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treyapartners-my.sharepoint.com/personal/john_clinkscales_treyapartners_com/Documents/_Accounting Drive/Revenue and AR/2025 12/"/>
    </mc:Choice>
  </mc:AlternateContent>
  <xr:revisionPtr revIDLastSave="42" documentId="8_{9752CEFE-C422-4109-900E-354072BCC881}" xr6:coauthVersionLast="47" xr6:coauthVersionMax="47" xr10:uidLastSave="{7FD418A1-EABB-46A7-A852-0DAF668951BD}"/>
  <bookViews>
    <workbookView xWindow="-110" yWindow="-110" windowWidth="19420" windowHeight="10300" tabRatio="768" activeTab="1" xr2:uid="{00000000-000D-0000-FFFF-FFFF00000000}"/>
  </bookViews>
  <sheets>
    <sheet name="Summary Rollforward" sheetId="15" r:id="rId1"/>
    <sheet name="Contract Data" sheetId="39" r:id="rId2"/>
    <sheet name="Consulting Rev_Backlog" sheetId="40" r:id="rId3"/>
    <sheet name="Fixed Billing Schedule" sheetId="43" r:id="rId4"/>
    <sheet name="Billing Calendar" sheetId="46" r:id="rId5"/>
    <sheet name="Milestone Billing" sheetId="44" r:id="rId6"/>
    <sheet name="Variable Summary" sheetId="45" r:id="rId7"/>
    <sheet name="Old Billing Tracker" sheetId="42" state="hidden" r:id="rId8"/>
    <sheet name="Invoice Key" sheetId="38" r:id="rId9"/>
    <sheet name="Dec 25 Inv" sheetId="60" r:id="rId10"/>
    <sheet name="Nov 25 Inv" sheetId="58" r:id="rId11"/>
    <sheet name="Oct 25 Inv" sheetId="56" r:id="rId12"/>
    <sheet name="Sep 25 Inv" sheetId="54" r:id="rId13"/>
    <sheet name="Aug 25 Inv" sheetId="51" r:id="rId14"/>
    <sheet name="Jul 25 Inv" sheetId="49" r:id="rId15"/>
    <sheet name="June 25 Inv" sheetId="47" r:id="rId16"/>
    <sheet name="May Inv" sheetId="37" r:id="rId17"/>
    <sheet name="Dec25 Dep" sheetId="61" r:id="rId18"/>
    <sheet name="Nov25 Dep" sheetId="59" r:id="rId19"/>
    <sheet name="Oct25 Dep" sheetId="57" r:id="rId20"/>
    <sheet name="Sep25 Dep" sheetId="55" r:id="rId21"/>
    <sheet name="Aug25 Dep" sheetId="52" r:id="rId22"/>
    <sheet name="Jul25 Dep" sheetId="50" r:id="rId23"/>
    <sheet name="Jun25 Dep" sheetId="48" r:id="rId24"/>
    <sheet name="May Dep" sheetId="36" r:id="rId25"/>
    <sheet name="Contract Detail&gt;&gt;" sheetId="14" r:id="rId26"/>
    <sheet name="AR Calculation - Service" sheetId="11" r:id="rId27"/>
    <sheet name="AR Calculation - Comm" sheetId="12" r:id="rId28"/>
    <sheet name="Billed AR&gt;&gt;" sheetId="13" r:id="rId29"/>
    <sheet name="May-31" sheetId="41" r:id="rId30"/>
    <sheet name="Apr-30" sheetId="35" r:id="rId31"/>
    <sheet name="Apr Invoices" sheetId="34" r:id="rId32"/>
    <sheet name="Mar-31" sheetId="30" r:id="rId33"/>
    <sheet name="Mar Invoices" sheetId="31" r:id="rId34"/>
    <sheet name="Feb 28" sheetId="27" r:id="rId35"/>
    <sheet name="Feb Invoices" sheetId="28" r:id="rId36"/>
    <sheet name="Jan 31" sheetId="25" r:id="rId37"/>
    <sheet name="Jan Invoicing" sheetId="24" r:id="rId38"/>
    <sheet name="Dec 31" sheetId="20" r:id="rId39"/>
    <sheet name="Dec Invoicing" sheetId="22" r:id="rId40"/>
    <sheet name="Nov 30" sheetId="18" r:id="rId41"/>
    <sheet name="Oct 31" sheetId="16" r:id="rId42"/>
    <sheet name="Sep 30" sheetId="1" r:id="rId43"/>
    <sheet name="Aug 31" sheetId="2" r:id="rId44"/>
    <sheet name="Apr Collections" sheetId="33" r:id="rId45"/>
    <sheet name="Mar Collections" sheetId="32" r:id="rId46"/>
    <sheet name="Feb Collections" sheetId="29" r:id="rId47"/>
    <sheet name="January Collections" sheetId="23" r:id="rId48"/>
    <sheet name="Dec Collections" sheetId="21" r:id="rId49"/>
    <sheet name="Nov Collections" sheetId="19" r:id="rId50"/>
    <sheet name="Oct Collections" sheetId="17" r:id="rId51"/>
    <sheet name="Jul 31" sheetId="3" state="hidden" r:id="rId52"/>
    <sheet name="Jun 30" sheetId="4" state="hidden" r:id="rId53"/>
    <sheet name="May 31" sheetId="5" state="hidden" r:id="rId54"/>
    <sheet name="Apr 30" sheetId="6" state="hidden" r:id="rId55"/>
    <sheet name="Mar 31" sheetId="7" state="hidden" r:id="rId56"/>
    <sheet name="Feb 29" sheetId="8" state="hidden" r:id="rId57"/>
    <sheet name="Jan 31 '24" sheetId="9" state="hidden" r:id="rId58"/>
    <sheet name="Dec 31 2023" sheetId="10" state="hidden" r:id="rId59"/>
  </sheets>
  <definedNames>
    <definedName name="\" localSheetId="2" hidden="1">{"kricash",#N/A,FALSE,"INC";"kriinc",#N/A,FALSE,"INC";"krimiami",#N/A,FALSE,"INC";"kriother",#N/A,FALSE,"INC";"kripapers",#N/A,FALSE,"INC"}</definedName>
    <definedName name="\" hidden="1">{"kricash",#N/A,FALSE,"INC";"kriinc",#N/A,FALSE,"INC";"krimiami",#N/A,FALSE,"INC";"kriother",#N/A,FALSE,"INC";"kripapers",#N/A,FALSE,"INC"}</definedName>
    <definedName name="\0">#REF!</definedName>
    <definedName name="\11" hidden="1">#REF!</definedName>
    <definedName name="\a">#REF!</definedName>
    <definedName name="\ab" localSheetId="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b">#REF!</definedName>
    <definedName name="\BDM" hidden="1">#REF!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KEY1" hidden="1">#REF!</definedName>
    <definedName name="\KEY2" hidden="1">#REF!</definedName>
    <definedName name="\L">#REF!</definedName>
    <definedName name="\M">#REF!</definedName>
    <definedName name="\N">#REF!</definedName>
    <definedName name="\P">#REF!</definedName>
    <definedName name="\q">#REF!</definedName>
    <definedName name="\r">#REF!</definedName>
    <definedName name="\S">#REF!</definedName>
    <definedName name="\t">#REF!</definedName>
    <definedName name="\U">#REF!</definedName>
    <definedName name="\V">#REF!</definedName>
    <definedName name="\w">#REF!</definedName>
    <definedName name="\x">#REF!</definedName>
    <definedName name="\y">#REF!</definedName>
    <definedName name="\Z">#REF!</definedName>
    <definedName name="_" hidden="1">#REF!</definedName>
    <definedName name="__" hidden="1">#REF!</definedName>
    <definedName name="___________________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___________________ppp2" localSheetId="2" hidden="1">{"FCB_ALL",#N/A,FALSE,"FCB"}</definedName>
    <definedName name="____________________________________________________ppp2" hidden="1">{"FCB_ALL",#N/A,FALSE,"FCB"}</definedName>
    <definedName name="__________________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________________ppp2" localSheetId="2" hidden="1">{"FCB_ALL",#N/A,FALSE,"FCB"}</definedName>
    <definedName name="_________________________________________________ppp2" hidden="1">{"FCB_ALL",#N/A,FALSE,"FCB"}</definedName>
    <definedName name="_______________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_____________ppp2" localSheetId="2" hidden="1">{"FCB_ALL",#N/A,FALSE,"FCB"}</definedName>
    <definedName name="______________________________________________ppp2" hidden="1">{"FCB_ALL",#N/A,FALSE,"FCB"}</definedName>
    <definedName name="____________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___________ppp2" localSheetId="2" hidden="1">{"FCB_ALL",#N/A,FALSE,"FCB"}</definedName>
    <definedName name="____________________________________________ppp2" hidden="1">{"FCB_ALL",#N/A,FALSE,"FCB"}</definedName>
    <definedName name="__________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_________ppp2" localSheetId="2" hidden="1">{"FCB_ALL",#N/A,FALSE,"FCB"}</definedName>
    <definedName name="__________________________________________ppp2" hidden="1">{"FCB_ALL",#N/A,FALSE,"FCB"}</definedName>
    <definedName name="________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______ppp2" localSheetId="2" hidden="1">{"FCB_ALL",#N/A,FALSE,"FCB"}</definedName>
    <definedName name="_______________________________________ppp2" hidden="1">{"FCB_ALL",#N/A,FALSE,"FCB"}</definedName>
    <definedName name="_____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__key1" hidden="1">#REF!</definedName>
    <definedName name="___________________________________ppp2" localSheetId="2" hidden="1">{"FCB_ALL",#N/A,FALSE,"FCB"}</definedName>
    <definedName name="___________________________________ppp2" hidden="1">{"FCB_ALL",#N/A,FALSE,"FCB"}</definedName>
    <definedName name="___________________________________top50">#REF!</definedName>
    <definedName name="_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_a1" hidden="1">{#N/A,#N/A,TRUE,"Cover";#N/A,#N/A,TRUE,"BS";#N/A,#N/A,TRUE,"BS (2)";#N/A,#N/A,TRUE,"BS (3)";#N/A,#N/A,TRUE,"Supp Info-BS";#N/A,#N/A,TRUE,"IS";#N/A,#N/A,TRUE,"IS (2)";#N/A,#N/A,TRUE,"IS (3)";#N/A,#N/A,TRUE,"Supp Info-IS";#N/A,#N/A,TRUE,"CF";#N/A,#N/A,TRUE,"Supp Info-CF";#N/A,#N/A,TRUE,"SH";#N/A,#N/A,TRUE,"Supp Info-SH"}</definedName>
    <definedName name="_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_a2" hidden="1">{#N/A,#N/A,TRUE,"Cover";#N/A,#N/A,TRUE,"BS";#N/A,#N/A,TRUE,"BS (2)";#N/A,#N/A,TRUE,"BS (3)";#N/A,#N/A,TRUE,"Supp Info-BS";#N/A,#N/A,TRUE,"IS";#N/A,#N/A,TRUE,"IS (2)";#N/A,#N/A,TRUE,"IS (3)";#N/A,#N/A,TRUE,"Supp Info-IS";#N/A,#N/A,TRUE,"CF";#N/A,#N/A,TRUE,"Supp Info-CF";#N/A,#N/A,TRUE,"SH";#N/A,#N/A,TRUE,"Supp Info-SH"}</definedName>
    <definedName name="_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_a3" hidden="1">{#N/A,#N/A,TRUE,"Cover";#N/A,#N/A,TRUE,"BS";#N/A,#N/A,TRUE,"BS (2)";#N/A,#N/A,TRUE,"BS (3)";#N/A,#N/A,TRUE,"Supp Info-BS";#N/A,#N/A,TRUE,"IS";#N/A,#N/A,TRUE,"IS (2)";#N/A,#N/A,TRUE,"IS (3)";#N/A,#N/A,TRUE,"Supp Info-IS";#N/A,#N/A,TRUE,"CF";#N/A,#N/A,TRUE,"Supp Info-CF";#N/A,#N/A,TRUE,"SH";#N/A,#N/A,TRUE,"Supp Info-SH"}</definedName>
    <definedName name="_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_a4" hidden="1">{#N/A,#N/A,TRUE,"Cover";#N/A,#N/A,TRUE,"BS";#N/A,#N/A,TRUE,"BS (2)";#N/A,#N/A,TRUE,"BS (3)";#N/A,#N/A,TRUE,"Supp Info-BS";#N/A,#N/A,TRUE,"IS";#N/A,#N/A,TRUE,"IS (2)";#N/A,#N/A,TRUE,"IS (3)";#N/A,#N/A,TRUE,"Supp Info-IS";#N/A,#N/A,TRUE,"CF";#N/A,#N/A,TRUE,"Supp Info-CF";#N/A,#N/A,TRUE,"SH";#N/A,#N/A,TRUE,"Supp Info-SH"}</definedName>
    <definedName name="_________________________________key1" hidden="1">#REF!</definedName>
    <definedName name="_________________________________top50">#REF!</definedName>
    <definedName name="_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_a1" hidden="1">{#N/A,#N/A,TRUE,"Cover";#N/A,#N/A,TRUE,"BS";#N/A,#N/A,TRUE,"BS (2)";#N/A,#N/A,TRUE,"BS (3)";#N/A,#N/A,TRUE,"Supp Info-BS";#N/A,#N/A,TRUE,"IS";#N/A,#N/A,TRUE,"IS (2)";#N/A,#N/A,TRUE,"IS (3)";#N/A,#N/A,TRUE,"Supp Info-IS";#N/A,#N/A,TRUE,"CF";#N/A,#N/A,TRUE,"Supp Info-CF";#N/A,#N/A,TRUE,"SH";#N/A,#N/A,TRUE,"Supp Info-SH"}</definedName>
    <definedName name="_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_a2" hidden="1">{#N/A,#N/A,TRUE,"Cover";#N/A,#N/A,TRUE,"BS";#N/A,#N/A,TRUE,"BS (2)";#N/A,#N/A,TRUE,"BS (3)";#N/A,#N/A,TRUE,"Supp Info-BS";#N/A,#N/A,TRUE,"IS";#N/A,#N/A,TRUE,"IS (2)";#N/A,#N/A,TRUE,"IS (3)";#N/A,#N/A,TRUE,"Supp Info-IS";#N/A,#N/A,TRUE,"CF";#N/A,#N/A,TRUE,"Supp Info-CF";#N/A,#N/A,TRUE,"SH";#N/A,#N/A,TRUE,"Supp Info-SH"}</definedName>
    <definedName name="_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_a3" hidden="1">{#N/A,#N/A,TRUE,"Cover";#N/A,#N/A,TRUE,"BS";#N/A,#N/A,TRUE,"BS (2)";#N/A,#N/A,TRUE,"BS (3)";#N/A,#N/A,TRUE,"Supp Info-BS";#N/A,#N/A,TRUE,"IS";#N/A,#N/A,TRUE,"IS (2)";#N/A,#N/A,TRUE,"IS (3)";#N/A,#N/A,TRUE,"Supp Info-IS";#N/A,#N/A,TRUE,"CF";#N/A,#N/A,TRUE,"Supp Info-CF";#N/A,#N/A,TRUE,"SH";#N/A,#N/A,TRUE,"Supp Info-SH"}</definedName>
    <definedName name="_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_a4" hidden="1">{#N/A,#N/A,TRUE,"Cover";#N/A,#N/A,TRUE,"BS";#N/A,#N/A,TRUE,"BS (2)";#N/A,#N/A,TRUE,"BS (3)";#N/A,#N/A,TRUE,"Supp Info-BS";#N/A,#N/A,TRUE,"IS";#N/A,#N/A,TRUE,"IS (2)";#N/A,#N/A,TRUE,"IS (3)";#N/A,#N/A,TRUE,"Supp Info-IS";#N/A,#N/A,TRUE,"CF";#N/A,#N/A,TRUE,"Supp Info-CF";#N/A,#N/A,TRUE,"SH";#N/A,#N/A,TRUE,"Supp Info-SH"}</definedName>
    <definedName name="________________________________key1" hidden="1">#REF!</definedName>
    <definedName name="________________________________ppp2" localSheetId="2" hidden="1">{"FCB_ALL",#N/A,FALSE,"FCB"}</definedName>
    <definedName name="________________________________ppp2" hidden="1">{"FCB_ALL",#N/A,FALSE,"FCB"}</definedName>
    <definedName name="_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_a1" hidden="1">{#N/A,#N/A,TRUE,"Cover";#N/A,#N/A,TRUE,"BS";#N/A,#N/A,TRUE,"BS (2)";#N/A,#N/A,TRUE,"BS (3)";#N/A,#N/A,TRUE,"Supp Info-BS";#N/A,#N/A,TRUE,"IS";#N/A,#N/A,TRUE,"IS (2)";#N/A,#N/A,TRUE,"IS (3)";#N/A,#N/A,TRUE,"Supp Info-IS";#N/A,#N/A,TRUE,"CF";#N/A,#N/A,TRUE,"Supp Info-CF";#N/A,#N/A,TRUE,"SH";#N/A,#N/A,TRUE,"Supp Info-SH"}</definedName>
    <definedName name="_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_a2" hidden="1">{#N/A,#N/A,TRUE,"Cover";#N/A,#N/A,TRUE,"BS";#N/A,#N/A,TRUE,"BS (2)";#N/A,#N/A,TRUE,"BS (3)";#N/A,#N/A,TRUE,"Supp Info-BS";#N/A,#N/A,TRUE,"IS";#N/A,#N/A,TRUE,"IS (2)";#N/A,#N/A,TRUE,"IS (3)";#N/A,#N/A,TRUE,"Supp Info-IS";#N/A,#N/A,TRUE,"CF";#N/A,#N/A,TRUE,"Supp Info-CF";#N/A,#N/A,TRUE,"SH";#N/A,#N/A,TRUE,"Supp Info-SH"}</definedName>
    <definedName name="_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_a3" hidden="1">{#N/A,#N/A,TRUE,"Cover";#N/A,#N/A,TRUE,"BS";#N/A,#N/A,TRUE,"BS (2)";#N/A,#N/A,TRUE,"BS (3)";#N/A,#N/A,TRUE,"Supp Info-BS";#N/A,#N/A,TRUE,"IS";#N/A,#N/A,TRUE,"IS (2)";#N/A,#N/A,TRUE,"IS (3)";#N/A,#N/A,TRUE,"Supp Info-IS";#N/A,#N/A,TRUE,"CF";#N/A,#N/A,TRUE,"Supp Info-CF";#N/A,#N/A,TRUE,"SH";#N/A,#N/A,TRUE,"Supp Info-SH"}</definedName>
    <definedName name="_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_a4" hidden="1">{#N/A,#N/A,TRUE,"Cover";#N/A,#N/A,TRUE,"BS";#N/A,#N/A,TRUE,"BS (2)";#N/A,#N/A,TRUE,"BS (3)";#N/A,#N/A,TRUE,"Supp Info-BS";#N/A,#N/A,TRUE,"IS";#N/A,#N/A,TRUE,"IS (2)";#N/A,#N/A,TRUE,"IS (3)";#N/A,#N/A,TRUE,"Supp Info-IS";#N/A,#N/A,TRUE,"CF";#N/A,#N/A,TRUE,"Supp Info-CF";#N/A,#N/A,TRUE,"SH";#N/A,#N/A,TRUE,"Supp Info-SH"}</definedName>
    <definedName name="_______________________________key1" hidden="1">#REF!</definedName>
    <definedName name="_______________________________no" localSheetId="2" hidden="1">{#N/A,#N/A,FALSE,"Admin";#N/A,#N/A,FALSE,"Other"}</definedName>
    <definedName name="_______________________________no" hidden="1">{#N/A,#N/A,FALSE,"Admin";#N/A,#N/A,FALSE,"Other"}</definedName>
    <definedName name="_______________________________top50">#REF!</definedName>
    <definedName name="_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_a1" hidden="1">{#N/A,#N/A,TRUE,"Cover";#N/A,#N/A,TRUE,"BS";#N/A,#N/A,TRUE,"BS (2)";#N/A,#N/A,TRUE,"BS (3)";#N/A,#N/A,TRUE,"Supp Info-BS";#N/A,#N/A,TRUE,"IS";#N/A,#N/A,TRUE,"IS (2)";#N/A,#N/A,TRUE,"IS (3)";#N/A,#N/A,TRUE,"Supp Info-IS";#N/A,#N/A,TRUE,"CF";#N/A,#N/A,TRUE,"Supp Info-CF";#N/A,#N/A,TRUE,"SH";#N/A,#N/A,TRUE,"Supp Info-SH"}</definedName>
    <definedName name="_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_a2" hidden="1">{#N/A,#N/A,TRUE,"Cover";#N/A,#N/A,TRUE,"BS";#N/A,#N/A,TRUE,"BS (2)";#N/A,#N/A,TRUE,"BS (3)";#N/A,#N/A,TRUE,"Supp Info-BS";#N/A,#N/A,TRUE,"IS";#N/A,#N/A,TRUE,"IS (2)";#N/A,#N/A,TRUE,"IS (3)";#N/A,#N/A,TRUE,"Supp Info-IS";#N/A,#N/A,TRUE,"CF";#N/A,#N/A,TRUE,"Supp Info-CF";#N/A,#N/A,TRUE,"SH";#N/A,#N/A,TRUE,"Supp Info-SH"}</definedName>
    <definedName name="_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_a3" hidden="1">{#N/A,#N/A,TRUE,"Cover";#N/A,#N/A,TRUE,"BS";#N/A,#N/A,TRUE,"BS (2)";#N/A,#N/A,TRUE,"BS (3)";#N/A,#N/A,TRUE,"Supp Info-BS";#N/A,#N/A,TRUE,"IS";#N/A,#N/A,TRUE,"IS (2)";#N/A,#N/A,TRUE,"IS (3)";#N/A,#N/A,TRUE,"Supp Info-IS";#N/A,#N/A,TRUE,"CF";#N/A,#N/A,TRUE,"Supp Info-CF";#N/A,#N/A,TRUE,"SH";#N/A,#N/A,TRUE,"Supp Info-SH"}</definedName>
    <definedName name="_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_a4" hidden="1">{#N/A,#N/A,TRUE,"Cover";#N/A,#N/A,TRUE,"BS";#N/A,#N/A,TRUE,"BS (2)";#N/A,#N/A,TRUE,"BS (3)";#N/A,#N/A,TRUE,"Supp Info-BS";#N/A,#N/A,TRUE,"IS";#N/A,#N/A,TRUE,"IS (2)";#N/A,#N/A,TRUE,"IS (3)";#N/A,#N/A,TRUE,"Supp Info-IS";#N/A,#N/A,TRUE,"CF";#N/A,#N/A,TRUE,"Supp Info-CF";#N/A,#N/A,TRUE,"SH";#N/A,#N/A,TRUE,"Supp Info-SH"}</definedName>
    <definedName name="______________________________AB113812">#REF!</definedName>
    <definedName name="______________________________key1" hidden="1">#REF!</definedName>
    <definedName name="______________________________ppp2" localSheetId="2" hidden="1">{"FCB_ALL",#N/A,FALSE,"FCB"}</definedName>
    <definedName name="______________________________ppp2" hidden="1">{"FCB_ALL",#N/A,FALSE,"FCB"}</definedName>
    <definedName name="_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_a1" hidden="1">{#N/A,#N/A,TRUE,"Cover";#N/A,#N/A,TRUE,"BS";#N/A,#N/A,TRUE,"BS (2)";#N/A,#N/A,TRUE,"BS (3)";#N/A,#N/A,TRUE,"Supp Info-BS";#N/A,#N/A,TRUE,"IS";#N/A,#N/A,TRUE,"IS (2)";#N/A,#N/A,TRUE,"IS (3)";#N/A,#N/A,TRUE,"Supp Info-IS";#N/A,#N/A,TRUE,"CF";#N/A,#N/A,TRUE,"Supp Info-CF";#N/A,#N/A,TRUE,"SH";#N/A,#N/A,TRUE,"Supp Info-SH"}</definedName>
    <definedName name="_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_a2" hidden="1">{#N/A,#N/A,TRUE,"Cover";#N/A,#N/A,TRUE,"BS";#N/A,#N/A,TRUE,"BS (2)";#N/A,#N/A,TRUE,"BS (3)";#N/A,#N/A,TRUE,"Supp Info-BS";#N/A,#N/A,TRUE,"IS";#N/A,#N/A,TRUE,"IS (2)";#N/A,#N/A,TRUE,"IS (3)";#N/A,#N/A,TRUE,"Supp Info-IS";#N/A,#N/A,TRUE,"CF";#N/A,#N/A,TRUE,"Supp Info-CF";#N/A,#N/A,TRUE,"SH";#N/A,#N/A,TRUE,"Supp Info-SH"}</definedName>
    <definedName name="_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_a3" hidden="1">{#N/A,#N/A,TRUE,"Cover";#N/A,#N/A,TRUE,"BS";#N/A,#N/A,TRUE,"BS (2)";#N/A,#N/A,TRUE,"BS (3)";#N/A,#N/A,TRUE,"Supp Info-BS";#N/A,#N/A,TRUE,"IS";#N/A,#N/A,TRUE,"IS (2)";#N/A,#N/A,TRUE,"IS (3)";#N/A,#N/A,TRUE,"Supp Info-IS";#N/A,#N/A,TRUE,"CF";#N/A,#N/A,TRUE,"Supp Info-CF";#N/A,#N/A,TRUE,"SH";#N/A,#N/A,TRUE,"Supp Info-SH"}</definedName>
    <definedName name="_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_a4" hidden="1">{#N/A,#N/A,TRUE,"Cover";#N/A,#N/A,TRUE,"BS";#N/A,#N/A,TRUE,"BS (2)";#N/A,#N/A,TRUE,"BS (3)";#N/A,#N/A,TRUE,"Supp Info-BS";#N/A,#N/A,TRUE,"IS";#N/A,#N/A,TRUE,"IS (2)";#N/A,#N/A,TRUE,"IS (3)";#N/A,#N/A,TRUE,"Supp Info-IS";#N/A,#N/A,TRUE,"CF";#N/A,#N/A,TRUE,"Supp Info-CF";#N/A,#N/A,TRUE,"SH";#N/A,#N/A,TRUE,"Supp Info-SH"}</definedName>
    <definedName name="_____________________________AB113812">#REF!</definedName>
    <definedName name="_____________________________New1" localSheetId="2" hidden="1">{#N/A,#N/A,FALSE,"Aging Summary";#N/A,#N/A,FALSE,"Ratio Analysis";#N/A,#N/A,FALSE,"Test 120 Day Accts";#N/A,#N/A,FALSE,"Tickmarks"}</definedName>
    <definedName name="_____________________________New1" hidden="1">{#N/A,#N/A,FALSE,"Aging Summary";#N/A,#N/A,FALSE,"Ratio Analysis";#N/A,#N/A,FALSE,"Test 120 Day Accts";#N/A,#N/A,FALSE,"Tickmarks"}</definedName>
    <definedName name="_____________________________New2" localSheetId="2" hidden="1">{#N/A,#N/A,FALSE,"Aging Summary";#N/A,#N/A,FALSE,"Ratio Analysis";#N/A,#N/A,FALSE,"Test 120 Day Accts";#N/A,#N/A,FALSE,"Tickmarks"}</definedName>
    <definedName name="_____________________________New2" hidden="1">{#N/A,#N/A,FALSE,"Aging Summary";#N/A,#N/A,FALSE,"Ratio Analysis";#N/A,#N/A,FALSE,"Test 120 Day Accts";#N/A,#N/A,FALSE,"Tickmarks"}</definedName>
    <definedName name="_____________________________New3" localSheetId="2" hidden="1">{#N/A,#N/A,FALSE,"Aging Summary";#N/A,#N/A,FALSE,"Ratio Analysis";#N/A,#N/A,FALSE,"Test 120 Day Accts";#N/A,#N/A,FALSE,"Tickmarks"}</definedName>
    <definedName name="_____________________________New3" hidden="1">{#N/A,#N/A,FALSE,"Aging Summary";#N/A,#N/A,FALSE,"Ratio Analysis";#N/A,#N/A,FALSE,"Test 120 Day Accts";#N/A,#N/A,FALSE,"Tickmarks"}</definedName>
    <definedName name="_____________________________New4" localSheetId="2" hidden="1">{#N/A,#N/A,FALSE,"Aging Summary";#N/A,#N/A,FALSE,"Ratio Analysis";#N/A,#N/A,FALSE,"Test 120 Day Accts";#N/A,#N/A,FALSE,"Tickmarks"}</definedName>
    <definedName name="_____________________________New4" hidden="1">{#N/A,#N/A,FALSE,"Aging Summary";#N/A,#N/A,FALSE,"Ratio Analysis";#N/A,#N/A,FALSE,"Test 120 Day Accts";#N/A,#N/A,FALSE,"Tickmarks"}</definedName>
    <definedName name="_____________________________new5" localSheetId="2" hidden="1">{#N/A,#N/A,FALSE,"Aging Summary";#N/A,#N/A,FALSE,"Ratio Analysis";#N/A,#N/A,FALSE,"Test 120 Day Accts";#N/A,#N/A,FALSE,"Tickmarks"}</definedName>
    <definedName name="_____________________________new5" hidden="1">{#N/A,#N/A,FALSE,"Aging Summary";#N/A,#N/A,FALSE,"Ratio Analysis";#N/A,#N/A,FALSE,"Test 120 Day Accts";#N/A,#N/A,FALSE,"Tickmarks"}</definedName>
    <definedName name="_____________________________ok2" localSheetId="2" hidden="1">{"ReportTop",#N/A,FALSE,"report top"}</definedName>
    <definedName name="_____________________________ok2" hidden="1">{"ReportTop",#N/A,FALSE,"report top"}</definedName>
    <definedName name="_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_a1" hidden="1">{#N/A,#N/A,TRUE,"Cover";#N/A,#N/A,TRUE,"BS";#N/A,#N/A,TRUE,"BS (2)";#N/A,#N/A,TRUE,"BS (3)";#N/A,#N/A,TRUE,"Supp Info-BS";#N/A,#N/A,TRUE,"IS";#N/A,#N/A,TRUE,"IS (2)";#N/A,#N/A,TRUE,"IS (3)";#N/A,#N/A,TRUE,"Supp Info-IS";#N/A,#N/A,TRUE,"CF";#N/A,#N/A,TRUE,"Supp Info-CF";#N/A,#N/A,TRUE,"SH";#N/A,#N/A,TRUE,"Supp Info-SH"}</definedName>
    <definedName name="_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_a2" hidden="1">{#N/A,#N/A,TRUE,"Cover";#N/A,#N/A,TRUE,"BS";#N/A,#N/A,TRUE,"BS (2)";#N/A,#N/A,TRUE,"BS (3)";#N/A,#N/A,TRUE,"Supp Info-BS";#N/A,#N/A,TRUE,"IS";#N/A,#N/A,TRUE,"IS (2)";#N/A,#N/A,TRUE,"IS (3)";#N/A,#N/A,TRUE,"Supp Info-IS";#N/A,#N/A,TRUE,"CF";#N/A,#N/A,TRUE,"Supp Info-CF";#N/A,#N/A,TRUE,"SH";#N/A,#N/A,TRUE,"Supp Info-SH"}</definedName>
    <definedName name="_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_a3" hidden="1">{#N/A,#N/A,TRUE,"Cover";#N/A,#N/A,TRUE,"BS";#N/A,#N/A,TRUE,"BS (2)";#N/A,#N/A,TRUE,"BS (3)";#N/A,#N/A,TRUE,"Supp Info-BS";#N/A,#N/A,TRUE,"IS";#N/A,#N/A,TRUE,"IS (2)";#N/A,#N/A,TRUE,"IS (3)";#N/A,#N/A,TRUE,"Supp Info-IS";#N/A,#N/A,TRUE,"CF";#N/A,#N/A,TRUE,"Supp Info-CF";#N/A,#N/A,TRUE,"SH";#N/A,#N/A,TRUE,"Supp Info-SH"}</definedName>
    <definedName name="_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_a4" hidden="1">{#N/A,#N/A,TRUE,"Cover";#N/A,#N/A,TRUE,"BS";#N/A,#N/A,TRUE,"BS (2)";#N/A,#N/A,TRUE,"BS (3)";#N/A,#N/A,TRUE,"Supp Info-BS";#N/A,#N/A,TRUE,"IS";#N/A,#N/A,TRUE,"IS (2)";#N/A,#N/A,TRUE,"IS (3)";#N/A,#N/A,TRUE,"Supp Info-IS";#N/A,#N/A,TRUE,"CF";#N/A,#N/A,TRUE,"Supp Info-CF";#N/A,#N/A,TRUE,"SH";#N/A,#N/A,TRUE,"Supp Info-SH"}</definedName>
    <definedName name="____________________________AB113812">#REF!</definedName>
    <definedName name="____________________________key1" hidden="1">#REF!</definedName>
    <definedName name="____________________________New1" localSheetId="2" hidden="1">{#N/A,#N/A,FALSE,"Aging Summary";#N/A,#N/A,FALSE,"Ratio Analysis";#N/A,#N/A,FALSE,"Test 120 Day Accts";#N/A,#N/A,FALSE,"Tickmarks"}</definedName>
    <definedName name="____________________________New1" hidden="1">{#N/A,#N/A,FALSE,"Aging Summary";#N/A,#N/A,FALSE,"Ratio Analysis";#N/A,#N/A,FALSE,"Test 120 Day Accts";#N/A,#N/A,FALSE,"Tickmarks"}</definedName>
    <definedName name="____________________________New2" localSheetId="2" hidden="1">{#N/A,#N/A,FALSE,"Aging Summary";#N/A,#N/A,FALSE,"Ratio Analysis";#N/A,#N/A,FALSE,"Test 120 Day Accts";#N/A,#N/A,FALSE,"Tickmarks"}</definedName>
    <definedName name="____________________________New2" hidden="1">{#N/A,#N/A,FALSE,"Aging Summary";#N/A,#N/A,FALSE,"Ratio Analysis";#N/A,#N/A,FALSE,"Test 120 Day Accts";#N/A,#N/A,FALSE,"Tickmarks"}</definedName>
    <definedName name="____________________________New3" localSheetId="2" hidden="1">{#N/A,#N/A,FALSE,"Aging Summary";#N/A,#N/A,FALSE,"Ratio Analysis";#N/A,#N/A,FALSE,"Test 120 Day Accts";#N/A,#N/A,FALSE,"Tickmarks"}</definedName>
    <definedName name="____________________________New3" hidden="1">{#N/A,#N/A,FALSE,"Aging Summary";#N/A,#N/A,FALSE,"Ratio Analysis";#N/A,#N/A,FALSE,"Test 120 Day Accts";#N/A,#N/A,FALSE,"Tickmarks"}</definedName>
    <definedName name="____________________________New4" localSheetId="2" hidden="1">{#N/A,#N/A,FALSE,"Aging Summary";#N/A,#N/A,FALSE,"Ratio Analysis";#N/A,#N/A,FALSE,"Test 120 Day Accts";#N/A,#N/A,FALSE,"Tickmarks"}</definedName>
    <definedName name="____________________________New4" hidden="1">{#N/A,#N/A,FALSE,"Aging Summary";#N/A,#N/A,FALSE,"Ratio Analysis";#N/A,#N/A,FALSE,"Test 120 Day Accts";#N/A,#N/A,FALSE,"Tickmarks"}</definedName>
    <definedName name="____________________________new5" localSheetId="2" hidden="1">{#N/A,#N/A,FALSE,"Aging Summary";#N/A,#N/A,FALSE,"Ratio Analysis";#N/A,#N/A,FALSE,"Test 120 Day Accts";#N/A,#N/A,FALSE,"Tickmarks"}</definedName>
    <definedName name="____________________________new5" hidden="1">{#N/A,#N/A,FALSE,"Aging Summary";#N/A,#N/A,FALSE,"Ratio Analysis";#N/A,#N/A,FALSE,"Test 120 Day Accts";#N/A,#N/A,FALSE,"Tickmarks"}</definedName>
    <definedName name="____________________________ok2" localSheetId="2" hidden="1">{"ReportTop",#N/A,FALSE,"report top"}</definedName>
    <definedName name="____________________________ok2" hidden="1">{"ReportTop",#N/A,FALSE,"report top"}</definedName>
    <definedName name="____________________________ww2" localSheetId="2" hidden="1">{#N/A,#N/A,FALSE,"Admin";#N/A,#N/A,FALSE,"Other"}</definedName>
    <definedName name="____________________________ww2" hidden="1">{#N/A,#N/A,FALSE,"Admin";#N/A,#N/A,FALSE,"Other"}</definedName>
    <definedName name="____________________________ww2_1" localSheetId="2" hidden="1">{#N/A,#N/A,FALSE,"Admin";#N/A,#N/A,FALSE,"Other"}</definedName>
    <definedName name="____________________________ww2_1" hidden="1">{#N/A,#N/A,FALSE,"Admin";#N/A,#N/A,FALSE,"Other"}</definedName>
    <definedName name="____________________________ww2_2" localSheetId="2" hidden="1">{#N/A,#N/A,FALSE,"Admin";#N/A,#N/A,FALSE,"Other"}</definedName>
    <definedName name="____________________________ww2_2" hidden="1">{#N/A,#N/A,FALSE,"Admin";#N/A,#N/A,FALSE,"Other"}</definedName>
    <definedName name="____________________________ww2_3" localSheetId="2" hidden="1">{#N/A,#N/A,FALSE,"Admin";#N/A,#N/A,FALSE,"Other"}</definedName>
    <definedName name="____________________________ww2_3" hidden="1">{#N/A,#N/A,FALSE,"Admin";#N/A,#N/A,FALSE,"Other"}</definedName>
    <definedName name="____________________________ww2_4" localSheetId="2" hidden="1">{#N/A,#N/A,FALSE,"Admin";#N/A,#N/A,FALSE,"Other"}</definedName>
    <definedName name="____________________________ww2_4" hidden="1">{#N/A,#N/A,FALSE,"Admin";#N/A,#N/A,FALSE,"Other"}</definedName>
    <definedName name="_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_a1" hidden="1">{#N/A,#N/A,TRUE,"Cover";#N/A,#N/A,TRUE,"BS";#N/A,#N/A,TRUE,"BS (2)";#N/A,#N/A,TRUE,"BS (3)";#N/A,#N/A,TRUE,"Supp Info-BS";#N/A,#N/A,TRUE,"IS";#N/A,#N/A,TRUE,"IS (2)";#N/A,#N/A,TRUE,"IS (3)";#N/A,#N/A,TRUE,"Supp Info-IS";#N/A,#N/A,TRUE,"CF";#N/A,#N/A,TRUE,"Supp Info-CF";#N/A,#N/A,TRUE,"SH";#N/A,#N/A,TRUE,"Supp Info-SH"}</definedName>
    <definedName name="_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_a2" hidden="1">{#N/A,#N/A,TRUE,"Cover";#N/A,#N/A,TRUE,"BS";#N/A,#N/A,TRUE,"BS (2)";#N/A,#N/A,TRUE,"BS (3)";#N/A,#N/A,TRUE,"Supp Info-BS";#N/A,#N/A,TRUE,"IS";#N/A,#N/A,TRUE,"IS (2)";#N/A,#N/A,TRUE,"IS (3)";#N/A,#N/A,TRUE,"Supp Info-IS";#N/A,#N/A,TRUE,"CF";#N/A,#N/A,TRUE,"Supp Info-CF";#N/A,#N/A,TRUE,"SH";#N/A,#N/A,TRUE,"Supp Info-SH"}</definedName>
    <definedName name="_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_a3" hidden="1">{#N/A,#N/A,TRUE,"Cover";#N/A,#N/A,TRUE,"BS";#N/A,#N/A,TRUE,"BS (2)";#N/A,#N/A,TRUE,"BS (3)";#N/A,#N/A,TRUE,"Supp Info-BS";#N/A,#N/A,TRUE,"IS";#N/A,#N/A,TRUE,"IS (2)";#N/A,#N/A,TRUE,"IS (3)";#N/A,#N/A,TRUE,"Supp Info-IS";#N/A,#N/A,TRUE,"CF";#N/A,#N/A,TRUE,"Supp Info-CF";#N/A,#N/A,TRUE,"SH";#N/A,#N/A,TRUE,"Supp Info-SH"}</definedName>
    <definedName name="_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_a4" hidden="1">{#N/A,#N/A,TRUE,"Cover";#N/A,#N/A,TRUE,"BS";#N/A,#N/A,TRUE,"BS (2)";#N/A,#N/A,TRUE,"BS (3)";#N/A,#N/A,TRUE,"Supp Info-BS";#N/A,#N/A,TRUE,"IS";#N/A,#N/A,TRUE,"IS (2)";#N/A,#N/A,TRUE,"IS (3)";#N/A,#N/A,TRUE,"Supp Info-IS";#N/A,#N/A,TRUE,"CF";#N/A,#N/A,TRUE,"Supp Info-CF";#N/A,#N/A,TRUE,"SH";#N/A,#N/A,TRUE,"Supp Info-SH"}</definedName>
    <definedName name="___________________________New1" localSheetId="2" hidden="1">{#N/A,#N/A,FALSE,"Aging Summary";#N/A,#N/A,FALSE,"Ratio Analysis";#N/A,#N/A,FALSE,"Test 120 Day Accts";#N/A,#N/A,FALSE,"Tickmarks"}</definedName>
    <definedName name="___________________________New1" hidden="1">{#N/A,#N/A,FALSE,"Aging Summary";#N/A,#N/A,FALSE,"Ratio Analysis";#N/A,#N/A,FALSE,"Test 120 Day Accts";#N/A,#N/A,FALSE,"Tickmarks"}</definedName>
    <definedName name="___________________________New2" localSheetId="2" hidden="1">{#N/A,#N/A,FALSE,"Aging Summary";#N/A,#N/A,FALSE,"Ratio Analysis";#N/A,#N/A,FALSE,"Test 120 Day Accts";#N/A,#N/A,FALSE,"Tickmarks"}</definedName>
    <definedName name="___________________________New2" hidden="1">{#N/A,#N/A,FALSE,"Aging Summary";#N/A,#N/A,FALSE,"Ratio Analysis";#N/A,#N/A,FALSE,"Test 120 Day Accts";#N/A,#N/A,FALSE,"Tickmarks"}</definedName>
    <definedName name="___________________________New3" localSheetId="2" hidden="1">{#N/A,#N/A,FALSE,"Aging Summary";#N/A,#N/A,FALSE,"Ratio Analysis";#N/A,#N/A,FALSE,"Test 120 Day Accts";#N/A,#N/A,FALSE,"Tickmarks"}</definedName>
    <definedName name="___________________________New3" hidden="1">{#N/A,#N/A,FALSE,"Aging Summary";#N/A,#N/A,FALSE,"Ratio Analysis";#N/A,#N/A,FALSE,"Test 120 Day Accts";#N/A,#N/A,FALSE,"Tickmarks"}</definedName>
    <definedName name="___________________________New4" localSheetId="2" hidden="1">{#N/A,#N/A,FALSE,"Aging Summary";#N/A,#N/A,FALSE,"Ratio Analysis";#N/A,#N/A,FALSE,"Test 120 Day Accts";#N/A,#N/A,FALSE,"Tickmarks"}</definedName>
    <definedName name="___________________________New4" hidden="1">{#N/A,#N/A,FALSE,"Aging Summary";#N/A,#N/A,FALSE,"Ratio Analysis";#N/A,#N/A,FALSE,"Test 120 Day Accts";#N/A,#N/A,FALSE,"Tickmarks"}</definedName>
    <definedName name="___________________________new5" localSheetId="2" hidden="1">{#N/A,#N/A,FALSE,"Aging Summary";#N/A,#N/A,FALSE,"Ratio Analysis";#N/A,#N/A,FALSE,"Test 120 Day Accts";#N/A,#N/A,FALSE,"Tickmarks"}</definedName>
    <definedName name="___________________________new5" hidden="1">{#N/A,#N/A,FALSE,"Aging Summary";#N/A,#N/A,FALSE,"Ratio Analysis";#N/A,#N/A,FALSE,"Test 120 Day Accts";#N/A,#N/A,FALSE,"Tickmarks"}</definedName>
    <definedName name="___________________________ok2" localSheetId="2" hidden="1">{"ReportTop",#N/A,FALSE,"report top"}</definedName>
    <definedName name="___________________________ok2" hidden="1">{"ReportTop",#N/A,FALSE,"report top"}</definedName>
    <definedName name="___________________________ppp2" localSheetId="2" hidden="1">{"FCB_ALL",#N/A,FALSE,"FCB"}</definedName>
    <definedName name="___________________________ppp2" hidden="1">{"FCB_ALL",#N/A,FALSE,"FCB"}</definedName>
    <definedName name="__________________________a1" localSheetId="2" hidden="1">{#N/A,#N/A,TRUE,"Cover";#N/A,#N/A,TRUE,"BS";#N/A,#N/A,TRUE,"BS (2)";#N/A,#N/A,TRUE,"BS (3)";#N/A,#N/A,TRUE,"Supp Info-BS";#N/A,#N/A,TRUE,"IS";#N/A,#N/A,TRUE,"IS (2)";#N/A,#N/A,TRUE,"IS (3)";#N/A,#N/A,TRUE,"Supp Info-IS";#N/A,#N/A,TRUE,"CF";#N/A,#N/A,TRUE,"Supp Info-CF";#N/A,#N/A,TRUE,"SH";#N/A,#N/A,TRUE,"Supp Info-SH"}</definedName>
    <definedName name="__________________________a1" hidden="1">{#N/A,#N/A,TRUE,"Cover";#N/A,#N/A,TRUE,"BS";#N/A,#N/A,TRUE,"BS (2)";#N/A,#N/A,TRUE,"BS (3)";#N/A,#N/A,TRUE,"Supp Info-BS";#N/A,#N/A,TRUE,"IS";#N/A,#N/A,TRUE,"IS (2)";#N/A,#N/A,TRUE,"IS (3)";#N/A,#N/A,TRUE,"Supp Info-IS";#N/A,#N/A,TRUE,"CF";#N/A,#N/A,TRUE,"Supp Info-CF";#N/A,#N/A,TRUE,"SH";#N/A,#N/A,TRUE,"Supp Info-SH"}</definedName>
    <definedName name="__________________________a2" localSheetId="2" hidden="1">{#N/A,#N/A,TRUE,"Cover";#N/A,#N/A,TRUE,"BS";#N/A,#N/A,TRUE,"BS (2)";#N/A,#N/A,TRUE,"BS (3)";#N/A,#N/A,TRUE,"Supp Info-BS";#N/A,#N/A,TRUE,"IS";#N/A,#N/A,TRUE,"IS (2)";#N/A,#N/A,TRUE,"IS (3)";#N/A,#N/A,TRUE,"Supp Info-IS";#N/A,#N/A,TRUE,"CF";#N/A,#N/A,TRUE,"Supp Info-CF";#N/A,#N/A,TRUE,"SH";#N/A,#N/A,TRUE,"Supp Info-SH"}</definedName>
    <definedName name="__________________________a2" hidden="1">{#N/A,#N/A,TRUE,"Cover";#N/A,#N/A,TRUE,"BS";#N/A,#N/A,TRUE,"BS (2)";#N/A,#N/A,TRUE,"BS (3)";#N/A,#N/A,TRUE,"Supp Info-BS";#N/A,#N/A,TRUE,"IS";#N/A,#N/A,TRUE,"IS (2)";#N/A,#N/A,TRUE,"IS (3)";#N/A,#N/A,TRUE,"Supp Info-IS";#N/A,#N/A,TRUE,"CF";#N/A,#N/A,TRUE,"Supp Info-CF";#N/A,#N/A,TRUE,"SH";#N/A,#N/A,TRUE,"Supp Info-SH"}</definedName>
    <definedName name="__________________________a3" localSheetId="2" hidden="1">{#N/A,#N/A,TRUE,"Cover";#N/A,#N/A,TRUE,"BS";#N/A,#N/A,TRUE,"BS (2)";#N/A,#N/A,TRUE,"BS (3)";#N/A,#N/A,TRUE,"Supp Info-BS";#N/A,#N/A,TRUE,"IS";#N/A,#N/A,TRUE,"IS (2)";#N/A,#N/A,TRUE,"IS (3)";#N/A,#N/A,TRUE,"Supp Info-IS";#N/A,#N/A,TRUE,"CF";#N/A,#N/A,TRUE,"Supp Info-CF";#N/A,#N/A,TRUE,"SH";#N/A,#N/A,TRUE,"Supp Info-SH"}</definedName>
    <definedName name="__________________________a3" hidden="1">{#N/A,#N/A,TRUE,"Cover";#N/A,#N/A,TRUE,"BS";#N/A,#N/A,TRUE,"BS (2)";#N/A,#N/A,TRUE,"BS (3)";#N/A,#N/A,TRUE,"Supp Info-BS";#N/A,#N/A,TRUE,"IS";#N/A,#N/A,TRUE,"IS (2)";#N/A,#N/A,TRUE,"IS (3)";#N/A,#N/A,TRUE,"Supp Info-IS";#N/A,#N/A,TRUE,"CF";#N/A,#N/A,TRUE,"Supp Info-CF";#N/A,#N/A,TRUE,"SH";#N/A,#N/A,TRUE,"Supp Info-SH"}</definedName>
    <definedName name="__________________________a4" localSheetId="2" hidden="1">{#N/A,#N/A,TRUE,"Cover";#N/A,#N/A,TRUE,"BS";#N/A,#N/A,TRUE,"BS (2)";#N/A,#N/A,TRUE,"BS (3)";#N/A,#N/A,TRUE,"Supp Info-BS";#N/A,#N/A,TRUE,"IS";#N/A,#N/A,TRUE,"IS (2)";#N/A,#N/A,TRUE,"IS (3)";#N/A,#N/A,TRUE,"Supp Info-IS";#N/A,#N/A,TRUE,"CF";#N/A,#N/A,TRUE,"Supp Info-CF";#N/A,#N/A,TRUE,"SH";#N/A,#N/A,TRUE,"Supp Info-SH"}</definedName>
    <definedName name="__________________________a4" hidden="1">{#N/A,#N/A,TRUE,"Cover";#N/A,#N/A,TRUE,"BS";#N/A,#N/A,TRUE,"BS (2)";#N/A,#N/A,TRUE,"BS (3)";#N/A,#N/A,TRUE,"Supp Info-BS";#N/A,#N/A,TRUE,"IS";#N/A,#N/A,TRUE,"IS (2)";#N/A,#N/A,TRUE,"IS (3)";#N/A,#N/A,TRUE,"Supp Info-IS";#N/A,#N/A,TRUE,"CF";#N/A,#N/A,TRUE,"Supp Info-CF";#N/A,#N/A,TRUE,"SH";#N/A,#N/A,TRUE,"Supp Info-SH"}</definedName>
    <definedName name="__________________________key1" hidden="1">#REF!</definedName>
    <definedName name="__________________________New1" localSheetId="2" hidden="1">{#N/A,#N/A,FALSE,"Aging Summary";#N/A,#N/A,FALSE,"Ratio Analysis";#N/A,#N/A,FALSE,"Test 120 Day Accts";#N/A,#N/A,FALSE,"Tickmarks"}</definedName>
    <definedName name="__________________________New1" hidden="1">{#N/A,#N/A,FALSE,"Aging Summary";#N/A,#N/A,FALSE,"Ratio Analysis";#N/A,#N/A,FALSE,"Test 120 Day Accts";#N/A,#N/A,FALSE,"Tickmarks"}</definedName>
    <definedName name="__________________________New2" localSheetId="2" hidden="1">{#N/A,#N/A,FALSE,"Aging Summary";#N/A,#N/A,FALSE,"Ratio Analysis";#N/A,#N/A,FALSE,"Test 120 Day Accts";#N/A,#N/A,FALSE,"Tickmarks"}</definedName>
    <definedName name="__________________________New2" hidden="1">{#N/A,#N/A,FALSE,"Aging Summary";#N/A,#N/A,FALSE,"Ratio Analysis";#N/A,#N/A,FALSE,"Test 120 Day Accts";#N/A,#N/A,FALSE,"Tickmarks"}</definedName>
    <definedName name="__________________________New3" localSheetId="2" hidden="1">{#N/A,#N/A,FALSE,"Aging Summary";#N/A,#N/A,FALSE,"Ratio Analysis";#N/A,#N/A,FALSE,"Test 120 Day Accts";#N/A,#N/A,FALSE,"Tickmarks"}</definedName>
    <definedName name="__________________________New3" hidden="1">{#N/A,#N/A,FALSE,"Aging Summary";#N/A,#N/A,FALSE,"Ratio Analysis";#N/A,#N/A,FALSE,"Test 120 Day Accts";#N/A,#N/A,FALSE,"Tickmarks"}</definedName>
    <definedName name="__________________________New4" localSheetId="2" hidden="1">{#N/A,#N/A,FALSE,"Aging Summary";#N/A,#N/A,FALSE,"Ratio Analysis";#N/A,#N/A,FALSE,"Test 120 Day Accts";#N/A,#N/A,FALSE,"Tickmarks"}</definedName>
    <definedName name="__________________________New4" hidden="1">{#N/A,#N/A,FALSE,"Aging Summary";#N/A,#N/A,FALSE,"Ratio Analysis";#N/A,#N/A,FALSE,"Test 120 Day Accts";#N/A,#N/A,FALSE,"Tickmarks"}</definedName>
    <definedName name="__________________________new5" localSheetId="2" hidden="1">{#N/A,#N/A,FALSE,"Aging Summary";#N/A,#N/A,FALSE,"Ratio Analysis";#N/A,#N/A,FALSE,"Test 120 Day Accts";#N/A,#N/A,FALSE,"Tickmarks"}</definedName>
    <definedName name="__________________________new5" hidden="1">{#N/A,#N/A,FALSE,"Aging Summary";#N/A,#N/A,FALSE,"Ratio Analysis";#N/A,#N/A,FALSE,"Test 120 Day Accts";#N/A,#N/A,FALSE,"Tickmarks"}</definedName>
    <definedName name="__________________________ok2" localSheetId="2" hidden="1">{"ReportTop",#N/A,FALSE,"report top"}</definedName>
    <definedName name="__________________________ok2" hidden="1">{"ReportTop",#N/A,FALSE,"report top"}</definedName>
    <definedName name="_________________________a1" localSheetId="2" hidden="1">{#N/A,#N/A,TRUE,"Cover";#N/A,#N/A,TRUE,"BS";#N/A,#N/A,TRUE,"BS (2)";#N/A,#N/A,TRUE,"BS (3)";#N/A,#N/A,TRUE,"Supp Info-BS";#N/A,#N/A,TRUE,"IS";#N/A,#N/A,TRUE,"IS (2)";#N/A,#N/A,TRUE,"IS (3)";#N/A,#N/A,TRUE,"Supp Info-IS";#N/A,#N/A,TRUE,"CF";#N/A,#N/A,TRUE,"Supp Info-CF";#N/A,#N/A,TRUE,"SH";#N/A,#N/A,TRUE,"Supp Info-SH"}</definedName>
    <definedName name="_________________________a1" hidden="1">{#N/A,#N/A,TRUE,"Cover";#N/A,#N/A,TRUE,"BS";#N/A,#N/A,TRUE,"BS (2)";#N/A,#N/A,TRUE,"BS (3)";#N/A,#N/A,TRUE,"Supp Info-BS";#N/A,#N/A,TRUE,"IS";#N/A,#N/A,TRUE,"IS (2)";#N/A,#N/A,TRUE,"IS (3)";#N/A,#N/A,TRUE,"Supp Info-IS";#N/A,#N/A,TRUE,"CF";#N/A,#N/A,TRUE,"Supp Info-CF";#N/A,#N/A,TRUE,"SH";#N/A,#N/A,TRUE,"Supp Info-SH"}</definedName>
    <definedName name="_________________________a2" localSheetId="2" hidden="1">{#N/A,#N/A,TRUE,"Cover";#N/A,#N/A,TRUE,"BS";#N/A,#N/A,TRUE,"BS (2)";#N/A,#N/A,TRUE,"BS (3)";#N/A,#N/A,TRUE,"Supp Info-BS";#N/A,#N/A,TRUE,"IS";#N/A,#N/A,TRUE,"IS (2)";#N/A,#N/A,TRUE,"IS (3)";#N/A,#N/A,TRUE,"Supp Info-IS";#N/A,#N/A,TRUE,"CF";#N/A,#N/A,TRUE,"Supp Info-CF";#N/A,#N/A,TRUE,"SH";#N/A,#N/A,TRUE,"Supp Info-SH"}</definedName>
    <definedName name="_________________________a2" hidden="1">{#N/A,#N/A,TRUE,"Cover";#N/A,#N/A,TRUE,"BS";#N/A,#N/A,TRUE,"BS (2)";#N/A,#N/A,TRUE,"BS (3)";#N/A,#N/A,TRUE,"Supp Info-BS";#N/A,#N/A,TRUE,"IS";#N/A,#N/A,TRUE,"IS (2)";#N/A,#N/A,TRUE,"IS (3)";#N/A,#N/A,TRUE,"Supp Info-IS";#N/A,#N/A,TRUE,"CF";#N/A,#N/A,TRUE,"Supp Info-CF";#N/A,#N/A,TRUE,"SH";#N/A,#N/A,TRUE,"Supp Info-SH"}</definedName>
    <definedName name="_________________________a3" localSheetId="2" hidden="1">{#N/A,#N/A,TRUE,"Cover";#N/A,#N/A,TRUE,"BS";#N/A,#N/A,TRUE,"BS (2)";#N/A,#N/A,TRUE,"BS (3)";#N/A,#N/A,TRUE,"Supp Info-BS";#N/A,#N/A,TRUE,"IS";#N/A,#N/A,TRUE,"IS (2)";#N/A,#N/A,TRUE,"IS (3)";#N/A,#N/A,TRUE,"Supp Info-IS";#N/A,#N/A,TRUE,"CF";#N/A,#N/A,TRUE,"Supp Info-CF";#N/A,#N/A,TRUE,"SH";#N/A,#N/A,TRUE,"Supp Info-SH"}</definedName>
    <definedName name="_________________________a3" hidden="1">{#N/A,#N/A,TRUE,"Cover";#N/A,#N/A,TRUE,"BS";#N/A,#N/A,TRUE,"BS (2)";#N/A,#N/A,TRUE,"BS (3)";#N/A,#N/A,TRUE,"Supp Info-BS";#N/A,#N/A,TRUE,"IS";#N/A,#N/A,TRUE,"IS (2)";#N/A,#N/A,TRUE,"IS (3)";#N/A,#N/A,TRUE,"Supp Info-IS";#N/A,#N/A,TRUE,"CF";#N/A,#N/A,TRUE,"Supp Info-CF";#N/A,#N/A,TRUE,"SH";#N/A,#N/A,TRUE,"Supp Info-SH"}</definedName>
    <definedName name="_________________________a4" localSheetId="2" hidden="1">{#N/A,#N/A,TRUE,"Cover";#N/A,#N/A,TRUE,"BS";#N/A,#N/A,TRUE,"BS (2)";#N/A,#N/A,TRUE,"BS (3)";#N/A,#N/A,TRUE,"Supp Info-BS";#N/A,#N/A,TRUE,"IS";#N/A,#N/A,TRUE,"IS (2)";#N/A,#N/A,TRUE,"IS (3)";#N/A,#N/A,TRUE,"Supp Info-IS";#N/A,#N/A,TRUE,"CF";#N/A,#N/A,TRUE,"Supp Info-CF";#N/A,#N/A,TRUE,"SH";#N/A,#N/A,TRUE,"Supp Info-SH"}</definedName>
    <definedName name="_________________________a4" hidden="1">{#N/A,#N/A,TRUE,"Cover";#N/A,#N/A,TRUE,"BS";#N/A,#N/A,TRUE,"BS (2)";#N/A,#N/A,TRUE,"BS (3)";#N/A,#N/A,TRUE,"Supp Info-BS";#N/A,#N/A,TRUE,"IS";#N/A,#N/A,TRUE,"IS (2)";#N/A,#N/A,TRUE,"IS (3)";#N/A,#N/A,TRUE,"Supp Info-IS";#N/A,#N/A,TRUE,"CF";#N/A,#N/A,TRUE,"Supp Info-CF";#N/A,#N/A,TRUE,"SH";#N/A,#N/A,TRUE,"Supp Info-SH"}</definedName>
    <definedName name="_________________________key1" hidden="1">#REF!</definedName>
    <definedName name="_________________________New1" localSheetId="2" hidden="1">{#N/A,#N/A,FALSE,"Aging Summary";#N/A,#N/A,FALSE,"Ratio Analysis";#N/A,#N/A,FALSE,"Test 120 Day Accts";#N/A,#N/A,FALSE,"Tickmarks"}</definedName>
    <definedName name="_________________________New1" hidden="1">{#N/A,#N/A,FALSE,"Aging Summary";#N/A,#N/A,FALSE,"Ratio Analysis";#N/A,#N/A,FALSE,"Test 120 Day Accts";#N/A,#N/A,FALSE,"Tickmarks"}</definedName>
    <definedName name="_________________________New2" localSheetId="2" hidden="1">{#N/A,#N/A,FALSE,"Aging Summary";#N/A,#N/A,FALSE,"Ratio Analysis";#N/A,#N/A,FALSE,"Test 120 Day Accts";#N/A,#N/A,FALSE,"Tickmarks"}</definedName>
    <definedName name="_________________________New2" hidden="1">{#N/A,#N/A,FALSE,"Aging Summary";#N/A,#N/A,FALSE,"Ratio Analysis";#N/A,#N/A,FALSE,"Test 120 Day Accts";#N/A,#N/A,FALSE,"Tickmarks"}</definedName>
    <definedName name="_________________________New3" localSheetId="2" hidden="1">{#N/A,#N/A,FALSE,"Aging Summary";#N/A,#N/A,FALSE,"Ratio Analysis";#N/A,#N/A,FALSE,"Test 120 Day Accts";#N/A,#N/A,FALSE,"Tickmarks"}</definedName>
    <definedName name="_________________________New3" hidden="1">{#N/A,#N/A,FALSE,"Aging Summary";#N/A,#N/A,FALSE,"Ratio Analysis";#N/A,#N/A,FALSE,"Test 120 Day Accts";#N/A,#N/A,FALSE,"Tickmarks"}</definedName>
    <definedName name="_________________________New4" localSheetId="2" hidden="1">{#N/A,#N/A,FALSE,"Aging Summary";#N/A,#N/A,FALSE,"Ratio Analysis";#N/A,#N/A,FALSE,"Test 120 Day Accts";#N/A,#N/A,FALSE,"Tickmarks"}</definedName>
    <definedName name="_________________________New4" hidden="1">{#N/A,#N/A,FALSE,"Aging Summary";#N/A,#N/A,FALSE,"Ratio Analysis";#N/A,#N/A,FALSE,"Test 120 Day Accts";#N/A,#N/A,FALSE,"Tickmarks"}</definedName>
    <definedName name="_________________________new5" localSheetId="2" hidden="1">{#N/A,#N/A,FALSE,"Aging Summary";#N/A,#N/A,FALSE,"Ratio Analysis";#N/A,#N/A,FALSE,"Test 120 Day Accts";#N/A,#N/A,FALSE,"Tickmarks"}</definedName>
    <definedName name="_________________________new5" hidden="1">{#N/A,#N/A,FALSE,"Aging Summary";#N/A,#N/A,FALSE,"Ratio Analysis";#N/A,#N/A,FALSE,"Test 120 Day Accts";#N/A,#N/A,FALSE,"Tickmarks"}</definedName>
    <definedName name="_________________________ok2" localSheetId="2" hidden="1">{"ReportTop",#N/A,FALSE,"report top"}</definedName>
    <definedName name="_________________________ok2" hidden="1">{"ReportTop",#N/A,FALSE,"report top"}</definedName>
    <definedName name="_________________________top50">#REF!</definedName>
    <definedName name="________________________a1" localSheetId="2" hidden="1">{#N/A,#N/A,TRUE,"Cover";#N/A,#N/A,TRUE,"BS";#N/A,#N/A,TRUE,"BS (2)";#N/A,#N/A,TRUE,"BS (3)";#N/A,#N/A,TRUE,"Supp Info-BS";#N/A,#N/A,TRUE,"IS";#N/A,#N/A,TRUE,"IS (2)";#N/A,#N/A,TRUE,"IS (3)";#N/A,#N/A,TRUE,"Supp Info-IS";#N/A,#N/A,TRUE,"CF";#N/A,#N/A,TRUE,"Supp Info-CF";#N/A,#N/A,TRUE,"SH";#N/A,#N/A,TRUE,"Supp Info-SH"}</definedName>
    <definedName name="________________________a1" hidden="1">{#N/A,#N/A,TRUE,"Cover";#N/A,#N/A,TRUE,"BS";#N/A,#N/A,TRUE,"BS (2)";#N/A,#N/A,TRUE,"BS (3)";#N/A,#N/A,TRUE,"Supp Info-BS";#N/A,#N/A,TRUE,"IS";#N/A,#N/A,TRUE,"IS (2)";#N/A,#N/A,TRUE,"IS (3)";#N/A,#N/A,TRUE,"Supp Info-IS";#N/A,#N/A,TRUE,"CF";#N/A,#N/A,TRUE,"Supp Info-CF";#N/A,#N/A,TRUE,"SH";#N/A,#N/A,TRUE,"Supp Info-SH"}</definedName>
    <definedName name="________________________a2" localSheetId="2" hidden="1">{#N/A,#N/A,TRUE,"Cover";#N/A,#N/A,TRUE,"BS";#N/A,#N/A,TRUE,"BS (2)";#N/A,#N/A,TRUE,"BS (3)";#N/A,#N/A,TRUE,"Supp Info-BS";#N/A,#N/A,TRUE,"IS";#N/A,#N/A,TRUE,"IS (2)";#N/A,#N/A,TRUE,"IS (3)";#N/A,#N/A,TRUE,"Supp Info-IS";#N/A,#N/A,TRUE,"CF";#N/A,#N/A,TRUE,"Supp Info-CF";#N/A,#N/A,TRUE,"SH";#N/A,#N/A,TRUE,"Supp Info-SH"}</definedName>
    <definedName name="________________________a2" hidden="1">{#N/A,#N/A,TRUE,"Cover";#N/A,#N/A,TRUE,"BS";#N/A,#N/A,TRUE,"BS (2)";#N/A,#N/A,TRUE,"BS (3)";#N/A,#N/A,TRUE,"Supp Info-BS";#N/A,#N/A,TRUE,"IS";#N/A,#N/A,TRUE,"IS (2)";#N/A,#N/A,TRUE,"IS (3)";#N/A,#N/A,TRUE,"Supp Info-IS";#N/A,#N/A,TRUE,"CF";#N/A,#N/A,TRUE,"Supp Info-CF";#N/A,#N/A,TRUE,"SH";#N/A,#N/A,TRUE,"Supp Info-SH"}</definedName>
    <definedName name="________________________a3" localSheetId="2" hidden="1">{#N/A,#N/A,TRUE,"Cover";#N/A,#N/A,TRUE,"BS";#N/A,#N/A,TRUE,"BS (2)";#N/A,#N/A,TRUE,"BS (3)";#N/A,#N/A,TRUE,"Supp Info-BS";#N/A,#N/A,TRUE,"IS";#N/A,#N/A,TRUE,"IS (2)";#N/A,#N/A,TRUE,"IS (3)";#N/A,#N/A,TRUE,"Supp Info-IS";#N/A,#N/A,TRUE,"CF";#N/A,#N/A,TRUE,"Supp Info-CF";#N/A,#N/A,TRUE,"SH";#N/A,#N/A,TRUE,"Supp Info-SH"}</definedName>
    <definedName name="________________________a3" hidden="1">{#N/A,#N/A,TRUE,"Cover";#N/A,#N/A,TRUE,"BS";#N/A,#N/A,TRUE,"BS (2)";#N/A,#N/A,TRUE,"BS (3)";#N/A,#N/A,TRUE,"Supp Info-BS";#N/A,#N/A,TRUE,"IS";#N/A,#N/A,TRUE,"IS (2)";#N/A,#N/A,TRUE,"IS (3)";#N/A,#N/A,TRUE,"Supp Info-IS";#N/A,#N/A,TRUE,"CF";#N/A,#N/A,TRUE,"Supp Info-CF";#N/A,#N/A,TRUE,"SH";#N/A,#N/A,TRUE,"Supp Info-SH"}</definedName>
    <definedName name="________________________a4" localSheetId="2" hidden="1">{#N/A,#N/A,TRUE,"Cover";#N/A,#N/A,TRUE,"BS";#N/A,#N/A,TRUE,"BS (2)";#N/A,#N/A,TRUE,"BS (3)";#N/A,#N/A,TRUE,"Supp Info-BS";#N/A,#N/A,TRUE,"IS";#N/A,#N/A,TRUE,"IS (2)";#N/A,#N/A,TRUE,"IS (3)";#N/A,#N/A,TRUE,"Supp Info-IS";#N/A,#N/A,TRUE,"CF";#N/A,#N/A,TRUE,"Supp Info-CF";#N/A,#N/A,TRUE,"SH";#N/A,#N/A,TRUE,"Supp Info-SH"}</definedName>
    <definedName name="________________________a4" hidden="1">{#N/A,#N/A,TRUE,"Cover";#N/A,#N/A,TRUE,"BS";#N/A,#N/A,TRUE,"BS (2)";#N/A,#N/A,TRUE,"BS (3)";#N/A,#N/A,TRUE,"Supp Info-BS";#N/A,#N/A,TRUE,"IS";#N/A,#N/A,TRUE,"IS (2)";#N/A,#N/A,TRUE,"IS (3)";#N/A,#N/A,TRUE,"Supp Info-IS";#N/A,#N/A,TRUE,"CF";#N/A,#N/A,TRUE,"Supp Info-CF";#N/A,#N/A,TRUE,"SH";#N/A,#N/A,TRUE,"Supp Info-SH"}</definedName>
    <definedName name="________________________B2" localSheetId="2" hidden="1">{#N/A,#N/A,TRUE,"Cover";#N/A,#N/A,TRUE,"BS";#N/A,#N/A,TRUE,"BS (2)";#N/A,#N/A,TRUE,"BS (3)";#N/A,#N/A,TRUE,"Supp Info-BS";#N/A,#N/A,TRUE,"IS";#N/A,#N/A,TRUE,"IS (2)";#N/A,#N/A,TRUE,"IS (3)";#N/A,#N/A,TRUE,"Supp Info-IS";#N/A,#N/A,TRUE,"CF";#N/A,#N/A,TRUE,"Supp Info-CF";#N/A,#N/A,TRUE,"SH";#N/A,#N/A,TRUE,"Supp Info-SH"}</definedName>
    <definedName name="________________________B2" hidden="1">{#N/A,#N/A,TRUE,"Cover";#N/A,#N/A,TRUE,"BS";#N/A,#N/A,TRUE,"BS (2)";#N/A,#N/A,TRUE,"BS (3)";#N/A,#N/A,TRUE,"Supp Info-BS";#N/A,#N/A,TRUE,"IS";#N/A,#N/A,TRUE,"IS (2)";#N/A,#N/A,TRUE,"IS (3)";#N/A,#N/A,TRUE,"Supp Info-IS";#N/A,#N/A,TRUE,"CF";#N/A,#N/A,TRUE,"Supp Info-CF";#N/A,#N/A,TRUE,"SH";#N/A,#N/A,TRUE,"Supp Info-SH"}</definedName>
    <definedName name="________________________d2" localSheetId="2" hidden="1">{#N/A,#N/A,TRUE,"Cover";#N/A,#N/A,TRUE,"BS";#N/A,#N/A,TRUE,"BS (2)";#N/A,#N/A,TRUE,"BS (3)";#N/A,#N/A,TRUE,"Supp Info-BS";#N/A,#N/A,TRUE,"IS";#N/A,#N/A,TRUE,"IS (2)";#N/A,#N/A,TRUE,"IS (3)";#N/A,#N/A,TRUE,"Supp Info-IS";#N/A,#N/A,TRUE,"CF";#N/A,#N/A,TRUE,"Supp Info-CF";#N/A,#N/A,TRUE,"SH";#N/A,#N/A,TRUE,"Supp Info-SH"}</definedName>
    <definedName name="________________________d2" hidden="1">{#N/A,#N/A,TRUE,"Cover";#N/A,#N/A,TRUE,"BS";#N/A,#N/A,TRUE,"BS (2)";#N/A,#N/A,TRUE,"BS (3)";#N/A,#N/A,TRUE,"Supp Info-BS";#N/A,#N/A,TRUE,"IS";#N/A,#N/A,TRUE,"IS (2)";#N/A,#N/A,TRUE,"IS (3)";#N/A,#N/A,TRUE,"Supp Info-IS";#N/A,#N/A,TRUE,"CF";#N/A,#N/A,TRUE,"Supp Info-CF";#N/A,#N/A,TRUE,"SH";#N/A,#N/A,TRUE,"Supp Info-SH"}</definedName>
    <definedName name="________________________d3" localSheetId="2" hidden="1">{#N/A,#N/A,TRUE,"Cover";#N/A,#N/A,TRUE,"BS";#N/A,#N/A,TRUE,"BS (2)";#N/A,#N/A,TRUE,"BS (3)";#N/A,#N/A,TRUE,"Supp Info-BS";#N/A,#N/A,TRUE,"IS";#N/A,#N/A,TRUE,"IS (2)";#N/A,#N/A,TRUE,"IS (3)";#N/A,#N/A,TRUE,"Supp Info-IS";#N/A,#N/A,TRUE,"CF";#N/A,#N/A,TRUE,"Supp Info-CF";#N/A,#N/A,TRUE,"SH";#N/A,#N/A,TRUE,"Supp Info-SH"}</definedName>
    <definedName name="________________________d3" hidden="1">{#N/A,#N/A,TRUE,"Cover";#N/A,#N/A,TRUE,"BS";#N/A,#N/A,TRUE,"BS (2)";#N/A,#N/A,TRUE,"BS (3)";#N/A,#N/A,TRUE,"Supp Info-BS";#N/A,#N/A,TRUE,"IS";#N/A,#N/A,TRUE,"IS (2)";#N/A,#N/A,TRUE,"IS (3)";#N/A,#N/A,TRUE,"Supp Info-IS";#N/A,#N/A,TRUE,"CF";#N/A,#N/A,TRUE,"Supp Info-CF";#N/A,#N/A,TRUE,"SH";#N/A,#N/A,TRUE,"Supp Info-SH"}</definedName>
    <definedName name="________________________d4" localSheetId="2" hidden="1">{#N/A,#N/A,TRUE,"Cover";#N/A,#N/A,TRUE,"BS";#N/A,#N/A,TRUE,"BS (2)";#N/A,#N/A,TRUE,"BS (3)";#N/A,#N/A,TRUE,"Supp Info-BS";#N/A,#N/A,TRUE,"IS";#N/A,#N/A,TRUE,"IS (2)";#N/A,#N/A,TRUE,"IS (3)";#N/A,#N/A,TRUE,"Supp Info-IS";#N/A,#N/A,TRUE,"CF";#N/A,#N/A,TRUE,"Supp Info-CF";#N/A,#N/A,TRUE,"SH";#N/A,#N/A,TRUE,"Supp Info-SH"}</definedName>
    <definedName name="________________________d4" hidden="1">{#N/A,#N/A,TRUE,"Cover";#N/A,#N/A,TRUE,"BS";#N/A,#N/A,TRUE,"BS (2)";#N/A,#N/A,TRUE,"BS (3)";#N/A,#N/A,TRUE,"Supp Info-BS";#N/A,#N/A,TRUE,"IS";#N/A,#N/A,TRUE,"IS (2)";#N/A,#N/A,TRUE,"IS (3)";#N/A,#N/A,TRUE,"Supp Info-IS";#N/A,#N/A,TRUE,"CF";#N/A,#N/A,TRUE,"Supp Info-CF";#N/A,#N/A,TRUE,"SH";#N/A,#N/A,TRUE,"Supp Info-SH"}</definedName>
    <definedName name="________________________d5" localSheetId="2" hidden="1">{#N/A,#N/A,TRUE,"Cover";#N/A,#N/A,TRUE,"BS";#N/A,#N/A,TRUE,"BS (2)";#N/A,#N/A,TRUE,"BS (3)";#N/A,#N/A,TRUE,"Supp Info-BS";#N/A,#N/A,TRUE,"IS";#N/A,#N/A,TRUE,"IS (2)";#N/A,#N/A,TRUE,"IS (3)";#N/A,#N/A,TRUE,"Supp Info-IS";#N/A,#N/A,TRUE,"CF";#N/A,#N/A,TRUE,"Supp Info-CF";#N/A,#N/A,TRUE,"SH";#N/A,#N/A,TRUE,"Supp Info-SH"}</definedName>
    <definedName name="________________________d5" hidden="1">{#N/A,#N/A,TRUE,"Cover";#N/A,#N/A,TRUE,"BS";#N/A,#N/A,TRUE,"BS (2)";#N/A,#N/A,TRUE,"BS (3)";#N/A,#N/A,TRUE,"Supp Info-BS";#N/A,#N/A,TRUE,"IS";#N/A,#N/A,TRUE,"IS (2)";#N/A,#N/A,TRUE,"IS (3)";#N/A,#N/A,TRUE,"Supp Info-IS";#N/A,#N/A,TRUE,"CF";#N/A,#N/A,TRUE,"Supp Info-CF";#N/A,#N/A,TRUE,"SH";#N/A,#N/A,TRUE,"Supp Info-SH"}</definedName>
    <definedName name="________________________d6" localSheetId="2" hidden="1">{#N/A,#N/A,TRUE,"Cover";#N/A,#N/A,TRUE,"BS";#N/A,#N/A,TRUE,"BS (2)";#N/A,#N/A,TRUE,"BS (3)";#N/A,#N/A,TRUE,"Supp Info-BS";#N/A,#N/A,TRUE,"IS";#N/A,#N/A,TRUE,"IS (2)";#N/A,#N/A,TRUE,"IS (3)";#N/A,#N/A,TRUE,"Supp Info-IS";#N/A,#N/A,TRUE,"CF";#N/A,#N/A,TRUE,"Supp Info-CF";#N/A,#N/A,TRUE,"SH";#N/A,#N/A,TRUE,"Supp Info-SH"}</definedName>
    <definedName name="________________________d6" hidden="1">{#N/A,#N/A,TRUE,"Cover";#N/A,#N/A,TRUE,"BS";#N/A,#N/A,TRUE,"BS (2)";#N/A,#N/A,TRUE,"BS (3)";#N/A,#N/A,TRUE,"Supp Info-BS";#N/A,#N/A,TRUE,"IS";#N/A,#N/A,TRUE,"IS (2)";#N/A,#N/A,TRUE,"IS (3)";#N/A,#N/A,TRUE,"Supp Info-IS";#N/A,#N/A,TRUE,"CF";#N/A,#N/A,TRUE,"Supp Info-CF";#N/A,#N/A,TRUE,"SH";#N/A,#N/A,TRUE,"Supp Info-SH"}</definedName>
    <definedName name="________________________d7" localSheetId="2" hidden="1">{#N/A,#N/A,TRUE,"Cover";#N/A,#N/A,TRUE,"BS";#N/A,#N/A,TRUE,"BS (2)";#N/A,#N/A,TRUE,"BS (3)";#N/A,#N/A,TRUE,"Supp Info-BS";#N/A,#N/A,TRUE,"IS";#N/A,#N/A,TRUE,"IS (2)";#N/A,#N/A,TRUE,"IS (3)";#N/A,#N/A,TRUE,"Supp Info-IS";#N/A,#N/A,TRUE,"CF";#N/A,#N/A,TRUE,"Supp Info-CF";#N/A,#N/A,TRUE,"SH";#N/A,#N/A,TRUE,"Supp Info-SH"}</definedName>
    <definedName name="________________________d7" hidden="1">{#N/A,#N/A,TRUE,"Cover";#N/A,#N/A,TRUE,"BS";#N/A,#N/A,TRUE,"BS (2)";#N/A,#N/A,TRUE,"BS (3)";#N/A,#N/A,TRUE,"Supp Info-BS";#N/A,#N/A,TRUE,"IS";#N/A,#N/A,TRUE,"IS (2)";#N/A,#N/A,TRUE,"IS (3)";#N/A,#N/A,TRUE,"Supp Info-IS";#N/A,#N/A,TRUE,"CF";#N/A,#N/A,TRUE,"Supp Info-CF";#N/A,#N/A,TRUE,"SH";#N/A,#N/A,TRUE,"Supp Info-SH"}</definedName>
    <definedName name="________________________New1" localSheetId="2" hidden="1">{#N/A,#N/A,FALSE,"Aging Summary";#N/A,#N/A,FALSE,"Ratio Analysis";#N/A,#N/A,FALSE,"Test 120 Day Accts";#N/A,#N/A,FALSE,"Tickmarks"}</definedName>
    <definedName name="________________________New1" hidden="1">{#N/A,#N/A,FALSE,"Aging Summary";#N/A,#N/A,FALSE,"Ratio Analysis";#N/A,#N/A,FALSE,"Test 120 Day Accts";#N/A,#N/A,FALSE,"Tickmarks"}</definedName>
    <definedName name="________________________New2" localSheetId="2" hidden="1">{#N/A,#N/A,FALSE,"Aging Summary";#N/A,#N/A,FALSE,"Ratio Analysis";#N/A,#N/A,FALSE,"Test 120 Day Accts";#N/A,#N/A,FALSE,"Tickmarks"}</definedName>
    <definedName name="________________________New2" hidden="1">{#N/A,#N/A,FALSE,"Aging Summary";#N/A,#N/A,FALSE,"Ratio Analysis";#N/A,#N/A,FALSE,"Test 120 Day Accts";#N/A,#N/A,FALSE,"Tickmarks"}</definedName>
    <definedName name="________________________New3" localSheetId="2" hidden="1">{#N/A,#N/A,FALSE,"Aging Summary";#N/A,#N/A,FALSE,"Ratio Analysis";#N/A,#N/A,FALSE,"Test 120 Day Accts";#N/A,#N/A,FALSE,"Tickmarks"}</definedName>
    <definedName name="________________________New3" hidden="1">{#N/A,#N/A,FALSE,"Aging Summary";#N/A,#N/A,FALSE,"Ratio Analysis";#N/A,#N/A,FALSE,"Test 120 Day Accts";#N/A,#N/A,FALSE,"Tickmarks"}</definedName>
    <definedName name="________________________New4" localSheetId="2" hidden="1">{#N/A,#N/A,FALSE,"Aging Summary";#N/A,#N/A,FALSE,"Ratio Analysis";#N/A,#N/A,FALSE,"Test 120 Day Accts";#N/A,#N/A,FALSE,"Tickmarks"}</definedName>
    <definedName name="________________________New4" hidden="1">{#N/A,#N/A,FALSE,"Aging Summary";#N/A,#N/A,FALSE,"Ratio Analysis";#N/A,#N/A,FALSE,"Test 120 Day Accts";#N/A,#N/A,FALSE,"Tickmarks"}</definedName>
    <definedName name="________________________new5" localSheetId="2" hidden="1">{#N/A,#N/A,FALSE,"Aging Summary";#N/A,#N/A,FALSE,"Ratio Analysis";#N/A,#N/A,FALSE,"Test 120 Day Accts";#N/A,#N/A,FALSE,"Tickmarks"}</definedName>
    <definedName name="________________________new5" hidden="1">{#N/A,#N/A,FALSE,"Aging Summary";#N/A,#N/A,FALSE,"Ratio Analysis";#N/A,#N/A,FALSE,"Test 120 Day Accts";#N/A,#N/A,FALSE,"Tickmarks"}</definedName>
    <definedName name="________________________ok2" localSheetId="2" hidden="1">{"ReportTop",#N/A,FALSE,"report top"}</definedName>
    <definedName name="________________________ok2" hidden="1">{"ReportTop",#N/A,FALSE,"report top"}</definedName>
    <definedName name="________________________ppp2" localSheetId="2" hidden="1">{"FCB_ALL",#N/A,FALSE,"FCB"}</definedName>
    <definedName name="________________________ppp2" hidden="1">{"FCB_ALL",#N/A,FALSE,"FCB"}</definedName>
    <definedName name="________________________w2" localSheetId="2" hidden="1">{#N/A,#N/A,TRUE,"Cover";#N/A,#N/A,TRUE,"BS";#N/A,#N/A,TRUE,"BS (2)";#N/A,#N/A,TRUE,"BS (3)";#N/A,#N/A,TRUE,"Supp Info-BS";#N/A,#N/A,TRUE,"IS";#N/A,#N/A,TRUE,"IS (2)";#N/A,#N/A,TRUE,"IS (3)";#N/A,#N/A,TRUE,"Supp Info-IS";#N/A,#N/A,TRUE,"CF";#N/A,#N/A,TRUE,"Supp Info-CF";#N/A,#N/A,TRUE,"SH";#N/A,#N/A,TRUE,"Supp Info-SH"}</definedName>
    <definedName name="________________________w2" hidden="1">{#N/A,#N/A,TRUE,"Cover";#N/A,#N/A,TRUE,"BS";#N/A,#N/A,TRUE,"BS (2)";#N/A,#N/A,TRUE,"BS (3)";#N/A,#N/A,TRUE,"Supp Info-BS";#N/A,#N/A,TRUE,"IS";#N/A,#N/A,TRUE,"IS (2)";#N/A,#N/A,TRUE,"IS (3)";#N/A,#N/A,TRUE,"Supp Info-IS";#N/A,#N/A,TRUE,"CF";#N/A,#N/A,TRUE,"Supp Info-CF";#N/A,#N/A,TRUE,"SH";#N/A,#N/A,TRUE,"Supp Info-SH"}</definedName>
    <definedName name="_______________________a1" localSheetId="2" hidden="1">{#N/A,#N/A,TRUE,"Cover";#N/A,#N/A,TRUE,"BS";#N/A,#N/A,TRUE,"BS (2)";#N/A,#N/A,TRUE,"BS (3)";#N/A,#N/A,TRUE,"Supp Info-BS";#N/A,#N/A,TRUE,"IS";#N/A,#N/A,TRUE,"IS (2)";#N/A,#N/A,TRUE,"IS (3)";#N/A,#N/A,TRUE,"Supp Info-IS";#N/A,#N/A,TRUE,"CF";#N/A,#N/A,TRUE,"Supp Info-CF";#N/A,#N/A,TRUE,"SH";#N/A,#N/A,TRUE,"Supp Info-SH"}</definedName>
    <definedName name="_______________________a1" hidden="1">{#N/A,#N/A,TRUE,"Cover";#N/A,#N/A,TRUE,"BS";#N/A,#N/A,TRUE,"BS (2)";#N/A,#N/A,TRUE,"BS (3)";#N/A,#N/A,TRUE,"Supp Info-BS";#N/A,#N/A,TRUE,"IS";#N/A,#N/A,TRUE,"IS (2)";#N/A,#N/A,TRUE,"IS (3)";#N/A,#N/A,TRUE,"Supp Info-IS";#N/A,#N/A,TRUE,"CF";#N/A,#N/A,TRUE,"Supp Info-CF";#N/A,#N/A,TRUE,"SH";#N/A,#N/A,TRUE,"Supp Info-SH"}</definedName>
    <definedName name="_______________________a2" localSheetId="2" hidden="1">{#N/A,#N/A,TRUE,"Cover";#N/A,#N/A,TRUE,"BS";#N/A,#N/A,TRUE,"BS (2)";#N/A,#N/A,TRUE,"BS (3)";#N/A,#N/A,TRUE,"Supp Info-BS";#N/A,#N/A,TRUE,"IS";#N/A,#N/A,TRUE,"IS (2)";#N/A,#N/A,TRUE,"IS (3)";#N/A,#N/A,TRUE,"Supp Info-IS";#N/A,#N/A,TRUE,"CF";#N/A,#N/A,TRUE,"Supp Info-CF";#N/A,#N/A,TRUE,"SH";#N/A,#N/A,TRUE,"Supp Info-SH"}</definedName>
    <definedName name="_______________________a2" hidden="1">{#N/A,#N/A,TRUE,"Cover";#N/A,#N/A,TRUE,"BS";#N/A,#N/A,TRUE,"BS (2)";#N/A,#N/A,TRUE,"BS (3)";#N/A,#N/A,TRUE,"Supp Info-BS";#N/A,#N/A,TRUE,"IS";#N/A,#N/A,TRUE,"IS (2)";#N/A,#N/A,TRUE,"IS (3)";#N/A,#N/A,TRUE,"Supp Info-IS";#N/A,#N/A,TRUE,"CF";#N/A,#N/A,TRUE,"Supp Info-CF";#N/A,#N/A,TRUE,"SH";#N/A,#N/A,TRUE,"Supp Info-SH"}</definedName>
    <definedName name="_______________________a3" localSheetId="2" hidden="1">{#N/A,#N/A,TRUE,"Cover";#N/A,#N/A,TRUE,"BS";#N/A,#N/A,TRUE,"BS (2)";#N/A,#N/A,TRUE,"BS (3)";#N/A,#N/A,TRUE,"Supp Info-BS";#N/A,#N/A,TRUE,"IS";#N/A,#N/A,TRUE,"IS (2)";#N/A,#N/A,TRUE,"IS (3)";#N/A,#N/A,TRUE,"Supp Info-IS";#N/A,#N/A,TRUE,"CF";#N/A,#N/A,TRUE,"Supp Info-CF";#N/A,#N/A,TRUE,"SH";#N/A,#N/A,TRUE,"Supp Info-SH"}</definedName>
    <definedName name="_______________________a3" hidden="1">{#N/A,#N/A,TRUE,"Cover";#N/A,#N/A,TRUE,"BS";#N/A,#N/A,TRUE,"BS (2)";#N/A,#N/A,TRUE,"BS (3)";#N/A,#N/A,TRUE,"Supp Info-BS";#N/A,#N/A,TRUE,"IS";#N/A,#N/A,TRUE,"IS (2)";#N/A,#N/A,TRUE,"IS (3)";#N/A,#N/A,TRUE,"Supp Info-IS";#N/A,#N/A,TRUE,"CF";#N/A,#N/A,TRUE,"Supp Info-CF";#N/A,#N/A,TRUE,"SH";#N/A,#N/A,TRUE,"Supp Info-SH"}</definedName>
    <definedName name="_______________________a4" localSheetId="2" hidden="1">{#N/A,#N/A,TRUE,"Cover";#N/A,#N/A,TRUE,"BS";#N/A,#N/A,TRUE,"BS (2)";#N/A,#N/A,TRUE,"BS (3)";#N/A,#N/A,TRUE,"Supp Info-BS";#N/A,#N/A,TRUE,"IS";#N/A,#N/A,TRUE,"IS (2)";#N/A,#N/A,TRUE,"IS (3)";#N/A,#N/A,TRUE,"Supp Info-IS";#N/A,#N/A,TRUE,"CF";#N/A,#N/A,TRUE,"Supp Info-CF";#N/A,#N/A,TRUE,"SH";#N/A,#N/A,TRUE,"Supp Info-SH"}</definedName>
    <definedName name="_______________________a4" hidden="1">{#N/A,#N/A,TRUE,"Cover";#N/A,#N/A,TRUE,"BS";#N/A,#N/A,TRUE,"BS (2)";#N/A,#N/A,TRUE,"BS (3)";#N/A,#N/A,TRUE,"Supp Info-BS";#N/A,#N/A,TRUE,"IS";#N/A,#N/A,TRUE,"IS (2)";#N/A,#N/A,TRUE,"IS (3)";#N/A,#N/A,TRUE,"Supp Info-IS";#N/A,#N/A,TRUE,"CF";#N/A,#N/A,TRUE,"Supp Info-CF";#N/A,#N/A,TRUE,"SH";#N/A,#N/A,TRUE,"Supp Info-SH"}</definedName>
    <definedName name="_______________________AB113812">#REF!</definedName>
    <definedName name="_______________________key1" hidden="1">#REF!</definedName>
    <definedName name="_______________________New1" localSheetId="2" hidden="1">{#N/A,#N/A,FALSE,"Aging Summary";#N/A,#N/A,FALSE,"Ratio Analysis";#N/A,#N/A,FALSE,"Test 120 Day Accts";#N/A,#N/A,FALSE,"Tickmarks"}</definedName>
    <definedName name="_______________________New1" hidden="1">{#N/A,#N/A,FALSE,"Aging Summary";#N/A,#N/A,FALSE,"Ratio Analysis";#N/A,#N/A,FALSE,"Test 120 Day Accts";#N/A,#N/A,FALSE,"Tickmarks"}</definedName>
    <definedName name="_______________________New2" localSheetId="2" hidden="1">{#N/A,#N/A,FALSE,"Aging Summary";#N/A,#N/A,FALSE,"Ratio Analysis";#N/A,#N/A,FALSE,"Test 120 Day Accts";#N/A,#N/A,FALSE,"Tickmarks"}</definedName>
    <definedName name="_______________________New2" hidden="1">{#N/A,#N/A,FALSE,"Aging Summary";#N/A,#N/A,FALSE,"Ratio Analysis";#N/A,#N/A,FALSE,"Test 120 Day Accts";#N/A,#N/A,FALSE,"Tickmarks"}</definedName>
    <definedName name="_______________________New3" localSheetId="2" hidden="1">{#N/A,#N/A,FALSE,"Aging Summary";#N/A,#N/A,FALSE,"Ratio Analysis";#N/A,#N/A,FALSE,"Test 120 Day Accts";#N/A,#N/A,FALSE,"Tickmarks"}</definedName>
    <definedName name="_______________________New3" hidden="1">{#N/A,#N/A,FALSE,"Aging Summary";#N/A,#N/A,FALSE,"Ratio Analysis";#N/A,#N/A,FALSE,"Test 120 Day Accts";#N/A,#N/A,FALSE,"Tickmarks"}</definedName>
    <definedName name="_______________________New4" localSheetId="2" hidden="1">{#N/A,#N/A,FALSE,"Aging Summary";#N/A,#N/A,FALSE,"Ratio Analysis";#N/A,#N/A,FALSE,"Test 120 Day Accts";#N/A,#N/A,FALSE,"Tickmarks"}</definedName>
    <definedName name="_______________________New4" hidden="1">{#N/A,#N/A,FALSE,"Aging Summary";#N/A,#N/A,FALSE,"Ratio Analysis";#N/A,#N/A,FALSE,"Test 120 Day Accts";#N/A,#N/A,FALSE,"Tickmarks"}</definedName>
    <definedName name="_______________________new5" localSheetId="2" hidden="1">{#N/A,#N/A,FALSE,"Aging Summary";#N/A,#N/A,FALSE,"Ratio Analysis";#N/A,#N/A,FALSE,"Test 120 Day Accts";#N/A,#N/A,FALSE,"Tickmarks"}</definedName>
    <definedName name="_______________________new5" hidden="1">{#N/A,#N/A,FALSE,"Aging Summary";#N/A,#N/A,FALSE,"Ratio Analysis";#N/A,#N/A,FALSE,"Test 120 Day Accts";#N/A,#N/A,FALSE,"Tickmarks"}</definedName>
    <definedName name="_______________________ok2" localSheetId="2" hidden="1">{"ReportTop",#N/A,FALSE,"report top"}</definedName>
    <definedName name="_______________________ok2" hidden="1">{"ReportTop",#N/A,FALSE,"report top"}</definedName>
    <definedName name="______________________a1" localSheetId="2" hidden="1">{#N/A,#N/A,TRUE,"Cover";#N/A,#N/A,TRUE,"BS";#N/A,#N/A,TRUE,"BS (2)";#N/A,#N/A,TRUE,"BS (3)";#N/A,#N/A,TRUE,"Supp Info-BS";#N/A,#N/A,TRUE,"IS";#N/A,#N/A,TRUE,"IS (2)";#N/A,#N/A,TRUE,"IS (3)";#N/A,#N/A,TRUE,"Supp Info-IS";#N/A,#N/A,TRUE,"CF";#N/A,#N/A,TRUE,"Supp Info-CF";#N/A,#N/A,TRUE,"SH";#N/A,#N/A,TRUE,"Supp Info-SH"}</definedName>
    <definedName name="______________________a1" hidden="1">{#N/A,#N/A,TRUE,"Cover";#N/A,#N/A,TRUE,"BS";#N/A,#N/A,TRUE,"BS (2)";#N/A,#N/A,TRUE,"BS (3)";#N/A,#N/A,TRUE,"Supp Info-BS";#N/A,#N/A,TRUE,"IS";#N/A,#N/A,TRUE,"IS (2)";#N/A,#N/A,TRUE,"IS (3)";#N/A,#N/A,TRUE,"Supp Info-IS";#N/A,#N/A,TRUE,"CF";#N/A,#N/A,TRUE,"Supp Info-CF";#N/A,#N/A,TRUE,"SH";#N/A,#N/A,TRUE,"Supp Info-SH"}</definedName>
    <definedName name="______________________a2" localSheetId="2" hidden="1">{#N/A,#N/A,TRUE,"Cover";#N/A,#N/A,TRUE,"BS";#N/A,#N/A,TRUE,"BS (2)";#N/A,#N/A,TRUE,"BS (3)";#N/A,#N/A,TRUE,"Supp Info-BS";#N/A,#N/A,TRUE,"IS";#N/A,#N/A,TRUE,"IS (2)";#N/A,#N/A,TRUE,"IS (3)";#N/A,#N/A,TRUE,"Supp Info-IS";#N/A,#N/A,TRUE,"CF";#N/A,#N/A,TRUE,"Supp Info-CF";#N/A,#N/A,TRUE,"SH";#N/A,#N/A,TRUE,"Supp Info-SH"}</definedName>
    <definedName name="______________________a2" hidden="1">{#N/A,#N/A,TRUE,"Cover";#N/A,#N/A,TRUE,"BS";#N/A,#N/A,TRUE,"BS (2)";#N/A,#N/A,TRUE,"BS (3)";#N/A,#N/A,TRUE,"Supp Info-BS";#N/A,#N/A,TRUE,"IS";#N/A,#N/A,TRUE,"IS (2)";#N/A,#N/A,TRUE,"IS (3)";#N/A,#N/A,TRUE,"Supp Info-IS";#N/A,#N/A,TRUE,"CF";#N/A,#N/A,TRUE,"Supp Info-CF";#N/A,#N/A,TRUE,"SH";#N/A,#N/A,TRUE,"Supp Info-SH"}</definedName>
    <definedName name="______________________a3" localSheetId="2" hidden="1">{#N/A,#N/A,TRUE,"Cover";#N/A,#N/A,TRUE,"BS";#N/A,#N/A,TRUE,"BS (2)";#N/A,#N/A,TRUE,"BS (3)";#N/A,#N/A,TRUE,"Supp Info-BS";#N/A,#N/A,TRUE,"IS";#N/A,#N/A,TRUE,"IS (2)";#N/A,#N/A,TRUE,"IS (3)";#N/A,#N/A,TRUE,"Supp Info-IS";#N/A,#N/A,TRUE,"CF";#N/A,#N/A,TRUE,"Supp Info-CF";#N/A,#N/A,TRUE,"SH";#N/A,#N/A,TRUE,"Supp Info-SH"}</definedName>
    <definedName name="______________________a3" hidden="1">{#N/A,#N/A,TRUE,"Cover";#N/A,#N/A,TRUE,"BS";#N/A,#N/A,TRUE,"BS (2)";#N/A,#N/A,TRUE,"BS (3)";#N/A,#N/A,TRUE,"Supp Info-BS";#N/A,#N/A,TRUE,"IS";#N/A,#N/A,TRUE,"IS (2)";#N/A,#N/A,TRUE,"IS (3)";#N/A,#N/A,TRUE,"Supp Info-IS";#N/A,#N/A,TRUE,"CF";#N/A,#N/A,TRUE,"Supp Info-CF";#N/A,#N/A,TRUE,"SH";#N/A,#N/A,TRUE,"Supp Info-SH"}</definedName>
    <definedName name="______________________a4" localSheetId="2" hidden="1">{#N/A,#N/A,TRUE,"Cover";#N/A,#N/A,TRUE,"BS";#N/A,#N/A,TRUE,"BS (2)";#N/A,#N/A,TRUE,"BS (3)";#N/A,#N/A,TRUE,"Supp Info-BS";#N/A,#N/A,TRUE,"IS";#N/A,#N/A,TRUE,"IS (2)";#N/A,#N/A,TRUE,"IS (3)";#N/A,#N/A,TRUE,"Supp Info-IS";#N/A,#N/A,TRUE,"CF";#N/A,#N/A,TRUE,"Supp Info-CF";#N/A,#N/A,TRUE,"SH";#N/A,#N/A,TRUE,"Supp Info-SH"}</definedName>
    <definedName name="______________________a4" hidden="1">{#N/A,#N/A,TRUE,"Cover";#N/A,#N/A,TRUE,"BS";#N/A,#N/A,TRUE,"BS (2)";#N/A,#N/A,TRUE,"BS (3)";#N/A,#N/A,TRUE,"Supp Info-BS";#N/A,#N/A,TRUE,"IS";#N/A,#N/A,TRUE,"IS (2)";#N/A,#N/A,TRUE,"IS (3)";#N/A,#N/A,TRUE,"Supp Info-IS";#N/A,#N/A,TRUE,"CF";#N/A,#N/A,TRUE,"Supp Info-CF";#N/A,#N/A,TRUE,"SH";#N/A,#N/A,TRUE,"Supp Info-SH"}</definedName>
    <definedName name="______________________B2" localSheetId="2" hidden="1">{#N/A,#N/A,TRUE,"Cover";#N/A,#N/A,TRUE,"BS";#N/A,#N/A,TRUE,"BS (2)";#N/A,#N/A,TRUE,"BS (3)";#N/A,#N/A,TRUE,"Supp Info-BS";#N/A,#N/A,TRUE,"IS";#N/A,#N/A,TRUE,"IS (2)";#N/A,#N/A,TRUE,"IS (3)";#N/A,#N/A,TRUE,"Supp Info-IS";#N/A,#N/A,TRUE,"CF";#N/A,#N/A,TRUE,"Supp Info-CF";#N/A,#N/A,TRUE,"SH";#N/A,#N/A,TRUE,"Supp Info-SH"}</definedName>
    <definedName name="______________________B2" hidden="1">{#N/A,#N/A,TRUE,"Cover";#N/A,#N/A,TRUE,"BS";#N/A,#N/A,TRUE,"BS (2)";#N/A,#N/A,TRUE,"BS (3)";#N/A,#N/A,TRUE,"Supp Info-BS";#N/A,#N/A,TRUE,"IS";#N/A,#N/A,TRUE,"IS (2)";#N/A,#N/A,TRUE,"IS (3)";#N/A,#N/A,TRUE,"Supp Info-IS";#N/A,#N/A,TRUE,"CF";#N/A,#N/A,TRUE,"Supp Info-CF";#N/A,#N/A,TRUE,"SH";#N/A,#N/A,TRUE,"Supp Info-SH"}</definedName>
    <definedName name="______________________d2" localSheetId="2" hidden="1">{#N/A,#N/A,TRUE,"Cover";#N/A,#N/A,TRUE,"BS";#N/A,#N/A,TRUE,"BS (2)";#N/A,#N/A,TRUE,"BS (3)";#N/A,#N/A,TRUE,"Supp Info-BS";#N/A,#N/A,TRUE,"IS";#N/A,#N/A,TRUE,"IS (2)";#N/A,#N/A,TRUE,"IS (3)";#N/A,#N/A,TRUE,"Supp Info-IS";#N/A,#N/A,TRUE,"CF";#N/A,#N/A,TRUE,"Supp Info-CF";#N/A,#N/A,TRUE,"SH";#N/A,#N/A,TRUE,"Supp Info-SH"}</definedName>
    <definedName name="______________________d2" hidden="1">{#N/A,#N/A,TRUE,"Cover";#N/A,#N/A,TRUE,"BS";#N/A,#N/A,TRUE,"BS (2)";#N/A,#N/A,TRUE,"BS (3)";#N/A,#N/A,TRUE,"Supp Info-BS";#N/A,#N/A,TRUE,"IS";#N/A,#N/A,TRUE,"IS (2)";#N/A,#N/A,TRUE,"IS (3)";#N/A,#N/A,TRUE,"Supp Info-IS";#N/A,#N/A,TRUE,"CF";#N/A,#N/A,TRUE,"Supp Info-CF";#N/A,#N/A,TRUE,"SH";#N/A,#N/A,TRUE,"Supp Info-SH"}</definedName>
    <definedName name="______________________d3" localSheetId="2" hidden="1">{#N/A,#N/A,TRUE,"Cover";#N/A,#N/A,TRUE,"BS";#N/A,#N/A,TRUE,"BS (2)";#N/A,#N/A,TRUE,"BS (3)";#N/A,#N/A,TRUE,"Supp Info-BS";#N/A,#N/A,TRUE,"IS";#N/A,#N/A,TRUE,"IS (2)";#N/A,#N/A,TRUE,"IS (3)";#N/A,#N/A,TRUE,"Supp Info-IS";#N/A,#N/A,TRUE,"CF";#N/A,#N/A,TRUE,"Supp Info-CF";#N/A,#N/A,TRUE,"SH";#N/A,#N/A,TRUE,"Supp Info-SH"}</definedName>
    <definedName name="______________________d3" hidden="1">{#N/A,#N/A,TRUE,"Cover";#N/A,#N/A,TRUE,"BS";#N/A,#N/A,TRUE,"BS (2)";#N/A,#N/A,TRUE,"BS (3)";#N/A,#N/A,TRUE,"Supp Info-BS";#N/A,#N/A,TRUE,"IS";#N/A,#N/A,TRUE,"IS (2)";#N/A,#N/A,TRUE,"IS (3)";#N/A,#N/A,TRUE,"Supp Info-IS";#N/A,#N/A,TRUE,"CF";#N/A,#N/A,TRUE,"Supp Info-CF";#N/A,#N/A,TRUE,"SH";#N/A,#N/A,TRUE,"Supp Info-SH"}</definedName>
    <definedName name="______________________d4" localSheetId="2" hidden="1">{#N/A,#N/A,TRUE,"Cover";#N/A,#N/A,TRUE,"BS";#N/A,#N/A,TRUE,"BS (2)";#N/A,#N/A,TRUE,"BS (3)";#N/A,#N/A,TRUE,"Supp Info-BS";#N/A,#N/A,TRUE,"IS";#N/A,#N/A,TRUE,"IS (2)";#N/A,#N/A,TRUE,"IS (3)";#N/A,#N/A,TRUE,"Supp Info-IS";#N/A,#N/A,TRUE,"CF";#N/A,#N/A,TRUE,"Supp Info-CF";#N/A,#N/A,TRUE,"SH";#N/A,#N/A,TRUE,"Supp Info-SH"}</definedName>
    <definedName name="______________________d4" hidden="1">{#N/A,#N/A,TRUE,"Cover";#N/A,#N/A,TRUE,"BS";#N/A,#N/A,TRUE,"BS (2)";#N/A,#N/A,TRUE,"BS (3)";#N/A,#N/A,TRUE,"Supp Info-BS";#N/A,#N/A,TRUE,"IS";#N/A,#N/A,TRUE,"IS (2)";#N/A,#N/A,TRUE,"IS (3)";#N/A,#N/A,TRUE,"Supp Info-IS";#N/A,#N/A,TRUE,"CF";#N/A,#N/A,TRUE,"Supp Info-CF";#N/A,#N/A,TRUE,"SH";#N/A,#N/A,TRUE,"Supp Info-SH"}</definedName>
    <definedName name="______________________d5" localSheetId="2" hidden="1">{#N/A,#N/A,TRUE,"Cover";#N/A,#N/A,TRUE,"BS";#N/A,#N/A,TRUE,"BS (2)";#N/A,#N/A,TRUE,"BS (3)";#N/A,#N/A,TRUE,"Supp Info-BS";#N/A,#N/A,TRUE,"IS";#N/A,#N/A,TRUE,"IS (2)";#N/A,#N/A,TRUE,"IS (3)";#N/A,#N/A,TRUE,"Supp Info-IS";#N/A,#N/A,TRUE,"CF";#N/A,#N/A,TRUE,"Supp Info-CF";#N/A,#N/A,TRUE,"SH";#N/A,#N/A,TRUE,"Supp Info-SH"}</definedName>
    <definedName name="______________________d5" hidden="1">{#N/A,#N/A,TRUE,"Cover";#N/A,#N/A,TRUE,"BS";#N/A,#N/A,TRUE,"BS (2)";#N/A,#N/A,TRUE,"BS (3)";#N/A,#N/A,TRUE,"Supp Info-BS";#N/A,#N/A,TRUE,"IS";#N/A,#N/A,TRUE,"IS (2)";#N/A,#N/A,TRUE,"IS (3)";#N/A,#N/A,TRUE,"Supp Info-IS";#N/A,#N/A,TRUE,"CF";#N/A,#N/A,TRUE,"Supp Info-CF";#N/A,#N/A,TRUE,"SH";#N/A,#N/A,TRUE,"Supp Info-SH"}</definedName>
    <definedName name="______________________d6" localSheetId="2" hidden="1">{#N/A,#N/A,TRUE,"Cover";#N/A,#N/A,TRUE,"BS";#N/A,#N/A,TRUE,"BS (2)";#N/A,#N/A,TRUE,"BS (3)";#N/A,#N/A,TRUE,"Supp Info-BS";#N/A,#N/A,TRUE,"IS";#N/A,#N/A,TRUE,"IS (2)";#N/A,#N/A,TRUE,"IS (3)";#N/A,#N/A,TRUE,"Supp Info-IS";#N/A,#N/A,TRUE,"CF";#N/A,#N/A,TRUE,"Supp Info-CF";#N/A,#N/A,TRUE,"SH";#N/A,#N/A,TRUE,"Supp Info-SH"}</definedName>
    <definedName name="______________________d6" hidden="1">{#N/A,#N/A,TRUE,"Cover";#N/A,#N/A,TRUE,"BS";#N/A,#N/A,TRUE,"BS (2)";#N/A,#N/A,TRUE,"BS (3)";#N/A,#N/A,TRUE,"Supp Info-BS";#N/A,#N/A,TRUE,"IS";#N/A,#N/A,TRUE,"IS (2)";#N/A,#N/A,TRUE,"IS (3)";#N/A,#N/A,TRUE,"Supp Info-IS";#N/A,#N/A,TRUE,"CF";#N/A,#N/A,TRUE,"Supp Info-CF";#N/A,#N/A,TRUE,"SH";#N/A,#N/A,TRUE,"Supp Info-SH"}</definedName>
    <definedName name="______________________d7" localSheetId="2" hidden="1">{#N/A,#N/A,TRUE,"Cover";#N/A,#N/A,TRUE,"BS";#N/A,#N/A,TRUE,"BS (2)";#N/A,#N/A,TRUE,"BS (3)";#N/A,#N/A,TRUE,"Supp Info-BS";#N/A,#N/A,TRUE,"IS";#N/A,#N/A,TRUE,"IS (2)";#N/A,#N/A,TRUE,"IS (3)";#N/A,#N/A,TRUE,"Supp Info-IS";#N/A,#N/A,TRUE,"CF";#N/A,#N/A,TRUE,"Supp Info-CF";#N/A,#N/A,TRUE,"SH";#N/A,#N/A,TRUE,"Supp Info-SH"}</definedName>
    <definedName name="______________________d7" hidden="1">{#N/A,#N/A,TRUE,"Cover";#N/A,#N/A,TRUE,"BS";#N/A,#N/A,TRUE,"BS (2)";#N/A,#N/A,TRUE,"BS (3)";#N/A,#N/A,TRUE,"Supp Info-BS";#N/A,#N/A,TRUE,"IS";#N/A,#N/A,TRUE,"IS (2)";#N/A,#N/A,TRUE,"IS (3)";#N/A,#N/A,TRUE,"Supp Info-IS";#N/A,#N/A,TRUE,"CF";#N/A,#N/A,TRUE,"Supp Info-CF";#N/A,#N/A,TRUE,"SH";#N/A,#N/A,TRUE,"Supp Info-SH"}</definedName>
    <definedName name="______________________New1" localSheetId="2" hidden="1">{#N/A,#N/A,FALSE,"Aging Summary";#N/A,#N/A,FALSE,"Ratio Analysis";#N/A,#N/A,FALSE,"Test 120 Day Accts";#N/A,#N/A,FALSE,"Tickmarks"}</definedName>
    <definedName name="______________________New1" hidden="1">{#N/A,#N/A,FALSE,"Aging Summary";#N/A,#N/A,FALSE,"Ratio Analysis";#N/A,#N/A,FALSE,"Test 120 Day Accts";#N/A,#N/A,FALSE,"Tickmarks"}</definedName>
    <definedName name="______________________New2" localSheetId="2" hidden="1">{#N/A,#N/A,FALSE,"Aging Summary";#N/A,#N/A,FALSE,"Ratio Analysis";#N/A,#N/A,FALSE,"Test 120 Day Accts";#N/A,#N/A,FALSE,"Tickmarks"}</definedName>
    <definedName name="______________________New2" hidden="1">{#N/A,#N/A,FALSE,"Aging Summary";#N/A,#N/A,FALSE,"Ratio Analysis";#N/A,#N/A,FALSE,"Test 120 Day Accts";#N/A,#N/A,FALSE,"Tickmarks"}</definedName>
    <definedName name="______________________New3" localSheetId="2" hidden="1">{#N/A,#N/A,FALSE,"Aging Summary";#N/A,#N/A,FALSE,"Ratio Analysis";#N/A,#N/A,FALSE,"Test 120 Day Accts";#N/A,#N/A,FALSE,"Tickmarks"}</definedName>
    <definedName name="______________________New3" hidden="1">{#N/A,#N/A,FALSE,"Aging Summary";#N/A,#N/A,FALSE,"Ratio Analysis";#N/A,#N/A,FALSE,"Test 120 Day Accts";#N/A,#N/A,FALSE,"Tickmarks"}</definedName>
    <definedName name="______________________New4" localSheetId="2" hidden="1">{#N/A,#N/A,FALSE,"Aging Summary";#N/A,#N/A,FALSE,"Ratio Analysis";#N/A,#N/A,FALSE,"Test 120 Day Accts";#N/A,#N/A,FALSE,"Tickmarks"}</definedName>
    <definedName name="______________________New4" hidden="1">{#N/A,#N/A,FALSE,"Aging Summary";#N/A,#N/A,FALSE,"Ratio Analysis";#N/A,#N/A,FALSE,"Test 120 Day Accts";#N/A,#N/A,FALSE,"Tickmarks"}</definedName>
    <definedName name="______________________new5" localSheetId="2" hidden="1">{#N/A,#N/A,FALSE,"Aging Summary";#N/A,#N/A,FALSE,"Ratio Analysis";#N/A,#N/A,FALSE,"Test 120 Day Accts";#N/A,#N/A,FALSE,"Tickmarks"}</definedName>
    <definedName name="______________________new5" hidden="1">{#N/A,#N/A,FALSE,"Aging Summary";#N/A,#N/A,FALSE,"Ratio Analysis";#N/A,#N/A,FALSE,"Test 120 Day Accts";#N/A,#N/A,FALSE,"Tickmarks"}</definedName>
    <definedName name="______________________ok2" localSheetId="2" hidden="1">{"ReportTop",#N/A,FALSE,"report top"}</definedName>
    <definedName name="______________________ok2" hidden="1">{"ReportTop",#N/A,FALSE,"report top"}</definedName>
    <definedName name="______________________w2" localSheetId="2" hidden="1">{#N/A,#N/A,TRUE,"Cover";#N/A,#N/A,TRUE,"BS";#N/A,#N/A,TRUE,"BS (2)";#N/A,#N/A,TRUE,"BS (3)";#N/A,#N/A,TRUE,"Supp Info-BS";#N/A,#N/A,TRUE,"IS";#N/A,#N/A,TRUE,"IS (2)";#N/A,#N/A,TRUE,"IS (3)";#N/A,#N/A,TRUE,"Supp Info-IS";#N/A,#N/A,TRUE,"CF";#N/A,#N/A,TRUE,"Supp Info-CF";#N/A,#N/A,TRUE,"SH";#N/A,#N/A,TRUE,"Supp Info-SH"}</definedName>
    <definedName name="______________________w2" hidden="1">{#N/A,#N/A,TRUE,"Cover";#N/A,#N/A,TRUE,"BS";#N/A,#N/A,TRUE,"BS (2)";#N/A,#N/A,TRUE,"BS (3)";#N/A,#N/A,TRUE,"Supp Info-BS";#N/A,#N/A,TRUE,"IS";#N/A,#N/A,TRUE,"IS (2)";#N/A,#N/A,TRUE,"IS (3)";#N/A,#N/A,TRUE,"Supp Info-IS";#N/A,#N/A,TRUE,"CF";#N/A,#N/A,TRUE,"Supp Info-CF";#N/A,#N/A,TRUE,"SH";#N/A,#N/A,TRUE,"Supp Info-SH"}</definedName>
    <definedName name="_____________________a1" localSheetId="2" hidden="1">{#N/A,#N/A,TRUE,"Cover";#N/A,#N/A,TRUE,"BS";#N/A,#N/A,TRUE,"BS (2)";#N/A,#N/A,TRUE,"BS (3)";#N/A,#N/A,TRUE,"Supp Info-BS";#N/A,#N/A,TRUE,"IS";#N/A,#N/A,TRUE,"IS (2)";#N/A,#N/A,TRUE,"IS (3)";#N/A,#N/A,TRUE,"Supp Info-IS";#N/A,#N/A,TRUE,"CF";#N/A,#N/A,TRUE,"Supp Info-CF";#N/A,#N/A,TRUE,"SH";#N/A,#N/A,TRUE,"Supp Info-SH"}</definedName>
    <definedName name="_____________________a1" hidden="1">{#N/A,#N/A,TRUE,"Cover";#N/A,#N/A,TRUE,"BS";#N/A,#N/A,TRUE,"BS (2)";#N/A,#N/A,TRUE,"BS (3)";#N/A,#N/A,TRUE,"Supp Info-BS";#N/A,#N/A,TRUE,"IS";#N/A,#N/A,TRUE,"IS (2)";#N/A,#N/A,TRUE,"IS (3)";#N/A,#N/A,TRUE,"Supp Info-IS";#N/A,#N/A,TRUE,"CF";#N/A,#N/A,TRUE,"Supp Info-CF";#N/A,#N/A,TRUE,"SH";#N/A,#N/A,TRUE,"Supp Info-SH"}</definedName>
    <definedName name="_____________________a2" localSheetId="2" hidden="1">{#N/A,#N/A,TRUE,"Cover";#N/A,#N/A,TRUE,"BS";#N/A,#N/A,TRUE,"BS (2)";#N/A,#N/A,TRUE,"BS (3)";#N/A,#N/A,TRUE,"Supp Info-BS";#N/A,#N/A,TRUE,"IS";#N/A,#N/A,TRUE,"IS (2)";#N/A,#N/A,TRUE,"IS (3)";#N/A,#N/A,TRUE,"Supp Info-IS";#N/A,#N/A,TRUE,"CF";#N/A,#N/A,TRUE,"Supp Info-CF";#N/A,#N/A,TRUE,"SH";#N/A,#N/A,TRUE,"Supp Info-SH"}</definedName>
    <definedName name="_____________________a2" hidden="1">{#N/A,#N/A,TRUE,"Cover";#N/A,#N/A,TRUE,"BS";#N/A,#N/A,TRUE,"BS (2)";#N/A,#N/A,TRUE,"BS (3)";#N/A,#N/A,TRUE,"Supp Info-BS";#N/A,#N/A,TRUE,"IS";#N/A,#N/A,TRUE,"IS (2)";#N/A,#N/A,TRUE,"IS (3)";#N/A,#N/A,TRUE,"Supp Info-IS";#N/A,#N/A,TRUE,"CF";#N/A,#N/A,TRUE,"Supp Info-CF";#N/A,#N/A,TRUE,"SH";#N/A,#N/A,TRUE,"Supp Info-SH"}</definedName>
    <definedName name="_____________________a3" localSheetId="2" hidden="1">{#N/A,#N/A,TRUE,"Cover";#N/A,#N/A,TRUE,"BS";#N/A,#N/A,TRUE,"BS (2)";#N/A,#N/A,TRUE,"BS (3)";#N/A,#N/A,TRUE,"Supp Info-BS";#N/A,#N/A,TRUE,"IS";#N/A,#N/A,TRUE,"IS (2)";#N/A,#N/A,TRUE,"IS (3)";#N/A,#N/A,TRUE,"Supp Info-IS";#N/A,#N/A,TRUE,"CF";#N/A,#N/A,TRUE,"Supp Info-CF";#N/A,#N/A,TRUE,"SH";#N/A,#N/A,TRUE,"Supp Info-SH"}</definedName>
    <definedName name="_____________________a3" hidden="1">{#N/A,#N/A,TRUE,"Cover";#N/A,#N/A,TRUE,"BS";#N/A,#N/A,TRUE,"BS (2)";#N/A,#N/A,TRUE,"BS (3)";#N/A,#N/A,TRUE,"Supp Info-BS";#N/A,#N/A,TRUE,"IS";#N/A,#N/A,TRUE,"IS (2)";#N/A,#N/A,TRUE,"IS (3)";#N/A,#N/A,TRUE,"Supp Info-IS";#N/A,#N/A,TRUE,"CF";#N/A,#N/A,TRUE,"Supp Info-CF";#N/A,#N/A,TRUE,"SH";#N/A,#N/A,TRUE,"Supp Info-SH"}</definedName>
    <definedName name="_____________________a4" localSheetId="2" hidden="1">{#N/A,#N/A,TRUE,"Cover";#N/A,#N/A,TRUE,"BS";#N/A,#N/A,TRUE,"BS (2)";#N/A,#N/A,TRUE,"BS (3)";#N/A,#N/A,TRUE,"Supp Info-BS";#N/A,#N/A,TRUE,"IS";#N/A,#N/A,TRUE,"IS (2)";#N/A,#N/A,TRUE,"IS (3)";#N/A,#N/A,TRUE,"Supp Info-IS";#N/A,#N/A,TRUE,"CF";#N/A,#N/A,TRUE,"Supp Info-CF";#N/A,#N/A,TRUE,"SH";#N/A,#N/A,TRUE,"Supp Info-SH"}</definedName>
    <definedName name="_____________________a4" hidden="1">{#N/A,#N/A,TRUE,"Cover";#N/A,#N/A,TRUE,"BS";#N/A,#N/A,TRUE,"BS (2)";#N/A,#N/A,TRUE,"BS (3)";#N/A,#N/A,TRUE,"Supp Info-BS";#N/A,#N/A,TRUE,"IS";#N/A,#N/A,TRUE,"IS (2)";#N/A,#N/A,TRUE,"IS (3)";#N/A,#N/A,TRUE,"Supp Info-IS";#N/A,#N/A,TRUE,"CF";#N/A,#N/A,TRUE,"Supp Info-CF";#N/A,#N/A,TRUE,"SH";#N/A,#N/A,TRUE,"Supp Info-SH"}</definedName>
    <definedName name="_____________________key1" hidden="1">#REF!</definedName>
    <definedName name="_____________________ppp2" localSheetId="2" hidden="1">{"FCB_ALL",#N/A,FALSE,"FCB"}</definedName>
    <definedName name="_____________________ppp2" hidden="1">{"FCB_ALL",#N/A,FALSE,"FCB"}</definedName>
    <definedName name="_____________________PRN2" localSheetId="2" hidden="1">{"adj95mult",#N/A,FALSE,"COMPCO";"adj95est",#N/A,FALSE,"COMPCO"}</definedName>
    <definedName name="_____________________PRN2" hidden="1">{"adj95mult",#N/A,FALSE,"COMPCO";"adj95est",#N/A,FALSE,"COMPCO"}</definedName>
    <definedName name="_____________________T123456" localSheetId="2" hidden="1">{"COUNT",#N/A,FALSE,"AB"}</definedName>
    <definedName name="_____________________T123456" hidden="1">{"COUNT",#N/A,FALSE,"AB"}</definedName>
    <definedName name="_____________________T12347" localSheetId="2" hidden="1">{"COUNT",#N/A,FALSE,"AB"}</definedName>
    <definedName name="_____________________T12347" hidden="1">{"COUNT",#N/A,FALSE,"AB"}</definedName>
    <definedName name="_____________________top50">#REF!</definedName>
    <definedName name="____________________a1" localSheetId="2" hidden="1">{#N/A,#N/A,TRUE,"Cover";#N/A,#N/A,TRUE,"BS";#N/A,#N/A,TRUE,"BS (2)";#N/A,#N/A,TRUE,"BS (3)";#N/A,#N/A,TRUE,"Supp Info-BS";#N/A,#N/A,TRUE,"IS";#N/A,#N/A,TRUE,"IS (2)";#N/A,#N/A,TRUE,"IS (3)";#N/A,#N/A,TRUE,"Supp Info-IS";#N/A,#N/A,TRUE,"CF";#N/A,#N/A,TRUE,"Supp Info-CF";#N/A,#N/A,TRUE,"SH";#N/A,#N/A,TRUE,"Supp Info-SH"}</definedName>
    <definedName name="____________________a1" hidden="1">{#N/A,#N/A,TRUE,"Cover";#N/A,#N/A,TRUE,"BS";#N/A,#N/A,TRUE,"BS (2)";#N/A,#N/A,TRUE,"BS (3)";#N/A,#N/A,TRUE,"Supp Info-BS";#N/A,#N/A,TRUE,"IS";#N/A,#N/A,TRUE,"IS (2)";#N/A,#N/A,TRUE,"IS (3)";#N/A,#N/A,TRUE,"Supp Info-IS";#N/A,#N/A,TRUE,"CF";#N/A,#N/A,TRUE,"Supp Info-CF";#N/A,#N/A,TRUE,"SH";#N/A,#N/A,TRUE,"Supp Info-SH"}</definedName>
    <definedName name="____________________a2" localSheetId="2" hidden="1">{#N/A,#N/A,TRUE,"Cover";#N/A,#N/A,TRUE,"BS";#N/A,#N/A,TRUE,"BS (2)";#N/A,#N/A,TRUE,"BS (3)";#N/A,#N/A,TRUE,"Supp Info-BS";#N/A,#N/A,TRUE,"IS";#N/A,#N/A,TRUE,"IS (2)";#N/A,#N/A,TRUE,"IS (3)";#N/A,#N/A,TRUE,"Supp Info-IS";#N/A,#N/A,TRUE,"CF";#N/A,#N/A,TRUE,"Supp Info-CF";#N/A,#N/A,TRUE,"SH";#N/A,#N/A,TRUE,"Supp Info-SH"}</definedName>
    <definedName name="____________________a2" hidden="1">{#N/A,#N/A,TRUE,"Cover";#N/A,#N/A,TRUE,"BS";#N/A,#N/A,TRUE,"BS (2)";#N/A,#N/A,TRUE,"BS (3)";#N/A,#N/A,TRUE,"Supp Info-BS";#N/A,#N/A,TRUE,"IS";#N/A,#N/A,TRUE,"IS (2)";#N/A,#N/A,TRUE,"IS (3)";#N/A,#N/A,TRUE,"Supp Info-IS";#N/A,#N/A,TRUE,"CF";#N/A,#N/A,TRUE,"Supp Info-CF";#N/A,#N/A,TRUE,"SH";#N/A,#N/A,TRUE,"Supp Info-SH"}</definedName>
    <definedName name="____________________a3" localSheetId="2" hidden="1">{#N/A,#N/A,TRUE,"Cover";#N/A,#N/A,TRUE,"BS";#N/A,#N/A,TRUE,"BS (2)";#N/A,#N/A,TRUE,"BS (3)";#N/A,#N/A,TRUE,"Supp Info-BS";#N/A,#N/A,TRUE,"IS";#N/A,#N/A,TRUE,"IS (2)";#N/A,#N/A,TRUE,"IS (3)";#N/A,#N/A,TRUE,"Supp Info-IS";#N/A,#N/A,TRUE,"CF";#N/A,#N/A,TRUE,"Supp Info-CF";#N/A,#N/A,TRUE,"SH";#N/A,#N/A,TRUE,"Supp Info-SH"}</definedName>
    <definedName name="____________________a3" hidden="1">{#N/A,#N/A,TRUE,"Cover";#N/A,#N/A,TRUE,"BS";#N/A,#N/A,TRUE,"BS (2)";#N/A,#N/A,TRUE,"BS (3)";#N/A,#N/A,TRUE,"Supp Info-BS";#N/A,#N/A,TRUE,"IS";#N/A,#N/A,TRUE,"IS (2)";#N/A,#N/A,TRUE,"IS (3)";#N/A,#N/A,TRUE,"Supp Info-IS";#N/A,#N/A,TRUE,"CF";#N/A,#N/A,TRUE,"Supp Info-CF";#N/A,#N/A,TRUE,"SH";#N/A,#N/A,TRUE,"Supp Info-SH"}</definedName>
    <definedName name="____________________a4" localSheetId="2" hidden="1">{#N/A,#N/A,TRUE,"Cover";#N/A,#N/A,TRUE,"BS";#N/A,#N/A,TRUE,"BS (2)";#N/A,#N/A,TRUE,"BS (3)";#N/A,#N/A,TRUE,"Supp Info-BS";#N/A,#N/A,TRUE,"IS";#N/A,#N/A,TRUE,"IS (2)";#N/A,#N/A,TRUE,"IS (3)";#N/A,#N/A,TRUE,"Supp Info-IS";#N/A,#N/A,TRUE,"CF";#N/A,#N/A,TRUE,"Supp Info-CF";#N/A,#N/A,TRUE,"SH";#N/A,#N/A,TRUE,"Supp Info-SH"}</definedName>
    <definedName name="____________________a4" hidden="1">{#N/A,#N/A,TRUE,"Cover";#N/A,#N/A,TRUE,"BS";#N/A,#N/A,TRUE,"BS (2)";#N/A,#N/A,TRUE,"BS (3)";#N/A,#N/A,TRUE,"Supp Info-BS";#N/A,#N/A,TRUE,"IS";#N/A,#N/A,TRUE,"IS (2)";#N/A,#N/A,TRUE,"IS (3)";#N/A,#N/A,TRUE,"Supp Info-IS";#N/A,#N/A,TRUE,"CF";#N/A,#N/A,TRUE,"Supp Info-CF";#N/A,#N/A,TRUE,"SH";#N/A,#N/A,TRUE,"Supp Info-SH"}</definedName>
    <definedName name="____________________B2" localSheetId="2" hidden="1">{#N/A,#N/A,TRUE,"Cover";#N/A,#N/A,TRUE,"BS";#N/A,#N/A,TRUE,"BS (2)";#N/A,#N/A,TRUE,"BS (3)";#N/A,#N/A,TRUE,"Supp Info-BS";#N/A,#N/A,TRUE,"IS";#N/A,#N/A,TRUE,"IS (2)";#N/A,#N/A,TRUE,"IS (3)";#N/A,#N/A,TRUE,"Supp Info-IS";#N/A,#N/A,TRUE,"CF";#N/A,#N/A,TRUE,"Supp Info-CF";#N/A,#N/A,TRUE,"SH";#N/A,#N/A,TRUE,"Supp Info-SH"}</definedName>
    <definedName name="____________________B2" hidden="1">{#N/A,#N/A,TRUE,"Cover";#N/A,#N/A,TRUE,"BS";#N/A,#N/A,TRUE,"BS (2)";#N/A,#N/A,TRUE,"BS (3)";#N/A,#N/A,TRUE,"Supp Info-BS";#N/A,#N/A,TRUE,"IS";#N/A,#N/A,TRUE,"IS (2)";#N/A,#N/A,TRUE,"IS (3)";#N/A,#N/A,TRUE,"Supp Info-IS";#N/A,#N/A,TRUE,"CF";#N/A,#N/A,TRUE,"Supp Info-CF";#N/A,#N/A,TRUE,"SH";#N/A,#N/A,TRUE,"Supp Info-SH"}</definedName>
    <definedName name="____________________d2" localSheetId="2" hidden="1">{#N/A,#N/A,TRUE,"Cover";#N/A,#N/A,TRUE,"BS";#N/A,#N/A,TRUE,"BS (2)";#N/A,#N/A,TRUE,"BS (3)";#N/A,#N/A,TRUE,"Supp Info-BS";#N/A,#N/A,TRUE,"IS";#N/A,#N/A,TRUE,"IS (2)";#N/A,#N/A,TRUE,"IS (3)";#N/A,#N/A,TRUE,"Supp Info-IS";#N/A,#N/A,TRUE,"CF";#N/A,#N/A,TRUE,"Supp Info-CF";#N/A,#N/A,TRUE,"SH";#N/A,#N/A,TRUE,"Supp Info-SH"}</definedName>
    <definedName name="____________________d2" hidden="1">{#N/A,#N/A,TRUE,"Cover";#N/A,#N/A,TRUE,"BS";#N/A,#N/A,TRUE,"BS (2)";#N/A,#N/A,TRUE,"BS (3)";#N/A,#N/A,TRUE,"Supp Info-BS";#N/A,#N/A,TRUE,"IS";#N/A,#N/A,TRUE,"IS (2)";#N/A,#N/A,TRUE,"IS (3)";#N/A,#N/A,TRUE,"Supp Info-IS";#N/A,#N/A,TRUE,"CF";#N/A,#N/A,TRUE,"Supp Info-CF";#N/A,#N/A,TRUE,"SH";#N/A,#N/A,TRUE,"Supp Info-SH"}</definedName>
    <definedName name="____________________d3" localSheetId="2" hidden="1">{#N/A,#N/A,TRUE,"Cover";#N/A,#N/A,TRUE,"BS";#N/A,#N/A,TRUE,"BS (2)";#N/A,#N/A,TRUE,"BS (3)";#N/A,#N/A,TRUE,"Supp Info-BS";#N/A,#N/A,TRUE,"IS";#N/A,#N/A,TRUE,"IS (2)";#N/A,#N/A,TRUE,"IS (3)";#N/A,#N/A,TRUE,"Supp Info-IS";#N/A,#N/A,TRUE,"CF";#N/A,#N/A,TRUE,"Supp Info-CF";#N/A,#N/A,TRUE,"SH";#N/A,#N/A,TRUE,"Supp Info-SH"}</definedName>
    <definedName name="____________________d3" hidden="1">{#N/A,#N/A,TRUE,"Cover";#N/A,#N/A,TRUE,"BS";#N/A,#N/A,TRUE,"BS (2)";#N/A,#N/A,TRUE,"BS (3)";#N/A,#N/A,TRUE,"Supp Info-BS";#N/A,#N/A,TRUE,"IS";#N/A,#N/A,TRUE,"IS (2)";#N/A,#N/A,TRUE,"IS (3)";#N/A,#N/A,TRUE,"Supp Info-IS";#N/A,#N/A,TRUE,"CF";#N/A,#N/A,TRUE,"Supp Info-CF";#N/A,#N/A,TRUE,"SH";#N/A,#N/A,TRUE,"Supp Info-SH"}</definedName>
    <definedName name="____________________d4" localSheetId="2" hidden="1">{#N/A,#N/A,TRUE,"Cover";#N/A,#N/A,TRUE,"BS";#N/A,#N/A,TRUE,"BS (2)";#N/A,#N/A,TRUE,"BS (3)";#N/A,#N/A,TRUE,"Supp Info-BS";#N/A,#N/A,TRUE,"IS";#N/A,#N/A,TRUE,"IS (2)";#N/A,#N/A,TRUE,"IS (3)";#N/A,#N/A,TRUE,"Supp Info-IS";#N/A,#N/A,TRUE,"CF";#N/A,#N/A,TRUE,"Supp Info-CF";#N/A,#N/A,TRUE,"SH";#N/A,#N/A,TRUE,"Supp Info-SH"}</definedName>
    <definedName name="____________________d4" hidden="1">{#N/A,#N/A,TRUE,"Cover";#N/A,#N/A,TRUE,"BS";#N/A,#N/A,TRUE,"BS (2)";#N/A,#N/A,TRUE,"BS (3)";#N/A,#N/A,TRUE,"Supp Info-BS";#N/A,#N/A,TRUE,"IS";#N/A,#N/A,TRUE,"IS (2)";#N/A,#N/A,TRUE,"IS (3)";#N/A,#N/A,TRUE,"Supp Info-IS";#N/A,#N/A,TRUE,"CF";#N/A,#N/A,TRUE,"Supp Info-CF";#N/A,#N/A,TRUE,"SH";#N/A,#N/A,TRUE,"Supp Info-SH"}</definedName>
    <definedName name="____________________d5" localSheetId="2" hidden="1">{#N/A,#N/A,TRUE,"Cover";#N/A,#N/A,TRUE,"BS";#N/A,#N/A,TRUE,"BS (2)";#N/A,#N/A,TRUE,"BS (3)";#N/A,#N/A,TRUE,"Supp Info-BS";#N/A,#N/A,TRUE,"IS";#N/A,#N/A,TRUE,"IS (2)";#N/A,#N/A,TRUE,"IS (3)";#N/A,#N/A,TRUE,"Supp Info-IS";#N/A,#N/A,TRUE,"CF";#N/A,#N/A,TRUE,"Supp Info-CF";#N/A,#N/A,TRUE,"SH";#N/A,#N/A,TRUE,"Supp Info-SH"}</definedName>
    <definedName name="____________________d5" hidden="1">{#N/A,#N/A,TRUE,"Cover";#N/A,#N/A,TRUE,"BS";#N/A,#N/A,TRUE,"BS (2)";#N/A,#N/A,TRUE,"BS (3)";#N/A,#N/A,TRUE,"Supp Info-BS";#N/A,#N/A,TRUE,"IS";#N/A,#N/A,TRUE,"IS (2)";#N/A,#N/A,TRUE,"IS (3)";#N/A,#N/A,TRUE,"Supp Info-IS";#N/A,#N/A,TRUE,"CF";#N/A,#N/A,TRUE,"Supp Info-CF";#N/A,#N/A,TRUE,"SH";#N/A,#N/A,TRUE,"Supp Info-SH"}</definedName>
    <definedName name="____________________d6" localSheetId="2" hidden="1">{#N/A,#N/A,TRUE,"Cover";#N/A,#N/A,TRUE,"BS";#N/A,#N/A,TRUE,"BS (2)";#N/A,#N/A,TRUE,"BS (3)";#N/A,#N/A,TRUE,"Supp Info-BS";#N/A,#N/A,TRUE,"IS";#N/A,#N/A,TRUE,"IS (2)";#N/A,#N/A,TRUE,"IS (3)";#N/A,#N/A,TRUE,"Supp Info-IS";#N/A,#N/A,TRUE,"CF";#N/A,#N/A,TRUE,"Supp Info-CF";#N/A,#N/A,TRUE,"SH";#N/A,#N/A,TRUE,"Supp Info-SH"}</definedName>
    <definedName name="____________________d6" hidden="1">{#N/A,#N/A,TRUE,"Cover";#N/A,#N/A,TRUE,"BS";#N/A,#N/A,TRUE,"BS (2)";#N/A,#N/A,TRUE,"BS (3)";#N/A,#N/A,TRUE,"Supp Info-BS";#N/A,#N/A,TRUE,"IS";#N/A,#N/A,TRUE,"IS (2)";#N/A,#N/A,TRUE,"IS (3)";#N/A,#N/A,TRUE,"Supp Info-IS";#N/A,#N/A,TRUE,"CF";#N/A,#N/A,TRUE,"Supp Info-CF";#N/A,#N/A,TRUE,"SH";#N/A,#N/A,TRUE,"Supp Info-SH"}</definedName>
    <definedName name="____________________d7" localSheetId="2" hidden="1">{#N/A,#N/A,TRUE,"Cover";#N/A,#N/A,TRUE,"BS";#N/A,#N/A,TRUE,"BS (2)";#N/A,#N/A,TRUE,"BS (3)";#N/A,#N/A,TRUE,"Supp Info-BS";#N/A,#N/A,TRUE,"IS";#N/A,#N/A,TRUE,"IS (2)";#N/A,#N/A,TRUE,"IS (3)";#N/A,#N/A,TRUE,"Supp Info-IS";#N/A,#N/A,TRUE,"CF";#N/A,#N/A,TRUE,"Supp Info-CF";#N/A,#N/A,TRUE,"SH";#N/A,#N/A,TRUE,"Supp Info-SH"}</definedName>
    <definedName name="____________________d7" hidden="1">{#N/A,#N/A,TRUE,"Cover";#N/A,#N/A,TRUE,"BS";#N/A,#N/A,TRUE,"BS (2)";#N/A,#N/A,TRUE,"BS (3)";#N/A,#N/A,TRUE,"Supp Info-BS";#N/A,#N/A,TRUE,"IS";#N/A,#N/A,TRUE,"IS (2)";#N/A,#N/A,TRUE,"IS (3)";#N/A,#N/A,TRUE,"Supp Info-IS";#N/A,#N/A,TRUE,"CF";#N/A,#N/A,TRUE,"Supp Info-CF";#N/A,#N/A,TRUE,"SH";#N/A,#N/A,TRUE,"Supp Info-SH"}</definedName>
    <definedName name="____________________key1" hidden="1">#REF!</definedName>
    <definedName name="____________________New1" localSheetId="2" hidden="1">{#N/A,#N/A,FALSE,"Aging Summary";#N/A,#N/A,FALSE,"Ratio Analysis";#N/A,#N/A,FALSE,"Test 120 Day Accts";#N/A,#N/A,FALSE,"Tickmarks"}</definedName>
    <definedName name="____________________New1" hidden="1">{#N/A,#N/A,FALSE,"Aging Summary";#N/A,#N/A,FALSE,"Ratio Analysis";#N/A,#N/A,FALSE,"Test 120 Day Accts";#N/A,#N/A,FALSE,"Tickmarks"}</definedName>
    <definedName name="____________________New2" localSheetId="2" hidden="1">{#N/A,#N/A,FALSE,"Aging Summary";#N/A,#N/A,FALSE,"Ratio Analysis";#N/A,#N/A,FALSE,"Test 120 Day Accts";#N/A,#N/A,FALSE,"Tickmarks"}</definedName>
    <definedName name="____________________New2" hidden="1">{#N/A,#N/A,FALSE,"Aging Summary";#N/A,#N/A,FALSE,"Ratio Analysis";#N/A,#N/A,FALSE,"Test 120 Day Accts";#N/A,#N/A,FALSE,"Tickmarks"}</definedName>
    <definedName name="____________________New3" localSheetId="2" hidden="1">{#N/A,#N/A,FALSE,"Aging Summary";#N/A,#N/A,FALSE,"Ratio Analysis";#N/A,#N/A,FALSE,"Test 120 Day Accts";#N/A,#N/A,FALSE,"Tickmarks"}</definedName>
    <definedName name="____________________New3" hidden="1">{#N/A,#N/A,FALSE,"Aging Summary";#N/A,#N/A,FALSE,"Ratio Analysis";#N/A,#N/A,FALSE,"Test 120 Day Accts";#N/A,#N/A,FALSE,"Tickmarks"}</definedName>
    <definedName name="____________________New4" localSheetId="2" hidden="1">{#N/A,#N/A,FALSE,"Aging Summary";#N/A,#N/A,FALSE,"Ratio Analysis";#N/A,#N/A,FALSE,"Test 120 Day Accts";#N/A,#N/A,FALSE,"Tickmarks"}</definedName>
    <definedName name="____________________New4" hidden="1">{#N/A,#N/A,FALSE,"Aging Summary";#N/A,#N/A,FALSE,"Ratio Analysis";#N/A,#N/A,FALSE,"Test 120 Day Accts";#N/A,#N/A,FALSE,"Tickmarks"}</definedName>
    <definedName name="____________________new5" localSheetId="2" hidden="1">{#N/A,#N/A,FALSE,"Aging Summary";#N/A,#N/A,FALSE,"Ratio Analysis";#N/A,#N/A,FALSE,"Test 120 Day Accts";#N/A,#N/A,FALSE,"Tickmarks"}</definedName>
    <definedName name="____________________new5" hidden="1">{#N/A,#N/A,FALSE,"Aging Summary";#N/A,#N/A,FALSE,"Ratio Analysis";#N/A,#N/A,FALSE,"Test 120 Day Accts";#N/A,#N/A,FALSE,"Tickmarks"}</definedName>
    <definedName name="____________________ok2" localSheetId="2" hidden="1">{"ReportTop",#N/A,FALSE,"report top"}</definedName>
    <definedName name="____________________ok2" hidden="1">{"ReportTop",#N/A,FALSE,"report top"}</definedName>
    <definedName name="____________________PRN2" localSheetId="2" hidden="1">{"adj95mult",#N/A,FALSE,"COMPCO";"adj95est",#N/A,FALSE,"COMPCO"}</definedName>
    <definedName name="____________________PRN2" hidden="1">{"adj95mult",#N/A,FALSE,"COMPCO";"adj95est",#N/A,FALSE,"COMPCO"}</definedName>
    <definedName name="____________________w2" localSheetId="2" hidden="1">{#N/A,#N/A,TRUE,"Cover";#N/A,#N/A,TRUE,"BS";#N/A,#N/A,TRUE,"BS (2)";#N/A,#N/A,TRUE,"BS (3)";#N/A,#N/A,TRUE,"Supp Info-BS";#N/A,#N/A,TRUE,"IS";#N/A,#N/A,TRUE,"IS (2)";#N/A,#N/A,TRUE,"IS (3)";#N/A,#N/A,TRUE,"Supp Info-IS";#N/A,#N/A,TRUE,"CF";#N/A,#N/A,TRUE,"Supp Info-CF";#N/A,#N/A,TRUE,"SH";#N/A,#N/A,TRUE,"Supp Info-SH"}</definedName>
    <definedName name="____________________w2" hidden="1">{#N/A,#N/A,TRUE,"Cover";#N/A,#N/A,TRUE,"BS";#N/A,#N/A,TRUE,"BS (2)";#N/A,#N/A,TRUE,"BS (3)";#N/A,#N/A,TRUE,"Supp Info-BS";#N/A,#N/A,TRUE,"IS";#N/A,#N/A,TRUE,"IS (2)";#N/A,#N/A,TRUE,"IS (3)";#N/A,#N/A,TRUE,"Supp Info-IS";#N/A,#N/A,TRUE,"CF";#N/A,#N/A,TRUE,"Supp Info-CF";#N/A,#N/A,TRUE,"SH";#N/A,#N/A,TRUE,"Supp Info-SH"}</definedName>
    <definedName name="___________________a1" localSheetId="2" hidden="1">{#N/A,#N/A,TRUE,"Cover";#N/A,#N/A,TRUE,"BS";#N/A,#N/A,TRUE,"BS (2)";#N/A,#N/A,TRUE,"BS (3)";#N/A,#N/A,TRUE,"Supp Info-BS";#N/A,#N/A,TRUE,"IS";#N/A,#N/A,TRUE,"IS (2)";#N/A,#N/A,TRUE,"IS (3)";#N/A,#N/A,TRUE,"Supp Info-IS";#N/A,#N/A,TRUE,"CF";#N/A,#N/A,TRUE,"Supp Info-CF";#N/A,#N/A,TRUE,"SH";#N/A,#N/A,TRUE,"Supp Info-SH"}</definedName>
    <definedName name="___________________a1" hidden="1">{#N/A,#N/A,TRUE,"Cover";#N/A,#N/A,TRUE,"BS";#N/A,#N/A,TRUE,"BS (2)";#N/A,#N/A,TRUE,"BS (3)";#N/A,#N/A,TRUE,"Supp Info-BS";#N/A,#N/A,TRUE,"IS";#N/A,#N/A,TRUE,"IS (2)";#N/A,#N/A,TRUE,"IS (3)";#N/A,#N/A,TRUE,"Supp Info-IS";#N/A,#N/A,TRUE,"CF";#N/A,#N/A,TRUE,"Supp Info-CF";#N/A,#N/A,TRUE,"SH";#N/A,#N/A,TRUE,"Supp Info-SH"}</definedName>
    <definedName name="___________________a2" localSheetId="2" hidden="1">{#N/A,#N/A,TRUE,"Cover";#N/A,#N/A,TRUE,"BS";#N/A,#N/A,TRUE,"BS (2)";#N/A,#N/A,TRUE,"BS (3)";#N/A,#N/A,TRUE,"Supp Info-BS";#N/A,#N/A,TRUE,"IS";#N/A,#N/A,TRUE,"IS (2)";#N/A,#N/A,TRUE,"IS (3)";#N/A,#N/A,TRUE,"Supp Info-IS";#N/A,#N/A,TRUE,"CF";#N/A,#N/A,TRUE,"Supp Info-CF";#N/A,#N/A,TRUE,"SH";#N/A,#N/A,TRUE,"Supp Info-SH"}</definedName>
    <definedName name="___________________a2" hidden="1">{#N/A,#N/A,TRUE,"Cover";#N/A,#N/A,TRUE,"BS";#N/A,#N/A,TRUE,"BS (2)";#N/A,#N/A,TRUE,"BS (3)";#N/A,#N/A,TRUE,"Supp Info-BS";#N/A,#N/A,TRUE,"IS";#N/A,#N/A,TRUE,"IS (2)";#N/A,#N/A,TRUE,"IS (3)";#N/A,#N/A,TRUE,"Supp Info-IS";#N/A,#N/A,TRUE,"CF";#N/A,#N/A,TRUE,"Supp Info-CF";#N/A,#N/A,TRUE,"SH";#N/A,#N/A,TRUE,"Supp Info-SH"}</definedName>
    <definedName name="___________________a3" localSheetId="2" hidden="1">{#N/A,#N/A,TRUE,"Cover";#N/A,#N/A,TRUE,"BS";#N/A,#N/A,TRUE,"BS (2)";#N/A,#N/A,TRUE,"BS (3)";#N/A,#N/A,TRUE,"Supp Info-BS";#N/A,#N/A,TRUE,"IS";#N/A,#N/A,TRUE,"IS (2)";#N/A,#N/A,TRUE,"IS (3)";#N/A,#N/A,TRUE,"Supp Info-IS";#N/A,#N/A,TRUE,"CF";#N/A,#N/A,TRUE,"Supp Info-CF";#N/A,#N/A,TRUE,"SH";#N/A,#N/A,TRUE,"Supp Info-SH"}</definedName>
    <definedName name="___________________a3" hidden="1">{#N/A,#N/A,TRUE,"Cover";#N/A,#N/A,TRUE,"BS";#N/A,#N/A,TRUE,"BS (2)";#N/A,#N/A,TRUE,"BS (3)";#N/A,#N/A,TRUE,"Supp Info-BS";#N/A,#N/A,TRUE,"IS";#N/A,#N/A,TRUE,"IS (2)";#N/A,#N/A,TRUE,"IS (3)";#N/A,#N/A,TRUE,"Supp Info-IS";#N/A,#N/A,TRUE,"CF";#N/A,#N/A,TRUE,"Supp Info-CF";#N/A,#N/A,TRUE,"SH";#N/A,#N/A,TRUE,"Supp Info-SH"}</definedName>
    <definedName name="___________________a4" localSheetId="2" hidden="1">{#N/A,#N/A,TRUE,"Cover";#N/A,#N/A,TRUE,"BS";#N/A,#N/A,TRUE,"BS (2)";#N/A,#N/A,TRUE,"BS (3)";#N/A,#N/A,TRUE,"Supp Info-BS";#N/A,#N/A,TRUE,"IS";#N/A,#N/A,TRUE,"IS (2)";#N/A,#N/A,TRUE,"IS (3)";#N/A,#N/A,TRUE,"Supp Info-IS";#N/A,#N/A,TRUE,"CF";#N/A,#N/A,TRUE,"Supp Info-CF";#N/A,#N/A,TRUE,"SH";#N/A,#N/A,TRUE,"Supp Info-SH"}</definedName>
    <definedName name="___________________a4" hidden="1">{#N/A,#N/A,TRUE,"Cover";#N/A,#N/A,TRUE,"BS";#N/A,#N/A,TRUE,"BS (2)";#N/A,#N/A,TRUE,"BS (3)";#N/A,#N/A,TRUE,"Supp Info-BS";#N/A,#N/A,TRUE,"IS";#N/A,#N/A,TRUE,"IS (2)";#N/A,#N/A,TRUE,"IS (3)";#N/A,#N/A,TRUE,"Supp Info-IS";#N/A,#N/A,TRUE,"CF";#N/A,#N/A,TRUE,"Supp Info-CF";#N/A,#N/A,TRUE,"SH";#N/A,#N/A,TRUE,"Supp Info-SH"}</definedName>
    <definedName name="___________________New1" localSheetId="2" hidden="1">{#N/A,#N/A,FALSE,"Aging Summary";#N/A,#N/A,FALSE,"Ratio Analysis";#N/A,#N/A,FALSE,"Test 120 Day Accts";#N/A,#N/A,FALSE,"Tickmarks"}</definedName>
    <definedName name="___________________New1" hidden="1">{#N/A,#N/A,FALSE,"Aging Summary";#N/A,#N/A,FALSE,"Ratio Analysis";#N/A,#N/A,FALSE,"Test 120 Day Accts";#N/A,#N/A,FALSE,"Tickmarks"}</definedName>
    <definedName name="___________________New2" localSheetId="2" hidden="1">{#N/A,#N/A,FALSE,"Aging Summary";#N/A,#N/A,FALSE,"Ratio Analysis";#N/A,#N/A,FALSE,"Test 120 Day Accts";#N/A,#N/A,FALSE,"Tickmarks"}</definedName>
    <definedName name="___________________New2" hidden="1">{#N/A,#N/A,FALSE,"Aging Summary";#N/A,#N/A,FALSE,"Ratio Analysis";#N/A,#N/A,FALSE,"Test 120 Day Accts";#N/A,#N/A,FALSE,"Tickmarks"}</definedName>
    <definedName name="___________________New3" localSheetId="2" hidden="1">{#N/A,#N/A,FALSE,"Aging Summary";#N/A,#N/A,FALSE,"Ratio Analysis";#N/A,#N/A,FALSE,"Test 120 Day Accts";#N/A,#N/A,FALSE,"Tickmarks"}</definedName>
    <definedName name="___________________New3" hidden="1">{#N/A,#N/A,FALSE,"Aging Summary";#N/A,#N/A,FALSE,"Ratio Analysis";#N/A,#N/A,FALSE,"Test 120 Day Accts";#N/A,#N/A,FALSE,"Tickmarks"}</definedName>
    <definedName name="___________________New4" localSheetId="2" hidden="1">{#N/A,#N/A,FALSE,"Aging Summary";#N/A,#N/A,FALSE,"Ratio Analysis";#N/A,#N/A,FALSE,"Test 120 Day Accts";#N/A,#N/A,FALSE,"Tickmarks"}</definedName>
    <definedName name="___________________New4" hidden="1">{#N/A,#N/A,FALSE,"Aging Summary";#N/A,#N/A,FALSE,"Ratio Analysis";#N/A,#N/A,FALSE,"Test 120 Day Accts";#N/A,#N/A,FALSE,"Tickmarks"}</definedName>
    <definedName name="___________________new5" localSheetId="2" hidden="1">{#N/A,#N/A,FALSE,"Aging Summary";#N/A,#N/A,FALSE,"Ratio Analysis";#N/A,#N/A,FALSE,"Test 120 Day Accts";#N/A,#N/A,FALSE,"Tickmarks"}</definedName>
    <definedName name="___________________new5" hidden="1">{#N/A,#N/A,FALSE,"Aging Summary";#N/A,#N/A,FALSE,"Ratio Analysis";#N/A,#N/A,FALSE,"Test 120 Day Accts";#N/A,#N/A,FALSE,"Tickmarks"}</definedName>
    <definedName name="___________________ok2" localSheetId="2" hidden="1">{"ReportTop",#N/A,FALSE,"report top"}</definedName>
    <definedName name="___________________ok2" hidden="1">{"ReportTop",#N/A,FALSE,"report top"}</definedName>
    <definedName name="___________________PRN2" localSheetId="2" hidden="1">{"adj95mult",#N/A,FALSE,"COMPCO";"adj95est",#N/A,FALSE,"COMPCO"}</definedName>
    <definedName name="___________________PRN2" hidden="1">{"adj95mult",#N/A,FALSE,"COMPCO";"adj95est",#N/A,FALSE,"COMPCO"}</definedName>
    <definedName name="___________________top50">#REF!</definedName>
    <definedName name="__________________a1" localSheetId="2" hidden="1">{#N/A,#N/A,TRUE,"Cover";#N/A,#N/A,TRUE,"BS";#N/A,#N/A,TRUE,"BS (2)";#N/A,#N/A,TRUE,"BS (3)";#N/A,#N/A,TRUE,"Supp Info-BS";#N/A,#N/A,TRUE,"IS";#N/A,#N/A,TRUE,"IS (2)";#N/A,#N/A,TRUE,"IS (3)";#N/A,#N/A,TRUE,"Supp Info-IS";#N/A,#N/A,TRUE,"CF";#N/A,#N/A,TRUE,"Supp Info-CF";#N/A,#N/A,TRUE,"SH";#N/A,#N/A,TRUE,"Supp Info-SH"}</definedName>
    <definedName name="__________________a1" hidden="1">{#N/A,#N/A,TRUE,"Cover";#N/A,#N/A,TRUE,"BS";#N/A,#N/A,TRUE,"BS (2)";#N/A,#N/A,TRUE,"BS (3)";#N/A,#N/A,TRUE,"Supp Info-BS";#N/A,#N/A,TRUE,"IS";#N/A,#N/A,TRUE,"IS (2)";#N/A,#N/A,TRUE,"IS (3)";#N/A,#N/A,TRUE,"Supp Info-IS";#N/A,#N/A,TRUE,"CF";#N/A,#N/A,TRUE,"Supp Info-CF";#N/A,#N/A,TRUE,"SH";#N/A,#N/A,TRUE,"Supp Info-SH"}</definedName>
    <definedName name="__________________a2" localSheetId="2" hidden="1">{#N/A,#N/A,TRUE,"Cover";#N/A,#N/A,TRUE,"BS";#N/A,#N/A,TRUE,"BS (2)";#N/A,#N/A,TRUE,"BS (3)";#N/A,#N/A,TRUE,"Supp Info-BS";#N/A,#N/A,TRUE,"IS";#N/A,#N/A,TRUE,"IS (2)";#N/A,#N/A,TRUE,"IS (3)";#N/A,#N/A,TRUE,"Supp Info-IS";#N/A,#N/A,TRUE,"CF";#N/A,#N/A,TRUE,"Supp Info-CF";#N/A,#N/A,TRUE,"SH";#N/A,#N/A,TRUE,"Supp Info-SH"}</definedName>
    <definedName name="__________________a2" hidden="1">{#N/A,#N/A,TRUE,"Cover";#N/A,#N/A,TRUE,"BS";#N/A,#N/A,TRUE,"BS (2)";#N/A,#N/A,TRUE,"BS (3)";#N/A,#N/A,TRUE,"Supp Info-BS";#N/A,#N/A,TRUE,"IS";#N/A,#N/A,TRUE,"IS (2)";#N/A,#N/A,TRUE,"IS (3)";#N/A,#N/A,TRUE,"Supp Info-IS";#N/A,#N/A,TRUE,"CF";#N/A,#N/A,TRUE,"Supp Info-CF";#N/A,#N/A,TRUE,"SH";#N/A,#N/A,TRUE,"Supp Info-SH"}</definedName>
    <definedName name="__________________a3" localSheetId="2" hidden="1">{#N/A,#N/A,TRUE,"Cover";#N/A,#N/A,TRUE,"BS";#N/A,#N/A,TRUE,"BS (2)";#N/A,#N/A,TRUE,"BS (3)";#N/A,#N/A,TRUE,"Supp Info-BS";#N/A,#N/A,TRUE,"IS";#N/A,#N/A,TRUE,"IS (2)";#N/A,#N/A,TRUE,"IS (3)";#N/A,#N/A,TRUE,"Supp Info-IS";#N/A,#N/A,TRUE,"CF";#N/A,#N/A,TRUE,"Supp Info-CF";#N/A,#N/A,TRUE,"SH";#N/A,#N/A,TRUE,"Supp Info-SH"}</definedName>
    <definedName name="__________________a3" hidden="1">{#N/A,#N/A,TRUE,"Cover";#N/A,#N/A,TRUE,"BS";#N/A,#N/A,TRUE,"BS (2)";#N/A,#N/A,TRUE,"BS (3)";#N/A,#N/A,TRUE,"Supp Info-BS";#N/A,#N/A,TRUE,"IS";#N/A,#N/A,TRUE,"IS (2)";#N/A,#N/A,TRUE,"IS (3)";#N/A,#N/A,TRUE,"Supp Info-IS";#N/A,#N/A,TRUE,"CF";#N/A,#N/A,TRUE,"Supp Info-CF";#N/A,#N/A,TRUE,"SH";#N/A,#N/A,TRUE,"Supp Info-SH"}</definedName>
    <definedName name="__________________a4" localSheetId="2" hidden="1">{#N/A,#N/A,TRUE,"Cover";#N/A,#N/A,TRUE,"BS";#N/A,#N/A,TRUE,"BS (2)";#N/A,#N/A,TRUE,"BS (3)";#N/A,#N/A,TRUE,"Supp Info-BS";#N/A,#N/A,TRUE,"IS";#N/A,#N/A,TRUE,"IS (2)";#N/A,#N/A,TRUE,"IS (3)";#N/A,#N/A,TRUE,"Supp Info-IS";#N/A,#N/A,TRUE,"CF";#N/A,#N/A,TRUE,"Supp Info-CF";#N/A,#N/A,TRUE,"SH";#N/A,#N/A,TRUE,"Supp Info-SH"}</definedName>
    <definedName name="__________________a4" hidden="1">{#N/A,#N/A,TRUE,"Cover";#N/A,#N/A,TRUE,"BS";#N/A,#N/A,TRUE,"BS (2)";#N/A,#N/A,TRUE,"BS (3)";#N/A,#N/A,TRUE,"Supp Info-BS";#N/A,#N/A,TRUE,"IS";#N/A,#N/A,TRUE,"IS (2)";#N/A,#N/A,TRUE,"IS (3)";#N/A,#N/A,TRUE,"Supp Info-IS";#N/A,#N/A,TRUE,"CF";#N/A,#N/A,TRUE,"Supp Info-CF";#N/A,#N/A,TRUE,"SH";#N/A,#N/A,TRUE,"Supp Info-SH"}</definedName>
    <definedName name="__________________AB113812">#REF!</definedName>
    <definedName name="__________________B2" localSheetId="2" hidden="1">{#N/A,#N/A,TRUE,"Cover";#N/A,#N/A,TRUE,"BS";#N/A,#N/A,TRUE,"BS (2)";#N/A,#N/A,TRUE,"BS (3)";#N/A,#N/A,TRUE,"Supp Info-BS";#N/A,#N/A,TRUE,"IS";#N/A,#N/A,TRUE,"IS (2)";#N/A,#N/A,TRUE,"IS (3)";#N/A,#N/A,TRUE,"Supp Info-IS";#N/A,#N/A,TRUE,"CF";#N/A,#N/A,TRUE,"Supp Info-CF";#N/A,#N/A,TRUE,"SH";#N/A,#N/A,TRUE,"Supp Info-SH"}</definedName>
    <definedName name="__________________B2" hidden="1">{#N/A,#N/A,TRUE,"Cover";#N/A,#N/A,TRUE,"BS";#N/A,#N/A,TRUE,"BS (2)";#N/A,#N/A,TRUE,"BS (3)";#N/A,#N/A,TRUE,"Supp Info-BS";#N/A,#N/A,TRUE,"IS";#N/A,#N/A,TRUE,"IS (2)";#N/A,#N/A,TRUE,"IS (3)";#N/A,#N/A,TRUE,"Supp Info-IS";#N/A,#N/A,TRUE,"CF";#N/A,#N/A,TRUE,"Supp Info-CF";#N/A,#N/A,TRUE,"SH";#N/A,#N/A,TRUE,"Supp Info-SH"}</definedName>
    <definedName name="__________________d2" localSheetId="2" hidden="1">{#N/A,#N/A,TRUE,"Cover";#N/A,#N/A,TRUE,"BS";#N/A,#N/A,TRUE,"BS (2)";#N/A,#N/A,TRUE,"BS (3)";#N/A,#N/A,TRUE,"Supp Info-BS";#N/A,#N/A,TRUE,"IS";#N/A,#N/A,TRUE,"IS (2)";#N/A,#N/A,TRUE,"IS (3)";#N/A,#N/A,TRUE,"Supp Info-IS";#N/A,#N/A,TRUE,"CF";#N/A,#N/A,TRUE,"Supp Info-CF";#N/A,#N/A,TRUE,"SH";#N/A,#N/A,TRUE,"Supp Info-SH"}</definedName>
    <definedName name="__________________d2" hidden="1">{#N/A,#N/A,TRUE,"Cover";#N/A,#N/A,TRUE,"BS";#N/A,#N/A,TRUE,"BS (2)";#N/A,#N/A,TRUE,"BS (3)";#N/A,#N/A,TRUE,"Supp Info-BS";#N/A,#N/A,TRUE,"IS";#N/A,#N/A,TRUE,"IS (2)";#N/A,#N/A,TRUE,"IS (3)";#N/A,#N/A,TRUE,"Supp Info-IS";#N/A,#N/A,TRUE,"CF";#N/A,#N/A,TRUE,"Supp Info-CF";#N/A,#N/A,TRUE,"SH";#N/A,#N/A,TRUE,"Supp Info-SH"}</definedName>
    <definedName name="__________________d3" localSheetId="2" hidden="1">{#N/A,#N/A,TRUE,"Cover";#N/A,#N/A,TRUE,"BS";#N/A,#N/A,TRUE,"BS (2)";#N/A,#N/A,TRUE,"BS (3)";#N/A,#N/A,TRUE,"Supp Info-BS";#N/A,#N/A,TRUE,"IS";#N/A,#N/A,TRUE,"IS (2)";#N/A,#N/A,TRUE,"IS (3)";#N/A,#N/A,TRUE,"Supp Info-IS";#N/A,#N/A,TRUE,"CF";#N/A,#N/A,TRUE,"Supp Info-CF";#N/A,#N/A,TRUE,"SH";#N/A,#N/A,TRUE,"Supp Info-SH"}</definedName>
    <definedName name="__________________d3" hidden="1">{#N/A,#N/A,TRUE,"Cover";#N/A,#N/A,TRUE,"BS";#N/A,#N/A,TRUE,"BS (2)";#N/A,#N/A,TRUE,"BS (3)";#N/A,#N/A,TRUE,"Supp Info-BS";#N/A,#N/A,TRUE,"IS";#N/A,#N/A,TRUE,"IS (2)";#N/A,#N/A,TRUE,"IS (3)";#N/A,#N/A,TRUE,"Supp Info-IS";#N/A,#N/A,TRUE,"CF";#N/A,#N/A,TRUE,"Supp Info-CF";#N/A,#N/A,TRUE,"SH";#N/A,#N/A,TRUE,"Supp Info-SH"}</definedName>
    <definedName name="__________________d4" localSheetId="2" hidden="1">{#N/A,#N/A,TRUE,"Cover";#N/A,#N/A,TRUE,"BS";#N/A,#N/A,TRUE,"BS (2)";#N/A,#N/A,TRUE,"BS (3)";#N/A,#N/A,TRUE,"Supp Info-BS";#N/A,#N/A,TRUE,"IS";#N/A,#N/A,TRUE,"IS (2)";#N/A,#N/A,TRUE,"IS (3)";#N/A,#N/A,TRUE,"Supp Info-IS";#N/A,#N/A,TRUE,"CF";#N/A,#N/A,TRUE,"Supp Info-CF";#N/A,#N/A,TRUE,"SH";#N/A,#N/A,TRUE,"Supp Info-SH"}</definedName>
    <definedName name="__________________d4" hidden="1">{#N/A,#N/A,TRUE,"Cover";#N/A,#N/A,TRUE,"BS";#N/A,#N/A,TRUE,"BS (2)";#N/A,#N/A,TRUE,"BS (3)";#N/A,#N/A,TRUE,"Supp Info-BS";#N/A,#N/A,TRUE,"IS";#N/A,#N/A,TRUE,"IS (2)";#N/A,#N/A,TRUE,"IS (3)";#N/A,#N/A,TRUE,"Supp Info-IS";#N/A,#N/A,TRUE,"CF";#N/A,#N/A,TRUE,"Supp Info-CF";#N/A,#N/A,TRUE,"SH";#N/A,#N/A,TRUE,"Supp Info-SH"}</definedName>
    <definedName name="__________________d5" localSheetId="2" hidden="1">{#N/A,#N/A,TRUE,"Cover";#N/A,#N/A,TRUE,"BS";#N/A,#N/A,TRUE,"BS (2)";#N/A,#N/A,TRUE,"BS (3)";#N/A,#N/A,TRUE,"Supp Info-BS";#N/A,#N/A,TRUE,"IS";#N/A,#N/A,TRUE,"IS (2)";#N/A,#N/A,TRUE,"IS (3)";#N/A,#N/A,TRUE,"Supp Info-IS";#N/A,#N/A,TRUE,"CF";#N/A,#N/A,TRUE,"Supp Info-CF";#N/A,#N/A,TRUE,"SH";#N/A,#N/A,TRUE,"Supp Info-SH"}</definedName>
    <definedName name="__________________d5" hidden="1">{#N/A,#N/A,TRUE,"Cover";#N/A,#N/A,TRUE,"BS";#N/A,#N/A,TRUE,"BS (2)";#N/A,#N/A,TRUE,"BS (3)";#N/A,#N/A,TRUE,"Supp Info-BS";#N/A,#N/A,TRUE,"IS";#N/A,#N/A,TRUE,"IS (2)";#N/A,#N/A,TRUE,"IS (3)";#N/A,#N/A,TRUE,"Supp Info-IS";#N/A,#N/A,TRUE,"CF";#N/A,#N/A,TRUE,"Supp Info-CF";#N/A,#N/A,TRUE,"SH";#N/A,#N/A,TRUE,"Supp Info-SH"}</definedName>
    <definedName name="__________________d6" localSheetId="2" hidden="1">{#N/A,#N/A,TRUE,"Cover";#N/A,#N/A,TRUE,"BS";#N/A,#N/A,TRUE,"BS (2)";#N/A,#N/A,TRUE,"BS (3)";#N/A,#N/A,TRUE,"Supp Info-BS";#N/A,#N/A,TRUE,"IS";#N/A,#N/A,TRUE,"IS (2)";#N/A,#N/A,TRUE,"IS (3)";#N/A,#N/A,TRUE,"Supp Info-IS";#N/A,#N/A,TRUE,"CF";#N/A,#N/A,TRUE,"Supp Info-CF";#N/A,#N/A,TRUE,"SH";#N/A,#N/A,TRUE,"Supp Info-SH"}</definedName>
    <definedName name="__________________d6" hidden="1">{#N/A,#N/A,TRUE,"Cover";#N/A,#N/A,TRUE,"BS";#N/A,#N/A,TRUE,"BS (2)";#N/A,#N/A,TRUE,"BS (3)";#N/A,#N/A,TRUE,"Supp Info-BS";#N/A,#N/A,TRUE,"IS";#N/A,#N/A,TRUE,"IS (2)";#N/A,#N/A,TRUE,"IS (3)";#N/A,#N/A,TRUE,"Supp Info-IS";#N/A,#N/A,TRUE,"CF";#N/A,#N/A,TRUE,"Supp Info-CF";#N/A,#N/A,TRUE,"SH";#N/A,#N/A,TRUE,"Supp Info-SH"}</definedName>
    <definedName name="__________________d7" localSheetId="2" hidden="1">{#N/A,#N/A,TRUE,"Cover";#N/A,#N/A,TRUE,"BS";#N/A,#N/A,TRUE,"BS (2)";#N/A,#N/A,TRUE,"BS (3)";#N/A,#N/A,TRUE,"Supp Info-BS";#N/A,#N/A,TRUE,"IS";#N/A,#N/A,TRUE,"IS (2)";#N/A,#N/A,TRUE,"IS (3)";#N/A,#N/A,TRUE,"Supp Info-IS";#N/A,#N/A,TRUE,"CF";#N/A,#N/A,TRUE,"Supp Info-CF";#N/A,#N/A,TRUE,"SH";#N/A,#N/A,TRUE,"Supp Info-SH"}</definedName>
    <definedName name="__________________d7" hidden="1">{#N/A,#N/A,TRUE,"Cover";#N/A,#N/A,TRUE,"BS";#N/A,#N/A,TRUE,"BS (2)";#N/A,#N/A,TRUE,"BS (3)";#N/A,#N/A,TRUE,"Supp Info-BS";#N/A,#N/A,TRUE,"IS";#N/A,#N/A,TRUE,"IS (2)";#N/A,#N/A,TRUE,"IS (3)";#N/A,#N/A,TRUE,"Supp Info-IS";#N/A,#N/A,TRUE,"CF";#N/A,#N/A,TRUE,"Supp Info-CF";#N/A,#N/A,TRUE,"SH";#N/A,#N/A,TRUE,"Supp Info-SH"}</definedName>
    <definedName name="__________________key1" hidden="1">#REF!</definedName>
    <definedName name="__________________New1" localSheetId="2" hidden="1">{#N/A,#N/A,FALSE,"Aging Summary";#N/A,#N/A,FALSE,"Ratio Analysis";#N/A,#N/A,FALSE,"Test 120 Day Accts";#N/A,#N/A,FALSE,"Tickmarks"}</definedName>
    <definedName name="__________________New1" hidden="1">{#N/A,#N/A,FALSE,"Aging Summary";#N/A,#N/A,FALSE,"Ratio Analysis";#N/A,#N/A,FALSE,"Test 120 Day Accts";#N/A,#N/A,FALSE,"Tickmarks"}</definedName>
    <definedName name="__________________New2" localSheetId="2" hidden="1">{#N/A,#N/A,FALSE,"Aging Summary";#N/A,#N/A,FALSE,"Ratio Analysis";#N/A,#N/A,FALSE,"Test 120 Day Accts";#N/A,#N/A,FALSE,"Tickmarks"}</definedName>
    <definedName name="__________________New2" hidden="1">{#N/A,#N/A,FALSE,"Aging Summary";#N/A,#N/A,FALSE,"Ratio Analysis";#N/A,#N/A,FALSE,"Test 120 Day Accts";#N/A,#N/A,FALSE,"Tickmarks"}</definedName>
    <definedName name="__________________New3" localSheetId="2" hidden="1">{#N/A,#N/A,FALSE,"Aging Summary";#N/A,#N/A,FALSE,"Ratio Analysis";#N/A,#N/A,FALSE,"Test 120 Day Accts";#N/A,#N/A,FALSE,"Tickmarks"}</definedName>
    <definedName name="__________________New3" hidden="1">{#N/A,#N/A,FALSE,"Aging Summary";#N/A,#N/A,FALSE,"Ratio Analysis";#N/A,#N/A,FALSE,"Test 120 Day Accts";#N/A,#N/A,FALSE,"Tickmarks"}</definedName>
    <definedName name="__________________New4" localSheetId="2" hidden="1">{#N/A,#N/A,FALSE,"Aging Summary";#N/A,#N/A,FALSE,"Ratio Analysis";#N/A,#N/A,FALSE,"Test 120 Day Accts";#N/A,#N/A,FALSE,"Tickmarks"}</definedName>
    <definedName name="__________________New4" hidden="1">{#N/A,#N/A,FALSE,"Aging Summary";#N/A,#N/A,FALSE,"Ratio Analysis";#N/A,#N/A,FALSE,"Test 120 Day Accts";#N/A,#N/A,FALSE,"Tickmarks"}</definedName>
    <definedName name="__________________new5" localSheetId="2" hidden="1">{#N/A,#N/A,FALSE,"Aging Summary";#N/A,#N/A,FALSE,"Ratio Analysis";#N/A,#N/A,FALSE,"Test 120 Day Accts";#N/A,#N/A,FALSE,"Tickmarks"}</definedName>
    <definedName name="__________________new5" hidden="1">{#N/A,#N/A,FALSE,"Aging Summary";#N/A,#N/A,FALSE,"Ratio Analysis";#N/A,#N/A,FALSE,"Test 120 Day Accts";#N/A,#N/A,FALSE,"Tickmarks"}</definedName>
    <definedName name="__________________ok2" localSheetId="2" hidden="1">{"ReportTop",#N/A,FALSE,"report top"}</definedName>
    <definedName name="__________________ok2" hidden="1">{"ReportTop",#N/A,FALSE,"report top"}</definedName>
    <definedName name="__________________ppp2" localSheetId="2" hidden="1">{"FCB_ALL",#N/A,FALSE,"FCB"}</definedName>
    <definedName name="__________________ppp2" hidden="1">{"FCB_ALL",#N/A,FALSE,"FCB"}</definedName>
    <definedName name="__________________PRN2" localSheetId="2" hidden="1">{"adj95mult",#N/A,FALSE,"COMPCO";"adj95est",#N/A,FALSE,"COMPCO"}</definedName>
    <definedName name="__________________PRN2" hidden="1">{"adj95mult",#N/A,FALSE,"COMPCO";"adj95est",#N/A,FALSE,"COMPCO"}</definedName>
    <definedName name="__________________T123456" localSheetId="2" hidden="1">{"COUNT",#N/A,FALSE,"AB"}</definedName>
    <definedName name="__________________T123456" hidden="1">{"COUNT",#N/A,FALSE,"AB"}</definedName>
    <definedName name="__________________T12347" localSheetId="2" hidden="1">{"COUNT",#N/A,FALSE,"AB"}</definedName>
    <definedName name="__________________T12347" hidden="1">{"COUNT",#N/A,FALSE,"AB"}</definedName>
    <definedName name="__________________top50">#REF!</definedName>
    <definedName name="__________________w2" localSheetId="2" hidden="1">{#N/A,#N/A,TRUE,"Cover";#N/A,#N/A,TRUE,"BS";#N/A,#N/A,TRUE,"BS (2)";#N/A,#N/A,TRUE,"BS (3)";#N/A,#N/A,TRUE,"Supp Info-BS";#N/A,#N/A,TRUE,"IS";#N/A,#N/A,TRUE,"IS (2)";#N/A,#N/A,TRUE,"IS (3)";#N/A,#N/A,TRUE,"Supp Info-IS";#N/A,#N/A,TRUE,"CF";#N/A,#N/A,TRUE,"Supp Info-CF";#N/A,#N/A,TRUE,"SH";#N/A,#N/A,TRUE,"Supp Info-SH"}</definedName>
    <definedName name="__________________w2" hidden="1">{#N/A,#N/A,TRUE,"Cover";#N/A,#N/A,TRUE,"BS";#N/A,#N/A,TRUE,"BS (2)";#N/A,#N/A,TRUE,"BS (3)";#N/A,#N/A,TRUE,"Supp Info-BS";#N/A,#N/A,TRUE,"IS";#N/A,#N/A,TRUE,"IS (2)";#N/A,#N/A,TRUE,"IS (3)";#N/A,#N/A,TRUE,"Supp Info-IS";#N/A,#N/A,TRUE,"CF";#N/A,#N/A,TRUE,"Supp Info-CF";#N/A,#N/A,TRUE,"SH";#N/A,#N/A,TRUE,"Supp Info-SH"}</definedName>
    <definedName name="_________________a1" localSheetId="2" hidden="1">{#N/A,#N/A,TRUE,"Cover";#N/A,#N/A,TRUE,"BS";#N/A,#N/A,TRUE,"BS (2)";#N/A,#N/A,TRUE,"BS (3)";#N/A,#N/A,TRUE,"Supp Info-BS";#N/A,#N/A,TRUE,"IS";#N/A,#N/A,TRUE,"IS (2)";#N/A,#N/A,TRUE,"IS (3)";#N/A,#N/A,TRUE,"Supp Info-IS";#N/A,#N/A,TRUE,"CF";#N/A,#N/A,TRUE,"Supp Info-CF";#N/A,#N/A,TRUE,"SH";#N/A,#N/A,TRUE,"Supp Info-SH"}</definedName>
    <definedName name="_________________a1" hidden="1">{#N/A,#N/A,TRUE,"Cover";#N/A,#N/A,TRUE,"BS";#N/A,#N/A,TRUE,"BS (2)";#N/A,#N/A,TRUE,"BS (3)";#N/A,#N/A,TRUE,"Supp Info-BS";#N/A,#N/A,TRUE,"IS";#N/A,#N/A,TRUE,"IS (2)";#N/A,#N/A,TRUE,"IS (3)";#N/A,#N/A,TRUE,"Supp Info-IS";#N/A,#N/A,TRUE,"CF";#N/A,#N/A,TRUE,"Supp Info-CF";#N/A,#N/A,TRUE,"SH";#N/A,#N/A,TRUE,"Supp Info-SH"}</definedName>
    <definedName name="_________________a2" localSheetId="2" hidden="1">{#N/A,#N/A,TRUE,"Cover";#N/A,#N/A,TRUE,"BS";#N/A,#N/A,TRUE,"BS (2)";#N/A,#N/A,TRUE,"BS (3)";#N/A,#N/A,TRUE,"Supp Info-BS";#N/A,#N/A,TRUE,"IS";#N/A,#N/A,TRUE,"IS (2)";#N/A,#N/A,TRUE,"IS (3)";#N/A,#N/A,TRUE,"Supp Info-IS";#N/A,#N/A,TRUE,"CF";#N/A,#N/A,TRUE,"Supp Info-CF";#N/A,#N/A,TRUE,"SH";#N/A,#N/A,TRUE,"Supp Info-SH"}</definedName>
    <definedName name="_________________a2" hidden="1">{#N/A,#N/A,TRUE,"Cover";#N/A,#N/A,TRUE,"BS";#N/A,#N/A,TRUE,"BS (2)";#N/A,#N/A,TRUE,"BS (3)";#N/A,#N/A,TRUE,"Supp Info-BS";#N/A,#N/A,TRUE,"IS";#N/A,#N/A,TRUE,"IS (2)";#N/A,#N/A,TRUE,"IS (3)";#N/A,#N/A,TRUE,"Supp Info-IS";#N/A,#N/A,TRUE,"CF";#N/A,#N/A,TRUE,"Supp Info-CF";#N/A,#N/A,TRUE,"SH";#N/A,#N/A,TRUE,"Supp Info-SH"}</definedName>
    <definedName name="_________________a3" localSheetId="2" hidden="1">{#N/A,#N/A,TRUE,"Cover";#N/A,#N/A,TRUE,"BS";#N/A,#N/A,TRUE,"BS (2)";#N/A,#N/A,TRUE,"BS (3)";#N/A,#N/A,TRUE,"Supp Info-BS";#N/A,#N/A,TRUE,"IS";#N/A,#N/A,TRUE,"IS (2)";#N/A,#N/A,TRUE,"IS (3)";#N/A,#N/A,TRUE,"Supp Info-IS";#N/A,#N/A,TRUE,"CF";#N/A,#N/A,TRUE,"Supp Info-CF";#N/A,#N/A,TRUE,"SH";#N/A,#N/A,TRUE,"Supp Info-SH"}</definedName>
    <definedName name="_________________a3" hidden="1">{#N/A,#N/A,TRUE,"Cover";#N/A,#N/A,TRUE,"BS";#N/A,#N/A,TRUE,"BS (2)";#N/A,#N/A,TRUE,"BS (3)";#N/A,#N/A,TRUE,"Supp Info-BS";#N/A,#N/A,TRUE,"IS";#N/A,#N/A,TRUE,"IS (2)";#N/A,#N/A,TRUE,"IS (3)";#N/A,#N/A,TRUE,"Supp Info-IS";#N/A,#N/A,TRUE,"CF";#N/A,#N/A,TRUE,"Supp Info-CF";#N/A,#N/A,TRUE,"SH";#N/A,#N/A,TRUE,"Supp Info-SH"}</definedName>
    <definedName name="_________________a4" localSheetId="2" hidden="1">{#N/A,#N/A,TRUE,"Cover";#N/A,#N/A,TRUE,"BS";#N/A,#N/A,TRUE,"BS (2)";#N/A,#N/A,TRUE,"BS (3)";#N/A,#N/A,TRUE,"Supp Info-BS";#N/A,#N/A,TRUE,"IS";#N/A,#N/A,TRUE,"IS (2)";#N/A,#N/A,TRUE,"IS (3)";#N/A,#N/A,TRUE,"Supp Info-IS";#N/A,#N/A,TRUE,"CF";#N/A,#N/A,TRUE,"Supp Info-CF";#N/A,#N/A,TRUE,"SH";#N/A,#N/A,TRUE,"Supp Info-SH"}</definedName>
    <definedName name="_________________a4" hidden="1">{#N/A,#N/A,TRUE,"Cover";#N/A,#N/A,TRUE,"BS";#N/A,#N/A,TRUE,"BS (2)";#N/A,#N/A,TRUE,"BS (3)";#N/A,#N/A,TRUE,"Supp Info-BS";#N/A,#N/A,TRUE,"IS";#N/A,#N/A,TRUE,"IS (2)";#N/A,#N/A,TRUE,"IS (3)";#N/A,#N/A,TRUE,"Supp Info-IS";#N/A,#N/A,TRUE,"CF";#N/A,#N/A,TRUE,"Supp Info-CF";#N/A,#N/A,TRUE,"SH";#N/A,#N/A,TRUE,"Supp Info-SH"}</definedName>
    <definedName name="_________________key1" hidden="1">#REF!</definedName>
    <definedName name="_________________New1" localSheetId="2" hidden="1">{#N/A,#N/A,FALSE,"Aging Summary";#N/A,#N/A,FALSE,"Ratio Analysis";#N/A,#N/A,FALSE,"Test 120 Day Accts";#N/A,#N/A,FALSE,"Tickmarks"}</definedName>
    <definedName name="_________________New1" hidden="1">{#N/A,#N/A,FALSE,"Aging Summary";#N/A,#N/A,FALSE,"Ratio Analysis";#N/A,#N/A,FALSE,"Test 120 Day Accts";#N/A,#N/A,FALSE,"Tickmarks"}</definedName>
    <definedName name="_________________New2" localSheetId="2" hidden="1">{#N/A,#N/A,FALSE,"Aging Summary";#N/A,#N/A,FALSE,"Ratio Analysis";#N/A,#N/A,FALSE,"Test 120 Day Accts";#N/A,#N/A,FALSE,"Tickmarks"}</definedName>
    <definedName name="_________________New2" hidden="1">{#N/A,#N/A,FALSE,"Aging Summary";#N/A,#N/A,FALSE,"Ratio Analysis";#N/A,#N/A,FALSE,"Test 120 Day Accts";#N/A,#N/A,FALSE,"Tickmarks"}</definedName>
    <definedName name="_________________New3" localSheetId="2" hidden="1">{#N/A,#N/A,FALSE,"Aging Summary";#N/A,#N/A,FALSE,"Ratio Analysis";#N/A,#N/A,FALSE,"Test 120 Day Accts";#N/A,#N/A,FALSE,"Tickmarks"}</definedName>
    <definedName name="_________________New3" hidden="1">{#N/A,#N/A,FALSE,"Aging Summary";#N/A,#N/A,FALSE,"Ratio Analysis";#N/A,#N/A,FALSE,"Test 120 Day Accts";#N/A,#N/A,FALSE,"Tickmarks"}</definedName>
    <definedName name="_________________New4" localSheetId="2" hidden="1">{#N/A,#N/A,FALSE,"Aging Summary";#N/A,#N/A,FALSE,"Ratio Analysis";#N/A,#N/A,FALSE,"Test 120 Day Accts";#N/A,#N/A,FALSE,"Tickmarks"}</definedName>
    <definedName name="_________________New4" hidden="1">{#N/A,#N/A,FALSE,"Aging Summary";#N/A,#N/A,FALSE,"Ratio Analysis";#N/A,#N/A,FALSE,"Test 120 Day Accts";#N/A,#N/A,FALSE,"Tickmarks"}</definedName>
    <definedName name="_________________new5" localSheetId="2" hidden="1">{#N/A,#N/A,FALSE,"Aging Summary";#N/A,#N/A,FALSE,"Ratio Analysis";#N/A,#N/A,FALSE,"Test 120 Day Accts";#N/A,#N/A,FALSE,"Tickmarks"}</definedName>
    <definedName name="_________________new5" hidden="1">{#N/A,#N/A,FALSE,"Aging Summary";#N/A,#N/A,FALSE,"Ratio Analysis";#N/A,#N/A,FALSE,"Test 120 Day Accts";#N/A,#N/A,FALSE,"Tickmarks"}</definedName>
    <definedName name="_________________ok2" localSheetId="2" hidden="1">{"ReportTop",#N/A,FALSE,"report top"}</definedName>
    <definedName name="_________________ok2" hidden="1">{"ReportTop",#N/A,FALSE,"report top"}</definedName>
    <definedName name="_________________PRN2" localSheetId="2" hidden="1">{"adj95mult",#N/A,FALSE,"COMPCO";"adj95est",#N/A,FALSE,"COMPCO"}</definedName>
    <definedName name="_________________PRN2" hidden="1">{"adj95mult",#N/A,FALSE,"COMPCO";"adj95est",#N/A,FALSE,"COMPCO"}</definedName>
    <definedName name="________________a1" localSheetId="2" hidden="1">{#N/A,#N/A,TRUE,"Cover";#N/A,#N/A,TRUE,"BS";#N/A,#N/A,TRUE,"BS (2)";#N/A,#N/A,TRUE,"BS (3)";#N/A,#N/A,TRUE,"Supp Info-BS";#N/A,#N/A,TRUE,"IS";#N/A,#N/A,TRUE,"IS (2)";#N/A,#N/A,TRUE,"IS (3)";#N/A,#N/A,TRUE,"Supp Info-IS";#N/A,#N/A,TRUE,"CF";#N/A,#N/A,TRUE,"Supp Info-CF";#N/A,#N/A,TRUE,"SH";#N/A,#N/A,TRUE,"Supp Info-SH"}</definedName>
    <definedName name="________________a1" hidden="1">{#N/A,#N/A,TRUE,"Cover";#N/A,#N/A,TRUE,"BS";#N/A,#N/A,TRUE,"BS (2)";#N/A,#N/A,TRUE,"BS (3)";#N/A,#N/A,TRUE,"Supp Info-BS";#N/A,#N/A,TRUE,"IS";#N/A,#N/A,TRUE,"IS (2)";#N/A,#N/A,TRUE,"IS (3)";#N/A,#N/A,TRUE,"Supp Info-IS";#N/A,#N/A,TRUE,"CF";#N/A,#N/A,TRUE,"Supp Info-CF";#N/A,#N/A,TRUE,"SH";#N/A,#N/A,TRUE,"Supp Info-SH"}</definedName>
    <definedName name="________________a2" localSheetId="2" hidden="1">{#N/A,#N/A,TRUE,"Cover";#N/A,#N/A,TRUE,"BS";#N/A,#N/A,TRUE,"BS (2)";#N/A,#N/A,TRUE,"BS (3)";#N/A,#N/A,TRUE,"Supp Info-BS";#N/A,#N/A,TRUE,"IS";#N/A,#N/A,TRUE,"IS (2)";#N/A,#N/A,TRUE,"IS (3)";#N/A,#N/A,TRUE,"Supp Info-IS";#N/A,#N/A,TRUE,"CF";#N/A,#N/A,TRUE,"Supp Info-CF";#N/A,#N/A,TRUE,"SH";#N/A,#N/A,TRUE,"Supp Info-SH"}</definedName>
    <definedName name="________________a2" hidden="1">{#N/A,#N/A,TRUE,"Cover";#N/A,#N/A,TRUE,"BS";#N/A,#N/A,TRUE,"BS (2)";#N/A,#N/A,TRUE,"BS (3)";#N/A,#N/A,TRUE,"Supp Info-BS";#N/A,#N/A,TRUE,"IS";#N/A,#N/A,TRUE,"IS (2)";#N/A,#N/A,TRUE,"IS (3)";#N/A,#N/A,TRUE,"Supp Info-IS";#N/A,#N/A,TRUE,"CF";#N/A,#N/A,TRUE,"Supp Info-CF";#N/A,#N/A,TRUE,"SH";#N/A,#N/A,TRUE,"Supp Info-SH"}</definedName>
    <definedName name="________________a3" localSheetId="2" hidden="1">{#N/A,#N/A,TRUE,"Cover";#N/A,#N/A,TRUE,"BS";#N/A,#N/A,TRUE,"BS (2)";#N/A,#N/A,TRUE,"BS (3)";#N/A,#N/A,TRUE,"Supp Info-BS";#N/A,#N/A,TRUE,"IS";#N/A,#N/A,TRUE,"IS (2)";#N/A,#N/A,TRUE,"IS (3)";#N/A,#N/A,TRUE,"Supp Info-IS";#N/A,#N/A,TRUE,"CF";#N/A,#N/A,TRUE,"Supp Info-CF";#N/A,#N/A,TRUE,"SH";#N/A,#N/A,TRUE,"Supp Info-SH"}</definedName>
    <definedName name="________________a3" hidden="1">{#N/A,#N/A,TRUE,"Cover";#N/A,#N/A,TRUE,"BS";#N/A,#N/A,TRUE,"BS (2)";#N/A,#N/A,TRUE,"BS (3)";#N/A,#N/A,TRUE,"Supp Info-BS";#N/A,#N/A,TRUE,"IS";#N/A,#N/A,TRUE,"IS (2)";#N/A,#N/A,TRUE,"IS (3)";#N/A,#N/A,TRUE,"Supp Info-IS";#N/A,#N/A,TRUE,"CF";#N/A,#N/A,TRUE,"Supp Info-CF";#N/A,#N/A,TRUE,"SH";#N/A,#N/A,TRUE,"Supp Info-SH"}</definedName>
    <definedName name="________________a4" localSheetId="2" hidden="1">{#N/A,#N/A,TRUE,"Cover";#N/A,#N/A,TRUE,"BS";#N/A,#N/A,TRUE,"BS (2)";#N/A,#N/A,TRUE,"BS (3)";#N/A,#N/A,TRUE,"Supp Info-BS";#N/A,#N/A,TRUE,"IS";#N/A,#N/A,TRUE,"IS (2)";#N/A,#N/A,TRUE,"IS (3)";#N/A,#N/A,TRUE,"Supp Info-IS";#N/A,#N/A,TRUE,"CF";#N/A,#N/A,TRUE,"Supp Info-CF";#N/A,#N/A,TRUE,"SH";#N/A,#N/A,TRUE,"Supp Info-SH"}</definedName>
    <definedName name="________________a4" hidden="1">{#N/A,#N/A,TRUE,"Cover";#N/A,#N/A,TRUE,"BS";#N/A,#N/A,TRUE,"BS (2)";#N/A,#N/A,TRUE,"BS (3)";#N/A,#N/A,TRUE,"Supp Info-BS";#N/A,#N/A,TRUE,"IS";#N/A,#N/A,TRUE,"IS (2)";#N/A,#N/A,TRUE,"IS (3)";#N/A,#N/A,TRUE,"Supp Info-IS";#N/A,#N/A,TRUE,"CF";#N/A,#N/A,TRUE,"Supp Info-CF";#N/A,#N/A,TRUE,"SH";#N/A,#N/A,TRUE,"Supp Info-SH"}</definedName>
    <definedName name="________________AB113812">#REF!</definedName>
    <definedName name="________________B2" localSheetId="2" hidden="1">{#N/A,#N/A,TRUE,"Cover";#N/A,#N/A,TRUE,"BS";#N/A,#N/A,TRUE,"BS (2)";#N/A,#N/A,TRUE,"BS (3)";#N/A,#N/A,TRUE,"Supp Info-BS";#N/A,#N/A,TRUE,"IS";#N/A,#N/A,TRUE,"IS (2)";#N/A,#N/A,TRUE,"IS (3)";#N/A,#N/A,TRUE,"Supp Info-IS";#N/A,#N/A,TRUE,"CF";#N/A,#N/A,TRUE,"Supp Info-CF";#N/A,#N/A,TRUE,"SH";#N/A,#N/A,TRUE,"Supp Info-SH"}</definedName>
    <definedName name="________________B2" hidden="1">{#N/A,#N/A,TRUE,"Cover";#N/A,#N/A,TRUE,"BS";#N/A,#N/A,TRUE,"BS (2)";#N/A,#N/A,TRUE,"BS (3)";#N/A,#N/A,TRUE,"Supp Info-BS";#N/A,#N/A,TRUE,"IS";#N/A,#N/A,TRUE,"IS (2)";#N/A,#N/A,TRUE,"IS (3)";#N/A,#N/A,TRUE,"Supp Info-IS";#N/A,#N/A,TRUE,"CF";#N/A,#N/A,TRUE,"Supp Info-CF";#N/A,#N/A,TRUE,"SH";#N/A,#N/A,TRUE,"Supp Info-SH"}</definedName>
    <definedName name="________________d2" localSheetId="2" hidden="1">{#N/A,#N/A,TRUE,"Cover";#N/A,#N/A,TRUE,"BS";#N/A,#N/A,TRUE,"BS (2)";#N/A,#N/A,TRUE,"BS (3)";#N/A,#N/A,TRUE,"Supp Info-BS";#N/A,#N/A,TRUE,"IS";#N/A,#N/A,TRUE,"IS (2)";#N/A,#N/A,TRUE,"IS (3)";#N/A,#N/A,TRUE,"Supp Info-IS";#N/A,#N/A,TRUE,"CF";#N/A,#N/A,TRUE,"Supp Info-CF";#N/A,#N/A,TRUE,"SH";#N/A,#N/A,TRUE,"Supp Info-SH"}</definedName>
    <definedName name="________________d2" hidden="1">{#N/A,#N/A,TRUE,"Cover";#N/A,#N/A,TRUE,"BS";#N/A,#N/A,TRUE,"BS (2)";#N/A,#N/A,TRUE,"BS (3)";#N/A,#N/A,TRUE,"Supp Info-BS";#N/A,#N/A,TRUE,"IS";#N/A,#N/A,TRUE,"IS (2)";#N/A,#N/A,TRUE,"IS (3)";#N/A,#N/A,TRUE,"Supp Info-IS";#N/A,#N/A,TRUE,"CF";#N/A,#N/A,TRUE,"Supp Info-CF";#N/A,#N/A,TRUE,"SH";#N/A,#N/A,TRUE,"Supp Info-SH"}</definedName>
    <definedName name="________________d3" localSheetId="2" hidden="1">{#N/A,#N/A,TRUE,"Cover";#N/A,#N/A,TRUE,"BS";#N/A,#N/A,TRUE,"BS (2)";#N/A,#N/A,TRUE,"BS (3)";#N/A,#N/A,TRUE,"Supp Info-BS";#N/A,#N/A,TRUE,"IS";#N/A,#N/A,TRUE,"IS (2)";#N/A,#N/A,TRUE,"IS (3)";#N/A,#N/A,TRUE,"Supp Info-IS";#N/A,#N/A,TRUE,"CF";#N/A,#N/A,TRUE,"Supp Info-CF";#N/A,#N/A,TRUE,"SH";#N/A,#N/A,TRUE,"Supp Info-SH"}</definedName>
    <definedName name="________________d3" hidden="1">{#N/A,#N/A,TRUE,"Cover";#N/A,#N/A,TRUE,"BS";#N/A,#N/A,TRUE,"BS (2)";#N/A,#N/A,TRUE,"BS (3)";#N/A,#N/A,TRUE,"Supp Info-BS";#N/A,#N/A,TRUE,"IS";#N/A,#N/A,TRUE,"IS (2)";#N/A,#N/A,TRUE,"IS (3)";#N/A,#N/A,TRUE,"Supp Info-IS";#N/A,#N/A,TRUE,"CF";#N/A,#N/A,TRUE,"Supp Info-CF";#N/A,#N/A,TRUE,"SH";#N/A,#N/A,TRUE,"Supp Info-SH"}</definedName>
    <definedName name="________________d4" localSheetId="2" hidden="1">{#N/A,#N/A,TRUE,"Cover";#N/A,#N/A,TRUE,"BS";#N/A,#N/A,TRUE,"BS (2)";#N/A,#N/A,TRUE,"BS (3)";#N/A,#N/A,TRUE,"Supp Info-BS";#N/A,#N/A,TRUE,"IS";#N/A,#N/A,TRUE,"IS (2)";#N/A,#N/A,TRUE,"IS (3)";#N/A,#N/A,TRUE,"Supp Info-IS";#N/A,#N/A,TRUE,"CF";#N/A,#N/A,TRUE,"Supp Info-CF";#N/A,#N/A,TRUE,"SH";#N/A,#N/A,TRUE,"Supp Info-SH"}</definedName>
    <definedName name="________________d4" hidden="1">{#N/A,#N/A,TRUE,"Cover";#N/A,#N/A,TRUE,"BS";#N/A,#N/A,TRUE,"BS (2)";#N/A,#N/A,TRUE,"BS (3)";#N/A,#N/A,TRUE,"Supp Info-BS";#N/A,#N/A,TRUE,"IS";#N/A,#N/A,TRUE,"IS (2)";#N/A,#N/A,TRUE,"IS (3)";#N/A,#N/A,TRUE,"Supp Info-IS";#N/A,#N/A,TRUE,"CF";#N/A,#N/A,TRUE,"Supp Info-CF";#N/A,#N/A,TRUE,"SH";#N/A,#N/A,TRUE,"Supp Info-SH"}</definedName>
    <definedName name="________________d5" localSheetId="2" hidden="1">{#N/A,#N/A,TRUE,"Cover";#N/A,#N/A,TRUE,"BS";#N/A,#N/A,TRUE,"BS (2)";#N/A,#N/A,TRUE,"BS (3)";#N/A,#N/A,TRUE,"Supp Info-BS";#N/A,#N/A,TRUE,"IS";#N/A,#N/A,TRUE,"IS (2)";#N/A,#N/A,TRUE,"IS (3)";#N/A,#N/A,TRUE,"Supp Info-IS";#N/A,#N/A,TRUE,"CF";#N/A,#N/A,TRUE,"Supp Info-CF";#N/A,#N/A,TRUE,"SH";#N/A,#N/A,TRUE,"Supp Info-SH"}</definedName>
    <definedName name="________________d5" hidden="1">{#N/A,#N/A,TRUE,"Cover";#N/A,#N/A,TRUE,"BS";#N/A,#N/A,TRUE,"BS (2)";#N/A,#N/A,TRUE,"BS (3)";#N/A,#N/A,TRUE,"Supp Info-BS";#N/A,#N/A,TRUE,"IS";#N/A,#N/A,TRUE,"IS (2)";#N/A,#N/A,TRUE,"IS (3)";#N/A,#N/A,TRUE,"Supp Info-IS";#N/A,#N/A,TRUE,"CF";#N/A,#N/A,TRUE,"Supp Info-CF";#N/A,#N/A,TRUE,"SH";#N/A,#N/A,TRUE,"Supp Info-SH"}</definedName>
    <definedName name="________________d6" localSheetId="2" hidden="1">{#N/A,#N/A,TRUE,"Cover";#N/A,#N/A,TRUE,"BS";#N/A,#N/A,TRUE,"BS (2)";#N/A,#N/A,TRUE,"BS (3)";#N/A,#N/A,TRUE,"Supp Info-BS";#N/A,#N/A,TRUE,"IS";#N/A,#N/A,TRUE,"IS (2)";#N/A,#N/A,TRUE,"IS (3)";#N/A,#N/A,TRUE,"Supp Info-IS";#N/A,#N/A,TRUE,"CF";#N/A,#N/A,TRUE,"Supp Info-CF";#N/A,#N/A,TRUE,"SH";#N/A,#N/A,TRUE,"Supp Info-SH"}</definedName>
    <definedName name="________________d6" hidden="1">{#N/A,#N/A,TRUE,"Cover";#N/A,#N/A,TRUE,"BS";#N/A,#N/A,TRUE,"BS (2)";#N/A,#N/A,TRUE,"BS (3)";#N/A,#N/A,TRUE,"Supp Info-BS";#N/A,#N/A,TRUE,"IS";#N/A,#N/A,TRUE,"IS (2)";#N/A,#N/A,TRUE,"IS (3)";#N/A,#N/A,TRUE,"Supp Info-IS";#N/A,#N/A,TRUE,"CF";#N/A,#N/A,TRUE,"Supp Info-CF";#N/A,#N/A,TRUE,"SH";#N/A,#N/A,TRUE,"Supp Info-SH"}</definedName>
    <definedName name="________________d7" localSheetId="2" hidden="1">{#N/A,#N/A,TRUE,"Cover";#N/A,#N/A,TRUE,"BS";#N/A,#N/A,TRUE,"BS (2)";#N/A,#N/A,TRUE,"BS (3)";#N/A,#N/A,TRUE,"Supp Info-BS";#N/A,#N/A,TRUE,"IS";#N/A,#N/A,TRUE,"IS (2)";#N/A,#N/A,TRUE,"IS (3)";#N/A,#N/A,TRUE,"Supp Info-IS";#N/A,#N/A,TRUE,"CF";#N/A,#N/A,TRUE,"Supp Info-CF";#N/A,#N/A,TRUE,"SH";#N/A,#N/A,TRUE,"Supp Info-SH"}</definedName>
    <definedName name="________________d7" hidden="1">{#N/A,#N/A,TRUE,"Cover";#N/A,#N/A,TRUE,"BS";#N/A,#N/A,TRUE,"BS (2)";#N/A,#N/A,TRUE,"BS (3)";#N/A,#N/A,TRUE,"Supp Info-BS";#N/A,#N/A,TRUE,"IS";#N/A,#N/A,TRUE,"IS (2)";#N/A,#N/A,TRUE,"IS (3)";#N/A,#N/A,TRUE,"Supp Info-IS";#N/A,#N/A,TRUE,"CF";#N/A,#N/A,TRUE,"Supp Info-CF";#N/A,#N/A,TRUE,"SH";#N/A,#N/A,TRUE,"Supp Info-SH"}</definedName>
    <definedName name="________________key1" hidden="1">#REF!</definedName>
    <definedName name="________________New1" localSheetId="2" hidden="1">{#N/A,#N/A,FALSE,"Aging Summary";#N/A,#N/A,FALSE,"Ratio Analysis";#N/A,#N/A,FALSE,"Test 120 Day Accts";#N/A,#N/A,FALSE,"Tickmarks"}</definedName>
    <definedName name="________________New1" hidden="1">{#N/A,#N/A,FALSE,"Aging Summary";#N/A,#N/A,FALSE,"Ratio Analysis";#N/A,#N/A,FALSE,"Test 120 Day Accts";#N/A,#N/A,FALSE,"Tickmarks"}</definedName>
    <definedName name="________________New2" localSheetId="2" hidden="1">{#N/A,#N/A,FALSE,"Aging Summary";#N/A,#N/A,FALSE,"Ratio Analysis";#N/A,#N/A,FALSE,"Test 120 Day Accts";#N/A,#N/A,FALSE,"Tickmarks"}</definedName>
    <definedName name="________________New2" hidden="1">{#N/A,#N/A,FALSE,"Aging Summary";#N/A,#N/A,FALSE,"Ratio Analysis";#N/A,#N/A,FALSE,"Test 120 Day Accts";#N/A,#N/A,FALSE,"Tickmarks"}</definedName>
    <definedName name="________________New3" localSheetId="2" hidden="1">{#N/A,#N/A,FALSE,"Aging Summary";#N/A,#N/A,FALSE,"Ratio Analysis";#N/A,#N/A,FALSE,"Test 120 Day Accts";#N/A,#N/A,FALSE,"Tickmarks"}</definedName>
    <definedName name="________________New3" hidden="1">{#N/A,#N/A,FALSE,"Aging Summary";#N/A,#N/A,FALSE,"Ratio Analysis";#N/A,#N/A,FALSE,"Test 120 Day Accts";#N/A,#N/A,FALSE,"Tickmarks"}</definedName>
    <definedName name="________________New4" localSheetId="2" hidden="1">{#N/A,#N/A,FALSE,"Aging Summary";#N/A,#N/A,FALSE,"Ratio Analysis";#N/A,#N/A,FALSE,"Test 120 Day Accts";#N/A,#N/A,FALSE,"Tickmarks"}</definedName>
    <definedName name="________________New4" hidden="1">{#N/A,#N/A,FALSE,"Aging Summary";#N/A,#N/A,FALSE,"Ratio Analysis";#N/A,#N/A,FALSE,"Test 120 Day Accts";#N/A,#N/A,FALSE,"Tickmarks"}</definedName>
    <definedName name="________________new5" localSheetId="2" hidden="1">{#N/A,#N/A,FALSE,"Aging Summary";#N/A,#N/A,FALSE,"Ratio Analysis";#N/A,#N/A,FALSE,"Test 120 Day Accts";#N/A,#N/A,FALSE,"Tickmarks"}</definedName>
    <definedName name="________________new5" hidden="1">{#N/A,#N/A,FALSE,"Aging Summary";#N/A,#N/A,FALSE,"Ratio Analysis";#N/A,#N/A,FALSE,"Test 120 Day Accts";#N/A,#N/A,FALSE,"Tickmarks"}</definedName>
    <definedName name="________________ok2" localSheetId="2" hidden="1">{"ReportTop",#N/A,FALSE,"report top"}</definedName>
    <definedName name="________________ok2" hidden="1">{"ReportTop",#N/A,FALSE,"report top"}</definedName>
    <definedName name="________________PRN2" localSheetId="2" hidden="1">{"adj95mult",#N/A,FALSE,"COMPCO";"adj95est",#N/A,FALSE,"COMPCO"}</definedName>
    <definedName name="________________PRN2" hidden="1">{"adj95mult",#N/A,FALSE,"COMPCO";"adj95est",#N/A,FALSE,"COMPCO"}</definedName>
    <definedName name="________________w2" localSheetId="2" hidden="1">{#N/A,#N/A,TRUE,"Cover";#N/A,#N/A,TRUE,"BS";#N/A,#N/A,TRUE,"BS (2)";#N/A,#N/A,TRUE,"BS (3)";#N/A,#N/A,TRUE,"Supp Info-BS";#N/A,#N/A,TRUE,"IS";#N/A,#N/A,TRUE,"IS (2)";#N/A,#N/A,TRUE,"IS (3)";#N/A,#N/A,TRUE,"Supp Info-IS";#N/A,#N/A,TRUE,"CF";#N/A,#N/A,TRUE,"Supp Info-CF";#N/A,#N/A,TRUE,"SH";#N/A,#N/A,TRUE,"Supp Info-SH"}</definedName>
    <definedName name="________________w2" hidden="1">{#N/A,#N/A,TRUE,"Cover";#N/A,#N/A,TRUE,"BS";#N/A,#N/A,TRUE,"BS (2)";#N/A,#N/A,TRUE,"BS (3)";#N/A,#N/A,TRUE,"Supp Info-BS";#N/A,#N/A,TRUE,"IS";#N/A,#N/A,TRUE,"IS (2)";#N/A,#N/A,TRUE,"IS (3)";#N/A,#N/A,TRUE,"Supp Info-IS";#N/A,#N/A,TRUE,"CF";#N/A,#N/A,TRUE,"Supp Info-CF";#N/A,#N/A,TRUE,"SH";#N/A,#N/A,TRUE,"Supp Info-SH"}</definedName>
    <definedName name="________________Z04"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_Z05"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a1" localSheetId="2" hidden="1">{#N/A,#N/A,TRUE,"Cover";#N/A,#N/A,TRUE,"BS";#N/A,#N/A,TRUE,"BS (2)";#N/A,#N/A,TRUE,"BS (3)";#N/A,#N/A,TRUE,"Supp Info-BS";#N/A,#N/A,TRUE,"IS";#N/A,#N/A,TRUE,"IS (2)";#N/A,#N/A,TRUE,"IS (3)";#N/A,#N/A,TRUE,"Supp Info-IS";#N/A,#N/A,TRUE,"CF";#N/A,#N/A,TRUE,"Supp Info-CF";#N/A,#N/A,TRUE,"SH";#N/A,#N/A,TRUE,"Supp Info-SH"}</definedName>
    <definedName name="_______________a1" hidden="1">{#N/A,#N/A,TRUE,"Cover";#N/A,#N/A,TRUE,"BS";#N/A,#N/A,TRUE,"BS (2)";#N/A,#N/A,TRUE,"BS (3)";#N/A,#N/A,TRUE,"Supp Info-BS";#N/A,#N/A,TRUE,"IS";#N/A,#N/A,TRUE,"IS (2)";#N/A,#N/A,TRUE,"IS (3)";#N/A,#N/A,TRUE,"Supp Info-IS";#N/A,#N/A,TRUE,"CF";#N/A,#N/A,TRUE,"Supp Info-CF";#N/A,#N/A,TRUE,"SH";#N/A,#N/A,TRUE,"Supp Info-SH"}</definedName>
    <definedName name="_______________a2" localSheetId="2" hidden="1">{#N/A,#N/A,TRUE,"Cover";#N/A,#N/A,TRUE,"BS";#N/A,#N/A,TRUE,"BS (2)";#N/A,#N/A,TRUE,"BS (3)";#N/A,#N/A,TRUE,"Supp Info-BS";#N/A,#N/A,TRUE,"IS";#N/A,#N/A,TRUE,"IS (2)";#N/A,#N/A,TRUE,"IS (3)";#N/A,#N/A,TRUE,"Supp Info-IS";#N/A,#N/A,TRUE,"CF";#N/A,#N/A,TRUE,"Supp Info-CF";#N/A,#N/A,TRUE,"SH";#N/A,#N/A,TRUE,"Supp Info-SH"}</definedName>
    <definedName name="_______________a2" hidden="1">{#N/A,#N/A,TRUE,"Cover";#N/A,#N/A,TRUE,"BS";#N/A,#N/A,TRUE,"BS (2)";#N/A,#N/A,TRUE,"BS (3)";#N/A,#N/A,TRUE,"Supp Info-BS";#N/A,#N/A,TRUE,"IS";#N/A,#N/A,TRUE,"IS (2)";#N/A,#N/A,TRUE,"IS (3)";#N/A,#N/A,TRUE,"Supp Info-IS";#N/A,#N/A,TRUE,"CF";#N/A,#N/A,TRUE,"Supp Info-CF";#N/A,#N/A,TRUE,"SH";#N/A,#N/A,TRUE,"Supp Info-SH"}</definedName>
    <definedName name="_______________a3" localSheetId="2" hidden="1">{#N/A,#N/A,TRUE,"Cover";#N/A,#N/A,TRUE,"BS";#N/A,#N/A,TRUE,"BS (2)";#N/A,#N/A,TRUE,"BS (3)";#N/A,#N/A,TRUE,"Supp Info-BS";#N/A,#N/A,TRUE,"IS";#N/A,#N/A,TRUE,"IS (2)";#N/A,#N/A,TRUE,"IS (3)";#N/A,#N/A,TRUE,"Supp Info-IS";#N/A,#N/A,TRUE,"CF";#N/A,#N/A,TRUE,"Supp Info-CF";#N/A,#N/A,TRUE,"SH";#N/A,#N/A,TRUE,"Supp Info-SH"}</definedName>
    <definedName name="_______________a3" hidden="1">{#N/A,#N/A,TRUE,"Cover";#N/A,#N/A,TRUE,"BS";#N/A,#N/A,TRUE,"BS (2)";#N/A,#N/A,TRUE,"BS (3)";#N/A,#N/A,TRUE,"Supp Info-BS";#N/A,#N/A,TRUE,"IS";#N/A,#N/A,TRUE,"IS (2)";#N/A,#N/A,TRUE,"IS (3)";#N/A,#N/A,TRUE,"Supp Info-IS";#N/A,#N/A,TRUE,"CF";#N/A,#N/A,TRUE,"Supp Info-CF";#N/A,#N/A,TRUE,"SH";#N/A,#N/A,TRUE,"Supp Info-SH"}</definedName>
    <definedName name="_______________a4" localSheetId="2" hidden="1">{#N/A,#N/A,TRUE,"Cover";#N/A,#N/A,TRUE,"BS";#N/A,#N/A,TRUE,"BS (2)";#N/A,#N/A,TRUE,"BS (3)";#N/A,#N/A,TRUE,"Supp Info-BS";#N/A,#N/A,TRUE,"IS";#N/A,#N/A,TRUE,"IS (2)";#N/A,#N/A,TRUE,"IS (3)";#N/A,#N/A,TRUE,"Supp Info-IS";#N/A,#N/A,TRUE,"CF";#N/A,#N/A,TRUE,"Supp Info-CF";#N/A,#N/A,TRUE,"SH";#N/A,#N/A,TRUE,"Supp Info-SH"}</definedName>
    <definedName name="_______________a4" hidden="1">{#N/A,#N/A,TRUE,"Cover";#N/A,#N/A,TRUE,"BS";#N/A,#N/A,TRUE,"BS (2)";#N/A,#N/A,TRUE,"BS (3)";#N/A,#N/A,TRUE,"Supp Info-BS";#N/A,#N/A,TRUE,"IS";#N/A,#N/A,TRUE,"IS (2)";#N/A,#N/A,TRUE,"IS (3)";#N/A,#N/A,TRUE,"Supp Info-IS";#N/A,#N/A,TRUE,"CF";#N/A,#N/A,TRUE,"Supp Info-CF";#N/A,#N/A,TRUE,"SH";#N/A,#N/A,TRUE,"Supp Info-SH"}</definedName>
    <definedName name="_______________key1" hidden="1">#REF!</definedName>
    <definedName name="_______________MRG2" localSheetId="2" hidden="1">{"INCOME",#N/A,FALSE,"ProNet";"VALUE",#N/A,FALSE,"ProNet"}</definedName>
    <definedName name="_______________MRG2" hidden="1">{"INCOME",#N/A,FALSE,"ProNet";"VALUE",#N/A,FALSE,"ProNet"}</definedName>
    <definedName name="_______________New1" localSheetId="2" hidden="1">{#N/A,#N/A,FALSE,"Aging Summary";#N/A,#N/A,FALSE,"Ratio Analysis";#N/A,#N/A,FALSE,"Test 120 Day Accts";#N/A,#N/A,FALSE,"Tickmarks"}</definedName>
    <definedName name="_______________New1" hidden="1">{#N/A,#N/A,FALSE,"Aging Summary";#N/A,#N/A,FALSE,"Ratio Analysis";#N/A,#N/A,FALSE,"Test 120 Day Accts";#N/A,#N/A,FALSE,"Tickmarks"}</definedName>
    <definedName name="_______________New2" localSheetId="2" hidden="1">{#N/A,#N/A,FALSE,"Aging Summary";#N/A,#N/A,FALSE,"Ratio Analysis";#N/A,#N/A,FALSE,"Test 120 Day Accts";#N/A,#N/A,FALSE,"Tickmarks"}</definedName>
    <definedName name="_______________New2" hidden="1">{#N/A,#N/A,FALSE,"Aging Summary";#N/A,#N/A,FALSE,"Ratio Analysis";#N/A,#N/A,FALSE,"Test 120 Day Accts";#N/A,#N/A,FALSE,"Tickmarks"}</definedName>
    <definedName name="_______________New3" localSheetId="2" hidden="1">{#N/A,#N/A,FALSE,"Aging Summary";#N/A,#N/A,FALSE,"Ratio Analysis";#N/A,#N/A,FALSE,"Test 120 Day Accts";#N/A,#N/A,FALSE,"Tickmarks"}</definedName>
    <definedName name="_______________New3" hidden="1">{#N/A,#N/A,FALSE,"Aging Summary";#N/A,#N/A,FALSE,"Ratio Analysis";#N/A,#N/A,FALSE,"Test 120 Day Accts";#N/A,#N/A,FALSE,"Tickmarks"}</definedName>
    <definedName name="_______________New4" localSheetId="2" hidden="1">{#N/A,#N/A,FALSE,"Aging Summary";#N/A,#N/A,FALSE,"Ratio Analysis";#N/A,#N/A,FALSE,"Test 120 Day Accts";#N/A,#N/A,FALSE,"Tickmarks"}</definedName>
    <definedName name="_______________New4" hidden="1">{#N/A,#N/A,FALSE,"Aging Summary";#N/A,#N/A,FALSE,"Ratio Analysis";#N/A,#N/A,FALSE,"Test 120 Day Accts";#N/A,#N/A,FALSE,"Tickmarks"}</definedName>
    <definedName name="_______________new5" localSheetId="2" hidden="1">{#N/A,#N/A,FALSE,"Aging Summary";#N/A,#N/A,FALSE,"Ratio Analysis";#N/A,#N/A,FALSE,"Test 120 Day Accts";#N/A,#N/A,FALSE,"Tickmarks"}</definedName>
    <definedName name="_______________new5" hidden="1">{#N/A,#N/A,FALSE,"Aging Summary";#N/A,#N/A,FALSE,"Ratio Analysis";#N/A,#N/A,FALSE,"Test 120 Day Accts";#N/A,#N/A,FALSE,"Tickmarks"}</definedName>
    <definedName name="_______________ok2" localSheetId="2" hidden="1">{"ReportTop",#N/A,FALSE,"report top"}</definedName>
    <definedName name="_______________ok2" hidden="1">{"ReportTop",#N/A,FALSE,"report top"}</definedName>
    <definedName name="_______________ppp2" localSheetId="2" hidden="1">{"FCB_ALL",#N/A,FALSE,"FCB"}</definedName>
    <definedName name="_______________ppp2" hidden="1">{"FCB_ALL",#N/A,FALSE,"FCB"}</definedName>
    <definedName name="_______________PRN2" localSheetId="2" hidden="1">{"adj95mult",#N/A,FALSE,"COMPCO";"adj95est",#N/A,FALSE,"COMPCO"}</definedName>
    <definedName name="_______________PRN2" hidden="1">{"adj95mult",#N/A,FALSE,"COMPCO";"adj95est",#N/A,FALSE,"COMPCO"}</definedName>
    <definedName name="_______________Z04"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Z05"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a1" localSheetId="2" hidden="1">{#N/A,#N/A,TRUE,"Cover";#N/A,#N/A,TRUE,"BS";#N/A,#N/A,TRUE,"BS (2)";#N/A,#N/A,TRUE,"BS (3)";#N/A,#N/A,TRUE,"Supp Info-BS";#N/A,#N/A,TRUE,"IS";#N/A,#N/A,TRUE,"IS (2)";#N/A,#N/A,TRUE,"IS (3)";#N/A,#N/A,TRUE,"Supp Info-IS";#N/A,#N/A,TRUE,"CF";#N/A,#N/A,TRUE,"Supp Info-CF";#N/A,#N/A,TRUE,"SH";#N/A,#N/A,TRUE,"Supp Info-SH"}</definedName>
    <definedName name="______________a1" hidden="1">{#N/A,#N/A,TRUE,"Cover";#N/A,#N/A,TRUE,"BS";#N/A,#N/A,TRUE,"BS (2)";#N/A,#N/A,TRUE,"BS (3)";#N/A,#N/A,TRUE,"Supp Info-BS";#N/A,#N/A,TRUE,"IS";#N/A,#N/A,TRUE,"IS (2)";#N/A,#N/A,TRUE,"IS (3)";#N/A,#N/A,TRUE,"Supp Info-IS";#N/A,#N/A,TRUE,"CF";#N/A,#N/A,TRUE,"Supp Info-CF";#N/A,#N/A,TRUE,"SH";#N/A,#N/A,TRUE,"Supp Info-SH"}</definedName>
    <definedName name="______________a2" localSheetId="2" hidden="1">{#N/A,#N/A,TRUE,"Cover";#N/A,#N/A,TRUE,"BS";#N/A,#N/A,TRUE,"BS (2)";#N/A,#N/A,TRUE,"BS (3)";#N/A,#N/A,TRUE,"Supp Info-BS";#N/A,#N/A,TRUE,"IS";#N/A,#N/A,TRUE,"IS (2)";#N/A,#N/A,TRUE,"IS (3)";#N/A,#N/A,TRUE,"Supp Info-IS";#N/A,#N/A,TRUE,"CF";#N/A,#N/A,TRUE,"Supp Info-CF";#N/A,#N/A,TRUE,"SH";#N/A,#N/A,TRUE,"Supp Info-SH"}</definedName>
    <definedName name="______________a2" hidden="1">{#N/A,#N/A,TRUE,"Cover";#N/A,#N/A,TRUE,"BS";#N/A,#N/A,TRUE,"BS (2)";#N/A,#N/A,TRUE,"BS (3)";#N/A,#N/A,TRUE,"Supp Info-BS";#N/A,#N/A,TRUE,"IS";#N/A,#N/A,TRUE,"IS (2)";#N/A,#N/A,TRUE,"IS (3)";#N/A,#N/A,TRUE,"Supp Info-IS";#N/A,#N/A,TRUE,"CF";#N/A,#N/A,TRUE,"Supp Info-CF";#N/A,#N/A,TRUE,"SH";#N/A,#N/A,TRUE,"Supp Info-SH"}</definedName>
    <definedName name="______________a3" localSheetId="2" hidden="1">{#N/A,#N/A,TRUE,"Cover";#N/A,#N/A,TRUE,"BS";#N/A,#N/A,TRUE,"BS (2)";#N/A,#N/A,TRUE,"BS (3)";#N/A,#N/A,TRUE,"Supp Info-BS";#N/A,#N/A,TRUE,"IS";#N/A,#N/A,TRUE,"IS (2)";#N/A,#N/A,TRUE,"IS (3)";#N/A,#N/A,TRUE,"Supp Info-IS";#N/A,#N/A,TRUE,"CF";#N/A,#N/A,TRUE,"Supp Info-CF";#N/A,#N/A,TRUE,"SH";#N/A,#N/A,TRUE,"Supp Info-SH"}</definedName>
    <definedName name="______________a3" hidden="1">{#N/A,#N/A,TRUE,"Cover";#N/A,#N/A,TRUE,"BS";#N/A,#N/A,TRUE,"BS (2)";#N/A,#N/A,TRUE,"BS (3)";#N/A,#N/A,TRUE,"Supp Info-BS";#N/A,#N/A,TRUE,"IS";#N/A,#N/A,TRUE,"IS (2)";#N/A,#N/A,TRUE,"IS (3)";#N/A,#N/A,TRUE,"Supp Info-IS";#N/A,#N/A,TRUE,"CF";#N/A,#N/A,TRUE,"Supp Info-CF";#N/A,#N/A,TRUE,"SH";#N/A,#N/A,TRUE,"Supp Info-SH"}</definedName>
    <definedName name="______________a4" localSheetId="2" hidden="1">{#N/A,#N/A,TRUE,"Cover";#N/A,#N/A,TRUE,"BS";#N/A,#N/A,TRUE,"BS (2)";#N/A,#N/A,TRUE,"BS (3)";#N/A,#N/A,TRUE,"Supp Info-BS";#N/A,#N/A,TRUE,"IS";#N/A,#N/A,TRUE,"IS (2)";#N/A,#N/A,TRUE,"IS (3)";#N/A,#N/A,TRUE,"Supp Info-IS";#N/A,#N/A,TRUE,"CF";#N/A,#N/A,TRUE,"Supp Info-CF";#N/A,#N/A,TRUE,"SH";#N/A,#N/A,TRUE,"Supp Info-SH"}</definedName>
    <definedName name="______________a4" hidden="1">{#N/A,#N/A,TRUE,"Cover";#N/A,#N/A,TRUE,"BS";#N/A,#N/A,TRUE,"BS (2)";#N/A,#N/A,TRUE,"BS (3)";#N/A,#N/A,TRUE,"Supp Info-BS";#N/A,#N/A,TRUE,"IS";#N/A,#N/A,TRUE,"IS (2)";#N/A,#N/A,TRUE,"IS (3)";#N/A,#N/A,TRUE,"Supp Info-IS";#N/A,#N/A,TRUE,"CF";#N/A,#N/A,TRUE,"Supp Info-CF";#N/A,#N/A,TRUE,"SH";#N/A,#N/A,TRUE,"Supp Info-SH"}</definedName>
    <definedName name="______________AB113812">#REF!</definedName>
    <definedName name="______________B2" localSheetId="2" hidden="1">{#N/A,#N/A,TRUE,"Cover";#N/A,#N/A,TRUE,"BS";#N/A,#N/A,TRUE,"BS (2)";#N/A,#N/A,TRUE,"BS (3)";#N/A,#N/A,TRUE,"Supp Info-BS";#N/A,#N/A,TRUE,"IS";#N/A,#N/A,TRUE,"IS (2)";#N/A,#N/A,TRUE,"IS (3)";#N/A,#N/A,TRUE,"Supp Info-IS";#N/A,#N/A,TRUE,"CF";#N/A,#N/A,TRUE,"Supp Info-CF";#N/A,#N/A,TRUE,"SH";#N/A,#N/A,TRUE,"Supp Info-SH"}</definedName>
    <definedName name="______________B2" hidden="1">{#N/A,#N/A,TRUE,"Cover";#N/A,#N/A,TRUE,"BS";#N/A,#N/A,TRUE,"BS (2)";#N/A,#N/A,TRUE,"BS (3)";#N/A,#N/A,TRUE,"Supp Info-BS";#N/A,#N/A,TRUE,"IS";#N/A,#N/A,TRUE,"IS (2)";#N/A,#N/A,TRUE,"IS (3)";#N/A,#N/A,TRUE,"Supp Info-IS";#N/A,#N/A,TRUE,"CF";#N/A,#N/A,TRUE,"Supp Info-CF";#N/A,#N/A,TRUE,"SH";#N/A,#N/A,TRUE,"Supp Info-SH"}</definedName>
    <definedName name="______________d2" localSheetId="2" hidden="1">{#N/A,#N/A,TRUE,"Cover";#N/A,#N/A,TRUE,"BS";#N/A,#N/A,TRUE,"BS (2)";#N/A,#N/A,TRUE,"BS (3)";#N/A,#N/A,TRUE,"Supp Info-BS";#N/A,#N/A,TRUE,"IS";#N/A,#N/A,TRUE,"IS (2)";#N/A,#N/A,TRUE,"IS (3)";#N/A,#N/A,TRUE,"Supp Info-IS";#N/A,#N/A,TRUE,"CF";#N/A,#N/A,TRUE,"Supp Info-CF";#N/A,#N/A,TRUE,"SH";#N/A,#N/A,TRUE,"Supp Info-SH"}</definedName>
    <definedName name="______________d2" hidden="1">{#N/A,#N/A,TRUE,"Cover";#N/A,#N/A,TRUE,"BS";#N/A,#N/A,TRUE,"BS (2)";#N/A,#N/A,TRUE,"BS (3)";#N/A,#N/A,TRUE,"Supp Info-BS";#N/A,#N/A,TRUE,"IS";#N/A,#N/A,TRUE,"IS (2)";#N/A,#N/A,TRUE,"IS (3)";#N/A,#N/A,TRUE,"Supp Info-IS";#N/A,#N/A,TRUE,"CF";#N/A,#N/A,TRUE,"Supp Info-CF";#N/A,#N/A,TRUE,"SH";#N/A,#N/A,TRUE,"Supp Info-SH"}</definedName>
    <definedName name="______________d3" localSheetId="2" hidden="1">{#N/A,#N/A,TRUE,"Cover";#N/A,#N/A,TRUE,"BS";#N/A,#N/A,TRUE,"BS (2)";#N/A,#N/A,TRUE,"BS (3)";#N/A,#N/A,TRUE,"Supp Info-BS";#N/A,#N/A,TRUE,"IS";#N/A,#N/A,TRUE,"IS (2)";#N/A,#N/A,TRUE,"IS (3)";#N/A,#N/A,TRUE,"Supp Info-IS";#N/A,#N/A,TRUE,"CF";#N/A,#N/A,TRUE,"Supp Info-CF";#N/A,#N/A,TRUE,"SH";#N/A,#N/A,TRUE,"Supp Info-SH"}</definedName>
    <definedName name="______________d3" hidden="1">{#N/A,#N/A,TRUE,"Cover";#N/A,#N/A,TRUE,"BS";#N/A,#N/A,TRUE,"BS (2)";#N/A,#N/A,TRUE,"BS (3)";#N/A,#N/A,TRUE,"Supp Info-BS";#N/A,#N/A,TRUE,"IS";#N/A,#N/A,TRUE,"IS (2)";#N/A,#N/A,TRUE,"IS (3)";#N/A,#N/A,TRUE,"Supp Info-IS";#N/A,#N/A,TRUE,"CF";#N/A,#N/A,TRUE,"Supp Info-CF";#N/A,#N/A,TRUE,"SH";#N/A,#N/A,TRUE,"Supp Info-SH"}</definedName>
    <definedName name="______________d4" localSheetId="2" hidden="1">{#N/A,#N/A,TRUE,"Cover";#N/A,#N/A,TRUE,"BS";#N/A,#N/A,TRUE,"BS (2)";#N/A,#N/A,TRUE,"BS (3)";#N/A,#N/A,TRUE,"Supp Info-BS";#N/A,#N/A,TRUE,"IS";#N/A,#N/A,TRUE,"IS (2)";#N/A,#N/A,TRUE,"IS (3)";#N/A,#N/A,TRUE,"Supp Info-IS";#N/A,#N/A,TRUE,"CF";#N/A,#N/A,TRUE,"Supp Info-CF";#N/A,#N/A,TRUE,"SH";#N/A,#N/A,TRUE,"Supp Info-SH"}</definedName>
    <definedName name="______________d4" hidden="1">{#N/A,#N/A,TRUE,"Cover";#N/A,#N/A,TRUE,"BS";#N/A,#N/A,TRUE,"BS (2)";#N/A,#N/A,TRUE,"BS (3)";#N/A,#N/A,TRUE,"Supp Info-BS";#N/A,#N/A,TRUE,"IS";#N/A,#N/A,TRUE,"IS (2)";#N/A,#N/A,TRUE,"IS (3)";#N/A,#N/A,TRUE,"Supp Info-IS";#N/A,#N/A,TRUE,"CF";#N/A,#N/A,TRUE,"Supp Info-CF";#N/A,#N/A,TRUE,"SH";#N/A,#N/A,TRUE,"Supp Info-SH"}</definedName>
    <definedName name="______________d5" localSheetId="2" hidden="1">{#N/A,#N/A,TRUE,"Cover";#N/A,#N/A,TRUE,"BS";#N/A,#N/A,TRUE,"BS (2)";#N/A,#N/A,TRUE,"BS (3)";#N/A,#N/A,TRUE,"Supp Info-BS";#N/A,#N/A,TRUE,"IS";#N/A,#N/A,TRUE,"IS (2)";#N/A,#N/A,TRUE,"IS (3)";#N/A,#N/A,TRUE,"Supp Info-IS";#N/A,#N/A,TRUE,"CF";#N/A,#N/A,TRUE,"Supp Info-CF";#N/A,#N/A,TRUE,"SH";#N/A,#N/A,TRUE,"Supp Info-SH"}</definedName>
    <definedName name="______________d5" hidden="1">{#N/A,#N/A,TRUE,"Cover";#N/A,#N/A,TRUE,"BS";#N/A,#N/A,TRUE,"BS (2)";#N/A,#N/A,TRUE,"BS (3)";#N/A,#N/A,TRUE,"Supp Info-BS";#N/A,#N/A,TRUE,"IS";#N/A,#N/A,TRUE,"IS (2)";#N/A,#N/A,TRUE,"IS (3)";#N/A,#N/A,TRUE,"Supp Info-IS";#N/A,#N/A,TRUE,"CF";#N/A,#N/A,TRUE,"Supp Info-CF";#N/A,#N/A,TRUE,"SH";#N/A,#N/A,TRUE,"Supp Info-SH"}</definedName>
    <definedName name="______________d6" localSheetId="2" hidden="1">{#N/A,#N/A,TRUE,"Cover";#N/A,#N/A,TRUE,"BS";#N/A,#N/A,TRUE,"BS (2)";#N/A,#N/A,TRUE,"BS (3)";#N/A,#N/A,TRUE,"Supp Info-BS";#N/A,#N/A,TRUE,"IS";#N/A,#N/A,TRUE,"IS (2)";#N/A,#N/A,TRUE,"IS (3)";#N/A,#N/A,TRUE,"Supp Info-IS";#N/A,#N/A,TRUE,"CF";#N/A,#N/A,TRUE,"Supp Info-CF";#N/A,#N/A,TRUE,"SH";#N/A,#N/A,TRUE,"Supp Info-SH"}</definedName>
    <definedName name="______________d6" hidden="1">{#N/A,#N/A,TRUE,"Cover";#N/A,#N/A,TRUE,"BS";#N/A,#N/A,TRUE,"BS (2)";#N/A,#N/A,TRUE,"BS (3)";#N/A,#N/A,TRUE,"Supp Info-BS";#N/A,#N/A,TRUE,"IS";#N/A,#N/A,TRUE,"IS (2)";#N/A,#N/A,TRUE,"IS (3)";#N/A,#N/A,TRUE,"Supp Info-IS";#N/A,#N/A,TRUE,"CF";#N/A,#N/A,TRUE,"Supp Info-CF";#N/A,#N/A,TRUE,"SH";#N/A,#N/A,TRUE,"Supp Info-SH"}</definedName>
    <definedName name="______________d7" localSheetId="2" hidden="1">{#N/A,#N/A,TRUE,"Cover";#N/A,#N/A,TRUE,"BS";#N/A,#N/A,TRUE,"BS (2)";#N/A,#N/A,TRUE,"BS (3)";#N/A,#N/A,TRUE,"Supp Info-BS";#N/A,#N/A,TRUE,"IS";#N/A,#N/A,TRUE,"IS (2)";#N/A,#N/A,TRUE,"IS (3)";#N/A,#N/A,TRUE,"Supp Info-IS";#N/A,#N/A,TRUE,"CF";#N/A,#N/A,TRUE,"Supp Info-CF";#N/A,#N/A,TRUE,"SH";#N/A,#N/A,TRUE,"Supp Info-SH"}</definedName>
    <definedName name="______________d7" hidden="1">{#N/A,#N/A,TRUE,"Cover";#N/A,#N/A,TRUE,"BS";#N/A,#N/A,TRUE,"BS (2)";#N/A,#N/A,TRUE,"BS (3)";#N/A,#N/A,TRUE,"Supp Info-BS";#N/A,#N/A,TRUE,"IS";#N/A,#N/A,TRUE,"IS (2)";#N/A,#N/A,TRUE,"IS (3)";#N/A,#N/A,TRUE,"Supp Info-IS";#N/A,#N/A,TRUE,"CF";#N/A,#N/A,TRUE,"Supp Info-CF";#N/A,#N/A,TRUE,"SH";#N/A,#N/A,TRUE,"Supp Info-SH"}</definedName>
    <definedName name="______________int1" hidden="1">{#N/A,#N/A,FALSE,"assump";#N/A,#N/A,FALSE,"open";#N/A,#N/A,FALSE,"bs";#N/A,#N/A,FALSE,"is";#N/A,#N/A,FALSE,"cf"}</definedName>
    <definedName name="______________int1_2" hidden="1">{#N/A,#N/A,FALSE,"assump";#N/A,#N/A,FALSE,"open";#N/A,#N/A,FALSE,"bs";#N/A,#N/A,FALSE,"is";#N/A,#N/A,FALSE,"cf"}</definedName>
    <definedName name="______________int1_3" hidden="1">{#N/A,#N/A,FALSE,"assump";#N/A,#N/A,FALSE,"open";#N/A,#N/A,FALSE,"bs";#N/A,#N/A,FALSE,"is";#N/A,#N/A,FALSE,"cf"}</definedName>
    <definedName name="______________int1_4" hidden="1">{#N/A,#N/A,FALSE,"assump";#N/A,#N/A,FALSE,"open";#N/A,#N/A,FALSE,"bs";#N/A,#N/A,FALSE,"is";#N/A,#N/A,FALSE,"cf"}</definedName>
    <definedName name="______________int1_5" hidden="1">{#N/A,#N/A,FALSE,"assump";#N/A,#N/A,FALSE,"open";#N/A,#N/A,FALSE,"bs";#N/A,#N/A,FALSE,"is";#N/A,#N/A,FALSE,"cf"}</definedName>
    <definedName name="______________key1" hidden="1">#REF!</definedName>
    <definedName name="______________MRG2" localSheetId="2" hidden="1">{"INCOME",#N/A,FALSE,"ProNet";"VALUE",#N/A,FALSE,"ProNet"}</definedName>
    <definedName name="______________MRG2" hidden="1">{"INCOME",#N/A,FALSE,"ProNet";"VALUE",#N/A,FALSE,"ProNet"}</definedName>
    <definedName name="______________na2" hidden="1">{"'SIVA Pricing Model'!$A$1:$F$39"}</definedName>
    <definedName name="______________na3" hidden="1">{"'SIVA Pricing Model'!$A$1:$F$39"}</definedName>
    <definedName name="______________New1" localSheetId="2" hidden="1">{#N/A,#N/A,FALSE,"Aging Summary";#N/A,#N/A,FALSE,"Ratio Analysis";#N/A,#N/A,FALSE,"Test 120 Day Accts";#N/A,#N/A,FALSE,"Tickmarks"}</definedName>
    <definedName name="______________New1" hidden="1">{#N/A,#N/A,FALSE,"Aging Summary";#N/A,#N/A,FALSE,"Ratio Analysis";#N/A,#N/A,FALSE,"Test 120 Day Accts";#N/A,#N/A,FALSE,"Tickmarks"}</definedName>
    <definedName name="______________New2" localSheetId="2" hidden="1">{#N/A,#N/A,FALSE,"Aging Summary";#N/A,#N/A,FALSE,"Ratio Analysis";#N/A,#N/A,FALSE,"Test 120 Day Accts";#N/A,#N/A,FALSE,"Tickmarks"}</definedName>
    <definedName name="______________New2" hidden="1">{#N/A,#N/A,FALSE,"Aging Summary";#N/A,#N/A,FALSE,"Ratio Analysis";#N/A,#N/A,FALSE,"Test 120 Day Accts";#N/A,#N/A,FALSE,"Tickmarks"}</definedName>
    <definedName name="______________New3" localSheetId="2" hidden="1">{#N/A,#N/A,FALSE,"Aging Summary";#N/A,#N/A,FALSE,"Ratio Analysis";#N/A,#N/A,FALSE,"Test 120 Day Accts";#N/A,#N/A,FALSE,"Tickmarks"}</definedName>
    <definedName name="______________New3" hidden="1">{#N/A,#N/A,FALSE,"Aging Summary";#N/A,#N/A,FALSE,"Ratio Analysis";#N/A,#N/A,FALSE,"Test 120 Day Accts";#N/A,#N/A,FALSE,"Tickmarks"}</definedName>
    <definedName name="______________New4" localSheetId="2" hidden="1">{#N/A,#N/A,FALSE,"Aging Summary";#N/A,#N/A,FALSE,"Ratio Analysis";#N/A,#N/A,FALSE,"Test 120 Day Accts";#N/A,#N/A,FALSE,"Tickmarks"}</definedName>
    <definedName name="______________New4" hidden="1">{#N/A,#N/A,FALSE,"Aging Summary";#N/A,#N/A,FALSE,"Ratio Analysis";#N/A,#N/A,FALSE,"Test 120 Day Accts";#N/A,#N/A,FALSE,"Tickmarks"}</definedName>
    <definedName name="______________new5" localSheetId="2" hidden="1">{#N/A,#N/A,FALSE,"Aging Summary";#N/A,#N/A,FALSE,"Ratio Analysis";#N/A,#N/A,FALSE,"Test 120 Day Accts";#N/A,#N/A,FALSE,"Tickmarks"}</definedName>
    <definedName name="______________new5" hidden="1">{#N/A,#N/A,FALSE,"Aging Summary";#N/A,#N/A,FALSE,"Ratio Analysis";#N/A,#N/A,FALSE,"Test 120 Day Accts";#N/A,#N/A,FALSE,"Tickmarks"}</definedName>
    <definedName name="______________ok2" localSheetId="2" hidden="1">{"ReportTop",#N/A,FALSE,"report top"}</definedName>
    <definedName name="______________ok2" hidden="1">{"ReportTop",#N/A,FALSE,"report top"}</definedName>
    <definedName name="______________PRN2" localSheetId="2" hidden="1">{"adj95mult",#N/A,FALSE,"COMPCO";"adj95est",#N/A,FALSE,"COMPCO"}</definedName>
    <definedName name="______________PRN2" hidden="1">{"adj95mult",#N/A,FALSE,"COMPCO";"adj95est",#N/A,FALSE,"COMPCO"}</definedName>
    <definedName name="______________T123456" localSheetId="2" hidden="1">{"COUNT",#N/A,FALSE,"AB"}</definedName>
    <definedName name="______________T123456" hidden="1">{"COUNT",#N/A,FALSE,"AB"}</definedName>
    <definedName name="______________T12347" localSheetId="2" hidden="1">{"COUNT",#N/A,FALSE,"AB"}</definedName>
    <definedName name="______________T12347" hidden="1">{"COUNT",#N/A,FALSE,"AB"}</definedName>
    <definedName name="______________Tes6" hidden="1">{"'SIVA Pricing Model'!$A$1:$F$39"}</definedName>
    <definedName name="______________top50">#REF!</definedName>
    <definedName name="______________w2" localSheetId="2" hidden="1">{#N/A,#N/A,TRUE,"Cover";#N/A,#N/A,TRUE,"BS";#N/A,#N/A,TRUE,"BS (2)";#N/A,#N/A,TRUE,"BS (3)";#N/A,#N/A,TRUE,"Supp Info-BS";#N/A,#N/A,TRUE,"IS";#N/A,#N/A,TRUE,"IS (2)";#N/A,#N/A,TRUE,"IS (3)";#N/A,#N/A,TRUE,"Supp Info-IS";#N/A,#N/A,TRUE,"CF";#N/A,#N/A,TRUE,"Supp Info-CF";#N/A,#N/A,TRUE,"SH";#N/A,#N/A,TRUE,"Supp Info-SH"}</definedName>
    <definedName name="______________w2" hidden="1">{#N/A,#N/A,TRUE,"Cover";#N/A,#N/A,TRUE,"BS";#N/A,#N/A,TRUE,"BS (2)";#N/A,#N/A,TRUE,"BS (3)";#N/A,#N/A,TRUE,"Supp Info-BS";#N/A,#N/A,TRUE,"IS";#N/A,#N/A,TRUE,"IS (2)";#N/A,#N/A,TRUE,"IS (3)";#N/A,#N/A,TRUE,"Supp Info-IS";#N/A,#N/A,TRUE,"CF";#N/A,#N/A,TRUE,"Supp Info-CF";#N/A,#N/A,TRUE,"SH";#N/A,#N/A,TRUE,"Supp Info-SH"}</definedName>
    <definedName name="______________ww2" localSheetId="2" hidden="1">{#N/A,#N/A,FALSE,"Admin";#N/A,#N/A,FALSE,"Other"}</definedName>
    <definedName name="______________ww2" hidden="1">{#N/A,#N/A,FALSE,"Admin";#N/A,#N/A,FALSE,"Other"}</definedName>
    <definedName name="______________ww2_1" localSheetId="2" hidden="1">{#N/A,#N/A,FALSE,"Admin";#N/A,#N/A,FALSE,"Other"}</definedName>
    <definedName name="______________ww2_1" hidden="1">{#N/A,#N/A,FALSE,"Admin";#N/A,#N/A,FALSE,"Other"}</definedName>
    <definedName name="______________ww2_2" localSheetId="2" hidden="1">{#N/A,#N/A,FALSE,"Admin";#N/A,#N/A,FALSE,"Other"}</definedName>
    <definedName name="______________ww2_2" hidden="1">{#N/A,#N/A,FALSE,"Admin";#N/A,#N/A,FALSE,"Other"}</definedName>
    <definedName name="______________ww2_3" localSheetId="2" hidden="1">{#N/A,#N/A,FALSE,"Admin";#N/A,#N/A,FALSE,"Other"}</definedName>
    <definedName name="______________ww2_3" hidden="1">{#N/A,#N/A,FALSE,"Admin";#N/A,#N/A,FALSE,"Other"}</definedName>
    <definedName name="______________ww2_4" localSheetId="2" hidden="1">{#N/A,#N/A,FALSE,"Admin";#N/A,#N/A,FALSE,"Other"}</definedName>
    <definedName name="______________ww2_4" hidden="1">{#N/A,#N/A,FALSE,"Admin";#N/A,#N/A,FALSE,"Other"}</definedName>
    <definedName name="______________Z04"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Z05"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a1" localSheetId="2" hidden="1">{#N/A,#N/A,TRUE,"Cover";#N/A,#N/A,TRUE,"BS";#N/A,#N/A,TRUE,"BS (2)";#N/A,#N/A,TRUE,"BS (3)";#N/A,#N/A,TRUE,"Supp Info-BS";#N/A,#N/A,TRUE,"IS";#N/A,#N/A,TRUE,"IS (2)";#N/A,#N/A,TRUE,"IS (3)";#N/A,#N/A,TRUE,"Supp Info-IS";#N/A,#N/A,TRUE,"CF";#N/A,#N/A,TRUE,"Supp Info-CF";#N/A,#N/A,TRUE,"SH";#N/A,#N/A,TRUE,"Supp Info-SH"}</definedName>
    <definedName name="_____________a1" hidden="1">{#N/A,#N/A,TRUE,"Cover";#N/A,#N/A,TRUE,"BS";#N/A,#N/A,TRUE,"BS (2)";#N/A,#N/A,TRUE,"BS (3)";#N/A,#N/A,TRUE,"Supp Info-BS";#N/A,#N/A,TRUE,"IS";#N/A,#N/A,TRUE,"IS (2)";#N/A,#N/A,TRUE,"IS (3)";#N/A,#N/A,TRUE,"Supp Info-IS";#N/A,#N/A,TRUE,"CF";#N/A,#N/A,TRUE,"Supp Info-CF";#N/A,#N/A,TRUE,"SH";#N/A,#N/A,TRUE,"Supp Info-SH"}</definedName>
    <definedName name="_____________A11" localSheetId="2" hidden="1">{#N/A,#N/A,FALSE,"Umsatz 99";#N/A,#N/A,FALSE,"ER 99 "}</definedName>
    <definedName name="_____________A11" hidden="1">{#N/A,#N/A,FALSE,"Umsatz 99";#N/A,#N/A,FALSE,"ER 99 "}</definedName>
    <definedName name="_____________a2" localSheetId="2" hidden="1">{#N/A,#N/A,TRUE,"Cover";#N/A,#N/A,TRUE,"BS";#N/A,#N/A,TRUE,"BS (2)";#N/A,#N/A,TRUE,"BS (3)";#N/A,#N/A,TRUE,"Supp Info-BS";#N/A,#N/A,TRUE,"IS";#N/A,#N/A,TRUE,"IS (2)";#N/A,#N/A,TRUE,"IS (3)";#N/A,#N/A,TRUE,"Supp Info-IS";#N/A,#N/A,TRUE,"CF";#N/A,#N/A,TRUE,"Supp Info-CF";#N/A,#N/A,TRUE,"SH";#N/A,#N/A,TRUE,"Supp Info-SH"}</definedName>
    <definedName name="_____________a2" hidden="1">{#N/A,#N/A,TRUE,"Cover";#N/A,#N/A,TRUE,"BS";#N/A,#N/A,TRUE,"BS (2)";#N/A,#N/A,TRUE,"BS (3)";#N/A,#N/A,TRUE,"Supp Info-BS";#N/A,#N/A,TRUE,"IS";#N/A,#N/A,TRUE,"IS (2)";#N/A,#N/A,TRUE,"IS (3)";#N/A,#N/A,TRUE,"Supp Info-IS";#N/A,#N/A,TRUE,"CF";#N/A,#N/A,TRUE,"Supp Info-CF";#N/A,#N/A,TRUE,"SH";#N/A,#N/A,TRUE,"Supp Info-SH"}</definedName>
    <definedName name="_____________a3" localSheetId="2" hidden="1">{#N/A,#N/A,TRUE,"Cover";#N/A,#N/A,TRUE,"BS";#N/A,#N/A,TRUE,"BS (2)";#N/A,#N/A,TRUE,"BS (3)";#N/A,#N/A,TRUE,"Supp Info-BS";#N/A,#N/A,TRUE,"IS";#N/A,#N/A,TRUE,"IS (2)";#N/A,#N/A,TRUE,"IS (3)";#N/A,#N/A,TRUE,"Supp Info-IS";#N/A,#N/A,TRUE,"CF";#N/A,#N/A,TRUE,"Supp Info-CF";#N/A,#N/A,TRUE,"SH";#N/A,#N/A,TRUE,"Supp Info-SH"}</definedName>
    <definedName name="_____________a3" hidden="1">{#N/A,#N/A,TRUE,"Cover";#N/A,#N/A,TRUE,"BS";#N/A,#N/A,TRUE,"BS (2)";#N/A,#N/A,TRUE,"BS (3)";#N/A,#N/A,TRUE,"Supp Info-BS";#N/A,#N/A,TRUE,"IS";#N/A,#N/A,TRUE,"IS (2)";#N/A,#N/A,TRUE,"IS (3)";#N/A,#N/A,TRUE,"Supp Info-IS";#N/A,#N/A,TRUE,"CF";#N/A,#N/A,TRUE,"Supp Info-CF";#N/A,#N/A,TRUE,"SH";#N/A,#N/A,TRUE,"Supp Info-SH"}</definedName>
    <definedName name="_____________a4" localSheetId="2" hidden="1">{#N/A,#N/A,TRUE,"Cover";#N/A,#N/A,TRUE,"BS";#N/A,#N/A,TRUE,"BS (2)";#N/A,#N/A,TRUE,"BS (3)";#N/A,#N/A,TRUE,"Supp Info-BS";#N/A,#N/A,TRUE,"IS";#N/A,#N/A,TRUE,"IS (2)";#N/A,#N/A,TRUE,"IS (3)";#N/A,#N/A,TRUE,"Supp Info-IS";#N/A,#N/A,TRUE,"CF";#N/A,#N/A,TRUE,"Supp Info-CF";#N/A,#N/A,TRUE,"SH";#N/A,#N/A,TRUE,"Supp Info-SH"}</definedName>
    <definedName name="_____________a4" hidden="1">{#N/A,#N/A,TRUE,"Cover";#N/A,#N/A,TRUE,"BS";#N/A,#N/A,TRUE,"BS (2)";#N/A,#N/A,TRUE,"BS (3)";#N/A,#N/A,TRUE,"Supp Info-BS";#N/A,#N/A,TRUE,"IS";#N/A,#N/A,TRUE,"IS (2)";#N/A,#N/A,TRUE,"IS (3)";#N/A,#N/A,TRUE,"Supp Info-IS";#N/A,#N/A,TRUE,"CF";#N/A,#N/A,TRUE,"Supp Info-CF";#N/A,#N/A,TRUE,"SH";#N/A,#N/A,TRUE,"Supp Info-SH"}</definedName>
    <definedName name="_____________AB113812">#REF!</definedName>
    <definedName name="_____________ad2" localSheetId="2" hidden="1">{#N/A,#N/A,FALSE,"INDEX 23%";#N/A,#N/A,FALSE,"Sheet 3 23%";#N/A,#N/A,FALSE,"CONSIDER 23%";#N/A,#N/A,FALSE,"SALSUM 23%";#N/A,#N/A,FALSE,"CONSIDER 23%";#N/A,#N/A,FALSE,"SAVE3 23%"}</definedName>
    <definedName name="_____________ad2" hidden="1">{#N/A,#N/A,FALSE,"INDEX 23%";#N/A,#N/A,FALSE,"Sheet 3 23%";#N/A,#N/A,FALSE,"CONSIDER 23%";#N/A,#N/A,FALSE,"SALSUM 23%";#N/A,#N/A,FALSE,"CONSIDER 23%";#N/A,#N/A,FALSE,"SAVE3 23%"}</definedName>
    <definedName name="_____________ad2_1" localSheetId="2" hidden="1">{#N/A,#N/A,FALSE,"INDEX 23%";#N/A,#N/A,FALSE,"Sheet 3 23%";#N/A,#N/A,FALSE,"CONSIDER 23%";#N/A,#N/A,FALSE,"SALSUM 23%";#N/A,#N/A,FALSE,"CONSIDER 23%";#N/A,#N/A,FALSE,"SAVE3 23%"}</definedName>
    <definedName name="_____________ad2_1" hidden="1">{#N/A,#N/A,FALSE,"INDEX 23%";#N/A,#N/A,FALSE,"Sheet 3 23%";#N/A,#N/A,FALSE,"CONSIDER 23%";#N/A,#N/A,FALSE,"SALSUM 23%";#N/A,#N/A,FALSE,"CONSIDER 23%";#N/A,#N/A,FALSE,"SAVE3 23%"}</definedName>
    <definedName name="_____________ad2_2" localSheetId="2" hidden="1">{#N/A,#N/A,FALSE,"INDEX 23%";#N/A,#N/A,FALSE,"Sheet 3 23%";#N/A,#N/A,FALSE,"CONSIDER 23%";#N/A,#N/A,FALSE,"SALSUM 23%";#N/A,#N/A,FALSE,"CONSIDER 23%";#N/A,#N/A,FALSE,"SAVE3 23%"}</definedName>
    <definedName name="_____________ad2_2" hidden="1">{#N/A,#N/A,FALSE,"INDEX 23%";#N/A,#N/A,FALSE,"Sheet 3 23%";#N/A,#N/A,FALSE,"CONSIDER 23%";#N/A,#N/A,FALSE,"SALSUM 23%";#N/A,#N/A,FALSE,"CONSIDER 23%";#N/A,#N/A,FALSE,"SAVE3 23%"}</definedName>
    <definedName name="_____________ad2_3" localSheetId="2" hidden="1">{#N/A,#N/A,FALSE,"INDEX 23%";#N/A,#N/A,FALSE,"Sheet 3 23%";#N/A,#N/A,FALSE,"CONSIDER 23%";#N/A,#N/A,FALSE,"SALSUM 23%";#N/A,#N/A,FALSE,"CONSIDER 23%";#N/A,#N/A,FALSE,"SAVE3 23%"}</definedName>
    <definedName name="_____________ad2_3" hidden="1">{#N/A,#N/A,FALSE,"INDEX 23%";#N/A,#N/A,FALSE,"Sheet 3 23%";#N/A,#N/A,FALSE,"CONSIDER 23%";#N/A,#N/A,FALSE,"SALSUM 23%";#N/A,#N/A,FALSE,"CONSIDER 23%";#N/A,#N/A,FALSE,"SAVE3 23%"}</definedName>
    <definedName name="_____________ad2_4" localSheetId="2" hidden="1">{#N/A,#N/A,FALSE,"INDEX 23%";#N/A,#N/A,FALSE,"Sheet 3 23%";#N/A,#N/A,FALSE,"CONSIDER 23%";#N/A,#N/A,FALSE,"SALSUM 23%";#N/A,#N/A,FALSE,"CONSIDER 23%";#N/A,#N/A,FALSE,"SAVE3 23%"}</definedName>
    <definedName name="_____________ad2_4" hidden="1">{#N/A,#N/A,FALSE,"INDEX 23%";#N/A,#N/A,FALSE,"Sheet 3 23%";#N/A,#N/A,FALSE,"CONSIDER 23%";#N/A,#N/A,FALSE,"SALSUM 23%";#N/A,#N/A,FALSE,"CONSIDER 23%";#N/A,#N/A,FALSE,"SAVE3 23%"}</definedName>
    <definedName name="_____________ads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__asd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__c" localSheetId="2" hidden="1">{"Fiesta Facer Page",#N/A,FALSE,"Q_C_S";"Fiesta Main Page",#N/A,FALSE,"V_L";"Fiesta 95BP Struct",#N/A,FALSE,"StructBP";"Fiesta Post 95BP Struct",#N/A,FALSE,"AdjStructBP"}</definedName>
    <definedName name="_____________c" hidden="1">{"Fiesta Facer Page",#N/A,FALSE,"Q_C_S";"Fiesta Main Page",#N/A,FALSE,"V_L";"Fiesta 95BP Struct",#N/A,FALSE,"StructBP";"Fiesta Post 95BP Struct",#N/A,FALSE,"AdjStructBP"}</definedName>
    <definedName name="_____________FA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__i2" localSheetId="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_____________i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_____________ii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__ii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__key1" hidden="1">#REF!</definedName>
    <definedName name="_____________MRG2" localSheetId="2" hidden="1">{"INCOME",#N/A,FALSE,"ProNet";"VALUE",#N/A,FALSE,"ProNet"}</definedName>
    <definedName name="_____________MRG2" hidden="1">{"INCOME",#N/A,FALSE,"ProNet";"VALUE",#N/A,FALSE,"ProNet"}</definedName>
    <definedName name="_____________New1" localSheetId="2" hidden="1">{#N/A,#N/A,FALSE,"Aging Summary";#N/A,#N/A,FALSE,"Ratio Analysis";#N/A,#N/A,FALSE,"Test 120 Day Accts";#N/A,#N/A,FALSE,"Tickmarks"}</definedName>
    <definedName name="_____________New1" hidden="1">{#N/A,#N/A,FALSE,"Aging Summary";#N/A,#N/A,FALSE,"Ratio Analysis";#N/A,#N/A,FALSE,"Test 120 Day Accts";#N/A,#N/A,FALSE,"Tickmarks"}</definedName>
    <definedName name="_____________New2" localSheetId="2" hidden="1">{#N/A,#N/A,FALSE,"Aging Summary";#N/A,#N/A,FALSE,"Ratio Analysis";#N/A,#N/A,FALSE,"Test 120 Day Accts";#N/A,#N/A,FALSE,"Tickmarks"}</definedName>
    <definedName name="_____________New2" hidden="1">{#N/A,#N/A,FALSE,"Aging Summary";#N/A,#N/A,FALSE,"Ratio Analysis";#N/A,#N/A,FALSE,"Test 120 Day Accts";#N/A,#N/A,FALSE,"Tickmarks"}</definedName>
    <definedName name="_____________New3" localSheetId="2" hidden="1">{#N/A,#N/A,FALSE,"Aging Summary";#N/A,#N/A,FALSE,"Ratio Analysis";#N/A,#N/A,FALSE,"Test 120 Day Accts";#N/A,#N/A,FALSE,"Tickmarks"}</definedName>
    <definedName name="_____________New3" hidden="1">{#N/A,#N/A,FALSE,"Aging Summary";#N/A,#N/A,FALSE,"Ratio Analysis";#N/A,#N/A,FALSE,"Test 120 Day Accts";#N/A,#N/A,FALSE,"Tickmarks"}</definedName>
    <definedName name="_____________New4" localSheetId="2" hidden="1">{#N/A,#N/A,FALSE,"Aging Summary";#N/A,#N/A,FALSE,"Ratio Analysis";#N/A,#N/A,FALSE,"Test 120 Day Accts";#N/A,#N/A,FALSE,"Tickmarks"}</definedName>
    <definedName name="_____________New4" hidden="1">{#N/A,#N/A,FALSE,"Aging Summary";#N/A,#N/A,FALSE,"Ratio Analysis";#N/A,#N/A,FALSE,"Test 120 Day Accts";#N/A,#N/A,FALSE,"Tickmarks"}</definedName>
    <definedName name="_____________new5" localSheetId="2" hidden="1">{#N/A,#N/A,FALSE,"Aging Summary";#N/A,#N/A,FALSE,"Ratio Analysis";#N/A,#N/A,FALSE,"Test 120 Day Accts";#N/A,#N/A,FALSE,"Tickmarks"}</definedName>
    <definedName name="_____________new5" hidden="1">{#N/A,#N/A,FALSE,"Aging Summary";#N/A,#N/A,FALSE,"Ratio Analysis";#N/A,#N/A,FALSE,"Test 120 Day Accts";#N/A,#N/A,FALSE,"Tickmarks"}</definedName>
    <definedName name="_____________ok2" localSheetId="2" hidden="1">{"ReportTop",#N/A,FALSE,"report top"}</definedName>
    <definedName name="_____________ok2" hidden="1">{"ReportTop",#N/A,FALSE,"report top"}</definedName>
    <definedName name="_____________ppp2" localSheetId="2" hidden="1">{"FCB_ALL",#N/A,FALSE,"FCB"}</definedName>
    <definedName name="_____________ppp2" hidden="1">{"FCB_ALL",#N/A,FALSE,"FCB"}</definedName>
    <definedName name="_____________PRN2" localSheetId="2" hidden="1">{"adj95mult",#N/A,FALSE,"COMPCO";"adj95est",#N/A,FALSE,"COMPCO"}</definedName>
    <definedName name="_____________PRN2" hidden="1">{"adj95mult",#N/A,FALSE,"COMPCO";"adj95est",#N/A,FALSE,"COMPCO"}</definedName>
    <definedName name="_____________ptc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__t2" localSheetId="2" hidden="1">{"'Sheet1'!$A$5:$G$42"}</definedName>
    <definedName name="_____________t2" hidden="1">{"'Sheet1'!$A$5:$G$42"}</definedName>
    <definedName name="_____________wrn2" localSheetId="2" hidden="1">{"arpm1995",#N/A,FALSE,"Summary 95-96";"bus_long_distance",#N/A,FALSE,"Summary 95-96";"mins_per_day",#N/A,FALSE,"Summary 95-96";"minutes1995",#N/A,FALSE,"Summary 95-96";"rev_per_day",#N/A,FALSE,"Summary 95-96";"view1995",#N/A,FALSE,"Summary 95-96"}</definedName>
    <definedName name="_____________wrn2" hidden="1">{"arpm1995",#N/A,FALSE,"Summary 95-96";"bus_long_distance",#N/A,FALSE,"Summary 95-96";"mins_per_day",#N/A,FALSE,"Summary 95-96";"minutes1995",#N/A,FALSE,"Summary 95-96";"rev_per_day",#N/A,FALSE,"Summary 95-96";"view1995",#N/A,FALSE,"Summary 95-96"}</definedName>
    <definedName name="_____________wtx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__ww2" localSheetId="2" hidden="1">{#N/A,#N/A,FALSE,"Admin";#N/A,#N/A,FALSE,"Other"}</definedName>
    <definedName name="_____________ww2" hidden="1">{#N/A,#N/A,FALSE,"Admin";#N/A,#N/A,FALSE,"Other"}</definedName>
    <definedName name="_____________ww2_1" localSheetId="2" hidden="1">{#N/A,#N/A,FALSE,"Admin";#N/A,#N/A,FALSE,"Other"}</definedName>
    <definedName name="_____________ww2_1" hidden="1">{#N/A,#N/A,FALSE,"Admin";#N/A,#N/A,FALSE,"Other"}</definedName>
    <definedName name="_____________ww2_2" localSheetId="2" hidden="1">{#N/A,#N/A,FALSE,"Admin";#N/A,#N/A,FALSE,"Other"}</definedName>
    <definedName name="_____________ww2_2" hidden="1">{#N/A,#N/A,FALSE,"Admin";#N/A,#N/A,FALSE,"Other"}</definedName>
    <definedName name="_____________ww2_3" localSheetId="2" hidden="1">{#N/A,#N/A,FALSE,"Admin";#N/A,#N/A,FALSE,"Other"}</definedName>
    <definedName name="_____________ww2_3" hidden="1">{#N/A,#N/A,FALSE,"Admin";#N/A,#N/A,FALSE,"Other"}</definedName>
    <definedName name="_____________ww2_4" localSheetId="2" hidden="1">{#N/A,#N/A,FALSE,"Admin";#N/A,#N/A,FALSE,"Other"}</definedName>
    <definedName name="_____________ww2_4" hidden="1">{#N/A,#N/A,FALSE,"Admin";#N/A,#N/A,FALSE,"Other"}</definedName>
    <definedName name="_____________Z04"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Z05"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__a1" localSheetId="2" hidden="1">{#N/A,#N/A,TRUE,"Cover";#N/A,#N/A,TRUE,"BS";#N/A,#N/A,TRUE,"BS (2)";#N/A,#N/A,TRUE,"BS (3)";#N/A,#N/A,TRUE,"Supp Info-BS";#N/A,#N/A,TRUE,"IS";#N/A,#N/A,TRUE,"IS (2)";#N/A,#N/A,TRUE,"IS (3)";#N/A,#N/A,TRUE,"Supp Info-IS";#N/A,#N/A,TRUE,"CF";#N/A,#N/A,TRUE,"Supp Info-CF";#N/A,#N/A,TRUE,"SH";#N/A,#N/A,TRUE,"Supp Info-SH"}</definedName>
    <definedName name="____________a1" hidden="1">{#N/A,#N/A,TRUE,"Cover";#N/A,#N/A,TRUE,"BS";#N/A,#N/A,TRUE,"BS (2)";#N/A,#N/A,TRUE,"BS (3)";#N/A,#N/A,TRUE,"Supp Info-BS";#N/A,#N/A,TRUE,"IS";#N/A,#N/A,TRUE,"IS (2)";#N/A,#N/A,TRUE,"IS (3)";#N/A,#N/A,TRUE,"Supp Info-IS";#N/A,#N/A,TRUE,"CF";#N/A,#N/A,TRUE,"Supp Info-CF";#N/A,#N/A,TRUE,"SH";#N/A,#N/A,TRUE,"Supp Info-SH"}</definedName>
    <definedName name="____________A11" localSheetId="2" hidden="1">{#N/A,#N/A,FALSE,"Umsatz 99";#N/A,#N/A,FALSE,"ER 99 "}</definedName>
    <definedName name="____________A11" hidden="1">{#N/A,#N/A,FALSE,"Umsatz 99";#N/A,#N/A,FALSE,"ER 99 "}</definedName>
    <definedName name="____________a2" localSheetId="2" hidden="1">{#N/A,#N/A,TRUE,"Cover";#N/A,#N/A,TRUE,"BS";#N/A,#N/A,TRUE,"BS (2)";#N/A,#N/A,TRUE,"BS (3)";#N/A,#N/A,TRUE,"Supp Info-BS";#N/A,#N/A,TRUE,"IS";#N/A,#N/A,TRUE,"IS (2)";#N/A,#N/A,TRUE,"IS (3)";#N/A,#N/A,TRUE,"Supp Info-IS";#N/A,#N/A,TRUE,"CF";#N/A,#N/A,TRUE,"Supp Info-CF";#N/A,#N/A,TRUE,"SH";#N/A,#N/A,TRUE,"Supp Info-SH"}</definedName>
    <definedName name="____________a2" hidden="1">{#N/A,#N/A,TRUE,"Cover";#N/A,#N/A,TRUE,"BS";#N/A,#N/A,TRUE,"BS (2)";#N/A,#N/A,TRUE,"BS (3)";#N/A,#N/A,TRUE,"Supp Info-BS";#N/A,#N/A,TRUE,"IS";#N/A,#N/A,TRUE,"IS (2)";#N/A,#N/A,TRUE,"IS (3)";#N/A,#N/A,TRUE,"Supp Info-IS";#N/A,#N/A,TRUE,"CF";#N/A,#N/A,TRUE,"Supp Info-CF";#N/A,#N/A,TRUE,"SH";#N/A,#N/A,TRUE,"Supp Info-SH"}</definedName>
    <definedName name="____________a3" localSheetId="2" hidden="1">{#N/A,#N/A,TRUE,"Cover";#N/A,#N/A,TRUE,"BS";#N/A,#N/A,TRUE,"BS (2)";#N/A,#N/A,TRUE,"BS (3)";#N/A,#N/A,TRUE,"Supp Info-BS";#N/A,#N/A,TRUE,"IS";#N/A,#N/A,TRUE,"IS (2)";#N/A,#N/A,TRUE,"IS (3)";#N/A,#N/A,TRUE,"Supp Info-IS";#N/A,#N/A,TRUE,"CF";#N/A,#N/A,TRUE,"Supp Info-CF";#N/A,#N/A,TRUE,"SH";#N/A,#N/A,TRUE,"Supp Info-SH"}</definedName>
    <definedName name="____________a3" hidden="1">{#N/A,#N/A,TRUE,"Cover";#N/A,#N/A,TRUE,"BS";#N/A,#N/A,TRUE,"BS (2)";#N/A,#N/A,TRUE,"BS (3)";#N/A,#N/A,TRUE,"Supp Info-BS";#N/A,#N/A,TRUE,"IS";#N/A,#N/A,TRUE,"IS (2)";#N/A,#N/A,TRUE,"IS (3)";#N/A,#N/A,TRUE,"Supp Info-IS";#N/A,#N/A,TRUE,"CF";#N/A,#N/A,TRUE,"Supp Info-CF";#N/A,#N/A,TRUE,"SH";#N/A,#N/A,TRUE,"Supp Info-SH"}</definedName>
    <definedName name="____________a4" localSheetId="2" hidden="1">{#N/A,#N/A,TRUE,"Cover";#N/A,#N/A,TRUE,"BS";#N/A,#N/A,TRUE,"BS (2)";#N/A,#N/A,TRUE,"BS (3)";#N/A,#N/A,TRUE,"Supp Info-BS";#N/A,#N/A,TRUE,"IS";#N/A,#N/A,TRUE,"IS (2)";#N/A,#N/A,TRUE,"IS (3)";#N/A,#N/A,TRUE,"Supp Info-IS";#N/A,#N/A,TRUE,"CF";#N/A,#N/A,TRUE,"Supp Info-CF";#N/A,#N/A,TRUE,"SH";#N/A,#N/A,TRUE,"Supp Info-SH"}</definedName>
    <definedName name="____________a4" hidden="1">{#N/A,#N/A,TRUE,"Cover";#N/A,#N/A,TRUE,"BS";#N/A,#N/A,TRUE,"BS (2)";#N/A,#N/A,TRUE,"BS (3)";#N/A,#N/A,TRUE,"Supp Info-BS";#N/A,#N/A,TRUE,"IS";#N/A,#N/A,TRUE,"IS (2)";#N/A,#N/A,TRUE,"IS (3)";#N/A,#N/A,TRUE,"Supp Info-IS";#N/A,#N/A,TRUE,"CF";#N/A,#N/A,TRUE,"Supp Info-CF";#N/A,#N/A,TRUE,"SH";#N/A,#N/A,TRUE,"Supp Info-SH"}</definedName>
    <definedName name="____________AB113812">#REF!</definedName>
    <definedName name="____________abc1" localSheetId="2" hidden="1">{"detail",#N/A,FALSE,"mfg";"summary",#N/A,FALSE,"mfg"}</definedName>
    <definedName name="____________abc1" hidden="1">{"detail",#N/A,FALSE,"mfg";"summary",#N/A,FALSE,"mfg"}</definedName>
    <definedName name="____________abc2" localSheetId="2" hidden="1">{"detail",#N/A,FALSE,"mfg";"summary",#N/A,FALSE,"mfg"}</definedName>
    <definedName name="____________abc2" hidden="1">{"detail",#N/A,FALSE,"mfg";"summary",#N/A,FALSE,"mfg"}</definedName>
    <definedName name="____________ad2" localSheetId="2" hidden="1">{#N/A,#N/A,FALSE,"INDEX 23%";#N/A,#N/A,FALSE,"Sheet 3 23%";#N/A,#N/A,FALSE,"CONSIDER 23%";#N/A,#N/A,FALSE,"SALSUM 23%";#N/A,#N/A,FALSE,"CONSIDER 23%";#N/A,#N/A,FALSE,"SAVE3 23%"}</definedName>
    <definedName name="____________ad2" hidden="1">{#N/A,#N/A,FALSE,"INDEX 23%";#N/A,#N/A,FALSE,"Sheet 3 23%";#N/A,#N/A,FALSE,"CONSIDER 23%";#N/A,#N/A,FALSE,"SALSUM 23%";#N/A,#N/A,FALSE,"CONSIDER 23%";#N/A,#N/A,FALSE,"SAVE3 23%"}</definedName>
    <definedName name="____________ad2_1" localSheetId="2" hidden="1">{#N/A,#N/A,FALSE,"INDEX 23%";#N/A,#N/A,FALSE,"Sheet 3 23%";#N/A,#N/A,FALSE,"CONSIDER 23%";#N/A,#N/A,FALSE,"SALSUM 23%";#N/A,#N/A,FALSE,"CONSIDER 23%";#N/A,#N/A,FALSE,"SAVE3 23%"}</definedName>
    <definedName name="____________ad2_1" hidden="1">{#N/A,#N/A,FALSE,"INDEX 23%";#N/A,#N/A,FALSE,"Sheet 3 23%";#N/A,#N/A,FALSE,"CONSIDER 23%";#N/A,#N/A,FALSE,"SALSUM 23%";#N/A,#N/A,FALSE,"CONSIDER 23%";#N/A,#N/A,FALSE,"SAVE3 23%"}</definedName>
    <definedName name="____________ad2_2" localSheetId="2" hidden="1">{#N/A,#N/A,FALSE,"INDEX 23%";#N/A,#N/A,FALSE,"Sheet 3 23%";#N/A,#N/A,FALSE,"CONSIDER 23%";#N/A,#N/A,FALSE,"SALSUM 23%";#N/A,#N/A,FALSE,"CONSIDER 23%";#N/A,#N/A,FALSE,"SAVE3 23%"}</definedName>
    <definedName name="____________ad2_2" hidden="1">{#N/A,#N/A,FALSE,"INDEX 23%";#N/A,#N/A,FALSE,"Sheet 3 23%";#N/A,#N/A,FALSE,"CONSIDER 23%";#N/A,#N/A,FALSE,"SALSUM 23%";#N/A,#N/A,FALSE,"CONSIDER 23%";#N/A,#N/A,FALSE,"SAVE3 23%"}</definedName>
    <definedName name="____________ad2_3" localSheetId="2" hidden="1">{#N/A,#N/A,FALSE,"INDEX 23%";#N/A,#N/A,FALSE,"Sheet 3 23%";#N/A,#N/A,FALSE,"CONSIDER 23%";#N/A,#N/A,FALSE,"SALSUM 23%";#N/A,#N/A,FALSE,"CONSIDER 23%";#N/A,#N/A,FALSE,"SAVE3 23%"}</definedName>
    <definedName name="____________ad2_3" hidden="1">{#N/A,#N/A,FALSE,"INDEX 23%";#N/A,#N/A,FALSE,"Sheet 3 23%";#N/A,#N/A,FALSE,"CONSIDER 23%";#N/A,#N/A,FALSE,"SALSUM 23%";#N/A,#N/A,FALSE,"CONSIDER 23%";#N/A,#N/A,FALSE,"SAVE3 23%"}</definedName>
    <definedName name="____________ad2_4" localSheetId="2" hidden="1">{#N/A,#N/A,FALSE,"INDEX 23%";#N/A,#N/A,FALSE,"Sheet 3 23%";#N/A,#N/A,FALSE,"CONSIDER 23%";#N/A,#N/A,FALSE,"SALSUM 23%";#N/A,#N/A,FALSE,"CONSIDER 23%";#N/A,#N/A,FALSE,"SAVE3 23%"}</definedName>
    <definedName name="____________ad2_4" hidden="1">{#N/A,#N/A,FALSE,"INDEX 23%";#N/A,#N/A,FALSE,"Sheet 3 23%";#N/A,#N/A,FALSE,"CONSIDER 23%";#N/A,#N/A,FALSE,"SALSUM 23%";#N/A,#N/A,FALSE,"CONSIDER 23%";#N/A,#N/A,FALSE,"SAVE3 23%"}</definedName>
    <definedName name="____________ads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_asd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_B2" localSheetId="2" hidden="1">{#N/A,#N/A,TRUE,"Cover";#N/A,#N/A,TRUE,"BS";#N/A,#N/A,TRUE,"BS (2)";#N/A,#N/A,TRUE,"BS (3)";#N/A,#N/A,TRUE,"Supp Info-BS";#N/A,#N/A,TRUE,"IS";#N/A,#N/A,TRUE,"IS (2)";#N/A,#N/A,TRUE,"IS (3)";#N/A,#N/A,TRUE,"Supp Info-IS";#N/A,#N/A,TRUE,"CF";#N/A,#N/A,TRUE,"Supp Info-CF";#N/A,#N/A,TRUE,"SH";#N/A,#N/A,TRUE,"Supp Info-SH"}</definedName>
    <definedName name="____________B2" hidden="1">{#N/A,#N/A,TRUE,"Cover";#N/A,#N/A,TRUE,"BS";#N/A,#N/A,TRUE,"BS (2)";#N/A,#N/A,TRUE,"BS (3)";#N/A,#N/A,TRUE,"Supp Info-BS";#N/A,#N/A,TRUE,"IS";#N/A,#N/A,TRUE,"IS (2)";#N/A,#N/A,TRUE,"IS (3)";#N/A,#N/A,TRUE,"Supp Info-IS";#N/A,#N/A,TRUE,"CF";#N/A,#N/A,TRUE,"Supp Info-CF";#N/A,#N/A,TRUE,"SH";#N/A,#N/A,TRUE,"Supp Info-SH"}</definedName>
    <definedName name="____________c" localSheetId="2" hidden="1">{"Fiesta Facer Page",#N/A,FALSE,"Q_C_S";"Fiesta Main Page",#N/A,FALSE,"V_L";"Fiesta 95BP Struct",#N/A,FALSE,"StructBP";"Fiesta Post 95BP Struct",#N/A,FALSE,"AdjStructBP"}</definedName>
    <definedName name="____________c" hidden="1">{"Fiesta Facer Page",#N/A,FALSE,"Q_C_S";"Fiesta Main Page",#N/A,FALSE,"V_L";"Fiesta 95BP Struct",#N/A,FALSE,"StructBP";"Fiesta Post 95BP Struct",#N/A,FALSE,"AdjStructBP"}</definedName>
    <definedName name="____________d2" localSheetId="2" hidden="1">{#N/A,#N/A,TRUE,"Cover";#N/A,#N/A,TRUE,"BS";#N/A,#N/A,TRUE,"BS (2)";#N/A,#N/A,TRUE,"BS (3)";#N/A,#N/A,TRUE,"Supp Info-BS";#N/A,#N/A,TRUE,"IS";#N/A,#N/A,TRUE,"IS (2)";#N/A,#N/A,TRUE,"IS (3)";#N/A,#N/A,TRUE,"Supp Info-IS";#N/A,#N/A,TRUE,"CF";#N/A,#N/A,TRUE,"Supp Info-CF";#N/A,#N/A,TRUE,"SH";#N/A,#N/A,TRUE,"Supp Info-SH"}</definedName>
    <definedName name="____________d2" hidden="1">{#N/A,#N/A,TRUE,"Cover";#N/A,#N/A,TRUE,"BS";#N/A,#N/A,TRUE,"BS (2)";#N/A,#N/A,TRUE,"BS (3)";#N/A,#N/A,TRUE,"Supp Info-BS";#N/A,#N/A,TRUE,"IS";#N/A,#N/A,TRUE,"IS (2)";#N/A,#N/A,TRUE,"IS (3)";#N/A,#N/A,TRUE,"Supp Info-IS";#N/A,#N/A,TRUE,"CF";#N/A,#N/A,TRUE,"Supp Info-CF";#N/A,#N/A,TRUE,"SH";#N/A,#N/A,TRUE,"Supp Info-SH"}</definedName>
    <definedName name="____________d3" localSheetId="2" hidden="1">{#N/A,#N/A,TRUE,"Cover";#N/A,#N/A,TRUE,"BS";#N/A,#N/A,TRUE,"BS (2)";#N/A,#N/A,TRUE,"BS (3)";#N/A,#N/A,TRUE,"Supp Info-BS";#N/A,#N/A,TRUE,"IS";#N/A,#N/A,TRUE,"IS (2)";#N/A,#N/A,TRUE,"IS (3)";#N/A,#N/A,TRUE,"Supp Info-IS";#N/A,#N/A,TRUE,"CF";#N/A,#N/A,TRUE,"Supp Info-CF";#N/A,#N/A,TRUE,"SH";#N/A,#N/A,TRUE,"Supp Info-SH"}</definedName>
    <definedName name="____________d3" hidden="1">{#N/A,#N/A,TRUE,"Cover";#N/A,#N/A,TRUE,"BS";#N/A,#N/A,TRUE,"BS (2)";#N/A,#N/A,TRUE,"BS (3)";#N/A,#N/A,TRUE,"Supp Info-BS";#N/A,#N/A,TRUE,"IS";#N/A,#N/A,TRUE,"IS (2)";#N/A,#N/A,TRUE,"IS (3)";#N/A,#N/A,TRUE,"Supp Info-IS";#N/A,#N/A,TRUE,"CF";#N/A,#N/A,TRUE,"Supp Info-CF";#N/A,#N/A,TRUE,"SH";#N/A,#N/A,TRUE,"Supp Info-SH"}</definedName>
    <definedName name="____________d4" localSheetId="2" hidden="1">{#N/A,#N/A,TRUE,"Cover";#N/A,#N/A,TRUE,"BS";#N/A,#N/A,TRUE,"BS (2)";#N/A,#N/A,TRUE,"BS (3)";#N/A,#N/A,TRUE,"Supp Info-BS";#N/A,#N/A,TRUE,"IS";#N/A,#N/A,TRUE,"IS (2)";#N/A,#N/A,TRUE,"IS (3)";#N/A,#N/A,TRUE,"Supp Info-IS";#N/A,#N/A,TRUE,"CF";#N/A,#N/A,TRUE,"Supp Info-CF";#N/A,#N/A,TRUE,"SH";#N/A,#N/A,TRUE,"Supp Info-SH"}</definedName>
    <definedName name="____________d4" hidden="1">{#N/A,#N/A,TRUE,"Cover";#N/A,#N/A,TRUE,"BS";#N/A,#N/A,TRUE,"BS (2)";#N/A,#N/A,TRUE,"BS (3)";#N/A,#N/A,TRUE,"Supp Info-BS";#N/A,#N/A,TRUE,"IS";#N/A,#N/A,TRUE,"IS (2)";#N/A,#N/A,TRUE,"IS (3)";#N/A,#N/A,TRUE,"Supp Info-IS";#N/A,#N/A,TRUE,"CF";#N/A,#N/A,TRUE,"Supp Info-CF";#N/A,#N/A,TRUE,"SH";#N/A,#N/A,TRUE,"Supp Info-SH"}</definedName>
    <definedName name="____________d5" localSheetId="2" hidden="1">{#N/A,#N/A,TRUE,"Cover";#N/A,#N/A,TRUE,"BS";#N/A,#N/A,TRUE,"BS (2)";#N/A,#N/A,TRUE,"BS (3)";#N/A,#N/A,TRUE,"Supp Info-BS";#N/A,#N/A,TRUE,"IS";#N/A,#N/A,TRUE,"IS (2)";#N/A,#N/A,TRUE,"IS (3)";#N/A,#N/A,TRUE,"Supp Info-IS";#N/A,#N/A,TRUE,"CF";#N/A,#N/A,TRUE,"Supp Info-CF";#N/A,#N/A,TRUE,"SH";#N/A,#N/A,TRUE,"Supp Info-SH"}</definedName>
    <definedName name="____________d5" hidden="1">{#N/A,#N/A,TRUE,"Cover";#N/A,#N/A,TRUE,"BS";#N/A,#N/A,TRUE,"BS (2)";#N/A,#N/A,TRUE,"BS (3)";#N/A,#N/A,TRUE,"Supp Info-BS";#N/A,#N/A,TRUE,"IS";#N/A,#N/A,TRUE,"IS (2)";#N/A,#N/A,TRUE,"IS (3)";#N/A,#N/A,TRUE,"Supp Info-IS";#N/A,#N/A,TRUE,"CF";#N/A,#N/A,TRUE,"Supp Info-CF";#N/A,#N/A,TRUE,"SH";#N/A,#N/A,TRUE,"Supp Info-SH"}</definedName>
    <definedName name="____________d6" localSheetId="2" hidden="1">{#N/A,#N/A,TRUE,"Cover";#N/A,#N/A,TRUE,"BS";#N/A,#N/A,TRUE,"BS (2)";#N/A,#N/A,TRUE,"BS (3)";#N/A,#N/A,TRUE,"Supp Info-BS";#N/A,#N/A,TRUE,"IS";#N/A,#N/A,TRUE,"IS (2)";#N/A,#N/A,TRUE,"IS (3)";#N/A,#N/A,TRUE,"Supp Info-IS";#N/A,#N/A,TRUE,"CF";#N/A,#N/A,TRUE,"Supp Info-CF";#N/A,#N/A,TRUE,"SH";#N/A,#N/A,TRUE,"Supp Info-SH"}</definedName>
    <definedName name="____________d6" hidden="1">{#N/A,#N/A,TRUE,"Cover";#N/A,#N/A,TRUE,"BS";#N/A,#N/A,TRUE,"BS (2)";#N/A,#N/A,TRUE,"BS (3)";#N/A,#N/A,TRUE,"Supp Info-BS";#N/A,#N/A,TRUE,"IS";#N/A,#N/A,TRUE,"IS (2)";#N/A,#N/A,TRUE,"IS (3)";#N/A,#N/A,TRUE,"Supp Info-IS";#N/A,#N/A,TRUE,"CF";#N/A,#N/A,TRUE,"Supp Info-CF";#N/A,#N/A,TRUE,"SH";#N/A,#N/A,TRUE,"Supp Info-SH"}</definedName>
    <definedName name="____________d7" localSheetId="2" hidden="1">{#N/A,#N/A,TRUE,"Cover";#N/A,#N/A,TRUE,"BS";#N/A,#N/A,TRUE,"BS (2)";#N/A,#N/A,TRUE,"BS (3)";#N/A,#N/A,TRUE,"Supp Info-BS";#N/A,#N/A,TRUE,"IS";#N/A,#N/A,TRUE,"IS (2)";#N/A,#N/A,TRUE,"IS (3)";#N/A,#N/A,TRUE,"Supp Info-IS";#N/A,#N/A,TRUE,"CF";#N/A,#N/A,TRUE,"Supp Info-CF";#N/A,#N/A,TRUE,"SH";#N/A,#N/A,TRUE,"Supp Info-SH"}</definedName>
    <definedName name="____________d7" hidden="1">{#N/A,#N/A,TRUE,"Cover";#N/A,#N/A,TRUE,"BS";#N/A,#N/A,TRUE,"BS (2)";#N/A,#N/A,TRUE,"BS (3)";#N/A,#N/A,TRUE,"Supp Info-BS";#N/A,#N/A,TRUE,"IS";#N/A,#N/A,TRUE,"IS (2)";#N/A,#N/A,TRUE,"IS (3)";#N/A,#N/A,TRUE,"Supp Info-IS";#N/A,#N/A,TRUE,"CF";#N/A,#N/A,TRUE,"Supp Info-CF";#N/A,#N/A,TRUE,"SH";#N/A,#N/A,TRUE,"Supp Info-SH"}</definedName>
    <definedName name="____________FA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_i2" localSheetId="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____________i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____________ii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_ii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_key1" hidden="1">#REF!</definedName>
    <definedName name="____________MRG2" localSheetId="2" hidden="1">{"INCOME",#N/A,FALSE,"ProNet";"VALUE",#N/A,FALSE,"ProNet"}</definedName>
    <definedName name="____________MRG2" hidden="1">{"INCOME",#N/A,FALSE,"ProNet";"VALUE",#N/A,FALSE,"ProNet"}</definedName>
    <definedName name="____________New1" localSheetId="2" hidden="1">{#N/A,#N/A,FALSE,"Aging Summary";#N/A,#N/A,FALSE,"Ratio Analysis";#N/A,#N/A,FALSE,"Test 120 Day Accts";#N/A,#N/A,FALSE,"Tickmarks"}</definedName>
    <definedName name="____________New1" hidden="1">{#N/A,#N/A,FALSE,"Aging Summary";#N/A,#N/A,FALSE,"Ratio Analysis";#N/A,#N/A,FALSE,"Test 120 Day Accts";#N/A,#N/A,FALSE,"Tickmarks"}</definedName>
    <definedName name="____________New2" localSheetId="2" hidden="1">{#N/A,#N/A,FALSE,"Aging Summary";#N/A,#N/A,FALSE,"Ratio Analysis";#N/A,#N/A,FALSE,"Test 120 Day Accts";#N/A,#N/A,FALSE,"Tickmarks"}</definedName>
    <definedName name="____________New2" hidden="1">{#N/A,#N/A,FALSE,"Aging Summary";#N/A,#N/A,FALSE,"Ratio Analysis";#N/A,#N/A,FALSE,"Test 120 Day Accts";#N/A,#N/A,FALSE,"Tickmarks"}</definedName>
    <definedName name="____________New3" localSheetId="2" hidden="1">{#N/A,#N/A,FALSE,"Aging Summary";#N/A,#N/A,FALSE,"Ratio Analysis";#N/A,#N/A,FALSE,"Test 120 Day Accts";#N/A,#N/A,FALSE,"Tickmarks"}</definedName>
    <definedName name="____________New3" hidden="1">{#N/A,#N/A,FALSE,"Aging Summary";#N/A,#N/A,FALSE,"Ratio Analysis";#N/A,#N/A,FALSE,"Test 120 Day Accts";#N/A,#N/A,FALSE,"Tickmarks"}</definedName>
    <definedName name="____________New4" localSheetId="2" hidden="1">{#N/A,#N/A,FALSE,"Aging Summary";#N/A,#N/A,FALSE,"Ratio Analysis";#N/A,#N/A,FALSE,"Test 120 Day Accts";#N/A,#N/A,FALSE,"Tickmarks"}</definedName>
    <definedName name="____________New4" hidden="1">{#N/A,#N/A,FALSE,"Aging Summary";#N/A,#N/A,FALSE,"Ratio Analysis";#N/A,#N/A,FALSE,"Test 120 Day Accts";#N/A,#N/A,FALSE,"Tickmarks"}</definedName>
    <definedName name="____________new5" localSheetId="2" hidden="1">{#N/A,#N/A,FALSE,"Aging Summary";#N/A,#N/A,FALSE,"Ratio Analysis";#N/A,#N/A,FALSE,"Test 120 Day Accts";#N/A,#N/A,FALSE,"Tickmarks"}</definedName>
    <definedName name="____________new5" hidden="1">{#N/A,#N/A,FALSE,"Aging Summary";#N/A,#N/A,FALSE,"Ratio Analysis";#N/A,#N/A,FALSE,"Test 120 Day Accts";#N/A,#N/A,FALSE,"Tickmarks"}</definedName>
    <definedName name="____________ok2" localSheetId="2" hidden="1">{"ReportTop",#N/A,FALSE,"report top"}</definedName>
    <definedName name="____________ok2" hidden="1">{"ReportTop",#N/A,FALSE,"report top"}</definedName>
    <definedName name="____________PRN2" localSheetId="2" hidden="1">{"adj95mult",#N/A,FALSE,"COMPCO";"adj95est",#N/A,FALSE,"COMPCO"}</definedName>
    <definedName name="____________PRN2" hidden="1">{"adj95mult",#N/A,FALSE,"COMPCO";"adj95est",#N/A,FALSE,"COMPCO"}</definedName>
    <definedName name="____________ptc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_t2" localSheetId="2" hidden="1">{"'Sheet1'!$A$5:$G$42"}</definedName>
    <definedName name="____________t2" hidden="1">{"'Sheet1'!$A$5:$G$42"}</definedName>
    <definedName name="____________top50">#REF!</definedName>
    <definedName name="____________w2" localSheetId="2" hidden="1">{#N/A,#N/A,TRUE,"Cover";#N/A,#N/A,TRUE,"BS";#N/A,#N/A,TRUE,"BS (2)";#N/A,#N/A,TRUE,"BS (3)";#N/A,#N/A,TRUE,"Supp Info-BS";#N/A,#N/A,TRUE,"IS";#N/A,#N/A,TRUE,"IS (2)";#N/A,#N/A,TRUE,"IS (3)";#N/A,#N/A,TRUE,"Supp Info-IS";#N/A,#N/A,TRUE,"CF";#N/A,#N/A,TRUE,"Supp Info-CF";#N/A,#N/A,TRUE,"SH";#N/A,#N/A,TRUE,"Supp Info-SH"}</definedName>
    <definedName name="____________w2" hidden="1">{#N/A,#N/A,TRUE,"Cover";#N/A,#N/A,TRUE,"BS";#N/A,#N/A,TRUE,"BS (2)";#N/A,#N/A,TRUE,"BS (3)";#N/A,#N/A,TRUE,"Supp Info-BS";#N/A,#N/A,TRUE,"IS";#N/A,#N/A,TRUE,"IS (2)";#N/A,#N/A,TRUE,"IS (3)";#N/A,#N/A,TRUE,"Supp Info-IS";#N/A,#N/A,TRUE,"CF";#N/A,#N/A,TRUE,"Supp Info-CF";#N/A,#N/A,TRUE,"SH";#N/A,#N/A,TRUE,"Supp Info-SH"}</definedName>
    <definedName name="____________wrn2" localSheetId="2" hidden="1">{"arpm1995",#N/A,FALSE,"Summary 95-96";"bus_long_distance",#N/A,FALSE,"Summary 95-96";"mins_per_day",#N/A,FALSE,"Summary 95-96";"minutes1995",#N/A,FALSE,"Summary 95-96";"rev_per_day",#N/A,FALSE,"Summary 95-96";"view1995",#N/A,FALSE,"Summary 95-96"}</definedName>
    <definedName name="____________wrn2" hidden="1">{"arpm1995",#N/A,FALSE,"Summary 95-96";"bus_long_distance",#N/A,FALSE,"Summary 95-96";"mins_per_day",#N/A,FALSE,"Summary 95-96";"minutes1995",#N/A,FALSE,"Summary 95-96";"rev_per_day",#N/A,FALSE,"Summary 95-96";"view1995",#N/A,FALSE,"Summary 95-96"}</definedName>
    <definedName name="____________wtx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_ww2" localSheetId="2" hidden="1">{#N/A,#N/A,FALSE,"Admin";#N/A,#N/A,FALSE,"Other"}</definedName>
    <definedName name="____________ww2" hidden="1">{#N/A,#N/A,FALSE,"Admin";#N/A,#N/A,FALSE,"Other"}</definedName>
    <definedName name="____________ww2_1" localSheetId="2" hidden="1">{#N/A,#N/A,FALSE,"Admin";#N/A,#N/A,FALSE,"Other"}</definedName>
    <definedName name="____________ww2_1" hidden="1">{#N/A,#N/A,FALSE,"Admin";#N/A,#N/A,FALSE,"Other"}</definedName>
    <definedName name="____________ww2_2" localSheetId="2" hidden="1">{#N/A,#N/A,FALSE,"Admin";#N/A,#N/A,FALSE,"Other"}</definedName>
    <definedName name="____________ww2_2" hidden="1">{#N/A,#N/A,FALSE,"Admin";#N/A,#N/A,FALSE,"Other"}</definedName>
    <definedName name="____________ww2_3" localSheetId="2" hidden="1">{#N/A,#N/A,FALSE,"Admin";#N/A,#N/A,FALSE,"Other"}</definedName>
    <definedName name="____________ww2_3" hidden="1">{#N/A,#N/A,FALSE,"Admin";#N/A,#N/A,FALSE,"Other"}</definedName>
    <definedName name="____________ww2_4" localSheetId="2" hidden="1">{#N/A,#N/A,FALSE,"Admin";#N/A,#N/A,FALSE,"Other"}</definedName>
    <definedName name="____________ww2_4" hidden="1">{#N/A,#N/A,FALSE,"Admin";#N/A,#N/A,FALSE,"Other"}</definedName>
    <definedName name="____________Z04"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__Z05"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__z12" localSheetId="2" hidden="1">{"pro_view",#N/A,FALSE,"EEFSNAP2";"rep_view",#N/A,FALSE,"EEFSNAP2"}</definedName>
    <definedName name="____________z12" hidden="1">{"pro_view",#N/A,FALSE,"EEFSNAP2";"rep_view",#N/A,FALSE,"EEFSNAP2"}</definedName>
    <definedName name="____________z22" localSheetId="2" hidden="1">{#N/A,"PURADD",FALSE,"Business Analysis";#N/A,"PURSPP",FALSE,"Business Analysis";#N/A,"CTGIND",FALSE,"Business Analysis";#N/A,"PURCHM",FALSE,"Business Analysis";#N/A,"SPADD",FALSE,"Business Analysis";#N/A,"EPOXY",FALSE,"Business Analysis";#N/A,"PURPER",FALSE,"Business Analysis"}</definedName>
    <definedName name="____________z22" hidden="1">{#N/A,"PURADD",FALSE,"Business Analysis";#N/A,"PURSPP",FALSE,"Business Analysis";#N/A,"CTGIND",FALSE,"Business Analysis";#N/A,"PURCHM",FALSE,"Business Analysis";#N/A,"SPADD",FALSE,"Business Analysis";#N/A,"EPOXY",FALSE,"Business Analysis";#N/A,"PURPER",FALSE,"Business Analysis"}</definedName>
    <definedName name="____________z25" localSheetId="2" hidden="1">{"detail",#N/A,FALSE,"mfg";"summary",#N/A,FALSE,"mfg"}</definedName>
    <definedName name="____________z25" hidden="1">{"detail",#N/A,FALSE,"mfg";"summary",#N/A,FALSE,"mfg"}</definedName>
    <definedName name="___________a1" localSheetId="2" hidden="1">{#N/A,#N/A,TRUE,"Cover";#N/A,#N/A,TRUE,"BS";#N/A,#N/A,TRUE,"BS (2)";#N/A,#N/A,TRUE,"BS (3)";#N/A,#N/A,TRUE,"Supp Info-BS";#N/A,#N/A,TRUE,"IS";#N/A,#N/A,TRUE,"IS (2)";#N/A,#N/A,TRUE,"IS (3)";#N/A,#N/A,TRUE,"Supp Info-IS";#N/A,#N/A,TRUE,"CF";#N/A,#N/A,TRUE,"Supp Info-CF";#N/A,#N/A,TRUE,"SH";#N/A,#N/A,TRUE,"Supp Info-SH"}</definedName>
    <definedName name="___________a1" hidden="1">{#N/A,#N/A,TRUE,"Cover";#N/A,#N/A,TRUE,"BS";#N/A,#N/A,TRUE,"BS (2)";#N/A,#N/A,TRUE,"BS (3)";#N/A,#N/A,TRUE,"Supp Info-BS";#N/A,#N/A,TRUE,"IS";#N/A,#N/A,TRUE,"IS (2)";#N/A,#N/A,TRUE,"IS (3)";#N/A,#N/A,TRUE,"Supp Info-IS";#N/A,#N/A,TRUE,"CF";#N/A,#N/A,TRUE,"Supp Info-CF";#N/A,#N/A,TRUE,"SH";#N/A,#N/A,TRUE,"Supp Info-SH"}</definedName>
    <definedName name="___________a2" localSheetId="2" hidden="1">{#N/A,#N/A,TRUE,"Cover";#N/A,#N/A,TRUE,"BS";#N/A,#N/A,TRUE,"BS (2)";#N/A,#N/A,TRUE,"BS (3)";#N/A,#N/A,TRUE,"Supp Info-BS";#N/A,#N/A,TRUE,"IS";#N/A,#N/A,TRUE,"IS (2)";#N/A,#N/A,TRUE,"IS (3)";#N/A,#N/A,TRUE,"Supp Info-IS";#N/A,#N/A,TRUE,"CF";#N/A,#N/A,TRUE,"Supp Info-CF";#N/A,#N/A,TRUE,"SH";#N/A,#N/A,TRUE,"Supp Info-SH"}</definedName>
    <definedName name="___________a2" hidden="1">{#N/A,#N/A,TRUE,"Cover";#N/A,#N/A,TRUE,"BS";#N/A,#N/A,TRUE,"BS (2)";#N/A,#N/A,TRUE,"BS (3)";#N/A,#N/A,TRUE,"Supp Info-BS";#N/A,#N/A,TRUE,"IS";#N/A,#N/A,TRUE,"IS (2)";#N/A,#N/A,TRUE,"IS (3)";#N/A,#N/A,TRUE,"Supp Info-IS";#N/A,#N/A,TRUE,"CF";#N/A,#N/A,TRUE,"Supp Info-CF";#N/A,#N/A,TRUE,"SH";#N/A,#N/A,TRUE,"Supp Info-SH"}</definedName>
    <definedName name="___________a3" localSheetId="2" hidden="1">{#N/A,#N/A,TRUE,"Cover";#N/A,#N/A,TRUE,"BS";#N/A,#N/A,TRUE,"BS (2)";#N/A,#N/A,TRUE,"BS (3)";#N/A,#N/A,TRUE,"Supp Info-BS";#N/A,#N/A,TRUE,"IS";#N/A,#N/A,TRUE,"IS (2)";#N/A,#N/A,TRUE,"IS (3)";#N/A,#N/A,TRUE,"Supp Info-IS";#N/A,#N/A,TRUE,"CF";#N/A,#N/A,TRUE,"Supp Info-CF";#N/A,#N/A,TRUE,"SH";#N/A,#N/A,TRUE,"Supp Info-SH"}</definedName>
    <definedName name="___________a3" hidden="1">{#N/A,#N/A,TRUE,"Cover";#N/A,#N/A,TRUE,"BS";#N/A,#N/A,TRUE,"BS (2)";#N/A,#N/A,TRUE,"BS (3)";#N/A,#N/A,TRUE,"Supp Info-BS";#N/A,#N/A,TRUE,"IS";#N/A,#N/A,TRUE,"IS (2)";#N/A,#N/A,TRUE,"IS (3)";#N/A,#N/A,TRUE,"Supp Info-IS";#N/A,#N/A,TRUE,"CF";#N/A,#N/A,TRUE,"Supp Info-CF";#N/A,#N/A,TRUE,"SH";#N/A,#N/A,TRUE,"Supp Info-SH"}</definedName>
    <definedName name="___________a4" localSheetId="2" hidden="1">{#N/A,#N/A,TRUE,"Cover";#N/A,#N/A,TRUE,"BS";#N/A,#N/A,TRUE,"BS (2)";#N/A,#N/A,TRUE,"BS (3)";#N/A,#N/A,TRUE,"Supp Info-BS";#N/A,#N/A,TRUE,"IS";#N/A,#N/A,TRUE,"IS (2)";#N/A,#N/A,TRUE,"IS (3)";#N/A,#N/A,TRUE,"Supp Info-IS";#N/A,#N/A,TRUE,"CF";#N/A,#N/A,TRUE,"Supp Info-CF";#N/A,#N/A,TRUE,"SH";#N/A,#N/A,TRUE,"Supp Info-SH"}</definedName>
    <definedName name="___________a4" hidden="1">{#N/A,#N/A,TRUE,"Cover";#N/A,#N/A,TRUE,"BS";#N/A,#N/A,TRUE,"BS (2)";#N/A,#N/A,TRUE,"BS (3)";#N/A,#N/A,TRUE,"Supp Info-BS";#N/A,#N/A,TRUE,"IS";#N/A,#N/A,TRUE,"IS (2)";#N/A,#N/A,TRUE,"IS (3)";#N/A,#N/A,TRUE,"Supp Info-IS";#N/A,#N/A,TRUE,"CF";#N/A,#N/A,TRUE,"Supp Info-CF";#N/A,#N/A,TRUE,"SH";#N/A,#N/A,TRUE,"Supp Info-SH"}</definedName>
    <definedName name="___________AB113812">#REF!</definedName>
    <definedName name="___________abc1" localSheetId="2" hidden="1">{"detail",#N/A,FALSE,"mfg";"summary",#N/A,FALSE,"mfg"}</definedName>
    <definedName name="___________abc1" hidden="1">{"detail",#N/A,FALSE,"mfg";"summary",#N/A,FALSE,"mfg"}</definedName>
    <definedName name="___________abc2" localSheetId="2" hidden="1">{"detail",#N/A,FALSE,"mfg";"summary",#N/A,FALSE,"mfg"}</definedName>
    <definedName name="___________abc2" hidden="1">{"detail",#N/A,FALSE,"mfg";"summary",#N/A,FALSE,"mfg"}</definedName>
    <definedName name="___________ad2" localSheetId="2" hidden="1">{#N/A,#N/A,FALSE,"INDEX 23%";#N/A,#N/A,FALSE,"Sheet 3 23%";#N/A,#N/A,FALSE,"CONSIDER 23%";#N/A,#N/A,FALSE,"SALSUM 23%";#N/A,#N/A,FALSE,"CONSIDER 23%";#N/A,#N/A,FALSE,"SAVE3 23%"}</definedName>
    <definedName name="___________ad2" hidden="1">{#N/A,#N/A,FALSE,"INDEX 23%";#N/A,#N/A,FALSE,"Sheet 3 23%";#N/A,#N/A,FALSE,"CONSIDER 23%";#N/A,#N/A,FALSE,"SALSUM 23%";#N/A,#N/A,FALSE,"CONSIDER 23%";#N/A,#N/A,FALSE,"SAVE3 23%"}</definedName>
    <definedName name="___________ad2_1" localSheetId="2" hidden="1">{#N/A,#N/A,FALSE,"INDEX 23%";#N/A,#N/A,FALSE,"Sheet 3 23%";#N/A,#N/A,FALSE,"CONSIDER 23%";#N/A,#N/A,FALSE,"SALSUM 23%";#N/A,#N/A,FALSE,"CONSIDER 23%";#N/A,#N/A,FALSE,"SAVE3 23%"}</definedName>
    <definedName name="___________ad2_1" hidden="1">{#N/A,#N/A,FALSE,"INDEX 23%";#N/A,#N/A,FALSE,"Sheet 3 23%";#N/A,#N/A,FALSE,"CONSIDER 23%";#N/A,#N/A,FALSE,"SALSUM 23%";#N/A,#N/A,FALSE,"CONSIDER 23%";#N/A,#N/A,FALSE,"SAVE3 23%"}</definedName>
    <definedName name="___________ad2_2" localSheetId="2" hidden="1">{#N/A,#N/A,FALSE,"INDEX 23%";#N/A,#N/A,FALSE,"Sheet 3 23%";#N/A,#N/A,FALSE,"CONSIDER 23%";#N/A,#N/A,FALSE,"SALSUM 23%";#N/A,#N/A,FALSE,"CONSIDER 23%";#N/A,#N/A,FALSE,"SAVE3 23%"}</definedName>
    <definedName name="___________ad2_2" hidden="1">{#N/A,#N/A,FALSE,"INDEX 23%";#N/A,#N/A,FALSE,"Sheet 3 23%";#N/A,#N/A,FALSE,"CONSIDER 23%";#N/A,#N/A,FALSE,"SALSUM 23%";#N/A,#N/A,FALSE,"CONSIDER 23%";#N/A,#N/A,FALSE,"SAVE3 23%"}</definedName>
    <definedName name="___________ad2_3" localSheetId="2" hidden="1">{#N/A,#N/A,FALSE,"INDEX 23%";#N/A,#N/A,FALSE,"Sheet 3 23%";#N/A,#N/A,FALSE,"CONSIDER 23%";#N/A,#N/A,FALSE,"SALSUM 23%";#N/A,#N/A,FALSE,"CONSIDER 23%";#N/A,#N/A,FALSE,"SAVE3 23%"}</definedName>
    <definedName name="___________ad2_3" hidden="1">{#N/A,#N/A,FALSE,"INDEX 23%";#N/A,#N/A,FALSE,"Sheet 3 23%";#N/A,#N/A,FALSE,"CONSIDER 23%";#N/A,#N/A,FALSE,"SALSUM 23%";#N/A,#N/A,FALSE,"CONSIDER 23%";#N/A,#N/A,FALSE,"SAVE3 23%"}</definedName>
    <definedName name="___________ad2_4" localSheetId="2" hidden="1">{#N/A,#N/A,FALSE,"INDEX 23%";#N/A,#N/A,FALSE,"Sheet 3 23%";#N/A,#N/A,FALSE,"CONSIDER 23%";#N/A,#N/A,FALSE,"SALSUM 23%";#N/A,#N/A,FALSE,"CONSIDER 23%";#N/A,#N/A,FALSE,"SAVE3 23%"}</definedName>
    <definedName name="___________ad2_4" hidden="1">{#N/A,#N/A,FALSE,"INDEX 23%";#N/A,#N/A,FALSE,"Sheet 3 23%";#N/A,#N/A,FALSE,"CONSIDER 23%";#N/A,#N/A,FALSE,"SALSUM 23%";#N/A,#N/A,FALSE,"CONSIDER 23%";#N/A,#N/A,FALSE,"SAVE3 23%"}</definedName>
    <definedName name="___________ads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AOL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_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__asd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D01203" hidden="1">{#N/A,#N/A,TRUE,"Summary";#N/A,#N/A,TRUE,"V011-95";#N/A,#N/A,TRUE,"V013-95";#N/A,#N/A,TRUE,"V014-95";#N/A,#N/A,TRUE,"V015-95";#N/A,#N/A,TRUE,"V017-95";#N/A,#N/A,TRUE,"V019-95";#N/A,#N/A,TRUE,"V020-95";#N/A,#N/A,TRUE,"V021-95";#N/A,#N/A,TRUE,"V022-95";#N/A,#N/A,TRUE,"V023-95";#N/A,#N/A,TRUE,"W024-96";#N/A,#N/A,TRUE,"W026-96";#N/A,#N/A,TRUE,"W027-96";#N/A,#N/A,TRUE,"W028-96";#N/A,#N/A,TRUE,"W029-96";#N/A,#N/A,TRUE,"WO30-96"}</definedName>
    <definedName name="___________e1" localSheetId="2" hidden="1">{"'Sheet3'!$CL$329:$CU$335"}</definedName>
    <definedName name="___________e1" hidden="1">{"'Sheet3'!$CL$329:$CU$335"}</definedName>
    <definedName name="___________FA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FP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_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__i2" localSheetId="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___________i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___________I8" localSheetId="2" hidden="1">{"'Sheet3'!$CL$329:$CU$335"}</definedName>
    <definedName name="___________I8" hidden="1">{"'Sheet3'!$CL$329:$CU$335"}</definedName>
    <definedName name="___________ii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ii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key1" hidden="1">#REF!</definedName>
    <definedName name="___________kEY15" hidden="1">#REF!</definedName>
    <definedName name="___________kEY2" hidden="1">#REF!</definedName>
    <definedName name="___________MRG2" localSheetId="2" hidden="1">{"INCOME",#N/A,FALSE,"ProNet";"VALUE",#N/A,FALSE,"ProNet"}</definedName>
    <definedName name="___________MRG2" hidden="1">{"INCOME",#N/A,FALSE,"ProNet";"VALUE",#N/A,FALSE,"ProNet"}</definedName>
    <definedName name="___________New1" localSheetId="2" hidden="1">{#N/A,#N/A,FALSE,"Aging Summary";#N/A,#N/A,FALSE,"Ratio Analysis";#N/A,#N/A,FALSE,"Test 120 Day Accts";#N/A,#N/A,FALSE,"Tickmarks"}</definedName>
    <definedName name="___________New1" hidden="1">{#N/A,#N/A,FALSE,"Aging Summary";#N/A,#N/A,FALSE,"Ratio Analysis";#N/A,#N/A,FALSE,"Test 120 Day Accts";#N/A,#N/A,FALSE,"Tickmarks"}</definedName>
    <definedName name="___________new2" hidden="1">"0MB5TOIC7ZU0LX8WJX6QNRCYX"</definedName>
    <definedName name="___________New3" localSheetId="2" hidden="1">{#N/A,#N/A,FALSE,"Aging Summary";#N/A,#N/A,FALSE,"Ratio Analysis";#N/A,#N/A,FALSE,"Test 120 Day Accts";#N/A,#N/A,FALSE,"Tickmarks"}</definedName>
    <definedName name="___________New3" hidden="1">{#N/A,#N/A,FALSE,"Aging Summary";#N/A,#N/A,FALSE,"Ratio Analysis";#N/A,#N/A,FALSE,"Test 120 Day Accts";#N/A,#N/A,FALSE,"Tickmarks"}</definedName>
    <definedName name="___________New4" localSheetId="2" hidden="1">{#N/A,#N/A,FALSE,"Aging Summary";#N/A,#N/A,FALSE,"Ratio Analysis";#N/A,#N/A,FALSE,"Test 120 Day Accts";#N/A,#N/A,FALSE,"Tickmarks"}</definedName>
    <definedName name="___________New4" hidden="1">{#N/A,#N/A,FALSE,"Aging Summary";#N/A,#N/A,FALSE,"Ratio Analysis";#N/A,#N/A,FALSE,"Test 120 Day Accts";#N/A,#N/A,FALSE,"Tickmarks"}</definedName>
    <definedName name="___________new5" localSheetId="2" hidden="1">{#N/A,#N/A,FALSE,"Aging Summary";#N/A,#N/A,FALSE,"Ratio Analysis";#N/A,#N/A,FALSE,"Test 120 Day Accts";#N/A,#N/A,FALSE,"Tickmarks"}</definedName>
    <definedName name="___________new5" hidden="1">{#N/A,#N/A,FALSE,"Aging Summary";#N/A,#N/A,FALSE,"Ratio Analysis";#N/A,#N/A,FALSE,"Test 120 Day Accts";#N/A,#N/A,FALSE,"Tickmarks"}</definedName>
    <definedName name="___________ok2" localSheetId="2" hidden="1">{"ReportTop",#N/A,FALSE,"report top"}</definedName>
    <definedName name="___________ok2" hidden="1">{"ReportTop",#N/A,FALSE,"report top"}</definedName>
    <definedName name="___________ppp2" localSheetId="2" hidden="1">{"FCB_ALL",#N/A,FALSE,"FCB"}</definedName>
    <definedName name="___________ppp2" hidden="1">{"FCB_ALL",#N/A,FALSE,"FCB"}</definedName>
    <definedName name="___________PRN2" localSheetId="2" hidden="1">{"adj95mult",#N/A,FALSE,"COMPCO";"adj95est",#N/A,FALSE,"COMPCO"}</definedName>
    <definedName name="___________PRN2" hidden="1">{"adj95mult",#N/A,FALSE,"COMPCO";"adj95est",#N/A,FALSE,"COMPCO"}</definedName>
    <definedName name="___________ptc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Q2" hidden="1">{#N/A,#N/A,TRUE,"Sum";#N/A,#N/A,TRUE,"Adds97";"Sum",#N/A,TRUE,"Region";"ProcSum",#N/A,TRUE,"Process";"Dept FTE",#N/A,TRUE,"Process";"Sum",#N/A,TRUE,"Cost Ctr ";"NonLab",#N/A,TRUE,"Cost Ctr ";"FTEs",#N/A,TRUE,"Cost Ctr ";#N/A,#N/A,TRUE,"Changes"}</definedName>
    <definedName name="___________RO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_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__TD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_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__top50">#REF!</definedName>
    <definedName name="___________wtx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ww2" localSheetId="2" hidden="1">{#N/A,#N/A,FALSE,"Admin";#N/A,#N/A,FALSE,"Other"}</definedName>
    <definedName name="___________ww2" hidden="1">{#N/A,#N/A,FALSE,"Admin";#N/A,#N/A,FALSE,"Other"}</definedName>
    <definedName name="___________ww2_1" localSheetId="2" hidden="1">{#N/A,#N/A,FALSE,"Admin";#N/A,#N/A,FALSE,"Other"}</definedName>
    <definedName name="___________ww2_1" hidden="1">{#N/A,#N/A,FALSE,"Admin";#N/A,#N/A,FALSE,"Other"}</definedName>
    <definedName name="___________ww2_2" localSheetId="2" hidden="1">{#N/A,#N/A,FALSE,"Admin";#N/A,#N/A,FALSE,"Other"}</definedName>
    <definedName name="___________ww2_2" hidden="1">{#N/A,#N/A,FALSE,"Admin";#N/A,#N/A,FALSE,"Other"}</definedName>
    <definedName name="___________ww2_3" localSheetId="2" hidden="1">{#N/A,#N/A,FALSE,"Admin";#N/A,#N/A,FALSE,"Other"}</definedName>
    <definedName name="___________ww2_3" hidden="1">{#N/A,#N/A,FALSE,"Admin";#N/A,#N/A,FALSE,"Other"}</definedName>
    <definedName name="___________ww2_4" localSheetId="2" hidden="1">{#N/A,#N/A,FALSE,"Admin";#N/A,#N/A,FALSE,"Other"}</definedName>
    <definedName name="___________ww2_4" hidden="1">{#N/A,#N/A,FALSE,"Admin";#N/A,#N/A,FALSE,"Other"}</definedName>
    <definedName name="___________Z04"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_Z05"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_z12" localSheetId="2" hidden="1">{"pro_view",#N/A,FALSE,"EEFSNAP2";"rep_view",#N/A,FALSE,"EEFSNAP2"}</definedName>
    <definedName name="___________z12" hidden="1">{"pro_view",#N/A,FALSE,"EEFSNAP2";"rep_view",#N/A,FALSE,"EEFSNAP2"}</definedName>
    <definedName name="___________z22" localSheetId="2" hidden="1">{#N/A,"PURADD",FALSE,"Business Analysis";#N/A,"PURSPP",FALSE,"Business Analysis";#N/A,"CTGIND",FALSE,"Business Analysis";#N/A,"PURCHM",FALSE,"Business Analysis";#N/A,"SPADD",FALSE,"Business Analysis";#N/A,"EPOXY",FALSE,"Business Analysis";#N/A,"PURPER",FALSE,"Business Analysis"}</definedName>
    <definedName name="___________z22" hidden="1">{#N/A,"PURADD",FALSE,"Business Analysis";#N/A,"PURSPP",FALSE,"Business Analysis";#N/A,"CTGIND",FALSE,"Business Analysis";#N/A,"PURCHM",FALSE,"Business Analysis";#N/A,"SPADD",FALSE,"Business Analysis";#N/A,"EPOXY",FALSE,"Business Analysis";#N/A,"PURPER",FALSE,"Business Analysis"}</definedName>
    <definedName name="___________z25" localSheetId="2" hidden="1">{"detail",#N/A,FALSE,"mfg";"summary",#N/A,FALSE,"mfg"}</definedName>
    <definedName name="___________z25" hidden="1">{"detail",#N/A,FALSE,"mfg";"summary",#N/A,FALSE,"mfg"}</definedName>
    <definedName name="__________a1" localSheetId="2" hidden="1">{#N/A,#N/A,TRUE,"Cover";#N/A,#N/A,TRUE,"BS";#N/A,#N/A,TRUE,"BS (2)";#N/A,#N/A,TRUE,"BS (3)";#N/A,#N/A,TRUE,"Supp Info-BS";#N/A,#N/A,TRUE,"IS";#N/A,#N/A,TRUE,"IS (2)";#N/A,#N/A,TRUE,"IS (3)";#N/A,#N/A,TRUE,"Supp Info-IS";#N/A,#N/A,TRUE,"CF";#N/A,#N/A,TRUE,"Supp Info-CF";#N/A,#N/A,TRUE,"SH";#N/A,#N/A,TRUE,"Supp Info-SH"}</definedName>
    <definedName name="__________a1" hidden="1">{#N/A,#N/A,TRUE,"Cover";#N/A,#N/A,TRUE,"BS";#N/A,#N/A,TRUE,"BS (2)";#N/A,#N/A,TRUE,"BS (3)";#N/A,#N/A,TRUE,"Supp Info-BS";#N/A,#N/A,TRUE,"IS";#N/A,#N/A,TRUE,"IS (2)";#N/A,#N/A,TRUE,"IS (3)";#N/A,#N/A,TRUE,"Supp Info-IS";#N/A,#N/A,TRUE,"CF";#N/A,#N/A,TRUE,"Supp Info-CF";#N/A,#N/A,TRUE,"SH";#N/A,#N/A,TRUE,"Supp Info-SH"}</definedName>
    <definedName name="__________A11" localSheetId="2" hidden="1">{#N/A,#N/A,FALSE,"Umsatz 99";#N/A,#N/A,FALSE,"ER 99 "}</definedName>
    <definedName name="__________A11" hidden="1">{#N/A,#N/A,FALSE,"Umsatz 99";#N/A,#N/A,FALSE,"ER 99 "}</definedName>
    <definedName name="__________a2" localSheetId="2" hidden="1">{#N/A,#N/A,TRUE,"Cover";#N/A,#N/A,TRUE,"BS";#N/A,#N/A,TRUE,"BS (2)";#N/A,#N/A,TRUE,"BS (3)";#N/A,#N/A,TRUE,"Supp Info-BS";#N/A,#N/A,TRUE,"IS";#N/A,#N/A,TRUE,"IS (2)";#N/A,#N/A,TRUE,"IS (3)";#N/A,#N/A,TRUE,"Supp Info-IS";#N/A,#N/A,TRUE,"CF";#N/A,#N/A,TRUE,"Supp Info-CF";#N/A,#N/A,TRUE,"SH";#N/A,#N/A,TRUE,"Supp Info-SH"}</definedName>
    <definedName name="__________a2" hidden="1">{#N/A,#N/A,TRUE,"Cover";#N/A,#N/A,TRUE,"BS";#N/A,#N/A,TRUE,"BS (2)";#N/A,#N/A,TRUE,"BS (3)";#N/A,#N/A,TRUE,"Supp Info-BS";#N/A,#N/A,TRUE,"IS";#N/A,#N/A,TRUE,"IS (2)";#N/A,#N/A,TRUE,"IS (3)";#N/A,#N/A,TRUE,"Supp Info-IS";#N/A,#N/A,TRUE,"CF";#N/A,#N/A,TRUE,"Supp Info-CF";#N/A,#N/A,TRUE,"SH";#N/A,#N/A,TRUE,"Supp Info-SH"}</definedName>
    <definedName name="__________a3" localSheetId="2" hidden="1">{#N/A,#N/A,TRUE,"Cover";#N/A,#N/A,TRUE,"BS";#N/A,#N/A,TRUE,"BS (2)";#N/A,#N/A,TRUE,"BS (3)";#N/A,#N/A,TRUE,"Supp Info-BS";#N/A,#N/A,TRUE,"IS";#N/A,#N/A,TRUE,"IS (2)";#N/A,#N/A,TRUE,"IS (3)";#N/A,#N/A,TRUE,"Supp Info-IS";#N/A,#N/A,TRUE,"CF";#N/A,#N/A,TRUE,"Supp Info-CF";#N/A,#N/A,TRUE,"SH";#N/A,#N/A,TRUE,"Supp Info-SH"}</definedName>
    <definedName name="__________a3" hidden="1">{#N/A,#N/A,TRUE,"Cover";#N/A,#N/A,TRUE,"BS";#N/A,#N/A,TRUE,"BS (2)";#N/A,#N/A,TRUE,"BS (3)";#N/A,#N/A,TRUE,"Supp Info-BS";#N/A,#N/A,TRUE,"IS";#N/A,#N/A,TRUE,"IS (2)";#N/A,#N/A,TRUE,"IS (3)";#N/A,#N/A,TRUE,"Supp Info-IS";#N/A,#N/A,TRUE,"CF";#N/A,#N/A,TRUE,"Supp Info-CF";#N/A,#N/A,TRUE,"SH";#N/A,#N/A,TRUE,"Supp Info-SH"}</definedName>
    <definedName name="__________a4" localSheetId="2" hidden="1">{#N/A,#N/A,TRUE,"Cover";#N/A,#N/A,TRUE,"BS";#N/A,#N/A,TRUE,"BS (2)";#N/A,#N/A,TRUE,"BS (3)";#N/A,#N/A,TRUE,"Supp Info-BS";#N/A,#N/A,TRUE,"IS";#N/A,#N/A,TRUE,"IS (2)";#N/A,#N/A,TRUE,"IS (3)";#N/A,#N/A,TRUE,"Supp Info-IS";#N/A,#N/A,TRUE,"CF";#N/A,#N/A,TRUE,"Supp Info-CF";#N/A,#N/A,TRUE,"SH";#N/A,#N/A,TRUE,"Supp Info-SH"}</definedName>
    <definedName name="__________a4" hidden="1">{#N/A,#N/A,TRUE,"Cover";#N/A,#N/A,TRUE,"BS";#N/A,#N/A,TRUE,"BS (2)";#N/A,#N/A,TRUE,"BS (3)";#N/A,#N/A,TRUE,"Supp Info-BS";#N/A,#N/A,TRUE,"IS";#N/A,#N/A,TRUE,"IS (2)";#N/A,#N/A,TRUE,"IS (3)";#N/A,#N/A,TRUE,"Supp Info-IS";#N/A,#N/A,TRUE,"CF";#N/A,#N/A,TRUE,"Supp Info-CF";#N/A,#N/A,TRUE,"SH";#N/A,#N/A,TRUE,"Supp Info-SH"}</definedName>
    <definedName name="__________AB113812">#REF!</definedName>
    <definedName name="__________abc1" localSheetId="2" hidden="1">{"detail",#N/A,FALSE,"mfg";"summary",#N/A,FALSE,"mfg"}</definedName>
    <definedName name="__________abc1" hidden="1">{"detail",#N/A,FALSE,"mfg";"summary",#N/A,FALSE,"mfg"}</definedName>
    <definedName name="__________abc2" localSheetId="2" hidden="1">{"detail",#N/A,FALSE,"mfg";"summary",#N/A,FALSE,"mfg"}</definedName>
    <definedName name="__________abc2" hidden="1">{"detail",#N/A,FALSE,"mfg";"summary",#N/A,FALSE,"mfg"}</definedName>
    <definedName name="__________ad2" localSheetId="2" hidden="1">{#N/A,#N/A,FALSE,"INDEX 23%";#N/A,#N/A,FALSE,"Sheet 3 23%";#N/A,#N/A,FALSE,"CONSIDER 23%";#N/A,#N/A,FALSE,"SALSUM 23%";#N/A,#N/A,FALSE,"CONSIDER 23%";#N/A,#N/A,FALSE,"SAVE3 23%"}</definedName>
    <definedName name="__________ad2" hidden="1">{#N/A,#N/A,FALSE,"INDEX 23%";#N/A,#N/A,FALSE,"Sheet 3 23%";#N/A,#N/A,FALSE,"CONSIDER 23%";#N/A,#N/A,FALSE,"SALSUM 23%";#N/A,#N/A,FALSE,"CONSIDER 23%";#N/A,#N/A,FALSE,"SAVE3 23%"}</definedName>
    <definedName name="__________ad2_1" localSheetId="2" hidden="1">{#N/A,#N/A,FALSE,"INDEX 23%";#N/A,#N/A,FALSE,"Sheet 3 23%";#N/A,#N/A,FALSE,"CONSIDER 23%";#N/A,#N/A,FALSE,"SALSUM 23%";#N/A,#N/A,FALSE,"CONSIDER 23%";#N/A,#N/A,FALSE,"SAVE3 23%"}</definedName>
    <definedName name="__________ad2_1" hidden="1">{#N/A,#N/A,FALSE,"INDEX 23%";#N/A,#N/A,FALSE,"Sheet 3 23%";#N/A,#N/A,FALSE,"CONSIDER 23%";#N/A,#N/A,FALSE,"SALSUM 23%";#N/A,#N/A,FALSE,"CONSIDER 23%";#N/A,#N/A,FALSE,"SAVE3 23%"}</definedName>
    <definedName name="__________ad2_2" localSheetId="2" hidden="1">{#N/A,#N/A,FALSE,"INDEX 23%";#N/A,#N/A,FALSE,"Sheet 3 23%";#N/A,#N/A,FALSE,"CONSIDER 23%";#N/A,#N/A,FALSE,"SALSUM 23%";#N/A,#N/A,FALSE,"CONSIDER 23%";#N/A,#N/A,FALSE,"SAVE3 23%"}</definedName>
    <definedName name="__________ad2_2" hidden="1">{#N/A,#N/A,FALSE,"INDEX 23%";#N/A,#N/A,FALSE,"Sheet 3 23%";#N/A,#N/A,FALSE,"CONSIDER 23%";#N/A,#N/A,FALSE,"SALSUM 23%";#N/A,#N/A,FALSE,"CONSIDER 23%";#N/A,#N/A,FALSE,"SAVE3 23%"}</definedName>
    <definedName name="__________ad2_3" localSheetId="2" hidden="1">{#N/A,#N/A,FALSE,"INDEX 23%";#N/A,#N/A,FALSE,"Sheet 3 23%";#N/A,#N/A,FALSE,"CONSIDER 23%";#N/A,#N/A,FALSE,"SALSUM 23%";#N/A,#N/A,FALSE,"CONSIDER 23%";#N/A,#N/A,FALSE,"SAVE3 23%"}</definedName>
    <definedName name="__________ad2_3" hidden="1">{#N/A,#N/A,FALSE,"INDEX 23%";#N/A,#N/A,FALSE,"Sheet 3 23%";#N/A,#N/A,FALSE,"CONSIDER 23%";#N/A,#N/A,FALSE,"SALSUM 23%";#N/A,#N/A,FALSE,"CONSIDER 23%";#N/A,#N/A,FALSE,"SAVE3 23%"}</definedName>
    <definedName name="__________ad2_4" localSheetId="2" hidden="1">{#N/A,#N/A,FALSE,"INDEX 23%";#N/A,#N/A,FALSE,"Sheet 3 23%";#N/A,#N/A,FALSE,"CONSIDER 23%";#N/A,#N/A,FALSE,"SALSUM 23%";#N/A,#N/A,FALSE,"CONSIDER 23%";#N/A,#N/A,FALSE,"SAVE3 23%"}</definedName>
    <definedName name="__________ad2_4" hidden="1">{#N/A,#N/A,FALSE,"INDEX 23%";#N/A,#N/A,FALSE,"Sheet 3 23%";#N/A,#N/A,FALSE,"CONSIDER 23%";#N/A,#N/A,FALSE,"SALSUM 23%";#N/A,#N/A,FALSE,"CONSIDER 23%";#N/A,#N/A,FALSE,"SAVE3 23%"}</definedName>
    <definedName name="__________ads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AOl1"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_AOl1"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_asd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B2" localSheetId="2" hidden="1">{#N/A,#N/A,TRUE,"Cover";#N/A,#N/A,TRUE,"BS";#N/A,#N/A,TRUE,"BS (2)";#N/A,#N/A,TRUE,"BS (3)";#N/A,#N/A,TRUE,"Supp Info-BS";#N/A,#N/A,TRUE,"IS";#N/A,#N/A,TRUE,"IS (2)";#N/A,#N/A,TRUE,"IS (3)";#N/A,#N/A,TRUE,"Supp Info-IS";#N/A,#N/A,TRUE,"CF";#N/A,#N/A,TRUE,"Supp Info-CF";#N/A,#N/A,TRUE,"SH";#N/A,#N/A,TRUE,"Supp Info-SH"}</definedName>
    <definedName name="__________B2" hidden="1">{#N/A,#N/A,TRUE,"Cover";#N/A,#N/A,TRUE,"BS";#N/A,#N/A,TRUE,"BS (2)";#N/A,#N/A,TRUE,"BS (3)";#N/A,#N/A,TRUE,"Supp Info-BS";#N/A,#N/A,TRUE,"IS";#N/A,#N/A,TRUE,"IS (2)";#N/A,#N/A,TRUE,"IS (3)";#N/A,#N/A,TRUE,"Supp Info-IS";#N/A,#N/A,TRUE,"CF";#N/A,#N/A,TRUE,"Supp Info-CF";#N/A,#N/A,TRUE,"SH";#N/A,#N/A,TRUE,"Supp Info-SH"}</definedName>
    <definedName name="__________c" localSheetId="2" hidden="1">{"Fiesta Facer Page",#N/A,FALSE,"Q_C_S";"Fiesta Main Page",#N/A,FALSE,"V_L";"Fiesta 95BP Struct",#N/A,FALSE,"StructBP";"Fiesta Post 95BP Struct",#N/A,FALSE,"AdjStructBP"}</definedName>
    <definedName name="__________c" hidden="1">{"Fiesta Facer Page",#N/A,FALSE,"Q_C_S";"Fiesta Main Page",#N/A,FALSE,"V_L";"Fiesta 95BP Struct",#N/A,FALSE,"StructBP";"Fiesta Post 95BP Struct",#N/A,FALSE,"AdjStructBP"}</definedName>
    <definedName name="__________D01203" hidden="1">{#N/A,#N/A,TRUE,"Summary";#N/A,#N/A,TRUE,"V011-95";#N/A,#N/A,TRUE,"V013-95";#N/A,#N/A,TRUE,"V014-95";#N/A,#N/A,TRUE,"V015-95";#N/A,#N/A,TRUE,"V017-95";#N/A,#N/A,TRUE,"V019-95";#N/A,#N/A,TRUE,"V020-95";#N/A,#N/A,TRUE,"V021-95";#N/A,#N/A,TRUE,"V022-95";#N/A,#N/A,TRUE,"V023-95";#N/A,#N/A,TRUE,"W024-96";#N/A,#N/A,TRUE,"W026-96";#N/A,#N/A,TRUE,"W027-96";#N/A,#N/A,TRUE,"W028-96";#N/A,#N/A,TRUE,"W029-96";#N/A,#N/A,TRUE,"WO30-96"}</definedName>
    <definedName name="__________d2" localSheetId="2" hidden="1">{#N/A,#N/A,TRUE,"Cover";#N/A,#N/A,TRUE,"BS";#N/A,#N/A,TRUE,"BS (2)";#N/A,#N/A,TRUE,"BS (3)";#N/A,#N/A,TRUE,"Supp Info-BS";#N/A,#N/A,TRUE,"IS";#N/A,#N/A,TRUE,"IS (2)";#N/A,#N/A,TRUE,"IS (3)";#N/A,#N/A,TRUE,"Supp Info-IS";#N/A,#N/A,TRUE,"CF";#N/A,#N/A,TRUE,"Supp Info-CF";#N/A,#N/A,TRUE,"SH";#N/A,#N/A,TRUE,"Supp Info-SH"}</definedName>
    <definedName name="__________d2" hidden="1">{#N/A,#N/A,TRUE,"Cover";#N/A,#N/A,TRUE,"BS";#N/A,#N/A,TRUE,"BS (2)";#N/A,#N/A,TRUE,"BS (3)";#N/A,#N/A,TRUE,"Supp Info-BS";#N/A,#N/A,TRUE,"IS";#N/A,#N/A,TRUE,"IS (2)";#N/A,#N/A,TRUE,"IS (3)";#N/A,#N/A,TRUE,"Supp Info-IS";#N/A,#N/A,TRUE,"CF";#N/A,#N/A,TRUE,"Supp Info-CF";#N/A,#N/A,TRUE,"SH";#N/A,#N/A,TRUE,"Supp Info-SH"}</definedName>
    <definedName name="__________d3" localSheetId="2" hidden="1">{#N/A,#N/A,TRUE,"Cover";#N/A,#N/A,TRUE,"BS";#N/A,#N/A,TRUE,"BS (2)";#N/A,#N/A,TRUE,"BS (3)";#N/A,#N/A,TRUE,"Supp Info-BS";#N/A,#N/A,TRUE,"IS";#N/A,#N/A,TRUE,"IS (2)";#N/A,#N/A,TRUE,"IS (3)";#N/A,#N/A,TRUE,"Supp Info-IS";#N/A,#N/A,TRUE,"CF";#N/A,#N/A,TRUE,"Supp Info-CF";#N/A,#N/A,TRUE,"SH";#N/A,#N/A,TRUE,"Supp Info-SH"}</definedName>
    <definedName name="__________d3" hidden="1">{#N/A,#N/A,TRUE,"Cover";#N/A,#N/A,TRUE,"BS";#N/A,#N/A,TRUE,"BS (2)";#N/A,#N/A,TRUE,"BS (3)";#N/A,#N/A,TRUE,"Supp Info-BS";#N/A,#N/A,TRUE,"IS";#N/A,#N/A,TRUE,"IS (2)";#N/A,#N/A,TRUE,"IS (3)";#N/A,#N/A,TRUE,"Supp Info-IS";#N/A,#N/A,TRUE,"CF";#N/A,#N/A,TRUE,"Supp Info-CF";#N/A,#N/A,TRUE,"SH";#N/A,#N/A,TRUE,"Supp Info-SH"}</definedName>
    <definedName name="__________d4" localSheetId="2" hidden="1">{#N/A,#N/A,TRUE,"Cover";#N/A,#N/A,TRUE,"BS";#N/A,#N/A,TRUE,"BS (2)";#N/A,#N/A,TRUE,"BS (3)";#N/A,#N/A,TRUE,"Supp Info-BS";#N/A,#N/A,TRUE,"IS";#N/A,#N/A,TRUE,"IS (2)";#N/A,#N/A,TRUE,"IS (3)";#N/A,#N/A,TRUE,"Supp Info-IS";#N/A,#N/A,TRUE,"CF";#N/A,#N/A,TRUE,"Supp Info-CF";#N/A,#N/A,TRUE,"SH";#N/A,#N/A,TRUE,"Supp Info-SH"}</definedName>
    <definedName name="__________d4" hidden="1">{#N/A,#N/A,TRUE,"Cover";#N/A,#N/A,TRUE,"BS";#N/A,#N/A,TRUE,"BS (2)";#N/A,#N/A,TRUE,"BS (3)";#N/A,#N/A,TRUE,"Supp Info-BS";#N/A,#N/A,TRUE,"IS";#N/A,#N/A,TRUE,"IS (2)";#N/A,#N/A,TRUE,"IS (3)";#N/A,#N/A,TRUE,"Supp Info-IS";#N/A,#N/A,TRUE,"CF";#N/A,#N/A,TRUE,"Supp Info-CF";#N/A,#N/A,TRUE,"SH";#N/A,#N/A,TRUE,"Supp Info-SH"}</definedName>
    <definedName name="__________d5" localSheetId="2" hidden="1">{#N/A,#N/A,TRUE,"Cover";#N/A,#N/A,TRUE,"BS";#N/A,#N/A,TRUE,"BS (2)";#N/A,#N/A,TRUE,"BS (3)";#N/A,#N/A,TRUE,"Supp Info-BS";#N/A,#N/A,TRUE,"IS";#N/A,#N/A,TRUE,"IS (2)";#N/A,#N/A,TRUE,"IS (3)";#N/A,#N/A,TRUE,"Supp Info-IS";#N/A,#N/A,TRUE,"CF";#N/A,#N/A,TRUE,"Supp Info-CF";#N/A,#N/A,TRUE,"SH";#N/A,#N/A,TRUE,"Supp Info-SH"}</definedName>
    <definedName name="__________d5" hidden="1">{#N/A,#N/A,TRUE,"Cover";#N/A,#N/A,TRUE,"BS";#N/A,#N/A,TRUE,"BS (2)";#N/A,#N/A,TRUE,"BS (3)";#N/A,#N/A,TRUE,"Supp Info-BS";#N/A,#N/A,TRUE,"IS";#N/A,#N/A,TRUE,"IS (2)";#N/A,#N/A,TRUE,"IS (3)";#N/A,#N/A,TRUE,"Supp Info-IS";#N/A,#N/A,TRUE,"CF";#N/A,#N/A,TRUE,"Supp Info-CF";#N/A,#N/A,TRUE,"SH";#N/A,#N/A,TRUE,"Supp Info-SH"}</definedName>
    <definedName name="__________d6" localSheetId="2" hidden="1">{#N/A,#N/A,TRUE,"Cover";#N/A,#N/A,TRUE,"BS";#N/A,#N/A,TRUE,"BS (2)";#N/A,#N/A,TRUE,"BS (3)";#N/A,#N/A,TRUE,"Supp Info-BS";#N/A,#N/A,TRUE,"IS";#N/A,#N/A,TRUE,"IS (2)";#N/A,#N/A,TRUE,"IS (3)";#N/A,#N/A,TRUE,"Supp Info-IS";#N/A,#N/A,TRUE,"CF";#N/A,#N/A,TRUE,"Supp Info-CF";#N/A,#N/A,TRUE,"SH";#N/A,#N/A,TRUE,"Supp Info-SH"}</definedName>
    <definedName name="__________d6" hidden="1">{#N/A,#N/A,TRUE,"Cover";#N/A,#N/A,TRUE,"BS";#N/A,#N/A,TRUE,"BS (2)";#N/A,#N/A,TRUE,"BS (3)";#N/A,#N/A,TRUE,"Supp Info-BS";#N/A,#N/A,TRUE,"IS";#N/A,#N/A,TRUE,"IS (2)";#N/A,#N/A,TRUE,"IS (3)";#N/A,#N/A,TRUE,"Supp Info-IS";#N/A,#N/A,TRUE,"CF";#N/A,#N/A,TRUE,"Supp Info-CF";#N/A,#N/A,TRUE,"SH";#N/A,#N/A,TRUE,"Supp Info-SH"}</definedName>
    <definedName name="__________d7" localSheetId="2" hidden="1">{#N/A,#N/A,TRUE,"Cover";#N/A,#N/A,TRUE,"BS";#N/A,#N/A,TRUE,"BS (2)";#N/A,#N/A,TRUE,"BS (3)";#N/A,#N/A,TRUE,"Supp Info-BS";#N/A,#N/A,TRUE,"IS";#N/A,#N/A,TRUE,"IS (2)";#N/A,#N/A,TRUE,"IS (3)";#N/A,#N/A,TRUE,"Supp Info-IS";#N/A,#N/A,TRUE,"CF";#N/A,#N/A,TRUE,"Supp Info-CF";#N/A,#N/A,TRUE,"SH";#N/A,#N/A,TRUE,"Supp Info-SH"}</definedName>
    <definedName name="__________d7" hidden="1">{#N/A,#N/A,TRUE,"Cover";#N/A,#N/A,TRUE,"BS";#N/A,#N/A,TRUE,"BS (2)";#N/A,#N/A,TRUE,"BS (3)";#N/A,#N/A,TRUE,"Supp Info-BS";#N/A,#N/A,TRUE,"IS";#N/A,#N/A,TRUE,"IS (2)";#N/A,#N/A,TRUE,"IS (3)";#N/A,#N/A,TRUE,"Supp Info-IS";#N/A,#N/A,TRUE,"CF";#N/A,#N/A,TRUE,"Supp Info-CF";#N/A,#N/A,TRUE,"SH";#N/A,#N/A,TRUE,"Supp Info-SH"}</definedName>
    <definedName name="__________DL15" localSheetId="2" hidden="1">{"Christian",#N/A,FALSE,"K1 TAX";"evan",#N/A,FALSE,"K1 TAX";"Gail",#N/A,FALSE,"K1 TAX";"Gretchen",#N/A,FALSE,"K1 TAX";"Gun",#N/A,FALSE,"K1 TAX";"master k1",#N/A,FALSE,"K1 TAX";"Michael",#N/A,FALSE,"K1 TAX";"philip",#N/A,FALSE,"K1 TAX";"steve",#N/A,FALSE,"K1 TAX";"Thomas",#N/A,FALSE,"K1 TAX"}</definedName>
    <definedName name="__________DL15" hidden="1">{"Christian",#N/A,FALSE,"K1 TAX";"evan",#N/A,FALSE,"K1 TAX";"Gail",#N/A,FALSE,"K1 TAX";"Gretchen",#N/A,FALSE,"K1 TAX";"Gun",#N/A,FALSE,"K1 TAX";"master k1",#N/A,FALSE,"K1 TAX";"Michael",#N/A,FALSE,"K1 TAX";"philip",#N/A,FALSE,"K1 TAX";"steve",#N/A,FALSE,"K1 TAX";"Thomas",#N/A,FALSE,"K1 TAX"}</definedName>
    <definedName name="__________DL152" localSheetId="2" hidden="1">{"Christian",#N/A,FALSE,"K1 TAX";"evan",#N/A,FALSE,"K1 TAX";"Gail",#N/A,FALSE,"K1 TAX";"Gretchen",#N/A,FALSE,"K1 TAX";"Gun",#N/A,FALSE,"K1 TAX";"master k1",#N/A,FALSE,"K1 TAX";"Michael",#N/A,FALSE,"K1 TAX";"philip",#N/A,FALSE,"K1 TAX";"steve",#N/A,FALSE,"K1 TAX";"Thomas",#N/A,FALSE,"K1 TAX"}</definedName>
    <definedName name="__________DL152" hidden="1">{"Christian",#N/A,FALSE,"K1 TAX";"evan",#N/A,FALSE,"K1 TAX";"Gail",#N/A,FALSE,"K1 TAX";"Gretchen",#N/A,FALSE,"K1 TAX";"Gun",#N/A,FALSE,"K1 TAX";"master k1",#N/A,FALSE,"K1 TAX";"Michael",#N/A,FALSE,"K1 TAX";"philip",#N/A,FALSE,"K1 TAX";"steve",#N/A,FALSE,"K1 TAX";"Thomas",#N/A,FALSE,"K1 TAX"}</definedName>
    <definedName name="__________E75" localSheetId="2" hidden="1">{"Christian",#N/A,FALSE,"K1 TAX";"evan",#N/A,FALSE,"K1 TAX";"Gail",#N/A,FALSE,"K1 TAX";"Gretchen",#N/A,FALSE,"K1 TAX";"Gun",#N/A,FALSE,"K1 TAX";"master k1",#N/A,FALSE,"K1 TAX";"Michael",#N/A,FALSE,"K1 TAX";"philip",#N/A,FALSE,"K1 TAX";"steve",#N/A,FALSE,"K1 TAX";"Thomas",#N/A,FALSE,"K1 TAX"}</definedName>
    <definedName name="__________E75" hidden="1">{"Christian",#N/A,FALSE,"K1 TAX";"evan",#N/A,FALSE,"K1 TAX";"Gail",#N/A,FALSE,"K1 TAX";"Gretchen",#N/A,FALSE,"K1 TAX";"Gun",#N/A,FALSE,"K1 TAX";"master k1",#N/A,FALSE,"K1 TAX";"Michael",#N/A,FALSE,"K1 TAX";"philip",#N/A,FALSE,"K1 TAX";"steve",#N/A,FALSE,"K1 TAX";"Thomas",#N/A,FALSE,"K1 TAX"}</definedName>
    <definedName name="__________F75" localSheetId="2" hidden="1">{"WagesSum",#N/A,FALSE,"State";"MemberComp",#N/A,FALSE,"MemberComp";"Def&amp;SSSHcomp",#N/A,FALSE,"DefComp";"Apportion (state)",#N/A,FALSE,"State"}</definedName>
    <definedName name="__________F75" hidden="1">{"WagesSum",#N/A,FALSE,"State";"MemberComp",#N/A,FALSE,"MemberComp";"Def&amp;SSSHcomp",#N/A,FALSE,"DefComp";"Apportion (state)",#N/A,FALSE,"State"}</definedName>
    <definedName name="__________FA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G75" localSheetId="2" hidden="1">{"Christian",#N/A,FALSE,"K1 TAX";"evan",#N/A,FALSE,"K1 TAX";"Gail",#N/A,FALSE,"K1 TAX";"Gretchen",#N/A,FALSE,"K1 TAX";"Gun",#N/A,FALSE,"K1 TAX";"master k1",#N/A,FALSE,"K1 TAX";"Michael",#N/A,FALSE,"K1 TAX";"philip",#N/A,FALSE,"K1 TAX";"steve",#N/A,FALSE,"K1 TAX";"Thomas",#N/A,FALSE,"K1 TAX"}</definedName>
    <definedName name="__________G75" hidden="1">{"Christian",#N/A,FALSE,"K1 TAX";"evan",#N/A,FALSE,"K1 TAX";"Gail",#N/A,FALSE,"K1 TAX";"Gretchen",#N/A,FALSE,"K1 TAX";"Gun",#N/A,FALSE,"K1 TAX";"master k1",#N/A,FALSE,"K1 TAX";"Michael",#N/A,FALSE,"K1 TAX";"philip",#N/A,FALSE,"K1 TAX";"steve",#N/A,FALSE,"K1 TAX";"Thomas",#N/A,FALSE,"K1 TAX"}</definedName>
    <definedName name="__________i2" localSheetId="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__________i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__________ii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ii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key1" hidden="1">#REF!</definedName>
    <definedName name="__________kEY15" hidden="1">#REF!</definedName>
    <definedName name="__________kEY2" hidden="1">#REF!</definedName>
    <definedName name="__________MRG2" localSheetId="2" hidden="1">{"INCOME",#N/A,FALSE,"ProNet";"VALUE",#N/A,FALSE,"ProNet"}</definedName>
    <definedName name="__________MRG2" hidden="1">{"INCOME",#N/A,FALSE,"ProNet";"VALUE",#N/A,FALSE,"ProNet"}</definedName>
    <definedName name="__________new1" localSheetId="2" hidden="1">{"pages345",#N/A,FALSE,"group and company";"page1920",#N/A,FALSE,"glass grp";"page21",#N/A,FALSE,"glass and marbleine";"page2223",#N/A,FALSE,"wood grp "}</definedName>
    <definedName name="__________new1" hidden="1">{"Fcst by Qtr Full",#N/A,FALSE,"Tot PalmPalm";"Fcst by Qtr Full",#N/A,FALSE,"Tot Device";"Fcst by Qtr Full",#N/A,FALSE,"Platform";"Fcst by Qtr Full",#N/A,FALSE,"Palm.Net";"Fcst by Qtr Full",#N/A,FALSE,"Elim"}</definedName>
    <definedName name="__________new2" hidden="1">"0MB5TOIC7ZU0LX8WJX6QNRCYX"</definedName>
    <definedName name="__________New3" localSheetId="2" hidden="1">{#N/A,#N/A,FALSE,"Aging Summary";#N/A,#N/A,FALSE,"Ratio Analysis";#N/A,#N/A,FALSE,"Test 120 Day Accts";#N/A,#N/A,FALSE,"Tickmarks"}</definedName>
    <definedName name="__________New3" hidden="1">{#N/A,#N/A,FALSE,"Aging Summary";#N/A,#N/A,FALSE,"Ratio Analysis";#N/A,#N/A,FALSE,"Test 120 Day Accts";#N/A,#N/A,FALSE,"Tickmarks"}</definedName>
    <definedName name="__________New4" localSheetId="2" hidden="1">{#N/A,#N/A,FALSE,"Aging Summary";#N/A,#N/A,FALSE,"Ratio Analysis";#N/A,#N/A,FALSE,"Test 120 Day Accts";#N/A,#N/A,FALSE,"Tickmarks"}</definedName>
    <definedName name="__________New4" hidden="1">{#N/A,#N/A,FALSE,"Aging Summary";#N/A,#N/A,FALSE,"Ratio Analysis";#N/A,#N/A,FALSE,"Test 120 Day Accts";#N/A,#N/A,FALSE,"Tickmarks"}</definedName>
    <definedName name="__________new5" localSheetId="2" hidden="1">{#N/A,#N/A,FALSE,"Aging Summary";#N/A,#N/A,FALSE,"Ratio Analysis";#N/A,#N/A,FALSE,"Test 120 Day Accts";#N/A,#N/A,FALSE,"Tickmarks"}</definedName>
    <definedName name="__________new5" hidden="1">{#N/A,#N/A,FALSE,"Aging Summary";#N/A,#N/A,FALSE,"Ratio Analysis";#N/A,#N/A,FALSE,"Test 120 Day Accts";#N/A,#N/A,FALSE,"Tickmarks"}</definedName>
    <definedName name="__________ok2" localSheetId="2" hidden="1">{"ReportTop",#N/A,FALSE,"report top"}</definedName>
    <definedName name="__________ok2" hidden="1">{"ReportTop",#N/A,FALSE,"report top"}</definedName>
    <definedName name="__________PRN2" localSheetId="2" hidden="1">{"adj95mult",#N/A,FALSE,"COMPCO";"adj95est",#N/A,FALSE,"COMPCO"}</definedName>
    <definedName name="__________PRN2" hidden="1">{"adj95mult",#N/A,FALSE,"COMPCO";"adj95est",#N/A,FALSE,"COMPCO"}</definedName>
    <definedName name="__________ptc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Q2" hidden="1">{#N/A,#N/A,TRUE,"Sum";#N/A,#N/A,TRUE,"Adds97";"Sum",#N/A,TRUE,"Region";"ProcSum",#N/A,TRUE,"Process";"Dept FTE",#N/A,TRUE,"Process";"Sum",#N/A,TRUE,"Cost Ctr ";"NonLab",#N/A,TRUE,"Cost Ctr ";"FTEs",#N/A,TRUE,"Cost Ctr ";#N/A,#N/A,TRUE,"Changes"}</definedName>
    <definedName name="__________rod1" localSheetId="2" hidden="1">{#N/A,#N/A,FALSE,"Projections";#N/A,#N/A,FALSE,"Multiples Valuation";#N/A,#N/A,FALSE,"LBO";#N/A,#N/A,FALSE,"Multiples_Sensitivity";#N/A,#N/A,FALSE,"Summary"}</definedName>
    <definedName name="__________rod1" hidden="1">{#N/A,#N/A,FALSE,"Projections";#N/A,#N/A,FALSE,"Multiples Valuation";#N/A,#N/A,FALSE,"LBO";#N/A,#N/A,FALSE,"Multiples_Sensitivity";#N/A,#N/A,FALSE,"Summary"}</definedName>
    <definedName name="__________t2" localSheetId="2" hidden="1">{"'Sheet1'!$A$5:$G$42"}</definedName>
    <definedName name="__________t2" hidden="1">{"'Sheet1'!$A$5:$G$42"}</definedName>
    <definedName name="__________top50">#REF!</definedName>
    <definedName name="__________w2" localSheetId="2" hidden="1">{#N/A,#N/A,TRUE,"Cover";#N/A,#N/A,TRUE,"BS";#N/A,#N/A,TRUE,"BS (2)";#N/A,#N/A,TRUE,"BS (3)";#N/A,#N/A,TRUE,"Supp Info-BS";#N/A,#N/A,TRUE,"IS";#N/A,#N/A,TRUE,"IS (2)";#N/A,#N/A,TRUE,"IS (3)";#N/A,#N/A,TRUE,"Supp Info-IS";#N/A,#N/A,TRUE,"CF";#N/A,#N/A,TRUE,"Supp Info-CF";#N/A,#N/A,TRUE,"SH";#N/A,#N/A,TRUE,"Supp Info-SH"}</definedName>
    <definedName name="__________w2" hidden="1">{#N/A,#N/A,TRUE,"Cover";#N/A,#N/A,TRUE,"BS";#N/A,#N/A,TRUE,"BS (2)";#N/A,#N/A,TRUE,"BS (3)";#N/A,#N/A,TRUE,"Supp Info-BS";#N/A,#N/A,TRUE,"IS";#N/A,#N/A,TRUE,"IS (2)";#N/A,#N/A,TRUE,"IS (3)";#N/A,#N/A,TRUE,"Supp Info-IS";#N/A,#N/A,TRUE,"CF";#N/A,#N/A,TRUE,"Supp Info-CF";#N/A,#N/A,TRUE,"SH";#N/A,#N/A,TRUE,"Supp Info-SH"}</definedName>
    <definedName name="__________wrn2" localSheetId="2" hidden="1">{"arpm1995",#N/A,FALSE,"Summary 95-96";"bus_long_distance",#N/A,FALSE,"Summary 95-96";"mins_per_day",#N/A,FALSE,"Summary 95-96";"minutes1995",#N/A,FALSE,"Summary 95-96";"rev_per_day",#N/A,FALSE,"Summary 95-96";"view1995",#N/A,FALSE,"Summary 95-96"}</definedName>
    <definedName name="__________wrn2" hidden="1">{"arpm1995",#N/A,FALSE,"Summary 95-96";"bus_long_distance",#N/A,FALSE,"Summary 95-96";"mins_per_day",#N/A,FALSE,"Summary 95-96";"minutes1995",#N/A,FALSE,"Summary 95-96";"rev_per_day",#N/A,FALSE,"Summary 95-96";"view1995",#N/A,FALSE,"Summary 95-96"}</definedName>
    <definedName name="__________wrn3" localSheetId="2" hidden="1">{#N/A,#N/A,TRUE,"Notes";#N/A,#N/A,TRUE,"Cap Struct";#N/A,#N/A,TRUE,"OBS";#N/A,#N/A,TRUE,"bal Sheet";#N/A,#N/A,TRUE,"Inc stmt";#N/A,#N/A,TRUE,"csh flw";#N/A,#N/A,TRUE,"debt";#N/A,#N/A,TRUE,"detail 96,97";#N/A,#N/A,TRUE,"Covenants"}</definedName>
    <definedName name="__________wrn3" hidden="1">{#N/A,#N/A,TRUE,"Notes";#N/A,#N/A,TRUE,"Cap Struct";#N/A,#N/A,TRUE,"OBS";#N/A,#N/A,TRUE,"bal Sheet";#N/A,#N/A,TRUE,"Inc stmt";#N/A,#N/A,TRUE,"csh flw";#N/A,#N/A,TRUE,"debt";#N/A,#N/A,TRUE,"detail 96,97";#N/A,#N/A,TRUE,"Covenants"}</definedName>
    <definedName name="__________wtx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ww2" localSheetId="2" hidden="1">{#N/A,#N/A,FALSE,"Admin";#N/A,#N/A,FALSE,"Other"}</definedName>
    <definedName name="__________ww2" hidden="1">{#N/A,#N/A,FALSE,"Admin";#N/A,#N/A,FALSE,"Other"}</definedName>
    <definedName name="__________ww2_1" localSheetId="2" hidden="1">{#N/A,#N/A,FALSE,"Admin";#N/A,#N/A,FALSE,"Other"}</definedName>
    <definedName name="__________ww2_1" hidden="1">{#N/A,#N/A,FALSE,"Admin";#N/A,#N/A,FALSE,"Other"}</definedName>
    <definedName name="__________ww2_2" localSheetId="2" hidden="1">{#N/A,#N/A,FALSE,"Admin";#N/A,#N/A,FALSE,"Other"}</definedName>
    <definedName name="__________ww2_2" hidden="1">{#N/A,#N/A,FALSE,"Admin";#N/A,#N/A,FALSE,"Other"}</definedName>
    <definedName name="__________ww2_3" localSheetId="2" hidden="1">{#N/A,#N/A,FALSE,"Admin";#N/A,#N/A,FALSE,"Other"}</definedName>
    <definedName name="__________ww2_3" hidden="1">{#N/A,#N/A,FALSE,"Admin";#N/A,#N/A,FALSE,"Other"}</definedName>
    <definedName name="__________ww2_4" localSheetId="2" hidden="1">{#N/A,#N/A,FALSE,"Admin";#N/A,#N/A,FALSE,"Other"}</definedName>
    <definedName name="__________ww2_4" hidden="1">{#N/A,#N/A,FALSE,"Admin";#N/A,#N/A,FALSE,"Other"}</definedName>
    <definedName name="__________Z04"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Z05"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z12" localSheetId="2" hidden="1">{"pro_view",#N/A,FALSE,"EEFSNAP2";"rep_view",#N/A,FALSE,"EEFSNAP2"}</definedName>
    <definedName name="__________z12" hidden="1">{"pro_view",#N/A,FALSE,"EEFSNAP2";"rep_view",#N/A,FALSE,"EEFSNAP2"}</definedName>
    <definedName name="__________z22" localSheetId="2" hidden="1">{#N/A,"PURADD",FALSE,"Business Analysis";#N/A,"PURSPP",FALSE,"Business Analysis";#N/A,"CTGIND",FALSE,"Business Analysis";#N/A,"PURCHM",FALSE,"Business Analysis";#N/A,"SPADD",FALSE,"Business Analysis";#N/A,"EPOXY",FALSE,"Business Analysis";#N/A,"PURPER",FALSE,"Business Analysis"}</definedName>
    <definedName name="__________z22" hidden="1">{#N/A,"PURADD",FALSE,"Business Analysis";#N/A,"PURSPP",FALSE,"Business Analysis";#N/A,"CTGIND",FALSE,"Business Analysis";#N/A,"PURCHM",FALSE,"Business Analysis";#N/A,"SPADD",FALSE,"Business Analysis";#N/A,"EPOXY",FALSE,"Business Analysis";#N/A,"PURPER",FALSE,"Business Analysis"}</definedName>
    <definedName name="__________z25" localSheetId="2" hidden="1">{"detail",#N/A,FALSE,"mfg";"summary",#N/A,FALSE,"mfg"}</definedName>
    <definedName name="__________z25" hidden="1">{"detail",#N/A,FALSE,"mfg";"summary",#N/A,FALSE,"mfg"}</definedName>
    <definedName name="_________a1" localSheetId="2" hidden="1">{#N/A,#N/A,TRUE,"Cover";#N/A,#N/A,TRUE,"BS";#N/A,#N/A,TRUE,"BS (2)";#N/A,#N/A,TRUE,"BS (3)";#N/A,#N/A,TRUE,"Supp Info-BS";#N/A,#N/A,TRUE,"IS";#N/A,#N/A,TRUE,"IS (2)";#N/A,#N/A,TRUE,"IS (3)";#N/A,#N/A,TRUE,"Supp Info-IS";#N/A,#N/A,TRUE,"CF";#N/A,#N/A,TRUE,"Supp Info-CF";#N/A,#N/A,TRUE,"SH";#N/A,#N/A,TRUE,"Supp Info-SH"}</definedName>
    <definedName name="_________a1" hidden="1">{#N/A,#N/A,TRUE,"Cover";#N/A,#N/A,TRUE,"BS";#N/A,#N/A,TRUE,"BS (2)";#N/A,#N/A,TRUE,"BS (3)";#N/A,#N/A,TRUE,"Supp Info-BS";#N/A,#N/A,TRUE,"IS";#N/A,#N/A,TRUE,"IS (2)";#N/A,#N/A,TRUE,"IS (3)";#N/A,#N/A,TRUE,"Supp Info-IS";#N/A,#N/A,TRUE,"CF";#N/A,#N/A,TRUE,"Supp Info-CF";#N/A,#N/A,TRUE,"SH";#N/A,#N/A,TRUE,"Supp Info-SH"}</definedName>
    <definedName name="_________a2" localSheetId="2" hidden="1">{#N/A,#N/A,TRUE,"Cover";#N/A,#N/A,TRUE,"BS";#N/A,#N/A,TRUE,"BS (2)";#N/A,#N/A,TRUE,"BS (3)";#N/A,#N/A,TRUE,"Supp Info-BS";#N/A,#N/A,TRUE,"IS";#N/A,#N/A,TRUE,"IS (2)";#N/A,#N/A,TRUE,"IS (3)";#N/A,#N/A,TRUE,"Supp Info-IS";#N/A,#N/A,TRUE,"CF";#N/A,#N/A,TRUE,"Supp Info-CF";#N/A,#N/A,TRUE,"SH";#N/A,#N/A,TRUE,"Supp Info-SH"}</definedName>
    <definedName name="_________a2" hidden="1">{#N/A,#N/A,TRUE,"Cover";#N/A,#N/A,TRUE,"BS";#N/A,#N/A,TRUE,"BS (2)";#N/A,#N/A,TRUE,"BS (3)";#N/A,#N/A,TRUE,"Supp Info-BS";#N/A,#N/A,TRUE,"IS";#N/A,#N/A,TRUE,"IS (2)";#N/A,#N/A,TRUE,"IS (3)";#N/A,#N/A,TRUE,"Supp Info-IS";#N/A,#N/A,TRUE,"CF";#N/A,#N/A,TRUE,"Supp Info-CF";#N/A,#N/A,TRUE,"SH";#N/A,#N/A,TRUE,"Supp Info-SH"}</definedName>
    <definedName name="_________a3" localSheetId="2" hidden="1">{#N/A,#N/A,TRUE,"Cover";#N/A,#N/A,TRUE,"BS";#N/A,#N/A,TRUE,"BS (2)";#N/A,#N/A,TRUE,"BS (3)";#N/A,#N/A,TRUE,"Supp Info-BS";#N/A,#N/A,TRUE,"IS";#N/A,#N/A,TRUE,"IS (2)";#N/A,#N/A,TRUE,"IS (3)";#N/A,#N/A,TRUE,"Supp Info-IS";#N/A,#N/A,TRUE,"CF";#N/A,#N/A,TRUE,"Supp Info-CF";#N/A,#N/A,TRUE,"SH";#N/A,#N/A,TRUE,"Supp Info-SH"}</definedName>
    <definedName name="_________a3" hidden="1">{#N/A,#N/A,TRUE,"Cover";#N/A,#N/A,TRUE,"BS";#N/A,#N/A,TRUE,"BS (2)";#N/A,#N/A,TRUE,"BS (3)";#N/A,#N/A,TRUE,"Supp Info-BS";#N/A,#N/A,TRUE,"IS";#N/A,#N/A,TRUE,"IS (2)";#N/A,#N/A,TRUE,"IS (3)";#N/A,#N/A,TRUE,"Supp Info-IS";#N/A,#N/A,TRUE,"CF";#N/A,#N/A,TRUE,"Supp Info-CF";#N/A,#N/A,TRUE,"SH";#N/A,#N/A,TRUE,"Supp Info-SH"}</definedName>
    <definedName name="_________a4" localSheetId="2" hidden="1">{#N/A,#N/A,TRUE,"Cover";#N/A,#N/A,TRUE,"BS";#N/A,#N/A,TRUE,"BS (2)";#N/A,#N/A,TRUE,"BS (3)";#N/A,#N/A,TRUE,"Supp Info-BS";#N/A,#N/A,TRUE,"IS";#N/A,#N/A,TRUE,"IS (2)";#N/A,#N/A,TRUE,"IS (3)";#N/A,#N/A,TRUE,"Supp Info-IS";#N/A,#N/A,TRUE,"CF";#N/A,#N/A,TRUE,"Supp Info-CF";#N/A,#N/A,TRUE,"SH";#N/A,#N/A,TRUE,"Supp Info-SH"}</definedName>
    <definedName name="_________a4" hidden="1">{#N/A,#N/A,TRUE,"Cover";#N/A,#N/A,TRUE,"BS";#N/A,#N/A,TRUE,"BS (2)";#N/A,#N/A,TRUE,"BS (3)";#N/A,#N/A,TRUE,"Supp Info-BS";#N/A,#N/A,TRUE,"IS";#N/A,#N/A,TRUE,"IS (2)";#N/A,#N/A,TRUE,"IS (3)";#N/A,#N/A,TRUE,"Supp Info-IS";#N/A,#N/A,TRUE,"CF";#N/A,#N/A,TRUE,"Supp Info-CF";#N/A,#N/A,TRUE,"SH";#N/A,#N/A,TRUE,"Supp Info-SH"}</definedName>
    <definedName name="_________AB113812">#REF!</definedName>
    <definedName name="_________abc1" localSheetId="2" hidden="1">{"detail",#N/A,FALSE,"mfg";"summary",#N/A,FALSE,"mfg"}</definedName>
    <definedName name="_________abc1" hidden="1">{"detail",#N/A,FALSE,"mfg";"summary",#N/A,FALSE,"mfg"}</definedName>
    <definedName name="_________abc2" localSheetId="2" hidden="1">{"detail",#N/A,FALSE,"mfg";"summary",#N/A,FALSE,"mfg"}</definedName>
    <definedName name="_________abc2" hidden="1">{"detail",#N/A,FALSE,"mfg";"summary",#N/A,FALSE,"mfg"}</definedName>
    <definedName name="_________ad2" localSheetId="2" hidden="1">{#N/A,#N/A,FALSE,"INDEX 23%";#N/A,#N/A,FALSE,"Sheet 3 23%";#N/A,#N/A,FALSE,"CONSIDER 23%";#N/A,#N/A,FALSE,"SALSUM 23%";#N/A,#N/A,FALSE,"CONSIDER 23%";#N/A,#N/A,FALSE,"SAVE3 23%"}</definedName>
    <definedName name="_________ad2" hidden="1">{#N/A,#N/A,FALSE,"INDEX 23%";#N/A,#N/A,FALSE,"Sheet 3 23%";#N/A,#N/A,FALSE,"CONSIDER 23%";#N/A,#N/A,FALSE,"SALSUM 23%";#N/A,#N/A,FALSE,"CONSIDER 23%";#N/A,#N/A,FALSE,"SAVE3 23%"}</definedName>
    <definedName name="_________ad2_1" localSheetId="2" hidden="1">{#N/A,#N/A,FALSE,"INDEX 23%";#N/A,#N/A,FALSE,"Sheet 3 23%";#N/A,#N/A,FALSE,"CONSIDER 23%";#N/A,#N/A,FALSE,"SALSUM 23%";#N/A,#N/A,FALSE,"CONSIDER 23%";#N/A,#N/A,FALSE,"SAVE3 23%"}</definedName>
    <definedName name="_________ad2_1" hidden="1">{#N/A,#N/A,FALSE,"INDEX 23%";#N/A,#N/A,FALSE,"Sheet 3 23%";#N/A,#N/A,FALSE,"CONSIDER 23%";#N/A,#N/A,FALSE,"SALSUM 23%";#N/A,#N/A,FALSE,"CONSIDER 23%";#N/A,#N/A,FALSE,"SAVE3 23%"}</definedName>
    <definedName name="_________ad2_2" localSheetId="2" hidden="1">{#N/A,#N/A,FALSE,"INDEX 23%";#N/A,#N/A,FALSE,"Sheet 3 23%";#N/A,#N/A,FALSE,"CONSIDER 23%";#N/A,#N/A,FALSE,"SALSUM 23%";#N/A,#N/A,FALSE,"CONSIDER 23%";#N/A,#N/A,FALSE,"SAVE3 23%"}</definedName>
    <definedName name="_________ad2_2" hidden="1">{#N/A,#N/A,FALSE,"INDEX 23%";#N/A,#N/A,FALSE,"Sheet 3 23%";#N/A,#N/A,FALSE,"CONSIDER 23%";#N/A,#N/A,FALSE,"SALSUM 23%";#N/A,#N/A,FALSE,"CONSIDER 23%";#N/A,#N/A,FALSE,"SAVE3 23%"}</definedName>
    <definedName name="_________ad2_3" localSheetId="2" hidden="1">{#N/A,#N/A,FALSE,"INDEX 23%";#N/A,#N/A,FALSE,"Sheet 3 23%";#N/A,#N/A,FALSE,"CONSIDER 23%";#N/A,#N/A,FALSE,"SALSUM 23%";#N/A,#N/A,FALSE,"CONSIDER 23%";#N/A,#N/A,FALSE,"SAVE3 23%"}</definedName>
    <definedName name="_________ad2_3" hidden="1">{#N/A,#N/A,FALSE,"INDEX 23%";#N/A,#N/A,FALSE,"Sheet 3 23%";#N/A,#N/A,FALSE,"CONSIDER 23%";#N/A,#N/A,FALSE,"SALSUM 23%";#N/A,#N/A,FALSE,"CONSIDER 23%";#N/A,#N/A,FALSE,"SAVE3 23%"}</definedName>
    <definedName name="_________ad2_4" localSheetId="2" hidden="1">{#N/A,#N/A,FALSE,"INDEX 23%";#N/A,#N/A,FALSE,"Sheet 3 23%";#N/A,#N/A,FALSE,"CONSIDER 23%";#N/A,#N/A,FALSE,"SALSUM 23%";#N/A,#N/A,FALSE,"CONSIDER 23%";#N/A,#N/A,FALSE,"SAVE3 23%"}</definedName>
    <definedName name="_________ad2_4" hidden="1">{#N/A,#N/A,FALSE,"INDEX 23%";#N/A,#N/A,FALSE,"Sheet 3 23%";#N/A,#N/A,FALSE,"CONSIDER 23%";#N/A,#N/A,FALSE,"SALSUM 23%";#N/A,#N/A,FALSE,"CONSIDER 23%";#N/A,#N/A,FALSE,"SAVE3 23%"}</definedName>
    <definedName name="_________ads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AOL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asd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D01203" hidden="1">{#N/A,#N/A,TRUE,"Summary";#N/A,#N/A,TRUE,"V011-95";#N/A,#N/A,TRUE,"V013-95";#N/A,#N/A,TRUE,"V014-95";#N/A,#N/A,TRUE,"V015-95";#N/A,#N/A,TRUE,"V017-95";#N/A,#N/A,TRUE,"V019-95";#N/A,#N/A,TRUE,"V020-95";#N/A,#N/A,TRUE,"V021-95";#N/A,#N/A,TRUE,"V022-95";#N/A,#N/A,TRUE,"V023-95";#N/A,#N/A,TRUE,"W024-96";#N/A,#N/A,TRUE,"W026-96";#N/A,#N/A,TRUE,"W027-96";#N/A,#N/A,TRUE,"W028-96";#N/A,#N/A,TRUE,"W029-96";#N/A,#N/A,TRUE,"WO30-96"}</definedName>
    <definedName name="_________DL15" localSheetId="2" hidden="1">{"Christian",#N/A,FALSE,"K1 TAX";"evan",#N/A,FALSE,"K1 TAX";"Gail",#N/A,FALSE,"K1 TAX";"Gretchen",#N/A,FALSE,"K1 TAX";"Gun",#N/A,FALSE,"K1 TAX";"master k1",#N/A,FALSE,"K1 TAX";"Michael",#N/A,FALSE,"K1 TAX";"philip",#N/A,FALSE,"K1 TAX";"steve",#N/A,FALSE,"K1 TAX";"Thomas",#N/A,FALSE,"K1 TAX"}</definedName>
    <definedName name="_________DL15" hidden="1">{"Christian",#N/A,FALSE,"K1 TAX";"evan",#N/A,FALSE,"K1 TAX";"Gail",#N/A,FALSE,"K1 TAX";"Gretchen",#N/A,FALSE,"K1 TAX";"Gun",#N/A,FALSE,"K1 TAX";"master k1",#N/A,FALSE,"K1 TAX";"Michael",#N/A,FALSE,"K1 TAX";"philip",#N/A,FALSE,"K1 TAX";"steve",#N/A,FALSE,"K1 TAX";"Thomas",#N/A,FALSE,"K1 TAX"}</definedName>
    <definedName name="_________DL152" localSheetId="2" hidden="1">{"Christian",#N/A,FALSE,"K1 TAX";"evan",#N/A,FALSE,"K1 TAX";"Gail",#N/A,FALSE,"K1 TAX";"Gretchen",#N/A,FALSE,"K1 TAX";"Gun",#N/A,FALSE,"K1 TAX";"master k1",#N/A,FALSE,"K1 TAX";"Michael",#N/A,FALSE,"K1 TAX";"philip",#N/A,FALSE,"K1 TAX";"steve",#N/A,FALSE,"K1 TAX";"Thomas",#N/A,FALSE,"K1 TAX"}</definedName>
    <definedName name="_________DL152" hidden="1">{"Christian",#N/A,FALSE,"K1 TAX";"evan",#N/A,FALSE,"K1 TAX";"Gail",#N/A,FALSE,"K1 TAX";"Gretchen",#N/A,FALSE,"K1 TAX";"Gun",#N/A,FALSE,"K1 TAX";"master k1",#N/A,FALSE,"K1 TAX";"Michael",#N/A,FALSE,"K1 TAX";"philip",#N/A,FALSE,"K1 TAX";"steve",#N/A,FALSE,"K1 TAX";"Thomas",#N/A,FALSE,"K1 TAX"}</definedName>
    <definedName name="_________E75" localSheetId="2" hidden="1">{"Christian",#N/A,FALSE,"K1 TAX";"evan",#N/A,FALSE,"K1 TAX";"Gail",#N/A,FALSE,"K1 TAX";"Gretchen",#N/A,FALSE,"K1 TAX";"Gun",#N/A,FALSE,"K1 TAX";"master k1",#N/A,FALSE,"K1 TAX";"Michael",#N/A,FALSE,"K1 TAX";"philip",#N/A,FALSE,"K1 TAX";"steve",#N/A,FALSE,"K1 TAX";"Thomas",#N/A,FALSE,"K1 TAX"}</definedName>
    <definedName name="_________E75" hidden="1">{"Christian",#N/A,FALSE,"K1 TAX";"evan",#N/A,FALSE,"K1 TAX";"Gail",#N/A,FALSE,"K1 TAX";"Gretchen",#N/A,FALSE,"K1 TAX";"Gun",#N/A,FALSE,"K1 TAX";"master k1",#N/A,FALSE,"K1 TAX";"Michael",#N/A,FALSE,"K1 TAX";"philip",#N/A,FALSE,"K1 TAX";"steve",#N/A,FALSE,"K1 TAX";"Thomas",#N/A,FALSE,"K1 TAX"}</definedName>
    <definedName name="_________F75" localSheetId="2" hidden="1">{"WagesSum",#N/A,FALSE,"State";"MemberComp",#N/A,FALSE,"MemberComp";"Def&amp;SSSHcomp",#N/A,FALSE,"DefComp";"Apportion (state)",#N/A,FALSE,"State"}</definedName>
    <definedName name="_________F75" hidden="1">{"WagesSum",#N/A,FALSE,"State";"MemberComp",#N/A,FALSE,"MemberComp";"Def&amp;SSSHcomp",#N/A,FALSE,"DefComp";"Apportion (state)",#N/A,FALSE,"State"}</definedName>
    <definedName name="_________FA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FP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G75" localSheetId="2" hidden="1">{"Christian",#N/A,FALSE,"K1 TAX";"evan",#N/A,FALSE,"K1 TAX";"Gail",#N/A,FALSE,"K1 TAX";"Gretchen",#N/A,FALSE,"K1 TAX";"Gun",#N/A,FALSE,"K1 TAX";"master k1",#N/A,FALSE,"K1 TAX";"Michael",#N/A,FALSE,"K1 TAX";"philip",#N/A,FALSE,"K1 TAX";"steve",#N/A,FALSE,"K1 TAX";"Thomas",#N/A,FALSE,"K1 TAX"}</definedName>
    <definedName name="_________G75" hidden="1">{"Christian",#N/A,FALSE,"K1 TAX";"evan",#N/A,FALSE,"K1 TAX";"Gail",#N/A,FALSE,"K1 TAX";"Gretchen",#N/A,FALSE,"K1 TAX";"Gun",#N/A,FALSE,"K1 TAX";"master k1",#N/A,FALSE,"K1 TAX";"Michael",#N/A,FALSE,"K1 TAX";"philip",#N/A,FALSE,"K1 TAX";"steve",#N/A,FALSE,"K1 TAX";"Thomas",#N/A,FALSE,"K1 TAX"}</definedName>
    <definedName name="_________I2" localSheetId="2" hidden="1">{"PVGraph2",#N/A,FALSE,"PV Data"}</definedName>
    <definedName name="_________I2" hidden="1">{"PVGraph2",#N/A,FALSE,"PV Data"}</definedName>
    <definedName name="_________I3" localSheetId="2" hidden="1">{"PVGraph2",#N/A,FALSE,"PV Data"}</definedName>
    <definedName name="_________I3" hidden="1">{"PVGraph2",#N/A,FALSE,"PV Data"}</definedName>
    <definedName name="_________ii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ii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Inv2" localSheetId="2" hidden="1">{#N/A,#N/A,FALSE,"Rev_Graph 2-1";#N/A,#N/A,FALSE,"ABR Pie 2-3 YTD";#N/A,#N/A,FALSE,"HCNT 3-5";#N/A,#N/A,FALSE,"Rev_Empl 3-6";#N/A,#N/A,FALSE,"ABR Avg 4-1";#N/A,#N/A,FALSE,"ABR Inv Graph 4-2";#N/A,#N/A,FALSE,"AVG INV 4-3";#N/A,#N/A,FALSE,"LSP 4-5"}</definedName>
    <definedName name="_________Inv2" hidden="1">{#N/A,#N/A,FALSE,"Rev_Graph 2-1";#N/A,#N/A,FALSE,"ABR Pie 2-3 YTD";#N/A,#N/A,FALSE,"HCNT 3-5";#N/A,#N/A,FALSE,"Rev_Empl 3-6";#N/A,#N/A,FALSE,"ABR Avg 4-1";#N/A,#N/A,FALSE,"ABR Inv Graph 4-2";#N/A,#N/A,FALSE,"AVG INV 4-3";#N/A,#N/A,FALSE,"LSP 4-5"}</definedName>
    <definedName name="_________key1" hidden="1">#REF!</definedName>
    <definedName name="_________kEY15" hidden="1">#REF!</definedName>
    <definedName name="_________kEY2" hidden="1">#REF!</definedName>
    <definedName name="_________MRG2" localSheetId="2" hidden="1">{"INCOME",#N/A,FALSE,"ProNet";"VALUE",#N/A,FALSE,"ProNet"}</definedName>
    <definedName name="_________MRG2" hidden="1">{"INCOME",#N/A,FALSE,"ProNet";"VALUE",#N/A,FALSE,"ProNet"}</definedName>
    <definedName name="_________new1" localSheetId="2" hidden="1">{"Fcst by Qtr Full",#N/A,FALSE,"Tot PalmPalm";"Fcst by Qtr Full",#N/A,FALSE,"Tot Device";"Fcst by Qtr Full",#N/A,FALSE,"Platform";"Fcst by Qtr Full",#N/A,FALSE,"Palm.Net";"Fcst by Qtr Full",#N/A,FALSE,"Elim"}</definedName>
    <definedName name="_________new1" hidden="1">{"Fcst by Qtr Full",#N/A,FALSE,"Tot PalmPalm";"Fcst by Qtr Full",#N/A,FALSE,"Tot Device";"Fcst by Qtr Full",#N/A,FALSE,"Platform";"Fcst by Qtr Full",#N/A,FALSE,"Palm.Net";"Fcst by Qtr Full",#N/A,FALSE,"Elim"}</definedName>
    <definedName name="_________new2" hidden="1">"0MB5TOIC7ZU0LX8WJX6QNRCYX"</definedName>
    <definedName name="_________New3" localSheetId="2" hidden="1">{#N/A,#N/A,FALSE,"Aging Summary";#N/A,#N/A,FALSE,"Ratio Analysis";#N/A,#N/A,FALSE,"Test 120 Day Accts";#N/A,#N/A,FALSE,"Tickmarks"}</definedName>
    <definedName name="_________New3" hidden="1">{#N/A,#N/A,FALSE,"Aging Summary";#N/A,#N/A,FALSE,"Ratio Analysis";#N/A,#N/A,FALSE,"Test 120 Day Accts";#N/A,#N/A,FALSE,"Tickmarks"}</definedName>
    <definedName name="_________New4" localSheetId="2" hidden="1">{#N/A,#N/A,FALSE,"Aging Summary";#N/A,#N/A,FALSE,"Ratio Analysis";#N/A,#N/A,FALSE,"Test 120 Day Accts";#N/A,#N/A,FALSE,"Tickmarks"}</definedName>
    <definedName name="_________New4" hidden="1">{#N/A,#N/A,FALSE,"Aging Summary";#N/A,#N/A,FALSE,"Ratio Analysis";#N/A,#N/A,FALSE,"Test 120 Day Accts";#N/A,#N/A,FALSE,"Tickmarks"}</definedName>
    <definedName name="_________new5" localSheetId="2" hidden="1">{#N/A,#N/A,FALSE,"Aging Summary";#N/A,#N/A,FALSE,"Ratio Analysis";#N/A,#N/A,FALSE,"Test 120 Day Accts";#N/A,#N/A,FALSE,"Tickmarks"}</definedName>
    <definedName name="_________new5" hidden="1">{#N/A,#N/A,FALSE,"Aging Summary";#N/A,#N/A,FALSE,"Ratio Analysis";#N/A,#N/A,FALSE,"Test 120 Day Accts";#N/A,#N/A,FALSE,"Tickmarks"}</definedName>
    <definedName name="_________ok2" localSheetId="2" hidden="1">{"ReportTop",#N/A,FALSE,"report top"}</definedName>
    <definedName name="_________ok2" hidden="1">{"ReportTop",#N/A,FALSE,"report top"}</definedName>
    <definedName name="_________PRN2" localSheetId="2" hidden="1">{"adj95mult",#N/A,FALSE,"COMPCO";"adj95est",#N/A,FALSE,"COMPCO"}</definedName>
    <definedName name="_________PRN2" hidden="1">{"adj95mult",#N/A,FALSE,"COMPCO";"adj95est",#N/A,FALSE,"COMPCO"}</definedName>
    <definedName name="_________ptc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Q2" hidden="1">{#N/A,#N/A,TRUE,"Sum";#N/A,#N/A,TRUE,"Adds97";"Sum",#N/A,TRUE,"Region";"ProcSum",#N/A,TRUE,"Process";"Dept FTE",#N/A,TRUE,"Process";"Sum",#N/A,TRUE,"Cost Ctr ";"NonLab",#N/A,TRUE,"Cost Ctr ";"FTEs",#N/A,TRUE,"Cost Ctr ";#N/A,#N/A,TRUE,"Changes"}</definedName>
    <definedName name="_________RO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s1" hidden="1">#REF!</definedName>
    <definedName name="_________s2" hidden="1">#REF!</definedName>
    <definedName name="_________s3" hidden="1">#REF!</definedName>
    <definedName name="_________s4" hidden="1">#REF!</definedName>
    <definedName name="_________s5" hidden="1">#REF!</definedName>
    <definedName name="_________s6" hidden="1">#REF!</definedName>
    <definedName name="_________t2" localSheetId="2" hidden="1">{"'Sheet1'!$A$5:$G$42"}</definedName>
    <definedName name="_________t2" hidden="1">{"'Sheet1'!$A$5:$G$42"}</definedName>
    <definedName name="_________td1"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td1"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TD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_top50">#REF!</definedName>
    <definedName name="_________w1" localSheetId="2" hidden="1">{"PVGraph2",#N/A,FALSE,"PV Data"}</definedName>
    <definedName name="_________w1" hidden="1">{"PVGraph2",#N/A,FALSE,"PV Data"}</definedName>
    <definedName name="_________w2" localSheetId="2" hidden="1">{"PVGraph2",#N/A,FALSE,"PV Data"}</definedName>
    <definedName name="_________w2" hidden="1">{"PVGraph2",#N/A,FALSE,"PV Data"}</definedName>
    <definedName name="_________w3" localSheetId="2" hidden="1">{"PVGraph2",#N/A,FALSE,"PV Data"}</definedName>
    <definedName name="_________w3" hidden="1">{"PVGraph2",#N/A,FALSE,"PV Data"}</definedName>
    <definedName name="_________wrn2" localSheetId="2" hidden="1">{"arpm1995",#N/A,FALSE,"Summary 95-96";"bus_long_distance",#N/A,FALSE,"Summary 95-96";"mins_per_day",#N/A,FALSE,"Summary 95-96";"minutes1995",#N/A,FALSE,"Summary 95-96";"rev_per_day",#N/A,FALSE,"Summary 95-96";"view1995",#N/A,FALSE,"Summary 95-96"}</definedName>
    <definedName name="_________wrn2" hidden="1">{"arpm1995",#N/A,FALSE,"Summary 95-96";"bus_long_distance",#N/A,FALSE,"Summary 95-96";"mins_per_day",#N/A,FALSE,"Summary 95-96";"minutes1995",#N/A,FALSE,"Summary 95-96";"rev_per_day",#N/A,FALSE,"Summary 95-96";"view1995",#N/A,FALSE,"Summary 95-96"}</definedName>
    <definedName name="_________wrn3" localSheetId="2" hidden="1">{#N/A,#N/A,TRUE,"Notes";#N/A,#N/A,TRUE,"Cap Struct";#N/A,#N/A,TRUE,"OBS";#N/A,#N/A,TRUE,"bal Sheet";#N/A,#N/A,TRUE,"Inc stmt";#N/A,#N/A,TRUE,"csh flw";#N/A,#N/A,TRUE,"debt";#N/A,#N/A,TRUE,"detail 96,97";#N/A,#N/A,TRUE,"Covenants"}</definedName>
    <definedName name="_________wrn3" hidden="1">{#N/A,#N/A,TRUE,"Notes";#N/A,#N/A,TRUE,"Cap Struct";#N/A,#N/A,TRUE,"OBS";#N/A,#N/A,TRUE,"bal Sheet";#N/A,#N/A,TRUE,"Inc stmt";#N/A,#N/A,TRUE,"csh flw";#N/A,#N/A,TRUE,"debt";#N/A,#N/A,TRUE,"detail 96,97";#N/A,#N/A,TRUE,"Covenants"}</definedName>
    <definedName name="_________wtx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ww2" localSheetId="2" hidden="1">{#N/A,#N/A,FALSE,"Admin";#N/A,#N/A,FALSE,"Other"}</definedName>
    <definedName name="_________ww2" hidden="1">{#N/A,#N/A,FALSE,"Admin";#N/A,#N/A,FALSE,"Other"}</definedName>
    <definedName name="_________ww2_1" localSheetId="2" hidden="1">{#N/A,#N/A,FALSE,"Admin";#N/A,#N/A,FALSE,"Other"}</definedName>
    <definedName name="_________ww2_1" hidden="1">{#N/A,#N/A,FALSE,"Admin";#N/A,#N/A,FALSE,"Other"}</definedName>
    <definedName name="_________ww2_2" localSheetId="2" hidden="1">{#N/A,#N/A,FALSE,"Admin";#N/A,#N/A,FALSE,"Other"}</definedName>
    <definedName name="_________ww2_2" hidden="1">{#N/A,#N/A,FALSE,"Admin";#N/A,#N/A,FALSE,"Other"}</definedName>
    <definedName name="_________ww2_3" localSheetId="2" hidden="1">{#N/A,#N/A,FALSE,"Admin";#N/A,#N/A,FALSE,"Other"}</definedName>
    <definedName name="_________ww2_3" hidden="1">{#N/A,#N/A,FALSE,"Admin";#N/A,#N/A,FALSE,"Other"}</definedName>
    <definedName name="_________ww2_4" localSheetId="2" hidden="1">{#N/A,#N/A,FALSE,"Admin";#N/A,#N/A,FALSE,"Other"}</definedName>
    <definedName name="_________ww2_4" hidden="1">{#N/A,#N/A,FALSE,"Admin";#N/A,#N/A,FALSE,"Other"}</definedName>
    <definedName name="_________y2" localSheetId="2" hidden="1">{"PVGraph2",#N/A,FALSE,"PV Data"}</definedName>
    <definedName name="_________y2" hidden="1">{"PVGraph2",#N/A,FALSE,"PV Data"}</definedName>
    <definedName name="_________Z04"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Z05"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z12" localSheetId="2" hidden="1">{"pro_view",#N/A,FALSE,"EEFSNAP2";"rep_view",#N/A,FALSE,"EEFSNAP2"}</definedName>
    <definedName name="_________z12" hidden="1">{"pro_view",#N/A,FALSE,"EEFSNAP2";"rep_view",#N/A,FALSE,"EEFSNAP2"}</definedName>
    <definedName name="_________z22" localSheetId="2" hidden="1">{#N/A,"PURADD",FALSE,"Business Analysis";#N/A,"PURSPP",FALSE,"Business Analysis";#N/A,"CTGIND",FALSE,"Business Analysis";#N/A,"PURCHM",FALSE,"Business Analysis";#N/A,"SPADD",FALSE,"Business Analysis";#N/A,"EPOXY",FALSE,"Business Analysis";#N/A,"PURPER",FALSE,"Business Analysis"}</definedName>
    <definedName name="_________z22" hidden="1">{#N/A,"PURADD",FALSE,"Business Analysis";#N/A,"PURSPP",FALSE,"Business Analysis";#N/A,"CTGIND",FALSE,"Business Analysis";#N/A,"PURCHM",FALSE,"Business Analysis";#N/A,"SPADD",FALSE,"Business Analysis";#N/A,"EPOXY",FALSE,"Business Analysis";#N/A,"PURPER",FALSE,"Business Analysis"}</definedName>
    <definedName name="_________z25" localSheetId="2" hidden="1">{"detail",#N/A,FALSE,"mfg";"summary",#N/A,FALSE,"mfg"}</definedName>
    <definedName name="_________z25" hidden="1">{"detail",#N/A,FALSE,"mfg";"summary",#N/A,FALSE,"mfg"}</definedName>
    <definedName name="________a1" localSheetId="2" hidden="1">{#N/A,#N/A,TRUE,"Cover";#N/A,#N/A,TRUE,"BS";#N/A,#N/A,TRUE,"BS (2)";#N/A,#N/A,TRUE,"BS (3)";#N/A,#N/A,TRUE,"Supp Info-BS";#N/A,#N/A,TRUE,"IS";#N/A,#N/A,TRUE,"IS (2)";#N/A,#N/A,TRUE,"IS (3)";#N/A,#N/A,TRUE,"Supp Info-IS";#N/A,#N/A,TRUE,"CF";#N/A,#N/A,TRUE,"Supp Info-CF";#N/A,#N/A,TRUE,"SH";#N/A,#N/A,TRUE,"Supp Info-SH"}</definedName>
    <definedName name="________a1" hidden="1">{#N/A,#N/A,TRUE,"Cover";#N/A,#N/A,TRUE,"BS";#N/A,#N/A,TRUE,"BS (2)";#N/A,#N/A,TRUE,"BS (3)";#N/A,#N/A,TRUE,"Supp Info-BS";#N/A,#N/A,TRUE,"IS";#N/A,#N/A,TRUE,"IS (2)";#N/A,#N/A,TRUE,"IS (3)";#N/A,#N/A,TRUE,"Supp Info-IS";#N/A,#N/A,TRUE,"CF";#N/A,#N/A,TRUE,"Supp Info-CF";#N/A,#N/A,TRUE,"SH";#N/A,#N/A,TRUE,"Supp Info-SH"}</definedName>
    <definedName name="________A11" localSheetId="2" hidden="1">{#N/A,#N/A,FALSE,"Umsatz 99";#N/A,#N/A,FALSE,"ER 99 "}</definedName>
    <definedName name="________A11" hidden="1">{#N/A,#N/A,FALSE,"Umsatz 99";#N/A,#N/A,FALSE,"ER 99 "}</definedName>
    <definedName name="________a2" localSheetId="2" hidden="1">{#N/A,#N/A,TRUE,"Cover";#N/A,#N/A,TRUE,"BS";#N/A,#N/A,TRUE,"BS (2)";#N/A,#N/A,TRUE,"BS (3)";#N/A,#N/A,TRUE,"Supp Info-BS";#N/A,#N/A,TRUE,"IS";#N/A,#N/A,TRUE,"IS (2)";#N/A,#N/A,TRUE,"IS (3)";#N/A,#N/A,TRUE,"Supp Info-IS";#N/A,#N/A,TRUE,"CF";#N/A,#N/A,TRUE,"Supp Info-CF";#N/A,#N/A,TRUE,"SH";#N/A,#N/A,TRUE,"Supp Info-SH"}</definedName>
    <definedName name="________a2" hidden="1">{#N/A,#N/A,TRUE,"Cover";#N/A,#N/A,TRUE,"BS";#N/A,#N/A,TRUE,"BS (2)";#N/A,#N/A,TRUE,"BS (3)";#N/A,#N/A,TRUE,"Supp Info-BS";#N/A,#N/A,TRUE,"IS";#N/A,#N/A,TRUE,"IS (2)";#N/A,#N/A,TRUE,"IS (3)";#N/A,#N/A,TRUE,"Supp Info-IS";#N/A,#N/A,TRUE,"CF";#N/A,#N/A,TRUE,"Supp Info-CF";#N/A,#N/A,TRUE,"SH";#N/A,#N/A,TRUE,"Supp Info-SH"}</definedName>
    <definedName name="________a3" localSheetId="2" hidden="1">{#N/A,#N/A,TRUE,"Cover";#N/A,#N/A,TRUE,"BS";#N/A,#N/A,TRUE,"BS (2)";#N/A,#N/A,TRUE,"BS (3)";#N/A,#N/A,TRUE,"Supp Info-BS";#N/A,#N/A,TRUE,"IS";#N/A,#N/A,TRUE,"IS (2)";#N/A,#N/A,TRUE,"IS (3)";#N/A,#N/A,TRUE,"Supp Info-IS";#N/A,#N/A,TRUE,"CF";#N/A,#N/A,TRUE,"Supp Info-CF";#N/A,#N/A,TRUE,"SH";#N/A,#N/A,TRUE,"Supp Info-SH"}</definedName>
    <definedName name="________a3" hidden="1">{#N/A,#N/A,TRUE,"Cover";#N/A,#N/A,TRUE,"BS";#N/A,#N/A,TRUE,"BS (2)";#N/A,#N/A,TRUE,"BS (3)";#N/A,#N/A,TRUE,"Supp Info-BS";#N/A,#N/A,TRUE,"IS";#N/A,#N/A,TRUE,"IS (2)";#N/A,#N/A,TRUE,"IS (3)";#N/A,#N/A,TRUE,"Supp Info-IS";#N/A,#N/A,TRUE,"CF";#N/A,#N/A,TRUE,"Supp Info-CF";#N/A,#N/A,TRUE,"SH";#N/A,#N/A,TRUE,"Supp Info-SH"}</definedName>
    <definedName name="________a4" localSheetId="2" hidden="1">{#N/A,#N/A,TRUE,"Cover";#N/A,#N/A,TRUE,"BS";#N/A,#N/A,TRUE,"BS (2)";#N/A,#N/A,TRUE,"BS (3)";#N/A,#N/A,TRUE,"Supp Info-BS";#N/A,#N/A,TRUE,"IS";#N/A,#N/A,TRUE,"IS (2)";#N/A,#N/A,TRUE,"IS (3)";#N/A,#N/A,TRUE,"Supp Info-IS";#N/A,#N/A,TRUE,"CF";#N/A,#N/A,TRUE,"Supp Info-CF";#N/A,#N/A,TRUE,"SH";#N/A,#N/A,TRUE,"Supp Info-SH"}</definedName>
    <definedName name="________a4" hidden="1">{#N/A,#N/A,TRUE,"Cover";#N/A,#N/A,TRUE,"BS";#N/A,#N/A,TRUE,"BS (2)";#N/A,#N/A,TRUE,"BS (3)";#N/A,#N/A,TRUE,"Supp Info-BS";#N/A,#N/A,TRUE,"IS";#N/A,#N/A,TRUE,"IS (2)";#N/A,#N/A,TRUE,"IS (3)";#N/A,#N/A,TRUE,"Supp Info-IS";#N/A,#N/A,TRUE,"CF";#N/A,#N/A,TRUE,"Supp Info-CF";#N/A,#N/A,TRUE,"SH";#N/A,#N/A,TRUE,"Supp Info-SH"}</definedName>
    <definedName name="________AB113812">#REF!</definedName>
    <definedName name="________abc1" localSheetId="2" hidden="1">{"detail",#N/A,FALSE,"mfg";"summary",#N/A,FALSE,"mfg"}</definedName>
    <definedName name="________abc1" hidden="1">{"detail",#N/A,FALSE,"mfg";"summary",#N/A,FALSE,"mfg"}</definedName>
    <definedName name="________abc2" localSheetId="2" hidden="1">{"detail",#N/A,FALSE,"mfg";"summary",#N/A,FALSE,"mfg"}</definedName>
    <definedName name="________abc2" hidden="1">{"detail",#N/A,FALSE,"mfg";"summary",#N/A,FALSE,"mfg"}</definedName>
    <definedName name="________ad2" localSheetId="2" hidden="1">{#N/A,#N/A,FALSE,"INDEX 23%";#N/A,#N/A,FALSE,"Sheet 3 23%";#N/A,#N/A,FALSE,"CONSIDER 23%";#N/A,#N/A,FALSE,"SALSUM 23%";#N/A,#N/A,FALSE,"CONSIDER 23%";#N/A,#N/A,FALSE,"SAVE3 23%"}</definedName>
    <definedName name="________ad2" hidden="1">{#N/A,#N/A,FALSE,"INDEX 23%";#N/A,#N/A,FALSE,"Sheet 3 23%";#N/A,#N/A,FALSE,"CONSIDER 23%";#N/A,#N/A,FALSE,"SALSUM 23%";#N/A,#N/A,FALSE,"CONSIDER 23%";#N/A,#N/A,FALSE,"SAVE3 23%"}</definedName>
    <definedName name="________ad2_1" localSheetId="2" hidden="1">{#N/A,#N/A,FALSE,"INDEX 23%";#N/A,#N/A,FALSE,"Sheet 3 23%";#N/A,#N/A,FALSE,"CONSIDER 23%";#N/A,#N/A,FALSE,"SALSUM 23%";#N/A,#N/A,FALSE,"CONSIDER 23%";#N/A,#N/A,FALSE,"SAVE3 23%"}</definedName>
    <definedName name="________ad2_1" hidden="1">{#N/A,#N/A,FALSE,"INDEX 23%";#N/A,#N/A,FALSE,"Sheet 3 23%";#N/A,#N/A,FALSE,"CONSIDER 23%";#N/A,#N/A,FALSE,"SALSUM 23%";#N/A,#N/A,FALSE,"CONSIDER 23%";#N/A,#N/A,FALSE,"SAVE3 23%"}</definedName>
    <definedName name="________ad2_2" localSheetId="2" hidden="1">{#N/A,#N/A,FALSE,"INDEX 23%";#N/A,#N/A,FALSE,"Sheet 3 23%";#N/A,#N/A,FALSE,"CONSIDER 23%";#N/A,#N/A,FALSE,"SALSUM 23%";#N/A,#N/A,FALSE,"CONSIDER 23%";#N/A,#N/A,FALSE,"SAVE3 23%"}</definedName>
    <definedName name="________ad2_2" hidden="1">{#N/A,#N/A,FALSE,"INDEX 23%";#N/A,#N/A,FALSE,"Sheet 3 23%";#N/A,#N/A,FALSE,"CONSIDER 23%";#N/A,#N/A,FALSE,"SALSUM 23%";#N/A,#N/A,FALSE,"CONSIDER 23%";#N/A,#N/A,FALSE,"SAVE3 23%"}</definedName>
    <definedName name="________ad2_3" localSheetId="2" hidden="1">{#N/A,#N/A,FALSE,"INDEX 23%";#N/A,#N/A,FALSE,"Sheet 3 23%";#N/A,#N/A,FALSE,"CONSIDER 23%";#N/A,#N/A,FALSE,"SALSUM 23%";#N/A,#N/A,FALSE,"CONSIDER 23%";#N/A,#N/A,FALSE,"SAVE3 23%"}</definedName>
    <definedName name="________ad2_3" hidden="1">{#N/A,#N/A,FALSE,"INDEX 23%";#N/A,#N/A,FALSE,"Sheet 3 23%";#N/A,#N/A,FALSE,"CONSIDER 23%";#N/A,#N/A,FALSE,"SALSUM 23%";#N/A,#N/A,FALSE,"CONSIDER 23%";#N/A,#N/A,FALSE,"SAVE3 23%"}</definedName>
    <definedName name="________ad2_4" localSheetId="2" hidden="1">{#N/A,#N/A,FALSE,"INDEX 23%";#N/A,#N/A,FALSE,"Sheet 3 23%";#N/A,#N/A,FALSE,"CONSIDER 23%";#N/A,#N/A,FALSE,"SALSUM 23%";#N/A,#N/A,FALSE,"CONSIDER 23%";#N/A,#N/A,FALSE,"SAVE3 23%"}</definedName>
    <definedName name="________ad2_4" hidden="1">{#N/A,#N/A,FALSE,"INDEX 23%";#N/A,#N/A,FALSE,"Sheet 3 23%";#N/A,#N/A,FALSE,"CONSIDER 23%";#N/A,#N/A,FALSE,"SALSUM 23%";#N/A,#N/A,FALSE,"CONSIDER 23%";#N/A,#N/A,FALSE,"SAVE3 23%"}</definedName>
    <definedName name="________AOl1"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AOl1"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AOL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B2" localSheetId="2" hidden="1">{#N/A,#N/A,TRUE,"Cover";#N/A,#N/A,TRUE,"BS";#N/A,#N/A,TRUE,"BS (2)";#N/A,#N/A,TRUE,"BS (3)";#N/A,#N/A,TRUE,"Supp Info-BS";#N/A,#N/A,TRUE,"IS";#N/A,#N/A,TRUE,"IS (2)";#N/A,#N/A,TRUE,"IS (3)";#N/A,#N/A,TRUE,"Supp Info-IS";#N/A,#N/A,TRUE,"CF";#N/A,#N/A,TRUE,"Supp Info-CF";#N/A,#N/A,TRUE,"SH";#N/A,#N/A,TRUE,"Supp Info-SH"}</definedName>
    <definedName name="________B2" hidden="1">{#N/A,#N/A,TRUE,"Cover";#N/A,#N/A,TRUE,"BS";#N/A,#N/A,TRUE,"BS (2)";#N/A,#N/A,TRUE,"BS (3)";#N/A,#N/A,TRUE,"Supp Info-BS";#N/A,#N/A,TRUE,"IS";#N/A,#N/A,TRUE,"IS (2)";#N/A,#N/A,TRUE,"IS (3)";#N/A,#N/A,TRUE,"Supp Info-IS";#N/A,#N/A,TRUE,"CF";#N/A,#N/A,TRUE,"Supp Info-CF";#N/A,#N/A,TRUE,"SH";#N/A,#N/A,TRUE,"Supp Info-SH"}</definedName>
    <definedName name="________BAL1" localSheetId="2" hidden="1">{"pq_dr",#N/A,FALSE,"PQ"}</definedName>
    <definedName name="________BAL1" hidden="1">{"pq_dr",#N/A,FALSE,"PQ"}</definedName>
    <definedName name="________c" localSheetId="2" hidden="1">{"Fiesta Facer Page",#N/A,FALSE,"Q_C_S";"Fiesta Main Page",#N/A,FALSE,"V_L";"Fiesta 95BP Struct",#N/A,FALSE,"StructBP";"Fiesta Post 95BP Struct",#N/A,FALSE,"AdjStructBP"}</definedName>
    <definedName name="________c" hidden="1">{"Fiesta Facer Page",#N/A,FALSE,"Q_C_S";"Fiesta Main Page",#N/A,FALSE,"V_L";"Fiesta 95BP Struct",#N/A,FALSE,"StructBP";"Fiesta Post 95BP Struct",#N/A,FALSE,"AdjStructBP"}</definedName>
    <definedName name="________d2" localSheetId="2" hidden="1">{#N/A,#N/A,TRUE,"Cover";#N/A,#N/A,TRUE,"BS";#N/A,#N/A,TRUE,"BS (2)";#N/A,#N/A,TRUE,"BS (3)";#N/A,#N/A,TRUE,"Supp Info-BS";#N/A,#N/A,TRUE,"IS";#N/A,#N/A,TRUE,"IS (2)";#N/A,#N/A,TRUE,"IS (3)";#N/A,#N/A,TRUE,"Supp Info-IS";#N/A,#N/A,TRUE,"CF";#N/A,#N/A,TRUE,"Supp Info-CF";#N/A,#N/A,TRUE,"SH";#N/A,#N/A,TRUE,"Supp Info-SH"}</definedName>
    <definedName name="________d2" hidden="1">{#N/A,#N/A,TRUE,"Cover";#N/A,#N/A,TRUE,"BS";#N/A,#N/A,TRUE,"BS (2)";#N/A,#N/A,TRUE,"BS (3)";#N/A,#N/A,TRUE,"Supp Info-BS";#N/A,#N/A,TRUE,"IS";#N/A,#N/A,TRUE,"IS (2)";#N/A,#N/A,TRUE,"IS (3)";#N/A,#N/A,TRUE,"Supp Info-IS";#N/A,#N/A,TRUE,"CF";#N/A,#N/A,TRUE,"Supp Info-CF";#N/A,#N/A,TRUE,"SH";#N/A,#N/A,TRUE,"Supp Info-SH"}</definedName>
    <definedName name="________d3" localSheetId="2" hidden="1">{#N/A,#N/A,TRUE,"Cover";#N/A,#N/A,TRUE,"BS";#N/A,#N/A,TRUE,"BS (2)";#N/A,#N/A,TRUE,"BS (3)";#N/A,#N/A,TRUE,"Supp Info-BS";#N/A,#N/A,TRUE,"IS";#N/A,#N/A,TRUE,"IS (2)";#N/A,#N/A,TRUE,"IS (3)";#N/A,#N/A,TRUE,"Supp Info-IS";#N/A,#N/A,TRUE,"CF";#N/A,#N/A,TRUE,"Supp Info-CF";#N/A,#N/A,TRUE,"SH";#N/A,#N/A,TRUE,"Supp Info-SH"}</definedName>
    <definedName name="________d3" hidden="1">{#N/A,#N/A,TRUE,"Cover";#N/A,#N/A,TRUE,"BS";#N/A,#N/A,TRUE,"BS (2)";#N/A,#N/A,TRUE,"BS (3)";#N/A,#N/A,TRUE,"Supp Info-BS";#N/A,#N/A,TRUE,"IS";#N/A,#N/A,TRUE,"IS (2)";#N/A,#N/A,TRUE,"IS (3)";#N/A,#N/A,TRUE,"Supp Info-IS";#N/A,#N/A,TRUE,"CF";#N/A,#N/A,TRUE,"Supp Info-CF";#N/A,#N/A,TRUE,"SH";#N/A,#N/A,TRUE,"Supp Info-SH"}</definedName>
    <definedName name="________d4" localSheetId="2" hidden="1">{#N/A,#N/A,TRUE,"Cover";#N/A,#N/A,TRUE,"BS";#N/A,#N/A,TRUE,"BS (2)";#N/A,#N/A,TRUE,"BS (3)";#N/A,#N/A,TRUE,"Supp Info-BS";#N/A,#N/A,TRUE,"IS";#N/A,#N/A,TRUE,"IS (2)";#N/A,#N/A,TRUE,"IS (3)";#N/A,#N/A,TRUE,"Supp Info-IS";#N/A,#N/A,TRUE,"CF";#N/A,#N/A,TRUE,"Supp Info-CF";#N/A,#N/A,TRUE,"SH";#N/A,#N/A,TRUE,"Supp Info-SH"}</definedName>
    <definedName name="________d4" hidden="1">{#N/A,#N/A,TRUE,"Cover";#N/A,#N/A,TRUE,"BS";#N/A,#N/A,TRUE,"BS (2)";#N/A,#N/A,TRUE,"BS (3)";#N/A,#N/A,TRUE,"Supp Info-BS";#N/A,#N/A,TRUE,"IS";#N/A,#N/A,TRUE,"IS (2)";#N/A,#N/A,TRUE,"IS (3)";#N/A,#N/A,TRUE,"Supp Info-IS";#N/A,#N/A,TRUE,"CF";#N/A,#N/A,TRUE,"Supp Info-CF";#N/A,#N/A,TRUE,"SH";#N/A,#N/A,TRUE,"Supp Info-SH"}</definedName>
    <definedName name="________d5" localSheetId="2" hidden="1">{#N/A,#N/A,TRUE,"Cover";#N/A,#N/A,TRUE,"BS";#N/A,#N/A,TRUE,"BS (2)";#N/A,#N/A,TRUE,"BS (3)";#N/A,#N/A,TRUE,"Supp Info-BS";#N/A,#N/A,TRUE,"IS";#N/A,#N/A,TRUE,"IS (2)";#N/A,#N/A,TRUE,"IS (3)";#N/A,#N/A,TRUE,"Supp Info-IS";#N/A,#N/A,TRUE,"CF";#N/A,#N/A,TRUE,"Supp Info-CF";#N/A,#N/A,TRUE,"SH";#N/A,#N/A,TRUE,"Supp Info-SH"}</definedName>
    <definedName name="________d5" hidden="1">{#N/A,#N/A,TRUE,"Cover";#N/A,#N/A,TRUE,"BS";#N/A,#N/A,TRUE,"BS (2)";#N/A,#N/A,TRUE,"BS (3)";#N/A,#N/A,TRUE,"Supp Info-BS";#N/A,#N/A,TRUE,"IS";#N/A,#N/A,TRUE,"IS (2)";#N/A,#N/A,TRUE,"IS (3)";#N/A,#N/A,TRUE,"Supp Info-IS";#N/A,#N/A,TRUE,"CF";#N/A,#N/A,TRUE,"Supp Info-CF";#N/A,#N/A,TRUE,"SH";#N/A,#N/A,TRUE,"Supp Info-SH"}</definedName>
    <definedName name="________d6" localSheetId="2" hidden="1">{#N/A,#N/A,TRUE,"Cover";#N/A,#N/A,TRUE,"BS";#N/A,#N/A,TRUE,"BS (2)";#N/A,#N/A,TRUE,"BS (3)";#N/A,#N/A,TRUE,"Supp Info-BS";#N/A,#N/A,TRUE,"IS";#N/A,#N/A,TRUE,"IS (2)";#N/A,#N/A,TRUE,"IS (3)";#N/A,#N/A,TRUE,"Supp Info-IS";#N/A,#N/A,TRUE,"CF";#N/A,#N/A,TRUE,"Supp Info-CF";#N/A,#N/A,TRUE,"SH";#N/A,#N/A,TRUE,"Supp Info-SH"}</definedName>
    <definedName name="________d6" hidden="1">{#N/A,#N/A,TRUE,"Cover";#N/A,#N/A,TRUE,"BS";#N/A,#N/A,TRUE,"BS (2)";#N/A,#N/A,TRUE,"BS (3)";#N/A,#N/A,TRUE,"Supp Info-BS";#N/A,#N/A,TRUE,"IS";#N/A,#N/A,TRUE,"IS (2)";#N/A,#N/A,TRUE,"IS (3)";#N/A,#N/A,TRUE,"Supp Info-IS";#N/A,#N/A,TRUE,"CF";#N/A,#N/A,TRUE,"Supp Info-CF";#N/A,#N/A,TRUE,"SH";#N/A,#N/A,TRUE,"Supp Info-SH"}</definedName>
    <definedName name="________d7" localSheetId="2" hidden="1">{#N/A,#N/A,TRUE,"Cover";#N/A,#N/A,TRUE,"BS";#N/A,#N/A,TRUE,"BS (2)";#N/A,#N/A,TRUE,"BS (3)";#N/A,#N/A,TRUE,"Supp Info-BS";#N/A,#N/A,TRUE,"IS";#N/A,#N/A,TRUE,"IS (2)";#N/A,#N/A,TRUE,"IS (3)";#N/A,#N/A,TRUE,"Supp Info-IS";#N/A,#N/A,TRUE,"CF";#N/A,#N/A,TRUE,"Supp Info-CF";#N/A,#N/A,TRUE,"SH";#N/A,#N/A,TRUE,"Supp Info-SH"}</definedName>
    <definedName name="________d7" hidden="1">{#N/A,#N/A,TRUE,"Cover";#N/A,#N/A,TRUE,"BS";#N/A,#N/A,TRUE,"BS (2)";#N/A,#N/A,TRUE,"BS (3)";#N/A,#N/A,TRUE,"Supp Info-BS";#N/A,#N/A,TRUE,"IS";#N/A,#N/A,TRUE,"IS (2)";#N/A,#N/A,TRUE,"IS (3)";#N/A,#N/A,TRUE,"Supp Info-IS";#N/A,#N/A,TRUE,"CF";#N/A,#N/A,TRUE,"Supp Info-CF";#N/A,#N/A,TRUE,"SH";#N/A,#N/A,TRUE,"Supp Info-SH"}</definedName>
    <definedName name="________e1" localSheetId="2" hidden="1">{"'Sheet3'!$CL$329:$CU$335"}</definedName>
    <definedName name="________e1" hidden="1">{"'Sheet3'!$CL$329:$CU$335"}</definedName>
    <definedName name="________FP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hod2" localSheetId="2" hidden="1">{#N/A,#N/A,FALSE,"TS";#N/A,#N/A,FALSE,"Combo";#N/A,#N/A,FALSE,"FAIR";#N/A,#N/A,FALSE,"RBC";#N/A,#N/A,FALSE,"xxxx";#N/A,#N/A,FALSE,"A_D";#N/A,#N/A,FALSE,"WACC";#N/A,#N/A,FALSE,"DCF";#N/A,#N/A,FALSE,"LBO";#N/A,#N/A,FALSE,"AcqMults";#N/A,#N/A,FALSE,"CompMults"}</definedName>
    <definedName name="________hod2" hidden="1">{#N/A,#N/A,FALSE,"TS";#N/A,#N/A,FALSE,"Combo";#N/A,#N/A,FALSE,"FAIR";#N/A,#N/A,FALSE,"RBC";#N/A,#N/A,FALSE,"xxxx";#N/A,#N/A,FALSE,"A_D";#N/A,#N/A,FALSE,"WACC";#N/A,#N/A,FALSE,"DCF";#N/A,#N/A,FALSE,"LBO";#N/A,#N/A,FALSE,"AcqMults";#N/A,#N/A,FALSE,"CompMults"}</definedName>
    <definedName name="________I2" localSheetId="2" hidden="1">{"PVGraph2",#N/A,FALSE,"PV Data"}</definedName>
    <definedName name="________I2" hidden="1">{"PVGraph2",#N/A,FALSE,"PV Data"}</definedName>
    <definedName name="________I3" localSheetId="2" hidden="1">{"PVGraph2",#N/A,FALSE,"PV Data"}</definedName>
    <definedName name="________I3" hidden="1">{"PVGraph2",#N/A,FALSE,"PV Data"}</definedName>
    <definedName name="________I8" localSheetId="2" hidden="1">{"'Sheet3'!$CL$329:$CU$335"}</definedName>
    <definedName name="________I8" hidden="1">{"'Sheet3'!$CL$329:$CU$335"}</definedName>
    <definedName name="________ibo2" localSheetId="2" hidden="1">{#N/A,#N/A,FALSE,"Summary";#N/A,#N/A,FALSE,"Projections";#N/A,#N/A,FALSE,"Mkt Mults";#N/A,#N/A,FALSE,"DCF";#N/A,#N/A,FALSE,"Accr Dil";#N/A,#N/A,FALSE,"PIC LBO";#N/A,#N/A,FALSE,"MULT10_4";#N/A,#N/A,FALSE,"CBI LBO"}</definedName>
    <definedName name="________ibo2" hidden="1">{#N/A,#N/A,FALSE,"Summary";#N/A,#N/A,FALSE,"Projections";#N/A,#N/A,FALSE,"Mkt Mults";#N/A,#N/A,FALSE,"DCF";#N/A,#N/A,FALSE,"Accr Dil";#N/A,#N/A,FALSE,"PIC LBO";#N/A,#N/A,FALSE,"MULT10_4";#N/A,#N/A,FALSE,"CBI LBO"}</definedName>
    <definedName name="________key1" hidden="1">#REF!</definedName>
    <definedName name="________kEY15" hidden="1">#REF!</definedName>
    <definedName name="________kEY2" hidden="1">#REF!</definedName>
    <definedName name="________MRG2" localSheetId="2" hidden="1">{"INCOME",#N/A,FALSE,"ProNet";"VALUE",#N/A,FALSE,"ProNet"}</definedName>
    <definedName name="________MRG2" hidden="1">{"INCOME",#N/A,FALSE,"ProNet";"VALUE",#N/A,FALSE,"ProNet"}</definedName>
    <definedName name="________new1" localSheetId="2" hidden="1">{"Fcst by Qtr Full",#N/A,FALSE,"Tot PalmPalm";"Fcst by Qtr Full",#N/A,FALSE,"Tot Device";"Fcst by Qtr Full",#N/A,FALSE,"Platform";"Fcst by Qtr Full",#N/A,FALSE,"Palm.Net";"Fcst by Qtr Full",#N/A,FALSE,"Elim"}</definedName>
    <definedName name="________new1" hidden="1">{"Fcst by Qtr Full",#N/A,FALSE,"Tot PalmPalm";"Fcst by Qtr Full",#N/A,FALSE,"Tot Device";"Fcst by Qtr Full",#N/A,FALSE,"Platform";"Fcst by Qtr Full",#N/A,FALSE,"Palm.Net";"Fcst by Qtr Full",#N/A,FALSE,"Elim"}</definedName>
    <definedName name="________new2" hidden="1">"0MB5TOIC7ZU0LX8WJX6QNRCYX"</definedName>
    <definedName name="________New3" localSheetId="2" hidden="1">{#N/A,#N/A,FALSE,"Aging Summary";#N/A,#N/A,FALSE,"Ratio Analysis";#N/A,#N/A,FALSE,"Test 120 Day Accts";#N/A,#N/A,FALSE,"Tickmarks"}</definedName>
    <definedName name="________New3" hidden="1">{#N/A,#N/A,FALSE,"Aging Summary";#N/A,#N/A,FALSE,"Ratio Analysis";#N/A,#N/A,FALSE,"Test 120 Day Accts";#N/A,#N/A,FALSE,"Tickmarks"}</definedName>
    <definedName name="________New4" localSheetId="2" hidden="1">{#N/A,#N/A,FALSE,"Aging Summary";#N/A,#N/A,FALSE,"Ratio Analysis";#N/A,#N/A,FALSE,"Test 120 Day Accts";#N/A,#N/A,FALSE,"Tickmarks"}</definedName>
    <definedName name="________New4" hidden="1">{#N/A,#N/A,FALSE,"Aging Summary";#N/A,#N/A,FALSE,"Ratio Analysis";#N/A,#N/A,FALSE,"Test 120 Day Accts";#N/A,#N/A,FALSE,"Tickmarks"}</definedName>
    <definedName name="________new5" localSheetId="2" hidden="1">{#N/A,#N/A,FALSE,"Aging Summary";#N/A,#N/A,FALSE,"Ratio Analysis";#N/A,#N/A,FALSE,"Test 120 Day Accts";#N/A,#N/A,FALSE,"Tickmarks"}</definedName>
    <definedName name="________new5" hidden="1">{#N/A,#N/A,FALSE,"Aging Summary";#N/A,#N/A,FALSE,"Ratio Analysis";#N/A,#N/A,FALSE,"Test 120 Day Accts";#N/A,#N/A,FALSE,"Tickmarks"}</definedName>
    <definedName name="________ok2" localSheetId="2" hidden="1">{"ReportTop",#N/A,FALSE,"report top"}</definedName>
    <definedName name="________ok2" hidden="1">{"ReportTop",#N/A,FALSE,"report top"}</definedName>
    <definedName name="________ppp2" localSheetId="2" hidden="1">{"FCB_ALL",#N/A,FALSE,"FCB"}</definedName>
    <definedName name="________ppp2" hidden="1">{"FCB_ALL",#N/A,FALSE,"FCB"}</definedName>
    <definedName name="________PRN2" localSheetId="2" hidden="1">{"adj95mult",#N/A,FALSE,"COMPCO";"adj95est",#N/A,FALSE,"COMPCO"}</definedName>
    <definedName name="________PRN2" hidden="1">{"adj95mult",#N/A,FALSE,"COMPCO";"adj95est",#N/A,FALSE,"COMPCO"}</definedName>
    <definedName name="________RO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rod1" localSheetId="2" hidden="1">{#N/A,#N/A,FALSE,"Projections";#N/A,#N/A,FALSE,"Multiples Valuation";#N/A,#N/A,FALSE,"LBO";#N/A,#N/A,FALSE,"Multiples_Sensitivity";#N/A,#N/A,FALSE,"Summary"}</definedName>
    <definedName name="________rod1" hidden="1">{#N/A,#N/A,FALSE,"Projections";#N/A,#N/A,FALSE,"Multiples Valuation";#N/A,#N/A,FALSE,"LBO";#N/A,#N/A,FALSE,"Multiples_Sensitivity";#N/A,#N/A,FALSE,"Summary"}</definedName>
    <definedName name="________s1" hidden="1">#REF!</definedName>
    <definedName name="________s2" hidden="1">#REF!</definedName>
    <definedName name="________s3" hidden="1">#REF!</definedName>
    <definedName name="________s4" hidden="1">#REF!</definedName>
    <definedName name="________s5" hidden="1">#REF!</definedName>
    <definedName name="________s6" hidden="1">#REF!</definedName>
    <definedName name="________t2" localSheetId="2" hidden="1">{"'Sheet1'!$A$5:$G$42"}</definedName>
    <definedName name="________t2" hidden="1">{"'Sheet1'!$A$5:$G$42"}</definedName>
    <definedName name="________td1"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td1"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TD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_top50">#REF!</definedName>
    <definedName name="________w1" localSheetId="2" hidden="1">{"PVGraph2",#N/A,FALSE,"PV Data"}</definedName>
    <definedName name="________w1" hidden="1">{"PVGraph2",#N/A,FALSE,"PV Data"}</definedName>
    <definedName name="________w2" localSheetId="2" hidden="1">{"PVGraph2",#N/A,FALSE,"PV Data"}</definedName>
    <definedName name="________w2" hidden="1">{"PVGraph2",#N/A,FALSE,"PV Data"}</definedName>
    <definedName name="________w3" localSheetId="2" hidden="1">{"PVGraph2",#N/A,FALSE,"PV Data"}</definedName>
    <definedName name="________w3" hidden="1">{"PVGraph2",#N/A,FALSE,"PV Data"}</definedName>
    <definedName name="________wrn2" localSheetId="2" hidden="1">{"arpm1995",#N/A,FALSE,"Summary 95-96";"bus_long_distance",#N/A,FALSE,"Summary 95-96";"mins_per_day",#N/A,FALSE,"Summary 95-96";"minutes1995",#N/A,FALSE,"Summary 95-96";"rev_per_day",#N/A,FALSE,"Summary 95-96";"view1995",#N/A,FALSE,"Summary 95-96"}</definedName>
    <definedName name="________wrn2" hidden="1">{"arpm1995",#N/A,FALSE,"Summary 95-96";"bus_long_distance",#N/A,FALSE,"Summary 95-96";"mins_per_day",#N/A,FALSE,"Summary 95-96";"minutes1995",#N/A,FALSE,"Summary 95-96";"rev_per_day",#N/A,FALSE,"Summary 95-96";"view1995",#N/A,FALSE,"Summary 95-96"}</definedName>
    <definedName name="________wrn3" localSheetId="2" hidden="1">{#N/A,#N/A,TRUE,"Notes";#N/A,#N/A,TRUE,"Cap Struct";#N/A,#N/A,TRUE,"OBS";#N/A,#N/A,TRUE,"bal Sheet";#N/A,#N/A,TRUE,"Inc stmt";#N/A,#N/A,TRUE,"csh flw";#N/A,#N/A,TRUE,"debt";#N/A,#N/A,TRUE,"detail 96,97";#N/A,#N/A,TRUE,"Covenants"}</definedName>
    <definedName name="________wrn3" hidden="1">{#N/A,#N/A,TRUE,"Notes";#N/A,#N/A,TRUE,"Cap Struct";#N/A,#N/A,TRUE,"OBS";#N/A,#N/A,TRUE,"bal Sheet";#N/A,#N/A,TRUE,"Inc stmt";#N/A,#N/A,TRUE,"csh flw";#N/A,#N/A,TRUE,"debt";#N/A,#N/A,TRUE,"detail 96,97";#N/A,#N/A,TRUE,"Covenants"}</definedName>
    <definedName name="________ww2" localSheetId="2" hidden="1">{#N/A,#N/A,FALSE,"Admin";#N/A,#N/A,FALSE,"Other"}</definedName>
    <definedName name="________ww2" hidden="1">{#N/A,#N/A,FALSE,"Admin";#N/A,#N/A,FALSE,"Other"}</definedName>
    <definedName name="________ww2_1" localSheetId="2" hidden="1">{#N/A,#N/A,FALSE,"Admin";#N/A,#N/A,FALSE,"Other"}</definedName>
    <definedName name="________ww2_1" hidden="1">{#N/A,#N/A,FALSE,"Admin";#N/A,#N/A,FALSE,"Other"}</definedName>
    <definedName name="________ww2_2" localSheetId="2" hidden="1">{#N/A,#N/A,FALSE,"Admin";#N/A,#N/A,FALSE,"Other"}</definedName>
    <definedName name="________ww2_2" hidden="1">{#N/A,#N/A,FALSE,"Admin";#N/A,#N/A,FALSE,"Other"}</definedName>
    <definedName name="________ww2_3" localSheetId="2" hidden="1">{#N/A,#N/A,FALSE,"Admin";#N/A,#N/A,FALSE,"Other"}</definedName>
    <definedName name="________ww2_3" hidden="1">{#N/A,#N/A,FALSE,"Admin";#N/A,#N/A,FALSE,"Other"}</definedName>
    <definedName name="________ww2_4" localSheetId="2" hidden="1">{#N/A,#N/A,FALSE,"Admin";#N/A,#N/A,FALSE,"Other"}</definedName>
    <definedName name="________ww2_4" hidden="1">{#N/A,#N/A,FALSE,"Admin";#N/A,#N/A,FALSE,"Other"}</definedName>
    <definedName name="________y2" localSheetId="2" hidden="1">{"PVGraph2",#N/A,FALSE,"PV Data"}</definedName>
    <definedName name="________y2" hidden="1">{"PVGraph2",#N/A,FALSE,"PV Data"}</definedName>
    <definedName name="________Z04"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Z05"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z12" localSheetId="2" hidden="1">{"pro_view",#N/A,FALSE,"EEFSNAP2";"rep_view",#N/A,FALSE,"EEFSNAP2"}</definedName>
    <definedName name="________z12" hidden="1">{"pro_view",#N/A,FALSE,"EEFSNAP2";"rep_view",#N/A,FALSE,"EEFSNAP2"}</definedName>
    <definedName name="________z22" localSheetId="2" hidden="1">{#N/A,"PURADD",FALSE,"Business Analysis";#N/A,"PURSPP",FALSE,"Business Analysis";#N/A,"CTGIND",FALSE,"Business Analysis";#N/A,"PURCHM",FALSE,"Business Analysis";#N/A,"SPADD",FALSE,"Business Analysis";#N/A,"EPOXY",FALSE,"Business Analysis";#N/A,"PURPER",FALSE,"Business Analysis"}</definedName>
    <definedName name="________z22" hidden="1">{#N/A,"PURADD",FALSE,"Business Analysis";#N/A,"PURSPP",FALSE,"Business Analysis";#N/A,"CTGIND",FALSE,"Business Analysis";#N/A,"PURCHM",FALSE,"Business Analysis";#N/A,"SPADD",FALSE,"Business Analysis";#N/A,"EPOXY",FALSE,"Business Analysis";#N/A,"PURPER",FALSE,"Business Analysis"}</definedName>
    <definedName name="________z25" localSheetId="2" hidden="1">{"detail",#N/A,FALSE,"mfg";"summary",#N/A,FALSE,"mfg"}</definedName>
    <definedName name="________z25" hidden="1">{"detail",#N/A,FALSE,"mfg";"summary",#N/A,FALSE,"mfg"}</definedName>
    <definedName name="_______a1" localSheetId="2" hidden="1">{#N/A,#N/A,TRUE,"Cover";#N/A,#N/A,TRUE,"BS";#N/A,#N/A,TRUE,"BS (2)";#N/A,#N/A,TRUE,"BS (3)";#N/A,#N/A,TRUE,"Supp Info-BS";#N/A,#N/A,TRUE,"IS";#N/A,#N/A,TRUE,"IS (2)";#N/A,#N/A,TRUE,"IS (3)";#N/A,#N/A,TRUE,"Supp Info-IS";#N/A,#N/A,TRUE,"CF";#N/A,#N/A,TRUE,"Supp Info-CF";#N/A,#N/A,TRUE,"SH";#N/A,#N/A,TRUE,"Supp Info-SH"}</definedName>
    <definedName name="_______a1" hidden="1">{#N/A,#N/A,TRUE,"Cover";#N/A,#N/A,TRUE,"BS";#N/A,#N/A,TRUE,"BS (2)";#N/A,#N/A,TRUE,"BS (3)";#N/A,#N/A,TRUE,"Supp Info-BS";#N/A,#N/A,TRUE,"IS";#N/A,#N/A,TRUE,"IS (2)";#N/A,#N/A,TRUE,"IS (3)";#N/A,#N/A,TRUE,"Supp Info-IS";#N/A,#N/A,TRUE,"CF";#N/A,#N/A,TRUE,"Supp Info-CF";#N/A,#N/A,TRUE,"SH";#N/A,#N/A,TRUE,"Supp Info-SH"}</definedName>
    <definedName name="_______a2" localSheetId="2" hidden="1">{#N/A,#N/A,TRUE,"Cover";#N/A,#N/A,TRUE,"BS";#N/A,#N/A,TRUE,"BS (2)";#N/A,#N/A,TRUE,"BS (3)";#N/A,#N/A,TRUE,"Supp Info-BS";#N/A,#N/A,TRUE,"IS";#N/A,#N/A,TRUE,"IS (2)";#N/A,#N/A,TRUE,"IS (3)";#N/A,#N/A,TRUE,"Supp Info-IS";#N/A,#N/A,TRUE,"CF";#N/A,#N/A,TRUE,"Supp Info-CF";#N/A,#N/A,TRUE,"SH";#N/A,#N/A,TRUE,"Supp Info-SH"}</definedName>
    <definedName name="_______a2" hidden="1">{#N/A,#N/A,TRUE,"Cover";#N/A,#N/A,TRUE,"BS";#N/A,#N/A,TRUE,"BS (2)";#N/A,#N/A,TRUE,"BS (3)";#N/A,#N/A,TRUE,"Supp Info-BS";#N/A,#N/A,TRUE,"IS";#N/A,#N/A,TRUE,"IS (2)";#N/A,#N/A,TRUE,"IS (3)";#N/A,#N/A,TRUE,"Supp Info-IS";#N/A,#N/A,TRUE,"CF";#N/A,#N/A,TRUE,"Supp Info-CF";#N/A,#N/A,TRUE,"SH";#N/A,#N/A,TRUE,"Supp Info-SH"}</definedName>
    <definedName name="_______a3" localSheetId="2" hidden="1">{#N/A,#N/A,TRUE,"Cover";#N/A,#N/A,TRUE,"BS";#N/A,#N/A,TRUE,"BS (2)";#N/A,#N/A,TRUE,"BS (3)";#N/A,#N/A,TRUE,"Supp Info-BS";#N/A,#N/A,TRUE,"IS";#N/A,#N/A,TRUE,"IS (2)";#N/A,#N/A,TRUE,"IS (3)";#N/A,#N/A,TRUE,"Supp Info-IS";#N/A,#N/A,TRUE,"CF";#N/A,#N/A,TRUE,"Supp Info-CF";#N/A,#N/A,TRUE,"SH";#N/A,#N/A,TRUE,"Supp Info-SH"}</definedName>
    <definedName name="_______a3" hidden="1">{#N/A,#N/A,TRUE,"Cover";#N/A,#N/A,TRUE,"BS";#N/A,#N/A,TRUE,"BS (2)";#N/A,#N/A,TRUE,"BS (3)";#N/A,#N/A,TRUE,"Supp Info-BS";#N/A,#N/A,TRUE,"IS";#N/A,#N/A,TRUE,"IS (2)";#N/A,#N/A,TRUE,"IS (3)";#N/A,#N/A,TRUE,"Supp Info-IS";#N/A,#N/A,TRUE,"CF";#N/A,#N/A,TRUE,"Supp Info-CF";#N/A,#N/A,TRUE,"SH";#N/A,#N/A,TRUE,"Supp Info-SH"}</definedName>
    <definedName name="_______a4" localSheetId="2" hidden="1">{#N/A,#N/A,TRUE,"Cover";#N/A,#N/A,TRUE,"BS";#N/A,#N/A,TRUE,"BS (2)";#N/A,#N/A,TRUE,"BS (3)";#N/A,#N/A,TRUE,"Supp Info-BS";#N/A,#N/A,TRUE,"IS";#N/A,#N/A,TRUE,"IS (2)";#N/A,#N/A,TRUE,"IS (3)";#N/A,#N/A,TRUE,"Supp Info-IS";#N/A,#N/A,TRUE,"CF";#N/A,#N/A,TRUE,"Supp Info-CF";#N/A,#N/A,TRUE,"SH";#N/A,#N/A,TRUE,"Supp Info-SH"}</definedName>
    <definedName name="_______a4" hidden="1">{#N/A,#N/A,TRUE,"Cover";#N/A,#N/A,TRUE,"BS";#N/A,#N/A,TRUE,"BS (2)";#N/A,#N/A,TRUE,"BS (3)";#N/A,#N/A,TRUE,"Supp Info-BS";#N/A,#N/A,TRUE,"IS";#N/A,#N/A,TRUE,"IS (2)";#N/A,#N/A,TRUE,"IS (3)";#N/A,#N/A,TRUE,"Supp Info-IS";#N/A,#N/A,TRUE,"CF";#N/A,#N/A,TRUE,"Supp Info-CF";#N/A,#N/A,TRUE,"SH";#N/A,#N/A,TRUE,"Supp Info-SH"}</definedName>
    <definedName name="_______AB113812">#REF!</definedName>
    <definedName name="_______abc1" localSheetId="2" hidden="1">{"detail",#N/A,FALSE,"mfg";"summary",#N/A,FALSE,"mfg"}</definedName>
    <definedName name="_______abc1" hidden="1">{"detail",#N/A,FALSE,"mfg";"summary",#N/A,FALSE,"mfg"}</definedName>
    <definedName name="_______abc2" localSheetId="2" hidden="1">{"detail",#N/A,FALSE,"mfg";"summary",#N/A,FALSE,"mfg"}</definedName>
    <definedName name="_______abc2" hidden="1">{"detail",#N/A,FALSE,"mfg";"summary",#N/A,FALSE,"mfg"}</definedName>
    <definedName name="_______ad2" localSheetId="2" hidden="1">{#N/A,#N/A,FALSE,"INDEX 23%";#N/A,#N/A,FALSE,"Sheet 3 23%";#N/A,#N/A,FALSE,"CONSIDER 23%";#N/A,#N/A,FALSE,"SALSUM 23%";#N/A,#N/A,FALSE,"CONSIDER 23%";#N/A,#N/A,FALSE,"SAVE3 23%"}</definedName>
    <definedName name="_______ad2" hidden="1">{#N/A,#N/A,FALSE,"INDEX 23%";#N/A,#N/A,FALSE,"Sheet 3 23%";#N/A,#N/A,FALSE,"CONSIDER 23%";#N/A,#N/A,FALSE,"SALSUM 23%";#N/A,#N/A,FALSE,"CONSIDER 23%";#N/A,#N/A,FALSE,"SAVE3 23%"}</definedName>
    <definedName name="_______ad2_1" localSheetId="2" hidden="1">{#N/A,#N/A,FALSE,"INDEX 23%";#N/A,#N/A,FALSE,"Sheet 3 23%";#N/A,#N/A,FALSE,"CONSIDER 23%";#N/A,#N/A,FALSE,"SALSUM 23%";#N/A,#N/A,FALSE,"CONSIDER 23%";#N/A,#N/A,FALSE,"SAVE3 23%"}</definedName>
    <definedName name="_______ad2_1" hidden="1">{#N/A,#N/A,FALSE,"INDEX 23%";#N/A,#N/A,FALSE,"Sheet 3 23%";#N/A,#N/A,FALSE,"CONSIDER 23%";#N/A,#N/A,FALSE,"SALSUM 23%";#N/A,#N/A,FALSE,"CONSIDER 23%";#N/A,#N/A,FALSE,"SAVE3 23%"}</definedName>
    <definedName name="_______ad2_2" localSheetId="2" hidden="1">{#N/A,#N/A,FALSE,"INDEX 23%";#N/A,#N/A,FALSE,"Sheet 3 23%";#N/A,#N/A,FALSE,"CONSIDER 23%";#N/A,#N/A,FALSE,"SALSUM 23%";#N/A,#N/A,FALSE,"CONSIDER 23%";#N/A,#N/A,FALSE,"SAVE3 23%"}</definedName>
    <definedName name="_______ad2_2" hidden="1">{#N/A,#N/A,FALSE,"INDEX 23%";#N/A,#N/A,FALSE,"Sheet 3 23%";#N/A,#N/A,FALSE,"CONSIDER 23%";#N/A,#N/A,FALSE,"SALSUM 23%";#N/A,#N/A,FALSE,"CONSIDER 23%";#N/A,#N/A,FALSE,"SAVE3 23%"}</definedName>
    <definedName name="_______ad2_3" localSheetId="2" hidden="1">{#N/A,#N/A,FALSE,"INDEX 23%";#N/A,#N/A,FALSE,"Sheet 3 23%";#N/A,#N/A,FALSE,"CONSIDER 23%";#N/A,#N/A,FALSE,"SALSUM 23%";#N/A,#N/A,FALSE,"CONSIDER 23%";#N/A,#N/A,FALSE,"SAVE3 23%"}</definedName>
    <definedName name="_______ad2_3" hidden="1">{#N/A,#N/A,FALSE,"INDEX 23%";#N/A,#N/A,FALSE,"Sheet 3 23%";#N/A,#N/A,FALSE,"CONSIDER 23%";#N/A,#N/A,FALSE,"SALSUM 23%";#N/A,#N/A,FALSE,"CONSIDER 23%";#N/A,#N/A,FALSE,"SAVE3 23%"}</definedName>
    <definedName name="_______ad2_4" localSheetId="2" hidden="1">{#N/A,#N/A,FALSE,"INDEX 23%";#N/A,#N/A,FALSE,"Sheet 3 23%";#N/A,#N/A,FALSE,"CONSIDER 23%";#N/A,#N/A,FALSE,"SALSUM 23%";#N/A,#N/A,FALSE,"CONSIDER 23%";#N/A,#N/A,FALSE,"SAVE3 23%"}</definedName>
    <definedName name="_______ad2_4" hidden="1">{#N/A,#N/A,FALSE,"INDEX 23%";#N/A,#N/A,FALSE,"Sheet 3 23%";#N/A,#N/A,FALSE,"CONSIDER 23%";#N/A,#N/A,FALSE,"SALSUM 23%";#N/A,#N/A,FALSE,"CONSIDER 23%";#N/A,#N/A,FALSE,"SAVE3 23%"}</definedName>
    <definedName name="_______ads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AOl1"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AOl1"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AOL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asd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BP6484" localSheetId="2" hidden="1">{"laborr",#N/A,FALSE,"Sheet1";"sumr",#N/A,FALSE,"Sheet1";"odcr",#N/A,FALSE,"Sheet1";"trip1r",#N/A,FALSE,"Sheet1";"trip2r",#N/A,FALSE,"Sheet1";"trip3r",#N/A,FALSE,"Sheet1";"trip4r",#N/A,FALSE,"Sheet1"}</definedName>
    <definedName name="_______BP6484" hidden="1">{"laborr",#N/A,FALSE,"Sheet1";"sumr",#N/A,FALSE,"Sheet1";"odcr",#N/A,FALSE,"Sheet1";"trip1r",#N/A,FALSE,"Sheet1";"trip2r",#N/A,FALSE,"Sheet1";"trip3r",#N/A,FALSE,"Sheet1";"trip4r",#N/A,FALSE,"Sheet1"}</definedName>
    <definedName name="_______FA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FP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hod2" localSheetId="2" hidden="1">{#N/A,#N/A,FALSE,"TS";#N/A,#N/A,FALSE,"Combo";#N/A,#N/A,FALSE,"FAIR";#N/A,#N/A,FALSE,"RBC";#N/A,#N/A,FALSE,"xxxx";#N/A,#N/A,FALSE,"A_D";#N/A,#N/A,FALSE,"WACC";#N/A,#N/A,FALSE,"DCF";#N/A,#N/A,FALSE,"LBO";#N/A,#N/A,FALSE,"AcqMults";#N/A,#N/A,FALSE,"CompMults"}</definedName>
    <definedName name="_______hod2" hidden="1">{#N/A,#N/A,FALSE,"TS";#N/A,#N/A,FALSE,"Combo";#N/A,#N/A,FALSE,"FAIR";#N/A,#N/A,FALSE,"RBC";#N/A,#N/A,FALSE,"xxxx";#N/A,#N/A,FALSE,"A_D";#N/A,#N/A,FALSE,"WACC";#N/A,#N/A,FALSE,"DCF";#N/A,#N/A,FALSE,"LBO";#N/A,#N/A,FALSE,"AcqMults";#N/A,#N/A,FALSE,"CompMults"}</definedName>
    <definedName name="_______I2" localSheetId="2" hidden="1">{"PVGraph2",#N/A,FALSE,"PV Data"}</definedName>
    <definedName name="_______I2" hidden="1">{"PVGraph2",#N/A,FALSE,"PV Data"}</definedName>
    <definedName name="_______I3" localSheetId="2" hidden="1">{"PVGraph2",#N/A,FALSE,"PV Data"}</definedName>
    <definedName name="_______I3" hidden="1">{"PVGraph2",#N/A,FALSE,"PV Data"}</definedName>
    <definedName name="_______ibo2" localSheetId="2" hidden="1">{#N/A,#N/A,FALSE,"Summary";#N/A,#N/A,FALSE,"Projections";#N/A,#N/A,FALSE,"Mkt Mults";#N/A,#N/A,FALSE,"DCF";#N/A,#N/A,FALSE,"Accr Dil";#N/A,#N/A,FALSE,"PIC LBO";#N/A,#N/A,FALSE,"MULT10_4";#N/A,#N/A,FALSE,"CBI LBO"}</definedName>
    <definedName name="_______ibo2" hidden="1">{#N/A,#N/A,FALSE,"Summary";#N/A,#N/A,FALSE,"Projections";#N/A,#N/A,FALSE,"Mkt Mults";#N/A,#N/A,FALSE,"DCF";#N/A,#N/A,FALSE,"Accr Dil";#N/A,#N/A,FALSE,"PIC LBO";#N/A,#N/A,FALSE,"MULT10_4";#N/A,#N/A,FALSE,"CBI LBO"}</definedName>
    <definedName name="_______ii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ii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key1" hidden="1">#REF!</definedName>
    <definedName name="_______kEY15" hidden="1">#REF!</definedName>
    <definedName name="_______key16" hidden="1">#REF!</definedName>
    <definedName name="_______kEY2" hidden="1">#REF!</definedName>
    <definedName name="_______MRG2" localSheetId="2" hidden="1">{"INCOME",#N/A,FALSE,"ProNet";"VALUE",#N/A,FALSE,"ProNet"}</definedName>
    <definedName name="_______MRG2" hidden="1">{"INCOME",#N/A,FALSE,"ProNet";"VALUE",#N/A,FALSE,"ProNet"}</definedName>
    <definedName name="_______New1" localSheetId="2" hidden="1">{#N/A,#N/A,FALSE,"Aging Summary";#N/A,#N/A,FALSE,"Ratio Analysis";#N/A,#N/A,FALSE,"Test 120 Day Accts";#N/A,#N/A,FALSE,"Tickmarks"}</definedName>
    <definedName name="_______New1" hidden="1">{#N/A,#N/A,FALSE,"Aging Summary";#N/A,#N/A,FALSE,"Ratio Analysis";#N/A,#N/A,FALSE,"Test 120 Day Accts";#N/A,#N/A,FALSE,"Tickmarks"}</definedName>
    <definedName name="_______new2" hidden="1">"0MB5TOIC7ZU0LX8WJX6QNRCYX"</definedName>
    <definedName name="_______New3" localSheetId="2" hidden="1">{#N/A,#N/A,FALSE,"Aging Summary";#N/A,#N/A,FALSE,"Ratio Analysis";#N/A,#N/A,FALSE,"Test 120 Day Accts";#N/A,#N/A,FALSE,"Tickmarks"}</definedName>
    <definedName name="_______New3" hidden="1">{#N/A,#N/A,FALSE,"Aging Summary";#N/A,#N/A,FALSE,"Ratio Analysis";#N/A,#N/A,FALSE,"Test 120 Day Accts";#N/A,#N/A,FALSE,"Tickmarks"}</definedName>
    <definedName name="_______New4" localSheetId="2" hidden="1">{#N/A,#N/A,FALSE,"Aging Summary";#N/A,#N/A,FALSE,"Ratio Analysis";#N/A,#N/A,FALSE,"Test 120 Day Accts";#N/A,#N/A,FALSE,"Tickmarks"}</definedName>
    <definedName name="_______New4" hidden="1">{#N/A,#N/A,FALSE,"Aging Summary";#N/A,#N/A,FALSE,"Ratio Analysis";#N/A,#N/A,FALSE,"Test 120 Day Accts";#N/A,#N/A,FALSE,"Tickmarks"}</definedName>
    <definedName name="_______new5" localSheetId="2" hidden="1">{#N/A,#N/A,FALSE,"Aging Summary";#N/A,#N/A,FALSE,"Ratio Analysis";#N/A,#N/A,FALSE,"Test 120 Day Accts";#N/A,#N/A,FALSE,"Tickmarks"}</definedName>
    <definedName name="_______new5" hidden="1">{#N/A,#N/A,FALSE,"Aging Summary";#N/A,#N/A,FALSE,"Ratio Analysis";#N/A,#N/A,FALSE,"Test 120 Day Accts";#N/A,#N/A,FALSE,"Tickmarks"}</definedName>
    <definedName name="_______ok2" localSheetId="2" hidden="1">{"ReportTop",#N/A,FALSE,"report top"}</definedName>
    <definedName name="_______ok2" hidden="1">{"ReportTop",#N/A,FALSE,"report top"}</definedName>
    <definedName name="_______PRN2" localSheetId="2" hidden="1">{"adj95mult",#N/A,FALSE,"COMPCO";"adj95est",#N/A,FALSE,"COMPCO"}</definedName>
    <definedName name="_______PRN2" hidden="1">{"adj95mult",#N/A,FALSE,"COMPCO";"adj95est",#N/A,FALSE,"COMPCO"}</definedName>
    <definedName name="_______ptc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RO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rod1" localSheetId="2" hidden="1">{#N/A,#N/A,FALSE,"Projections";#N/A,#N/A,FALSE,"Multiples Valuation";#N/A,#N/A,FALSE,"LBO";#N/A,#N/A,FALSE,"Multiples_Sensitivity";#N/A,#N/A,FALSE,"Summary"}</definedName>
    <definedName name="_______rod1" hidden="1">{#N/A,#N/A,FALSE,"Projections";#N/A,#N/A,FALSE,"Multiples Valuation";#N/A,#N/A,FALSE,"LBO";#N/A,#N/A,FALSE,"Multiples_Sensitivity";#N/A,#N/A,FALSE,"Summary"}</definedName>
    <definedName name="_______s1" hidden="1">#REF!</definedName>
    <definedName name="_______s2" hidden="1">#REF!</definedName>
    <definedName name="_______s3" hidden="1">#REF!</definedName>
    <definedName name="_______s4" hidden="1">#REF!</definedName>
    <definedName name="_______s5" hidden="1">#REF!</definedName>
    <definedName name="_______s6" hidden="1">#REF!</definedName>
    <definedName name="_______T123456" localSheetId="2" hidden="1">{"COUNT",#N/A,FALSE,"AB"}</definedName>
    <definedName name="_______T123456" hidden="1">{"COUNT",#N/A,FALSE,"AB"}</definedName>
    <definedName name="_______T12347" localSheetId="2" hidden="1">{"COUNT",#N/A,FALSE,"AB"}</definedName>
    <definedName name="_______T12347" hidden="1">{"COUNT",#N/A,FALSE,"AB"}</definedName>
    <definedName name="_______t2" localSheetId="2" hidden="1">{"'Sheet1'!$A$5:$G$42"}</definedName>
    <definedName name="_______t2" hidden="1">{"'Sheet1'!$A$5:$G$42"}</definedName>
    <definedName name="_______td1"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td1"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TD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_Tes6" hidden="1">{"'SIVA Pricing Model'!$A$1:$F$39"}</definedName>
    <definedName name="_______top50">#REF!</definedName>
    <definedName name="_______w1" localSheetId="2" hidden="1">{"PVGraph2",#N/A,FALSE,"PV Data"}</definedName>
    <definedName name="_______w1" hidden="1">{"PVGraph2",#N/A,FALSE,"PV Data"}</definedName>
    <definedName name="_______w2" localSheetId="2" hidden="1">{"PVGraph2",#N/A,FALSE,"PV Data"}</definedName>
    <definedName name="_______w2" hidden="1">{"PVGraph2",#N/A,FALSE,"PV Data"}</definedName>
    <definedName name="_______w3" localSheetId="2" hidden="1">{"PVGraph2",#N/A,FALSE,"PV Data"}</definedName>
    <definedName name="_______w3" hidden="1">{"PVGraph2",#N/A,FALSE,"PV Data"}</definedName>
    <definedName name="_______wrn2" localSheetId="2" hidden="1">{"arpm1995",#N/A,FALSE,"Summary 95-96";"bus_long_distance",#N/A,FALSE,"Summary 95-96";"mins_per_day",#N/A,FALSE,"Summary 95-96";"minutes1995",#N/A,FALSE,"Summary 95-96";"rev_per_day",#N/A,FALSE,"Summary 95-96";"view1995",#N/A,FALSE,"Summary 95-96"}</definedName>
    <definedName name="_______wrn2" hidden="1">{"arpm1995",#N/A,FALSE,"Summary 95-96";"bus_long_distance",#N/A,FALSE,"Summary 95-96";"mins_per_day",#N/A,FALSE,"Summary 95-96";"minutes1995",#N/A,FALSE,"Summary 95-96";"rev_per_day",#N/A,FALSE,"Summary 95-96";"view1995",#N/A,FALSE,"Summary 95-96"}</definedName>
    <definedName name="_______wrn3" localSheetId="2" hidden="1">{#N/A,#N/A,TRUE,"Notes";#N/A,#N/A,TRUE,"Cap Struct";#N/A,#N/A,TRUE,"OBS";#N/A,#N/A,TRUE,"bal Sheet";#N/A,#N/A,TRUE,"Inc stmt";#N/A,#N/A,TRUE,"csh flw";#N/A,#N/A,TRUE,"debt";#N/A,#N/A,TRUE,"detail 96,97";#N/A,#N/A,TRUE,"Covenants"}</definedName>
    <definedName name="_______wrn3" hidden="1">{#N/A,#N/A,TRUE,"Notes";#N/A,#N/A,TRUE,"Cap Struct";#N/A,#N/A,TRUE,"OBS";#N/A,#N/A,TRUE,"bal Sheet";#N/A,#N/A,TRUE,"Inc stmt";#N/A,#N/A,TRUE,"csh flw";#N/A,#N/A,TRUE,"debt";#N/A,#N/A,TRUE,"detail 96,97";#N/A,#N/A,TRUE,"Covenants"}</definedName>
    <definedName name="_______wtx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ww2" localSheetId="2" hidden="1">{#N/A,#N/A,FALSE,"Admin";#N/A,#N/A,FALSE,"Other"}</definedName>
    <definedName name="_______ww2" hidden="1">{#N/A,#N/A,FALSE,"Admin";#N/A,#N/A,FALSE,"Other"}</definedName>
    <definedName name="_______ww2_1" localSheetId="2" hidden="1">{#N/A,#N/A,FALSE,"Admin";#N/A,#N/A,FALSE,"Other"}</definedName>
    <definedName name="_______ww2_1" hidden="1">{#N/A,#N/A,FALSE,"Admin";#N/A,#N/A,FALSE,"Other"}</definedName>
    <definedName name="_______ww2_2" localSheetId="2" hidden="1">{#N/A,#N/A,FALSE,"Admin";#N/A,#N/A,FALSE,"Other"}</definedName>
    <definedName name="_______ww2_2" hidden="1">{#N/A,#N/A,FALSE,"Admin";#N/A,#N/A,FALSE,"Other"}</definedName>
    <definedName name="_______ww2_3" localSheetId="2" hidden="1">{#N/A,#N/A,FALSE,"Admin";#N/A,#N/A,FALSE,"Other"}</definedName>
    <definedName name="_______ww2_3" hidden="1">{#N/A,#N/A,FALSE,"Admin";#N/A,#N/A,FALSE,"Other"}</definedName>
    <definedName name="_______ww2_4" localSheetId="2" hidden="1">{#N/A,#N/A,FALSE,"Admin";#N/A,#N/A,FALSE,"Other"}</definedName>
    <definedName name="_______ww2_4" hidden="1">{#N/A,#N/A,FALSE,"Admin";#N/A,#N/A,FALSE,"Other"}</definedName>
    <definedName name="_______y2" localSheetId="2" hidden="1">{"PVGraph2",#N/A,FALSE,"PV Data"}</definedName>
    <definedName name="_______y2" hidden="1">{"PVGraph2",#N/A,FALSE,"PV Data"}</definedName>
    <definedName name="_______Z04"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Z05"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z12" localSheetId="2" hidden="1">{"pro_view",#N/A,FALSE,"EEFSNAP2";"rep_view",#N/A,FALSE,"EEFSNAP2"}</definedName>
    <definedName name="_______z12" hidden="1">{"pro_view",#N/A,FALSE,"EEFSNAP2";"rep_view",#N/A,FALSE,"EEFSNAP2"}</definedName>
    <definedName name="_______z22" localSheetId="2" hidden="1">{#N/A,"PURADD",FALSE,"Business Analysis";#N/A,"PURSPP",FALSE,"Business Analysis";#N/A,"CTGIND",FALSE,"Business Analysis";#N/A,"PURCHM",FALSE,"Business Analysis";#N/A,"SPADD",FALSE,"Business Analysis";#N/A,"EPOXY",FALSE,"Business Analysis";#N/A,"PURPER",FALSE,"Business Analysis"}</definedName>
    <definedName name="_______z22" hidden="1">{#N/A,"PURADD",FALSE,"Business Analysis";#N/A,"PURSPP",FALSE,"Business Analysis";#N/A,"CTGIND",FALSE,"Business Analysis";#N/A,"PURCHM",FALSE,"Business Analysis";#N/A,"SPADD",FALSE,"Business Analysis";#N/A,"EPOXY",FALSE,"Business Analysis";#N/A,"PURPER",FALSE,"Business Analysis"}</definedName>
    <definedName name="_______z25" localSheetId="2" hidden="1">{"detail",#N/A,FALSE,"mfg";"summary",#N/A,FALSE,"mfg"}</definedName>
    <definedName name="_______z25" hidden="1">{"detail",#N/A,FALSE,"mfg";"summary",#N/A,FALSE,"mfg"}</definedName>
    <definedName name="______a1" localSheetId="2" hidden="1">{"PAGE1",#N/A,FALSE,"CPFFMSTR";"PAGE2",#N/A,FALSE,"CPFFMSTR"}</definedName>
    <definedName name="______a1" hidden="1">{"PAGE1",#N/A,FALSE,"CPFFMSTR";"PAGE2",#N/A,FALSE,"CPFFMSTR"}</definedName>
    <definedName name="______a2" localSheetId="2" hidden="1">{#N/A,#N/A,TRUE,"Cover";#N/A,#N/A,TRUE,"BS";#N/A,#N/A,TRUE,"BS (2)";#N/A,#N/A,TRUE,"BS (3)";#N/A,#N/A,TRUE,"Supp Info-BS";#N/A,#N/A,TRUE,"IS";#N/A,#N/A,TRUE,"IS (2)";#N/A,#N/A,TRUE,"IS (3)";#N/A,#N/A,TRUE,"Supp Info-IS";#N/A,#N/A,TRUE,"CF";#N/A,#N/A,TRUE,"Supp Info-CF";#N/A,#N/A,TRUE,"SH";#N/A,#N/A,TRUE,"Supp Info-SH"}</definedName>
    <definedName name="______a2" hidden="1">{#N/A,#N/A,TRUE,"Cover";#N/A,#N/A,TRUE,"BS";#N/A,#N/A,TRUE,"BS (2)";#N/A,#N/A,TRUE,"BS (3)";#N/A,#N/A,TRUE,"Supp Info-BS";#N/A,#N/A,TRUE,"IS";#N/A,#N/A,TRUE,"IS (2)";#N/A,#N/A,TRUE,"IS (3)";#N/A,#N/A,TRUE,"Supp Info-IS";#N/A,#N/A,TRUE,"CF";#N/A,#N/A,TRUE,"Supp Info-CF";#N/A,#N/A,TRUE,"SH";#N/A,#N/A,TRUE,"Supp Info-SH"}</definedName>
    <definedName name="______a3" localSheetId="2" hidden="1">{#N/A,#N/A,TRUE,"Cover";#N/A,#N/A,TRUE,"BS";#N/A,#N/A,TRUE,"BS (2)";#N/A,#N/A,TRUE,"BS (3)";#N/A,#N/A,TRUE,"Supp Info-BS";#N/A,#N/A,TRUE,"IS";#N/A,#N/A,TRUE,"IS (2)";#N/A,#N/A,TRUE,"IS (3)";#N/A,#N/A,TRUE,"Supp Info-IS";#N/A,#N/A,TRUE,"CF";#N/A,#N/A,TRUE,"Supp Info-CF";#N/A,#N/A,TRUE,"SH";#N/A,#N/A,TRUE,"Supp Info-SH"}</definedName>
    <definedName name="______a3" hidden="1">{#N/A,#N/A,TRUE,"Cover";#N/A,#N/A,TRUE,"BS";#N/A,#N/A,TRUE,"BS (2)";#N/A,#N/A,TRUE,"BS (3)";#N/A,#N/A,TRUE,"Supp Info-BS";#N/A,#N/A,TRUE,"IS";#N/A,#N/A,TRUE,"IS (2)";#N/A,#N/A,TRUE,"IS (3)";#N/A,#N/A,TRUE,"Supp Info-IS";#N/A,#N/A,TRUE,"CF";#N/A,#N/A,TRUE,"Supp Info-CF";#N/A,#N/A,TRUE,"SH";#N/A,#N/A,TRUE,"Supp Info-SH"}</definedName>
    <definedName name="______a4" localSheetId="2" hidden="1">{#N/A,#N/A,TRUE,"Cover";#N/A,#N/A,TRUE,"BS";#N/A,#N/A,TRUE,"BS (2)";#N/A,#N/A,TRUE,"BS (3)";#N/A,#N/A,TRUE,"Supp Info-BS";#N/A,#N/A,TRUE,"IS";#N/A,#N/A,TRUE,"IS (2)";#N/A,#N/A,TRUE,"IS (3)";#N/A,#N/A,TRUE,"Supp Info-IS";#N/A,#N/A,TRUE,"CF";#N/A,#N/A,TRUE,"Supp Info-CF";#N/A,#N/A,TRUE,"SH";#N/A,#N/A,TRUE,"Supp Info-SH"}</definedName>
    <definedName name="______a4" hidden="1">{#N/A,#N/A,TRUE,"Cover";#N/A,#N/A,TRUE,"BS";#N/A,#N/A,TRUE,"BS (2)";#N/A,#N/A,TRUE,"BS (3)";#N/A,#N/A,TRUE,"Supp Info-BS";#N/A,#N/A,TRUE,"IS";#N/A,#N/A,TRUE,"IS (2)";#N/A,#N/A,TRUE,"IS (3)";#N/A,#N/A,TRUE,"Supp Info-IS";#N/A,#N/A,TRUE,"CF";#N/A,#N/A,TRUE,"Supp Info-CF";#N/A,#N/A,TRUE,"SH";#N/A,#N/A,TRUE,"Supp Info-SH"}</definedName>
    <definedName name="______aaa1" localSheetId="2" hidden="1">{#N/A,#N/A,FALSE,"REPORT"}</definedName>
    <definedName name="______aaa1" hidden="1">{#N/A,#N/A,FALSE,"REPORT"}</definedName>
    <definedName name="______aas1" localSheetId="2" hidden="1">{#N/A,#N/A,FALSE,"REPORT"}</definedName>
    <definedName name="______aas1" hidden="1">{#N/A,#N/A,FALSE,"REPORT"}</definedName>
    <definedName name="______AB113812">#REF!</definedName>
    <definedName name="______ACS2000" localSheetId="2" hidden="1">{#N/A,#N/A,FALSE,"REPORT"}</definedName>
    <definedName name="______ACS2000" hidden="1">{#N/A,#N/A,FALSE,"REPORT"}</definedName>
    <definedName name="______ad2" localSheetId="2" hidden="1">{#N/A,#N/A,FALSE,"INDEX 23%";#N/A,#N/A,FALSE,"Sheet 3 23%";#N/A,#N/A,FALSE,"CONSIDER 23%";#N/A,#N/A,FALSE,"SALSUM 23%";#N/A,#N/A,FALSE,"CONSIDER 23%";#N/A,#N/A,FALSE,"SAVE3 23%"}</definedName>
    <definedName name="______ad2" hidden="1">{#N/A,#N/A,FALSE,"INDEX 23%";#N/A,#N/A,FALSE,"Sheet 3 23%";#N/A,#N/A,FALSE,"CONSIDER 23%";#N/A,#N/A,FALSE,"SALSUM 23%";#N/A,#N/A,FALSE,"CONSIDER 23%";#N/A,#N/A,FALSE,"SAVE3 23%"}</definedName>
    <definedName name="______ad2_1" localSheetId="2" hidden="1">{#N/A,#N/A,FALSE,"INDEX 23%";#N/A,#N/A,FALSE,"Sheet 3 23%";#N/A,#N/A,FALSE,"CONSIDER 23%";#N/A,#N/A,FALSE,"SALSUM 23%";#N/A,#N/A,FALSE,"CONSIDER 23%";#N/A,#N/A,FALSE,"SAVE3 23%"}</definedName>
    <definedName name="______ad2_1" hidden="1">{#N/A,#N/A,FALSE,"INDEX 23%";#N/A,#N/A,FALSE,"Sheet 3 23%";#N/A,#N/A,FALSE,"CONSIDER 23%";#N/A,#N/A,FALSE,"SALSUM 23%";#N/A,#N/A,FALSE,"CONSIDER 23%";#N/A,#N/A,FALSE,"SAVE3 23%"}</definedName>
    <definedName name="______ad2_2" localSheetId="2" hidden="1">{#N/A,#N/A,FALSE,"INDEX 23%";#N/A,#N/A,FALSE,"Sheet 3 23%";#N/A,#N/A,FALSE,"CONSIDER 23%";#N/A,#N/A,FALSE,"SALSUM 23%";#N/A,#N/A,FALSE,"CONSIDER 23%";#N/A,#N/A,FALSE,"SAVE3 23%"}</definedName>
    <definedName name="______ad2_2" hidden="1">{#N/A,#N/A,FALSE,"INDEX 23%";#N/A,#N/A,FALSE,"Sheet 3 23%";#N/A,#N/A,FALSE,"CONSIDER 23%";#N/A,#N/A,FALSE,"SALSUM 23%";#N/A,#N/A,FALSE,"CONSIDER 23%";#N/A,#N/A,FALSE,"SAVE3 23%"}</definedName>
    <definedName name="______ad2_3" localSheetId="2" hidden="1">{#N/A,#N/A,FALSE,"INDEX 23%";#N/A,#N/A,FALSE,"Sheet 3 23%";#N/A,#N/A,FALSE,"CONSIDER 23%";#N/A,#N/A,FALSE,"SALSUM 23%";#N/A,#N/A,FALSE,"CONSIDER 23%";#N/A,#N/A,FALSE,"SAVE3 23%"}</definedName>
    <definedName name="______ad2_3" hidden="1">{#N/A,#N/A,FALSE,"INDEX 23%";#N/A,#N/A,FALSE,"Sheet 3 23%";#N/A,#N/A,FALSE,"CONSIDER 23%";#N/A,#N/A,FALSE,"SALSUM 23%";#N/A,#N/A,FALSE,"CONSIDER 23%";#N/A,#N/A,FALSE,"SAVE3 23%"}</definedName>
    <definedName name="______ad2_4" localSheetId="2" hidden="1">{#N/A,#N/A,FALSE,"INDEX 23%";#N/A,#N/A,FALSE,"Sheet 3 23%";#N/A,#N/A,FALSE,"CONSIDER 23%";#N/A,#N/A,FALSE,"SALSUM 23%";#N/A,#N/A,FALSE,"CONSIDER 23%";#N/A,#N/A,FALSE,"SAVE3 23%"}</definedName>
    <definedName name="______ad2_4" hidden="1">{#N/A,#N/A,FALSE,"INDEX 23%";#N/A,#N/A,FALSE,"Sheet 3 23%";#N/A,#N/A,FALSE,"CONSIDER 23%";#N/A,#N/A,FALSE,"SALSUM 23%";#N/A,#N/A,FALSE,"CONSIDER 23%";#N/A,#N/A,FALSE,"SAVE3 23%"}</definedName>
    <definedName name="______AOl1"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AOl1"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AOL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b111" localSheetId="2" hidden="1">{#N/A,#N/A,FALSE,"Pharm";#N/A,#N/A,FALSE,"WWCM"}</definedName>
    <definedName name="______b111" hidden="1">{#N/A,#N/A,FALSE,"Pharm";#N/A,#N/A,FALSE,"WWCM"}</definedName>
    <definedName name="______B2" localSheetId="2" hidden="1">{#N/A,#N/A,TRUE,"Cover";#N/A,#N/A,TRUE,"BS";#N/A,#N/A,TRUE,"BS (2)";#N/A,#N/A,TRUE,"BS (3)";#N/A,#N/A,TRUE,"Supp Info-BS";#N/A,#N/A,TRUE,"IS";#N/A,#N/A,TRUE,"IS (2)";#N/A,#N/A,TRUE,"IS (3)";#N/A,#N/A,TRUE,"Supp Info-IS";#N/A,#N/A,TRUE,"CF";#N/A,#N/A,TRUE,"Supp Info-CF";#N/A,#N/A,TRUE,"SH";#N/A,#N/A,TRUE,"Supp Info-SH"}</definedName>
    <definedName name="______B2" hidden="1">{#N/A,#N/A,TRUE,"Cover";#N/A,#N/A,TRUE,"BS";#N/A,#N/A,TRUE,"BS (2)";#N/A,#N/A,TRUE,"BS (3)";#N/A,#N/A,TRUE,"Supp Info-BS";#N/A,#N/A,TRUE,"IS";#N/A,#N/A,TRUE,"IS (2)";#N/A,#N/A,TRUE,"IS (3)";#N/A,#N/A,TRUE,"Supp Info-IS";#N/A,#N/A,TRUE,"CF";#N/A,#N/A,TRUE,"Supp Info-CF";#N/A,#N/A,TRUE,"SH";#N/A,#N/A,TRUE,"Supp Info-SH"}</definedName>
    <definedName name="______BAL1" localSheetId="2" hidden="1">{"pq_dr",#N/A,FALSE,"PQ"}</definedName>
    <definedName name="______BAL1" hidden="1">{"pq_dr",#N/A,FALSE,"PQ"}</definedName>
    <definedName name="______D01203" hidden="1">{#N/A,#N/A,TRUE,"Summary";#N/A,#N/A,TRUE,"V011-95";#N/A,#N/A,TRUE,"V013-95";#N/A,#N/A,TRUE,"V014-95";#N/A,#N/A,TRUE,"V015-95";#N/A,#N/A,TRUE,"V017-95";#N/A,#N/A,TRUE,"V019-95";#N/A,#N/A,TRUE,"V020-95";#N/A,#N/A,TRUE,"V021-95";#N/A,#N/A,TRUE,"V022-95";#N/A,#N/A,TRUE,"V023-95";#N/A,#N/A,TRUE,"W024-96";#N/A,#N/A,TRUE,"W026-96";#N/A,#N/A,TRUE,"W027-96";#N/A,#N/A,TRUE,"W028-96";#N/A,#N/A,TRUE,"W029-96";#N/A,#N/A,TRUE,"WO30-96"}</definedName>
    <definedName name="______d2" localSheetId="2" hidden="1">{#N/A,#N/A,TRUE,"Cover";#N/A,#N/A,TRUE,"BS";#N/A,#N/A,TRUE,"BS (2)";#N/A,#N/A,TRUE,"BS (3)";#N/A,#N/A,TRUE,"Supp Info-BS";#N/A,#N/A,TRUE,"IS";#N/A,#N/A,TRUE,"IS (2)";#N/A,#N/A,TRUE,"IS (3)";#N/A,#N/A,TRUE,"Supp Info-IS";#N/A,#N/A,TRUE,"CF";#N/A,#N/A,TRUE,"Supp Info-CF";#N/A,#N/A,TRUE,"SH";#N/A,#N/A,TRUE,"Supp Info-SH"}</definedName>
    <definedName name="______d2" hidden="1">{#N/A,#N/A,TRUE,"Cover";#N/A,#N/A,TRUE,"BS";#N/A,#N/A,TRUE,"BS (2)";#N/A,#N/A,TRUE,"BS (3)";#N/A,#N/A,TRUE,"Supp Info-BS";#N/A,#N/A,TRUE,"IS";#N/A,#N/A,TRUE,"IS (2)";#N/A,#N/A,TRUE,"IS (3)";#N/A,#N/A,TRUE,"Supp Info-IS";#N/A,#N/A,TRUE,"CF";#N/A,#N/A,TRUE,"Supp Info-CF";#N/A,#N/A,TRUE,"SH";#N/A,#N/A,TRUE,"Supp Info-SH"}</definedName>
    <definedName name="______d3" localSheetId="2" hidden="1">{#N/A,#N/A,TRUE,"Cover";#N/A,#N/A,TRUE,"BS";#N/A,#N/A,TRUE,"BS (2)";#N/A,#N/A,TRUE,"BS (3)";#N/A,#N/A,TRUE,"Supp Info-BS";#N/A,#N/A,TRUE,"IS";#N/A,#N/A,TRUE,"IS (2)";#N/A,#N/A,TRUE,"IS (3)";#N/A,#N/A,TRUE,"Supp Info-IS";#N/A,#N/A,TRUE,"CF";#N/A,#N/A,TRUE,"Supp Info-CF";#N/A,#N/A,TRUE,"SH";#N/A,#N/A,TRUE,"Supp Info-SH"}</definedName>
    <definedName name="______d3" hidden="1">{#N/A,#N/A,TRUE,"Cover";#N/A,#N/A,TRUE,"BS";#N/A,#N/A,TRUE,"BS (2)";#N/A,#N/A,TRUE,"BS (3)";#N/A,#N/A,TRUE,"Supp Info-BS";#N/A,#N/A,TRUE,"IS";#N/A,#N/A,TRUE,"IS (2)";#N/A,#N/A,TRUE,"IS (3)";#N/A,#N/A,TRUE,"Supp Info-IS";#N/A,#N/A,TRUE,"CF";#N/A,#N/A,TRUE,"Supp Info-CF";#N/A,#N/A,TRUE,"SH";#N/A,#N/A,TRUE,"Supp Info-SH"}</definedName>
    <definedName name="______d4" localSheetId="2" hidden="1">{#N/A,#N/A,TRUE,"Cover";#N/A,#N/A,TRUE,"BS";#N/A,#N/A,TRUE,"BS (2)";#N/A,#N/A,TRUE,"BS (3)";#N/A,#N/A,TRUE,"Supp Info-BS";#N/A,#N/A,TRUE,"IS";#N/A,#N/A,TRUE,"IS (2)";#N/A,#N/A,TRUE,"IS (3)";#N/A,#N/A,TRUE,"Supp Info-IS";#N/A,#N/A,TRUE,"CF";#N/A,#N/A,TRUE,"Supp Info-CF";#N/A,#N/A,TRUE,"SH";#N/A,#N/A,TRUE,"Supp Info-SH"}</definedName>
    <definedName name="______d4" hidden="1">{#N/A,#N/A,TRUE,"Cover";#N/A,#N/A,TRUE,"BS";#N/A,#N/A,TRUE,"BS (2)";#N/A,#N/A,TRUE,"BS (3)";#N/A,#N/A,TRUE,"Supp Info-BS";#N/A,#N/A,TRUE,"IS";#N/A,#N/A,TRUE,"IS (2)";#N/A,#N/A,TRUE,"IS (3)";#N/A,#N/A,TRUE,"Supp Info-IS";#N/A,#N/A,TRUE,"CF";#N/A,#N/A,TRUE,"Supp Info-CF";#N/A,#N/A,TRUE,"SH";#N/A,#N/A,TRUE,"Supp Info-SH"}</definedName>
    <definedName name="______d5" localSheetId="2" hidden="1">{#N/A,#N/A,TRUE,"Cover";#N/A,#N/A,TRUE,"BS";#N/A,#N/A,TRUE,"BS (2)";#N/A,#N/A,TRUE,"BS (3)";#N/A,#N/A,TRUE,"Supp Info-BS";#N/A,#N/A,TRUE,"IS";#N/A,#N/A,TRUE,"IS (2)";#N/A,#N/A,TRUE,"IS (3)";#N/A,#N/A,TRUE,"Supp Info-IS";#N/A,#N/A,TRUE,"CF";#N/A,#N/A,TRUE,"Supp Info-CF";#N/A,#N/A,TRUE,"SH";#N/A,#N/A,TRUE,"Supp Info-SH"}</definedName>
    <definedName name="______d5" hidden="1">{#N/A,#N/A,TRUE,"Cover";#N/A,#N/A,TRUE,"BS";#N/A,#N/A,TRUE,"BS (2)";#N/A,#N/A,TRUE,"BS (3)";#N/A,#N/A,TRUE,"Supp Info-BS";#N/A,#N/A,TRUE,"IS";#N/A,#N/A,TRUE,"IS (2)";#N/A,#N/A,TRUE,"IS (3)";#N/A,#N/A,TRUE,"Supp Info-IS";#N/A,#N/A,TRUE,"CF";#N/A,#N/A,TRUE,"Supp Info-CF";#N/A,#N/A,TRUE,"SH";#N/A,#N/A,TRUE,"Supp Info-SH"}</definedName>
    <definedName name="______d6" localSheetId="2" hidden="1">{#N/A,#N/A,TRUE,"Cover";#N/A,#N/A,TRUE,"BS";#N/A,#N/A,TRUE,"BS (2)";#N/A,#N/A,TRUE,"BS (3)";#N/A,#N/A,TRUE,"Supp Info-BS";#N/A,#N/A,TRUE,"IS";#N/A,#N/A,TRUE,"IS (2)";#N/A,#N/A,TRUE,"IS (3)";#N/A,#N/A,TRUE,"Supp Info-IS";#N/A,#N/A,TRUE,"CF";#N/A,#N/A,TRUE,"Supp Info-CF";#N/A,#N/A,TRUE,"SH";#N/A,#N/A,TRUE,"Supp Info-SH"}</definedName>
    <definedName name="______d6" hidden="1">{#N/A,#N/A,TRUE,"Cover";#N/A,#N/A,TRUE,"BS";#N/A,#N/A,TRUE,"BS (2)";#N/A,#N/A,TRUE,"BS (3)";#N/A,#N/A,TRUE,"Supp Info-BS";#N/A,#N/A,TRUE,"IS";#N/A,#N/A,TRUE,"IS (2)";#N/A,#N/A,TRUE,"IS (3)";#N/A,#N/A,TRUE,"Supp Info-IS";#N/A,#N/A,TRUE,"CF";#N/A,#N/A,TRUE,"Supp Info-CF";#N/A,#N/A,TRUE,"SH";#N/A,#N/A,TRUE,"Supp Info-SH"}</definedName>
    <definedName name="______d7" localSheetId="2" hidden="1">{#N/A,#N/A,TRUE,"Cover";#N/A,#N/A,TRUE,"BS";#N/A,#N/A,TRUE,"BS (2)";#N/A,#N/A,TRUE,"BS (3)";#N/A,#N/A,TRUE,"Supp Info-BS";#N/A,#N/A,TRUE,"IS";#N/A,#N/A,TRUE,"IS (2)";#N/A,#N/A,TRUE,"IS (3)";#N/A,#N/A,TRUE,"Supp Info-IS";#N/A,#N/A,TRUE,"CF";#N/A,#N/A,TRUE,"Supp Info-CF";#N/A,#N/A,TRUE,"SH";#N/A,#N/A,TRUE,"Supp Info-SH"}</definedName>
    <definedName name="______d7" hidden="1">{#N/A,#N/A,TRUE,"Cover";#N/A,#N/A,TRUE,"BS";#N/A,#N/A,TRUE,"BS (2)";#N/A,#N/A,TRUE,"BS (3)";#N/A,#N/A,TRUE,"Supp Info-BS";#N/A,#N/A,TRUE,"IS";#N/A,#N/A,TRUE,"IS (2)";#N/A,#N/A,TRUE,"IS (3)";#N/A,#N/A,TRUE,"Supp Info-IS";#N/A,#N/A,TRUE,"CF";#N/A,#N/A,TRUE,"Supp Info-CF";#N/A,#N/A,TRUE,"SH";#N/A,#N/A,TRUE,"Supp Info-SH"}</definedName>
    <definedName name="______DRE0700" hidden="1">{"'PXR_6500'!$A$1:$I$124"}</definedName>
    <definedName name="______e1" localSheetId="2" hidden="1">{"'Sheet3'!$CL$329:$CU$335"}</definedName>
    <definedName name="______e1" hidden="1">{"'Sheet3'!$CL$329:$CU$335"}</definedName>
    <definedName name="______FP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hod2" localSheetId="2" hidden="1">{#N/A,#N/A,FALSE,"TS";#N/A,#N/A,FALSE,"Combo";#N/A,#N/A,FALSE,"FAIR";#N/A,#N/A,FALSE,"RBC";#N/A,#N/A,FALSE,"xxxx";#N/A,#N/A,FALSE,"A_D";#N/A,#N/A,FALSE,"WACC";#N/A,#N/A,FALSE,"DCF";#N/A,#N/A,FALSE,"LBO";#N/A,#N/A,FALSE,"AcqMults";#N/A,#N/A,FALSE,"CompMults"}</definedName>
    <definedName name="______hod2" hidden="1">{#N/A,#N/A,FALSE,"TS";#N/A,#N/A,FALSE,"Combo";#N/A,#N/A,FALSE,"FAIR";#N/A,#N/A,FALSE,"RBC";#N/A,#N/A,FALSE,"xxxx";#N/A,#N/A,FALSE,"A_D";#N/A,#N/A,FALSE,"WACC";#N/A,#N/A,FALSE,"DCF";#N/A,#N/A,FALSE,"LBO";#N/A,#N/A,FALSE,"AcqMults";#N/A,#N/A,FALSE,"CompMults"}</definedName>
    <definedName name="______I2" localSheetId="2" hidden="1">{"PVGraph2",#N/A,FALSE,"PV Data"}</definedName>
    <definedName name="______I2" hidden="1">{"PVGraph2",#N/A,FALSE,"PV Data"}</definedName>
    <definedName name="______I3" localSheetId="2" hidden="1">{"PVGraph2",#N/A,FALSE,"PV Data"}</definedName>
    <definedName name="______I3" hidden="1">{"PVGraph2",#N/A,FALSE,"PV Data"}</definedName>
    <definedName name="______I8" localSheetId="2" hidden="1">{"'Sheet3'!$CL$329:$CU$335"}</definedName>
    <definedName name="______I8" hidden="1">{"'Sheet3'!$CL$329:$CU$335"}</definedName>
    <definedName name="______ibo2" localSheetId="2" hidden="1">{#N/A,#N/A,FALSE,"Summary";#N/A,#N/A,FALSE,"Projections";#N/A,#N/A,FALSE,"Mkt Mults";#N/A,#N/A,FALSE,"DCF";#N/A,#N/A,FALSE,"Accr Dil";#N/A,#N/A,FALSE,"PIC LBO";#N/A,#N/A,FALSE,"MULT10_4";#N/A,#N/A,FALSE,"CBI LBO"}</definedName>
    <definedName name="______ibo2" hidden="1">{#N/A,#N/A,FALSE,"Summary";#N/A,#N/A,FALSE,"Projections";#N/A,#N/A,FALSE,"Mkt Mults";#N/A,#N/A,FALSE,"DCF";#N/A,#N/A,FALSE,"Accr Dil";#N/A,#N/A,FALSE,"PIC LBO";#N/A,#N/A,FALSE,"MULT10_4";#N/A,#N/A,FALSE,"CBI LBO"}</definedName>
    <definedName name="______Inv2" localSheetId="2" hidden="1">{#N/A,#N/A,FALSE,"Rev_Graph 2-1";#N/A,#N/A,FALSE,"ABR Pie 2-3 YTD";#N/A,#N/A,FALSE,"HCNT 3-5";#N/A,#N/A,FALSE,"Rev_Empl 3-6";#N/A,#N/A,FALSE,"ABR Avg 4-1";#N/A,#N/A,FALSE,"ABR Inv Graph 4-2";#N/A,#N/A,FALSE,"AVG INV 4-3";#N/A,#N/A,FALSE,"LSP 4-5"}</definedName>
    <definedName name="______Inv2" hidden="1">{#N/A,#N/A,FALSE,"Rev_Graph 2-1";#N/A,#N/A,FALSE,"ABR Pie 2-3 YTD";#N/A,#N/A,FALSE,"HCNT 3-5";#N/A,#N/A,FALSE,"Rev_Empl 3-6";#N/A,#N/A,FALSE,"ABR Avg 4-1";#N/A,#N/A,FALSE,"ABR Inv Graph 4-2";#N/A,#N/A,FALSE,"AVG INV 4-3";#N/A,#N/A,FALSE,"LSP 4-5"}</definedName>
    <definedName name="______key1" hidden="1">#REF!</definedName>
    <definedName name="______kEY15" hidden="1">#REF!</definedName>
    <definedName name="______kEY2" hidden="1">#REF!</definedName>
    <definedName name="______key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_MRG2" localSheetId="2" hidden="1">{"INCOME",#N/A,FALSE,"ProNet";"VALUE",#N/A,FALSE,"ProNet"}</definedName>
    <definedName name="______MRG2" hidden="1">{"INCOME",#N/A,FALSE,"ProNet";"VALUE",#N/A,FALSE,"ProNet"}</definedName>
    <definedName name="______na2" hidden="1">{"'SIVA Pricing Model'!$A$1:$F$39"}</definedName>
    <definedName name="______na3" hidden="1">{"'SIVA Pricing Model'!$A$1:$F$39"}</definedName>
    <definedName name="______new1" localSheetId="2" hidden="1">{#N/A,#N/A,FALSE,"Pharm";#N/A,#N/A,FALSE,"WWCM"}</definedName>
    <definedName name="______new1" hidden="1">{#N/A,#N/A,FALSE,"Pharm";#N/A,#N/A,FALSE,"WWCM"}</definedName>
    <definedName name="______new2" hidden="1">"0MB5TOIC7ZU0LX8WJX6QNRCYX"</definedName>
    <definedName name="______New3" localSheetId="2" hidden="1">{#N/A,#N/A,FALSE,"Aging Summary";#N/A,#N/A,FALSE,"Ratio Analysis";#N/A,#N/A,FALSE,"Test 120 Day Accts";#N/A,#N/A,FALSE,"Tickmarks"}</definedName>
    <definedName name="______New3" hidden="1">{#N/A,#N/A,FALSE,"Aging Summary";#N/A,#N/A,FALSE,"Ratio Analysis";#N/A,#N/A,FALSE,"Test 120 Day Accts";#N/A,#N/A,FALSE,"Tickmarks"}</definedName>
    <definedName name="______New4" localSheetId="2" hidden="1">{#N/A,#N/A,FALSE,"Aging Summary";#N/A,#N/A,FALSE,"Ratio Analysis";#N/A,#N/A,FALSE,"Test 120 Day Accts";#N/A,#N/A,FALSE,"Tickmarks"}</definedName>
    <definedName name="______New4" hidden="1">{#N/A,#N/A,FALSE,"Aging Summary";#N/A,#N/A,FALSE,"Ratio Analysis";#N/A,#N/A,FALSE,"Test 120 Day Accts";#N/A,#N/A,FALSE,"Tickmarks"}</definedName>
    <definedName name="______new5" localSheetId="2" hidden="1">{#N/A,#N/A,FALSE,"Aging Summary";#N/A,#N/A,FALSE,"Ratio Analysis";#N/A,#N/A,FALSE,"Test 120 Day Accts";#N/A,#N/A,FALSE,"Tickmarks"}</definedName>
    <definedName name="______new5" hidden="1">{#N/A,#N/A,FALSE,"Aging Summary";#N/A,#N/A,FALSE,"Ratio Analysis";#N/A,#N/A,FALSE,"Test 120 Day Accts";#N/A,#N/A,FALSE,"Tickmarks"}</definedName>
    <definedName name="______odc1" localSheetId="2" hidden="1">{#N/A,#N/A,FALSE,"ManLoading"}</definedName>
    <definedName name="______odc1" hidden="1">{#N/A,#N/A,FALSE,"ManLoading"}</definedName>
    <definedName name="______odc2" localSheetId="2" hidden="1">{#N/A,#N/A,FALSE,"ManLoading"}</definedName>
    <definedName name="______odc2" hidden="1">{#N/A,#N/A,FALSE,"ManLoading"}</definedName>
    <definedName name="______ok2" localSheetId="2" hidden="1">{"ReportTop",#N/A,FALSE,"report top"}</definedName>
    <definedName name="______ok2" hidden="1">{"ReportTop",#N/A,FALSE,"report top"}</definedName>
    <definedName name="______ppp2" localSheetId="2" hidden="1">{"FCB_ALL",#N/A,FALSE,"FCB"}</definedName>
    <definedName name="______ppp2" hidden="1">{"FCB_ALL",#N/A,FALSE,"FCB"}</definedName>
    <definedName name="______PRN2" localSheetId="2" hidden="1">{"adj95mult",#N/A,FALSE,"COMPCO";"adj95est",#N/A,FALSE,"COMPCO"}</definedName>
    <definedName name="______PRN2" hidden="1">{"adj95mult",#N/A,FALSE,"COMPCO";"adj95est",#N/A,FALSE,"COMPCO"}</definedName>
    <definedName name="______Q2" hidden="1">{#N/A,#N/A,TRUE,"Sum";#N/A,#N/A,TRUE,"Adds97";"Sum",#N/A,TRUE,"Region";"ProcSum",#N/A,TRUE,"Process";"Dept FTE",#N/A,TRUE,"Process";"Sum",#N/A,TRUE,"Cost Ctr ";"NonLab",#N/A,TRUE,"Cost Ctr ";"FTEs",#N/A,TRUE,"Cost Ctr ";#N/A,#N/A,TRUE,"Changes"}</definedName>
    <definedName name="______r" localSheetId="2" hidden="1">{#N/A,#N/A,FALSE,"Pharm";#N/A,#N/A,FALSE,"WWCM"}</definedName>
    <definedName name="______r" hidden="1">{#N/A,#N/A,FALSE,"Pharm";#N/A,#N/A,FALSE,"WWCM"}</definedName>
    <definedName name="______RO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rob2"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_____rob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_____rob3"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_____rob3"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_____rod1" localSheetId="2" hidden="1">{#N/A,#N/A,FALSE,"Projections";#N/A,#N/A,FALSE,"Multiples Valuation";#N/A,#N/A,FALSE,"LBO";#N/A,#N/A,FALSE,"Multiples_Sensitivity";#N/A,#N/A,FALSE,"Summary"}</definedName>
    <definedName name="______rod1" hidden="1">{#N/A,#N/A,FALSE,"Projections";#N/A,#N/A,FALSE,"Multiples Valuation";#N/A,#N/A,FALSE,"LBO";#N/A,#N/A,FALSE,"Multiples_Sensitivity";#N/A,#N/A,FALSE,"Summary"}</definedName>
    <definedName name="______s1" hidden="1">#REF!</definedName>
    <definedName name="______s2" hidden="1">#REF!</definedName>
    <definedName name="______s3" hidden="1">#REF!</definedName>
    <definedName name="______s4" hidden="1">#REF!</definedName>
    <definedName name="______s5" hidden="1">#REF!</definedName>
    <definedName name="______s6" hidden="1">#REF!</definedName>
    <definedName name="______t2" localSheetId="2" hidden="1">{"'Sheet1'!$A$5:$G$42"}</definedName>
    <definedName name="______t2" hidden="1">{"'Sheet1'!$A$5:$G$42"}</definedName>
    <definedName name="______td1"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td1"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TD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_Tes6" hidden="1">{"'SIVA Pricing Model'!$A$1:$F$39"}</definedName>
    <definedName name="______tm1" localSheetId="2" hidden="1">{#N/A,#N/A,FALSE,"Pharm";#N/A,#N/A,FALSE,"WWCM"}</definedName>
    <definedName name="______tm1" hidden="1">{#N/A,#N/A,FALSE,"Pharm";#N/A,#N/A,FALSE,"WWCM"}</definedName>
    <definedName name="______top50">#REF!</definedName>
    <definedName name="______tq45" localSheetId="2" hidden="1">{#N/A,#N/A,TRUE,"Cover";#N/A,#N/A,TRUE,"BS";#N/A,#N/A,TRUE,"BS (2)";#N/A,#N/A,TRUE,"BS (3)";#N/A,#N/A,TRUE,"Supp Info-BS";#N/A,#N/A,TRUE,"IS";#N/A,#N/A,TRUE,"IS (2)";#N/A,#N/A,TRUE,"IS (3)";#N/A,#N/A,TRUE,"Supp Info-IS";#N/A,#N/A,TRUE,"CF";#N/A,#N/A,TRUE,"Supp Info-CF";#N/A,#N/A,TRUE,"SH";#N/A,#N/A,TRUE,"Supp Info-SH"}</definedName>
    <definedName name="______tq45" hidden="1">{#N/A,#N/A,TRUE,"Cover";#N/A,#N/A,TRUE,"BS";#N/A,#N/A,TRUE,"BS (2)";#N/A,#N/A,TRUE,"BS (3)";#N/A,#N/A,TRUE,"Supp Info-BS";#N/A,#N/A,TRUE,"IS";#N/A,#N/A,TRUE,"IS (2)";#N/A,#N/A,TRUE,"IS (3)";#N/A,#N/A,TRUE,"Supp Info-IS";#N/A,#N/A,TRUE,"CF";#N/A,#N/A,TRUE,"Supp Info-CF";#N/A,#N/A,TRUE,"SH";#N/A,#N/A,TRUE,"Supp Info-SH"}</definedName>
    <definedName name="______w1" localSheetId="2" hidden="1">{"PVGraph2",#N/A,FALSE,"PV Data"}</definedName>
    <definedName name="______w1" hidden="1">{"PVGraph2",#N/A,FALSE,"PV Data"}</definedName>
    <definedName name="______w2" localSheetId="2" hidden="1">{"PVGraph2",#N/A,FALSE,"PV Data"}</definedName>
    <definedName name="______w2" hidden="1">{"PVGraph2",#N/A,FALSE,"PV Data"}</definedName>
    <definedName name="______w3" localSheetId="2" hidden="1">{"PVGraph2",#N/A,FALSE,"PV Data"}</definedName>
    <definedName name="______w3" hidden="1">{"PVGraph2",#N/A,FALSE,"PV Data"}</definedName>
    <definedName name="______WHO2" localSheetId="2" hidden="1">{#N/A,#N/A,FALSE,"SUMMARY";#N/A,#N/A,FALSE,"DETAIL";#N/A,#N/A,FALSE,"VARIANCE"}</definedName>
    <definedName name="______WHO2" hidden="1">{#N/A,#N/A,FALSE,"SUMMARY";#N/A,#N/A,FALSE,"DETAIL";#N/A,#N/A,FALSE,"VARIANCE"}</definedName>
    <definedName name="______wrn2" localSheetId="2" hidden="1">{"arpm1995",#N/A,FALSE,"Summary 95-96";"bus_long_distance",#N/A,FALSE,"Summary 95-96";"mins_per_day",#N/A,FALSE,"Summary 95-96";"minutes1995",#N/A,FALSE,"Summary 95-96";"rev_per_day",#N/A,FALSE,"Summary 95-96";"view1995",#N/A,FALSE,"Summary 95-96"}</definedName>
    <definedName name="______wrn2" hidden="1">{"arpm1995",#N/A,FALSE,"Summary 95-96";"bus_long_distance",#N/A,FALSE,"Summary 95-96";"mins_per_day",#N/A,FALSE,"Summary 95-96";"minutes1995",#N/A,FALSE,"Summary 95-96";"rev_per_day",#N/A,FALSE,"Summary 95-96";"view1995",#N/A,FALSE,"Summary 95-96"}</definedName>
    <definedName name="______wrn3" localSheetId="2" hidden="1">{#N/A,#N/A,TRUE,"Notes";#N/A,#N/A,TRUE,"Cap Struct";#N/A,#N/A,TRUE,"OBS";#N/A,#N/A,TRUE,"bal Sheet";#N/A,#N/A,TRUE,"Inc stmt";#N/A,#N/A,TRUE,"csh flw";#N/A,#N/A,TRUE,"debt";#N/A,#N/A,TRUE,"detail 96,97";#N/A,#N/A,TRUE,"Covenants"}</definedName>
    <definedName name="______wrn3" hidden="1">{#N/A,#N/A,TRUE,"Notes";#N/A,#N/A,TRUE,"Cap Struct";#N/A,#N/A,TRUE,"OBS";#N/A,#N/A,TRUE,"bal Sheet";#N/A,#N/A,TRUE,"Inc stmt";#N/A,#N/A,TRUE,"csh flw";#N/A,#N/A,TRUE,"debt";#N/A,#N/A,TRUE,"detail 96,97";#N/A,#N/A,TRUE,"Covenants"}</definedName>
    <definedName name="______ww2" localSheetId="2" hidden="1">{#N/A,#N/A,FALSE,"Admin";#N/A,#N/A,FALSE,"Other"}</definedName>
    <definedName name="______ww2" hidden="1">{#N/A,#N/A,FALSE,"Admin";#N/A,#N/A,FALSE,"Other"}</definedName>
    <definedName name="______ww2_1" localSheetId="2" hidden="1">{#N/A,#N/A,FALSE,"Admin";#N/A,#N/A,FALSE,"Other"}</definedName>
    <definedName name="______ww2_1" hidden="1">{#N/A,#N/A,FALSE,"Admin";#N/A,#N/A,FALSE,"Other"}</definedName>
    <definedName name="______ww2_2" localSheetId="2" hidden="1">{#N/A,#N/A,FALSE,"Admin";#N/A,#N/A,FALSE,"Other"}</definedName>
    <definedName name="______ww2_2" hidden="1">{#N/A,#N/A,FALSE,"Admin";#N/A,#N/A,FALSE,"Other"}</definedName>
    <definedName name="______ww2_3" localSheetId="2" hidden="1">{#N/A,#N/A,FALSE,"Admin";#N/A,#N/A,FALSE,"Other"}</definedName>
    <definedName name="______ww2_3" hidden="1">{#N/A,#N/A,FALSE,"Admin";#N/A,#N/A,FALSE,"Other"}</definedName>
    <definedName name="______ww2_4" localSheetId="2" hidden="1">{#N/A,#N/A,FALSE,"Admin";#N/A,#N/A,FALSE,"Other"}</definedName>
    <definedName name="______ww2_4" hidden="1">{#N/A,#N/A,FALSE,"Admin";#N/A,#N/A,FALSE,"Other"}</definedName>
    <definedName name="______X2" localSheetId="2" hidden="1">{#N/A,#N/A,FALSE,"Other";#N/A,#N/A,FALSE,"Ace";#N/A,#N/A,FALSE,"Derm"}</definedName>
    <definedName name="______X2" hidden="1">{#N/A,#N/A,FALSE,"Other";#N/A,#N/A,FALSE,"Ace";#N/A,#N/A,FALSE,"Derm"}</definedName>
    <definedName name="______xlfn.RTD" hidden="1">#NAME?</definedName>
    <definedName name="______y2" localSheetId="2" hidden="1">{"PVGraph2",#N/A,FALSE,"PV Data"}</definedName>
    <definedName name="______y2" hidden="1">{"PVGraph2",#N/A,FALSE,"PV Data"}</definedName>
    <definedName name="______Z04"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Z05"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1______123Graph_ACHART_1" hidden="1">#REF!</definedName>
    <definedName name="_____10______123Graph_ACHART_18" hidden="1">#REF!</definedName>
    <definedName name="_____100_____123Graph_BCHART_3" hidden="1">#REF!</definedName>
    <definedName name="_____101_____123Graph_BCHART_4" hidden="1">#REF!</definedName>
    <definedName name="_____102_____123Graph_BCHART_5" hidden="1">#REF!</definedName>
    <definedName name="_____103_____123Graph_BCHART_6" hidden="1">#REF!</definedName>
    <definedName name="_____104_____123Graph_BCHART_7" hidden="1">#REF!</definedName>
    <definedName name="_____105_____123Graph_BCHART_8" hidden="1">#REF!</definedName>
    <definedName name="_____106_____123Graph_CCHART_1" hidden="1">#REF!</definedName>
    <definedName name="_____107_____123Graph_CCHART_2" hidden="1">#REF!</definedName>
    <definedName name="_____108_____123Graph_CCHART_3" hidden="1">#REF!</definedName>
    <definedName name="_____109_____123Graph_CCHART_4" hidden="1">#REF!</definedName>
    <definedName name="_____11______123Graph_ACHART_2" hidden="1">#REF!</definedName>
    <definedName name="_____110_____123Graph_CCHART_5" hidden="1">#REF!</definedName>
    <definedName name="_____111_____123Graph_CCHART_6" hidden="1">#REF!</definedName>
    <definedName name="_____112_____123Graph_CCHART_7" hidden="1">#REF!</definedName>
    <definedName name="_____113_____123Graph_CCHART_8" hidden="1">#REF!</definedName>
    <definedName name="_____114_____123Graph_DCHART_1" hidden="1">#REF!</definedName>
    <definedName name="_____115_____123Graph_DCHART_2" hidden="1">#REF!</definedName>
    <definedName name="_____116_____123Graph_DCHART_3" hidden="1">#REF!</definedName>
    <definedName name="_____117_____123Graph_DCHART_4" hidden="1">#REF!</definedName>
    <definedName name="_____118_____123Graph_DCHART_5" hidden="1">#REF!</definedName>
    <definedName name="_____119_____123Graph_DCHART_6" hidden="1">#REF!</definedName>
    <definedName name="_____12______123Graph_ACHART_3" hidden="1">#REF!</definedName>
    <definedName name="_____120_____123Graph_DCHART_7" hidden="1">#REF!</definedName>
    <definedName name="_____121_____123Graph_DCHART_8" hidden="1">#REF!</definedName>
    <definedName name="_____122_____123Graph_ECHART_1" hidden="1">#REF!</definedName>
    <definedName name="_____123_____123Graph_ECHART_2" hidden="1">#REF!</definedName>
    <definedName name="_____124_____123Graph_ECHART_3" hidden="1">#REF!</definedName>
    <definedName name="_____125_____123Graph_ECHART_4" hidden="1">#REF!</definedName>
    <definedName name="_____126_____123Graph_ECHART_5" hidden="1">#REF!</definedName>
    <definedName name="_____127_____123Graph_ECHART_6" hidden="1">#REF!</definedName>
    <definedName name="_____128_____123Graph_ECHART_7" hidden="1">#REF!</definedName>
    <definedName name="_____129_____123Graph_ECHART_8" hidden="1">#REF!</definedName>
    <definedName name="_____13______123Graph_ACHART_4" hidden="1">#REF!</definedName>
    <definedName name="_____130_____123Graph_FCHART_1" hidden="1">#REF!</definedName>
    <definedName name="_____131_____123Graph_FCHART_2" hidden="1">#REF!</definedName>
    <definedName name="_____132_____123Graph_FCHART_3" hidden="1">#REF!</definedName>
    <definedName name="_____133_____123Graph_FCHART_4" hidden="1">#REF!</definedName>
    <definedName name="_____134_____123Graph_FCHART_6" hidden="1">#REF!</definedName>
    <definedName name="_____135_____123Graph_FCHART_7" hidden="1">#REF!</definedName>
    <definedName name="_____136_____123Graph_FCHART_8" hidden="1">#REF!</definedName>
    <definedName name="_____137_____123Graph_XCHART_1" hidden="1">#REF!</definedName>
    <definedName name="_____138_____123Graph_XCHART_10" hidden="1">#REF!</definedName>
    <definedName name="_____139_____123Graph_XCHART_11" hidden="1">#REF!</definedName>
    <definedName name="_____14______123Graph_ACHART_5" hidden="1">#REF!</definedName>
    <definedName name="_____140_____123Graph_XCHART_12" hidden="1">#REF!</definedName>
    <definedName name="_____141_____123Graph_XCHART_13" hidden="1">#REF!</definedName>
    <definedName name="_____142_____123Graph_XCHART_14" hidden="1">#REF!</definedName>
    <definedName name="_____143_____123Graph_XCHART_15" hidden="1">#REF!</definedName>
    <definedName name="_____144_____123Graph_XCHART_16" hidden="1">#REF!</definedName>
    <definedName name="_____145_____123Graph_XCHART_17" hidden="1">#REF!</definedName>
    <definedName name="_____146_____123Graph_XCHART_18" hidden="1">#REF!</definedName>
    <definedName name="_____147_____123Graph_XCHART_2" hidden="1">#REF!</definedName>
    <definedName name="_____148_____123Graph_XCHART_3" hidden="1">#REF!</definedName>
    <definedName name="_____149_____123Graph_XCHART_4" hidden="1">#REF!</definedName>
    <definedName name="_____15______123Graph_ACHART_6" hidden="1">#REF!</definedName>
    <definedName name="_____150_____123Graph_XCHART_5" hidden="1">#REF!</definedName>
    <definedName name="_____151_____123Graph_XCHART_6" hidden="1">#REF!</definedName>
    <definedName name="_____152_____123Graph_XCHART_7" hidden="1">#REF!</definedName>
    <definedName name="_____153_____123Graph_XCHART_8" hidden="1">#REF!</definedName>
    <definedName name="_____154_____123Graph_XCHART_9" hidden="1">#REF!</definedName>
    <definedName name="_____155____123Graph_ACHART_1" hidden="1">#REF!</definedName>
    <definedName name="_____156____123Graph_ACHART_10" hidden="1">#REF!</definedName>
    <definedName name="_____157____123Graph_ACHART_11" hidden="1">#REF!</definedName>
    <definedName name="_____158____123Graph_ACHART_12" hidden="1">#REF!</definedName>
    <definedName name="_____159____123Graph_ACHART_13" hidden="1">#REF!</definedName>
    <definedName name="_____16______123Graph_ACHART_7" hidden="1">#REF!</definedName>
    <definedName name="_____160____123Graph_ACHART_14" hidden="1">#REF!</definedName>
    <definedName name="_____161____123Graph_ACHART_15" hidden="1">#REF!</definedName>
    <definedName name="_____162____123Graph_ACHART_16" hidden="1">#REF!</definedName>
    <definedName name="_____163____123Graph_ACHART_17" hidden="1">#REF!</definedName>
    <definedName name="_____164____123Graph_ACHART_18" hidden="1">#REF!</definedName>
    <definedName name="_____165____123Graph_ACHART_2" hidden="1">#REF!</definedName>
    <definedName name="_____166____123Graph_ACHART_3" hidden="1">#REF!</definedName>
    <definedName name="_____167____123Graph_ACHART_4" hidden="1">#REF!</definedName>
    <definedName name="_____168____123Graph_ACHART_5" hidden="1">#REF!</definedName>
    <definedName name="_____169____123Graph_ACHART_6" hidden="1">#REF!</definedName>
    <definedName name="_____17______123Graph_ACHART_8" hidden="1">#REF!</definedName>
    <definedName name="_____170____123Graph_ACHART_7" hidden="1">#REF!</definedName>
    <definedName name="_____171____123Graph_ACHART_8" hidden="1">#REF!</definedName>
    <definedName name="_____172____123Graph_ACHART_9" hidden="1">#REF!</definedName>
    <definedName name="_____173____123Graph_BCHART_1" hidden="1">#REF!</definedName>
    <definedName name="_____174____123Graph_BCHART_17" hidden="1">#REF!</definedName>
    <definedName name="_____175____123Graph_BCHART_18" hidden="1">#REF!</definedName>
    <definedName name="_____176____123Graph_BCHART_2" hidden="1">#REF!</definedName>
    <definedName name="_____177____123Graph_BCHART_3" hidden="1">#REF!</definedName>
    <definedName name="_____178____123Graph_BCHART_4" hidden="1">#REF!</definedName>
    <definedName name="_____179____123Graph_BCHART_5" hidden="1">#REF!</definedName>
    <definedName name="_____18______123Graph_ACHART_9" hidden="1">#REF!</definedName>
    <definedName name="_____180____123Graph_BCHART_6" hidden="1">#REF!</definedName>
    <definedName name="_____181____123Graph_BCHART_7" hidden="1">#REF!</definedName>
    <definedName name="_____182____123Graph_BCHART_8" hidden="1">#REF!</definedName>
    <definedName name="_____183____123Graph_CCHART_1" hidden="1">#REF!</definedName>
    <definedName name="_____184____123Graph_CCHART_2" hidden="1">#REF!</definedName>
    <definedName name="_____185____123Graph_CCHART_3" hidden="1">#REF!</definedName>
    <definedName name="_____186____123Graph_CCHART_4" hidden="1">#REF!</definedName>
    <definedName name="_____187____123Graph_CCHART_5" hidden="1">#REF!</definedName>
    <definedName name="_____188____123Graph_CCHART_6" hidden="1">#REF!</definedName>
    <definedName name="_____189____123Graph_CCHART_7" hidden="1">#REF!</definedName>
    <definedName name="_____19______123Graph_BCHART_1" hidden="1">#REF!</definedName>
    <definedName name="_____190____123Graph_CCHART_8" hidden="1">#REF!</definedName>
    <definedName name="_____191____123Graph_DCHART_1" hidden="1">#REF!</definedName>
    <definedName name="_____192____123Graph_DCHART_2" hidden="1">#REF!</definedName>
    <definedName name="_____193____123Graph_DCHART_3" hidden="1">#REF!</definedName>
    <definedName name="_____194____123Graph_DCHART_4" hidden="1">#REF!</definedName>
    <definedName name="_____195____123Graph_DCHART_5" hidden="1">#REF!</definedName>
    <definedName name="_____196____123Graph_DCHART_6" hidden="1">#REF!</definedName>
    <definedName name="_____197____123Graph_DCHART_7" hidden="1">#REF!</definedName>
    <definedName name="_____198____123Graph_DCHART_8" hidden="1">#REF!</definedName>
    <definedName name="_____199____123Graph_ECHART_1" hidden="1">#REF!</definedName>
    <definedName name="_____2______123Graph_ACHART_10" hidden="1">#REF!</definedName>
    <definedName name="_____20______123Graph_BCHART_17" hidden="1">#REF!</definedName>
    <definedName name="_____200____123Graph_ECHART_2" hidden="1">#REF!</definedName>
    <definedName name="_____201____123Graph_ECHART_3" hidden="1">#REF!</definedName>
    <definedName name="_____202____123Graph_ECHART_4" hidden="1">#REF!</definedName>
    <definedName name="_____203____123Graph_ECHART_5" hidden="1">#REF!</definedName>
    <definedName name="_____204____123Graph_ECHART_6" hidden="1">#REF!</definedName>
    <definedName name="_____205____123Graph_ECHART_7" hidden="1">#REF!</definedName>
    <definedName name="_____206____123Graph_ECHART_8" hidden="1">#REF!</definedName>
    <definedName name="_____207____123Graph_FCHART_1" hidden="1">#REF!</definedName>
    <definedName name="_____208____123Graph_FCHART_2" hidden="1">#REF!</definedName>
    <definedName name="_____209____123Graph_FCHART_3" hidden="1">#REF!</definedName>
    <definedName name="_____21______123Graph_BCHART_18" hidden="1">#REF!</definedName>
    <definedName name="_____210____123Graph_FCHART_4" hidden="1">#REF!</definedName>
    <definedName name="_____211____123Graph_FCHART_6" hidden="1">#REF!</definedName>
    <definedName name="_____212____123Graph_FCHART_7" hidden="1">#REF!</definedName>
    <definedName name="_____213____123Graph_FCHART_8" hidden="1">#REF!</definedName>
    <definedName name="_____214____123Graph_XCHART_1" hidden="1">#REF!</definedName>
    <definedName name="_____215____123Graph_XCHART_10" hidden="1">#REF!</definedName>
    <definedName name="_____216____123Graph_XCHART_11" hidden="1">#REF!</definedName>
    <definedName name="_____217____123Graph_XCHART_12" hidden="1">#REF!</definedName>
    <definedName name="_____218____123Graph_XCHART_13" hidden="1">#REF!</definedName>
    <definedName name="_____219____123Graph_XCHART_14" hidden="1">#REF!</definedName>
    <definedName name="_____22______123Graph_BCHART_2" hidden="1">#REF!</definedName>
    <definedName name="_____220____123Graph_XCHART_15" hidden="1">#REF!</definedName>
    <definedName name="_____221____123Graph_XCHART_16" hidden="1">#REF!</definedName>
    <definedName name="_____222____123Graph_XCHART_17" hidden="1">#REF!</definedName>
    <definedName name="_____223____123Graph_XCHART_18" hidden="1">#REF!</definedName>
    <definedName name="_____224____123Graph_XCHART_2" hidden="1">#REF!</definedName>
    <definedName name="_____225____123Graph_XCHART_3" hidden="1">#REF!</definedName>
    <definedName name="_____226____123Graph_XCHART_4" hidden="1">#REF!</definedName>
    <definedName name="_____227____123Graph_XCHART_5" hidden="1">#REF!</definedName>
    <definedName name="_____228____123Graph_XCHART_6" hidden="1">#REF!</definedName>
    <definedName name="_____229____123Graph_XCHART_7" hidden="1">#REF!</definedName>
    <definedName name="_____23______123Graph_BCHART_3" hidden="1">#REF!</definedName>
    <definedName name="_____230____123Graph_XCHART_8" hidden="1">#REF!</definedName>
    <definedName name="_____231____123Graph_XCHART_9" hidden="1">#REF!</definedName>
    <definedName name="_____232___123Graph_ACHART_1" hidden="1">#REF!</definedName>
    <definedName name="_____233___123Graph_ACHART_10" hidden="1">#REF!</definedName>
    <definedName name="_____234___123Graph_ACHART_11" hidden="1">#REF!</definedName>
    <definedName name="_____235___123Graph_ACHART_12" hidden="1">#REF!</definedName>
    <definedName name="_____236___123Graph_ACHART_13" hidden="1">#REF!</definedName>
    <definedName name="_____237___123Graph_ACHART_14" hidden="1">#REF!</definedName>
    <definedName name="_____238___123Graph_ACHART_15" hidden="1">#REF!</definedName>
    <definedName name="_____239___123Graph_ACHART_16" hidden="1">#REF!</definedName>
    <definedName name="_____24______123Graph_BCHART_4" hidden="1">#REF!</definedName>
    <definedName name="_____240___123Graph_ACHART_17" hidden="1">#REF!</definedName>
    <definedName name="_____241___123Graph_ACHART_18" hidden="1">#REF!</definedName>
    <definedName name="_____242___123Graph_ACHART_2" hidden="1">#REF!</definedName>
    <definedName name="_____243___123Graph_ACHART_3" hidden="1">#REF!</definedName>
    <definedName name="_____244___123Graph_ACHART_4" hidden="1">#REF!</definedName>
    <definedName name="_____245___123Graph_ACHART_5" hidden="1">#REF!</definedName>
    <definedName name="_____246___123Graph_ACHART_6" hidden="1">#REF!</definedName>
    <definedName name="_____247___123Graph_ACHART_7" hidden="1">#REF!</definedName>
    <definedName name="_____248___123Graph_ACHART_8" hidden="1">#REF!</definedName>
    <definedName name="_____249___123Graph_ACHART_9" hidden="1">#REF!</definedName>
    <definedName name="_____25______123Graph_BCHART_5" hidden="1">#REF!</definedName>
    <definedName name="_____250___123Graph_BCHART_1" hidden="1">#REF!</definedName>
    <definedName name="_____251___123Graph_BCHART_17" hidden="1">#REF!</definedName>
    <definedName name="_____252___123Graph_BCHART_18" hidden="1">#REF!</definedName>
    <definedName name="_____253___123Graph_BCHART_2" hidden="1">#REF!</definedName>
    <definedName name="_____254___123Graph_BCHART_3" hidden="1">#REF!</definedName>
    <definedName name="_____255___123Graph_BCHART_4" hidden="1">#REF!</definedName>
    <definedName name="_____256___123Graph_BCHART_5" hidden="1">#REF!</definedName>
    <definedName name="_____257___123Graph_BCHART_6" hidden="1">#REF!</definedName>
    <definedName name="_____258___123Graph_BCHART_7" hidden="1">#REF!</definedName>
    <definedName name="_____259___123Graph_BCHART_8" hidden="1">#REF!</definedName>
    <definedName name="_____26______123Graph_BCHART_6" hidden="1">#REF!</definedName>
    <definedName name="_____260___123Graph_CCHART_1" hidden="1">#REF!</definedName>
    <definedName name="_____261___123Graph_CCHART_2" hidden="1">#REF!</definedName>
    <definedName name="_____262___123Graph_CCHART_3" hidden="1">#REF!</definedName>
    <definedName name="_____263___123Graph_CCHART_4" hidden="1">#REF!</definedName>
    <definedName name="_____264___123Graph_CCHART_5" hidden="1">#REF!</definedName>
    <definedName name="_____265___123Graph_CCHART_6" hidden="1">#REF!</definedName>
    <definedName name="_____266___123Graph_CCHART_7" hidden="1">#REF!</definedName>
    <definedName name="_____267___123Graph_CCHART_8" hidden="1">#REF!</definedName>
    <definedName name="_____268___123Graph_DCHART_1" hidden="1">#REF!</definedName>
    <definedName name="_____269___123Graph_DCHART_2" hidden="1">#REF!</definedName>
    <definedName name="_____27______123Graph_BCHART_7" hidden="1">#REF!</definedName>
    <definedName name="_____270___123Graph_DCHART_3" hidden="1">#REF!</definedName>
    <definedName name="_____271___123Graph_DCHART_4" hidden="1">#REF!</definedName>
    <definedName name="_____272___123Graph_DCHART_5" hidden="1">#REF!</definedName>
    <definedName name="_____273___123Graph_DCHART_6" hidden="1">#REF!</definedName>
    <definedName name="_____274___123Graph_DCHART_7" hidden="1">#REF!</definedName>
    <definedName name="_____275___123Graph_DCHART_8" hidden="1">#REF!</definedName>
    <definedName name="_____276___123Graph_ECHART_1" hidden="1">#REF!</definedName>
    <definedName name="_____277___123Graph_ECHART_2" hidden="1">#REF!</definedName>
    <definedName name="_____278___123Graph_ECHART_3" hidden="1">#REF!</definedName>
    <definedName name="_____279___123Graph_ECHART_4" hidden="1">#REF!</definedName>
    <definedName name="_____28______123Graph_BCHART_8" hidden="1">#REF!</definedName>
    <definedName name="_____280___123Graph_ECHART_5" hidden="1">#REF!</definedName>
    <definedName name="_____281___123Graph_ECHART_6" hidden="1">#REF!</definedName>
    <definedName name="_____282___123Graph_ECHART_7" hidden="1">#REF!</definedName>
    <definedName name="_____283___123Graph_ECHART_8" hidden="1">#REF!</definedName>
    <definedName name="_____284___123Graph_FCHART_1" hidden="1">#REF!</definedName>
    <definedName name="_____285___123Graph_FCHART_2" hidden="1">#REF!</definedName>
    <definedName name="_____286___123Graph_FCHART_3" hidden="1">#REF!</definedName>
    <definedName name="_____287___123Graph_FCHART_4" hidden="1">#REF!</definedName>
    <definedName name="_____288___123Graph_FCHART_6" hidden="1">#REF!</definedName>
    <definedName name="_____289___123Graph_FCHART_7" hidden="1">#REF!</definedName>
    <definedName name="_____29______123Graph_CCHART_1" hidden="1">#REF!</definedName>
    <definedName name="_____290___123Graph_FCHART_8" hidden="1">#REF!</definedName>
    <definedName name="_____291___123Graph_XCHART_1" hidden="1">#REF!</definedName>
    <definedName name="_____292___123Graph_XCHART_10" hidden="1">#REF!</definedName>
    <definedName name="_____293___123Graph_XCHART_11" hidden="1">#REF!</definedName>
    <definedName name="_____294___123Graph_XCHART_12" hidden="1">#REF!</definedName>
    <definedName name="_____295___123Graph_XCHART_13" hidden="1">#REF!</definedName>
    <definedName name="_____296___123Graph_XCHART_14" hidden="1">#REF!</definedName>
    <definedName name="_____297___123Graph_XCHART_15" hidden="1">#REF!</definedName>
    <definedName name="_____298___123Graph_XCHART_16" hidden="1">#REF!</definedName>
    <definedName name="_____299___123Graph_XCHART_17" hidden="1">#REF!</definedName>
    <definedName name="_____3______123Graph_ACHART_11" hidden="1">#REF!</definedName>
    <definedName name="_____30______123Graph_CCHART_2" hidden="1">#REF!</definedName>
    <definedName name="_____300___123Graph_XCHART_18" hidden="1">#REF!</definedName>
    <definedName name="_____301___123Graph_XCHART_2" hidden="1">#REF!</definedName>
    <definedName name="_____302___123Graph_XCHART_3" hidden="1">#REF!</definedName>
    <definedName name="_____303___123Graph_XCHART_4" hidden="1">#REF!</definedName>
    <definedName name="_____304___123Graph_XCHART_5" hidden="1">#REF!</definedName>
    <definedName name="_____305___123Graph_XCHART_6" hidden="1">#REF!</definedName>
    <definedName name="_____306___123Graph_XCHART_7" hidden="1">#REF!</definedName>
    <definedName name="_____307___123Graph_XCHART_8" hidden="1">#REF!</definedName>
    <definedName name="_____308___123Graph_XCHART_9" hidden="1">#REF!</definedName>
    <definedName name="_____31______123Graph_CCHART_3" hidden="1">#REF!</definedName>
    <definedName name="_____32______123Graph_CCHART_4" hidden="1">#REF!</definedName>
    <definedName name="_____33______123Graph_CCHART_5" hidden="1">#REF!</definedName>
    <definedName name="_____34______123Graph_CCHART_6" hidden="1">#REF!</definedName>
    <definedName name="_____35______123Graph_CCHART_7" hidden="1">#REF!</definedName>
    <definedName name="_____36______123Graph_CCHART_8" hidden="1">#REF!</definedName>
    <definedName name="_____37______123Graph_DCHART_1" hidden="1">#REF!</definedName>
    <definedName name="_____38______123Graph_DCHART_2" hidden="1">#REF!</definedName>
    <definedName name="_____39______123Graph_DCHART_3" hidden="1">#REF!</definedName>
    <definedName name="_____4______123Graph_ACHART_12" hidden="1">#REF!</definedName>
    <definedName name="_____40______123Graph_DCHART_4" hidden="1">#REF!</definedName>
    <definedName name="_____41______123Graph_DCHART_5" hidden="1">#REF!</definedName>
    <definedName name="_____42______123Graph_DCHART_6" hidden="1">#REF!</definedName>
    <definedName name="_____43______123Graph_DCHART_7" hidden="1">#REF!</definedName>
    <definedName name="_____44______123Graph_DCHART_8" hidden="1">#REF!</definedName>
    <definedName name="_____45______123Graph_ECHART_1" hidden="1">#REF!</definedName>
    <definedName name="_____46______123Graph_ECHART_2" hidden="1">#REF!</definedName>
    <definedName name="_____47______123Graph_ECHART_3" hidden="1">#REF!</definedName>
    <definedName name="_____48______123Graph_ECHART_4" hidden="1">#REF!</definedName>
    <definedName name="_____49______123Graph_ECHART_5" hidden="1">#REF!</definedName>
    <definedName name="_____5______123Graph_ACHART_13" hidden="1">#REF!</definedName>
    <definedName name="_____50______123Graph_ECHART_6" hidden="1">#REF!</definedName>
    <definedName name="_____51______123Graph_ECHART_7" hidden="1">#REF!</definedName>
    <definedName name="_____52______123Graph_ECHART_8" hidden="1">#REF!</definedName>
    <definedName name="_____53______123Graph_FCHART_1" hidden="1">#REF!</definedName>
    <definedName name="_____54______123Graph_FCHART_2" hidden="1">#REF!</definedName>
    <definedName name="_____55______123Graph_FCHART_3" hidden="1">#REF!</definedName>
    <definedName name="_____56______123Graph_FCHART_4" hidden="1">#REF!</definedName>
    <definedName name="_____57______123Graph_FCHART_6" hidden="1">#REF!</definedName>
    <definedName name="_____58______123Graph_FCHART_7" hidden="1">#REF!</definedName>
    <definedName name="_____59______123Graph_FCHART_8" hidden="1">#REF!</definedName>
    <definedName name="_____6______123Graph_ACHART_14" hidden="1">#REF!</definedName>
    <definedName name="_____60______123Graph_XCHART_1" hidden="1">#REF!</definedName>
    <definedName name="_____61______123Graph_XCHART_10" hidden="1">#REF!</definedName>
    <definedName name="_____62______123Graph_XCHART_11" hidden="1">#REF!</definedName>
    <definedName name="_____63______123Graph_XCHART_12" hidden="1">#REF!</definedName>
    <definedName name="_____64______123Graph_XCHART_13" hidden="1">#REF!</definedName>
    <definedName name="_____65______123Graph_XCHART_14" hidden="1">#REF!</definedName>
    <definedName name="_____66______123Graph_XCHART_15" hidden="1">#REF!</definedName>
    <definedName name="_____67______123Graph_XCHART_16" hidden="1">#REF!</definedName>
    <definedName name="_____68______123Graph_XCHART_17" hidden="1">#REF!</definedName>
    <definedName name="_____69______123Graph_XCHART_18" hidden="1">#REF!</definedName>
    <definedName name="_____7______123Graph_ACHART_15" hidden="1">#REF!</definedName>
    <definedName name="_____70______123Graph_XCHART_2" hidden="1">#REF!</definedName>
    <definedName name="_____71______123Graph_XCHART_3" hidden="1">#REF!</definedName>
    <definedName name="_____72______123Graph_XCHART_4" hidden="1">#REF!</definedName>
    <definedName name="_____73______123Graph_XCHART_5" hidden="1">#REF!</definedName>
    <definedName name="_____74______123Graph_XCHART_6" hidden="1">#REF!</definedName>
    <definedName name="_____75______123Graph_XCHART_7" hidden="1">#REF!</definedName>
    <definedName name="_____76______123Graph_XCHART_8" hidden="1">#REF!</definedName>
    <definedName name="_____77______123Graph_XCHART_9" hidden="1">#REF!</definedName>
    <definedName name="_____78_____123Graph_ACHART_1" hidden="1">#REF!</definedName>
    <definedName name="_____79_____123Graph_ACHART_10" hidden="1">#REF!</definedName>
    <definedName name="_____8______123Graph_ACHART_16" hidden="1">#REF!</definedName>
    <definedName name="_____80_____123Graph_ACHART_11" hidden="1">#REF!</definedName>
    <definedName name="_____81_____123Graph_ACHART_12" hidden="1">#REF!</definedName>
    <definedName name="_____82_____123Graph_ACHART_13" hidden="1">#REF!</definedName>
    <definedName name="_____83_____123Graph_ACHART_14" hidden="1">#REF!</definedName>
    <definedName name="_____84_____123Graph_ACHART_15" hidden="1">#REF!</definedName>
    <definedName name="_____85_____123Graph_ACHART_16" hidden="1">#REF!</definedName>
    <definedName name="_____86_____123Graph_ACHART_17" hidden="1">#REF!</definedName>
    <definedName name="_____87_____123Graph_ACHART_18" hidden="1">#REF!</definedName>
    <definedName name="_____88_____123Graph_ACHART_2" hidden="1">#REF!</definedName>
    <definedName name="_____89_____123Graph_ACHART_3" hidden="1">#REF!</definedName>
    <definedName name="_____9______123Graph_ACHART_17" hidden="1">#REF!</definedName>
    <definedName name="_____90_____123Graph_ACHART_4" hidden="1">#REF!</definedName>
    <definedName name="_____91_____123Graph_ACHART_5" hidden="1">#REF!</definedName>
    <definedName name="_____92_____123Graph_ACHART_6" hidden="1">#REF!</definedName>
    <definedName name="_____93_____123Graph_ACHART_7" hidden="1">#REF!</definedName>
    <definedName name="_____94_____123Graph_ACHART_8" hidden="1">#REF!</definedName>
    <definedName name="_____95_____123Graph_ACHART_9" hidden="1">#REF!</definedName>
    <definedName name="_____96_____123Graph_BCHART_1" hidden="1">#REF!</definedName>
    <definedName name="_____97_____123Graph_BCHART_17" hidden="1">#REF!</definedName>
    <definedName name="_____98_____123Graph_BCHART_18" hidden="1">#REF!</definedName>
    <definedName name="_____99_____123Graph_BCHART_2" hidden="1">#REF!</definedName>
    <definedName name="_____a1" localSheetId="2" hidden="1">{"whole",#N/A,FALSE,"6701";"whole",#N/A,FALSE,"6702";"whole",#N/A,FALSE,"7710";"whole",#N/A,FALSE,"7714";"whole",#N/A,FALSE,"7729";"whole",#N/A,FALSE,"7730";"whole",#N/A,FALSE,"7731";"whole",#N/A,FALSE,"7736";"whole",#N/A,FALSE,"7737";"whole",#N/A,FALSE,"7738";"whole",#N/A,FALSE,"7743";"Whole",#N/A,FALSE,"7740";"whole",#N/A,FALSE,"7744";"whole",#N/A,FALSE,"7745"}</definedName>
    <definedName name="_____a1" hidden="1">{"whole",#N/A,FALSE,"6701";"whole",#N/A,FALSE,"6702";"whole",#N/A,FALSE,"7710";"whole",#N/A,FALSE,"7714";"whole",#N/A,FALSE,"7729";"whole",#N/A,FALSE,"7730";"whole",#N/A,FALSE,"7731";"whole",#N/A,FALSE,"7736";"whole",#N/A,FALSE,"7737";"whole",#N/A,FALSE,"7738";"whole",#N/A,FALSE,"7743";"Whole",#N/A,FALSE,"7740";"whole",#N/A,FALSE,"7744";"whole",#N/A,FALSE,"7745"}</definedName>
    <definedName name="_____a2" localSheetId="2" hidden="1">{"whole",#N/A,FALSE,"6701";"whole",#N/A,FALSE,"6702";"whole",#N/A,FALSE,"7710";"whole",#N/A,FALSE,"7714";"whole",#N/A,FALSE,"7729";"whole",#N/A,FALSE,"7730";"whole",#N/A,FALSE,"7731";"whole",#N/A,FALSE,"7736";"whole",#N/A,FALSE,"7737";"whole",#N/A,FALSE,"7738";"whole",#N/A,FALSE,"7743";"Whole",#N/A,FALSE,"7740";"whole",#N/A,FALSE,"7744";"whole",#N/A,FALSE,"7745"}</definedName>
    <definedName name="_____a2" hidden="1">{"whole",#N/A,FALSE,"6701";"whole",#N/A,FALSE,"6702";"whole",#N/A,FALSE,"7710";"whole",#N/A,FALSE,"7714";"whole",#N/A,FALSE,"7729";"whole",#N/A,FALSE,"7730";"whole",#N/A,FALSE,"7731";"whole",#N/A,FALSE,"7736";"whole",#N/A,FALSE,"7737";"whole",#N/A,FALSE,"7738";"whole",#N/A,FALSE,"7743";"Whole",#N/A,FALSE,"7740";"whole",#N/A,FALSE,"7744";"whole",#N/A,FALSE,"7745"}</definedName>
    <definedName name="_____a3"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_a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_a4" localSheetId="2" hidden="1">{"whole",#N/A,FALSE,"Gen_Dist_Act_Bud";"whole",#N/A,FALSE,"Gen_Dist_T3months";"whole",#N/A,FALSE,"GD_PerP";"whole",#N/A,FALSE,"HR Dist'n"}</definedName>
    <definedName name="_____a4" hidden="1">{"whole",#N/A,FALSE,"Gen_Dist_Act_Bud";"whole",#N/A,FALSE,"Gen_Dist_T3months";"whole",#N/A,FALSE,"GD_PerP";"whole",#N/A,FALSE,"HR Dist'n"}</definedName>
    <definedName name="_____a5" localSheetId="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__a5"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__a6" localSheetId="2" hidden="1">{"whole",#N/A,FALSE,"CS HC";"whole",#N/A,FALSE,"CS_ACTvsBud";"whole",#N/A,FALSE,"CSTrail3mo";"whole",#N/A,FALSE,"CS Cost Per Head ";"whole",#N/A,FALSE,"CS CPH YTD"}</definedName>
    <definedName name="_____a6" hidden="1">{"whole",#N/A,FALSE,"CS HC";"whole",#N/A,FALSE,"CS_ACTvsBud";"whole",#N/A,FALSE,"CSTrail3mo";"whole",#N/A,FALSE,"CS Cost Per Head ";"whole",#N/A,FALSE,"CS CPH YTD"}</definedName>
    <definedName name="_____a7" localSheetId="2" hidden="1">{"whole",#N/A,FALSE,"CS FIN Sum For Rox";"whole",#N/A,FALSE,"Gen_Dist_Act_Bud";"whole",#N/A,FALSE,"Gen_Dist_T3months";"whole",#N/A,FALSE,"GD_PerP";"whole",#N/A,FALSE,"CS_DIST_ActvsBud";"whole",#N/A,FALSE,"CS_DIST_SUM_trail3mo"}</definedName>
    <definedName name="_____a7" hidden="1">{"whole",#N/A,FALSE,"CS FIN Sum For Rox";"whole",#N/A,FALSE,"Gen_Dist_Act_Bud";"whole",#N/A,FALSE,"Gen_Dist_T3months";"whole",#N/A,FALSE,"GD_PerP";"whole",#N/A,FALSE,"CS_DIST_ActvsBud";"whole",#N/A,FALSE,"CS_DIST_SUM_trail3mo"}</definedName>
    <definedName name="_____aa1" localSheetId="2" hidden="1">{"whole",#N/A,FALSE,"6701";"whole",#N/A,FALSE,"6702";"whole",#N/A,FALSE,"7710";"whole",#N/A,FALSE,"7714";"whole",#N/A,FALSE,"7729";"whole",#N/A,FALSE,"7730";"whole",#N/A,FALSE,"7731";"whole",#N/A,FALSE,"7736";"whole",#N/A,FALSE,"7737";"whole",#N/A,FALSE,"7738";"whole",#N/A,FALSE,"7743";"Whole",#N/A,FALSE,"7740";"whole",#N/A,FALSE,"7744";"whole",#N/A,FALSE,"7745"}</definedName>
    <definedName name="_____aa1" hidden="1">{"whole",#N/A,FALSE,"6701";"whole",#N/A,FALSE,"6702";"whole",#N/A,FALSE,"7710";"whole",#N/A,FALSE,"7714";"whole",#N/A,FALSE,"7729";"whole",#N/A,FALSE,"7730";"whole",#N/A,FALSE,"7731";"whole",#N/A,FALSE,"7736";"whole",#N/A,FALSE,"7737";"whole",#N/A,FALSE,"7738";"whole",#N/A,FALSE,"7743";"Whole",#N/A,FALSE,"7740";"whole",#N/A,FALSE,"7744";"whole",#N/A,FALSE,"7745"}</definedName>
    <definedName name="_____ab1112" localSheetId="2" hidden="1">{"whole",#N/A,FALSE,"6701";"whole",#N/A,FALSE,"6702";"whole",#N/A,FALSE,"7710";"whole",#N/A,FALSE,"7714";"whole",#N/A,FALSE,"7729";"whole",#N/A,FALSE,"7730";"whole",#N/A,FALSE,"7731";"whole",#N/A,FALSE,"7736";"whole",#N/A,FALSE,"7737";"whole",#N/A,FALSE,"7738";"whole",#N/A,FALSE,"7743";"Whole",#N/A,FALSE,"7740";"whole",#N/A,FALSE,"7744";"whole",#N/A,FALSE,"7745"}</definedName>
    <definedName name="_____ab1112" hidden="1">{"whole",#N/A,FALSE,"6701";"whole",#N/A,FALSE,"6702";"whole",#N/A,FALSE,"7710";"whole",#N/A,FALSE,"7714";"whole",#N/A,FALSE,"7729";"whole",#N/A,FALSE,"7730";"whole",#N/A,FALSE,"7731";"whole",#N/A,FALSE,"7736";"whole",#N/A,FALSE,"7737";"whole",#N/A,FALSE,"7738";"whole",#N/A,FALSE,"7743";"Whole",#N/A,FALSE,"7740";"whole",#N/A,FALSE,"7744";"whole",#N/A,FALSE,"7745"}</definedName>
    <definedName name="_____abc1" localSheetId="2" hidden="1">{"detail",#N/A,FALSE,"mfg";"summary",#N/A,FALSE,"mfg"}</definedName>
    <definedName name="_____abc1" hidden="1">{"detail",#N/A,FALSE,"mfg";"summary",#N/A,FALSE,"mfg"}</definedName>
    <definedName name="_____abc2" localSheetId="2" hidden="1">{"detail",#N/A,FALSE,"mfg";"summary",#N/A,FALSE,"mfg"}</definedName>
    <definedName name="_____abc2" hidden="1">{"detail",#N/A,FALSE,"mfg";"summary",#N/A,FALSE,"mfg"}</definedName>
    <definedName name="_____ads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AOl1"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AOl1"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AOL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asd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b1" localSheetId="2" hidden="1">{"Chart 1",#N/A,FALSE,"Run Rate";"Chart 2",#N/A,FALSE,"Run Rate (2)"}</definedName>
    <definedName name="_____b1" hidden="1">{"Chart 1",#N/A,FALSE,"Run Rate";"Chart 2",#N/A,FALSE,"Run Rate (2)"}</definedName>
    <definedName name="_____BP6484" localSheetId="2" hidden="1">{"laborr",#N/A,FALSE,"Sheet1";"sumr",#N/A,FALSE,"Sheet1";"odcr",#N/A,FALSE,"Sheet1";"trip1r",#N/A,FALSE,"Sheet1";"trip2r",#N/A,FALSE,"Sheet1";"trip3r",#N/A,FALSE,"Sheet1";"trip4r",#N/A,FALSE,"Sheet1"}</definedName>
    <definedName name="_____BP6484" hidden="1">{"laborr",#N/A,FALSE,"Sheet1";"sumr",#N/A,FALSE,"Sheet1";"odcr",#N/A,FALSE,"Sheet1";"trip1r",#N/A,FALSE,"Sheet1";"trip2r",#N/A,FALSE,"Sheet1";"trip3r",#N/A,FALSE,"Sheet1";"trip4r",#N/A,FALSE,"Sheet1"}</definedName>
    <definedName name="_____d2" localSheetId="2" hidden="1">{#N/A,#N/A,TRUE,"Cover";#N/A,#N/A,TRUE,"BS";#N/A,#N/A,TRUE,"BS (2)";#N/A,#N/A,TRUE,"BS (3)";#N/A,#N/A,TRUE,"Supp Info-BS";#N/A,#N/A,TRUE,"IS";#N/A,#N/A,TRUE,"IS (2)";#N/A,#N/A,TRUE,"IS (3)";#N/A,#N/A,TRUE,"Supp Info-IS";#N/A,#N/A,TRUE,"CF";#N/A,#N/A,TRUE,"Supp Info-CF";#N/A,#N/A,TRUE,"SH";#N/A,#N/A,TRUE,"Supp Info-SH"}</definedName>
    <definedName name="_____d2" hidden="1">{#N/A,#N/A,TRUE,"Cover";#N/A,#N/A,TRUE,"BS";#N/A,#N/A,TRUE,"BS (2)";#N/A,#N/A,TRUE,"BS (3)";#N/A,#N/A,TRUE,"Supp Info-BS";#N/A,#N/A,TRUE,"IS";#N/A,#N/A,TRUE,"IS (2)";#N/A,#N/A,TRUE,"IS (3)";#N/A,#N/A,TRUE,"Supp Info-IS";#N/A,#N/A,TRUE,"CF";#N/A,#N/A,TRUE,"Supp Info-CF";#N/A,#N/A,TRUE,"SH";#N/A,#N/A,TRUE,"Supp Info-SH"}</definedName>
    <definedName name="_____d3" localSheetId="2" hidden="1">{#N/A,#N/A,TRUE,"Cover";#N/A,#N/A,TRUE,"BS";#N/A,#N/A,TRUE,"BS (2)";#N/A,#N/A,TRUE,"BS (3)";#N/A,#N/A,TRUE,"Supp Info-BS";#N/A,#N/A,TRUE,"IS";#N/A,#N/A,TRUE,"IS (2)";#N/A,#N/A,TRUE,"IS (3)";#N/A,#N/A,TRUE,"Supp Info-IS";#N/A,#N/A,TRUE,"CF";#N/A,#N/A,TRUE,"Supp Info-CF";#N/A,#N/A,TRUE,"SH";#N/A,#N/A,TRUE,"Supp Info-SH"}</definedName>
    <definedName name="_____d3" hidden="1">{#N/A,#N/A,TRUE,"Cover";#N/A,#N/A,TRUE,"BS";#N/A,#N/A,TRUE,"BS (2)";#N/A,#N/A,TRUE,"BS (3)";#N/A,#N/A,TRUE,"Supp Info-BS";#N/A,#N/A,TRUE,"IS";#N/A,#N/A,TRUE,"IS (2)";#N/A,#N/A,TRUE,"IS (3)";#N/A,#N/A,TRUE,"Supp Info-IS";#N/A,#N/A,TRUE,"CF";#N/A,#N/A,TRUE,"Supp Info-CF";#N/A,#N/A,TRUE,"SH";#N/A,#N/A,TRUE,"Supp Info-SH"}</definedName>
    <definedName name="_____dc1"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c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c1_1"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c1_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c2"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c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c2_1"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c2_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i1" localSheetId="2" hidden="1">{"whole",#N/A,FALSE,"Gen_Dist_Act_Bud";"whole",#N/A,FALSE,"Gen_Dist_T3months";"whole",#N/A,FALSE,"GD_PerP";"whole",#N/A,FALSE,"HR Dist'n"}</definedName>
    <definedName name="_____di1" hidden="1">{"whole",#N/A,FALSE,"Gen_Dist_Act_Bud";"whole",#N/A,FALSE,"Gen_Dist_T3months";"whole",#N/A,FALSE,"GD_PerP";"whole",#N/A,FALSE,"HR Dist'n"}</definedName>
    <definedName name="_____DRE0700" hidden="1">{"'PXR_6500'!$A$1:$I$124"}</definedName>
    <definedName name="_____FA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FP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I2" localSheetId="2" hidden="1">{"PVGraph2",#N/A,FALSE,"PV Data"}</definedName>
    <definedName name="_____I2" hidden="1">{"PVGraph2",#N/A,FALSE,"PV Data"}</definedName>
    <definedName name="_____I3" localSheetId="2" hidden="1">{"PVGraph2",#N/A,FALSE,"PV Data"}</definedName>
    <definedName name="_____I3" hidden="1">{"PVGraph2",#N/A,FALSE,"PV Data"}</definedName>
    <definedName name="_____ii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ii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Inv2" localSheetId="2" hidden="1">{#N/A,#N/A,FALSE,"Rev_Graph 2-1";#N/A,#N/A,FALSE,"ABR Pie 2-3 YTD";#N/A,#N/A,FALSE,"HCNT 3-5";#N/A,#N/A,FALSE,"Rev_Empl 3-6";#N/A,#N/A,FALSE,"ABR Avg 4-1";#N/A,#N/A,FALSE,"ABR Inv Graph 4-2";#N/A,#N/A,FALSE,"AVG INV 4-3";#N/A,#N/A,FALSE,"LSP 4-5"}</definedName>
    <definedName name="_____Inv2" hidden="1">{#N/A,#N/A,FALSE,"Rev_Graph 2-1";#N/A,#N/A,FALSE,"ABR Pie 2-3 YTD";#N/A,#N/A,FALSE,"HCNT 3-5";#N/A,#N/A,FALSE,"Rev_Empl 3-6";#N/A,#N/A,FALSE,"ABR Avg 4-1";#N/A,#N/A,FALSE,"ABR Inv Graph 4-2";#N/A,#N/A,FALSE,"AVG INV 4-3";#N/A,#N/A,FALSE,"LSP 4-5"}</definedName>
    <definedName name="_____key1" hidden="1">#REF!</definedName>
    <definedName name="_____kEY15" hidden="1">#REF!</definedName>
    <definedName name="_____kEY2" hidden="1">#REF!</definedName>
    <definedName name="_____key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MRG2" localSheetId="2" hidden="1">{"INCOME",#N/A,FALSE,"ProNet";"VALUE",#N/A,FALSE,"ProNet"}</definedName>
    <definedName name="_____MRG2" hidden="1">{"INCOME",#N/A,FALSE,"ProNet";"VALUE",#N/A,FALSE,"ProNet"}</definedName>
    <definedName name="_____na2" localSheetId="2" hidden="1">{"'SIVA Pricing Model'!$A$1:$F$39"}</definedName>
    <definedName name="_____na2" hidden="1">"100"</definedName>
    <definedName name="_____na3" localSheetId="2" hidden="1">{"'SIVA Pricing Model'!$A$1:$F$39"}</definedName>
    <definedName name="_____na3" hidden="1">"50"</definedName>
    <definedName name="_____na4" hidden="1">"IQ_LTM_DATE"</definedName>
    <definedName name="_____New1" localSheetId="2" hidden="1">{#N/A,#N/A,FALSE,"Aging Summary";#N/A,#N/A,FALSE,"Ratio Analysis";#N/A,#N/A,FALSE,"Test 120 Day Accts";#N/A,#N/A,FALSE,"Tickmarks"}</definedName>
    <definedName name="_____New1" hidden="1">{#N/A,#N/A,FALSE,"Aging Summary";#N/A,#N/A,FALSE,"Ratio Analysis";#N/A,#N/A,FALSE,"Test 120 Day Accts";#N/A,#N/A,FALSE,"Tickmarks"}</definedName>
    <definedName name="_____new2" hidden="1">"0MB5TOIC7ZU0LX8WJX6QNRCYX"</definedName>
    <definedName name="_____New3" localSheetId="2" hidden="1">{#N/A,#N/A,FALSE,"Aging Summary";#N/A,#N/A,FALSE,"Ratio Analysis";#N/A,#N/A,FALSE,"Test 120 Day Accts";#N/A,#N/A,FALSE,"Tickmarks"}</definedName>
    <definedName name="_____New3" hidden="1">{#N/A,#N/A,FALSE,"Aging Summary";#N/A,#N/A,FALSE,"Ratio Analysis";#N/A,#N/A,FALSE,"Test 120 Day Accts";#N/A,#N/A,FALSE,"Tickmarks"}</definedName>
    <definedName name="_____New4" localSheetId="2" hidden="1">{#N/A,#N/A,FALSE,"Aging Summary";#N/A,#N/A,FALSE,"Ratio Analysis";#N/A,#N/A,FALSE,"Test 120 Day Accts";#N/A,#N/A,FALSE,"Tickmarks"}</definedName>
    <definedName name="_____New4" hidden="1">{#N/A,#N/A,FALSE,"Aging Summary";#N/A,#N/A,FALSE,"Ratio Analysis";#N/A,#N/A,FALSE,"Test 120 Day Accts";#N/A,#N/A,FALSE,"Tickmarks"}</definedName>
    <definedName name="_____new5" localSheetId="2" hidden="1">{#N/A,#N/A,FALSE,"Aging Summary";#N/A,#N/A,FALSE,"Ratio Analysis";#N/A,#N/A,FALSE,"Test 120 Day Accts";#N/A,#N/A,FALSE,"Tickmarks"}</definedName>
    <definedName name="_____new5" hidden="1">{#N/A,#N/A,FALSE,"Aging Summary";#N/A,#N/A,FALSE,"Ratio Analysis";#N/A,#N/A,FALSE,"Test 120 Day Accts";#N/A,#N/A,FALSE,"Tickmarks"}</definedName>
    <definedName name="_____ok2" localSheetId="2" hidden="1">{"ReportTop",#N/A,FALSE,"report top"}</definedName>
    <definedName name="_____ok2" hidden="1">{"ReportTop",#N/A,FALSE,"report top"}</definedName>
    <definedName name="_____ppp2" localSheetId="2" hidden="1">{"FCB_ALL",#N/A,FALSE,"FCB"}</definedName>
    <definedName name="_____ppp2" hidden="1">{"FCB_ALL",#N/A,FALSE,"FCB"}</definedName>
    <definedName name="_____PRN2" localSheetId="2" hidden="1">{"adj95mult",#N/A,FALSE,"COMPCO";"adj95est",#N/A,FALSE,"COMPCO"}</definedName>
    <definedName name="_____PRN2" hidden="1">{"adj95mult",#N/A,FALSE,"COMPCO";"adj95est",#N/A,FALSE,"COMPCO"}</definedName>
    <definedName name="_____ptc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q3" hidden="1">#REF!</definedName>
    <definedName name="_____R" localSheetId="2" hidden="1">{#N/A,#N/A,FALSE,"Minors";#N/A,#N/A,FALSE,"96CAPREV"}</definedName>
    <definedName name="_____R" hidden="1">{#N/A,#N/A,FALSE,"Minors";#N/A,#N/A,FALSE,"96CAPREV"}</definedName>
    <definedName name="_____RO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rob2"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____rob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____rob3"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____rob3"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____rod1" localSheetId="2" hidden="1">{#N/A,#N/A,FALSE,"Projections";#N/A,#N/A,FALSE,"Multiples Valuation";#N/A,#N/A,FALSE,"LBO";#N/A,#N/A,FALSE,"Multiples_Sensitivity";#N/A,#N/A,FALSE,"Summary"}</definedName>
    <definedName name="_____rod1" hidden="1">{#N/A,#N/A,FALSE,"Projections";#N/A,#N/A,FALSE,"Multiples Valuation";#N/A,#N/A,FALSE,"LBO";#N/A,#N/A,FALSE,"Multiples_Sensitivity";#N/A,#N/A,FALSE,"Summary"}</definedName>
    <definedName name="_____s1" hidden="1">#REF!</definedName>
    <definedName name="_____s2" hidden="1">#REF!</definedName>
    <definedName name="_____s3" hidden="1">#REF!</definedName>
    <definedName name="_____s4" hidden="1">#REF!</definedName>
    <definedName name="_____s5" hidden="1">#REF!</definedName>
    <definedName name="_____s6" hidden="1">#REF!</definedName>
    <definedName name="_____T123456" localSheetId="2" hidden="1">{"COUNT",#N/A,FALSE,"AB"}</definedName>
    <definedName name="_____T123456" hidden="1">{"COUNT",#N/A,FALSE,"AB"}</definedName>
    <definedName name="_____T12347" localSheetId="2" hidden="1">{"COUNT",#N/A,FALSE,"AB"}</definedName>
    <definedName name="_____T12347" hidden="1">{"COUNT",#N/A,FALSE,"AB"}</definedName>
    <definedName name="_____t2" localSheetId="2" hidden="1">{"'Sheet1'!$A$5:$G$42"}</definedName>
    <definedName name="_____t2" hidden="1">{"'Sheet1'!$A$5:$G$42"}</definedName>
    <definedName name="_____td1"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td1"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TD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_Tes6" hidden="1">{"'SIVA Pricing Model'!$A$1:$F$39"}</definedName>
    <definedName name="_____v1" localSheetId="2" hidden="1">{"Month End Performance",#N/A,FALSE,"Report";"Site Talk Times",#N/A,FALSE,"Report"}</definedName>
    <definedName name="_____v1" hidden="1">{"Month End Performance",#N/A,FALSE,"Report";"Site Talk Times",#N/A,FALSE,"Report"}</definedName>
    <definedName name="_____v2" localSheetId="2" hidden="1">{"Budget by Month",#N/A,FALSE,"VA Departments Roll-up";"Budget by Month",#N/A,FALSE,"220";"Budget by Month",#N/A,FALSE,"300";"Budget by Month",#N/A,FALSE,"302";"Budget by Month",#N/A,FALSE,"305";"Budget by Month",#N/A,FALSE,"310"}</definedName>
    <definedName name="_____v2" hidden="1">{"Budget by Month",#N/A,FALSE,"VA Departments Roll-up";"Budget by Month",#N/A,FALSE,"220";"Budget by Month",#N/A,FALSE,"300";"Budget by Month",#N/A,FALSE,"302";"Budget by Month",#N/A,FALSE,"305";"Budget by Month",#N/A,FALSE,"310"}</definedName>
    <definedName name="_____w1" localSheetId="2" hidden="1">{"PVGraph2",#N/A,FALSE,"PV Data"}</definedName>
    <definedName name="_____w1" hidden="1">{"PVGraph2",#N/A,FALSE,"PV Data"}</definedName>
    <definedName name="_____w2" localSheetId="2" hidden="1">{"PVGraph2",#N/A,FALSE,"PV Data"}</definedName>
    <definedName name="_____w2" hidden="1">{"PVGraph2",#N/A,FALSE,"PV Data"}</definedName>
    <definedName name="_____w3" localSheetId="2" hidden="1">{"PVGraph2",#N/A,FALSE,"PV Data"}</definedName>
    <definedName name="_____w3" hidden="1">{"PVGraph2",#N/A,FALSE,"PV Data"}</definedName>
    <definedName name="_____w32"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_w3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_w33" localSheetId="2" hidden="1">{"whole",#N/A,FALSE,"Gen_Dist_Act_Bud";"whole",#N/A,FALSE,"Gen_Dist_T3months";"whole",#N/A,FALSE,"GD_PerP";"whole",#N/A,FALSE,"HR Dist'n"}</definedName>
    <definedName name="_____w33" hidden="1">{"whole",#N/A,FALSE,"Gen_Dist_Act_Bud";"whole",#N/A,FALSE,"Gen_Dist_T3months";"whole",#N/A,FALSE,"GD_PerP";"whole",#N/A,FALSE,"HR Dist'n"}</definedName>
    <definedName name="_____wrn2" localSheetId="2" hidden="1">{#N/A,#N/A,FALSE,"ASSUMPTIONS";#N/A,#N/A,FALSE,"Valuation Summary";"page1",#N/A,FALSE,"PRESENTATION";"page2",#N/A,FALSE,"PRESENTATION";#N/A,#N/A,FALSE,"ORIGINAL_ROLLBACK"}</definedName>
    <definedName name="_____wrn2" hidden="1">{#N/A,#N/A,FALSE,"ASSUMPTIONS";#N/A,#N/A,FALSE,"Valuation Summary";"page1",#N/A,FALSE,"PRESENTATION";"page2",#N/A,FALSE,"PRESENTATION";#N/A,#N/A,FALSE,"ORIGINAL_ROLLBACK"}</definedName>
    <definedName name="_____wrn3" localSheetId="2" hidden="1">{#N/A,#N/A,FALSE,"ASSUMPTIONS";#N/A,#N/A,FALSE,"Valuation Summary";"page1",#N/A,FALSE,"PRESENTATION";"page2",#N/A,FALSE,"PRESENTATION";#N/A,#N/A,FALSE,"ORIGINAL_ROLLBACK"}</definedName>
    <definedName name="_____wrn3" hidden="1">{#N/A,#N/A,FALSE,"ASSUMPTIONS";#N/A,#N/A,FALSE,"Valuation Summary";"page1",#N/A,FALSE,"PRESENTATION";"page2",#N/A,FALSE,"PRESENTATION";#N/A,#N/A,FALSE,"ORIGINAL_ROLLBACK"}</definedName>
    <definedName name="_____wtx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ww2" localSheetId="2" hidden="1">{#N/A,#N/A,FALSE,"Admin";#N/A,#N/A,FALSE,"Other"}</definedName>
    <definedName name="_____ww2" hidden="1">{#N/A,#N/A,FALSE,"Admin";#N/A,#N/A,FALSE,"Other"}</definedName>
    <definedName name="_____ww2_1" localSheetId="2" hidden="1">{#N/A,#N/A,FALSE,"Admin";#N/A,#N/A,FALSE,"Other"}</definedName>
    <definedName name="_____ww2_1" hidden="1">{#N/A,#N/A,FALSE,"Admin";#N/A,#N/A,FALSE,"Other"}</definedName>
    <definedName name="_____ww2_2" localSheetId="2" hidden="1">{#N/A,#N/A,FALSE,"Admin";#N/A,#N/A,FALSE,"Other"}</definedName>
    <definedName name="_____ww2_2" hidden="1">{#N/A,#N/A,FALSE,"Admin";#N/A,#N/A,FALSE,"Other"}</definedName>
    <definedName name="_____ww2_3" localSheetId="2" hidden="1">{#N/A,#N/A,FALSE,"Admin";#N/A,#N/A,FALSE,"Other"}</definedName>
    <definedName name="_____ww2_3" hidden="1">{#N/A,#N/A,FALSE,"Admin";#N/A,#N/A,FALSE,"Other"}</definedName>
    <definedName name="_____ww2_4" localSheetId="2" hidden="1">{#N/A,#N/A,FALSE,"Admin";#N/A,#N/A,FALSE,"Other"}</definedName>
    <definedName name="_____ww2_4" hidden="1">{#N/A,#N/A,FALSE,"Admin";#N/A,#N/A,FALSE,"Other"}</definedName>
    <definedName name="_____x1" hidden="1">1</definedName>
    <definedName name="_____x3" localSheetId="2" hidden="1">{"whole",#N/A,FALSE,"Gen_Dist_Act_Bud";"whole",#N/A,FALSE,"Gen_Dist_T3months";"whole",#N/A,FALSE,"GD_PerP";"whole",#N/A,FALSE,"HR_Dist";"whole",#N/A,FALSE,"CS_DIST_ActvsBud";"whole",#N/A,FALSE,"CS_DIST_SUM_trail3mo";"whole",#N/A,FALSE,"ITG_act_Bud";"whole",#N/A,FALSE,"ITG_T3Mo"}</definedName>
    <definedName name="_____x3" hidden="1">{"whole",#N/A,FALSE,"Gen_Dist_Act_Bud";"whole",#N/A,FALSE,"Gen_Dist_T3months";"whole",#N/A,FALSE,"GD_PerP";"whole",#N/A,FALSE,"HR_Dist";"whole",#N/A,FALSE,"CS_DIST_ActvsBud";"whole",#N/A,FALSE,"CS_DIST_SUM_trail3mo";"whole",#N/A,FALSE,"ITG_act_Bud";"whole",#N/A,FALSE,"ITG_T3Mo"}</definedName>
    <definedName name="_____xlfn.RTD" hidden="1">#NAME?</definedName>
    <definedName name="_____y2" localSheetId="2" hidden="1">{"PVGraph2",#N/A,FALSE,"PV Data"}</definedName>
    <definedName name="_____y2" hidden="1">{"PVGraph2",#N/A,FALSE,"PV Data"}</definedName>
    <definedName name="_____Z04"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Z05"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z12" localSheetId="2" hidden="1">{"pro_view",#N/A,FALSE,"EEFSNAP2";"rep_view",#N/A,FALSE,"EEFSNAP2"}</definedName>
    <definedName name="_____z12" hidden="1">{"pro_view",#N/A,FALSE,"EEFSNAP2";"rep_view",#N/A,FALSE,"EEFSNAP2"}</definedName>
    <definedName name="_____z22" localSheetId="2" hidden="1">{#N/A,"PURADD",FALSE,"Business Analysis";#N/A,"PURSPP",FALSE,"Business Analysis";#N/A,"CTGIND",FALSE,"Business Analysis";#N/A,"PURCHM",FALSE,"Business Analysis";#N/A,"SPADD",FALSE,"Business Analysis";#N/A,"EPOXY",FALSE,"Business Analysis";#N/A,"PURPER",FALSE,"Business Analysis"}</definedName>
    <definedName name="_____z22" hidden="1">{#N/A,"PURADD",FALSE,"Business Analysis";#N/A,"PURSPP",FALSE,"Business Analysis";#N/A,"CTGIND",FALSE,"Business Analysis";#N/A,"PURCHM",FALSE,"Business Analysis";#N/A,"SPADD",FALSE,"Business Analysis";#N/A,"EPOXY",FALSE,"Business Analysis";#N/A,"PURPER",FALSE,"Business Analysis"}</definedName>
    <definedName name="_____z25" localSheetId="2" hidden="1">{"detail",#N/A,FALSE,"mfg";"summary",#N/A,FALSE,"mfg"}</definedName>
    <definedName name="_____z25" hidden="1">{"detail",#N/A,FALSE,"mfg";"summary",#N/A,FALSE,"mfg"}</definedName>
    <definedName name="____1______123Graph_ACHART_1" hidden="1">#REF!</definedName>
    <definedName name="____1__123Graph_BCHART_1" hidden="1">#REF!</definedName>
    <definedName name="____10______123Graph_ACHART_18" hidden="1">#REF!</definedName>
    <definedName name="____100_____123Graph_BCHART_3" hidden="1">#REF!</definedName>
    <definedName name="____101_____123Graph_BCHART_4" hidden="1">#REF!</definedName>
    <definedName name="____102_____123Graph_BCHART_5" hidden="1">#REF!</definedName>
    <definedName name="____103_____123Graph_BCHART_6" hidden="1">#REF!</definedName>
    <definedName name="____104_____123Graph_BCHART_7" hidden="1">#REF!</definedName>
    <definedName name="____105_____123Graph_BCHART_8" hidden="1">#REF!</definedName>
    <definedName name="____106_____123Graph_CCHART_1" hidden="1">#REF!</definedName>
    <definedName name="____107_____123Graph_CCHART_2" hidden="1">#REF!</definedName>
    <definedName name="____108_____123Graph_CCHART_3" hidden="1">#REF!</definedName>
    <definedName name="____109_____123Graph_CCHART_4" hidden="1">#REF!</definedName>
    <definedName name="____11______123Graph_ACHART_2" hidden="1">#REF!</definedName>
    <definedName name="____110_____123Graph_CCHART_5" hidden="1">#REF!</definedName>
    <definedName name="____111_____123Graph_CCHART_6" hidden="1">#REF!</definedName>
    <definedName name="____112_____123Graph_CCHART_7" hidden="1">#REF!</definedName>
    <definedName name="____113_____123Graph_CCHART_8" hidden="1">#REF!</definedName>
    <definedName name="____114_____123Graph_DCHART_1" hidden="1">#REF!</definedName>
    <definedName name="____115_____123Graph_DCHART_2" hidden="1">#REF!</definedName>
    <definedName name="____116_____123Graph_DCHART_3" hidden="1">#REF!</definedName>
    <definedName name="____117_____123Graph_DCHART_4" hidden="1">#REF!</definedName>
    <definedName name="____118_____123Graph_DCHART_5" hidden="1">#REF!</definedName>
    <definedName name="____119_____123Graph_DCHART_6" hidden="1">#REF!</definedName>
    <definedName name="____12______123Graph_ACHART_3" hidden="1">#REF!</definedName>
    <definedName name="____120_____123Graph_DCHART_7" hidden="1">#REF!</definedName>
    <definedName name="____121_____123Graph_DCHART_8" hidden="1">#REF!</definedName>
    <definedName name="____122_____123Graph_ECHART_1" hidden="1">#REF!</definedName>
    <definedName name="____123_____123Graph_ECHART_2" hidden="1">#REF!</definedName>
    <definedName name="____124_____123Graph_ECHART_3" hidden="1">#REF!</definedName>
    <definedName name="____125_____123Graph_ECHART_4" hidden="1">#REF!</definedName>
    <definedName name="____126_____123Graph_ECHART_5" hidden="1">#REF!</definedName>
    <definedName name="____127_____123Graph_ECHART_6" hidden="1">#REF!</definedName>
    <definedName name="____128_____123Graph_ECHART_7" hidden="1">#REF!</definedName>
    <definedName name="____129_____123Graph_ECHART_8" hidden="1">#REF!</definedName>
    <definedName name="____13______123Graph_ACHART_4" hidden="1">#REF!</definedName>
    <definedName name="____130_____123Graph_FCHART_1" hidden="1">#REF!</definedName>
    <definedName name="____131_____123Graph_FCHART_2" hidden="1">#REF!</definedName>
    <definedName name="____132_____123Graph_FCHART_3" hidden="1">#REF!</definedName>
    <definedName name="____133_____123Graph_FCHART_4" hidden="1">#REF!</definedName>
    <definedName name="____134_____123Graph_FCHART_6" hidden="1">#REF!</definedName>
    <definedName name="____135_____123Graph_FCHART_7" hidden="1">#REF!</definedName>
    <definedName name="____136_____123Graph_FCHART_8" hidden="1">#REF!</definedName>
    <definedName name="____137_____123Graph_XCHART_1" hidden="1">#REF!</definedName>
    <definedName name="____138_____123Graph_XCHART_10" hidden="1">#REF!</definedName>
    <definedName name="____139_____123Graph_XCHART_11" hidden="1">#REF!</definedName>
    <definedName name="____14______123Graph_ACHART_5" hidden="1">#REF!</definedName>
    <definedName name="____140_____123Graph_XCHART_12" hidden="1">#REF!</definedName>
    <definedName name="____141_____123Graph_XCHART_13" hidden="1">#REF!</definedName>
    <definedName name="____142_____123Graph_XCHART_14" hidden="1">#REF!</definedName>
    <definedName name="____143_____123Graph_XCHART_15" hidden="1">#REF!</definedName>
    <definedName name="____144_____123Graph_XCHART_16" hidden="1">#REF!</definedName>
    <definedName name="____145_____123Graph_XCHART_17" hidden="1">#REF!</definedName>
    <definedName name="____146_____123Graph_XCHART_18" hidden="1">#REF!</definedName>
    <definedName name="____147_____123Graph_XCHART_2" hidden="1">#REF!</definedName>
    <definedName name="____148_____123Graph_XCHART_3" hidden="1">#REF!</definedName>
    <definedName name="____149_____123Graph_XCHART_4" hidden="1">#REF!</definedName>
    <definedName name="____15______123Graph_ACHART_6" hidden="1">#REF!</definedName>
    <definedName name="____150_____123Graph_XCHART_5" hidden="1">#REF!</definedName>
    <definedName name="____151_____123Graph_XCHART_6" hidden="1">#REF!</definedName>
    <definedName name="____152_____123Graph_XCHART_7" hidden="1">#REF!</definedName>
    <definedName name="____153_____123Graph_XCHART_8" hidden="1">#REF!</definedName>
    <definedName name="____154_____123Graph_XCHART_9" hidden="1">#REF!</definedName>
    <definedName name="____155____123Graph_ACHART_1" hidden="1">#REF!</definedName>
    <definedName name="____156____123Graph_ACHART_10" hidden="1">#REF!</definedName>
    <definedName name="____157____123Graph_ACHART_11" hidden="1">#REF!</definedName>
    <definedName name="____158____123Graph_ACHART_12" hidden="1">#REF!</definedName>
    <definedName name="____159____123Graph_ACHART_13" hidden="1">#REF!</definedName>
    <definedName name="____16______123Graph_ACHART_7" hidden="1">#REF!</definedName>
    <definedName name="____160____123Graph_ACHART_14" hidden="1">#REF!</definedName>
    <definedName name="____161____123Graph_ACHART_15" hidden="1">#REF!</definedName>
    <definedName name="____162____123Graph_ACHART_16" hidden="1">#REF!</definedName>
    <definedName name="____163____123Graph_ACHART_17" hidden="1">#REF!</definedName>
    <definedName name="____164____123Graph_ACHART_18" hidden="1">#REF!</definedName>
    <definedName name="____165____123Graph_ACHART_2" hidden="1">#REF!</definedName>
    <definedName name="____166____123Graph_ACHART_3" hidden="1">#REF!</definedName>
    <definedName name="____167____123Graph_ACHART_4" hidden="1">#REF!</definedName>
    <definedName name="____168____123Graph_ACHART_5" hidden="1">#REF!</definedName>
    <definedName name="____169____123Graph_ACHART_6" hidden="1">#REF!</definedName>
    <definedName name="____17______123Graph_ACHART_8" hidden="1">#REF!</definedName>
    <definedName name="____170____123Graph_ACHART_7" hidden="1">#REF!</definedName>
    <definedName name="____171____123Graph_ACHART_8" hidden="1">#REF!</definedName>
    <definedName name="____172____123Graph_ACHART_9" hidden="1">#REF!</definedName>
    <definedName name="____173____123Graph_BCHART_1" hidden="1">#REF!</definedName>
    <definedName name="____174____123Graph_BCHART_17" hidden="1">#REF!</definedName>
    <definedName name="____175____123Graph_BCHART_18" hidden="1">#REF!</definedName>
    <definedName name="____176____123Graph_BCHART_2" hidden="1">#REF!</definedName>
    <definedName name="____177____123Graph_BCHART_3" hidden="1">#REF!</definedName>
    <definedName name="____178____123Graph_BCHART_4" hidden="1">#REF!</definedName>
    <definedName name="____179____123Graph_BCHART_5" hidden="1">#REF!</definedName>
    <definedName name="____18______123Graph_ACHART_9" hidden="1">#REF!</definedName>
    <definedName name="____180____123Graph_BCHART_6" hidden="1">#REF!</definedName>
    <definedName name="____181____123Graph_BCHART_7" hidden="1">#REF!</definedName>
    <definedName name="____182____123Graph_BCHART_8" hidden="1">#REF!</definedName>
    <definedName name="____183____123Graph_CCHART_1" hidden="1">#REF!</definedName>
    <definedName name="____184____123Graph_CCHART_2" hidden="1">#REF!</definedName>
    <definedName name="____185____123Graph_CCHART_3" hidden="1">#REF!</definedName>
    <definedName name="____186____123Graph_CCHART_4" hidden="1">#REF!</definedName>
    <definedName name="____187____123Graph_CCHART_5" hidden="1">#REF!</definedName>
    <definedName name="____188____123Graph_CCHART_6" hidden="1">#REF!</definedName>
    <definedName name="____189____123Graph_CCHART_7" hidden="1">#REF!</definedName>
    <definedName name="____19______123Graph_BCHART_1" hidden="1">#REF!</definedName>
    <definedName name="____190____123Graph_CCHART_8" hidden="1">#REF!</definedName>
    <definedName name="____191____123Graph_DCHART_1" hidden="1">#REF!</definedName>
    <definedName name="____192____123Graph_DCHART_2" hidden="1">#REF!</definedName>
    <definedName name="____193____123Graph_DCHART_3" hidden="1">#REF!</definedName>
    <definedName name="____194____123Graph_DCHART_4" hidden="1">#REF!</definedName>
    <definedName name="____195____123Graph_DCHART_5" hidden="1">#REF!</definedName>
    <definedName name="____196____123Graph_DCHART_6" hidden="1">#REF!</definedName>
    <definedName name="____197____123Graph_DCHART_7" hidden="1">#REF!</definedName>
    <definedName name="____198____123Graph_DCHART_8" hidden="1">#REF!</definedName>
    <definedName name="____199____123Graph_ECHART_1" hidden="1">#REF!</definedName>
    <definedName name="____2______123Graph_ACHART_10" hidden="1">#REF!</definedName>
    <definedName name="____2__123Graph_CCHART_1" hidden="1">#REF!</definedName>
    <definedName name="____20______123Graph_BCHART_17" hidden="1">#REF!</definedName>
    <definedName name="____200____123Graph_ECHART_2" hidden="1">#REF!</definedName>
    <definedName name="____201____123Graph_ECHART_3" hidden="1">#REF!</definedName>
    <definedName name="____202____123Graph_ECHART_4" hidden="1">#REF!</definedName>
    <definedName name="____203____123Graph_ECHART_5" hidden="1">#REF!</definedName>
    <definedName name="____204____123Graph_ECHART_6" hidden="1">#REF!</definedName>
    <definedName name="____205____123Graph_ECHART_7" hidden="1">#REF!</definedName>
    <definedName name="____206____123Graph_ECHART_8" hidden="1">#REF!</definedName>
    <definedName name="____207____123Graph_FCHART_1" hidden="1">#REF!</definedName>
    <definedName name="____208____123Graph_FCHART_2" hidden="1">#REF!</definedName>
    <definedName name="____209____123Graph_FCHART_3" hidden="1">#REF!</definedName>
    <definedName name="____21______123Graph_BCHART_18" hidden="1">#REF!</definedName>
    <definedName name="____210____123Graph_FCHART_4" hidden="1">#REF!</definedName>
    <definedName name="____211____123Graph_FCHART_6" hidden="1">#REF!</definedName>
    <definedName name="____212____123Graph_FCHART_7" hidden="1">#REF!</definedName>
    <definedName name="____213____123Graph_FCHART_8" hidden="1">#REF!</definedName>
    <definedName name="____214____123Graph_XCHART_1" hidden="1">#REF!</definedName>
    <definedName name="____215____123Graph_XCHART_10" hidden="1">#REF!</definedName>
    <definedName name="____216____123Graph_XCHART_11" hidden="1">#REF!</definedName>
    <definedName name="____217____123Graph_XCHART_12" hidden="1">#REF!</definedName>
    <definedName name="____218____123Graph_XCHART_13" hidden="1">#REF!</definedName>
    <definedName name="____219____123Graph_XCHART_14" hidden="1">#REF!</definedName>
    <definedName name="____22______123Graph_BCHART_2" hidden="1">#REF!</definedName>
    <definedName name="____220____123Graph_XCHART_15" hidden="1">#REF!</definedName>
    <definedName name="____221____123Graph_XCHART_16" hidden="1">#REF!</definedName>
    <definedName name="____222____123Graph_XCHART_17" hidden="1">#REF!</definedName>
    <definedName name="____223____123Graph_XCHART_18" hidden="1">#REF!</definedName>
    <definedName name="____224____123Graph_XCHART_2" hidden="1">#REF!</definedName>
    <definedName name="____225____123Graph_XCHART_3" hidden="1">#REF!</definedName>
    <definedName name="____226____123Graph_XCHART_4" hidden="1">#REF!</definedName>
    <definedName name="____227____123Graph_XCHART_5" hidden="1">#REF!</definedName>
    <definedName name="____228____123Graph_XCHART_6" hidden="1">#REF!</definedName>
    <definedName name="____229____123Graph_XCHART_7" hidden="1">#REF!</definedName>
    <definedName name="____23______123Graph_BCHART_3" hidden="1">#REF!</definedName>
    <definedName name="____230____123Graph_XCHART_8" hidden="1">#REF!</definedName>
    <definedName name="____231____123Graph_XCHART_9" hidden="1">#REF!</definedName>
    <definedName name="____232___123Graph_ACHART_1" hidden="1">#REF!</definedName>
    <definedName name="____233___123Graph_ACHART_10" hidden="1">#REF!</definedName>
    <definedName name="____234___123Graph_ACHART_11" hidden="1">#REF!</definedName>
    <definedName name="____235___123Graph_ACHART_12" hidden="1">#REF!</definedName>
    <definedName name="____236___123Graph_ACHART_13" hidden="1">#REF!</definedName>
    <definedName name="____237___123Graph_ACHART_14" hidden="1">#REF!</definedName>
    <definedName name="____238___123Graph_ACHART_15" hidden="1">#REF!</definedName>
    <definedName name="____239___123Graph_ACHART_16" hidden="1">#REF!</definedName>
    <definedName name="____24______123Graph_BCHART_4" hidden="1">#REF!</definedName>
    <definedName name="____240___123Graph_ACHART_17" hidden="1">#REF!</definedName>
    <definedName name="____241___123Graph_ACHART_18" hidden="1">#REF!</definedName>
    <definedName name="____242___123Graph_ACHART_2" hidden="1">#REF!</definedName>
    <definedName name="____243___123Graph_ACHART_3" hidden="1">#REF!</definedName>
    <definedName name="____244___123Graph_ACHART_4" hidden="1">#REF!</definedName>
    <definedName name="____245___123Graph_ACHART_5" hidden="1">#REF!</definedName>
    <definedName name="____246___123Graph_ACHART_6" hidden="1">#REF!</definedName>
    <definedName name="____247___123Graph_ACHART_7" hidden="1">#REF!</definedName>
    <definedName name="____248___123Graph_ACHART_8" hidden="1">#REF!</definedName>
    <definedName name="____249___123Graph_ACHART_9" hidden="1">#REF!</definedName>
    <definedName name="____25______123Graph_BCHART_5" hidden="1">#REF!</definedName>
    <definedName name="____250___123Graph_BCHART_1" hidden="1">#REF!</definedName>
    <definedName name="____251___123Graph_BCHART_17" hidden="1">#REF!</definedName>
    <definedName name="____252___123Graph_BCHART_18" hidden="1">#REF!</definedName>
    <definedName name="____253___123Graph_BCHART_2" hidden="1">#REF!</definedName>
    <definedName name="____254___123Graph_BCHART_3" hidden="1">#REF!</definedName>
    <definedName name="____255___123Graph_BCHART_4" hidden="1">#REF!</definedName>
    <definedName name="____256___123Graph_BCHART_5" hidden="1">#REF!</definedName>
    <definedName name="____257___123Graph_BCHART_6" hidden="1">#REF!</definedName>
    <definedName name="____258___123Graph_BCHART_7" hidden="1">#REF!</definedName>
    <definedName name="____259___123Graph_BCHART_8" hidden="1">#REF!</definedName>
    <definedName name="____26______123Graph_BCHART_6" hidden="1">#REF!</definedName>
    <definedName name="____260___123Graph_CCHART_1" hidden="1">#REF!</definedName>
    <definedName name="____261___123Graph_CCHART_2" hidden="1">#REF!</definedName>
    <definedName name="____262___123Graph_CCHART_3" hidden="1">#REF!</definedName>
    <definedName name="____263___123Graph_CCHART_4" hidden="1">#REF!</definedName>
    <definedName name="____264___123Graph_CCHART_5" hidden="1">#REF!</definedName>
    <definedName name="____265___123Graph_CCHART_6" hidden="1">#REF!</definedName>
    <definedName name="____266___123Graph_CCHART_7" hidden="1">#REF!</definedName>
    <definedName name="____267___123Graph_CCHART_8" hidden="1">#REF!</definedName>
    <definedName name="____268___123Graph_DCHART_1" hidden="1">#REF!</definedName>
    <definedName name="____269___123Graph_DCHART_2" hidden="1">#REF!</definedName>
    <definedName name="____27______123Graph_BCHART_7" hidden="1">#REF!</definedName>
    <definedName name="____270___123Graph_DCHART_3" hidden="1">#REF!</definedName>
    <definedName name="____271___123Graph_DCHART_4" hidden="1">#REF!</definedName>
    <definedName name="____272___123Graph_DCHART_5" hidden="1">#REF!</definedName>
    <definedName name="____273___123Graph_DCHART_6" hidden="1">#REF!</definedName>
    <definedName name="____274___123Graph_DCHART_7" hidden="1">#REF!</definedName>
    <definedName name="____275___123Graph_DCHART_8" hidden="1">#REF!</definedName>
    <definedName name="____276___123Graph_ECHART_1" hidden="1">#REF!</definedName>
    <definedName name="____277___123Graph_ECHART_2" hidden="1">#REF!</definedName>
    <definedName name="____278___123Graph_ECHART_3" hidden="1">#REF!</definedName>
    <definedName name="____279___123Graph_ECHART_4" hidden="1">#REF!</definedName>
    <definedName name="____28______123Graph_BCHART_8" hidden="1">#REF!</definedName>
    <definedName name="____280___123Graph_ECHART_5" hidden="1">#REF!</definedName>
    <definedName name="____281___123Graph_ECHART_6" hidden="1">#REF!</definedName>
    <definedName name="____282___123Graph_ECHART_7" hidden="1">#REF!</definedName>
    <definedName name="____283___123Graph_ECHART_8" hidden="1">#REF!</definedName>
    <definedName name="____284___123Graph_FCHART_1" hidden="1">#REF!</definedName>
    <definedName name="____285___123Graph_FCHART_2" hidden="1">#REF!</definedName>
    <definedName name="____286___123Graph_FCHART_3" hidden="1">#REF!</definedName>
    <definedName name="____287___123Graph_FCHART_4" hidden="1">#REF!</definedName>
    <definedName name="____288___123Graph_FCHART_6" hidden="1">#REF!</definedName>
    <definedName name="____289___123Graph_FCHART_7" hidden="1">#REF!</definedName>
    <definedName name="____29______123Graph_CCHART_1" hidden="1">#REF!</definedName>
    <definedName name="____290___123Graph_FCHART_8" hidden="1">#REF!</definedName>
    <definedName name="____291___123Graph_XCHART_1" hidden="1">#REF!</definedName>
    <definedName name="____292___123Graph_XCHART_10" hidden="1">#REF!</definedName>
    <definedName name="____293___123Graph_XCHART_11" hidden="1">#REF!</definedName>
    <definedName name="____294___123Graph_XCHART_12" hidden="1">#REF!</definedName>
    <definedName name="____295___123Graph_XCHART_13" hidden="1">#REF!</definedName>
    <definedName name="____296___123Graph_XCHART_14" hidden="1">#REF!</definedName>
    <definedName name="____297___123Graph_XCHART_15" hidden="1">#REF!</definedName>
    <definedName name="____298___123Graph_XCHART_16" hidden="1">#REF!</definedName>
    <definedName name="____299___123Graph_XCHART_17" hidden="1">#REF!</definedName>
    <definedName name="____3______123Graph_ACHART_11" hidden="1">#REF!</definedName>
    <definedName name="____3__123Graph_DCHART_1" hidden="1">#REF!</definedName>
    <definedName name="____30______123Graph_CCHART_2" hidden="1">#REF!</definedName>
    <definedName name="____300___123Graph_XCHART_18" hidden="1">#REF!</definedName>
    <definedName name="____301___123Graph_XCHART_2" hidden="1">#REF!</definedName>
    <definedName name="____302___123Graph_XCHART_3" hidden="1">#REF!</definedName>
    <definedName name="____303___123Graph_XCHART_4" hidden="1">#REF!</definedName>
    <definedName name="____304___123Graph_XCHART_5" hidden="1">#REF!</definedName>
    <definedName name="____305___123Graph_XCHART_6" hidden="1">#REF!</definedName>
    <definedName name="____306___123Graph_XCHART_7" hidden="1">#REF!</definedName>
    <definedName name="____307___123Graph_XCHART_8" hidden="1">#REF!</definedName>
    <definedName name="____308___123Graph_XCHART_9" hidden="1">#REF!</definedName>
    <definedName name="____31______123Graph_CCHART_3" hidden="1">#REF!</definedName>
    <definedName name="____32______123Graph_CCHART_4" hidden="1">#REF!</definedName>
    <definedName name="____33______123Graph_CCHART_5" hidden="1">#REF!</definedName>
    <definedName name="____34______123Graph_CCHART_6" hidden="1">#REF!</definedName>
    <definedName name="____35______123Graph_CCHART_7" hidden="1">#REF!</definedName>
    <definedName name="____36______123Graph_CCHART_8" hidden="1">#REF!</definedName>
    <definedName name="____37______123Graph_DCHART_1" hidden="1">#REF!</definedName>
    <definedName name="____38______123Graph_DCHART_2" hidden="1">#REF!</definedName>
    <definedName name="____39______123Graph_DCHART_3" hidden="1">#REF!</definedName>
    <definedName name="____4______123Graph_ACHART_12" hidden="1">#REF!</definedName>
    <definedName name="____4__123Graph_XCHART_1" hidden="1">#REF!</definedName>
    <definedName name="____40______123Graph_DCHART_4" hidden="1">#REF!</definedName>
    <definedName name="____41______123Graph_DCHART_5" hidden="1">#REF!</definedName>
    <definedName name="____42______123Graph_DCHART_6" hidden="1">#REF!</definedName>
    <definedName name="____43______123Graph_DCHART_7" hidden="1">#REF!</definedName>
    <definedName name="____44______123Graph_DCHART_8" hidden="1">#REF!</definedName>
    <definedName name="____45______123Graph_ECHART_1" hidden="1">#REF!</definedName>
    <definedName name="____46______123Graph_ECHART_2" hidden="1">#REF!</definedName>
    <definedName name="____47______123Graph_ECHART_3" hidden="1">#REF!</definedName>
    <definedName name="____48______123Graph_ECHART_4" hidden="1">#REF!</definedName>
    <definedName name="____49______123Graph_ECHART_5" hidden="1">#REF!</definedName>
    <definedName name="____5______123Graph_ACHART_13" hidden="1">#REF!</definedName>
    <definedName name="____50______123Graph_ECHART_6" hidden="1">#REF!</definedName>
    <definedName name="____51______123Graph_ECHART_7" hidden="1">#REF!</definedName>
    <definedName name="____52______123Graph_ECHART_8" hidden="1">#REF!</definedName>
    <definedName name="____53______123Graph_FCHART_1" hidden="1">#REF!</definedName>
    <definedName name="____54______123Graph_FCHART_2" hidden="1">#REF!</definedName>
    <definedName name="____55______123Graph_FCHART_3" hidden="1">#REF!</definedName>
    <definedName name="____56______123Graph_FCHART_4" hidden="1">#REF!</definedName>
    <definedName name="____57______123Graph_FCHART_6" hidden="1">#REF!</definedName>
    <definedName name="____58______123Graph_FCHART_7" hidden="1">#REF!</definedName>
    <definedName name="____59______123Graph_FCHART_8" hidden="1">#REF!</definedName>
    <definedName name="____6______123Graph_ACHART_14" hidden="1">#REF!</definedName>
    <definedName name="____60______123Graph_XCHART_1" hidden="1">#REF!</definedName>
    <definedName name="____61______123Graph_XCHART_10" hidden="1">#REF!</definedName>
    <definedName name="____62______123Graph_XCHART_11" hidden="1">#REF!</definedName>
    <definedName name="____63______123Graph_XCHART_12" hidden="1">#REF!</definedName>
    <definedName name="____64______123Graph_XCHART_13" hidden="1">#REF!</definedName>
    <definedName name="____65______123Graph_XCHART_14" hidden="1">#REF!</definedName>
    <definedName name="____66______123Graph_XCHART_15" hidden="1">#REF!</definedName>
    <definedName name="____67______123Graph_XCHART_16" hidden="1">#REF!</definedName>
    <definedName name="____68______123Graph_XCHART_17" hidden="1">#REF!</definedName>
    <definedName name="____69______123Graph_XCHART_18" hidden="1">#REF!</definedName>
    <definedName name="____7______123Graph_ACHART_15" hidden="1">#REF!</definedName>
    <definedName name="____70______123Graph_XCHART_2" hidden="1">#REF!</definedName>
    <definedName name="____71______123Graph_XCHART_3" hidden="1">#REF!</definedName>
    <definedName name="____72______123Graph_XCHART_4" hidden="1">#REF!</definedName>
    <definedName name="____73______123Graph_XCHART_5" hidden="1">#REF!</definedName>
    <definedName name="____74______123Graph_XCHART_6" hidden="1">#REF!</definedName>
    <definedName name="____75______123Graph_XCHART_7" hidden="1">#REF!</definedName>
    <definedName name="____76______123Graph_XCHART_8" hidden="1">#REF!</definedName>
    <definedName name="____77______123Graph_XCHART_9" hidden="1">#REF!</definedName>
    <definedName name="____78_____123Graph_ACHART_1" hidden="1">#REF!</definedName>
    <definedName name="____79_____123Graph_ACHART_10" hidden="1">#REF!</definedName>
    <definedName name="____8______123Graph_ACHART_16" hidden="1">#REF!</definedName>
    <definedName name="____80_____123Graph_ACHART_11" hidden="1">#REF!</definedName>
    <definedName name="____81_____123Graph_ACHART_12" hidden="1">#REF!</definedName>
    <definedName name="____82_____123Graph_ACHART_13" hidden="1">#REF!</definedName>
    <definedName name="____83_____123Graph_ACHART_14" hidden="1">#REF!</definedName>
    <definedName name="____84_____123Graph_ACHART_15" hidden="1">#REF!</definedName>
    <definedName name="____85_____123Graph_ACHART_16" hidden="1">#REF!</definedName>
    <definedName name="____86_____123Graph_ACHART_17" hidden="1">#REF!</definedName>
    <definedName name="____87_____123Graph_ACHART_18" hidden="1">#REF!</definedName>
    <definedName name="____88_____123Graph_ACHART_2" hidden="1">#REF!</definedName>
    <definedName name="____89_____123Graph_ACHART_3" hidden="1">#REF!</definedName>
    <definedName name="____9______123Graph_ACHART_17" hidden="1">#REF!</definedName>
    <definedName name="____90_____123Graph_ACHART_4" hidden="1">#REF!</definedName>
    <definedName name="____91_____123Graph_ACHART_5" hidden="1">#REF!</definedName>
    <definedName name="____92_____123Graph_ACHART_6" hidden="1">#REF!</definedName>
    <definedName name="____93_____123Graph_ACHART_7" hidden="1">#REF!</definedName>
    <definedName name="____94_____123Graph_ACHART_8" hidden="1">#REF!</definedName>
    <definedName name="____95_____123Graph_ACHART_9" hidden="1">#REF!</definedName>
    <definedName name="____96_____123Graph_BCHART_1" hidden="1">#REF!</definedName>
    <definedName name="____97_____123Graph_BCHART_17" hidden="1">#REF!</definedName>
    <definedName name="____98_____123Graph_BCHART_18" hidden="1">#REF!</definedName>
    <definedName name="____99_____123Graph_BCHART_2" hidden="1">#REF!</definedName>
    <definedName name="____a1" localSheetId="2" hidden="1">{"PAGE1",#N/A,FALSE,"CPFFMSTR";"PAGE2",#N/A,FALSE,"CPFFMSTR"}</definedName>
    <definedName name="____a1" hidden="1">{"PAGE1",#N/A,FALSE,"CPFFMSTR";"PAGE2",#N/A,FALSE,"CPFFMSTR"}</definedName>
    <definedName name="____A11" localSheetId="2" hidden="1">{#N/A,#N/A,FALSE,"Umsatz 99";#N/A,#N/A,FALSE,"ER 99 "}</definedName>
    <definedName name="____A11" hidden="1">{#N/A,#N/A,FALSE,"Umsatz 99";#N/A,#N/A,FALSE,"ER 99 "}</definedName>
    <definedName name="____a2" localSheetId="2" hidden="1">{"whole",#N/A,FALSE,"6701";"whole",#N/A,FALSE,"6702";"whole",#N/A,FALSE,"7710";"whole",#N/A,FALSE,"7714";"whole",#N/A,FALSE,"7729";"whole",#N/A,FALSE,"7730";"whole",#N/A,FALSE,"7731";"whole",#N/A,FALSE,"7736";"whole",#N/A,FALSE,"7737";"whole",#N/A,FALSE,"7738";"whole",#N/A,FALSE,"7743";"Whole",#N/A,FALSE,"7740";"whole",#N/A,FALSE,"7744";"whole",#N/A,FALSE,"7745"}</definedName>
    <definedName name="____a2" hidden="1">{"whole",#N/A,FALSE,"6701";"whole",#N/A,FALSE,"6702";"whole",#N/A,FALSE,"7710";"whole",#N/A,FALSE,"7714";"whole",#N/A,FALSE,"7729";"whole",#N/A,FALSE,"7730";"whole",#N/A,FALSE,"7731";"whole",#N/A,FALSE,"7736";"whole",#N/A,FALSE,"7737";"whole",#N/A,FALSE,"7738";"whole",#N/A,FALSE,"7743";"Whole",#N/A,FALSE,"7740";"whole",#N/A,FALSE,"7744";"whole",#N/A,FALSE,"7745"}</definedName>
    <definedName name="____a3"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a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a4" localSheetId="2" hidden="1">{"whole",#N/A,FALSE,"Gen_Dist_Act_Bud";"whole",#N/A,FALSE,"Gen_Dist_T3months";"whole",#N/A,FALSE,"GD_PerP";"whole",#N/A,FALSE,"HR Dist'n"}</definedName>
    <definedName name="____a4" hidden="1">{"whole",#N/A,FALSE,"Gen_Dist_Act_Bud";"whole",#N/A,FALSE,"Gen_Dist_T3months";"whole",#N/A,FALSE,"GD_PerP";"whole",#N/A,FALSE,"HR Dist'n"}</definedName>
    <definedName name="____a5" localSheetId="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_a5"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_a6" localSheetId="2" hidden="1">{"whole",#N/A,FALSE,"CS HC";"whole",#N/A,FALSE,"CS_ACTvsBud";"whole",#N/A,FALSE,"CSTrail3mo";"whole",#N/A,FALSE,"CS Cost Per Head ";"whole",#N/A,FALSE,"CS CPH YTD"}</definedName>
    <definedName name="____a6" hidden="1">{"whole",#N/A,FALSE,"CS HC";"whole",#N/A,FALSE,"CS_ACTvsBud";"whole",#N/A,FALSE,"CSTrail3mo";"whole",#N/A,FALSE,"CS Cost Per Head ";"whole",#N/A,FALSE,"CS CPH YTD"}</definedName>
    <definedName name="____a7" localSheetId="2" hidden="1">{"whole",#N/A,FALSE,"CS FIN Sum For Rox";"whole",#N/A,FALSE,"Gen_Dist_Act_Bud";"whole",#N/A,FALSE,"Gen_Dist_T3months";"whole",#N/A,FALSE,"GD_PerP";"whole",#N/A,FALSE,"CS_DIST_ActvsBud";"whole",#N/A,FALSE,"CS_DIST_SUM_trail3mo"}</definedName>
    <definedName name="____a7" hidden="1">{"whole",#N/A,FALSE,"CS FIN Sum For Rox";"whole",#N/A,FALSE,"Gen_Dist_Act_Bud";"whole",#N/A,FALSE,"Gen_Dist_T3months";"whole",#N/A,FALSE,"GD_PerP";"whole",#N/A,FALSE,"CS_DIST_ActvsBud";"whole",#N/A,FALSE,"CS_DIST_SUM_trail3mo"}</definedName>
    <definedName name="____aa1" localSheetId="2" hidden="1">{"whole",#N/A,FALSE,"6701";"whole",#N/A,FALSE,"6702";"whole",#N/A,FALSE,"7710";"whole",#N/A,FALSE,"7714";"whole",#N/A,FALSE,"7729";"whole",#N/A,FALSE,"7730";"whole",#N/A,FALSE,"7731";"whole",#N/A,FALSE,"7736";"whole",#N/A,FALSE,"7737";"whole",#N/A,FALSE,"7738";"whole",#N/A,FALSE,"7743";"Whole",#N/A,FALSE,"7740";"whole",#N/A,FALSE,"7744";"whole",#N/A,FALSE,"7745"}</definedName>
    <definedName name="____aa1" hidden="1">{"whole",#N/A,FALSE,"6701";"whole",#N/A,FALSE,"6702";"whole",#N/A,FALSE,"7710";"whole",#N/A,FALSE,"7714";"whole",#N/A,FALSE,"7729";"whole",#N/A,FALSE,"7730";"whole",#N/A,FALSE,"7731";"whole",#N/A,FALSE,"7736";"whole",#N/A,FALSE,"7737";"whole",#N/A,FALSE,"7738";"whole",#N/A,FALSE,"7743";"Whole",#N/A,FALSE,"7740";"whole",#N/A,FALSE,"7744";"whole",#N/A,FALSE,"7745"}</definedName>
    <definedName name="____ab1112" localSheetId="2" hidden="1">{"whole",#N/A,FALSE,"6701";"whole",#N/A,FALSE,"6702";"whole",#N/A,FALSE,"7710";"whole",#N/A,FALSE,"7714";"whole",#N/A,FALSE,"7729";"whole",#N/A,FALSE,"7730";"whole",#N/A,FALSE,"7731";"whole",#N/A,FALSE,"7736";"whole",#N/A,FALSE,"7737";"whole",#N/A,FALSE,"7738";"whole",#N/A,FALSE,"7743";"Whole",#N/A,FALSE,"7740";"whole",#N/A,FALSE,"7744";"whole",#N/A,FALSE,"7745"}</definedName>
    <definedName name="____ab1112" hidden="1">{"whole",#N/A,FALSE,"6701";"whole",#N/A,FALSE,"6702";"whole",#N/A,FALSE,"7710";"whole",#N/A,FALSE,"7714";"whole",#N/A,FALSE,"7729";"whole",#N/A,FALSE,"7730";"whole",#N/A,FALSE,"7731";"whole",#N/A,FALSE,"7736";"whole",#N/A,FALSE,"7737";"whole",#N/A,FALSE,"7738";"whole",#N/A,FALSE,"7743";"Whole",#N/A,FALSE,"7740";"whole",#N/A,FALSE,"7744";"whole",#N/A,FALSE,"7745"}</definedName>
    <definedName name="____abc1" localSheetId="2" hidden="1">{"detail",#N/A,FALSE,"mfg";"summary",#N/A,FALSE,"mfg"}</definedName>
    <definedName name="____abc1" hidden="1">{"detail",#N/A,FALSE,"mfg";"summary",#N/A,FALSE,"mfg"}</definedName>
    <definedName name="____abc2" localSheetId="2" hidden="1">{"detail",#N/A,FALSE,"mfg";"summary",#N/A,FALSE,"mfg"}</definedName>
    <definedName name="____abc2" hidden="1">{"detail",#N/A,FALSE,"mfg";"summary",#N/A,FALSE,"mfg"}</definedName>
    <definedName name="____ad2" localSheetId="2" hidden="1">{#N/A,#N/A,FALSE,"INDEX 23%";#N/A,#N/A,FALSE,"Sheet 3 23%";#N/A,#N/A,FALSE,"CONSIDER 23%";#N/A,#N/A,FALSE,"SALSUM 23%";#N/A,#N/A,FALSE,"CONSIDER 23%";#N/A,#N/A,FALSE,"SAVE3 23%"}</definedName>
    <definedName name="____ad2" hidden="1">{#N/A,#N/A,FALSE,"INDEX 23%";#N/A,#N/A,FALSE,"Sheet 3 23%";#N/A,#N/A,FALSE,"CONSIDER 23%";#N/A,#N/A,FALSE,"SALSUM 23%";#N/A,#N/A,FALSE,"CONSIDER 23%";#N/A,#N/A,FALSE,"SAVE3 23%"}</definedName>
    <definedName name="____ad2_1" localSheetId="2" hidden="1">{#N/A,#N/A,FALSE,"INDEX 23%";#N/A,#N/A,FALSE,"Sheet 3 23%";#N/A,#N/A,FALSE,"CONSIDER 23%";#N/A,#N/A,FALSE,"SALSUM 23%";#N/A,#N/A,FALSE,"CONSIDER 23%";#N/A,#N/A,FALSE,"SAVE3 23%"}</definedName>
    <definedName name="____ad2_1" hidden="1">{#N/A,#N/A,FALSE,"INDEX 23%";#N/A,#N/A,FALSE,"Sheet 3 23%";#N/A,#N/A,FALSE,"CONSIDER 23%";#N/A,#N/A,FALSE,"SALSUM 23%";#N/A,#N/A,FALSE,"CONSIDER 23%";#N/A,#N/A,FALSE,"SAVE3 23%"}</definedName>
    <definedName name="____ad2_2" localSheetId="2" hidden="1">{#N/A,#N/A,FALSE,"INDEX 23%";#N/A,#N/A,FALSE,"Sheet 3 23%";#N/A,#N/A,FALSE,"CONSIDER 23%";#N/A,#N/A,FALSE,"SALSUM 23%";#N/A,#N/A,FALSE,"CONSIDER 23%";#N/A,#N/A,FALSE,"SAVE3 23%"}</definedName>
    <definedName name="____ad2_2" hidden="1">{#N/A,#N/A,FALSE,"INDEX 23%";#N/A,#N/A,FALSE,"Sheet 3 23%";#N/A,#N/A,FALSE,"CONSIDER 23%";#N/A,#N/A,FALSE,"SALSUM 23%";#N/A,#N/A,FALSE,"CONSIDER 23%";#N/A,#N/A,FALSE,"SAVE3 23%"}</definedName>
    <definedName name="____ad2_3" localSheetId="2" hidden="1">{#N/A,#N/A,FALSE,"INDEX 23%";#N/A,#N/A,FALSE,"Sheet 3 23%";#N/A,#N/A,FALSE,"CONSIDER 23%";#N/A,#N/A,FALSE,"SALSUM 23%";#N/A,#N/A,FALSE,"CONSIDER 23%";#N/A,#N/A,FALSE,"SAVE3 23%"}</definedName>
    <definedName name="____ad2_3" hidden="1">{#N/A,#N/A,FALSE,"INDEX 23%";#N/A,#N/A,FALSE,"Sheet 3 23%";#N/A,#N/A,FALSE,"CONSIDER 23%";#N/A,#N/A,FALSE,"SALSUM 23%";#N/A,#N/A,FALSE,"CONSIDER 23%";#N/A,#N/A,FALSE,"SAVE3 23%"}</definedName>
    <definedName name="____ad2_4" localSheetId="2" hidden="1">{#N/A,#N/A,FALSE,"INDEX 23%";#N/A,#N/A,FALSE,"Sheet 3 23%";#N/A,#N/A,FALSE,"CONSIDER 23%";#N/A,#N/A,FALSE,"SALSUM 23%";#N/A,#N/A,FALSE,"CONSIDER 23%";#N/A,#N/A,FALSE,"SAVE3 23%"}</definedName>
    <definedName name="____ad2_4" hidden="1">{#N/A,#N/A,FALSE,"INDEX 23%";#N/A,#N/A,FALSE,"Sheet 3 23%";#N/A,#N/A,FALSE,"CONSIDER 23%";#N/A,#N/A,FALSE,"SALSUM 23%";#N/A,#N/A,FALSE,"CONSIDER 23%";#N/A,#N/A,FALSE,"SAVE3 23%"}</definedName>
    <definedName name="____ads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ae2" localSheetId="2" hidden="1">{"'Inventory &amp; Anal-Cur Wkbk'!$A$7:$AP$71"}</definedName>
    <definedName name="____ae2" hidden="1">{"'Inventory &amp; Anal-Cur Wkbk'!$A$7:$AP$71"}</definedName>
    <definedName name="____age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Ol1"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AOl1"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AOL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as1" localSheetId="2" hidden="1">{"FCB_ALL",#N/A,FALSE,"FCB"}</definedName>
    <definedName name="____as1" hidden="1">{"FCB_ALL",#N/A,FALSE,"FCB"}</definedName>
    <definedName name="____AS2" localSheetId="2" hidden="1">{"FCB_ALL",#N/A,FALSE,"FCB"}</definedName>
    <definedName name="____AS2" hidden="1">{"FCB_ALL",#N/A,FALSE,"FCB"}</definedName>
    <definedName name="____as3" localSheetId="2" hidden="1">{"FCB_ALL",#N/A,FALSE,"FCB"}</definedName>
    <definedName name="____as3" hidden="1">{"FCB_ALL",#N/A,FALSE,"FCB"}</definedName>
    <definedName name="____AS4" localSheetId="2" hidden="1">{"FCB_ALL",#N/A,FALSE,"FCB"}</definedName>
    <definedName name="____AS4" hidden="1">{"FCB_ALL",#N/A,FALSE,"FCB"}</definedName>
    <definedName name="____as6" localSheetId="2" hidden="1">{"FCB_ALL",#N/A,FALSE,"FCB"}</definedName>
    <definedName name="____as6" hidden="1">{"FCB_ALL",#N/A,FALSE,"FCB"}</definedName>
    <definedName name="____AS7" localSheetId="2" hidden="1">{"FCB_ALL",#N/A,FALSE,"FCB"}</definedName>
    <definedName name="____AS7" hidden="1">{"FCB_ALL",#N/A,FALSE,"FCB"}</definedName>
    <definedName name="____asd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b1" localSheetId="2" hidden="1">{"Chart 1",#N/A,FALSE,"Run Rate";"Chart 2",#N/A,FALSE,"Run Rate (2)"}</definedName>
    <definedName name="____b1" hidden="1">{"Chart 1",#N/A,FALSE,"Run Rate";"Chart 2",#N/A,FALSE,"Run Rate (2)"}</definedName>
    <definedName name="____B2" localSheetId="2" hidden="1">{#N/A,#N/A,TRUE,"Cover";#N/A,#N/A,TRUE,"BS";#N/A,#N/A,TRUE,"BS (2)";#N/A,#N/A,TRUE,"BS (3)";#N/A,#N/A,TRUE,"Supp Info-BS";#N/A,#N/A,TRUE,"IS";#N/A,#N/A,TRUE,"IS (2)";#N/A,#N/A,TRUE,"IS (3)";#N/A,#N/A,TRUE,"Supp Info-IS";#N/A,#N/A,TRUE,"CF";#N/A,#N/A,TRUE,"Supp Info-CF";#N/A,#N/A,TRUE,"SH";#N/A,#N/A,TRUE,"Supp Info-SH"}</definedName>
    <definedName name="____B2" hidden="1">{#N/A,#N/A,TRUE,"Cover";#N/A,#N/A,TRUE,"BS";#N/A,#N/A,TRUE,"BS (2)";#N/A,#N/A,TRUE,"BS (3)";#N/A,#N/A,TRUE,"Supp Info-BS";#N/A,#N/A,TRUE,"IS";#N/A,#N/A,TRUE,"IS (2)";#N/A,#N/A,TRUE,"IS (3)";#N/A,#N/A,TRUE,"Supp Info-IS";#N/A,#N/A,TRUE,"CF";#N/A,#N/A,TRUE,"Supp Info-CF";#N/A,#N/A,TRUE,"SH";#N/A,#N/A,TRUE,"Supp Info-SH"}</definedName>
    <definedName name="____BAL1" localSheetId="2" hidden="1">{"pq_dr",#N/A,FALSE,"PQ"}</definedName>
    <definedName name="____BAL1" hidden="1">{"pq_dr",#N/A,FALSE,"PQ"}</definedName>
    <definedName name="____BP6484" localSheetId="2" hidden="1">{"laborr",#N/A,FALSE,"Sheet1";"sumr",#N/A,FALSE,"Sheet1";"odcr",#N/A,FALSE,"Sheet1";"trip1r",#N/A,FALSE,"Sheet1";"trip2r",#N/A,FALSE,"Sheet1";"trip3r",#N/A,FALSE,"Sheet1";"trip4r",#N/A,FALSE,"Sheet1"}</definedName>
    <definedName name="____BP6484" hidden="1">{"laborr",#N/A,FALSE,"Sheet1";"sumr",#N/A,FALSE,"Sheet1";"odcr",#N/A,FALSE,"Sheet1";"trip1r",#N/A,FALSE,"Sheet1";"trip2r",#N/A,FALSE,"Sheet1";"trip3r",#N/A,FALSE,"Sheet1";"trip4r",#N/A,FALSE,"Sheet1"}</definedName>
    <definedName name="____c" localSheetId="2" hidden="1">{"Fiesta Facer Page",#N/A,FALSE,"Q_C_S";"Fiesta Main Page",#N/A,FALSE,"V_L";"Fiesta 95BP Struct",#N/A,FALSE,"StructBP";"Fiesta Post 95BP Struct",#N/A,FALSE,"AdjStructBP"}</definedName>
    <definedName name="____c" hidden="1">{"Fiesta Facer Page",#N/A,FALSE,"Q_C_S";"Fiesta Main Page",#N/A,FALSE,"V_L";"Fiesta 95BP Struct",#N/A,FALSE,"StructBP";"Fiesta Post 95BP Struct",#N/A,FALSE,"AdjStructBP"}</definedName>
    <definedName name="____D01203" hidden="1">{#N/A,#N/A,TRUE,"Summary";#N/A,#N/A,TRUE,"V011-95";#N/A,#N/A,TRUE,"V013-95";#N/A,#N/A,TRUE,"V014-95";#N/A,#N/A,TRUE,"V015-95";#N/A,#N/A,TRUE,"V017-95";#N/A,#N/A,TRUE,"V019-95";#N/A,#N/A,TRUE,"V020-95";#N/A,#N/A,TRUE,"V021-95";#N/A,#N/A,TRUE,"V022-95";#N/A,#N/A,TRUE,"V023-95";#N/A,#N/A,TRUE,"W024-96";#N/A,#N/A,TRUE,"W026-96";#N/A,#N/A,TRUE,"W027-96";#N/A,#N/A,TRUE,"W028-96";#N/A,#N/A,TRUE,"W029-96";#N/A,#N/A,TRUE,"WO30-96"}</definedName>
    <definedName name="____d2" localSheetId="2" hidden="1">{#N/A,#N/A,TRUE,"Cover";#N/A,#N/A,TRUE,"BS";#N/A,#N/A,TRUE,"BS (2)";#N/A,#N/A,TRUE,"BS (3)";#N/A,#N/A,TRUE,"Supp Info-BS";#N/A,#N/A,TRUE,"IS";#N/A,#N/A,TRUE,"IS (2)";#N/A,#N/A,TRUE,"IS (3)";#N/A,#N/A,TRUE,"Supp Info-IS";#N/A,#N/A,TRUE,"CF";#N/A,#N/A,TRUE,"Supp Info-CF";#N/A,#N/A,TRUE,"SH";#N/A,#N/A,TRUE,"Supp Info-SH"}</definedName>
    <definedName name="____d2" hidden="1">{#N/A,#N/A,TRUE,"Cover";#N/A,#N/A,TRUE,"BS";#N/A,#N/A,TRUE,"BS (2)";#N/A,#N/A,TRUE,"BS (3)";#N/A,#N/A,TRUE,"Supp Info-BS";#N/A,#N/A,TRUE,"IS";#N/A,#N/A,TRUE,"IS (2)";#N/A,#N/A,TRUE,"IS (3)";#N/A,#N/A,TRUE,"Supp Info-IS";#N/A,#N/A,TRUE,"CF";#N/A,#N/A,TRUE,"Supp Info-CF";#N/A,#N/A,TRUE,"SH";#N/A,#N/A,TRUE,"Supp Info-SH"}</definedName>
    <definedName name="____d3" localSheetId="2" hidden="1">{#N/A,#N/A,TRUE,"Cover";#N/A,#N/A,TRUE,"BS";#N/A,#N/A,TRUE,"BS (2)";#N/A,#N/A,TRUE,"BS (3)";#N/A,#N/A,TRUE,"Supp Info-BS";#N/A,#N/A,TRUE,"IS";#N/A,#N/A,TRUE,"IS (2)";#N/A,#N/A,TRUE,"IS (3)";#N/A,#N/A,TRUE,"Supp Info-IS";#N/A,#N/A,TRUE,"CF";#N/A,#N/A,TRUE,"Supp Info-CF";#N/A,#N/A,TRUE,"SH";#N/A,#N/A,TRUE,"Supp Info-SH"}</definedName>
    <definedName name="____d3" hidden="1">{#N/A,#N/A,TRUE,"Cover";#N/A,#N/A,TRUE,"BS";#N/A,#N/A,TRUE,"BS (2)";#N/A,#N/A,TRUE,"BS (3)";#N/A,#N/A,TRUE,"Supp Info-BS";#N/A,#N/A,TRUE,"IS";#N/A,#N/A,TRUE,"IS (2)";#N/A,#N/A,TRUE,"IS (3)";#N/A,#N/A,TRUE,"Supp Info-IS";#N/A,#N/A,TRUE,"CF";#N/A,#N/A,TRUE,"Supp Info-CF";#N/A,#N/A,TRUE,"SH";#N/A,#N/A,TRUE,"Supp Info-SH"}</definedName>
    <definedName name="____d4" localSheetId="2" hidden="1">{#N/A,#N/A,TRUE,"Cover";#N/A,#N/A,TRUE,"BS";#N/A,#N/A,TRUE,"BS (2)";#N/A,#N/A,TRUE,"BS (3)";#N/A,#N/A,TRUE,"Supp Info-BS";#N/A,#N/A,TRUE,"IS";#N/A,#N/A,TRUE,"IS (2)";#N/A,#N/A,TRUE,"IS (3)";#N/A,#N/A,TRUE,"Supp Info-IS";#N/A,#N/A,TRUE,"CF";#N/A,#N/A,TRUE,"Supp Info-CF";#N/A,#N/A,TRUE,"SH";#N/A,#N/A,TRUE,"Supp Info-SH"}</definedName>
    <definedName name="____d4" hidden="1">{#N/A,#N/A,TRUE,"Cover";#N/A,#N/A,TRUE,"BS";#N/A,#N/A,TRUE,"BS (2)";#N/A,#N/A,TRUE,"BS (3)";#N/A,#N/A,TRUE,"Supp Info-BS";#N/A,#N/A,TRUE,"IS";#N/A,#N/A,TRUE,"IS (2)";#N/A,#N/A,TRUE,"IS (3)";#N/A,#N/A,TRUE,"Supp Info-IS";#N/A,#N/A,TRUE,"CF";#N/A,#N/A,TRUE,"Supp Info-CF";#N/A,#N/A,TRUE,"SH";#N/A,#N/A,TRUE,"Supp Info-SH"}</definedName>
    <definedName name="____d5" localSheetId="2" hidden="1">{#N/A,#N/A,TRUE,"Cover";#N/A,#N/A,TRUE,"BS";#N/A,#N/A,TRUE,"BS (2)";#N/A,#N/A,TRUE,"BS (3)";#N/A,#N/A,TRUE,"Supp Info-BS";#N/A,#N/A,TRUE,"IS";#N/A,#N/A,TRUE,"IS (2)";#N/A,#N/A,TRUE,"IS (3)";#N/A,#N/A,TRUE,"Supp Info-IS";#N/A,#N/A,TRUE,"CF";#N/A,#N/A,TRUE,"Supp Info-CF";#N/A,#N/A,TRUE,"SH";#N/A,#N/A,TRUE,"Supp Info-SH"}</definedName>
    <definedName name="____d5" hidden="1">{#N/A,#N/A,TRUE,"Cover";#N/A,#N/A,TRUE,"BS";#N/A,#N/A,TRUE,"BS (2)";#N/A,#N/A,TRUE,"BS (3)";#N/A,#N/A,TRUE,"Supp Info-BS";#N/A,#N/A,TRUE,"IS";#N/A,#N/A,TRUE,"IS (2)";#N/A,#N/A,TRUE,"IS (3)";#N/A,#N/A,TRUE,"Supp Info-IS";#N/A,#N/A,TRUE,"CF";#N/A,#N/A,TRUE,"Supp Info-CF";#N/A,#N/A,TRUE,"SH";#N/A,#N/A,TRUE,"Supp Info-SH"}</definedName>
    <definedName name="____d6" localSheetId="2" hidden="1">{#N/A,#N/A,TRUE,"Cover";#N/A,#N/A,TRUE,"BS";#N/A,#N/A,TRUE,"BS (2)";#N/A,#N/A,TRUE,"BS (3)";#N/A,#N/A,TRUE,"Supp Info-BS";#N/A,#N/A,TRUE,"IS";#N/A,#N/A,TRUE,"IS (2)";#N/A,#N/A,TRUE,"IS (3)";#N/A,#N/A,TRUE,"Supp Info-IS";#N/A,#N/A,TRUE,"CF";#N/A,#N/A,TRUE,"Supp Info-CF";#N/A,#N/A,TRUE,"SH";#N/A,#N/A,TRUE,"Supp Info-SH"}</definedName>
    <definedName name="____d6" hidden="1">{#N/A,#N/A,TRUE,"Cover";#N/A,#N/A,TRUE,"BS";#N/A,#N/A,TRUE,"BS (2)";#N/A,#N/A,TRUE,"BS (3)";#N/A,#N/A,TRUE,"Supp Info-BS";#N/A,#N/A,TRUE,"IS";#N/A,#N/A,TRUE,"IS (2)";#N/A,#N/A,TRUE,"IS (3)";#N/A,#N/A,TRUE,"Supp Info-IS";#N/A,#N/A,TRUE,"CF";#N/A,#N/A,TRUE,"Supp Info-CF";#N/A,#N/A,TRUE,"SH";#N/A,#N/A,TRUE,"Supp Info-SH"}</definedName>
    <definedName name="____d7" localSheetId="2" hidden="1">{#N/A,#N/A,TRUE,"Cover";#N/A,#N/A,TRUE,"BS";#N/A,#N/A,TRUE,"BS (2)";#N/A,#N/A,TRUE,"BS (3)";#N/A,#N/A,TRUE,"Supp Info-BS";#N/A,#N/A,TRUE,"IS";#N/A,#N/A,TRUE,"IS (2)";#N/A,#N/A,TRUE,"IS (3)";#N/A,#N/A,TRUE,"Supp Info-IS";#N/A,#N/A,TRUE,"CF";#N/A,#N/A,TRUE,"Supp Info-CF";#N/A,#N/A,TRUE,"SH";#N/A,#N/A,TRUE,"Supp Info-SH"}</definedName>
    <definedName name="____d7" hidden="1">{#N/A,#N/A,TRUE,"Cover";#N/A,#N/A,TRUE,"BS";#N/A,#N/A,TRUE,"BS (2)";#N/A,#N/A,TRUE,"BS (3)";#N/A,#N/A,TRUE,"Supp Info-BS";#N/A,#N/A,TRUE,"IS";#N/A,#N/A,TRUE,"IS (2)";#N/A,#N/A,TRUE,"IS (3)";#N/A,#N/A,TRUE,"Supp Info-IS";#N/A,#N/A,TRUE,"CF";#N/A,#N/A,TRUE,"Supp Info-CF";#N/A,#N/A,TRUE,"SH";#N/A,#N/A,TRUE,"Supp Info-SH"}</definedName>
    <definedName name="____DCF2" localSheetId="2" hidden="1">{#N/A,#N/A,TRUE,"DCF Summary (2)";#N/A,#N/A,TRUE,"DCF Summary";#N/A,"Middle Case Drivers",TRUE,"DCF"}</definedName>
    <definedName name="____DCF2" hidden="1">{#N/A,#N/A,TRUE,"DCF Summary (2)";#N/A,#N/A,TRUE,"DCF Summary";#N/A,"Middle Case Drivers",TRUE,"DCF"}</definedName>
    <definedName name="____dfk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i1" localSheetId="2" hidden="1">{"whole",#N/A,FALSE,"Gen_Dist_Act_Bud";"whole",#N/A,FALSE,"Gen_Dist_T3months";"whole",#N/A,FALSE,"GD_PerP";"whole",#N/A,FALSE,"HR Dist'n"}</definedName>
    <definedName name="____di1" hidden="1">{"whole",#N/A,FALSE,"Gen_Dist_Act_Bud";"whole",#N/A,FALSE,"Gen_Dist_T3months";"whole",#N/A,FALSE,"GD_PerP";"whole",#N/A,FALSE,"HR Dist'n"}</definedName>
    <definedName name="____djd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RE0700" hidden="1">{"'PXR_6500'!$A$1:$I$124"}</definedName>
    <definedName name="____FA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FP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fy97" localSheetId="2" hidden="1">{#N/A,#N/A,FALSE,"FY97";#N/A,#N/A,FALSE,"FY98";#N/A,#N/A,FALSE,"FY99";#N/A,#N/A,FALSE,"FY00";#N/A,#N/A,FALSE,"FY01"}</definedName>
    <definedName name="____fy97" hidden="1">{#N/A,#N/A,FALSE,"FY97";#N/A,#N/A,FALSE,"FY98";#N/A,#N/A,FALSE,"FY99";#N/A,#N/A,FALSE,"FY00";#N/A,#N/A,FALSE,"FY01"}</definedName>
    <definedName name="____hod2" localSheetId="2" hidden="1">{#N/A,#N/A,FALSE,"TS";#N/A,#N/A,FALSE,"Combo";#N/A,#N/A,FALSE,"FAIR";#N/A,#N/A,FALSE,"RBC";#N/A,#N/A,FALSE,"xxxx";#N/A,#N/A,FALSE,"A_D";#N/A,#N/A,FALSE,"WACC";#N/A,#N/A,FALSE,"DCF";#N/A,#N/A,FALSE,"LBO";#N/A,#N/A,FALSE,"AcqMults";#N/A,#N/A,FALSE,"CompMults"}</definedName>
    <definedName name="____hod2" hidden="1">{#N/A,#N/A,FALSE,"TS";#N/A,#N/A,FALSE,"Combo";#N/A,#N/A,FALSE,"FAIR";#N/A,#N/A,FALSE,"RBC";#N/A,#N/A,FALSE,"xxxx";#N/A,#N/A,FALSE,"A_D";#N/A,#N/A,FALSE,"WACC";#N/A,#N/A,FALSE,"DCF";#N/A,#N/A,FALSE,"LBO";#N/A,#N/A,FALSE,"AcqMults";#N/A,#N/A,FALSE,"CompMults"}</definedName>
    <definedName name="____I2" localSheetId="2" hidden="1">{"PVGraph2",#N/A,FALSE,"PV Data"}</definedName>
    <definedName name="____I2" hidden="1">{"PVGraph2",#N/A,FALSE,"PV Data"}</definedName>
    <definedName name="____I3" localSheetId="2" hidden="1">{"PVGraph2",#N/A,FALSE,"PV Data"}</definedName>
    <definedName name="____I3" hidden="1">{"PVGraph2",#N/A,FALSE,"PV Data"}</definedName>
    <definedName name="____ibo2" localSheetId="2" hidden="1">{#N/A,#N/A,FALSE,"Summary";#N/A,#N/A,FALSE,"Projections";#N/A,#N/A,FALSE,"Mkt Mults";#N/A,#N/A,FALSE,"DCF";#N/A,#N/A,FALSE,"Accr Dil";#N/A,#N/A,FALSE,"PIC LBO";#N/A,#N/A,FALSE,"MULT10_4";#N/A,#N/A,FALSE,"CBI LBO"}</definedName>
    <definedName name="____ibo2" hidden="1">{#N/A,#N/A,FALSE,"Summary";#N/A,#N/A,FALSE,"Projections";#N/A,#N/A,FALSE,"Mkt Mults";#N/A,#N/A,FALSE,"DCF";#N/A,#N/A,FALSE,"Accr Dil";#N/A,#N/A,FALSE,"PIC LBO";#N/A,#N/A,FALSE,"MULT10_4";#N/A,#N/A,FALSE,"CBI LBO"}</definedName>
    <definedName name="____ii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ii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Inv2" localSheetId="2" hidden="1">{#N/A,#N/A,FALSE,"Rev_Graph 2-1";#N/A,#N/A,FALSE,"ABR Pie 2-3 YTD";#N/A,#N/A,FALSE,"HCNT 3-5";#N/A,#N/A,FALSE,"Rev_Empl 3-6";#N/A,#N/A,FALSE,"ABR Avg 4-1";#N/A,#N/A,FALSE,"ABR Inv Graph 4-2";#N/A,#N/A,FALSE,"AVG INV 4-3";#N/A,#N/A,FALSE,"LSP 4-5"}</definedName>
    <definedName name="____Inv2" hidden="1">{#N/A,#N/A,FALSE,"Rev_Graph 2-1";#N/A,#N/A,FALSE,"ABR Pie 2-3 YTD";#N/A,#N/A,FALSE,"HCNT 3-5";#N/A,#N/A,FALSE,"Rev_Empl 3-6";#N/A,#N/A,FALSE,"ABR Avg 4-1";#N/A,#N/A,FALSE,"ABR Inv Graph 4-2";#N/A,#N/A,FALSE,"AVG INV 4-3";#N/A,#N/A,FALSE,"LSP 4-5"}</definedName>
    <definedName name="____JLC1" localSheetId="2" hidden="1">{#N/A,#N/A,TRUE,"97plnfpg"}</definedName>
    <definedName name="____JLC1" hidden="1">{#N/A,#N/A,TRUE,"97plnfpg"}</definedName>
    <definedName name="____JLC3" localSheetId="2" hidden="1">{#N/A,#N/A,FALSE,"J97plnfp"}</definedName>
    <definedName name="____JLC3" hidden="1">{#N/A,#N/A,FALSE,"J97plnfp"}</definedName>
    <definedName name="____key1" hidden="1">#REF!</definedName>
    <definedName name="____kEY15" hidden="1">#REF!</definedName>
    <definedName name="____kEY2" hidden="1">#REF!</definedName>
    <definedName name="____mfg2" hidden="1">{"PAGE 1",#N/A,FALSE,"WEST_OT"}</definedName>
    <definedName name="____mfg3" hidden="1">{"PAGE 1",#N/A,FALSE,"WEST_OT"}</definedName>
    <definedName name="____mfg4" hidden="1">{"PAGE 1",#N/A,FALSE,"WEST_OT"}</definedName>
    <definedName name="____mfg5" hidden="1">{"PAGE 1",#N/A,FALSE,"WEST_OT"}</definedName>
    <definedName name="____MRG2" localSheetId="2" hidden="1">{"INCOME",#N/A,FALSE,"ProNet";"VALUE",#N/A,FALSE,"ProNet"}</definedName>
    <definedName name="____MRG2" hidden="1">{"INCOME",#N/A,FALSE,"ProNet";"VALUE",#N/A,FALSE,"ProNet"}</definedName>
    <definedName name="____na2" localSheetId="2" hidden="1">{"'SIVA Pricing Model'!$A$1:$F$39"}</definedName>
    <definedName name="____na2" hidden="1">"100"</definedName>
    <definedName name="____na3" localSheetId="2" hidden="1">{"'SIVA Pricing Model'!$A$1:$F$39"}</definedName>
    <definedName name="____na3" hidden="1">"50"</definedName>
    <definedName name="____na4" hidden="1">"IQ_LTM_DATE"</definedName>
    <definedName name="____neu1" hidden="1">47</definedName>
    <definedName name="____neu2" hidden="1">"5W20QJUQBT31X9QWPI207CDHB"</definedName>
    <definedName name="____new1" localSheetId="2" hidden="1">{"pages345",#N/A,FALSE,"group and company";"page1920",#N/A,FALSE,"glass grp";"page21",#N/A,FALSE,"glass and marbleine";"page2223",#N/A,FALSE,"wood grp "}</definedName>
    <definedName name="____New1" hidden="1">{#N/A,#N/A,FALSE,"Aging Summary";#N/A,#N/A,FALSE,"Ratio Analysis";#N/A,#N/A,FALSE,"Test 120 Day Accts";#N/A,#N/A,FALSE,"Tickmarks"}</definedName>
    <definedName name="____new10" localSheetId="2" hidden="1">{"'B-2 QSER Jun 98 4-27-98 cor'!$A$1:$F$57"}</definedName>
    <definedName name="____new10" hidden="1">{"'B-2 QSER Jun 98 4-27-98 cor'!$A$1:$F$57"}</definedName>
    <definedName name="____New2" localSheetId="2" hidden="1">{"TOTAL",#N/A,FALSE,"A";"FISCAL94",#N/A,FALSE,"A";"FISCAL95",#N/A,FALSE,"A";"FISCAL96",#N/A,FALSE,"A";"misc page",#N/A,FALSE,"A"}</definedName>
    <definedName name="____New2" hidden="1">{"TOTAL",#N/A,FALSE,"A";"FISCAL94",#N/A,FALSE,"A";"FISCAL95",#N/A,FALSE,"A";"FISCAL96",#N/A,FALSE,"A";"misc page",#N/A,FALSE,"A"}</definedName>
    <definedName name="____New3" localSheetId="2" hidden="1">{#N/A,#N/A,FALSE,"Aging Summary";#N/A,#N/A,FALSE,"Ratio Analysis";#N/A,#N/A,FALSE,"Test 120 Day Accts";#N/A,#N/A,FALSE,"Tickmarks"}</definedName>
    <definedName name="____New3" hidden="1">{#N/A,#N/A,FALSE,"Aging Summary";#N/A,#N/A,FALSE,"Ratio Analysis";#N/A,#N/A,FALSE,"Test 120 Day Accts";#N/A,#N/A,FALSE,"Tickmarks"}</definedName>
    <definedName name="____New4" localSheetId="2" hidden="1">{#N/A,#N/A,FALSE,"Aging Summary";#N/A,#N/A,FALSE,"Ratio Analysis";#N/A,#N/A,FALSE,"Test 120 Day Accts";#N/A,#N/A,FALSE,"Tickmarks"}</definedName>
    <definedName name="____New4" hidden="1">{#N/A,#N/A,FALSE,"Aging Summary";#N/A,#N/A,FALSE,"Ratio Analysis";#N/A,#N/A,FALSE,"Test 120 Day Accts";#N/A,#N/A,FALSE,"Tickmarks"}</definedName>
    <definedName name="____new5" localSheetId="2" hidden="1">{#N/A,#N/A,FALSE,"Aging Summary";#N/A,#N/A,FALSE,"Ratio Analysis";#N/A,#N/A,FALSE,"Test 120 Day Accts";#N/A,#N/A,FALSE,"Tickmarks"}</definedName>
    <definedName name="____new5" hidden="1">{#N/A,#N/A,FALSE,"Aging Summary";#N/A,#N/A,FALSE,"Ratio Analysis";#N/A,#N/A,FALSE,"Test 120 Day Accts";#N/A,#N/A,FALSE,"Tickmarks"}</definedName>
    <definedName name="____o1" localSheetId="2" hidden="1">{#N/A,#N/A,FALSE,"SUMMARY";#N/A,#N/A,FALSE,"mcsh";#N/A,#N/A,FALSE,"vol&amp;rev";#N/A,#N/A,FALSE,"wkgcap";#N/A,#N/A,FALSE,"DEPR&amp;DT";#N/A,#N/A,FALSE,"ASSETS";#N/A,#N/A,FALSE,"NI&amp;OTH&amp;DIV";#N/A,#N/A,FALSE,"CASHFLOW";#N/A,#N/A,FALSE,"CAPEMPL";#N/A,#N/A,FALSE,"ROCE"}</definedName>
    <definedName name="____o1" hidden="1">{#N/A,#N/A,FALSE,"SUMMARY";#N/A,#N/A,FALSE,"mcsh";#N/A,#N/A,FALSE,"vol&amp;rev";#N/A,#N/A,FALSE,"wkgcap";#N/A,#N/A,FALSE,"DEPR&amp;DT";#N/A,#N/A,FALSE,"ASSETS";#N/A,#N/A,FALSE,"NI&amp;OTH&amp;DIV";#N/A,#N/A,FALSE,"CASHFLOW";#N/A,#N/A,FALSE,"CAPEMPL";#N/A,#N/A,FALSE,"ROCE"}</definedName>
    <definedName name="____odc1" localSheetId="2" hidden="1">{#N/A,#N/A,FALSE,"ManLoading"}</definedName>
    <definedName name="____odc1" hidden="1">{#N/A,#N/A,FALSE,"ManLoading"}</definedName>
    <definedName name="____odc2" localSheetId="2" hidden="1">{#N/A,#N/A,FALSE,"ManLoading"}</definedName>
    <definedName name="____odc2" hidden="1">{#N/A,#N/A,FALSE,"ManLoading"}</definedName>
    <definedName name="____ok2" localSheetId="2" hidden="1">{#N/A,#N/A,FALSE,"Cover";#N/A,#N/A,FALSE,"LUMI";#N/A,#N/A,FALSE,"COMD";#N/A,#N/A,FALSE,"Valuation";#N/A,#N/A,FALSE,"Assumptions";#N/A,#N/A,FALSE,"Pooling";#N/A,#N/A,FALSE,"BalanceSheet"}</definedName>
    <definedName name="____ok2" hidden="1">{#N/A,#N/A,FALSE,"Cover";#N/A,#N/A,FALSE,"LUMI";#N/A,#N/A,FALSE,"COMD";#N/A,#N/A,FALSE,"Valuation";#N/A,#N/A,FALSE,"Assumptions";#N/A,#N/A,FALSE,"Pooling";#N/A,#N/A,FALSE,"BalanceSheet"}</definedName>
    <definedName name="____old2" localSheetId="2" hidden="1">{"'B-2 QSER Jun 98 4-27-98 cor'!$A$1:$F$57"}</definedName>
    <definedName name="____old2" hidden="1">{"'B-2 QSER Jun 98 4-27-98 cor'!$A$1:$F$57"}</definedName>
    <definedName name="____ppp2" localSheetId="2" hidden="1">{"FCB_ALL",#N/A,FALSE,"FCB"}</definedName>
    <definedName name="____ppp2" hidden="1">{"FCB_ALL",#N/A,FALSE,"FCB"}</definedName>
    <definedName name="____PRN2" localSheetId="2" hidden="1">{"adj95mult",#N/A,FALSE,"COMPCO";"adj95est",#N/A,FALSE,"COMPCO"}</definedName>
    <definedName name="____PRN2" hidden="1">{"adj95mult",#N/A,FALSE,"COMPCO";"adj95est",#N/A,FALSE,"COMPCO"}</definedName>
    <definedName name="____ptc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Q2" hidden="1">{#N/A,#N/A,TRUE,"Sum";#N/A,#N/A,TRUE,"Adds97";"Sum",#N/A,TRUE,"Region";"ProcSum",#N/A,TRUE,"Process";"Dept FTE",#N/A,TRUE,"Process";"Sum",#N/A,TRUE,"Cost Ctr ";"NonLab",#N/A,TRUE,"Cost Ctr ";"FTEs",#N/A,TRUE,"Cost Ctr ";#N/A,#N/A,TRUE,"Changes"}</definedName>
    <definedName name="____q3" hidden="1">#REF!</definedName>
    <definedName name="____qtr1" localSheetId="2" hidden="1">{"COMBINED94",#N/A,FALSE,"BALANCE SHEET";"KRONE94",#N/A,FALSE,"BALANCE SHEET";"PENNTECH94",#N/A,FALSE,"BALANCE SHEET";"INTERSYSTEMS94",#N/A,FALSE,"BALANCE SHEET";"COMBINED94",#N/A,FALSE,"USCASH";"KRONE94",#N/A,FALSE,"USCASH";"PENNTECH94",#N/A,FALSE,"USCASH";"INTERSYSTEMS94",#N/A,FALSE,"USCASH"}</definedName>
    <definedName name="____qtr1" hidden="1">{"COMBINED94",#N/A,FALSE,"BALANCE SHEET";"KRONE94",#N/A,FALSE,"BALANCE SHEET";"PENNTECH94",#N/A,FALSE,"BALANCE SHEET";"INTERSYSTEMS94",#N/A,FALSE,"BALANCE SHEET";"COMBINED94",#N/A,FALSE,"USCASH";"KRONE94",#N/A,FALSE,"USCASH";"PENNTECH94",#N/A,FALSE,"USCASH";"INTERSYSTEMS94",#N/A,FALSE,"USCASH"}</definedName>
    <definedName name="____R" localSheetId="2" hidden="1">{#N/A,#N/A,FALSE,"Minors";#N/A,#N/A,FALSE,"96CAPREV"}</definedName>
    <definedName name="____R" hidden="1">{#N/A,#N/A,FALSE,"Minors";#N/A,#N/A,FALSE,"96CAPREV"}</definedName>
    <definedName name="____rc" localSheetId="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O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rob2" localSheetId="2" hidden="1">{"GLI-Income Statement",#N/A,FALSE,"gli";"GLI - Balance Sheet Wksht",#N/A,FALSE,"gli";"GLI-Cash Flow",#N/A,FALSE,"gli";"GLI Qtrly Stats",#N/A,FALSE,"gli"}</definedName>
    <definedName name="____rob2" hidden="1">{"GLI-Income Statement",#N/A,FALSE,"gli";"GLI - Balance Sheet Wksht",#N/A,FALSE,"gli";"GLI-Cash Flow",#N/A,FALSE,"gli";"GLI Qtrly Stats",#N/A,FALSE,"gli"}</definedName>
    <definedName name="____rob2_1" localSheetId="2" hidden="1">{"GLI-Income Statement",#N/A,FALSE,"gli";"GLI - Balance Sheet Wksht",#N/A,FALSE,"gli";"GLI-Cash Flow",#N/A,FALSE,"gli";"GLI Qtrly Stats",#N/A,FALSE,"gli"}</definedName>
    <definedName name="____rob2_1" hidden="1">{"GLI-Income Statement",#N/A,FALSE,"gli";"GLI - Balance Sheet Wksht",#N/A,FALSE,"gli";"GLI-Cash Flow",#N/A,FALSE,"gli";"GLI Qtrly Stats",#N/A,FALSE,"gli"}</definedName>
    <definedName name="____rob3"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___rob3"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___s1" hidden="1">#REF!</definedName>
    <definedName name="____s2" hidden="1">#REF!</definedName>
    <definedName name="____s3" hidden="1">#REF!</definedName>
    <definedName name="____s4" hidden="1">#REF!</definedName>
    <definedName name="____s5" hidden="1">#REF!</definedName>
    <definedName name="____s6" hidden="1">#REF!</definedName>
    <definedName name="____SY4" localSheetId="2" hidden="1">{"Monthly6Q",#N/A,FALSE,"0614ESL"}</definedName>
    <definedName name="____SY4" hidden="1">{"Monthly6Q",#N/A,FALSE,"0614ESL"}</definedName>
    <definedName name="____SYR64" localSheetId="2" hidden="1">{"Monthly6Q",#N/A,FALSE,"0614ESL"}</definedName>
    <definedName name="____SYR64" hidden="1">{"Monthly6Q",#N/A,FALSE,"0614ESL"}</definedName>
    <definedName name="____t1" localSheetId="2" hidden="1">{#N/A,#N/A,FALSE,"1996PL";#N/A,#N/A,FALSE,"1997PL";#N/A,#N/A,FALSE,"1998PL";#N/A,#N/A,FALSE,"1999PL"}</definedName>
    <definedName name="____t1" hidden="1">{#N/A,#N/A,FALSE,"1996PL";#N/A,#N/A,FALSE,"1997PL";#N/A,#N/A,FALSE,"1998PL";#N/A,#N/A,FALSE,"1999PL"}</definedName>
    <definedName name="____T123456" localSheetId="2" hidden="1">{"COUNT",#N/A,FALSE,"AB"}</definedName>
    <definedName name="____T123456" hidden="1">{"COUNT",#N/A,FALSE,"AB"}</definedName>
    <definedName name="____T12347" localSheetId="2" hidden="1">{"COUNT",#N/A,FALSE,"AB"}</definedName>
    <definedName name="____T12347" hidden="1">{"COUNT",#N/A,FALSE,"AB"}</definedName>
    <definedName name="____t2" localSheetId="2" hidden="1">{"'Sheet1'!$A$5:$G$42"}</definedName>
    <definedName name="____t2" hidden="1">{"'Sheet1'!$A$5:$G$42"}</definedName>
    <definedName name="____t44" localSheetId="2" hidden="1">{"Monthly6Q",#N/A,FALSE,"0614ESL"}</definedName>
    <definedName name="____t44" hidden="1">{"Monthly6Q",#N/A,FALSE,"0614ESL"}</definedName>
    <definedName name="____td1"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td1"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TD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_Tes6" hidden="1">{"'SIVA Pricing Model'!$A$1:$F$39"}</definedName>
    <definedName name="____tim1" localSheetId="2" hidden="1">{"mgmt forecast",#N/A,FALSE,"Mgmt Forecast";"dcf table",#N/A,FALSE,"Mgmt Forecast";"sensitivity",#N/A,FALSE,"Mgmt Forecast";"table inputs",#N/A,FALSE,"Mgmt Forecast";"calculations",#N/A,FALSE,"Mgmt Forecast"}</definedName>
    <definedName name="____tim1" hidden="1">{"mgmt forecast",#N/A,FALSE,"Mgmt Forecast";"dcf table",#N/A,FALSE,"Mgmt Forecast";"sensitivity",#N/A,FALSE,"Mgmt Forecast";"table inputs",#N/A,FALSE,"Mgmt Forecast";"calculations",#N/A,FALSE,"Mgmt Forecast"}</definedName>
    <definedName name="____tq45" localSheetId="2" hidden="1">{#N/A,#N/A,TRUE,"Cover";#N/A,#N/A,TRUE,"BS";#N/A,#N/A,TRUE,"BS (2)";#N/A,#N/A,TRUE,"BS (3)";#N/A,#N/A,TRUE,"Supp Info-BS";#N/A,#N/A,TRUE,"IS";#N/A,#N/A,TRUE,"IS (2)";#N/A,#N/A,TRUE,"IS (3)";#N/A,#N/A,TRUE,"Supp Info-IS";#N/A,#N/A,TRUE,"CF";#N/A,#N/A,TRUE,"Supp Info-CF";#N/A,#N/A,TRUE,"SH";#N/A,#N/A,TRUE,"Supp Info-SH"}</definedName>
    <definedName name="____tq45" hidden="1">{#N/A,#N/A,TRUE,"Cover";#N/A,#N/A,TRUE,"BS";#N/A,#N/A,TRUE,"BS (2)";#N/A,#N/A,TRUE,"BS (3)";#N/A,#N/A,TRUE,"Supp Info-BS";#N/A,#N/A,TRUE,"IS";#N/A,#N/A,TRUE,"IS (2)";#N/A,#N/A,TRUE,"IS (3)";#N/A,#N/A,TRUE,"Supp Info-IS";#N/A,#N/A,TRUE,"CF";#N/A,#N/A,TRUE,"Supp Info-CF";#N/A,#N/A,TRUE,"SH";#N/A,#N/A,TRUE,"Supp Info-SH"}</definedName>
    <definedName name="____v1" localSheetId="2" hidden="1">{"Month End Performance",#N/A,FALSE,"Report";"Site Talk Times",#N/A,FALSE,"Report"}</definedName>
    <definedName name="____v1" hidden="1">{"Month End Performance",#N/A,FALSE,"Report";"Site Talk Times",#N/A,FALSE,"Report"}</definedName>
    <definedName name="____v2" localSheetId="2" hidden="1">{"Budget by Month",#N/A,FALSE,"VA Departments Roll-up";"Budget by Month",#N/A,FALSE,"220";"Budget by Month",#N/A,FALSE,"300";"Budget by Month",#N/A,FALSE,"302";"Budget by Month",#N/A,FALSE,"305";"Budget by Month",#N/A,FALSE,"310"}</definedName>
    <definedName name="____v2" hidden="1">{"Budget by Month",#N/A,FALSE,"VA Departments Roll-up";"Budget by Month",#N/A,FALSE,"220";"Budget by Month",#N/A,FALSE,"300";"Budget by Month",#N/A,FALSE,"302";"Budget by Month",#N/A,FALSE,"305";"Budget by Month",#N/A,FALSE,"310"}</definedName>
    <definedName name="____w1" localSheetId="2" hidden="1">{"PVGraph2",#N/A,FALSE,"PV Data"}</definedName>
    <definedName name="____w1" hidden="1">{"PVGraph2",#N/A,FALSE,"PV Data"}</definedName>
    <definedName name="____w2" localSheetId="2" hidden="1">{"PVGraph2",#N/A,FALSE,"PV Data"}</definedName>
    <definedName name="____w2" hidden="1">{"PVGraph2",#N/A,FALSE,"PV Data"}</definedName>
    <definedName name="____w3" localSheetId="2" hidden="1">{"PVGraph2",#N/A,FALSE,"PV Data"}</definedName>
    <definedName name="____w3" hidden="1">{"PVGraph2",#N/A,FALSE,"PV Data"}</definedName>
    <definedName name="____w32"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w3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_w33" localSheetId="2" hidden="1">{"whole",#N/A,FALSE,"Gen_Dist_Act_Bud";"whole",#N/A,FALSE,"Gen_Dist_T3months";"whole",#N/A,FALSE,"GD_PerP";"whole",#N/A,FALSE,"HR Dist'n"}</definedName>
    <definedName name="____w33" hidden="1">{"whole",#N/A,FALSE,"Gen_Dist_Act_Bud";"whole",#N/A,FALSE,"Gen_Dist_T3months";"whole",#N/A,FALSE,"GD_PerP";"whole",#N/A,FALSE,"HR Dist'n"}</definedName>
    <definedName name="____WF2" hidden="1">{"Total Assets",#N/A,FALSE,"HI Lexington";"Management Contracts",#N/A,FALSE,"HI Lexington";"Franchise Agreements",#N/A,FALSE,"HI Lexington";"Owned Hotel Total",#N/A,FALSE,"HI Lexington";"Total Revenue",#N/A,FALSE,"HI Lexington";"Operating Cost Breakdown",#N/A,FALSE,"HI Lexington";"Allocated Cost Breakdown",#N/A,FALSE,"HI Lexington";"Capex Breakdown",#N/A,FALSE,"HI Lexington";"D&amp;A Breakdown",#N/A,FALSE,"HI Lexington";"Overhead D&amp;A Allocation",#N/A,FALSE,"HI Lexington";"CTP Breakdown",#N/A,FALSE,"HI Lexington"}</definedName>
    <definedName name="____WHO2" localSheetId="2" hidden="1">{#N/A,#N/A,FALSE,"SUMMARY";#N/A,#N/A,FALSE,"DETAIL";#N/A,#N/A,FALSE,"VARIANCE"}</definedName>
    <definedName name="____WHO2" hidden="1">{#N/A,#N/A,FALSE,"SUMMARY";#N/A,#N/A,FALSE,"DETAIL";#N/A,#N/A,FALSE,"VARIANCE"}</definedName>
    <definedName name="____wr3" localSheetId="2" hidden="1">{#N/A,#N/A,FALSE,"ASSUMPTIONS";#N/A,#N/A,FALSE,"Valuation Summary";"page1",#N/A,FALSE,"PRESENTATION";"page2",#N/A,FALSE,"PRESENTATION";#N/A,#N/A,FALSE,"ORIGINAL_ROLLBACK"}</definedName>
    <definedName name="____wr3" hidden="1">{#N/A,#N/A,FALSE,"ASSUMPTIONS";#N/A,#N/A,FALSE,"Valuation Summary";"page1",#N/A,FALSE,"PRESENTATION";"page2",#N/A,FALSE,"PRESENTATION";#N/A,#N/A,FALSE,"ORIGINAL_ROLLBACK"}</definedName>
    <definedName name="____wrn1" localSheetId="2" hidden="1">{#N/A,#N/A,FALSE,"DCF";#N/A,#N/A,FALSE,"WACC";#N/A,#N/A,FALSE,"Sales_EBIT";#N/A,#N/A,FALSE,"Capex_Depreciation";#N/A,#N/A,FALSE,"WC";#N/A,#N/A,FALSE,"Interest";#N/A,#N/A,FALSE,"Assumptions"}</definedName>
    <definedName name="____wrn1" hidden="1">{#N/A,#N/A,FALSE,"DCF";#N/A,#N/A,FALSE,"WACC";#N/A,#N/A,FALSE,"Sales_EBIT";#N/A,#N/A,FALSE,"Capex_Depreciation";#N/A,#N/A,FALSE,"WC";#N/A,#N/A,FALSE,"Interest";#N/A,#N/A,FALSE,"Assumptions"}</definedName>
    <definedName name="____wrn2" localSheetId="2" hidden="1">{#N/A,#N/A,FALSE,"ASSUMPTIONS";#N/A,#N/A,FALSE,"Valuation Summary";"page1",#N/A,FALSE,"PRESENTATION";"page2",#N/A,FALSE,"PRESENTATION";#N/A,#N/A,FALSE,"ORIGINAL_ROLLBACK"}</definedName>
    <definedName name="____wrn2" hidden="1">{#N/A,#N/A,FALSE,"ASSUMPTIONS";#N/A,#N/A,FALSE,"Valuation Summary";"page1",#N/A,FALSE,"PRESENTATION";"page2",#N/A,FALSE,"PRESENTATION";#N/A,#N/A,FALSE,"ORIGINAL_ROLLBACK"}</definedName>
    <definedName name="____wrn3" localSheetId="2" hidden="1">{#N/A,#N/A,FALSE,"ASSUMPTIONS";#N/A,#N/A,FALSE,"Valuation Summary";"page1",#N/A,FALSE,"PRESENTATION";"page2",#N/A,FALSE,"PRESENTATION";#N/A,#N/A,FALSE,"ORIGINAL_ROLLBACK"}</definedName>
    <definedName name="____wrn3" hidden="1">{#N/A,#N/A,FALSE,"ASSUMPTIONS";#N/A,#N/A,FALSE,"Valuation Summary";"page1",#N/A,FALSE,"PRESENTATION";"page2",#N/A,FALSE,"PRESENTATION";#N/A,#N/A,FALSE,"ORIGINAL_ROLLBACK"}</definedName>
    <definedName name="____wrn4" localSheetId="2"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____wrn4"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____wrn6" localSheetId="2"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____wrn6"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____wtx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ww2" localSheetId="2" hidden="1">{#N/A,#N/A,FALSE,"Admin";#N/A,#N/A,FALSE,"Other"}</definedName>
    <definedName name="____ww2" hidden="1">{#N/A,#N/A,FALSE,"Admin";#N/A,#N/A,FALSE,"Other"}</definedName>
    <definedName name="____ww2_1" localSheetId="2" hidden="1">{#N/A,#N/A,FALSE,"Admin";#N/A,#N/A,FALSE,"Other"}</definedName>
    <definedName name="____ww2_1" hidden="1">{#N/A,#N/A,FALSE,"Admin";#N/A,#N/A,FALSE,"Other"}</definedName>
    <definedName name="____ww2_2" localSheetId="2" hidden="1">{#N/A,#N/A,FALSE,"Admin";#N/A,#N/A,FALSE,"Other"}</definedName>
    <definedName name="____ww2_2" hidden="1">{#N/A,#N/A,FALSE,"Admin";#N/A,#N/A,FALSE,"Other"}</definedName>
    <definedName name="____ww2_3" localSheetId="2" hidden="1">{#N/A,#N/A,FALSE,"Admin";#N/A,#N/A,FALSE,"Other"}</definedName>
    <definedName name="____ww2_3" hidden="1">{#N/A,#N/A,FALSE,"Admin";#N/A,#N/A,FALSE,"Other"}</definedName>
    <definedName name="____ww2_4" localSheetId="2" hidden="1">{#N/A,#N/A,FALSE,"Admin";#N/A,#N/A,FALSE,"Other"}</definedName>
    <definedName name="____ww2_4" hidden="1">{#N/A,#N/A,FALSE,"Admin";#N/A,#N/A,FALSE,"Other"}</definedName>
    <definedName name="____x1" localSheetId="2" hidden="1">{"detail",#N/A,FALSE,"mfg";"summary",#N/A,FALSE,"mfg"}</definedName>
    <definedName name="____x1" hidden="1">{"detail",#N/A,FALSE,"mfg";"summary",#N/A,FALSE,"mfg"}</definedName>
    <definedName name="____x2" localSheetId="2" hidden="1">{#N/A,"PURCHM",FALSE,"Business Analysis";#N/A,"SPADD",FALSE,"Business Analysis"}</definedName>
    <definedName name="____x2" hidden="1">{#N/A,"PURCHM",FALSE,"Business Analysis";#N/A,"SPADD",FALSE,"Business Analysis"}</definedName>
    <definedName name="____x3" localSheetId="2" hidden="1">{"detail",#N/A,FALSE,"mfg";"summary",#N/A,FALSE,"mfg"}</definedName>
    <definedName name="____x3" hidden="1">{"detail",#N/A,FALSE,"mfg";"summary",#N/A,FALSE,"mfg"}</definedName>
    <definedName name="____x4" localSheetId="2" hidden="1">{#N/A,"PURCHM",FALSE,"Business Analysis";#N/A,"SPADD",FALSE,"Business Analysis"}</definedName>
    <definedName name="____x4" hidden="1">{#N/A,"PURCHM",FALSE,"Business Analysis";#N/A,"SPADD",FALSE,"Business Analysis"}</definedName>
    <definedName name="____x5" localSheetId="2" hidden="1">{#N/A,"PURADD",FALSE,"Business Analysis";#N/A,"PURSPP",FALSE,"Business Analysis";#N/A,"CTGIND",FALSE,"Business Analysis";#N/A,"PURCHM",FALSE,"Business Analysis";#N/A,"SPADD",FALSE,"Business Analysis";#N/A,"EPOXY",FALSE,"Business Analysis";#N/A,"PURPER",FALSE,"Business Analysis"}</definedName>
    <definedName name="____x5" hidden="1">{#N/A,"PURADD",FALSE,"Business Analysis";#N/A,"PURSPP",FALSE,"Business Analysis";#N/A,"CTGIND",FALSE,"Business Analysis";#N/A,"PURCHM",FALSE,"Business Analysis";#N/A,"SPADD",FALSE,"Business Analysis";#N/A,"EPOXY",FALSE,"Business Analysis";#N/A,"PURPER",FALSE,"Business Analysis"}</definedName>
    <definedName name="____xlfn.RTD" hidden="1">#NAME?</definedName>
    <definedName name="____xx10" localSheetId="2" hidden="1">{#N/A,"PURCHM",FALSE,"Business Analysis";#N/A,"SPADD",FALSE,"Business Analysis"}</definedName>
    <definedName name="____xx10" hidden="1">{#N/A,"PURCHM",FALSE,"Business Analysis";#N/A,"SPADD",FALSE,"Business Analysis"}</definedName>
    <definedName name="____xx3" localSheetId="2" hidden="1">{"detail",#N/A,FALSE,"mfg";"summary",#N/A,FALSE,"mfg"}</definedName>
    <definedName name="____xx3" hidden="1">{"detail",#N/A,FALSE,"mfg";"summary",#N/A,FALSE,"mfg"}</definedName>
    <definedName name="____xx4" localSheetId="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5" localSheetId="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6" localSheetId="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7" localSheetId="2" hidden="1">{"oct_res_comm",#N/A,FALSE,"VarToBud"}</definedName>
    <definedName name="____xx7" hidden="1">{"oct_res_comm",#N/A,FALSE,"VarToBud"}</definedName>
    <definedName name="____xx8" localSheetId="2" hidden="1">{"QTR_ACT",#N/A,FALSE,"PROP_PBIT_DEV_Q3";"QTR_BUD",#N/A,FALSE,"PROP_PBIT_DEV_Q3";"YTD_BUD",#N/A,FALSE,"PROP_PBIT_DEV_Q3";"YTD_ACT",#N/A,FALSE,"PROP_PBIT_DEV_Q3";"FY95 SNAP3",#N/A,FALSE,"PROP_PBIT_DEV_Q3";"FY95_BUD",#N/A,FALSE,"PROP_PBIT_DEV_Q3";"FY96_BUD",#N/A,FALSE,"PROP_PBIT_DEV_Q3"}</definedName>
    <definedName name="____xx8" hidden="1">{"QTR_ACT",#N/A,FALSE,"PROP_PBIT_DEV_Q3";"QTR_BUD",#N/A,FALSE,"PROP_PBIT_DEV_Q3";"YTD_BUD",#N/A,FALSE,"PROP_PBIT_DEV_Q3";"YTD_ACT",#N/A,FALSE,"PROP_PBIT_DEV_Q3";"FY95 SNAP3",#N/A,FALSE,"PROP_PBIT_DEV_Q3";"FY95_BUD",#N/A,FALSE,"PROP_PBIT_DEV_Q3";"FY96_BUD",#N/A,FALSE,"PROP_PBIT_DEV_Q3"}</definedName>
    <definedName name="____xx9" localSheetId="2" hidden="1">{"AS REP",#N/A,FALSE,"EEFSNAP2";"PROP",#N/A,FALSE,"EEFSNAP2";"RISKS",#N/A,FALSE,"EEFSNAP2";"VIEW ALL",#N/A,FALSE,"EEFSNAP2"}</definedName>
    <definedName name="____xx9" hidden="1">{"AS REP",#N/A,FALSE,"EEFSNAP2";"PROP",#N/A,FALSE,"EEFSNAP2";"RISKS",#N/A,FALSE,"EEFSNAP2";"VIEW ALL",#N/A,FALSE,"EEFSNAP2"}</definedName>
    <definedName name="____y2" localSheetId="2" hidden="1">{"PVGraph2",#N/A,FALSE,"PV Data"}</definedName>
    <definedName name="____y2" hidden="1">{"PVGraph2",#N/A,FALSE,"PV Data"}</definedName>
    <definedName name="____Z04"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Z04" hidden="1">{#N/A,#N/A,FALSE,"Australia";#N/A,#N/A,FALSE,"Austria";#N/A,#N/A,FALSE,"Belgium";#N/A,#N/A,FALSE,"Canada";#N/A,#N/A,FALSE,"France";#N/A,#N/A,FALSE,"Germany";#N/A,#N/A,FALSE,"Hong Kong";#N/A,#N/A,FALSE,"Italy";#N/A,#N/A,FALSE,"Japan";#N/A,#N/A,FALSE,"Korea";#N/A,#N/A,FALSE,"Mexico";#N/A,#N/A,FALSE,"Poland";#N/A,#N/A,FALSE,"Spain";#N/A,#N/A,FALSE,"Switzerland";#N/A,#N/A,FALSE,"UK"}</definedName>
    <definedName name="____Z05"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_Z05" hidden="1">{#N/A,#N/A,FALSE,"Australia";#N/A,#N/A,FALSE,"Austria";#N/A,#N/A,FALSE,"Belgium";#N/A,#N/A,FALSE,"Canada";#N/A,#N/A,FALSE,"France";#N/A,#N/A,FALSE,"Germany";#N/A,#N/A,FALSE,"Hong Kong";#N/A,#N/A,FALSE,"Italy";#N/A,#N/A,FALSE,"Japan";#N/A,#N/A,FALSE,"Korea";#N/A,#N/A,FALSE,"Mexico";#N/A,#N/A,FALSE,"Poland";#N/A,#N/A,FALSE,"Spain";#N/A,#N/A,FALSE,"Switzerland";#N/A,#N/A,FALSE,"UK"}</definedName>
    <definedName name="____z12" localSheetId="2" hidden="1">{"pro_view",#N/A,FALSE,"EEFSNAP2";"rep_view",#N/A,FALSE,"EEFSNAP2"}</definedName>
    <definedName name="____z12" hidden="1">{"pro_view",#N/A,FALSE,"EEFSNAP2";"rep_view",#N/A,FALSE,"EEFSNAP2"}</definedName>
    <definedName name="____z22" localSheetId="2" hidden="1">{#N/A,"PURADD",FALSE,"Business Analysis";#N/A,"PURSPP",FALSE,"Business Analysis";#N/A,"CTGIND",FALSE,"Business Analysis";#N/A,"PURCHM",FALSE,"Business Analysis";#N/A,"SPADD",FALSE,"Business Analysis";#N/A,"EPOXY",FALSE,"Business Analysis";#N/A,"PURPER",FALSE,"Business Analysis"}</definedName>
    <definedName name="____z22" hidden="1">{#N/A,"PURADD",FALSE,"Business Analysis";#N/A,"PURSPP",FALSE,"Business Analysis";#N/A,"CTGIND",FALSE,"Business Analysis";#N/A,"PURCHM",FALSE,"Business Analysis";#N/A,"SPADD",FALSE,"Business Analysis";#N/A,"EPOXY",FALSE,"Business Analysis";#N/A,"PURPER",FALSE,"Business Analysis"}</definedName>
    <definedName name="____z25" localSheetId="2" hidden="1">{"detail",#N/A,FALSE,"mfg";"summary",#N/A,FALSE,"mfg"}</definedName>
    <definedName name="____z25" hidden="1">{"detail",#N/A,FALSE,"mfg";"summary",#N/A,FALSE,"mfg"}</definedName>
    <definedName name="____zz1" localSheetId="2" hidden="1">{"pro_view",#N/A,FALSE,"EEFSNAP2";"rep_view",#N/A,FALSE,"EEFSNAP2"}</definedName>
    <definedName name="____zz1" hidden="1">{"pro_view",#N/A,FALSE,"EEFSNAP2";"rep_view",#N/A,FALSE,"EEFSNAP2"}</definedName>
    <definedName name="____zz2" localSheetId="2" hidden="1">{#N/A,"PURADD",FALSE,"Business Analysis";#N/A,"PURSPP",FALSE,"Business Analysis";#N/A,"CTGIND",FALSE,"Business Analysis";#N/A,"PURCHM",FALSE,"Business Analysis";#N/A,"SPADD",FALSE,"Business Analysis";#N/A,"EPOXY",FALSE,"Business Analysis";#N/A,"PURPER",FALSE,"Business Analysis"}</definedName>
    <definedName name="____zz2" hidden="1">{#N/A,"PURADD",FALSE,"Business Analysis";#N/A,"PURSPP",FALSE,"Business Analysis";#N/A,"CTGIND",FALSE,"Business Analysis";#N/A,"PURCHM",FALSE,"Business Analysis";#N/A,"SPADD",FALSE,"Business Analysis";#N/A,"EPOXY",FALSE,"Business Analysis";#N/A,"PURPER",FALSE,"Business Analysis"}</definedName>
    <definedName name="___1______123Graph_ACHART_1" hidden="1">#REF!</definedName>
    <definedName name="___1__123Graph_ACHART_2" hidden="1">#REF!</definedName>
    <definedName name="___1__123Graph_BCHART_1" hidden="1">#REF!</definedName>
    <definedName name="___10______123Graph_ACHART_18" hidden="1">#REF!</definedName>
    <definedName name="___10__123Graph_CCHART_3" hidden="1">#REF!</definedName>
    <definedName name="___100_____123Graph_BCHART_3" hidden="1">#REF!</definedName>
    <definedName name="___101_____123Graph_BCHART_4" hidden="1">#REF!</definedName>
    <definedName name="___102_____123Graph_BCHART_5" hidden="1">#REF!</definedName>
    <definedName name="___103_____123Graph_BCHART_6" hidden="1">#REF!</definedName>
    <definedName name="___104_____123Graph_BCHART_7" hidden="1">#REF!</definedName>
    <definedName name="___105_____123Graph_BCHART_8" hidden="1">#REF!</definedName>
    <definedName name="___106_____123Graph_CCHART_1" hidden="1">#REF!</definedName>
    <definedName name="___107_____123Graph_CCHART_2" hidden="1">#REF!</definedName>
    <definedName name="___108_____123Graph_CCHART_3" hidden="1">#REF!</definedName>
    <definedName name="___109_____123Graph_CCHART_4" hidden="1">#REF!</definedName>
    <definedName name="___11______123Graph_ACHART_2" hidden="1">#REF!</definedName>
    <definedName name="___11__123Graph_CCHART_4" hidden="1">#REF!</definedName>
    <definedName name="___110_____123Graph_CCHART_5" hidden="1">#REF!</definedName>
    <definedName name="___111_____123Graph_CCHART_6" hidden="1">#REF!</definedName>
    <definedName name="___112_____123Graph_CCHART_7" hidden="1">#REF!</definedName>
    <definedName name="___113_____123Graph_CCHART_8" hidden="1">#REF!</definedName>
    <definedName name="___114_____123Graph_DCHART_1" hidden="1">#REF!</definedName>
    <definedName name="___115_____123Graph_DCHART_2" hidden="1">#REF!</definedName>
    <definedName name="___116_____123Graph_DCHART_3" hidden="1">#REF!</definedName>
    <definedName name="___117_____123Graph_DCHART_4" hidden="1">#REF!</definedName>
    <definedName name="___118_____123Graph_DCHART_5" hidden="1">#REF!</definedName>
    <definedName name="___119_____123Graph_DCHART_6" hidden="1">#REF!</definedName>
    <definedName name="___12______123Graph_ACHART_3" hidden="1">#REF!</definedName>
    <definedName name="___12__123Graph_CCHART_5" hidden="1">#REF!</definedName>
    <definedName name="___120_____123Graph_DCHART_7" hidden="1">#REF!</definedName>
    <definedName name="___121_____123Graph_DCHART_8" hidden="1">#REF!</definedName>
    <definedName name="___122_____123Graph_ECHART_1" hidden="1">#REF!</definedName>
    <definedName name="___123_____123Graph_ECHART_2" hidden="1">#REF!</definedName>
    <definedName name="___124_____123Graph_ECHART_3" hidden="1">#REF!</definedName>
    <definedName name="___125_____123Graph_ECHART_4" hidden="1">#REF!</definedName>
    <definedName name="___126_____123Graph_ECHART_5" hidden="1">#REF!</definedName>
    <definedName name="___127_____123Graph_ECHART_6" hidden="1">#REF!</definedName>
    <definedName name="___128_____123Graph_ECHART_7" hidden="1">#REF!</definedName>
    <definedName name="___129_____123Graph_ECHART_8" hidden="1">#REF!</definedName>
    <definedName name="___13______123Graph_ACHART_4" hidden="1">#REF!</definedName>
    <definedName name="___13__123Graph_DCHART_2" hidden="1">#REF!</definedName>
    <definedName name="___130_____123Graph_FCHART_1" hidden="1">#REF!</definedName>
    <definedName name="___131_____123Graph_FCHART_2" hidden="1">#REF!</definedName>
    <definedName name="___132_____123Graph_FCHART_3" hidden="1">#REF!</definedName>
    <definedName name="___133_____123Graph_FCHART_4" hidden="1">#REF!</definedName>
    <definedName name="___134_____123Graph_FCHART_6" hidden="1">#REF!</definedName>
    <definedName name="___135_____123Graph_FCHART_7" hidden="1">#REF!</definedName>
    <definedName name="___136_____123Graph_FCHART_8" hidden="1">#REF!</definedName>
    <definedName name="___137_____123Graph_XCHART_1" hidden="1">#REF!</definedName>
    <definedName name="___138_____123Graph_XCHART_10" hidden="1">#REF!</definedName>
    <definedName name="___139_____123Graph_XCHART_11" hidden="1">#REF!</definedName>
    <definedName name="___14______123Graph_ACHART_5" hidden="1">#REF!</definedName>
    <definedName name="___14__123Graph_DCHART_3" hidden="1">#REF!</definedName>
    <definedName name="___140_____123Graph_XCHART_12" hidden="1">#REF!</definedName>
    <definedName name="___141_____123Graph_XCHART_13" hidden="1">#REF!</definedName>
    <definedName name="___142_____123Graph_XCHART_14" hidden="1">#REF!</definedName>
    <definedName name="___143_____123Graph_XCHART_15" hidden="1">#REF!</definedName>
    <definedName name="___144_____123Graph_XCHART_16" hidden="1">#REF!</definedName>
    <definedName name="___145_____123Graph_XCHART_17" hidden="1">#REF!</definedName>
    <definedName name="___146_____123Graph_XCHART_18" hidden="1">#REF!</definedName>
    <definedName name="___147_____123Graph_XCHART_2" hidden="1">#REF!</definedName>
    <definedName name="___148_____123Graph_XCHART_3" hidden="1">#REF!</definedName>
    <definedName name="___149_____123Graph_XCHART_4" hidden="1">#REF!</definedName>
    <definedName name="___15______123Graph_ACHART_6" hidden="1">#REF!</definedName>
    <definedName name="___15__123Graph_DCHART_4" hidden="1">#REF!</definedName>
    <definedName name="___150_____123Graph_XCHART_5" hidden="1">#REF!</definedName>
    <definedName name="___151_____123Graph_XCHART_6" hidden="1">#REF!</definedName>
    <definedName name="___152_____123Graph_XCHART_7" hidden="1">#REF!</definedName>
    <definedName name="___153_____123Graph_XCHART_8" hidden="1">#REF!</definedName>
    <definedName name="___154_____123Graph_XCHART_9" hidden="1">#REF!</definedName>
    <definedName name="___155____123Graph_ACHART_1" hidden="1">#REF!</definedName>
    <definedName name="___156____123Graph_ACHART_10" hidden="1">#REF!</definedName>
    <definedName name="___157____123Graph_ACHART_11" hidden="1">#REF!</definedName>
    <definedName name="___158____123Graph_ACHART_12" hidden="1">#REF!</definedName>
    <definedName name="___159____123Graph_ACHART_13" hidden="1">#REF!</definedName>
    <definedName name="___16______123Graph_ACHART_7" hidden="1">#REF!</definedName>
    <definedName name="___16__123Graph_DCHART_5" hidden="1">#REF!</definedName>
    <definedName name="___160____123Graph_ACHART_14" hidden="1">#REF!</definedName>
    <definedName name="___161____123Graph_ACHART_15" hidden="1">#REF!</definedName>
    <definedName name="___162____123Graph_ACHART_16" hidden="1">#REF!</definedName>
    <definedName name="___163____123Graph_ACHART_17" hidden="1">#REF!</definedName>
    <definedName name="___164____123Graph_ACHART_18" hidden="1">#REF!</definedName>
    <definedName name="___165____123Graph_ACHART_2" hidden="1">#REF!</definedName>
    <definedName name="___166____123Graph_ACHART_3" hidden="1">#REF!</definedName>
    <definedName name="___167____123Graph_ACHART_4" hidden="1">#REF!</definedName>
    <definedName name="___168____123Graph_ACHART_5" hidden="1">#REF!</definedName>
    <definedName name="___169____123Graph_ACHART_6" hidden="1">#REF!</definedName>
    <definedName name="___17______123Graph_ACHART_8" hidden="1">#REF!</definedName>
    <definedName name="___17__123Graph_ECHART_2" hidden="1">#REF!</definedName>
    <definedName name="___170____123Graph_ACHART_7" hidden="1">#REF!</definedName>
    <definedName name="___171____123Graph_ACHART_8" hidden="1">#REF!</definedName>
    <definedName name="___172____123Graph_ACHART_9" hidden="1">#REF!</definedName>
    <definedName name="___173____123Graph_BCHART_1" hidden="1">#REF!</definedName>
    <definedName name="___174____123Graph_BCHART_17" hidden="1">#REF!</definedName>
    <definedName name="___175____123Graph_BCHART_18" hidden="1">#REF!</definedName>
    <definedName name="___176____123Graph_BCHART_2" hidden="1">#REF!</definedName>
    <definedName name="___177____123Graph_BCHART_3" hidden="1">#REF!</definedName>
    <definedName name="___178____123Graph_BCHART_4" hidden="1">#REF!</definedName>
    <definedName name="___179____123Graph_BCHART_5" hidden="1">#REF!</definedName>
    <definedName name="___18______123Graph_ACHART_9" hidden="1">#REF!</definedName>
    <definedName name="___18__123Graph_ECHART_3" hidden="1">#REF!</definedName>
    <definedName name="___180____123Graph_BCHART_6" hidden="1">#REF!</definedName>
    <definedName name="___181____123Graph_BCHART_7" hidden="1">#REF!</definedName>
    <definedName name="___182____123Graph_BCHART_8" hidden="1">#REF!</definedName>
    <definedName name="___183____123Graph_CCHART_1" hidden="1">#REF!</definedName>
    <definedName name="___184____123Graph_CCHART_2" hidden="1">#REF!</definedName>
    <definedName name="___185____123Graph_CCHART_3" hidden="1">#REF!</definedName>
    <definedName name="___186____123Graph_CCHART_4" hidden="1">#REF!</definedName>
    <definedName name="___187____123Graph_CCHART_5" hidden="1">#REF!</definedName>
    <definedName name="___188____123Graph_CCHART_6" hidden="1">#REF!</definedName>
    <definedName name="___189____123Graph_CCHART_7" hidden="1">#REF!</definedName>
    <definedName name="___19______123Graph_BCHART_1" hidden="1">#REF!</definedName>
    <definedName name="___19__123Graph_ECHART_4" hidden="1">#REF!</definedName>
    <definedName name="___190____123Graph_CCHART_8" hidden="1">#REF!</definedName>
    <definedName name="___191____123Graph_DCHART_1" hidden="1">#REF!</definedName>
    <definedName name="___192____123Graph_DCHART_2" hidden="1">#REF!</definedName>
    <definedName name="___193____123Graph_DCHART_3" hidden="1">#REF!</definedName>
    <definedName name="___194____123Graph_DCHART_4" hidden="1">#REF!</definedName>
    <definedName name="___195____123Graph_DCHART_5" hidden="1">#REF!</definedName>
    <definedName name="___196____123Graph_DCHART_6" hidden="1">#REF!</definedName>
    <definedName name="___197____123Graph_DCHART_7" hidden="1">#REF!</definedName>
    <definedName name="___198____123Graph_DCHART_8" hidden="1">#REF!</definedName>
    <definedName name="___199____123Graph_ECHART_1" hidden="1">#REF!</definedName>
    <definedName name="___2______123Graph_ACHART_10" hidden="1">#REF!</definedName>
    <definedName name="___2__123Graph_ACHART_3" hidden="1">#REF!</definedName>
    <definedName name="___2__123Graph_CCHART_1" hidden="1">#REF!</definedName>
    <definedName name="___20______123Graph_BCHART_17" hidden="1">#REF!</definedName>
    <definedName name="___20__123Graph_ECHART_5" hidden="1">#REF!</definedName>
    <definedName name="___200____123Graph_ECHART_2" hidden="1">#REF!</definedName>
    <definedName name="___201____123Graph_ECHART_3" hidden="1">#REF!</definedName>
    <definedName name="___202____123Graph_ECHART_4" hidden="1">#REF!</definedName>
    <definedName name="___203____123Graph_ECHART_5" hidden="1">#REF!</definedName>
    <definedName name="___204____123Graph_ECHART_6" hidden="1">#REF!</definedName>
    <definedName name="___205____123Graph_ECHART_7" hidden="1">#REF!</definedName>
    <definedName name="___206____123Graph_ECHART_8" hidden="1">#REF!</definedName>
    <definedName name="___207____123Graph_FCHART_1" hidden="1">#REF!</definedName>
    <definedName name="___208____123Graph_FCHART_2" hidden="1">#REF!</definedName>
    <definedName name="___209____123Graph_FCHART_3" hidden="1">#REF!</definedName>
    <definedName name="___21______123Graph_BCHART_18" hidden="1">#REF!</definedName>
    <definedName name="___21__123Graph_FCHART_2" hidden="1">#REF!</definedName>
    <definedName name="___210____123Graph_FCHART_4" hidden="1">#REF!</definedName>
    <definedName name="___211____123Graph_FCHART_6" hidden="1">#REF!</definedName>
    <definedName name="___212____123Graph_FCHART_7" hidden="1">#REF!</definedName>
    <definedName name="___213____123Graph_FCHART_8" hidden="1">#REF!</definedName>
    <definedName name="___214____123Graph_XCHART_1" hidden="1">#REF!</definedName>
    <definedName name="___215____123Graph_XCHART_10" hidden="1">#REF!</definedName>
    <definedName name="___216____123Graph_XCHART_11" hidden="1">#REF!</definedName>
    <definedName name="___217____123Graph_XCHART_12" hidden="1">#REF!</definedName>
    <definedName name="___218____123Graph_XCHART_13" hidden="1">#REF!</definedName>
    <definedName name="___219____123Graph_XCHART_14" hidden="1">#REF!</definedName>
    <definedName name="___22______123Graph_BCHART_2" hidden="1">#REF!</definedName>
    <definedName name="___22__123Graph_FCHART_3" hidden="1">#REF!</definedName>
    <definedName name="___220____123Graph_XCHART_15" hidden="1">#REF!</definedName>
    <definedName name="___221____123Graph_XCHART_16" hidden="1">#REF!</definedName>
    <definedName name="___222____123Graph_XCHART_17" hidden="1">#REF!</definedName>
    <definedName name="___223____123Graph_XCHART_18" hidden="1">#REF!</definedName>
    <definedName name="___224____123Graph_XCHART_2" hidden="1">#REF!</definedName>
    <definedName name="___225____123Graph_XCHART_3" hidden="1">#REF!</definedName>
    <definedName name="___226____123Graph_XCHART_4" hidden="1">#REF!</definedName>
    <definedName name="___227____123Graph_XCHART_5" hidden="1">#REF!</definedName>
    <definedName name="___228____123Graph_XCHART_6" hidden="1">#REF!</definedName>
    <definedName name="___229____123Graph_XCHART_7" hidden="1">#REF!</definedName>
    <definedName name="___23______123Graph_BCHART_3" hidden="1">#REF!</definedName>
    <definedName name="___23__123Graph_FCHART_4" hidden="1">#REF!</definedName>
    <definedName name="___230____123Graph_XCHART_8" hidden="1">#REF!</definedName>
    <definedName name="___231____123Graph_XCHART_9" hidden="1">#REF!</definedName>
    <definedName name="___232___123Graph_ACHART_1" hidden="1">#REF!</definedName>
    <definedName name="___233___123Graph_ACHART_10" hidden="1">#REF!</definedName>
    <definedName name="___234___123Graph_ACHART_11" hidden="1">#REF!</definedName>
    <definedName name="___235___123Graph_ACHART_12" hidden="1">#REF!</definedName>
    <definedName name="___236___123Graph_ACHART_13" hidden="1">#REF!</definedName>
    <definedName name="___237___123Graph_ACHART_14" hidden="1">#REF!</definedName>
    <definedName name="___238___123Graph_ACHART_15" hidden="1">#REF!</definedName>
    <definedName name="___239___123Graph_ACHART_16" hidden="1">#REF!</definedName>
    <definedName name="___24______123Graph_BCHART_4" hidden="1">#REF!</definedName>
    <definedName name="___24__123Graph_FCHART_5" hidden="1">#REF!</definedName>
    <definedName name="___240___123Graph_ACHART_17" hidden="1">#REF!</definedName>
    <definedName name="___241___123Graph_ACHART_18" hidden="1">#REF!</definedName>
    <definedName name="___242___123Graph_ACHART_2" hidden="1">#REF!</definedName>
    <definedName name="___243___123Graph_ACHART_3" hidden="1">#REF!</definedName>
    <definedName name="___244___123Graph_ACHART_4" hidden="1">#REF!</definedName>
    <definedName name="___245___123Graph_ACHART_5" hidden="1">#REF!</definedName>
    <definedName name="___246___123Graph_ACHART_6" hidden="1">#REF!</definedName>
    <definedName name="___247___123Graph_ACHART_7" hidden="1">#REF!</definedName>
    <definedName name="___248___123Graph_ACHART_8" hidden="1">#REF!</definedName>
    <definedName name="___249___123Graph_ACHART_9" hidden="1">#REF!</definedName>
    <definedName name="___25______123Graph_BCHART_5" hidden="1">#REF!</definedName>
    <definedName name="___250___123Graph_BCHART_1" hidden="1">#REF!</definedName>
    <definedName name="___251___123Graph_BCHART_17" hidden="1">#REF!</definedName>
    <definedName name="___252___123Graph_BCHART_18" hidden="1">#REF!</definedName>
    <definedName name="___253___123Graph_BCHART_2" hidden="1">#REF!</definedName>
    <definedName name="___254___123Graph_BCHART_3" hidden="1">#REF!</definedName>
    <definedName name="___255___123Graph_BCHART_4" hidden="1">#REF!</definedName>
    <definedName name="___256___123Graph_BCHART_5" hidden="1">#REF!</definedName>
    <definedName name="___257___123Graph_BCHART_6" hidden="1">#REF!</definedName>
    <definedName name="___258___123Graph_BCHART_7" hidden="1">#REF!</definedName>
    <definedName name="___259___123Graph_BCHART_8" hidden="1">#REF!</definedName>
    <definedName name="___26______123Graph_BCHART_6" hidden="1">#REF!</definedName>
    <definedName name="___260___123Graph_CCHART_1" hidden="1">#REF!</definedName>
    <definedName name="___261___123Graph_CCHART_2" hidden="1">#REF!</definedName>
    <definedName name="___262___123Graph_CCHART_3" hidden="1">#REF!</definedName>
    <definedName name="___263___123Graph_CCHART_4" hidden="1">#REF!</definedName>
    <definedName name="___264___123Graph_CCHART_5" hidden="1">#REF!</definedName>
    <definedName name="___265___123Graph_CCHART_6" hidden="1">#REF!</definedName>
    <definedName name="___266___123Graph_CCHART_7" hidden="1">#REF!</definedName>
    <definedName name="___267___123Graph_CCHART_8" hidden="1">#REF!</definedName>
    <definedName name="___268___123Graph_DCHART_1" hidden="1">#REF!</definedName>
    <definedName name="___269___123Graph_DCHART_2" hidden="1">#REF!</definedName>
    <definedName name="___27______123Graph_BCHART_7" hidden="1">#REF!</definedName>
    <definedName name="___270___123Graph_DCHART_3" hidden="1">#REF!</definedName>
    <definedName name="___271___123Graph_DCHART_4" hidden="1">#REF!</definedName>
    <definedName name="___272___123Graph_DCHART_5" hidden="1">#REF!</definedName>
    <definedName name="___273___123Graph_DCHART_6" hidden="1">#REF!</definedName>
    <definedName name="___274___123Graph_DCHART_7" hidden="1">#REF!</definedName>
    <definedName name="___275___123Graph_DCHART_8" hidden="1">#REF!</definedName>
    <definedName name="___276___123Graph_ECHART_1" hidden="1">#REF!</definedName>
    <definedName name="___277___123Graph_ECHART_2" hidden="1">#REF!</definedName>
    <definedName name="___278___123Graph_ECHART_3" hidden="1">#REF!</definedName>
    <definedName name="___279___123Graph_ECHART_4" hidden="1">#REF!</definedName>
    <definedName name="___28______123Graph_BCHART_8" hidden="1">#REF!</definedName>
    <definedName name="___280___123Graph_ECHART_5" hidden="1">#REF!</definedName>
    <definedName name="___281___123Graph_ECHART_6" hidden="1">#REF!</definedName>
    <definedName name="___282___123Graph_ECHART_7" hidden="1">#REF!</definedName>
    <definedName name="___283___123Graph_ECHART_8" hidden="1">#REF!</definedName>
    <definedName name="___284___123Graph_FCHART_1" hidden="1">#REF!</definedName>
    <definedName name="___285___123Graph_FCHART_2" hidden="1">#REF!</definedName>
    <definedName name="___286___123Graph_FCHART_3" hidden="1">#REF!</definedName>
    <definedName name="___287___123Graph_FCHART_4" hidden="1">#REF!</definedName>
    <definedName name="___288___123Graph_FCHART_6" hidden="1">#REF!</definedName>
    <definedName name="___289___123Graph_FCHART_7" hidden="1">#REF!</definedName>
    <definedName name="___29______123Graph_CCHART_1" hidden="1">#REF!</definedName>
    <definedName name="___290___123Graph_FCHART_8" hidden="1">#REF!</definedName>
    <definedName name="___291___123Graph_XCHART_1" hidden="1">#REF!</definedName>
    <definedName name="___292___123Graph_XCHART_10" hidden="1">#REF!</definedName>
    <definedName name="___293___123Graph_XCHART_11" hidden="1">#REF!</definedName>
    <definedName name="___294___123Graph_XCHART_12" hidden="1">#REF!</definedName>
    <definedName name="___295___123Graph_XCHART_13" hidden="1">#REF!</definedName>
    <definedName name="___296___123Graph_XCHART_14" hidden="1">#REF!</definedName>
    <definedName name="___297___123Graph_XCHART_15" hidden="1">#REF!</definedName>
    <definedName name="___298___123Graph_XCHART_16" hidden="1">#REF!</definedName>
    <definedName name="___299___123Graph_XCHART_17" hidden="1">#REF!</definedName>
    <definedName name="___3______123Graph_ACHART_11" hidden="1">#REF!</definedName>
    <definedName name="___3__123Graph_ACHART_4" hidden="1">#REF!</definedName>
    <definedName name="___3__123Graph_DCHART_1" hidden="1">#REF!</definedName>
    <definedName name="___30______123Graph_CCHART_2" hidden="1">#REF!</definedName>
    <definedName name="___300___123Graph_XCHART_18" hidden="1">#REF!</definedName>
    <definedName name="___301___123Graph_XCHART_2" hidden="1">#REF!</definedName>
    <definedName name="___302___123Graph_XCHART_3" hidden="1">#REF!</definedName>
    <definedName name="___303___123Graph_XCHART_4" hidden="1">#REF!</definedName>
    <definedName name="___304___123Graph_XCHART_5" hidden="1">#REF!</definedName>
    <definedName name="___305___123Graph_XCHART_6" hidden="1">#REF!</definedName>
    <definedName name="___306___123Graph_XCHART_7" hidden="1">#REF!</definedName>
    <definedName name="___307___123Graph_XCHART_8" hidden="1">#REF!</definedName>
    <definedName name="___308___123Graph_XCHART_9" hidden="1">#REF!</definedName>
    <definedName name="___31______123Graph_CCHART_3" hidden="1">#REF!</definedName>
    <definedName name="___32______123Graph_CCHART_4" hidden="1">#REF!</definedName>
    <definedName name="___33______123Graph_CCHART_5" hidden="1">#REF!</definedName>
    <definedName name="___34______123Graph_CCHART_6" hidden="1">#REF!</definedName>
    <definedName name="___35______123Graph_CCHART_7" hidden="1">#REF!</definedName>
    <definedName name="___36______123Graph_CCHART_8" hidden="1">#REF!</definedName>
    <definedName name="___37______123Graph_DCHART_1" hidden="1">#REF!</definedName>
    <definedName name="___38______123Graph_DCHART_2" hidden="1">#REF!</definedName>
    <definedName name="___39______123Graph_DCHART_3" hidden="1">#REF!</definedName>
    <definedName name="___4______123Graph_ACHART_12" hidden="1">#REF!</definedName>
    <definedName name="___4__123Graph_ACHART_5" hidden="1">#REF!</definedName>
    <definedName name="___4__123Graph_XCHART_1" hidden="1">#REF!</definedName>
    <definedName name="___40______123Graph_DCHART_4" hidden="1">#REF!</definedName>
    <definedName name="___41______123Graph_DCHART_5" hidden="1">#REF!</definedName>
    <definedName name="___42______123Graph_DCHART_6" hidden="1">#REF!</definedName>
    <definedName name="___43______123Graph_DCHART_7" hidden="1">#REF!</definedName>
    <definedName name="___44______123Graph_DCHART_8" hidden="1">#REF!</definedName>
    <definedName name="___45______123Graph_ECHART_1" hidden="1">#REF!</definedName>
    <definedName name="___46______123Graph_ECHART_2" hidden="1">#REF!</definedName>
    <definedName name="___47______123Graph_ECHART_3" hidden="1">#REF!</definedName>
    <definedName name="___48______123Graph_ECHART_4" hidden="1">#REF!</definedName>
    <definedName name="___49______123Graph_ECHART_5" hidden="1">#REF!</definedName>
    <definedName name="___5______123Graph_ACHART_13" hidden="1">#REF!</definedName>
    <definedName name="___5__123Graph_BCHART_2" hidden="1">#REF!</definedName>
    <definedName name="___50______123Graph_ECHART_6" hidden="1">#REF!</definedName>
    <definedName name="___51______123Graph_ECHART_7" hidden="1">#REF!</definedName>
    <definedName name="___52______123Graph_ECHART_8" hidden="1">#REF!</definedName>
    <definedName name="___53______123Graph_FCHART_1" hidden="1">#REF!</definedName>
    <definedName name="___54______123Graph_FCHART_2" hidden="1">#REF!</definedName>
    <definedName name="___55______123Graph_FCHART_3" hidden="1">#REF!</definedName>
    <definedName name="___56______123Graph_FCHART_4" hidden="1">#REF!</definedName>
    <definedName name="___57______123Graph_FCHART_6" hidden="1">#REF!</definedName>
    <definedName name="___58______123Graph_FCHART_7" hidden="1">#REF!</definedName>
    <definedName name="___59______123Graph_FCHART_8" hidden="1">#REF!</definedName>
    <definedName name="___6______123Graph_ACHART_14" hidden="1">#REF!</definedName>
    <definedName name="___6__123Graph_BCHART_3" hidden="1">#REF!</definedName>
    <definedName name="___60______123Graph_XCHART_1" hidden="1">#REF!</definedName>
    <definedName name="___61______123Graph_XCHART_10" hidden="1">#REF!</definedName>
    <definedName name="___62______123Graph_XCHART_11" hidden="1">#REF!</definedName>
    <definedName name="___63______123Graph_XCHART_12" hidden="1">#REF!</definedName>
    <definedName name="___64______123Graph_XCHART_13" hidden="1">#REF!</definedName>
    <definedName name="___65______123Graph_XCHART_14" hidden="1">#REF!</definedName>
    <definedName name="___66______123Graph_XCHART_15" hidden="1">#REF!</definedName>
    <definedName name="___67______123Graph_XCHART_16" hidden="1">#REF!</definedName>
    <definedName name="___68______123Graph_XCHART_17" hidden="1">#REF!</definedName>
    <definedName name="___69______123Graph_XCHART_18" hidden="1">#REF!</definedName>
    <definedName name="___7______123Graph_ACHART_15" hidden="1">#REF!</definedName>
    <definedName name="___7__123Graph_BCHART_4" hidden="1">#REF!</definedName>
    <definedName name="___70______123Graph_XCHART_2" hidden="1">#REF!</definedName>
    <definedName name="___71______123Graph_XCHART_3" hidden="1">#REF!</definedName>
    <definedName name="___72______123Graph_XCHART_4" hidden="1">#REF!</definedName>
    <definedName name="___73______123Graph_XCHART_5" hidden="1">#REF!</definedName>
    <definedName name="___74______123Graph_XCHART_6" hidden="1">#REF!</definedName>
    <definedName name="___75______123Graph_XCHART_7" hidden="1">#REF!</definedName>
    <definedName name="___76______123Graph_XCHART_8" hidden="1">#REF!</definedName>
    <definedName name="___77______123Graph_XCHART_9" hidden="1">#REF!</definedName>
    <definedName name="___78_____123Graph_ACHART_1" hidden="1">#REF!</definedName>
    <definedName name="___79_____123Graph_ACHART_10" hidden="1">#REF!</definedName>
    <definedName name="___8______123Graph_ACHART_16" hidden="1">#REF!</definedName>
    <definedName name="___8__123Graph_BCHART_5" hidden="1">#REF!</definedName>
    <definedName name="___80_____123Graph_ACHART_11" hidden="1">#REF!</definedName>
    <definedName name="___81_____123Graph_ACHART_12" hidden="1">#REF!</definedName>
    <definedName name="___82_____123Graph_ACHART_13" hidden="1">#REF!</definedName>
    <definedName name="___83_____123Graph_ACHART_14" hidden="1">#REF!</definedName>
    <definedName name="___84_____123Graph_ACHART_15" hidden="1">#REF!</definedName>
    <definedName name="___85_____123Graph_ACHART_16" hidden="1">#REF!</definedName>
    <definedName name="___86_____123Graph_ACHART_17" hidden="1">#REF!</definedName>
    <definedName name="___87_____123Graph_ACHART_18" hidden="1">#REF!</definedName>
    <definedName name="___88_____123Graph_ACHART_2" hidden="1">#REF!</definedName>
    <definedName name="___89_____123Graph_ACHART_3" hidden="1">#REF!</definedName>
    <definedName name="___9______123Graph_ACHART_17" hidden="1">#REF!</definedName>
    <definedName name="___9__123Graph_CCHART_2" hidden="1">#REF!</definedName>
    <definedName name="___90_____123Graph_ACHART_4" hidden="1">#REF!</definedName>
    <definedName name="___91_____123Graph_ACHART_5" hidden="1">#REF!</definedName>
    <definedName name="___92_____123Graph_ACHART_6" hidden="1">#REF!</definedName>
    <definedName name="___93_____123Graph_ACHART_7" hidden="1">#REF!</definedName>
    <definedName name="___94_____123Graph_ACHART_8" hidden="1">#REF!</definedName>
    <definedName name="___95_____123Graph_ACHART_9" hidden="1">#REF!</definedName>
    <definedName name="___96_____123Graph_BCHART_1" hidden="1">#REF!</definedName>
    <definedName name="___97_____123Graph_BCHART_17" hidden="1">#REF!</definedName>
    <definedName name="___98_____123Graph_BCHART_18" hidden="1">#REF!</definedName>
    <definedName name="___99_____123Graph_BCHART_2" hidden="1">#REF!</definedName>
    <definedName name="___a1" localSheetId="2" hidden="1">{"summ_view1",#N/A,FALSE,"MODEL"}</definedName>
    <definedName name="___a1" hidden="1">{"summ_view1",#N/A,FALSE,"MODEL"}</definedName>
    <definedName name="___a11" localSheetId="2" hidden="1">{"PR1","pr1",TRUE,"Sch PR-1"}</definedName>
    <definedName name="___a11" hidden="1">{"PR1","pr1",TRUE,"Sch PR-1"}</definedName>
    <definedName name="___a15" localSheetId="2" hidden="1">{#N/A,#N/A,FALSE,"Aging Summary";#N/A,#N/A,FALSE,"Ratio Analysis";#N/A,#N/A,FALSE,"Test 120 Day Accts";#N/A,#N/A,FALSE,"Tickmarks"}</definedName>
    <definedName name="___a15" hidden="1">{#N/A,#N/A,FALSE,"Aging Summary";#N/A,#N/A,FALSE,"Ratio Analysis";#N/A,#N/A,FALSE,"Test 120 Day Accts";#N/A,#N/A,FALSE,"Tickmarks"}</definedName>
    <definedName name="___a16" localSheetId="2" hidden="1">{"PR1","pr1",TRUE,"Sch PR-1"}</definedName>
    <definedName name="___a16" hidden="1">{"PR1","pr1",TRUE,"Sch PR-1"}</definedName>
    <definedName name="___a17" localSheetId="2" hidden="1">{"PR1","pr1",TRUE,"Sch PR-1"}</definedName>
    <definedName name="___a17" hidden="1">{"PR1","pr1",TRUE,"Sch PR-1"}</definedName>
    <definedName name="___a18" localSheetId="2" hidden="1">{"PR1","pr1",TRUE,"Sch PR-1"}</definedName>
    <definedName name="___a18" hidden="1">{"PR1","pr1",TRUE,"Sch PR-1"}</definedName>
    <definedName name="___a19" localSheetId="2" hidden="1">{"PR1","pr1",TRUE,"Sch PR-1"}</definedName>
    <definedName name="___a19" hidden="1">{"PR1","pr1",TRUE,"Sch PR-1"}</definedName>
    <definedName name="___a2" localSheetId="2" hidden="1">{"summ_view1",#N/A,FALSE,"MODEL"}</definedName>
    <definedName name="___a2" hidden="1">{"summ_view1",#N/A,FALSE,"MODEL"}</definedName>
    <definedName name="___a20" localSheetId="2" hidden="1">{#N/A,#N/A,FALSE,"Aging Summary";#N/A,#N/A,FALSE,"Ratio Analysis";#N/A,#N/A,FALSE,"Test 120 Day Accts";#N/A,#N/A,FALSE,"Tickmarks"}</definedName>
    <definedName name="___a20" hidden="1">{#N/A,#N/A,FALSE,"Aging Summary";#N/A,#N/A,FALSE,"Ratio Analysis";#N/A,#N/A,FALSE,"Test 120 Day Accts";#N/A,#N/A,FALSE,"Tickmarks"}</definedName>
    <definedName name="___a21" localSheetId="2" hidden="1">{"PR1","pr1",TRUE,"Sch PR-1"}</definedName>
    <definedName name="___a21" hidden="1">{"PR1","pr1",TRUE,"Sch PR-1"}</definedName>
    <definedName name="___a3"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a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a4" localSheetId="2" hidden="1">{"whole",#N/A,FALSE,"Gen_Dist_Act_Bud";"whole",#N/A,FALSE,"Gen_Dist_T3months";"whole",#N/A,FALSE,"GD_PerP";"whole",#N/A,FALSE,"HR Dist'n"}</definedName>
    <definedName name="___a4" hidden="1">{"whole",#N/A,FALSE,"Gen_Dist_Act_Bud";"whole",#N/A,FALSE,"Gen_Dist_T3months";"whole",#N/A,FALSE,"GD_PerP";"whole",#N/A,FALSE,"HR Dist'n"}</definedName>
    <definedName name="___a5" localSheetId="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a5"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__a6" localSheetId="2" hidden="1">{"whole",#N/A,FALSE,"CS HC";"whole",#N/A,FALSE,"CS_ACTvsBud";"whole",#N/A,FALSE,"CSTrail3mo";"whole",#N/A,FALSE,"CS Cost Per Head ";"whole",#N/A,FALSE,"CS CPH YTD"}</definedName>
    <definedName name="___a6" hidden="1">{"whole",#N/A,FALSE,"CS HC";"whole",#N/A,FALSE,"CS_ACTvsBud";"whole",#N/A,FALSE,"CSTrail3mo";"whole",#N/A,FALSE,"CS Cost Per Head ";"whole",#N/A,FALSE,"CS CPH YTD"}</definedName>
    <definedName name="___a7" localSheetId="2" hidden="1">{"whole",#N/A,FALSE,"CS FIN Sum For Rox";"whole",#N/A,FALSE,"Gen_Dist_Act_Bud";"whole",#N/A,FALSE,"Gen_Dist_T3months";"whole",#N/A,FALSE,"GD_PerP";"whole",#N/A,FALSE,"CS_DIST_ActvsBud";"whole",#N/A,FALSE,"CS_DIST_SUM_trail3mo"}</definedName>
    <definedName name="___a7" hidden="1">{"whole",#N/A,FALSE,"CS FIN Sum For Rox";"whole",#N/A,FALSE,"Gen_Dist_Act_Bud";"whole",#N/A,FALSE,"Gen_Dist_T3months";"whole",#N/A,FALSE,"GD_PerP";"whole",#N/A,FALSE,"CS_DIST_ActvsBud";"whole",#N/A,FALSE,"CS_DIST_SUM_trail3mo"}</definedName>
    <definedName name="___a8" localSheetId="2" hidden="1">{"PR1","pr1",TRUE,"Sch PR-1"}</definedName>
    <definedName name="___a8" hidden="1">{"PR1","pr1",TRUE,"Sch PR-1"}</definedName>
    <definedName name="___aa1" localSheetId="2" hidden="1">{"whole",#N/A,FALSE,"6701";"whole",#N/A,FALSE,"6702";"whole",#N/A,FALSE,"7710";"whole",#N/A,FALSE,"7714";"whole",#N/A,FALSE,"7729";"whole",#N/A,FALSE,"7730";"whole",#N/A,FALSE,"7731";"whole",#N/A,FALSE,"7736";"whole",#N/A,FALSE,"7737";"whole",#N/A,FALSE,"7738";"whole",#N/A,FALSE,"7743";"Whole",#N/A,FALSE,"7740";"whole",#N/A,FALSE,"7744";"whole",#N/A,FALSE,"7745"}</definedName>
    <definedName name="___aa1" hidden="1">{"whole",#N/A,FALSE,"6701";"whole",#N/A,FALSE,"6702";"whole",#N/A,FALSE,"7710";"whole",#N/A,FALSE,"7714";"whole",#N/A,FALSE,"7729";"whole",#N/A,FALSE,"7730";"whole",#N/A,FALSE,"7731";"whole",#N/A,FALSE,"7736";"whole",#N/A,FALSE,"7737";"whole",#N/A,FALSE,"7738";"whole",#N/A,FALSE,"7743";"Whole",#N/A,FALSE,"7740";"whole",#N/A,FALSE,"7744";"whole",#N/A,FALSE,"7745"}</definedName>
    <definedName name="___aaa1" localSheetId="2" hidden="1">{#N/A,#N/A,FALSE,"Model";#N/A,#N/A,FALSE,"Division"}</definedName>
    <definedName name="___aaa1" hidden="1">{#N/A,#N/A,FALSE,"Model";#N/A,#N/A,FALSE,"Division"}</definedName>
    <definedName name="___ab1" localSheetId="2" hidden="1">{"summ_view1",#N/A,FALSE,"MODEL"}</definedName>
    <definedName name="___ab1" hidden="1">{"summ_view1",#N/A,FALSE,"MODEL"}</definedName>
    <definedName name="___ab1112" localSheetId="2" hidden="1">{"whole",#N/A,FALSE,"6701";"whole",#N/A,FALSE,"6702";"whole",#N/A,FALSE,"7710";"whole",#N/A,FALSE,"7714";"whole",#N/A,FALSE,"7729";"whole",#N/A,FALSE,"7730";"whole",#N/A,FALSE,"7731";"whole",#N/A,FALSE,"7736";"whole",#N/A,FALSE,"7737";"whole",#N/A,FALSE,"7738";"whole",#N/A,FALSE,"7743";"Whole",#N/A,FALSE,"7740";"whole",#N/A,FALSE,"7744";"whole",#N/A,FALSE,"7745"}</definedName>
    <definedName name="___ab1112" hidden="1">{"whole",#N/A,FALSE,"6701";"whole",#N/A,FALSE,"6702";"whole",#N/A,FALSE,"7710";"whole",#N/A,FALSE,"7714";"whole",#N/A,FALSE,"7729";"whole",#N/A,FALSE,"7730";"whole",#N/A,FALSE,"7731";"whole",#N/A,FALSE,"7736";"whole",#N/A,FALSE,"7737";"whole",#N/A,FALSE,"7738";"whole",#N/A,FALSE,"7743";"Whole",#N/A,FALSE,"7740";"whole",#N/A,FALSE,"7744";"whole",#N/A,FALSE,"7745"}</definedName>
    <definedName name="___abc1" localSheetId="2" hidden="1">{"detail",#N/A,FALSE,"mfg";"summary",#N/A,FALSE,"mfg"}</definedName>
    <definedName name="___abc1" hidden="1">{"detail",#N/A,FALSE,"mfg";"summary",#N/A,FALSE,"mfg"}</definedName>
    <definedName name="___abc2" localSheetId="2" hidden="1">{"detail",#N/A,FALSE,"mfg";"summary",#N/A,FALSE,"mfg"}</definedName>
    <definedName name="___abc2" hidden="1">{"detail",#N/A,FALSE,"mfg";"summary",#N/A,FALSE,"mfg"}</definedName>
    <definedName name="___ad2" localSheetId="2" hidden="1">{#N/A,#N/A,FALSE,"INDEX 23%";#N/A,#N/A,FALSE,"Sheet 3 23%";#N/A,#N/A,FALSE,"CONSIDER 23%";#N/A,#N/A,FALSE,"SALSUM 23%";#N/A,#N/A,FALSE,"CONSIDER 23%";#N/A,#N/A,FALSE,"SAVE3 23%"}</definedName>
    <definedName name="___ad2" hidden="1">{#N/A,#N/A,FALSE,"INDEX 23%";#N/A,#N/A,FALSE,"Sheet 3 23%";#N/A,#N/A,FALSE,"CONSIDER 23%";#N/A,#N/A,FALSE,"SALSUM 23%";#N/A,#N/A,FALSE,"CONSIDER 23%";#N/A,#N/A,FALSE,"SAVE3 23%"}</definedName>
    <definedName name="___ad2_1" localSheetId="2" hidden="1">{#N/A,#N/A,FALSE,"INDEX 23%";#N/A,#N/A,FALSE,"Sheet 3 23%";#N/A,#N/A,FALSE,"CONSIDER 23%";#N/A,#N/A,FALSE,"SALSUM 23%";#N/A,#N/A,FALSE,"CONSIDER 23%";#N/A,#N/A,FALSE,"SAVE3 23%"}</definedName>
    <definedName name="___ad2_1" hidden="1">{#N/A,#N/A,FALSE,"INDEX 23%";#N/A,#N/A,FALSE,"Sheet 3 23%";#N/A,#N/A,FALSE,"CONSIDER 23%";#N/A,#N/A,FALSE,"SALSUM 23%";#N/A,#N/A,FALSE,"CONSIDER 23%";#N/A,#N/A,FALSE,"SAVE3 23%"}</definedName>
    <definedName name="___ad2_2" localSheetId="2" hidden="1">{#N/A,#N/A,FALSE,"INDEX 23%";#N/A,#N/A,FALSE,"Sheet 3 23%";#N/A,#N/A,FALSE,"CONSIDER 23%";#N/A,#N/A,FALSE,"SALSUM 23%";#N/A,#N/A,FALSE,"CONSIDER 23%";#N/A,#N/A,FALSE,"SAVE3 23%"}</definedName>
    <definedName name="___ad2_2" hidden="1">{#N/A,#N/A,FALSE,"INDEX 23%";#N/A,#N/A,FALSE,"Sheet 3 23%";#N/A,#N/A,FALSE,"CONSIDER 23%";#N/A,#N/A,FALSE,"SALSUM 23%";#N/A,#N/A,FALSE,"CONSIDER 23%";#N/A,#N/A,FALSE,"SAVE3 23%"}</definedName>
    <definedName name="___ad2_3" localSheetId="2" hidden="1">{#N/A,#N/A,FALSE,"INDEX 23%";#N/A,#N/A,FALSE,"Sheet 3 23%";#N/A,#N/A,FALSE,"CONSIDER 23%";#N/A,#N/A,FALSE,"SALSUM 23%";#N/A,#N/A,FALSE,"CONSIDER 23%";#N/A,#N/A,FALSE,"SAVE3 23%"}</definedName>
    <definedName name="___ad2_3" hidden="1">{#N/A,#N/A,FALSE,"INDEX 23%";#N/A,#N/A,FALSE,"Sheet 3 23%";#N/A,#N/A,FALSE,"CONSIDER 23%";#N/A,#N/A,FALSE,"SALSUM 23%";#N/A,#N/A,FALSE,"CONSIDER 23%";#N/A,#N/A,FALSE,"SAVE3 23%"}</definedName>
    <definedName name="___ad2_4" localSheetId="2" hidden="1">{#N/A,#N/A,FALSE,"INDEX 23%";#N/A,#N/A,FALSE,"Sheet 3 23%";#N/A,#N/A,FALSE,"CONSIDER 23%";#N/A,#N/A,FALSE,"SALSUM 23%";#N/A,#N/A,FALSE,"CONSIDER 23%";#N/A,#N/A,FALSE,"SAVE3 23%"}</definedName>
    <definedName name="___ad2_4" hidden="1">{#N/A,#N/A,FALSE,"INDEX 23%";#N/A,#N/A,FALSE,"Sheet 3 23%";#N/A,#N/A,FALSE,"CONSIDER 23%";#N/A,#N/A,FALSE,"SALSUM 23%";#N/A,#N/A,FALSE,"CONSIDER 23%";#N/A,#N/A,FALSE,"SAVE3 23%"}</definedName>
    <definedName name="___ads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ae2" localSheetId="2" hidden="1">{"'Inventory &amp; Anal-Cur Wkbk'!$A$7:$AP$71"}</definedName>
    <definedName name="___ae2" hidden="1">{"'Inventory &amp; Anal-Cur Wkbk'!$A$7:$AP$71"}</definedName>
    <definedName name="___age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AOl1"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AOl1"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AOL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as1" localSheetId="2" hidden="1">{"FCB_ALL",#N/A,FALSE,"FCB"}</definedName>
    <definedName name="___as1" hidden="1">{"FCB_ALL",#N/A,FALSE,"FCB"}</definedName>
    <definedName name="___AS2" localSheetId="2" hidden="1">{"FCB_ALL",#N/A,FALSE,"FCB"}</definedName>
    <definedName name="___AS2" hidden="1">{"FCB_ALL",#N/A,FALSE,"FCB"}</definedName>
    <definedName name="___as3" localSheetId="2" hidden="1">{"FCB_ALL",#N/A,FALSE,"FCB"}</definedName>
    <definedName name="___as3" hidden="1">{"FCB_ALL",#N/A,FALSE,"FCB"}</definedName>
    <definedName name="___AS4" localSheetId="2" hidden="1">{"FCB_ALL",#N/A,FALSE,"FCB"}</definedName>
    <definedName name="___AS4" hidden="1">{"FCB_ALL",#N/A,FALSE,"FCB"}</definedName>
    <definedName name="___as6" localSheetId="2" hidden="1">{"FCB_ALL",#N/A,FALSE,"FCB"}</definedName>
    <definedName name="___as6" hidden="1">{"FCB_ALL",#N/A,FALSE,"FCB"}</definedName>
    <definedName name="___AS7" localSheetId="2" hidden="1">{"FCB_ALL",#N/A,FALSE,"FCB"}</definedName>
    <definedName name="___AS7" hidden="1">{"FCB_ALL",#N/A,FALSE,"FCB"}</definedName>
    <definedName name="___asd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b1" localSheetId="2" hidden="1">{"Chart 1",#N/A,FALSE,"Run Rate";"Chart 2",#N/A,FALSE,"Run Rate (2)"}</definedName>
    <definedName name="___b1" hidden="1">{"Chart 1",#N/A,FALSE,"Run Rate";"Chart 2",#N/A,FALSE,"Run Rate (2)"}</definedName>
    <definedName name="___BAL1" localSheetId="2" hidden="1">{"pq_dr",#N/A,FALSE,"PQ"}</definedName>
    <definedName name="___BAL1" hidden="1">{"pq_dr",#N/A,FALSE,"PQ"}</definedName>
    <definedName name="___bb1"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bb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bb12"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bb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BB13"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BB1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bb2"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bb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bdm2" hidden="1">#REF!</definedName>
    <definedName name="___bdm3" hidden="1">#REF!</definedName>
    <definedName name="___BP6484" localSheetId="2" hidden="1">{"laborr",#N/A,FALSE,"Sheet1";"sumr",#N/A,FALSE,"Sheet1";"odcr",#N/A,FALSE,"Sheet1";"trip1r",#N/A,FALSE,"Sheet1";"trip2r",#N/A,FALSE,"Sheet1";"trip3r",#N/A,FALSE,"Sheet1";"trip4r",#N/A,FALSE,"Sheet1"}</definedName>
    <definedName name="___BP6484" hidden="1">{"laborr",#N/A,FALSE,"Sheet1";"sumr",#N/A,FALSE,"Sheet1";"odcr",#N/A,FALSE,"Sheet1";"trip1r",#N/A,FALSE,"Sheet1";"trip2r",#N/A,FALSE,"Sheet1";"trip3r",#N/A,FALSE,"Sheet1";"trip4r",#N/A,FALSE,"Sheet1"}</definedName>
    <definedName name="___bvx1" localSheetId="2" hidden="1">{"summ_view1",#N/A,FALSE,"MODEL"}</definedName>
    <definedName name="___bvx1" hidden="1">{"summ_view1",#N/A,FALSE,"MODEL"}</definedName>
    <definedName name="___c" localSheetId="2" hidden="1">{#N/A,#N/A,FALSE,"Layout Cash Flow"}</definedName>
    <definedName name="___c" hidden="1">{#N/A,#N/A,FALSE,"Layout Cash Flow"}</definedName>
    <definedName name="___D01203" hidden="1">{#N/A,#N/A,TRUE,"Summary";#N/A,#N/A,TRUE,"V011-95";#N/A,#N/A,TRUE,"V013-95";#N/A,#N/A,TRUE,"V014-95";#N/A,#N/A,TRUE,"V015-95";#N/A,#N/A,TRUE,"V017-95";#N/A,#N/A,TRUE,"V019-95";#N/A,#N/A,TRUE,"V020-95";#N/A,#N/A,TRUE,"V021-95";#N/A,#N/A,TRUE,"V022-95";#N/A,#N/A,TRUE,"V023-95";#N/A,#N/A,TRUE,"W024-96";#N/A,#N/A,TRUE,"W026-96";#N/A,#N/A,TRUE,"W027-96";#N/A,#N/A,TRUE,"W028-96";#N/A,#N/A,TRUE,"W029-96";#N/A,#N/A,TRUE,"WO30-96"}</definedName>
    <definedName name="___d2" localSheetId="2" hidden="1">{#N/A,#N/A,TRUE,"Cover";#N/A,#N/A,TRUE,"BS";#N/A,#N/A,TRUE,"BS (2)";#N/A,#N/A,TRUE,"BS (3)";#N/A,#N/A,TRUE,"Supp Info-BS";#N/A,#N/A,TRUE,"IS";#N/A,#N/A,TRUE,"IS (2)";#N/A,#N/A,TRUE,"IS (3)";#N/A,#N/A,TRUE,"Supp Info-IS";#N/A,#N/A,TRUE,"CF";#N/A,#N/A,TRUE,"Supp Info-CF";#N/A,#N/A,TRUE,"SH";#N/A,#N/A,TRUE,"Supp Info-SH"}</definedName>
    <definedName name="___d2" hidden="1">{#N/A,#N/A,TRUE,"Cover";#N/A,#N/A,TRUE,"BS";#N/A,#N/A,TRUE,"BS (2)";#N/A,#N/A,TRUE,"BS (3)";#N/A,#N/A,TRUE,"Supp Info-BS";#N/A,#N/A,TRUE,"IS";#N/A,#N/A,TRUE,"IS (2)";#N/A,#N/A,TRUE,"IS (3)";#N/A,#N/A,TRUE,"Supp Info-IS";#N/A,#N/A,TRUE,"CF";#N/A,#N/A,TRUE,"Supp Info-CF";#N/A,#N/A,TRUE,"SH";#N/A,#N/A,TRUE,"Supp Info-SH"}</definedName>
    <definedName name="___d3" localSheetId="2" hidden="1">{#N/A,#N/A,TRUE,"Cover";#N/A,#N/A,TRUE,"BS";#N/A,#N/A,TRUE,"BS (2)";#N/A,#N/A,TRUE,"BS (3)";#N/A,#N/A,TRUE,"Supp Info-BS";#N/A,#N/A,TRUE,"IS";#N/A,#N/A,TRUE,"IS (2)";#N/A,#N/A,TRUE,"IS (3)";#N/A,#N/A,TRUE,"Supp Info-IS";#N/A,#N/A,TRUE,"CF";#N/A,#N/A,TRUE,"Supp Info-CF";#N/A,#N/A,TRUE,"SH";#N/A,#N/A,TRUE,"Supp Info-SH"}</definedName>
    <definedName name="___d3" hidden="1">{#N/A,#N/A,TRUE,"Cover";#N/A,#N/A,TRUE,"BS";#N/A,#N/A,TRUE,"BS (2)";#N/A,#N/A,TRUE,"BS (3)";#N/A,#N/A,TRUE,"Supp Info-BS";#N/A,#N/A,TRUE,"IS";#N/A,#N/A,TRUE,"IS (2)";#N/A,#N/A,TRUE,"IS (3)";#N/A,#N/A,TRUE,"Supp Info-IS";#N/A,#N/A,TRUE,"CF";#N/A,#N/A,TRUE,"Supp Info-CF";#N/A,#N/A,TRUE,"SH";#N/A,#N/A,TRUE,"Supp Info-SH"}</definedName>
    <definedName name="___d4" localSheetId="2" hidden="1">{#N/A,#N/A,TRUE,"Cover";#N/A,#N/A,TRUE,"BS";#N/A,#N/A,TRUE,"BS (2)";#N/A,#N/A,TRUE,"BS (3)";#N/A,#N/A,TRUE,"Supp Info-BS";#N/A,#N/A,TRUE,"IS";#N/A,#N/A,TRUE,"IS (2)";#N/A,#N/A,TRUE,"IS (3)";#N/A,#N/A,TRUE,"Supp Info-IS";#N/A,#N/A,TRUE,"CF";#N/A,#N/A,TRUE,"Supp Info-CF";#N/A,#N/A,TRUE,"SH";#N/A,#N/A,TRUE,"Supp Info-SH"}</definedName>
    <definedName name="___d4" hidden="1">{#N/A,#N/A,TRUE,"Cover";#N/A,#N/A,TRUE,"BS";#N/A,#N/A,TRUE,"BS (2)";#N/A,#N/A,TRUE,"BS (3)";#N/A,#N/A,TRUE,"Supp Info-BS";#N/A,#N/A,TRUE,"IS";#N/A,#N/A,TRUE,"IS (2)";#N/A,#N/A,TRUE,"IS (3)";#N/A,#N/A,TRUE,"Supp Info-IS";#N/A,#N/A,TRUE,"CF";#N/A,#N/A,TRUE,"Supp Info-CF";#N/A,#N/A,TRUE,"SH";#N/A,#N/A,TRUE,"Supp Info-SH"}</definedName>
    <definedName name="___d5" localSheetId="2" hidden="1">{#N/A,#N/A,TRUE,"Cover";#N/A,#N/A,TRUE,"BS";#N/A,#N/A,TRUE,"BS (2)";#N/A,#N/A,TRUE,"BS (3)";#N/A,#N/A,TRUE,"Supp Info-BS";#N/A,#N/A,TRUE,"IS";#N/A,#N/A,TRUE,"IS (2)";#N/A,#N/A,TRUE,"IS (3)";#N/A,#N/A,TRUE,"Supp Info-IS";#N/A,#N/A,TRUE,"CF";#N/A,#N/A,TRUE,"Supp Info-CF";#N/A,#N/A,TRUE,"SH";#N/A,#N/A,TRUE,"Supp Info-SH"}</definedName>
    <definedName name="___d5" hidden="1">{#N/A,#N/A,TRUE,"Cover";#N/A,#N/A,TRUE,"BS";#N/A,#N/A,TRUE,"BS (2)";#N/A,#N/A,TRUE,"BS (3)";#N/A,#N/A,TRUE,"Supp Info-BS";#N/A,#N/A,TRUE,"IS";#N/A,#N/A,TRUE,"IS (2)";#N/A,#N/A,TRUE,"IS (3)";#N/A,#N/A,TRUE,"Supp Info-IS";#N/A,#N/A,TRUE,"CF";#N/A,#N/A,TRUE,"Supp Info-CF";#N/A,#N/A,TRUE,"SH";#N/A,#N/A,TRUE,"Supp Info-SH"}</definedName>
    <definedName name="___d6" localSheetId="2" hidden="1">{#N/A,#N/A,TRUE,"Cover";#N/A,#N/A,TRUE,"BS";#N/A,#N/A,TRUE,"BS (2)";#N/A,#N/A,TRUE,"BS (3)";#N/A,#N/A,TRUE,"Supp Info-BS";#N/A,#N/A,TRUE,"IS";#N/A,#N/A,TRUE,"IS (2)";#N/A,#N/A,TRUE,"IS (3)";#N/A,#N/A,TRUE,"Supp Info-IS";#N/A,#N/A,TRUE,"CF";#N/A,#N/A,TRUE,"Supp Info-CF";#N/A,#N/A,TRUE,"SH";#N/A,#N/A,TRUE,"Supp Info-SH"}</definedName>
    <definedName name="___d6" hidden="1">{#N/A,#N/A,TRUE,"Cover";#N/A,#N/A,TRUE,"BS";#N/A,#N/A,TRUE,"BS (2)";#N/A,#N/A,TRUE,"BS (3)";#N/A,#N/A,TRUE,"Supp Info-BS";#N/A,#N/A,TRUE,"IS";#N/A,#N/A,TRUE,"IS (2)";#N/A,#N/A,TRUE,"IS (3)";#N/A,#N/A,TRUE,"Supp Info-IS";#N/A,#N/A,TRUE,"CF";#N/A,#N/A,TRUE,"Supp Info-CF";#N/A,#N/A,TRUE,"SH";#N/A,#N/A,TRUE,"Supp Info-SH"}</definedName>
    <definedName name="___d7" localSheetId="2" hidden="1">{#N/A,#N/A,TRUE,"Cover";#N/A,#N/A,TRUE,"BS";#N/A,#N/A,TRUE,"BS (2)";#N/A,#N/A,TRUE,"BS (3)";#N/A,#N/A,TRUE,"Supp Info-BS";#N/A,#N/A,TRUE,"IS";#N/A,#N/A,TRUE,"IS (2)";#N/A,#N/A,TRUE,"IS (3)";#N/A,#N/A,TRUE,"Supp Info-IS";#N/A,#N/A,TRUE,"CF";#N/A,#N/A,TRUE,"Supp Info-CF";#N/A,#N/A,TRUE,"SH";#N/A,#N/A,TRUE,"Supp Info-SH"}</definedName>
    <definedName name="___d7" hidden="1">{#N/A,#N/A,TRUE,"Cover";#N/A,#N/A,TRUE,"BS";#N/A,#N/A,TRUE,"BS (2)";#N/A,#N/A,TRUE,"BS (3)";#N/A,#N/A,TRUE,"Supp Info-BS";#N/A,#N/A,TRUE,"IS";#N/A,#N/A,TRUE,"IS (2)";#N/A,#N/A,TRUE,"IS (3)";#N/A,#N/A,TRUE,"Supp Info-IS";#N/A,#N/A,TRUE,"CF";#N/A,#N/A,TRUE,"Supp Info-CF";#N/A,#N/A,TRUE,"SH";#N/A,#N/A,TRUE,"Supp Info-SH"}</definedName>
    <definedName name="___DAT10">#REF!</definedName>
    <definedName name="___DAT15">#REF!</definedName>
    <definedName name="___DAT16">#REF!</definedName>
    <definedName name="___DAT17">#REF!</definedName>
    <definedName name="___DAT18">#REF!</definedName>
    <definedName name="___DAT8">#REF!</definedName>
    <definedName name="___DAT9">#REF!</definedName>
    <definedName name="___DCF1" localSheetId="2" hidden="1">{#N/A,#N/A,FALSE,"DCF Summary";#N/A,#N/A,FALSE,"Casema";#N/A,#N/A,FALSE,"Casema NoTel";#N/A,#N/A,FALSE,"UK";#N/A,#N/A,FALSE,"RCF";#N/A,#N/A,FALSE,"Intercable CZ";#N/A,#N/A,FALSE,"Interkabel P"}</definedName>
    <definedName name="___DCF1" hidden="1">{#N/A,#N/A,FALSE,"DCF Summary";#N/A,#N/A,FALSE,"Casema";#N/A,#N/A,FALSE,"Casema NoTel";#N/A,#N/A,FALSE,"UK";#N/A,#N/A,FALSE,"RCF";#N/A,#N/A,FALSE,"Intercable CZ";#N/A,#N/A,FALSE,"Interkabel P"}</definedName>
    <definedName name="___DCF2" localSheetId="2" hidden="1">{#N/A,#N/A,TRUE,"DCF Summary (2)";#N/A,#N/A,TRUE,"DCF Summary";#N/A,"Middle Case Drivers",TRUE,"DCF"}</definedName>
    <definedName name="___DCF2" hidden="1">{#N/A,#N/A,TRUE,"DCF Summary (2)";#N/A,#N/A,TRUE,"DCF Summary";#N/A,"Middle Case Drivers",TRUE,"DCF"}</definedName>
    <definedName name="___dfk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di1" localSheetId="2" hidden="1">{"whole",#N/A,FALSE,"Gen_Dist_Act_Bud";"whole",#N/A,FALSE,"Gen_Dist_T3months";"whole",#N/A,FALSE,"GD_PerP";"whole",#N/A,FALSE,"HR Dist'n"}</definedName>
    <definedName name="___di1" hidden="1">{"whole",#N/A,FALSE,"Gen_Dist_Act_Bud";"whole",#N/A,FALSE,"Gen_Dist_T3months";"whole",#N/A,FALSE,"GD_PerP";"whole",#N/A,FALSE,"HR Dist'n"}</definedName>
    <definedName name="___djd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dkj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DL15" localSheetId="2" hidden="1">{"Christian",#N/A,FALSE,"K1 TAX";"evan",#N/A,FALSE,"K1 TAX";"Gail",#N/A,FALSE,"K1 TAX";"Gretchen",#N/A,FALSE,"K1 TAX";"Gun",#N/A,FALSE,"K1 TAX";"master k1",#N/A,FALSE,"K1 TAX";"Michael",#N/A,FALSE,"K1 TAX";"philip",#N/A,FALSE,"K1 TAX";"steve",#N/A,FALSE,"K1 TAX";"Thomas",#N/A,FALSE,"K1 TAX"}</definedName>
    <definedName name="___DL15" hidden="1">{"Christian",#N/A,FALSE,"K1 TAX";"evan",#N/A,FALSE,"K1 TAX";"Gail",#N/A,FALSE,"K1 TAX";"Gretchen",#N/A,FALSE,"K1 TAX";"Gun",#N/A,FALSE,"K1 TAX";"master k1",#N/A,FALSE,"K1 TAX";"Michael",#N/A,FALSE,"K1 TAX";"philip",#N/A,FALSE,"K1 TAX";"steve",#N/A,FALSE,"K1 TAX";"Thomas",#N/A,FALSE,"K1 TAX"}</definedName>
    <definedName name="___DL152" localSheetId="2" hidden="1">{"Christian",#N/A,FALSE,"K1 TAX";"evan",#N/A,FALSE,"K1 TAX";"Gail",#N/A,FALSE,"K1 TAX";"Gretchen",#N/A,FALSE,"K1 TAX";"Gun",#N/A,FALSE,"K1 TAX";"master k1",#N/A,FALSE,"K1 TAX";"Michael",#N/A,FALSE,"K1 TAX";"philip",#N/A,FALSE,"K1 TAX";"steve",#N/A,FALSE,"K1 TAX";"Thomas",#N/A,FALSE,"K1 TAX"}</definedName>
    <definedName name="___DL152" hidden="1">{"Christian",#N/A,FALSE,"K1 TAX";"evan",#N/A,FALSE,"K1 TAX";"Gail",#N/A,FALSE,"K1 TAX";"Gretchen",#N/A,FALSE,"K1 TAX";"Gun",#N/A,FALSE,"K1 TAX";"master k1",#N/A,FALSE,"K1 TAX";"Michael",#N/A,FALSE,"K1 TAX";"philip",#N/A,FALSE,"K1 TAX";"steve",#N/A,FALSE,"K1 TAX";"Thomas",#N/A,FALSE,"K1 TAX"}</definedName>
    <definedName name="___DRE0700" hidden="1">{"'PXR_6500'!$A$1:$I$124"}</definedName>
    <definedName name="___e1" localSheetId="2" hidden="1">{"summ_view1",#N/A,FALSE,"MODEL"}</definedName>
    <definedName name="___e1" hidden="1">{"summ_view1",#N/A,FALSE,"MODEL"}</definedName>
    <definedName name="___E75" localSheetId="2" hidden="1">{"Christian",#N/A,FALSE,"K1 TAX";"evan",#N/A,FALSE,"K1 TAX";"Gail",#N/A,FALSE,"K1 TAX";"Gretchen",#N/A,FALSE,"K1 TAX";"Gun",#N/A,FALSE,"K1 TAX";"master k1",#N/A,FALSE,"K1 TAX";"Michael",#N/A,FALSE,"K1 TAX";"philip",#N/A,FALSE,"K1 TAX";"steve",#N/A,FALSE,"K1 TAX";"Thomas",#N/A,FALSE,"K1 TAX"}</definedName>
    <definedName name="___E75" hidden="1">{"Christian",#N/A,FALSE,"K1 TAX";"evan",#N/A,FALSE,"K1 TAX";"Gail",#N/A,FALSE,"K1 TAX";"Gretchen",#N/A,FALSE,"K1 TAX";"Gun",#N/A,FALSE,"K1 TAX";"master k1",#N/A,FALSE,"K1 TAX";"Michael",#N/A,FALSE,"K1 TAX";"philip",#N/A,FALSE,"K1 TAX";"steve",#N/A,FALSE,"K1 TAX";"Thomas",#N/A,FALSE,"K1 TAX"}</definedName>
    <definedName name="___F75" localSheetId="2" hidden="1">{"WagesSum",#N/A,FALSE,"State";"MemberComp",#N/A,FALSE,"MemberComp";"Def&amp;SSSHcomp",#N/A,FALSE,"DefComp";"Apportion (state)",#N/A,FALSE,"State"}</definedName>
    <definedName name="___F75" hidden="1">{"WagesSum",#N/A,FALSE,"State";"MemberComp",#N/A,FALSE,"MemberComp";"Def&amp;SSSHcomp",#N/A,FALSE,"DefComp";"Apportion (state)",#N/A,FALSE,"State"}</definedName>
    <definedName name="___FA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FP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fy97" localSheetId="2" hidden="1">{#N/A,#N/A,FALSE,"FY97";#N/A,#N/A,FALSE,"FY98";#N/A,#N/A,FALSE,"FY99";#N/A,#N/A,FALSE,"FY00";#N/A,#N/A,FALSE,"FY01"}</definedName>
    <definedName name="___fy97" hidden="1">{#N/A,#N/A,FALSE,"FY97";#N/A,#N/A,FALSE,"FY98";#N/A,#N/A,FALSE,"FY99";#N/A,#N/A,FALSE,"FY00";#N/A,#N/A,FALSE,"FY01"}</definedName>
    <definedName name="___G75" localSheetId="2" hidden="1">{"Christian",#N/A,FALSE,"K1 TAX";"evan",#N/A,FALSE,"K1 TAX";"Gail",#N/A,FALSE,"K1 TAX";"Gretchen",#N/A,FALSE,"K1 TAX";"Gun",#N/A,FALSE,"K1 TAX";"master k1",#N/A,FALSE,"K1 TAX";"Michael",#N/A,FALSE,"K1 TAX";"philip",#N/A,FALSE,"K1 TAX";"steve",#N/A,FALSE,"K1 TAX";"Thomas",#N/A,FALSE,"K1 TAX"}</definedName>
    <definedName name="___G75" hidden="1">{"Christian",#N/A,FALSE,"K1 TAX";"evan",#N/A,FALSE,"K1 TAX";"Gail",#N/A,FALSE,"K1 TAX";"Gretchen",#N/A,FALSE,"K1 TAX";"Gun",#N/A,FALSE,"K1 TAX";"master k1",#N/A,FALSE,"K1 TAX";"Michael",#N/A,FALSE,"K1 TAX";"philip",#N/A,FALSE,"K1 TAX";"steve",#N/A,FALSE,"K1 TAX";"Thomas",#N/A,FALSE,"K1 TAX"}</definedName>
    <definedName name="___I2" localSheetId="2" hidden="1">{"PVGraph2",#N/A,FALSE,"PV Data"}</definedName>
    <definedName name="___I2" hidden="1">{"PVGraph2",#N/A,FALSE,"PV Data"}</definedName>
    <definedName name="___I3" localSheetId="2" hidden="1">{"PVGraph2",#N/A,FALSE,"PV Data"}</definedName>
    <definedName name="___I3" hidden="1">{"PVGraph2",#N/A,FALSE,"PV Data"}</definedName>
    <definedName name="___ii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ii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ind1" localSheetId="2" hidden="1">{"summ_view1",#N/A,FALSE,"MODEL"}</definedName>
    <definedName name="___ind1" hidden="1">{"summ_view1",#N/A,FALSE,"MODEL"}</definedName>
    <definedName name="___int1" hidden="1">{#N/A,#N/A,FALSE,"assump";#N/A,#N/A,FALSE,"open";#N/A,#N/A,FALSE,"bs";#N/A,#N/A,FALSE,"is";#N/A,#N/A,FALSE,"cf"}</definedName>
    <definedName name="___int1_2" hidden="1">{#N/A,#N/A,FALSE,"assump";#N/A,#N/A,FALSE,"open";#N/A,#N/A,FALSE,"bs";#N/A,#N/A,FALSE,"is";#N/A,#N/A,FALSE,"cf"}</definedName>
    <definedName name="___int1_3" hidden="1">{#N/A,#N/A,FALSE,"assump";#N/A,#N/A,FALSE,"open";#N/A,#N/A,FALSE,"bs";#N/A,#N/A,FALSE,"is";#N/A,#N/A,FALSE,"cf"}</definedName>
    <definedName name="___int1_4" hidden="1">{#N/A,#N/A,FALSE,"assump";#N/A,#N/A,FALSE,"open";#N/A,#N/A,FALSE,"bs";#N/A,#N/A,FALSE,"is";#N/A,#N/A,FALSE,"cf"}</definedName>
    <definedName name="___int1_5" hidden="1">{#N/A,#N/A,FALSE,"assump";#N/A,#N/A,FALSE,"open";#N/A,#N/A,FALSE,"bs";#N/A,#N/A,FALSE,"is";#N/A,#N/A,FALSE,"cf"}</definedName>
    <definedName name="___Inv2" localSheetId="2" hidden="1">{#N/A,#N/A,FALSE,"Rev_Graph 2-1";#N/A,#N/A,FALSE,"ABR Pie 2-3 YTD";#N/A,#N/A,FALSE,"HCNT 3-5";#N/A,#N/A,FALSE,"Rev_Empl 3-6";#N/A,#N/A,FALSE,"ABR Avg 4-1";#N/A,#N/A,FALSE,"ABR Inv Graph 4-2";#N/A,#N/A,FALSE,"AVG INV 4-3";#N/A,#N/A,FALSE,"LSP 4-5"}</definedName>
    <definedName name="___Inv2" hidden="1">{#N/A,#N/A,FALSE,"Rev_Graph 2-1";#N/A,#N/A,FALSE,"ABR Pie 2-3 YTD";#N/A,#N/A,FALSE,"HCNT 3-5";#N/A,#N/A,FALSE,"Rev_Empl 3-6";#N/A,#N/A,FALSE,"ABR Avg 4-1";#N/A,#N/A,FALSE,"ABR Inv Graph 4-2";#N/A,#N/A,FALSE,"AVG INV 4-3";#N/A,#N/A,FALSE,"LSP 4-5"}</definedName>
    <definedName name="___irv1" localSheetId="2" hidden="1">{"summ_view1",#N/A,FALSE,"MODEL"}</definedName>
    <definedName name="___irv1" hidden="1">{"summ_view1",#N/A,FALSE,"MODEL"}</definedName>
    <definedName name="___key1" hidden="1">#REF!</definedName>
    <definedName name="___kEY15" hidden="1">#REF!</definedName>
    <definedName name="___kEY2" hidden="1">#REF!</definedName>
    <definedName name="___key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kk1" localSheetId="2" hidden="1">{"summ_view1",#N/A,FALSE,"MODEL"}</definedName>
    <definedName name="___kk1" hidden="1">{"summ_view1",#N/A,FALSE,"MODEL"}</definedName>
    <definedName name="___kkx1" localSheetId="2" hidden="1">{"summ_view1",#N/A,FALSE,"MODEL"}</definedName>
    <definedName name="___kkx1" hidden="1">{"summ_view1",#N/A,FALSE,"MODEL"}</definedName>
    <definedName name="___lee2" hidden="1">{#N/A,#N/A,TRUE,"Report Cover";#N/A,#N/A,TRUE,"WW Gross Margin";#N/A,#N/A,TRUE,"Overhead";#N/A,#N/A,TRUE,"Mfg Variances";#N/A,#N/A,TRUE,"Prod Line $";#N/A,#N/A,TRUE,"Warranty Reserve";#N/A,#N/A,TRUE,"Inv by Loc";#N/A,#N/A,TRUE,"Consol Inv";#N/A,#N/A,TRUE,"Inv Reserves";#N/A,#N/A,TRUE,"E&amp;O";#N/A,#N/A,TRUE,"Inv Recon";#N/A,#N/A,TRUE,"Inv Accruals";#N/A,#N/A,TRUE,"Turns"}</definedName>
    <definedName name="___lee300" hidden="1">{#N/A,#N/A,TRUE,"Report Cover";#N/A,#N/A,TRUE,"WW Gross Margin";#N/A,#N/A,TRUE,"Overhead";#N/A,#N/A,TRUE,"Mfg Variances";#N/A,#N/A,TRUE,"Prod Line $";#N/A,#N/A,TRUE,"Warranty Reserve";#N/A,#N/A,TRUE,"Inv by Loc";#N/A,#N/A,TRUE,"Consol Inv";#N/A,#N/A,TRUE,"Inv Reserves";#N/A,#N/A,TRUE,"E&amp;O";#N/A,#N/A,TRUE,"Inv Recon";#N/A,#N/A,TRUE,"Inv Accruals";#N/A,#N/A,TRUE,"Turns"}</definedName>
    <definedName name="___lee6" hidden="1">{#N/A,#N/A,TRUE,"Report Cover";#N/A,#N/A,TRUE,"WW Gross Margin";#N/A,#N/A,TRUE,"Overhead";#N/A,#N/A,TRUE,"Mfg Variances";#N/A,#N/A,TRUE,"Prod Line $";#N/A,#N/A,TRUE,"Warranty Reserve";#N/A,#N/A,TRUE,"Inv by Loc";#N/A,#N/A,TRUE,"Consol Inv";#N/A,#N/A,TRUE,"Inv Reserves";#N/A,#N/A,TRUE,"E&amp;O";#N/A,#N/A,TRUE,"Inv Recon";#N/A,#N/A,TRUE,"Inv Accruals";#N/A,#N/A,TRUE,"Turns"}</definedName>
    <definedName name="___lsr1" localSheetId="2" hidden="1">{"summ_view1",#N/A,FALSE,"MODEL"}</definedName>
    <definedName name="___lsr1" hidden="1">{"summ_view1",#N/A,FALSE,"MODEL"}</definedName>
    <definedName name="___ltd1" localSheetId="2" hidden="1">{"summ_view1",#N/A,FALSE,"MODEL"}</definedName>
    <definedName name="___ltd1" hidden="1">{"summ_view1",#N/A,FALSE,"MODEL"}</definedName>
    <definedName name="___MRG2" localSheetId="2" hidden="1">{"INCOME",#N/A,FALSE,"ProNet";"VALUE",#N/A,FALSE,"ProNet"}</definedName>
    <definedName name="___MRG2" hidden="1">{"INCOME",#N/A,FALSE,"ProNet";"VALUE",#N/A,FALSE,"ProNet"}</definedName>
    <definedName name="___n14"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na2" localSheetId="2" hidden="1">{"'SIVA Pricing Model'!$A$1:$F$39"}</definedName>
    <definedName name="___na2" hidden="1">"100"</definedName>
    <definedName name="___na3" localSheetId="2" hidden="1">{"'SIVA Pricing Model'!$A$1:$F$39"}</definedName>
    <definedName name="___na3" hidden="1">"50"</definedName>
    <definedName name="___na4" hidden="1">"IQ_LTM_DATE"</definedName>
    <definedName name="___neu1" hidden="1">47</definedName>
    <definedName name="___neu2" hidden="1">"5W20QJUQBT31X9QWPI207CDHB"</definedName>
    <definedName name="___new1" localSheetId="2" hidden="1">{"pages345",#N/A,FALSE,"group and company";"page1920",#N/A,FALSE,"glass grp";"page21",#N/A,FALSE,"glass and marbleine";"page2223",#N/A,FALSE,"wood grp "}</definedName>
    <definedName name="___new1" hidden="1">{"Fcst by Qtr Full",#N/A,FALSE,"Tot PalmPalm";"Fcst by Qtr Full",#N/A,FALSE,"Tot Device";"Fcst by Qtr Full",#N/A,FALSE,"Platform";"Fcst by Qtr Full",#N/A,FALSE,"Palm.Net";"Fcst by Qtr Full",#N/A,FALSE,"Elim"}</definedName>
    <definedName name="___new2" hidden="1">"0MB5TOIC7ZU0LX8WJX6QNRCYX"</definedName>
    <definedName name="___New3" localSheetId="2" hidden="1">{#N/A,#N/A,FALSE,"Aging Summary";#N/A,#N/A,FALSE,"Ratio Analysis";#N/A,#N/A,FALSE,"Test 120 Day Accts";#N/A,#N/A,FALSE,"Tickmarks"}</definedName>
    <definedName name="___New3" hidden="1">{#N/A,#N/A,FALSE,"Aging Summary";#N/A,#N/A,FALSE,"Ratio Analysis";#N/A,#N/A,FALSE,"Test 120 Day Accts";#N/A,#N/A,FALSE,"Tickmarks"}</definedName>
    <definedName name="___New4" localSheetId="2" hidden="1">{#N/A,#N/A,FALSE,"Aging Summary";#N/A,#N/A,FALSE,"Ratio Analysis";#N/A,#N/A,FALSE,"Test 120 Day Accts";#N/A,#N/A,FALSE,"Tickmarks"}</definedName>
    <definedName name="___New4" hidden="1">{#N/A,#N/A,FALSE,"Aging Summary";#N/A,#N/A,FALSE,"Ratio Analysis";#N/A,#N/A,FALSE,"Test 120 Day Accts";#N/A,#N/A,FALSE,"Tickmarks"}</definedName>
    <definedName name="___new5" localSheetId="2" hidden="1">{#N/A,#N/A,FALSE,"Aging Summary";#N/A,#N/A,FALSE,"Ratio Analysis";#N/A,#N/A,FALSE,"Test 120 Day Accts";#N/A,#N/A,FALSE,"Tickmarks"}</definedName>
    <definedName name="___new5" hidden="1">{#N/A,#N/A,FALSE,"Aging Summary";#N/A,#N/A,FALSE,"Ratio Analysis";#N/A,#N/A,FALSE,"Test 120 Day Accts";#N/A,#N/A,FALSE,"Tickmarks"}</definedName>
    <definedName name="___nm1" localSheetId="2" hidden="1">{#N/A,#N/A,TRUE,"Monthly BCG";#N/A,#N/A,TRUE,"Qrt BCG";#N/A,#N/A,TRUE,"FY BCG";#N/A,#N/A,TRUE,"1Q BCG";#N/A,#N/A,TRUE,"2Q BCG";#N/A,#N/A,TRUE,"3Q BCG";#N/A,#N/A,TRUE,"4Q BCG"}</definedName>
    <definedName name="___nm1" hidden="1">{#N/A,#N/A,TRUE,"Monthly BCG";#N/A,#N/A,TRUE,"Qrt BCG";#N/A,#N/A,TRUE,"FY BCG";#N/A,#N/A,TRUE,"1Q BCG";#N/A,#N/A,TRUE,"2Q BCG";#N/A,#N/A,TRUE,"3Q BCG";#N/A,#N/A,TRUE,"4Q BCG"}</definedName>
    <definedName name="___nov30" localSheetId="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_nov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_o1" localSheetId="2" hidden="1">{#N/A,#N/A,FALSE,"SUMMARY";#N/A,#N/A,FALSE,"mcsh";#N/A,#N/A,FALSE,"vol&amp;rev";#N/A,#N/A,FALSE,"wkgcap";#N/A,#N/A,FALSE,"DEPR&amp;DT";#N/A,#N/A,FALSE,"ASSETS";#N/A,#N/A,FALSE,"NI&amp;OTH&amp;DIV";#N/A,#N/A,FALSE,"CASHFLOW";#N/A,#N/A,FALSE,"CAPEMPL";#N/A,#N/A,FALSE,"ROCE"}</definedName>
    <definedName name="___o1" hidden="1">{#N/A,#N/A,FALSE,"SUMMARY";#N/A,#N/A,FALSE,"mcsh";#N/A,#N/A,FALSE,"vol&amp;rev";#N/A,#N/A,FALSE,"wkgcap";#N/A,#N/A,FALSE,"DEPR&amp;DT";#N/A,#N/A,FALSE,"ASSETS";#N/A,#N/A,FALSE,"NI&amp;OTH&amp;DIV";#N/A,#N/A,FALSE,"CASHFLOW";#N/A,#N/A,FALSE,"CAPEMPL";#N/A,#N/A,FALSE,"ROCE"}</definedName>
    <definedName name="___odc1" localSheetId="2" hidden="1">{#N/A,#N/A,FALSE,"ManLoading"}</definedName>
    <definedName name="___odc1" hidden="1">{#N/A,#N/A,FALSE,"ManLoading"}</definedName>
    <definedName name="___odc2" localSheetId="2" hidden="1">{#N/A,#N/A,FALSE,"ManLoading"}</definedName>
    <definedName name="___odc2" hidden="1">{#N/A,#N/A,FALSE,"ManLoading"}</definedName>
    <definedName name="___ok2" localSheetId="2" hidden="1">{#N/A,#N/A,FALSE,"Cover";#N/A,#N/A,FALSE,"LUMI";#N/A,#N/A,FALSE,"COMD";#N/A,#N/A,FALSE,"Valuation";#N/A,#N/A,FALSE,"Assumptions";#N/A,#N/A,FALSE,"Pooling";#N/A,#N/A,FALSE,"BalanceSheet"}</definedName>
    <definedName name="___ok2" hidden="1">{#N/A,#N/A,FALSE,"Cover";#N/A,#N/A,FALSE,"LUMI";#N/A,#N/A,FALSE,"COMD";#N/A,#N/A,FALSE,"Valuation";#N/A,#N/A,FALSE,"Assumptions";#N/A,#N/A,FALSE,"Pooling";#N/A,#N/A,FALSE,"BalanceSheet"}</definedName>
    <definedName name="___PRN2" localSheetId="2">#REF!</definedName>
    <definedName name="___PRN2" hidden="1">{"adj95mult",#N/A,FALSE,"COMPCO";"adj95est",#N/A,FALSE,"COMPCO"}</definedName>
    <definedName name="___ptc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Q2" hidden="1">{#N/A,#N/A,TRUE,"Sum";#N/A,#N/A,TRUE,"Adds97";"Sum",#N/A,TRUE,"Region";"ProcSum",#N/A,TRUE,"Process";"Dept FTE",#N/A,TRUE,"Process";"Sum",#N/A,TRUE,"Cost Ctr ";"NonLab",#N/A,TRUE,"Cost Ctr ";"FTEs",#N/A,TRUE,"Cost Ctr ";#N/A,#N/A,TRUE,"Changes"}</definedName>
    <definedName name="___q3" hidden="1">#REF!</definedName>
    <definedName name="___qtr1" localSheetId="2" hidden="1">{"COMBINED94",#N/A,FALSE,"BALANCE SHEET";"KRONE94",#N/A,FALSE,"BALANCE SHEET";"PENNTECH94",#N/A,FALSE,"BALANCE SHEET";"INTERSYSTEMS94",#N/A,FALSE,"BALANCE SHEET";"COMBINED94",#N/A,FALSE,"USCASH";"KRONE94",#N/A,FALSE,"USCASH";"PENNTECH94",#N/A,FALSE,"USCASH";"INTERSYSTEMS94",#N/A,FALSE,"USCASH"}</definedName>
    <definedName name="___qtr1" hidden="1">{"COMBINED94",#N/A,FALSE,"BALANCE SHEET";"KRONE94",#N/A,FALSE,"BALANCE SHEET";"PENNTECH94",#N/A,FALSE,"BALANCE SHEET";"INTERSYSTEMS94",#N/A,FALSE,"BALANCE SHEET";"COMBINED94",#N/A,FALSE,"USCASH";"KRONE94",#N/A,FALSE,"USCASH";"PENNTECH94",#N/A,FALSE,"USCASH";"INTERSYSTEMS94",#N/A,FALSE,"USCASH"}</definedName>
    <definedName name="___r" localSheetId="2" hidden="1">{"consolidated",#N/A,FALSE,"Sheet1";"cms",#N/A,FALSE,"Sheet1";"fse",#N/A,FALSE,"Sheet1"}</definedName>
    <definedName name="___r" hidden="1">{"consolidated",#N/A,FALSE,"Sheet1";"cms",#N/A,FALSE,"Sheet1";"fse",#N/A,FALSE,"Sheet1"}</definedName>
    <definedName name="___Ran1">#REF!</definedName>
    <definedName name="___re10" localSheetId="2" hidden="1">{#N/A,#N/A,FALSE,"EOC YTD ACTUAL";#N/A,#N/A,FALSE,"Distributor YTD Actual";#N/A,#N/A,FALSE,"Manufacturing YTD Actual";#N/A,#N/A,FALSE,"Service YTD Actual"}</definedName>
    <definedName name="___re10" hidden="1">{#N/A,#N/A,FALSE,"EOC YTD ACTUAL";#N/A,#N/A,FALSE,"Distributor YTD Actual";#N/A,#N/A,FALSE,"Manufacturing YTD Actual";#N/A,#N/A,FALSE,"Service YTD Actual"}</definedName>
    <definedName name="___RO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s1" hidden="1">#REF!</definedName>
    <definedName name="___s2" hidden="1">#REF!</definedName>
    <definedName name="___s3" hidden="1">#REF!</definedName>
    <definedName name="___s4" hidden="1">#REF!</definedName>
    <definedName name="___s5" hidden="1">#REF!</definedName>
    <definedName name="___s6" hidden="1">#REF!</definedName>
    <definedName name="___sp1" localSheetId="2" hidden="1">{"summ_view1",#N/A,FALSE,"MODEL"}</definedName>
    <definedName name="___sp1" hidden="1">{"summ_view1",#N/A,FALSE,"MODEL"}</definedName>
    <definedName name="___spx1" localSheetId="2" hidden="1">{"summ_view1",#N/A,FALSE,"MODEL"}</definedName>
    <definedName name="___spx1" hidden="1">{"summ_view1",#N/A,FALSE,"MODEL"}</definedName>
    <definedName name="___SY4" localSheetId="2" hidden="1">{"Monthly6Q",#N/A,FALSE,"0614ESL"}</definedName>
    <definedName name="___SY4" hidden="1">{"Monthly6Q",#N/A,FALSE,"0614ESL"}</definedName>
    <definedName name="___SYR64" localSheetId="2" hidden="1">{"Monthly6Q",#N/A,FALSE,"0614ESL"}</definedName>
    <definedName name="___SYR64" hidden="1">{"Monthly6Q",#N/A,FALSE,"0614ESL"}</definedName>
    <definedName name="___t1" localSheetId="2" hidden="1">{#N/A,#N/A,FALSE,"1996PL";#N/A,#N/A,FALSE,"1997PL";#N/A,#N/A,FALSE,"1998PL";#N/A,#N/A,FALSE,"1999PL"}</definedName>
    <definedName name="___t1" hidden="1">{#N/A,#N/A,FALSE,"1996PL";#N/A,#N/A,FALSE,"1997PL";#N/A,#N/A,FALSE,"1998PL";#N/A,#N/A,FALSE,"1999PL"}</definedName>
    <definedName name="___t2" localSheetId="2" hidden="1">{"'Sheet1'!$A$5:$G$42"}</definedName>
    <definedName name="___t2" hidden="1">{"'Sheet1'!$A$5:$G$42"}</definedName>
    <definedName name="___t44" localSheetId="2" hidden="1">{"Monthly6Q",#N/A,FALSE,"0614ESL"}</definedName>
    <definedName name="___t44" hidden="1">{"Monthly6Q",#N/A,FALSE,"0614ESL"}</definedName>
    <definedName name="___td1"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td1"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TD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_Tes6" hidden="1">{"'SIVA Pricing Model'!$A$1:$F$39"}</definedName>
    <definedName name="___thinkcell5HCOESEK6DOEHAWWP2XU447NZM" hidden="1">#REF!</definedName>
    <definedName name="___thinkcell6Bbgen_PiU.J9pqRTAGwLQ" hidden="1">#REF!</definedName>
    <definedName name="___thinkcellHIZXJP4YTVRUHIGO275BZDLPRM" hidden="1">#REF!</definedName>
    <definedName name="___thinkcellKVQMJWPFQ66U7F7WWZ75E4SADY" hidden="1">#REF!</definedName>
    <definedName name="___thinkcellKVRAGCTH7KFE5DO4BG5MS45CKI" hidden="1">#REF!</definedName>
    <definedName name="___thinkcellMZOHKPEBPJSEFP3Z643YTNIHUI" hidden="1">#REF!</definedName>
    <definedName name="___thinkcellWUWVFOFLTAPUFI3H5Y72VGM6IA" hidden="1">#REF!</definedName>
    <definedName name="___thinkcellX236ULRGA5OE5F7DBPBU7DLH2U" hidden="1">#REF!</definedName>
    <definedName name="___thinkcellyh9W.42GHk.5NjwSOz9PNg" hidden="1">#REF!</definedName>
    <definedName name="___tim1" localSheetId="2" hidden="1">{"mgmt forecast",#N/A,FALSE,"Mgmt Forecast";"dcf table",#N/A,FALSE,"Mgmt Forecast";"sensitivity",#N/A,FALSE,"Mgmt Forecast";"table inputs",#N/A,FALSE,"Mgmt Forecast";"calculations",#N/A,FALSE,"Mgmt Forecast"}</definedName>
    <definedName name="___tim1" hidden="1">{"mgmt forecast",#N/A,FALSE,"Mgmt Forecast";"dcf table",#N/A,FALSE,"Mgmt Forecast";"sensitivity",#N/A,FALSE,"Mgmt Forecast";"table inputs",#N/A,FALSE,"Mgmt Forecast";"calculations",#N/A,FALSE,"Mgmt Forecast"}</definedName>
    <definedName name="___tol1" localSheetId="2" hidden="1">{"summ_view1",#N/A,FALSE,"MODEL"}</definedName>
    <definedName name="___tol1" hidden="1">{"summ_view1",#N/A,FALSE,"MODEL"}</definedName>
    <definedName name="___tq45" localSheetId="2" hidden="1">{#N/A,#N/A,TRUE,"Cover";#N/A,#N/A,TRUE,"BS";#N/A,#N/A,TRUE,"BS (2)";#N/A,#N/A,TRUE,"BS (3)";#N/A,#N/A,TRUE,"Supp Info-BS";#N/A,#N/A,TRUE,"IS";#N/A,#N/A,TRUE,"IS (2)";#N/A,#N/A,TRUE,"IS (3)";#N/A,#N/A,TRUE,"Supp Info-IS";#N/A,#N/A,TRUE,"CF";#N/A,#N/A,TRUE,"Supp Info-CF";#N/A,#N/A,TRUE,"SH";#N/A,#N/A,TRUE,"Supp Info-SH"}</definedName>
    <definedName name="___tq45" hidden="1">{#N/A,#N/A,TRUE,"Cover";#N/A,#N/A,TRUE,"BS";#N/A,#N/A,TRUE,"BS (2)";#N/A,#N/A,TRUE,"BS (3)";#N/A,#N/A,TRUE,"Supp Info-BS";#N/A,#N/A,TRUE,"IS";#N/A,#N/A,TRUE,"IS (2)";#N/A,#N/A,TRUE,"IS (3)";#N/A,#N/A,TRUE,"Supp Info-IS";#N/A,#N/A,TRUE,"CF";#N/A,#N/A,TRUE,"Supp Info-CF";#N/A,#N/A,TRUE,"SH";#N/A,#N/A,TRUE,"Supp Info-SH"}</definedName>
    <definedName name="___v1" localSheetId="2" hidden="1">{"Month End Performance",#N/A,FALSE,"Report";"Site Talk Times",#N/A,FALSE,"Report"}</definedName>
    <definedName name="___v1" hidden="1">{"Month End Performance",#N/A,FALSE,"Report";"Site Talk Times",#N/A,FALSE,"Report"}</definedName>
    <definedName name="___v2" localSheetId="2" hidden="1">{"Budget by Month",#N/A,FALSE,"VA Departments Roll-up";"Budget by Month",#N/A,FALSE,"220";"Budget by Month",#N/A,FALSE,"300";"Budget by Month",#N/A,FALSE,"302";"Budget by Month",#N/A,FALSE,"305";"Budget by Month",#N/A,FALSE,"310"}</definedName>
    <definedName name="___v2" hidden="1">{"Budget by Month",#N/A,FALSE,"VA Departments Roll-up";"Budget by Month",#N/A,FALSE,"220";"Budget by Month",#N/A,FALSE,"300";"Budget by Month",#N/A,FALSE,"302";"Budget by Month",#N/A,FALSE,"305";"Budget by Month",#N/A,FALSE,"310"}</definedName>
    <definedName name="___w1" localSheetId="2" hidden="1">{"PVGraph2",#N/A,FALSE,"PV Data"}</definedName>
    <definedName name="___w1" hidden="1">{"PVGraph2",#N/A,FALSE,"PV Data"}</definedName>
    <definedName name="___w2" localSheetId="2" hidden="1">{"PVGraph2",#N/A,FALSE,"PV Data"}</definedName>
    <definedName name="___w2" hidden="1">{"PVGraph2",#N/A,FALSE,"PV Data"}</definedName>
    <definedName name="___w3" localSheetId="2" hidden="1">{"PVGraph2",#N/A,FALSE,"PV Data"}</definedName>
    <definedName name="___w3" hidden="1">{"PVGraph2",#N/A,FALSE,"PV Data"}</definedName>
    <definedName name="___w32"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w3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_w33" localSheetId="2" hidden="1">{"whole",#N/A,FALSE,"Gen_Dist_Act_Bud";"whole",#N/A,FALSE,"Gen_Dist_T3months";"whole",#N/A,FALSE,"GD_PerP";"whole",#N/A,FALSE,"HR Dist'n"}</definedName>
    <definedName name="___w33" hidden="1">{"whole",#N/A,FALSE,"Gen_Dist_Act_Bud";"whole",#N/A,FALSE,"Gen_Dist_T3months";"whole",#N/A,FALSE,"GD_PerP";"whole",#N/A,FALSE,"HR Dist'n"}</definedName>
    <definedName name="___WF2" hidden="1">{"Total Assets",#N/A,FALSE,"HI Lexington";"Management Contracts",#N/A,FALSE,"HI Lexington";"Franchise Agreements",#N/A,FALSE,"HI Lexington";"Owned Hotel Total",#N/A,FALSE,"HI Lexington";"Total Revenue",#N/A,FALSE,"HI Lexington";"Operating Cost Breakdown",#N/A,FALSE,"HI Lexington";"Allocated Cost Breakdown",#N/A,FALSE,"HI Lexington";"Capex Breakdown",#N/A,FALSE,"HI Lexington";"D&amp;A Breakdown",#N/A,FALSE,"HI Lexington";"Overhead D&amp;A Allocation",#N/A,FALSE,"HI Lexington";"CTP Breakdown",#N/A,FALSE,"HI Lexington"}</definedName>
    <definedName name="___wrn1" localSheetId="2" hidden="1">{#N/A,#N/A,FALSE,"DCF";#N/A,#N/A,FALSE,"WACC";#N/A,#N/A,FALSE,"Sales_EBIT";#N/A,#N/A,FALSE,"Capex_Depreciation";#N/A,#N/A,FALSE,"WC";#N/A,#N/A,FALSE,"Interest";#N/A,#N/A,FALSE,"Assumptions"}</definedName>
    <definedName name="___wrn1" hidden="1">{#N/A,#N/A,FALSE,"DCF";#N/A,#N/A,FALSE,"WACC";#N/A,#N/A,FALSE,"Sales_EBIT";#N/A,#N/A,FALSE,"Capex_Depreciation";#N/A,#N/A,FALSE,"WC";#N/A,#N/A,FALSE,"Interest";#N/A,#N/A,FALSE,"Assumptions"}</definedName>
    <definedName name="___wrn2" localSheetId="2" hidden="1">{#N/A,#N/A,FALSE,"ASSUMPTIONS";#N/A,#N/A,FALSE,"Valuation Summary";"page1",#N/A,FALSE,"PRESENTATION";"page2",#N/A,FALSE,"PRESENTATION";#N/A,#N/A,FALSE,"ORIGINAL_ROLLBACK"}</definedName>
    <definedName name="___wrn2" hidden="1">{#N/A,#N/A,FALSE,"ASSUMPTIONS";#N/A,#N/A,FALSE,"Valuation Summary";"page1",#N/A,FALSE,"PRESENTATION";"page2",#N/A,FALSE,"PRESENTATION";#N/A,#N/A,FALSE,"ORIGINAL_ROLLBACK"}</definedName>
    <definedName name="___wrn3" localSheetId="2" hidden="1">{#N/A,#N/A,FALSE,"ASSUMPTIONS";#N/A,#N/A,FALSE,"Valuation Summary";"page1",#N/A,FALSE,"PRESENTATION";"page2",#N/A,FALSE,"PRESENTATION";#N/A,#N/A,FALSE,"ORIGINAL_ROLLBACK"}</definedName>
    <definedName name="___wrn3" hidden="1">{#N/A,#N/A,FALSE,"ASSUMPTIONS";#N/A,#N/A,FALSE,"Valuation Summary";"page1",#N/A,FALSE,"PRESENTATION";"page2",#N/A,FALSE,"PRESENTATION";#N/A,#N/A,FALSE,"ORIGINAL_ROLLBACK"}</definedName>
    <definedName name="___wrn4" localSheetId="2">#REF!</definedName>
    <definedName name="___wrn4"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___wrn6" localSheetId="2">#REF!</definedName>
    <definedName name="___wrn6"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___wtx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ww2" localSheetId="2" hidden="1">{#N/A,#N/A,FALSE,"Admin";#N/A,#N/A,FALSE,"Other"}</definedName>
    <definedName name="___ww2" hidden="1">{#N/A,#N/A,FALSE,"Admin";#N/A,#N/A,FALSE,"Other"}</definedName>
    <definedName name="___ww2_1" localSheetId="2" hidden="1">{#N/A,#N/A,FALSE,"Admin";#N/A,#N/A,FALSE,"Other"}</definedName>
    <definedName name="___ww2_1" hidden="1">{#N/A,#N/A,FALSE,"Admin";#N/A,#N/A,FALSE,"Other"}</definedName>
    <definedName name="___ww2_2" localSheetId="2" hidden="1">{#N/A,#N/A,FALSE,"Admin";#N/A,#N/A,FALSE,"Other"}</definedName>
    <definedName name="___ww2_2" hidden="1">{#N/A,#N/A,FALSE,"Admin";#N/A,#N/A,FALSE,"Other"}</definedName>
    <definedName name="___ww2_3" localSheetId="2" hidden="1">{#N/A,#N/A,FALSE,"Admin";#N/A,#N/A,FALSE,"Other"}</definedName>
    <definedName name="___ww2_3" hidden="1">{#N/A,#N/A,FALSE,"Admin";#N/A,#N/A,FALSE,"Other"}</definedName>
    <definedName name="___ww2_4" localSheetId="2" hidden="1">{#N/A,#N/A,FALSE,"Admin";#N/A,#N/A,FALSE,"Other"}</definedName>
    <definedName name="___ww2_4" hidden="1">{#N/A,#N/A,FALSE,"Admin";#N/A,#N/A,FALSE,"Other"}</definedName>
    <definedName name="___wx1" localSheetId="2" hidden="1">{"summ_view1",#N/A,FALSE,"MODEL"}</definedName>
    <definedName name="___wx1" hidden="1">{"summ_view1",#N/A,FALSE,"MODEL"}</definedName>
    <definedName name="___x1" hidden="1">1</definedName>
    <definedName name="___X2002" localSheetId="2" hidden="1">{"Weekly",#N/A,FALSE,"Cash Projection";"Months",#N/A,FALSE,"Cash Projection"}</definedName>
    <definedName name="___X2002" hidden="1">{"Weekly",#N/A,FALSE,"Cash Projection";"Months",#N/A,FALSE,"Cash Projection"}</definedName>
    <definedName name="___x3" localSheetId="2" hidden="1">{"whole",#N/A,FALSE,"Gen_Dist_Act_Bud";"whole",#N/A,FALSE,"Gen_Dist_T3months";"whole",#N/A,FALSE,"GD_PerP";"whole",#N/A,FALSE,"HR_Dist";"whole",#N/A,FALSE,"CS_DIST_ActvsBud";"whole",#N/A,FALSE,"CS_DIST_SUM_trail3mo";"whole",#N/A,FALSE,"ITG_act_Bud";"whole",#N/A,FALSE,"ITG_T3Mo"}</definedName>
    <definedName name="___x3" hidden="1">{"whole",#N/A,FALSE,"Gen_Dist_Act_Bud";"whole",#N/A,FALSE,"Gen_Dist_T3months";"whole",#N/A,FALSE,"GD_PerP";"whole",#N/A,FALSE,"HR_Dist";"whole",#N/A,FALSE,"CS_DIST_ActvsBud";"whole",#N/A,FALSE,"CS_DIST_SUM_trail3mo";"whole",#N/A,FALSE,"ITG_act_Bud";"whole",#N/A,FALSE,"ITG_T3Mo"}</definedName>
    <definedName name="___xlfn.BAHTTEXT" hidden="1">#NAME?</definedName>
    <definedName name="___xlfn.IFERROR" hidden="1">#NAME?</definedName>
    <definedName name="___xlfn.RTD" hidden="1">#NAME?</definedName>
    <definedName name="___y2" localSheetId="2" hidden="1">{"PVGraph2",#N/A,FALSE,"PV Data"}</definedName>
    <definedName name="___y2" hidden="1">{"PVGraph2",#N/A,FALSE,"PV Data"}</definedName>
    <definedName name="___Z04"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Z04" hidden="1">{#N/A,#N/A,FALSE,"Australia";#N/A,#N/A,FALSE,"Austria";#N/A,#N/A,FALSE,"Belgium";#N/A,#N/A,FALSE,"Canada";#N/A,#N/A,FALSE,"France";#N/A,#N/A,FALSE,"Germany";#N/A,#N/A,FALSE,"Hong Kong";#N/A,#N/A,FALSE,"Italy";#N/A,#N/A,FALSE,"Japan";#N/A,#N/A,FALSE,"Korea";#N/A,#N/A,FALSE,"Mexico";#N/A,#N/A,FALSE,"Poland";#N/A,#N/A,FALSE,"Spain";#N/A,#N/A,FALSE,"Switzerland";#N/A,#N/A,FALSE,"UK"}</definedName>
    <definedName name="___Z05"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_Z05" hidden="1">{#N/A,#N/A,FALSE,"Australia";#N/A,#N/A,FALSE,"Austria";#N/A,#N/A,FALSE,"Belgium";#N/A,#N/A,FALSE,"Canada";#N/A,#N/A,FALSE,"France";#N/A,#N/A,FALSE,"Germany";#N/A,#N/A,FALSE,"Hong Kong";#N/A,#N/A,FALSE,"Italy";#N/A,#N/A,FALSE,"Japan";#N/A,#N/A,FALSE,"Korea";#N/A,#N/A,FALSE,"Mexico";#N/A,#N/A,FALSE,"Poland";#N/A,#N/A,FALSE,"Spain";#N/A,#N/A,FALSE,"Switzerland";#N/A,#N/A,FALSE,"UK"}</definedName>
    <definedName name="___z12" localSheetId="2" hidden="1">{"pro_view",#N/A,FALSE,"EEFSNAP2";"rep_view",#N/A,FALSE,"EEFSNAP2"}</definedName>
    <definedName name="___z12" hidden="1">{"pro_view",#N/A,FALSE,"EEFSNAP2";"rep_view",#N/A,FALSE,"EEFSNAP2"}</definedName>
    <definedName name="___z22" localSheetId="2" hidden="1">{#N/A,"PURADD",FALSE,"Business Analysis";#N/A,"PURSPP",FALSE,"Business Analysis";#N/A,"CTGIND",FALSE,"Business Analysis";#N/A,"PURCHM",FALSE,"Business Analysis";#N/A,"SPADD",FALSE,"Business Analysis";#N/A,"EPOXY",FALSE,"Business Analysis";#N/A,"PURPER",FALSE,"Business Analysis"}</definedName>
    <definedName name="___z22" hidden="1">{#N/A,"PURADD",FALSE,"Business Analysis";#N/A,"PURSPP",FALSE,"Business Analysis";#N/A,"CTGIND",FALSE,"Business Analysis";#N/A,"PURCHM",FALSE,"Business Analysis";#N/A,"SPADD",FALSE,"Business Analysis";#N/A,"EPOXY",FALSE,"Business Analysis";#N/A,"PURPER",FALSE,"Business Analysis"}</definedName>
    <definedName name="___z25" localSheetId="2" hidden="1">{"detail",#N/A,FALSE,"mfg";"summary",#N/A,FALSE,"mfg"}</definedName>
    <definedName name="___z25" hidden="1">{"detail",#N/A,FALSE,"mfg";"summary",#N/A,FALSE,"mfg"}</definedName>
    <definedName name="__1______123Graph_ACHART_1" hidden="1">#REF!</definedName>
    <definedName name="__1__123Graph_ACHART_1" hidden="1">#REF!</definedName>
    <definedName name="__1__123Graph_ACHART_2" hidden="1">#REF!</definedName>
    <definedName name="__1__123Graph_ACHART_3" hidden="1">#REF!</definedName>
    <definedName name="__1__123Graph_BCHART_1" hidden="1">#REF!</definedName>
    <definedName name="__1__123Graph_BSPLICE_95" hidden="1">#REF!</definedName>
    <definedName name="__1_0__123Grap" hidden="1">#REF!</definedName>
    <definedName name="__1_0_Dist_Val">#REF!</definedName>
    <definedName name="__1_0_Dist_Val2">#REF!</definedName>
    <definedName name="__1_0_S" hidden="1">#REF!</definedName>
    <definedName name="__10______123Graph_ACHART_18" hidden="1">#REF!</definedName>
    <definedName name="__10__123Graph_ACHART_18" hidden="1">#REF!</definedName>
    <definedName name="__10__123Graph_CCHART_3" hidden="1">#REF!</definedName>
    <definedName name="__100_____123Graph_BCHART_3" hidden="1">#REF!</definedName>
    <definedName name="__101_____123Graph_BCHART_4" hidden="1">#REF!</definedName>
    <definedName name="__102_____123Graph_BCHART_5" hidden="1">#REF!</definedName>
    <definedName name="__103_____123Graph_BCHART_6" hidden="1">#REF!</definedName>
    <definedName name="__104_____123Graph_BCHART_7" hidden="1">#REF!</definedName>
    <definedName name="__105_____123Graph_BCHART_8" hidden="1">#REF!</definedName>
    <definedName name="__106_____123Graph_CCHART_1" hidden="1">#REF!</definedName>
    <definedName name="__107_____123Graph_CCHART_2" hidden="1">#REF!</definedName>
    <definedName name="__108_____123Graph_CCHART_3" hidden="1">#REF!</definedName>
    <definedName name="__109_____123Graph_CCHART_4" hidden="1">#REF!</definedName>
    <definedName name="__11______123Graph_ACHART_2" hidden="1">#REF!</definedName>
    <definedName name="__11__123Graph_ACHART_2" hidden="1">#REF!</definedName>
    <definedName name="__11__123Graph_CCHART_4" hidden="1">#REF!</definedName>
    <definedName name="__110_____123Graph_CCHART_5" hidden="1">#REF!</definedName>
    <definedName name="__111_____123Graph_CCHART_6" hidden="1">#REF!</definedName>
    <definedName name="__112_____123Graph_CCHART_7" hidden="1">#REF!</definedName>
    <definedName name="__113_____123Graph_CCHART_8" hidden="1">#REF!</definedName>
    <definedName name="__114_____123Graph_DCHART_1" hidden="1">#REF!</definedName>
    <definedName name="__115_____123Graph_DCHART_2" hidden="1">#REF!</definedName>
    <definedName name="__116_____123Graph_DCHART_3" hidden="1">#REF!</definedName>
    <definedName name="__117_____123Graph_DCHART_4" hidden="1">#REF!</definedName>
    <definedName name="__118_____123Graph_DCHART_5" hidden="1">#REF!</definedName>
    <definedName name="__119_____123Graph_DCHART_6" hidden="1">#REF!</definedName>
    <definedName name="__12______123Graph_ACHART_3" hidden="1">#REF!</definedName>
    <definedName name="__12__123Graph_ACHART_3" hidden="1">#REF!</definedName>
    <definedName name="__12__123Graph_CCHART_5" hidden="1">#REF!</definedName>
    <definedName name="__120_____123Graph_DCHART_7" hidden="1">#REF!</definedName>
    <definedName name="__121_____123Graph_DCHART_8" hidden="1">#REF!</definedName>
    <definedName name="__122_____123Graph_ECHART_1" hidden="1">#REF!</definedName>
    <definedName name="__123_____123Graph_ECHART_2" hidden="1">#REF!</definedName>
    <definedName name="__123Graph_A" hidden="1">#REF!</definedName>
    <definedName name="__123Graph_A1993" hidden="1">#REF!</definedName>
    <definedName name="__123Graph_A91" hidden="1">#REF!</definedName>
    <definedName name="__123Graph_AANNUAL" hidden="1">#REF!</definedName>
    <definedName name="__123Graph_AAPPIP" hidden="1">#REF!</definedName>
    <definedName name="__123Graph_AAR" hidden="1">#REF!</definedName>
    <definedName name="__123Graph_AATLN" hidden="1">#REF!</definedName>
    <definedName name="__123Graph_AB06" hidden="1">#REF!</definedName>
    <definedName name="__123Graph_AB92DET" hidden="1">#REF!</definedName>
    <definedName name="__123Graph_AB92STEP" hidden="1">#REF!</definedName>
    <definedName name="__123Graph_AB93STEP" hidden="1">#REF!</definedName>
    <definedName name="__123Graph_AB94STEP" hidden="1">#REF!</definedName>
    <definedName name="__123Graph_ABORROW" hidden="1">#REF!</definedName>
    <definedName name="__123Graph_ACANPIP" hidden="1">#REF!</definedName>
    <definedName name="__123Graph_ACASHFLOW" hidden="1">#N/A</definedName>
    <definedName name="__123Graph_ACCMS" hidden="1">#REF!</definedName>
    <definedName name="__123Graph_ACCSP" hidden="1">#REF!</definedName>
    <definedName name="__123Graph_ACG" hidden="1">#REF!</definedName>
    <definedName name="__123Graph_ACH17GRP" hidden="1">#REF!</definedName>
    <definedName name="__123gRAPH_achart" hidden="1">#REF!</definedName>
    <definedName name="__123Graph_ACHART1" hidden="1">#REF!</definedName>
    <definedName name="__123Graph_ACHART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lsCarr" hidden="1">#REF!</definedName>
    <definedName name="__123Graph_AClsCorr" hidden="1">#REF!</definedName>
    <definedName name="__123Graph_AClsCum" hidden="1">#REF!</definedName>
    <definedName name="__123Graph_AClsCust" hidden="1">#REF!</definedName>
    <definedName name="__123Graph_AClsLoft" hidden="1">#REF!</definedName>
    <definedName name="__123Graph_AClsMar" hidden="1">#REF!</definedName>
    <definedName name="__123Graph_ACM" hidden="1">#REF!</definedName>
    <definedName name="__123Graph_ACMS" hidden="1">#REF!</definedName>
    <definedName name="__123Graph_ACOAL" hidden="1">#REF!</definedName>
    <definedName name="__123Graph_ACOMMAPP" hidden="1">#REF!</definedName>
    <definedName name="__123Graph_ACOMMAUT" hidden="1">#REF!</definedName>
    <definedName name="__123Graph_ACOMMEXP" hidden="1">#REF!</definedName>
    <definedName name="__123Graph_ACOMMGTS" hidden="1">#REF!</definedName>
    <definedName name="__123Graph_ACOMMMOT" hidden="1">#REF!</definedName>
    <definedName name="__123Graph_ACOMMPOW" hidden="1">#REF!</definedName>
    <definedName name="__123Graph_ACOMP" hidden="1">#REF!</definedName>
    <definedName name="__123Graph_ACOMPAR4" hidden="1">#REF!</definedName>
    <definedName name="__123Graph_ACOSTS" hidden="1">#REF!</definedName>
    <definedName name="__123Graph_ACSP" hidden="1">#REF!</definedName>
    <definedName name="__123Graph_ACURRENT" hidden="1">#REF!</definedName>
    <definedName name="__123Graph_ADEC_EXP" hidden="1">#REF!</definedName>
    <definedName name="__123Graph_ADELCODET" hidden="1">#REF!</definedName>
    <definedName name="__123Graph_ADELCOSTE" hidden="1">#REF!</definedName>
    <definedName name="__123Graph_ADELDET" hidden="1">#REF!</definedName>
    <definedName name="__123Graph_ADETSTEP" hidden="1">#REF!</definedName>
    <definedName name="__123Graph_ADIRYELLOW" hidden="1">#REF!</definedName>
    <definedName name="__123Graph_ADMPRC" hidden="1">#REF!</definedName>
    <definedName name="__123Graph_ADONAGRA" hidden="1">#REF!</definedName>
    <definedName name="__123Graph_ADONATMO" hidden="1">#REF!</definedName>
    <definedName name="__123Graph_ADRIVER2" hidden="1">#N/A</definedName>
    <definedName name="__123Graph_AEURPIP" hidden="1">#REF!</definedName>
    <definedName name="__123Graph_AEXPPIP" hidden="1">#REF!</definedName>
    <definedName name="__123Graph_AGASP" hidden="1">#REF!</definedName>
    <definedName name="__123Graph_AGM" hidden="1">#REF!</definedName>
    <definedName name="__123Graph_AGRAPH1" hidden="1">#N/A</definedName>
    <definedName name="__123Graph_AGraph10" hidden="1">#REF!</definedName>
    <definedName name="__123Graph_AGraph11" hidden="1">#REF!</definedName>
    <definedName name="__123Graph_AGRAPH1A" hidden="1">#REF!</definedName>
    <definedName name="__123Graph_AGRAPH1B" hidden="1">#REF!</definedName>
    <definedName name="__123Graph_AGraph2" hidden="1">#REF!</definedName>
    <definedName name="__123Graph_AGraph3" hidden="1">#REF!</definedName>
    <definedName name="__123Graph_AGRAPH3B" hidden="1">#REF!</definedName>
    <definedName name="__123Graph_AGraph4" hidden="1">#REF!</definedName>
    <definedName name="__123Graph_AGraph5" hidden="1">#REF!</definedName>
    <definedName name="__123Graph_AGraph6" hidden="1">#REF!</definedName>
    <definedName name="__123Graph_AGraph7" hidden="1">#REF!</definedName>
    <definedName name="__123Graph_AGraph8" hidden="1">#REF!</definedName>
    <definedName name="__123Graph_AGRDWDNEW" hidden="1">#REF!</definedName>
    <definedName name="__123Graph_AHG" hidden="1">#REF!</definedName>
    <definedName name="__123Graph_AHISTORY" hidden="1">#REF!</definedName>
    <definedName name="__123Graph_AHMS" hidden="1">#REF!</definedName>
    <definedName name="__123Graph_AILL" hidden="1">#REF!</definedName>
    <definedName name="__123Graph_AINCOME1" hidden="1">#N/A</definedName>
    <definedName name="__123Graph_AINCOME2" hidden="1">#N/A</definedName>
    <definedName name="__123Graph_AINVENTORY" hidden="1">#REF!</definedName>
    <definedName name="__123Graph_AINVPRICE" hidden="1">#REF!</definedName>
    <definedName name="__123Graph_AINVTURNS" hidden="1">#REF!</definedName>
    <definedName name="__123Graph_AIOWA" hidden="1">#REF!</definedName>
    <definedName name="__123Graph_AKEOTA" hidden="1">#REF!</definedName>
    <definedName name="__123Graph_AL1005" hidden="1">#REF!</definedName>
    <definedName name="__123Graph_AL1006" hidden="1">#REF!</definedName>
    <definedName name="__123Graph_AL460" hidden="1">#REF!</definedName>
    <definedName name="__123Graph_AL750" hidden="1">#REF!</definedName>
    <definedName name="__123Graph_ALOUD" hidden="1">#REF!</definedName>
    <definedName name="__123Graph_AMEXPIP" hidden="1">#REF!</definedName>
    <definedName name="__123Graph_AMIN34" hidden="1">#REF!</definedName>
    <definedName name="__123Graph_AMINE1" hidden="1">#REF!</definedName>
    <definedName name="__123Graph_AMING2" hidden="1">#REF!</definedName>
    <definedName name="__123Graph_AMONTHCONSUM" hidden="1">#REF!</definedName>
    <definedName name="__123Graph_AMOVEMINPRO" hidden="1">#REF!</definedName>
    <definedName name="__123Graph_AMOVEREFCONS" hidden="1">#REF!</definedName>
    <definedName name="__123Graph_AMOVEREFPRO" hidden="1">#REF!</definedName>
    <definedName name="__123Graph_AMTHLYPL" hidden="1">#REF!</definedName>
    <definedName name="__123Graph_ANEWNO5" hidden="1">#REF!</definedName>
    <definedName name="__123Graph_ANL" hidden="1">#REF!</definedName>
    <definedName name="__123Graph_ANPV" hidden="1">#REF!</definedName>
    <definedName name="__123Graph_ANSBKDMYEN" hidden="1">#REF!</definedName>
    <definedName name="__123Graph_ANTINCMO" hidden="1">#REF!</definedName>
    <definedName name="__123Graph_ANUTBYMTH" hidden="1">#REF!</definedName>
    <definedName name="__123Graph_ANUTYTD" hidden="1">#REF!</definedName>
    <definedName name="__123Graph_AOFFSETPRC" hidden="1">#REF!</definedName>
    <definedName name="__123Graph_AOILP" hidden="1">#REF!</definedName>
    <definedName name="__123Graph_AOPNETGRA" hidden="1">#REF!</definedName>
    <definedName name="__123Graph_AORDERS" hidden="1">#REF!</definedName>
    <definedName name="__123Graph_APRINCIPAL" hidden="1">#REF!</definedName>
    <definedName name="__123Graph_APROCEEDS" hidden="1">#REF!</definedName>
    <definedName name="__123Graph_APRODBVC" hidden="1">#REF!</definedName>
    <definedName name="__123Graph_AREG_FIT1" hidden="1">#REF!</definedName>
    <definedName name="__123Graph_AREG_FIT2" hidden="1">#REF!</definedName>
    <definedName name="__123Graph_AREG_FIT3" hidden="1">#REF!</definedName>
    <definedName name="__123Graph_AS245A" hidden="1">#REF!</definedName>
    <definedName name="__123Graph_AS245B" hidden="1">#REF!</definedName>
    <definedName name="__123Graph_AS245C" hidden="1">#REF!</definedName>
    <definedName name="__123Graph_AS245D" hidden="1">#REF!</definedName>
    <definedName name="__123Graph_AS550" hidden="1">#REF!</definedName>
    <definedName name="__123Graph_AS625A" hidden="1">#REF!</definedName>
    <definedName name="__123Graph_AS625B" hidden="1">#REF!</definedName>
    <definedName name="__123Graph_AS625C" hidden="1">#REF!</definedName>
    <definedName name="__123Graph_AS750A" hidden="1">#REF!</definedName>
    <definedName name="__123Graph_ASALES" hidden="1">#REF!</definedName>
    <definedName name="__123Graph_ASALESMO" hidden="1">#REF!</definedName>
    <definedName name="__123Graph_ASALESTREND" hidden="1">#REF!</definedName>
    <definedName name="__123Graph_ASAPIP" hidden="1">#REF!</definedName>
    <definedName name="__123Graph_ASAY" hidden="1">#REF!</definedName>
    <definedName name="__123Graph_ASFX56A" hidden="1">#REF!</definedName>
    <definedName name="__123Graph_ASFX56B" hidden="1">#REF!</definedName>
    <definedName name="__123Graph_ASFX56C" hidden="1">#REF!</definedName>
    <definedName name="__123Graph_ASFX56D" hidden="1">#REF!</definedName>
    <definedName name="__123Graph_ASFX56E" hidden="1">#REF!</definedName>
    <definedName name="__123Graph_ASHIPMENTS" hidden="1">#REF!</definedName>
    <definedName name="__123Graph_ASHIPS" hidden="1">#REF!</definedName>
    <definedName name="__123Graph_ASHIPSAPP" hidden="1">#REF!</definedName>
    <definedName name="__123Graph_ASHIPSAUTO" hidden="1">#REF!</definedName>
    <definedName name="__123Graph_ASHIPSGTS" hidden="1">#REF!</definedName>
    <definedName name="__123Graph_ASHIPSMOT" hidden="1">#REF!</definedName>
    <definedName name="__123Graph_ASHIPSPER" hidden="1">#REF!</definedName>
    <definedName name="__123Graph_ASHIPSPOW" hidden="1">#REF!</definedName>
    <definedName name="__123Graph_ASLS3YR" hidden="1">#REF!</definedName>
    <definedName name="__123Graph_ASLSBYMNTH" hidden="1">#REF!</definedName>
    <definedName name="__123Graph_AST92" hidden="1">#REF!</definedName>
    <definedName name="__123Graph_AST94" hidden="1">#REF!</definedName>
    <definedName name="__123Graph_ASTGLOBE" hidden="1">#REF!</definedName>
    <definedName name="__123Graph_ATOTINVPRIWKS" hidden="1">#REF!</definedName>
    <definedName name="__123Graph_ATOTINVREPRIWKS" hidden="1">#REF!</definedName>
    <definedName name="__123Graph_ATOTLF" hidden="1">#REF!</definedName>
    <definedName name="__123Graph_ATOTMIN" hidden="1">#REF!</definedName>
    <definedName name="__123Graph_ATOTPIP" hidden="1">#REF!</definedName>
    <definedName name="__123Graph_ATOTSF" hidden="1">#REF!</definedName>
    <definedName name="__123Graph_ATOTSYS" hidden="1">#REF!</definedName>
    <definedName name="__123Graph_ATRAIN" hidden="1">#REF!</definedName>
    <definedName name="__123Graph_ATSALT" hidden="1">#REF!</definedName>
    <definedName name="__123Graph_ATURN" hidden="1">#REF!</definedName>
    <definedName name="__123Graph_AUSPIP" hidden="1">#REF!</definedName>
    <definedName name="__123Graph_AUSPP" hidden="1">#REF!</definedName>
    <definedName name="__123Graph_AUSVSDM" hidden="1">#REF!</definedName>
    <definedName name="__123Graph_AUSVSKRONA" hidden="1">#REF!</definedName>
    <definedName name="__123Graph_AUSVSMARKKA" hidden="1">#REF!</definedName>
    <definedName name="__123Graph_AUSVSYEN" hidden="1">#REF!</definedName>
    <definedName name="__123Graph_AYENPRC" hidden="1">#REF!</definedName>
    <definedName name="__123Graph_AYTDPL" hidden="1">#REF!</definedName>
    <definedName name="__123Graph_AYTDSLS" hidden="1">#REF!</definedName>
    <definedName name="__123Graph_AYTDVar" hidden="1">#REF!</definedName>
    <definedName name="__123Graph_B" hidden="1">#REF!</definedName>
    <definedName name="__123Graph_B_" hidden="1">#REF!</definedName>
    <definedName name="__123Graph_B1993" hidden="1">#REF!</definedName>
    <definedName name="__123Graph_BAPPIP" hidden="1">#REF!</definedName>
    <definedName name="__123Graph_BATLN" hidden="1">#REF!</definedName>
    <definedName name="__123Graph_BBORROW" hidden="1">#REF!</definedName>
    <definedName name="__123Graph_BCANPIP" hidden="1">#REF!</definedName>
    <definedName name="__123Graph_BCASHFLOW" hidden="1">#N/A</definedName>
    <definedName name="__123Graph_BCCMS" hidden="1">#REF!</definedName>
    <definedName name="__123Graph_BCCSP" hidden="1">#REF!</definedName>
    <definedName name="__123Graph_BCG" hidden="1">#REF!</definedName>
    <definedName name="__123Graph_BCH17GRP" hidden="1">#REF!</definedName>
    <definedName name="__123Graph_BCHART1" hidden="1">#REF!</definedName>
    <definedName name="__123Graph_BCHART2" hidden="1">#REF!</definedName>
    <definedName name="__123Graph_BChart3" hidden="1">#REF!</definedName>
    <definedName name="__123Graph_BChart4" hidden="1">#REF!</definedName>
    <definedName name="__123Graph_BChart5" hidden="1">#REF!</definedName>
    <definedName name="__123Graph_BChart6" hidden="1">#REF!</definedName>
    <definedName name="__123Graph_BChart7" hidden="1">#REF!</definedName>
    <definedName name="__123Graph_BClsCarr" hidden="1">#REF!</definedName>
    <definedName name="__123Graph_BClsCorr" hidden="1">#REF!</definedName>
    <definedName name="__123Graph_BClsCum" hidden="1">#REF!</definedName>
    <definedName name="__123Graph_BClsCust" hidden="1">#REF!</definedName>
    <definedName name="__123Graph_BClsLoft" hidden="1">#REF!</definedName>
    <definedName name="__123Graph_BClsMar" hidden="1">#REF!</definedName>
    <definedName name="__123Graph_BCM" hidden="1">#REF!</definedName>
    <definedName name="__123Graph_BCMS" hidden="1">#REF!</definedName>
    <definedName name="__123Graph_BCOAL" hidden="1">#REF!</definedName>
    <definedName name="__123Graph_BCOMP" hidden="1">#REF!</definedName>
    <definedName name="__123Graph_BCOMPAR4" hidden="1">#REF!</definedName>
    <definedName name="__123Graph_BCOSTS" hidden="1">#REF!</definedName>
    <definedName name="__123Graph_BCSP" hidden="1">#REF!</definedName>
    <definedName name="__123Graph_BCURINV" hidden="1">#REF!</definedName>
    <definedName name="__123Graph_BCURRENT" hidden="1">#REF!</definedName>
    <definedName name="__123Graph_BDEC_EXP" hidden="1">#REF!</definedName>
    <definedName name="__123Graph_BDMPRC" hidden="1">#REF!</definedName>
    <definedName name="__123Graph_BDONAGRA" hidden="1">#REF!</definedName>
    <definedName name="__123Graph_BDONATMO" hidden="1">#REF!</definedName>
    <definedName name="__123Graph_BDRIVER2" hidden="1">#N/A</definedName>
    <definedName name="__123Graph_BEURPIP" hidden="1">#REF!</definedName>
    <definedName name="__123Graph_BEXPPIP" hidden="1">#REF!</definedName>
    <definedName name="__123Graph_BFUEL" hidden="1">#REF!</definedName>
    <definedName name="__123Graph_BGASP" hidden="1">#REF!</definedName>
    <definedName name="__123Graph_BGRAPH1" hidden="1">#REF!</definedName>
    <definedName name="__123Graph_BGRAPH1A" hidden="1">#REF!</definedName>
    <definedName name="__123Graph_BGRAPH1B" hidden="1">#REF!</definedName>
    <definedName name="__123Graph_BGRAPH2" hidden="1">#REF!</definedName>
    <definedName name="__123Graph_BGRAPH3" hidden="1">#REF!</definedName>
    <definedName name="__123Graph_BGRAPH3B" hidden="1">#REF!</definedName>
    <definedName name="__123Graph_BGRAPH4" hidden="1">#REF!</definedName>
    <definedName name="__123Graph_BGraph8" hidden="1">#REF!</definedName>
    <definedName name="__123Graph_BGRDWDNEW" hidden="1">#REF!</definedName>
    <definedName name="__123Graph_BHG" hidden="1">#REF!</definedName>
    <definedName name="__123Graph_BHMS" hidden="1">#REF!</definedName>
    <definedName name="__123Graph_BHOBKEN4H" hidden="1">#REF!</definedName>
    <definedName name="__123Graph_BHOBOKEN" hidden="1">#REF!</definedName>
    <definedName name="__123Graph_BILL" hidden="1">#REF!</definedName>
    <definedName name="__123Graph_BINCOME1" hidden="1">#N/A</definedName>
    <definedName name="__123Graph_BINCOME2" hidden="1">#N/A</definedName>
    <definedName name="__123Graph_BINVPRICE" hidden="1">#REF!</definedName>
    <definedName name="__123Graph_BINVTURNS" hidden="1">#REF!</definedName>
    <definedName name="__123Graph_BIOWA" hidden="1">#REF!</definedName>
    <definedName name="__123Graph_BKEOTA" hidden="1">#REF!</definedName>
    <definedName name="__123Graph_BL1005" hidden="1">#REF!</definedName>
    <definedName name="__123Graph_BL1006" hidden="1">#REF!</definedName>
    <definedName name="__123Graph_BL460" hidden="1">#REF!</definedName>
    <definedName name="__123Graph_BL750" hidden="1">#REF!</definedName>
    <definedName name="__123Graph_BLOUD" hidden="1">#REF!</definedName>
    <definedName name="__123Graph_BMEXPIP" hidden="1">#REF!</definedName>
    <definedName name="__123Graph_BMIN34" hidden="1">#REF!</definedName>
    <definedName name="__123Graph_BMINE1" hidden="1">#REF!</definedName>
    <definedName name="__123Graph_BMING2" hidden="1">#REF!</definedName>
    <definedName name="__123Graph_BMONTHCONSUM" hidden="1">#REF!</definedName>
    <definedName name="__123Graph_BMONTHMINPRO" hidden="1">#REF!</definedName>
    <definedName name="__123Graph_BMONTHREFPRO" hidden="1">#REF!</definedName>
    <definedName name="__123Graph_BMOVEMINPRO" hidden="1">#REF!</definedName>
    <definedName name="__123Graph_BMOVEREFCONS" hidden="1">#REF!</definedName>
    <definedName name="__123Graph_BMOVEREFPRO" hidden="1">#REF!</definedName>
    <definedName name="__123Graph_BMTHLYPL" hidden="1">#REF!</definedName>
    <definedName name="__123Graph_BNEWNO5" hidden="1">#REF!</definedName>
    <definedName name="__123Graph_BNL" hidden="1">#REF!</definedName>
    <definedName name="__123Graph_BNO5PRICE" hidden="1">#REF!</definedName>
    <definedName name="__123Graph_BNSBKDMYEN" hidden="1">#REF!</definedName>
    <definedName name="__123Graph_BNTINCMO" hidden="1">#REF!</definedName>
    <definedName name="__123Graph_BNUTBYMTH" hidden="1">#REF!</definedName>
    <definedName name="__123Graph_BNUTYTD" hidden="1">#REF!</definedName>
    <definedName name="__123Graph_BOILP" hidden="1">#REF!</definedName>
    <definedName name="__123Graph_BOPNETGRA" hidden="1">#REF!</definedName>
    <definedName name="__123Graph_BPOWER">#REF!</definedName>
    <definedName name="__123Graph_BPRIORINV" hidden="1">#REF!</definedName>
    <definedName name="__123Graph_BPROCEEDS" hidden="1">#REF!</definedName>
    <definedName name="__123Graph_BPRODBVC" hidden="1">#REF!</definedName>
    <definedName name="__123Graph_BS245A" hidden="1">#REF!</definedName>
    <definedName name="__123Graph_BS245B" hidden="1">#REF!</definedName>
    <definedName name="__123Graph_BS245C" hidden="1">#REF!</definedName>
    <definedName name="__123Graph_BS245D" hidden="1">#REF!</definedName>
    <definedName name="__123Graph_BS550" hidden="1">#REF!</definedName>
    <definedName name="__123Graph_BS625A" hidden="1">#REF!</definedName>
    <definedName name="__123Graph_BS625B" hidden="1">#REF!</definedName>
    <definedName name="__123Graph_BS625C" hidden="1">#REF!</definedName>
    <definedName name="__123Graph_BS750A" hidden="1">#REF!</definedName>
    <definedName name="__123Graph_BSALES" hidden="1">#REF!</definedName>
    <definedName name="__123Graph_BSALESMO" hidden="1">#REF!</definedName>
    <definedName name="__123Graph_BSAPIP" hidden="1">#REF!</definedName>
    <definedName name="__123Graph_BSAY" hidden="1">#REF!</definedName>
    <definedName name="__123Graph_BSFX56A" hidden="1">#REF!</definedName>
    <definedName name="__123Graph_BSFX56B" hidden="1">#REF!</definedName>
    <definedName name="__123Graph_BSFX56C" hidden="1">#REF!</definedName>
    <definedName name="__123Graph_BSFX56D" hidden="1">#REF!</definedName>
    <definedName name="__123Graph_BSFX56E" hidden="1">#REF!</definedName>
    <definedName name="__123Graph_BSHIPSMOT" hidden="1">#REF!</definedName>
    <definedName name="__123Graph_BSLS3YR" hidden="1">#REF!</definedName>
    <definedName name="__123Graph_BSLSBYMNTH" hidden="1">#REF!</definedName>
    <definedName name="__123Graph_BST91" hidden="1">#REF!</definedName>
    <definedName name="__123Graph_BST92" hidden="1">#REF!</definedName>
    <definedName name="__123Graph_BST94" hidden="1">#REF!</definedName>
    <definedName name="__123Graph_BSTGLOBE" hidden="1">#REF!</definedName>
    <definedName name="__123Graph_BTOTLF" hidden="1">#REF!</definedName>
    <definedName name="__123Graph_BTOTMIN" hidden="1">#REF!</definedName>
    <definedName name="__123Graph_BTOTPIP" hidden="1">#REF!</definedName>
    <definedName name="__123Graph_BTOTSF" hidden="1">#REF!</definedName>
    <definedName name="__123Graph_BTOTSYS" hidden="1">#REF!</definedName>
    <definedName name="__123Graph_BTRAIN" hidden="1">#REF!</definedName>
    <definedName name="__123Graph_BTSALT" hidden="1">#REF!</definedName>
    <definedName name="__123Graph_BTURN" hidden="1">#REF!</definedName>
    <definedName name="__123Graph_BUSPIP" hidden="1">#REF!</definedName>
    <definedName name="__123Graph_BUSPRICE" hidden="1">#REF!</definedName>
    <definedName name="__123Graph_BUSVSDM" hidden="1">#REF!</definedName>
    <definedName name="__123Graph_BUSVSKRONA" hidden="1">#REF!</definedName>
    <definedName name="__123Graph_BUSVSMARKKA" hidden="1">#REF!</definedName>
    <definedName name="__123Graph_BUSVSYEN" hidden="1">#REF!</definedName>
    <definedName name="__123Graph_BYENPRC" hidden="1">#REF!</definedName>
    <definedName name="__123Graph_BYTDPL" hidden="1">#REF!</definedName>
    <definedName name="__123Graph_BYTDSLS" hidden="1">#REF!</definedName>
    <definedName name="__123Graph_BYTDVar" hidden="1">#REF!</definedName>
    <definedName name="__123Graph_C" hidden="1">#REF!</definedName>
    <definedName name="__123Graph_CAPDSO" hidden="1">#REF!</definedName>
    <definedName name="__123Graph_CATLN" hidden="1">#REF!</definedName>
    <definedName name="__123Graph_CCANDSO" hidden="1">#REF!</definedName>
    <definedName name="__123Graph_CCCMS" hidden="1">#REF!</definedName>
    <definedName name="__123Graph_CCCSP" hidden="1">#REF!</definedName>
    <definedName name="__123Graph_CCG" hidden="1">#REF!</definedName>
    <definedName name="__123Graph_CCH17GRP" hidden="1">#REF!</definedName>
    <definedName name="__123Graph_CCHART1" hidden="1">#REF!</definedName>
    <definedName name="__123Graph_CCHART2" hidden="1">#REF!</definedName>
    <definedName name="__123Graph_CChart3" hidden="1">#REF!</definedName>
    <definedName name="__123Graph_CChart4" hidden="1">#REF!</definedName>
    <definedName name="__123Graph_CChart5" hidden="1">#REF!</definedName>
    <definedName name="__123Graph_CChart6" hidden="1">#REF!</definedName>
    <definedName name="__123Graph_CChart7" hidden="1">#REF!</definedName>
    <definedName name="__123Graph_CClsCarr" hidden="1">#REF!</definedName>
    <definedName name="__123Graph_CClsCorr" hidden="1">#REF!</definedName>
    <definedName name="__123Graph_CClsCum" hidden="1">#REF!</definedName>
    <definedName name="__123Graph_CClsCust" hidden="1">#REF!</definedName>
    <definedName name="__123Graph_CClsLoft" hidden="1">#REF!</definedName>
    <definedName name="__123Graph_CClsMar" hidden="1">#REF!</definedName>
    <definedName name="__123Graph_CCM" hidden="1">#REF!</definedName>
    <definedName name="__123Graph_CCMS" hidden="1">#REF!</definedName>
    <definedName name="__123Graph_CCOAL" hidden="1">#REF!</definedName>
    <definedName name="__123Graph_CCOMP" hidden="1">#REF!</definedName>
    <definedName name="__123Graph_CCOMPAR4" hidden="1">#REF!</definedName>
    <definedName name="__123Graph_CCSP" hidden="1">#REF!</definedName>
    <definedName name="__123Graph_CCURRENT" hidden="1">#REF!</definedName>
    <definedName name="__123Graph_CDONAGRA" hidden="1">#REF!</definedName>
    <definedName name="__123Graph_CDONATMO" hidden="1">#REF!</definedName>
    <definedName name="__123Graph_CEURDSO" hidden="1">#REF!</definedName>
    <definedName name="__123Graph_CEXPDSO" hidden="1">#REF!</definedName>
    <definedName name="__123Graph_CGASP" hidden="1">#REF!</definedName>
    <definedName name="__123Graph_CGRAPH1" hidden="1">#REF!</definedName>
    <definedName name="__123Graph_CGRAPH1A" hidden="1">#REF!</definedName>
    <definedName name="__123Graph_CGRAPH1B" hidden="1">#REF!</definedName>
    <definedName name="__123Graph_CGRAPH2" hidden="1">#REF!</definedName>
    <definedName name="__123Graph_CGRAPH3" hidden="1">#REF!</definedName>
    <definedName name="__123Graph_CGRAPH3B" hidden="1">#REF!</definedName>
    <definedName name="__123Graph_CGraph8" hidden="1">#REF!</definedName>
    <definedName name="__123Graph_CHG" hidden="1">#REF!</definedName>
    <definedName name="__123Graph_CHMS" hidden="1">#REF!</definedName>
    <definedName name="__123Graph_CILL" hidden="1">#REF!</definedName>
    <definedName name="__123Graph_CIOWA" hidden="1">#REF!</definedName>
    <definedName name="__123Graph_CKEOTA" hidden="1">#REF!</definedName>
    <definedName name="__123Graph_CL1005" hidden="1">#REF!</definedName>
    <definedName name="__123Graph_CL1006" hidden="1">#REF!</definedName>
    <definedName name="__123Graph_CL460" hidden="1">#REF!</definedName>
    <definedName name="__123Graph_CL750" hidden="1">#REF!</definedName>
    <definedName name="__123Graph_CLOUD" hidden="1">#REF!</definedName>
    <definedName name="__123Graph_CMEXDSO" hidden="1">#REF!</definedName>
    <definedName name="__123Graph_CMIN34" hidden="1">#REF!</definedName>
    <definedName name="__123Graph_CMING2" hidden="1">#REF!</definedName>
    <definedName name="__123Graph_CMONTHCONSUM" hidden="1">#REF!</definedName>
    <definedName name="__123Graph_CMONTHMINPRO" hidden="1">#REF!</definedName>
    <definedName name="__123Graph_CMONTHREFPRO" hidden="1">#REF!</definedName>
    <definedName name="__123Graph_CNL" hidden="1">#REF!</definedName>
    <definedName name="__123Graph_CNSBKDMYEN" hidden="1">#REF!</definedName>
    <definedName name="__123Graph_CNTINCMO" hidden="1">#REF!</definedName>
    <definedName name="__123Graph_COILP" hidden="1">#REF!</definedName>
    <definedName name="__123Graph_COPNETGRA" hidden="1">#REF!</definedName>
    <definedName name="__123Graph_CPOWER">#REF!</definedName>
    <definedName name="__123Graph_CPROCEEDS" hidden="1">#REF!</definedName>
    <definedName name="__123Graph_CS245A" hidden="1">#REF!</definedName>
    <definedName name="__123Graph_CS245B" hidden="1">#REF!</definedName>
    <definedName name="__123Graph_CS245C" hidden="1">#REF!</definedName>
    <definedName name="__123Graph_CS245D" hidden="1">#REF!</definedName>
    <definedName name="__123Graph_CS550" hidden="1">#REF!</definedName>
    <definedName name="__123Graph_CS625A" hidden="1">#REF!</definedName>
    <definedName name="__123Graph_CS625B" hidden="1">#REF!</definedName>
    <definedName name="__123Graph_CS625C" hidden="1">#REF!</definedName>
    <definedName name="__123Graph_CS750A" hidden="1">#REF!</definedName>
    <definedName name="__123Graph_CSADSO" hidden="1">#REF!</definedName>
    <definedName name="__123Graph_CSALES" hidden="1">#REF!</definedName>
    <definedName name="__123Graph_CSALESMO" hidden="1">#REF!</definedName>
    <definedName name="__123Graph_CSAY" hidden="1">#REF!</definedName>
    <definedName name="__123Graph_CSFX56A" hidden="1">#REF!</definedName>
    <definedName name="__123Graph_CSFX56B" hidden="1">#REF!</definedName>
    <definedName name="__123Graph_CSFX56C" hidden="1">#REF!</definedName>
    <definedName name="__123Graph_CSFX56D" hidden="1">#REF!</definedName>
    <definedName name="__123Graph_CSFX56E" hidden="1">#REF!</definedName>
    <definedName name="__123Graph_CST91" hidden="1">#REF!</definedName>
    <definedName name="__123Graph_CST92" hidden="1">#REF!</definedName>
    <definedName name="__123Graph_CST94" hidden="1">#REF!</definedName>
    <definedName name="__123Graph_CSTGLOBE" hidden="1">#REF!</definedName>
    <definedName name="__123Graph_CTOTDSO" hidden="1">#REF!</definedName>
    <definedName name="__123Graph_CTOTSF" hidden="1">#REF!</definedName>
    <definedName name="__123Graph_CTOTSYS" hidden="1">#REF!</definedName>
    <definedName name="__123Graph_CTRAIN" hidden="1">#REF!</definedName>
    <definedName name="__123Graph_CTSALT" hidden="1">#REF!</definedName>
    <definedName name="__123Graph_CUSDSO" hidden="1">#REF!</definedName>
    <definedName name="__123Graph_CYTDVar" hidden="1">#REF!</definedName>
    <definedName name="__123Graph_D" hidden="1">#REF!</definedName>
    <definedName name="__123Graph_DAPDSO" hidden="1">#REF!</definedName>
    <definedName name="__123Graph_DATLN" hidden="1">#REF!</definedName>
    <definedName name="__123Graph_DCANDSO" hidden="1">#REF!</definedName>
    <definedName name="__123Graph_DCHART1" hidden="1">#REF!</definedName>
    <definedName name="__123Graph_DCHART2" hidden="1">#REF!</definedName>
    <definedName name="__123Graph_DChart3" hidden="1">#REF!</definedName>
    <definedName name="__123Graph_DChart4" hidden="1">#REF!</definedName>
    <definedName name="__123Graph_DChart5" hidden="1">#REF!</definedName>
    <definedName name="__123Graph_DChart6" hidden="1">#REF!</definedName>
    <definedName name="__123Graph_DChart7" hidden="1">#REF!</definedName>
    <definedName name="__123Graph_DCOAL" hidden="1">#REF!</definedName>
    <definedName name="__123Graph_DCOMP" hidden="1">#REF!</definedName>
    <definedName name="__123Graph_DCOMPAR4" hidden="1">#REF!</definedName>
    <definedName name="__123Graph_DCURRENT" hidden="1">#REF!</definedName>
    <definedName name="__123Graph_DEURDSO" hidden="1">#REF!</definedName>
    <definedName name="__123Graph_DEXPDSO" hidden="1">#REF!</definedName>
    <definedName name="__123Graph_DGraph8" hidden="1">#REF!</definedName>
    <definedName name="__123Graph_DINVPRICE" hidden="1">#REF!</definedName>
    <definedName name="__123Graph_DMEXDSO" hidden="1">#REF!</definedName>
    <definedName name="__123Graph_DMONTHCONSUM" hidden="1">#REF!</definedName>
    <definedName name="__123Graph_DMONTHMINPRO" hidden="1">#REF!</definedName>
    <definedName name="__123Graph_DMONTHREFPRO" hidden="1">#REF!</definedName>
    <definedName name="__123Graph_DPOWER">#REF!</definedName>
    <definedName name="__123Graph_DSADSO" hidden="1">#REF!</definedName>
    <definedName name="__123Graph_DST91" hidden="1">#REF!</definedName>
    <definedName name="__123Graph_DST92" hidden="1">#REF!</definedName>
    <definedName name="__123Graph_DST94" hidden="1">#REF!</definedName>
    <definedName name="__123Graph_DTOTDSO" hidden="1">#REF!</definedName>
    <definedName name="__123Graph_DTRAIN" hidden="1">#REF!</definedName>
    <definedName name="__123Graph_DUSDSO" hidden="1">#REF!</definedName>
    <definedName name="__123Graph_DVARFXCST">#REF!</definedName>
    <definedName name="__123Graph_DYTDVar" hidden="1">#REF!</definedName>
    <definedName name="__123Graph_E" hidden="1">#REF!</definedName>
    <definedName name="__123Graph_EBTCOST">#REF!</definedName>
    <definedName name="__123Graph_ECHART1" hidden="1">#REF!</definedName>
    <definedName name="__123Graph_ECHART2" hidden="1">#REF!</definedName>
    <definedName name="__123Graph_EChart3" hidden="1">#REF!</definedName>
    <definedName name="__123Graph_EChart4" hidden="1">#REF!</definedName>
    <definedName name="__123Graph_EChart5" hidden="1">#REF!</definedName>
    <definedName name="__123Graph_EChart6" hidden="1">#REF!</definedName>
    <definedName name="__123Graph_EChart7" hidden="1">#REF!</definedName>
    <definedName name="__123Graph_ECOAL" hidden="1">#REF!</definedName>
    <definedName name="__123Graph_ECOMP" hidden="1">#REF!</definedName>
    <definedName name="__123Graph_ECURRENT" hidden="1">#REF!</definedName>
    <definedName name="__123Graph_EMONTHCONSUM" hidden="1">#REF!</definedName>
    <definedName name="__123Graph_EMONTHMINPRO" hidden="1">#REF!</definedName>
    <definedName name="__123Graph_EMONTHREFPRO" hidden="1">#REF!</definedName>
    <definedName name="__123Graph_EPOWER">#REF!</definedName>
    <definedName name="__123Graph_EReport" hidden="1">#REF!</definedName>
    <definedName name="__123Graph_EST92" hidden="1">#REF!</definedName>
    <definedName name="__123Graph_EST94" hidden="1">#REF!</definedName>
    <definedName name="__123Graph_ETRAIN" hidden="1">#REF!</definedName>
    <definedName name="__123Graph_EVARFXCST">#REF!</definedName>
    <definedName name="__123Graph_EYTDVar" hidden="1">#REF!</definedName>
    <definedName name="__123Graph_F" hidden="1">#REF!</definedName>
    <definedName name="__123Graph_F_" hidden="1">#REF!</definedName>
    <definedName name="__123Graph_FBTCOST">#REF!</definedName>
    <definedName name="__123Graph_FCHART1" hidden="1">#REF!</definedName>
    <definedName name="__123Graph_FCHART2" hidden="1">#REF!</definedName>
    <definedName name="__123Graph_FCURRENT" hidden="1">#REF!</definedName>
    <definedName name="__123Graph_FMONTHCONSUM" hidden="1">#REF!</definedName>
    <definedName name="__123Graph_FMONTHMINPRO" hidden="1">#REF!</definedName>
    <definedName name="__123Graph_FMONTHREFPRO" hidden="1">#REF!</definedName>
    <definedName name="__123Graph_FReport" hidden="1">#REF!</definedName>
    <definedName name="__123GRAPH_G" hidden="1">#REF!</definedName>
    <definedName name="__123Graph_LBL_A" hidden="1">#REF!</definedName>
    <definedName name="__123Graph_LBL_A1993" hidden="1">#REF!</definedName>
    <definedName name="__123Graph_LBL_AB94STEP" hidden="1">#REF!</definedName>
    <definedName name="__123Graph_LBL_ACOMP" hidden="1">#REF!</definedName>
    <definedName name="__123Graph_LBL_AHISTORY" hidden="1">#REF!</definedName>
    <definedName name="__123Graph_LBL_APRINCIPAL" hidden="1">#REF!</definedName>
    <definedName name="__123Graph_LBL_ASALESTREND" hidden="1">#REF!</definedName>
    <definedName name="__123Graph_LBL_B" hidden="1">#REF!</definedName>
    <definedName name="__123Graph_LBL_B1993" hidden="1">#REF!</definedName>
    <definedName name="__123Graph_LBL_BCOMP" hidden="1">#REF!</definedName>
    <definedName name="__123Graph_LBL_C" hidden="1">#REF!</definedName>
    <definedName name="__123Graph_LBL_CCC" hidden="1">#REF!</definedName>
    <definedName name="__123Graph_LBL_CCOMP" hidden="1">#REF!</definedName>
    <definedName name="__123Graph_LBL_D" hidden="1">#REF!</definedName>
    <definedName name="__123Graph_LBL_DCOMP" hidden="1">#REF!</definedName>
    <definedName name="__123Graph_LBL_E" hidden="1">#REF!</definedName>
    <definedName name="__123Graph_LBL_ECOMP" hidden="1">#REF!</definedName>
    <definedName name="__123Graph_LBL_F" hidden="1">#REF!</definedName>
    <definedName name="__123Graph_NA" hidden="1">#REF!</definedName>
    <definedName name="__123Graph_X" hidden="1">#REF!</definedName>
    <definedName name="__123Graph_X1993" hidden="1">#REF!</definedName>
    <definedName name="__123Graph_X91" hidden="1">#REF!</definedName>
    <definedName name="__123Graph_XANNUAL" hidden="1">#REF!</definedName>
    <definedName name="__123Graph_XAPDSO" hidden="1">#REF!</definedName>
    <definedName name="__123Graph_XAPPIP" hidden="1">#REF!</definedName>
    <definedName name="__123Graph_XB92DET" hidden="1">#REF!</definedName>
    <definedName name="__123Graph_XB92STEP" hidden="1">#REF!</definedName>
    <definedName name="__123Graph_XB93STEP" hidden="1">#REF!</definedName>
    <definedName name="__123Graph_XB94STEP" hidden="1">#REF!</definedName>
    <definedName name="__123Graph_XBORROW" hidden="1">#REF!</definedName>
    <definedName name="__123Graph_XBTCOST">#REF!</definedName>
    <definedName name="__123Graph_XCANDSO" hidden="1">#REF!</definedName>
    <definedName name="__123Graph_XCANPIP" hidden="1">#REF!</definedName>
    <definedName name="__123Graph_XCASHFLOW" hidden="1">#N/A</definedName>
    <definedName name="__123Graph_XCCMS" hidden="1">#REF!</definedName>
    <definedName name="__123Graph_XCCSP" hidden="1">#REF!</definedName>
    <definedName name="__123Graph_XCG" hidden="1">#REF!</definedName>
    <definedName name="__123Graph_XCH17GRP" hidden="1">#REF!</definedName>
    <definedName name="__123Graph_XCHART1" hidden="1">#REF!</definedName>
    <definedName name="__123Graph_XCHART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lsCarr" hidden="1">#REF!</definedName>
    <definedName name="__123Graph_XClsCorr" hidden="1">#REF!</definedName>
    <definedName name="__123Graph_XClsCum" hidden="1">#REF!</definedName>
    <definedName name="__123Graph_XClsCust" hidden="1">#REF!</definedName>
    <definedName name="__123Graph_XClsLoft" hidden="1">#REF!</definedName>
    <definedName name="__123Graph_XClsMar" hidden="1">#REF!</definedName>
    <definedName name="__123Graph_XCM" hidden="1">#REF!</definedName>
    <definedName name="__123Graph_XCMS" hidden="1">#REF!</definedName>
    <definedName name="__123Graph_XCOAL" hidden="1">#REF!</definedName>
    <definedName name="__123Graph_XCOMMGTS" hidden="1">#REF!</definedName>
    <definedName name="__123Graph_XCOMMPOW" hidden="1">#REF!</definedName>
    <definedName name="__123Graph_XCOMP" hidden="1">#REF!</definedName>
    <definedName name="__123Graph_XCOMPAR4" hidden="1">#REF!</definedName>
    <definedName name="__123Graph_XCSP" hidden="1">#REF!</definedName>
    <definedName name="__123Graph_XCURINV" hidden="1">#REF!</definedName>
    <definedName name="__123Graph_XCURRENT" hidden="1">#REF!</definedName>
    <definedName name="__123Graph_XDEC_EXP" hidden="1">#REF!</definedName>
    <definedName name="__123Graph_XDELCODET" hidden="1">#REF!</definedName>
    <definedName name="__123Graph_XDELCOSTE" hidden="1">#REF!</definedName>
    <definedName name="__123Graph_XDELDET" hidden="1">#REF!</definedName>
    <definedName name="__123Graph_XDETSTEP" hidden="1">#REF!</definedName>
    <definedName name="__123Graph_XDISCO2" hidden="1">#REF!</definedName>
    <definedName name="__123Graph_XDMPRC" hidden="1">#REF!</definedName>
    <definedName name="__123Graph_XDOLLARS">#REF!</definedName>
    <definedName name="__123Graph_XDONAGRA" hidden="1">#REF!</definedName>
    <definedName name="__123Graph_XDONATMO" hidden="1">#REF!</definedName>
    <definedName name="__123Graph_XDRIVER2" hidden="1">#N/A</definedName>
    <definedName name="__123Graph_XEURDSO" hidden="1">#REF!</definedName>
    <definedName name="__123Graph_XEURPIP" hidden="1">#REF!</definedName>
    <definedName name="__123Graph_XEXPDSO" hidden="1">#REF!</definedName>
    <definedName name="__123Graph_XEXPPIP" hidden="1">#REF!</definedName>
    <definedName name="__123Graph_XGASP" hidden="1">#REF!</definedName>
    <definedName name="__123Graph_XGraph1" hidden="1">#REF!</definedName>
    <definedName name="__123Graph_XGraph11" hidden="1">#REF!</definedName>
    <definedName name="__123Graph_XGRAPH1A" hidden="1">#REF!</definedName>
    <definedName name="__123Graph_XGRAPH1B" hidden="1">#REF!</definedName>
    <definedName name="__123Graph_XGraph2" hidden="1">#REF!</definedName>
    <definedName name="__123Graph_XGraph3" hidden="1">#REF!</definedName>
    <definedName name="__123Graph_XGRAPH3B" hidden="1">#REF!</definedName>
    <definedName name="__123Graph_XGraph4" hidden="1">#REF!</definedName>
    <definedName name="__123Graph_XGraph5" hidden="1">#REF!</definedName>
    <definedName name="__123Graph_XGRDWDNEW" hidden="1">#REF!</definedName>
    <definedName name="__123Graph_XHG" hidden="1">#REF!</definedName>
    <definedName name="__123Graph_XHISTORY" hidden="1">#REF!</definedName>
    <definedName name="__123Graph_XHMS" hidden="1">#REF!</definedName>
    <definedName name="__123Graph_XILL" hidden="1">#REF!</definedName>
    <definedName name="__123Graph_XINCOME1" hidden="1">#N/A</definedName>
    <definedName name="__123Graph_XINCOME2" hidden="1">#N/A</definedName>
    <definedName name="__123Graph_XINVPRICE" hidden="1">#REF!</definedName>
    <definedName name="__123Graph_XINVTURNS" hidden="1">#REF!</definedName>
    <definedName name="__123Graph_XIOWA" hidden="1">#REF!</definedName>
    <definedName name="__123Graph_XKEOTA" hidden="1">#REF!</definedName>
    <definedName name="__123Graph_XL1005" hidden="1">#REF!</definedName>
    <definedName name="__123Graph_XL1006" hidden="1">#REF!</definedName>
    <definedName name="__123Graph_XL460" hidden="1">#REF!</definedName>
    <definedName name="__123Graph_XL750" hidden="1">#REF!</definedName>
    <definedName name="__123Graph_XLOUD" hidden="1">#REF!</definedName>
    <definedName name="__123Graph_XMEXDSO" hidden="1">#REF!</definedName>
    <definedName name="__123Graph_XMEXPIP" hidden="1">#REF!</definedName>
    <definedName name="__123Graph_XMIN34" hidden="1">#REF!</definedName>
    <definedName name="__123Graph_XMINE1" hidden="1">#REF!</definedName>
    <definedName name="__123Graph_XMING2" hidden="1">#REF!</definedName>
    <definedName name="__123Graph_XMONTHCONSUM" hidden="1">#REF!</definedName>
    <definedName name="__123Graph_XMONTHMINPRO" hidden="1">#REF!</definedName>
    <definedName name="__123Graph_XMONTHREFPRO" hidden="1">#REF!</definedName>
    <definedName name="__123Graph_XMOVEMINPRO" hidden="1">#REF!</definedName>
    <definedName name="__123Graph_XMOVEREFCONS" hidden="1">#REF!</definedName>
    <definedName name="__123Graph_XMOVEREFPRO" hidden="1">#REF!</definedName>
    <definedName name="__123Graph_XNEWNO5" hidden="1">#REF!</definedName>
    <definedName name="__123Graph_XNL" hidden="1">#REF!</definedName>
    <definedName name="__123Graph_XNO5PRICE" hidden="1">#REF!</definedName>
    <definedName name="__123Graph_XNSBKDMYEN" hidden="1">#REF!</definedName>
    <definedName name="__123Graph_XNTCSHFLW">#REF!</definedName>
    <definedName name="__123Graph_XNTINCMO" hidden="1">#REF!</definedName>
    <definedName name="__123Graph_XNUTBYMTH" hidden="1">#REF!</definedName>
    <definedName name="__123Graph_XNUTYTD" hidden="1">#REF!</definedName>
    <definedName name="__123Graph_XOILP" hidden="1">#REF!</definedName>
    <definedName name="__123Graph_XOPNETGRA" hidden="1">#REF!</definedName>
    <definedName name="__123Graph_XPOWER">#REF!</definedName>
    <definedName name="__123Graph_XPRIORINV" hidden="1">#REF!</definedName>
    <definedName name="__123Graph_XPROCEEDS" hidden="1">#REF!</definedName>
    <definedName name="__123Graph_XPRODBVC" hidden="1">#REF!</definedName>
    <definedName name="__123Graph_XREG_FIT1" hidden="1">#REF!</definedName>
    <definedName name="__123Graph_XREG_FIT2" hidden="1">#REF!</definedName>
    <definedName name="__123Graph_XREG_FIT3" hidden="1">#REF!</definedName>
    <definedName name="__123Graph_XS245A" hidden="1">#REF!</definedName>
    <definedName name="__123Graph_XS245B" hidden="1">#REF!</definedName>
    <definedName name="__123Graph_XS245C" hidden="1">#REF!</definedName>
    <definedName name="__123Graph_XS245D" hidden="1">#REF!</definedName>
    <definedName name="__123Graph_XS550" hidden="1">#REF!</definedName>
    <definedName name="__123Graph_XS625A" hidden="1">#REF!</definedName>
    <definedName name="__123Graph_XS625B" hidden="1">#REF!</definedName>
    <definedName name="__123Graph_XS625C" hidden="1">#REF!</definedName>
    <definedName name="__123Graph_XS750A" hidden="1">#REF!</definedName>
    <definedName name="__123Graph_XSADSO" hidden="1">#REF!</definedName>
    <definedName name="__123Graph_XSALES" hidden="1">#REF!</definedName>
    <definedName name="__123Graph_XSALESMO" hidden="1">#REF!</definedName>
    <definedName name="__123Graph_XSALESTREND" hidden="1">#REF!</definedName>
    <definedName name="__123Graph_XSAPIP" hidden="1">#REF!</definedName>
    <definedName name="__123Graph_XSAY" hidden="1">#REF!</definedName>
    <definedName name="__123Graph_XSENSIT" hidden="1">#REF!</definedName>
    <definedName name="__123Graph_XSENSIT2" hidden="1">#REF!</definedName>
    <definedName name="__123Graph_XSFX56A" hidden="1">#REF!</definedName>
    <definedName name="__123Graph_XSFX56B" hidden="1">#REF!</definedName>
    <definedName name="__123Graph_XSFX56C" hidden="1">#REF!</definedName>
    <definedName name="__123Graph_XSFX56D" hidden="1">#REF!</definedName>
    <definedName name="__123Graph_XSFX56E" hidden="1">#REF!</definedName>
    <definedName name="__123Graph_XSHIPSAPP" hidden="1">#REF!</definedName>
    <definedName name="__123Graph_XSHIPSMOT" hidden="1">#REF!</definedName>
    <definedName name="__123Graph_XSHIPSPOW" hidden="1">#REF!</definedName>
    <definedName name="__123Graph_XSLS3YR" hidden="1">#REF!</definedName>
    <definedName name="__123Graph_XSLSBYMNTH" hidden="1">#REF!</definedName>
    <definedName name="__123Graph_XST91" hidden="1">#REF!</definedName>
    <definedName name="__123Graph_XST92" hidden="1">#REF!</definedName>
    <definedName name="__123Graph_XST94" hidden="1">#REF!</definedName>
    <definedName name="__123Graph_XSTGLOBE" hidden="1">#REF!</definedName>
    <definedName name="__123Graph_XTOTDSO" hidden="1">#REF!</definedName>
    <definedName name="__123Graph_XTOTINVPRIWKS" hidden="1">#REF!</definedName>
    <definedName name="__123Graph_XTOTINVREPRIWKS" hidden="1">#REF!</definedName>
    <definedName name="__123Graph_XTOTLF" hidden="1">#REF!</definedName>
    <definedName name="__123Graph_XTOTMIN" hidden="1">#REF!</definedName>
    <definedName name="__123Graph_XTOTPIP" hidden="1">#REF!</definedName>
    <definedName name="__123Graph_XTOTSF" hidden="1">#REF!</definedName>
    <definedName name="__123Graph_XTOTSYS" hidden="1">#REF!</definedName>
    <definedName name="__123Graph_XTRAIN" hidden="1">#REF!</definedName>
    <definedName name="__123Graph_XTSALT" hidden="1">#REF!</definedName>
    <definedName name="__123Graph_XTURN" hidden="1">#REF!</definedName>
    <definedName name="__123Graph_XUSDSO" hidden="1">#REF!</definedName>
    <definedName name="__123Graph_XUSPIP" hidden="1">#REF!</definedName>
    <definedName name="__123Graph_XUSPP" hidden="1">#REF!</definedName>
    <definedName name="__123Graph_XUSPRICE" hidden="1">#REF!</definedName>
    <definedName name="__123Graph_XUSVSKRONA" hidden="1">#REF!</definedName>
    <definedName name="__123Graph_XUSVSMARKKA" hidden="1">#REF!</definedName>
    <definedName name="__123Graph_XUSVSYEN" hidden="1">#REF!</definedName>
    <definedName name="__123Graph_XVARFXCST">#REF!</definedName>
    <definedName name="__123Graph_XYTDPL" hidden="1">#REF!</definedName>
    <definedName name="__123Graph_XYTDSLS" hidden="1">#REF!</definedName>
    <definedName name="__123Graph_XYTDVar" hidden="1">#REF!</definedName>
    <definedName name="__124_____123Graph_ECHART_3" hidden="1">#REF!</definedName>
    <definedName name="__125_____123Graph_ECHART_4" hidden="1">#REF!</definedName>
    <definedName name="__126_____123Graph_ECHART_5" hidden="1">#REF!</definedName>
    <definedName name="__127_____123Graph_ECHART_6" hidden="1">#REF!</definedName>
    <definedName name="__128_____123Graph_ECHART_7" hidden="1">#REF!</definedName>
    <definedName name="__129_____123Graph_ECHART_8" hidden="1">#REF!</definedName>
    <definedName name="__12Graph_X" hidden="1">#REF!</definedName>
    <definedName name="__13______123Graph_ACHART_4" hidden="1">#REF!</definedName>
    <definedName name="__13__123Graph_ACHART_4" hidden="1">#REF!</definedName>
    <definedName name="__13__123Graph_DCHART_2" hidden="1">#REF!</definedName>
    <definedName name="__13__123Graph_LBL_BCHART_3" hidden="1">#REF!</definedName>
    <definedName name="__130_____123Graph_FCHART_1" hidden="1">#REF!</definedName>
    <definedName name="__131_____123Graph_FCHART_2" hidden="1">#REF!</definedName>
    <definedName name="__132_____123Graph_FCHART_3" hidden="1">#REF!</definedName>
    <definedName name="__133_____123Graph_FCHART_4" hidden="1">#REF!</definedName>
    <definedName name="__134_____123Graph_FCHART_6" hidden="1">#REF!</definedName>
    <definedName name="__135_____123Graph_FCHART_7" hidden="1">#REF!</definedName>
    <definedName name="__136_____123Graph_FCHART_8" hidden="1">#REF!</definedName>
    <definedName name="__137_____123Graph_XCHART_1" hidden="1">#REF!</definedName>
    <definedName name="__138_____123Graph_XCHART_10" hidden="1">#REF!</definedName>
    <definedName name="__139_____123Graph_XCHART_11" hidden="1">#REF!</definedName>
    <definedName name="__14______123Graph_ACHART_5" hidden="1">#REF!</definedName>
    <definedName name="__14__123Graph_ACHART_5" hidden="1">#REF!</definedName>
    <definedName name="__14__123Graph_DCHART_3" hidden="1">#REF!</definedName>
    <definedName name="__14__123Graph_XCHART_2" hidden="1">#REF!</definedName>
    <definedName name="__140_____123Graph_XCHART_12" hidden="1">#REF!</definedName>
    <definedName name="__141_____123Graph_XCHART_13" hidden="1">#REF!</definedName>
    <definedName name="__142_____123Graph_XCHART_14" hidden="1">#REF!</definedName>
    <definedName name="__143_____123Graph_XCHART_15" hidden="1">#REF!</definedName>
    <definedName name="__144_____123Graph_XCHART_16" hidden="1">#REF!</definedName>
    <definedName name="__145_____123Graph_XCHART_17" hidden="1">#REF!</definedName>
    <definedName name="__146_____123Graph_XCHART_18" hidden="1">#REF!</definedName>
    <definedName name="__147_____123Graph_XCHART_2" hidden="1">#REF!</definedName>
    <definedName name="__148_____123Graph_XCHART_3" hidden="1">#REF!</definedName>
    <definedName name="__149_____123Graph_XCHART_4" hidden="1">#REF!</definedName>
    <definedName name="__15______123Graph_ACHART_6" hidden="1">#REF!</definedName>
    <definedName name="__15__123Graph_ACHART_6" hidden="1">#REF!</definedName>
    <definedName name="__15__123Graph_DCHART_4" hidden="1">#REF!</definedName>
    <definedName name="__15__123Graph_XCHART_3" hidden="1">#REF!</definedName>
    <definedName name="__150_____123Graph_XCHART_5" hidden="1">#REF!</definedName>
    <definedName name="__151_____123Graph_XCHART_6" hidden="1">#REF!</definedName>
    <definedName name="__152_____123Graph_XCHART_7" hidden="1">#REF!</definedName>
    <definedName name="__153_____123Graph_XCHART_8" hidden="1">#REF!</definedName>
    <definedName name="__154_____123Graph_XCHART_9" hidden="1">#REF!</definedName>
    <definedName name="__155____123Graph_ACHART_1" hidden="1">#REF!</definedName>
    <definedName name="__156____123Graph_ACHART_10" hidden="1">#REF!</definedName>
    <definedName name="__157____123Graph_ACHART_11" hidden="1">#REF!</definedName>
    <definedName name="__158____123Graph_ACHART_12" hidden="1">#REF!</definedName>
    <definedName name="__159____123Graph_ACHART_13" hidden="1">#REF!</definedName>
    <definedName name="__16______123Graph_ACHART_7" hidden="1">#REF!</definedName>
    <definedName name="__16__123Graph_ACHART_7" hidden="1">#REF!</definedName>
    <definedName name="__16__123Graph_DCHART_5" hidden="1">#REF!</definedName>
    <definedName name="__16__123Graph_XCHART_4" hidden="1">#REF!</definedName>
    <definedName name="__160____123Graph_ACHART_14" hidden="1">#REF!</definedName>
    <definedName name="__161____123Graph_ACHART_15" hidden="1">#REF!</definedName>
    <definedName name="__162____123Graph_ACHART_16" hidden="1">#REF!</definedName>
    <definedName name="__163____123Graph_ACHART_17" hidden="1">#REF!</definedName>
    <definedName name="__164____123Graph_ACHART_18" hidden="1">#REF!</definedName>
    <definedName name="__165____123Graph_ACHART_2" hidden="1">#REF!</definedName>
    <definedName name="__166____123Graph_ACHART_3" hidden="1">#REF!</definedName>
    <definedName name="__167____123Graph_ACHART_4" hidden="1">#REF!</definedName>
    <definedName name="__168____123Graph_ACHART_5" hidden="1">#REF!</definedName>
    <definedName name="__169____123Graph_ACHART_6" hidden="1">#REF!</definedName>
    <definedName name="__17______123Graph_ACHART_8" hidden="1">#REF!</definedName>
    <definedName name="__17__123Graph_ACHART_8" hidden="1">#REF!</definedName>
    <definedName name="__17__123Graph_ECHART_2" hidden="1">#REF!</definedName>
    <definedName name="__170____123Graph_ACHART_7" hidden="1">#REF!</definedName>
    <definedName name="__171____123Graph_ACHART_8" hidden="1">#REF!</definedName>
    <definedName name="__172____123Graph_ACHART_9" hidden="1">#REF!</definedName>
    <definedName name="__173____123Graph_BCHART_1" hidden="1">#REF!</definedName>
    <definedName name="__174____123Graph_BCHART_17" hidden="1">#REF!</definedName>
    <definedName name="__175____123Graph_BCHART_18" hidden="1">#REF!</definedName>
    <definedName name="__176____123Graph_BCHART_2" hidden="1">#REF!</definedName>
    <definedName name="__177____123Graph_BCHART_3" hidden="1">#REF!</definedName>
    <definedName name="__178____123Graph_BCHART_4" hidden="1">#REF!</definedName>
    <definedName name="__179____123Graph_BCHART_5" hidden="1">#REF!</definedName>
    <definedName name="__18______123Graph_ACHART_9" hidden="1">#REF!</definedName>
    <definedName name="__18__123Graph_ACHART_9" hidden="1">#REF!</definedName>
    <definedName name="__18__123Graph_ECHART_3" hidden="1">#REF!</definedName>
    <definedName name="__180____123Graph_BCHART_6" hidden="1">#REF!</definedName>
    <definedName name="__181____123Graph_BCHART_7" hidden="1">#REF!</definedName>
    <definedName name="__182____123Graph_BCHART_8" hidden="1">#REF!</definedName>
    <definedName name="__183____123Graph_CCHART_1" hidden="1">#REF!</definedName>
    <definedName name="__184____123Graph_CCHART_2" hidden="1">#REF!</definedName>
    <definedName name="__185____123Graph_CCHART_3" hidden="1">#REF!</definedName>
    <definedName name="__186____123Graph_CCHART_4" hidden="1">#REF!</definedName>
    <definedName name="__187____123Graph_CCHART_5" hidden="1">#REF!</definedName>
    <definedName name="__188____123Graph_CCHART_6" hidden="1">#REF!</definedName>
    <definedName name="__189____123Graph_CCHART_7" hidden="1">#REF!</definedName>
    <definedName name="__19______123Graph_BCHART_1" hidden="1">#REF!</definedName>
    <definedName name="__19__123Graph_BCHART_1" hidden="1">#REF!</definedName>
    <definedName name="__19__123Graph_ECHART_4" hidden="1">#REF!</definedName>
    <definedName name="__190____123Graph_CCHART_8" hidden="1">#REF!</definedName>
    <definedName name="__191____123Graph_DCHART_1" hidden="1">#REF!</definedName>
    <definedName name="__192____123Graph_DCHART_2" hidden="1">#REF!</definedName>
    <definedName name="__193____123Graph_DCHART_3" hidden="1">#REF!</definedName>
    <definedName name="__194____123Graph_DCHART_4" hidden="1">#REF!</definedName>
    <definedName name="__195____123Graph_DCHART_5" hidden="1">#REF!</definedName>
    <definedName name="__196____123Graph_DCHART_6" hidden="1">#REF!</definedName>
    <definedName name="__197____123Graph_DCHART_7" hidden="1">#REF!</definedName>
    <definedName name="__198____123Graph_DCHART_8" hidden="1">#REF!</definedName>
    <definedName name="__199____123Graph_ECHART_1" hidden="1">#REF!</definedName>
    <definedName name="__2______123Graph_ACHART_10" hidden="1">#REF!</definedName>
    <definedName name="__2__123Graph_ACHART_10" hidden="1">#REF!</definedName>
    <definedName name="__2__123Graph_ACHART_2" hidden="1">#REF!</definedName>
    <definedName name="__2__123Graph_ACHART_3" hidden="1">#REF!</definedName>
    <definedName name="__2__123Graph_CCHART_1" hidden="1">#REF!</definedName>
    <definedName name="__2__123Graph_ESPLICE_95" hidden="1">#REF!</definedName>
    <definedName name="__2__123Graph_LBL_ACHART_3" hidden="1">#REF!</definedName>
    <definedName name="__2_0__123Grap" hidden="1">#REF!</definedName>
    <definedName name="__2_0_Dist_Val">#REF!</definedName>
    <definedName name="__20______123Graph_BCHART_17" hidden="1">#REF!</definedName>
    <definedName name="__20__123Graph_BCHART_17" hidden="1">#REF!</definedName>
    <definedName name="__20__123Graph_ECHART_5" hidden="1">#REF!</definedName>
    <definedName name="__200____123Graph_ECHART_2" hidden="1">#REF!</definedName>
    <definedName name="__201____123Graph_ECHART_3" hidden="1">#REF!</definedName>
    <definedName name="__202____123Graph_ECHART_4" hidden="1">#REF!</definedName>
    <definedName name="__203____123Graph_ECHART_5" hidden="1">#REF!</definedName>
    <definedName name="__204____123Graph_ECHART_6" hidden="1">#REF!</definedName>
    <definedName name="__205____123Graph_ECHART_7" hidden="1">#REF!</definedName>
    <definedName name="__206____123Graph_ECHART_8" hidden="1">#REF!</definedName>
    <definedName name="__207____123Graph_FCHART_1" hidden="1">#REF!</definedName>
    <definedName name="__208____123Graph_FCHART_2" hidden="1">#REF!</definedName>
    <definedName name="__209____123Graph_FCHART_3" hidden="1">#REF!</definedName>
    <definedName name="__21______123Graph_BCHART_18" hidden="1">#REF!</definedName>
    <definedName name="__21__123Graph_BCHART_18" hidden="1">#REF!</definedName>
    <definedName name="__21__123Graph_FCHART_2" hidden="1">#REF!</definedName>
    <definedName name="__210____123Graph_FCHART_4" hidden="1">#REF!</definedName>
    <definedName name="__211____123Graph_FCHART_6" hidden="1">#REF!</definedName>
    <definedName name="__212____123Graph_FCHART_7" hidden="1">#REF!</definedName>
    <definedName name="__213____123Graph_FCHART_8" hidden="1">#REF!</definedName>
    <definedName name="__214____123Graph_XCHART_1" hidden="1">#REF!</definedName>
    <definedName name="__215____123Graph_XCHART_10" hidden="1">#REF!</definedName>
    <definedName name="__216____123Graph_XCHART_11" hidden="1">#REF!</definedName>
    <definedName name="__217____123Graph_XCHART_12" hidden="1">#REF!</definedName>
    <definedName name="__218____123Graph_XCHART_13" hidden="1">#REF!</definedName>
    <definedName name="__219____123Graph_XCHART_14" hidden="1">#REF!</definedName>
    <definedName name="__22" hidden="1">#REF!</definedName>
    <definedName name="__22______123Graph_BCHART_2" hidden="1">#REF!</definedName>
    <definedName name="__22__123Graph_BCHART_2" hidden="1">#REF!</definedName>
    <definedName name="__22__123Graph_FCHART_3" hidden="1">#REF!</definedName>
    <definedName name="__220____123Graph_XCHART_15" hidden="1">#REF!</definedName>
    <definedName name="__221____123Graph_XCHART_16" hidden="1">#REF!</definedName>
    <definedName name="__222" hidden="1">#REF!</definedName>
    <definedName name="__222____123Graph_XCHART_17" hidden="1">#REF!</definedName>
    <definedName name="__223____123Graph_XCHART_18" hidden="1">#REF!</definedName>
    <definedName name="__224____123Graph_XCHART_2" hidden="1">#REF!</definedName>
    <definedName name="__225____123Graph_XCHART_3" hidden="1">#REF!</definedName>
    <definedName name="__226____123Graph_XCHART_4" hidden="1">#REF!</definedName>
    <definedName name="__227____123Graph_XCHART_5" hidden="1">#REF!</definedName>
    <definedName name="__228____123Graph_XCHART_6" hidden="1">#REF!</definedName>
    <definedName name="__229____123Graph_XCHART_7" hidden="1">#REF!</definedName>
    <definedName name="__23" hidden="1">#REF!</definedName>
    <definedName name="__23______123Graph_BCHART_3" hidden="1">#REF!</definedName>
    <definedName name="__23__123Graph_BCHART_3" hidden="1">#REF!</definedName>
    <definedName name="__23__123Graph_FCHART_4" hidden="1">#REF!</definedName>
    <definedName name="__230____123Graph_XCHART_8" hidden="1">#REF!</definedName>
    <definedName name="__231____123Graph_XCHART_9" hidden="1">#REF!</definedName>
    <definedName name="__232___123Graph_ACHART_1" hidden="1">#REF!</definedName>
    <definedName name="__2323" hidden="1">#REF!</definedName>
    <definedName name="__233___123Graph_ACHART_10" hidden="1">#REF!</definedName>
    <definedName name="__234___123Graph_ACHART_11" hidden="1">#REF!</definedName>
    <definedName name="__235___123Graph_ACHART_12" hidden="1">#REF!</definedName>
    <definedName name="__236___123Graph_ACHART_13" hidden="1">#REF!</definedName>
    <definedName name="__237___123Graph_ACHART_14" hidden="1">#REF!</definedName>
    <definedName name="__238___123Graph_ACHART_15" hidden="1">#REF!</definedName>
    <definedName name="__239___123Graph_ACHART_16" hidden="1">#REF!</definedName>
    <definedName name="__24______123Graph_BCHART_4" hidden="1">#REF!</definedName>
    <definedName name="__24__123Graph_BCHART_4" hidden="1">#REF!</definedName>
    <definedName name="__24__123Graph_FCHART_5" hidden="1">#REF!</definedName>
    <definedName name="__240___123Graph_ACHART_17" hidden="1">#REF!</definedName>
    <definedName name="__241___123Graph_ACHART_18" hidden="1">#REF!</definedName>
    <definedName name="__242___123Graph_ACHART_2" hidden="1">#REF!</definedName>
    <definedName name="__243___123Graph_ACHART_3" hidden="1">#REF!</definedName>
    <definedName name="__244___123Graph_ACHART_4" hidden="1">#REF!</definedName>
    <definedName name="__245___123Graph_ACHART_5" hidden="1">#REF!</definedName>
    <definedName name="__246___123Graph_ACHART_6" hidden="1">#REF!</definedName>
    <definedName name="__247___123Graph_ACHART_7" hidden="1">#REF!</definedName>
    <definedName name="__248___123Graph_ACHART_8" hidden="1">#REF!</definedName>
    <definedName name="__249___123Graph_ACHART_9" hidden="1">#REF!</definedName>
    <definedName name="__25______123Graph_BCHART_5" hidden="1">#REF!</definedName>
    <definedName name="__25__123Graph_BCHART_5" hidden="1">#REF!</definedName>
    <definedName name="__250___123Graph_BCHART_1" hidden="1">#REF!</definedName>
    <definedName name="__251___123Graph_BCHART_17" hidden="1">#REF!</definedName>
    <definedName name="__252___123Graph_BCHART_18" hidden="1">#REF!</definedName>
    <definedName name="__253___123Graph_BCHART_2" hidden="1">#REF!</definedName>
    <definedName name="__254___123Graph_BCHART_3" hidden="1">#REF!</definedName>
    <definedName name="__255___123Graph_BCHART_4" hidden="1">#REF!</definedName>
    <definedName name="__256___123Graph_BCHART_5" hidden="1">#REF!</definedName>
    <definedName name="__257___123Graph_BCHART_6" hidden="1">#REF!</definedName>
    <definedName name="__258___123Graph_BCHART_7" hidden="1">#REF!</definedName>
    <definedName name="__259___123Graph_BCHART_8" hidden="1">#REF!</definedName>
    <definedName name="__26______123Graph_BCHART_6" hidden="1">#REF!</definedName>
    <definedName name="__26__123Graph_BCHART_6" hidden="1">#REF!</definedName>
    <definedName name="__26__123Graph_BWAGES_BY_B_U" hidden="1">#REF!</definedName>
    <definedName name="__260___123Graph_CCHART_1" hidden="1">#REF!</definedName>
    <definedName name="__261___123Graph_CCHART_2" hidden="1">#REF!</definedName>
    <definedName name="__262___123Graph_CCHART_3" hidden="1">#REF!</definedName>
    <definedName name="__263___123Graph_CCHART_4" hidden="1">#REF!</definedName>
    <definedName name="__264___123Graph_CCHART_5" hidden="1">#REF!</definedName>
    <definedName name="__265___123Graph_CCHART_6" hidden="1">#REF!</definedName>
    <definedName name="__266___123Graph_CCHART_7" hidden="1">#REF!</definedName>
    <definedName name="__267___123Graph_CCHART_8" hidden="1">#REF!</definedName>
    <definedName name="__268___123Graph_DCHART_1" hidden="1">#REF!</definedName>
    <definedName name="__269___123Graph_DCHART_2" hidden="1">#REF!</definedName>
    <definedName name="__27______123Graph_BCHART_7" hidden="1">#REF!</definedName>
    <definedName name="__27__123Graph_BCHART_7" hidden="1">#REF!</definedName>
    <definedName name="__270___123Graph_DCHART_3" hidden="1">#REF!</definedName>
    <definedName name="__271___123Graph_DCHART_4" hidden="1">#REF!</definedName>
    <definedName name="__272___123Graph_DCHART_5" hidden="1">#REF!</definedName>
    <definedName name="__273___123Graph_DCHART_6" hidden="1">#REF!</definedName>
    <definedName name="__274___123Graph_DCHART_7" hidden="1">#REF!</definedName>
    <definedName name="__275___123Graph_DCHART_8" hidden="1">#REF!</definedName>
    <definedName name="__276___123Graph_ECHART_1" hidden="1">#REF!</definedName>
    <definedName name="__277___123Graph_ECHART_2" hidden="1">#REF!</definedName>
    <definedName name="__278___123Graph_ECHART_3" hidden="1">#REF!</definedName>
    <definedName name="__279___123Graph_ECHART_4" hidden="1">#REF!</definedName>
    <definedName name="__28______123Graph_BCHART_8" hidden="1">#REF!</definedName>
    <definedName name="__28__123Graph_BCHART_8" hidden="1">#REF!</definedName>
    <definedName name="__280___123Graph_ECHART_5" hidden="1">#REF!</definedName>
    <definedName name="__281___123Graph_ECHART_6" hidden="1">#REF!</definedName>
    <definedName name="__282___123Graph_ECHART_7" hidden="1">#REF!</definedName>
    <definedName name="__283___123Graph_ECHART_8" hidden="1">#REF!</definedName>
    <definedName name="__284___123Graph_FCHART_1" hidden="1">#REF!</definedName>
    <definedName name="__285___123Graph_FCHART_2" hidden="1">#REF!</definedName>
    <definedName name="__286___123Graph_FCHART_3" hidden="1">#REF!</definedName>
    <definedName name="__287___123Graph_FCHART_4" hidden="1">#REF!</definedName>
    <definedName name="__288___123Graph_FCHART_6" hidden="1">#REF!</definedName>
    <definedName name="__289___123Graph_FCHART_7" hidden="1">#REF!</definedName>
    <definedName name="__29______123Graph_CCHART_1" hidden="1">#REF!</definedName>
    <definedName name="__29__123Graph_CCHART_1" hidden="1">#REF!</definedName>
    <definedName name="__290___123Graph_FCHART_8" hidden="1">#REF!</definedName>
    <definedName name="__291___123Graph_XCHART_1" hidden="1">#REF!</definedName>
    <definedName name="__292___123Graph_XCHART_10" hidden="1">#REF!</definedName>
    <definedName name="__293___123Graph_XCHART_11" hidden="1">#REF!</definedName>
    <definedName name="__294___123Graph_XCHART_12" hidden="1">#REF!</definedName>
    <definedName name="__295___123Graph_XCHART_13" hidden="1">#REF!</definedName>
    <definedName name="__296___123Graph_XCHART_14" hidden="1">#REF!</definedName>
    <definedName name="__297___123Graph_XCHART_15" hidden="1">#REF!</definedName>
    <definedName name="__298___123Graph_XCHART_16" hidden="1">#REF!</definedName>
    <definedName name="__299___123Graph_XCHART_17" hidden="1">#REF!</definedName>
    <definedName name="__3______123Graph_ACHART_11" hidden="1">#REF!</definedName>
    <definedName name="__3__123Graph_ACHART_11" hidden="1">#REF!</definedName>
    <definedName name="__3__123Graph_ACHART_3" hidden="1">#REF!</definedName>
    <definedName name="__3__123Graph_ACHART_4" hidden="1">#REF!</definedName>
    <definedName name="__3__123Graph_DCHART_1" hidden="1">#REF!</definedName>
    <definedName name="__3__123Graph_FSPLICE_95" hidden="1">#REF!</definedName>
    <definedName name="__3_0__123Grap" hidden="1">#REF!</definedName>
    <definedName name="__30______123Graph_CCHART_2" hidden="1">#REF!</definedName>
    <definedName name="__30__123Graph_CCHART_2" hidden="1">#REF!</definedName>
    <definedName name="__300___123Graph_XCHART_18" hidden="1">#REF!</definedName>
    <definedName name="__301___123Graph_XCHART_2" hidden="1">#REF!</definedName>
    <definedName name="__302___123Graph_XCHART_3" hidden="1">#REF!</definedName>
    <definedName name="__303___123Graph_XCHART_4" hidden="1">#REF!</definedName>
    <definedName name="__304___123Graph_XCHART_5" hidden="1">#REF!</definedName>
    <definedName name="__305___123Graph_XCHART_6" hidden="1">#REF!</definedName>
    <definedName name="__306___123Graph_XCHART_7" hidden="1">#REF!</definedName>
    <definedName name="__307___123Graph_XCHART_8" hidden="1">#REF!</definedName>
    <definedName name="__308___123Graph_XCHART_9" hidden="1">#REF!</definedName>
    <definedName name="__309__123Graph_ACHART_1" hidden="1">#REF!</definedName>
    <definedName name="__31______123Graph_CCHART_3" hidden="1">#REF!</definedName>
    <definedName name="__31__123Graph_CCHART_3" hidden="1">#REF!</definedName>
    <definedName name="__310__123Graph_ACHART_10" hidden="1">#REF!</definedName>
    <definedName name="__311__123Graph_ACHART_11" hidden="1">#REF!</definedName>
    <definedName name="__312__123Graph_ACHART_12" hidden="1">#REF!</definedName>
    <definedName name="__313__123Graph_ACHART_13" hidden="1">#REF!</definedName>
    <definedName name="__314__123Graph_ACHART_14" hidden="1">#REF!</definedName>
    <definedName name="__315__123Graph_ACHART_15" hidden="1">#REF!</definedName>
    <definedName name="__316__123Graph_ACHART_16" hidden="1">#REF!</definedName>
    <definedName name="__317__123Graph_ACHART_17" hidden="1">#REF!</definedName>
    <definedName name="__318__123Graph_ACHART_18" hidden="1">#REF!</definedName>
    <definedName name="__319__123Graph_ACHART_2" hidden="1">#REF!</definedName>
    <definedName name="__32______123Graph_CCHART_4" hidden="1">#REF!</definedName>
    <definedName name="__32__123Graph_CCHART_4" hidden="1">#REF!</definedName>
    <definedName name="__320__123Graph_ACHART_3" hidden="1">#REF!</definedName>
    <definedName name="__321__123Graph_ACHART_4" hidden="1">#REF!</definedName>
    <definedName name="__322__123Graph_ACHART_5" hidden="1">#REF!</definedName>
    <definedName name="__323__123Graph_ACHART_6" hidden="1">#REF!</definedName>
    <definedName name="__324__123Graph_ACHART_7" hidden="1">#REF!</definedName>
    <definedName name="__325__123Graph_ACHART_8" hidden="1">#REF!</definedName>
    <definedName name="__326__123Graph_ACHART_9" hidden="1">#REF!</definedName>
    <definedName name="__327__123Graph_BCHART_1" hidden="1">#REF!</definedName>
    <definedName name="__328__123Graph_BCHART_17" hidden="1">#REF!</definedName>
    <definedName name="__329__123Graph_BCHART_18" hidden="1">#REF!</definedName>
    <definedName name="__33______123Graph_CCHART_5" hidden="1">#REF!</definedName>
    <definedName name="__33__123Graph_CCHART_5" hidden="1">#REF!</definedName>
    <definedName name="__33__123Graph_CSENS_COMPARISON" hidden="1">#REF!</definedName>
    <definedName name="__330__123Graph_BCHART_2" hidden="1">#REF!</definedName>
    <definedName name="__331__123Graph_BCHART_3" hidden="1">#REF!</definedName>
    <definedName name="__332__123Graph_BCHART_4" hidden="1">#REF!</definedName>
    <definedName name="__333__123Graph_BCHART_5" hidden="1">#REF!</definedName>
    <definedName name="__334__123Graph_BCHART_6" hidden="1">#REF!</definedName>
    <definedName name="__335__123Graph_BCHART_7" hidden="1">#REF!</definedName>
    <definedName name="__336__123Graph_BCHART_8" hidden="1">#REF!</definedName>
    <definedName name="__337__123Graph_CCHART_1" hidden="1">#REF!</definedName>
    <definedName name="__338__123Graph_CCHART_2" hidden="1">#REF!</definedName>
    <definedName name="__339__123Graph_CCHART_3" hidden="1">#REF!</definedName>
    <definedName name="__34______123Graph_CCHART_6" hidden="1">#REF!</definedName>
    <definedName name="__34__123Graph_CCHART_6" hidden="1">#REF!</definedName>
    <definedName name="__340__123Graph_CCHART_4" hidden="1">#REF!</definedName>
    <definedName name="__341__123Graph_CCHART_5" hidden="1">#REF!</definedName>
    <definedName name="__342__123Graph_CCHART_6" hidden="1">#REF!</definedName>
    <definedName name="__343__123Graph_CCHART_7" hidden="1">#REF!</definedName>
    <definedName name="__344__123Graph_CCHART_8" hidden="1">#REF!</definedName>
    <definedName name="__345__123Graph_DCHART_1" hidden="1">#REF!</definedName>
    <definedName name="__346__123Graph_DCHART_2" hidden="1">#REF!</definedName>
    <definedName name="__347__123Graph_DCHART_3" hidden="1">#REF!</definedName>
    <definedName name="__348__123Graph_DCHART_4" hidden="1">#REF!</definedName>
    <definedName name="__349__123Graph_DCHART_5" hidden="1">#REF!</definedName>
    <definedName name="__35______123Graph_CCHART_7" hidden="1">#REF!</definedName>
    <definedName name="__35__123Graph_CCHART_7" hidden="1">#REF!</definedName>
    <definedName name="__350__123Graph_DCHART_6" hidden="1">#REF!</definedName>
    <definedName name="__351__123Graph_DCHART_7" hidden="1">#REF!</definedName>
    <definedName name="__352__123Graph_DCHART_8" hidden="1">#REF!</definedName>
    <definedName name="__353__123Graph_ECHART_1" hidden="1">#REF!</definedName>
    <definedName name="__354__123Graph_ECHART_2" hidden="1">#REF!</definedName>
    <definedName name="__355__123Graph_ECHART_3" hidden="1">#REF!</definedName>
    <definedName name="__356__123Graph_ECHART_4" hidden="1">#REF!</definedName>
    <definedName name="__357__123Graph_ECHART_5" hidden="1">#REF!</definedName>
    <definedName name="__358__123Graph_ECHART_6" hidden="1">#REF!</definedName>
    <definedName name="__359__123Graph_ECHART_7" hidden="1">#REF!</definedName>
    <definedName name="__36______123Graph_CCHART_8" hidden="1">#REF!</definedName>
    <definedName name="__36__123Graph_CCHART_8" hidden="1">#REF!</definedName>
    <definedName name="__360__123Graph_ECHART_8" hidden="1">#REF!</definedName>
    <definedName name="__361__123Graph_FCHART_1" hidden="1">#REF!</definedName>
    <definedName name="__362__123Graph_FCHART_2" hidden="1">#REF!</definedName>
    <definedName name="__363__123Graph_FCHART_3" hidden="1">#REF!</definedName>
    <definedName name="__364__123Graph_FCHART_4" hidden="1">#REF!</definedName>
    <definedName name="__365__123Graph_FCHART_6" hidden="1">#REF!</definedName>
    <definedName name="__366__123Graph_FCHART_7" hidden="1">#REF!</definedName>
    <definedName name="__367__123Graph_FCHART_8" hidden="1">#REF!</definedName>
    <definedName name="__368__123Graph_XCHART_1" hidden="1">#REF!</definedName>
    <definedName name="__369__123Graph_XCHART_10" hidden="1">#REF!</definedName>
    <definedName name="__37______123Graph_DCHART_1" hidden="1">#REF!</definedName>
    <definedName name="__37__123Graph_DCHART_1" hidden="1">#REF!</definedName>
    <definedName name="__370__123Graph_XCHART_11" hidden="1">#REF!</definedName>
    <definedName name="__371__123Graph_XCHART_12" hidden="1">#REF!</definedName>
    <definedName name="__372__123Graph_XCHART_13" hidden="1">#REF!</definedName>
    <definedName name="__373__123Graph_XCHART_14" hidden="1">#REF!</definedName>
    <definedName name="__374__123Graph_XCHART_15" hidden="1">#REF!</definedName>
    <definedName name="__375__123Graph_XCHART_16" hidden="1">#REF!</definedName>
    <definedName name="__376__123Graph_XCHART_17" hidden="1">#REF!</definedName>
    <definedName name="__377__123Graph_XCHART_18" hidden="1">#REF!</definedName>
    <definedName name="__378__123Graph_XCHART_2" hidden="1">#REF!</definedName>
    <definedName name="__379__123Graph_XCHART_3" hidden="1">#REF!</definedName>
    <definedName name="__38______123Graph_DCHART_2" hidden="1">#REF!</definedName>
    <definedName name="__38__123Graph_DCHART_2" hidden="1">#REF!</definedName>
    <definedName name="__380__123Graph_XCHART_4" hidden="1">#REF!</definedName>
    <definedName name="__381__123Graph_XCHART_5" hidden="1">#REF!</definedName>
    <definedName name="__382__123Graph_XCHART_6" hidden="1">#REF!</definedName>
    <definedName name="__383__123Graph_XCHART_7" hidden="1">#REF!</definedName>
    <definedName name="__384__123Graph_XCHART_8" hidden="1">#REF!</definedName>
    <definedName name="__385__123Graph_XCHART_9" hidden="1">#REF!</definedName>
    <definedName name="__39______123Graph_DCHART_3" hidden="1">#REF!</definedName>
    <definedName name="__39__123Graph_DCHART_3" hidden="1">#REF!</definedName>
    <definedName name="__4______123Graph_ACHART_12" hidden="1">#REF!</definedName>
    <definedName name="__4__123Graph_ACHART_1" hidden="1">#REF!</definedName>
    <definedName name="__4__123Graph_ACHART_12" hidden="1">#REF!</definedName>
    <definedName name="__4__123Graph_ACHART_3" hidden="1">#REF!</definedName>
    <definedName name="__4__123Graph_ACHART_4" hidden="1">#REF!</definedName>
    <definedName name="__4__123Graph_ACHART_5" hidden="1">#REF!</definedName>
    <definedName name="__4__123Graph_LBL_ACHART_3" hidden="1">#REF!</definedName>
    <definedName name="__4__123Graph_XCHART_1" hidden="1">#REF!</definedName>
    <definedName name="__4_0__123Grap" hidden="1">#N/A</definedName>
    <definedName name="__40______123Graph_DCHART_4" hidden="1">#REF!</definedName>
    <definedName name="__40__123Graph_DCHART_4" hidden="1">#REF!</definedName>
    <definedName name="__41______123Graph_DCHART_5" hidden="1">#REF!</definedName>
    <definedName name="__41__123Graph_DCHART_5" hidden="1">#REF!</definedName>
    <definedName name="__42______123Graph_DCHART_6" hidden="1">#REF!</definedName>
    <definedName name="__42__123Graph_DCHART_6" hidden="1">#REF!</definedName>
    <definedName name="__43______123Graph_DCHART_7" hidden="1">#REF!</definedName>
    <definedName name="__43__123Graph_DCHART_7" hidden="1">#REF!</definedName>
    <definedName name="__44______123Graph_DCHART_8" hidden="1">#REF!</definedName>
    <definedName name="__44__123Graph_DCHART_8" hidden="1">#REF!</definedName>
    <definedName name="__45______123Graph_ECHART_1" hidden="1">#REF!</definedName>
    <definedName name="__45__123Graph_ECHART_1" hidden="1">#REF!</definedName>
    <definedName name="__46______123Graph_ECHART_2" hidden="1">#REF!</definedName>
    <definedName name="__46__123Graph_ECHART_2" hidden="1">#REF!</definedName>
    <definedName name="__47______123Graph_ECHART_3" hidden="1">#REF!</definedName>
    <definedName name="__47__123Graph_ECHART_3" hidden="1">#REF!</definedName>
    <definedName name="__48______123Graph_ECHART_4" hidden="1">#REF!</definedName>
    <definedName name="__48__123Graph_ECHART_4" hidden="1">#REF!</definedName>
    <definedName name="__49______123Graph_ECHART_5" hidden="1">#REF!</definedName>
    <definedName name="__49__123Graph_ECHART_5" hidden="1">#REF!</definedName>
    <definedName name="__5______123Graph_ACHART_13" hidden="1">#REF!</definedName>
    <definedName name="__5__123Graph_ACHART_13" hidden="1">#REF!</definedName>
    <definedName name="__5__123Graph_BCHART_1" hidden="1">#REF!</definedName>
    <definedName name="__5__123Graph_BCHART_2" hidden="1">#REF!</definedName>
    <definedName name="__50______123Graph_ECHART_6" hidden="1">#REF!</definedName>
    <definedName name="__50__123Graph_ECHART_6" hidden="1">#REF!</definedName>
    <definedName name="__51______123Graph_ECHART_7" hidden="1">#REF!</definedName>
    <definedName name="__51__123Graph_ECHART_7" hidden="1">#REF!</definedName>
    <definedName name="__52______123Graph_ECHART_8" hidden="1">#REF!</definedName>
    <definedName name="__52__123Graph_ECHART_8" hidden="1">#REF!</definedName>
    <definedName name="__53______123Graph_FCHART_1" hidden="1">#REF!</definedName>
    <definedName name="__53__123Graph_FCHART_1" hidden="1">#REF!</definedName>
    <definedName name="__54______123Graph_FCHART_2" hidden="1">#REF!</definedName>
    <definedName name="__54__123Graph_FCHART_2" hidden="1">#REF!</definedName>
    <definedName name="__55______123Graph_FCHART_3" hidden="1">#REF!</definedName>
    <definedName name="__55__123Graph_FCHART_3" hidden="1">#REF!</definedName>
    <definedName name="__56______123Graph_FCHART_4" hidden="1">#REF!</definedName>
    <definedName name="__56__123Graph_FCHART_4" hidden="1">#REF!</definedName>
    <definedName name="__57______123Graph_FCHART_6" hidden="1">#REF!</definedName>
    <definedName name="__57__123Graph_FCHART_6" hidden="1">#REF!</definedName>
    <definedName name="__58______123Graph_FCHART_7" hidden="1">#REF!</definedName>
    <definedName name="__58__123Graph_FCHART_7" hidden="1">#REF!</definedName>
    <definedName name="__59______123Graph_FCHART_8" hidden="1">#REF!</definedName>
    <definedName name="__59__123Graph_FCHART_8" hidden="1">#REF!</definedName>
    <definedName name="__6______123Graph_ACHART_14" hidden="1">#REF!</definedName>
    <definedName name="__6__123Graph_ACHART_14" hidden="1">#REF!</definedName>
    <definedName name="__6__123Graph_BCHART_2" hidden="1">#REF!</definedName>
    <definedName name="__6__123Graph_BCHART_3" hidden="1">#REF!</definedName>
    <definedName name="__60______123Graph_XCHART_1" hidden="1">#REF!</definedName>
    <definedName name="__60__123Graph_XCHART_1" hidden="1">#REF!</definedName>
    <definedName name="__61______123Graph_XCHART_10" hidden="1">#REF!</definedName>
    <definedName name="__61__123Graph_XCHART_10" hidden="1">#REF!</definedName>
    <definedName name="__62______123Graph_XCHART_11" hidden="1">#REF!</definedName>
    <definedName name="__62__123Graph_XCHART_11" hidden="1">#REF!</definedName>
    <definedName name="__63______123Graph_XCHART_12" hidden="1">#REF!</definedName>
    <definedName name="__63__123Graph_XCHART_12" hidden="1">#REF!</definedName>
    <definedName name="__64______123Graph_XCHART_13" hidden="1">#REF!</definedName>
    <definedName name="__64__123Graph_XCHART_13" hidden="1">#REF!</definedName>
    <definedName name="__65______123Graph_XCHART_14" hidden="1">#REF!</definedName>
    <definedName name="__65__123Graph_XCHART_14" hidden="1">#REF!</definedName>
    <definedName name="__66______123Graph_XCHART_15" hidden="1">#REF!</definedName>
    <definedName name="__66__123Graph_XCHART_15" hidden="1">#REF!</definedName>
    <definedName name="__67______123Graph_XCHART_16" hidden="1">#REF!</definedName>
    <definedName name="__67__123Graph_XCHART_16" hidden="1">#REF!</definedName>
    <definedName name="__68______123Graph_XCHART_17" hidden="1">#REF!</definedName>
    <definedName name="__68__123Graph_XCHART_17" hidden="1">#REF!</definedName>
    <definedName name="__69______123Graph_XCHART_18" hidden="1">#REF!</definedName>
    <definedName name="__69__123Graph_XCHART_18" hidden="1">#REF!</definedName>
    <definedName name="__7______123Graph_ACHART_15" hidden="1">#REF!</definedName>
    <definedName name="__7__123Graph_ACHART_1" hidden="1">#REF!</definedName>
    <definedName name="__7__123Graph_ACHART_15" hidden="1">#REF!</definedName>
    <definedName name="__7__123Graph_BCHART_3" hidden="1">#REF!</definedName>
    <definedName name="__7__123Graph_BCHART_4" hidden="1">#REF!</definedName>
    <definedName name="__70______123Graph_XCHART_2" hidden="1">#REF!</definedName>
    <definedName name="__70__123Graph_XCHART_2" hidden="1">#REF!</definedName>
    <definedName name="__71______123Graph_XCHART_3" hidden="1">#REF!</definedName>
    <definedName name="__71__123Graph_XCHART_3" hidden="1">#REF!</definedName>
    <definedName name="__72______123Graph_XCHART_4" hidden="1">#REF!</definedName>
    <definedName name="__72__123Graph_XCHART_4" hidden="1">#REF!</definedName>
    <definedName name="__73______123Graph_XCHART_5" hidden="1">#REF!</definedName>
    <definedName name="__73__123Graph_XCHART_5" hidden="1">#REF!</definedName>
    <definedName name="__74______123Graph_XCHART_6" hidden="1">#REF!</definedName>
    <definedName name="__74__123Graph_XCHART_6" hidden="1">#REF!</definedName>
    <definedName name="__75______123Graph_XCHART_7" hidden="1">#REF!</definedName>
    <definedName name="__75__123Graph_XCHART_7" hidden="1">#REF!</definedName>
    <definedName name="__76______123Graph_XCHART_8" hidden="1">#REF!</definedName>
    <definedName name="__76__123Graph_XCHART_8" hidden="1">#REF!</definedName>
    <definedName name="__77______123Graph_XCHART_9" hidden="1">#REF!</definedName>
    <definedName name="__77__123Graph_XCHART_9" hidden="1">#REF!</definedName>
    <definedName name="__78_____123Graph_ACHART_1" hidden="1">#REF!</definedName>
    <definedName name="__79_____123Graph_ACHART_10" hidden="1">#REF!</definedName>
    <definedName name="__8______123Graph_ACHART_16" hidden="1">#REF!</definedName>
    <definedName name="__8__123Graph_ACHART_16" hidden="1">#REF!</definedName>
    <definedName name="__8__123Graph_BCHART_4" hidden="1">#REF!</definedName>
    <definedName name="__8__123Graph_BCHART_5" hidden="1">#REF!</definedName>
    <definedName name="__80_____123Graph_ACHART_11" hidden="1">#REF!</definedName>
    <definedName name="__81_____123Graph_ACHART_12" hidden="1">#REF!</definedName>
    <definedName name="__82_____123Graph_ACHART_13" hidden="1">#REF!</definedName>
    <definedName name="__83_____123Graph_ACHART_14" hidden="1">#REF!</definedName>
    <definedName name="__84_____123Graph_ACHART_15" hidden="1">#REF!</definedName>
    <definedName name="__85_____123Graph_ACHART_16" hidden="1">#REF!</definedName>
    <definedName name="__86_____123Graph_ACHART_17" hidden="1">#REF!</definedName>
    <definedName name="__87_____123Graph_ACHART_18" hidden="1">#REF!</definedName>
    <definedName name="__88_____123Graph_ACHART_2" hidden="1">#REF!</definedName>
    <definedName name="__89_____123Graph_ACHART_3" hidden="1">#REF!</definedName>
    <definedName name="__9______123Graph_ACHART_17" hidden="1">#REF!</definedName>
    <definedName name="__9__123Graph_ACHART_17" hidden="1">#REF!</definedName>
    <definedName name="__9__123Graph_CCHART_1" hidden="1">#REF!</definedName>
    <definedName name="__9__123Graph_CCHART_2" hidden="1">#REF!</definedName>
    <definedName name="__9__123Graph_LBL_ACHART_3" hidden="1">#REF!</definedName>
    <definedName name="__90_____123Graph_ACHART_4" hidden="1">#REF!</definedName>
    <definedName name="__91_____123Graph_ACHART_5" hidden="1">#REF!</definedName>
    <definedName name="__92_____123Graph_ACHART_6" hidden="1">#REF!</definedName>
    <definedName name="__93_____123Graph_ACHART_7" hidden="1">#REF!</definedName>
    <definedName name="__94_____123Graph_ACHART_8" hidden="1">#REF!</definedName>
    <definedName name="__95_____123Graph_ACHART_9" hidden="1">#REF!</definedName>
    <definedName name="__96_____123Graph_BCHART_1" hidden="1">#REF!</definedName>
    <definedName name="__97_____123Graph_BCHART_17" hidden="1">#REF!</definedName>
    <definedName name="__98_____123Graph_BCHART_18" hidden="1">#REF!</definedName>
    <definedName name="__99_____123Graph_BCHART_2" hidden="1">#REF!</definedName>
    <definedName name="__a1" localSheetId="2" hidden="1">{"Month End Performance",#N/A,FALSE,"Report";"Site Talk Times",#N/A,FALSE,"Report"}</definedName>
    <definedName name="__a1" hidden="1">{"Month End Performance",#N/A,FALSE,"Report";"Site Talk Times",#N/A,FALSE,"Report"}</definedName>
    <definedName name="__a1_1" localSheetId="2" hidden="1">{#N/A,#N/A,TRUE,"Cover";#N/A,#N/A,TRUE,"BS";#N/A,#N/A,TRUE,"BS (2)";#N/A,#N/A,TRUE,"BS (3)";#N/A,#N/A,TRUE,"Supp Info-BS";#N/A,#N/A,TRUE,"IS";#N/A,#N/A,TRUE,"IS (2)";#N/A,#N/A,TRUE,"IS (3)";#N/A,#N/A,TRUE,"Supp Info-IS";#N/A,#N/A,TRUE,"CF";#N/A,#N/A,TRUE,"Supp Info-CF";#N/A,#N/A,TRUE,"SH";#N/A,#N/A,TRUE,"Supp Info-SH"}</definedName>
    <definedName name="__a1_1" hidden="1">{#N/A,#N/A,TRUE,"Cover";#N/A,#N/A,TRUE,"BS";#N/A,#N/A,TRUE,"BS (2)";#N/A,#N/A,TRUE,"BS (3)";#N/A,#N/A,TRUE,"Supp Info-BS";#N/A,#N/A,TRUE,"IS";#N/A,#N/A,TRUE,"IS (2)";#N/A,#N/A,TRUE,"IS (3)";#N/A,#N/A,TRUE,"Supp Info-IS";#N/A,#N/A,TRUE,"CF";#N/A,#N/A,TRUE,"Supp Info-CF";#N/A,#N/A,TRUE,"SH";#N/A,#N/A,TRUE,"Supp Info-SH"}</definedName>
    <definedName name="__a1_2" localSheetId="2" hidden="1">{#N/A,#N/A,FALSE,"Pharm";#N/A,#N/A,FALSE,"WWCM"}</definedName>
    <definedName name="__a1_2" hidden="1">{#N/A,#N/A,FALSE,"Pharm";#N/A,#N/A,FALSE,"WWCM"}</definedName>
    <definedName name="__a1_3" localSheetId="2" hidden="1">{#N/A,#N/A,FALSE,"Pharm";#N/A,#N/A,FALSE,"WWCM"}</definedName>
    <definedName name="__a1_3" hidden="1">{#N/A,#N/A,FALSE,"Pharm";#N/A,#N/A,FALSE,"WWCM"}</definedName>
    <definedName name="__a1_4" localSheetId="2" hidden="1">{#N/A,#N/A,FALSE,"Pharm";#N/A,#N/A,FALSE,"WWCM"}</definedName>
    <definedName name="__a1_4" hidden="1">{#N/A,#N/A,FALSE,"Pharm";#N/A,#N/A,FALSE,"WWCM"}</definedName>
    <definedName name="__A11" localSheetId="2" hidden="1">{#N/A,#N/A,FALSE,"Umsatz 99";#N/A,#N/A,FALSE,"ER 99 "}</definedName>
    <definedName name="__A11" hidden="1">{#N/A,#N/A,FALSE,"Umsatz 99";#N/A,#N/A,FALSE,"ER 99 "}</definedName>
    <definedName name="__A11_1" localSheetId="2" hidden="1">{#N/A,#N/A,FALSE,"Umsatz 99";#N/A,#N/A,FALSE,"ER 99 "}</definedName>
    <definedName name="__A11_1" hidden="1">{#N/A,#N/A,FALSE,"Umsatz 99";#N/A,#N/A,FALSE,"ER 99 "}</definedName>
    <definedName name="__A11_1_1" localSheetId="2" hidden="1">{#N/A,#N/A,FALSE,"Umsatz 99";#N/A,#N/A,FALSE,"ER 99 "}</definedName>
    <definedName name="__A11_1_1" hidden="1">{#N/A,#N/A,FALSE,"Umsatz 99";#N/A,#N/A,FALSE,"ER 99 "}</definedName>
    <definedName name="__A11_1_1_1" localSheetId="2" hidden="1">{#N/A,#N/A,FALSE,"Umsatz 99";#N/A,#N/A,FALSE,"ER 99 "}</definedName>
    <definedName name="__A11_1_1_1" hidden="1">{#N/A,#N/A,FALSE,"Umsatz 99";#N/A,#N/A,FALSE,"ER 99 "}</definedName>
    <definedName name="__A11_1_1_1_1" localSheetId="2" hidden="1">{#N/A,#N/A,FALSE,"Umsatz 99";#N/A,#N/A,FALSE,"ER 99 "}</definedName>
    <definedName name="__A11_1_1_1_1" hidden="1">{#N/A,#N/A,FALSE,"Umsatz 99";#N/A,#N/A,FALSE,"ER 99 "}</definedName>
    <definedName name="__A11_1_1_2" localSheetId="2" hidden="1">{#N/A,#N/A,FALSE,"Umsatz 99";#N/A,#N/A,FALSE,"ER 99 "}</definedName>
    <definedName name="__A11_1_1_2" hidden="1">{#N/A,#N/A,FALSE,"Umsatz 99";#N/A,#N/A,FALSE,"ER 99 "}</definedName>
    <definedName name="__A11_1_2" localSheetId="2" hidden="1">{#N/A,#N/A,FALSE,"Umsatz 99";#N/A,#N/A,FALSE,"ER 99 "}</definedName>
    <definedName name="__A11_1_2" hidden="1">{#N/A,#N/A,FALSE,"Umsatz 99";#N/A,#N/A,FALSE,"ER 99 "}</definedName>
    <definedName name="__A11_1_2_1" localSheetId="2" hidden="1">{#N/A,#N/A,FALSE,"Umsatz 99";#N/A,#N/A,FALSE,"ER 99 "}</definedName>
    <definedName name="__A11_1_2_1" hidden="1">{#N/A,#N/A,FALSE,"Umsatz 99";#N/A,#N/A,FALSE,"ER 99 "}</definedName>
    <definedName name="__A11_1_3" localSheetId="2" hidden="1">{#N/A,#N/A,FALSE,"Umsatz 99";#N/A,#N/A,FALSE,"ER 99 "}</definedName>
    <definedName name="__A11_1_3" hidden="1">{#N/A,#N/A,FALSE,"Umsatz 99";#N/A,#N/A,FALSE,"ER 99 "}</definedName>
    <definedName name="__A11_2" localSheetId="2" hidden="1">{#N/A,#N/A,FALSE,"Umsatz 99";#N/A,#N/A,FALSE,"ER 99 "}</definedName>
    <definedName name="__A11_2" hidden="1">{#N/A,#N/A,FALSE,"Umsatz 99";#N/A,#N/A,FALSE,"ER 99 "}</definedName>
    <definedName name="__A11_2_1" localSheetId="2" hidden="1">{#N/A,#N/A,FALSE,"Umsatz 99";#N/A,#N/A,FALSE,"ER 99 "}</definedName>
    <definedName name="__A11_2_1" hidden="1">{#N/A,#N/A,FALSE,"Umsatz 99";#N/A,#N/A,FALSE,"ER 99 "}</definedName>
    <definedName name="__A11_2_1_1" localSheetId="2" hidden="1">{#N/A,#N/A,FALSE,"Umsatz 99";#N/A,#N/A,FALSE,"ER 99 "}</definedName>
    <definedName name="__A11_2_1_1" hidden="1">{#N/A,#N/A,FALSE,"Umsatz 99";#N/A,#N/A,FALSE,"ER 99 "}</definedName>
    <definedName name="__A11_2_2" localSheetId="2" hidden="1">{#N/A,#N/A,FALSE,"Umsatz 99";#N/A,#N/A,FALSE,"ER 99 "}</definedName>
    <definedName name="__A11_2_2" hidden="1">{#N/A,#N/A,FALSE,"Umsatz 99";#N/A,#N/A,FALSE,"ER 99 "}</definedName>
    <definedName name="__A11_3" localSheetId="2" hidden="1">{#N/A,#N/A,FALSE,"Umsatz 99";#N/A,#N/A,FALSE,"ER 99 "}</definedName>
    <definedName name="__A11_3" hidden="1">{#N/A,#N/A,FALSE,"Umsatz 99";#N/A,#N/A,FALSE,"ER 99 "}</definedName>
    <definedName name="__A11_3_1" localSheetId="2" hidden="1">{#N/A,#N/A,FALSE,"Umsatz 99";#N/A,#N/A,FALSE,"ER 99 "}</definedName>
    <definedName name="__A11_3_1" hidden="1">{#N/A,#N/A,FALSE,"Umsatz 99";#N/A,#N/A,FALSE,"ER 99 "}</definedName>
    <definedName name="__A11_4" localSheetId="2" hidden="1">{#N/A,#N/A,FALSE,"Umsatz 99";#N/A,#N/A,FALSE,"ER 99 "}</definedName>
    <definedName name="__A11_4" hidden="1">{#N/A,#N/A,FALSE,"Umsatz 99";#N/A,#N/A,FALSE,"ER 99 "}</definedName>
    <definedName name="__a15" localSheetId="2" hidden="1">{#N/A,#N/A,FALSE,"Aging Summary";#N/A,#N/A,FALSE,"Ratio Analysis";#N/A,#N/A,FALSE,"Test 120 Day Accts";#N/A,#N/A,FALSE,"Tickmarks"}</definedName>
    <definedName name="__a15" hidden="1">{#N/A,#N/A,FALSE,"Aging Summary";#N/A,#N/A,FALSE,"Ratio Analysis";#N/A,#N/A,FALSE,"Test 120 Day Accts";#N/A,#N/A,FALSE,"Tickmarks"}</definedName>
    <definedName name="__a16" localSheetId="2" hidden="1">{"PR1","pr1",TRUE,"Sch PR-1"}</definedName>
    <definedName name="__a16" hidden="1">{"PR1","pr1",TRUE,"Sch PR-1"}</definedName>
    <definedName name="__a17" localSheetId="2" hidden="1">{"PR1","pr1",TRUE,"Sch PR-1"}</definedName>
    <definedName name="__a17" hidden="1">{"PR1","pr1",TRUE,"Sch PR-1"}</definedName>
    <definedName name="__a18" localSheetId="2" hidden="1">{"PR1","pr1",TRUE,"Sch PR-1"}</definedName>
    <definedName name="__a18" hidden="1">{"PR1","pr1",TRUE,"Sch PR-1"}</definedName>
    <definedName name="__a19" localSheetId="2" hidden="1">{"PR1","pr1",TRUE,"Sch PR-1"}</definedName>
    <definedName name="__a19" hidden="1">{"PR1","pr1",TRUE,"Sch PR-1"}</definedName>
    <definedName name="__a2" localSheetId="2" hidden="1">{"whole",#N/A,FALSE,"6701";"whole",#N/A,FALSE,"6702";"whole",#N/A,FALSE,"7710";"whole",#N/A,FALSE,"7714";"whole",#N/A,FALSE,"7729";"whole",#N/A,FALSE,"7730";"whole",#N/A,FALSE,"7731";"whole",#N/A,FALSE,"7736";"whole",#N/A,FALSE,"7737";"whole",#N/A,FALSE,"7738";"whole",#N/A,FALSE,"7743";"Whole",#N/A,FALSE,"7740";"whole",#N/A,FALSE,"7744";"whole",#N/A,FALSE,"7745"}</definedName>
    <definedName name="__a2" hidden="1">{"whole",#N/A,FALSE,"6701";"whole",#N/A,FALSE,"6702";"whole",#N/A,FALSE,"7710";"whole",#N/A,FALSE,"7714";"whole",#N/A,FALSE,"7729";"whole",#N/A,FALSE,"7730";"whole",#N/A,FALSE,"7731";"whole",#N/A,FALSE,"7736";"whole",#N/A,FALSE,"7737";"whole",#N/A,FALSE,"7738";"whole",#N/A,FALSE,"7743";"Whole",#N/A,FALSE,"7740";"whole",#N/A,FALSE,"7744";"whole",#N/A,FALSE,"7745"}</definedName>
    <definedName name="__a2_1" localSheetId="2" hidden="1">{#N/A,#N/A,TRUE,"Cover";#N/A,#N/A,TRUE,"BS";#N/A,#N/A,TRUE,"BS (2)";#N/A,#N/A,TRUE,"BS (3)";#N/A,#N/A,TRUE,"Supp Info-BS";#N/A,#N/A,TRUE,"IS";#N/A,#N/A,TRUE,"IS (2)";#N/A,#N/A,TRUE,"IS (3)";#N/A,#N/A,TRUE,"Supp Info-IS";#N/A,#N/A,TRUE,"CF";#N/A,#N/A,TRUE,"Supp Info-CF";#N/A,#N/A,TRUE,"SH";#N/A,#N/A,TRUE,"Supp Info-SH"}</definedName>
    <definedName name="__a2_1" hidden="1">{#N/A,#N/A,TRUE,"Cover";#N/A,#N/A,TRUE,"BS";#N/A,#N/A,TRUE,"BS (2)";#N/A,#N/A,TRUE,"BS (3)";#N/A,#N/A,TRUE,"Supp Info-BS";#N/A,#N/A,TRUE,"IS";#N/A,#N/A,TRUE,"IS (2)";#N/A,#N/A,TRUE,"IS (3)";#N/A,#N/A,TRUE,"Supp Info-IS";#N/A,#N/A,TRUE,"CF";#N/A,#N/A,TRUE,"Supp Info-CF";#N/A,#N/A,TRUE,"SH";#N/A,#N/A,TRUE,"Supp Info-SH"}</definedName>
    <definedName name="__a20" localSheetId="2" hidden="1">{#N/A,#N/A,FALSE,"Aging Summary";#N/A,#N/A,FALSE,"Ratio Analysis";#N/A,#N/A,FALSE,"Test 120 Day Accts";#N/A,#N/A,FALSE,"Tickmarks"}</definedName>
    <definedName name="__a20" hidden="1">{#N/A,#N/A,FALSE,"Aging Summary";#N/A,#N/A,FALSE,"Ratio Analysis";#N/A,#N/A,FALSE,"Test 120 Day Accts";#N/A,#N/A,FALSE,"Tickmarks"}</definedName>
    <definedName name="__a21" localSheetId="2" hidden="1">{"PR1","pr1",TRUE,"Sch PR-1"}</definedName>
    <definedName name="__a21" hidden="1">{"PR1","pr1",TRUE,"Sch PR-1"}</definedName>
    <definedName name="__a3"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a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a3_1" localSheetId="2" hidden="1">{#N/A,#N/A,TRUE,"Cover";#N/A,#N/A,TRUE,"BS";#N/A,#N/A,TRUE,"BS (2)";#N/A,#N/A,TRUE,"BS (3)";#N/A,#N/A,TRUE,"Supp Info-BS";#N/A,#N/A,TRUE,"IS";#N/A,#N/A,TRUE,"IS (2)";#N/A,#N/A,TRUE,"IS (3)";#N/A,#N/A,TRUE,"Supp Info-IS";#N/A,#N/A,TRUE,"CF";#N/A,#N/A,TRUE,"Supp Info-CF";#N/A,#N/A,TRUE,"SH";#N/A,#N/A,TRUE,"Supp Info-SH"}</definedName>
    <definedName name="__a3_1" hidden="1">{#N/A,#N/A,TRUE,"Cover";#N/A,#N/A,TRUE,"BS";#N/A,#N/A,TRUE,"BS (2)";#N/A,#N/A,TRUE,"BS (3)";#N/A,#N/A,TRUE,"Supp Info-BS";#N/A,#N/A,TRUE,"IS";#N/A,#N/A,TRUE,"IS (2)";#N/A,#N/A,TRUE,"IS (3)";#N/A,#N/A,TRUE,"Supp Info-IS";#N/A,#N/A,TRUE,"CF";#N/A,#N/A,TRUE,"Supp Info-CF";#N/A,#N/A,TRUE,"SH";#N/A,#N/A,TRUE,"Supp Info-SH"}</definedName>
    <definedName name="__a3mButtonbtnRestoreFormulas" hidden="1">"btnRestoreFormulas	mFormulaPreservation_A3M.restoreButton"</definedName>
    <definedName name="__a3mButtonbtnSaveFormulas" hidden="1">"btnSaveFormulas	mFormulaPreservation_A3M.saveButton"</definedName>
    <definedName name="__a3mButtonExport___Unprotect" hidden="1">"Export &amp; Unprotect	Export"</definedName>
    <definedName name="__a3mButtonExport_and_Unprotect" hidden="1">"Export and Unprotect	Export"</definedName>
    <definedName name="__a3mButtonLine_Item_Detail_2" hidden="1">"Line Item Detail 2	mExpMInputLID24.btnLineItemDetail"</definedName>
    <definedName name="__a3mSpoiled" hidden="1">TRUE</definedName>
    <definedName name="__A4" localSheetId="2"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4"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4_1" localSheetId="2" hidden="1">{#N/A,#N/A,TRUE,"Cover";#N/A,#N/A,TRUE,"BS";#N/A,#N/A,TRUE,"BS (2)";#N/A,#N/A,TRUE,"BS (3)";#N/A,#N/A,TRUE,"Supp Info-BS";#N/A,#N/A,TRUE,"IS";#N/A,#N/A,TRUE,"IS (2)";#N/A,#N/A,TRUE,"IS (3)";#N/A,#N/A,TRUE,"Supp Info-IS";#N/A,#N/A,TRUE,"CF";#N/A,#N/A,TRUE,"Supp Info-CF";#N/A,#N/A,TRUE,"SH";#N/A,#N/A,TRUE,"Supp Info-SH"}</definedName>
    <definedName name="__a4_1" hidden="1">{#N/A,#N/A,TRUE,"Cover";#N/A,#N/A,TRUE,"BS";#N/A,#N/A,TRUE,"BS (2)";#N/A,#N/A,TRUE,"BS (3)";#N/A,#N/A,TRUE,"Supp Info-BS";#N/A,#N/A,TRUE,"IS";#N/A,#N/A,TRUE,"IS (2)";#N/A,#N/A,TRUE,"IS (3)";#N/A,#N/A,TRUE,"Supp Info-IS";#N/A,#N/A,TRUE,"CF";#N/A,#N/A,TRUE,"Supp Info-CF";#N/A,#N/A,TRUE,"SH";#N/A,#N/A,TRUE,"Supp Info-SH"}</definedName>
    <definedName name="__A5" localSheetId="2" hidden="1">{"andy_p",#N/A,FALSE,"A";"andy_s",#N/A,FALSE,"A"}</definedName>
    <definedName name="__A5" hidden="1">{"andy_p",#N/A,FALSE,"A";"andy_s",#N/A,FALSE,"A"}</definedName>
    <definedName name="__A6" localSheetId="2"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6"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7" localSheetId="2"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7"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8" localSheetId="2"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8"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9" localSheetId="2" hidden="1">{"SUMM",#N/A,TRUE,"C";"ACT_PROD",#N/A,TRUE,"A";"ACT_SHIP",#N/A,TRUE,"A";"BP_YLD",#N/A,TRUE,"B";"ACTZ_PROD",#N/A,TRUE,"D";"ACTZ_SHIP",#N/A,TRUE,"D";"ACTZ_YLD",#N/A,TRUE,"E";"CPSI_PROD",#N/A,TRUE,"F";"CPSI_SHIP",#N/A,TRUE,"F"}</definedName>
    <definedName name="__A9" hidden="1">{"SUMM",#N/A,TRUE,"C";"ACT_PROD",#N/A,TRUE,"A";"ACT_SHIP",#N/A,TRUE,"A";"BP_YLD",#N/A,TRUE,"B";"ACTZ_PROD",#N/A,TRUE,"D";"ACTZ_SHIP",#N/A,TRUE,"D";"ACTZ_YLD",#N/A,TRUE,"E";"CPSI_PROD",#N/A,TRUE,"F";"CPSI_SHIP",#N/A,TRUE,"F"}</definedName>
    <definedName name="__aa1" localSheetId="2" hidden="1">{#N/A,"PURADD",FALSE,"Business Analysis";#N/A,"PURSPP",FALSE,"Business Analysis";#N/A,"CTGIND",FALSE,"Business Analysis";#N/A,"PURCHM",FALSE,"Business Analysis";#N/A,"SPADD",FALSE,"Business Analysis";#N/A,"EPOXY",FALSE,"Business Analysis";#N/A,"PURPER",FALSE,"Business Analysis"}</definedName>
    <definedName name="__aa1" hidden="1">{#N/A,"PURADD",FALSE,"Business Analysis";#N/A,"PURSPP",FALSE,"Business Analysis";#N/A,"CTGIND",FALSE,"Business Analysis";#N/A,"PURCHM",FALSE,"Business Analysis";#N/A,"SPADD",FALSE,"Business Analysis";#N/A,"EPOXY",FALSE,"Business Analysis";#N/A,"PURPER",FALSE,"Business Analysis"}</definedName>
    <definedName name="__AA11" localSheetId="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__AA1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__aa2" localSheetId="2" hidden="1">{#N/A,#N/A,FALSE,"Hip.Bas";#N/A,#N/A,FALSE,"ventas";#N/A,#N/A,FALSE,"ingre-Año";#N/A,#N/A,FALSE,"ventas-Año";#N/A,#N/A,FALSE,"Costepro";#N/A,#N/A,FALSE,"inversion";#N/A,#N/A,FALSE,"personal";#N/A,#N/A,FALSE,"Gastos-V";#N/A,#N/A,FALSE,"Circulante";#N/A,#N/A,FALSE,"CONSOLI";#N/A,#N/A,FALSE,"Es-Fin";#N/A,#N/A,FALSE,"Margen-P"}</definedName>
    <definedName name="__aa2" hidden="1">{#N/A,#N/A,FALSE,"Hip.Bas";#N/A,#N/A,FALSE,"ventas";#N/A,#N/A,FALSE,"ingre-Año";#N/A,#N/A,FALSE,"ventas-Año";#N/A,#N/A,FALSE,"Costepro";#N/A,#N/A,FALSE,"inversion";#N/A,#N/A,FALSE,"personal";#N/A,#N/A,FALSE,"Gastos-V";#N/A,#N/A,FALSE,"Circulante";#N/A,#N/A,FALSE,"CONSOLI";#N/A,#N/A,FALSE,"Es-Fin";#N/A,#N/A,FALSE,"Margen-P"}</definedName>
    <definedName name="__aa3" localSheetId="2" hidden="1">{#N/A,#N/A,FALSE,"Hip.Bas";#N/A,#N/A,FALSE,"ventas";#N/A,#N/A,FALSE,"ingre-Año";#N/A,#N/A,FALSE,"ventas-Año";#N/A,#N/A,FALSE,"Costepro";#N/A,#N/A,FALSE,"inversion";#N/A,#N/A,FALSE,"personal";#N/A,#N/A,FALSE,"Gastos-V";#N/A,#N/A,FALSE,"Circulante";#N/A,#N/A,FALSE,"CONSOLI";#N/A,#N/A,FALSE,"Es-Fin";#N/A,#N/A,FALSE,"Margen-P"}</definedName>
    <definedName name="__aa3" hidden="1">{#N/A,#N/A,FALSE,"Hip.Bas";#N/A,#N/A,FALSE,"ventas";#N/A,#N/A,FALSE,"ingre-Año";#N/A,#N/A,FALSE,"ventas-Año";#N/A,#N/A,FALSE,"Costepro";#N/A,#N/A,FALSE,"inversion";#N/A,#N/A,FALSE,"personal";#N/A,#N/A,FALSE,"Gastos-V";#N/A,#N/A,FALSE,"Circulante";#N/A,#N/A,FALSE,"CONSOLI";#N/A,#N/A,FALSE,"Es-Fin";#N/A,#N/A,FALSE,"Margen-P"}</definedName>
    <definedName name="__aaa1" localSheetId="2" hidden="1">{#N/A,#N/A,FALSE,"Model";#N/A,#N/A,FALSE,"Division"}</definedName>
    <definedName name="__aaa1" hidden="1">{#N/A,#N/A,FALSE,"Model";#N/A,#N/A,FALSE,"Division"}</definedName>
    <definedName name="__aaa1_1" localSheetId="2" hidden="1">{#N/A,#N/A,FALSE,"REPORT"}</definedName>
    <definedName name="__aaa1_1" hidden="1">{#N/A,#N/A,FALSE,"REPORT"}</definedName>
    <definedName name="__aaa1_2" localSheetId="2" hidden="1">{#N/A,#N/A,FALSE,"REPORT"}</definedName>
    <definedName name="__aaa1_2" hidden="1">{#N/A,#N/A,FALSE,"REPORT"}</definedName>
    <definedName name="__aaa1_3" localSheetId="2" hidden="1">{#N/A,#N/A,FALSE,"REPORT"}</definedName>
    <definedName name="__aaa1_3" hidden="1">{#N/A,#N/A,FALSE,"REPORT"}</definedName>
    <definedName name="__aaa1_4" localSheetId="2" hidden="1">{#N/A,#N/A,FALSE,"REPORT"}</definedName>
    <definedName name="__aaa1_4" hidden="1">{#N/A,#N/A,FALSE,"REPORT"}</definedName>
    <definedName name="__aas1" localSheetId="2" hidden="1">{#N/A,#N/A,FALSE,"REPORT"}</definedName>
    <definedName name="__aas1" hidden="1">{#N/A,#N/A,FALSE,"REPORT"}</definedName>
    <definedName name="__aas1_1" localSheetId="2" hidden="1">{#N/A,#N/A,FALSE,"REPORT"}</definedName>
    <definedName name="__aas1_1" hidden="1">{#N/A,#N/A,FALSE,"REPORT"}</definedName>
    <definedName name="__aas1_2" localSheetId="2" hidden="1">{#N/A,#N/A,FALSE,"REPORT"}</definedName>
    <definedName name="__aas1_2" hidden="1">{#N/A,#N/A,FALSE,"REPORT"}</definedName>
    <definedName name="__aas1_3" localSheetId="2" hidden="1">{#N/A,#N/A,FALSE,"REPORT"}</definedName>
    <definedName name="__aas1_3" hidden="1">{#N/A,#N/A,FALSE,"REPORT"}</definedName>
    <definedName name="__aas1_4" localSheetId="2" hidden="1">{#N/A,#N/A,FALSE,"REPORT"}</definedName>
    <definedName name="__aas1_4" hidden="1">{#N/A,#N/A,FALSE,"REPORT"}</definedName>
    <definedName name="__ab1112" localSheetId="2" hidden="1">{"whole",#N/A,FALSE,"6701";"whole",#N/A,FALSE,"6702";"whole",#N/A,FALSE,"7710";"whole",#N/A,FALSE,"7714";"whole",#N/A,FALSE,"7729";"whole",#N/A,FALSE,"7730";"whole",#N/A,FALSE,"7731";"whole",#N/A,FALSE,"7736";"whole",#N/A,FALSE,"7737";"whole",#N/A,FALSE,"7738";"whole",#N/A,FALSE,"7743";"Whole",#N/A,FALSE,"7740";"whole",#N/A,FALSE,"7744";"whole",#N/A,FALSE,"7745"}</definedName>
    <definedName name="__ab1112" hidden="1">{"whole",#N/A,FALSE,"6701";"whole",#N/A,FALSE,"6702";"whole",#N/A,FALSE,"7710";"whole",#N/A,FALSE,"7714";"whole",#N/A,FALSE,"7729";"whole",#N/A,FALSE,"7730";"whole",#N/A,FALSE,"7731";"whole",#N/A,FALSE,"7736";"whole",#N/A,FALSE,"7737";"whole",#N/A,FALSE,"7738";"whole",#N/A,FALSE,"7743";"Whole",#N/A,FALSE,"7740";"whole",#N/A,FALSE,"7744";"whole",#N/A,FALSE,"7745"}</definedName>
    <definedName name="__AB113812">#REF!</definedName>
    <definedName name="__abc" hidden="1">#REF!</definedName>
    <definedName name="__abc1" localSheetId="2" hidden="1">{"detail",#N/A,FALSE,"mfg";"summary",#N/A,FALSE,"mfg"}</definedName>
    <definedName name="__abc1" hidden="1">{"detail",#N/A,FALSE,"mfg";"summary",#N/A,FALSE,"mfg"}</definedName>
    <definedName name="__abc2" localSheetId="2" hidden="1">{"detail",#N/A,FALSE,"mfg";"summary",#N/A,FALSE,"mfg"}</definedName>
    <definedName name="__abc2" hidden="1">{"detail",#N/A,FALSE,"mfg";"summary",#N/A,FALSE,"mfg"}</definedName>
    <definedName name="__abc3" localSheetId="2" hidden="1">{"detail",#N/A,FALSE,"mfg";"summary",#N/A,FALSE,"mfg"}</definedName>
    <definedName name="__abc3" hidden="1">{"detail",#N/A,FALSE,"mfg";"summary",#N/A,FALSE,"mfg"}</definedName>
    <definedName name="__ACS2000" localSheetId="2" hidden="1">{#N/A,#N/A,FALSE,"REPORT"}</definedName>
    <definedName name="__ACS2000" hidden="1">{#N/A,#N/A,FALSE,"REPORT"}</definedName>
    <definedName name="__ACS2000_1" localSheetId="2" hidden="1">{#N/A,#N/A,FALSE,"REPORT"}</definedName>
    <definedName name="__ACS2000_1" hidden="1">{#N/A,#N/A,FALSE,"REPORT"}</definedName>
    <definedName name="__ACS2000_2" localSheetId="2" hidden="1">{#N/A,#N/A,FALSE,"REPORT"}</definedName>
    <definedName name="__ACS2000_2" hidden="1">{#N/A,#N/A,FALSE,"REPORT"}</definedName>
    <definedName name="__ACS2000_3" localSheetId="2" hidden="1">{#N/A,#N/A,FALSE,"REPORT"}</definedName>
    <definedName name="__ACS2000_3" hidden="1">{#N/A,#N/A,FALSE,"REPORT"}</definedName>
    <definedName name="__ACS2000_4" localSheetId="2" hidden="1">{#N/A,#N/A,FALSE,"REPORT"}</definedName>
    <definedName name="__ACS2000_4" hidden="1">{#N/A,#N/A,FALSE,"REPORT"}</definedName>
    <definedName name="__Actual_for_total_of_18_Sites_selections" hidden="1">#REF!</definedName>
    <definedName name="__Actual_for_total_of_18_Sites_selections_1" hidden="1">#REF!</definedName>
    <definedName name="__Actual_for_total_of_18_Sites_selections_2" hidden="1">#REF!</definedName>
    <definedName name="__Actual_for_total_of_18_Sites_selections_3" hidden="1">#REF!</definedName>
    <definedName name="__Actual_for_total_of_18_Sites_selections_4" hidden="1">#REF!</definedName>
    <definedName name="__Actual_for_total_of_18_Sites_selections_5" hidden="1">#REF!</definedName>
    <definedName name="__Actual_for_total_of_18_Sites_selections_6" hidden="1">#REF!</definedName>
    <definedName name="__Actual_for_total_of_18_Sites_selections_7" hidden="1">#REF!</definedName>
    <definedName name="__ad2" localSheetId="2" hidden="1">{#N/A,#N/A,FALSE,"INDEX 23%";#N/A,#N/A,FALSE,"Sheet 3 23%";#N/A,#N/A,FALSE,"CONSIDER 23%";#N/A,#N/A,FALSE,"SALSUM 23%";#N/A,#N/A,FALSE,"CONSIDER 23%";#N/A,#N/A,FALSE,"SAVE3 23%"}</definedName>
    <definedName name="__ad2" hidden="1">{#N/A,#N/A,FALSE,"INDEX 23%";#N/A,#N/A,FALSE,"Sheet 3 23%";#N/A,#N/A,FALSE,"CONSIDER 23%";#N/A,#N/A,FALSE,"SALSUM 23%";#N/A,#N/A,FALSE,"CONSIDER 23%";#N/A,#N/A,FALSE,"SAVE3 23%"}</definedName>
    <definedName name="__ad2_1" localSheetId="2" hidden="1">{#N/A,#N/A,FALSE,"INDEX 23%";#N/A,#N/A,FALSE,"Sheet 3 23%";#N/A,#N/A,FALSE,"CONSIDER 23%";#N/A,#N/A,FALSE,"SALSUM 23%";#N/A,#N/A,FALSE,"CONSIDER 23%";#N/A,#N/A,FALSE,"SAVE3 23%"}</definedName>
    <definedName name="__ad2_1" hidden="1">{#N/A,#N/A,FALSE,"INDEX 23%";#N/A,#N/A,FALSE,"Sheet 3 23%";#N/A,#N/A,FALSE,"CONSIDER 23%";#N/A,#N/A,FALSE,"SALSUM 23%";#N/A,#N/A,FALSE,"CONSIDER 23%";#N/A,#N/A,FALSE,"SAVE3 23%"}</definedName>
    <definedName name="__ad2_2" localSheetId="2" hidden="1">{#N/A,#N/A,FALSE,"INDEX 23%";#N/A,#N/A,FALSE,"Sheet 3 23%";#N/A,#N/A,FALSE,"CONSIDER 23%";#N/A,#N/A,FALSE,"SALSUM 23%";#N/A,#N/A,FALSE,"CONSIDER 23%";#N/A,#N/A,FALSE,"SAVE3 23%"}</definedName>
    <definedName name="__ad2_2" hidden="1">{#N/A,#N/A,FALSE,"INDEX 23%";#N/A,#N/A,FALSE,"Sheet 3 23%";#N/A,#N/A,FALSE,"CONSIDER 23%";#N/A,#N/A,FALSE,"SALSUM 23%";#N/A,#N/A,FALSE,"CONSIDER 23%";#N/A,#N/A,FALSE,"SAVE3 23%"}</definedName>
    <definedName name="__ad2_3" localSheetId="2" hidden="1">{#N/A,#N/A,FALSE,"INDEX 23%";#N/A,#N/A,FALSE,"Sheet 3 23%";#N/A,#N/A,FALSE,"CONSIDER 23%";#N/A,#N/A,FALSE,"SALSUM 23%";#N/A,#N/A,FALSE,"CONSIDER 23%";#N/A,#N/A,FALSE,"SAVE3 23%"}</definedName>
    <definedName name="__ad2_3" hidden="1">{#N/A,#N/A,FALSE,"INDEX 23%";#N/A,#N/A,FALSE,"Sheet 3 23%";#N/A,#N/A,FALSE,"CONSIDER 23%";#N/A,#N/A,FALSE,"SALSUM 23%";#N/A,#N/A,FALSE,"CONSIDER 23%";#N/A,#N/A,FALSE,"SAVE3 23%"}</definedName>
    <definedName name="__ad2_4" localSheetId="2" hidden="1">{#N/A,#N/A,FALSE,"INDEX 23%";#N/A,#N/A,FALSE,"Sheet 3 23%";#N/A,#N/A,FALSE,"CONSIDER 23%";#N/A,#N/A,FALSE,"SALSUM 23%";#N/A,#N/A,FALSE,"CONSIDER 23%";#N/A,#N/A,FALSE,"SAVE3 23%"}</definedName>
    <definedName name="__ad2_4" hidden="1">{#N/A,#N/A,FALSE,"INDEX 23%";#N/A,#N/A,FALSE,"Sheet 3 23%";#N/A,#N/A,FALSE,"CONSIDER 23%";#N/A,#N/A,FALSE,"SALSUM 23%";#N/A,#N/A,FALSE,"CONSIDER 23%";#N/A,#N/A,FALSE,"SAVE3 23%"}</definedName>
    <definedName name="__ADS1" localSheetId="2" hidden="1">{"FCB_ALL",#N/A,FALSE,"FCB"}</definedName>
    <definedName name="__ADS1" hidden="1">{"FCB_ALL",#N/A,FALSE,"FCB"}</definedName>
    <definedName name="__ads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ae2" localSheetId="2" hidden="1">{"'Inventory &amp; Anal-Cur Wkbk'!$A$7:$AP$71"}</definedName>
    <definedName name="__ae2" hidden="1">{"'Inventory &amp; Anal-Cur Wkbk'!$A$7:$AP$71"}</definedName>
    <definedName name="__aer3" localSheetId="2" hidden="1">{#N/A,#N/A,FALSE,"SUMMARY";#N/A,#N/A,FALSE,"TECHNOLOGY";#N/A,#N/A,FALSE,"YEAR2000";#N/A,#N/A,FALSE,"GENERAL SERVICES";#N/A,#N/A,FALSE,"PROD MANAGE";#N/A,#N/A,FALSE,"BOG";#N/A,#N/A,FALSE,"PROT CONT";#N/A,#N/A,FALSE,"INVEST COMP"}</definedName>
    <definedName name="__aer3" hidden="1">{#N/A,#N/A,FALSE,"SUMMARY";#N/A,#N/A,FALSE,"TECHNOLOGY";#N/A,#N/A,FALSE,"YEAR2000";#N/A,#N/A,FALSE,"GENERAL SERVICES";#N/A,#N/A,FALSE,"PROD MANAGE";#N/A,#N/A,FALSE,"BOG";#N/A,#N/A,FALSE,"PROT CONT";#N/A,#N/A,FALSE,"INVEST COMP"}</definedName>
    <definedName name="__aer3_1" localSheetId="2" hidden="1">{#N/A,#N/A,FALSE,"SUMMARY";#N/A,#N/A,FALSE,"TECHNOLOGY";#N/A,#N/A,FALSE,"YEAR2000";#N/A,#N/A,FALSE,"GENERAL SERVICES";#N/A,#N/A,FALSE,"PROD MANAGE";#N/A,#N/A,FALSE,"BOG";#N/A,#N/A,FALSE,"PROT CONT";#N/A,#N/A,FALSE,"INVEST COMP"}</definedName>
    <definedName name="__aer3_1" hidden="1">{#N/A,#N/A,FALSE,"SUMMARY";#N/A,#N/A,FALSE,"TECHNOLOGY";#N/A,#N/A,FALSE,"YEAR2000";#N/A,#N/A,FALSE,"GENERAL SERVICES";#N/A,#N/A,FALSE,"PROD MANAGE";#N/A,#N/A,FALSE,"BOG";#N/A,#N/A,FALSE,"PROT CONT";#N/A,#N/A,FALSE,"INVEST COMP"}</definedName>
    <definedName name="__age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ANN1">#REF!</definedName>
    <definedName name="__AOl1"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AOl1"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AOL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ap2" localSheetId="2" hidden="1">{"detail",#N/A,FALSE,"mfg";"summary",#N/A,FALSE,"mfg"}</definedName>
    <definedName name="__ap2" hidden="1">{"detail",#N/A,FALSE,"mfg";"summary",#N/A,FALSE,"mfg"}</definedName>
    <definedName name="__APW_RESTORE_DATA0__" hidden="1">#REF!</definedName>
    <definedName name="__APW_RESTORE_DATA1__" hidden="1">#REF!,#REF!,#REF!,#REF!,#REF!</definedName>
    <definedName name="__APW_RESTORE_DATA10__" hidden="1">#REF!</definedName>
    <definedName name="__APW_RESTORE_DATA100__" hidden="1">#REF!</definedName>
    <definedName name="__APW_RESTORE_DATA1000__" hidden="1">#REF!</definedName>
    <definedName name="__APW_RESTORE_DATA1002__" hidden="1">#REF!</definedName>
    <definedName name="__APW_RESTORE_DATA1004__" hidden="1">#REF!</definedName>
    <definedName name="__APW_RESTORE_DATA1005__" hidden="1">#REF!</definedName>
    <definedName name="__APW_RESTORE_DATA1006__" hidden="1">#REF!</definedName>
    <definedName name="__APW_RESTORE_DATA1007__" hidden="1">#REF!</definedName>
    <definedName name="__APW_RESTORE_DATA1008__" hidden="1">#REF!</definedName>
    <definedName name="__APW_RESTORE_DATA1009__" hidden="1">#REF!</definedName>
    <definedName name="__APW_RESTORE_DATA101__" hidden="1">#REF!</definedName>
    <definedName name="__APW_RESTORE_DATA1010__" hidden="1">#REF!</definedName>
    <definedName name="__APW_RESTORE_DATA1011__" hidden="1">#REF!</definedName>
    <definedName name="__APW_RESTORE_DATA1012__" hidden="1">#REF!</definedName>
    <definedName name="__APW_RESTORE_DATA1013__" hidden="1">#REF!</definedName>
    <definedName name="__APW_RESTORE_DATA1014__" hidden="1">#REF!</definedName>
    <definedName name="__APW_RESTORE_DATA1015__" hidden="1">#REF!</definedName>
    <definedName name="__APW_RESTORE_DATA1016__" hidden="1">#REF!</definedName>
    <definedName name="__APW_RESTORE_DATA1017__" hidden="1">#REF!</definedName>
    <definedName name="__APW_RESTORE_DATA1019__" hidden="1">#REF!</definedName>
    <definedName name="__APW_RESTORE_DATA102__" hidden="1">#REF!</definedName>
    <definedName name="__APW_RESTORE_DATA1020__" hidden="1">#REF!</definedName>
    <definedName name="__APW_RESTORE_DATA1021__" hidden="1">#REF!</definedName>
    <definedName name="__APW_RESTORE_DATA1022__" hidden="1">#REF!</definedName>
    <definedName name="__APW_RESTORE_DATA1024__" hidden="1">#REF!</definedName>
    <definedName name="__APW_RESTORE_DATA1025__" hidden="1">#REF!</definedName>
    <definedName name="__APW_RESTORE_DATA1026__" hidden="1">#REF!</definedName>
    <definedName name="__APW_RESTORE_DATA1027__" hidden="1">#REF!</definedName>
    <definedName name="__APW_RESTORE_DATA1029__" hidden="1">#REF!</definedName>
    <definedName name="__APW_RESTORE_DATA1030__" hidden="1">#REF!</definedName>
    <definedName name="__APW_RESTORE_DATA1031__" hidden="1">#REF!</definedName>
    <definedName name="__APW_RESTORE_DATA1032__" hidden="1">#REF!</definedName>
    <definedName name="__APW_RESTORE_DATA1034__" hidden="1">#REF!</definedName>
    <definedName name="__APW_RESTORE_DATA1036__" hidden="1">#REF!</definedName>
    <definedName name="__APW_RESTORE_DATA1037__" hidden="1">#REF!</definedName>
    <definedName name="__APW_RESTORE_DATA1038__" hidden="1">#REF!</definedName>
    <definedName name="__APW_RESTORE_DATA1039__" hidden="1">#REF!</definedName>
    <definedName name="__APW_RESTORE_DATA104__" hidden="1">#REF!</definedName>
    <definedName name="__APW_RESTORE_DATA1040__" hidden="1">#REF!</definedName>
    <definedName name="__APW_RESTORE_DATA1041__" hidden="1">#REF!</definedName>
    <definedName name="__APW_RESTORE_DATA1042__" hidden="1">#REF!</definedName>
    <definedName name="__APW_RESTORE_DATA1043__" hidden="1">#REF!</definedName>
    <definedName name="__APW_RESTORE_DATA1044__" hidden="1">#REF!</definedName>
    <definedName name="__APW_RESTORE_DATA1045__" hidden="1">#REF!</definedName>
    <definedName name="__APW_RESTORE_DATA1046__" hidden="1">#REF!</definedName>
    <definedName name="__APW_RESTORE_DATA1047__" hidden="1">#REF!</definedName>
    <definedName name="__APW_RESTORE_DATA1048__" hidden="1">#REF!</definedName>
    <definedName name="__APW_RESTORE_DATA1049__" hidden="1">#REF!</definedName>
    <definedName name="__APW_RESTORE_DATA105__" hidden="1">#REF!</definedName>
    <definedName name="__APW_RESTORE_DATA1050__" hidden="1">#REF!,#REF!</definedName>
    <definedName name="__APW_RESTORE_DATA1051__" hidden="1">#REF!</definedName>
    <definedName name="__APW_RESTORE_DATA1052__" hidden="1">#REF!</definedName>
    <definedName name="__APW_RESTORE_DATA1053__" hidden="1">#REF!</definedName>
    <definedName name="__APW_RESTORE_DATA1054__" hidden="1">#REF!</definedName>
    <definedName name="__APW_RESTORE_DATA1056__" hidden="1">#REF!</definedName>
    <definedName name="__APW_RESTORE_DATA1057__" hidden="1">#REF!</definedName>
    <definedName name="__APW_RESTORE_DATA1058__" hidden="1">#REF!</definedName>
    <definedName name="__APW_RESTORE_DATA1059__" hidden="1">#REF!</definedName>
    <definedName name="__APW_RESTORE_DATA106__" hidden="1">#REF!</definedName>
    <definedName name="__APW_RESTORE_DATA1061__" hidden="1">#REF!</definedName>
    <definedName name="__APW_RESTORE_DATA1062__" hidden="1">#REF!</definedName>
    <definedName name="__APW_RESTORE_DATA1063__" hidden="1">#REF!</definedName>
    <definedName name="__APW_RESTORE_DATA1064__" hidden="1">#REF!</definedName>
    <definedName name="__APW_RESTORE_DATA1066__" hidden="1">#REF!</definedName>
    <definedName name="__APW_RESTORE_DATA1068__" hidden="1">#REF!</definedName>
    <definedName name="__APW_RESTORE_DATA1069__" hidden="1">#REF!</definedName>
    <definedName name="__APW_RESTORE_DATA107__" hidden="1">#REF!</definedName>
    <definedName name="__APW_RESTORE_DATA1070__" hidden="1">#REF!</definedName>
    <definedName name="__APW_RESTORE_DATA1071__" hidden="1">#REF!</definedName>
    <definedName name="__APW_RESTORE_DATA1072__" hidden="1">#REF!</definedName>
    <definedName name="__APW_RESTORE_DATA1073__" hidden="1">#REF!</definedName>
    <definedName name="__APW_RESTORE_DATA1074__" hidden="1">#REF!</definedName>
    <definedName name="__APW_RESTORE_DATA1075__" hidden="1">#REF!</definedName>
    <definedName name="__APW_RESTORE_DATA1076__" hidden="1">#REF!</definedName>
    <definedName name="__APW_RESTORE_DATA1077__" hidden="1">#REF!</definedName>
    <definedName name="__APW_RESTORE_DATA1078__" hidden="1">#REF!</definedName>
    <definedName name="__APW_RESTORE_DATA1079__" hidden="1">#REF!</definedName>
    <definedName name="__APW_RESTORE_DATA1080__" hidden="1">#REF!</definedName>
    <definedName name="__APW_RESTORE_DATA1081__" hidden="1">#REF!</definedName>
    <definedName name="__APW_RESTORE_DATA1083__" hidden="1">#REF!</definedName>
    <definedName name="__APW_RESTORE_DATA1084__" hidden="1">#REF!</definedName>
    <definedName name="__APW_RESTORE_DATA1085__" hidden="1">#REF!</definedName>
    <definedName name="__APW_RESTORE_DATA1086__" hidden="1">#REF!</definedName>
    <definedName name="__APW_RESTORE_DATA1088__" hidden="1">#REF!</definedName>
    <definedName name="__APW_RESTORE_DATA1089__" hidden="1">#REF!</definedName>
    <definedName name="__APW_RESTORE_DATA109__" hidden="1">#REF!</definedName>
    <definedName name="__APW_RESTORE_DATA1090__" hidden="1">#REF!</definedName>
    <definedName name="__APW_RESTORE_DATA1091__" hidden="1">#REF!</definedName>
    <definedName name="__APW_RESTORE_DATA1093__" hidden="1">#REF!</definedName>
    <definedName name="__APW_RESTORE_DATA1094__" hidden="1">#REF!</definedName>
    <definedName name="__APW_RESTORE_DATA1095__" hidden="1">#REF!</definedName>
    <definedName name="__APW_RESTORE_DATA1096__" hidden="1">#REF!</definedName>
    <definedName name="__APW_RESTORE_DATA1098__" hidden="1">#REF!</definedName>
    <definedName name="__APW_RESTORE_DATA11__" hidden="1">#REF!</definedName>
    <definedName name="__APW_RESTORE_DATA110__" hidden="1">#REF!</definedName>
    <definedName name="__APW_RESTORE_DATA1100__" hidden="1">#REF!</definedName>
    <definedName name="__APW_RESTORE_DATA1101__" hidden="1">#REF!</definedName>
    <definedName name="__APW_RESTORE_DATA1102__" hidden="1">#REF!</definedName>
    <definedName name="__APW_RESTORE_DATA1103__" hidden="1">#REF!</definedName>
    <definedName name="__APW_RESTORE_DATA1104__" hidden="1">#REF!</definedName>
    <definedName name="__APW_RESTORE_DATA1105__" hidden="1">#REF!</definedName>
    <definedName name="__APW_RESTORE_DATA1106__" hidden="1">#REF!</definedName>
    <definedName name="__APW_RESTORE_DATA1107__" hidden="1">#REF!</definedName>
    <definedName name="__APW_RESTORE_DATA1108__" hidden="1">#REF!</definedName>
    <definedName name="__APW_RESTORE_DATA1109__" hidden="1">#REF!</definedName>
    <definedName name="__APW_RESTORE_DATA111__" hidden="1">#REF!</definedName>
    <definedName name="__APW_RESTORE_DATA1110__" hidden="1">#REF!</definedName>
    <definedName name="__APW_RESTORE_DATA1111__" hidden="1">#REF!,#REF!</definedName>
    <definedName name="__APW_RESTORE_DATA1112__" hidden="1">#REF!</definedName>
    <definedName name="__APW_RESTORE_DATA1113__" hidden="1">#REF!</definedName>
    <definedName name="__APW_RESTORE_DATA1115__" hidden="1">#REF!</definedName>
    <definedName name="__APW_RESTORE_DATA1116__" hidden="1">#REF!</definedName>
    <definedName name="__APW_RESTORE_DATA1117__" hidden="1">#REF!</definedName>
    <definedName name="__APW_RESTORE_DATA1118__" hidden="1">#REF!</definedName>
    <definedName name="__APW_RESTORE_DATA112__" hidden="1">#REF!</definedName>
    <definedName name="__APW_RESTORE_DATA1120__" hidden="1">#REF!</definedName>
    <definedName name="__APW_RESTORE_DATA1121__" hidden="1">#REF!</definedName>
    <definedName name="__APW_RESTORE_DATA1122__" hidden="1">#REF!</definedName>
    <definedName name="__APW_RESTORE_DATA1123__" hidden="1">#REF!</definedName>
    <definedName name="__APW_RESTORE_DATA1125__" hidden="1">#REF!</definedName>
    <definedName name="__APW_RESTORE_DATA1126__" hidden="1">#REF!</definedName>
    <definedName name="__APW_RESTORE_DATA1127__" hidden="1">#REF!</definedName>
    <definedName name="__APW_RESTORE_DATA1128__" hidden="1">#REF!</definedName>
    <definedName name="__APW_RESTORE_DATA1130__" hidden="1">#REF!</definedName>
    <definedName name="__APW_RESTORE_DATA1131__" hidden="1">#REF!</definedName>
    <definedName name="__APW_RESTORE_DATA1132__" hidden="1">#REF!</definedName>
    <definedName name="__APW_RESTORE_DATA1133__" hidden="1">#REF!</definedName>
    <definedName name="__APW_RESTORE_DATA1134__" hidden="1">#REF!</definedName>
    <definedName name="__APW_RESTORE_DATA1135__" hidden="1">#REF!</definedName>
    <definedName name="__APW_RESTORE_DATA1136__" hidden="1">#REF!</definedName>
    <definedName name="__APW_RESTORE_DATA1137__" hidden="1">#REF!</definedName>
    <definedName name="__APW_RESTORE_DATA1138__" hidden="1">#REF!</definedName>
    <definedName name="__APW_RESTORE_DATA1139__" hidden="1">#REF!</definedName>
    <definedName name="__APW_RESTORE_DATA114__" hidden="1">#REF!</definedName>
    <definedName name="__APW_RESTORE_DATA1140__" hidden="1">#REF!</definedName>
    <definedName name="__APW_RESTORE_DATA1142__" hidden="1">#REF!</definedName>
    <definedName name="__APW_RESTORE_DATA1143__" hidden="1">#REF!</definedName>
    <definedName name="__APW_RESTORE_DATA1144__" hidden="1">#REF!</definedName>
    <definedName name="__APW_RESTORE_DATA1145__" hidden="1">#REF!</definedName>
    <definedName name="__APW_RESTORE_DATA1147__" hidden="1">#REF!</definedName>
    <definedName name="__APW_RESTORE_DATA1148__" hidden="1">#REF!</definedName>
    <definedName name="__APW_RESTORE_DATA1149__" hidden="1">#REF!</definedName>
    <definedName name="__APW_RESTORE_DATA115__" hidden="1">#REF!</definedName>
    <definedName name="__APW_RESTORE_DATA1150__" hidden="1">#REF!</definedName>
    <definedName name="__APW_RESTORE_DATA1152__" hidden="1">#REF!</definedName>
    <definedName name="__APW_RESTORE_DATA1153__" hidden="1">#REF!</definedName>
    <definedName name="__APW_RESTORE_DATA1154__" hidden="1">#REF!</definedName>
    <definedName name="__APW_RESTORE_DATA1155__" hidden="1">#REF!</definedName>
    <definedName name="__APW_RESTORE_DATA1157__" hidden="1">#REF!</definedName>
    <definedName name="__APW_RESTORE_DATA1158__" hidden="1">#REF!</definedName>
    <definedName name="__APW_RESTORE_DATA1159__" hidden="1">#REF!</definedName>
    <definedName name="__APW_RESTORE_DATA116__" hidden="1">#REF!</definedName>
    <definedName name="__APW_RESTORE_DATA1160__" hidden="1">#REF!</definedName>
    <definedName name="__APW_RESTORE_DATA1161__" hidden="1">#REF!</definedName>
    <definedName name="__APW_RESTORE_DATA1162__" hidden="1">#REF!</definedName>
    <definedName name="__APW_RESTORE_DATA1163__" hidden="1">#REF!</definedName>
    <definedName name="__APW_RESTORE_DATA1164__" hidden="1">#REF!</definedName>
    <definedName name="__APW_RESTORE_DATA1165__" hidden="1">#REF!</definedName>
    <definedName name="__APW_RESTORE_DATA1166__" hidden="1">#REF!</definedName>
    <definedName name="__APW_RESTORE_DATA1167__" hidden="1">#REF!</definedName>
    <definedName name="__APW_RESTORE_DATA1168__" hidden="1">#REF!</definedName>
    <definedName name="__APW_RESTORE_DATA1169__" hidden="1">#REF!</definedName>
    <definedName name="__APW_RESTORE_DATA117__" hidden="1">#REF!</definedName>
    <definedName name="__APW_RESTORE_DATA1170__" hidden="1">#REF!</definedName>
    <definedName name="__APW_RESTORE_DATA1171__" hidden="1">#REF!</definedName>
    <definedName name="__APW_RESTORE_DATA1172__" hidden="1">#REF!,#REF!</definedName>
    <definedName name="__APW_RESTORE_DATA1173__" hidden="1">#REF!</definedName>
    <definedName name="__APW_RESTORE_DATA1174__" hidden="1">#REF!</definedName>
    <definedName name="__APW_RESTORE_DATA1175__" hidden="1">#REF!</definedName>
    <definedName name="__APW_RESTORE_DATA1176__" hidden="1">#REF!</definedName>
    <definedName name="__APW_RESTORE_DATA1177__" hidden="1">#REF!</definedName>
    <definedName name="__APW_RESTORE_DATA1178__" hidden="1">#REF!</definedName>
    <definedName name="__APW_RESTORE_DATA1179__" hidden="1">#REF!</definedName>
    <definedName name="__APW_RESTORE_DATA1180__" hidden="1">#REF!</definedName>
    <definedName name="__APW_RESTORE_DATA1181__" hidden="1">#REF!</definedName>
    <definedName name="__APW_RESTORE_DATA1182__" hidden="1">#REF!</definedName>
    <definedName name="__APW_RESTORE_DATA1183__" hidden="1">#REF!</definedName>
    <definedName name="__APW_RESTORE_DATA1184__" hidden="1">#REF!</definedName>
    <definedName name="__APW_RESTORE_DATA1185__" hidden="1">#REF!</definedName>
    <definedName name="__APW_RESTORE_DATA1186__" hidden="1">#REF!</definedName>
    <definedName name="__APW_RESTORE_DATA1187__" hidden="1">#REF!</definedName>
    <definedName name="__APW_RESTORE_DATA1188__" hidden="1">#REF!</definedName>
    <definedName name="__APW_RESTORE_DATA1189__" hidden="1">#REF!</definedName>
    <definedName name="__APW_RESTORE_DATA119__" hidden="1">#REF!</definedName>
    <definedName name="__APW_RESTORE_DATA1190__" hidden="1">#REF!</definedName>
    <definedName name="__APW_RESTORE_DATA1191__" hidden="1">#REF!</definedName>
    <definedName name="__APW_RESTORE_DATA1192__" hidden="1">#REF!</definedName>
    <definedName name="__APW_RESTORE_DATA1193__" hidden="1">#REF!</definedName>
    <definedName name="__APW_RESTORE_DATA1194__" hidden="1">#REF!</definedName>
    <definedName name="__APW_RESTORE_DATA1195__" hidden="1">#REF!</definedName>
    <definedName name="__APW_RESTORE_DATA1196__" hidden="1">#REF!</definedName>
    <definedName name="__APW_RESTORE_DATA1197__" hidden="1">#REF!</definedName>
    <definedName name="__APW_RESTORE_DATA1198__" hidden="1">#REF!</definedName>
    <definedName name="__APW_RESTORE_DATA1199__" hidden="1">#REF!</definedName>
    <definedName name="__APW_RESTORE_DATA12__" hidden="1">#REF!</definedName>
    <definedName name="__APW_RESTORE_DATA120__" hidden="1">#REF!</definedName>
    <definedName name="__APW_RESTORE_DATA1200__" hidden="1">#REF!</definedName>
    <definedName name="__APW_RESTORE_DATA1201__" hidden="1">#REF!</definedName>
    <definedName name="__APW_RESTORE_DATA1202__" hidden="1">#REF!</definedName>
    <definedName name="__APW_RESTORE_DATA1203__" hidden="1">#REF!</definedName>
    <definedName name="__APW_RESTORE_DATA1204__" hidden="1">#REF!</definedName>
    <definedName name="__APW_RESTORE_DATA1205__" hidden="1">#REF!</definedName>
    <definedName name="__APW_RESTORE_DATA1206__" hidden="1">#REF!</definedName>
    <definedName name="__APW_RESTORE_DATA1207__" hidden="1">#REF!</definedName>
    <definedName name="__APW_RESTORE_DATA1208__" hidden="1">#REF!</definedName>
    <definedName name="__APW_RESTORE_DATA1209__" hidden="1">#REF!</definedName>
    <definedName name="__APW_RESTORE_DATA121__" hidden="1">#REF!</definedName>
    <definedName name="__APW_RESTORE_DATA1210__" hidden="1">#REF!</definedName>
    <definedName name="__APW_RESTORE_DATA1211__" hidden="1">#REF!</definedName>
    <definedName name="__APW_RESTORE_DATA1212__" hidden="1">#REF!</definedName>
    <definedName name="__APW_RESTORE_DATA1213__" hidden="1">#REF!</definedName>
    <definedName name="__APW_RESTORE_DATA1214__" hidden="1">#REF!</definedName>
    <definedName name="__APW_RESTORE_DATA1215__" hidden="1">#REF!</definedName>
    <definedName name="__APW_RESTORE_DATA1216__" hidden="1">#REF!</definedName>
    <definedName name="__APW_RESTORE_DATA1217__" hidden="1">#REF!</definedName>
    <definedName name="__APW_RESTORE_DATA1218__" hidden="1">#REF!</definedName>
    <definedName name="__APW_RESTORE_DATA1219__" hidden="1">#REF!</definedName>
    <definedName name="__APW_RESTORE_DATA122__" hidden="1">#REF!</definedName>
    <definedName name="__APW_RESTORE_DATA1220__" hidden="1">#REF!</definedName>
    <definedName name="__APW_RESTORE_DATA1221__" hidden="1">#REF!</definedName>
    <definedName name="__APW_RESTORE_DATA1222__" hidden="1">#REF!</definedName>
    <definedName name="__APW_RESTORE_DATA1223__" hidden="1">#REF!</definedName>
    <definedName name="__APW_RESTORE_DATA1224__" hidden="1">#REF!</definedName>
    <definedName name="__APW_RESTORE_DATA1225__" hidden="1">#REF!</definedName>
    <definedName name="__APW_RESTORE_DATA1226__" hidden="1">#REF!</definedName>
    <definedName name="__APW_RESTORE_DATA1227__" hidden="1">#REF!</definedName>
    <definedName name="__APW_RESTORE_DATA1228__" hidden="1">#REF!</definedName>
    <definedName name="__APW_RESTORE_DATA1229__" hidden="1">#REF!</definedName>
    <definedName name="__APW_RESTORE_DATA123__" hidden="1">#REF!</definedName>
    <definedName name="__APW_RESTORE_DATA1230__" hidden="1">#REF!</definedName>
    <definedName name="__APW_RESTORE_DATA1231__" hidden="1">#REF!</definedName>
    <definedName name="__APW_RESTORE_DATA1232__" hidden="1">#REF!</definedName>
    <definedName name="__APW_RESTORE_DATA1233__" hidden="1">#REF!,#REF!</definedName>
    <definedName name="__APW_RESTORE_DATA1234__" hidden="1">#REF!</definedName>
    <definedName name="__APW_RESTORE_DATA1235__" hidden="1">#REF!</definedName>
    <definedName name="__APW_RESTORE_DATA1236__" hidden="1">#REF!</definedName>
    <definedName name="__APW_RESTORE_DATA1237__" hidden="1">#REF!</definedName>
    <definedName name="__APW_RESTORE_DATA1238__" hidden="1">#REF!</definedName>
    <definedName name="__APW_RESTORE_DATA1239__" hidden="1">#REF!</definedName>
    <definedName name="__APW_RESTORE_DATA124__" hidden="1">#REF!</definedName>
    <definedName name="__APW_RESTORE_DATA1240__" hidden="1">#REF!</definedName>
    <definedName name="__APW_RESTORE_DATA1241__" hidden="1">#REF!</definedName>
    <definedName name="__APW_RESTORE_DATA1242__" hidden="1">#REF!</definedName>
    <definedName name="__APW_RESTORE_DATA1243__" hidden="1">#REF!</definedName>
    <definedName name="__APW_RESTORE_DATA1244__" hidden="1">#REF!</definedName>
    <definedName name="__APW_RESTORE_DATA1245__" hidden="1">#REF!</definedName>
    <definedName name="__APW_RESTORE_DATA1246__" hidden="1">#REF!</definedName>
    <definedName name="__APW_RESTORE_DATA1247__" hidden="1">#REF!</definedName>
    <definedName name="__APW_RESTORE_DATA1248__" hidden="1">#REF!</definedName>
    <definedName name="__APW_RESTORE_DATA1249__" hidden="1">#REF!</definedName>
    <definedName name="__APW_RESTORE_DATA125__" hidden="1">#REF!</definedName>
    <definedName name="__APW_RESTORE_DATA1250__" hidden="1">#REF!</definedName>
    <definedName name="__APW_RESTORE_DATA1251__" hidden="1">#REF!</definedName>
    <definedName name="__APW_RESTORE_DATA1252__" hidden="1">#REF!</definedName>
    <definedName name="__APW_RESTORE_DATA1253__" hidden="1">#REF!</definedName>
    <definedName name="__APW_RESTORE_DATA1254__" hidden="1">#REF!</definedName>
    <definedName name="__APW_RESTORE_DATA1255__" hidden="1">#REF!</definedName>
    <definedName name="__APW_RESTORE_DATA1256__" hidden="1">#REF!</definedName>
    <definedName name="__APW_RESTORE_DATA1257__" hidden="1">#REF!</definedName>
    <definedName name="__APW_RESTORE_DATA1258__" hidden="1">#REF!</definedName>
    <definedName name="__APW_RESTORE_DATA1259__" hidden="1">#REF!</definedName>
    <definedName name="__APW_RESTORE_DATA126__" hidden="1">#REF!</definedName>
    <definedName name="__APW_RESTORE_DATA1260__" hidden="1">#REF!</definedName>
    <definedName name="__APW_RESTORE_DATA1261__" hidden="1">#REF!</definedName>
    <definedName name="__APW_RESTORE_DATA1262__" hidden="1">#REF!</definedName>
    <definedName name="__APW_RESTORE_DATA1263__" hidden="1">#REF!</definedName>
    <definedName name="__APW_RESTORE_DATA1265__" hidden="1">#REF!</definedName>
    <definedName name="__APW_RESTORE_DATA1266__" hidden="1">#REF!</definedName>
    <definedName name="__APW_RESTORE_DATA1267__" hidden="1">#REF!</definedName>
    <definedName name="__APW_RESTORE_DATA1268__" hidden="1">#REF!</definedName>
    <definedName name="__APW_RESTORE_DATA127__" hidden="1">#REF!</definedName>
    <definedName name="__APW_RESTORE_DATA1270__" hidden="1">#REF!</definedName>
    <definedName name="__APW_RESTORE_DATA1271__" hidden="1">#REF!</definedName>
    <definedName name="__APW_RESTORE_DATA1272__" hidden="1">#REF!</definedName>
    <definedName name="__APW_RESTORE_DATA1273__" hidden="1">#REF!</definedName>
    <definedName name="__APW_RESTORE_DATA1275__" hidden="1">#REF!</definedName>
    <definedName name="__APW_RESTORE_DATA1276__" hidden="1">#REF!</definedName>
    <definedName name="__APW_RESTORE_DATA1277__" hidden="1">#REF!</definedName>
    <definedName name="__APW_RESTORE_DATA1278__" hidden="1">#REF!</definedName>
    <definedName name="__APW_RESTORE_DATA128__" hidden="1">#REF!</definedName>
    <definedName name="__APW_RESTORE_DATA1280__" hidden="1">#REF!</definedName>
    <definedName name="__APW_RESTORE_DATA1281__" hidden="1">#REF!</definedName>
    <definedName name="__APW_RESTORE_DATA1282__" hidden="1">#REF!</definedName>
    <definedName name="__APW_RESTORE_DATA1283__" hidden="1">#REF!</definedName>
    <definedName name="__APW_RESTORE_DATA1284__" hidden="1">#REF!</definedName>
    <definedName name="__APW_RESTORE_DATA1285__" hidden="1">#REF!</definedName>
    <definedName name="__APW_RESTORE_DATA1286__" hidden="1">#REF!</definedName>
    <definedName name="__APW_RESTORE_DATA1287__" hidden="1">#REF!</definedName>
    <definedName name="__APW_RESTORE_DATA1288__" hidden="1">#REF!</definedName>
    <definedName name="__APW_RESTORE_DATA1289__" hidden="1">#REF!</definedName>
    <definedName name="__APW_RESTORE_DATA129__" hidden="1">#REF!</definedName>
    <definedName name="__APW_RESTORE_DATA1290__" hidden="1">#REF!</definedName>
    <definedName name="__APW_RESTORE_DATA1291__" hidden="1">#REF!</definedName>
    <definedName name="__APW_RESTORE_DATA1292__" hidden="1">#REF!</definedName>
    <definedName name="__APW_RESTORE_DATA1293__" hidden="1">#REF!</definedName>
    <definedName name="__APW_RESTORE_DATA1294__" hidden="1">#REF!,#REF!</definedName>
    <definedName name="__APW_RESTORE_DATA1296__" hidden="1">#REF!</definedName>
    <definedName name="__APW_RESTORE_DATA1297__" hidden="1">#REF!</definedName>
    <definedName name="__APW_RESTORE_DATA1298__" hidden="1">#REF!</definedName>
    <definedName name="__APW_RESTORE_DATA1299__" hidden="1">#REF!</definedName>
    <definedName name="__APW_RESTORE_DATA13__" hidden="1">#REF!</definedName>
    <definedName name="__APW_RESTORE_DATA130__" hidden="1">#REF!</definedName>
    <definedName name="__APW_RESTORE_DATA1301__" hidden="1">#REF!</definedName>
    <definedName name="__APW_RESTORE_DATA1302__" hidden="1">#REF!</definedName>
    <definedName name="__APW_RESTORE_DATA1303__" hidden="1">#REF!</definedName>
    <definedName name="__APW_RESTORE_DATA1304__" hidden="1">#REF!</definedName>
    <definedName name="__APW_RESTORE_DATA1306__" hidden="1">#REF!</definedName>
    <definedName name="__APW_RESTORE_DATA1307__" hidden="1">#REF!</definedName>
    <definedName name="__APW_RESTORE_DATA1308__" hidden="1">#REF!</definedName>
    <definedName name="__APW_RESTORE_DATA1309__" hidden="1">#REF!</definedName>
    <definedName name="__APW_RESTORE_DATA131__" hidden="1">#REF!</definedName>
    <definedName name="__APW_RESTORE_DATA1311__" hidden="1">#REF!</definedName>
    <definedName name="__APW_RESTORE_DATA1312__" hidden="1">#REF!</definedName>
    <definedName name="__APW_RESTORE_DATA1313__" hidden="1">#REF!</definedName>
    <definedName name="__APW_RESTORE_DATA1314__" hidden="1">#REF!</definedName>
    <definedName name="__APW_RESTORE_DATA1315__" hidden="1">#REF!</definedName>
    <definedName name="__APW_RESTORE_DATA1316__" hidden="1">#REF!</definedName>
    <definedName name="__APW_RESTORE_DATA1317__" hidden="1">#REF!</definedName>
    <definedName name="__APW_RESTORE_DATA1318__" hidden="1">#REF!</definedName>
    <definedName name="__APW_RESTORE_DATA1319__" hidden="1">#REF!</definedName>
    <definedName name="__APW_RESTORE_DATA132__" hidden="1">#REF!</definedName>
    <definedName name="__APW_RESTORE_DATA1320__" hidden="1">#REF!</definedName>
    <definedName name="__APW_RESTORE_DATA1321__" hidden="1">#REF!</definedName>
    <definedName name="__APW_RESTORE_DATA1323__" hidden="1">#REF!</definedName>
    <definedName name="__APW_RESTORE_DATA1324__" hidden="1">#REF!</definedName>
    <definedName name="__APW_RESTORE_DATA1325__" hidden="1">#REF!</definedName>
    <definedName name="__APW_RESTORE_DATA1326__" hidden="1">#REF!</definedName>
    <definedName name="__APW_RESTORE_DATA1328__" hidden="1">#REF!</definedName>
    <definedName name="__APW_RESTORE_DATA1329__" hidden="1">#REF!</definedName>
    <definedName name="__APW_RESTORE_DATA133__" hidden="1">#REF!</definedName>
    <definedName name="__APW_RESTORE_DATA1330__" hidden="1">#REF!</definedName>
    <definedName name="__APW_RESTORE_DATA1331__" hidden="1">#REF!</definedName>
    <definedName name="__APW_RESTORE_DATA1333__" hidden="1">#REF!</definedName>
    <definedName name="__APW_RESTORE_DATA1334__" hidden="1">#REF!</definedName>
    <definedName name="__APW_RESTORE_DATA1335__" hidden="1">#REF!</definedName>
    <definedName name="__APW_RESTORE_DATA1336__" hidden="1">#REF!</definedName>
    <definedName name="__APW_RESTORE_DATA1338__" hidden="1">#REF!</definedName>
    <definedName name="__APW_RESTORE_DATA1339__" hidden="1">#REF!</definedName>
    <definedName name="__APW_RESTORE_DATA1340__" hidden="1">#REF!</definedName>
    <definedName name="__APW_RESTORE_DATA1341__" hidden="1">#REF!</definedName>
    <definedName name="__APW_RESTORE_DATA1342__" hidden="1">#REF!</definedName>
    <definedName name="__APW_RESTORE_DATA1343__" hidden="1">#REF!</definedName>
    <definedName name="__APW_RESTORE_DATA1344__" hidden="1">#REF!</definedName>
    <definedName name="__APW_RESTORE_DATA1345__" hidden="1">#REF!</definedName>
    <definedName name="__APW_RESTORE_DATA1346__" hidden="1">#REF!</definedName>
    <definedName name="__APW_RESTORE_DATA1347__" hidden="1">#REF!</definedName>
    <definedName name="__APW_RESTORE_DATA1348__" hidden="1">#REF!</definedName>
    <definedName name="__APW_RESTORE_DATA1349__" hidden="1">#REF!</definedName>
    <definedName name="__APW_RESTORE_DATA135__" hidden="1">#REF!</definedName>
    <definedName name="__APW_RESTORE_DATA1350__" hidden="1">#REF!</definedName>
    <definedName name="__APW_RESTORE_DATA1351__" hidden="1">#REF!</definedName>
    <definedName name="__APW_RESTORE_DATA1352__" hidden="1">#REF!</definedName>
    <definedName name="__APW_RESTORE_DATA1354__" hidden="1">#REF!</definedName>
    <definedName name="__APW_RESTORE_DATA1355__" hidden="1">#REF!,#REF!</definedName>
    <definedName name="__APW_RESTORE_DATA1356__" hidden="1">#REF!</definedName>
    <definedName name="__APW_RESTORE_DATA1357__" hidden="1">#REF!</definedName>
    <definedName name="__APW_RESTORE_DATA1359__" hidden="1">#REF!</definedName>
    <definedName name="__APW_RESTORE_DATA136__" hidden="1">#REF!</definedName>
    <definedName name="__APW_RESTORE_DATA1360__" hidden="1">#REF!</definedName>
    <definedName name="__APW_RESTORE_DATA1361__" hidden="1">#REF!</definedName>
    <definedName name="__APW_RESTORE_DATA1362__" hidden="1">#REF!</definedName>
    <definedName name="__APW_RESTORE_DATA1364__" hidden="1">#REF!</definedName>
    <definedName name="__APW_RESTORE_DATA1365__" hidden="1">#REF!</definedName>
    <definedName name="__APW_RESTORE_DATA1366__" hidden="1">#REF!</definedName>
    <definedName name="__APW_RESTORE_DATA1367__" hidden="1">#REF!</definedName>
    <definedName name="__APW_RESTORE_DATA1369__" hidden="1">#REF!</definedName>
    <definedName name="__APW_RESTORE_DATA137__" hidden="1">#REF!</definedName>
    <definedName name="__APW_RESTORE_DATA1370__" hidden="1">#REF!</definedName>
    <definedName name="__APW_RESTORE_DATA1371__" hidden="1">#REF!</definedName>
    <definedName name="__APW_RESTORE_DATA1372__" hidden="1">#REF!</definedName>
    <definedName name="__APW_RESTORE_DATA1373__" hidden="1">#REF!</definedName>
    <definedName name="__APW_RESTORE_DATA1374__" hidden="1">#REF!</definedName>
    <definedName name="__APW_RESTORE_DATA1375__" hidden="1">#REF!</definedName>
    <definedName name="__APW_RESTORE_DATA1376__" hidden="1">#REF!</definedName>
    <definedName name="__APW_RESTORE_DATA1377__" hidden="1">#REF!</definedName>
    <definedName name="__APW_RESTORE_DATA1378__" hidden="1">#REF!</definedName>
    <definedName name="__APW_RESTORE_DATA1379__" hidden="1">#REF!</definedName>
    <definedName name="__APW_RESTORE_DATA138__" hidden="1">#REF!</definedName>
    <definedName name="__APW_RESTORE_DATA1380__" hidden="1">#REF!</definedName>
    <definedName name="__APW_RESTORE_DATA1381__" hidden="1">#REF!</definedName>
    <definedName name="__APW_RESTORE_DATA1382__" hidden="1">#REF!</definedName>
    <definedName name="__APW_RESTORE_DATA1383__" hidden="1">#REF!</definedName>
    <definedName name="__APW_RESTORE_DATA1385__" hidden="1">#REF!</definedName>
    <definedName name="__APW_RESTORE_DATA1386__" hidden="1">#REF!</definedName>
    <definedName name="__APW_RESTORE_DATA1387__" hidden="1">#REF!</definedName>
    <definedName name="__APW_RESTORE_DATA1388__" hidden="1">#REF!</definedName>
    <definedName name="__APW_RESTORE_DATA1390__" hidden="1">#REF!</definedName>
    <definedName name="__APW_RESTORE_DATA1391__" hidden="1">#REF!</definedName>
    <definedName name="__APW_RESTORE_DATA1392__" hidden="1">#REF!</definedName>
    <definedName name="__APW_RESTORE_DATA1393__" hidden="1">#REF!</definedName>
    <definedName name="__APW_RESTORE_DATA1395__" hidden="1">#REF!</definedName>
    <definedName name="__APW_RESTORE_DATA1396__" hidden="1">#REF!</definedName>
    <definedName name="__APW_RESTORE_DATA1397__" hidden="1">#REF!</definedName>
    <definedName name="__APW_RESTORE_DATA1398__" hidden="1">#REF!</definedName>
    <definedName name="__APW_RESTORE_DATA140__" hidden="1">#REF!</definedName>
    <definedName name="__APW_RESTORE_DATA1400__" hidden="1">#REF!</definedName>
    <definedName name="__APW_RESTORE_DATA1401__" hidden="1">#REF!</definedName>
    <definedName name="__APW_RESTORE_DATA1402__" hidden="1">#REF!</definedName>
    <definedName name="__APW_RESTORE_DATA1403__" hidden="1">#REF!</definedName>
    <definedName name="__APW_RESTORE_DATA1404__" hidden="1">#REF!</definedName>
    <definedName name="__APW_RESTORE_DATA1405__" hidden="1">#REF!</definedName>
    <definedName name="__APW_RESTORE_DATA1406__" hidden="1">#REF!</definedName>
    <definedName name="__APW_RESTORE_DATA1407__" hidden="1">#REF!</definedName>
    <definedName name="__APW_RESTORE_DATA1408__" hidden="1">#REF!</definedName>
    <definedName name="__APW_RESTORE_DATA1409__" hidden="1">#REF!,#REF!,#REF!,#REF!,#REF!,#REF!,#REF!,#REF!,#REF!,#REF!,#REF!,#REF!,#REF!,#REF!</definedName>
    <definedName name="__APW_RESTORE_DATA141__" hidden="1">#REF!</definedName>
    <definedName name="__APW_RESTORE_DATA1410__" hidden="1">#REF!,#REF!,#REF!,#REF!,#REF!,#REF!,#REF!,#REF!,#REF!,#REF!,#REF!,#REF!</definedName>
    <definedName name="__APW_RESTORE_DATA1411__" hidden="1">#REF!,#REF!,#REF!,#REF!,#REF!,#REF!,#REF!,#REF!,#REF!,#REF!,#REF!,#REF!,#REF!</definedName>
    <definedName name="__APW_RESTORE_DATA1412__" hidden="1">#REF!,#REF!,#REF!,#REF!,#REF!,#REF!,#REF!,#REF!,#REF!,#REF!,#REF!,#REF!,#REF!,#REF!</definedName>
    <definedName name="__APW_RESTORE_DATA1413__" hidden="1">#REF!,#REF!,#REF!,#REF!,#REF!,#REF!,#REF!,#REF!,#REF!,#REF!,#REF!,#REF!,#REF!,#REF!</definedName>
    <definedName name="__APW_RESTORE_DATA1414__" hidden="1">#REF!</definedName>
    <definedName name="__APW_RESTORE_DATA1416__" hidden="1">#REF!</definedName>
    <definedName name="__APW_RESTORE_DATA1417__" hidden="1">#REF!</definedName>
    <definedName name="__APW_RESTORE_DATA1418__" hidden="1">#REF!</definedName>
    <definedName name="__APW_RESTORE_DATA1419__" hidden="1">#REF!</definedName>
    <definedName name="__APW_RESTORE_DATA142__" hidden="1">#REF!</definedName>
    <definedName name="__APW_RESTORE_DATA1421__" hidden="1">#REF!</definedName>
    <definedName name="__APW_RESTORE_DATA1422__" hidden="1">#REF!</definedName>
    <definedName name="__APW_RESTORE_DATA1423__" hidden="1">#REF!</definedName>
    <definedName name="__APW_RESTORE_DATA1424__" hidden="1">#REF!</definedName>
    <definedName name="__APW_RESTORE_DATA1426__" hidden="1">#REF!</definedName>
    <definedName name="__APW_RESTORE_DATA1427__" hidden="1">#REF!</definedName>
    <definedName name="__APW_RESTORE_DATA1428__" hidden="1">#REF!</definedName>
    <definedName name="__APW_RESTORE_DATA1429__" hidden="1">#REF!</definedName>
    <definedName name="__APW_RESTORE_DATA143__" hidden="1">#REF!</definedName>
    <definedName name="__APW_RESTORE_DATA1431__" hidden="1">#REF!</definedName>
    <definedName name="__APW_RESTORE_DATA1432__" hidden="1">#REF!</definedName>
    <definedName name="__APW_RESTORE_DATA1433__" hidden="1">#REF!</definedName>
    <definedName name="__APW_RESTORE_DATA1434__" hidden="1">#REF!</definedName>
    <definedName name="__APW_RESTORE_DATA1435__" hidden="1">#REF!</definedName>
    <definedName name="__APW_RESTORE_DATA1436__" hidden="1">#REF!</definedName>
    <definedName name="__APW_RESTORE_DATA1437__" hidden="1">#REF!</definedName>
    <definedName name="__APW_RESTORE_DATA1438__" hidden="1">#REF!</definedName>
    <definedName name="__APW_RESTORE_DATA1439__" hidden="1">#REF!</definedName>
    <definedName name="__APW_RESTORE_DATA1440__" hidden="1">#REF!</definedName>
    <definedName name="__APW_RESTORE_DATA1441__" hidden="1">#REF!</definedName>
    <definedName name="__APW_RESTORE_DATA1442__" hidden="1">#REF!</definedName>
    <definedName name="__APW_RESTORE_DATA1443__" hidden="1">#REF!</definedName>
    <definedName name="__APW_RESTORE_DATA1444__" hidden="1">#REF!</definedName>
    <definedName name="__APW_RESTORE_DATA1445__" hidden="1">#REF!</definedName>
    <definedName name="__APW_RESTORE_DATA1447__" hidden="1">#REF!</definedName>
    <definedName name="__APW_RESTORE_DATA1448__" hidden="1">#REF!</definedName>
    <definedName name="__APW_RESTORE_DATA1449__" hidden="1">#REF!</definedName>
    <definedName name="__APW_RESTORE_DATA145__" hidden="1">#REF!</definedName>
    <definedName name="__APW_RESTORE_DATA1450__" hidden="1">#REF!</definedName>
    <definedName name="__APW_RESTORE_DATA1452__" hidden="1">#REF!</definedName>
    <definedName name="__APW_RESTORE_DATA1453__" hidden="1">#REF!</definedName>
    <definedName name="__APW_RESTORE_DATA1454__" hidden="1">#REF!</definedName>
    <definedName name="__APW_RESTORE_DATA1455__" hidden="1">#REF!</definedName>
    <definedName name="__APW_RESTORE_DATA1457__" hidden="1">#REF!</definedName>
    <definedName name="__APW_RESTORE_DATA1458__" hidden="1">#REF!</definedName>
    <definedName name="__APW_RESTORE_DATA1459__" hidden="1">#REF!</definedName>
    <definedName name="__APW_RESTORE_DATA146__" hidden="1">#REF!</definedName>
    <definedName name="__APW_RESTORE_DATA1460__" hidden="1">#REF!</definedName>
    <definedName name="__APW_RESTORE_DATA1462__" hidden="1">#REF!</definedName>
    <definedName name="__APW_RESTORE_DATA1463__" hidden="1">#REF!</definedName>
    <definedName name="__APW_RESTORE_DATA1464__" hidden="1">#REF!</definedName>
    <definedName name="__APW_RESTORE_DATA1465__" hidden="1">#REF!</definedName>
    <definedName name="__APW_RESTORE_DATA1466__" hidden="1">#REF!</definedName>
    <definedName name="__APW_RESTORE_DATA1467__" hidden="1">#REF!</definedName>
    <definedName name="__APW_RESTORE_DATA1468__" hidden="1">#REF!</definedName>
    <definedName name="__APW_RESTORE_DATA1469__" hidden="1">#REF!</definedName>
    <definedName name="__APW_RESTORE_DATA147__" hidden="1">#REF!</definedName>
    <definedName name="__APW_RESTORE_DATA1470__" hidden="1">#REF!</definedName>
    <definedName name="__APW_RESTORE_DATA1471__" hidden="1">#REF!</definedName>
    <definedName name="__APW_RESTORE_DATA1472__" hidden="1">#REF!</definedName>
    <definedName name="__APW_RESTORE_DATA1473__" hidden="1">#REF!</definedName>
    <definedName name="__APW_RESTORE_DATA1474__" hidden="1">#REF!</definedName>
    <definedName name="__APW_RESTORE_DATA1475__" hidden="1">#REF!</definedName>
    <definedName name="__APW_RESTORE_DATA1476__" hidden="1">#REF!</definedName>
    <definedName name="__APW_RESTORE_DATA1478__" hidden="1">#REF!</definedName>
    <definedName name="__APW_RESTORE_DATA1479__" hidden="1">#REF!</definedName>
    <definedName name="__APW_RESTORE_DATA148__" hidden="1">#REF!</definedName>
    <definedName name="__APW_RESTORE_DATA1480__" hidden="1">#REF!</definedName>
    <definedName name="__APW_RESTORE_DATA1481__" hidden="1">#REF!</definedName>
    <definedName name="__APW_RESTORE_DATA1483__" hidden="1">#REF!</definedName>
    <definedName name="__APW_RESTORE_DATA1484__" hidden="1">#REF!</definedName>
    <definedName name="__APW_RESTORE_DATA1485__" hidden="1">#REF!</definedName>
    <definedName name="__APW_RESTORE_DATA1486__" hidden="1">#REF!</definedName>
    <definedName name="__APW_RESTORE_DATA1488__" hidden="1">#REF!</definedName>
    <definedName name="__APW_RESTORE_DATA1489__" hidden="1">#REF!</definedName>
    <definedName name="__APW_RESTORE_DATA1490__" hidden="1">#REF!</definedName>
    <definedName name="__APW_RESTORE_DATA1491__" hidden="1">#REF!</definedName>
    <definedName name="__APW_RESTORE_DATA1493__" hidden="1">#REF!</definedName>
    <definedName name="__APW_RESTORE_DATA1494__" hidden="1">#REF!</definedName>
    <definedName name="__APW_RESTORE_DATA1495__" hidden="1">#REF!</definedName>
    <definedName name="__APW_RESTORE_DATA1496__" hidden="1">#REF!</definedName>
    <definedName name="__APW_RESTORE_DATA1497__" hidden="1">#REF!</definedName>
    <definedName name="__APW_RESTORE_DATA1498__" hidden="1">#REF!</definedName>
    <definedName name="__APW_RESTORE_DATA1499__" hidden="1">#REF!</definedName>
    <definedName name="__APW_RESTORE_DATA15__" hidden="1">#REF!</definedName>
    <definedName name="__APW_RESTORE_DATA150__" hidden="1">#REF!</definedName>
    <definedName name="__APW_RESTORE_DATA1500__" hidden="1">#REF!</definedName>
    <definedName name="__APW_RESTORE_DATA1501__" hidden="1">#REF!</definedName>
    <definedName name="__APW_RESTORE_DATA1502__" hidden="1">#REF!</definedName>
    <definedName name="__APW_RESTORE_DATA1503__" hidden="1">#REF!</definedName>
    <definedName name="__APW_RESTORE_DATA1504__" hidden="1">#REF!</definedName>
    <definedName name="__APW_RESTORE_DATA1505__" hidden="1">#REF!</definedName>
    <definedName name="__APW_RESTORE_DATA1506__" hidden="1">#REF!</definedName>
    <definedName name="__APW_RESTORE_DATA1507__" hidden="1">#REF!</definedName>
    <definedName name="__APW_RESTORE_DATA1509__" hidden="1">#REF!</definedName>
    <definedName name="__APW_RESTORE_DATA151__" hidden="1">#REF!</definedName>
    <definedName name="__APW_RESTORE_DATA1510__" hidden="1">#REF!</definedName>
    <definedName name="__APW_RESTORE_DATA1511__" hidden="1">#REF!</definedName>
    <definedName name="__APW_RESTORE_DATA1512__" hidden="1">#REF!</definedName>
    <definedName name="__APW_RESTORE_DATA1514__" hidden="1">#REF!</definedName>
    <definedName name="__APW_RESTORE_DATA1515__" hidden="1">#REF!</definedName>
    <definedName name="__APW_RESTORE_DATA1516__" hidden="1">#REF!</definedName>
    <definedName name="__APW_RESTORE_DATA1517__" hidden="1">#REF!</definedName>
    <definedName name="__APW_RESTORE_DATA1519__" hidden="1">#REF!</definedName>
    <definedName name="__APW_RESTORE_DATA152__" hidden="1">#REF!</definedName>
    <definedName name="__APW_RESTORE_DATA1520__" hidden="1">#REF!</definedName>
    <definedName name="__APW_RESTORE_DATA1521__" hidden="1">#REF!</definedName>
    <definedName name="__APW_RESTORE_DATA1522__" hidden="1">#REF!</definedName>
    <definedName name="__APW_RESTORE_DATA1524__" hidden="1">#REF!</definedName>
    <definedName name="__APW_RESTORE_DATA1526__" hidden="1">#REF!</definedName>
    <definedName name="__APW_RESTORE_DATA1527__" hidden="1">#REF!</definedName>
    <definedName name="__APW_RESTORE_DATA1528__" hidden="1">#REF!</definedName>
    <definedName name="__APW_RESTORE_DATA153__" hidden="1">#REF!</definedName>
    <definedName name="__APW_RESTORE_DATA1530__" hidden="1">#REF!</definedName>
    <definedName name="__APW_RESTORE_DATA1532__" hidden="1">#REF!</definedName>
    <definedName name="__APW_RESTORE_DATA1533__" hidden="1">#REF!</definedName>
    <definedName name="__APW_RESTORE_DATA1534__" hidden="1">#REF!</definedName>
    <definedName name="__APW_RESTORE_DATA1535__" hidden="1">#REF!</definedName>
    <definedName name="__APW_RESTORE_DATA1536__" hidden="1">#REF!</definedName>
    <definedName name="__APW_RESTORE_DATA1537__" hidden="1">#REF!</definedName>
    <definedName name="__APW_RESTORE_DATA1538__" hidden="1">#REF!</definedName>
    <definedName name="__APW_RESTORE_DATA1539__" hidden="1">#REF!</definedName>
    <definedName name="__APW_RESTORE_DATA154__" hidden="1">#REF!</definedName>
    <definedName name="__APW_RESTORE_DATA1540__" hidden="1">#REF!</definedName>
    <definedName name="__APW_RESTORE_DATA1541__" hidden="1">#REF!</definedName>
    <definedName name="__APW_RESTORE_DATA1542__" hidden="1">#REF!</definedName>
    <definedName name="__APW_RESTORE_DATA1543__" hidden="1">#REF!</definedName>
    <definedName name="__APW_RESTORE_DATA1544__" hidden="1">#REF!</definedName>
    <definedName name="__APW_RESTORE_DATA1545__" hidden="1">#REF!</definedName>
    <definedName name="__APW_RESTORE_DATA1546__" hidden="1">#REF!</definedName>
    <definedName name="__APW_RESTORE_DATA1547__" hidden="1">#REF!</definedName>
    <definedName name="__APW_RESTORE_DATA1549__" hidden="1">#REF!</definedName>
    <definedName name="__APW_RESTORE_DATA155__" hidden="1">#REF!</definedName>
    <definedName name="__APW_RESTORE_DATA1550__" hidden="1">#REF!</definedName>
    <definedName name="__APW_RESTORE_DATA1551__" hidden="1">#REF!</definedName>
    <definedName name="__APW_RESTORE_DATA1552__" hidden="1">#REF!</definedName>
    <definedName name="__APW_RESTORE_DATA1554__" hidden="1">#REF!</definedName>
    <definedName name="__APW_RESTORE_DATA1555__" hidden="1">#REF!</definedName>
    <definedName name="__APW_RESTORE_DATA1556__" hidden="1">#REF!</definedName>
    <definedName name="__APW_RESTORE_DATA1557__" hidden="1">#REF!</definedName>
    <definedName name="__APW_RESTORE_DATA1559__" hidden="1">#REF!</definedName>
    <definedName name="__APW_RESTORE_DATA156__" hidden="1">#REF!</definedName>
    <definedName name="__APW_RESTORE_DATA1560__" hidden="1">#REF!</definedName>
    <definedName name="__APW_RESTORE_DATA1561__" hidden="1">#REF!</definedName>
    <definedName name="__APW_RESTORE_DATA1562__" hidden="1">#REF!</definedName>
    <definedName name="__APW_RESTORE_DATA1564__" hidden="1">#REF!</definedName>
    <definedName name="__APW_RESTORE_DATA1565__" hidden="1">#REF!</definedName>
    <definedName name="__APW_RESTORE_DATA1566__" hidden="1">#REF!</definedName>
    <definedName name="__APW_RESTORE_DATA1567__" hidden="1">#REF!</definedName>
    <definedName name="__APW_RESTORE_DATA1568__" hidden="1">#REF!</definedName>
    <definedName name="__APW_RESTORE_DATA1569__" hidden="1">#REF!</definedName>
    <definedName name="__APW_RESTORE_DATA157__" hidden="1">#REF!</definedName>
    <definedName name="__APW_RESTORE_DATA1570__" hidden="1">#REF!</definedName>
    <definedName name="__APW_RESTORE_DATA1571__" hidden="1">#REF!</definedName>
    <definedName name="__APW_RESTORE_DATA1572__" hidden="1">#REF!</definedName>
    <definedName name="__APW_RESTORE_DATA1573__" hidden="1">#REF!</definedName>
    <definedName name="__APW_RESTORE_DATA1574__" hidden="1">#REF!</definedName>
    <definedName name="__APW_RESTORE_DATA1575__" hidden="1">#REF!</definedName>
    <definedName name="__APW_RESTORE_DATA1576__" hidden="1">#REF!</definedName>
    <definedName name="__APW_RESTORE_DATA1577__" hidden="1">#REF!</definedName>
    <definedName name="__APW_RESTORE_DATA1578__" hidden="1">#REF!</definedName>
    <definedName name="__APW_RESTORE_DATA158__" hidden="1">#REF!</definedName>
    <definedName name="__APW_RESTORE_DATA1580__" hidden="1">#REF!</definedName>
    <definedName name="__APW_RESTORE_DATA1581__" hidden="1">#REF!</definedName>
    <definedName name="__APW_RESTORE_DATA1582__" hidden="1">#REF!</definedName>
    <definedName name="__APW_RESTORE_DATA1583__" hidden="1">#REF!</definedName>
    <definedName name="__APW_RESTORE_DATA1585__" hidden="1">#REF!</definedName>
    <definedName name="__APW_RESTORE_DATA1586__" hidden="1">#REF!</definedName>
    <definedName name="__APW_RESTORE_DATA1587__" hidden="1">#REF!</definedName>
    <definedName name="__APW_RESTORE_DATA1588__" hidden="1">#REF!</definedName>
    <definedName name="__APW_RESTORE_DATA159__" hidden="1">#REF!</definedName>
    <definedName name="__APW_RESTORE_DATA1590__" hidden="1">#REF!</definedName>
    <definedName name="__APW_RESTORE_DATA1591__" hidden="1">#REF!</definedName>
    <definedName name="__APW_RESTORE_DATA1592__" hidden="1">#REF!</definedName>
    <definedName name="__APW_RESTORE_DATA1593__" hidden="1">#REF!</definedName>
    <definedName name="__APW_RESTORE_DATA1595__" hidden="1">#REF!</definedName>
    <definedName name="__APW_RESTORE_DATA1597__" hidden="1">#REF!</definedName>
    <definedName name="__APW_RESTORE_DATA1598__" hidden="1">#REF!</definedName>
    <definedName name="__APW_RESTORE_DATA1599__" hidden="1">#REF!</definedName>
    <definedName name="__APW_RESTORE_DATA16__" hidden="1">#REF!</definedName>
    <definedName name="__APW_RESTORE_DATA160__" hidden="1">#REF!</definedName>
    <definedName name="__APW_RESTORE_DATA1600__" hidden="1">#REF!</definedName>
    <definedName name="__APW_RESTORE_DATA1601__" hidden="1">#REF!</definedName>
    <definedName name="__APW_RESTORE_DATA1602__" hidden="1">#REF!</definedName>
    <definedName name="__APW_RESTORE_DATA1603__" hidden="1">#REF!</definedName>
    <definedName name="__APW_RESTORE_DATA1604__" hidden="1">#REF!</definedName>
    <definedName name="__APW_RESTORE_DATA1605__" hidden="1">#REF!</definedName>
    <definedName name="__APW_RESTORE_DATA1606__" hidden="1">#REF!</definedName>
    <definedName name="__APW_RESTORE_DATA1607__" hidden="1">#REF!</definedName>
    <definedName name="__APW_RESTORE_DATA1608__" hidden="1">#REF!</definedName>
    <definedName name="__APW_RESTORE_DATA1609__" hidden="1">#REF!</definedName>
    <definedName name="__APW_RESTORE_DATA161__" hidden="1">#REF!</definedName>
    <definedName name="__APW_RESTORE_DATA1610__" hidden="1">#REF!</definedName>
    <definedName name="__APW_RESTORE_DATA1612__" hidden="1">#REF!</definedName>
    <definedName name="__APW_RESTORE_DATA1613__" hidden="1">#REF!</definedName>
    <definedName name="__APW_RESTORE_DATA1614__" hidden="1">#REF!</definedName>
    <definedName name="__APW_RESTORE_DATA1615__" hidden="1">#REF!</definedName>
    <definedName name="__APW_RESTORE_DATA1617__" hidden="1">#REF!</definedName>
    <definedName name="__APW_RESTORE_DATA1618__" hidden="1">#REF!</definedName>
    <definedName name="__APW_RESTORE_DATA1619__" hidden="1">#REF!</definedName>
    <definedName name="__APW_RESTORE_DATA162__" hidden="1">#REF!</definedName>
    <definedName name="__APW_RESTORE_DATA1620__" hidden="1">#REF!</definedName>
    <definedName name="__APW_RESTORE_DATA1622__" hidden="1">#REF!</definedName>
    <definedName name="__APW_RESTORE_DATA1623__" hidden="1">#REF!</definedName>
    <definedName name="__APW_RESTORE_DATA1624__" hidden="1">#REF!</definedName>
    <definedName name="__APW_RESTORE_DATA1625__" hidden="1">#REF!</definedName>
    <definedName name="__APW_RESTORE_DATA1627__" hidden="1">#REF!</definedName>
    <definedName name="__APW_RESTORE_DATA1629__" hidden="1">#REF!</definedName>
    <definedName name="__APW_RESTORE_DATA163__" hidden="1">#REF!</definedName>
    <definedName name="__APW_RESTORE_DATA1630__" hidden="1">#REF!</definedName>
    <definedName name="__APW_RESTORE_DATA1631__" hidden="1">#REF!</definedName>
    <definedName name="__APW_RESTORE_DATA1632__" hidden="1">#REF!</definedName>
    <definedName name="__APW_RESTORE_DATA1633__" hidden="1">#REF!</definedName>
    <definedName name="__APW_RESTORE_DATA1634__" hidden="1">#REF!</definedName>
    <definedName name="__APW_RESTORE_DATA1635__" hidden="1">#REF!</definedName>
    <definedName name="__APW_RESTORE_DATA1636__" hidden="1">#REF!</definedName>
    <definedName name="__APW_RESTORE_DATA1637__" hidden="1">#REF!</definedName>
    <definedName name="__APW_RESTORE_DATA1638__" hidden="1">#REF!</definedName>
    <definedName name="__APW_RESTORE_DATA1639__" hidden="1">#REF!</definedName>
    <definedName name="__APW_RESTORE_DATA164__" hidden="1">#REF!</definedName>
    <definedName name="__APW_RESTORE_DATA1640__" hidden="1">#REF!</definedName>
    <definedName name="__APW_RESTORE_DATA1641__" hidden="1">#REF!</definedName>
    <definedName name="__APW_RESTORE_DATA1642__" hidden="1">#REF!</definedName>
    <definedName name="__APW_RESTORE_DATA1644__" hidden="1">#REF!</definedName>
    <definedName name="__APW_RESTORE_DATA1645__" hidden="1">#REF!</definedName>
    <definedName name="__APW_RESTORE_DATA1646__" hidden="1">#REF!</definedName>
    <definedName name="__APW_RESTORE_DATA1647__" hidden="1">#REF!</definedName>
    <definedName name="__APW_RESTORE_DATA1649__" hidden="1">#REF!</definedName>
    <definedName name="__APW_RESTORE_DATA1650__" hidden="1">#REF!</definedName>
    <definedName name="__APW_RESTORE_DATA1651__" hidden="1">#REF!</definedName>
    <definedName name="__APW_RESTORE_DATA1652__" hidden="1">#REF!</definedName>
    <definedName name="__APW_RESTORE_DATA1654__" hidden="1">#REF!</definedName>
    <definedName name="__APW_RESTORE_DATA1655__" hidden="1">#REF!</definedName>
    <definedName name="__APW_RESTORE_DATA1656__" hidden="1">#REF!</definedName>
    <definedName name="__APW_RESTORE_DATA1657__" hidden="1">#REF!</definedName>
    <definedName name="__APW_RESTORE_DATA1659__" hidden="1">#REF!</definedName>
    <definedName name="__APW_RESTORE_DATA166__" hidden="1">#REF!</definedName>
    <definedName name="__APW_RESTORE_DATA1661__" hidden="1">#REF!</definedName>
    <definedName name="__APW_RESTORE_DATA1662__" hidden="1">#REF!</definedName>
    <definedName name="__APW_RESTORE_DATA1663__" hidden="1">#REF!</definedName>
    <definedName name="__APW_RESTORE_DATA1664__" hidden="1">#REF!</definedName>
    <definedName name="__APW_RESTORE_DATA1665__" hidden="1">#REF!</definedName>
    <definedName name="__APW_RESTORE_DATA1666__" hidden="1">#REF!</definedName>
    <definedName name="__APW_RESTORE_DATA1667__" hidden="1">#REF!</definedName>
    <definedName name="__APW_RESTORE_DATA1668__" hidden="1">#REF!</definedName>
    <definedName name="__APW_RESTORE_DATA1669__" hidden="1">#REF!</definedName>
    <definedName name="__APW_RESTORE_DATA167__" hidden="1">#REF!</definedName>
    <definedName name="__APW_RESTORE_DATA1670__" hidden="1">#REF!</definedName>
    <definedName name="__APW_RESTORE_DATA1671__" hidden="1">#REF!</definedName>
    <definedName name="__APW_RESTORE_DATA1672__" hidden="1">#REF!</definedName>
    <definedName name="__APW_RESTORE_DATA1673__" hidden="1">#REF!</definedName>
    <definedName name="__APW_RESTORE_DATA1674__" hidden="1">#REF!</definedName>
    <definedName name="__APW_RESTORE_DATA1676__" hidden="1">#REF!</definedName>
    <definedName name="__APW_RESTORE_DATA1677__" hidden="1">#REF!</definedName>
    <definedName name="__APW_RESTORE_DATA1678__" hidden="1">#REF!</definedName>
    <definedName name="__APW_RESTORE_DATA1679__" hidden="1">#REF!</definedName>
    <definedName name="__APW_RESTORE_DATA168__" hidden="1">#REF!</definedName>
    <definedName name="__APW_RESTORE_DATA1681__" hidden="1">#REF!</definedName>
    <definedName name="__APW_RESTORE_DATA1682__" hidden="1">#REF!</definedName>
    <definedName name="__APW_RESTORE_DATA1683__" hidden="1">#REF!</definedName>
    <definedName name="__APW_RESTORE_DATA1684__" hidden="1">#REF!</definedName>
    <definedName name="__APW_RESTORE_DATA1686__" hidden="1">#REF!</definedName>
    <definedName name="__APW_RESTORE_DATA1687__" hidden="1">#REF!</definedName>
    <definedName name="__APW_RESTORE_DATA1688__" hidden="1">#REF!</definedName>
    <definedName name="__APW_RESTORE_DATA1689__" hidden="1">#REF!</definedName>
    <definedName name="__APW_RESTORE_DATA169__" hidden="1">#REF!</definedName>
    <definedName name="__APW_RESTORE_DATA1691__" hidden="1">#REF!</definedName>
    <definedName name="__APW_RESTORE_DATA1693__" hidden="1">#REF!</definedName>
    <definedName name="__APW_RESTORE_DATA1694__" hidden="1">#REF!</definedName>
    <definedName name="__APW_RESTORE_DATA1695__" hidden="1">#REF!</definedName>
    <definedName name="__APW_RESTORE_DATA1696__" hidden="1">#REF!</definedName>
    <definedName name="__APW_RESTORE_DATA1697__" hidden="1">#REF!</definedName>
    <definedName name="__APW_RESTORE_DATA1698__" hidden="1">#REF!</definedName>
    <definedName name="__APW_RESTORE_DATA1699__" hidden="1">#REF!</definedName>
    <definedName name="__APW_RESTORE_DATA17__" hidden="1">#REF!</definedName>
    <definedName name="__APW_RESTORE_DATA1700__" hidden="1">#REF!</definedName>
    <definedName name="__APW_RESTORE_DATA1701__" hidden="1">#REF!</definedName>
    <definedName name="__APW_RESTORE_DATA1702__" hidden="1">#REF!</definedName>
    <definedName name="__APW_RESTORE_DATA1703__" hidden="1">#REF!</definedName>
    <definedName name="__APW_RESTORE_DATA1704__" hidden="1">#REF!</definedName>
    <definedName name="__APW_RESTORE_DATA1705__" hidden="1">#REF!</definedName>
    <definedName name="__APW_RESTORE_DATA1706__" hidden="1">#REF!</definedName>
    <definedName name="__APW_RESTORE_DATA1708__" hidden="1">#REF!</definedName>
    <definedName name="__APW_RESTORE_DATA1709__" hidden="1">#REF!</definedName>
    <definedName name="__APW_RESTORE_DATA171__" hidden="1">#REF!</definedName>
    <definedName name="__APW_RESTORE_DATA1710__" hidden="1">#REF!</definedName>
    <definedName name="__APW_RESTORE_DATA1711__" hidden="1">#REF!</definedName>
    <definedName name="__APW_RESTORE_DATA1713__" hidden="1">#REF!</definedName>
    <definedName name="__APW_RESTORE_DATA1714__" hidden="1">#REF!</definedName>
    <definedName name="__APW_RESTORE_DATA1715__" hidden="1">#REF!</definedName>
    <definedName name="__APW_RESTORE_DATA1716__" hidden="1">#REF!</definedName>
    <definedName name="__APW_RESTORE_DATA1718__" hidden="1">#REF!</definedName>
    <definedName name="__APW_RESTORE_DATA1719__" hidden="1">#REF!</definedName>
    <definedName name="__APW_RESTORE_DATA172__" hidden="1">#REF!</definedName>
    <definedName name="__APW_RESTORE_DATA1720__" hidden="1">#REF!</definedName>
    <definedName name="__APW_RESTORE_DATA1721__" hidden="1">#REF!</definedName>
    <definedName name="__APW_RESTORE_DATA1723__" hidden="1">#REF!</definedName>
    <definedName name="__APW_RESTORE_DATA1725__" hidden="1">#REF!</definedName>
    <definedName name="__APW_RESTORE_DATA1726__" hidden="1">#REF!</definedName>
    <definedName name="__APW_RESTORE_DATA1727__" hidden="1">#REF!</definedName>
    <definedName name="__APW_RESTORE_DATA1728__" hidden="1">#REF!</definedName>
    <definedName name="__APW_RESTORE_DATA1729__" hidden="1">#REF!</definedName>
    <definedName name="__APW_RESTORE_DATA173__" hidden="1">#REF!</definedName>
    <definedName name="__APW_RESTORE_DATA1730__" hidden="1">#REF!</definedName>
    <definedName name="__APW_RESTORE_DATA1731__" hidden="1">#REF!</definedName>
    <definedName name="__APW_RESTORE_DATA1732__" hidden="1">#REF!</definedName>
    <definedName name="__APW_RESTORE_DATA1733__" hidden="1">#REF!</definedName>
    <definedName name="__APW_RESTORE_DATA1734__" hidden="1">#REF!</definedName>
    <definedName name="__APW_RESTORE_DATA1735__" hidden="1">#REF!</definedName>
    <definedName name="__APW_RESTORE_DATA1736__" hidden="1">#REF!</definedName>
    <definedName name="__APW_RESTORE_DATA1737__" hidden="1">#REF!</definedName>
    <definedName name="__APW_RESTORE_DATA1738__" hidden="1">#REF!</definedName>
    <definedName name="__APW_RESTORE_DATA174__" hidden="1">#REF!</definedName>
    <definedName name="__APW_RESTORE_DATA1740__" hidden="1">#REF!</definedName>
    <definedName name="__APW_RESTORE_DATA1741__" hidden="1">#REF!</definedName>
    <definedName name="__APW_RESTORE_DATA1742__" hidden="1">#REF!</definedName>
    <definedName name="__APW_RESTORE_DATA1743__" hidden="1">#REF!</definedName>
    <definedName name="__APW_RESTORE_DATA1745__" hidden="1">#REF!</definedName>
    <definedName name="__APW_RESTORE_DATA1746__" hidden="1">#REF!</definedName>
    <definedName name="__APW_RESTORE_DATA1747__" hidden="1">#REF!</definedName>
    <definedName name="__APW_RESTORE_DATA1748__" hidden="1">#REF!</definedName>
    <definedName name="__APW_RESTORE_DATA1750__" hidden="1">#REF!</definedName>
    <definedName name="__APW_RESTORE_DATA1751__" hidden="1">#REF!</definedName>
    <definedName name="__APW_RESTORE_DATA1752__" hidden="1">#REF!</definedName>
    <definedName name="__APW_RESTORE_DATA1753__" hidden="1">#REF!</definedName>
    <definedName name="__APW_RESTORE_DATA1755__" hidden="1">#REF!</definedName>
    <definedName name="__APW_RESTORE_DATA1756__" hidden="1">#REF!</definedName>
    <definedName name="__APW_RESTORE_DATA1757__" hidden="1">#REF!</definedName>
    <definedName name="__APW_RESTORE_DATA1758__" hidden="1">#REF!</definedName>
    <definedName name="__APW_RESTORE_DATA1759__" hidden="1">#REF!</definedName>
    <definedName name="__APW_RESTORE_DATA176__" hidden="1">#REF!</definedName>
    <definedName name="__APW_RESTORE_DATA1760__" hidden="1">#REF!</definedName>
    <definedName name="__APW_RESTORE_DATA1761__" hidden="1">#REF!</definedName>
    <definedName name="__APW_RESTORE_DATA1762__" hidden="1">#REF!</definedName>
    <definedName name="__APW_RESTORE_DATA1763__" hidden="1">#REF!</definedName>
    <definedName name="__APW_RESTORE_DATA1764__" hidden="1">#REF!</definedName>
    <definedName name="__APW_RESTORE_DATA1765__" hidden="1">#REF!</definedName>
    <definedName name="__APW_RESTORE_DATA1767__" hidden="1">#REF!</definedName>
    <definedName name="__APW_RESTORE_DATA1768__" hidden="1">#REF!</definedName>
    <definedName name="__APW_RESTORE_DATA1769__" hidden="1">#REF!</definedName>
    <definedName name="__APW_RESTORE_DATA177__" hidden="1">#REF!</definedName>
    <definedName name="__APW_RESTORE_DATA1770__" hidden="1">#REF!</definedName>
    <definedName name="__APW_RESTORE_DATA1772__" hidden="1">#REF!</definedName>
    <definedName name="__APW_RESTORE_DATA1773__" hidden="1">#REF!</definedName>
    <definedName name="__APW_RESTORE_DATA1774__" hidden="1">#REF!</definedName>
    <definedName name="__APW_RESTORE_DATA1775__" hidden="1">#REF!</definedName>
    <definedName name="__APW_RESTORE_DATA1777__" hidden="1">#REF!</definedName>
    <definedName name="__APW_RESTORE_DATA1778__" hidden="1">#REF!</definedName>
    <definedName name="__APW_RESTORE_DATA1779__" hidden="1">#REF!</definedName>
    <definedName name="__APW_RESTORE_DATA178__" hidden="1">#REF!</definedName>
    <definedName name="__APW_RESTORE_DATA1780__" hidden="1">#REF!</definedName>
    <definedName name="__APW_RESTORE_DATA1782__" hidden="1">#REF!</definedName>
    <definedName name="__APW_RESTORE_DATA1783__" hidden="1">#REF!</definedName>
    <definedName name="__APW_RESTORE_DATA1784__" hidden="1">#REF!</definedName>
    <definedName name="__APW_RESTORE_DATA1785__" hidden="1">#REF!</definedName>
    <definedName name="__APW_RESTORE_DATA1786__" hidden="1">#REF!</definedName>
    <definedName name="__APW_RESTORE_DATA1787__" hidden="1">#REF!</definedName>
    <definedName name="__APW_RESTORE_DATA1788__" hidden="1">#REF!</definedName>
    <definedName name="__APW_RESTORE_DATA1789__" hidden="1">#REF!</definedName>
    <definedName name="__APW_RESTORE_DATA179__" hidden="1">#REF!</definedName>
    <definedName name="__APW_RESTORE_DATA1790__" hidden="1">#REF!</definedName>
    <definedName name="__APW_RESTORE_DATA1791__" hidden="1">#REF!</definedName>
    <definedName name="__APW_RESTORE_DATA1792__" hidden="1">#REF!</definedName>
    <definedName name="__APW_RESTORE_DATA1793__" hidden="1">#REF!</definedName>
    <definedName name="__APW_RESTORE_DATA1794__" hidden="1">#REF!</definedName>
    <definedName name="__APW_RESTORE_DATA1795__" hidden="1">#REF!</definedName>
    <definedName name="__APW_RESTORE_DATA1796__" hidden="1">#REF!</definedName>
    <definedName name="__APW_RESTORE_DATA1797__" hidden="1">#REF!</definedName>
    <definedName name="__APW_RESTORE_DATA1798__" hidden="1">#REF!</definedName>
    <definedName name="__APW_RESTORE_DATA1799__" hidden="1">#REF!</definedName>
    <definedName name="__APW_RESTORE_DATA18__" hidden="1">#REF!</definedName>
    <definedName name="__APW_RESTORE_DATA1800__" hidden="1">#REF!</definedName>
    <definedName name="__APW_RESTORE_DATA1801__" hidden="1">#REF!</definedName>
    <definedName name="__APW_RESTORE_DATA1802__" hidden="1">#REF!</definedName>
    <definedName name="__APW_RESTORE_DATA1803__" hidden="1">#REF!</definedName>
    <definedName name="__APW_RESTORE_DATA1804__" hidden="1">#REF!</definedName>
    <definedName name="__APW_RESTORE_DATA1805__" hidden="1">#REF!</definedName>
    <definedName name="__APW_RESTORE_DATA1806__" hidden="1">#REF!</definedName>
    <definedName name="__APW_RESTORE_DATA1807__" hidden="1">#REF!</definedName>
    <definedName name="__APW_RESTORE_DATA1808__" hidden="1">#REF!</definedName>
    <definedName name="__APW_RESTORE_DATA1809__" hidden="1">#REF!</definedName>
    <definedName name="__APW_RESTORE_DATA181__" hidden="1">#REF!</definedName>
    <definedName name="__APW_RESTORE_DATA1810__" hidden="1">#REF!</definedName>
    <definedName name="__APW_RESTORE_DATA1811__" hidden="1">#REF!</definedName>
    <definedName name="__APW_RESTORE_DATA1812__" hidden="1">#REF!</definedName>
    <definedName name="__APW_RESTORE_DATA1813__" hidden="1">#REF!</definedName>
    <definedName name="__APW_RESTORE_DATA1814__" hidden="1">#REF!</definedName>
    <definedName name="__APW_RESTORE_DATA1815__" hidden="1">#REF!</definedName>
    <definedName name="__APW_RESTORE_DATA1816__" hidden="1">#REF!</definedName>
    <definedName name="__APW_RESTORE_DATA1817__" hidden="1">#REF!</definedName>
    <definedName name="__APW_RESTORE_DATA1818__" hidden="1">#REF!</definedName>
    <definedName name="__APW_RESTORE_DATA1819__" hidden="1">#REF!</definedName>
    <definedName name="__APW_RESTORE_DATA182__" hidden="1">#REF!</definedName>
    <definedName name="__APW_RESTORE_DATA1820__" hidden="1">#REF!</definedName>
    <definedName name="__APW_RESTORE_DATA1821__" hidden="1">#REF!</definedName>
    <definedName name="__APW_RESTORE_DATA1822__" hidden="1">#REF!</definedName>
    <definedName name="__APW_RESTORE_DATA1823__" hidden="1">#REF!</definedName>
    <definedName name="__APW_RESTORE_DATA1824__" hidden="1">#REF!</definedName>
    <definedName name="__APW_RESTORE_DATA1825__" hidden="1">#REF!</definedName>
    <definedName name="__APW_RESTORE_DATA1826__" hidden="1">#REF!</definedName>
    <definedName name="__APW_RESTORE_DATA1827__" hidden="1">#REF!</definedName>
    <definedName name="__APW_RESTORE_DATA1828__" hidden="1">#REF!</definedName>
    <definedName name="__APW_RESTORE_DATA1829__" hidden="1">#REF!</definedName>
    <definedName name="__APW_RESTORE_DATA183__" hidden="1">#REF!</definedName>
    <definedName name="__APW_RESTORE_DATA1830__" hidden="1">#REF!</definedName>
    <definedName name="__APW_RESTORE_DATA1831__" hidden="1">#REF!</definedName>
    <definedName name="__APW_RESTORE_DATA1832__" hidden="1">#REF!</definedName>
    <definedName name="__APW_RESTORE_DATA1833__" hidden="1">#REF!</definedName>
    <definedName name="__APW_RESTORE_DATA1834__" hidden="1">#REF!</definedName>
    <definedName name="__APW_RESTORE_DATA1835__" hidden="1">#REF!</definedName>
    <definedName name="__APW_RESTORE_DATA1836__" hidden="1">#REF!</definedName>
    <definedName name="__APW_RESTORE_DATA1837__" hidden="1">#REF!</definedName>
    <definedName name="__APW_RESTORE_DATA1838__" hidden="1">#REF!</definedName>
    <definedName name="__APW_RESTORE_DATA1839__" hidden="1">#REF!</definedName>
    <definedName name="__APW_RESTORE_DATA184__" hidden="1">#REF!</definedName>
    <definedName name="__APW_RESTORE_DATA1840__" hidden="1">#REF!</definedName>
    <definedName name="__APW_RESTORE_DATA1841__" hidden="1">#REF!</definedName>
    <definedName name="__APW_RESTORE_DATA1842__" hidden="1">#REF!</definedName>
    <definedName name="__APW_RESTORE_DATA1843__" hidden="1">#REF!</definedName>
    <definedName name="__APW_RESTORE_DATA1844__" hidden="1">#REF!</definedName>
    <definedName name="__APW_RESTORE_DATA1845__" hidden="1">#REF!</definedName>
    <definedName name="__APW_RESTORE_DATA1846__" hidden="1">#REF!</definedName>
    <definedName name="__APW_RESTORE_DATA1847__" hidden="1">#REF!</definedName>
    <definedName name="__APW_RESTORE_DATA1848__" hidden="1">#REF!</definedName>
    <definedName name="__APW_RESTORE_DATA1849__" hidden="1">#REF!</definedName>
    <definedName name="__APW_RESTORE_DATA185__" hidden="1">#REF!</definedName>
    <definedName name="__APW_RESTORE_DATA1850__" hidden="1">#REF!</definedName>
    <definedName name="__APW_RESTORE_DATA1851__" hidden="1">#REF!</definedName>
    <definedName name="__APW_RESTORE_DATA1852__" hidden="1">#REF!</definedName>
    <definedName name="__APW_RESTORE_DATA1853__" hidden="1">#REF!</definedName>
    <definedName name="__APW_RESTORE_DATA1854__" hidden="1">#REF!</definedName>
    <definedName name="__APW_RESTORE_DATA1855__" hidden="1">#REF!</definedName>
    <definedName name="__APW_RESTORE_DATA1856__" hidden="1">#REF!</definedName>
    <definedName name="__APW_RESTORE_DATA1857__" hidden="1">#REF!</definedName>
    <definedName name="__APW_RESTORE_DATA1858__" hidden="1">#REF!</definedName>
    <definedName name="__APW_RESTORE_DATA1859__" hidden="1">#REF!</definedName>
    <definedName name="__APW_RESTORE_DATA186__" hidden="1">#REF!</definedName>
    <definedName name="__APW_RESTORE_DATA1860__" hidden="1">#REF!</definedName>
    <definedName name="__APW_RESTORE_DATA1861__" hidden="1">#REF!</definedName>
    <definedName name="__APW_RESTORE_DATA1862__" hidden="1">#REF!</definedName>
    <definedName name="__APW_RESTORE_DATA1863__" hidden="1">#REF!</definedName>
    <definedName name="__APW_RESTORE_DATA1864__" hidden="1">#REF!</definedName>
    <definedName name="__APW_RESTORE_DATA1865__" hidden="1">#REF!</definedName>
    <definedName name="__APW_RESTORE_DATA1866__" hidden="1">#REF!</definedName>
    <definedName name="__APW_RESTORE_DATA1867__" hidden="1">#REF!</definedName>
    <definedName name="__APW_RESTORE_DATA1868__" hidden="1">#REF!</definedName>
    <definedName name="__APW_RESTORE_DATA1869__" hidden="1">#REF!</definedName>
    <definedName name="__APW_RESTORE_DATA187__" hidden="1">#REF!</definedName>
    <definedName name="__APW_RESTORE_DATA1870__" hidden="1">#REF!</definedName>
    <definedName name="__APW_RESTORE_DATA1871__" hidden="1">#REF!</definedName>
    <definedName name="__APW_RESTORE_DATA1872__" hidden="1">#REF!</definedName>
    <definedName name="__APW_RESTORE_DATA1873__" hidden="1">#REF!</definedName>
    <definedName name="__APW_RESTORE_DATA1874__" hidden="1">#REF!</definedName>
    <definedName name="__APW_RESTORE_DATA1875__" hidden="1">#REF!</definedName>
    <definedName name="__APW_RESTORE_DATA1876__" hidden="1">#REF!</definedName>
    <definedName name="__APW_RESTORE_DATA1877__" hidden="1">#REF!</definedName>
    <definedName name="__APW_RESTORE_DATA1878__" hidden="1">#REF!</definedName>
    <definedName name="__APW_RESTORE_DATA1879__" hidden="1">#REF!</definedName>
    <definedName name="__APW_RESTORE_DATA188__" hidden="1">#REF!</definedName>
    <definedName name="__APW_RESTORE_DATA1880__" hidden="1">#REF!</definedName>
    <definedName name="__APW_RESTORE_DATA1881__" hidden="1">#REF!</definedName>
    <definedName name="__APW_RESTORE_DATA1882__" hidden="1">#REF!</definedName>
    <definedName name="__APW_RESTORE_DATA1883__" hidden="1">#REF!</definedName>
    <definedName name="__APW_RESTORE_DATA1884__" hidden="1">#REF!</definedName>
    <definedName name="__APW_RESTORE_DATA1885__" hidden="1">#REF!</definedName>
    <definedName name="__APW_RESTORE_DATA1886__" hidden="1">#REF!</definedName>
    <definedName name="__APW_RESTORE_DATA1887__" hidden="1">#REF!</definedName>
    <definedName name="__APW_RESTORE_DATA1888__" hidden="1">#REF!</definedName>
    <definedName name="__APW_RESTORE_DATA189__" hidden="1">#REF!</definedName>
    <definedName name="__APW_RESTORE_DATA1890__" hidden="1">#REF!</definedName>
    <definedName name="__APW_RESTORE_DATA1891__" hidden="1">#REF!</definedName>
    <definedName name="__APW_RESTORE_DATA1892__" hidden="1">#REF!</definedName>
    <definedName name="__APW_RESTORE_DATA1893__" hidden="1">#REF!</definedName>
    <definedName name="__APW_RESTORE_DATA1895__" hidden="1">#REF!</definedName>
    <definedName name="__APW_RESTORE_DATA1896__" hidden="1">#REF!</definedName>
    <definedName name="__APW_RESTORE_DATA1897__" hidden="1">#REF!</definedName>
    <definedName name="__APW_RESTORE_DATA1898__" hidden="1">#REF!</definedName>
    <definedName name="__APW_RESTORE_DATA190__" hidden="1">#REF!,#REF!,#REF!,#REF!,#REF!</definedName>
    <definedName name="__APW_RESTORE_DATA1900__" hidden="1">#REF!</definedName>
    <definedName name="__APW_RESTORE_DATA1901__" hidden="1">#REF!</definedName>
    <definedName name="__APW_RESTORE_DATA1902__" hidden="1">#REF!</definedName>
    <definedName name="__APW_RESTORE_DATA1903__" hidden="1">#REF!</definedName>
    <definedName name="__APW_RESTORE_DATA1905__" hidden="1">#REF!</definedName>
    <definedName name="__APW_RESTORE_DATA1906__" hidden="1">#REF!</definedName>
    <definedName name="__APW_RESTORE_DATA1907__" hidden="1">#REF!</definedName>
    <definedName name="__APW_RESTORE_DATA1908__" hidden="1">#REF!</definedName>
    <definedName name="__APW_RESTORE_DATA1909__" hidden="1">#REF!</definedName>
    <definedName name="__APW_RESTORE_DATA191__" hidden="1">#REF!</definedName>
    <definedName name="__APW_RESTORE_DATA1910__" hidden="1">#REF!</definedName>
    <definedName name="__APW_RESTORE_DATA1911__" hidden="1">#REF!</definedName>
    <definedName name="__APW_RESTORE_DATA1912__" hidden="1">#REF!</definedName>
    <definedName name="__APW_RESTORE_DATA1913__" hidden="1">#REF!</definedName>
    <definedName name="__APW_RESTORE_DATA1914__" hidden="1">#REF!</definedName>
    <definedName name="__APW_RESTORE_DATA1915__" hidden="1">#REF!</definedName>
    <definedName name="__APW_RESTORE_DATA1916__" hidden="1">#REF!</definedName>
    <definedName name="__APW_RESTORE_DATA1917__" hidden="1">#REF!</definedName>
    <definedName name="__APW_RESTORE_DATA1918__" hidden="1">#REF!</definedName>
    <definedName name="__APW_RESTORE_DATA1919__" hidden="1">#REF!</definedName>
    <definedName name="__APW_RESTORE_DATA192__" hidden="1">#REF!,#REF!,#REF!,#REF!,#REF!</definedName>
    <definedName name="__APW_RESTORE_DATA1921__" hidden="1">#REF!</definedName>
    <definedName name="__APW_RESTORE_DATA1922__" hidden="1">#REF!</definedName>
    <definedName name="__APW_RESTORE_DATA1923__" hidden="1">#REF!</definedName>
    <definedName name="__APW_RESTORE_DATA1924__" hidden="1">#REF!</definedName>
    <definedName name="__APW_RESTORE_DATA1926__" hidden="1">#REF!</definedName>
    <definedName name="__APW_RESTORE_DATA1927__" hidden="1">#REF!</definedName>
    <definedName name="__APW_RESTORE_DATA1928__" hidden="1">#REF!</definedName>
    <definedName name="__APW_RESTORE_DATA1929__" hidden="1">#REF!</definedName>
    <definedName name="__APW_RESTORE_DATA193__" hidden="1">#REF!</definedName>
    <definedName name="__APW_RESTORE_DATA1931__" hidden="1">#REF!</definedName>
    <definedName name="__APW_RESTORE_DATA1932__" hidden="1">#REF!</definedName>
    <definedName name="__APW_RESTORE_DATA1933__" hidden="1">#REF!</definedName>
    <definedName name="__APW_RESTORE_DATA1934__" hidden="1">#REF!</definedName>
    <definedName name="__APW_RESTORE_DATA1936__" hidden="1">#REF!</definedName>
    <definedName name="__APW_RESTORE_DATA1937__" hidden="1">#REF!</definedName>
    <definedName name="__APW_RESTORE_DATA1938__" hidden="1">#REF!</definedName>
    <definedName name="__APW_RESTORE_DATA1939__" hidden="1">#REF!</definedName>
    <definedName name="__APW_RESTORE_DATA194__" hidden="1">#REF!,#REF!,#REF!,#REF!,#REF!</definedName>
    <definedName name="__APW_RESTORE_DATA1940__" hidden="1">#REF!</definedName>
    <definedName name="__APW_RESTORE_DATA1941__" hidden="1">#REF!</definedName>
    <definedName name="__APW_RESTORE_DATA1942__" hidden="1">#REF!</definedName>
    <definedName name="__APW_RESTORE_DATA1943__" hidden="1">#REF!</definedName>
    <definedName name="__APW_RESTORE_DATA1944__" hidden="1">#REF!</definedName>
    <definedName name="__APW_RESTORE_DATA1945__" hidden="1">#REF!</definedName>
    <definedName name="__APW_RESTORE_DATA1946__" hidden="1">#REF!</definedName>
    <definedName name="__APW_RESTORE_DATA1948__" hidden="1">#REF!</definedName>
    <definedName name="__APW_RESTORE_DATA1949__" hidden="1">#REF!</definedName>
    <definedName name="__APW_RESTORE_DATA195__" hidden="1">#REF!</definedName>
    <definedName name="__APW_RESTORE_DATA1950__" hidden="1">#REF!</definedName>
    <definedName name="__APW_RESTORE_DATA1951__" hidden="1">#REF!</definedName>
    <definedName name="__APW_RESTORE_DATA1953__" hidden="1">#REF!</definedName>
    <definedName name="__APW_RESTORE_DATA1954__" hidden="1">#REF!</definedName>
    <definedName name="__APW_RESTORE_DATA1955__" hidden="1">#REF!</definedName>
    <definedName name="__APW_RESTORE_DATA1956__" hidden="1">#REF!</definedName>
    <definedName name="__APW_RESTORE_DATA1958__" hidden="1">#REF!</definedName>
    <definedName name="__APW_RESTORE_DATA1959__" hidden="1">#REF!</definedName>
    <definedName name="__APW_RESTORE_DATA1960__" hidden="1">#REF!</definedName>
    <definedName name="__APW_RESTORE_DATA1961__" hidden="1">#REF!</definedName>
    <definedName name="__APW_RESTORE_DATA1963__" hidden="1">#REF!</definedName>
    <definedName name="__APW_RESTORE_DATA1964__" hidden="1">#REF!</definedName>
    <definedName name="__APW_RESTORE_DATA1965__" hidden="1">#REF!</definedName>
    <definedName name="__APW_RESTORE_DATA1966__" hidden="1">#REF!</definedName>
    <definedName name="__APW_RESTORE_DATA1967__" hidden="1">#REF!</definedName>
    <definedName name="__APW_RESTORE_DATA1968__" hidden="1">#REF!</definedName>
    <definedName name="__APW_RESTORE_DATA1969__" hidden="1">#REF!</definedName>
    <definedName name="__APW_RESTORE_DATA197__" hidden="1">#REF!,#REF!,#REF!,#REF!,#REF!</definedName>
    <definedName name="__APW_RESTORE_DATA1970__" hidden="1">#REF!</definedName>
    <definedName name="__APW_RESTORE_DATA1971__" hidden="1">#REF!</definedName>
    <definedName name="__APW_RESTORE_DATA1972__" hidden="1">#REF!</definedName>
    <definedName name="__APW_RESTORE_DATA1973__" hidden="1">#REF!</definedName>
    <definedName name="__APW_RESTORE_DATA1974__" hidden="1">#REF!</definedName>
    <definedName name="__APW_RESTORE_DATA1975__" hidden="1">#REF!</definedName>
    <definedName name="__APW_RESTORE_DATA1976__" hidden="1">#REF!</definedName>
    <definedName name="__APW_RESTORE_DATA1977__" hidden="1">#REF!</definedName>
    <definedName name="__APW_RESTORE_DATA1979__" hidden="1">#REF!</definedName>
    <definedName name="__APW_RESTORE_DATA198__" hidden="1">#REF!</definedName>
    <definedName name="__APW_RESTORE_DATA1980__" hidden="1">#REF!</definedName>
    <definedName name="__APW_RESTORE_DATA1981__" hidden="1">#REF!</definedName>
    <definedName name="__APW_RESTORE_DATA1982__" hidden="1">#REF!</definedName>
    <definedName name="__APW_RESTORE_DATA1984__" hidden="1">#REF!</definedName>
    <definedName name="__APW_RESTORE_DATA1985__" hidden="1">#REF!</definedName>
    <definedName name="__APW_RESTORE_DATA1986__" hidden="1">#REF!</definedName>
    <definedName name="__APW_RESTORE_DATA1987__" hidden="1">#REF!</definedName>
    <definedName name="__APW_RESTORE_DATA1989__" hidden="1">#REF!</definedName>
    <definedName name="__APW_RESTORE_DATA199__" hidden="1">#REF!</definedName>
    <definedName name="__APW_RESTORE_DATA1990__" hidden="1">#REF!</definedName>
    <definedName name="__APW_RESTORE_DATA1991__" hidden="1">#REF!</definedName>
    <definedName name="__APW_RESTORE_DATA1992__" hidden="1">#REF!</definedName>
    <definedName name="__APW_RESTORE_DATA1994__" hidden="1">#REF!</definedName>
    <definedName name="__APW_RESTORE_DATA1995__" hidden="1">#REF!</definedName>
    <definedName name="__APW_RESTORE_DATA1996__" hidden="1">#REF!</definedName>
    <definedName name="__APW_RESTORE_DATA1997__" hidden="1">#REF!</definedName>
    <definedName name="__APW_RESTORE_DATA1998__" hidden="1">#REF!</definedName>
    <definedName name="__APW_RESTORE_DATA1999__" hidden="1">#REF!</definedName>
    <definedName name="__APW_RESTORE_DATA2__" hidden="1">#REF!</definedName>
    <definedName name="__APW_RESTORE_DATA20__" hidden="1">#REF!</definedName>
    <definedName name="__APW_RESTORE_DATA200__" hidden="1">#REF!,#REF!,#REF!,#REF!,#REF!</definedName>
    <definedName name="__APW_RESTORE_DATA2000__" hidden="1">#REF!</definedName>
    <definedName name="__APW_RESTORE_DATA2001__" hidden="1">#REF!</definedName>
    <definedName name="__APW_RESTORE_DATA2002__" hidden="1">#REF!</definedName>
    <definedName name="__APW_RESTORE_DATA2003__" hidden="1">#REF!</definedName>
    <definedName name="__APW_RESTORE_DATA2004__" hidden="1">#REF!</definedName>
    <definedName name="__APW_RESTORE_DATA2005__" hidden="1">#REF!</definedName>
    <definedName name="__APW_RESTORE_DATA2006__" hidden="1">#REF!</definedName>
    <definedName name="__APW_RESTORE_DATA2007__" hidden="1">#REF!</definedName>
    <definedName name="__APW_RESTORE_DATA2008__" hidden="1">#REF!</definedName>
    <definedName name="__APW_RESTORE_DATA2010__" hidden="1">#REF!</definedName>
    <definedName name="__APW_RESTORE_DATA2011__" hidden="1">#REF!</definedName>
    <definedName name="__APW_RESTORE_DATA2012__" hidden="1">#REF!</definedName>
    <definedName name="__APW_RESTORE_DATA2013__" hidden="1">#REF!</definedName>
    <definedName name="__APW_RESTORE_DATA2015__" hidden="1">#REF!</definedName>
    <definedName name="__APW_RESTORE_DATA2016__" hidden="1">#REF!</definedName>
    <definedName name="__APW_RESTORE_DATA2017__" hidden="1">#REF!</definedName>
    <definedName name="__APW_RESTORE_DATA2018__" hidden="1">#REF!</definedName>
    <definedName name="__APW_RESTORE_DATA202__" hidden="1">#REF!</definedName>
    <definedName name="__APW_RESTORE_DATA2020__" hidden="1">#REF!</definedName>
    <definedName name="__APW_RESTORE_DATA2021__" hidden="1">#REF!</definedName>
    <definedName name="__APW_RESTORE_DATA2022__" hidden="1">#REF!</definedName>
    <definedName name="__APW_RESTORE_DATA2023__" hidden="1">#REF!</definedName>
    <definedName name="__APW_RESTORE_DATA2025__" hidden="1">#REF!</definedName>
    <definedName name="__APW_RESTORE_DATA2026__" hidden="1">#REF!</definedName>
    <definedName name="__APW_RESTORE_DATA2027__" hidden="1">#REF!</definedName>
    <definedName name="__APW_RESTORE_DATA2028__" hidden="1">#REF!</definedName>
    <definedName name="__APW_RESTORE_DATA2029__" hidden="1">#REF!</definedName>
    <definedName name="__APW_RESTORE_DATA203__" hidden="1">#REF!</definedName>
    <definedName name="__APW_RESTORE_DATA2030__" hidden="1">#REF!</definedName>
    <definedName name="__APW_RESTORE_DATA2031__" hidden="1">#REF!</definedName>
    <definedName name="__APW_RESTORE_DATA2032__" hidden="1">#REF!</definedName>
    <definedName name="__APW_RESTORE_DATA2033__" hidden="1">#REF!</definedName>
    <definedName name="__APW_RESTORE_DATA2034__" hidden="1">#REF!</definedName>
    <definedName name="__APW_RESTORE_DATA2035__" hidden="1">#REF!</definedName>
    <definedName name="__APW_RESTORE_DATA2036__" hidden="1">#REF!</definedName>
    <definedName name="__APW_RESTORE_DATA2037__" hidden="1">#REF!</definedName>
    <definedName name="__APW_RESTORE_DATA2038__" hidden="1">#REF!</definedName>
    <definedName name="__APW_RESTORE_DATA2039__" hidden="1">#REF!</definedName>
    <definedName name="__APW_RESTORE_DATA204__" hidden="1">#REF!</definedName>
    <definedName name="__APW_RESTORE_DATA2041__" hidden="1">#REF!</definedName>
    <definedName name="__APW_RESTORE_DATA2042__" hidden="1">#REF!</definedName>
    <definedName name="__APW_RESTORE_DATA2043__" hidden="1">#REF!</definedName>
    <definedName name="__APW_RESTORE_DATA2044__" hidden="1">#REF!</definedName>
    <definedName name="__APW_RESTORE_DATA2046__" hidden="1">#REF!</definedName>
    <definedName name="__APW_RESTORE_DATA2047__" hidden="1">#REF!</definedName>
    <definedName name="__APW_RESTORE_DATA2048__" hidden="1">#REF!</definedName>
    <definedName name="__APW_RESTORE_DATA2049__" hidden="1">#REF!</definedName>
    <definedName name="__APW_RESTORE_DATA205__" hidden="1">#REF!,#REF!,#REF!,#REF!,#REF!</definedName>
    <definedName name="__APW_RESTORE_DATA2051__" hidden="1">#REF!</definedName>
    <definedName name="__APW_RESTORE_DATA2052__" hidden="1">#REF!</definedName>
    <definedName name="__APW_RESTORE_DATA2053__" hidden="1">#REF!</definedName>
    <definedName name="__APW_RESTORE_DATA2054__" hidden="1">#REF!</definedName>
    <definedName name="__APW_RESTORE_DATA2056__" hidden="1">#REF!</definedName>
    <definedName name="__APW_RESTORE_DATA2057__" hidden="1">#REF!</definedName>
    <definedName name="__APW_RESTORE_DATA2058__" hidden="1">#REF!</definedName>
    <definedName name="__APW_RESTORE_DATA2059__" hidden="1">#REF!</definedName>
    <definedName name="__APW_RESTORE_DATA2060__" hidden="1">#REF!</definedName>
    <definedName name="__APW_RESTORE_DATA2061__" hidden="1">#REF!</definedName>
    <definedName name="__APW_RESTORE_DATA2062__" hidden="1">#REF!</definedName>
    <definedName name="__APW_RESTORE_DATA2063__" hidden="1">#REF!</definedName>
    <definedName name="__APW_RESTORE_DATA2064__" hidden="1">#REF!</definedName>
    <definedName name="__APW_RESTORE_DATA2065__" hidden="1">#REF!</definedName>
    <definedName name="__APW_RESTORE_DATA2066__" hidden="1">#REF!</definedName>
    <definedName name="__APW_RESTORE_DATA2067__" hidden="1">#REF!</definedName>
    <definedName name="__APW_RESTORE_DATA2068__" hidden="1">#REF!</definedName>
    <definedName name="__APW_RESTORE_DATA2069__" hidden="1">#REF!</definedName>
    <definedName name="__APW_RESTORE_DATA207__" hidden="1">#REF!</definedName>
    <definedName name="__APW_RESTORE_DATA2070__" hidden="1">#REF!</definedName>
    <definedName name="__APW_RESTORE_DATA2072__" hidden="1">#REF!</definedName>
    <definedName name="__APW_RESTORE_DATA2073__" hidden="1">#REF!</definedName>
    <definedName name="__APW_RESTORE_DATA2074__" hidden="1">#REF!</definedName>
    <definedName name="__APW_RESTORE_DATA2075__" hidden="1">#REF!</definedName>
    <definedName name="__APW_RESTORE_DATA2077__" hidden="1">#REF!</definedName>
    <definedName name="__APW_RESTORE_DATA2078__" hidden="1">#REF!</definedName>
    <definedName name="__APW_RESTORE_DATA2079__" hidden="1">#REF!</definedName>
    <definedName name="__APW_RESTORE_DATA208__" hidden="1">#REF!,#REF!,#REF!,#REF!,#REF!</definedName>
    <definedName name="__APW_RESTORE_DATA2080__" hidden="1">#REF!</definedName>
    <definedName name="__APW_RESTORE_DATA2082__" hidden="1">#REF!</definedName>
    <definedName name="__APW_RESTORE_DATA2083__" hidden="1">#REF!</definedName>
    <definedName name="__APW_RESTORE_DATA2084__" hidden="1">#REF!</definedName>
    <definedName name="__APW_RESTORE_DATA2085__" hidden="1">#REF!</definedName>
    <definedName name="__APW_RESTORE_DATA2087__" hidden="1">#REF!</definedName>
    <definedName name="__APW_RESTORE_DATA2088__" hidden="1">#REF!</definedName>
    <definedName name="__APW_RESTORE_DATA2089__" hidden="1">#REF!</definedName>
    <definedName name="__APW_RESTORE_DATA209__" hidden="1">#REF!</definedName>
    <definedName name="__APW_RESTORE_DATA2090__" hidden="1">#REF!</definedName>
    <definedName name="__APW_RESTORE_DATA2091__" hidden="1">#REF!</definedName>
    <definedName name="__APW_RESTORE_DATA2092__" hidden="1">#REF!</definedName>
    <definedName name="__APW_RESTORE_DATA2093__" hidden="1">#REF!</definedName>
    <definedName name="__APW_RESTORE_DATA2094__" hidden="1">#REF!</definedName>
    <definedName name="__APW_RESTORE_DATA2095__" hidden="1">#REF!</definedName>
    <definedName name="__APW_RESTORE_DATA2096__" hidden="1">#REF!</definedName>
    <definedName name="__APW_RESTORE_DATA2097__" hidden="1">#REF!</definedName>
    <definedName name="__APW_RESTORE_DATA2098__" hidden="1">#REF!</definedName>
    <definedName name="__APW_RESTORE_DATA2099__" hidden="1">#REF!</definedName>
    <definedName name="__APW_RESTORE_DATA21__" hidden="1">#REF!</definedName>
    <definedName name="__APW_RESTORE_DATA210__" hidden="1">#REF!</definedName>
    <definedName name="__APW_RESTORE_DATA2100__" hidden="1">#REF!</definedName>
    <definedName name="__APW_RESTORE_DATA2101__" hidden="1">#REF!</definedName>
    <definedName name="__APW_RESTORE_DATA2103__" hidden="1">#REF!</definedName>
    <definedName name="__APW_RESTORE_DATA2104__" hidden="1">#REF!</definedName>
    <definedName name="__APW_RESTORE_DATA2105__" hidden="1">#REF!</definedName>
    <definedName name="__APW_RESTORE_DATA2106__" hidden="1">#REF!</definedName>
    <definedName name="__APW_RESTORE_DATA2108__" hidden="1">#REF!</definedName>
    <definedName name="__APW_RESTORE_DATA2109__" hidden="1">#REF!</definedName>
    <definedName name="__APW_RESTORE_DATA211__" hidden="1">#REF!,#REF!,#REF!,#REF!,#REF!</definedName>
    <definedName name="__APW_RESTORE_DATA2110__" hidden="1">#REF!</definedName>
    <definedName name="__APW_RESTORE_DATA2111__" hidden="1">#REF!</definedName>
    <definedName name="__APW_RESTORE_DATA2113__" hidden="1">#REF!</definedName>
    <definedName name="__APW_RESTORE_DATA2114__" hidden="1">#REF!</definedName>
    <definedName name="__APW_RESTORE_DATA2115__" hidden="1">#REF!</definedName>
    <definedName name="__APW_RESTORE_DATA2116__" hidden="1">#REF!</definedName>
    <definedName name="__APW_RESTORE_DATA2118__" hidden="1">#REF!</definedName>
    <definedName name="__APW_RESTORE_DATA2119__" hidden="1">#REF!</definedName>
    <definedName name="__APW_RESTORE_DATA212__" hidden="1">#REF!</definedName>
    <definedName name="__APW_RESTORE_DATA2120__" hidden="1">#REF!</definedName>
    <definedName name="__APW_RESTORE_DATA2121__" hidden="1">#REF!</definedName>
    <definedName name="__APW_RESTORE_DATA2122__" hidden="1">#REF!</definedName>
    <definedName name="__APW_RESTORE_DATA2123__" hidden="1">#REF!</definedName>
    <definedName name="__APW_RESTORE_DATA2124__" hidden="1">#REF!</definedName>
    <definedName name="__APW_RESTORE_DATA2125__" hidden="1">#REF!</definedName>
    <definedName name="__APW_RESTORE_DATA2126__" hidden="1">#REF!</definedName>
    <definedName name="__APW_RESTORE_DATA2127__" hidden="1">#REF!</definedName>
    <definedName name="__APW_RESTORE_DATA2128__" hidden="1">#REF!</definedName>
    <definedName name="__APW_RESTORE_DATA2129__" hidden="1">#REF!</definedName>
    <definedName name="__APW_RESTORE_DATA213__" hidden="1">#REF!,#REF!</definedName>
    <definedName name="__APW_RESTORE_DATA2130__" hidden="1">#REF!</definedName>
    <definedName name="__APW_RESTORE_DATA2131__" hidden="1">#REF!</definedName>
    <definedName name="__APW_RESTORE_DATA2132__" hidden="1">#REF!</definedName>
    <definedName name="__APW_RESTORE_DATA2134__" hidden="1">#REF!</definedName>
    <definedName name="__APW_RESTORE_DATA2135__" hidden="1">#REF!</definedName>
    <definedName name="__APW_RESTORE_DATA2136__" hidden="1">#REF!</definedName>
    <definedName name="__APW_RESTORE_DATA2137__" hidden="1">#REF!</definedName>
    <definedName name="__APW_RESTORE_DATA2139__" hidden="1">#REF!</definedName>
    <definedName name="__APW_RESTORE_DATA214__" hidden="1">#REF!</definedName>
    <definedName name="__APW_RESTORE_DATA2140__" hidden="1">#REF!</definedName>
    <definedName name="__APW_RESTORE_DATA2141__" hidden="1">#REF!</definedName>
    <definedName name="__APW_RESTORE_DATA2142__" hidden="1">#REF!</definedName>
    <definedName name="__APW_RESTORE_DATA2144__" hidden="1">#REF!</definedName>
    <definedName name="__APW_RESTORE_DATA2145__" hidden="1">#REF!</definedName>
    <definedName name="__APW_RESTORE_DATA2146__" hidden="1">#REF!</definedName>
    <definedName name="__APW_RESTORE_DATA2147__" hidden="1">#REF!</definedName>
    <definedName name="__APW_RESTORE_DATA2149__" hidden="1">#REF!</definedName>
    <definedName name="__APW_RESTORE_DATA215__" hidden="1">#REF!,#REF!</definedName>
    <definedName name="__APW_RESTORE_DATA2151__" hidden="1">#REF!</definedName>
    <definedName name="__APW_RESTORE_DATA2152__" hidden="1">#REF!</definedName>
    <definedName name="__APW_RESTORE_DATA2153__" hidden="1">#REF!</definedName>
    <definedName name="__APW_RESTORE_DATA2155__" hidden="1">#REF!</definedName>
    <definedName name="__APW_RESTORE_DATA2157__" hidden="1">#REF!</definedName>
    <definedName name="__APW_RESTORE_DATA2158__" hidden="1">#REF!</definedName>
    <definedName name="__APW_RESTORE_DATA2159__" hidden="1">#REF!</definedName>
    <definedName name="__APW_RESTORE_DATA216__" hidden="1">#REF!</definedName>
    <definedName name="__APW_RESTORE_DATA2160__" hidden="1">#REF!</definedName>
    <definedName name="__APW_RESTORE_DATA2161__" hidden="1">#REF!</definedName>
    <definedName name="__APW_RESTORE_DATA2162__" hidden="1">#REF!</definedName>
    <definedName name="__APW_RESTORE_DATA2163__" hidden="1">#REF!</definedName>
    <definedName name="__APW_RESTORE_DATA2164__" hidden="1">#REF!</definedName>
    <definedName name="__APW_RESTORE_DATA2165__" hidden="1">#REF!</definedName>
    <definedName name="__APW_RESTORE_DATA2166__" hidden="1">#REF!</definedName>
    <definedName name="__APW_RESTORE_DATA2167__" hidden="1">#REF!</definedName>
    <definedName name="__APW_RESTORE_DATA2168__" hidden="1">#REF!</definedName>
    <definedName name="__APW_RESTORE_DATA2169__" hidden="1">#REF!</definedName>
    <definedName name="__APW_RESTORE_DATA217__" hidden="1">#REF!,#REF!</definedName>
    <definedName name="__APW_RESTORE_DATA2170__" hidden="1">#REF!</definedName>
    <definedName name="__APW_RESTORE_DATA2171__" hidden="1">#REF!</definedName>
    <definedName name="__APW_RESTORE_DATA2172__" hidden="1">#REF!</definedName>
    <definedName name="__APW_RESTORE_DATA2174__" hidden="1">#REF!</definedName>
    <definedName name="__APW_RESTORE_DATA2175__" hidden="1">#REF!</definedName>
    <definedName name="__APW_RESTORE_DATA2176__" hidden="1">#REF!</definedName>
    <definedName name="__APW_RESTORE_DATA2177__" hidden="1">#REF!</definedName>
    <definedName name="__APW_RESTORE_DATA2179__" hidden="1">#REF!</definedName>
    <definedName name="__APW_RESTORE_DATA218__" hidden="1">#REF!</definedName>
    <definedName name="__APW_RESTORE_DATA2180__" hidden="1">#REF!</definedName>
    <definedName name="__APW_RESTORE_DATA2181__" hidden="1">#REF!</definedName>
    <definedName name="__APW_RESTORE_DATA2182__" hidden="1">#REF!</definedName>
    <definedName name="__APW_RESTORE_DATA2184__" hidden="1">#REF!</definedName>
    <definedName name="__APW_RESTORE_DATA2185__" hidden="1">#REF!</definedName>
    <definedName name="__APW_RESTORE_DATA2186__" hidden="1">#REF!</definedName>
    <definedName name="__APW_RESTORE_DATA2187__" hidden="1">#REF!</definedName>
    <definedName name="__APW_RESTORE_DATA2189__" hidden="1">#REF!</definedName>
    <definedName name="__APW_RESTORE_DATA219__" hidden="1">#REF!,#REF!</definedName>
    <definedName name="__APW_RESTORE_DATA2190__" hidden="1">#REF!</definedName>
    <definedName name="__APW_RESTORE_DATA2191__" hidden="1">#REF!</definedName>
    <definedName name="__APW_RESTORE_DATA2192__" hidden="1">#REF!</definedName>
    <definedName name="__APW_RESTORE_DATA2193__" hidden="1">#REF!</definedName>
    <definedName name="__APW_RESTORE_DATA2194__" hidden="1">#REF!</definedName>
    <definedName name="__APW_RESTORE_DATA2195__" hidden="1">#REF!</definedName>
    <definedName name="__APW_RESTORE_DATA2196__" hidden="1">#REF!</definedName>
    <definedName name="__APW_RESTORE_DATA2197__" hidden="1">#REF!</definedName>
    <definedName name="__APW_RESTORE_DATA2198__" hidden="1">#REF!</definedName>
    <definedName name="__APW_RESTORE_DATA2199__" hidden="1">#REF!</definedName>
    <definedName name="__APW_RESTORE_DATA22__" hidden="1">#REF!</definedName>
    <definedName name="__APW_RESTORE_DATA220__" hidden="1">#REF!</definedName>
    <definedName name="__APW_RESTORE_DATA2200__" hidden="1">#REF!</definedName>
    <definedName name="__APW_RESTORE_DATA2201__" hidden="1">#REF!</definedName>
    <definedName name="__APW_RESTORE_DATA2202__" hidden="1">#REF!</definedName>
    <definedName name="__APW_RESTORE_DATA2203__" hidden="1">#REF!</definedName>
    <definedName name="__APW_RESTORE_DATA2205__" hidden="1">#REF!</definedName>
    <definedName name="__APW_RESTORE_DATA2206__" hidden="1">#REF!</definedName>
    <definedName name="__APW_RESTORE_DATA2207__" hidden="1">#REF!</definedName>
    <definedName name="__APW_RESTORE_DATA2208__" hidden="1">#REF!</definedName>
    <definedName name="__APW_RESTORE_DATA221__" hidden="1">#REF!,#REF!</definedName>
    <definedName name="__APW_RESTORE_DATA2210__" hidden="1">#REF!</definedName>
    <definedName name="__APW_RESTORE_DATA2211__" hidden="1">#REF!</definedName>
    <definedName name="__APW_RESTORE_DATA2212__" hidden="1">#REF!</definedName>
    <definedName name="__APW_RESTORE_DATA2213__" hidden="1">#REF!</definedName>
    <definedName name="__APW_RESTORE_DATA2215__" hidden="1">#REF!</definedName>
    <definedName name="__APW_RESTORE_DATA2216__" hidden="1">#REF!</definedName>
    <definedName name="__APW_RESTORE_DATA2217__" hidden="1">#REF!</definedName>
    <definedName name="__APW_RESTORE_DATA2218__" hidden="1">#REF!</definedName>
    <definedName name="__APW_RESTORE_DATA222__" hidden="1">#REF!</definedName>
    <definedName name="__APW_RESTORE_DATA2220__" hidden="1">#REF!</definedName>
    <definedName name="__APW_RESTORE_DATA2222__" hidden="1">#REF!</definedName>
    <definedName name="__APW_RESTORE_DATA2223__" hidden="1">#REF!</definedName>
    <definedName name="__APW_RESTORE_DATA2224__" hidden="1">#REF!</definedName>
    <definedName name="__APW_RESTORE_DATA2225__" hidden="1">#REF!</definedName>
    <definedName name="__APW_RESTORE_DATA2226__" hidden="1">#REF!</definedName>
    <definedName name="__APW_RESTORE_DATA2227__" hidden="1">#REF!</definedName>
    <definedName name="__APW_RESTORE_DATA2228__" hidden="1">#REF!</definedName>
    <definedName name="__APW_RESTORE_DATA2229__" hidden="1">#REF!</definedName>
    <definedName name="__APW_RESTORE_DATA223__" hidden="1">#REF!,#REF!</definedName>
    <definedName name="__APW_RESTORE_DATA2230__" hidden="1">#REF!</definedName>
    <definedName name="__APW_RESTORE_DATA2231__" hidden="1">#REF!</definedName>
    <definedName name="__APW_RESTORE_DATA2232__" hidden="1">#REF!</definedName>
    <definedName name="__APW_RESTORE_DATA2233__" hidden="1">#REF!</definedName>
    <definedName name="__APW_RESTORE_DATA2234__" hidden="1">#REF!</definedName>
    <definedName name="__APW_RESTORE_DATA2235__" hidden="1">#REF!</definedName>
    <definedName name="__APW_RESTORE_DATA2237__" hidden="1">#REF!</definedName>
    <definedName name="__APW_RESTORE_DATA2238__" hidden="1">#REF!</definedName>
    <definedName name="__APW_RESTORE_DATA2239__" hidden="1">#REF!</definedName>
    <definedName name="__APW_RESTORE_DATA224__" hidden="1">#REF!</definedName>
    <definedName name="__APW_RESTORE_DATA2240__" hidden="1">#REF!</definedName>
    <definedName name="__APW_RESTORE_DATA2242__" hidden="1">#REF!</definedName>
    <definedName name="__APW_RESTORE_DATA2243__" hidden="1">#REF!</definedName>
    <definedName name="__APW_RESTORE_DATA2244__" hidden="1">#REF!</definedName>
    <definedName name="__APW_RESTORE_DATA2245__" hidden="1">#REF!</definedName>
    <definedName name="__APW_RESTORE_DATA2247__" hidden="1">#REF!</definedName>
    <definedName name="__APW_RESTORE_DATA2248__" hidden="1">#REF!</definedName>
    <definedName name="__APW_RESTORE_DATA2249__" hidden="1">#REF!</definedName>
    <definedName name="__APW_RESTORE_DATA225__" hidden="1">#REF!,#REF!</definedName>
    <definedName name="__APW_RESTORE_DATA2250__" hidden="1">#REF!</definedName>
    <definedName name="__APW_RESTORE_DATA2252__" hidden="1">#REF!</definedName>
    <definedName name="__APW_RESTORE_DATA2254__" hidden="1">#REF!</definedName>
    <definedName name="__APW_RESTORE_DATA2255__" hidden="1">#REF!</definedName>
    <definedName name="__APW_RESTORE_DATA2256__" hidden="1">#REF!</definedName>
    <definedName name="__APW_RESTORE_DATA2257__" hidden="1">#REF!</definedName>
    <definedName name="__APW_RESTORE_DATA2258__" hidden="1">#REF!</definedName>
    <definedName name="__APW_RESTORE_DATA2259__" hidden="1">#REF!</definedName>
    <definedName name="__APW_RESTORE_DATA226__" hidden="1">#REF!</definedName>
    <definedName name="__APW_RESTORE_DATA2260__" hidden="1">#REF!</definedName>
    <definedName name="__APW_RESTORE_DATA2261__" hidden="1">#REF!</definedName>
    <definedName name="__APW_RESTORE_DATA2262__" hidden="1">#REF!</definedName>
    <definedName name="__APW_RESTORE_DATA2263__" hidden="1">#REF!</definedName>
    <definedName name="__APW_RESTORE_DATA2264__" hidden="1">#REF!</definedName>
    <definedName name="__APW_RESTORE_DATA2265__" hidden="1">#REF!</definedName>
    <definedName name="__APW_RESTORE_DATA2266__" hidden="1">#REF!</definedName>
    <definedName name="__APW_RESTORE_DATA2267__" hidden="1">#REF!</definedName>
    <definedName name="__APW_RESTORE_DATA2269__" hidden="1">#REF!</definedName>
    <definedName name="__APW_RESTORE_DATA227__" hidden="1">#REF!,#REF!</definedName>
    <definedName name="__APW_RESTORE_DATA2270__" hidden="1">#REF!</definedName>
    <definedName name="__APW_RESTORE_DATA2271__" hidden="1">#REF!</definedName>
    <definedName name="__APW_RESTORE_DATA2272__" hidden="1">#REF!</definedName>
    <definedName name="__APW_RESTORE_DATA2274__" hidden="1">#REF!</definedName>
    <definedName name="__APW_RESTORE_DATA2275__" hidden="1">#REF!</definedName>
    <definedName name="__APW_RESTORE_DATA2276__" hidden="1">#REF!</definedName>
    <definedName name="__APW_RESTORE_DATA2277__" hidden="1">#REF!</definedName>
    <definedName name="__APW_RESTORE_DATA2279__" hidden="1">#REF!</definedName>
    <definedName name="__APW_RESTORE_DATA228__" hidden="1">#REF!</definedName>
    <definedName name="__APW_RESTORE_DATA2280__" hidden="1">#REF!</definedName>
    <definedName name="__APW_RESTORE_DATA2281__" hidden="1">#REF!</definedName>
    <definedName name="__APW_RESTORE_DATA2282__" hidden="1">#REF!</definedName>
    <definedName name="__APW_RESTORE_DATA2284__" hidden="1">#REF!</definedName>
    <definedName name="__APW_RESTORE_DATA2286__" hidden="1">#REF!</definedName>
    <definedName name="__APW_RESTORE_DATA2287__" hidden="1">#REF!</definedName>
    <definedName name="__APW_RESTORE_DATA2288__" hidden="1">#REF!</definedName>
    <definedName name="__APW_RESTORE_DATA2289__" hidden="1">#REF!</definedName>
    <definedName name="__APW_RESTORE_DATA229__" hidden="1">#REF!,#REF!</definedName>
    <definedName name="__APW_RESTORE_DATA2290__" hidden="1">#REF!</definedName>
    <definedName name="__APW_RESTORE_DATA2291__" hidden="1">#REF!</definedName>
    <definedName name="__APW_RESTORE_DATA2292__" hidden="1">#REF!</definedName>
    <definedName name="__APW_RESTORE_DATA2293__" hidden="1">#REF!</definedName>
    <definedName name="__APW_RESTORE_DATA2294__" hidden="1">#REF!</definedName>
    <definedName name="__APW_RESTORE_DATA2295__" hidden="1">#REF!</definedName>
    <definedName name="__APW_RESTORE_DATA2296__" hidden="1">#REF!</definedName>
    <definedName name="__APW_RESTORE_DATA2297__" hidden="1">#REF!</definedName>
    <definedName name="__APW_RESTORE_DATA2298__" hidden="1">#REF!</definedName>
    <definedName name="__APW_RESTORE_DATA2299__" hidden="1">#REF!</definedName>
    <definedName name="__APW_RESTORE_DATA23__" hidden="1">#REF!</definedName>
    <definedName name="__APW_RESTORE_DATA230__" hidden="1">#REF!</definedName>
    <definedName name="__APW_RESTORE_DATA2301__" hidden="1">#REF!</definedName>
    <definedName name="__APW_RESTORE_DATA2302__" hidden="1">#REF!</definedName>
    <definedName name="__APW_RESTORE_DATA2303__" hidden="1">#REF!</definedName>
    <definedName name="__APW_RESTORE_DATA2304__" hidden="1">#REF!</definedName>
    <definedName name="__APW_RESTORE_DATA2306__" hidden="1">#REF!</definedName>
    <definedName name="__APW_RESTORE_DATA2307__" hidden="1">#REF!</definedName>
    <definedName name="__APW_RESTORE_DATA2308__" hidden="1">#REF!</definedName>
    <definedName name="__APW_RESTORE_DATA2309__" hidden="1">#REF!</definedName>
    <definedName name="__APW_RESTORE_DATA231__" hidden="1">#REF!,#REF!</definedName>
    <definedName name="__APW_RESTORE_DATA2311__" hidden="1">#REF!</definedName>
    <definedName name="__APW_RESTORE_DATA2312__" hidden="1">#REF!</definedName>
    <definedName name="__APW_RESTORE_DATA2313__" hidden="1">#REF!</definedName>
    <definedName name="__APW_RESTORE_DATA2314__" hidden="1">#REF!</definedName>
    <definedName name="__APW_RESTORE_DATA2316__" hidden="1">#REF!</definedName>
    <definedName name="__APW_RESTORE_DATA2318__" hidden="1">#REF!</definedName>
    <definedName name="__APW_RESTORE_DATA2319__" hidden="1">#REF!</definedName>
    <definedName name="__APW_RESTORE_DATA2320__" hidden="1">#REF!</definedName>
    <definedName name="__APW_RESTORE_DATA2321__" hidden="1">#REF!</definedName>
    <definedName name="__APW_RESTORE_DATA2322__" hidden="1">#REF!</definedName>
    <definedName name="__APW_RESTORE_DATA2323__" hidden="1">#REF!</definedName>
    <definedName name="__APW_RESTORE_DATA2324__" hidden="1">#REF!</definedName>
    <definedName name="__APW_RESTORE_DATA2325__" hidden="1">#REF!</definedName>
    <definedName name="__APW_RESTORE_DATA2326__" hidden="1">#REF!</definedName>
    <definedName name="__APW_RESTORE_DATA2327__" hidden="1">#REF!</definedName>
    <definedName name="__APW_RESTORE_DATA2328__" hidden="1">#REF!</definedName>
    <definedName name="__APW_RESTORE_DATA2329__" hidden="1">#REF!</definedName>
    <definedName name="__APW_RESTORE_DATA233__" hidden="1">#REF!,#REF!</definedName>
    <definedName name="__APW_RESTORE_DATA2330__" hidden="1">#REF!</definedName>
    <definedName name="__APW_RESTORE_DATA2331__" hidden="1">#REF!</definedName>
    <definedName name="__APW_RESTORE_DATA2333__" hidden="1">#REF!</definedName>
    <definedName name="__APW_RESTORE_DATA2334__" hidden="1">#REF!</definedName>
    <definedName name="__APW_RESTORE_DATA2335__" hidden="1">#REF!</definedName>
    <definedName name="__APW_RESTORE_DATA2336__" hidden="1">#REF!</definedName>
    <definedName name="__APW_RESTORE_DATA2338__" hidden="1">#REF!</definedName>
    <definedName name="__APW_RESTORE_DATA2339__" hidden="1">#REF!</definedName>
    <definedName name="__APW_RESTORE_DATA234__" hidden="1">#REF!</definedName>
    <definedName name="__APW_RESTORE_DATA2340__" hidden="1">#REF!</definedName>
    <definedName name="__APW_RESTORE_DATA2341__" hidden="1">#REF!</definedName>
    <definedName name="__APW_RESTORE_DATA2343__" hidden="1">#REF!</definedName>
    <definedName name="__APW_RESTORE_DATA2344__" hidden="1">#REF!</definedName>
    <definedName name="__APW_RESTORE_DATA2345__" hidden="1">#REF!</definedName>
    <definedName name="__APW_RESTORE_DATA2346__" hidden="1">#REF!</definedName>
    <definedName name="__APW_RESTORE_DATA2348__" hidden="1">#REF!</definedName>
    <definedName name="__APW_RESTORE_DATA235__" hidden="1">#REF!,#REF!</definedName>
    <definedName name="__APW_RESTORE_DATA2350__" hidden="1">#REF!</definedName>
    <definedName name="__APW_RESTORE_DATA2351__" hidden="1">#REF!</definedName>
    <definedName name="__APW_RESTORE_DATA2352__" hidden="1">#REF!</definedName>
    <definedName name="__APW_RESTORE_DATA2353__" hidden="1">#REF!</definedName>
    <definedName name="__APW_RESTORE_DATA2354__" hidden="1">#REF!</definedName>
    <definedName name="__APW_RESTORE_DATA2355__" hidden="1">#REF!</definedName>
    <definedName name="__APW_RESTORE_DATA2356__" hidden="1">#REF!</definedName>
    <definedName name="__APW_RESTORE_DATA2357__" hidden="1">#REF!</definedName>
    <definedName name="__APW_RESTORE_DATA2358__" hidden="1">#REF!</definedName>
    <definedName name="__APW_RESTORE_DATA2359__" hidden="1">#REF!</definedName>
    <definedName name="__APW_RESTORE_DATA236__" hidden="1">#REF!</definedName>
    <definedName name="__APW_RESTORE_DATA2360__" hidden="1">#REF!</definedName>
    <definedName name="__APW_RESTORE_DATA2361__" hidden="1">#REF!</definedName>
    <definedName name="__APW_RESTORE_DATA2362__" hidden="1">#REF!</definedName>
    <definedName name="__APW_RESTORE_DATA2363__" hidden="1">#REF!</definedName>
    <definedName name="__APW_RESTORE_DATA2365__" hidden="1">#REF!</definedName>
    <definedName name="__APW_RESTORE_DATA2366__" hidden="1">#REF!</definedName>
    <definedName name="__APW_RESTORE_DATA2367__" hidden="1">#REF!</definedName>
    <definedName name="__APW_RESTORE_DATA2368__" hidden="1">#REF!</definedName>
    <definedName name="__APW_RESTORE_DATA237__" hidden="1">#REF!,#REF!</definedName>
    <definedName name="__APW_RESTORE_DATA2370__" hidden="1">#REF!</definedName>
    <definedName name="__APW_RESTORE_DATA2371__" hidden="1">#REF!</definedName>
    <definedName name="__APW_RESTORE_DATA2372__" hidden="1">#REF!</definedName>
    <definedName name="__APW_RESTORE_DATA2373__" hidden="1">#REF!</definedName>
    <definedName name="__APW_RESTORE_DATA2375__" hidden="1">#REF!</definedName>
    <definedName name="__APW_RESTORE_DATA2376__" hidden="1">#REF!</definedName>
    <definedName name="__APW_RESTORE_DATA2377__" hidden="1">#REF!</definedName>
    <definedName name="__APW_RESTORE_DATA2378__" hidden="1">#REF!</definedName>
    <definedName name="__APW_RESTORE_DATA238__" hidden="1">#REF!</definedName>
    <definedName name="__APW_RESTORE_DATA2380__" hidden="1">#REF!</definedName>
    <definedName name="__APW_RESTORE_DATA2381__" hidden="1">#REF!</definedName>
    <definedName name="__APW_RESTORE_DATA2382__" hidden="1">#REF!</definedName>
    <definedName name="__APW_RESTORE_DATA2383__" hidden="1">#REF!</definedName>
    <definedName name="__APW_RESTORE_DATA2384__" hidden="1">#REF!</definedName>
    <definedName name="__APW_RESTORE_DATA2385__" hidden="1">#REF!</definedName>
    <definedName name="__APW_RESTORE_DATA2386__" hidden="1">#REF!</definedName>
    <definedName name="__APW_RESTORE_DATA2387__" hidden="1">#REF!</definedName>
    <definedName name="__APW_RESTORE_DATA2388__" hidden="1">#REF!</definedName>
    <definedName name="__APW_RESTORE_DATA2389__" hidden="1">#REF!</definedName>
    <definedName name="__APW_RESTORE_DATA239__" hidden="1">#REF!,#REF!</definedName>
    <definedName name="__APW_RESTORE_DATA2390__" hidden="1">#REF!</definedName>
    <definedName name="__APW_RESTORE_DATA2392__" hidden="1">#REF!</definedName>
    <definedName name="__APW_RESTORE_DATA2393__" hidden="1">#REF!</definedName>
    <definedName name="__APW_RESTORE_DATA2394__" hidden="1">#REF!</definedName>
    <definedName name="__APW_RESTORE_DATA2395__" hidden="1">#REF!</definedName>
    <definedName name="__APW_RESTORE_DATA2397__" hidden="1">#REF!</definedName>
    <definedName name="__APW_RESTORE_DATA2398__" hidden="1">#REF!</definedName>
    <definedName name="__APW_RESTORE_DATA2399__" hidden="1">#REF!</definedName>
    <definedName name="__APW_RESTORE_DATA240__" hidden="1">#REF!</definedName>
    <definedName name="__APW_RESTORE_DATA2400__" hidden="1">#REF!</definedName>
    <definedName name="__APW_RESTORE_DATA2402__" hidden="1">#REF!</definedName>
    <definedName name="__APW_RESTORE_DATA2403__" hidden="1">#REF!</definedName>
    <definedName name="__APW_RESTORE_DATA2404__" hidden="1">#REF!</definedName>
    <definedName name="__APW_RESTORE_DATA2405__" hidden="1">#REF!</definedName>
    <definedName name="__APW_RESTORE_DATA2407__" hidden="1">#REF!</definedName>
    <definedName name="__APW_RESTORE_DATA2408__" hidden="1">#REF!</definedName>
    <definedName name="__APW_RESTORE_DATA2409__" hidden="1">#REF!</definedName>
    <definedName name="__APW_RESTORE_DATA241__" hidden="1">#REF!</definedName>
    <definedName name="__APW_RESTORE_DATA2410__" hidden="1">#REF!</definedName>
    <definedName name="__APW_RESTORE_DATA2411__" hidden="1">#REF!</definedName>
    <definedName name="__APW_RESTORE_DATA2412__" hidden="1">#REF!</definedName>
    <definedName name="__APW_RESTORE_DATA2413__" hidden="1">#REF!</definedName>
    <definedName name="__APW_RESTORE_DATA2414__" hidden="1">#REF!</definedName>
    <definedName name="__APW_RESTORE_DATA2415__" hidden="1">#REF!</definedName>
    <definedName name="__APW_RESTORE_DATA2416__" hidden="1">#REF!</definedName>
    <definedName name="__APW_RESTORE_DATA2417__" hidden="1">#REF!</definedName>
    <definedName name="__APW_RESTORE_DATA2418__" hidden="1">#REF!</definedName>
    <definedName name="__APW_RESTORE_DATA2419__" hidden="1">#REF!</definedName>
    <definedName name="__APW_RESTORE_DATA2420__" hidden="1">#REF!</definedName>
    <definedName name="__APW_RESTORE_DATA2421__" hidden="1">#REF!</definedName>
    <definedName name="__APW_RESTORE_DATA2422__" hidden="1">#REF!</definedName>
    <definedName name="__APW_RESTORE_DATA2423__" hidden="1">#REF!</definedName>
    <definedName name="__APW_RESTORE_DATA2424__" hidden="1">#REF!</definedName>
    <definedName name="__APW_RESTORE_DATA2425__" hidden="1">#REF!</definedName>
    <definedName name="__APW_RESTORE_DATA2426__" hidden="1">#REF!</definedName>
    <definedName name="__APW_RESTORE_DATA2427__" hidden="1">#REF!</definedName>
    <definedName name="__APW_RESTORE_DATA2428__" hidden="1">#REF!</definedName>
    <definedName name="__APW_RESTORE_DATA2429__" hidden="1">#REF!</definedName>
    <definedName name="__APW_RESTORE_DATA243__" hidden="1">#REF!</definedName>
    <definedName name="__APW_RESTORE_DATA2430__" hidden="1">#REF!</definedName>
    <definedName name="__APW_RESTORE_DATA2431__" hidden="1">#REF!</definedName>
    <definedName name="__APW_RESTORE_DATA2432__" hidden="1">#REF!</definedName>
    <definedName name="__APW_RESTORE_DATA2433__" hidden="1">#REF!</definedName>
    <definedName name="__APW_RESTORE_DATA2434__" hidden="1">#REF!</definedName>
    <definedName name="__APW_RESTORE_DATA2435__" hidden="1">#REF!</definedName>
    <definedName name="__APW_RESTORE_DATA2436__" hidden="1">#REF!</definedName>
    <definedName name="__APW_RESTORE_DATA2437__" hidden="1">#REF!</definedName>
    <definedName name="__APW_RESTORE_DATA2438__" hidden="1">#REF!</definedName>
    <definedName name="__APW_RESTORE_DATA2439__" hidden="1">#REF!</definedName>
    <definedName name="__APW_RESTORE_DATA244__" hidden="1">#REF!</definedName>
    <definedName name="__APW_RESTORE_DATA2440__" hidden="1">#REF!</definedName>
    <definedName name="__APW_RESTORE_DATA2441__" hidden="1">#REF!</definedName>
    <definedName name="__APW_RESTORE_DATA2442__" hidden="1">#REF!</definedName>
    <definedName name="__APW_RESTORE_DATA2443__" hidden="1">#REF!</definedName>
    <definedName name="__APW_RESTORE_DATA2444__" hidden="1">#REF!</definedName>
    <definedName name="__APW_RESTORE_DATA2445__" hidden="1">#REF!</definedName>
    <definedName name="__APW_RESTORE_DATA2446__" hidden="1">#REF!</definedName>
    <definedName name="__APW_RESTORE_DATA2447__" hidden="1">#REF!</definedName>
    <definedName name="__APW_RESTORE_DATA2448__" hidden="1">#REF!</definedName>
    <definedName name="__APW_RESTORE_DATA2449__" hidden="1">#REF!</definedName>
    <definedName name="__APW_RESTORE_DATA245__" hidden="1">#REF!</definedName>
    <definedName name="__APW_RESTORE_DATA2450__" hidden="1">#REF!</definedName>
    <definedName name="__APW_RESTORE_DATA2451__" hidden="1">#REF!</definedName>
    <definedName name="__APW_RESTORE_DATA2452__" hidden="1">#REF!</definedName>
    <definedName name="__APW_RESTORE_DATA2453__" hidden="1">#REF!</definedName>
    <definedName name="__APW_RESTORE_DATA2454__" hidden="1">#REF!</definedName>
    <definedName name="__APW_RESTORE_DATA2455__" hidden="1">#REF!</definedName>
    <definedName name="__APW_RESTORE_DATA2456__" hidden="1">#REF!</definedName>
    <definedName name="__APW_RESTORE_DATA2457__" hidden="1">#REF!</definedName>
    <definedName name="__APW_RESTORE_DATA2458__" hidden="1">#REF!</definedName>
    <definedName name="__APW_RESTORE_DATA2459__" hidden="1">#REF!</definedName>
    <definedName name="__APW_RESTORE_DATA246__" hidden="1">#REF!</definedName>
    <definedName name="__APW_RESTORE_DATA2460__" hidden="1">#REF!</definedName>
    <definedName name="__APW_RESTORE_DATA2461__" hidden="1">#REF!</definedName>
    <definedName name="__APW_RESTORE_DATA2462__" hidden="1">#REF!</definedName>
    <definedName name="__APW_RESTORE_DATA2463__" hidden="1">#REF!</definedName>
    <definedName name="__APW_RESTORE_DATA2464__" hidden="1">#REF!</definedName>
    <definedName name="__APW_RESTORE_DATA2465__" hidden="1">#REF!</definedName>
    <definedName name="__APW_RESTORE_DATA2466__" hidden="1">#REF!</definedName>
    <definedName name="__APW_RESTORE_DATA2467__" hidden="1">#REF!</definedName>
    <definedName name="__APW_RESTORE_DATA2468__" hidden="1">#REF!</definedName>
    <definedName name="__APW_RESTORE_DATA2469__" hidden="1">#REF!</definedName>
    <definedName name="__APW_RESTORE_DATA247__" hidden="1">#REF!</definedName>
    <definedName name="__APW_RESTORE_DATA2470__" hidden="1">#REF!</definedName>
    <definedName name="__APW_RESTORE_DATA2471__" hidden="1">#REF!</definedName>
    <definedName name="__APW_RESTORE_DATA2472__" hidden="1">#REF!</definedName>
    <definedName name="__APW_RESTORE_DATA2473__" hidden="1">#REF!</definedName>
    <definedName name="__APW_RESTORE_DATA2474__" hidden="1">#REF!</definedName>
    <definedName name="__APW_RESTORE_DATA2475__" hidden="1">#REF!</definedName>
    <definedName name="__APW_RESTORE_DATA2476__" hidden="1">#REF!</definedName>
    <definedName name="__APW_RESTORE_DATA2477__" hidden="1">#REF!</definedName>
    <definedName name="__APW_RESTORE_DATA2478__" hidden="1">#REF!</definedName>
    <definedName name="__APW_RESTORE_DATA2479__" hidden="1">#REF!</definedName>
    <definedName name="__APW_RESTORE_DATA248__" hidden="1">#REF!</definedName>
    <definedName name="__APW_RESTORE_DATA2480__" hidden="1">#REF!</definedName>
    <definedName name="__APW_RESTORE_DATA2481__" hidden="1">#REF!</definedName>
    <definedName name="__APW_RESTORE_DATA2482__" hidden="1">#REF!</definedName>
    <definedName name="__APW_RESTORE_DATA2483__" hidden="1">#REF!</definedName>
    <definedName name="__APW_RESTORE_DATA2484__" hidden="1">#REF!</definedName>
    <definedName name="__APW_RESTORE_DATA2485__" hidden="1">#REF!</definedName>
    <definedName name="__APW_RESTORE_DATA2486__" hidden="1">#REF!</definedName>
    <definedName name="__APW_RESTORE_DATA2487__" hidden="1">#REF!</definedName>
    <definedName name="__APW_RESTORE_DATA2488__" hidden="1">#REF!</definedName>
    <definedName name="__APW_RESTORE_DATA2489__" hidden="1">#REF!</definedName>
    <definedName name="__APW_RESTORE_DATA249__" hidden="1">#REF!</definedName>
    <definedName name="__APW_RESTORE_DATA2490__" hidden="1">#REF!</definedName>
    <definedName name="__APW_RESTORE_DATA2491__" hidden="1">#REF!</definedName>
    <definedName name="__APW_RESTORE_DATA2492__" hidden="1">#REF!</definedName>
    <definedName name="__APW_RESTORE_DATA2493__" hidden="1">#REF!</definedName>
    <definedName name="__APW_RESTORE_DATA2494__" hidden="1">#REF!</definedName>
    <definedName name="__APW_RESTORE_DATA2495__" hidden="1">#REF!</definedName>
    <definedName name="__APW_RESTORE_DATA2496__" hidden="1">#REF!</definedName>
    <definedName name="__APW_RESTORE_DATA2497__" hidden="1">#REF!</definedName>
    <definedName name="__APW_RESTORE_DATA2498__" hidden="1">#REF!</definedName>
    <definedName name="__APW_RESTORE_DATA2499__" hidden="1">#REF!</definedName>
    <definedName name="__APW_RESTORE_DATA25__" hidden="1">#REF!</definedName>
    <definedName name="__APW_RESTORE_DATA250__" hidden="1">#REF!</definedName>
    <definedName name="__APW_RESTORE_DATA2500__" hidden="1">#REF!</definedName>
    <definedName name="__APW_RESTORE_DATA2501__" hidden="1">#REF!</definedName>
    <definedName name="__APW_RESTORE_DATA2502__" hidden="1">#REF!</definedName>
    <definedName name="__APW_RESTORE_DATA2503__" hidden="1">#REF!</definedName>
    <definedName name="__APW_RESTORE_DATA2504__" hidden="1">#REF!</definedName>
    <definedName name="__APW_RESTORE_DATA2505__" hidden="1">#REF!</definedName>
    <definedName name="__APW_RESTORE_DATA2506__" hidden="1">#REF!</definedName>
    <definedName name="__APW_RESTORE_DATA2507__" hidden="1">#REF!</definedName>
    <definedName name="__APW_RESTORE_DATA2508__" hidden="1">#REF!</definedName>
    <definedName name="__APW_RESTORE_DATA2509__" hidden="1">#REF!</definedName>
    <definedName name="__APW_RESTORE_DATA251__" hidden="1">#REF!,#REF!,#REF!,#REF!,#REF!</definedName>
    <definedName name="__APW_RESTORE_DATA2510__" hidden="1">#REF!</definedName>
    <definedName name="__APW_RESTORE_DATA2511__" hidden="1">#REF!</definedName>
    <definedName name="__APW_RESTORE_DATA2512__" hidden="1">#REF!</definedName>
    <definedName name="__APW_RESTORE_DATA2513__" hidden="1">#REF!</definedName>
    <definedName name="__APW_RESTORE_DATA2515__" hidden="1">#REF!</definedName>
    <definedName name="__APW_RESTORE_DATA2516__" hidden="1">#REF!</definedName>
    <definedName name="__APW_RESTORE_DATA2517__" hidden="1">#REF!</definedName>
    <definedName name="__APW_RESTORE_DATA2518__" hidden="1">#REF!</definedName>
    <definedName name="__APW_RESTORE_DATA252__" hidden="1">#REF!</definedName>
    <definedName name="__APW_RESTORE_DATA2520__" hidden="1">#REF!</definedName>
    <definedName name="__APW_RESTORE_DATA2521__" hidden="1">#REF!</definedName>
    <definedName name="__APW_RESTORE_DATA2522__" hidden="1">#REF!</definedName>
    <definedName name="__APW_RESTORE_DATA2523__" hidden="1">#REF!</definedName>
    <definedName name="__APW_RESTORE_DATA2525__" hidden="1">#REF!</definedName>
    <definedName name="__APW_RESTORE_DATA2526__" hidden="1">#REF!</definedName>
    <definedName name="__APW_RESTORE_DATA2527__" hidden="1">#REF!</definedName>
    <definedName name="__APW_RESTORE_DATA2528__" hidden="1">#REF!</definedName>
    <definedName name="__APW_RESTORE_DATA253__" hidden="1">#REF!,#REF!,#REF!,#REF!,#REF!</definedName>
    <definedName name="__APW_RESTORE_DATA2530__" hidden="1">#REF!</definedName>
    <definedName name="__APW_RESTORE_DATA2531__" hidden="1">#REF!</definedName>
    <definedName name="__APW_RESTORE_DATA2532__" hidden="1">#REF!</definedName>
    <definedName name="__APW_RESTORE_DATA2533__" hidden="1">#REF!</definedName>
    <definedName name="__APW_RESTORE_DATA2534__" hidden="1">#REF!</definedName>
    <definedName name="__APW_RESTORE_DATA2535__" hidden="1">#REF!</definedName>
    <definedName name="__APW_RESTORE_DATA2536__" hidden="1">#REF!</definedName>
    <definedName name="__APW_RESTORE_DATA2537__" hidden="1">#REF!</definedName>
    <definedName name="__APW_RESTORE_DATA2538__" hidden="1">#REF!</definedName>
    <definedName name="__APW_RESTORE_DATA2539__" hidden="1">#REF!</definedName>
    <definedName name="__APW_RESTORE_DATA254__" hidden="1">#REF!</definedName>
    <definedName name="__APW_RESTORE_DATA2540__" hidden="1">#REF!</definedName>
    <definedName name="__APW_RESTORE_DATA2541__" hidden="1">#REF!</definedName>
    <definedName name="__APW_RESTORE_DATA2542__" hidden="1">#REF!</definedName>
    <definedName name="__APW_RESTORE_DATA2543__" hidden="1">#REF!</definedName>
    <definedName name="__APW_RESTORE_DATA2544__" hidden="1">#REF!</definedName>
    <definedName name="__APW_RESTORE_DATA2546__" hidden="1">#REF!</definedName>
    <definedName name="__APW_RESTORE_DATA2547__" hidden="1">#REF!</definedName>
    <definedName name="__APW_RESTORE_DATA2548__" hidden="1">#REF!</definedName>
    <definedName name="__APW_RESTORE_DATA2549__" hidden="1">#REF!</definedName>
    <definedName name="__APW_RESTORE_DATA255__" hidden="1">#REF!,#REF!,#REF!,#REF!,#REF!</definedName>
    <definedName name="__APW_RESTORE_DATA2551__" hidden="1">#REF!</definedName>
    <definedName name="__APW_RESTORE_DATA2552__" hidden="1">#REF!</definedName>
    <definedName name="__APW_RESTORE_DATA2553__" hidden="1">#REF!</definedName>
    <definedName name="__APW_RESTORE_DATA2554__" hidden="1">#REF!</definedName>
    <definedName name="__APW_RESTORE_DATA2556__" hidden="1">#REF!</definedName>
    <definedName name="__APW_RESTORE_DATA2557__" hidden="1">#REF!</definedName>
    <definedName name="__APW_RESTORE_DATA2558__" hidden="1">#REF!</definedName>
    <definedName name="__APW_RESTORE_DATA2559__" hidden="1">#REF!</definedName>
    <definedName name="__APW_RESTORE_DATA256__" hidden="1">#REF!</definedName>
    <definedName name="__APW_RESTORE_DATA2561__" hidden="1">#REF!</definedName>
    <definedName name="__APW_RESTORE_DATA2562__" hidden="1">#REF!</definedName>
    <definedName name="__APW_RESTORE_DATA2563__" hidden="1">#REF!</definedName>
    <definedName name="__APW_RESTORE_DATA2564__" hidden="1">#REF!</definedName>
    <definedName name="__APW_RESTORE_DATA2565__" hidden="1">#REF!</definedName>
    <definedName name="__APW_RESTORE_DATA2566__" hidden="1">#REF!</definedName>
    <definedName name="__APW_RESTORE_DATA2567__" hidden="1">#REF!</definedName>
    <definedName name="__APW_RESTORE_DATA2568__" hidden="1">#REF!</definedName>
    <definedName name="__APW_RESTORE_DATA2569__" hidden="1">#REF!</definedName>
    <definedName name="__APW_RESTORE_DATA257__" hidden="1">#REF!</definedName>
    <definedName name="__APW_RESTORE_DATA2570__" hidden="1">#REF!</definedName>
    <definedName name="__APW_RESTORE_DATA2571__" hidden="1">#REF!</definedName>
    <definedName name="__APW_RESTORE_DATA2573__" hidden="1">#REF!</definedName>
    <definedName name="__APW_RESTORE_DATA2574__" hidden="1">#REF!</definedName>
    <definedName name="__APW_RESTORE_DATA2575__" hidden="1">#REF!</definedName>
    <definedName name="__APW_RESTORE_DATA2576__" hidden="1">#REF!</definedName>
    <definedName name="__APW_RESTORE_DATA2578__" hidden="1">#REF!</definedName>
    <definedName name="__APW_RESTORE_DATA2579__" hidden="1">#REF!</definedName>
    <definedName name="__APW_RESTORE_DATA258__" hidden="1">#REF!,#REF!,#REF!,#REF!,#REF!</definedName>
    <definedName name="__APW_RESTORE_DATA2580__" hidden="1">#REF!</definedName>
    <definedName name="__APW_RESTORE_DATA2581__" hidden="1">#REF!</definedName>
    <definedName name="__APW_RESTORE_DATA2583__" hidden="1">#REF!</definedName>
    <definedName name="__APW_RESTORE_DATA2584__" hidden="1">#REF!</definedName>
    <definedName name="__APW_RESTORE_DATA2585__" hidden="1">#REF!</definedName>
    <definedName name="__APW_RESTORE_DATA2586__" hidden="1">#REF!</definedName>
    <definedName name="__APW_RESTORE_DATA2588__" hidden="1">#REF!</definedName>
    <definedName name="__APW_RESTORE_DATA2589__" hidden="1">#REF!</definedName>
    <definedName name="__APW_RESTORE_DATA259__" hidden="1">#REF!</definedName>
    <definedName name="__APW_RESTORE_DATA2590__" hidden="1">#REF!</definedName>
    <definedName name="__APW_RESTORE_DATA2591__" hidden="1">#REF!</definedName>
    <definedName name="__APW_RESTORE_DATA2592__" hidden="1">#REF!</definedName>
    <definedName name="__APW_RESTORE_DATA2593__" hidden="1">#REF!</definedName>
    <definedName name="__APW_RESTORE_DATA2594__" hidden="1">#REF!</definedName>
    <definedName name="__APW_RESTORE_DATA2595__" hidden="1">#REF!</definedName>
    <definedName name="__APW_RESTORE_DATA2596__" hidden="1">#REF!</definedName>
    <definedName name="__APW_RESTORE_DATA2597__" hidden="1">#REF!</definedName>
    <definedName name="__APW_RESTORE_DATA2598__" hidden="1">#REF!</definedName>
    <definedName name="__APW_RESTORE_DATA2599__" hidden="1">#REF!</definedName>
    <definedName name="__APW_RESTORE_DATA26__" hidden="1">#REF!</definedName>
    <definedName name="__APW_RESTORE_DATA260__" hidden="1">#REF!</definedName>
    <definedName name="__APW_RESTORE_DATA2600__" hidden="1">#REF!</definedName>
    <definedName name="__APW_RESTORE_DATA2601__" hidden="1">#REF!</definedName>
    <definedName name="__APW_RESTORE_DATA2602__" hidden="1">#REF!</definedName>
    <definedName name="__APW_RESTORE_DATA2604__" hidden="1">#REF!</definedName>
    <definedName name="__APW_RESTORE_DATA2605__" hidden="1">#REF!</definedName>
    <definedName name="__APW_RESTORE_DATA2606__" hidden="1">#REF!</definedName>
    <definedName name="__APW_RESTORE_DATA2607__" hidden="1">#REF!</definedName>
    <definedName name="__APW_RESTORE_DATA2609__" hidden="1">#REF!</definedName>
    <definedName name="__APW_RESTORE_DATA261__" hidden="1">#REF!,#REF!,#REF!,#REF!,#REF!</definedName>
    <definedName name="__APW_RESTORE_DATA2610__" hidden="1">#REF!</definedName>
    <definedName name="__APW_RESTORE_DATA2611__" hidden="1">#REF!</definedName>
    <definedName name="__APW_RESTORE_DATA2612__" hidden="1">#REF!</definedName>
    <definedName name="__APW_RESTORE_DATA2614__" hidden="1">#REF!</definedName>
    <definedName name="__APW_RESTORE_DATA2615__" hidden="1">#REF!</definedName>
    <definedName name="__APW_RESTORE_DATA2616__" hidden="1">#REF!</definedName>
    <definedName name="__APW_RESTORE_DATA2617__" hidden="1">#REF!</definedName>
    <definedName name="__APW_RESTORE_DATA2619__" hidden="1">#REF!</definedName>
    <definedName name="__APW_RESTORE_DATA262__" hidden="1">#REF!</definedName>
    <definedName name="__APW_RESTORE_DATA2620__" hidden="1">#REF!</definedName>
    <definedName name="__APW_RESTORE_DATA2621__" hidden="1">#REF!</definedName>
    <definedName name="__APW_RESTORE_DATA2622__" hidden="1">#REF!</definedName>
    <definedName name="__APW_RESTORE_DATA2623__" hidden="1">#REF!</definedName>
    <definedName name="__APW_RESTORE_DATA2624__" hidden="1">#REF!</definedName>
    <definedName name="__APW_RESTORE_DATA2625__" hidden="1">#REF!</definedName>
    <definedName name="__APW_RESTORE_DATA2626__" hidden="1">#REF!</definedName>
    <definedName name="__APW_RESTORE_DATA2627__" hidden="1">#REF!</definedName>
    <definedName name="__APW_RESTORE_DATA2628__" hidden="1">#REF!</definedName>
    <definedName name="__APW_RESTORE_DATA2629__" hidden="1">#REF!</definedName>
    <definedName name="__APW_RESTORE_DATA2630__" hidden="1">#REF!</definedName>
    <definedName name="__APW_RESTORE_DATA2631__" hidden="1">#REF!</definedName>
    <definedName name="__APW_RESTORE_DATA2632__" hidden="1">#REF!</definedName>
    <definedName name="__APW_RESTORE_DATA2633__" hidden="1">#REF!</definedName>
    <definedName name="__APW_RESTORE_DATA2635__" hidden="1">#REF!</definedName>
    <definedName name="__APW_RESTORE_DATA2636__" hidden="1">#REF!</definedName>
    <definedName name="__APW_RESTORE_DATA2637__" hidden="1">#REF!</definedName>
    <definedName name="__APW_RESTORE_DATA2638__" hidden="1">#REF!</definedName>
    <definedName name="__APW_RESTORE_DATA264__" hidden="1">#REF!</definedName>
    <definedName name="__APW_RESTORE_DATA2640__" hidden="1">#REF!</definedName>
    <definedName name="__APW_RESTORE_DATA2641__" hidden="1">#REF!</definedName>
    <definedName name="__APW_RESTORE_DATA2642__" hidden="1">#REF!</definedName>
    <definedName name="__APW_RESTORE_DATA2643__" hidden="1">#REF!</definedName>
    <definedName name="__APW_RESTORE_DATA2645__" hidden="1">#REF!</definedName>
    <definedName name="__APW_RESTORE_DATA2646__" hidden="1">#REF!</definedName>
    <definedName name="__APW_RESTORE_DATA2647__" hidden="1">#REF!</definedName>
    <definedName name="__APW_RESTORE_DATA2648__" hidden="1">#REF!</definedName>
    <definedName name="__APW_RESTORE_DATA265__" hidden="1">#REF!</definedName>
    <definedName name="__APW_RESTORE_DATA2650__" hidden="1">#REF!</definedName>
    <definedName name="__APW_RESTORE_DATA2651__" hidden="1">#REF!</definedName>
    <definedName name="__APW_RESTORE_DATA2652__" hidden="1">#REF!</definedName>
    <definedName name="__APW_RESTORE_DATA2653__" hidden="1">#REF!</definedName>
    <definedName name="__APW_RESTORE_DATA2654__" hidden="1">#REF!</definedName>
    <definedName name="__APW_RESTORE_DATA2655__" hidden="1">#REF!</definedName>
    <definedName name="__APW_RESTORE_DATA2656__" hidden="1">#REF!</definedName>
    <definedName name="__APW_RESTORE_DATA2657__" hidden="1">#REF!</definedName>
    <definedName name="__APW_RESTORE_DATA2658__" hidden="1">#REF!</definedName>
    <definedName name="__APW_RESTORE_DATA2659__" hidden="1">#REF!</definedName>
    <definedName name="__APW_RESTORE_DATA266__" hidden="1">#REF!,#REF!,#REF!,#REF!,#REF!</definedName>
    <definedName name="__APW_RESTORE_DATA2660__" hidden="1">#REF!</definedName>
    <definedName name="__APW_RESTORE_DATA2661__" hidden="1">#REF!</definedName>
    <definedName name="__APW_RESTORE_DATA2662__" hidden="1">#REF!</definedName>
    <definedName name="__APW_RESTORE_DATA2663__" hidden="1">#REF!</definedName>
    <definedName name="__APW_RESTORE_DATA2664__" hidden="1">#REF!</definedName>
    <definedName name="__APW_RESTORE_DATA2666__" hidden="1">#REF!</definedName>
    <definedName name="__APW_RESTORE_DATA2667__" hidden="1">#REF!</definedName>
    <definedName name="__APW_RESTORE_DATA2668__" hidden="1">#REF!</definedName>
    <definedName name="__APW_RESTORE_DATA2669__" hidden="1">#REF!</definedName>
    <definedName name="__APW_RESTORE_DATA267__" hidden="1">#REF!</definedName>
    <definedName name="__APW_RESTORE_DATA2671__" hidden="1">#REF!</definedName>
    <definedName name="__APW_RESTORE_DATA2672__" hidden="1">#REF!</definedName>
    <definedName name="__APW_RESTORE_DATA2673__" hidden="1">#REF!</definedName>
    <definedName name="__APW_RESTORE_DATA2674__" hidden="1">#REF!</definedName>
    <definedName name="__APW_RESTORE_DATA2676__" hidden="1">#REF!</definedName>
    <definedName name="__APW_RESTORE_DATA2677__" hidden="1">#REF!</definedName>
    <definedName name="__APW_RESTORE_DATA2678__" hidden="1">#REF!</definedName>
    <definedName name="__APW_RESTORE_DATA2679__" hidden="1">#REF!</definedName>
    <definedName name="__APW_RESTORE_DATA2681__" hidden="1">#REF!</definedName>
    <definedName name="__APW_RESTORE_DATA2682__" hidden="1">#REF!</definedName>
    <definedName name="__APW_RESTORE_DATA2683__" hidden="1">#REF!</definedName>
    <definedName name="__APW_RESTORE_DATA2684__" hidden="1">#REF!</definedName>
    <definedName name="__APW_RESTORE_DATA2685__" hidden="1">#REF!</definedName>
    <definedName name="__APW_RESTORE_DATA2686__" hidden="1">#REF!</definedName>
    <definedName name="__APW_RESTORE_DATA2687__" hidden="1">#REF!</definedName>
    <definedName name="__APW_RESTORE_DATA2688__" hidden="1">#REF!</definedName>
    <definedName name="__APW_RESTORE_DATA2689__" hidden="1">#REF!</definedName>
    <definedName name="__APW_RESTORE_DATA269__" hidden="1">#REF!,#REF!,#REF!,#REF!,#REF!</definedName>
    <definedName name="__APW_RESTORE_DATA2690__" hidden="1">#REF!</definedName>
    <definedName name="__APW_RESTORE_DATA2691__" hidden="1">#REF!</definedName>
    <definedName name="__APW_RESTORE_DATA2692__" hidden="1">#REF!</definedName>
    <definedName name="__APW_RESTORE_DATA2693__" hidden="1">#REF!</definedName>
    <definedName name="__APW_RESTORE_DATA2694__" hidden="1">#REF!</definedName>
    <definedName name="__APW_RESTORE_DATA2695__" hidden="1">#REF!</definedName>
    <definedName name="__APW_RESTORE_DATA2697__" hidden="1">#REF!</definedName>
    <definedName name="__APW_RESTORE_DATA2698__" hidden="1">#REF!</definedName>
    <definedName name="__APW_RESTORE_DATA2699__" hidden="1">#REF!</definedName>
    <definedName name="__APW_RESTORE_DATA27__" hidden="1">#REF!</definedName>
    <definedName name="__APW_RESTORE_DATA270__" hidden="1">#REF!</definedName>
    <definedName name="__APW_RESTORE_DATA2700__" hidden="1">#REF!</definedName>
    <definedName name="__APW_RESTORE_DATA2702__" hidden="1">#REF!</definedName>
    <definedName name="__APW_RESTORE_DATA2703__" hidden="1">#REF!</definedName>
    <definedName name="__APW_RESTORE_DATA2704__" hidden="1">#REF!</definedName>
    <definedName name="__APW_RESTORE_DATA2705__" hidden="1">#REF!</definedName>
    <definedName name="__APW_RESTORE_DATA2707__" hidden="1">#REF!</definedName>
    <definedName name="__APW_RESTORE_DATA2708__" hidden="1">#REF!</definedName>
    <definedName name="__APW_RESTORE_DATA2709__" hidden="1">#REF!</definedName>
    <definedName name="__APW_RESTORE_DATA271__" hidden="1">#REF!</definedName>
    <definedName name="__APW_RESTORE_DATA2710__" hidden="1">#REF!</definedName>
    <definedName name="__APW_RESTORE_DATA2712__" hidden="1">#REF!</definedName>
    <definedName name="__APW_RESTORE_DATA2713__" hidden="1">#REF!</definedName>
    <definedName name="__APW_RESTORE_DATA2714__" hidden="1">#REF!</definedName>
    <definedName name="__APW_RESTORE_DATA2715__" hidden="1">#REF!</definedName>
    <definedName name="__APW_RESTORE_DATA2716__" hidden="1">#REF!</definedName>
    <definedName name="__APW_RESTORE_DATA2717__" hidden="1">#REF!</definedName>
    <definedName name="__APW_RESTORE_DATA2718__" hidden="1">#REF!</definedName>
    <definedName name="__APW_RESTORE_DATA2719__" hidden="1">#REF!</definedName>
    <definedName name="__APW_RESTORE_DATA272__" hidden="1">#REF!,#REF!,#REF!,#REF!,#REF!</definedName>
    <definedName name="__APW_RESTORE_DATA2720__" hidden="1">#REF!</definedName>
    <definedName name="__APW_RESTORE_DATA2721__" hidden="1">#REF!</definedName>
    <definedName name="__APW_RESTORE_DATA2722__" hidden="1">#REF!</definedName>
    <definedName name="__APW_RESTORE_DATA2723__" hidden="1">#REF!</definedName>
    <definedName name="__APW_RESTORE_DATA2724__" hidden="1">#REF!</definedName>
    <definedName name="__APW_RESTORE_DATA2725__" hidden="1">#REF!</definedName>
    <definedName name="__APW_RESTORE_DATA2726__" hidden="1">#REF!</definedName>
    <definedName name="__APW_RESTORE_DATA2728__" hidden="1">#REF!</definedName>
    <definedName name="__APW_RESTORE_DATA2729__" hidden="1">#REF!</definedName>
    <definedName name="__APW_RESTORE_DATA2730__" hidden="1">#REF!</definedName>
    <definedName name="__APW_RESTORE_DATA2731__" hidden="1">#REF!</definedName>
    <definedName name="__APW_RESTORE_DATA2733__" hidden="1">#REF!</definedName>
    <definedName name="__APW_RESTORE_DATA2734__" hidden="1">#REF!</definedName>
    <definedName name="__APW_RESTORE_DATA2735__" hidden="1">#REF!</definedName>
    <definedName name="__APW_RESTORE_DATA2736__" hidden="1">#REF!</definedName>
    <definedName name="__APW_RESTORE_DATA2738__" hidden="1">#REF!</definedName>
    <definedName name="__APW_RESTORE_DATA2739__" hidden="1">#REF!</definedName>
    <definedName name="__APW_RESTORE_DATA274__" hidden="1">#REF!,#REF!</definedName>
    <definedName name="__APW_RESTORE_DATA2740__" hidden="1">#REF!</definedName>
    <definedName name="__APW_RESTORE_DATA2741__" hidden="1">#REF!</definedName>
    <definedName name="__APW_RESTORE_DATA2743__" hidden="1">#REF!</definedName>
    <definedName name="__APW_RESTORE_DATA2744__" hidden="1">#REF!</definedName>
    <definedName name="__APW_RESTORE_DATA2745__" hidden="1">#REF!</definedName>
    <definedName name="__APW_RESTORE_DATA2746__" hidden="1">#REF!</definedName>
    <definedName name="__APW_RESTORE_DATA2747__" hidden="1">#REF!</definedName>
    <definedName name="__APW_RESTORE_DATA2748__" hidden="1">#REF!</definedName>
    <definedName name="__APW_RESTORE_DATA2749__" hidden="1">#REF!</definedName>
    <definedName name="__APW_RESTORE_DATA2750__" hidden="1">#REF!</definedName>
    <definedName name="__APW_RESTORE_DATA2751__" hidden="1">#REF!</definedName>
    <definedName name="__APW_RESTORE_DATA2752__" hidden="1">#REF!</definedName>
    <definedName name="__APW_RESTORE_DATA2753__" hidden="1">#REF!</definedName>
    <definedName name="__APW_RESTORE_DATA2754__" hidden="1">#REF!</definedName>
    <definedName name="__APW_RESTORE_DATA2755__" hidden="1">#REF!</definedName>
    <definedName name="__APW_RESTORE_DATA2756__" hidden="1">#REF!</definedName>
    <definedName name="__APW_RESTORE_DATA2757__" hidden="1">#REF!</definedName>
    <definedName name="__APW_RESTORE_DATA2759__" hidden="1">#REF!</definedName>
    <definedName name="__APW_RESTORE_DATA276__" hidden="1">#REF!,#REF!</definedName>
    <definedName name="__APW_RESTORE_DATA2760__" hidden="1">#REF!</definedName>
    <definedName name="__APW_RESTORE_DATA2761__" hidden="1">#REF!</definedName>
    <definedName name="__APW_RESTORE_DATA2762__" hidden="1">#REF!</definedName>
    <definedName name="__APW_RESTORE_DATA2764__" hidden="1">#REF!</definedName>
    <definedName name="__APW_RESTORE_DATA2765__" hidden="1">#REF!</definedName>
    <definedName name="__APW_RESTORE_DATA2766__" hidden="1">#REF!</definedName>
    <definedName name="__APW_RESTORE_DATA2767__" hidden="1">#REF!</definedName>
    <definedName name="__APW_RESTORE_DATA2769__" hidden="1">#REF!</definedName>
    <definedName name="__APW_RESTORE_DATA277__" hidden="1">#REF!</definedName>
    <definedName name="__APW_RESTORE_DATA2770__" hidden="1">#REF!</definedName>
    <definedName name="__APW_RESTORE_DATA2771__" hidden="1">#REF!</definedName>
    <definedName name="__APW_RESTORE_DATA2772__" hidden="1">#REF!</definedName>
    <definedName name="__APW_RESTORE_DATA2774__" hidden="1">#REF!</definedName>
    <definedName name="__APW_RESTORE_DATA2776__" hidden="1">#REF!</definedName>
    <definedName name="__APW_RESTORE_DATA2777__" hidden="1">#REF!</definedName>
    <definedName name="__APW_RESTORE_DATA2778__" hidden="1">#REF!</definedName>
    <definedName name="__APW_RESTORE_DATA278__" hidden="1">#REF!,#REF!</definedName>
    <definedName name="__APW_RESTORE_DATA2780__" hidden="1">#REF!</definedName>
    <definedName name="__APW_RESTORE_DATA2782__" hidden="1">#REF!</definedName>
    <definedName name="__APW_RESTORE_DATA2783__" hidden="1">#REF!</definedName>
    <definedName name="__APW_RESTORE_DATA2784__" hidden="1">#REF!</definedName>
    <definedName name="__APW_RESTORE_DATA2785__" hidden="1">#REF!</definedName>
    <definedName name="__APW_RESTORE_DATA2786__" hidden="1">#REF!</definedName>
    <definedName name="__APW_RESTORE_DATA2787__" hidden="1">#REF!</definedName>
    <definedName name="__APW_RESTORE_DATA2788__" hidden="1">#REF!</definedName>
    <definedName name="__APW_RESTORE_DATA2789__" hidden="1">#REF!</definedName>
    <definedName name="__APW_RESTORE_DATA279__" hidden="1">#REF!</definedName>
    <definedName name="__APW_RESTORE_DATA2790__" hidden="1">#REF!</definedName>
    <definedName name="__APW_RESTORE_DATA2791__" hidden="1">#REF!</definedName>
    <definedName name="__APW_RESTORE_DATA2792__" hidden="1">#REF!</definedName>
    <definedName name="__APW_RESTORE_DATA2793__" hidden="1">#REF!</definedName>
    <definedName name="__APW_RESTORE_DATA2794__" hidden="1">#REF!</definedName>
    <definedName name="__APW_RESTORE_DATA2795__" hidden="1">#REF!</definedName>
    <definedName name="__APW_RESTORE_DATA2796__" hidden="1">#REF!</definedName>
    <definedName name="__APW_RESTORE_DATA2797__" hidden="1">#REF!</definedName>
    <definedName name="__APW_RESTORE_DATA2799__" hidden="1">#REF!</definedName>
    <definedName name="__APW_RESTORE_DATA28__" hidden="1">#REF!</definedName>
    <definedName name="__APW_RESTORE_DATA280__" hidden="1">#REF!,#REF!</definedName>
    <definedName name="__APW_RESTORE_DATA2800__" hidden="1">#REF!</definedName>
    <definedName name="__APW_RESTORE_DATA2801__" hidden="1">#REF!</definedName>
    <definedName name="__APW_RESTORE_DATA2802__" hidden="1">#REF!</definedName>
    <definedName name="__APW_RESTORE_DATA2804__" hidden="1">#REF!</definedName>
    <definedName name="__APW_RESTORE_DATA2805__" hidden="1">#REF!</definedName>
    <definedName name="__APW_RESTORE_DATA2806__" hidden="1">#REF!</definedName>
    <definedName name="__APW_RESTORE_DATA2807__" hidden="1">#REF!</definedName>
    <definedName name="__APW_RESTORE_DATA2809__" hidden="1">#REF!</definedName>
    <definedName name="__APW_RESTORE_DATA281__" hidden="1">#REF!</definedName>
    <definedName name="__APW_RESTORE_DATA2810__" hidden="1">#REF!</definedName>
    <definedName name="__APW_RESTORE_DATA2811__" hidden="1">#REF!</definedName>
    <definedName name="__APW_RESTORE_DATA2812__" hidden="1">#REF!</definedName>
    <definedName name="__APW_RESTORE_DATA2814__" hidden="1">#REF!</definedName>
    <definedName name="__APW_RESTORE_DATA2815__" hidden="1">#REF!</definedName>
    <definedName name="__APW_RESTORE_DATA2816__" hidden="1">#REF!</definedName>
    <definedName name="__APW_RESTORE_DATA2817__" hidden="1">#REF!</definedName>
    <definedName name="__APW_RESTORE_DATA2818__" hidden="1">#REF!</definedName>
    <definedName name="__APW_RESTORE_DATA2819__" hidden="1">#REF!</definedName>
    <definedName name="__APW_RESTORE_DATA282__" hidden="1">#REF!,#REF!</definedName>
    <definedName name="__APW_RESTORE_DATA2820__" hidden="1">#REF!</definedName>
    <definedName name="__APW_RESTORE_DATA2821__" hidden="1">#REF!</definedName>
    <definedName name="__APW_RESTORE_DATA2822__" hidden="1">#REF!</definedName>
    <definedName name="__APW_RESTORE_DATA2823__" hidden="1">#REF!</definedName>
    <definedName name="__APW_RESTORE_DATA2824__" hidden="1">#REF!</definedName>
    <definedName name="__APW_RESTORE_DATA2825__" hidden="1">#REF!</definedName>
    <definedName name="__APW_RESTORE_DATA2826__" hidden="1">#REF!</definedName>
    <definedName name="__APW_RESTORE_DATA2827__" hidden="1">#REF!</definedName>
    <definedName name="__APW_RESTORE_DATA2828__" hidden="1">#REF!</definedName>
    <definedName name="__APW_RESTORE_DATA2829__" hidden="1">#REF!</definedName>
    <definedName name="__APW_RESTORE_DATA283__" hidden="1">#REF!</definedName>
    <definedName name="__APW_RESTORE_DATA2830__" hidden="1">#REF!</definedName>
    <definedName name="__APW_RESTORE_DATA2831__" hidden="1">#REF!</definedName>
    <definedName name="__APW_RESTORE_DATA2833__" hidden="1">#REF!</definedName>
    <definedName name="__APW_RESTORE_DATA2834__" hidden="1">#REF!</definedName>
    <definedName name="__APW_RESTORE_DATA2835__" hidden="1">#REF!</definedName>
    <definedName name="__APW_RESTORE_DATA2836__" hidden="1">#REF!</definedName>
    <definedName name="__APW_RESTORE_DATA2838__" hidden="1">#REF!</definedName>
    <definedName name="__APW_RESTORE_DATA2839__" hidden="1">#REF!</definedName>
    <definedName name="__APW_RESTORE_DATA284__" hidden="1">#REF!,#REF!</definedName>
    <definedName name="__APW_RESTORE_DATA2840__" hidden="1">#REF!</definedName>
    <definedName name="__APW_RESTORE_DATA2841__" hidden="1">#REF!</definedName>
    <definedName name="__APW_RESTORE_DATA2843__" hidden="1">#REF!</definedName>
    <definedName name="__APW_RESTORE_DATA2844__" hidden="1">#REF!</definedName>
    <definedName name="__APW_RESTORE_DATA2845__" hidden="1">#REF!</definedName>
    <definedName name="__APW_RESTORE_DATA2846__" hidden="1">#REF!</definedName>
    <definedName name="__APW_RESTORE_DATA2848__" hidden="1">#REF!</definedName>
    <definedName name="__APW_RESTORE_DATA285__" hidden="1">#REF!</definedName>
    <definedName name="__APW_RESTORE_DATA2850__" hidden="1">#REF!</definedName>
    <definedName name="__APW_RESTORE_DATA2851__" hidden="1">#REF!</definedName>
    <definedName name="__APW_RESTORE_DATA2852__" hidden="1">#REF!</definedName>
    <definedName name="__APW_RESTORE_DATA2853__" hidden="1">#REF!</definedName>
    <definedName name="__APW_RESTORE_DATA2854__" hidden="1">#REF!</definedName>
    <definedName name="__APW_RESTORE_DATA2855__" hidden="1">#REF!</definedName>
    <definedName name="__APW_RESTORE_DATA2856__" hidden="1">#REF!</definedName>
    <definedName name="__APW_RESTORE_DATA2857__" hidden="1">#REF!</definedName>
    <definedName name="__APW_RESTORE_DATA2858__" hidden="1">#REF!</definedName>
    <definedName name="__APW_RESTORE_DATA2859__" hidden="1">#REF!</definedName>
    <definedName name="__APW_RESTORE_DATA286__" hidden="1">#REF!,#REF!</definedName>
    <definedName name="__APW_RESTORE_DATA2860__" hidden="1">#REF!</definedName>
    <definedName name="__APW_RESTORE_DATA2861__" hidden="1">#REF!</definedName>
    <definedName name="__APW_RESTORE_DATA2862__" hidden="1">#REF!</definedName>
    <definedName name="__APW_RESTORE_DATA2863__" hidden="1">#REF!</definedName>
    <definedName name="__APW_RESTORE_DATA2865__" hidden="1">#REF!</definedName>
    <definedName name="__APW_RESTORE_DATA2866__" hidden="1">#REF!</definedName>
    <definedName name="__APW_RESTORE_DATA2867__" hidden="1">#REF!</definedName>
    <definedName name="__APW_RESTORE_DATA2868__" hidden="1">#REF!</definedName>
    <definedName name="__APW_RESTORE_DATA287__" hidden="1">#REF!</definedName>
    <definedName name="__APW_RESTORE_DATA2870__" hidden="1">#REF!</definedName>
    <definedName name="__APW_RESTORE_DATA2871__" hidden="1">#REF!</definedName>
    <definedName name="__APW_RESTORE_DATA2872__" hidden="1">#REF!</definedName>
    <definedName name="__APW_RESTORE_DATA2873__" hidden="1">#REF!</definedName>
    <definedName name="__APW_RESTORE_DATA2875__" hidden="1">#REF!</definedName>
    <definedName name="__APW_RESTORE_DATA2876__" hidden="1">#REF!</definedName>
    <definedName name="__APW_RESTORE_DATA2877__" hidden="1">#REF!</definedName>
    <definedName name="__APW_RESTORE_DATA2878__" hidden="1">#REF!</definedName>
    <definedName name="__APW_RESTORE_DATA288__" hidden="1">#REF!,#REF!</definedName>
    <definedName name="__APW_RESTORE_DATA2880__" hidden="1">#REF!</definedName>
    <definedName name="__APW_RESTORE_DATA2882__" hidden="1">#REF!</definedName>
    <definedName name="__APW_RESTORE_DATA2883__" hidden="1">#REF!</definedName>
    <definedName name="__APW_RESTORE_DATA2884__" hidden="1">#REF!</definedName>
    <definedName name="__APW_RESTORE_DATA2885__" hidden="1">#REF!</definedName>
    <definedName name="__APW_RESTORE_DATA2886__" hidden="1">#REF!</definedName>
    <definedName name="__APW_RESTORE_DATA2887__" hidden="1">#REF!</definedName>
    <definedName name="__APW_RESTORE_DATA2888__" hidden="1">#REF!</definedName>
    <definedName name="__APW_RESTORE_DATA2889__" hidden="1">#REF!</definedName>
    <definedName name="__APW_RESTORE_DATA289__" hidden="1">#REF!</definedName>
    <definedName name="__APW_RESTORE_DATA2890__" hidden="1">#REF!</definedName>
    <definedName name="__APW_RESTORE_DATA2891__" hidden="1">#REF!</definedName>
    <definedName name="__APW_RESTORE_DATA2892__" hidden="1">#REF!</definedName>
    <definedName name="__APW_RESTORE_DATA2893__" hidden="1">#REF!</definedName>
    <definedName name="__APW_RESTORE_DATA2894__" hidden="1">#REF!</definedName>
    <definedName name="__APW_RESTORE_DATA2895__" hidden="1">#REF!</definedName>
    <definedName name="__APW_RESTORE_DATA2897__" hidden="1">#REF!</definedName>
    <definedName name="__APW_RESTORE_DATA2898__" hidden="1">#REF!</definedName>
    <definedName name="__APW_RESTORE_DATA2899__" hidden="1">#REF!</definedName>
    <definedName name="__APW_RESTORE_DATA290__" hidden="1">#REF!,#REF!</definedName>
    <definedName name="__APW_RESTORE_DATA2900__" hidden="1">#REF!</definedName>
    <definedName name="__APW_RESTORE_DATA2902__" hidden="1">#REF!</definedName>
    <definedName name="__APW_RESTORE_DATA2903__" hidden="1">#REF!</definedName>
    <definedName name="__APW_RESTORE_DATA2904__" hidden="1">#REF!</definedName>
    <definedName name="__APW_RESTORE_DATA2905__" hidden="1">#REF!</definedName>
    <definedName name="__APW_RESTORE_DATA2907__" hidden="1">#REF!</definedName>
    <definedName name="__APW_RESTORE_DATA2908__" hidden="1">#REF!</definedName>
    <definedName name="__APW_RESTORE_DATA2909__" hidden="1">#REF!</definedName>
    <definedName name="__APW_RESTORE_DATA291__" hidden="1">#REF!</definedName>
    <definedName name="__APW_RESTORE_DATA2910__" hidden="1">#REF!</definedName>
    <definedName name="__APW_RESTORE_DATA2912__" hidden="1">#REF!</definedName>
    <definedName name="__APW_RESTORE_DATA2914__" hidden="1">#REF!</definedName>
    <definedName name="__APW_RESTORE_DATA2915__" hidden="1">#REF!</definedName>
    <definedName name="__APW_RESTORE_DATA2916__" hidden="1">#REF!</definedName>
    <definedName name="__APW_RESTORE_DATA2917__" hidden="1">#REF!</definedName>
    <definedName name="__APW_RESTORE_DATA2918__" hidden="1">#REF!</definedName>
    <definedName name="__APW_RESTORE_DATA2919__" hidden="1">#REF!</definedName>
    <definedName name="__APW_RESTORE_DATA292__" hidden="1">#REF!,#REF!</definedName>
    <definedName name="__APW_RESTORE_DATA2920__" hidden="1">#REF!</definedName>
    <definedName name="__APW_RESTORE_DATA2921__" hidden="1">#REF!</definedName>
    <definedName name="__APW_RESTORE_DATA2922__" hidden="1">#REF!</definedName>
    <definedName name="__APW_RESTORE_DATA2923__" hidden="1">#REF!</definedName>
    <definedName name="__APW_RESTORE_DATA2924__" hidden="1">#REF!</definedName>
    <definedName name="__APW_RESTORE_DATA2925__" hidden="1">#REF!</definedName>
    <definedName name="__APW_RESTORE_DATA2926__" hidden="1">#REF!</definedName>
    <definedName name="__APW_RESTORE_DATA2927__" hidden="1">#REF!</definedName>
    <definedName name="__APW_RESTORE_DATA2929__" hidden="1">#REF!</definedName>
    <definedName name="__APW_RESTORE_DATA293__" hidden="1">#REF!</definedName>
    <definedName name="__APW_RESTORE_DATA2930__" hidden="1">#REF!</definedName>
    <definedName name="__APW_RESTORE_DATA2931__" hidden="1">#REF!</definedName>
    <definedName name="__APW_RESTORE_DATA2932__" hidden="1">#REF!</definedName>
    <definedName name="__APW_RESTORE_DATA2934__" hidden="1">#REF!</definedName>
    <definedName name="__APW_RESTORE_DATA2935__" hidden="1">#REF!</definedName>
    <definedName name="__APW_RESTORE_DATA2936__" hidden="1">#REF!</definedName>
    <definedName name="__APW_RESTORE_DATA2937__" hidden="1">#REF!</definedName>
    <definedName name="__APW_RESTORE_DATA2939__" hidden="1">#REF!</definedName>
    <definedName name="__APW_RESTORE_DATA294__" hidden="1">#REF!,#REF!</definedName>
    <definedName name="__APW_RESTORE_DATA2940__" hidden="1">#REF!</definedName>
    <definedName name="__APW_RESTORE_DATA2941__" hidden="1">#REF!</definedName>
    <definedName name="__APW_RESTORE_DATA2942__" hidden="1">#REF!</definedName>
    <definedName name="__APW_RESTORE_DATA2944__" hidden="1">#REF!</definedName>
    <definedName name="__APW_RESTORE_DATA2946__" hidden="1">#REF!</definedName>
    <definedName name="__APW_RESTORE_DATA2947__" hidden="1">#REF!</definedName>
    <definedName name="__APW_RESTORE_DATA2948__" hidden="1">#REF!</definedName>
    <definedName name="__APW_RESTORE_DATA2949__" hidden="1">#REF!</definedName>
    <definedName name="__APW_RESTORE_DATA2950__" hidden="1">#REF!</definedName>
    <definedName name="__APW_RESTORE_DATA2951__" hidden="1">#REF!</definedName>
    <definedName name="__APW_RESTORE_DATA2952__" hidden="1">#REF!</definedName>
    <definedName name="__APW_RESTORE_DATA2953__" hidden="1">#REF!</definedName>
    <definedName name="__APW_RESTORE_DATA2954__" hidden="1">#REF!</definedName>
    <definedName name="__APW_RESTORE_DATA2955__" hidden="1">#REF!</definedName>
    <definedName name="__APW_RESTORE_DATA2956__" hidden="1">#REF!</definedName>
    <definedName name="__APW_RESTORE_DATA2957__" hidden="1">#REF!</definedName>
    <definedName name="__APW_RESTORE_DATA2958__" hidden="1">#REF!</definedName>
    <definedName name="__APW_RESTORE_DATA2959__" hidden="1">#REF!</definedName>
    <definedName name="__APW_RESTORE_DATA296__" hidden="1">#REF!,#REF!</definedName>
    <definedName name="__APW_RESTORE_DATA2961__" hidden="1">#REF!</definedName>
    <definedName name="__APW_RESTORE_DATA2962__" hidden="1">#REF!</definedName>
    <definedName name="__APW_RESTORE_DATA2963__" hidden="1">#REF!</definedName>
    <definedName name="__APW_RESTORE_DATA2964__" hidden="1">#REF!</definedName>
    <definedName name="__APW_RESTORE_DATA2966__" hidden="1">#REF!</definedName>
    <definedName name="__APW_RESTORE_DATA2967__" hidden="1">#REF!</definedName>
    <definedName name="__APW_RESTORE_DATA2968__" hidden="1">#REF!</definedName>
    <definedName name="__APW_RESTORE_DATA2969__" hidden="1">#REF!</definedName>
    <definedName name="__APW_RESTORE_DATA297__" hidden="1">#REF!</definedName>
    <definedName name="__APW_RESTORE_DATA2971__" hidden="1">#REF!</definedName>
    <definedName name="__APW_RESTORE_DATA2972__" hidden="1">#REF!</definedName>
    <definedName name="__APW_RESTORE_DATA2973__" hidden="1">#REF!</definedName>
    <definedName name="__APW_RESTORE_DATA2974__" hidden="1">#REF!</definedName>
    <definedName name="__APW_RESTORE_DATA2976__" hidden="1">#REF!</definedName>
    <definedName name="__APW_RESTORE_DATA2978__" hidden="1">#REF!</definedName>
    <definedName name="__APW_RESTORE_DATA2979__" hidden="1">#REF!</definedName>
    <definedName name="__APW_RESTORE_DATA298__" hidden="1">#REF!,#REF!</definedName>
    <definedName name="__APW_RESTORE_DATA2980__" hidden="1">#REF!</definedName>
    <definedName name="__APW_RESTORE_DATA2981__" hidden="1">#REF!</definedName>
    <definedName name="__APW_RESTORE_DATA2982__" hidden="1">#REF!</definedName>
    <definedName name="__APW_RESTORE_DATA2983__" hidden="1">#REF!</definedName>
    <definedName name="__APW_RESTORE_DATA2984__" hidden="1">#REF!</definedName>
    <definedName name="__APW_RESTORE_DATA2985__" hidden="1">#REF!</definedName>
    <definedName name="__APW_RESTORE_DATA2986__" hidden="1">#REF!</definedName>
    <definedName name="__APW_RESTORE_DATA2987__" hidden="1">#REF!</definedName>
    <definedName name="__APW_RESTORE_DATA2988__" hidden="1">#REF!</definedName>
    <definedName name="__APW_RESTORE_DATA2989__" hidden="1">#REF!</definedName>
    <definedName name="__APW_RESTORE_DATA299__" hidden="1">#REF!</definedName>
    <definedName name="__APW_RESTORE_DATA2990__" hidden="1">#REF!</definedName>
    <definedName name="__APW_RESTORE_DATA2991__" hidden="1">#REF!</definedName>
    <definedName name="__APW_RESTORE_DATA2993__" hidden="1">#REF!</definedName>
    <definedName name="__APW_RESTORE_DATA2994__" hidden="1">#REF!</definedName>
    <definedName name="__APW_RESTORE_DATA2995__" hidden="1">#REF!</definedName>
    <definedName name="__APW_RESTORE_DATA2996__" hidden="1">#REF!</definedName>
    <definedName name="__APW_RESTORE_DATA2998__" hidden="1">#REF!</definedName>
    <definedName name="__APW_RESTORE_DATA2999__" hidden="1">#REF!</definedName>
    <definedName name="__APW_RESTORE_DATA3__" hidden="1">#REF!,#REF!,#REF!,#REF!,#REF!</definedName>
    <definedName name="__APW_RESTORE_DATA30__" hidden="1">#REF!</definedName>
    <definedName name="__APW_RESTORE_DATA300__" hidden="1">#REF!,#REF!</definedName>
    <definedName name="__APW_RESTORE_DATA3000__" hidden="1">#REF!</definedName>
    <definedName name="__APW_RESTORE_DATA3001__" hidden="1">#REF!</definedName>
    <definedName name="__APW_RESTORE_DATA3003__" hidden="1">#REF!</definedName>
    <definedName name="__APW_RESTORE_DATA3004__" hidden="1">#REF!</definedName>
    <definedName name="__APW_RESTORE_DATA3005__" hidden="1">#REF!</definedName>
    <definedName name="__APW_RESTORE_DATA3006__" hidden="1">#REF!</definedName>
    <definedName name="__APW_RESTORE_DATA3008__" hidden="1">#REF!</definedName>
    <definedName name="__APW_RESTORE_DATA3009__" hidden="1">#REF!</definedName>
    <definedName name="__APW_RESTORE_DATA301__" hidden="1">#REF!</definedName>
    <definedName name="__APW_RESTORE_DATA3010__" hidden="1">#REF!</definedName>
    <definedName name="__APW_RESTORE_DATA3011__" hidden="1">#REF!</definedName>
    <definedName name="__APW_RESTORE_DATA3012__" hidden="1">#REF!</definedName>
    <definedName name="__APW_RESTORE_DATA3013__" hidden="1">#REF!</definedName>
    <definedName name="__APW_RESTORE_DATA3014__" hidden="1">#REF!</definedName>
    <definedName name="__APW_RESTORE_DATA3015__" hidden="1">#REF!</definedName>
    <definedName name="__APW_RESTORE_DATA3016__" hidden="1">#REF!</definedName>
    <definedName name="__APW_RESTORE_DATA3017__" hidden="1">#REF!</definedName>
    <definedName name="__APW_RESTORE_DATA3018__" hidden="1">#REF!</definedName>
    <definedName name="__APW_RESTORE_DATA3019__" hidden="1">#REF!</definedName>
    <definedName name="__APW_RESTORE_DATA302__" hidden="1">#REF!</definedName>
    <definedName name="__APW_RESTORE_DATA3020__" hidden="1">#REF!</definedName>
    <definedName name="__APW_RESTORE_DATA3021__" hidden="1">#REF!</definedName>
    <definedName name="__APW_RESTORE_DATA3022__" hidden="1">#REF!</definedName>
    <definedName name="__APW_RESTORE_DATA3023__" hidden="1">#REF!</definedName>
    <definedName name="__APW_RESTORE_DATA3024__" hidden="1">#REF!</definedName>
    <definedName name="__APW_RESTORE_DATA3026__" hidden="1">#REF!</definedName>
    <definedName name="__APW_RESTORE_DATA3027__" hidden="1">#REF!</definedName>
    <definedName name="__APW_RESTORE_DATA3028__" hidden="1">#REF!</definedName>
    <definedName name="__APW_RESTORE_DATA3029__" hidden="1">#REF!</definedName>
    <definedName name="__APW_RESTORE_DATA303__" hidden="1">#REF!</definedName>
    <definedName name="__APW_RESTORE_DATA3031__" hidden="1">#REF!</definedName>
    <definedName name="__APW_RESTORE_DATA3032__" hidden="1">#REF!</definedName>
    <definedName name="__APW_RESTORE_DATA3033__" hidden="1">#REF!</definedName>
    <definedName name="__APW_RESTORE_DATA3034__" hidden="1">#REF!</definedName>
    <definedName name="__APW_RESTORE_DATA3036__" hidden="1">#REF!</definedName>
    <definedName name="__APW_RESTORE_DATA3037__" hidden="1">#REF!</definedName>
    <definedName name="__APW_RESTORE_DATA3038__" hidden="1">#REF!</definedName>
    <definedName name="__APW_RESTORE_DATA3039__" hidden="1">#REF!</definedName>
    <definedName name="__APW_RESTORE_DATA304__" hidden="1">#REF!</definedName>
    <definedName name="__APW_RESTORE_DATA3041__" hidden="1">#REF!</definedName>
    <definedName name="__APW_RESTORE_DATA3042__" hidden="1">#REF!</definedName>
    <definedName name="__APW_RESTORE_DATA3043__" hidden="1">#REF!</definedName>
    <definedName name="__APW_RESTORE_DATA3044__" hidden="1">#REF!</definedName>
    <definedName name="__APW_RESTORE_DATA3045__" hidden="1">#REF!</definedName>
    <definedName name="__APW_RESTORE_DATA3046__" hidden="1">#REF!</definedName>
    <definedName name="__APW_RESTORE_DATA3047__" hidden="1">#REF!</definedName>
    <definedName name="__APW_RESTORE_DATA3048__" hidden="1">#REF!</definedName>
    <definedName name="__APW_RESTORE_DATA3049__" hidden="1">#REF!</definedName>
    <definedName name="__APW_RESTORE_DATA3050__" hidden="1">#REF!</definedName>
    <definedName name="__APW_RESTORE_DATA3051__" hidden="1">#REF!</definedName>
    <definedName name="__APW_RESTORE_DATA3052__" hidden="1">#REF!</definedName>
    <definedName name="__APW_RESTORE_DATA3053__" hidden="1">#REF!</definedName>
    <definedName name="__APW_RESTORE_DATA3054__" hidden="1">#REF!</definedName>
    <definedName name="__APW_RESTORE_DATA3055__" hidden="1">#REF!</definedName>
    <definedName name="__APW_RESTORE_DATA3056__" hidden="1">#REF!</definedName>
    <definedName name="__APW_RESTORE_DATA3057__" hidden="1">#REF!</definedName>
    <definedName name="__APW_RESTORE_DATA3058__" hidden="1">#REF!</definedName>
    <definedName name="__APW_RESTORE_DATA3059__" hidden="1">#REF!</definedName>
    <definedName name="__APW_RESTORE_DATA306__" hidden="1">#REF!</definedName>
    <definedName name="__APW_RESTORE_DATA3060__" hidden="1">#REF!</definedName>
    <definedName name="__APW_RESTORE_DATA3061__" hidden="1">#REF!</definedName>
    <definedName name="__APW_RESTORE_DATA3062__" hidden="1">#REF!</definedName>
    <definedName name="__APW_RESTORE_DATA3063__" hidden="1">#REF!</definedName>
    <definedName name="__APW_RESTORE_DATA3064__" hidden="1">#REF!</definedName>
    <definedName name="__APW_RESTORE_DATA3065__" hidden="1">#REF!</definedName>
    <definedName name="__APW_RESTORE_DATA3066__" hidden="1">#REF!</definedName>
    <definedName name="__APW_RESTORE_DATA3067__" hidden="1">#REF!</definedName>
    <definedName name="__APW_RESTORE_DATA3068__" hidden="1">#REF!</definedName>
    <definedName name="__APW_RESTORE_DATA3069__" hidden="1">#REF!</definedName>
    <definedName name="__APW_RESTORE_DATA307__" hidden="1">#REF!</definedName>
    <definedName name="__APW_RESTORE_DATA3070__" hidden="1">#REF!</definedName>
    <definedName name="__APW_RESTORE_DATA3071__" hidden="1">#REF!</definedName>
    <definedName name="__APW_RESTORE_DATA3072__" hidden="1">#REF!</definedName>
    <definedName name="__APW_RESTORE_DATA3073__" hidden="1">#REF!</definedName>
    <definedName name="__APW_RESTORE_DATA3074__" hidden="1">#REF!</definedName>
    <definedName name="__APW_RESTORE_DATA3075__" hidden="1">#REF!</definedName>
    <definedName name="__APW_RESTORE_DATA3076__" hidden="1">#REF!</definedName>
    <definedName name="__APW_RESTORE_DATA3077__" hidden="1">#REF!</definedName>
    <definedName name="__APW_RESTORE_DATA3078__" hidden="1">#REF!</definedName>
    <definedName name="__APW_RESTORE_DATA3079__" hidden="1">#REF!</definedName>
    <definedName name="__APW_RESTORE_DATA308__" hidden="1">#REF!</definedName>
    <definedName name="__APW_RESTORE_DATA3080__" hidden="1">#REF!</definedName>
    <definedName name="__APW_RESTORE_DATA3081__" hidden="1">#REF!</definedName>
    <definedName name="__APW_RESTORE_DATA3082__" hidden="1">#REF!</definedName>
    <definedName name="__APW_RESTORE_DATA3083__" hidden="1">#REF!</definedName>
    <definedName name="__APW_RESTORE_DATA3084__" hidden="1">#REF!</definedName>
    <definedName name="__APW_RESTORE_DATA3085__" hidden="1">#REF!</definedName>
    <definedName name="__APW_RESTORE_DATA3086__" hidden="1">#REF!</definedName>
    <definedName name="__APW_RESTORE_DATA3087__" hidden="1">#REF!</definedName>
    <definedName name="__APW_RESTORE_DATA3088__" hidden="1">#REF!</definedName>
    <definedName name="__APW_RESTORE_DATA3089__" hidden="1">#REF!</definedName>
    <definedName name="__APW_RESTORE_DATA309__" hidden="1">#REF!</definedName>
    <definedName name="__APW_RESTORE_DATA3090__" hidden="1">#REF!</definedName>
    <definedName name="__APW_RESTORE_DATA3091__" hidden="1">#REF!</definedName>
    <definedName name="__APW_RESTORE_DATA3092__" hidden="1">#REF!</definedName>
    <definedName name="__APW_RESTORE_DATA3093__" hidden="1">#REF!</definedName>
    <definedName name="__APW_RESTORE_DATA3094__" hidden="1">#REF!</definedName>
    <definedName name="__APW_RESTORE_DATA3095__" hidden="1">#REF!</definedName>
    <definedName name="__APW_RESTORE_DATA3096__" hidden="1">#REF!</definedName>
    <definedName name="__APW_RESTORE_DATA3097__" hidden="1">#REF!</definedName>
    <definedName name="__APW_RESTORE_DATA3098__" hidden="1">#REF!</definedName>
    <definedName name="__APW_RESTORE_DATA3099__" hidden="1">#REF!</definedName>
    <definedName name="__APW_RESTORE_DATA31__" hidden="1">#REF!</definedName>
    <definedName name="__APW_RESTORE_DATA310__" hidden="1">#REF!</definedName>
    <definedName name="__APW_RESTORE_DATA3100__" hidden="1">#REF!</definedName>
    <definedName name="__APW_RESTORE_DATA3101__" hidden="1">#REF!</definedName>
    <definedName name="__APW_RESTORE_DATA3102__" hidden="1">#REF!</definedName>
    <definedName name="__APW_RESTORE_DATA3103__" hidden="1">#REF!</definedName>
    <definedName name="__APW_RESTORE_DATA3104__" hidden="1">#REF!</definedName>
    <definedName name="__APW_RESTORE_DATA3105__" hidden="1">#REF!</definedName>
    <definedName name="__APW_RESTORE_DATA3106__" hidden="1">#REF!</definedName>
    <definedName name="__APW_RESTORE_DATA3107__" hidden="1">#REF!</definedName>
    <definedName name="__APW_RESTORE_DATA3108__" hidden="1">#REF!</definedName>
    <definedName name="__APW_RESTORE_DATA3109__" hidden="1">#REF!</definedName>
    <definedName name="__APW_RESTORE_DATA311__" hidden="1">#REF!</definedName>
    <definedName name="__APW_RESTORE_DATA3110__" hidden="1">#REF!</definedName>
    <definedName name="__APW_RESTORE_DATA3111__" hidden="1">#REF!</definedName>
    <definedName name="__APW_RESTORE_DATA3112__" hidden="1">#REF!</definedName>
    <definedName name="__APW_RESTORE_DATA3113__" hidden="1">#REF!</definedName>
    <definedName name="__APW_RESTORE_DATA3114__" hidden="1">#REF!</definedName>
    <definedName name="__APW_RESTORE_DATA3115__" hidden="1">#REF!</definedName>
    <definedName name="__APW_RESTORE_DATA3116__" hidden="1">#REF!</definedName>
    <definedName name="__APW_RESTORE_DATA3117__" hidden="1">#REF!</definedName>
    <definedName name="__APW_RESTORE_DATA3118__" hidden="1">#REF!</definedName>
    <definedName name="__APW_RESTORE_DATA3119__" hidden="1">#REF!</definedName>
    <definedName name="__APW_RESTORE_DATA312__" hidden="1">#REF!,#REF!,#REF!,#REF!,#REF!</definedName>
    <definedName name="__APW_RESTORE_DATA3120__" hidden="1">#REF!</definedName>
    <definedName name="__APW_RESTORE_DATA3121__" hidden="1">#REF!</definedName>
    <definedName name="__APW_RESTORE_DATA3122__" hidden="1">#REF!</definedName>
    <definedName name="__APW_RESTORE_DATA3123__" hidden="1">#REF!</definedName>
    <definedName name="__APW_RESTORE_DATA3124__" hidden="1">#REF!</definedName>
    <definedName name="__APW_RESTORE_DATA3125__" hidden="1">#REF!</definedName>
    <definedName name="__APW_RESTORE_DATA3126__" hidden="1">#REF!</definedName>
    <definedName name="__APW_RESTORE_DATA3127__" hidden="1">#REF!</definedName>
    <definedName name="__APW_RESTORE_DATA3128__" hidden="1">#REF!</definedName>
    <definedName name="__APW_RESTORE_DATA3129__" hidden="1">#REF!</definedName>
    <definedName name="__APW_RESTORE_DATA313__" hidden="1">#REF!</definedName>
    <definedName name="__APW_RESTORE_DATA3130__" hidden="1">#REF!</definedName>
    <definedName name="__APW_RESTORE_DATA3131__" hidden="1">#REF!</definedName>
    <definedName name="__APW_RESTORE_DATA3132__" hidden="1">#REF!</definedName>
    <definedName name="__APW_RESTORE_DATA3133__" hidden="1">#REF!</definedName>
    <definedName name="__APW_RESTORE_DATA314__" hidden="1">#REF!,#REF!,#REF!,#REF!,#REF!</definedName>
    <definedName name="__APW_RESTORE_DATA315__" hidden="1">#REF!</definedName>
    <definedName name="__APW_RESTORE_DATA316__" hidden="1">#REF!,#REF!,#REF!,#REF!,#REF!</definedName>
    <definedName name="__APW_RESTORE_DATA317__" hidden="1">#REF!</definedName>
    <definedName name="__APW_RESTORE_DATA318__" hidden="1">#REF!</definedName>
    <definedName name="__APW_RESTORE_DATA319__" hidden="1">#REF!,#REF!,#REF!,#REF!,#REF!</definedName>
    <definedName name="__APW_RESTORE_DATA32__" hidden="1">#REF!</definedName>
    <definedName name="__APW_RESTORE_DATA320__" hidden="1">#REF!</definedName>
    <definedName name="__APW_RESTORE_DATA322__" hidden="1">#REF!,#REF!,#REF!,#REF!,#REF!</definedName>
    <definedName name="__APW_RESTORE_DATA323__" hidden="1">#REF!</definedName>
    <definedName name="__APW_RESTORE_DATA324__" hidden="1">#REF!</definedName>
    <definedName name="__APW_RESTORE_DATA325__" hidden="1">#REF!</definedName>
    <definedName name="__APW_RESTORE_DATA327__" hidden="1">#REF!,#REF!,#REF!,#REF!,#REF!</definedName>
    <definedName name="__APW_RESTORE_DATA328__" hidden="1">#REF!</definedName>
    <definedName name="__APW_RESTORE_DATA329__" hidden="1">#REF!</definedName>
    <definedName name="__APW_RESTORE_DATA33__" hidden="1">#REF!</definedName>
    <definedName name="__APW_RESTORE_DATA330__" hidden="1">#REF!,#REF!,#REF!,#REF!,#REF!</definedName>
    <definedName name="__APW_RESTORE_DATA332__" hidden="1">#REF!</definedName>
    <definedName name="__APW_RESTORE_DATA333__" hidden="1">#REF!,#REF!,#REF!,#REF!,#REF!</definedName>
    <definedName name="__APW_RESTORE_DATA334__" hidden="1">#REF!</definedName>
    <definedName name="__APW_RESTORE_DATA335__" hidden="1">#REF!,#REF!</definedName>
    <definedName name="__APW_RESTORE_DATA337__" hidden="1">#REF!,#REF!</definedName>
    <definedName name="__APW_RESTORE_DATA338__" hidden="1">#REF!</definedName>
    <definedName name="__APW_RESTORE_DATA339__" hidden="1">#REF!,#REF!</definedName>
    <definedName name="__APW_RESTORE_DATA34__" hidden="1">#REF!</definedName>
    <definedName name="__APW_RESTORE_DATA340__" hidden="1">#REF!</definedName>
    <definedName name="__APW_RESTORE_DATA341__" hidden="1">#REF!,#REF!</definedName>
    <definedName name="__APW_RESTORE_DATA342__" hidden="1">#REF!</definedName>
    <definedName name="__APW_RESTORE_DATA343__" hidden="1">#REF!,#REF!</definedName>
    <definedName name="__APW_RESTORE_DATA344__" hidden="1">#REF!</definedName>
    <definedName name="__APW_RESTORE_DATA345__" hidden="1">#REF!,#REF!</definedName>
    <definedName name="__APW_RESTORE_DATA346__" hidden="1">#REF!</definedName>
    <definedName name="__APW_RESTORE_DATA347__" hidden="1">#REF!,#REF!</definedName>
    <definedName name="__APW_RESTORE_DATA348__" hidden="1">#REF!</definedName>
    <definedName name="__APW_RESTORE_DATA349__" hidden="1">#REF!,#REF!</definedName>
    <definedName name="__APW_RESTORE_DATA35__" hidden="1">#REF!</definedName>
    <definedName name="__APW_RESTORE_DATA350__" hidden="1">#REF!</definedName>
    <definedName name="__APW_RESTORE_DATA351__" hidden="1">#REF!,#REF!</definedName>
    <definedName name="__APW_RESTORE_DATA352__" hidden="1">#REF!</definedName>
    <definedName name="__APW_RESTORE_DATA353__" hidden="1">#REF!,#REF!</definedName>
    <definedName name="__APW_RESTORE_DATA354__" hidden="1">#REF!</definedName>
    <definedName name="__APW_RESTORE_DATA355__" hidden="1">#REF!,#REF!</definedName>
    <definedName name="__APW_RESTORE_DATA356__" hidden="1">#REF!</definedName>
    <definedName name="__APW_RESTORE_DATA357__" hidden="1">#REF!,#REF!</definedName>
    <definedName name="__APW_RESTORE_DATA358__" hidden="1">#REF!</definedName>
    <definedName name="__APW_RESTORE_DATA359__" hidden="1">#REF!,#REF!</definedName>
    <definedName name="__APW_RESTORE_DATA36__" hidden="1">#REF!</definedName>
    <definedName name="__APW_RESTORE_DATA361__" hidden="1">#REF!,#REF!</definedName>
    <definedName name="__APW_RESTORE_DATA362__" hidden="1">#REF!</definedName>
    <definedName name="__APW_RESTORE_DATA363__" hidden="1">#REF!</definedName>
    <definedName name="__APW_RESTORE_DATA364__" hidden="1">#REF!</definedName>
    <definedName name="__APW_RESTORE_DATA366__" hidden="1">#REF!</definedName>
    <definedName name="__APW_RESTORE_DATA367__" hidden="1">#REF!</definedName>
    <definedName name="__APW_RESTORE_DATA368__" hidden="1">#REF!</definedName>
    <definedName name="__APW_RESTORE_DATA369__" hidden="1">#REF!</definedName>
    <definedName name="__APW_RESTORE_DATA37__" hidden="1">#REF!</definedName>
    <definedName name="__APW_RESTORE_DATA371__" hidden="1">#REF!</definedName>
    <definedName name="__APW_RESTORE_DATA373__" hidden="1">#REF!,#REF!,#REF!,#REF!,#REF!</definedName>
    <definedName name="__APW_RESTORE_DATA374__" hidden="1">#REF!</definedName>
    <definedName name="__APW_RESTORE_DATA375__" hidden="1">#REF!,#REF!,#REF!,#REF!,#REF!</definedName>
    <definedName name="__APW_RESTORE_DATA376__" hidden="1">#REF!</definedName>
    <definedName name="__APW_RESTORE_DATA377__" hidden="1">#REF!,#REF!,#REF!,#REF!,#REF!</definedName>
    <definedName name="__APW_RESTORE_DATA378__" hidden="1">#REF!</definedName>
    <definedName name="__APW_RESTORE_DATA379__" hidden="1">#REF!</definedName>
    <definedName name="__APW_RESTORE_DATA38__" hidden="1">#REF!</definedName>
    <definedName name="__APW_RESTORE_DATA380__" hidden="1">#REF!,#REF!,#REF!,#REF!,#REF!</definedName>
    <definedName name="__APW_RESTORE_DATA381__" hidden="1">#REF!</definedName>
    <definedName name="__APW_RESTORE_DATA382__" hidden="1">#REF!</definedName>
    <definedName name="__APW_RESTORE_DATA383__" hidden="1">#REF!,#REF!,#REF!,#REF!,#REF!</definedName>
    <definedName name="__APW_RESTORE_DATA384__" hidden="1">#REF!</definedName>
    <definedName name="__APW_RESTORE_DATA385__" hidden="1">#REF!</definedName>
    <definedName name="__APW_RESTORE_DATA386__" hidden="1">#REF!</definedName>
    <definedName name="__APW_RESTORE_DATA388__" hidden="1">#REF!,#REF!,#REF!,#REF!,#REF!</definedName>
    <definedName name="__APW_RESTORE_DATA389__" hidden="1">#REF!</definedName>
    <definedName name="__APW_RESTORE_DATA39__" hidden="1">#REF!</definedName>
    <definedName name="__APW_RESTORE_DATA390__" hidden="1">#REF!</definedName>
    <definedName name="__APW_RESTORE_DATA391__" hidden="1">#REF!,#REF!,#REF!,#REF!,#REF!</definedName>
    <definedName name="__APW_RESTORE_DATA393__" hidden="1">#REF!</definedName>
    <definedName name="__APW_RESTORE_DATA394__" hidden="1">#REF!,#REF!,#REF!,#REF!,#REF!</definedName>
    <definedName name="__APW_RESTORE_DATA395__" hidden="1">#REF!</definedName>
    <definedName name="__APW_RESTORE_DATA396__" hidden="1">#REF!,#REF!</definedName>
    <definedName name="__APW_RESTORE_DATA398__" hidden="1">#REF!,#REF!</definedName>
    <definedName name="__APW_RESTORE_DATA399__" hidden="1">#REF!</definedName>
    <definedName name="__APW_RESTORE_DATA4__" hidden="1">#REF!</definedName>
    <definedName name="__APW_RESTORE_DATA40__" hidden="1">#REF!</definedName>
    <definedName name="__APW_RESTORE_DATA400__" hidden="1">#REF!,#REF!</definedName>
    <definedName name="__APW_RESTORE_DATA401__" hidden="1">#REF!</definedName>
    <definedName name="__APW_RESTORE_DATA402__" hidden="1">#REF!,#REF!</definedName>
    <definedName name="__APW_RESTORE_DATA403__" hidden="1">#REF!</definedName>
    <definedName name="__APW_RESTORE_DATA404__" hidden="1">#REF!,#REF!</definedName>
    <definedName name="__APW_RESTORE_DATA405__" hidden="1">#REF!</definedName>
    <definedName name="__APW_RESTORE_DATA406__" hidden="1">#REF!,#REF!</definedName>
    <definedName name="__APW_RESTORE_DATA407__" hidden="1">#REF!</definedName>
    <definedName name="__APW_RESTORE_DATA408__" hidden="1">#REF!,#REF!</definedName>
    <definedName name="__APW_RESTORE_DATA409__" hidden="1">#REF!</definedName>
    <definedName name="__APW_RESTORE_DATA41__" hidden="1">#REF!</definedName>
    <definedName name="__APW_RESTORE_DATA410__" hidden="1">#REF!,#REF!</definedName>
    <definedName name="__APW_RESTORE_DATA411__" hidden="1">#REF!</definedName>
    <definedName name="__APW_RESTORE_DATA412__" hidden="1">#REF!,#REF!</definedName>
    <definedName name="__APW_RESTORE_DATA413__" hidden="1">#REF!</definedName>
    <definedName name="__APW_RESTORE_DATA414__" hidden="1">#REF!,#REF!</definedName>
    <definedName name="__APW_RESTORE_DATA415__" hidden="1">#REF!</definedName>
    <definedName name="__APW_RESTORE_DATA416__" hidden="1">#REF!,#REF!</definedName>
    <definedName name="__APW_RESTORE_DATA417__" hidden="1">#REF!</definedName>
    <definedName name="__APW_RESTORE_DATA418__" hidden="1">#REF!,#REF!</definedName>
    <definedName name="__APW_RESTORE_DATA42__" hidden="1">#REF!</definedName>
    <definedName name="__APW_RESTORE_DATA420__" hidden="1">#REF!,#REF!</definedName>
    <definedName name="__APW_RESTORE_DATA421__" hidden="1">#REF!</definedName>
    <definedName name="__APW_RESTORE_DATA422__" hidden="1">#REF!,#REF!</definedName>
    <definedName name="__APW_RESTORE_DATA423__" hidden="1">#REF!</definedName>
    <definedName name="__APW_RESTORE_DATA425__" hidden="1">#REF!</definedName>
    <definedName name="__APW_RESTORE_DATA426__" hidden="1">#REF!</definedName>
    <definedName name="__APW_RESTORE_DATA427__" hidden="1">#REF!</definedName>
    <definedName name="__APW_RESTORE_DATA428__" hidden="1">#REF!</definedName>
    <definedName name="__APW_RESTORE_DATA43__" hidden="1">#REF!</definedName>
    <definedName name="__APW_RESTORE_DATA430__" hidden="1">#REF!</definedName>
    <definedName name="__APW_RESTORE_DATA431__" hidden="1">#REF!</definedName>
    <definedName name="__APW_RESTORE_DATA432__" hidden="1">#REF!</definedName>
    <definedName name="__APW_RESTORE_DATA433__" hidden="1">#REF!</definedName>
    <definedName name="__APW_RESTORE_DATA434__" hidden="1">#REF!,#REF!,#REF!,#REF!,#REF!</definedName>
    <definedName name="__APW_RESTORE_DATA435__" hidden="1">#REF!</definedName>
    <definedName name="__APW_RESTORE_DATA436__" hidden="1">#REF!,#REF!,#REF!,#REF!,#REF!</definedName>
    <definedName name="__APW_RESTORE_DATA437__" hidden="1">#REF!</definedName>
    <definedName name="__APW_RESTORE_DATA438__" hidden="1">#REF!,#REF!,#REF!,#REF!,#REF!</definedName>
    <definedName name="__APW_RESTORE_DATA439__" hidden="1">#REF!</definedName>
    <definedName name="__APW_RESTORE_DATA44__" hidden="1">#REF!</definedName>
    <definedName name="__APW_RESTORE_DATA440__" hidden="1">#REF!</definedName>
    <definedName name="__APW_RESTORE_DATA441__" hidden="1">#REF!,#REF!,#REF!,#REF!,#REF!</definedName>
    <definedName name="__APW_RESTORE_DATA442__" hidden="1">#REF!</definedName>
    <definedName name="__APW_RESTORE_DATA443__" hidden="1">#REF!</definedName>
    <definedName name="__APW_RESTORE_DATA444__" hidden="1">#REF!,#REF!,#REF!,#REF!,#REF!</definedName>
    <definedName name="__APW_RESTORE_DATA445__" hidden="1">#REF!</definedName>
    <definedName name="__APW_RESTORE_DATA446__" hidden="1">#REF!</definedName>
    <definedName name="__APW_RESTORE_DATA447__" hidden="1">#REF!</definedName>
    <definedName name="__APW_RESTORE_DATA448__" hidden="1">#REF!</definedName>
    <definedName name="__APW_RESTORE_DATA449__" hidden="1">#REF!,#REF!,#REF!,#REF!,#REF!</definedName>
    <definedName name="__APW_RESTORE_DATA450__" hidden="1">#REF!</definedName>
    <definedName name="__APW_RESTORE_DATA452__" hidden="1">#REF!,#REF!,#REF!,#REF!,#REF!</definedName>
    <definedName name="__APW_RESTORE_DATA453__" hidden="1">#REF!</definedName>
    <definedName name="__APW_RESTORE_DATA454__" hidden="1">#REF!</definedName>
    <definedName name="__APW_RESTORE_DATA455__" hidden="1">#REF!,#REF!,#REF!,#REF!,#REF!</definedName>
    <definedName name="__APW_RESTORE_DATA457__" hidden="1">#REF!,#REF!</definedName>
    <definedName name="__APW_RESTORE_DATA458__" hidden="1">#REF!</definedName>
    <definedName name="__APW_RESTORE_DATA459__" hidden="1">#REF!,#REF!</definedName>
    <definedName name="__APW_RESTORE_DATA46__" hidden="1">#REF!</definedName>
    <definedName name="__APW_RESTORE_DATA460__" hidden="1">#REF!</definedName>
    <definedName name="__APW_RESTORE_DATA461__" hidden="1">#REF!,#REF!</definedName>
    <definedName name="__APW_RESTORE_DATA462__" hidden="1">#REF!</definedName>
    <definedName name="__APW_RESTORE_DATA463__" hidden="1">#REF!,#REF!</definedName>
    <definedName name="__APW_RESTORE_DATA464__" hidden="1">#REF!</definedName>
    <definedName name="__APW_RESTORE_DATA465__" hidden="1">#REF!,#REF!</definedName>
    <definedName name="__APW_RESTORE_DATA467__" hidden="1">#REF!,#REF!</definedName>
    <definedName name="__APW_RESTORE_DATA469__" hidden="1">#REF!,#REF!</definedName>
    <definedName name="__APW_RESTORE_DATA47__" hidden="1">#REF!</definedName>
    <definedName name="__APW_RESTORE_DATA470__" hidden="1">#REF!</definedName>
    <definedName name="__APW_RESTORE_DATA471__" hidden="1">#REF!,#REF!</definedName>
    <definedName name="__APW_RESTORE_DATA472__" hidden="1">#REF!</definedName>
    <definedName name="__APW_RESTORE_DATA473__" hidden="1">#REF!,#REF!</definedName>
    <definedName name="__APW_RESTORE_DATA474__" hidden="1">#REF!</definedName>
    <definedName name="__APW_RESTORE_DATA475__" hidden="1">#REF!,#REF!</definedName>
    <definedName name="__APW_RESTORE_DATA476__" hidden="1">#REF!</definedName>
    <definedName name="__APW_RESTORE_DATA477__" hidden="1">#REF!,#REF!</definedName>
    <definedName name="__APW_RESTORE_DATA478__" hidden="1">#REF!</definedName>
    <definedName name="__APW_RESTORE_DATA479__" hidden="1">#REF!,#REF!</definedName>
    <definedName name="__APW_RESTORE_DATA48__" hidden="1">#REF!</definedName>
    <definedName name="__APW_RESTORE_DATA480__" hidden="1">#REF!</definedName>
    <definedName name="__APW_RESTORE_DATA481__" hidden="1">#REF!,#REF!</definedName>
    <definedName name="__APW_RESTORE_DATA482__" hidden="1">#REF!</definedName>
    <definedName name="__APW_RESTORE_DATA483__" hidden="1">#REF!,#REF!</definedName>
    <definedName name="__APW_RESTORE_DATA484__" hidden="1">#REF!</definedName>
    <definedName name="__APW_RESTORE_DATA485__" hidden="1">#REF!</definedName>
    <definedName name="__APW_RESTORE_DATA486__" hidden="1">#REF!</definedName>
    <definedName name="__APW_RESTORE_DATA487__" hidden="1">#REF!</definedName>
    <definedName name="__APW_RESTORE_DATA489__" hidden="1">#REF!</definedName>
    <definedName name="__APW_RESTORE_DATA49__" hidden="1">#REF!</definedName>
    <definedName name="__APW_RESTORE_DATA490__" hidden="1">#REF!</definedName>
    <definedName name="__APW_RESTORE_DATA491__" hidden="1">#REF!</definedName>
    <definedName name="__APW_RESTORE_DATA492__" hidden="1">#REF!</definedName>
    <definedName name="__APW_RESTORE_DATA494__" hidden="1">#REF!</definedName>
    <definedName name="__APW_RESTORE_DATA495__" hidden="1">#REF!</definedName>
    <definedName name="__APW_RESTORE_DATA496__" hidden="1">#REF!</definedName>
    <definedName name="__APW_RESTORE_DATA497__" hidden="1">#REF!</definedName>
    <definedName name="__APW_RESTORE_DATA499__" hidden="1">#REF!</definedName>
    <definedName name="__APW_RESTORE_DATA5__" hidden="1">#REF!,#REF!,#REF!,#REF!,#REF!</definedName>
    <definedName name="__APW_RESTORE_DATA501__" hidden="1">#REF!,#REF!</definedName>
    <definedName name="__APW_RESTORE_DATA502__" hidden="1">#REF!</definedName>
    <definedName name="__APW_RESTORE_DATA503__" hidden="1">#REF!</definedName>
    <definedName name="__APW_RESTORE_DATA504__" hidden="1">#REF!</definedName>
    <definedName name="__APW_RESTORE_DATA505__" hidden="1">#REF!</definedName>
    <definedName name="__APW_RESTORE_DATA506__" hidden="1">#REF!</definedName>
    <definedName name="__APW_RESTORE_DATA507__" hidden="1">#REF!</definedName>
    <definedName name="__APW_RESTORE_DATA508__" hidden="1">#REF!</definedName>
    <definedName name="__APW_RESTORE_DATA509__" hidden="1">#REF!</definedName>
    <definedName name="__APW_RESTORE_DATA51__" hidden="1">#REF!</definedName>
    <definedName name="__APW_RESTORE_DATA510__" hidden="1">#REF!</definedName>
    <definedName name="__APW_RESTORE_DATA511__" hidden="1">#REF!</definedName>
    <definedName name="__APW_RESTORE_DATA512__" hidden="1">#REF!</definedName>
    <definedName name="__APW_RESTORE_DATA513__" hidden="1">#REF!</definedName>
    <definedName name="__APW_RESTORE_DATA514__" hidden="1">#REF!</definedName>
    <definedName name="__APW_RESTORE_DATA516__" hidden="1">#REF!</definedName>
    <definedName name="__APW_RESTORE_DATA517__" hidden="1">#REF!</definedName>
    <definedName name="__APW_RESTORE_DATA518__" hidden="1">#REF!</definedName>
    <definedName name="__APW_RESTORE_DATA519__" hidden="1">#REF!</definedName>
    <definedName name="__APW_RESTORE_DATA52__" hidden="1">#REF!</definedName>
    <definedName name="__APW_RESTORE_DATA521__" hidden="1">#REF!</definedName>
    <definedName name="__APW_RESTORE_DATA522__" hidden="1">#REF!</definedName>
    <definedName name="__APW_RESTORE_DATA523__" hidden="1">#REF!</definedName>
    <definedName name="__APW_RESTORE_DATA524__" hidden="1">#REF!</definedName>
    <definedName name="__APW_RESTORE_DATA526__" hidden="1">#REF!</definedName>
    <definedName name="__APW_RESTORE_DATA527__" hidden="1">#REF!</definedName>
    <definedName name="__APW_RESTORE_DATA528__" hidden="1">#REF!</definedName>
    <definedName name="__APW_RESTORE_DATA529__" hidden="1">#REF!</definedName>
    <definedName name="__APW_RESTORE_DATA53__" hidden="1">#REF!</definedName>
    <definedName name="__APW_RESTORE_DATA531__" hidden="1">#REF!</definedName>
    <definedName name="__APW_RESTORE_DATA532__" hidden="1">#REF!</definedName>
    <definedName name="__APW_RESTORE_DATA533__" hidden="1">#REF!</definedName>
    <definedName name="__APW_RESTORE_DATA534__" hidden="1">#REF!</definedName>
    <definedName name="__APW_RESTORE_DATA535__" hidden="1">#REF!</definedName>
    <definedName name="__APW_RESTORE_DATA536__" hidden="1">#REF!</definedName>
    <definedName name="__APW_RESTORE_DATA537__" hidden="1">#REF!</definedName>
    <definedName name="__APW_RESTORE_DATA538__" hidden="1">#REF!</definedName>
    <definedName name="__APW_RESTORE_DATA539__" hidden="1">#REF!</definedName>
    <definedName name="__APW_RESTORE_DATA54__" hidden="1">#REF!</definedName>
    <definedName name="__APW_RESTORE_DATA540__" hidden="1">#REF!</definedName>
    <definedName name="__APW_RESTORE_DATA541__" hidden="1">#REF!</definedName>
    <definedName name="__APW_RESTORE_DATA542__" hidden="1">#REF!</definedName>
    <definedName name="__APW_RESTORE_DATA543__" hidden="1">#REF!</definedName>
    <definedName name="__APW_RESTORE_DATA544__" hidden="1">#REF!</definedName>
    <definedName name="__APW_RESTORE_DATA545__" hidden="1">#REF!</definedName>
    <definedName name="__APW_RESTORE_DATA546__" hidden="1">#REF!</definedName>
    <definedName name="__APW_RESTORE_DATA547__" hidden="1">#REF!</definedName>
    <definedName name="__APW_RESTORE_DATA549__" hidden="1">#REF!</definedName>
    <definedName name="__APW_RESTORE_DATA550__" hidden="1">#REF!</definedName>
    <definedName name="__APW_RESTORE_DATA551__" hidden="1">#REF!</definedName>
    <definedName name="__APW_RESTORE_DATA552__" hidden="1">#REF!</definedName>
    <definedName name="__APW_RESTORE_DATA554__" hidden="1">#REF!</definedName>
    <definedName name="__APW_RESTORE_DATA555__" hidden="1">#REF!</definedName>
    <definedName name="__APW_RESTORE_DATA556__" hidden="1">#REF!</definedName>
    <definedName name="__APW_RESTORE_DATA557__" hidden="1">#REF!</definedName>
    <definedName name="__APW_RESTORE_DATA559__" hidden="1">#REF!</definedName>
    <definedName name="__APW_RESTORE_DATA56__" hidden="1">#REF!</definedName>
    <definedName name="__APW_RESTORE_DATA560__" hidden="1">#REF!</definedName>
    <definedName name="__APW_RESTORE_DATA561__" hidden="1">#REF!</definedName>
    <definedName name="__APW_RESTORE_DATA562__" hidden="1">#REF!,#REF!</definedName>
    <definedName name="__APW_RESTORE_DATA564__" hidden="1">#REF!</definedName>
    <definedName name="__APW_RESTORE_DATA565__" hidden="1">#REF!</definedName>
    <definedName name="__APW_RESTORE_DATA566__" hidden="1">#REF!</definedName>
    <definedName name="__APW_RESTORE_DATA567__" hidden="1">#REF!</definedName>
    <definedName name="__APW_RESTORE_DATA568__" hidden="1">#REF!</definedName>
    <definedName name="__APW_RESTORE_DATA569__" hidden="1">#REF!</definedName>
    <definedName name="__APW_RESTORE_DATA57__" hidden="1">#REF!</definedName>
    <definedName name="__APW_RESTORE_DATA570__" hidden="1">#REF!</definedName>
    <definedName name="__APW_RESTORE_DATA571__" hidden="1">#REF!</definedName>
    <definedName name="__APW_RESTORE_DATA572__" hidden="1">#REF!</definedName>
    <definedName name="__APW_RESTORE_DATA573__" hidden="1">#REF!</definedName>
    <definedName name="__APW_RESTORE_DATA574__" hidden="1">#REF!</definedName>
    <definedName name="__APW_RESTORE_DATA575__" hidden="1">#REF!</definedName>
    <definedName name="__APW_RESTORE_DATA576__" hidden="1">#REF!</definedName>
    <definedName name="__APW_RESTORE_DATA577__" hidden="1">#REF!</definedName>
    <definedName name="__APW_RESTORE_DATA578__" hidden="1">#REF!</definedName>
    <definedName name="__APW_RESTORE_DATA579__" hidden="1">#REF!</definedName>
    <definedName name="__APW_RESTORE_DATA58__" hidden="1">#REF!</definedName>
    <definedName name="__APW_RESTORE_DATA580__" hidden="1">#REF!</definedName>
    <definedName name="__APW_RESTORE_DATA581__" hidden="1">#REF!</definedName>
    <definedName name="__APW_RESTORE_DATA582__" hidden="1">#REF!</definedName>
    <definedName name="__APW_RESTORE_DATA583__" hidden="1">#REF!</definedName>
    <definedName name="__APW_RESTORE_DATA584__" hidden="1">#REF!</definedName>
    <definedName name="__APW_RESTORE_DATA585__" hidden="1">#REF!</definedName>
    <definedName name="__APW_RESTORE_DATA586__" hidden="1">#REF!</definedName>
    <definedName name="__APW_RESTORE_DATA587__" hidden="1">#REF!</definedName>
    <definedName name="__APW_RESTORE_DATA588__" hidden="1">#REF!</definedName>
    <definedName name="__APW_RESTORE_DATA589__" hidden="1">#REF!</definedName>
    <definedName name="__APW_RESTORE_DATA59__" hidden="1">#REF!</definedName>
    <definedName name="__APW_RESTORE_DATA590__" hidden="1">#REF!</definedName>
    <definedName name="__APW_RESTORE_DATA591__" hidden="1">#REF!</definedName>
    <definedName name="__APW_RESTORE_DATA592__" hidden="1">#REF!</definedName>
    <definedName name="__APW_RESTORE_DATA593__" hidden="1">#REF!</definedName>
    <definedName name="__APW_RESTORE_DATA594__" hidden="1">#REF!</definedName>
    <definedName name="__APW_RESTORE_DATA595__" hidden="1">#REF!</definedName>
    <definedName name="__APW_RESTORE_DATA596__" hidden="1">#REF!</definedName>
    <definedName name="__APW_RESTORE_DATA597__" hidden="1">#REF!</definedName>
    <definedName name="__APW_RESTORE_DATA598__" hidden="1">#REF!</definedName>
    <definedName name="__APW_RESTORE_DATA599__" hidden="1">#REF!</definedName>
    <definedName name="__APW_RESTORE_DATA6__" hidden="1">#REF!</definedName>
    <definedName name="__APW_RESTORE_DATA600__" hidden="1">#REF!</definedName>
    <definedName name="__APW_RESTORE_DATA601__" hidden="1">#REF!</definedName>
    <definedName name="__APW_RESTORE_DATA602__" hidden="1">#REF!</definedName>
    <definedName name="__APW_RESTORE_DATA603__" hidden="1">#REF!</definedName>
    <definedName name="__APW_RESTORE_DATA604__" hidden="1">#REF!</definedName>
    <definedName name="__APW_RESTORE_DATA605__" hidden="1">#REF!</definedName>
    <definedName name="__APW_RESTORE_DATA606__" hidden="1">#REF!</definedName>
    <definedName name="__APW_RESTORE_DATA607__" hidden="1">#REF!</definedName>
    <definedName name="__APW_RESTORE_DATA608__" hidden="1">#REF!</definedName>
    <definedName name="__APW_RESTORE_DATA609__" hidden="1">#REF!</definedName>
    <definedName name="__APW_RESTORE_DATA61__" hidden="1">#REF!</definedName>
    <definedName name="__APW_RESTORE_DATA610__" hidden="1">#REF!</definedName>
    <definedName name="__APW_RESTORE_DATA611__" hidden="1">#REF!</definedName>
    <definedName name="__APW_RESTORE_DATA612__" hidden="1">#REF!</definedName>
    <definedName name="__APW_RESTORE_DATA613__" hidden="1">#REF!</definedName>
    <definedName name="__APW_RESTORE_DATA614__" hidden="1">#REF!</definedName>
    <definedName name="__APW_RESTORE_DATA615__" hidden="1">#REF!</definedName>
    <definedName name="__APW_RESTORE_DATA616__" hidden="1">#REF!</definedName>
    <definedName name="__APW_RESTORE_DATA617__" hidden="1">#REF!</definedName>
    <definedName name="__APW_RESTORE_DATA618__" hidden="1">#REF!</definedName>
    <definedName name="__APW_RESTORE_DATA619__" hidden="1">#REF!</definedName>
    <definedName name="__APW_RESTORE_DATA62__" hidden="1">#REF!</definedName>
    <definedName name="__APW_RESTORE_DATA620__" hidden="1">#REF!</definedName>
    <definedName name="__APW_RESTORE_DATA621__" hidden="1">#REF!</definedName>
    <definedName name="__APW_RESTORE_DATA622__" hidden="1">#REF!</definedName>
    <definedName name="__APW_RESTORE_DATA623__" hidden="1">#REF!,#REF!</definedName>
    <definedName name="__APW_RESTORE_DATA624__" hidden="1">#REF!</definedName>
    <definedName name="__APW_RESTORE_DATA625__" hidden="1">#REF!</definedName>
    <definedName name="__APW_RESTORE_DATA626__" hidden="1">#REF!</definedName>
    <definedName name="__APW_RESTORE_DATA627__" hidden="1">#REF!</definedName>
    <definedName name="__APW_RESTORE_DATA628__" hidden="1">#REF!</definedName>
    <definedName name="__APW_RESTORE_DATA629__" hidden="1">#REF!</definedName>
    <definedName name="__APW_RESTORE_DATA63__" hidden="1">#REF!</definedName>
    <definedName name="__APW_RESTORE_DATA630__" hidden="1">#REF!</definedName>
    <definedName name="__APW_RESTORE_DATA631__" hidden="1">#REF!</definedName>
    <definedName name="__APW_RESTORE_DATA632__" hidden="1">#REF!</definedName>
    <definedName name="__APW_RESTORE_DATA633__" hidden="1">#REF!</definedName>
    <definedName name="__APW_RESTORE_DATA634__" hidden="1">#REF!</definedName>
    <definedName name="__APW_RESTORE_DATA635__" hidden="1">#REF!</definedName>
    <definedName name="__APW_RESTORE_DATA636__" hidden="1">#REF!</definedName>
    <definedName name="__APW_RESTORE_DATA637__" hidden="1">#REF!</definedName>
    <definedName name="__APW_RESTORE_DATA638__" hidden="1">#REF!</definedName>
    <definedName name="__APW_RESTORE_DATA639__" hidden="1">#REF!</definedName>
    <definedName name="__APW_RESTORE_DATA64__" hidden="1">#REF!</definedName>
    <definedName name="__APW_RESTORE_DATA640__" hidden="1">#REF!</definedName>
    <definedName name="__APW_RESTORE_DATA641__" hidden="1">#REF!</definedName>
    <definedName name="__APW_RESTORE_DATA642__" hidden="1">#REF!</definedName>
    <definedName name="__APW_RESTORE_DATA643__" hidden="1">#REF!</definedName>
    <definedName name="__APW_RESTORE_DATA644__" hidden="1">#REF!</definedName>
    <definedName name="__APW_RESTORE_DATA645__" hidden="1">#REF!</definedName>
    <definedName name="__APW_RESTORE_DATA646__" hidden="1">#REF!</definedName>
    <definedName name="__APW_RESTORE_DATA647__" hidden="1">#REF!</definedName>
    <definedName name="__APW_RESTORE_DATA648__" hidden="1">#REF!</definedName>
    <definedName name="__APW_RESTORE_DATA649__" hidden="1">#REF!</definedName>
    <definedName name="__APW_RESTORE_DATA65__" hidden="1">#REF!</definedName>
    <definedName name="__APW_RESTORE_DATA650__" hidden="1">#REF!</definedName>
    <definedName name="__APW_RESTORE_DATA651__" hidden="1">#REF!</definedName>
    <definedName name="__APW_RESTORE_DATA652__" hidden="1">#REF!</definedName>
    <definedName name="__APW_RESTORE_DATA653__" hidden="1">#REF!</definedName>
    <definedName name="__APW_RESTORE_DATA654__" hidden="1">#REF!</definedName>
    <definedName name="__APW_RESTORE_DATA655__" hidden="1">#REF!</definedName>
    <definedName name="__APW_RESTORE_DATA656__" hidden="1">#REF!</definedName>
    <definedName name="__APW_RESTORE_DATA657__" hidden="1">#REF!</definedName>
    <definedName name="__APW_RESTORE_DATA658__" hidden="1">#REF!</definedName>
    <definedName name="__APW_RESTORE_DATA659__" hidden="1">#REF!</definedName>
    <definedName name="__APW_RESTORE_DATA66__" hidden="1">#REF!</definedName>
    <definedName name="__APW_RESTORE_DATA660__" hidden="1">#REF!</definedName>
    <definedName name="__APW_RESTORE_DATA661__" hidden="1">#REF!</definedName>
    <definedName name="__APW_RESTORE_DATA662__" hidden="1">#REF!</definedName>
    <definedName name="__APW_RESTORE_DATA663__" hidden="1">#REF!</definedName>
    <definedName name="__APW_RESTORE_DATA664__" hidden="1">#REF!</definedName>
    <definedName name="__APW_RESTORE_DATA665__" hidden="1">#REF!</definedName>
    <definedName name="__APW_RESTORE_DATA666__" hidden="1">#REF!</definedName>
    <definedName name="__APW_RESTORE_DATA667__" hidden="1">#REF!</definedName>
    <definedName name="__APW_RESTORE_DATA668__" hidden="1">#REF!</definedName>
    <definedName name="__APW_RESTORE_DATA669__" hidden="1">#REF!</definedName>
    <definedName name="__APW_RESTORE_DATA67__" hidden="1">#REF!</definedName>
    <definedName name="__APW_RESTORE_DATA671__" hidden="1">#REF!</definedName>
    <definedName name="__APW_RESTORE_DATA672__" hidden="1">#REF!</definedName>
    <definedName name="__APW_RESTORE_DATA673__" hidden="1">#REF!</definedName>
    <definedName name="__APW_RESTORE_DATA674__" hidden="1">#REF!</definedName>
    <definedName name="__APW_RESTORE_DATA676__" hidden="1">#REF!</definedName>
    <definedName name="__APW_RESTORE_DATA677__" hidden="1">#REF!</definedName>
    <definedName name="__APW_RESTORE_DATA678__" hidden="1">#REF!</definedName>
    <definedName name="__APW_RESTORE_DATA679__" hidden="1">#REF!</definedName>
    <definedName name="__APW_RESTORE_DATA68__" hidden="1">#REF!</definedName>
    <definedName name="__APW_RESTORE_DATA681__" hidden="1">#REF!</definedName>
    <definedName name="__APW_RESTORE_DATA682__" hidden="1">#REF!</definedName>
    <definedName name="__APW_RESTORE_DATA683__" hidden="1">#REF!</definedName>
    <definedName name="__APW_RESTORE_DATA684__" hidden="1">#REF!,#REF!</definedName>
    <definedName name="__APW_RESTORE_DATA686__" hidden="1">#REF!</definedName>
    <definedName name="__APW_RESTORE_DATA687__" hidden="1">#REF!</definedName>
    <definedName name="__APW_RESTORE_DATA688__" hidden="1">#REF!</definedName>
    <definedName name="__APW_RESTORE_DATA689__" hidden="1">#REF!</definedName>
    <definedName name="__APW_RESTORE_DATA69__" hidden="1">#REF!</definedName>
    <definedName name="__APW_RESTORE_DATA690__" hidden="1">#REF!</definedName>
    <definedName name="__APW_RESTORE_DATA691__" hidden="1">#REF!</definedName>
    <definedName name="__APW_RESTORE_DATA692__" hidden="1">#REF!</definedName>
    <definedName name="__APW_RESTORE_DATA693__" hidden="1">#REF!</definedName>
    <definedName name="__APW_RESTORE_DATA694__" hidden="1">#REF!</definedName>
    <definedName name="__APW_RESTORE_DATA695__" hidden="1">#REF!</definedName>
    <definedName name="__APW_RESTORE_DATA696__" hidden="1">#REF!</definedName>
    <definedName name="__APW_RESTORE_DATA698__" hidden="1">#REF!</definedName>
    <definedName name="__APW_RESTORE_DATA699__" hidden="1">#REF!</definedName>
    <definedName name="__APW_RESTORE_DATA7__" hidden="1">#REF!,#REF!,#REF!,#REF!,#REF!</definedName>
    <definedName name="__APW_RESTORE_DATA70__" hidden="1">#REF!</definedName>
    <definedName name="__APW_RESTORE_DATA700__" hidden="1">#REF!</definedName>
    <definedName name="__APW_RESTORE_DATA701__" hidden="1">#REF!</definedName>
    <definedName name="__APW_RESTORE_DATA703__" hidden="1">#REF!</definedName>
    <definedName name="__APW_RESTORE_DATA704__" hidden="1">#REF!</definedName>
    <definedName name="__APW_RESTORE_DATA705__" hidden="1">#REF!</definedName>
    <definedName name="__APW_RESTORE_DATA706__" hidden="1">#REF!</definedName>
    <definedName name="__APW_RESTORE_DATA708__" hidden="1">#REF!</definedName>
    <definedName name="__APW_RESTORE_DATA709__" hidden="1">#REF!</definedName>
    <definedName name="__APW_RESTORE_DATA71__" hidden="1">#REF!</definedName>
    <definedName name="__APW_RESTORE_DATA710__" hidden="1">#REF!</definedName>
    <definedName name="__APW_RESTORE_DATA711__" hidden="1">#REF!</definedName>
    <definedName name="__APW_RESTORE_DATA713__" hidden="1">#REF!</definedName>
    <definedName name="__APW_RESTORE_DATA714__" hidden="1">#REF!</definedName>
    <definedName name="__APW_RESTORE_DATA715__" hidden="1">#REF!</definedName>
    <definedName name="__APW_RESTORE_DATA716__" hidden="1">#REF!</definedName>
    <definedName name="__APW_RESTORE_DATA717__" hidden="1">#REF!</definedName>
    <definedName name="__APW_RESTORE_DATA718__" hidden="1">#REF!</definedName>
    <definedName name="__APW_RESTORE_DATA719__" hidden="1">#REF!</definedName>
    <definedName name="__APW_RESTORE_DATA720__" hidden="1">#REF!</definedName>
    <definedName name="__APW_RESTORE_DATA721__" hidden="1">#REF!</definedName>
    <definedName name="__APW_RESTORE_DATA722__" hidden="1">#REF!</definedName>
    <definedName name="__APW_RESTORE_DATA723__" hidden="1">#REF!</definedName>
    <definedName name="__APW_RESTORE_DATA724__" hidden="1">#REF!</definedName>
    <definedName name="__APW_RESTORE_DATA725__" hidden="1">#REF!</definedName>
    <definedName name="__APW_RESTORE_DATA726__" hidden="1">#REF!</definedName>
    <definedName name="__APW_RESTORE_DATA727__" hidden="1">#REF!</definedName>
    <definedName name="__APW_RESTORE_DATA729__" hidden="1">#REF!</definedName>
    <definedName name="__APW_RESTORE_DATA73__" hidden="1">#REF!</definedName>
    <definedName name="__APW_RESTORE_DATA730__" hidden="1">#REF!</definedName>
    <definedName name="__APW_RESTORE_DATA731__" hidden="1">#REF!</definedName>
    <definedName name="__APW_RESTORE_DATA732__" hidden="1">#REF!</definedName>
    <definedName name="__APW_RESTORE_DATA734__" hidden="1">#REF!</definedName>
    <definedName name="__APW_RESTORE_DATA735__" hidden="1">#REF!</definedName>
    <definedName name="__APW_RESTORE_DATA736__" hidden="1">#REF!</definedName>
    <definedName name="__APW_RESTORE_DATA737__" hidden="1">#REF!</definedName>
    <definedName name="__APW_RESTORE_DATA739__" hidden="1">#REF!</definedName>
    <definedName name="__APW_RESTORE_DATA74__" hidden="1">#REF!</definedName>
    <definedName name="__APW_RESTORE_DATA740__" hidden="1">#REF!</definedName>
    <definedName name="__APW_RESTORE_DATA741__" hidden="1">#REF!</definedName>
    <definedName name="__APW_RESTORE_DATA742__" hidden="1">#REF!</definedName>
    <definedName name="__APW_RESTORE_DATA744__" hidden="1">#REF!</definedName>
    <definedName name="__APW_RESTORE_DATA745__" hidden="1">#REF!,#REF!</definedName>
    <definedName name="__APW_RESTORE_DATA746__" hidden="1">#REF!</definedName>
    <definedName name="__APW_RESTORE_DATA747__" hidden="1">#REF!</definedName>
    <definedName name="__APW_RESTORE_DATA748__" hidden="1">#REF!</definedName>
    <definedName name="__APW_RESTORE_DATA749__" hidden="1">#REF!</definedName>
    <definedName name="__APW_RESTORE_DATA75__" hidden="1">#REF!</definedName>
    <definedName name="__APW_RESTORE_DATA750__" hidden="1">#REF!</definedName>
    <definedName name="__APW_RESTORE_DATA751__" hidden="1">#REF!</definedName>
    <definedName name="__APW_RESTORE_DATA752__" hidden="1">#REF!</definedName>
    <definedName name="__APW_RESTORE_DATA753__" hidden="1">#REF!</definedName>
    <definedName name="__APW_RESTORE_DATA754__" hidden="1">#REF!</definedName>
    <definedName name="__APW_RESTORE_DATA755__" hidden="1">#REF!</definedName>
    <definedName name="__APW_RESTORE_DATA756__" hidden="1">#REF!</definedName>
    <definedName name="__APW_RESTORE_DATA757__" hidden="1">#REF!</definedName>
    <definedName name="__APW_RESTORE_DATA758__" hidden="1">#REF!</definedName>
    <definedName name="__APW_RESTORE_DATA76__" hidden="1">#REF!</definedName>
    <definedName name="__APW_RESTORE_DATA760__" hidden="1">#REF!</definedName>
    <definedName name="__APW_RESTORE_DATA761__" hidden="1">#REF!</definedName>
    <definedName name="__APW_RESTORE_DATA762__" hidden="1">#REF!</definedName>
    <definedName name="__APW_RESTORE_DATA763__" hidden="1">#REF!</definedName>
    <definedName name="__APW_RESTORE_DATA765__" hidden="1">#REF!</definedName>
    <definedName name="__APW_RESTORE_DATA766__" hidden="1">#REF!</definedName>
    <definedName name="__APW_RESTORE_DATA767__" hidden="1">#REF!</definedName>
    <definedName name="__APW_RESTORE_DATA768__" hidden="1">#REF!</definedName>
    <definedName name="__APW_RESTORE_DATA770__" hidden="1">#REF!</definedName>
    <definedName name="__APW_RESTORE_DATA771__" hidden="1">#REF!</definedName>
    <definedName name="__APW_RESTORE_DATA772__" hidden="1">#REF!</definedName>
    <definedName name="__APW_RESTORE_DATA773__" hidden="1">#REF!</definedName>
    <definedName name="__APW_RESTORE_DATA775__" hidden="1">#REF!</definedName>
    <definedName name="__APW_RESTORE_DATA776__" hidden="1">#REF!</definedName>
    <definedName name="__APW_RESTORE_DATA777__" hidden="1">#REF!</definedName>
    <definedName name="__APW_RESTORE_DATA778__" hidden="1">#REF!</definedName>
    <definedName name="__APW_RESTORE_DATA779__" hidden="1">#REF!</definedName>
    <definedName name="__APW_RESTORE_DATA78__" hidden="1">#REF!</definedName>
    <definedName name="__APW_RESTORE_DATA780__" hidden="1">#REF!</definedName>
    <definedName name="__APW_RESTORE_DATA781__" hidden="1">#REF!</definedName>
    <definedName name="__APW_RESTORE_DATA782__" hidden="1">#REF!</definedName>
    <definedName name="__APW_RESTORE_DATA783__" hidden="1">#REF!</definedName>
    <definedName name="__APW_RESTORE_DATA784__" hidden="1">#REF!</definedName>
    <definedName name="__APW_RESTORE_DATA785__" hidden="1">#REF!</definedName>
    <definedName name="__APW_RESTORE_DATA786__" hidden="1">#REF!</definedName>
    <definedName name="__APW_RESTORE_DATA787__" hidden="1">#REF!</definedName>
    <definedName name="__APW_RESTORE_DATA788__" hidden="1">#REF!</definedName>
    <definedName name="__APW_RESTORE_DATA789__" hidden="1">#REF!</definedName>
    <definedName name="__APW_RESTORE_DATA79__" hidden="1">#REF!</definedName>
    <definedName name="__APW_RESTORE_DATA791__" hidden="1">#REF!</definedName>
    <definedName name="__APW_RESTORE_DATA792__" hidden="1">#REF!</definedName>
    <definedName name="__APW_RESTORE_DATA793__" hidden="1">#REF!</definedName>
    <definedName name="__APW_RESTORE_DATA794__" hidden="1">#REF!</definedName>
    <definedName name="__APW_RESTORE_DATA796__" hidden="1">#REF!</definedName>
    <definedName name="__APW_RESTORE_DATA797__" hidden="1">#REF!</definedName>
    <definedName name="__APW_RESTORE_DATA798__" hidden="1">#REF!</definedName>
    <definedName name="__APW_RESTORE_DATA799__" hidden="1">#REF!</definedName>
    <definedName name="__APW_RESTORE_DATA8__" hidden="1">#REF!</definedName>
    <definedName name="__APW_RESTORE_DATA80__" hidden="1">#REF!</definedName>
    <definedName name="__APW_RESTORE_DATA801__" hidden="1">#REF!</definedName>
    <definedName name="__APW_RESTORE_DATA802__" hidden="1">#REF!</definedName>
    <definedName name="__APW_RESTORE_DATA803__" hidden="1">#REF!</definedName>
    <definedName name="__APW_RESTORE_DATA804__" hidden="1">#REF!</definedName>
    <definedName name="__APW_RESTORE_DATA806__" hidden="1">#REF!,#REF!</definedName>
    <definedName name="__APW_RESTORE_DATA807__" hidden="1">#REF!</definedName>
    <definedName name="__APW_RESTORE_DATA808__" hidden="1">#REF!</definedName>
    <definedName name="__APW_RESTORE_DATA809__" hidden="1">#REF!</definedName>
    <definedName name="__APW_RESTORE_DATA81__" hidden="1">#REF!</definedName>
    <definedName name="__APW_RESTORE_DATA810__" hidden="1">#REF!</definedName>
    <definedName name="__APW_RESTORE_DATA811__" hidden="1">#REF!</definedName>
    <definedName name="__APW_RESTORE_DATA812__" hidden="1">#REF!</definedName>
    <definedName name="__APW_RESTORE_DATA813__" hidden="1">#REF!</definedName>
    <definedName name="__APW_RESTORE_DATA814__" hidden="1">#REF!</definedName>
    <definedName name="__APW_RESTORE_DATA815__" hidden="1">#REF!</definedName>
    <definedName name="__APW_RESTORE_DATA816__" hidden="1">#REF!</definedName>
    <definedName name="__APW_RESTORE_DATA817__" hidden="1">#REF!</definedName>
    <definedName name="__APW_RESTORE_DATA818__" hidden="1">#REF!</definedName>
    <definedName name="__APW_RESTORE_DATA819__" hidden="1">#REF!</definedName>
    <definedName name="__APW_RESTORE_DATA820__" hidden="1">#REF!</definedName>
    <definedName name="__APW_RESTORE_DATA822__" hidden="1">#REF!</definedName>
    <definedName name="__APW_RESTORE_DATA823__" hidden="1">#REF!</definedName>
    <definedName name="__APW_RESTORE_DATA824__" hidden="1">#REF!</definedName>
    <definedName name="__APW_RESTORE_DATA825__" hidden="1">#REF!</definedName>
    <definedName name="__APW_RESTORE_DATA827__" hidden="1">#REF!</definedName>
    <definedName name="__APW_RESTORE_DATA828__" hidden="1">#REF!</definedName>
    <definedName name="__APW_RESTORE_DATA829__" hidden="1">#REF!</definedName>
    <definedName name="__APW_RESTORE_DATA83__" hidden="1">#REF!</definedName>
    <definedName name="__APW_RESTORE_DATA830__" hidden="1">#REF!</definedName>
    <definedName name="__APW_RESTORE_DATA832__" hidden="1">#REF!</definedName>
    <definedName name="__APW_RESTORE_DATA833__" hidden="1">#REF!</definedName>
    <definedName name="__APW_RESTORE_DATA834__" hidden="1">#REF!</definedName>
    <definedName name="__APW_RESTORE_DATA835__" hidden="1">#REF!</definedName>
    <definedName name="__APW_RESTORE_DATA837__" hidden="1">#REF!</definedName>
    <definedName name="__APW_RESTORE_DATA838__" hidden="1">#REF!</definedName>
    <definedName name="__APW_RESTORE_DATA839__" hidden="1">#REF!</definedName>
    <definedName name="__APW_RESTORE_DATA84__" hidden="1">#REF!</definedName>
    <definedName name="__APW_RESTORE_DATA840__" hidden="1">#REF!</definedName>
    <definedName name="__APW_RESTORE_DATA841__" hidden="1">#REF!</definedName>
    <definedName name="__APW_RESTORE_DATA842__" hidden="1">#REF!</definedName>
    <definedName name="__APW_RESTORE_DATA843__" hidden="1">#REF!</definedName>
    <definedName name="__APW_RESTORE_DATA844__" hidden="1">#REF!</definedName>
    <definedName name="__APW_RESTORE_DATA845__" hidden="1">#REF!</definedName>
    <definedName name="__APW_RESTORE_DATA846__" hidden="1">#REF!</definedName>
    <definedName name="__APW_RESTORE_DATA847__" hidden="1">#REF!</definedName>
    <definedName name="__APW_RESTORE_DATA848__" hidden="1">#REF!</definedName>
    <definedName name="__APW_RESTORE_DATA849__" hidden="1">#REF!</definedName>
    <definedName name="__APW_RESTORE_DATA85__" hidden="1">#REF!</definedName>
    <definedName name="__APW_RESTORE_DATA850__" hidden="1">#REF!</definedName>
    <definedName name="__APW_RESTORE_DATA851__" hidden="1">#REF!</definedName>
    <definedName name="__APW_RESTORE_DATA853__" hidden="1">#REF!</definedName>
    <definedName name="__APW_RESTORE_DATA854__" hidden="1">#REF!</definedName>
    <definedName name="__APW_RESTORE_DATA855__" hidden="1">#REF!</definedName>
    <definedName name="__APW_RESTORE_DATA856__" hidden="1">#REF!</definedName>
    <definedName name="__APW_RESTORE_DATA858__" hidden="1">#REF!</definedName>
    <definedName name="__APW_RESTORE_DATA859__" hidden="1">#REF!</definedName>
    <definedName name="__APW_RESTORE_DATA86__" hidden="1">#REF!</definedName>
    <definedName name="__APW_RESTORE_DATA860__" hidden="1">#REF!</definedName>
    <definedName name="__APW_RESTORE_DATA861__" hidden="1">#REF!</definedName>
    <definedName name="__APW_RESTORE_DATA863__" hidden="1">#REF!</definedName>
    <definedName name="__APW_RESTORE_DATA864__" hidden="1">#REF!</definedName>
    <definedName name="__APW_RESTORE_DATA865__" hidden="1">#REF!</definedName>
    <definedName name="__APW_RESTORE_DATA866__" hidden="1">#REF!</definedName>
    <definedName name="__APW_RESTORE_DATA867__" hidden="1">#REF!,#REF!</definedName>
    <definedName name="__APW_RESTORE_DATA868__" hidden="1">#REF!</definedName>
    <definedName name="__APW_RESTORE_DATA869__" hidden="1">#REF!</definedName>
    <definedName name="__APW_RESTORE_DATA870__" hidden="1">#REF!</definedName>
    <definedName name="__APW_RESTORE_DATA871__" hidden="1">#REF!</definedName>
    <definedName name="__APW_RESTORE_DATA872__" hidden="1">#REF!</definedName>
    <definedName name="__APW_RESTORE_DATA873__" hidden="1">#REF!</definedName>
    <definedName name="__APW_RESTORE_DATA874__" hidden="1">#REF!</definedName>
    <definedName name="__APW_RESTORE_DATA875__" hidden="1">#REF!</definedName>
    <definedName name="__APW_RESTORE_DATA876__" hidden="1">#REF!</definedName>
    <definedName name="__APW_RESTORE_DATA877__" hidden="1">#REF!</definedName>
    <definedName name="__APW_RESTORE_DATA878__" hidden="1">#REF!</definedName>
    <definedName name="__APW_RESTORE_DATA879__" hidden="1">#REF!</definedName>
    <definedName name="__APW_RESTORE_DATA88__" hidden="1">#REF!</definedName>
    <definedName name="__APW_RESTORE_DATA880__" hidden="1">#REF!</definedName>
    <definedName name="__APW_RESTORE_DATA881__" hidden="1">#REF!</definedName>
    <definedName name="__APW_RESTORE_DATA882__" hidden="1">#REF!</definedName>
    <definedName name="__APW_RESTORE_DATA884__" hidden="1">#REF!</definedName>
    <definedName name="__APW_RESTORE_DATA885__" hidden="1">#REF!</definedName>
    <definedName name="__APW_RESTORE_DATA886__" hidden="1">#REF!</definedName>
    <definedName name="__APW_RESTORE_DATA887__" hidden="1">#REF!</definedName>
    <definedName name="__APW_RESTORE_DATA889__" hidden="1">#REF!</definedName>
    <definedName name="__APW_RESTORE_DATA89__" hidden="1">#REF!</definedName>
    <definedName name="__APW_RESTORE_DATA890__" hidden="1">#REF!</definedName>
    <definedName name="__APW_RESTORE_DATA891__" hidden="1">#REF!</definedName>
    <definedName name="__APW_RESTORE_DATA892__" hidden="1">#REF!</definedName>
    <definedName name="__APW_RESTORE_DATA894__" hidden="1">#REF!</definedName>
    <definedName name="__APW_RESTORE_DATA895__" hidden="1">#REF!</definedName>
    <definedName name="__APW_RESTORE_DATA896__" hidden="1">#REF!</definedName>
    <definedName name="__APW_RESTORE_DATA897__" hidden="1">#REF!</definedName>
    <definedName name="__APW_RESTORE_DATA899__" hidden="1">#REF!</definedName>
    <definedName name="__APW_RESTORE_DATA9__" hidden="1">#REF!,#REF!,#REF!,#REF!,#REF!</definedName>
    <definedName name="__APW_RESTORE_DATA90__" hidden="1">#REF!</definedName>
    <definedName name="__APW_RESTORE_DATA901__" hidden="1">#REF!</definedName>
    <definedName name="__APW_RESTORE_DATA902__" hidden="1">#REF!</definedName>
    <definedName name="__APW_RESTORE_DATA903__" hidden="1">#REF!</definedName>
    <definedName name="__APW_RESTORE_DATA905__" hidden="1">#REF!</definedName>
    <definedName name="__APW_RESTORE_DATA907__" hidden="1">#REF!</definedName>
    <definedName name="__APW_RESTORE_DATA908__" hidden="1">#REF!</definedName>
    <definedName name="__APW_RESTORE_DATA909__" hidden="1">#REF!</definedName>
    <definedName name="__APW_RESTORE_DATA91__" hidden="1">#REF!</definedName>
    <definedName name="__APW_RESTORE_DATA910__" hidden="1">#REF!</definedName>
    <definedName name="__APW_RESTORE_DATA911__" hidden="1">#REF!</definedName>
    <definedName name="__APW_RESTORE_DATA912__" hidden="1">#REF!</definedName>
    <definedName name="__APW_RESTORE_DATA913__" hidden="1">#REF!</definedName>
    <definedName name="__APW_RESTORE_DATA914__" hidden="1">#REF!</definedName>
    <definedName name="__APW_RESTORE_DATA915__" hidden="1">#REF!</definedName>
    <definedName name="__APW_RESTORE_DATA916__" hidden="1">#REF!</definedName>
    <definedName name="__APW_RESTORE_DATA917__" hidden="1">#REF!</definedName>
    <definedName name="__APW_RESTORE_DATA918__" hidden="1">#REF!</definedName>
    <definedName name="__APW_RESTORE_DATA919__" hidden="1">#REF!</definedName>
    <definedName name="__APW_RESTORE_DATA92__" hidden="1">#REF!</definedName>
    <definedName name="__APW_RESTORE_DATA920__" hidden="1">#REF!</definedName>
    <definedName name="__APW_RESTORE_DATA921__" hidden="1">#REF!</definedName>
    <definedName name="__APW_RESTORE_DATA922__" hidden="1">#REF!</definedName>
    <definedName name="__APW_RESTORE_DATA924__" hidden="1">#REF!</definedName>
    <definedName name="__APW_RESTORE_DATA925__" hidden="1">#REF!</definedName>
    <definedName name="__APW_RESTORE_DATA926__" hidden="1">#REF!</definedName>
    <definedName name="__APW_RESTORE_DATA927__" hidden="1">#REF!</definedName>
    <definedName name="__APW_RESTORE_DATA928__" hidden="1">#REF!,#REF!</definedName>
    <definedName name="__APW_RESTORE_DATA929__" hidden="1">#REF!</definedName>
    <definedName name="__APW_RESTORE_DATA93__" hidden="1">#REF!</definedName>
    <definedName name="__APW_RESTORE_DATA930__" hidden="1">#REF!</definedName>
    <definedName name="__APW_RESTORE_DATA931__" hidden="1">#REF!</definedName>
    <definedName name="__APW_RESTORE_DATA932__" hidden="1">#REF!</definedName>
    <definedName name="__APW_RESTORE_DATA934__" hidden="1">#REF!</definedName>
    <definedName name="__APW_RESTORE_DATA935__" hidden="1">#REF!</definedName>
    <definedName name="__APW_RESTORE_DATA936__" hidden="1">#REF!</definedName>
    <definedName name="__APW_RESTORE_DATA937__" hidden="1">#REF!</definedName>
    <definedName name="__APW_RESTORE_DATA939__" hidden="1">#REF!</definedName>
    <definedName name="__APW_RESTORE_DATA94__" hidden="1">#REF!</definedName>
    <definedName name="__APW_RESTORE_DATA940__" hidden="1">#REF!</definedName>
    <definedName name="__APW_RESTORE_DATA941__" hidden="1">#REF!</definedName>
    <definedName name="__APW_RESTORE_DATA942__" hidden="1">#REF!</definedName>
    <definedName name="__APW_RESTORE_DATA943__" hidden="1">#REF!</definedName>
    <definedName name="__APW_RESTORE_DATA944__" hidden="1">#REF!</definedName>
    <definedName name="__APW_RESTORE_DATA945__" hidden="1">#REF!</definedName>
    <definedName name="__APW_RESTORE_DATA946__" hidden="1">#REF!</definedName>
    <definedName name="__APW_RESTORE_DATA947__" hidden="1">#REF!</definedName>
    <definedName name="__APW_RESTORE_DATA948__" hidden="1">#REF!</definedName>
    <definedName name="__APW_RESTORE_DATA949__" hidden="1">#REF!</definedName>
    <definedName name="__APW_RESTORE_DATA95__" hidden="1">#REF!</definedName>
    <definedName name="__APW_RESTORE_DATA950__" hidden="1">#REF!</definedName>
    <definedName name="__APW_RESTORE_DATA951__" hidden="1">#REF!</definedName>
    <definedName name="__APW_RESTORE_DATA952__" hidden="1">#REF!</definedName>
    <definedName name="__APW_RESTORE_DATA953__" hidden="1">#REF!</definedName>
    <definedName name="__APW_RESTORE_DATA955__" hidden="1">#REF!</definedName>
    <definedName name="__APW_RESTORE_DATA956__" hidden="1">#REF!</definedName>
    <definedName name="__APW_RESTORE_DATA957__" hidden="1">#REF!</definedName>
    <definedName name="__APW_RESTORE_DATA958__" hidden="1">#REF!</definedName>
    <definedName name="__APW_RESTORE_DATA96__" hidden="1">#REF!</definedName>
    <definedName name="__APW_RESTORE_DATA960__" hidden="1">#REF!</definedName>
    <definedName name="__APW_RESTORE_DATA961__" hidden="1">#REF!</definedName>
    <definedName name="__APW_RESTORE_DATA962__" hidden="1">#REF!</definedName>
    <definedName name="__APW_RESTORE_DATA963__" hidden="1">#REF!</definedName>
    <definedName name="__APW_RESTORE_DATA965__" hidden="1">#REF!</definedName>
    <definedName name="__APW_RESTORE_DATA966__" hidden="1">#REF!</definedName>
    <definedName name="__APW_RESTORE_DATA967__" hidden="1">#REF!</definedName>
    <definedName name="__APW_RESTORE_DATA968__" hidden="1">#REF!</definedName>
    <definedName name="__APW_RESTORE_DATA97__" hidden="1">#REF!</definedName>
    <definedName name="__APW_RESTORE_DATA970__" hidden="1">#REF!</definedName>
    <definedName name="__APW_RESTORE_DATA972__" hidden="1">#REF!</definedName>
    <definedName name="__APW_RESTORE_DATA973__" hidden="1">#REF!</definedName>
    <definedName name="__APW_RESTORE_DATA974__" hidden="1">#REF!</definedName>
    <definedName name="__APW_RESTORE_DATA975__" hidden="1">#REF!</definedName>
    <definedName name="__APW_RESTORE_DATA976__" hidden="1">#REF!</definedName>
    <definedName name="__APW_RESTORE_DATA977__" hidden="1">#REF!</definedName>
    <definedName name="__APW_RESTORE_DATA978__" hidden="1">#REF!</definedName>
    <definedName name="__APW_RESTORE_DATA979__" hidden="1">#REF!</definedName>
    <definedName name="__APW_RESTORE_DATA98__" hidden="1">#REF!</definedName>
    <definedName name="__APW_RESTORE_DATA980__" hidden="1">#REF!</definedName>
    <definedName name="__APW_RESTORE_DATA981__" hidden="1">#REF!</definedName>
    <definedName name="__APW_RESTORE_DATA982__" hidden="1">#REF!</definedName>
    <definedName name="__APW_RESTORE_DATA983__" hidden="1">#REF!</definedName>
    <definedName name="__APW_RESTORE_DATA984__" hidden="1">#REF!</definedName>
    <definedName name="__APW_RESTORE_DATA985__" hidden="1">#REF!</definedName>
    <definedName name="__APW_RESTORE_DATA987__" hidden="1">#REF!</definedName>
    <definedName name="__APW_RESTORE_DATA988__" hidden="1">#REF!</definedName>
    <definedName name="__APW_RESTORE_DATA989__" hidden="1">#REF!,#REF!</definedName>
    <definedName name="__APW_RESTORE_DATA99__" hidden="1">#REF!</definedName>
    <definedName name="__APW_RESTORE_DATA990__" hidden="1">#REF!</definedName>
    <definedName name="__APW_RESTORE_DATA992__" hidden="1">#REF!</definedName>
    <definedName name="__APW_RESTORE_DATA993__" hidden="1">#REF!</definedName>
    <definedName name="__APW_RESTORE_DATA994__" hidden="1">#REF!</definedName>
    <definedName name="__APW_RESTORE_DATA995__" hidden="1">#REF!</definedName>
    <definedName name="__APW_RESTORE_DATA997__" hidden="1">#REF!</definedName>
    <definedName name="__APW_RESTORE_DATA998__" hidden="1">#REF!</definedName>
    <definedName name="__APW_RESTORE_DATA999__" hidden="1">#REF!</definedName>
    <definedName name="__AR11" localSheetId="2" hidden="1">{"AR9907",#N/A,TRUE,"AR 9907"}</definedName>
    <definedName name="__AR11" hidden="1">{"AR9907",#N/A,TRUE,"AR 9907"}</definedName>
    <definedName name="__as1" localSheetId="2" hidden="1">{"FCB_ALL",#N/A,FALSE,"FCB"}</definedName>
    <definedName name="__as1" hidden="1">{"FCB_ALL",#N/A,FALSE,"FCB"}</definedName>
    <definedName name="__AS2" localSheetId="2" hidden="1">{"FCB_ALL",#N/A,FALSE,"FCB"}</definedName>
    <definedName name="__AS2" hidden="1">{"FCB_ALL",#N/A,FALSE,"FCB"}</definedName>
    <definedName name="__as3" localSheetId="2" hidden="1">{"FCB_ALL",#N/A,FALSE,"FCB"}</definedName>
    <definedName name="__as3" hidden="1">{"FCB_ALL",#N/A,FALSE,"FCB"}</definedName>
    <definedName name="__AS4" localSheetId="2" hidden="1">{"FCB_ALL",#N/A,FALSE,"FCB"}</definedName>
    <definedName name="__AS4" hidden="1">{"FCB_ALL",#N/A,FALSE,"FCB"}</definedName>
    <definedName name="__as6" localSheetId="2" hidden="1">{"FCB_ALL",#N/A,FALSE,"FCB"}</definedName>
    <definedName name="__as6" hidden="1">{"FCB_ALL",#N/A,FALSE,"FCB"}</definedName>
    <definedName name="__AS7" localSheetId="2" hidden="1">{"FCB_ALL",#N/A,FALSE,"FCB"}</definedName>
    <definedName name="__AS7" hidden="1">{"FCB_ALL",#N/A,FALSE,"FCB"}</definedName>
    <definedName name="__asd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b1" localSheetId="2" hidden="1">#N/A</definedName>
    <definedName name="__b1" hidden="1">__APW_RESTORE_DATA1756__</definedName>
    <definedName name="__b111" localSheetId="2" hidden="1">{#N/A,#N/A,FALSE,"Pharm";#N/A,#N/A,FALSE,"WWCM"}</definedName>
    <definedName name="__b111" hidden="1">{#N/A,#N/A,FALSE,"Pharm";#N/A,#N/A,FALSE,"WWCM"}</definedName>
    <definedName name="__b111_1" localSheetId="2" hidden="1">{#N/A,#N/A,FALSE,"Pharm";#N/A,#N/A,FALSE,"WWCM"}</definedName>
    <definedName name="__b111_1" hidden="1">{#N/A,#N/A,FALSE,"Pharm";#N/A,#N/A,FALSE,"WWCM"}</definedName>
    <definedName name="__b111_2" localSheetId="2" hidden="1">{#N/A,#N/A,FALSE,"Pharm";#N/A,#N/A,FALSE,"WWCM"}</definedName>
    <definedName name="__b111_2" hidden="1">{#N/A,#N/A,FALSE,"Pharm";#N/A,#N/A,FALSE,"WWCM"}</definedName>
    <definedName name="__b111_3" localSheetId="2" hidden="1">{#N/A,#N/A,FALSE,"Pharm";#N/A,#N/A,FALSE,"WWCM"}</definedName>
    <definedName name="__b111_3" hidden="1">{#N/A,#N/A,FALSE,"Pharm";#N/A,#N/A,FALSE,"WWCM"}</definedName>
    <definedName name="__b111_4" localSheetId="2" hidden="1">{#N/A,#N/A,FALSE,"Pharm";#N/A,#N/A,FALSE,"WWCM"}</definedName>
    <definedName name="__b111_4" hidden="1">{#N/A,#N/A,FALSE,"Pharm";#N/A,#N/A,FALSE,"WWCM"}</definedName>
    <definedName name="__B2" localSheetId="2" hidden="1">{#N/A,#N/A,TRUE,"Cover";#N/A,#N/A,TRUE,"BS";#N/A,#N/A,TRUE,"BS (2)";#N/A,#N/A,TRUE,"BS (3)";#N/A,#N/A,TRUE,"Supp Info-BS";#N/A,#N/A,TRUE,"IS";#N/A,#N/A,TRUE,"IS (2)";#N/A,#N/A,TRUE,"IS (3)";#N/A,#N/A,TRUE,"Supp Info-IS";#N/A,#N/A,TRUE,"CF";#N/A,#N/A,TRUE,"Supp Info-CF";#N/A,#N/A,TRUE,"SH";#N/A,#N/A,TRUE,"Supp Info-SH"}</definedName>
    <definedName name="__B2" hidden="1">{#N/A,#N/A,TRUE,"Cover";#N/A,#N/A,TRUE,"BS";#N/A,#N/A,TRUE,"BS (2)";#N/A,#N/A,TRUE,"BS (3)";#N/A,#N/A,TRUE,"Supp Info-BS";#N/A,#N/A,TRUE,"IS";#N/A,#N/A,TRUE,"IS (2)";#N/A,#N/A,TRUE,"IS (3)";#N/A,#N/A,TRUE,"Supp Info-IS";#N/A,#N/A,TRUE,"CF";#N/A,#N/A,TRUE,"Supp Info-CF";#N/A,#N/A,TRUE,"SH";#N/A,#N/A,TRUE,"Supp Info-SH"}</definedName>
    <definedName name="__BAL1" localSheetId="2" hidden="1">{"pq_dr",#N/A,FALSE,"PQ"}</definedName>
    <definedName name="__BAL1" hidden="1">{"pq_dr",#N/A,FALSE,"PQ"}</definedName>
    <definedName name="__bb1"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12"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13"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1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2"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dm2" hidden="1">#REF!</definedName>
    <definedName name="__bdm3" hidden="1">#REF!</definedName>
    <definedName name="__bg2" localSheetId="2" hidden="1">{#N/A,#N/A,TRUE,"Cover sheet";#N/A,#N/A,TRUE,"DCF analysis";#N/A,#N/A,TRUE,"WACC calculation"}</definedName>
    <definedName name="__bg2" hidden="1">{#N/A,#N/A,TRUE,"Cover sheet";#N/A,#N/A,TRUE,"DCF analysis";#N/A,#N/A,TRUE,"WACC calculation"}</definedName>
    <definedName name="__BIO1" localSheetId="2" hidden="1">{"toc1",#N/A,FALSE,"TOC";"cover",#N/A,FALSE,"Cover";"ts1",#N/A,FALSE,"Transaction Summary";"ei3",#N/A,FALSE,"Earnings Impact";"ad3",#N/A,FALSE,"accretion dilution"}</definedName>
    <definedName name="__BIO1" hidden="1">{"toc1",#N/A,FALSE,"TOC";"cover",#N/A,FALSE,"Cover";"ts1",#N/A,FALSE,"Transaction Summary";"ei3",#N/A,FALSE,"Earnings Impact";"ad3",#N/A,FALSE,"accretion dilution"}</definedName>
    <definedName name="__BLA1" hidden="1">"SRVEXACT;041;marleen;0"</definedName>
    <definedName name="__BP6484" localSheetId="2" hidden="1">{"laborr",#N/A,FALSE,"Sheet1";"sumr",#N/A,FALSE,"Sheet1";"odcr",#N/A,FALSE,"Sheet1";"trip1r",#N/A,FALSE,"Sheet1";"trip2r",#N/A,FALSE,"Sheet1";"trip3r",#N/A,FALSE,"Sheet1";"trip4r",#N/A,FALSE,"Sheet1"}</definedName>
    <definedName name="__BP6484" hidden="1">{"laborr",#N/A,FALSE,"Sheet1";"sumr",#N/A,FALSE,"Sheet1";"odcr",#N/A,FALSE,"Sheet1";"trip1r",#N/A,FALSE,"Sheet1";"trip2r",#N/A,FALSE,"Sheet1";"trip3r",#N/A,FALSE,"Sheet1";"trip4r",#N/A,FALSE,"Sheet1"}</definedName>
    <definedName name="__c" localSheetId="2" hidden="1">{#N/A,#N/A,FALSE,"Layout Cash Flow"}</definedName>
    <definedName name="__c" hidden="1">{#N/A,#N/A,FALSE,"Layout Cash Flow"}</definedName>
    <definedName name="__c_1" localSheetId="2" hidden="1">{"Fiesta Facer Page",#N/A,FALSE,"Q_C_S";"Fiesta Main Page",#N/A,FALSE,"V_L";"Fiesta 95BP Struct",#N/A,FALSE,"StructBP";"Fiesta Post 95BP Struct",#N/A,FALSE,"AdjStructBP"}</definedName>
    <definedName name="__c_1" hidden="1">{"Fiesta Facer Page",#N/A,FALSE,"Q_C_S";"Fiesta Main Page",#N/A,FALSE,"V_L";"Fiesta 95BP Struct",#N/A,FALSE,"StructBP";"Fiesta Post 95BP Struct",#N/A,FALSE,"AdjStructBP"}</definedName>
    <definedName name="__c_1_1" localSheetId="2" hidden="1">{"Fiesta Facer Page",#N/A,FALSE,"Q_C_S";"Fiesta Main Page",#N/A,FALSE,"V_L";"Fiesta 95BP Struct",#N/A,FALSE,"StructBP";"Fiesta Post 95BP Struct",#N/A,FALSE,"AdjStructBP"}</definedName>
    <definedName name="__c_1_1" hidden="1">{"Fiesta Facer Page",#N/A,FALSE,"Q_C_S";"Fiesta Main Page",#N/A,FALSE,"V_L";"Fiesta 95BP Struct",#N/A,FALSE,"StructBP";"Fiesta Post 95BP Struct",#N/A,FALSE,"AdjStructBP"}</definedName>
    <definedName name="__c_1_1_1" localSheetId="2" hidden="1">{"Fiesta Facer Page",#N/A,FALSE,"Q_C_S";"Fiesta Main Page",#N/A,FALSE,"V_L";"Fiesta 95BP Struct",#N/A,FALSE,"StructBP";"Fiesta Post 95BP Struct",#N/A,FALSE,"AdjStructBP"}</definedName>
    <definedName name="__c_1_1_1" hidden="1">{"Fiesta Facer Page",#N/A,FALSE,"Q_C_S";"Fiesta Main Page",#N/A,FALSE,"V_L";"Fiesta 95BP Struct",#N/A,FALSE,"StructBP";"Fiesta Post 95BP Struct",#N/A,FALSE,"AdjStructBP"}</definedName>
    <definedName name="__c_1_1_1_1" localSheetId="2" hidden="1">{"Fiesta Facer Page",#N/A,FALSE,"Q_C_S";"Fiesta Main Page",#N/A,FALSE,"V_L";"Fiesta 95BP Struct",#N/A,FALSE,"StructBP";"Fiesta Post 95BP Struct",#N/A,FALSE,"AdjStructBP"}</definedName>
    <definedName name="__c_1_1_1_1" hidden="1">{"Fiesta Facer Page",#N/A,FALSE,"Q_C_S";"Fiesta Main Page",#N/A,FALSE,"V_L";"Fiesta 95BP Struct",#N/A,FALSE,"StructBP";"Fiesta Post 95BP Struct",#N/A,FALSE,"AdjStructBP"}</definedName>
    <definedName name="__c_1_1_2" localSheetId="2" hidden="1">{"Fiesta Facer Page",#N/A,FALSE,"Q_C_S";"Fiesta Main Page",#N/A,FALSE,"V_L";"Fiesta 95BP Struct",#N/A,FALSE,"StructBP";"Fiesta Post 95BP Struct",#N/A,FALSE,"AdjStructBP"}</definedName>
    <definedName name="__c_1_1_2" hidden="1">{"Fiesta Facer Page",#N/A,FALSE,"Q_C_S";"Fiesta Main Page",#N/A,FALSE,"V_L";"Fiesta 95BP Struct",#N/A,FALSE,"StructBP";"Fiesta Post 95BP Struct",#N/A,FALSE,"AdjStructBP"}</definedName>
    <definedName name="__c_1_2" localSheetId="2" hidden="1">{"Fiesta Facer Page",#N/A,FALSE,"Q_C_S";"Fiesta Main Page",#N/A,FALSE,"V_L";"Fiesta 95BP Struct",#N/A,FALSE,"StructBP";"Fiesta Post 95BP Struct",#N/A,FALSE,"AdjStructBP"}</definedName>
    <definedName name="__c_1_2" hidden="1">{"Fiesta Facer Page",#N/A,FALSE,"Q_C_S";"Fiesta Main Page",#N/A,FALSE,"V_L";"Fiesta 95BP Struct",#N/A,FALSE,"StructBP";"Fiesta Post 95BP Struct",#N/A,FALSE,"AdjStructBP"}</definedName>
    <definedName name="__c_1_2_1" localSheetId="2" hidden="1">{"Fiesta Facer Page",#N/A,FALSE,"Q_C_S";"Fiesta Main Page",#N/A,FALSE,"V_L";"Fiesta 95BP Struct",#N/A,FALSE,"StructBP";"Fiesta Post 95BP Struct",#N/A,FALSE,"AdjStructBP"}</definedName>
    <definedName name="__c_1_2_1" hidden="1">{"Fiesta Facer Page",#N/A,FALSE,"Q_C_S";"Fiesta Main Page",#N/A,FALSE,"V_L";"Fiesta 95BP Struct",#N/A,FALSE,"StructBP";"Fiesta Post 95BP Struct",#N/A,FALSE,"AdjStructBP"}</definedName>
    <definedName name="__c_1_3" localSheetId="2" hidden="1">{"Fiesta Facer Page",#N/A,FALSE,"Q_C_S";"Fiesta Main Page",#N/A,FALSE,"V_L";"Fiesta 95BP Struct",#N/A,FALSE,"StructBP";"Fiesta Post 95BP Struct",#N/A,FALSE,"AdjStructBP"}</definedName>
    <definedName name="__c_1_3" hidden="1">{"Fiesta Facer Page",#N/A,FALSE,"Q_C_S";"Fiesta Main Page",#N/A,FALSE,"V_L";"Fiesta 95BP Struct",#N/A,FALSE,"StructBP";"Fiesta Post 95BP Struct",#N/A,FALSE,"AdjStructBP"}</definedName>
    <definedName name="__c_2" localSheetId="2" hidden="1">{"Fiesta Facer Page",#N/A,FALSE,"Q_C_S";"Fiesta Main Page",#N/A,FALSE,"V_L";"Fiesta 95BP Struct",#N/A,FALSE,"StructBP";"Fiesta Post 95BP Struct",#N/A,FALSE,"AdjStructBP"}</definedName>
    <definedName name="__c_2" hidden="1">{"Fiesta Facer Page",#N/A,FALSE,"Q_C_S";"Fiesta Main Page",#N/A,FALSE,"V_L";"Fiesta 95BP Struct",#N/A,FALSE,"StructBP";"Fiesta Post 95BP Struct",#N/A,FALSE,"AdjStructBP"}</definedName>
    <definedName name="__c_2_1" localSheetId="2" hidden="1">{"Fiesta Facer Page",#N/A,FALSE,"Q_C_S";"Fiesta Main Page",#N/A,FALSE,"V_L";"Fiesta 95BP Struct",#N/A,FALSE,"StructBP";"Fiesta Post 95BP Struct",#N/A,FALSE,"AdjStructBP"}</definedName>
    <definedName name="__c_2_1" hidden="1">{"Fiesta Facer Page",#N/A,FALSE,"Q_C_S";"Fiesta Main Page",#N/A,FALSE,"V_L";"Fiesta 95BP Struct",#N/A,FALSE,"StructBP";"Fiesta Post 95BP Struct",#N/A,FALSE,"AdjStructBP"}</definedName>
    <definedName name="__c_2_1_1" localSheetId="2" hidden="1">{"Fiesta Facer Page",#N/A,FALSE,"Q_C_S";"Fiesta Main Page",#N/A,FALSE,"V_L";"Fiesta 95BP Struct",#N/A,FALSE,"StructBP";"Fiesta Post 95BP Struct",#N/A,FALSE,"AdjStructBP"}</definedName>
    <definedName name="__c_2_1_1" hidden="1">{"Fiesta Facer Page",#N/A,FALSE,"Q_C_S";"Fiesta Main Page",#N/A,FALSE,"V_L";"Fiesta 95BP Struct",#N/A,FALSE,"StructBP";"Fiesta Post 95BP Struct",#N/A,FALSE,"AdjStructBP"}</definedName>
    <definedName name="__c_2_2" localSheetId="2" hidden="1">{"Fiesta Facer Page",#N/A,FALSE,"Q_C_S";"Fiesta Main Page",#N/A,FALSE,"V_L";"Fiesta 95BP Struct",#N/A,FALSE,"StructBP";"Fiesta Post 95BP Struct",#N/A,FALSE,"AdjStructBP"}</definedName>
    <definedName name="__c_2_2" hidden="1">{"Fiesta Facer Page",#N/A,FALSE,"Q_C_S";"Fiesta Main Page",#N/A,FALSE,"V_L";"Fiesta 95BP Struct",#N/A,FALSE,"StructBP";"Fiesta Post 95BP Struct",#N/A,FALSE,"AdjStructBP"}</definedName>
    <definedName name="__c_3" localSheetId="2" hidden="1">{"Fiesta Facer Page",#N/A,FALSE,"Q_C_S";"Fiesta Main Page",#N/A,FALSE,"V_L";"Fiesta 95BP Struct",#N/A,FALSE,"StructBP";"Fiesta Post 95BP Struct",#N/A,FALSE,"AdjStructBP"}</definedName>
    <definedName name="__c_3" hidden="1">{"Fiesta Facer Page",#N/A,FALSE,"Q_C_S";"Fiesta Main Page",#N/A,FALSE,"V_L";"Fiesta 95BP Struct",#N/A,FALSE,"StructBP";"Fiesta Post 95BP Struct",#N/A,FALSE,"AdjStructBP"}</definedName>
    <definedName name="__c_3_1" localSheetId="2" hidden="1">{"Fiesta Facer Page",#N/A,FALSE,"Q_C_S";"Fiesta Main Page",#N/A,FALSE,"V_L";"Fiesta 95BP Struct",#N/A,FALSE,"StructBP";"Fiesta Post 95BP Struct",#N/A,FALSE,"AdjStructBP"}</definedName>
    <definedName name="__c_3_1" hidden="1">{"Fiesta Facer Page",#N/A,FALSE,"Q_C_S";"Fiesta Main Page",#N/A,FALSE,"V_L";"Fiesta 95BP Struct",#N/A,FALSE,"StructBP";"Fiesta Post 95BP Struct",#N/A,FALSE,"AdjStructBP"}</definedName>
    <definedName name="__c_4" localSheetId="2" hidden="1">{"Fiesta Facer Page",#N/A,FALSE,"Q_C_S";"Fiesta Main Page",#N/A,FALSE,"V_L";"Fiesta 95BP Struct",#N/A,FALSE,"StructBP";"Fiesta Post 95BP Struct",#N/A,FALSE,"AdjStructBP"}</definedName>
    <definedName name="__c_4" hidden="1">{"Fiesta Facer Page",#N/A,FALSE,"Q_C_S";"Fiesta Main Page",#N/A,FALSE,"V_L";"Fiesta 95BP Struct",#N/A,FALSE,"StructBP";"Fiesta Post 95BP Struct",#N/A,FALSE,"AdjStructBP"}</definedName>
    <definedName name="__Co50" localSheetId="2" hidden="1">{#N/A,"DR",FALSE,"increm pf";#N/A,"MAMSI",FALSE,"increm pf";#N/A,"MAXI",FALSE,"increm pf";#N/A,"PCAM",FALSE,"increm pf";#N/A,"PHSV",FALSE,"increm pf";#N/A,"SIE",FALSE,"increm pf"}</definedName>
    <definedName name="__Co50" hidden="1">{#N/A,"DR",FALSE,"increm pf";#N/A,"MAMSI",FALSE,"increm pf";#N/A,"MAXI",FALSE,"increm pf";#N/A,"PCAM",FALSE,"increm pf";#N/A,"PHSV",FALSE,"increm pf";#N/A,"SIE",FALSE,"increm pf"}</definedName>
    <definedName name="__D01203" hidden="1">{#N/A,#N/A,TRUE,"Summary";#N/A,#N/A,TRUE,"V011-95";#N/A,#N/A,TRUE,"V013-95";#N/A,#N/A,TRUE,"V014-95";#N/A,#N/A,TRUE,"V015-95";#N/A,#N/A,TRUE,"V017-95";#N/A,#N/A,TRUE,"V019-95";#N/A,#N/A,TRUE,"V020-95";#N/A,#N/A,TRUE,"V021-95";#N/A,#N/A,TRUE,"V022-95";#N/A,#N/A,TRUE,"V023-95";#N/A,#N/A,TRUE,"W024-96";#N/A,#N/A,TRUE,"W026-96";#N/A,#N/A,TRUE,"W027-96";#N/A,#N/A,TRUE,"W028-96";#N/A,#N/A,TRUE,"W029-96";#N/A,#N/A,TRUE,"WO30-96"}</definedName>
    <definedName name="__d1" localSheetId="2" hidden="1">{#N/A,#N/A,FALSE,"Sys Perf";#N/A,#N/A,FALSE,"Capital1";#N/A,#N/A,FALSE,"Capital2";#N/A,#N/A,FALSE,"Inv&amp;Dbt";#N/A,#N/A,FALSE,"Hospital";#N/A,#N/A,FALSE,"Stats";#N/A,#N/A,FALSE,"Charity";#N/A,#N/A,FALSE,"Woodlands";#N/A,#N/A,FALSE,"Kelsey";#N/A,#N/A,FALSE,"Properties";#N/A,#N/A,FALSE,"EHC"}</definedName>
    <definedName name="__d1" hidden="1">{#N/A,#N/A,FALSE,"Sys Perf";#N/A,#N/A,FALSE,"Capital1";#N/A,#N/A,FALSE,"Capital2";#N/A,#N/A,FALSE,"Inv&amp;Dbt";#N/A,#N/A,FALSE,"Hospital";#N/A,#N/A,FALSE,"Stats";#N/A,#N/A,FALSE,"Charity";#N/A,#N/A,FALSE,"Woodlands";#N/A,#N/A,FALSE,"Kelsey";#N/A,#N/A,FALSE,"Properties";#N/A,#N/A,FALSE,"EHC"}</definedName>
    <definedName name="__d1_1" localSheetId="2" hidden="1">{#N/A,#N/A,FALSE,"Sys Perf";#N/A,#N/A,FALSE,"Capital1";#N/A,#N/A,FALSE,"Capital2";#N/A,#N/A,FALSE,"Inv&amp;Dbt";#N/A,#N/A,FALSE,"Hospital";#N/A,#N/A,FALSE,"Stats";#N/A,#N/A,FALSE,"Charity";#N/A,#N/A,FALSE,"Woodlands";#N/A,#N/A,FALSE,"Kelsey";#N/A,#N/A,FALSE,"Properties";#N/A,#N/A,FALSE,"EHC"}</definedName>
    <definedName name="__d1_1" hidden="1">{#N/A,#N/A,FALSE,"Sys Perf";#N/A,#N/A,FALSE,"Capital1";#N/A,#N/A,FALSE,"Capital2";#N/A,#N/A,FALSE,"Inv&amp;Dbt";#N/A,#N/A,FALSE,"Hospital";#N/A,#N/A,FALSE,"Stats";#N/A,#N/A,FALSE,"Charity";#N/A,#N/A,FALSE,"Woodlands";#N/A,#N/A,FALSE,"Kelsey";#N/A,#N/A,FALSE,"Properties";#N/A,#N/A,FALSE,"EHC"}</definedName>
    <definedName name="__d1_2" localSheetId="2" hidden="1">{#N/A,#N/A,FALSE,"Sys Perf";#N/A,#N/A,FALSE,"Capital1";#N/A,#N/A,FALSE,"Capital2";#N/A,#N/A,FALSE,"Inv&amp;Dbt";#N/A,#N/A,FALSE,"Hospital";#N/A,#N/A,FALSE,"Stats";#N/A,#N/A,FALSE,"Charity";#N/A,#N/A,FALSE,"Woodlands";#N/A,#N/A,FALSE,"Kelsey";#N/A,#N/A,FALSE,"Properties";#N/A,#N/A,FALSE,"EHC"}</definedName>
    <definedName name="__d1_2" hidden="1">{#N/A,#N/A,FALSE,"Sys Perf";#N/A,#N/A,FALSE,"Capital1";#N/A,#N/A,FALSE,"Capital2";#N/A,#N/A,FALSE,"Inv&amp;Dbt";#N/A,#N/A,FALSE,"Hospital";#N/A,#N/A,FALSE,"Stats";#N/A,#N/A,FALSE,"Charity";#N/A,#N/A,FALSE,"Woodlands";#N/A,#N/A,FALSE,"Kelsey";#N/A,#N/A,FALSE,"Properties";#N/A,#N/A,FALSE,"EHC"}</definedName>
    <definedName name="__d1_3" localSheetId="2" hidden="1">{#N/A,#N/A,FALSE,"Sys Perf";#N/A,#N/A,FALSE,"Capital1";#N/A,#N/A,FALSE,"Capital2";#N/A,#N/A,FALSE,"Inv&amp;Dbt";#N/A,#N/A,FALSE,"Hospital";#N/A,#N/A,FALSE,"Stats";#N/A,#N/A,FALSE,"Charity";#N/A,#N/A,FALSE,"Woodlands";#N/A,#N/A,FALSE,"Kelsey";#N/A,#N/A,FALSE,"Properties";#N/A,#N/A,FALSE,"EHC"}</definedName>
    <definedName name="__d1_3" hidden="1">{#N/A,#N/A,FALSE,"Sys Perf";#N/A,#N/A,FALSE,"Capital1";#N/A,#N/A,FALSE,"Capital2";#N/A,#N/A,FALSE,"Inv&amp;Dbt";#N/A,#N/A,FALSE,"Hospital";#N/A,#N/A,FALSE,"Stats";#N/A,#N/A,FALSE,"Charity";#N/A,#N/A,FALSE,"Woodlands";#N/A,#N/A,FALSE,"Kelsey";#N/A,#N/A,FALSE,"Properties";#N/A,#N/A,FALSE,"EHC"}</definedName>
    <definedName name="__d1_4" localSheetId="2" hidden="1">{#N/A,#N/A,FALSE,"Sys Perf";#N/A,#N/A,FALSE,"Capital1";#N/A,#N/A,FALSE,"Capital2";#N/A,#N/A,FALSE,"Inv&amp;Dbt";#N/A,#N/A,FALSE,"Hospital";#N/A,#N/A,FALSE,"Stats";#N/A,#N/A,FALSE,"Charity";#N/A,#N/A,FALSE,"Woodlands";#N/A,#N/A,FALSE,"Kelsey";#N/A,#N/A,FALSE,"Properties";#N/A,#N/A,FALSE,"EHC"}</definedName>
    <definedName name="__d1_4" hidden="1">{#N/A,#N/A,FALSE,"Sys Perf";#N/A,#N/A,FALSE,"Capital1";#N/A,#N/A,FALSE,"Capital2";#N/A,#N/A,FALSE,"Inv&amp;Dbt";#N/A,#N/A,FALSE,"Hospital";#N/A,#N/A,FALSE,"Stats";#N/A,#N/A,FALSE,"Charity";#N/A,#N/A,FALSE,"Woodlands";#N/A,#N/A,FALSE,"Kelsey";#N/A,#N/A,FALSE,"Properties";#N/A,#N/A,FALSE,"EHC"}</definedName>
    <definedName name="__d2" localSheetId="2" hidden="1">{#N/A,#N/A,TRUE,"Cover";#N/A,#N/A,TRUE,"BS";#N/A,#N/A,TRUE,"BS (2)";#N/A,#N/A,TRUE,"BS (3)";#N/A,#N/A,TRUE,"Supp Info-BS";#N/A,#N/A,TRUE,"IS";#N/A,#N/A,TRUE,"IS (2)";#N/A,#N/A,TRUE,"IS (3)";#N/A,#N/A,TRUE,"Supp Info-IS";#N/A,#N/A,TRUE,"CF";#N/A,#N/A,TRUE,"Supp Info-CF";#N/A,#N/A,TRUE,"SH";#N/A,#N/A,TRUE,"Supp Info-SH"}</definedName>
    <definedName name="__d2" hidden="1">{#N/A,#N/A,TRUE,"Cover";#N/A,#N/A,TRUE,"BS";#N/A,#N/A,TRUE,"BS (2)";#N/A,#N/A,TRUE,"BS (3)";#N/A,#N/A,TRUE,"Supp Info-BS";#N/A,#N/A,TRUE,"IS";#N/A,#N/A,TRUE,"IS (2)";#N/A,#N/A,TRUE,"IS (3)";#N/A,#N/A,TRUE,"Supp Info-IS";#N/A,#N/A,TRUE,"CF";#N/A,#N/A,TRUE,"Supp Info-CF";#N/A,#N/A,TRUE,"SH";#N/A,#N/A,TRUE,"Supp Info-SH"}</definedName>
    <definedName name="__d3" localSheetId="2" hidden="1">{TRUE,TRUE,-2.75,-19.25,483,276.75,FALSE,TRUE,TRUE,TRUE,0,1,#N/A,1,#N/A,12.4166666666667,23.9230769230769,1,FALSE,FALSE,3,TRUE,1,FALSE,75,"Swvu.Ex1a.","ACwvu.Ex1a.",#N/A,FALSE,FALSE,0.75,0.75,1,1,1,"&amp;A","Page &amp;P",FALSE,FALSE,FALSE,FALSE,1,100,#N/A,#N/A,FALSE,FALSE,#N/A,#N/A,FALSE,FALSE,FALSE,1,120,72,FALSE,FALSE,TRUE,TRUE,TRUE}</definedName>
    <definedName name="__d3" hidden="1">{TRUE,TRUE,-2.75,-19.25,483,276.75,FALSE,TRUE,TRUE,TRUE,0,1,#N/A,1,#N/A,12.4166666666667,23.9230769230769,1,FALSE,FALSE,3,TRUE,1,FALSE,75,"Swvu.Ex1a.","ACwvu.Ex1a.",#N/A,FALSE,FALSE,0.75,0.75,1,1,1,"&amp;A","Page &amp;P",FALSE,FALSE,FALSE,FALSE,1,100,#N/A,#N/A,FALSE,FALSE,#N/A,#N/A,FALSE,FALSE,FALSE,1,120,72,FALSE,FALSE,TRUE,TRUE,TRUE}</definedName>
    <definedName name="__d4" localSheetId="2" hidden="1">{#N/A,#N/A,TRUE,"Cover";#N/A,#N/A,TRUE,"BS";#N/A,#N/A,TRUE,"BS (2)";#N/A,#N/A,TRUE,"BS (3)";#N/A,#N/A,TRUE,"Supp Info-BS";#N/A,#N/A,TRUE,"IS";#N/A,#N/A,TRUE,"IS (2)";#N/A,#N/A,TRUE,"IS (3)";#N/A,#N/A,TRUE,"Supp Info-IS";#N/A,#N/A,TRUE,"CF";#N/A,#N/A,TRUE,"Supp Info-CF";#N/A,#N/A,TRUE,"SH";#N/A,#N/A,TRUE,"Supp Info-SH"}</definedName>
    <definedName name="__d4" hidden="1">{#N/A,#N/A,TRUE,"Cover";#N/A,#N/A,TRUE,"BS";#N/A,#N/A,TRUE,"BS (2)";#N/A,#N/A,TRUE,"BS (3)";#N/A,#N/A,TRUE,"Supp Info-BS";#N/A,#N/A,TRUE,"IS";#N/A,#N/A,TRUE,"IS (2)";#N/A,#N/A,TRUE,"IS (3)";#N/A,#N/A,TRUE,"Supp Info-IS";#N/A,#N/A,TRUE,"CF";#N/A,#N/A,TRUE,"Supp Info-CF";#N/A,#N/A,TRUE,"SH";#N/A,#N/A,TRUE,"Supp Info-SH"}</definedName>
    <definedName name="__d5" localSheetId="2" hidden="1">{#N/A,#N/A,TRUE,"Cover";#N/A,#N/A,TRUE,"BS";#N/A,#N/A,TRUE,"BS (2)";#N/A,#N/A,TRUE,"BS (3)";#N/A,#N/A,TRUE,"Supp Info-BS";#N/A,#N/A,TRUE,"IS";#N/A,#N/A,TRUE,"IS (2)";#N/A,#N/A,TRUE,"IS (3)";#N/A,#N/A,TRUE,"Supp Info-IS";#N/A,#N/A,TRUE,"CF";#N/A,#N/A,TRUE,"Supp Info-CF";#N/A,#N/A,TRUE,"SH";#N/A,#N/A,TRUE,"Supp Info-SH"}</definedName>
    <definedName name="__d5" hidden="1">{#N/A,#N/A,TRUE,"Cover";#N/A,#N/A,TRUE,"BS";#N/A,#N/A,TRUE,"BS (2)";#N/A,#N/A,TRUE,"BS (3)";#N/A,#N/A,TRUE,"Supp Info-BS";#N/A,#N/A,TRUE,"IS";#N/A,#N/A,TRUE,"IS (2)";#N/A,#N/A,TRUE,"IS (3)";#N/A,#N/A,TRUE,"Supp Info-IS";#N/A,#N/A,TRUE,"CF";#N/A,#N/A,TRUE,"Supp Info-CF";#N/A,#N/A,TRUE,"SH";#N/A,#N/A,TRUE,"Supp Info-SH"}</definedName>
    <definedName name="__d6" localSheetId="2" hidden="1">{#N/A,#N/A,TRUE,"Cover";#N/A,#N/A,TRUE,"BS";#N/A,#N/A,TRUE,"BS (2)";#N/A,#N/A,TRUE,"BS (3)";#N/A,#N/A,TRUE,"Supp Info-BS";#N/A,#N/A,TRUE,"IS";#N/A,#N/A,TRUE,"IS (2)";#N/A,#N/A,TRUE,"IS (3)";#N/A,#N/A,TRUE,"Supp Info-IS";#N/A,#N/A,TRUE,"CF";#N/A,#N/A,TRUE,"Supp Info-CF";#N/A,#N/A,TRUE,"SH";#N/A,#N/A,TRUE,"Supp Info-SH"}</definedName>
    <definedName name="__d6" hidden="1">{#N/A,#N/A,TRUE,"Cover";#N/A,#N/A,TRUE,"BS";#N/A,#N/A,TRUE,"BS (2)";#N/A,#N/A,TRUE,"BS (3)";#N/A,#N/A,TRUE,"Supp Info-BS";#N/A,#N/A,TRUE,"IS";#N/A,#N/A,TRUE,"IS (2)";#N/A,#N/A,TRUE,"IS (3)";#N/A,#N/A,TRUE,"Supp Info-IS";#N/A,#N/A,TRUE,"CF";#N/A,#N/A,TRUE,"Supp Info-CF";#N/A,#N/A,TRUE,"SH";#N/A,#N/A,TRUE,"Supp Info-SH"}</definedName>
    <definedName name="__d7" localSheetId="2" hidden="1">{#N/A,#N/A,TRUE,"Cover";#N/A,#N/A,TRUE,"BS";#N/A,#N/A,TRUE,"BS (2)";#N/A,#N/A,TRUE,"BS (3)";#N/A,#N/A,TRUE,"Supp Info-BS";#N/A,#N/A,TRUE,"IS";#N/A,#N/A,TRUE,"IS (2)";#N/A,#N/A,TRUE,"IS (3)";#N/A,#N/A,TRUE,"Supp Info-IS";#N/A,#N/A,TRUE,"CF";#N/A,#N/A,TRUE,"Supp Info-CF";#N/A,#N/A,TRUE,"SH";#N/A,#N/A,TRUE,"Supp Info-SH"}</definedName>
    <definedName name="__d7" hidden="1">{#N/A,#N/A,TRUE,"Cover";#N/A,#N/A,TRUE,"BS";#N/A,#N/A,TRUE,"BS (2)";#N/A,#N/A,TRUE,"BS (3)";#N/A,#N/A,TRUE,"Supp Info-BS";#N/A,#N/A,TRUE,"IS";#N/A,#N/A,TRUE,"IS (2)";#N/A,#N/A,TRUE,"IS (3)";#N/A,#N/A,TRUE,"Supp Info-IS";#N/A,#N/A,TRUE,"CF";#N/A,#N/A,TRUE,"Supp Info-CF";#N/A,#N/A,TRUE,"SH";#N/A,#N/A,TRUE,"Supp Info-SH"}</definedName>
    <definedName name="__das2" localSheetId="2"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_das2"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_DAT1">#REF!</definedName>
    <definedName name="__DAT11">#REF!</definedName>
    <definedName name="__DAT12">#REF!</definedName>
    <definedName name="__DAT13">#REF!</definedName>
    <definedName name="__DAT14">#REF!</definedName>
    <definedName name="__DAT2">#REF!</definedName>
    <definedName name="__DAT3">#REF!</definedName>
    <definedName name="__DAT4">#REF!</definedName>
    <definedName name="__DAT5">#REF!</definedName>
    <definedName name="__DAT6">#REF!</definedName>
    <definedName name="__DAT7">#REF!</definedName>
    <definedName name="__dc1"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1_1"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1_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2"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2_1"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2_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F1" localSheetId="2" hidden="1">{#N/A,#N/A,FALSE,"DCF Summary";#N/A,#N/A,FALSE,"Casema";#N/A,#N/A,FALSE,"Casema NoTel";#N/A,#N/A,FALSE,"UK";#N/A,#N/A,FALSE,"RCF";#N/A,#N/A,FALSE,"Intercable CZ";#N/A,#N/A,FALSE,"Interkabel P"}</definedName>
    <definedName name="__DCF1" hidden="1">{#N/A,#N/A,FALSE,"DCF Summary";#N/A,#N/A,FALSE,"Casema";#N/A,#N/A,FALSE,"Casema NoTel";#N/A,#N/A,FALSE,"UK";#N/A,#N/A,FALSE,"RCF";#N/A,#N/A,FALSE,"Intercable CZ";#N/A,#N/A,FALSE,"Interkabel P"}</definedName>
    <definedName name="__DCF2" localSheetId="2" hidden="1">{#N/A,#N/A,TRUE,"DCF Summary (2)";#N/A,#N/A,TRUE,"DCF Summary";#N/A,"Middle Case Drivers",TRUE,"DCF"}</definedName>
    <definedName name="__DCF2" hidden="1">{#N/A,#N/A,TRUE,"DCF Summary (2)";#N/A,#N/A,TRUE,"DCF Summary";#N/A,"Middle Case Drivers",TRUE,"DCF"}</definedName>
    <definedName name="__DD1">#REF!</definedName>
    <definedName name="__DD2">#REF!</definedName>
    <definedName name="__DF4" hidden="1">#REF!</definedName>
    <definedName name="__dfd1" localSheetId="2" hidden="1">{"FCB_ALL",#N/A,FALSE,"FCB";"GREY_ALL",#N/A,FALSE,"GREY"}</definedName>
    <definedName name="__dfd1" hidden="1">{"FCB_ALL",#N/A,FALSE,"FCB";"GREY_ALL",#N/A,FALSE,"GREY"}</definedName>
    <definedName name="__dff1" localSheetId="2" hidden="1">{"incomemth",#N/A,TRUE,"forecast01";"incpercentmth",#N/A,TRUE,"forecast01";"balancemth",#N/A,TRUE,"forecast01";"cashmth",#N/A,TRUE,"forecast01";"cov2mth",#N/A,TRUE,"forecast01";"prbexp",#N/A,TRUE,"forecast01";"prbcap",#N/A,TRUE,"forecast01";"coalconsultants",#N/A,TRUE,"forecast01";"prbsum",#N/A,TRUE,"forecast01"}</definedName>
    <definedName name="__dff1" hidden="1">{"incomemth",#N/A,TRUE,"forecast01";"incpercentmth",#N/A,TRUE,"forecast01";"balancemth",#N/A,TRUE,"forecast01";"cashmth",#N/A,TRUE,"forecast01";"cov2mth",#N/A,TRUE,"forecast01";"prbexp",#N/A,TRUE,"forecast01";"prbcap",#N/A,TRUE,"forecast01";"coalconsultants",#N/A,TRUE,"forecast01";"prbsum",#N/A,TRUE,"forecast01"}</definedName>
    <definedName name="__dfk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fr4" hidden="1">#REF!</definedName>
    <definedName name="__di1" localSheetId="2" hidden="1">{"whole",#N/A,FALSE,"Gen_Dist_Act_Bud";"whole",#N/A,FALSE,"Gen_Dist_T3months";"whole",#N/A,FALSE,"GD_PerP";"whole",#N/A,FALSE,"HR Dist'n"}</definedName>
    <definedName name="__di1" hidden="1">{"whole",#N/A,FALSE,"Gen_Dist_Act_Bud";"whole",#N/A,FALSE,"Gen_Dist_T3months";"whole",#N/A,FALSE,"GD_PerP";"whole",#N/A,FALSE,"HR Dist'n"}</definedName>
    <definedName name="__djd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kj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L15" localSheetId="2" hidden="1">{"Christian",#N/A,FALSE,"K1 TAX";"evan",#N/A,FALSE,"K1 TAX";"Gail",#N/A,FALSE,"K1 TAX";"Gretchen",#N/A,FALSE,"K1 TAX";"Gun",#N/A,FALSE,"K1 TAX";"master k1",#N/A,FALSE,"K1 TAX";"Michael",#N/A,FALSE,"K1 TAX";"philip",#N/A,FALSE,"K1 TAX";"steve",#N/A,FALSE,"K1 TAX";"Thomas",#N/A,FALSE,"K1 TAX"}</definedName>
    <definedName name="__DL15" hidden="1">{"Christian",#N/A,FALSE,"K1 TAX";"evan",#N/A,FALSE,"K1 TAX";"Gail",#N/A,FALSE,"K1 TAX";"Gretchen",#N/A,FALSE,"K1 TAX";"Gun",#N/A,FALSE,"K1 TAX";"master k1",#N/A,FALSE,"K1 TAX";"Michael",#N/A,FALSE,"K1 TAX";"philip",#N/A,FALSE,"K1 TAX";"steve",#N/A,FALSE,"K1 TAX";"Thomas",#N/A,FALSE,"K1 TAX"}</definedName>
    <definedName name="__DL152" localSheetId="2" hidden="1">{"Christian",#N/A,FALSE,"K1 TAX";"evan",#N/A,FALSE,"K1 TAX";"Gail",#N/A,FALSE,"K1 TAX";"Gretchen",#N/A,FALSE,"K1 TAX";"Gun",#N/A,FALSE,"K1 TAX";"master k1",#N/A,FALSE,"K1 TAX";"Michael",#N/A,FALSE,"K1 TAX";"philip",#N/A,FALSE,"K1 TAX";"steve",#N/A,FALSE,"K1 TAX";"Thomas",#N/A,FALSE,"K1 TAX"}</definedName>
    <definedName name="__DL152" hidden="1">{"Christian",#N/A,FALSE,"K1 TAX";"evan",#N/A,FALSE,"K1 TAX";"Gail",#N/A,FALSE,"K1 TAX";"Gretchen",#N/A,FALSE,"K1 TAX";"Gun",#N/A,FALSE,"K1 TAX";"master k1",#N/A,FALSE,"K1 TAX";"Michael",#N/A,FALSE,"K1 TAX";"philip",#N/A,FALSE,"K1 TAX";"steve",#N/A,FALSE,"K1 TAX";"Thomas",#N/A,FALSE,"K1 TAX"}</definedName>
    <definedName name="__DRE0700" hidden="1">{"'PXR_6500'!$A$1:$I$124"}</definedName>
    <definedName name="__dwa1" localSheetId="2" hidden="1">{#N/A,"PURCHM",FALSE,"Business Analysis";#N/A,"SPADD",FALSE,"Business Analysis"}</definedName>
    <definedName name="__dwa1" hidden="1">{#N/A,"PURCHM",FALSE,"Business Analysis";#N/A,"SPADD",FALSE,"Business Analysis"}</definedName>
    <definedName name="__E75" localSheetId="2" hidden="1">{"Christian",#N/A,FALSE,"K1 TAX";"evan",#N/A,FALSE,"K1 TAX";"Gail",#N/A,FALSE,"K1 TAX";"Gretchen",#N/A,FALSE,"K1 TAX";"Gun",#N/A,FALSE,"K1 TAX";"master k1",#N/A,FALSE,"K1 TAX";"Michael",#N/A,FALSE,"K1 TAX";"philip",#N/A,FALSE,"K1 TAX";"steve",#N/A,FALSE,"K1 TAX";"Thomas",#N/A,FALSE,"K1 TAX"}</definedName>
    <definedName name="__E75" hidden="1">{"Christian",#N/A,FALSE,"K1 TAX";"evan",#N/A,FALSE,"K1 TAX";"Gail",#N/A,FALSE,"K1 TAX";"Gretchen",#N/A,FALSE,"K1 TAX";"Gun",#N/A,FALSE,"K1 TAX";"master k1",#N/A,FALSE,"K1 TAX";"Michael",#N/A,FALSE,"K1 TAX";"philip",#N/A,FALSE,"K1 TAX";"steve",#N/A,FALSE,"K1 TAX";"Thomas",#N/A,FALSE,"K1 TAX"}</definedName>
    <definedName name="__EdFJsKAA" hidden="1">#REF!</definedName>
    <definedName name="__eu93" localSheetId="2" hidden="1">{"Comp_of_Price_Effect",#N/A,FALSE,"QTRDPVAR"}</definedName>
    <definedName name="__eu93" hidden="1">{"Comp_of_Price_Effect",#N/A,FALSE,"QTRDPVAR"}</definedName>
    <definedName name="__F75" localSheetId="2" hidden="1">{"WagesSum",#N/A,FALSE,"State";"MemberComp",#N/A,FALSE,"MemberComp";"Def&amp;SSSHcomp",#N/A,FALSE,"DefComp";"Apportion (state)",#N/A,FALSE,"State"}</definedName>
    <definedName name="__F75" hidden="1">{"WagesSum",#N/A,FALSE,"State";"MemberComp",#N/A,FALSE,"MemberComp";"Def&amp;SSSHcomp",#N/A,FALSE,"DefComp";"Apportion (state)",#N/A,FALSE,"State"}</definedName>
    <definedName name="__FA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fas123" localSheetId="2" hidden="1">{"Balance Sheet",#N/A,FALSE,"Annual Summary";"Cashflows",#N/A,FALSE,"Annual Summary";"Summary Earnings",#N/A,FALSE,"Annual Summary"}</definedName>
    <definedName name="__fas123" hidden="1">{"Balance Sheet",#N/A,FALSE,"Annual Summary";"Cashflows",#N/A,FALSE,"Annual Summary";"Summary Earnings",#N/A,FALSE,"Annual Summary"}</definedName>
    <definedName name="__fdf1" localSheetId="2" hidden="1">{"incomemth",#N/A,TRUE,"forecast00";"incomepercentmth",#N/A,TRUE,"forecast00";"balancemth",#N/A,TRUE,"forecast00";"cashmth",#N/A,TRUE,"forecast00";"covenantmth",#N/A,TRUE,"forecast00"}</definedName>
    <definedName name="__fdf1" hidden="1">{"incomemth",#N/A,TRUE,"forecast00";"incomepercentmth",#N/A,TRUE,"forecast00";"balancemth",#N/A,TRUE,"forecast00";"cashmth",#N/A,TRUE,"forecast00";"covenantmth",#N/A,TRUE,"forecast00"}</definedName>
    <definedName name="__fdg1" localSheetId="2" hidden="1">{"incomemth",#N/A,TRUE,"forecast00";"incomepercentmth",#N/A,TRUE,"forecast00";"balancemth",#N/A,TRUE,"forecast00";"cashmth",#N/A,TRUE,"forecast00";"covenantmth",#N/A,TRUE,"forecast00"}</definedName>
    <definedName name="__fdg1" hidden="1">{"incomemth",#N/A,TRUE,"forecast00";"incomepercentmth",#N/A,TRUE,"forecast00";"balancemth",#N/A,TRUE,"forecast00";"cashmth",#N/A,TRUE,"forecast00";"covenantmth",#N/A,TRUE,"forecast00"}</definedName>
    <definedName name="__FDS_HYPERLINK_TOGGLE_STATE__">"ON"</definedName>
    <definedName name="__FDS_UNIQUE_RANGE_ID_GENERATOR_COUNTER" localSheetId="2">3228</definedName>
    <definedName name="__FDS_UNIQUE_RANGE_ID_GENERATOR_COUNTER">1</definedName>
    <definedName name="__FDS_USED_FOR_REUSING_RANGE_IDS_RECYCLE" localSheetId="2" hidden="1">{152,168,338,189,173,195,158,390,7,11,232,378,159,175,261,183,177,129,8,155,265,394,57}</definedName>
    <definedName name="__FDS_USED_FOR_REUSING_RANGE_IDS_RECYCLE" hidden="1">{152,168,338,189,173,195,158,390,7,11,232,378,159,175,261,183,177,129,8,155,265,394,57}</definedName>
    <definedName name="__FDS_USED_FOR_REUSING_RANGE_IDS_RECYCLE_1" localSheetId="2" hidden="1">{152,168,338,189,173,195,158,390,7,11,232,378,159,175,261,183,177,129,8,155,265,394,57}</definedName>
    <definedName name="__FDS_USED_FOR_REUSING_RANGE_IDS_RECYCLE_1" hidden="1">{152,168,338,189,173,195,158,390,7,11,232,378,159,175,261,183,177,129,8,155,265,394,57}</definedName>
    <definedName name="__FDS_USED_FOR_REUSING_RANGE_IDS_RECYCLE_2" localSheetId="2" hidden="1">{152,168,338,189,173,195,158,390,7,11,232,378,159,175,261,183,177,129,8,155,265,394,57}</definedName>
    <definedName name="__FDS_USED_FOR_REUSING_RANGE_IDS_RECYCLE_2" hidden="1">{152,168,338,189,173,195,158,390,7,11,232,378,159,175,261,183,177,129,8,155,265,394,57}</definedName>
    <definedName name="__FDS_USED_FOR_REUSING_RANGE_IDS_RECYCLE_3" localSheetId="2" hidden="1">{152,168,338,189,173,195,158,390,7,11,232,378,159,175,261,183,177,129,8,155,265,394,57}</definedName>
    <definedName name="__FDS_USED_FOR_REUSING_RANGE_IDS_RECYCLE_3" hidden="1">{152,168,338,189,173,195,158,390,7,11,232,378,159,175,261,183,177,129,8,155,265,394,57}</definedName>
    <definedName name="__FDS_USED_FOR_REUSING_RANGE_IDS_RECYCLE_4" localSheetId="2" hidden="1">{152,168,338,189,173,195,158,390,7,11,232,378,159,175,261,183,177,129,8,155,265,394,57}</definedName>
    <definedName name="__FDS_USED_FOR_REUSING_RANGE_IDS_RECYCLE_4" hidden="1">{152,168,338,189,173,195,158,390,7,11,232,378,159,175,261,183,177,129,8,155,265,394,57}</definedName>
    <definedName name="__fds1" localSheetId="2" hidden="1">{"incomemth",#N/A,TRUE,"forecast01";"incpercentmth",#N/A,TRUE,"forecast01";"balancemth",#N/A,TRUE,"forecast01";"cashmth",#N/A,TRUE,"forecast01";"cov2mth",#N/A,TRUE,"forecast01";"prbexp",#N/A,TRUE,"forecast01";"prbcap",#N/A,TRUE,"forecast01";"coalconsultants",#N/A,TRUE,"forecast01";"prbsum",#N/A,TRUE,"forecast01"}</definedName>
    <definedName name="__fds1" hidden="1">{"incomemth",#N/A,TRUE,"forecast01";"incpercentmth",#N/A,TRUE,"forecast01";"balancemth",#N/A,TRUE,"forecast01";"cashmth",#N/A,TRUE,"forecast01";"cov2mth",#N/A,TRUE,"forecast01";"prbexp",#N/A,TRUE,"forecast01";"prbcap",#N/A,TRUE,"forecast01";"coalconsultants",#N/A,TRUE,"forecast01";"prbsum",#N/A,TRUE,"forecast01"}</definedName>
    <definedName name="__Feb06" localSheetId="2" hidden="1">{#N/A,#N/A,FALSE,"ES Cover";#N/A,#N/A,FALSE,"ES Index ";#N/A,#N/A,FALSE,"ES 2-1-1  Net Eff Mbrs 2001";#N/A,#N/A,FALSE,"ES 2-1-2  Net Eff  Mbrs 2000";#N/A,#N/A,FALSE,"ES 2-2 Mbr Sales Plan vs Proj";#N/A,#N/A,FALSE,"ES 3_Top 5 IFP States Carriers";#N/A,#N/A,FALSE,"ES 4 Top 5 SBG States Carriers";#N/A,#N/A,FALSE,"ES 5 New Top Bottom 5 Summary";#N/A,#N/A,FALSE,"ES 6 Daily Avg";#N/A,#N/A,FALSE,"ES 7  Vol Graph";#N/A,#N/A,FALSE,"ES 8  ClosRatio by Carr";#N/A,#N/A,FALSE,"ES 9  ClosRatio by State";#N/A,#N/A,FALSE,"ES 10  Apps Ret CA OofS";#N/A,#N/A,FALSE,"ES 11 CLosRatioStateCarr Mont";#N/A,#N/A,FALSE,"ES 12  CarrierPerStateNov";#N/A,#N/A,FALSE,"ES 13 CarrierPerStateYTD";#N/A,#N/A,FALSE,"ES 14 Analytics";#N/A,#N/A,FALSE,"ES 15 Total Calls Graph";#N/A,#N/A,FALSE,"ES 16 Within 30 Sec ";#N/A,#N/A,FALSE,"ES 17 Emails";#N/A,#N/A,FALSE,"ES 18 Chat Graph"}</definedName>
    <definedName name="__Feb06" hidden="1">{#N/A,#N/A,FALSE,"ES Cover";#N/A,#N/A,FALSE,"ES Index ";#N/A,#N/A,FALSE,"ES 2-1-1  Net Eff Mbrs 2001";#N/A,#N/A,FALSE,"ES 2-1-2  Net Eff  Mbrs 2000";#N/A,#N/A,FALSE,"ES 2-2 Mbr Sales Plan vs Proj";#N/A,#N/A,FALSE,"ES 3_Top 5 IFP States Carriers";#N/A,#N/A,FALSE,"ES 4 Top 5 SBG States Carriers";#N/A,#N/A,FALSE,"ES 5 New Top Bottom 5 Summary";#N/A,#N/A,FALSE,"ES 6 Daily Avg";#N/A,#N/A,FALSE,"ES 7  Vol Graph";#N/A,#N/A,FALSE,"ES 8  ClosRatio by Carr";#N/A,#N/A,FALSE,"ES 9  ClosRatio by State";#N/A,#N/A,FALSE,"ES 10  Apps Ret CA OofS";#N/A,#N/A,FALSE,"ES 11 CLosRatioStateCarr Mont";#N/A,#N/A,FALSE,"ES 12  CarrierPerStateNov";#N/A,#N/A,FALSE,"ES 13 CarrierPerStateYTD";#N/A,#N/A,FALSE,"ES 14 Analytics";#N/A,#N/A,FALSE,"ES 15 Total Calls Graph";#N/A,#N/A,FALSE,"ES 16 Within 30 Sec ";#N/A,#N/A,FALSE,"ES 17 Emails";#N/A,#N/A,FALSE,"ES 18 Chat Graph"}</definedName>
    <definedName name="__FFO1">#REF!</definedName>
    <definedName name="__FFO2">#REF!</definedName>
    <definedName name="__FFO3">#REF!</definedName>
    <definedName name="__fin2">#REF!</definedName>
    <definedName name="__fjdk" hidden="1">#REF!</definedName>
    <definedName name="__FP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FP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FXR1">#REF!</definedName>
    <definedName name="__FXR2">#REF!</definedName>
    <definedName name="__FXR3">#REF!</definedName>
    <definedName name="__fy97" localSheetId="2" hidden="1">{#N/A,#N/A,FALSE,"FY97";#N/A,#N/A,FALSE,"FY98";#N/A,#N/A,FALSE,"FY99";#N/A,#N/A,FALSE,"FY00";#N/A,#N/A,FALSE,"FY01"}</definedName>
    <definedName name="__fy97" hidden="1">{#N/A,#N/A,FALSE,"FY97";#N/A,#N/A,FALSE,"FY98";#N/A,#N/A,FALSE,"FY99";#N/A,#N/A,FALSE,"FY00";#N/A,#N/A,FALSE,"FY01"}</definedName>
    <definedName name="__g" hidden="1">#REF!</definedName>
    <definedName name="__G75" localSheetId="2" hidden="1">{"Christian",#N/A,FALSE,"K1 TAX";"evan",#N/A,FALSE,"K1 TAX";"Gail",#N/A,FALSE,"K1 TAX";"Gretchen",#N/A,FALSE,"K1 TAX";"Gun",#N/A,FALSE,"K1 TAX";"master k1",#N/A,FALSE,"K1 TAX";"Michael",#N/A,FALSE,"K1 TAX";"philip",#N/A,FALSE,"K1 TAX";"steve",#N/A,FALSE,"K1 TAX";"Thomas",#N/A,FALSE,"K1 TAX"}</definedName>
    <definedName name="__G75" hidden="1">{"Christian",#N/A,FALSE,"K1 TAX";"evan",#N/A,FALSE,"K1 TAX";"Gail",#N/A,FALSE,"K1 TAX";"Gretchen",#N/A,FALSE,"K1 TAX";"Gun",#N/A,FALSE,"K1 TAX";"master k1",#N/A,FALSE,"K1 TAX";"Michael",#N/A,FALSE,"K1 TAX";"philip",#N/A,FALSE,"K1 TAX";"steve",#N/A,FALSE,"K1 TAX";"Thomas",#N/A,FALSE,"K1 TAX"}</definedName>
    <definedName name="__gc1" localSheetId="2" hidden="1">{#N/A,#N/A,TRUE,"MEMO";#N/A,#N/A,TRUE,"PARAMETROS";#N/A,#N/A,TRUE,"RLI ";#N/A,#N/A,TRUE,"IMPTO.DET.";#N/A,#N/A,TRUE,"FUT-FUNT";#N/A,#N/A,TRUE,"CPI-PATR.";#N/A,#N/A,TRUE,"CM CPI";#N/A,#N/A,TRUE,"PROV";#N/A,#N/A,TRUE,"A FIJO";#N/A,#N/A,TRUE,"LEASING";#N/A,#N/A,TRUE,"VPP";#N/A,#N/A,TRUE,"PPM";#N/A,#N/A,TRUE,"OTROS"}</definedName>
    <definedName name="__gc1" hidden="1">{#N/A,#N/A,TRUE,"MEMO";#N/A,#N/A,TRUE,"PARAMETROS";#N/A,#N/A,TRUE,"RLI ";#N/A,#N/A,TRUE,"IMPTO.DET.";#N/A,#N/A,TRUE,"FUT-FUNT";#N/A,#N/A,TRUE,"CPI-PATR.";#N/A,#N/A,TRUE,"CM CPI";#N/A,#N/A,TRUE,"PROV";#N/A,#N/A,TRUE,"A FIJO";#N/A,#N/A,TRUE,"LEASING";#N/A,#N/A,TRUE,"VPP";#N/A,#N/A,TRUE,"PPM";#N/A,#N/A,TRUE,"OTROS"}</definedName>
    <definedName name="__gf1" localSheetId="2" hidden="1">{"incomemth",#N/A,TRUE,"forecast00";"incomepercentmth",#N/A,TRUE,"forecast00";"balancemth",#N/A,TRUE,"forecast00";"cashmth",#N/A,TRUE,"forecast00";"covenantmth",#N/A,TRUE,"forecast00"}</definedName>
    <definedName name="__gf1" hidden="1">{"incomemth",#N/A,TRUE,"forecast00";"incomepercentmth",#N/A,TRUE,"forecast00";"balancemth",#N/A,TRUE,"forecast00";"cashmth",#N/A,TRUE,"forecast00";"covenantmth",#N/A,TRUE,"forecast00"}</definedName>
    <definedName name="__gla1" localSheetId="2" hidden="1">{#N/A,#N/A,FALSE,"Inc Month";#N/A,#N/A,FALSE,"Inc YTD";#N/A,#N/A,FALSE,"Bal Sheet";#N/A,#N/A,FALSE,"Base Cert";#N/A,#N/A,FALSE,"AR-Detail";#N/A,#N/A,FALSE,"PAC Bal";#N/A,#N/A,FALSE,"PAC Cash";#N/A,#N/A,FALSE,"Equity";#N/A,#N/A,FALSE,"PEI Bal";#N/A,#N/A,FALSE,"PEI Cash"}</definedName>
    <definedName name="__gla1" hidden="1">{#N/A,#N/A,FALSE,"Inc Month";#N/A,#N/A,FALSE,"Inc YTD";#N/A,#N/A,FALSE,"Bal Sheet";#N/A,#N/A,FALSE,"Base Cert";#N/A,#N/A,FALSE,"AR-Detail";#N/A,#N/A,FALSE,"PAC Bal";#N/A,#N/A,FALSE,"PAC Cash";#N/A,#N/A,FALSE,"Equity";#N/A,#N/A,FALSE,"PEI Bal";#N/A,#N/A,FALSE,"PEI Cash"}</definedName>
    <definedName name="__gla2" localSheetId="2" hidden="1">{#N/A,#N/A,FALSE,"Inc Month";#N/A,#N/A,FALSE,"Inc YTD";#N/A,#N/A,FALSE,"Bal Sheet";#N/A,#N/A,FALSE,"Base Cert";#N/A,#N/A,FALSE,"AR-Detail";#N/A,#N/A,FALSE,"PAC Bal";#N/A,#N/A,FALSE,"PAC Cash";#N/A,#N/A,FALSE,"Equity";#N/A,#N/A,FALSE,"PEI Bal";#N/A,#N/A,FALSE,"PEI Cash"}</definedName>
    <definedName name="__gla2" hidden="1">{#N/A,#N/A,FALSE,"Inc Month";#N/A,#N/A,FALSE,"Inc YTD";#N/A,#N/A,FALSE,"Bal Sheet";#N/A,#N/A,FALSE,"Base Cert";#N/A,#N/A,FALSE,"AR-Detail";#N/A,#N/A,FALSE,"PAC Bal";#N/A,#N/A,FALSE,"PAC Cash";#N/A,#N/A,FALSE,"Equity";#N/A,#N/A,FALSE,"PEI Bal";#N/A,#N/A,FALSE,"PEI Cash"}</definedName>
    <definedName name="__hc1" localSheetId="2" hidden="1">{#N/A,#N/A,FALSE,"Default Data";#N/A,#N/A,FALSE,"99 Tax Model";#N/A,#N/A,FALSE,"99 Incremental BV";#N/A,#N/A,FALSE,"99 Tax Model CL";#N/A,#N/A,FALSE,"99 Incremental CL";#N/A,#N/A,FALSE,"Cisco FSC";#N/A,#N/A,FALSE,"25% case";#N/A,#N/A,FALSE,"ROY CALCS";#N/A,#N/A,FALSE,"Acquisition Royalty"}</definedName>
    <definedName name="__hc1" hidden="1">{#N/A,#N/A,FALSE,"Default Data";#N/A,#N/A,FALSE,"99 Tax Model";#N/A,#N/A,FALSE,"99 Incremental BV";#N/A,#N/A,FALSE,"99 Tax Model CL";#N/A,#N/A,FALSE,"99 Incremental CL";#N/A,#N/A,FALSE,"Cisco FSC";#N/A,#N/A,FALSE,"25% case";#N/A,#N/A,FALSE,"ROY CALCS";#N/A,#N/A,FALSE,"Acquisition Royalty"}</definedName>
    <definedName name="__hc2" localSheetId="2" hidden="1">{#N/A,#N/A,FALSE,"Default Data";#N/A,#N/A,FALSE,"99 Tax Model";#N/A,#N/A,FALSE,"99 Incremental BV";#N/A,#N/A,FALSE,"99 Tax Model CL";#N/A,#N/A,FALSE,"99 Incremental CL";#N/A,#N/A,FALSE,"Cisco FSC";#N/A,#N/A,FALSE,"25% case";#N/A,#N/A,FALSE,"ROY CALCS";#N/A,#N/A,FALSE,"Acquisition Royalty"}</definedName>
    <definedName name="__hc2" hidden="1">{#N/A,#N/A,FALSE,"Default Data";#N/A,#N/A,FALSE,"99 Tax Model";#N/A,#N/A,FALSE,"99 Incremental BV";#N/A,#N/A,FALSE,"99 Tax Model CL";#N/A,#N/A,FALSE,"99 Incremental CL";#N/A,#N/A,FALSE,"Cisco FSC";#N/A,#N/A,FALSE,"25% case";#N/A,#N/A,FALSE,"ROY CALCS";#N/A,#N/A,FALSE,"Acquisition Royalty"}</definedName>
    <definedName name="__hod2" localSheetId="2" hidden="1">{#N/A,#N/A,FALSE,"TS";#N/A,#N/A,FALSE,"Combo";#N/A,#N/A,FALSE,"FAIR";#N/A,#N/A,FALSE,"RBC";#N/A,#N/A,FALSE,"xxxx";#N/A,#N/A,FALSE,"A_D";#N/A,#N/A,FALSE,"WACC";#N/A,#N/A,FALSE,"DCF";#N/A,#N/A,FALSE,"LBO";#N/A,#N/A,FALSE,"AcqMults";#N/A,#N/A,FALSE,"CompMults"}</definedName>
    <definedName name="__hod2" hidden="1">{#N/A,#N/A,FALSE,"TS";#N/A,#N/A,FALSE,"Combo";#N/A,#N/A,FALSE,"FAIR";#N/A,#N/A,FALSE,"RBC";#N/A,#N/A,FALSE,"xxxx";#N/A,#N/A,FALSE,"A_D";#N/A,#N/A,FALSE,"WACC";#N/A,#N/A,FALSE,"DCF";#N/A,#N/A,FALSE,"LBO";#N/A,#N/A,FALSE,"AcqMults";#N/A,#N/A,FALSE,"CompMults"}</definedName>
    <definedName name="__I2" localSheetId="2" hidden="1">{"PVGraph2",#N/A,FALSE,"PV Data"}</definedName>
    <definedName name="__I2" hidden="1">{"PVGraph2",#N/A,FALSE,"PV Data"}</definedName>
    <definedName name="__I3" localSheetId="2" hidden="1">{"PVGraph2",#N/A,FALSE,"PV Data"}</definedName>
    <definedName name="__I3" hidden="1">{"PVGraph2",#N/A,FALSE,"PV Data"}</definedName>
    <definedName name="__ibo2" localSheetId="2" hidden="1">{#N/A,#N/A,FALSE,"Summary";#N/A,#N/A,FALSE,"Projections";#N/A,#N/A,FALSE,"Mkt Mults";#N/A,#N/A,FALSE,"DCF";#N/A,#N/A,FALSE,"Accr Dil";#N/A,#N/A,FALSE,"PIC LBO";#N/A,#N/A,FALSE,"MULT10_4";#N/A,#N/A,FALSE,"CBI LBO"}</definedName>
    <definedName name="__ibo2" hidden="1">{#N/A,#N/A,FALSE,"Summary";#N/A,#N/A,FALSE,"Projections";#N/A,#N/A,FALSE,"Mkt Mults";#N/A,#N/A,FALSE,"DCF";#N/A,#N/A,FALSE,"Accr Dil";#N/A,#N/A,FALSE,"PIC LBO";#N/A,#N/A,FALSE,"MULT10_4";#N/A,#N/A,FALSE,"CBI LBO"}</definedName>
    <definedName name="__ii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ii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INT1">#REF!</definedName>
    <definedName name="__INT2">#REF!</definedName>
    <definedName name="__INT3">#REF!</definedName>
    <definedName name="__IntlFixup" hidden="1">TRUE</definedName>
    <definedName name="__IntlFixupTable" hidden="1">#REF!</definedName>
    <definedName name="__Inv2" localSheetId="2" hidden="1">{#N/A,#N/A,FALSE,"Rev_Graph 2-1";#N/A,#N/A,FALSE,"ABR Pie 2-3 YTD";#N/A,#N/A,FALSE,"HCNT 3-5";#N/A,#N/A,FALSE,"Rev_Empl 3-6";#N/A,#N/A,FALSE,"ABR Avg 4-1";#N/A,#N/A,FALSE,"ABR Inv Graph 4-2";#N/A,#N/A,FALSE,"AVG INV 4-3";#N/A,#N/A,FALSE,"LSP 4-5"}</definedName>
    <definedName name="__Inv2" hidden="1">{#N/A,#N/A,FALSE,"Rev_Graph 2-1";#N/A,#N/A,FALSE,"ABR Pie 2-3 YTD";#N/A,#N/A,FALSE,"HCNT 3-5";#N/A,#N/A,FALSE,"Rev_Empl 3-6";#N/A,#N/A,FALSE,"ABR Avg 4-1";#N/A,#N/A,FALSE,"ABR Inv Graph 4-2";#N/A,#N/A,FALSE,"AVG INV 4-3";#N/A,#N/A,FALSE,"LSP 4-5"}</definedName>
    <definedName name="__inv23" hidden="1">#REF!</definedName>
    <definedName name="__jan23" localSheetId="2" hidden="1">{#N/A,#N/A,FALSE,"ES Cover";#N/A,#N/A,FALSE,"ES Index ";#N/A,#N/A,FALSE,"ES 2-1-1  Net Eff Mbrs 2001";#N/A,#N/A,FALSE,"ES 2-1-2  Net Eff  Mbrs 2000";#N/A,#N/A,FALSE,"ES 2-2 Mbr Sales Plan vs Proj";#N/A,#N/A,FALSE,"ES 3_Top 5 IFP States Carriers";#N/A,#N/A,FALSE,"ES 4 Top 5 SBG States Carriers";#N/A,#N/A,FALSE,"ES 5 New Top Bottom 5 Summary";#N/A,#N/A,FALSE,"ES 6 Daily Avg";#N/A,#N/A,FALSE,"ES 7  Vol Graph";#N/A,#N/A,FALSE,"ES 8  ClosRatio by Carr";#N/A,#N/A,FALSE,"ES 9  ClosRatio by State";#N/A,#N/A,FALSE,"ES 10  Apps Ret CA OofS";#N/A,#N/A,FALSE,"ES 11 CLosRatioStateCarr Mont";#N/A,#N/A,FALSE,"ES 12  CarrierPerStateNov";#N/A,#N/A,FALSE,"ES 13 CarrierPerStateYTD";#N/A,#N/A,FALSE,"ES 14 Analytics";#N/A,#N/A,FALSE,"ES 15 Total Calls Graph";#N/A,#N/A,FALSE,"ES 16 Within 30 Sec ";#N/A,#N/A,FALSE,"ES 17 Emails";#N/A,#N/A,FALSE,"ES 18 Chat Graph"}</definedName>
    <definedName name="__jan23" hidden="1">{#N/A,#N/A,FALSE,"ES Cover";#N/A,#N/A,FALSE,"ES Index ";#N/A,#N/A,FALSE,"ES 2-1-1  Net Eff Mbrs 2001";#N/A,#N/A,FALSE,"ES 2-1-2  Net Eff  Mbrs 2000";#N/A,#N/A,FALSE,"ES 2-2 Mbr Sales Plan vs Proj";#N/A,#N/A,FALSE,"ES 3_Top 5 IFP States Carriers";#N/A,#N/A,FALSE,"ES 4 Top 5 SBG States Carriers";#N/A,#N/A,FALSE,"ES 5 New Top Bottom 5 Summary";#N/A,#N/A,FALSE,"ES 6 Daily Avg";#N/A,#N/A,FALSE,"ES 7  Vol Graph";#N/A,#N/A,FALSE,"ES 8  ClosRatio by Carr";#N/A,#N/A,FALSE,"ES 9  ClosRatio by State";#N/A,#N/A,FALSE,"ES 10  Apps Ret CA OofS";#N/A,#N/A,FALSE,"ES 11 CLosRatioStateCarr Mont";#N/A,#N/A,FALSE,"ES 12  CarrierPerStateNov";#N/A,#N/A,FALSE,"ES 13 CarrierPerStateYTD";#N/A,#N/A,FALSE,"ES 14 Analytics";#N/A,#N/A,FALSE,"ES 15 Total Calls Graph";#N/A,#N/A,FALSE,"ES 16 Within 30 Sec ";#N/A,#N/A,FALSE,"ES 17 Emails";#N/A,#N/A,FALSE,"ES 18 Chat Graph"}</definedName>
    <definedName name="__JLC1" localSheetId="2" hidden="1">{#N/A,#N/A,TRUE,"97plnfpg"}</definedName>
    <definedName name="__JLC1" hidden="1">{#N/A,#N/A,TRUE,"97plnfpg"}</definedName>
    <definedName name="__JLC3" localSheetId="2" hidden="1">{#N/A,#N/A,FALSE,"J97plnfp"}</definedName>
    <definedName name="__JLC3" hidden="1">{#N/A,#N/A,FALSE,"J97plnfp"}</definedName>
    <definedName name="__key1" hidden="1">#REF!</definedName>
    <definedName name="__kEY15" hidden="1">#REF!</definedName>
    <definedName name="__Key2" hidden="1">#REF!</definedName>
    <definedName name="__key2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2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2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2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2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2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2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2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3" hidden="1">#REF!</definedName>
    <definedName name="__key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6" hidden="1">#REF!</definedName>
    <definedName name="__lee2" hidden="1">{#N/A,#N/A,TRUE,"Report Cover";#N/A,#N/A,TRUE,"WW Gross Margin";#N/A,#N/A,TRUE,"Overhead";#N/A,#N/A,TRUE,"Mfg Variances";#N/A,#N/A,TRUE,"Prod Line $";#N/A,#N/A,TRUE,"Warranty Reserve";#N/A,#N/A,TRUE,"Inv by Loc";#N/A,#N/A,TRUE,"Consol Inv";#N/A,#N/A,TRUE,"Inv Reserves";#N/A,#N/A,TRUE,"E&amp;O";#N/A,#N/A,TRUE,"Inv Recon";#N/A,#N/A,TRUE,"Inv Accruals";#N/A,#N/A,TRUE,"Turns"}</definedName>
    <definedName name="__lee300" hidden="1">{#N/A,#N/A,TRUE,"Report Cover";#N/A,#N/A,TRUE,"WW Gross Margin";#N/A,#N/A,TRUE,"Overhead";#N/A,#N/A,TRUE,"Mfg Variances";#N/A,#N/A,TRUE,"Prod Line $";#N/A,#N/A,TRUE,"Warranty Reserve";#N/A,#N/A,TRUE,"Inv by Loc";#N/A,#N/A,TRUE,"Consol Inv";#N/A,#N/A,TRUE,"Inv Reserves";#N/A,#N/A,TRUE,"E&amp;O";#N/A,#N/A,TRUE,"Inv Recon";#N/A,#N/A,TRUE,"Inv Accruals";#N/A,#N/A,TRUE,"Turns"}</definedName>
    <definedName name="__lee6" hidden="1">{#N/A,#N/A,TRUE,"Report Cover";#N/A,#N/A,TRUE,"WW Gross Margin";#N/A,#N/A,TRUE,"Overhead";#N/A,#N/A,TRUE,"Mfg Variances";#N/A,#N/A,TRUE,"Prod Line $";#N/A,#N/A,TRUE,"Warranty Reserve";#N/A,#N/A,TRUE,"Inv by Loc";#N/A,#N/A,TRUE,"Consol Inv";#N/A,#N/A,TRUE,"Inv Reserves";#N/A,#N/A,TRUE,"E&amp;O";#N/A,#N/A,TRUE,"Inv Recon";#N/A,#N/A,TRUE,"Inv Accruals";#N/A,#N/A,TRUE,"Turns"}</definedName>
    <definedName name="__M6" localSheetId="2" hidden="1">{"SUMM",#N/A,TRUE,"C";"ACT_PROD",#N/A,TRUE,"A";"ACT_SHIP",#N/A,TRUE,"A";"BP_YLD",#N/A,TRUE,"B";"ACTZ_PROD",#N/A,TRUE,"D";"ACTZ_SHIP",#N/A,TRUE,"D";"ACTZ_YLD",#N/A,TRUE,"E";"CPSI_PROD",#N/A,TRUE,"F";"CPSI_SHIP",#N/A,TRUE,"F"}</definedName>
    <definedName name="__M6" hidden="1">{"SUMM",#N/A,TRUE,"C";"ACT_PROD",#N/A,TRUE,"A";"ACT_SHIP",#N/A,TRUE,"A";"BP_YLD",#N/A,TRUE,"B";"ACTZ_PROD",#N/A,TRUE,"D";"ACTZ_SHIP",#N/A,TRUE,"D";"ACTZ_YLD",#N/A,TRUE,"E";"CPSI_PROD",#N/A,TRUE,"F";"CPSI_SHIP",#N/A,TRUE,"F"}</definedName>
    <definedName name="__MAI1">#REF!</definedName>
    <definedName name="__MAI2">#REF!</definedName>
    <definedName name="__MAI3">#REF!</definedName>
    <definedName name="__mfg2" hidden="1">{"PAGE 1",#N/A,FALSE,"WEST_OT"}</definedName>
    <definedName name="__mfg3" hidden="1">{"PAGE 1",#N/A,FALSE,"WEST_OT"}</definedName>
    <definedName name="__mfg4" hidden="1">{"PAGE 1",#N/A,FALSE,"WEST_OT"}</definedName>
    <definedName name="__mfg5" hidden="1">{"PAGE 1",#N/A,FALSE,"WEST_OT"}</definedName>
    <definedName name="__mno9" localSheetId="2" hidden="1">{"detail",#N/A,FALSE,"mfg";"summary",#N/A,FALSE,"mfg"}</definedName>
    <definedName name="__mno9" hidden="1">{"detail",#N/A,FALSE,"mfg";"summary",#N/A,FALSE,"mfg"}</definedName>
    <definedName name="__MRG2" localSheetId="2" hidden="1">{"INCOME",#N/A,FALSE,"ProNet";"VALUE",#N/A,FALSE,"ProNet"}</definedName>
    <definedName name="__MRG2" hidden="1">{"INCOME",#N/A,FALSE,"ProNet";"VALUE",#N/A,FALSE,"ProNet"}</definedName>
    <definedName name="__N1" hidden="1">#REF!</definedName>
    <definedName name="__na2" hidden="1">"100"</definedName>
    <definedName name="__na3" hidden="1">"50"</definedName>
    <definedName name="__na4" hidden="1">"IQ_LTM_DATE"</definedName>
    <definedName name="__ND1">#REF!</definedName>
    <definedName name="__ND2">#REF!</definedName>
    <definedName name="__ND3">#REF!</definedName>
    <definedName name="__neu1" hidden="1">47</definedName>
    <definedName name="__neu2" hidden="1">"5W20QJUQBT31X9QWPI207CDHB"</definedName>
    <definedName name="__new0600" hidden="1">#REF!</definedName>
    <definedName name="__NEW1" localSheetId="2" hidden="1">{"CASHPROJ",#N/A,FALSE,"CASHPROJ";"BANK",#N/A,FALSE,"Bank";"SALES",#N/A,FALSE,"Sales";"AR",#N/A,FALSE,"AR";"AP",#N/A,FALSE,"AP";"DAILE",#N/A,FALSE,"Daily";"SALESVAR",#N/A,FALSE,"SalesVar";"SUM",#N/A,FALSE,"Sum"}</definedName>
    <definedName name="__NEW1" hidden="1">{"CASHPROJ",#N/A,FALSE,"CASHPROJ";"BANK",#N/A,FALSE,"Bank";"SALES",#N/A,FALSE,"Sales";"AR",#N/A,FALSE,"AR";"AP",#N/A,FALSE,"AP";"DAILE",#N/A,FALSE,"Daily";"SALESVAR",#N/A,FALSE,"SalesVar";"SUM",#N/A,FALSE,"Sum"}</definedName>
    <definedName name="__new1_1" localSheetId="2" hidden="1">{#N/A,#N/A,FALSE,"Pharm";#N/A,#N/A,FALSE,"WWCM"}</definedName>
    <definedName name="__new1_1" hidden="1">{#N/A,#N/A,FALSE,"Pharm";#N/A,#N/A,FALSE,"WWCM"}</definedName>
    <definedName name="__new1_2" localSheetId="2" hidden="1">{#N/A,#N/A,FALSE,"Pharm";#N/A,#N/A,FALSE,"WWCM"}</definedName>
    <definedName name="__new1_2" hidden="1">{#N/A,#N/A,FALSE,"Pharm";#N/A,#N/A,FALSE,"WWCM"}</definedName>
    <definedName name="__new1_3" localSheetId="2" hidden="1">{#N/A,#N/A,FALSE,"Pharm";#N/A,#N/A,FALSE,"WWCM"}</definedName>
    <definedName name="__new1_3" hidden="1">{#N/A,#N/A,FALSE,"Pharm";#N/A,#N/A,FALSE,"WWCM"}</definedName>
    <definedName name="__new1_4" localSheetId="2" hidden="1">{#N/A,#N/A,FALSE,"Pharm";#N/A,#N/A,FALSE,"WWCM"}</definedName>
    <definedName name="__new1_4" hidden="1">{#N/A,#N/A,FALSE,"Pharm";#N/A,#N/A,FALSE,"WWCM"}</definedName>
    <definedName name="__new10" localSheetId="2" hidden="1">{"'B-2 QSER Jun 98 4-27-98 cor'!$A$1:$F$57"}</definedName>
    <definedName name="__new10" hidden="1">{"'B-2 QSER Jun 98 4-27-98 cor'!$A$1:$F$57"}</definedName>
    <definedName name="__new2" hidden="1">#REF!</definedName>
    <definedName name="__New3" localSheetId="2" hidden="1">{#N/A,#N/A,FALSE,"Aging Summary";#N/A,#N/A,FALSE,"Ratio Analysis";#N/A,#N/A,FALSE,"Test 120 Day Accts";#N/A,#N/A,FALSE,"Tickmarks"}</definedName>
    <definedName name="__New3" hidden="1">{#N/A,#N/A,FALSE,"Aging Summary";#N/A,#N/A,FALSE,"Ratio Analysis";#N/A,#N/A,FALSE,"Test 120 Day Accts";#N/A,#N/A,FALSE,"Tickmarks"}</definedName>
    <definedName name="__new4" localSheetId="2" hidden="1">{"Entire Spreadsheet",#N/A,FALSE,"ACCTLIST";"Invoices",#N/A,FALSE,"ACCTLIST"}</definedName>
    <definedName name="__new4" hidden="1">{"Entire Spreadsheet",#N/A,FALSE,"ACCTLIST";"Invoices",#N/A,FALSE,"ACCTLIST"}</definedName>
    <definedName name="__new4_1" localSheetId="2" hidden="1">{"Entire Spreadsheet",#N/A,FALSE,"ACCTLIST";"Invoices",#N/A,FALSE,"ACCTLIST"}</definedName>
    <definedName name="__new4_1" hidden="1">{"Entire Spreadsheet",#N/A,FALSE,"ACCTLIST";"Invoices",#N/A,FALSE,"ACCTLIST"}</definedName>
    <definedName name="__new5" localSheetId="2" hidden="1">{#N/A,#N/A,FALSE,"Aging Summary";#N/A,#N/A,FALSE,"Ratio Analysis";#N/A,#N/A,FALSE,"Test 120 Day Accts";#N/A,#N/A,FALSE,"Tickmarks"}</definedName>
    <definedName name="__new5" hidden="1">{#N/A,#N/A,FALSE,"Aging Summary";#N/A,#N/A,FALSE,"Ratio Analysis";#N/A,#N/A,FALSE,"Test 120 Day Accts";#N/A,#N/A,FALSE,"Tickmarks"}</definedName>
    <definedName name="__NI1">#REF!</definedName>
    <definedName name="__NI2">#REF!</definedName>
    <definedName name="__NI3">#REF!</definedName>
    <definedName name="__nm1" localSheetId="2" hidden="1">{#N/A,#N/A,TRUE,"Monthly BCG";#N/A,#N/A,TRUE,"Qrt BCG";#N/A,#N/A,TRUE,"FY BCG";#N/A,#N/A,TRUE,"1Q BCG";#N/A,#N/A,TRUE,"2Q BCG";#N/A,#N/A,TRUE,"3Q BCG";#N/A,#N/A,TRUE,"4Q BCG"}</definedName>
    <definedName name="__nm1" hidden="1">{#N/A,#N/A,TRUE,"Monthly BCG";#N/A,#N/A,TRUE,"Qrt BCG";#N/A,#N/A,TRUE,"FY BCG";#N/A,#N/A,TRUE,"1Q BCG";#N/A,#N/A,TRUE,"2Q BCG";#N/A,#N/A,TRUE,"3Q BCG";#N/A,#N/A,TRUE,"4Q BCG"}</definedName>
    <definedName name="__no2" localSheetId="2" hidden="1">{"membersFY2000",#N/A,TRUE,"Sheet13";"IncomeFY2000",#N/A,TRUE,"Sheet13";"GAAP2000",#N/A,TRUE,"Sheet13";"CashFY2000",#N/A,TRUE,"Sheet13";"BSFY2000",#N/A,TRUE,"Sheet13"}</definedName>
    <definedName name="__no2" hidden="1">{"membersFY2000",#N/A,TRUE,"Sheet13";"IncomeFY2000",#N/A,TRUE,"Sheet13";"GAAP2000",#N/A,TRUE,"Sheet13";"CashFY2000",#N/A,TRUE,"Sheet13";"BSFY2000",#N/A,TRUE,"Sheet13"}</definedName>
    <definedName name="__nov30" localSheetId="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nov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_o1" localSheetId="2" hidden="1">{#N/A,#N/A,FALSE,"SUMMARY";#N/A,#N/A,FALSE,"mcsh";#N/A,#N/A,FALSE,"vol&amp;rev";#N/A,#N/A,FALSE,"wkgcap";#N/A,#N/A,FALSE,"DEPR&amp;DT";#N/A,#N/A,FALSE,"ASSETS";#N/A,#N/A,FALSE,"NI&amp;OTH&amp;DIV";#N/A,#N/A,FALSE,"CASHFLOW";#N/A,#N/A,FALSE,"CAPEMPL";#N/A,#N/A,FALSE,"ROCE"}</definedName>
    <definedName name="__o1" hidden="1">{#N/A,#N/A,FALSE,"SUMMARY";#N/A,#N/A,FALSE,"mcsh";#N/A,#N/A,FALSE,"vol&amp;rev";#N/A,#N/A,FALSE,"wkgcap";#N/A,#N/A,FALSE,"DEPR&amp;DT";#N/A,#N/A,FALSE,"ASSETS";#N/A,#N/A,FALSE,"NI&amp;OTH&amp;DIV";#N/A,#N/A,FALSE,"CASHFLOW";#N/A,#N/A,FALSE,"CAPEMPL";#N/A,#N/A,FALSE,"ROCE"}</definedName>
    <definedName name="__odc1" localSheetId="2" hidden="1">{#N/A,#N/A,FALSE,"ManLoading"}</definedName>
    <definedName name="__odc1" hidden="1">{#N/A,#N/A,FALSE,"ManLoading"}</definedName>
    <definedName name="__odc2" localSheetId="2" hidden="1">{#N/A,#N/A,FALSE,"ManLoading"}</definedName>
    <definedName name="__odc2" hidden="1">{#N/A,#N/A,FALSE,"ManLoading"}</definedName>
    <definedName name="__OF_REV">#REF!</definedName>
    <definedName name="__ok2" localSheetId="2" hidden="1">{#N/A,#N/A,FALSE,"Cover";#N/A,#N/A,FALSE,"LUMI";#N/A,#N/A,FALSE,"COMD";#N/A,#N/A,FALSE,"Valuation";#N/A,#N/A,FALSE,"Assumptions";#N/A,#N/A,FALSE,"Pooling";#N/A,#N/A,FALSE,"BalanceSheet"}</definedName>
    <definedName name="__ok2" hidden="1">{#N/A,#N/A,FALSE,"Cover";#N/A,#N/A,FALSE,"LUMI";#N/A,#N/A,FALSE,"COMD";#N/A,#N/A,FALSE,"Valuation";#N/A,#N/A,FALSE,"Assumptions";#N/A,#N/A,FALSE,"Pooling";#N/A,#N/A,FALSE,"BalanceSheet"}</definedName>
    <definedName name="__old2" localSheetId="2" hidden="1">{#N/A,#N/A,FALSE,"Income";#N/A,#N/A,FALSE,"Cost of Goods Sold";#N/A,#N/A,FALSE,"Other Costs";#N/A,#N/A,FALSE,"Other Income";#N/A,#N/A,FALSE,"Taxes";#N/A,#N/A,FALSE,"Other Deductions";#N/A,#N/A,FALSE,"Compensation of Officers"}</definedName>
    <definedName name="__old2" hidden="1">{#N/A,#N/A,FALSE,"Income";#N/A,#N/A,FALSE,"Cost of Goods Sold";#N/A,#N/A,FALSE,"Other Costs";#N/A,#N/A,FALSE,"Other Income";#N/A,#N/A,FALSE,"Taxes";#N/A,#N/A,FALSE,"Other Deductions";#N/A,#N/A,FALSE,"Compensation of Officers"}</definedName>
    <definedName name="__old3" localSheetId="2" hidden="1">{#N/A,#N/A,FALSE,"Income";#N/A,#N/A,FALSE,"Cost of Goods Sold";#N/A,#N/A,FALSE,"Other Costs";#N/A,#N/A,FALSE,"Other Income";#N/A,#N/A,FALSE,"Taxes";#N/A,#N/A,FALSE,"Other Deductions";#N/A,#N/A,FALSE,"Compensation of Officers"}</definedName>
    <definedName name="__old3" hidden="1">{#N/A,#N/A,FALSE,"Income";#N/A,#N/A,FALSE,"Cost of Goods Sold";#N/A,#N/A,FALSE,"Other Costs";#N/A,#N/A,FALSE,"Other Income";#N/A,#N/A,FALSE,"Taxes";#N/A,#N/A,FALSE,"Other Deductions";#N/A,#N/A,FALSE,"Compensation of Officers"}</definedName>
    <definedName name="__old4" localSheetId="2" hidden="1">{#N/A,#N/A,FALSE,"Income";#N/A,#N/A,FALSE,"Cost of Goods Sold";#N/A,#N/A,FALSE,"Other Costs";#N/A,#N/A,FALSE,"Other Income";#N/A,#N/A,FALSE,"Taxes";#N/A,#N/A,FALSE,"Other Deductions";#N/A,#N/A,FALSE,"Compensation of Officers"}</definedName>
    <definedName name="__old4" hidden="1">{#N/A,#N/A,FALSE,"Income";#N/A,#N/A,FALSE,"Cost of Goods Sold";#N/A,#N/A,FALSE,"Other Costs";#N/A,#N/A,FALSE,"Other Income";#N/A,#N/A,FALSE,"Taxes";#N/A,#N/A,FALSE,"Other Deductions";#N/A,#N/A,FALSE,"Compensation of Officers"}</definedName>
    <definedName name="__old5" localSheetId="2" hidden="1">{#N/A,#N/A,FALSE,"Income";#N/A,#N/A,FALSE,"Cost of Goods Sold";#N/A,#N/A,FALSE,"Other Costs";#N/A,#N/A,FALSE,"Other Income";#N/A,#N/A,FALSE,"Taxes";#N/A,#N/A,FALSE,"Other Deductions";#N/A,#N/A,FALSE,"Compensation of Officers"}</definedName>
    <definedName name="__old5" hidden="1">{#N/A,#N/A,FALSE,"Income";#N/A,#N/A,FALSE,"Cost of Goods Sold";#N/A,#N/A,FALSE,"Other Costs";#N/A,#N/A,FALSE,"Other Income";#N/A,#N/A,FALSE,"Taxes";#N/A,#N/A,FALSE,"Other Deductions";#N/A,#N/A,FALSE,"Compensation of Officers"}</definedName>
    <definedName name="__old8" localSheetId="2" hidden="1">{#N/A,#N/A,FALSE,"Income";#N/A,#N/A,FALSE,"Cost of Goods Sold";#N/A,#N/A,FALSE,"Other Costs";#N/A,#N/A,FALSE,"Other Income";#N/A,#N/A,FALSE,"Taxes";#N/A,#N/A,FALSE,"Other Deductions";#N/A,#N/A,FALSE,"Compensation of Officers"}</definedName>
    <definedName name="__old8" hidden="1">{#N/A,#N/A,FALSE,"Income";#N/A,#N/A,FALSE,"Cost of Goods Sold";#N/A,#N/A,FALSE,"Other Costs";#N/A,#N/A,FALSE,"Other Income";#N/A,#N/A,FALSE,"Taxes";#N/A,#N/A,FALSE,"Other Deductions";#N/A,#N/A,FALSE,"Compensation of Officers"}</definedName>
    <definedName name="__old9" localSheetId="2" hidden="1">{#N/A,#N/A,FALSE,"Income";#N/A,#N/A,FALSE,"Cost of Goods Sold";#N/A,#N/A,FALSE,"Other Costs";#N/A,#N/A,FALSE,"Other Income";#N/A,#N/A,FALSE,"Taxes";#N/A,#N/A,FALSE,"Other Deductions";#N/A,#N/A,FALSE,"Compensation of Officers"}</definedName>
    <definedName name="__old9" hidden="1">{#N/A,#N/A,FALSE,"Income";#N/A,#N/A,FALSE,"Cost of Goods Sold";#N/A,#N/A,FALSE,"Other Costs";#N/A,#N/A,FALSE,"Other Income";#N/A,#N/A,FALSE,"Taxes";#N/A,#N/A,FALSE,"Other Deductions";#N/A,#N/A,FALSE,"Compensation of Officers"}</definedName>
    <definedName name="__p1" localSheetId="2" hidden="1">{"SUM",#N/A,FALSE,"Details (2)"}</definedName>
    <definedName name="__p1" hidden="1">{"SUM",#N/A,FALSE,"Details (2)"}</definedName>
    <definedName name="__Pam10" hidden="1">#REF!</definedName>
    <definedName name="__Pam11" hidden="1">#REF!</definedName>
    <definedName name="__Pam12" hidden="1">#REF!</definedName>
    <definedName name="__Pam13" hidden="1">#REF!</definedName>
    <definedName name="__Pam14" hidden="1">#REF!</definedName>
    <definedName name="__Pam2" hidden="1">#REF!</definedName>
    <definedName name="__Pam3" hidden="1">#REF!</definedName>
    <definedName name="__Pam4" hidden="1">#REF!</definedName>
    <definedName name="__Pam5" hidden="1">#REF!</definedName>
    <definedName name="__Pam6" hidden="1">#REF!</definedName>
    <definedName name="__Pam7" hidden="1">#REF!</definedName>
    <definedName name="__Pam8" hidden="1">#REF!</definedName>
    <definedName name="__Pam9" hidden="1">#REF!</definedName>
    <definedName name="__PB07">#REF!</definedName>
    <definedName name="__pp2" localSheetId="2" hidden="1">{"Summary",#N/A,FALSE,"Details (2)"}</definedName>
    <definedName name="__pp2" hidden="1">{"Summary",#N/A,FALSE,"Details (2)"}</definedName>
    <definedName name="__ppp1" localSheetId="2" hidden="1">{"SUM",#N/A,FALSE,"Details (2)"}</definedName>
    <definedName name="__ppp1" hidden="1">{"SUM",#N/A,FALSE,"Details (2)"}</definedName>
    <definedName name="__ppp2" localSheetId="2" hidden="1">{"FCB_ALL",#N/A,FALSE,"FCB"}</definedName>
    <definedName name="__ppp2" hidden="1">{"FCB_ALL",#N/A,FALSE,"FCB"}</definedName>
    <definedName name="__PRN2" localSheetId="2" hidden="1">{"adj95mult",#N/A,FALSE,"COMPCO";"adj95est",#N/A,FALSE,"COMPCO"}</definedName>
    <definedName name="__PRN2" hidden="1">{"adj95mult",#N/A,FALSE,"COMPCO";"adj95est",#N/A,FALSE,"COMPCO"}</definedName>
    <definedName name="__ptc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Q1" localSheetId="2" hidden="1">{"'Standalone List Price Trends'!$A$1:$X$56"}</definedName>
    <definedName name="__Q1" hidden="1">{"'Standalone List Price Trends'!$A$1:$X$56"}</definedName>
    <definedName name="__Q2" localSheetId="2" hidden="1">{"'Standalone List Price Trends'!$A$1:$X$56"}</definedName>
    <definedName name="__Q2" hidden="1">{"'Standalone List Price Trends'!$A$1:$X$56"}</definedName>
    <definedName name="__q234" hidden="1">#N/A</definedName>
    <definedName name="__Q3" localSheetId="2" hidden="1">{"'Standalone List Price Trends'!$A$1:$X$56"}</definedName>
    <definedName name="__Q3" hidden="1">{"'Standalone List Price Trends'!$A$1:$X$56"}</definedName>
    <definedName name="__Q4" localSheetId="2" hidden="1">{"'Standalone List Price Trends'!$A$1:$X$56"}</definedName>
    <definedName name="__Q4" hidden="1">{"'Standalone List Price Trends'!$A$1:$X$56"}</definedName>
    <definedName name="__Q5" localSheetId="2" hidden="1">{"'Standalone List Price Trends'!$A$1:$X$56"}</definedName>
    <definedName name="__Q5" hidden="1">{"'Standalone List Price Trends'!$A$1:$X$56"}</definedName>
    <definedName name="__Q9" localSheetId="2" hidden="1">{"'Standalone List Price Trends'!$A$1:$X$56"}</definedName>
    <definedName name="__Q9" hidden="1">{"'Standalone List Price Trends'!$A$1:$X$56"}</definedName>
    <definedName name="__QTR1">#REF!</definedName>
    <definedName name="__r" localSheetId="2" hidden="1">{"consolidated",#N/A,FALSE,"Sheet1";"cms",#N/A,FALSE,"Sheet1";"fse",#N/A,FALSE,"Sheet1"}</definedName>
    <definedName name="__r" hidden="1">{"consolidated",#N/A,FALSE,"Sheet1";"cms",#N/A,FALSE,"Sheet1";"fse",#N/A,FALSE,"Sheet1"}</definedName>
    <definedName name="__r_1" localSheetId="2" hidden="1">{#N/A,#N/A,FALSE,"Pharm";#N/A,#N/A,FALSE,"WWCM"}</definedName>
    <definedName name="__r_1" hidden="1">{#N/A,#N/A,FALSE,"Pharm";#N/A,#N/A,FALSE,"WWCM"}</definedName>
    <definedName name="__r_2" localSheetId="2" hidden="1">{#N/A,#N/A,FALSE,"Pharm";#N/A,#N/A,FALSE,"WWCM"}</definedName>
    <definedName name="__r_2" hidden="1">{#N/A,#N/A,FALSE,"Pharm";#N/A,#N/A,FALSE,"WWCM"}</definedName>
    <definedName name="__r_3" localSheetId="2" hidden="1">{#N/A,#N/A,FALSE,"Pharm";#N/A,#N/A,FALSE,"WWCM"}</definedName>
    <definedName name="__r_3" hidden="1">{#N/A,#N/A,FALSE,"Pharm";#N/A,#N/A,FALSE,"WWCM"}</definedName>
    <definedName name="__r_4" localSheetId="2" hidden="1">{#N/A,#N/A,FALSE,"Pharm";#N/A,#N/A,FALSE,"WWCM"}</definedName>
    <definedName name="__r_4" hidden="1">{#N/A,#N/A,FALSE,"Pharm";#N/A,#N/A,FALSE,"WWCM"}</definedName>
    <definedName name="__Ran1">#REF!</definedName>
    <definedName name="__rc" localSheetId="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e10" localSheetId="2" hidden="1">{#N/A,#N/A,FALSE,"EOC YTD ACTUAL";#N/A,#N/A,FALSE,"Distributor YTD Actual";#N/A,#N/A,FALSE,"Manufacturing YTD Actual";#N/A,#N/A,FALSE,"Service YTD Actual"}</definedName>
    <definedName name="__re10" hidden="1">{#N/A,#N/A,FALSE,"EOC YTD ACTUAL";#N/A,#N/A,FALSE,"Distributor YTD Actual";#N/A,#N/A,FALSE,"Manufacturing YTD Actual";#N/A,#N/A,FALSE,"Service YTD Actual"}</definedName>
    <definedName name="__RO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rob2" localSheetId="2" hidden="1">{"GLI-Income Statement",#N/A,FALSE,"gli";"GLI - Balance Sheet Wksht",#N/A,FALSE,"gli";"GLI-Cash Flow",#N/A,FALSE,"gli";"GLI Qtrly Stats",#N/A,FALSE,"gli"}</definedName>
    <definedName name="__rob2" hidden="1">{"GLI-Income Statement",#N/A,FALSE,"gli";"GLI - Balance Sheet Wksht",#N/A,FALSE,"gli";"GLI-Cash Flow",#N/A,FALSE,"gli";"GLI Qtrly Stats",#N/A,FALSE,"gli"}</definedName>
    <definedName name="__rob2_1" localSheetId="2" hidden="1">{"GLI-Income Statement",#N/A,FALSE,"gli";"GLI - Balance Sheet Wksht",#N/A,FALSE,"gli";"GLI-Cash Flow",#N/A,FALSE,"gli";"GLI Qtrly Stats",#N/A,FALSE,"gli"}</definedName>
    <definedName name="__rob2_1" hidden="1">{"GLI-Income Statement",#N/A,FALSE,"gli";"GLI - Balance Sheet Wksht",#N/A,FALSE,"gli";"GLI-Cash Flow",#N/A,FALSE,"gli";"GLI Qtrly Stats",#N/A,FALSE,"gli"}</definedName>
    <definedName name="__rob3"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_rob3"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_rod1" localSheetId="2" hidden="1">{#N/A,#N/A,FALSE,"Projections";#N/A,#N/A,FALSE,"Multiples Valuation";#N/A,#N/A,FALSE,"LBO";#N/A,#N/A,FALSE,"Multiples_Sensitivity";#N/A,#N/A,FALSE,"Summary"}</definedName>
    <definedName name="__rod1" hidden="1">{#N/A,#N/A,FALSE,"Projections";#N/A,#N/A,FALSE,"Multiples Valuation";#N/A,#N/A,FALSE,"LBO";#N/A,#N/A,FALSE,"Multiples_Sensitivity";#N/A,#N/A,FALSE,"Summary"}</definedName>
    <definedName name="__rw1" localSheetId="2" hidden="1">{"'Standalone List Price Trends'!$A$1:$X$56"}</definedName>
    <definedName name="__rw1" hidden="1">{"'Standalone List Price Trends'!$A$1:$X$56"}</definedName>
    <definedName name="__rw2" localSheetId="2" hidden="1">{"'Standalone List Price Trends'!$A$1:$X$56"}</definedName>
    <definedName name="__rw2" hidden="1">{"'Standalone List Price Trends'!$A$1:$X$56"}</definedName>
    <definedName name="__rw3" localSheetId="2" hidden="1">{"'Standalone List Price Trends'!$A$1:$X$56"}</definedName>
    <definedName name="__rw3" hidden="1">{"'Standalone List Price Trends'!$A$1:$X$56"}</definedName>
    <definedName name="__rw4" localSheetId="2" hidden="1">{"'Standalone List Price Trends'!$A$1:$X$56"}</definedName>
    <definedName name="__rw4" hidden="1">{"'Standalone List Price Trends'!$A$1:$X$56"}</definedName>
    <definedName name="__s1" localSheetId="2" hidden="1">#N/A</definedName>
    <definedName name="__s1" hidden="1">#REF!</definedName>
    <definedName name="__s2" localSheetId="2" hidden="1">#N/A</definedName>
    <definedName name="__s2" hidden="1">#REF!</definedName>
    <definedName name="__s3" localSheetId="2" hidden="1">#N/A</definedName>
    <definedName name="__s3" hidden="1">#REF!</definedName>
    <definedName name="__s34" localSheetId="2" hidden="1">{"QTD_GENERALH2",#N/A,FALSE,"QTD"}</definedName>
    <definedName name="__s34" hidden="1">{"QTD_GENERALH2",#N/A,FALSE,"QTD"}</definedName>
    <definedName name="__s4" localSheetId="2" hidden="1">#N/A</definedName>
    <definedName name="__s4" hidden="1">#REF!</definedName>
    <definedName name="__s5" localSheetId="2" hidden="1">#N/A</definedName>
    <definedName name="__s5" hidden="1">#REF!</definedName>
    <definedName name="__s6" localSheetId="2" hidden="1">#N/A</definedName>
    <definedName name="__s6" hidden="1">#REF!</definedName>
    <definedName name="__sd34" localSheetId="2" hidden="1">{"QTD",#N/A,FALSE,"SUM"}</definedName>
    <definedName name="__sd34" hidden="1">{"QTD",#N/A,FALSE,"SUM"}</definedName>
    <definedName name="__SH1">#REF!</definedName>
    <definedName name="__SH2">#REF!</definedName>
    <definedName name="__SH3">#REF!</definedName>
    <definedName name="__SH4">#REF!</definedName>
    <definedName name="__SH5">#REF!</definedName>
    <definedName name="__SUB1">#REF!</definedName>
    <definedName name="__SUB2">#REF!</definedName>
    <definedName name="__SUB3">#REF!</definedName>
    <definedName name="__SUB4">#REF!</definedName>
    <definedName name="__SUB5">#REF!</definedName>
    <definedName name="__SUB6">#REF!</definedName>
    <definedName name="__SY4" localSheetId="2" hidden="1">{"Monthly6Q",#N/A,FALSE,"0614ESL"}</definedName>
    <definedName name="__SY4" hidden="1">{"Monthly6Q",#N/A,FALSE,"0614ESL"}</definedName>
    <definedName name="__SYN1">#REF!</definedName>
    <definedName name="__SYN2">#REF!</definedName>
    <definedName name="__SYN3">#REF!</definedName>
    <definedName name="__SYR64" localSheetId="2" hidden="1">{"Monthly6Q",#N/A,FALSE,"0614ESL"}</definedName>
    <definedName name="__SYR64" hidden="1">{"Monthly6Q",#N/A,FALSE,"0614ESL"}</definedName>
    <definedName name="__t1" localSheetId="2" hidden="1">{#N/A,#N/A,FALSE,"1996PL";#N/A,#N/A,FALSE,"1997PL";#N/A,#N/A,FALSE,"1998PL";#N/A,#N/A,FALSE,"1999PL"}</definedName>
    <definedName name="__t1" hidden="1">{#N/A,#N/A,FALSE,"1996PL";#N/A,#N/A,FALSE,"1997PL";#N/A,#N/A,FALSE,"1998PL";#N/A,#N/A,FALSE,"1999PL"}</definedName>
    <definedName name="__T123456" localSheetId="2" hidden="1">{"COUNT",#N/A,FALSE,"AB"}</definedName>
    <definedName name="__T123456" hidden="1">{"COUNT",#N/A,FALSE,"AB"}</definedName>
    <definedName name="__T12347" localSheetId="2" hidden="1">{"COUNT",#N/A,FALSE,"AB"}</definedName>
    <definedName name="__T12347" hidden="1">{"COUNT",#N/A,FALSE,"AB"}</definedName>
    <definedName name="__t2" localSheetId="2" hidden="1">{"'Sheet1'!$A$5:$G$42"}</definedName>
    <definedName name="__t2" hidden="1">{"'Sheet1'!$A$5:$G$42"}</definedName>
    <definedName name="__t44" localSheetId="2" hidden="1">{"Monthly6Q",#N/A,FALSE,"0614ESL"}</definedName>
    <definedName name="__t44" hidden="1">{"Monthly6Q",#N/A,FALSE,"0614ESL"}</definedName>
    <definedName name="__t9" localSheetId="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_1" localSheetId="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_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_2" localSheetId="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_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_3" localSheetId="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_3"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_4" localSheetId="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_4"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b2" hidden="1">OFFSET(#REF!,1,)</definedName>
    <definedName name="__td1"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td1"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TD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_Tes6" hidden="1">{"'SIVA Pricing Model'!$A$1:$F$39"}</definedName>
    <definedName name="__tm1" localSheetId="2" hidden="1">{#N/A,#N/A,FALSE,"Pharm";#N/A,#N/A,FALSE,"WWCM"}</definedName>
    <definedName name="__tm1" hidden="1">{#N/A,#N/A,FALSE,"Pharm";#N/A,#N/A,FALSE,"WWCM"}</definedName>
    <definedName name="__tm1_1" localSheetId="2" hidden="1">{#N/A,#N/A,FALSE,"Pharm";#N/A,#N/A,FALSE,"WWCM"}</definedName>
    <definedName name="__tm1_1" hidden="1">{#N/A,#N/A,FALSE,"Pharm";#N/A,#N/A,FALSE,"WWCM"}</definedName>
    <definedName name="__tm1_2" localSheetId="2" hidden="1">{#N/A,#N/A,FALSE,"Pharm";#N/A,#N/A,FALSE,"WWCM"}</definedName>
    <definedName name="__tm1_2" hidden="1">{#N/A,#N/A,FALSE,"Pharm";#N/A,#N/A,FALSE,"WWCM"}</definedName>
    <definedName name="__tm1_3" localSheetId="2" hidden="1">{#N/A,#N/A,FALSE,"Pharm";#N/A,#N/A,FALSE,"WWCM"}</definedName>
    <definedName name="__tm1_3" hidden="1">{#N/A,#N/A,FALSE,"Pharm";#N/A,#N/A,FALSE,"WWCM"}</definedName>
    <definedName name="__tm1_4" localSheetId="2" hidden="1">{#N/A,#N/A,FALSE,"Pharm";#N/A,#N/A,FALSE,"WWCM"}</definedName>
    <definedName name="__tm1_4" hidden="1">{#N/A,#N/A,FALSE,"Pharm";#N/A,#N/A,FALSE,"WWCM"}</definedName>
    <definedName name="__top50">#REF!</definedName>
    <definedName name="__tq45" localSheetId="2" hidden="1">{#N/A,#N/A,TRUE,"Cover";#N/A,#N/A,TRUE,"BS";#N/A,#N/A,TRUE,"BS (2)";#N/A,#N/A,TRUE,"BS (3)";#N/A,#N/A,TRUE,"Supp Info-BS";#N/A,#N/A,TRUE,"IS";#N/A,#N/A,TRUE,"IS (2)";#N/A,#N/A,TRUE,"IS (3)";#N/A,#N/A,TRUE,"Supp Info-IS";#N/A,#N/A,TRUE,"CF";#N/A,#N/A,TRUE,"Supp Info-CF";#N/A,#N/A,TRUE,"SH";#N/A,#N/A,TRUE,"Supp Info-SH"}</definedName>
    <definedName name="__tq45" hidden="1">{#N/A,#N/A,TRUE,"Cover";#N/A,#N/A,TRUE,"BS";#N/A,#N/A,TRUE,"BS (2)";#N/A,#N/A,TRUE,"BS (3)";#N/A,#N/A,TRUE,"Supp Info-BS";#N/A,#N/A,TRUE,"IS";#N/A,#N/A,TRUE,"IS (2)";#N/A,#N/A,TRUE,"IS (3)";#N/A,#N/A,TRUE,"Supp Info-IS";#N/A,#N/A,TRUE,"CF";#N/A,#N/A,TRUE,"Supp Info-CF";#N/A,#N/A,TRUE,"SH";#N/A,#N/A,TRUE,"Supp Info-SH"}</definedName>
    <definedName name="__tu7" localSheetId="2" hidden="1">{"sales",#N/A,FALSE,"Sales";"sales existing",#N/A,FALSE,"Sales";"sales rd1",#N/A,FALSE,"Sales";"sales rd2",#N/A,FALSE,"Sales"}</definedName>
    <definedName name="__tu7" hidden="1">{"sales",#N/A,FALSE,"Sales";"sales existing",#N/A,FALSE,"Sales";"sales rd1",#N/A,FALSE,"Sales";"sales rd2",#N/A,FALSE,"Sales"}</definedName>
    <definedName name="__v1" localSheetId="2" hidden="1">{"Month End Performance",#N/A,FALSE,"Report";"Site Talk Times",#N/A,FALSE,"Report"}</definedName>
    <definedName name="__v1" hidden="1">{"Month End Performance",#N/A,FALSE,"Report";"Site Talk Times",#N/A,FALSE,"Report"}</definedName>
    <definedName name="__v2" localSheetId="2" hidden="1">{"Budget by Month",#N/A,FALSE,"VA Departments Roll-up";"Budget by Month",#N/A,FALSE,"220";"Budget by Month",#N/A,FALSE,"300";"Budget by Month",#N/A,FALSE,"302";"Budget by Month",#N/A,FALSE,"305";"Budget by Month",#N/A,FALSE,"310"}</definedName>
    <definedName name="__v2" hidden="1">{"Budget by Month",#N/A,FALSE,"VA Departments Roll-up";"Budget by Month",#N/A,FALSE,"220";"Budget by Month",#N/A,FALSE,"300";"Budget by Month",#N/A,FALSE,"302";"Budget by Month",#N/A,FALSE,"305";"Budget by Month",#N/A,FALSE,"310"}</definedName>
    <definedName name="__v2_1" localSheetId="2" hidden="1">{#N/A,#N/A,FALSE,"Sys Perf";#N/A,#N/A,FALSE,"Capital1";#N/A,#N/A,FALSE,"Capital2";#N/A,#N/A,FALSE,"Inv&amp;Dbt";#N/A,#N/A,FALSE,"Hospital";#N/A,#N/A,FALSE,"Stats";#N/A,#N/A,FALSE,"Charity";#N/A,#N/A,FALSE,"Woodlands";#N/A,#N/A,FALSE,"Kelsey";#N/A,#N/A,FALSE,"Properties";#N/A,#N/A,FALSE,"EHC"}</definedName>
    <definedName name="__v2_1" hidden="1">{#N/A,#N/A,FALSE,"Sys Perf";#N/A,#N/A,FALSE,"Capital1";#N/A,#N/A,FALSE,"Capital2";#N/A,#N/A,FALSE,"Inv&amp;Dbt";#N/A,#N/A,FALSE,"Hospital";#N/A,#N/A,FALSE,"Stats";#N/A,#N/A,FALSE,"Charity";#N/A,#N/A,FALSE,"Woodlands";#N/A,#N/A,FALSE,"Kelsey";#N/A,#N/A,FALSE,"Properties";#N/A,#N/A,FALSE,"EHC"}</definedName>
    <definedName name="__v2_2" localSheetId="2" hidden="1">{#N/A,#N/A,FALSE,"Sys Perf";#N/A,#N/A,FALSE,"Capital1";#N/A,#N/A,FALSE,"Capital2";#N/A,#N/A,FALSE,"Inv&amp;Dbt";#N/A,#N/A,FALSE,"Hospital";#N/A,#N/A,FALSE,"Stats";#N/A,#N/A,FALSE,"Charity";#N/A,#N/A,FALSE,"Woodlands";#N/A,#N/A,FALSE,"Kelsey";#N/A,#N/A,FALSE,"Properties";#N/A,#N/A,FALSE,"EHC"}</definedName>
    <definedName name="__v2_2" hidden="1">{#N/A,#N/A,FALSE,"Sys Perf";#N/A,#N/A,FALSE,"Capital1";#N/A,#N/A,FALSE,"Capital2";#N/A,#N/A,FALSE,"Inv&amp;Dbt";#N/A,#N/A,FALSE,"Hospital";#N/A,#N/A,FALSE,"Stats";#N/A,#N/A,FALSE,"Charity";#N/A,#N/A,FALSE,"Woodlands";#N/A,#N/A,FALSE,"Kelsey";#N/A,#N/A,FALSE,"Properties";#N/A,#N/A,FALSE,"EHC"}</definedName>
    <definedName name="__v2_3" localSheetId="2" hidden="1">{#N/A,#N/A,FALSE,"Sys Perf";#N/A,#N/A,FALSE,"Capital1";#N/A,#N/A,FALSE,"Capital2";#N/A,#N/A,FALSE,"Inv&amp;Dbt";#N/A,#N/A,FALSE,"Hospital";#N/A,#N/A,FALSE,"Stats";#N/A,#N/A,FALSE,"Charity";#N/A,#N/A,FALSE,"Woodlands";#N/A,#N/A,FALSE,"Kelsey";#N/A,#N/A,FALSE,"Properties";#N/A,#N/A,FALSE,"EHC"}</definedName>
    <definedName name="__v2_3" hidden="1">{#N/A,#N/A,FALSE,"Sys Perf";#N/A,#N/A,FALSE,"Capital1";#N/A,#N/A,FALSE,"Capital2";#N/A,#N/A,FALSE,"Inv&amp;Dbt";#N/A,#N/A,FALSE,"Hospital";#N/A,#N/A,FALSE,"Stats";#N/A,#N/A,FALSE,"Charity";#N/A,#N/A,FALSE,"Woodlands";#N/A,#N/A,FALSE,"Kelsey";#N/A,#N/A,FALSE,"Properties";#N/A,#N/A,FALSE,"EHC"}</definedName>
    <definedName name="__v2_4" localSheetId="2" hidden="1">{#N/A,#N/A,FALSE,"Sys Perf";#N/A,#N/A,FALSE,"Capital1";#N/A,#N/A,FALSE,"Capital2";#N/A,#N/A,FALSE,"Inv&amp;Dbt";#N/A,#N/A,FALSE,"Hospital";#N/A,#N/A,FALSE,"Stats";#N/A,#N/A,FALSE,"Charity";#N/A,#N/A,FALSE,"Woodlands";#N/A,#N/A,FALSE,"Kelsey";#N/A,#N/A,FALSE,"Properties";#N/A,#N/A,FALSE,"EHC"}</definedName>
    <definedName name="__v2_4" hidden="1">{#N/A,#N/A,FALSE,"Sys Perf";#N/A,#N/A,FALSE,"Capital1";#N/A,#N/A,FALSE,"Capital2";#N/A,#N/A,FALSE,"Inv&amp;Dbt";#N/A,#N/A,FALSE,"Hospital";#N/A,#N/A,FALSE,"Stats";#N/A,#N/A,FALSE,"Charity";#N/A,#N/A,FALSE,"Woodlands";#N/A,#N/A,FALSE,"Kelsey";#N/A,#N/A,FALSE,"Properties";#N/A,#N/A,FALSE,"EHC"}</definedName>
    <definedName name="__w1" localSheetId="2" hidden="1">{"PVGraph2",#N/A,FALSE,"PV Data"}</definedName>
    <definedName name="__w1" hidden="1">{"PVGraph2",#N/A,FALSE,"PV Data"}</definedName>
    <definedName name="__w2" localSheetId="2" hidden="1">{"PVGraph2",#N/A,FALSE,"PV Data"}</definedName>
    <definedName name="__w2" hidden="1">{"PVGraph2",#N/A,FALSE,"PV Data"}</definedName>
    <definedName name="__w3" localSheetId="2" hidden="1">{"PVGraph2",#N/A,FALSE,"PV Data"}</definedName>
    <definedName name="__w3" hidden="1">{"PVGraph2",#N/A,FALSE,"PV Data"}</definedName>
    <definedName name="__w32"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w3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_w33" localSheetId="2" hidden="1">{"whole",#N/A,FALSE,"Gen_Dist_Act_Bud";"whole",#N/A,FALSE,"Gen_Dist_T3months";"whole",#N/A,FALSE,"GD_PerP";"whole",#N/A,FALSE,"HR Dist'n"}</definedName>
    <definedName name="__w33" hidden="1">{"whole",#N/A,FALSE,"Gen_Dist_Act_Bud";"whole",#N/A,FALSE,"Gen_Dist_T3months";"whole",#N/A,FALSE,"GD_PerP";"whole",#N/A,FALSE,"HR Dist'n"}</definedName>
    <definedName name="__wer33" localSheetId="2" hidden="1">{"cover",#N/A,TRUE,"Cover";"toc5",#N/A,TRUE,"TOC";"over",#N/A,TRUE,"Overview";"ts2",#N/A,TRUE,"Det_Trans_Sum";"ei1",#N/A,TRUE,"Earnings Impact";"ad1",#N/A,TRUE,"accretion dilution";"pfis1",#N/A,TRUE,"Pro Forma Income Statement";"ca1",#N/A,TRUE,"Contribution_Analysis";"acq1",#N/A,TRUE,"Acquirer";"tar1",#N/A,TRUE,"Target"}</definedName>
    <definedName name="__wer33" hidden="1">{"cover",#N/A,TRUE,"Cover";"toc5",#N/A,TRUE,"TOC";"over",#N/A,TRUE,"Overview";"ts2",#N/A,TRUE,"Det_Trans_Sum";"ei1",#N/A,TRUE,"Earnings Impact";"ad1",#N/A,TRUE,"accretion dilution";"pfis1",#N/A,TRUE,"Pro Forma Income Statement";"ca1",#N/A,TRUE,"Contribution_Analysis";"acq1",#N/A,TRUE,"Acquirer";"tar1",#N/A,TRUE,"Target"}</definedName>
    <definedName name="__WF2" hidden="1">{"Total Assets",#N/A,FALSE,"HI Lexington";"Management Contracts",#N/A,FALSE,"HI Lexington";"Franchise Agreements",#N/A,FALSE,"HI Lexington";"Owned Hotel Total",#N/A,FALSE,"HI Lexington";"Total Revenue",#N/A,FALSE,"HI Lexington";"Operating Cost Breakdown",#N/A,FALSE,"HI Lexington";"Allocated Cost Breakdown",#N/A,FALSE,"HI Lexington";"Capex Breakdown",#N/A,FALSE,"HI Lexington";"D&amp;A Breakdown",#N/A,FALSE,"HI Lexington";"Overhead D&amp;A Allocation",#N/A,FALSE,"HI Lexington";"CTP Breakdown",#N/A,FALSE,"HI Lexington"}</definedName>
    <definedName name="__WHO2" localSheetId="2" hidden="1">{#N/A,#N/A,FALSE,"SUMMARY";#N/A,#N/A,FALSE,"DETAIL";#N/A,#N/A,FALSE,"VARIANCE"}</definedName>
    <definedName name="__WHO2" hidden="1">{#N/A,#N/A,FALSE,"SUMMARY";#N/A,#N/A,FALSE,"DETAIL";#N/A,#N/A,FALSE,"VARIANCE"}</definedName>
    <definedName name="__wrn1" localSheetId="2" hidden="1">{#N/A,#N/A,FALSE,"DCF";#N/A,#N/A,FALSE,"WACC";#N/A,#N/A,FALSE,"Sales_EBIT";#N/A,#N/A,FALSE,"Capex_Depreciation";#N/A,#N/A,FALSE,"WC";#N/A,#N/A,FALSE,"Interest";#N/A,#N/A,FALSE,"Assumptions"}</definedName>
    <definedName name="__wrn1" hidden="1">{#N/A,#N/A,FALSE,"DCF";#N/A,#N/A,FALSE,"WACC";#N/A,#N/A,FALSE,"Sales_EBIT";#N/A,#N/A,FALSE,"Capex_Depreciation";#N/A,#N/A,FALSE,"WC";#N/A,#N/A,FALSE,"Interest";#N/A,#N/A,FALSE,"Assumptions"}</definedName>
    <definedName name="__wrn2" localSheetId="2" hidden="1">{#N/A,#N/A,FALSE,"ASSUMPTIONS";#N/A,#N/A,FALSE,"Valuation Summary";"page1",#N/A,FALSE,"PRESENTATION";"page2",#N/A,FALSE,"PRESENTATION";#N/A,#N/A,FALSE,"ORIGINAL_ROLLBACK"}</definedName>
    <definedName name="__wrn2" hidden="1">{#N/A,#N/A,FALSE,"ASSUMPTIONS";#N/A,#N/A,FALSE,"Valuation Summary";"page1",#N/A,FALSE,"PRESENTATION";"page2",#N/A,FALSE,"PRESENTATION";#N/A,#N/A,FALSE,"ORIGINAL_ROLLBACK"}</definedName>
    <definedName name="__wrn3" localSheetId="2" hidden="1">{#N/A,#N/A,FALSE,"ASSUMPTIONS";#N/A,#N/A,FALSE,"Valuation Summary";"page1",#N/A,FALSE,"PRESENTATION";"page2",#N/A,FALSE,"PRESENTATION";#N/A,#N/A,FALSE,"ORIGINAL_ROLLBACK"}</definedName>
    <definedName name="__wrn3" hidden="1">{#N/A,#N/A,FALSE,"ASSUMPTIONS";#N/A,#N/A,FALSE,"Valuation Summary";"page1",#N/A,FALSE,"PRESENTATION";"page2",#N/A,FALSE,"PRESENTATION";#N/A,#N/A,FALSE,"ORIGINAL_ROLLBACK"}</definedName>
    <definedName name="__wrn4" localSheetId="2" hidden="1">{"client stats",#N/A,FALSE,"Client"}</definedName>
    <definedName name="__wrn4">{"FCST_byMonth",#N/A,FALSE,"Legal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__wrn5" localSheetId="2" hidden="1">{"internal is",#N/A,FALSE,"Model"}</definedName>
    <definedName name="__wrn5" hidden="1">{"internal is",#N/A,FALSE,"Model"}</definedName>
    <definedName name="__wrn6" localSheetId="2" hidden="1">{"portrait letter is",#N/A,FALSE,"Model"}</definedName>
    <definedName name="__wrn6">{"BalSht_Report",#N/A,FALSE,"Legal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__wrn7" localSheetId="2" hidden="1">{#N/A,#N/A,FALSE,"Financial";#N/A,#N/A,FALSE,"Balance Sheet";#N/A,#N/A,FALSE,"Income stmt";#N/A,#N/A,FALSE,"Ratio"}</definedName>
    <definedName name="__wrn7" hidden="1">{#N/A,#N/A,FALSE,"Financial";#N/A,#N/A,FALSE,"Balance Sheet";#N/A,#N/A,FALSE,"Income stmt";#N/A,#N/A,FALSE,"Ratio"}</definedName>
    <definedName name="__wrn9" localSheetId="2" hidden="1">{"FCB_ALL",#N/A,FALSE,"FCB"}</definedName>
    <definedName name="__wrn9" hidden="1">{"FCB_ALL",#N/A,FALSE,"FCB"}</definedName>
    <definedName name="__wtx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ww2" localSheetId="2" hidden="1">{#N/A,#N/A,FALSE,"Admin";#N/A,#N/A,FALSE,"Other"}</definedName>
    <definedName name="__ww2" hidden="1">{#N/A,#N/A,FALSE,"Admin";#N/A,#N/A,FALSE,"Other"}</definedName>
    <definedName name="__ww2_1" localSheetId="2" hidden="1">{#N/A,#N/A,FALSE,"Admin";#N/A,#N/A,FALSE,"Other"}</definedName>
    <definedName name="__ww2_1" hidden="1">{#N/A,#N/A,FALSE,"Admin";#N/A,#N/A,FALSE,"Other"}</definedName>
    <definedName name="__ww2_2" localSheetId="2" hidden="1">{#N/A,#N/A,FALSE,"Admin";#N/A,#N/A,FALSE,"Other"}</definedName>
    <definedName name="__ww2_2" hidden="1">{#N/A,#N/A,FALSE,"Admin";#N/A,#N/A,FALSE,"Other"}</definedName>
    <definedName name="__ww2_3" localSheetId="2" hidden="1">{#N/A,#N/A,FALSE,"Admin";#N/A,#N/A,FALSE,"Other"}</definedName>
    <definedName name="__ww2_3" hidden="1">{#N/A,#N/A,FALSE,"Admin";#N/A,#N/A,FALSE,"Other"}</definedName>
    <definedName name="__ww2_4" localSheetId="2" hidden="1">{#N/A,#N/A,FALSE,"Admin";#N/A,#N/A,FALSE,"Other"}</definedName>
    <definedName name="__ww2_4" hidden="1">{#N/A,#N/A,FALSE,"Admin";#N/A,#N/A,FALSE,"Other"}</definedName>
    <definedName name="__X1" localSheetId="2" hidden="1">{"Summary",#N/A,FALSE,"Details (2)"}</definedName>
    <definedName name="__X1" hidden="1">{"Summary",#N/A,FALSE,"Details (2)"}</definedName>
    <definedName name="__X2" localSheetId="2" hidden="1">{#N/A,#N/A,FALSE,"Other";#N/A,#N/A,FALSE,"Ace";#N/A,#N/A,FALSE,"Derm"}</definedName>
    <definedName name="__X2" hidden="1">{#N/A,#N/A,FALSE,"Other";#N/A,#N/A,FALSE,"Ace";#N/A,#N/A,FALSE,"Derm"}</definedName>
    <definedName name="__X2_1" localSheetId="2" hidden="1">{#N/A,#N/A,FALSE,"Other";#N/A,#N/A,FALSE,"Ace";#N/A,#N/A,FALSE,"Derm"}</definedName>
    <definedName name="__X2_1" hidden="1">{#N/A,#N/A,FALSE,"Other";#N/A,#N/A,FALSE,"Ace";#N/A,#N/A,FALSE,"Derm"}</definedName>
    <definedName name="__X2_2" localSheetId="2" hidden="1">{#N/A,#N/A,FALSE,"Other";#N/A,#N/A,FALSE,"Ace";#N/A,#N/A,FALSE,"Derm"}</definedName>
    <definedName name="__X2_2" hidden="1">{#N/A,#N/A,FALSE,"Other";#N/A,#N/A,FALSE,"Ace";#N/A,#N/A,FALSE,"Derm"}</definedName>
    <definedName name="__X2_3" localSheetId="2" hidden="1">{#N/A,#N/A,FALSE,"Other";#N/A,#N/A,FALSE,"Ace";#N/A,#N/A,FALSE,"Derm"}</definedName>
    <definedName name="__X2_3" hidden="1">{#N/A,#N/A,FALSE,"Other";#N/A,#N/A,FALSE,"Ace";#N/A,#N/A,FALSE,"Derm"}</definedName>
    <definedName name="__X2_4" localSheetId="2" hidden="1">{#N/A,#N/A,FALSE,"Other";#N/A,#N/A,FALSE,"Ace";#N/A,#N/A,FALSE,"Derm"}</definedName>
    <definedName name="__X2_4" hidden="1">{#N/A,#N/A,FALSE,"Other";#N/A,#N/A,FALSE,"Ace";#N/A,#N/A,FALSE,"Derm"}</definedName>
    <definedName name="__X2002" localSheetId="2" hidden="1">{"Weekly",#N/A,FALSE,"Cash Projection";"Months",#N/A,FALSE,"Cash Projection"}</definedName>
    <definedName name="__X2002" hidden="1">{"Weekly",#N/A,FALSE,"Cash Projection";"Months",#N/A,FALSE,"Cash Projection"}</definedName>
    <definedName name="__x3" localSheetId="2" hidden="1">{"detail",#N/A,FALSE,"mfg";"summary",#N/A,FALSE,"mfg"}</definedName>
    <definedName name="__x3" hidden="1">{"detail",#N/A,FALSE,"mfg";"summary",#N/A,FALSE,"mfg"}</definedName>
    <definedName name="__x4" localSheetId="2" hidden="1">{#N/A,"PURCHM",FALSE,"Business Analysis";#N/A,"SPADD",FALSE,"Business Analysis"}</definedName>
    <definedName name="__x4" hidden="1">{#N/A,"PURCHM",FALSE,"Business Analysis";#N/A,"SPADD",FALSE,"Business Analysis"}</definedName>
    <definedName name="__x5" localSheetId="2" hidden="1">{#N/A,"PURADD",FALSE,"Business Analysis";#N/A,"PURSPP",FALSE,"Business Analysis";#N/A,"CTGIND",FALSE,"Business Analysis";#N/A,"PURCHM",FALSE,"Business Analysis";#N/A,"SPADD",FALSE,"Business Analysis";#N/A,"EPOXY",FALSE,"Business Analysis";#N/A,"PURPER",FALSE,"Business Analysis"}</definedName>
    <definedName name="__x5" hidden="1">{#N/A,"PURADD",FALSE,"Business Analysis";#N/A,"PURSPP",FALSE,"Business Analysis";#N/A,"CTGIND",FALSE,"Business Analysis";#N/A,"PURCHM",FALSE,"Business Analysis";#N/A,"SPADD",FALSE,"Business Analysis";#N/A,"EPOXY",FALSE,"Business Analysis";#N/A,"PURPER",FALSE,"Business Analysis"}</definedName>
    <definedName name="__xf2"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xf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xlchart.v1.0" hidden="1">#REF!</definedName>
    <definedName name="__xlchart.v1.1" hidden="1">#REF!</definedName>
    <definedName name="__xlchart.v1.2" hidden="1">#REF!</definedName>
    <definedName name="__xlchart.v1.3" hidden="1">#REF!</definedName>
    <definedName name="__xlchart.v1.4" hidden="1">#REF!</definedName>
    <definedName name="__xlchart.v1.5" hidden="1">#REF!</definedName>
    <definedName name="__xlcn.LinkedTable_Table1" hidden="1">#REF!</definedName>
    <definedName name="__xlcn.LinkedTable_Table11" hidden="1">#REF!</definedName>
    <definedName name="__xlcn.LinkedTable_Table2" hidden="1">#REF!</definedName>
    <definedName name="__xlcn.LinkedTable_Table3" hidden="1">#REF!</definedName>
    <definedName name="__xlcn.LinkedTable_Table4" hidden="1">#REF!</definedName>
    <definedName name="__xlcn.LinkedTable_Table5" hidden="1">#REF!</definedName>
    <definedName name="__xlcn.LinkedTable_Table6" hidden="1">#REF!</definedName>
    <definedName name="__xlcn.LinkedTable_Table7" hidden="1">#REF!</definedName>
    <definedName name="__xlcn.LinkedTable_Table8" hidden="1">#REF!</definedName>
    <definedName name="__xlcn.LinkedTable_Table9" hidden="1">#REF!</definedName>
    <definedName name="__xlfn.BAHTTEXT" hidden="1">#NAME?</definedName>
    <definedName name="__xlfn.IFERROR" hidden="1">#NAME?</definedName>
    <definedName name="__xlfn.RTD" hidden="1">#NAME?</definedName>
    <definedName name="__XX01">#REF!</definedName>
    <definedName name="__XX02">#REF!</definedName>
    <definedName name="__XX03">#REF!</definedName>
    <definedName name="__XX04">#REF!</definedName>
    <definedName name="__XX05">#REF!</definedName>
    <definedName name="__XX06">#REF!</definedName>
    <definedName name="__XX07">#REF!</definedName>
    <definedName name="__XX08">#REF!</definedName>
    <definedName name="__XX09">#REF!</definedName>
    <definedName name="__XX10">#REF!</definedName>
    <definedName name="__XX11">#REF!</definedName>
    <definedName name="__XX12">#REF!</definedName>
    <definedName name="__XX13">#REF!</definedName>
    <definedName name="__XX14">#REF!</definedName>
    <definedName name="__XX15">#REF!</definedName>
    <definedName name="__XX16">#REF!</definedName>
    <definedName name="__XX17">#REF!</definedName>
    <definedName name="__XX18">#REF!</definedName>
    <definedName name="__XX19">#REF!</definedName>
    <definedName name="__XX20">#REF!</definedName>
    <definedName name="__XX21">#REF!</definedName>
    <definedName name="__XX22">#REF!</definedName>
    <definedName name="__XX23">#REF!</definedName>
    <definedName name="__XX24">#REF!</definedName>
    <definedName name="__XX25">#REF!</definedName>
    <definedName name="__XX26">#REF!</definedName>
    <definedName name="__XX27">#REF!</definedName>
    <definedName name="__XX28">#REF!</definedName>
    <definedName name="__XX29">#REF!</definedName>
    <definedName name="__xx3" localSheetId="2" hidden="1">{"detail",#N/A,FALSE,"mfg";"summary",#N/A,FALSE,"mfg"}</definedName>
    <definedName name="__xx3" hidden="1">{"detail",#N/A,FALSE,"mfg";"summary",#N/A,FALSE,"mfg"}</definedName>
    <definedName name="__XX30">#REF!</definedName>
    <definedName name="__XX31">#REF!</definedName>
    <definedName name="__XX32">#REF!</definedName>
    <definedName name="__XX33">#REF!</definedName>
    <definedName name="__XX34">#REF!</definedName>
    <definedName name="__XX35">#REF!</definedName>
    <definedName name="__XX36">#REF!</definedName>
    <definedName name="__XX37">#REF!</definedName>
    <definedName name="__XX38">#REF!</definedName>
    <definedName name="__XX39">#REF!</definedName>
    <definedName name="__xx4" localSheetId="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0">#REF!</definedName>
    <definedName name="__XX41">#REF!</definedName>
    <definedName name="__XX42">#REF!</definedName>
    <definedName name="__XX43">#REF!</definedName>
    <definedName name="__XX44">#REF!</definedName>
    <definedName name="__XX45">#REF!</definedName>
    <definedName name="__XX46">#REF!</definedName>
    <definedName name="__XX47">#REF!</definedName>
    <definedName name="__XX48">#REF!</definedName>
    <definedName name="__XX49">#REF!</definedName>
    <definedName name="__xx5" localSheetId="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0">#REF!</definedName>
    <definedName name="__xx6" localSheetId="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7" localSheetId="2" hidden="1">{"oct_res_comm",#N/A,FALSE,"VarToBud"}</definedName>
    <definedName name="__xx7" hidden="1">{"oct_res_comm",#N/A,FALSE,"VarToBud"}</definedName>
    <definedName name="__xx8" localSheetId="2" hidden="1">{"QTR_ACT",#N/A,FALSE,"PROP_PBIT_DEV_Q3";"QTR_BUD",#N/A,FALSE,"PROP_PBIT_DEV_Q3";"YTD_BUD",#N/A,FALSE,"PROP_PBIT_DEV_Q3";"YTD_ACT",#N/A,FALSE,"PROP_PBIT_DEV_Q3";"FY95 SNAP3",#N/A,FALSE,"PROP_PBIT_DEV_Q3";"FY95_BUD",#N/A,FALSE,"PROP_PBIT_DEV_Q3";"FY96_BUD",#N/A,FALSE,"PROP_PBIT_DEV_Q3"}</definedName>
    <definedName name="__xx8" hidden="1">{"QTR_ACT",#N/A,FALSE,"PROP_PBIT_DEV_Q3";"QTR_BUD",#N/A,FALSE,"PROP_PBIT_DEV_Q3";"YTD_BUD",#N/A,FALSE,"PROP_PBIT_DEV_Q3";"YTD_ACT",#N/A,FALSE,"PROP_PBIT_DEV_Q3";"FY95 SNAP3",#N/A,FALSE,"PROP_PBIT_DEV_Q3";"FY95_BUD",#N/A,FALSE,"PROP_PBIT_DEV_Q3";"FY96_BUD",#N/A,FALSE,"PROP_PBIT_DEV_Q3"}</definedName>
    <definedName name="__xx9" localSheetId="2" hidden="1">{"AS REP",#N/A,FALSE,"EEFSNAP2";"PROP",#N/A,FALSE,"EEFSNAP2";"RISKS",#N/A,FALSE,"EEFSNAP2";"VIEW ALL",#N/A,FALSE,"EEFSNAP2"}</definedName>
    <definedName name="__xx9" hidden="1">{"AS REP",#N/A,FALSE,"EEFSNAP2";"PROP",#N/A,FALSE,"EEFSNAP2";"RISKS",#N/A,FALSE,"EEFSNAP2";"VIEW ALL",#N/A,FALSE,"EEFSNAP2"}</definedName>
    <definedName name="__y2" localSheetId="2" hidden="1">{"PVGraph2",#N/A,FALSE,"PV Data"}</definedName>
    <definedName name="__y2" hidden="1">{"PVGraph2",#N/A,FALSE,"PV Data"}</definedName>
    <definedName name="__Z04"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Z04" hidden="1">{#N/A,#N/A,FALSE,"Australia";#N/A,#N/A,FALSE,"Austria";#N/A,#N/A,FALSE,"Belgium";#N/A,#N/A,FALSE,"Canada";#N/A,#N/A,FALSE,"France";#N/A,#N/A,FALSE,"Germany";#N/A,#N/A,FALSE,"Hong Kong";#N/A,#N/A,FALSE,"Italy";#N/A,#N/A,FALSE,"Japan";#N/A,#N/A,FALSE,"Korea";#N/A,#N/A,FALSE,"Mexico";#N/A,#N/A,FALSE,"Poland";#N/A,#N/A,FALSE,"Spain";#N/A,#N/A,FALSE,"Switzerland";#N/A,#N/A,FALSE,"UK"}</definedName>
    <definedName name="__Z05"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_Z05" hidden="1">{#N/A,#N/A,FALSE,"Australia";#N/A,#N/A,FALSE,"Austria";#N/A,#N/A,FALSE,"Belgium";#N/A,#N/A,FALSE,"Canada";#N/A,#N/A,FALSE,"France";#N/A,#N/A,FALSE,"Germany";#N/A,#N/A,FALSE,"Hong Kong";#N/A,#N/A,FALSE,"Italy";#N/A,#N/A,FALSE,"Japan";#N/A,#N/A,FALSE,"Korea";#N/A,#N/A,FALSE,"Mexico";#N/A,#N/A,FALSE,"Poland";#N/A,#N/A,FALSE,"Spain";#N/A,#N/A,FALSE,"Switzerland";#N/A,#N/A,FALSE,"UK"}</definedName>
    <definedName name="__z1" localSheetId="2" hidden="1">{#N/A,#N/A,FALSE,"Sys Perf";#N/A,#N/A,FALSE,"Capital1";#N/A,#N/A,FALSE,"Capital2";#N/A,#N/A,FALSE,"Inv&amp;Dbt";#N/A,#N/A,FALSE,"Hospital";#N/A,#N/A,FALSE,"Stats";#N/A,#N/A,FALSE,"Charity";#N/A,#N/A,FALSE,"Woodlands";#N/A,#N/A,FALSE,"Kelsey";#N/A,#N/A,FALSE,"Properties";#N/A,#N/A,FALSE,"EHC"}</definedName>
    <definedName name="__z1" hidden="1">{#N/A,#N/A,FALSE,"Sys Perf";#N/A,#N/A,FALSE,"Capital1";#N/A,#N/A,FALSE,"Capital2";#N/A,#N/A,FALSE,"Inv&amp;Dbt";#N/A,#N/A,FALSE,"Hospital";#N/A,#N/A,FALSE,"Stats";#N/A,#N/A,FALSE,"Charity";#N/A,#N/A,FALSE,"Woodlands";#N/A,#N/A,FALSE,"Kelsey";#N/A,#N/A,FALSE,"Properties";#N/A,#N/A,FALSE,"EHC"}</definedName>
    <definedName name="__z1_1" localSheetId="2" hidden="1">{#N/A,#N/A,FALSE,"Sys Perf";#N/A,#N/A,FALSE,"Capital1";#N/A,#N/A,FALSE,"Capital2";#N/A,#N/A,FALSE,"Inv&amp;Dbt";#N/A,#N/A,FALSE,"Hospital";#N/A,#N/A,FALSE,"Stats";#N/A,#N/A,FALSE,"Charity";#N/A,#N/A,FALSE,"Woodlands";#N/A,#N/A,FALSE,"Kelsey";#N/A,#N/A,FALSE,"Properties";#N/A,#N/A,FALSE,"EHC"}</definedName>
    <definedName name="__z1_1" hidden="1">{#N/A,#N/A,FALSE,"Sys Perf";#N/A,#N/A,FALSE,"Capital1";#N/A,#N/A,FALSE,"Capital2";#N/A,#N/A,FALSE,"Inv&amp;Dbt";#N/A,#N/A,FALSE,"Hospital";#N/A,#N/A,FALSE,"Stats";#N/A,#N/A,FALSE,"Charity";#N/A,#N/A,FALSE,"Woodlands";#N/A,#N/A,FALSE,"Kelsey";#N/A,#N/A,FALSE,"Properties";#N/A,#N/A,FALSE,"EHC"}</definedName>
    <definedName name="__z1_2" localSheetId="2" hidden="1">{#N/A,#N/A,FALSE,"Sys Perf";#N/A,#N/A,FALSE,"Capital1";#N/A,#N/A,FALSE,"Capital2";#N/A,#N/A,FALSE,"Inv&amp;Dbt";#N/A,#N/A,FALSE,"Hospital";#N/A,#N/A,FALSE,"Stats";#N/A,#N/A,FALSE,"Charity";#N/A,#N/A,FALSE,"Woodlands";#N/A,#N/A,FALSE,"Kelsey";#N/A,#N/A,FALSE,"Properties";#N/A,#N/A,FALSE,"EHC"}</definedName>
    <definedName name="__z1_2" hidden="1">{#N/A,#N/A,FALSE,"Sys Perf";#N/A,#N/A,FALSE,"Capital1";#N/A,#N/A,FALSE,"Capital2";#N/A,#N/A,FALSE,"Inv&amp;Dbt";#N/A,#N/A,FALSE,"Hospital";#N/A,#N/A,FALSE,"Stats";#N/A,#N/A,FALSE,"Charity";#N/A,#N/A,FALSE,"Woodlands";#N/A,#N/A,FALSE,"Kelsey";#N/A,#N/A,FALSE,"Properties";#N/A,#N/A,FALSE,"EHC"}</definedName>
    <definedName name="__z1_3" localSheetId="2" hidden="1">{#N/A,#N/A,FALSE,"Sys Perf";#N/A,#N/A,FALSE,"Capital1";#N/A,#N/A,FALSE,"Capital2";#N/A,#N/A,FALSE,"Inv&amp;Dbt";#N/A,#N/A,FALSE,"Hospital";#N/A,#N/A,FALSE,"Stats";#N/A,#N/A,FALSE,"Charity";#N/A,#N/A,FALSE,"Woodlands";#N/A,#N/A,FALSE,"Kelsey";#N/A,#N/A,FALSE,"Properties";#N/A,#N/A,FALSE,"EHC"}</definedName>
    <definedName name="__z1_3" hidden="1">{#N/A,#N/A,FALSE,"Sys Perf";#N/A,#N/A,FALSE,"Capital1";#N/A,#N/A,FALSE,"Capital2";#N/A,#N/A,FALSE,"Inv&amp;Dbt";#N/A,#N/A,FALSE,"Hospital";#N/A,#N/A,FALSE,"Stats";#N/A,#N/A,FALSE,"Charity";#N/A,#N/A,FALSE,"Woodlands";#N/A,#N/A,FALSE,"Kelsey";#N/A,#N/A,FALSE,"Properties";#N/A,#N/A,FALSE,"EHC"}</definedName>
    <definedName name="__z1_4" localSheetId="2" hidden="1">{#N/A,#N/A,FALSE,"Sys Perf";#N/A,#N/A,FALSE,"Capital1";#N/A,#N/A,FALSE,"Capital2";#N/A,#N/A,FALSE,"Inv&amp;Dbt";#N/A,#N/A,FALSE,"Hospital";#N/A,#N/A,FALSE,"Stats";#N/A,#N/A,FALSE,"Charity";#N/A,#N/A,FALSE,"Woodlands";#N/A,#N/A,FALSE,"Kelsey";#N/A,#N/A,FALSE,"Properties";#N/A,#N/A,FALSE,"EHC"}</definedName>
    <definedName name="__z1_4" hidden="1">{#N/A,#N/A,FALSE,"Sys Perf";#N/A,#N/A,FALSE,"Capital1";#N/A,#N/A,FALSE,"Capital2";#N/A,#N/A,FALSE,"Inv&amp;Dbt";#N/A,#N/A,FALSE,"Hospital";#N/A,#N/A,FALSE,"Stats";#N/A,#N/A,FALSE,"Charity";#N/A,#N/A,FALSE,"Woodlands";#N/A,#N/A,FALSE,"Kelsey";#N/A,#N/A,FALSE,"Properties";#N/A,#N/A,FALSE,"EHC"}</definedName>
    <definedName name="__z12" localSheetId="2" hidden="1">{"pro_view",#N/A,FALSE,"EEFSNAP2";"rep_view",#N/A,FALSE,"EEFSNAP2"}</definedName>
    <definedName name="__z12" hidden="1">{"pro_view",#N/A,FALSE,"EEFSNAP2";"rep_view",#N/A,FALSE,"EEFSNAP2"}</definedName>
    <definedName name="__z22" localSheetId="2" hidden="1">{#N/A,"PURADD",FALSE,"Business Analysis";#N/A,"PURSPP",FALSE,"Business Analysis";#N/A,"CTGIND",FALSE,"Business Analysis";#N/A,"PURCHM",FALSE,"Business Analysis";#N/A,"SPADD",FALSE,"Business Analysis";#N/A,"EPOXY",FALSE,"Business Analysis";#N/A,"PURPER",FALSE,"Business Analysis"}</definedName>
    <definedName name="__z22" hidden="1">{#N/A,"PURADD",FALSE,"Business Analysis";#N/A,"PURSPP",FALSE,"Business Analysis";#N/A,"CTGIND",FALSE,"Business Analysis";#N/A,"PURCHM",FALSE,"Business Analysis";#N/A,"SPADD",FALSE,"Business Analysis";#N/A,"EPOXY",FALSE,"Business Analysis";#N/A,"PURPER",FALSE,"Business Analysis"}</definedName>
    <definedName name="__z25" localSheetId="2" hidden="1">{"detail",#N/A,FALSE,"mfg";"summary",#N/A,FALSE,"mfg"}</definedName>
    <definedName name="__z25" hidden="1">{"detail",#N/A,FALSE,"mfg";"summary",#N/A,FALSE,"mfg"}</definedName>
    <definedName name="__zz1" localSheetId="2" hidden="1">{"pro_view",#N/A,FALSE,"EEFSNAP2";"rep_view",#N/A,FALSE,"EEFSNAP2"}</definedName>
    <definedName name="__zz1" hidden="1">{"pro_view",#N/A,FALSE,"EEFSNAP2";"rep_view",#N/A,FALSE,"EEFSNAP2"}</definedName>
    <definedName name="__zz2" localSheetId="2" hidden="1">{#N/A,"PURADD",FALSE,"Business Analysis";#N/A,"PURSPP",FALSE,"Business Analysis";#N/A,"CTGIND",FALSE,"Business Analysis";#N/A,"PURCHM",FALSE,"Business Analysis";#N/A,"SPADD",FALSE,"Business Analysis";#N/A,"EPOXY",FALSE,"Business Analysis";#N/A,"PURPER",FALSE,"Business Analysis"}</definedName>
    <definedName name="__zz2" hidden="1">{#N/A,"PURADD",FALSE,"Business Analysis";#N/A,"PURSPP",FALSE,"Business Analysis";#N/A,"CTGIND",FALSE,"Business Analysis";#N/A,"PURCHM",FALSE,"Business Analysis";#N/A,"SPADD",FALSE,"Business Analysis";#N/A,"EPOXY",FALSE,"Business Analysis";#N/A,"PURPER",FALSE,"Business Analysis"}</definedName>
    <definedName name="_0">#REF!</definedName>
    <definedName name="_001revs">#REF!</definedName>
    <definedName name="_00revs">#REF!</definedName>
    <definedName name="_01_30_04" localSheetId="2">_4777__FDSAUDITLINK__</definedName>
    <definedName name="_01_30_04">_4777__FDSAUDITLINK__</definedName>
    <definedName name="_1" hidden="1">#REF!</definedName>
    <definedName name="_1_____________________123Graph_ACHART_1" hidden="1">#REF!</definedName>
    <definedName name="_1__________________123Graph_ACHART_1" hidden="1">#REF!</definedName>
    <definedName name="_1___________0_S" hidden="1">#REF!</definedName>
    <definedName name="_1______123Graph_ACHART_1" hidden="1">#REF!</definedName>
    <definedName name="_1______S" hidden="1">#REF!</definedName>
    <definedName name="_1___123Graph_ACHART_2" hidden="1">#REF!</definedName>
    <definedName name="_1___123Graph_BCHART_1" hidden="1">#REF!</definedName>
    <definedName name="_1__123Graph_A_Chart_1A" hidden="1">#REF!</definedName>
    <definedName name="_1__123Graph_A07_CUSTOM" hidden="1">#REF!</definedName>
    <definedName name="_1__123Graph_A1992_93" hidden="1">#REF!</definedName>
    <definedName name="_1__123Graph_ACHART_1" hidden="1">#REF!</definedName>
    <definedName name="_1__123Graph_ACHART_10" hidden="1">#REF!</definedName>
    <definedName name="_1__123Graph_ACHART_10A" hidden="1">#REF!</definedName>
    <definedName name="_1__123Graph_AChart_17K" hidden="1">#REF!</definedName>
    <definedName name="_1__123Graph_AChart_1AJ" hidden="1">#REF!</definedName>
    <definedName name="_1__123Graph_ACHART_2" hidden="1">#REF!</definedName>
    <definedName name="_1__123Graph_ACHART_3" hidden="1">#REF!</definedName>
    <definedName name="_1__123Graph_ACHART_4" hidden="1">#REF!</definedName>
    <definedName name="_1__123Graph_ACHART_4H" hidden="1">#REF!</definedName>
    <definedName name="_1__123Graph_ACHART_7" hidden="1">#REF!</definedName>
    <definedName name="_1__123Graph_ACHART_9" hidden="1">#REF!</definedName>
    <definedName name="_1__123Graph_ACONTRACT_BY_B_U" hidden="1">#REF!</definedName>
    <definedName name="_1__123Graph_AR_M_MARG" hidden="1">#REF!</definedName>
    <definedName name="_1__123Graph_BCHART_1" hidden="1">#REF!</definedName>
    <definedName name="_1__123Graph_BCHART_5" localSheetId="2" hidden="1">#REF!</definedName>
    <definedName name="_1__123Graph_BCHART_5" hidden="1">#N/A</definedName>
    <definedName name="_1__123Graph_BSPLICE_95" hidden="1">#REF!</definedName>
    <definedName name="_1__123Graph_CCHART_12" hidden="1">#REF!</definedName>
    <definedName name="_1__123Graph_ECHART_6" hidden="1">#REF!</definedName>
    <definedName name="_1__FDSAUDITLINK__" localSheetId="2" hidden="1">{"fdsup://Directions/FactSet Auditing Viewer?action=AUDIT_VALUE&amp;DB=129&amp;ID1=82907310&amp;VALUEID=01001&amp;SDATE=200804&amp;PERIODTYPE=QTR_STD&amp;window=popup_no_bar&amp;width=385&amp;height=120&amp;START_MAXIMIZED=FALSE&amp;creator=factset&amp;display_string=Audit"}</definedName>
    <definedName name="_1__FDSAUDITLINK__" hidden="1">{"fdsup://Directions/FactSet Auditing Viewer?action=AUDIT_VALUE&amp;DB=129&amp;ID1=12541W20&amp;VALUEID=03501&amp;SDATE=201003&amp;PERIODTYPE=QTR_STD&amp;window=popup_no_bar&amp;width=385&amp;height=120&amp;START_MAXIMIZED=FALSE&amp;creator=factset&amp;display_string=Audit"}</definedName>
    <definedName name="_1__FDSAUDITLINK___1" localSheetId="2" hidden="1">{"fdsup://Directions/FactSet Auditing Viewer?action=AUDIT_VALUE&amp;DB=129&amp;ID1=89969010&amp;VALUEID=07011&amp;SDATE=2007&amp;PERIODTYPE=ANN_STD&amp;SCFT=3&amp;window=popup_no_bar&amp;width=385&amp;height=120&amp;START_MAXIMIZED=FALSE&amp;creator=factset&amp;display_string=Audit"}</definedName>
    <definedName name="_1__FDSAUDITLINK___1" hidden="1">{"fdsup://Directions/FactSet Auditing Viewer?action=AUDIT_VALUE&amp;DB=129&amp;ID1=89969010&amp;VALUEID=07011&amp;SDATE=2007&amp;PERIODTYPE=ANN_STD&amp;SCFT=3&amp;window=popup_no_bar&amp;width=385&amp;height=120&amp;START_MAXIMIZED=FALSE&amp;creator=factset&amp;display_string=Audit"}</definedName>
    <definedName name="_1__FDSAUDITLINK___2" localSheetId="2"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__FDSAUDITLINK___2"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__FDSAUDITLINK___3" localSheetId="2"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__FDSAUDITLINK___3"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__FDSAUDITLINK___4" localSheetId="2"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__FDSAUDITLINK___4"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__xlfn.BAHTTEXT" hidden="1">#NAME?</definedName>
    <definedName name="_1_0__123Grap" hidden="1">#REF!</definedName>
    <definedName name="_1_0_0_K">#REF!</definedName>
    <definedName name="_1_0_Dist_Val" hidden="1">#REF!</definedName>
    <definedName name="_1_0_S" hidden="1">#REF!</definedName>
    <definedName name="_1_1_2005">#REF!</definedName>
    <definedName name="_1_1_2006">#REF!</definedName>
    <definedName name="_1_1_2007">#REF!</definedName>
    <definedName name="_1_15_2005">#REF!</definedName>
    <definedName name="_1_15_2006">#REF!</definedName>
    <definedName name="_1_15_2007">#REF!</definedName>
    <definedName name="_1_30_01" localSheetId="2">_4777__FDSAUDITLINK__</definedName>
    <definedName name="_1_30_01">_4777__FDSAUDITLINK__</definedName>
    <definedName name="_1_31_01" localSheetId="2">_4777__FDSAUDITLINK__</definedName>
    <definedName name="_1_31_01">_4777__FDSAUDITLINK__</definedName>
    <definedName name="_1_31_02" localSheetId="2">_4777__FDSAUDITLINK__</definedName>
    <definedName name="_1_31_02">_4777__FDSAUDITLINK__</definedName>
    <definedName name="_1_98CAPITALBUDGET">#REF!</definedName>
    <definedName name="_1_N_30" hidden="1">#NAME?</definedName>
    <definedName name="_10">#REF!</definedName>
    <definedName name="_10_____________________123Graph_ACHART_18" hidden="1">#REF!</definedName>
    <definedName name="_10__________________123Graph_ACHART_18" hidden="1">#REF!</definedName>
    <definedName name="_10______123Graph_ACHART_17" hidden="1">#REF!</definedName>
    <definedName name="_10______123Graph_ACHART_18" hidden="1">#REF!</definedName>
    <definedName name="_10_____0_S" hidden="1">#REF!</definedName>
    <definedName name="_10_____S" hidden="1">#REF!</definedName>
    <definedName name="_10___123Graph_CCHART_3" hidden="1">#REF!</definedName>
    <definedName name="_10__123Graph_ACHART_1" hidden="1">#REF!</definedName>
    <definedName name="_10__123Graph_ACHART_10A" hidden="1">#REF!</definedName>
    <definedName name="_10__123Graph_ACHART_12A" hidden="1">#REF!</definedName>
    <definedName name="_10__123Graph_ACHART_13" hidden="1">#REF!</definedName>
    <definedName name="_10__123Graph_ACHART_14" hidden="1">#REF!</definedName>
    <definedName name="_10__123Graph_ACHART_16" hidden="1">#REF!</definedName>
    <definedName name="_10__123Graph_ACHART_18" hidden="1">#REF!</definedName>
    <definedName name="_10__123Graph_ACHART_29" hidden="1">#REF!</definedName>
    <definedName name="_10__123Graph_ACHART_3" hidden="1">#REF!</definedName>
    <definedName name="_10__123Graph_ACHART_30" hidden="1">#REF!</definedName>
    <definedName name="_10__123Graph_AChart_32L" hidden="1">#REF!</definedName>
    <definedName name="_10__123Graph_ACHART_4" hidden="1">#REF!</definedName>
    <definedName name="_10__123Graph_ACHART_7A" hidden="1">#REF!</definedName>
    <definedName name="_10__123Graph_ACHART_9" hidden="1">#REF!</definedName>
    <definedName name="_10__123Graph_ACOMPAR2" hidden="1">#REF!</definedName>
    <definedName name="_10__123Graph_AINVAR_A" hidden="1">#REF!</definedName>
    <definedName name="_10__123Graph_ASUPPLIES_BY_B_U" hidden="1">#REF!</definedName>
    <definedName name="_10__123Graph_ATAX_CREDIT" hidden="1">#REF!</definedName>
    <definedName name="_10__123Graph_BCHART_11" hidden="1">#REF!</definedName>
    <definedName name="_10__123Graph_BCHART_17" hidden="1">#REF!</definedName>
    <definedName name="_10__123Graph_BCHART_2" hidden="1">#REF!</definedName>
    <definedName name="_10__123Graph_BCHART_3" hidden="1">#REF!</definedName>
    <definedName name="_10__123Graph_BCHART_6" hidden="1">#REF!</definedName>
    <definedName name="_10__123Graph_BCHART_8" hidden="1">#REF!</definedName>
    <definedName name="_10__123Graph_BCONTRACT_BY_B_U" hidden="1">#REF!</definedName>
    <definedName name="_10__123Graph_BQRE_S_BY_CO." hidden="1">#REF!</definedName>
    <definedName name="_10__123Graph_BQRE_S_BY_TYPE" hidden="1">#REF!</definedName>
    <definedName name="_10__123Graph_BSENS_COMPARISON" hidden="1">#REF!</definedName>
    <definedName name="_10__123Graph_BSUPPLIES_BY_B_U" hidden="1">#REF!</definedName>
    <definedName name="_10__123Graph_CChart_1A" hidden="1">#REF!</definedName>
    <definedName name="_10__123Graph_CCHART_3" hidden="1">#REF!</definedName>
    <definedName name="_10__123Graph_D_Chart_1A" hidden="1">#REF!</definedName>
    <definedName name="_10__123Graph_LBL_ACHART_3" hidden="1">#REF!</definedName>
    <definedName name="_10__123Graph_XCHART_1" hidden="1">#REF!</definedName>
    <definedName name="_10__123Graph_XChart_4">#REF!</definedName>
    <definedName name="_10__123Graph_XMKT_STOR" hidden="1">#REF!</definedName>
    <definedName name="_10__FDSAUDITLINK__" localSheetId="2" hidden="1">{"fdsup://Directions/FactSet Auditing Viewer?action=AUDIT_VALUE&amp;DB=129&amp;ID1=12008R10&amp;VALUEID=01001&amp;SDATE=200901&amp;PERIODTYPE=QTR_STD&amp;window=popup_no_bar&amp;width=385&amp;height=120&amp;START_MAXIMIZED=FALSE&amp;creator=factset&amp;display_string=Audit"}</definedName>
    <definedName name="_10__FDSAUDITLINK__" hidden="1">{"fdsup://Directions/FactSet Auditing Viewer?action=AUDIT_VALUE&amp;DB=129&amp;ID1=50212A10&amp;VALUEID=07011&amp;SDATE=2010&amp;PERIODTYPE=ANN_STD&amp;SCFT=3&amp;window=popup_no_bar&amp;width=385&amp;height=120&amp;START_MAXIMIZED=FALSE&amp;creator=factset&amp;display_string=Audit"}</definedName>
    <definedName name="_10__FDSAUDITLINK___1" localSheetId="2" hidden="1">{"fdsup://Directions/FactSet Auditing Viewer?action=AUDIT_VALUE&amp;DB=129&amp;ID1=50212A10&amp;VALUEID=07011&amp;SDATE=2010&amp;PERIODTYPE=ANN_STD&amp;SCFT=3&amp;window=popup_no_bar&amp;width=385&amp;height=120&amp;START_MAXIMIZED=FALSE&amp;creator=factset&amp;display_string=Audit"}</definedName>
    <definedName name="_10__FDSAUDITLINK___1" hidden="1">{"fdsup://Directions/FactSet Auditing Viewer?action=AUDIT_VALUE&amp;DB=129&amp;ID1=50212A10&amp;VALUEID=07011&amp;SDATE=2010&amp;PERIODTYPE=ANN_STD&amp;SCFT=3&amp;window=popup_no_bar&amp;width=385&amp;height=120&amp;START_MAXIMIZED=FALSE&amp;creator=factset&amp;display_string=Audit"}</definedName>
    <definedName name="_10__FDSAUDITLINK___2" localSheetId="2"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10__FDSAUDITLINK___2"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10__FDSAUDITLINK___3" localSheetId="2"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10__FDSAUDITLINK___3"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10__FDSAUDITLINK___4" localSheetId="2"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10__FDSAUDITLINK___4"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10_0__123Grap" hidden="1">#REF!</definedName>
    <definedName name="_10_0__123Graph_ACHAR" hidden="1">#REF!</definedName>
    <definedName name="_10_1_2005">#REF!</definedName>
    <definedName name="_10_1_2006">#REF!</definedName>
    <definedName name="_10_1_2007">#REF!</definedName>
    <definedName name="_10_15_2005">#REF!</definedName>
    <definedName name="_10_15_2006">#REF!</definedName>
    <definedName name="_10_15_2007">#REF!</definedName>
    <definedName name="_100____________________123Graph_BCHART_4" hidden="1">#REF!</definedName>
    <definedName name="_100_________________123Graph_BCHART_3" hidden="1">#REF!</definedName>
    <definedName name="_100_______________0ACwvu.Pag" hidden="1">#REF!</definedName>
    <definedName name="_100_____123Graph_ACHART_2" hidden="1">#REF!</definedName>
    <definedName name="_100_____123Graph_BCHART_2" hidden="1">#REF!</definedName>
    <definedName name="_100_____123Graph_BCHART_3" hidden="1">#REF!</definedName>
    <definedName name="_100__123Graph_ACHART_4" hidden="1">#REF!</definedName>
    <definedName name="_100__123Graph_ACHART_7A" hidden="1">#REF!</definedName>
    <definedName name="_100__123Graph_BCHART_5A" hidden="1">#REF!</definedName>
    <definedName name="_100__123Graph_BCHART_9" hidden="1">#REF!</definedName>
    <definedName name="_100__123Graph_CCHART_8" hidden="1">#REF!</definedName>
    <definedName name="_100__123Graph_DCHART_4" hidden="1">#N/A</definedName>
    <definedName name="_100__123Graph_DCONTRACT_BY_B_U" hidden="1">#REF!</definedName>
    <definedName name="_100__123Graph_ECHART_6" hidden="1">#REF!</definedName>
    <definedName name="_100__123Graph_ECONTRACT_BY_B_U" hidden="1">#REF!</definedName>
    <definedName name="_100__FDSAUDITLINK__" localSheetId="2" hidden="1">{"fdsup://IBCentral/FAT Viewer?action=UPDATE&amp;creator=factset&amp;DOC_NAME=fat:reuters_annual_source_window.fat&amp;display_string=Audit&amp;DYN_ARGS=TRUE&amp;VAR:ID1=22748310&amp;VAR:RCODE=AITL&amp;VAR:SDATE=20061299&amp;VAR:FREQ=Y&amp;VAR:RELITEM=RP&amp;VAR:CURRENCY=USD&amp;VAR:CURRSOURCE=EXSHAR","E&amp;VAR:NATFREQ=ANNUAL&amp;VAR:RFIELD=FINALIZED&amp;VAR:DB_TYPE=&amp;VAR:UNITS=M&amp;window=popup&amp;width=450&amp;height=300&amp;START_MAXIMIZED=FALSE"}</definedName>
    <definedName name="_100__FDSAUDITLINK__" hidden="1">{"fdsup://directions/FAT Viewer?action=UPDATE&amp;creator=factset&amp;DYN_ARGS=TRUE&amp;DOC_NAME=FAT:FQL_AUDITING_CLIENT_TEMPLATE.FAT&amp;display_string=Audit&amp;VAR:KEY=EHMLYHOXEB&amp;VAR:QUERY=KEZGX0RFQlQoUVRSLDAsLCxSUyxVU0QpQEZGX0RFQlQoU0VNSSwwLCwsUlMsVVNEKSk=&amp;WINDOW=FIRST_POP","UP&amp;HEIGHT=450&amp;WIDTH=450&amp;START_MAXIMIZED=FALSE&amp;VAR:CALENDAR=US&amp;VAR:SYMBOL=INFA&amp;VAR:INDEX=0"}</definedName>
    <definedName name="_100__FDSAUDITLINK___1" localSheetId="2" hidden="1">{"fdsup://directions/FAT Viewer?action=UPDATE&amp;creator=factset&amp;DYN_ARGS=TRUE&amp;DOC_NAME=FAT:FQL_AUDITING_CLIENT_TEMPLATE.FAT&amp;display_string=Audit&amp;VAR:KEY=EHMLYHOXEB&amp;VAR:QUERY=KEZGX0RFQlQoUVRSLDAsLCxSUyxVU0QpQEZGX0RFQlQoU0VNSSwwLCwsUlMsVVNEKSk=&amp;WINDOW=FIRST_POP","UP&amp;HEIGHT=450&amp;WIDTH=450&amp;START_MAXIMIZED=FALSE&amp;VAR:CALENDAR=US&amp;VAR:SYMBOL=INFA&amp;VAR:INDEX=0"}</definedName>
    <definedName name="_100__FDSAUDITLINK___1" hidden="1">{"fdsup://directions/FAT Viewer?action=UPDATE&amp;creator=factset&amp;DYN_ARGS=TRUE&amp;DOC_NAME=FAT:FQL_AUDITING_CLIENT_TEMPLATE.FAT&amp;display_string=Audit&amp;VAR:KEY=EHMLYHOXEB&amp;VAR:QUERY=KEZGX0RFQlQoUVRSLDAsLCxSUyxVU0QpQEZGX0RFQlQoU0VNSSwwLCwsUlMsVVNEKSk=&amp;WINDOW=FIRST_POP","UP&amp;HEIGHT=450&amp;WIDTH=450&amp;START_MAXIMIZED=FALSE&amp;VAR:CALENDAR=US&amp;VAR:SYMBOL=INFA&amp;VAR:INDEX=0"}</definedName>
    <definedName name="_100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00__FDSAUDITLINK__" hidden="1">{"fdsup://Directions/FactSet Auditing Viewer?action=AUDIT_VALUE&amp;DB=129&amp;ID1=B2PG34&amp;VALUEID=01001&amp;SDATE=2011&amp;PERIODTYPE=ANN_STD&amp;SCFT=3&amp;window=popup_no_bar&amp;width=385&amp;height=120&amp;START_MAXIMIZED=FALSE&amp;creator=factset&amp;display_string=Audit"}</definedName>
    <definedName name="_1001________123Graph_ACHART_1" hidden="1">#REF!</definedName>
    <definedName name="_100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01__FDSAUDITLINK__" hidden="1">{"fdsup://directions/FAT Viewer?action=UPDATE&amp;creator=factset&amp;DYN_ARGS=TRUE&amp;DOC_NAME=FAT:FQL_AUDITING_CLIENT_TEMPLATE.FAT&amp;display_string=Audit&amp;VAR:KEY=YHUHEJEDSJ&amp;VAR:QUERY=RkZfRU5UUlBSX1ZBTF9EQUlMWSgwLCwsLFVTRCwnRElMJyk=&amp;WINDOW=FIRST_POPUP&amp;HEIGHT=450&amp;WIDTH=","450&amp;START_MAXIMIZED=FALSE&amp;VAR:CALENDAR=FIVEDAY&amp;VAR:SYMBOL=2174&amp;VAR:INDEX=0"}</definedName>
    <definedName name="_1002________123Graph_ACHART_10" hidden="1">#REF!</definedName>
    <definedName name="_100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02__FDSAUDITLINK__" hidden="1">{"fdsup://Directions/FactSet Auditing Viewer?action=AUDIT_VALUE&amp;DB=129&amp;ID1=86459610&amp;VALUEID=01001&amp;SDATE=201103&amp;PERIODTYPE=QTR_STD&amp;SCFT=3&amp;window=popup_no_bar&amp;width=385&amp;height=120&amp;START_MAXIMIZED=FALSE&amp;creator=factset&amp;display_string=Audit"}</definedName>
    <definedName name="_1003________123Graph_ACHART_11" hidden="1">#REF!</definedName>
    <definedName name="_100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03__FDSAUDITLINK__" hidden="1">{"fdsup://directions/FAT Viewer?action=UPDATE&amp;creator=factset&amp;DYN_ARGS=TRUE&amp;DOC_NAME=FAT:FQL_AUDITING_CLIENT_TEMPLATE.FAT&amp;display_string=Audit&amp;VAR:KEY=CZYZYTCBER&amp;VAR:QUERY=KEZGX0VCSVREQShMVE0sMCwsLFJGLFVTRClARkZfRUJJVERBX0lCKExUTSwwLCwsUkYsVVNEKSk=&amp;WINDOW=F","IRST_POPUP&amp;HEIGHT=450&amp;WIDTH=450&amp;START_MAXIMIZED=FALSE&amp;VAR:CALENDAR=US&amp;VAR:SYMBOL=81762P10&amp;VAR:INDEX=0"}</definedName>
    <definedName name="_1004________123Graph_ACHART_12" hidden="1">#REF!</definedName>
    <definedName name="_100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04__FDSAUDITLINK__" hidden="1">{"fdsup://Directions/FactSet Auditing Viewer?action=AUDIT_VALUE&amp;DB=129&amp;ID1=67000610&amp;VALUEID=01001&amp;SDATE=201101&amp;PERIODTYPE=QTR_STD&amp;SCFT=3&amp;window=popup_no_bar&amp;width=385&amp;height=120&amp;START_MAXIMIZED=FALSE&amp;creator=factset&amp;display_string=Audit"}</definedName>
    <definedName name="_1005________123Graph_ACHART_13" hidden="1">#REF!</definedName>
    <definedName name="_100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05__FDSAUDITLINK__" hidden="1">{"fdsup://directions/FAT Viewer?action=UPDATE&amp;creator=factset&amp;DYN_ARGS=TRUE&amp;DOC_NAME=FAT:FQL_AUDITING_CLIENT_TEMPLATE.FAT&amp;display_string=Audit&amp;VAR:KEY=EPCHWFQNQR&amp;VAR:QUERY=RkZfTkVUX0lOQyhMVE0sMCwsLFJGLFVTRCkgLyBGRl9DT01fU0hTX09VVChRVFIsMCwsLFJGLFVTRCk=&amp;WIND","OW=FIRST_POPUP&amp;HEIGHT=450&amp;WIDTH=450&amp;START_MAXIMIZED=FALSE&amp;VAR:CALENDAR=US&amp;VAR:SYMBOL=FIRE&amp;VAR:INDEX=0"}</definedName>
    <definedName name="_1006________123Graph_ACHART_14" hidden="1">#REF!</definedName>
    <definedName name="_100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06__FDSAUDITLINK__" hidden="1">{"fdsup://directions/FAT Viewer?action=UPDATE&amp;creator=factset&amp;DYN_ARGS=TRUE&amp;DOC_NAME=FAT:FQL_AUDITING_CLIENT_TEMPLATE.FAT&amp;display_string=Audit&amp;VAR:KEY=OJANGRQPGV&amp;VAR:QUERY=RkZfTkVUX0lOQyhMVE0sMCwsLFJGLFVTRCkgLyBGRl9DT01fU0hTX09VVChRVFIsMCwsLFJGLFVTRCk=&amp;WIND","OW=FIRST_POPUP&amp;HEIGHT=450&amp;WIDTH=450&amp;START_MAXIMIZED=FALSE&amp;VAR:CALENDAR=US&amp;VAR:SYMBOL=612528&amp;VAR:INDEX=0"}</definedName>
    <definedName name="_1007________123Graph_ACHART_15" hidden="1">#REF!</definedName>
    <definedName name="_100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07__FDSAUDITLINK__" hidden="1">{"fdsup://Directions/FactSet Auditing Viewer?action=AUDIT_VALUE&amp;DB=129&amp;ID1=76657R10&amp;VALUEID=01001&amp;SDATE=201103&amp;PERIODTYPE=QTR_STD&amp;SCFT=3&amp;window=popup_no_bar&amp;width=385&amp;height=120&amp;START_MAXIMIZED=FALSE&amp;creator=factset&amp;display_string=Audit"}</definedName>
    <definedName name="_1008________123Graph_ACHART_16" hidden="1">#REF!</definedName>
    <definedName name="_1008__FDSAUDITLINK__" localSheetId="2">{"fdsup://directions/FAT Viewer?action=UPDATE&amp;creator=factset&amp;DYN_ARGS=TRUE&amp;DOC_NAME=FAT:FQL_AUDITING_CLIENT_TEMPLATE.FAT&amp;display_string=Audit&amp;VAR:KEY=RUXGNGNM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LGC&amp;VAR:INDEX=0"}</definedName>
    <definedName name="_1008__FDSAUDITLINK__" hidden="1">{"fdsup://directions/FAT Viewer?action=UPDATE&amp;creator=factset&amp;DYN_ARGS=TRUE&amp;DOC_NAME=FAT:FQL_AUDITING_CLIENT_TEMPLATE.FAT&amp;display_string=Audit&amp;VAR:KEY=QPUHAJSTQB&amp;VAR:QUERY=RkZfR1JPU1NfSU5DKExUTSwwLCwsUkYsVVNEKQ==&amp;WINDOW=FIRST_POPUP&amp;HEIGHT=450&amp;WIDTH=450&amp;STAR","T_MAXIMIZED=FALSE&amp;VAR:CALENDAR=US&amp;VAR:SYMBOL=WWWW&amp;VAR:INDEX=0"}</definedName>
    <definedName name="_1009________123Graph_ACHART_17" hidden="1">#REF!</definedName>
    <definedName name="_1009__FDSAUDITLINK__" localSheetId="2">{"fdsup://directions/FAT Viewer?action=UPDATE&amp;creator=factset&amp;DYN_ARGS=TRUE&amp;DOC_NAME=FAT:FQL_AUDITING_CLIENT_TEMPLATE.FAT&amp;display_string=Audit&amp;VAR:KEY=XELEHOXGX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OXW&amp;VAR:INDEX=0"}</definedName>
    <definedName name="_1009__FDSAUDITLINK__" hidden="1">{"fdsup://directions/FAT Viewer?action=UPDATE&amp;creator=factset&amp;DYN_ARGS=TRUE&amp;DOC_NAME=FAT:FQL_AUDITING_CLIENT_TEMPLATE.FAT&amp;display_string=Audit&amp;VAR:KEY=MNQPKLKHSZ&amp;VAR:QUERY=KEZGX0VCSVQoQU5OLDAsLCxSRixVU0QpQEZGX0VCSVRfSUIoQU5OLDAsLCxSRixVU0QpKQ==&amp;WINDOW=FIRST","_POPUP&amp;HEIGHT=450&amp;WIDTH=450&amp;START_MAXIMIZED=FALSE&amp;VAR:CALENDAR=US&amp;VAR:SYMBOL=PDFS&amp;VAR:INDEX=0"}</definedName>
    <definedName name="_101____________________123Graph_BCHART_5" hidden="1">#REF!</definedName>
    <definedName name="_101_________________123Graph_BCHART_4" hidden="1">#REF!</definedName>
    <definedName name="_101_____123Graph_BCHART_3" hidden="1">#REF!</definedName>
    <definedName name="_101_____123Graph_BCHART_4" hidden="1">#REF!</definedName>
    <definedName name="_101__123Graph_CCHART_9" hidden="1">#REF!</definedName>
    <definedName name="_101__123Graph_DCHART_6" hidden="1">#N/A</definedName>
    <definedName name="_101__123Graph_XCHART_1" hidden="1">#REF!</definedName>
    <definedName name="_101__FDSAUDITLINK__" localSheetId="2">{"fdsup://directions/FAT Viewer?action=UPDATE&amp;creator=factset&amp;DYN_ARGS=TRUE&amp;DOC_NAME=FAT:FQL_AUDITING_CLIENT_TEMPLATE.FAT&amp;display_string=Audit&amp;VAR:KEY=DAXGJKVCJA&amp;VAR:QUERY=KEZTTF9ORVRfSU5DKE5PVyxOT1csRlNBLCxVU0QpQEZGX05FVF9JTkMoTFRNUywwLCwsLFVTRCkp&amp;WINDOW=F","IRST_POPUP&amp;HEIGHT=450&amp;WIDTH=450&amp;START_MAXIMIZED=FALSE&amp;VAR:CALENDAR=US&amp;VAR:SYMBOL=THPW&amp;VAR:INDEX=0"}</definedName>
    <definedName name="_101__FDSAUDITLINK__" hidden="1">{"fdsup://directions/FAT Viewer?action=UPDATE&amp;creator=factset&amp;DYN_ARGS=TRUE&amp;DOC_NAME=FAT:FQL_AUDITING_CLIENT_TEMPLATE.FAT&amp;display_string=Audit&amp;VAR:KEY=ODSPAHQVYH&amp;VAR:QUERY=KEZGX0RFQlQoUVRSLDAsLCxSUyxVU0QpQEZGX0RFQlQoU0VNSSwwLCwsUlMsVVNEKSk=&amp;WINDOW=FIRST_POP","UP&amp;HEIGHT=450&amp;WIDTH=450&amp;START_MAXIMIZED=FALSE&amp;VAR:CALENDAR=US&amp;VAR:SYMBOL=RHAT&amp;VAR:INDEX=0"}</definedName>
    <definedName name="_101__FDSAUDITLINK___1" localSheetId="2" hidden="1">{"fdsup://directions/FAT Viewer?action=UPDATE&amp;creator=factset&amp;DYN_ARGS=TRUE&amp;DOC_NAME=FAT:FQL_AUDITING_CLIENT_TEMPLATE.FAT&amp;display_string=Audit&amp;VAR:KEY=ODSPAHQVYH&amp;VAR:QUERY=KEZGX0RFQlQoUVRSLDAsLCxSUyxVU0QpQEZGX0RFQlQoU0VNSSwwLCwsUlMsVVNEKSk=&amp;WINDOW=FIRST_POP","UP&amp;HEIGHT=450&amp;WIDTH=450&amp;START_MAXIMIZED=FALSE&amp;VAR:CALENDAR=US&amp;VAR:SYMBOL=RHAT&amp;VAR:INDEX=0"}</definedName>
    <definedName name="_101__FDSAUDITLINK___1" hidden="1">{"fdsup://directions/FAT Viewer?action=UPDATE&amp;creator=factset&amp;DYN_ARGS=TRUE&amp;DOC_NAME=FAT:FQL_AUDITING_CLIENT_TEMPLATE.FAT&amp;display_string=Audit&amp;VAR:KEY=ODSPAHQVYH&amp;VAR:QUERY=KEZGX0RFQlQoUVRSLDAsLCxSUyxVU0QpQEZGX0RFQlQoU0VNSSwwLCwsUlMsVVNEKSk=&amp;WINDOW=FIRST_POP","UP&amp;HEIGHT=450&amp;WIDTH=450&amp;START_MAXIMIZED=FALSE&amp;VAR:CALENDAR=US&amp;VAR:SYMBOL=RHAT&amp;VAR:INDEX=0"}</definedName>
    <definedName name="_1010________123Graph_ACHART_18" hidden="1">#REF!</definedName>
    <definedName name="_101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10__FDSAUDITLINK__" hidden="1">{"fdsup://Directions/FactSet Auditing Viewer?action=AUDIT_VALUE&amp;DB=129&amp;ID1=75606N10&amp;VALUEID=02001&amp;SDATE=201103&amp;PERIODTYPE=QTR_STD&amp;SCFT=3&amp;window=popup_no_bar&amp;width=385&amp;height=120&amp;START_MAXIMIZED=FALSE&amp;creator=factset&amp;display_string=Audit"}</definedName>
    <definedName name="_1011________123Graph_ACHART_2" hidden="1">#REF!</definedName>
    <definedName name="_101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11__FDSAUDITLINK__" hidden="1">{"fdsup://Directions/FactSet Auditing Viewer?action=AUDIT_VALUE&amp;DB=129&amp;ID1=90384420&amp;VALUEID=01001&amp;SDATE=200902&amp;PERIODTYPE=QTR_STD&amp;window=popup_no_bar&amp;width=385&amp;height=120&amp;START_MAXIMIZED=FALSE&amp;creator=factset&amp;display_string=Audit"}</definedName>
    <definedName name="_1012________123Graph_ACHART_3" hidden="1">#REF!</definedName>
    <definedName name="_101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12__FDSAUDITLINK__" hidden="1">{"fdsup://Directions/FactSet Auditing Viewer?action=AUDIT_VALUE&amp;DB=129&amp;ID1=48887910&amp;VALUEID=01001&amp;SDATE=201103&amp;PERIODTYPE=QTR_STD&amp;SCFT=3&amp;window=popup_no_bar&amp;width=385&amp;height=120&amp;START_MAXIMIZED=FALSE&amp;creator=factset&amp;display_string=Audit"}</definedName>
    <definedName name="_1013________123Graph_ACHART_4" hidden="1">#REF!</definedName>
    <definedName name="_101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13__FDSAUDITLINK__" hidden="1">{"fdsup://directions/FAT Viewer?action=UPDATE&amp;creator=factset&amp;DYN_ARGS=TRUE&amp;DOC_NAME=FAT:FQL_AUDITING_CLIENT_TEMPLATE.FAT&amp;display_string=Audit&amp;VAR:KEY=UFUFCFMFGZ&amp;VAR:QUERY=KEZGX0lOVF9FWFBfREVCVChMVE0sMCwsLFJGLFVTRClARkZfSU5UX0VYUF9UT1QoTFRNLDAsLCxSRixVU0QpK","Q==&amp;WINDOW=FIRST_POPUP&amp;HEIGHT=450&amp;WIDTH=450&amp;START_MAXIMIZED=FALSE&amp;VAR:CALENDAR=US&amp;VAR:SYMBOL=SPSC&amp;VAR:INDEX=0"}</definedName>
    <definedName name="_1014________123Graph_ACHART_5" hidden="1">#REF!</definedName>
    <definedName name="_101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14__FDSAUDITLINK__" hidden="1">{"fdsup://Directions/FactSet Auditing Viewer?action=AUDIT_VALUE&amp;DB=129&amp;ID1=09193550&amp;VALUEID=07011&amp;SDATE=2010&amp;PERIODTYPE=ANN_STD&amp;SCFT=3&amp;window=popup_no_bar&amp;width=385&amp;height=120&amp;START_MAXIMIZED=FALSE&amp;creator=factset&amp;display_string=Audit"}</definedName>
    <definedName name="_1015________123Graph_ACHART_6" hidden="1">#REF!</definedName>
    <definedName name="_101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15__FDSAUDITLINK__" hidden="1">{"fdsup://directions/FAT Viewer?action=UPDATE&amp;creator=factset&amp;DYN_ARGS=TRUE&amp;DOC_NAME=FAT:FQL_AUDITING_CLIENT_TEMPLATE.FAT&amp;display_string=Audit&amp;VAR:KEY=EXSXWZCDGT&amp;VAR:QUERY=KEZGX0lOVF9FWFBfREVCVChMVE0sMCwsLFJGLFVTRClARkZfSU5UX0VYUF9UT1QoTFRNLDAsLCxSRixVU0QpK","Q==&amp;WINDOW=FIRST_POPUP&amp;HEIGHT=450&amp;WIDTH=450&amp;START_MAXIMIZED=FALSE&amp;VAR:CALENDAR=US&amp;VAR:SYMBOL=OPWV&amp;VAR:INDEX=0"}</definedName>
    <definedName name="_1016________123Graph_ACHART_7" hidden="1">#REF!</definedName>
    <definedName name="_101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16__FDSAUDITLINK__" hidden="1">{"fdsup://Directions/FactSet Auditing Viewer?action=AUDIT_VALUE&amp;DB=129&amp;ID1=05592110&amp;VALUEID=01001&amp;SDATE=201002&amp;PERIODTYPE=QTR_STD&amp;SCFT=3&amp;window=popup_no_bar&amp;width=385&amp;height=120&amp;START_MAXIMIZED=FALSE&amp;creator=factset&amp;display_string=Audit"}</definedName>
    <definedName name="_1017________123Graph_ACHART_8" hidden="1">#REF!</definedName>
    <definedName name="_101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17__FDSAUDITLINK__" hidden="1">{"fdsup://directions/FAT Viewer?action=UPDATE&amp;creator=factset&amp;DYN_ARGS=TRUE&amp;DOC_NAME=FAT:FQL_AUDITING_CLIENT_TEMPLATE.FAT&amp;display_string=Audit&amp;VAR:KEY=OXGFGZOTMH&amp;VAR:QUERY=RkZfR1JPU1NfSU5DKExUTSwwLCwsUkYsVVNEKQ==&amp;WINDOW=FIRST_POPUP&amp;HEIGHT=450&amp;WIDTH=450&amp;STAR","T_MAXIMIZED=FALSE&amp;VAR:CALENDAR=US&amp;VAR:SYMBOL=VRNT&amp;VAR:INDEX=0"}</definedName>
    <definedName name="_1018________123Graph_ACHART_9" hidden="1">#REF!</definedName>
    <definedName name="_101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18__FDSAUDITLINK__" hidden="1">{"fdsup://Directions/FactSet Auditing Viewer?action=AUDIT_VALUE&amp;DB=129&amp;ID1=75606N10&amp;VALUEID=07011&amp;SDATE=2010&amp;PERIODTYPE=ANN_STD&amp;SCFT=3&amp;window=popup_no_bar&amp;width=385&amp;height=120&amp;START_MAXIMIZED=FALSE&amp;creator=factset&amp;display_string=Audit"}</definedName>
    <definedName name="_1019________123Graph_BCHART_1" hidden="1">#REF!</definedName>
    <definedName name="_101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19__FDSAUDITLINK__" hidden="1">{"fdsup://directions/FAT Viewer?action=UPDATE&amp;creator=factset&amp;DYN_ARGS=TRUE&amp;DOC_NAME=FAT:FQL_AUDITING_CLIENT_TEMPLATE.FAT&amp;display_string=Audit&amp;VAR:KEY=ERIZWFEVUR&amp;VAR:QUERY=KEZGX0lOVF9FWFBfREVCVChMVE0sMCwsLFJGLFVTRClARkZfSU5UX0VYUF9UT1QoTFRNLDAsLCxSRixVU0QpK","Q==&amp;WINDOW=FIRST_POPUP&amp;HEIGHT=450&amp;WIDTH=450&amp;START_MAXIMIZED=FALSE&amp;VAR:CALENDAR=US&amp;VAR:SYMBOL=CA&amp;VAR:INDEX=0"}</definedName>
    <definedName name="_102____________________123Graph_BCHART_6" hidden="1">#REF!</definedName>
    <definedName name="_102_________________123Graph_BCHART_5" hidden="1">#REF!</definedName>
    <definedName name="_102_______________0Swvu.Pag" hidden="1">#REF!</definedName>
    <definedName name="_102_____123Graph_ACHART_3" hidden="1">#REF!</definedName>
    <definedName name="_102_____123Graph_BCHART_4" hidden="1">#REF!</definedName>
    <definedName name="_102_____123Graph_BCHART_5" hidden="1">#REF!</definedName>
    <definedName name="_102__123Graph_CINVAR_A" hidden="1">#REF!</definedName>
    <definedName name="_102__123Graph_DCHART_7" hidden="1">#N/A</definedName>
    <definedName name="_102__123Graph_DINVAR_A" hidden="1">#REF!</definedName>
    <definedName name="_102__123Graph_ECHART_7" hidden="1">#REF!</definedName>
    <definedName name="_102__123Graph_FWAGES_BY_B_U" hidden="1">#REF!</definedName>
    <definedName name="_102__FDSAUDITLINK__" localSheetId="2">{"fdsup://directions/FAT Viewer?action=UPDATE&amp;creator=factset&amp;DYN_ARGS=TRUE&amp;DOC_NAME=FAT:FQL_AUDITING_CLIENT_TEMPLATE.FAT&amp;display_string=Audit&amp;VAR:KEY=ZATIFYTKRK&amp;VAR:QUERY=KEZTTF9ORVRfSU5DKE5PVyxOT1csRlNBLCxVU0QpQEZGX05FVF9JTkMoTFRNUywwLCwsLFVTRCkp&amp;WINDOW=F","IRST_POPUP&amp;HEIGHT=450&amp;WIDTH=450&amp;START_MAXIMIZED=FALSE&amp;VAR:CALENDAR=US&amp;VAR:SYMBOL=CHNT&amp;VAR:INDEX=0"}</definedName>
    <definedName name="_102__FDSAUDITLINK__" hidden="1">{"fdsup://directions/FAT Viewer?action=UPDATE&amp;creator=factset&amp;DYN_ARGS=TRUE&amp;DOC_NAME=FAT:FQL_AUDITING_CLIENT_TEMPLATE.FAT&amp;display_string=Audit&amp;VAR:KEY=STUVOJUTID&amp;VAR:QUERY=KEZGX0RFQlQoUVRSLDAsLCxSUyxVU0QpQEZGX0RFQlQoU0VNSSwwLCwsUlMsVVNEKSk=&amp;WINDOW=FIRST_POP","UP&amp;HEIGHT=450&amp;WIDTH=450&amp;START_MAXIMIZED=FALSE&amp;VAR:CALENDAR=US&amp;VAR:SYMBOL=BEAS&amp;VAR:INDEX=0"}</definedName>
    <definedName name="_102__FDSAUDITLINK___1" localSheetId="2" hidden="1">{"fdsup://directions/FAT Viewer?action=UPDATE&amp;creator=factset&amp;DYN_ARGS=TRUE&amp;DOC_NAME=FAT:FQL_AUDITING_CLIENT_TEMPLATE.FAT&amp;display_string=Audit&amp;VAR:KEY=STUVOJUTID&amp;VAR:QUERY=KEZGX0RFQlQoUVRSLDAsLCxSUyxVU0QpQEZGX0RFQlQoU0VNSSwwLCwsUlMsVVNEKSk=&amp;WINDOW=FIRST_POP","UP&amp;HEIGHT=450&amp;WIDTH=450&amp;START_MAXIMIZED=FALSE&amp;VAR:CALENDAR=US&amp;VAR:SYMBOL=BEAS&amp;VAR:INDEX=0"}</definedName>
    <definedName name="_102__FDSAUDITLINK___1" hidden="1">{"fdsup://directions/FAT Viewer?action=UPDATE&amp;creator=factset&amp;DYN_ARGS=TRUE&amp;DOC_NAME=FAT:FQL_AUDITING_CLIENT_TEMPLATE.FAT&amp;display_string=Audit&amp;VAR:KEY=STUVOJUTID&amp;VAR:QUERY=KEZGX0RFQlQoUVRSLDAsLCxSUyxVU0QpQEZGX0RFQlQoU0VNSSwwLCwsUlMsVVNEKSk=&amp;WINDOW=FIRST_POP","UP&amp;HEIGHT=450&amp;WIDTH=450&amp;START_MAXIMIZED=FALSE&amp;VAR:CALENDAR=US&amp;VAR:SYMBOL=BEAS&amp;VAR:INDEX=0"}</definedName>
    <definedName name="_1020________123Graph_BCHART_17" hidden="1">#REF!</definedName>
    <definedName name="_102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20__FDSAUDITLINK__" hidden="1">{"fdsup://directions/FAT Viewer?action=UPDATE&amp;creator=factset&amp;DYN_ARGS=TRUE&amp;DOC_NAME=FAT:FQL_AUDITING_CLIENT_TEMPLATE.FAT&amp;display_string=Audit&amp;VAR:KEY=CBQROVWNUT&amp;VAR:QUERY=RkZfREVCVChRVFIsMCwsLFJGLFVTRCk=&amp;WINDOW=FIRST_POPUP&amp;HEIGHT=450&amp;WIDTH=450&amp;START_MAXIMI","ZED=FALSE&amp;VAR:CALENDAR=US&amp;VAR:SYMBOL=VMW&amp;VAR:INDEX=0"}</definedName>
    <definedName name="_1021________123Graph_BCHART_18" hidden="1">#REF!</definedName>
    <definedName name="_1021__FDSAUDITLINK__" localSheetId="2">{"fdsup://directions/FAT Viewer?action=UPDATE&amp;creator=factset&amp;DYN_ARGS=TRUE&amp;DOC_NAME=FAT:FQL_AUDITING_CLIENT_TEMPLATE.FAT&amp;display_string=Audit&amp;VAR:KEY=HWFIJKZUP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LON&amp;VAR:INDEX=0"}</definedName>
    <definedName name="_1021__FDSAUDITLINK__" hidden="1">{"fdsup://Directions/FactSet Auditing Viewer?action=AUDIT_VALUE&amp;DB=129&amp;ID1=45321L10&amp;VALUEID=07011&amp;SDATE=2010&amp;PERIODTYPE=ANN_STD&amp;SCFT=3&amp;window=popup_no_bar&amp;width=385&amp;height=120&amp;START_MAXIMIZED=FALSE&amp;creator=factset&amp;display_string=Audit"}</definedName>
    <definedName name="_1022________123Graph_BCHART_2" hidden="1">#REF!</definedName>
    <definedName name="_1022__FDSAUDITLINK__" localSheetId="2">{"fdsup://directions/FAT Viewer?action=UPDATE&amp;creator=factset&amp;DYN_ARGS=TRUE&amp;DOC_NAME=FAT:FQL_AUDITING_CLIENT_TEMPLATE.FAT&amp;display_string=Audit&amp;VAR:KEY=DAZCNILA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YPE&amp;VAR:INDEX=0"}</definedName>
    <definedName name="_1022__FDSAUDITLINK__" hidden="1">{"fdsup://Directions/FactSet Auditing Viewer?action=AUDIT_VALUE&amp;DB=129&amp;ID1=20670810&amp;VALUEID=01001&amp;SDATE=201101&amp;PERIODTYPE=QTR_STD&amp;SCFT=3&amp;window=popup_no_bar&amp;width=385&amp;height=120&amp;START_MAXIMIZED=FALSE&amp;creator=factset&amp;display_string=Audit"}</definedName>
    <definedName name="_1023________123Graph_BCHART_3" hidden="1">#REF!</definedName>
    <definedName name="_102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23__FDSAUDITLINK__" hidden="1">{"fdsup://directions/FAT Viewer?action=UPDATE&amp;creator=factset&amp;DYN_ARGS=TRUE&amp;DOC_NAME=FAT:FQL_AUDITING_CLIENT_TEMPLATE.FAT&amp;display_string=Audit&amp;VAR:KEY=YVABCHQFKN&amp;VAR:QUERY=RkZfU0FMRVMoTFRNLDAsLCxSRixVU0Qp&amp;WINDOW=FIRST_POPUP&amp;HEIGHT=450&amp;WIDTH=450&amp;START_MAXIMI","ZED=FALSE&amp;VAR:CALENDAR=US&amp;VAR:SYMBOL=ULTI&amp;VAR:INDEX=0"}</definedName>
    <definedName name="_1024________123Graph_BCHART_4" hidden="1">#REF!</definedName>
    <definedName name="_102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24__FDSAUDITLINK__" hidden="1">{"fdsup://Directions/FactSet Auditing Viewer?action=AUDIT_VALUE&amp;DB=129&amp;ID1=21925Y10&amp;VALUEID=01001&amp;SDATE=201201&amp;PERIODTYPE=QTR_STD&amp;SCFT=3&amp;window=popup_no_bar&amp;width=385&amp;height=120&amp;START_MAXIMIZED=FALSE&amp;creator=factset&amp;display_string=Audit"}</definedName>
    <definedName name="_1025________123Graph_BCHART_5" hidden="1">#REF!</definedName>
    <definedName name="_102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25__FDSAUDITLINK__" hidden="1">{"fdsup://directions/FAT Viewer?action=UPDATE&amp;creator=factset&amp;DYN_ARGS=TRUE&amp;DOC_NAME=FAT:FQL_AUDITING_CLIENT_TEMPLATE.FAT&amp;display_string=Audit&amp;VAR:KEY=KFQPELCNAT&amp;VAR:QUERY=RkZfR1JPU1NfSU5DKExUTSwwLCwsUkYsVVNEKQ==&amp;WINDOW=FIRST_POPUP&amp;HEIGHT=450&amp;WIDTH=450&amp;STAR","T_MAXIMIZED=FALSE&amp;VAR:CALENDAR=US&amp;VAR:SYMBOL=MVSN&amp;VAR:INDEX=0"}</definedName>
    <definedName name="_1026________123Graph_BCHART_6" hidden="1">#REF!</definedName>
    <definedName name="_102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26__FDSAUDITLINK__" hidden="1">{"fdsup://directions/FAT Viewer?action=UPDATE&amp;creator=factset&amp;DYN_ARGS=TRUE&amp;DOC_NAME=FAT:FQL_AUDITING_CLIENT_TEMPLATE.FAT&amp;display_string=Audit&amp;VAR:KEY=OTMRALYZCV&amp;VAR:QUERY=RkZfTkVUX0lOQyhMVE0sMCwsLFJGLFVTRCkgLyBGRl9DT01fU0hTX09VVChRVFIsMCwsLFJGLFVTRCk=&amp;WIND","OW=FIRST_POPUP&amp;HEIGHT=450&amp;WIDTH=450&amp;START_MAXIMIZED=FALSE&amp;VAR:CALENDAR=US&amp;VAR:SYMBOL=BMC&amp;VAR:INDEX=0"}</definedName>
    <definedName name="_1027________123Graph_BCHART_7" hidden="1">#REF!</definedName>
    <definedName name="_102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27__FDSAUDITLINK__" hidden="1">{"fdsup://directions/FAT Viewer?action=UPDATE&amp;creator=factset&amp;DYN_ARGS=TRUE&amp;DOC_NAME=FAT:FQL_AUDITING_CLIENT_TEMPLATE.FAT&amp;display_string=Audit&amp;VAR:KEY=WBIBQPMNOR&amp;VAR:QUERY=RkZfU0FMRVMoTFRNLDAsLCxSRixVU0Qp&amp;WINDOW=FIRST_POPUP&amp;HEIGHT=450&amp;WIDTH=450&amp;START_MAXIMI","ZED=FALSE&amp;VAR:CALENDAR=US&amp;VAR:SYMBOL=ADSK&amp;VAR:INDEX=0"}</definedName>
    <definedName name="_1028________123Graph_BCHART_8" hidden="1">#REF!</definedName>
    <definedName name="_102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28__FDSAUDITLINK__" hidden="1">{"fdsup://directions/FAT Viewer?action=UPDATE&amp;creator=factset&amp;DYN_ARGS=TRUE&amp;DOC_NAME=FAT:FQL_AUDITING_CLIENT_TEMPLATE.FAT&amp;display_string=Audit&amp;VAR:KEY=QDUBKZOVIB&amp;VAR:QUERY=KEZGX0VCSVQoQU5OLDAsLCxSRixVU0QpQEZGX0VCSVRfSUIoQU5OLDAsLCxSRixVU0QpKQ==&amp;WINDOW=FIRST","_POPUP&amp;HEIGHT=450&amp;WIDTH=450&amp;START_MAXIMIZED=FALSE&amp;VAR:CALENDAR=US&amp;VAR:SYMBOL=IBM&amp;VAR:INDEX=0"}</definedName>
    <definedName name="_1029________123Graph_CCHART_1" hidden="1">#REF!</definedName>
    <definedName name="_102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29__FDSAUDITLINK__" hidden="1">{"fdsup://directions/FAT Viewer?action=UPDATE&amp;creator=factset&amp;DYN_ARGS=TRUE&amp;DOC_NAME=FAT:FQL_AUDITING_CLIENT_TEMPLATE.FAT&amp;display_string=Audit&amp;VAR:KEY=UNCLSRMDOP&amp;VAR:QUERY=KEZGX1NITERSU19FUShRVFIsMCwsLFJTLFVTRClAKEZGX0xJQUJTX1NITERSU19FUShRVFIsMCwsLFJTLFVTR","CkgLSBGRl9MSUFCUyhRVFIsMCwsLFJTLFVTRCkpKQ==&amp;WINDOW=FIRST_POPUP&amp;HEIGHT=450&amp;WIDTH=450&amp;START_MAXIMIZED=FALSE&amp;VAR:CALENDAR=US&amp;VAR:SYMBOL=AZPN&amp;VAR:INDEX=0"}</definedName>
    <definedName name="_103____________________123Graph_BCHART_7" hidden="1">#REF!</definedName>
    <definedName name="_103_________________123Graph_BCHART_6" hidden="1">#REF!</definedName>
    <definedName name="_103___________0ACwvu.Pag" hidden="1">#REF!</definedName>
    <definedName name="_103_____123Graph_BCHART_5" hidden="1">#REF!</definedName>
    <definedName name="_103_____123Graph_BCHART_6" hidden="1">#REF!</definedName>
    <definedName name="_103__123Graph_CSS5_A" hidden="1">#REF!</definedName>
    <definedName name="_103__123Graph_DCHART_8" hidden="1">#N/A</definedName>
    <definedName name="_103__FDSAUDITLINK__" localSheetId="2">{"fdsup://directions/FAT Viewer?action=UPDATE&amp;creator=factset&amp;DYN_ARGS=TRUE&amp;DOC_NAME=FAT:FQL_AUDITING_CLIENT_TEMPLATE.FAT&amp;display_string=Audit&amp;VAR:KEY=NOLMHKXWPA&amp;VAR:QUERY=KEZTTF9ORVRfSU5DKE5PVyxOT1csRlNBLCxVU0QpQEZGX05FVF9JTkMoTFRNUywwLCwsLFVTRCkp&amp;WINDOW=F","IRST_POPUP&amp;HEIGHT=450&amp;WIDTH=450&amp;START_MAXIMIZED=FALSE&amp;VAR:CALENDAR=US&amp;VAR:SYMBOL=ACFN&amp;VAR:INDEX=0"}</definedName>
    <definedName name="_103__FDSAUDITLINK__" hidden="1">{"fdsup://directions/FAT Viewer?action=UPDATE&amp;creator=factset&amp;DYN_ARGS=TRUE&amp;DOC_NAME=FAT:FQL_AUDITING_CLIENT_TEMPLATE.FAT&amp;display_string=Audit&amp;VAR:KEY=QDQRWZWNGH&amp;VAR:QUERY=KEZGX0RFQlQoUVRSLDAsLCxSUyxVU0QpQEZGX0RFQlQoU0VNSSwwLCwsUlMsVVNEKSk=&amp;WINDOW=FIRST_POP","UP&amp;HEIGHT=450&amp;WIDTH=450&amp;START_MAXIMIZED=FALSE&amp;VAR:CALENDAR=US&amp;VAR:SYMBOL=CRM&amp;VAR:INDEX=0"}</definedName>
    <definedName name="_103__FDSAUDITLINK___1" localSheetId="2" hidden="1">{"fdsup://directions/FAT Viewer?action=UPDATE&amp;creator=factset&amp;DYN_ARGS=TRUE&amp;DOC_NAME=FAT:FQL_AUDITING_CLIENT_TEMPLATE.FAT&amp;display_string=Audit&amp;VAR:KEY=QDQRWZWNGH&amp;VAR:QUERY=KEZGX0RFQlQoUVRSLDAsLCxSUyxVU0QpQEZGX0RFQlQoU0VNSSwwLCwsUlMsVVNEKSk=&amp;WINDOW=FIRST_POP","UP&amp;HEIGHT=450&amp;WIDTH=450&amp;START_MAXIMIZED=FALSE&amp;VAR:CALENDAR=US&amp;VAR:SYMBOL=CRM&amp;VAR:INDEX=0"}</definedName>
    <definedName name="_103__FDSAUDITLINK___1" hidden="1">{"fdsup://directions/FAT Viewer?action=UPDATE&amp;creator=factset&amp;DYN_ARGS=TRUE&amp;DOC_NAME=FAT:FQL_AUDITING_CLIENT_TEMPLATE.FAT&amp;display_string=Audit&amp;VAR:KEY=QDQRWZWNGH&amp;VAR:QUERY=KEZGX0RFQlQoUVRSLDAsLCxSUyxVU0QpQEZGX0RFQlQoU0VNSSwwLCwsUlMsVVNEKSk=&amp;WINDOW=FIRST_POP","UP&amp;HEIGHT=450&amp;WIDTH=450&amp;START_MAXIMIZED=FALSE&amp;VAR:CALENDAR=US&amp;VAR:SYMBOL=CRM&amp;VAR:INDEX=0"}</definedName>
    <definedName name="_103_0Rwvu.Pag" hidden="1">#REF!</definedName>
    <definedName name="_1030________123Graph_CCHART_2" hidden="1">#REF!</definedName>
    <definedName name="_103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30__FDSAUDITLINK__" hidden="1">{"fdsup://directions/FAT Viewer?action=UPDATE&amp;creator=factset&amp;DYN_ARGS=TRUE&amp;DOC_NAME=FAT:FQL_AUDITING_CLIENT_TEMPLATE.FAT&amp;display_string=Audit&amp;VAR:KEY=YRUHKHAHWH&amp;VAR:QUERY=RkZfU0FMRVMoTFRNLDAsLCxSRixVU0Qp&amp;WINDOW=FIRST_POPUP&amp;HEIGHT=450&amp;WIDTH=450&amp;START_MAXIMI","ZED=FALSE&amp;VAR:CALENDAR=US&amp;VAR:SYMBOL=RHAT&amp;VAR:INDEX=0"}</definedName>
    <definedName name="_1031________123Graph_CCHART_3" hidden="1">#REF!</definedName>
    <definedName name="_103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31__FDSAUDITLINK__" hidden="1">{"fdsup://directions/FAT Viewer?action=UPDATE&amp;creator=factset&amp;DYN_ARGS=TRUE&amp;DOC_NAME=FAT:FQL_AUDITING_CLIENT_TEMPLATE.FAT&amp;display_string=Audit&amp;VAR:KEY=IPGBMVMDUV&amp;VAR:QUERY=RkZfREVCVChRVFIsMCwsLFJGLFVTRCk=&amp;WINDOW=FIRST_POPUP&amp;HEIGHT=450&amp;WIDTH=450&amp;START_MAXIMI","ZED=FALSE&amp;VAR:CALENDAR=US&amp;VAR:SYMBOL=ADBE&amp;VAR:INDEX=0"}</definedName>
    <definedName name="_1032________123Graph_CCHART_4" hidden="1">#REF!</definedName>
    <definedName name="_103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32__FDSAUDITLINK__" hidden="1">{"fdsup://directions/FAT Viewer?action=UPDATE&amp;creator=factset&amp;DYN_ARGS=TRUE&amp;DOC_NAME=FAT:FQL_AUDITING_CLIENT_TEMPLATE.FAT&amp;display_string=Audit&amp;VAR:KEY=IXQNAZOFCP&amp;VAR:QUERY=KEZGX0lOVF9FWFBfREVCVChMVE0sMCwsLFJGLFVTRClARkZfSU5UX0VYUF9UT1QoTFRNLDAsLCxSRixVU0QpK","Q==&amp;WINDOW=FIRST_POPUP&amp;HEIGHT=450&amp;WIDTH=450&amp;START_MAXIMIZED=FALSE&amp;VAR:CALENDAR=US&amp;VAR:SYMBOL=PDFS&amp;VAR:INDEX=0"}</definedName>
    <definedName name="_1033________123Graph_CCHART_5" hidden="1">#REF!</definedName>
    <definedName name="_103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33__FDSAUDITLINK__" hidden="1">{"fdsup://Directions/FactSet Auditing Viewer?action=AUDIT_VALUE&amp;DB=129&amp;ID1=86268510&amp;VALUEID=01001&amp;SDATE=201103&amp;PERIODTYPE=QTR_STD&amp;SCFT=3&amp;window=popup_no_bar&amp;width=385&amp;height=120&amp;START_MAXIMIZED=FALSE&amp;creator=factset&amp;display_string=Audit"}</definedName>
    <definedName name="_1034________123Graph_CCHART_6" hidden="1">#REF!</definedName>
    <definedName name="_103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34__FDSAUDITLINK__" hidden="1">{"fdsup://directions/FAT Viewer?action=UPDATE&amp;creator=factset&amp;DYN_ARGS=TRUE&amp;DOC_NAME=FAT:FQL_AUDITING_CLIENT_TEMPLATE.FAT&amp;display_string=Audit&amp;VAR:KEY=OLKHQZYFKR&amp;VAR:QUERY=KEZGX0lOVF9FWFBfREVCVChMVE0sMCwsLFJGLFVTRClARkZfSU5UX0VYUF9UT1QoTFRNLDAsLCxSRixVU0QpK","Q==&amp;WINDOW=FIRST_POPUP&amp;HEIGHT=450&amp;WIDTH=450&amp;START_MAXIMIZED=FALSE&amp;VAR:CALENDAR=US&amp;VAR:SYMBOL=ADSK&amp;VAR:INDEX=0"}</definedName>
    <definedName name="_1035________123Graph_CCHART_7" hidden="1">#REF!</definedName>
    <definedName name="_103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35__FDSAUDITLINK__" hidden="1">{"fdsup://directions/FAT Viewer?action=UPDATE&amp;creator=factset&amp;DYN_ARGS=TRUE&amp;DOC_NAME=FAT:FQL_AUDITING_CLIENT_TEMPLATE.FAT&amp;display_string=Audit&amp;VAR:KEY=MNGHODSLUD&amp;VAR:QUERY=RkZfU0FMRVMoTFRNLDAsLCxSRixVU0Qp&amp;WINDOW=FIRST_POPUP&amp;HEIGHT=450&amp;WIDTH=450&amp;START_MAXIMI","ZED=FALSE&amp;VAR:CALENDAR=US&amp;VAR:SYMBOL=MVSN&amp;VAR:INDEX=0"}</definedName>
    <definedName name="_1036________123Graph_CCHART_8" hidden="1">#REF!</definedName>
    <definedName name="_103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36__FDSAUDITLINK__" hidden="1">{"fdsup://directions/FAT Viewer?action=UPDATE&amp;creator=factset&amp;DYN_ARGS=TRUE&amp;DOC_NAME=FAT:FQL_AUDITING_CLIENT_TEMPLATE.FAT&amp;display_string=Audit&amp;VAR:KEY=WHINCBWHQD&amp;VAR:QUERY=KEZGX0VCSVREQShMVE0sMCwsLFJGLFVTRClARkZfRUJJVERBX0lCKExUTSwwLCwsUkYsVVNEKSk=&amp;WINDOW=F","IRST_POPUP&amp;HEIGHT=450&amp;WIDTH=450&amp;START_MAXIMIZED=FALSE&amp;VAR:CALENDAR=US&amp;VAR:SYMBOL=PMTC&amp;VAR:INDEX=0"}</definedName>
    <definedName name="_1037________123Graph_DCHART_1" hidden="1">#REF!</definedName>
    <definedName name="_103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37__FDSAUDITLINK__" hidden="1">{"fdsup://Directions/FactSet Auditing Viewer?action=AUDIT_VALUE&amp;DB=129&amp;ID1=04532710&amp;VALUEID=07011&amp;SDATE=2011&amp;PERIODTYPE=ANN_STD&amp;SCFT=3&amp;window=popup_no_bar&amp;width=385&amp;height=120&amp;START_MAXIMIZED=FALSE&amp;creator=factset&amp;display_string=Audit"}</definedName>
    <definedName name="_1038________123Graph_DCHART_2" hidden="1">#REF!</definedName>
    <definedName name="_103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38__FDSAUDITLINK__" hidden="1">{"fdsup://directions/FAT Viewer?action=UPDATE&amp;creator=factset&amp;DYN_ARGS=TRUE&amp;DOC_NAME=FAT:FQL_AUDITING_CLIENT_TEMPLATE.FAT&amp;display_string=Audit&amp;VAR:KEY=UXONKLUZWZ&amp;VAR:QUERY=RkZfRU5UUlBSX1ZBTF9EQUlMWSg0MDQ5MCk=&amp;WINDOW=FIRST_POPUP&amp;HEIGHT=450&amp;WIDTH=450&amp;START_MA","XIMIZED=FALSE&amp;VAR:CALENDAR=US&amp;VAR:SYMBOL=H&amp;VAR:INDEX=0"}</definedName>
    <definedName name="_1039________123Graph_DCHART_3" hidden="1">#REF!</definedName>
    <definedName name="_103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39__FDSAUDITLINK__" hidden="1">{"fdsup://directions/FAT Viewer?action=UPDATE&amp;creator=factset&amp;DYN_ARGS=TRUE&amp;DOC_NAME=FAT:FQL_AUDITING_CLIENT_TEMPLATE.FAT&amp;display_string=Audit&amp;VAR:KEY=KVKXERMZKV&amp;VAR:QUERY=KEZGX0VCSVREQShMVE0sMCwsLFJGLFVTRClARkZfRUJJVERBX0lCKExUTSwwLCwsUkYsVVNEKSk=&amp;WINDOW=F","IRST_POPUP&amp;HEIGHT=450&amp;WIDTH=450&amp;START_MAXIMIZED=FALSE&amp;VAR:CALENDAR=US&amp;VAR:SYMBOL=CPSI&amp;VAR:INDEX=0"}</definedName>
    <definedName name="_104____________________123Graph_BCHART_8" hidden="1">#REF!</definedName>
    <definedName name="_104_________________0ACwvu.Pag" hidden="1">#REF!</definedName>
    <definedName name="_104_________________123Graph_BCHART_7" hidden="1">#REF!</definedName>
    <definedName name="_104___________0Swvu.Pag" hidden="1">#REF!</definedName>
    <definedName name="_104_____123Graph_ACHART_4" hidden="1">#REF!</definedName>
    <definedName name="_104_____123Graph_BCHART_6" hidden="1">#REF!</definedName>
    <definedName name="_104_____123Graph_BCHART_7" hidden="1">#REF!</definedName>
    <definedName name="_104__123Graph_CSS6_A" hidden="1">#REF!</definedName>
    <definedName name="_104__123Graph_DCHART_9" hidden="1">#N/A</definedName>
    <definedName name="_104__123Graph_DQRE_S_BY_CO." hidden="1">#REF!</definedName>
    <definedName name="_104__123Graph_ECHART_8" hidden="1">#REF!</definedName>
    <definedName name="_104__123Graph_EQRE_S_BY_CO." hidden="1">#REF!</definedName>
    <definedName name="_104__FDSAUDITLINK__" localSheetId="2">{"fdsup://directions/FAT Viewer?action=UPDATE&amp;creator=factset&amp;DYN_ARGS=TRUE&amp;DOC_NAME=FAT:FQL_AUDITING_CLIENT_TEMPLATE.FAT&amp;display_string=Audit&amp;VAR:KEY=NEZQNGLKZE&amp;VAR:QUERY=KEZTTF9ORVRfSU5DKE5PVyxOT1csRlNBLCxVU0QpQEZGX05FVF9JTkMoTFRNUywwLCwsLFVTRCkp&amp;WINDOW=F","IRST_POPUP&amp;HEIGHT=450&amp;WIDTH=450&amp;START_MAXIMIZED=FALSE&amp;VAR:CALENDAR=US&amp;VAR:SYMBOL=AUTH&amp;VAR:INDEX=0"}</definedName>
    <definedName name="_104__FDSAUDITLINK__" hidden="1">{"fdsup://directions/FAT Viewer?action=UPDATE&amp;creator=factset&amp;DYN_ARGS=TRUE&amp;DOC_NAME=FAT:FQL_AUDITING_CLIENT_TEMPLATE.FAT&amp;display_string=Audit&amp;VAR:KEY=WLSDIBETUZ&amp;VAR:QUERY=KEZGX0RFQlQoUVRSLDAsLCxSUyxVU0QpQEZGX0RFQlQoU0VNSSwwLCwsUlMsVVNEKSk=&amp;WINDOW=FIRST_POP","UP&amp;HEIGHT=450&amp;WIDTH=450&amp;START_MAXIMIZED=FALSE&amp;VAR:CALENDAR=US&amp;VAR:SYMBOL=DOX&amp;VAR:INDEX=0"}</definedName>
    <definedName name="_104__FDSAUDITLINK___1" localSheetId="2" hidden="1">{"fdsup://directions/FAT Viewer?action=UPDATE&amp;creator=factset&amp;DYN_ARGS=TRUE&amp;DOC_NAME=FAT:FQL_AUDITING_CLIENT_TEMPLATE.FAT&amp;display_string=Audit&amp;VAR:KEY=WLSDIBETUZ&amp;VAR:QUERY=KEZGX0RFQlQoUVRSLDAsLCxSUyxVU0QpQEZGX0RFQlQoU0VNSSwwLCwsUlMsVVNEKSk=&amp;WINDOW=FIRST_POP","UP&amp;HEIGHT=450&amp;WIDTH=450&amp;START_MAXIMIZED=FALSE&amp;VAR:CALENDAR=US&amp;VAR:SYMBOL=DOX&amp;VAR:INDEX=0"}</definedName>
    <definedName name="_104__FDSAUDITLINK___1" hidden="1">{"fdsup://directions/FAT Viewer?action=UPDATE&amp;creator=factset&amp;DYN_ARGS=TRUE&amp;DOC_NAME=FAT:FQL_AUDITING_CLIENT_TEMPLATE.FAT&amp;display_string=Audit&amp;VAR:KEY=WLSDIBETUZ&amp;VAR:QUERY=KEZGX0RFQlQoUVRSLDAsLCxSUyxVU0QpQEZGX0RFQlQoU0VNSSwwLCwsUlMsVVNEKSk=&amp;WINDOW=FIRST_POP","UP&amp;HEIGHT=450&amp;WIDTH=450&amp;START_MAXIMIZED=FALSE&amp;VAR:CALENDAR=US&amp;VAR:SYMBOL=DOX&amp;VAR:INDEX=0"}</definedName>
    <definedName name="_104_0Rwvu.Pag" hidden="1">#REF!</definedName>
    <definedName name="_1040________123Graph_DCHART_4" hidden="1">#REF!</definedName>
    <definedName name="_104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40__FDSAUDITLINK__" hidden="1">{"fdsup://directions/FAT Viewer?action=UPDATE&amp;creator=factset&amp;DYN_ARGS=TRUE&amp;DOC_NAME=FAT:FQL_AUDITING_CLIENT_TEMPLATE.FAT&amp;display_string=Audit&amp;VAR:KEY=IFGTCHCBIJ&amp;VAR:QUERY=RkZfREVCVChRVFIsMCwsLFJGLFVTRCk=&amp;WINDOW=FIRST_POPUP&amp;HEIGHT=450&amp;WIDTH=450&amp;START_MAXIMI","ZED=FALSE&amp;VAR:CALENDAR=US&amp;VAR:SYMBOL=ULTI&amp;VAR:INDEX=0"}</definedName>
    <definedName name="_1041________123Graph_DCHART_5" hidden="1">#REF!</definedName>
    <definedName name="_104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41__FDSAUDITLINK__" hidden="1">{"fdsup://directions/FAT Viewer?action=UPDATE&amp;creator=factset&amp;DYN_ARGS=TRUE&amp;DOC_NAME=FAT:FQL_AUDITING_CLIENT_TEMPLATE.FAT&amp;display_string=Audit&amp;VAR:KEY=MPGVMJSXEV&amp;VAR:QUERY=RkZfTkVUX0lOQyhMVE0sMCwsLFJGLFVTRCkgLyBGRl9DT01fU0hTX09VVChRVFIsMCwsLFJGLFVTRCk=&amp;WIND","OW=FIRST_POPUP&amp;HEIGHT=450&amp;WIDTH=450&amp;START_MAXIMIZED=FALSE&amp;VAR:CALENDAR=US&amp;VAR:SYMBOL=TIBX&amp;VAR:INDEX=0"}</definedName>
    <definedName name="_1042________123Graph_DCHART_6" hidden="1">#REF!</definedName>
    <definedName name="_104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42__FDSAUDITLINK__" hidden="1">{"fdsup://directions/FAT Viewer?action=UPDATE&amp;creator=factset&amp;DYN_ARGS=TRUE&amp;DOC_NAME=FAT:FQL_AUDITING_CLIENT_TEMPLATE.FAT&amp;display_string=Audit&amp;VAR:KEY=SDEDIJYTUJ&amp;VAR:QUERY=RkZfR1JPU1NfSU5DKExUTSwwLCwsUkYsVVNEKQ==&amp;WINDOW=FIRST_POPUP&amp;HEIGHT=450&amp;WIDTH=450&amp;STAR","T_MAXIMIZED=FALSE&amp;VAR:CALENDAR=US&amp;VAR:SYMBOL=PROJ&amp;VAR:INDEX=0"}</definedName>
    <definedName name="_1043________123Graph_DCHART_7" hidden="1">#REF!</definedName>
    <definedName name="_104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43__FDSAUDITLINK__" hidden="1">{"fdsup://directions/FAT Viewer?action=UPDATE&amp;creator=factset&amp;DYN_ARGS=TRUE&amp;DOC_NAME=FAT:FQL_AUDITING_CLIENT_TEMPLATE.FAT&amp;display_string=Audit&amp;VAR:KEY=OVCDQTGHOF&amp;VAR:QUERY=RkZfTkVUX0lOQyhMVE0sMCwsLFJGLFVTRCkgLyBGRl9DT01fU0hTX09VVChRVFIsMCwsLFJGLFVTRCk=&amp;WIND","OW=FIRST_POPUP&amp;HEIGHT=450&amp;WIDTH=450&amp;START_MAXIMIZED=FALSE&amp;VAR:CALENDAR=US&amp;VAR:SYMBOL=QSII&amp;VAR:INDEX=0"}</definedName>
    <definedName name="_1044________123Graph_DCHART_8" hidden="1">#REF!</definedName>
    <definedName name="_104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44__FDSAUDITLINK__" hidden="1">{"fdsup://directions/FAT Viewer?action=UPDATE&amp;creator=factset&amp;DYN_ARGS=TRUE&amp;DOC_NAME=FAT:FQL_AUDITING_CLIENT_TEMPLATE.FAT&amp;display_string=Audit&amp;VAR:KEY=OHIVQNYBKX&amp;VAR:QUERY=RkZfRU5UUlBSX1ZBTF9EQUlMWSg0MDQ4Nyk=&amp;WINDOW=FIRST_POPUP&amp;HEIGHT=450&amp;WIDTH=450&amp;START_MA","XIMIZED=FALSE&amp;VAR:CALENDAR=US&amp;VAR:SYMBOL=H&amp;VAR:INDEX=0"}</definedName>
    <definedName name="_1045________123Graph_ECHART_1" hidden="1">#REF!</definedName>
    <definedName name="_104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45__FDSAUDITLINK__" hidden="1">{"fdsup://directions/FAT Viewer?action=UPDATE&amp;creator=factset&amp;DYN_ARGS=TRUE&amp;DOC_NAME=FAT:FQL_AUDITING_CLIENT_TEMPLATE.FAT&amp;display_string=Audit&amp;VAR:KEY=CDQBCBMBKT&amp;VAR:QUERY=KEZGX0VCSVREQShMVE0sMCwsLFJGLFVTRClARkZfRUJJVERBX0lCKExUTSwwLCwsUkYsVVNEKSk=&amp;WINDOW=F","IRST_POPUP&amp;HEIGHT=450&amp;WIDTH=450&amp;START_MAXIMIZED=FALSE&amp;VAR:CALENDAR=US&amp;VAR:SYMBOL=EPOC&amp;VAR:INDEX=0"}</definedName>
    <definedName name="_1046________123Graph_ECHART_2" hidden="1">#REF!</definedName>
    <definedName name="_104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46__FDSAUDITLINK__" hidden="1">{"fdsup://Directions/FactSet Auditing Viewer?action=AUDIT_VALUE&amp;DB=129&amp;ID1=90225210&amp;VALUEID=07011&amp;SDATE=2010&amp;PERIODTYPE=ANN_STD&amp;SCFT=3&amp;window=popup_no_bar&amp;width=385&amp;height=120&amp;START_MAXIMIZED=FALSE&amp;creator=factset&amp;display_string=Audit"}</definedName>
    <definedName name="_1047________123Graph_ECHART_3" hidden="1">#REF!</definedName>
    <definedName name="_104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47__FDSAUDITLINK__" hidden="1">{"fdsup://directions/FAT Viewer?action=UPDATE&amp;creator=factset&amp;DYN_ARGS=TRUE&amp;DOC_NAME=FAT:FQL_AUDITING_CLIENT_TEMPLATE.FAT&amp;display_string=Audit&amp;VAR:KEY=SXOFQTOHSP&amp;VAR:QUERY=RkZfTkVUX0lOQyhMVE0sMCwsLFJGLFVTRCk=&amp;WINDOW=FIRST_POPUP&amp;HEIGHT=450&amp;WIDTH=450&amp;START_MA","XIMIZED=FALSE&amp;VAR:CALENDAR=US&amp;VAR:SYMBOL=EPAY&amp;VAR:INDEX=0"}</definedName>
    <definedName name="_1048________123Graph_ECHART_4" hidden="1">#REF!</definedName>
    <definedName name="_104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48__FDSAUDITLINK__" hidden="1">{"fdsup://Directions/FactSet Auditing Viewer?action=AUDIT_VALUE&amp;DB=129&amp;ID1=90225210&amp;VALUEID=01001&amp;SDATE=201003&amp;PERIODTYPE=QTR_STD&amp;SCFT=3&amp;window=popup_no_bar&amp;width=385&amp;height=120&amp;START_MAXIMIZED=FALSE&amp;creator=factset&amp;display_string=Audit"}</definedName>
    <definedName name="_1049________123Graph_ECHART_5" hidden="1">#REF!</definedName>
    <definedName name="_104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49__FDSAUDITLINK__" hidden="1">{"fdsup://directions/FAT Viewer?action=UPDATE&amp;creator=factset&amp;DYN_ARGS=TRUE&amp;DOC_NAME=FAT:FQL_AUDITING_CLIENT_TEMPLATE.FAT&amp;display_string=Audit&amp;VAR:KEY=QBOTOJMTUR&amp;VAR:QUERY=RkZfREVCVChRVFIsMCwsLFJGLFVTRCk=&amp;WINDOW=FIRST_POPUP&amp;HEIGHT=450&amp;WIDTH=450&amp;START_MAXIMI","ZED=FALSE&amp;VAR:CALENDAR=US&amp;VAR:SYMBOL=TYL&amp;VAR:INDEX=0"}</definedName>
    <definedName name="_105____________________123Graph_CCHART_1" hidden="1">#REF!</definedName>
    <definedName name="_105_________________123Graph_BCHART_8" hidden="1">#REF!</definedName>
    <definedName name="_105_____123Graph_BCHART_7" hidden="1">#REF!</definedName>
    <definedName name="_105_____123Graph_BCHART_8" hidden="1">#REF!</definedName>
    <definedName name="_105__123Graph_BCHART_6A" hidden="1">#REF!</definedName>
    <definedName name="_105__123Graph_CSS6_B" hidden="1">#REF!</definedName>
    <definedName name="_105__123Graph_DINVAR_A" hidden="1">#N/A</definedName>
    <definedName name="_105__123Graph_XCONTRACT_BY_B_U" hidden="1">#REF!</definedName>
    <definedName name="_105__FDSAUDITLINK__" localSheetId="2">{"fdsup://directions/FAT Viewer?action=UPDATE&amp;creator=factset&amp;DYN_ARGS=TRUE&amp;DOC_NAME=FAT:FQL_AUDITING_CLIENT_TEMPLATE.FAT&amp;display_string=Audit&amp;VAR:KEY=BEVUNCDQDA&amp;VAR:QUERY=KEZTTF9ORVRfSU5DKE5PVyxOT1csRlNBLCxVU0QpQEZGX05FVF9JTkMoTFRNUywwLCwsLFVTRCkp&amp;WINDOW=F","IRST_POPUP&amp;HEIGHT=450&amp;WIDTH=450&amp;START_MAXIMIZED=FALSE&amp;VAR:CALENDAR=US&amp;VAR:SYMBOL=CLRS&amp;VAR:INDEX=0"}</definedName>
    <definedName name="_105__FDSAUDITLINK__" hidden="1">{"fdsup://directions/FAT Viewer?action=UPDATE&amp;creator=factset&amp;DYN_ARGS=TRUE&amp;DOC_NAME=FAT:FQL_AUDITING_CLIENT_TEMPLATE.FAT&amp;display_string=Audit&amp;VAR:KEY=WDAJSNSJWP&amp;VAR:QUERY=KEZGX0RFQlQoUVRSLDAsLCxSUyxVU0QpQEZGX0RFQlQoU0VNSSwwLCwsUlMsVVNEKSk=&amp;WINDOW=FIRST_POP","UP&amp;HEIGHT=450&amp;WIDTH=450&amp;START_MAXIMIZED=FALSE&amp;VAR:CALENDAR=US&amp;VAR:SYMBOL=ADSK&amp;VAR:INDEX=0"}</definedName>
    <definedName name="_105__FDSAUDITLINK___1" localSheetId="2" hidden="1">{"fdsup://directions/FAT Viewer?action=UPDATE&amp;creator=factset&amp;DYN_ARGS=TRUE&amp;DOC_NAME=FAT:FQL_AUDITING_CLIENT_TEMPLATE.FAT&amp;display_string=Audit&amp;VAR:KEY=WDAJSNSJWP&amp;VAR:QUERY=KEZGX0RFQlQoUVRSLDAsLCxSUyxVU0QpQEZGX0RFQlQoU0VNSSwwLCwsUlMsVVNEKSk=&amp;WINDOW=FIRST_POP","UP&amp;HEIGHT=450&amp;WIDTH=450&amp;START_MAXIMIZED=FALSE&amp;VAR:CALENDAR=US&amp;VAR:SYMBOL=ADSK&amp;VAR:INDEX=0"}</definedName>
    <definedName name="_105__FDSAUDITLINK___1" hidden="1">{"fdsup://directions/FAT Viewer?action=UPDATE&amp;creator=factset&amp;DYN_ARGS=TRUE&amp;DOC_NAME=FAT:FQL_AUDITING_CLIENT_TEMPLATE.FAT&amp;display_string=Audit&amp;VAR:KEY=WDAJSNSJWP&amp;VAR:QUERY=KEZGX0RFQlQoUVRSLDAsLCxSUyxVU0QpQEZGX0RFQlQoU0VNSSwwLCwsUlMsVVNEKSk=&amp;WINDOW=FIRST_POP","UP&amp;HEIGHT=450&amp;WIDTH=450&amp;START_MAXIMIZED=FALSE&amp;VAR:CALENDAR=US&amp;VAR:SYMBOL=ADSK&amp;VAR:INDEX=0"}</definedName>
    <definedName name="_1050________123Graph_ECHART_6" hidden="1">#REF!</definedName>
    <definedName name="_105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50__FDSAUDITLINK__" hidden="1">{"fdsup://directions/FAT Viewer?action=UPDATE&amp;creator=factset&amp;DYN_ARGS=TRUE&amp;DOC_NAME=FAT:FQL_AUDITING_CLIENT_TEMPLATE.FAT&amp;display_string=Audit&amp;VAR:KEY=KBQNIHUZYT&amp;VAR:QUERY=RkZfTkVUX0lOQyhMVE0sMCwsLFJGLFVTRCk=&amp;WINDOW=FIRST_POPUP&amp;HEIGHT=450&amp;WIDTH=450&amp;START_MA","XIMIZED=FALSE&amp;VAR:CALENDAR=US&amp;VAR:SYMBOL=TSAI&amp;VAR:INDEX=0"}</definedName>
    <definedName name="_1051________123Graph_ECHART_7" hidden="1">#REF!</definedName>
    <definedName name="_105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51__FDSAUDITLINK__" hidden="1">{"fdsup://directions/FAT Viewer?action=UPDATE&amp;creator=factset&amp;DYN_ARGS=TRUE&amp;DOC_NAME=FAT:FQL_AUDITING_CLIENT_TEMPLATE.FAT&amp;display_string=Audit&amp;VAR:KEY=ORMRYPQFOP&amp;VAR:QUERY=RkZfTkVUX0lOQyhMVE0sMCwsLFJGLFVTRCkgLyBGRl9DT01fU0hTX09VVChRVFIsMCwsLFJGLFVTRCk=&amp;WIND","OW=FIRST_POPUP&amp;HEIGHT=450&amp;WIDTH=450&amp;START_MAXIMIZED=FALSE&amp;VAR:CALENDAR=US&amp;VAR:SYMBOL=TYL&amp;VAR:INDEX=0"}</definedName>
    <definedName name="_1052________123Graph_ECHART_8" hidden="1">#REF!</definedName>
    <definedName name="_105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52__FDSAUDITLINK__" hidden="1">{"fdsup://directions/FAT Viewer?action=UPDATE&amp;creator=factset&amp;DYN_ARGS=TRUE&amp;DOC_NAME=FAT:FQL_AUDITING_CLIENT_TEMPLATE.FAT&amp;display_string=Audit&amp;VAR:KEY=QRWHOBYBKV&amp;VAR:QUERY=RkZfU0FMRVMoTFRNLDAsLCxSRixVU0Qp&amp;WINDOW=FIRST_POPUP&amp;HEIGHT=450&amp;WIDTH=450&amp;START_MAXIMI","ZED=FALSE&amp;VAR:CALENDAR=US&amp;VAR:SYMBOL=ADVS&amp;VAR:INDEX=0"}</definedName>
    <definedName name="_1053________123Graph_FCHART_1" hidden="1">#REF!</definedName>
    <definedName name="_105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53__FDSAUDITLINK__" hidden="1">{"fdsup://directions/FAT Viewer?action=UPDATE&amp;creator=factset&amp;DYN_ARGS=TRUE&amp;DOC_NAME=FAT:FQL_AUDITING_CLIENT_TEMPLATE.FAT&amp;display_string=Audit&amp;VAR:KEY=WBQPWFYHEX&amp;VAR:QUERY=RkZfTkVUX0lOQyhMVE0sMCwsLFJGLFVTRCkgLyBGRl9DT01fU0hTX09VVChRVFIsMCwsLFJGLFVTRCk=&amp;WIND","OW=FIRST_POPUP&amp;HEIGHT=450&amp;WIDTH=450&amp;START_MAXIMIZED=FALSE&amp;VAR:CALENDAR=US&amp;VAR:SYMBOL=CLGX&amp;VAR:INDEX=0"}</definedName>
    <definedName name="_1054________123Graph_FCHART_2" hidden="1">#REF!</definedName>
    <definedName name="_105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54__FDSAUDITLINK__" hidden="1">{"fdsup://Directions/FactSet Auditing Viewer?action=AUDIT_VALUE&amp;DB=129&amp;ID1=21871D10&amp;VALUEID=07011&amp;SDATE=2010&amp;PERIODTYPE=ANN_STD&amp;SCFT=3&amp;window=popup_no_bar&amp;width=385&amp;height=120&amp;START_MAXIMIZED=FALSE&amp;creator=factset&amp;display_string=Audit"}</definedName>
    <definedName name="_1055________123Graph_FCHART_3" hidden="1">#REF!</definedName>
    <definedName name="_1055__FDSAUDITLINK__" localSheetId="2">{"fdsup://directions/FAT Viewer?action=UPDATE&amp;creator=factset&amp;DYN_ARGS=TRUE&amp;DOC_NAME=FAT:FQL_AUDITING_CLIENT_TEMPLATE.FAT&amp;display_string=Audit&amp;VAR:KEY=NWRWFIVWLI&amp;VAR:QUERY=KEZTTF9ORVRfSU5DKE5PVyxOT1csRlNBLCxVU0QpQEZGX05FVF9JTkMoTFRNUywwLCwsLFVTRCkp&amp;WINDOW=F","IRST_POPUP&amp;HEIGHT=450&amp;WIDTH=450&amp;START_MAXIMIZED=FALSE&amp;VAR:CALENDAR=US&amp;VAR:SYMBOL=FLTT&amp;VAR:INDEX=0"}</definedName>
    <definedName name="_1055__FDSAUDITLINK__" hidden="1">{"fdsup://Directions/FactSet Auditing Viewer?action=AUDIT_VALUE&amp;DB=129&amp;ID1=42628110&amp;VALUEID=07011&amp;SDATE=2011&amp;PERIODTYPE=ANN_STD&amp;SCFT=3&amp;window=popup_no_bar&amp;width=385&amp;height=120&amp;START_MAXIMIZED=FALSE&amp;creator=factset&amp;display_string=Audit"}</definedName>
    <definedName name="_1056________123Graph_FCHART_4" hidden="1">#REF!</definedName>
    <definedName name="_105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56__FDSAUDITLINK__" hidden="1">{"fdsup://directions/FAT Viewer?action=UPDATE&amp;creator=factset&amp;DYN_ARGS=TRUE&amp;DOC_NAME=FAT:FQL_AUDITING_CLIENT_TEMPLATE.FAT&amp;display_string=Audit&amp;VAR:KEY=YJOJAHARAB&amp;VAR:QUERY=RkZfTkVUX0lOQyhMVE0sMCwsLFJGLFVTRCkgLyBGRl9DT01fU0hTX09VVChRVFIsMCwsLFJGLFVTRCk=&amp;WIND","OW=FIRST_POPUP&amp;HEIGHT=450&amp;WIDTH=450&amp;START_MAXIMIZED=FALSE&amp;VAR:CALENDAR=US&amp;VAR:SYMBOL=ENV&amp;VAR:INDEX=0"}</definedName>
    <definedName name="_1057________123Graph_FCHART_6" hidden="1">#REF!</definedName>
    <definedName name="_105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57__FDSAUDITLINK__" hidden="1">{"fdsup://Directions/FactSet Auditing Viewer?action=AUDIT_VALUE&amp;DB=129&amp;ID1=74727D20&amp;VALUEID=01001&amp;SDATE=201102&amp;PERIODTYPE=QTR_STD&amp;SCFT=3&amp;window=popup_no_bar&amp;width=385&amp;height=120&amp;START_MAXIMIZED=FALSE&amp;creator=factset&amp;display_string=Audit"}</definedName>
    <definedName name="_1058________123Graph_FCHART_7" hidden="1">#REF!</definedName>
    <definedName name="_105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58__FDSAUDITLINK__" hidden="1">{"fdsup://directions/FAT Viewer?action=UPDATE&amp;creator=factset&amp;DYN_ARGS=TRUE&amp;DOC_NAME=FAT:FQL_AUDITING_CLIENT_TEMPLATE.FAT&amp;display_string=Audit&amp;VAR:KEY=ATERWHWBYZ&amp;VAR:QUERY=RkZfTkVUX0lOQyhMVE0sMCwsLFJGLFVTRCkgLyBGRl9DT01fU0hTX09VVChRVFIsMCwsLFJGLFVTRCk=&amp;WIND","OW=FIRST_POPUP&amp;HEIGHT=450&amp;WIDTH=450&amp;START_MAXIMIZED=FALSE&amp;VAR:CALENDAR=US&amp;VAR:SYMBOL=WSPI&amp;VAR:INDEX=0"}</definedName>
    <definedName name="_1059________123Graph_FCHART_8" hidden="1">#REF!</definedName>
    <definedName name="_105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59__FDSAUDITLINK__" hidden="1">{"fdsup://Directions/FactSet Auditing Viewer?action=AUDIT_VALUE&amp;DB=129&amp;ID1=81628820&amp;VALUEID=02001&amp;SDATE=201102&amp;PERIODTYPE=QTR_STD&amp;SCFT=3&amp;window=popup_no_bar&amp;width=385&amp;height=120&amp;START_MAXIMIZED=FALSE&amp;creator=factset&amp;display_string=Audit"}</definedName>
    <definedName name="_106____________________123Graph_CCHART_2" hidden="1">#REF!</definedName>
    <definedName name="_106_________________0Swvu.Pag" hidden="1">#REF!</definedName>
    <definedName name="_106_________________123Graph_CCHART_1" hidden="1">#REF!</definedName>
    <definedName name="_106_____123Graph_ACHART_5" hidden="1">#REF!</definedName>
    <definedName name="_106_____123Graph_BCHART_8" hidden="1">#REF!</definedName>
    <definedName name="_106_____123Graph_CCHART_1" hidden="1">#REF!</definedName>
    <definedName name="_106__123Graph_BWAGES_BY_B_U" hidden="1">#REF!</definedName>
    <definedName name="_106__123Graph_CSS7_A" hidden="1">#REF!</definedName>
    <definedName name="_106__123Graph_DSS5_A" hidden="1">#N/A</definedName>
    <definedName name="_106__123Graph_FCHART_1" hidden="1">#REF!</definedName>
    <definedName name="_106__123Graph_XCHART_3" hidden="1">#REF!</definedName>
    <definedName name="_106__FDSAUDITLINK__" localSheetId="2">{"fdsup://directions/FAT Viewer?action=UPDATE&amp;creator=factset&amp;DYN_ARGS=TRUE&amp;DOC_NAME=FAT:FQL_AUDITING_CLIENT_TEMPLATE.FAT&amp;display_string=Audit&amp;VAR:KEY=TEHCNIHKZC&amp;VAR:QUERY=KEZTTF9ORVRfSU5DKE5PVyxOT1csRlNBLCxVU0QpQEZGX05FVF9JTkMoTFRNUywwLCwsLFVTRCkp&amp;WINDOW=F","IRST_POPUP&amp;HEIGHT=450&amp;WIDTH=450&amp;START_MAXIMIZED=FALSE&amp;VAR:CALENDAR=US&amp;VAR:SYMBOL=ISYS&amp;VAR:INDEX=0"}</definedName>
    <definedName name="_106__FDSAUDITLINK__" hidden="1">{"fdsup://directions/FAT Viewer?action=UPDATE&amp;creator=factset&amp;DYN_ARGS=TRUE&amp;DOC_NAME=FAT:FQL_AUDITING_CLIENT_TEMPLATE.FAT&amp;display_string=Audit&amp;VAR:KEY=XIROZOXKRK&amp;VAR:QUERY=KEZGX0RFQlQoUVRSLDAsLCxSUyxVU0QpQEZGX0RFQlQoU0VNSSwwLCwsUlMsVVNEKSk=&amp;WINDOW=FIRST_POP","UP&amp;HEIGHT=450&amp;WIDTH=450&amp;START_MAXIMIZED=FALSE&amp;VAR:CALENDAR=US&amp;VAR:SYMBOL=B02QND&amp;VAR:INDEX=0"}</definedName>
    <definedName name="_106__FDSAUDITLINK___1" localSheetId="2" hidden="1">{"fdsup://directions/FAT Viewer?action=UPDATE&amp;creator=factset&amp;DYN_ARGS=TRUE&amp;DOC_NAME=FAT:FQL_AUDITING_CLIENT_TEMPLATE.FAT&amp;display_string=Audit&amp;VAR:KEY=XIROZOXKRK&amp;VAR:QUERY=KEZGX0RFQlQoUVRSLDAsLCxSUyxVU0QpQEZGX0RFQlQoU0VNSSwwLCwsUlMsVVNEKSk=&amp;WINDOW=FIRST_POP","UP&amp;HEIGHT=450&amp;WIDTH=450&amp;START_MAXIMIZED=FALSE&amp;VAR:CALENDAR=US&amp;VAR:SYMBOL=B02QND&amp;VAR:INDEX=0"}</definedName>
    <definedName name="_106__FDSAUDITLINK___1" hidden="1">{"fdsup://directions/FAT Viewer?action=UPDATE&amp;creator=factset&amp;DYN_ARGS=TRUE&amp;DOC_NAME=FAT:FQL_AUDITING_CLIENT_TEMPLATE.FAT&amp;display_string=Audit&amp;VAR:KEY=XIROZOXKRK&amp;VAR:QUERY=KEZGX0RFQlQoUVRSLDAsLCxSUyxVU0QpQEZGX0RFQlQoU0VNSSwwLCwsUlMsVVNEKSk=&amp;WINDOW=FIRST_POP","UP&amp;HEIGHT=450&amp;WIDTH=450&amp;START_MAXIMIZED=FALSE&amp;VAR:CALENDAR=US&amp;VAR:SYMBOL=B02QND&amp;VAR:INDEX=0"}</definedName>
    <definedName name="_1060________123Graph_XCHART_1" hidden="1">#REF!</definedName>
    <definedName name="_106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60__FDSAUDITLINK__" hidden="1">{"fdsup://directions/FAT Viewer?action=UPDATE&amp;creator=factset&amp;DYN_ARGS=TRUE&amp;DOC_NAME=FAT:FQL_AUDITING_CLIENT_TEMPLATE.FAT&amp;display_string=Audit&amp;VAR:KEY=EVWRQLCPIZ&amp;VAR:QUERY=RkZfU0FMRVMoTFRNLDAsLCxSRixVU0Qp&amp;WINDOW=FIRST_POPUP&amp;HEIGHT=450&amp;WIDTH=450&amp;START_MAXIMI","ZED=FALSE&amp;VAR:CALENDAR=US&amp;VAR:SYMBOL=PROJ&amp;VAR:INDEX=0"}</definedName>
    <definedName name="_1061________123Graph_XCHART_10" hidden="1">#REF!</definedName>
    <definedName name="_106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61__FDSAUDITLINK__" hidden="1">{"fdsup://directions/FAT Viewer?action=UPDATE&amp;creator=factset&amp;DYN_ARGS=TRUE&amp;DOC_NAME=FAT:FQL_AUDITING_CLIENT_TEMPLATE.FAT&amp;display_string=Audit&amp;VAR:KEY=SXIJYJGLCP&amp;VAR:QUERY=KEZGX0VCSVREQShMVE0sMCwsLFJGLFVTRClARkZfRUJJVERBX0lCKExUTSwwLCwsUkYsVVNEKSk=&amp;WINDOW=F","IRST_POPUP&amp;HEIGHT=450&amp;WIDTH=450&amp;START_MAXIMIZED=FALSE&amp;VAR:CALENDAR=US&amp;VAR:SYMBOL=WSPI&amp;VAR:INDEX=0"}</definedName>
    <definedName name="_1062________123Graph_XCHART_11" hidden="1">#REF!</definedName>
    <definedName name="_106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62__FDSAUDITLINK__" hidden="1">{"fdsup://directions/FAT Viewer?action=UPDATE&amp;creator=factset&amp;DYN_ARGS=TRUE&amp;DOC_NAME=FAT:FQL_AUDITING_CLIENT_TEMPLATE.FAT&amp;display_string=Audit&amp;VAR:KEY=MXCRADMNID&amp;VAR:QUERY=KEZGX0VCSVQoQU5OLDAsLCxSRixVU0QpQEZGX0VCSVRfSUIoQU5OLDAsLCxSRixVU0QpKQ==&amp;WINDOW=FIRST","_POPUP&amp;HEIGHT=450&amp;WIDTH=450&amp;START_MAXIMIZED=FALSE&amp;VAR:CALENDAR=US&amp;VAR:SYMBOL=DOX&amp;VAR:INDEX=0"}</definedName>
    <definedName name="_1063________123Graph_XCHART_12" hidden="1">#REF!</definedName>
    <definedName name="_106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63__FDSAUDITLINK__" hidden="1">{"fdsup://Directions/FactSet Auditing Viewer?action=AUDIT_VALUE&amp;DB=129&amp;ID1=11141270&amp;VALUEID=01001&amp;SDATE=201103&amp;PERIODTYPE=QTR_STD&amp;SCFT=3&amp;window=popup_no_bar&amp;width=385&amp;height=120&amp;START_MAXIMIZED=FALSE&amp;creator=factset&amp;display_string=Audit"}</definedName>
    <definedName name="_1064________123Graph_XCHART_13" hidden="1">#REF!</definedName>
    <definedName name="_106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64__FDSAUDITLINK__" hidden="1">{"fdsup://directions/FAT Viewer?action=UPDATE&amp;creator=factset&amp;DYN_ARGS=TRUE&amp;DOC_NAME=FAT:FQL_AUDITING_CLIENT_TEMPLATE.FAT&amp;display_string=Audit&amp;VAR:KEY=QJSDEBSZIP&amp;VAR:QUERY=KEZGX0lOVF9FWFBfREVCVChMVE0sMCwsLFJGLFVTRClARkZfSU5UX0VYUF9UT1QoTFRNLDAsLCxSRixVU0QpK","Q==&amp;WINDOW=FIRST_POPUP&amp;HEIGHT=450&amp;WIDTH=450&amp;START_MAXIMIZED=FALSE&amp;VAR:CALENDAR=US&amp;VAR:SYMBOL=ORCL&amp;VAR:INDEX=0"}</definedName>
    <definedName name="_1065________123Graph_XCHART_14" hidden="1">#REF!</definedName>
    <definedName name="_1065__FDSAUDITLINK__" localSheetId="2">{"fdsup://directions/FAT Viewer?action=UPDATE&amp;creator=factset&amp;DYN_ARGS=TRUE&amp;DOC_NAME=FAT:FQL_AUDITING_CLIENT_TEMPLATE.FAT&amp;display_string=Audit&amp;VAR:KEY=LGJOBUNEL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LTT&amp;VAR:INDEX=0"}</definedName>
    <definedName name="_1065__FDSAUDITLINK__" hidden="1">{"fdsup://directions/FAT Viewer?action=UPDATE&amp;creator=factset&amp;DYN_ARGS=TRUE&amp;DOC_NAME=FAT:FQL_AUDITING_CLIENT_TEMPLATE.FAT&amp;display_string=Audit&amp;VAR:KEY=WFOVCPGDOT&amp;VAR:QUERY=KEZGX0VCSVQoQU5OLDAsLCxSRixVU0QpQEZGX0VCSVRfSUIoQU5OLDAsLCxSRixVU0QpKQ==&amp;WINDOW=FIRST","_POPUP&amp;HEIGHT=450&amp;WIDTH=450&amp;START_MAXIMIZED=FALSE&amp;VAR:CALENDAR=US&amp;VAR:SYMBOL=EVOL&amp;VAR:INDEX=0"}</definedName>
    <definedName name="_1066________123Graph_XCHART_15" hidden="1">#REF!</definedName>
    <definedName name="_106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66__FDSAUDITLINK__" hidden="1">{"fdsup://directions/FAT Viewer?action=UPDATE&amp;creator=factset&amp;DYN_ARGS=TRUE&amp;DOC_NAME=FAT:FQL_AUDITING_CLIENT_TEMPLATE.FAT&amp;display_string=Audit&amp;VAR:KEY=GVYHELQTEL&amp;VAR:QUERY=KEZGX0lOVF9FWFBfREVCVChMVE0sMCwsLFJGLFVTRClARkZfSU5UX0VYUF9UT1QoTFRNLDAsLCxSRixVU0QpK","Q==&amp;WINDOW=FIRST_POPUP&amp;HEIGHT=450&amp;WIDTH=450&amp;START_MAXIMIZED=FALSE&amp;VAR:CALENDAR=US&amp;VAR:SYMBOL=ENTU&amp;VAR:INDEX=0"}</definedName>
    <definedName name="_1067________123Graph_XCHART_16" hidden="1">#REF!</definedName>
    <definedName name="_106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67__FDSAUDITLINK__" hidden="1">{"fdsup://Directions/FactSet Auditing Viewer?action=AUDIT_VALUE&amp;DB=129&amp;ID1=68389X10&amp;VALUEID=02001&amp;SDATE=201102&amp;PERIODTYPE=QTR_STD&amp;SCFT=3&amp;window=popup_no_bar&amp;width=385&amp;height=120&amp;START_MAXIMIZED=FALSE&amp;creator=factset&amp;display_string=Audit"}</definedName>
    <definedName name="_1068________123Graph_XCHART_17" hidden="1">#REF!</definedName>
    <definedName name="_106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68__FDSAUDITLINK__" hidden="1">{"fdsup://Directions/FactSet Auditing Viewer?action=AUDIT_VALUE&amp;DB=129&amp;ID1=52078P10&amp;VALUEID=07011&amp;SDATE=2009&amp;PERIODTYPE=ANN_STD&amp;SCFT=3&amp;window=popup_no_bar&amp;width=385&amp;height=120&amp;START_MAXIMIZED=FALSE&amp;creator=factset&amp;display_string=Audit"}</definedName>
    <definedName name="_1069________123Graph_XCHART_18" hidden="1">#REF!</definedName>
    <definedName name="_106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69__FDSAUDITLINK__" hidden="1">{"fdsup://directions/FAT Viewer?action=UPDATE&amp;creator=factset&amp;DYN_ARGS=TRUE&amp;DOC_NAME=FAT:FQL_AUDITING_CLIENT_TEMPLATE.FAT&amp;display_string=Audit&amp;VAR:KEY=YPGBCJYJEH&amp;VAR:QUERY=KEZGX0VCSVREQShMVE0sMCwsLFJGLFVTRClARkZfRUJJVERBX0lCKExUTSwwLCwsUkYsVVNEKSk=&amp;WINDOW=F","IRST_POPUP&amp;HEIGHT=450&amp;WIDTH=450&amp;START_MAXIMIZED=FALSE&amp;VAR:CALENDAR=US&amp;VAR:SYMBOL=CMVT&amp;VAR:INDEX=0"}</definedName>
    <definedName name="_107____________________123Graph_CCHART_3" hidden="1">#REF!</definedName>
    <definedName name="_107_________________123Graph_CCHART_2" hidden="1">#REF!</definedName>
    <definedName name="_107_____123Graph_CCHART_1" hidden="1">#REF!</definedName>
    <definedName name="_107_____123Graph_CCHART_2" hidden="1">#REF!</definedName>
    <definedName name="_107__123Graph_CCHART_14" hidden="1">#REF!</definedName>
    <definedName name="_107__123Graph_D_Chart_1A" hidden="1">#REF!</definedName>
    <definedName name="_107__123Graph_DSS6_B" hidden="1">#N/A</definedName>
    <definedName name="_107__FDSAUDITLINK__" localSheetId="2">{"fdsup://directions/FAT Viewer?action=UPDATE&amp;creator=factset&amp;DYN_ARGS=TRUE&amp;DOC_NAME=FAT:FQL_AUDITING_CLIENT_TEMPLATE.FAT&amp;display_string=Audit&amp;VAR:KEY=XURATURKPK&amp;VAR:QUERY=KEZTTF9ORVRfSU5DKE5PVyxOT1csRlNBLCxVU0QpQEZGX05FVF9JTkMoTFRNUywwLCwsLFVTRCkp&amp;WINDOW=F","IRST_POPUP&amp;HEIGHT=450&amp;WIDTH=450&amp;START_MAXIMIZED=FALSE&amp;VAR:CALENDAR=US&amp;VAR:SYMBOL=CREG&amp;VAR:INDEX=0"}</definedName>
    <definedName name="_107__FDSAUDITLINK__" hidden="1">{"fdsup://directions/FAT Viewer?action=UPDATE&amp;creator=factset&amp;DYN_ARGS=TRUE&amp;DOC_NAME=FAT:FQL_AUDITING_CLIENT_TEMPLATE.FAT&amp;display_string=Audit&amp;VAR:KEY=NCTCBSLSJM&amp;VAR:QUERY=KEZGX0RFQlQoUVRSLDAsLCxSUyxVU0QpQEZGX0RFQlQoU0VNSSwwLCwsUlMsVVNEKSk=&amp;WINDOW=FIRST_POP","UP&amp;HEIGHT=450&amp;WIDTH=450&amp;START_MAXIMIZED=FALSE&amp;VAR:CALENDAR=US&amp;VAR:SYMBOL=GPN&amp;VAR:INDEX=0"}</definedName>
    <definedName name="_107__FDSAUDITLINK___1" localSheetId="2" hidden="1">{"fdsup://directions/FAT Viewer?action=UPDATE&amp;creator=factset&amp;DYN_ARGS=TRUE&amp;DOC_NAME=FAT:FQL_AUDITING_CLIENT_TEMPLATE.FAT&amp;display_string=Audit&amp;VAR:KEY=NCTCBSLSJM&amp;VAR:QUERY=KEZGX0RFQlQoUVRSLDAsLCxSUyxVU0QpQEZGX0RFQlQoU0VNSSwwLCwsUlMsVVNEKSk=&amp;WINDOW=FIRST_POP","UP&amp;HEIGHT=450&amp;WIDTH=450&amp;START_MAXIMIZED=FALSE&amp;VAR:CALENDAR=US&amp;VAR:SYMBOL=GPN&amp;VAR:INDEX=0"}</definedName>
    <definedName name="_107__FDSAUDITLINK___1" hidden="1">{"fdsup://directions/FAT Viewer?action=UPDATE&amp;creator=factset&amp;DYN_ARGS=TRUE&amp;DOC_NAME=FAT:FQL_AUDITING_CLIENT_TEMPLATE.FAT&amp;display_string=Audit&amp;VAR:KEY=NCTCBSLSJM&amp;VAR:QUERY=KEZGX0RFQlQoUVRSLDAsLCxSUyxVU0QpQEZGX0RFQlQoU0VNSSwwLCwsUlMsVVNEKSk=&amp;WINDOW=FIRST_POP","UP&amp;HEIGHT=450&amp;WIDTH=450&amp;START_MAXIMIZED=FALSE&amp;VAR:CALENDAR=US&amp;VAR:SYMBOL=GPN&amp;VAR:INDEX=0"}</definedName>
    <definedName name="_1070________123Graph_XCHART_2" hidden="1">#REF!</definedName>
    <definedName name="_107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70__FDSAUDITLINK__" hidden="1">{"fdsup://directions/FAT Viewer?action=UPDATE&amp;creator=factset&amp;DYN_ARGS=TRUE&amp;DOC_NAME=FAT:FQL_AUDITING_CLIENT_TEMPLATE.FAT&amp;display_string=Audit&amp;VAR:KEY=YRWPSXIDKN&amp;VAR:QUERY=RkZfTkVUX0lOQyhMVE0sMCwsLFJGLFVTRCkgLyBGRl9DT01fU0hTX09VVChRVFIsMCwsLFJGLFVTRCk=&amp;WIND","OW=FIRST_POPUP&amp;HEIGHT=450&amp;WIDTH=450&amp;START_MAXIMIZED=FALSE&amp;VAR:CALENDAR=US&amp;VAR:SYMBOL=SNCR&amp;VAR:INDEX=0"}</definedName>
    <definedName name="_1071________123Graph_XCHART_3" hidden="1">#REF!</definedName>
    <definedName name="_107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71__FDSAUDITLINK__" hidden="1">{"fdsup://directions/FAT Viewer?action=UPDATE&amp;creator=factset&amp;DYN_ARGS=TRUE&amp;DOC_NAME=FAT:FQL_AUDITING_CLIENT_TEMPLATE.FAT&amp;display_string=Audit&amp;VAR:KEY=SZGHSZIBYR&amp;VAR:QUERY=KEZGX0VCSVREQShMVE0sMCwsLFJGLFVTRClARkZfRUJJVERBX0lCKExUTSwwLCwsUkYsVVNEKSk=&amp;WINDOW=F","IRST_POPUP&amp;HEIGHT=450&amp;WIDTH=450&amp;START_MAXIMIZED=FALSE&amp;VAR:CALENDAR=US&amp;VAR:SYMBOL=IIG&amp;VAR:INDEX=0"}</definedName>
    <definedName name="_1072________123Graph_XCHART_4" hidden="1">#REF!</definedName>
    <definedName name="_107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72__FDSAUDITLINK__" hidden="1">{"fdsup://Directions/FactSet Auditing Viewer?action=AUDIT_VALUE&amp;DB=129&amp;ID1=21248510&amp;VALUEID=01001&amp;SDATE=201003&amp;PERIODTYPE=QTR_STD&amp;SCFT=3&amp;window=popup_no_bar&amp;width=385&amp;height=120&amp;START_MAXIMIZED=FALSE&amp;creator=factset&amp;display_string=Audit"}</definedName>
    <definedName name="_1073________123Graph_XCHART_5" hidden="1">#REF!</definedName>
    <definedName name="_107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73__FDSAUDITLINK__" hidden="1">{"fdsup://Directions/FactSet Auditing Viewer?action=AUDIT_VALUE&amp;DB=129&amp;ID1=664713&amp;VALUEID=01001&amp;SDATE=201103&amp;PERIODTYPE=QTR_STD&amp;SCFT=3&amp;window=popup_no_bar&amp;width=385&amp;height=120&amp;START_MAXIMIZED=FALSE&amp;creator=factset&amp;display_string=Audit"}</definedName>
    <definedName name="_1074________123Graph_XCHART_6" hidden="1">#REF!</definedName>
    <definedName name="_107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74__FDSAUDITLINK__" hidden="1">{"fdsup://directions/FAT Viewer?action=UPDATE&amp;creator=factset&amp;DYN_ARGS=TRUE&amp;DOC_NAME=FAT:FQL_AUDITING_CLIENT_TEMPLATE.FAT&amp;display_string=Audit&amp;VAR:KEY=EZKNUNYFWX&amp;VAR:QUERY=KEZGX1NITERSU19FUShRVFIsMCwsLFJTLFVTRClAKEZGX0xJQUJTX1NITERSU19FUShRVFIsMCwsLFJTLFVTR","CkgLSBGRl9MSUFCUyhRVFIsMCwsLFJTLFVTRCkpKQ==&amp;WINDOW=FIRST_POPUP&amp;HEIGHT=450&amp;WIDTH=450&amp;START_MAXIMIZED=FALSE&amp;VAR:CALENDAR=US&amp;VAR:SYMBOL=CVG&amp;VAR:INDEX=0"}</definedName>
    <definedName name="_1075________123Graph_XCHART_7" hidden="1">#REF!</definedName>
    <definedName name="_107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75__FDSAUDITLINK__" hidden="1">{"fdsup://Directions/FactSet Auditing Viewer?action=AUDIT_VALUE&amp;DB=129&amp;ID1=94733A10&amp;VALUEID=01001&amp;SDATE=201003&amp;PERIODTYPE=QTR_STD&amp;SCFT=3&amp;window=popup_no_bar&amp;width=385&amp;height=120&amp;START_MAXIMIZED=FALSE&amp;creator=factset&amp;display_string=Audit"}</definedName>
    <definedName name="_1076________123Graph_XCHART_8" hidden="1">#REF!</definedName>
    <definedName name="_107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76__FDSAUDITLINK__" hidden="1">{"fdsup://directions/FAT Viewer?action=UPDATE&amp;creator=factset&amp;DYN_ARGS=TRUE&amp;DOC_NAME=FAT:FQL_AUDITING_CLIENT_TEMPLATE.FAT&amp;display_string=Audit&amp;VAR:KEY=GPMFCTUJCZ&amp;VAR:QUERY=RkZfU0FMRVMoTFRNLDAsLCxSRixVU0Qp&amp;WINDOW=FIRST_POPUP&amp;HEIGHT=450&amp;WIDTH=450&amp;START_MAXIMI","ZED=FALSE&amp;VAR:CALENDAR=US&amp;VAR:SYMBOL=EVOL&amp;VAR:INDEX=0"}</definedName>
    <definedName name="_1077________123Graph_XCHART_9" hidden="1">#REF!</definedName>
    <definedName name="_107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77__FDSAUDITLINK__" hidden="1">{"fdsup://Directions/FactSet Auditing Viewer?action=AUDIT_VALUE&amp;DB=129&amp;ID1=21248510&amp;VALUEID=01001&amp;SDATE=201003&amp;PERIODTYPE=QTR_STD&amp;SCFT=3&amp;window=popup_no_bar&amp;width=385&amp;height=120&amp;START_MAXIMIZED=FALSE&amp;creator=factset&amp;display_string=Audit"}</definedName>
    <definedName name="_107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78__FDSAUDITLINK__" hidden="1">{"fdsup://directions/FAT Viewer?action=UPDATE&amp;creator=factset&amp;DYN_ARGS=TRUE&amp;DOC_NAME=FAT:FQL_AUDITING_CLIENT_TEMPLATE.FAT&amp;display_string=Audit&amp;VAR:KEY=UPCNWBYVCR&amp;VAR:QUERY=RkZfREVCVChRVFIsMCwsLFJGLFVTRCk=&amp;WINDOW=FIRST_POPUP&amp;HEIGHT=450&amp;WIDTH=450&amp;START_MAXIMI","ZED=FALSE&amp;VAR:CALENDAR=US&amp;VAR:SYMBOL=OTEX&amp;VAR:INDEX=0"}</definedName>
    <definedName name="_107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79__FDSAUDITLINK__" hidden="1">{"fdsup://directions/FAT Viewer?action=UPDATE&amp;creator=factset&amp;DYN_ARGS=TRUE&amp;DOC_NAME=FAT:FQL_AUDITING_CLIENT_TEMPLATE.FAT&amp;display_string=Audit&amp;VAR:KEY=AVIHKVYNID&amp;VAR:QUERY=RkZfTkVUX0lOQyhMVE0sMCwsLFJGLFVTRCk=&amp;WINDOW=FIRST_POPUP&amp;HEIGHT=450&amp;WIDTH=450&amp;START_MA","XIMIZED=FALSE&amp;VAR:CALENDAR=US&amp;VAR:SYMBOL=ELLI&amp;VAR:INDEX=0"}</definedName>
    <definedName name="_108____________________123Graph_CCHART_4" hidden="1">#REF!</definedName>
    <definedName name="_108___________________0ACwvu.Pag" hidden="1">#REF!</definedName>
    <definedName name="_108_________________123Graph_CCHART_3" hidden="1">#REF!</definedName>
    <definedName name="_108_____________0ACwvu.Pag" hidden="1">#REF!</definedName>
    <definedName name="_108_____123Graph_ACHART_6" hidden="1">#REF!</definedName>
    <definedName name="_108_____123Graph_CCHART_2" hidden="1">#REF!</definedName>
    <definedName name="_108_____123Graph_CCHART_3" hidden="1">#REF!</definedName>
    <definedName name="_108__123Graph_DSS7_A" hidden="1">#N/A</definedName>
    <definedName name="_108__123Graph_DSUPPLIES_BY_B_U" hidden="1">#REF!</definedName>
    <definedName name="_108__123Graph_ESUPPLIES_BY_B_U" hidden="1">#REF!</definedName>
    <definedName name="_108__123Graph_FCHART_2" hidden="1">#REF!</definedName>
    <definedName name="_108__123Graph_XQRE_S_BY_CO." hidden="1">#REF!</definedName>
    <definedName name="_108__FDSAUDITLINK__" localSheetId="2">{"fdsup://directions/FAT Viewer?action=UPDATE&amp;creator=factset&amp;DYN_ARGS=TRUE&amp;DOC_NAME=FAT:FQL_AUDITING_CLIENT_TEMPLATE.FAT&amp;display_string=Audit&amp;VAR:KEY=ZMNEHEFMLE&amp;VAR:QUERY=KEZTTF9ORVRfSU5DKE5PVyxOT1csRlNBLCxVU0QpQEZGX05FVF9JTkMoTFRNUywwLCwsLFVTRCkp&amp;WINDOW=F","IRST_POPUP&amp;HEIGHT=450&amp;WIDTH=450&amp;START_MAXIMIZED=FALSE&amp;VAR:CALENDAR=US&amp;VAR:SYMBOL=GAIA&amp;VAR:INDEX=0"}</definedName>
    <definedName name="_108__FDSAUDITLINK__" hidden="1">{"fdsup://directions/FAT Viewer?action=UPDATE&amp;creator=factset&amp;DYN_ARGS=TRUE&amp;DOC_NAME=FAT:FQL_AUDITING_CLIENT_TEMPLATE.FAT&amp;display_string=Audit&amp;VAR:KEY=PELCFOBCNU&amp;VAR:QUERY=KEZGX0RFQlQoUVRSLDAsLCxSUyxVU0QpQEZGX0RFQlQoU0VNSSwwLCwsUlMsVVNEKSk=&amp;WINDOW=FIRST_POP","UP&amp;HEIGHT=450&amp;WIDTH=450&amp;START_MAXIMIZED=FALSE&amp;VAR:CALENDAR=US&amp;VAR:SYMBOL=FLT&amp;VAR:INDEX=0"}</definedName>
    <definedName name="_108__FDSAUDITLINK___1" localSheetId="2" hidden="1">{"fdsup://directions/FAT Viewer?action=UPDATE&amp;creator=factset&amp;DYN_ARGS=TRUE&amp;DOC_NAME=FAT:FQL_AUDITING_CLIENT_TEMPLATE.FAT&amp;display_string=Audit&amp;VAR:KEY=PELCFOBCNU&amp;VAR:QUERY=KEZGX0RFQlQoUVRSLDAsLCxSUyxVU0QpQEZGX0RFQlQoU0VNSSwwLCwsUlMsVVNEKSk=&amp;WINDOW=FIRST_POP","UP&amp;HEIGHT=450&amp;WIDTH=450&amp;START_MAXIMIZED=FALSE&amp;VAR:CALENDAR=US&amp;VAR:SYMBOL=FLT&amp;VAR:INDEX=0"}</definedName>
    <definedName name="_108__FDSAUDITLINK___1" hidden="1">{"fdsup://directions/FAT Viewer?action=UPDATE&amp;creator=factset&amp;DYN_ARGS=TRUE&amp;DOC_NAME=FAT:FQL_AUDITING_CLIENT_TEMPLATE.FAT&amp;display_string=Audit&amp;VAR:KEY=PELCFOBCNU&amp;VAR:QUERY=KEZGX0RFQlQoUVRSLDAsLCxSUyxVU0QpQEZGX0RFQlQoU0VNSSwwLCwsUlMsVVNEKSk=&amp;WINDOW=FIRST_POP","UP&amp;HEIGHT=450&amp;WIDTH=450&amp;START_MAXIMIZED=FALSE&amp;VAR:CALENDAR=US&amp;VAR:SYMBOL=FLT&amp;VAR:INDEX=0"}</definedName>
    <definedName name="_108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80__FDSAUDITLINK__" hidden="1">{"fdsup://directions/FAT Viewer?action=UPDATE&amp;creator=factset&amp;DYN_ARGS=TRUE&amp;DOC_NAME=FAT:FQL_AUDITING_CLIENT_TEMPLATE.FAT&amp;display_string=Audit&amp;VAR:KEY=CFINGRMJCX&amp;VAR:QUERY=KEZGX0lOVF9FWFBfREVCVChMVE0sMCwsLFJGLFVTRClARkZfSU5UX0VYUF9UT1QoTFRNLDAsLCxSRixVU0QpK","Q==&amp;WINDOW=FIRST_POPUP&amp;HEIGHT=450&amp;WIDTH=450&amp;START_MAXIMIZED=FALSE&amp;VAR:CALENDAR=US&amp;VAR:SYMBOL=EVOL&amp;VAR:INDEX=0"}</definedName>
    <definedName name="_1081__FDSAUDITLINK__" localSheetId="2">{"fdsup://directions/FAT Viewer?action=UPDATE&amp;creator=factset&amp;DYN_ARGS=TRUE&amp;DOC_NAME=FAT:FQL_AUDITING_CLIENT_TEMPLATE.FAT&amp;display_string=Audit&amp;VAR:KEY=QREJMPILCT&amp;VAR:QUERY=KEZTTF9ORVRfSU5DKE5PVyxOT1csRlNBLCxVU0QpQEZGX05FVF9JTkMoTFRNUywwLCwsLFVTRCkp&amp;WINDOW=F","IRST_POPUP&amp;HEIGHT=450&amp;WIDTH=450&amp;START_MAXIMIZED=FALSE&amp;VAR:CALENDAR=US&amp;VAR:SYMBOL=CLXS&amp;VAR:INDEX=0"}</definedName>
    <definedName name="_1081__FDSAUDITLINK__" hidden="1">{"fdsup://directions/FAT Viewer?action=UPDATE&amp;creator=factset&amp;DYN_ARGS=TRUE&amp;DOC_NAME=FAT:FQL_AUDITING_CLIENT_TEMPLATE.FAT&amp;display_string=Audit&amp;VAR:KEY=SXUHGHULSB&amp;VAR:QUERY=RkZfR1JPU1NfSU5DKExUTSwwLCwsUkYsVVNEKQ==&amp;WINDOW=FIRST_POPUP&amp;HEIGHT=450&amp;WIDTH=450&amp;STAR","T_MAXIMIZED=FALSE&amp;VAR:CALENDAR=US&amp;VAR:SYMBOL=CMVT&amp;VAR:INDEX=0"}</definedName>
    <definedName name="_108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82__FDSAUDITLINK__" hidden="1">{"fdsup://directions/FAT Viewer?action=UPDATE&amp;creator=factset&amp;DYN_ARGS=TRUE&amp;DOC_NAME=FAT:FQL_AUDITING_CLIENT_TEMPLATE.FAT&amp;display_string=Audit&amp;VAR:KEY=YZIFSHODYB&amp;VAR:QUERY=KEZGX0lOVF9FWFBfREVCVChMVE0sMCwsLFJGLFVTRClARkZfSU5UX0VYUF9UT1QoTFRNLDAsLCxSRixVU0QpK","Q==&amp;WINDOW=FIRST_POPUP&amp;HEIGHT=450&amp;WIDTH=450&amp;START_MAXIMIZED=FALSE&amp;VAR:CALENDAR=US&amp;VAR:SYMBOL=IIG&amp;VAR:INDEX=0"}</definedName>
    <definedName name="_108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83__FDSAUDITLINK__" hidden="1">{"fdsup://Directions/FactSet Auditing Viewer?action=AUDIT_VALUE&amp;DB=129&amp;ID1=94352630&amp;VALUEID=07011&amp;SDATE=2010&amp;PERIODTYPE=ANN_STD&amp;SCFT=3&amp;window=popup_no_bar&amp;width=385&amp;height=120&amp;START_MAXIMIZED=FALSE&amp;creator=factset&amp;display_string=Audit"}</definedName>
    <definedName name="_108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84__FDSAUDITLINK__" hidden="1">{"fdsup://Directions/FactSet Auditing Viewer?action=AUDIT_VALUE&amp;DB=129&amp;ID1=92673440&amp;VALUEID=02001&amp;SDATE=200901&amp;PERIODTYPE=QTR_STD&amp;SCFT=3&amp;window=popup_no_bar&amp;width=385&amp;height=120&amp;START_MAXIMIZED=FALSE&amp;creator=factset&amp;display_string=Audit"}</definedName>
    <definedName name="_108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85__FDSAUDITLINK__" hidden="1">{"fdsup://directions/FAT Viewer?action=UPDATE&amp;creator=factset&amp;DYN_ARGS=TRUE&amp;DOC_NAME=FAT:FQL_AUDITING_CLIENT_TEMPLATE.FAT&amp;display_string=Audit&amp;VAR:KEY=KLWTKLMDEZ&amp;VAR:QUERY=KEZGX0lOVF9FWFBfREVCVChMVE0sMCwsLFJGLFVTRClARkZfSU5UX0VYUF9UT1QoTFRNLDAsLCxSRixVU0QpK","Q==&amp;WINDOW=FIRST_POPUP&amp;HEIGHT=450&amp;WIDTH=450&amp;START_MAXIMIZED=FALSE&amp;VAR:CALENDAR=US&amp;VAR:SYMBOL=LLNW&amp;VAR:INDEX=0"}</definedName>
    <definedName name="_108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86__FDSAUDITLINK__" hidden="1">{"fdsup://directions/FAT Viewer?action=UPDATE&amp;creator=factset&amp;DYN_ARGS=TRUE&amp;DOC_NAME=FAT:FQL_AUDITING_CLIENT_TEMPLATE.FAT&amp;display_string=Audit&amp;VAR:KEY=WDEFWHYTCL&amp;VAR:QUERY=KEZGX0VCSVREQShMVE0sMCwsLFJGLFVTRClARkZfRUJJVERBX0lCKExUTSwwLCwsUkYsVVNEKSk=&amp;WINDOW=F","IRST_POPUP&amp;HEIGHT=450&amp;WIDTH=450&amp;START_MAXIMIZED=FALSE&amp;VAR:CALENDAR=US&amp;VAR:SYMBOL=TIVO&amp;VAR:INDEX=0"}</definedName>
    <definedName name="_108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87__FDSAUDITLINK__" hidden="1">{"fdsup://Directions/FactSet Auditing Viewer?action=AUDIT_VALUE&amp;DB=129&amp;ID1=88870610&amp;VALUEID=02001&amp;SDATE=201103&amp;PERIODTYPE=QTR_STD&amp;SCFT=3&amp;window=popup_no_bar&amp;width=385&amp;height=120&amp;START_MAXIMIZED=FALSE&amp;creator=factset&amp;display_string=Audit"}</definedName>
    <definedName name="_108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88__FDSAUDITLINK__" hidden="1">{"fdsup://Directions/FactSet Auditing Viewer?action=AUDIT_VALUE&amp;DB=129&amp;ID1=05592110&amp;VALUEID=02001&amp;SDATE=201102&amp;PERIODTYPE=QTR_STD&amp;SCFT=3&amp;window=popup_no_bar&amp;width=385&amp;height=120&amp;START_MAXIMIZED=FALSE&amp;creator=factset&amp;display_string=Audit"}</definedName>
    <definedName name="_108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89__FDSAUDITLINK__" hidden="1">{"fdsup://directions/FAT Viewer?action=UPDATE&amp;creator=factset&amp;DYN_ARGS=TRUE&amp;DOC_NAME=FAT:FQL_AUDITING_CLIENT_TEMPLATE.FAT&amp;display_string=Audit&amp;VAR:KEY=WNSJYTAFYL&amp;VAR:QUERY=KEZGX0VCSVREQShMVE0sMCwsLFJGLFVTRClARkZfRUJJVERBX0lCKExUTSwwLCwsUkYsVVNEKSk=&amp;WINDOW=F","IRST_POPUP&amp;HEIGHT=450&amp;WIDTH=450&amp;START_MAXIMIZED=FALSE&amp;VAR:CALENDAR=US&amp;VAR:SYMBOL=ULTI&amp;VAR:INDEX=0"}</definedName>
    <definedName name="_109____________________123Graph_CCHART_5" hidden="1">#REF!</definedName>
    <definedName name="_109_________________123Graph_CCHART_4" hidden="1">#REF!</definedName>
    <definedName name="_109_____________0Swvu.Pag" hidden="1">#REF!</definedName>
    <definedName name="_109_____123Graph_CCHART_3" hidden="1">#REF!</definedName>
    <definedName name="_109_____123Graph_CCHART_4" hidden="1">#REF!</definedName>
    <definedName name="_109__123Graph_E_Chart_1A" hidden="1">#N/A</definedName>
    <definedName name="_109__FDSAUDITLINK__" localSheetId="2">{"fdsup://directions/FAT Viewer?action=UPDATE&amp;creator=factset&amp;DYN_ARGS=TRUE&amp;DOC_NAME=FAT:FQL_AUDITING_CLIENT_TEMPLATE.FAT&amp;display_string=Audit&amp;VAR:KEY=PWDEBGTSV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GL&amp;VAR:INDEX=0"}</definedName>
    <definedName name="_109__FDSAUDITLINK__" hidden="1">{"fdsup://directions/FAT Viewer?action=UPDATE&amp;creator=factset&amp;DYN_ARGS=TRUE&amp;DOC_NAME=FAT:FQL_AUDITING_CLIENT_TEMPLATE.FAT&amp;display_string=Audit&amp;VAR:KEY=RKHSDOPGNM&amp;VAR:QUERY=KEZGX0RFQlQoUVRSLDAsLCxSUyxVU0QpQEZGX0RFQlQoU0VNSSwwLCwsUlMsVVNEKSk=&amp;WINDOW=FIRST_POP","UP&amp;HEIGHT=450&amp;WIDTH=450&amp;START_MAXIMIZED=FALSE&amp;VAR:CALENDAR=US&amp;VAR:SYMBOL=EEFT&amp;VAR:INDEX=0"}</definedName>
    <definedName name="_109__FDSAUDITLINK___1" localSheetId="2" hidden="1">{"fdsup://directions/FAT Viewer?action=UPDATE&amp;creator=factset&amp;DYN_ARGS=TRUE&amp;DOC_NAME=FAT:FQL_AUDITING_CLIENT_TEMPLATE.FAT&amp;display_string=Audit&amp;VAR:KEY=RKHSDOPGNM&amp;VAR:QUERY=KEZGX0RFQlQoUVRSLDAsLCxSUyxVU0QpQEZGX0RFQlQoU0VNSSwwLCwsUlMsVVNEKSk=&amp;WINDOW=FIRST_POP","UP&amp;HEIGHT=450&amp;WIDTH=450&amp;START_MAXIMIZED=FALSE&amp;VAR:CALENDAR=US&amp;VAR:SYMBOL=EEFT&amp;VAR:INDEX=0"}</definedName>
    <definedName name="_109__FDSAUDITLINK___1" hidden="1">{"fdsup://directions/FAT Viewer?action=UPDATE&amp;creator=factset&amp;DYN_ARGS=TRUE&amp;DOC_NAME=FAT:FQL_AUDITING_CLIENT_TEMPLATE.FAT&amp;display_string=Audit&amp;VAR:KEY=RKHSDOPGNM&amp;VAR:QUERY=KEZGX0RFQlQoUVRSLDAsLCxSUyxVU0QpQEZGX0RFQlQoU0VNSSwwLCwsUlMsVVNEKSk=&amp;WINDOW=FIRST_POP","UP&amp;HEIGHT=450&amp;WIDTH=450&amp;START_MAXIMIZED=FALSE&amp;VAR:CALENDAR=US&amp;VAR:SYMBOL=EEFT&amp;VAR:INDEX=0"}</definedName>
    <definedName name="_1090__FDSAUDITLINK__" localSheetId="2">{"fdsup://directions/FAT Viewer?action=UPDATE&amp;creator=factset&amp;DYN_ARGS=TRUE&amp;DOC_NAME=FAT:FQL_AUDITING_CLIENT_TEMPLATE.FAT&amp;display_string=Audit&amp;VAR:KEY=ULEXANYBE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LXS&amp;VAR:INDEX=0"}</definedName>
    <definedName name="_1090__FDSAUDITLINK__" hidden="1">{"fdsup://directions/FAT Viewer?action=UPDATE&amp;creator=factset&amp;DYN_ARGS=TRUE&amp;DOC_NAME=FAT:FQL_AUDITING_CLIENT_TEMPLATE.FAT&amp;display_string=Audit&amp;VAR:KEY=ERARGBOVGP&amp;VAR:QUERY=KEZGX0lOVF9FWFBfREVCVChMVE0sMCwsLFJGLFVTRClARkZfSU5UX0VYUF9UT1QoTFRNLDAsLCxSRixVU0QpK","Q==&amp;WINDOW=FIRST_POPUP&amp;HEIGHT=450&amp;WIDTH=450&amp;START_MAXIMIZED=FALSE&amp;VAR:CALENDAR=US&amp;VAR:SYMBOL=SEAC&amp;VAR:INDEX=0"}</definedName>
    <definedName name="_109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91__FDSAUDITLINK__" hidden="1">{"fdsup://directions/FAT Viewer?action=UPDATE&amp;creator=factset&amp;DYN_ARGS=TRUE&amp;DOC_NAME=FAT:FQL_AUDITING_CLIENT_TEMPLATE.FAT&amp;display_string=Audit&amp;VAR:KEY=IFQLENUJEX&amp;VAR:QUERY=RkZfU0FMRVMoTFRNLDAsLCxSRixVU0Qp&amp;WINDOW=FIRST_POPUP&amp;HEIGHT=450&amp;WIDTH=450&amp;START_MAXIMI","ZED=FALSE&amp;VAR:CALENDAR=US&amp;VAR:SYMBOL=ZIXI&amp;VAR:INDEX=0"}</definedName>
    <definedName name="_109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92__FDSAUDITLINK__" hidden="1">{"fdsup://directions/FAT Viewer?action=UPDATE&amp;creator=factset&amp;DYN_ARGS=TRUE&amp;DOC_NAME=FAT:FQL_AUDITING_CLIENT_TEMPLATE.FAT&amp;display_string=Audit&amp;VAR:KEY=RSLONMLIJW&amp;VAR:QUERY=RkZfREVCVChRVFIsMCwsLFJGLFVTRCk=&amp;WINDOW=FIRST_POPUP&amp;HEIGHT=450&amp;WIDTH=450&amp;START_MAXIMI","ZED=FALSE&amp;VAR:CALENDAR=US&amp;VAR:SYMBOL=SNIC&amp;VAR:INDEX=0"}</definedName>
    <definedName name="_109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93__FDSAUDITLINK__" hidden="1">{"fdsup://Directions/FactSet Auditing Viewer?action=AUDIT_VALUE&amp;DB=129&amp;ID1=81169910&amp;VALUEID=07011&amp;SDATE=2010&amp;PERIODTYPE=ANN_STD&amp;SCFT=3&amp;window=popup_no_bar&amp;width=385&amp;height=120&amp;START_MAXIMIZED=FALSE&amp;creator=factset&amp;display_string=Audit"}</definedName>
    <definedName name="_109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94__FDSAUDITLINK__" hidden="1">{"fdsup://directions/FAT Viewer?action=UPDATE&amp;creator=factset&amp;DYN_ARGS=TRUE&amp;DOC_NAME=FAT:FQL_AUDITING_CLIENT_TEMPLATE.FAT&amp;display_string=Audit&amp;VAR:KEY=KLUTWHMFWN&amp;VAR:QUERY=RkZfREVCVChRVFIsMCwsLFJGLFVTRCk=&amp;WINDOW=FIRST_POPUP&amp;HEIGHT=450&amp;WIDTH=450&amp;START_MAXIMI","ZED=FALSE&amp;VAR:CALENDAR=US&amp;VAR:SYMBOL=NTCT&amp;VAR:INDEX=0"}</definedName>
    <definedName name="_109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95__FDSAUDITLINK__" hidden="1">{"fdsup://directions/FAT Viewer?action=UPDATE&amp;creator=factset&amp;DYN_ARGS=TRUE&amp;DOC_NAME=FAT:FQL_AUDITING_CLIENT_TEMPLATE.FAT&amp;display_string=Audit&amp;VAR:KEY=STYBCXGZGZ&amp;VAR:QUERY=RkZfTkVUX0lOQyhMVE0sMCwsLFJGLFVTRCk=&amp;WINDOW=FIRST_POPUP&amp;HEIGHT=450&amp;WIDTH=450&amp;START_MA","XIMIZED=FALSE&amp;VAR:CALENDAR=US&amp;VAR:SYMBOL=IMPV&amp;VAR:INDEX=0"}</definedName>
    <definedName name="_109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096__FDSAUDITLINK__" hidden="1">{"fdsup://directions/FAT Viewer?action=UPDATE&amp;creator=factset&amp;DYN_ARGS=TRUE&amp;DOC_NAME=FAT:FQL_AUDITING_CLIENT_TEMPLATE.FAT&amp;display_string=Audit&amp;VAR:KEY=QHKVSLSDCR&amp;VAR:QUERY=RkZfR1JPU1NfSU5DKExUTSwwLCwsUkYsVVNEKQ==&amp;WINDOW=FIRST_POPUP&amp;HEIGHT=450&amp;WIDTH=450&amp;STAR","T_MAXIMIZED=FALSE&amp;VAR:CALENDAR=US&amp;VAR:SYMBOL=EVOL&amp;VAR:INDEX=0"}</definedName>
    <definedName name="_109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097__FDSAUDITLINK__" hidden="1">{"fdsup://directions/FAT Viewer?action=UPDATE&amp;creator=factset&amp;DYN_ARGS=TRUE&amp;DOC_NAME=FAT:FQL_AUDITING_CLIENT_TEMPLATE.FAT&amp;display_string=Audit&amp;VAR:KEY=UJGRANUHMH&amp;VAR:QUERY=RkZfU0FMRVMoTFRNLDAsLCxSRixVU0Qp&amp;WINDOW=FIRST_POPUP&amp;HEIGHT=450&amp;WIDTH=450&amp;START_MAXIMI","ZED=FALSE&amp;VAR:CALENDAR=US&amp;VAR:SYMBOL=TRAK&amp;VAR:INDEX=0"}</definedName>
    <definedName name="_109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098__FDSAUDITLINK__" hidden="1">{"fdsup://Directions/FactSet Auditing Viewer?action=AUDIT_VALUE&amp;DB=129&amp;ID1=81628820&amp;VALUEID=01001&amp;SDATE=201102&amp;PERIODTYPE=QTR_STD&amp;SCFT=3&amp;window=popup_no_bar&amp;width=385&amp;height=120&amp;START_MAXIMIZED=FALSE&amp;creator=factset&amp;display_string=Audit"}</definedName>
    <definedName name="_109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099__FDSAUDITLINK__" hidden="1">{"fdsup://Directions/FactSet Auditing Viewer?action=AUDIT_VALUE&amp;DB=129&amp;ID1=83416B10&amp;VALUEID=02001&amp;SDATE=201103&amp;PERIODTYPE=QTR_STD&amp;SCFT=3&amp;window=popup_no_bar&amp;width=385&amp;height=120&amp;START_MAXIMIZED=FALSE&amp;creator=factset&amp;display_string=Audit"}</definedName>
    <definedName name="_10ALA642C761" hidden="1">#N/A</definedName>
    <definedName name="_11" localSheetId="2" hidden="1">{#N/A,#N/A,FALSE,"Title";#N/A,#N/A,FALSE,"Index";#N/A,#N/A,FALSE,"1";#N/A,#N/A,FALSE,"2";#N/A,#N/A,FALSE,"3";#N/A,#N/A,FALSE,"4";#N/A,#N/A,FALSE,"5";#N/A,#N/A,FALSE,"5A";#N/A,#N/A,FALSE,"6";#N/A,#N/A,FALSE,"7";#N/A,#N/A,FALSE,"8"}</definedName>
    <definedName name="_11" hidden="1">{#N/A,#N/A,FALSE,"Title";#N/A,#N/A,FALSE,"Index";#N/A,#N/A,FALSE,"1";#N/A,#N/A,FALSE,"2";#N/A,#N/A,FALSE,"3";#N/A,#N/A,FALSE,"4";#N/A,#N/A,FALSE,"5";#N/A,#N/A,FALSE,"5A";#N/A,#N/A,FALSE,"6";#N/A,#N/A,FALSE,"7";#N/A,#N/A,FALSE,"8"}</definedName>
    <definedName name="_11_____________________123Graph_ACHART_2" hidden="1">#REF!</definedName>
    <definedName name="_11__________________123Graph_ACHART_2" hidden="1">#REF!</definedName>
    <definedName name="_11______123Graph_ACHART_18" hidden="1">#REF!</definedName>
    <definedName name="_11______123Graph_ACHART_2" hidden="1">#REF!</definedName>
    <definedName name="_11______S" hidden="1">#REF!</definedName>
    <definedName name="_11_____123Graph_ECHART_6" hidden="1">#REF!</definedName>
    <definedName name="_11___123Graph_CCHART_4" hidden="1">#REF!</definedName>
    <definedName name="_11__123Graph_ACHART_1" hidden="1">#REF!</definedName>
    <definedName name="_11__123Graph_ACHART_10" hidden="1">#REF!</definedName>
    <definedName name="_11__123Graph_ACHART_17" hidden="1">#REF!</definedName>
    <definedName name="_11__123Graph_ACHART_2" hidden="1">#REF!</definedName>
    <definedName name="_11__123Graph_AChart_2A" hidden="1">#REF!</definedName>
    <definedName name="_11__123Graph_AChart_3I" hidden="1">#REF!</definedName>
    <definedName name="_11__123Graph_ACHART_5" hidden="1">#REF!</definedName>
    <definedName name="_11__123Graph_ACHART_8A" hidden="1">#REF!</definedName>
    <definedName name="_11__123Graph_ACOMPOSITE_CRUDE" hidden="1">#REF!</definedName>
    <definedName name="_11__123Graph_ACONTRACT_BY_B_U" hidden="1">#REF!</definedName>
    <definedName name="_11__123Graph_ATAX_CREDIT" hidden="1">#REF!</definedName>
    <definedName name="_11__123Graph_AWAGES_BY_B_U" hidden="1">#REF!</definedName>
    <definedName name="_11__123Graph_BCHART_1" hidden="1">#REF!</definedName>
    <definedName name="_11__123Graph_BCHART_10" hidden="1">#REF!</definedName>
    <definedName name="_11__123Graph_BCHART_19" hidden="1">#REF!</definedName>
    <definedName name="_11__123Graph_BCHART_3" hidden="1">#REF!</definedName>
    <definedName name="_11__123Graph_BCHART_4" hidden="1">#REF!</definedName>
    <definedName name="_11__123Graph_BCHART_7" hidden="1">#REF!</definedName>
    <definedName name="_11__123Graph_BQRE_S_BY_CO." hidden="1">#REF!</definedName>
    <definedName name="_11__123Graph_BSENS_COMPARISON" hidden="1">#REF!</definedName>
    <definedName name="_11__123Graph_BSUPPLIES_BY_B_U" hidden="1">#REF!</definedName>
    <definedName name="_11__123Graph_BTAX_CREDIT" hidden="1">#REF!</definedName>
    <definedName name="_11__123Graph_CCHART_1" hidden="1">#REF!</definedName>
    <definedName name="_11__123Graph_CCHART_2" hidden="1">#REF!</definedName>
    <definedName name="_11__123Graph_CCHART_4" hidden="1">#REF!</definedName>
    <definedName name="_11__123Graph_CCHART_8" hidden="1">#REF!</definedName>
    <definedName name="_11__123Graph_DCHART_1" hidden="1">#REF!</definedName>
    <definedName name="_11__123Graph_E_Chart_1A" hidden="1">#REF!</definedName>
    <definedName name="_11__123Graph_LBL_ACHART_4" hidden="1">#REF!</definedName>
    <definedName name="_11__123Graph_XChart_5">#REF!</definedName>
    <definedName name="_11__123Graph_XX_ACTUAL" hidden="1">#REF!</definedName>
    <definedName name="_11__FDSAUDITLINK__" localSheetId="2" hidden="1">{"fdsup://Directions/FactSet Auditing Viewer?action=AUDIT_VALUE&amp;DB=129&amp;ID1=12008R10&amp;VALUEID=01001&amp;SDATE=200902&amp;PERIODTYPE=QTR_STD&amp;window=popup_no_bar&amp;width=385&amp;height=120&amp;START_MAXIMIZED=FALSE&amp;creator=factset&amp;display_string=Audit"}</definedName>
    <definedName name="_11__FDSAUDITLINK__" hidden="1">{"fdsup://Directions/FactSet Auditing Viewer?action=AUDIT_VALUE&amp;DB=129&amp;ID1=57906410&amp;VALUEID=07011&amp;SDATE=2010&amp;PERIODTYPE=ANN_STD&amp;SCFT=3&amp;window=popup_no_bar&amp;width=385&amp;height=120&amp;START_MAXIMIZED=FALSE&amp;creator=factset&amp;display_string=Audit"}</definedName>
    <definedName name="_11__FDSAUDITLINK___1" localSheetId="2" hidden="1">{"fdsup://Directions/FactSet Auditing Viewer?action=AUDIT_VALUE&amp;DB=129&amp;ID1=57906410&amp;VALUEID=07011&amp;SDATE=2010&amp;PERIODTYPE=ANN_STD&amp;SCFT=3&amp;window=popup_no_bar&amp;width=385&amp;height=120&amp;START_MAXIMIZED=FALSE&amp;creator=factset&amp;display_string=Audit"}</definedName>
    <definedName name="_11__FDSAUDITLINK___1" hidden="1">{"fdsup://Directions/FactSet Auditing Viewer?action=AUDIT_VALUE&amp;DB=129&amp;ID1=57906410&amp;VALUEID=07011&amp;SDATE=2010&amp;PERIODTYPE=ANN_STD&amp;SCFT=3&amp;window=popup_no_bar&amp;width=385&amp;height=120&amp;START_MAXIMIZED=FALSE&amp;creator=factset&amp;display_string=Audit"}</definedName>
    <definedName name="_11__FDSAUDITLINK___2" localSheetId="2"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1__FDSAUDITLINK___2"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1__FDSAUDITLINK___3" localSheetId="2"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1__FDSAUDITLINK___3"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1__FDSAUDITLINK___4" localSheetId="2"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1__FDSAUDITLINK___4"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1_0__123Grap" hidden="1">#REF!</definedName>
    <definedName name="_11_1_2005">#REF!</definedName>
    <definedName name="_11_1_2006">#REF!</definedName>
    <definedName name="_11_1_2007">#REF!</definedName>
    <definedName name="_11_15_2005">#REF!</definedName>
    <definedName name="_11_15_2006">#REF!</definedName>
    <definedName name="_11_15_2007">#REF!</definedName>
    <definedName name="_110____________________123Graph_CCHART_6" hidden="1">#REF!</definedName>
    <definedName name="_110___________________0Swvu.Pag" hidden="1">#REF!</definedName>
    <definedName name="_110_________________123Graph_CCHART_5" hidden="1">#REF!</definedName>
    <definedName name="_110_____123Graph_ACHART_7" hidden="1">#REF!</definedName>
    <definedName name="_110_____123Graph_CCHART_4" hidden="1">#REF!</definedName>
    <definedName name="_110_____123Graph_CCHART_5" hidden="1">#REF!</definedName>
    <definedName name="_110__123Graph_ACHART_8A" hidden="1">#REF!</definedName>
    <definedName name="_110__123Graph_BCHART_7A" hidden="1">#REF!</definedName>
    <definedName name="_110__123Graph_CCHART_2" hidden="1">#REF!</definedName>
    <definedName name="_110__123Graph_CCHART_3" hidden="1">#REF!</definedName>
    <definedName name="_110__123Graph_DCHART_1" hidden="1">#N/A</definedName>
    <definedName name="_110__123Graph_DSS6_B" hidden="1">#REF!</definedName>
    <definedName name="_110__123Graph_ECHART_10" hidden="1">#N/A</definedName>
    <definedName name="_110__123Graph_FCHART_3" hidden="1">#REF!</definedName>
    <definedName name="_110__FDSAUDITLINK__" localSheetId="2" hidden="1">{"fdsup://IBCentral/FAT Viewer?action=UPDATE&amp;creator=factset&amp;DOC_NAME=fat:reuters_annual_source_window.fat&amp;display_string=Audit&amp;DYN_ARGS=TRUE&amp;VAR:ID1=00174410&amp;VAR:RCODE=LMIN&amp;VAR:SDATE=20061299&amp;VAR:FREQ=Y&amp;VAR:RELITEM=RP&amp;VAR:CURRENCY=USD&amp;VAR:CURRSOURCE=EXSHAR","E&amp;VAR:NATFREQ=ANNUAL&amp;VAR:RFIELD=FINALIZED&amp;VAR:DB_TYPE=&amp;VAR:UNITS=M&amp;window=popup&amp;width=450&amp;height=300&amp;START_MAXIMIZED=FALSE"}</definedName>
    <definedName name="_110__FDSAUDITLINK__" hidden="1">{"fdsup://directions/FAT Viewer?action=UPDATE&amp;creator=factset&amp;DYN_ARGS=TRUE&amp;DOC_NAME=FAT:FQL_AUDITING_CLIENT_TEMPLATE.FAT&amp;display_string=Audit&amp;VAR:KEY=DALSHAZKBO&amp;VAR:QUERY=KEZGX0RFQlQoUVRSLDAsLCxSUyxVU0QpQEZGX0RFQlQoU0VNSSwwLCwsUlMsVVNEKSk=&amp;WINDOW=FIRST_POP","UP&amp;HEIGHT=450&amp;WIDTH=450&amp;START_MAXIMIZED=FALSE&amp;VAR:CALENDAR=US&amp;VAR:SYMBOL=DFS&amp;VAR:INDEX=0"}</definedName>
    <definedName name="_110__FDSAUDITLINK___1" localSheetId="2" hidden="1">{"fdsup://directions/FAT Viewer?action=UPDATE&amp;creator=factset&amp;DYN_ARGS=TRUE&amp;DOC_NAME=FAT:FQL_AUDITING_CLIENT_TEMPLATE.FAT&amp;display_string=Audit&amp;VAR:KEY=DALSHAZKBO&amp;VAR:QUERY=KEZGX0RFQlQoUVRSLDAsLCxSUyxVU0QpQEZGX0RFQlQoU0VNSSwwLCwsUlMsVVNEKSk=&amp;WINDOW=FIRST_POP","UP&amp;HEIGHT=450&amp;WIDTH=450&amp;START_MAXIMIZED=FALSE&amp;VAR:CALENDAR=US&amp;VAR:SYMBOL=DFS&amp;VAR:INDEX=0"}</definedName>
    <definedName name="_110__FDSAUDITLINK___1" hidden="1">{"fdsup://directions/FAT Viewer?action=UPDATE&amp;creator=factset&amp;DYN_ARGS=TRUE&amp;DOC_NAME=FAT:FQL_AUDITING_CLIENT_TEMPLATE.FAT&amp;display_string=Audit&amp;VAR:KEY=DALSHAZKBO&amp;VAR:QUERY=KEZGX0RFQlQoUVRSLDAsLCxSUyxVU0QpQEZGX0RFQlQoU0VNSSwwLCwsUlMsVVNEKSk=&amp;WINDOW=FIRST_POP","UP&amp;HEIGHT=450&amp;WIDTH=450&amp;START_MAXIMIZED=FALSE&amp;VAR:CALENDAR=US&amp;VAR:SYMBOL=DFS&amp;VAR:INDEX=0"}</definedName>
    <definedName name="_110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00__FDSAUDITLINK__" hidden="1">{"fdsup://Directions/FactSet Auditing Viewer?action=AUDIT_VALUE&amp;DB=129&amp;ID1=69325Q10&amp;VALUEID=01001&amp;SDATE=201003&amp;PERIODTYPE=QTR_STD&amp;SCFT=3&amp;window=popup_no_bar&amp;width=385&amp;height=120&amp;START_MAXIMIZED=FALSE&amp;creator=factset&amp;display_string=Audit"}</definedName>
    <definedName name="_110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01__FDSAUDITLINK__" hidden="1">{"fdsup://directions/FAT Viewer?action=UPDATE&amp;creator=factset&amp;DYN_ARGS=TRUE&amp;DOC_NAME=FAT:FQL_AUDITING_CLIENT_TEMPLATE.FAT&amp;display_string=Audit&amp;VAR:KEY=OLUZUFCPYB&amp;VAR:QUERY=RkZfU0FMRVMoTFRNLDAsLCxSRixVU0Qp&amp;WINDOW=FIRST_POPUP&amp;HEIGHT=450&amp;WIDTH=450&amp;START_MAXIMI","ZED=FALSE&amp;VAR:CALENDAR=US&amp;VAR:SYMBOL=ELLI&amp;VAR:INDEX=0"}</definedName>
    <definedName name="_110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02__FDSAUDITLINK__" hidden="1">{"fdsup://directions/FAT Viewer?action=UPDATE&amp;creator=factset&amp;DYN_ARGS=TRUE&amp;DOC_NAME=FAT:FQL_AUDITING_CLIENT_TEMPLATE.FAT&amp;display_string=Audit&amp;VAR:KEY=URIJYNKNUL&amp;VAR:QUERY=RkZfREVCVChRVFIsMCwsLFJGLFVTRCk=&amp;WINDOW=FIRST_POPUP&amp;HEIGHT=450&amp;WIDTH=450&amp;START_MAXIMI","ZED=FALSE&amp;VAR:CALENDAR=US&amp;VAR:SYMBOL=CATT&amp;VAR:INDEX=0"}</definedName>
    <definedName name="_110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03__FDSAUDITLINK__" hidden="1">{"fdsup://Directions/FactSet Auditing Viewer?action=AUDIT_VALUE&amp;DB=129&amp;ID1=81628820&amp;VALUEID=07011&amp;SDATE=2010&amp;PERIODTYPE=ANN_STD&amp;SCFT=3&amp;window=popup_no_bar&amp;width=385&amp;height=120&amp;START_MAXIMIZED=FALSE&amp;creator=factset&amp;display_string=Audit"}</definedName>
    <definedName name="_110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04__FDSAUDITLINK__" hidden="1">{"fdsup://directions/FAT Viewer?action=UPDATE&amp;creator=factset&amp;DYN_ARGS=TRUE&amp;DOC_NAME=FAT:FQL_AUDITING_CLIENT_TEMPLATE.FAT&amp;display_string=Audit&amp;VAR:KEY=APQRCNOZSL&amp;VAR:QUERY=RkZfU0FMRVMoTFRNLDAsLCxSRixVU0Qp&amp;WINDOW=FIRST_POPUP&amp;HEIGHT=450&amp;WIDTH=450&amp;START_MAXIMI","ZED=FALSE&amp;VAR:CALENDAR=US&amp;VAR:SYMBOL=MENT&amp;VAR:INDEX=0"}</definedName>
    <definedName name="_110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05__FDSAUDITLINK__" hidden="1">{"fdsup://directions/FAT Viewer?action=UPDATE&amp;creator=factset&amp;DYN_ARGS=TRUE&amp;DOC_NAME=FAT:FQL_AUDITING_CLIENT_TEMPLATE.FAT&amp;display_string=Audit&amp;VAR:KEY=CNSPAJADSF&amp;VAR:QUERY=RkZfR1JPU1NfSU5DKExUTSwwLCwsUkYsVVNEKQ==&amp;WINDOW=FIRST_POPUP&amp;HEIGHT=450&amp;WIDTH=450&amp;STAR","T_MAXIMIZED=FALSE&amp;VAR:CALENDAR=US&amp;VAR:SYMBOL=AMSWA&amp;VAR:INDEX=0"}</definedName>
    <definedName name="_110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06__FDSAUDITLINK__" hidden="1">{"fdsup://Directions/FactSet Auditing Viewer?action=AUDIT_VALUE&amp;DB=129&amp;ID1=87160710&amp;VALUEID=02001&amp;SDATE=201104&amp;PERIODTYPE=QTR_STD&amp;SCFT=3&amp;window=popup_no_bar&amp;width=385&amp;height=120&amp;START_MAXIMIZED=FALSE&amp;creator=factset&amp;display_string=Audit"}</definedName>
    <definedName name="_110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07__FDSAUDITLINK__" hidden="1">{"fdsup://directions/FAT Viewer?action=UPDATE&amp;creator=factset&amp;DYN_ARGS=TRUE&amp;DOC_NAME=FAT:FQL_AUDITING_CLIENT_TEMPLATE.FAT&amp;display_string=Audit&amp;VAR:KEY=IFSPQBSNCP&amp;VAR:QUERY=RkZfR1JPU1NfSU5DKExUTSwwLCwsUkYsVVNEKQ==&amp;WINDOW=FIRST_POPUP&amp;HEIGHT=450&amp;WIDTH=450&amp;STAR","T_MAXIMIZED=FALSE&amp;VAR:CALENDAR=US&amp;VAR:SYMBOL=IIG&amp;VAR:INDEX=0"}</definedName>
    <definedName name="_110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08__FDSAUDITLINK__" hidden="1">{"fdsup://directions/FAT Viewer?action=UPDATE&amp;creator=factset&amp;DYN_ARGS=TRUE&amp;DOC_NAME=FAT:FQL_AUDITING_CLIENT_TEMPLATE.FAT&amp;display_string=Audit&amp;VAR:KEY=AXOZAJYVUD&amp;VAR:QUERY=KEZGX0VCSVREQShMVE0sMCwsLFJGLFVTRClARkZfRUJJVERBX0lCKExUTSwwLCwsUkYsVVNEKSk=&amp;WINDOW=F","IRST_POPUP&amp;HEIGHT=450&amp;WIDTH=450&amp;START_MAXIMIZED=FALSE&amp;VAR:CALENDAR=US&amp;VAR:SYMBOL=MANH&amp;VAR:INDEX=0"}</definedName>
    <definedName name="_110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09__FDSAUDITLINK__" hidden="1">{"fdsup://directions/FAT Viewer?action=UPDATE&amp;creator=factset&amp;DYN_ARGS=TRUE&amp;DOC_NAME=FAT:FQL_AUDITING_CLIENT_TEMPLATE.FAT&amp;display_string=Audit&amp;VAR:KEY=QDUDKDCDGT&amp;VAR:QUERY=RkZfTkVUX0lOQyhMVE0sMCwsLFJGLFVTRCk=&amp;WINDOW=FIRST_POPUP&amp;HEIGHT=450&amp;WIDTH=450&amp;START_MA","XIMIZED=FALSE&amp;VAR:CALENDAR=US&amp;VAR:SYMBOL=ARBA&amp;VAR:INDEX=0"}</definedName>
    <definedName name="_111____________________123Graph_CCHART_7" hidden="1">#REF!</definedName>
    <definedName name="_111_________________123Graph_CCHART_6" hidden="1">#REF!</definedName>
    <definedName name="_111_____123Graph_CCHART_5" hidden="1">#REF!</definedName>
    <definedName name="_111_____123Graph_CCHART_6" hidden="1">#REF!</definedName>
    <definedName name="_111__123Graph_DCHART_10" hidden="1">#REF!</definedName>
    <definedName name="_111__123Graph_ECHART_11" hidden="1">#N/A</definedName>
    <definedName name="_111__123Graph_XCHART_4" hidden="1">#REF!</definedName>
    <definedName name="_111__123Graph_XQRE_S_BY_TYPE" hidden="1">#REF!</definedName>
    <definedName name="_111__FDSAUDITLINK__" localSheetId="2" hidden="1">{"fdsup://IBCentral/FAT Viewer?action=UPDATE&amp;creator=factset&amp;DOC_NAME=fat:reuters_annual_source_window.fat&amp;display_string=Audit&amp;DYN_ARGS=TRUE&amp;VAR:ID1=00174410&amp;VAR:RCODE=LMIN&amp;VAR:SDATE=20071299&amp;VAR:FREQ=Y&amp;VAR:RELITEM=RP&amp;VAR:CURRENCY=USD&amp;VAR:CURRSOURCE=EXSHAR","E&amp;VAR:NATFREQ=ANNUAL&amp;VAR:RFIELD=FINALIZED&amp;VAR:DB_TYPE=&amp;VAR:UNITS=M&amp;window=popup&amp;width=450&amp;height=300&amp;START_MAXIMIZED=FALSE"}</definedName>
    <definedName name="_111__FDSAUDITLINK__" hidden="1">{"fdsup://directions/FAT Viewer?action=UPDATE&amp;creator=factset&amp;DYN_ARGS=TRUE&amp;DOC_NAME=FAT:FQL_AUDITING_CLIENT_TEMPLATE.FAT&amp;display_string=Audit&amp;VAR:KEY=DIFAJQPMJE&amp;VAR:QUERY=KEZGX0RFQlQoUVRSLDAsLCxSUyxVU0QpQEZGX0RFQlQoU0VNSSwwLCwsUlMsVVNEKSk=&amp;WINDOW=FIRST_POP","UP&amp;HEIGHT=450&amp;WIDTH=450&amp;START_MAXIMIZED=FALSE&amp;VAR:CALENDAR=US&amp;VAR:SYMBOL=CASS&amp;VAR:INDEX=0"}</definedName>
    <definedName name="_111__FDSAUDITLINK___1" localSheetId="2" hidden="1">{"fdsup://directions/FAT Viewer?action=UPDATE&amp;creator=factset&amp;DYN_ARGS=TRUE&amp;DOC_NAME=FAT:FQL_AUDITING_CLIENT_TEMPLATE.FAT&amp;display_string=Audit&amp;VAR:KEY=DIFAJQPMJE&amp;VAR:QUERY=KEZGX0RFQlQoUVRSLDAsLCxSUyxVU0QpQEZGX0RFQlQoU0VNSSwwLCwsUlMsVVNEKSk=&amp;WINDOW=FIRST_POP","UP&amp;HEIGHT=450&amp;WIDTH=450&amp;START_MAXIMIZED=FALSE&amp;VAR:CALENDAR=US&amp;VAR:SYMBOL=CASS&amp;VAR:INDEX=0"}</definedName>
    <definedName name="_111__FDSAUDITLINK___1" hidden="1">{"fdsup://directions/FAT Viewer?action=UPDATE&amp;creator=factset&amp;DYN_ARGS=TRUE&amp;DOC_NAME=FAT:FQL_AUDITING_CLIENT_TEMPLATE.FAT&amp;display_string=Audit&amp;VAR:KEY=DIFAJQPMJE&amp;VAR:QUERY=KEZGX0RFQlQoUVRSLDAsLCxSUyxVU0QpQEZGX0RFQlQoU0VNSSwwLCwsUlMsVVNEKSk=&amp;WINDOW=FIRST_POP","UP&amp;HEIGHT=450&amp;WIDTH=450&amp;START_MAXIMIZED=FALSE&amp;VAR:CALENDAR=US&amp;VAR:SYMBOL=CASS&amp;VAR:INDEX=0"}</definedName>
    <definedName name="_111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10__FDSAUDITLINK__" hidden="1">{"fdsup://directions/FAT Viewer?action=UPDATE&amp;creator=factset&amp;DYN_ARGS=TRUE&amp;DOC_NAME=FAT:FQL_AUDITING_CLIENT_TEMPLATE.FAT&amp;display_string=Audit&amp;VAR:KEY=UBITGVAZAL&amp;VAR:QUERY=RkZfTkVUX0lOQyhMVE0sMCwsLFJGLFVTRCkgLyBGRl9DT01fU0hTX09VVChRVFIsMCwsLFJGLFVTRCk=&amp;WIND","OW=FIRST_POPUP&amp;HEIGHT=450&amp;WIDTH=450&amp;START_MAXIMIZED=FALSE&amp;VAR:CALENDAR=US&amp;VAR:SYMBOL=KANA&amp;VAR:INDEX=0"}</definedName>
    <definedName name="_111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11__FDSAUDITLINK__" hidden="1">{"fdsup://directions/FAT Viewer?action=UPDATE&amp;creator=factset&amp;DYN_ARGS=TRUE&amp;DOC_NAME=FAT:FQL_AUDITING_CLIENT_TEMPLATE.FAT&amp;display_string=Audit&amp;VAR:KEY=UPAPQNGLUV&amp;VAR:QUERY=KEZGX0lOVF9FWFBfREVCVChMVE0sMCwsLFJGLFVTRClARkZfSU5UX0VYUF9UT1QoTFRNLDAsLCxSRixVU0QpK","Q==&amp;WINDOW=FIRST_POPUP&amp;HEIGHT=450&amp;WIDTH=450&amp;START_MAXIMIZED=FALSE&amp;VAR:CALENDAR=US&amp;VAR:SYMBOL=KANA&amp;VAR:INDEX=0"}</definedName>
    <definedName name="_111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12__FDSAUDITLINK__" hidden="1">{"fdsup://Directions/FactSet Auditing Viewer?action=AUDIT_VALUE&amp;DB=129&amp;ID1=54140Y10&amp;VALUEID=02001&amp;SDATE=200803&amp;PERIODTYPE=QTR_STD&amp;SCFT=3&amp;window=popup_no_bar&amp;width=385&amp;height=120&amp;START_MAXIMIZED=FALSE&amp;creator=factset&amp;display_string=Audit"}</definedName>
    <definedName name="_111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13__FDSAUDITLINK__" hidden="1">{"fdsup://directions/FAT Viewer?action=UPDATE&amp;creator=factset&amp;DYN_ARGS=TRUE&amp;DOC_NAME=FAT:FQL_AUDITING_CLIENT_TEMPLATE.FAT&amp;display_string=Audit&amp;VAR:KEY=BSZMTEZWRK&amp;VAR:QUERY=RkZfU0FMRVMoTFRNLDAsLCxSRixVU0Qp&amp;WINDOW=FIRST_POPUP&amp;HEIGHT=450&amp;WIDTH=450&amp;START_MAXIMI","ZED=FALSE&amp;VAR:CALENDAR=US&amp;VAR:SYMBOL=CRM&amp;VAR:INDEX=0"}</definedName>
    <definedName name="_111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14__FDSAUDITLINK__" hidden="1">{"fdsup://directions/FAT Viewer?action=UPDATE&amp;creator=factset&amp;DYN_ARGS=TRUE&amp;DOC_NAME=FAT:FQL_AUDITING_CLIENT_TEMPLATE.FAT&amp;display_string=Audit&amp;VAR:KEY=HUVWVSVQLU&amp;VAR:QUERY=RkZfTkVUX0lOQyhMVE0sMCwsLFJGLFVTRCkgLyBGRl9DT01fU0hTX09VVChRVFIsMCwsLFJGLFVTRCk=&amp;WIND","OW=FIRST_POPUP&amp;HEIGHT=450&amp;WIDTH=450&amp;START_MAXIMIZED=FALSE&amp;VAR:CALENDAR=US&amp;VAR:SYMBOL=RNOW&amp;VAR:INDEX=0"}</definedName>
    <definedName name="_111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15__FDSAUDITLINK__" hidden="1">{"fdsup://directions/FAT Viewer?action=UPDATE&amp;creator=factset&amp;DYN_ARGS=TRUE&amp;DOC_NAME=FAT:FQL_AUDITING_CLIENT_TEMPLATE.FAT&amp;display_string=Audit&amp;VAR:KEY=QTCHMZEXEV&amp;VAR:QUERY=RkZfTkVUX0lOQyhMVE0sMCwsLFJGLFVTRCk=&amp;WINDOW=FIRST_POPUP&amp;HEIGHT=450&amp;WIDTH=450&amp;START_MA","XIMIZED=FALSE&amp;VAR:CALENDAR=US&amp;VAR:SYMBOL=MKTG&amp;VAR:INDEX=0"}</definedName>
    <definedName name="_111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16__FDSAUDITLINK__" hidden="1">{"fdsup://Directions/FactSet Auditing Viewer?action=AUDIT_VALUE&amp;DB=129&amp;ID1=M2246510&amp;VALUEID=07011&amp;SDATE=2010&amp;PERIODTYPE=ANN_STD&amp;SCFT=3&amp;window=popup_no_bar&amp;width=385&amp;height=120&amp;START_MAXIMIZED=FALSE&amp;creator=factset&amp;display_string=Audit"}</definedName>
    <definedName name="_111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17__FDSAUDITLINK__" hidden="1">{"fdsup://Directions/FactSet Auditing Viewer?action=AUDIT_VALUE&amp;DB=129&amp;ID1=76657R10&amp;VALUEID=07011&amp;SDATE=2010&amp;PERIODTYPE=ANN_STD&amp;SCFT=3&amp;window=popup_no_bar&amp;width=385&amp;height=120&amp;START_MAXIMIZED=FALSE&amp;creator=factset&amp;display_string=Audit"}</definedName>
    <definedName name="_111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18__FDSAUDITLINK__" hidden="1">{"fdsup://directions/FAT Viewer?action=UPDATE&amp;creator=factset&amp;DYN_ARGS=TRUE&amp;DOC_NAME=FAT:FQL_AUDITING_CLIENT_TEMPLATE.FAT&amp;display_string=Audit&amp;VAR:KEY=ARCDCRSPMB&amp;VAR:QUERY=RkZfTkVUX0lOQyhMVE0sMCwsLFJGLFVTRCkgLyBGRl9DT01fU0hTX09VVChRVFIsMCwsLFJGLFVTRCk=&amp;WIND","OW=FIRST_POPUP&amp;HEIGHT=450&amp;WIDTH=450&amp;START_MAXIMIZED=FALSE&amp;VAR:CALENDAR=US&amp;VAR:SYMBOL=LOGM&amp;VAR:INDEX=0"}</definedName>
    <definedName name="_111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19__FDSAUDITLINK__" hidden="1">{"fdsup://Directions/FactSet Auditing Viewer?action=AUDIT_VALUE&amp;DB=129&amp;ID1=90385D10&amp;VALUEID=01001&amp;SDATE=201003&amp;PERIODTYPE=QTR_STD&amp;SCFT=3&amp;window=popup_no_bar&amp;width=385&amp;height=120&amp;START_MAXIMIZED=FALSE&amp;creator=factset&amp;display_string=Audit"}</definedName>
    <definedName name="_112_____________________0ACwvu.Pag" hidden="1">#REF!</definedName>
    <definedName name="_112____________________123Graph_CCHART_8" hidden="1">#REF!</definedName>
    <definedName name="_112_________________123Graph_CCHART_7" hidden="1">#REF!</definedName>
    <definedName name="_112_____123Graph_ACHART_8" hidden="1">#REF!</definedName>
    <definedName name="_112_____123Graph_CCHART_6" hidden="1">#REF!</definedName>
    <definedName name="_112_____123Graph_CCHART_7" hidden="1">#REF!</definedName>
    <definedName name="_112__123Graph_DCHART_11" hidden="1">#REF!</definedName>
    <definedName name="_112__123Graph_DWAGES_BY_B_U" hidden="1">#REF!</definedName>
    <definedName name="_112__123Graph_ECHART_12" hidden="1">#N/A</definedName>
    <definedName name="_112__123Graph_EWAGES_BY_B_U" hidden="1">#REF!</definedName>
    <definedName name="_112__123Graph_FCHART_4" hidden="1">#REF!</definedName>
    <definedName name="_112__FDSAUDITLINK__" localSheetId="2" hidden="1">{"fdsup://directions/FAT Viewer?action=UPDATE&amp;creator=factset&amp;DYN_ARGS=TRUE&amp;DOC_NAME=FAT:FQL_AUDITING_CLIENT_TEMPLATE.FAT&amp;display_string=Audit&amp;VAR:KEY=ZAROTMLEBU&amp;VAR:QUERY=RkZfRUJJVERBX0lCKEFOTiw0MDE3OCwsLCxVU0Qp&amp;WINDOW=FIRST_POPUP&amp;HEIGHT=450&amp;WIDTH=450&amp;STAR","T_MAXIMIZED=FALSE&amp;VAR:CALENDAR=US&amp;VAR:SYMBOL=FOSL&amp;VAR:INDEX=0"}</definedName>
    <definedName name="_112__FDSAUDITLINK__" hidden="1">{"fdsup://directions/FAT Viewer?action=UPDATE&amp;creator=factset&amp;DYN_ARGS=TRUE&amp;DOC_NAME=FAT:FQL_AUDITING_CLIENT_TEMPLATE.FAT&amp;display_string=Audit&amp;VAR:KEY=HKBQNIDYJM&amp;VAR:QUERY=KEZGX0RFQlQoUVRSLDAsLCxSUyxVU0QpQEZGX0RFQlQoU0VNSSwwLCwsUlMsVVNEKSk=&amp;WINDOW=FIRST_POP","UP&amp;HEIGHT=450&amp;WIDTH=450&amp;START_MAXIMIZED=FALSE&amp;VAR:CALENDAR=US&amp;VAR:SYMBOL=AXP&amp;VAR:INDEX=0"}</definedName>
    <definedName name="_112__FDSAUDITLINK___1" localSheetId="2" hidden="1">{"fdsup://directions/FAT Viewer?action=UPDATE&amp;creator=factset&amp;DYN_ARGS=TRUE&amp;DOC_NAME=FAT:FQL_AUDITING_CLIENT_TEMPLATE.FAT&amp;display_string=Audit&amp;VAR:KEY=HKBQNIDYJM&amp;VAR:QUERY=KEZGX0RFQlQoUVRSLDAsLCxSUyxVU0QpQEZGX0RFQlQoU0VNSSwwLCwsUlMsVVNEKSk=&amp;WINDOW=FIRST_POP","UP&amp;HEIGHT=450&amp;WIDTH=450&amp;START_MAXIMIZED=FALSE&amp;VAR:CALENDAR=US&amp;VAR:SYMBOL=AXP&amp;VAR:INDEX=0"}</definedName>
    <definedName name="_112__FDSAUDITLINK___1" hidden="1">{"fdsup://directions/FAT Viewer?action=UPDATE&amp;creator=factset&amp;DYN_ARGS=TRUE&amp;DOC_NAME=FAT:FQL_AUDITING_CLIENT_TEMPLATE.FAT&amp;display_string=Audit&amp;VAR:KEY=HKBQNIDYJM&amp;VAR:QUERY=KEZGX0RFQlQoUVRSLDAsLCxSUyxVU0QpQEZGX0RFQlQoU0VNSSwwLCwsUlMsVVNEKSk=&amp;WINDOW=FIRST_POP","UP&amp;HEIGHT=450&amp;WIDTH=450&amp;START_MAXIMIZED=FALSE&amp;VAR:CALENDAR=US&amp;VAR:SYMBOL=AXP&amp;VAR:INDEX=0"}</definedName>
    <definedName name="_112__FDSAUDITLINK___2" localSheetId="2"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2"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3" localSheetId="2"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3"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4" localSheetId="2"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4"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20__FDSAUDITLINK__" hidden="1">{"fdsup://directions/FAT Viewer?action=UPDATE&amp;creator=factset&amp;DYN_ARGS=TRUE&amp;DOC_NAME=FAT:FQL_AUDITING_CLIENT_TEMPLATE.FAT&amp;display_string=Audit&amp;VAR:KEY=URUBQPWLSN&amp;VAR:QUERY=KEZGX0VCSVREQShMVE0sMCwsLFJGLFVTRClARkZfRUJJVERBX0lCKExUTSwwLCwsUkYsVVNEKSk=&amp;WINDOW=F","IRST_POPUP&amp;HEIGHT=450&amp;WIDTH=450&amp;START_MAXIMIZED=FALSE&amp;VAR:CALENDAR=US&amp;VAR:SYMBOL=ELLI&amp;VAR:INDEX=0"}</definedName>
    <definedName name="_112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21__FDSAUDITLINK__" hidden="1">{"fdsup://directions/FAT Viewer?action=UPDATE&amp;creator=factset&amp;DYN_ARGS=TRUE&amp;DOC_NAME=FAT:FQL_AUDITING_CLIENT_TEMPLATE.FAT&amp;display_string=Audit&amp;VAR:KEY=WDUVGZYBWJ&amp;VAR:QUERY=RkZfR1JPU1NfSU5DKExUTSwwLCwsUkYsVVNEKQ==&amp;WINDOW=FIRST_POPUP&amp;HEIGHT=450&amp;WIDTH=450&amp;STAR","T_MAXIMIZED=FALSE&amp;VAR:CALENDAR=US&amp;VAR:SYMBOL=CALD&amp;VAR:INDEX=0"}</definedName>
    <definedName name="_112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22__FDSAUDITLINK__" hidden="1">{"fdsup://directions/FAT Viewer?action=UPDATE&amp;creator=factset&amp;DYN_ARGS=TRUE&amp;DOC_NAME=FAT:FQL_AUDITING_CLIENT_TEMPLATE.FAT&amp;display_string=Audit&amp;VAR:KEY=SZCXKNEHIV&amp;VAR:QUERY=RkZfTkVUX0lOQyhMVE0sMCwsLFJGLFVTRCk=&amp;WINDOW=FIRST_POPUP&amp;HEIGHT=450&amp;WIDTH=450&amp;START_MA","XIMIZED=FALSE&amp;VAR:CALENDAR=US&amp;VAR:SYMBOL=WAVX&amp;VAR:INDEX=0"}</definedName>
    <definedName name="_1123__FDSAUDITLINK__" localSheetId="2">{"fdsup://directions/FAT Viewer?action=UPDATE&amp;creator=factset&amp;DYN_ARGS=TRUE&amp;DOC_NAME=FAT:FQL_AUDITING_CLIENT_TEMPLATE.FAT&amp;display_string=Audit&amp;VAR:KEY=KJEXGRSVMD&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AUS&amp;VAR:INDEX=0"}</definedName>
    <definedName name="_1123__FDSAUDITLINK__" hidden="1">{"fdsup://directions/FAT Viewer?action=UPDATE&amp;creator=factset&amp;DYN_ARGS=TRUE&amp;DOC_NAME=FAT:FQL_AUDITING_CLIENT_TEMPLATE.FAT&amp;display_string=Audit&amp;VAR:KEY=YVEROTQDOF&amp;VAR:QUERY=RkZfU0FMRVMoTFRNLDAsLCxSRixVU0Qp&amp;WINDOW=FIRST_POPUP&amp;HEIGHT=450&amp;WIDTH=450&amp;START_MAXIMI","ZED=FALSE&amp;VAR:CALENDAR=US&amp;VAR:SYMBOL=MKTG&amp;VAR:INDEX=0"}</definedName>
    <definedName name="_112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24__FDSAUDITLINK__" hidden="1">{"fdsup://Directions/FactSet Auditing Viewer?action=AUDIT_VALUE&amp;DB=129&amp;ID1=34959E10&amp;VALUEID=01001&amp;SDATE=201103&amp;PERIODTYPE=QTR_STD&amp;SCFT=3&amp;window=popup_no_bar&amp;width=385&amp;height=120&amp;START_MAXIMIZED=FALSE&amp;creator=factset&amp;display_string=Audit"}</definedName>
    <definedName name="_1125__FDSAUDITLINK__" localSheetId="2">{"fdsup://Directions/FactSet Auditing Viewer?action=AUDIT_VALUE&amp;DB=129&amp;ID1=92528430&amp;VALUEID=02001&amp;SDATE=201003&amp;PERIODTYPE=QTR_STD&amp;window=popup_no_bar&amp;width=385&amp;height=120&amp;START_MAXIMIZED=FALSE&amp;creator=factset&amp;display_string=Audit"}</definedName>
    <definedName name="_1125__FDSAUDITLINK__" hidden="1">{"fdsup://directions/FAT Viewer?action=UPDATE&amp;creator=factset&amp;DYN_ARGS=TRUE&amp;DOC_NAME=FAT:FQL_AUDITING_CLIENT_TEMPLATE.FAT&amp;display_string=Audit&amp;VAR:KEY=UDYREVYHSF&amp;VAR:QUERY=RkZfTkVUX0lOQyhMVE0sMCwsLFJGLFVTRCk=&amp;WINDOW=FIRST_POPUP&amp;HEIGHT=450&amp;WIDTH=450&amp;START_MA","XIMIZED=FALSE&amp;VAR:CALENDAR=US&amp;VAR:SYMBOL=CTCT&amp;VAR:INDEX=0"}</definedName>
    <definedName name="_112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26__FDSAUDITLINK__" hidden="1">{"fdsup://Directions/FactSet Auditing Viewer?action=AUDIT_VALUE&amp;DB=129&amp;ID1=83416B10&amp;VALUEID=01001&amp;SDATE=201103&amp;PERIODTYPE=QTR_STD&amp;SCFT=3&amp;window=popup_no_bar&amp;width=385&amp;height=120&amp;START_MAXIMIZED=FALSE&amp;creator=factset&amp;display_string=Audit"}</definedName>
    <definedName name="_112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27__FDSAUDITLINK__" hidden="1">{"fdsup://Directions/FactSet Auditing Viewer?action=AUDIT_VALUE&amp;DB=129&amp;ID1=86459610&amp;VALUEID=07011&amp;SDATE=2010&amp;PERIODTYPE=ANN_STD&amp;SCFT=3&amp;window=popup_no_bar&amp;width=385&amp;height=120&amp;START_MAXIMIZED=FALSE&amp;creator=factset&amp;display_string=Audit"}</definedName>
    <definedName name="_112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28__FDSAUDITLINK__" hidden="1">{"fdsup://directions/FAT Viewer?action=UPDATE&amp;creator=factset&amp;DYN_ARGS=TRUE&amp;DOC_NAME=FAT:FQL_AUDITING_CLIENT_TEMPLATE.FAT&amp;display_string=Audit&amp;VAR:KEY=WFETKHUROJ&amp;VAR:QUERY=KEZGX0lOVF9FWFBfREVCVChMVE0sMCwsLFJGLFVTRClARkZfSU5UX0VYUF9UT1QoTFRNLDAsLCxSRixVU0QpK","Q==&amp;WINDOW=FIRST_POPUP&amp;HEIGHT=450&amp;WIDTH=450&amp;START_MAXIMIZED=FALSE&amp;VAR:CALENDAR=US&amp;VAR:SYMBOL=CTCT&amp;VAR:INDEX=0"}</definedName>
    <definedName name="_112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29__FDSAUDITLINK__" hidden="1">{"fdsup://Directions/FactSet Auditing Viewer?action=AUDIT_VALUE&amp;DB=129&amp;ID1=79466L30&amp;VALUEID=07011&amp;SDATE=2010&amp;PERIODTYPE=ANN_STD&amp;SCFT=3&amp;window=popup_no_bar&amp;width=385&amp;height=120&amp;START_MAXIMIZED=FALSE&amp;creator=factset&amp;display_string=Audit"}</definedName>
    <definedName name="_113____________________123Graph_DCHART_1" hidden="1">#REF!</definedName>
    <definedName name="_113_________________123Graph_CCHART_8" hidden="1">#REF!</definedName>
    <definedName name="_113_______________0ACwvu.Pag" hidden="1">#REF!</definedName>
    <definedName name="_113_____123Graph_CCHART_7" hidden="1">#REF!</definedName>
    <definedName name="_113_____123Graph_CCHART_8" hidden="1">#REF!</definedName>
    <definedName name="_113__123Graph_CCHART_20" hidden="1">#REF!</definedName>
    <definedName name="_113__123Graph_DCHART_12" hidden="1">#REF!</definedName>
    <definedName name="_113__123Graph_ECHART_13" hidden="1">#N/A</definedName>
    <definedName name="_113__FDSAUDITLINK__" localSheetId="2" hidden="1">{"fdsup://directions/FAT Viewer?action=UPDATE&amp;creator=factset&amp;DYN_ARGS=TRUE&amp;DOC_NAME=FAT:FQL_AUDITING_CLIENT_TEMPLATE.FAT&amp;display_string=Audit&amp;VAR:KEY=XCHKNOHMNQ&amp;VAR:QUERY=RkZfRUJJVERBX0lCKEFOTiw0MDU0MywsLCxVU0Qp&amp;WINDOW=FIRST_POPUP&amp;HEIGHT=450&amp;WIDTH=450&amp;STAR","T_MAXIMIZED=FALSE&amp;VAR:CALENDAR=US&amp;VAR:SYMBOL=FOSL&amp;VAR:INDEX=0"}</definedName>
    <definedName name="_113__FDSAUDITLINK__" hidden="1">{"fdsup://directions/FAT Viewer?action=UPDATE&amp;creator=factset&amp;DYN_ARGS=TRUE&amp;DOC_NAME=FAT:FQL_AUDITING_CLIENT_TEMPLATE.FAT&amp;display_string=Audit&amp;VAR:KEY=SHUZUJWVYT&amp;VAR:QUERY=KEZGX1NITERSU19FUShRVFIsMCwsLFJTLFVTRClARkZfU0hMRFJTX0VRKFNFTUksMCwsLFJTLFVTRCkp&amp;WIND","OW=FIRST_POPUP&amp;HEIGHT=450&amp;WIDTH=450&amp;START_MAXIMIZED=FALSE&amp;VAR:CALENDAR=US&amp;VAR:SYMBOL=PDFS&amp;VAR:INDEX=0"}</definedName>
    <definedName name="_113__FDSAUDITLINK___1" localSheetId="2" hidden="1">{"fdsup://directions/FAT Viewer?action=UPDATE&amp;creator=factset&amp;DYN_ARGS=TRUE&amp;DOC_NAME=FAT:FQL_AUDITING_CLIENT_TEMPLATE.FAT&amp;display_string=Audit&amp;VAR:KEY=SHUZUJWVYT&amp;VAR:QUERY=KEZGX1NITERSU19FUShRVFIsMCwsLFJTLFVTRClARkZfU0hMRFJTX0VRKFNFTUksMCwsLFJTLFVTRCkp&amp;WIND","OW=FIRST_POPUP&amp;HEIGHT=450&amp;WIDTH=450&amp;START_MAXIMIZED=FALSE&amp;VAR:CALENDAR=US&amp;VAR:SYMBOL=PDFS&amp;VAR:INDEX=0"}</definedName>
    <definedName name="_113__FDSAUDITLINK___1" hidden="1">{"fdsup://directions/FAT Viewer?action=UPDATE&amp;creator=factset&amp;DYN_ARGS=TRUE&amp;DOC_NAME=FAT:FQL_AUDITING_CLIENT_TEMPLATE.FAT&amp;display_string=Audit&amp;VAR:KEY=SHUZUJWVYT&amp;VAR:QUERY=KEZGX1NITERSU19FUShRVFIsMCwsLFJTLFVTRClARkZfU0hMRFJTX0VRKFNFTUksMCwsLFJTLFVTRCkp&amp;WIND","OW=FIRST_POPUP&amp;HEIGHT=450&amp;WIDTH=450&amp;START_MAXIMIZED=FALSE&amp;VAR:CALENDAR=US&amp;VAR:SYMBOL=PDFS&amp;VAR:INDEX=0"}</definedName>
    <definedName name="_113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30__FDSAUDITLINK__" hidden="1">{"fdsup://directions/FAT Viewer?action=UPDATE&amp;creator=factset&amp;DYN_ARGS=TRUE&amp;DOC_NAME=FAT:FQL_AUDITING_CLIENT_TEMPLATE.FAT&amp;display_string=Audit&amp;VAR:KEY=NSVAVMZYTI&amp;VAR:QUERY=RkZfTkVUX0lOQyhMVE0sMCwsLFJGLFVTRCk=&amp;WINDOW=FIRST_POPUP&amp;HEIGHT=450&amp;WIDTH=450&amp;START_MA","XIMIZED=FALSE&amp;VAR:CALENDAR=US&amp;VAR:SYMBOL=CSOD&amp;VAR:INDEX=0"}</definedName>
    <definedName name="_113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31__FDSAUDITLINK__" hidden="1">{"fdsup://directions/FAT Viewer?action=UPDATE&amp;creator=factset&amp;DYN_ARGS=TRUE&amp;DOC_NAME=FAT:FQL_AUDITING_CLIENT_TEMPLATE.FAT&amp;display_string=Audit&amp;VAR:KEY=ALWTEFONOF&amp;VAR:QUERY=KEZGX0VCSVQoQU5OLDAsLCxSRixVU0QpQEZGX0VCSVRfSUIoQU5OLDAsLCxSRixVU0QpKQ==&amp;WINDOW=FIRST","_POPUP&amp;HEIGHT=450&amp;WIDTH=450&amp;START_MAXIMIZED=FALSE&amp;VAR:CALENDAR=US&amp;VAR:SYMBOL=EQIX&amp;VAR:INDEX=0"}</definedName>
    <definedName name="_113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32__FDSAUDITLINK__" hidden="1">{"fdsup://directions/FAT Viewer?action=UPDATE&amp;creator=factset&amp;DYN_ARGS=TRUE&amp;DOC_NAME=FAT:FQL_AUDITING_CLIENT_TEMPLATE.FAT&amp;display_string=Audit&amp;VAR:KEY=CTURYLWRQB&amp;VAR:QUERY=RkZfTkVUX0lOQyhMVE0sMCwsLFJGLFVTRCk=&amp;WINDOW=FIRST_POPUP&amp;HEIGHT=450&amp;WIDTH=450&amp;START_MA","XIMIZED=FALSE&amp;VAR:CALENDAR=US&amp;VAR:SYMBOL=CVG&amp;VAR:INDEX=0"}</definedName>
    <definedName name="_113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33__FDSAUDITLINK__" hidden="1">{"fdsup://Directions/FactSet Auditing Viewer?action=AUDIT_VALUE&amp;DB=129&amp;ID1=20670810&amp;VALUEID=07011&amp;SDATE=2011&amp;PERIODTYPE=ANN_STD&amp;SCFT=3&amp;window=popup_no_bar&amp;width=385&amp;height=120&amp;START_MAXIMIZED=FALSE&amp;creator=factset&amp;display_string=Audit"}</definedName>
    <definedName name="_113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34__FDSAUDITLINK__" hidden="1">{"fdsup://directions/FAT Viewer?action=UPDATE&amp;creator=factset&amp;DYN_ARGS=TRUE&amp;DOC_NAME=FAT:FQL_AUDITING_CLIENT_TEMPLATE.FAT&amp;display_string=Audit&amp;VAR:KEY=SNEROVIPSP&amp;VAR:QUERY=KEZGX0VCSVREQShMVE0sMCwsLFJGLFVTRClARkZfRUJJVERBX0lCKExUTSwwLCwsUkYsVVNEKSk=&amp;WINDOW=F","IRST_POPUP&amp;HEIGHT=450&amp;WIDTH=450&amp;START_MAXIMIZED=FALSE&amp;VAR:CALENDAR=US&amp;VAR:SYMBOL=EVOL&amp;VAR:INDEX=0"}</definedName>
    <definedName name="_113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35__FDSAUDITLINK__" hidden="1">{"fdsup://Directions/FactSet Auditing Viewer?action=AUDIT_VALUE&amp;DB=129&amp;ID1=86459610&amp;VALUEID=02001&amp;SDATE=201103&amp;PERIODTYPE=QTR_STD&amp;SCFT=3&amp;window=popup_no_bar&amp;width=385&amp;height=120&amp;START_MAXIMIZED=FALSE&amp;creator=factset&amp;display_string=Audit"}</definedName>
    <definedName name="_113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36__FDSAUDITLINK__" hidden="1">{"fdsup://directions/FAT Viewer?action=UPDATE&amp;creator=factset&amp;DYN_ARGS=TRUE&amp;DOC_NAME=FAT:FQL_AUDITING_CLIENT_TEMPLATE.FAT&amp;display_string=Audit&amp;VAR:KEY=IXKLWZSNGH&amp;VAR:QUERY=RkZfR1JPU1NfSU5DKExUTSwwLCwsUkYsVVNEKQ==&amp;WINDOW=FIRST_POPUP&amp;HEIGHT=450&amp;WIDTH=450&amp;STAR","T_MAXIMIZED=FALSE&amp;VAR:CALENDAR=US&amp;VAR:SYMBOL=BMC&amp;VAR:INDEX=0"}</definedName>
    <definedName name="_113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37__FDSAUDITLINK__" hidden="1">{"fdsup://directions/FAT Viewer?action=UPDATE&amp;creator=factset&amp;DYN_ARGS=TRUE&amp;DOC_NAME=FAT:FQL_AUDITING_CLIENT_TEMPLATE.FAT&amp;display_string=Audit&amp;VAR:KEY=ZWDKBMPYJY&amp;VAR:QUERY=RkZfREVCVChRVFIsMCwsLFJGLFVTRCk=&amp;WINDOW=FIRST_POPUP&amp;HEIGHT=450&amp;WIDTH=450&amp;START_MAXIMI","ZED=FALSE&amp;VAR:CALENDAR=US&amp;VAR:SYMBOL=81762P10&amp;VAR:INDEX=0"}</definedName>
    <definedName name="_113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38__FDSAUDITLINK__" hidden="1">{"fdsup://directions/FAT Viewer?action=UPDATE&amp;creator=factset&amp;DYN_ARGS=TRUE&amp;DOC_NAME=FAT:FQL_AUDITING_CLIENT_TEMPLATE.FAT&amp;display_string=Audit&amp;VAR:KEY=YFERMDWNWD&amp;VAR:QUERY=KEZGX0VCSVREQShMVE0sMCwsLFJGLFVTRClARkZfRUJJVERBX0lCKExUTSwwLCwsUkYsVVNEKSk=&amp;WINDOW=F","IRST_POPUP&amp;HEIGHT=450&amp;WIDTH=450&amp;START_MAXIMIZED=FALSE&amp;VAR:CALENDAR=US&amp;VAR:SYMBOL=664713&amp;VAR:INDEX=0"}</definedName>
    <definedName name="_113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39__FDSAUDITLINK__" hidden="1">{"fdsup://directions/FAT Viewer?action=UPDATE&amp;creator=factset&amp;DYN_ARGS=TRUE&amp;DOC_NAME=FAT:FQL_AUDITING_CLIENT_TEMPLATE.FAT&amp;display_string=Audit&amp;VAR:KEY=MVSFGFEXER&amp;VAR:QUERY=RkZfTkVUX0lOQyhMVE0sMCwsLFJGLFVTRCk=&amp;WINDOW=FIRST_POPUP&amp;HEIGHT=450&amp;WIDTH=450&amp;START_MA","XIMIZED=FALSE&amp;VAR:CALENDAR=US&amp;VAR:SYMBOL=BMC&amp;VAR:INDEX=0"}</definedName>
    <definedName name="_114_____________________0Swvu.Pag" hidden="1">#REF!</definedName>
    <definedName name="_114____________________123Graph_DCHART_2" hidden="1">#REF!</definedName>
    <definedName name="_114_________________123Graph_DCHART_1" hidden="1">#REF!</definedName>
    <definedName name="_114________________0_S" hidden="1">#REF!</definedName>
    <definedName name="_114_______________0Swvu.Pag" hidden="1">#REF!</definedName>
    <definedName name="_114_____123Graph_ACHART_9" hidden="1">#REF!</definedName>
    <definedName name="_114_____123Graph_CCHART_8" hidden="1">#REF!</definedName>
    <definedName name="_114_____123Graph_DCHART_1" hidden="1">#REF!</definedName>
    <definedName name="_114__123Graph_CCONTRACT_BY_B_U" hidden="1">#REF!</definedName>
    <definedName name="_114__123Graph_DCHART_13" hidden="1">#REF!</definedName>
    <definedName name="_114__123Graph_DSS7_A" hidden="1">#REF!</definedName>
    <definedName name="_114__123Graph_ECHART_14" hidden="1">#N/A</definedName>
    <definedName name="_114__123Graph_FCHART_6" hidden="1">#REF!</definedName>
    <definedName name="_114__123Graph_XSUPPLIES_BY_B_U" hidden="1">#REF!</definedName>
    <definedName name="_114__FDSAUDITLINK__" localSheetId="2" hidden="1">{"fdsup://directions/FAT Viewer?action=UPDATE&amp;creator=factset&amp;DYN_ARGS=TRUE&amp;DOC_NAME=FAT:FQL_AUDITING_CLIENT_TEMPLATE.FAT&amp;display_string=Audit&amp;VAR:KEY=JWZMDQFEHW&amp;VAR:QUERY=RkZfRUJJVERBX0lCKEFOTiw0MDkwOCwsLCxVU0Qp&amp;WINDOW=FIRST_POPUP&amp;HEIGHT=450&amp;WIDTH=450&amp;STAR","T_MAXIMIZED=FALSE&amp;VAR:CALENDAR=US&amp;VAR:SYMBOL=FOSL&amp;VAR:INDEX=0"}</definedName>
    <definedName name="_114__FDSAUDITLINK__" hidden="1">{"fdsup://Directions/FactSet Auditing Viewer?action=AUDIT_VALUE&amp;DB=129&amp;ID1=29977A10&amp;VALUEID=07011&amp;SDATE=2009&amp;PERIODTYPE=ANN_STD&amp;window=popup_no_bar&amp;width=385&amp;height=120&amp;START_MAXIMIZED=FALSE&amp;creator=factset&amp;display_string=Audit"}</definedName>
    <definedName name="_114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40__FDSAUDITLINK__" hidden="1">{"fdsup://directions/FAT Viewer?action=UPDATE&amp;creator=factset&amp;DYN_ARGS=TRUE&amp;DOC_NAME=FAT:FQL_AUDITING_CLIENT_TEMPLATE.FAT&amp;display_string=Audit&amp;VAR:KEY=GXQPQNSNEF&amp;VAR:QUERY=KEZGX1NITERSU19FUShRVFIsMCwsLFJTLFVTRClAKEZGX0xJQUJTX1NITERSU19FUShRVFIsMCwsLFJTLFVTR","CkgLSBGRl9MSUFCUyhRVFIsMCwsLFJTLFVTRCkpKQ==&amp;WINDOW=FIRST_POPUP&amp;HEIGHT=450&amp;WIDTH=450&amp;START_MAXIMIZED=FALSE&amp;VAR:CALENDAR=US&amp;VAR:SYMBOL=28225C80&amp;VAR:INDEX=0"}</definedName>
    <definedName name="_114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41__FDSAUDITLINK__" hidden="1">{"fdsup://directions/FAT Viewer?action=UPDATE&amp;creator=factset&amp;DYN_ARGS=TRUE&amp;DOC_NAME=FAT:FQL_AUDITING_CLIENT_TEMPLATE.FAT&amp;display_string=Audit&amp;VAR:KEY=MVIHUNYFMF&amp;VAR:QUERY=KEZGX0lOVF9FWFBfREVCVChMVE0sMCwsLFJGLFVTRClARkZfSU5UX0VYUF9UT1QoTFRNLDAsLCxSRixVU0QpK","Q==&amp;WINDOW=FIRST_POPUP&amp;HEIGHT=450&amp;WIDTH=450&amp;START_MAXIMIZED=FALSE&amp;VAR:CALENDAR=US&amp;VAR:SYMBOL=QSFT&amp;VAR:INDEX=0"}</definedName>
    <definedName name="_114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42__FDSAUDITLINK__" hidden="1">{"fdsup://Directions/FactSet Auditing Viewer?action=AUDIT_VALUE&amp;DB=129&amp;ID1=29444U50&amp;VALUEID=02001&amp;SDATE=201103&amp;PERIODTYPE=QTR_STD&amp;SCFT=3&amp;window=popup_no_bar&amp;width=385&amp;height=120&amp;START_MAXIMIZED=FALSE&amp;creator=factset&amp;display_string=Audit"}</definedName>
    <definedName name="_114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43__FDSAUDITLINK__" hidden="1">{"fdsup://Directions/FactSet Auditing Viewer?action=AUDIT_VALUE&amp;DB=129&amp;ID1=94352630&amp;VALUEID=01001&amp;SDATE=201103&amp;PERIODTYPE=QTR_STD&amp;SCFT=3&amp;window=popup_no_bar&amp;width=385&amp;height=120&amp;START_MAXIMIZED=FALSE&amp;creator=factset&amp;display_string=Audit"}</definedName>
    <definedName name="_114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44__FDSAUDITLINK__" hidden="1">{"fdsup://Directions/FactSet Auditing Viewer?action=AUDIT_VALUE&amp;DB=129&amp;ID1=17737610&amp;VALUEID=07011&amp;SDATE=2010&amp;PERIODTYPE=ANN_STD&amp;SCFT=3&amp;window=popup_no_bar&amp;width=385&amp;height=120&amp;START_MAXIMIZED=FALSE&amp;creator=factset&amp;display_string=Audit"}</definedName>
    <definedName name="_114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45__FDSAUDITLINK__" hidden="1">{"fdsup://directions/FAT Viewer?action=UPDATE&amp;creator=factset&amp;DYN_ARGS=TRUE&amp;DOC_NAME=FAT:FQL_AUDITING_CLIENT_TEMPLATE.FAT&amp;display_string=Audit&amp;VAR:KEY=QDGFYZSVUR&amp;VAR:QUERY=RkZfTkVUX0lOQyhMVE0sMCwsLFJGLFVTRCkgLyBGRl9DT01fU0hTX09VVChRVFIsMCwsLFJGLFVTRCk=&amp;WIND","OW=FIRST_POPUP&amp;HEIGHT=450&amp;WIDTH=450&amp;START_MAXIMIZED=FALSE&amp;VAR:CALENDAR=US&amp;VAR:SYMBOL=IMPV&amp;VAR:INDEX=0"}</definedName>
    <definedName name="_114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46__FDSAUDITLINK__" hidden="1">{"fdsup://directions/FAT Viewer?action=UPDATE&amp;creator=factset&amp;DYN_ARGS=TRUE&amp;DOC_NAME=FAT:FQL_AUDITING_CLIENT_TEMPLATE.FAT&amp;display_string=Audit&amp;VAR:KEY=DQVCJKTCTE&amp;VAR:QUERY=KEZGX0VCSVREQShMVE0sMCwsLFJGLFVTRClARkZfRUJJVERBX0lCKExUTSwwLCwsUkYsVVNEKSk=&amp;WINDOW=F","IRST_POPUP&amp;HEIGHT=450&amp;WIDTH=450&amp;START_MAXIMIZED=FALSE&amp;VAR:CALENDAR=US&amp;VAR:SYMBOL=CRM&amp;VAR:INDEX=0"}</definedName>
    <definedName name="_114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47__FDSAUDITLINK__" hidden="1">{"fdsup://directions/FAT Viewer?action=UPDATE&amp;creator=factset&amp;DYN_ARGS=TRUE&amp;DOC_NAME=FAT:FQL_AUDITING_CLIENT_TEMPLATE.FAT&amp;display_string=Audit&amp;VAR:KEY=OZWZIVEDAD&amp;VAR:QUERY=RkZfU0FMRVMoTFRNLDAsLCxSRixVU0Qp&amp;WINDOW=FIRST_POPUP&amp;HEIGHT=450&amp;WIDTH=450&amp;START_MAXIMI","ZED=FALSE&amp;VAR:CALENDAR=US&amp;VAR:SYMBOL=WWWW&amp;VAR:INDEX=0"}</definedName>
    <definedName name="_114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48__FDSAUDITLINK__" hidden="1">{"fdsup://Directions/FactSet Auditing Viewer?action=AUDIT_VALUE&amp;DB=129&amp;ID1=20563810&amp;VALUEID=07011&amp;SDATE=2010&amp;PERIODTYPE=ANN_STD&amp;SCFT=3&amp;window=popup_no_bar&amp;width=385&amp;height=120&amp;START_MAXIMIZED=FALSE&amp;creator=factset&amp;display_string=Audit"}</definedName>
    <definedName name="_1149__FDSAUDITLINK__" localSheetId="2">{"fdsup://Directions/FactSet Auditing Viewer?action=AUDIT_VALUE&amp;DB=129&amp;ID1=00088U10&amp;VALUEID=02001&amp;SDATE=201002&amp;PERIODTYPE=QTR_STD&amp;window=popup_no_bar&amp;width=385&amp;height=120&amp;START_MAXIMIZED=FALSE&amp;creator=factset&amp;display_string=Audit"}</definedName>
    <definedName name="_1149__FDSAUDITLINK__" hidden="1">{"fdsup://directions/FAT Viewer?action=UPDATE&amp;creator=factset&amp;DYN_ARGS=TRUE&amp;DOC_NAME=FAT:FQL_AUDITING_CLIENT_TEMPLATE.FAT&amp;display_string=Audit&amp;VAR:KEY=GRSDGDCNGZ&amp;VAR:QUERY=KEZGX1NITERSU19FUShRVFIsMCwsLFJTLFVTRClAKEZGX0xJQUJTX1NITERSU19FUShRVFIsMCwsLFJTLFVTR","CkgLSBGRl9MSUFCUyhRVFIsMCwsLFJTLFVTRCkpKQ==&amp;WINDOW=FIRST_POPUP&amp;HEIGHT=450&amp;WIDTH=450&amp;START_MAXIMIZED=FALSE&amp;VAR:CALENDAR=US&amp;VAR:SYMBOL=FIRE&amp;VAR:INDEX=0"}</definedName>
    <definedName name="_115____________________123Graph_DCHART_3" hidden="1">#REF!</definedName>
    <definedName name="_115_________________123Graph_DCHART_2" hidden="1">#REF!</definedName>
    <definedName name="_115_____123Graph_DCHART_1" hidden="1">#REF!</definedName>
    <definedName name="_115_____123Graph_DCHART_2" hidden="1">#REF!</definedName>
    <definedName name="_115__123Graph_BCHART_8A" hidden="1">#REF!</definedName>
    <definedName name="_115__123Graph_DCHART_14" hidden="1">#REF!</definedName>
    <definedName name="_115__123Graph_ECHART_15" hidden="1">#N/A</definedName>
    <definedName name="_115__123Graph_XChart_1" hidden="1">#REF!</definedName>
    <definedName name="_115__FDSAUDITLINK__" localSheetId="2" hidden="1">{"fdsup://directions/FAT Viewer?action=UPDATE&amp;creator=factset&amp;DYN_ARGS=TRUE&amp;DOC_NAME=FAT:FQL_AUDITING_CLIENT_TEMPLATE.FAT&amp;display_string=Audit&amp;VAR:KEY=JUVQDKXYXQ&amp;VAR:QUERY=RkZfRUJJVERBX0lCKFlURCw0MDU0MywsLCxVU0Qp&amp;WINDOW=FIRST_POPUP&amp;HEIGHT=450&amp;WIDTH=450&amp;STAR","T_MAXIMIZED=FALSE&amp;VAR:CALENDAR=US&amp;VAR:SYMBOL=FOSL&amp;VAR:INDEX=0"}</definedName>
    <definedName name="_115__FDSAUDITLINK__" hidden="1">{"fdsup://directions/FAT Viewer?action=UPDATE&amp;creator=factset&amp;DYN_ARGS=TRUE&amp;DOC_NAME=FAT:FQL_AUDITING_CLIENT_TEMPLATE.FAT&amp;display_string=Audit&amp;VAR:KEY=WVWRUVEHUD&amp;VAR:QUERY=KEZGX1NITERSU19FUShRVFIsMCwsLFJTLFVTRClARkZfU0hMRFJTX0VRKFNFTUksMCwsLFJTLFVTRCkp&amp;WIND","OW=FIRST_POPUP&amp;HEIGHT=450&amp;WIDTH=450&amp;START_MAXIMIZED=FALSE&amp;VAR:CALENDAR=US&amp;VAR:SYMBOL=ARBA&amp;VAR:INDEX=0"}</definedName>
    <definedName name="_115__FDSAUDITLINK___1" localSheetId="2" hidden="1">{"fdsup://directions/FAT Viewer?action=UPDATE&amp;creator=factset&amp;DYN_ARGS=TRUE&amp;DOC_NAME=FAT:FQL_AUDITING_CLIENT_TEMPLATE.FAT&amp;display_string=Audit&amp;VAR:KEY=WVWRUVEHUD&amp;VAR:QUERY=KEZGX1NITERSU19FUShRVFIsMCwsLFJTLFVTRClARkZfU0hMRFJTX0VRKFNFTUksMCwsLFJTLFVTRCkp&amp;WIND","OW=FIRST_POPUP&amp;HEIGHT=450&amp;WIDTH=450&amp;START_MAXIMIZED=FALSE&amp;VAR:CALENDAR=US&amp;VAR:SYMBOL=ARBA&amp;VAR:INDEX=0"}</definedName>
    <definedName name="_115__FDSAUDITLINK___1" hidden="1">{"fdsup://directions/FAT Viewer?action=UPDATE&amp;creator=factset&amp;DYN_ARGS=TRUE&amp;DOC_NAME=FAT:FQL_AUDITING_CLIENT_TEMPLATE.FAT&amp;display_string=Audit&amp;VAR:KEY=WVWRUVEHUD&amp;VAR:QUERY=KEZGX1NITERSU19FUShRVFIsMCwsLFJTLFVTRClARkZfU0hMRFJTX0VRKFNFTUksMCwsLFJTLFVTRCkp&amp;WIND","OW=FIRST_POPUP&amp;HEIGHT=450&amp;WIDTH=450&amp;START_MAXIMIZED=FALSE&amp;VAR:CALENDAR=US&amp;VAR:SYMBOL=ARBA&amp;VAR:INDEX=0"}</definedName>
    <definedName name="_1150__FDSAUDITLINK__" localSheetId="2">{"fdsup://Directions/FactSet Auditing Viewer?action=AUDIT_VALUE&amp;DB=129&amp;ID1=33967010&amp;VALUEID=02001&amp;SDATE=201003&amp;PERIODTYPE=QTR_STD&amp;window=popup_no_bar&amp;width=385&amp;height=120&amp;START_MAXIMIZED=FALSE&amp;creator=factset&amp;display_string=Audit"}</definedName>
    <definedName name="_1150__FDSAUDITLINK__" hidden="1">{"fdsup://directions/FAT Viewer?action=UPDATE&amp;creator=factset&amp;DYN_ARGS=TRUE&amp;DOC_NAME=FAT:FQL_AUDITING_CLIENT_TEMPLATE.FAT&amp;display_string=Audit&amp;VAR:KEY=VSVKPMTQPG&amp;VAR:QUERY=RkZfTkVUX0lOQyhMVE0sMCwsLFJGLFVTRCkvRkZfQ09NX1NIU19PVVQoUVRSLDAsLCxSRixVU0Qp&amp;WINDOW=F","IRST_POPUP&amp;HEIGHT=450&amp;WIDTH=450&amp;START_MAXIMIZED=FALSE&amp;VAR:CALENDAR=US&amp;VAR:SYMBOL=NOVL&amp;VAR:INDEX=0"}</definedName>
    <definedName name="_115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51__FDSAUDITLINK__" hidden="1">{"fdsup://Directions/FactSet Auditing Viewer?action=AUDIT_VALUE&amp;DB=129&amp;ID1=78390X10&amp;VALUEID=07011&amp;SDATE=2010&amp;PERIODTYPE=ANN_STD&amp;SCFT=3&amp;window=popup_no_bar&amp;width=385&amp;height=120&amp;START_MAXIMIZED=FALSE&amp;creator=factset&amp;display_string=Audit"}</definedName>
    <definedName name="_115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52__FDSAUDITLINK__" hidden="1">{"fdsup://directions/FAT Viewer?action=UPDATE&amp;creator=factset&amp;DYN_ARGS=TRUE&amp;DOC_NAME=FAT:FQL_AUDITING_CLIENT_TEMPLATE.FAT&amp;display_string=Audit&amp;VAR:KEY=MZENORSXYN&amp;VAR:QUERY=KEZGX0VCSVQoQU5OLDAsLCxSRixVU0QpQEZGX0VCSVRfSUIoQU5OLDAsLCxSRixVU0QpKQ==&amp;WINDOW=FIRST","_POPUP&amp;HEIGHT=450&amp;WIDTH=450&amp;START_MAXIMIZED=FALSE&amp;VAR:CALENDAR=US&amp;VAR:SYMBOL=ADSK&amp;VAR:INDEX=0"}</definedName>
    <definedName name="_115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53__FDSAUDITLINK__" hidden="1">{"fdsup://Directions/FactSet Auditing Viewer?action=AUDIT_VALUE&amp;DB=129&amp;ID1=94352630&amp;VALUEID=P05301&amp;SDATE=201103&amp;PERIODTYPE=QTR_STD&amp;SCFT=3&amp;window=popup_no_bar&amp;width=385&amp;height=120&amp;START_MAXIMIZED=FALSE&amp;creator=factset&amp;display_string=Audit"}</definedName>
    <definedName name="_115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54__FDSAUDITLINK__" hidden="1">{"fdsup://directions/FAT Viewer?action=UPDATE&amp;creator=factset&amp;DYN_ARGS=TRUE&amp;DOC_NAME=FAT:FQL_AUDITING_CLIENT_TEMPLATE.FAT&amp;display_string=Audit&amp;VAR:KEY=AJEVYNWTYL&amp;VAR:QUERY=KEZGX0VCSVQoQU5OLDAsLCxSRixVU0QpQEZGX0VCSVRfSUIoQU5OLDAsLCxSRixVU0QpKQ==&amp;WINDOW=FIRST","_POPUP&amp;HEIGHT=450&amp;WIDTH=450&amp;START_MAXIMIZED=FALSE&amp;VAR:CALENDAR=US&amp;VAR:SYMBOL=WAVX&amp;VAR:INDEX=0"}</definedName>
    <definedName name="_115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55__FDSAUDITLINK__" hidden="1">{"fdsup://directions/FAT Viewer?action=UPDATE&amp;creator=factset&amp;DYN_ARGS=TRUE&amp;DOC_NAME=FAT:FQL_AUDITING_CLIENT_TEMPLATE.FAT&amp;display_string=Audit&amp;VAR:KEY=EBSLABMJCZ&amp;VAR:QUERY=KEZGX0VCSVQoQU5OLDAsLCxSRixVU0QpQEZGX0VCSVRfSUIoQU5OLDAsLCxSRixVU0QpKQ==&amp;WINDOW=FIRST","_POPUP&amp;HEIGHT=450&amp;WIDTH=450&amp;START_MAXIMIZED=FALSE&amp;VAR:CALENDAR=US&amp;VAR:SYMBOL=AUXO&amp;VAR:INDEX=0"}</definedName>
    <definedName name="_115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56__FDSAUDITLINK__" hidden="1">{"fdsup://directions/FAT Viewer?action=UPDATE&amp;creator=factset&amp;DYN_ARGS=TRUE&amp;DOC_NAME=FAT:FQL_AUDITING_CLIENT_TEMPLATE.FAT&amp;display_string=Audit&amp;VAR:KEY=CHQZUHKBEL&amp;VAR:QUERY=KEZGX1NITERSU19FUShRVFIsMCwsLFJTLFVTRClAKEZGX0xJQUJTX1NITERSU19FUShRVFIsMCwsLFJTLFVTR","CkgLSBGRl9MSUFCUyhRVFIsMCwsLFJTLFVTRCkpKQ==&amp;WINDOW=FIRST_POPUP&amp;HEIGHT=450&amp;WIDTH=450&amp;START_MAXIMIZED=FALSE&amp;VAR:CALENDAR=US&amp;VAR:SYMBOL=ADSK&amp;VAR:INDEX=0"}</definedName>
    <definedName name="_1157__FDSAUDITLINK__" localSheetId="2">{"fdsup://Directions/FactSet Auditing Viewer?action=AUDIT_VALUE&amp;DB=129&amp;ID1=27885610&amp;VALUEID=02001&amp;SDATE=201002&amp;PERIODTYPE=QTR_STD&amp;window=popup_no_bar&amp;width=385&amp;height=120&amp;START_MAXIMIZED=FALSE&amp;creator=factset&amp;display_string=Audit"}</definedName>
    <definedName name="_1157__FDSAUDITLINK__" hidden="1">{"fdsup://Directions/FactSet Auditing Viewer?action=AUDIT_VALUE&amp;DB=129&amp;ID1=92343X10&amp;VALUEID=03451&amp;SDATE=201103&amp;PERIODTYPE=QTR_STD&amp;SCFT=3&amp;window=popup_no_bar&amp;width=385&amp;height=120&amp;START_MAXIMIZED=FALSE&amp;creator=factset&amp;display_string=Audit"}</definedName>
    <definedName name="_1158__FDSAUDITLINK__" localSheetId="2">{"fdsup://Directions/FactSet Auditing Viewer?action=AUDIT_VALUE&amp;DB=129&amp;ID1=58949910&amp;VALUEID=02001&amp;SDATE=201001&amp;PERIODTYPE=QTR_STD&amp;window=popup_no_bar&amp;width=385&amp;height=120&amp;START_MAXIMIZED=FALSE&amp;creator=factset&amp;display_string=Audit"}</definedName>
    <definedName name="_1158__FDSAUDITLINK__" hidden="1">{"fdsup://directions/FAT Viewer?action=UPDATE&amp;creator=factset&amp;DYN_ARGS=TRUE&amp;DOC_NAME=FAT:FQL_AUDITING_CLIENT_TEMPLATE.FAT&amp;display_string=Audit&amp;VAR:KEY=MRWHYHCVWX&amp;VAR:QUERY=KEZGX0VCSVREQShMVE0sMCwsLFJGLFVTRClARkZfRUJJVERBX0lCKExUTSwwLCwsUkYsVVNEKSk=&amp;WINDOW=F","IRST_POPUP&amp;HEIGHT=450&amp;WIDTH=450&amp;START_MAXIMIZED=FALSE&amp;VAR:CALENDAR=US&amp;VAR:SYMBOL=88632Q10&amp;VAR:INDEX=0"}</definedName>
    <definedName name="_115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59__FDSAUDITLINK__" hidden="1">{"fdsup://Directions/FactSet Auditing Viewer?action=AUDIT_VALUE&amp;DB=129&amp;ID1=87150310&amp;VALUEID=07011&amp;SDATE=2010&amp;PERIODTYPE=ANN_STD&amp;SCFT=3&amp;window=popup_no_bar&amp;width=385&amp;height=120&amp;START_MAXIMIZED=FALSE&amp;creator=factset&amp;display_string=Audit"}</definedName>
    <definedName name="_116_______________________0ACwvu.Pag" hidden="1">#REF!</definedName>
    <definedName name="_116____________________123Graph_DCHART_4" hidden="1">#REF!</definedName>
    <definedName name="_116_________________123Graph_DCHART_3" hidden="1">#REF!</definedName>
    <definedName name="_116_____123Graph_BCHART_1" hidden="1">#REF!</definedName>
    <definedName name="_116_____123Graph_DCHART_2" hidden="1">#REF!</definedName>
    <definedName name="_116_____123Graph_DCHART_3" hidden="1">#REF!</definedName>
    <definedName name="_116__123Graph_CCHART_21" hidden="1">#REF!</definedName>
    <definedName name="_116__123Graph_DCHART_15" hidden="1">#REF!</definedName>
    <definedName name="_116__123Graph_ECHART_16" hidden="1">#N/A</definedName>
    <definedName name="_116__123Graph_ECONTRACT_BY_B_U" hidden="1">#REF!</definedName>
    <definedName name="_116__123Graph_FCHART_7" hidden="1">#REF!</definedName>
    <definedName name="_116__123Graph_FCONTRACT_BY_B_U" hidden="1">#REF!</definedName>
    <definedName name="_116__123Graph_XCHART_8" hidden="1">#REF!</definedName>
    <definedName name="_116__FDSAUDITLINK__" localSheetId="2" hidden="1">{"fdsup://directions/FAT Viewer?action=UPDATE&amp;creator=factset&amp;DYN_ARGS=TRUE&amp;DOC_NAME=FAT:FQL_AUDITING_CLIENT_TEMPLATE.FAT&amp;display_string=Audit&amp;VAR:KEY=ZGPIVQTYLE&amp;VAR:QUERY=RkZfRUJJVERBX0lCKFlURCw0MDkwOCwsLCxVU0Qp&amp;WINDOW=FIRST_POPUP&amp;HEIGHT=450&amp;WIDTH=450&amp;STAR","T_MAXIMIZED=FALSE&amp;VAR:CALENDAR=US&amp;VAR:SYMBOL=FOSL&amp;VAR:INDEX=0"}</definedName>
    <definedName name="_116__FDSAUDITLINK__" hidden="1">{"fdsup://directions/FAT Viewer?action=UPDATE&amp;creator=factset&amp;DYN_ARGS=TRUE&amp;DOC_NAME=FAT:FQL_AUDITING_CLIENT_TEMPLATE.FAT&amp;display_string=Audit&amp;VAR:KEY=GXMLKLEFWL&amp;VAR:QUERY=KEZGX1NITERSU19FUShRVFIsMCwsLFJTLFVTRClARkZfU0hMRFJTX0VRKFNFTUksMCwsLFJTLFVTRCkp&amp;WIND","OW=FIRST_POPUP&amp;HEIGHT=450&amp;WIDTH=450&amp;START_MAXIMIZED=FALSE&amp;VAR:CALENDAR=US&amp;VAR:SYMBOL=OPSW&amp;VAR:INDEX=0"}</definedName>
    <definedName name="_116__FDSAUDITLINK___1" localSheetId="2" hidden="1">{"fdsup://directions/FAT Viewer?action=UPDATE&amp;creator=factset&amp;DYN_ARGS=TRUE&amp;DOC_NAME=FAT:FQL_AUDITING_CLIENT_TEMPLATE.FAT&amp;display_string=Audit&amp;VAR:KEY=GXMLKLEFWL&amp;VAR:QUERY=KEZGX1NITERSU19FUShRVFIsMCwsLFJTLFVTRClARkZfU0hMRFJTX0VRKFNFTUksMCwsLFJTLFVTRCkp&amp;WIND","OW=FIRST_POPUP&amp;HEIGHT=450&amp;WIDTH=450&amp;START_MAXIMIZED=FALSE&amp;VAR:CALENDAR=US&amp;VAR:SYMBOL=OPSW&amp;VAR:INDEX=0"}</definedName>
    <definedName name="_116__FDSAUDITLINK___1" hidden="1">{"fdsup://directions/FAT Viewer?action=UPDATE&amp;creator=factset&amp;DYN_ARGS=TRUE&amp;DOC_NAME=FAT:FQL_AUDITING_CLIENT_TEMPLATE.FAT&amp;display_string=Audit&amp;VAR:KEY=GXMLKLEFWL&amp;VAR:QUERY=KEZGX1NITERSU19FUShRVFIsMCwsLFJTLFVTRClARkZfU0hMRFJTX0VRKFNFTUksMCwsLFJTLFVTRCkp&amp;WIND","OW=FIRST_POPUP&amp;HEIGHT=450&amp;WIDTH=450&amp;START_MAXIMIZED=FALSE&amp;VAR:CALENDAR=US&amp;VAR:SYMBOL=OPSW&amp;VAR:INDEX=0"}</definedName>
    <definedName name="_116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60__FDSAUDITLINK__" hidden="1">{"fdsup://directions/FAT Viewer?action=UPDATE&amp;creator=factset&amp;DYN_ARGS=TRUE&amp;DOC_NAME=FAT:FQL_AUDITING_CLIENT_TEMPLATE.FAT&amp;display_string=Audit&amp;VAR:KEY=ERUBUVKFOZ&amp;VAR:QUERY=RkZfTkVUX0lOQyhMVE0sMCwsLFJGLFVTRCk=&amp;WINDOW=FIRST_POPUP&amp;HEIGHT=450&amp;WIDTH=450&amp;START_MA","XIMIZED=FALSE&amp;VAR:CALENDAR=US&amp;VAR:SYMBOL=SAP&amp;VAR:INDEX=0"}</definedName>
    <definedName name="_116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61__FDSAUDITLINK__" hidden="1">{"fdsup://Directions/FactSet Auditing Viewer?action=AUDIT_VALUE&amp;DB=129&amp;ID1=78390X10&amp;VALUEID=01001&amp;SDATE=201003&amp;PERIODTYPE=QTR_STD&amp;SCFT=3&amp;window=popup_no_bar&amp;width=385&amp;height=120&amp;START_MAXIMIZED=FALSE&amp;creator=factset&amp;display_string=Audit"}</definedName>
    <definedName name="_1162__FDSAUDITLINK__" localSheetId="2">{"fdsup://directions/FAT Viewer?action=UPDATE&amp;creator=factset&amp;DYN_ARGS=TRUE&amp;DOC_NAME=FAT:FQL_AUDITING_CLIENT_TEMPLATE.FAT&amp;display_string=Audit&amp;VAR:KEY=AFEJUBSLOP&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XTG&amp;VAR:INDEX=0"}</definedName>
    <definedName name="_1162__FDSAUDITLINK__" hidden="1">{"fdsup://Directions/FactSet Auditing Viewer?action=AUDIT_VALUE&amp;DB=129&amp;ID1=78390X10&amp;VALUEID=01001&amp;SDATE=201103&amp;PERIODTYPE=QTR_STD&amp;SCFT=3&amp;window=popup_no_bar&amp;width=385&amp;height=120&amp;START_MAXIMIZED=FALSE&amp;creator=factset&amp;display_string=Audit"}</definedName>
    <definedName name="_116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63__FDSAUDITLINK__" hidden="1">{"fdsup://directions/FAT Viewer?action=UPDATE&amp;creator=factset&amp;DYN_ARGS=TRUE&amp;DOC_NAME=FAT:FQL_AUDITING_CLIENT_TEMPLATE.FAT&amp;display_string=Audit&amp;VAR:KEY=UTGRKLUFGR&amp;VAR:QUERY=RkZfRU5UUlBSX1ZBTF9EQUlMWSg0MDQ2Mik=&amp;WINDOW=FIRST_POPUP&amp;HEIGHT=450&amp;WIDTH=450&amp;START_MA","XIMIZED=FALSE&amp;VAR:CALENDAR=US&amp;VAR:SYMBOL=WYN&amp;VAR:INDEX=0"}</definedName>
    <definedName name="_116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64__FDSAUDITLINK__" hidden="1">{"fdsup://Directions/FactSet Auditing Viewer?action=AUDIT_VALUE&amp;DB=129&amp;ID1=92343X10&amp;VALUEID=07011&amp;SDATE=2010&amp;PERIODTYPE=ANN_STD&amp;SCFT=3&amp;window=popup_no_bar&amp;width=385&amp;height=120&amp;START_MAXIMIZED=FALSE&amp;creator=factset&amp;display_string=Audit"}</definedName>
    <definedName name="_116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65__FDSAUDITLINK__" hidden="1">{"fdsup://directions/FAT Viewer?action=UPDATE&amp;creator=factset&amp;DYN_ARGS=TRUE&amp;DOC_NAME=FAT:FQL_AUDITING_CLIENT_TEMPLATE.FAT&amp;display_string=Audit&amp;VAR:KEY=ODEDKTSHMJ&amp;VAR:QUERY=RkZfTkVUX0lOQyhMVE0sMCwsLFJGLFVTRCkgLyBGRl9DT01fU0hTX09VVChRVFIsMCwsLFJGLFVTRCk=&amp;WIND","OW=FIRST_POPUP&amp;HEIGHT=450&amp;WIDTH=450&amp;START_MAXIMIZED=FALSE&amp;VAR:CALENDAR=US&amp;VAR:SYMBOL=MEDW&amp;VAR:INDEX=0"}</definedName>
    <definedName name="_116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66__FDSAUDITLINK__" hidden="1">{"fdsup://Directions/FactSet Auditing Viewer?action=AUDIT_VALUE&amp;DB=129&amp;ID1=29384810&amp;VALUEID=02001&amp;SDATE=200901&amp;PERIODTYPE=QTR_STD&amp;SCFT=3&amp;window=popup_no_bar&amp;width=385&amp;height=120&amp;START_MAXIMIZED=FALSE&amp;creator=factset&amp;display_string=Audit"}</definedName>
    <definedName name="_116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67__FDSAUDITLINK__" hidden="1">{"fdsup://Directions/FactSet Auditing Viewer?action=AUDIT_VALUE&amp;DB=129&amp;ID1=58494610&amp;VALUEID=07011&amp;SDATE=2011&amp;PERIODTYPE=ANN_STD&amp;SCFT=3&amp;window=popup_no_bar&amp;width=385&amp;height=120&amp;START_MAXIMIZED=FALSE&amp;creator=factset&amp;display_string=Audit"}</definedName>
    <definedName name="_116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68__FDSAUDITLINK__" hidden="1">{"fdsup://directions/FAT Viewer?action=UPDATE&amp;creator=factset&amp;DYN_ARGS=TRUE&amp;DOC_NAME=FAT:FQL_AUDITING_CLIENT_TEMPLATE.FAT&amp;display_string=Audit&amp;VAR:KEY=KXKRKXKVAV&amp;VAR:QUERY=RkZfTkVUX0lOQyhMVE0sMCwsLFJGLFVTRCkgLyBGRl9DT01fU0hTX09VVChRVFIsMCwsLFJGLFVTRCk=&amp;WIND","OW=FIRST_POPUP&amp;HEIGHT=450&amp;WIDTH=450&amp;START_MAXIMIZED=FALSE&amp;VAR:CALENDAR=US&amp;VAR:SYMBOL=EPOC&amp;VAR:INDEX=0"}</definedName>
    <definedName name="_116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69__FDSAUDITLINK__" hidden="1">{"fdsup://directions/FAT Viewer?action=UPDATE&amp;creator=factset&amp;DYN_ARGS=TRUE&amp;DOC_NAME=FAT:FQL_AUDITING_CLIENT_TEMPLATE.FAT&amp;display_string=Audit&amp;VAR:KEY=GFWDCRCDOD&amp;VAR:QUERY=RkZfR1JPU1NfSU5DKExUTSwwLCwsUkYsVVNEKQ==&amp;WINDOW=FIRST_POPUP&amp;HEIGHT=450&amp;WIDTH=450&amp;STAR","T_MAXIMIZED=FALSE&amp;VAR:CALENDAR=US&amp;VAR:SYMBOL=ORCL&amp;VAR:INDEX=0"}</definedName>
    <definedName name="_116IQ_CURRENCY_GAIN_INS" hidden="1">"c238"</definedName>
    <definedName name="_117____________________123Graph_DCHART_5" hidden="1">#REF!</definedName>
    <definedName name="_117_________________123Graph_DCHART_4" hidden="1">#REF!</definedName>
    <definedName name="_117_____123Graph_DCHART_3" hidden="1">#REF!</definedName>
    <definedName name="_117_____123Graph_DCHART_4" hidden="1">#REF!</definedName>
    <definedName name="_117__123Graph_DCHART_16" hidden="1">#REF!</definedName>
    <definedName name="_117__123Graph_ECHART_17" hidden="1">#N/A</definedName>
    <definedName name="_117__123Graph_XTAX_CREDIT" hidden="1">#REF!</definedName>
    <definedName name="_117__FDSAUDITLINK__" localSheetId="2" hidden="1">{"fdsup://directions/FAT Viewer?action=UPDATE&amp;creator=factset&amp;DYN_ARGS=TRUE&amp;DOC_NAME=FAT:FQL_AUDITING_CLIENT_TEMPLATE.FAT&amp;display_string=Audit&amp;VAR:KEY=REVYLYLOZQ&amp;VAR:QUERY=RkZfQ0FQRVgoQU5OLDQwMTc4LCwsUlAsVVNEKQ==&amp;WINDOW=FIRST_POPUP&amp;HEIGHT=450&amp;WIDTH=450&amp;STAR","T_MAXIMIZED=FALSE&amp;VAR:CALENDAR=US&amp;VAR:SYMBOL=FOSL&amp;VAR:INDEX=0"}</definedName>
    <definedName name="_117__FDSAUDITLINK__" hidden="1">{"fdsup://directions/FAT Viewer?action=UPDATE&amp;creator=factset&amp;DYN_ARGS=TRUE&amp;DOC_NAME=FAT:FQL_AUDITING_CLIENT_TEMPLATE.FAT&amp;display_string=Audit&amp;VAR:KEY=KPCPQBSTWT&amp;VAR:QUERY=KEZGX1NITERSU19FUShRVFIsMCwsLFJTLFVTRClARkZfU0hMRFJTX0VRKFNFTUksMCwsLFJTLFVTRCkp&amp;WIND","OW=FIRST_POPUP&amp;HEIGHT=450&amp;WIDTH=450&amp;START_MAXIMIZED=FALSE&amp;VAR:CALENDAR=US&amp;VAR:SYMBOL=OMTR&amp;VAR:INDEX=0"}</definedName>
    <definedName name="_117__FDSAUDITLINK___1" localSheetId="2" hidden="1">{"fdsup://directions/FAT Viewer?action=UPDATE&amp;creator=factset&amp;DYN_ARGS=TRUE&amp;DOC_NAME=FAT:FQL_AUDITING_CLIENT_TEMPLATE.FAT&amp;display_string=Audit&amp;VAR:KEY=KPCPQBSTWT&amp;VAR:QUERY=KEZGX1NITERSU19FUShRVFIsMCwsLFJTLFVTRClARkZfU0hMRFJTX0VRKFNFTUksMCwsLFJTLFVTRCkp&amp;WIND","OW=FIRST_POPUP&amp;HEIGHT=450&amp;WIDTH=450&amp;START_MAXIMIZED=FALSE&amp;VAR:CALENDAR=US&amp;VAR:SYMBOL=OMTR&amp;VAR:INDEX=0"}</definedName>
    <definedName name="_117__FDSAUDITLINK___1" hidden="1">{"fdsup://directions/FAT Viewer?action=UPDATE&amp;creator=factset&amp;DYN_ARGS=TRUE&amp;DOC_NAME=FAT:FQL_AUDITING_CLIENT_TEMPLATE.FAT&amp;display_string=Audit&amp;VAR:KEY=KPCPQBSTWT&amp;VAR:QUERY=KEZGX1NITERSU19FUShRVFIsMCwsLFJTLFVTRClARkZfU0hMRFJTX0VRKFNFTUksMCwsLFJTLFVTRCkp&amp;WIND","OW=FIRST_POPUP&amp;HEIGHT=450&amp;WIDTH=450&amp;START_MAXIMIZED=FALSE&amp;VAR:CALENDAR=US&amp;VAR:SYMBOL=OMTR&amp;VAR:INDEX=0"}</definedName>
    <definedName name="_117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70__FDSAUDITLINK__" hidden="1">{"fdsup://Directions/FactSet Auditing Viewer?action=AUDIT_VALUE&amp;DB=129&amp;ID1=59491810&amp;VALUEID=02001&amp;SDATE=201202&amp;PERIODTYPE=QTR_STD&amp;SCFT=3&amp;window=popup_no_bar&amp;width=385&amp;height=120&amp;START_MAXIMIZED=FALSE&amp;creator=factset&amp;display_string=Audit"}</definedName>
    <definedName name="_117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71__FDSAUDITLINK__" hidden="1">{"fdsup://Directions/FactSet Auditing Viewer?action=AUDIT_VALUE&amp;DB=129&amp;ID1=15678210&amp;VALUEID=01001&amp;SDATE=201003&amp;PERIODTYPE=QTR_STD&amp;SCFT=3&amp;window=popup_no_bar&amp;width=385&amp;height=120&amp;START_MAXIMIZED=FALSE&amp;creator=factset&amp;display_string=Audit"}</definedName>
    <definedName name="_117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72__FDSAUDITLINK__" hidden="1">{"fdsup://directions/FAT Viewer?action=UPDATE&amp;creator=factset&amp;DYN_ARGS=TRUE&amp;DOC_NAME=FAT:FQL_AUDITING_CLIENT_TEMPLATE.FAT&amp;display_string=Audit&amp;VAR:KEY=SPMPUZONEX&amp;VAR:QUERY=KEZGX0VCSVREQShMVE0sMCwsLFJGLFVTRClARkZfRUJJVERBX0lCKExUTSwwLCwsUkYsVVNEKSk=&amp;WINDOW=F","IRST_POPUP&amp;HEIGHT=450&amp;WIDTH=450&amp;START_MAXIMIZED=FALSE&amp;VAR:CALENDAR=US&amp;VAR:SYMBOL=MVSN&amp;VAR:INDEX=0"}</definedName>
    <definedName name="_117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73__FDSAUDITLINK__" hidden="1">{"fdsup://directions/FAT Viewer?action=UPDATE&amp;creator=factset&amp;DYN_ARGS=TRUE&amp;DOC_NAME=FAT:FQL_AUDITING_CLIENT_TEMPLATE.FAT&amp;display_string=Audit&amp;VAR:KEY=MRYDOHEZMR&amp;VAR:QUERY=RkZfR1JPU1NfSU5DKExUTSwwLCwsUkYsVVNEKQ==&amp;WINDOW=FIRST_POPUP&amp;HEIGHT=450&amp;WIDTH=450&amp;STAR","T_MAXIMIZED=FALSE&amp;VAR:CALENDAR=US&amp;VAR:SYMBOL=LPSN&amp;VAR:INDEX=0"}</definedName>
    <definedName name="_117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74__FDSAUDITLINK__" hidden="1">{"fdsup://directions/FAT Viewer?action=UPDATE&amp;creator=factset&amp;DYN_ARGS=TRUE&amp;DOC_NAME=FAT:FQL_AUDITING_CLIENT_TEMPLATE.FAT&amp;display_string=Audit&amp;VAR:KEY=MXALUZOLCP&amp;VAR:QUERY=KEZGX0lOVF9FWFBfREVCVChMVE0sMCwsLFJGLFVTRClARkZfSU5UX0VYUF9UT1QoTFRNLDAsLCxSRixVU0QpK","Q==&amp;WINDOW=FIRST_POPUP&amp;HEIGHT=450&amp;WIDTH=450&amp;START_MAXIMIZED=FALSE&amp;VAR:CALENDAR=US&amp;VAR:SYMBOL=EPIQ&amp;VAR:INDEX=0"}</definedName>
    <definedName name="_117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75__FDSAUDITLINK__" hidden="1">{"fdsup://Directions/FactSet Auditing Viewer?action=AUDIT_VALUE&amp;DB=129&amp;ID1=81169910&amp;VALUEID=01001&amp;SDATE=201003&amp;PERIODTYPE=QTR_STD&amp;SCFT=3&amp;window=popup_no_bar&amp;width=385&amp;height=120&amp;START_MAXIMIZED=FALSE&amp;creator=factset&amp;display_string=Audit"}</definedName>
    <definedName name="_117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76__FDSAUDITLINK__" hidden="1">{"fdsup://directions/FAT Viewer?action=UPDATE&amp;creator=factset&amp;DYN_ARGS=TRUE&amp;DOC_NAME=FAT:FQL_AUDITING_CLIENT_TEMPLATE.FAT&amp;display_string=Audit&amp;VAR:KEY=UXMDAXIDQH&amp;VAR:QUERY=RkZfR1JPU1NfSU5DKExUTSwwLCwsUkYsVVNEKQ==&amp;WINDOW=FIRST_POPUP&amp;HEIGHT=450&amp;WIDTH=450&amp;STAR","T_MAXIMIZED=FALSE&amp;VAR:CALENDAR=US&amp;VAR:SYMBOL=ADBE&amp;VAR:INDEX=0"}</definedName>
    <definedName name="_117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77__FDSAUDITLINK__" hidden="1">{"fdsup://Directions/FactSet Auditing Viewer?action=AUDIT_VALUE&amp;DB=129&amp;ID1=87157B10&amp;VALUEID=02001&amp;SDATE=201103&amp;PERIODTYPE=QTR_STD&amp;SCFT=3&amp;window=popup_no_bar&amp;width=385&amp;height=120&amp;START_MAXIMIZED=FALSE&amp;creator=factset&amp;display_string=Audit"}</definedName>
    <definedName name="_117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78__FDSAUDITLINK__" hidden="1">{"fdsup://Directions/FactSet Auditing Viewer?action=AUDIT_VALUE&amp;DB=129&amp;ID1=26882D10&amp;VALUEID=01001&amp;SDATE=201103&amp;PERIODTYPE=QTR_STD&amp;SCFT=3&amp;window=popup_no_bar&amp;width=385&amp;height=120&amp;START_MAXIMIZED=FALSE&amp;creator=factset&amp;display_string=Audit"}</definedName>
    <definedName name="_117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79__FDSAUDITLINK__" hidden="1">{"fdsup://directions/FAT Viewer?action=UPDATE&amp;creator=factset&amp;DYN_ARGS=TRUE&amp;DOC_NAME=FAT:FQL_AUDITING_CLIENT_TEMPLATE.FAT&amp;display_string=Audit&amp;VAR:KEY=KZMZSXIVEJ&amp;VAR:QUERY=KEZGX0VCSVREQShMVE0sMCwsLFJGLFVTRClARkZfRUJJVERBX0lCKExUTSwwLCwsUkYsVVNEKSk=&amp;WINDOW=F","IRST_POPUP&amp;HEIGHT=450&amp;WIDTH=450&amp;START_MAXIMIZED=FALSE&amp;VAR:CALENDAR=US&amp;VAR:SYMBOL=QSII&amp;VAR:INDEX=0"}</definedName>
    <definedName name="_118_______________________0Swvu.Pag" hidden="1">#REF!</definedName>
    <definedName name="_118____________________123Graph_DCHART_6" hidden="1">#REF!</definedName>
    <definedName name="_118_________________0ACwvu.Pag" hidden="1">#REF!</definedName>
    <definedName name="_118_________________123Graph_DCHART_5" hidden="1">#REF!</definedName>
    <definedName name="_118_____123Graph_BCHART_17" hidden="1">#REF!</definedName>
    <definedName name="_118_____123Graph_DCHART_4" hidden="1">#REF!</definedName>
    <definedName name="_118_____123Graph_DCHART_5" hidden="1">#REF!</definedName>
    <definedName name="_118__123Graph_DCHART_17" hidden="1">#REF!</definedName>
    <definedName name="_118__123Graph_ECHART_18" hidden="1">#N/A</definedName>
    <definedName name="_118__123Graph_FCHART_8" hidden="1">#REF!</definedName>
    <definedName name="_118__FDSAUDITLINK__" localSheetId="2" hidden="1">{"fdsup://directions/FAT Viewer?action=UPDATE&amp;creator=factset&amp;DYN_ARGS=TRUE&amp;DOC_NAME=FAT:FQL_AUDITING_CLIENT_TEMPLATE.FAT&amp;display_string=Audit&amp;VAR:KEY=TUPKRCDQHY&amp;VAR:QUERY=RkZfQ0FQRVgoQU5OLDQwNTQzLCwsUlAsVVNEKQ==&amp;WINDOW=FIRST_POPUP&amp;HEIGHT=450&amp;WIDTH=450&amp;STAR","T_MAXIMIZED=FALSE&amp;VAR:CALENDAR=US&amp;VAR:SYMBOL=FOSL&amp;VAR:INDEX=0"}</definedName>
    <definedName name="_118__FDSAUDITLINK__" hidden="1">{"fdsup://directions/FAT Viewer?action=UPDATE&amp;creator=factset&amp;DYN_ARGS=TRUE&amp;DOC_NAME=FAT:FQL_AUDITING_CLIENT_TEMPLATE.FAT&amp;display_string=Audit&amp;VAR:KEY=QLAJAJOJQP&amp;VAR:QUERY=KEZGX1NITERSU19FUShRVFIsMCwsLFJTLFVTRClARkZfU0hMRFJTX0VRKFNFTUksMCwsLFJTLFVTRCkp&amp;WIND","OW=FIRST_POPUP&amp;HEIGHT=450&amp;WIDTH=450&amp;START_MAXIMIZED=FALSE&amp;VAR:CALENDAR=US&amp;VAR:SYMBOL=INFA&amp;VAR:INDEX=0"}</definedName>
    <definedName name="_118__FDSAUDITLINK___1" localSheetId="2" hidden="1">{"fdsup://directions/FAT Viewer?action=UPDATE&amp;creator=factset&amp;DYN_ARGS=TRUE&amp;DOC_NAME=FAT:FQL_AUDITING_CLIENT_TEMPLATE.FAT&amp;display_string=Audit&amp;VAR:KEY=QLAJAJOJQP&amp;VAR:QUERY=KEZGX1NITERSU19FUShRVFIsMCwsLFJTLFVTRClARkZfU0hMRFJTX0VRKFNFTUksMCwsLFJTLFVTRCkp&amp;WIND","OW=FIRST_POPUP&amp;HEIGHT=450&amp;WIDTH=450&amp;START_MAXIMIZED=FALSE&amp;VAR:CALENDAR=US&amp;VAR:SYMBOL=INFA&amp;VAR:INDEX=0"}</definedName>
    <definedName name="_118__FDSAUDITLINK___1" hidden="1">{"fdsup://directions/FAT Viewer?action=UPDATE&amp;creator=factset&amp;DYN_ARGS=TRUE&amp;DOC_NAME=FAT:FQL_AUDITING_CLIENT_TEMPLATE.FAT&amp;display_string=Audit&amp;VAR:KEY=QLAJAJOJQP&amp;VAR:QUERY=KEZGX1NITERSU19FUShRVFIsMCwsLFJTLFVTRClARkZfU0hMRFJTX0VRKFNFTUksMCwsLFJTLFVTRCkp&amp;WIND","OW=FIRST_POPUP&amp;HEIGHT=450&amp;WIDTH=450&amp;START_MAXIMIZED=FALSE&amp;VAR:CALENDAR=US&amp;VAR:SYMBOL=INFA&amp;VAR:INDEX=0"}</definedName>
    <definedName name="_118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80__FDSAUDITLINK__" hidden="1">{"fdsup://directions/FAT Viewer?action=UPDATE&amp;creator=factset&amp;DYN_ARGS=TRUE&amp;DOC_NAME=FAT:FQL_AUDITING_CLIENT_TEMPLATE.FAT&amp;display_string=Audit&amp;VAR:KEY=MHMDUVMDGP&amp;VAR:QUERY=RkZfRU5UUlBSX1ZBTF9EQUlMWSg0MDQ1Nyk=&amp;WINDOW=FIRST_POPUP&amp;HEIGHT=450&amp;WIDTH=450&amp;START_MA","XIMIZED=FALSE&amp;VAR:CALENDAR=US&amp;VAR:SYMBOL=CHH&amp;VAR:INDEX=0"}</definedName>
    <definedName name="_118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81__FDSAUDITLINK__" hidden="1">{"fdsup://directions/FAT Viewer?action=UPDATE&amp;creator=factset&amp;DYN_ARGS=TRUE&amp;DOC_NAME=FAT:FQL_AUDITING_CLIENT_TEMPLATE.FAT&amp;display_string=Audit&amp;VAR:KEY=YFSJAFQVAD&amp;VAR:QUERY=RkZfTkVUX0lOQyhMVE0sMCwsLFJGLFVTRCk=&amp;WINDOW=FIRST_POPUP&amp;HEIGHT=450&amp;WIDTH=450&amp;START_MA","XIMIZED=FALSE&amp;VAR:CALENDAR=US&amp;VAR:SYMBOL=SAP&amp;VAR:INDEX=0"}</definedName>
    <definedName name="_1182__FDSAUDITLINK__" localSheetId="2">{"fdsup://Directions/FactSet Auditing Viewer?action=AUDIT_VALUE&amp;DB=129&amp;ID1=44913M10&amp;VALUEID=02001&amp;SDATE=201002&amp;PERIODTYPE=QTR_STD&amp;window=popup_no_bar&amp;width=385&amp;height=120&amp;START_MAXIMIZED=FALSE&amp;creator=factset&amp;display_string=Audit"}</definedName>
    <definedName name="_1182__FDSAUDITLINK__" hidden="1">{"fdsup://directions/FAT Viewer?action=UPDATE&amp;creator=factset&amp;DYN_ARGS=TRUE&amp;DOC_NAME=FAT:FQL_AUDITING_CLIENT_TEMPLATE.FAT&amp;display_string=Audit&amp;VAR:KEY=CJMLQRADIX&amp;VAR:QUERY=RkZfU0FMRVMoTFRNLDAsLCxSRixVU0Qp&amp;WINDOW=FIRST_POPUP&amp;HEIGHT=450&amp;WIDTH=450&amp;START_MAXIMI","ZED=FALSE&amp;VAR:CALENDAR=US&amp;VAR:SYMBOL=WSPI&amp;VAR:INDEX=0"}</definedName>
    <definedName name="_118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83__FDSAUDITLINK__" hidden="1">{"fdsup://directions/FAT Viewer?action=UPDATE&amp;creator=factset&amp;DYN_ARGS=TRUE&amp;DOC_NAME=FAT:FQL_AUDITING_CLIENT_TEMPLATE.FAT&amp;display_string=Audit&amp;VAR:KEY=YRELCREHAV&amp;VAR:QUERY=RkZfTkVUX0lOQyhMVE0sMCwsLFJGLFVTRCk=&amp;WINDOW=FIRST_POPUP&amp;HEIGHT=450&amp;WIDTH=450&amp;START_MA","XIMIZED=FALSE&amp;VAR:CALENDAR=US&amp;VAR:SYMBOL=N&amp;VAR:INDEX=0"}</definedName>
    <definedName name="_118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84__FDSAUDITLINK__" hidden="1">{"fdsup://directions/FAT Viewer?action=UPDATE&amp;creator=factset&amp;DYN_ARGS=TRUE&amp;DOC_NAME=FAT:FQL_AUDITING_CLIENT_TEMPLATE.FAT&amp;display_string=Audit&amp;VAR:KEY=BSLERAXCZW&amp;VAR:QUERY=RkZfTkVUX0lOQyhMVE0sMCwsLFJGLFVTRCk=&amp;WINDOW=FIRST_POPUP&amp;HEIGHT=450&amp;WIDTH=450&amp;START_MA","XIMIZED=FALSE&amp;VAR:CALENDAR=US&amp;VAR:SYMBOL=CNQR&amp;VAR:INDEX=0"}</definedName>
    <definedName name="_118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85__FDSAUDITLINK__" hidden="1">{"fdsup://Directions/FactSet Auditing Viewer?action=AUDIT_VALUE&amp;DB=129&amp;ID1=87150310&amp;VALUEID=01001&amp;SDATE=201103&amp;PERIODTYPE=QTR_STD&amp;SCFT=3&amp;window=popup_no_bar&amp;width=385&amp;height=120&amp;START_MAXIMIZED=FALSE&amp;creator=factset&amp;display_string=Audit"}</definedName>
    <definedName name="_118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86__FDSAUDITLINK__" hidden="1">{"fdsup://Directions/FactSet Auditing Viewer?action=AUDIT_VALUE&amp;DB=129&amp;ID1=87160710&amp;VALUEID=01001&amp;SDATE=201104&amp;PERIODTYPE=QTR_STD&amp;SCFT=3&amp;window=popup_no_bar&amp;width=385&amp;height=120&amp;START_MAXIMIZED=FALSE&amp;creator=factset&amp;display_string=Audit"}</definedName>
    <definedName name="_118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87__FDSAUDITLINK__" hidden="1">{"fdsup://Directions/FactSet Auditing Viewer?action=AUDIT_VALUE&amp;DB=129&amp;ID1=67020Y10&amp;VALUEID=01001&amp;SDATE=2011&amp;PERIODTYPE=ANN_STD&amp;SCFT=3&amp;window=popup_no_bar&amp;width=385&amp;height=120&amp;START_MAXIMIZED=FALSE&amp;creator=factset&amp;display_string=Audit"}</definedName>
    <definedName name="_1188__FDSAUDITLINK__" localSheetId="2">{"fdsup://Directions/FactSet Auditing Viewer?action=AUDIT_VALUE&amp;DB=129&amp;ID1=53814610&amp;VALUEID=02001&amp;SDATE=201001&amp;PERIODTYPE=QTR_STD&amp;window=popup_no_bar&amp;width=385&amp;height=120&amp;START_MAXIMIZED=FALSE&amp;creator=factset&amp;display_string=Audit"}</definedName>
    <definedName name="_1188__FDSAUDITLINK__" hidden="1">{"fdsup://directions/FAT Viewer?action=UPDATE&amp;creator=factset&amp;DYN_ARGS=TRUE&amp;DOC_NAME=FAT:FQL_AUDITING_CLIENT_TEMPLATE.FAT&amp;display_string=Audit&amp;VAR:KEY=GJMZMXWNOZ&amp;VAR:QUERY=KEZGX1NITERSU19FUShRVFIsMCwsLFJTLFVTRClAKEZGX0xJQUJTX1NITERSU19FUShRVFIsMCwsLFJTLFVTR","CkgLSBGRl9MSUFCUyhRVFIsMCwsLFJTLFVTRCkpKQ==&amp;WINDOW=FIRST_POPUP&amp;HEIGHT=450&amp;WIDTH=450&amp;START_MAXIMIZED=FALSE&amp;VAR:CALENDAR=US&amp;VAR:SYMBOL=N&amp;VAR:INDEX=0"}</definedName>
    <definedName name="_118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89__FDSAUDITLINK__" hidden="1">{"fdsup://directions/FAT Viewer?action=UPDATE&amp;creator=factset&amp;DYN_ARGS=TRUE&amp;DOC_NAME=FAT:FQL_AUDITING_CLIENT_TEMPLATE.FAT&amp;display_string=Audit&amp;VAR:KEY=KDGNKJIFAJ&amp;VAR:QUERY=RkZfTkVUX0lOQyhMVE0sMCwsLFJGLFVTRCkgLyBGRl9DT01fU0hTX09VVChRVFIsMCwsLFJGLFVTRCk=&amp;WIND","OW=FIRST_POPUP&amp;HEIGHT=450&amp;WIDTH=450&amp;START_MAXIMIZED=FALSE&amp;VAR:CALENDAR=US&amp;VAR:SYMBOL=SAP&amp;VAR:INDEX=0"}</definedName>
    <definedName name="_119____________________123Graph_DCHART_7" hidden="1">#REF!</definedName>
    <definedName name="_119_________________0Swvu.Pag" hidden="1">#REF!</definedName>
    <definedName name="_119_________________123Graph_DCHART_6" hidden="1">#REF!</definedName>
    <definedName name="_119_____123Graph_DCHART_5" hidden="1">#REF!</definedName>
    <definedName name="_119_____123Graph_DCHART_6" hidden="1">#REF!</definedName>
    <definedName name="_119__123Graph_CCHART_22" hidden="1">#REF!</definedName>
    <definedName name="_119__123Graph_DCHART_18" hidden="1">#REF!</definedName>
    <definedName name="_119__123Graph_ECHART_4" hidden="1">#N/A</definedName>
    <definedName name="_119__123Graph_XCHART_12" hidden="1">#REF!</definedName>
    <definedName name="_119__FDSAUDITLINK__" localSheetId="2" hidden="1">{"fdsup://directions/FAT Viewer?action=UPDATE&amp;creator=factset&amp;DYN_ARGS=TRUE&amp;DOC_NAME=FAT:FQL_AUDITING_CLIENT_TEMPLATE.FAT&amp;display_string=Audit&amp;VAR:KEY=JUNAPQBKTQ&amp;VAR:QUERY=RkZfQ0FQRVgoQU5OLDQwOTA4LCwsUlAsVVNEKQ==&amp;WINDOW=FIRST_POPUP&amp;HEIGHT=450&amp;WIDTH=450&amp;STAR","T_MAXIMIZED=FALSE&amp;VAR:CALENDAR=US&amp;VAR:SYMBOL=FOSL&amp;VAR:INDEX=0"}</definedName>
    <definedName name="_119__FDSAUDITLINK__" hidden="1">{"fdsup://directions/FAT Viewer?action=UPDATE&amp;creator=factset&amp;DYN_ARGS=TRUE&amp;DOC_NAME=FAT:FQL_AUDITING_CLIENT_TEMPLATE.FAT&amp;display_string=Audit&amp;VAR:KEY=ATKNQZMZSR&amp;VAR:QUERY=KEZGX1NITERSU19FUShRVFIsMCwsLFJTLFVTRClARkZfU0hMRFJTX0VRKFNFTUksMCwsLFJTLFVTRCkp&amp;WIND","OW=FIRST_POPUP&amp;HEIGHT=450&amp;WIDTH=450&amp;START_MAXIMIZED=FALSE&amp;VAR:CALENDAR=US&amp;VAR:SYMBOL=RHAT&amp;VAR:INDEX=0"}</definedName>
    <definedName name="_119__FDSAUDITLINK___1" localSheetId="2" hidden="1">{"fdsup://directions/FAT Viewer?action=UPDATE&amp;creator=factset&amp;DYN_ARGS=TRUE&amp;DOC_NAME=FAT:FQL_AUDITING_CLIENT_TEMPLATE.FAT&amp;display_string=Audit&amp;VAR:KEY=ATKNQZMZSR&amp;VAR:QUERY=KEZGX1NITERSU19FUShRVFIsMCwsLFJTLFVTRClARkZfU0hMRFJTX0VRKFNFTUksMCwsLFJTLFVTRCkp&amp;WIND","OW=FIRST_POPUP&amp;HEIGHT=450&amp;WIDTH=450&amp;START_MAXIMIZED=FALSE&amp;VAR:CALENDAR=US&amp;VAR:SYMBOL=RHAT&amp;VAR:INDEX=0"}</definedName>
    <definedName name="_119__FDSAUDITLINK___1" hidden="1">{"fdsup://directions/FAT Viewer?action=UPDATE&amp;creator=factset&amp;DYN_ARGS=TRUE&amp;DOC_NAME=FAT:FQL_AUDITING_CLIENT_TEMPLATE.FAT&amp;display_string=Audit&amp;VAR:KEY=ATKNQZMZSR&amp;VAR:QUERY=KEZGX1NITERSU19FUShRVFIsMCwsLFJTLFVTRClARkZfU0hMRFJTX0VRKFNFTUksMCwsLFJTLFVTRCkp&amp;WIND","OW=FIRST_POPUP&amp;HEIGHT=450&amp;WIDTH=450&amp;START_MAXIMIZED=FALSE&amp;VAR:CALENDAR=US&amp;VAR:SYMBOL=RHAT&amp;VAR:INDEX=0"}</definedName>
    <definedName name="_119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90__FDSAUDITLINK__" hidden="1">{"fdsup://directions/FAT Viewer?action=UPDATE&amp;creator=factset&amp;DYN_ARGS=TRUE&amp;DOC_NAME=FAT:FQL_AUDITING_CLIENT_TEMPLATE.FAT&amp;display_string=Audit&amp;VAR:KEY=MZSLGHSHYF&amp;VAR:QUERY=RkZfTkVUX0lOQyhMVE0sMCwsLFJGLFVTRCkgLyBGRl9DT01fU0hTX09VVChRVFIsMCwsLFJGLFVTRCk=&amp;WIND","OW=FIRST_POPUP&amp;HEIGHT=450&amp;WIDTH=450&amp;START_MAXIMIZED=FALSE&amp;VAR:CALENDAR=US&amp;VAR:SYMBOL=AVID&amp;VAR:INDEX=0"}</definedName>
    <definedName name="_119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91__FDSAUDITLINK__" hidden="1">{"fdsup://directions/FAT Viewer?action=UPDATE&amp;creator=factset&amp;DYN_ARGS=TRUE&amp;DOC_NAME=FAT:FQL_AUDITING_CLIENT_TEMPLATE.FAT&amp;display_string=Audit&amp;VAR:KEY=AZSDSVELWN&amp;VAR:QUERY=RkZfU0FMRVMoTFRNLDAsLCxSRixVU0Qp&amp;WINDOW=FIRST_POPUP&amp;HEIGHT=450&amp;WIDTH=450&amp;START_MAXIMI","ZED=FALSE&amp;VAR:CALENDAR=US&amp;VAR:SYMBOL=TYL&amp;VAR:INDEX=0"}</definedName>
    <definedName name="_119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92__FDSAUDITLINK__" hidden="1">{"fdsup://directions/FAT Viewer?action=UPDATE&amp;creator=factset&amp;DYN_ARGS=TRUE&amp;DOC_NAME=FAT:FQL_AUDITING_CLIENT_TEMPLATE.FAT&amp;display_string=Audit&amp;VAR:KEY=WBQZENUHGX&amp;VAR:QUERY=RkZfU0FMRVMoTFRNLDAsLCxSRixVU0Qp&amp;WINDOW=FIRST_POPUP&amp;HEIGHT=450&amp;WIDTH=450&amp;START_MAXIMI","ZED=FALSE&amp;VAR:CALENDAR=US&amp;VAR:SYMBOL=EPIQ&amp;VAR:INDEX=0"}</definedName>
    <definedName name="_119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93__FDSAUDITLINK__" hidden="1">{"fdsup://directions/FAT Viewer?action=UPDATE&amp;creator=factset&amp;DYN_ARGS=TRUE&amp;DOC_NAME=FAT:FQL_AUDITING_CLIENT_TEMPLATE.FAT&amp;display_string=Audit&amp;VAR:KEY=KLKHANGHWP&amp;VAR:QUERY=RkZfR1JPU1NfSU5DKExUTSwwLCwsUkYsVVNEKQ==&amp;WINDOW=FIRST_POPUP&amp;HEIGHT=450&amp;WIDTH=450&amp;STAR","T_MAXIMIZED=FALSE&amp;VAR:CALENDAR=US&amp;VAR:SYMBOL=TIVO&amp;VAR:INDEX=0"}</definedName>
    <definedName name="_119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94__FDSAUDITLINK__" hidden="1">{"fdsup://directions/FAT Viewer?action=UPDATE&amp;creator=factset&amp;DYN_ARGS=TRUE&amp;DOC_NAME=FAT:FQL_AUDITING_CLIENT_TEMPLATE.FAT&amp;display_string=Audit&amp;VAR:KEY=ELQHQTCDEP&amp;VAR:QUERY=KEZGX0VCSVREQShMVE0sMCwsLFJGLFVTRClARkZfRUJJVERBX0lCKExUTSwwLCwsUkYsVVNEKSk=&amp;WINDOW=F","IRST_POPUP&amp;HEIGHT=450&amp;WIDTH=450&amp;START_MAXIMIZED=FALSE&amp;VAR:CALENDAR=US&amp;VAR:SYMBOL=CLGX&amp;VAR:INDEX=0"}</definedName>
    <definedName name="_119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95__FDSAUDITLINK__" hidden="1">{"fdsup://directions/FAT Viewer?action=UPDATE&amp;creator=factset&amp;DYN_ARGS=TRUE&amp;DOC_NAME=FAT:FQL_AUDITING_CLIENT_TEMPLATE.FAT&amp;display_string=Audit&amp;VAR:KEY=QPCDGJSDWF&amp;VAR:QUERY=KEZGX0VCSVREQShMVE0sMCwsLFJGLFVTRClARkZfRUJJVERBX0lCKExUTSwwLCwsUkYsVVNEKSk=&amp;WINDOW=F","IRST_POPUP&amp;HEIGHT=450&amp;WIDTH=450&amp;START_MAXIMIZED=FALSE&amp;VAR:CALENDAR=US&amp;VAR:SYMBOL=QADI&amp;VAR:INDEX=0"}</definedName>
    <definedName name="_119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196__FDSAUDITLINK__" hidden="1">{"fdsup://Directions/FactSet Auditing Viewer?action=AUDIT_VALUE&amp;DB=129&amp;ID1=69917320&amp;VALUEID=01251&amp;SDATE=2011&amp;PERIODTYPE=ANN_STD&amp;SCFT=3&amp;window=popup_no_bar&amp;width=385&amp;height=120&amp;START_MAXIMIZED=FALSE&amp;creator=factset&amp;display_string=Audit"}</definedName>
    <definedName name="_119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197__FDSAUDITLINK__" hidden="1">{"fdsup://directions/FAT Viewer?action=UPDATE&amp;creator=factset&amp;DYN_ARGS=TRUE&amp;DOC_NAME=FAT:FQL_AUDITING_CLIENT_TEMPLATE.FAT&amp;display_string=Audit&amp;VAR:KEY=KNMJKLKBCL&amp;VAR:QUERY=KEZGX0VCSVREQShMVE0sMCwsLFJGLFVTRClARkZfRUJJVERBX0lCKExUTSwwLCwsUkYsVVNEKSk=&amp;WINDOW=F","IRST_POPUP&amp;HEIGHT=450&amp;WIDTH=450&amp;START_MAXIMIZED=FALSE&amp;VAR:CALENDAR=US&amp;VAR:SYMBOL=TLEO&amp;VAR:INDEX=0"}</definedName>
    <definedName name="_119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198__FDSAUDITLINK__" hidden="1">{"fdsup://directions/FAT Viewer?action=UPDATE&amp;creator=factset&amp;DYN_ARGS=TRUE&amp;DOC_NAME=FAT:FQL_AUDITING_CLIENT_TEMPLATE.FAT&amp;display_string=Audit&amp;VAR:KEY=MZIXCRUBGP&amp;VAR:QUERY=RkZfTkVUX0lOQyhMVE0sMCwsLFJGLFVTRCk=&amp;WINDOW=FIRST_POPUP&amp;HEIGHT=450&amp;WIDTH=450&amp;START_MA","XIMIZED=FALSE&amp;VAR:CALENDAR=US&amp;VAR:SYMBOL=IBM&amp;VAR:INDEX=0"}</definedName>
    <definedName name="_119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199__FDSAUDITLINK__" hidden="1">{"fdsup://Directions/FactSet Auditing Viewer?action=AUDIT_VALUE&amp;DB=129&amp;ID1=68375710&amp;VALUEID=01001&amp;SDATE=201102&amp;PERIODTYPE=QTR_STD&amp;SCFT=3&amp;window=popup_no_bar&amp;width=385&amp;height=120&amp;START_MAXIMIZED=FALSE&amp;creator=factset&amp;display_string=Audit"}</definedName>
    <definedName name="_11A">#REF!</definedName>
    <definedName name="_11ALA642C761" hidden="1">#N/A</definedName>
    <definedName name="_11B">#REF!</definedName>
    <definedName name="_11C">#REF!</definedName>
    <definedName name="_11IQ_CURRENCY_GAIN_INS" hidden="1">"c238"</definedName>
    <definedName name="_11Table2_" hidden="1">#REF!</definedName>
    <definedName name="_12">#REF!</definedName>
    <definedName name="_12_____________________123Graph_ACHART_3" hidden="1">#REF!</definedName>
    <definedName name="_12__________________123Graph_ACHART_3" hidden="1">#REF!</definedName>
    <definedName name="_12______123Graph_ACHART_2" hidden="1">#REF!</definedName>
    <definedName name="_12______123Graph_ACHART_3" hidden="1">#REF!</definedName>
    <definedName name="_12______S" hidden="1">#REF!</definedName>
    <definedName name="_12_____0_Dist_Val" hidden="1">#REF!</definedName>
    <definedName name="_12____0_S" hidden="1">#REF!</definedName>
    <definedName name="_12___0_S" hidden="1">#REF!</definedName>
    <definedName name="_12___123Graph_CCHART_5" hidden="1">#REF!</definedName>
    <definedName name="_12__123Graph_ACHART_1" hidden="1">#REF!</definedName>
    <definedName name="_12__123Graph_ACHART_14" hidden="1">#REF!</definedName>
    <definedName name="_12__123Graph_ACHART_18" hidden="1">#REF!</definedName>
    <definedName name="_12__123Graph_ACHART_2" hidden="1">#REF!</definedName>
    <definedName name="_12__123Graph_ACHART_3" hidden="1">#REF!</definedName>
    <definedName name="_12__123Graph_ACHART_30" hidden="1">#REF!</definedName>
    <definedName name="_12__123Graph_ACHART_4" hidden="1">#REF!</definedName>
    <definedName name="_12__123Graph_AChart_4I" hidden="1">#REF!</definedName>
    <definedName name="_12__123Graph_ACHART_9A" hidden="1">#REF!</definedName>
    <definedName name="_12__123Graph_ACPI_NDX_87_93" hidden="1">#REF!</definedName>
    <definedName name="_12__123Graph_AGROSS_MARGINS" hidden="1">#REF!</definedName>
    <definedName name="_12__123Graph_AQRE_S_BY_CO." hidden="1">#REF!</definedName>
    <definedName name="_12__123Graph_AQRE_S_BY_TYPE" hidden="1">#REF!</definedName>
    <definedName name="_12__123Graph_ASS6_A" hidden="1">#REF!</definedName>
    <definedName name="_12__123Graph_AWAGES_BY_B_U" hidden="1">#REF!</definedName>
    <definedName name="_12__123Graph_BCHART_1" hidden="1">#REF!</definedName>
    <definedName name="_12__123Graph_BCHART_11" hidden="1">#REF!</definedName>
    <definedName name="_12__123Graph_BCHART_15" hidden="1">#REF!</definedName>
    <definedName name="_12__123Graph_BCHART_2" hidden="1">#REF!</definedName>
    <definedName name="_12__123Graph_BCHART_3" hidden="1">#REF!</definedName>
    <definedName name="_12__123Graph_BCHART_5" hidden="1">#REF!</definedName>
    <definedName name="_12__123Graph_BCHART_6" hidden="1">#REF!</definedName>
    <definedName name="_12__123Graph_BCHART_8" hidden="1">#REF!</definedName>
    <definedName name="_12__123Graph_BCONTRACT_BY_B_U" hidden="1">#REF!</definedName>
    <definedName name="_12__123Graph_BSENS_COMPARISON" hidden="1">#REF!</definedName>
    <definedName name="_12__123Graph_BSUPPLIES_BY_B_U" hidden="1">#REF!</definedName>
    <definedName name="_12__123Graph_BTAX_CREDIT" hidden="1">#REF!</definedName>
    <definedName name="_12__123Graph_BWAGES_BY_B_U" hidden="1">#REF!</definedName>
    <definedName name="_12__123Graph_CCHART_3" hidden="1">#REF!</definedName>
    <definedName name="_12__123Graph_CCHART_5" hidden="1">#REF!</definedName>
    <definedName name="_12__123Graph_DCHART_1" hidden="1">#REF!</definedName>
    <definedName name="_12__123Graph_ECHART_1" hidden="1">#REF!</definedName>
    <definedName name="_12__123Graph_ESPLICE_95" hidden="1">#REF!</definedName>
    <definedName name="_12__123Graph_LBL_ACHART_1" hidden="1">#REF!</definedName>
    <definedName name="_12__123Graph_LBL_ACHART_3" hidden="1">#REF!</definedName>
    <definedName name="_12__123Graph_LBL_BCHART_1" hidden="1">#REF!</definedName>
    <definedName name="_12__123Graph_XChart_6">#REF!</definedName>
    <definedName name="_12__FDSAUDITLINK__" localSheetId="2">{"fdsup://directions/FAT Viewer?action=UPDATE&amp;creator=factset&amp;DYN_ARGS=TRUE&amp;DOC_NAME=FAT:FQL_AUDITING_CLIENT_TEMPLATE.FAT&amp;display_string=Audit&amp;VAR:KEY=PUZKJWXSFC&amp;VAR:QUERY=KEZTTF9ORVRfSU5DKE5PVyxOT1csRlNBLCxVU0QpQEZGX05FVF9JTkMoTFRNUywwLCwsLFVTRCkp&amp;WINDOW=F","IRST_POPUP&amp;HEIGHT=450&amp;WIDTH=450&amp;START_MAXIMIZED=FALSE&amp;VAR:CALENDAR=US&amp;VAR:SYMBOL=JKHY&amp;VAR:INDEX=0"}</definedName>
    <definedName name="_12__FDSAUDITLINK__" hidden="1">{"fdsup://Directions/FactSet Auditing Viewer?action=AUDIT_VALUE&amp;DB=129&amp;ID1=M2246510&amp;VALUEID=07011&amp;SDATE=2010&amp;PERIODTYPE=ANN_STD&amp;SCFT=3&amp;window=popup_no_bar&amp;width=385&amp;height=120&amp;START_MAXIMIZED=FALSE&amp;creator=factset&amp;display_string=Audit"}</definedName>
    <definedName name="_12__FDSAUDITLINK___1" localSheetId="2" hidden="1">{"fdsup://Directions/FactSet Auditing Viewer?action=AUDIT_VALUE&amp;DB=129&amp;ID1=M2246510&amp;VALUEID=07011&amp;SDATE=2010&amp;PERIODTYPE=ANN_STD&amp;SCFT=3&amp;window=popup_no_bar&amp;width=385&amp;height=120&amp;START_MAXIMIZED=FALSE&amp;creator=factset&amp;display_string=Audit"}</definedName>
    <definedName name="_12__FDSAUDITLINK___1" hidden="1">{"fdsup://Directions/FactSet Auditing Viewer?action=AUDIT_VALUE&amp;DB=129&amp;ID1=M2246510&amp;VALUEID=07011&amp;SDATE=2010&amp;PERIODTYPE=ANN_STD&amp;SCFT=3&amp;window=popup_no_bar&amp;width=385&amp;height=120&amp;START_MAXIMIZED=FALSE&amp;creator=factset&amp;display_string=Audit"}</definedName>
    <definedName name="_12__FDSAUDITLINK___2" localSheetId="2"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12__FDSAUDITLINK___2"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12__FDSAUDITLINK___3" localSheetId="2"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12__FDSAUDITLINK___3"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12__FDSAUDITLINK___4" localSheetId="2"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12__FDSAUDITLINK___4"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12_0__123Graph_BCHAR" hidden="1">#REF!</definedName>
    <definedName name="_12_1_2005">#REF!</definedName>
    <definedName name="_12_1_2006">#REF!</definedName>
    <definedName name="_12_1_2007">#REF!</definedName>
    <definedName name="_12_123Grap" hidden="1">#REF!</definedName>
    <definedName name="_12_15_2005">#REF!</definedName>
    <definedName name="_12_15_2006">#REF!</definedName>
    <definedName name="_12_15_2007">#REF!</definedName>
    <definedName name="_12_31_05" localSheetId="2">_4777__FDSAUDITLINK__</definedName>
    <definedName name="_12_31_05">_4777__FDSAUDITLINK__</definedName>
    <definedName name="_120_______________________0Rwvu.Pag" hidden="1">#REF!</definedName>
    <definedName name="_120____________________123Graph_DCHART_8" hidden="1">#REF!</definedName>
    <definedName name="_120_________________123Graph_DCHART_7" hidden="1">#REF!</definedName>
    <definedName name="_120_____123Graph_BCHART_18" hidden="1">#REF!</definedName>
    <definedName name="_120_____123Graph_DCHART_6" hidden="1">#REF!</definedName>
    <definedName name="_120_____123Graph_DCHART_7" hidden="1">#REF!</definedName>
    <definedName name="_120__123Graph_ACHART_9A" hidden="1">#REF!</definedName>
    <definedName name="_120__123Graph_BCHART_9A" hidden="1">#REF!</definedName>
    <definedName name="_120__123Graph_DCHART_4" hidden="1">#REF!</definedName>
    <definedName name="_120__123Graph_ECHART_6" hidden="1">#N/A</definedName>
    <definedName name="_120__123Graph_EQRE_S_BY_CO." hidden="1">#REF!</definedName>
    <definedName name="_120__123Graph_FQRE_S_BY_CO." hidden="1">#REF!</definedName>
    <definedName name="_120__123Graph_XCHART_1" hidden="1">#REF!</definedName>
    <definedName name="_120__FDSAUDITLINK__" localSheetId="2" hidden="1">{"fdsup://directions/FAT Viewer?action=UPDATE&amp;creator=factset&amp;DYN_ARGS=TRUE&amp;DOC_NAME=FAT:FQL_AUDITING_CLIENT_TEMPLATE.FAT&amp;display_string=Audit&amp;VAR:KEY=RYTGZOPMZI&amp;VAR:QUERY=RkZfQ0FQRVgoWVRELDQwNTQzLCwsUlAsVVNEKQ==&amp;WINDOW=FIRST_POPUP&amp;HEIGHT=450&amp;WIDTH=450&amp;STAR","T_MAXIMIZED=FALSE&amp;VAR:CALENDAR=US&amp;VAR:SYMBOL=FOSL&amp;VAR:INDEX=0"}</definedName>
    <definedName name="_120__FDSAUDITLINK__" hidden="1">{"fdsup://directions/FAT Viewer?action=UPDATE&amp;creator=factset&amp;DYN_ARGS=TRUE&amp;DOC_NAME=FAT:FQL_AUDITING_CLIENT_TEMPLATE.FAT&amp;display_string=Audit&amp;VAR:KEY=MJCRSBSNWJ&amp;VAR:QUERY=KEZGX1NITERSU19FUShRVFIsMCwsLFJTLFVTRClARkZfU0hMRFJTX0VRKFNFTUksMCwsLFJTLFVTRCkp&amp;WIND","OW=FIRST_POPUP&amp;HEIGHT=450&amp;WIDTH=450&amp;START_MAXIMIZED=FALSE&amp;VAR:CALENDAR=US&amp;VAR:SYMBOL=BEAS&amp;VAR:INDEX=0"}</definedName>
    <definedName name="_120__FDSAUDITLINK___1" localSheetId="2" hidden="1">{"fdsup://directions/FAT Viewer?action=UPDATE&amp;creator=factset&amp;DYN_ARGS=TRUE&amp;DOC_NAME=FAT:FQL_AUDITING_CLIENT_TEMPLATE.FAT&amp;display_string=Audit&amp;VAR:KEY=MJCRSBSNWJ&amp;VAR:QUERY=KEZGX1NITERSU19FUShRVFIsMCwsLFJTLFVTRClARkZfU0hMRFJTX0VRKFNFTUksMCwsLFJTLFVTRCkp&amp;WIND","OW=FIRST_POPUP&amp;HEIGHT=450&amp;WIDTH=450&amp;START_MAXIMIZED=FALSE&amp;VAR:CALENDAR=US&amp;VAR:SYMBOL=BEAS&amp;VAR:INDEX=0"}</definedName>
    <definedName name="_120__FDSAUDITLINK___1" hidden="1">{"fdsup://directions/FAT Viewer?action=UPDATE&amp;creator=factset&amp;DYN_ARGS=TRUE&amp;DOC_NAME=FAT:FQL_AUDITING_CLIENT_TEMPLATE.FAT&amp;display_string=Audit&amp;VAR:KEY=MJCRSBSNWJ&amp;VAR:QUERY=KEZGX1NITERSU19FUShRVFIsMCwsLFJTLFVTRClARkZfU0hMRFJTX0VRKFNFTUksMCwsLFJTLFVTRCkp&amp;WIND","OW=FIRST_POPUP&amp;HEIGHT=450&amp;WIDTH=450&amp;START_MAXIMIZED=FALSE&amp;VAR:CALENDAR=US&amp;VAR:SYMBOL=BEAS&amp;VAR:INDEX=0"}</definedName>
    <definedName name="_120__FDSAUDITLINK___2" localSheetId="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3" localSheetId="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4" localSheetId="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4"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00__FDSAUDITLINK__" hidden="1">{"fdsup://Directions/FactSet Auditing Viewer?action=AUDIT_VALUE&amp;DB=129&amp;ID1=68375710&amp;VALUEID=07011&amp;SDATE=2010&amp;PERIODTYPE=ANN_STD&amp;SCFT=3&amp;window=popup_no_bar&amp;width=385&amp;height=120&amp;START_MAXIMIZED=FALSE&amp;creator=factset&amp;display_string=Audit"}</definedName>
    <definedName name="_120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01__FDSAUDITLINK__" hidden="1">{"fdsup://Directions/FactSet Auditing Viewer?action=AUDIT_VALUE&amp;DB=129&amp;ID1=68375710&amp;VALUEID=02001&amp;SDATE=201102&amp;PERIODTYPE=QTR_STD&amp;SCFT=3&amp;window=popup_no_bar&amp;width=385&amp;height=120&amp;START_MAXIMIZED=FALSE&amp;creator=factset&amp;display_string=Audit"}</definedName>
    <definedName name="_120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02__FDSAUDITLINK__" hidden="1">{"fdsup://Directions/FactSet Auditing Viewer?action=AUDIT_VALUE&amp;DB=129&amp;ID1=664713&amp;VALUEID=01001&amp;SDATE=201103&amp;PERIODTYPE=QTR_STD&amp;SCFT=3&amp;window=popup_no_bar&amp;width=385&amp;height=120&amp;START_MAXIMIZED=FALSE&amp;creator=factset&amp;display_string=Audit"}</definedName>
    <definedName name="_120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03__FDSAUDITLINK__" hidden="1">{"fdsup://Directions/FactSet Auditing Viewer?action=AUDIT_VALUE&amp;DB=129&amp;ID1=67020Y10&amp;VALUEID=01251&amp;SDATE=2011&amp;PERIODTYPE=ANN_STD&amp;SCFT=3&amp;window=popup_no_bar&amp;width=385&amp;height=120&amp;START_MAXIMIZED=FALSE&amp;creator=factset&amp;display_string=Audit"}</definedName>
    <definedName name="_120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04__FDSAUDITLINK__" hidden="1">{"fdsup://Directions/FactSet Auditing Viewer?action=AUDIT_VALUE&amp;DB=129&amp;ID1=88632Q10&amp;VALUEID=01001&amp;SDATE=2011&amp;PERIODTYPE=ANN_STD&amp;SCFT=3&amp;window=popup_no_bar&amp;width=385&amp;height=120&amp;START_MAXIMIZED=FALSE&amp;creator=factset&amp;display_string=Audit"}</definedName>
    <definedName name="_120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05__FDSAUDITLINK__" hidden="1">{"fdsup://Directions/FactSet Auditing Viewer?action=AUDIT_VALUE&amp;DB=129&amp;ID1=88632Q10&amp;VALUEID=01001&amp;SDATE=201004&amp;PERIODTYPE=QTR_STD&amp;SCFT=3&amp;window=popup_no_bar&amp;width=385&amp;height=120&amp;START_MAXIMIZED=FALSE&amp;creator=factset&amp;display_string=Audit"}</definedName>
    <definedName name="_120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06__FDSAUDITLINK__" hidden="1">{"fdsup://directions/FAT Viewer?action=UPDATE&amp;creator=factset&amp;DYN_ARGS=TRUE&amp;DOC_NAME=FAT:FQL_AUDITING_CLIENT_TEMPLATE.FAT&amp;display_string=Audit&amp;VAR:KEY=UXQFULGXKP&amp;VAR:QUERY=KEZGX0VCSVREQShMVE0sMCwsLFJGLFVTRClARkZfRUJJVERBX0lCKExUTSwwLCwsUkYsVVNEKSk=&amp;WINDOW=F","IRST_POPUP&amp;HEIGHT=450&amp;WIDTH=450&amp;START_MAXIMIZED=FALSE&amp;VAR:CALENDAR=US&amp;VAR:SYMBOL=SNCR&amp;VAR:INDEX=0"}</definedName>
    <definedName name="_120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07__FDSAUDITLINK__" hidden="1">{"fdsup://directions/FAT Viewer?action=UPDATE&amp;creator=factset&amp;DYN_ARGS=TRUE&amp;DOC_NAME=FAT:FQL_AUDITING_CLIENT_TEMPLATE.FAT&amp;display_string=Audit&amp;VAR:KEY=QDMNQPSVGJ&amp;VAR:QUERY=RkZfR1JPU1NfSU5DKExUTSwwLCwsUkYsVVNEKQ==&amp;WINDOW=FIRST_POPUP&amp;HEIGHT=450&amp;WIDTH=450&amp;STAR","T_MAXIMIZED=FALSE&amp;VAR:CALENDAR=US&amp;VAR:SYMBOL=SEAC&amp;VAR:INDEX=0"}</definedName>
    <definedName name="_120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08__FDSAUDITLINK__" hidden="1">{"fdsup://directions/FAT Viewer?action=UPDATE&amp;creator=factset&amp;DYN_ARGS=TRUE&amp;DOC_NAME=FAT:FQL_AUDITING_CLIENT_TEMPLATE.FAT&amp;display_string=Audit&amp;VAR:KEY=URWHYBKXKF&amp;VAR:QUERY=RkZfTkVUX0lOQyhMVE0sMCwsLFJGLFVTRCk=&amp;WINDOW=FIRST_POPUP&amp;HEIGHT=450&amp;WIDTH=450&amp;START_MA","XIMIZED=FALSE&amp;VAR:CALENDAR=US&amp;VAR:SYMBOL=EPIQ&amp;VAR:INDEX=0"}</definedName>
    <definedName name="_120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09__FDSAUDITLINK__" hidden="1">{"fdsup://directions/FAT Viewer?action=UPDATE&amp;creator=factset&amp;DYN_ARGS=TRUE&amp;DOC_NAME=FAT:FQL_AUDITING_CLIENT_TEMPLATE.FAT&amp;display_string=Audit&amp;VAR:KEY=GNYHITQFKL&amp;VAR:QUERY=KEZGX0VCSVREQShMVE0sMCwsLFJGLFVTRClARkZfRUJJVERBX0lCKExUTSwwLCwsUkYsVVNEKSk=&amp;WINDOW=F","IRST_POPUP&amp;HEIGHT=450&amp;WIDTH=450&amp;START_MAXIMIZED=FALSE&amp;VAR:CALENDAR=US&amp;VAR:SYMBOL=NSR&amp;VAR:INDEX=0"}</definedName>
    <definedName name="_121____________________123Graph_ECHART_1" hidden="1">#REF!</definedName>
    <definedName name="_121_________________123Graph_DCHART_8" hidden="1">#REF!</definedName>
    <definedName name="_121_____123Graph_DCHART_7" hidden="1">#REF!</definedName>
    <definedName name="_121_____123Graph_DCHART_8" hidden="1">#REF!</definedName>
    <definedName name="_121__123Graph_CCHART_4" hidden="1">#REF!</definedName>
    <definedName name="_121__123Graph_DCHART_6" hidden="1">#REF!</definedName>
    <definedName name="_121__123Graph_ECHART_7" hidden="1">#N/A</definedName>
    <definedName name="_121__FDSAUDITLINK__" localSheetId="2">{"fdsup://Directions/FactSet Auditing Viewer?action=AUDIT_VALUE&amp;DB=129&amp;ID1=53224K10&amp;VALUEID=02001&amp;SDATE=201002&amp;PERIODTYPE=QTR_STD&amp;window=popup_no_bar&amp;width=385&amp;height=120&amp;START_MAXIMIZED=FALSE&amp;creator=factset&amp;display_string=Audit"}</definedName>
    <definedName name="_121__FDSAUDITLINK__" hidden="1">{"fdsup://directions/FAT Viewer?action=UPDATE&amp;creator=factset&amp;DYN_ARGS=TRUE&amp;DOC_NAME=FAT:FQL_AUDITING_CLIENT_TEMPLATE.FAT&amp;display_string=Audit&amp;VAR:KEY=OJWRGXGTGP&amp;VAR:QUERY=KEZGX1NITERSU19FUShRVFIsMCwsLFJTLFVTRClARkZfU0hMRFJTX0VRKFNFTUksMCwsLFJTLFVTRCkp&amp;WIND","OW=FIRST_POPUP&amp;HEIGHT=450&amp;WIDTH=450&amp;START_MAXIMIZED=FALSE&amp;VAR:CALENDAR=US&amp;VAR:SYMBOL=CRM&amp;VAR:INDEX=0"}</definedName>
    <definedName name="_121__FDSAUDITLINK___1" localSheetId="2" hidden="1">{"fdsup://directions/FAT Viewer?action=UPDATE&amp;creator=factset&amp;DYN_ARGS=TRUE&amp;DOC_NAME=FAT:FQL_AUDITING_CLIENT_TEMPLATE.FAT&amp;display_string=Audit&amp;VAR:KEY=OJWRGXGTGP&amp;VAR:QUERY=KEZGX1NITERSU19FUShRVFIsMCwsLFJTLFVTRClARkZfU0hMRFJTX0VRKFNFTUksMCwsLFJTLFVTRCkp&amp;WIND","OW=FIRST_POPUP&amp;HEIGHT=450&amp;WIDTH=450&amp;START_MAXIMIZED=FALSE&amp;VAR:CALENDAR=US&amp;VAR:SYMBOL=CRM&amp;VAR:INDEX=0"}</definedName>
    <definedName name="_121__FDSAUDITLINK___1" hidden="1">{"fdsup://directions/FAT Viewer?action=UPDATE&amp;creator=factset&amp;DYN_ARGS=TRUE&amp;DOC_NAME=FAT:FQL_AUDITING_CLIENT_TEMPLATE.FAT&amp;display_string=Audit&amp;VAR:KEY=OJWRGXGTGP&amp;VAR:QUERY=KEZGX1NITERSU19FUShRVFIsMCwsLFJTLFVTRClARkZfU0hMRFJTX0VRKFNFTUksMCwsLFJTLFVTRCkp&amp;WIND","OW=FIRST_POPUP&amp;HEIGHT=450&amp;WIDTH=450&amp;START_MAXIMIZED=FALSE&amp;VAR:CALENDAR=US&amp;VAR:SYMBOL=CRM&amp;VAR:INDEX=0"}</definedName>
    <definedName name="_121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10__FDSAUDITLINK__" hidden="1">{"fdsup://Directions/FactSet Auditing Viewer?action=AUDIT_VALUE&amp;DB=129&amp;ID1=90385D10&amp;VALUEID=01001&amp;SDATE=201103&amp;PERIODTYPE=QTR_STD&amp;SCFT=3&amp;window=popup_no_bar&amp;width=385&amp;height=120&amp;START_MAXIMIZED=FALSE&amp;creator=factset&amp;display_string=Audit"}</definedName>
    <definedName name="_121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11__FDSAUDITLINK__" hidden="1">{"fdsup://directions/FAT Viewer?action=UPDATE&amp;creator=factset&amp;DYN_ARGS=TRUE&amp;DOC_NAME=FAT:FQL_AUDITING_CLIENT_TEMPLATE.FAT&amp;display_string=Audit&amp;VAR:KEY=UJIDUTSVWD&amp;VAR:QUERY=KEZGX0lOVF9FWFBfREVCVChMVE0sMCwsLFJGLFVTRClARkZfSU5UX0VYUF9UT1QoTFRNLDAsLCxSRixVU0QpK","Q==&amp;WINDOW=FIRST_POPUP&amp;HEIGHT=450&amp;WIDTH=450&amp;START_MAXIMIZED=FALSE&amp;VAR:CALENDAR=US&amp;VAR:SYMBOL=QSII&amp;VAR:INDEX=0"}</definedName>
    <definedName name="_121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12__FDSAUDITLINK__" hidden="1">{"fdsup://directions/FAT Viewer?action=UPDATE&amp;creator=factset&amp;DYN_ARGS=TRUE&amp;DOC_NAME=FAT:FQL_AUDITING_CLIENT_TEMPLATE.FAT&amp;display_string=Audit&amp;VAR:KEY=GPULSXKHQP&amp;VAR:QUERY=RkZfTkVUX0lOQyhMVE0sMCwsLFJGLFVTRCk=&amp;WINDOW=FIRST_POPUP&amp;HEIGHT=450&amp;WIDTH=450&amp;START_MA","XIMIZED=FALSE&amp;VAR:CALENDAR=US&amp;VAR:SYMBOL=BVSN&amp;VAR:INDEX=0"}</definedName>
    <definedName name="_121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13__FDSAUDITLINK__" hidden="1">{"fdsup://directions/FAT Viewer?action=UPDATE&amp;creator=factset&amp;DYN_ARGS=TRUE&amp;DOC_NAME=FAT:FQL_AUDITING_CLIENT_TEMPLATE.FAT&amp;display_string=Audit&amp;VAR:KEY=URIZMNGDCJ&amp;VAR:QUERY=RkZfR1JPU1NfSU5DKExUTSwwLCwsUkYsVVNEKQ==&amp;WINDOW=FIRST_POPUP&amp;HEIGHT=450&amp;WIDTH=450&amp;STAR","T_MAXIMIZED=FALSE&amp;VAR:CALENDAR=US&amp;VAR:SYMBOL=AVID&amp;VAR:INDEX=0"}</definedName>
    <definedName name="_121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14__FDSAUDITLINK__" hidden="1">{"fdsup://directions/FAT Viewer?action=UPDATE&amp;creator=factset&amp;DYN_ARGS=TRUE&amp;DOC_NAME=FAT:FQL_AUDITING_CLIENT_TEMPLATE.FAT&amp;display_string=Audit&amp;VAR:KEY=QHKTATOTYF&amp;VAR:QUERY=RkZfU0FMRVMoTFRNLDAsLCxSRixVU0Qp&amp;WINDOW=FIRST_POPUP&amp;HEIGHT=450&amp;WIDTH=450&amp;START_MAXIMI","ZED=FALSE&amp;VAR:CALENDAR=US&amp;VAR:SYMBOL=AMSWA&amp;VAR:INDEX=0"}</definedName>
    <definedName name="_121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15__FDSAUDITLINK__" hidden="1">{"fdsup://Directions/FactSet Auditing Viewer?action=AUDIT_VALUE&amp;DB=129&amp;ID1=20563810&amp;VALUEID=01001&amp;SDATE=201002&amp;PERIODTYPE=QTR_STD&amp;SCFT=3&amp;window=popup_no_bar&amp;width=385&amp;height=120&amp;START_MAXIMIZED=FALSE&amp;creator=factset&amp;display_string=Audit"}</definedName>
    <definedName name="_1216__FDSAUDITLINK__" localSheetId="2">{"fdsup://Directions/FactSet Auditing Viewer?action=AUDIT_VALUE&amp;DB=129&amp;ID1=26843B10&amp;VALUEID=02001&amp;SDATE=201002&amp;PERIODTYPE=QTR_STD&amp;window=popup_no_bar&amp;width=385&amp;height=120&amp;START_MAXIMIZED=FALSE&amp;creator=factset&amp;display_string=Audit"}</definedName>
    <definedName name="_1216__FDSAUDITLINK__" hidden="1">{"fdsup://Directions/FactSet Auditing Viewer?action=AUDIT_VALUE&amp;DB=129&amp;ID1=81628820&amp;VALUEID=01001&amp;SDATE=201002&amp;PERIODTYPE=QTR_STD&amp;SCFT=3&amp;window=popup_no_bar&amp;width=385&amp;height=120&amp;START_MAXIMIZED=FALSE&amp;creator=factset&amp;display_string=Audit"}</definedName>
    <definedName name="_121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17__FDSAUDITLINK__" hidden="1">{"fdsup://directions/FAT Viewer?action=UPDATE&amp;creator=factset&amp;DYN_ARGS=TRUE&amp;DOC_NAME=FAT:FQL_AUDITING_CLIENT_TEMPLATE.FAT&amp;display_string=Audit&amp;VAR:KEY=ENADQLMBUB&amp;VAR:QUERY=RkZfU0FMRVMoTFRNLDAsLCxSRixVU0Qp&amp;WINDOW=FIRST_POPUP&amp;HEIGHT=450&amp;WIDTH=450&amp;START_MAXIMI","ZED=FALSE&amp;VAR:CALENDAR=US&amp;VAR:SYMBOL=IIG&amp;VAR:INDEX=0"}</definedName>
    <definedName name="_121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18__FDSAUDITLINK__" hidden="1">{"fdsup://directions/FAT Viewer?action=UPDATE&amp;creator=factset&amp;DYN_ARGS=TRUE&amp;DOC_NAME=FAT:FQL_AUDITING_CLIENT_TEMPLATE.FAT&amp;display_string=Audit&amp;VAR:KEY=IPIZGNCRQZ&amp;VAR:QUERY=KEZGX0lOVF9FWFBfREVCVChMVE0sMCwsLFJGLFVTRClARkZfSU5UX0VYUF9UT1QoTFRNLDAsLCxSRixVU0QpK","Q==&amp;WINDOW=FIRST_POPUP&amp;HEIGHT=450&amp;WIDTH=450&amp;START_MAXIMIZED=FALSE&amp;VAR:CALENDAR=US&amp;VAR:SYMBOL=BVSN&amp;VAR:INDEX=0"}</definedName>
    <definedName name="_121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19__FDSAUDITLINK__" hidden="1">{"fdsup://directions/FAT Viewer?action=UPDATE&amp;creator=factset&amp;DYN_ARGS=TRUE&amp;DOC_NAME=FAT:FQL_AUDITING_CLIENT_TEMPLATE.FAT&amp;display_string=Audit&amp;VAR:KEY=CXGNSTYXGR&amp;VAR:QUERY=RkZfU0FMRVMoTFRNLDAsLCxSRixVU0Qp&amp;WINDOW=FIRST_POPUP&amp;HEIGHT=450&amp;WIDTH=450&amp;START_MAXIMI","ZED=FALSE&amp;VAR:CALENDAR=US&amp;VAR:SYMBOL=BVSN&amp;VAR:INDEX=0"}</definedName>
    <definedName name="_122_____________________0Rwvu.Pag" hidden="1">#REF!</definedName>
    <definedName name="_122____________________123Graph_ECHART_2" hidden="1">#REF!</definedName>
    <definedName name="_122_________________123Graph_ECHART_1" hidden="1">#REF!</definedName>
    <definedName name="_122_____123Graph_BCHART_2" hidden="1">#REF!</definedName>
    <definedName name="_122_____123Graph_DCHART_8" hidden="1">#REF!</definedName>
    <definedName name="_122_____123Graph_ECHART_1" hidden="1">#REF!</definedName>
    <definedName name="_122__123Graph_CCHART_23" hidden="1">#REF!</definedName>
    <definedName name="_122__123Graph_CQRE_S_BY_CO." hidden="1">#REF!</definedName>
    <definedName name="_122__123Graph_DCHART_7" hidden="1">#REF!</definedName>
    <definedName name="_122__123Graph_ECHART_8" hidden="1">#N/A</definedName>
    <definedName name="_122__123Graph_XCHART_10" hidden="1">#REF!</definedName>
    <definedName name="_122__FDSAUDITLINK__" localSheetId="2">{"fdsup://Directions/FactSet Auditing Viewer?action=AUDIT_VALUE&amp;DB=129&amp;ID1=05453N10&amp;VALUEID=02001&amp;SDATE=201002&amp;PERIODTYPE=QTR_STD&amp;window=popup_no_bar&amp;width=385&amp;height=120&amp;START_MAXIMIZED=FALSE&amp;creator=factset&amp;display_string=Audit"}</definedName>
    <definedName name="_122__FDSAUDITLINK__" hidden="1">{"fdsup://directions/FAT Viewer?action=UPDATE&amp;creator=factset&amp;DYN_ARGS=TRUE&amp;DOC_NAME=FAT:FQL_AUDITING_CLIENT_TEMPLATE.FAT&amp;display_string=Audit&amp;VAR:KEY=EBMZYHQNWN&amp;VAR:QUERY=KEZGX1NITERSU19FUShRVFIsMCwsLFJTLFVTRClARkZfU0hMRFJTX0VRKFNFTUksMCwsLFJTLFVTRCkp&amp;WIND","OW=FIRST_POPUP&amp;HEIGHT=450&amp;WIDTH=450&amp;START_MAXIMIZED=FALSE&amp;VAR:CALENDAR=US&amp;VAR:SYMBOL=DOX&amp;VAR:INDEX=0"}</definedName>
    <definedName name="_122__FDSAUDITLINK___1" localSheetId="2" hidden="1">{"fdsup://directions/FAT Viewer?action=UPDATE&amp;creator=factset&amp;DYN_ARGS=TRUE&amp;DOC_NAME=FAT:FQL_AUDITING_CLIENT_TEMPLATE.FAT&amp;display_string=Audit&amp;VAR:KEY=EBMZYHQNWN&amp;VAR:QUERY=KEZGX1NITERSU19FUShRVFIsMCwsLFJTLFVTRClARkZfU0hMRFJTX0VRKFNFTUksMCwsLFJTLFVTRCkp&amp;WIND","OW=FIRST_POPUP&amp;HEIGHT=450&amp;WIDTH=450&amp;START_MAXIMIZED=FALSE&amp;VAR:CALENDAR=US&amp;VAR:SYMBOL=DOX&amp;VAR:INDEX=0"}</definedName>
    <definedName name="_122__FDSAUDITLINK___1" hidden="1">{"fdsup://directions/FAT Viewer?action=UPDATE&amp;creator=factset&amp;DYN_ARGS=TRUE&amp;DOC_NAME=FAT:FQL_AUDITING_CLIENT_TEMPLATE.FAT&amp;display_string=Audit&amp;VAR:KEY=EBMZYHQNWN&amp;VAR:QUERY=KEZGX1NITERSU19FUShRVFIsMCwsLFJTLFVTRClARkZfU0hMRFJTX0VRKFNFTUksMCwsLFJTLFVTRCkp&amp;WIND","OW=FIRST_POPUP&amp;HEIGHT=450&amp;WIDTH=450&amp;START_MAXIMIZED=FALSE&amp;VAR:CALENDAR=US&amp;VAR:SYMBOL=DOX&amp;VAR:INDEX=0"}</definedName>
    <definedName name="_122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20__FDSAUDITLINK__" hidden="1">{"fdsup://directions/FAT Viewer?action=UPDATE&amp;creator=factset&amp;DYN_ARGS=TRUE&amp;DOC_NAME=FAT:FQL_AUDITING_CLIENT_TEMPLATE.FAT&amp;display_string=Audit&amp;VAR:KEY=MBCPQFQTMN&amp;VAR:QUERY=KEZGX0lOVF9FWFBfREVCVChMVE0sMCwsLFJGLFVTRClARkZfSU5UX0VYUF9UT1QoTFRNLDAsLCxSRixVU0QpK","Q==&amp;WINDOW=FIRST_POPUP&amp;HEIGHT=450&amp;WIDTH=450&amp;START_MAXIMIZED=FALSE&amp;VAR:CALENDAR=US&amp;VAR:SYMBOL=TIVO&amp;VAR:INDEX=0"}</definedName>
    <definedName name="_122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21__FDSAUDITLINK__" hidden="1">{"fdsup://directions/FAT Viewer?action=UPDATE&amp;creator=factset&amp;DYN_ARGS=TRUE&amp;DOC_NAME=FAT:FQL_AUDITING_CLIENT_TEMPLATE.FAT&amp;display_string=Audit&amp;VAR:KEY=WHQJYPCTCZ&amp;VAR:QUERY=KEZGX0VCSVREQShMVE0sMCwsLFJGLFVTRClARkZfRUJJVERBX0lCKExUTSwwLCwsUkYsVVNEKSk=&amp;WINDOW=F","IRST_POPUP&amp;HEIGHT=450&amp;WIDTH=450&amp;START_MAXIMIZED=FALSE&amp;VAR:CALENDAR=US&amp;VAR:SYMBOL=CSGS&amp;VAR:INDEX=0"}</definedName>
    <definedName name="_122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22__FDSAUDITLINK__" hidden="1">{"fdsup://Directions/FactSet Auditing Viewer?action=AUDIT_VALUE&amp;DB=129&amp;ID1=94733A10&amp;VALUEID=01001&amp;SDATE=201103&amp;PERIODTYPE=QTR_STD&amp;SCFT=3&amp;window=popup_no_bar&amp;width=385&amp;height=120&amp;START_MAXIMIZED=FALSE&amp;creator=factset&amp;display_string=Audit"}</definedName>
    <definedName name="_122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23__FDSAUDITLINK__" hidden="1">{"fdsup://directions/FAT Viewer?action=UPDATE&amp;creator=factset&amp;DYN_ARGS=TRUE&amp;DOC_NAME=FAT:FQL_AUDITING_CLIENT_TEMPLATE.FAT&amp;display_string=Audit&amp;VAR:KEY=CDSXOLOFOT&amp;VAR:QUERY=RkZfREVCVChRVFIsMCwsLFJGLFVTRCk=&amp;WINDOW=FIRST_POPUP&amp;HEIGHT=450&amp;WIDTH=450&amp;START_MAXIMI","ZED=FALSE&amp;VAR:CALENDAR=US&amp;VAR:SYMBOL=NUAN&amp;VAR:INDEX=0"}</definedName>
    <definedName name="_122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24__FDSAUDITLINK__" hidden="1">{"fdsup://directions/FAT Viewer?action=UPDATE&amp;creator=factset&amp;DYN_ARGS=TRUE&amp;DOC_NAME=FAT:FQL_AUDITING_CLIENT_TEMPLATE.FAT&amp;display_string=Audit&amp;VAR:KEY=ALWLQXCTKT&amp;VAR:QUERY=KEZGX0VCSVREQShMVE0sMCwsLFJGLFVTRClARkZfRUJJVERBX0lCKExUTSwwLCwsUkYsVVNEKSk=&amp;WINDOW=F","IRST_POPUP&amp;HEIGHT=450&amp;WIDTH=450&amp;START_MAXIMIZED=FALSE&amp;VAR:CALENDAR=US&amp;VAR:SYMBOL=INFA&amp;VAR:INDEX=0"}</definedName>
    <definedName name="_122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25__FDSAUDITLINK__" hidden="1">{"fdsup://directions/FAT Viewer?action=UPDATE&amp;creator=factset&amp;DYN_ARGS=TRUE&amp;DOC_NAME=FAT:FQL_AUDITING_CLIENT_TEMPLATE.FAT&amp;display_string=Audit&amp;VAR:KEY=GPKFSTQVEF&amp;VAR:QUERY=RkZfR1JPU1NfSU5DKExUTSwwLCwsUkYsVVNEKQ==&amp;WINDOW=FIRST_POPUP&amp;HEIGHT=450&amp;WIDTH=450&amp;STAR","T_MAXIMIZED=FALSE&amp;VAR:CALENDAR=US&amp;VAR:SYMBOL=RHAT&amp;VAR:INDEX=0"}</definedName>
    <definedName name="_122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26__FDSAUDITLINK__" hidden="1">{"fdsup://directions/FAT Viewer?action=UPDATE&amp;creator=factset&amp;DYN_ARGS=TRUE&amp;DOC_NAME=FAT:FQL_AUDITING_CLIENT_TEMPLATE.FAT&amp;display_string=Audit&amp;VAR:KEY=ELQBUBIZOD&amp;VAR:QUERY=RkZfREVCVChRVFIsMCwsLFJGLFVTRCk=&amp;WINDOW=FIRST_POPUP&amp;HEIGHT=450&amp;WIDTH=450&amp;START_MAXIMI","ZED=FALSE&amp;VAR:CALENDAR=US&amp;VAR:SYMBOL=RHAT&amp;VAR:INDEX=0"}</definedName>
    <definedName name="_122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27__FDSAUDITLINK__" hidden="1">{"fdsup://directions/FAT Viewer?action=UPDATE&amp;creator=factset&amp;DYN_ARGS=TRUE&amp;DOC_NAME=FAT:FQL_AUDITING_CLIENT_TEMPLATE.FAT&amp;display_string=Audit&amp;VAR:KEY=ABERMNMRGJ&amp;VAR:QUERY=RkZfTkVUX0lOQyhMVE0sMCwsLFJGLFVTRCkgLyBGRl9DT01fU0hTX09VVChRVFIsMCwsLFJGLFVTRCk=&amp;WIND","OW=FIRST_POPUP&amp;HEIGHT=450&amp;WIDTH=450&amp;START_MAXIMIZED=FALSE&amp;VAR:CALENDAR=US&amp;VAR:SYMBOL=MSFT&amp;VAR:INDEX=0"}</definedName>
    <definedName name="_122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28__FDSAUDITLINK__" hidden="1">{"fdsup://Directions/FactSet Auditing Viewer?action=AUDIT_VALUE&amp;DB=129&amp;ID1=45920010&amp;VALUEID=01001&amp;SDATE=201103&amp;PERIODTYPE=QTR_STD&amp;SCFT=3&amp;window=popup_no_bar&amp;width=385&amp;height=120&amp;START_MAXIMIZED=FALSE&amp;creator=factset&amp;display_string=Audit"}</definedName>
    <definedName name="_122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29__FDSAUDITLINK__" hidden="1">{"fdsup://directions/FAT Viewer?action=UPDATE&amp;creator=factset&amp;DYN_ARGS=TRUE&amp;DOC_NAME=FAT:FQL_AUDITING_CLIENT_TEMPLATE.FAT&amp;display_string=Audit&amp;VAR:KEY=UPCDQRWXEZ&amp;VAR:QUERY=KEZGX1NITERSU19FUShRVFIsMCwsLFJTLFVTRClAKEZGX0xJQUJTX1NITERSU19FUShRVFIsMCwsLFJTLFVTR","CkgLSBGRl9MSUFCUyhRVFIsMCwsLFJTLFVTRCkpKQ==&amp;WINDOW=FIRST_POPUP&amp;HEIGHT=450&amp;WIDTH=450&amp;START_MAXIMIZED=FALSE&amp;VAR:CALENDAR=US&amp;VAR:SYMBOL=PRGS&amp;VAR:INDEX=0"}</definedName>
    <definedName name="_123" hidden="1">#REF!</definedName>
    <definedName name="_123____________________123Graph_ECHART_3" hidden="1">#REF!</definedName>
    <definedName name="_123___________________0ACwvu.Pag" hidden="1">#REF!</definedName>
    <definedName name="_123_________________123Graph_ECHART_2" hidden="1">#REF!</definedName>
    <definedName name="_123_____123Graph_ECHART_1" hidden="1">#REF!</definedName>
    <definedName name="_123_____123Graph_ECHART_2" hidden="1">#REF!</definedName>
    <definedName name="_123__123Graph_CQRE_S_BY_TYPE" hidden="1">#REF!</definedName>
    <definedName name="_123__123Graph_DCHART_8" hidden="1">#REF!</definedName>
    <definedName name="_123__123Graph_ECHART_9" hidden="1">#N/A</definedName>
    <definedName name="_123__123Graph_XCHART_13" hidden="1">#REF!</definedName>
    <definedName name="_123__FDSAUDITLINK__" localSheetId="2" hidden="1">{"fdsup://Directions/FactSet Auditing Viewer?action=AUDIT_VALUE&amp;DB=129&amp;ID1=34988210&amp;VALUEID=03426&amp;SDATE=2010&amp;PERIODTYPE=ANN_STD&amp;SCFT=3&amp;window=popup_no_bar&amp;width=385&amp;height=120&amp;START_MAXIMIZED=FALSE&amp;creator=factset&amp;display_string=Audit"}</definedName>
    <definedName name="_123__FDSAUDITLINK__" hidden="1">{"fdsup://directions/FAT Viewer?action=UPDATE&amp;creator=factset&amp;DYN_ARGS=TRUE&amp;DOC_NAME=FAT:FQL_AUDITING_CLIENT_TEMPLATE.FAT&amp;display_string=Audit&amp;VAR:KEY=CZGHKPITUN&amp;VAR:QUERY=KEZGX1NITERSU19FUShRVFIsMCwsLFJTLFVTRClARkZfU0hMRFJTX0VRKFNFTUksMCwsLFJTLFVTRCkp&amp;WIND","OW=FIRST_POPUP&amp;HEIGHT=450&amp;WIDTH=450&amp;START_MAXIMIZED=FALSE&amp;VAR:CALENDAR=US&amp;VAR:SYMBOL=ADSK&amp;VAR:INDEX=0"}</definedName>
    <definedName name="_123__FDSAUDITLINK___1" localSheetId="2" hidden="1">{"fdsup://directions/FAT Viewer?action=UPDATE&amp;creator=factset&amp;DYN_ARGS=TRUE&amp;DOC_NAME=FAT:FQL_AUDITING_CLIENT_TEMPLATE.FAT&amp;display_string=Audit&amp;VAR:KEY=CZGHKPITUN&amp;VAR:QUERY=KEZGX1NITERSU19FUShRVFIsMCwsLFJTLFVTRClARkZfU0hMRFJTX0VRKFNFTUksMCwsLFJTLFVTRCkp&amp;WIND","OW=FIRST_POPUP&amp;HEIGHT=450&amp;WIDTH=450&amp;START_MAXIMIZED=FALSE&amp;VAR:CALENDAR=US&amp;VAR:SYMBOL=ADSK&amp;VAR:INDEX=0"}</definedName>
    <definedName name="_123__FDSAUDITLINK___1" hidden="1">{"fdsup://directions/FAT Viewer?action=UPDATE&amp;creator=factset&amp;DYN_ARGS=TRUE&amp;DOC_NAME=FAT:FQL_AUDITING_CLIENT_TEMPLATE.FAT&amp;display_string=Audit&amp;VAR:KEY=CZGHKPITUN&amp;VAR:QUERY=KEZGX1NITERSU19FUShRVFIsMCwsLFJTLFVTRClARkZfU0hMRFJTX0VRKFNFTUksMCwsLFJTLFVTRCkp&amp;WIND","OW=FIRST_POPUP&amp;HEIGHT=450&amp;WIDTH=450&amp;START_MAXIMIZED=FALSE&amp;VAR:CALENDAR=US&amp;VAR:SYMBOL=ADSK&amp;VAR:INDEX=0"}</definedName>
    <definedName name="_123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30__FDSAUDITLINK__" hidden="1">{"fdsup://directions/FAT Viewer?action=UPDATE&amp;creator=factset&amp;DYN_ARGS=TRUE&amp;DOC_NAME=FAT:FQL_AUDITING_CLIENT_TEMPLATE.FAT&amp;display_string=Audit&amp;VAR:KEY=MBCRSPSPKT&amp;VAR:QUERY=RkZfTkVUX0lOQyhMVE0sMCwsLFJGLFVTRCk=&amp;WINDOW=FIRST_POPUP&amp;HEIGHT=450&amp;WIDTH=450&amp;START_MA","XIMIZED=FALSE&amp;VAR:CALENDAR=US&amp;VAR:SYMBOL=PMTC&amp;VAR:INDEX=0"}</definedName>
    <definedName name="_123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31__FDSAUDITLINK__" hidden="1">{"fdsup://Directions/FactSet Auditing Viewer?action=AUDIT_VALUE&amp;DB=129&amp;ID1=03662Q10&amp;VALUEID=01001&amp;SDATE=201003&amp;PERIODTYPE=QTR_STD&amp;SCFT=3&amp;window=popup_no_bar&amp;width=385&amp;height=120&amp;START_MAXIMIZED=FALSE&amp;creator=factset&amp;display_string=Audit"}</definedName>
    <definedName name="_123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32__FDSAUDITLINK__" hidden="1">{"fdsup://directions/FAT Viewer?action=UPDATE&amp;creator=factset&amp;DYN_ARGS=TRUE&amp;DOC_NAME=FAT:FQL_AUDITING_CLIENT_TEMPLATE.FAT&amp;display_string=Audit&amp;VAR:KEY=OZOHGVIXWV&amp;VAR:QUERY=RkZfR1JPU1NfSU5DKExUTSwwLCwsUkYsVVNEKQ==&amp;WINDOW=FIRST_POPUP&amp;HEIGHT=450&amp;WIDTH=450&amp;STAR","T_MAXIMIZED=FALSE&amp;VAR:CALENDAR=US&amp;VAR:SYMBOL=NSR&amp;VAR:INDEX=0"}</definedName>
    <definedName name="_123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33__FDSAUDITLINK__" hidden="1">{"fdsup://directions/FAT Viewer?action=UPDATE&amp;creator=factset&amp;DYN_ARGS=TRUE&amp;DOC_NAME=FAT:FQL_AUDITING_CLIENT_TEMPLATE.FAT&amp;display_string=Audit&amp;VAR:KEY=QTYZQXGPGD&amp;VAR:QUERY=RkZfTkVUX0lOQyhMVE0sMCwsLFJGLFVTRCkgLyBGRl9DT01fU0hTX09VVChRVFIsMCwsLFJGLFVTRCk=&amp;WIND","OW=FIRST_POPUP&amp;HEIGHT=450&amp;WIDTH=450&amp;START_MAXIMIZED=FALSE&amp;VAR:CALENDAR=US&amp;VAR:SYMBOL=AUXO&amp;VAR:INDEX=0"}</definedName>
    <definedName name="_123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34__FDSAUDITLINK__" hidden="1">{"fdsup://Directions/FactSet Auditing Viewer?action=AUDIT_VALUE&amp;DB=129&amp;ID1=69917320&amp;VALUEID=01001&amp;SDATE=2011&amp;PERIODTYPE=ANN_STD&amp;SCFT=3&amp;window=popup_no_bar&amp;width=385&amp;height=120&amp;START_MAXIMIZED=FALSE&amp;creator=factset&amp;display_string=Audit"}</definedName>
    <definedName name="_1234Graph_A" hidden="1">#REF!</definedName>
    <definedName name="_1234Graph_ACurrent" hidden="1">#REF!</definedName>
    <definedName name="_1234Graph_B" hidden="1">#REF!</definedName>
    <definedName name="_1234Graph_BCurrent" hidden="1">#REF!</definedName>
    <definedName name="_1234Graph_C" hidden="1">#REF!</definedName>
    <definedName name="_1234Graph_CCurrent" hidden="1">#REF!</definedName>
    <definedName name="_1234Graph_DCurrent" hidden="1">#REF!</definedName>
    <definedName name="_1234Graph_ECurrent" hidden="1">#REF!</definedName>
    <definedName name="_1234Graph_F" hidden="1">#REF!</definedName>
    <definedName name="_1234Graph_FCurrent" hidden="1">#REF!</definedName>
    <definedName name="_123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35__FDSAUDITLINK__" hidden="1">{"fdsup://directions/FAT Viewer?action=UPDATE&amp;creator=factset&amp;DYN_ARGS=TRUE&amp;DOC_NAME=FAT:FQL_AUDITING_CLIENT_TEMPLATE.FAT&amp;display_string=Audit&amp;VAR:KEY=OHYZMPUHEP&amp;VAR:QUERY=KEZGX0VCSVQoQU5OLDAsLCxSRixVU0QpQEZGX0VCSVRfSUIoQU5OLDAsLCxSRixVU0QpKQ==&amp;WINDOW=FIRST","_POPUP&amp;HEIGHT=450&amp;WIDTH=450&amp;START_MAXIMIZED=FALSE&amp;VAR:CALENDAR=US&amp;VAR:SYMBOL=SNCR&amp;VAR:INDEX=0"}</definedName>
    <definedName name="_123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36__FDSAUDITLINK__" hidden="1">{"fdsup://Directions/FactSet Auditing Viewer?action=AUDIT_VALUE&amp;DB=129&amp;ID1=12634910&amp;VALUEID=07011&amp;SDATE=2010&amp;PERIODTYPE=ANN_STD&amp;SCFT=3&amp;window=popup_no_bar&amp;width=385&amp;height=120&amp;START_MAXIMIZED=FALSE&amp;creator=factset&amp;display_string=Audit"}</definedName>
    <definedName name="_123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37__FDSAUDITLINK__" hidden="1">{"fdsup://Directions/FactSet Auditing Viewer?action=AUDIT_VALUE&amp;DB=129&amp;ID1=05276910&amp;VALUEID=01001&amp;SDATE=201003&amp;PERIODTYPE=QTR_STD&amp;SCFT=3&amp;window=popup_no_bar&amp;width=385&amp;height=120&amp;START_MAXIMIZED=FALSE&amp;creator=factset&amp;display_string=Audit"}</definedName>
    <definedName name="_123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38__FDSAUDITLINK__" hidden="1">{"fdsup://directions/FAT Viewer?action=UPDATE&amp;creator=factset&amp;DYN_ARGS=TRUE&amp;DOC_NAME=FAT:FQL_AUDITING_CLIENT_TEMPLATE.FAT&amp;display_string=Audit&amp;VAR:KEY=OTMLEFWFOT&amp;VAR:QUERY=KEZGX0lOVF9FWFBfREVCVChMVE0sMCwsLFJGLFVTRClARkZfSU5UX0VYUF9UT1QoTFRNLDAsLCxSRixVU0QpK","Q==&amp;WINDOW=FIRST_POPUP&amp;HEIGHT=450&amp;WIDTH=450&amp;START_MAXIMIZED=FALSE&amp;VAR:CALENDAR=US&amp;VAR:SYMBOL=DASTY&amp;VAR:INDEX=0"}</definedName>
    <definedName name="_123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39__FDSAUDITLINK__" hidden="1">{"fdsup://directions/FAT Viewer?action=UPDATE&amp;creator=factset&amp;DYN_ARGS=TRUE&amp;DOC_NAME=FAT:FQL_AUDITING_CLIENT_TEMPLATE.FAT&amp;display_string=Audit&amp;VAR:KEY=UXQVUFKLQP&amp;VAR:QUERY=KEZGX1NITERSU19FUShRVFIsMCwsLFJTLFVTRClAKEZGX0xJQUJTX1NITERSU19FUShRVFIsMCwsLFJTLFVTR","CkgLSBGRl9MSUFCUyhRVFIsMCwsLFJTLFVTRCkpKQ==&amp;WINDOW=FIRST_POPUP&amp;HEIGHT=450&amp;WIDTH=450&amp;START_MAXIMIZED=FALSE&amp;VAR:CALENDAR=US&amp;VAR:SYMBOL=SSYS&amp;VAR:INDEX=0"}</definedName>
    <definedName name="_123Graph" hidden="1">#REF!</definedName>
    <definedName name="_123Graph_A" hidden="1">#REF!</definedName>
    <definedName name="_123Graph_b">#REF!</definedName>
    <definedName name="_123Graph_BCD">#REF!</definedName>
    <definedName name="_123Graph_C" hidden="1">#REF!</definedName>
    <definedName name="_123Graph_C1" hidden="1">#REF!</definedName>
    <definedName name="_123Graph_D" hidden="1">#REF!</definedName>
    <definedName name="_123Graph_D1" hidden="1">#REF!</definedName>
    <definedName name="_123Graph_E" hidden="1">#REF!</definedName>
    <definedName name="_123Graph_E1" hidden="1">#REF!</definedName>
    <definedName name="_123graph_p" hidden="1">#REF!</definedName>
    <definedName name="_123Graph_X" hidden="1">#REF!</definedName>
    <definedName name="_124" hidden="1">#REF!</definedName>
    <definedName name="_124____________________123Graph_ECHART_4" hidden="1">#REF!</definedName>
    <definedName name="_124___________________0Rwvu.Pag" hidden="1">#REF!</definedName>
    <definedName name="_124___________________0Swvu.Pag" hidden="1">#REF!</definedName>
    <definedName name="_124_________________123Graph_ECHART_3" hidden="1">#REF!</definedName>
    <definedName name="_124_____123Graph_BCHART_3" hidden="1">#REF!</definedName>
    <definedName name="_124_____123Graph_ECHART_2" hidden="1">#REF!</definedName>
    <definedName name="_124_____123Graph_ECHART_3" hidden="1">#REF!</definedName>
    <definedName name="_124__123Graph_DCHART_9" hidden="1">#REF!</definedName>
    <definedName name="_124__123Graph_ESUPPLIES_BY_B_U" hidden="1">#REF!</definedName>
    <definedName name="_124__123Graph_F_Chart_1A" hidden="1">#N/A</definedName>
    <definedName name="_124__123Graph_FSUPPLIES_BY_B_U" hidden="1">#REF!</definedName>
    <definedName name="_124__123Graph_XCHART_11" hidden="1">#REF!</definedName>
    <definedName name="_124__FDSAUDITLINK__" localSheetId="2" hidden="1">{"fdsup://Directions/FactSet Auditing Viewer?action=AUDIT_VALUE&amp;DB=129&amp;ID1=34988210&amp;VALUEID=03426&amp;SDATE=201004&amp;PERIODTYPE=QTR_STD&amp;SCFT=3&amp;window=popup_no_bar&amp;width=385&amp;height=120&amp;START_MAXIMIZED=FALSE&amp;creator=factset&amp;display_string=Audit"}</definedName>
    <definedName name="_124__FDSAUDITLINK__" hidden="1">{"fdsup://directions/FAT Viewer?action=UPDATE&amp;creator=factset&amp;DYN_ARGS=TRUE&amp;DOC_NAME=FAT:FQL_AUDITING_CLIENT_TEMPLATE.FAT&amp;display_string=Audit&amp;VAR:KEY=VYRWJWBMFK&amp;VAR:QUERY=KEZGX1NITERSU19FUShRVFIsMCwsLFJTLFVTRClARkZfU0hMRFJTX0VRKFNFTUksMCwsLFJTLFVTRCkp&amp;WIND","OW=FIRST_POPUP&amp;HEIGHT=450&amp;WIDTH=450&amp;START_MAXIMIZED=FALSE&amp;VAR:CALENDAR=US&amp;VAR:SYMBOL=WXS&amp;VAR:INDEX=0"}</definedName>
    <definedName name="_124__FDSAUDITLINK___1" localSheetId="2" hidden="1">{"fdsup://directions/FAT Viewer?action=UPDATE&amp;creator=factset&amp;DYN_ARGS=TRUE&amp;DOC_NAME=FAT:FQL_AUDITING_CLIENT_TEMPLATE.FAT&amp;display_string=Audit&amp;VAR:KEY=VYRWJWBMFK&amp;VAR:QUERY=KEZGX1NITERSU19FUShRVFIsMCwsLFJTLFVTRClARkZfU0hMRFJTX0VRKFNFTUksMCwsLFJTLFVTRCkp&amp;WIND","OW=FIRST_POPUP&amp;HEIGHT=450&amp;WIDTH=450&amp;START_MAXIMIZED=FALSE&amp;VAR:CALENDAR=US&amp;VAR:SYMBOL=WXS&amp;VAR:INDEX=0"}</definedName>
    <definedName name="_124__FDSAUDITLINK___1" hidden="1">{"fdsup://directions/FAT Viewer?action=UPDATE&amp;creator=factset&amp;DYN_ARGS=TRUE&amp;DOC_NAME=FAT:FQL_AUDITING_CLIENT_TEMPLATE.FAT&amp;display_string=Audit&amp;VAR:KEY=VYRWJWBMFK&amp;VAR:QUERY=KEZGX1NITERSU19FUShRVFIsMCwsLFJTLFVTRClARkZfU0hMRFJTX0VRKFNFTUksMCwsLFJTLFVTRCkp&amp;WIND","OW=FIRST_POPUP&amp;HEIGHT=450&amp;WIDTH=450&amp;START_MAXIMIZED=FALSE&amp;VAR:CALENDAR=US&amp;VAR:SYMBOL=WXS&amp;VAR:INDEX=0"}</definedName>
    <definedName name="_124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40__FDSAUDITLINK__" hidden="1">{"fdsup://directions/FAT Viewer?action=UPDATE&amp;creator=factset&amp;DYN_ARGS=TRUE&amp;DOC_NAME=FAT:FQL_AUDITING_CLIENT_TEMPLATE.FAT&amp;display_string=Audit&amp;VAR:KEY=GBMHEBMXIX&amp;VAR:QUERY=RkZfREVCVChRVFIsMCwsLFJGLFVTRCk=&amp;WINDOW=FIRST_POPUP&amp;HEIGHT=450&amp;WIDTH=450&amp;START_MAXIMI","ZED=FALSE&amp;VAR:CALENDAR=US&amp;VAR:SYMBOL=SSYS&amp;VAR:INDEX=0"}</definedName>
    <definedName name="_124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41__FDSAUDITLINK__" hidden="1">{"fdsup://directions/FAT Viewer?action=UPDATE&amp;creator=factset&amp;DYN_ARGS=TRUE&amp;DOC_NAME=FAT:FQL_AUDITING_CLIENT_TEMPLATE.FAT&amp;display_string=Audit&amp;VAR:KEY=OFQBKDEFSJ&amp;VAR:QUERY=RkZfTkVUX0lOQyhMVE0sMCwsLFJGLFVTRCkgLyBGRl9DT01fU0hTX09VVChRVFIsMCwsLFJGLFVTRCk=&amp;WIND","OW=FIRST_POPUP&amp;HEIGHT=450&amp;WIDTH=450&amp;START_MAXIMIZED=FALSE&amp;VAR:CALENDAR=US&amp;VAR:SYMBOL=TIVO&amp;VAR:INDEX=0"}</definedName>
    <definedName name="_1242__FDSAUDITLINK__" localSheetId="2">{"fdsup://directions/FAT Viewer?action=UPDATE&amp;creator=factset&amp;DYN_ARGS=TRUE&amp;DOC_NAME=FAT:FQL_AUDITING_CLIENT_TEMPLATE.FAT&amp;display_string=Audit&amp;VAR:KEY=JQRUTUJG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NTP&amp;VAR:INDEX=0"}</definedName>
    <definedName name="_1242__FDSAUDITLINK__" hidden="1">{"fdsup://directions/FAT Viewer?action=UPDATE&amp;creator=factset&amp;DYN_ARGS=TRUE&amp;DOC_NAME=FAT:FQL_AUDITING_CLIENT_TEMPLATE.FAT&amp;display_string=Audit&amp;VAR:KEY=YLUHSFOZYH&amp;VAR:QUERY=KEZGX1NITERSU19FUShRVFIsMCwsLFJTLFVTRClAKEZGX0xJQUJTX1NITERSU19FUShRVFIsMCwsLFJTLFVTR","CkgLSBGRl9MSUFCUyhRVFIsMCwsLFJTLFVTRCkpKQ==&amp;WINDOW=FIRST_POPUP&amp;HEIGHT=450&amp;WIDTH=450&amp;START_MAXIMIZED=FALSE&amp;VAR:CALENDAR=US&amp;VAR:SYMBOL=MVSN&amp;VAR:INDEX=0"}</definedName>
    <definedName name="_124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43__FDSAUDITLINK__" hidden="1">{"fdsup://directions/FAT Viewer?action=UPDATE&amp;creator=factset&amp;DYN_ARGS=TRUE&amp;DOC_NAME=FAT:FQL_AUDITING_CLIENT_TEMPLATE.FAT&amp;display_string=Audit&amp;VAR:KEY=UJETOJGHUF&amp;VAR:QUERY=RkZfTkVUX0lOQyhMVE0sMCwsLFJGLFVTRCkgLyBGRl9DT01fU0hTX09VVChRVFIsMCwsLFJGLFVTRCk=&amp;WIND","OW=FIRST_POPUP&amp;HEIGHT=450&amp;WIDTH=450&amp;START_MAXIMIZED=FALSE&amp;VAR:CALENDAR=US&amp;VAR:SYMBOL=MVSN&amp;VAR:INDEX=0"}</definedName>
    <definedName name="_1244__FDSAUDITLINK__" localSheetId="2">{"fdsup://Directions/FactSet Auditing Viewer?action=AUDIT_VALUE&amp;DB=129&amp;ID1=65337Y10&amp;VALUEID=02001&amp;SDATE=201001&amp;PERIODTYPE=QTR_STD&amp;window=popup_no_bar&amp;width=385&amp;height=120&amp;START_MAXIMIZED=FALSE&amp;creator=factset&amp;display_string=Audit"}</definedName>
    <definedName name="_1244__FDSAUDITLINK__" hidden="1">{"fdsup://directions/FAT Viewer?action=UPDATE&amp;creator=factset&amp;DYN_ARGS=TRUE&amp;DOC_NAME=FAT:FQL_AUDITING_CLIENT_TEMPLATE.FAT&amp;display_string=Audit&amp;VAR:KEY=WDQRCVCZEF&amp;VAR:QUERY=RkZfU0FMRVMoTFRNLDAsLCxSRixVU0Qp&amp;WINDOW=FIRST_POPUP&amp;HEIGHT=450&amp;WIDTH=450&amp;START_MAXIMI","ZED=FALSE&amp;VAR:CALENDAR=US&amp;VAR:SYMBOL=RNWK&amp;VAR:INDEX=0"}</definedName>
    <definedName name="_124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45__FDSAUDITLINK__" hidden="1">{"fdsup://directions/FAT Viewer?action=UPDATE&amp;creator=factset&amp;DYN_ARGS=TRUE&amp;DOC_NAME=FAT:FQL_AUDITING_CLIENT_TEMPLATE.FAT&amp;display_string=Audit&amp;VAR:KEY=CVENYJCZKZ&amp;VAR:QUERY=RkZfTkVUX0lOQyhMVE0sMCwsLFJGLFVTRCkgLyBGRl9DT01fU0hTX09VVChRVFIsMCwsLFJGLFVTRCk=&amp;WIND","OW=FIRST_POPUP&amp;HEIGHT=450&amp;WIDTH=450&amp;START_MAXIMIZED=FALSE&amp;VAR:CALENDAR=US&amp;VAR:SYMBOL=OTEX&amp;VAR:INDEX=0"}</definedName>
    <definedName name="_124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46__FDSAUDITLINK__" hidden="1">{"fdsup://directions/FAT Viewer?action=UPDATE&amp;creator=factset&amp;DYN_ARGS=TRUE&amp;DOC_NAME=FAT:FQL_AUDITING_CLIENT_TEMPLATE.FAT&amp;display_string=Audit&amp;VAR:KEY=OLCLWNKZUX&amp;VAR:QUERY=RkZfU0FMRVMoTFRNLDAsLCxSRixVU0Qp&amp;WINDOW=FIRST_POPUP&amp;HEIGHT=450&amp;WIDTH=450&amp;START_MAXIMI","ZED=FALSE&amp;VAR:CALENDAR=US&amp;VAR:SYMBOL=AUXO&amp;VAR:INDEX=0"}</definedName>
    <definedName name="_124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47__FDSAUDITLINK__" hidden="1">{"fdsup://directions/FAT Viewer?action=UPDATE&amp;creator=factset&amp;DYN_ARGS=TRUE&amp;DOC_NAME=FAT:FQL_AUDITING_CLIENT_TEMPLATE.FAT&amp;display_string=Audit&amp;VAR:KEY=SZKZKXABSJ&amp;VAR:QUERY=RkZfR1JPU1NfSU5DKExUTSwwLCwsUkYsVVNEKQ==&amp;WINDOW=FIRST_POPUP&amp;HEIGHT=450&amp;WIDTH=450&amp;STAR","T_MAXIMIZED=FALSE&amp;VAR:CALENDAR=US&amp;VAR:SYMBOL=MEDW&amp;VAR:INDEX=0"}</definedName>
    <definedName name="_124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48__FDSAUDITLINK__" hidden="1">{"fdsup://directions/FAT Viewer?action=UPDATE&amp;creator=factset&amp;DYN_ARGS=TRUE&amp;DOC_NAME=FAT:FQL_AUDITING_CLIENT_TEMPLATE.FAT&amp;display_string=Audit&amp;VAR:KEY=EZOXYNQNUV&amp;VAR:QUERY=KEZGX0VCSVREQShMVE0sMCwsLFJGLFVTRClARkZfRUJJVERBX0lCKExUTSwwLCwsUkYsVVNEKSk=&amp;WINDOW=F","IRST_POPUP&amp;HEIGHT=450&amp;WIDTH=450&amp;START_MAXIMIZED=FALSE&amp;VAR:CALENDAR=US&amp;VAR:SYMBOL=MEDW&amp;VAR:INDEX=0"}</definedName>
    <definedName name="_124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49__FDSAUDITLINK__" hidden="1">{"fdsup://Directions/FactSet Auditing Viewer?action=AUDIT_VALUE&amp;DB=129&amp;ID1=58494610&amp;VALUEID=01001&amp;SDATE=201101&amp;PERIODTYPE=QTR_STD&amp;SCFT=3&amp;window=popup_no_bar&amp;width=385&amp;height=120&amp;START_MAXIMIZED=FALSE&amp;creator=factset&amp;display_string=Audit"}</definedName>
    <definedName name="_125" hidden="1">#REF!</definedName>
    <definedName name="_125____________________123Graph_ECHART_5" hidden="1">#REF!</definedName>
    <definedName name="_125_________________123Graph_ECHART_4" hidden="1">#REF!</definedName>
    <definedName name="_125_____123Graph_ECHART_3" hidden="1">#REF!</definedName>
    <definedName name="_125_____123Graph_ECHART_4" hidden="1">#REF!</definedName>
    <definedName name="_125__123Graph_BCHART_1" hidden="1">#REF!</definedName>
    <definedName name="_125__123Graph_CCHART_10A" hidden="1">#REF!</definedName>
    <definedName name="_125__123Graph_CCHART_3" hidden="1">#REF!</definedName>
    <definedName name="_125__123Graph_DINVAR_A" hidden="1">#REF!</definedName>
    <definedName name="_125__123Graph_FCHART_10" hidden="1">#N/A</definedName>
    <definedName name="_125__FDSAUDITLINK__" localSheetId="2" hidden="1">{"fdsup://Directions/FactSet Auditing Viewer?action=AUDIT_VALUE&amp;DB=129&amp;ID1=34988210&amp;VALUEID=03351&amp;SDATE=2009&amp;PERIODTYPE=ANN_STD&amp;SCFT=3&amp;window=popup_no_bar&amp;width=385&amp;height=120&amp;START_MAXIMIZED=FALSE&amp;creator=factset&amp;display_string=Audit"}</definedName>
    <definedName name="_125__FDSAUDITLINK__" hidden="1">{"fdsup://directions/FAT Viewer?action=UPDATE&amp;creator=factset&amp;DYN_ARGS=TRUE&amp;DOC_NAME=FAT:FQL_AUDITING_CLIENT_TEMPLATE.FAT&amp;display_string=Audit&amp;VAR:KEY=RCHUTIFWPW&amp;VAR:QUERY=KEZGX1NITERSU19FUShRVFIsMCwsLFJTLFVTRClARkZfU0hMRFJTX0VRKFNFTUksMCwsLFJTLFVTRCkp&amp;WIND","OW=FIRST_POPUP&amp;HEIGHT=450&amp;WIDTH=450&amp;START_MAXIMIZED=FALSE&amp;VAR:CALENDAR=US&amp;VAR:SYMBOL=GPN&amp;VAR:INDEX=0"}</definedName>
    <definedName name="_125__FDSAUDITLINK___1" localSheetId="2" hidden="1">{"fdsup://directions/FAT Viewer?action=UPDATE&amp;creator=factset&amp;DYN_ARGS=TRUE&amp;DOC_NAME=FAT:FQL_AUDITING_CLIENT_TEMPLATE.FAT&amp;display_string=Audit&amp;VAR:KEY=RCHUTIFWPW&amp;VAR:QUERY=KEZGX1NITERSU19FUShRVFIsMCwsLFJTLFVTRClARkZfU0hMRFJTX0VRKFNFTUksMCwsLFJTLFVTRCkp&amp;WIND","OW=FIRST_POPUP&amp;HEIGHT=450&amp;WIDTH=450&amp;START_MAXIMIZED=FALSE&amp;VAR:CALENDAR=US&amp;VAR:SYMBOL=GPN&amp;VAR:INDEX=0"}</definedName>
    <definedName name="_125__FDSAUDITLINK___1" hidden="1">{"fdsup://directions/FAT Viewer?action=UPDATE&amp;creator=factset&amp;DYN_ARGS=TRUE&amp;DOC_NAME=FAT:FQL_AUDITING_CLIENT_TEMPLATE.FAT&amp;display_string=Audit&amp;VAR:KEY=RCHUTIFWPW&amp;VAR:QUERY=KEZGX1NITERSU19FUShRVFIsMCwsLFJTLFVTRClARkZfU0hMRFJTX0VRKFNFTUksMCwsLFJTLFVTRCkp&amp;WIND","OW=FIRST_POPUP&amp;HEIGHT=450&amp;WIDTH=450&amp;START_MAXIMIZED=FALSE&amp;VAR:CALENDAR=US&amp;VAR:SYMBOL=GPN&amp;VAR:INDEX=0"}</definedName>
    <definedName name="_125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50__FDSAUDITLINK__" hidden="1">{"fdsup://directions/FAT Viewer?action=UPDATE&amp;creator=factset&amp;DYN_ARGS=TRUE&amp;DOC_NAME=FAT:FQL_AUDITING_CLIENT_TEMPLATE.FAT&amp;display_string=Audit&amp;VAR:KEY=CRGVKLIBYN&amp;VAR:QUERY=RkZfU0FMRVMoTFRNLDAsLCxSRixVU0Qp&amp;WINDOW=FIRST_POPUP&amp;HEIGHT=450&amp;WIDTH=450&amp;START_MAXIMI","ZED=FALSE&amp;VAR:CALENDAR=US&amp;VAR:SYMBOL=EPOC&amp;VAR:INDEX=0"}</definedName>
    <definedName name="_125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51__FDSAUDITLINK__" hidden="1">{"fdsup://directions/FAT Viewer?action=UPDATE&amp;creator=factset&amp;DYN_ARGS=TRUE&amp;DOC_NAME=FAT:FQL_AUDITING_CLIENT_TEMPLATE.FAT&amp;display_string=Audit&amp;VAR:KEY=CLGXKTEJYD&amp;VAR:QUERY=KEZGX0VCSVREQShMVE0sMCwsLFJGLFVTRClARkZfRUJJVERBX0lCKExUTSwwLCwsUkYsVVNEKSk=&amp;WINDOW=F","IRST_POPUP&amp;HEIGHT=450&amp;WIDTH=450&amp;START_MAXIMIZED=FALSE&amp;VAR:CALENDAR=US&amp;VAR:SYMBOL=MRGE&amp;VAR:INDEX=0"}</definedName>
    <definedName name="_125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52__FDSAUDITLINK__" hidden="1">{"fdsup://directions/FAT Viewer?action=UPDATE&amp;creator=factset&amp;DYN_ARGS=TRUE&amp;DOC_NAME=FAT:FQL_AUDITING_CLIENT_TEMPLATE.FAT&amp;display_string=Audit&amp;VAR:KEY=IFYDWHUZGJ&amp;VAR:QUERY=RkZfU0FMRVMoTFRNLDAsLCxSRixVU0Qp&amp;WINDOW=FIRST_POPUP&amp;HEIGHT=450&amp;WIDTH=450&amp;START_MAXIMI","ZED=FALSE&amp;VAR:CALENDAR=US&amp;VAR:SYMBOL=MRGE&amp;VAR:INDEX=0"}</definedName>
    <definedName name="_125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53__FDSAUDITLINK__" hidden="1">{"fdsup://directions/FAT Viewer?action=UPDATE&amp;creator=factset&amp;DYN_ARGS=TRUE&amp;DOC_NAME=FAT:FQL_AUDITING_CLIENT_TEMPLATE.FAT&amp;display_string=Audit&amp;VAR:KEY=UJSBIROXCR&amp;VAR:QUERY=KEZGX0VCSVQoQU5OLDAsLCxSRixVU0QpQEZGX0VCSVRfSUIoQU5OLDAsLCxSRixVU0QpKQ==&amp;WINDOW=FIRST","_POPUP&amp;HEIGHT=450&amp;WIDTH=450&amp;START_MAXIMIZED=FALSE&amp;VAR:CALENDAR=US&amp;VAR:SYMBOL=CPSI&amp;VAR:INDEX=0"}</definedName>
    <definedName name="_125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54__FDSAUDITLINK__" hidden="1">{"fdsup://directions/FAT Viewer?action=UPDATE&amp;creator=factset&amp;DYN_ARGS=TRUE&amp;DOC_NAME=FAT:FQL_AUDITING_CLIENT_TEMPLATE.FAT&amp;display_string=Audit&amp;VAR:KEY=MBCDQZYJEF&amp;VAR:QUERY=RkZfU0FMRVMoTFRNLDAsLCxSRixVU0Qp&amp;WINDOW=FIRST_POPUP&amp;HEIGHT=450&amp;WIDTH=450&amp;START_MAXIMI","ZED=FALSE&amp;VAR:CALENDAR=US&amp;VAR:SYMBOL=CPSI&amp;VAR:INDEX=0"}</definedName>
    <definedName name="_125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55__FDSAUDITLINK__" hidden="1">{"fdsup://directions/FAT Viewer?action=UPDATE&amp;creator=factset&amp;DYN_ARGS=TRUE&amp;DOC_NAME=FAT:FQL_AUDITING_CLIENT_TEMPLATE.FAT&amp;display_string=Audit&amp;VAR:KEY=YJABMDQPQV&amp;VAR:QUERY=RkZfR1JPU1NfSU5DKExUTSwwLCwsUkYsVVNEKQ==&amp;WINDOW=FIRST_POPUP&amp;HEIGHT=450&amp;WIDTH=450&amp;STAR","T_MAXIMIZED=FALSE&amp;VAR:CALENDAR=US&amp;VAR:SYMBOL=QSII&amp;VAR:INDEX=0"}</definedName>
    <definedName name="_125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56__FDSAUDITLINK__" hidden="1">{"fdsup://directions/FAT Viewer?action=UPDATE&amp;creator=factset&amp;DYN_ARGS=TRUE&amp;DOC_NAME=FAT:FQL_AUDITING_CLIENT_TEMPLATE.FAT&amp;display_string=Audit&amp;VAR:KEY=MHULSFINYH&amp;VAR:QUERY=RkZfU0FMRVMoTFRNLDAsLCxSRixVU0Qp&amp;WINDOW=FIRST_POPUP&amp;HEIGHT=450&amp;WIDTH=450&amp;START_MAXIMI","ZED=FALSE&amp;VAR:CALENDAR=US&amp;VAR:SYMBOL=QSII&amp;VAR:INDEX=0"}</definedName>
    <definedName name="_125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57__FDSAUDITLINK__" hidden="1">{"fdsup://directions/FAT Viewer?action=UPDATE&amp;creator=factset&amp;DYN_ARGS=TRUE&amp;DOC_NAME=FAT:FQL_AUDITING_CLIENT_TEMPLATE.FAT&amp;display_string=Audit&amp;VAR:KEY=CZCPQRQBQB&amp;VAR:QUERY=RkZfR1JPU1NfSU5DKExUTSwwLCwsUkYsVVNEKQ==&amp;WINDOW=FIRST_POPUP&amp;HEIGHT=450&amp;WIDTH=450&amp;STAR","T_MAXIMIZED=FALSE&amp;VAR:CALENDAR=US&amp;VAR:SYMBOL=CERN&amp;VAR:INDEX=0"}</definedName>
    <definedName name="_125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58__FDSAUDITLINK__" hidden="1">{"fdsup://directions/FAT Viewer?action=UPDATE&amp;creator=factset&amp;DYN_ARGS=TRUE&amp;DOC_NAME=FAT:FQL_AUDITING_CLIENT_TEMPLATE.FAT&amp;display_string=Audit&amp;VAR:KEY=IBOVOFCJYL&amp;VAR:QUERY=RkZfU0FMRVMoTFRNLDAsLCxSRixVU0Qp&amp;WINDOW=FIRST_POPUP&amp;HEIGHT=450&amp;WIDTH=450&amp;START_MAXIMI","ZED=FALSE&amp;VAR:CALENDAR=US&amp;VAR:SYMBOL=CERN&amp;VAR:INDEX=0"}</definedName>
    <definedName name="_125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59__FDSAUDITLINK__" hidden="1">{"fdsup://directions/FAT Viewer?action=UPDATE&amp;creator=factset&amp;DYN_ARGS=TRUE&amp;DOC_NAME=FAT:FQL_AUDITING_CLIENT_TEMPLATE.FAT&amp;display_string=Audit&amp;VAR:KEY=UXQLUVAJMF&amp;VAR:QUERY=RkZfREVCVChRVFIsMCwsLFJGLFVTRCk=&amp;WINDOW=FIRST_POPUP&amp;HEIGHT=450&amp;WIDTH=450&amp;START_MAXIMI","ZED=FALSE&amp;VAR:CALENDAR=US&amp;VAR:SYMBOL=EPOC&amp;VAR:INDEX=0"}</definedName>
    <definedName name="_126____________________123Graph_ECHART_6" hidden="1">#REF!</definedName>
    <definedName name="_126_________________0Rwvu.Pag" hidden="1">#REF!</definedName>
    <definedName name="_126_________________123Graph_ECHART_5" hidden="1">#REF!</definedName>
    <definedName name="_126_____123Graph_BCHART_4" hidden="1">#REF!</definedName>
    <definedName name="_126_____123Graph_ECHART_4" hidden="1">#REF!</definedName>
    <definedName name="_126_____123Graph_ECHART_5" hidden="1">#REF!</definedName>
    <definedName name="_126__123Graph_DSS5_A" hidden="1">#REF!</definedName>
    <definedName name="_126__123Graph_FCHART_11" hidden="1">#N/A</definedName>
    <definedName name="_126__123Graph_XCHART_12" hidden="1">#REF!</definedName>
    <definedName name="_126__FDSAUDITLINK__" localSheetId="2" hidden="1">{"fdsup://Directions/FactSet Auditing Viewer?action=AUDIT_VALUE&amp;DB=129&amp;ID1=34988210&amp;VALUEID=03351&amp;SDATE=2010&amp;PERIODTYPE=ANN_STD&amp;SCFT=3&amp;window=popup_no_bar&amp;width=385&amp;height=120&amp;START_MAXIMIZED=FALSE&amp;creator=factset&amp;display_string=Audit"}</definedName>
    <definedName name="_126__FDSAUDITLINK__" hidden="1">{"fdsup://directions/FAT Viewer?action=UPDATE&amp;creator=factset&amp;DYN_ARGS=TRUE&amp;DOC_NAME=FAT:FQL_AUDITING_CLIENT_TEMPLATE.FAT&amp;display_string=Audit&amp;VAR:KEY=TCJWFYLUZA&amp;VAR:QUERY=KEZGX1NITERSU19FUShRVFIsMCwsLFJTLFVTRClARkZfU0hMRFJTX0VRKFNFTUksMCwsLFJTLFVTRCkp&amp;WIND","OW=FIRST_POPUP&amp;HEIGHT=450&amp;WIDTH=450&amp;START_MAXIMIZED=FALSE&amp;VAR:CALENDAR=US&amp;VAR:SYMBOL=FLT&amp;VAR:INDEX=0"}</definedName>
    <definedName name="_126__FDSAUDITLINK___1" localSheetId="2" hidden="1">{"fdsup://directions/FAT Viewer?action=UPDATE&amp;creator=factset&amp;DYN_ARGS=TRUE&amp;DOC_NAME=FAT:FQL_AUDITING_CLIENT_TEMPLATE.FAT&amp;display_string=Audit&amp;VAR:KEY=TCJWFYLUZA&amp;VAR:QUERY=KEZGX1NITERSU19FUShRVFIsMCwsLFJTLFVTRClARkZfU0hMRFJTX0VRKFNFTUksMCwsLFJTLFVTRCkp&amp;WIND","OW=FIRST_POPUP&amp;HEIGHT=450&amp;WIDTH=450&amp;START_MAXIMIZED=FALSE&amp;VAR:CALENDAR=US&amp;VAR:SYMBOL=FLT&amp;VAR:INDEX=0"}</definedName>
    <definedName name="_126__FDSAUDITLINK___1" hidden="1">{"fdsup://directions/FAT Viewer?action=UPDATE&amp;creator=factset&amp;DYN_ARGS=TRUE&amp;DOC_NAME=FAT:FQL_AUDITING_CLIENT_TEMPLATE.FAT&amp;display_string=Audit&amp;VAR:KEY=TCJWFYLUZA&amp;VAR:QUERY=KEZGX1NITERSU19FUShRVFIsMCwsLFJTLFVTRClARkZfU0hMRFJTX0VRKFNFTUksMCwsLFJTLFVTRCkp&amp;WIND","OW=FIRST_POPUP&amp;HEIGHT=450&amp;WIDTH=450&amp;START_MAXIMIZED=FALSE&amp;VAR:CALENDAR=US&amp;VAR:SYMBOL=FLT&amp;VAR:INDEX=0"}</definedName>
    <definedName name="_126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60__FDSAUDITLINK__" hidden="1">{"fdsup://Directions/FactSet Auditing Viewer?action=AUDIT_VALUE&amp;DB=129&amp;ID1=28849P10&amp;VALUEID=01001&amp;SDATE=201103&amp;PERIODTYPE=QTR_STD&amp;SCFT=3&amp;window=popup_no_bar&amp;width=385&amp;height=120&amp;START_MAXIMIZED=FALSE&amp;creator=factset&amp;display_string=Audit"}</definedName>
    <definedName name="_126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61__FDSAUDITLINK__" hidden="1">{"fdsup://directions/FAT Viewer?action=UPDATE&amp;creator=factset&amp;DYN_ARGS=TRUE&amp;DOC_NAME=FAT:FQL_AUDITING_CLIENT_TEMPLATE.FAT&amp;display_string=Audit&amp;VAR:KEY=KTILYTEVCZ&amp;VAR:QUERY=RkZfR1JPU1NfSU5DKExUTSwwLCwsUkYsVVNEKQ==&amp;WINDOW=FIRST_POPUP&amp;HEIGHT=450&amp;WIDTH=450&amp;STAR","T_MAXIMIZED=FALSE&amp;VAR:CALENDAR=US&amp;VAR:SYMBOL=EPIQ&amp;VAR:INDEX=0"}</definedName>
    <definedName name="_126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62__FDSAUDITLINK__" hidden="1">{"fdsup://directions/FAT Viewer?action=UPDATE&amp;creator=factset&amp;DYN_ARGS=TRUE&amp;DOC_NAME=FAT:FQL_AUDITING_CLIENT_TEMPLATE.FAT&amp;display_string=Audit&amp;VAR:KEY=SFAJAREZWD&amp;VAR:QUERY=RkZfTkVUX0lOQyhMVE0sMCwsLFJGLFVTRCkgLyBGRl9DT01fU0hTX09VVChRVFIsMCwsLFJGLFVTRCk=&amp;WIND","OW=FIRST_POPUP&amp;HEIGHT=450&amp;WIDTH=450&amp;START_MAXIMIZED=FALSE&amp;VAR:CALENDAR=US&amp;VAR:SYMBOL=ELLI&amp;VAR:INDEX=0"}</definedName>
    <definedName name="_126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63__FDSAUDITLINK__" hidden="1">{"fdsup://directions/FAT Viewer?action=UPDATE&amp;creator=factset&amp;DYN_ARGS=TRUE&amp;DOC_NAME=FAT:FQL_AUDITING_CLIENT_TEMPLATE.FAT&amp;display_string=Audit&amp;VAR:KEY=ATKHCREXEX&amp;VAR:QUERY=RkZfR1JPU1NfSU5DKExUTSwwLCwsUkYsVVNEKQ==&amp;WINDOW=FIRST_POPUP&amp;HEIGHT=450&amp;WIDTH=450&amp;STAR","T_MAXIMIZED=FALSE&amp;VAR:CALENDAR=US&amp;VAR:SYMBOL=EPAY&amp;VAR:INDEX=0"}</definedName>
    <definedName name="_126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64__FDSAUDITLINK__" hidden="1">{"fdsup://directions/FAT Viewer?action=UPDATE&amp;creator=factset&amp;DYN_ARGS=TRUE&amp;DOC_NAME=FAT:FQL_AUDITING_CLIENT_TEMPLATE.FAT&amp;display_string=Audit&amp;VAR:KEY=QDIRYRKBSV&amp;VAR:QUERY=RkZfR1JPU1NfSU5DKExUTSwwLCwsUkYsVVNEKQ==&amp;WINDOW=FIRST_POPUP&amp;HEIGHT=450&amp;WIDTH=450&amp;STAR","T_MAXIMIZED=FALSE&amp;VAR:CALENDAR=US&amp;VAR:SYMBOL=TYL&amp;VAR:INDEX=0"}</definedName>
    <definedName name="_126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65__FDSAUDITLINK__" hidden="1">{"fdsup://directions/FAT Viewer?action=UPDATE&amp;creator=factset&amp;DYN_ARGS=TRUE&amp;DOC_NAME=FAT:FQL_AUDITING_CLIENT_TEMPLATE.FAT&amp;display_string=Audit&amp;VAR:KEY=WZGPSPCZQN&amp;VAR:QUERY=KEZGX1NITERSU19FUShRVFIsMCwsLFJTLFVTRClAKEZGX0xJQUJTX1NITERSU19FUShRVFIsMCwsLFJTLFVTR","CkgLSBGRl9MSUFCUyhRVFIsMCwsLFJTLFVTRCkpKQ==&amp;WINDOW=FIRST_POPUP&amp;HEIGHT=450&amp;WIDTH=450&amp;START_MAXIMIZED=FALSE&amp;VAR:CALENDAR=US&amp;VAR:SYMBOL=TYL&amp;VAR:INDEX=0"}</definedName>
    <definedName name="_126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66__FDSAUDITLINK__" hidden="1">{"fdsup://directions/FAT Viewer?action=UPDATE&amp;creator=factset&amp;DYN_ARGS=TRUE&amp;DOC_NAME=FAT:FQL_AUDITING_CLIENT_TEMPLATE.FAT&amp;display_string=Audit&amp;VAR:KEY=KLAHULEJAZ&amp;VAR:QUERY=RkZfREVCVChRVFIsMCwsLFJGLFVTRCk=&amp;WINDOW=FIRST_POPUP&amp;HEIGHT=450&amp;WIDTH=450&amp;START_MAXIMI","ZED=FALSE&amp;VAR:CALENDAR=US&amp;VAR:SYMBOL=EPIQ&amp;VAR:INDEX=0"}</definedName>
    <definedName name="_1267__FDSAUDITLINK__" localSheetId="2">{"fdsup://directions/FAT Viewer?action=UPDATE&amp;creator=factset&amp;DYN_ARGS=TRUE&amp;DOC_NAME=FAT:FQL_AUDITING_CLIENT_TEMPLATE.FAT&amp;display_string=Audit&amp;VAR:KEY=NEJQPETKV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463573&amp;VAR:INDEX=0"}</definedName>
    <definedName name="_1267__FDSAUDITLINK__" hidden="1">{"fdsup://Directions/FactSet Auditing Viewer?action=AUDIT_VALUE&amp;DB=129&amp;ID1=00449810&amp;VALUEID=02001&amp;SDATE=201103&amp;PERIODTYPE=QTR_STD&amp;SCFT=3&amp;window=popup_no_bar&amp;width=385&amp;height=120&amp;START_MAXIMIZED=FALSE&amp;creator=factset&amp;display_string=Audit"}</definedName>
    <definedName name="_126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68__FDSAUDITLINK__" hidden="1">{"fdsup://directions/FAT Viewer?action=UPDATE&amp;creator=factset&amp;DYN_ARGS=TRUE&amp;DOC_NAME=FAT:FQL_AUDITING_CLIENT_TEMPLATE.FAT&amp;display_string=Audit&amp;VAR:KEY=QRMRMZUTSB&amp;VAR:QUERY=KEZGX0VCSVREQShMVE0sMCwsLFJGLFVTRClARkZfRUJJVERBX0lCKExUTSwwLCwsUkYsVVNEKSk=&amp;WINDOW=F","IRST_POPUP&amp;HEIGHT=450&amp;WIDTH=450&amp;START_MAXIMIZED=FALSE&amp;VAR:CALENDAR=US&amp;VAR:SYMBOL=EPIQ&amp;VAR:INDEX=0"}</definedName>
    <definedName name="_126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69__FDSAUDITLINK__" hidden="1">{"fdsup://directions/FAT Viewer?action=UPDATE&amp;creator=factset&amp;DYN_ARGS=TRUE&amp;DOC_NAME=FAT:FQL_AUDITING_CLIENT_TEMPLATE.FAT&amp;display_string=Audit&amp;VAR:KEY=KPMVUNADMN&amp;VAR:QUERY=RkZfTkVUX0lOQyhMVE0sMCwsLFJGLFVTRCkgLyBGRl9DT01fU0hTX09VVChRVFIsMCwsLFJGLFVTRCk=&amp;WIND","OW=FIRST_POPUP&amp;HEIGHT=450&amp;WIDTH=450&amp;START_MAXIMIZED=FALSE&amp;VAR:CALENDAR=US&amp;VAR:SYMBOL=LLNW&amp;VAR:INDEX=0"}</definedName>
    <definedName name="_127____________________123Graph_ECHART_7" hidden="1">#REF!</definedName>
    <definedName name="_127_________________123Graph_ECHART_6" hidden="1">#REF!</definedName>
    <definedName name="_127_____123Graph_ECHART_5" hidden="1">#REF!</definedName>
    <definedName name="_127_____123Graph_ECHART_6" hidden="1">#REF!</definedName>
    <definedName name="_127__123Graph_DSS6_B" hidden="1">#REF!</definedName>
    <definedName name="_127__123Graph_FCHART_12" hidden="1">#N/A</definedName>
    <definedName name="_127__123Graph_XCHART_14" hidden="1">#REF!</definedName>
    <definedName name="_127__FDSAUDITLINK__" localSheetId="2" hidden="1">{"fdsup://Directions/FactSet Auditing Viewer?action=AUDIT_VALUE&amp;DB=129&amp;ID1=34988210&amp;VALUEID=03351&amp;SDATE=201004&amp;PERIODTYPE=QTR_STD&amp;SCFT=3&amp;window=popup_no_bar&amp;width=385&amp;height=120&amp;START_MAXIMIZED=FALSE&amp;creator=factset&amp;display_string=Audit"}</definedName>
    <definedName name="_127__FDSAUDITLINK__" hidden="1">{"fdsup://directions/FAT Viewer?action=UPDATE&amp;creator=factset&amp;DYN_ARGS=TRUE&amp;DOC_NAME=FAT:FQL_AUDITING_CLIENT_TEMPLATE.FAT&amp;display_string=Audit&amp;VAR:KEY=FOPGNUPAFQ&amp;VAR:QUERY=KEZGX1NITERSU19FUShRVFIsMCwsLFJTLFVTRClARkZfU0hMRFJTX0VRKFNFTUksMCwsLFJTLFVTRCkp&amp;WIND","OW=FIRST_POPUP&amp;HEIGHT=450&amp;WIDTH=450&amp;START_MAXIMIZED=FALSE&amp;VAR:CALENDAR=US&amp;VAR:SYMBOL=EEFT&amp;VAR:INDEX=0"}</definedName>
    <definedName name="_127__FDSAUDITLINK___1" localSheetId="2" hidden="1">{"fdsup://directions/FAT Viewer?action=UPDATE&amp;creator=factset&amp;DYN_ARGS=TRUE&amp;DOC_NAME=FAT:FQL_AUDITING_CLIENT_TEMPLATE.FAT&amp;display_string=Audit&amp;VAR:KEY=FOPGNUPAFQ&amp;VAR:QUERY=KEZGX1NITERSU19FUShRVFIsMCwsLFJTLFVTRClARkZfU0hMRFJTX0VRKFNFTUksMCwsLFJTLFVTRCkp&amp;WIND","OW=FIRST_POPUP&amp;HEIGHT=450&amp;WIDTH=450&amp;START_MAXIMIZED=FALSE&amp;VAR:CALENDAR=US&amp;VAR:SYMBOL=EEFT&amp;VAR:INDEX=0"}</definedName>
    <definedName name="_127__FDSAUDITLINK___1" hidden="1">{"fdsup://directions/FAT Viewer?action=UPDATE&amp;creator=factset&amp;DYN_ARGS=TRUE&amp;DOC_NAME=FAT:FQL_AUDITING_CLIENT_TEMPLATE.FAT&amp;display_string=Audit&amp;VAR:KEY=FOPGNUPAFQ&amp;VAR:QUERY=KEZGX1NITERSU19FUShRVFIsMCwsLFJTLFVTRClARkZfU0hMRFJTX0VRKFNFTUksMCwsLFJTLFVTRCkp&amp;WIND","OW=FIRST_POPUP&amp;HEIGHT=450&amp;WIDTH=450&amp;START_MAXIMIZED=FALSE&amp;VAR:CALENDAR=US&amp;VAR:SYMBOL=EEFT&amp;VAR:INDEX=0"}</definedName>
    <definedName name="_127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70__FDSAUDITLINK__" hidden="1">{"fdsup://directions/FAT Viewer?action=UPDATE&amp;creator=factset&amp;DYN_ARGS=TRUE&amp;DOC_NAME=FAT:FQL_AUDITING_CLIENT_TEMPLATE.FAT&amp;display_string=Audit&amp;VAR:KEY=WDENULSJEL&amp;VAR:QUERY=RkZfTkVUX0lOQyhMVE0sMCwsLFJGLFVTRCkgLyBGRl9DT01fU0hTX09VVChRVFIsMCwsLFJGLFVTRCk=&amp;WIND","OW=FIRST_POPUP&amp;HEIGHT=450&amp;WIDTH=450&amp;START_MAXIMIZED=FALSE&amp;VAR:CALENDAR=US&amp;VAR:SYMBOL=RHAT&amp;VAR:INDEX=0"}</definedName>
    <definedName name="_127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71__FDSAUDITLINK__" hidden="1">{"fdsup://directions/FAT Viewer?action=UPDATE&amp;creator=factset&amp;DYN_ARGS=TRUE&amp;DOC_NAME=FAT:FQL_AUDITING_CLIENT_TEMPLATE.FAT&amp;display_string=Audit&amp;VAR:KEY=KRANKXWPIX&amp;VAR:QUERY=RkZfTkVUX0lOQyhMVE0sMCwsLFJGLFVTRCkgLyBGRl9DT01fU0hTX09VVChRVFIsMCwsLFJGLFVTRCk=&amp;WIND","OW=FIRST_POPUP&amp;HEIGHT=450&amp;WIDTH=450&amp;START_MAXIMIZED=FALSE&amp;VAR:CALENDAR=US&amp;VAR:SYMBOL=EPAY&amp;VAR:INDEX=0"}</definedName>
    <definedName name="_127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72__FDSAUDITLINK__" hidden="1">{"fdsup://directions/FAT Viewer?action=UPDATE&amp;creator=factset&amp;DYN_ARGS=TRUE&amp;DOC_NAME=FAT:FQL_AUDITING_CLIENT_TEMPLATE.FAT&amp;display_string=Audit&amp;VAR:KEY=IVULADINSF&amp;VAR:QUERY=RkZfTkVUX0lOQyhMVE0sMCwsLFJGLFVTRCkgLyBGRl9DT01fU0hTX09VVChRVFIsMCwsLFJGLFVTRCk=&amp;WIND","OW=FIRST_POPUP&amp;HEIGHT=450&amp;WIDTH=450&amp;START_MAXIMIZED=FALSE&amp;VAR:CALENDAR=US&amp;VAR:SYMBOL=KEYN&amp;VAR:INDEX=0"}</definedName>
    <definedName name="_127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73__FDSAUDITLINK__" hidden="1">{"fdsup://directions/FAT Viewer?action=UPDATE&amp;creator=factset&amp;DYN_ARGS=TRUE&amp;DOC_NAME=FAT:FQL_AUDITING_CLIENT_TEMPLATE.FAT&amp;display_string=Audit&amp;VAR:KEY=WNSVETOVSZ&amp;VAR:QUERY=KEZGX1NITERSU19FUShRVFIsMCwsLFJTLFVTRClAKEZGX0xJQUJTX1NITERSU19FUShRVFIsMCwsLFJTLFVTR","CkgLSBGRl9MSUFCUyhRVFIsMCwsLFJTLFVTRCkpKQ==&amp;WINDOW=FIRST_POPUP&amp;HEIGHT=450&amp;WIDTH=450&amp;START_MAXIMIZED=FALSE&amp;VAR:CALENDAR=US&amp;VAR:SYMBOL=IIG&amp;VAR:INDEX=0"}</definedName>
    <definedName name="_127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74__FDSAUDITLINK__" hidden="1">{"fdsup://directions/FAT Viewer?action=UPDATE&amp;creator=factset&amp;DYN_ARGS=TRUE&amp;DOC_NAME=FAT:FQL_AUDITING_CLIENT_TEMPLATE.FAT&amp;display_string=Audit&amp;VAR:KEY=GDYXUZSDIH&amp;VAR:QUERY=KEZGX1NITERSU19FUShRVFIsMCwsLFJTLFVTRClAKEZGX0xJQUJTX1NITERSU19FUShRVFIsMCwsLFJTLFVTR","CkgLSBGRl9MSUFCUyhRVFIsMCwsLFJTLFVTRCkpKQ==&amp;WINDOW=FIRST_POPUP&amp;HEIGHT=450&amp;WIDTH=450&amp;START_MAXIMIZED=FALSE&amp;VAR:CALENDAR=US&amp;VAR:SYMBOL=SAP&amp;VAR:INDEX=0"}</definedName>
    <definedName name="_127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75__FDSAUDITLINK__" hidden="1">{"fdsup://Directions/FactSet Auditing Viewer?action=AUDIT_VALUE&amp;DB=129&amp;ID1=26882D10&amp;VALUEID=02001&amp;SDATE=201103&amp;PERIODTYPE=QTR_STD&amp;SCFT=3&amp;window=popup_no_bar&amp;width=385&amp;height=120&amp;START_MAXIMIZED=FALSE&amp;creator=factset&amp;display_string=Audit"}</definedName>
    <definedName name="_127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76__FDSAUDITLINK__" hidden="1">{"fdsup://directions/FAT Viewer?action=UPDATE&amp;creator=factset&amp;DYN_ARGS=TRUE&amp;DOC_NAME=FAT:FQL_AUDITING_CLIENT_TEMPLATE.FAT&amp;display_string=Audit&amp;VAR:KEY=AJGDCFAVIH&amp;VAR:QUERY=RkZfREVCVChRVFIsMCwsLFJGLFVTRCk=&amp;WINDOW=FIRST_POPUP&amp;HEIGHT=450&amp;WIDTH=450&amp;START_MAXIMI","ZED=FALSE&amp;VAR:CALENDAR=US&amp;VAR:SYMBOL=MSFT&amp;VAR:INDEX=0"}</definedName>
    <definedName name="_127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77__FDSAUDITLINK__" hidden="1">{"fdsup://directions/FAT Viewer?action=UPDATE&amp;creator=factset&amp;DYN_ARGS=TRUE&amp;DOC_NAME=FAT:FQL_AUDITING_CLIENT_TEMPLATE.FAT&amp;display_string=Audit&amp;VAR:KEY=YNAVGHMPAP&amp;VAR:QUERY=RkZfTkVUX0lOQyhMVE0sMCwsLFJGLFVTRCk=&amp;WINDOW=FIRST_POPUP&amp;HEIGHT=450&amp;WIDTH=450&amp;START_MA","XIMIZED=FALSE&amp;VAR:CALENDAR=US&amp;VAR:SYMBOL=ULTI&amp;VAR:INDEX=0"}</definedName>
    <definedName name="_127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78__FDSAUDITLINK__" hidden="1">{"fdsup://directions/FAT Viewer?action=UPDATE&amp;creator=factset&amp;DYN_ARGS=TRUE&amp;DOC_NAME=FAT:FQL_AUDITING_CLIENT_TEMPLATE.FAT&amp;display_string=Audit&amp;VAR:KEY=WZKFGTMBYJ&amp;VAR:QUERY=KEZGX0VCSVREQShMVE0sMCwsLFJGLFVTRClARkZfRUJJVERBX0lCKExUTSwwLCwsUkYsVVNEKSk=&amp;WINDOW=F","IRST_POPUP&amp;HEIGHT=450&amp;WIDTH=450&amp;START_MAXIMIZED=FALSE&amp;VAR:CALENDAR=US&amp;VAR:SYMBOL=SAP&amp;VAR:INDEX=0"}</definedName>
    <definedName name="_1279__FDSAUDITLINK__" localSheetId="2">{"fdsup://Directions/FactSet Auditing Viewer?action=AUDIT_VALUE&amp;DB=129&amp;ID1=76773510&amp;VALUEID=02001&amp;SDATE=201001&amp;PERIODTYPE=QTR_STD&amp;window=popup_no_bar&amp;width=385&amp;height=120&amp;START_MAXIMIZED=FALSE&amp;creator=factset&amp;display_string=Audit"}</definedName>
    <definedName name="_1279__FDSAUDITLINK__" hidden="1">{"fdsup://Directions/FactSet Auditing Viewer?action=AUDIT_VALUE&amp;DB=129&amp;ID1=24784L10&amp;VALUEID=01001&amp;SDATE=201103&amp;PERIODTYPE=QTR_STD&amp;SCFT=3&amp;window=popup_no_bar&amp;width=385&amp;height=120&amp;START_MAXIMIZED=FALSE&amp;creator=factset&amp;display_string=Audit"}</definedName>
    <definedName name="_128_____________________0ACwvu.Pag" hidden="1">#REF!</definedName>
    <definedName name="_128____________________123Graph_ECHART_8" hidden="1">#REF!</definedName>
    <definedName name="_128_________________123Graph_ECHART_7" hidden="1">#REF!</definedName>
    <definedName name="_128_______________0Rwvu.Pag" hidden="1">#REF!</definedName>
    <definedName name="_128_____123Graph_BCHART_5" hidden="1">#REF!</definedName>
    <definedName name="_128_____123Graph_ECHART_6" hidden="1">#REF!</definedName>
    <definedName name="_128_____123Graph_ECHART_7" hidden="1">#REF!</definedName>
    <definedName name="_128__123Graph_DSS7_A" hidden="1">#REF!</definedName>
    <definedName name="_128__123Graph_EWAGES_BY_B_U" hidden="1">#REF!</definedName>
    <definedName name="_128__123Graph_FCHART_13" hidden="1">#N/A</definedName>
    <definedName name="_128__123Graph_FWAGES_BY_B_U" hidden="1">#REF!</definedName>
    <definedName name="_128__123Graph_XCHART_13" hidden="1">#REF!</definedName>
    <definedName name="_128__FDSAUDITLINK__" localSheetId="2">{"fdsup://directions/FAT Viewer?action=UPDATE&amp;creator=factset&amp;DYN_ARGS=TRUE&amp;DOC_NAME=FAT:FQL_AUDITING_CLIENT_TEMPLATE.FAT&amp;display_string=Audit&amp;VAR:KEY=DCXMPAVYB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XIH&amp;VAR:INDEX=0"}</definedName>
    <definedName name="_128__FDSAUDITLINK__" hidden="1">{"fdsup://directions/FAT Viewer?action=UPDATE&amp;creator=factset&amp;DYN_ARGS=TRUE&amp;DOC_NAME=FAT:FQL_AUDITING_CLIENT_TEMPLATE.FAT&amp;display_string=Audit&amp;VAR:KEY=JSTMTSDYFG&amp;VAR:QUERY=KEZGX1NITERSU19FUShRVFIsMCwsLFJTLFVTRClARkZfU0hMRFJTX0VRKFNFTUksMCwsLFJTLFVTRCkp&amp;WIND","OW=FIRST_POPUP&amp;HEIGHT=450&amp;WIDTH=450&amp;START_MAXIMIZED=FALSE&amp;VAR:CALENDAR=US&amp;VAR:SYMBOL=DFS&amp;VAR:INDEX=0"}</definedName>
    <definedName name="_128__FDSAUDITLINK___1" localSheetId="2" hidden="1">{"fdsup://directions/FAT Viewer?action=UPDATE&amp;creator=factset&amp;DYN_ARGS=TRUE&amp;DOC_NAME=FAT:FQL_AUDITING_CLIENT_TEMPLATE.FAT&amp;display_string=Audit&amp;VAR:KEY=JSTMTSDYFG&amp;VAR:QUERY=KEZGX1NITERSU19FUShRVFIsMCwsLFJTLFVTRClARkZfU0hMRFJTX0VRKFNFTUksMCwsLFJTLFVTRCkp&amp;WIND","OW=FIRST_POPUP&amp;HEIGHT=450&amp;WIDTH=450&amp;START_MAXIMIZED=FALSE&amp;VAR:CALENDAR=US&amp;VAR:SYMBOL=DFS&amp;VAR:INDEX=0"}</definedName>
    <definedName name="_128__FDSAUDITLINK___1" hidden="1">{"fdsup://directions/FAT Viewer?action=UPDATE&amp;creator=factset&amp;DYN_ARGS=TRUE&amp;DOC_NAME=FAT:FQL_AUDITING_CLIENT_TEMPLATE.FAT&amp;display_string=Audit&amp;VAR:KEY=JSTMTSDYFG&amp;VAR:QUERY=KEZGX1NITERSU19FUShRVFIsMCwsLFJTLFVTRClARkZfU0hMRFJTX0VRKFNFTUksMCwsLFJTLFVTRCkp&amp;WIND","OW=FIRST_POPUP&amp;HEIGHT=450&amp;WIDTH=450&amp;START_MAXIMIZED=FALSE&amp;VAR:CALENDAR=US&amp;VAR:SYMBOL=DFS&amp;VAR:INDEX=0"}</definedName>
    <definedName name="_128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80__FDSAUDITLINK__" hidden="1">{"fdsup://Directions/FactSet Auditing Viewer?action=AUDIT_VALUE&amp;DB=129&amp;ID1=68389X10&amp;VALUEID=01001&amp;SDATE=201102&amp;PERIODTYPE=QTR_STD&amp;SCFT=3&amp;window=popup_no_bar&amp;width=385&amp;height=120&amp;START_MAXIMIZED=FALSE&amp;creator=factset&amp;display_string=Audit"}</definedName>
    <definedName name="_128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81__FDSAUDITLINK__" hidden="1">{"fdsup://Directions/FactSet Auditing Viewer?action=AUDIT_VALUE&amp;DB=129&amp;ID1=87424N10&amp;VALUEID=07011&amp;SDATE=2010&amp;PERIODTYPE=ANN_STD&amp;SCFT=3&amp;window=popup_no_bar&amp;width=385&amp;height=120&amp;START_MAXIMIZED=FALSE&amp;creator=factset&amp;display_string=Audit"}</definedName>
    <definedName name="_128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82__FDSAUDITLINK__" hidden="1">{"fdsup://directions/FAT Viewer?action=UPDATE&amp;creator=factset&amp;DYN_ARGS=TRUE&amp;DOC_NAME=FAT:FQL_AUDITING_CLIENT_TEMPLATE.FAT&amp;display_string=Audit&amp;VAR:KEY=MHKNCBEZAF&amp;VAR:QUERY=RkZfTkVUX0lOQyhMVE0sMCwsLFJGLFVTRCk=&amp;WINDOW=FIRST_POPUP&amp;HEIGHT=450&amp;WIDTH=450&amp;START_MA","XIMIZED=FALSE&amp;VAR:CALENDAR=US&amp;VAR:SYMBOL=ORCL&amp;VAR:INDEX=0"}</definedName>
    <definedName name="_128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83__FDSAUDITLINK__" hidden="1">{"fdsup://directions/FAT Viewer?action=UPDATE&amp;creator=factset&amp;DYN_ARGS=TRUE&amp;DOC_NAME=FAT:FQL_AUDITING_CLIENT_TEMPLATE.FAT&amp;display_string=Audit&amp;VAR:KEY=AXUDCLCNYN&amp;VAR:QUERY=KEZGX0VCSVREQShMVE0sMCwsLFJGLFVTRClARkZfRUJJVERBX0lCKExUTSwwLCwsUkYsVVNEKSk=&amp;WINDOW=F","IRST_POPUP&amp;HEIGHT=450&amp;WIDTH=450&amp;START_MAXIMIZED=FALSE&amp;VAR:CALENDAR=US&amp;VAR:SYMBOL=080216&amp;VAR:INDEX=0"}</definedName>
    <definedName name="_128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84__FDSAUDITLINK__" hidden="1">{"fdsup://directions/FAT Viewer?action=UPDATE&amp;creator=factset&amp;DYN_ARGS=TRUE&amp;DOC_NAME=FAT:FQL_AUDITING_CLIENT_TEMPLATE.FAT&amp;display_string=Audit&amp;VAR:KEY=MTYTSBGDEH&amp;VAR:QUERY=KEZGX1NITERSU19FUShRVFIsMCwsLFJTLFVTRClAKEZGX0xJQUJTX1NITERSU19FUShRVFIsMCwsLFJTLFVTR","CkgLSBGRl9MSUFCUyhRVFIsMCwsLFJTLFVTRCkpKQ==&amp;WINDOW=FIRST_POPUP&amp;HEIGHT=450&amp;WIDTH=450&amp;START_MAXIMIZED=FALSE&amp;VAR:CALENDAR=US&amp;VAR:SYMBOL=NUAN&amp;VAR:INDEX=0"}</definedName>
    <definedName name="_128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85__FDSAUDITLINK__" hidden="1">{"fdsup://directions/FAT Viewer?action=UPDATE&amp;creator=factset&amp;DYN_ARGS=TRUE&amp;DOC_NAME=FAT:FQL_AUDITING_CLIENT_TEMPLATE.FAT&amp;display_string=Audit&amp;VAR:KEY=KDGJEJKXKF&amp;VAR:QUERY=KEZGX0VCSVREQShMVE0sMCwsLFJGLFVTRClARkZfRUJJVERBX0lCKExUTSwwLCwsUkYsVVNEKSk=&amp;WINDOW=F","IRST_POPUP&amp;HEIGHT=450&amp;WIDTH=450&amp;START_MAXIMIZED=FALSE&amp;VAR:CALENDAR=US&amp;VAR:SYMBOL=PDFS&amp;VAR:INDEX=0"}</definedName>
    <definedName name="_128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86__FDSAUDITLINK__" hidden="1">{"fdsup://Directions/FactSet Auditing Viewer?action=AUDIT_VALUE&amp;DB=129&amp;ID1=21871D10&amp;VALUEID=02001&amp;SDATE=201103&amp;PERIODTYPE=QTR_STD&amp;SCFT=3&amp;window=popup_no_bar&amp;width=385&amp;height=120&amp;START_MAXIMIZED=FALSE&amp;creator=factset&amp;display_string=Audit"}</definedName>
    <definedName name="_128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87__FDSAUDITLINK__" hidden="1">{"fdsup://directions/FAT Viewer?action=UPDATE&amp;creator=factset&amp;DYN_ARGS=TRUE&amp;DOC_NAME=FAT:FQL_AUDITING_CLIENT_TEMPLATE.FAT&amp;display_string=Audit&amp;VAR:KEY=SZYDIVATUP&amp;VAR:QUERY=RkZfR1JPU1NfSU5DKExUTSwwLCwsUkYsVVNEKQ==&amp;WINDOW=FIRST_POPUP&amp;HEIGHT=450&amp;WIDTH=450&amp;STAR","T_MAXIMIZED=FALSE&amp;VAR:CALENDAR=US&amp;VAR:SYMBOL=CDNS&amp;VAR:INDEX=0"}</definedName>
    <definedName name="_128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88__FDSAUDITLINK__" hidden="1">{"fdsup://directions/FAT Viewer?action=UPDATE&amp;creator=factset&amp;DYN_ARGS=TRUE&amp;DOC_NAME=FAT:FQL_AUDITING_CLIENT_TEMPLATE.FAT&amp;display_string=Audit&amp;VAR:KEY=QBMLSFYDCT&amp;VAR:QUERY=RkZfTkVUX0lOQyhMVE0sMCwsLFJGLFVTRCk=&amp;WINDOW=FIRST_POPUP&amp;HEIGHT=450&amp;WIDTH=450&amp;START_MA","XIMIZED=FALSE&amp;VAR:CALENDAR=US&amp;VAR:SYMBOL=TIVO&amp;VAR:INDEX=0"}</definedName>
    <definedName name="_128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89__FDSAUDITLINK__" hidden="1">{"fdsup://directions/FAT Viewer?action=UPDATE&amp;creator=factset&amp;DYN_ARGS=TRUE&amp;DOC_NAME=FAT:FQL_AUDITING_CLIENT_TEMPLATE.FAT&amp;display_string=Audit&amp;VAR:KEY=WNYDCHCPSZ&amp;VAR:QUERY=RkZfU0FMRVMoTFRNLDAsLCxSRixVU0Qp&amp;WINDOW=FIRST_POPUP&amp;HEIGHT=450&amp;WIDTH=450&amp;START_MAXIMI","ZED=FALSE&amp;VAR:CALENDAR=US&amp;VAR:SYMBOL=080216&amp;VAR:INDEX=0"}</definedName>
    <definedName name="_129_____________________0Swvu.Pag" hidden="1">#REF!</definedName>
    <definedName name="_129____________________123Graph_FCHART_1" hidden="1">#REF!</definedName>
    <definedName name="_129_________________123Graph_ECHART_8" hidden="1">#REF!</definedName>
    <definedName name="_129_____123Graph_ECHART_7" hidden="1">#REF!</definedName>
    <definedName name="_129_____123Graph_ECHART_8" hidden="1">#REF!</definedName>
    <definedName name="_129__123Graph_CCHART_5" hidden="1">#REF!</definedName>
    <definedName name="_129__123Graph_E_Chart_1A" hidden="1">#REF!</definedName>
    <definedName name="_129__123Graph_FCHART_14" hidden="1">#N/A</definedName>
    <definedName name="_129__FDSAUDITLINK__" localSheetId="2">{"fdsup://directions/FAT Viewer?action=UPDATE&amp;creator=factset&amp;DYN_ARGS=TRUE&amp;DOC_NAME=FAT:FQL_AUDITING_CLIENT_TEMPLATE.FAT&amp;display_string=Audit&amp;VAR:KEY=XEREJADE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QAS&amp;VAR:INDEX=0"}</definedName>
    <definedName name="_129__FDSAUDITLINK__" hidden="1">{"fdsup://directions/FAT Viewer?action=UPDATE&amp;creator=factset&amp;DYN_ARGS=TRUE&amp;DOC_NAME=FAT:FQL_AUDITING_CLIENT_TEMPLATE.FAT&amp;display_string=Audit&amp;VAR:KEY=RSHKTCDSBS&amp;VAR:QUERY=KEZGX1NITERSU19FUShRVFIsMCwsLFJTLFVTRClARkZfU0hMRFJTX0VRKFNFTUksMCwsLFJTLFVTRCkp&amp;WIND","OW=FIRST_POPUP&amp;HEIGHT=450&amp;WIDTH=450&amp;START_MAXIMIZED=FALSE&amp;VAR:CALENDAR=US&amp;VAR:SYMBOL=CASS&amp;VAR:INDEX=0"}</definedName>
    <definedName name="_129__FDSAUDITLINK___1" localSheetId="2" hidden="1">{"fdsup://directions/FAT Viewer?action=UPDATE&amp;creator=factset&amp;DYN_ARGS=TRUE&amp;DOC_NAME=FAT:FQL_AUDITING_CLIENT_TEMPLATE.FAT&amp;display_string=Audit&amp;VAR:KEY=RSHKTCDSBS&amp;VAR:QUERY=KEZGX1NITERSU19FUShRVFIsMCwsLFJTLFVTRClARkZfU0hMRFJTX0VRKFNFTUksMCwsLFJTLFVTRCkp&amp;WIND","OW=FIRST_POPUP&amp;HEIGHT=450&amp;WIDTH=450&amp;START_MAXIMIZED=FALSE&amp;VAR:CALENDAR=US&amp;VAR:SYMBOL=CASS&amp;VAR:INDEX=0"}</definedName>
    <definedName name="_129__FDSAUDITLINK___1" hidden="1">{"fdsup://directions/FAT Viewer?action=UPDATE&amp;creator=factset&amp;DYN_ARGS=TRUE&amp;DOC_NAME=FAT:FQL_AUDITING_CLIENT_TEMPLATE.FAT&amp;display_string=Audit&amp;VAR:KEY=RSHKTCDSBS&amp;VAR:QUERY=KEZGX1NITERSU19FUShRVFIsMCwsLFJTLFVTRClARkZfU0hMRFJTX0VRKFNFTUksMCwsLFJTLFVTRCkp&amp;WIND","OW=FIRST_POPUP&amp;HEIGHT=450&amp;WIDTH=450&amp;START_MAXIMIZED=FALSE&amp;VAR:CALENDAR=US&amp;VAR:SYMBOL=CASS&amp;VAR:INDEX=0"}</definedName>
    <definedName name="_129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90__FDSAUDITLINK__" hidden="1">{"fdsup://Directions/FactSet Auditing Viewer?action=AUDIT_VALUE&amp;DB=129&amp;ID1=64126X20&amp;VALUEID=01001&amp;SDATE=201003&amp;PERIODTYPE=QTR_STD&amp;SCFT=3&amp;window=popup_no_bar&amp;width=385&amp;height=120&amp;START_MAXIMIZED=FALSE&amp;creator=factset&amp;display_string=Audit"}</definedName>
    <definedName name="_129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91__FDSAUDITLINK__" hidden="1">{"fdsup://Directions/FactSet Auditing Viewer?action=AUDIT_VALUE&amp;DB=129&amp;ID1=69328210&amp;VALUEID=01001&amp;SDATE=201103&amp;PERIODTYPE=QTR_STD&amp;SCFT=3&amp;window=popup_no_bar&amp;width=385&amp;height=120&amp;START_MAXIMIZED=FALSE&amp;creator=factset&amp;display_string=Audit"}</definedName>
    <definedName name="_129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92__FDSAUDITLINK__" hidden="1">{"fdsup://directions/FAT Viewer?action=UPDATE&amp;creator=factset&amp;DYN_ARGS=TRUE&amp;DOC_NAME=FAT:FQL_AUDITING_CLIENT_TEMPLATE.FAT&amp;display_string=Audit&amp;VAR:KEY=UFSZMPILCD&amp;VAR:QUERY=KEZGX0lOVF9FWFBfREVCVChMVE0sMCwsLFJGLFVTRClARkZfSU5UX0VYUF9UT1QoTFRNLDAsLCxSRixVU0QpK","Q==&amp;WINDOW=FIRST_POPUP&amp;HEIGHT=450&amp;WIDTH=450&amp;START_MAXIMIZED=FALSE&amp;VAR:CALENDAR=US&amp;VAR:SYMBOL=NSR&amp;VAR:INDEX=0"}</definedName>
    <definedName name="_129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93__FDSAUDITLINK__" hidden="1">{"fdsup://directions/FAT Viewer?action=UPDATE&amp;creator=factset&amp;DYN_ARGS=TRUE&amp;DOC_NAME=FAT:FQL_AUDITING_CLIENT_TEMPLATE.FAT&amp;display_string=Audit&amp;VAR:KEY=WLYNWZAZAN&amp;VAR:QUERY=KEZGX0VCSVQoQU5OLDAsLCxSRixVU0QpQEZGX0VCSVRfSUIoQU5OLDAsLCxSRixVU0QpKQ==&amp;WINDOW=FIRST","_POPUP&amp;HEIGHT=450&amp;WIDTH=450&amp;START_MAXIMIZED=FALSE&amp;VAR:CALENDAR=US&amp;VAR:SYMBOL=664713&amp;VAR:INDEX=0"}</definedName>
    <definedName name="_129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94__FDSAUDITLINK__" hidden="1">{"fdsup://directions/FAT Viewer?action=UPDATE&amp;creator=factset&amp;DYN_ARGS=TRUE&amp;DOC_NAME=FAT:FQL_AUDITING_CLIENT_TEMPLATE.FAT&amp;display_string=Audit&amp;VAR:KEY=KLGXEXINYF&amp;VAR:QUERY=KEZGX0VCSVREQShMVE0sMCwsLFJGLFVTRClARkZfRUJJVERBX0lCKExUTSwwLCwsUkYsVVNEKSk=&amp;WINDOW=F","IRST_POPUP&amp;HEIGHT=450&amp;WIDTH=450&amp;START_MAXIMIZED=FALSE&amp;VAR:CALENDAR=US&amp;VAR:SYMBOL=664713&amp;VAR:INDEX=0"}</definedName>
    <definedName name="_129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95__FDSAUDITLINK__" hidden="1">{"fdsup://Directions/FactSet Auditing Viewer?action=AUDIT_VALUE&amp;DB=129&amp;ID1=12738710&amp;VALUEID=07011&amp;SDATE=2010&amp;PERIODTYPE=ANN_STD&amp;SCFT=3&amp;window=popup_no_bar&amp;width=385&amp;height=120&amp;START_MAXIMIZED=FALSE&amp;creator=factset&amp;display_string=Audit"}</definedName>
    <definedName name="_129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296__FDSAUDITLINK__" hidden="1">{"fdsup://Directions/FactSet Auditing Viewer?action=AUDIT_VALUE&amp;DB=129&amp;ID1=64115T10&amp;VALUEID=02001&amp;SDATE=201102&amp;PERIODTYPE=QTR_STD&amp;SCFT=3&amp;window=popup_no_bar&amp;width=385&amp;height=120&amp;START_MAXIMIZED=FALSE&amp;creator=factset&amp;display_string=Audit"}</definedName>
    <definedName name="_129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297__FDSAUDITLINK__" hidden="1">{"fdsup://Directions/FactSet Auditing Viewer?action=AUDIT_VALUE&amp;DB=129&amp;ID1=G0260210&amp;VALUEID=01001&amp;SDATE=2011&amp;PERIODTYPE=ANN_STD&amp;SCFT=3&amp;window=popup_no_bar&amp;width=385&amp;height=120&amp;START_MAXIMIZED=FALSE&amp;creator=factset&amp;display_string=Audit"}</definedName>
    <definedName name="_129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298__FDSAUDITLINK__" hidden="1">{"fdsup://directions/FAT Viewer?action=UPDATE&amp;creator=factset&amp;DYN_ARGS=TRUE&amp;DOC_NAME=FAT:FQL_AUDITING_CLIENT_TEMPLATE.FAT&amp;display_string=Audit&amp;VAR:KEY=EFCTGLQZMP&amp;VAR:QUERY=KEZGX1NITERSU19FUShRVFIsMCwsLFJTLFVTRClAKEZGX0xJQUJTX1NITERSU19FUShRVFIsMCwsLFJTLFVTR","CkgLSBGRl9MSUFCUyhRVFIsMCwsLFJTLFVTRCkpKQ==&amp;WINDOW=FIRST_POPUP&amp;HEIGHT=450&amp;WIDTH=450&amp;START_MAXIMIZED=FALSE&amp;VAR:CALENDAR=US&amp;VAR:SYMBOL=PDFS&amp;VAR:INDEX=0"}</definedName>
    <definedName name="_129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299__FDSAUDITLINK__" hidden="1">{"fdsup://directions/FAT Viewer?action=UPDATE&amp;creator=factset&amp;DYN_ARGS=TRUE&amp;DOC_NAME=FAT:FQL_AUDITING_CLIENT_TEMPLATE.FAT&amp;display_string=Audit&amp;VAR:KEY=SJGNMRQHQT&amp;VAR:QUERY=KEZGX0VCSVQoQU5OLDAsLCxSRixVU0QpQEZGX0VCSVRfSUIoQU5OLDAsLCxSRixVU0QpKQ==&amp;WINDOW=FIRST","_POPUP&amp;HEIGHT=450&amp;WIDTH=450&amp;START_MAXIMIZED=FALSE&amp;VAR:CALENDAR=US&amp;VAR:SYMBOL=AVID&amp;VAR:INDEX=0"}</definedName>
    <definedName name="_12ALA642C761" hidden="1">#N/A</definedName>
    <definedName name="_12Graph" hidden="1">#REF!</definedName>
    <definedName name="_12Rwvu.Pag" hidden="1">#REF!</definedName>
    <definedName name="_13">#REF!</definedName>
    <definedName name="_13_____________________123Graph_ACHART_4" hidden="1">#REF!</definedName>
    <definedName name="_13__________________123Graph_ACHART_4" hidden="1">#REF!</definedName>
    <definedName name="_13______123Graph_ACHART_3" hidden="1">#REF!</definedName>
    <definedName name="_13______123Graph_ACHART_4" hidden="1">#REF!</definedName>
    <definedName name="_13_____S" hidden="1">#REF!</definedName>
    <definedName name="_13____Rwvu.Pag" hidden="1">#REF!</definedName>
    <definedName name="_13___123Graph_DCHART_2" hidden="1">#REF!</definedName>
    <definedName name="_13__123Graph_ACHART_1" hidden="1">#REF!</definedName>
    <definedName name="_13__123Graph_ACHART_14" hidden="1">#REF!</definedName>
    <definedName name="_13__123Graph_ACHART_15" hidden="1">#REF!</definedName>
    <definedName name="_13__123Graph_ACHART_19" hidden="1">#REF!</definedName>
    <definedName name="_13__123Graph_ACHART_2" hidden="1">#REF!</definedName>
    <definedName name="_13__123Graph_ACHART_4" hidden="1">#REF!</definedName>
    <definedName name="_13__123Graph_AChart_5J" hidden="1">#REF!</definedName>
    <definedName name="_13__123Graph_ACONTRACT_BY_B_U" hidden="1">#REF!</definedName>
    <definedName name="_13__123Graph_ALZ_60_40_79_94" hidden="1">#REF!</definedName>
    <definedName name="_13__123Graph_ASENS_COMPARISON" hidden="1">#REF!</definedName>
    <definedName name="_13__123Graph_AWAGES_BY_B_U" hidden="1">#REF!</definedName>
    <definedName name="_13__123Graph_BCHART_1" hidden="1">#REF!</definedName>
    <definedName name="_13__123Graph_BCHART_10A" hidden="1">#REF!</definedName>
    <definedName name="_13__123Graph_BCHART_12" hidden="1">#REF!</definedName>
    <definedName name="_13__123Graph_BCHART_17" hidden="1">#REF!</definedName>
    <definedName name="_13__123Graph_BCHART_2" hidden="1">#REF!</definedName>
    <definedName name="_13__123Graph_BCHART_3" hidden="1">#REF!</definedName>
    <definedName name="_13__123Graph_BCHART_6" hidden="1">#REF!</definedName>
    <definedName name="_13__123Graph_BCHART_7" hidden="1">#REF!</definedName>
    <definedName name="_13__123Graph_BCHART_9" hidden="1">#REF!</definedName>
    <definedName name="_13__123Graph_BEPS_CF" hidden="1">#REF!</definedName>
    <definedName name="_13__123Graph_BQRE_S_BY_CO." hidden="1">#REF!</definedName>
    <definedName name="_13__123Graph_BSUPPLIES_BY_B_U" hidden="1">#REF!</definedName>
    <definedName name="_13__123Graph_BTAX_CREDIT" hidden="1">#REF!</definedName>
    <definedName name="_13__123Graph_BWAGES_BY_B_U" hidden="1">#REF!</definedName>
    <definedName name="_13__123Graph_CCHART_1" hidden="1">#REF!</definedName>
    <definedName name="_13__123Graph_CCHART_8" hidden="1">#REF!</definedName>
    <definedName name="_13__123Graph_CCONTRACT_BY_B_U" hidden="1">#REF!</definedName>
    <definedName name="_13__123Graph_DCHART_2" hidden="1">#REF!</definedName>
    <definedName name="_13__123Graph_DCHART_8" hidden="1">#REF!</definedName>
    <definedName name="_13__123Graph_ECHART_6" hidden="1">#REF!</definedName>
    <definedName name="_13__123Graph_FCHART_1" hidden="1">#REF!</definedName>
    <definedName name="_13__123Graph_LBL_ACHART_2" hidden="1">#REF!</definedName>
    <definedName name="_13__123Graph_LBL_ACHART_3" hidden="1">#REF!</definedName>
    <definedName name="_13__123Graph_LBL_BCHART_2" hidden="1">#REF!</definedName>
    <definedName name="_13__123Graph_LBL_BCHART_3" hidden="1">#REF!</definedName>
    <definedName name="_13__123Graph_XCHART_1" hidden="1">#REF!</definedName>
    <definedName name="_13__FDSAUDITLINK__" localSheetId="2">{"fdsup://directions/FAT Viewer?action=UPDATE&amp;creator=factset&amp;DYN_ARGS=TRUE&amp;DOC_NAME=FAT:FQL_AUDITING_CLIENT_TEMPLATE.FAT&amp;display_string=Audit&amp;VAR:KEY=BKPURMHABG&amp;VAR:QUERY=KEZTTF9ORVRfSU5DKE5PVyxOT1csRlNBLCxVU0QpQEZGX05FVF9JTkMoTFRNUywwLCwsLFVTRCkp&amp;WINDOW=F","IRST_POPUP&amp;HEIGHT=450&amp;WIDTH=450&amp;START_MAXIMIZED=FALSE&amp;VAR:CALENDAR=US&amp;VAR:SYMBOL=NCR&amp;VAR:INDEX=0"}</definedName>
    <definedName name="_13__FDSAUDITLINK__" hidden="1">{"fdsup://Directions/FactSet Auditing Viewer?action=AUDIT_VALUE&amp;DB=129&amp;ID1=92343E10&amp;VALUEID=07011&amp;SDATE=2010&amp;PERIODTYPE=ANN_STD&amp;SCFT=3&amp;window=popup_no_bar&amp;width=385&amp;height=120&amp;START_MAXIMIZED=FALSE&amp;creator=factset&amp;display_string=Audit"}</definedName>
    <definedName name="_13__FDSAUDITLINK___1" localSheetId="2" hidden="1">{"fdsup://Directions/FactSet Auditing Viewer?action=AUDIT_VALUE&amp;DB=129&amp;ID1=92343E10&amp;VALUEID=07011&amp;SDATE=2010&amp;PERIODTYPE=ANN_STD&amp;SCFT=3&amp;window=popup_no_bar&amp;width=385&amp;height=120&amp;START_MAXIMIZED=FALSE&amp;creator=factset&amp;display_string=Audit"}</definedName>
    <definedName name="_13__FDSAUDITLINK___1" hidden="1">{"fdsup://Directions/FactSet Auditing Viewer?action=AUDIT_VALUE&amp;DB=129&amp;ID1=92343E10&amp;VALUEID=07011&amp;SDATE=2010&amp;PERIODTYPE=ANN_STD&amp;SCFT=3&amp;window=popup_no_bar&amp;width=385&amp;height=120&amp;START_MAXIMIZED=FALSE&amp;creator=factset&amp;display_string=Audit"}</definedName>
    <definedName name="_13__FDSAUDITLINK___2" localSheetId="2"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13__FDSAUDITLINK___2"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13__FDSAUDITLINK___3" localSheetId="2"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13__FDSAUDITLINK___3"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13__FDSAUDITLINK___4" localSheetId="2"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13__FDSAUDITLINK___4"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130____________________123Graph_FCHART_2" hidden="1">#REF!</definedName>
    <definedName name="_130_________________123Graph_FCHART_1" hidden="1">#REF!</definedName>
    <definedName name="_130_____________0Rwvu.Pag" hidden="1">#REF!</definedName>
    <definedName name="_130_____123Graph_BCHART_6" hidden="1">#REF!</definedName>
    <definedName name="_130_____123Graph_ECHART_8" hidden="1">#REF!</definedName>
    <definedName name="_130_____123Graph_FCHART_1" hidden="1">#REF!</definedName>
    <definedName name="_130__123Graph_BCHART_10A" hidden="1">#REF!</definedName>
    <definedName name="_130__123Graph_CCHART_12A" hidden="1">#REF!</definedName>
    <definedName name="_130__123Graph_ECHART_10" hidden="1">#REF!</definedName>
    <definedName name="_130__123Graph_FCHART_15" hidden="1">#N/A</definedName>
    <definedName name="_130__123Graph_XCHART_14" hidden="1">#REF!</definedName>
    <definedName name="_130__FDSAUDITLINK__" localSheetId="2">{"fdsup://directions/FAT Viewer?action=UPDATE&amp;creator=factset&amp;DYN_ARGS=TRUE&amp;DOC_NAME=FAT:FQL_AUDITING_CLIENT_TEMPLATE.FAT&amp;display_string=Audit&amp;VAR:KEY=PIFGRELK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TK&amp;VAR:INDEX=0"}</definedName>
    <definedName name="_130__FDSAUDITLINK__" hidden="1">{"fdsup://directions/FAT Viewer?action=UPDATE&amp;creator=factset&amp;DYN_ARGS=TRUE&amp;DOC_NAME=FAT:FQL_AUDITING_CLIENT_TEMPLATE.FAT&amp;display_string=Audit&amp;VAR:KEY=BETYHUJCXS&amp;VAR:QUERY=KEZGX1NITERSU19FUShRVFIsMCwsLFJTLFVTRClARkZfU0hMRFJTX0VRKFNFTUksMCwsLFJTLFVTRCkp&amp;WIND","OW=FIRST_POPUP&amp;HEIGHT=450&amp;WIDTH=450&amp;START_MAXIMIZED=FALSE&amp;VAR:CALENDAR=US&amp;VAR:SYMBOL=AXP&amp;VAR:INDEX=0"}</definedName>
    <definedName name="_130__FDSAUDITLINK___1" localSheetId="2" hidden="1">{"fdsup://directions/FAT Viewer?action=UPDATE&amp;creator=factset&amp;DYN_ARGS=TRUE&amp;DOC_NAME=FAT:FQL_AUDITING_CLIENT_TEMPLATE.FAT&amp;display_string=Audit&amp;VAR:KEY=BETYHUJCXS&amp;VAR:QUERY=KEZGX1NITERSU19FUShRVFIsMCwsLFJTLFVTRClARkZfU0hMRFJTX0VRKFNFTUksMCwsLFJTLFVTRCkp&amp;WIND","OW=FIRST_POPUP&amp;HEIGHT=450&amp;WIDTH=450&amp;START_MAXIMIZED=FALSE&amp;VAR:CALENDAR=US&amp;VAR:SYMBOL=AXP&amp;VAR:INDEX=0"}</definedName>
    <definedName name="_130__FDSAUDITLINK___1" hidden="1">{"fdsup://directions/FAT Viewer?action=UPDATE&amp;creator=factset&amp;DYN_ARGS=TRUE&amp;DOC_NAME=FAT:FQL_AUDITING_CLIENT_TEMPLATE.FAT&amp;display_string=Audit&amp;VAR:KEY=BETYHUJCXS&amp;VAR:QUERY=KEZGX1NITERSU19FUShRVFIsMCwsLFJTLFVTRClARkZfU0hMRFJTX0VRKFNFTUksMCwsLFJTLFVTRCkp&amp;WIND","OW=FIRST_POPUP&amp;HEIGHT=450&amp;WIDTH=450&amp;START_MAXIMIZED=FALSE&amp;VAR:CALENDAR=US&amp;VAR:SYMBOL=AXP&amp;VAR:INDEX=0"}</definedName>
    <definedName name="_1300__FDSAUDITLINK__" localSheetId="2">{"fdsup://Directions/FactSet Auditing Viewer?action=AUDIT_VALUE&amp;DB=129&amp;ID1=20547710&amp;VALUEID=02001&amp;SDATE=201001&amp;PERIODTYPE=QTR_STD&amp;window=popup_no_bar&amp;width=385&amp;height=120&amp;START_MAXIMIZED=FALSE&amp;creator=factset&amp;display_string=Audit"}</definedName>
    <definedName name="_1300__FDSAUDITLINK__" hidden="1">{"fdsup://directions/FAT Viewer?action=UPDATE&amp;creator=factset&amp;DYN_ARGS=TRUE&amp;DOC_NAME=FAT:FQL_AUDITING_CLIENT_TEMPLATE.FAT&amp;display_string=Audit&amp;VAR:KEY=CZMVQXIJCN&amp;VAR:QUERY=RkZfU0FMRVMoTFRNLDAsLCxSRixVU0Qp&amp;WINDOW=FIRST_POPUP&amp;HEIGHT=450&amp;WIDTH=450&amp;START_MAXIMI","ZED=FALSE&amp;VAR:CALENDAR=US&amp;VAR:SYMBOL=CVG&amp;VAR:INDEX=0"}</definedName>
    <definedName name="_130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301__FDSAUDITLINK__" hidden="1">{"fdsup://directions/FAT Viewer?action=UPDATE&amp;creator=factset&amp;DYN_ARGS=TRUE&amp;DOC_NAME=FAT:FQL_AUDITING_CLIENT_TEMPLATE.FAT&amp;display_string=Audit&amp;VAR:KEY=CBQVINCNUJ&amp;VAR:QUERY=KEZGX0VCSVREQShMVE0sMCwsLFJGLFVTRClARkZfRUJJVERBX0lCKExUTSwwLCwsUkYsVVNEKSk=&amp;WINDOW=F","IRST_POPUP&amp;HEIGHT=450&amp;WIDTH=450&amp;START_MAXIMIZED=FALSE&amp;VAR:CALENDAR=US&amp;VAR:SYMBOL=DOX&amp;VAR:INDEX=0"}</definedName>
    <definedName name="_1302__FDSAUDITLINK__" localSheetId="2">{"fdsup://directions/FAT Viewer?action=UPDATE&amp;creator=factset&amp;DYN_ARGS=TRUE&amp;DOC_NAME=FAT:FQL_AUDITING_CLIENT_TEMPLATE.FAT&amp;display_string=Audit&amp;VAR:KEY=HMBQHATUZW&amp;VAR:QUERY=KEZTTF9ORVRfSU5DKE5PVyxOT1csRlNBLCxVU0QpQEZGX05FVF9JTkMoTFRNUywwLCwsLFVTRCkp&amp;WINDOW=F","IRST_POPUP&amp;HEIGHT=450&amp;WIDTH=450&amp;START_MAXIMIZED=FALSE&amp;VAR:CALENDAR=US&amp;VAR:SYMBOL=TTPA&amp;VAR:INDEX=0"}</definedName>
    <definedName name="_1302__FDSAUDITLINK__" hidden="1">{"fdsup://directions/FAT Viewer?action=UPDATE&amp;creator=factset&amp;DYN_ARGS=TRUE&amp;DOC_NAME=FAT:FQL_AUDITING_CLIENT_TEMPLATE.FAT&amp;display_string=Audit&amp;VAR:KEY=ONGHWBWFON&amp;VAR:QUERY=KEZGX0VCSVQoQU5OLDAsLCxSRixVU0QpQEZGX0VCSVRfSUIoQU5OLDAsLCxSRixVU0QpKQ==&amp;WINDOW=FIRST","_POPUP&amp;HEIGHT=450&amp;WIDTH=450&amp;START_MAXIMIZED=FALSE&amp;VAR:CALENDAR=US&amp;VAR:SYMBOL=NSR&amp;VAR:INDEX=0"}</definedName>
    <definedName name="_130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303__FDSAUDITLINK__" hidden="1">{"fdsup://Directions/FactSet Auditing Viewer?action=AUDIT_VALUE&amp;DB=129&amp;ID1=64126X20&amp;VALUEID=01001&amp;SDATE=201004&amp;PERIODTYPE=QTR_STD&amp;SCFT=3&amp;window=popup_no_bar&amp;width=385&amp;height=120&amp;START_MAXIMIZED=FALSE&amp;creator=factset&amp;display_string=Audit"}</definedName>
    <definedName name="_130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304__FDSAUDITLINK__" hidden="1">{"fdsup://Directions/FactSet Auditing Viewer?action=AUDIT_VALUE&amp;DB=129&amp;ID1=G0260210&amp;VALUEID=07011&amp;SDATE=2011&amp;PERIODTYPE=ANN_STD&amp;SCFT=3&amp;window=popup_no_bar&amp;width=385&amp;height=120&amp;START_MAXIMIZED=FALSE&amp;creator=factset&amp;display_string=Audit"}</definedName>
    <definedName name="_130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305__FDSAUDITLINK__" hidden="1">{"fdsup://directions/FAT Viewer?action=UPDATE&amp;creator=factset&amp;DYN_ARGS=TRUE&amp;DOC_NAME=FAT:FQL_AUDITING_CLIENT_TEMPLATE.FAT&amp;display_string=Audit&amp;VAR:KEY=KFSRWLUPQH&amp;VAR:QUERY=KEZGX0lOVF9FWFBfREVCVChMVE0sMCwsLFJGLFVTRClARkZfSU5UX0VYUF9UT1QoTFRNLDAsLCxSRixVU0QpK","Q==&amp;WINDOW=FIRST_POPUP&amp;HEIGHT=450&amp;WIDTH=450&amp;START_MAXIMIZED=FALSE&amp;VAR:CALENDAR=US&amp;VAR:SYMBOL=AVID&amp;VAR:INDEX=0"}</definedName>
    <definedName name="_130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306__FDSAUDITLINK__" hidden="1">{"fdsup://directions/FAT Viewer?action=UPDATE&amp;creator=factset&amp;DYN_ARGS=TRUE&amp;DOC_NAME=FAT:FQL_AUDITING_CLIENT_TEMPLATE.FAT&amp;display_string=Audit&amp;VAR:KEY=EXERQXUVSF&amp;VAR:QUERY=RkZfU0FMRVMoTFRNLDAsLCxSRixVU0Qp&amp;WINDOW=FIRST_POPUP&amp;HEIGHT=450&amp;WIDTH=450&amp;START_MAXIMI","ZED=FALSE&amp;VAR:CALENDAR=US&amp;VAR:SYMBOL=NSR&amp;VAR:INDEX=0"}</definedName>
    <definedName name="_130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307__FDSAUDITLINK__" hidden="1">{"fdsup://directions/FAT Viewer?action=UPDATE&amp;creator=factset&amp;DYN_ARGS=TRUE&amp;DOC_NAME=FAT:FQL_AUDITING_CLIENT_TEMPLATE.FAT&amp;display_string=Audit&amp;VAR:KEY=UJKFUVEZKD&amp;VAR:QUERY=KEZGX1NITERSU19FUShRVFIsMCwsLFJTLFVTRClAKEZGX0xJQUJTX1NITERSU19FUShRVFIsMCwsLFJTLFVTR","CkgLSBGRl9MSUFCUyhRVFIsMCwsLFJTLFVTRCkpKQ==&amp;WINDOW=FIRST_POPUP&amp;HEIGHT=450&amp;WIDTH=450&amp;START_MAXIMIZED=FALSE&amp;VAR:CALENDAR=US&amp;VAR:SYMBOL=NSR&amp;VAR:INDEX=0"}</definedName>
    <definedName name="_130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308__FDSAUDITLINK__" hidden="1">{"fdsup://directions/FAT Viewer?action=UPDATE&amp;creator=factset&amp;DYN_ARGS=TRUE&amp;DOC_NAME=FAT:FQL_AUDITING_CLIENT_TEMPLATE.FAT&amp;display_string=Audit&amp;VAR:KEY=IJIJELEVQR&amp;VAR:QUERY=KEZGX1NITERSU19FUShRVFIsMCwsLFJTLFVTRClAKEZGX0xJQUJTX1NITERSU19FUShRVFIsMCwsLFJTLFVTR","CkgLSBGRl9MSUFCUyhRVFIsMCwsLFJTLFVTRCkpKQ==&amp;WINDOW=FIRST_POPUP&amp;HEIGHT=450&amp;WIDTH=450&amp;START_MAXIMIZED=FALSE&amp;VAR:CALENDAR=US&amp;VAR:SYMBOL=EVOL&amp;VAR:INDEX=0"}</definedName>
    <definedName name="_130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309__FDSAUDITLINK__" hidden="1">{"fdsup://directions/FAT Viewer?action=UPDATE&amp;creator=factset&amp;DYN_ARGS=TRUE&amp;DOC_NAME=FAT:FQL_AUDITING_CLIENT_TEMPLATE.FAT&amp;display_string=Audit&amp;VAR:KEY=IVYLYVYPYZ&amp;VAR:QUERY=KEZGX1NITERSU19FUShRVFIsMCwsLFJTLFVTRClAKEZGX0xJQUJTX1NITERSU19FUShRVFIsMCwsLFJTLFVTR","CkgLSBGRl9MSUFCUyhRVFIsMCwsLFJTLFVTRCkpKQ==&amp;WINDOW=FIRST_POPUP&amp;HEIGHT=450&amp;WIDTH=450&amp;START_MAXIMIZED=FALSE&amp;VAR:CALENDAR=US&amp;VAR:SYMBOL=CMVT&amp;VAR:INDEX=0"}</definedName>
    <definedName name="_131____________________123Graph_FCHART_3" hidden="1">#REF!</definedName>
    <definedName name="_131_________________123Graph_FCHART_2" hidden="1">#REF!</definedName>
    <definedName name="_131_____123Graph_FCHART_1" hidden="1">#REF!</definedName>
    <definedName name="_131_____123Graph_FCHART_2" hidden="1">#REF!</definedName>
    <definedName name="_131__123Graph_CSENS_COMPARISON" hidden="1">#REF!</definedName>
    <definedName name="_131__123Graph_ECHART_11" hidden="1">#REF!</definedName>
    <definedName name="_131__123Graph_FCHART_16" hidden="1">#N/A</definedName>
    <definedName name="_131__123Graph_XChart_1A" hidden="1">#REF!</definedName>
    <definedName name="_131__FDSAUDITLINK__" localSheetId="2" hidden="1">{"fdsup://Directions/FactSet Auditing Viewer?action=AUDIT_VALUE&amp;DB=129&amp;ID1=34988210&amp;VALUEID=03051&amp;SDATE=2009&amp;PERIODTYPE=ANN_STD&amp;SCFT=3&amp;window=popup_no_bar&amp;width=385&amp;height=120&amp;START_MAXIMIZED=FALSE&amp;creator=factset&amp;display_string=Audit"}</definedName>
    <definedName name="_131__FDSAUDITLINK__" hidden="1">{"fdsup://Directions/FactSet Auditing Viewer?action=AUDIT_VALUE&amp;DB=129&amp;ID1=69328210&amp;VALUEID=01001&amp;SDATE=201002&amp;PERIODTYPE=QTR_STD&amp;SCFT=3&amp;window=popup_no_bar&amp;width=385&amp;height=120&amp;START_MAXIMIZED=FALSE&amp;creator=factset&amp;display_string=Audit"}</definedName>
    <definedName name="_131__FDSAUDITLINK___1" localSheetId="2" hidden="1">{"fdsup://Directions/FactSet Auditing Viewer?action=AUDIT_VALUE&amp;DB=129&amp;ID1=69328210&amp;VALUEID=01001&amp;SDATE=201002&amp;PERIODTYPE=QTR_STD&amp;SCFT=3&amp;window=popup_no_bar&amp;width=385&amp;height=120&amp;START_MAXIMIZED=FALSE&amp;creator=factset&amp;display_string=Audit"}</definedName>
    <definedName name="_131__FDSAUDITLINK___1" hidden="1">{"fdsup://Directions/FactSet Auditing Viewer?action=AUDIT_VALUE&amp;DB=129&amp;ID1=69328210&amp;VALUEID=01001&amp;SDATE=201002&amp;PERIODTYPE=QTR_STD&amp;SCFT=3&amp;window=popup_no_bar&amp;width=385&amp;height=120&amp;START_MAXIMIZED=FALSE&amp;creator=factset&amp;display_string=Audit"}</definedName>
    <definedName name="_131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310__FDSAUDITLINK__" hidden="1">{"fdsup://directions/FAT Viewer?action=UPDATE&amp;creator=factset&amp;DYN_ARGS=TRUE&amp;DOC_NAME=FAT:FQL_AUDITING_CLIENT_TEMPLATE.FAT&amp;display_string=Audit&amp;VAR:KEY=MLYNOTIDKH&amp;VAR:QUERY=RkZfTkVUX0lOQyhMVE0sMCwsLFJGLFVTRCk=&amp;WINDOW=FIRST_POPUP&amp;HEIGHT=450&amp;WIDTH=450&amp;START_MA","XIMIZED=FALSE&amp;VAR:CALENDAR=US&amp;VAR:SYMBOL=FTNT&amp;VAR:INDEX=0"}</definedName>
    <definedName name="_131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311__FDSAUDITLINK__" hidden="1">{"fdsup://directions/FAT Viewer?action=UPDATE&amp;creator=factset&amp;DYN_ARGS=TRUE&amp;DOC_NAME=FAT:FQL_AUDITING_CLIENT_TEMPLATE.FAT&amp;display_string=Audit&amp;VAR:KEY=GXKXQFUZQN&amp;VAR:QUERY=RkZfR1JPU1NfSU5DKExUTSwwLCwsUkYsVVNEKQ==&amp;WINDOW=FIRST_POPUP&amp;HEIGHT=450&amp;WIDTH=450&amp;STAR","T_MAXIMIZED=FALSE&amp;VAR:CALENDAR=US&amp;VAR:SYMBOL=RNWK&amp;VAR:INDEX=0"}</definedName>
    <definedName name="_1312__FDSAUDITLINK__" localSheetId="2">{"fdsup://Directions/FactSet Auditing Viewer?action=AUDIT_VALUE&amp;DB=129&amp;ID1=23769010&amp;VALUEID=02001&amp;SDATE=201002&amp;PERIODTYPE=QTR_STD&amp;window=popup_no_bar&amp;width=385&amp;height=120&amp;START_MAXIMIZED=FALSE&amp;creator=factset&amp;display_string=Audit"}</definedName>
    <definedName name="_1312__FDSAUDITLINK__" hidden="1">{"fdsup://directions/FAT Viewer?action=UPDATE&amp;creator=factset&amp;DYN_ARGS=TRUE&amp;DOC_NAME=FAT:FQL_AUDITING_CLIENT_TEMPLATE.FAT&amp;display_string=Audit&amp;VAR:KEY=QLKTSVABEP&amp;VAR:QUERY=KEZGX0VCSVREQShMVE0sMCwsLFJGLFVTRClARkZfRUJJVERBX0lCKExUTSwwLCwsUkYsVVNEKSk=&amp;WINDOW=F","IRST_POPUP&amp;HEIGHT=450&amp;WIDTH=450&amp;START_MAXIMIZED=FALSE&amp;VAR:CALENDAR=US&amp;VAR:SYMBOL=OTEX&amp;VAR:INDEX=0"}</definedName>
    <definedName name="_131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313__FDSAUDITLINK__" hidden="1">{"fdsup://Directions/FactSet Auditing Viewer?action=AUDIT_VALUE&amp;DB=129&amp;ID1=05367P10&amp;VALUEID=07011&amp;SDATE=2010&amp;PERIODTYPE=ANN_STD&amp;SCFT=3&amp;window=popup_no_bar&amp;width=385&amp;height=120&amp;START_MAXIMIZED=FALSE&amp;creator=factset&amp;display_string=Audit"}</definedName>
    <definedName name="_131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314__FDSAUDITLINK__" hidden="1">{"fdsup://directions/FAT Viewer?action=UPDATE&amp;creator=factset&amp;DYN_ARGS=TRUE&amp;DOC_NAME=FAT:FQL_AUDITING_CLIENT_TEMPLATE.FAT&amp;display_string=Audit&amp;VAR:KEY=MLEFIZCLAZ&amp;VAR:QUERY=RkZfREVCVChRVFIsMCwsLFJGLFVTRCk=&amp;WINDOW=FIRST_POPUP&amp;HEIGHT=450&amp;WIDTH=450&amp;START_MAXIMI","ZED=FALSE&amp;VAR:CALENDAR=US&amp;VAR:SYMBOL=KLAC&amp;VAR:INDEX=0"}</definedName>
    <definedName name="_131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315__FDSAUDITLINK__" hidden="1">{"fdsup://directions/FAT Viewer?action=UPDATE&amp;creator=factset&amp;DYN_ARGS=TRUE&amp;DOC_NAME=FAT:FQL_AUDITING_CLIENT_TEMPLATE.FAT&amp;display_string=Audit&amp;VAR:KEY=CJKNQRIRAV&amp;VAR:QUERY=KEZGX1NITERSU19FUShRVFIsMCwsLFJTLFVTRClAKEZGX0xJQUJTX1NITERSU19FUShRVFIsMCwsLFJTLFVTR","CkgLSBGRl9MSUFCUyhRVFIsMCwsLFJTLFVTRCkpKQ==&amp;WINDOW=FIRST_POPUP&amp;HEIGHT=450&amp;WIDTH=450&amp;START_MAXIMIZED=FALSE&amp;VAR:CALENDAR=US&amp;VAR:SYMBOL=OTEX&amp;VAR:INDEX=0"}</definedName>
    <definedName name="_131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316__FDSAUDITLINK__" hidden="1">{"fdsup://directions/FAT Viewer?action=UPDATE&amp;creator=factset&amp;DYN_ARGS=TRUE&amp;DOC_NAME=FAT:FQL_AUDITING_CLIENT_TEMPLATE.FAT&amp;display_string=Audit&amp;VAR:KEY=QTCNYZINSD&amp;VAR:QUERY=KEZGX1NITERSU19FUShRVFIsMCwsLFJTLFVTRClAKEZGX0xJQUJTX1NITERSU19FUShRVFIsMCwsLFJTLFVTR","CkgLSBGRl9MSUFCUyhRVFIsMCwsLFJTLFVTRCkpKQ==&amp;WINDOW=FIRST_POPUP&amp;HEIGHT=450&amp;WIDTH=450&amp;START_MAXIMIZED=FALSE&amp;VAR:CALENDAR=US&amp;VAR:SYMBOL=DOX&amp;VAR:INDEX=0"}</definedName>
    <definedName name="_131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317__FDSAUDITLINK__" hidden="1">{"fdsup://directions/FAT Viewer?action=UPDATE&amp;creator=factset&amp;DYN_ARGS=TRUE&amp;DOC_NAME=FAT:FQL_AUDITING_CLIENT_TEMPLATE.FAT&amp;display_string=Audit&amp;VAR:KEY=QTOBMBMTYZ&amp;VAR:QUERY=RkZfREVCVChRVFIsMCwsLFJGLFVTRCk=&amp;WINDOW=FIRST_POPUP&amp;HEIGHT=450&amp;WIDTH=450&amp;START_MAXIMI","ZED=FALSE&amp;VAR:CALENDAR=US&amp;VAR:SYMBOL=TIVO&amp;VAR:INDEX=0"}</definedName>
    <definedName name="_131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318__FDSAUDITLINK__" hidden="1">{"fdsup://Directions/FactSet Auditing Viewer?action=AUDIT_VALUE&amp;DB=129&amp;ID1=75605L70&amp;VALUEID=01001&amp;SDATE=201103&amp;PERIODTYPE=QTR_STD&amp;SCFT=3&amp;window=popup_no_bar&amp;width=385&amp;height=120&amp;START_MAXIMIZED=FALSE&amp;creator=factset&amp;display_string=Audit"}</definedName>
    <definedName name="_131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319__FDSAUDITLINK__" hidden="1">{"fdsup://directions/FAT Viewer?action=UPDATE&amp;creator=factset&amp;DYN_ARGS=TRUE&amp;DOC_NAME=FAT:FQL_AUDITING_CLIENT_TEMPLATE.FAT&amp;display_string=Audit&amp;VAR:KEY=WNGLGTQPWJ&amp;VAR:QUERY=KEZGX0lOVF9FWFBfREVCVChMVE0sMCwsLFJGLFVTRClARkZfSU5UX0VYUF9UT1QoTFRNLDAsLCxSRixVU0QpK","Q==&amp;WINDOW=FIRST_POPUP&amp;HEIGHT=450&amp;WIDTH=450&amp;START_MAXIMIZED=FALSE&amp;VAR:CALENDAR=US&amp;VAR:SYMBOL=MVSN&amp;VAR:INDEX=0"}</definedName>
    <definedName name="_132____________________123Graph_FCHART_4" hidden="1">#REF!</definedName>
    <definedName name="_132_________________123Graph_FCHART_3" hidden="1">#REF!</definedName>
    <definedName name="_132___________0Rwvu.Pag" hidden="1">#REF!</definedName>
    <definedName name="_132_____123Graph_BCHART_7" hidden="1">#REF!</definedName>
    <definedName name="_132_____123Graph_FCHART_2" hidden="1">#REF!</definedName>
    <definedName name="_132_____123Graph_FCHART_3" hidden="1">#REF!</definedName>
    <definedName name="_132__123Graph_CCHART_5" hidden="1">#REF!</definedName>
    <definedName name="_132__123Graph_CCHART_6" hidden="1">#REF!</definedName>
    <definedName name="_132__123Graph_ECHART_12" hidden="1">#REF!</definedName>
    <definedName name="_132__123Graph_FCHART_4" hidden="1">#N/A</definedName>
    <definedName name="_132__123Graph_FCONTRACT_BY_B_U" hidden="1">#REF!</definedName>
    <definedName name="_132__123Graph_XCHART_15" hidden="1">#REF!</definedName>
    <definedName name="_132__123Graph_XCHART_2" hidden="1">#REF!</definedName>
    <definedName name="_132__123Graph_XCONTRACT_BY_B_U" hidden="1">#REF!</definedName>
    <definedName name="_132__FDSAUDITLINK__" localSheetId="2" hidden="1">{"fdsup://Directions/FactSet Auditing Viewer?action=AUDIT_VALUE&amp;DB=129&amp;ID1=34988210&amp;VALUEID=03051&amp;SDATE=2010&amp;PERIODTYPE=ANN_STD&amp;SCFT=3&amp;window=popup_no_bar&amp;width=385&amp;height=120&amp;START_MAXIMIZED=FALSE&amp;creator=factset&amp;display_string=Audit"}</definedName>
    <definedName name="_132__FDSAUDITLINK__" hidden="1">{"fdsup://directions/FAT Viewer?action=UPDATE&amp;creator=factset&amp;DYN_ARGS=TRUE&amp;DOC_NAME=FAT:FQL_AUDITING_CLIENT_TEMPLATE.FAT&amp;display_string=Audit&amp;VAR:KEY=WBQFYZOZYJ&amp;VAR:QUERY=KEZGX0dST1NTX0lOQyhMVE1TLDQwNzI0LCwsUlAsVVNEKUBGRl9HUk9TU19JTkMoTFRNU19TRU1JLDQwNzI0L","CwsUlAsVVNEKSk=&amp;WINDOW=FIRST_POPUP&amp;HEIGHT=450&amp;WIDTH=450&amp;START_MAXIMIZED=FALSE&amp;VAR:CALENDAR=US&amp;VAR:SYMBOL=SCUR&amp;VAR:INDEX=0"}</definedName>
    <definedName name="_132__FDSAUDITLINK___1" localSheetId="2" hidden="1">{"fdsup://directions/FAT Viewer?action=UPDATE&amp;creator=factset&amp;DYN_ARGS=TRUE&amp;DOC_NAME=FAT:FQL_AUDITING_CLIENT_TEMPLATE.FAT&amp;display_string=Audit&amp;VAR:KEY=WBQFYZOZYJ&amp;VAR:QUERY=KEZGX0dST1NTX0lOQyhMVE1TLDQwNzI0LCwsUlAsVVNEKUBGRl9HUk9TU19JTkMoTFRNU19TRU1JLDQwNzI0L","CwsUlAsVVNEKSk=&amp;WINDOW=FIRST_POPUP&amp;HEIGHT=450&amp;WIDTH=450&amp;START_MAXIMIZED=FALSE&amp;VAR:CALENDAR=US&amp;VAR:SYMBOL=SCUR&amp;VAR:INDEX=0"}</definedName>
    <definedName name="_132__FDSAUDITLINK___1" hidden="1">{"fdsup://directions/FAT Viewer?action=UPDATE&amp;creator=factset&amp;DYN_ARGS=TRUE&amp;DOC_NAME=FAT:FQL_AUDITING_CLIENT_TEMPLATE.FAT&amp;display_string=Audit&amp;VAR:KEY=WBQFYZOZYJ&amp;VAR:QUERY=KEZGX0dST1NTX0lOQyhMVE1TLDQwNzI0LCwsUlAsVVNEKUBGRl9HUk9TU19JTkMoTFRNU19TRU1JLDQwNzI0L","CwsUlAsVVNEKSk=&amp;WINDOW=FIRST_POPUP&amp;HEIGHT=450&amp;WIDTH=450&amp;START_MAXIMIZED=FALSE&amp;VAR:CALENDAR=US&amp;VAR:SYMBOL=SCUR&amp;VAR:INDEX=0"}</definedName>
    <definedName name="_132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320__FDSAUDITLINK__" hidden="1">{"fdsup://Directions/FactSet Auditing Viewer?action=AUDIT_VALUE&amp;DB=129&amp;ID1=02968310&amp;VALUEID=01001&amp;SDATE=201102&amp;PERIODTYPE=QTR_STD&amp;SCFT=3&amp;window=popup_no_bar&amp;width=385&amp;height=120&amp;START_MAXIMIZED=FALSE&amp;creator=factset&amp;display_string=Audit"}</definedName>
    <definedName name="_132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321__FDSAUDITLINK__" hidden="1">{"fdsup://directions/FAT Viewer?action=UPDATE&amp;creator=factset&amp;DYN_ARGS=TRUE&amp;DOC_NAME=FAT:FQL_AUDITING_CLIENT_TEMPLATE.FAT&amp;display_string=Audit&amp;VAR:KEY=IRKDQLIPQH&amp;VAR:QUERY=RkZfTkVUX0lOQyhMVE0sMCwsLFJGLFVTRCkgLyBGRl9DT01fU0hTX09VVChRVFIsMCwsLFJGLFVTRCk=&amp;WIND","OW=FIRST_POPUP&amp;HEIGHT=450&amp;WIDTH=450&amp;START_MAXIMIZED=FALSE&amp;VAR:CALENDAR=US&amp;VAR:SYMBOL=AMSWA&amp;VAR:INDEX=0"}</definedName>
    <definedName name="_132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322__FDSAUDITLINK__" hidden="1">{"fdsup://directions/FAT Viewer?action=UPDATE&amp;creator=factset&amp;DYN_ARGS=TRUE&amp;DOC_NAME=FAT:FQL_AUDITING_CLIENT_TEMPLATE.FAT&amp;display_string=Audit&amp;VAR:KEY=OPMTKTWBOB&amp;VAR:QUERY=RkZfU0FMRVMoTFRNLDAsLCxSRixVU0Qp&amp;WINDOW=FIRST_POPUP&amp;HEIGHT=450&amp;WIDTH=450&amp;START_MAXIMI","ZED=FALSE&amp;VAR:CALENDAR=US&amp;VAR:SYMBOL=TIVO&amp;VAR:INDEX=0"}</definedName>
    <definedName name="_132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323__FDSAUDITLINK__" hidden="1">{"fdsup://directions/FAT Viewer?action=UPDATE&amp;creator=factset&amp;DYN_ARGS=TRUE&amp;DOC_NAME=FAT:FQL_AUDITING_CLIENT_TEMPLATE.FAT&amp;display_string=Audit&amp;VAR:KEY=SJOPCPIBUJ&amp;VAR:QUERY=KEZGX0VCSVQoQU5OLDAsLCxSRixVU0QpQEZGX0VCSVRfSUIoQU5OLDAsLCxSRixVU0QpKQ==&amp;WINDOW=FIRST","_POPUP&amp;HEIGHT=450&amp;WIDTH=450&amp;START_MAXIMIZED=FALSE&amp;VAR:CALENDAR=US&amp;VAR:SYMBOL=ADBE&amp;VAR:INDEX=0"}</definedName>
    <definedName name="_132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324__FDSAUDITLINK__" hidden="1">{"fdsup://Directions/FactSet Auditing Viewer?action=AUDIT_VALUE&amp;DB=129&amp;ID1=00724F10&amp;VALUEID=01001&amp;SDATE=201104&amp;PERIODTYPE=QTR_STD&amp;SCFT=3&amp;window=popup_no_bar&amp;width=385&amp;height=120&amp;START_MAXIMIZED=FALSE&amp;creator=factset&amp;display_string=Audit"}</definedName>
    <definedName name="_132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325__FDSAUDITLINK__" hidden="1">{"fdsup://directions/FAT Viewer?action=UPDATE&amp;creator=factset&amp;DYN_ARGS=TRUE&amp;DOC_NAME=FAT:FQL_AUDITING_CLIENT_TEMPLATE.FAT&amp;display_string=Audit&amp;VAR:KEY=QFKFORSLYT&amp;VAR:QUERY=KEZGX1NITERSU19FUShRVFIsMCwsLFJTLFVTRClAKEZGX0xJQUJTX1NITERSU19FUShRVFIsMCwsLFJTLFVTR","CkgLSBGRl9MSUFCUyhRVFIsMCwsLFJTLFVTRCkpKQ==&amp;WINDOW=FIRST_POPUP&amp;HEIGHT=450&amp;WIDTH=450&amp;START_MAXIMIZED=FALSE&amp;VAR:CALENDAR=US&amp;VAR:SYMBOL=AVID&amp;VAR:INDEX=0"}</definedName>
    <definedName name="_132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326__FDSAUDITLINK__" hidden="1">{"fdsup://Directions/FactSet Auditing Viewer?action=AUDIT_VALUE&amp;DB=129&amp;ID1=04532710&amp;VALUEID=01001&amp;SDATE=201202&amp;PERIODTYPE=QTR_STD&amp;SCFT=3&amp;window=popup_no_bar&amp;width=385&amp;height=120&amp;START_MAXIMIZED=FALSE&amp;creator=factset&amp;display_string=Audit"}</definedName>
    <definedName name="_132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327__FDSAUDITLINK__" hidden="1">{"fdsup://directions/FAT Viewer?action=UPDATE&amp;creator=factset&amp;DYN_ARGS=TRUE&amp;DOC_NAME=FAT:FQL_AUDITING_CLIENT_TEMPLATE.FAT&amp;display_string=Audit&amp;VAR:KEY=MJCDMPUZIF&amp;VAR:QUERY=KEZGX0lOVF9FWFBfREVCVChMVE0sMCwsLFJGLFVTRClARkZfSU5UX0VYUF9UT1QoTFRNLDAsLCxSRixVU0QpK","Q==&amp;WINDOW=FIRST_POPUP&amp;HEIGHT=450&amp;WIDTH=450&amp;START_MAXIMIZED=FALSE&amp;VAR:CALENDAR=US&amp;VAR:SYMBOL=AZPN&amp;VAR:INDEX=0"}</definedName>
    <definedName name="_132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328__FDSAUDITLINK__" hidden="1">{"fdsup://directions/FAT Viewer?action=UPDATE&amp;creator=factset&amp;DYN_ARGS=TRUE&amp;DOC_NAME=FAT:FQL_AUDITING_CLIENT_TEMPLATE.FAT&amp;display_string=Audit&amp;VAR:KEY=SVWPMBANEJ&amp;VAR:QUERY=RkZfTkVUX0lOQyhMVE0sMCwsLFJGLFVTRCk=&amp;WINDOW=FIRST_POPUP&amp;HEIGHT=450&amp;WIDTH=450&amp;START_MA","XIMIZED=FALSE&amp;VAR:CALENDAR=US&amp;VAR:SYMBOL=AZPN&amp;VAR:INDEX=0"}</definedName>
    <definedName name="_132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329__FDSAUDITLINK__" hidden="1">{"fdsup://directions/FAT Viewer?action=UPDATE&amp;creator=factset&amp;DYN_ARGS=TRUE&amp;DOC_NAME=FAT:FQL_AUDITING_CLIENT_TEMPLATE.FAT&amp;display_string=Audit&amp;VAR:KEY=ILOHANOJWR&amp;VAR:QUERY=RkZfTkVUX0lOQyhMVE0sMCwsLFJGLFVTRCk=&amp;WINDOW=FIRST_POPUP&amp;HEIGHT=450&amp;WIDTH=450&amp;START_MA","XIMIZED=FALSE&amp;VAR:CALENDAR=US&amp;VAR:SYMBOL=AMSWA&amp;VAR:INDEX=0"}</definedName>
    <definedName name="_133_______________________0ACwvu.Pag" hidden="1">#REF!</definedName>
    <definedName name="_133____________________123Graph_FCHART_6" hidden="1">#REF!</definedName>
    <definedName name="_133_________________123Graph_FCHART_4" hidden="1">#REF!</definedName>
    <definedName name="_133_______________0_S" hidden="1">#REF!</definedName>
    <definedName name="_133_____123Graph_FCHART_3" hidden="1">#REF!</definedName>
    <definedName name="_133_____123Graph_FCHART_4" hidden="1">#REF!</definedName>
    <definedName name="_133__123Graph_ECHART_13" hidden="1">#REF!</definedName>
    <definedName name="_133__123Graph_FCHART_6" hidden="1">#N/A</definedName>
    <definedName name="_133__FDSAUDITLINK__" localSheetId="2">{"fdsup://directions/FAT Viewer?action=UPDATE&amp;creator=factset&amp;DYN_ARGS=TRUE&amp;DOC_NAME=FAT:FQL_AUDITING_CLIENT_TEMPLATE.FAT&amp;display_string=Audit&amp;VAR:KEY=VSVYLQNGR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AIO&amp;VAR:INDEX=0"}</definedName>
    <definedName name="_133__FDSAUDITLINK__" hidden="1">{"fdsup://Directions/FactSet Auditing Viewer?action=AUDIT_VALUE&amp;DB=129&amp;ID1=04033V20&amp;VALUEID=01001&amp;SDATE=201003&amp;PERIODTYPE=QTR_STD&amp;SCFT=3&amp;window=popup_no_bar&amp;width=385&amp;height=120&amp;START_MAXIMIZED=FALSE&amp;creator=factset&amp;display_string=Audit"}</definedName>
    <definedName name="_133__FDSAUDITLINK___1" localSheetId="2" hidden="1">{"fdsup://Directions/FactSet Auditing Viewer?action=AUDIT_VALUE&amp;DB=129&amp;ID1=04033V20&amp;VALUEID=01001&amp;SDATE=201003&amp;PERIODTYPE=QTR_STD&amp;SCFT=3&amp;window=popup_no_bar&amp;width=385&amp;height=120&amp;START_MAXIMIZED=FALSE&amp;creator=factset&amp;display_string=Audit"}</definedName>
    <definedName name="_133__FDSAUDITLINK___1" hidden="1">{"fdsup://Directions/FactSet Auditing Viewer?action=AUDIT_VALUE&amp;DB=129&amp;ID1=04033V20&amp;VALUEID=01001&amp;SDATE=201003&amp;PERIODTYPE=QTR_STD&amp;SCFT=3&amp;window=popup_no_bar&amp;width=385&amp;height=120&amp;START_MAXIMIZED=FALSE&amp;creator=factset&amp;display_string=Audit"}</definedName>
    <definedName name="_133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330__FDSAUDITLINK__" hidden="1">{"fdsup://directions/FAT Viewer?action=UPDATE&amp;creator=factset&amp;DYN_ARGS=TRUE&amp;DOC_NAME=FAT:FQL_AUDITING_CLIENT_TEMPLATE.FAT&amp;display_string=Audit&amp;VAR:KEY=OPQFKNABYH&amp;VAR:QUERY=RkZfU0FMRVMoTFRNLDAsLCxSRixVU0Qp&amp;WINDOW=FIRST_POPUP&amp;HEIGHT=450&amp;WIDTH=450&amp;START_MAXIMI","ZED=FALSE&amp;VAR:CALENDAR=US&amp;VAR:SYMBOL=SQI&amp;VAR:INDEX=0"}</definedName>
    <definedName name="_133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331__FDSAUDITLINK__" hidden="1">{"fdsup://directions/FAT Viewer?action=UPDATE&amp;creator=factset&amp;DYN_ARGS=TRUE&amp;DOC_NAME=FAT:FQL_AUDITING_CLIENT_TEMPLATE.FAT&amp;display_string=Audit&amp;VAR:KEY=EFOPGDAJWP&amp;VAR:QUERY=RkZfTkVUX0lOQyhMVE0sMCwsLFJGLFVTRCk=&amp;WINDOW=FIRST_POPUP&amp;HEIGHT=450&amp;WIDTH=450&amp;START_MA","XIMIZED=FALSE&amp;VAR:CALENDAR=US&amp;VAR:SYMBOL=ZIXI&amp;VAR:INDEX=0"}</definedName>
    <definedName name="_133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332__FDSAUDITLINK__" hidden="1">{"fdsup://directions/FAT Viewer?action=UPDATE&amp;creator=factset&amp;DYN_ARGS=TRUE&amp;DOC_NAME=FAT:FQL_AUDITING_CLIENT_TEMPLATE.FAT&amp;display_string=Audit&amp;VAR:KEY=GZUVIRSTOD&amp;VAR:QUERY=RkZfTkVUX0lOQyhMVE0sMCwsLFJGLFVTRCkgLyBGRl9DT01fU0hTX09VVChRVFIsMCwsLFJGLFVTRCk=&amp;WIND","OW=FIRST_POPUP&amp;HEIGHT=450&amp;WIDTH=450&amp;START_MAXIMIZED=FALSE&amp;VAR:CALENDAR=US&amp;VAR:SYMBOL=AZPN&amp;VAR:INDEX=0"}</definedName>
    <definedName name="_133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333__FDSAUDITLINK__" hidden="1">{"fdsup://directions/FAT Viewer?action=UPDATE&amp;creator=factset&amp;DYN_ARGS=TRUE&amp;DOC_NAME=FAT:FQL_AUDITING_CLIENT_TEMPLATE.FAT&amp;display_string=Audit&amp;VAR:KEY=GDSJAJCPQJ&amp;VAR:QUERY=KEZGX0VCSVQoQU5OLDAsLCxSRixVU0QpQEZGX0VCSVRfSUIoQU5OLDAsLCxSRixVU0QpKQ==&amp;WINDOW=FIRST","_POPUP&amp;HEIGHT=450&amp;WIDTH=450&amp;START_MAXIMIZED=FALSE&amp;VAR:CALENDAR=US&amp;VAR:SYMBOL=CTCT&amp;VAR:INDEX=0"}</definedName>
    <definedName name="_133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334__FDSAUDITLINK__" hidden="1">{"fdsup://directions/FAT Viewer?action=UPDATE&amp;creator=factset&amp;DYN_ARGS=TRUE&amp;DOC_NAME=FAT:FQL_AUDITING_CLIENT_TEMPLATE.FAT&amp;display_string=Audit&amp;VAR:KEY=OBSPIBETYN&amp;VAR:QUERY=KEZGX0VCSVQoQU5OLDAsLCxSRixVU0QpQEZGX0VCSVRfSUIoQU5OLDAsLCxSRixVU0QpKQ==&amp;WINDOW=FIRST","_POPUP&amp;HEIGHT=450&amp;WIDTH=450&amp;START_MAXIMIZED=FALSE&amp;VAR:CALENDAR=US&amp;VAR:SYMBOL=KEYN&amp;VAR:INDEX=0"}</definedName>
    <definedName name="_133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335__FDSAUDITLINK__" hidden="1">{"fdsup://directions/FAT Viewer?action=UPDATE&amp;creator=factset&amp;DYN_ARGS=TRUE&amp;DOC_NAME=FAT:FQL_AUDITING_CLIENT_TEMPLATE.FAT&amp;display_string=Audit&amp;VAR:KEY=OTUHANIZGR&amp;VAR:QUERY=RkZfR1JPU1NfSU5DKExUTSwwLCwsUkYsVVNEKQ==&amp;WINDOW=FIRST_POPUP&amp;HEIGHT=450&amp;WIDTH=450&amp;STAR","T_MAXIMIZED=FALSE&amp;VAR:CALENDAR=US&amp;VAR:SYMBOL=SQI&amp;VAR:INDEX=0"}</definedName>
    <definedName name="_133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336__FDSAUDITLINK__" hidden="1">{"fdsup://directions/FAT Viewer?action=UPDATE&amp;creator=factset&amp;DYN_ARGS=TRUE&amp;DOC_NAME=FAT:FQL_AUDITING_CLIENT_TEMPLATE.FAT&amp;display_string=Audit&amp;VAR:KEY=MPQFKZEPQB&amp;VAR:QUERY=KEZGX0VCSVQoQU5OLDAsLCxSRixVU0QpQEZGX0VCSVRfSUIoQU5OLDAsLCxSRixVU0QpKQ==&amp;WINDOW=FIRST","_POPUP&amp;HEIGHT=450&amp;WIDTH=450&amp;START_MAXIMIZED=FALSE&amp;VAR:CALENDAR=US&amp;VAR:SYMBOL=OPNT&amp;VAR:INDEX=0"}</definedName>
    <definedName name="_133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337__FDSAUDITLINK__" hidden="1">{"fdsup://directions/FAT Viewer?action=UPDATE&amp;creator=factset&amp;DYN_ARGS=TRUE&amp;DOC_NAME=FAT:FQL_AUDITING_CLIENT_TEMPLATE.FAT&amp;display_string=Audit&amp;VAR:KEY=CLYXWVWLQZ&amp;VAR:QUERY=KEZGX0VCSVQoQU5OLDAsLCxSRixVU0QpQEZGX0VCSVRfSUIoQU5OLDAsLCxSRixVU0QpKQ==&amp;WINDOW=FIRST","_POPUP&amp;HEIGHT=450&amp;WIDTH=450&amp;START_MAXIMIZED=FALSE&amp;VAR:CALENDAR=US&amp;VAR:SYMBOL=ECHO&amp;VAR:INDEX=0"}</definedName>
    <definedName name="_133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338__FDSAUDITLINK__" hidden="1">{"fdsup://directions/FAT Viewer?action=UPDATE&amp;creator=factset&amp;DYN_ARGS=TRUE&amp;DOC_NAME=FAT:FQL_AUDITING_CLIENT_TEMPLATE.FAT&amp;display_string=Audit&amp;VAR:KEY=EZETAZGVAN&amp;VAR:QUERY=KEZGX0VCSVQoQU5OLDAsLCxSRixVU0QpQEZGX0VCSVRfSUIoQU5OLDAsLCxSRixVU0QpKQ==&amp;WINDOW=FIRST","_POPUP&amp;HEIGHT=450&amp;WIDTH=450&amp;START_MAXIMIZED=FALSE&amp;VAR:CALENDAR=US&amp;VAR:SYMBOL=NTCT&amp;VAR:INDEX=0"}</definedName>
    <definedName name="_133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339__FDSAUDITLINK__" hidden="1">{"fdsup://directions/FAT Viewer?action=UPDATE&amp;creator=factset&amp;DYN_ARGS=TRUE&amp;DOC_NAME=FAT:FQL_AUDITING_CLIENT_TEMPLATE.FAT&amp;display_string=Audit&amp;VAR:KEY=GTOXYXGNUB&amp;VAR:QUERY=KEZGX0lOVF9FWFBfREVCVChMVE0sMCwsLFJGLFVTRClARkZfSU5UX0VYUF9UT1QoTFRNLDAsLCxSRixVU0QpK","Q==&amp;WINDOW=FIRST_POPUP&amp;HEIGHT=450&amp;WIDTH=450&amp;START_MAXIMIZED=FALSE&amp;VAR:CALENDAR=US&amp;VAR:SYMBOL=FTNT&amp;VAR:INDEX=0"}</definedName>
    <definedName name="_134_______________________0Swvu.Pag" hidden="1">#REF!</definedName>
    <definedName name="_134____________________123Graph_FCHART_7" hidden="1">#REF!</definedName>
    <definedName name="_134_________________123Graph_FCHART_6" hidden="1">#REF!</definedName>
    <definedName name="_134__________0Rwvu.Pag" hidden="1">#REF!</definedName>
    <definedName name="_134_____123Graph_BCHART_8" hidden="1">#REF!</definedName>
    <definedName name="_134_____123Graph_FCHART_4" hidden="1">#REF!</definedName>
    <definedName name="_134_____123Graph_FCHART_6" hidden="1">#REF!</definedName>
    <definedName name="_134__123Graph_ECHART_14" hidden="1">#REF!</definedName>
    <definedName name="_134__123Graph_FCHART_7" hidden="1">#N/A</definedName>
    <definedName name="_134__123Graph_XCHART_16" hidden="1">#REF!</definedName>
    <definedName name="_134__FDSAUDITLINK__" localSheetId="2">{"fdsup://directions/FAT Viewer?action=UPDATE&amp;creator=factset&amp;DYN_ARGS=TRUE&amp;DOC_NAME=FAT:FQL_AUDITING_CLIENT_TEMPLATE.FAT&amp;display_string=Audit&amp;VAR:KEY=XGHUHMPMH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WG&amp;VAR:INDEX=0"}</definedName>
    <definedName name="_134__FDSAUDITLINK__" hidden="1">{"fdsup://directions/FAT Viewer?action=UPDATE&amp;creator=factset&amp;DYN_ARGS=TRUE&amp;DOC_NAME=FAT:FQL_AUDITING_CLIENT_TEMPLATE.FAT&amp;display_string=Audit&amp;VAR:KEY=CRYNSXODWL&amp;VAR:QUERY=KEZGX0VCSVRfT1BFUihMVE1TLDQwNzI0LCwsUlAsVVNEKUBGRl9FQklUX09QRVIoTFRNU19TRU1JLDQwNzI0L","CwsUlAsVVNEKSk=&amp;WINDOW=FIRST_POPUP&amp;HEIGHT=450&amp;WIDTH=450&amp;START_MAXIMIZED=FALSE&amp;VAR:CALENDAR=US&amp;VAR:SYMBOL=BCSI&amp;VAR:INDEX=0"}</definedName>
    <definedName name="_134__FDSAUDITLINK___1" localSheetId="2" hidden="1">{"fdsup://directions/FAT Viewer?action=UPDATE&amp;creator=factset&amp;DYN_ARGS=TRUE&amp;DOC_NAME=FAT:FQL_AUDITING_CLIENT_TEMPLATE.FAT&amp;display_string=Audit&amp;VAR:KEY=CRYNSXODWL&amp;VAR:QUERY=KEZGX0VCSVRfT1BFUihMVE1TLDQwNzI0LCwsUlAsVVNEKUBGRl9FQklUX09QRVIoTFRNU19TRU1JLDQwNzI0L","CwsUlAsVVNEKSk=&amp;WINDOW=FIRST_POPUP&amp;HEIGHT=450&amp;WIDTH=450&amp;START_MAXIMIZED=FALSE&amp;VAR:CALENDAR=US&amp;VAR:SYMBOL=BCSI&amp;VAR:INDEX=0"}</definedName>
    <definedName name="_134__FDSAUDITLINK___1" hidden="1">{"fdsup://directions/FAT Viewer?action=UPDATE&amp;creator=factset&amp;DYN_ARGS=TRUE&amp;DOC_NAME=FAT:FQL_AUDITING_CLIENT_TEMPLATE.FAT&amp;display_string=Audit&amp;VAR:KEY=CRYNSXODWL&amp;VAR:QUERY=KEZGX0VCSVRfT1BFUihMVE1TLDQwNzI0LCwsUlAsVVNEKUBGRl9FQklUX09QRVIoTFRNU19TRU1JLDQwNzI0L","CwsUlAsVVNEKSk=&amp;WINDOW=FIRST_POPUP&amp;HEIGHT=450&amp;WIDTH=450&amp;START_MAXIMIZED=FALSE&amp;VAR:CALENDAR=US&amp;VAR:SYMBOL=BCSI&amp;VAR:INDEX=0"}</definedName>
    <definedName name="_134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340__FDSAUDITLINK__" hidden="1">{"fdsup://directions/FAT Viewer?action=UPDATE&amp;creator=factset&amp;DYN_ARGS=TRUE&amp;DOC_NAME=FAT:FQL_AUDITING_CLIENT_TEMPLATE.FAT&amp;display_string=Audit&amp;VAR:KEY=OPGJWXAZEP&amp;VAR:QUERY=RkZfTkVUX0lOQyhMVE0sMCwsLFJGLFVTRCkgLyBGRl9DT01fU0hTX09VVChRVFIsMCwsLFJGLFVTRCk=&amp;WIND","OW=FIRST_POPUP&amp;HEIGHT=450&amp;WIDTH=450&amp;START_MAXIMIZED=FALSE&amp;VAR:CALENDAR=US&amp;VAR:SYMBOL=214194&amp;VAR:INDEX=0"}</definedName>
    <definedName name="_134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341__FDSAUDITLINK__" hidden="1">{"fdsup://directions/FAT Viewer?action=UPDATE&amp;creator=factset&amp;DYN_ARGS=TRUE&amp;DOC_NAME=FAT:FQL_AUDITING_CLIENT_TEMPLATE.FAT&amp;display_string=Audit&amp;VAR:KEY=UVMBWZEJEN&amp;VAR:QUERY=RkZfU0FMRVMoTFRNLDAsLCxSRixVU0Qp&amp;WINDOW=FIRST_POPUP&amp;HEIGHT=450&amp;WIDTH=450&amp;START_MAXIMI","ZED=FALSE&amp;VAR:CALENDAR=US&amp;VAR:SYMBOL=PRO&amp;VAR:INDEX=0"}</definedName>
    <definedName name="_134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342__FDSAUDITLINK__" hidden="1">{"fdsup://Directions/FactSet Auditing Viewer?action=AUDIT_VALUE&amp;DB=129&amp;ID1=83416B10&amp;VALUEID=01001&amp;SDATE=201003&amp;PERIODTYPE=QTR_STD&amp;SCFT=3&amp;window=popup_no_bar&amp;width=385&amp;height=120&amp;START_MAXIMIZED=FALSE&amp;creator=factset&amp;display_string=Audit"}</definedName>
    <definedName name="_134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343__FDSAUDITLINK__" hidden="1">{"fdsup://Directions/FactSet Auditing Viewer?action=AUDIT_VALUE&amp;DB=129&amp;ID1=04033V20&amp;VALUEID=07011&amp;SDATE=2011&amp;PERIODTYPE=ANN_STD&amp;SCFT=3&amp;window=popup_no_bar&amp;width=385&amp;height=120&amp;START_MAXIMIZED=FALSE&amp;creator=factset&amp;display_string=Audit"}</definedName>
    <definedName name="_134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344__FDSAUDITLINK__" hidden="1">{"fdsup://Directions/FactSet Auditing Viewer?action=AUDIT_VALUE&amp;DB=129&amp;ID1=04033V20&amp;VALUEID=01001&amp;SDATE=201104&amp;PERIODTYPE=QTR_STD&amp;SCFT=3&amp;window=popup_no_bar&amp;width=385&amp;height=120&amp;START_MAXIMIZED=FALSE&amp;creator=factset&amp;display_string=Audit"}</definedName>
    <definedName name="_134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345__FDSAUDITLINK__" hidden="1">{"fdsup://Directions/FactSet Auditing Viewer?action=AUDIT_VALUE&amp;DB=129&amp;ID1=14901610&amp;VALUEID=01001&amp;SDATE=200802&amp;PERIODTYPE=QTR_STD&amp;SCFT=3&amp;window=popup_no_bar&amp;width=385&amp;height=120&amp;START_MAXIMIZED=FALSE&amp;creator=factset&amp;display_string=Audit"}</definedName>
    <definedName name="_134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346__FDSAUDITLINK__" hidden="1">{"fdsup://directions/FAT Viewer?action=UPDATE&amp;creator=factset&amp;DYN_ARGS=TRUE&amp;DOC_NAME=FAT:FQL_AUDITING_CLIENT_TEMPLATE.FAT&amp;display_string=Audit&amp;VAR:KEY=UPKRQLCNYV&amp;VAR:QUERY=RkZfREVCVChRVFIsMCwsLFJGLFVTRCk=&amp;WINDOW=FIRST_POPUP&amp;HEIGHT=450&amp;WIDTH=450&amp;START_MAXIMI","ZED=FALSE&amp;VAR:CALENDAR=US&amp;VAR:SYMBOL=ARBA&amp;VAR:INDEX=0"}</definedName>
    <definedName name="_134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347__FDSAUDITLINK__" hidden="1">{"fdsup://directions/FAT Viewer?action=UPDATE&amp;creator=factset&amp;DYN_ARGS=TRUE&amp;DOC_NAME=FAT:FQL_AUDITING_CLIENT_TEMPLATE.FAT&amp;display_string=Audit&amp;VAR:KEY=WFETKHUROJ&amp;VAR:QUERY=KEZGX0lOVF9FWFBfREVCVChMVE0sMCwsLFJGLFVTRClARkZfSU5UX0VYUF9UT1QoTFRNLDAsLCxSRixVU0QpK","Q==&amp;WINDOW=FIRST_POPUP&amp;HEIGHT=450&amp;WIDTH=450&amp;START_MAXIMIZED=FALSE&amp;VAR:CALENDAR=US&amp;VAR:SYMBOL=CTCT&amp;VAR:INDEX=0"}</definedName>
    <definedName name="_134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348__FDSAUDITLINK__" hidden="1">{"fdsup://Directions/FactSet Auditing Viewer?action=AUDIT_VALUE&amp;DB=129&amp;ID1=13123E50&amp;VALUEID=01001&amp;SDATE=201003&amp;PERIODTYPE=QTR_STD&amp;SCFT=3&amp;window=popup_no_bar&amp;width=385&amp;height=120&amp;START_MAXIMIZED=FALSE&amp;creator=factset&amp;display_string=Audit"}</definedName>
    <definedName name="_134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349__FDSAUDITLINK__" hidden="1">{"fdsup://directions/FAT Viewer?action=UPDATE&amp;creator=factset&amp;DYN_ARGS=TRUE&amp;DOC_NAME=FAT:FQL_AUDITING_CLIENT_TEMPLATE.FAT&amp;display_string=Audit&amp;VAR:KEY=IZMHKVUXAH&amp;VAR:QUERY=KEZGX0VCSVQoQU5OLDAsLCxSRixVU0QpQEZGX0VCSVRfSUIoQU5OLDAsLCxSRixVU0QpKQ==&amp;WINDOW=FIRST","_POPUP&amp;HEIGHT=450&amp;WIDTH=450&amp;START_MAXIMIZED=FALSE&amp;VAR:CALENDAR=US&amp;VAR:SYMBOL=CDNS&amp;VAR:INDEX=0"}</definedName>
    <definedName name="_135____________________123Graph_FCHART_8" hidden="1">#REF!</definedName>
    <definedName name="_135_________________123Graph_FCHART_7" hidden="1">#REF!</definedName>
    <definedName name="_135_____123Graph_FCHART_6" hidden="1">#REF!</definedName>
    <definedName name="_135_____123Graph_FCHART_7" hidden="1">#REF!</definedName>
    <definedName name="_135__123Graph_CCHART_15A" hidden="1">#REF!</definedName>
    <definedName name="_135__123Graph_ECHART_15" hidden="1">#REF!</definedName>
    <definedName name="_135__123Graph_FCHART_8" hidden="1">#N/A</definedName>
    <definedName name="_135__FDSAUDITLINK__" localSheetId="2">{"fdsup://directions/FAT Viewer?action=UPDATE&amp;creator=factset&amp;DYN_ARGS=TRUE&amp;DOC_NAME=FAT:FQL_AUDITING_CLIENT_TEMPLATE.FAT&amp;display_string=Audit&amp;VAR:KEY=LAPOVQFER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WRE&amp;VAR:INDEX=0"}</definedName>
    <definedName name="_135__FDSAUDITLINK__" hidden="1">{"fdsup://directions/FAT Viewer?action=UPDATE&amp;creator=factset&amp;DYN_ARGS=TRUE&amp;DOC_NAME=FAT:FQL_AUDITING_CLIENT_TEMPLATE.FAT&amp;display_string=Audit&amp;VAR:KEY=AVGDIFCLWD&amp;VAR:QUERY=KEZGX05FVF9JTkMoTFRNUyw0MDcyNCwsLFJQLFVTRClARkZfTkVUX0lOQyhMVE1TX1NFTUksNDA3MjQsLCxSU","CxVU0QpKQ==&amp;WINDOW=FIRST_POPUP&amp;HEIGHT=450&amp;WIDTH=450&amp;START_MAXIMIZED=FALSE&amp;VAR:CALENDAR=US&amp;VAR:SYMBOL=SNWL&amp;VAR:INDEX=0"}</definedName>
    <definedName name="_135__FDSAUDITLINK___1" localSheetId="2" hidden="1">{"fdsup://directions/FAT Viewer?action=UPDATE&amp;creator=factset&amp;DYN_ARGS=TRUE&amp;DOC_NAME=FAT:FQL_AUDITING_CLIENT_TEMPLATE.FAT&amp;display_string=Audit&amp;VAR:KEY=AVGDIFCLWD&amp;VAR:QUERY=KEZGX05FVF9JTkMoTFRNUyw0MDcyNCwsLFJQLFVTRClARkZfTkVUX0lOQyhMVE1TX1NFTUksNDA3MjQsLCxSU","CxVU0QpKQ==&amp;WINDOW=FIRST_POPUP&amp;HEIGHT=450&amp;WIDTH=450&amp;START_MAXIMIZED=FALSE&amp;VAR:CALENDAR=US&amp;VAR:SYMBOL=SNWL&amp;VAR:INDEX=0"}</definedName>
    <definedName name="_135__FDSAUDITLINK___1" hidden="1">{"fdsup://directions/FAT Viewer?action=UPDATE&amp;creator=factset&amp;DYN_ARGS=TRUE&amp;DOC_NAME=FAT:FQL_AUDITING_CLIENT_TEMPLATE.FAT&amp;display_string=Audit&amp;VAR:KEY=AVGDIFCLWD&amp;VAR:QUERY=KEZGX05FVF9JTkMoTFRNUyw0MDcyNCwsLFJQLFVTRClARkZfTkVUX0lOQyhMVE1TX1NFTUksNDA3MjQsLCxSU","CxVU0QpKQ==&amp;WINDOW=FIRST_POPUP&amp;HEIGHT=450&amp;WIDTH=450&amp;START_MAXIMIZED=FALSE&amp;VAR:CALENDAR=US&amp;VAR:SYMBOL=SNWL&amp;VAR:INDEX=0"}</definedName>
    <definedName name="_135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350__FDSAUDITLINK__" hidden="1">{"fdsup://Directions/FactSet Auditing Viewer?action=AUDIT_VALUE&amp;DB=129&amp;ID1=21031310&amp;VALUEID=02001&amp;SDATE=201103&amp;PERIODTYPE=QTR_STD&amp;SCFT=3&amp;window=popup_no_bar&amp;width=385&amp;height=120&amp;START_MAXIMIZED=FALSE&amp;creator=factset&amp;display_string=Audit"}</definedName>
    <definedName name="_135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351__FDSAUDITLINK__" hidden="1">{"fdsup://directions/FAT Viewer?action=UPDATE&amp;creator=factset&amp;DYN_ARGS=TRUE&amp;DOC_NAME=FAT:FQL_AUDITING_CLIENT_TEMPLATE.FAT&amp;display_string=Audit&amp;VAR:KEY=ELADEZWXAH&amp;VAR:QUERY=KEZGX0lOVF9FWFBfREVCVChMVE0sMCwsLFJGLFVTRClARkZfSU5UX0VYUF9UT1QoTFRNLDAsLCxSRixVU0QpK","Q==&amp;WINDOW=FIRST_POPUP&amp;HEIGHT=450&amp;WIDTH=450&amp;START_MAXIMIZED=FALSE&amp;VAR:CALENDAR=US&amp;VAR:SYMBOL=N&amp;VAR:INDEX=0"}</definedName>
    <definedName name="_135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352__FDSAUDITLINK__" hidden="1">{"fdsup://Directions/FactSet Auditing Viewer?action=AUDIT_VALUE&amp;DB=129&amp;ID1=58720010&amp;VALUEID=01001&amp;SDATE=201003&amp;PERIODTYPE=QTR_STD&amp;SCFT=3&amp;window=popup_no_bar&amp;width=385&amp;height=120&amp;START_MAXIMIZED=FALSE&amp;creator=factset&amp;display_string=Audit"}</definedName>
    <definedName name="_135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353__FDSAUDITLINK__" hidden="1">{"fdsup://directions/FAT Viewer?action=UPDATE&amp;creator=factset&amp;DYN_ARGS=TRUE&amp;DOC_NAME=FAT:FQL_AUDITING_CLIENT_TEMPLATE.FAT&amp;display_string=Audit&amp;VAR:KEY=DANMRWPOBU&amp;VAR:QUERY=RkZfREVCVChRVFIsMCwsLFJGLFVTRCk=&amp;WINDOW=FIRST_POPUP&amp;HEIGHT=450&amp;WIDTH=450&amp;START_MAXIMI","ZED=FALSE&amp;VAR:CALENDAR=US&amp;VAR:SYMBOL=70557310&amp;VAR:INDEX=0"}</definedName>
    <definedName name="_135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354__FDSAUDITLINK__" hidden="1">{"fdsup://directions/FAT Viewer?action=UPDATE&amp;creator=factset&amp;DYN_ARGS=TRUE&amp;DOC_NAME=FAT:FQL_AUDITING_CLIENT_TEMPLATE.FAT&amp;display_string=Audit&amp;VAR:KEY=GNMTMVEJKD&amp;VAR:QUERY=KEZGX0lOVF9FWFBfREVCVChMVE0sMCwsLFJGLFVTRClARkZfSU5UX0VYUF9UT1QoTFRNLDAsLCxSRixVU0QpK","Q==&amp;WINDOW=FIRST_POPUP&amp;HEIGHT=450&amp;WIDTH=450&amp;START_MAXIMIZED=FALSE&amp;VAR:CALENDAR=US&amp;VAR:SYMBOL=ELLI&amp;VAR:INDEX=0"}</definedName>
    <definedName name="_135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355__FDSAUDITLINK__" hidden="1">{"fdsup://directions/FAT Viewer?action=UPDATE&amp;creator=factset&amp;DYN_ARGS=TRUE&amp;DOC_NAME=FAT:FQL_AUDITING_CLIENT_TEMPLATE.FAT&amp;display_string=Audit&amp;VAR:KEY=AZSJWFODWZ&amp;VAR:QUERY=KEZGX1NITERSU19FUShRVFIsMCwsLFJTLFVTRClAKEZGX0xJQUJTX1NITERSU19FUShRVFIsMCwsLFJTLFVTR","CkgLSBGRl9MSUFCUyhRVFIsMCwsLFJTLFVTRCkpKQ==&amp;WINDOW=FIRST_POPUP&amp;HEIGHT=450&amp;WIDTH=450&amp;START_MAXIMIZED=FALSE&amp;VAR:CALENDAR=US&amp;VAR:SYMBOL=CTCT&amp;VAR:INDEX=0"}</definedName>
    <definedName name="_135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356__FDSAUDITLINK__" hidden="1">{"fdsup://Directions/FactSet Auditing Viewer?action=AUDIT_VALUE&amp;DB=129&amp;ID1=64118Q10&amp;VALUEID=01001&amp;SDATE=201102&amp;PERIODTYPE=QTR_STD&amp;SCFT=3&amp;window=popup_no_bar&amp;width=385&amp;height=120&amp;START_MAXIMIZED=FALSE&amp;creator=factset&amp;display_string=Audit"}</definedName>
    <definedName name="_135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357__FDSAUDITLINK__" hidden="1">{"fdsup://directions/FAT Viewer?action=UPDATE&amp;creator=factset&amp;DYN_ARGS=TRUE&amp;DOC_NAME=FAT:FQL_AUDITING_CLIENT_TEMPLATE.FAT&amp;display_string=Audit&amp;VAR:KEY=MXQNWZWLYP&amp;VAR:QUERY=RkZfR1JPU1NfSU5DKExUTSwwLCwsUkYsVVNEKQ==&amp;WINDOW=FIRST_POPUP&amp;HEIGHT=450&amp;WIDTH=450&amp;STAR","T_MAXIMIZED=FALSE&amp;VAR:CALENDAR=US&amp;VAR:SYMBOL=KLAC&amp;VAR:INDEX=0"}</definedName>
    <definedName name="_135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358__FDSAUDITLINK__" hidden="1">{"fdsup://Directions/FactSet Auditing Viewer?action=AUDIT_VALUE&amp;DB=129&amp;ID1=76124810&amp;VALUEID=01001&amp;SDATE=201103&amp;PERIODTYPE=QTR_STD&amp;SCFT=3&amp;window=popup_no_bar&amp;width=385&amp;height=120&amp;START_MAXIMIZED=FALSE&amp;creator=factset&amp;display_string=Audit"}</definedName>
    <definedName name="_135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359__FDSAUDITLINK__" hidden="1">{"fdsup://directions/FAT Viewer?action=UPDATE&amp;creator=factset&amp;DYN_ARGS=TRUE&amp;DOC_NAME=FAT:FQL_AUDITING_CLIENT_TEMPLATE.FAT&amp;display_string=Audit&amp;VAR:KEY=UVCBUZYHMP&amp;VAR:QUERY=KEZGX0VCSVQoQU5OLDAsLCxSRixVU0QpQEZGX0VCSVRfSUIoQU5OLDAsLCxSRixVU0QpKQ==&amp;WINDOW=FIRST","_POPUP&amp;HEIGHT=450&amp;WIDTH=450&amp;START_MAXIMIZED=FALSE&amp;VAR:CALENDAR=US&amp;VAR:SYMBOL=ULTI&amp;VAR:INDEX=0"}</definedName>
    <definedName name="_136_______________________0Rwvu.Pag" hidden="1">#REF!</definedName>
    <definedName name="_136____________________123Graph_XCHART_1" hidden="1">#REF!</definedName>
    <definedName name="_136_________________123Graph_FCHART_8" hidden="1">#REF!</definedName>
    <definedName name="_136_________0Rwvu.Pag" hidden="1">#REF!</definedName>
    <definedName name="_136_____123Graph_CCHART_1" hidden="1">#REF!</definedName>
    <definedName name="_136_____123Graph_FCHART_7" hidden="1">#REF!</definedName>
    <definedName name="_136_____123Graph_FCHART_8" hidden="1">#REF!</definedName>
    <definedName name="_136__123Graph_ECHART_16" hidden="1">#REF!</definedName>
    <definedName name="_136__123Graph_FCHART_9" hidden="1">#N/A</definedName>
    <definedName name="_136__123Graph_FQRE_S_BY_CO." hidden="1">#REF!</definedName>
    <definedName name="_136__123Graph_XCHART_17" hidden="1">#REF!</definedName>
    <definedName name="_136__123Graph_XQRE_S_BY_CO." hidden="1">#REF!</definedName>
    <definedName name="_136__FDSAUDITLINK__" localSheetId="2" hidden="1">{"fdsup://Directions/FactSet Auditing Viewer?action=AUDIT_VALUE&amp;DB=129&amp;ID1=34988210&amp;VALUEID=03040&amp;SDATE=201004&amp;PERIODTYPE=QTR_STD&amp;SCFT=3&amp;window=popup_no_bar&amp;width=385&amp;height=120&amp;START_MAXIMIZED=FALSE&amp;creator=factset&amp;display_string=Audit"}</definedName>
    <definedName name="_136__FDSAUDITLINK__" hidden="1">{"fdsup://Directions/FactSet Auditing Viewer?action=AUDIT_VALUE&amp;DB=129&amp;ID1=45666Q10&amp;VALUEID=01001&amp;SDATE=201002&amp;PERIODTYPE=QTR_STD&amp;SCFT=3&amp;window=popup_no_bar&amp;width=385&amp;height=120&amp;START_MAXIMIZED=FALSE&amp;creator=factset&amp;display_string=Audit"}</definedName>
    <definedName name="_136__FDSAUDITLINK___1" localSheetId="2" hidden="1">{"fdsup://Directions/FactSet Auditing Viewer?action=AUDIT_VALUE&amp;DB=129&amp;ID1=45666Q10&amp;VALUEID=01001&amp;SDATE=201002&amp;PERIODTYPE=QTR_STD&amp;SCFT=3&amp;window=popup_no_bar&amp;width=385&amp;height=120&amp;START_MAXIMIZED=FALSE&amp;creator=factset&amp;display_string=Audit"}</definedName>
    <definedName name="_136__FDSAUDITLINK___1" hidden="1">{"fdsup://Directions/FactSet Auditing Viewer?action=AUDIT_VALUE&amp;DB=129&amp;ID1=45666Q10&amp;VALUEID=01001&amp;SDATE=201002&amp;PERIODTYPE=QTR_STD&amp;SCFT=3&amp;window=popup_no_bar&amp;width=385&amp;height=120&amp;START_MAXIMIZED=FALSE&amp;creator=factset&amp;display_string=Audit"}</definedName>
    <definedName name="_136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360__FDSAUDITLINK__" hidden="1">{"fdsup://directions/FAT Viewer?action=UPDATE&amp;creator=factset&amp;DYN_ARGS=TRUE&amp;DOC_NAME=FAT:FQL_AUDITING_CLIENT_TEMPLATE.FAT&amp;display_string=Audit&amp;VAR:KEY=YRSPINIVMD&amp;VAR:QUERY=KEZGX0lOVF9FWFBfREVCVChMVE0sMCwsLFJGLFVTRClARkZfSU5UX0VYUF9UT1QoTFRNLDAsLCxSRixVU0QpK","Q==&amp;WINDOW=FIRST_POPUP&amp;HEIGHT=450&amp;WIDTH=450&amp;START_MAXIMIZED=FALSE&amp;VAR:CALENDAR=US&amp;VAR:SYMBOL=SQI&amp;VAR:INDEX=0"}</definedName>
    <definedName name="_136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1361__FDSAUDITLINK__" hidden="1">{"fdsup://Directions/FactSet Auditing Viewer?action=AUDIT_VALUE&amp;DB=129&amp;ID1=64118Q10&amp;VALUEID=01001&amp;SDATE=201202&amp;PERIODTYPE=QTR_STD&amp;SCFT=3&amp;window=popup_no_bar&amp;width=385&amp;height=120&amp;START_MAXIMIZED=FALSE&amp;creator=factset&amp;display_string=Audit"}</definedName>
    <definedName name="_136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1362__FDSAUDITLINK__" hidden="1">{"fdsup://directions/FAT Viewer?action=UPDATE&amp;creator=factset&amp;DYN_ARGS=TRUE&amp;DOC_NAME=FAT:FQL_AUDITING_CLIENT_TEMPLATE.FAT&amp;display_string=Audit&amp;VAR:KEY=AJILWJUVWT&amp;VAR:QUERY=RkZfREVCVChRVFIsMCwsLFJGLFVTRCk=&amp;WINDOW=FIRST_POPUP&amp;HEIGHT=450&amp;WIDTH=450&amp;START_MAXIMI","ZED=FALSE&amp;VAR:CALENDAR=US&amp;VAR:SYMBOL=CTCT&amp;VAR:INDEX=0"}</definedName>
    <definedName name="_136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1363__FDSAUDITLINK__" hidden="1">{"fdsup://Directions/FactSet Auditing Viewer?action=AUDIT_VALUE&amp;DB=129&amp;ID1=24230910&amp;VALUEID=01001&amp;SDATE=201103&amp;PERIODTYPE=QTR_STD&amp;SCFT=3&amp;window=popup_no_bar&amp;width=385&amp;height=120&amp;START_MAXIMIZED=FALSE&amp;creator=factset&amp;display_string=Audit"}</definedName>
    <definedName name="_136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1364__FDSAUDITLINK__" hidden="1">{"fdsup://directions/FAT Viewer?action=UPDATE&amp;creator=factset&amp;DYN_ARGS=TRUE&amp;DOC_NAME=FAT:FQL_AUDITING_CLIENT_TEMPLATE.FAT&amp;display_string=Audit&amp;VAR:KEY=KNODYLUBWZ&amp;VAR:QUERY=KEZGX1NITERSU19FUShRVFIsMCwsLFJTLFVTRClAKEZGX0xJQUJTX1NITERSU19FUShRVFIsMCwsLFJTLFVTR","CkgLSBGRl9MSUFCUyhRVFIsMCwsLFJTLFVTRCkpKQ==&amp;WINDOW=FIRST_POPUP&amp;HEIGHT=450&amp;WIDTH=450&amp;START_MAXIMIZED=FALSE&amp;VAR:CALENDAR=US&amp;VAR:SYMBOL=CRM&amp;VAR:INDEX=0"}</definedName>
    <definedName name="_1365__FDSAUDITLINK__" localSheetId="2" hidden="1">{"fdsup://Directions/FactSet Auditing Viewer?action=AUDIT_VALUE&amp;DB=129&amp;ID1=90385D10&amp;VALUEID=07011&amp;SDATE=2011&amp;PERIODTYPE=ANN_STD&amp;SCFT=3&amp;window=popup_no_bar&amp;width=385&amp;height=120&amp;START_MAXIMIZED=FALSE&amp;creator=factset&amp;display_string=Audit"}</definedName>
    <definedName name="_1365__FDSAUDITLINK__" hidden="1">{"fdsup://Directions/FactSet Auditing Viewer?action=AUDIT_VALUE&amp;DB=129&amp;ID1=90385D10&amp;VALUEID=07011&amp;SDATE=2011&amp;PERIODTYPE=ANN_STD&amp;SCFT=3&amp;window=popup_no_bar&amp;width=385&amp;height=120&amp;START_MAXIMIZED=FALSE&amp;creator=factset&amp;display_string=Audit"}</definedName>
    <definedName name="_1366__FDSAUDITLINK__" localSheetId="2" hidden="1">{"fdsup://Directions/FactSet Auditing Viewer?action=AUDIT_VALUE&amp;DB=129&amp;ID1=20670810&amp;VALUEID=01001&amp;SDATE=201203&amp;PERIODTYPE=QTR_STD&amp;SCFT=3&amp;window=popup_no_bar&amp;width=385&amp;height=120&amp;START_MAXIMIZED=FALSE&amp;creator=factset&amp;display_string=Audit"}</definedName>
    <definedName name="_1366__FDSAUDITLINK__" hidden="1">{"fdsup://Directions/FactSet Auditing Viewer?action=AUDIT_VALUE&amp;DB=129&amp;ID1=20670810&amp;VALUEID=01001&amp;SDATE=201203&amp;PERIODTYPE=QTR_STD&amp;SCFT=3&amp;window=popup_no_bar&amp;width=385&amp;height=120&amp;START_MAXIMIZED=FALSE&amp;creator=factset&amp;display_string=Audit"}</definedName>
    <definedName name="_1367__FDSAUDITLINK__" localSheetId="2" hidden="1">{"fdsup://directions/FAT Viewer?action=UPDATE&amp;creator=factset&amp;DYN_ARGS=TRUE&amp;DOC_NAME=FAT:FQL_AUDITING_CLIENT_TEMPLATE.FAT&amp;display_string=Audit&amp;VAR:KEY=KHGTKPKJWH&amp;VAR:QUERY=KEZGX0lOVF9FWFBfREVCVChMVE0sMCwsLFJGLFVTRClARkZfSU5UX0VYUF9UT1QoTFRNLDAsLCxSRixVU0QpK","Q==&amp;WINDOW=FIRST_POPUP&amp;HEIGHT=450&amp;WIDTH=450&amp;START_MAXIMIZED=FALSE&amp;VAR:CALENDAR=US&amp;VAR:SYMBOL=664713&amp;VAR:INDEX=0"}</definedName>
    <definedName name="_1367__FDSAUDITLINK__" hidden="1">{"fdsup://directions/FAT Viewer?action=UPDATE&amp;creator=factset&amp;DYN_ARGS=TRUE&amp;DOC_NAME=FAT:FQL_AUDITING_CLIENT_TEMPLATE.FAT&amp;display_string=Audit&amp;VAR:KEY=KHGTKPKJWH&amp;VAR:QUERY=KEZGX0lOVF9FWFBfREVCVChMVE0sMCwsLFJGLFVTRClARkZfSU5UX0VYUF9UT1QoTFRNLDAsLCxSRixVU0QpK","Q==&amp;WINDOW=FIRST_POPUP&amp;HEIGHT=450&amp;WIDTH=450&amp;START_MAXIMIZED=FALSE&amp;VAR:CALENDAR=US&amp;VAR:SYMBOL=664713&amp;VAR:INDEX=0"}</definedName>
    <definedName name="_1368__FDSAUDITLINK__" localSheetId="2" hidden="1">{"fdsup://Directions/FactSet Auditing Viewer?action=AUDIT_VALUE&amp;DB=129&amp;ID1=20670810&amp;VALUEID=01001&amp;SDATE=201103&amp;PERIODTYPE=QTR_STD&amp;SCFT=3&amp;window=popup_no_bar&amp;width=385&amp;height=120&amp;START_MAXIMIZED=FALSE&amp;creator=factset&amp;display_string=Audit"}</definedName>
    <definedName name="_1368__FDSAUDITLINK__" hidden="1">{"fdsup://Directions/FactSet Auditing Viewer?action=AUDIT_VALUE&amp;DB=129&amp;ID1=20670810&amp;VALUEID=01001&amp;SDATE=201103&amp;PERIODTYPE=QTR_STD&amp;SCFT=3&amp;window=popup_no_bar&amp;width=385&amp;height=120&amp;START_MAXIMIZED=FALSE&amp;creator=factset&amp;display_string=Audit"}</definedName>
    <definedName name="_1369__FDSAUDITLINK__" localSheetId="2" hidden="1">{"fdsup://directions/FAT Viewer?action=UPDATE&amp;creator=factset&amp;DYN_ARGS=TRUE&amp;DOC_NAME=FAT:FQL_AUDITING_CLIENT_TEMPLATE.FAT&amp;display_string=Audit&amp;VAR:KEY=AJILWJUVWT&amp;VAR:QUERY=RkZfREVCVChRVFIsMCwsLFJGLFVTRCk=&amp;WINDOW=FIRST_POPUP&amp;HEIGHT=450&amp;WIDTH=450&amp;START_MAXIMI","ZED=FALSE&amp;VAR:CALENDAR=US&amp;VAR:SYMBOL=CTCT&amp;VAR:INDEX=0"}</definedName>
    <definedName name="_1369__FDSAUDITLINK__" hidden="1">{"fdsup://directions/FAT Viewer?action=UPDATE&amp;creator=factset&amp;DYN_ARGS=TRUE&amp;DOC_NAME=FAT:FQL_AUDITING_CLIENT_TEMPLATE.FAT&amp;display_string=Audit&amp;VAR:KEY=AJILWJUVWT&amp;VAR:QUERY=RkZfREVCVChRVFIsMCwsLFJGLFVTRCk=&amp;WINDOW=FIRST_POPUP&amp;HEIGHT=450&amp;WIDTH=450&amp;START_MAXIMI","ZED=FALSE&amp;VAR:CALENDAR=US&amp;VAR:SYMBOL=CTCT&amp;VAR:INDEX=0"}</definedName>
    <definedName name="_137____________________123Graph_XCHART_10" hidden="1">#REF!</definedName>
    <definedName name="_137_________________123Graph_XCHART_1" hidden="1">#REF!</definedName>
    <definedName name="_137_____123Graph_FCHART_8" hidden="1">#REF!</definedName>
    <definedName name="_137_____123Graph_XCHART_1" hidden="1">#REF!</definedName>
    <definedName name="_137__123Graph_ECHART_17" hidden="1">#REF!</definedName>
    <definedName name="_137__123Graph_X_Chart_1A" hidden="1">#N/A</definedName>
    <definedName name="_137__FDSAUDITLINK__" localSheetId="2">{"fdsup://directions/FAT Viewer?action=UPDATE&amp;creator=factset&amp;DYN_ARGS=TRUE&amp;DOC_NAME=FAT:FQL_AUDITING_CLIENT_TEMPLATE.FAT&amp;display_string=Audit&amp;VAR:KEY=BGRWHWLO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HPW&amp;VAR:INDEX=0"}</definedName>
    <definedName name="_137__FDSAUDITLINK__" hidden="1">{"fdsup://Directions/FactSet Auditing Viewer?action=AUDIT_VALUE&amp;DB=129&amp;ID1=75657710&amp;VALUEID=01001&amp;SDATE=201001&amp;PERIODTYPE=QTR_STD&amp;SCFT=3&amp;window=popup_no_bar&amp;width=385&amp;height=120&amp;START_MAXIMIZED=FALSE&amp;creator=factset&amp;display_string=Audit"}</definedName>
    <definedName name="_137__FDSAUDITLINK___1" localSheetId="2" hidden="1">{"fdsup://Directions/FactSet Auditing Viewer?action=AUDIT_VALUE&amp;DB=129&amp;ID1=75657710&amp;VALUEID=01001&amp;SDATE=201001&amp;PERIODTYPE=QTR_STD&amp;SCFT=3&amp;window=popup_no_bar&amp;width=385&amp;height=120&amp;START_MAXIMIZED=FALSE&amp;creator=factset&amp;display_string=Audit"}</definedName>
    <definedName name="_137__FDSAUDITLINK___1" hidden="1">{"fdsup://Directions/FactSet Auditing Viewer?action=AUDIT_VALUE&amp;DB=129&amp;ID1=75657710&amp;VALUEID=01001&amp;SDATE=201001&amp;PERIODTYPE=QTR_STD&amp;SCFT=3&amp;window=popup_no_bar&amp;width=385&amp;height=120&amp;START_MAXIMIZED=FALSE&amp;creator=factset&amp;display_string=Audit"}</definedName>
    <definedName name="_1370__FDSAUDITLINK__" localSheetId="2" hidden="1">{"fdsup://directions/FAT Viewer?action=UPDATE&amp;creator=factset&amp;DYN_ARGS=TRUE&amp;DOC_NAME=FAT:FQL_AUDITING_CLIENT_TEMPLATE.FAT&amp;display_string=Audit&amp;VAR:KEY=SVUJQJEVOX&amp;VAR:QUERY=RkZfU0FMRVMoTFRNLDAsLCxSRixVU0Qp&amp;WINDOW=FIRST_POPUP&amp;HEIGHT=450&amp;WIDTH=450&amp;START_MAXIMI","ZED=FALSE&amp;VAR:CALENDAR=US&amp;VAR:SYMBOL=KANA&amp;VAR:INDEX=0"}</definedName>
    <definedName name="_1370__FDSAUDITLINK__" hidden="1">{"fdsup://directions/FAT Viewer?action=UPDATE&amp;creator=factset&amp;DYN_ARGS=TRUE&amp;DOC_NAME=FAT:FQL_AUDITING_CLIENT_TEMPLATE.FAT&amp;display_string=Audit&amp;VAR:KEY=SVUJQJEVOX&amp;VAR:QUERY=RkZfU0FMRVMoTFRNLDAsLCxSRixVU0Qp&amp;WINDOW=FIRST_POPUP&amp;HEIGHT=450&amp;WIDTH=450&amp;START_MAXIMI","ZED=FALSE&amp;VAR:CALENDAR=US&amp;VAR:SYMBOL=KANA&amp;VAR:INDEX=0"}</definedName>
    <definedName name="_1371__FDSAUDITLINK__" localSheetId="2" hidden="1">{"fdsup://directions/FAT Viewer?action=UPDATE&amp;creator=factset&amp;DYN_ARGS=TRUE&amp;DOC_NAME=FAT:FQL_AUDITING_CLIENT_TEMPLATE.FAT&amp;display_string=Audit&amp;VAR:KEY=BCRSPSPKTS&amp;VAR:QUERY=KEZGX0VCSVQoQU5OLDAsLCxSRixVU0QpQEZGX0VCSVRfSUIoQU5OLDAsLCxSRixVU0QpKQ==&amp;WINDOW=FIRST","_POPUP&amp;HEIGHT=450&amp;WIDTH=450&amp;START_MAXIMIZED=FALSE&amp;VAR:CALENDAR=US&amp;VAR:SYMBOL=RNOW&amp;VAR:INDEX=0"}</definedName>
    <definedName name="_1371__FDSAUDITLINK__" hidden="1">{"fdsup://directions/FAT Viewer?action=UPDATE&amp;creator=factset&amp;DYN_ARGS=TRUE&amp;DOC_NAME=FAT:FQL_AUDITING_CLIENT_TEMPLATE.FAT&amp;display_string=Audit&amp;VAR:KEY=BCRSPSPKTS&amp;VAR:QUERY=KEZGX0VCSVQoQU5OLDAsLCxSRixVU0QpQEZGX0VCSVRfSUIoQU5OLDAsLCxSRixVU0QpKQ==&amp;WINDOW=FIRST","_POPUP&amp;HEIGHT=450&amp;WIDTH=450&amp;START_MAXIMIZED=FALSE&amp;VAR:CALENDAR=US&amp;VAR:SYMBOL=RNOW&amp;VAR:INDEX=0"}</definedName>
    <definedName name="_1372__FDSAUDITLINK__" localSheetId="2">{"fdsup://Directions/FactSet Auditing Viewer?action=AUDIT_VALUE&amp;DB=129&amp;ID1=68273G10&amp;VALUEID=02001&amp;SDATE=201002&amp;PERIODTYPE=QTR_STD&amp;window=popup_no_bar&amp;width=385&amp;height=120&amp;START_MAXIMIZED=FALSE&amp;creator=factset&amp;display_string=Audit"}</definedName>
    <definedName name="_1372__FDSAUDITLINK__" hidden="1">{"fdsup://directions/FAT Viewer?action=UPDATE&amp;creator=factset&amp;DYN_ARGS=TRUE&amp;DOC_NAME=FAT:FQL_AUDITING_CLIENT_TEMPLATE.FAT&amp;display_string=Audit&amp;VAR:KEY=XAJAJIFEJK&amp;VAR:QUERY=KEZGX0VCSVQoQU5OLDAsLCxSRixVU0QpQEZGX0VCSVRfSUIoQU5OLDAsLCxSRixVU0QpKQ==&amp;WINDOW=FIRST","_POPUP&amp;HEIGHT=450&amp;WIDTH=450&amp;START_MAXIMIZED=FALSE&amp;VAR:CALENDAR=US&amp;VAR:SYMBOL=CRM&amp;VAR:INDEX=0"}</definedName>
    <definedName name="_1373__FDSAUDITLINK__" localSheetId="2" hidden="1">{"fdsup://directions/FAT Viewer?action=UPDATE&amp;creator=factset&amp;DYN_ARGS=TRUE&amp;DOC_NAME=FAT:FQL_AUDITING_CLIENT_TEMPLATE.FAT&amp;display_string=Audit&amp;VAR:KEY=NANWXIVQLQ&amp;VAR:QUERY=KEZGX1NITERSU19FUShRVFIsMCwsLFJTLFVTRClAKEZGX0xJQUJTX1NITERSU19FUShRVFIsMCwsLFJTLFVTR","CkgLSBGRl9MSUFCUyhRVFIsMCwsLFJTLFVTRCkpKQ==&amp;WINDOW=FIRST_POPUP&amp;HEIGHT=450&amp;WIDTH=450&amp;START_MAXIMIZED=FALSE&amp;VAR:CALENDAR=US&amp;VAR:SYMBOL=CRM&amp;VAR:INDEX=0"}</definedName>
    <definedName name="_1373__FDSAUDITLINK__" hidden="1">{"fdsup://directions/FAT Viewer?action=UPDATE&amp;creator=factset&amp;DYN_ARGS=TRUE&amp;DOC_NAME=FAT:FQL_AUDITING_CLIENT_TEMPLATE.FAT&amp;display_string=Audit&amp;VAR:KEY=NANWXIVQLQ&amp;VAR:QUERY=KEZGX1NITERSU19FUShRVFIsMCwsLFJTLFVTRClAKEZGX0xJQUJTX1NITERSU19FUShRVFIsMCwsLFJTLFVTR","CkgLSBGRl9MSUFCUyhRVFIsMCwsLFJTLFVTRCkpKQ==&amp;WINDOW=FIRST_POPUP&amp;HEIGHT=450&amp;WIDTH=450&amp;START_MAXIMIZED=FALSE&amp;VAR:CALENDAR=US&amp;VAR:SYMBOL=CRM&amp;VAR:INDEX=0"}</definedName>
    <definedName name="_1374__FDSAUDITLINK__" localSheetId="2" hidden="1">{"fdsup://Directions/FactSet Auditing Viewer?action=AUDIT_VALUE&amp;DB=129&amp;ID1=64118Q10&amp;VALUEID=02001&amp;SDATE=201202&amp;PERIODTYPE=QTR_STD&amp;SCFT=3&amp;window=popup_no_bar&amp;width=385&amp;height=120&amp;START_MAXIMIZED=FALSE&amp;creator=factset&amp;display_string=Audit"}</definedName>
    <definedName name="_1374__FDSAUDITLINK__" hidden="1">{"fdsup://Directions/FactSet Auditing Viewer?action=AUDIT_VALUE&amp;DB=129&amp;ID1=64118Q10&amp;VALUEID=02001&amp;SDATE=201202&amp;PERIODTYPE=QTR_STD&amp;SCFT=3&amp;window=popup_no_bar&amp;width=385&amp;height=120&amp;START_MAXIMIZED=FALSE&amp;creator=factset&amp;display_string=Audit"}</definedName>
    <definedName name="_1375__FDSAUDITLINK__" localSheetId="2" hidden="1">{"fdsup://directions/FAT Viewer?action=UPDATE&amp;creator=factset&amp;DYN_ARGS=TRUE&amp;DOC_NAME=FAT:FQL_AUDITING_CLIENT_TEMPLATE.FAT&amp;display_string=Audit&amp;VAR:KEY=MXALUZOLCP&amp;VAR:QUERY=KEZGX0lOVF9FWFBfREVCVChMVE0sMCwsLFJGLFVTRClARkZfSU5UX0VYUF9UT1QoTFRNLDAsLCxSRixVU0QpK","Q==&amp;WINDOW=FIRST_POPUP&amp;HEIGHT=450&amp;WIDTH=450&amp;START_MAXIMIZED=FALSE&amp;VAR:CALENDAR=US&amp;VAR:SYMBOL=EPIQ&amp;VAR:INDEX=0"}</definedName>
    <definedName name="_1375__FDSAUDITLINK__" hidden="1">{"fdsup://directions/FAT Viewer?action=UPDATE&amp;creator=factset&amp;DYN_ARGS=TRUE&amp;DOC_NAME=FAT:FQL_AUDITING_CLIENT_TEMPLATE.FAT&amp;display_string=Audit&amp;VAR:KEY=MXALUZOLCP&amp;VAR:QUERY=KEZGX0lOVF9FWFBfREVCVChMVE0sMCwsLFJGLFVTRClARkZfSU5UX0VYUF9UT1QoTFRNLDAsLCxSRixVU0QpK","Q==&amp;WINDOW=FIRST_POPUP&amp;HEIGHT=450&amp;WIDTH=450&amp;START_MAXIMIZED=FALSE&amp;VAR:CALENDAR=US&amp;VAR:SYMBOL=EPIQ&amp;VAR:INDEX=0"}</definedName>
    <definedName name="_1376__FDSAUDITLINK__" localSheetId="2" hidden="1">{"fdsup://directions/FAT Viewer?action=UPDATE&amp;creator=factset&amp;DYN_ARGS=TRUE&amp;DOC_NAME=FAT:FQL_AUDITING_CLIENT_TEMPLATE.FAT&amp;display_string=Audit&amp;VAR:KEY=HINCBWHQDI&amp;VAR:QUERY=RkZfU0FMRVMoTFRNLDAsLCxSRixVU0Qp&amp;WINDOW=FIRST_POPUP&amp;HEIGHT=450&amp;WIDTH=450&amp;START_MAXIMI","ZED=FALSE&amp;VAR:CALENDAR=US&amp;VAR:SYMBOL=RNOW&amp;VAR:INDEX=0"}</definedName>
    <definedName name="_1376__FDSAUDITLINK__" hidden="1">{"fdsup://directions/FAT Viewer?action=UPDATE&amp;creator=factset&amp;DYN_ARGS=TRUE&amp;DOC_NAME=FAT:FQL_AUDITING_CLIENT_TEMPLATE.FAT&amp;display_string=Audit&amp;VAR:KEY=HINCBWHQDI&amp;VAR:QUERY=RkZfU0FMRVMoTFRNLDAsLCxSRixVU0Qp&amp;WINDOW=FIRST_POPUP&amp;HEIGHT=450&amp;WIDTH=450&amp;START_MAXIMI","ZED=FALSE&amp;VAR:CALENDAR=US&amp;VAR:SYMBOL=RNOW&amp;VAR:INDEX=0"}</definedName>
    <definedName name="_1377__FDSAUDITLINK__" localSheetId="2" hidden="1">{"fdsup://directions/FAT Viewer?action=UPDATE&amp;creator=factset&amp;DYN_ARGS=TRUE&amp;DOC_NAME=FAT:FQL_AUDITING_CLIENT_TEMPLATE.FAT&amp;display_string=Audit&amp;VAR:KEY=QZYLKVGPMF&amp;VAR:QUERY=KEZGX0VCSVREQShMVE0sMCwsLFJGLFVTRClARkZfRUJJVERBX0lCKExUTSwwLCwsUkYsVVNEKSk=&amp;WINDOW=F","IRST_POPUP&amp;HEIGHT=450&amp;WIDTH=450&amp;START_MAXIMIZED=FALSE&amp;VAR:CALENDAR=US&amp;VAR:SYMBOL=CRM&amp;VAR:INDEX=0"}</definedName>
    <definedName name="_1377__FDSAUDITLINK__" hidden="1">{"fdsup://directions/FAT Viewer?action=UPDATE&amp;creator=factset&amp;DYN_ARGS=TRUE&amp;DOC_NAME=FAT:FQL_AUDITING_CLIENT_TEMPLATE.FAT&amp;display_string=Audit&amp;VAR:KEY=QZYLKVGPMF&amp;VAR:QUERY=KEZGX0VCSVREQShMVE0sMCwsLFJGLFVTRClARkZfRUJJVERBX0lCKExUTSwwLCwsUkYsVVNEKSk=&amp;WINDOW=F","IRST_POPUP&amp;HEIGHT=450&amp;WIDTH=450&amp;START_MAXIMIZED=FALSE&amp;VAR:CALENDAR=US&amp;VAR:SYMBOL=CRM&amp;VAR:INDEX=0"}</definedName>
    <definedName name="_1378__FDSAUDITLINK__" localSheetId="2">{"fdsup://Directions/FactSet Auditing Viewer?action=AUDIT_VALUE&amp;DB=129&amp;ID1=59497240&amp;VALUEID=02001&amp;SDATE=201001&amp;PERIODTYPE=QTR_STD&amp;window=popup_no_bar&amp;width=385&amp;height=120&amp;START_MAXIMIZED=FALSE&amp;creator=factset&amp;display_string=Audit"}</definedName>
    <definedName name="_1378__FDSAUDITLINK__" hidden="1">{"fdsup://directions/FAT Viewer?action=UPDATE&amp;creator=factset&amp;DYN_ARGS=TRUE&amp;DOC_NAME=FAT:FQL_AUDITING_CLIENT_TEMPLATE.FAT&amp;display_string=Audit&amp;VAR:KEY=KNMHUTKFQR&amp;VAR:QUERY=RkZfTkVUX0lOQyhMVE0sMCwsLFJGLFVTRCkgLyBGRl9DT01fU0hTX09VVChRVFIsMCwsLFJGLFVTRCk=&amp;WIND","OW=FIRST_POPUP&amp;HEIGHT=450&amp;WIDTH=450&amp;START_MAXIMIZED=FALSE&amp;VAR:CALENDAR=US&amp;VAR:SYMBOL=CTCT&amp;VAR:INDEX=0"}</definedName>
    <definedName name="_1379__FDSAUDITLINK__" localSheetId="2" hidden="1">{"fdsup://directions/FAT Viewer?action=UPDATE&amp;creator=factset&amp;DYN_ARGS=TRUE&amp;DOC_NAME=FAT:FQL_AUDITING_CLIENT_TEMPLATE.FAT&amp;display_string=Audit&amp;VAR:KEY=IDCFABERAB&amp;VAR:QUERY=RkZfREVCVChRVFIsMCwsLFJGLFVTRCk=&amp;WINDOW=FIRST_POPUP&amp;HEIGHT=450&amp;WIDTH=450&amp;START_MAXIMI","ZED=FALSE&amp;VAR:CALENDAR=US&amp;VAR:SYMBOL=PEGA&amp;VAR:INDEX=0"}</definedName>
    <definedName name="_1379__FDSAUDITLINK__" hidden="1">{"fdsup://directions/FAT Viewer?action=UPDATE&amp;creator=factset&amp;DYN_ARGS=TRUE&amp;DOC_NAME=FAT:FQL_AUDITING_CLIENT_TEMPLATE.FAT&amp;display_string=Audit&amp;VAR:KEY=IDCFABERAB&amp;VAR:QUERY=RkZfREVCVChRVFIsMCwsLFJGLFVTRCk=&amp;WINDOW=FIRST_POPUP&amp;HEIGHT=450&amp;WIDTH=450&amp;START_MAXIMI","ZED=FALSE&amp;VAR:CALENDAR=US&amp;VAR:SYMBOL=PEGA&amp;VAR:INDEX=0"}</definedName>
    <definedName name="_138____________________123Graph_XCHART_11" hidden="1">#REF!</definedName>
    <definedName name="_138_________________123Graph_XCHART_10" hidden="1">#REF!</definedName>
    <definedName name="_138________0Rwvu.Pag" hidden="1">#REF!</definedName>
    <definedName name="_138_____123Graph_CCHART_2" hidden="1">#REF!</definedName>
    <definedName name="_138_____123Graph_XCHART_1" hidden="1">#REF!</definedName>
    <definedName name="_138_____123Graph_XCHART_10" hidden="1">#REF!</definedName>
    <definedName name="_138__123Graph_ECHART_18" hidden="1">#REF!</definedName>
    <definedName name="_138__123Graph_XChart_1" hidden="1">#N/A</definedName>
    <definedName name="_138__123Graph_XCHART_18" hidden="1">#REF!</definedName>
    <definedName name="_138__FDSAUDITLINK__" localSheetId="2">{"fdsup://directions/FAT Viewer?action=UPDATE&amp;creator=factset&amp;DYN_ARGS=TRUE&amp;DOC_NAME=FAT:FQL_AUDITING_CLIENT_TEMPLATE.FAT&amp;display_string=Audit&amp;VAR:KEY=DUFWTSDU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HNT&amp;VAR:INDEX=0"}</definedName>
    <definedName name="_138__FDSAUDITLINK__" hidden="1">{"fdsup://directions/FAT Viewer?action=UPDATE&amp;creator=factset&amp;DYN_ARGS=TRUE&amp;DOC_NAME=FAT:FQL_AUDITING_CLIENT_TEMPLATE.FAT&amp;display_string=Audit&amp;VAR:KEY=EVKPGPUTQJ&amp;VAR:QUERY=KEZGX0VQU19ESUwoTFRNUyw0MDcyNCwsLFJQLFVTRClARkZfRVBTX0RJTChMVE1TX1NFTUksNDA3MjQsLCxSU","CxVU0QpKQ==&amp;WINDOW=FIRST_POPUP&amp;HEIGHT=450&amp;WIDTH=450&amp;START_MAXIMIZED=FALSE&amp;VAR:CALENDAR=US&amp;VAR:SYMBOL=VRNT&amp;VAR:INDEX=0"}</definedName>
    <definedName name="_138__FDSAUDITLINK___1" localSheetId="2" hidden="1">{"fdsup://directions/FAT Viewer?action=UPDATE&amp;creator=factset&amp;DYN_ARGS=TRUE&amp;DOC_NAME=FAT:FQL_AUDITING_CLIENT_TEMPLATE.FAT&amp;display_string=Audit&amp;VAR:KEY=EVKPGPUTQJ&amp;VAR:QUERY=KEZGX0VQU19ESUwoTFRNUyw0MDcyNCwsLFJQLFVTRClARkZfRVBTX0RJTChMVE1TX1NFTUksNDA3MjQsLCxSU","CxVU0QpKQ==&amp;WINDOW=FIRST_POPUP&amp;HEIGHT=450&amp;WIDTH=450&amp;START_MAXIMIZED=FALSE&amp;VAR:CALENDAR=US&amp;VAR:SYMBOL=VRNT&amp;VAR:INDEX=0"}</definedName>
    <definedName name="_138__FDSAUDITLINK___1" hidden="1">{"fdsup://directions/FAT Viewer?action=UPDATE&amp;creator=factset&amp;DYN_ARGS=TRUE&amp;DOC_NAME=FAT:FQL_AUDITING_CLIENT_TEMPLATE.FAT&amp;display_string=Audit&amp;VAR:KEY=EVKPGPUTQJ&amp;VAR:QUERY=KEZGX0VQU19ESUwoTFRNUyw0MDcyNCwsLFJQLFVTRClARkZfRVBTX0RJTChMVE1TX1NFTUksNDA3MjQsLCxSU","CxVU0QpKQ==&amp;WINDOW=FIRST_POPUP&amp;HEIGHT=450&amp;WIDTH=450&amp;START_MAXIMIZED=FALSE&amp;VAR:CALENDAR=US&amp;VAR:SYMBOL=VRNT&amp;VAR:INDEX=0"}</definedName>
    <definedName name="_1380__FDSAUDITLINK__" localSheetId="2">{"fdsup://directions/FAT Viewer?action=UPDATE&amp;creator=factset&amp;DYN_ARGS=TRUE&amp;DOC_NAME=FAT:FQL_AUDITING_CLIENT_TEMPLATE.FAT&amp;display_string=Audit&amp;VAR:KEY=YBKRAXYHUV&amp;VAR:QUERY=KEZTTF9ORVRfSU5DKE5PVyxOT1csRlNBLCxVU0QpQEZGX05FVF9JTkMoTFRNUywwLCwsLFVTRCkp&amp;WINDOW=F","IRST_POPUP&amp;HEIGHT=450&amp;WIDTH=450&amp;START_MAXIMIZED=FALSE&amp;VAR:CALENDAR=US&amp;VAR:SYMBOL=NSR&amp;VAR:INDEX=0"}</definedName>
    <definedName name="_1380__FDSAUDITLINK__" hidden="1">{"fdsup://directions/FAT Viewer?action=UPDATE&amp;creator=factset&amp;DYN_ARGS=TRUE&amp;DOC_NAME=FAT:FQL_AUDITING_CLIENT_TEMPLATE.FAT&amp;display_string=Audit&amp;VAR:KEY=GZKNYDCDGR&amp;VAR:QUERY=KEZGX0VCSVREQShMVE0sMCwsLFJGLFVTRClARkZfRUJJVERBX0lCKExUTSwwLCwsUkYsVVNEKSk=&amp;WINDOW=F","IRST_POPUP&amp;HEIGHT=450&amp;WIDTH=450&amp;START_MAXIMIZED=FALSE&amp;VAR:CALENDAR=US&amp;VAR:SYMBOL=CALD&amp;VAR:INDEX=0"}</definedName>
    <definedName name="_1381__FDSAUDITLINK__" localSheetId="2" hidden="1">{"fdsup://directions/FAT Viewer?action=UPDATE&amp;creator=factset&amp;DYN_ARGS=TRUE&amp;DOC_NAME=FAT:FQL_AUDITING_CLIENT_TEMPLATE.FAT&amp;display_string=Audit&amp;VAR:KEY=IXWLIFINKR&amp;VAR:QUERY=KEZGX0lOVF9FWFBfREVCVChMVE0sMCwsLFJGLFVTRClARkZfSU5UX0VYUF9UT1QoTFRNLDAsLCxSRixVU0QpK","Q==&amp;WINDOW=FIRST_POPUP&amp;HEIGHT=450&amp;WIDTH=450&amp;START_MAXIMIZED=FALSE&amp;VAR:CALENDAR=US&amp;VAR:SYMBOL=CRM&amp;VAR:INDEX=0"}</definedName>
    <definedName name="_1381__FDSAUDITLINK__" hidden="1">{"fdsup://directions/FAT Viewer?action=UPDATE&amp;creator=factset&amp;DYN_ARGS=TRUE&amp;DOC_NAME=FAT:FQL_AUDITING_CLIENT_TEMPLATE.FAT&amp;display_string=Audit&amp;VAR:KEY=IXWLIFINKR&amp;VAR:QUERY=KEZGX0lOVF9FWFBfREVCVChMVE0sMCwsLFJGLFVTRClARkZfSU5UX0VYUF9UT1QoTFRNLDAsLCxSRixVU0QpK","Q==&amp;WINDOW=FIRST_POPUP&amp;HEIGHT=450&amp;WIDTH=450&amp;START_MAXIMIZED=FALSE&amp;VAR:CALENDAR=US&amp;VAR:SYMBOL=CRM&amp;VAR:INDEX=0"}</definedName>
    <definedName name="_1382__FDSAUDITLINK__" localSheetId="2">{"fdsup://Directions/FactSet Auditing Viewer?action=AUDIT_VALUE&amp;DB=129&amp;ID1=45031T87&amp;VALUEID=02001&amp;SDATE=201001&amp;PERIODTYPE=QTR_STD&amp;window=popup_no_bar&amp;width=385&amp;height=120&amp;START_MAXIMIZED=FALSE&amp;creator=factset&amp;display_string=Audit"}</definedName>
    <definedName name="_1382__FDSAUDITLINK__" hidden="1">{"fdsup://directions/FAT Viewer?action=UPDATE&amp;creator=factset&amp;DYN_ARGS=TRUE&amp;DOC_NAME=FAT:FQL_AUDITING_CLIENT_TEMPLATE.FAT&amp;display_string=Audit&amp;VAR:KEY=IBMNQBONWP&amp;VAR:QUERY=KEZGX0VCSVREQShMVE0sMCwsLFJGLFVTRClARkZfRUJJVERBX0lCKExUTSwwLCwsUkYsVVNEKSk=&amp;WINDOW=F","IRST_POPUP&amp;HEIGHT=450&amp;WIDTH=450&amp;START_MAXIMIZED=FALSE&amp;VAR:CALENDAR=US&amp;VAR:SYMBOL=CSOD&amp;VAR:INDEX=0"}</definedName>
    <definedName name="_1383__FDSAUDITLINK__" localSheetId="2" hidden="1">{"fdsup://directions/FAT Viewer?action=UPDATE&amp;creator=factset&amp;DYN_ARGS=TRUE&amp;DOC_NAME=FAT:FQL_AUDITING_CLIENT_TEMPLATE.FAT&amp;display_string=Audit&amp;VAR:KEY=GZMJKVWPIJ&amp;VAR:QUERY=KEZGX0VCSVQoQU5OLDAsLCxSRixVU0QpQEZGX0VCSVRfSUIoQU5OLDAsLCxSRixVU0QpKQ==&amp;WINDOW=FIRST","_POPUP&amp;HEIGHT=450&amp;WIDTH=450&amp;START_MAXIMIZED=FALSE&amp;VAR:CALENDAR=US&amp;VAR:SYMBOL=N&amp;VAR:INDEX=0"}</definedName>
    <definedName name="_1383__FDSAUDITLINK__" hidden="1">{"fdsup://directions/FAT Viewer?action=UPDATE&amp;creator=factset&amp;DYN_ARGS=TRUE&amp;DOC_NAME=FAT:FQL_AUDITING_CLIENT_TEMPLATE.FAT&amp;display_string=Audit&amp;VAR:KEY=GZMJKVWPIJ&amp;VAR:QUERY=KEZGX0VCSVQoQU5OLDAsLCxSRixVU0QpQEZGX0VCSVRfSUIoQU5OLDAsLCxSRixVU0QpKQ==&amp;WINDOW=FIRST","_POPUP&amp;HEIGHT=450&amp;WIDTH=450&amp;START_MAXIMIZED=FALSE&amp;VAR:CALENDAR=US&amp;VAR:SYMBOL=N&amp;VAR:INDEX=0"}</definedName>
    <definedName name="_1384__FDSAUDITLINK__" localSheetId="2" hidden="1">{"fdsup://directions/FAT Viewer?action=UPDATE&amp;creator=factset&amp;DYN_ARGS=TRUE&amp;DOC_NAME=FAT:FQL_AUDITING_CLIENT_TEMPLATE.FAT&amp;display_string=Audit&amp;VAR:KEY=GHETIHMBMF&amp;VAR:QUERY=KEZGX1NITERSU19FUShRVFIsMCwsLFJTLFVTRClAKEZGX0xJQUJTX1NITERSU19FUShRVFIsMCwsLFJTLFVTR","CkgLSBGRl9MSUFCUyhRVFIsMCwsLFJTLFVTRCkpKQ==&amp;WINDOW=FIRST_POPUP&amp;HEIGHT=450&amp;WIDTH=450&amp;START_MAXIMIZED=FALSE&amp;VAR:CALENDAR=US&amp;VAR:SYMBOL=LPSN&amp;VAR:INDEX=0"}</definedName>
    <definedName name="_1384__FDSAUDITLINK__" hidden="1">{"fdsup://directions/FAT Viewer?action=UPDATE&amp;creator=factset&amp;DYN_ARGS=TRUE&amp;DOC_NAME=FAT:FQL_AUDITING_CLIENT_TEMPLATE.FAT&amp;display_string=Audit&amp;VAR:KEY=GHETIHMBMF&amp;VAR:QUERY=KEZGX1NITERSU19FUShRVFIsMCwsLFJTLFVTRClAKEZGX0xJQUJTX1NITERSU19FUShRVFIsMCwsLFJTLFVTR","CkgLSBGRl9MSUFCUyhRVFIsMCwsLFJTLFVTRCkpKQ==&amp;WINDOW=FIRST_POPUP&amp;HEIGHT=450&amp;WIDTH=450&amp;START_MAXIMIZED=FALSE&amp;VAR:CALENDAR=US&amp;VAR:SYMBOL=LPSN&amp;VAR:INDEX=0"}</definedName>
    <definedName name="_1385__FDSAUDITLINK__" localSheetId="2" hidden="1">{"fdsup://directions/FAT Viewer?action=UPDATE&amp;creator=factset&amp;DYN_ARGS=TRUE&amp;DOC_NAME=FAT:FQL_AUDITING_CLIENT_TEMPLATE.FAT&amp;display_string=Audit&amp;VAR:KEY=TAJOZQVMZO&amp;VAR:QUERY=RkZfR1JPU1NfSU5DKExUTSwwLCwsUkYsVVNEKQ==&amp;WINDOW=FIRST_POPUP&amp;HEIGHT=450&amp;WIDTH=450&amp;STAR","T_MAXIMIZED=FALSE&amp;VAR:CALENDAR=US&amp;VAR:SYMBOL=CRM&amp;VAR:INDEX=0"}</definedName>
    <definedName name="_1385__FDSAUDITLINK__" hidden="1">{"fdsup://directions/FAT Viewer?action=UPDATE&amp;creator=factset&amp;DYN_ARGS=TRUE&amp;DOC_NAME=FAT:FQL_AUDITING_CLIENT_TEMPLATE.FAT&amp;display_string=Audit&amp;VAR:KEY=TAJOZQVMZO&amp;VAR:QUERY=RkZfR1JPU1NfSU5DKExUTSwwLCwsUkYsVVNEKQ==&amp;WINDOW=FIRST_POPUP&amp;HEIGHT=450&amp;WIDTH=450&amp;STAR","T_MAXIMIZED=FALSE&amp;VAR:CALENDAR=US&amp;VAR:SYMBOL=CRM&amp;VAR:INDEX=0"}</definedName>
    <definedName name="_1386__FDSAUDITLINK__" localSheetId="2" hidden="1">{"fdsup://Directions/FactSet Auditing Viewer?action=AUDIT_VALUE&amp;DB=129&amp;ID1=87424N10&amp;VALUEID=01001&amp;SDATE=201103&amp;PERIODTYPE=QTR_STD&amp;SCFT=3&amp;window=popup_no_bar&amp;width=385&amp;height=120&amp;START_MAXIMIZED=FALSE&amp;creator=factset&amp;display_string=Audit"}</definedName>
    <definedName name="_1386__FDSAUDITLINK__" hidden="1">{"fdsup://Directions/FactSet Auditing Viewer?action=AUDIT_VALUE&amp;DB=129&amp;ID1=87424N10&amp;VALUEID=01001&amp;SDATE=201103&amp;PERIODTYPE=QTR_STD&amp;SCFT=3&amp;window=popup_no_bar&amp;width=385&amp;height=120&amp;START_MAXIMIZED=FALSE&amp;creator=factset&amp;display_string=Audit"}</definedName>
    <definedName name="_1387__FDSAUDITLINK__" localSheetId="2" hidden="1">{"fdsup://directions/FAT Viewer?action=UPDATE&amp;creator=factset&amp;DYN_ARGS=TRUE&amp;DOC_NAME=FAT:FQL_AUDITING_CLIENT_TEMPLATE.FAT&amp;display_string=Audit&amp;VAR:KEY=WNSJGRABWJ&amp;VAR:QUERY=RkZfU0FMRVMoTFRNLDAsLCxSRixVU0Qp&amp;WINDOW=FIRST_POPUP&amp;HEIGHT=450&amp;WIDTH=450&amp;START_MAXIMI","ZED=FALSE&amp;VAR:CALENDAR=US&amp;VAR:SYMBOL=TLEO&amp;VAR:INDEX=0"}</definedName>
    <definedName name="_1387__FDSAUDITLINK__" hidden="1">{"fdsup://directions/FAT Viewer?action=UPDATE&amp;creator=factset&amp;DYN_ARGS=TRUE&amp;DOC_NAME=FAT:FQL_AUDITING_CLIENT_TEMPLATE.FAT&amp;display_string=Audit&amp;VAR:KEY=WNSJGRABWJ&amp;VAR:QUERY=RkZfU0FMRVMoTFRNLDAsLCxSRixVU0Qp&amp;WINDOW=FIRST_POPUP&amp;HEIGHT=450&amp;WIDTH=450&amp;START_MAXIMI","ZED=FALSE&amp;VAR:CALENDAR=US&amp;VAR:SYMBOL=TLEO&amp;VAR:INDEX=0"}</definedName>
    <definedName name="_1388__FDSAUDITLINK__" localSheetId="2" hidden="1">{"fdsup://Directions/FactSet Auditing Viewer?action=AUDIT_VALUE&amp;DB=129&amp;ID1=48123V10&amp;VALUEID=01001&amp;SDATE=201103&amp;PERIODTYPE=QTR_STD&amp;SCFT=3&amp;window=popup_no_bar&amp;width=385&amp;height=120&amp;START_MAXIMIZED=FALSE&amp;creator=factset&amp;display_string=Audit"}</definedName>
    <definedName name="_1388__FDSAUDITLINK__" hidden="1">{"fdsup://Directions/FactSet Auditing Viewer?action=AUDIT_VALUE&amp;DB=129&amp;ID1=48123V10&amp;VALUEID=01001&amp;SDATE=201103&amp;PERIODTYPE=QTR_STD&amp;SCFT=3&amp;window=popup_no_bar&amp;width=385&amp;height=120&amp;START_MAXIMIZED=FALSE&amp;creator=factset&amp;display_string=Audit"}</definedName>
    <definedName name="_1389__FDSAUDITLINK__" localSheetId="2" hidden="1">{"fdsup://Directions/FactSet Auditing Viewer?action=AUDIT_VALUE&amp;DB=129&amp;ID1=87424N10&amp;VALUEID=01001&amp;SDATE=201003&amp;PERIODTYPE=QTR_STD&amp;SCFT=3&amp;window=popup_no_bar&amp;width=385&amp;height=120&amp;START_MAXIMIZED=FALSE&amp;creator=factset&amp;display_string=Audit"}</definedName>
    <definedName name="_1389__FDSAUDITLINK__" hidden="1">{"fdsup://Directions/FactSet Auditing Viewer?action=AUDIT_VALUE&amp;DB=129&amp;ID1=87424N10&amp;VALUEID=01001&amp;SDATE=201003&amp;PERIODTYPE=QTR_STD&amp;SCFT=3&amp;window=popup_no_bar&amp;width=385&amp;height=120&amp;START_MAXIMIZED=FALSE&amp;creator=factset&amp;display_string=Audit"}</definedName>
    <definedName name="_139____________________123Graph_XCHART_12" hidden="1">#REF!</definedName>
    <definedName name="_139_________________123Graph_XCHART_11" hidden="1">#REF!</definedName>
    <definedName name="_139_____123Graph_XCHART_10" hidden="1">#REF!</definedName>
    <definedName name="_139_____123Graph_XCHART_11" hidden="1">#REF!</definedName>
    <definedName name="_139__123Graph_CSUPPLIES_BY_B_U" hidden="1">#REF!</definedName>
    <definedName name="_139__123Graph_DCHART_10" hidden="1">#REF!</definedName>
    <definedName name="_139__123Graph_ECHART_4" hidden="1">#REF!</definedName>
    <definedName name="_139__123Graph_XChart_2" hidden="1">#N/A</definedName>
    <definedName name="_139__FDSAUDITLINK__" localSheetId="2">{"fdsup://directions/FAT Viewer?action=UPDATE&amp;creator=factset&amp;DYN_ARGS=TRUE&amp;DOC_NAME=FAT:FQL_AUDITING_CLIENT_TEMPLATE.FAT&amp;display_string=Audit&amp;VAR:KEY=VCFEPYLS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CFN&amp;VAR:INDEX=0"}</definedName>
    <definedName name="_139__FDSAUDITLINK__" hidden="1">{"fdsup://Directions/FactSet Auditing Viewer?action=AUDIT_VALUE&amp;DB=129&amp;ID1=79466L30&amp;VALUEID=01001&amp;SDATE=201001&amp;PERIODTYPE=QTR_STD&amp;SCFT=3&amp;window=popup_no_bar&amp;width=385&amp;height=120&amp;START_MAXIMIZED=FALSE&amp;creator=factset&amp;display_string=Audit"}</definedName>
    <definedName name="_139__FDSAUDITLINK___1" localSheetId="2" hidden="1">{"fdsup://Directions/FactSet Auditing Viewer?action=AUDIT_VALUE&amp;DB=129&amp;ID1=79466L30&amp;VALUEID=01001&amp;SDATE=201001&amp;PERIODTYPE=QTR_STD&amp;SCFT=3&amp;window=popup_no_bar&amp;width=385&amp;height=120&amp;START_MAXIMIZED=FALSE&amp;creator=factset&amp;display_string=Audit"}</definedName>
    <definedName name="_139__FDSAUDITLINK___1" hidden="1">{"fdsup://Directions/FactSet Auditing Viewer?action=AUDIT_VALUE&amp;DB=129&amp;ID1=79466L30&amp;VALUEID=01001&amp;SDATE=201001&amp;PERIODTYPE=QTR_STD&amp;SCFT=3&amp;window=popup_no_bar&amp;width=385&amp;height=120&amp;START_MAXIMIZED=FALSE&amp;creator=factset&amp;display_string=Audit"}</definedName>
    <definedName name="_1390__FDSAUDITLINK__" localSheetId="2" hidden="1">{"fdsup://directions/FAT Viewer?action=UPDATE&amp;creator=factset&amp;DYN_ARGS=TRUE&amp;DOC_NAME=FAT:FQL_AUDITING_CLIENT_TEMPLATE.FAT&amp;display_string=Audit&amp;VAR:KEY=WTWLKFOXKX&amp;VAR:QUERY=KEZGX0VCSVREQShMVE0sMCwsLFJGLFVTRClARkZfRUJJVERBX0lCKExUTSwwLCwsUkYsVVNEKSk=&amp;WINDOW=F","IRST_POPUP&amp;HEIGHT=450&amp;WIDTH=450&amp;START_MAXIMIZED=FALSE&amp;VAR:CALENDAR=US&amp;VAR:SYMBOL=JCOM&amp;VAR:INDEX=0"}</definedName>
    <definedName name="_1390__FDSAUDITLINK__" hidden="1">{"fdsup://directions/FAT Viewer?action=UPDATE&amp;creator=factset&amp;DYN_ARGS=TRUE&amp;DOC_NAME=FAT:FQL_AUDITING_CLIENT_TEMPLATE.FAT&amp;display_string=Audit&amp;VAR:KEY=WTWLKFOXKX&amp;VAR:QUERY=KEZGX0VCSVREQShMVE0sMCwsLFJGLFVTRClARkZfRUJJVERBX0lCKExUTSwwLCwsUkYsVVNEKSk=&amp;WINDOW=F","IRST_POPUP&amp;HEIGHT=450&amp;WIDTH=450&amp;START_MAXIMIZED=FALSE&amp;VAR:CALENDAR=US&amp;VAR:SYMBOL=JCOM&amp;VAR:INDEX=0"}</definedName>
    <definedName name="_1391__FDSAUDITLINK__" localSheetId="2" hidden="1">{"fdsup://directions/FAT Viewer?action=UPDATE&amp;creator=factset&amp;DYN_ARGS=TRUE&amp;DOC_NAME=FAT:FQL_AUDITING_CLIENT_TEMPLATE.FAT&amp;display_string=Audit&amp;VAR:KEY=HINCBWHQDI&amp;VAR:QUERY=RkZfU0FMRVMoTFRNLDAsLCxSRixVU0Qp&amp;WINDOW=FIRST_POPUP&amp;HEIGHT=450&amp;WIDTH=450&amp;START_MAXIMI","ZED=FALSE&amp;VAR:CALENDAR=US&amp;VAR:SYMBOL=RNOW&amp;VAR:INDEX=0"}</definedName>
    <definedName name="_1391__FDSAUDITLINK__" hidden="1">{"fdsup://directions/FAT Viewer?action=UPDATE&amp;creator=factset&amp;DYN_ARGS=TRUE&amp;DOC_NAME=FAT:FQL_AUDITING_CLIENT_TEMPLATE.FAT&amp;display_string=Audit&amp;VAR:KEY=HINCBWHQDI&amp;VAR:QUERY=RkZfU0FMRVMoTFRNLDAsLCxSRixVU0Qp&amp;WINDOW=FIRST_POPUP&amp;HEIGHT=450&amp;WIDTH=450&amp;START_MAXIMI","ZED=FALSE&amp;VAR:CALENDAR=US&amp;VAR:SYMBOL=RNOW&amp;VAR:INDEX=0"}</definedName>
    <definedName name="_1392__FDSAUDITLINK__" localSheetId="2" hidden="1">{"fdsup://directions/FAT Viewer?action=UPDATE&amp;creator=factset&amp;DYN_ARGS=TRUE&amp;DOC_NAME=FAT:FQL_AUDITING_CLIENT_TEMPLATE.FAT&amp;display_string=Audit&amp;VAR:KEY=NCJCVEBONU&amp;VAR:QUERY=RkZfREVCVChRVFIsMCwsLFJGLFVTRCk=&amp;WINDOW=FIRST_POPUP&amp;HEIGHT=450&amp;WIDTH=450&amp;START_MAXIMI","ZED=FALSE&amp;VAR:CALENDAR=US&amp;VAR:SYMBOL=N&amp;VAR:INDEX=0"}</definedName>
    <definedName name="_1392__FDSAUDITLINK__" hidden="1">{"fdsup://directions/FAT Viewer?action=UPDATE&amp;creator=factset&amp;DYN_ARGS=TRUE&amp;DOC_NAME=FAT:FQL_AUDITING_CLIENT_TEMPLATE.FAT&amp;display_string=Audit&amp;VAR:KEY=NCJCVEBONU&amp;VAR:QUERY=RkZfREVCVChRVFIsMCwsLFJGLFVTRCk=&amp;WINDOW=FIRST_POPUP&amp;HEIGHT=450&amp;WIDTH=450&amp;START_MAXIMI","ZED=FALSE&amp;VAR:CALENDAR=US&amp;VAR:SYMBOL=N&amp;VAR:INDEX=0"}</definedName>
    <definedName name="_1393__FDSAUDITLINK__" localSheetId="2" hidden="1">{"fdsup://directions/FAT Viewer?action=UPDATE&amp;creator=factset&amp;DYN_ARGS=TRUE&amp;DOC_NAME=FAT:FQL_AUDITING_CLIENT_TEMPLATE.FAT&amp;display_string=Audit&amp;VAR:KEY=SBONGFCZMJ&amp;VAR:QUERY=RkZfTkVUX0lOQyhMVE0sMCwsLFJGLFVTRCkgLyBGRl9DT01fU0hTX09VVChRVFIsMCwsLFJGLFVTRCk=&amp;WIND","OW=FIRST_POPUP&amp;HEIGHT=450&amp;WIDTH=450&amp;START_MAXIMIZED=FALSE&amp;VAR:CALENDAR=US&amp;VAR:SYMBOL=CNQR&amp;VAR:INDEX=0"}</definedName>
    <definedName name="_1393__FDSAUDITLINK__" hidden="1">{"fdsup://directions/FAT Viewer?action=UPDATE&amp;creator=factset&amp;DYN_ARGS=TRUE&amp;DOC_NAME=FAT:FQL_AUDITING_CLIENT_TEMPLATE.FAT&amp;display_string=Audit&amp;VAR:KEY=SBONGFCZMJ&amp;VAR:QUERY=RkZfTkVUX0lOQyhMVE0sMCwsLFJGLFVTRCkgLyBGRl9DT01fU0hTX09VVChRVFIsMCwsLFJGLFVTRCk=&amp;WIND","OW=FIRST_POPUP&amp;HEIGHT=450&amp;WIDTH=450&amp;START_MAXIMIZED=FALSE&amp;VAR:CALENDAR=US&amp;VAR:SYMBOL=CNQR&amp;VAR:INDEX=0"}</definedName>
    <definedName name="_1394__FDSAUDITLINK__" localSheetId="2" hidden="1">{"fdsup://directions/FAT Viewer?action=UPDATE&amp;creator=factset&amp;DYN_ARGS=TRUE&amp;DOC_NAME=FAT:FQL_AUDITING_CLIENT_TEMPLATE.FAT&amp;display_string=Audit&amp;VAR:KEY=EPMJCVIBYV&amp;VAR:QUERY=RkZfTkVUX0lOQyhMVE0sMCwsLFJGLFVTRCk=&amp;WINDOW=FIRST_POPUP&amp;HEIGHT=450&amp;WIDTH=450&amp;START_MA","XIMIZED=FALSE&amp;VAR:CALENDAR=US&amp;VAR:SYMBOL=CNQR&amp;VAR:INDEX=0"}</definedName>
    <definedName name="_1394__FDSAUDITLINK__" hidden="1">{"fdsup://directions/FAT Viewer?action=UPDATE&amp;creator=factset&amp;DYN_ARGS=TRUE&amp;DOC_NAME=FAT:FQL_AUDITING_CLIENT_TEMPLATE.FAT&amp;display_string=Audit&amp;VAR:KEY=EPMJCVIBYV&amp;VAR:QUERY=RkZfTkVUX0lOQyhMVE0sMCwsLFJGLFVTRCk=&amp;WINDOW=FIRST_POPUP&amp;HEIGHT=450&amp;WIDTH=450&amp;START_MA","XIMIZED=FALSE&amp;VAR:CALENDAR=US&amp;VAR:SYMBOL=CNQR&amp;VAR:INDEX=0"}</definedName>
    <definedName name="_1395__FDSAUDITLINK__" localSheetId="2" hidden="1">{"fdsup://Directions/FactSet Auditing Viewer?action=AUDIT_VALUE&amp;DB=129&amp;ID1=87424N10&amp;VALUEID=02001&amp;SDATE=201103&amp;PERIODTYPE=QTR_STD&amp;SCFT=3&amp;window=popup_no_bar&amp;width=385&amp;height=120&amp;START_MAXIMIZED=FALSE&amp;creator=factset&amp;display_string=Audit"}</definedName>
    <definedName name="_1395__FDSAUDITLINK__" hidden="1">{"fdsup://Directions/FactSet Auditing Viewer?action=AUDIT_VALUE&amp;DB=129&amp;ID1=87424N10&amp;VALUEID=02001&amp;SDATE=201103&amp;PERIODTYPE=QTR_STD&amp;SCFT=3&amp;window=popup_no_bar&amp;width=385&amp;height=120&amp;START_MAXIMIZED=FALSE&amp;creator=factset&amp;display_string=Audit"}</definedName>
    <definedName name="_1396__FDSAUDITLINK__" localSheetId="2" hidden="1">{"fdsup://directions/FAT Viewer?action=UPDATE&amp;creator=factset&amp;DYN_ARGS=TRUE&amp;DOC_NAME=FAT:FQL_AUDITING_CLIENT_TEMPLATE.FAT&amp;display_string=Audit&amp;VAR:KEY=OTUHIRELET&amp;VAR:QUERY=KEZGX0lOVF9FWFBfREVCVChMVE0sMCwsLFJGLFVTRClARkZfSU5UX0VYUF9UT1QoTFRNLDAsLCxSRixVU0QpK","Q==&amp;WINDOW=FIRST_POPUP&amp;HEIGHT=450&amp;WIDTH=450&amp;START_MAXIMIZED=FALSE&amp;VAR:CALENDAR=US&amp;VAR:SYMBOL=KNXA&amp;VAR:INDEX=0"}</definedName>
    <definedName name="_1396__FDSAUDITLINK__" hidden="1">{"fdsup://directions/FAT Viewer?action=UPDATE&amp;creator=factset&amp;DYN_ARGS=TRUE&amp;DOC_NAME=FAT:FQL_AUDITING_CLIENT_TEMPLATE.FAT&amp;display_string=Audit&amp;VAR:KEY=OTUHIRELET&amp;VAR:QUERY=KEZGX0lOVF9FWFBfREVCVChMVE0sMCwsLFJGLFVTRClARkZfSU5UX0VYUF9UT1QoTFRNLDAsLCxSRixVU0QpK","Q==&amp;WINDOW=FIRST_POPUP&amp;HEIGHT=450&amp;WIDTH=450&amp;START_MAXIMIZED=FALSE&amp;VAR:CALENDAR=US&amp;VAR:SYMBOL=KNXA&amp;VAR:INDEX=0"}</definedName>
    <definedName name="_1397__FDSAUDITLINK__" localSheetId="2" hidden="1">{"fdsup://directions/FAT Viewer?action=UPDATE&amp;creator=factset&amp;DYN_ARGS=TRUE&amp;DOC_NAME=FAT:FQL_AUDITING_CLIENT_TEMPLATE.FAT&amp;display_string=Audit&amp;VAR:KEY=ODMPSRGVUJ&amp;VAR:QUERY=RkZfREVCVChRVFIsMCwsLFJGLFVTRCk=&amp;WINDOW=FIRST_POPUP&amp;HEIGHT=450&amp;WIDTH=450&amp;START_MAXIMI","ZED=FALSE&amp;VAR:CALENDAR=US&amp;VAR:SYMBOL=LOGM&amp;VAR:INDEX=0"}</definedName>
    <definedName name="_1397__FDSAUDITLINK__" hidden="1">{"fdsup://directions/FAT Viewer?action=UPDATE&amp;creator=factset&amp;DYN_ARGS=TRUE&amp;DOC_NAME=FAT:FQL_AUDITING_CLIENT_TEMPLATE.FAT&amp;display_string=Audit&amp;VAR:KEY=ODMPSRGVUJ&amp;VAR:QUERY=RkZfREVCVChRVFIsMCwsLFJGLFVTRCk=&amp;WINDOW=FIRST_POPUP&amp;HEIGHT=450&amp;WIDTH=450&amp;START_MAXIMI","ZED=FALSE&amp;VAR:CALENDAR=US&amp;VAR:SYMBOL=LOGM&amp;VAR:INDEX=0"}</definedName>
    <definedName name="_1398__FDSAUDITLINK__" localSheetId="2" hidden="1">{"fdsup://directions/FAT Viewer?action=UPDATE&amp;creator=factset&amp;DYN_ARGS=TRUE&amp;DOC_NAME=FAT:FQL_AUDITING_CLIENT_TEMPLATE.FAT&amp;display_string=Audit&amp;VAR:KEY=MBKTKNYDGP&amp;VAR:QUERY=RkZfTkVUX0lOQyhMVE0sMCwsLFJGLFVTRCkgLyBGRl9DT01fU0hTX09VVChRVFIsMCwsLFJGLFVTRCk=&amp;WIND","OW=FIRST_POPUP&amp;HEIGHT=450&amp;WIDTH=450&amp;START_MAXIMIZED=FALSE&amp;VAR:CALENDAR=US&amp;VAR:SYMBOL=VRNT&amp;VAR:INDEX=0"}</definedName>
    <definedName name="_1398__FDSAUDITLINK__" hidden="1">{"fdsup://directions/FAT Viewer?action=UPDATE&amp;creator=factset&amp;DYN_ARGS=TRUE&amp;DOC_NAME=FAT:FQL_AUDITING_CLIENT_TEMPLATE.FAT&amp;display_string=Audit&amp;VAR:KEY=MBKTKNYDGP&amp;VAR:QUERY=RkZfTkVUX0lOQyhMVE0sMCwsLFJGLFVTRCkgLyBGRl9DT01fU0hTX09VVChRVFIsMCwsLFJGLFVTRCk=&amp;WIND","OW=FIRST_POPUP&amp;HEIGHT=450&amp;WIDTH=450&amp;START_MAXIMIZED=FALSE&amp;VAR:CALENDAR=US&amp;VAR:SYMBOL=VRNT&amp;VAR:INDEX=0"}</definedName>
    <definedName name="_1399__FDSAUDITLINK__" localSheetId="2" hidden="1">{"fdsup://directions/FAT Viewer?action=UPDATE&amp;creator=factset&amp;DYN_ARGS=TRUE&amp;DOC_NAME=FAT:FQL_AUDITING_CLIENT_TEMPLATE.FAT&amp;display_string=Audit&amp;VAR:KEY=BAPOZSVWJM&amp;VAR:QUERY=RkZfR1JPU1NfSU5DKExUTSwwLCwsUkYsVVNEKQ==&amp;WINDOW=FIRST_POPUP&amp;HEIGHT=450&amp;WIDTH=450&amp;STAR","T_MAXIMIZED=FALSE&amp;VAR:CALENDAR=US&amp;VAR:SYMBOL=CSOD&amp;VAR:INDEX=0"}</definedName>
    <definedName name="_1399__FDSAUDITLINK__" hidden="1">{"fdsup://directions/FAT Viewer?action=UPDATE&amp;creator=factset&amp;DYN_ARGS=TRUE&amp;DOC_NAME=FAT:FQL_AUDITING_CLIENT_TEMPLATE.FAT&amp;display_string=Audit&amp;VAR:KEY=BAPOZSVWJM&amp;VAR:QUERY=RkZfR1JPU1NfSU5DKExUTSwwLCwsUkYsVVNEKQ==&amp;WINDOW=FIRST_POPUP&amp;HEIGHT=450&amp;WIDTH=450&amp;STAR","T_MAXIMIZED=FALSE&amp;VAR:CALENDAR=US&amp;VAR:SYMBOL=CSOD&amp;VAR:INDEX=0"}</definedName>
    <definedName name="_13ALA642C761" hidden="1">#N/A</definedName>
    <definedName name="_14">#REF!</definedName>
    <definedName name="_14_____________________123Graph_ACHART_5" hidden="1">#REF!</definedName>
    <definedName name="_14__________________123Graph_ACHART_5" hidden="1">#REF!</definedName>
    <definedName name="_14______123Graph_ACHART_4" hidden="1">#REF!</definedName>
    <definedName name="_14______123Graph_ACHART_5" hidden="1">#REF!</definedName>
    <definedName name="_14___0_S" hidden="1">#REF!</definedName>
    <definedName name="_14___123Graph_DCHART_3" hidden="1">#REF!</definedName>
    <definedName name="_14__123Graph_ACHART_1" hidden="1">#REF!</definedName>
    <definedName name="_14__123Graph_ACHART_15" hidden="1">#REF!</definedName>
    <definedName name="_14__123Graph_ACHART_2" hidden="1">#REF!</definedName>
    <definedName name="_14__123Graph_ACHART_3" hidden="1">#REF!</definedName>
    <definedName name="_14__123Graph_ACHART_5" hidden="1">#REF!</definedName>
    <definedName name="_14__123Graph_AChart_6J" hidden="1">#REF!</definedName>
    <definedName name="_14__123Graph_AGROWTH_REVS_A" hidden="1">#REF!</definedName>
    <definedName name="_14__123Graph_ALZ_60_40_81_93" hidden="1">#REF!</definedName>
    <definedName name="_14__123Graph_ASENS_COMPARISON" hidden="1">#REF!</definedName>
    <definedName name="_14__123Graph_ASTD_A" hidden="1">#REF!</definedName>
    <definedName name="_14__123Graph_ASUPPLIES_BY_B_U" hidden="1">#REF!</definedName>
    <definedName name="_14__123Graph_BCHART_1" hidden="1">#REF!</definedName>
    <definedName name="_14__123Graph_BCHART_12A" hidden="1">#REF!</definedName>
    <definedName name="_14__123Graph_BCHART_13" hidden="1">#REF!</definedName>
    <definedName name="_14__123Graph_BCHART_2" hidden="1">#REF!</definedName>
    <definedName name="_14__123Graph_BCHART_4" hidden="1">#REF!</definedName>
    <definedName name="_14__123Graph_BCHART_8" hidden="1">#REF!</definedName>
    <definedName name="_14__123Graph_BCONTRACT_BY_B_U" hidden="1">#REF!</definedName>
    <definedName name="_14__123Graph_BSENS_COMPARISON" hidden="1">#REF!</definedName>
    <definedName name="_14__123Graph_BTAX_CREDIT" hidden="1">#REF!</definedName>
    <definedName name="_14__123Graph_BWAGES_BY_B_U" hidden="1">#REF!</definedName>
    <definedName name="_14__123Graph_CCHART_1" hidden="1">#REF!</definedName>
    <definedName name="_14__123Graph_CCONTRACT_BY_B_U" hidden="1">#REF!</definedName>
    <definedName name="_14__123Graph_CQRE_S_BY_CO." hidden="1">#REF!</definedName>
    <definedName name="_14__123Graph_DCHART_1" hidden="1">#REF!</definedName>
    <definedName name="_14__123Graph_DCHART_3" hidden="1">#REF!</definedName>
    <definedName name="_14__123Graph_F_Chart_1A" hidden="1">#REF!</definedName>
    <definedName name="_14__123Graph_LBL_ACHART_1" hidden="1">#REF!</definedName>
    <definedName name="_14__123Graph_LBL_ACHART_2" hidden="1">#REF!</definedName>
    <definedName name="_14__123Graph_LBL_ACHART_3" hidden="1">#REF!</definedName>
    <definedName name="_14__123Graph_LBL_BCHART_1" hidden="1">#REF!</definedName>
    <definedName name="_14__123Graph_LBL_BCHART_3" hidden="1">#REF!</definedName>
    <definedName name="_14__123Graph_LBL_DCHART_1" hidden="1">#REF!</definedName>
    <definedName name="_14__123Graph_XCHART_1" hidden="1">#REF!</definedName>
    <definedName name="_14__123Graph_XCHART_2" hidden="1">#REF!</definedName>
    <definedName name="_14__FDSAUDITLINK__" localSheetId="2" hidden="1">{"fdsup://Directions/FactSet Auditing Viewer?action=AUDIT_VALUE&amp;DB=129&amp;ID1=57459910&amp;VALUEID=01001&amp;SDATE=200902&amp;PERIODTYPE=QTR_STD&amp;window=popup_no_bar&amp;width=385&amp;height=120&amp;START_MAXIMIZED=FALSE&amp;creator=factset&amp;display_string=Audit"}</definedName>
    <definedName name="_14__FDSAUDITLINK__" hidden="1">{"fdsup://Directions/FactSet Auditing Viewer?action=AUDIT_VALUE&amp;DB=129&amp;ID1=12673P10&amp;VALUEID=07011&amp;SDATE=2010&amp;PERIODTYPE=ANN_STD&amp;SCFT=3&amp;window=popup_no_bar&amp;width=385&amp;height=120&amp;START_MAXIMIZED=FALSE&amp;creator=factset&amp;display_string=Audit"}</definedName>
    <definedName name="_14__FDSAUDITLINK___1" localSheetId="2" hidden="1">{"fdsup://Directions/FactSet Auditing Viewer?action=AUDIT_VALUE&amp;DB=129&amp;ID1=12673P10&amp;VALUEID=07011&amp;SDATE=2010&amp;PERIODTYPE=ANN_STD&amp;SCFT=3&amp;window=popup_no_bar&amp;width=385&amp;height=120&amp;START_MAXIMIZED=FALSE&amp;creator=factset&amp;display_string=Audit"}</definedName>
    <definedName name="_14__FDSAUDITLINK___1" hidden="1">{"fdsup://Directions/FactSet Auditing Viewer?action=AUDIT_VALUE&amp;DB=129&amp;ID1=12673P10&amp;VALUEID=07011&amp;SDATE=2010&amp;PERIODTYPE=ANN_STD&amp;SCFT=3&amp;window=popup_no_bar&amp;width=385&amp;height=120&amp;START_MAXIMIZED=FALSE&amp;creator=factset&amp;display_string=Audit"}</definedName>
    <definedName name="_14__FDSAUDITLINK___2" localSheetId="2"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14__FDSAUDITLINK___2"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14__FDSAUDITLINK___3" localSheetId="2"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14__FDSAUDITLINK___3"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14__FDSAUDITLINK___4" localSheetId="2"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14__FDSAUDITLINK___4"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14_0__123Graph_CCHAR" hidden="1">#REF!</definedName>
    <definedName name="_140_____________________0Rwvu.Pag" hidden="1">#REF!</definedName>
    <definedName name="_140____________________123Graph_XCHART_13" hidden="1">#REF!</definedName>
    <definedName name="_140_________________123Graph_XCHART_12" hidden="1">#REF!</definedName>
    <definedName name="_140_______0Rwvu.Pag" hidden="1">#REF!</definedName>
    <definedName name="_140_____123Graph_CCHART_3" hidden="1">#REF!</definedName>
    <definedName name="_140_____123Graph_XCHART_11" hidden="1">#REF!</definedName>
    <definedName name="_140_____123Graph_XCHART_12" hidden="1">#REF!</definedName>
    <definedName name="_140__123Graph_BCHART_12A" hidden="1">#REF!</definedName>
    <definedName name="_140__123Graph_CCHART_1A" hidden="1">#REF!</definedName>
    <definedName name="_140__123Graph_ECHART_6" hidden="1">#REF!</definedName>
    <definedName name="_140__123Graph_FSUPPLIES_BY_B_U" hidden="1">#REF!</definedName>
    <definedName name="_140__123Graph_XCHART_2" hidden="1">#REF!</definedName>
    <definedName name="_140__123Graph_XCHART_20" hidden="1">#N/A</definedName>
    <definedName name="_140__123Graph_XQRE_S_BY_TYPE" hidden="1">#REF!</definedName>
    <definedName name="_140__FDSAUDITLINK__" localSheetId="2">{"fdsup://directions/FAT Viewer?action=UPDATE&amp;creator=factset&amp;DYN_ARGS=TRUE&amp;DOC_NAME=FAT:FQL_AUDITING_CLIENT_TEMPLATE.FAT&amp;display_string=Audit&amp;VAR:KEY=JUTIZEBYL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UTH&amp;VAR:INDEX=0"}</definedName>
    <definedName name="_140__FDSAUDITLINK__" hidden="1">{"fdsup://Directions/FactSet Auditing Viewer?action=AUDIT_VALUE&amp;DB=129&amp;ID1=G0260210&amp;VALUEID=01001&amp;SDATE=201003&amp;PERIODTYPE=QTR_STD&amp;SCFT=3&amp;window=popup_no_bar&amp;width=385&amp;height=120&amp;START_MAXIMIZED=FALSE&amp;creator=factset&amp;display_string=Audit"}</definedName>
    <definedName name="_140__FDSAUDITLINK___1" localSheetId="2" hidden="1">{"fdsup://Directions/FactSet Auditing Viewer?action=AUDIT_VALUE&amp;DB=129&amp;ID1=G0260210&amp;VALUEID=01001&amp;SDATE=201003&amp;PERIODTYPE=QTR_STD&amp;SCFT=3&amp;window=popup_no_bar&amp;width=385&amp;height=120&amp;START_MAXIMIZED=FALSE&amp;creator=factset&amp;display_string=Audit"}</definedName>
    <definedName name="_140__FDSAUDITLINK___1" hidden="1">{"fdsup://Directions/FactSet Auditing Viewer?action=AUDIT_VALUE&amp;DB=129&amp;ID1=G0260210&amp;VALUEID=01001&amp;SDATE=201003&amp;PERIODTYPE=QTR_STD&amp;SCFT=3&amp;window=popup_no_bar&amp;width=385&amp;height=120&amp;START_MAXIMIZED=FALSE&amp;creator=factset&amp;display_string=Audit"}</definedName>
    <definedName name="_1400__FDSAUDITLINK__" localSheetId="2" hidden="1">{"fdsup://directions/FAT Viewer?action=UPDATE&amp;creator=factset&amp;DYN_ARGS=TRUE&amp;DOC_NAME=FAT:FQL_AUDITING_CLIENT_TEMPLATE.FAT&amp;display_string=Audit&amp;VAR:KEY=XYPEJYRSZM&amp;VAR:QUERY=KEZGX0VCSVREQShMVE0sMCwsLFJGLFVTRClARkZfRUJJVERBX0lCKExUTSwwLCwsUkYsVVNEKSk=&amp;WINDOW=F","IRST_POPUP&amp;HEIGHT=450&amp;WIDTH=450&amp;START_MAXIMIZED=FALSE&amp;VAR:CALENDAR=US&amp;VAR:SYMBOL=SFSF&amp;VAR:INDEX=0"}</definedName>
    <definedName name="_1400__FDSAUDITLINK__" hidden="1">{"fdsup://directions/FAT Viewer?action=UPDATE&amp;creator=factset&amp;DYN_ARGS=TRUE&amp;DOC_NAME=FAT:FQL_AUDITING_CLIENT_TEMPLATE.FAT&amp;display_string=Audit&amp;VAR:KEY=XYPEJYRSZM&amp;VAR:QUERY=KEZGX0VCSVREQShMVE0sMCwsLFJGLFVTRClARkZfRUJJVERBX0lCKExUTSwwLCwsUkYsVVNEKSk=&amp;WINDOW=F","IRST_POPUP&amp;HEIGHT=450&amp;WIDTH=450&amp;START_MAXIMIZED=FALSE&amp;VAR:CALENDAR=US&amp;VAR:SYMBOL=SFSF&amp;VAR:INDEX=0"}</definedName>
    <definedName name="_1401__FDSAUDITLINK__" localSheetId="2" hidden="1">{"fdsup://directions/FAT Viewer?action=UPDATE&amp;creator=factset&amp;DYN_ARGS=TRUE&amp;DOC_NAME=FAT:FQL_AUDITING_CLIENT_TEMPLATE.FAT&amp;display_string=Audit&amp;VAR:KEY=NMTGBCJSJA&amp;VAR:QUERY=RkZfTkVUX0lOQyhMVE0sMCwsLFJGLFVTRCk=&amp;WINDOW=FIRST_POPUP&amp;HEIGHT=450&amp;WIDTH=450&amp;START_MA","XIMIZED=FALSE&amp;VAR:CALENDAR=US&amp;VAR:SYMBOL=70557310&amp;VAR:INDEX=0"}</definedName>
    <definedName name="_1401__FDSAUDITLINK__" hidden="1">{"fdsup://directions/FAT Viewer?action=UPDATE&amp;creator=factset&amp;DYN_ARGS=TRUE&amp;DOC_NAME=FAT:FQL_AUDITING_CLIENT_TEMPLATE.FAT&amp;display_string=Audit&amp;VAR:KEY=NMTGBCJSJA&amp;VAR:QUERY=RkZfTkVUX0lOQyhMVE0sMCwsLFJGLFVTRCk=&amp;WINDOW=FIRST_POPUP&amp;HEIGHT=450&amp;WIDTH=450&amp;START_MA","XIMIZED=FALSE&amp;VAR:CALENDAR=US&amp;VAR:SYMBOL=70557310&amp;VAR:INDEX=0"}</definedName>
    <definedName name="_1402__FDSAUDITLINK__" localSheetId="2" hidden="1">{"fdsup://directions/FAT Viewer?action=UPDATE&amp;creator=factset&amp;DYN_ARGS=TRUE&amp;DOC_NAME=FAT:FQL_AUDITING_CLIENT_TEMPLATE.FAT&amp;display_string=Audit&amp;VAR:KEY=ABEFQLAFOR&amp;VAR:QUERY=RkZfU0FMRVMoTFRNLDAsLCxSRixVU0Qp&amp;WINDOW=FIRST_POPUP&amp;HEIGHT=450&amp;WIDTH=450&amp;START_MAXIMI","ZED=FALSE&amp;VAR:CALENDAR=US&amp;VAR:SYMBOL=CRM&amp;VAR:INDEX=0"}</definedName>
    <definedName name="_1402__FDSAUDITLINK__" hidden="1">{"fdsup://directions/FAT Viewer?action=UPDATE&amp;creator=factset&amp;DYN_ARGS=TRUE&amp;DOC_NAME=FAT:FQL_AUDITING_CLIENT_TEMPLATE.FAT&amp;display_string=Audit&amp;VAR:KEY=ABEFQLAFOR&amp;VAR:QUERY=RkZfU0FMRVMoTFRNLDAsLCxSRixVU0Qp&amp;WINDOW=FIRST_POPUP&amp;HEIGHT=450&amp;WIDTH=450&amp;START_MAXIMI","ZED=FALSE&amp;VAR:CALENDAR=US&amp;VAR:SYMBOL=CRM&amp;VAR:INDEX=0"}</definedName>
    <definedName name="_1403__FDSAUDITLINK__" localSheetId="2" hidden="1">{"fdsup://directions/FAT Viewer?action=UPDATE&amp;creator=factset&amp;DYN_ARGS=TRUE&amp;DOC_NAME=FAT:FQL_AUDITING_CLIENT_TEMPLATE.FAT&amp;display_string=Audit&amp;VAR:KEY=ITSDOVIRSV&amp;VAR:QUERY=KEZGX0lOVF9FWFBfREVCVChMVE0sMCwsLFJGLFVTRClARkZfSU5UX0VYUF9UT1QoTFRNLDAsLCxSRixVU0QpK","Q==&amp;WINDOW=FIRST_POPUP&amp;HEIGHT=450&amp;WIDTH=450&amp;START_MAXIMIZED=FALSE&amp;VAR:CALENDAR=US&amp;VAR:SYMBOL=75606N10&amp;VAR:INDEX=0"}</definedName>
    <definedName name="_1403__FDSAUDITLINK__" hidden="1">{"fdsup://directions/FAT Viewer?action=UPDATE&amp;creator=factset&amp;DYN_ARGS=TRUE&amp;DOC_NAME=FAT:FQL_AUDITING_CLIENT_TEMPLATE.FAT&amp;display_string=Audit&amp;VAR:KEY=ITSDOVIRSV&amp;VAR:QUERY=KEZGX0lOVF9FWFBfREVCVChMVE0sMCwsLFJGLFVTRClARkZfSU5UX0VYUF9UT1QoTFRNLDAsLCxSRixVU0QpK","Q==&amp;WINDOW=FIRST_POPUP&amp;HEIGHT=450&amp;WIDTH=450&amp;START_MAXIMIZED=FALSE&amp;VAR:CALENDAR=US&amp;VAR:SYMBOL=75606N10&amp;VAR:INDEX=0"}</definedName>
    <definedName name="_1404__FDSAUDITLINK__" localSheetId="2" hidden="1">{"fdsup://directions/FAT Viewer?action=UPDATE&amp;creator=factset&amp;DYN_ARGS=TRUE&amp;DOC_NAME=FAT:FQL_AUDITING_CLIENT_TEMPLATE.FAT&amp;display_string=Audit&amp;VAR:KEY=UDIVAZYNQB&amp;VAR:QUERY=KEZGX0VCSVREQShMVE0sMCwsLFJGLFVTRClARkZfRUJJVERBX0lCKExUTSwwLCwsUkYsVVNEKSk=&amp;WINDOW=F","IRST_POPUP&amp;HEIGHT=450&amp;WIDTH=450&amp;START_MAXIMIZED=FALSE&amp;VAR:CALENDAR=US&amp;VAR:SYMBOL=BBBB&amp;VAR:INDEX=0"}</definedName>
    <definedName name="_1404__FDSAUDITLINK__" hidden="1">{"fdsup://directions/FAT Viewer?action=UPDATE&amp;creator=factset&amp;DYN_ARGS=TRUE&amp;DOC_NAME=FAT:FQL_AUDITING_CLIENT_TEMPLATE.FAT&amp;display_string=Audit&amp;VAR:KEY=UDIVAZYNQB&amp;VAR:QUERY=KEZGX0VCSVREQShMVE0sMCwsLFJGLFVTRClARkZfRUJJVERBX0lCKExUTSwwLCwsUkYsVVNEKSk=&amp;WINDOW=F","IRST_POPUP&amp;HEIGHT=450&amp;WIDTH=450&amp;START_MAXIMIZED=FALSE&amp;VAR:CALENDAR=US&amp;VAR:SYMBOL=BBBB&amp;VAR:INDEX=0"}</definedName>
    <definedName name="_1405__FDSAUDITLINK__" localSheetId="2" hidden="1">{"fdsup://directions/FAT Viewer?action=UPDATE&amp;creator=factset&amp;DYN_ARGS=TRUE&amp;DOC_NAME=FAT:FQL_AUDITING_CLIENT_TEMPLATE.FAT&amp;display_string=Audit&amp;VAR:KEY=XGHQNGFYPO&amp;VAR:QUERY=KEZGX1NITERSU19FUShRVFIsMCwsLFJTLFVTRClAKEZGX0xJQUJTX1NITERSU19FUShRVFIsMCwsLFJTLFVTR","CkgLSBGRl9MSUFCUyhRVFIsMCwsLFJTLFVTRCkpKQ==&amp;WINDOW=FIRST_POPUP&amp;HEIGHT=450&amp;WIDTH=450&amp;START_MAXIMIZED=FALSE&amp;VAR:CALENDAR=US&amp;VAR:SYMBOL=CNQR&amp;VAR:INDEX=0"}</definedName>
    <definedName name="_1405__FDSAUDITLINK__" hidden="1">{"fdsup://directions/FAT Viewer?action=UPDATE&amp;creator=factset&amp;DYN_ARGS=TRUE&amp;DOC_NAME=FAT:FQL_AUDITING_CLIENT_TEMPLATE.FAT&amp;display_string=Audit&amp;VAR:KEY=XGHQNGFYPO&amp;VAR:QUERY=KEZGX1NITERSU19FUShRVFIsMCwsLFJTLFVTRClAKEZGX0xJQUJTX1NITERSU19FUShRVFIsMCwsLFJTLFVTR","CkgLSBGRl9MSUFCUyhRVFIsMCwsLFJTLFVTRCkpKQ==&amp;WINDOW=FIRST_POPUP&amp;HEIGHT=450&amp;WIDTH=450&amp;START_MAXIMIZED=FALSE&amp;VAR:CALENDAR=US&amp;VAR:SYMBOL=CNQR&amp;VAR:INDEX=0"}</definedName>
    <definedName name="_1406__FDSAUDITLINK__" localSheetId="2" hidden="1">{"fdsup://directions/FAT Viewer?action=UPDATE&amp;creator=factset&amp;DYN_ARGS=TRUE&amp;DOC_NAME=FAT:FQL_AUDITING_CLIENT_TEMPLATE.FAT&amp;display_string=Audit&amp;VAR:KEY=SXMRMPEVSX&amp;VAR:QUERY=RkZfTkVUX0lOQyhMVE0sMCwsLFJGLFVTRCk=&amp;WINDOW=FIRST_POPUP&amp;HEIGHT=450&amp;WIDTH=450&amp;START_MA","XIMIZED=FALSE&amp;VAR:CALENDAR=US&amp;VAR:SYMBOL=EQIX&amp;VAR:INDEX=0"}</definedName>
    <definedName name="_1406__FDSAUDITLINK__" hidden="1">{"fdsup://directions/FAT Viewer?action=UPDATE&amp;creator=factset&amp;DYN_ARGS=TRUE&amp;DOC_NAME=FAT:FQL_AUDITING_CLIENT_TEMPLATE.FAT&amp;display_string=Audit&amp;VAR:KEY=SXMRMPEVSX&amp;VAR:QUERY=RkZfTkVUX0lOQyhMVE0sMCwsLFJGLFVTRCk=&amp;WINDOW=FIRST_POPUP&amp;HEIGHT=450&amp;WIDTH=450&amp;START_MA","XIMIZED=FALSE&amp;VAR:CALENDAR=US&amp;VAR:SYMBOL=EQIX&amp;VAR:INDEX=0"}</definedName>
    <definedName name="_1407__FDSAUDITLINK__" localSheetId="2" hidden="1">{"fdsup://Directions/FactSet Auditing Viewer?action=AUDIT_VALUE&amp;DB=129&amp;ID1=664713&amp;VALUEID=01001&amp;SDATE=201202&amp;PERIODTYPE=QTR_STD&amp;SCFT=3&amp;window=popup_no_bar&amp;width=385&amp;height=120&amp;START_MAXIMIZED=FALSE&amp;creator=factset&amp;display_string=Audit"}</definedName>
    <definedName name="_1407__FDSAUDITLINK__" hidden="1">{"fdsup://Directions/FactSet Auditing Viewer?action=AUDIT_VALUE&amp;DB=129&amp;ID1=664713&amp;VALUEID=01001&amp;SDATE=201202&amp;PERIODTYPE=QTR_STD&amp;SCFT=3&amp;window=popup_no_bar&amp;width=385&amp;height=120&amp;START_MAXIMIZED=FALSE&amp;creator=factset&amp;display_string=Audit"}</definedName>
    <definedName name="_1408__FDSAUDITLINK__" localSheetId="2" hidden="1">{"fdsup://Directions/FactSet Auditing Viewer?action=AUDIT_VALUE&amp;DB=129&amp;ID1=64118Q10&amp;VALUEID=07011&amp;SDATE=2011&amp;PERIODTYPE=ANN_STD&amp;SCFT=3&amp;window=popup_no_bar&amp;width=385&amp;height=120&amp;START_MAXIMIZED=FALSE&amp;creator=factset&amp;display_string=Audit"}</definedName>
    <definedName name="_1408__FDSAUDITLINK__" hidden="1">{"fdsup://Directions/FactSet Auditing Viewer?action=AUDIT_VALUE&amp;DB=129&amp;ID1=64118Q10&amp;VALUEID=07011&amp;SDATE=2011&amp;PERIODTYPE=ANN_STD&amp;SCFT=3&amp;window=popup_no_bar&amp;width=385&amp;height=120&amp;START_MAXIMIZED=FALSE&amp;creator=factset&amp;display_string=Audit"}</definedName>
    <definedName name="_1409__FDSAUDITLINK__" localSheetId="2" hidden="1">{"fdsup://Directions/FactSet Auditing Viewer?action=AUDIT_VALUE&amp;DB=129&amp;ID1=90385D10&amp;VALUEID=02001&amp;SDATE=201202&amp;PERIODTYPE=QTR_STD&amp;SCFT=3&amp;window=popup_no_bar&amp;width=385&amp;height=120&amp;START_MAXIMIZED=FALSE&amp;creator=factset&amp;display_string=Audit"}</definedName>
    <definedName name="_1409__FDSAUDITLINK__" hidden="1">{"fdsup://Directions/FactSet Auditing Viewer?action=AUDIT_VALUE&amp;DB=129&amp;ID1=90385D10&amp;VALUEID=02001&amp;SDATE=201202&amp;PERIODTYPE=QTR_STD&amp;SCFT=3&amp;window=popup_no_bar&amp;width=385&amp;height=120&amp;START_MAXIMIZED=FALSE&amp;creator=factset&amp;display_string=Audit"}</definedName>
    <definedName name="_141____________________123Graph_XCHART_14" hidden="1">#REF!</definedName>
    <definedName name="_141_________________123Graph_XCHART_13" hidden="1">#REF!</definedName>
    <definedName name="_141_____123Graph_XCHART_12" hidden="1">#REF!</definedName>
    <definedName name="_141_____123Graph_XCHART_13" hidden="1">#REF!</definedName>
    <definedName name="_141__123Graph_ECHART_7" hidden="1">#REF!</definedName>
    <definedName name="_141__123Graph_XCHART_23" hidden="1">#N/A</definedName>
    <definedName name="_141__FDSAUDITLINK__" localSheetId="2">{"fdsup://directions/FAT Viewer?action=UPDATE&amp;creator=factset&amp;DYN_ARGS=TRUE&amp;DOC_NAME=FAT:FQL_AUDITING_CLIENT_TEMPLATE.FAT&amp;display_string=Audit&amp;VAR:KEY=DARSROHIR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LRS&amp;VAR:INDEX=0"}</definedName>
    <definedName name="_141__FDSAUDITLINK__" hidden="1">{"fdsup://Directions/FactSet Auditing Viewer?action=AUDIT_VALUE&amp;DB=129&amp;ID1=05276910&amp;VALUEID=01001&amp;SDATE=201001&amp;PERIODTYPE=QTR_STD&amp;SCFT=3&amp;window=popup_no_bar&amp;width=385&amp;height=120&amp;START_MAXIMIZED=FALSE&amp;creator=factset&amp;display_string=Audit"}</definedName>
    <definedName name="_141__FDSAUDITLINK___1" localSheetId="2" hidden="1">{"fdsup://Directions/FactSet Auditing Viewer?action=AUDIT_VALUE&amp;DB=129&amp;ID1=05276910&amp;VALUEID=01001&amp;SDATE=201001&amp;PERIODTYPE=QTR_STD&amp;SCFT=3&amp;window=popup_no_bar&amp;width=385&amp;height=120&amp;START_MAXIMIZED=FALSE&amp;creator=factset&amp;display_string=Audit"}</definedName>
    <definedName name="_141__FDSAUDITLINK___1" hidden="1">{"fdsup://Directions/FactSet Auditing Viewer?action=AUDIT_VALUE&amp;DB=129&amp;ID1=05276910&amp;VALUEID=01001&amp;SDATE=201001&amp;PERIODTYPE=QTR_STD&amp;SCFT=3&amp;window=popup_no_bar&amp;width=385&amp;height=120&amp;START_MAXIMIZED=FALSE&amp;creator=factset&amp;display_string=Audit"}</definedName>
    <definedName name="_1410__FDSAUDITLINK__" localSheetId="2" hidden="1">{"fdsup://Directions/FactSet Auditing Viewer?action=AUDIT_VALUE&amp;DB=129&amp;ID1=70557310&amp;VALUEID=01001&amp;SDATE=201102&amp;PERIODTYPE=QTR_STD&amp;SCFT=3&amp;window=popup_no_bar&amp;width=385&amp;height=120&amp;START_MAXIMIZED=FALSE&amp;creator=factset&amp;display_string=Audit"}</definedName>
    <definedName name="_1410__FDSAUDITLINK__" hidden="1">{"fdsup://Directions/FactSet Auditing Viewer?action=AUDIT_VALUE&amp;DB=129&amp;ID1=70557310&amp;VALUEID=01001&amp;SDATE=201102&amp;PERIODTYPE=QTR_STD&amp;SCFT=3&amp;window=popup_no_bar&amp;width=385&amp;height=120&amp;START_MAXIMIZED=FALSE&amp;creator=factset&amp;display_string=Audit"}</definedName>
    <definedName name="_1411__FDSAUDITLINK__" localSheetId="2" hidden="1">{"fdsup://directions/FAT Viewer?action=UPDATE&amp;creator=factset&amp;DYN_ARGS=TRUE&amp;DOC_NAME=FAT:FQL_AUDITING_CLIENT_TEMPLATE.FAT&amp;display_string=Audit&amp;VAR:KEY=HSZOHQPAVS&amp;VAR:QUERY=RkZfREVCVChRVFIsMCwsLFJGLFVTRCk=&amp;WINDOW=FIRST_POPUP&amp;HEIGHT=450&amp;WIDTH=450&amp;START_MAXIMI","ZED=FALSE&amp;VAR:CALENDAR=US&amp;VAR:SYMBOL=13123E50&amp;VAR:INDEX=0"}</definedName>
    <definedName name="_1411__FDSAUDITLINK__" hidden="1">{"fdsup://directions/FAT Viewer?action=UPDATE&amp;creator=factset&amp;DYN_ARGS=TRUE&amp;DOC_NAME=FAT:FQL_AUDITING_CLIENT_TEMPLATE.FAT&amp;display_string=Audit&amp;VAR:KEY=HSZOHQPAVS&amp;VAR:QUERY=RkZfREVCVChRVFIsMCwsLFJGLFVTRCk=&amp;WINDOW=FIRST_POPUP&amp;HEIGHT=450&amp;WIDTH=450&amp;START_MAXIMI","ZED=FALSE&amp;VAR:CALENDAR=US&amp;VAR:SYMBOL=13123E50&amp;VAR:INDEX=0"}</definedName>
    <definedName name="_1412__FDSAUDITLINK__" localSheetId="2" hidden="1">{"fdsup://directions/FAT Viewer?action=UPDATE&amp;creator=factset&amp;DYN_ARGS=TRUE&amp;DOC_NAME=FAT:FQL_AUDITING_CLIENT_TEMPLATE.FAT&amp;display_string=Audit&amp;VAR:KEY=GXGPUFOTAD&amp;VAR:QUERY=RkZfTkVUX0lOQyhMVE0sMCwsLFJGLFVTRCk=&amp;WINDOW=FIRST_POPUP&amp;HEIGHT=450&amp;WIDTH=450&amp;START_MA","XIMIZED=FALSE&amp;VAR:CALENDAR=US&amp;VAR:SYMBOL=OPNT&amp;VAR:INDEX=0"}</definedName>
    <definedName name="_1412__FDSAUDITLINK__" hidden="1">{"fdsup://directions/FAT Viewer?action=UPDATE&amp;creator=factset&amp;DYN_ARGS=TRUE&amp;DOC_NAME=FAT:FQL_AUDITING_CLIENT_TEMPLATE.FAT&amp;display_string=Audit&amp;VAR:KEY=GXGPUFOTAD&amp;VAR:QUERY=RkZfTkVUX0lOQyhMVE0sMCwsLFJGLFVTRCk=&amp;WINDOW=FIRST_POPUP&amp;HEIGHT=450&amp;WIDTH=450&amp;START_MA","XIMIZED=FALSE&amp;VAR:CALENDAR=US&amp;VAR:SYMBOL=OPNT&amp;VAR:INDEX=0"}</definedName>
    <definedName name="_1413__FDSAUDITLINK__" localSheetId="2" hidden="1">{"fdsup://directions/FAT Viewer?action=UPDATE&amp;creator=factset&amp;DYN_ARGS=TRUE&amp;DOC_NAME=FAT:FQL_AUDITING_CLIENT_TEMPLATE.FAT&amp;display_string=Audit&amp;VAR:KEY=SBQTAHSPGV&amp;VAR:QUERY=RkZfREVCVChRVFIsMCwsLFJGLFVTRCk=&amp;WINDOW=FIRST_POPUP&amp;HEIGHT=450&amp;WIDTH=450&amp;START_MAXIMI","ZED=FALSE&amp;VAR:CALENDAR=US&amp;VAR:SYMBOL=SLTC&amp;VAR:INDEX=0"}</definedName>
    <definedName name="_1413__FDSAUDITLINK__" hidden="1">{"fdsup://directions/FAT Viewer?action=UPDATE&amp;creator=factset&amp;DYN_ARGS=TRUE&amp;DOC_NAME=FAT:FQL_AUDITING_CLIENT_TEMPLATE.FAT&amp;display_string=Audit&amp;VAR:KEY=SBQTAHSPGV&amp;VAR:QUERY=RkZfREVCVChRVFIsMCwsLFJGLFVTRCk=&amp;WINDOW=FIRST_POPUP&amp;HEIGHT=450&amp;WIDTH=450&amp;START_MAXIMI","ZED=FALSE&amp;VAR:CALENDAR=US&amp;VAR:SYMBOL=SLTC&amp;VAR:INDEX=0"}</definedName>
    <definedName name="_1414__FDSAUDITLINK__" localSheetId="2" hidden="1">{"fdsup://directions/FAT Viewer?action=UPDATE&amp;creator=factset&amp;DYN_ARGS=TRUE&amp;DOC_NAME=FAT:FQL_AUDITING_CLIENT_TEMPLATE.FAT&amp;display_string=Audit&amp;VAR:KEY=MJYJUVSZIP&amp;VAR:QUERY=RkZfU0FMRVMoTFRNLDAsLCxSRixVU0Qp&amp;WINDOW=FIRST_POPUP&amp;HEIGHT=450&amp;WIDTH=450&amp;START_MAXIMI","ZED=FALSE&amp;VAR:CALENDAR=US&amp;VAR:SYMBOL=BMC&amp;VAR:INDEX=0"}</definedName>
    <definedName name="_1414__FDSAUDITLINK__" hidden="1">{"fdsup://directions/FAT Viewer?action=UPDATE&amp;creator=factset&amp;DYN_ARGS=TRUE&amp;DOC_NAME=FAT:FQL_AUDITING_CLIENT_TEMPLATE.FAT&amp;display_string=Audit&amp;VAR:KEY=MJYJUVSZIP&amp;VAR:QUERY=RkZfU0FMRVMoTFRNLDAsLCxSRixVU0Qp&amp;WINDOW=FIRST_POPUP&amp;HEIGHT=450&amp;WIDTH=450&amp;START_MAXIMI","ZED=FALSE&amp;VAR:CALENDAR=US&amp;VAR:SYMBOL=BMC&amp;VAR:INDEX=0"}</definedName>
    <definedName name="_1415__FDSAUDITLINK__" localSheetId="2" hidden="1">{"fdsup://directions/FAT Viewer?action=UPDATE&amp;creator=factset&amp;DYN_ARGS=TRUE&amp;DOC_NAME=FAT:FQL_AUDITING_CLIENT_TEMPLATE.FAT&amp;display_string=Audit&amp;VAR:KEY=SHWBGRMLIP&amp;VAR:QUERY=RkZfTkVUX0lOQyhMVE0sMCwsLFJGLFVTRCkgLyBGRl9DT01fU0hTX09VVChRVFIsMCwsLFJGLFVTRCk=&amp;WIND","OW=FIRST_POPUP&amp;HEIGHT=450&amp;WIDTH=450&amp;START_MAXIMIZED=FALSE&amp;VAR:CALENDAR=US&amp;VAR:SYMBOL=70557310&amp;VAR:INDEX=0"}</definedName>
    <definedName name="_1415__FDSAUDITLINK__" hidden="1">{"fdsup://directions/FAT Viewer?action=UPDATE&amp;creator=factset&amp;DYN_ARGS=TRUE&amp;DOC_NAME=FAT:FQL_AUDITING_CLIENT_TEMPLATE.FAT&amp;display_string=Audit&amp;VAR:KEY=SHWBGRMLIP&amp;VAR:QUERY=RkZfTkVUX0lOQyhMVE0sMCwsLFJGLFVTRCkgLyBGRl9DT01fU0hTX09VVChRVFIsMCwsLFJGLFVTRCk=&amp;WIND","OW=FIRST_POPUP&amp;HEIGHT=450&amp;WIDTH=450&amp;START_MAXIMIZED=FALSE&amp;VAR:CALENDAR=US&amp;VAR:SYMBOL=70557310&amp;VAR:INDEX=0"}</definedName>
    <definedName name="_1416__FDSAUDITLINK__" localSheetId="2" hidden="1">{"fdsup://directions/FAT Viewer?action=UPDATE&amp;creator=factset&amp;DYN_ARGS=TRUE&amp;DOC_NAME=FAT:FQL_AUDITING_CLIENT_TEMPLATE.FAT&amp;display_string=Audit&amp;VAR:KEY=CFINGRMJCX&amp;VAR:QUERY=KEZGX0lOVF9FWFBfREVCVChMVE0sMCwsLFJGLFVTRClARkZfSU5UX0VYUF9UT1QoTFRNLDAsLCxSRixVU0QpK","Q==&amp;WINDOW=FIRST_POPUP&amp;HEIGHT=450&amp;WIDTH=450&amp;START_MAXIMIZED=FALSE&amp;VAR:CALENDAR=US&amp;VAR:SYMBOL=EVOL&amp;VAR:INDEX=0"}</definedName>
    <definedName name="_1416__FDSAUDITLINK__" hidden="1">{"fdsup://directions/FAT Viewer?action=UPDATE&amp;creator=factset&amp;DYN_ARGS=TRUE&amp;DOC_NAME=FAT:FQL_AUDITING_CLIENT_TEMPLATE.FAT&amp;display_string=Audit&amp;VAR:KEY=CFINGRMJCX&amp;VAR:QUERY=KEZGX0lOVF9FWFBfREVCVChMVE0sMCwsLFJGLFVTRClARkZfSU5UX0VYUF9UT1QoTFRNLDAsLCxSRixVU0QpK","Q==&amp;WINDOW=FIRST_POPUP&amp;HEIGHT=450&amp;WIDTH=450&amp;START_MAXIMIZED=FALSE&amp;VAR:CALENDAR=US&amp;VAR:SYMBOL=EVOL&amp;VAR:INDEX=0"}</definedName>
    <definedName name="_1417__FDSAUDITLINK__" localSheetId="2" hidden="1">{"fdsup://directions/FAT Viewer?action=UPDATE&amp;creator=factset&amp;DYN_ARGS=TRUE&amp;DOC_NAME=FAT:FQL_AUDITING_CLIENT_TEMPLATE.FAT&amp;display_string=Audit&amp;VAR:KEY=QBOVQRAFKP&amp;VAR:QUERY=KEZGX0VCSVREQShMVE0sMCwsLFJGLFVTRClARkZfRUJJVERBX0lCKExUTSwwLCwsUkYsVVNEKSk=&amp;WINDOW=F","IRST_POPUP&amp;HEIGHT=450&amp;WIDTH=450&amp;START_MAXIMIZED=FALSE&amp;VAR:CALENDAR=US&amp;VAR:SYMBOL=QSFT&amp;VAR:INDEX=0"}</definedName>
    <definedName name="_1417__FDSAUDITLINK__" hidden="1">{"fdsup://directions/FAT Viewer?action=UPDATE&amp;creator=factset&amp;DYN_ARGS=TRUE&amp;DOC_NAME=FAT:FQL_AUDITING_CLIENT_TEMPLATE.FAT&amp;display_string=Audit&amp;VAR:KEY=QBOVQRAFKP&amp;VAR:QUERY=KEZGX0VCSVREQShMVE0sMCwsLFJGLFVTRClARkZfRUJJVERBX0lCKExUTSwwLCwsUkYsVVNEKSk=&amp;WINDOW=F","IRST_POPUP&amp;HEIGHT=450&amp;WIDTH=450&amp;START_MAXIMIZED=FALSE&amp;VAR:CALENDAR=US&amp;VAR:SYMBOL=QSFT&amp;VAR:INDEX=0"}</definedName>
    <definedName name="_1418__FDSAUDITLINK__" localSheetId="2" hidden="1">{"fdsup://directions/FAT Viewer?action=UPDATE&amp;creator=factset&amp;DYN_ARGS=TRUE&amp;DOC_NAME=FAT:FQL_AUDITING_CLIENT_TEMPLATE.FAT&amp;display_string=Audit&amp;VAR:KEY=SFMPGLOZEB&amp;VAR:QUERY=RkZfTkVUX0lOQyhMVE0sMCwsLFJGLFVTRCk=&amp;WINDOW=FIRST_POPUP&amp;HEIGHT=450&amp;WIDTH=450&amp;START_MA","XIMIZED=FALSE&amp;VAR:CALENDAR=US&amp;VAR:SYMBOL=SLTC&amp;VAR:INDEX=0"}</definedName>
    <definedName name="_1418__FDSAUDITLINK__" hidden="1">{"fdsup://directions/FAT Viewer?action=UPDATE&amp;creator=factset&amp;DYN_ARGS=TRUE&amp;DOC_NAME=FAT:FQL_AUDITING_CLIENT_TEMPLATE.FAT&amp;display_string=Audit&amp;VAR:KEY=SFMPGLOZEB&amp;VAR:QUERY=RkZfTkVUX0lOQyhMVE0sMCwsLFJGLFVTRCk=&amp;WINDOW=FIRST_POPUP&amp;HEIGHT=450&amp;WIDTH=450&amp;START_MA","XIMIZED=FALSE&amp;VAR:CALENDAR=US&amp;VAR:SYMBOL=SLTC&amp;VAR:INDEX=0"}</definedName>
    <definedName name="_1419__FDSAUDITLINK__" localSheetId="2">{"fdsup://Directions/FactSet Auditing Viewer?action=AUDIT_VALUE&amp;DB=129&amp;ID1=79400610&amp;VALUEID=02001&amp;SDATE=201001&amp;PERIODTYPE=QTR_STD&amp;window=popup_no_bar&amp;width=385&amp;height=120&amp;START_MAXIMIZED=FALSE&amp;creator=factset&amp;display_string=Audit"}</definedName>
    <definedName name="_1419__FDSAUDITLINK__" hidden="1">{"fdsup://directions/FAT Viewer?action=UPDATE&amp;creator=factset&amp;DYN_ARGS=TRUE&amp;DOC_NAME=FAT:FQL_AUDITING_CLIENT_TEMPLATE.FAT&amp;display_string=Audit&amp;VAR:KEY=SBWRGRYZUV&amp;VAR:QUERY=KEZGX0VCSVREQShMVE0sMCwsLFJGLFVTRClARkZfRUJJVERBX0lCKExUTSwwLCwsUkYsVVNEKSk=&amp;WINDOW=F","IRST_POPUP&amp;HEIGHT=450&amp;WIDTH=450&amp;START_MAXIMIZED=FALSE&amp;VAR:CALENDAR=US&amp;VAR:SYMBOL=CPWR&amp;VAR:INDEX=0"}</definedName>
    <definedName name="_142____________________123Graph_XCHART_15" hidden="1">#REF!</definedName>
    <definedName name="_142_________________123Graph_XCHART_14" hidden="1">#REF!</definedName>
    <definedName name="_142______0Rwvu.Pag" hidden="1">#REF!</definedName>
    <definedName name="_142_____123Graph_CCHART_4" hidden="1">#REF!</definedName>
    <definedName name="_142_____123Graph_XCHART_13" hidden="1">#REF!</definedName>
    <definedName name="_142_____123Graph_XCHART_14" hidden="1">#REF!</definedName>
    <definedName name="_142__123Graph_DCHART_11" hidden="1">#REF!</definedName>
    <definedName name="_142__123Graph_ECHART_8" hidden="1">#REF!</definedName>
    <definedName name="_142__123Graph_XChart_3" hidden="1">#N/A</definedName>
    <definedName name="_142__FDSAUDITLINK__" localSheetId="2">{"fdsup://directions/FAT Viewer?action=UPDATE&amp;creator=factset&amp;DYN_ARGS=TRUE&amp;DOC_NAME=FAT:FQL_AUDITING_CLIENT_TEMPLATE.FAT&amp;display_string=Audit&amp;VAR:KEY=JQJMTWNUF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SYS&amp;VAR:INDEX=0"}</definedName>
    <definedName name="_142__FDSAUDITLINK__" hidden="1">{"fdsup://directions/FAT Viewer?action=UPDATE&amp;creator=factset&amp;DYN_ARGS=TRUE&amp;DOC_NAME=FAT:FQL_AUDITING_CLIENT_TEMPLATE.FAT&amp;display_string=Audit&amp;VAR:KEY=VODKVURKLS&amp;VAR:QUERY=KEZGX0lOVF9FWFBfTkVUKExUTVMsNDA3NzMsLCxSUCxVU0QpQEZGX0lOVF9FWFBfTkVUKExUTVNfU0VNSSw0M","Dc3MywsLFJQLFVTRCkp&amp;WINDOW=FIRST_POPUP&amp;HEIGHT=450&amp;WIDTH=450&amp;START_MAXIMIZED=FALSE&amp;VAR:CALENDAR=US&amp;VAR:SYMBOL=HPY&amp;VAR:INDEX=0"}</definedName>
    <definedName name="_142__FDSAUDITLINK___1" localSheetId="2" hidden="1">{"fdsup://directions/FAT Viewer?action=UPDATE&amp;creator=factset&amp;DYN_ARGS=TRUE&amp;DOC_NAME=FAT:FQL_AUDITING_CLIENT_TEMPLATE.FAT&amp;display_string=Audit&amp;VAR:KEY=VODKVURKLS&amp;VAR:QUERY=KEZGX0lOVF9FWFBfTkVUKExUTVMsNDA3NzMsLCxSUCxVU0QpQEZGX0lOVF9FWFBfTkVUKExUTVNfU0VNSSw0M","Dc3MywsLFJQLFVTRCkp&amp;WINDOW=FIRST_POPUP&amp;HEIGHT=450&amp;WIDTH=450&amp;START_MAXIMIZED=FALSE&amp;VAR:CALENDAR=US&amp;VAR:SYMBOL=HPY&amp;VAR:INDEX=0"}</definedName>
    <definedName name="_142__FDSAUDITLINK___1" hidden="1">{"fdsup://directions/FAT Viewer?action=UPDATE&amp;creator=factset&amp;DYN_ARGS=TRUE&amp;DOC_NAME=FAT:FQL_AUDITING_CLIENT_TEMPLATE.FAT&amp;display_string=Audit&amp;VAR:KEY=VODKVURKLS&amp;VAR:QUERY=KEZGX0lOVF9FWFBfTkVUKExUTVMsNDA3NzMsLCxSUCxVU0QpQEZGX0lOVF9FWFBfTkVUKExUTVNfU0VNSSw0M","Dc3MywsLFJQLFVTRCkp&amp;WINDOW=FIRST_POPUP&amp;HEIGHT=450&amp;WIDTH=450&amp;START_MAXIMIZED=FALSE&amp;VAR:CALENDAR=US&amp;VAR:SYMBOL=HPY&amp;VAR:INDEX=0"}</definedName>
    <definedName name="_1420__FDSAUDITLINK__" localSheetId="2" hidden="1">{"fdsup://Directions/FactSet Auditing Viewer?action=AUDIT_VALUE&amp;DB=129&amp;ID1=74331210&amp;VALUEID=01001&amp;SDATE=201003&amp;PERIODTYPE=QTR_STD&amp;SCFT=3&amp;window=popup_no_bar&amp;width=385&amp;height=120&amp;START_MAXIMIZED=FALSE&amp;creator=factset&amp;display_string=Audit"}</definedName>
    <definedName name="_1420__FDSAUDITLINK__" hidden="1">{"fdsup://Directions/FactSet Auditing Viewer?action=AUDIT_VALUE&amp;DB=129&amp;ID1=74331210&amp;VALUEID=01001&amp;SDATE=201003&amp;PERIODTYPE=QTR_STD&amp;SCFT=3&amp;window=popup_no_bar&amp;width=385&amp;height=120&amp;START_MAXIMIZED=FALSE&amp;creator=factset&amp;display_string=Audit"}</definedName>
    <definedName name="_1421__FDSAUDITLINK__" localSheetId="2" hidden="1">{"fdsup://directions/FAT Viewer?action=UPDATE&amp;creator=factset&amp;DYN_ARGS=TRUE&amp;DOC_NAME=FAT:FQL_AUDITING_CLIENT_TEMPLATE.FAT&amp;display_string=Audit&amp;VAR:KEY=AFQXYZAZCR&amp;VAR:QUERY=RkZfTkVUX0lOQyhMVE0sMCwsLFJGLFVTRCkgLyBGRl9DT01fU0hTX09VVChRVFIsMCwsLFJGLFVTRCk=&amp;WIND","OW=FIRST_POPUP&amp;HEIGHT=450&amp;WIDTH=450&amp;START_MAXIMIZED=FALSE&amp;VAR:CALENDAR=US&amp;VAR:SYMBOL=SWI&amp;VAR:INDEX=0"}</definedName>
    <definedName name="_1421__FDSAUDITLINK__" hidden="1">{"fdsup://directions/FAT Viewer?action=UPDATE&amp;creator=factset&amp;DYN_ARGS=TRUE&amp;DOC_NAME=FAT:FQL_AUDITING_CLIENT_TEMPLATE.FAT&amp;display_string=Audit&amp;VAR:KEY=AFQXYZAZCR&amp;VAR:QUERY=RkZfTkVUX0lOQyhMVE0sMCwsLFJGLFVTRCkgLyBGRl9DT01fU0hTX09VVChRVFIsMCwsLFJGLFVTRCk=&amp;WIND","OW=FIRST_POPUP&amp;HEIGHT=450&amp;WIDTH=450&amp;START_MAXIMIZED=FALSE&amp;VAR:CALENDAR=US&amp;VAR:SYMBOL=SWI&amp;VAR:INDEX=0"}</definedName>
    <definedName name="_1422__FDSAUDITLINK__" localSheetId="2" hidden="1">{"fdsup://directions/FAT Viewer?action=UPDATE&amp;creator=factset&amp;DYN_ARGS=TRUE&amp;DOC_NAME=FAT:FQL_AUDITING_CLIENT_TEMPLATE.FAT&amp;display_string=Audit&amp;VAR:KEY=XEHYFSRQLW&amp;VAR:QUERY=RkZfR1JPU1NfSU5DKExUTSwwLCwsUkYsVVNEKQ==&amp;WINDOW=FIRST_POPUP&amp;HEIGHT=450&amp;WIDTH=450&amp;STAR","T_MAXIMIZED=FALSE&amp;VAR:CALENDAR=US&amp;VAR:SYMBOL=81762P10&amp;VAR:INDEX=0"}</definedName>
    <definedName name="_1422__FDSAUDITLINK__" hidden="1">{"fdsup://directions/FAT Viewer?action=UPDATE&amp;creator=factset&amp;DYN_ARGS=TRUE&amp;DOC_NAME=FAT:FQL_AUDITING_CLIENT_TEMPLATE.FAT&amp;display_string=Audit&amp;VAR:KEY=XEHYFSRQLW&amp;VAR:QUERY=RkZfR1JPU1NfSU5DKExUTSwwLCwsUkYsVVNEKQ==&amp;WINDOW=FIRST_POPUP&amp;HEIGHT=450&amp;WIDTH=450&amp;STAR","T_MAXIMIZED=FALSE&amp;VAR:CALENDAR=US&amp;VAR:SYMBOL=81762P10&amp;VAR:INDEX=0"}</definedName>
    <definedName name="_1423__FDSAUDITLINK__" localSheetId="2" hidden="1">{"fdsup://directions/FAT Viewer?action=UPDATE&amp;creator=factset&amp;DYN_ARGS=TRUE&amp;DOC_NAME=FAT:FQL_AUDITING_CLIENT_TEMPLATE.FAT&amp;display_string=Audit&amp;VAR:KEY=WLQHUTUBUD&amp;VAR:QUERY=KEZGX0VCSVQoQU5OLDAsLCxSRixVU0QpQEZGX0VCSVRfSUIoQU5OLDAsLCxSRixVU0QpKQ==&amp;WINDOW=FIRST","_POPUP&amp;HEIGHT=450&amp;WIDTH=450&amp;START_MAXIMIZED=FALSE&amp;VAR:CALENDAR=US&amp;VAR:SYMBOL=CTXS&amp;VAR:INDEX=0"}</definedName>
    <definedName name="_1423__FDSAUDITLINK__" hidden="1">{"fdsup://directions/FAT Viewer?action=UPDATE&amp;creator=factset&amp;DYN_ARGS=TRUE&amp;DOC_NAME=FAT:FQL_AUDITING_CLIENT_TEMPLATE.FAT&amp;display_string=Audit&amp;VAR:KEY=WLQHUTUBUD&amp;VAR:QUERY=KEZGX0VCSVQoQU5OLDAsLCxSRixVU0QpQEZGX0VCSVRfSUIoQU5OLDAsLCxSRixVU0QpKQ==&amp;WINDOW=FIRST","_POPUP&amp;HEIGHT=450&amp;WIDTH=450&amp;START_MAXIMIZED=FALSE&amp;VAR:CALENDAR=US&amp;VAR:SYMBOL=CTXS&amp;VAR:INDEX=0"}</definedName>
    <definedName name="_1424__FDSAUDITLINK__" localSheetId="2" hidden="1">{"fdsup://directions/FAT Viewer?action=UPDATE&amp;creator=factset&amp;DYN_ARGS=TRUE&amp;DOC_NAME=FAT:FQL_AUDITING_CLIENT_TEMPLATE.FAT&amp;display_string=Audit&amp;VAR:KEY=GDATEHCJAR&amp;VAR:QUERY=RkZfTkVUX0lOQyhMVE0sMCwsLFJGLFVTRCk=&amp;WINDOW=FIRST_POPUP&amp;HEIGHT=450&amp;WIDTH=450&amp;START_MA","XIMIZED=FALSE&amp;VAR:CALENDAR=US&amp;VAR:SYMBOL=TLEO&amp;VAR:INDEX=0"}</definedName>
    <definedName name="_1424__FDSAUDITLINK__" hidden="1">{"fdsup://directions/FAT Viewer?action=UPDATE&amp;creator=factset&amp;DYN_ARGS=TRUE&amp;DOC_NAME=FAT:FQL_AUDITING_CLIENT_TEMPLATE.FAT&amp;display_string=Audit&amp;VAR:KEY=GDATEHCJAR&amp;VAR:QUERY=RkZfTkVUX0lOQyhMVE0sMCwsLFJGLFVTRCk=&amp;WINDOW=FIRST_POPUP&amp;HEIGHT=450&amp;WIDTH=450&amp;START_MA","XIMIZED=FALSE&amp;VAR:CALENDAR=US&amp;VAR:SYMBOL=TLEO&amp;VAR:INDEX=0"}</definedName>
    <definedName name="_1425__FDSAUDITLINK__" localSheetId="2" hidden="1">{"fdsup://directions/FAT Viewer?action=UPDATE&amp;creator=factset&amp;DYN_ARGS=TRUE&amp;DOC_NAME=FAT:FQL_AUDITING_CLIENT_TEMPLATE.FAT&amp;display_string=Audit&amp;VAR:KEY=UVGZCHUPAZ&amp;VAR:QUERY=KEZGX0VCSVREQShMVE0sMCwsLFJGLFVTRClARkZfRUJJVERBX0lCKExUTSwwLCwsUkYsVVNEKSk=&amp;WINDOW=F","IRST_POPUP&amp;HEIGHT=450&amp;WIDTH=450&amp;START_MAXIMIZED=FALSE&amp;VAR:CALENDAR=US&amp;VAR:SYMBOL=VMW&amp;VAR:INDEX=0"}</definedName>
    <definedName name="_1425__FDSAUDITLINK__" hidden="1">{"fdsup://directions/FAT Viewer?action=UPDATE&amp;creator=factset&amp;DYN_ARGS=TRUE&amp;DOC_NAME=FAT:FQL_AUDITING_CLIENT_TEMPLATE.FAT&amp;display_string=Audit&amp;VAR:KEY=UVGZCHUPAZ&amp;VAR:QUERY=KEZGX0VCSVREQShMVE0sMCwsLFJGLFVTRClARkZfRUJJVERBX0lCKExUTSwwLCwsUkYsVVNEKSk=&amp;WINDOW=F","IRST_POPUP&amp;HEIGHT=450&amp;WIDTH=450&amp;START_MAXIMIZED=FALSE&amp;VAR:CALENDAR=US&amp;VAR:SYMBOL=VMW&amp;VAR:INDEX=0"}</definedName>
    <definedName name="_1426__FDSAUDITLINK__" localSheetId="2" hidden="1">{"fdsup://directions/FAT Viewer?action=UPDATE&amp;creator=factset&amp;DYN_ARGS=TRUE&amp;DOC_NAME=FAT:FQL_AUDITING_CLIENT_TEMPLATE.FAT&amp;display_string=Audit&amp;VAR:KEY=SFWRWJQHEP&amp;VAR:QUERY=RkZfREVCVChRVFIsMCwsLFJGLFVTRCk=&amp;WINDOW=FIRST_POPUP&amp;HEIGHT=450&amp;WIDTH=450&amp;START_MAXIMI","ZED=FALSE&amp;VAR:CALENDAR=US&amp;VAR:SYMBOL=OPNT&amp;VAR:INDEX=0"}</definedName>
    <definedName name="_1426__FDSAUDITLINK__" hidden="1">{"fdsup://directions/FAT Viewer?action=UPDATE&amp;creator=factset&amp;DYN_ARGS=TRUE&amp;DOC_NAME=FAT:FQL_AUDITING_CLIENT_TEMPLATE.FAT&amp;display_string=Audit&amp;VAR:KEY=SFWRWJQHEP&amp;VAR:QUERY=RkZfREVCVChRVFIsMCwsLFJGLFVTRCk=&amp;WINDOW=FIRST_POPUP&amp;HEIGHT=450&amp;WIDTH=450&amp;START_MAXIMI","ZED=FALSE&amp;VAR:CALENDAR=US&amp;VAR:SYMBOL=OPNT&amp;VAR:INDEX=0"}</definedName>
    <definedName name="_1427__FDSAUDITLINK__" localSheetId="2" hidden="1">{"fdsup://directions/FAT Viewer?action=UPDATE&amp;creator=factset&amp;DYN_ARGS=TRUE&amp;DOC_NAME=FAT:FQL_AUDITING_CLIENT_TEMPLATE.FAT&amp;display_string=Audit&amp;VAR:KEY=ZWJYRUBYRG&amp;VAR:QUERY=RkZfR1JPU1NfSU5DKExUTSwwLCwsUkYsVVNEKQ==&amp;WINDOW=FIRST_POPUP&amp;HEIGHT=450&amp;WIDTH=450&amp;STAR","T_MAXIMIZED=FALSE&amp;VAR:CALENDAR=US&amp;VAR:SYMBOL=664713&amp;VAR:INDEX=0"}</definedName>
    <definedName name="_1427__FDSAUDITLINK__" hidden="1">{"fdsup://directions/FAT Viewer?action=UPDATE&amp;creator=factset&amp;DYN_ARGS=TRUE&amp;DOC_NAME=FAT:FQL_AUDITING_CLIENT_TEMPLATE.FAT&amp;display_string=Audit&amp;VAR:KEY=ZWJYRUBYRG&amp;VAR:QUERY=RkZfR1JPU1NfSU5DKExUTSwwLCwsUkYsVVNEKQ==&amp;WINDOW=FIRST_POPUP&amp;HEIGHT=450&amp;WIDTH=450&amp;STAR","T_MAXIMIZED=FALSE&amp;VAR:CALENDAR=US&amp;VAR:SYMBOL=664713&amp;VAR:INDEX=0"}</definedName>
    <definedName name="_1428__FDSAUDITLINK__" localSheetId="2" hidden="1">{"fdsup://Directions/FactSet Auditing Viewer?action=AUDIT_VALUE&amp;DB=129&amp;ID1=94352630&amp;VALUEID=01001&amp;SDATE=201003&amp;PERIODTYPE=QTR_STD&amp;SCFT=3&amp;window=popup_no_bar&amp;width=385&amp;height=120&amp;START_MAXIMIZED=FALSE&amp;creator=factset&amp;display_string=Audit"}</definedName>
    <definedName name="_1428__FDSAUDITLINK__" hidden="1">{"fdsup://Directions/FactSet Auditing Viewer?action=AUDIT_VALUE&amp;DB=129&amp;ID1=94352630&amp;VALUEID=01001&amp;SDATE=201003&amp;PERIODTYPE=QTR_STD&amp;SCFT=3&amp;window=popup_no_bar&amp;width=385&amp;height=120&amp;START_MAXIMIZED=FALSE&amp;creator=factset&amp;display_string=Audit"}</definedName>
    <definedName name="_1429__FDSAUDITLINK__" localSheetId="2" hidden="1">{"fdsup://Directions/FactSet Auditing Viewer?action=AUDIT_VALUE&amp;DB=129&amp;ID1=45321L10&amp;VALUEID=02001&amp;SDATE=201103&amp;PERIODTYPE=QTR_STD&amp;SCFT=3&amp;window=popup_no_bar&amp;width=385&amp;height=120&amp;START_MAXIMIZED=FALSE&amp;creator=factset&amp;display_string=Audit"}</definedName>
    <definedName name="_1429__FDSAUDITLINK__" hidden="1">{"fdsup://Directions/FactSet Auditing Viewer?action=AUDIT_VALUE&amp;DB=129&amp;ID1=45321L10&amp;VALUEID=02001&amp;SDATE=201103&amp;PERIODTYPE=QTR_STD&amp;SCFT=3&amp;window=popup_no_bar&amp;width=385&amp;height=120&amp;START_MAXIMIZED=FALSE&amp;creator=factset&amp;display_string=Audit"}</definedName>
    <definedName name="_143____________________123Graph_XCHART_16" hidden="1">#REF!</definedName>
    <definedName name="_143_________________123Graph_XCHART_15" hidden="1">#REF!</definedName>
    <definedName name="_143_____123Graph_XCHART_14" hidden="1">#REF!</definedName>
    <definedName name="_143_____123Graph_XCHART_15" hidden="1">#REF!</definedName>
    <definedName name="_143__123Graph_DCHART_2" hidden="1">#REF!</definedName>
    <definedName name="_143__123Graph_ECHART_9" hidden="1">#REF!</definedName>
    <definedName name="_143__123Graph_XChart_4" hidden="1">#N/A</definedName>
    <definedName name="_143__FDSAUDITLINK__" localSheetId="2">{"fdsup://directions/FAT Viewer?action=UPDATE&amp;creator=factset&amp;DYN_ARGS=TRUE&amp;DOC_NAME=FAT:FQL_AUDITING_CLIENT_TEMPLATE.FAT&amp;display_string=Audit&amp;VAR:KEY=JCHEJURW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EG&amp;VAR:INDEX=0"}</definedName>
    <definedName name="_143__FDSAUDITLINK__" hidden="1">{"fdsup://directions/FAT Viewer?action=UPDATE&amp;creator=factset&amp;DYN_ARGS=TRUE&amp;DOC_NAME=FAT:FQL_AUDITING_CLIENT_TEMPLATE.FAT&amp;display_string=Audit&amp;VAR:KEY=NURONYJCRC&amp;VAR:QUERY=KEZGX0lOVF9FWFBfTkVUKExUTVMsNDA3NzMsLCxSUCxVU0QpQEZGX0lOVF9FWFBfTkVUKExUTVNfU0VNSSw0M","Dc3MywsLFJQLFVTRCkp&amp;WINDOW=FIRST_POPUP&amp;HEIGHT=450&amp;WIDTH=450&amp;START_MAXIMIZED=FALSE&amp;VAR:CALENDAR=US&amp;VAR:SYMBOL=FLT&amp;VAR:INDEX=0"}</definedName>
    <definedName name="_143__FDSAUDITLINK___1" localSheetId="2" hidden="1">{"fdsup://directions/FAT Viewer?action=UPDATE&amp;creator=factset&amp;DYN_ARGS=TRUE&amp;DOC_NAME=FAT:FQL_AUDITING_CLIENT_TEMPLATE.FAT&amp;display_string=Audit&amp;VAR:KEY=NURONYJCRC&amp;VAR:QUERY=KEZGX0lOVF9FWFBfTkVUKExUTVMsNDA3NzMsLCxSUCxVU0QpQEZGX0lOVF9FWFBfTkVUKExUTVNfU0VNSSw0M","Dc3MywsLFJQLFVTRCkp&amp;WINDOW=FIRST_POPUP&amp;HEIGHT=450&amp;WIDTH=450&amp;START_MAXIMIZED=FALSE&amp;VAR:CALENDAR=US&amp;VAR:SYMBOL=FLT&amp;VAR:INDEX=0"}</definedName>
    <definedName name="_143__FDSAUDITLINK___1" hidden="1">{"fdsup://directions/FAT Viewer?action=UPDATE&amp;creator=factset&amp;DYN_ARGS=TRUE&amp;DOC_NAME=FAT:FQL_AUDITING_CLIENT_TEMPLATE.FAT&amp;display_string=Audit&amp;VAR:KEY=NURONYJCRC&amp;VAR:QUERY=KEZGX0lOVF9FWFBfTkVUKExUTVMsNDA3NzMsLCxSUCxVU0QpQEZGX0lOVF9FWFBfTkVUKExUTVNfU0VNSSw0M","Dc3MywsLFJQLFVTRCkp&amp;WINDOW=FIRST_POPUP&amp;HEIGHT=450&amp;WIDTH=450&amp;START_MAXIMIZED=FALSE&amp;VAR:CALENDAR=US&amp;VAR:SYMBOL=FLT&amp;VAR:INDEX=0"}</definedName>
    <definedName name="_1430__FDSAUDITLINK__" localSheetId="2" hidden="1">{"fdsup://Directions/FactSet Auditing Viewer?action=AUDIT_VALUE&amp;DB=129&amp;ID1=92343X10&amp;VALUEID=01001&amp;SDATE=201103&amp;PERIODTYPE=QTR_STD&amp;SCFT=3&amp;window=popup_no_bar&amp;width=385&amp;height=120&amp;START_MAXIMIZED=FALSE&amp;creator=factset&amp;display_string=Audit"}</definedName>
    <definedName name="_1430__FDSAUDITLINK__" hidden="1">{"fdsup://Directions/FactSet Auditing Viewer?action=AUDIT_VALUE&amp;DB=129&amp;ID1=92343X10&amp;VALUEID=01001&amp;SDATE=201103&amp;PERIODTYPE=QTR_STD&amp;SCFT=3&amp;window=popup_no_bar&amp;width=385&amp;height=120&amp;START_MAXIMIZED=FALSE&amp;creator=factset&amp;display_string=Audit"}</definedName>
    <definedName name="_1431__FDSAUDITLINK__" localSheetId="2" hidden="1">{"fdsup://directions/FAT Viewer?action=UPDATE&amp;creator=factset&amp;DYN_ARGS=TRUE&amp;DOC_NAME=FAT:FQL_AUDITING_CLIENT_TEMPLATE.FAT&amp;display_string=Audit&amp;VAR:KEY=EFGTOVOTIH&amp;VAR:QUERY=RkZfTkVUX0lOQyhMVE0sMCwsLFJGLFVTRCk=&amp;WINDOW=FIRST_POPUP&amp;HEIGHT=450&amp;WIDTH=450&amp;START_MA","XIMIZED=FALSE&amp;VAR:CALENDAR=US&amp;VAR:SYMBOL=FIRE&amp;VAR:INDEX=0"}</definedName>
    <definedName name="_1431__FDSAUDITLINK__" hidden="1">{"fdsup://directions/FAT Viewer?action=UPDATE&amp;creator=factset&amp;DYN_ARGS=TRUE&amp;DOC_NAME=FAT:FQL_AUDITING_CLIENT_TEMPLATE.FAT&amp;display_string=Audit&amp;VAR:KEY=EFGTOVOTIH&amp;VAR:QUERY=RkZfTkVUX0lOQyhMVE0sMCwsLFJGLFVTRCk=&amp;WINDOW=FIRST_POPUP&amp;HEIGHT=450&amp;WIDTH=450&amp;START_MA","XIMIZED=FALSE&amp;VAR:CALENDAR=US&amp;VAR:SYMBOL=FIRE&amp;VAR:INDEX=0"}</definedName>
    <definedName name="_1432__FDSAUDITLINK__" localSheetId="2" hidden="1">{"fdsup://directions/FAT Viewer?action=UPDATE&amp;creator=factset&amp;DYN_ARGS=TRUE&amp;DOC_NAME=FAT:FQL_AUDITING_CLIENT_TEMPLATE.FAT&amp;display_string=Audit&amp;VAR:KEY=GZCJGHYXIB&amp;VAR:QUERY=KEZGX0VCSVQoQU5OLDAsLCxSRixVU0QpQEZGX0VCSVRfSUIoQU5OLDAsLCxSRixVU0QpKQ==&amp;WINDOW=FIRST","_POPUP&amp;HEIGHT=450&amp;WIDTH=450&amp;START_MAXIMIZED=FALSE&amp;VAR:CALENDAR=US&amp;VAR:SYMBOL=FIRE&amp;VAR:INDEX=0"}</definedName>
    <definedName name="_1432__FDSAUDITLINK__" hidden="1">{"fdsup://directions/FAT Viewer?action=UPDATE&amp;creator=factset&amp;DYN_ARGS=TRUE&amp;DOC_NAME=FAT:FQL_AUDITING_CLIENT_TEMPLATE.FAT&amp;display_string=Audit&amp;VAR:KEY=GZCJGHYXIB&amp;VAR:QUERY=KEZGX0VCSVQoQU5OLDAsLCxSRixVU0QpQEZGX0VCSVRfSUIoQU5OLDAsLCxSRixVU0QpKQ==&amp;WINDOW=FIRST","_POPUP&amp;HEIGHT=450&amp;WIDTH=450&amp;START_MAXIMIZED=FALSE&amp;VAR:CALENDAR=US&amp;VAR:SYMBOL=FIRE&amp;VAR:INDEX=0"}</definedName>
    <definedName name="_1433__FDSAUDITLINK__" localSheetId="2" hidden="1">{"fdsup://Directions/FactSet Auditing Viewer?action=AUDIT_VALUE&amp;DB=129&amp;ID1=87424N10&amp;VALUEID=01001&amp;SDATE=201104&amp;PERIODTYPE=QTR_STD&amp;SCFT=3&amp;window=popup_no_bar&amp;width=385&amp;height=120&amp;START_MAXIMIZED=FALSE&amp;creator=factset&amp;display_string=Audit"}</definedName>
    <definedName name="_1433__FDSAUDITLINK__" hidden="1">{"fdsup://Directions/FactSet Auditing Viewer?action=AUDIT_VALUE&amp;DB=129&amp;ID1=87424N10&amp;VALUEID=01001&amp;SDATE=201104&amp;PERIODTYPE=QTR_STD&amp;SCFT=3&amp;window=popup_no_bar&amp;width=385&amp;height=120&amp;START_MAXIMIZED=FALSE&amp;creator=factset&amp;display_string=Audit"}</definedName>
    <definedName name="_1434__FDSAUDITLINK__" localSheetId="2" hidden="1">{"fdsup://Directions/FactSet Auditing Viewer?action=AUDIT_VALUE&amp;DB=129&amp;ID1=13123E50&amp;VALUEID=01001&amp;SDATE=201201&amp;PERIODTYPE=QTR_STD&amp;SCFT=3&amp;window=popup_no_bar&amp;width=385&amp;height=120&amp;START_MAXIMIZED=FALSE&amp;creator=factset&amp;display_string=Audit"}</definedName>
    <definedName name="_1434__FDSAUDITLINK__" hidden="1">{"fdsup://Directions/FactSet Auditing Viewer?action=AUDIT_VALUE&amp;DB=129&amp;ID1=13123E50&amp;VALUEID=01001&amp;SDATE=201201&amp;PERIODTYPE=QTR_STD&amp;SCFT=3&amp;window=popup_no_bar&amp;width=385&amp;height=120&amp;START_MAXIMIZED=FALSE&amp;creator=factset&amp;display_string=Audit"}</definedName>
    <definedName name="_1435__FDSAUDITLINK__" localSheetId="2" hidden="1">{"fdsup://Directions/FactSet Auditing Viewer?action=AUDIT_VALUE&amp;DB=129&amp;ID1=664713&amp;VALUEID=02001&amp;SDATE=201202&amp;PERIODTYPE=QTR_STD&amp;SCFT=3&amp;window=popup_no_bar&amp;width=385&amp;height=120&amp;START_MAXIMIZED=FALSE&amp;creator=factset&amp;display_string=Audit"}</definedName>
    <definedName name="_1435__FDSAUDITLINK__" hidden="1">{"fdsup://Directions/FactSet Auditing Viewer?action=AUDIT_VALUE&amp;DB=129&amp;ID1=664713&amp;VALUEID=02001&amp;SDATE=201202&amp;PERIODTYPE=QTR_STD&amp;SCFT=3&amp;window=popup_no_bar&amp;width=385&amp;height=120&amp;START_MAXIMIZED=FALSE&amp;creator=factset&amp;display_string=Audit"}</definedName>
    <definedName name="_1436__FDSAUDITLINK__" localSheetId="2" hidden="1">{"fdsup://directions/FAT Viewer?action=UPDATE&amp;creator=factset&amp;DYN_ARGS=TRUE&amp;DOC_NAME=FAT:FQL_AUDITING_CLIENT_TEMPLATE.FAT&amp;display_string=Audit&amp;VAR:KEY=SNGBKNMLEN&amp;VAR:QUERY=RkZfU0FMRVMoTFRNLDAsLCxSRixVU0Qp&amp;WINDOW=FIRST_POPUP&amp;HEIGHT=450&amp;WIDTH=450&amp;START_MAXIMI","ZED=FALSE&amp;VAR:CALENDAR=US&amp;VAR:SYMBOL=664713&amp;VAR:INDEX=0"}</definedName>
    <definedName name="_1436__FDSAUDITLINK__" hidden="1">{"fdsup://directions/FAT Viewer?action=UPDATE&amp;creator=factset&amp;DYN_ARGS=TRUE&amp;DOC_NAME=FAT:FQL_AUDITING_CLIENT_TEMPLATE.FAT&amp;display_string=Audit&amp;VAR:KEY=SNGBKNMLEN&amp;VAR:QUERY=RkZfU0FMRVMoTFRNLDAsLCxSRixVU0Qp&amp;WINDOW=FIRST_POPUP&amp;HEIGHT=450&amp;WIDTH=450&amp;START_MAXIMI","ZED=FALSE&amp;VAR:CALENDAR=US&amp;VAR:SYMBOL=664713&amp;VAR:INDEX=0"}</definedName>
    <definedName name="_1437__FDSAUDITLINK__" localSheetId="2" hidden="1">{"fdsup://directions/FAT Viewer?action=UPDATE&amp;creator=factset&amp;DYN_ARGS=TRUE&amp;DOC_NAME=FAT:FQL_AUDITING_CLIENT_TEMPLATE.FAT&amp;display_string=Audit&amp;VAR:KEY=MLKXQZKJOZ&amp;VAR:QUERY=RkZfTkVUX0lOQyhMVE0sMCwsLFJGLFVTRCkgLyBGRl9DT01fU0hTX09VVChRVFIsMCwsLFJGLFVTRCk=&amp;WIND","OW=FIRST_POPUP&amp;HEIGHT=450&amp;WIDTH=450&amp;START_MAXIMIZED=FALSE&amp;VAR:CALENDAR=US&amp;VAR:SYMBOL=TLEO&amp;VAR:INDEX=0"}</definedName>
    <definedName name="_1437__FDSAUDITLINK__" hidden="1">{"fdsup://directions/FAT Viewer?action=UPDATE&amp;creator=factset&amp;DYN_ARGS=TRUE&amp;DOC_NAME=FAT:FQL_AUDITING_CLIENT_TEMPLATE.FAT&amp;display_string=Audit&amp;VAR:KEY=MLKXQZKJOZ&amp;VAR:QUERY=RkZfTkVUX0lOQyhMVE0sMCwsLFJGLFVTRCkgLyBGRl9DT01fU0hTX09VVChRVFIsMCwsLFJGLFVTRCk=&amp;WIND","OW=FIRST_POPUP&amp;HEIGHT=450&amp;WIDTH=450&amp;START_MAXIMIZED=FALSE&amp;VAR:CALENDAR=US&amp;VAR:SYMBOL=TLEO&amp;VAR:INDEX=0"}</definedName>
    <definedName name="_1438__FDSAUDITLINK__" localSheetId="2" hidden="1">{"fdsup://Directions/FactSet Auditing Viewer?action=AUDIT_VALUE&amp;DB=129&amp;ID1=92343X10&amp;VALUEID=01001&amp;SDATE=201003&amp;PERIODTYPE=QTR_STD&amp;SCFT=3&amp;window=popup_no_bar&amp;width=385&amp;height=120&amp;START_MAXIMIZED=FALSE&amp;creator=factset&amp;display_string=Audit"}</definedName>
    <definedName name="_1438__FDSAUDITLINK__" hidden="1">{"fdsup://Directions/FactSet Auditing Viewer?action=AUDIT_VALUE&amp;DB=129&amp;ID1=92343X10&amp;VALUEID=01001&amp;SDATE=201003&amp;PERIODTYPE=QTR_STD&amp;SCFT=3&amp;window=popup_no_bar&amp;width=385&amp;height=120&amp;START_MAXIMIZED=FALSE&amp;creator=factset&amp;display_string=Audit"}</definedName>
    <definedName name="_1439__FDSAUDITLINK__" localSheetId="2" hidden="1">{"fdsup://directions/FAT Viewer?action=UPDATE&amp;creator=factset&amp;DYN_ARGS=TRUE&amp;DOC_NAME=FAT:FQL_AUDITING_CLIENT_TEMPLATE.FAT&amp;display_string=Audit&amp;VAR:KEY=SHIRWTIHUB&amp;VAR:QUERY=RkZfTkVUX0lOQyhMVE0sMCwsLFJGLFVTRCk=&amp;WINDOW=FIRST_POPUP&amp;HEIGHT=450&amp;WIDTH=450&amp;START_MA","XIMIZED=FALSE&amp;VAR:CALENDAR=US&amp;VAR:SYMBOL=612528&amp;VAR:INDEX=0"}</definedName>
    <definedName name="_1439__FDSAUDITLINK__" hidden="1">{"fdsup://directions/FAT Viewer?action=UPDATE&amp;creator=factset&amp;DYN_ARGS=TRUE&amp;DOC_NAME=FAT:FQL_AUDITING_CLIENT_TEMPLATE.FAT&amp;display_string=Audit&amp;VAR:KEY=SHIRWTIHUB&amp;VAR:QUERY=RkZfTkVUX0lOQyhMVE0sMCwsLFJGLFVTRCk=&amp;WINDOW=FIRST_POPUP&amp;HEIGHT=450&amp;WIDTH=450&amp;START_MA","XIMIZED=FALSE&amp;VAR:CALENDAR=US&amp;VAR:SYMBOL=612528&amp;VAR:INDEX=0"}</definedName>
    <definedName name="_144____________________123Graph_XCHART_17" hidden="1">#REF!</definedName>
    <definedName name="_144___________________0Rwvu.Pag" hidden="1">#REF!</definedName>
    <definedName name="_144_________________123Graph_XCHART_16" hidden="1">#REF!</definedName>
    <definedName name="_144_____123Graph_CCHART_5" hidden="1">#REF!</definedName>
    <definedName name="_144_____123Graph_XCHART_15" hidden="1">#REF!</definedName>
    <definedName name="_144_____123Graph_XCHART_16" hidden="1">#REF!</definedName>
    <definedName name="_144__123Graph_F_Chart_1A" hidden="1">#REF!</definedName>
    <definedName name="_144__123Graph_FWAGES_BY_B_U" hidden="1">#REF!</definedName>
    <definedName name="_144__123Graph_XCHART_4" hidden="1">#REF!</definedName>
    <definedName name="_144__123Graph_XChart_5" hidden="1">#N/A</definedName>
    <definedName name="_144__123Graph_XSUPPLIES_BY_B_U" hidden="1">#REF!</definedName>
    <definedName name="_144__FDSAUDITLINK__" localSheetId="2">{"fdsup://directions/FAT Viewer?action=UPDATE&amp;creator=factset&amp;DYN_ARGS=TRUE&amp;DOC_NAME=FAT:FQL_AUDITING_CLIENT_TEMPLATE.FAT&amp;display_string=Audit&amp;VAR:KEY=BUVKLCDCF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AIA&amp;VAR:INDEX=0"}</definedName>
    <definedName name="_144__FDSAUDITLINK__" hidden="1">{"fdsup://Directions/FactSet Auditing Viewer?action=AUDIT_VALUE&amp;DB=129&amp;ID1=92826C83&amp;VALUEID=01001&amp;SDATE=201003&amp;PERIODTYPE=QTR_STD&amp;SCFT=3&amp;window=popup_no_bar&amp;width=385&amp;height=120&amp;START_MAXIMIZED=FALSE&amp;creator=factset&amp;display_string=Audit"}</definedName>
    <definedName name="_144__FDSAUDITLINK___1" localSheetId="2" hidden="1">{"fdsup://Directions/FactSet Auditing Viewer?action=AUDIT_VALUE&amp;DB=129&amp;ID1=92826C83&amp;VALUEID=01001&amp;SDATE=201003&amp;PERIODTYPE=QTR_STD&amp;SCFT=3&amp;window=popup_no_bar&amp;width=385&amp;height=120&amp;START_MAXIMIZED=FALSE&amp;creator=factset&amp;display_string=Audit"}</definedName>
    <definedName name="_144__FDSAUDITLINK___1" hidden="1">{"fdsup://Directions/FactSet Auditing Viewer?action=AUDIT_VALUE&amp;DB=129&amp;ID1=92826C83&amp;VALUEID=01001&amp;SDATE=201003&amp;PERIODTYPE=QTR_STD&amp;SCFT=3&amp;window=popup_no_bar&amp;width=385&amp;height=120&amp;START_MAXIMIZED=FALSE&amp;creator=factset&amp;display_string=Audit"}</definedName>
    <definedName name="_144__FDSAUDITLINK___2" localSheetId="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3" localSheetId="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4" localSheetId="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4"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0__FDSAUDITLINK__" localSheetId="2" hidden="1">{"fdsup://directions/FAT Viewer?action=UPDATE&amp;creator=factset&amp;DYN_ARGS=TRUE&amp;DOC_NAME=FAT:FQL_AUDITING_CLIENT_TEMPLATE.FAT&amp;display_string=Audit&amp;VAR:KEY=OJGTAFATKP&amp;VAR:QUERY=KEZGX0VCSVQoQU5OLDAsLCxSRixVU0QpQEZGX0VCSVRfSUIoQU5OLDAsLCxSRixVU0QpKQ==&amp;WINDOW=FIRST","_POPUP&amp;HEIGHT=450&amp;WIDTH=450&amp;START_MAXIMIZED=FALSE&amp;VAR:CALENDAR=US&amp;VAR:SYMBOL=612528&amp;VAR:INDEX=0"}</definedName>
    <definedName name="_1440__FDSAUDITLINK__" hidden="1">{"fdsup://directions/FAT Viewer?action=UPDATE&amp;creator=factset&amp;DYN_ARGS=TRUE&amp;DOC_NAME=FAT:FQL_AUDITING_CLIENT_TEMPLATE.FAT&amp;display_string=Audit&amp;VAR:KEY=OJGTAFATKP&amp;VAR:QUERY=KEZGX0VCSVQoQU5OLDAsLCxSRixVU0QpQEZGX0VCSVRfSUIoQU5OLDAsLCxSRixVU0QpKQ==&amp;WINDOW=FIRST","_POPUP&amp;HEIGHT=450&amp;WIDTH=450&amp;START_MAXIMIZED=FALSE&amp;VAR:CALENDAR=US&amp;VAR:SYMBOL=612528&amp;VAR:INDEX=0"}</definedName>
    <definedName name="_1441__FDSAUDITLINK__" localSheetId="2" hidden="1">{"fdsup://directions/FAT Viewer?action=UPDATE&amp;creator=factset&amp;DYN_ARGS=TRUE&amp;DOC_NAME=FAT:FQL_AUDITING_CLIENT_TEMPLATE.FAT&amp;display_string=Audit&amp;VAR:KEY=MLQTKZMLWB&amp;VAR:QUERY=KEZGX0VCSVREQShMVE0sMCwsLFJGLFVTRClARkZfRUJJVERBX0lCKExUTSwwLCwsUkYsVVNEKSk=&amp;WINDOW=F","IRST_POPUP&amp;HEIGHT=450&amp;WIDTH=450&amp;START_MAXIMIZED=FALSE&amp;VAR:CALENDAR=US&amp;VAR:SYMBOL=ADBE&amp;VAR:INDEX=0"}</definedName>
    <definedName name="_1441__FDSAUDITLINK__" hidden="1">{"fdsup://directions/FAT Viewer?action=UPDATE&amp;creator=factset&amp;DYN_ARGS=TRUE&amp;DOC_NAME=FAT:FQL_AUDITING_CLIENT_TEMPLATE.FAT&amp;display_string=Audit&amp;VAR:KEY=MLQTKZMLWB&amp;VAR:QUERY=KEZGX0VCSVREQShMVE0sMCwsLFJGLFVTRClARkZfRUJJVERBX0lCKExUTSwwLCwsUkYsVVNEKSk=&amp;WINDOW=F","IRST_POPUP&amp;HEIGHT=450&amp;WIDTH=450&amp;START_MAXIMIZED=FALSE&amp;VAR:CALENDAR=US&amp;VAR:SYMBOL=ADBE&amp;VAR:INDEX=0"}</definedName>
    <definedName name="_1442__FDSAUDITLINK__" localSheetId="2" hidden="1">{"fdsup://directions/FAT Viewer?action=UPDATE&amp;creator=factset&amp;DYN_ARGS=TRUE&amp;DOC_NAME=FAT:FQL_AUDITING_CLIENT_TEMPLATE.FAT&amp;display_string=Audit&amp;VAR:KEY=IVSHMZMNQT&amp;VAR:QUERY=KEZGX0VCSVQoQU5OLDAsLCxSRixVU0QpQEZGX0VCSVRfSUIoQU5OLDAsLCxSRixVU0QpKQ==&amp;WINDOW=FIRST","_POPUP&amp;HEIGHT=450&amp;WIDTH=450&amp;START_MAXIMIZED=FALSE&amp;VAR:CALENDAR=US&amp;VAR:SYMBOL=SAI&amp;VAR:INDEX=0"}</definedName>
    <definedName name="_1442__FDSAUDITLINK__" hidden="1">{"fdsup://directions/FAT Viewer?action=UPDATE&amp;creator=factset&amp;DYN_ARGS=TRUE&amp;DOC_NAME=FAT:FQL_AUDITING_CLIENT_TEMPLATE.FAT&amp;display_string=Audit&amp;VAR:KEY=IVSHMZMNQT&amp;VAR:QUERY=KEZGX0VCSVQoQU5OLDAsLCxSRixVU0QpQEZGX0VCSVRfSUIoQU5OLDAsLCxSRixVU0QpKQ==&amp;WINDOW=FIRST","_POPUP&amp;HEIGHT=450&amp;WIDTH=450&amp;START_MAXIMIZED=FALSE&amp;VAR:CALENDAR=US&amp;VAR:SYMBOL=SAI&amp;VAR:INDEX=0"}</definedName>
    <definedName name="_1443__FDSAUDITLINK__" localSheetId="2" hidden="1">{"fdsup://directions/FAT Viewer?action=UPDATE&amp;creator=factset&amp;DYN_ARGS=TRUE&amp;DOC_NAME=FAT:FQL_AUDITING_CLIENT_TEMPLATE.FAT&amp;display_string=Audit&amp;VAR:KEY=WVGNYXOLKX&amp;VAR:QUERY=KEZGX0VCSVQoQU5OLDAsLCxSRixVU0QpQEZGX0VCSVRfSUIoQU5OLDAsLCxSRixVU0QpKQ==&amp;WINDOW=FIRST","_POPUP&amp;HEIGHT=450&amp;WIDTH=450&amp;START_MAXIMIZED=FALSE&amp;VAR:CALENDAR=US&amp;VAR:SYMBOL=CA&amp;VAR:INDEX=0"}</definedName>
    <definedName name="_1443__FDSAUDITLINK__" hidden="1">{"fdsup://directions/FAT Viewer?action=UPDATE&amp;creator=factset&amp;DYN_ARGS=TRUE&amp;DOC_NAME=FAT:FQL_AUDITING_CLIENT_TEMPLATE.FAT&amp;display_string=Audit&amp;VAR:KEY=WVGNYXOLKX&amp;VAR:QUERY=KEZGX0VCSVQoQU5OLDAsLCxSRixVU0QpQEZGX0VCSVRfSUIoQU5OLDAsLCxSRixVU0QpKQ==&amp;WINDOW=FIRST","_POPUP&amp;HEIGHT=450&amp;WIDTH=450&amp;START_MAXIMIZED=FALSE&amp;VAR:CALENDAR=US&amp;VAR:SYMBOL=CA&amp;VAR:INDEX=0"}</definedName>
    <definedName name="_1444__FDSAUDITLINK__" localSheetId="2" hidden="1">{"fdsup://directions/FAT Viewer?action=UPDATE&amp;creator=factset&amp;DYN_ARGS=TRUE&amp;DOC_NAME=FAT:FQL_AUDITING_CLIENT_TEMPLATE.FAT&amp;display_string=Audit&amp;VAR:KEY=AHQDSVARGD&amp;VAR:QUERY=RkZfU0FMRVMoTFRNLDAsLCxSRixVU0Qp&amp;WINDOW=FIRST_POPUP&amp;HEIGHT=450&amp;WIDTH=450&amp;START_MAXIMI","ZED=FALSE&amp;VAR:CALENDAR=US&amp;VAR:SYMBOL=CA&amp;VAR:INDEX=0"}</definedName>
    <definedName name="_1444__FDSAUDITLINK__" hidden="1">{"fdsup://directions/FAT Viewer?action=UPDATE&amp;creator=factset&amp;DYN_ARGS=TRUE&amp;DOC_NAME=FAT:FQL_AUDITING_CLIENT_TEMPLATE.FAT&amp;display_string=Audit&amp;VAR:KEY=AHQDSVARGD&amp;VAR:QUERY=RkZfU0FMRVMoTFRNLDAsLCxSRixVU0Qp&amp;WINDOW=FIRST_POPUP&amp;HEIGHT=450&amp;WIDTH=450&amp;START_MAXIMI","ZED=FALSE&amp;VAR:CALENDAR=US&amp;VAR:SYMBOL=CA&amp;VAR:INDEX=0"}</definedName>
    <definedName name="_1445__FDSAUDITLINK__" localSheetId="2" hidden="1">{"fdsup://Directions/FactSet Auditing Viewer?action=AUDIT_VALUE&amp;DB=129&amp;ID1=21031310&amp;VALUEID=07011&amp;SDATE=2010&amp;PERIODTYPE=ANN_STD&amp;SCFT=3&amp;window=popup_no_bar&amp;width=385&amp;height=120&amp;START_MAXIMIZED=FALSE&amp;creator=factset&amp;display_string=Audit"}</definedName>
    <definedName name="_1445__FDSAUDITLINK__" hidden="1">{"fdsup://Directions/FactSet Auditing Viewer?action=AUDIT_VALUE&amp;DB=129&amp;ID1=21031310&amp;VALUEID=07011&amp;SDATE=2010&amp;PERIODTYPE=ANN_STD&amp;SCFT=3&amp;window=popup_no_bar&amp;width=385&amp;height=120&amp;START_MAXIMIZED=FALSE&amp;creator=factset&amp;display_string=Audit"}</definedName>
    <definedName name="_1446__FDSAUDITLINK__" localSheetId="2" hidden="1">{"fdsup://directions/FAT Viewer?action=UPDATE&amp;creator=factset&amp;DYN_ARGS=TRUE&amp;DOC_NAME=FAT:FQL_AUDITING_CLIENT_TEMPLATE.FAT&amp;display_string=Audit&amp;VAR:KEY=ENIZCFURWB&amp;VAR:QUERY=RkZfTkVUX0lOQyhMVE0sMCwsLFJGLFVTRCk=&amp;WINDOW=FIRST_POPUP&amp;HEIGHT=450&amp;WIDTH=450&amp;START_MA","XIMIZED=FALSE&amp;VAR:CALENDAR=US&amp;VAR:SYMBOL=CHKP&amp;VAR:INDEX=0"}</definedName>
    <definedName name="_1446__FDSAUDITLINK__" hidden="1">{"fdsup://directions/FAT Viewer?action=UPDATE&amp;creator=factset&amp;DYN_ARGS=TRUE&amp;DOC_NAME=FAT:FQL_AUDITING_CLIENT_TEMPLATE.FAT&amp;display_string=Audit&amp;VAR:KEY=ENIZCFURWB&amp;VAR:QUERY=RkZfTkVUX0lOQyhMVE0sMCwsLFJGLFVTRCk=&amp;WINDOW=FIRST_POPUP&amp;HEIGHT=450&amp;WIDTH=450&amp;START_MA","XIMIZED=FALSE&amp;VAR:CALENDAR=US&amp;VAR:SYMBOL=CHKP&amp;VAR:INDEX=0"}</definedName>
    <definedName name="_1447__FDSAUDITLINK__" localSheetId="2" hidden="1">{"fdsup://directions/FAT Viewer?action=UPDATE&amp;creator=factset&amp;DYN_ARGS=TRUE&amp;DOC_NAME=FAT:FQL_AUDITING_CLIENT_TEMPLATE.FAT&amp;display_string=Audit&amp;VAR:KEY=OLYLINCZYP&amp;VAR:QUERY=RkZfTkVUX0lOQyhMVE0sMCwsLFJGLFVTRCkgLyBGRl9DT01fU0hTX09VVChRVFIsMCwsLFJGLFVTRCk=&amp;WIND","OW=FIRST_POPUP&amp;HEIGHT=450&amp;WIDTH=450&amp;START_MAXIMIZED=FALSE&amp;VAR:CALENDAR=US&amp;VAR:SYMBOL=VRNT&amp;VAR:INDEX=0"}</definedName>
    <definedName name="_1447__FDSAUDITLINK__" hidden="1">{"fdsup://directions/FAT Viewer?action=UPDATE&amp;creator=factset&amp;DYN_ARGS=TRUE&amp;DOC_NAME=FAT:FQL_AUDITING_CLIENT_TEMPLATE.FAT&amp;display_string=Audit&amp;VAR:KEY=OLYLINCZYP&amp;VAR:QUERY=RkZfTkVUX0lOQyhMVE0sMCwsLFJGLFVTRCkgLyBGRl9DT01fU0hTX09VVChRVFIsMCwsLFJGLFVTRCk=&amp;WIND","OW=FIRST_POPUP&amp;HEIGHT=450&amp;WIDTH=450&amp;START_MAXIMIZED=FALSE&amp;VAR:CALENDAR=US&amp;VAR:SYMBOL=VRNT&amp;VAR:INDEX=0"}</definedName>
    <definedName name="_1448__FDSAUDITLINK__" localSheetId="2" hidden="1">{"fdsup://directions/FAT Viewer?action=UPDATE&amp;creator=factset&amp;DYN_ARGS=TRUE&amp;DOC_NAME=FAT:FQL_AUDITING_CLIENT_TEMPLATE.FAT&amp;display_string=Audit&amp;VAR:KEY=CZMNANKNIL&amp;VAR:QUERY=RkZfREVCVChRVFIsMCwsLFJGLFVTRCk=&amp;WINDOW=FIRST_POPUP&amp;HEIGHT=450&amp;WIDTH=450&amp;START_MAXIMI","ZED=FALSE&amp;VAR:CALENDAR=US&amp;VAR:SYMBOL=SYMC&amp;VAR:INDEX=0"}</definedName>
    <definedName name="_1448__FDSAUDITLINK__" hidden="1">{"fdsup://directions/FAT Viewer?action=UPDATE&amp;creator=factset&amp;DYN_ARGS=TRUE&amp;DOC_NAME=FAT:FQL_AUDITING_CLIENT_TEMPLATE.FAT&amp;display_string=Audit&amp;VAR:KEY=CZMNANKNIL&amp;VAR:QUERY=RkZfREVCVChRVFIsMCwsLFJGLFVTRCk=&amp;WINDOW=FIRST_POPUP&amp;HEIGHT=450&amp;WIDTH=450&amp;START_MAXIMI","ZED=FALSE&amp;VAR:CALENDAR=US&amp;VAR:SYMBOL=SYMC&amp;VAR:INDEX=0"}</definedName>
    <definedName name="_1449__FDSAUDITLINK__" localSheetId="2" hidden="1">{"fdsup://directions/FAT Viewer?action=UPDATE&amp;creator=factset&amp;DYN_ARGS=TRUE&amp;DOC_NAME=FAT:FQL_AUDITING_CLIENT_TEMPLATE.FAT&amp;display_string=Audit&amp;VAR:KEY=MFSXAXSNUJ&amp;VAR:QUERY=KEZGX0VCSVREQShMVE0sMCwsLFJGLFVTRClARkZfRUJJVERBX0lCKExUTSwwLCwsUkYsVVNEKSk=&amp;WINDOW=F","IRST_POPUP&amp;HEIGHT=450&amp;WIDTH=450&amp;START_MAXIMIZED=FALSE&amp;VAR:CALENDAR=US&amp;VAR:SYMBOL=ENTU&amp;VAR:INDEX=0"}</definedName>
    <definedName name="_1449__FDSAUDITLINK__" hidden="1">{"fdsup://directions/FAT Viewer?action=UPDATE&amp;creator=factset&amp;DYN_ARGS=TRUE&amp;DOC_NAME=FAT:FQL_AUDITING_CLIENT_TEMPLATE.FAT&amp;display_string=Audit&amp;VAR:KEY=MFSXAXSNUJ&amp;VAR:QUERY=KEZGX0VCSVREQShMVE0sMCwsLFJGLFVTRClARkZfRUJJVERBX0lCKExUTSwwLCwsUkYsVVNEKSk=&amp;WINDOW=F","IRST_POPUP&amp;HEIGHT=450&amp;WIDTH=450&amp;START_MAXIMIZED=FALSE&amp;VAR:CALENDAR=US&amp;VAR:SYMBOL=ENTU&amp;VAR:INDEX=0"}</definedName>
    <definedName name="_145____________________123Graph_XCHART_18" hidden="1">#REF!</definedName>
    <definedName name="_145_________________123Graph_XCHART_17" hidden="1">#REF!</definedName>
    <definedName name="_145_____0Rwvu.Pag" hidden="1">#REF!</definedName>
    <definedName name="_145_____123Graph_XCHART_16" hidden="1">#REF!</definedName>
    <definedName name="_145_____123Graph_XCHART_17" hidden="1">#REF!</definedName>
    <definedName name="_145__123Graph_CCHART_2A" hidden="1">#REF!</definedName>
    <definedName name="_145__123Graph_DCHART_14" hidden="1">#REF!</definedName>
    <definedName name="_145__123Graph_FCHART_10" hidden="1">#REF!</definedName>
    <definedName name="_145__123Graph_XCHART_1" hidden="1">#REF!</definedName>
    <definedName name="_145__123Graph_XChart_6" hidden="1">#N/A</definedName>
    <definedName name="_145__FDSAUDITLINK__" localSheetId="2" hidden="1">{"fdsup://Directions/FactSet Auditing Viewer?action=AUDIT_VALUE&amp;DB=129&amp;ID1=34988210&amp;VALUEID=02201&amp;SDATE=201004&amp;PERIODTYPE=QTR_STD&amp;SCFT=3&amp;window=popup_no_bar&amp;width=385&amp;height=120&amp;START_MAXIMIZED=FALSE&amp;creator=factset&amp;display_string=Audit"}</definedName>
    <definedName name="_145__FDSAUDITLINK__" hidden="1">{"fdsup://directions/FAT Viewer?action=UPDATE&amp;creator=factset&amp;DYN_ARGS=TRUE&amp;DOC_NAME=FAT:FQL_AUDITING_CLIENT_TEMPLATE.FAT&amp;display_string=Audit&amp;VAR:KEY=DOPGXWBWJO&amp;VAR:QUERY=KEZGX0lOVF9FWFBfTkVUKExUTVMsNDA3NzMsLCxSUCxVU0QpQEZGX0lOVF9FWFBfTkVUKExUTVNfU0VNSSw0M","Dc3MywsLFJQLFVTRCkp&amp;WINDOW=FIRST_POPUP&amp;HEIGHT=450&amp;WIDTH=450&amp;START_MAXIMIZED=FALSE&amp;VAR:CALENDAR=US&amp;VAR:SYMBOL=DFS&amp;VAR:INDEX=0"}</definedName>
    <definedName name="_145__FDSAUDITLINK___1" localSheetId="2" hidden="1">{"fdsup://directions/FAT Viewer?action=UPDATE&amp;creator=factset&amp;DYN_ARGS=TRUE&amp;DOC_NAME=FAT:FQL_AUDITING_CLIENT_TEMPLATE.FAT&amp;display_string=Audit&amp;VAR:KEY=DOPGXWBWJO&amp;VAR:QUERY=KEZGX0lOVF9FWFBfTkVUKExUTVMsNDA3NzMsLCxSUCxVU0QpQEZGX0lOVF9FWFBfTkVUKExUTVNfU0VNSSw0M","Dc3MywsLFJQLFVTRCkp&amp;WINDOW=FIRST_POPUP&amp;HEIGHT=450&amp;WIDTH=450&amp;START_MAXIMIZED=FALSE&amp;VAR:CALENDAR=US&amp;VAR:SYMBOL=DFS&amp;VAR:INDEX=0"}</definedName>
    <definedName name="_145__FDSAUDITLINK___1" hidden="1">{"fdsup://directions/FAT Viewer?action=UPDATE&amp;creator=factset&amp;DYN_ARGS=TRUE&amp;DOC_NAME=FAT:FQL_AUDITING_CLIENT_TEMPLATE.FAT&amp;display_string=Audit&amp;VAR:KEY=DOPGXWBWJO&amp;VAR:QUERY=KEZGX0lOVF9FWFBfTkVUKExUTVMsNDA3NzMsLCxSUCxVU0QpQEZGX0lOVF9FWFBfTkVUKExUTVNfU0VNSSw0M","Dc3MywsLFJQLFVTRCkp&amp;WINDOW=FIRST_POPUP&amp;HEIGHT=450&amp;WIDTH=450&amp;START_MAXIMIZED=FALSE&amp;VAR:CALENDAR=US&amp;VAR:SYMBOL=DFS&amp;VAR:INDEX=0"}</definedName>
    <definedName name="_1450__FDSAUDITLINK__" localSheetId="2" hidden="1">{"fdsup://Directions/FactSet Auditing Viewer?action=AUDIT_VALUE&amp;DB=129&amp;ID1=67020Y10&amp;VALUEID=01001&amp;SDATE=201004&amp;PERIODTYPE=QTR_STD&amp;SCFT=3&amp;window=popup_no_bar&amp;width=385&amp;height=120&amp;START_MAXIMIZED=FALSE&amp;creator=factset&amp;display_string=Audit"}</definedName>
    <definedName name="_1450__FDSAUDITLINK__" hidden="1">{"fdsup://Directions/FactSet Auditing Viewer?action=AUDIT_VALUE&amp;DB=129&amp;ID1=67020Y10&amp;VALUEID=01001&amp;SDATE=201004&amp;PERIODTYPE=QTR_STD&amp;SCFT=3&amp;window=popup_no_bar&amp;width=385&amp;height=120&amp;START_MAXIMIZED=FALSE&amp;creator=factset&amp;display_string=Audit"}</definedName>
    <definedName name="_1451__FDSAUDITLINK__" localSheetId="2" hidden="1">{"fdsup://Directions/FactSet Auditing Viewer?action=AUDIT_VALUE&amp;DB=129&amp;ID1=83616T10&amp;VALUEID=07011&amp;SDATE=2010&amp;PERIODTYPE=ANN_STD&amp;SCFT=3&amp;window=popup_no_bar&amp;width=385&amp;height=120&amp;START_MAXIMIZED=FALSE&amp;creator=factset&amp;display_string=Audit"}</definedName>
    <definedName name="_1451__FDSAUDITLINK__" hidden="1">{"fdsup://Directions/FactSet Auditing Viewer?action=AUDIT_VALUE&amp;DB=129&amp;ID1=83616T10&amp;VALUEID=07011&amp;SDATE=2010&amp;PERIODTYPE=ANN_STD&amp;SCFT=3&amp;window=popup_no_bar&amp;width=385&amp;height=120&amp;START_MAXIMIZED=FALSE&amp;creator=factset&amp;display_string=Audit"}</definedName>
    <definedName name="_1452__FDSAUDITLINK__" localSheetId="2" hidden="1">{"fdsup://directions/FAT Viewer?action=UPDATE&amp;creator=factset&amp;DYN_ARGS=TRUE&amp;DOC_NAME=FAT:FQL_AUDITING_CLIENT_TEMPLATE.FAT&amp;display_string=Audit&amp;VAR:KEY=UPKVCZAJSL&amp;VAR:QUERY=RkZfU0FMRVMoTFRNLDAsLCxSRixVU0Qp&amp;WINDOW=FIRST_POPUP&amp;HEIGHT=450&amp;WIDTH=450&amp;START_MAXIMI","ZED=FALSE&amp;VAR:CALENDAR=US&amp;VAR:SYMBOL=SAP&amp;VAR:INDEX=0"}</definedName>
    <definedName name="_1452__FDSAUDITLINK__" hidden="1">{"fdsup://directions/FAT Viewer?action=UPDATE&amp;creator=factset&amp;DYN_ARGS=TRUE&amp;DOC_NAME=FAT:FQL_AUDITING_CLIENT_TEMPLATE.FAT&amp;display_string=Audit&amp;VAR:KEY=UPKVCZAJSL&amp;VAR:QUERY=RkZfU0FMRVMoTFRNLDAsLCxSRixVU0Qp&amp;WINDOW=FIRST_POPUP&amp;HEIGHT=450&amp;WIDTH=450&amp;START_MAXIMI","ZED=FALSE&amp;VAR:CALENDAR=US&amp;VAR:SYMBOL=SAP&amp;VAR:INDEX=0"}</definedName>
    <definedName name="_1453__FDSAUDITLINK__" localSheetId="2">{"fdsup://Directions/FactSet Auditing Viewer?action=AUDIT_VALUE&amp;DB=129&amp;ID1=74346Y10&amp;VALUEID=02001&amp;SDATE=201002&amp;PERIODTYPE=QTR_STD&amp;window=popup_no_bar&amp;width=385&amp;height=120&amp;START_MAXIMIZED=FALSE&amp;creator=factset&amp;display_string=Audit"}</definedName>
    <definedName name="_1453__FDSAUDITLINK__" hidden="1">{"fdsup://Directions/FactSet Auditing Viewer?action=AUDIT_VALUE&amp;DB=129&amp;ID1=88632Q10&amp;VALUEID=01001&amp;SDATE=201004&amp;PERIODTYPE=QTR_STD&amp;SCFT=3&amp;window=popup_no_bar&amp;width=385&amp;height=120&amp;START_MAXIMIZED=FALSE&amp;creator=factset&amp;display_string=Audit"}</definedName>
    <definedName name="_1454__FDSAUDITLINK__" localSheetId="2" hidden="1">{"fdsup://directions/FAT Viewer?action=UPDATE&amp;creator=factset&amp;DYN_ARGS=TRUE&amp;DOC_NAME=FAT:FQL_AUDITING_CLIENT_TEMPLATE.FAT&amp;display_string=Audit&amp;VAR:KEY=GJCTCTSZOB&amp;VAR:QUERY=RkZfU0FMRVMoTFRNLDAsLCxSRixVU0Qp&amp;WINDOW=FIRST_POPUP&amp;HEIGHT=450&amp;WIDTH=450&amp;START_MAXIMI","ZED=FALSE&amp;VAR:CALENDAR=US&amp;VAR:SYMBOL=LLNW&amp;VAR:INDEX=0"}</definedName>
    <definedName name="_1454__FDSAUDITLINK__" hidden="1">{"fdsup://directions/FAT Viewer?action=UPDATE&amp;creator=factset&amp;DYN_ARGS=TRUE&amp;DOC_NAME=FAT:FQL_AUDITING_CLIENT_TEMPLATE.FAT&amp;display_string=Audit&amp;VAR:KEY=GJCTCTSZOB&amp;VAR:QUERY=RkZfU0FMRVMoTFRNLDAsLCxSRixVU0Qp&amp;WINDOW=FIRST_POPUP&amp;HEIGHT=450&amp;WIDTH=450&amp;START_MAXIMI","ZED=FALSE&amp;VAR:CALENDAR=US&amp;VAR:SYMBOL=LLNW&amp;VAR:INDEX=0"}</definedName>
    <definedName name="_1455__FDSAUDITLINK__" localSheetId="2" hidden="1">{"fdsup://directions/FAT Viewer?action=UPDATE&amp;creator=factset&amp;DYN_ARGS=TRUE&amp;DOC_NAME=FAT:FQL_AUDITING_CLIENT_TEMPLATE.FAT&amp;display_string=Audit&amp;VAR:KEY=WXWTIJKHEH&amp;VAR:QUERY=KEZGX0VCSVREQShMVE0sMCwsLFJGLFVTRClARkZfRUJJVERBX0lCKExUTSwwLCwsUkYsVVNEKSk=&amp;WINDOW=F","IRST_POPUP&amp;HEIGHT=450&amp;WIDTH=450&amp;START_MAXIMIZED=FALSE&amp;VAR:CALENDAR=US&amp;VAR:SYMBOL=CDNS&amp;VAR:INDEX=0"}</definedName>
    <definedName name="_1455__FDSAUDITLINK__" hidden="1">{"fdsup://directions/FAT Viewer?action=UPDATE&amp;creator=factset&amp;DYN_ARGS=TRUE&amp;DOC_NAME=FAT:FQL_AUDITING_CLIENT_TEMPLATE.FAT&amp;display_string=Audit&amp;VAR:KEY=WXWTIJKHEH&amp;VAR:QUERY=KEZGX0VCSVREQShMVE0sMCwsLFJGLFVTRClARkZfRUJJVERBX0lCKExUTSwwLCwsUkYsVVNEKSk=&amp;WINDOW=F","IRST_POPUP&amp;HEIGHT=450&amp;WIDTH=450&amp;START_MAXIMIZED=FALSE&amp;VAR:CALENDAR=US&amp;VAR:SYMBOL=CDNS&amp;VAR:INDEX=0"}</definedName>
    <definedName name="_1456__FDSAUDITLINK__" localSheetId="2" hidden="1">{"fdsup://directions/FAT Viewer?action=UPDATE&amp;creator=factset&amp;DYN_ARGS=TRUE&amp;DOC_NAME=FAT:FQL_AUDITING_CLIENT_TEMPLATE.FAT&amp;display_string=Audit&amp;VAR:KEY=MNMJWNSXGP&amp;VAR:QUERY=RkZfREVCVChRVFIsMCwsLFJGLFVTRCk=&amp;WINDOW=FIRST_POPUP&amp;HEIGHT=450&amp;WIDTH=450&amp;START_MAXIMI","ZED=FALSE&amp;VAR:CALENDAR=US&amp;VAR:SYMBOL=IBM&amp;VAR:INDEX=0"}</definedName>
    <definedName name="_1456__FDSAUDITLINK__" hidden="1">{"fdsup://directions/FAT Viewer?action=UPDATE&amp;creator=factset&amp;DYN_ARGS=TRUE&amp;DOC_NAME=FAT:FQL_AUDITING_CLIENT_TEMPLATE.FAT&amp;display_string=Audit&amp;VAR:KEY=MNMJWNSXGP&amp;VAR:QUERY=RkZfREVCVChRVFIsMCwsLFJGLFVTRCk=&amp;WINDOW=FIRST_POPUP&amp;HEIGHT=450&amp;WIDTH=450&amp;START_MAXIMI","ZED=FALSE&amp;VAR:CALENDAR=US&amp;VAR:SYMBOL=IBM&amp;VAR:INDEX=0"}</definedName>
    <definedName name="_1457__FDSAUDITLINK__" localSheetId="2" hidden="1">{"fdsup://directions/FAT Viewer?action=UPDATE&amp;creator=factset&amp;DYN_ARGS=TRUE&amp;DOC_NAME=FAT:FQL_AUDITING_CLIENT_TEMPLATE.FAT&amp;display_string=Audit&amp;VAR:KEY=UTYHSNQHOV&amp;VAR:QUERY=RkZfU0FMRVMoTFRNLDAsLCxSRixVU0Qp&amp;WINDOW=FIRST_POPUP&amp;HEIGHT=450&amp;WIDTH=450&amp;START_MAXIMI","ZED=FALSE&amp;VAR:CALENDAR=US&amp;VAR:SYMBOL=CDNS&amp;VAR:INDEX=0"}</definedName>
    <definedName name="_1457__FDSAUDITLINK__" hidden="1">{"fdsup://directions/FAT Viewer?action=UPDATE&amp;creator=factset&amp;DYN_ARGS=TRUE&amp;DOC_NAME=FAT:FQL_AUDITING_CLIENT_TEMPLATE.FAT&amp;display_string=Audit&amp;VAR:KEY=UTYHSNQHOV&amp;VAR:QUERY=RkZfU0FMRVMoTFRNLDAsLCxSRixVU0Qp&amp;WINDOW=FIRST_POPUP&amp;HEIGHT=450&amp;WIDTH=450&amp;START_MAXIMI","ZED=FALSE&amp;VAR:CALENDAR=US&amp;VAR:SYMBOL=CDNS&amp;VAR:INDEX=0"}</definedName>
    <definedName name="_1458__FDSAUDITLINK__" localSheetId="2" hidden="1">{"fdsup://directions/FAT Viewer?action=UPDATE&amp;creator=factset&amp;DYN_ARGS=TRUE&amp;DOC_NAME=FAT:FQL_AUDITING_CLIENT_TEMPLATE.FAT&amp;display_string=Audit&amp;VAR:KEY=OXOVIPKNUX&amp;VAR:QUERY=KEZGX0VCSVQoQU5OLDAsLCxSRixVU0QpQEZGX0VCSVRfSUIoQU5OLDAsLCxSRixVU0QpKQ==&amp;WINDOW=FIRST","_POPUP&amp;HEIGHT=450&amp;WIDTH=450&amp;START_MAXIMIZED=FALSE&amp;VAR:CALENDAR=US&amp;VAR:SYMBOL=MENT&amp;VAR:INDEX=0"}</definedName>
    <definedName name="_1458__FDSAUDITLINK__" hidden="1">{"fdsup://directions/FAT Viewer?action=UPDATE&amp;creator=factset&amp;DYN_ARGS=TRUE&amp;DOC_NAME=FAT:FQL_AUDITING_CLIENT_TEMPLATE.FAT&amp;display_string=Audit&amp;VAR:KEY=OXOVIPKNUX&amp;VAR:QUERY=KEZGX0VCSVQoQU5OLDAsLCxSRixVU0QpQEZGX0VCSVRfSUIoQU5OLDAsLCxSRixVU0QpKQ==&amp;WINDOW=FIRST","_POPUP&amp;HEIGHT=450&amp;WIDTH=450&amp;START_MAXIMIZED=FALSE&amp;VAR:CALENDAR=US&amp;VAR:SYMBOL=MENT&amp;VAR:INDEX=0"}</definedName>
    <definedName name="_1459__FDSAUDITLINK__" localSheetId="2" hidden="1">{"fdsup://directions/FAT Viewer?action=UPDATE&amp;creator=factset&amp;DYN_ARGS=TRUE&amp;DOC_NAME=FAT:FQL_AUDITING_CLIENT_TEMPLATE.FAT&amp;display_string=Audit&amp;VAR:KEY=CPYDMVGHQX&amp;VAR:QUERY=KEZGX0VCSVQoQU5OLDAsLCxSRixVU0QpQEZGX0VCSVRfSUIoQU5OLDAsLCxSRixVU0QpKQ==&amp;WINDOW=FIRST","_POPUP&amp;HEIGHT=450&amp;WIDTH=450&amp;START_MAXIMIZED=FALSE&amp;VAR:CALENDAR=US&amp;VAR:SYMBOL=SEAC&amp;VAR:INDEX=0"}</definedName>
    <definedName name="_1459__FDSAUDITLINK__" hidden="1">{"fdsup://directions/FAT Viewer?action=UPDATE&amp;creator=factset&amp;DYN_ARGS=TRUE&amp;DOC_NAME=FAT:FQL_AUDITING_CLIENT_TEMPLATE.FAT&amp;display_string=Audit&amp;VAR:KEY=CPYDMVGHQX&amp;VAR:QUERY=KEZGX0VCSVQoQU5OLDAsLCxSRixVU0QpQEZGX0VCSVRfSUIoQU5OLDAsLCxSRixVU0QpKQ==&amp;WINDOW=FIRST","_POPUP&amp;HEIGHT=450&amp;WIDTH=450&amp;START_MAXIMIZED=FALSE&amp;VAR:CALENDAR=US&amp;VAR:SYMBOL=SEAC&amp;VAR:INDEX=0"}</definedName>
    <definedName name="_146____________________123Graph_XCHART_2" hidden="1">#REF!</definedName>
    <definedName name="_146_________________123Graph_XCHART_18" hidden="1">#REF!</definedName>
    <definedName name="_146_____123Graph_CCHART_6" hidden="1">#REF!</definedName>
    <definedName name="_146_____123Graph_XCHART_17" hidden="1">#REF!</definedName>
    <definedName name="_146_____123Graph_XCHART_18" hidden="1">#REF!</definedName>
    <definedName name="_146__123Graph_FCHART_11" hidden="1">#REF!</definedName>
    <definedName name="_146__123Graph_XCHART_10" hidden="1">#REF!</definedName>
    <definedName name="_146__123Graph_XCHART_5" hidden="1">#REF!</definedName>
    <definedName name="_146__FDSAUDITLINK__" localSheetId="2" hidden="1">{"fdsup://Directions/FactSet Auditing Viewer?action=AUDIT_VALUE&amp;DB=129&amp;ID1=34988210&amp;VALUEID=02101&amp;SDATE=2009&amp;PERIODTYPE=ANN_STD&amp;SCFT=3&amp;window=popup_no_bar&amp;width=385&amp;height=120&amp;START_MAXIMIZED=FALSE&amp;creator=factset&amp;display_string=Audit"}</definedName>
    <definedName name="_146__FDSAUDITLINK__" hidden="1">{"fdsup://directions/FAT Viewer?action=UPDATE&amp;creator=factset&amp;DYN_ARGS=TRUE&amp;DOC_NAME=FAT:FQL_AUDITING_CLIENT_TEMPLATE.FAT&amp;display_string=Audit&amp;VAR:KEY=ZWRAJOZKLO&amp;VAR:QUERY=KEZGX0VCSVREQV9PUEVSKExUTVMsNDA3NzMsLCxSUCxVU0QpQEZGX0VCSVREQV9PUEVSKExUTVNfU0VNSSw0M","Dc3MywsLFJQLFVTRCkp&amp;WINDOW=FIRST_POPUP&amp;HEIGHT=450&amp;WIDTH=450&amp;START_MAXIMIZED=FALSE&amp;VAR:CALENDAR=US&amp;VAR:SYMBOL=WXS&amp;VAR:INDEX=0"}</definedName>
    <definedName name="_146__FDSAUDITLINK___1" localSheetId="2" hidden="1">{"fdsup://directions/FAT Viewer?action=UPDATE&amp;creator=factset&amp;DYN_ARGS=TRUE&amp;DOC_NAME=FAT:FQL_AUDITING_CLIENT_TEMPLATE.FAT&amp;display_string=Audit&amp;VAR:KEY=ZWRAJOZKLO&amp;VAR:QUERY=KEZGX0VCSVREQV9PUEVSKExUTVMsNDA3NzMsLCxSUCxVU0QpQEZGX0VCSVREQV9PUEVSKExUTVNfU0VNSSw0M","Dc3MywsLFJQLFVTRCkp&amp;WINDOW=FIRST_POPUP&amp;HEIGHT=450&amp;WIDTH=450&amp;START_MAXIMIZED=FALSE&amp;VAR:CALENDAR=US&amp;VAR:SYMBOL=WXS&amp;VAR:INDEX=0"}</definedName>
    <definedName name="_146__FDSAUDITLINK___1" hidden="1">{"fdsup://directions/FAT Viewer?action=UPDATE&amp;creator=factset&amp;DYN_ARGS=TRUE&amp;DOC_NAME=FAT:FQL_AUDITING_CLIENT_TEMPLATE.FAT&amp;display_string=Audit&amp;VAR:KEY=ZWRAJOZKLO&amp;VAR:QUERY=KEZGX0VCSVREQV9PUEVSKExUTVMsNDA3NzMsLCxSUCxVU0QpQEZGX0VCSVREQV9PUEVSKExUTVNfU0VNSSw0M","Dc3MywsLFJQLFVTRCkp&amp;WINDOW=FIRST_POPUP&amp;HEIGHT=450&amp;WIDTH=450&amp;START_MAXIMIZED=FALSE&amp;VAR:CALENDAR=US&amp;VAR:SYMBOL=WXS&amp;VAR:INDEX=0"}</definedName>
    <definedName name="_1460__FDSAUDITLINK__" localSheetId="2">{"fdsup://Directions/FactSet Auditing Viewer?action=AUDIT_VALUE&amp;DB=129&amp;ID1=48273U10&amp;VALUEID=02001&amp;SDATE=201004&amp;PERIODTYPE=QTR_STD&amp;window=popup_no_bar&amp;width=385&amp;height=120&amp;START_MAXIMIZED=FALSE&amp;creator=factset&amp;display_string=Audit"}</definedName>
    <definedName name="_1460__FDSAUDITLINK__" hidden="1">{"fdsup://directions/FAT Viewer?action=UPDATE&amp;creator=factset&amp;DYN_ARGS=TRUE&amp;DOC_NAME=FAT:FQL_AUDITING_CLIENT_TEMPLATE.FAT&amp;display_string=Audit&amp;VAR:KEY=MNEBCNGXKL&amp;VAR:QUERY=KEZGX0VCSVQoQU5OLDAsLCxSRixVU0QpQEZGX0VCSVRfSUIoQU5OLDAsLCxSRixVU0QpKQ==&amp;WINDOW=FIRST","_POPUP&amp;HEIGHT=450&amp;WIDTH=450&amp;START_MAXIMIZED=FALSE&amp;VAR:CALENDAR=US&amp;VAR:SYMBOL=CNQR&amp;VAR:INDEX=0"}</definedName>
    <definedName name="_1461__FDSAUDITLINK__" localSheetId="2" hidden="1">{"fdsup://Directions/FactSet Auditing Viewer?action=AUDIT_VALUE&amp;DB=129&amp;ID1=75606N10&amp;VALUEID=01001&amp;SDATE=201003&amp;PERIODTYPE=QTR_STD&amp;SCFT=3&amp;window=popup_no_bar&amp;width=385&amp;height=120&amp;START_MAXIMIZED=FALSE&amp;creator=factset&amp;display_string=Audit"}</definedName>
    <definedName name="_1461__FDSAUDITLINK__" hidden="1">{"fdsup://Directions/FactSet Auditing Viewer?action=AUDIT_VALUE&amp;DB=129&amp;ID1=75606N10&amp;VALUEID=01001&amp;SDATE=201003&amp;PERIODTYPE=QTR_STD&amp;SCFT=3&amp;window=popup_no_bar&amp;width=385&amp;height=120&amp;START_MAXIMIZED=FALSE&amp;creator=factset&amp;display_string=Audit"}</definedName>
    <definedName name="_1462__FDSAUDITLINK__" localSheetId="2" hidden="1">{"fdsup://Directions/FactSet Auditing Viewer?action=AUDIT_VALUE&amp;DB=129&amp;ID1=87160710&amp;VALUEID=01001&amp;SDATE=2011&amp;PERIODTYPE=ANN_STD&amp;SCFT=3&amp;window=popup_no_bar&amp;width=385&amp;height=120&amp;START_MAXIMIZED=FALSE&amp;creator=factset&amp;display_string=Audit"}</definedName>
    <definedName name="_1462__FDSAUDITLINK__" hidden="1">{"fdsup://Directions/FactSet Auditing Viewer?action=AUDIT_VALUE&amp;DB=129&amp;ID1=87160710&amp;VALUEID=01001&amp;SDATE=2011&amp;PERIODTYPE=ANN_STD&amp;SCFT=3&amp;window=popup_no_bar&amp;width=385&amp;height=120&amp;START_MAXIMIZED=FALSE&amp;creator=factset&amp;display_string=Audit"}</definedName>
    <definedName name="_1463__FDSAUDITLINK__" localSheetId="2" hidden="1">{"fdsup://directions/FAT Viewer?action=UPDATE&amp;creator=factset&amp;DYN_ARGS=TRUE&amp;DOC_NAME=FAT:FQL_AUDITING_CLIENT_TEMPLATE.FAT&amp;display_string=Audit&amp;VAR:KEY=SXITMXEXQZ&amp;VAR:QUERY=RkZfR1JPU1NfSU5DKExUTSwwLCwsUkYsVVNEKQ==&amp;WINDOW=FIRST_POPUP&amp;HEIGHT=450&amp;WIDTH=450&amp;STAR","T_MAXIMIZED=FALSE&amp;VAR:CALENDAR=US&amp;VAR:SYMBOL=NUAN&amp;VAR:INDEX=0"}</definedName>
    <definedName name="_1463__FDSAUDITLINK__" hidden="1">{"fdsup://directions/FAT Viewer?action=UPDATE&amp;creator=factset&amp;DYN_ARGS=TRUE&amp;DOC_NAME=FAT:FQL_AUDITING_CLIENT_TEMPLATE.FAT&amp;display_string=Audit&amp;VAR:KEY=SXITMXEXQZ&amp;VAR:QUERY=RkZfR1JPU1NfSU5DKExUTSwwLCwsUkYsVVNEKQ==&amp;WINDOW=FIRST_POPUP&amp;HEIGHT=450&amp;WIDTH=450&amp;STAR","T_MAXIMIZED=FALSE&amp;VAR:CALENDAR=US&amp;VAR:SYMBOL=NUAN&amp;VAR:INDEX=0"}</definedName>
    <definedName name="_1464__FDSAUDITLINK__" localSheetId="2">{"fdsup://Directions/FactSet Auditing Viewer?action=AUDIT_VALUE&amp;DB=129&amp;ID1=276332&amp;VALUEID=02001&amp;SDATE=201002&amp;PERIODTYPE=QTR_STD&amp;window=popup_no_bar&amp;width=385&amp;height=120&amp;START_MAXIMIZED=FALSE&amp;creator=factset&amp;display_string=Audit"}</definedName>
    <definedName name="_1464__FDSAUDITLINK__" hidden="1">{"fdsup://directions/FAT Viewer?action=UPDATE&amp;creator=factset&amp;DYN_ARGS=TRUE&amp;DOC_NAME=FAT:FQL_AUDITING_CLIENT_TEMPLATE.FAT&amp;display_string=Audit&amp;VAR:KEY=WPMFKXSNOX&amp;VAR:QUERY=RkZfREVCVChRVFIsMCwsLFJGLFVTRCk=&amp;WINDOW=FIRST_POPUP&amp;HEIGHT=450&amp;WIDTH=450&amp;START_MAXIMI","ZED=FALSE&amp;VAR:CALENDAR=US&amp;VAR:SYMBOL=MVSN&amp;VAR:INDEX=0"}</definedName>
    <definedName name="_1465__FDSAUDITLINK__" localSheetId="2">{"fdsup://Directions/FactSet Auditing Viewer?action=AUDIT_VALUE&amp;DB=129&amp;ID1=29444U50&amp;VALUEID=02001&amp;SDATE=201002&amp;PERIODTYPE=QTR_STD&amp;window=popup_no_bar&amp;width=385&amp;height=120&amp;START_MAXIMIZED=FALSE&amp;creator=factset&amp;display_string=Audit"}</definedName>
    <definedName name="_1465__FDSAUDITLINK__" hidden="1">{"fdsup://Directions/FactSet Auditing Viewer?action=AUDIT_VALUE&amp;DB=129&amp;ID1=92856340&amp;VALUEID=01001&amp;SDATE=201103&amp;PERIODTYPE=QTR_STD&amp;SCFT=3&amp;window=popup_no_bar&amp;width=385&amp;height=120&amp;START_MAXIMIZED=FALSE&amp;creator=factset&amp;display_string=Audit"}</definedName>
    <definedName name="_1466__FDSAUDITLINK__" localSheetId="2" hidden="1">{"fdsup://Directions/FactSet Auditing Viewer?action=AUDIT_VALUE&amp;DB=129&amp;ID1=92856340&amp;VALUEID=02001&amp;SDATE=201103&amp;PERIODTYPE=QTR_STD&amp;SCFT=3&amp;window=popup_no_bar&amp;width=385&amp;height=120&amp;START_MAXIMIZED=FALSE&amp;creator=factset&amp;display_string=Audit"}</definedName>
    <definedName name="_1466__FDSAUDITLINK__" hidden="1">{"fdsup://Directions/FactSet Auditing Viewer?action=AUDIT_VALUE&amp;DB=129&amp;ID1=92856340&amp;VALUEID=02001&amp;SDATE=201103&amp;PERIODTYPE=QTR_STD&amp;SCFT=3&amp;window=popup_no_bar&amp;width=385&amp;height=120&amp;START_MAXIMIZED=FALSE&amp;creator=factset&amp;display_string=Audit"}</definedName>
    <definedName name="_1467__FDSAUDITLINK__" localSheetId="2">{"fdsup://directions/FAT Viewer?action=UPDATE&amp;creator=factset&amp;DYN_ARGS=TRUE&amp;DOC_NAME=FAT:FQL_AUDITING_CLIENT_TEMPLATE.FAT&amp;display_string=Audit&amp;VAR:KEY=PIZSNKHU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OGM&amp;VAR:INDEX=0"}</definedName>
    <definedName name="_1467__FDSAUDITLINK__" hidden="1">{"fdsup://Directions/FactSet Auditing Viewer?action=AUDIT_VALUE&amp;DB=129&amp;ID1=92856340&amp;VALUEID=P05301&amp;SDATE=201103&amp;PERIODTYPE=QTR_STD&amp;SCFT=3&amp;window=popup_no_bar&amp;width=385&amp;height=120&amp;START_MAXIMIZED=FALSE&amp;creator=factset&amp;display_string=Audit"}</definedName>
    <definedName name="_1468__FDSAUDITLINK__" localSheetId="2" hidden="1">{"fdsup://Directions/FactSet Auditing Viewer?action=AUDIT_VALUE&amp;DB=129&amp;ID1=92856340&amp;VALUEID=P05301&amp;SDATE=201103&amp;PERIODTYPE=QTR_STD&amp;SCFT=3&amp;window=popup_no_bar&amp;width=385&amp;height=120&amp;START_MAXIMIZED=FALSE&amp;creator=factset&amp;display_string=Audit"}</definedName>
    <definedName name="_1468__FDSAUDITLINK__" hidden="1">{"fdsup://Directions/FactSet Auditing Viewer?action=AUDIT_VALUE&amp;DB=129&amp;ID1=92856340&amp;VALUEID=P05301&amp;SDATE=201103&amp;PERIODTYPE=QTR_STD&amp;SCFT=3&amp;window=popup_no_bar&amp;width=385&amp;height=120&amp;START_MAXIMIZED=FALSE&amp;creator=factset&amp;display_string=Audit"}</definedName>
    <definedName name="_1469__FDSAUDITLINK__" localSheetId="2">{"fdsup://Directions/FactSet Auditing Viewer?action=AUDIT_VALUE&amp;DB=129&amp;ID1=54142L10&amp;VALUEID=02001&amp;SDATE=201002&amp;PERIODTYPE=QTR_STD&amp;window=popup_no_bar&amp;width=385&amp;height=120&amp;START_MAXIMIZED=FALSE&amp;creator=factset&amp;display_string=Audit"}</definedName>
    <definedName name="_1469__FDSAUDITLINK__" hidden="1">{"fdsup://Directions/FactSet Auditing Viewer?action=AUDIT_VALUE&amp;DB=129&amp;ID1=00724F10&amp;VALUEID=02001&amp;SDATE=201104&amp;PERIODTYPE=QTR_STD&amp;SCFT=3&amp;window=popup_no_bar&amp;width=385&amp;height=120&amp;START_MAXIMIZED=FALSE&amp;creator=factset&amp;display_string=Audit"}</definedName>
    <definedName name="_147____________________123Graph_XCHART_3" hidden="1">#REF!</definedName>
    <definedName name="_147_________________123Graph_XCHART_2" hidden="1">#REF!</definedName>
    <definedName name="_147_____123Graph_XCHART_18" hidden="1">#REF!</definedName>
    <definedName name="_147_____123Graph_XCHART_2" hidden="1">#REF!</definedName>
    <definedName name="_147__123Graph_CWAGES_BY_B_U" hidden="1">#REF!</definedName>
    <definedName name="_147__123Graph_FCHART_12" hidden="1">#REF!</definedName>
    <definedName name="_147__123Graph_XCHART_15" hidden="1">#REF!</definedName>
    <definedName name="_147__FDSAUDITLINK__" localSheetId="2" hidden="1">{"fdsup://Directions/FactSet Auditing Viewer?action=AUDIT_VALUE&amp;DB=129&amp;ID1=34988210&amp;VALUEID=02101&amp;SDATE=2010&amp;PERIODTYPE=ANN_STD&amp;SCFT=3&amp;window=popup_no_bar&amp;width=385&amp;height=120&amp;START_MAXIMIZED=FALSE&amp;creator=factset&amp;display_string=Audit"}</definedName>
    <definedName name="_147__FDSAUDITLINK__" hidden="1">{"fdsup://Directions/FactSet Auditing Viewer?action=AUDIT_VALUE&amp;DB=129&amp;ID1=02581610&amp;VALUEID=01001&amp;SDATE=201002&amp;PERIODTYPE=QTR_STD&amp;SCFT=3&amp;window=popup_no_bar&amp;width=385&amp;height=120&amp;START_MAXIMIZED=FALSE&amp;creator=factset&amp;display_string=Audit"}</definedName>
    <definedName name="_147__FDSAUDITLINK___1" localSheetId="2" hidden="1">{"fdsup://Directions/FactSet Auditing Viewer?action=AUDIT_VALUE&amp;DB=129&amp;ID1=02581610&amp;VALUEID=01001&amp;SDATE=201002&amp;PERIODTYPE=QTR_STD&amp;SCFT=3&amp;window=popup_no_bar&amp;width=385&amp;height=120&amp;START_MAXIMIZED=FALSE&amp;creator=factset&amp;display_string=Audit"}</definedName>
    <definedName name="_147__FDSAUDITLINK___1" hidden="1">{"fdsup://Directions/FactSet Auditing Viewer?action=AUDIT_VALUE&amp;DB=129&amp;ID1=02581610&amp;VALUEID=01001&amp;SDATE=201002&amp;PERIODTYPE=QTR_STD&amp;SCFT=3&amp;window=popup_no_bar&amp;width=385&amp;height=120&amp;START_MAXIMIZED=FALSE&amp;creator=factset&amp;display_string=Audit"}</definedName>
    <definedName name="_1470__FDSAUDITLINK__" localSheetId="2" hidden="1">{"fdsup://directions/FAT Viewer?action=UPDATE&amp;creator=factset&amp;DYN_ARGS=TRUE&amp;DOC_NAME=FAT:FQL_AUDITING_CLIENT_TEMPLATE.FAT&amp;display_string=Audit&amp;VAR:KEY=UTMPGFCLGF&amp;VAR:QUERY=KEZGX1NITERSU19FUShRVFIsMCwsLFJTLFVTRClAKEZGX0xJQUJTX1NITERSU19FUShRVFIsMCwsLFJTLFVTR","CkgLSBGRl9MSUFCUyhRVFIsMCwsLFJTLFVTRCkpKQ==&amp;WINDOW=FIRST_POPUP&amp;HEIGHT=450&amp;WIDTH=450&amp;START_MAXIMIZED=FALSE&amp;VAR:CALENDAR=US&amp;VAR:SYMBOL=ADBE&amp;VAR:INDEX=0"}</definedName>
    <definedName name="_1470__FDSAUDITLINK__" hidden="1">{"fdsup://directions/FAT Viewer?action=UPDATE&amp;creator=factset&amp;DYN_ARGS=TRUE&amp;DOC_NAME=FAT:FQL_AUDITING_CLIENT_TEMPLATE.FAT&amp;display_string=Audit&amp;VAR:KEY=UTMPGFCLGF&amp;VAR:QUERY=KEZGX1NITERSU19FUShRVFIsMCwsLFJTLFVTRClAKEZGX0xJQUJTX1NITERSU19FUShRVFIsMCwsLFJTLFVTR","CkgLSBGRl9MSUFCUyhRVFIsMCwsLFJTLFVTRCkpKQ==&amp;WINDOW=FIRST_POPUP&amp;HEIGHT=450&amp;WIDTH=450&amp;START_MAXIMIZED=FALSE&amp;VAR:CALENDAR=US&amp;VAR:SYMBOL=ADBE&amp;VAR:INDEX=0"}</definedName>
    <definedName name="_1471__FDSAUDITLINK__" localSheetId="2" hidden="1">{"fdsup://Directions/FactSet Auditing Viewer?action=AUDIT_VALUE&amp;DB=129&amp;ID1=03662Q10&amp;VALUEID=01001&amp;SDATE=201103&amp;PERIODTYPE=QTR_STD&amp;SCFT=3&amp;window=popup_no_bar&amp;width=385&amp;height=120&amp;START_MAXIMIZED=FALSE&amp;creator=factset&amp;display_string=Audit"}</definedName>
    <definedName name="_1471__FDSAUDITLINK__" hidden="1">{"fdsup://Directions/FactSet Auditing Viewer?action=AUDIT_VALUE&amp;DB=129&amp;ID1=03662Q10&amp;VALUEID=01001&amp;SDATE=201103&amp;PERIODTYPE=QTR_STD&amp;SCFT=3&amp;window=popup_no_bar&amp;width=385&amp;height=120&amp;START_MAXIMIZED=FALSE&amp;creator=factset&amp;display_string=Audit"}</definedName>
    <definedName name="_1472__FDSAUDITLINK__" localSheetId="2" hidden="1">{"fdsup://Directions/FactSet Auditing Viewer?action=AUDIT_VALUE&amp;DB=129&amp;ID1=03662Q10&amp;VALUEID=02001&amp;SDATE=201103&amp;PERIODTYPE=QTR_STD&amp;SCFT=3&amp;window=popup_no_bar&amp;width=385&amp;height=120&amp;START_MAXIMIZED=FALSE&amp;creator=factset&amp;display_string=Audit"}</definedName>
    <definedName name="_1472__FDSAUDITLINK__" hidden="1">{"fdsup://Directions/FactSet Auditing Viewer?action=AUDIT_VALUE&amp;DB=129&amp;ID1=03662Q10&amp;VALUEID=02001&amp;SDATE=201103&amp;PERIODTYPE=QTR_STD&amp;SCFT=3&amp;window=popup_no_bar&amp;width=385&amp;height=120&amp;START_MAXIMIZED=FALSE&amp;creator=factset&amp;display_string=Audit"}</definedName>
    <definedName name="_1473__FDSAUDITLINK__" localSheetId="2" hidden="1">{"fdsup://directions/FAT Viewer?action=UPDATE&amp;creator=factset&amp;DYN_ARGS=TRUE&amp;DOC_NAME=FAT:FQL_AUDITING_CLIENT_TEMPLATE.FAT&amp;display_string=Audit&amp;VAR:KEY=SXEREBIXIB&amp;VAR:QUERY=RkZfTkVUX0lOQyhMVE0sMCwsLFJGLFVTRCkgLyBGRl9DT01fU0hTX09VVChRVFIsMCwsLFJGLFVTRCk=&amp;WIND","OW=FIRST_POPUP&amp;HEIGHT=450&amp;WIDTH=450&amp;START_MAXIMIZED=FALSE&amp;VAR:CALENDAR=US&amp;VAR:SYMBOL=PRGS&amp;VAR:INDEX=0"}</definedName>
    <definedName name="_1473__FDSAUDITLINK__" hidden="1">{"fdsup://directions/FAT Viewer?action=UPDATE&amp;creator=factset&amp;DYN_ARGS=TRUE&amp;DOC_NAME=FAT:FQL_AUDITING_CLIENT_TEMPLATE.FAT&amp;display_string=Audit&amp;VAR:KEY=SXEREBIXIB&amp;VAR:QUERY=RkZfTkVUX0lOQyhMVE0sMCwsLFJGLFVTRCkgLyBGRl9DT01fU0hTX09VVChRVFIsMCwsLFJGLFVTRCk=&amp;WIND","OW=FIRST_POPUP&amp;HEIGHT=450&amp;WIDTH=450&amp;START_MAXIMIZED=FALSE&amp;VAR:CALENDAR=US&amp;VAR:SYMBOL=PRGS&amp;VAR:INDEX=0"}</definedName>
    <definedName name="_1474__FDSAUDITLINK__" localSheetId="2" hidden="1">{"fdsup://directions/FAT Viewer?action=UPDATE&amp;creator=factset&amp;DYN_ARGS=TRUE&amp;DOC_NAME=FAT:FQL_AUDITING_CLIENT_TEMPLATE.FAT&amp;display_string=Audit&amp;VAR:KEY=EJYBYXMJSB&amp;VAR:QUERY=KEZGX1NITERSU19FUShRVFIsMCwsLFJTLFVTRClAKEZGX0xJQUJTX1NITERSU19FUShRVFIsMCwsLFJTLFVTR","CkgLSBGRl9MSUFCUyhRVFIsMCwsLFJTLFVTRCkpKQ==&amp;WINDOW=FIRST_POPUP&amp;HEIGHT=450&amp;WIDTH=450&amp;START_MAXIMIZED=FALSE&amp;VAR:CALENDAR=US&amp;VAR:SYMBOL=QSII&amp;VAR:INDEX=0"}</definedName>
    <definedName name="_1474__FDSAUDITLINK__" hidden="1">{"fdsup://directions/FAT Viewer?action=UPDATE&amp;creator=factset&amp;DYN_ARGS=TRUE&amp;DOC_NAME=FAT:FQL_AUDITING_CLIENT_TEMPLATE.FAT&amp;display_string=Audit&amp;VAR:KEY=EJYBYXMJSB&amp;VAR:QUERY=KEZGX1NITERSU19FUShRVFIsMCwsLFJTLFVTRClAKEZGX0xJQUJTX1NITERSU19FUShRVFIsMCwsLFJTLFVTR","CkgLSBGRl9MSUFCUyhRVFIsMCwsLFJTLFVTRCkpKQ==&amp;WINDOW=FIRST_POPUP&amp;HEIGHT=450&amp;WIDTH=450&amp;START_MAXIMIZED=FALSE&amp;VAR:CALENDAR=US&amp;VAR:SYMBOL=QSII&amp;VAR:INDEX=0"}</definedName>
    <definedName name="_1475__FDSAUDITLINK__" localSheetId="2" hidden="1">{"fdsup://directions/FAT Viewer?action=UPDATE&amp;creator=factset&amp;DYN_ARGS=TRUE&amp;DOC_NAME=FAT:FQL_AUDITING_CLIENT_TEMPLATE.FAT&amp;display_string=Audit&amp;VAR:KEY=QRERUJATOX&amp;VAR:QUERY=RkZfTkVUX0lOQyhMVE0sMCwsLFJGLFVTRCk=&amp;WINDOW=FIRST_POPUP&amp;HEIGHT=450&amp;WIDTH=450&amp;START_MA","XIMIZED=FALSE&amp;VAR:CALENDAR=US&amp;VAR:SYMBOL=MVSN&amp;VAR:INDEX=0"}</definedName>
    <definedName name="_1475__FDSAUDITLINK__" hidden="1">{"fdsup://directions/FAT Viewer?action=UPDATE&amp;creator=factset&amp;DYN_ARGS=TRUE&amp;DOC_NAME=FAT:FQL_AUDITING_CLIENT_TEMPLATE.FAT&amp;display_string=Audit&amp;VAR:KEY=QRERUJATOX&amp;VAR:QUERY=RkZfTkVUX0lOQyhMVE0sMCwsLFJGLFVTRCk=&amp;WINDOW=FIRST_POPUP&amp;HEIGHT=450&amp;WIDTH=450&amp;START_MA","XIMIZED=FALSE&amp;VAR:CALENDAR=US&amp;VAR:SYMBOL=MVSN&amp;VAR:INDEX=0"}</definedName>
    <definedName name="_1476__FDSAUDITLINK__" localSheetId="2" hidden="1">{"fdsup://Directions/FactSet Auditing Viewer?action=AUDIT_VALUE&amp;DB=129&amp;ID1=75605L70&amp;VALUEID=02001&amp;SDATE=201103&amp;PERIODTYPE=QTR_STD&amp;SCFT=3&amp;window=popup_no_bar&amp;width=385&amp;height=120&amp;START_MAXIMIZED=FALSE&amp;creator=factset&amp;display_string=Audit"}</definedName>
    <definedName name="_1476__FDSAUDITLINK__" hidden="1">{"fdsup://Directions/FactSet Auditing Viewer?action=AUDIT_VALUE&amp;DB=129&amp;ID1=75605L70&amp;VALUEID=02001&amp;SDATE=201103&amp;PERIODTYPE=QTR_STD&amp;SCFT=3&amp;window=popup_no_bar&amp;width=385&amp;height=120&amp;START_MAXIMIZED=FALSE&amp;creator=factset&amp;display_string=Audit"}</definedName>
    <definedName name="_1477__FDSAUDITLINK__" localSheetId="2" hidden="1">{"fdsup://directions/FAT Viewer?action=UPDATE&amp;creator=factset&amp;DYN_ARGS=TRUE&amp;DOC_NAME=FAT:FQL_AUDITING_CLIENT_TEMPLATE.FAT&amp;display_string=Audit&amp;VAR:KEY=IDMFOJGJEX&amp;VAR:QUERY=RkZfR1JPU1NfSU5DKExUTSwwLCwsUkYsVVNEKQ==&amp;WINDOW=FIRST_POPUP&amp;HEIGHT=450&amp;WIDTH=450&amp;STAR","T_MAXIMIZED=FALSE&amp;VAR:CALENDAR=US&amp;VAR:SYMBOL=SYMC&amp;VAR:INDEX=0"}</definedName>
    <definedName name="_1477__FDSAUDITLINK__" hidden="1">{"fdsup://directions/FAT Viewer?action=UPDATE&amp;creator=factset&amp;DYN_ARGS=TRUE&amp;DOC_NAME=FAT:FQL_AUDITING_CLIENT_TEMPLATE.FAT&amp;display_string=Audit&amp;VAR:KEY=IDMFOJGJEX&amp;VAR:QUERY=RkZfR1JPU1NfSU5DKExUTSwwLCwsUkYsVVNEKQ==&amp;WINDOW=FIRST_POPUP&amp;HEIGHT=450&amp;WIDTH=450&amp;STAR","T_MAXIMIZED=FALSE&amp;VAR:CALENDAR=US&amp;VAR:SYMBOL=SYMC&amp;VAR:INDEX=0"}</definedName>
    <definedName name="_1478__FDSAUDITLINK__" localSheetId="2" hidden="1">{"fdsup://directions/FAT Viewer?action=UPDATE&amp;creator=factset&amp;DYN_ARGS=TRUE&amp;DOC_NAME=FAT:FQL_AUDITING_CLIENT_TEMPLATE.FAT&amp;display_string=Audit&amp;VAR:KEY=WNGJYHIHKF&amp;VAR:QUERY=RkZfREVCVChRVFIsMCwsLFJGLFVTRCk=&amp;WINDOW=FIRST_POPUP&amp;HEIGHT=450&amp;WIDTH=450&amp;START_MAXIMI","ZED=FALSE&amp;VAR:CALENDAR=US&amp;VAR:SYMBOL=WBSN&amp;VAR:INDEX=0"}</definedName>
    <definedName name="_1478__FDSAUDITLINK__" hidden="1">{"fdsup://directions/FAT Viewer?action=UPDATE&amp;creator=factset&amp;DYN_ARGS=TRUE&amp;DOC_NAME=FAT:FQL_AUDITING_CLIENT_TEMPLATE.FAT&amp;display_string=Audit&amp;VAR:KEY=WNGJYHIHKF&amp;VAR:QUERY=RkZfREVCVChRVFIsMCwsLFJGLFVTRCk=&amp;WINDOW=FIRST_POPUP&amp;HEIGHT=450&amp;WIDTH=450&amp;START_MAXIMI","ZED=FALSE&amp;VAR:CALENDAR=US&amp;VAR:SYMBOL=WBSN&amp;VAR:INDEX=0"}</definedName>
    <definedName name="_1479__FDSAUDITLINK__" localSheetId="2" hidden="1">{"fdsup://directions/FAT Viewer?action=UPDATE&amp;creator=factset&amp;DYN_ARGS=TRUE&amp;DOC_NAME=FAT:FQL_AUDITING_CLIENT_TEMPLATE.FAT&amp;display_string=Audit&amp;VAR:KEY=IFCBQHWDIT&amp;VAR:QUERY=RkZfU0FMRVMoTFRNLDAsLCxSRixVU0Qp&amp;WINDOW=FIRST_POPUP&amp;HEIGHT=450&amp;WIDTH=450&amp;START_MAXIMI","ZED=FALSE&amp;VAR:CALENDAR=US&amp;VAR:SYMBOL=664713&amp;VAR:INDEX=0"}</definedName>
    <definedName name="_1479__FDSAUDITLINK__" hidden="1">{"fdsup://directions/FAT Viewer?action=UPDATE&amp;creator=factset&amp;DYN_ARGS=TRUE&amp;DOC_NAME=FAT:FQL_AUDITING_CLIENT_TEMPLATE.FAT&amp;display_string=Audit&amp;VAR:KEY=IFCBQHWDIT&amp;VAR:QUERY=RkZfU0FMRVMoTFRNLDAsLCxSRixVU0Qp&amp;WINDOW=FIRST_POPUP&amp;HEIGHT=450&amp;WIDTH=450&amp;START_MAXIMI","ZED=FALSE&amp;VAR:CALENDAR=US&amp;VAR:SYMBOL=664713&amp;VAR:INDEX=0"}</definedName>
    <definedName name="_148____________________123Graph_XCHART_4" hidden="1">#REF!</definedName>
    <definedName name="_148_________________0Rwvu.Pag" hidden="1">#REF!</definedName>
    <definedName name="_148_________________123Graph_XCHART_3" hidden="1">#REF!</definedName>
    <definedName name="_148_____123Graph_CCHART_7" hidden="1">#REF!</definedName>
    <definedName name="_148_____123Graph_XCHART_2" hidden="1">#REF!</definedName>
    <definedName name="_148_____123Graph_XCHART_3" hidden="1">#REF!</definedName>
    <definedName name="_148____0Rwvu.Pag" hidden="1">#REF!</definedName>
    <definedName name="_148__123Graph_DCHART_20" hidden="1">#REF!</definedName>
    <definedName name="_148__123Graph_FCHART_13" hidden="1">#REF!</definedName>
    <definedName name="_148__123Graph_XCHART_17" hidden="1">#REF!</definedName>
    <definedName name="_148__123Graph_XCHART_6" hidden="1">#REF!</definedName>
    <definedName name="_148__123Graph_XTAX_CREDIT" hidden="1">#REF!</definedName>
    <definedName name="_148__FDSAUDITLINK__" localSheetId="2" hidden="1">{"fdsup://Directions/FactSet Auditing Viewer?action=AUDIT_VALUE&amp;DB=129&amp;ID1=34988210&amp;VALUEID=02101&amp;SDATE=201004&amp;PERIODTYPE=QTR_STD&amp;SCFT=3&amp;window=popup_no_bar&amp;width=385&amp;height=120&amp;START_MAXIMIZED=FALSE&amp;creator=factset&amp;display_string=Audit"}</definedName>
    <definedName name="_148__FDSAUDITLINK__" hidden="1">{"fdsup://Directions/FactSet Auditing Viewer?action=AUDIT_VALUE&amp;DB=129&amp;ID1=B16NZ5&amp;VALUEID=05301&amp;SDATE=201102&amp;PERIODTYPE=QTR_STD&amp;SCFT=3&amp;window=popup_no_bar&amp;width=385&amp;height=120&amp;START_MAXIMIZED=FALSE&amp;creator=factset&amp;display_string=Audit"}</definedName>
    <definedName name="_148__FDSAUDITLINK___1" localSheetId="2" hidden="1">{"fdsup://Directions/FactSet Auditing Viewer?action=AUDIT_VALUE&amp;DB=129&amp;ID1=B16NZ5&amp;VALUEID=05301&amp;SDATE=201102&amp;PERIODTYPE=QTR_STD&amp;SCFT=3&amp;window=popup_no_bar&amp;width=385&amp;height=120&amp;START_MAXIMIZED=FALSE&amp;creator=factset&amp;display_string=Audit"}</definedName>
    <definedName name="_148__FDSAUDITLINK___1" hidden="1">{"fdsup://Directions/FactSet Auditing Viewer?action=AUDIT_VALUE&amp;DB=129&amp;ID1=B16NZ5&amp;VALUEID=05301&amp;SDATE=201102&amp;PERIODTYPE=QTR_STD&amp;SCFT=3&amp;window=popup_no_bar&amp;width=385&amp;height=120&amp;START_MAXIMIZED=FALSE&amp;creator=factset&amp;display_string=Audit"}</definedName>
    <definedName name="_1480__FDSAUDITLINK__" localSheetId="2" hidden="1">{"fdsup://directions/FAT Viewer?action=UPDATE&amp;creator=factset&amp;DYN_ARGS=TRUE&amp;DOC_NAME=FAT:FQL_AUDITING_CLIENT_TEMPLATE.FAT&amp;display_string=Audit&amp;VAR:KEY=GPONMTAPGT&amp;VAR:QUERY=KEZGX0VCSVQoQU5OLDAsLCxSRixVU0QpQEZGX0VCSVRfSUIoQU5OLDAsLCxSRixVU0QpKQ==&amp;WINDOW=FIRST","_POPUP&amp;HEIGHT=450&amp;WIDTH=450&amp;START_MAXIMIZED=FALSE&amp;VAR:CALENDAR=US&amp;VAR:SYMBOL=13123E50&amp;VAR:INDEX=0"}</definedName>
    <definedName name="_1480__FDSAUDITLINK__" hidden="1">{"fdsup://directions/FAT Viewer?action=UPDATE&amp;creator=factset&amp;DYN_ARGS=TRUE&amp;DOC_NAME=FAT:FQL_AUDITING_CLIENT_TEMPLATE.FAT&amp;display_string=Audit&amp;VAR:KEY=GPONMTAPGT&amp;VAR:QUERY=KEZGX0VCSVQoQU5OLDAsLCxSRixVU0QpQEZGX0VCSVRfSUIoQU5OLDAsLCxSRixVU0QpKQ==&amp;WINDOW=FIRST","_POPUP&amp;HEIGHT=450&amp;WIDTH=450&amp;START_MAXIMIZED=FALSE&amp;VAR:CALENDAR=US&amp;VAR:SYMBOL=13123E50&amp;VAR:INDEX=0"}</definedName>
    <definedName name="_1481__FDSAUDITLINK__" localSheetId="2" hidden="1">{"fdsup://directions/FAT Viewer?action=UPDATE&amp;creator=factset&amp;DYN_ARGS=TRUE&amp;DOC_NAME=FAT:FQL_AUDITING_CLIENT_TEMPLATE.FAT&amp;display_string=Audit&amp;VAR:KEY=WFQZCFMXOP&amp;VAR:QUERY=KEZGX1NITERSU19FUShRVFIsMCwsLFJTLFVTRClAKEZGX0xJQUJTX1NITERSU19FUShRVFIsMCwsLFJTLFVTR","CkgLSBGRl9MSUFCUyhRVFIsMCwsLFJTLFVTRCkpKQ==&amp;WINDOW=FIRST_POPUP&amp;HEIGHT=450&amp;WIDTH=450&amp;START_MAXIMIZED=FALSE&amp;VAR:CALENDAR=US&amp;VAR:SYMBOL=PEGA&amp;VAR:INDEX=0"}</definedName>
    <definedName name="_1481__FDSAUDITLINK__" hidden="1">{"fdsup://directions/FAT Viewer?action=UPDATE&amp;creator=factset&amp;DYN_ARGS=TRUE&amp;DOC_NAME=FAT:FQL_AUDITING_CLIENT_TEMPLATE.FAT&amp;display_string=Audit&amp;VAR:KEY=WFQZCFMXOP&amp;VAR:QUERY=KEZGX1NITERSU19FUShRVFIsMCwsLFJTLFVTRClAKEZGX0xJQUJTX1NITERSU19FUShRVFIsMCwsLFJTLFVTR","CkgLSBGRl9MSUFCUyhRVFIsMCwsLFJTLFVTRCkpKQ==&amp;WINDOW=FIRST_POPUP&amp;HEIGHT=450&amp;WIDTH=450&amp;START_MAXIMIZED=FALSE&amp;VAR:CALENDAR=US&amp;VAR:SYMBOL=PEGA&amp;VAR:INDEX=0"}</definedName>
    <definedName name="_1482__FDSAUDITLINK__" localSheetId="2" hidden="1">{"fdsup://directions/FAT Viewer?action=UPDATE&amp;creator=factset&amp;DYN_ARGS=TRUE&amp;DOC_NAME=FAT:FQL_AUDITING_CLIENT_TEMPLATE.FAT&amp;display_string=Audit&amp;VAR:KEY=WVSRQRYDKD&amp;VAR:QUERY=RkZfTkVUX0lOQyhMVE0sMCwsLFJGLFVTRCkgLyBGRl9DT01fU0hTX09VVChRVFIsMCwsLFJGLFVTRCk=&amp;WIND","OW=FIRST_POPUP&amp;HEIGHT=450&amp;WIDTH=450&amp;START_MAXIMIZED=FALSE&amp;VAR:CALENDAR=US&amp;VAR:SYMBOL=SREV&amp;VAR:INDEX=0"}</definedName>
    <definedName name="_1482__FDSAUDITLINK__" hidden="1">{"fdsup://directions/FAT Viewer?action=UPDATE&amp;creator=factset&amp;DYN_ARGS=TRUE&amp;DOC_NAME=FAT:FQL_AUDITING_CLIENT_TEMPLATE.FAT&amp;display_string=Audit&amp;VAR:KEY=WVSRQRYDKD&amp;VAR:QUERY=RkZfTkVUX0lOQyhMVE0sMCwsLFJGLFVTRCkgLyBGRl9DT01fU0hTX09VVChRVFIsMCwsLFJGLFVTRCk=&amp;WIND","OW=FIRST_POPUP&amp;HEIGHT=450&amp;WIDTH=450&amp;START_MAXIMIZED=FALSE&amp;VAR:CALENDAR=US&amp;VAR:SYMBOL=SREV&amp;VAR:INDEX=0"}</definedName>
    <definedName name="_1483__FDSAUDITLINK__" localSheetId="2" hidden="1">{"fdsup://Directions/FactSet Auditing Viewer?action=AUDIT_VALUE&amp;DB=129&amp;ID1=64126X20&amp;VALUEID=P05301&amp;SDATE=201103&amp;PERIODTYPE=QTR_STD&amp;SCFT=3&amp;window=popup_no_bar&amp;width=385&amp;height=120&amp;START_MAXIMIZED=FALSE&amp;creator=factset&amp;display_string=Audit"}</definedName>
    <definedName name="_1483__FDSAUDITLINK__" hidden="1">{"fdsup://Directions/FactSet Auditing Viewer?action=AUDIT_VALUE&amp;DB=129&amp;ID1=64126X20&amp;VALUEID=P05301&amp;SDATE=201103&amp;PERIODTYPE=QTR_STD&amp;SCFT=3&amp;window=popup_no_bar&amp;width=385&amp;height=120&amp;START_MAXIMIZED=FALSE&amp;creator=factset&amp;display_string=Audit"}</definedName>
    <definedName name="_1484__FDSAUDITLINK__" localSheetId="2" hidden="1">{"fdsup://Directions/FactSet Auditing Viewer?action=AUDIT_VALUE&amp;DB=129&amp;ID1=42628110&amp;VALUEID=01001&amp;SDATE=201201&amp;PERIODTYPE=QTR_STD&amp;SCFT=3&amp;window=popup_no_bar&amp;width=385&amp;height=120&amp;START_MAXIMIZED=FALSE&amp;creator=factset&amp;display_string=Audit"}</definedName>
    <definedName name="_1484__FDSAUDITLINK__" hidden="1">{"fdsup://Directions/FactSet Auditing Viewer?action=AUDIT_VALUE&amp;DB=129&amp;ID1=42628110&amp;VALUEID=01001&amp;SDATE=201201&amp;PERIODTYPE=QTR_STD&amp;SCFT=3&amp;window=popup_no_bar&amp;width=385&amp;height=120&amp;START_MAXIMIZED=FALSE&amp;creator=factset&amp;display_string=Audit"}</definedName>
    <definedName name="_1485__FDSAUDITLINK__" localSheetId="2" hidden="1">{"fdsup://Directions/FactSet Auditing Viewer?action=AUDIT_VALUE&amp;DB=129&amp;ID1=78467J10&amp;VALUEID=07011&amp;SDATE=2010&amp;PERIODTYPE=ANN_STD&amp;SCFT=3&amp;window=popup_no_bar&amp;width=385&amp;height=120&amp;START_MAXIMIZED=FALSE&amp;creator=factset&amp;display_string=Audit"}</definedName>
    <definedName name="_1485__FDSAUDITLINK__" hidden="1">{"fdsup://Directions/FactSet Auditing Viewer?action=AUDIT_VALUE&amp;DB=129&amp;ID1=78467J10&amp;VALUEID=07011&amp;SDATE=2010&amp;PERIODTYPE=ANN_STD&amp;SCFT=3&amp;window=popup_no_bar&amp;width=385&amp;height=120&amp;START_MAXIMIZED=FALSE&amp;creator=factset&amp;display_string=Audit"}</definedName>
    <definedName name="_1486__FDSAUDITLINK__" localSheetId="2" hidden="1">{"fdsup://directions/FAT Viewer?action=UPDATE&amp;creator=factset&amp;DYN_ARGS=TRUE&amp;DOC_NAME=FAT:FQL_AUDITING_CLIENT_TEMPLATE.FAT&amp;display_string=Audit&amp;VAR:KEY=YNSHEXGBKD&amp;VAR:QUERY=RkZfTkVUX0lOQyhMVE0sMCwsLFJGLFVTRCk=&amp;WINDOW=FIRST_POPUP&amp;HEIGHT=450&amp;WIDTH=450&amp;START_MA","XIMIZED=FALSE&amp;VAR:CALENDAR=US&amp;VAR:SYMBOL=TYL&amp;VAR:INDEX=0"}</definedName>
    <definedName name="_1486__FDSAUDITLINK__" hidden="1">{"fdsup://directions/FAT Viewer?action=UPDATE&amp;creator=factset&amp;DYN_ARGS=TRUE&amp;DOC_NAME=FAT:FQL_AUDITING_CLIENT_TEMPLATE.FAT&amp;display_string=Audit&amp;VAR:KEY=YNSHEXGBKD&amp;VAR:QUERY=RkZfTkVUX0lOQyhMVE0sMCwsLFJGLFVTRCk=&amp;WINDOW=FIRST_POPUP&amp;HEIGHT=450&amp;WIDTH=450&amp;START_MA","XIMIZED=FALSE&amp;VAR:CALENDAR=US&amp;VAR:SYMBOL=TYL&amp;VAR:INDEX=0"}</definedName>
    <definedName name="_1487__FDSAUDITLINK__" localSheetId="2" hidden="1">{"fdsup://directions/FAT Viewer?action=UPDATE&amp;creator=factset&amp;DYN_ARGS=TRUE&amp;DOC_NAME=FAT:FQL_AUDITING_CLIENT_TEMPLATE.FAT&amp;display_string=Audit&amp;VAR:KEY=QLOBYNSPGJ&amp;VAR:QUERY=KEZGX0VCSVQoQU5OLDAsLCxSRixVU0QpQEZGX0VCSVRfSUIoQU5OLDAsLCxSRixVU0QpKQ==&amp;WINDOW=FIRST","_POPUP&amp;HEIGHT=450&amp;WIDTH=450&amp;START_MAXIMIZED=FALSE&amp;VAR:CALENDAR=US&amp;VAR:SYMBOL=CLGX&amp;VAR:INDEX=0"}</definedName>
    <definedName name="_1487__FDSAUDITLINK__" hidden="1">{"fdsup://directions/FAT Viewer?action=UPDATE&amp;creator=factset&amp;DYN_ARGS=TRUE&amp;DOC_NAME=FAT:FQL_AUDITING_CLIENT_TEMPLATE.FAT&amp;display_string=Audit&amp;VAR:KEY=QLOBYNSPGJ&amp;VAR:QUERY=KEZGX0VCSVQoQU5OLDAsLCxSRixVU0QpQEZGX0VCSVRfSUIoQU5OLDAsLCxSRixVU0QpKQ==&amp;WINDOW=FIRST","_POPUP&amp;HEIGHT=450&amp;WIDTH=450&amp;START_MAXIMIZED=FALSE&amp;VAR:CALENDAR=US&amp;VAR:SYMBOL=CLGX&amp;VAR:INDEX=0"}</definedName>
    <definedName name="_1488__FDSAUDITLINK__" localSheetId="2" hidden="1">{"fdsup://Directions/FactSet Auditing Viewer?action=AUDIT_VALUE&amp;DB=129&amp;ID1=28849P10&amp;VALUEID=02001&amp;SDATE=201103&amp;PERIODTYPE=QTR_STD&amp;SCFT=3&amp;window=popup_no_bar&amp;width=385&amp;height=120&amp;START_MAXIMIZED=FALSE&amp;creator=factset&amp;display_string=Audit"}</definedName>
    <definedName name="_1488__FDSAUDITLINK__" hidden="1">{"fdsup://Directions/FactSet Auditing Viewer?action=AUDIT_VALUE&amp;DB=129&amp;ID1=28849P10&amp;VALUEID=02001&amp;SDATE=201103&amp;PERIODTYPE=QTR_STD&amp;SCFT=3&amp;window=popup_no_bar&amp;width=385&amp;height=120&amp;START_MAXIMIZED=FALSE&amp;creator=factset&amp;display_string=Audit"}</definedName>
    <definedName name="_1489__FDSAUDITLINK__" localSheetId="2" hidden="1">{"fdsup://Directions/FactSet Auditing Viewer?action=AUDIT_VALUE&amp;DB=129&amp;ID1=12634910&amp;VALUEID=01001&amp;SDATE=201003&amp;PERIODTYPE=QTR_STD&amp;SCFT=3&amp;window=popup_no_bar&amp;width=385&amp;height=120&amp;START_MAXIMIZED=FALSE&amp;creator=factset&amp;display_string=Audit"}</definedName>
    <definedName name="_1489__FDSAUDITLINK__" hidden="1">{"fdsup://Directions/FactSet Auditing Viewer?action=AUDIT_VALUE&amp;DB=129&amp;ID1=12634910&amp;VALUEID=01001&amp;SDATE=201003&amp;PERIODTYPE=QTR_STD&amp;SCFT=3&amp;window=popup_no_bar&amp;width=385&amp;height=120&amp;START_MAXIMIZED=FALSE&amp;creator=factset&amp;display_string=Audit"}</definedName>
    <definedName name="_149____________________123Graph_XCHART_5" hidden="1">#REF!</definedName>
    <definedName name="_149_________________123Graph_XCHART_4" hidden="1">#REF!</definedName>
    <definedName name="_149_____123Graph_XCHART_3" hidden="1">#REF!</definedName>
    <definedName name="_149_____123Graph_XCHART_4" hidden="1">#REF!</definedName>
    <definedName name="_149__123Graph_FCHART_14" hidden="1">#REF!</definedName>
    <definedName name="_149__123Graph_XCHART_19" hidden="1">#REF!</definedName>
    <definedName name="_149__FDSAUDITLINK__" localSheetId="2" hidden="1">{"fdsup://Directions/FactSet Auditing Viewer?action=AUDIT_VALUE&amp;DB=129&amp;ID1=34988210&amp;VALUEID=02051&amp;SDATE=2009&amp;PERIODTYPE=ANN_STD&amp;SCFT=3&amp;window=popup_no_bar&amp;width=385&amp;height=120&amp;START_MAXIMIZED=FALSE&amp;creator=factset&amp;display_string=Audit"}</definedName>
    <definedName name="_149__FDSAUDITLINK__" hidden="1">{"fdsup://Directions/FactSet Auditing Viewer?action=AUDIT_VALUE&amp;DB=129&amp;ID1=00388130&amp;VALUEID=P05202&amp;SDATE=2006&amp;PERIODTYPE=ANN_STD&amp;SCFT=3&amp;window=popup_no_bar&amp;width=385&amp;height=120&amp;START_MAXIMIZED=FALSE&amp;creator=factset&amp;display_string=Audit"}</definedName>
    <definedName name="_1490__FDSAUDITLINK__" localSheetId="2" hidden="1">{"fdsup://directions/FAT Viewer?action=UPDATE&amp;creator=factset&amp;DYN_ARGS=TRUE&amp;DOC_NAME=FAT:FQL_AUDITING_CLIENT_TEMPLATE.FAT&amp;display_string=Audit&amp;VAR:KEY=AHAPUTAFSV&amp;VAR:QUERY=KEZGX0VCSVQoQU5OLDAsLCxSRixVU0QpQEZGX0VCSVRfSUIoQU5OLDAsLCxSRixVU0QpKQ==&amp;WINDOW=FIRST","_POPUP&amp;HEIGHT=450&amp;WIDTH=450&amp;START_MAXIMIZED=FALSE&amp;VAR:CALENDAR=US&amp;VAR:SYMBOL=RHAT&amp;VAR:INDEX=0"}</definedName>
    <definedName name="_1490__FDSAUDITLINK__" hidden="1">{"fdsup://directions/FAT Viewer?action=UPDATE&amp;creator=factset&amp;DYN_ARGS=TRUE&amp;DOC_NAME=FAT:FQL_AUDITING_CLIENT_TEMPLATE.FAT&amp;display_string=Audit&amp;VAR:KEY=AHAPUTAFSV&amp;VAR:QUERY=KEZGX0VCSVQoQU5OLDAsLCxSRixVU0QpQEZGX0VCSVRfSUIoQU5OLDAsLCxSRixVU0QpKQ==&amp;WINDOW=FIRST","_POPUP&amp;HEIGHT=450&amp;WIDTH=450&amp;START_MAXIMIZED=FALSE&amp;VAR:CALENDAR=US&amp;VAR:SYMBOL=RHAT&amp;VAR:INDEX=0"}</definedName>
    <definedName name="_1491__FDSAUDITLINK__" localSheetId="2" hidden="1">{"fdsup://Directions/FactSet Auditing Viewer?action=AUDIT_VALUE&amp;DB=129&amp;ID1=67020Y10&amp;VALUEID=02001&amp;SDATE=201104&amp;PERIODTYPE=QTR_STD&amp;SCFT=3&amp;window=popup_no_bar&amp;width=385&amp;height=120&amp;START_MAXIMIZED=FALSE&amp;creator=factset&amp;display_string=Audit"}</definedName>
    <definedName name="_1491__FDSAUDITLINK__" hidden="1">{"fdsup://Directions/FactSet Auditing Viewer?action=AUDIT_VALUE&amp;DB=129&amp;ID1=67020Y10&amp;VALUEID=02001&amp;SDATE=201104&amp;PERIODTYPE=QTR_STD&amp;SCFT=3&amp;window=popup_no_bar&amp;width=385&amp;height=120&amp;START_MAXIMIZED=FALSE&amp;creator=factset&amp;display_string=Audit"}</definedName>
    <definedName name="_1492__FDSAUDITLINK__" localSheetId="2" hidden="1">{"fdsup://Directions/FactSet Auditing Viewer?action=AUDIT_VALUE&amp;DB=129&amp;ID1=67020Y10&amp;VALUEID=03451&amp;SDATE=201104&amp;PERIODTYPE=QTR_STD&amp;SCFT=3&amp;window=popup_no_bar&amp;width=385&amp;height=120&amp;START_MAXIMIZED=FALSE&amp;creator=factset&amp;display_string=Audit"}</definedName>
    <definedName name="_1492__FDSAUDITLINK__" hidden="1">{"fdsup://Directions/FactSet Auditing Viewer?action=AUDIT_VALUE&amp;DB=129&amp;ID1=67020Y10&amp;VALUEID=03451&amp;SDATE=201104&amp;PERIODTYPE=QTR_STD&amp;SCFT=3&amp;window=popup_no_bar&amp;width=385&amp;height=120&amp;START_MAXIMIZED=FALSE&amp;creator=factset&amp;display_string=Audit"}</definedName>
    <definedName name="_1493__FDSAUDITLINK__" localSheetId="2" hidden="1">{"fdsup://Directions/FactSet Auditing Viewer?action=AUDIT_VALUE&amp;DB=129&amp;ID1=83416B10&amp;VALUEID=02001&amp;SDATE=201103&amp;PERIODTYPE=QTR_STD&amp;SCFT=3&amp;window=popup_no_bar&amp;width=385&amp;height=120&amp;START_MAXIMIZED=FALSE&amp;creator=factset&amp;display_string=Audit"}</definedName>
    <definedName name="_1493__FDSAUDITLINK__" hidden="1">{"fdsup://Directions/FactSet Auditing Viewer?action=AUDIT_VALUE&amp;DB=129&amp;ID1=83416B10&amp;VALUEID=02001&amp;SDATE=201103&amp;PERIODTYPE=QTR_STD&amp;SCFT=3&amp;window=popup_no_bar&amp;width=385&amp;height=120&amp;START_MAXIMIZED=FALSE&amp;creator=factset&amp;display_string=Audit"}</definedName>
    <definedName name="_1494__FDSAUDITLINK__" localSheetId="2" hidden="1">{"fdsup://directions/FAT Viewer?action=UPDATE&amp;creator=factset&amp;DYN_ARGS=TRUE&amp;DOC_NAME=FAT:FQL_AUDITING_CLIENT_TEMPLATE.FAT&amp;display_string=Audit&amp;VAR:KEY=TKLIPGJUTW&amp;VAR:QUERY=RkZfTkVUX0lOQyhMVE0sMCwsLFJGLFVTRCkgLyBGRl9DT01fU0hTX09VVChRVFIsMCwsLFJGLFVTRCk=&amp;WIND","OW=FIRST_POPUP&amp;HEIGHT=450&amp;WIDTH=450&amp;START_MAXIMIZED=FALSE&amp;VAR:CALENDAR=US&amp;VAR:SYMBOL=CRM&amp;VAR:INDEX=0"}</definedName>
    <definedName name="_1494__FDSAUDITLINK__" hidden="1">{"fdsup://directions/FAT Viewer?action=UPDATE&amp;creator=factset&amp;DYN_ARGS=TRUE&amp;DOC_NAME=FAT:FQL_AUDITING_CLIENT_TEMPLATE.FAT&amp;display_string=Audit&amp;VAR:KEY=TKLIPGJUTW&amp;VAR:QUERY=RkZfTkVUX0lOQyhMVE0sMCwsLFJGLFVTRCkgLyBGRl9DT01fU0hTX09VVChRVFIsMCwsLFJGLFVTRCk=&amp;WIND","OW=FIRST_POPUP&amp;HEIGHT=450&amp;WIDTH=450&amp;START_MAXIMIZED=FALSE&amp;VAR:CALENDAR=US&amp;VAR:SYMBOL=CRM&amp;VAR:INDEX=0"}</definedName>
    <definedName name="_1495__FDSAUDITLINK__" localSheetId="2" hidden="1">{"fdsup://directions/FAT Viewer?action=UPDATE&amp;creator=factset&amp;DYN_ARGS=TRUE&amp;DOC_NAME=FAT:FQL_AUDITING_CLIENT_TEMPLATE.FAT&amp;display_string=Audit&amp;VAR:KEY=NGHKRYDKXS&amp;VAR:QUERY=RkZfTkVUX0lOQyhMVE0sMCwsLFJGLFVTRCk=&amp;WINDOW=FIRST_POPUP&amp;HEIGHT=450&amp;WIDTH=450&amp;START_MA","XIMIZED=FALSE&amp;VAR:CALENDAR=US&amp;VAR:SYMBOL=CRM&amp;VAR:INDEX=0"}</definedName>
    <definedName name="_1495__FDSAUDITLINK__" hidden="1">{"fdsup://directions/FAT Viewer?action=UPDATE&amp;creator=factset&amp;DYN_ARGS=TRUE&amp;DOC_NAME=FAT:FQL_AUDITING_CLIENT_TEMPLATE.FAT&amp;display_string=Audit&amp;VAR:KEY=NGHKRYDKXS&amp;VAR:QUERY=RkZfTkVUX0lOQyhMVE0sMCwsLFJGLFVTRCk=&amp;WINDOW=FIRST_POPUP&amp;HEIGHT=450&amp;WIDTH=450&amp;START_MA","XIMIZED=FALSE&amp;VAR:CALENDAR=US&amp;VAR:SYMBOL=CRM&amp;VAR:INDEX=0"}</definedName>
    <definedName name="_1496__FDSAUDITLINK__" localSheetId="2" hidden="1">{"fdsup://Directions/FactSet Auditing Viewer?action=AUDIT_VALUE&amp;DB=129&amp;ID1=24784L10&amp;VALUEID=P05301&amp;SDATE=201103&amp;PERIODTYPE=QTR_STD&amp;SCFT=3&amp;window=popup_no_bar&amp;width=385&amp;height=120&amp;START_MAXIMIZED=FALSE&amp;creator=factset&amp;display_string=Audit"}</definedName>
    <definedName name="_1496__FDSAUDITLINK__" hidden="1">{"fdsup://Directions/FactSet Auditing Viewer?action=AUDIT_VALUE&amp;DB=129&amp;ID1=24784L10&amp;VALUEID=P05301&amp;SDATE=201103&amp;PERIODTYPE=QTR_STD&amp;SCFT=3&amp;window=popup_no_bar&amp;width=385&amp;height=120&amp;START_MAXIMIZED=FALSE&amp;creator=factset&amp;display_string=Audit"}</definedName>
    <definedName name="_1497__FDSAUDITLINK__" localSheetId="2">{"fdsup://Directions/FactSet Auditing Viewer?action=AUDIT_VALUE&amp;DB=129&amp;ID1=78493260&amp;VALUEID=02001&amp;SDATE=201001&amp;PERIODTYPE=QTR_STD&amp;window=popup_no_bar&amp;width=385&amp;height=120&amp;START_MAXIMIZED=FALSE&amp;creator=factset&amp;display_string=Audit"}</definedName>
    <definedName name="_1497__FDSAUDITLINK__" hidden="1">{"fdsup://Directions/FactSet Auditing Viewer?action=AUDIT_VALUE&amp;DB=129&amp;ID1=24784L10&amp;VALUEID=P05301&amp;SDATE=201103&amp;PERIODTYPE=QTR_STD&amp;SCFT=3&amp;window=popup_no_bar&amp;width=385&amp;height=120&amp;START_MAXIMIZED=FALSE&amp;creator=factset&amp;display_string=Audit"}</definedName>
    <definedName name="_1498__FDSAUDITLINK__" localSheetId="2" hidden="1">{"fdsup://Directions/FactSet Auditing Viewer?action=AUDIT_VALUE&amp;DB=129&amp;ID1=26882D10&amp;VALUEID=02001&amp;SDATE=201103&amp;PERIODTYPE=QTR_STD&amp;SCFT=3&amp;window=popup_no_bar&amp;width=385&amp;height=120&amp;START_MAXIMIZED=FALSE&amp;creator=factset&amp;display_string=Audit"}</definedName>
    <definedName name="_1498__FDSAUDITLINK__" hidden="1">{"fdsup://Directions/FactSet Auditing Viewer?action=AUDIT_VALUE&amp;DB=129&amp;ID1=26882D10&amp;VALUEID=02001&amp;SDATE=201103&amp;PERIODTYPE=QTR_STD&amp;SCFT=3&amp;window=popup_no_bar&amp;width=385&amp;height=120&amp;START_MAXIMIZED=FALSE&amp;creator=factset&amp;display_string=Audit"}</definedName>
    <definedName name="_1499__FDSAUDITLINK__" localSheetId="2" hidden="1">{"fdsup://Directions/FactSet Auditing Viewer?action=AUDIT_VALUE&amp;DB=129&amp;ID1=21871D10&amp;VALUEID=01001&amp;SDATE=201003&amp;PERIODTYPE=QTR_STD&amp;SCFT=3&amp;window=popup_no_bar&amp;width=385&amp;height=120&amp;START_MAXIMIZED=FALSE&amp;creator=factset&amp;display_string=Audit"}</definedName>
    <definedName name="_1499__FDSAUDITLINK__" hidden="1">{"fdsup://Directions/FactSet Auditing Viewer?action=AUDIT_VALUE&amp;DB=129&amp;ID1=21871D10&amp;VALUEID=01001&amp;SDATE=201003&amp;PERIODTYPE=QTR_STD&amp;SCFT=3&amp;window=popup_no_bar&amp;width=385&amp;height=120&amp;START_MAXIMIZED=FALSE&amp;creator=factset&amp;display_string=Audit"}</definedName>
    <definedName name="_14ALA642C761" hidden="1">#N/A</definedName>
    <definedName name="_14IQ_CURRENCY_GAIN_INS" hidden="1">"c238"</definedName>
    <definedName name="_15" localSheetId="2" hidden="1">{#N/A,#N/A,TRUE,"Summary";#N/A,#N/A,TRUE,"Financials"}</definedName>
    <definedName name="_15" hidden="1">{#N/A,#N/A,TRUE,"Summary";#N/A,#N/A,TRUE,"Financials"}</definedName>
    <definedName name="_15_____________________123Graph_ACHART_6" hidden="1">#REF!</definedName>
    <definedName name="_15__________________123Graph_ACHART_6" hidden="1">#REF!</definedName>
    <definedName name="_15______123Graph_ACHART_5" hidden="1">#REF!</definedName>
    <definedName name="_15______123Graph_ACHART_6" hidden="1">#REF!</definedName>
    <definedName name="_15___123Graph_DCHART_4" hidden="1">#REF!</definedName>
    <definedName name="_15__123Graph_ACHART_10" hidden="1">#REF!</definedName>
    <definedName name="_15__123Graph_ACHART_15A" hidden="1">#REF!</definedName>
    <definedName name="_15__123Graph_ACHART_20" hidden="1">#REF!</definedName>
    <definedName name="_15__123Graph_ACHART_3" hidden="1">#REF!</definedName>
    <definedName name="_15__123Graph_ACHART_5" hidden="1">#REF!</definedName>
    <definedName name="_15__123Graph_ACHART_6" hidden="1">#REF!</definedName>
    <definedName name="_15__123Graph_AChart_7J" hidden="1">#REF!</definedName>
    <definedName name="_15__123Graph_ACONTRACT_BY_B_U" hidden="1">#REF!</definedName>
    <definedName name="_15__123Graph_AGROSS_MARGINS" hidden="1">#REF!</definedName>
    <definedName name="_15__123Graph_ALZ_60_40_86_93" hidden="1">#REF!</definedName>
    <definedName name="_15__123Graph_ATAX_CREDIT" hidden="1">#REF!</definedName>
    <definedName name="_15__123Graph_BCHART_1" hidden="1">#REF!</definedName>
    <definedName name="_15__123Graph_BCHART_10" hidden="1">#REF!</definedName>
    <definedName name="_15__123Graph_BCHART_14" hidden="1">#REF!</definedName>
    <definedName name="_15__123Graph_BCHART_15A" hidden="1">#REF!</definedName>
    <definedName name="_15__123Graph_BCHART_9" hidden="1">#REF!</definedName>
    <definedName name="_15__123Graph_BCONTRACT_BY_B_U" hidden="1">#REF!</definedName>
    <definedName name="_15__123Graph_BSUPPLIES_BY_B_U" hidden="1">#REF!</definedName>
    <definedName name="_15__123Graph_BWAGES_BY_B_U" hidden="1">#REF!</definedName>
    <definedName name="_15__123Graph_CCHART_1" hidden="1">#REF!</definedName>
    <definedName name="_15__123Graph_CCHART_2" hidden="1">#REF!</definedName>
    <definedName name="_15__123Graph_CCONTRACT_BY_B_U" hidden="1">#REF!</definedName>
    <definedName name="_15__123Graph_CQRE_S_BY_CO." hidden="1">#REF!</definedName>
    <definedName name="_15__123Graph_CQRE_S_BY_TYPE" hidden="1">#REF!</definedName>
    <definedName name="_15__123Graph_CSENS_COMPARISON" hidden="1">#REF!</definedName>
    <definedName name="_15__123Graph_DCHART_1" hidden="1">#REF!</definedName>
    <definedName name="_15__123Graph_DCHART_4" hidden="1">#REF!</definedName>
    <definedName name="_15__123Graph_DCHART_8" hidden="1">#REF!</definedName>
    <definedName name="_15__123Graph_LBL_ACHART_2" hidden="1">#REF!</definedName>
    <definedName name="_15__123Graph_LBL_ACHART_3" hidden="1">#REF!</definedName>
    <definedName name="_15__123Graph_LBL_ACHART_4" hidden="1">#REF!</definedName>
    <definedName name="_15__123Graph_LBL_ECHART_1" hidden="1">#REF!</definedName>
    <definedName name="_15__123Graph_X_Chart_1A" hidden="1">#REF!</definedName>
    <definedName name="_15__123Graph_XCHART_1" hidden="1">#REF!</definedName>
    <definedName name="_15__123Graph_XCHART_2" hidden="1">#REF!</definedName>
    <definedName name="_15__123Graph_XCHART_3" hidden="1">#REF!</definedName>
    <definedName name="_15__FDSAUDITLINK__" localSheetId="2" hidden="1">{"fdsup://directions/FAT Viewer?action=UPDATE&amp;creator=factset&amp;DYN_ARGS=TRUE&amp;DOC_NAME=FAT:FQL_AUDITING_CLIENT_TEMPLATE.FAT&amp;display_string=Audit&amp;VAR:KEY=SHQHYXWJMD&amp;VAR:QUERY=RkZfRUJJVERBX0lCKCdRVFInLDM5ODEzKQ==&amp;WINDOW=FIRST_POPUP&amp;HEIGHT=450&amp;WIDTH=450&amp;START_MA","XIMIZED=FALSE&amp;VAR:CALENDAR=US&amp;VAR:SYMBOL=SSD&amp;VAR:INDEX=0"}</definedName>
    <definedName name="_15__FDSAUDITLINK__" hidden="1">{"fdsup://directions/FAT Viewer?action=UPDATE&amp;creator=factset&amp;DYN_ARGS=TRUE&amp;DOC_NAME=FAT:FQL_AUDITING_CLIENT_TEMPLATE.FAT&amp;display_string=Audit&amp;VAR:KEY=KDCPCRGJOX&amp;VAR:QUERY=KEZGX1NITERSU19FUShRVFIsMCwsLFJTLFVTRClARkZfU0hMRFJTX0VRKFNFTUksMCwsLFJTLFVTRCkp&amp;WIND","OW=FIRST_POPUP&amp;HEIGHT=450&amp;WIDTH=450&amp;START_MAXIMIZED=FALSE&amp;VAR:CALENDAR=US&amp;VAR:SYMBOL=AH&amp;VAR:INDEX=0"}</definedName>
    <definedName name="_15__FDSAUDITLINK___1" localSheetId="2" hidden="1">{"fdsup://directions/FAT Viewer?action=UPDATE&amp;creator=factset&amp;DYN_ARGS=TRUE&amp;DOC_NAME=FAT:FQL_AUDITING_CLIENT_TEMPLATE.FAT&amp;display_string=Audit&amp;VAR:KEY=KDCPCRGJOX&amp;VAR:QUERY=KEZGX1NITERSU19FUShRVFIsMCwsLFJTLFVTRClARkZfU0hMRFJTX0VRKFNFTUksMCwsLFJTLFVTRCkp&amp;WIND","OW=FIRST_POPUP&amp;HEIGHT=450&amp;WIDTH=450&amp;START_MAXIMIZED=FALSE&amp;VAR:CALENDAR=US&amp;VAR:SYMBOL=AH&amp;VAR:INDEX=0"}</definedName>
    <definedName name="_15__FDSAUDITLINK___1" hidden="1">{"fdsup://directions/FAT Viewer?action=UPDATE&amp;creator=factset&amp;DYN_ARGS=TRUE&amp;DOC_NAME=FAT:FQL_AUDITING_CLIENT_TEMPLATE.FAT&amp;display_string=Audit&amp;VAR:KEY=KDCPCRGJOX&amp;VAR:QUERY=KEZGX1NITERSU19FUShRVFIsMCwsLFJTLFVTRClARkZfU0hMRFJTX0VRKFNFTUksMCwsLFJTLFVTRCkp&amp;WIND","OW=FIRST_POPUP&amp;HEIGHT=450&amp;WIDTH=450&amp;START_MAXIMIZED=FALSE&amp;VAR:CALENDAR=US&amp;VAR:SYMBOL=AH&amp;VAR:INDEX=0"}</definedName>
    <definedName name="_15__FDSAUDITLINK___2" localSheetId="2"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15__FDSAUDITLINK___2"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15__FDSAUDITLINK___3" localSheetId="2"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15__FDSAUDITLINK___3"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15__FDSAUDITLINK___4" localSheetId="2"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15__FDSAUDITLINK___4"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15_0__123Grap" hidden="1">#N/A</definedName>
    <definedName name="_150____________________123Graph_XCHART_6" hidden="1">#REF!</definedName>
    <definedName name="_150_________________123Graph_XCHART_5" hidden="1">#REF!</definedName>
    <definedName name="_150_____123Graph_CCHART_8" hidden="1">#REF!</definedName>
    <definedName name="_150_____123Graph_XCHART_4" hidden="1">#REF!</definedName>
    <definedName name="_150_____123Graph_XCHART_5" hidden="1">#REF!</definedName>
    <definedName name="_150__123Graph_BCHART_15A" hidden="1">#REF!</definedName>
    <definedName name="_150__123Graph_BCHART_2" hidden="1">#REF!</definedName>
    <definedName name="_150__123Graph_CCHART_3A" hidden="1">#REF!</definedName>
    <definedName name="_150__123Graph_FCHART_15" hidden="1">#REF!</definedName>
    <definedName name="_150__123Graph_XCHART_2" hidden="1">#REF!</definedName>
    <definedName name="_150__123Graph_XCHART_7" hidden="1">#REF!</definedName>
    <definedName name="_150__FDSAUDITLINK__" localSheetId="2" hidden="1">{"fdsup://Directions/FactSet Auditing Viewer?action=AUDIT_VALUE&amp;DB=129&amp;ID1=34988210&amp;VALUEID=02051&amp;SDATE=2010&amp;PERIODTYPE=ANN_STD&amp;SCFT=3&amp;window=popup_no_bar&amp;width=385&amp;height=120&amp;START_MAXIMIZED=FALSE&amp;creator=factset&amp;display_string=Audit"}</definedName>
    <definedName name="_150__FDSAUDITLINK__" hidden="1">{"fdsup://directions/FAT Viewer?action=UPDATE&amp;creator=factset&amp;DYN_ARGS=TRUE&amp;DOC_NAME=FAT:FQL_AUDITING_CLIENT_TEMPLATE.FAT&amp;display_string=Audit&amp;VAR:KEY=EZMPONQNIV&amp;VAR:QUERY=KEZGX0RFQlQoUVRSLDAsLCxSUyxVU0QpQEZGX0RFQlQoU0VNSSwwLCwsUlMsVVNEKSk=&amp;WINDOW=FIRST_POP","UP&amp;HEIGHT=450&amp;WIDTH=450&amp;START_MAXIMIZED=FALSE&amp;VAR:CALENDAR=US&amp;VAR:SYMBOL=CA&amp;VAR:INDEX=0"}</definedName>
    <definedName name="_150__FDSAUDITLINK___1" localSheetId="2" hidden="1">{"fdsup://directions/FAT Viewer?action=UPDATE&amp;creator=factset&amp;DYN_ARGS=TRUE&amp;DOC_NAME=FAT:FQL_AUDITING_CLIENT_TEMPLATE.FAT&amp;display_string=Audit&amp;VAR:KEY=EZMPONQNIV&amp;VAR:QUERY=KEZGX0RFQlQoUVRSLDAsLCxSUyxVU0QpQEZGX0RFQlQoU0VNSSwwLCwsUlMsVVNEKSk=&amp;WINDOW=FIRST_POP","UP&amp;HEIGHT=450&amp;WIDTH=450&amp;START_MAXIMIZED=FALSE&amp;VAR:CALENDAR=US&amp;VAR:SYMBOL=CA&amp;VAR:INDEX=0"}</definedName>
    <definedName name="_150__FDSAUDITLINK___1" hidden="1">{"fdsup://directions/FAT Viewer?action=UPDATE&amp;creator=factset&amp;DYN_ARGS=TRUE&amp;DOC_NAME=FAT:FQL_AUDITING_CLIENT_TEMPLATE.FAT&amp;display_string=Audit&amp;VAR:KEY=EZMPONQNIV&amp;VAR:QUERY=KEZGX0RFQlQoUVRSLDAsLCxSUyxVU0QpQEZGX0RFQlQoU0VNSSwwLCwsUlMsVVNEKSk=&amp;WINDOW=FIRST_POP","UP&amp;HEIGHT=450&amp;WIDTH=450&amp;START_MAXIMIZED=FALSE&amp;VAR:CALENDAR=US&amp;VAR:SYMBOL=CA&amp;VAR:INDEX=0"}</definedName>
    <definedName name="_1500__FDSAUDITLINK__" localSheetId="2" hidden="1">{"fdsup://Directions/FactSet Auditing Viewer?action=AUDIT_VALUE&amp;DB=129&amp;ID1=21871D10&amp;VALUEID=07011&amp;SDATE=2010&amp;PERIODTYPE=ANN_STD&amp;SCFT=3&amp;window=popup_no_bar&amp;width=385&amp;height=120&amp;START_MAXIMIZED=FALSE&amp;creator=factset&amp;display_string=Audit"}</definedName>
    <definedName name="_1500__FDSAUDITLINK__" hidden="1">{"fdsup://Directions/FactSet Auditing Viewer?action=AUDIT_VALUE&amp;DB=129&amp;ID1=21871D10&amp;VALUEID=07011&amp;SDATE=2010&amp;PERIODTYPE=ANN_STD&amp;SCFT=3&amp;window=popup_no_bar&amp;width=385&amp;height=120&amp;START_MAXIMIZED=FALSE&amp;creator=factset&amp;display_string=Audit"}</definedName>
    <definedName name="_1501__FDSAUDITLINK__" localSheetId="2" hidden="1">{"fdsup://Directions/FactSet Auditing Viewer?action=AUDIT_VALUE&amp;DB=129&amp;ID1=21871D10&amp;VALUEID=02001&amp;SDATE=201103&amp;PERIODTYPE=QTR_STD&amp;SCFT=3&amp;window=popup_no_bar&amp;width=385&amp;height=120&amp;START_MAXIMIZED=FALSE&amp;creator=factset&amp;display_string=Audit"}</definedName>
    <definedName name="_1501__FDSAUDITLINK__" hidden="1">{"fdsup://Directions/FactSet Auditing Viewer?action=AUDIT_VALUE&amp;DB=129&amp;ID1=21871D10&amp;VALUEID=02001&amp;SDATE=201103&amp;PERIODTYPE=QTR_STD&amp;SCFT=3&amp;window=popup_no_bar&amp;width=385&amp;height=120&amp;START_MAXIMIZED=FALSE&amp;creator=factset&amp;display_string=Audit"}</definedName>
    <definedName name="_1502__FDSAUDITLINK__" localSheetId="2" hidden="1">{"fdsup://directions/FAT Viewer?action=UPDATE&amp;creator=factset&amp;DYN_ARGS=TRUE&amp;DOC_NAME=FAT:FQL_AUDITING_CLIENT_TEMPLATE.FAT&amp;display_string=Audit&amp;VAR:KEY=JMNGBEPYBG&amp;VAR:QUERY=RkZfTkVUX0lOQyhMVE0sMCwsLFJGLFVTRCk=&amp;WINDOW=FIRST_POPUP&amp;HEIGHT=450&amp;WIDTH=450&amp;START_MA","XIMIZED=FALSE&amp;VAR:CALENDAR=US&amp;VAR:SYMBOL=13123E50&amp;VAR:INDEX=0"}</definedName>
    <definedName name="_1502__FDSAUDITLINK__" hidden="1">{"fdsup://directions/FAT Viewer?action=UPDATE&amp;creator=factset&amp;DYN_ARGS=TRUE&amp;DOC_NAME=FAT:FQL_AUDITING_CLIENT_TEMPLATE.FAT&amp;display_string=Audit&amp;VAR:KEY=JMNGBEPYBG&amp;VAR:QUERY=RkZfTkVUX0lOQyhMVE0sMCwsLFJGLFVTRCk=&amp;WINDOW=FIRST_POPUP&amp;HEIGHT=450&amp;WIDTH=450&amp;START_MA","XIMIZED=FALSE&amp;VAR:CALENDAR=US&amp;VAR:SYMBOL=13123E50&amp;VAR:INDEX=0"}</definedName>
    <definedName name="_1503__FDSAUDITLINK__" localSheetId="2" hidden="1">{"fdsup://directions/FAT Viewer?action=UPDATE&amp;creator=factset&amp;DYN_ARGS=TRUE&amp;DOC_NAME=FAT:FQL_AUDITING_CLIENT_TEMPLATE.FAT&amp;display_string=Audit&amp;VAR:KEY=JUNGPSBKHK&amp;VAR:QUERY=KEZGX0VCSVREQShMVE0sMCwsLFJGLFVTRClARkZfRUJJVERBX0lCKExUTSwwLCwsUkYsVVNEKSk=&amp;WINDOW=F","IRST_POPUP&amp;HEIGHT=450&amp;WIDTH=450&amp;START_MAXIMIZED=FALSE&amp;VAR:CALENDAR=US&amp;VAR:SYMBOL=13123E50&amp;VAR:INDEX=0"}</definedName>
    <definedName name="_1503__FDSAUDITLINK__" hidden="1">{"fdsup://directions/FAT Viewer?action=UPDATE&amp;creator=factset&amp;DYN_ARGS=TRUE&amp;DOC_NAME=FAT:FQL_AUDITING_CLIENT_TEMPLATE.FAT&amp;display_string=Audit&amp;VAR:KEY=JUNGPSBKHK&amp;VAR:QUERY=KEZGX0VCSVREQShMVE0sMCwsLFJGLFVTRClARkZfRUJJVERBX0lCKExUTSwwLCwsUkYsVVNEKSk=&amp;WINDOW=F","IRST_POPUP&amp;HEIGHT=450&amp;WIDTH=450&amp;START_MAXIMIZED=FALSE&amp;VAR:CALENDAR=US&amp;VAR:SYMBOL=13123E50&amp;VAR:INDEX=0"}</definedName>
    <definedName name="_1504__FDSAUDITLINK__" localSheetId="2" hidden="1">{"fdsup://directions/FAT Viewer?action=UPDATE&amp;creator=factset&amp;DYN_ARGS=TRUE&amp;DOC_NAME=FAT:FQL_AUDITING_CLIENT_TEMPLATE.FAT&amp;display_string=Audit&amp;VAR:KEY=QNEXQBOBID&amp;VAR:QUERY=KEZGX0VCSVQoQU5OLDAsLCxSRixVU0QpQEZGX0VCSVRfSUIoQU5OLDAsLCxSRixVU0QpKQ==&amp;WINDOW=FIRST","_POPUP&amp;HEIGHT=450&amp;WIDTH=450&amp;START_MAXIMIZED=FALSE&amp;VAR:CALENDAR=US&amp;VAR:SYMBOL=ENV&amp;VAR:INDEX=0"}</definedName>
    <definedName name="_1504__FDSAUDITLINK__" hidden="1">{"fdsup://directions/FAT Viewer?action=UPDATE&amp;creator=factset&amp;DYN_ARGS=TRUE&amp;DOC_NAME=FAT:FQL_AUDITING_CLIENT_TEMPLATE.FAT&amp;display_string=Audit&amp;VAR:KEY=QNEXQBOBID&amp;VAR:QUERY=KEZGX0VCSVQoQU5OLDAsLCxSRixVU0QpQEZGX0VCSVRfSUIoQU5OLDAsLCxSRixVU0QpKQ==&amp;WINDOW=FIRST","_POPUP&amp;HEIGHT=450&amp;WIDTH=450&amp;START_MAXIMIZED=FALSE&amp;VAR:CALENDAR=US&amp;VAR:SYMBOL=ENV&amp;VAR:INDEX=0"}</definedName>
    <definedName name="_1505__FDSAUDITLINK__" localSheetId="2">{"fdsup://Directions/FactSet Auditing Viewer?action=AUDIT_VALUE&amp;DB=129&amp;ID1=45668X20&amp;VALUEID=02001&amp;SDATE=201002&amp;PERIODTYPE=QTR_STD&amp;window=popup_no_bar&amp;width=385&amp;height=120&amp;START_MAXIMIZED=FALSE&amp;creator=factset&amp;display_string=Audit"}</definedName>
    <definedName name="_1505__FDSAUDITLINK__" hidden="1">{"fdsup://Directions/FactSet Auditing Viewer?action=AUDIT_VALUE&amp;DB=129&amp;ID1=12634910&amp;VALUEID=02001&amp;SDATE=201103&amp;PERIODTYPE=QTR_STD&amp;SCFT=3&amp;window=popup_no_bar&amp;width=385&amp;height=120&amp;START_MAXIMIZED=FALSE&amp;creator=factset&amp;display_string=Audit"}</definedName>
    <definedName name="_1506__FDSAUDITLINK__" localSheetId="2" hidden="1">{"fdsup://Directions/FactSet Auditing Viewer?action=AUDIT_VALUE&amp;DB=129&amp;ID1=75657710&amp;VALUEID=02001&amp;SDATE=201103&amp;PERIODTYPE=QTR_STD&amp;SCFT=3&amp;window=popup_no_bar&amp;width=385&amp;height=120&amp;START_MAXIMIZED=FALSE&amp;creator=factset&amp;display_string=Audit"}</definedName>
    <definedName name="_1506__FDSAUDITLINK__" hidden="1">{"fdsup://Directions/FactSet Auditing Viewer?action=AUDIT_VALUE&amp;DB=129&amp;ID1=75657710&amp;VALUEID=02001&amp;SDATE=201103&amp;PERIODTYPE=QTR_STD&amp;SCFT=3&amp;window=popup_no_bar&amp;width=385&amp;height=120&amp;START_MAXIMIZED=FALSE&amp;creator=factset&amp;display_string=Audit"}</definedName>
    <definedName name="_1507__FDSAUDITLINK__" localSheetId="2" hidden="1">{"fdsup://directions/FAT Viewer?action=UPDATE&amp;creator=factset&amp;DYN_ARGS=TRUE&amp;DOC_NAME=FAT:FQL_AUDITING_CLIENT_TEMPLATE.FAT&amp;display_string=Audit&amp;VAR:KEY=OLURMNEPUF&amp;VAR:QUERY=RkZfR1JPU1NfSU5DKExUTSwwLCwsUkYsVVNEKQ==&amp;WINDOW=FIRST_POPUP&amp;HEIGHT=450&amp;WIDTH=450&amp;STAR","T_MAXIMIZED=FALSE&amp;VAR:CALENDAR=US&amp;VAR:SYMBOL=OTEX&amp;VAR:INDEX=0"}</definedName>
    <definedName name="_1507__FDSAUDITLINK__" hidden="1">{"fdsup://directions/FAT Viewer?action=UPDATE&amp;creator=factset&amp;DYN_ARGS=TRUE&amp;DOC_NAME=FAT:FQL_AUDITING_CLIENT_TEMPLATE.FAT&amp;display_string=Audit&amp;VAR:KEY=OLURMNEPUF&amp;VAR:QUERY=RkZfR1JPU1NfSU5DKExUTSwwLCwsUkYsVVNEKQ==&amp;WINDOW=FIRST_POPUP&amp;HEIGHT=450&amp;WIDTH=450&amp;STAR","T_MAXIMIZED=FALSE&amp;VAR:CALENDAR=US&amp;VAR:SYMBOL=OTEX&amp;VAR:INDEX=0"}</definedName>
    <definedName name="_1508__FDSAUDITLINK__" localSheetId="2" hidden="1">{"fdsup://Directions/FactSet Auditing Viewer?action=AUDIT_VALUE&amp;DB=129&amp;ID1=75657710&amp;VALUEID=02001&amp;SDATE=201103&amp;PERIODTYPE=QTR_STD&amp;SCFT=3&amp;window=popup_no_bar&amp;width=385&amp;height=120&amp;START_MAXIMIZED=FALSE&amp;creator=factset&amp;display_string=Audit"}</definedName>
    <definedName name="_1508__FDSAUDITLINK__" hidden="1">{"fdsup://Directions/FactSet Auditing Viewer?action=AUDIT_VALUE&amp;DB=129&amp;ID1=75657710&amp;VALUEID=02001&amp;SDATE=201103&amp;PERIODTYPE=QTR_STD&amp;SCFT=3&amp;window=popup_no_bar&amp;width=385&amp;height=120&amp;START_MAXIMIZED=FALSE&amp;creator=factset&amp;display_string=Audit"}</definedName>
    <definedName name="_1509__FDSAUDITLINK__" localSheetId="2" hidden="1">{"fdsup://Directions/FactSet Auditing Viewer?action=AUDIT_VALUE&amp;DB=129&amp;ID1=48123V10&amp;VALUEID=01001&amp;SDATE=201003&amp;PERIODTYPE=QTR_STD&amp;SCFT=3&amp;window=popup_no_bar&amp;width=385&amp;height=120&amp;START_MAXIMIZED=FALSE&amp;creator=factset&amp;display_string=Audit"}</definedName>
    <definedName name="_1509__FDSAUDITLINK__" hidden="1">{"fdsup://Directions/FactSet Auditing Viewer?action=AUDIT_VALUE&amp;DB=129&amp;ID1=48123V10&amp;VALUEID=01001&amp;SDATE=201003&amp;PERIODTYPE=QTR_STD&amp;SCFT=3&amp;window=popup_no_bar&amp;width=385&amp;height=120&amp;START_MAXIMIZED=FALSE&amp;creator=factset&amp;display_string=Audit"}</definedName>
    <definedName name="_151____________________123Graph_XCHART_7" hidden="1">#REF!</definedName>
    <definedName name="_151_________________123Graph_XCHART_6" hidden="1">#REF!</definedName>
    <definedName name="_151_____123Graph_XCHART_5" hidden="1">#REF!</definedName>
    <definedName name="_151_____123Graph_XCHART_6" hidden="1">#REF!</definedName>
    <definedName name="_151__123Graph_DCHART_21" hidden="1">#REF!</definedName>
    <definedName name="_151__123Graph_FCHART_16" hidden="1">#REF!</definedName>
    <definedName name="_151__123Graph_XCHART_4" hidden="1">#REF!</definedName>
    <definedName name="_151__FDSAUDITLINK__" localSheetId="2" hidden="1">{"fdsup://Directions/FactSet Auditing Viewer?action=AUDIT_VALUE&amp;DB=129&amp;ID1=34988210&amp;VALUEID=02051&amp;SDATE=201004&amp;PERIODTYPE=QTR_STD&amp;SCFT=3&amp;window=popup_no_bar&amp;width=385&amp;height=120&amp;START_MAXIMIZED=FALSE&amp;creator=factset&amp;display_string=Audit"}</definedName>
    <definedName name="_151__FDSAUDITLINK__" hidden="1">{"fdsup://directions/FAT Viewer?action=UPDATE&amp;creator=factset&amp;DYN_ARGS=TRUE&amp;DOC_NAME=FAT:FQL_AUDITING_CLIENT_TEMPLATE.FAT&amp;display_string=Audit&amp;VAR:KEY=BUJGHULQNA&amp;VAR:QUERY=KChGRl9ERUJUKFFUUiwwLCwsUkYsVVNEKUBGRl9ERUJUKFNFTUksMCwsLFJGLFVTRCkpQEZGX0RFQlQoQU5OL","DAsLCxSRixVU0QpKQ==&amp;WINDOW=FIRST_POPUP&amp;HEIGHT=450&amp;WIDTH=450&amp;START_MAXIMIZED=FALSE&amp;VAR:CALENDAR=US&amp;VAR:SYMBOL=DLB&amp;VAR:INDEX=0"}</definedName>
    <definedName name="_1510__FDSAUDITLINK__" localSheetId="2">{"fdsup://directions/FAT Viewer?action=UPDATE&amp;creator=factset&amp;DYN_ARGS=TRUE&amp;DOC_NAME=FAT:FQL_AUDITING_CLIENT_TEMPLATE.FAT&amp;display_string=Audit&amp;VAR:KEY=RSPUBUZIPE&amp;VAR:QUERY=KEZTTF9ORVRfSU5DKE5PVyxOT1csRlNBLCxVU0QpQEZGX05FVF9JTkMoTFRNUywwLCwsLFVTRCkp&amp;WINDOW=F","IRST_POPUP&amp;HEIGHT=450&amp;WIDTH=450&amp;START_MAXIMIZED=FALSE&amp;VAR:CALENDAR=US&amp;VAR:SYMBOL=VRAZ&amp;VAR:INDEX=0"}</definedName>
    <definedName name="_1510__FDSAUDITLINK__" hidden="1">{"fdsup://Directions/FactSet Auditing Viewer?action=AUDIT_VALUE&amp;DB=129&amp;ID1=48123V10&amp;VALUEID=07011&amp;SDATE=2010&amp;PERIODTYPE=ANN_STD&amp;SCFT=3&amp;window=popup_no_bar&amp;width=385&amp;height=120&amp;START_MAXIMIZED=FALSE&amp;creator=factset&amp;display_string=Audit"}</definedName>
    <definedName name="_1511__FDSAUDITLINK__" localSheetId="2">{"fdsup://directions/FAT Viewer?action=UPDATE&amp;creator=factset&amp;DYN_ARGS=TRUE&amp;DOC_NAME=FAT:FQL_AUDITING_CLIENT_TEMPLATE.FAT&amp;display_string=Audit&amp;VAR:KEY=HCDUBAVE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WK&amp;VAR:INDEX=0"}</definedName>
    <definedName name="_1511__FDSAUDITLINK__" hidden="1">{"fdsup://directions/FAT Viewer?action=UPDATE&amp;creator=factset&amp;DYN_ARGS=TRUE&amp;DOC_NAME=FAT:FQL_AUDITING_CLIENT_TEMPLATE.FAT&amp;display_string=Audit&amp;VAR:KEY=EPMNCRYZGP&amp;VAR:QUERY=RkZfREVCVChRVFIsMCwsLFJGLFVTRCk=&amp;WINDOW=FIRST_POPUP&amp;HEIGHT=450&amp;WIDTH=450&amp;START_MAXIMI","ZED=FALSE&amp;VAR:CALENDAR=US&amp;VAR:SYMBOL=TLEO&amp;VAR:INDEX=0"}</definedName>
    <definedName name="_1512__FDSAUDITLINK__" localSheetId="2">{"fdsup://directions/FAT Viewer?action=UPDATE&amp;creator=factset&amp;DYN_ARGS=TRUE&amp;DOC_NAME=FAT:FQL_AUDITING_CLIENT_TEMPLATE.FAT&amp;display_string=Audit&amp;VAR:KEY=RAHWHUBQPG&amp;VAR:QUERY=KEZTTF9ORVRfSU5DKE5PVyxOT1csRlNBLCxVU0QpQEZGX05FVF9JTkMoTFRNUywwLCwsLFVTRCkp&amp;WINDOW=F","IRST_POPUP&amp;HEIGHT=450&amp;WIDTH=450&amp;START_MAXIMIZED=FALSE&amp;VAR:CALENDAR=US&amp;VAR:SYMBOL=CHYR&amp;VAR:INDEX=0"}</definedName>
    <definedName name="_1512__FDSAUDITLINK__" hidden="1">{"fdsup://directions/FAT Viewer?action=UPDATE&amp;creator=factset&amp;DYN_ARGS=TRUE&amp;DOC_NAME=FAT:FQL_AUDITING_CLIENT_TEMPLATE.FAT&amp;display_string=Audit&amp;VAR:KEY=WBSHGJQHAX&amp;VAR:QUERY=KEZGX0lOVF9FWFBfREVCVChMVE0sMCwsLFJGLFVTRClARkZfSU5UX0VYUF9UT1QoTFRNLDAsLCxSRixVU0QpK","Q==&amp;WINDOW=FIRST_POPUP&amp;HEIGHT=450&amp;WIDTH=450&amp;START_MAXIMIZED=FALSE&amp;VAR:CALENDAR=US&amp;VAR:SYMBOL=TNGO&amp;VAR:INDEX=0"}</definedName>
    <definedName name="_1513__FDSAUDITLINK__" localSheetId="2">{"fdsup://directions/FAT Viewer?action=UPDATE&amp;creator=factset&amp;DYN_ARGS=TRUE&amp;DOC_NAME=FAT:FQL_AUDITING_CLIENT_TEMPLATE.FAT&amp;display_string=Audit&amp;VAR:KEY=NINYZIXA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ECD&amp;VAR:INDEX=0"}</definedName>
    <definedName name="_1513__FDSAUDITLINK__" hidden="1">{"fdsup://Directions/FactSet Auditing Viewer?action=AUDIT_VALUE&amp;DB=129&amp;ID1=75605L70&amp;VALUEID=P05301&amp;SDATE=201103&amp;PERIODTYPE=QTR_STD&amp;SCFT=3&amp;window=popup_no_bar&amp;width=385&amp;height=120&amp;START_MAXIMIZED=FALSE&amp;creator=factset&amp;display_string=Audit"}</definedName>
    <definedName name="_1514__FDSAUDITLINK__" localSheetId="2">{"fdsup://Directions/FactSet Auditing Viewer?action=AUDIT_VALUE&amp;DB=129&amp;ID1=64120810&amp;VALUEID=02001&amp;SDATE=201001&amp;PERIODTYPE=QTR_STD&amp;window=popup_no_bar&amp;width=385&amp;height=120&amp;START_MAXIMIZED=FALSE&amp;creator=factset&amp;display_string=Audit"}</definedName>
    <definedName name="_1514__FDSAUDITLINK__" hidden="1">{"fdsup://Directions/FactSet Auditing Viewer?action=AUDIT_VALUE&amp;DB=129&amp;ID1=75605L70&amp;VALUEID=P05301&amp;SDATE=201103&amp;PERIODTYPE=QTR_STD&amp;SCFT=3&amp;window=popup_no_bar&amp;width=385&amp;height=120&amp;START_MAXIMIZED=FALSE&amp;creator=factset&amp;display_string=Audit"}</definedName>
    <definedName name="_1515__FDSAUDITLINK__" localSheetId="2">{"fdsup://Directions/FactSet Auditing Viewer?action=AUDIT_VALUE&amp;DB=129&amp;ID1=92335910&amp;VALUEID=02001&amp;SDATE=201002&amp;PERIODTYPE=QTR_STD&amp;window=popup_no_bar&amp;width=385&amp;height=120&amp;START_MAXIMIZED=FALSE&amp;creator=factset&amp;display_string=Audit"}</definedName>
    <definedName name="_1515__FDSAUDITLINK__" hidden="1">{"fdsup://Directions/FactSet Auditing Viewer?action=AUDIT_VALUE&amp;DB=129&amp;ID1=90385D10&amp;VALUEID=01001&amp;SDATE=201202&amp;PERIODTYPE=QTR_STD&amp;SCFT=3&amp;window=popup_no_bar&amp;width=385&amp;height=120&amp;START_MAXIMIZED=FALSE&amp;creator=factset&amp;display_string=Audit"}</definedName>
    <definedName name="_1516__FDSAUDITLINK__" localSheetId="2">{"fdsup://directions/FAT Viewer?action=UPDATE&amp;creator=factset&amp;DYN_ARGS=TRUE&amp;DOC_NAME=FAT:FQL_AUDITING_CLIENT_TEMPLATE.FAT&amp;display_string=Audit&amp;VAR:KEY=TWVYBITOVI&amp;VAR:QUERY=KEZTTF9ORVRfSU5DKE5PVyxOT1csRlNBLCxVU0QpQEZGX05FVF9JTkMoTFRNUywwLCwsLFVTRCkp&amp;WINDOW=F","IRST_POPUP&amp;HEIGHT=450&amp;WIDTH=450&amp;START_MAXIMIZED=FALSE&amp;VAR:CALENDAR=US&amp;VAR:SYMBOL=SAAS&amp;VAR:INDEX=0"}</definedName>
    <definedName name="_1516__FDSAUDITLINK__" hidden="1">{"fdsup://directions/FAT Viewer?action=UPDATE&amp;creator=factset&amp;DYN_ARGS=TRUE&amp;DOC_NAME=FAT:FQL_AUDITING_CLIENT_TEMPLATE.FAT&amp;display_string=Audit&amp;VAR:KEY=QBCTSBOXKF&amp;VAR:QUERY=KEZGX1NITERSU19FUShRVFIsMCwsLFJTLFVTRClAKEZGX0xJQUJTX1NITERSU19FUShRVFIsMCwsLFJTLFVTR","CkgLSBGRl9MSUFCUyhRVFIsMCwsLFJTLFVTRCkpKQ==&amp;WINDOW=FIRST_POPUP&amp;HEIGHT=450&amp;WIDTH=450&amp;START_MAXIMIZED=FALSE&amp;VAR:CALENDAR=US&amp;VAR:SYMBOL=664713&amp;VAR:INDEX=0"}</definedName>
    <definedName name="_1517__FDSAUDITLINK__" localSheetId="2">{"fdsup://directions/FAT Viewer?action=UPDATE&amp;creator=factset&amp;DYN_ARGS=TRUE&amp;DOC_NAME=FAT:FQL_AUDITING_CLIENT_TEMPLATE.FAT&amp;display_string=Audit&amp;VAR:KEY=ZERGNKPCHK&amp;VAR:QUERY=KEZTTF9ORVRfSU5DKE5PVyxOT1csRlNBLCxVU0QpQEZGX05FVF9JTkMoTFRNUywwLCwsLFVTRCkp&amp;WINDOW=F","IRST_POPUP&amp;HEIGHT=450&amp;WIDTH=450&amp;START_MAXIMIZED=FALSE&amp;VAR:CALENDAR=US&amp;VAR:SYMBOL=DMAN&amp;VAR:INDEX=0"}</definedName>
    <definedName name="_1517__FDSAUDITLINK__" hidden="1">{"fdsup://Directions/FactSet Auditing Viewer?action=AUDIT_VALUE&amp;DB=129&amp;ID1=29404K10&amp;VALUEID=07011&amp;SDATE=2010&amp;PERIODTYPE=ANN_STD&amp;SCFT=3&amp;window=popup_no_bar&amp;width=385&amp;height=120&amp;START_MAXIMIZED=FALSE&amp;creator=factset&amp;display_string=Audit"}</definedName>
    <definedName name="_1518__FDSAUDITLINK__" localSheetId="2">{"fdsup://directions/FAT Viewer?action=UPDATE&amp;creator=factset&amp;DYN_ARGS=TRUE&amp;DOC_NAME=FAT:FQL_AUDITING_CLIENT_TEMPLATE.FAT&amp;display_string=Audit&amp;VAR:KEY=LMNMDITILU&amp;VAR:QUERY=KEZTTF9ORVRfSU5DKE5PVyxOT1csRlNBLCxVU0QpQEZGX05FVF9JTkMoTFRNUywwLCwsLFVTRCkp&amp;WINDOW=F","IRST_POPUP&amp;HEIGHT=450&amp;WIDTH=450&amp;START_MAXIMIZED=FALSE&amp;VAR:CALENDAR=US&amp;VAR:SYMBOL=LOOP&amp;VAR:INDEX=0"}</definedName>
    <definedName name="_1518__FDSAUDITLINK__" hidden="1">{"fdsup://Directions/FactSet Auditing Viewer?action=AUDIT_VALUE&amp;DB=129&amp;ID1=78467J10&amp;VALUEID=P05301&amp;SDATE=201103&amp;PERIODTYPE=QTR_STD&amp;SCFT=3&amp;window=popup_no_bar&amp;width=385&amp;height=120&amp;START_MAXIMIZED=FALSE&amp;creator=factset&amp;display_string=Audit"}</definedName>
    <definedName name="_1519__FDSAUDITLINK__" localSheetId="2">{"fdsup://directions/FAT Viewer?action=UPDATE&amp;creator=factset&amp;DYN_ARGS=TRUE&amp;DOC_NAME=FAT:FQL_AUDITING_CLIENT_TEMPLATE.FAT&amp;display_string=Audit&amp;VAR:KEY=ZQVQHYPWNW&amp;VAR:QUERY=KEZTTF9ORVRfSU5DKE5PVyxOT1csRlNBLCxVU0QpQEZGX05FVF9JTkMoTFRNUywwLCwsLFVTRCkp&amp;WINDOW=F","IRST_POPUP&amp;HEIGHT=450&amp;WIDTH=450&amp;START_MAXIMIZED=FALSE&amp;VAR:CALENDAR=US&amp;VAR:SYMBOL=CTCT&amp;VAR:INDEX=0"}</definedName>
    <definedName name="_1519__FDSAUDITLINK__" hidden="1">{"fdsup://Directions/FactSet Auditing Viewer?action=AUDIT_VALUE&amp;DB=129&amp;ID1=21925Y10&amp;VALUEID=01001&amp;SDATE=201102&amp;PERIODTYPE=QTR_STD&amp;SCFT=3&amp;window=popup_no_bar&amp;width=385&amp;height=120&amp;START_MAXIMIZED=FALSE&amp;creator=factset&amp;display_string=Audit"}</definedName>
    <definedName name="_152____________________123Graph_XCHART_8" hidden="1">#REF!</definedName>
    <definedName name="_152_________________123Graph_XCHART_7" hidden="1">#REF!</definedName>
    <definedName name="_152_______________0Rwvu.Pag" hidden="1">#REF!</definedName>
    <definedName name="_152______________0_S" hidden="1">#REF!</definedName>
    <definedName name="_152_____123Graph_DCHART_1" hidden="1">#REF!</definedName>
    <definedName name="_152_____123Graph_XCHART_6" hidden="1">#REF!</definedName>
    <definedName name="_152_____123Graph_XCHART_7" hidden="1">#REF!</definedName>
    <definedName name="_152__123Graph_FCHART_4" hidden="1">#REF!</definedName>
    <definedName name="_152__123Graph_XCHART_5" hidden="1">#REF!</definedName>
    <definedName name="_152__123Graph_XCHART_8" hidden="1">#REF!</definedName>
    <definedName name="_152__FDSAUDITLINK__" localSheetId="2" hidden="1">{"fdsup://Directions/FactSet Auditing Viewer?action=AUDIT_VALUE&amp;DB=129&amp;ID1=34988210&amp;VALUEID=02001&amp;SDATE=2009&amp;PERIODTYPE=ANN_STD&amp;SCFT=3&amp;window=popup_no_bar&amp;width=385&amp;height=120&amp;START_MAXIMIZED=FALSE&amp;creator=factset&amp;display_string=Audit"}</definedName>
    <definedName name="_152__FDSAUDITLINK__" hidden="1">{"fdsup://directions/FAT Viewer?action=UPDATE&amp;creator=factset&amp;DYN_ARGS=TRUE&amp;DOC_NAME=FAT:FQL_AUDITING_CLIENT_TEMPLATE.FAT&amp;display_string=Audit&amp;VAR:KEY=AZYZAZOHSN&amp;VAR:QUERY=KEZGX0RFQlQoUVRSLDAsLCxSUyxVU0QpQEZGX0RFQlQoU0VNSSwwLCwsUlMsVVNEKSk=&amp;WINDOW=FIRST_POP","UP&amp;HEIGHT=450&amp;WIDTH=450&amp;START_MAXIMIZED=FALSE&amp;VAR:CALENDAR=US&amp;VAR:SYMBOL=AH&amp;VAR:INDEX=0"}</definedName>
    <definedName name="_152__FDSAUDITLINK___1" localSheetId="2" hidden="1">{"fdsup://directions/FAT Viewer?action=UPDATE&amp;creator=factset&amp;DYN_ARGS=TRUE&amp;DOC_NAME=FAT:FQL_AUDITING_CLIENT_TEMPLATE.FAT&amp;display_string=Audit&amp;VAR:KEY=AZYZAZOHSN&amp;VAR:QUERY=KEZGX0RFQlQoUVRSLDAsLCxSUyxVU0QpQEZGX0RFQlQoU0VNSSwwLCwsUlMsVVNEKSk=&amp;WINDOW=FIRST_POP","UP&amp;HEIGHT=450&amp;WIDTH=450&amp;START_MAXIMIZED=FALSE&amp;VAR:CALENDAR=US&amp;VAR:SYMBOL=AH&amp;VAR:INDEX=0"}</definedName>
    <definedName name="_152__FDSAUDITLINK___1" hidden="1">{"fdsup://directions/FAT Viewer?action=UPDATE&amp;creator=factset&amp;DYN_ARGS=TRUE&amp;DOC_NAME=FAT:FQL_AUDITING_CLIENT_TEMPLATE.FAT&amp;display_string=Audit&amp;VAR:KEY=AZYZAZOHSN&amp;VAR:QUERY=KEZGX0RFQlQoUVRSLDAsLCxSUyxVU0QpQEZGX0RFQlQoU0VNSSwwLCwsUlMsVVNEKSk=&amp;WINDOW=FIRST_POP","UP&amp;HEIGHT=450&amp;WIDTH=450&amp;START_MAXIMIZED=FALSE&amp;VAR:CALENDAR=US&amp;VAR:SYMBOL=AH&amp;VAR:INDEX=0"}</definedName>
    <definedName name="_1520__FDSAUDITLINK__" localSheetId="2">{"fdsup://directions/FAT Viewer?action=UPDATE&amp;creator=factset&amp;DYN_ARGS=TRUE&amp;DOC_NAME=FAT:FQL_AUDITING_CLIENT_TEMPLATE.FAT&amp;display_string=Audit&amp;VAR:KEY=DOXWHGPQVK&amp;VAR:QUERY=KEZTTF9ORVRfSU5DKE5PVyxOT1csRlNBLCxVU0QpQEZGX05FVF9JTkMoTFRNUywwLCwsLFVTRCkp&amp;WINDOW=F","IRST_POPUP&amp;HEIGHT=450&amp;WIDTH=450&amp;START_MAXIMIZED=FALSE&amp;VAR:CALENDAR=US&amp;VAR:SYMBOL=TRAK&amp;VAR:INDEX=0"}</definedName>
    <definedName name="_1520__FDSAUDITLINK__" hidden="1">{"fdsup://directions/FAT Viewer?action=UPDATE&amp;creator=factset&amp;DYN_ARGS=TRUE&amp;DOC_NAME=FAT:FQL_AUDITING_CLIENT_TEMPLATE.FAT&amp;display_string=Audit&amp;VAR:KEY=HMNEPCZYXM&amp;VAR:QUERY=KEZGX0VCSVQoQU5OLDAsLCxSRixVU0QpQEZGX0VCSVRfSUIoQU5OLDAsLCxSRixVU0QpKQ==&amp;WINDOW=FIRST","_POPUP&amp;HEIGHT=450&amp;WIDTH=450&amp;START_MAXIMIZED=FALSE&amp;VAR:CALENDAR=US&amp;VAR:SYMBOL=664713&amp;VAR:INDEX=0"}</definedName>
    <definedName name="_1521__FDSAUDITLINK__" localSheetId="2">{"fdsup://directions/FAT Viewer?action=UPDATE&amp;creator=factset&amp;DYN_ARGS=TRUE&amp;DOC_NAME=FAT:FQL_AUDITING_CLIENT_TEMPLATE.FAT&amp;display_string=Audit&amp;VAR:KEY=NUXKVILMFY&amp;VAR:QUERY=KEZTTF9ORVRfSU5DKE5PVyxOT1csRlNBLCxVU0QpQEZGX05FVF9JTkMoTFRNUywwLCwsLFVTRCkp&amp;WINDOW=F","IRST_POPUP&amp;HEIGHT=450&amp;WIDTH=450&amp;START_MAXIMIZED=FALSE&amp;VAR:CALENDAR=US&amp;VAR:SYMBOL=LOGM&amp;VAR:INDEX=0"}</definedName>
    <definedName name="_1521__FDSAUDITLINK__" hidden="1">{"fdsup://directions/FAT Viewer?action=UPDATE&amp;creator=factset&amp;DYN_ARGS=TRUE&amp;DOC_NAME=FAT:FQL_AUDITING_CLIENT_TEMPLATE.FAT&amp;display_string=Audit&amp;VAR:KEY=NOPSFSDCXQ&amp;VAR:QUERY=KEZGX0lOVF9FWFBfREVCVChMVE0sMCwsLFJGLFVTRClARkZfSU5UX0VYUF9UT1QoTFRNLDAsLCxSRixVU0QpK","Q==&amp;WINDOW=FIRST_POPUP&amp;HEIGHT=450&amp;WIDTH=450&amp;START_MAXIMIZED=FALSE&amp;VAR:CALENDAR=US&amp;VAR:SYMBOL=70557310&amp;VAR:INDEX=0"}</definedName>
    <definedName name="_1522__FDSAUDITLINK__" localSheetId="2">{"fdsup://directions/FAT Viewer?action=UPDATE&amp;creator=factset&amp;DYN_ARGS=TRUE&amp;DOC_NAME=FAT:FQL_AUDITING_CLIENT_TEMPLATE.FAT&amp;display_string=Audit&amp;VAR:KEY=HAXMLMVUPS&amp;VAR:QUERY=KEZTTF9ORVRfSU5DKE5PVyxOT1csRlNBLCxVU0QpQEZGX05FVF9JTkMoTFRNUywwLCwsLFVTRCkp&amp;WINDOW=F","IRST_POPUP&amp;HEIGHT=450&amp;WIDTH=450&amp;START_MAXIMIZED=FALSE&amp;VAR:CALENDAR=US&amp;VAR:SYMBOL=RNOW&amp;VAR:INDEX=0"}</definedName>
    <definedName name="_1522__FDSAUDITLINK__" hidden="1">{"fdsup://directions/FAT Viewer?action=UPDATE&amp;creator=factset&amp;DYN_ARGS=TRUE&amp;DOC_NAME=FAT:FQL_AUDITING_CLIENT_TEMPLATE.FAT&amp;display_string=Audit&amp;VAR:KEY=XWJIVETIHU&amp;VAR:QUERY=KEZGX1NITERSU19FUShRVFIsMCwsLFJTLFVTRClAKEZGX0xJQUJTX1NITERSU19FUShRVFIsMCwsLFJTLFVTR","CkgLSBGRl9MSUFCUyhRVFIsMCwsLFJTLFVTRCkpKQ==&amp;WINDOW=FIRST_POPUP&amp;HEIGHT=450&amp;WIDTH=450&amp;START_MAXIMIZED=FALSE&amp;VAR:CALENDAR=US&amp;VAR:SYMBOL=ULTI&amp;VAR:INDEX=0"}</definedName>
    <definedName name="_1523__FDSAUDITLINK__" localSheetId="2">{"fdsup://directions/FAT Viewer?action=UPDATE&amp;creator=factset&amp;DYN_ARGS=TRUE&amp;DOC_NAME=FAT:FQL_AUDITING_CLIENT_TEMPLATE.FAT&amp;display_string=Audit&amp;VAR:KEY=DMXYZWNCHK&amp;VAR:QUERY=KEZTTF9ORVRfSU5DKE5PVyxOT1csRlNBLCxVU0QpQEZGX05FVF9JTkMoTFRNUywwLCwsLFVTRCkp&amp;WINDOW=F","IRST_POPUP&amp;HEIGHT=450&amp;WIDTH=450&amp;START_MAXIMIZED=FALSE&amp;VAR:CALENDAR=US&amp;VAR:SYMBOL=ULTI&amp;VAR:INDEX=0"}</definedName>
    <definedName name="_1523__FDSAUDITLINK__" hidden="1">{"fdsup://directions/FAT Viewer?action=UPDATE&amp;creator=factset&amp;DYN_ARGS=TRUE&amp;DOC_NAME=FAT:FQL_AUDITING_CLIENT_TEMPLATE.FAT&amp;display_string=Audit&amp;VAR:KEY=PIVMPUFSJY&amp;VAR:QUERY=KEZGX0VCSVREQShMVE0sMCwsLFJGLFVTRClARkZfRUJJVERBX0lCKExUTSwwLCwsUkYsVVNEKSk=&amp;WINDOW=F","IRST_POPUP&amp;HEIGHT=450&amp;WIDTH=450&amp;START_MAXIMIZED=FALSE&amp;VAR:CALENDAR=US&amp;VAR:SYMBOL=70557310&amp;VAR:INDEX=0"}</definedName>
    <definedName name="_1524__FDSAUDITLINK__" localSheetId="2">{"fdsup://directions/FAT Viewer?action=UPDATE&amp;creator=factset&amp;DYN_ARGS=TRUE&amp;DOC_NAME=FAT:FQL_AUDITING_CLIENT_TEMPLATE.FAT&amp;display_string=Audit&amp;VAR:KEY=NWNULILSVA&amp;VAR:QUERY=KEZTTF9ORVRfSU5DKE5PVyxOT1csRlNBLCxVU0QpQEZGX05FVF9JTkMoTFRNUywwLCwsLFVTRCkp&amp;WINDOW=F","IRST_POPUP&amp;HEIGHT=450&amp;WIDTH=450&amp;START_MAXIMIZED=FALSE&amp;VAR:CALENDAR=US&amp;VAR:SYMBOL=ATHN&amp;VAR:INDEX=0"}</definedName>
    <definedName name="_1524__FDSAUDITLINK__" hidden="1">{"fdsup://directions/FAT Viewer?action=UPDATE&amp;creator=factset&amp;DYN_ARGS=TRUE&amp;DOC_NAME=FAT:FQL_AUDITING_CLIENT_TEMPLATE.FAT&amp;display_string=Audit&amp;VAR:KEY=BGFEBSBWNS&amp;VAR:QUERY=KEZGX0lOVF9FWFBfREVCVChMVE0sMCwsLFJGLFVTRClARkZfSU5UX0VYUF9UT1QoTFRNLDAsLCxSRixVU0QpK","Q==&amp;WINDOW=FIRST_POPUP&amp;HEIGHT=450&amp;WIDTH=450&amp;START_MAXIMIZED=FALSE&amp;VAR:CALENDAR=US&amp;VAR:SYMBOL=CNQR&amp;VAR:INDEX=0"}</definedName>
    <definedName name="_1525__FDSAUDITLINK__" localSheetId="2">{"fdsup://directions/FAT Viewer?action=UPDATE&amp;creator=factset&amp;DYN_ARGS=TRUE&amp;DOC_NAME=FAT:FQL_AUDITING_CLIENT_TEMPLATE.FAT&amp;display_string=Audit&amp;VAR:KEY=BODCNIFGDW&amp;VAR:QUERY=KEZTTF9ORVRfSU5DKE5PVyxOT1csRlNBLCxVU0QpQEZGX05FVF9JTkMoTFRNUywwLCwsLFVTRCkp&amp;WINDOW=F","IRST_POPUP&amp;HEIGHT=450&amp;WIDTH=450&amp;START_MAXIMIZED=FALSE&amp;VAR:CALENDAR=US&amp;VAR:SYMBOL=SWI&amp;VAR:INDEX=0"}</definedName>
    <definedName name="_1525__FDSAUDITLINK__" hidden="1">{"fdsup://Directions/FactSet Auditing Viewer?action=AUDIT_VALUE&amp;DB=129&amp;ID1=47760A10&amp;VALUEID=07011&amp;SDATE=2011&amp;PERIODTYPE=ANN_STD&amp;SCFT=3&amp;window=popup_no_bar&amp;width=385&amp;height=120&amp;START_MAXIMIZED=FALSE&amp;creator=factset&amp;display_string=Audit"}</definedName>
    <definedName name="_1526__FDSAUDITLINK__" localSheetId="2">{"fdsup://directions/FAT Viewer?action=UPDATE&amp;creator=factset&amp;DYN_ARGS=TRUE&amp;DOC_NAME=FAT:FQL_AUDITING_CLIENT_TEMPLATE.FAT&amp;display_string=Audit&amp;VAR:KEY=NWJCXCBCXC&amp;VAR:QUERY=KEZTTF9ORVRfSU5DKE5PVyxOT1csRlNBLCxVU0QpQEZGX05FVF9JTkMoTFRNUywwLCwsLFVTRCkp&amp;WINDOW=F","IRST_POPUP&amp;HEIGHT=450&amp;WIDTH=450&amp;START_MAXIMIZED=FALSE&amp;VAR:CALENDAR=US&amp;VAR:SYMBOL=N&amp;VAR:INDEX=0"}</definedName>
    <definedName name="_1526__FDSAUDITLINK__" hidden="1">{"fdsup://directions/FAT Viewer?action=UPDATE&amp;creator=factset&amp;DYN_ARGS=TRUE&amp;DOC_NAME=FAT:FQL_AUDITING_CLIENT_TEMPLATE.FAT&amp;display_string=Audit&amp;VAR:KEY=JENEJIPWPK&amp;VAR:QUERY=RkZfTkVUX0lOQyhMVE0sMCwsLFJGLFVTRCkgLyBGRl9DT01fU0hTX09VVChRVFIsMCwsLFJGLFVTRCk=&amp;WIND","OW=FIRST_POPUP&amp;HEIGHT=450&amp;WIDTH=450&amp;START_MAXIMIZED=FALSE&amp;VAR:CALENDAR=US&amp;VAR:SYMBOL=ULTI&amp;VAR:INDEX=0"}</definedName>
    <definedName name="_1527__FDSAUDITLINK__" localSheetId="2">{"fdsup://directions/FAT Viewer?action=UPDATE&amp;creator=factset&amp;DYN_ARGS=TRUE&amp;DOC_NAME=FAT:FQL_AUDITING_CLIENT_TEMPLATE.FAT&amp;display_string=Audit&amp;VAR:KEY=LIPCZAPYZS&amp;VAR:QUERY=KEZTTF9ORVRfSU5DKE5PVyxOT1csRlNBLCxVU0QpQEZGX05FVF9JTkMoTFRNUywwLCwsLFVTRCkp&amp;WINDOW=F","IRST_POPUP&amp;HEIGHT=450&amp;WIDTH=450&amp;START_MAXIMIZED=FALSE&amp;VAR:CALENDAR=US&amp;VAR:SYMBOL=OPEN&amp;VAR:INDEX=0"}</definedName>
    <definedName name="_1527__FDSAUDITLINK__" hidden="1">{"fdsup://Directions/FactSet Auditing Viewer?action=AUDIT_VALUE&amp;DB=129&amp;ID1=13123E50&amp;VALUEID=03451&amp;SDATE=201201&amp;PERIODTYPE=QTR_STD&amp;SCFT=3&amp;window=popup_no_bar&amp;width=385&amp;height=120&amp;START_MAXIMIZED=FALSE&amp;creator=factset&amp;display_string=Audit"}</definedName>
    <definedName name="_1528__FDSAUDITLINK__" localSheetId="2">{"fdsup://directions/FAT Viewer?action=UPDATE&amp;creator=factset&amp;DYN_ARGS=TRUE&amp;DOC_NAME=FAT:FQL_AUDITING_CLIENT_TEMPLATE.FAT&amp;display_string=Audit&amp;VAR:KEY=BANMNIXIRO&amp;VAR:QUERY=KEZTTF9ORVRfSU5DKE5PVyxOT1csRlNBLCxVU0QpQEZGX05FVF9JTkMoTFRNUywwLCwsLFVTRCkp&amp;WINDOW=F","IRST_POPUP&amp;HEIGHT=450&amp;WIDTH=450&amp;START_MAXIMIZED=FALSE&amp;VAR:CALENDAR=US&amp;VAR:SYMBOL=BBBB&amp;VAR:INDEX=0"}</definedName>
    <definedName name="_1528__FDSAUDITLINK__" hidden="1">{"fdsup://Directions/FactSet Auditing Viewer?action=AUDIT_VALUE&amp;DB=129&amp;ID1=47760A10&amp;VALUEID=03451&amp;SDATE=201201&amp;PERIODTYPE=QTR_STD&amp;SCFT=3&amp;window=popup_no_bar&amp;width=385&amp;height=120&amp;START_MAXIMIZED=FALSE&amp;creator=factset&amp;display_string=Audit"}</definedName>
    <definedName name="_1529__FDSAUDITLINK__" localSheetId="2">{"fdsup://directions/FAT Viewer?action=UPDATE&amp;creator=factset&amp;DYN_ARGS=TRUE&amp;DOC_NAME=FAT:FQL_AUDITING_CLIENT_TEMPLATE.FAT&amp;display_string=Audit&amp;VAR:KEY=VMPYFOTGPU&amp;VAR:QUERY=KEZTTF9ORVRfSU5DKE5PVyxOT1csRlNBLCxVU0QpQEZGX05FVF9JTkMoTFRNUywwLCwsLFVTRCkp&amp;WINDOW=F","IRST_POPUP&amp;HEIGHT=450&amp;WIDTH=450&amp;START_MAXIMIZED=FALSE&amp;VAR:CALENDAR=US&amp;VAR:SYMBOL=CNQR&amp;VAR:INDEX=0"}</definedName>
    <definedName name="_1529__FDSAUDITLINK__" hidden="1">{"fdsup://Directions/FactSet Auditing Viewer?action=AUDIT_VALUE&amp;DB=129&amp;ID1=70557310&amp;VALUEID=03451&amp;SDATE=201201&amp;PERIODTYPE=QTR_STD&amp;SCFT=3&amp;window=popup_no_bar&amp;width=385&amp;height=120&amp;START_MAXIMIZED=FALSE&amp;creator=factset&amp;display_string=Audit"}</definedName>
    <definedName name="_153____________________123Graph_XCHART_9" hidden="1">#REF!</definedName>
    <definedName name="_153_________________123Graph_XCHART_8" hidden="1">#REF!</definedName>
    <definedName name="_153_____123Graph_XCHART_7" hidden="1">#REF!</definedName>
    <definedName name="_153_____123Graph_XCHART_8" hidden="1">#REF!</definedName>
    <definedName name="_153__123Graph_FCHART_6" hidden="1">#REF!</definedName>
    <definedName name="_153__FDSAUDITLINK__" localSheetId="2" hidden="1">{"fdsup://Directions/FactSet Auditing Viewer?action=AUDIT_VALUE&amp;DB=129&amp;ID1=34988210&amp;VALUEID=02001&amp;SDATE=2010&amp;PERIODTYPE=ANN_STD&amp;SCFT=3&amp;window=popup_no_bar&amp;width=385&amp;height=120&amp;START_MAXIMIZED=FALSE&amp;creator=factset&amp;display_string=Audit"}</definedName>
    <definedName name="_153__FDSAUDITLINK__" hidden="1">{"fdsup://directions/FAT Viewer?action=UPDATE&amp;creator=factset&amp;DYN_ARGS=TRUE&amp;DOC_NAME=FAT:FQL_AUDITING_CLIENT_TEMPLATE.FAT&amp;display_string=Audit&amp;VAR:KEY=OZQZWVSVWD&amp;VAR:QUERY=KEZGX1NITERSU19FUShRVFIsMCwsLFJTLFVTRClARkZfU0hMRFJTX0VRKFNFTUksMCwsLFJTLFVTRCkp&amp;WIND","OW=FIRST_POPUP&amp;HEIGHT=450&amp;WIDTH=450&amp;START_MAXIMIZED=FALSE&amp;VAR:CALENDAR=US&amp;VAR:SYMBOL=CA&amp;VAR:INDEX=0"}</definedName>
    <definedName name="_153__FDSAUDITLINK___1" localSheetId="2" hidden="1">{"fdsup://directions/FAT Viewer?action=UPDATE&amp;creator=factset&amp;DYN_ARGS=TRUE&amp;DOC_NAME=FAT:FQL_AUDITING_CLIENT_TEMPLATE.FAT&amp;display_string=Audit&amp;VAR:KEY=OZQZWVSVWD&amp;VAR:QUERY=KEZGX1NITERSU19FUShRVFIsMCwsLFJTLFVTRClARkZfU0hMRFJTX0VRKFNFTUksMCwsLFJTLFVTRCkp&amp;WIND","OW=FIRST_POPUP&amp;HEIGHT=450&amp;WIDTH=450&amp;START_MAXIMIZED=FALSE&amp;VAR:CALENDAR=US&amp;VAR:SYMBOL=CA&amp;VAR:INDEX=0"}</definedName>
    <definedName name="_153__FDSAUDITLINK___1" hidden="1">{"fdsup://directions/FAT Viewer?action=UPDATE&amp;creator=factset&amp;DYN_ARGS=TRUE&amp;DOC_NAME=FAT:FQL_AUDITING_CLIENT_TEMPLATE.FAT&amp;display_string=Audit&amp;VAR:KEY=OZQZWVSVWD&amp;VAR:QUERY=KEZGX1NITERSU19FUShRVFIsMCwsLFJTLFVTRClARkZfU0hMRFJTX0VRKFNFTUksMCwsLFJTLFVTRCkp&amp;WIND","OW=FIRST_POPUP&amp;HEIGHT=450&amp;WIDTH=450&amp;START_MAXIMIZED=FALSE&amp;VAR:CALENDAR=US&amp;VAR:SYMBOL=CA&amp;VAR:INDEX=0"}</definedName>
    <definedName name="_1530__FDSAUDITLINK__" localSheetId="2">{"fdsup://Directions/FactSet Auditing Viewer?action=AUDIT_VALUE&amp;DB=129&amp;ID1=68389X10&amp;VALUEID=02001&amp;SDATE=201001&amp;PERIODTYPE=QTR_STD&amp;window=popup_no_bar&amp;width=385&amp;height=120&amp;START_MAXIMIZED=FALSE&amp;creator=factset&amp;display_string=Audit"}</definedName>
    <definedName name="_1530__FDSAUDITLINK__" hidden="1">{"fdsup://Directions/FactSet Auditing Viewer?action=AUDIT_VALUE&amp;DB=129&amp;ID1=21925Y10&amp;VALUEID=03451&amp;SDATE=201201&amp;PERIODTYPE=QTR_STD&amp;SCFT=3&amp;window=popup_no_bar&amp;width=385&amp;height=120&amp;START_MAXIMIZED=FALSE&amp;creator=factset&amp;display_string=Audit"}</definedName>
    <definedName name="_1531__FDSAUDITLINK__" localSheetId="2">{"fdsup://directions/FAT Viewer?action=UPDATE&amp;creator=factset&amp;DYN_ARGS=TRUE&amp;DOC_NAME=FAT:FQL_AUDITING_CLIENT_TEMPLATE.FAT&amp;display_string=Audit&amp;VAR:KEY=LGPGNUTOJ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amp;VAR:INDEX=0"}</definedName>
    <definedName name="_1531__FDSAUDITLINK__" hidden="1">{"fdsup://directions/FAT Viewer?action=UPDATE&amp;creator=factset&amp;DYN_ARGS=TRUE&amp;DOC_NAME=FAT:FQL_AUDITING_CLIENT_TEMPLATE.FAT&amp;display_string=Audit&amp;VAR:KEY=LAZIJOPUXK&amp;VAR:QUERY=RkZfTkVUX0lOQyhMVE0sMCwsLFJGLFVTRCk=&amp;WINDOW=FIRST_POPUP&amp;HEIGHT=450&amp;WIDTH=450&amp;START_MA","XIMIZED=FALSE&amp;VAR:CALENDAR=US&amp;VAR:SYMBOL=ULTI&amp;VAR:INDEX=0"}</definedName>
    <definedName name="_1532__FDSAUDITLINK__" localSheetId="2">{"fdsup://directions/FAT Viewer?action=UPDATE&amp;creator=factset&amp;DYN_ARGS=TRUE&amp;DOC_NAME=FAT:FQL_AUDITING_CLIENT_TEMPLATE.FAT&amp;display_string=Audit&amp;VAR:KEY=DSRKHOBMF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AS&amp;VAR:INDEX=0"}</definedName>
    <definedName name="_1532__FDSAUDITLINK__" hidden="1">{"fdsup://Directions/FactSet Auditing Viewer?action=AUDIT_VALUE&amp;DB=129&amp;ID1=81762P10&amp;VALUEID=03451&amp;SDATE=201201&amp;PERIODTYPE=QTR_STD&amp;SCFT=3&amp;window=popup_no_bar&amp;width=385&amp;height=120&amp;START_MAXIMIZED=FALSE&amp;creator=factset&amp;display_string=Audit"}</definedName>
    <definedName name="_1533__FDSAUDITLINK__" localSheetId="2">{"fdsup://directions/FAT Viewer?action=UPDATE&amp;creator=factset&amp;DYN_ARGS=TRUE&amp;DOC_NAME=FAT:FQL_AUDITING_CLIENT_TEMPLATE.FAT&amp;display_string=Audit&amp;VAR:KEY=TWHCBAVO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MAN&amp;VAR:INDEX=0"}</definedName>
    <definedName name="_1533__FDSAUDITLINK__" hidden="1">{"fdsup://Directions/FactSet Auditing Viewer?action=AUDIT_VALUE&amp;DB=129&amp;ID1=53814610&amp;VALUEID=03451&amp;SDATE=201202&amp;PERIODTYPE=QTR_STD&amp;SCFT=3&amp;window=popup_no_bar&amp;width=385&amp;height=120&amp;START_MAXIMIZED=FALSE&amp;creator=factset&amp;display_string=Audit"}</definedName>
    <definedName name="_1534__FDSAUDITLINK__" localSheetId="2">{"fdsup://directions/FAT Viewer?action=UPDATE&amp;creator=factset&amp;DYN_ARGS=TRUE&amp;DOC_NAME=FAT:FQL_AUDITING_CLIENT_TEMPLATE.FAT&amp;display_string=Audit&amp;VAR:KEY=BGXITEBS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OGM&amp;VAR:INDEX=0"}</definedName>
    <definedName name="_1534__FDSAUDITLINK__" hidden="1">{"fdsup://Directions/FactSet Auditing Viewer?action=AUDIT_VALUE&amp;DB=129&amp;ID1=79466L30&amp;VALUEID=03451&amp;SDATE=201201&amp;PERIODTYPE=QTR_STD&amp;SCFT=3&amp;window=popup_no_bar&amp;width=385&amp;height=120&amp;START_MAXIMIZED=FALSE&amp;creator=factset&amp;display_string=Audit"}</definedName>
    <definedName name="_1535__FDSAUDITLINK__" localSheetId="2">{"fdsup://directions/FAT Viewer?action=UPDATE&amp;creator=factset&amp;DYN_ARGS=TRUE&amp;DOC_NAME=FAT:FQL_AUDITING_CLIENT_TEMPLATE.FAT&amp;display_string=Audit&amp;VAR:KEY=HKNKJYZC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CT&amp;VAR:INDEX=0"}</definedName>
    <definedName name="_1535__FDSAUDITLINK__" hidden="1">{"fdsup://Directions/FactSet Auditing Viewer?action=AUDIT_VALUE&amp;DB=129&amp;ID1=28225C80&amp;VALUEID=P05301&amp;SDATE=201203&amp;PERIODTYPE=QTR_STD&amp;SCFT=3&amp;window=popup_no_bar&amp;width=385&amp;height=120&amp;START_MAXIMIZED=FALSE&amp;creator=factset&amp;display_string=Audit"}</definedName>
    <definedName name="_1536__FDSAUDITLINK__" localSheetId="2">{"fdsup://directions/FAT Viewer?action=UPDATE&amp;creator=factset&amp;DYN_ARGS=TRUE&amp;DOC_NAME=FAT:FQL_AUDITING_CLIENT_TEMPLATE.FAT&amp;display_string=Audit&amp;VAR:KEY=NAXUJADEB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RAK&amp;VAR:INDEX=0"}</definedName>
    <definedName name="_1536__FDSAUDITLINK__" hidden="1">{"fdsup://Directions/FactSet Auditing Viewer?action=AUDIT_VALUE&amp;DB=129&amp;ID1=28225C80&amp;VALUEID=P05301&amp;SDATE=201203&amp;PERIODTYPE=QTR_STD&amp;SCFT=3&amp;window=popup_no_bar&amp;width=385&amp;height=120&amp;START_MAXIMIZED=FALSE&amp;creator=factset&amp;display_string=Audit"}</definedName>
    <definedName name="_1537__FDSAUDITLINK__" localSheetId="2">{"fdsup://Directions/FactSet Auditing Viewer?action=AUDIT_VALUE&amp;DB=129&amp;ID1=92858J10&amp;VALUEID=02001&amp;SDATE=201002&amp;PERIODTYPE=QTR_STD&amp;window=popup_no_bar&amp;width=385&amp;height=120&amp;START_MAXIMIZED=FALSE&amp;creator=factset&amp;display_string=Audit"}</definedName>
    <definedName name="_1537__FDSAUDITLINK__" hidden="1">{"fdsup://Directions/FactSet Auditing Viewer?action=AUDIT_VALUE&amp;DB=129&amp;ID1=13123E50&amp;VALUEID=P05301&amp;SDATE=201201&amp;PERIODTYPE=QTR_STD&amp;SCFT=3&amp;window=popup_no_bar&amp;width=385&amp;height=120&amp;START_MAXIMIZED=FALSE&amp;creator=factset&amp;display_string=Audit"}</definedName>
    <definedName name="_1538__FDSAUDITLINK__" localSheetId="2">{"fdsup://directions/FAT Viewer?action=UPDATE&amp;creator=factset&amp;DYN_ARGS=TRUE&amp;DOC_NAME=FAT:FQL_AUDITING_CLIENT_TEMPLATE.FAT&amp;display_string=Audit&amp;VAR:KEY=LMXQDGRAT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NOW&amp;VAR:INDEX=0"}</definedName>
    <definedName name="_1538__FDSAUDITLINK__" hidden="1">{"fdsup://Directions/FactSet Auditing Viewer?action=AUDIT_VALUE&amp;DB=129&amp;ID1=13123E50&amp;VALUEID=P05301&amp;SDATE=201201&amp;PERIODTYPE=QTR_STD&amp;SCFT=3&amp;window=popup_no_bar&amp;width=385&amp;height=120&amp;START_MAXIMIZED=FALSE&amp;creator=factset&amp;display_string=Audit"}</definedName>
    <definedName name="_1539__FDSAUDITLINK__" localSheetId="2">{"fdsup://directions/FAT Viewer?action=UPDATE&amp;creator=factset&amp;DYN_ARGS=TRUE&amp;DOC_NAME=FAT:FQL_AUDITING_CLIENT_TEMPLATE.FAT&amp;display_string=Audit&amp;VAR:KEY=RQNANGLSD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LTI&amp;VAR:INDEX=0"}</definedName>
    <definedName name="_1539__FDSAUDITLINK__" hidden="1">{"fdsup://Directions/FactSet Auditing Viewer?action=AUDIT_VALUE&amp;DB=129&amp;ID1=47760A10&amp;VALUEID=P05301&amp;SDATE=201201&amp;PERIODTYPE=QTR_STD&amp;SCFT=3&amp;window=popup_no_bar&amp;width=385&amp;height=120&amp;START_MAXIMIZED=FALSE&amp;creator=factset&amp;display_string=Audit"}</definedName>
    <definedName name="_154___________________123Graph_ACHART_1" hidden="1">#REF!</definedName>
    <definedName name="_154_________________123Graph_XCHART_9" hidden="1">#REF!</definedName>
    <definedName name="_154_____123Graph_DCHART_2" hidden="1">#REF!</definedName>
    <definedName name="_154_____123Graph_XCHART_8" hidden="1">#REF!</definedName>
    <definedName name="_154_____123Graph_XCHART_9" hidden="1">#REF!</definedName>
    <definedName name="_154__123Graph_DCHART_22" hidden="1">#REF!</definedName>
    <definedName name="_154__123Graph_DCHART_3" hidden="1">#REF!</definedName>
    <definedName name="_154__123Graph_FCHART_7" hidden="1">#REF!</definedName>
    <definedName name="_154__123Graph_XCHART_9" hidden="1">#REF!</definedName>
    <definedName name="_154__FDSAUDITLINK__" localSheetId="2" hidden="1">{"fdsup://Directions/FactSet Auditing Viewer?action=AUDIT_VALUE&amp;DB=129&amp;ID1=34988210&amp;VALUEID=02001&amp;SDATE=201004&amp;PERIODTYPE=QTR_STD&amp;SCFT=3&amp;window=popup_no_bar&amp;width=385&amp;height=120&amp;START_MAXIMIZED=FALSE&amp;creator=factset&amp;display_string=Audit"}</definedName>
    <definedName name="_154__FDSAUDITLINK__" hidden="1">{"fdsup://Directions/FactSet Auditing Viewer?action=AUDIT_VALUE&amp;DB=129&amp;ID1=04685W10&amp;VALUEID=01001&amp;SDATE=201003&amp;PERIODTYPE=QTR_STD&amp;SCFT=3&amp;window=popup_no_bar&amp;width=385&amp;height=120&amp;START_MAXIMIZED=FALSE&amp;creator=factset&amp;display_string=Audit"}</definedName>
    <definedName name="_154__FDSAUDITLINK___1" localSheetId="2" hidden="1">{"fdsup://Directions/FactSet Auditing Viewer?action=AUDIT_VALUE&amp;DB=129&amp;ID1=04685W10&amp;VALUEID=01001&amp;SDATE=201003&amp;PERIODTYPE=QTR_STD&amp;SCFT=3&amp;window=popup_no_bar&amp;width=385&amp;height=120&amp;START_MAXIMIZED=FALSE&amp;creator=factset&amp;display_string=Audit"}</definedName>
    <definedName name="_154__FDSAUDITLINK___1" hidden="1">{"fdsup://Directions/FactSet Auditing Viewer?action=AUDIT_VALUE&amp;DB=129&amp;ID1=04685W10&amp;VALUEID=01001&amp;SDATE=201003&amp;PERIODTYPE=QTR_STD&amp;SCFT=3&amp;window=popup_no_bar&amp;width=385&amp;height=120&amp;START_MAXIMIZED=FALSE&amp;creator=factset&amp;display_string=Audit"}</definedName>
    <definedName name="_1540__FDSAUDITLINK__" localSheetId="2">{"fdsup://Directions/FactSet Auditing Viewer?action=AUDIT_VALUE&amp;DB=129&amp;ID1=79400610&amp;VALUEID=02001&amp;SDATE=201001&amp;PERIODTYPE=QTR_STD&amp;window=popup_no_bar&amp;width=385&amp;height=120&amp;START_MAXIMIZED=FALSE&amp;creator=factset&amp;display_string=Audit"}</definedName>
    <definedName name="_1540__FDSAUDITLINK__" hidden="1">{"fdsup://Directions/FactSet Auditing Viewer?action=AUDIT_VALUE&amp;DB=129&amp;ID1=47760A10&amp;VALUEID=P05301&amp;SDATE=201201&amp;PERIODTYPE=QTR_STD&amp;SCFT=3&amp;window=popup_no_bar&amp;width=385&amp;height=120&amp;START_MAXIMIZED=FALSE&amp;creator=factset&amp;display_string=Audit"}</definedName>
    <definedName name="_1541__FDSAUDITLINK__" localSheetId="2">{"fdsup://Directions/FactSet Auditing Viewer?action=AUDIT_VALUE&amp;DB=129&amp;ID1=45336E10&amp;VALUEID=02001&amp;SDATE=201002&amp;PERIODTYPE=QTR_STD&amp;window=popup_no_bar&amp;width=385&amp;height=120&amp;START_MAXIMIZED=FALSE&amp;creator=factset&amp;display_string=Audit"}</definedName>
    <definedName name="_1541__FDSAUDITLINK__" hidden="1">{"fdsup://Directions/FactSet Auditing Viewer?action=AUDIT_VALUE&amp;DB=129&amp;ID1=70557310&amp;VALUEID=P05301&amp;SDATE=201201&amp;PERIODTYPE=QTR_STD&amp;SCFT=3&amp;window=popup_no_bar&amp;width=385&amp;height=120&amp;START_MAXIMIZED=FALSE&amp;creator=factset&amp;display_string=Audit"}</definedName>
    <definedName name="_1542__FDSAUDITLINK__" localSheetId="2">{"fdsup://Directions/FactSet Auditing Viewer?action=AUDIT_VALUE&amp;DB=129&amp;ID1=24802R50&amp;VALUEID=02001&amp;SDATE=201002&amp;PERIODTYPE=QTR_STD&amp;window=popup_no_bar&amp;width=385&amp;height=120&amp;START_MAXIMIZED=FALSE&amp;creator=factset&amp;display_string=Audit"}</definedName>
    <definedName name="_1542__FDSAUDITLINK__" hidden="1">{"fdsup://Directions/FactSet Auditing Viewer?action=AUDIT_VALUE&amp;DB=129&amp;ID1=70557310&amp;VALUEID=P05301&amp;SDATE=201201&amp;PERIODTYPE=QTR_STD&amp;SCFT=3&amp;window=popup_no_bar&amp;width=385&amp;height=120&amp;START_MAXIMIZED=FALSE&amp;creator=factset&amp;display_string=Audit"}</definedName>
    <definedName name="_1543__FDSAUDITLINK__" localSheetId="2">{"fdsup://Directions/FactSet Auditing Viewer?action=AUDIT_VALUE&amp;DB=129&amp;ID1=54352430&amp;VALUEID=02001&amp;SDATE=201002&amp;PERIODTYPE=QTR_STD&amp;window=popup_no_bar&amp;width=385&amp;height=120&amp;START_MAXIMIZED=FALSE&amp;creator=factset&amp;display_string=Audit"}</definedName>
    <definedName name="_1543__FDSAUDITLINK__" hidden="1">{"fdsup://Directions/FactSet Auditing Viewer?action=AUDIT_VALUE&amp;DB=129&amp;ID1=21925Y10&amp;VALUEID=P05301&amp;SDATE=201201&amp;PERIODTYPE=QTR_STD&amp;SCFT=3&amp;window=popup_no_bar&amp;width=385&amp;height=120&amp;START_MAXIMIZED=FALSE&amp;creator=factset&amp;display_string=Audit"}</definedName>
    <definedName name="_1544__FDSAUDITLINK__" localSheetId="2">{"fdsup://Directions/FactSet Auditing Viewer?action=AUDIT_VALUE&amp;DB=129&amp;ID1=21031310&amp;VALUEID=02001&amp;SDATE=201002&amp;PERIODTYPE=QTR_STD&amp;window=popup_no_bar&amp;width=385&amp;height=120&amp;START_MAXIMIZED=FALSE&amp;creator=factset&amp;display_string=Audit"}</definedName>
    <definedName name="_1544__FDSAUDITLINK__" hidden="1">{"fdsup://Directions/FactSet Auditing Viewer?action=AUDIT_VALUE&amp;DB=129&amp;ID1=21925Y10&amp;VALUEID=P05301&amp;SDATE=201201&amp;PERIODTYPE=QTR_STD&amp;SCFT=3&amp;window=popup_no_bar&amp;width=385&amp;height=120&amp;START_MAXIMIZED=FALSE&amp;creator=factset&amp;display_string=Audit"}</definedName>
    <definedName name="_1545__FDSAUDITLINK__" localSheetId="2">{"fdsup://Directions/FactSet Auditing Viewer?action=AUDIT_VALUE&amp;DB=129&amp;ID1=24230910&amp;VALUEID=02001&amp;SDATE=201002&amp;PERIODTYPE=QTR_STD&amp;window=popup_no_bar&amp;width=385&amp;height=120&amp;START_MAXIMIZED=FALSE&amp;creator=factset&amp;display_string=Audit"}</definedName>
    <definedName name="_1545__FDSAUDITLINK__" hidden="1">{"fdsup://Directions/FactSet Auditing Viewer?action=AUDIT_VALUE&amp;DB=129&amp;ID1=664713&amp;VALUEID=P05301&amp;SDATE=201202&amp;PERIODTYPE=QTR_STD&amp;SCFT=3&amp;window=popup_no_bar&amp;width=385&amp;height=120&amp;START_MAXIMIZED=FALSE&amp;creator=factset&amp;display_string=Audit"}</definedName>
    <definedName name="_1546__FDSAUDITLINK__" localSheetId="2">{"fdsup://Directions/FactSet Auditing Viewer?action=AUDIT_VALUE&amp;DB=129&amp;ID1=54142L10&amp;VALUEID=02001&amp;SDATE=201002&amp;PERIODTYPE=QTR_STD&amp;window=popup_no_bar&amp;width=385&amp;height=120&amp;START_MAXIMIZED=FALSE&amp;creator=factset&amp;display_string=Audit"}</definedName>
    <definedName name="_1546__FDSAUDITLINK__" hidden="1">{"fdsup://Directions/FactSet Auditing Viewer?action=AUDIT_VALUE&amp;DB=129&amp;ID1=664713&amp;VALUEID=P05301&amp;SDATE=201202&amp;PERIODTYPE=QTR_STD&amp;SCFT=3&amp;window=popup_no_bar&amp;width=385&amp;height=120&amp;START_MAXIMIZED=FALSE&amp;creator=factset&amp;display_string=Audit"}</definedName>
    <definedName name="_1547__FDSAUDITLINK__" localSheetId="2">{"fdsup://directions/FAT Viewer?action=UPDATE&amp;creator=factset&amp;DYN_ARGS=TRUE&amp;DOC_NAME=FAT:FQL_AUDITING_CLIENT_TEMPLATE.FAT&amp;display_string=Audit&amp;VAR:KEY=RWNOPKXCP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amp;VAR:INDEX=0"}</definedName>
    <definedName name="_1547__FDSAUDITLINK__" hidden="1">{"fdsup://Directions/FactSet Auditing Viewer?action=AUDIT_VALUE&amp;DB=129&amp;ID1=90385D10&amp;VALUEID=P05301&amp;SDATE=201202&amp;PERIODTYPE=QTR_STD&amp;SCFT=3&amp;window=popup_no_bar&amp;width=385&amp;height=120&amp;START_MAXIMIZED=FALSE&amp;creator=factset&amp;display_string=Audit"}</definedName>
    <definedName name="_1548__FDSAUDITLINK__" localSheetId="2">{"fdsup://directions/FAT Viewer?action=UPDATE&amp;creator=factset&amp;DYN_ARGS=TRUE&amp;DOC_NAME=FAT:FQL_AUDITING_CLIENT_TEMPLATE.FAT&amp;display_string=Audit&amp;VAR:KEY=DSBIDCLYFC&amp;VAR:QUERY=KEZTTF9ORVRfSU5DKE5PVyxOT1csRlNBLCxVU0QpQEZGX05FVF9JTkMoTFRNUywwLCwsLFVTRCkp&amp;WINDOW=F","IRST_POPUP&amp;HEIGHT=450&amp;WIDTH=450&amp;START_MAXIMIZED=FALSE&amp;VAR:CALENDAR=US&amp;VAR:SYMBOL=JKHY&amp;VAR:INDEX=0"}</definedName>
    <definedName name="_1548__FDSAUDITLINK__" hidden="1">{"fdsup://Directions/FactSet Auditing Viewer?action=AUDIT_VALUE&amp;DB=129&amp;ID1=90385D10&amp;VALUEID=P05301&amp;SDATE=201202&amp;PERIODTYPE=QTR_STD&amp;SCFT=3&amp;window=popup_no_bar&amp;width=385&amp;height=120&amp;START_MAXIMIZED=FALSE&amp;creator=factset&amp;display_string=Audit"}</definedName>
    <definedName name="_1549__FDSAUDITLINK__" localSheetId="2">{"fdsup://Directions/FactSet Auditing Viewer?action=AUDIT_VALUE&amp;DB=129&amp;ID1=83416B10&amp;VALUEID=02001&amp;SDATE=201002&amp;PERIODTYPE=QTR_STD&amp;window=popup_no_bar&amp;width=385&amp;height=120&amp;START_MAXIMIZED=FALSE&amp;creator=factset&amp;display_string=Audit"}</definedName>
    <definedName name="_1549__FDSAUDITLINK__" hidden="1">{"fdsup://Directions/FactSet Auditing Viewer?action=AUDIT_VALUE&amp;DB=129&amp;ID1=87424N10&amp;VALUEID=P05301&amp;SDATE=201104&amp;PERIODTYPE=QTR_STD&amp;SCFT=3&amp;window=popup_no_bar&amp;width=385&amp;height=120&amp;START_MAXIMIZED=FALSE&amp;creator=factset&amp;display_string=Audit"}</definedName>
    <definedName name="_155___________________123Graph_ACHART_10" hidden="1">#REF!</definedName>
    <definedName name="_155________________123Graph_ACHART_1" hidden="1">#REF!</definedName>
    <definedName name="_155_____123Graph_XCHART_9" hidden="1">#REF!</definedName>
    <definedName name="_155____123Graph_ACHART_1" hidden="1">#REF!</definedName>
    <definedName name="_155__123Graph_CCHART_4A" hidden="1">#REF!</definedName>
    <definedName name="_155__123Graph_DCONTRACT_BY_B_U" hidden="1">#REF!</definedName>
    <definedName name="_155__123Graph_FCHART_8" hidden="1">#REF!</definedName>
    <definedName name="_155__FDSAUDITLINK__" localSheetId="2">{"fdsup://Directions/FactSet Auditing Viewer?action=AUDIT_VALUE&amp;DB=129&amp;ID1=45903910&amp;VALUEID=02001&amp;SDATE=201003&amp;PERIODTYPE=QTR_STD&amp;window=popup_no_bar&amp;width=385&amp;height=120&amp;START_MAXIMIZED=FALSE&amp;creator=factset&amp;display_string=Audit"}</definedName>
    <definedName name="_155__FDSAUDITLINK__" hidden="1">{"fdsup://directions/FAT Viewer?action=UPDATE&amp;creator=factset&amp;DYN_ARGS=TRUE&amp;DOC_NAME=FAT:FQL_AUDITING_CLIENT_TEMPLATE.FAT&amp;display_string=Audit&amp;VAR:KEY=MVKHKDIDML&amp;VAR:QUERY=KEZGX0dST1NTX0lOQyhMVE1TLDQwNzI0LCwsUlAsVVNEKUBGRl9HUk9TU19JTkMoTFRNU19TRU1JLDQwNzI0L","CwsUlAsVVNEKSk=&amp;WINDOW=FIRST_POPUP&amp;HEIGHT=450&amp;WIDTH=450&amp;START_MAXIMIZED=FALSE&amp;VAR:CALENDAR=US&amp;VAR:SYMBOL=ACTI&amp;VAR:INDEX=0"}</definedName>
    <definedName name="_155__FDSAUDITLINK___1" localSheetId="2" hidden="1">{"fdsup://directions/FAT Viewer?action=UPDATE&amp;creator=factset&amp;DYN_ARGS=TRUE&amp;DOC_NAME=FAT:FQL_AUDITING_CLIENT_TEMPLATE.FAT&amp;display_string=Audit&amp;VAR:KEY=MVKHKDIDML&amp;VAR:QUERY=KEZGX0dST1NTX0lOQyhMVE1TLDQwNzI0LCwsUlAsVVNEKUBGRl9HUk9TU19JTkMoTFRNU19TRU1JLDQwNzI0L","CwsUlAsVVNEKSk=&amp;WINDOW=FIRST_POPUP&amp;HEIGHT=450&amp;WIDTH=450&amp;START_MAXIMIZED=FALSE&amp;VAR:CALENDAR=US&amp;VAR:SYMBOL=ACTI&amp;VAR:INDEX=0"}</definedName>
    <definedName name="_155__FDSAUDITLINK___1" hidden="1">{"fdsup://directions/FAT Viewer?action=UPDATE&amp;creator=factset&amp;DYN_ARGS=TRUE&amp;DOC_NAME=FAT:FQL_AUDITING_CLIENT_TEMPLATE.FAT&amp;display_string=Audit&amp;VAR:KEY=MVKHKDIDML&amp;VAR:QUERY=KEZGX0dST1NTX0lOQyhMVE1TLDQwNzI0LCwsUlAsVVNEKUBGRl9HUk9TU19JTkMoTFRNU19TRU1JLDQwNzI0L","CwsUlAsVVNEKSk=&amp;WINDOW=FIRST_POPUP&amp;HEIGHT=450&amp;WIDTH=450&amp;START_MAXIMIZED=FALSE&amp;VAR:CALENDAR=US&amp;VAR:SYMBOL=ACTI&amp;VAR:INDEX=0"}</definedName>
    <definedName name="_1550__FDSAUDITLINK__" localSheetId="2">{"fdsup://directions/FAT Viewer?action=UPDATE&amp;creator=factset&amp;DYN_ARGS=TRUE&amp;DOC_NAME=FAT:FQL_AUDITING_CLIENT_TEMPLATE.FAT&amp;display_string=Audit&amp;VAR:KEY=VKPUHWHM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PEN&amp;VAR:INDEX=0"}</definedName>
    <definedName name="_1550__FDSAUDITLINK__" hidden="1">{"fdsup://Directions/FactSet Auditing Viewer?action=AUDIT_VALUE&amp;DB=129&amp;ID1=87424N10&amp;VALUEID=P05301&amp;SDATE=201104&amp;PERIODTYPE=QTR_STD&amp;SCFT=3&amp;window=popup_no_bar&amp;width=385&amp;height=120&amp;START_MAXIMIZED=FALSE&amp;creator=factset&amp;display_string=Audit"}</definedName>
    <definedName name="_1551__FDSAUDITLINK__" localSheetId="2">{"fdsup://directions/FAT Viewer?action=UPDATE&amp;creator=factset&amp;DYN_ARGS=TRUE&amp;DOC_NAME=FAT:FQL_AUDITING_CLIENT_TEMPLATE.FAT&amp;display_string=Audit&amp;VAR:KEY=LKLANOXKF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BBB&amp;VAR:INDEX=0"}</definedName>
    <definedName name="_1551__FDSAUDITLINK__" hidden="1">{"fdsup://Directions/FactSet Auditing Viewer?action=AUDIT_VALUE&amp;DB=129&amp;ID1=81762P10&amp;VALUEID=P05301&amp;SDATE=201201&amp;PERIODTYPE=QTR_STD&amp;SCFT=3&amp;window=popup_no_bar&amp;width=385&amp;height=120&amp;START_MAXIMIZED=FALSE&amp;creator=factset&amp;display_string=Audit"}</definedName>
    <definedName name="_1552__FDSAUDITLINK__" localSheetId="2">{"fdsup://directions/FAT Viewer?action=UPDATE&amp;creator=factset&amp;DYN_ARGS=TRUE&amp;DOC_NAME=FAT:FQL_AUDITING_CLIENT_TEMPLATE.FAT&amp;display_string=Audit&amp;VAR:KEY=JYJAHCLI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NQR&amp;VAR:INDEX=0"}</definedName>
    <definedName name="_1552__FDSAUDITLINK__" hidden="1">{"fdsup://Directions/FactSet Auditing Viewer?action=AUDIT_VALUE&amp;DB=129&amp;ID1=81762P10&amp;VALUEID=P05301&amp;SDATE=201201&amp;PERIODTYPE=QTR_STD&amp;SCFT=3&amp;window=popup_no_bar&amp;width=385&amp;height=120&amp;START_MAXIMIZED=FALSE&amp;creator=factset&amp;display_string=Audit"}</definedName>
    <definedName name="_1553__FDSAUDITLINK__" localSheetId="2">{"fdsup://Directions/FactSet Auditing Viewer?action=AUDIT_VALUE&amp;DB=129&amp;ID1=45920010&amp;VALUEID=02001&amp;SDATE=201003&amp;PERIODTYPE=QTR_STD&amp;window=popup_no_bar&amp;width=385&amp;height=120&amp;START_MAXIMIZED=FALSE&amp;creator=factset&amp;display_string=Audit"}</definedName>
    <definedName name="_1553__FDSAUDITLINK__" hidden="1">{"fdsup://Directions/FactSet Auditing Viewer?action=AUDIT_VALUE&amp;DB=129&amp;ID1=20670810&amp;VALUEID=P05301&amp;SDATE=201203&amp;PERIODTYPE=QTR_STD&amp;SCFT=3&amp;window=popup_no_bar&amp;width=385&amp;height=120&amp;START_MAXIMIZED=FALSE&amp;creator=factset&amp;display_string=Audit"}</definedName>
    <definedName name="_1554__FDSAUDITLINK__" localSheetId="2">{"fdsup://directions/FAT Viewer?action=UPDATE&amp;creator=factset&amp;DYN_ARGS=TRUE&amp;DOC_NAME=FAT:FQL_AUDITING_CLIENT_TEMPLATE.FAT&amp;display_string=Audit&amp;VAR:KEY=FADOZKNWPY&amp;VAR:QUERY=KEZTTF9ORVRfSU5DKE5PVyxOT1csRlNBLCxVU0QpQEZGX05FVF9JTkMoTFRNUywwLCwsLFVTRCkp&amp;WINDOW=F","IRST_POPUP&amp;HEIGHT=450&amp;WIDTH=450&amp;START_MAXIMIZED=FALSE&amp;VAR:CALENDAR=US&amp;VAR:SYMBOL=MSFT&amp;VAR:INDEX=0"}</definedName>
    <definedName name="_1554__FDSAUDITLINK__" hidden="1">{"fdsup://Directions/FactSet Auditing Viewer?action=AUDIT_VALUE&amp;DB=129&amp;ID1=20670810&amp;VALUEID=P05301&amp;SDATE=201203&amp;PERIODTYPE=QTR_STD&amp;SCFT=3&amp;window=popup_no_bar&amp;width=385&amp;height=120&amp;START_MAXIMIZED=FALSE&amp;creator=factset&amp;display_string=Audit"}</definedName>
    <definedName name="_1555__FDSAUDITLINK__" localSheetId="2">{"fdsup://Directions/FactSet Auditing Viewer?action=AUDIT_VALUE&amp;DB=129&amp;ID1=90385D10&amp;VALUEID=02001&amp;SDATE=201002&amp;PERIODTYPE=QTR_STD&amp;window=popup_no_bar&amp;width=385&amp;height=120&amp;START_MAXIMIZED=FALSE&amp;creator=factset&amp;display_string=Audit"}</definedName>
    <definedName name="_1555__FDSAUDITLINK__" hidden="1">{"fdsup://Directions/FactSet Auditing Viewer?action=AUDIT_VALUE&amp;DB=129&amp;ID1=64118Q10&amp;VALUEID=P05301&amp;SDATE=201202&amp;PERIODTYPE=QTR_STD&amp;SCFT=3&amp;window=popup_no_bar&amp;width=385&amp;height=120&amp;START_MAXIMIZED=FALSE&amp;creator=factset&amp;display_string=Audit"}</definedName>
    <definedName name="_1556__FDSAUDITLINK__" localSheetId="2">{"fdsup://directions/FAT Viewer?action=UPDATE&amp;creator=factset&amp;DYN_ARGS=TRUE&amp;DOC_NAME=FAT:FQL_AUDITING_CLIENT_TEMPLATE.FAT&amp;display_string=Audit&amp;VAR:KEY=LGDAZWVSTQ&amp;VAR:QUERY=KEZTTF9ORVRfSU5DKE5PVyxOT1csRlNBLCxVU0QpQEZGX05FVF9JTkMoTFRNUywwLCwsLFVTRCkp&amp;WINDOW=F","IRST_POPUP&amp;HEIGHT=450&amp;WIDTH=450&amp;START_MAXIMIZED=FALSE&amp;VAR:CALENDAR=US&amp;VAR:SYMBOL=NWK&amp;VAR:INDEX=0"}</definedName>
    <definedName name="_1556__FDSAUDITLINK__" hidden="1">{"fdsup://Directions/FactSet Auditing Viewer?action=AUDIT_VALUE&amp;DB=129&amp;ID1=64118Q10&amp;VALUEID=P05301&amp;SDATE=201202&amp;PERIODTYPE=QTR_STD&amp;SCFT=3&amp;window=popup_no_bar&amp;width=385&amp;height=120&amp;START_MAXIMIZED=FALSE&amp;creator=factset&amp;display_string=Audit"}</definedName>
    <definedName name="_1557__FDSAUDITLINK__" localSheetId="2">{"fdsup://directions/FAT Viewer?action=UPDATE&amp;creator=factset&amp;DYN_ARGS=TRUE&amp;DOC_NAME=FAT:FQL_AUDITING_CLIENT_TEMPLATE.FAT&amp;display_string=Audit&amp;VAR:KEY=DMPQXABQJ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LRY&amp;VAR:INDEX=0"}</definedName>
    <definedName name="_1557__FDSAUDITLINK__" hidden="1">{"fdsup://Directions/FactSet Auditing Viewer?action=AUDIT_VALUE&amp;DB=129&amp;ID1=79466L30&amp;VALUEID=P05301&amp;SDATE=201201&amp;PERIODTYPE=QTR_STD&amp;SCFT=3&amp;window=popup_no_bar&amp;width=385&amp;height=120&amp;START_MAXIMIZED=FALSE&amp;creator=factset&amp;display_string=Audit"}</definedName>
    <definedName name="_1558__FDSAUDITLINK__" localSheetId="2">{"fdsup://Directions/FactSet Auditing Viewer?action=AUDIT_VALUE&amp;DB=129&amp;ID1=64118Q10&amp;VALUEID=02001&amp;SDATE=201002&amp;PERIODTYPE=QTR_STD&amp;window=popup_no_bar&amp;width=385&amp;height=120&amp;START_MAXIMIZED=FALSE&amp;creator=factset&amp;display_string=Audit"}</definedName>
    <definedName name="_1558__FDSAUDITLINK__" hidden="1">{"fdsup://Directions/FactSet Auditing Viewer?action=AUDIT_VALUE&amp;DB=129&amp;ID1=79466L30&amp;VALUEID=P05301&amp;SDATE=201201&amp;PERIODTYPE=QTR_STD&amp;SCFT=3&amp;window=popup_no_bar&amp;width=385&amp;height=120&amp;START_MAXIMIZED=FALSE&amp;creator=factset&amp;display_string=Audit"}</definedName>
    <definedName name="_1559__FDSAUDITLINK__" localSheetId="2">{"fdsup://Directions/FactSet Auditing Viewer?action=AUDIT_VALUE&amp;DB=129&amp;ID1=68372A10&amp;VALUEID=02001&amp;SDATE=201002&amp;PERIODTYPE=QTR_STD&amp;window=popup_no_bar&amp;width=385&amp;height=120&amp;START_MAXIMIZED=FALSE&amp;creator=factset&amp;display_string=Audit"}</definedName>
    <definedName name="_1559__FDSAUDITLINK__" hidden="1">{"fdsup://directions/FAT Viewer?action=UPDATE&amp;creator=factset&amp;DYN_ARGS=TRUE&amp;DOC_NAME=FAT:FQL_AUDITING_CLIENT_TEMPLATE.FAT&amp;display_string=Audit&amp;VAR:KEY=MLYLKVKVMD&amp;VAR:QUERY=KEZGX0NPTV9TSFNfT1VUKE1PTiwwLCwsUkYsVVNEKUBQX0NPTV9TSFNfT1VUKDApKQ==&amp;WINDOW=FIRST_POP","UP&amp;HEIGHT=450&amp;WIDTH=450&amp;START_MAXIMIZED=FALSE&amp;VAR:CALENDAR=US&amp;VAR:SYMBOL=TLEO&amp;VAR:INDEX=0"}</definedName>
    <definedName name="_156___________________123Graph_ACHART_11" hidden="1">#REF!</definedName>
    <definedName name="_156________________123Graph_ACHART_10" hidden="1">#REF!</definedName>
    <definedName name="_156_____123Graph_DCHART_3" hidden="1">#REF!</definedName>
    <definedName name="_156____123Graph_ACHART_1" hidden="1">#REF!</definedName>
    <definedName name="_156____123Graph_ACHART_10" hidden="1">#REF!</definedName>
    <definedName name="_156__123Graph_FCHART_9" hidden="1">#REF!</definedName>
    <definedName name="_156__123Graph_XCONTRACT_BY_B_U" hidden="1">#REF!</definedName>
    <definedName name="_156__FDSAUDITLINK__" localSheetId="2" hidden="1">{"fdsup://directions/FAT Viewer?action=UPDATE&amp;creator=factset&amp;DYN_ARGS=TRUE&amp;DOC_NAME=FAT:FQL_AUDITING_CLIENT_TEMPLATE.FAT&amp;display_string=Audit&amp;VAR:KEY=ZSXUHEVKNE&amp;VAR:QUERY=RkZfRUJJVERBX0lCKEFOTiw0MDU3NCwsLCxVU0Qp&amp;WINDOW=FIRST_POPUP&amp;HEIGHT=450&amp;WIDTH=450&amp;STAR","T_MAXIMIZED=FALSE&amp;VAR:CALENDAR=US&amp;VAR:SYMBOL=LIZ&amp;VAR:INDEX=0"}</definedName>
    <definedName name="_156__FDSAUDITLINK__" hidden="1">{"fdsup://Directions/FactSet Auditing Viewer?action=AUDIT_VALUE&amp;DB=129&amp;ID1=12673P10&amp;VALUEID=01001&amp;SDATE=201001&amp;PERIODTYPE=QTR_STD&amp;SCFT=3&amp;window=popup_no_bar&amp;width=385&amp;height=120&amp;START_MAXIMIZED=FALSE&amp;creator=factset&amp;display_string=Audit"}</definedName>
    <definedName name="_156__FDSAUDITLINK___1" localSheetId="2" hidden="1">{"fdsup://Directions/FactSet Auditing Viewer?action=AUDIT_VALUE&amp;DB=129&amp;ID1=12673P10&amp;VALUEID=01001&amp;SDATE=201001&amp;PERIODTYPE=QTR_STD&amp;SCFT=3&amp;window=popup_no_bar&amp;width=385&amp;height=120&amp;START_MAXIMIZED=FALSE&amp;creator=factset&amp;display_string=Audit"}</definedName>
    <definedName name="_156__FDSAUDITLINK___1" hidden="1">{"fdsup://Directions/FactSet Auditing Viewer?action=AUDIT_VALUE&amp;DB=129&amp;ID1=12673P10&amp;VALUEID=01001&amp;SDATE=201001&amp;PERIODTYPE=QTR_STD&amp;SCFT=3&amp;window=popup_no_bar&amp;width=385&amp;height=120&amp;START_MAXIMIZED=FALSE&amp;creator=factset&amp;display_string=Audit"}</definedName>
    <definedName name="_1560__FDSAUDITLINK__" localSheetId="2">{"fdsup://Directions/FactSet Auditing Viewer?action=AUDIT_VALUE&amp;DB=129&amp;ID1=09193550&amp;VALUEID=02001&amp;SDATE=201002&amp;PERIODTYPE=QTR_STD&amp;window=popup_no_bar&amp;width=385&amp;height=120&amp;START_MAXIMIZED=FALSE&amp;creator=factset&amp;display_string=Audit"}</definedName>
    <definedName name="_1560__FDSAUDITLINK__" hidden="1">{"fdsup://Directions/FactSet Auditing Viewer?action=AUDIT_VALUE&amp;DB=129&amp;ID1=48887910&amp;VALUEID=P05301&amp;SDATE=201201&amp;PERIODTYPE=QTR_STD&amp;SCFT=3&amp;window=popup_no_bar&amp;width=385&amp;height=120&amp;START_MAXIMIZED=FALSE&amp;creator=factset&amp;display_string=Audit"}</definedName>
    <definedName name="_1561__FDSAUDITLINK__" localSheetId="2">{"fdsup://directions/FAT Viewer?action=UPDATE&amp;creator=factset&amp;DYN_ARGS=TRUE&amp;DOC_NAME=FAT:FQL_AUDITING_CLIENT_TEMPLATE.FAT&amp;display_string=Audit&amp;VAR:KEY=ROVGXMBCVU&amp;VAR:QUERY=KEZTTF9ORVRfSU5DKE5PVyxOT1csRlNBLCxVU0QpQEZGX05FVF9JTkMoTFRNUywwLCwsLFVTRCkp&amp;WINDOW=F","IRST_POPUP&amp;HEIGHT=450&amp;WIDTH=450&amp;START_MAXIMIZED=FALSE&amp;VAR:CALENDAR=US&amp;VAR:SYMBOL=LRN&amp;VAR:INDEX=0"}</definedName>
    <definedName name="_1561__FDSAUDITLINK__" hidden="1">{"fdsup://Directions/FactSet Auditing Viewer?action=AUDIT_VALUE&amp;DB=129&amp;ID1=48887910&amp;VALUEID=P05301&amp;SDATE=201201&amp;PERIODTYPE=QTR_STD&amp;SCFT=3&amp;window=popup_no_bar&amp;width=385&amp;height=120&amp;START_MAXIMIZED=FALSE&amp;creator=factset&amp;display_string=Audit"}</definedName>
    <definedName name="_1562__FDSAUDITLINK__" localSheetId="2">{"fdsup://Directions/FactSet Auditing Viewer?action=AUDIT_VALUE&amp;DB=129&amp;ID1=79466L30&amp;VALUEID=02001&amp;SDATE=201002&amp;PERIODTYPE=QTR_STD&amp;window=popup_no_bar&amp;width=385&amp;height=120&amp;START_MAXIMIZED=FALSE&amp;creator=factset&amp;display_string=Audit"}</definedName>
    <definedName name="_1562__FDSAUDITLINK__" hidden="1">{"fdsup://Directions/FactSet Auditing Viewer?action=AUDIT_VALUE&amp;DB=129&amp;ID1=48887910&amp;VALUEID=03451&amp;SDATE=201201&amp;PERIODTYPE=QTR_STD&amp;SCFT=3&amp;window=popup_no_bar&amp;width=385&amp;height=120&amp;START_MAXIMIZED=FALSE&amp;creator=factset&amp;display_string=Audit"}</definedName>
    <definedName name="_1563__FDSAUDITLINK__" localSheetId="2">{"fdsup://directions/FAT Viewer?action=UPDATE&amp;creator=factset&amp;DYN_ARGS=TRUE&amp;DOC_NAME=FAT:FQL_AUDITING_CLIENT_TEMPLATE.FAT&amp;display_string=Audit&amp;VAR:KEY=SJURMBYBOF&amp;VAR:QUERY=KEZTTF9ORVRfSU5DKE5PVyxOT1csRlNBLCxVU0QpQEZGX05FVF9JTkMoTFRNUywwLCwsLFVTRCkp&amp;WINDOW=F","IRST_POPUP&amp;HEIGHT=450&amp;WIDTH=450&amp;START_MAXIMIZED=FALSE&amp;VAR:CALENDAR=US&amp;VAR:SYMBOL=SPSC&amp;VAR:INDEX=0"}</definedName>
    <definedName name="_1563__FDSAUDITLINK__" hidden="1">{"fdsup://Directions/FactSet Auditing Viewer?action=AUDIT_VALUE&amp;DB=129&amp;ID1=21925Y10&amp;VALUEID=07011&amp;SDATE=2011&amp;PERIODTYPE=ANN_STD&amp;SCFT=3&amp;window=popup_no_bar&amp;width=385&amp;height=120&amp;START_MAXIMIZED=FALSE&amp;creator=factset&amp;display_string=Audit"}</definedName>
    <definedName name="_1564__FDSAUDITLINK__" localSheetId="2">{"fdsup://directions/FAT Viewer?action=UPDATE&amp;creator=factset&amp;DYN_ARGS=TRUE&amp;DOC_NAME=FAT:FQL_AUDITING_CLIENT_TEMPLATE.FAT&amp;display_string=Audit&amp;VAR:KEY=UHMNKZEHIJ&amp;VAR:QUERY=KEZTTF9ORVRfSU5DKE5PVyxOT1csRlNBLCxVU0QpQEZGX05FVF9JTkMoTFRNUywwLCwsLFVTRCkp&amp;WINDOW=F","IRST_POPUP&amp;HEIGHT=450&amp;WIDTH=450&amp;START_MAXIMIZED=FALSE&amp;VAR:CALENDAR=US&amp;VAR:SYMBOL=PRFT&amp;VAR:INDEX=0"}</definedName>
    <definedName name="_1564__FDSAUDITLINK__" hidden="1">{"fdsup://Directions/FactSet Auditing Viewer?action=AUDIT_VALUE&amp;DB=129&amp;ID1=48887910&amp;VALUEID=02001&amp;SDATE=201201&amp;PERIODTYPE=QTR_STD&amp;SCFT=3&amp;window=popup_no_bar&amp;width=385&amp;height=120&amp;START_MAXIMIZED=FALSE&amp;creator=factset&amp;display_string=Audit"}</definedName>
    <definedName name="_1565__FDSAUDITLINK__" localSheetId="2">{"fdsup://directions/FAT Viewer?action=UPDATE&amp;creator=factset&amp;DYN_ARGS=TRUE&amp;DOC_NAME=FAT:FQL_AUDITING_CLIENT_TEMPLATE.FAT&amp;display_string=Audit&amp;VAR:KEY=CTSDUFSDGV&amp;VAR:QUERY=KEZTTF9ORVRfSU5DKE5PVyxOT1csRlNBLCxVU0QpQEZGX05FVF9JTkMoTFRNUywwLCwsLFVTRCkp&amp;WINDOW=F","IRST_POPUP&amp;HEIGHT=450&amp;WIDTH=450&amp;START_MAXIMIZED=FALSE&amp;VAR:CALENDAR=US&amp;VAR:SYMBOL=TYL&amp;VAR:INDEX=0"}</definedName>
    <definedName name="_1565__FDSAUDITLINK__" hidden="1">{"fdsup://directions/FAT Viewer?action=UPDATE&amp;creator=factset&amp;DYN_ARGS=TRUE&amp;DOC_NAME=FAT:FQL_AUDITING_CLIENT_TEMPLATE.FAT&amp;display_string=Audit&amp;VAR:KEY=LSZARUNKTG&amp;VAR:QUERY=RkZfREVCVChRVFIsMCwsLFJGLFVTRCk=&amp;WINDOW=FIRST_POPUP&amp;HEIGHT=450&amp;WIDTH=450&amp;START_MAXIMI","ZED=FALSE&amp;VAR:CALENDAR=US&amp;VAR:SYMBOL=KNXA&amp;VAR:INDEX=0"}</definedName>
    <definedName name="_1566__FDSAUDITLINK__" localSheetId="2">{"fdsup://directions/FAT Viewer?action=UPDATE&amp;creator=factset&amp;DYN_ARGS=TRUE&amp;DOC_NAME=FAT:FQL_AUDITING_CLIENT_TEMPLATE.FAT&amp;display_string=Audit&amp;VAR:KEY=INEVARSLCD&amp;VAR:QUERY=KEZTTF9ORVRfSU5DKE5PVyxOT1csRlNBLCxVU0QpQEZGX05FVF9JTkMoTFRNUywwLCwsLFVTRCkp&amp;WINDOW=F","IRST_POPUP&amp;HEIGHT=450&amp;WIDTH=450&amp;START_MAXIMIZED=FALSE&amp;VAR:CALENDAR=US&amp;VAR:SYMBOL=CVG&amp;VAR:INDEX=0"}</definedName>
    <definedName name="_1566__FDSAUDITLINK__" hidden="1">{"fdsup://directions/FAT Viewer?action=UPDATE&amp;creator=factset&amp;DYN_ARGS=TRUE&amp;DOC_NAME=FAT:FQL_AUDITING_CLIENT_TEMPLATE.FAT&amp;display_string=Audit&amp;VAR:KEY=ZQZGBGRATO&amp;VAR:QUERY=KEZGX1NITERSU19FUShRVFIsMCwsLFJTLFVTRClAKEZGX0xJQUJTX1NITERSU19FUShRVFIsMCwsLFJTLFVTR","CkgLSBGRl9MSUFCUyhRVFIsMCwsLFJTLFVTRCkpKQ==&amp;WINDOW=FIRST_POPUP&amp;HEIGHT=450&amp;WIDTH=450&amp;START_MAXIMIZED=FALSE&amp;VAR:CALENDAR=US&amp;VAR:SYMBOL=KNXA&amp;VAR:INDEX=0"}</definedName>
    <definedName name="_1567__FDSAUDITLINK__" localSheetId="2">{"fdsup://directions/FAT Viewer?action=UPDATE&amp;creator=factset&amp;DYN_ARGS=TRUE&amp;DOC_NAME=FAT:FQL_AUDITING_CLIENT_TEMPLATE.FAT&amp;display_string=Audit&amp;VAR:KEY=ENQBKHWDA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PSC&amp;VAR:INDEX=0"}</definedName>
    <definedName name="_1567__FDSAUDITLINK__" hidden="1">{"fdsup://directions/FAT Viewer?action=UPDATE&amp;creator=factset&amp;DYN_ARGS=TRUE&amp;DOC_NAME=FAT:FQL_AUDITING_CLIENT_TEMPLATE.FAT&amp;display_string=Audit&amp;VAR:KEY=BULOXEHUBY&amp;VAR:QUERY=RkZfU0FMRVMoTFRNLDAsLCxSRixVU0Qp&amp;WINDOW=FIRST_POPUP&amp;HEIGHT=450&amp;WIDTH=450&amp;START_MAXIMI","ZED=FALSE&amp;VAR:CALENDAR=US&amp;VAR:SYMBOL=28225C80&amp;VAR:INDEX=0"}</definedName>
    <definedName name="_1568__FDSAUDITLINK__" localSheetId="2">{"fdsup://directions/FAT Viewer?action=UPDATE&amp;creator=factset&amp;DYN_ARGS=TRUE&amp;DOC_NAME=FAT:FQL_AUDITING_CLIENT_TEMPLATE.FAT&amp;display_string=Audit&amp;VAR:KEY=LOXYBEHGJM&amp;VAR:QUERY=KEZTTF9ORVRfSU5DKE5PVyxOT1csRlNBLCxVU0QpQEZGX05FVF9JTkMoTFRNUywwLCwsLFVTRCkp&amp;WINDOW=F","IRST_POPUP&amp;HEIGHT=450&amp;WIDTH=450&amp;START_MAXIMIZED=FALSE&amp;VAR:CALENDAR=US&amp;VAR:SYMBOL=TDC&amp;VAR:INDEX=0"}</definedName>
    <definedName name="_1568__FDSAUDITLINK__" hidden="1">{"fdsup://Directions/FactSet Auditing Viewer?action=AUDIT_VALUE&amp;DB=129&amp;ID1=47760A10&amp;VALUEID=01001&amp;SDATE=201102&amp;PERIODTYPE=QTR_STD&amp;SCFT=3&amp;window=popup_no_bar&amp;width=385&amp;height=120&amp;START_MAXIMIZED=FALSE&amp;creator=factset&amp;display_string=Audit"}</definedName>
    <definedName name="_1569__FDSAUDITLINK__" localSheetId="2">{"fdsup://directions/FAT Viewer?action=UPDATE&amp;creator=factset&amp;DYN_ARGS=TRUE&amp;DOC_NAME=FAT:FQL_AUDITING_CLIENT_TEMPLATE.FAT&amp;display_string=Audit&amp;VAR:KEY=HOPARCLEHC&amp;VAR:QUERY=KEZTTF9ORVRfSU5DKE5PVyxOT1csRlNBLCxVU0QpQEZGX05FVF9JTkMoTFRNUywwLCwsLFVTRCkp&amp;WINDOW=F","IRST_POPUP&amp;HEIGHT=450&amp;WIDTH=450&amp;START_MAXIMIZED=FALSE&amp;VAR:CALENDAR=US&amp;VAR:SYMBOL=702196&amp;VAR:INDEX=0"}</definedName>
    <definedName name="_1569__FDSAUDITLINK__" hidden="1">{"fdsup://directions/FAT Viewer?action=UPDATE&amp;creator=factset&amp;DYN_ARGS=TRUE&amp;DOC_NAME=FAT:FQL_AUDITING_CLIENT_TEMPLATE.FAT&amp;display_string=Audit&amp;VAR:KEY=PWFGLGRUTM&amp;VAR:QUERY=RkZfU0FMRVMoTFRNLDAsLCxSRixVU0Qp&amp;WINDOW=FIRST_POPUP&amp;HEIGHT=450&amp;WIDTH=450&amp;START_MAXIMI","ZED=FALSE&amp;VAR:CALENDAR=US&amp;VAR:SYMBOL=JIVE&amp;VAR:INDEX=0"}</definedName>
    <definedName name="_157___________________123Graph_ACHART_12" hidden="1">#REF!</definedName>
    <definedName name="_157________________123Graph_ACHART_11" hidden="1">#REF!</definedName>
    <definedName name="_157_____________0Rwvu.Pag" hidden="1">#REF!</definedName>
    <definedName name="_157____123Graph_ACHART_10" hidden="1">#REF!</definedName>
    <definedName name="_157____123Graph_ACHART_11" hidden="1">#REF!</definedName>
    <definedName name="_157__123Graph_DCHART_3" hidden="1">#REF!</definedName>
    <definedName name="_157__FDSAUDITLINK__" localSheetId="2" hidden="1">{"fdsup://Directions/FactSet Auditing Viewer?action=AUDIT_VALUE&amp;DB=129&amp;ID1=34988210&amp;VALUEID=01451&amp;SDATE=2009&amp;PERIODTYPE=ANN_STD&amp;SCFT=3&amp;window=popup_no_bar&amp;width=385&amp;height=120&amp;START_MAXIMIZED=FALSE&amp;creator=factset&amp;display_string=Audit"}</definedName>
    <definedName name="_157__FDSAUDITLINK__" hidden="1">{"fdsup://directions/FAT Viewer?action=UPDATE&amp;creator=factset&amp;DYN_ARGS=TRUE&amp;DOC_NAME=FAT:FQL_AUDITING_CLIENT_TEMPLATE.FAT&amp;display_string=Audit&amp;VAR:KEY=QPSPKRYTCL&amp;VAR:QUERY=KEZGX05FVF9JTkMoTFRNUyw0MDcyNCwsLFJQLFVTRClARkZfTkVUX0lOQyhMVE1TX1NFTUksNDA3MjQsLCxSU","CxVU0QpKQ==&amp;WINDOW=FIRST_POPUP&amp;HEIGHT=450&amp;WIDTH=450&amp;START_MAXIMIZED=FALSE&amp;VAR:CALENDAR=US&amp;VAR:SYMBOL=VRNT&amp;VAR:INDEX=0"}</definedName>
    <definedName name="_157__FDSAUDITLINK___1" localSheetId="2" hidden="1">{"fdsup://directions/FAT Viewer?action=UPDATE&amp;creator=factset&amp;DYN_ARGS=TRUE&amp;DOC_NAME=FAT:FQL_AUDITING_CLIENT_TEMPLATE.FAT&amp;display_string=Audit&amp;VAR:KEY=QPSPKRYTCL&amp;VAR:QUERY=KEZGX05FVF9JTkMoTFRNUyw0MDcyNCwsLFJQLFVTRClARkZfTkVUX0lOQyhMVE1TX1NFTUksNDA3MjQsLCxSU","CxVU0QpKQ==&amp;WINDOW=FIRST_POPUP&amp;HEIGHT=450&amp;WIDTH=450&amp;START_MAXIMIZED=FALSE&amp;VAR:CALENDAR=US&amp;VAR:SYMBOL=VRNT&amp;VAR:INDEX=0"}</definedName>
    <definedName name="_157__FDSAUDITLINK___1" hidden="1">{"fdsup://directions/FAT Viewer?action=UPDATE&amp;creator=factset&amp;DYN_ARGS=TRUE&amp;DOC_NAME=FAT:FQL_AUDITING_CLIENT_TEMPLATE.FAT&amp;display_string=Audit&amp;VAR:KEY=QPSPKRYTCL&amp;VAR:QUERY=KEZGX05FVF9JTkMoTFRNUyw0MDcyNCwsLFJQLFVTRClARkZfTkVUX0lOQyhMVE1TX1NFTUksNDA3MjQsLCxSU","CxVU0QpKQ==&amp;WINDOW=FIRST_POPUP&amp;HEIGHT=450&amp;WIDTH=450&amp;START_MAXIMIZED=FALSE&amp;VAR:CALENDAR=US&amp;VAR:SYMBOL=VRNT&amp;VAR:INDEX=0"}</definedName>
    <definedName name="_1570__FDSAUDITLINK__" localSheetId="2">{"fdsup://Directions/FactSet Auditing Viewer?action=AUDIT_VALUE&amp;DB=129&amp;ID1=78463M10&amp;VALUEID=02001&amp;SDATE=201002&amp;PERIODTYPE=QTR_STD&amp;window=popup_no_bar&amp;width=385&amp;height=120&amp;START_MAXIMIZED=FALSE&amp;creator=factset&amp;display_string=Audit"}</definedName>
    <definedName name="_1570__FDSAUDITLINK__" hidden="1">{"fdsup://directions/FAT Viewer?action=UPDATE&amp;creator=factset&amp;DYN_ARGS=TRUE&amp;DOC_NAME=FAT:FQL_AUDITING_CLIENT_TEMPLATE.FAT&amp;display_string=Audit&amp;VAR:KEY=JIFUHCVONU&amp;VAR:QUERY=RkZfR1JPU1NfSU5DKExUTSwwLCwsUkYsVVNEKQ==&amp;WINDOW=FIRST_POPUP&amp;HEIGHT=450&amp;WIDTH=450&amp;STAR","T_MAXIMIZED=FALSE&amp;VAR:CALENDAR=US&amp;VAR:SYMBOL=JIVE&amp;VAR:INDEX=0"}</definedName>
    <definedName name="_1571__FDSAUDITLINK__" localSheetId="2">{"fdsup://Directions/FactSet Auditing Viewer?action=AUDIT_VALUE&amp;DB=129&amp;ID1=71375U10&amp;VALUEID=02001&amp;SDATE=201002&amp;PERIODTYPE=QTR_STD&amp;window=popup_no_bar&amp;width=385&amp;height=120&amp;START_MAXIMIZED=FALSE&amp;creator=factset&amp;display_string=Audit"}</definedName>
    <definedName name="_1571__FDSAUDITLINK__" hidden="1">{"fdsup://directions/FAT Viewer?action=UPDATE&amp;creator=factset&amp;DYN_ARGS=TRUE&amp;DOC_NAME=FAT:FQL_AUDITING_CLIENT_TEMPLATE.FAT&amp;display_string=Audit&amp;VAR:KEY=DOPWJWFMJC&amp;VAR:QUERY=KEZGX0VCSVREQShMVE0sMCwsLFJGLFVTRClARkZfRUJJVERBX0lCKExUTSwwLCwsUkYsVVNEKSk=&amp;WINDOW=F","IRST_POPUP&amp;HEIGHT=450&amp;WIDTH=450&amp;START_MAXIMIZED=FALSE&amp;VAR:CALENDAR=US&amp;VAR:SYMBOL=JIVE&amp;VAR:INDEX=0"}</definedName>
    <definedName name="_1572__FDSAUDITLINK__" localSheetId="2">{"fdsup://Directions/FactSet Auditing Viewer?action=AUDIT_VALUE&amp;DB=129&amp;ID1=90225210&amp;VALUEID=02001&amp;SDATE=201002&amp;PERIODTYPE=QTR_STD&amp;window=popup_no_bar&amp;width=385&amp;height=120&amp;START_MAXIMIZED=FALSE&amp;creator=factset&amp;display_string=Audit"}</definedName>
    <definedName name="_1572__FDSAUDITLINK__" hidden="1">{"fdsup://directions/FAT Viewer?action=UPDATE&amp;creator=factset&amp;DYN_ARGS=TRUE&amp;DOC_NAME=FAT:FQL_AUDITING_CLIENT_TEMPLATE.FAT&amp;display_string=Audit&amp;VAR:KEY=JWJKPWXMZA&amp;VAR:QUERY=KEZGX0VCSVQoQU5OLDAsLCxSRixVU0QpQEZGX0VCSVRfSUIoQU5OLDAsLCxSRixVU0QpKQ==&amp;WINDOW=FIRST","_POPUP&amp;HEIGHT=450&amp;WIDTH=450&amp;START_MAXIMIZED=FALSE&amp;VAR:CALENDAR=US&amp;VAR:SYMBOL=JIVE&amp;VAR:INDEX=0"}</definedName>
    <definedName name="_1573__FDSAUDITLINK__" localSheetId="2">{"fdsup://Directions/FactSet Auditing Viewer?action=AUDIT_VALUE&amp;DB=129&amp;ID1=21248510&amp;VALUEID=02001&amp;SDATE=201002&amp;PERIODTYPE=QTR_STD&amp;window=popup_no_bar&amp;width=385&amp;height=120&amp;START_MAXIMIZED=FALSE&amp;creator=factset&amp;display_string=Audit"}</definedName>
    <definedName name="_1573__FDSAUDITLINK__" hidden="1">{"fdsup://directions/FAT Viewer?action=UPDATE&amp;creator=factset&amp;DYN_ARGS=TRUE&amp;DOC_NAME=FAT:FQL_AUDITING_CLIENT_TEMPLATE.FAT&amp;display_string=Audit&amp;VAR:KEY=LAFWPEZCLS&amp;VAR:QUERY=RkZfTkVUX0lOQyhMVE0sMCwsLFJGLFVTRCk=&amp;WINDOW=FIRST_POPUP&amp;HEIGHT=450&amp;WIDTH=450&amp;START_MA","XIMIZED=FALSE&amp;VAR:CALENDAR=US&amp;VAR:SYMBOL=JIVE&amp;VAR:INDEX=0"}</definedName>
    <definedName name="_1574__FDSAUDITLINK__" localSheetId="2">{"fdsup://directions/FAT Viewer?action=UPDATE&amp;creator=factset&amp;DYN_ARGS=TRUE&amp;DOC_NAME=FAT:FQL_AUDITING_CLIENT_TEMPLATE.FAT&amp;display_string=Audit&amp;VAR:KEY=IFCVSTMFC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VG&amp;VAR:INDEX=0"}</definedName>
    <definedName name="_1574__FDSAUDITLINK__" hidden="1">{"fdsup://directions/FAT Viewer?action=UPDATE&amp;creator=factset&amp;DYN_ARGS=TRUE&amp;DOC_NAME=FAT:FQL_AUDITING_CLIENT_TEMPLATE.FAT&amp;display_string=Audit&amp;VAR:KEY=XIBWREBOPE&amp;VAR:QUERY=RkZfTkVUX0lOQyhMVE0sMCwsLFJGLFVTRCkgLyBGRl9DT01fU0hTX09VVChRVFIsMCwsLFJGLFVTRCk=&amp;WIND","OW=FIRST_POPUP&amp;HEIGHT=450&amp;WIDTH=450&amp;START_MAXIMIZED=FALSE&amp;VAR:CALENDAR=US&amp;VAR:SYMBOL=JIVE&amp;VAR:INDEX=0"}</definedName>
    <definedName name="_1575__FDSAUDITLINK__" localSheetId="2">{"fdsup://directions/FAT Viewer?action=UPDATE&amp;creator=factset&amp;DYN_ARGS=TRUE&amp;DOC_NAME=FAT:FQL_AUDITING_CLIENT_TEMPLATE.FAT&amp;display_string=Audit&amp;VAR:KEY=BKDKZGBYDS&amp;VAR:QUERY=KEZTTF9ORVRfSU5DKE5PVyxOT1csRlNBLCxVU0QpQEZGX05FVF9JTkMoTFRNUywwLCwsLFVTRCkp&amp;WINDOW=F","IRST_POPUP&amp;HEIGHT=450&amp;WIDTH=450&amp;START_MAXIMIZED=FALSE&amp;VAR:CALENDAR=US&amp;VAR:SYMBOL=FICO&amp;VAR:INDEX=0"}</definedName>
    <definedName name="_1575__FDSAUDITLINK__" hidden="1">{"fdsup://directions/FAT Viewer?action=UPDATE&amp;creator=factset&amp;DYN_ARGS=TRUE&amp;DOC_NAME=FAT:FQL_AUDITING_CLIENT_TEMPLATE.FAT&amp;display_string=Audit&amp;VAR:KEY=VCTIBWFOFG&amp;VAR:QUERY=KEZGX0lOVF9FWFBfREVCVChMVE0sMCwsLFJGLFVTRClARkZfSU5UX0VYUF9UT1QoTFRNLDAsLCxSRixVU0QpK","Q==&amp;WINDOW=FIRST_POPUP&amp;HEIGHT=450&amp;WIDTH=450&amp;START_MAXIMIZED=FALSE&amp;VAR:CALENDAR=US&amp;VAR:SYMBOL=JIVE&amp;VAR:INDEX=0"}</definedName>
    <definedName name="_1576__FDSAUDITLINK__" localSheetId="2">{"fdsup://directions/FAT Viewer?action=UPDATE&amp;creator=factset&amp;DYN_ARGS=TRUE&amp;DOC_NAME=FAT:FQL_AUDITING_CLIENT_TEMPLATE.FAT&amp;display_string=Audit&amp;VAR:KEY=TGHGXWLWN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CR&amp;VAR:INDEX=0"}</definedName>
    <definedName name="_1576__FDSAUDITLINK__" hidden="1">{"fdsup://Directions/FactSet Auditing Viewer?action=AUDIT_VALUE&amp;DB=129&amp;ID1=53814610&amp;VALUEID=P05301&amp;SDATE=201202&amp;PERIODTYPE=QTR_STD&amp;SCFT=3&amp;window=popup_no_bar&amp;width=385&amp;height=120&amp;START_MAXIMIZED=FALSE&amp;creator=factset&amp;display_string=Audit"}</definedName>
    <definedName name="_1577__FDSAUDITLINK__" localSheetId="2">{"fdsup://directions/FAT Viewer?action=UPDATE&amp;creator=factset&amp;DYN_ARGS=TRUE&amp;DOC_NAME=FAT:FQL_AUDITING_CLIENT_TEMPLATE.FAT&amp;display_string=Audit&amp;VAR:KEY=PANAZGDUZS&amp;VAR:QUERY=KEZTTF9ORVRfSU5DKE5PVyxOT1csRlNBLCxVU0QpQEZGX05FVF9JTkMoTFRNUywwLCwsLFVTRCkp&amp;WINDOW=F","IRST_POPUP&amp;HEIGHT=450&amp;WIDTH=450&amp;START_MAXIMIZED=FALSE&amp;VAR:CALENDAR=US&amp;VAR:SYMBOL=B19NLV&amp;VAR:INDEX=0"}</definedName>
    <definedName name="_1577__FDSAUDITLINK__" hidden="1">{"fdsup://Directions/FactSet Auditing Viewer?action=AUDIT_VALUE&amp;DB=129&amp;ID1=53814610&amp;VALUEID=P05301&amp;SDATE=201202&amp;PERIODTYPE=QTR_STD&amp;SCFT=3&amp;window=popup_no_bar&amp;width=385&amp;height=120&amp;START_MAXIMIZED=FALSE&amp;creator=factset&amp;display_string=Audit"}</definedName>
    <definedName name="_1578__FDSAUDITLINK__" localSheetId="2">{"fdsup://directions/FAT Viewer?action=UPDATE&amp;creator=factset&amp;DYN_ARGS=TRUE&amp;DOC_NAME=FAT:FQL_AUDITING_CLIENT_TEMPLATE.FAT&amp;display_string=Audit&amp;VAR:KEY=PWLUNSDUB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00P3M&amp;VAR:INDEX=0"}</definedName>
    <definedName name="_1578__FDSAUDITLINK__" hidden="1">{"fdsup://directions/FAT Viewer?action=UPDATE&amp;creator=factset&amp;DYN_ARGS=TRUE&amp;DOC_NAME=FAT:FQL_AUDITING_CLIENT_TEMPLATE.FAT&amp;display_string=Audit&amp;VAR:KEY=ZQRMZEJCXS&amp;VAR:QUERY=RkZfTkVUX0lOQyhMVE0sMCwsLFJGLFVTRCkgLyBGRl9DT01fU0hTX09VVChRVFIsMCwsLFJGLFVTRCk=&amp;WIND","OW=FIRST_POPUP&amp;HEIGHT=450&amp;WIDTH=450&amp;START_MAXIMIZED=FALSE&amp;VAR:CALENDAR=US&amp;VAR:SYMBOL=81762P10&amp;VAR:INDEX=0"}</definedName>
    <definedName name="_1579__FDSAUDITLINK__" localSheetId="2">{"fdsup://directions/FAT Viewer?action=UPDATE&amp;creator=factset&amp;DYN_ARGS=TRUE&amp;DOC_NAME=FAT:FQL_AUDITING_CLIENT_TEMPLATE.FAT&amp;display_string=Audit&amp;VAR:KEY=BERCVWRI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CO&amp;VAR:INDEX=0"}</definedName>
    <definedName name="_1579__FDSAUDITLINK__" hidden="1">{"fdsup://Directions/FactSet Auditing Viewer?action=AUDIT_VALUE&amp;DB=129&amp;ID1=28225C80&amp;VALUEID=01001&amp;SDATE=201103&amp;PERIODTYPE=QTR_STD&amp;SCFT=3&amp;window=popup_no_bar&amp;width=385&amp;height=120&amp;START_MAXIMIZED=FALSE&amp;creator=factset&amp;display_string=Audit"}</definedName>
    <definedName name="_158___________________123Graph_ACHART_13" hidden="1">#REF!</definedName>
    <definedName name="_158________________123Graph_ACHART_12" hidden="1">#REF!</definedName>
    <definedName name="_158_____123Graph_DCHART_4" hidden="1">#REF!</definedName>
    <definedName name="_158____123Graph_ACHART_11" hidden="1">#REF!</definedName>
    <definedName name="_158____123Graph_ACHART_12" hidden="1">#REF!</definedName>
    <definedName name="_158___0Rwvu.Pag" hidden="1">#REF!</definedName>
    <definedName name="_158__FDSAUDITLINK__" localSheetId="2" hidden="1">{"fdsup://Directions/FactSet Auditing Viewer?action=AUDIT_VALUE&amp;DB=129&amp;ID1=34988210&amp;VALUEID=01451&amp;SDATE=2010&amp;PERIODTYPE=ANN_STD&amp;SCFT=3&amp;window=popup_no_bar&amp;width=385&amp;height=120&amp;START_MAXIMIZED=FALSE&amp;creator=factset&amp;display_string=Audit"}</definedName>
    <definedName name="_158__FDSAUDITLINK__" hidden="1">{"fdsup://directions/FAT Viewer?action=UPDATE&amp;creator=factset&amp;DYN_ARGS=TRUE&amp;DOC_NAME=FAT:FQL_AUDITING_CLIENT_TEMPLATE.FAT&amp;display_string=Audit&amp;VAR:KEY=STEBMFCFUT&amp;VAR:QUERY=KEZGX0VCSVRfT1BFUihMVE1TLDQwNzI0LCwsUlAsVVNEKUBGRl9FQklUX09QRVIoTFRNU19TRU1JLDQwNzI0L","CwsUlAsVVNEKSk=&amp;WINDOW=FIRST_POPUP&amp;HEIGHT=450&amp;WIDTH=450&amp;START_MAXIMIZED=FALSE&amp;VAR:CALENDAR=US&amp;VAR:SYMBOL=VRNT&amp;VAR:INDEX=0"}</definedName>
    <definedName name="_158__FDSAUDITLINK___1" localSheetId="2" hidden="1">{"fdsup://directions/FAT Viewer?action=UPDATE&amp;creator=factset&amp;DYN_ARGS=TRUE&amp;DOC_NAME=FAT:FQL_AUDITING_CLIENT_TEMPLATE.FAT&amp;display_string=Audit&amp;VAR:KEY=STEBMFCFUT&amp;VAR:QUERY=KEZGX0VCSVRfT1BFUihMVE1TLDQwNzI0LCwsUlAsVVNEKUBGRl9FQklUX09QRVIoTFRNU19TRU1JLDQwNzI0L","CwsUlAsVVNEKSk=&amp;WINDOW=FIRST_POPUP&amp;HEIGHT=450&amp;WIDTH=450&amp;START_MAXIMIZED=FALSE&amp;VAR:CALENDAR=US&amp;VAR:SYMBOL=VRNT&amp;VAR:INDEX=0"}</definedName>
    <definedName name="_158__FDSAUDITLINK___1" hidden="1">{"fdsup://directions/FAT Viewer?action=UPDATE&amp;creator=factset&amp;DYN_ARGS=TRUE&amp;DOC_NAME=FAT:FQL_AUDITING_CLIENT_TEMPLATE.FAT&amp;display_string=Audit&amp;VAR:KEY=STEBMFCFUT&amp;VAR:QUERY=KEZGX0VCSVRfT1BFUihMVE1TLDQwNzI0LCwsUlAsVVNEKUBGRl9FQklUX09QRVIoTFRNU19TRU1JLDQwNzI0L","CwsUlAsVVNEKSk=&amp;WINDOW=FIRST_POPUP&amp;HEIGHT=450&amp;WIDTH=450&amp;START_MAXIMIZED=FALSE&amp;VAR:CALENDAR=US&amp;VAR:SYMBOL=VRNT&amp;VAR:INDEX=0"}</definedName>
    <definedName name="_1580__FDSAUDITLINK__" localSheetId="2">{"fdsup://directions/FAT Viewer?action=UPDATE&amp;creator=factset&amp;DYN_ARGS=TRUE&amp;DOC_NAME=FAT:FQL_AUDITING_CLIENT_TEMPLATE.FAT&amp;display_string=Audit&amp;VAR:KEY=PMROZSHCP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JKHY&amp;VAR:INDEX=0"}</definedName>
    <definedName name="_1580__FDSAUDITLINK__" hidden="1">{"fdsup://Directions/FactSet Auditing Viewer?action=AUDIT_VALUE&amp;DB=129&amp;ID1=53814610&amp;VALUEID=02001&amp;SDATE=201202&amp;PERIODTYPE=QTR_STD&amp;SCFT=3&amp;window=popup_no_bar&amp;width=385&amp;height=120&amp;START_MAXIMIZED=FALSE&amp;creator=factset&amp;display_string=Audit"}</definedName>
    <definedName name="_1581__FDSAUDITLINK__" localSheetId="2">{"fdsup://Directions/FactSet Auditing Viewer?action=AUDIT_VALUE&amp;DB=129&amp;ID1=23332610&amp;VALUEID=02001&amp;SDATE=201002&amp;PERIODTYPE=QTR_STD&amp;window=popup_no_bar&amp;width=385&amp;height=120&amp;START_MAXIMIZED=FALSE&amp;creator=factset&amp;display_string=Audit"}</definedName>
    <definedName name="_1581__FDSAUDITLINK__" hidden="1">{"fdsup://directions/FAT Viewer?action=UPDATE&amp;creator=factset&amp;DYN_ARGS=TRUE&amp;DOC_NAME=FAT:FQL_AUDITING_CLIENT_TEMPLATE.FAT&amp;display_string=Audit&amp;VAR:KEY=ZKHAZGVWTC&amp;VAR:QUERY=RkZfREVCVChRVFIsMCwsLFJGLFVTRCk=&amp;WINDOW=FIRST_POPUP&amp;HEIGHT=450&amp;WIDTH=450&amp;START_MAXIMI","ZED=FALSE&amp;VAR:CALENDAR=US&amp;VAR:SYMBOL=LPSN&amp;VAR:INDEX=0"}</definedName>
    <definedName name="_1582__FDSAUDITLINK__" localSheetId="2">{"fdsup://directions/FAT Viewer?action=UPDATE&amp;creator=factset&amp;DYN_ARGS=TRUE&amp;DOC_NAME=FAT:FQL_AUDITING_CLIENT_TEMPLATE.FAT&amp;display_string=Audit&amp;VAR:KEY=DWJYNUZY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19NLV&amp;VAR:INDEX=0"}</definedName>
    <definedName name="_1582__FDSAUDITLINK__" hidden="1">{"fdsup://Directions/FactSet Auditing Viewer?action=AUDIT_VALUE&amp;DB=129&amp;ID1=28225C80&amp;VALUEID=01001&amp;SDATE=201203&amp;PERIODTYPE=QTR_STD&amp;SCFT=3&amp;window=popup_no_bar&amp;width=385&amp;height=120&amp;START_MAXIMIZED=FALSE&amp;creator=factset&amp;display_string=Audit"}</definedName>
    <definedName name="_1583__FDSAUDITLINK__" localSheetId="2">{"fdsup://Directions/FactSet Auditing Viewer?action=AUDIT_VALUE&amp;DB=129&amp;ID1=42628110&amp;VALUEID=02001&amp;SDATE=201004&amp;PERIODTYPE=QTR_STD&amp;window=popup_no_bar&amp;width=385&amp;height=120&amp;START_MAXIMIZED=FALSE&amp;creator=factset&amp;display_string=Audit"}</definedName>
    <definedName name="_1583__FDSAUDITLINK__" hidden="1">{"fdsup://directions/FAT Viewer?action=UPDATE&amp;creator=factset&amp;DYN_ARGS=TRUE&amp;DOC_NAME=FAT:FQL_AUDITING_CLIENT_TEMPLATE.FAT&amp;display_string=Audit&amp;VAR:KEY=GDYBCRITQB&amp;VAR:QUERY=RkZfR1JPU1NfSU5DKExUTSwwLCwsUkYsVVNEKQ==&amp;WINDOW=FIRST_POPUP&amp;HEIGHT=450&amp;WIDTH=450&amp;STAR","T_MAXIMIZED=FALSE&amp;VAR:CALENDAR=US&amp;VAR:SYMBOL=28225C80&amp;VAR:INDEX=0"}</definedName>
    <definedName name="_1584__FDSAUDITLINK__" localSheetId="2">{"fdsup://Directions/FactSet Auditing Viewer?action=AUDIT_VALUE&amp;DB=129&amp;ID1=075902&amp;VALUEID=02001&amp;SDATE=201001&amp;PERIODTYPE=SEMI_STD&amp;window=popup_no_bar&amp;width=385&amp;height=120&amp;START_MAXIMIZED=FALSE&amp;creator=factset&amp;display_string=Audit"}</definedName>
    <definedName name="_1584__FDSAUDITLINK__" hidden="1">{"fdsup://directions/FAT Viewer?action=UPDATE&amp;creator=factset&amp;DYN_ARGS=TRUE&amp;DOC_NAME=FAT:FQL_AUDITING_CLIENT_TEMPLATE.FAT&amp;display_string=Audit&amp;VAR:KEY=PEZSZETMPU&amp;VAR:QUERY=KEZGX0VCSVREQShMVE0sMCwsLFJGLFVTRClARkZfRUJJVERBX0lCKExUTSwwLCwsUkYsVVNEKSk=&amp;WINDOW=F","IRST_POPUP&amp;HEIGHT=450&amp;WIDTH=450&amp;START_MAXIMIZED=FALSE&amp;VAR:CALENDAR=US&amp;VAR:SYMBOL=28225C80&amp;VAR:INDEX=0"}</definedName>
    <definedName name="_1585__FDSAUDITLINK__" localSheetId="2">{"fdsup://Directions/FactSet Auditing Viewer?action=AUDIT_VALUE&amp;DB=129&amp;ID1=30325010&amp;VALUEID=02001&amp;SDATE=201003&amp;PERIODTYPE=QTR_STD&amp;window=popup_no_bar&amp;width=385&amp;height=120&amp;START_MAXIMIZED=FALSE&amp;creator=factset&amp;display_string=Audit"}</definedName>
    <definedName name="_1585__FDSAUDITLINK__" hidden="1">{"fdsup://directions/FAT Viewer?action=UPDATE&amp;creator=factset&amp;DYN_ARGS=TRUE&amp;DOC_NAME=FAT:FQL_AUDITING_CLIENT_TEMPLATE.FAT&amp;display_string=Audit&amp;VAR:KEY=PGJOVSJOTA&amp;VAR:QUERY=KEZGX0lOVF9FWFBfREVCVChMVE0sMCwsLFJGLFVTRClARkZfSU5UX0VYUF9UT1QoTFRNLDAsLCxSRixVU0QpK","Q==&amp;WINDOW=FIRST_POPUP&amp;HEIGHT=450&amp;WIDTH=450&amp;START_MAXIMIZED=FALSE&amp;VAR:CALENDAR=US&amp;VAR:SYMBOL=CSOD&amp;VAR:INDEX=0"}</definedName>
    <definedName name="_1586__FDSAUDITLINK__" localSheetId="2">{"fdsup://Directions/FactSet Auditing Viewer?action=AUDIT_VALUE&amp;DB=129&amp;ID1=62886E10&amp;VALUEID=02001&amp;SDATE=201003&amp;PERIODTYPE=QTR_STD&amp;window=popup_no_bar&amp;width=385&amp;height=120&amp;START_MAXIMIZED=FALSE&amp;creator=factset&amp;display_string=Audit"}</definedName>
    <definedName name="_1586__FDSAUDITLINK__" hidden="1">{"fdsup://Directions/FactSet Auditing Viewer?action=AUDIT_VALUE&amp;DB=129&amp;ID1=48887910&amp;VALUEID=01001&amp;SDATE=201102&amp;PERIODTYPE=QTR_STD&amp;SCFT=3&amp;window=popup_no_bar&amp;width=385&amp;height=120&amp;START_MAXIMIZED=FALSE&amp;creator=factset&amp;display_string=Audit"}</definedName>
    <definedName name="_1587__FDSAUDITLINK__" localSheetId="2">{"fdsup://directions/FAT Viewer?action=UPDATE&amp;creator=factset&amp;DYN_ARGS=TRUE&amp;DOC_NAME=FAT:FQL_AUDITING_CLIENT_TEMPLATE.FAT&amp;display_string=Audit&amp;VAR:KEY=JWPWPWHALS&amp;VAR:QUERY=KEZTTF9ORVRfSU5DKE5PVyxOT1csRlNBLCxVU0QpQEZGX05FVF9JTkMoTFRNUywwLCwsLFVTRCkp&amp;WINDOW=F","IRST_POPUP&amp;HEIGHT=450&amp;WIDTH=450&amp;START_MAXIMIZED=FALSE&amp;VAR:CALENDAR=US&amp;VAR:SYMBOL=TTPA&amp;VAR:INDEX=0"}</definedName>
    <definedName name="_1587__FDSAUDITLINK__" hidden="1">{"fdsup://Directions/FactSet Auditing Viewer?action=AUDIT_VALUE&amp;DB=129&amp;ID1=48887910&amp;VALUEID=01001&amp;SDATE=201201&amp;PERIODTYPE=QTR_STD&amp;SCFT=3&amp;window=popup_no_bar&amp;width=385&amp;height=120&amp;START_MAXIMIZED=FALSE&amp;creator=factset&amp;display_string=Audit"}</definedName>
    <definedName name="_1588__FDSAUDITLINK__" localSheetId="2">{"fdsup://directions/FAT Viewer?action=UPDATE&amp;creator=factset&amp;DYN_ARGS=TRUE&amp;DOC_NAME=FAT:FQL_AUDITING_CLIENT_TEMPLATE.FAT&amp;display_string=Audit&amp;VAR:KEY=HCXONQTGZQ&amp;VAR:QUERY=KEZTTF9ORVRfSU5DKE5PVyxOT1csRlNBLCxVU0QpQEZGX05FVF9JTkMoTFRNUywwLCwsLFVTRCkp&amp;WINDOW=F","IRST_POPUP&amp;HEIGHT=450&amp;WIDTH=450&amp;START_MAXIMIZED=FALSE&amp;VAR:CALENDAR=US&amp;VAR:SYMBOL=063002&amp;VAR:INDEX=0"}</definedName>
    <definedName name="_1588__FDSAUDITLINK__" hidden="1">{"fdsup://directions/FAT Viewer?action=UPDATE&amp;creator=factset&amp;DYN_ARGS=TRUE&amp;DOC_NAME=FAT:FQL_AUDITING_CLIENT_TEMPLATE.FAT&amp;display_string=Audit&amp;VAR:KEY=CNYTEBQFUL&amp;VAR:QUERY=KEZGX0VCSVQoQU5OLDAsLCxSRixVU0QpQEZGX0VCSVRfSUIoQU5OLDAsLCxSRixVU0QpKQ==&amp;WINDOW=FIRST","_POPUP&amp;HEIGHT=450&amp;WIDTH=450&amp;START_MAXIMIZED=FALSE&amp;VAR:CALENDAR=US&amp;VAR:SYMBOL=28225C80&amp;VAR:INDEX=0"}</definedName>
    <definedName name="_1589__FDSAUDITLINK__" localSheetId="2">{"fdsup://directions/FAT Viewer?action=UPDATE&amp;creator=factset&amp;DYN_ARGS=TRUE&amp;DOC_NAME=FAT:FQL_AUDITING_CLIENT_TEMPLATE.FAT&amp;display_string=Audit&amp;VAR:KEY=LIDYTONKTQ&amp;VAR:QUERY=KEZTTF9ORVRfSU5DKE5PVyxOT1csRlNBLCxVU0QpQEZGX05FVF9JTkMoTFRNUywwLCwsLFVTRCkp&amp;WINDOW=F","IRST_POPUP&amp;HEIGHT=450&amp;WIDTH=450&amp;START_MAXIMIZED=FALSE&amp;VAR:CALENDAR=US&amp;VAR:SYMBOL=596787&amp;VAR:INDEX=0"}</definedName>
    <definedName name="_1589__FDSAUDITLINK__" hidden="1">{"fdsup://directions/FAT Viewer?action=UPDATE&amp;creator=factset&amp;DYN_ARGS=TRUE&amp;DOC_NAME=FAT:FQL_AUDITING_CLIENT_TEMPLATE.FAT&amp;display_string=Audit&amp;VAR:KEY=NCTINABERQ&amp;VAR:QUERY=RkZfU0FMRVMoTFRNLDAsLCxSRixVU0Qp&amp;WINDOW=FIRST_POPUP&amp;HEIGHT=450&amp;WIDTH=450&amp;START_MAXIMI","ZED=FALSE&amp;VAR:CALENDAR=US&amp;VAR:SYMBOL=KNXA&amp;VAR:INDEX=0"}</definedName>
    <definedName name="_159___________________123Graph_ACHART_14" hidden="1">#REF!</definedName>
    <definedName name="_159________________123Graph_ACHART_13" hidden="1">#REF!</definedName>
    <definedName name="_159____123Graph_ACHART_12" hidden="1">#REF!</definedName>
    <definedName name="_159____123Graph_ACHART_13" hidden="1">#REF!</definedName>
    <definedName name="_159__123Graph_LBL_ACHART_1" hidden="1">#N/A</definedName>
    <definedName name="_159__FDSAUDITLINK__" localSheetId="2" hidden="1">{"fdsup://Directions/FactSet Auditing Viewer?action=AUDIT_VALUE&amp;DB=129&amp;ID1=34988210&amp;VALUEID=01451&amp;SDATE=2011&amp;PERIODTYPE=ANN_STD&amp;SCFT=3&amp;window=popup_no_bar&amp;width=385&amp;height=120&amp;START_MAXIMIZED=FALSE&amp;creator=factset&amp;display_string=Audit"}</definedName>
    <definedName name="_159__FDSAUDITLINK__" hidden="1">{"fdsup://directions/FAT Viewer?action=UPDATE&amp;creator=factset&amp;DYN_ARGS=TRUE&amp;DOC_NAME=FAT:FQL_AUDITING_CLIENT_TEMPLATE.FAT&amp;display_string=Audit&amp;VAR:KEY=KXIZGTSZAH&amp;VAR:QUERY=KEZGX0VCSVREQV9PUEVSKExUTVMsNDA3MjQsLCxSUCxVU0QpQEZGX0VCSVREQV9PUEVSKExUTVNfU0VNSSw0M","DcyNCwsLFJQLFVTRCkp&amp;WINDOW=FIRST_POPUP&amp;HEIGHT=450&amp;WIDTH=450&amp;START_MAXIMIZED=FALSE&amp;VAR:CALENDAR=US&amp;VAR:SYMBOL=VRNT&amp;VAR:INDEX=0"}</definedName>
    <definedName name="_159__FDSAUDITLINK___1" localSheetId="2" hidden="1">{"fdsup://directions/FAT Viewer?action=UPDATE&amp;creator=factset&amp;DYN_ARGS=TRUE&amp;DOC_NAME=FAT:FQL_AUDITING_CLIENT_TEMPLATE.FAT&amp;display_string=Audit&amp;VAR:KEY=KXIZGTSZAH&amp;VAR:QUERY=KEZGX0VCSVREQV9PUEVSKExUTVMsNDA3MjQsLCxSUCxVU0QpQEZGX0VCSVREQV9PUEVSKExUTVNfU0VNSSw0M","DcyNCwsLFJQLFVTRCkp&amp;WINDOW=FIRST_POPUP&amp;HEIGHT=450&amp;WIDTH=450&amp;START_MAXIMIZED=FALSE&amp;VAR:CALENDAR=US&amp;VAR:SYMBOL=VRNT&amp;VAR:INDEX=0"}</definedName>
    <definedName name="_159__FDSAUDITLINK___1" hidden="1">{"fdsup://directions/FAT Viewer?action=UPDATE&amp;creator=factset&amp;DYN_ARGS=TRUE&amp;DOC_NAME=FAT:FQL_AUDITING_CLIENT_TEMPLATE.FAT&amp;display_string=Audit&amp;VAR:KEY=KXIZGTSZAH&amp;VAR:QUERY=KEZGX0VCSVREQV9PUEVSKExUTVMsNDA3MjQsLCxSUCxVU0QpQEZGX0VCSVREQV9PUEVSKExUTVNfU0VNSSw0M","DcyNCwsLFJQLFVTRCkp&amp;WINDOW=FIRST_POPUP&amp;HEIGHT=450&amp;WIDTH=450&amp;START_MAXIMIZED=FALSE&amp;VAR:CALENDAR=US&amp;VAR:SYMBOL=VRNT&amp;VAR:INDEX=0"}</definedName>
    <definedName name="_1590__FDSAUDITLINK__" localSheetId="2">{"fdsup://directions/FAT Viewer?action=UPDATE&amp;creator=factset&amp;DYN_ARGS=TRUE&amp;DOC_NAME=FAT:FQL_AUDITING_CLIENT_TEMPLATE.FAT&amp;display_string=Audit&amp;VAR:KEY=LEBMZCFUTU&amp;VAR:QUERY=KEZTTF9ORVRfSU5DKE5PVyxOT1csRlNBLCxVU0QpQEZGX05FVF9JTkMoTFRNUywwLCwsLFVTRCkp&amp;WINDOW=F","IRST_POPUP&amp;HEIGHT=450&amp;WIDTH=450&amp;START_MAXIMIZED=FALSE&amp;VAR:CALENDAR=US&amp;VAR:SYMBOL=BR&amp;VAR:INDEX=0"}</definedName>
    <definedName name="_1590__FDSAUDITLINK__" hidden="1">{"fdsup://directions/FAT Viewer?action=UPDATE&amp;creator=factset&amp;DYN_ARGS=TRUE&amp;DOC_NAME=FAT:FQL_AUDITING_CLIENT_TEMPLATE.FAT&amp;display_string=Audit&amp;VAR:KEY=VUHIBYHSRW&amp;VAR:QUERY=RkZfR1JPU1NfSU5DKExUTSwwLCwsUkYsVVNEKQ==&amp;WINDOW=FIRST_POPUP&amp;HEIGHT=450&amp;WIDTH=450&amp;STAR","T_MAXIMIZED=FALSE&amp;VAR:CALENDAR=US&amp;VAR:SYMBOL=KNXA&amp;VAR:INDEX=0"}</definedName>
    <definedName name="_1591__FDSAUDITLINK__" localSheetId="2">{"fdsup://directions/FAT Viewer?action=UPDATE&amp;creator=factset&amp;DYN_ARGS=TRUE&amp;DOC_NAME=FAT:FQL_AUDITING_CLIENT_TEMPLATE.FAT&amp;display_string=Audit&amp;VAR:KEY=HEVSTWVELO&amp;VAR:QUERY=KEZTTF9ORVRfSU5DKE5PVyxOT1csRlNBLCxVU0QpQEZGX05FVF9JTkMoTFRNUywwLCwsLFVTRCkp&amp;WINDOW=F","IRST_POPUP&amp;HEIGHT=450&amp;WIDTH=450&amp;START_MAXIMIZED=FALSE&amp;VAR:CALENDAR=US&amp;VAR:SYMBOL=TIBX&amp;VAR:INDEX=0"}</definedName>
    <definedName name="_1591__FDSAUDITLINK__" hidden="1">{"fdsup://directions/FAT Viewer?action=UPDATE&amp;creator=factset&amp;DYN_ARGS=TRUE&amp;DOC_NAME=FAT:FQL_AUDITING_CLIENT_TEMPLATE.FAT&amp;display_string=Audit&amp;VAR:KEY=DUPQBEXMDA&amp;VAR:QUERY=KEZGX0VCSVREQShMVE0sMCwsLFJGLFVTRClARkZfRUJJVERBX0lCKExUTSwwLCwsUkYsVVNEKSk=&amp;WINDOW=F","IRST_POPUP&amp;HEIGHT=450&amp;WIDTH=450&amp;START_MAXIMIZED=FALSE&amp;VAR:CALENDAR=US&amp;VAR:SYMBOL=KNXA&amp;VAR:INDEX=0"}</definedName>
    <definedName name="_1592__FDSAUDITLINK__" localSheetId="2">{"fdsup://directions/FAT Viewer?action=UPDATE&amp;creator=factset&amp;DYN_ARGS=TRUE&amp;DOC_NAME=FAT:FQL_AUDITING_CLIENT_TEMPLATE.FAT&amp;display_string=Audit&amp;VAR:KEY=VUNMPCXMJY&amp;VAR:QUERY=KEZTTF9ORVRfSU5DKE5PVyxOT1csRlNBLCxVU0QpQEZGX05FVF9JTkMoTFRNUywwLCwsLFVTRCkp&amp;WINDOW=F","IRST_POPUP&amp;HEIGHT=450&amp;WIDTH=450&amp;START_MAXIMIZED=FALSE&amp;VAR:CALENDAR=US&amp;VAR:SYMBOL=SEIC&amp;VAR:INDEX=0"}</definedName>
    <definedName name="_1592__FDSAUDITLINK__" hidden="1">{"fdsup://Directions/FactSet Auditing Viewer?action=AUDIT_VALUE&amp;DB=129&amp;ID1=78493260&amp;VALUEID=P05301&amp;SDATE=201102&amp;PERIODTYPE=QTR_STD&amp;SCFT=3&amp;window=popup_no_bar&amp;width=385&amp;height=120&amp;START_MAXIMIZED=FALSE&amp;creator=factset&amp;display_string=Audit"}</definedName>
    <definedName name="_1593__FDSAUDITLINK__" localSheetId="2">{"fdsup://directions/FAT Viewer?action=UPDATE&amp;creator=factset&amp;DYN_ARGS=TRUE&amp;DOC_NAME=FAT:FQL_AUDITING_CLIENT_TEMPLATE.FAT&amp;display_string=Audit&amp;VAR:KEY=NUHIXUZILC&amp;VAR:QUERY=KEZTTF9ORVRfSU5DKE5PVyxOT1csRlNBLCxVU0QpQEZGX05FVF9JTkMoTFRNUywwLCwsLFVTRCkp&amp;WINDOW=F","IRST_POPUP&amp;HEIGHT=450&amp;WIDTH=450&amp;START_MAXIMIZED=FALSE&amp;VAR:CALENDAR=US&amp;VAR:SYMBOL=FISV&amp;VAR:INDEX=0"}</definedName>
    <definedName name="_1593__FDSAUDITLINK__" hidden="1">{"fdsup://Directions/FactSet Auditing Viewer?action=AUDIT_VALUE&amp;DB=129&amp;ID1=78493260&amp;VALUEID=P05301&amp;SDATE=201102&amp;PERIODTYPE=QTR_STD&amp;SCFT=3&amp;window=popup_no_bar&amp;width=385&amp;height=120&amp;START_MAXIMIZED=FALSE&amp;creator=factset&amp;display_string=Audit"}</definedName>
    <definedName name="_1594__FDSAUDITLINK__" localSheetId="2">{"fdsup://Directions/FactSet Auditing Viewer?action=AUDIT_VALUE&amp;DB=129&amp;ID1=594228&amp;VALUEID=02001&amp;SDATE=201002&amp;PERIODTYPE=QTR_STD&amp;window=popup_no_bar&amp;width=385&amp;height=120&amp;START_MAXIMIZED=FALSE&amp;creator=factset&amp;display_string=Audit"}</definedName>
    <definedName name="_1594__FDSAUDITLINK__" hidden="1">{"fdsup://directions/FAT Viewer?action=UPDATE&amp;creator=factset&amp;DYN_ARGS=TRUE&amp;DOC_NAME=FAT:FQL_AUDITING_CLIENT_TEMPLATE.FAT&amp;display_string=Audit&amp;VAR:KEY=PMRSVWTGJM&amp;VAR:QUERY=KEZGX0lOVF9FWFBfREVCVChMVE0sMCwsLFJGLFVTRClARkZfSU5UX0VYUF9UT1QoTFRNLDAsLCxSRixVU0QpK","Q==&amp;WINDOW=FIRST_POPUP&amp;HEIGHT=450&amp;WIDTH=450&amp;START_MAXIMIZED=FALSE&amp;VAR:CALENDAR=US&amp;VAR:SYMBOL=13123E50&amp;VAR:INDEX=0"}</definedName>
    <definedName name="_1595__FDSAUDITLINK__" localSheetId="2">{"fdsup://directions/FAT Viewer?action=UPDATE&amp;creator=factset&amp;DYN_ARGS=TRUE&amp;DOC_NAME=FAT:FQL_AUDITING_CLIENT_TEMPLATE.FAT&amp;display_string=Audit&amp;VAR:KEY=HSDSJMXWJ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TPA&amp;VAR:INDEX=0"}</definedName>
    <definedName name="_1595__FDSAUDITLINK__" hidden="1">{"fdsup://Directions/FactSet Auditing Viewer?action=AUDIT_VALUE&amp;DB=129&amp;ID1=78493260&amp;VALUEID=02001&amp;SDATE=201102&amp;PERIODTYPE=QTR_STD&amp;SCFT=3&amp;window=popup_no_bar&amp;width=385&amp;height=120&amp;START_MAXIMIZED=FALSE&amp;creator=factset&amp;display_string=Audit"}</definedName>
    <definedName name="_1596__FDSAUDITLINK__" localSheetId="2">{"fdsup://Directions/FactSet Auditing Viewer?action=AUDIT_VALUE&amp;DB=129&amp;ID1=063002&amp;VALUEID=02001&amp;SDATE=201001&amp;PERIODTYPE=SEMI_STD&amp;window=popup_no_bar&amp;width=385&amp;height=120&amp;START_MAXIMIZED=FALSE&amp;creator=factset&amp;display_string=Audit"}</definedName>
    <definedName name="_1596__FDSAUDITLINK__" hidden="1">{"fdsup://directions/FAT Viewer?action=UPDATE&amp;creator=factset&amp;DYN_ARGS=TRUE&amp;DOC_NAME=FAT:FQL_AUDITING_CLIENT_TEMPLATE.FAT&amp;display_string=Audit&amp;VAR:KEY=RWRITCVEDY&amp;VAR:QUERY=RkZfREVCVChRVFIsMCwsLFJGLFVTRCk=&amp;WINDOW=FIRST_POPUP&amp;HEIGHT=450&amp;WIDTH=450&amp;START_MAXIMI","ZED=FALSE&amp;VAR:CALENDAR=US&amp;VAR:SYMBOL=78493260&amp;VAR:INDEX=0"}</definedName>
    <definedName name="_1597__FDSAUDITLINK__" localSheetId="2">{"fdsup://Directions/FactSet Auditing Viewer?action=AUDIT_VALUE&amp;DB=129&amp;ID1=463573&amp;VALUEID=02001&amp;SDATE=201001&amp;PERIODTYPE=QTR_STD&amp;window=popup_no_bar&amp;width=385&amp;height=120&amp;START_MAXIMIZED=FALSE&amp;creator=factset&amp;display_string=Audit"}</definedName>
    <definedName name="_1597__FDSAUDITLINK__" hidden="1">{"fdsup://directions/FAT Viewer?action=UPDATE&amp;creator=factset&amp;DYN_ARGS=TRUE&amp;DOC_NAME=FAT:FQL_AUDITING_CLIENT_TEMPLATE.FAT&amp;display_string=Audit&amp;VAR:KEY=GHIXQLEZIJ&amp;VAR:QUERY=KEZGX1NITERSU19FUShRVFIsMCwsLFJTLFVTRClAKEZGX0xJQUJTX1NITERSU19FUShRVFIsMCwsLFJTLFVTR","CkgLSBGRl9MSUFCUyhRVFIsMCwsLFJTLFVTRCkpKQ==&amp;WINDOW=FIRST_POPUP&amp;HEIGHT=450&amp;WIDTH=450&amp;START_MAXIMIZED=FALSE&amp;VAR:CALENDAR=US&amp;VAR:SYMBOL=78493260&amp;VAR:INDEX=0"}</definedName>
    <definedName name="_1598__FDSAUDITLINK__" localSheetId="2">{"fdsup://Directions/FactSet Auditing Viewer?action=AUDIT_VALUE&amp;DB=129&amp;ID1=038578&amp;VALUEID=02001&amp;SDATE=200902&amp;PERIODTYPE=SEMI_STD&amp;window=popup_no_bar&amp;width=385&amp;height=120&amp;START_MAXIMIZED=FALSE&amp;creator=factset&amp;display_string=Audit"}</definedName>
    <definedName name="_1598__FDSAUDITLINK__" hidden="1">{"fdsup://Directions/FactSet Auditing Viewer?action=AUDIT_VALUE&amp;DB=129&amp;ID1=78493260&amp;VALUEID=07011&amp;SDATE=2010&amp;PERIODTYPE=ANN_STD&amp;SCFT=3&amp;window=popup_no_bar&amp;width=385&amp;height=120&amp;START_MAXIMIZED=FALSE&amp;creator=factset&amp;display_string=Audit"}</definedName>
    <definedName name="_1599__FDSAUDITLINK__" localSheetId="2">{"fdsup://Directions/FactSet Auditing Viewer?action=AUDIT_VALUE&amp;DB=129&amp;ID1=11133T10&amp;VALUEID=02001&amp;SDATE=201004&amp;PERIODTYPE=QTR_STD&amp;window=popup_no_bar&amp;width=385&amp;height=120&amp;START_MAXIMIZED=FALSE&amp;creator=factset&amp;display_string=Audit"}</definedName>
    <definedName name="_1599__FDSAUDITLINK__" hidden="1">{"fdsup://directions/FAT Viewer?action=UPDATE&amp;creator=factset&amp;DYN_ARGS=TRUE&amp;DOC_NAME=FAT:FQL_AUDITING_CLIENT_TEMPLATE.FAT&amp;display_string=Audit&amp;VAR:KEY=XEXSJORYDW&amp;VAR:QUERY=KEZGX0VCSVQoQU5OLDAsLCxSRixVU0QpQEZGX0VCSVRfSUIoQU5OLDAsLCxSRixVU0QpKQ==&amp;WINDOW=FIRST","_POPUP&amp;HEIGHT=450&amp;WIDTH=450&amp;START_MAXIMIZED=FALSE&amp;VAR:CALENDAR=US&amp;VAR:SYMBOL=KNXA&amp;VAR:INDEX=0"}</definedName>
    <definedName name="_15ALA642C761" hidden="1">#N/A</definedName>
    <definedName name="_15IQ_CURRENCY_GAIN_INS" hidden="1">"c238"</definedName>
    <definedName name="_15S" hidden="1">#REF!</definedName>
    <definedName name="_16">#REF!</definedName>
    <definedName name="_16_____________________123Graph_ACHART_7" hidden="1">#REF!</definedName>
    <definedName name="_16__________________123Graph_ACHART_7" hidden="1">#REF!</definedName>
    <definedName name="_16______123Graph_ACHART_6" hidden="1">#REF!</definedName>
    <definedName name="_16______123Graph_ACHART_7" hidden="1">#REF!</definedName>
    <definedName name="_16____0_S" hidden="1">#REF!</definedName>
    <definedName name="_16___123Graph_DCHART_5" hidden="1">#REF!</definedName>
    <definedName name="_16__123Graph_ACHART_16" hidden="1">#REF!</definedName>
    <definedName name="_16__123Graph_ACHART_2" hidden="1">#REF!</definedName>
    <definedName name="_16__123Graph_ACHART_21" hidden="1">#REF!</definedName>
    <definedName name="_16__123Graph_ACHART_3" hidden="1">#REF!</definedName>
    <definedName name="_16__123Graph_ACHART_7" hidden="1">#REF!</definedName>
    <definedName name="_16__123Graph_AChart_8J" hidden="1">#REF!</definedName>
    <definedName name="_16__123Graph_ACONTRACT_BY_B_U" hidden="1">#REF!</definedName>
    <definedName name="_16__123Graph_AGROWTH_REVS_B" hidden="1">#REF!</definedName>
    <definedName name="_16__123Graph_ALZ_60_40_86_94" hidden="1">#REF!</definedName>
    <definedName name="_16__123Graph_AQRE_S_BY_CO." hidden="1">#REF!</definedName>
    <definedName name="_16__123Graph_AWAGES_BY_B_U" hidden="1">#REF!</definedName>
    <definedName name="_16__123Graph_BCHART_1" hidden="1">#REF!</definedName>
    <definedName name="_16__123Graph_BCHART_15" hidden="1">#REF!</definedName>
    <definedName name="_16__123Graph_BCHART_1A" hidden="1">#REF!</definedName>
    <definedName name="_16__123Graph_BCHART_5" hidden="1">#REF!</definedName>
    <definedName name="_16__123Graph_BQRE_S_BY_CO." hidden="1">#REF!</definedName>
    <definedName name="_16__123Graph_BTAX_CREDIT" hidden="1">#REF!</definedName>
    <definedName name="_16__123Graph_CCHART_10" hidden="1">#REF!</definedName>
    <definedName name="_16__123Graph_CCHART_2" hidden="1">#REF!</definedName>
    <definedName name="_16__123Graph_CCHART_6" hidden="1">#REF!</definedName>
    <definedName name="_16__123Graph_CCONTRACT_BY_B_U" hidden="1">#REF!</definedName>
    <definedName name="_16__123Graph_CQRE_S_BY_CO." hidden="1">#REF!</definedName>
    <definedName name="_16__123Graph_CSENS_COMPARISON" hidden="1">#REF!</definedName>
    <definedName name="_16__123Graph_CSUPPLIES_BY_B_U" hidden="1">#REF!</definedName>
    <definedName name="_16__123Graph_DCHART_1" hidden="1">#REF!</definedName>
    <definedName name="_16__123Graph_DCHART_5" hidden="1">#REF!</definedName>
    <definedName name="_16__123Graph_ECHART_6" hidden="1">#REF!</definedName>
    <definedName name="_16__123Graph_LBL_ACHART_1" hidden="1">#REF!</definedName>
    <definedName name="_16__123Graph_LBL_ACHART_3" hidden="1">#REF!</definedName>
    <definedName name="_16__123Graph_LBL_ACHART_4" hidden="1">#REF!</definedName>
    <definedName name="_16__123Graph_LBL_BCHART_3" hidden="1">#REF!</definedName>
    <definedName name="_16__123Graph_XChart_1" hidden="1">#REF!</definedName>
    <definedName name="_16__123Graph_XCHART_2" hidden="1">#REF!</definedName>
    <definedName name="_16__123Graph_XCHART_3" hidden="1">#REF!</definedName>
    <definedName name="_16__123Graph_XCHART_4" hidden="1">#REF!</definedName>
    <definedName name="_16__FDSAUDITLINK__" localSheetId="2" hidden="1">{"fdsup://directions/FAT Viewer?action=UPDATE&amp;creator=factset&amp;DYN_ARGS=TRUE&amp;DOC_NAME=FAT:FQL_AUDITING_CLIENT_TEMPLATE.FAT&amp;display_string=Audit&amp;VAR:KEY=YTCXEFYXYZ&amp;VAR:QUERY=RkZfRUJJVERBX0lCKCdRVFInLDM5OTAzKQ==&amp;WINDOW=FIRST_POPUP&amp;HEIGHT=450&amp;WIDTH=450&amp;START_MA","XIMIZED=FALSE&amp;VAR:CALENDAR=US&amp;VAR:SYMBOL=SSD&amp;VAR:INDEX=0"}</definedName>
    <definedName name="_16__FDSAUDITLINK__" hidden="1">{"fdsup://Directions/FactSet Auditing Viewer?action=AUDIT_VALUE&amp;DB=129&amp;ID1=69328210&amp;VALUEID=07011&amp;SDATE=2010&amp;PERIODTYPE=ANN_STD&amp;SCFT=3&amp;window=popup_no_bar&amp;width=385&amp;height=120&amp;START_MAXIMIZED=FALSE&amp;creator=factset&amp;display_string=Audit"}</definedName>
    <definedName name="_16__FDSAUDITLINK___1" localSheetId="2" hidden="1">{"fdsup://Directions/FactSet Auditing Viewer?action=AUDIT_VALUE&amp;DB=129&amp;ID1=69328210&amp;VALUEID=07011&amp;SDATE=2010&amp;PERIODTYPE=ANN_STD&amp;SCFT=3&amp;window=popup_no_bar&amp;width=385&amp;height=120&amp;START_MAXIMIZED=FALSE&amp;creator=factset&amp;display_string=Audit"}</definedName>
    <definedName name="_16__FDSAUDITLINK___1" hidden="1">{"fdsup://Directions/FactSet Auditing Viewer?action=AUDIT_VALUE&amp;DB=129&amp;ID1=69328210&amp;VALUEID=07011&amp;SDATE=2010&amp;PERIODTYPE=ANN_STD&amp;SCFT=3&amp;window=popup_no_bar&amp;width=385&amp;height=120&amp;START_MAXIMIZED=FALSE&amp;creator=factset&amp;display_string=Audit"}</definedName>
    <definedName name="_16__FDSAUDITLINK___2" localSheetId="2"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16__FDSAUDITLINK___2"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16__FDSAUDITLINK___3" localSheetId="2"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16__FDSAUDITLINK___3"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16__FDSAUDITLINK___4" localSheetId="2"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16__FDSAUDITLINK___4"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16_0__123Grap" hidden="1">#REF!</definedName>
    <definedName name="_16_0__123Graph_LBL_ACHAR" hidden="1">#REF!</definedName>
    <definedName name="_16_0_S" hidden="1">#REF!</definedName>
    <definedName name="_16_0ACwvu.Pag" hidden="1">#REF!</definedName>
    <definedName name="_160___________________123Graph_ACHART_15" hidden="1">#REF!</definedName>
    <definedName name="_160________________123Graph_ACHART_14" hidden="1">#REF!</definedName>
    <definedName name="_160_____123Graph_DCHART_5" hidden="1">#REF!</definedName>
    <definedName name="_160____123Graph_ACHART_13" hidden="1">#REF!</definedName>
    <definedName name="_160____123Graph_ACHART_14" hidden="1">#REF!</definedName>
    <definedName name="_160__123Graph_ACHART_7A" hidden="1">#REF!</definedName>
    <definedName name="_160__123Graph_BCHART_1A" hidden="1">#REF!</definedName>
    <definedName name="_160__123Graph_CCHART_5A" hidden="1">#REF!</definedName>
    <definedName name="_160__123Graph_XQRE_S_BY_CO." hidden="1">#REF!</definedName>
    <definedName name="_160__FDSAUDITLINK__" localSheetId="2" hidden="1">{"fdsup://Directions/FactSet Auditing Viewer?action=AUDIT_VALUE&amp;DB=129&amp;ID1=34988210&amp;VALUEID=01451_YTD&amp;SDATE=201004&amp;PERIODTYPE=QTR_STD&amp;SCFT=3&amp;window=popup_no_bar&amp;width=385&amp;height=120&amp;START_MAXIMIZED=FALSE&amp;creator=factset&amp;display_string=Audit"}</definedName>
    <definedName name="_160__FDSAUDITLINK__" hidden="1">{"fdsup://directions/FAT Viewer?action=UPDATE&amp;creator=factset&amp;DYN_ARGS=TRUE&amp;DOC_NAME=FAT:FQL_AUDITING_CLIENT_TEMPLATE.FAT&amp;display_string=Audit&amp;VAR:KEY=YLQJEPKPQB&amp;VAR:QUERY=KEZGX0dST1NTX0lOQyhMVE1TLDQwNzI0LCwsUlAsVVNEKUBGRl9HUk9TU19JTkMoTFRNU19TRU1JLDQwNzI0L","CwsUlAsVVNEKSk=&amp;WINDOW=FIRST_POPUP&amp;HEIGHT=450&amp;WIDTH=450&amp;START_MAXIMIZED=FALSE&amp;VAR:CALENDAR=US&amp;VAR:SYMBOL=VRNT&amp;VAR:INDEX=0"}</definedName>
    <definedName name="_160__FDSAUDITLINK___1" localSheetId="2" hidden="1">{"fdsup://directions/FAT Viewer?action=UPDATE&amp;creator=factset&amp;DYN_ARGS=TRUE&amp;DOC_NAME=FAT:FQL_AUDITING_CLIENT_TEMPLATE.FAT&amp;display_string=Audit&amp;VAR:KEY=YLQJEPKPQB&amp;VAR:QUERY=KEZGX0dST1NTX0lOQyhMVE1TLDQwNzI0LCwsUlAsVVNEKUBGRl9HUk9TU19JTkMoTFRNU19TRU1JLDQwNzI0L","CwsUlAsVVNEKSk=&amp;WINDOW=FIRST_POPUP&amp;HEIGHT=450&amp;WIDTH=450&amp;START_MAXIMIZED=FALSE&amp;VAR:CALENDAR=US&amp;VAR:SYMBOL=VRNT&amp;VAR:INDEX=0"}</definedName>
    <definedName name="_160__FDSAUDITLINK___1" hidden="1">{"fdsup://directions/FAT Viewer?action=UPDATE&amp;creator=factset&amp;DYN_ARGS=TRUE&amp;DOC_NAME=FAT:FQL_AUDITING_CLIENT_TEMPLATE.FAT&amp;display_string=Audit&amp;VAR:KEY=YLQJEPKPQB&amp;VAR:QUERY=KEZGX0dST1NTX0lOQyhMVE1TLDQwNzI0LCwsUlAsVVNEKUBGRl9HUk9TU19JTkMoTFRNU19TRU1JLDQwNzI0L","CwsUlAsVVNEKSk=&amp;WINDOW=FIRST_POPUP&amp;HEIGHT=450&amp;WIDTH=450&amp;START_MAXIMIZED=FALSE&amp;VAR:CALENDAR=US&amp;VAR:SYMBOL=VRNT&amp;VAR:INDEX=0"}</definedName>
    <definedName name="_160__FDSAUDITLINK___2" localSheetId="2"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2"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3" localSheetId="2"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3"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4" localSheetId="2"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4"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0__FDSAUDITLINK__" localSheetId="2">{"fdsup://Directions/FactSet Auditing Viewer?action=AUDIT_VALUE&amp;DB=129&amp;ID1=78411710&amp;VALUEID=02001&amp;SDATE=201003&amp;PERIODTYPE=QTR_STD&amp;window=popup_no_bar&amp;width=385&amp;height=120&amp;START_MAXIMIZED=FALSE&amp;creator=factset&amp;display_string=Audit"}</definedName>
    <definedName name="_1600__FDSAUDITLINK__" hidden="1">{"fdsup://directions/FAT Viewer?action=UPDATE&amp;creator=factset&amp;DYN_ARGS=TRUE&amp;DOC_NAME=FAT:FQL_AUDITING_CLIENT_TEMPLATE.FAT&amp;display_string=Audit&amp;VAR:KEY=VQHKTKHCDE&amp;VAR:QUERY=RkZfTkVUX0lOQyhMVE0sMCwsLFJGLFVTRCk=&amp;WINDOW=FIRST_POPUP&amp;HEIGHT=450&amp;WIDTH=450&amp;START_MA","XIMIZED=FALSE&amp;VAR:CALENDAR=US&amp;VAR:SYMBOL=KNXA&amp;VAR:INDEX=0"}</definedName>
    <definedName name="_1601__FDSAUDITLINK__" localSheetId="2">{"fdsup://Directions/FactSet Auditing Viewer?action=AUDIT_VALUE&amp;DB=129&amp;ID1=33773810&amp;VALUEID=02001&amp;SDATE=201002&amp;PERIODTYPE=QTR_STD&amp;window=popup_no_bar&amp;width=385&amp;height=120&amp;START_MAXIMIZED=FALSE&amp;creator=factset&amp;display_string=Audit"}</definedName>
    <definedName name="_1601__FDSAUDITLINK__" hidden="1">{"fdsup://Directions/FactSet Auditing Viewer?action=AUDIT_VALUE&amp;DB=129&amp;ID1=53814610&amp;VALUEID=01001&amp;SDATE=201102&amp;PERIODTYPE=QTR_STD&amp;SCFT=3&amp;window=popup_no_bar&amp;width=385&amp;height=120&amp;START_MAXIMIZED=FALSE&amp;creator=factset&amp;display_string=Audit"}</definedName>
    <definedName name="_1602__FDSAUDITLINK__" localSheetId="2">{"fdsup://directions/FAT Viewer?action=UPDATE&amp;creator=factset&amp;DYN_ARGS=TRUE&amp;DOC_NAME=FAT:FQL_AUDITING_CLIENT_TEMPLATE.FAT&amp;display_string=Audit&amp;VAR:KEY=VEHENWDE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063002&amp;VAR:INDEX=0"}</definedName>
    <definedName name="_1602__FDSAUDITLINK__" hidden="1">{"fdsup://Directions/FactSet Auditing Viewer?action=AUDIT_VALUE&amp;DB=129&amp;ID1=53814610&amp;VALUEID=01001&amp;SDATE=201202&amp;PERIODTYPE=QTR_STD&amp;SCFT=3&amp;window=popup_no_bar&amp;width=385&amp;height=120&amp;START_MAXIMIZED=FALSE&amp;creator=factset&amp;display_string=Audit"}</definedName>
    <definedName name="_1603__FDSAUDITLINK__" localSheetId="2">{"fdsup://directions/FAT Viewer?action=UPDATE&amp;creator=factset&amp;DYN_ARGS=TRUE&amp;DOC_NAME=FAT:FQL_AUDITING_CLIENT_TEMPLATE.FAT&amp;display_string=Audit&amp;VAR:KEY=NGPGJETYV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596787&amp;VAR:INDEX=0"}</definedName>
    <definedName name="_1603__FDSAUDITLINK__" hidden="1">{"fdsup://directions/FAT Viewer?action=UPDATE&amp;creator=factset&amp;DYN_ARGS=TRUE&amp;DOC_NAME=FAT:FQL_AUDITING_CLIENT_TEMPLATE.FAT&amp;display_string=Audit&amp;VAR:KEY=BOBGHCJETW&amp;VAR:QUERY=RkZfU0FMRVMoTFRNLDAsLCxSRixVU0Qp&amp;WINDOW=FIRST_POPUP&amp;HEIGHT=450&amp;WIDTH=450&amp;START_MAXIMI","ZED=FALSE&amp;VAR:CALENDAR=US&amp;VAR:SYMBOL=LPSN&amp;VAR:INDEX=0"}</definedName>
    <definedName name="_1604__FDSAUDITLINK__" localSheetId="2">{"fdsup://directions/FAT Viewer?action=UPDATE&amp;creator=factset&amp;DYN_ARGS=TRUE&amp;DOC_NAME=FAT:FQL_AUDITING_CLIENT_TEMPLATE.FAT&amp;display_string=Audit&amp;VAR:KEY=DQHIZWHUX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R&amp;VAR:INDEX=0"}</definedName>
    <definedName name="_1604__FDSAUDITLINK__" hidden="1">{"fdsup://directions/FAT Viewer?action=UPDATE&amp;creator=factset&amp;DYN_ARGS=TRUE&amp;DOC_NAME=FAT:FQL_AUDITING_CLIENT_TEMPLATE.FAT&amp;display_string=Audit&amp;VAR:KEY=XULGRCDQLQ&amp;VAR:QUERY=RkZfR1JPU1NfSU5DKExUTSwwLCwsUkYsVVNEKQ==&amp;WINDOW=FIRST_POPUP&amp;HEIGHT=450&amp;WIDTH=450&amp;STAR","T_MAXIMIZED=FALSE&amp;VAR:CALENDAR=US&amp;VAR:SYMBOL=LPSN&amp;VAR:INDEX=0"}</definedName>
    <definedName name="_1605__FDSAUDITLINK__" localSheetId="2">{"fdsup://directions/FAT Viewer?action=UPDATE&amp;creator=factset&amp;DYN_ARGS=TRUE&amp;DOC_NAME=FAT:FQL_AUDITING_CLIENT_TEMPLATE.FAT&amp;display_string=Audit&amp;VAR:KEY=HEJUTGHG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EIC&amp;VAR:INDEX=0"}</definedName>
    <definedName name="_1605__FDSAUDITLINK__" hidden="1">{"fdsup://directions/FAT Viewer?action=UPDATE&amp;creator=factset&amp;DYN_ARGS=TRUE&amp;DOC_NAME=FAT:FQL_AUDITING_CLIENT_TEMPLATE.FAT&amp;display_string=Audit&amp;VAR:KEY=NOXOXIZYPQ&amp;VAR:QUERY=KEZGX0VCSVREQShMVE0sMCwsLFJGLFVTRClARkZfRUJJVERBX0lCKExUTSwwLCwsUkYsVVNEKSk=&amp;WINDOW=F","IRST_POPUP&amp;HEIGHT=450&amp;WIDTH=450&amp;START_MAXIMIZED=FALSE&amp;VAR:CALENDAR=US&amp;VAR:SYMBOL=LPSN&amp;VAR:INDEX=0"}</definedName>
    <definedName name="_1606__FDSAUDITLINK__" localSheetId="2">{"fdsup://directions/FAT Viewer?action=UPDATE&amp;creator=factset&amp;DYN_ARGS=TRUE&amp;DOC_NAME=FAT:FQL_AUDITING_CLIENT_TEMPLATE.FAT&amp;display_string=Audit&amp;VAR:KEY=HSLWRYFU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SV&amp;VAR:INDEX=0"}</definedName>
    <definedName name="_1606__FDSAUDITLINK__" hidden="1">{"fdsup://directions/FAT Viewer?action=UPDATE&amp;creator=factset&amp;DYN_ARGS=TRUE&amp;DOC_NAME=FAT:FQL_AUDITING_CLIENT_TEMPLATE.FAT&amp;display_string=Audit&amp;VAR:KEY=HEXMTQZOZQ&amp;VAR:QUERY=KEZGX0VCSVQoQU5OLDAsLCxSRixVU0QpQEZGX0VCSVRfSUIoQU5OLDAsLCxSRixVU0QpKQ==&amp;WINDOW=FIRST","_POPUP&amp;HEIGHT=450&amp;WIDTH=450&amp;START_MAXIMIZED=FALSE&amp;VAR:CALENDAR=US&amp;VAR:SYMBOL=LPSN&amp;VAR:INDEX=0"}</definedName>
    <definedName name="_1607__FDSAUDITLINK__" localSheetId="2">{"fdsup://directions/FAT Viewer?action=UPDATE&amp;creator=factset&amp;DYN_ARGS=TRUE&amp;DOC_NAME=FAT:FQL_AUDITING_CLIENT_TEMPLATE.FAT&amp;display_string=Audit&amp;VAR:KEY=VAJCDAHIFQ&amp;VAR:QUERY=KEZTTF9ORVRfSU5DKE5PVyxOT1csRlNBLCxVU0QpQEZGX05FVF9JTkMoTFRNUywwLCwsLFVTRCkp&amp;WINDOW=F","IRST_POPUP&amp;HEIGHT=450&amp;WIDTH=450&amp;START_MAXIMIZED=FALSE&amp;VAR:CALENDAR=US&amp;VAR:SYMBOL=597976&amp;VAR:INDEX=0"}</definedName>
    <definedName name="_1607__FDSAUDITLINK__" hidden="1">{"fdsup://Directions/FactSet Auditing Viewer?action=AUDIT_VALUE&amp;DB=129&amp;ID1=78493260&amp;VALUEID=01001&amp;SDATE=201002&amp;PERIODTYPE=QTR_STD&amp;SCFT=3&amp;window=popup_no_bar&amp;width=385&amp;height=120&amp;START_MAXIMIZED=FALSE&amp;creator=factset&amp;display_string=Audit"}</definedName>
    <definedName name="_1608__FDSAUDITLINK__" localSheetId="2">{"fdsup://directions/FAT Viewer?action=UPDATE&amp;creator=factset&amp;DYN_ARGS=TRUE&amp;DOC_NAME=FAT:FQL_AUDITING_CLIENT_TEMPLATE.FAT&amp;display_string=Audit&amp;VAR:KEY=PYPIJMXCZY&amp;VAR:QUERY=KEZTTF9ORVRfSU5DKE5PVyxOT1csRlNBLCxVU0QpQEZGX05FVF9JTkMoTFRNUywwLCwsLFVTRCkp&amp;WINDOW=F","IRST_POPUP&amp;HEIGHT=450&amp;WIDTH=450&amp;START_MAXIMIZED=FALSE&amp;VAR:CALENDAR=US&amp;VAR:SYMBOL=B29R9G&amp;VAR:INDEX=0"}</definedName>
    <definedName name="_1608__FDSAUDITLINK__" hidden="1">{"fdsup://directions/FAT Viewer?action=UPDATE&amp;creator=factset&amp;DYN_ARGS=TRUE&amp;DOC_NAME=FAT:FQL_AUDITING_CLIENT_TEMPLATE.FAT&amp;display_string=Audit&amp;VAR:KEY=BGRKBUXGVO&amp;VAR:QUERY=RkZfTkVUX0lOQyhMVE0sMCwsLFJGLFVTRCk=&amp;WINDOW=FIRST_POPUP&amp;HEIGHT=450&amp;WIDTH=450&amp;START_MA","XIMIZED=FALSE&amp;VAR:CALENDAR=US&amp;VAR:SYMBOL=28225C80&amp;VAR:INDEX=0"}</definedName>
    <definedName name="_1609__FDSAUDITLINK__" localSheetId="2">{"fdsup://directions/FAT Viewer?action=UPDATE&amp;creator=factset&amp;DYN_ARGS=TRUE&amp;DOC_NAME=FAT:FQL_AUDITING_CLIENT_TEMPLATE.FAT&amp;display_string=Audit&amp;VAR:KEY=XGPCZQVGFQ&amp;VAR:QUERY=KEZTTF9ORVRfSU5DKE5PVyxOT1csRlNBLCxVU0QpQEZGX05FVF9JTkMoTFRNUywwLCwsLFVTRCkp&amp;WINDOW=F","IRST_POPUP&amp;HEIGHT=450&amp;WIDTH=450&amp;START_MAXIMIZED=FALSE&amp;VAR:CALENDAR=US&amp;VAR:SYMBOL=446912&amp;VAR:INDEX=0"}</definedName>
    <definedName name="_1609__FDSAUDITLINK__" hidden="1">{"fdsup://directions/FAT Viewer?action=UPDATE&amp;creator=factset&amp;DYN_ARGS=TRUE&amp;DOC_NAME=FAT:FQL_AUDITING_CLIENT_TEMPLATE.FAT&amp;display_string=Audit&amp;VAR:KEY=PMROHYTQDQ&amp;VAR:QUERY=KEZGX0lOVF9FWFBfREVCVChMVE0sMCwsLFJGLFVTRClARkZfSU5UX0VYUF9UT1QoTFRNLDAsLCxSRixVU0QpK","Q==&amp;WINDOW=FIRST_POPUP&amp;HEIGHT=450&amp;WIDTH=450&amp;START_MAXIMIZED=FALSE&amp;VAR:CALENDAR=US&amp;VAR:SYMBOL=KNXA&amp;VAR:INDEX=0"}</definedName>
    <definedName name="_161___________________123Graph_ACHART_16" hidden="1">#REF!</definedName>
    <definedName name="_161________________123Graph_ACHART_15" hidden="1">#REF!</definedName>
    <definedName name="_161____123Graph_ACHART_14" hidden="1">#REF!</definedName>
    <definedName name="_161____123Graph_ACHART_15" hidden="1">#REF!</definedName>
    <definedName name="_161__123Graph_DCHART_7" hidden="1">#REF!</definedName>
    <definedName name="_161__FDSAUDITLINK__" localSheetId="2" hidden="1">{"fdsup://Directions/FactSet Auditing Viewer?action=AUDIT_VALUE&amp;DB=129&amp;ID1=34988210&amp;VALUEID=01451_YTD&amp;SDATE=201104&amp;PERIODTYPE=QTR_STD&amp;SCFT=3&amp;window=popup_no_bar&amp;width=385&amp;height=120&amp;START_MAXIMIZED=FALSE&amp;creator=factset&amp;display_string=Audit"}</definedName>
    <definedName name="_161__FDSAUDITLINK__" hidden="1">{"fdsup://directions/FAT Viewer?action=UPDATE&amp;creator=factset&amp;DYN_ARGS=TRUE&amp;DOC_NAME=FAT:FQL_AUDITING_CLIENT_TEMPLATE.FAT&amp;display_string=Audit&amp;VAR:KEY=MNOHYZWTEV&amp;VAR:QUERY=KEZGX0lOVF9FWFBfTkVUKExUTVMsNDA3MjQsLCxSUCxVU0QpQEZGX0lOVF9FWFBfTkVUKExUTVNfU0VNSSw0M","DcyNCwsLFJQLFVTRCkp&amp;WINDOW=FIRST_POPUP&amp;HEIGHT=450&amp;WIDTH=450&amp;START_MAXIMIZED=FALSE&amp;VAR:CALENDAR=US&amp;VAR:SYMBOL=WBSN&amp;VAR:INDEX=0"}</definedName>
    <definedName name="_161__FDSAUDITLINK___1" localSheetId="2" hidden="1">{"fdsup://directions/FAT Viewer?action=UPDATE&amp;creator=factset&amp;DYN_ARGS=TRUE&amp;DOC_NAME=FAT:FQL_AUDITING_CLIENT_TEMPLATE.FAT&amp;display_string=Audit&amp;VAR:KEY=MNOHYZWTEV&amp;VAR:QUERY=KEZGX0lOVF9FWFBfTkVUKExUTVMsNDA3MjQsLCxSUCxVU0QpQEZGX0lOVF9FWFBfTkVUKExUTVNfU0VNSSw0M","DcyNCwsLFJQLFVTRCkp&amp;WINDOW=FIRST_POPUP&amp;HEIGHT=450&amp;WIDTH=450&amp;START_MAXIMIZED=FALSE&amp;VAR:CALENDAR=US&amp;VAR:SYMBOL=WBSN&amp;VAR:INDEX=0"}</definedName>
    <definedName name="_161__FDSAUDITLINK___1" hidden="1">{"fdsup://directions/FAT Viewer?action=UPDATE&amp;creator=factset&amp;DYN_ARGS=TRUE&amp;DOC_NAME=FAT:FQL_AUDITING_CLIENT_TEMPLATE.FAT&amp;display_string=Audit&amp;VAR:KEY=MNOHYZWTEV&amp;VAR:QUERY=KEZGX0lOVF9FWFBfTkVUKExUTVMsNDA3MjQsLCxSUCxVU0QpQEZGX0lOVF9FWFBfTkVUKExUTVNfU0VNSSw0M","DcyNCwsLFJQLFVTRCkp&amp;WINDOW=FIRST_POPUP&amp;HEIGHT=450&amp;WIDTH=450&amp;START_MAXIMIZED=FALSE&amp;VAR:CALENDAR=US&amp;VAR:SYMBOL=WBSN&amp;VAR:INDEX=0"}</definedName>
    <definedName name="_1610__FDSAUDITLINK__" localSheetId="2">{"fdsup://directions/FAT Viewer?action=UPDATE&amp;creator=factset&amp;DYN_ARGS=TRUE&amp;DOC_NAME=FAT:FQL_AUDITING_CLIENT_TEMPLATE.FAT&amp;display_string=Audit&amp;VAR:KEY=HWLGFIPOBW&amp;VAR:QUERY=KEZTTF9ORVRfSU5DKE5PVyxOT1csRlNBLCxVU0QpQEZGX05FVF9JTkMoTFRNUywwLCwsLFVTRCkp&amp;WINDOW=F","IRST_POPUP&amp;HEIGHT=450&amp;WIDTH=450&amp;START_MAXIMIZED=FALSE&amp;VAR:CALENDAR=US&amp;VAR:SYMBOL=342645&amp;VAR:INDEX=0"}</definedName>
    <definedName name="_1610__FDSAUDITLINK__" hidden="1">{"fdsup://directions/FAT Viewer?action=UPDATE&amp;creator=factset&amp;DYN_ARGS=TRUE&amp;DOC_NAME=FAT:FQL_AUDITING_CLIENT_TEMPLATE.FAT&amp;display_string=Audit&amp;VAR:KEY=PURGTIFWBK&amp;VAR:QUERY=RkZfTkVUX0lOQyhMVE0sMCwsLFJGLFVTRCkgLyBGRl9DT01fU0hTX09VVChRVFIsMCwsLFJGLFVTRCk=&amp;WIND","OW=FIRST_POPUP&amp;HEIGHT=450&amp;WIDTH=450&amp;START_MAXIMIZED=FALSE&amp;VAR:CALENDAR=US&amp;VAR:SYMBOL=KNXA&amp;VAR:INDEX=0"}</definedName>
    <definedName name="_1611__FDSAUDITLINK__" localSheetId="2">{"fdsup://directions/FAT Viewer?action=UPDATE&amp;creator=factset&amp;DYN_ARGS=TRUE&amp;DOC_NAME=FAT:FQL_AUDITING_CLIENT_TEMPLATE.FAT&amp;display_string=Audit&amp;VAR:KEY=HIXGHMRYFE&amp;VAR:QUERY=KEZTTF9ORVRfSU5DKE5PVyxOT1csRlNBLCxVU0QpQEZGX05FVF9JTkMoTFRNUywwLCwsLFVTRCkp&amp;WINDOW=F","IRST_POPUP&amp;HEIGHT=450&amp;WIDTH=450&amp;START_MAXIMIZED=FALSE&amp;VAR:CALENDAR=US&amp;VAR:SYMBOL=058695&amp;VAR:INDEX=0"}</definedName>
    <definedName name="_1611__FDSAUDITLINK__" hidden="1">{"fdsup://directions/FAT Viewer?action=UPDATE&amp;creator=factset&amp;DYN_ARGS=TRUE&amp;DOC_NAME=FAT:FQL_AUDITING_CLIENT_TEMPLATE.FAT&amp;display_string=Audit&amp;VAR:KEY=PEFERWLGLW&amp;VAR:QUERY=KEZGX1NITERSU19FUShRVFIsMCwsLFJTLFVTRClAKEZGX0xJQUJTX1NITERSU19FUShRVFIsMCwsLFJTLFVTR","CkgLSBGRl9MSUFCUyhRVFIsMCwsLFJTLFVTRCkpKQ==&amp;WINDOW=FIRST_POPUP&amp;HEIGHT=450&amp;WIDTH=450&amp;START_MAXIMIZED=FALSE&amp;VAR:CALENDAR=US&amp;VAR:SYMBOL=LPSN&amp;VAR:INDEX=0"}</definedName>
    <definedName name="_1612__FDSAUDITLINK__" localSheetId="2">{"fdsup://directions/FAT Viewer?action=UPDATE&amp;creator=factset&amp;DYN_ARGS=TRUE&amp;DOC_NAME=FAT:FQL_AUDITING_CLIENT_TEMPLATE.FAT&amp;display_string=Audit&amp;VAR:KEY=PMJSREFKZY&amp;VAR:QUERY=KEZTTF9ORVRfSU5DKE5PVyxOT1csRlNBLCxVU0QpQEZGX05FVF9JTkMoTFRNUywwLCwsLFVTRCkp&amp;WINDOW=F","IRST_POPUP&amp;HEIGHT=450&amp;WIDTH=450&amp;START_MAXIMIZED=FALSE&amp;VAR:CALENDAR=US&amp;VAR:SYMBOL=NCR&amp;VAR:INDEX=0"}</definedName>
    <definedName name="_1612__FDSAUDITLINK__" hidden="1">{"fdsup://Directions/FactSet Auditing Viewer?action=AUDIT_VALUE&amp;DB=129&amp;ID1=48887910&amp;VALUEID=07011&amp;SDATE=2011&amp;PERIODTYPE=ANN_STD&amp;SCFT=3&amp;window=popup_no_bar&amp;width=385&amp;height=120&amp;START_MAXIMIZED=FALSE&amp;creator=factset&amp;display_string=Audit"}</definedName>
    <definedName name="_1613__FDSAUDITLINK__" localSheetId="2">{"fdsup://directions/FAT Viewer?action=UPDATE&amp;creator=factset&amp;DYN_ARGS=TRUE&amp;DOC_NAME=FAT:FQL_AUDITING_CLIENT_TEMPLATE.FAT&amp;display_string=Audit&amp;VAR:KEY=DIVYRUPA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S&amp;VAR:INDEX=0"}</definedName>
    <definedName name="_1613__FDSAUDITLINK__" hidden="1">{"fdsup://Directions/FactSet Auditing Viewer?action=AUDIT_VALUE&amp;DB=129&amp;ID1=64118Q10&amp;VALUEID=03451&amp;SDATE=201202&amp;PERIODTYPE=QTR_STD&amp;SCFT=3&amp;window=popup_no_bar&amp;width=385&amp;height=120&amp;START_MAXIMIZED=FALSE&amp;creator=factset&amp;display_string=Audit"}</definedName>
    <definedName name="_1614__FDSAUDITLINK__" localSheetId="2">{"fdsup://directions/FAT Viewer?action=UPDATE&amp;creator=factset&amp;DYN_ARGS=TRUE&amp;DOC_NAME=FAT:FQL_AUDITING_CLIENT_TEMPLATE.FAT&amp;display_string=Audit&amp;VAR:KEY=FKPOTWFSHM&amp;VAR:QUERY=KEZTTF9ORVRfSU5DKE5PVyxOT1csRlNBLCxVU0QpQEZGX05FVF9JTkMoTFRNUywwLCwsLFVTRCkp&amp;WINDOW=F","IRST_POPUP&amp;HEIGHT=450&amp;WIDTH=450&amp;START_MAXIMIZED=FALSE&amp;VAR:CALENDAR=US&amp;VAR:SYMBOL=565478&amp;VAR:INDEX=0"}</definedName>
    <definedName name="_1614__FDSAUDITLINK__" hidden="1">{"fdsup://Directions/FactSet Auditing Viewer?action=AUDIT_VALUE&amp;DB=129&amp;ID1=69917320&amp;VALUEID=07011&amp;SDATE=2009&amp;PERIODTYPE=ANN_STD&amp;window=popup_no_bar&amp;width=385&amp;height=120&amp;START_MAXIMIZED=FALSE&amp;creator=factset&amp;display_string=Audit"}</definedName>
    <definedName name="_1615__FDSAUDITLINK__" localSheetId="2">{"fdsup://directions/FAT Viewer?action=UPDATE&amp;creator=factset&amp;DYN_ARGS=TRUE&amp;DOC_NAME=FAT:FQL_AUDITING_CLIENT_TEMPLATE.FAT&amp;display_string=Audit&amp;VAR:KEY=NUHIXUZILC&amp;VAR:QUERY=KEZTTF9ORVRfSU5DKE5PVyxOT1csRlNBLCxVU0QpQEZGX05FVF9JTkMoTFRNUywwLCwsLFVTRCkp&amp;WINDOW=F","IRST_POPUP&amp;HEIGHT=450&amp;WIDTH=450&amp;START_MAXIMIZED=FALSE&amp;VAR:CALENDAR=US&amp;VAR:SYMBOL=FISV&amp;VAR:INDEX=0"}</definedName>
    <definedName name="_1615__FDSAUDITLINK__" hidden="1">{"fdsup://directions/FAT Viewer?action=UPDATE&amp;creator=factset&amp;DYN_ARGS=TRUE&amp;DOC_NAME=FAT:FQL_AUDITING_CLIENT_TEMPLATE.FAT&amp;display_string=Audit&amp;VAR:KEY=KNMXIDYDAT&amp;VAR:QUERY=RkZfREVCVChRVFIsMCwsLFJGLFVTRCk=&amp;WINDOW=FIRST_POPUP&amp;HEIGHT=450&amp;WIDTH=450&amp;START_MAXIMI","ZED=FALSE&amp;VAR:CALENDAR=US&amp;VAR:SYMBOL=ADSK&amp;VAR:INDEX=0"}</definedName>
    <definedName name="_1616__FDSAUDITLINK__" localSheetId="2">{"fdsup://directions/FAT Viewer?action=UPDATE&amp;creator=factset&amp;DYN_ARGS=TRUE&amp;DOC_NAME=FAT:FQL_AUDITING_CLIENT_TEMPLATE.FAT&amp;display_string=Audit&amp;VAR:KEY=VEXAZWNSFY&amp;VAR:QUERY=KEZTTF9ORVRfSU5DKE5PVyxOT1csRlNBLCxVU0QpQEZGX05FVF9JTkMoTFRNUywwLCwsLFVTRCkp&amp;WINDOW=F","IRST_POPUP&amp;HEIGHT=450&amp;WIDTH=450&amp;START_MAXIMIZED=FALSE&amp;VAR:CALENDAR=US&amp;VAR:SYMBOL=PAYX&amp;VAR:INDEX=0"}</definedName>
    <definedName name="_1616__FDSAUDITLINK__" hidden="1">{"fdsup://Directions/FactSet Auditing Viewer?action=AUDIT_VALUE&amp;DB=129&amp;ID1=81628820&amp;VALUEID=01001&amp;SDATE=200904&amp;PERIODTYPE=QTR_STD&amp;window=popup_no_bar&amp;width=385&amp;height=120&amp;START_MAXIMIZED=FALSE&amp;creator=factset&amp;display_string=Audit"}</definedName>
    <definedName name="_1617__FDSAUDITLINK__" localSheetId="2">{"fdsup://directions/FAT Viewer?action=UPDATE&amp;creator=factset&amp;DYN_ARGS=TRUE&amp;DOC_NAME=FAT:FQL_AUDITING_CLIENT_TEMPLATE.FAT&amp;display_string=Audit&amp;VAR:KEY=PANAZGDUZS&amp;VAR:QUERY=KEZTTF9ORVRfSU5DKE5PVyxOT1csRlNBLCxVU0QpQEZGX05FVF9JTkMoTFRNUywwLCwsLFVTRCkp&amp;WINDOW=F","IRST_POPUP&amp;HEIGHT=450&amp;WIDTH=450&amp;START_MAXIMIZED=FALSE&amp;VAR:CALENDAR=US&amp;VAR:SYMBOL=B19NLV&amp;VAR:INDEX=0"}</definedName>
    <definedName name="_1617__FDSAUDITLINK__" hidden="1">{"fdsup://Directions/FactSet Auditing Viewer?action=AUDIT_VALUE&amp;DB=129&amp;ID1=45247Q10&amp;VALUEID=01001&amp;SDATE=200902&amp;PERIODTYPE=QTR_STD&amp;window=popup_no_bar&amp;width=385&amp;height=120&amp;START_MAXIMIZED=FALSE&amp;creator=factset&amp;display_string=Audit"}</definedName>
    <definedName name="_1618__FDSAUDITLINK__" localSheetId="2">{"fdsup://directions/FAT Viewer?action=UPDATE&amp;creator=factset&amp;DYN_ARGS=TRUE&amp;DOC_NAME=FAT:FQL_AUDITING_CLIENT_TEMPLATE.FAT&amp;display_string=Audit&amp;VAR:KEY=RSPQVKRWHM&amp;VAR:QUERY=KEZTTF9ORVRfSU5DKE5PVyxOT1csRlNBLCxVU0QpQEZGX05FVF9JTkMoTFRNUywwLCwsLFVTRCkp&amp;WINDOW=F","IRST_POPUP&amp;HEIGHT=450&amp;WIDTH=450&amp;START_MAXIMIZED=FALSE&amp;VAR:CALENDAR=US&amp;VAR:SYMBOL=ADP&amp;VAR:INDEX=0"}</definedName>
    <definedName name="_1618__FDSAUDITLINK__" hidden="1">{"fdsup://Directions/FactSet Auditing Viewer?action=AUDIT_VALUE&amp;DB=129&amp;ID1=11141270&amp;VALUEID=01001&amp;SDATE=200902&amp;PERIODTYPE=QTR_STD&amp;window=popup_no_bar&amp;width=385&amp;height=120&amp;START_MAXIMIZED=FALSE&amp;creator=factset&amp;display_string=Audit"}</definedName>
    <definedName name="_1619__FDSAUDITLINK__" localSheetId="2">{"fdsup://directions/FAT Viewer?action=UPDATE&amp;creator=factset&amp;DYN_ARGS=TRUE&amp;DOC_NAME=FAT:FQL_AUDITING_CLIENT_TEMPLATE.FAT&amp;display_string=Audit&amp;VAR:KEY=XCBKZCLSVC&amp;VAR:QUERY=KEZTTF9ORVRfSU5DKE5PVyxOT1csRlNBLCxVU0QpQEZGX05FVF9JTkMoTFRNUywwLCwsLFVTRCkp&amp;WINDOW=F","IRST_POPUP&amp;HEIGHT=450&amp;WIDTH=450&amp;START_MAXIMIZED=FALSE&amp;VAR:CALENDAR=US&amp;VAR:SYMBOL=EBAY&amp;VAR:INDEX=0"}</definedName>
    <definedName name="_1619__FDSAUDITLINK__" hidden="1">{"fdsup://directions/FAT Viewer?action=UPDATE&amp;creator=factset&amp;DYN_ARGS=TRUE&amp;DOC_NAME=FAT:FQL_AUDITING_CLIENT_TEMPLATE.FAT&amp;display_string=Audit&amp;VAR:KEY=EFQFYXGJSV&amp;VAR:QUERY=KEZGX1NITERSU19FUShRVFIsMCwsLFJTLFVTRClAKEZGX0xJQUJTX1NITERSU19FUShRVFIsMCwsLFJTLFVTR","CktRkZfTElBQlMoUVRSLDAsLCxSUyxVU0QpKSk=&amp;WINDOW=FIRST_POPUP&amp;HEIGHT=450&amp;WIDTH=450&amp;START_MAXIMIZED=FALSE&amp;VAR:CALENDAR=US&amp;VAR:SYMBOL=IIG&amp;VAR:INDEX=0"}</definedName>
    <definedName name="_162___________________123Graph_ACHART_17" hidden="1">#REF!</definedName>
    <definedName name="_162________________123Graph_ACHART_16" hidden="1">#REF!</definedName>
    <definedName name="_162_____123Graph_DCHART_6" hidden="1">#REF!</definedName>
    <definedName name="_162____123Graph_ACHART_15" hidden="1">#REF!</definedName>
    <definedName name="_162____123Graph_ACHART_16" hidden="1">#REF!</definedName>
    <definedName name="_162__123Graph_LBL_ACHART_3" hidden="1">#N/A</definedName>
    <definedName name="_162__FDSAUDITLINK__" localSheetId="2" hidden="1">{"fdsup://Directions/FactSet Auditing Viewer?action=AUDIT_VALUE&amp;DB=129&amp;ID1=34988210&amp;VALUEID=01501&amp;SDATE=2009&amp;PERIODTYPE=ANN_STD&amp;SCFT=3&amp;window=popup_no_bar&amp;width=385&amp;height=120&amp;START_MAXIMIZED=FALSE&amp;creator=factset&amp;display_string=Audit"}</definedName>
    <definedName name="_162__FDSAUDITLINK__" hidden="1">{"fdsup://directions/FAT Viewer?action=UPDATE&amp;creator=factset&amp;DYN_ARGS=TRUE&amp;DOC_NAME=FAT:FQL_AUDITING_CLIENT_TEMPLATE.FAT&amp;display_string=Audit&amp;VAR:KEY=OVKTUDONEB&amp;VAR:QUERY=KEZGX0dST1NTX0lOQyhMVE1TLDQwNzI0LCwsUlAsVVNEKUBGRl9HUk9TU19JTkMoTFRNU19TRU1JLDQwNzI0L","CwsUlAsVVNEKSk=&amp;WINDOW=FIRST_POPUP&amp;HEIGHT=450&amp;WIDTH=450&amp;START_MAXIMIZED=FALSE&amp;VAR:CALENDAR=US&amp;VAR:SYMBOL=AIQ&amp;VAR:INDEX=0"}</definedName>
    <definedName name="_162__FDSAUDITLINK___1" localSheetId="2" hidden="1">{"fdsup://directions/FAT Viewer?action=UPDATE&amp;creator=factset&amp;DYN_ARGS=TRUE&amp;DOC_NAME=FAT:FQL_AUDITING_CLIENT_TEMPLATE.FAT&amp;display_string=Audit&amp;VAR:KEY=OVKTUDONEB&amp;VAR:QUERY=KEZGX0dST1NTX0lOQyhMVE1TLDQwNzI0LCwsUlAsVVNEKUBGRl9HUk9TU19JTkMoTFRNU19TRU1JLDQwNzI0L","CwsUlAsVVNEKSk=&amp;WINDOW=FIRST_POPUP&amp;HEIGHT=450&amp;WIDTH=450&amp;START_MAXIMIZED=FALSE&amp;VAR:CALENDAR=US&amp;VAR:SYMBOL=AIQ&amp;VAR:INDEX=0"}</definedName>
    <definedName name="_162__FDSAUDITLINK___1" hidden="1">{"fdsup://directions/FAT Viewer?action=UPDATE&amp;creator=factset&amp;DYN_ARGS=TRUE&amp;DOC_NAME=FAT:FQL_AUDITING_CLIENT_TEMPLATE.FAT&amp;display_string=Audit&amp;VAR:KEY=OVKTUDONEB&amp;VAR:QUERY=KEZGX0dST1NTX0lOQyhMVE1TLDQwNzI0LCwsUlAsVVNEKUBGRl9HUk9TU19JTkMoTFRNU19TRU1JLDQwNzI0L","CwsUlAsVVNEKSk=&amp;WINDOW=FIRST_POPUP&amp;HEIGHT=450&amp;WIDTH=450&amp;START_MAXIMIZED=FALSE&amp;VAR:CALENDAR=US&amp;VAR:SYMBOL=AIQ&amp;VAR:INDEX=0"}</definedName>
    <definedName name="_1620__FDSAUDITLINK__" localSheetId="2">{"fdsup://directions/FAT Viewer?action=UPDATE&amp;creator=factset&amp;DYN_ARGS=TRUE&amp;DOC_NAME=FAT:FQL_AUDITING_CLIENT_TEMPLATE.FAT&amp;display_string=Audit&amp;VAR:KEY=JAHSPABGJ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29R9G&amp;VAR:INDEX=0"}</definedName>
    <definedName name="_1620__FDSAUDITLINK__" hidden="1">{"fdsup://Directions/FactSet Auditing Viewer?action=AUDIT_VALUE&amp;DB=129&amp;ID1=36238G10&amp;VALUEID=02001&amp;SDATE=201101&amp;PERIODTYPE=QTR_STD&amp;SCFT=3&amp;window=popup_no_bar&amp;width=385&amp;height=120&amp;START_MAXIMIZED=FALSE&amp;creator=factset&amp;display_string=Audit"}</definedName>
    <definedName name="_1621__FDSAUDITLINK__" localSheetId="2">{"fdsup://directions/FAT Viewer?action=UPDATE&amp;creator=factset&amp;DYN_ARGS=TRUE&amp;DOC_NAME=FAT:FQL_AUDITING_CLIENT_TEMPLATE.FAT&amp;display_string=Audit&amp;VAR:KEY=NKXKNAJUR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446912&amp;VAR:INDEX=0"}</definedName>
    <definedName name="_1621__FDSAUDITLINK__" hidden="1">{"fdsup://directions/FAT Viewer?action=UPDATE&amp;creator=factset&amp;DYN_ARGS=TRUE&amp;DOC_NAME=FAT:FQL_AUDITING_CLIENT_TEMPLATE.FAT&amp;display_string=Audit&amp;VAR:KEY=ETGNWFETIZ&amp;VAR:QUERY=KEZGX1NITERSU19FUShRVFIsMCwsLFJTLFVTRClAKEZGX0xJQUJTX1NITERSU19FUShRVFIsMCwsLFJTLFVTR","CktRkZfTElBQlMoUVRSLDAsLCxSUyxVU0QpKSk=&amp;WINDOW=FIRST_POPUP&amp;HEIGHT=450&amp;WIDTH=450&amp;START_MAXIMIZED=FALSE&amp;VAR:CALENDAR=US&amp;VAR:SYMBOL=BVSN&amp;VAR:INDEX=0"}</definedName>
    <definedName name="_1622__FDSAUDITLINK__" localSheetId="2">{"fdsup://directions/FAT Viewer?action=UPDATE&amp;creator=factset&amp;DYN_ARGS=TRUE&amp;DOC_NAME=FAT:FQL_AUDITING_CLIENT_TEMPLATE.FAT&amp;display_string=Audit&amp;VAR:KEY=DMTOBENKH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342645&amp;VAR:INDEX=0"}</definedName>
    <definedName name="_1622__FDSAUDITLINK__" hidden="1">{"fdsup://directions/FAT Viewer?action=UPDATE&amp;creator=factset&amp;DYN_ARGS=TRUE&amp;DOC_NAME=FAT:FQL_AUDITING_CLIENT_TEMPLATE.FAT&amp;display_string=Audit&amp;VAR:KEY=IHQRSFOTGL&amp;VAR:QUERY=RkZfTkVUX0lOQyhMVE0sMCwsLFJGLFVTRCk=&amp;WINDOW=FIRST_POPUP&amp;HEIGHT=450&amp;WIDTH=450&amp;START_MA","XIMIZED=FALSE&amp;VAR:CALENDAR=US&amp;VAR:SYMBOL=SCOX&amp;VAR:INDEX=0"}</definedName>
    <definedName name="_1623__FDSAUDITLINK__" localSheetId="2">{"fdsup://directions/FAT Viewer?action=UPDATE&amp;creator=factset&amp;DYN_ARGS=TRUE&amp;DOC_NAME=FAT:FQL_AUDITING_CLIENT_TEMPLATE.FAT&amp;display_string=Audit&amp;VAR:KEY=BSJYRYLM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058695&amp;VAR:INDEX=0"}</definedName>
    <definedName name="_1623__FDSAUDITLINK__" hidden="1">{"fdsup://Directions/FactSet Auditing Viewer?action=AUDIT_VALUE&amp;DB=129&amp;ID1=81628820&amp;VALUEID=07011&amp;SDATE=2009&amp;PERIODTYPE=ANN_STD&amp;window=popup_no_bar&amp;width=385&amp;height=120&amp;START_MAXIMIZED=FALSE&amp;creator=factset&amp;display_string=Audit"}</definedName>
    <definedName name="_1624__FDSAUDITLINK__" localSheetId="2">{"fdsup://directions/FAT Viewer?action=UPDATE&amp;creator=factset&amp;DYN_ARGS=TRUE&amp;DOC_NAME=FAT:FQL_AUDITING_CLIENT_TEMPLATE.FAT&amp;display_string=Audit&amp;VAR:KEY=TGHGXWLWN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CR&amp;VAR:INDEX=0"}</definedName>
    <definedName name="_1624__FDSAUDITLINK__" hidden="1">{"fdsup://directions/FAT Viewer?action=UPDATE&amp;creator=factset&amp;DYN_ARGS=TRUE&amp;DOC_NAME=FAT:FQL_AUDITING_CLIENT_TEMPLATE.FAT&amp;display_string=Audit&amp;VAR:KEY=QBILODAFWN&amp;VAR:QUERY=KEZGX0VCSVQoQU5OLDAsLCxSRixVU0QpQEZGX0VCSVRfSUIoQU5OLDAsLCxSRixVU0QpKQ==&amp;WINDOW=FIRST","_POPUP&amp;HEIGHT=450&amp;WIDTH=450&amp;START_MAXIMIZED=FALSE&amp;VAR:CALENDAR=US&amp;VAR:SYMBOL=PRGS&amp;VAR:INDEX=0"}</definedName>
    <definedName name="_1625__FDSAUDITLINK__" localSheetId="2">{"fdsup://directions/FAT Viewer?action=UPDATE&amp;creator=factset&amp;DYN_ARGS=TRUE&amp;DOC_NAME=FAT:FQL_AUDITING_CLIENT_TEMPLATE.FAT&amp;display_string=Audit&amp;VAR:KEY=DGXOXKZY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038578&amp;VAR:INDEX=0"}</definedName>
    <definedName name="_1625__FDSAUDITLINK__" hidden="1">{"fdsup://Directions/FactSet Auditing Viewer?action=AUDIT_VALUE&amp;DB=129&amp;ID1=45247Q10&amp;VALUEID=07011&amp;SDATE=2009&amp;PERIODTYPE=ANN_STD&amp;window=popup_no_bar&amp;width=385&amp;height=120&amp;START_MAXIMIZED=FALSE&amp;creator=factset&amp;display_string=Audit"}</definedName>
    <definedName name="_1626__FDSAUDITLINK__" localSheetId="2">{"fdsup://directions/FAT Viewer?action=UPDATE&amp;creator=factset&amp;DYN_ARGS=TRUE&amp;DOC_NAME=FAT:FQL_AUDITING_CLIENT_TEMPLATE.FAT&amp;display_string=Audit&amp;VAR:KEY=LGDCZKFKP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565478&amp;VAR:INDEX=0"}</definedName>
    <definedName name="_1626__FDSAUDITLINK__" hidden="1">{"fdsup://Directions/FactSet Auditing Viewer?action=AUDIT_VALUE&amp;DB=129&amp;ID1=45247Q10&amp;VALUEID=07011&amp;SDATE=2009&amp;PERIODTYPE=ANN_STD&amp;window=popup_no_bar&amp;width=385&amp;height=120&amp;START_MAXIMIZED=FALSE&amp;creator=factset&amp;display_string=Audit"}</definedName>
    <definedName name="_1627__FDSAUDITLINK__" localSheetId="2">{"fdsup://directions/FAT Viewer?action=UPDATE&amp;creator=factset&amp;DYN_ARGS=TRUE&amp;DOC_NAME=FAT:FQL_AUDITING_CLIENT_TEMPLATE.FAT&amp;display_string=Audit&amp;VAR:KEY=HSLWRYFU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SV&amp;VAR:INDEX=0"}</definedName>
    <definedName name="_1627__FDSAUDITLINK__" hidden="1">{"fdsup://Directions/FactSet Auditing Viewer?action=AUDIT_VALUE&amp;DB=129&amp;ID1=11141270&amp;VALUEID=07011&amp;SDATE=2009&amp;PERIODTYPE=ANN_STD&amp;window=popup_no_bar&amp;width=385&amp;height=120&amp;START_MAXIMIZED=FALSE&amp;creator=factset&amp;display_string=Audit"}</definedName>
    <definedName name="_1628__FDSAUDITLINK__" localSheetId="2">{"fdsup://directions/FAT Viewer?action=UPDATE&amp;creator=factset&amp;DYN_ARGS=TRUE&amp;DOC_NAME=FAT:FQL_AUDITING_CLIENT_TEMPLATE.FAT&amp;display_string=Audit&amp;VAR:KEY=NSFYJKJKP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AYX&amp;VAR:INDEX=0"}</definedName>
    <definedName name="_1628__FDSAUDITLINK__" hidden="1">{"fdsup://Directions/FactSet Auditing Viewer?action=AUDIT_VALUE&amp;DB=129&amp;ID1=11141270&amp;VALUEID=07011&amp;SDATE=2009&amp;PERIODTYPE=ANN_STD&amp;window=popup_no_bar&amp;width=385&amp;height=120&amp;START_MAXIMIZED=FALSE&amp;creator=factset&amp;display_string=Audit"}</definedName>
    <definedName name="_1629__FDSAUDITLINK__" localSheetId="2">{"fdsup://directions/FAT Viewer?action=UPDATE&amp;creator=factset&amp;DYN_ARGS=TRUE&amp;DOC_NAME=FAT:FQL_AUDITING_CLIENT_TEMPLATE.FAT&amp;display_string=Audit&amp;VAR:KEY=DWJYNUZY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19NLV&amp;VAR:INDEX=0"}</definedName>
    <definedName name="_1629__FDSAUDITLINK__" hidden="1">{"fdsup://Directions/FactSet Auditing Viewer?action=AUDIT_VALUE&amp;DB=129&amp;ID1=04289L10&amp;VALUEID=07011&amp;SDATE=2009&amp;PERIODTYPE=ANN_STD&amp;window=popup_no_bar&amp;width=385&amp;height=120&amp;START_MAXIMIZED=FALSE&amp;creator=factset&amp;display_string=Audit"}</definedName>
    <definedName name="_163___________________123Graph_ACHART_18" hidden="1">#REF!</definedName>
    <definedName name="_163________________123Graph_ACHART_17" hidden="1">#REF!</definedName>
    <definedName name="_163____123Graph_ACHART_16" hidden="1">#REF!</definedName>
    <definedName name="_163____123Graph_ACHART_17" hidden="1">#REF!</definedName>
    <definedName name="_163__123Graph_DQRE_S_BY_CO." hidden="1">#REF!</definedName>
    <definedName name="_163__FDSAUDITLINK__" localSheetId="2" hidden="1">{"fdsup://Directions/FactSet Auditing Viewer?action=AUDIT_VALUE&amp;DB=129&amp;ID1=34988210&amp;VALUEID=01501&amp;SDATE=2010&amp;PERIODTYPE=ANN_STD&amp;SCFT=3&amp;window=popup_no_bar&amp;width=385&amp;height=120&amp;START_MAXIMIZED=FALSE&amp;creator=factset&amp;display_string=Audit"}</definedName>
    <definedName name="_163__FDSAUDITLINK__" hidden="1">{"fdsup://directions/FAT Viewer?action=UPDATE&amp;creator=factset&amp;DYN_ARGS=TRUE&amp;DOC_NAME=FAT:FQL_AUDITING_CLIENT_TEMPLATE.FAT&amp;display_string=Audit&amp;VAR:KEY=YFWHQVWRWV&amp;VAR:QUERY=KEZGX0VQU19ESUwoTFRNUyw0MDcyNCwsLFJQLFVTRClARkZfRVBTX0RJTChMVE1TX1NFTUksNDA3MjQsLCxSU","CxVU0QpKQ==&amp;WINDOW=FIRST_POPUP&amp;HEIGHT=450&amp;WIDTH=450&amp;START_MAXIMIZED=FALSE&amp;VAR:CALENDAR=US&amp;VAR:SYMBOL=WBSN&amp;VAR:INDEX=0"}</definedName>
    <definedName name="_163__FDSAUDITLINK___1" localSheetId="2" hidden="1">{"fdsup://directions/FAT Viewer?action=UPDATE&amp;creator=factset&amp;DYN_ARGS=TRUE&amp;DOC_NAME=FAT:FQL_AUDITING_CLIENT_TEMPLATE.FAT&amp;display_string=Audit&amp;VAR:KEY=YFWHQVWRWV&amp;VAR:QUERY=KEZGX0VQU19ESUwoTFRNUyw0MDcyNCwsLFJQLFVTRClARkZfRVBTX0RJTChMVE1TX1NFTUksNDA3MjQsLCxSU","CxVU0QpKQ==&amp;WINDOW=FIRST_POPUP&amp;HEIGHT=450&amp;WIDTH=450&amp;START_MAXIMIZED=FALSE&amp;VAR:CALENDAR=US&amp;VAR:SYMBOL=WBSN&amp;VAR:INDEX=0"}</definedName>
    <definedName name="_163__FDSAUDITLINK___1" hidden="1">{"fdsup://directions/FAT Viewer?action=UPDATE&amp;creator=factset&amp;DYN_ARGS=TRUE&amp;DOC_NAME=FAT:FQL_AUDITING_CLIENT_TEMPLATE.FAT&amp;display_string=Audit&amp;VAR:KEY=YFWHQVWRWV&amp;VAR:QUERY=KEZGX0VQU19ESUwoTFRNUyw0MDcyNCwsLFJQLFVTRClARkZfRVBTX0RJTChMVE1TX1NFTUksNDA3MjQsLCxSU","CxVU0QpKQ==&amp;WINDOW=FIRST_POPUP&amp;HEIGHT=450&amp;WIDTH=450&amp;START_MAXIMIZED=FALSE&amp;VAR:CALENDAR=US&amp;VAR:SYMBOL=WBSN&amp;VAR:INDEX=0"}</definedName>
    <definedName name="_1630__FDSAUDITLINK__" localSheetId="2">{"fdsup://directions/FAT Viewer?action=UPDATE&amp;creator=factset&amp;DYN_ARGS=TRUE&amp;DOC_NAME=FAT:FQL_AUDITING_CLIENT_TEMPLATE.FAT&amp;display_string=Audit&amp;VAR:KEY=ZMVORARKJ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P&amp;VAR:INDEX=0"}</definedName>
    <definedName name="_1630__FDSAUDITLINK__" hidden="1">{"fdsup://directions/FAT Viewer?action=UPDATE&amp;creator=factset&amp;DYN_ARGS=TRUE&amp;DOC_NAME=FAT:FQL_AUDITING_CLIENT_TEMPLATE.FAT&amp;display_string=Audit&amp;VAR:KEY=QDQRMLMXKX&amp;VAR:QUERY=RkZfTkVUX0lOQyhMVE0sMCwsLFJGLFVTRCkgLyBGRl9DT01fU0hTX09VVChRVFIsMCwsLFJGLFVTRCk=&amp;WIND","OW=FIRST_POPUP&amp;HEIGHT=450&amp;WIDTH=450&amp;START_MAXIMIZED=FALSE&amp;VAR:CALENDAR=US&amp;VAR:SYMBOL=PMTC&amp;VAR:INDEX=0"}</definedName>
    <definedName name="_1631__FDSAUDITLINK__" localSheetId="2">{"fdsup://directions/FAT Viewer?action=UPDATE&amp;creator=factset&amp;DYN_ARGS=TRUE&amp;DOC_NAME=FAT:FQL_AUDITING_CLIENT_TEMPLATE.FAT&amp;display_string=Audit&amp;VAR:KEY=DYDYFAPCP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BAY&amp;VAR:INDEX=0"}</definedName>
    <definedName name="_1631__FDSAUDITLINK__" hidden="1">{"fdsup://directions/FAT Viewer?action=UPDATE&amp;creator=factset&amp;DYN_ARGS=TRUE&amp;DOC_NAME=FAT:FQL_AUDITING_CLIENT_TEMPLATE.FAT&amp;display_string=Audit&amp;VAR:KEY=SBMBCRYXGF&amp;VAR:QUERY=RkZfR1JPU1NfSU5DKExUTSwwLCwsUkYsVVNEKQ==&amp;WINDOW=FIRST_POPUP&amp;HEIGHT=450&amp;WIDTH=450&amp;STAR","T_MAXIMIZED=FALSE&amp;VAR:CALENDAR=US&amp;VAR:SYMBOL=ANSS&amp;VAR:INDEX=0"}</definedName>
    <definedName name="_1632__FDSAUDITLINK__" localSheetId="2">{"fdsup://Directions/FactSet Auditing Viewer?action=AUDIT_VALUE&amp;DB=129&amp;ID1=597976&amp;VALUEID=02001&amp;SDATE=201002&amp;PERIODTYPE=QTR_STD&amp;window=popup_no_bar&amp;width=385&amp;height=120&amp;START_MAXIMIZED=FALSE&amp;creator=factset&amp;display_string=Audit"}</definedName>
    <definedName name="_1632__FDSAUDITLINK__" hidden="1">{"fdsup://Directions/FactSet Auditing Viewer?action=AUDIT_VALUE&amp;DB=129&amp;ID1=36238G10&amp;VALUEID=07011&amp;SDATE=2009&amp;PERIODTYPE=ANN_STD&amp;window=popup_no_bar&amp;width=385&amp;height=120&amp;START_MAXIMIZED=FALSE&amp;creator=factset&amp;display_string=Audit"}</definedName>
    <definedName name="_1633__FDSAUDITLINK__" localSheetId="2">{"fdsup://Directions/FactSet Auditing Viewer?action=AUDIT_VALUE&amp;DB=129&amp;ID1=B29R9G&amp;VALUEID=02001&amp;SDATE=201002&amp;PERIODTYPE=QTR_STD&amp;window=popup_no_bar&amp;width=385&amp;height=120&amp;START_MAXIMIZED=FALSE&amp;creator=factset&amp;display_string=Audit"}</definedName>
    <definedName name="_1633__FDSAUDITLINK__" hidden="1">{"fdsup://directions/FAT Viewer?action=UPDATE&amp;creator=factset&amp;DYN_ARGS=TRUE&amp;DOC_NAME=FAT:FQL_AUDITING_CLIENT_TEMPLATE.FAT&amp;display_string=Audit&amp;VAR:KEY=FMLIJYXSRA&amp;VAR:QUERY=KEZGX1NITERSU19FUShRVFIsMCwsLFJTLFVTRClAKEZGX0xJQUJTX1NITERSU19FUShRVFIsMCwsLFJTLFVTR","CktRkZfTElBQlMoUVRSLDAsLCxSUyxVU0QpKSk=&amp;WINDOW=FIRST_POPUP&amp;HEIGHT=450&amp;WIDTH=450&amp;START_MAXIMIZED=FALSE&amp;VAR:CALENDAR=US&amp;VAR:SYMBOL=ARTG&amp;VAR:INDEX=0"}</definedName>
    <definedName name="_1634__FDSAUDITLINK__" localSheetId="2">{"fdsup://Directions/FactSet Auditing Viewer?action=AUDIT_VALUE&amp;DB=129&amp;ID1=B0463V&amp;VALUEID=02001&amp;SDATE=201002&amp;PERIODTYPE=QTR_STD&amp;window=popup_no_bar&amp;width=385&amp;height=120&amp;START_MAXIMIZED=FALSE&amp;creator=factset&amp;display_string=Audit"}</definedName>
    <definedName name="_1634__FDSAUDITLINK__" hidden="1">{"fdsup://directions/FAT Viewer?action=UPDATE&amp;creator=factset&amp;DYN_ARGS=TRUE&amp;DOC_NAME=FAT:FQL_AUDITING_CLIENT_TEMPLATE.FAT&amp;display_string=Audit&amp;VAR:KEY=UNOXWXAJWF&amp;VAR:QUERY=KEZGX1NITERSU19FUShRVFIsMCwsLFJTLFVTRClAKEZGX0xJQUJTX1NITERSU19FUShRVFIsMCwsLFJTLFVTR","CkgLSBGRl9MSUFCUyhRVFIsMCwsLFJTLFVTRCkpKQ==&amp;WINDOW=FIRST_POPUP&amp;HEIGHT=450&amp;WIDTH=450&amp;START_MAXIMIZED=FALSE&amp;VAR:CALENDAR=US&amp;VAR:SYMBOL=PMTC&amp;VAR:INDEX=0"}</definedName>
    <definedName name="_1635__FDSAUDITLINK__" localSheetId="2">{"fdsup://Directions/FactSet Auditing Viewer?action=AUDIT_VALUE&amp;DB=129&amp;ID1=342645&amp;VALUEID=02001&amp;SDATE=201001&amp;PERIODTYPE=SEMI_STD&amp;window=popup_no_bar&amp;width=385&amp;height=120&amp;START_MAXIMIZED=FALSE&amp;creator=factset&amp;display_string=Audit"}</definedName>
    <definedName name="_1635__FDSAUDITLINK__" hidden="1">{"fdsup://directions/FAT Viewer?action=UPDATE&amp;creator=factset&amp;DYN_ARGS=TRUE&amp;DOC_NAME=FAT:FQL_AUDITING_CLIENT_TEMPLATE.FAT&amp;display_string=Audit&amp;VAR:KEY=IVQZCVMXCJ&amp;VAR:QUERY=KEZGX0VCSVREQShMVE0sMCwsLFJGLFVTRClARkZfRUJJVERBX0lCKExUTSwwLCwsUkYsVVNEKSk=&amp;WINDOW=F","IRST_POPUP&amp;HEIGHT=450&amp;WIDTH=450&amp;START_MAXIMIZED=FALSE&amp;VAR:CALENDAR=US&amp;VAR:SYMBOL=SSYS&amp;VAR:INDEX=0"}</definedName>
    <definedName name="_1636__FDSAUDITLINK__" localSheetId="2">{"fdsup://Directions/FactSet Auditing Viewer?action=AUDIT_VALUE&amp;DB=129&amp;ID1=058695&amp;VALUEID=02001&amp;SDATE=201001&amp;PERIODTYPE=SEMI_STD&amp;window=popup_no_bar&amp;width=385&amp;height=120&amp;START_MAXIMIZED=FALSE&amp;creator=factset&amp;display_string=Audit"}</definedName>
    <definedName name="_1636__FDSAUDITLINK__" hidden="1">{"fdsup://directions/FAT Viewer?action=UPDATE&amp;creator=factset&amp;DYN_ARGS=TRUE&amp;DOC_NAME=FAT:FQL_AUDITING_CLIENT_TEMPLATE.FAT&amp;display_string=Audit&amp;VAR:KEY=QRIFENMXGL&amp;VAR:QUERY=RkZfR1JPU1NfSU5DKExUTSwwLCwsUkYsVVNEKQ==&amp;WINDOW=FIRST_POPUP&amp;HEIGHT=450&amp;WIDTH=450&amp;STAR","T_MAXIMIZED=FALSE&amp;VAR:CALENDAR=US&amp;VAR:SYMBOL=SSYS&amp;VAR:INDEX=0"}</definedName>
    <definedName name="_1637__FDSAUDITLINK__" localSheetId="2">{"fdsup://Directions/FactSet Auditing Viewer?action=AUDIT_VALUE&amp;DB=129&amp;ID1=89190610&amp;VALUEID=02001&amp;SDATE=201003&amp;PERIODTYPE=QTR_STD&amp;window=popup_no_bar&amp;width=385&amp;height=120&amp;START_MAXIMIZED=FALSE&amp;creator=factset&amp;display_string=Audit"}</definedName>
    <definedName name="_1637__FDSAUDITLINK__" hidden="1">{"fdsup://Directions/FactSet Auditing Viewer?action=AUDIT_VALUE&amp;DB=129&amp;ID1=71915310&amp;VALUEID=01001&amp;SDATE=200903&amp;PERIODTYPE=QTR_STD&amp;window=popup_no_bar&amp;width=385&amp;height=120&amp;START_MAXIMIZED=FALSE&amp;creator=factset&amp;display_string=Audit"}</definedName>
    <definedName name="_1638__FDSAUDITLINK__" localSheetId="2">{"fdsup://Directions/FactSet Auditing Viewer?action=AUDIT_VALUE&amp;DB=129&amp;ID1=565478&amp;VALUEID=02001&amp;SDATE=201001&amp;PERIODTYPE=SEMI_STD&amp;window=popup_no_bar&amp;width=385&amp;height=120&amp;START_MAXIMIZED=FALSE&amp;creator=factset&amp;display_string=Audit"}</definedName>
    <definedName name="_1638__FDSAUDITLINK__" hidden="1">{"fdsup://Directions/FactSet Auditing Viewer?action=AUDIT_VALUE&amp;DB=129&amp;ID1=74331210&amp;VALUEID=01001&amp;SDATE=200902&amp;PERIODTYPE=QTR_STD&amp;window=popup_no_bar&amp;width=385&amp;height=120&amp;START_MAXIMIZED=FALSE&amp;creator=factset&amp;display_string=Audit"}</definedName>
    <definedName name="_1639__FDSAUDITLINK__" localSheetId="2">{"fdsup://Directions/FactSet Auditing Viewer?action=AUDIT_VALUE&amp;DB=129&amp;ID1=27864210&amp;VALUEID=02001&amp;SDATE=201003&amp;PERIODTYPE=QTR_STD&amp;window=popup_no_bar&amp;width=385&amp;height=120&amp;START_MAXIMIZED=FALSE&amp;creator=factset&amp;display_string=Audit"}</definedName>
    <definedName name="_1639__FDSAUDITLINK__" hidden="1">{"fdsup://directions/FAT Viewer?action=UPDATE&amp;creator=factset&amp;DYN_ARGS=TRUE&amp;DOC_NAME=FAT:FQL_AUDITING_CLIENT_TEMPLATE.FAT&amp;display_string=Audit&amp;VAR:KEY=ATGPCPYVUB&amp;VAR:QUERY=KEZGX0VCSVQoQU5OLDAsLCxSRixVU0QpQEZGX0VCSVRfSUIoQU5OLDAsLCxSRixVU0QpKQ==&amp;WINDOW=FIRST","_POPUP&amp;HEIGHT=450&amp;WIDTH=450&amp;START_MAXIMIZED=FALSE&amp;VAR:CALENDAR=US&amp;VAR:SYMBOL=PMTC&amp;VAR:INDEX=0"}</definedName>
    <definedName name="_164___________________123Graph_ACHART_2" hidden="1">#REF!</definedName>
    <definedName name="_164________________123Graph_ACHART_18" hidden="1">#REF!</definedName>
    <definedName name="_164___________0Rwvu.Pag" hidden="1">#REF!</definedName>
    <definedName name="_164_____123Graph_DCHART_7" hidden="1">#REF!</definedName>
    <definedName name="_164____123Graph_ACHART_17" hidden="1">#REF!</definedName>
    <definedName name="_164____123Graph_ACHART_18" hidden="1">#REF!</definedName>
    <definedName name="_164__123Graph_DCHART_9" hidden="1">#REF!</definedName>
    <definedName name="_164__123Graph_XQRE_S_BY_TYPE" hidden="1">#REF!</definedName>
    <definedName name="_164__FDSAUDITLINK__" localSheetId="2" hidden="1">{"fdsup://Directions/FactSet Auditing Viewer?action=AUDIT_VALUE&amp;DB=129&amp;ID1=34988210&amp;VALUEID=01501&amp;SDATE=2011&amp;PERIODTYPE=ANN_STD&amp;SCFT=3&amp;window=popup_no_bar&amp;width=385&amp;height=120&amp;START_MAXIMIZED=FALSE&amp;creator=factset&amp;display_string=Audit"}</definedName>
    <definedName name="_164__FDSAUDITLINK__" hidden="1">{"fdsup://Directions/FactSet Auditing Viewer?action=AUDIT_VALUE&amp;DB=129&amp;ID1=01860620&amp;VALUEID=01001&amp;SDATE=201102&amp;PERIODTYPE=QTR_STD&amp;SCFT=3&amp;window=popup_no_bar&amp;width=385&amp;height=120&amp;START_MAXIMIZED=FALSE&amp;creator=factset&amp;display_string=Audit"}</definedName>
    <definedName name="_164__FDSAUDITLINK___1" localSheetId="2" hidden="1">{"fdsup://Directions/FactSet Auditing Viewer?action=AUDIT_VALUE&amp;DB=129&amp;ID1=01860620&amp;VALUEID=01001&amp;SDATE=201102&amp;PERIODTYPE=QTR_STD&amp;SCFT=3&amp;window=popup_no_bar&amp;width=385&amp;height=120&amp;START_MAXIMIZED=FALSE&amp;creator=factset&amp;display_string=Audit"}</definedName>
    <definedName name="_164__FDSAUDITLINK___1" hidden="1">{"fdsup://Directions/FactSet Auditing Viewer?action=AUDIT_VALUE&amp;DB=129&amp;ID1=01860620&amp;VALUEID=01001&amp;SDATE=201102&amp;PERIODTYPE=QTR_STD&amp;SCFT=3&amp;window=popup_no_bar&amp;width=385&amp;height=120&amp;START_MAXIMIZED=FALSE&amp;creator=factset&amp;display_string=Audit"}</definedName>
    <definedName name="_1640__FDSAUDITLINK__" localSheetId="2">{"fdsup://Directions/FactSet Auditing Viewer?action=AUDIT_VALUE&amp;DB=129&amp;ID1=33773810&amp;VALUEID=02001&amp;SDATE=201002&amp;PERIODTYPE=QTR_STD&amp;window=popup_no_bar&amp;width=385&amp;height=120&amp;START_MAXIMIZED=FALSE&amp;creator=factset&amp;display_string=Audit"}</definedName>
    <definedName name="_1640__FDSAUDITLINK__" hidden="1">{"fdsup://directions/FAT Viewer?action=UPDATE&amp;creator=factset&amp;DYN_ARGS=TRUE&amp;DOC_NAME=FAT:FQL_AUDITING_CLIENT_TEMPLATE.FAT&amp;display_string=Audit&amp;VAR:KEY=WXQJYBCRQD&amp;VAR:QUERY=RkZfR1JPU1NfSU5DKExUTSwwLCwsUkYsVVNEKQ==&amp;WINDOW=FIRST_POPUP&amp;HEIGHT=450&amp;WIDTH=450&amp;STAR","T_MAXIMIZED=FALSE&amp;VAR:CALENDAR=US&amp;VAR:SYMBOL=TIBX&amp;VAR:INDEX=0"}</definedName>
    <definedName name="_1641__FDSAUDITLINK__" localSheetId="2">{"fdsup://Directions/FactSet Auditing Viewer?action=AUDIT_VALUE&amp;DB=129&amp;ID1=70432610&amp;VALUEID=02001&amp;SDATE=201001&amp;PERIODTYPE=QTR_STD&amp;window=popup_no_bar&amp;width=385&amp;height=120&amp;START_MAXIMIZED=FALSE&amp;creator=factset&amp;display_string=Audit"}</definedName>
    <definedName name="_1641__FDSAUDITLINK__" hidden="1">{"fdsup://Directions/FactSet Auditing Viewer?action=AUDIT_VALUE&amp;DB=129&amp;ID1=78403A10&amp;VALUEID=07011&amp;SDATE=2008&amp;PERIODTYPE=ANN_STD&amp;window=popup_no_bar&amp;width=385&amp;height=120&amp;START_MAXIMIZED=FALSE&amp;creator=factset&amp;display_string=Audit"}</definedName>
    <definedName name="_1642__FDSAUDITLINK__" localSheetId="2">{"fdsup://Directions/FactSet Auditing Viewer?action=AUDIT_VALUE&amp;DB=129&amp;ID1=05301510&amp;VALUEID=02001&amp;SDATE=201004&amp;PERIODTYPE=QTR_STD&amp;window=popup_no_bar&amp;width=385&amp;height=120&amp;START_MAXIMIZED=FALSE&amp;creator=factset&amp;display_string=Audit"}</definedName>
    <definedName name="_1642__FDSAUDITLINK__" hidden="1">{"fdsup://directions/FAT Viewer?action=UPDATE&amp;creator=factset&amp;DYN_ARGS=TRUE&amp;DOC_NAME=FAT:FQL_AUDITING_CLIENT_TEMPLATE.FAT&amp;display_string=Audit&amp;VAR:KEY=ELEJKDYZOZ&amp;VAR:QUERY=KEZGX0VCSVREQShMVE0sMCwsLFJGLFVTRClARkZfRUJJVERBX0lCKExUTSwwLCwsUkYsVVNEKSk=&amp;WINDOW=F","IRST_POPUP&amp;HEIGHT=450&amp;WIDTH=450&amp;START_MAXIMIZED=FALSE&amp;VAR:CALENDAR=US&amp;VAR:SYMBOL=ANSS&amp;VAR:INDEX=0"}</definedName>
    <definedName name="_1643__FDSAUDITLINK__" localSheetId="2">{"fdsup://directions/FAT Viewer?action=UPDATE&amp;creator=factset&amp;DYN_ARGS=TRUE&amp;DOC_NAME=FAT:FQL_AUDITING_CLIENT_TEMPLATE.FAT&amp;display_string=Audit&amp;VAR:KEY=FEHOPYJEB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DS&amp;VAR:INDEX=0"}</definedName>
    <definedName name="_1643__FDSAUDITLINK__" hidden="1">{"fdsup://directions/FAT Viewer?action=UPDATE&amp;creator=factset&amp;DYN_ARGS=TRUE&amp;DOC_NAME=FAT:FQL_AUDITING_CLIENT_TEMPLATE.FAT&amp;display_string=Audit&amp;VAR:KEY=QBQZEJMDCF&amp;VAR:QUERY=RkZfR1JPU1NfSU5DKExUTSwwLCwsUkYsVVNEKQ==&amp;WINDOW=FIRST_POPUP&amp;HEIGHT=450&amp;WIDTH=450&amp;STAR","T_MAXIMIZED=FALSE&amp;VAR:CALENDAR=US&amp;VAR:SYMBOL=SLTC&amp;VAR:INDEX=0"}</definedName>
    <definedName name="_1644__FDSAUDITLINK__" localSheetId="2">{"fdsup://directions/FAT Viewer?action=UPDATE&amp;creator=factset&amp;DYN_ARGS=TRUE&amp;DOC_NAME=FAT:FQL_AUDITING_CLIENT_TEMPLATE.FAT&amp;display_string=Audit&amp;VAR:KEY=HIRYJAJIXY&amp;VAR:QUERY=KEZTTF9ORVRfSU5DKE5PVyxOT1csRlNBLCxVU0QpQEZGX05FVF9JTkMoTFRNUywwLCwsLFVTRCkp&amp;WINDOW=F","IRST_POPUP&amp;HEIGHT=450&amp;WIDTH=450&amp;START_MAXIMIZED=FALSE&amp;VAR:CALENDAR=US&amp;VAR:SYMBOL=MKTX&amp;VAR:INDEX=0"}</definedName>
    <definedName name="_1644__FDSAUDITLINK__" hidden="1">{"fdsup://Directions/FactSet Auditing Viewer?action=AUDIT_VALUE&amp;DB=129&amp;ID1=71915310&amp;VALUEID=07011&amp;SDATE=2009&amp;PERIODTYPE=ANN_STD&amp;window=popup_no_bar&amp;width=385&amp;height=120&amp;START_MAXIMIZED=FALSE&amp;creator=factset&amp;display_string=Audit"}</definedName>
    <definedName name="_1645__FDSAUDITLINK__" localSheetId="2">{"fdsup://Directions/FactSet Auditing Viewer?action=AUDIT_VALUE&amp;DB=129&amp;ID1=30307510&amp;VALUEID=02001&amp;SDATE=201004&amp;PERIODTYPE=QTR_STD&amp;window=popup_no_bar&amp;width=385&amp;height=120&amp;START_MAXIMIZED=FALSE&amp;creator=factset&amp;display_string=Audit"}</definedName>
    <definedName name="_1645__FDSAUDITLINK__" hidden="1">{"fdsup://Directions/FactSet Auditing Viewer?action=AUDIT_VALUE&amp;DB=129&amp;ID1=71915310&amp;VALUEID=07011&amp;SDATE=2009&amp;PERIODTYPE=ANN_STD&amp;window=popup_no_bar&amp;width=385&amp;height=120&amp;START_MAXIMIZED=FALSE&amp;creator=factset&amp;display_string=Audit"}</definedName>
    <definedName name="_1646__FDSAUDITLINK__" localSheetId="2">{"fdsup://directions/FAT Viewer?action=UPDATE&amp;creator=factset&amp;DYN_ARGS=TRUE&amp;DOC_NAME=FAT:FQL_AUDITING_CLIENT_TEMPLATE.FAT&amp;display_string=Audit&amp;VAR:KEY=BWXYPWFUHW&amp;VAR:QUERY=KEZTTF9ORVRfSU5DKE5PVyxOT1csRlNBLCxVU0QpQEZGX05FVF9JTkMoTFRNUywwLCwsLFVTRCkp&amp;WINDOW=F","IRST_POPUP&amp;HEIGHT=450&amp;WIDTH=450&amp;START_MAXIMIZED=FALSE&amp;VAR:CALENDAR=US&amp;VAR:SYMBOL=CA&amp;VAR:INDEX=0"}</definedName>
    <definedName name="_1646__FDSAUDITLINK__" hidden="1">{"fdsup://Directions/FactSet Auditing Viewer?action=AUDIT_VALUE&amp;DB=129&amp;ID1=74331210&amp;VALUEID=07011&amp;SDATE=2009&amp;PERIODTYPE=ANN_STD&amp;window=popup_no_bar&amp;width=385&amp;height=120&amp;START_MAXIMIZED=FALSE&amp;creator=factset&amp;display_string=Audit"}</definedName>
    <definedName name="_1647__FDSAUDITLINK__" localSheetId="2">{"fdsup://Directions/FactSet Auditing Viewer?action=AUDIT_VALUE&amp;DB=129&amp;ID1=57060D10&amp;VALUEID=02001&amp;SDATE=201002&amp;PERIODTYPE=QTR_STD&amp;window=popup_no_bar&amp;width=385&amp;height=120&amp;START_MAXIMIZED=FALSE&amp;creator=factset&amp;display_string=Audit"}</definedName>
    <definedName name="_1647__FDSAUDITLINK__" hidden="1">{"fdsup://Directions/FactSet Auditing Viewer?action=AUDIT_VALUE&amp;DB=129&amp;ID1=59491810&amp;VALUEID=07011&amp;SDATE=2011&amp;PERIODTYPE=ANN_STD&amp;SCFT=3&amp;window=popup_no_bar&amp;width=385&amp;height=120&amp;START_MAXIMIZED=FALSE&amp;creator=factset&amp;display_string=Audit"}</definedName>
    <definedName name="_1648__FDSAUDITLINK__" localSheetId="2">{"fdsup://directions/FAT Viewer?action=UPDATE&amp;creator=factset&amp;DYN_ARGS=TRUE&amp;DOC_NAME=FAT:FQL_AUDITING_CLIENT_TEMPLATE.FAT&amp;display_string=Audit&amp;VAR:KEY=FEDIVQPKTW&amp;VAR:QUERY=KEZTTF9ORVRfSU5DKE5PVyxOT1csRlNBLCxVU0QpQEZGX05FVF9JTkMoTFRNUywwLCwsLFVTRCkp&amp;WINDOW=F","IRST_POPUP&amp;HEIGHT=450&amp;WIDTH=450&amp;START_MAXIMIZED=FALSE&amp;VAR:CALENDAR=US&amp;VAR:SYMBOL=OPWV&amp;VAR:INDEX=0"}</definedName>
    <definedName name="_1648__FDSAUDITLINK__" hidden="1">{"fdsup://Directions/FactSet Auditing Viewer?action=AUDIT_VALUE&amp;DB=129&amp;ID1=75657710&amp;VALUEID=07011&amp;SDATE=2009&amp;PERIODTYPE=ANN_STD&amp;window=popup_no_bar&amp;width=385&amp;height=120&amp;START_MAXIMIZED=FALSE&amp;creator=factset&amp;display_string=Audit"}</definedName>
    <definedName name="_1649__FDSAUDITLINK__" localSheetId="2">{"fdsup://directions/FAT Viewer?action=UPDATE&amp;creator=factset&amp;DYN_ARGS=TRUE&amp;DOC_NAME=FAT:FQL_AUDITING_CLIENT_TEMPLATE.FAT&amp;display_string=Audit&amp;VAR:KEY=HGDAZCXWLM&amp;VAR:QUERY=KEZTTF9ORVRfSU5DKE5PVyxOT1csRlNBLCxVU0QpQEZGX05FVF9JTkMoTFRNUywwLCwsLFVTRCkp&amp;WINDOW=F","IRST_POPUP&amp;HEIGHT=450&amp;WIDTH=450&amp;START_MAXIMIZED=FALSE&amp;VAR:CALENDAR=US&amp;VAR:SYMBOL=PKT&amp;VAR:INDEX=0"}</definedName>
    <definedName name="_1649__FDSAUDITLINK__" hidden="1">{"fdsup://Directions/FactSet Auditing Viewer?action=AUDIT_VALUE&amp;DB=129&amp;ID1=78403A10&amp;VALUEID=07011&amp;SDATE=2008&amp;PERIODTYPE=ANN_STD&amp;SCFT=3&amp;window=popup_no_bar&amp;width=385&amp;height=120&amp;START_MAXIMIZED=FALSE&amp;creator=factset&amp;display_string=Audit"}</definedName>
    <definedName name="_165___________________123Graph_ACHART_3" hidden="1">#REF!</definedName>
    <definedName name="_165________________123Graph_ACHART_2" hidden="1">#REF!</definedName>
    <definedName name="_165____123Graph_ACHART_18" hidden="1">#REF!</definedName>
    <definedName name="_165____123Graph_ACHART_2" hidden="1">#REF!</definedName>
    <definedName name="_165__123Graph_CCHART_6A" hidden="1">#REF!</definedName>
    <definedName name="_165__123Graph_DCHART_4" hidden="1">#REF!</definedName>
    <definedName name="_165__123Graph_LBL_DCHART_1" hidden="1">#N/A</definedName>
    <definedName name="_165__FDSAUDITLINK__" localSheetId="2" hidden="1">{"fdsup://Directions/FactSet Auditing Viewer?action=AUDIT_VALUE&amp;DB=129&amp;ID1=34988210&amp;VALUEID=01501_YTD&amp;SDATE=201004&amp;PERIODTYPE=QTR_STD&amp;SCFT=3&amp;window=popup_no_bar&amp;width=385&amp;height=120&amp;START_MAXIMIZED=FALSE&amp;creator=factset&amp;display_string=Audit"}</definedName>
    <definedName name="_165__FDSAUDITLINK__" hidden="1">{"fdsup://directions/FAT Viewer?action=UPDATE&amp;creator=factset&amp;DYN_ARGS=TRUE&amp;DOC_NAME=FAT:FQL_AUDITING_CLIENT_TEMPLATE.FAT&amp;display_string=Audit&amp;VAR:KEY=GXSRGTMRCB&amp;VAR:QUERY=KEZGX05FVF9JTkMoTFRNUyw0MDcyNCwsLFJQLFVTRClARkZfTkVUX0lOQyhMVE1TX1NFTUksNDA3MjQsLCxSU","CxVU0QpKQ==&amp;WINDOW=FIRST_POPUP&amp;HEIGHT=450&amp;WIDTH=450&amp;START_MAXIMIZED=FALSE&amp;VAR:CALENDAR=US&amp;VAR:SYMBOL=WBSN&amp;VAR:INDEX=0"}</definedName>
    <definedName name="_165__FDSAUDITLINK___1" localSheetId="2" hidden="1">{"fdsup://directions/FAT Viewer?action=UPDATE&amp;creator=factset&amp;DYN_ARGS=TRUE&amp;DOC_NAME=FAT:FQL_AUDITING_CLIENT_TEMPLATE.FAT&amp;display_string=Audit&amp;VAR:KEY=GXSRGTMRCB&amp;VAR:QUERY=KEZGX05FVF9JTkMoTFRNUyw0MDcyNCwsLFJQLFVTRClARkZfTkVUX0lOQyhMVE1TX1NFTUksNDA3MjQsLCxSU","CxVU0QpKQ==&amp;WINDOW=FIRST_POPUP&amp;HEIGHT=450&amp;WIDTH=450&amp;START_MAXIMIZED=FALSE&amp;VAR:CALENDAR=US&amp;VAR:SYMBOL=WBSN&amp;VAR:INDEX=0"}</definedName>
    <definedName name="_165__FDSAUDITLINK___1" hidden="1">{"fdsup://directions/FAT Viewer?action=UPDATE&amp;creator=factset&amp;DYN_ARGS=TRUE&amp;DOC_NAME=FAT:FQL_AUDITING_CLIENT_TEMPLATE.FAT&amp;display_string=Audit&amp;VAR:KEY=GXSRGTMRCB&amp;VAR:QUERY=KEZGX05FVF9JTkMoTFRNUyw0MDcyNCwsLFJQLFVTRClARkZfTkVUX0lOQyhMVE1TX1NFTUksNDA3MjQsLCxSU","CxVU0QpKQ==&amp;WINDOW=FIRST_POPUP&amp;HEIGHT=450&amp;WIDTH=450&amp;START_MAXIMIZED=FALSE&amp;VAR:CALENDAR=US&amp;VAR:SYMBOL=WBSN&amp;VAR:INDEX=0"}</definedName>
    <definedName name="_1650__FDSAUDITLINK__" localSheetId="2">{"fdsup://directions/FAT Viewer?action=UPDATE&amp;creator=factset&amp;DYN_ARGS=TRUE&amp;DOC_NAME=FAT:FQL_AUDITING_CLIENT_TEMPLATE.FAT&amp;display_string=Audit&amp;VAR:KEY=DARCPEZOFK&amp;VAR:QUERY=KEZTTF9ORVRfSU5DKE5PVyxOT1csRlNBLCxVU0QpQEZGX05FVF9JTkMoTFRNUywwLCwsLFVTRCkp&amp;WINDOW=F","IRST_POPUP&amp;HEIGHT=450&amp;WIDTH=450&amp;START_MAXIMIZED=FALSE&amp;VAR:CALENDAR=US&amp;VAR:SYMBOL=EVOLD&amp;VAR:INDEX=0"}</definedName>
    <definedName name="_1650__FDSAUDITLINK__" hidden="1">{"fdsup://Directions/FactSet Auditing Viewer?action=AUDIT_VALUE&amp;DB=129&amp;ID1=59491810&amp;VALUEID=02001&amp;SDATE=201201&amp;PERIODTYPE=QTR_STD&amp;SCFT=3&amp;window=popup_no_bar&amp;width=385&amp;height=120&amp;START_MAXIMIZED=FALSE&amp;creator=factset&amp;display_string=Audit"}</definedName>
    <definedName name="_1651__FDSAUDITLINK__" localSheetId="2">{"fdsup://directions/FAT Viewer?action=UPDATE&amp;creator=factset&amp;DYN_ARGS=TRUE&amp;DOC_NAME=FAT:FQL_AUDITING_CLIENT_TEMPLATE.FAT&amp;display_string=Audit&amp;VAR:KEY=IZMZUFSFS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TGT&amp;VAR:INDEX=0"}</definedName>
    <definedName name="_1651__FDSAUDITLINK__" hidden="1">{"fdsup://Directions/FactSet Auditing Viewer?action=AUDIT_VALUE&amp;DB=129&amp;ID1=45920010&amp;VALUEID=07011&amp;SDATE=2009&amp;PERIODTYPE=ANN_STD&amp;window=popup_no_bar&amp;width=385&amp;height=120&amp;START_MAXIMIZED=FALSE&amp;creator=factset&amp;display_string=Audit"}</definedName>
    <definedName name="_1652__FDSAUDITLINK__" localSheetId="2">{"fdsup://directions/FAT Viewer?action=UPDATE&amp;creator=factset&amp;DYN_ARGS=TRUE&amp;DOC_NAME=FAT:FQL_AUDITING_CLIENT_TEMPLATE.FAT&amp;display_string=Audit&amp;VAR:KEY=HIDOLEXGJ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NDO&amp;VAR:INDEX=0"}</definedName>
    <definedName name="_1652__FDSAUDITLINK__" hidden="1">{"fdsup://directions/FAT Viewer?action=UPDATE&amp;creator=factset&amp;DYN_ARGS=TRUE&amp;DOC_NAME=FAT:FQL_AUDITING_CLIENT_TEMPLATE.FAT&amp;display_string=Audit&amp;VAR:KEY=CNIBIREHAH&amp;VAR:QUERY=RkZfTkVUX0lOQyhMVE0sMCwsLFJGLFVTRCkgLyBGRl9DT01fU0hTX09VVChRVFIsMCwsLFJGLFVTRCk=&amp;WIND","OW=FIRST_POPUP&amp;HEIGHT=450&amp;WIDTH=450&amp;START_MAXIMIZED=FALSE&amp;VAR:CALENDAR=US&amp;VAR:SYMBOL=DASTY&amp;VAR:INDEX=0"}</definedName>
    <definedName name="_1653__FDSAUDITLINK__" localSheetId="2">{"fdsup://directions/FAT Viewer?action=UPDATE&amp;creator=factset&amp;DYN_ARGS=TRUE&amp;DOC_NAME=FAT:FQL_AUDITING_CLIENT_TEMPLATE.FAT&amp;display_string=Audit&amp;VAR:KEY=BITEPGNW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586161&amp;VAR:INDEX=0"}</definedName>
    <definedName name="_1653__FDSAUDITLINK__" hidden="1">{"fdsup://Directions/FactSet Auditing Viewer?action=AUDIT_VALUE&amp;DB=129&amp;ID1=02968310&amp;VALUEID=07011&amp;SDATE=2010&amp;PERIODTYPE=ANN_STD&amp;SCFT=3&amp;window=popup_no_bar&amp;width=385&amp;height=120&amp;START_MAXIMIZED=FALSE&amp;creator=factset&amp;display_string=Audit"}</definedName>
    <definedName name="_1654__FDSAUDITLINK__" localSheetId="2">{"fdsup://directions/FAT Viewer?action=UPDATE&amp;creator=factset&amp;DYN_ARGS=TRUE&amp;DOC_NAME=FAT:FQL_AUDITING_CLIENT_TEMPLATE.FAT&amp;display_string=Audit&amp;VAR:KEY=JENIXEVE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KAN&amp;VAR:INDEX=0"}</definedName>
    <definedName name="_1654__FDSAUDITLINK__" hidden="1">{"fdsup://directions/FAT Viewer?action=UPDATE&amp;creator=factset&amp;DYN_ARGS=TRUE&amp;DOC_NAME=FAT:FQL_AUDITING_CLIENT_TEMPLATE.FAT&amp;display_string=Audit&amp;VAR:KEY=YRAVKTIFSF&amp;VAR:QUERY=KEZGX0VCSVREQShMVE0sMCwsLFJGLFVTRClARkZfRUJJVERBX0lCKExUTSwwLCwsUkYsVVNEKSk=&amp;WINDOW=F","IRST_POPUP&amp;HEIGHT=450&amp;WIDTH=450&amp;START_MAXIMIZED=FALSE&amp;VAR:CALENDAR=US&amp;VAR:SYMBOL=KANA&amp;VAR:INDEX=0"}</definedName>
    <definedName name="_1655__FDSAUDITLINK__" localSheetId="2">{"fdsup://directions/FAT Viewer?action=UPDATE&amp;creator=factset&amp;DYN_ARGS=TRUE&amp;DOC_NAME=FAT:FQL_AUDITING_CLIENT_TEMPLATE.FAT&amp;display_string=Audit&amp;VAR:KEY=LWLCTUTYL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DWR&amp;VAR:INDEX=0"}</definedName>
    <definedName name="_1655__FDSAUDITLINK__" hidden="1">{"fdsup://Directions/FactSet Auditing Viewer?action=AUDIT_VALUE&amp;DB=129&amp;ID1=54140Y10&amp;VALUEID=07011&amp;SDATE=2007&amp;PERIODTYPE=ANN_STD&amp;window=popup_no_bar&amp;width=385&amp;height=120&amp;START_MAXIMIZED=FALSE&amp;creator=factset&amp;display_string=Audit"}</definedName>
    <definedName name="_1656__FDSAUDITLINK__" localSheetId="2">{"fdsup://directions/FAT Viewer?action=UPDATE&amp;creator=factset&amp;DYN_ARGS=TRUE&amp;DOC_NAME=FAT:FQL_AUDITING_CLIENT_TEMPLATE.FAT&amp;display_string=Audit&amp;VAR:KEY=FEBYJAZU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067250&amp;VAR:INDEX=0"}</definedName>
    <definedName name="_1656__FDSAUDITLINK__" hidden="1">{"fdsup://directions/FAT Viewer?action=UPDATE&amp;creator=factset&amp;DYN_ARGS=TRUE&amp;DOC_NAME=FAT:FQL_AUDITING_CLIENT_TEMPLATE.FAT&amp;display_string=Audit&amp;VAR:KEY=EBIJEXGREN&amp;VAR:QUERY=KEZGX0VCSVQoQU5OLDAsLCxSRixVU0QpQEZGX0VCSVRfSUIoQU5OLDAsLCxSRixVU0QpKQ==&amp;WINDOW=FIRST","_POPUP&amp;HEIGHT=450&amp;WIDTH=450&amp;START_MAXIMIZED=FALSE&amp;VAR:CALENDAR=US&amp;VAR:SYMBOL=CVG&amp;VAR:INDEX=0"}</definedName>
    <definedName name="_1657__FDSAUDITLINK__" localSheetId="2">{"fdsup://directions/FAT Viewer?action=UPDATE&amp;creator=factset&amp;DYN_ARGS=TRUE&amp;DOC_NAME=FAT:FQL_AUDITING_CLIENT_TEMPLATE.FAT&amp;display_string=Audit&amp;VAR:KEY=ZMVSXYHC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LLT&amp;VAR:INDEX=0"}</definedName>
    <definedName name="_1657__FDSAUDITLINK__" hidden="1">{"fdsup://directions/FAT Viewer?action=UPDATE&amp;creator=factset&amp;DYN_ARGS=TRUE&amp;DOC_NAME=FAT:FQL_AUDITING_CLIENT_TEMPLATE.FAT&amp;display_string=Audit&amp;VAR:KEY=OLUHWREPKV&amp;VAR:QUERY=RkZfREVCVChRVFIsMCwsLFJGLFVTRCk=&amp;WINDOW=FIRST_POPUP&amp;HEIGHT=450&amp;WIDTH=450&amp;START_MAXIMI","ZED=FALSE&amp;VAR:CALENDAR=US&amp;VAR:SYMBOL=CALD&amp;VAR:INDEX=0"}</definedName>
    <definedName name="_1658__FDSAUDITLINK__" localSheetId="2">{"fdsup://Directions/FactSet Auditing Viewer?action=AUDIT_VALUE&amp;DB=129&amp;ID1=45668X20&amp;VALUEID=02001&amp;SDATE=201002&amp;PERIODTYPE=QTR_STD&amp;window=popup_no_bar&amp;width=385&amp;height=120&amp;START_MAXIMIZED=FALSE&amp;creator=factset&amp;display_string=Audit"}</definedName>
    <definedName name="_1658__FDSAUDITLINK__" hidden="1">{"fdsup://Directions/FactSet Auditing Viewer?action=AUDIT_VALUE&amp;DB=129&amp;ID1=29384810&amp;VALUEID=01001&amp;SDATE=200801&amp;PERIODTYPE=QTR_STD&amp;SCFT=3&amp;window=popup_no_bar&amp;width=385&amp;height=120&amp;START_MAXIMIZED=FALSE&amp;creator=factset&amp;display_string=Audit"}</definedName>
    <definedName name="_1659__FDSAUDITLINK__" localSheetId="2">{"fdsup://Directions/FactSet Auditing Viewer?action=AUDIT_VALUE&amp;DB=129&amp;ID1=586161&amp;VALUEID=02001&amp;SDATE=201002&amp;PERIODTYPE=QTR_STD&amp;window=popup_no_bar&amp;width=385&amp;height=120&amp;START_MAXIMIZED=FALSE&amp;creator=factset&amp;display_string=Audit"}</definedName>
    <definedName name="_1659__FDSAUDITLINK__" hidden="1">{"fdsup://directions/FAT Viewer?action=UPDATE&amp;creator=factset&amp;DYN_ARGS=TRUE&amp;DOC_NAME=FAT:FQL_AUDITING_CLIENT_TEMPLATE.FAT&amp;display_string=Audit&amp;VAR:KEY=CRWRWFALIL&amp;VAR:QUERY=RkZfREVCVChRVFIsMCwsLFJGLFVTRCk=&amp;WINDOW=FIRST_POPUP&amp;HEIGHT=450&amp;WIDTH=450&amp;START_MAXIMI","ZED=FALSE&amp;VAR:CALENDAR=US&amp;VAR:SYMBOL=612528&amp;VAR:INDEX=0"}</definedName>
    <definedName name="_166___________________123Graph_ACHART_4" hidden="1">#REF!</definedName>
    <definedName name="_166________________123Graph_ACHART_3" hidden="1">#REF!</definedName>
    <definedName name="_166_____123Graph_DCHART_8" hidden="1">#REF!</definedName>
    <definedName name="_166____123Graph_ACHART_2" hidden="1">#REF!</definedName>
    <definedName name="_166____123Graph_ACHART_3" hidden="1">#REF!</definedName>
    <definedName name="_166__123Graph_X_Chart_1A" hidden="1">#REF!</definedName>
    <definedName name="_166__FDSAUDITLINK__" localSheetId="2" hidden="1">{"fdsup://Directions/FactSet Auditing Viewer?action=AUDIT_VALUE&amp;DB=129&amp;ID1=34988210&amp;VALUEID=01501_YTD&amp;SDATE=201104&amp;PERIODTYPE=QTR_STD&amp;SCFT=3&amp;window=popup_no_bar&amp;width=385&amp;height=120&amp;START_MAXIMIZED=FALSE&amp;creator=factset&amp;display_string=Audit"}</definedName>
    <definedName name="_166__FDSAUDITLINK__" hidden="1">{"fdsup://directions/FAT Viewer?action=UPDATE&amp;creator=factset&amp;DYN_ARGS=TRUE&amp;DOC_NAME=FAT:FQL_AUDITING_CLIENT_TEMPLATE.FAT&amp;display_string=Audit&amp;VAR:KEY=OZALCHILEZ&amp;VAR:QUERY=KEZGX0VCSVRfT1BFUihMVE1TLDQwNzI0LCwsUlAsVVNEKUBGRl9FQklUX09QRVIoTFRNU19TRU1JLDQwNzI0L","CwsUlAsVVNEKSk=&amp;WINDOW=FIRST_POPUP&amp;HEIGHT=450&amp;WIDTH=450&amp;START_MAXIMIZED=FALSE&amp;VAR:CALENDAR=US&amp;VAR:SYMBOL=WBSN&amp;VAR:INDEX=0"}</definedName>
    <definedName name="_166__FDSAUDITLINK___1" localSheetId="2" hidden="1">{"fdsup://directions/FAT Viewer?action=UPDATE&amp;creator=factset&amp;DYN_ARGS=TRUE&amp;DOC_NAME=FAT:FQL_AUDITING_CLIENT_TEMPLATE.FAT&amp;display_string=Audit&amp;VAR:KEY=OZALCHILEZ&amp;VAR:QUERY=KEZGX0VCSVRfT1BFUihMVE1TLDQwNzI0LCwsUlAsVVNEKUBGRl9FQklUX09QRVIoTFRNU19TRU1JLDQwNzI0L","CwsUlAsVVNEKSk=&amp;WINDOW=FIRST_POPUP&amp;HEIGHT=450&amp;WIDTH=450&amp;START_MAXIMIZED=FALSE&amp;VAR:CALENDAR=US&amp;VAR:SYMBOL=WBSN&amp;VAR:INDEX=0"}</definedName>
    <definedName name="_166__FDSAUDITLINK___1" hidden="1">{"fdsup://directions/FAT Viewer?action=UPDATE&amp;creator=factset&amp;DYN_ARGS=TRUE&amp;DOC_NAME=FAT:FQL_AUDITING_CLIENT_TEMPLATE.FAT&amp;display_string=Audit&amp;VAR:KEY=OZALCHILEZ&amp;VAR:QUERY=KEZGX0VCSVRfT1BFUihMVE1TLDQwNzI0LCwsUlAsVVNEKUBGRl9FQklUX09QRVIoTFRNU19TRU1JLDQwNzI0L","CwsUlAsVVNEKSk=&amp;WINDOW=FIRST_POPUP&amp;HEIGHT=450&amp;WIDTH=450&amp;START_MAXIMIZED=FALSE&amp;VAR:CALENDAR=US&amp;VAR:SYMBOL=WBSN&amp;VAR:INDEX=0"}</definedName>
    <definedName name="_1660__FDSAUDITLINK__" localSheetId="2">{"fdsup://directions/FAT Viewer?action=UPDATE&amp;creator=factset&amp;DYN_ARGS=TRUE&amp;DOC_NAME=FAT:FQL_AUDITING_CLIENT_TEMPLATE.FAT&amp;display_string=Audit&amp;VAR:KEY=FYPIRQRAJC&amp;VAR:QUERY=KEZTTF9ORVRfSU5DKE5PVyxOT1csRlNBLCxVU0QpQEZGX05FVF9JTkMoTFRNUywwLCwsLFVTRCkp&amp;WINDOW=F","IRST_POPUP&amp;HEIGHT=450&amp;WIDTH=450&amp;START_MAXIMIZED=FALSE&amp;VAR:CALENDAR=US&amp;VAR:SYMBOL=VCST&amp;VAR:INDEX=0"}</definedName>
    <definedName name="_1660__FDSAUDITLINK__" hidden="1">{"fdsup://Directions/FactSet Auditing Viewer?action=AUDIT_VALUE&amp;DB=129&amp;ID1=29384810&amp;VALUEID=07011&amp;SDATE=2008&amp;PERIODTYPE=ANN_STD&amp;window=popup_no_bar&amp;width=385&amp;height=120&amp;START_MAXIMIZED=FALSE&amp;creator=factset&amp;display_string=Audit"}</definedName>
    <definedName name="_1661__FDSAUDITLINK__" localSheetId="2">{"fdsup://Directions/FactSet Auditing Viewer?action=AUDIT_VALUE&amp;DB=129&amp;ID1=45173E10&amp;VALUEID=02001&amp;SDATE=201002&amp;PERIODTYPE=QTR_STD&amp;window=popup_no_bar&amp;width=385&amp;height=120&amp;START_MAXIMIZED=FALSE&amp;creator=factset&amp;display_string=Audit"}</definedName>
    <definedName name="_1661__FDSAUDITLINK__" hidden="1">{"fdsup://Directions/FactSet Auditing Viewer?action=AUDIT_VALUE&amp;DB=129&amp;ID1=29384810&amp;VALUEID=07011&amp;SDATE=2008&amp;PERIODTYPE=ANN_STD&amp;SCFT=3&amp;window=popup_no_bar&amp;width=385&amp;height=120&amp;START_MAXIMIZED=FALSE&amp;creator=factset&amp;display_string=Audit"}</definedName>
    <definedName name="_1662__FDSAUDITLINK__" localSheetId="2">{"fdsup://Directions/FactSet Auditing Viewer?action=AUDIT_VALUE&amp;DB=129&amp;ID1=M0854Q10&amp;VALUEID=02001&amp;SDATE=201002&amp;PERIODTYPE=QTR_STD&amp;window=popup_no_bar&amp;width=385&amp;height=120&amp;START_MAXIMIZED=FALSE&amp;creator=factset&amp;display_string=Audit"}</definedName>
    <definedName name="_1662__FDSAUDITLINK__" hidden="1">{"fdsup://Directions/FactSet Auditing Viewer?action=AUDIT_VALUE&amp;DB=129&amp;ID1=92343X10&amp;VALUEID=03451&amp;SDATE=201101&amp;PERIODTYPE=QTR_STD&amp;SCFT=3&amp;window=popup_no_bar&amp;width=385&amp;height=120&amp;START_MAXIMIZED=FALSE&amp;creator=factset&amp;display_string=Audit"}</definedName>
    <definedName name="_1663__FDSAUDITLINK__" localSheetId="2">{"fdsup://directions/FAT Viewer?action=UPDATE&amp;creator=factset&amp;DYN_ARGS=TRUE&amp;DOC_NAME=FAT:FQL_AUDITING_CLIENT_TEMPLATE.FAT&amp;display_string=Audit&amp;VAR:KEY=LAPUNELM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RN&amp;VAR:INDEX=0"}</definedName>
    <definedName name="_1663__FDSAUDITLINK__" hidden="1">{"fdsup://directions/FAT Viewer?action=UPDATE&amp;creator=factset&amp;DYN_ARGS=TRUE&amp;DOC_NAME=FAT:FQL_AUDITING_CLIENT_TEMPLATE.FAT&amp;display_string=Audit&amp;VAR:KEY=WNOTORYXUZ&amp;VAR:QUERY=RkZfRU5UUlBSX1ZBTF9EQUlMWSg0MDM0MCk=&amp;WINDOW=FIRST_POPUP&amp;HEIGHT=450&amp;WIDTH=450&amp;START_MA","XIMIZED=FALSE&amp;VAR:CALENDAR=US&amp;VAR:SYMBOL=HOT&amp;VAR:INDEX=0"}</definedName>
    <definedName name="_1664__FDSAUDITLINK__" localSheetId="2">{"fdsup://directions/FAT Viewer?action=UPDATE&amp;creator=factset&amp;DYN_ARGS=TRUE&amp;DOC_NAME=FAT:FQL_AUDITING_CLIENT_TEMPLATE.FAT&amp;display_string=Audit&amp;VAR:KEY=HYBAXCLCLC&amp;VAR:QUERY=KEZTTF9ORVRfSU5DKE5PVyxOT1csRlNBLCxVU0QpQEZGX05FVF9JTkMoTFRNUywwLCwsLFVTRCkp&amp;WINDOW=F","IRST_POPUP&amp;HEIGHT=450&amp;WIDTH=450&amp;START_MAXIMIZED=FALSE&amp;VAR:CALENDAR=US&amp;VAR:SYMBOL=080216&amp;VAR:INDEX=0"}</definedName>
    <definedName name="_1664__FDSAUDITLINK__" hidden="1">{"fdsup://directions/FAT Viewer?action=UPDATE&amp;creator=factset&amp;DYN_ARGS=TRUE&amp;DOC_NAME=FAT:FQL_AUDITING_CLIENT_TEMPLATE.FAT&amp;display_string=Audit&amp;VAR:KEY=ETAXWRAXCZ&amp;VAR:QUERY=RkZfRU5UUlBSX1ZBTF9EQUlMWSg0MDM0MCk=&amp;WINDOW=FIRST_POPUP&amp;HEIGHT=450&amp;WIDTH=450&amp;START_MA","XIMIZED=FALSE&amp;VAR:CALENDAR=US&amp;VAR:SYMBOL=585284&amp;VAR:INDEX=0"}</definedName>
    <definedName name="_1665__FDSAUDITLINK__" localSheetId="2">{"fdsup://Directions/FactSet Auditing Viewer?action=AUDIT_VALUE&amp;DB=129&amp;ID1=48273U10&amp;VALUEID=02001&amp;SDATE=201004&amp;PERIODTYPE=QTR_STD&amp;window=popup_no_bar&amp;width=385&amp;height=120&amp;START_MAXIMIZED=FALSE&amp;creator=factset&amp;display_string=Audit"}</definedName>
    <definedName name="_1665__FDSAUDITLINK__" hidden="1">{"fdsup://directions/FAT Viewer?action=UPDATE&amp;creator=factset&amp;DYN_ARGS=TRUE&amp;DOC_NAME=FAT:FQL_AUDITING_CLIENT_TEMPLATE.FAT&amp;display_string=Audit&amp;VAR:KEY=YLOPIZYHYF&amp;VAR:QUERY=RkZfRU5UUlBSX1ZBTF9EQUlMWSg0MDM0MCk=&amp;WINDOW=FIRST_POPUP&amp;HEIGHT=450&amp;WIDTH=450&amp;START_MA","XIMIZED=FALSE&amp;VAR:CALENDAR=US&amp;VAR:SYMBOL=MAR&amp;VAR:INDEX=0"}</definedName>
    <definedName name="_1666__FDSAUDITLINK__" localSheetId="2">{"fdsup://directions/FAT Viewer?action=UPDATE&amp;creator=factset&amp;DYN_ARGS=TRUE&amp;DOC_NAME=FAT:FQL_AUDITING_CLIENT_TEMPLATE.FAT&amp;display_string=Audit&amp;VAR:KEY=ZSBSBARW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080216&amp;VAR:INDEX=0"}</definedName>
    <definedName name="_1666__FDSAUDITLINK__" hidden="1">{"fdsup://directions/FAT Viewer?action=UPDATE&amp;creator=factset&amp;DYN_ARGS=TRUE&amp;DOC_NAME=FAT:FQL_AUDITING_CLIENT_TEMPLATE.FAT&amp;display_string=Audit&amp;VAR:KEY=SZOVWPOHYD&amp;VAR:QUERY=RkZfRU5UUlBSX1ZBTF9EQUlMWSg0MDM0MCk=&amp;WINDOW=FIRST_POPUP&amp;HEIGHT=450&amp;WIDTH=450&amp;START_MA","XIMIZED=FALSE&amp;VAR:CALENDAR=US&amp;VAR:SYMBOL=CHH&amp;VAR:INDEX=0"}</definedName>
    <definedName name="_1667__FDSAUDITLINK__" localSheetId="2">{"fdsup://Directions/FactSet Auditing Viewer?action=AUDIT_VALUE&amp;DB=129&amp;ID1=080216&amp;VALUEID=02001&amp;SDATE=201001&amp;PERIODTYPE=SEMI_STD&amp;window=popup_no_bar&amp;width=385&amp;height=120&amp;START_MAXIMIZED=FALSE&amp;creator=factset&amp;display_string=Audit"}</definedName>
    <definedName name="_1667__FDSAUDITLINK__" hidden="1">{"fdsup://directions/FAT Viewer?action=UPDATE&amp;creator=factset&amp;DYN_ARGS=TRUE&amp;DOC_NAME=FAT:FQL_AUDITING_CLIENT_TEMPLATE.FAT&amp;display_string=Audit&amp;VAR:KEY=KTQNKRMREN&amp;VAR:QUERY=RkZfRU5UUlBSX1ZBTF9EQUlMWSg0MDM0MCk=&amp;WINDOW=FIRST_POPUP&amp;HEIGHT=450&amp;WIDTH=450&amp;START_MA","XIMIZED=FALSE&amp;VAR:CALENDAR=US&amp;VAR:SYMBOL=WYN&amp;VAR:INDEX=0"}</definedName>
    <definedName name="_1668__FDSAUDITLINK__" localSheetId="2">{"fdsup://directions/FAT Viewer?action=UPDATE&amp;creator=factset&amp;DYN_ARGS=TRUE&amp;DOC_NAME=FAT:FQL_AUDITING_CLIENT_TEMPLATE.FAT&amp;display_string=Audit&amp;VAR:KEY=FINGDIVOBG&amp;VAR:QUERY=KEZTTF9ORVRfSU5DKE5PVyxOT1csRlNBLCxVU0QpQEZGX05FVF9JTkMoTFRNUywwLCwsLFVTRCkp&amp;WINDOW=F","IRST_POPUP&amp;HEIGHT=450&amp;WIDTH=450&amp;START_MAXIMIZED=FALSE&amp;VAR:CALENDAR=US&amp;VAR:SYMBOL=NOVL&amp;VAR:INDEX=0"}</definedName>
    <definedName name="_1668__FDSAUDITLINK__" hidden="1">{"fdsup://directions/FAT Viewer?action=UPDATE&amp;creator=factset&amp;DYN_ARGS=TRUE&amp;DOC_NAME=FAT:FQL_AUDITING_CLIENT_TEMPLATE.FAT&amp;display_string=Audit&amp;VAR:KEY=QXENIVEFCJ&amp;VAR:QUERY=RkZfRU5UUlBSX1ZBTF9EQUlMWSg0MDMzOSk=&amp;WINDOW=FIRST_POPUP&amp;HEIGHT=450&amp;WIDTH=450&amp;START_MA","XIMIZED=FALSE&amp;VAR:CALENDAR=US&amp;VAR:SYMBOL=H&amp;VAR:INDEX=0"}</definedName>
    <definedName name="_1669__FDSAUDITLINK__" localSheetId="2">{"fdsup://directions/FAT Viewer?action=UPDATE&amp;creator=factset&amp;DYN_ARGS=TRUE&amp;DOC_NAME=FAT:FQL_AUDITING_CLIENT_TEMPLATE.FAT&amp;display_string=Audit&amp;VAR:KEY=PCRWBKFOHK&amp;VAR:QUERY=KEZTTF9ORVRfSU5DKE5PVyxOT1csRlNBLCxVU0QpQEZGX05FVF9JTkMoTFRNUywwLCwsLFVTRCkp&amp;WINDOW=F","IRST_POPUP&amp;HEIGHT=450&amp;WIDTH=450&amp;START_MAXIMIZED=FALSE&amp;VAR:CALENDAR=US&amp;VAR:SYMBOL=DIGA&amp;VAR:INDEX=0"}</definedName>
    <definedName name="_1669__FDSAUDITLINK__" hidden="1">{"fdsup://directions/FAT Viewer?action=UPDATE&amp;creator=factset&amp;DYN_ARGS=TRUE&amp;DOC_NAME=FAT:FQL_AUDITING_CLIENT_TEMPLATE.FAT&amp;display_string=Audit&amp;VAR:KEY=CXUZWDWFCD&amp;VAR:QUERY=RkZfRU5UUlBSX1ZBTF9EQUlMWSg0MDMzOSk=&amp;WINDOW=FIRST_POPUP&amp;HEIGHT=450&amp;WIDTH=450&amp;START_MA","XIMIZED=FALSE&amp;VAR:CALENDAR=US&amp;VAR:SYMBOL=HOT&amp;VAR:INDEX=0"}</definedName>
    <definedName name="_167___________________123Graph_ACHART_5" hidden="1">#REF!</definedName>
    <definedName name="_167________________123Graph_ACHART_4" hidden="1">#REF!</definedName>
    <definedName name="_167____123Graph_ACHART_3" hidden="1">#REF!</definedName>
    <definedName name="_167____123Graph_ACHART_4" hidden="1">#REF!</definedName>
    <definedName name="_167__123Graph_XChart_1" hidden="1">#REF!</definedName>
    <definedName name="_167__FDSAUDITLINK__" localSheetId="2" hidden="1">{"fdsup://Directions/FactSet Auditing Viewer?action=AUDIT_VALUE&amp;DB=129&amp;ID1=34988210&amp;VALUEID=01254&amp;SDATE=2009&amp;PERIODTYPE=ANN_STD&amp;SCFT=3&amp;window=popup_no_bar&amp;width=385&amp;height=120&amp;START_MAXIMIZED=FALSE&amp;creator=factset&amp;display_string=Audit"}</definedName>
    <definedName name="_167__FDSAUDITLINK__" hidden="1">{"fdsup://Directions/FactSet Auditing Viewer?action=AUDIT_VALUE&amp;DB=129&amp;ID1=01860620&amp;VALUEID=01001&amp;SDATE=201002&amp;PERIODTYPE=QTR_STD&amp;SCFT=3&amp;window=popup_no_bar&amp;width=385&amp;height=120&amp;START_MAXIMIZED=FALSE&amp;creator=factset&amp;display_string=Audit"}</definedName>
    <definedName name="_167__FDSAUDITLINK___1" localSheetId="2" hidden="1">{"fdsup://Directions/FactSet Auditing Viewer?action=AUDIT_VALUE&amp;DB=129&amp;ID1=01860620&amp;VALUEID=01001&amp;SDATE=201002&amp;PERIODTYPE=QTR_STD&amp;SCFT=3&amp;window=popup_no_bar&amp;width=385&amp;height=120&amp;START_MAXIMIZED=FALSE&amp;creator=factset&amp;display_string=Audit"}</definedName>
    <definedName name="_167__FDSAUDITLINK___1" hidden="1">{"fdsup://Directions/FactSet Auditing Viewer?action=AUDIT_VALUE&amp;DB=129&amp;ID1=01860620&amp;VALUEID=01001&amp;SDATE=201002&amp;PERIODTYPE=QTR_STD&amp;SCFT=3&amp;window=popup_no_bar&amp;width=385&amp;height=120&amp;START_MAXIMIZED=FALSE&amp;creator=factset&amp;display_string=Audit"}</definedName>
    <definedName name="_1670__FDSAUDITLINK__" localSheetId="2">{"fdsup://directions/FAT Viewer?action=UPDATE&amp;creator=factset&amp;DYN_ARGS=TRUE&amp;DOC_NAME=FAT:FQL_AUDITING_CLIENT_TEMPLATE.FAT&amp;display_string=Audit&amp;VAR:KEY=PUFSJYNIXG&amp;VAR:QUERY=KEZTTF9ORVRfSU5DKE5PVyxOT1csRlNBLCxVU0QpQEZGX05FVF9JTkMoTFRNUywwLCwsLFVTRCkp&amp;WINDOW=F","IRST_POPUP&amp;HEIGHT=450&amp;WIDTH=450&amp;START_MAXIMIZED=FALSE&amp;VAR:CALENDAR=US&amp;VAR:SYMBOL=RPTN&amp;VAR:INDEX=0"}</definedName>
    <definedName name="_1670__FDSAUDITLINK__" hidden="1">{"fdsup://directions/FAT Viewer?action=UPDATE&amp;creator=factset&amp;DYN_ARGS=TRUE&amp;DOC_NAME=FAT:FQL_AUDITING_CLIENT_TEMPLATE.FAT&amp;display_string=Audit&amp;VAR:KEY=GJIBKFAVQL&amp;VAR:QUERY=RkZfRU5UUlBSX1ZBTF9EQUlMWSg0MDMzOSk=&amp;WINDOW=FIRST_POPUP&amp;HEIGHT=450&amp;WIDTH=450&amp;START_MA","XIMIZED=FALSE&amp;VAR:CALENDAR=US&amp;VAR:SYMBOL=585284&amp;VAR:INDEX=0"}</definedName>
    <definedName name="_1671__FDSAUDITLINK__" localSheetId="2">{"fdsup://directions/FAT Viewer?action=UPDATE&amp;creator=factset&amp;DYN_ARGS=TRUE&amp;DOC_NAME=FAT:FQL_AUDITING_CLIENT_TEMPLATE.FAT&amp;display_string=Audit&amp;VAR:KEY=RAJUXCPEDS&amp;VAR:QUERY=KEZTTF9ORVRfSU5DKE5PVyxOT1csRlNBLCxVU0QpQEZGX05FVF9JTkMoTFRNUywwLCwsLFVTRCkp&amp;WINDOW=F","IRST_POPUP&amp;HEIGHT=450&amp;WIDTH=450&amp;START_MAXIMIZED=FALSE&amp;VAR:CALENDAR=US&amp;VAR:SYMBOL=CSPI&amp;VAR:INDEX=0"}</definedName>
    <definedName name="_1671__FDSAUDITLINK__" hidden="1">{"fdsup://directions/FAT Viewer?action=UPDATE&amp;creator=factset&amp;DYN_ARGS=TRUE&amp;DOC_NAME=FAT:FQL_AUDITING_CLIENT_TEMPLATE.FAT&amp;display_string=Audit&amp;VAR:KEY=SHOLMXUJKT&amp;VAR:QUERY=RkZfRU5UUlBSX1ZBTF9EQUlMWSg0MDMzOSk=&amp;WINDOW=FIRST_POPUP&amp;HEIGHT=450&amp;WIDTH=450&amp;START_MA","XIMIZED=FALSE&amp;VAR:CALENDAR=US&amp;VAR:SYMBOL=MAR&amp;VAR:INDEX=0"}</definedName>
    <definedName name="_1672__FDSAUDITLINK__" localSheetId="2">{"fdsup://directions/FAT Viewer?action=UPDATE&amp;creator=factset&amp;DYN_ARGS=TRUE&amp;DOC_NAME=FAT:FQL_AUDITING_CLIENT_TEMPLATE.FAT&amp;display_string=Audit&amp;VAR:KEY=FGXYZKLWVU&amp;VAR:QUERY=KEZTTF9ORVRfSU5DKE5PVyxOT1csRlNBLCxVU0QpQEZGX05FVF9JTkMoTFRNUywwLCwsLFVTRCkp&amp;WINDOW=F","IRST_POPUP&amp;HEIGHT=450&amp;WIDTH=450&amp;START_MAXIMIZED=FALSE&amp;VAR:CALENDAR=US&amp;VAR:SYMBOL=CVDT&amp;VAR:INDEX=0"}</definedName>
    <definedName name="_1672__FDSAUDITLINK__" hidden="1">{"fdsup://directions/FAT Viewer?action=UPDATE&amp;creator=factset&amp;DYN_ARGS=TRUE&amp;DOC_NAME=FAT:FQL_AUDITING_CLIENT_TEMPLATE.FAT&amp;display_string=Audit&amp;VAR:KEY=WLOFUFAFMX&amp;VAR:QUERY=RkZfRU5UUlBSX1ZBTF9EQUlMWSg0MDMzOSk=&amp;WINDOW=FIRST_POPUP&amp;HEIGHT=450&amp;WIDTH=450&amp;START_MA","XIMIZED=FALSE&amp;VAR:CALENDAR=US&amp;VAR:SYMBOL=CHH&amp;VAR:INDEX=0"}</definedName>
    <definedName name="_1673__FDSAUDITLINK__" localSheetId="2">{"fdsup://directions/FAT Viewer?action=UPDATE&amp;creator=factset&amp;DYN_ARGS=TRUE&amp;DOC_NAME=FAT:FQL_AUDITING_CLIENT_TEMPLATE.FAT&amp;display_string=Audit&amp;VAR:KEY=ZMNQLATEXQ&amp;VAR:QUERY=KEZTTF9ORVRfSU5DKE5PVyxOT1csRlNBLCxVU0QpQEZGX05FVF9JTkMoTFRNUywwLCwsLFVTRCkp&amp;WINDOW=F","IRST_POPUP&amp;HEIGHT=450&amp;WIDTH=450&amp;START_MAXIMIZED=FALSE&amp;VAR:CALENDAR=US&amp;VAR:SYMBOL=APDN&amp;VAR:INDEX=0"}</definedName>
    <definedName name="_1673__FDSAUDITLINK__" hidden="1">{"fdsup://directions/FAT Viewer?action=UPDATE&amp;creator=factset&amp;DYN_ARGS=TRUE&amp;DOC_NAME=FAT:FQL_AUDITING_CLIENT_TEMPLATE.FAT&amp;display_string=Audit&amp;VAR:KEY=UNYRKTWNUJ&amp;VAR:QUERY=RkZfRU5UUlBSX1ZBTF9EQUlMWSg0MDMzOSk=&amp;WINDOW=FIRST_POPUP&amp;HEIGHT=450&amp;WIDTH=450&amp;START_MA","XIMIZED=FALSE&amp;VAR:CALENDAR=US&amp;VAR:SYMBOL=WYN&amp;VAR:INDEX=0"}</definedName>
    <definedName name="_1674__FDSAUDITLINK__" localSheetId="2">{"fdsup://directions/FAT Viewer?action=UPDATE&amp;creator=factset&amp;DYN_ARGS=TRUE&amp;DOC_NAME=FAT:FQL_AUDITING_CLIENT_TEMPLATE.FAT&amp;display_string=Audit&amp;VAR:KEY=HSXUTYHYXM&amp;VAR:QUERY=KEZTTF9ORVRfSU5DKE5PVyxOT1csRlNBLCxVU0QpQEZGX05FVF9JTkMoTFRNUywwLCwsLFVTRCkp&amp;WINDOW=F","IRST_POPUP&amp;HEIGHT=450&amp;WIDTH=450&amp;START_MAXIMIZED=FALSE&amp;VAR:CALENDAR=US&amp;VAR:SYMBOL=PRTK&amp;VAR:INDEX=0"}</definedName>
    <definedName name="_1674__FDSAUDITLINK__" hidden="1">{"fdsup://directions/FAT Viewer?action=UPDATE&amp;creator=factset&amp;DYN_ARGS=TRUE&amp;DOC_NAME=FAT:FQL_AUDITING_CLIENT_TEMPLATE.FAT&amp;display_string=Audit&amp;VAR:KEY=YJANQTAXYF&amp;VAR:QUERY=RkZfRU5UUlBSX1ZBTF9EQUlMWSg0MDMzOCk=&amp;WINDOW=FIRST_POPUP&amp;HEIGHT=450&amp;WIDTH=450&amp;START_MA","XIMIZED=FALSE&amp;VAR:CALENDAR=US&amp;VAR:SYMBOL=H&amp;VAR:INDEX=0"}</definedName>
    <definedName name="_1675__FDSAUDITLINK__" localSheetId="2">{"fdsup://directions/FAT Viewer?action=UPDATE&amp;creator=factset&amp;DYN_ARGS=TRUE&amp;DOC_NAME=FAT:FQL_AUDITING_CLIENT_TEMPLATE.FAT&amp;display_string=Audit&amp;VAR:KEY=DOPKTADGZO&amp;VAR:QUERY=KEZTTF9ORVRfSU5DKE5PVyxOT1csRlNBLCxVU0QpQEZGX05FVF9JTkMoTFRNUywwLCwsLFVTRCkp&amp;WINDOW=F","IRST_POPUP&amp;HEIGHT=450&amp;WIDTH=450&amp;START_MAXIMIZED=FALSE&amp;VAR:CALENDAR=US&amp;VAR:SYMBOL=AXIH&amp;VAR:INDEX=0"}</definedName>
    <definedName name="_1675__FDSAUDITLINK__" hidden="1">{"fdsup://directions/FAT Viewer?action=UPDATE&amp;creator=factset&amp;DYN_ARGS=TRUE&amp;DOC_NAME=FAT:FQL_AUDITING_CLIENT_TEMPLATE.FAT&amp;display_string=Audit&amp;VAR:KEY=OHWRGHEROV&amp;VAR:QUERY=RkZfRU5UUlBSX1ZBTF9EQUlMWSg0MDMzOCk=&amp;WINDOW=FIRST_POPUP&amp;HEIGHT=450&amp;WIDTH=450&amp;START_MA","XIMIZED=FALSE&amp;VAR:CALENDAR=US&amp;VAR:SYMBOL=HOT&amp;VAR:INDEX=0"}</definedName>
    <definedName name="_1676__FDSAUDITLINK__" localSheetId="2">{"fdsup://directions/FAT Viewer?action=UPDATE&amp;creator=factset&amp;DYN_ARGS=TRUE&amp;DOC_NAME=FAT:FQL_AUDITING_CLIENT_TEMPLATE.FAT&amp;display_string=Audit&amp;VAR:KEY=HKPSLKBSPM&amp;VAR:QUERY=KEZTTF9ORVRfSU5DKE5PVyxOT1csRlNBLCxVU0QpQEZGX05FVF9JTkMoTFRNUywwLCwsLFVTRCkp&amp;WINDOW=F","IRST_POPUP&amp;HEIGHT=450&amp;WIDTH=450&amp;START_MAXIMIZED=FALSE&amp;VAR:CALENDAR=US&amp;VAR:SYMBOL=AQAS&amp;VAR:INDEX=0"}</definedName>
    <definedName name="_1676__FDSAUDITLINK__" hidden="1">{"fdsup://directions/FAT Viewer?action=UPDATE&amp;creator=factset&amp;DYN_ARGS=TRUE&amp;DOC_NAME=FAT:FQL_AUDITING_CLIENT_TEMPLATE.FAT&amp;display_string=Audit&amp;VAR:KEY=ORIHEFMBGH&amp;VAR:QUERY=RkZfRU5UUlBSX1ZBTF9EQUlMWSg0MDMzOCk=&amp;WINDOW=FIRST_POPUP&amp;HEIGHT=450&amp;WIDTH=450&amp;START_MA","XIMIZED=FALSE&amp;VAR:CALENDAR=US&amp;VAR:SYMBOL=585284&amp;VAR:INDEX=0"}</definedName>
    <definedName name="_1677__FDSAUDITLINK__" localSheetId="2">{"fdsup://directions/FAT Viewer?action=UPDATE&amp;creator=factset&amp;DYN_ARGS=TRUE&amp;DOC_NAME=FAT:FQL_AUDITING_CLIENT_TEMPLATE.FAT&amp;display_string=Audit&amp;VAR:KEY=JAPSFUFEVO&amp;VAR:QUERY=KEZTTF9ORVRfSU5DKE5PVyxOT1csRlNBLCxVU0QpQEZGX05FVF9JTkMoTFRNUywwLCwsLFVTRCkp&amp;WINDOW=F","IRST_POPUP&amp;HEIGHT=450&amp;WIDTH=450&amp;START_MAXIMIZED=FALSE&amp;VAR:CALENDAR=US&amp;VAR:SYMBOL=GSPH&amp;VAR:INDEX=0"}</definedName>
    <definedName name="_1677__FDSAUDITLINK__" hidden="1">{"fdsup://directions/FAT Viewer?action=UPDATE&amp;creator=factset&amp;DYN_ARGS=TRUE&amp;DOC_NAME=FAT:FQL_AUDITING_CLIENT_TEMPLATE.FAT&amp;display_string=Audit&amp;VAR:KEY=KXUDWXQHUV&amp;VAR:QUERY=RkZfRU5UUlBSX1ZBTF9EQUlMWSg0MDMzOCk=&amp;WINDOW=FIRST_POPUP&amp;HEIGHT=450&amp;WIDTH=450&amp;START_MA","XIMIZED=FALSE&amp;VAR:CALENDAR=US&amp;VAR:SYMBOL=MAR&amp;VAR:INDEX=0"}</definedName>
    <definedName name="_1678__FDSAUDITLINK__" localSheetId="2">{"fdsup://directions/FAT Viewer?action=UPDATE&amp;creator=factset&amp;DYN_ARGS=TRUE&amp;DOC_NAME=FAT:FQL_AUDITING_CLIENT_TEMPLATE.FAT&amp;display_string=Audit&amp;VAR:KEY=JMRURGRMDI&amp;VAR:QUERY=KEZTTF9ORVRfSU5DKE5PVyxOT1csRlNBLCxVU0QpQEZGX05FVF9JTkMoTFRNUywwLCwsLFVTRCkp&amp;WINDOW=F","IRST_POPUP&amp;HEIGHT=450&amp;WIDTH=450&amp;START_MAXIMIZED=FALSE&amp;VAR:CALENDAR=US&amp;VAR:SYMBOL=ETHT&amp;VAR:INDEX=0"}</definedName>
    <definedName name="_1678__FDSAUDITLINK__" hidden="1">{"fdsup://directions/FAT Viewer?action=UPDATE&amp;creator=factset&amp;DYN_ARGS=TRUE&amp;DOC_NAME=FAT:FQL_AUDITING_CLIENT_TEMPLATE.FAT&amp;display_string=Audit&amp;VAR:KEY=ENCDUZYJSN&amp;VAR:QUERY=RkZfRU5UUlBSX1ZBTF9EQUlMWSg0MDMzOCk=&amp;WINDOW=FIRST_POPUP&amp;HEIGHT=450&amp;WIDTH=450&amp;START_MA","XIMIZED=FALSE&amp;VAR:CALENDAR=US&amp;VAR:SYMBOL=CHH&amp;VAR:INDEX=0"}</definedName>
    <definedName name="_1679__FDSAUDITLINK__" localSheetId="2">{"fdsup://directions/FAT Viewer?action=UPDATE&amp;creator=factset&amp;DYN_ARGS=TRUE&amp;DOC_NAME=FAT:FQL_AUDITING_CLIENT_TEMPLATE.FAT&amp;display_string=Audit&amp;VAR:KEY=NSVCNKZYPI&amp;VAR:QUERY=KEZTTF9ORVRfSU5DKE5PVyxOT1csRlNBLCxVU0QpQEZGX05FVF9JTkMoTFRNUywwLCwsLFVTRCkp&amp;WINDOW=F","IRST_POPUP&amp;HEIGHT=450&amp;WIDTH=450&amp;START_MAXIMIZED=FALSE&amp;VAR:CALENDAR=US&amp;VAR:SYMBOL=CRWG&amp;VAR:INDEX=0"}</definedName>
    <definedName name="_1679__FDSAUDITLINK__" hidden="1">{"fdsup://directions/FAT Viewer?action=UPDATE&amp;creator=factset&amp;DYN_ARGS=TRUE&amp;DOC_NAME=FAT:FQL_AUDITING_CLIENT_TEMPLATE.FAT&amp;display_string=Audit&amp;VAR:KEY=KXKTKNWNAX&amp;VAR:QUERY=RkZfRU5UUlBSX1ZBTF9EQUlMWSg0MDMzOCk=&amp;WINDOW=FIRST_POPUP&amp;HEIGHT=450&amp;WIDTH=450&amp;START_MA","XIMIZED=FALSE&amp;VAR:CALENDAR=US&amp;VAR:SYMBOL=WYN&amp;VAR:INDEX=0"}</definedName>
    <definedName name="_168___________________123Graph_ACHART_6" hidden="1">#REF!</definedName>
    <definedName name="_168________________123Graph_ACHART_5" hidden="1">#REF!</definedName>
    <definedName name="_168_____123Graph_ECHART_1" hidden="1">#REF!</definedName>
    <definedName name="_168____123Graph_ACHART_4" hidden="1">#REF!</definedName>
    <definedName name="_168____123Graph_ACHART_5" hidden="1">#REF!</definedName>
    <definedName name="_168__123Graph_ECHART_1" hidden="1">#REF!</definedName>
    <definedName name="_168__123Graph_XCHART_10" hidden="1">#REF!</definedName>
    <definedName name="_168__123Graph_XSUPPLIES_BY_B_U" hidden="1">#REF!</definedName>
    <definedName name="_168__FDSAUDITLINK__" localSheetId="2" hidden="1">{"fdsup://Directions/FactSet Auditing Viewer?action=AUDIT_VALUE&amp;DB=129&amp;ID1=34988210&amp;VALUEID=01254&amp;SDATE=2010&amp;PERIODTYPE=ANN_STD&amp;SCFT=3&amp;window=popup_no_bar&amp;width=385&amp;height=120&amp;START_MAXIMIZED=FALSE&amp;creator=factset&amp;display_string=Audit"}</definedName>
    <definedName name="_168__FDSAUDITLINK__" hidden="1">{"fdsup://directions/FAT Viewer?action=UPDATE&amp;creator=factset&amp;DYN_ARGS=TRUE&amp;DOC_NAME=FAT:FQL_AUDITING_CLIENT_TEMPLATE.FAT&amp;display_string=Audit&amp;VAR:KEY=MLSXQNUXCX&amp;VAR:QUERY=KEZGX0lOVF9FWFBfTkVUKExUTVMsNDA3MjQsLCxSUCxVU0QpQEZGX0lOVF9FWFBfTkVUKExUTVNfU0VNSSw0M","DcyNCwsLFJQLFVTRCkp&amp;WINDOW=FIRST_POPUP&amp;HEIGHT=450&amp;WIDTH=450&amp;START_MAXIMIZED=FALSE&amp;VAR:CALENDAR=US&amp;VAR:SYMBOL=KV.A&amp;VAR:INDEX=0"}</definedName>
    <definedName name="_168__FDSAUDITLINK___1" localSheetId="2" hidden="1">{"fdsup://directions/FAT Viewer?action=UPDATE&amp;creator=factset&amp;DYN_ARGS=TRUE&amp;DOC_NAME=FAT:FQL_AUDITING_CLIENT_TEMPLATE.FAT&amp;display_string=Audit&amp;VAR:KEY=MLSXQNUXCX&amp;VAR:QUERY=KEZGX0lOVF9FWFBfTkVUKExUTVMsNDA3MjQsLCxSUCxVU0QpQEZGX0lOVF9FWFBfTkVUKExUTVNfU0VNSSw0M","DcyNCwsLFJQLFVTRCkp&amp;WINDOW=FIRST_POPUP&amp;HEIGHT=450&amp;WIDTH=450&amp;START_MAXIMIZED=FALSE&amp;VAR:CALENDAR=US&amp;VAR:SYMBOL=KV.A&amp;VAR:INDEX=0"}</definedName>
    <definedName name="_168__FDSAUDITLINK___1" hidden="1">{"fdsup://directions/FAT Viewer?action=UPDATE&amp;creator=factset&amp;DYN_ARGS=TRUE&amp;DOC_NAME=FAT:FQL_AUDITING_CLIENT_TEMPLATE.FAT&amp;display_string=Audit&amp;VAR:KEY=MLSXQNUXCX&amp;VAR:QUERY=KEZGX0lOVF9FWFBfTkVUKExUTVMsNDA3MjQsLCxSUCxVU0QpQEZGX0lOVF9FWFBfTkVUKExUTVNfU0VNSSw0M","DcyNCwsLFJQLFVTRCkp&amp;WINDOW=FIRST_POPUP&amp;HEIGHT=450&amp;WIDTH=450&amp;START_MAXIMIZED=FALSE&amp;VAR:CALENDAR=US&amp;VAR:SYMBOL=KV.A&amp;VAR:INDEX=0"}</definedName>
    <definedName name="_1680__FDSAUDITLINK__" localSheetId="2">{"fdsup://directions/FAT Viewer?action=UPDATE&amp;creator=factset&amp;DYN_ARGS=TRUE&amp;DOC_NAME=FAT:FQL_AUDITING_CLIENT_TEMPLATE.FAT&amp;display_string=Audit&amp;VAR:KEY=XIXYBGVSPG&amp;VAR:QUERY=KEZTTF9ORVRfSU5DKE5PVyxOT1csRlNBLCxVU0QpQEZGX05FVF9JTkMoTFRNUywwLCwsLFVTRCkp&amp;WINDOW=F","IRST_POPUP&amp;HEIGHT=450&amp;WIDTH=450&amp;START_MAXIMIZED=FALSE&amp;VAR:CALENDAR=US&amp;VAR:SYMBOL=DAIO&amp;VAR:INDEX=0"}</definedName>
    <definedName name="_1680__FDSAUDITLINK__" hidden="1">{"fdsup://directions/FAT Viewer?action=UPDATE&amp;creator=factset&amp;DYN_ARGS=TRUE&amp;DOC_NAME=FAT:FQL_AUDITING_CLIENT_TEMPLATE.FAT&amp;display_string=Audit&amp;VAR:KEY=AZYBGTWTIJ&amp;VAR:QUERY=RkZfRU5UUlBSX1ZBTF9EQUlMWSg0MDMzNyk=&amp;WINDOW=FIRST_POPUP&amp;HEIGHT=450&amp;WIDTH=450&amp;START_MA","XIMIZED=FALSE&amp;VAR:CALENDAR=US&amp;VAR:SYMBOL=H&amp;VAR:INDEX=0"}</definedName>
    <definedName name="_1681__FDSAUDITLINK__" localSheetId="2">{"fdsup://directions/FAT Viewer?action=UPDATE&amp;creator=factset&amp;DYN_ARGS=TRUE&amp;DOC_NAME=FAT:FQL_AUDITING_CLIENT_TEMPLATE.FAT&amp;display_string=Audit&amp;VAR:KEY=RUBSPEVSPS&amp;VAR:QUERY=KEZTTF9ORVRfSU5DKE5PVyxOT1csRlNBLCxVU0QpQEZGX05FVF9JTkMoTFRNUywwLCwsLFVTRCkp&amp;WINDOW=F","IRST_POPUP&amp;HEIGHT=450&amp;WIDTH=450&amp;START_MAXIMIZED=FALSE&amp;VAR:CALENDAR=US&amp;VAR:SYMBOL=DVOX&amp;VAR:INDEX=0"}</definedName>
    <definedName name="_1681__FDSAUDITLINK__" hidden="1">{"fdsup://directions/FAT Viewer?action=UPDATE&amp;creator=factset&amp;DYN_ARGS=TRUE&amp;DOC_NAME=FAT:FQL_AUDITING_CLIENT_TEMPLATE.FAT&amp;display_string=Audit&amp;VAR:KEY=KHOJAXOZMH&amp;VAR:QUERY=RkZfRU5UUlBSX1ZBTF9EQUlMWSg0MDMzNyk=&amp;WINDOW=FIRST_POPUP&amp;HEIGHT=450&amp;WIDTH=450&amp;START_MA","XIMIZED=FALSE&amp;VAR:CALENDAR=US&amp;VAR:SYMBOL=HOT&amp;VAR:INDEX=0"}</definedName>
    <definedName name="_1682__FDSAUDITLINK__" localSheetId="2">{"fdsup://directions/FAT Viewer?action=UPDATE&amp;creator=factset&amp;DYN_ARGS=TRUE&amp;DOC_NAME=FAT:FQL_AUDITING_CLIENT_TEMPLATE.FAT&amp;display_string=Audit&amp;VAR:KEY=NUFUNQZCLK&amp;VAR:QUERY=KEZTTF9ORVRfSU5DKE5PVyxOT1csRlNBLCxVU0QpQEZGX05FVF9JTkMoTFRNUywwLCwsLFVTRCkp&amp;WINDOW=F","IRST_POPUP&amp;HEIGHT=450&amp;WIDTH=450&amp;START_MAXIMIZED=FALSE&amp;VAR:CALENDAR=US&amp;VAR:SYMBOL=AWRE&amp;VAR:INDEX=0"}</definedName>
    <definedName name="_1682__FDSAUDITLINK__" hidden="1">{"fdsup://directions/FAT Viewer?action=UPDATE&amp;creator=factset&amp;DYN_ARGS=TRUE&amp;DOC_NAME=FAT:FQL_AUDITING_CLIENT_TEMPLATE.FAT&amp;display_string=Audit&amp;VAR:KEY=MBAXSJMVKB&amp;VAR:QUERY=RkZfRU5UUlBSX1ZBTF9EQUlMWSg0MDMzNyk=&amp;WINDOW=FIRST_POPUP&amp;HEIGHT=450&amp;WIDTH=450&amp;START_MA","XIMIZED=FALSE&amp;VAR:CALENDAR=US&amp;VAR:SYMBOL=585284&amp;VAR:INDEX=0"}</definedName>
    <definedName name="_1683__FDSAUDITLINK__" localSheetId="2">{"fdsup://directions/FAT Viewer?action=UPDATE&amp;creator=factset&amp;DYN_ARGS=TRUE&amp;DOC_NAME=FAT:FQL_AUDITING_CLIENT_TEMPLATE.FAT&amp;display_string=Audit&amp;VAR:KEY=HCZKDCNMPA&amp;VAR:QUERY=KEZTTF9ORVRfSU5DKE5PVyxOT1csRlNBLCxVU0QpQEZGX05FVF9JTkMoTFRNUywwLCwsLFVTRCkp&amp;WINDOW=F","IRST_POPUP&amp;HEIGHT=450&amp;WIDTH=450&amp;START_MAXIMIZED=FALSE&amp;VAR:CALENDAR=US&amp;VAR:SYMBOL=AUTH&amp;VAR:INDEX=0"}</definedName>
    <definedName name="_1683__FDSAUDITLINK__" hidden="1">{"fdsup://directions/FAT Viewer?action=UPDATE&amp;creator=factset&amp;DYN_ARGS=TRUE&amp;DOC_NAME=FAT:FQL_AUDITING_CLIENT_TEMPLATE.FAT&amp;display_string=Audit&amp;VAR:KEY=CZGFIJSBEL&amp;VAR:QUERY=RkZfRU5UUlBSX1ZBTF9EQUlMWSg0MDMzNyk=&amp;WINDOW=FIRST_POPUP&amp;HEIGHT=450&amp;WIDTH=450&amp;START_MA","XIMIZED=FALSE&amp;VAR:CALENDAR=US&amp;VAR:SYMBOL=MAR&amp;VAR:INDEX=0"}</definedName>
    <definedName name="_1684__FDSAUDITLINK__" localSheetId="2">{"fdsup://directions/FAT Viewer?action=UPDATE&amp;creator=factset&amp;DYN_ARGS=TRUE&amp;DOC_NAME=FAT:FQL_AUDITING_CLIENT_TEMPLATE.FAT&amp;display_string=Audit&amp;VAR:KEY=RYBEFQXOHK&amp;VAR:QUERY=KEZTTF9ORVRfSU5DKE5PVyxOT1csRlNBLCxVU0QpQEZGX05FVF9JTkMoTFRNUywwLCwsLFVTRCkp&amp;WINDOW=F","IRST_POPUP&amp;HEIGHT=450&amp;WIDTH=450&amp;START_MAXIMIZED=FALSE&amp;VAR:CALENDAR=US&amp;VAR:SYMBOL=CHNT&amp;VAR:INDEX=0"}</definedName>
    <definedName name="_1684__FDSAUDITLINK__" hidden="1">{"fdsup://directions/FAT Viewer?action=UPDATE&amp;creator=factset&amp;DYN_ARGS=TRUE&amp;DOC_NAME=FAT:FQL_AUDITING_CLIENT_TEMPLATE.FAT&amp;display_string=Audit&amp;VAR:KEY=KJQJIRCBOF&amp;VAR:QUERY=RkZfRU5UUlBSX1ZBTF9EQUlMWSg0MDMzNyk=&amp;WINDOW=FIRST_POPUP&amp;HEIGHT=450&amp;WIDTH=450&amp;START_MA","XIMIZED=FALSE&amp;VAR:CALENDAR=US&amp;VAR:SYMBOL=CHH&amp;VAR:INDEX=0"}</definedName>
    <definedName name="_1685__FDSAUDITLINK__" localSheetId="2">{"fdsup://directions/FAT Viewer?action=UPDATE&amp;creator=factset&amp;DYN_ARGS=TRUE&amp;DOC_NAME=FAT:FQL_AUDITING_CLIENT_TEMPLATE.FAT&amp;display_string=Audit&amp;VAR:KEY=DWJSFYFCHA&amp;VAR:QUERY=KEZTTF9ORVRfSU5DKE5PVyxOT1csRlNBLCxVU0QpQEZGX05FVF9JTkMoTFRNUywwLCwsLFVTRCkp&amp;WINDOW=F","IRST_POPUP&amp;HEIGHT=450&amp;WIDTH=450&amp;START_MAXIMIZED=FALSE&amp;VAR:CALENDAR=US&amp;VAR:SYMBOL=THPW&amp;VAR:INDEX=0"}</definedName>
    <definedName name="_1685__FDSAUDITLINK__" hidden="1">{"fdsup://directions/FAT Viewer?action=UPDATE&amp;creator=factset&amp;DYN_ARGS=TRUE&amp;DOC_NAME=FAT:FQL_AUDITING_CLIENT_TEMPLATE.FAT&amp;display_string=Audit&amp;VAR:KEY=SJSZWPARMZ&amp;VAR:QUERY=RkZfRU5UUlBSX1ZBTF9EQUlMWSg0MDMzNyk=&amp;WINDOW=FIRST_POPUP&amp;HEIGHT=450&amp;WIDTH=450&amp;START_MA","XIMIZED=FALSE&amp;VAR:CALENDAR=US&amp;VAR:SYMBOL=WYN&amp;VAR:INDEX=0"}</definedName>
    <definedName name="_1686__FDSAUDITLINK__" localSheetId="2">{"fdsup://directions/FAT Viewer?action=UPDATE&amp;creator=factset&amp;DYN_ARGS=TRUE&amp;DOC_NAME=FAT:FQL_AUDITING_CLIENT_TEMPLATE.FAT&amp;display_string=Audit&amp;VAR:KEY=LOVEFOHIVA&amp;VAR:QUERY=KEZTTF9ORVRfSU5DKE5PVyxOT1csRlNBLCxVU0QpQEZGX05FVF9JTkMoTFRNUywwLCwsLFVTRCkp&amp;WINDOW=F","IRST_POPUP&amp;HEIGHT=450&amp;WIDTH=450&amp;START_MAXIMIZED=FALSE&amp;VAR:CALENDAR=US&amp;VAR:SYMBOL=ACFN&amp;VAR:INDEX=0"}</definedName>
    <definedName name="_1686__FDSAUDITLINK__" hidden="1">{"fdsup://directions/FAT Viewer?action=UPDATE&amp;creator=factset&amp;DYN_ARGS=TRUE&amp;DOC_NAME=FAT:FQL_AUDITING_CLIENT_TEMPLATE.FAT&amp;display_string=Audit&amp;VAR:KEY=OVGTGXGHGD&amp;VAR:QUERY=RkZfRU5UUlBSX1ZBTF9EQUlMWSg0MDMzNik=&amp;WINDOW=FIRST_POPUP&amp;HEIGHT=450&amp;WIDTH=450&amp;START_MA","XIMIZED=FALSE&amp;VAR:CALENDAR=US&amp;VAR:SYMBOL=H&amp;VAR:INDEX=0"}</definedName>
    <definedName name="_1687__FDSAUDITLINK__" localSheetId="2">{"fdsup://directions/FAT Viewer?action=UPDATE&amp;creator=factset&amp;DYN_ARGS=TRUE&amp;DOC_NAME=FAT:FQL_AUDITING_CLIENT_TEMPLATE.FAT&amp;display_string=Audit&amp;VAR:KEY=RABSJUTKBA&amp;VAR:QUERY=KEZTTF9ORVRfSU5DKE5PVyxOT1csRlNBLCxVU0QpQEZGX05FVF9JTkMoTFRNUywwLCwsLFVTRCkp&amp;WINDOW=F","IRST_POPUP&amp;HEIGHT=450&amp;WIDTH=450&amp;START_MAXIMIZED=FALSE&amp;VAR:CALENDAR=US&amp;VAR:SYMBOL=CREG&amp;VAR:INDEX=0"}</definedName>
    <definedName name="_1687__FDSAUDITLINK__" hidden="1">{"fdsup://directions/FAT Viewer?action=UPDATE&amp;creator=factset&amp;DYN_ARGS=TRUE&amp;DOC_NAME=FAT:FQL_AUDITING_CLIENT_TEMPLATE.FAT&amp;display_string=Audit&amp;VAR:KEY=URSFWLCHKJ&amp;VAR:QUERY=RkZfRU5UUlBSX1ZBTF9EQUlMWSg0MDMzNik=&amp;WINDOW=FIRST_POPUP&amp;HEIGHT=450&amp;WIDTH=450&amp;START_MA","XIMIZED=FALSE&amp;VAR:CALENDAR=US&amp;VAR:SYMBOL=HOT&amp;VAR:INDEX=0"}</definedName>
    <definedName name="_1688__FDSAUDITLINK__" localSheetId="2">{"fdsup://directions/FAT Viewer?action=UPDATE&amp;creator=factset&amp;DYN_ARGS=TRUE&amp;DOC_NAME=FAT:FQL_AUDITING_CLIENT_TEMPLATE.FAT&amp;display_string=Audit&amp;VAR:KEY=DQHEDEJQZU&amp;VAR:QUERY=KEZTTF9ORVRfSU5DKE5PVyxOT1csRlNBLCxVU0QpQEZGX05FVF9JTkMoTFRNUywwLCwsLFVTRCkp&amp;WINDOW=F","IRST_POPUP&amp;HEIGHT=450&amp;WIDTH=450&amp;START_MAXIMIZED=FALSE&amp;VAR:CALENDAR=US&amp;VAR:SYMBOL=GAIA&amp;VAR:INDEX=0"}</definedName>
    <definedName name="_1688__FDSAUDITLINK__" hidden="1">{"fdsup://directions/FAT Viewer?action=UPDATE&amp;creator=factset&amp;DYN_ARGS=TRUE&amp;DOC_NAME=FAT:FQL_AUDITING_CLIENT_TEMPLATE.FAT&amp;display_string=Audit&amp;VAR:KEY=UDKVOTERKF&amp;VAR:QUERY=RkZfRU5UUlBSX1ZBTF9EQUlMWSg0MDMzNik=&amp;WINDOW=FIRST_POPUP&amp;HEIGHT=450&amp;WIDTH=450&amp;START_MA","XIMIZED=FALSE&amp;VAR:CALENDAR=US&amp;VAR:SYMBOL=585284&amp;VAR:INDEX=0"}</definedName>
    <definedName name="_1689__FDSAUDITLINK__" localSheetId="2">{"fdsup://directions/FAT Viewer?action=UPDATE&amp;creator=factset&amp;DYN_ARGS=TRUE&amp;DOC_NAME=FAT:FQL_AUDITING_CLIENT_TEMPLATE.FAT&amp;display_string=Audit&amp;VAR:KEY=BEBUTAZITO&amp;VAR:QUERY=KEZTTF9ORVRfSU5DKE5PVyxOT1csRlNBLCxVU0QpQEZGX05FVF9JTkMoTFRNUywwLCwsLFVTRCkp&amp;WINDOW=F","IRST_POPUP&amp;HEIGHT=450&amp;WIDTH=450&amp;START_MAXIMIZED=FALSE&amp;VAR:CALENDAR=US&amp;VAR:SYMBOL=ISYS&amp;VAR:INDEX=0"}</definedName>
    <definedName name="_1689__FDSAUDITLINK__" hidden="1">{"fdsup://directions/FAT Viewer?action=UPDATE&amp;creator=factset&amp;DYN_ARGS=TRUE&amp;DOC_NAME=FAT:FQL_AUDITING_CLIENT_TEMPLATE.FAT&amp;display_string=Audit&amp;VAR:KEY=MNIVMDAVER&amp;VAR:QUERY=RkZfRU5UUlBSX1ZBTF9EQUlMWSg0MDMzNik=&amp;WINDOW=FIRST_POPUP&amp;HEIGHT=450&amp;WIDTH=450&amp;START_MA","XIMIZED=FALSE&amp;VAR:CALENDAR=US&amp;VAR:SYMBOL=MAR&amp;VAR:INDEX=0"}</definedName>
    <definedName name="_169___________________123Graph_ACHART_7" hidden="1">#REF!</definedName>
    <definedName name="_169________________123Graph_ACHART_6" hidden="1">#REF!</definedName>
    <definedName name="_169____123Graph_ACHART_5" hidden="1">#REF!</definedName>
    <definedName name="_169____123Graph_ACHART_6" hidden="1">#REF!</definedName>
    <definedName name="_169__123Graph_XCHART_11" hidden="1">#REF!</definedName>
    <definedName name="_169__FDSAUDITLINK__" localSheetId="2" hidden="1">{"fdsup://Directions/FactSet Auditing Viewer?action=AUDIT_VALUE&amp;DB=129&amp;ID1=34988210&amp;VALUEID=01254&amp;SDATE=2011&amp;PERIODTYPE=ANN_STD&amp;SCFT=3&amp;window=popup_no_bar&amp;width=385&amp;height=120&amp;START_MAXIMIZED=FALSE&amp;creator=factset&amp;display_string=Audit"}</definedName>
    <definedName name="_169__FDSAUDITLINK__" hidden="1">{"fdsup://directions/FAT Viewer?action=UPDATE&amp;creator=factset&amp;DYN_ARGS=TRUE&amp;DOC_NAME=FAT:FQL_AUDITING_CLIENT_TEMPLATE.FAT&amp;display_string=Audit&amp;VAR:KEY=ETCHIJGRSD&amp;VAR:QUERY=KEZGX0VCSVREQV9PUEVSKExUTVMsNDA3MjQsLCxSUCxVU0QpQEZGX0VCSVREQV9PUEVSKExUTVNfU0VNSSw0M","DcyNCwsLFJQLFVTRCkp&amp;WINDOW=FIRST_POPUP&amp;HEIGHT=450&amp;WIDTH=450&amp;START_MAXIMIZED=FALSE&amp;VAR:CALENDAR=US&amp;VAR:SYMBOL=WBSN&amp;VAR:INDEX=0"}</definedName>
    <definedName name="_169__FDSAUDITLINK___1" localSheetId="2" hidden="1">{"fdsup://directions/FAT Viewer?action=UPDATE&amp;creator=factset&amp;DYN_ARGS=TRUE&amp;DOC_NAME=FAT:FQL_AUDITING_CLIENT_TEMPLATE.FAT&amp;display_string=Audit&amp;VAR:KEY=ETCHIJGRSD&amp;VAR:QUERY=KEZGX0VCSVREQV9PUEVSKExUTVMsNDA3MjQsLCxSUCxVU0QpQEZGX0VCSVREQV9PUEVSKExUTVNfU0VNSSw0M","DcyNCwsLFJQLFVTRCkp&amp;WINDOW=FIRST_POPUP&amp;HEIGHT=450&amp;WIDTH=450&amp;START_MAXIMIZED=FALSE&amp;VAR:CALENDAR=US&amp;VAR:SYMBOL=WBSN&amp;VAR:INDEX=0"}</definedName>
    <definedName name="_169__FDSAUDITLINK___1" hidden="1">{"fdsup://directions/FAT Viewer?action=UPDATE&amp;creator=factset&amp;DYN_ARGS=TRUE&amp;DOC_NAME=FAT:FQL_AUDITING_CLIENT_TEMPLATE.FAT&amp;display_string=Audit&amp;VAR:KEY=ETCHIJGRSD&amp;VAR:QUERY=KEZGX0VCSVREQV9PUEVSKExUTVMsNDA3MjQsLCxSUCxVU0QpQEZGX0VCSVREQV9PUEVSKExUTVNfU0VNSSw0M","DcyNCwsLFJQLFVTRCkp&amp;WINDOW=FIRST_POPUP&amp;HEIGHT=450&amp;WIDTH=450&amp;START_MAXIMIZED=FALSE&amp;VAR:CALENDAR=US&amp;VAR:SYMBOL=WBSN&amp;VAR:INDEX=0"}</definedName>
    <definedName name="_1690__FDSAUDITLINK__" localSheetId="2">{"fdsup://directions/FAT Viewer?action=UPDATE&amp;creator=factset&amp;DYN_ARGS=TRUE&amp;DOC_NAME=FAT:FQL_AUDITING_CLIENT_TEMPLATE.FAT&amp;display_string=Audit&amp;VAR:KEY=HMVSTWBGHS&amp;VAR:QUERY=KEZTTF9ORVRfSU5DKE5PVyxOT1csRlNBLCxVU0QpQEZGX05FVF9JTkMoTFRNUywwLCwsLFVTRCkp&amp;WINDOW=F","IRST_POPUP&amp;HEIGHT=450&amp;WIDTH=450&amp;START_MAXIMIZED=FALSE&amp;VAR:CALENDAR=US&amp;VAR:SYMBOL=ADPI&amp;VAR:INDEX=0"}</definedName>
    <definedName name="_1690__FDSAUDITLINK__" hidden="1">{"fdsup://directions/FAT Viewer?action=UPDATE&amp;creator=factset&amp;DYN_ARGS=TRUE&amp;DOC_NAME=FAT:FQL_AUDITING_CLIENT_TEMPLATE.FAT&amp;display_string=Audit&amp;VAR:KEY=IVMRULCTWB&amp;VAR:QUERY=RkZfRU5UUlBSX1ZBTF9EQUlMWSg0MDMzNik=&amp;WINDOW=FIRST_POPUP&amp;HEIGHT=450&amp;WIDTH=450&amp;START_MA","XIMIZED=FALSE&amp;VAR:CALENDAR=US&amp;VAR:SYMBOL=CHH&amp;VAR:INDEX=0"}</definedName>
    <definedName name="_1691__FDSAUDITLINK__" localSheetId="2">{"fdsup://directions/FAT Viewer?action=UPDATE&amp;creator=factset&amp;DYN_ARGS=TRUE&amp;DOC_NAME=FAT:FQL_AUDITING_CLIENT_TEMPLATE.FAT&amp;display_string=Audit&amp;VAR:KEY=XQFUZYHMJK&amp;VAR:QUERY=KEZTTF9ORVRfSU5DKE5PVyxOT1csRlNBLCxVU0QpQEZGX05FVF9JTkMoTFRNUywwLCwsLFVTRCkp&amp;WINDOW=F","IRST_POPUP&amp;HEIGHT=450&amp;WIDTH=450&amp;START_MAXIMIZED=FALSE&amp;VAR:CALENDAR=US&amp;VAR:SYMBOL=MRCY&amp;VAR:INDEX=0"}</definedName>
    <definedName name="_1691__FDSAUDITLINK__" hidden="1">{"fdsup://directions/FAT Viewer?action=UPDATE&amp;creator=factset&amp;DYN_ARGS=TRUE&amp;DOC_NAME=FAT:FQL_AUDITING_CLIENT_TEMPLATE.FAT&amp;display_string=Audit&amp;VAR:KEY=EBODYXOXCV&amp;VAR:QUERY=RkZfRU5UUlBSX1ZBTF9EQUlMWSg0MDMzNik=&amp;WINDOW=FIRST_POPUP&amp;HEIGHT=450&amp;WIDTH=450&amp;START_MA","XIMIZED=FALSE&amp;VAR:CALENDAR=US&amp;VAR:SYMBOL=WYN&amp;VAR:INDEX=0"}</definedName>
    <definedName name="_1692__FDSAUDITLINK__" localSheetId="2">{"fdsup://directions/FAT Viewer?action=UPDATE&amp;creator=factset&amp;DYN_ARGS=TRUE&amp;DOC_NAME=FAT:FQL_AUDITING_CLIENT_TEMPLATE.FAT&amp;display_string=Audit&amp;VAR:KEY=NWFOFIJUXE&amp;VAR:QUERY=KEZTTF9ORVRfSU5DKE5PVyxOT1csRlNBLCxVU0QpQEZGX05FVF9JTkMoTFRNUywwLCwsLFVTRCkp&amp;WINDOW=F","IRST_POPUP&amp;HEIGHT=450&amp;WIDTH=450&amp;START_MAXIMIZED=FALSE&amp;VAR:CALENDAR=US&amp;VAR:SYMBOL=ALOG&amp;VAR:INDEX=0"}</definedName>
    <definedName name="_1692__FDSAUDITLINK__" hidden="1">{"fdsup://directions/FAT Viewer?action=UPDATE&amp;creator=factset&amp;DYN_ARGS=TRUE&amp;DOC_NAME=FAT:FQL_AUDITING_CLIENT_TEMPLATE.FAT&amp;display_string=Audit&amp;VAR:KEY=YRKHMHWFUB&amp;VAR:QUERY=RkZfRU5UUlBSX1ZBTF9EQUlMWSg0MDMzMyk=&amp;WINDOW=FIRST_POPUP&amp;HEIGHT=450&amp;WIDTH=450&amp;START_MA","XIMIZED=FALSE&amp;VAR:CALENDAR=US&amp;VAR:SYMBOL=H&amp;VAR:INDEX=0"}</definedName>
    <definedName name="_1693__FDSAUDITLINK__" localSheetId="2">{"fdsup://directions/FAT Viewer?action=UPDATE&amp;creator=factset&amp;DYN_ARGS=TRUE&amp;DOC_NAME=FAT:FQL_AUDITING_CLIENT_TEMPLATE.FAT&amp;display_string=Audit&amp;VAR:KEY=TMJIXIVMRM&amp;VAR:QUERY=KEZTTF9ORVRfSU5DKE5PVyxOT1csRlNBLCxVU0QpQEZGX05FVF9JTkMoTFRNUywwLCwsLFVTRCkp&amp;WINDOW=F","IRST_POPUP&amp;HEIGHT=450&amp;WIDTH=450&amp;START_MAXIMIZED=FALSE&amp;VAR:CALENDAR=US&amp;VAR:SYMBOL=AONE&amp;VAR:INDEX=0"}</definedName>
    <definedName name="_1693__FDSAUDITLINK__" hidden="1">{"fdsup://directions/FAT Viewer?action=UPDATE&amp;creator=factset&amp;DYN_ARGS=TRUE&amp;DOC_NAME=FAT:FQL_AUDITING_CLIENT_TEMPLATE.FAT&amp;display_string=Audit&amp;VAR:KEY=QFWDIHGJUB&amp;VAR:QUERY=RkZfRU5UUlBSX1ZBTF9EQUlMWSg0MDMzMyk=&amp;WINDOW=FIRST_POPUP&amp;HEIGHT=450&amp;WIDTH=450&amp;START_MA","XIMIZED=FALSE&amp;VAR:CALENDAR=US&amp;VAR:SYMBOL=HOT&amp;VAR:INDEX=0"}</definedName>
    <definedName name="_1694__FDSAUDITLINK__" localSheetId="2">{"fdsup://directions/FAT Viewer?action=UPDATE&amp;creator=factset&amp;DYN_ARGS=TRUE&amp;DOC_NAME=FAT:FQL_AUDITING_CLIENT_TEMPLATE.FAT&amp;display_string=Audit&amp;VAR:KEY=JKBAVATCHM&amp;VAR:QUERY=KEZTTF9ORVRfSU5DKE5PVyxOT1csRlNBLCxVU0QpQEZGX05FVF9JTkMoTFRNUywwLCwsLFVTRCkp&amp;WINDOW=F","IRST_POPUP&amp;HEIGHT=450&amp;WIDTH=450&amp;START_MAXIMIZED=FALSE&amp;VAR:CALENDAR=US&amp;VAR:SYMBOL=TECD&amp;VAR:INDEX=0"}</definedName>
    <definedName name="_1694__FDSAUDITLINK__" hidden="1">{"fdsup://directions/FAT Viewer?action=UPDATE&amp;creator=factset&amp;DYN_ARGS=TRUE&amp;DOC_NAME=FAT:FQL_AUDITING_CLIENT_TEMPLATE.FAT&amp;display_string=Audit&amp;VAR:KEY=ADGRQFQLKF&amp;VAR:QUERY=RkZfRU5UUlBSX1ZBTF9EQUlMWSg0MDMzMyk=&amp;WINDOW=FIRST_POPUP&amp;HEIGHT=450&amp;WIDTH=450&amp;START_MA","XIMIZED=FALSE&amp;VAR:CALENDAR=US&amp;VAR:SYMBOL=585284&amp;VAR:INDEX=0"}</definedName>
    <definedName name="_1695__FDSAUDITLINK__" localSheetId="2">{"fdsup://directions/FAT Viewer?action=UPDATE&amp;creator=factset&amp;DYN_ARGS=TRUE&amp;DOC_NAME=FAT:FQL_AUDITING_CLIENT_TEMPLATE.FAT&amp;display_string=Audit&amp;VAR:KEY=TMTGVINCFI&amp;VAR:QUERY=KEZTTF9ORVRfSU5DKE5PVyxOT1csRlNBLCxVU0QpQEZGX05FVF9JTkMoTFRNUywwLCwsLFVTRCkp&amp;WINDOW=F","IRST_POPUP&amp;HEIGHT=450&amp;WIDTH=450&amp;START_MAXIMIZED=FALSE&amp;VAR:CALENDAR=US&amp;VAR:SYMBOL=IM&amp;VAR:INDEX=0"}</definedName>
    <definedName name="_1695__FDSAUDITLINK__" hidden="1">{"fdsup://directions/FAT Viewer?action=UPDATE&amp;creator=factset&amp;DYN_ARGS=TRUE&amp;DOC_NAME=FAT:FQL_AUDITING_CLIENT_TEMPLATE.FAT&amp;display_string=Audit&amp;VAR:KEY=QNOBUVQVCX&amp;VAR:QUERY=RkZfRU5UUlBSX1ZBTF9EQUlMWSg0MDMzMyk=&amp;WINDOW=FIRST_POPUP&amp;HEIGHT=450&amp;WIDTH=450&amp;START_MA","XIMIZED=FALSE&amp;VAR:CALENDAR=US&amp;VAR:SYMBOL=MAR&amp;VAR:INDEX=0"}</definedName>
    <definedName name="_1696__FDSAUDITLINK__" localSheetId="2">{"fdsup://directions/FAT Viewer?action=UPDATE&amp;creator=factset&amp;DYN_ARGS=TRUE&amp;DOC_NAME=FAT:FQL_AUDITING_CLIENT_TEMPLATE.FAT&amp;display_string=Audit&amp;VAR:KEY=BUVYPAZAXM&amp;VAR:QUERY=KEZTTF9ORVRfSU5DKE5PVyxOT1csRlNBLCxVU0QpQEZGX05FVF9JTkMoTFRNUywwLCwsLFVTRCkp&amp;WINDOW=F","IRST_POPUP&amp;HEIGHT=450&amp;WIDTH=450&amp;START_MAXIMIZED=FALSE&amp;VAR:CALENDAR=US&amp;VAR:SYMBOL=HON&amp;VAR:INDEX=0"}</definedName>
    <definedName name="_1696__FDSAUDITLINK__" hidden="1">{"fdsup://directions/FAT Viewer?action=UPDATE&amp;creator=factset&amp;DYN_ARGS=TRUE&amp;DOC_NAME=FAT:FQL_AUDITING_CLIENT_TEMPLATE.FAT&amp;display_string=Audit&amp;VAR:KEY=GLCVEXOXGH&amp;VAR:QUERY=RkZfRU5UUlBSX1ZBTF9EQUlMWSg0MDMzMyk=&amp;WINDOW=FIRST_POPUP&amp;HEIGHT=450&amp;WIDTH=450&amp;START_MA","XIMIZED=FALSE&amp;VAR:CALENDAR=US&amp;VAR:SYMBOL=CHH&amp;VAR:INDEX=0"}</definedName>
    <definedName name="_1697__FDSAUDITLINK__" localSheetId="2">{"fdsup://Directions/FactSet Auditing Viewer?action=AUDIT_VALUE&amp;DB=129&amp;ID1=16944E10&amp;VALUEID=02001&amp;SDATE=201004&amp;PERIODTYPE=QTR_STD&amp;window=popup_no_bar&amp;width=385&amp;height=120&amp;START_MAXIMIZED=FALSE&amp;creator=factset&amp;display_string=Audit"}</definedName>
    <definedName name="_1697__FDSAUDITLINK__" hidden="1">{"fdsup://directions/FAT Viewer?action=UPDATE&amp;creator=factset&amp;DYN_ARGS=TRUE&amp;DOC_NAME=FAT:FQL_AUDITING_CLIENT_TEMPLATE.FAT&amp;display_string=Audit&amp;VAR:KEY=MRSJQZMJIJ&amp;VAR:QUERY=RkZfRU5UUlBSX1ZBTF9EQUlMWSg0MDMzMyk=&amp;WINDOW=FIRST_POPUP&amp;HEIGHT=450&amp;WIDTH=450&amp;START_MA","XIMIZED=FALSE&amp;VAR:CALENDAR=US&amp;VAR:SYMBOL=WYN&amp;VAR:INDEX=0"}</definedName>
    <definedName name="_1698__FDSAUDITLINK__" localSheetId="2">{"fdsup://directions/FAT Viewer?action=UPDATE&amp;creator=factset&amp;DYN_ARGS=TRUE&amp;DOC_NAME=FAT:FQL_AUDITING_CLIENT_TEMPLATE.FAT&amp;display_string=Audit&amp;VAR:KEY=VAZINMNWV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GL&amp;VAR:INDEX=0"}</definedName>
    <definedName name="_1698__FDSAUDITLINK__" hidden="1">{"fdsup://directions/FAT Viewer?action=UPDATE&amp;creator=factset&amp;DYN_ARGS=TRUE&amp;DOC_NAME=FAT:FQL_AUDITING_CLIENT_TEMPLATE.FAT&amp;display_string=Audit&amp;VAR:KEY=KNKPCFMLQZ&amp;VAR:QUERY=RkZfRU5UUlBSX1ZBTF9EQUlMWSg0MDMzMik=&amp;WINDOW=FIRST_POPUP&amp;HEIGHT=450&amp;WIDTH=450&amp;START_MA","XIMIZED=FALSE&amp;VAR:CALENDAR=US&amp;VAR:SYMBOL=H&amp;VAR:INDEX=0"}</definedName>
    <definedName name="_1699__FDSAUDITLINK__" localSheetId="2">{"fdsup://directions/FAT Viewer?action=UPDATE&amp;creator=factset&amp;DYN_ARGS=TRUE&amp;DOC_NAME=FAT:FQL_AUDITING_CLIENT_TEMPLATE.FAT&amp;display_string=Audit&amp;VAR:KEY=VAVMVMJCD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HIO&amp;VAR:INDEX=0"}</definedName>
    <definedName name="_1699__FDSAUDITLINK__" hidden="1">{"fdsup://directions/FAT Viewer?action=UPDATE&amp;creator=factset&amp;DYN_ARGS=TRUE&amp;DOC_NAME=FAT:FQL_AUDITING_CLIENT_TEMPLATE.FAT&amp;display_string=Audit&amp;VAR:KEY=OZMPKFUTEN&amp;VAR:QUERY=RkZfRU5UUlBSX1ZBTF9EQUlMWSg0MDMzMik=&amp;WINDOW=FIRST_POPUP&amp;HEIGHT=450&amp;WIDTH=450&amp;START_MA","XIMIZED=FALSE&amp;VAR:CALENDAR=US&amp;VAR:SYMBOL=HOT&amp;VAR:INDEX=0"}</definedName>
    <definedName name="_16ALA642C761" hidden="1">#N/A</definedName>
    <definedName name="_16IQ_CURRENCY_GAIN_INS" hidden="1">"c238"</definedName>
    <definedName name="_17" localSheetId="2" hidden="1">{#N/A,#N/A,TRUE,"Summary";#N/A,#N/A,TRUE,"Financials";#N/A,#N/A,TRUE,"Assumptions";#N/A,#N/A,TRUE,"Pro Forma";#N/A,#N/A,TRUE,"Debt";#N/A,#N/A,TRUE,"Amortization";#N/A,#N/A,TRUE,"GG Returns"}</definedName>
    <definedName name="_17" hidden="1">{#N/A,#N/A,TRUE,"Summary";#N/A,#N/A,TRUE,"Financials";#N/A,#N/A,TRUE,"Assumptions";#N/A,#N/A,TRUE,"Pro Forma";#N/A,#N/A,TRUE,"Debt";#N/A,#N/A,TRUE,"Amortization";#N/A,#N/A,TRUE,"GG Returns"}</definedName>
    <definedName name="_17_____________________123Graph_ACHART_8" hidden="1">#REF!</definedName>
    <definedName name="_17__________________123Graph_ACHART_8" hidden="1">#REF!</definedName>
    <definedName name="_17______123Graph_ACHART_7" hidden="1">#REF!</definedName>
    <definedName name="_17______123Graph_ACHART_8" hidden="1">#REF!</definedName>
    <definedName name="_17___123Graph_ECHART_2" hidden="1">#REF!</definedName>
    <definedName name="_17__123Graph_ACHART_22" hidden="1">#REF!</definedName>
    <definedName name="_17__123Graph_ACHART_4" hidden="1">#REF!</definedName>
    <definedName name="_17__123Graph_ACHART_8" hidden="1">#REF!</definedName>
    <definedName name="_17__123Graph_ALZ_NDX_78_94" hidden="1">#REF!</definedName>
    <definedName name="_17__123Graph_AQRE_S_BY_CO." hidden="1">#REF!</definedName>
    <definedName name="_17__123Graph_AQRE_S_BY_TYPE" hidden="1">#REF!</definedName>
    <definedName name="_17__123Graph_ASENS_COMPARISON" hidden="1">#REF!</definedName>
    <definedName name="_17__123Graph_ASUPPLIES_BY_B_U" hidden="1">#REF!</definedName>
    <definedName name="_17__123Graph_BCHART_111" hidden="1">#REF!</definedName>
    <definedName name="_17__123Graph_BCHART_12" hidden="1">#REF!</definedName>
    <definedName name="_17__123Graph_BCHART_16" hidden="1">#REF!</definedName>
    <definedName name="_17__123Graph_BCHART_17" hidden="1">#REF!</definedName>
    <definedName name="_17__123Graph_BChart_18K" hidden="1">#REF!</definedName>
    <definedName name="_17__123Graph_BCHART_2" hidden="1">#REF!</definedName>
    <definedName name="_17__123Graph_BCHART_2A" hidden="1">#REF!</definedName>
    <definedName name="_17__123Graph_BCONTRACT_BY_B_U" hidden="1">#REF!</definedName>
    <definedName name="_17__123Graph_BEXPORTS_HEAVY1" hidden="1">#REF!</definedName>
    <definedName name="_17__123Graph_BQRE_S_BY_CO." hidden="1">#REF!</definedName>
    <definedName name="_17__123Graph_BWAGES_BY_B_U" hidden="1">#REF!</definedName>
    <definedName name="_17__123Graph_CCHART_11" hidden="1">#REF!</definedName>
    <definedName name="_17__123Graph_CCHART_7" hidden="1">#REF!</definedName>
    <definedName name="_17__123Graph_CQRE_S_BY_CO." hidden="1">#REF!</definedName>
    <definedName name="_17__123Graph_CQRE_S_BY_TYPE" hidden="1">#REF!</definedName>
    <definedName name="_17__123Graph_CSENS_COMPARISON" hidden="1">#REF!</definedName>
    <definedName name="_17__123Graph_CSUPPLIES_BY_B_U" hidden="1">#REF!</definedName>
    <definedName name="_17__123Graph_CWAGES_BY_B_U" hidden="1">#REF!</definedName>
    <definedName name="_17__123Graph_DCHART_1" hidden="1">#REF!</definedName>
    <definedName name="_17__123Graph_ECHART_1" hidden="1">#REF!</definedName>
    <definedName name="_17__123Graph_ECHART_2" hidden="1">#REF!</definedName>
    <definedName name="_17__123Graph_LBL_ACHART_3" hidden="1">#REF!</definedName>
    <definedName name="_17__123Graph_LBL_ACHART_4" hidden="1">#REF!</definedName>
    <definedName name="_17__123Graph_LBL_BCHART_2" hidden="1">#REF!</definedName>
    <definedName name="_17__123Graph_LBL_BCHART_4" hidden="1">#REF!</definedName>
    <definedName name="_17__123Graph_XChart_1A" hidden="1">#REF!</definedName>
    <definedName name="_17__123Graph_XChart_2" hidden="1">#REF!</definedName>
    <definedName name="_17__123Graph_XCHART_3" hidden="1">#REF!</definedName>
    <definedName name="_17__123Graph_XCHART_4" hidden="1">#REF!</definedName>
    <definedName name="_17__FDSAUDITLINK__" localSheetId="2">{"fdsup://directions/FAT Viewer?action=UPDATE&amp;creator=factset&amp;DYN_ARGS=TRUE&amp;DOC_NAME=FAT:FQL_AUDITING_CLIENT_TEMPLATE.FAT&amp;display_string=Audit&amp;VAR:KEY=TSPOXYHQ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JKHY&amp;VAR:INDEX=0"}</definedName>
    <definedName name="_17__FDSAUDITLINK__" hidden="1">{"fdsup://Directions/FactSet Auditing Viewer?action=AUDIT_VALUE&amp;DB=129&amp;ID1=81370510&amp;VALUEID=07011&amp;SDATE=2007&amp;PERIODTYPE=ANN_STD&amp;SCFT=3&amp;window=popup_no_bar&amp;width=385&amp;height=120&amp;START_MAXIMIZED=FALSE&amp;creator=factset&amp;display_string=Audit"}</definedName>
    <definedName name="_17__FDSAUDITLINK___1" localSheetId="2" hidden="1">{"fdsup://Directions/FactSet Auditing Viewer?action=AUDIT_VALUE&amp;DB=129&amp;ID1=81370510&amp;VALUEID=07011&amp;SDATE=2007&amp;PERIODTYPE=ANN_STD&amp;SCFT=3&amp;window=popup_no_bar&amp;width=385&amp;height=120&amp;START_MAXIMIZED=FALSE&amp;creator=factset&amp;display_string=Audit"}</definedName>
    <definedName name="_17__FDSAUDITLINK___1" hidden="1">{"fdsup://Directions/FactSet Auditing Viewer?action=AUDIT_VALUE&amp;DB=129&amp;ID1=81370510&amp;VALUEID=07011&amp;SDATE=2007&amp;PERIODTYPE=ANN_STD&amp;SCFT=3&amp;window=popup_no_bar&amp;width=385&amp;height=120&amp;START_MAXIMIZED=FALSE&amp;creator=factset&amp;display_string=Audit"}</definedName>
    <definedName name="_17__FDSAUDITLINK___2" localSheetId="2"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17__FDSAUDITLINK___2"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17__FDSAUDITLINK___3" localSheetId="2"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17__FDSAUDITLINK___3"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17__FDSAUDITLINK___4" localSheetId="2"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17__FDSAUDITLINK___4"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17_0__123Grap" hidden="1">#REF!</definedName>
    <definedName name="_17_0_0Cwvu.GREY_A" hidden="1">#REF!</definedName>
    <definedName name="_17_0ACwvu.Pag" hidden="1">#REF!</definedName>
    <definedName name="_170___________________123Graph_ACHART_8" hidden="1">#REF!</definedName>
    <definedName name="_170________________123Graph_ACHART_7" hidden="1">#REF!</definedName>
    <definedName name="_170__________0Rwvu.Pag" hidden="1">#REF!</definedName>
    <definedName name="_170_____123Graph_ECHART_2" hidden="1">#REF!</definedName>
    <definedName name="_170____123Graph_ACHART_6" hidden="1">#REF!</definedName>
    <definedName name="_170____123Graph_ACHART_7" hidden="1">#REF!</definedName>
    <definedName name="_170__123Graph_BCHART_2A" hidden="1">#REF!</definedName>
    <definedName name="_170__123Graph_CCHART_7A" hidden="1">#REF!</definedName>
    <definedName name="_170__123Graph_XCHART_12" hidden="1">#REF!</definedName>
    <definedName name="_170__FDSAUDITLINK__" localSheetId="2" hidden="1">{"fdsup://Directions/FactSet Auditing Viewer?action=AUDIT_VALUE&amp;DB=129&amp;ID1=34988210&amp;VALUEID=01151&amp;SDATE=2009&amp;PERIODTYPE=ANN_STD&amp;SCFT=3&amp;window=popup_no_bar&amp;width=385&amp;height=120&amp;START_MAXIMIZED=FALSE&amp;creator=factset&amp;display_string=Audit"}</definedName>
    <definedName name="_170__FDSAUDITLINK__" hidden="1">{"fdsup://directions/FAT Viewer?action=UPDATE&amp;creator=factset&amp;DYN_ARGS=TRUE&amp;DOC_NAME=FAT:FQL_AUDITING_CLIENT_TEMPLATE.FAT&amp;display_string=Audit&amp;VAR:KEY=GRWXCRAJCT&amp;VAR:QUERY=KEZGX0lOVF9FWFBfTkVUKExUTVMsNDA3MjQsLCxSUCxVU0QpQEZGX0lOVF9FWFBfTkVUKExUTVNfU0VNSSw0M","DcyNCwsLFJQLFVTRCkp&amp;WINDOW=FIRST_POPUP&amp;HEIGHT=450&amp;WIDTH=450&amp;START_MAXIMIZED=FALSE&amp;VAR:CALENDAR=US&amp;VAR:SYMBOL=TMWD&amp;VAR:INDEX=0"}</definedName>
    <definedName name="_170__FDSAUDITLINK___1" localSheetId="2" hidden="1">{"fdsup://directions/FAT Viewer?action=UPDATE&amp;creator=factset&amp;DYN_ARGS=TRUE&amp;DOC_NAME=FAT:FQL_AUDITING_CLIENT_TEMPLATE.FAT&amp;display_string=Audit&amp;VAR:KEY=GRWXCRAJCT&amp;VAR:QUERY=KEZGX0lOVF9FWFBfTkVUKExUTVMsNDA3MjQsLCxSUCxVU0QpQEZGX0lOVF9FWFBfTkVUKExUTVNfU0VNSSw0M","DcyNCwsLFJQLFVTRCkp&amp;WINDOW=FIRST_POPUP&amp;HEIGHT=450&amp;WIDTH=450&amp;START_MAXIMIZED=FALSE&amp;VAR:CALENDAR=US&amp;VAR:SYMBOL=TMWD&amp;VAR:INDEX=0"}</definedName>
    <definedName name="_170__FDSAUDITLINK___1" hidden="1">{"fdsup://directions/FAT Viewer?action=UPDATE&amp;creator=factset&amp;DYN_ARGS=TRUE&amp;DOC_NAME=FAT:FQL_AUDITING_CLIENT_TEMPLATE.FAT&amp;display_string=Audit&amp;VAR:KEY=GRWXCRAJCT&amp;VAR:QUERY=KEZGX0lOVF9FWFBfTkVUKExUTVMsNDA3MjQsLCxSUCxVU0QpQEZGX0lOVF9FWFBfTkVUKExUTVNfU0VNSSw0M","DcyNCwsLFJQLFVTRCkp&amp;WINDOW=FIRST_POPUP&amp;HEIGHT=450&amp;WIDTH=450&amp;START_MAXIMIZED=FALSE&amp;VAR:CALENDAR=US&amp;VAR:SYMBOL=TMWD&amp;VAR:INDEX=0"}</definedName>
    <definedName name="_1700__FDSAUDITLINK__" localSheetId="2">{"fdsup://directions/FAT Viewer?action=UPDATE&amp;creator=factset&amp;DYN_ARGS=TRUE&amp;DOC_NAME=FAT:FQL_AUDITING_CLIENT_TEMPLATE.FAT&amp;display_string=Audit&amp;VAR:KEY=TMLWREDEJ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YIG&amp;VAR:INDEX=0"}</definedName>
    <definedName name="_1700__FDSAUDITLINK__" hidden="1">{"fdsup://directions/FAT Viewer?action=UPDATE&amp;creator=factset&amp;DYN_ARGS=TRUE&amp;DOC_NAME=FAT:FQL_AUDITING_CLIENT_TEMPLATE.FAT&amp;display_string=Audit&amp;VAR:KEY=QPAPIZYDSF&amp;VAR:QUERY=RkZfRU5UUlBSX1ZBTF9EQUlMWSg0MDMzMik=&amp;WINDOW=FIRST_POPUP&amp;HEIGHT=450&amp;WIDTH=450&amp;START_MA","XIMIZED=FALSE&amp;VAR:CALENDAR=US&amp;VAR:SYMBOL=585284&amp;VAR:INDEX=0"}</definedName>
    <definedName name="_1701__FDSAUDITLINK__" localSheetId="2">{"fdsup://directions/FAT Viewer?action=UPDATE&amp;creator=factset&amp;DYN_ARGS=TRUE&amp;DOC_NAME=FAT:FQL_AUDITING_CLIENT_TEMPLATE.FAT&amp;display_string=Audit&amp;VAR:KEY=ZYLEBORG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TVI&amp;VAR:INDEX=0"}</definedName>
    <definedName name="_1701__FDSAUDITLINK__" hidden="1">{"fdsup://directions/FAT Viewer?action=UPDATE&amp;creator=factset&amp;DYN_ARGS=TRUE&amp;DOC_NAME=FAT:FQL_AUDITING_CLIENT_TEMPLATE.FAT&amp;display_string=Audit&amp;VAR:KEY=KLCJWZKVAN&amp;VAR:QUERY=RkZfRU5UUlBSX1ZBTF9EQUlMWSg0MDMzMik=&amp;WINDOW=FIRST_POPUP&amp;HEIGHT=450&amp;WIDTH=450&amp;START_MA","XIMIZED=FALSE&amp;VAR:CALENDAR=US&amp;VAR:SYMBOL=MAR&amp;VAR:INDEX=0"}</definedName>
    <definedName name="_1702__FDSAUDITLINK__" localSheetId="2">{"fdsup://Directions/FactSet Auditing Viewer?action=AUDIT_VALUE&amp;DB=129&amp;ID1=17260A10&amp;VALUEID=02001&amp;SDATE=201002&amp;PERIODTYPE=QTR_STD&amp;window=popup_no_bar&amp;width=385&amp;height=120&amp;START_MAXIMIZED=FALSE&amp;creator=factset&amp;display_string=Audit"}</definedName>
    <definedName name="_1702__FDSAUDITLINK__" hidden="1">{"fdsup://directions/FAT Viewer?action=UPDATE&amp;creator=factset&amp;DYN_ARGS=TRUE&amp;DOC_NAME=FAT:FQL_AUDITING_CLIENT_TEMPLATE.FAT&amp;display_string=Audit&amp;VAR:KEY=YPCRKBOXYL&amp;VAR:QUERY=RkZfRU5UUlBSX1ZBTF9EQUlMWSg0MDMzMik=&amp;WINDOW=FIRST_POPUP&amp;HEIGHT=450&amp;WIDTH=450&amp;START_MA","XIMIZED=FALSE&amp;VAR:CALENDAR=US&amp;VAR:SYMBOL=CHH&amp;VAR:INDEX=0"}</definedName>
    <definedName name="_1703__FDSAUDITLINK__" localSheetId="2">{"fdsup://Directions/FactSet Auditing Viewer?action=AUDIT_VALUE&amp;DB=129&amp;ID1=04031110&amp;VALUEID=02001&amp;SDATE=200903&amp;PERIODTYPE=QTR_STD&amp;window=popup_no_bar&amp;width=385&amp;height=120&amp;START_MAXIMIZED=FALSE&amp;creator=factset&amp;display_string=Audit"}</definedName>
    <definedName name="_1703__FDSAUDITLINK__" hidden="1">{"fdsup://directions/FAT Viewer?action=UPDATE&amp;creator=factset&amp;DYN_ARGS=TRUE&amp;DOC_NAME=FAT:FQL_AUDITING_CLIENT_TEMPLATE.FAT&amp;display_string=Audit&amp;VAR:KEY=SHCLQVMHSX&amp;VAR:QUERY=RkZfRU5UUlBSX1ZBTF9EQUlMWSg0MDMzMik=&amp;WINDOW=FIRST_POPUP&amp;HEIGHT=450&amp;WIDTH=450&amp;START_MA","XIMIZED=FALSE&amp;VAR:CALENDAR=US&amp;VAR:SYMBOL=WYN&amp;VAR:INDEX=0"}</definedName>
    <definedName name="_1704__FDSAUDITLINK__" localSheetId="2">{"fdsup://directions/FAT Viewer?action=UPDATE&amp;creator=factset&amp;DYN_ARGS=TRUE&amp;DOC_NAME=FAT:FQL_AUDITING_CLIENT_TEMPLATE.FAT&amp;display_string=Audit&amp;VAR:KEY=DEHATKBET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IGA&amp;VAR:INDEX=0"}</definedName>
    <definedName name="_1704__FDSAUDITLINK__" hidden="1">{"fdsup://directions/FAT Viewer?action=UPDATE&amp;creator=factset&amp;DYN_ARGS=TRUE&amp;DOC_NAME=FAT:FQL_AUDITING_CLIENT_TEMPLATE.FAT&amp;display_string=Audit&amp;VAR:KEY=OVMXQNYHOZ&amp;VAR:QUERY=RkZfRU5UUlBSX1ZBTF9EQUlMWSg0MDMzMSk=&amp;WINDOW=FIRST_POPUP&amp;HEIGHT=450&amp;WIDTH=450&amp;START_MA","XIMIZED=FALSE&amp;VAR:CALENDAR=US&amp;VAR:SYMBOL=H&amp;VAR:INDEX=0"}</definedName>
    <definedName name="_1705__FDSAUDITLINK__" localSheetId="2">{"fdsup://Directions/FactSet Auditing Viewer?action=AUDIT_VALUE&amp;DB=129&amp;ID1=16945C10&amp;VALUEID=02001&amp;SDATE=200903&amp;PERIODTYPE=QTR_STD&amp;window=popup_no_bar&amp;width=385&amp;height=120&amp;START_MAXIMIZED=FALSE&amp;creator=factset&amp;display_string=Audit"}</definedName>
    <definedName name="_1705__FDSAUDITLINK__" hidden="1">{"fdsup://directions/FAT Viewer?action=UPDATE&amp;creator=factset&amp;DYN_ARGS=TRUE&amp;DOC_NAME=FAT:FQL_AUDITING_CLIENT_TEMPLATE.FAT&amp;display_string=Audit&amp;VAR:KEY=SVKJKJCTYP&amp;VAR:QUERY=RkZfRU5UUlBSX1ZBTF9EQUlMWSg0MDMzMSk=&amp;WINDOW=FIRST_POPUP&amp;HEIGHT=450&amp;WIDTH=450&amp;START_MA","XIMIZED=FALSE&amp;VAR:CALENDAR=US&amp;VAR:SYMBOL=HOT&amp;VAR:INDEX=0"}</definedName>
    <definedName name="_1706__FDSAUDITLINK__" localSheetId="2">{"fdsup://Directions/FactSet Auditing Viewer?action=AUDIT_VALUE&amp;DB=129&amp;ID1=25849C10&amp;VALUEID=02001&amp;SDATE=201001&amp;PERIODTYPE=QTR_STD&amp;window=popup_no_bar&amp;width=385&amp;height=120&amp;START_MAXIMIZED=FALSE&amp;creator=factset&amp;display_string=Audit"}</definedName>
    <definedName name="_1706__FDSAUDITLINK__" hidden="1">{"fdsup://directions/FAT Viewer?action=UPDATE&amp;creator=factset&amp;DYN_ARGS=TRUE&amp;DOC_NAME=FAT:FQL_AUDITING_CLIENT_TEMPLATE.FAT&amp;display_string=Audit&amp;VAR:KEY=APYDADWNML&amp;VAR:QUERY=RkZfRU5UUlBSX1ZBTF9EQUlMWSg0MDMzMSk=&amp;WINDOW=FIRST_POPUP&amp;HEIGHT=450&amp;WIDTH=450&amp;START_MA","XIMIZED=FALSE&amp;VAR:CALENDAR=US&amp;VAR:SYMBOL=585284&amp;VAR:INDEX=0"}</definedName>
    <definedName name="_1707__FDSAUDITLINK__" localSheetId="2">{"fdsup://Directions/FactSet Auditing Viewer?action=AUDIT_VALUE&amp;DB=129&amp;ID1=25383A20&amp;VALUEID=02001&amp;SDATE=201002&amp;PERIODTYPE=QTR_STD&amp;window=popup_no_bar&amp;width=385&amp;height=120&amp;START_MAXIMIZED=FALSE&amp;creator=factset&amp;display_string=Audit"}</definedName>
    <definedName name="_1707__FDSAUDITLINK__" hidden="1">{"fdsup://directions/FAT Viewer?action=UPDATE&amp;creator=factset&amp;DYN_ARGS=TRUE&amp;DOC_NAME=FAT:FQL_AUDITING_CLIENT_TEMPLATE.FAT&amp;display_string=Audit&amp;VAR:KEY=EDGNYTSJCV&amp;VAR:QUERY=RkZfRU5UUlBSX1ZBTF9EQUlMWSg0MDMzMSk=&amp;WINDOW=FIRST_POPUP&amp;HEIGHT=450&amp;WIDTH=450&amp;START_MA","XIMIZED=FALSE&amp;VAR:CALENDAR=US&amp;VAR:SYMBOL=MAR&amp;VAR:INDEX=0"}</definedName>
    <definedName name="_1708__FDSAUDITLINK__" localSheetId="2">{"fdsup://Directions/FactSet Auditing Viewer?action=AUDIT_VALUE&amp;DB=129&amp;ID1=75382A10&amp;VALUEID=02001&amp;SDATE=201002&amp;PERIODTYPE=QTR_STD&amp;window=popup_no_bar&amp;width=385&amp;height=120&amp;START_MAXIMIZED=FALSE&amp;creator=factset&amp;display_string=Audit"}</definedName>
    <definedName name="_1708__FDSAUDITLINK__" hidden="1">{"fdsup://directions/FAT Viewer?action=UPDATE&amp;creator=factset&amp;DYN_ARGS=TRUE&amp;DOC_NAME=FAT:FQL_AUDITING_CLIENT_TEMPLATE.FAT&amp;display_string=Audit&amp;VAR:KEY=ANAXYBOZQN&amp;VAR:QUERY=RkZfRU5UUlBSX1ZBTF9EQUlMWSg0MDMzMSk=&amp;WINDOW=FIRST_POPUP&amp;HEIGHT=450&amp;WIDTH=450&amp;START_MA","XIMIZED=FALSE&amp;VAR:CALENDAR=US&amp;VAR:SYMBOL=CHH&amp;VAR:INDEX=0"}</definedName>
    <definedName name="_1709__FDSAUDITLINK__" localSheetId="2">{"fdsup://Directions/FactSet Auditing Viewer?action=AUDIT_VALUE&amp;DB=129&amp;ID1=12638910&amp;VALUEID=02001&amp;SDATE=201003&amp;PERIODTYPE=QTR_STD&amp;window=popup_no_bar&amp;width=385&amp;height=120&amp;START_MAXIMIZED=FALSE&amp;creator=factset&amp;display_string=Audit"}</definedName>
    <definedName name="_1709__FDSAUDITLINK__" hidden="1">{"fdsup://directions/FAT Viewer?action=UPDATE&amp;creator=factset&amp;DYN_ARGS=TRUE&amp;DOC_NAME=FAT:FQL_AUDITING_CLIENT_TEMPLATE.FAT&amp;display_string=Audit&amp;VAR:KEY=EPODULYHGV&amp;VAR:QUERY=RkZfRU5UUlBSX1ZBTF9EQUlMWSg0MDMzMSk=&amp;WINDOW=FIRST_POPUP&amp;HEIGHT=450&amp;WIDTH=450&amp;START_MA","XIMIZED=FALSE&amp;VAR:CALENDAR=US&amp;VAR:SYMBOL=WYN&amp;VAR:INDEX=0"}</definedName>
    <definedName name="_171___________________123Graph_ACHART_9" hidden="1">#REF!</definedName>
    <definedName name="_171________________123Graph_ACHART_8" hidden="1">#REF!</definedName>
    <definedName name="_171_____________0_S" hidden="1">#REF!</definedName>
    <definedName name="_171____123Graph_ACHART_7" hidden="1">#REF!</definedName>
    <definedName name="_171____123Graph_ACHART_8" hidden="1">#REF!</definedName>
    <definedName name="_171__123Graph_DSUPPLIES_BY_B_U" hidden="1">#REF!</definedName>
    <definedName name="_171__123Graph_ECHART_10" hidden="1">#REF!</definedName>
    <definedName name="_171__123Graph_XCHART_13" hidden="1">#REF!</definedName>
    <definedName name="_171__FDSAUDITLINK__" localSheetId="2" hidden="1">{"fdsup://Directions/FactSet Auditing Viewer?action=AUDIT_VALUE&amp;DB=129&amp;ID1=34988210&amp;VALUEID=01151&amp;SDATE=2010&amp;PERIODTYPE=ANN_STD&amp;SCFT=3&amp;window=popup_no_bar&amp;width=385&amp;height=120&amp;START_MAXIMIZED=FALSE&amp;creator=factset&amp;display_string=Audit"}</definedName>
    <definedName name="_171__FDSAUDITLINK__" hidden="1">{"fdsup://directions/FAT Viewer?action=UPDATE&amp;creator=factset&amp;DYN_ARGS=TRUE&amp;DOC_NAME=FAT:FQL_AUDITING_CLIENT_TEMPLATE.FAT&amp;display_string=Audit&amp;VAR:KEY=QTGFIDUZYR&amp;VAR:QUERY=KEZGX0dST1NTX0lOQyhMVE1TLDQwNzI0LCwsUlAsVVNEKUBGRl9HUk9TU19JTkMoTFRNU19TRU1JLDQwNzI0L","CwsUlAsVVNEKSk=&amp;WINDOW=FIRST_POPUP&amp;HEIGHT=450&amp;WIDTH=450&amp;START_MAXIMIZED=FALSE&amp;VAR:CALENDAR=US&amp;VAR:SYMBOL=WBSN&amp;VAR:INDEX=0"}</definedName>
    <definedName name="_171__FDSAUDITLINK___1" localSheetId="2" hidden="1">{"fdsup://directions/FAT Viewer?action=UPDATE&amp;creator=factset&amp;DYN_ARGS=TRUE&amp;DOC_NAME=FAT:FQL_AUDITING_CLIENT_TEMPLATE.FAT&amp;display_string=Audit&amp;VAR:KEY=QTGFIDUZYR&amp;VAR:QUERY=KEZGX0dST1NTX0lOQyhMVE1TLDQwNzI0LCwsUlAsVVNEKUBGRl9HUk9TU19JTkMoTFRNU19TRU1JLDQwNzI0L","CwsUlAsVVNEKSk=&amp;WINDOW=FIRST_POPUP&amp;HEIGHT=450&amp;WIDTH=450&amp;START_MAXIMIZED=FALSE&amp;VAR:CALENDAR=US&amp;VAR:SYMBOL=WBSN&amp;VAR:INDEX=0"}</definedName>
    <definedName name="_171__FDSAUDITLINK___1" hidden="1">{"fdsup://directions/FAT Viewer?action=UPDATE&amp;creator=factset&amp;DYN_ARGS=TRUE&amp;DOC_NAME=FAT:FQL_AUDITING_CLIENT_TEMPLATE.FAT&amp;display_string=Audit&amp;VAR:KEY=QTGFIDUZYR&amp;VAR:QUERY=KEZGX0dST1NTX0lOQyhMVE1TLDQwNzI0LCwsUlAsVVNEKUBGRl9HUk9TU19JTkMoTFRNU19TRU1JLDQwNzI0L","CwsUlAsVVNEKSk=&amp;WINDOW=FIRST_POPUP&amp;HEIGHT=450&amp;WIDTH=450&amp;START_MAXIMIZED=FALSE&amp;VAR:CALENDAR=US&amp;VAR:SYMBOL=WBSN&amp;VAR:INDEX=0"}</definedName>
    <definedName name="_1710__FDSAUDITLINK__" localSheetId="2">{"fdsup://Directions/FactSet Auditing Viewer?action=AUDIT_VALUE&amp;DB=129&amp;ID1=16946G10&amp;VALUEID=02001&amp;SDATE=201002&amp;PERIODTYPE=QTR_STD&amp;window=popup_no_bar&amp;width=385&amp;height=120&amp;START_MAXIMIZED=FALSE&amp;creator=factset&amp;display_string=Audit"}</definedName>
    <definedName name="_1710__FDSAUDITLINK__" hidden="1">{"fdsup://directions/FAT Viewer?action=UPDATE&amp;creator=factset&amp;DYN_ARGS=TRUE&amp;DOC_NAME=FAT:FQL_AUDITING_CLIENT_TEMPLATE.FAT&amp;display_string=Audit&amp;VAR:KEY=KDGREPQDGP&amp;VAR:QUERY=RkZfRU5UUlBSX1ZBTF9EQUlMWSg0MDMzMCk=&amp;WINDOW=FIRST_POPUP&amp;HEIGHT=450&amp;WIDTH=450&amp;START_MA","XIMIZED=FALSE&amp;VAR:CALENDAR=US&amp;VAR:SYMBOL=H&amp;VAR:INDEX=0"}</definedName>
    <definedName name="_1711__FDSAUDITLINK__" localSheetId="2">{"fdsup://Directions/FactSet Auditing Viewer?action=AUDIT_VALUE&amp;DB=129&amp;ID1=03815U10&amp;VALUEID=02001&amp;SDATE=201003&amp;PERIODTYPE=QTR_STD&amp;window=popup_no_bar&amp;width=385&amp;height=120&amp;START_MAXIMIZED=FALSE&amp;creator=factset&amp;display_string=Audit"}</definedName>
    <definedName name="_1711__FDSAUDITLINK__" hidden="1">{"fdsup://directions/FAT Viewer?action=UPDATE&amp;creator=factset&amp;DYN_ARGS=TRUE&amp;DOC_NAME=FAT:FQL_AUDITING_CLIENT_TEMPLATE.FAT&amp;display_string=Audit&amp;VAR:KEY=KVQDYFGBEB&amp;VAR:QUERY=RkZfRU5UUlBSX1ZBTF9EQUlMWSg0MDMzMCk=&amp;WINDOW=FIRST_POPUP&amp;HEIGHT=450&amp;WIDTH=450&amp;START_MA","XIMIZED=FALSE&amp;VAR:CALENDAR=US&amp;VAR:SYMBOL=HOT&amp;VAR:INDEX=0"}</definedName>
    <definedName name="_1712__FDSAUDITLINK__" localSheetId="2">{"fdsup://Directions/FactSet Auditing Viewer?action=AUDIT_VALUE&amp;DB=129&amp;ID1=74316410&amp;VALUEID=02001&amp;SDATE=201004&amp;PERIODTYPE=QTR_STD&amp;window=popup_no_bar&amp;width=385&amp;height=120&amp;START_MAXIMIZED=FALSE&amp;creator=factset&amp;display_string=Audit"}</definedName>
    <definedName name="_1712__FDSAUDITLINK__" hidden="1">{"fdsup://directions/FAT Viewer?action=UPDATE&amp;creator=factset&amp;DYN_ARGS=TRUE&amp;DOC_NAME=FAT:FQL_AUDITING_CLIENT_TEMPLATE.FAT&amp;display_string=Audit&amp;VAR:KEY=MTUXQDSHQJ&amp;VAR:QUERY=RkZfRU5UUlBSX1ZBTF9EQUlMWSg0MDMzMCk=&amp;WINDOW=FIRST_POPUP&amp;HEIGHT=450&amp;WIDTH=450&amp;START_MA","XIMIZED=FALSE&amp;VAR:CALENDAR=US&amp;VAR:SYMBOL=585284&amp;VAR:INDEX=0"}</definedName>
    <definedName name="_1713__FDSAUDITLINK__" localSheetId="2">{"fdsup://Directions/FactSet Auditing Viewer?action=AUDIT_VALUE&amp;DB=129&amp;ID1=05462D10&amp;VALUEID=02001&amp;SDATE=201003&amp;PERIODTYPE=QTR_STD&amp;window=popup_no_bar&amp;width=385&amp;height=120&amp;START_MAXIMIZED=FALSE&amp;creator=factset&amp;display_string=Audit"}</definedName>
    <definedName name="_1713__FDSAUDITLINK__" hidden="1">{"fdsup://directions/FAT Viewer?action=UPDATE&amp;creator=factset&amp;DYN_ARGS=TRUE&amp;DOC_NAME=FAT:FQL_AUDITING_CLIENT_TEMPLATE.FAT&amp;display_string=Audit&amp;VAR:KEY=IZMFIBEDWN&amp;VAR:QUERY=RkZfRU5UUlBSX1ZBTF9EQUlMWSg0MDMzMCk=&amp;WINDOW=FIRST_POPUP&amp;HEIGHT=450&amp;WIDTH=450&amp;START_MA","XIMIZED=FALSE&amp;VAR:CALENDAR=US&amp;VAR:SYMBOL=MAR&amp;VAR:INDEX=0"}</definedName>
    <definedName name="_1714__FDSAUDITLINK__" localSheetId="2">{"fdsup://Directions/FactSet Auditing Viewer?action=AUDIT_VALUE&amp;DB=129&amp;ID1=03841C10&amp;VALUEID=02001&amp;SDATE=200703&amp;PERIODTYPE=QTR_STD&amp;window=popup_no_bar&amp;width=385&amp;height=120&amp;START_MAXIMIZED=FALSE&amp;creator=factset&amp;display_string=Audit"}</definedName>
    <definedName name="_1714__FDSAUDITLINK__" hidden="1">{"fdsup://directions/FAT Viewer?action=UPDATE&amp;creator=factset&amp;DYN_ARGS=TRUE&amp;DOC_NAME=FAT:FQL_AUDITING_CLIENT_TEMPLATE.FAT&amp;display_string=Audit&amp;VAR:KEY=EPGRMXWNQH&amp;VAR:QUERY=RkZfRU5UUlBSX1ZBTF9EQUlMWSg0MDMzMCk=&amp;WINDOW=FIRST_POPUP&amp;HEIGHT=450&amp;WIDTH=450&amp;START_MA","XIMIZED=FALSE&amp;VAR:CALENDAR=US&amp;VAR:SYMBOL=CHH&amp;VAR:INDEX=0"}</definedName>
    <definedName name="_1715__FDSAUDITLINK__" localSheetId="2">{"fdsup://Directions/FactSet Auditing Viewer?action=AUDIT_VALUE&amp;DB=129&amp;ID1=37364F10&amp;VALUEID=02001&amp;SDATE=201002&amp;PERIODTYPE=QTR_STD&amp;window=popup_no_bar&amp;width=385&amp;height=120&amp;START_MAXIMIZED=FALSE&amp;creator=factset&amp;display_string=Audit"}</definedName>
    <definedName name="_1715__FDSAUDITLINK__" hidden="1">{"fdsup://directions/FAT Viewer?action=UPDATE&amp;creator=factset&amp;DYN_ARGS=TRUE&amp;DOC_NAME=FAT:FQL_AUDITING_CLIENT_TEMPLATE.FAT&amp;display_string=Audit&amp;VAR:KEY=AFORGBYVER&amp;VAR:QUERY=RkZfRU5UUlBSX1ZBTF9EQUlMWSg0MDMzMCk=&amp;WINDOW=FIRST_POPUP&amp;HEIGHT=450&amp;WIDTH=450&amp;START_MA","XIMIZED=FALSE&amp;VAR:CALENDAR=US&amp;VAR:SYMBOL=WYN&amp;VAR:INDEX=0"}</definedName>
    <definedName name="_1716__FDSAUDITLINK__" localSheetId="2">{"fdsup://Directions/FactSet Auditing Viewer?action=AUDIT_VALUE&amp;DB=129&amp;ID1=29382030&amp;VALUEID=02001&amp;SDATE=201002&amp;PERIODTYPE=QTR_STD&amp;window=popup_no_bar&amp;width=385&amp;height=120&amp;START_MAXIMIZED=FALSE&amp;creator=factset&amp;display_string=Audit"}</definedName>
    <definedName name="_1716__FDSAUDITLINK__" hidden="1">{"fdsup://directions/FAT Viewer?action=UPDATE&amp;creator=factset&amp;DYN_ARGS=TRUE&amp;DOC_NAME=FAT:FQL_AUDITING_CLIENT_TEMPLATE.FAT&amp;display_string=Audit&amp;VAR:KEY=GTUJYNMFUB&amp;VAR:QUERY=RkZfRU5UUlBSX1ZBTF9EQUlMWSg0MDMyNik=&amp;WINDOW=FIRST_POPUP&amp;HEIGHT=450&amp;WIDTH=450&amp;START_MA","XIMIZED=FALSE&amp;VAR:CALENDAR=US&amp;VAR:SYMBOL=H&amp;VAR:INDEX=0"}</definedName>
    <definedName name="_1717__FDSAUDITLINK__" localSheetId="2">{"fdsup://Directions/FactSet Auditing Viewer?action=AUDIT_VALUE&amp;DB=129&amp;ID1=22787P10&amp;VALUEID=02001&amp;SDATE=201001&amp;PERIODTYPE=QTR_STD&amp;window=popup_no_bar&amp;width=385&amp;height=120&amp;START_MAXIMIZED=FALSE&amp;creator=factset&amp;display_string=Audit"}</definedName>
    <definedName name="_1717__FDSAUDITLINK__" hidden="1">{"fdsup://directions/FAT Viewer?action=UPDATE&amp;creator=factset&amp;DYN_ARGS=TRUE&amp;DOC_NAME=FAT:FQL_AUDITING_CLIENT_TEMPLATE.FAT&amp;display_string=Audit&amp;VAR:KEY=QVUTCZYJCZ&amp;VAR:QUERY=RkZfRU5UUlBSX1ZBTF9EQUlMWSg0MDMyNik=&amp;WINDOW=FIRST_POPUP&amp;HEIGHT=450&amp;WIDTH=450&amp;START_MA","XIMIZED=FALSE&amp;VAR:CALENDAR=US&amp;VAR:SYMBOL=HOT&amp;VAR:INDEX=0"}</definedName>
    <definedName name="_1718__FDSAUDITLINK__" localSheetId="2">{"fdsup://Directions/FactSet Auditing Viewer?action=AUDIT_VALUE&amp;DB=129&amp;ID1=23769010&amp;VALUEID=02001&amp;SDATE=201002&amp;PERIODTYPE=QTR_STD&amp;window=popup_no_bar&amp;width=385&amp;height=120&amp;START_MAXIMIZED=FALSE&amp;creator=factset&amp;display_string=Audit"}</definedName>
    <definedName name="_1718__FDSAUDITLINK__" hidden="1">{"fdsup://directions/FAT Viewer?action=UPDATE&amp;creator=factset&amp;DYN_ARGS=TRUE&amp;DOC_NAME=FAT:FQL_AUDITING_CLIENT_TEMPLATE.FAT&amp;display_string=Audit&amp;VAR:KEY=QVOJSPGJAR&amp;VAR:QUERY=RkZfRU5UUlBSX1ZBTF9EQUlMWSg0MDMyNik=&amp;WINDOW=FIRST_POPUP&amp;HEIGHT=450&amp;WIDTH=450&amp;START_MA","XIMIZED=FALSE&amp;VAR:CALENDAR=US&amp;VAR:SYMBOL=585284&amp;VAR:INDEX=0"}</definedName>
    <definedName name="_1719__FDSAUDITLINK__" localSheetId="2">{"fdsup://directions/FAT Viewer?action=UPDATE&amp;creator=factset&amp;DYN_ARGS=TRUE&amp;DOC_NAME=FAT:FQL_AUDITING_CLIENT_TEMPLATE.FAT&amp;display_string=Audit&amp;VAR:KEY=BUTWDUPQN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PTN&amp;VAR:INDEX=0"}</definedName>
    <definedName name="_1719__FDSAUDITLINK__" hidden="1">{"fdsup://directions/FAT Viewer?action=UPDATE&amp;creator=factset&amp;DYN_ARGS=TRUE&amp;DOC_NAME=FAT:FQL_AUDITING_CLIENT_TEMPLATE.FAT&amp;display_string=Audit&amp;VAR:KEY=SLGLGZKBKR&amp;VAR:QUERY=RkZfRU5UUlBSX1ZBTF9EQUlMWSg0MDMyNik=&amp;WINDOW=FIRST_POPUP&amp;HEIGHT=450&amp;WIDTH=450&amp;START_MA","XIMIZED=FALSE&amp;VAR:CALENDAR=US&amp;VAR:SYMBOL=MAR&amp;VAR:INDEX=0"}</definedName>
    <definedName name="_172___________________123Graph_BCHART_1" hidden="1">#REF!</definedName>
    <definedName name="_172________________123Graph_ACHART_9" hidden="1">#REF!</definedName>
    <definedName name="_172_____123Graph_ECHART_3" hidden="1">#REF!</definedName>
    <definedName name="_172____123Graph_ACHART_8" hidden="1">#REF!</definedName>
    <definedName name="_172____123Graph_ACHART_9" hidden="1">#REF!</definedName>
    <definedName name="_172__123Graph_XCHART_14" hidden="1">#REF!</definedName>
    <definedName name="_172__123Graph_XTAX_CREDIT" hidden="1">#REF!</definedName>
    <definedName name="_172__FDSAUDITLINK__" localSheetId="2" hidden="1">{"fdsup://Directions/FactSet Auditing Viewer?action=AUDIT_VALUE&amp;DB=129&amp;ID1=34988210&amp;VALUEID=01151_YTD&amp;SDATE=201004&amp;PERIODTYPE=QTR_STD&amp;SCFT=3&amp;window=popup_no_bar&amp;width=385&amp;height=120&amp;START_MAXIMIZED=FALSE&amp;creator=factset&amp;display_string=Audit"}</definedName>
    <definedName name="_172__FDSAUDITLINK__" hidden="1">{"fdsup://directions/FAT Viewer?action=UPDATE&amp;creator=factset&amp;DYN_ARGS=TRUE&amp;DOC_NAME=FAT:FQL_AUDITING_CLIENT_TEMPLATE.FAT&amp;display_string=Audit&amp;VAR:KEY=AVMDUDOLAL&amp;VAR:QUERY=KEZGX0lOVF9FWFBfTkVUKExUTVMsNDA3MjQsLCxSUCxVU0QpQEZGX0lOVF9FWFBfTkVUKExUTVNfU0VNSSw0M","DcyNCwsLFJQLFVTRCkp&amp;WINDOW=FIRST_POPUP&amp;HEIGHT=450&amp;WIDTH=450&amp;START_MAXIMIZED=FALSE&amp;VAR:CALENDAR=US&amp;VAR:SYMBOL=ID&amp;VAR:INDEX=0"}</definedName>
    <definedName name="_172__FDSAUDITLINK___1" localSheetId="2" hidden="1">{"fdsup://directions/FAT Viewer?action=UPDATE&amp;creator=factset&amp;DYN_ARGS=TRUE&amp;DOC_NAME=FAT:FQL_AUDITING_CLIENT_TEMPLATE.FAT&amp;display_string=Audit&amp;VAR:KEY=AVMDUDOLAL&amp;VAR:QUERY=KEZGX0lOVF9FWFBfTkVUKExUTVMsNDA3MjQsLCxSUCxVU0QpQEZGX0lOVF9FWFBfTkVUKExUTVNfU0VNSSw0M","DcyNCwsLFJQLFVTRCkp&amp;WINDOW=FIRST_POPUP&amp;HEIGHT=450&amp;WIDTH=450&amp;START_MAXIMIZED=FALSE&amp;VAR:CALENDAR=US&amp;VAR:SYMBOL=ID&amp;VAR:INDEX=0"}</definedName>
    <definedName name="_172__FDSAUDITLINK___1" hidden="1">{"fdsup://directions/FAT Viewer?action=UPDATE&amp;creator=factset&amp;DYN_ARGS=TRUE&amp;DOC_NAME=FAT:FQL_AUDITING_CLIENT_TEMPLATE.FAT&amp;display_string=Audit&amp;VAR:KEY=AVMDUDOLAL&amp;VAR:QUERY=KEZGX0lOVF9FWFBfTkVUKExUTVMsNDA3MjQsLCxSUCxVU0QpQEZGX0lOVF9FWFBfTkVUKExUTVNfU0VNSSw0M","DcyNCwsLFJQLFVTRCkp&amp;WINDOW=FIRST_POPUP&amp;HEIGHT=450&amp;WIDTH=450&amp;START_MAXIMIZED=FALSE&amp;VAR:CALENDAR=US&amp;VAR:SYMBOL=ID&amp;VAR:INDEX=0"}</definedName>
    <definedName name="_1720__FDSAUDITLINK__" localSheetId="2">{"fdsup://directions/FAT Viewer?action=UPDATE&amp;creator=factset&amp;DYN_ARGS=TRUE&amp;DOC_NAME=FAT:FQL_AUDITING_CLIENT_TEMPLATE.FAT&amp;display_string=Audit&amp;VAR:KEY=LGRQNYRG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SPI&amp;VAR:INDEX=0"}</definedName>
    <definedName name="_1720__FDSAUDITLINK__" hidden="1">{"fdsup://directions/FAT Viewer?action=UPDATE&amp;creator=factset&amp;DYN_ARGS=TRUE&amp;DOC_NAME=FAT:FQL_AUDITING_CLIENT_TEMPLATE.FAT&amp;display_string=Audit&amp;VAR:KEY=MVGVSBUFIV&amp;VAR:QUERY=RkZfRU5UUlBSX1ZBTF9EQUlMWSg0MDMyNik=&amp;WINDOW=FIRST_POPUP&amp;HEIGHT=450&amp;WIDTH=450&amp;START_MA","XIMIZED=FALSE&amp;VAR:CALENDAR=US&amp;VAR:SYMBOL=CHH&amp;VAR:INDEX=0"}</definedName>
    <definedName name="_1721__FDSAUDITLINK__" localSheetId="2">{"fdsup://directions/FAT Viewer?action=UPDATE&amp;creator=factset&amp;DYN_ARGS=TRUE&amp;DOC_NAME=FAT:FQL_AUDITING_CLIENT_TEMPLATE.FAT&amp;display_string=Audit&amp;VAR:KEY=BATAVEZG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PDN&amp;VAR:INDEX=0"}</definedName>
    <definedName name="_1721__FDSAUDITLINK__" hidden="1">{"fdsup://directions/FAT Viewer?action=UPDATE&amp;creator=factset&amp;DYN_ARGS=TRUE&amp;DOC_NAME=FAT:FQL_AUDITING_CLIENT_TEMPLATE.FAT&amp;display_string=Audit&amp;VAR:KEY=YBCHITYBEH&amp;VAR:QUERY=RkZfRU5UUlBSX1ZBTF9EQUlMWSg0MDMyNik=&amp;WINDOW=FIRST_POPUP&amp;HEIGHT=450&amp;WIDTH=450&amp;START_MA","XIMIZED=FALSE&amp;VAR:CALENDAR=US&amp;VAR:SYMBOL=WYN&amp;VAR:INDEX=0"}</definedName>
    <definedName name="_1722__FDSAUDITLINK__" localSheetId="2">{"fdsup://directions/FAT Viewer?action=UPDATE&amp;creator=factset&amp;DYN_ARGS=TRUE&amp;DOC_NAME=FAT:FQL_AUDITING_CLIENT_TEMPLATE.FAT&amp;display_string=Audit&amp;VAR:KEY=NATMDONC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TK&amp;VAR:INDEX=0"}</definedName>
    <definedName name="_1722__FDSAUDITLINK__" hidden="1">{"fdsup://directions/FAT Viewer?action=UPDATE&amp;creator=factset&amp;DYN_ARGS=TRUE&amp;DOC_NAME=FAT:FQL_AUDITING_CLIENT_TEMPLATE.FAT&amp;display_string=Audit&amp;VAR:KEY=GHEZCVMPUX&amp;VAR:QUERY=RkZfRU5UUlBSX1ZBTF9EQUlMWSg0MDMyNSk=&amp;WINDOW=FIRST_POPUP&amp;HEIGHT=450&amp;WIDTH=450&amp;START_MA","XIMIZED=FALSE&amp;VAR:CALENDAR=US&amp;VAR:SYMBOL=H&amp;VAR:INDEX=0"}</definedName>
    <definedName name="_1723__FDSAUDITLINK__" localSheetId="2">{"fdsup://directions/FAT Viewer?action=UPDATE&amp;creator=factset&amp;DYN_ARGS=TRUE&amp;DOC_NAME=FAT:FQL_AUDITING_CLIENT_TEMPLATE.FAT&amp;display_string=Audit&amp;VAR:KEY=XCXMFUHY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XIH&amp;VAR:INDEX=0"}</definedName>
    <definedName name="_1723__FDSAUDITLINK__" hidden="1">{"fdsup://directions/FAT Viewer?action=UPDATE&amp;creator=factset&amp;DYN_ARGS=TRUE&amp;DOC_NAME=FAT:FQL_AUDITING_CLIENT_TEMPLATE.FAT&amp;display_string=Audit&amp;VAR:KEY=MJMTQPADGJ&amp;VAR:QUERY=RkZfRU5UUlBSX1ZBTF9EQUlMWSg0MDMyNSk=&amp;WINDOW=FIRST_POPUP&amp;HEIGHT=450&amp;WIDTH=450&amp;START_MA","XIMIZED=FALSE&amp;VAR:CALENDAR=US&amp;VAR:SYMBOL=HOT&amp;VAR:INDEX=0"}</definedName>
    <definedName name="_1724__FDSAUDITLINK__" localSheetId="2">{"fdsup://directions/FAT Viewer?action=UPDATE&amp;creator=factset&amp;DYN_ARGS=TRUE&amp;DOC_NAME=FAT:FQL_AUDITING_CLIENT_TEMPLATE.FAT&amp;display_string=Audit&amp;VAR:KEY=JQRYPKLWN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QAS&amp;VAR:INDEX=0"}</definedName>
    <definedName name="_1724__FDSAUDITLINK__" hidden="1">{"fdsup://directions/FAT Viewer?action=UPDATE&amp;creator=factset&amp;DYN_ARGS=TRUE&amp;DOC_NAME=FAT:FQL_AUDITING_CLIENT_TEMPLATE.FAT&amp;display_string=Audit&amp;VAR:KEY=ERMHEHQTSD&amp;VAR:QUERY=RkZfRU5UUlBSX1ZBTF9EQUlMWSg0MDMyNSk=&amp;WINDOW=FIRST_POPUP&amp;HEIGHT=450&amp;WIDTH=450&amp;START_MA","XIMIZED=FALSE&amp;VAR:CALENDAR=US&amp;VAR:SYMBOL=585284&amp;VAR:INDEX=0"}</definedName>
    <definedName name="_1725__FDSAUDITLINK__" localSheetId="2">{"fdsup://directions/FAT Viewer?action=UPDATE&amp;creator=factset&amp;DYN_ARGS=TRUE&amp;DOC_NAME=FAT:FQL_AUDITING_CLIENT_TEMPLATE.FAT&amp;display_string=Audit&amp;VAR:KEY=JOHKZITOT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SPH&amp;VAR:INDEX=0"}</definedName>
    <definedName name="_1725__FDSAUDITLINK__" hidden="1">{"fdsup://directions/FAT Viewer?action=UPDATE&amp;creator=factset&amp;DYN_ARGS=TRUE&amp;DOC_NAME=FAT:FQL_AUDITING_CLIENT_TEMPLATE.FAT&amp;display_string=Audit&amp;VAR:KEY=GTATAPMJUV&amp;VAR:QUERY=RkZfRU5UUlBSX1ZBTF9EQUlMWSg0MDMyNSk=&amp;WINDOW=FIRST_POPUP&amp;HEIGHT=450&amp;WIDTH=450&amp;START_MA","XIMIZED=FALSE&amp;VAR:CALENDAR=US&amp;VAR:SYMBOL=MAR&amp;VAR:INDEX=0"}</definedName>
    <definedName name="_1726__FDSAUDITLINK__" localSheetId="2">{"fdsup://directions/FAT Viewer?action=UPDATE&amp;creator=factset&amp;DYN_ARGS=TRUE&amp;DOC_NAME=FAT:FQL_AUDITING_CLIENT_TEMPLATE.FAT&amp;display_string=Audit&amp;VAR:KEY=RQHWJQRA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THT&amp;VAR:INDEX=0"}</definedName>
    <definedName name="_1726__FDSAUDITLINK__" hidden="1">{"fdsup://directions/FAT Viewer?action=UPDATE&amp;creator=factset&amp;DYN_ARGS=TRUE&amp;DOC_NAME=FAT:FQL_AUDITING_CLIENT_TEMPLATE.FAT&amp;display_string=Audit&amp;VAR:KEY=MLGJWTQTGJ&amp;VAR:QUERY=RkZfRU5UUlBSX1ZBTF9EQUlMWSg0MDMyNSk=&amp;WINDOW=FIRST_POPUP&amp;HEIGHT=450&amp;WIDTH=450&amp;START_MA","XIMIZED=FALSE&amp;VAR:CALENDAR=US&amp;VAR:SYMBOL=CHH&amp;VAR:INDEX=0"}</definedName>
    <definedName name="_1727__FDSAUDITLINK__" localSheetId="2">{"fdsup://directions/FAT Viewer?action=UPDATE&amp;creator=factset&amp;DYN_ARGS=TRUE&amp;DOC_NAME=FAT:FQL_AUDITING_CLIENT_TEMPLATE.FAT&amp;display_string=Audit&amp;VAR:KEY=HCPQBCPCL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WG&amp;VAR:INDEX=0"}</definedName>
    <definedName name="_1727__FDSAUDITLINK__" hidden="1">{"fdsup://directions/FAT Viewer?action=UPDATE&amp;creator=factset&amp;DYN_ARGS=TRUE&amp;DOC_NAME=FAT:FQL_AUDITING_CLIENT_TEMPLATE.FAT&amp;display_string=Audit&amp;VAR:KEY=IBAXIFULEZ&amp;VAR:QUERY=RkZfRU5UUlBSX1ZBTF9EQUlMWSg0MDMyNSk=&amp;WINDOW=FIRST_POPUP&amp;HEIGHT=450&amp;WIDTH=450&amp;START_MA","XIMIZED=FALSE&amp;VAR:CALENDAR=US&amp;VAR:SYMBOL=WYN&amp;VAR:INDEX=0"}</definedName>
    <definedName name="_1728__FDSAUDITLINK__" localSheetId="2">{"fdsup://directions/FAT Viewer?action=UPDATE&amp;creator=factset&amp;DYN_ARGS=TRUE&amp;DOC_NAME=FAT:FQL_AUDITING_CLIENT_TEMPLATE.FAT&amp;display_string=Audit&amp;VAR:KEY=BABETIVAR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AIO&amp;VAR:INDEX=0"}</definedName>
    <definedName name="_1728__FDSAUDITLINK__" hidden="1">{"fdsup://directions/FAT Viewer?action=UPDATE&amp;creator=factset&amp;DYN_ARGS=TRUE&amp;DOC_NAME=FAT:FQL_AUDITING_CLIENT_TEMPLATE.FAT&amp;display_string=Audit&amp;VAR:KEY=SXSJCDANAL&amp;VAR:QUERY=RkZfRU5UUlBSX1ZBTF9EQUlMWSg0MDMyNCk=&amp;WINDOW=FIRST_POPUP&amp;HEIGHT=450&amp;WIDTH=450&amp;START_MA","XIMIZED=FALSE&amp;VAR:CALENDAR=US&amp;VAR:SYMBOL=H&amp;VAR:INDEX=0"}</definedName>
    <definedName name="_1729__FDSAUDITLINK__" localSheetId="2">{"fdsup://directions/FAT Viewer?action=UPDATE&amp;creator=factset&amp;DYN_ARGS=TRUE&amp;DOC_NAME=FAT:FQL_AUDITING_CLIENT_TEMPLATE.FAT&amp;display_string=Audit&amp;VAR:KEY=HYHYRITGR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WRE&amp;VAR:INDEX=0"}</definedName>
    <definedName name="_1729__FDSAUDITLINK__" hidden="1">{"fdsup://directions/FAT Viewer?action=UPDATE&amp;creator=factset&amp;DYN_ARGS=TRUE&amp;DOC_NAME=FAT:FQL_AUDITING_CLIENT_TEMPLATE.FAT&amp;display_string=Audit&amp;VAR:KEY=SNONAPCDWV&amp;VAR:QUERY=RkZfRU5UUlBSX1ZBTF9EQUlMWSg0MDMyNCk=&amp;WINDOW=FIRST_POPUP&amp;HEIGHT=450&amp;WIDTH=450&amp;START_MA","XIMIZED=FALSE&amp;VAR:CALENDAR=US&amp;VAR:SYMBOL=HOT&amp;VAR:INDEX=0"}</definedName>
    <definedName name="_173___________________123Graph_BCHART_17" hidden="1">#REF!</definedName>
    <definedName name="_173________________123Graph_BCHART_1" hidden="1">#REF!</definedName>
    <definedName name="_173____123Graph_ACHART_9" hidden="1">#REF!</definedName>
    <definedName name="_173____123Graph_BCHART_1" hidden="1">#REF!</definedName>
    <definedName name="_173__123Graph_XCHART_15" hidden="1">#REF!</definedName>
    <definedName name="_173__FDSAUDITLINK__" localSheetId="2" hidden="1">{"fdsup://Directions/FactSet Auditing Viewer?action=AUDIT_VALUE&amp;DB=129&amp;ID1=34988210&amp;VALUEID=01001&amp;SDATE=2009&amp;PERIODTYPE=ANN_STD&amp;SCFT=3&amp;window=popup_no_bar&amp;width=385&amp;height=120&amp;START_MAXIMIZED=FALSE&amp;creator=factset&amp;display_string=Audit"}</definedName>
    <definedName name="_173__FDSAUDITLINK__" hidden="1">{"fdsup://directions/FAT Viewer?action=UPDATE&amp;creator=factset&amp;DYN_ARGS=TRUE&amp;DOC_NAME=FAT:FQL_AUDITING_CLIENT_TEMPLATE.FAT&amp;display_string=Audit&amp;VAR:KEY=GVIVSPYRCV&amp;VAR:QUERY=KEZGX05FVF9JTkMoTFRNUyw0MDcyNCwsLFJQLFVTRClARkZfTkVUX0lOQyhMVE1TX1NFTUksNDA3MjQsLCxSU","CxVU0QpKQ==&amp;WINDOW=FIRST_POPUP&amp;HEIGHT=450&amp;WIDTH=450&amp;START_MAXIMIZED=FALSE&amp;VAR:CALENDAR=US&amp;VAR:SYMBOL=ID&amp;VAR:INDEX=0"}</definedName>
    <definedName name="_173__FDSAUDITLINK___1" localSheetId="2" hidden="1">{"fdsup://directions/FAT Viewer?action=UPDATE&amp;creator=factset&amp;DYN_ARGS=TRUE&amp;DOC_NAME=FAT:FQL_AUDITING_CLIENT_TEMPLATE.FAT&amp;display_string=Audit&amp;VAR:KEY=GVIVSPYRCV&amp;VAR:QUERY=KEZGX05FVF9JTkMoTFRNUyw0MDcyNCwsLFJQLFVTRClARkZfTkVUX0lOQyhMVE1TX1NFTUksNDA3MjQsLCxSU","CxVU0QpKQ==&amp;WINDOW=FIRST_POPUP&amp;HEIGHT=450&amp;WIDTH=450&amp;START_MAXIMIZED=FALSE&amp;VAR:CALENDAR=US&amp;VAR:SYMBOL=ID&amp;VAR:INDEX=0"}</definedName>
    <definedName name="_173__FDSAUDITLINK___1" hidden="1">{"fdsup://directions/FAT Viewer?action=UPDATE&amp;creator=factset&amp;DYN_ARGS=TRUE&amp;DOC_NAME=FAT:FQL_AUDITING_CLIENT_TEMPLATE.FAT&amp;display_string=Audit&amp;VAR:KEY=GVIVSPYRCV&amp;VAR:QUERY=KEZGX05FVF9JTkMoTFRNUyw0MDcyNCwsLFJQLFVTRClARkZfTkVUX0lOQyhMVE1TX1NFTUksNDA3MjQsLCxSU","CxVU0QpKQ==&amp;WINDOW=FIRST_POPUP&amp;HEIGHT=450&amp;WIDTH=450&amp;START_MAXIMIZED=FALSE&amp;VAR:CALENDAR=US&amp;VAR:SYMBOL=ID&amp;VAR:INDEX=0"}</definedName>
    <definedName name="_1730__FDSAUDITLINK__" localSheetId="2">{"fdsup://directions/FAT Viewer?action=UPDATE&amp;creator=factset&amp;DYN_ARGS=TRUE&amp;DOC_NAME=FAT:FQL_AUDITING_CLIENT_TEMPLATE.FAT&amp;display_string=Audit&amp;VAR:KEY=TIXCJIJE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UTH&amp;VAR:INDEX=0"}</definedName>
    <definedName name="_1730__FDSAUDITLINK__" hidden="1">{"fdsup://directions/FAT Viewer?action=UPDATE&amp;creator=factset&amp;DYN_ARGS=TRUE&amp;DOC_NAME=FAT:FQL_AUDITING_CLIENT_TEMPLATE.FAT&amp;display_string=Audit&amp;VAR:KEY=WJGLYNQRSL&amp;VAR:QUERY=RkZfRU5UUlBSX1ZBTF9EQUlMWSg0MDMyNCk=&amp;WINDOW=FIRST_POPUP&amp;HEIGHT=450&amp;WIDTH=450&amp;START_MA","XIMIZED=FALSE&amp;VAR:CALENDAR=US&amp;VAR:SYMBOL=585284&amp;VAR:INDEX=0"}</definedName>
    <definedName name="_1731__FDSAUDITLINK__" localSheetId="2">{"fdsup://directions/FAT Viewer?action=UPDATE&amp;creator=factset&amp;DYN_ARGS=TRUE&amp;DOC_NAME=FAT:FQL_AUDITING_CLIENT_TEMPLATE.FAT&amp;display_string=Audit&amp;VAR:KEY=LYLAPKNM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HNT&amp;VAR:INDEX=0"}</definedName>
    <definedName name="_1731__FDSAUDITLINK__" hidden="1">{"fdsup://directions/FAT Viewer?action=UPDATE&amp;creator=factset&amp;DYN_ARGS=TRUE&amp;DOC_NAME=FAT:FQL_AUDITING_CLIENT_TEMPLATE.FAT&amp;display_string=Audit&amp;VAR:KEY=QZITSVSJMB&amp;VAR:QUERY=RkZfRU5UUlBSX1ZBTF9EQUlMWSg0MDMyNCk=&amp;WINDOW=FIRST_POPUP&amp;HEIGHT=450&amp;WIDTH=450&amp;START_MA","XIMIZED=FALSE&amp;VAR:CALENDAR=US&amp;VAR:SYMBOL=MAR&amp;VAR:INDEX=0"}</definedName>
    <definedName name="_1732__FDSAUDITLINK__" localSheetId="2">{"fdsup://directions/FAT Viewer?action=UPDATE&amp;creator=factset&amp;DYN_ARGS=TRUE&amp;DOC_NAME=FAT:FQL_AUDITING_CLIENT_TEMPLATE.FAT&amp;display_string=Audit&amp;VAR:KEY=ROVWHYDYP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HPW&amp;VAR:INDEX=0"}</definedName>
    <definedName name="_1732__FDSAUDITLINK__" hidden="1">{"fdsup://directions/FAT Viewer?action=UPDATE&amp;creator=factset&amp;DYN_ARGS=TRUE&amp;DOC_NAME=FAT:FQL_AUDITING_CLIENT_TEMPLATE.FAT&amp;display_string=Audit&amp;VAR:KEY=YHWDAZINQV&amp;VAR:QUERY=RkZfRU5UUlBSX1ZBTF9EQUlMWSg0MDMyNCk=&amp;WINDOW=FIRST_POPUP&amp;HEIGHT=450&amp;WIDTH=450&amp;START_MA","XIMIZED=FALSE&amp;VAR:CALENDAR=US&amp;VAR:SYMBOL=CHH&amp;VAR:INDEX=0"}</definedName>
    <definedName name="_1733__FDSAUDITLINK__" localSheetId="2">{"fdsup://directions/FAT Viewer?action=UPDATE&amp;creator=factset&amp;DYN_ARGS=TRUE&amp;DOC_NAME=FAT:FQL_AUDITING_CLIENT_TEMPLATE.FAT&amp;display_string=Audit&amp;VAR:KEY=BGZQRIPGZ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CFN&amp;VAR:INDEX=0"}</definedName>
    <definedName name="_1733__FDSAUDITLINK__" hidden="1">{"fdsup://directions/FAT Viewer?action=UPDATE&amp;creator=factset&amp;DYN_ARGS=TRUE&amp;DOC_NAME=FAT:FQL_AUDITING_CLIENT_TEMPLATE.FAT&amp;display_string=Audit&amp;VAR:KEY=MJWJQRGPQP&amp;VAR:QUERY=RkZfRU5UUlBSX1ZBTF9EQUlMWSg0MDMyNCk=&amp;WINDOW=FIRST_POPUP&amp;HEIGHT=450&amp;WIDTH=450&amp;START_MA","XIMIZED=FALSE&amp;VAR:CALENDAR=US&amp;VAR:SYMBOL=WYN&amp;VAR:INDEX=0"}</definedName>
    <definedName name="_1734__FDSAUDITLINK__" localSheetId="2">{"fdsup://directions/FAT Viewer?action=UPDATE&amp;creator=factset&amp;DYN_ARGS=TRUE&amp;DOC_NAME=FAT:FQL_AUDITING_CLIENT_TEMPLATE.FAT&amp;display_string=Audit&amp;VAR:KEY=PUJUROVED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EG&amp;VAR:INDEX=0"}</definedName>
    <definedName name="_1734__FDSAUDITLINK__" hidden="1">{"fdsup://directions/FAT Viewer?action=UPDATE&amp;creator=factset&amp;DYN_ARGS=TRUE&amp;DOC_NAME=FAT:FQL_AUDITING_CLIENT_TEMPLATE.FAT&amp;display_string=Audit&amp;VAR:KEY=YNMXMXIFWP&amp;VAR:QUERY=RkZfRU5UUlBSX1ZBTF9EQUlMWSg0MDMyMyk=&amp;WINDOW=FIRST_POPUP&amp;HEIGHT=450&amp;WIDTH=450&amp;START_MA","XIMIZED=FALSE&amp;VAR:CALENDAR=US&amp;VAR:SYMBOL=H&amp;VAR:INDEX=0"}</definedName>
    <definedName name="_1735__FDSAUDITLINK__" localSheetId="2">{"fdsup://directions/FAT Viewer?action=UPDATE&amp;creator=factset&amp;DYN_ARGS=TRUE&amp;DOC_NAME=FAT:FQL_AUDITING_CLIENT_TEMPLATE.FAT&amp;display_string=Audit&amp;VAR:KEY=XCVKRWJIJ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AIA&amp;VAR:INDEX=0"}</definedName>
    <definedName name="_1735__FDSAUDITLINK__" hidden="1">{"fdsup://directions/FAT Viewer?action=UPDATE&amp;creator=factset&amp;DYN_ARGS=TRUE&amp;DOC_NAME=FAT:FQL_AUDITING_CLIENT_TEMPLATE.FAT&amp;display_string=Audit&amp;VAR:KEY=EDIPQZQJIP&amp;VAR:QUERY=RkZfRU5UUlBSX1ZBTF9EQUlMWSg0MDMyMyk=&amp;WINDOW=FIRST_POPUP&amp;HEIGHT=450&amp;WIDTH=450&amp;START_MA","XIMIZED=FALSE&amp;VAR:CALENDAR=US&amp;VAR:SYMBOL=HOT&amp;VAR:INDEX=0"}</definedName>
    <definedName name="_1736__FDSAUDITLINK__" localSheetId="2">{"fdsup://directions/FAT Viewer?action=UPDATE&amp;creator=factset&amp;DYN_ARGS=TRUE&amp;DOC_NAME=FAT:FQL_AUDITING_CLIENT_TEMPLATE.FAT&amp;display_string=Audit&amp;VAR:KEY=VAVYTUJU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SYS&amp;VAR:INDEX=0"}</definedName>
    <definedName name="_1736__FDSAUDITLINK__" hidden="1">{"fdsup://directions/FAT Viewer?action=UPDATE&amp;creator=factset&amp;DYN_ARGS=TRUE&amp;DOC_NAME=FAT:FQL_AUDITING_CLIENT_TEMPLATE.FAT&amp;display_string=Audit&amp;VAR:KEY=OVSDUNIHMX&amp;VAR:QUERY=RkZfRU5UUlBSX1ZBTF9EQUlMWSg0MDMyMyk=&amp;WINDOW=FIRST_POPUP&amp;HEIGHT=450&amp;WIDTH=450&amp;START_MA","XIMIZED=FALSE&amp;VAR:CALENDAR=US&amp;VAR:SYMBOL=585284&amp;VAR:INDEX=0"}</definedName>
    <definedName name="_1737__FDSAUDITLINK__" localSheetId="2">{"fdsup://directions/FAT Viewer?action=UPDATE&amp;creator=factset&amp;DYN_ARGS=TRUE&amp;DOC_NAME=FAT:FQL_AUDITING_CLIENT_TEMPLATE.FAT&amp;display_string=Audit&amp;VAR:KEY=ZKBYHGBAL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AZ&amp;VAR:INDEX=0"}</definedName>
    <definedName name="_1737__FDSAUDITLINK__" hidden="1">{"fdsup://directions/FAT Viewer?action=UPDATE&amp;creator=factset&amp;DYN_ARGS=TRUE&amp;DOC_NAME=FAT:FQL_AUDITING_CLIENT_TEMPLATE.FAT&amp;display_string=Audit&amp;VAR:KEY=EHUPGTGXQX&amp;VAR:QUERY=RkZfRU5UUlBSX1ZBTF9EQUlMWSg0MDMyMyk=&amp;WINDOW=FIRST_POPUP&amp;HEIGHT=450&amp;WIDTH=450&amp;START_MA","XIMIZED=FALSE&amp;VAR:CALENDAR=US&amp;VAR:SYMBOL=MAR&amp;VAR:INDEX=0"}</definedName>
    <definedName name="_1738__FDSAUDITLINK__" localSheetId="2">{"fdsup://directions/FAT Viewer?action=UPDATE&amp;creator=factset&amp;DYN_ARGS=TRUE&amp;DOC_NAME=FAT:FQL_AUDITING_CLIENT_TEMPLATE.FAT&amp;display_string=Audit&amp;VAR:KEY=TSXGVQVUD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PI&amp;VAR:INDEX=0"}</definedName>
    <definedName name="_1738__FDSAUDITLINK__" hidden="1">{"fdsup://directions/FAT Viewer?action=UPDATE&amp;creator=factset&amp;DYN_ARGS=TRUE&amp;DOC_NAME=FAT:FQL_AUDITING_CLIENT_TEMPLATE.FAT&amp;display_string=Audit&amp;VAR:KEY=QNQROVMRGR&amp;VAR:QUERY=RkZfRU5UUlBSX1ZBTF9EQUlMWSg0MDMyMyk=&amp;WINDOW=FIRST_POPUP&amp;HEIGHT=450&amp;WIDTH=450&amp;START_MA","XIMIZED=FALSE&amp;VAR:CALENDAR=US&amp;VAR:SYMBOL=CHH&amp;VAR:INDEX=0"}</definedName>
    <definedName name="_1739__FDSAUDITLINK__" localSheetId="2">{"fdsup://directions/FAT Viewer?action=UPDATE&amp;creator=factset&amp;DYN_ARGS=TRUE&amp;DOC_NAME=FAT:FQL_AUDITING_CLIENT_TEMPLATE.FAT&amp;display_string=Audit&amp;VAR:KEY=PADQDMRI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RCY&amp;VAR:INDEX=0"}</definedName>
    <definedName name="_1739__FDSAUDITLINK__" hidden="1">{"fdsup://directions/FAT Viewer?action=UPDATE&amp;creator=factset&amp;DYN_ARGS=TRUE&amp;DOC_NAME=FAT:FQL_AUDITING_CLIENT_TEMPLATE.FAT&amp;display_string=Audit&amp;VAR:KEY=KJOLMPGFET&amp;VAR:QUERY=RkZfRU5UUlBSX1ZBTF9EQUlMWSg0MDMyMyk=&amp;WINDOW=FIRST_POPUP&amp;HEIGHT=450&amp;WIDTH=450&amp;START_MA","XIMIZED=FALSE&amp;VAR:CALENDAR=US&amp;VAR:SYMBOL=WYN&amp;VAR:INDEX=0"}</definedName>
    <definedName name="_174___________________123Graph_BCHART_18" hidden="1">#REF!</definedName>
    <definedName name="_174________________123Graph_BCHART_17" hidden="1">#REF!</definedName>
    <definedName name="_174_____123Graph_ECHART_4" hidden="1">#REF!</definedName>
    <definedName name="_174____123Graph_BCHART_1" hidden="1">#REF!</definedName>
    <definedName name="_174____123Graph_BCHART_17" hidden="1">#REF!</definedName>
    <definedName name="_174__123Graph_ECHART_11" hidden="1">#REF!</definedName>
    <definedName name="_174__123Graph_XCHART_16" hidden="1">#REF!</definedName>
    <definedName name="_174__FDSAUDITLINK__" localSheetId="2" hidden="1">{"fdsup://Directions/FactSet Auditing Viewer?action=AUDIT_VALUE&amp;DB=129&amp;ID1=34988210&amp;VALUEID=01001&amp;SDATE=2010&amp;PERIODTYPE=ANN_STD&amp;SCFT=3&amp;window=popup_no_bar&amp;width=385&amp;height=120&amp;START_MAXIMIZED=FALSE&amp;creator=factset&amp;display_string=Audit"}</definedName>
    <definedName name="_174__FDSAUDITLINK__" hidden="1">{"fdsup://directions/FAT Viewer?action=UPDATE&amp;creator=factset&amp;DYN_ARGS=TRUE&amp;DOC_NAME=FAT:FQL_AUDITING_CLIENT_TEMPLATE.FAT&amp;display_string=Audit&amp;VAR:KEY=GJSVGJWLQL&amp;VAR:QUERY=KEZGX0VCSVREQV9PUEVSKExUTVMsNDA3MjQsLCxSUCxVU0QpQEZGX0VCSVREQV9PUEVSKExUTVNfU0VNSSw0M","DcyNCwsLFJQLFVTRCkp&amp;WINDOW=FIRST_POPUP&amp;HEIGHT=450&amp;WIDTH=450&amp;START_MAXIMIZED=FALSE&amp;VAR:CALENDAR=US&amp;VAR:SYMBOL=ID&amp;VAR:INDEX=0"}</definedName>
    <definedName name="_174__FDSAUDITLINK___1" localSheetId="2" hidden="1">{"fdsup://directions/FAT Viewer?action=UPDATE&amp;creator=factset&amp;DYN_ARGS=TRUE&amp;DOC_NAME=FAT:FQL_AUDITING_CLIENT_TEMPLATE.FAT&amp;display_string=Audit&amp;VAR:KEY=GJSVGJWLQL&amp;VAR:QUERY=KEZGX0VCSVREQV9PUEVSKExUTVMsNDA3MjQsLCxSUCxVU0QpQEZGX0VCSVREQV9PUEVSKExUTVNfU0VNSSw0M","DcyNCwsLFJQLFVTRCkp&amp;WINDOW=FIRST_POPUP&amp;HEIGHT=450&amp;WIDTH=450&amp;START_MAXIMIZED=FALSE&amp;VAR:CALENDAR=US&amp;VAR:SYMBOL=ID&amp;VAR:INDEX=0"}</definedName>
    <definedName name="_174__FDSAUDITLINK___1" hidden="1">{"fdsup://directions/FAT Viewer?action=UPDATE&amp;creator=factset&amp;DYN_ARGS=TRUE&amp;DOC_NAME=FAT:FQL_AUDITING_CLIENT_TEMPLATE.FAT&amp;display_string=Audit&amp;VAR:KEY=GJSVGJWLQL&amp;VAR:QUERY=KEZGX0VCSVREQV9PUEVSKExUTVMsNDA3MjQsLCxSUCxVU0QpQEZGX0VCSVREQV9PUEVSKExUTVNfU0VNSSw0M","DcyNCwsLFJQLFVTRCkp&amp;WINDOW=FIRST_POPUP&amp;HEIGHT=450&amp;WIDTH=450&amp;START_MAXIMIZED=FALSE&amp;VAR:CALENDAR=US&amp;VAR:SYMBOL=ID&amp;VAR:INDEX=0"}</definedName>
    <definedName name="_1740__FDSAUDITLINK__" localSheetId="2">{"fdsup://directions/FAT Viewer?action=UPDATE&amp;creator=factset&amp;DYN_ARGS=TRUE&amp;DOC_NAME=FAT:FQL_AUDITING_CLIENT_TEMPLATE.FAT&amp;display_string=Audit&amp;VAR:KEY=LALSLOZW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LOG&amp;VAR:INDEX=0"}</definedName>
    <definedName name="_1740__FDSAUDITLINK__" hidden="1">{"fdsup://directions/FAT Viewer?action=UPDATE&amp;creator=factset&amp;DYN_ARGS=TRUE&amp;DOC_NAME=FAT:FQL_AUDITING_CLIENT_TEMPLATE.FAT&amp;display_string=Audit&amp;VAR:KEY=IRKBGRKRUN&amp;VAR:QUERY=RkZfRU5UUlBSX1ZBTF9EQUlMWSg0MDMyMik=&amp;WINDOW=FIRST_POPUP&amp;HEIGHT=450&amp;WIDTH=450&amp;START_MA","XIMIZED=FALSE&amp;VAR:CALENDAR=US&amp;VAR:SYMBOL=H&amp;VAR:INDEX=0"}</definedName>
    <definedName name="_1741__FDSAUDITLINK__" localSheetId="2">{"fdsup://directions/FAT Viewer?action=UPDATE&amp;creator=factset&amp;DYN_ARGS=TRUE&amp;DOC_NAME=FAT:FQL_AUDITING_CLIENT_TEMPLATE.FAT&amp;display_string=Audit&amp;VAR:KEY=ZANYZSZYN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ONE&amp;VAR:INDEX=0"}</definedName>
    <definedName name="_1741__FDSAUDITLINK__" hidden="1">{"fdsup://directions/FAT Viewer?action=UPDATE&amp;creator=factset&amp;DYN_ARGS=TRUE&amp;DOC_NAME=FAT:FQL_AUDITING_CLIENT_TEMPLATE.FAT&amp;display_string=Audit&amp;VAR:KEY=ONKBSXKRKZ&amp;VAR:QUERY=RkZfRU5UUlBSX1ZBTF9EQUlMWSg0MDMyMik=&amp;WINDOW=FIRST_POPUP&amp;HEIGHT=450&amp;WIDTH=450&amp;START_MA","XIMIZED=FALSE&amp;VAR:CALENDAR=US&amp;VAR:SYMBOL=HOT&amp;VAR:INDEX=0"}</definedName>
    <definedName name="_1742__FDSAUDITLINK__" localSheetId="2">{"fdsup://directions/FAT Viewer?action=UPDATE&amp;creator=factset&amp;DYN_ARGS=TRUE&amp;DOC_NAME=FAT:FQL_AUDITING_CLIENT_TEMPLATE.FAT&amp;display_string=Audit&amp;VAR:KEY=HKZWJILKD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M&amp;VAR:INDEX=0"}</definedName>
    <definedName name="_1742__FDSAUDITLINK__" hidden="1">{"fdsup://directions/FAT Viewer?action=UPDATE&amp;creator=factset&amp;DYN_ARGS=TRUE&amp;DOC_NAME=FAT:FQL_AUDITING_CLIENT_TEMPLATE.FAT&amp;display_string=Audit&amp;VAR:KEY=YZMTCRQNET&amp;VAR:QUERY=RkZfRU5UUlBSX1ZBTF9EQUlMWSg0MDMyMik=&amp;WINDOW=FIRST_POPUP&amp;HEIGHT=450&amp;WIDTH=450&amp;START_MA","XIMIZED=FALSE&amp;VAR:CALENDAR=US&amp;VAR:SYMBOL=585284&amp;VAR:INDEX=0"}</definedName>
    <definedName name="_1743__FDSAUDITLINK__" localSheetId="2">{"fdsup://directions/FAT Viewer?action=UPDATE&amp;creator=factset&amp;DYN_ARGS=TRUE&amp;DOC_NAME=FAT:FQL_AUDITING_CLIENT_TEMPLATE.FAT&amp;display_string=Audit&amp;VAR:KEY=LSVCLYRC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ON&amp;VAR:INDEX=0"}</definedName>
    <definedName name="_1743__FDSAUDITLINK__" hidden="1">{"fdsup://directions/FAT Viewer?action=UPDATE&amp;creator=factset&amp;DYN_ARGS=TRUE&amp;DOC_NAME=FAT:FQL_AUDITING_CLIENT_TEMPLATE.FAT&amp;display_string=Audit&amp;VAR:KEY=IDSNIJMZET&amp;VAR:QUERY=RkZfRU5UUlBSX1ZBTF9EQUlMWSg0MDMyMik=&amp;WINDOW=FIRST_POPUP&amp;HEIGHT=450&amp;WIDTH=450&amp;START_MA","XIMIZED=FALSE&amp;VAR:CALENDAR=US&amp;VAR:SYMBOL=MAR&amp;VAR:INDEX=0"}</definedName>
    <definedName name="_1744__FDSAUDITLINK__" localSheetId="2">{"fdsup://Directions/FactSet Auditing Viewer?action=AUDIT_VALUE&amp;DB=129&amp;ID1=43851610&amp;VALUEID=02001&amp;SDATE=201003&amp;PERIODTYPE=QTR_STD&amp;window=popup_no_bar&amp;width=385&amp;height=120&amp;START_MAXIMIZED=FALSE&amp;creator=factset&amp;display_string=Audit"}</definedName>
    <definedName name="_1744__FDSAUDITLINK__" hidden="1">{"fdsup://directions/FAT Viewer?action=UPDATE&amp;creator=factset&amp;DYN_ARGS=TRUE&amp;DOC_NAME=FAT:FQL_AUDITING_CLIENT_TEMPLATE.FAT&amp;display_string=Audit&amp;VAR:KEY=UHAFERUPSP&amp;VAR:QUERY=RkZfRU5UUlBSX1ZBTF9EQUlMWSg0MDMyMik=&amp;WINDOW=FIRST_POPUP&amp;HEIGHT=450&amp;WIDTH=450&amp;START_MA","XIMIZED=FALSE&amp;VAR:CALENDAR=US&amp;VAR:SYMBOL=CHH&amp;VAR:INDEX=0"}</definedName>
    <definedName name="_1745__FDSAUDITLINK__" localSheetId="2">{"fdsup://directions/FAT Viewer?action=UPDATE&amp;creator=factset&amp;DYN_ARGS=TRUE&amp;DOC_NAME=FAT:FQL_AUDITING_CLIENT_TEMPLATE.FAT&amp;display_string=Audit&amp;VAR:KEY=BQBKFILQVG&amp;VAR:QUERY=KEZTTF9ORVRfSU5DKE5PVyxOT1csRlNBLCxVU0QpQEZGX05FVF9JTkMoTFRNUywwLCwsLFVTRCkp&amp;WINDOW=F","IRST_POPUP&amp;HEIGHT=450&amp;WIDTH=450&amp;START_MAXIMIZED=FALSE&amp;VAR:CALENDAR=US&amp;VAR:SYMBOL=MTLK&amp;VAR:INDEX=0"}</definedName>
    <definedName name="_1745__FDSAUDITLINK__" hidden="1">{"fdsup://directions/FAT Viewer?action=UPDATE&amp;creator=factset&amp;DYN_ARGS=TRUE&amp;DOC_NAME=FAT:FQL_AUDITING_CLIENT_TEMPLATE.FAT&amp;display_string=Audit&amp;VAR:KEY=YTULYPITSP&amp;VAR:QUERY=RkZfRU5UUlBSX1ZBTF9EQUlMWSg0MDMyMik=&amp;WINDOW=FIRST_POPUP&amp;HEIGHT=450&amp;WIDTH=450&amp;START_MA","XIMIZED=FALSE&amp;VAR:CALENDAR=US&amp;VAR:SYMBOL=WYN&amp;VAR:INDEX=0"}</definedName>
    <definedName name="_1746__FDSAUDITLINK__" localSheetId="2">{"fdsup://directions/FAT Viewer?action=UPDATE&amp;creator=factset&amp;DYN_ARGS=TRUE&amp;DOC_NAME=FAT:FQL_AUDITING_CLIENT_TEMPLATE.FAT&amp;display_string=Audit&amp;VAR:KEY=ZMTEJKXWDE&amp;VAR:QUERY=KEZTTF9ORVRfSU5DKE5PVyxOT1csRlNBLCxVU0QpQEZGX05FVF9JTkMoTFRNUywwLCwsLFVTRCkp&amp;WINDOW=F","IRST_POPUP&amp;HEIGHT=450&amp;WIDTH=450&amp;START_MAXIMIZED=FALSE&amp;VAR:CALENDAR=US&amp;VAR:SYMBOL=ARCW&amp;VAR:INDEX=0"}</definedName>
    <definedName name="_1746__FDSAUDITLINK__" hidden="1">{"fdsup://directions/FAT Viewer?action=UPDATE&amp;creator=factset&amp;DYN_ARGS=TRUE&amp;DOC_NAME=FAT:FQL_AUDITING_CLIENT_TEMPLATE.FAT&amp;display_string=Audit&amp;VAR:KEY=MZYTKPAJIP&amp;VAR:QUERY=RkZfRU5UUlBSX1ZBTF9EQUlMWSg0MDMxOSk=&amp;WINDOW=FIRST_POPUP&amp;HEIGHT=450&amp;WIDTH=450&amp;START_MA","XIMIZED=FALSE&amp;VAR:CALENDAR=US&amp;VAR:SYMBOL=H&amp;VAR:INDEX=0"}</definedName>
    <definedName name="_1747__FDSAUDITLINK__" localSheetId="2">{"fdsup://directions/FAT Viewer?action=UPDATE&amp;creator=factset&amp;DYN_ARGS=TRUE&amp;DOC_NAME=FAT:FQL_AUDITING_CLIENT_TEMPLATE.FAT&amp;display_string=Audit&amp;VAR:KEY=VCPEFGLKLY&amp;VAR:QUERY=KEZTTF9ORVRfSU5DKE5PVyxOT1csRlNBLCxVU0QpQEZGX05FVF9JTkMoTFRNUywwLCwsLFVTRCkp&amp;WINDOW=F","IRST_POPUP&amp;HEIGHT=450&amp;WIDTH=450&amp;START_MAXIMIZED=FALSE&amp;VAR:CALENDAR=US&amp;VAR:SYMBOL=TSTR&amp;VAR:INDEX=0"}</definedName>
    <definedName name="_1747__FDSAUDITLINK__" hidden="1">{"fdsup://directions/FAT Viewer?action=UPDATE&amp;creator=factset&amp;DYN_ARGS=TRUE&amp;DOC_NAME=FAT:FQL_AUDITING_CLIENT_TEMPLATE.FAT&amp;display_string=Audit&amp;VAR:KEY=KZONCPWFAV&amp;VAR:QUERY=RkZfRU5UUlBSX1ZBTF9EQUlMWSg0MDMxOSk=&amp;WINDOW=FIRST_POPUP&amp;HEIGHT=450&amp;WIDTH=450&amp;START_MA","XIMIZED=FALSE&amp;VAR:CALENDAR=US&amp;VAR:SYMBOL=HOT&amp;VAR:INDEX=0"}</definedName>
    <definedName name="_1748__FDSAUDITLINK__" localSheetId="2">{"fdsup://directions/FAT Viewer?action=UPDATE&amp;creator=factset&amp;DYN_ARGS=TRUE&amp;DOC_NAME=FAT:FQL_AUDITING_CLIENT_TEMPLATE.FAT&amp;display_string=Audit&amp;VAR:KEY=DIRWXUXMDE&amp;VAR:QUERY=KEZTTF9ORVRfSU5DKE5PVyxOT1csRlNBLCxVU0QpQEZGX05FVF9JTkMoTFRNUywwLCwsLFVTRCkp&amp;WINDOW=F","IRST_POPUP&amp;HEIGHT=450&amp;WIDTH=450&amp;START_MAXIMIZED=FALSE&amp;VAR:CALENDAR=US&amp;VAR:SYMBOL=CLFD&amp;VAR:INDEX=0"}</definedName>
    <definedName name="_1748__FDSAUDITLINK__" hidden="1">{"fdsup://directions/FAT Viewer?action=UPDATE&amp;creator=factset&amp;DYN_ARGS=TRUE&amp;DOC_NAME=FAT:FQL_AUDITING_CLIENT_TEMPLATE.FAT&amp;display_string=Audit&amp;VAR:KEY=EBUHKXCZWX&amp;VAR:QUERY=RkZfRU5UUlBSX1ZBTF9EQUlMWSg0MDMxOSk=&amp;WINDOW=FIRST_POPUP&amp;HEIGHT=450&amp;WIDTH=450&amp;START_MA","XIMIZED=FALSE&amp;VAR:CALENDAR=US&amp;VAR:SYMBOL=585284&amp;VAR:INDEX=0"}</definedName>
    <definedName name="_1749__FDSAUDITLINK__" localSheetId="2">{"fdsup://Directions/FactSet Auditing Viewer?action=AUDIT_VALUE&amp;DB=129&amp;ID1=05453N10&amp;VALUEID=02001&amp;SDATE=201002&amp;PERIODTYPE=QTR_STD&amp;window=popup_no_bar&amp;width=385&amp;height=120&amp;START_MAXIMIZED=FALSE&amp;creator=factset&amp;display_string=Audit"}</definedName>
    <definedName name="_1749__FDSAUDITLINK__" hidden="1">{"fdsup://directions/FAT Viewer?action=UPDATE&amp;creator=factset&amp;DYN_ARGS=TRUE&amp;DOC_NAME=FAT:FQL_AUDITING_CLIENT_TEMPLATE.FAT&amp;display_string=Audit&amp;VAR:KEY=IRQLQXQZWT&amp;VAR:QUERY=RkZfRU5UUlBSX1ZBTF9EQUlMWSg0MDMxOSk=&amp;WINDOW=FIRST_POPUP&amp;HEIGHT=450&amp;WIDTH=450&amp;START_MA","XIMIZED=FALSE&amp;VAR:CALENDAR=US&amp;VAR:SYMBOL=MAR&amp;VAR:INDEX=0"}</definedName>
    <definedName name="_175___________________123Graph_BCHART_2" hidden="1">#REF!</definedName>
    <definedName name="_175________________123Graph_BCHART_18" hidden="1">#REF!</definedName>
    <definedName name="_175_________0Rwvu.Pag" hidden="1">#REF!</definedName>
    <definedName name="_175____123Graph_BCHART_17" hidden="1">#REF!</definedName>
    <definedName name="_175____123Graph_BCHART_18" hidden="1">#REF!</definedName>
    <definedName name="_175__123Graph_BCHART_3" hidden="1">#REF!</definedName>
    <definedName name="_175__123Graph_CCHART_8A" hidden="1">#REF!</definedName>
    <definedName name="_175__123Graph_XChart_2" hidden="1">#REF!</definedName>
    <definedName name="_175__FDSAUDITLINK__" localSheetId="2" hidden="1">{"fdsup://Directions/FactSet Auditing Viewer?action=AUDIT_VALUE&amp;DB=129&amp;ID1=34988210&amp;VALUEID=01001&amp;SDATE=2011&amp;PERIODTYPE=ANN_STD&amp;SCFT=3&amp;window=popup_no_bar&amp;width=385&amp;height=120&amp;START_MAXIMIZED=FALSE&amp;creator=factset&amp;display_string=Audit"}</definedName>
    <definedName name="_175__FDSAUDITLINK__" hidden="1">{"fdsup://directions/FAT Viewer?action=UPDATE&amp;creator=factset&amp;DYN_ARGS=TRUE&amp;DOC_NAME=FAT:FQL_AUDITING_CLIENT_TEMPLATE.FAT&amp;display_string=Audit&amp;VAR:KEY=CFCVGPYJUN&amp;VAR:QUERY=KEZGX05FVF9JTkMoTFRNUyw0MDcyNCwsLFJQLFVTRClARkZfTkVUX0lOQyhMVE1TX1NFTUksNDA3MjQsLCxSU","CxVU0QpKQ==&amp;WINDOW=FIRST_POPUP&amp;HEIGHT=450&amp;WIDTH=450&amp;START_MAXIMIZED=FALSE&amp;VAR:CALENDAR=US&amp;VAR:SYMBOL=TMWD&amp;VAR:INDEX=0"}</definedName>
    <definedName name="_175__FDSAUDITLINK___1" localSheetId="2" hidden="1">{"fdsup://directions/FAT Viewer?action=UPDATE&amp;creator=factset&amp;DYN_ARGS=TRUE&amp;DOC_NAME=FAT:FQL_AUDITING_CLIENT_TEMPLATE.FAT&amp;display_string=Audit&amp;VAR:KEY=CFCVGPYJUN&amp;VAR:QUERY=KEZGX05FVF9JTkMoTFRNUyw0MDcyNCwsLFJQLFVTRClARkZfTkVUX0lOQyhMVE1TX1NFTUksNDA3MjQsLCxSU","CxVU0QpKQ==&amp;WINDOW=FIRST_POPUP&amp;HEIGHT=450&amp;WIDTH=450&amp;START_MAXIMIZED=FALSE&amp;VAR:CALENDAR=US&amp;VAR:SYMBOL=TMWD&amp;VAR:INDEX=0"}</definedName>
    <definedName name="_175__FDSAUDITLINK___1" hidden="1">{"fdsup://directions/FAT Viewer?action=UPDATE&amp;creator=factset&amp;DYN_ARGS=TRUE&amp;DOC_NAME=FAT:FQL_AUDITING_CLIENT_TEMPLATE.FAT&amp;display_string=Audit&amp;VAR:KEY=CFCVGPYJUN&amp;VAR:QUERY=KEZGX05FVF9JTkMoTFRNUyw0MDcyNCwsLFJQLFVTRClARkZfTkVUX0lOQyhMVE1TX1NFTUksNDA3MjQsLCxSU","CxVU0QpKQ==&amp;WINDOW=FIRST_POPUP&amp;HEIGHT=450&amp;WIDTH=450&amp;START_MAXIMIZED=FALSE&amp;VAR:CALENDAR=US&amp;VAR:SYMBOL=TMWD&amp;VAR:INDEX=0"}</definedName>
    <definedName name="_175_0Rwvu.Pag" hidden="1">#N/A</definedName>
    <definedName name="_1750__FDSAUDITLINK__" localSheetId="2">{"fdsup://Directions/FactSet Auditing Viewer?action=AUDIT_VALUE&amp;DB=129&amp;ID1=05266010&amp;VALUEID=02001&amp;SDATE=201002&amp;PERIODTYPE=QTR_STD&amp;window=popup_no_bar&amp;width=385&amp;height=120&amp;START_MAXIMIZED=FALSE&amp;creator=factset&amp;display_string=Audit"}</definedName>
    <definedName name="_1750__FDSAUDITLINK__" hidden="1">{"fdsup://directions/FAT Viewer?action=UPDATE&amp;creator=factset&amp;DYN_ARGS=TRUE&amp;DOC_NAME=FAT:FQL_AUDITING_CLIENT_TEMPLATE.FAT&amp;display_string=Audit&amp;VAR:KEY=KJMZYRCLEZ&amp;VAR:QUERY=RkZfRU5UUlBSX1ZBTF9EQUlMWSg0MDMxOSk=&amp;WINDOW=FIRST_POPUP&amp;HEIGHT=450&amp;WIDTH=450&amp;START_MA","XIMIZED=FALSE&amp;VAR:CALENDAR=US&amp;VAR:SYMBOL=CHH&amp;VAR:INDEX=0"}</definedName>
    <definedName name="_1751__FDSAUDITLINK__" localSheetId="2">{"fdsup://Directions/FactSet Auditing Viewer?action=AUDIT_VALUE&amp;DB=129&amp;ID1=B1TSK3&amp;VALUEID=02001&amp;SDATE=201002&amp;PERIODTYPE=QTR_STD&amp;window=popup_no_bar&amp;width=385&amp;height=120&amp;START_MAXIMIZED=FALSE&amp;creator=factset&amp;display_string=Audit"}</definedName>
    <definedName name="_1751__FDSAUDITLINK__" hidden="1">{"fdsup://directions/FAT Viewer?action=UPDATE&amp;creator=factset&amp;DYN_ARGS=TRUE&amp;DOC_NAME=FAT:FQL_AUDITING_CLIENT_TEMPLATE.FAT&amp;display_string=Audit&amp;VAR:KEY=GXIVCBCLQB&amp;VAR:QUERY=RkZfRU5UUlBSX1ZBTF9EQUlMWSg0MDMxOSk=&amp;WINDOW=FIRST_POPUP&amp;HEIGHT=450&amp;WIDTH=450&amp;START_MA","XIMIZED=FALSE&amp;VAR:CALENDAR=US&amp;VAR:SYMBOL=WYN&amp;VAR:INDEX=0"}</definedName>
    <definedName name="_1752__FDSAUDITLINK__" localSheetId="2">{"fdsup://Directions/FactSet Auditing Viewer?action=AUDIT_VALUE&amp;DB=129&amp;ID1=53224K10&amp;VALUEID=02001&amp;SDATE=201002&amp;PERIODTYPE=QTR_STD&amp;window=popup_no_bar&amp;width=385&amp;height=120&amp;START_MAXIMIZED=FALSE&amp;creator=factset&amp;display_string=Audit"}</definedName>
    <definedName name="_1752__FDSAUDITLINK__" hidden="1">{"fdsup://directions/FAT Viewer?action=UPDATE&amp;creator=factset&amp;DYN_ARGS=TRUE&amp;DOC_NAME=FAT:FQL_AUDITING_CLIENT_TEMPLATE.FAT&amp;display_string=Audit&amp;VAR:KEY=KVCLCBCXUL&amp;VAR:QUERY=RkZfRU5UUlBSX1ZBTF9EQUlMWSg0MDMxOCk=&amp;WINDOW=FIRST_POPUP&amp;HEIGHT=450&amp;WIDTH=450&amp;START_MA","XIMIZED=FALSE&amp;VAR:CALENDAR=US&amp;VAR:SYMBOL=H&amp;VAR:INDEX=0"}</definedName>
    <definedName name="_1753__FDSAUDITLINK__" localSheetId="2">{"fdsup://Directions/FactSet Auditing Viewer?action=AUDIT_VALUE&amp;DB=129&amp;ID1=00484810&amp;VALUEID=02001&amp;SDATE=201002&amp;PERIODTYPE=QTR_STD&amp;window=popup_no_bar&amp;width=385&amp;height=120&amp;START_MAXIMIZED=FALSE&amp;creator=factset&amp;display_string=Audit"}</definedName>
    <definedName name="_1753__FDSAUDITLINK__" hidden="1">{"fdsup://directions/FAT Viewer?action=UPDATE&amp;creator=factset&amp;DYN_ARGS=TRUE&amp;DOC_NAME=FAT:FQL_AUDITING_CLIENT_TEMPLATE.FAT&amp;display_string=Audit&amp;VAR:KEY=UNAXEVQVER&amp;VAR:QUERY=RkZfRU5UUlBSX1ZBTF9EQUlMWSg0MDMxOCk=&amp;WINDOW=FIRST_POPUP&amp;HEIGHT=450&amp;WIDTH=450&amp;START_MA","XIMIZED=FALSE&amp;VAR:CALENDAR=US&amp;VAR:SYMBOL=HOT&amp;VAR:INDEX=0"}</definedName>
    <definedName name="_1754__FDSAUDITLINK__" localSheetId="2">{"fdsup://Directions/FactSet Auditing Viewer?action=AUDIT_VALUE&amp;DB=129&amp;ID1=16891310&amp;VALUEID=02001&amp;SDATE=201002&amp;PERIODTYPE=QTR_STD&amp;window=popup_no_bar&amp;width=385&amp;height=120&amp;START_MAXIMIZED=FALSE&amp;creator=factset&amp;display_string=Audit"}</definedName>
    <definedName name="_1754__FDSAUDITLINK__" hidden="1">{"fdsup://directions/FAT Viewer?action=UPDATE&amp;creator=factset&amp;DYN_ARGS=TRUE&amp;DOC_NAME=FAT:FQL_AUDITING_CLIENT_TEMPLATE.FAT&amp;display_string=Audit&amp;VAR:KEY=YRANMVCJMT&amp;VAR:QUERY=RkZfRU5UUlBSX1ZBTF9EQUlMWSg0MDMxOCk=&amp;WINDOW=FIRST_POPUP&amp;HEIGHT=450&amp;WIDTH=450&amp;START_MA","XIMIZED=FALSE&amp;VAR:CALENDAR=US&amp;VAR:SYMBOL=585284&amp;VAR:INDEX=0"}</definedName>
    <definedName name="_1755__FDSAUDITLINK__" localSheetId="2">{"fdsup://Directions/FactSet Auditing Viewer?action=AUDIT_VALUE&amp;DB=129&amp;ID1=36268Q10&amp;VALUEID=02001&amp;SDATE=201002&amp;PERIODTYPE=QTR_STD&amp;window=popup_no_bar&amp;width=385&amp;height=120&amp;START_MAXIMIZED=FALSE&amp;creator=factset&amp;display_string=Audit"}</definedName>
    <definedName name="_1755__FDSAUDITLINK__" hidden="1">{"fdsup://directions/FAT Viewer?action=UPDATE&amp;creator=factset&amp;DYN_ARGS=TRUE&amp;DOC_NAME=FAT:FQL_AUDITING_CLIENT_TEMPLATE.FAT&amp;display_string=Audit&amp;VAR:KEY=YFMHSTCHMN&amp;VAR:QUERY=RkZfRU5UUlBSX1ZBTF9EQUlMWSg0MDMxOCk=&amp;WINDOW=FIRST_POPUP&amp;HEIGHT=450&amp;WIDTH=450&amp;START_MA","XIMIZED=FALSE&amp;VAR:CALENDAR=US&amp;VAR:SYMBOL=MAR&amp;VAR:INDEX=0"}</definedName>
    <definedName name="_1756__FDSAUDITLINK__" localSheetId="2">{"fdsup://Directions/FactSet Auditing Viewer?action=AUDIT_VALUE&amp;DB=129&amp;ID1=45810H10&amp;VALUEID=02001&amp;SDATE=201003&amp;PERIODTYPE=QTR_STD&amp;window=popup_no_bar&amp;width=385&amp;height=120&amp;START_MAXIMIZED=FALSE&amp;creator=factset&amp;display_string=Audit"}</definedName>
    <definedName name="_1756__FDSAUDITLINK__" hidden="1">{"fdsup://directions/FAT Viewer?action=UPDATE&amp;creator=factset&amp;DYN_ARGS=TRUE&amp;DOC_NAME=FAT:FQL_AUDITING_CLIENT_TEMPLATE.FAT&amp;display_string=Audit&amp;VAR:KEY=KLAPGNWHIT&amp;VAR:QUERY=RkZfRU5UUlBSX1ZBTF9EQUlMWSg0MDMxOCk=&amp;WINDOW=FIRST_POPUP&amp;HEIGHT=450&amp;WIDTH=450&amp;START_MA","XIMIZED=FALSE&amp;VAR:CALENDAR=US&amp;VAR:SYMBOL=CHH&amp;VAR:INDEX=0"}</definedName>
    <definedName name="_1757__FDSAUDITLINK__" localSheetId="2">{"fdsup://Directions/FactSet Auditing Viewer?action=AUDIT_VALUE&amp;DB=129&amp;ID1=02535310&amp;VALUEID=02001&amp;SDATE=201002&amp;PERIODTYPE=QTR_STD&amp;window=popup_no_bar&amp;width=385&amp;height=120&amp;START_MAXIMIZED=FALSE&amp;creator=factset&amp;display_string=Audit"}</definedName>
    <definedName name="_1757__FDSAUDITLINK__" hidden="1">{"fdsup://directions/FAT Viewer?action=UPDATE&amp;creator=factset&amp;DYN_ARGS=TRUE&amp;DOC_NAME=FAT:FQL_AUDITING_CLIENT_TEMPLATE.FAT&amp;display_string=Audit&amp;VAR:KEY=GVCDMTYHSD&amp;VAR:QUERY=RkZfRU5UUlBSX1ZBTF9EQUlMWSg0MDMxOCk=&amp;WINDOW=FIRST_POPUP&amp;HEIGHT=450&amp;WIDTH=450&amp;START_MA","XIMIZED=FALSE&amp;VAR:CALENDAR=US&amp;VAR:SYMBOL=WYN&amp;VAR:INDEX=0"}</definedName>
    <definedName name="_1758__FDSAUDITLINK__" localSheetId="2">{"fdsup://Directions/FactSet Auditing Viewer?action=AUDIT_VALUE&amp;DB=129&amp;ID1=58937810&amp;VALUEID=02001&amp;SDATE=201004&amp;PERIODTYPE=QTR_STD&amp;window=popup_no_bar&amp;width=385&amp;height=120&amp;START_MAXIMIZED=FALSE&amp;creator=factset&amp;display_string=Audit"}</definedName>
    <definedName name="_1758__FDSAUDITLINK__" hidden="1">{"fdsup://directions/FAT Viewer?action=UPDATE&amp;creator=factset&amp;DYN_ARGS=TRUE&amp;DOC_NAME=FAT:FQL_AUDITING_CLIENT_TEMPLATE.FAT&amp;display_string=Audit&amp;VAR:KEY=ILEDUVKROZ&amp;VAR:QUERY=RkZfRU5UUlBSX1ZBTF9EQUlMWSg0MDMxNyk=&amp;WINDOW=FIRST_POPUP&amp;HEIGHT=450&amp;WIDTH=450&amp;START_MA","XIMIZED=FALSE&amp;VAR:CALENDAR=US&amp;VAR:SYMBOL=H&amp;VAR:INDEX=0"}</definedName>
    <definedName name="_1759__FDSAUDITLINK__" localSheetId="2">{"fdsup://Directions/FactSet Auditing Viewer?action=AUDIT_VALUE&amp;DB=129&amp;ID1=03265720&amp;VALUEID=02001&amp;SDATE=201004&amp;PERIODTYPE=QTR_STD&amp;window=popup_no_bar&amp;width=385&amp;height=120&amp;START_MAXIMIZED=FALSE&amp;creator=factset&amp;display_string=Audit"}</definedName>
    <definedName name="_1759__FDSAUDITLINK__" hidden="1">{"fdsup://directions/FAT Viewer?action=UPDATE&amp;creator=factset&amp;DYN_ARGS=TRUE&amp;DOC_NAME=FAT:FQL_AUDITING_CLIENT_TEMPLATE.FAT&amp;display_string=Audit&amp;VAR:KEY=CHMLILANAF&amp;VAR:QUERY=RkZfRU5UUlBSX1ZBTF9EQUlMWSg0MDMxNyk=&amp;WINDOW=FIRST_POPUP&amp;HEIGHT=450&amp;WIDTH=450&amp;START_MA","XIMIZED=FALSE&amp;VAR:CALENDAR=US&amp;VAR:SYMBOL=HOT&amp;VAR:INDEX=0"}</definedName>
    <definedName name="_176___________________123Graph_BCHART_3" hidden="1">#REF!</definedName>
    <definedName name="_176________________123Graph_BCHART_2" hidden="1">#REF!</definedName>
    <definedName name="_176_____123Graph_ECHART_5" hidden="1">#REF!</definedName>
    <definedName name="_176____123Graph_BCHART_18" hidden="1">#REF!</definedName>
    <definedName name="_176____123Graph_BCHART_2" hidden="1">#REF!</definedName>
    <definedName name="_176__123Graph_DCHART_5" hidden="1">#REF!</definedName>
    <definedName name="_176__123Graph_XCHART_20" hidden="1">#REF!</definedName>
    <definedName name="_176__FDSAUDITLINK__" localSheetId="2" hidden="1">{"fdsup://Directions/FactSet Auditing Viewer?action=AUDIT_VALUE&amp;DB=129&amp;ID1=34988210&amp;VALUEID=01001_YTD&amp;SDATE=201004&amp;PERIODTYPE=QTR_STD&amp;SCFT=3&amp;window=popup_no_bar&amp;width=385&amp;height=120&amp;START_MAXIMIZED=FALSE&amp;creator=factset&amp;display_string=Audit"}</definedName>
    <definedName name="_176__FDSAUDITLINK__" hidden="1">{"fdsup://directions/FAT Viewer?action=UPDATE&amp;creator=factset&amp;DYN_ARGS=TRUE&amp;DOC_NAME=FAT:FQL_AUDITING_CLIENT_TEMPLATE.FAT&amp;display_string=Audit&amp;VAR:KEY=CJENEVMVCB&amp;VAR:QUERY=KEZGX0dST1NTX0lOQyhMVE1TLDQwNzI0LCwsUlAsVVNEKUBGRl9HUk9TU19JTkMoTFRNU19TRU1JLDQwNzI0L","CwsUlAsVVNEKSk=&amp;WINDOW=FIRST_POPUP&amp;HEIGHT=450&amp;WIDTH=450&amp;START_MAXIMIZED=FALSE&amp;VAR:CALENDAR=US&amp;VAR:SYMBOL=ID&amp;VAR:INDEX=0"}</definedName>
    <definedName name="_176__FDSAUDITLINK___1" localSheetId="2" hidden="1">{"fdsup://directions/FAT Viewer?action=UPDATE&amp;creator=factset&amp;DYN_ARGS=TRUE&amp;DOC_NAME=FAT:FQL_AUDITING_CLIENT_TEMPLATE.FAT&amp;display_string=Audit&amp;VAR:KEY=CJENEVMVCB&amp;VAR:QUERY=KEZGX0dST1NTX0lOQyhMVE1TLDQwNzI0LCwsUlAsVVNEKUBGRl9HUk9TU19JTkMoTFRNU19TRU1JLDQwNzI0L","CwsUlAsVVNEKSk=&amp;WINDOW=FIRST_POPUP&amp;HEIGHT=450&amp;WIDTH=450&amp;START_MAXIMIZED=FALSE&amp;VAR:CALENDAR=US&amp;VAR:SYMBOL=ID&amp;VAR:INDEX=0"}</definedName>
    <definedName name="_176__FDSAUDITLINK___1" hidden="1">{"fdsup://directions/FAT Viewer?action=UPDATE&amp;creator=factset&amp;DYN_ARGS=TRUE&amp;DOC_NAME=FAT:FQL_AUDITING_CLIENT_TEMPLATE.FAT&amp;display_string=Audit&amp;VAR:KEY=CJENEVMVCB&amp;VAR:QUERY=KEZGX0dST1NTX0lOQyhMVE1TLDQwNzI0LCwsUlAsVVNEKUBGRl9HUk9TU19JTkMoTFRNU19TRU1JLDQwNzI0L","CwsUlAsVVNEKSk=&amp;WINDOW=FIRST_POPUP&amp;HEIGHT=450&amp;WIDTH=450&amp;START_MAXIMIZED=FALSE&amp;VAR:CALENDAR=US&amp;VAR:SYMBOL=ID&amp;VAR:INDEX=0"}</definedName>
    <definedName name="_1760__FDSAUDITLINK__" localSheetId="2">{"fdsup://Directions/FactSet Auditing Viewer?action=AUDIT_VALUE&amp;DB=129&amp;ID1=03739T10&amp;VALUEID=02001&amp;SDATE=201002&amp;PERIODTYPE=QTR_STD&amp;window=popup_no_bar&amp;width=385&amp;height=120&amp;START_MAXIMIZED=FALSE&amp;creator=factset&amp;display_string=Audit"}</definedName>
    <definedName name="_1760__FDSAUDITLINK__" hidden="1">{"fdsup://directions/FAT Viewer?action=UPDATE&amp;creator=factset&amp;DYN_ARGS=TRUE&amp;DOC_NAME=FAT:FQL_AUDITING_CLIENT_TEMPLATE.FAT&amp;display_string=Audit&amp;VAR:KEY=IPIRQFQHUL&amp;VAR:QUERY=RkZfRU5UUlBSX1ZBTF9EQUlMWSg0MDMxNyk=&amp;WINDOW=FIRST_POPUP&amp;HEIGHT=450&amp;WIDTH=450&amp;START_MA","XIMIZED=FALSE&amp;VAR:CALENDAR=US&amp;VAR:SYMBOL=585284&amp;VAR:INDEX=0"}</definedName>
    <definedName name="_1761__FDSAUDITLINK__" localSheetId="2">{"fdsup://Directions/FactSet Auditing Viewer?action=AUDIT_VALUE&amp;DB=129&amp;ID1=87823710&amp;VALUEID=02001&amp;SDATE=201002&amp;PERIODTYPE=QTR_STD&amp;window=popup_no_bar&amp;width=385&amp;height=120&amp;START_MAXIMIZED=FALSE&amp;creator=factset&amp;display_string=Audit"}</definedName>
    <definedName name="_1761__FDSAUDITLINK__" hidden="1">{"fdsup://directions/FAT Viewer?action=UPDATE&amp;creator=factset&amp;DYN_ARGS=TRUE&amp;DOC_NAME=FAT:FQL_AUDITING_CLIENT_TEMPLATE.FAT&amp;display_string=Audit&amp;VAR:KEY=OFIHYNQRGB&amp;VAR:QUERY=RkZfRU5UUlBSX1ZBTF9EQUlMWSg0MDMxNyk=&amp;WINDOW=FIRST_POPUP&amp;HEIGHT=450&amp;WIDTH=450&amp;START_MA","XIMIZED=FALSE&amp;VAR:CALENDAR=US&amp;VAR:SYMBOL=MAR&amp;VAR:INDEX=0"}</definedName>
    <definedName name="_1762__FDSAUDITLINK__" localSheetId="2">{"fdsup://Directions/FactSet Auditing Viewer?action=AUDIT_VALUE&amp;DB=129&amp;ID1=45715310&amp;VALUEID=02001&amp;SDATE=201002&amp;PERIODTYPE=QTR_STD&amp;window=popup_no_bar&amp;width=385&amp;height=120&amp;START_MAXIMIZED=FALSE&amp;creator=factset&amp;display_string=Audit"}</definedName>
    <definedName name="_1762__FDSAUDITLINK__" hidden="1">{"fdsup://directions/FAT Viewer?action=UPDATE&amp;creator=factset&amp;DYN_ARGS=TRUE&amp;DOC_NAME=FAT:FQL_AUDITING_CLIENT_TEMPLATE.FAT&amp;display_string=Audit&amp;VAR:KEY=MBWDKBYNCV&amp;VAR:QUERY=RkZfRU5UUlBSX1ZBTF9EQUlMWSg0MDMxNyk=&amp;WINDOW=FIRST_POPUP&amp;HEIGHT=450&amp;WIDTH=450&amp;START_MA","XIMIZED=FALSE&amp;VAR:CALENDAR=US&amp;VAR:SYMBOL=CHH&amp;VAR:INDEX=0"}</definedName>
    <definedName name="_1763__FDSAUDITLINK__" localSheetId="2">{"fdsup://directions/FAT Viewer?action=UPDATE&amp;creator=factset&amp;DYN_ARGS=TRUE&amp;DOC_NAME=FAT:FQL_AUDITING_CLIENT_TEMPLATE.FAT&amp;display_string=Audit&amp;VAR:KEY=PCVCDYVWBW&amp;VAR:QUERY=KEZTTF9ORVRfSU5DKE5PVyxOT1csRlNBLCxVU0QpQEZGX05FVF9JTkMoTFRNUywwLCwsLFVTRCkp&amp;WINDOW=F","IRST_POPUP&amp;HEIGHT=450&amp;WIDTH=450&amp;START_MAXIMIZED=FALSE&amp;VAR:CALENDAR=US&amp;VAR:SYMBOL=CAMP&amp;VAR:INDEX=0"}</definedName>
    <definedName name="_1763__FDSAUDITLINK__" hidden="1">{"fdsup://directions/FAT Viewer?action=UPDATE&amp;creator=factset&amp;DYN_ARGS=TRUE&amp;DOC_NAME=FAT:FQL_AUDITING_CLIENT_TEMPLATE.FAT&amp;display_string=Audit&amp;VAR:KEY=OVMXILIZYJ&amp;VAR:QUERY=RkZfRU5UUlBSX1ZBTF9EQUlMWSg0MDMxNyk=&amp;WINDOW=FIRST_POPUP&amp;HEIGHT=450&amp;WIDTH=450&amp;START_MA","XIMIZED=FALSE&amp;VAR:CALENDAR=US&amp;VAR:SYMBOL=WYN&amp;VAR:INDEX=0"}</definedName>
    <definedName name="_1764__FDSAUDITLINK__" localSheetId="2">{"fdsup://directions/FAT Viewer?action=UPDATE&amp;creator=factset&amp;DYN_ARGS=TRUE&amp;DOC_NAME=FAT:FQL_AUDITING_CLIENT_TEMPLATE.FAT&amp;display_string=Audit&amp;VAR:KEY=GJIRIVENAP&amp;VAR:QUERY=KEZTTF9ORVRfSU5DKE5PVyxOT1csRlNBLCxVU0QpQEZGX05FVF9JTkMoTFRNUywwLCwsLFVTRCkp&amp;WINDOW=F","IRST_POPUP&amp;HEIGHT=450&amp;WIDTH=450&amp;START_MAXIMIZED=FALSE&amp;VAR:CALENDAR=US&amp;VAR:SYMBOL=CA&amp;VAR:INDEX=0"}</definedName>
    <definedName name="_1764__FDSAUDITLINK__" hidden="1">{"fdsup://directions/FAT Viewer?action=UPDATE&amp;creator=factset&amp;DYN_ARGS=TRUE&amp;DOC_NAME=FAT:FQL_AUDITING_CLIENT_TEMPLATE.FAT&amp;display_string=Audit&amp;VAR:KEY=ADGLOPKZUB&amp;VAR:QUERY=RkZfRU5UUlBSX1ZBTF9EQUlMWSg0MDMxNik=&amp;WINDOW=FIRST_POPUP&amp;HEIGHT=450&amp;WIDTH=450&amp;START_MA","XIMIZED=FALSE&amp;VAR:CALENDAR=US&amp;VAR:SYMBOL=H&amp;VAR:INDEX=0"}</definedName>
    <definedName name="_1765__FDSAUDITLINK__" localSheetId="2">{"fdsup://directions/FAT Viewer?action=UPDATE&amp;creator=factset&amp;DYN_ARGS=TRUE&amp;DOC_NAME=FAT:FQL_AUDITING_CLIENT_TEMPLATE.FAT&amp;display_string=Audit&amp;VAR:KEY=OHORURILEV&amp;VAR:QUERY=KEZTTF9ORVRfSU5DKE5PVyxOT1csRlNBLCxVU0QpQEZGX05FVF9JTkMoTFRNUywwLCwsLFVTRCkp&amp;WINDOW=F","IRST_POPUP&amp;HEIGHT=450&amp;WIDTH=450&amp;START_MAXIMIZED=FALSE&amp;VAR:CALENDAR=US&amp;VAR:SYMBOL=JNPR&amp;VAR:INDEX=0"}</definedName>
    <definedName name="_1765__FDSAUDITLINK__" hidden="1">{"fdsup://directions/FAT Viewer?action=UPDATE&amp;creator=factset&amp;DYN_ARGS=TRUE&amp;DOC_NAME=FAT:FQL_AUDITING_CLIENT_TEMPLATE.FAT&amp;display_string=Audit&amp;VAR:KEY=CXSXKBKNOZ&amp;VAR:QUERY=RkZfRU5UUlBSX1ZBTF9EQUlMWSg0MDMxNik=&amp;WINDOW=FIRST_POPUP&amp;HEIGHT=450&amp;WIDTH=450&amp;START_MA","XIMIZED=FALSE&amp;VAR:CALENDAR=US&amp;VAR:SYMBOL=HOT&amp;VAR:INDEX=0"}</definedName>
    <definedName name="_1766__FDSAUDITLINK__" localSheetId="2">{"fdsup://directions/FAT Viewer?action=UPDATE&amp;creator=factset&amp;DYN_ARGS=TRUE&amp;DOC_NAME=FAT:FQL_AUDITING_CLIENT_TEMPLATE.FAT&amp;display_string=Audit&amp;VAR:KEY=YVYBUNKZKL&amp;VAR:QUERY=KEZTTF9ORVRfSU5DKE5PVyxOT1csRlNBLCxVU0QpQEZGX05FVF9JTkMoTFRNUywwLCwsLFVTRCkp&amp;WINDOW=F","IRST_POPUP&amp;HEIGHT=450&amp;WIDTH=450&amp;START_MAXIMIZED=FALSE&amp;VAR:CALENDAR=US&amp;VAR:SYMBOL=YHOO&amp;VAR:INDEX=0"}</definedName>
    <definedName name="_1766__FDSAUDITLINK__" hidden="1">{"fdsup://directions/FAT Viewer?action=UPDATE&amp;creator=factset&amp;DYN_ARGS=TRUE&amp;DOC_NAME=FAT:FQL_AUDITING_CLIENT_TEMPLATE.FAT&amp;display_string=Audit&amp;VAR:KEY=YFETYZITSP&amp;VAR:QUERY=RkZfRU5UUlBSX1ZBTF9EQUlMWSg0MDMxNik=&amp;WINDOW=FIRST_POPUP&amp;HEIGHT=450&amp;WIDTH=450&amp;START_MA","XIMIZED=FALSE&amp;VAR:CALENDAR=US&amp;VAR:SYMBOL=585284&amp;VAR:INDEX=0"}</definedName>
    <definedName name="_1767__FDSAUDITLINK__" localSheetId="2">{"fdsup://directions/FAT Viewer?action=UPDATE&amp;creator=factset&amp;DYN_ARGS=TRUE&amp;DOC_NAME=FAT:FQL_AUDITING_CLIENT_TEMPLATE.FAT&amp;display_string=Audit&amp;VAR:KEY=YPCJULAPOR&amp;VAR:QUERY=KEZTTF9ORVRfSU5DKE5PVyxOT1csRlNBLCxVU0QpQEZGX05FVF9JTkMoTFRNUywwLCwsLFVTRCkp&amp;WINDOW=F","IRST_POPUP&amp;HEIGHT=450&amp;WIDTH=450&amp;START_MAXIMIZED=FALSE&amp;VAR:CALENDAR=US&amp;VAR:SYMBOL=MOT&amp;VAR:INDEX=0"}</definedName>
    <definedName name="_1767__FDSAUDITLINK__" hidden="1">{"fdsup://directions/FAT Viewer?action=UPDATE&amp;creator=factset&amp;DYN_ARGS=TRUE&amp;DOC_NAME=FAT:FQL_AUDITING_CLIENT_TEMPLATE.FAT&amp;display_string=Audit&amp;VAR:KEY=CZWJOLWRCD&amp;VAR:QUERY=RkZfRU5UUlBSX1ZBTF9EQUlMWSg0MDMxNik=&amp;WINDOW=FIRST_POPUP&amp;HEIGHT=450&amp;WIDTH=450&amp;START_MA","XIMIZED=FALSE&amp;VAR:CALENDAR=US&amp;VAR:SYMBOL=MAR&amp;VAR:INDEX=0"}</definedName>
    <definedName name="_1768__FDSAUDITLINK__" localSheetId="2">{"fdsup://directions/FAT Viewer?action=UPDATE&amp;creator=factset&amp;DYN_ARGS=TRUE&amp;DOC_NAME=FAT:FQL_AUDITING_CLIENT_TEMPLATE.FAT&amp;display_string=Audit&amp;VAR:KEY=UXUPMRKZKV&amp;VAR:QUERY=KEZTTF9ORVRfSU5DKE5PVyxOT1csRlNBLCxVU0QpQEZGX05FVF9JTkMoTFRNUywwLCwsLFVTRCkp&amp;WINDOW=F","IRST_POPUP&amp;HEIGHT=450&amp;WIDTH=450&amp;START_MAXIMIZED=FALSE&amp;VAR:CALENDAR=US&amp;VAR:SYMBOL=DELL&amp;VAR:INDEX=0"}</definedName>
    <definedName name="_1768__FDSAUDITLINK__" hidden="1">{"fdsup://directions/FAT Viewer?action=UPDATE&amp;creator=factset&amp;DYN_ARGS=TRUE&amp;DOC_NAME=FAT:FQL_AUDITING_CLIENT_TEMPLATE.FAT&amp;display_string=Audit&amp;VAR:KEY=ODMJANMZOD&amp;VAR:QUERY=RkZfRU5UUlBSX1ZBTF9EQUlMWSg0MDMxNik=&amp;WINDOW=FIRST_POPUP&amp;HEIGHT=450&amp;WIDTH=450&amp;START_MA","XIMIZED=FALSE&amp;VAR:CALENDAR=US&amp;VAR:SYMBOL=CHH&amp;VAR:INDEX=0"}</definedName>
    <definedName name="_1769__FDSAUDITLINK__" localSheetId="2">{"fdsup://directions/FAT Viewer?action=UPDATE&amp;creator=factset&amp;DYN_ARGS=TRUE&amp;DOC_NAME=FAT:FQL_AUDITING_CLIENT_TEMPLATE.FAT&amp;display_string=Audit&amp;VAR:KEY=SZIHITOLQT&amp;VAR:QUERY=KEZTTF9ORVRfSU5DKE5PVyxOT1csRlNBLCxVU0QpQEZGX05FVF9JTkMoTFRNUywwLCwsLFVTRCkp&amp;WINDOW=F","IRST_POPUP&amp;HEIGHT=450&amp;WIDTH=450&amp;START_MAXIMIZED=FALSE&amp;VAR:CALENDAR=US&amp;VAR:SYMBOL=EMC&amp;VAR:INDEX=0"}</definedName>
    <definedName name="_1769__FDSAUDITLINK__" hidden="1">{"fdsup://directions/FAT Viewer?action=UPDATE&amp;creator=factset&amp;DYN_ARGS=TRUE&amp;DOC_NAME=FAT:FQL_AUDITING_CLIENT_TEMPLATE.FAT&amp;display_string=Audit&amp;VAR:KEY=SRIVCVARMB&amp;VAR:QUERY=RkZfRU5UUlBSX1ZBTF9EQUlMWSg0MDMxNik=&amp;WINDOW=FIRST_POPUP&amp;HEIGHT=450&amp;WIDTH=450&amp;START_MA","XIMIZED=FALSE&amp;VAR:CALENDAR=US&amp;VAR:SYMBOL=WYN&amp;VAR:INDEX=0"}</definedName>
    <definedName name="_177___________________123Graph_BCHART_4" hidden="1">#REF!</definedName>
    <definedName name="_177________________123Graph_BCHART_3" hidden="1">#REF!</definedName>
    <definedName name="_177____123Graph_BCHART_2" hidden="1">#REF!</definedName>
    <definedName name="_177____123Graph_BCHART_3" hidden="1">#REF!</definedName>
    <definedName name="_177__123Graph_ECHART_13" hidden="1">#REF!</definedName>
    <definedName name="_177__123Graph_XCHART_21" hidden="1">#REF!</definedName>
    <definedName name="_177__FDSAUDITLINK__" localSheetId="2" hidden="1">{"fdsup://Directions/FactSet Auditing Viewer?action=AUDIT_VALUE&amp;DB=129&amp;ID1=34988210&amp;VALUEID=01001_YTD&amp;SDATE=201104&amp;PERIODTYPE=QTR_STD&amp;SCFT=3&amp;window=popup_no_bar&amp;width=385&amp;height=120&amp;START_MAXIMIZED=FALSE&amp;creator=factset&amp;display_string=Audit"}</definedName>
    <definedName name="_177__FDSAUDITLINK__" hidden="1">{"fdsup://directions/FAT Viewer?action=UPDATE&amp;creator=factset&amp;DYN_ARGS=TRUE&amp;DOC_NAME=FAT:FQL_AUDITING_CLIENT_TEMPLATE.FAT&amp;display_string=Audit&amp;VAR:KEY=YRKDELATOD&amp;VAR:QUERY=KEZGX0VCSVREQV9PUEVSKExUTVMsNDA3MjQsLCxSUCxVU0QpQEZGX0VCSVREQV9PUEVSKExUTVNfU0VNSSw0M","DcyNCwsLFJQLFVTRCkp&amp;WINDOW=FIRST_POPUP&amp;HEIGHT=450&amp;WIDTH=450&amp;START_MAXIMIZED=FALSE&amp;VAR:CALENDAR=US&amp;VAR:SYMBOL=TMWD&amp;VAR:INDEX=0"}</definedName>
    <definedName name="_177__FDSAUDITLINK___1" localSheetId="2" hidden="1">{"fdsup://directions/FAT Viewer?action=UPDATE&amp;creator=factset&amp;DYN_ARGS=TRUE&amp;DOC_NAME=FAT:FQL_AUDITING_CLIENT_TEMPLATE.FAT&amp;display_string=Audit&amp;VAR:KEY=YRKDELATOD&amp;VAR:QUERY=KEZGX0VCSVREQV9PUEVSKExUTVMsNDA3MjQsLCxSUCxVU0QpQEZGX0VCSVREQV9PUEVSKExUTVNfU0VNSSw0M","DcyNCwsLFJQLFVTRCkp&amp;WINDOW=FIRST_POPUP&amp;HEIGHT=450&amp;WIDTH=450&amp;START_MAXIMIZED=FALSE&amp;VAR:CALENDAR=US&amp;VAR:SYMBOL=TMWD&amp;VAR:INDEX=0"}</definedName>
    <definedName name="_177__FDSAUDITLINK___1" hidden="1">{"fdsup://directions/FAT Viewer?action=UPDATE&amp;creator=factset&amp;DYN_ARGS=TRUE&amp;DOC_NAME=FAT:FQL_AUDITING_CLIENT_TEMPLATE.FAT&amp;display_string=Audit&amp;VAR:KEY=YRKDELATOD&amp;VAR:QUERY=KEZGX0VCSVREQV9PUEVSKExUTVMsNDA3MjQsLCxSUCxVU0QpQEZGX0VCSVREQV9PUEVSKExUTVNfU0VNSSw0M","DcyNCwsLFJQLFVTRCkp&amp;WINDOW=FIRST_POPUP&amp;HEIGHT=450&amp;WIDTH=450&amp;START_MAXIMIZED=FALSE&amp;VAR:CALENDAR=US&amp;VAR:SYMBOL=TMWD&amp;VAR:INDEX=0"}</definedName>
    <definedName name="_1770__FDSAUDITLINK__" localSheetId="2">{"fdsup://directions/FAT Viewer?action=UPDATE&amp;creator=factset&amp;DYN_ARGS=TRUE&amp;DOC_NAME=FAT:FQL_AUDITING_CLIENT_TEMPLATE.FAT&amp;display_string=Audit&amp;VAR:KEY=INKBAPGVGR&amp;VAR:QUERY=KEZTTF9ORVRfSU5DKE5PVyxOT1csRlNBLCxVU0QpQEZGX05FVF9JTkMoTFRNUywwLCwsLFVTRCkp&amp;WINDOW=F","IRST_POPUP&amp;HEIGHT=450&amp;WIDTH=450&amp;START_MAXIMIZED=FALSE&amp;VAR:CALENDAR=US&amp;VAR:SYMBOL=SAP&amp;VAR:INDEX=0"}</definedName>
    <definedName name="_1770__FDSAUDITLINK__" hidden="1">{"fdsup://directions/FAT Viewer?action=UPDATE&amp;creator=factset&amp;DYN_ARGS=TRUE&amp;DOC_NAME=FAT:FQL_AUDITING_CLIENT_TEMPLATE.FAT&amp;display_string=Audit&amp;VAR:KEY=CBSHYVSLEH&amp;VAR:QUERY=RkZfRU5UUlBSX1ZBTF9EQUlMWSg0MDMxNSk=&amp;WINDOW=FIRST_POPUP&amp;HEIGHT=450&amp;WIDTH=450&amp;START_MA","XIMIZED=FALSE&amp;VAR:CALENDAR=US&amp;VAR:SYMBOL=H&amp;VAR:INDEX=0"}</definedName>
    <definedName name="_1771__FDSAUDITLINK__" localSheetId="2">{"fdsup://directions/FAT Viewer?action=UPDATE&amp;creator=factset&amp;DYN_ARGS=TRUE&amp;DOC_NAME=FAT:FQL_AUDITING_CLIENT_TEMPLATE.FAT&amp;display_string=Audit&amp;VAR:KEY=SXMROVIPWD&amp;VAR:QUERY=KEZTTF9ORVRfSU5DKE5PVyxOT1csRlNBLCxVU0QpQEZGX05FVF9JTkMoTFRNUywwLCwsLFVTRCkp&amp;WINDOW=F","IRST_POPUP&amp;HEIGHT=450&amp;WIDTH=450&amp;START_MAXIMIZED=FALSE&amp;VAR:CALENDAR=US&amp;VAR:SYMBOL=HPQ&amp;VAR:INDEX=0"}</definedName>
    <definedName name="_1771__FDSAUDITLINK__" hidden="1">{"fdsup://directions/FAT Viewer?action=UPDATE&amp;creator=factset&amp;DYN_ARGS=TRUE&amp;DOC_NAME=FAT:FQL_AUDITING_CLIENT_TEMPLATE.FAT&amp;display_string=Audit&amp;VAR:KEY=ENAPWFUZQF&amp;VAR:QUERY=RkZfRU5UUlBSX1ZBTF9EQUlMWSg0MDMxNSk=&amp;WINDOW=FIRST_POPUP&amp;HEIGHT=450&amp;WIDTH=450&amp;START_MA","XIMIZED=FALSE&amp;VAR:CALENDAR=US&amp;VAR:SYMBOL=HOT&amp;VAR:INDEX=0"}</definedName>
    <definedName name="_1772__FDSAUDITLINK__" localSheetId="2">{"fdsup://directions/FAT Viewer?action=UPDATE&amp;creator=factset&amp;DYN_ARGS=TRUE&amp;DOC_NAME=FAT:FQL_AUDITING_CLIENT_TEMPLATE.FAT&amp;display_string=Audit&amp;VAR:KEY=WXCTWJETGH&amp;VAR:QUERY=KEZTTF9ORVRfSU5DKE5PVyxOT1csRlNBLCxVU0QpQEZGX05FVF9JTkMoTFRNUywwLCwsLFVTRCkp&amp;WINDOW=F","IRST_POPUP&amp;HEIGHT=450&amp;WIDTH=450&amp;START_MAXIMIZED=FALSE&amp;VAR:CALENDAR=US&amp;VAR:SYMBOL=INTC&amp;VAR:INDEX=0"}</definedName>
    <definedName name="_1772__FDSAUDITLINK__" hidden="1">{"fdsup://directions/FAT Viewer?action=UPDATE&amp;creator=factset&amp;DYN_ARGS=TRUE&amp;DOC_NAME=FAT:FQL_AUDITING_CLIENT_TEMPLATE.FAT&amp;display_string=Audit&amp;VAR:KEY=ULWLMFEZMH&amp;VAR:QUERY=RkZfRU5UUlBSX1ZBTF9EQUlMWSg0MDMxNSk=&amp;WINDOW=FIRST_POPUP&amp;HEIGHT=450&amp;WIDTH=450&amp;START_MA","XIMIZED=FALSE&amp;VAR:CALENDAR=US&amp;VAR:SYMBOL=585284&amp;VAR:INDEX=0"}</definedName>
    <definedName name="_1773__FDSAUDITLINK__" localSheetId="2">{"fdsup://directions/FAT Viewer?action=UPDATE&amp;creator=factset&amp;DYN_ARGS=TRUE&amp;DOC_NAME=FAT:FQL_AUDITING_CLIENT_TEMPLATE.FAT&amp;display_string=Audit&amp;VAR:KEY=GVSRWRMLMZ&amp;VAR:QUERY=KEZTTF9ORVRfSU5DKE5PVyxOT1csRlNBLCxVU0QpQEZGX05FVF9JTkMoTFRNUywwLCwsLFVTRCkp&amp;WINDOW=F","IRST_POPUP&amp;HEIGHT=450&amp;WIDTH=450&amp;START_MAXIMIZED=FALSE&amp;VAR:CALENDAR=US&amp;VAR:SYMBOL=ORCL&amp;VAR:INDEX=0"}</definedName>
    <definedName name="_1773__FDSAUDITLINK__" hidden="1">{"fdsup://directions/FAT Viewer?action=UPDATE&amp;creator=factset&amp;DYN_ARGS=TRUE&amp;DOC_NAME=FAT:FQL_AUDITING_CLIENT_TEMPLATE.FAT&amp;display_string=Audit&amp;VAR:KEY=APUZYLCVSH&amp;VAR:QUERY=RkZfRU5UUlBSX1ZBTF9EQUlMWSg0MDMxNSk=&amp;WINDOW=FIRST_POPUP&amp;HEIGHT=450&amp;WIDTH=450&amp;START_MA","XIMIZED=FALSE&amp;VAR:CALENDAR=US&amp;VAR:SYMBOL=MAR&amp;VAR:INDEX=0"}</definedName>
    <definedName name="_1774__FDSAUDITLINK__" localSheetId="2">{"fdsup://directions/FAT Viewer?action=UPDATE&amp;creator=factset&amp;DYN_ARGS=TRUE&amp;DOC_NAME=FAT:FQL_AUDITING_CLIENT_TEMPLATE.FAT&amp;display_string=Audit&amp;VAR:KEY=CDAJGBGHSN&amp;VAR:QUERY=KEZTTF9ORVRfSU5DKE5PVyxOT1csRlNBLCxVU0QpQEZGX05FVF9JTkMoTFRNUywwLCwsLFVTRCkp&amp;WINDOW=F","IRST_POPUP&amp;HEIGHT=450&amp;WIDTH=450&amp;START_MAXIMIZED=FALSE&amp;VAR:CALENDAR=US&amp;VAR:SYMBOL=GOOG&amp;VAR:INDEX=0"}</definedName>
    <definedName name="_1774__FDSAUDITLINK__" hidden="1">{"fdsup://directions/FAT Viewer?action=UPDATE&amp;creator=factset&amp;DYN_ARGS=TRUE&amp;DOC_NAME=FAT:FQL_AUDITING_CLIENT_TEMPLATE.FAT&amp;display_string=Audit&amp;VAR:KEY=ONKRUXURQB&amp;VAR:QUERY=RkZfRU5UUlBSX1ZBTF9EQUlMWSg0MDMxNSk=&amp;WINDOW=FIRST_POPUP&amp;HEIGHT=450&amp;WIDTH=450&amp;START_MA","XIMIZED=FALSE&amp;VAR:CALENDAR=US&amp;VAR:SYMBOL=CHH&amp;VAR:INDEX=0"}</definedName>
    <definedName name="_1775__FDSAUDITLINK__" localSheetId="2">{"fdsup://directions/FAT Viewer?action=UPDATE&amp;creator=factset&amp;DYN_ARGS=TRUE&amp;DOC_NAME=FAT:FQL_AUDITING_CLIENT_TEMPLATE.FAT&amp;display_string=Audit&amp;VAR:KEY=EFWBCPCTKL&amp;VAR:QUERY=KEZTTF9ORVRfSU5DKE5PVyxOT1csRlNBLCxVU0QpQEZGX05FVF9JTkMoTFRNUywwLCwsLFVTRCkp&amp;WINDOW=F","IRST_POPUP&amp;HEIGHT=450&amp;WIDTH=450&amp;START_MAXIMIZED=FALSE&amp;VAR:CALENDAR=US&amp;VAR:SYMBOL=CSCO&amp;VAR:INDEX=0"}</definedName>
    <definedName name="_1775__FDSAUDITLINK__" hidden="1">{"fdsup://directions/FAT Viewer?action=UPDATE&amp;creator=factset&amp;DYN_ARGS=TRUE&amp;DOC_NAME=FAT:FQL_AUDITING_CLIENT_TEMPLATE.FAT&amp;display_string=Audit&amp;VAR:KEY=ENYRQJATST&amp;VAR:QUERY=RkZfRU5UUlBSX1ZBTF9EQUlMWSg0MDMxNSk=&amp;WINDOW=FIRST_POPUP&amp;HEIGHT=450&amp;WIDTH=450&amp;START_MA","XIMIZED=FALSE&amp;VAR:CALENDAR=US&amp;VAR:SYMBOL=WYN&amp;VAR:INDEX=0"}</definedName>
    <definedName name="_1776__FDSAUDITLINK__" localSheetId="2">{"fdsup://directions/FAT Viewer?action=UPDATE&amp;creator=factset&amp;DYN_ARGS=TRUE&amp;DOC_NAME=FAT:FQL_AUDITING_CLIENT_TEMPLATE.FAT&amp;display_string=Audit&amp;VAR:KEY=EDEZCJSXKT&amp;VAR:QUERY=KEZTTF9ORVRfSU5DKE5PVyxOT1csRlNBLCxVU0QpQEZGX05FVF9JTkMoTFRNUywwLCwsLFVTRCkp&amp;WINDOW=F","IRST_POPUP&amp;HEIGHT=450&amp;WIDTH=450&amp;START_MAXIMIZED=FALSE&amp;VAR:CALENDAR=US&amp;VAR:SYMBOL=IBM&amp;VAR:INDEX=0"}</definedName>
    <definedName name="_1776__FDSAUDITLINK__" hidden="1">{"fdsup://directions/FAT Viewer?action=UPDATE&amp;creator=factset&amp;DYN_ARGS=TRUE&amp;DOC_NAME=FAT:FQL_AUDITING_CLIENT_TEMPLATE.FAT&amp;display_string=Audit&amp;VAR:KEY=STUVODATUV&amp;VAR:QUERY=RkZfRU5UUlBSX1ZBTF9EQUlMWSg0MDMxMik=&amp;WINDOW=FIRST_POPUP&amp;HEIGHT=450&amp;WIDTH=450&amp;START_MA","XIMIZED=FALSE&amp;VAR:CALENDAR=US&amp;VAR:SYMBOL=H&amp;VAR:INDEX=0"}</definedName>
    <definedName name="_1777__FDSAUDITLINK__" localSheetId="2">{"fdsup://directions/FAT Viewer?action=UPDATE&amp;creator=factset&amp;DYN_ARGS=TRUE&amp;DOC_NAME=FAT:FQL_AUDITING_CLIENT_TEMPLATE.FAT&amp;display_string=Audit&amp;VAR:KEY=MZGDQLKRWJ&amp;VAR:QUERY=KEZTTF9ORVRfSU5DKE5PVyxOT1csRlNBLCxVU0QpQEZGX05FVF9JTkMoTFRNUywwLCwsLFVTRCkp&amp;WINDOW=F","IRST_POPUP&amp;HEIGHT=450&amp;WIDTH=450&amp;START_MAXIMIZED=FALSE&amp;VAR:CALENDAR=US&amp;VAR:SYMBOL=MSFT&amp;VAR:INDEX=0"}</definedName>
    <definedName name="_1777__FDSAUDITLINK__" hidden="1">{"fdsup://directions/FAT Viewer?action=UPDATE&amp;creator=factset&amp;DYN_ARGS=TRUE&amp;DOC_NAME=FAT:FQL_AUDITING_CLIENT_TEMPLATE.FAT&amp;display_string=Audit&amp;VAR:KEY=SPMBCRMZQT&amp;VAR:QUERY=RkZfRU5UUlBSX1ZBTF9EQUlMWSg0MDMxMik=&amp;WINDOW=FIRST_POPUP&amp;HEIGHT=450&amp;WIDTH=450&amp;START_MA","XIMIZED=FALSE&amp;VAR:CALENDAR=US&amp;VAR:SYMBOL=HOT&amp;VAR:INDEX=0"}</definedName>
    <definedName name="_1778__FDSAUDITLINK__" localSheetId="2">{"fdsup://directions/FAT Viewer?action=UPDATE&amp;creator=factset&amp;DYN_ARGS=TRUE&amp;DOC_NAME=FAT:FQL_AUDITING_CLIENT_TEMPLATE.FAT&amp;display_string=Audit&amp;VAR:KEY=MLQNQVUBWL&amp;VAR:QUERY=KEZTTF9ORVRfSU5DKE5PVyxOT1csRlNBLCxVU0QpQEZGX05FVF9JTkMoTFRNUywwLCwsLFVTRCkp&amp;WINDOW=F","IRST_POPUP&amp;HEIGHT=450&amp;WIDTH=450&amp;START_MAXIMIZED=FALSE&amp;VAR:CALENDAR=US&amp;VAR:SYMBOL=AAPL&amp;VAR:INDEX=0"}</definedName>
    <definedName name="_1778__FDSAUDITLINK__" hidden="1">{"fdsup://directions/FAT Viewer?action=UPDATE&amp;creator=factset&amp;DYN_ARGS=TRUE&amp;DOC_NAME=FAT:FQL_AUDITING_CLIENT_TEMPLATE.FAT&amp;display_string=Audit&amp;VAR:KEY=KLOREZSVAX&amp;VAR:QUERY=RkZfRU5UUlBSX1ZBTF9EQUlMWSg0MDMxMik=&amp;WINDOW=FIRST_POPUP&amp;HEIGHT=450&amp;WIDTH=450&amp;START_MA","XIMIZED=FALSE&amp;VAR:CALENDAR=US&amp;VAR:SYMBOL=585284&amp;VAR:INDEX=0"}</definedName>
    <definedName name="_1779__FDSAUDITLINK__" localSheetId="2">{"fdsup://directions/FAT Viewer?action=UPDATE&amp;creator=factset&amp;DYN_ARGS=TRUE&amp;DOC_NAME=FAT:FQL_AUDITING_CLIENT_TEMPLATE.FAT&amp;display_string=Audit&amp;VAR:KEY=ENOJYLSDKH&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amp;VAR:INDEX=0"}</definedName>
    <definedName name="_1779__FDSAUDITLINK__" hidden="1">{"fdsup://directions/FAT Viewer?action=UPDATE&amp;creator=factset&amp;DYN_ARGS=TRUE&amp;DOC_NAME=FAT:FQL_AUDITING_CLIENT_TEMPLATE.FAT&amp;display_string=Audit&amp;VAR:KEY=AHEHURIJIX&amp;VAR:QUERY=RkZfRU5UUlBSX1ZBTF9EQUlMWSg0MDMxMik=&amp;WINDOW=FIRST_POPUP&amp;HEIGHT=450&amp;WIDTH=450&amp;START_MA","XIMIZED=FALSE&amp;VAR:CALENDAR=US&amp;VAR:SYMBOL=MAR&amp;VAR:INDEX=0"}</definedName>
    <definedName name="_178___________________123Graph_BCHART_5" hidden="1">#REF!</definedName>
    <definedName name="_178________________123Graph_BCHART_4" hidden="1">#REF!</definedName>
    <definedName name="_178_____123Graph_ECHART_6" hidden="1">#REF!</definedName>
    <definedName name="_178____123Graph_BCHART_3" hidden="1">#REF!</definedName>
    <definedName name="_178____123Graph_BCHART_4" hidden="1">#REF!</definedName>
    <definedName name="_178__123Graph_XCHART_22" hidden="1">#REF!</definedName>
    <definedName name="_178__FDSAUDITLINK__" localSheetId="2" hidden="1">{"fdsup://directions/FAT Viewer?action=UPDATE&amp;creator=factset&amp;DYN_ARGS=TRUE&amp;DOC_NAME=FAT:FQL_AUDITING_CLIENT_TEMPLATE.FAT&amp;display_string=Audit&amp;VAR:KEY=JMZYZSZQHC&amp;VAR:QUERY=RkZfRUJJVERBX0lCKEFOTiw0MDE3OCwsLCxVU0Qp&amp;WINDOW=FIRST_POPUP&amp;HEIGHT=450&amp;WIDTH=450&amp;STAR","T_MAXIMIZED=FALSE&amp;VAR:CALENDAR=US&amp;VAR:SYMBOL=JNY&amp;VAR:INDEX=0"}</definedName>
    <definedName name="_178__FDSAUDITLINK__" hidden="1">{"fdsup://Directions/FactSet Auditing Viewer?action=AUDIT_VALUE&amp;DB=129&amp;ID1=50212A10&amp;VALUEID=01001&amp;SDATE=201002&amp;PERIODTYPE=QTR_STD&amp;SCFT=3&amp;window=popup_no_bar&amp;width=385&amp;height=120&amp;START_MAXIMIZED=FALSE&amp;creator=factset&amp;display_string=Audit"}</definedName>
    <definedName name="_178__FDSAUDITLINK___1" localSheetId="2" hidden="1">{"fdsup://Directions/FactSet Auditing Viewer?action=AUDIT_VALUE&amp;DB=129&amp;ID1=50212A10&amp;VALUEID=01001&amp;SDATE=201002&amp;PERIODTYPE=QTR_STD&amp;SCFT=3&amp;window=popup_no_bar&amp;width=385&amp;height=120&amp;START_MAXIMIZED=FALSE&amp;creator=factset&amp;display_string=Audit"}</definedName>
    <definedName name="_178__FDSAUDITLINK___1" hidden="1">{"fdsup://Directions/FactSet Auditing Viewer?action=AUDIT_VALUE&amp;DB=129&amp;ID1=50212A10&amp;VALUEID=01001&amp;SDATE=201002&amp;PERIODTYPE=QTR_STD&amp;SCFT=3&amp;window=popup_no_bar&amp;width=385&amp;height=120&amp;START_MAXIMIZED=FALSE&amp;creator=factset&amp;display_string=Audit"}</definedName>
    <definedName name="_1780__FDSAUDITLINK__" localSheetId="2">{"fdsup://directions/FAT Viewer?action=UPDATE&amp;creator=factset&amp;DYN_ARGS=TRUE&amp;DOC_NAME=FAT:FQL_AUDITING_CLIENT_TEMPLATE.FAT&amp;display_string=Audit&amp;VAR:KEY=GLYPMDGZIV&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JNPR&amp;VAR:INDEX=0"}</definedName>
    <definedName name="_1780__FDSAUDITLINK__" hidden="1">{"fdsup://directions/FAT Viewer?action=UPDATE&amp;creator=factset&amp;DYN_ARGS=TRUE&amp;DOC_NAME=FAT:FQL_AUDITING_CLIENT_TEMPLATE.FAT&amp;display_string=Audit&amp;VAR:KEY=IZUBWFUNKH&amp;VAR:QUERY=RkZfRU5UUlBSX1ZBTF9EQUlMWSg0MDMxMik=&amp;WINDOW=FIRST_POPUP&amp;HEIGHT=450&amp;WIDTH=450&amp;START_MA","XIMIZED=FALSE&amp;VAR:CALENDAR=US&amp;VAR:SYMBOL=CHH&amp;VAR:INDEX=0"}</definedName>
    <definedName name="_1781__FDSAUDITLINK__" localSheetId="2">{"fdsup://directions/FAT Viewer?action=UPDATE&amp;creator=factset&amp;DYN_ARGS=TRUE&amp;DOC_NAME=FAT:FQL_AUDITING_CLIENT_TEMPLATE.FAT&amp;display_string=Audit&amp;VAR:KEY=WTMZQLCHS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YHOO&amp;VAR:INDEX=0"}</definedName>
    <definedName name="_1781__FDSAUDITLINK__" hidden="1">{"fdsup://directions/FAT Viewer?action=UPDATE&amp;creator=factset&amp;DYN_ARGS=TRUE&amp;DOC_NAME=FAT:FQL_AUDITING_CLIENT_TEMPLATE.FAT&amp;display_string=Audit&amp;VAR:KEY=EBURWZCLAT&amp;VAR:QUERY=RkZfRU5UUlBSX1ZBTF9EQUlMWSg0MDMxMik=&amp;WINDOW=FIRST_POPUP&amp;HEIGHT=450&amp;WIDTH=450&amp;START_MA","XIMIZED=FALSE&amp;VAR:CALENDAR=US&amp;VAR:SYMBOL=WYN&amp;VAR:INDEX=0"}</definedName>
    <definedName name="_1782__FDSAUDITLINK__" localSheetId="2">{"fdsup://directions/FAT Viewer?action=UPDATE&amp;creator=factset&amp;DYN_ARGS=TRUE&amp;DOC_NAME=FAT:FQL_AUDITING_CLIENT_TEMPLATE.FAT&amp;display_string=Audit&amp;VAR:KEY=ORSLQPQDOV&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OT&amp;VAR:INDEX=0"}</definedName>
    <definedName name="_1782__FDSAUDITLINK__" hidden="1">{"fdsup://directions/FAT Viewer?action=UPDATE&amp;creator=factset&amp;DYN_ARGS=TRUE&amp;DOC_NAME=FAT:FQL_AUDITING_CLIENT_TEMPLATE.FAT&amp;display_string=Audit&amp;VAR:KEY=OLGHADKDQV&amp;VAR:QUERY=RkZfRU5UUlBSX1ZBTF9EQUlMWSg0MDMxMSk=&amp;WINDOW=FIRST_POPUP&amp;HEIGHT=450&amp;WIDTH=450&amp;START_MA","XIMIZED=FALSE&amp;VAR:CALENDAR=US&amp;VAR:SYMBOL=H&amp;VAR:INDEX=0"}</definedName>
    <definedName name="_1783__FDSAUDITLINK__" localSheetId="2">{"fdsup://directions/FAT Viewer?action=UPDATE&amp;creator=factset&amp;DYN_ARGS=TRUE&amp;DOC_NAME=FAT:FQL_AUDITING_CLIENT_TEMPLATE.FAT&amp;display_string=Audit&amp;VAR:KEY=GRGXSXQPS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ELL&amp;VAR:INDEX=0"}</definedName>
    <definedName name="_1783__FDSAUDITLINK__" hidden="1">{"fdsup://directions/FAT Viewer?action=UPDATE&amp;creator=factset&amp;DYN_ARGS=TRUE&amp;DOC_NAME=FAT:FQL_AUDITING_CLIENT_TEMPLATE.FAT&amp;display_string=Audit&amp;VAR:KEY=WDIRIPKFUR&amp;VAR:QUERY=RkZfRU5UUlBSX1ZBTF9EQUlMWSg0MDMxMSk=&amp;WINDOW=FIRST_POPUP&amp;HEIGHT=450&amp;WIDTH=450&amp;START_MA","XIMIZED=FALSE&amp;VAR:CALENDAR=US&amp;VAR:SYMBOL=HOT&amp;VAR:INDEX=0"}</definedName>
    <definedName name="_1784__FDSAUDITLINK__" localSheetId="2">{"fdsup://directions/FAT Viewer?action=UPDATE&amp;creator=factset&amp;DYN_ARGS=TRUE&amp;DOC_NAME=FAT:FQL_AUDITING_CLIENT_TEMPLATE.FAT&amp;display_string=Audit&amp;VAR:KEY=UHILKBORSD&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MC&amp;VAR:INDEX=0"}</definedName>
    <definedName name="_1784__FDSAUDITLINK__" hidden="1">{"fdsup://directions/FAT Viewer?action=UPDATE&amp;creator=factset&amp;DYN_ARGS=TRUE&amp;DOC_NAME=FAT:FQL_AUDITING_CLIENT_TEMPLATE.FAT&amp;display_string=Audit&amp;VAR:KEY=EPARGTYDUB&amp;VAR:QUERY=RkZfRU5UUlBSX1ZBTF9EQUlMWSg0MDMxMSk=&amp;WINDOW=FIRST_POPUP&amp;HEIGHT=450&amp;WIDTH=450&amp;START_MA","XIMIZED=FALSE&amp;VAR:CALENDAR=US&amp;VAR:SYMBOL=585284&amp;VAR:INDEX=0"}</definedName>
    <definedName name="_1785__FDSAUDITLINK__" localSheetId="2">{"fdsup://directions/FAT Viewer?action=UPDATE&amp;creator=factset&amp;DYN_ARGS=TRUE&amp;DOC_NAME=FAT:FQL_AUDITING_CLIENT_TEMPLATE.FAT&amp;display_string=Audit&amp;VAR:KEY=OHGLQBMLG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P&amp;VAR:INDEX=0"}</definedName>
    <definedName name="_1785__FDSAUDITLINK__" hidden="1">{"fdsup://directions/FAT Viewer?action=UPDATE&amp;creator=factset&amp;DYN_ARGS=TRUE&amp;DOC_NAME=FAT:FQL_AUDITING_CLIENT_TEMPLATE.FAT&amp;display_string=Audit&amp;VAR:KEY=IDSVAFMPML&amp;VAR:QUERY=RkZfRU5UUlBSX1ZBTF9EQUlMWSg0MDMxMSk=&amp;WINDOW=FIRST_POPUP&amp;HEIGHT=450&amp;WIDTH=450&amp;START_MA","XIMIZED=FALSE&amp;VAR:CALENDAR=US&amp;VAR:SYMBOL=MAR&amp;VAR:INDEX=0"}</definedName>
    <definedName name="_1786__FDSAUDITLINK__" localSheetId="2">{"fdsup://directions/FAT Viewer?action=UPDATE&amp;creator=factset&amp;DYN_ARGS=TRUE&amp;DOC_NAME=FAT:FQL_AUDITING_CLIENT_TEMPLATE.FAT&amp;display_string=Audit&amp;VAR:KEY=GBEZWFCFAZ&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PQ&amp;VAR:INDEX=0"}</definedName>
    <definedName name="_1786__FDSAUDITLINK__" hidden="1">{"fdsup://directions/FAT Viewer?action=UPDATE&amp;creator=factset&amp;DYN_ARGS=TRUE&amp;DOC_NAME=FAT:FQL_AUDITING_CLIENT_TEMPLATE.FAT&amp;display_string=Audit&amp;VAR:KEY=KPIJMDMVKZ&amp;VAR:QUERY=RkZfRU5UUlBSX1ZBTF9EQUlMWSg0MDMxMSk=&amp;WINDOW=FIRST_POPUP&amp;HEIGHT=450&amp;WIDTH=450&amp;START_MA","XIMIZED=FALSE&amp;VAR:CALENDAR=US&amp;VAR:SYMBOL=CHH&amp;VAR:INDEX=0"}</definedName>
    <definedName name="_1787__FDSAUDITLINK__" localSheetId="2">{"fdsup://directions/FAT Viewer?action=UPDATE&amp;creator=factset&amp;DYN_ARGS=TRUE&amp;DOC_NAME=FAT:FQL_AUDITING_CLIENT_TEMPLATE.FAT&amp;display_string=Audit&amp;VAR:KEY=UZIVUFQLAL&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TC&amp;VAR:INDEX=0"}</definedName>
    <definedName name="_1787__FDSAUDITLINK__" hidden="1">{"fdsup://directions/FAT Viewer?action=UPDATE&amp;creator=factset&amp;DYN_ARGS=TRUE&amp;DOC_NAME=FAT:FQL_AUDITING_CLIENT_TEMPLATE.FAT&amp;display_string=Audit&amp;VAR:KEY=ERKVAHOVGR&amp;VAR:QUERY=RkZfRU5UUlBSX1ZBTF9EQUlMWSg0MDMxMSk=&amp;WINDOW=FIRST_POPUP&amp;HEIGHT=450&amp;WIDTH=450&amp;START_MA","XIMIZED=FALSE&amp;VAR:CALENDAR=US&amp;VAR:SYMBOL=WYN&amp;VAR:INDEX=0"}</definedName>
    <definedName name="_1788__FDSAUDITLINK__" localSheetId="2">{"fdsup://directions/FAT Viewer?action=UPDATE&amp;creator=factset&amp;DYN_ARGS=TRUE&amp;DOC_NAME=FAT:FQL_AUDITING_CLIENT_TEMPLATE.FAT&amp;display_string=Audit&amp;VAR:KEY=GHSBIPKTKL&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RCL&amp;VAR:INDEX=0"}</definedName>
    <definedName name="_1788__FDSAUDITLINK__" hidden="1">{"fdsup://directions/FAT Viewer?action=UPDATE&amp;creator=factset&amp;DYN_ARGS=TRUE&amp;DOC_NAME=FAT:FQL_AUDITING_CLIENT_TEMPLATE.FAT&amp;display_string=Audit&amp;VAR:KEY=SHCJMRKNAX&amp;VAR:QUERY=RkZfRU5UUlBSX1ZBTF9EQUlMWSg0MDMxMCk=&amp;WINDOW=FIRST_POPUP&amp;HEIGHT=450&amp;WIDTH=450&amp;START_MA","XIMIZED=FALSE&amp;VAR:CALENDAR=US&amp;VAR:SYMBOL=H&amp;VAR:INDEX=0"}</definedName>
    <definedName name="_1789__FDSAUDITLINK__" localSheetId="2">{"fdsup://directions/FAT Viewer?action=UPDATE&amp;creator=factset&amp;DYN_ARGS=TRUE&amp;DOC_NAME=FAT:FQL_AUDITING_CLIENT_TEMPLATE.FAT&amp;display_string=Audit&amp;VAR:KEY=WHWLEXAFC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OOG&amp;VAR:INDEX=0"}</definedName>
    <definedName name="_1789__FDSAUDITLINK__" hidden="1">{"fdsup://directions/FAT Viewer?action=UPDATE&amp;creator=factset&amp;DYN_ARGS=TRUE&amp;DOC_NAME=FAT:FQL_AUDITING_CLIENT_TEMPLATE.FAT&amp;display_string=Audit&amp;VAR:KEY=YXGJSPKFWR&amp;VAR:QUERY=RkZfRU5UUlBSX1ZBTF9EQUlMWSg0MDMxMCk=&amp;WINDOW=FIRST_POPUP&amp;HEIGHT=450&amp;WIDTH=450&amp;START_MA","XIMIZED=FALSE&amp;VAR:CALENDAR=US&amp;VAR:SYMBOL=HOT&amp;VAR:INDEX=0"}</definedName>
    <definedName name="_179___________________123Graph_BCHART_6" hidden="1">#REF!</definedName>
    <definedName name="_179________________123Graph_BCHART_5" hidden="1">#REF!</definedName>
    <definedName name="_179____123Graph_BCHART_4" hidden="1">#REF!</definedName>
    <definedName name="_179____123Graph_BCHART_5" hidden="1">#REF!</definedName>
    <definedName name="_179__123Graph_DWAGES_BY_B_U" hidden="1">#REF!</definedName>
    <definedName name="_179__123Graph_XCHART_23" hidden="1">#REF!</definedName>
    <definedName name="_179__FDSAUDITLINK__" localSheetId="2" hidden="1">{"fdsup://directions/FAT Viewer?action=UPDATE&amp;creator=factset&amp;DYN_ARGS=TRUE&amp;DOC_NAME=FAT:FQL_AUDITING_CLIENT_TEMPLATE.FAT&amp;display_string=Audit&amp;VAR:KEY=XWTOVGFAPW&amp;VAR:QUERY=RkZfRUJJVERBX0lCKEFOTiw0MDU0MywsLCxVU0Qp&amp;WINDOW=FIRST_POPUP&amp;HEIGHT=450&amp;WIDTH=450&amp;STAR","T_MAXIMIZED=FALSE&amp;VAR:CALENDAR=US&amp;VAR:SYMBOL=JNY&amp;VAR:INDEX=0"}</definedName>
    <definedName name="_179__FDSAUDITLINK__" hidden="1">{"fdsup://directions/FAT Viewer?action=UPDATE&amp;creator=factset&amp;DYN_ARGS=TRUE&amp;DOC_NAME=FAT:FQL_AUDITING_CLIENT_TEMPLATE.FAT&amp;display_string=Audit&amp;VAR:KEY=UJIRAFCFUP&amp;VAR:QUERY=KEZGX0lOVF9FWFBfTkVUKExUTVMsNDA3MjQsLCxSUCxVU0QpQEZGX0lOVF9FWFBfTkVUKExUTVNfU0VNSSw0M","DcyNCwsLFJQLFVTRCkp&amp;WINDOW=FIRST_POPUP&amp;HEIGHT=450&amp;WIDTH=450&amp;START_MAXIMIZED=FALSE&amp;VAR:CALENDAR=US&amp;VAR:SYMBOL=TMIC&amp;VAR:INDEX=0"}</definedName>
    <definedName name="_179__FDSAUDITLINK___1" localSheetId="2" hidden="1">{"fdsup://directions/FAT Viewer?action=UPDATE&amp;creator=factset&amp;DYN_ARGS=TRUE&amp;DOC_NAME=FAT:FQL_AUDITING_CLIENT_TEMPLATE.FAT&amp;display_string=Audit&amp;VAR:KEY=UJIRAFCFUP&amp;VAR:QUERY=KEZGX0lOVF9FWFBfTkVUKExUTVMsNDA3MjQsLCxSUCxVU0QpQEZGX0lOVF9FWFBfTkVUKExUTVNfU0VNSSw0M","DcyNCwsLFJQLFVTRCkp&amp;WINDOW=FIRST_POPUP&amp;HEIGHT=450&amp;WIDTH=450&amp;START_MAXIMIZED=FALSE&amp;VAR:CALENDAR=US&amp;VAR:SYMBOL=TMIC&amp;VAR:INDEX=0"}</definedName>
    <definedName name="_179__FDSAUDITLINK___1" hidden="1">{"fdsup://directions/FAT Viewer?action=UPDATE&amp;creator=factset&amp;DYN_ARGS=TRUE&amp;DOC_NAME=FAT:FQL_AUDITING_CLIENT_TEMPLATE.FAT&amp;display_string=Audit&amp;VAR:KEY=UJIRAFCFUP&amp;VAR:QUERY=KEZGX0lOVF9FWFBfTkVUKExUTVMsNDA3MjQsLCxSUCxVU0QpQEZGX0lOVF9FWFBfTkVUKExUTVNfU0VNSSw0M","DcyNCwsLFJQLFVTRCkp&amp;WINDOW=FIRST_POPUP&amp;HEIGHT=450&amp;WIDTH=450&amp;START_MAXIMIZED=FALSE&amp;VAR:CALENDAR=US&amp;VAR:SYMBOL=TMIC&amp;VAR:INDEX=0"}</definedName>
    <definedName name="_1790__FDSAUDITLINK__" localSheetId="2">{"fdsup://directions/FAT Viewer?action=UPDATE&amp;creator=factset&amp;DYN_ARGS=TRUE&amp;DOC_NAME=FAT:FQL_AUDITING_CLIENT_TEMPLATE.FAT&amp;display_string=Audit&amp;VAR:KEY=OZUFIRWTYR&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SCO&amp;VAR:INDEX=0"}</definedName>
    <definedName name="_1790__FDSAUDITLINK__" hidden="1">{"fdsup://directions/FAT Viewer?action=UPDATE&amp;creator=factset&amp;DYN_ARGS=TRUE&amp;DOC_NAME=FAT:FQL_AUDITING_CLIENT_TEMPLATE.FAT&amp;display_string=Audit&amp;VAR:KEY=WNIBKZMBGZ&amp;VAR:QUERY=RkZfRU5UUlBSX1ZBTF9EQUlMWSg0MDMxMCk=&amp;WINDOW=FIRST_POPUP&amp;HEIGHT=450&amp;WIDTH=450&amp;START_MA","XIMIZED=FALSE&amp;VAR:CALENDAR=US&amp;VAR:SYMBOL=585284&amp;VAR:INDEX=0"}</definedName>
    <definedName name="_1791__FDSAUDITLINK__" localSheetId="2">{"fdsup://directions/FAT Viewer?action=UPDATE&amp;creator=factset&amp;DYN_ARGS=TRUE&amp;DOC_NAME=FAT:FQL_AUDITING_CLIENT_TEMPLATE.FAT&amp;display_string=Audit&amp;VAR:KEY=CXUXWFGFED&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BM&amp;VAR:INDEX=0"}</definedName>
    <definedName name="_1791__FDSAUDITLINK__" hidden="1">{"fdsup://directions/FAT Viewer?action=UPDATE&amp;creator=factset&amp;DYN_ARGS=TRUE&amp;DOC_NAME=FAT:FQL_AUDITING_CLIENT_TEMPLATE.FAT&amp;display_string=Audit&amp;VAR:KEY=ILGJOXMHCH&amp;VAR:QUERY=RkZfRU5UUlBSX1ZBTF9EQUlMWSg0MDMxMCk=&amp;WINDOW=FIRST_POPUP&amp;HEIGHT=450&amp;WIDTH=450&amp;START_MA","XIMIZED=FALSE&amp;VAR:CALENDAR=US&amp;VAR:SYMBOL=MAR&amp;VAR:INDEX=0"}</definedName>
    <definedName name="_1792__FDSAUDITLINK__" localSheetId="2">{"fdsup://directions/FAT Viewer?action=UPDATE&amp;creator=factset&amp;DYN_ARGS=TRUE&amp;DOC_NAME=FAT:FQL_AUDITING_CLIENT_TEMPLATE.FAT&amp;display_string=Audit&amp;VAR:KEY=INGXKZWJIV&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SFT&amp;VAR:INDEX=0"}</definedName>
    <definedName name="_1792__FDSAUDITLINK__" hidden="1">{"fdsup://directions/FAT Viewer?action=UPDATE&amp;creator=factset&amp;DYN_ARGS=TRUE&amp;DOC_NAME=FAT:FQL_AUDITING_CLIENT_TEMPLATE.FAT&amp;display_string=Audit&amp;VAR:KEY=UFABEPGXIZ&amp;VAR:QUERY=RkZfRU5UUlBSX1ZBTF9EQUlMWSg0MDMxMCk=&amp;WINDOW=FIRST_POPUP&amp;HEIGHT=450&amp;WIDTH=450&amp;START_MA","XIMIZED=FALSE&amp;VAR:CALENDAR=US&amp;VAR:SYMBOL=CHH&amp;VAR:INDEX=0"}</definedName>
    <definedName name="_1793__FDSAUDITLINK__" localSheetId="2">{"fdsup://directions/FAT Viewer?action=UPDATE&amp;creator=factset&amp;DYN_ARGS=TRUE&amp;DOC_NAME=FAT:FQL_AUDITING_CLIENT_TEMPLATE.FAT&amp;display_string=Audit&amp;VAR:KEY=WDELUJUTAF&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APL&amp;VAR:INDEX=0"}</definedName>
    <definedName name="_1793__FDSAUDITLINK__" hidden="1">{"fdsup://directions/FAT Viewer?action=UPDATE&amp;creator=factset&amp;DYN_ARGS=TRUE&amp;DOC_NAME=FAT:FQL_AUDITING_CLIENT_TEMPLATE.FAT&amp;display_string=Audit&amp;VAR:KEY=CNUNKVEZQZ&amp;VAR:QUERY=RkZfRU5UUlBSX1ZBTF9EQUlMWSg0MDMxMCk=&amp;WINDOW=FIRST_POPUP&amp;HEIGHT=450&amp;WIDTH=450&amp;START_MA","XIMIZED=FALSE&amp;VAR:CALENDAR=US&amp;VAR:SYMBOL=WYN&amp;VAR:INDEX=0"}</definedName>
    <definedName name="_1794__FDSAUDITLINK__" localSheetId="2">{"fdsup://Directions/FactSet Auditing Viewer?action=AUDIT_VALUE&amp;DB=129&amp;ID1=12673P10&amp;VALUEID=02001&amp;SDATE=201001&amp;PERIODTYPE=QTR_STD&amp;window=popup_no_bar&amp;width=385&amp;height=120&amp;START_MAXIMIZED=FALSE&amp;creator=factset&amp;display_string=Audit"}</definedName>
    <definedName name="_1794__FDSAUDITLINK__" hidden="1">{"fdsup://directions/FAT Viewer?action=UPDATE&amp;creator=factset&amp;DYN_ARGS=TRUE&amp;DOC_NAME=FAT:FQL_AUDITING_CLIENT_TEMPLATE.FAT&amp;display_string=Audit&amp;VAR:KEY=EPOBWXYHER&amp;VAR:QUERY=RkZfRU5UUlBSX1ZBTF9EQUlMWSg0MDMwOSk=&amp;WINDOW=FIRST_POPUP&amp;HEIGHT=450&amp;WIDTH=450&amp;START_MA","XIMIZED=FALSE&amp;VAR:CALENDAR=US&amp;VAR:SYMBOL=H&amp;VAR:INDEX=0"}</definedName>
    <definedName name="_1795__FDSAUDITLINK__" localSheetId="2">{"fdsup://Directions/FactSet Auditing Viewer?action=AUDIT_VALUE&amp;DB=129&amp;ID1=48203R10&amp;VALUEID=02001&amp;SDATE=201002&amp;PERIODTYPE=QTR_STD&amp;window=popup_no_bar&amp;width=385&amp;height=120&amp;START_MAXIMIZED=FALSE&amp;creator=factset&amp;display_string=Audit"}</definedName>
    <definedName name="_1795__FDSAUDITLINK__" hidden="1">{"fdsup://directions/FAT Viewer?action=UPDATE&amp;creator=factset&amp;DYN_ARGS=TRUE&amp;DOC_NAME=FAT:FQL_AUDITING_CLIENT_TEMPLATE.FAT&amp;display_string=Audit&amp;VAR:KEY=UBKJENGPCF&amp;VAR:QUERY=RkZfRU5UUlBSX1ZBTF9EQUlMWSg0MDMwOSk=&amp;WINDOW=FIRST_POPUP&amp;HEIGHT=450&amp;WIDTH=450&amp;START_MA","XIMIZED=FALSE&amp;VAR:CALENDAR=US&amp;VAR:SYMBOL=HOT&amp;VAR:INDEX=0"}</definedName>
    <definedName name="_1796__FDSAUDITLINK__" localSheetId="2">{"fdsup://Directions/FactSet Auditing Viewer?action=AUDIT_VALUE&amp;DB=129&amp;ID1=98433210&amp;VALUEID=02001&amp;SDATE=201002&amp;PERIODTYPE=QTR_STD&amp;window=popup_no_bar&amp;width=385&amp;height=120&amp;START_MAXIMIZED=FALSE&amp;creator=factset&amp;display_string=Audit"}</definedName>
    <definedName name="_1796__FDSAUDITLINK__" hidden="1">{"fdsup://directions/FAT Viewer?action=UPDATE&amp;creator=factset&amp;DYN_ARGS=TRUE&amp;DOC_NAME=FAT:FQL_AUDITING_CLIENT_TEMPLATE.FAT&amp;display_string=Audit&amp;VAR:KEY=QPEZYXULKB&amp;VAR:QUERY=RkZfRU5UUlBSX1ZBTF9EQUlMWSg0MDMwOSk=&amp;WINDOW=FIRST_POPUP&amp;HEIGHT=450&amp;WIDTH=450&amp;START_MA","XIMIZED=FALSE&amp;VAR:CALENDAR=US&amp;VAR:SYMBOL=585284&amp;VAR:INDEX=0"}</definedName>
    <definedName name="_1797__FDSAUDITLINK__" localSheetId="2">{"fdsup://Directions/FactSet Auditing Viewer?action=AUDIT_VALUE&amp;DB=129&amp;ID1=62007610&amp;VALUEID=02001&amp;SDATE=201002&amp;PERIODTYPE=QTR_STD&amp;window=popup_no_bar&amp;width=385&amp;height=120&amp;START_MAXIMIZED=FALSE&amp;creator=factset&amp;display_string=Audit"}</definedName>
    <definedName name="_1797__FDSAUDITLINK__" hidden="1">{"fdsup://directions/FAT Viewer?action=UPDATE&amp;creator=factset&amp;DYN_ARGS=TRUE&amp;DOC_NAME=FAT:FQL_AUDITING_CLIENT_TEMPLATE.FAT&amp;display_string=Audit&amp;VAR:KEY=KFUJEHMFYT&amp;VAR:QUERY=RkZfRU5UUlBSX1ZBTF9EQUlMWSg0MDMwOSk=&amp;WINDOW=FIRST_POPUP&amp;HEIGHT=450&amp;WIDTH=450&amp;START_MA","XIMIZED=FALSE&amp;VAR:CALENDAR=US&amp;VAR:SYMBOL=MAR&amp;VAR:INDEX=0"}</definedName>
    <definedName name="_1798__FDSAUDITLINK__" localSheetId="2">{"fdsup://Directions/FactSet Auditing Viewer?action=AUDIT_VALUE&amp;DB=129&amp;ID1=24702R10&amp;VALUEID=02001&amp;SDATE=201002&amp;PERIODTYPE=QTR_STD&amp;window=popup_no_bar&amp;width=385&amp;height=120&amp;START_MAXIMIZED=FALSE&amp;creator=factset&amp;display_string=Audit"}</definedName>
    <definedName name="_1798__FDSAUDITLINK__" hidden="1">{"fdsup://directions/FAT Viewer?action=UPDATE&amp;creator=factset&amp;DYN_ARGS=TRUE&amp;DOC_NAME=FAT:FQL_AUDITING_CLIENT_TEMPLATE.FAT&amp;display_string=Audit&amp;VAR:KEY=MJIVOZYTGX&amp;VAR:QUERY=RkZfRU5UUlBSX1ZBTF9EQUlMWSg0MDMwOSk=&amp;WINDOW=FIRST_POPUP&amp;HEIGHT=450&amp;WIDTH=450&amp;START_MA","XIMIZED=FALSE&amp;VAR:CALENDAR=US&amp;VAR:SYMBOL=CHH&amp;VAR:INDEX=0"}</definedName>
    <definedName name="_1799__FDSAUDITLINK__" localSheetId="2">{"fdsup://Directions/FactSet Auditing Viewer?action=AUDIT_VALUE&amp;DB=129&amp;ID1=42823610&amp;VALUEID=02001&amp;SDATE=201003&amp;PERIODTYPE=QTR_STD&amp;window=popup_no_bar&amp;width=385&amp;height=120&amp;START_MAXIMIZED=FALSE&amp;creator=factset&amp;display_string=Audit"}</definedName>
    <definedName name="_1799__FDSAUDITLINK__" hidden="1">{"fdsup://directions/FAT Viewer?action=UPDATE&amp;creator=factset&amp;DYN_ARGS=TRUE&amp;DOC_NAME=FAT:FQL_AUDITING_CLIENT_TEMPLATE.FAT&amp;display_string=Audit&amp;VAR:KEY=URURCXGXKR&amp;VAR:QUERY=RkZfRU5UUlBSX1ZBTF9EQUlMWSg0MDMwOSk=&amp;WINDOW=FIRST_POPUP&amp;HEIGHT=450&amp;WIDTH=450&amp;START_MA","XIMIZED=FALSE&amp;VAR:CALENDAR=US&amp;VAR:SYMBOL=WYN&amp;VAR:INDEX=0"}</definedName>
    <definedName name="_17ALA642C761" hidden="1">#N/A</definedName>
    <definedName name="_17IQ_CURRENCY_GAIN_INS" hidden="1">"c238"</definedName>
    <definedName name="_18">#REF!</definedName>
    <definedName name="_18_____________________123Graph_ACHART_9" hidden="1">#REF!</definedName>
    <definedName name="_18__________________123Graph_ACHART_9" hidden="1">#REF!</definedName>
    <definedName name="_18______123Graph_ACHART_8" hidden="1">#REF!</definedName>
    <definedName name="_18______123Graph_ACHART_9" hidden="1">#REF!</definedName>
    <definedName name="_18___123Graph_ECHART_3" hidden="1">#REF!</definedName>
    <definedName name="_18__123Graph_ACHART_17" hidden="1">#REF!</definedName>
    <definedName name="_18__123Graph_ACHART_23" hidden="1">#REF!</definedName>
    <definedName name="_18__123Graph_ACHART_5" hidden="1">#REF!</definedName>
    <definedName name="_18__123Graph_ACHART_6" hidden="1">#REF!</definedName>
    <definedName name="_18__123Graph_ACHART_7" hidden="1">#REF!</definedName>
    <definedName name="_18__123Graph_ACHART_9" hidden="1">#REF!</definedName>
    <definedName name="_18__123Graph_AGROWTH_REVS_A" hidden="1">#REF!</definedName>
    <definedName name="_18__123Graph_AINVAR_A" hidden="1">#REF!</definedName>
    <definedName name="_18__123Graph_ALZ_VS._60_40" hidden="1">#REF!</definedName>
    <definedName name="_18__123Graph_AQRE_S_BY_TYPE" hidden="1">#REF!</definedName>
    <definedName name="_18__123Graph_ASUPPLIES_BY_B_U" hidden="1">#REF!</definedName>
    <definedName name="_18__123Graph_BCHART_112" hidden="1">#REF!</definedName>
    <definedName name="_18__123Graph_BCHART_17" hidden="1">#REF!</definedName>
    <definedName name="_18__123Graph_BChart_19K" hidden="1">#REF!</definedName>
    <definedName name="_18__123Graph_BCHART_3" hidden="1">#REF!</definedName>
    <definedName name="_18__123Graph_BCHART_3A" hidden="1">#REF!</definedName>
    <definedName name="_18__123Graph_BQRE_S_BY_CO." hidden="1">#REF!</definedName>
    <definedName name="_18__123Graph_BQRE_S_BY_TYPE" hidden="1">#REF!</definedName>
    <definedName name="_18__123Graph_BSENS_COMPARISON" hidden="1">#REF!</definedName>
    <definedName name="_18__123Graph_CCHART_1" hidden="1">#REF!</definedName>
    <definedName name="_18__123Graph_CCHART_2" hidden="1">#REF!</definedName>
    <definedName name="_18__123Graph_CCHART_8" hidden="1">#REF!</definedName>
    <definedName name="_18__123Graph_CCONTRACT_BY_B_U" hidden="1">#REF!</definedName>
    <definedName name="_18__123Graph_CSENS_COMPARISON" hidden="1">#REF!</definedName>
    <definedName name="_18__123Graph_CSUPPLIES_BY_B_U" hidden="1">#REF!</definedName>
    <definedName name="_18__123Graph_CWAGES_BY_B_U" hidden="1">#REF!</definedName>
    <definedName name="_18__123Graph_DCONTRACT_BY_B_U" hidden="1">#REF!</definedName>
    <definedName name="_18__123Graph_ECHART_1" hidden="1">#REF!</definedName>
    <definedName name="_18__123Graph_ECHART_3" hidden="1">#REF!</definedName>
    <definedName name="_18__123Graph_FSPLICE_95" hidden="1">#REF!</definedName>
    <definedName name="_18__123Graph_LBL_ACHART_4" hidden="1">#REF!</definedName>
    <definedName name="_18__123Graph_LBL_BCHART_1" hidden="1">#REF!</definedName>
    <definedName name="_18__123Graph_LBL_BCHART_3" hidden="1">#REF!</definedName>
    <definedName name="_18__123Graph_LBL_CCHART_3" hidden="1">#REF!</definedName>
    <definedName name="_18__123Graph_LBL_DCHART_1" hidden="1">#REF!</definedName>
    <definedName name="_18__123Graph_XCHART_1" hidden="1">#REF!</definedName>
    <definedName name="_18__123Graph_XCHART_2" hidden="1">#REF!</definedName>
    <definedName name="_18__123Graph_XChart_3" hidden="1">#REF!</definedName>
    <definedName name="_18__123Graph_XCHART_4" hidden="1">#REF!</definedName>
    <definedName name="_18__123Graph_XCHART_5" hidden="1">#REF!</definedName>
    <definedName name="_18__FDSAUDITLINK__" localSheetId="2">{"fdsup://directions/FAT Viewer?action=UPDATE&amp;creator=factset&amp;DYN_ARGS=TRUE&amp;DOC_NAME=FAT:FQL_AUDITING_CLIENT_TEMPLATE.FAT&amp;display_string=Audit&amp;VAR:KEY=HMVIJEBUR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CR&amp;VAR:INDEX=0"}</definedName>
    <definedName name="_18__FDSAUDITLINK__" hidden="1">{"fdsup://Directions/FactSet Auditing Viewer?action=AUDIT_VALUE&amp;DB=129&amp;ID1=04033V20&amp;VALUEID=07011&amp;SDATE=2010&amp;PERIODTYPE=ANN_STD&amp;SCFT=3&amp;window=popup_no_bar&amp;width=385&amp;height=120&amp;START_MAXIMIZED=FALSE&amp;creator=factset&amp;display_string=Audit"}</definedName>
    <definedName name="_18__FDSAUDITLINK___1" localSheetId="2" hidden="1">{"fdsup://Directions/FactSet Auditing Viewer?action=AUDIT_VALUE&amp;DB=129&amp;ID1=04033V20&amp;VALUEID=07011&amp;SDATE=2010&amp;PERIODTYPE=ANN_STD&amp;SCFT=3&amp;window=popup_no_bar&amp;width=385&amp;height=120&amp;START_MAXIMIZED=FALSE&amp;creator=factset&amp;display_string=Audit"}</definedName>
    <definedName name="_18__FDSAUDITLINK___1" hidden="1">{"fdsup://Directions/FactSet Auditing Viewer?action=AUDIT_VALUE&amp;DB=129&amp;ID1=04033V20&amp;VALUEID=07011&amp;SDATE=2010&amp;PERIODTYPE=ANN_STD&amp;SCFT=3&amp;window=popup_no_bar&amp;width=385&amp;height=120&amp;START_MAXIMIZED=FALSE&amp;creator=factset&amp;display_string=Audit"}</definedName>
    <definedName name="_18__FDSAUDITLINK___2" localSheetId="2"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18__FDSAUDITLINK___2"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18__FDSAUDITLINK___3" localSheetId="2"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18__FDSAUDITLINK___3"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18__FDSAUDITLINK___4" localSheetId="2"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18__FDSAUDITLINK___4"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18_0__123Grap" hidden="1">#REF!</definedName>
    <definedName name="_18_0__123Graph_A" hidden="1">#REF!</definedName>
    <definedName name="_18_0__123Graph_ACHAR" hidden="1">#REF!</definedName>
    <definedName name="_18_0ACwvu.Pag" hidden="1">#REF!</definedName>
    <definedName name="_180___________________123Graph_BCHART_7" hidden="1">#REF!</definedName>
    <definedName name="_180________________123Graph_BCHART_6" hidden="1">#REF!</definedName>
    <definedName name="_180_____123Graph_ECHART_7" hidden="1">#REF!</definedName>
    <definedName name="_180____123Graph_BCHART_5" hidden="1">#REF!</definedName>
    <definedName name="_180____123Graph_BCHART_6" hidden="1">#REF!</definedName>
    <definedName name="_180__123Graph_BCHART_3A" hidden="1">#REF!</definedName>
    <definedName name="_180__123Graph_CCHART_9A" hidden="1">#REF!</definedName>
    <definedName name="_180__123Graph_ECHART_3" hidden="1">#REF!</definedName>
    <definedName name="_180__123Graph_XChart_3" hidden="1">#REF!</definedName>
    <definedName name="_180__FDSAUDITLINK__" localSheetId="2" hidden="1">{"fdsup://directions/FAT Viewer?action=UPDATE&amp;creator=factset&amp;DYN_ARGS=TRUE&amp;DOC_NAME=FAT:FQL_AUDITING_CLIENT_TEMPLATE.FAT&amp;display_string=Audit&amp;VAR:KEY=ZOTOLUTQXO&amp;VAR:QUERY=RkZfRUJJVERBX0lCKEFOTiw0MDkwOCwsLCxVU0Qp&amp;WINDOW=FIRST_POPUP&amp;HEIGHT=450&amp;WIDTH=450&amp;STAR","T_MAXIMIZED=FALSE&amp;VAR:CALENDAR=US&amp;VAR:SYMBOL=JNY&amp;VAR:INDEX=0"}</definedName>
    <definedName name="_180__FDSAUDITLINK__" hidden="1">{"fdsup://directions/FAT Viewer?action=UPDATE&amp;creator=factset&amp;DYN_ARGS=TRUE&amp;DOC_NAME=FAT:FQL_AUDITING_CLIENT_TEMPLATE.FAT&amp;display_string=Audit&amp;VAR:KEY=UXULYZQTEH&amp;VAR:QUERY=KEZGX0dST1NTX0lOQyhMVE1TLDQwNzI0LCwsUlAsVVNEKUBGRl9HUk9TU19JTkMoTFRNU19TRU1JLDQwNzI0L","CwsUlAsVVNEKSk=&amp;WINDOW=FIRST_POPUP&amp;HEIGHT=450&amp;WIDTH=450&amp;START_MAXIMIZED=FALSE&amp;VAR:CALENDAR=US&amp;VAR:SYMBOL=TMWD&amp;VAR:INDEX=0"}</definedName>
    <definedName name="_180__FDSAUDITLINK___1" localSheetId="2" hidden="1">{"fdsup://directions/FAT Viewer?action=UPDATE&amp;creator=factset&amp;DYN_ARGS=TRUE&amp;DOC_NAME=FAT:FQL_AUDITING_CLIENT_TEMPLATE.FAT&amp;display_string=Audit&amp;VAR:KEY=UXULYZQTEH&amp;VAR:QUERY=KEZGX0dST1NTX0lOQyhMVE1TLDQwNzI0LCwsUlAsVVNEKUBGRl9HUk9TU19JTkMoTFRNU19TRU1JLDQwNzI0L","CwsUlAsVVNEKSk=&amp;WINDOW=FIRST_POPUP&amp;HEIGHT=450&amp;WIDTH=450&amp;START_MAXIMIZED=FALSE&amp;VAR:CALENDAR=US&amp;VAR:SYMBOL=TMWD&amp;VAR:INDEX=0"}</definedName>
    <definedName name="_180__FDSAUDITLINK___1" hidden="1">{"fdsup://directions/FAT Viewer?action=UPDATE&amp;creator=factset&amp;DYN_ARGS=TRUE&amp;DOC_NAME=FAT:FQL_AUDITING_CLIENT_TEMPLATE.FAT&amp;display_string=Audit&amp;VAR:KEY=UXULYZQTEH&amp;VAR:QUERY=KEZGX0dST1NTX0lOQyhMVE1TLDQwNzI0LCwsUlAsVVNEKUBGRl9HUk9TU19JTkMoTFRNU19TRU1JLDQwNzI0L","CwsUlAsVVNEKSk=&amp;WINDOW=FIRST_POPUP&amp;HEIGHT=450&amp;WIDTH=450&amp;START_MAXIMIZED=FALSE&amp;VAR:CALENDAR=US&amp;VAR:SYMBOL=TMWD&amp;VAR:INDEX=0"}</definedName>
    <definedName name="_180_0Rwvu.Pag" hidden="1">#REF!</definedName>
    <definedName name="_1800__FDSAUDITLINK__" localSheetId="2">{"fdsup://Directions/FactSet Auditing Viewer?action=AUDIT_VALUE&amp;DB=129&amp;ID1=45814010&amp;VALUEID=02001&amp;SDATE=201003&amp;PERIODTYPE=QTR_STD&amp;window=popup_no_bar&amp;width=385&amp;height=120&amp;START_MAXIMIZED=FALSE&amp;creator=factset&amp;display_string=Audit"}</definedName>
    <definedName name="_1800__FDSAUDITLINK__" hidden="1">{"fdsup://directions/FAT Viewer?action=UPDATE&amp;creator=factset&amp;DYN_ARGS=TRUE&amp;DOC_NAME=FAT:FQL_AUDITING_CLIENT_TEMPLATE.FAT&amp;display_string=Audit&amp;VAR:KEY=ADSHSJYLMP&amp;VAR:QUERY=RkZfRU5UUlBSX1ZBTF9EQUlMWSg0MDMwOCk=&amp;WINDOW=FIRST_POPUP&amp;HEIGHT=450&amp;WIDTH=450&amp;START_MA","XIMIZED=FALSE&amp;VAR:CALENDAR=US&amp;VAR:SYMBOL=H&amp;VAR:INDEX=0"}</definedName>
    <definedName name="_1801__FDSAUDITLINK__" localSheetId="2">{"fdsup://Directions/FactSet Auditing Viewer?action=AUDIT_VALUE&amp;DB=129&amp;ID1=68389X10&amp;VALUEID=02001&amp;SDATE=201001&amp;PERIODTYPE=QTR_STD&amp;window=popup_no_bar&amp;width=385&amp;height=120&amp;START_MAXIMIZED=FALSE&amp;creator=factset&amp;display_string=Audit"}</definedName>
    <definedName name="_1801__FDSAUDITLINK__" hidden="1">{"fdsup://directions/FAT Viewer?action=UPDATE&amp;creator=factset&amp;DYN_ARGS=TRUE&amp;DOC_NAME=FAT:FQL_AUDITING_CLIENT_TEMPLATE.FAT&amp;display_string=Audit&amp;VAR:KEY=OBKHYZKDQJ&amp;VAR:QUERY=RkZfRU5UUlBSX1ZBTF9EQUlMWSg0MDMwOCk=&amp;WINDOW=FIRST_POPUP&amp;HEIGHT=450&amp;WIDTH=450&amp;START_MA","XIMIZED=FALSE&amp;VAR:CALENDAR=US&amp;VAR:SYMBOL=HOT&amp;VAR:INDEX=0"}</definedName>
    <definedName name="_1802__FDSAUDITLINK__" localSheetId="2">{"fdsup://Directions/FactSet Auditing Viewer?action=AUDIT_VALUE&amp;DB=129&amp;ID1=38259P50&amp;VALUEID=02001&amp;SDATE=201003&amp;PERIODTYPE=QTR_STD&amp;window=popup_no_bar&amp;width=385&amp;height=120&amp;START_MAXIMIZED=FALSE&amp;creator=factset&amp;display_string=Audit"}</definedName>
    <definedName name="_1802__FDSAUDITLINK__" hidden="1">{"fdsup://directions/FAT Viewer?action=UPDATE&amp;creator=factset&amp;DYN_ARGS=TRUE&amp;DOC_NAME=FAT:FQL_AUDITING_CLIENT_TEMPLATE.FAT&amp;display_string=Audit&amp;VAR:KEY=ELGRKLWJKN&amp;VAR:QUERY=RkZfRU5UUlBSX1ZBTF9EQUlMWSg0MDMwOCk=&amp;WINDOW=FIRST_POPUP&amp;HEIGHT=450&amp;WIDTH=450&amp;START_MA","XIMIZED=FALSE&amp;VAR:CALENDAR=US&amp;VAR:SYMBOL=585284&amp;VAR:INDEX=0"}</definedName>
    <definedName name="_1803__FDSAUDITLINK__" localSheetId="2">{"fdsup://Directions/FactSet Auditing Viewer?action=AUDIT_VALUE&amp;DB=129&amp;ID1=17275R10&amp;VALUEID=02001&amp;SDATE=201004&amp;PERIODTYPE=QTR_STD&amp;window=popup_no_bar&amp;width=385&amp;height=120&amp;START_MAXIMIZED=FALSE&amp;creator=factset&amp;display_string=Audit"}</definedName>
    <definedName name="_1803__FDSAUDITLINK__" hidden="1">{"fdsup://directions/FAT Viewer?action=UPDATE&amp;creator=factset&amp;DYN_ARGS=TRUE&amp;DOC_NAME=FAT:FQL_AUDITING_CLIENT_TEMPLATE.FAT&amp;display_string=Audit&amp;VAR:KEY=ULYVSHWDSJ&amp;VAR:QUERY=RkZfRU5UUlBSX1ZBTF9EQUlMWSg0MDMwOCk=&amp;WINDOW=FIRST_POPUP&amp;HEIGHT=450&amp;WIDTH=450&amp;START_MA","XIMIZED=FALSE&amp;VAR:CALENDAR=US&amp;VAR:SYMBOL=MAR&amp;VAR:INDEX=0"}</definedName>
    <definedName name="_1804__FDSAUDITLINK__" localSheetId="2">{"fdsup://Directions/FactSet Auditing Viewer?action=AUDIT_VALUE&amp;DB=129&amp;ID1=03783310&amp;VALUEID=02001&amp;SDATE=201004&amp;PERIODTYPE=QTR_STD&amp;window=popup_no_bar&amp;width=385&amp;height=120&amp;START_MAXIMIZED=FALSE&amp;creator=factset&amp;display_string=Audit"}</definedName>
    <definedName name="_1804__FDSAUDITLINK__" hidden="1">{"fdsup://directions/FAT Viewer?action=UPDATE&amp;creator=factset&amp;DYN_ARGS=TRUE&amp;DOC_NAME=FAT:FQL_AUDITING_CLIENT_TEMPLATE.FAT&amp;display_string=Audit&amp;VAR:KEY=CZEDGBMHSP&amp;VAR:QUERY=RkZfRU5UUlBSX1ZBTF9EQUlMWSg0MDMwOCk=&amp;WINDOW=FIRST_POPUP&amp;HEIGHT=450&amp;WIDTH=450&amp;START_MA","XIMIZED=FALSE&amp;VAR:CALENDAR=US&amp;VAR:SYMBOL=CHH&amp;VAR:INDEX=0"}</definedName>
    <definedName name="_1805__FDSAUDITLINK__" localSheetId="2">{"fdsup://directions/FAT Viewer?action=UPDATE&amp;creator=factset&amp;DYN_ARGS=TRUE&amp;DOC_NAME=FAT:FQL_AUDITING_CLIENT_TEMPLATE.FAT&amp;display_string=Audit&amp;VAR:KEY=NYJOHMRQTO&amp;VAR:QUERY=KEZTTF9ORVRfSU5DKE5PVyxOT1csRlNBLCxVU0QpQEZGX05FVF9JTkMoTFRNUywwLCwsLFVTRCkp&amp;WINDOW=F","IRST_POPUP&amp;HEIGHT=450&amp;WIDTH=450&amp;START_MAXIMIZED=FALSE&amp;VAR:CALENDAR=US&amp;VAR:SYMBOL=VOCS&amp;VAR:INDEX=0"}</definedName>
    <definedName name="_1805__FDSAUDITLINK__" hidden="1">{"fdsup://directions/FAT Viewer?action=UPDATE&amp;creator=factset&amp;DYN_ARGS=TRUE&amp;DOC_NAME=FAT:FQL_AUDITING_CLIENT_TEMPLATE.FAT&amp;display_string=Audit&amp;VAR:KEY=QZSVIRKTEJ&amp;VAR:QUERY=RkZfRU5UUlBSX1ZBTF9EQUlMWSg0MDMwOCk=&amp;WINDOW=FIRST_POPUP&amp;HEIGHT=450&amp;WIDTH=450&amp;START_MA","XIMIZED=FALSE&amp;VAR:CALENDAR=US&amp;VAR:SYMBOL=WYN&amp;VAR:INDEX=0"}</definedName>
    <definedName name="_1806__FDSAUDITLINK__" localSheetId="2">{"fdsup://directions/FAT Viewer?action=UPDATE&amp;creator=factset&amp;DYN_ARGS=TRUE&amp;DOC_NAME=FAT:FQL_AUDITING_CLIENT_TEMPLATE.FAT&amp;display_string=Audit&amp;VAR:KEY=RQTGBQRKDQ&amp;VAR:QUERY=KEZTTF9ORVRfSU5DKE5PVyxOT1csRlNBLCxVU0QpQEZGX05FVF9JTkMoTFRNUywwLCwsLFVTRCkp&amp;WINDOW=F","IRST_POPUP&amp;HEIGHT=450&amp;WIDTH=450&amp;START_MAXIMIZED=FALSE&amp;VAR:CALENDAR=US&amp;VAR:SYMBOL=IL&amp;VAR:INDEX=0"}</definedName>
    <definedName name="_1806__FDSAUDITLINK__" hidden="1">{"fdsup://directions/FAT Viewer?action=UPDATE&amp;creator=factset&amp;DYN_ARGS=TRUE&amp;DOC_NAME=FAT:FQL_AUDITING_CLIENT_TEMPLATE.FAT&amp;display_string=Audit&amp;VAR:KEY=QVALYJIJIJ&amp;VAR:QUERY=RkZfRU5UUlBSX1ZBTF9EQUlMWSg0MDMwNSk=&amp;WINDOW=FIRST_POPUP&amp;HEIGHT=450&amp;WIDTH=450&amp;START_MA","XIMIZED=FALSE&amp;VAR:CALENDAR=US&amp;VAR:SYMBOL=H&amp;VAR:INDEX=0"}</definedName>
    <definedName name="_1807__FDSAUDITLINK__" localSheetId="2">{"fdsup://directions/FAT Viewer?action=UPDATE&amp;creator=factset&amp;DYN_ARGS=TRUE&amp;DOC_NAME=FAT:FQL_AUDITING_CLIENT_TEMPLATE.FAT&amp;display_string=Audit&amp;VAR:KEY=FYXMHADMN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OCS&amp;VAR:INDEX=0"}</definedName>
    <definedName name="_1807__FDSAUDITLINK__" hidden="1">{"fdsup://directions/FAT Viewer?action=UPDATE&amp;creator=factset&amp;DYN_ARGS=TRUE&amp;DOC_NAME=FAT:FQL_AUDITING_CLIENT_TEMPLATE.FAT&amp;display_string=Audit&amp;VAR:KEY=CDKDIFSNAL&amp;VAR:QUERY=RkZfRU5UUlBSX1ZBTF9EQUlMWSg0MDMwNSk=&amp;WINDOW=FIRST_POPUP&amp;HEIGHT=450&amp;WIDTH=450&amp;START_MA","XIMIZED=FALSE&amp;VAR:CALENDAR=US&amp;VAR:SYMBOL=HOT&amp;VAR:INDEX=0"}</definedName>
    <definedName name="_1808__FDSAUDITLINK__" localSheetId="2">{"fdsup://Directions/FactSet Auditing Viewer?action=AUDIT_VALUE&amp;DB=129&amp;ID1=76657R10&amp;VALUEID=02001&amp;SDATE=201002&amp;PERIODTYPE=QTR_STD&amp;window=popup_no_bar&amp;width=385&amp;height=120&amp;START_MAXIMIZED=FALSE&amp;creator=factset&amp;display_string=Audit"}</definedName>
    <definedName name="_1808__FDSAUDITLINK__" hidden="1">{"fdsup://directions/FAT Viewer?action=UPDATE&amp;creator=factset&amp;DYN_ARGS=TRUE&amp;DOC_NAME=FAT:FQL_AUDITING_CLIENT_TEMPLATE.FAT&amp;display_string=Audit&amp;VAR:KEY=KTAXATUFMJ&amp;VAR:QUERY=RkZfRU5UUlBSX1ZBTF9EQUlMWSg0MDMwNSk=&amp;WINDOW=FIRST_POPUP&amp;HEIGHT=450&amp;WIDTH=450&amp;START_MA","XIMIZED=FALSE&amp;VAR:CALENDAR=US&amp;VAR:SYMBOL=585284&amp;VAR:INDEX=0"}</definedName>
    <definedName name="_1809__FDSAUDITLINK__" localSheetId="2">{"fdsup://directions/FAT Viewer?action=UPDATE&amp;creator=factset&amp;DYN_ARGS=TRUE&amp;DOC_NAME=FAT:FQL_AUDITING_CLIENT_TEMPLATE.FAT&amp;display_string=Audit&amp;VAR:KEY=DSJSJYNUN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WI&amp;VAR:INDEX=0"}</definedName>
    <definedName name="_1809__FDSAUDITLINK__" hidden="1">{"fdsup://directions/FAT Viewer?action=UPDATE&amp;creator=factset&amp;DYN_ARGS=TRUE&amp;DOC_NAME=FAT:FQL_AUDITING_CLIENT_TEMPLATE.FAT&amp;display_string=Audit&amp;VAR:KEY=SXALQHOLMP&amp;VAR:QUERY=RkZfRU5UUlBSX1ZBTF9EQUlMWSg0MDMwNSk=&amp;WINDOW=FIRST_POPUP&amp;HEIGHT=450&amp;WIDTH=450&amp;START_MA","XIMIZED=FALSE&amp;VAR:CALENDAR=US&amp;VAR:SYMBOL=MAR&amp;VAR:INDEX=0"}</definedName>
    <definedName name="_181___________________123Graph_BCHART_8" hidden="1">#REF!</definedName>
    <definedName name="_181________________123Graph_BCHART_7" hidden="1">#REF!</definedName>
    <definedName name="_181____123Graph_BCHART_6" hidden="1">#REF!</definedName>
    <definedName name="_181____123Graph_BCHART_7" hidden="1">#REF!</definedName>
    <definedName name="_181__123Graph_XChart_4" hidden="1">#REF!</definedName>
    <definedName name="_181__FDSAUDITLINK__" localSheetId="2" hidden="1">{"fdsup://directions/FAT Viewer?action=UPDATE&amp;creator=factset&amp;DYN_ARGS=TRUE&amp;DOC_NAME=FAT:FQL_AUDITING_CLIENT_TEMPLATE.FAT&amp;display_string=Audit&amp;VAR:KEY=TYPCPQZYXA&amp;VAR:QUERY=RkZfRUJJVERBX0lCKFlURCw0MDU0MywsLCxVU0Qp&amp;WINDOW=FIRST_POPUP&amp;HEIGHT=450&amp;WIDTH=450&amp;STAR","T_MAXIMIZED=FALSE&amp;VAR:CALENDAR=US&amp;VAR:SYMBOL=JNY&amp;VAR:INDEX=0"}</definedName>
    <definedName name="_181__FDSAUDITLINK__" hidden="1">{"fdsup://directions/FAT Viewer?action=UPDATE&amp;creator=factset&amp;DYN_ARGS=TRUE&amp;DOC_NAME=FAT:FQL_AUDITING_CLIENT_TEMPLATE.FAT&amp;display_string=Audit&amp;VAR:KEY=IPEDEJIVWT&amp;VAR:QUERY=KEZGX05FVF9JTkMoTFRNUyw0MDcyNCwsLFJQLFVTRClARkZfTkVUX0lOQyhMVE1TX1NFTUksNDA3MjQsLCxSU","CxVU0QpKQ==&amp;WINDOW=FIRST_POPUP&amp;HEIGHT=450&amp;WIDTH=450&amp;START_MAXIMIZED=FALSE&amp;VAR:CALENDAR=US&amp;VAR:SYMBOL=TMIC&amp;VAR:INDEX=0"}</definedName>
    <definedName name="_181__FDSAUDITLINK___1" localSheetId="2" hidden="1">{"fdsup://directions/FAT Viewer?action=UPDATE&amp;creator=factset&amp;DYN_ARGS=TRUE&amp;DOC_NAME=FAT:FQL_AUDITING_CLIENT_TEMPLATE.FAT&amp;display_string=Audit&amp;VAR:KEY=IPEDEJIVWT&amp;VAR:QUERY=KEZGX05FVF9JTkMoTFRNUyw0MDcyNCwsLFJQLFVTRClARkZfTkVUX0lOQyhMVE1TX1NFTUksNDA3MjQsLCxSU","CxVU0QpKQ==&amp;WINDOW=FIRST_POPUP&amp;HEIGHT=450&amp;WIDTH=450&amp;START_MAXIMIZED=FALSE&amp;VAR:CALENDAR=US&amp;VAR:SYMBOL=TMIC&amp;VAR:INDEX=0"}</definedName>
    <definedName name="_181__FDSAUDITLINK___1" hidden="1">{"fdsup://directions/FAT Viewer?action=UPDATE&amp;creator=factset&amp;DYN_ARGS=TRUE&amp;DOC_NAME=FAT:FQL_AUDITING_CLIENT_TEMPLATE.FAT&amp;display_string=Audit&amp;VAR:KEY=IPEDEJIVWT&amp;VAR:QUERY=KEZGX05FVF9JTkMoTFRNUyw0MDcyNCwsLFJQLFVTRClARkZfTkVUX0lOQyhMVE1TX1NFTUksNDA3MjQsLCxSU","CxVU0QpKQ==&amp;WINDOW=FIRST_POPUP&amp;HEIGHT=450&amp;WIDTH=450&amp;START_MAXIMIZED=FALSE&amp;VAR:CALENDAR=US&amp;VAR:SYMBOL=TMIC&amp;VAR:INDEX=0"}</definedName>
    <definedName name="_1810__FDSAUDITLINK__" localSheetId="2">{"fdsup://Directions/FactSet Auditing Viewer?action=AUDIT_VALUE&amp;DB=129&amp;ID1=53625210&amp;VALUEID=02001&amp;SDATE=201002&amp;PERIODTYPE=QTR_STD&amp;window=popup_no_bar&amp;width=385&amp;height=120&amp;START_MAXIMIZED=FALSE&amp;creator=factset&amp;display_string=Audit"}</definedName>
    <definedName name="_1810__FDSAUDITLINK__" hidden="1">{"fdsup://directions/FAT Viewer?action=UPDATE&amp;creator=factset&amp;DYN_ARGS=TRUE&amp;DOC_NAME=FAT:FQL_AUDITING_CLIENT_TEMPLATE.FAT&amp;display_string=Audit&amp;VAR:KEY=UTENATAVYP&amp;VAR:QUERY=RkZfRU5UUlBSX1ZBTF9EQUlMWSg0MDMwNSk=&amp;WINDOW=FIRST_POPUP&amp;HEIGHT=450&amp;WIDTH=450&amp;START_MA","XIMIZED=FALSE&amp;VAR:CALENDAR=US&amp;VAR:SYMBOL=CHH&amp;VAR:INDEX=0"}</definedName>
    <definedName name="_1811__FDSAUDITLINK__" localSheetId="2">{"fdsup://Directions/FactSet Auditing Viewer?action=AUDIT_VALUE&amp;DB=129&amp;ID1=64104X10&amp;VALUEID=02001&amp;SDATE=201002&amp;PERIODTYPE=QTR_STD&amp;window=popup_no_bar&amp;width=385&amp;height=120&amp;START_MAXIMIZED=FALSE&amp;creator=factset&amp;display_string=Audit"}</definedName>
    <definedName name="_1811__FDSAUDITLINK__" hidden="1">{"fdsup://directions/FAT Viewer?action=UPDATE&amp;creator=factset&amp;DYN_ARGS=TRUE&amp;DOC_NAME=FAT:FQL_AUDITING_CLIENT_TEMPLATE.FAT&amp;display_string=Audit&amp;VAR:KEY=WJUDSLSZGN&amp;VAR:QUERY=RkZfRU5UUlBSX1ZBTF9EQUlMWSg0MDMwNSk=&amp;WINDOW=FIRST_POPUP&amp;HEIGHT=450&amp;WIDTH=450&amp;START_MA","XIMIZED=FALSE&amp;VAR:CALENDAR=US&amp;VAR:SYMBOL=WYN&amp;VAR:INDEX=0"}</definedName>
    <definedName name="_1812__FDSAUDITLINK__" localSheetId="2">{"fdsup://directions/FAT Viewer?action=UPDATE&amp;creator=factset&amp;DYN_ARGS=TRUE&amp;DOC_NAME=FAT:FQL_AUDITING_CLIENT_TEMPLATE.FAT&amp;display_string=Audit&amp;VAR:KEY=JWNAPYTSFM&amp;VAR:QUERY=KEZTTF9ORVRfSU5DKE5PVyxOT1csRlNBLCxVU0QpQEZGX05FVF9JTkMoTFRNUywwLCwsLFVTRCkp&amp;WINDOW=F","IRST_POPUP&amp;HEIGHT=450&amp;WIDTH=450&amp;START_MAXIMIZED=FALSE&amp;VAR:CALENDAR=US&amp;VAR:SYMBOL=80306210&amp;VAR:INDEX=0"}</definedName>
    <definedName name="_1812__FDSAUDITLINK__" hidden="1">{"fdsup://directions/FAT Viewer?action=UPDATE&amp;creator=factset&amp;DYN_ARGS=TRUE&amp;DOC_NAME=FAT:FQL_AUDITING_CLIENT_TEMPLATE.FAT&amp;display_string=Audit&amp;VAR:KEY=IZQBUNATKD&amp;VAR:QUERY=RkZfRU5UUlBSX1ZBTF9EQUlMWSg0MDMwNCk=&amp;WINDOW=FIRST_POPUP&amp;HEIGHT=450&amp;WIDTH=450&amp;START_MA","XIMIZED=FALSE&amp;VAR:CALENDAR=US&amp;VAR:SYMBOL=H&amp;VAR:INDEX=0"}</definedName>
    <definedName name="_1813__FDSAUDITLINK__" localSheetId="2">{"fdsup://Directions/FactSet Auditing Viewer?action=AUDIT_VALUE&amp;DB=129&amp;ID1=26805710&amp;VALUEID=02001&amp;SDATE=201002&amp;PERIODTYPE=QTR_STD&amp;window=popup_no_bar&amp;width=385&amp;height=120&amp;START_MAXIMIZED=FALSE&amp;creator=factset&amp;display_string=Audit"}</definedName>
    <definedName name="_1813__FDSAUDITLINK__" hidden="1">{"fdsup://directions/FAT Viewer?action=UPDATE&amp;creator=factset&amp;DYN_ARGS=TRUE&amp;DOC_NAME=FAT:FQL_AUDITING_CLIENT_TEMPLATE.FAT&amp;display_string=Audit&amp;VAR:KEY=CPYNGDQVMT&amp;VAR:QUERY=RkZfRU5UUlBSX1ZBTF9EQUlMWSg0MDMwNCk=&amp;WINDOW=FIRST_POPUP&amp;HEIGHT=450&amp;WIDTH=450&amp;START_MA","XIMIZED=FALSE&amp;VAR:CALENDAR=US&amp;VAR:SYMBOL=HOT&amp;VAR:INDEX=0"}</definedName>
    <definedName name="_1814__FDSAUDITLINK__" localSheetId="2">{"fdsup://Directions/FactSet Auditing Viewer?action=AUDIT_VALUE&amp;DB=129&amp;ID1=17163B10&amp;VALUEID=02001&amp;SDATE=201002&amp;PERIODTYPE=QTR_STD&amp;window=popup_no_bar&amp;width=385&amp;height=120&amp;START_MAXIMIZED=FALSE&amp;creator=factset&amp;display_string=Audit"}</definedName>
    <definedName name="_1814__FDSAUDITLINK__" hidden="1">{"fdsup://directions/FAT Viewer?action=UPDATE&amp;creator=factset&amp;DYN_ARGS=TRUE&amp;DOC_NAME=FAT:FQL_AUDITING_CLIENT_TEMPLATE.FAT&amp;display_string=Audit&amp;VAR:KEY=GHAPONIPAD&amp;VAR:QUERY=RkZfRU5UUlBSX1ZBTF9EQUlMWSg0MDMwNCk=&amp;WINDOW=FIRST_POPUP&amp;HEIGHT=450&amp;WIDTH=450&amp;START_MA","XIMIZED=FALSE&amp;VAR:CALENDAR=US&amp;VAR:SYMBOL=585284&amp;VAR:INDEX=0"}</definedName>
    <definedName name="_1815__FDSAUDITLINK__" localSheetId="2">{"fdsup://directions/FAT Viewer?action=UPDATE&amp;creator=factset&amp;DYN_ARGS=TRUE&amp;DOC_NAME=FAT:FQL_AUDITING_CLIENT_TEMPLATE.FAT&amp;display_string=Audit&amp;VAR:KEY=LCZEBOVG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63935N10&amp;VAR:INDEX=0"}</definedName>
    <definedName name="_1815__FDSAUDITLINK__" hidden="1">{"fdsup://directions/FAT Viewer?action=UPDATE&amp;creator=factset&amp;DYN_ARGS=TRUE&amp;DOC_NAME=FAT:FQL_AUDITING_CLIENT_TEMPLATE.FAT&amp;display_string=Audit&amp;VAR:KEY=YPCPGZERYF&amp;VAR:QUERY=RkZfRU5UUlBSX1ZBTF9EQUlMWSg0MDMwNCk=&amp;WINDOW=FIRST_POPUP&amp;HEIGHT=450&amp;WIDTH=450&amp;START_MA","XIMIZED=FALSE&amp;VAR:CALENDAR=US&amp;VAR:SYMBOL=MAR&amp;VAR:INDEX=0"}</definedName>
    <definedName name="_1816__FDSAUDITLINK__" localSheetId="2">{"fdsup://directions/FAT Viewer?action=UPDATE&amp;creator=factset&amp;DYN_ARGS=TRUE&amp;DOC_NAME=FAT:FQL_AUDITING_CLIENT_TEMPLATE.FAT&amp;display_string=Audit&amp;VAR:KEY=JWFIJCTUPA&amp;VAR:QUERY=KEZTTF9ORVRfSU5DKE5PVyxOT1csRlNBLCxVU0QpQEZGX05FVF9JTkMoTFRNUywwLCwsLFVTRCkp&amp;WINDOW=F","IRST_POPUP&amp;HEIGHT=450&amp;WIDTH=450&amp;START_MAXIMIZED=FALSE&amp;VAR:CALENDAR=US&amp;VAR:SYMBOL=INOD&amp;VAR:INDEX=0"}</definedName>
    <definedName name="_1816__FDSAUDITLINK__" hidden="1">{"fdsup://directions/FAT Viewer?action=UPDATE&amp;creator=factset&amp;DYN_ARGS=TRUE&amp;DOC_NAME=FAT:FQL_AUDITING_CLIENT_TEMPLATE.FAT&amp;display_string=Audit&amp;VAR:KEY=UDSFKVSVYL&amp;VAR:QUERY=RkZfRU5UUlBSX1ZBTF9EQUlMWSg0MDMwNCk=&amp;WINDOW=FIRST_POPUP&amp;HEIGHT=450&amp;WIDTH=450&amp;START_MA","XIMIZED=FALSE&amp;VAR:CALENDAR=US&amp;VAR:SYMBOL=CHH&amp;VAR:INDEX=0"}</definedName>
    <definedName name="_1817__FDSAUDITLINK__" localSheetId="2">{"fdsup://directions/FAT Viewer?action=UPDATE&amp;creator=factset&amp;DYN_ARGS=TRUE&amp;DOC_NAME=FAT:FQL_AUDITING_CLIENT_TEMPLATE.FAT&amp;display_string=Audit&amp;VAR:KEY=TWXCTMTUL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I&amp;VAR:INDEX=0"}</definedName>
    <definedName name="_1817__FDSAUDITLINK__" hidden="1">{"fdsup://directions/FAT Viewer?action=UPDATE&amp;creator=factset&amp;DYN_ARGS=TRUE&amp;DOC_NAME=FAT:FQL_AUDITING_CLIENT_TEMPLATE.FAT&amp;display_string=Audit&amp;VAR:KEY=OXQDQXEHWN&amp;VAR:QUERY=RkZfRU5UUlBSX1ZBTF9EQUlMWSg0MDMwNCk=&amp;WINDOW=FIRST_POPUP&amp;HEIGHT=450&amp;WIDTH=450&amp;START_MA","XIMIZED=FALSE&amp;VAR:CALENDAR=US&amp;VAR:SYMBOL=WYN&amp;VAR:INDEX=0"}</definedName>
    <definedName name="_1818__FDSAUDITLINK__" localSheetId="2">{"fdsup://directions/FAT Viewer?action=UPDATE&amp;creator=factset&amp;DYN_ARGS=TRUE&amp;DOC_NAME=FAT:FQL_AUDITING_CLIENT_TEMPLATE.FAT&amp;display_string=Audit&amp;VAR:KEY=PUBAJOLMZ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II&amp;VAR:INDEX=0"}</definedName>
    <definedName name="_1818__FDSAUDITLINK__" hidden="1">{"fdsup://directions/FAT Viewer?action=UPDATE&amp;creator=factset&amp;DYN_ARGS=TRUE&amp;DOC_NAME=FAT:FQL_AUDITING_CLIENT_TEMPLATE.FAT&amp;display_string=Audit&amp;VAR:KEY=EDAVYXWFOH&amp;VAR:QUERY=RkZfRU5UUlBSX1ZBTF9EQUlMWSg0MDMwMyk=&amp;WINDOW=FIRST_POPUP&amp;HEIGHT=450&amp;WIDTH=450&amp;START_MA","XIMIZED=FALSE&amp;VAR:CALENDAR=US&amp;VAR:SYMBOL=H&amp;VAR:INDEX=0"}</definedName>
    <definedName name="_1819__FDSAUDITLINK__" localSheetId="2">{"fdsup://directions/FAT Viewer?action=UPDATE&amp;creator=factset&amp;DYN_ARGS=TRUE&amp;DOC_NAME=FAT:FQL_AUDITING_CLIENT_TEMPLATE.FAT&amp;display_string=Audit&amp;VAR:KEY=BQXOHOPS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DC&amp;VAR:INDEX=0"}</definedName>
    <definedName name="_1819__FDSAUDITLINK__" hidden="1">{"fdsup://directions/FAT Viewer?action=UPDATE&amp;creator=factset&amp;DYN_ARGS=TRUE&amp;DOC_NAME=FAT:FQL_AUDITING_CLIENT_TEMPLATE.FAT&amp;display_string=Audit&amp;VAR:KEY=ELMTYTMXQP&amp;VAR:QUERY=RkZfRU5UUlBSX1ZBTF9EQUlMWSg0MDMwMyk=&amp;WINDOW=FIRST_POPUP&amp;HEIGHT=450&amp;WIDTH=450&amp;START_MA","XIMIZED=FALSE&amp;VAR:CALENDAR=US&amp;VAR:SYMBOL=HOT&amp;VAR:INDEX=0"}</definedName>
    <definedName name="_182___________________123Graph_CCHART_1" hidden="1">#REF!</definedName>
    <definedName name="_182________________123Graph_BCHART_8" hidden="1">#REF!</definedName>
    <definedName name="_182________0Rwvu.Pag" hidden="1">#REF!</definedName>
    <definedName name="_182_____123Graph_ECHART_8" hidden="1">#REF!</definedName>
    <definedName name="_182____123Graph_BCHART_7" hidden="1">#REF!</definedName>
    <definedName name="_182____123Graph_BCHART_8" hidden="1">#REF!</definedName>
    <definedName name="_182__123Graph_XChart_5" hidden="1">#REF!</definedName>
    <definedName name="_182__FDSAUDITLINK__" localSheetId="2" hidden="1">{"fdsup://directions/FAT Viewer?action=UPDATE&amp;creator=factset&amp;DYN_ARGS=TRUE&amp;DOC_NAME=FAT:FQL_AUDITING_CLIENT_TEMPLATE.FAT&amp;display_string=Audit&amp;VAR:KEY=HETSHWNUXW&amp;VAR:QUERY=RkZfRUJJVERBX0lCKFlURCw0MDkwOCwsLCxVU0Qp&amp;WINDOW=FIRST_POPUP&amp;HEIGHT=450&amp;WIDTH=450&amp;STAR","T_MAXIMIZED=FALSE&amp;VAR:CALENDAR=US&amp;VAR:SYMBOL=JNY&amp;VAR:INDEX=0"}</definedName>
    <definedName name="_182__FDSAUDITLINK__" hidden="1">{"fdsup://directions/FAT Viewer?action=UPDATE&amp;creator=factset&amp;DYN_ARGS=TRUE&amp;DOC_NAME=FAT:FQL_AUDITING_CLIENT_TEMPLATE.FAT&amp;display_string=Audit&amp;VAR:KEY=UBQPSDIREV&amp;VAR:QUERY=KEZGX0lOVF9FWFBfTkVUKExUTVMsNDA3MjQsLCxSUCxVU0QpQEZGX0lOVF9FWFBfTkVUKExUTVNfU0VNSSw0M","DcyNCwsLFJQLFVTRCkp&amp;WINDOW=FIRST_POPUP&amp;HEIGHT=450&amp;WIDTH=450&amp;START_MAXIMIZED=FALSE&amp;VAR:CALENDAR=US&amp;VAR:SYMBOL=CERTF&amp;VAR:INDEX=0"}</definedName>
    <definedName name="_182__FDSAUDITLINK___1" localSheetId="2" hidden="1">{"fdsup://directions/FAT Viewer?action=UPDATE&amp;creator=factset&amp;DYN_ARGS=TRUE&amp;DOC_NAME=FAT:FQL_AUDITING_CLIENT_TEMPLATE.FAT&amp;display_string=Audit&amp;VAR:KEY=UBQPSDIREV&amp;VAR:QUERY=KEZGX0lOVF9FWFBfTkVUKExUTVMsNDA3MjQsLCxSUCxVU0QpQEZGX0lOVF9FWFBfTkVUKExUTVNfU0VNSSw0M","DcyNCwsLFJQLFVTRCkp&amp;WINDOW=FIRST_POPUP&amp;HEIGHT=450&amp;WIDTH=450&amp;START_MAXIMIZED=FALSE&amp;VAR:CALENDAR=US&amp;VAR:SYMBOL=CERTF&amp;VAR:INDEX=0"}</definedName>
    <definedName name="_182__FDSAUDITLINK___1" hidden="1">{"fdsup://directions/FAT Viewer?action=UPDATE&amp;creator=factset&amp;DYN_ARGS=TRUE&amp;DOC_NAME=FAT:FQL_AUDITING_CLIENT_TEMPLATE.FAT&amp;display_string=Audit&amp;VAR:KEY=UBQPSDIREV&amp;VAR:QUERY=KEZGX0lOVF9FWFBfTkVUKExUTVMsNDA3MjQsLCxSUCxVU0QpQEZGX0lOVF9FWFBfTkVUKExUTVNfU0VNSSw0M","DcyNCwsLFJQLFVTRCkp&amp;WINDOW=FIRST_POPUP&amp;HEIGHT=450&amp;WIDTH=450&amp;START_MAXIMIZED=FALSE&amp;VAR:CALENDAR=US&amp;VAR:SYMBOL=CERTF&amp;VAR:INDEX=0"}</definedName>
    <definedName name="_1820__FDSAUDITLINK__" localSheetId="2">{"fdsup://directions/FAT Viewer?action=UPDATE&amp;creator=factset&amp;DYN_ARGS=TRUE&amp;DOC_NAME=FAT:FQL_AUDITING_CLIENT_TEMPLATE.FAT&amp;display_string=Audit&amp;VAR:KEY=XONCTQLOF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12719030&amp;VAR:INDEX=0"}</definedName>
    <definedName name="_1820__FDSAUDITLINK__" hidden="1">{"fdsup://directions/FAT Viewer?action=UPDATE&amp;creator=factset&amp;DYN_ARGS=TRUE&amp;DOC_NAME=FAT:FQL_AUDITING_CLIENT_TEMPLATE.FAT&amp;display_string=Audit&amp;VAR:KEY=QVGNOBKLWX&amp;VAR:QUERY=RkZfRU5UUlBSX1ZBTF9EQUlMWSg0MDMwMyk=&amp;WINDOW=FIRST_POPUP&amp;HEIGHT=450&amp;WIDTH=450&amp;START_MA","XIMIZED=FALSE&amp;VAR:CALENDAR=US&amp;VAR:SYMBOL=585284&amp;VAR:INDEX=0"}</definedName>
    <definedName name="_1821__FDSAUDITLINK__" localSheetId="2">{"fdsup://directions/FAT Viewer?action=UPDATE&amp;creator=factset&amp;DYN_ARGS=TRUE&amp;DOC_NAME=FAT:FQL_AUDITING_CLIENT_TEMPLATE.FAT&amp;display_string=Audit&amp;VAR:KEY=JQTKBSNMFQ&amp;VAR:QUERY=KEZTTF9ORVRfSU5DKE5PVyxOT1csRlNBLCxVU0QpQEZGX05FVF9JTkMoTFRNUywwLCwsLFVTRCkp&amp;WINDOW=F","IRST_POPUP&amp;HEIGHT=450&amp;WIDTH=450&amp;START_MAXIMIZED=FALSE&amp;VAR:CALENDAR=US&amp;VAR:SYMBOL=IBM&amp;VAR:INDEX=0"}</definedName>
    <definedName name="_1821__FDSAUDITLINK__" hidden="1">{"fdsup://directions/FAT Viewer?action=UPDATE&amp;creator=factset&amp;DYN_ARGS=TRUE&amp;DOC_NAME=FAT:FQL_AUDITING_CLIENT_TEMPLATE.FAT&amp;display_string=Audit&amp;VAR:KEY=CBIXINCXAR&amp;VAR:QUERY=RkZfRU5UUlBSX1ZBTF9EQUlMWSg0MDMwMyk=&amp;WINDOW=FIRST_POPUP&amp;HEIGHT=450&amp;WIDTH=450&amp;START_MA","XIMIZED=FALSE&amp;VAR:CALENDAR=US&amp;VAR:SYMBOL=MAR&amp;VAR:INDEX=0"}</definedName>
    <definedName name="_1822__FDSAUDITLINK__" localSheetId="2">{"fdsup://Directions/FactSet Auditing Viewer?action=AUDIT_VALUE&amp;DB=129&amp;ID1=45920010&amp;VALUEID=02001&amp;SDATE=201003&amp;PERIODTYPE=QTR_STD&amp;window=popup_no_bar&amp;width=385&amp;height=120&amp;START_MAXIMIZED=FALSE&amp;creator=factset&amp;display_string=Audit"}</definedName>
    <definedName name="_1822__FDSAUDITLINK__" hidden="1">{"fdsup://directions/FAT Viewer?action=UPDATE&amp;creator=factset&amp;DYN_ARGS=TRUE&amp;DOC_NAME=FAT:FQL_AUDITING_CLIENT_TEMPLATE.FAT&amp;display_string=Audit&amp;VAR:KEY=GLOTEZWLWX&amp;VAR:QUERY=RkZfRU5UUlBSX1ZBTF9EQUlMWSg0MDMwMyk=&amp;WINDOW=FIRST_POPUP&amp;HEIGHT=450&amp;WIDTH=450&amp;START_MA","XIMIZED=FALSE&amp;VAR:CALENDAR=US&amp;VAR:SYMBOL=CHH&amp;VAR:INDEX=0"}</definedName>
    <definedName name="_1823__FDSAUDITLINK__" localSheetId="2">{"fdsup://Directions/FactSet Auditing Viewer?action=AUDIT_VALUE&amp;DB=129&amp;ID1=29015130&amp;VALUEID=02001&amp;SDATE=201002&amp;PERIODTYPE=QTR_STD&amp;window=popup_no_bar&amp;width=385&amp;height=120&amp;START_MAXIMIZED=FALSE&amp;creator=factset&amp;display_string=Audit"}</definedName>
    <definedName name="_1823__FDSAUDITLINK__" hidden="1">{"fdsup://directions/FAT Viewer?action=UPDATE&amp;creator=factset&amp;DYN_ARGS=TRUE&amp;DOC_NAME=FAT:FQL_AUDITING_CLIENT_TEMPLATE.FAT&amp;display_string=Audit&amp;VAR:KEY=ELATIFANIH&amp;VAR:QUERY=RkZfRU5UUlBSX1ZBTF9EQUlMWSg0MDMwMyk=&amp;WINDOW=FIRST_POPUP&amp;HEIGHT=450&amp;WIDTH=450&amp;START_MA","XIMIZED=FALSE&amp;VAR:CALENDAR=US&amp;VAR:SYMBOL=WYN&amp;VAR:INDEX=0"}</definedName>
    <definedName name="_1824__FDSAUDITLINK__" localSheetId="2">{"fdsup://directions/FAT Viewer?action=UPDATE&amp;creator=factset&amp;DYN_ARGS=TRUE&amp;DOC_NAME=FAT:FQL_AUDITING_CLIENT_TEMPLATE.FAT&amp;display_string=Audit&amp;VAR:KEY=PEDGVIDSD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DGW&amp;VAR:INDEX=0"}</definedName>
    <definedName name="_1824__FDSAUDITLINK__" hidden="1">{"fdsup://directions/FAT Viewer?action=UPDATE&amp;creator=factset&amp;DYN_ARGS=TRUE&amp;DOC_NAME=FAT:FQL_AUDITING_CLIENT_TEMPLATE.FAT&amp;display_string=Audit&amp;VAR:KEY=YHITSJATEZ&amp;VAR:QUERY=RkZfRU5UUlBSX1ZBTF9EQUlMWSg0MDMwMik=&amp;WINDOW=FIRST_POPUP&amp;HEIGHT=450&amp;WIDTH=450&amp;START_MA","XIMIZED=FALSE&amp;VAR:CALENDAR=US&amp;VAR:SYMBOL=H&amp;VAR:INDEX=0"}</definedName>
    <definedName name="_1825__FDSAUDITLINK__" localSheetId="2">{"fdsup://directions/FAT Viewer?action=UPDATE&amp;creator=factset&amp;DYN_ARGS=TRUE&amp;DOC_NAME=FAT:FQL_AUDITING_CLIENT_TEMPLATE.FAT&amp;display_string=Audit&amp;VAR:KEY=IXEXAXQNYF&amp;VAR:QUERY=KEZTTF9ORVRfSU5DKE5PVyxOT1csRlNBLCxVU0QpQEZGX05FVF9JTkMoTFRNUywwLCwsLFVTRCkp&amp;WINDOW=F","IRST_POPUP&amp;HEIGHT=450&amp;WIDTH=450&amp;START_MAXIMIZED=FALSE&amp;VAR:CALENDAR=US&amp;VAR:SYMBOL=EDGW&amp;VAR:INDEX=0"}</definedName>
    <definedName name="_1825__FDSAUDITLINK__" hidden="1">{"fdsup://directions/FAT Viewer?action=UPDATE&amp;creator=factset&amp;DYN_ARGS=TRUE&amp;DOC_NAME=FAT:FQL_AUDITING_CLIENT_TEMPLATE.FAT&amp;display_string=Audit&amp;VAR:KEY=CPAJUBIJUB&amp;VAR:QUERY=RkZfRU5UUlBSX1ZBTF9EQUlMWSg0MDMwMik=&amp;WINDOW=FIRST_POPUP&amp;HEIGHT=450&amp;WIDTH=450&amp;START_MA","XIMIZED=FALSE&amp;VAR:CALENDAR=US&amp;VAR:SYMBOL=HOT&amp;VAR:INDEX=0"}</definedName>
    <definedName name="_1826__FDSAUDITLINK__" localSheetId="2">{"fdsup://directions/FAT Viewer?action=UPDATE&amp;creator=factset&amp;DYN_ARGS=TRUE&amp;DOC_NAME=FAT:FQL_AUDITING_CLIENT_TEMPLATE.FAT&amp;display_string=Audit&amp;VAR:KEY=WFIBWDYNQJ&amp;VAR:QUERY=KEZTTF9ORVRfSU5DKE5PVyxOT1csRlNBLCxVU0QpQEZGX05FVF9JTkMoTFRNUywwLCwsLFVTRCkp&amp;WINDOW=F","IRST_POPUP&amp;HEIGHT=450&amp;WIDTH=450&amp;START_MAXIMIZED=FALSE&amp;VAR:CALENDAR=US&amp;VAR:SYMBOL=CTGX&amp;VAR:INDEX=0"}</definedName>
    <definedName name="_1826__FDSAUDITLINK__" hidden="1">{"fdsup://directions/FAT Viewer?action=UPDATE&amp;creator=factset&amp;DYN_ARGS=TRUE&amp;DOC_NAME=FAT:FQL_AUDITING_CLIENT_TEMPLATE.FAT&amp;display_string=Audit&amp;VAR:KEY=MHWBEROPUF&amp;VAR:QUERY=RkZfRU5UUlBSX1ZBTF9EQUlMWSg0MDMwMik=&amp;WINDOW=FIRST_POPUP&amp;HEIGHT=450&amp;WIDTH=450&amp;START_MA","XIMIZED=FALSE&amp;VAR:CALENDAR=US&amp;VAR:SYMBOL=585284&amp;VAR:INDEX=0"}</definedName>
    <definedName name="_1827__FDSAUDITLINK__" localSheetId="2">{"fdsup://directions/FAT Viewer?action=UPDATE&amp;creator=factset&amp;DYN_ARGS=TRUE&amp;DOC_NAME=FAT:FQL_AUDITING_CLIENT_TEMPLATE.FAT&amp;display_string=Audit&amp;VAR:KEY=QNUVELQJOV&amp;VAR:QUERY=KEZTTF9ORVRfSU5DKE5PVyxOT1csRlNBLCxVU0QpQEZGX05FVF9JTkMoTFRNUywwLCwsLFVTRCkp&amp;WINDOW=F","IRST_POPUP&amp;HEIGHT=450&amp;WIDTH=450&amp;START_MAXIMIZED=FALSE&amp;VAR:CALENDAR=US&amp;VAR:SYMBOL=NSTC&amp;VAR:INDEX=0"}</definedName>
    <definedName name="_1827__FDSAUDITLINK__" hidden="1">{"fdsup://directions/FAT Viewer?action=UPDATE&amp;creator=factset&amp;DYN_ARGS=TRUE&amp;DOC_NAME=FAT:FQL_AUDITING_CLIENT_TEMPLATE.FAT&amp;display_string=Audit&amp;VAR:KEY=IXKZGXQNUV&amp;VAR:QUERY=RkZfRU5UUlBSX1ZBTF9EQUlMWSg0MDMwMik=&amp;WINDOW=FIRST_POPUP&amp;HEIGHT=450&amp;WIDTH=450&amp;START_MA","XIMIZED=FALSE&amp;VAR:CALENDAR=US&amp;VAR:SYMBOL=MAR&amp;VAR:INDEX=0"}</definedName>
    <definedName name="_1828__FDSAUDITLINK__" localSheetId="2">{"fdsup://directions/FAT Viewer?action=UPDATE&amp;creator=factset&amp;DYN_ARGS=TRUE&amp;DOC_NAME=FAT:FQL_AUDITING_CLIENT_TEMPLATE.FAT&amp;display_string=Audit&amp;VAR:KEY=GXMBGJMFIB&amp;VAR:QUERY=KEZTTF9ORVRfSU5DKE5PVyxOT1csRlNBLCxVU0QpQEZGX05FVF9JTkMoTFRNUywwLCwsLFVTRCkp&amp;WINDOW=F","IRST_POPUP&amp;HEIGHT=450&amp;WIDTH=450&amp;START_MAXIMIZED=FALSE&amp;VAR:CALENDAR=US&amp;VAR:SYMBOL=CBR&amp;VAR:INDEX=0"}</definedName>
    <definedName name="_1828__FDSAUDITLINK__" hidden="1">{"fdsup://directions/FAT Viewer?action=UPDATE&amp;creator=factset&amp;DYN_ARGS=TRUE&amp;DOC_NAME=FAT:FQL_AUDITING_CLIENT_TEMPLATE.FAT&amp;display_string=Audit&amp;VAR:KEY=ITYDORULMP&amp;VAR:QUERY=RkZfRU5UUlBSX1ZBTF9EQUlMWSg0MDMwMik=&amp;WINDOW=FIRST_POPUP&amp;HEIGHT=450&amp;WIDTH=450&amp;START_MA","XIMIZED=FALSE&amp;VAR:CALENDAR=US&amp;VAR:SYMBOL=CHH&amp;VAR:INDEX=0"}</definedName>
    <definedName name="_1829__FDSAUDITLINK__" localSheetId="2">{"fdsup://directions/FAT Viewer?action=UPDATE&amp;creator=factset&amp;DYN_ARGS=TRUE&amp;DOC_NAME=FAT:FQL_AUDITING_CLIENT_TEMPLATE.FAT&amp;display_string=Audit&amp;VAR:KEY=WJITQFGXWP&amp;VAR:QUERY=KEZTTF9ORVRfSU5DKE5PVyxOT1csRlNBLCxVU0QpQEZGX05FVF9JTkMoTFRNUywwLCwsLFVTRCkp&amp;WINDOW=F","IRST_POPUP&amp;HEIGHT=450&amp;WIDTH=450&amp;START_MAXIMIZED=FALSE&amp;VAR:CALENDAR=US&amp;VAR:SYMBOL=VRTU&amp;VAR:INDEX=0"}</definedName>
    <definedName name="_1829__FDSAUDITLINK__" hidden="1">{"fdsup://directions/FAT Viewer?action=UPDATE&amp;creator=factset&amp;DYN_ARGS=TRUE&amp;DOC_NAME=FAT:FQL_AUDITING_CLIENT_TEMPLATE.FAT&amp;display_string=Audit&amp;VAR:KEY=CNSPIHQPKP&amp;VAR:QUERY=RkZfRU5UUlBSX1ZBTF9EQUlMWSg0MDMwMik=&amp;WINDOW=FIRST_POPUP&amp;HEIGHT=450&amp;WIDTH=450&amp;START_MA","XIMIZED=FALSE&amp;VAR:CALENDAR=US&amp;VAR:SYMBOL=WYN&amp;VAR:INDEX=0"}</definedName>
    <definedName name="_183___________________123Graph_CCHART_2" hidden="1">#REF!</definedName>
    <definedName name="_183________________123Graph_CCHART_1" hidden="1">#REF!</definedName>
    <definedName name="_183____123Graph_BCHART_8" hidden="1">#REF!</definedName>
    <definedName name="_183____123Graph_CCHART_1" hidden="1">#REF!</definedName>
    <definedName name="_183__123Graph_ECHART_4" hidden="1">#REF!</definedName>
    <definedName name="_183__123Graph_XChart_6" hidden="1">#REF!</definedName>
    <definedName name="_183__FDSAUDITLINK__" localSheetId="2" hidden="1">{"fdsup://directions/FAT Viewer?action=UPDATE&amp;creator=factset&amp;DYN_ARGS=TRUE&amp;DOC_NAME=FAT:FQL_AUDITING_CLIENT_TEMPLATE.FAT&amp;display_string=Audit&amp;VAR:KEY=ZWTABOPINC&amp;VAR:QUERY=RkZfQ0FQRVgoQU5OLDQwMTc4LCwsUlAsVVNEKQ==&amp;WINDOW=FIRST_POPUP&amp;HEIGHT=450&amp;WIDTH=450&amp;STAR","T_MAXIMIZED=FALSE&amp;VAR:CALENDAR=US&amp;VAR:SYMBOL=JNY&amp;VAR:INDEX=0"}</definedName>
    <definedName name="_183__FDSAUDITLINK__" hidden="1">{"fdsup://directions/FAT Viewer?action=UPDATE&amp;creator=factset&amp;DYN_ARGS=TRUE&amp;DOC_NAME=FAT:FQL_AUDITING_CLIENT_TEMPLATE.FAT&amp;display_string=Audit&amp;VAR:KEY=ABKHWRCXEH&amp;VAR:QUERY=KEZGX0VCSVREQV9PUEVSKExUTVMsNDA3MjQsLCxSUCxVU0QpQEZGX0VCSVREQV9PUEVSKExUTVNfU0VNSSw0M","DcyNCwsLFJQLFVTRCkp&amp;WINDOW=FIRST_POPUP&amp;HEIGHT=450&amp;WIDTH=450&amp;START_MAXIMIZED=FALSE&amp;VAR:CALENDAR=US&amp;VAR:SYMBOL=TMIC&amp;VAR:INDEX=0"}</definedName>
    <definedName name="_183__FDSAUDITLINK___1" localSheetId="2" hidden="1">{"fdsup://directions/FAT Viewer?action=UPDATE&amp;creator=factset&amp;DYN_ARGS=TRUE&amp;DOC_NAME=FAT:FQL_AUDITING_CLIENT_TEMPLATE.FAT&amp;display_string=Audit&amp;VAR:KEY=ABKHWRCXEH&amp;VAR:QUERY=KEZGX0VCSVREQV9PUEVSKExUTVMsNDA3MjQsLCxSUCxVU0QpQEZGX0VCSVREQV9PUEVSKExUTVNfU0VNSSw0M","DcyNCwsLFJQLFVTRCkp&amp;WINDOW=FIRST_POPUP&amp;HEIGHT=450&amp;WIDTH=450&amp;START_MAXIMIZED=FALSE&amp;VAR:CALENDAR=US&amp;VAR:SYMBOL=TMIC&amp;VAR:INDEX=0"}</definedName>
    <definedName name="_183__FDSAUDITLINK___1" hidden="1">{"fdsup://directions/FAT Viewer?action=UPDATE&amp;creator=factset&amp;DYN_ARGS=TRUE&amp;DOC_NAME=FAT:FQL_AUDITING_CLIENT_TEMPLATE.FAT&amp;display_string=Audit&amp;VAR:KEY=ABKHWRCXEH&amp;VAR:QUERY=KEZGX0VCSVREQV9PUEVSKExUTVMsNDA3MjQsLCxSUCxVU0QpQEZGX0VCSVREQV9PUEVSKExUTVNfU0VNSSw0M","DcyNCwsLFJQLFVTRCkp&amp;WINDOW=FIRST_POPUP&amp;HEIGHT=450&amp;WIDTH=450&amp;START_MAXIMIZED=FALSE&amp;VAR:CALENDAR=US&amp;VAR:SYMBOL=TMIC&amp;VAR:INDEX=0"}</definedName>
    <definedName name="_1830__FDSAUDITLINK__" localSheetId="2">{"fdsup://directions/FAT Viewer?action=UPDATE&amp;creator=factset&amp;DYN_ARGS=TRUE&amp;DOC_NAME=FAT:FQL_AUDITING_CLIENT_TEMPLATE.FAT&amp;display_string=Audit&amp;VAR:KEY=OFGHGVGFWV&amp;VAR:QUERY=KEZTTF9ORVRfSU5DKE5PVyxOT1csRlNBLCxVU0QpQEZGX05FVF9JTkMoTFRNUywwLCwsLFVTRCkp&amp;WINDOW=F","IRST_POPUP&amp;HEIGHT=450&amp;WIDTH=450&amp;START_MAXIMIZED=FALSE&amp;VAR:CALENDAR=US&amp;VAR:SYMBOL=DTPI&amp;VAR:INDEX=0"}</definedName>
    <definedName name="_1830__FDSAUDITLINK__" hidden="1">{"fdsup://directions/FAT Viewer?action=UPDATE&amp;creator=factset&amp;DYN_ARGS=TRUE&amp;DOC_NAME=FAT:FQL_AUDITING_CLIENT_TEMPLATE.FAT&amp;display_string=Audit&amp;VAR:KEY=KFSDUFCBUJ&amp;VAR:QUERY=RkZfRU5UUlBSX1ZBTF9EQUlMWSg0MDMwMSk=&amp;WINDOW=FIRST_POPUP&amp;HEIGHT=450&amp;WIDTH=450&amp;START_MA","XIMIZED=FALSE&amp;VAR:CALENDAR=US&amp;VAR:SYMBOL=H&amp;VAR:INDEX=0"}</definedName>
    <definedName name="_1831__FDSAUDITLINK__" localSheetId="2">{"fdsup://directions/FAT Viewer?action=UPDATE&amp;creator=factset&amp;DYN_ARGS=TRUE&amp;DOC_NAME=FAT:FQL_AUDITING_CLIENT_TEMPLATE.FAT&amp;display_string=Audit&amp;VAR:KEY=YNYNKPKXWL&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FT&amp;VAR:INDEX=0"}</definedName>
    <definedName name="_1831__FDSAUDITLINK__" hidden="1">{"fdsup://directions/FAT Viewer?action=UPDATE&amp;creator=factset&amp;DYN_ARGS=TRUE&amp;DOC_NAME=FAT:FQL_AUDITING_CLIENT_TEMPLATE.FAT&amp;display_string=Audit&amp;VAR:KEY=ILSDKJGBCP&amp;VAR:QUERY=RkZfRU5UUlBSX1ZBTF9EQUlMWSg0MDMwMSk=&amp;WINDOW=FIRST_POPUP&amp;HEIGHT=450&amp;WIDTH=450&amp;START_MA","XIMIZED=FALSE&amp;VAR:CALENDAR=US&amp;VAR:SYMBOL=HOT&amp;VAR:INDEX=0"}</definedName>
    <definedName name="_1832__FDSAUDITLINK__" localSheetId="2">{"fdsup://directions/FAT Viewer?action=UPDATE&amp;creator=factset&amp;DYN_ARGS=TRUE&amp;DOC_NAME=FAT:FQL_AUDITING_CLIENT_TEMPLATE.FAT&amp;display_string=Audit&amp;VAR:KEY=YVYXMRGRSN&amp;VAR:QUERY=KEZTTF9ORVRfSU5DKE5PVyxOT1csRlNBLCxVU0QpQEZGX05FVF9JTkMoTFRNUywwLCwsLFVTRCkp&amp;WINDOW=F","IRST_POPUP&amp;HEIGHT=450&amp;WIDTH=450&amp;START_MAXIMIZED=FALSE&amp;VAR:CALENDAR=US&amp;VAR:SYMBOL=EXLS&amp;VAR:INDEX=0"}</definedName>
    <definedName name="_1832__FDSAUDITLINK__" hidden="1">{"fdsup://directions/FAT Viewer?action=UPDATE&amp;creator=factset&amp;DYN_ARGS=TRUE&amp;DOC_NAME=FAT:FQL_AUDITING_CLIENT_TEMPLATE.FAT&amp;display_string=Audit&amp;VAR:KEY=SLWLQJSNOT&amp;VAR:QUERY=RkZfRU5UUlBSX1ZBTF9EQUlMWSg0MDMwMSk=&amp;WINDOW=FIRST_POPUP&amp;HEIGHT=450&amp;WIDTH=450&amp;START_MA","XIMIZED=FALSE&amp;VAR:CALENDAR=US&amp;VAR:SYMBOL=585284&amp;VAR:INDEX=0"}</definedName>
    <definedName name="_1833__FDSAUDITLINK__" localSheetId="2">{"fdsup://directions/FAT Viewer?action=UPDATE&amp;creator=factset&amp;DYN_ARGS=TRUE&amp;DOC_NAME=FAT:FQL_AUDITING_CLIENT_TEMPLATE.FAT&amp;display_string=Audit&amp;VAR:KEY=ALWTUVKPYP&amp;VAR:QUERY=KEZTTF9ORVRfSU5DKE5PVyxOT1csRlNBLCxVU0QpQEZGX05FVF9JTkMoTFRNUywwLCwsLFVTRCkp&amp;WINDOW=F","IRST_POPUP&amp;HEIGHT=450&amp;WIDTH=450&amp;START_MAXIMIZED=FALSE&amp;VAR:CALENDAR=US&amp;VAR:SYMBOL=AH&amp;VAR:INDEX=0"}</definedName>
    <definedName name="_1833__FDSAUDITLINK__" hidden="1">{"fdsup://directions/FAT Viewer?action=UPDATE&amp;creator=factset&amp;DYN_ARGS=TRUE&amp;DOC_NAME=FAT:FQL_AUDITING_CLIENT_TEMPLATE.FAT&amp;display_string=Audit&amp;VAR:KEY=GDELAFWDQP&amp;VAR:QUERY=RkZfRU5UUlBSX1ZBTF9EQUlMWSg0MDMwMSk=&amp;WINDOW=FIRST_POPUP&amp;HEIGHT=450&amp;WIDTH=450&amp;START_MA","XIMIZED=FALSE&amp;VAR:CALENDAR=US&amp;VAR:SYMBOL=MAR&amp;VAR:INDEX=0"}</definedName>
    <definedName name="_1834__FDSAUDITLINK__" localSheetId="2">{"fdsup://directions/FAT Viewer?action=UPDATE&amp;creator=factset&amp;DYN_ARGS=TRUE&amp;DOC_NAME=FAT:FQL_AUDITING_CLIENT_TEMPLATE.FAT&amp;display_string=Audit&amp;VAR:KEY=YJQNSHGJAZ&amp;VAR:QUERY=KEZTTF9ORVRfSU5DKE5PVyxOT1csRlNBLCxVU0QpQEZGX05FVF9JTkMoTFRNUywwLCwsLFVTRCkp&amp;WINDOW=F","IRST_POPUP&amp;HEIGHT=450&amp;WIDTH=450&amp;START_MAXIMIZED=FALSE&amp;VAR:CALENDAR=US&amp;VAR:SYMBOL=IGTE&amp;VAR:INDEX=0"}</definedName>
    <definedName name="_1834__FDSAUDITLINK__" hidden="1">{"fdsup://directions/FAT Viewer?action=UPDATE&amp;creator=factset&amp;DYN_ARGS=TRUE&amp;DOC_NAME=FAT:FQL_AUDITING_CLIENT_TEMPLATE.FAT&amp;display_string=Audit&amp;VAR:KEY=GNWBWTUNQT&amp;VAR:QUERY=RkZfRU5UUlBSX1ZBTF9EQUlMWSg0MDMwMSk=&amp;WINDOW=FIRST_POPUP&amp;HEIGHT=450&amp;WIDTH=450&amp;START_MA","XIMIZED=FALSE&amp;VAR:CALENDAR=US&amp;VAR:SYMBOL=CHH&amp;VAR:INDEX=0"}</definedName>
    <definedName name="_1835__FDSAUDITLINK__" localSheetId="2">{"fdsup://directions/FAT Viewer?action=UPDATE&amp;creator=factset&amp;DYN_ARGS=TRUE&amp;DOC_NAME=FAT:FQL_AUDITING_CLIENT_TEMPLATE.FAT&amp;display_string=Audit&amp;VAR:KEY=GJWVYDYDWL&amp;VAR:QUERY=KEZTTF9ORVRfSU5DKE5PVyxOT1csRlNBLCxVU0QpQEZGX05FVF9JTkMoTFRNUywwLCwsLFVTRCkp&amp;WINDOW=F","IRST_POPUP&amp;HEIGHT=450&amp;WIDTH=450&amp;START_MAXIMIZED=FALSE&amp;VAR:CALENDAR=US&amp;VAR:SYMBOL=VIT&amp;VAR:INDEX=0"}</definedName>
    <definedName name="_1835__FDSAUDITLINK__" hidden="1">{"fdsup://directions/FAT Viewer?action=UPDATE&amp;creator=factset&amp;DYN_ARGS=TRUE&amp;DOC_NAME=FAT:FQL_AUDITING_CLIENT_TEMPLATE.FAT&amp;display_string=Audit&amp;VAR:KEY=EROFEFKHIZ&amp;VAR:QUERY=RkZfRU5UUlBSX1ZBTF9EQUlMWSg0MDMwMSk=&amp;WINDOW=FIRST_POPUP&amp;HEIGHT=450&amp;WIDTH=450&amp;START_MA","XIMIZED=FALSE&amp;VAR:CALENDAR=US&amp;VAR:SYMBOL=WYN&amp;VAR:INDEX=0"}</definedName>
    <definedName name="_1836__FDSAUDITLINK__" localSheetId="2">{"fdsup://directions/FAT Viewer?action=UPDATE&amp;creator=factset&amp;DYN_ARGS=TRUE&amp;DOC_NAME=FAT:FQL_AUDITING_CLIENT_TEMPLATE.FAT&amp;display_string=Audit&amp;VAR:KEY=YBQTWLCBEZ&amp;VAR:QUERY=KEZTTF9ORVRfSU5DKE5PVyxOT1csRlNBLCxVU0QpQEZGX05FVF9JTkMoTFRNUywwLCwsLFVTRCkp&amp;WINDOW=F","IRST_POPUP&amp;HEIGHT=450&amp;WIDTH=450&amp;START_MAXIMIZED=FALSE&amp;VAR:CALENDAR=US&amp;VAR:SYMBOL=SAPE&amp;VAR:INDEX=0"}</definedName>
    <definedName name="_1836__FDSAUDITLINK__" hidden="1">{"fdsup://directions/FAT Viewer?action=UPDATE&amp;creator=factset&amp;DYN_ARGS=TRUE&amp;DOC_NAME=FAT:FQL_AUDITING_CLIENT_TEMPLATE.FAT&amp;display_string=Audit&amp;VAR:KEY=QNSPWJGPKN&amp;VAR:QUERY=RkZfRU5UUlBSX1ZBTF9EQUlMWSg0MDI5OCk=&amp;WINDOW=FIRST_POPUP&amp;HEIGHT=450&amp;WIDTH=450&amp;START_MA","XIMIZED=FALSE&amp;VAR:CALENDAR=US&amp;VAR:SYMBOL=H&amp;VAR:INDEX=0"}</definedName>
    <definedName name="_1837__FDSAUDITLINK__" localSheetId="2">{"fdsup://directions/FAT Viewer?action=UPDATE&amp;creator=factset&amp;DYN_ARGS=TRUE&amp;DOC_NAME=FAT:FQL_AUDITING_CLIENT_TEMPLATE.FAT&amp;display_string=Audit&amp;VAR:KEY=ENEVAVKTGH&amp;VAR:QUERY=KEZTTF9ORVRfSU5DKE5PVyxOT1csRlNBLCxVU0QpQEZGX05FVF9JTkMoTFRNUywwLCwsLFVTRCkp&amp;WINDOW=F","IRST_POPUP&amp;HEIGHT=450&amp;WIDTH=450&amp;START_MAXIMIZED=FALSE&amp;VAR:CALENDAR=US&amp;VAR:SYMBOL=SYNT&amp;VAR:INDEX=0"}</definedName>
    <definedName name="_1837__FDSAUDITLINK__" hidden="1">{"fdsup://directions/FAT Viewer?action=UPDATE&amp;creator=factset&amp;DYN_ARGS=TRUE&amp;DOC_NAME=FAT:FQL_AUDITING_CLIENT_TEMPLATE.FAT&amp;display_string=Audit&amp;VAR:KEY=YNQVETIRGB&amp;VAR:QUERY=RkZfRU5UUlBSX1ZBTF9EQUlMWSg0MDI5OCk=&amp;WINDOW=FIRST_POPUP&amp;HEIGHT=450&amp;WIDTH=450&amp;START_MA","XIMIZED=FALSE&amp;VAR:CALENDAR=US&amp;VAR:SYMBOL=HOT&amp;VAR:INDEX=0"}</definedName>
    <definedName name="_1838__FDSAUDITLINK__" localSheetId="2">{"fdsup://directions/FAT Viewer?action=UPDATE&amp;creator=factset&amp;DYN_ARGS=TRUE&amp;DOC_NAME=FAT:FQL_AUDITING_CLIENT_TEMPLATE.FAT&amp;display_string=Audit&amp;VAR:KEY=WROBUFGHIR&amp;VAR:QUERY=KEZTTF9ORVRfSU5DKE5PVyxOT1csRlNBLCxVU0QpQEZGX05FVF9JTkMoTFRNUywwLCwsLFVTRCkp&amp;WINDOW=F","IRST_POPUP&amp;HEIGHT=450&amp;WIDTH=450&amp;START_MAXIMIZED=FALSE&amp;VAR:CALENDAR=US&amp;VAR:SYMBOL=G&amp;VAR:INDEX=0"}</definedName>
    <definedName name="_1838__FDSAUDITLINK__" hidden="1">{"fdsup://directions/FAT Viewer?action=UPDATE&amp;creator=factset&amp;DYN_ARGS=TRUE&amp;DOC_NAME=FAT:FQL_AUDITING_CLIENT_TEMPLATE.FAT&amp;display_string=Audit&amp;VAR:KEY=SLWJUTYZIX&amp;VAR:QUERY=RkZfRU5UUlBSX1ZBTF9EQUlMWSg0MDI5OCk=&amp;WINDOW=FIRST_POPUP&amp;HEIGHT=450&amp;WIDTH=450&amp;START_MA","XIMIZED=FALSE&amp;VAR:CALENDAR=US&amp;VAR:SYMBOL=585284&amp;VAR:INDEX=0"}</definedName>
    <definedName name="_1839__FDSAUDITLINK__" localSheetId="2">{"fdsup://directions/FAT Viewer?action=UPDATE&amp;creator=factset&amp;DYN_ARGS=TRUE&amp;DOC_NAME=FAT:FQL_AUDITING_CLIENT_TEMPLATE.FAT&amp;display_string=Audit&amp;VAR:KEY=SDOTAJEFUP&amp;VAR:QUERY=KEZTTF9ORVRfSU5DKE5PVyxOT1csRlNBLCxVU0QpQEZGX05FVF9JTkMoTFRNUywwLCwsLFVTRCkp&amp;WINDOW=F","IRST_POPUP&amp;HEIGHT=450&amp;WIDTH=450&amp;START_MAXIMIZED=FALSE&amp;VAR:CALENDAR=US&amp;VAR:SYMBOL=VRSK&amp;VAR:INDEX=0"}</definedName>
    <definedName name="_1839__FDSAUDITLINK__" hidden="1">{"fdsup://directions/FAT Viewer?action=UPDATE&amp;creator=factset&amp;DYN_ARGS=TRUE&amp;DOC_NAME=FAT:FQL_AUDITING_CLIENT_TEMPLATE.FAT&amp;display_string=Audit&amp;VAR:KEY=YRMPOJANWP&amp;VAR:QUERY=RkZfRU5UUlBSX1ZBTF9EQUlMWSg0MDI5OCk=&amp;WINDOW=FIRST_POPUP&amp;HEIGHT=450&amp;WIDTH=450&amp;START_MA","XIMIZED=FALSE&amp;VAR:CALENDAR=US&amp;VAR:SYMBOL=MAR&amp;VAR:INDEX=0"}</definedName>
    <definedName name="_184___________________123Graph_CCHART_3" hidden="1">#REF!</definedName>
    <definedName name="_184________________123Graph_CCHART_2" hidden="1">#REF!</definedName>
    <definedName name="_184_____123Graph_FCHART_1" hidden="1">#REF!</definedName>
    <definedName name="_184____123Graph_CCHART_1" hidden="1">#REF!</definedName>
    <definedName name="_184____123Graph_CCHART_2" hidden="1">#REF!</definedName>
    <definedName name="_184__123Graph_XCHART_8" hidden="1">#REF!</definedName>
    <definedName name="_184__FDSAUDITLINK__" localSheetId="2">{"fdsup://directions/FAT Viewer?action=UPDATE&amp;creator=factset&amp;DYN_ARGS=TRUE&amp;DOC_NAME=FAT:FQL_AUDITING_CLIENT_TEMPLATE.FAT&amp;display_string=Audit&amp;VAR:KEY=YBORQFCJSZ&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GX&amp;VAR:INDEX=0"}</definedName>
    <definedName name="_184__FDSAUDITLINK__" hidden="1">{"fdsup://directions/FAT Viewer?action=UPDATE&amp;creator=factset&amp;DYN_ARGS=TRUE&amp;DOC_NAME=FAT:FQL_AUDITING_CLIENT_TEMPLATE.FAT&amp;display_string=Audit&amp;VAR:KEY=MDKLKBEXMF&amp;VAR:QUERY=KEZGX05FVF9JTkMoTFRNUyw0MDcyNCwsLFJQLFVTRClARkZfTkVUX0lOQyhMVE1TX1NFTUksNDA3MjQsLCxSU","CxVU0QpKQ==&amp;WINDOW=FIRST_POPUP&amp;HEIGHT=450&amp;WIDTH=450&amp;START_MAXIMIZED=FALSE&amp;VAR:CALENDAR=US&amp;VAR:SYMBOL=CERTF&amp;VAR:INDEX=0"}</definedName>
    <definedName name="_184__FDSAUDITLINK___1" localSheetId="2" hidden="1">{"fdsup://directions/FAT Viewer?action=UPDATE&amp;creator=factset&amp;DYN_ARGS=TRUE&amp;DOC_NAME=FAT:FQL_AUDITING_CLIENT_TEMPLATE.FAT&amp;display_string=Audit&amp;VAR:KEY=MDKLKBEXMF&amp;VAR:QUERY=KEZGX05FVF9JTkMoTFRNUyw0MDcyNCwsLFJQLFVTRClARkZfTkVUX0lOQyhMVE1TX1NFTUksNDA3MjQsLCxSU","CxVU0QpKQ==&amp;WINDOW=FIRST_POPUP&amp;HEIGHT=450&amp;WIDTH=450&amp;START_MAXIMIZED=FALSE&amp;VAR:CALENDAR=US&amp;VAR:SYMBOL=CERTF&amp;VAR:INDEX=0"}</definedName>
    <definedName name="_184__FDSAUDITLINK___1" hidden="1">{"fdsup://directions/FAT Viewer?action=UPDATE&amp;creator=factset&amp;DYN_ARGS=TRUE&amp;DOC_NAME=FAT:FQL_AUDITING_CLIENT_TEMPLATE.FAT&amp;display_string=Audit&amp;VAR:KEY=MDKLKBEXMF&amp;VAR:QUERY=KEZGX05FVF9JTkMoTFRNUyw0MDcyNCwsLFJQLFVTRClARkZfTkVUX0lOQyhMVE1TX1NFTUksNDA3MjQsLCxSU","CxVU0QpKQ==&amp;WINDOW=FIRST_POPUP&amp;HEIGHT=450&amp;WIDTH=450&amp;START_MAXIMIZED=FALSE&amp;VAR:CALENDAR=US&amp;VAR:SYMBOL=CERTF&amp;VAR:INDEX=0"}</definedName>
    <definedName name="_1840__FDSAUDITLINK__" localSheetId="2">{"fdsup://directions/FAT Viewer?action=UPDATE&amp;creator=factset&amp;DYN_ARGS=TRUE&amp;DOC_NAME=FAT:FQL_AUDITING_CLIENT_TEMPLATE.FAT&amp;display_string=Audit&amp;VAR:KEY=QXAVWZSJG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DGW&amp;VAR:INDEX=0"}</definedName>
    <definedName name="_1840__FDSAUDITLINK__" hidden="1">{"fdsup://directions/FAT Viewer?action=UPDATE&amp;creator=factset&amp;DYN_ARGS=TRUE&amp;DOC_NAME=FAT:FQL_AUDITING_CLIENT_TEMPLATE.FAT&amp;display_string=Audit&amp;VAR:KEY=QJWFEFGDAB&amp;VAR:QUERY=RkZfRU5UUlBSX1ZBTF9EQUlMWSg0MDI5OCk=&amp;WINDOW=FIRST_POPUP&amp;HEIGHT=450&amp;WIDTH=450&amp;START_MA","XIMIZED=FALSE&amp;VAR:CALENDAR=US&amp;VAR:SYMBOL=CHH&amp;VAR:INDEX=0"}</definedName>
    <definedName name="_1841__FDSAUDITLINK__" localSheetId="2">{"fdsup://directions/FAT Viewer?action=UPDATE&amp;creator=factset&amp;DYN_ARGS=TRUE&amp;DOC_NAME=FAT:FQL_AUDITING_CLIENT_TEMPLATE.FAT&amp;display_string=Audit&amp;VAR:KEY=CRMHGBCRQT&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GX&amp;VAR:INDEX=0"}</definedName>
    <definedName name="_1841__FDSAUDITLINK__" hidden="1">{"fdsup://directions/FAT Viewer?action=UPDATE&amp;creator=factset&amp;DYN_ARGS=TRUE&amp;DOC_NAME=FAT:FQL_AUDITING_CLIENT_TEMPLATE.FAT&amp;display_string=Audit&amp;VAR:KEY=KRERSRWDSH&amp;VAR:QUERY=RkZfRU5UUlBSX1ZBTF9EQUlMWSg0MDI5OCk=&amp;WINDOW=FIRST_POPUP&amp;HEIGHT=450&amp;WIDTH=450&amp;START_MA","XIMIZED=FALSE&amp;VAR:CALENDAR=US&amp;VAR:SYMBOL=WYN&amp;VAR:INDEX=0"}</definedName>
    <definedName name="_1842__FDSAUDITLINK__" localSheetId="2">{"fdsup://directions/FAT Viewer?action=UPDATE&amp;creator=factset&amp;DYN_ARGS=TRUE&amp;DOC_NAME=FAT:FQL_AUDITING_CLIENT_TEMPLATE.FAT&amp;display_string=Audit&amp;VAR:KEY=GPAVERSRIF&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STC&amp;VAR:INDEX=0"}</definedName>
    <definedName name="_1842__FDSAUDITLINK__" hidden="1">{"fdsup://directions/FAT Viewer?action=UPDATE&amp;creator=factset&amp;DYN_ARGS=TRUE&amp;DOC_NAME=FAT:FQL_AUDITING_CLIENT_TEMPLATE.FAT&amp;display_string=Audit&amp;VAR:KEY=SFCZMFSTOP&amp;VAR:QUERY=RkZfRU5UUlBSX1ZBTF9EQUlMWSg0MDI5Nyk=&amp;WINDOW=FIRST_POPUP&amp;HEIGHT=450&amp;WIDTH=450&amp;START_MA","XIMIZED=FALSE&amp;VAR:CALENDAR=US&amp;VAR:SYMBOL=H&amp;VAR:INDEX=0"}</definedName>
    <definedName name="_1843__FDSAUDITLINK__" localSheetId="2">{"fdsup://directions/FAT Viewer?action=UPDATE&amp;creator=factset&amp;DYN_ARGS=TRUE&amp;DOC_NAME=FAT:FQL_AUDITING_CLIENT_TEMPLATE.FAT&amp;display_string=Audit&amp;VAR:KEY=MFQHYJOLO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BR&amp;VAR:INDEX=0"}</definedName>
    <definedName name="_1843__FDSAUDITLINK__" hidden="1">{"fdsup://directions/FAT Viewer?action=UPDATE&amp;creator=factset&amp;DYN_ARGS=TRUE&amp;DOC_NAME=FAT:FQL_AUDITING_CLIENT_TEMPLATE.FAT&amp;display_string=Audit&amp;VAR:KEY=YBIPYNYDMP&amp;VAR:QUERY=RkZfRU5UUlBSX1ZBTF9EQUlMWSg0MDI5Nyk=&amp;WINDOW=FIRST_POPUP&amp;HEIGHT=450&amp;WIDTH=450&amp;START_MA","XIMIZED=FALSE&amp;VAR:CALENDAR=US&amp;VAR:SYMBOL=HOT&amp;VAR:INDEX=0"}</definedName>
    <definedName name="_1844__FDSAUDITLINK__" localSheetId="2">{"fdsup://directions/FAT Viewer?action=UPDATE&amp;creator=factset&amp;DYN_ARGS=TRUE&amp;DOC_NAME=FAT:FQL_AUDITING_CLIENT_TEMPLATE.FAT&amp;display_string=Audit&amp;VAR:KEY=ORUPARINAR&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TU&amp;VAR:INDEX=0"}</definedName>
    <definedName name="_1844__FDSAUDITLINK__" hidden="1">{"fdsup://directions/FAT Viewer?action=UPDATE&amp;creator=factset&amp;DYN_ARGS=TRUE&amp;DOC_NAME=FAT:FQL_AUDITING_CLIENT_TEMPLATE.FAT&amp;display_string=Audit&amp;VAR:KEY=KTKFMZQVOZ&amp;VAR:QUERY=RkZfRU5UUlBSX1ZBTF9EQUlMWSg0MDI5Nyk=&amp;WINDOW=FIRST_POPUP&amp;HEIGHT=450&amp;WIDTH=450&amp;START_MA","XIMIZED=FALSE&amp;VAR:CALENDAR=US&amp;VAR:SYMBOL=585284&amp;VAR:INDEX=0"}</definedName>
    <definedName name="_1845__FDSAUDITLINK__" localSheetId="2">{"fdsup://directions/FAT Viewer?action=UPDATE&amp;creator=factset&amp;DYN_ARGS=TRUE&amp;DOC_NAME=FAT:FQL_AUDITING_CLIENT_TEMPLATE.FAT&amp;display_string=Audit&amp;VAR:KEY=IBOHQREHS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TPI&amp;VAR:INDEX=0"}</definedName>
    <definedName name="_1845__FDSAUDITLINK__" hidden="1">{"fdsup://directions/FAT Viewer?action=UPDATE&amp;creator=factset&amp;DYN_ARGS=TRUE&amp;DOC_NAME=FAT:FQL_AUDITING_CLIENT_TEMPLATE.FAT&amp;display_string=Audit&amp;VAR:KEY=QLQVEZABUD&amp;VAR:QUERY=RkZfRU5UUlBSX1ZBTF9EQUlMWSg0MDI5Nyk=&amp;WINDOW=FIRST_POPUP&amp;HEIGHT=450&amp;WIDTH=450&amp;START_MA","XIMIZED=FALSE&amp;VAR:CALENDAR=US&amp;VAR:SYMBOL=MAR&amp;VAR:INDEX=0"}</definedName>
    <definedName name="_1846__FDSAUDITLINK__" localSheetId="2">{"fdsup://Directions/FactSet Auditing Viewer?action=AUDIT_VALUE&amp;DB=129&amp;ID1=92345Y10&amp;VALUEID=02001&amp;SDATE=201002&amp;PERIODTYPE=QTR_STD&amp;window=popup_no_bar&amp;width=385&amp;height=120&amp;START_MAXIMIZED=FALSE&amp;creator=factset&amp;display_string=Audit"}</definedName>
    <definedName name="_1846__FDSAUDITLINK__" hidden="1">{"fdsup://directions/FAT Viewer?action=UPDATE&amp;creator=factset&amp;DYN_ARGS=TRUE&amp;DOC_NAME=FAT:FQL_AUDITING_CLIENT_TEMPLATE.FAT&amp;display_string=Audit&amp;VAR:KEY=YZARSTMLKN&amp;VAR:QUERY=RkZfRU5UUlBSX1ZBTF9EQUlMWSg0MDI5Nyk=&amp;WINDOW=FIRST_POPUP&amp;HEIGHT=450&amp;WIDTH=450&amp;START_MA","XIMIZED=FALSE&amp;VAR:CALENDAR=US&amp;VAR:SYMBOL=CHH&amp;VAR:INDEX=0"}</definedName>
    <definedName name="_1847__FDSAUDITLINK__" localSheetId="2">{"fdsup://directions/FAT Viewer?action=UPDATE&amp;creator=factset&amp;DYN_ARGS=TRUE&amp;DOC_NAME=FAT:FQL_AUDITING_CLIENT_TEMPLATE.FAT&amp;display_string=Audit&amp;VAR:KEY=UJQHMFGTEF&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XLS&amp;VAR:INDEX=0"}</definedName>
    <definedName name="_1847__FDSAUDITLINK__" hidden="1">{"fdsup://directions/FAT Viewer?action=UPDATE&amp;creator=factset&amp;DYN_ARGS=TRUE&amp;DOC_NAME=FAT:FQL_AUDITING_CLIENT_TEMPLATE.FAT&amp;display_string=Audit&amp;VAR:KEY=AHYBWZURSZ&amp;VAR:QUERY=RkZfRU5UUlBSX1ZBTF9EQUlMWSg0MDI5Nyk=&amp;WINDOW=FIRST_POPUP&amp;HEIGHT=450&amp;WIDTH=450&amp;START_MA","XIMIZED=FALSE&amp;VAR:CALENDAR=US&amp;VAR:SYMBOL=WYN&amp;VAR:INDEX=0"}</definedName>
    <definedName name="_1848__FDSAUDITLINK__" localSheetId="2">{"fdsup://Directions/FactSet Auditing Viewer?action=AUDIT_VALUE&amp;DB=129&amp;ID1=28035810&amp;VALUEID=02001&amp;SDATE=201002&amp;PERIODTYPE=QTR_STD&amp;window=popup_no_bar&amp;width=385&amp;height=120&amp;START_MAXIMIZED=FALSE&amp;creator=factset&amp;display_string=Audit"}</definedName>
    <definedName name="_1848__FDSAUDITLINK__" hidden="1">{"fdsup://directions/FAT Viewer?action=UPDATE&amp;creator=factset&amp;DYN_ARGS=TRUE&amp;DOC_NAME=FAT:FQL_AUDITING_CLIENT_TEMPLATE.FAT&amp;display_string=Audit&amp;VAR:KEY=WBIDYHGLEV&amp;VAR:QUERY=RkZfRU5UUlBSX1ZBTF9EQUlMWSg0MDI5Nik=&amp;WINDOW=FIRST_POPUP&amp;HEIGHT=450&amp;WIDTH=450&amp;START_MA","XIMIZED=FALSE&amp;VAR:CALENDAR=US&amp;VAR:SYMBOL=H&amp;VAR:INDEX=0"}</definedName>
    <definedName name="_1849__FDSAUDITLINK__" localSheetId="2">{"fdsup://Directions/FactSet Auditing Viewer?action=AUDIT_VALUE&amp;DB=129&amp;ID1=20547710&amp;VALUEID=02001&amp;SDATE=201002&amp;PERIODTYPE=QTR_STD&amp;window=popup_no_bar&amp;width=385&amp;height=120&amp;START_MAXIMIZED=FALSE&amp;creator=factset&amp;display_string=Audit"}</definedName>
    <definedName name="_1849__FDSAUDITLINK__" hidden="1">{"fdsup://directions/FAT Viewer?action=UPDATE&amp;creator=factset&amp;DYN_ARGS=TRUE&amp;DOC_NAME=FAT:FQL_AUDITING_CLIENT_TEMPLATE.FAT&amp;display_string=Audit&amp;VAR:KEY=UFQBAVCJSN&amp;VAR:QUERY=RkZfRU5UUlBSX1ZBTF9EQUlMWSg0MDI5Nik=&amp;WINDOW=FIRST_POPUP&amp;HEIGHT=450&amp;WIDTH=450&amp;START_MA","XIMIZED=FALSE&amp;VAR:CALENDAR=US&amp;VAR:SYMBOL=HOT&amp;VAR:INDEX=0"}</definedName>
    <definedName name="_185___________________123Graph_CCHART_4" hidden="1">#REF!</definedName>
    <definedName name="_185________________123Graph_CCHART_3" hidden="1">#REF!</definedName>
    <definedName name="_185____123Graph_CCHART_2" hidden="1">#REF!</definedName>
    <definedName name="_185____123Graph_CCHART_3" hidden="1">#REF!</definedName>
    <definedName name="_185__123Graph_XCHART_10A" hidden="1">#REF!</definedName>
    <definedName name="_185__123Graph_XCHART_9" hidden="1">#REF!</definedName>
    <definedName name="_185__FDSAUDITLINK__" localSheetId="2" hidden="1">{"fdsup://directions/FAT Viewer?action=UPDATE&amp;creator=factset&amp;DYN_ARGS=TRUE&amp;DOC_NAME=FAT:FQL_AUDITING_CLIENT_TEMPLATE.FAT&amp;display_string=Audit&amp;VAR:KEY=HMFYTSDMVA&amp;VAR:QUERY=RkZfQ0FQRVgoQU5OLDQwOTA4LCwsUlAsVVNEKQ==&amp;WINDOW=FIRST_POPUP&amp;HEIGHT=450&amp;WIDTH=450&amp;STAR","T_MAXIMIZED=FALSE&amp;VAR:CALENDAR=US&amp;VAR:SYMBOL=JNY&amp;VAR:INDEX=0"}</definedName>
    <definedName name="_185__FDSAUDITLINK__" hidden="1">{"fdsup://directions/FAT Viewer?action=UPDATE&amp;creator=factset&amp;DYN_ARGS=TRUE&amp;DOC_NAME=FAT:FQL_AUDITING_CLIENT_TEMPLATE.FAT&amp;display_string=Audit&amp;VAR:KEY=OTYFMJUFYX&amp;VAR:QUERY=KEZGX0dST1NTX0lOQyhMVE1TLDQwNzI0LCwsUlAsVVNEKUBGRl9HUk9TU19JTkMoTFRNU19TRU1JLDQwNzI0L","CwsUlAsVVNEKSk=&amp;WINDOW=FIRST_POPUP&amp;HEIGHT=450&amp;WIDTH=450&amp;START_MAXIMIZED=FALSE&amp;VAR:CALENDAR=US&amp;VAR:SYMBOL=TMIC&amp;VAR:INDEX=0"}</definedName>
    <definedName name="_185__FDSAUDITLINK___1" localSheetId="2" hidden="1">{"fdsup://directions/FAT Viewer?action=UPDATE&amp;creator=factset&amp;DYN_ARGS=TRUE&amp;DOC_NAME=FAT:FQL_AUDITING_CLIENT_TEMPLATE.FAT&amp;display_string=Audit&amp;VAR:KEY=OTYFMJUFYX&amp;VAR:QUERY=KEZGX0dST1NTX0lOQyhMVE1TLDQwNzI0LCwsUlAsVVNEKUBGRl9HUk9TU19JTkMoTFRNU19TRU1JLDQwNzI0L","CwsUlAsVVNEKSk=&amp;WINDOW=FIRST_POPUP&amp;HEIGHT=450&amp;WIDTH=450&amp;START_MAXIMIZED=FALSE&amp;VAR:CALENDAR=US&amp;VAR:SYMBOL=TMIC&amp;VAR:INDEX=0"}</definedName>
    <definedName name="_185__FDSAUDITLINK___1" hidden="1">{"fdsup://directions/FAT Viewer?action=UPDATE&amp;creator=factset&amp;DYN_ARGS=TRUE&amp;DOC_NAME=FAT:FQL_AUDITING_CLIENT_TEMPLATE.FAT&amp;display_string=Audit&amp;VAR:KEY=OTYFMJUFYX&amp;VAR:QUERY=KEZGX0dST1NTX0lOQyhMVE1TLDQwNzI0LCwsUlAsVVNEKUBGRl9HUk9TU19JTkMoTFRNU19TRU1JLDQwNzI0L","CwsUlAsVVNEKSk=&amp;WINDOW=FIRST_POPUP&amp;HEIGHT=450&amp;WIDTH=450&amp;START_MAXIMIZED=FALSE&amp;VAR:CALENDAR=US&amp;VAR:SYMBOL=TMIC&amp;VAR:INDEX=0"}</definedName>
    <definedName name="_1850__FDSAUDITLINK__" localSheetId="2">{"fdsup://Directions/FactSet Auditing Viewer?action=AUDIT_VALUE&amp;DB=129&amp;ID1=64104X10&amp;VALUEID=02001&amp;SDATE=201002&amp;PERIODTYPE=QTR_STD&amp;window=popup_no_bar&amp;width=385&amp;height=120&amp;START_MAXIMIZED=FALSE&amp;creator=factset&amp;display_string=Audit"}</definedName>
    <definedName name="_1850__FDSAUDITLINK__" hidden="1">{"fdsup://directions/FAT Viewer?action=UPDATE&amp;creator=factset&amp;DYN_ARGS=TRUE&amp;DOC_NAME=FAT:FQL_AUDITING_CLIENT_TEMPLATE.FAT&amp;display_string=Audit&amp;VAR:KEY=MZIBQVQLMZ&amp;VAR:QUERY=RkZfRU5UUlBSX1ZBTF9EQUlMWSg0MDI5Nik=&amp;WINDOW=FIRST_POPUP&amp;HEIGHT=450&amp;WIDTH=450&amp;START_MA","XIMIZED=FALSE&amp;VAR:CALENDAR=US&amp;VAR:SYMBOL=585284&amp;VAR:INDEX=0"}</definedName>
    <definedName name="_1851__FDSAUDITLINK__" localSheetId="2">{"fdsup://Directions/FactSet Auditing Viewer?action=AUDIT_VALUE&amp;DB=129&amp;ID1=17163B10&amp;VALUEID=02001&amp;SDATE=201002&amp;PERIODTYPE=QTR_STD&amp;window=popup_no_bar&amp;width=385&amp;height=120&amp;START_MAXIMIZED=FALSE&amp;creator=factset&amp;display_string=Audit"}</definedName>
    <definedName name="_1851__FDSAUDITLINK__" hidden="1">{"fdsup://directions/FAT Viewer?action=UPDATE&amp;creator=factset&amp;DYN_ARGS=TRUE&amp;DOC_NAME=FAT:FQL_AUDITING_CLIENT_TEMPLATE.FAT&amp;display_string=Audit&amp;VAR:KEY=SVMBGHUZEV&amp;VAR:QUERY=RkZfRU5UUlBSX1ZBTF9EQUlMWSg0MDI5Nik=&amp;WINDOW=FIRST_POPUP&amp;HEIGHT=450&amp;WIDTH=450&amp;START_MA","XIMIZED=FALSE&amp;VAR:CALENDAR=US&amp;VAR:SYMBOL=MAR&amp;VAR:INDEX=0"}</definedName>
    <definedName name="_1852__FDSAUDITLINK__" localSheetId="2">{"fdsup://Directions/FactSet Auditing Viewer?action=AUDIT_VALUE&amp;DB=129&amp;ID1=92827P10&amp;VALUEID=02001&amp;SDATE=201001&amp;PERIODTYPE=QTR_STD&amp;window=popup_no_bar&amp;width=385&amp;height=120&amp;START_MAXIMIZED=FALSE&amp;creator=factset&amp;display_string=Audit"}</definedName>
    <definedName name="_1852__FDSAUDITLINK__" hidden="1">{"fdsup://directions/FAT Viewer?action=UPDATE&amp;creator=factset&amp;DYN_ARGS=TRUE&amp;DOC_NAME=FAT:FQL_AUDITING_CLIENT_TEMPLATE.FAT&amp;display_string=Audit&amp;VAR:KEY=EFOJKLUVGR&amp;VAR:QUERY=RkZfRU5UUlBSX1ZBTF9EQUlMWSg0MDI5Nik=&amp;WINDOW=FIRST_POPUP&amp;HEIGHT=450&amp;WIDTH=450&amp;START_MA","XIMIZED=FALSE&amp;VAR:CALENDAR=US&amp;VAR:SYMBOL=CHH&amp;VAR:INDEX=0"}</definedName>
    <definedName name="_1853__FDSAUDITLINK__" localSheetId="2">{"fdsup://Directions/FactSet Auditing Viewer?action=AUDIT_VALUE&amp;DB=129&amp;ID1=25269L10&amp;VALUEID=02001&amp;SDATE=201001&amp;PERIODTYPE=QTR_STD&amp;window=popup_no_bar&amp;width=385&amp;height=120&amp;START_MAXIMIZED=FALSE&amp;creator=factset&amp;display_string=Audit"}</definedName>
    <definedName name="_1853__FDSAUDITLINK__" hidden="1">{"fdsup://directions/FAT Viewer?action=UPDATE&amp;creator=factset&amp;DYN_ARGS=TRUE&amp;DOC_NAME=FAT:FQL_AUDITING_CLIENT_TEMPLATE.FAT&amp;display_string=Audit&amp;VAR:KEY=EVKVINQJKX&amp;VAR:QUERY=RkZfRU5UUlBSX1ZBTF9EQUlMWSg0MDI5Nik=&amp;WINDOW=FIRST_POPUP&amp;HEIGHT=450&amp;WIDTH=450&amp;START_MA","XIMIZED=FALSE&amp;VAR:CALENDAR=US&amp;VAR:SYMBOL=WYN&amp;VAR:INDEX=0"}</definedName>
    <definedName name="_1854__FDSAUDITLINK__" localSheetId="2">{"fdsup://Directions/FactSet Auditing Viewer?action=AUDIT_VALUE&amp;DB=129&amp;ID1=44746210&amp;VALUEID=02001&amp;SDATE=201002&amp;PERIODTYPE=QTR_STD&amp;window=popup_no_bar&amp;width=385&amp;height=120&amp;START_MAXIMIZED=FALSE&amp;creator=factset&amp;display_string=Audit"}</definedName>
    <definedName name="_1854__FDSAUDITLINK__" hidden="1">{"fdsup://directions/FAT Viewer?action=UPDATE&amp;creator=factset&amp;DYN_ARGS=TRUE&amp;DOC_NAME=FAT:FQL_AUDITING_CLIENT_TEMPLATE.FAT&amp;display_string=Audit&amp;VAR:KEY=ANCJCFCVGT&amp;VAR:QUERY=RkZfRU5UUlBSX1ZBTF9EQUlMWSg0MDI5NSk=&amp;WINDOW=FIRST_POPUP&amp;HEIGHT=450&amp;WIDTH=450&amp;START_MA","XIMIZED=FALSE&amp;VAR:CALENDAR=US&amp;VAR:SYMBOL=H&amp;VAR:INDEX=0"}</definedName>
    <definedName name="_1855__FDSAUDITLINK__" localSheetId="2">{"fdsup://Directions/FactSet Auditing Viewer?action=AUDIT_VALUE&amp;DB=129&amp;ID1=30208110&amp;VALUEID=02001&amp;SDATE=201002&amp;PERIODTYPE=QTR_STD&amp;window=popup_no_bar&amp;width=385&amp;height=120&amp;START_MAXIMIZED=FALSE&amp;creator=factset&amp;display_string=Audit"}</definedName>
    <definedName name="_1855__FDSAUDITLINK__" hidden="1">{"fdsup://directions/FAT Viewer?action=UPDATE&amp;creator=factset&amp;DYN_ARGS=TRUE&amp;DOC_NAME=FAT:FQL_AUDITING_CLIENT_TEMPLATE.FAT&amp;display_string=Audit&amp;VAR:KEY=CTYFKTQLIR&amp;VAR:QUERY=RkZfRU5UUlBSX1ZBTF9EQUlMWSg0MDI5NSk=&amp;WINDOW=FIRST_POPUP&amp;HEIGHT=450&amp;WIDTH=450&amp;START_MA","XIMIZED=FALSE&amp;VAR:CALENDAR=US&amp;VAR:SYMBOL=HOT&amp;VAR:INDEX=0"}</definedName>
    <definedName name="_1856__FDSAUDITLINK__" localSheetId="2">{"fdsup://Directions/FactSet Auditing Viewer?action=AUDIT_VALUE&amp;DB=129&amp;ID1=00438V10&amp;VALUEID=02001&amp;SDATE=201002&amp;PERIODTYPE=QTR_STD&amp;window=popup_no_bar&amp;width=385&amp;height=120&amp;START_MAXIMIZED=FALSE&amp;creator=factset&amp;display_string=Audit"}</definedName>
    <definedName name="_1856__FDSAUDITLINK__" hidden="1">{"fdsup://directions/FAT Viewer?action=UPDATE&amp;creator=factset&amp;DYN_ARGS=TRUE&amp;DOC_NAME=FAT:FQL_AUDITING_CLIENT_TEMPLATE.FAT&amp;display_string=Audit&amp;VAR:KEY=IRGZOXSPGF&amp;VAR:QUERY=RkZfRU5UUlBSX1ZBTF9EQUlMWSg0MDI5NSk=&amp;WINDOW=FIRST_POPUP&amp;HEIGHT=450&amp;WIDTH=450&amp;START_MA","XIMIZED=FALSE&amp;VAR:CALENDAR=US&amp;VAR:SYMBOL=585284&amp;VAR:INDEX=0"}</definedName>
    <definedName name="_1857__FDSAUDITLINK__" localSheetId="2">{"fdsup://Directions/FactSet Auditing Viewer?action=AUDIT_VALUE&amp;DB=129&amp;ID1=45169U10&amp;VALUEID=02001&amp;SDATE=201003&amp;PERIODTYPE=QTR_STD&amp;window=popup_no_bar&amp;width=385&amp;height=120&amp;START_MAXIMIZED=FALSE&amp;creator=factset&amp;display_string=Audit"}</definedName>
    <definedName name="_1857__FDSAUDITLINK__" hidden="1">{"fdsup://directions/FAT Viewer?action=UPDATE&amp;creator=factset&amp;DYN_ARGS=TRUE&amp;DOC_NAME=FAT:FQL_AUDITING_CLIENT_TEMPLATE.FAT&amp;display_string=Audit&amp;VAR:KEY=AHUNGJGNWF&amp;VAR:QUERY=RkZfRU5UUlBSX1ZBTF9EQUlMWSg0MDI5NSk=&amp;WINDOW=FIRST_POPUP&amp;HEIGHT=450&amp;WIDTH=450&amp;START_MA","XIMIZED=FALSE&amp;VAR:CALENDAR=US&amp;VAR:SYMBOL=MAR&amp;VAR:INDEX=0"}</definedName>
    <definedName name="_1858__FDSAUDITLINK__" localSheetId="2">{"fdsup://Directions/FactSet Auditing Viewer?action=AUDIT_VALUE&amp;DB=129&amp;ID1=90921430&amp;VALUEID=02001&amp;SDATE=201002&amp;PERIODTYPE=QTR_STD&amp;window=popup_no_bar&amp;width=385&amp;height=120&amp;START_MAXIMIZED=FALSE&amp;creator=factset&amp;display_string=Audit"}</definedName>
    <definedName name="_1858__FDSAUDITLINK__" hidden="1">{"fdsup://directions/FAT Viewer?action=UPDATE&amp;creator=factset&amp;DYN_ARGS=TRUE&amp;DOC_NAME=FAT:FQL_AUDITING_CLIENT_TEMPLATE.FAT&amp;display_string=Audit&amp;VAR:KEY=GHEJUJEPIZ&amp;VAR:QUERY=RkZfRU5UUlBSX1ZBTF9EQUlMWSg0MDI5NSk=&amp;WINDOW=FIRST_POPUP&amp;HEIGHT=450&amp;WIDTH=450&amp;START_MA","XIMIZED=FALSE&amp;VAR:CALENDAR=US&amp;VAR:SYMBOL=CHH&amp;VAR:INDEX=0"}</definedName>
    <definedName name="_1859__FDSAUDITLINK__" localSheetId="2">{"fdsup://Directions/FactSet Auditing Viewer?action=AUDIT_VALUE&amp;DB=129&amp;ID1=80306210&amp;VALUEID=02001&amp;SDATE=201002&amp;PERIODTYPE=QTR_STD&amp;window=popup_no_bar&amp;width=385&amp;height=120&amp;START_MAXIMIZED=FALSE&amp;creator=factset&amp;display_string=Audit"}</definedName>
    <definedName name="_1859__FDSAUDITLINK__" hidden="1">{"fdsup://directions/FAT Viewer?action=UPDATE&amp;creator=factset&amp;DYN_ARGS=TRUE&amp;DOC_NAME=FAT:FQL_AUDITING_CLIENT_TEMPLATE.FAT&amp;display_string=Audit&amp;VAR:KEY=QVCZKBARKB&amp;VAR:QUERY=RkZfRU5UUlBSX1ZBTF9EQUlMWSg0MDI5NSk=&amp;WINDOW=FIRST_POPUP&amp;HEIGHT=450&amp;WIDTH=450&amp;START_MA","XIMIZED=FALSE&amp;VAR:CALENDAR=US&amp;VAR:SYMBOL=WYN&amp;VAR:INDEX=0"}</definedName>
    <definedName name="_186___________________123Graph_CCHART_5" hidden="1">#REF!</definedName>
    <definedName name="_186________________123Graph_CCHART_4" hidden="1">#REF!</definedName>
    <definedName name="_186_____123Graph_FCHART_2" hidden="1">#REF!</definedName>
    <definedName name="_186____123Graph_CCHART_3" hidden="1">#REF!</definedName>
    <definedName name="_186____123Graph_CCHART_4" hidden="1">#REF!</definedName>
    <definedName name="_186__FDSAUDITLINK__" localSheetId="2" hidden="1">{"fdsup://directions/FAT Viewer?action=UPDATE&amp;creator=factset&amp;DYN_ARGS=TRUE&amp;DOC_NAME=FAT:FQL_AUDITING_CLIENT_TEMPLATE.FAT&amp;display_string=Audit&amp;VAR:KEY=FERORYFOFK&amp;VAR:QUERY=RkZfQ0FQRVgoWVRELDQwNTQzLCwsUlAsVVNEKQ==&amp;WINDOW=FIRST_POPUP&amp;HEIGHT=450&amp;WIDTH=450&amp;STAR","T_MAXIMIZED=FALSE&amp;VAR:CALENDAR=US&amp;VAR:SYMBOL=JNY&amp;VAR:INDEX=0"}</definedName>
    <definedName name="_186__FDSAUDITLINK__" hidden="1">{"fdsup://directions/FAT Viewer?action=UPDATE&amp;creator=factset&amp;DYN_ARGS=TRUE&amp;DOC_NAME=FAT:FQL_AUDITING_CLIENT_TEMPLATE.FAT&amp;display_string=Audit&amp;VAR:KEY=QPERQNCBWD&amp;VAR:QUERY=KEZGX0lOVF9FWFBfTkVUKExUTVMsNDA3MjQsLCxSUCxVU0QpQEZGX0lOVF9FWFBfTkVUKExUTVNfU0VNSSw0M","DcyNCwsLFJQLFVTRCkp&amp;WINDOW=FIRST_POPUP&amp;HEIGHT=450&amp;WIDTH=450&amp;START_MAXIMIZED=FALSE&amp;VAR:CALENDAR=US&amp;VAR:SYMBOL=MFE&amp;VAR:INDEX=0"}</definedName>
    <definedName name="_186__FDSAUDITLINK___1" localSheetId="2" hidden="1">{"fdsup://directions/FAT Viewer?action=UPDATE&amp;creator=factset&amp;DYN_ARGS=TRUE&amp;DOC_NAME=FAT:FQL_AUDITING_CLIENT_TEMPLATE.FAT&amp;display_string=Audit&amp;VAR:KEY=QPERQNCBWD&amp;VAR:QUERY=KEZGX0lOVF9FWFBfTkVUKExUTVMsNDA3MjQsLCxSUCxVU0QpQEZGX0lOVF9FWFBfTkVUKExUTVNfU0VNSSw0M","DcyNCwsLFJQLFVTRCkp&amp;WINDOW=FIRST_POPUP&amp;HEIGHT=450&amp;WIDTH=450&amp;START_MAXIMIZED=FALSE&amp;VAR:CALENDAR=US&amp;VAR:SYMBOL=MFE&amp;VAR:INDEX=0"}</definedName>
    <definedName name="_186__FDSAUDITLINK___1" hidden="1">{"fdsup://directions/FAT Viewer?action=UPDATE&amp;creator=factset&amp;DYN_ARGS=TRUE&amp;DOC_NAME=FAT:FQL_AUDITING_CLIENT_TEMPLATE.FAT&amp;display_string=Audit&amp;VAR:KEY=QPERQNCBWD&amp;VAR:QUERY=KEZGX0lOVF9FWFBfTkVUKExUTVMsNDA3MjQsLCxSUCxVU0QpQEZGX0lOVF9FWFBfTkVUKExUTVNfU0VNSSw0M","DcyNCwsLFJQLFVTRCkp&amp;WINDOW=FIRST_POPUP&amp;HEIGHT=450&amp;WIDTH=450&amp;START_MAXIMIZED=FALSE&amp;VAR:CALENDAR=US&amp;VAR:SYMBOL=MFE&amp;VAR:INDEX=0"}</definedName>
    <definedName name="_1860__FDSAUDITLINK__" localSheetId="2">{"fdsup://Directions/FactSet Auditing Viewer?action=AUDIT_VALUE&amp;DB=129&amp;ID1=87162H10&amp;VALUEID=02001&amp;SDATE=201002&amp;PERIODTYPE=QTR_STD&amp;window=popup_no_bar&amp;width=385&amp;height=120&amp;START_MAXIMIZED=FALSE&amp;creator=factset&amp;display_string=Audit"}</definedName>
    <definedName name="_1860__FDSAUDITLINK__" hidden="1">{"fdsup://directions/FAT Viewer?action=UPDATE&amp;creator=factset&amp;DYN_ARGS=TRUE&amp;DOC_NAME=FAT:FQL_AUDITING_CLIENT_TEMPLATE.FAT&amp;display_string=Audit&amp;VAR:KEY=YFQLEZYBGB&amp;VAR:QUERY=RkZfRU5UUlBSX1ZBTF9EQUlMWSg0MDI5NCk=&amp;WINDOW=FIRST_POPUP&amp;HEIGHT=450&amp;WIDTH=450&amp;START_MA","XIMIZED=FALSE&amp;VAR:CALENDAR=US&amp;VAR:SYMBOL=H&amp;VAR:INDEX=0"}</definedName>
    <definedName name="_1861__FDSAUDITLINK__" localSheetId="2">{"fdsup://Directions/FactSet Auditing Viewer?action=AUDIT_VALUE&amp;DB=129&amp;ID1=G3922B10&amp;VALUEID=02001&amp;SDATE=201002&amp;PERIODTYPE=QTR_STD&amp;window=popup_no_bar&amp;width=385&amp;height=120&amp;START_MAXIMIZED=FALSE&amp;creator=factset&amp;display_string=Audit"}</definedName>
    <definedName name="_1861__FDSAUDITLINK__" hidden="1">{"fdsup://directions/FAT Viewer?action=UPDATE&amp;creator=factset&amp;DYN_ARGS=TRUE&amp;DOC_NAME=FAT:FQL_AUDITING_CLIENT_TEMPLATE.FAT&amp;display_string=Audit&amp;VAR:KEY=KVODUFKFCN&amp;VAR:QUERY=RkZfRU5UUlBSX1ZBTF9EQUlMWSg0MDI5NCk=&amp;WINDOW=FIRST_POPUP&amp;HEIGHT=450&amp;WIDTH=450&amp;START_MA","XIMIZED=FALSE&amp;VAR:CALENDAR=US&amp;VAR:SYMBOL=HOT&amp;VAR:INDEX=0"}</definedName>
    <definedName name="_1862__FDSAUDITLINK__" localSheetId="2">{"fdsup://directions/FAT Viewer?action=UPDATE&amp;creator=factset&amp;DYN_ARGS=TRUE&amp;DOC_NAME=FAT:FQL_AUDITING_CLIENT_TEMPLATE.FAT&amp;display_string=Audit&amp;VAR:KEY=KBIBGJQNQV&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GTE&amp;VAR:INDEX=0"}</definedName>
    <definedName name="_1862__FDSAUDITLINK__" hidden="1">{"fdsup://directions/FAT Viewer?action=UPDATE&amp;creator=factset&amp;DYN_ARGS=TRUE&amp;DOC_NAME=FAT:FQL_AUDITING_CLIENT_TEMPLATE.FAT&amp;display_string=Audit&amp;VAR:KEY=AJIDMJADEH&amp;VAR:QUERY=RkZfRU5UUlBSX1ZBTF9EQUlMWSg0MDI5NCk=&amp;WINDOW=FIRST_POPUP&amp;HEIGHT=450&amp;WIDTH=450&amp;START_MA","XIMIZED=FALSE&amp;VAR:CALENDAR=US&amp;VAR:SYMBOL=585284&amp;VAR:INDEX=0"}</definedName>
    <definedName name="_1863__FDSAUDITLINK__" localSheetId="2">{"fdsup://directions/FAT Viewer?action=UPDATE&amp;creator=factset&amp;DYN_ARGS=TRUE&amp;DOC_NAME=FAT:FQL_AUDITING_CLIENT_TEMPLATE.FAT&amp;display_string=Audit&amp;VAR:KEY=UTEFGDKFW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IS&amp;VAR:INDEX=0"}</definedName>
    <definedName name="_1863__FDSAUDITLINK__" hidden="1">{"fdsup://directions/FAT Viewer?action=UPDATE&amp;creator=factset&amp;DYN_ARGS=TRUE&amp;DOC_NAME=FAT:FQL_AUDITING_CLIENT_TEMPLATE.FAT&amp;display_string=Audit&amp;VAR:KEY=CBSRCPCVMX&amp;VAR:QUERY=RkZfRU5UUlBSX1ZBTF9EQUlMWSg0MDI5NCk=&amp;WINDOW=FIRST_POPUP&amp;HEIGHT=450&amp;WIDTH=450&amp;START_MA","XIMIZED=FALSE&amp;VAR:CALENDAR=US&amp;VAR:SYMBOL=MAR&amp;VAR:INDEX=0"}</definedName>
    <definedName name="_1864__FDSAUDITLINK__" localSheetId="2">{"fdsup://directions/FAT Viewer?action=UPDATE&amp;creator=factset&amp;DYN_ARGS=TRUE&amp;DOC_NAME=FAT:FQL_AUDITING_CLIENT_TEMPLATE.FAT&amp;display_string=Audit&amp;VAR:KEY=EDEBYVEFCT&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IT&amp;VAR:INDEX=0"}</definedName>
    <definedName name="_1864__FDSAUDITLINK__" hidden="1">{"fdsup://directions/FAT Viewer?action=UPDATE&amp;creator=factset&amp;DYN_ARGS=TRUE&amp;DOC_NAME=FAT:FQL_AUDITING_CLIENT_TEMPLATE.FAT&amp;display_string=Audit&amp;VAR:KEY=AJUPCLOHON&amp;VAR:QUERY=RkZfRU5UUlBSX1ZBTF9EQUlMWSg0MDI5NCk=&amp;WINDOW=FIRST_POPUP&amp;HEIGHT=450&amp;WIDTH=450&amp;START_MA","XIMIZED=FALSE&amp;VAR:CALENDAR=US&amp;VAR:SYMBOL=CHH&amp;VAR:INDEX=0"}</definedName>
    <definedName name="_1865__FDSAUDITLINK__" localSheetId="2">{"fdsup://directions/FAT Viewer?action=UPDATE&amp;creator=factset&amp;DYN_ARGS=TRUE&amp;DOC_NAME=FAT:FQL_AUDITING_CLIENT_TEMPLATE.FAT&amp;display_string=Audit&amp;VAR:KEY=YXSLYBWJU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PE&amp;VAR:INDEX=0"}</definedName>
    <definedName name="_1865__FDSAUDITLINK__" hidden="1">{"fdsup://directions/FAT Viewer?action=UPDATE&amp;creator=factset&amp;DYN_ARGS=TRUE&amp;DOC_NAME=FAT:FQL_AUDITING_CLIENT_TEMPLATE.FAT&amp;display_string=Audit&amp;VAR:KEY=YVCPIBKTMD&amp;VAR:QUERY=RkZfRU5UUlBSX1ZBTF9EQUlMWSg0MDI5NCk=&amp;WINDOW=FIRST_POPUP&amp;HEIGHT=450&amp;WIDTH=450&amp;START_MA","XIMIZED=FALSE&amp;VAR:CALENDAR=US&amp;VAR:SYMBOL=WYN&amp;VAR:INDEX=0"}</definedName>
    <definedName name="_1866__FDSAUDITLINK__" localSheetId="2">{"fdsup://directions/FAT Viewer?action=UPDATE&amp;creator=factset&amp;DYN_ARGS=TRUE&amp;DOC_NAME=FAT:FQL_AUDITING_CLIENT_TEMPLATE.FAT&amp;display_string=Audit&amp;VAR:KEY=EXEROTETC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YNT&amp;VAR:INDEX=0"}</definedName>
    <definedName name="_1866__FDSAUDITLINK__" hidden="1">{"fdsup://directions/FAT Viewer?action=UPDATE&amp;creator=factset&amp;DYN_ARGS=TRUE&amp;DOC_NAME=FAT:FQL_AUDITING_CLIENT_TEMPLATE.FAT&amp;display_string=Audit&amp;VAR:KEY=CTSDMDUJEB&amp;VAR:QUERY=RkZfRU5UUlBSX1ZBTF9EQUlMWSg0MDI5MSk=&amp;WINDOW=FIRST_POPUP&amp;HEIGHT=450&amp;WIDTH=450&amp;START_MA","XIMIZED=FALSE&amp;VAR:CALENDAR=US&amp;VAR:SYMBOL=H&amp;VAR:INDEX=0"}</definedName>
    <definedName name="_1867__FDSAUDITLINK__" localSheetId="2">{"fdsup://directions/FAT Viewer?action=UPDATE&amp;creator=factset&amp;DYN_ARGS=TRUE&amp;DOC_NAME=FAT:FQL_AUDITING_CLIENT_TEMPLATE.FAT&amp;display_string=Audit&amp;VAR:KEY=GJMDGPMTQP&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amp;VAR:INDEX=0"}</definedName>
    <definedName name="_1867__FDSAUDITLINK__" hidden="1">{"fdsup://directions/FAT Viewer?action=UPDATE&amp;creator=factset&amp;DYN_ARGS=TRUE&amp;DOC_NAME=FAT:FQL_AUDITING_CLIENT_TEMPLATE.FAT&amp;display_string=Audit&amp;VAR:KEY=QDGNSTYTOB&amp;VAR:QUERY=RkZfRU5UUlBSX1ZBTF9EQUlMWSg0MDI5MSk=&amp;WINDOW=FIRST_POPUP&amp;HEIGHT=450&amp;WIDTH=450&amp;START_MA","XIMIZED=FALSE&amp;VAR:CALENDAR=US&amp;VAR:SYMBOL=HOT&amp;VAR:INDEX=0"}</definedName>
    <definedName name="_1868__FDSAUDITLINK__" localSheetId="2">{"fdsup://directions/FAT Viewer?action=UPDATE&amp;creator=factset&amp;DYN_ARGS=TRUE&amp;DOC_NAME=FAT:FQL_AUDITING_CLIENT_TEMPLATE.FAT&amp;display_string=Audit&amp;VAR:KEY=GJMBCTWFGR&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SK&amp;VAR:INDEX=0"}</definedName>
    <definedName name="_1868__FDSAUDITLINK__" hidden="1">{"fdsup://directions/FAT Viewer?action=UPDATE&amp;creator=factset&amp;DYN_ARGS=TRUE&amp;DOC_NAME=FAT:FQL_AUDITING_CLIENT_TEMPLATE.FAT&amp;display_string=Audit&amp;VAR:KEY=AFGXARADST&amp;VAR:QUERY=RkZfRU5UUlBSX1ZBTF9EQUlMWSg0MDI5MSk=&amp;WINDOW=FIRST_POPUP&amp;HEIGHT=450&amp;WIDTH=450&amp;START_MA","XIMIZED=FALSE&amp;VAR:CALENDAR=US&amp;VAR:SYMBOL=585284&amp;VAR:INDEX=0"}</definedName>
    <definedName name="_1869__FDSAUDITLINK__" localSheetId="2">{"fdsup://directions/FAT Viewer?action=UPDATE&amp;creator=factset&amp;DYN_ARGS=TRUE&amp;DOC_NAME=FAT:FQL_AUDITING_CLIENT_TEMPLATE.FAT&amp;display_string=Audit&amp;VAR:KEY=BMZSZWDCNG&amp;VAR:QUERY=KEZTTF9ORVRfSU5DKE5PVyxOT1csRlNBLCxVU0QpQEZGX05FVF9JTkMoTFRNUywwLCwsLFVTRCkp&amp;WINDOW=F","IRST_POPUP&amp;HEIGHT=450&amp;WIDTH=450&amp;START_MAXIMIZED=FALSE&amp;VAR:CALENDAR=US&amp;VAR:SYMBOL=DST&amp;VAR:INDEX=0"}</definedName>
    <definedName name="_1869__FDSAUDITLINK__" hidden="1">{"fdsup://directions/FAT Viewer?action=UPDATE&amp;creator=factset&amp;DYN_ARGS=TRUE&amp;DOC_NAME=FAT:FQL_AUDITING_CLIENT_TEMPLATE.FAT&amp;display_string=Audit&amp;VAR:KEY=CPQVGLGPCX&amp;VAR:QUERY=RkZfRU5UUlBSX1ZBTF9EQUlMWSg0MDI5MSk=&amp;WINDOW=FIRST_POPUP&amp;HEIGHT=450&amp;WIDTH=450&amp;START_MA","XIMIZED=FALSE&amp;VAR:CALENDAR=US&amp;VAR:SYMBOL=MAR&amp;VAR:INDEX=0"}</definedName>
    <definedName name="_187___________________123Graph_CCHART_6" hidden="1">#REF!</definedName>
    <definedName name="_187________________123Graph_CCHART_5" hidden="1">#REF!</definedName>
    <definedName name="_187_______0Rwvu.Pag" hidden="1">#REF!</definedName>
    <definedName name="_187____123Graph_CCHART_4" hidden="1">#REF!</definedName>
    <definedName name="_187____123Graph_CCHART_5" hidden="1">#REF!</definedName>
    <definedName name="_187__123Graph_ECHART_2" hidden="1">#REF!</definedName>
    <definedName name="_187__123Graph_ECHART_6" hidden="1">#REF!</definedName>
    <definedName name="_187__123Graph_ECONTRACT_BY_B_U" hidden="1">#REF!</definedName>
    <definedName name="_187__FDSAUDITLINK__" localSheetId="2" hidden="1">{"fdsup://directions/FAT Viewer?action=UPDATE&amp;creator=factset&amp;DYN_ARGS=TRUE&amp;DOC_NAME=FAT:FQL_AUDITING_CLIENT_TEMPLATE.FAT&amp;display_string=Audit&amp;VAR:KEY=JGHCDYXWXU&amp;VAR:QUERY=RkZfQ0FQRVgoWVRELDQwOTA4LCwsUlAsVVNEKQ==&amp;WINDOW=FIRST_POPUP&amp;HEIGHT=450&amp;WIDTH=450&amp;STAR","T_MAXIMIZED=FALSE&amp;VAR:CALENDAR=US&amp;VAR:SYMBOL=JNY&amp;VAR:INDEX=0"}</definedName>
    <definedName name="_187__FDSAUDITLINK__" hidden="1">{"fdsup://directions/FAT Viewer?action=UPDATE&amp;creator=factset&amp;DYN_ARGS=TRUE&amp;DOC_NAME=FAT:FQL_AUDITING_CLIENT_TEMPLATE.FAT&amp;display_string=Audit&amp;VAR:KEY=EPIJCXIJSB&amp;VAR:QUERY=KEZGX0VCSVREQV9PUEVSKExUTVMsNDA3MjQsLCxSUCxVU0QpQEZGX0VCSVREQV9PUEVSKExUTVNfU0VNSSw0M","DcyNCwsLFJQLFVTRCkp&amp;WINDOW=FIRST_POPUP&amp;HEIGHT=450&amp;WIDTH=450&amp;START_MAXIMIZED=FALSE&amp;VAR:CALENDAR=US&amp;VAR:SYMBOL=CERTF&amp;VAR:INDEX=0"}</definedName>
    <definedName name="_187__FDSAUDITLINK___1" localSheetId="2" hidden="1">{"fdsup://directions/FAT Viewer?action=UPDATE&amp;creator=factset&amp;DYN_ARGS=TRUE&amp;DOC_NAME=FAT:FQL_AUDITING_CLIENT_TEMPLATE.FAT&amp;display_string=Audit&amp;VAR:KEY=EPIJCXIJSB&amp;VAR:QUERY=KEZGX0VCSVREQV9PUEVSKExUTVMsNDA3MjQsLCxSUCxVU0QpQEZGX0VCSVREQV9PUEVSKExUTVNfU0VNSSw0M","DcyNCwsLFJQLFVTRCkp&amp;WINDOW=FIRST_POPUP&amp;HEIGHT=450&amp;WIDTH=450&amp;START_MAXIMIZED=FALSE&amp;VAR:CALENDAR=US&amp;VAR:SYMBOL=CERTF&amp;VAR:INDEX=0"}</definedName>
    <definedName name="_187__FDSAUDITLINK___1" hidden="1">{"fdsup://directions/FAT Viewer?action=UPDATE&amp;creator=factset&amp;DYN_ARGS=TRUE&amp;DOC_NAME=FAT:FQL_AUDITING_CLIENT_TEMPLATE.FAT&amp;display_string=Audit&amp;VAR:KEY=EPIJCXIJSB&amp;VAR:QUERY=KEZGX0VCSVREQV9PUEVSKExUTVMsNDA3MjQsLCxSUCxVU0QpQEZGX0VCSVREQV9PUEVSKExUTVNfU0VNSSw0M","DcyNCwsLFJQLFVTRCkp&amp;WINDOW=FIRST_POPUP&amp;HEIGHT=450&amp;WIDTH=450&amp;START_MAXIMIZED=FALSE&amp;VAR:CALENDAR=US&amp;VAR:SYMBOL=CERTF&amp;VAR:INDEX=0"}</definedName>
    <definedName name="_1870__FDSAUDITLINK__" localSheetId="2">{"fdsup://directions/FAT Viewer?action=UPDATE&amp;creator=factset&amp;DYN_ARGS=TRUE&amp;DOC_NAME=FAT:FQL_AUDITING_CLIENT_TEMPLATE.FAT&amp;display_string=Audit&amp;VAR:KEY=TKJMNGVUH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ST&amp;VAR:INDEX=0"}</definedName>
    <definedName name="_1870__FDSAUDITLINK__" hidden="1">{"fdsup://directions/FAT Viewer?action=UPDATE&amp;creator=factset&amp;DYN_ARGS=TRUE&amp;DOC_NAME=FAT:FQL_AUDITING_CLIENT_TEMPLATE.FAT&amp;display_string=Audit&amp;VAR:KEY=GJAJCDABKJ&amp;VAR:QUERY=RkZfRU5UUlBSX1ZBTF9EQUlMWSg0MDI5MSk=&amp;WINDOW=FIRST_POPUP&amp;HEIGHT=450&amp;WIDTH=450&amp;START_MA","XIMIZED=FALSE&amp;VAR:CALENDAR=US&amp;VAR:SYMBOL=CHH&amp;VAR:INDEX=0"}</definedName>
    <definedName name="_1871__FDSAUDITLINK__" localSheetId="2">{"fdsup://directions/FAT Viewer?action=UPDATE&amp;creator=factset&amp;DYN_ARGS=TRUE&amp;DOC_NAME=FAT:FQL_AUDITING_CLIENT_TEMPLATE.FAT&amp;display_string=Audit&amp;VAR:KEY=PMJSREFKZY&amp;VAR:QUERY=KEZTTF9ORVRfSU5DKE5PVyxOT1csRlNBLCxVU0QpQEZGX05FVF9JTkMoTFRNUywwLCwsLFVTRCkp&amp;WINDOW=F","IRST_POPUP&amp;HEIGHT=450&amp;WIDTH=450&amp;START_MAXIMIZED=FALSE&amp;VAR:CALENDAR=US&amp;VAR:SYMBOL=NCR&amp;VAR:INDEX=0"}</definedName>
    <definedName name="_1871__FDSAUDITLINK__" hidden="1">{"fdsup://directions/FAT Viewer?action=UPDATE&amp;creator=factset&amp;DYN_ARGS=TRUE&amp;DOC_NAME=FAT:FQL_AUDITING_CLIENT_TEMPLATE.FAT&amp;display_string=Audit&amp;VAR:KEY=AFGPSVWXMN&amp;VAR:QUERY=RkZfRU5UUlBSX1ZBTF9EQUlMWSg0MDI5MSk=&amp;WINDOW=FIRST_POPUP&amp;HEIGHT=450&amp;WIDTH=450&amp;START_MA","XIMIZED=FALSE&amp;VAR:CALENDAR=US&amp;VAR:SYMBOL=WYN&amp;VAR:INDEX=0"}</definedName>
    <definedName name="_1872__FDSAUDITLINK__" localSheetId="2">{"fdsup://directions/FAT Viewer?action=UPDATE&amp;creator=factset&amp;DYN_ARGS=TRUE&amp;DOC_NAME=FAT:FQL_AUDITING_CLIENT_TEMPLATE.FAT&amp;display_string=Audit&amp;VAR:KEY=JWPWPWHALS&amp;VAR:QUERY=KEZTTF9ORVRfSU5DKE5PVyxOT1csRlNBLCxVU0QpQEZGX05FVF9JTkMoTFRNUywwLCwsLFVTRCkp&amp;WINDOW=F","IRST_POPUP&amp;HEIGHT=450&amp;WIDTH=450&amp;START_MAXIMIZED=FALSE&amp;VAR:CALENDAR=US&amp;VAR:SYMBOL=TTPA&amp;VAR:INDEX=0"}</definedName>
    <definedName name="_1872__FDSAUDITLINK__" hidden="1">{"fdsup://directions/FAT Viewer?action=UPDATE&amp;creator=factset&amp;DYN_ARGS=TRUE&amp;DOC_NAME=FAT:FQL_AUDITING_CLIENT_TEMPLATE.FAT&amp;display_string=Audit&amp;VAR:KEY=OHEZGVSBYH&amp;VAR:QUERY=RkZfRU5UUlBSX1ZBTF9EQUlMWSg0MDI5MCk=&amp;WINDOW=FIRST_POPUP&amp;HEIGHT=450&amp;WIDTH=450&amp;START_MA","XIMIZED=FALSE&amp;VAR:CALENDAR=US&amp;VAR:SYMBOL=H&amp;VAR:INDEX=0"}</definedName>
    <definedName name="_1873__FDSAUDITLINK__" localSheetId="2">{"fdsup://directions/FAT Viewer?action=UPDATE&amp;creator=factset&amp;DYN_ARGS=TRUE&amp;DOC_NAME=FAT:FQL_AUDITING_CLIENT_TEMPLATE.FAT&amp;display_string=Audit&amp;VAR:KEY=BCLMZGHOTU&amp;VAR:QUERY=KEZTTF9ORVRfSU5DKE5PVyxOT1csRlNBLCxVU0QpQEZGX05FVF9JTkMoTFRNUywwLCwsLFVTRCkp&amp;WINDOW=F","IRST_POPUP&amp;HEIGHT=450&amp;WIDTH=450&amp;START_MAXIMIZED=FALSE&amp;VAR:CALENDAR=US&amp;VAR:SYMBOL=B0BQ0R&amp;VAR:INDEX=0"}</definedName>
    <definedName name="_1873__FDSAUDITLINK__" hidden="1">{"fdsup://directions/FAT Viewer?action=UPDATE&amp;creator=factset&amp;DYN_ARGS=TRUE&amp;DOC_NAME=FAT:FQL_AUDITING_CLIENT_TEMPLATE.FAT&amp;display_string=Audit&amp;VAR:KEY=WNOBETIRIR&amp;VAR:QUERY=RkZfRU5UUlBSX1ZBTF9EQUlMWSg0MDI5MCk=&amp;WINDOW=FIRST_POPUP&amp;HEIGHT=450&amp;WIDTH=450&amp;START_MA","XIMIZED=FALSE&amp;VAR:CALENDAR=US&amp;VAR:SYMBOL=HOT&amp;VAR:INDEX=0"}</definedName>
    <definedName name="_1874__FDSAUDITLINK__" localSheetId="2">{"fdsup://directions/FAT Viewer?action=UPDATE&amp;creator=factset&amp;DYN_ARGS=TRUE&amp;DOC_NAME=FAT:FQL_AUDITING_CLIENT_TEMPLATE.FAT&amp;display_string=Audit&amp;VAR:KEY=NQXQHEJAHU&amp;VAR:QUERY=KEZTTF9ORVRfSU5DKE5PVyxOT1csRlNBLCxVU0QpQEZGX05FVF9JTkMoTFRNUywwLCwsLFVTRCkp&amp;WINDOW=F","IRST_POPUP&amp;HEIGHT=450&amp;WIDTH=450&amp;START_MAXIMIZED=FALSE&amp;VAR:CALENDAR=US&amp;VAR:SYMBOL=463573&amp;VAR:INDEX=0"}</definedName>
    <definedName name="_1874__FDSAUDITLINK__" hidden="1">{"fdsup://directions/FAT Viewer?action=UPDATE&amp;creator=factset&amp;DYN_ARGS=TRUE&amp;DOC_NAME=FAT:FQL_AUDITING_CLIENT_TEMPLATE.FAT&amp;display_string=Audit&amp;VAR:KEY=YJKZUHANEH&amp;VAR:QUERY=RkZfRU5UUlBSX1ZBTF9EQUlMWSg0MDI5MCk=&amp;WINDOW=FIRST_POPUP&amp;HEIGHT=450&amp;WIDTH=450&amp;START_MA","XIMIZED=FALSE&amp;VAR:CALENDAR=US&amp;VAR:SYMBOL=585284&amp;VAR:INDEX=0"}</definedName>
    <definedName name="_1875__FDSAUDITLINK__" localSheetId="2">{"fdsup://directions/FAT Viewer?action=UPDATE&amp;creator=factset&amp;DYN_ARGS=TRUE&amp;DOC_NAME=FAT:FQL_AUDITING_CLIENT_TEMPLATE.FAT&amp;display_string=Audit&amp;VAR:KEY=FMLWHMJOVI&amp;VAR:QUERY=KEZTTF9ORVRfSU5DKE5PVyxOT1csRlNBLCxVU0QpQEZGX05FVF9JTkMoTFRNUywwLCwsLFVTRCkp&amp;WINDOW=F","IRST_POPUP&amp;HEIGHT=450&amp;WIDTH=450&amp;START_MAXIMIZED=FALSE&amp;VAR:CALENDAR=US&amp;VAR:SYMBOL=591344&amp;VAR:INDEX=0"}</definedName>
    <definedName name="_1875__FDSAUDITLINK__" hidden="1">{"fdsup://directions/FAT Viewer?action=UPDATE&amp;creator=factset&amp;DYN_ARGS=TRUE&amp;DOC_NAME=FAT:FQL_AUDITING_CLIENT_TEMPLATE.FAT&amp;display_string=Audit&amp;VAR:KEY=ITERUFIRGT&amp;VAR:QUERY=RkZfRU5UUlBSX1ZBTF9EQUlMWSg0MDI5MCk=&amp;WINDOW=FIRST_POPUP&amp;HEIGHT=450&amp;WIDTH=450&amp;START_MA","XIMIZED=FALSE&amp;VAR:CALENDAR=US&amp;VAR:SYMBOL=MAR&amp;VAR:INDEX=0"}</definedName>
    <definedName name="_1876__FDSAUDITLINK__" localSheetId="2">{"fdsup://directions/FAT Viewer?action=UPDATE&amp;creator=factset&amp;DYN_ARGS=TRUE&amp;DOC_NAME=FAT:FQL_AUDITING_CLIENT_TEMPLATE.FAT&amp;display_string=Audit&amp;VAR:KEY=HSDSJMXWJ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TPA&amp;VAR:INDEX=0"}</definedName>
    <definedName name="_1876__FDSAUDITLINK__" hidden="1">{"fdsup://directions/FAT Viewer?action=UPDATE&amp;creator=factset&amp;DYN_ARGS=TRUE&amp;DOC_NAME=FAT:FQL_AUDITING_CLIENT_TEMPLATE.FAT&amp;display_string=Audit&amp;VAR:KEY=CRUZMTEPWX&amp;VAR:QUERY=RkZfRU5UUlBSX1ZBTF9EQUlMWSg0MDI5MCk=&amp;WINDOW=FIRST_POPUP&amp;HEIGHT=450&amp;WIDTH=450&amp;START_MA","XIMIZED=FALSE&amp;VAR:CALENDAR=US&amp;VAR:SYMBOL=CHH&amp;VAR:INDEX=0"}</definedName>
    <definedName name="_1877__FDSAUDITLINK__" localSheetId="2">{"fdsup://directions/FAT Viewer?action=UPDATE&amp;creator=factset&amp;DYN_ARGS=TRUE&amp;DOC_NAME=FAT:FQL_AUDITING_CLIENT_TEMPLATE.FAT&amp;display_string=Audit&amp;VAR:KEY=RUBCROHQZ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BQ0R&amp;VAR:INDEX=0"}</definedName>
    <definedName name="_1877__FDSAUDITLINK__" hidden="1">{"fdsup://directions/FAT Viewer?action=UPDATE&amp;creator=factset&amp;DYN_ARGS=TRUE&amp;DOC_NAME=FAT:FQL_AUDITING_CLIENT_TEMPLATE.FAT&amp;display_string=Audit&amp;VAR:KEY=QJQPELSHQV&amp;VAR:QUERY=RkZfRU5UUlBSX1ZBTF9EQUlMWSg0MDI5MCk=&amp;WINDOW=FIRST_POPUP&amp;HEIGHT=450&amp;WIDTH=450&amp;START_MA","XIMIZED=FALSE&amp;VAR:CALENDAR=US&amp;VAR:SYMBOL=WYN&amp;VAR:INDEX=0"}</definedName>
    <definedName name="_1878__FDSAUDITLINK__" localSheetId="2">{"fdsup://Directions/FactSet Auditing Viewer?action=AUDIT_VALUE&amp;DB=129&amp;ID1=B0BQ0R&amp;VALUEID=02001&amp;SDATE=200902&amp;PERIODTYPE=SEMI_STD&amp;window=popup_no_bar&amp;width=385&amp;height=120&amp;START_MAXIMIZED=FALSE&amp;creator=factset&amp;display_string=Audit"}</definedName>
    <definedName name="_1878__FDSAUDITLINK__" hidden="1">{"fdsup://directions/FAT Viewer?action=UPDATE&amp;creator=factset&amp;DYN_ARGS=TRUE&amp;DOC_NAME=FAT:FQL_AUDITING_CLIENT_TEMPLATE.FAT&amp;display_string=Audit&amp;VAR:KEY=YXGVYLATID&amp;VAR:QUERY=RkZfRU5UUlBSX1ZBTF9EQUlMWSg0MDI4OSk=&amp;WINDOW=FIRST_POPUP&amp;HEIGHT=450&amp;WIDTH=450&amp;START_MA","XIMIZED=FALSE&amp;VAR:CALENDAR=US&amp;VAR:SYMBOL=H&amp;VAR:INDEX=0"}</definedName>
    <definedName name="_1879__FDSAUDITLINK__" localSheetId="2">{"fdsup://Directions/FactSet Auditing Viewer?action=AUDIT_VALUE&amp;DB=129&amp;ID1=591344&amp;VALUEID=02001&amp;SDATE=201003&amp;PERIODTYPE=QTR_STD&amp;window=popup_no_bar&amp;width=385&amp;height=120&amp;START_MAXIMIZED=FALSE&amp;creator=factset&amp;display_string=Audit"}</definedName>
    <definedName name="_1879__FDSAUDITLINK__" hidden="1">{"fdsup://directions/FAT Viewer?action=UPDATE&amp;creator=factset&amp;DYN_ARGS=TRUE&amp;DOC_NAME=FAT:FQL_AUDITING_CLIENT_TEMPLATE.FAT&amp;display_string=Audit&amp;VAR:KEY=IVSPKDYREP&amp;VAR:QUERY=RkZfRU5UUlBSX1ZBTF9EQUlMWSg0MDI4OSk=&amp;WINDOW=FIRST_POPUP&amp;HEIGHT=450&amp;WIDTH=450&amp;START_MA","XIMIZED=FALSE&amp;VAR:CALENDAR=US&amp;VAR:SYMBOL=HOT&amp;VAR:INDEX=0"}</definedName>
    <definedName name="_188___________________123Graph_CCHART_7" hidden="1">#REF!</definedName>
    <definedName name="_188________________123Graph_CCHART_6" hidden="1">#REF!</definedName>
    <definedName name="_188_____123Graph_FCHART_3" hidden="1">#REF!</definedName>
    <definedName name="_188____123Graph_CCHART_5" hidden="1">#REF!</definedName>
    <definedName name="_188____123Graph_CCHART_6" hidden="1">#REF!</definedName>
    <definedName name="_188__FDSAUDITLINK__" localSheetId="2" hidden="1">{"fdsup://Directions/FactSet Auditing Viewer?action=AUDIT_VALUE&amp;DB=129&amp;ID1=48020T10&amp;VALUEID=03426&amp;SDATE=2009&amp;PERIODTYPE=ANN_STD&amp;SCFT=3&amp;window=popup_no_bar&amp;width=385&amp;height=120&amp;START_MAXIMIZED=FALSE&amp;creator=factset&amp;display_string=Audit"}</definedName>
    <definedName name="_188__FDSAUDITLINK__" hidden="1">{"fdsup://directions/FAT Viewer?action=UPDATE&amp;creator=factset&amp;DYN_ARGS=TRUE&amp;DOC_NAME=FAT:FQL_AUDITING_CLIENT_TEMPLATE.FAT&amp;display_string=Audit&amp;VAR:KEY=KZSLQXENMB&amp;VAR:QUERY=KEZGX0dST1NTX0lOQyhMVE1TLDQwNzI0LCwsUlAsVVNEKUBGRl9HUk9TU19JTkMoTFRNU19TRU1JLDQwNzI0L","CwsUlAsVVNEKSk=&amp;WINDOW=FIRST_POPUP&amp;HEIGHT=450&amp;WIDTH=450&amp;START_MAXIMIZED=FALSE&amp;VAR:CALENDAR=US&amp;VAR:SYMBOL=CERTF&amp;VAR:INDEX=0"}</definedName>
    <definedName name="_188__FDSAUDITLINK___1" localSheetId="2" hidden="1">{"fdsup://directions/FAT Viewer?action=UPDATE&amp;creator=factset&amp;DYN_ARGS=TRUE&amp;DOC_NAME=FAT:FQL_AUDITING_CLIENT_TEMPLATE.FAT&amp;display_string=Audit&amp;VAR:KEY=KZSLQXENMB&amp;VAR:QUERY=KEZGX0dST1NTX0lOQyhMVE1TLDQwNzI0LCwsUlAsVVNEKUBGRl9HUk9TU19JTkMoTFRNU19TRU1JLDQwNzI0L","CwsUlAsVVNEKSk=&amp;WINDOW=FIRST_POPUP&amp;HEIGHT=450&amp;WIDTH=450&amp;START_MAXIMIZED=FALSE&amp;VAR:CALENDAR=US&amp;VAR:SYMBOL=CERTF&amp;VAR:INDEX=0"}</definedName>
    <definedName name="_188__FDSAUDITLINK___1" hidden="1">{"fdsup://directions/FAT Viewer?action=UPDATE&amp;creator=factset&amp;DYN_ARGS=TRUE&amp;DOC_NAME=FAT:FQL_AUDITING_CLIENT_TEMPLATE.FAT&amp;display_string=Audit&amp;VAR:KEY=KZSLQXENMB&amp;VAR:QUERY=KEZGX0dST1NTX0lOQyhMVE1TLDQwNzI0LCwsUlAsVVNEKUBGRl9HUk9TU19JTkMoTFRNU19TRU1JLDQwNzI0L","CwsUlAsVVNEKSk=&amp;WINDOW=FIRST_POPUP&amp;HEIGHT=450&amp;WIDTH=450&amp;START_MAXIMIZED=FALSE&amp;VAR:CALENDAR=US&amp;VAR:SYMBOL=CERTF&amp;VAR:INDEX=0"}</definedName>
    <definedName name="_188_0_S" hidden="1">#N/A</definedName>
    <definedName name="_1880__FDSAUDITLINK__" localSheetId="2">{"fdsup://directions/FAT Viewer?action=UPDATE&amp;creator=factset&amp;DYN_ARGS=TRUE&amp;DOC_NAME=FAT:FQL_AUDITING_CLIENT_TEMPLATE.FAT&amp;display_string=Audit&amp;VAR:KEY=BOJUNKLKJ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591344&amp;VAR:INDEX=0"}</definedName>
    <definedName name="_1880__FDSAUDITLINK__" hidden="1">{"fdsup://directions/FAT Viewer?action=UPDATE&amp;creator=factset&amp;DYN_ARGS=TRUE&amp;DOC_NAME=FAT:FQL_AUDITING_CLIENT_TEMPLATE.FAT&amp;display_string=Audit&amp;VAR:KEY=OFKBATYBCV&amp;VAR:QUERY=RkZfRU5UUlBSX1ZBTF9EQUlMWSg0MDI4OSk=&amp;WINDOW=FIRST_POPUP&amp;HEIGHT=450&amp;WIDTH=450&amp;START_MA","XIMIZED=FALSE&amp;VAR:CALENDAR=US&amp;VAR:SYMBOL=585284&amp;VAR:INDEX=0"}</definedName>
    <definedName name="_1881__FDSAUDITLINK__" localSheetId="2">{"fdsup://directions/FAT Viewer?action=UPDATE&amp;creator=factset&amp;DYN_ARGS=TRUE&amp;DOC_NAME=FAT:FQL_AUDITING_CLIENT_TEMPLATE.FAT&amp;display_string=Audit&amp;VAR:KEY=PQRKVWFMJI&amp;VAR:QUERY=KEZTTF9ORVRfSU5DKE5PVyxOT1csRlNBLCxVU0QpQEZGX05FVF9JTkMoTFRNUywwLCwsLFVTRCkp&amp;WINDOW=F","IRST_POPUP&amp;HEIGHT=450&amp;WIDTH=450&amp;START_MAXIMIZED=FALSE&amp;VAR:CALENDAR=US&amp;VAR:SYMBOL=B0463V&amp;VAR:INDEX=0"}</definedName>
    <definedName name="_1881__FDSAUDITLINK__" hidden="1">{"fdsup://directions/FAT Viewer?action=UPDATE&amp;creator=factset&amp;DYN_ARGS=TRUE&amp;DOC_NAME=FAT:FQL_AUDITING_CLIENT_TEMPLATE.FAT&amp;display_string=Audit&amp;VAR:KEY=YVWLUZATUN&amp;VAR:QUERY=RkZfRU5UUlBSX1ZBTF9EQUlMWSg0MDI4OSk=&amp;WINDOW=FIRST_POPUP&amp;HEIGHT=450&amp;WIDTH=450&amp;START_MA","XIMIZED=FALSE&amp;VAR:CALENDAR=US&amp;VAR:SYMBOL=MAR&amp;VAR:INDEX=0"}</definedName>
    <definedName name="_1882__FDSAUDITLINK__" localSheetId="2">{"fdsup://directions/FAT Viewer?action=UPDATE&amp;creator=factset&amp;DYN_ARGS=TRUE&amp;DOC_NAME=FAT:FQL_AUDITING_CLIENT_TEMPLATE.FAT&amp;display_string=Audit&amp;VAR:KEY=XYNMHSRATC&amp;VAR:QUERY=KEZTTF9ORVRfSU5DKE5PVyxOT1csRlNBLCxVU0QpQEZGX05FVF9JTkMoTFRNUywwLCwsLFVTRCkp&amp;WINDOW=F","IRST_POPUP&amp;HEIGHT=450&amp;WIDTH=450&amp;START_MAXIMIZED=FALSE&amp;VAR:CALENDAR=US&amp;VAR:SYMBOL=ORCC&amp;VAR:INDEX=0"}</definedName>
    <definedName name="_1882__FDSAUDITLINK__" hidden="1">{"fdsup://directions/FAT Viewer?action=UPDATE&amp;creator=factset&amp;DYN_ARGS=TRUE&amp;DOC_NAME=FAT:FQL_AUDITING_CLIENT_TEMPLATE.FAT&amp;display_string=Audit&amp;VAR:KEY=SBGJKDATCV&amp;VAR:QUERY=RkZfRU5UUlBSX1ZBTF9EQUlMWSg0MDI4OSk=&amp;WINDOW=FIRST_POPUP&amp;HEIGHT=450&amp;WIDTH=450&amp;START_MA","XIMIZED=FALSE&amp;VAR:CALENDAR=US&amp;VAR:SYMBOL=CHH&amp;VAR:INDEX=0"}</definedName>
    <definedName name="_1883__FDSAUDITLINK__" localSheetId="2">{"fdsup://directions/FAT Viewer?action=UPDATE&amp;creator=factset&amp;DYN_ARGS=TRUE&amp;DOC_NAME=FAT:FQL_AUDITING_CLIENT_TEMPLATE.FAT&amp;display_string=Audit&amp;VAR:KEY=TYLOFMPAX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597976&amp;VAR:INDEX=0"}</definedName>
    <definedName name="_1883__FDSAUDITLINK__" hidden="1">{"fdsup://directions/FAT Viewer?action=UPDATE&amp;creator=factset&amp;DYN_ARGS=TRUE&amp;DOC_NAME=FAT:FQL_AUDITING_CLIENT_TEMPLATE.FAT&amp;display_string=Audit&amp;VAR:KEY=UNSDGLQDYD&amp;VAR:QUERY=RkZfRU5UUlBSX1ZBTF9EQUlMWSg0MDI4OSk=&amp;WINDOW=FIRST_POPUP&amp;HEIGHT=450&amp;WIDTH=450&amp;START_MA","XIMIZED=FALSE&amp;VAR:CALENDAR=US&amp;VAR:SYMBOL=WYN&amp;VAR:INDEX=0"}</definedName>
    <definedName name="_1884__FDSAUDITLINK__" localSheetId="2">{"fdsup://directions/FAT Viewer?action=UPDATE&amp;creator=factset&amp;DYN_ARGS=TRUE&amp;DOC_NAME=FAT:FQL_AUDITING_CLIENT_TEMPLATE.FAT&amp;display_string=Audit&amp;VAR:KEY=LOZATYXID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0463V&amp;VAR:INDEX=0"}</definedName>
    <definedName name="_1884__FDSAUDITLINK__" hidden="1">{"fdsup://directions/FAT Viewer?action=UPDATE&amp;creator=factset&amp;DYN_ARGS=TRUE&amp;DOC_NAME=FAT:FQL_AUDITING_CLIENT_TEMPLATE.FAT&amp;display_string=Audit&amp;VAR:KEY=UFSPODUVCN&amp;VAR:QUERY=RkZfRU5UUlBSX1ZBTF9EQUlMWSg0MDI4OCk=&amp;WINDOW=FIRST_POPUP&amp;HEIGHT=450&amp;WIDTH=450&amp;START_MA","XIMIZED=FALSE&amp;VAR:CALENDAR=US&amp;VAR:SYMBOL=H&amp;VAR:INDEX=0"}</definedName>
    <definedName name="_1885__FDSAUDITLINK__" localSheetId="2">{"fdsup://directions/FAT Viewer?action=UPDATE&amp;creator=factset&amp;DYN_ARGS=TRUE&amp;DOC_NAME=FAT:FQL_AUDITING_CLIENT_TEMPLATE.FAT&amp;display_string=Audit&amp;VAR:KEY=LCTWFGHC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PSC&amp;VAR:INDEX=0"}</definedName>
    <definedName name="_1885__FDSAUDITLINK__" hidden="1">{"fdsup://directions/FAT Viewer?action=UPDATE&amp;creator=factset&amp;DYN_ARGS=TRUE&amp;DOC_NAME=FAT:FQL_AUDITING_CLIENT_TEMPLATE.FAT&amp;display_string=Audit&amp;VAR:KEY=WHKRIVGHUR&amp;VAR:QUERY=RkZfRU5UUlBSX1ZBTF9EQUlMWSg0MDI4OCk=&amp;WINDOW=FIRST_POPUP&amp;HEIGHT=450&amp;WIDTH=450&amp;START_MA","XIMIZED=FALSE&amp;VAR:CALENDAR=US&amp;VAR:SYMBOL=HOT&amp;VAR:INDEX=0"}</definedName>
    <definedName name="_1886__FDSAUDITLINK__" localSheetId="2">{"fdsup://Directions/FactSet Auditing Viewer?action=AUDIT_VALUE&amp;DB=129&amp;ID1=62886E10&amp;VALUEID=02001&amp;SDATE=201003&amp;PERIODTYPE=QTR_STD&amp;window=popup_no_bar&amp;width=385&amp;height=120&amp;START_MAXIMIZED=FALSE&amp;creator=factset&amp;display_string=Audit"}</definedName>
    <definedName name="_1886__FDSAUDITLINK__" hidden="1">{"fdsup://directions/FAT Viewer?action=UPDATE&amp;creator=factset&amp;DYN_ARGS=TRUE&amp;DOC_NAME=FAT:FQL_AUDITING_CLIENT_TEMPLATE.FAT&amp;display_string=Audit&amp;VAR:KEY=ALSPORETWX&amp;VAR:QUERY=RkZfRU5UUlBSX1ZBTF9EQUlMWSg0MDI4OCk=&amp;WINDOW=FIRST_POPUP&amp;HEIGHT=450&amp;WIDTH=450&amp;START_MA","XIMIZED=FALSE&amp;VAR:CALENDAR=US&amp;VAR:SYMBOL=585284&amp;VAR:INDEX=0"}</definedName>
    <definedName name="_1887__FDSAUDITLINK__" localSheetId="2">{"fdsup://Directions/FactSet Auditing Viewer?action=AUDIT_VALUE&amp;DB=129&amp;ID1=78463M10&amp;VALUEID=02001&amp;SDATE=201002&amp;PERIODTYPE=QTR_STD&amp;window=popup_no_bar&amp;width=385&amp;height=120&amp;START_MAXIMIZED=FALSE&amp;creator=factset&amp;display_string=Audit"}</definedName>
    <definedName name="_1887__FDSAUDITLINK__" hidden="1">{"fdsup://directions/FAT Viewer?action=UPDATE&amp;creator=factset&amp;DYN_ARGS=TRUE&amp;DOC_NAME=FAT:FQL_AUDITING_CLIENT_TEMPLATE.FAT&amp;display_string=Audit&amp;VAR:KEY=GFWXYDCRYR&amp;VAR:QUERY=RkZfRU5UUlBSX1ZBTF9EQUlMWSg0MDI4OCk=&amp;WINDOW=FIRST_POPUP&amp;HEIGHT=450&amp;WIDTH=450&amp;START_MA","XIMIZED=FALSE&amp;VAR:CALENDAR=US&amp;VAR:SYMBOL=MAR&amp;VAR:INDEX=0"}</definedName>
    <definedName name="_1888__FDSAUDITLINK__" localSheetId="2">{"fdsup://directions/FAT Viewer?action=UPDATE&amp;creator=factset&amp;DYN_ARGS=TRUE&amp;DOC_NAME=FAT:FQL_AUDITING_CLIENT_TEMPLATE.FAT&amp;display_string=Audit&amp;VAR:KEY=RMHMVAZADS&amp;VAR:QUERY=KEZTTF9ORVRfSU5DKE5PVyxOT1csRlNBLCxVU0QpQEZGX05FVF9JTkMoTFRNUywwLCwsLFVTRCkp&amp;WINDOW=F","IRST_POPUP&amp;HEIGHT=450&amp;WIDTH=450&amp;START_MAXIMIZED=FALSE&amp;VAR:CALENDAR=US&amp;VAR:SYMBOL=FDS&amp;VAR:INDEX=0"}</definedName>
    <definedName name="_1888__FDSAUDITLINK__" hidden="1">{"fdsup://directions/FAT Viewer?action=UPDATE&amp;creator=factset&amp;DYN_ARGS=TRUE&amp;DOC_NAME=FAT:FQL_AUDITING_CLIENT_TEMPLATE.FAT&amp;display_string=Audit&amp;VAR:KEY=UTEZUHOXWP&amp;VAR:QUERY=RkZfRU5UUlBSX1ZBTF9EQUlMWSg0MDI4OCk=&amp;WINDOW=FIRST_POPUP&amp;HEIGHT=450&amp;WIDTH=450&amp;START_MA","XIMIZED=FALSE&amp;VAR:CALENDAR=US&amp;VAR:SYMBOL=CHH&amp;VAR:INDEX=0"}</definedName>
    <definedName name="_1889__FDSAUDITLINK__" localSheetId="2">{"fdsup://directions/FAT Viewer?action=UPDATE&amp;creator=factset&amp;DYN_ARGS=TRUE&amp;DOC_NAME=FAT:FQL_AUDITING_CLIENT_TEMPLATE.FAT&amp;display_string=Audit&amp;VAR:KEY=RADYJELYBO&amp;VAR:QUERY=KEZTTF9ORVRfSU5DKE5PVyxOT1csRlNBLCxVU0QpQEZGX05FVF9JTkMoTFRNUywwLCwsLFVTRCkp&amp;WINDOW=F","IRST_POPUP&amp;HEIGHT=450&amp;WIDTH=450&amp;START_MAXIMIZED=FALSE&amp;VAR:CALENDAR=US&amp;VAR:SYMBOL=EDGR&amp;VAR:INDEX=0"}</definedName>
    <definedName name="_1889__FDSAUDITLINK__" hidden="1">{"fdsup://directions/FAT Viewer?action=UPDATE&amp;creator=factset&amp;DYN_ARGS=TRUE&amp;DOC_NAME=FAT:FQL_AUDITING_CLIENT_TEMPLATE.FAT&amp;display_string=Audit&amp;VAR:KEY=KRGFEHQXQT&amp;VAR:QUERY=RkZfRU5UUlBSX1ZBTF9EQUlMWSg0MDI4OCk=&amp;WINDOW=FIRST_POPUP&amp;HEIGHT=450&amp;WIDTH=450&amp;START_MA","XIMIZED=FALSE&amp;VAR:CALENDAR=US&amp;VAR:SYMBOL=WYN&amp;VAR:INDEX=0"}</definedName>
    <definedName name="_189___________________123Graph_CCHART_8" hidden="1">#REF!</definedName>
    <definedName name="_189________________123Graph_CCHART_7" hidden="1">#REF!</definedName>
    <definedName name="_189____123Graph_CCHART_6" hidden="1">#REF!</definedName>
    <definedName name="_189____123Graph_CCHART_7" hidden="1">#REF!</definedName>
    <definedName name="_189__FDSAUDITLINK__" localSheetId="2" hidden="1">{"fdsup://Directions/FactSet Auditing Viewer?action=AUDIT_VALUE&amp;DB=129&amp;ID1=48020T10&amp;VALUEID=03426&amp;SDATE=2010&amp;PERIODTYPE=ANN_STD&amp;SCFT=3&amp;window=popup_no_bar&amp;width=385&amp;height=120&amp;START_MAXIMIZED=FALSE&amp;creator=factset&amp;display_string=Audit"}</definedName>
    <definedName name="_189__FDSAUDITLINK__" hidden="1">{"fdsup://directions/FAT Viewer?action=UPDATE&amp;creator=factset&amp;DYN_ARGS=TRUE&amp;DOC_NAME=FAT:FQL_AUDITING_CLIENT_TEMPLATE.FAT&amp;display_string=Audit&amp;VAR:KEY=QTWJSDQJOB&amp;VAR:QUERY=KEZGX05FVF9JTkMoTFRNUyw0MDcyNCwsLFJQLFVTRClARkZfTkVUX0lOQyhMVE1TX1NFTUksNDA3MjQsLCxSU","CxVU0QpKQ==&amp;WINDOW=FIRST_POPUP&amp;HEIGHT=450&amp;WIDTH=450&amp;START_MAXIMIZED=FALSE&amp;VAR:CALENDAR=US&amp;VAR:SYMBOL=MFE&amp;VAR:INDEX=0"}</definedName>
    <definedName name="_189__FDSAUDITLINK___1" localSheetId="2" hidden="1">{"fdsup://directions/FAT Viewer?action=UPDATE&amp;creator=factset&amp;DYN_ARGS=TRUE&amp;DOC_NAME=FAT:FQL_AUDITING_CLIENT_TEMPLATE.FAT&amp;display_string=Audit&amp;VAR:KEY=QTWJSDQJOB&amp;VAR:QUERY=KEZGX05FVF9JTkMoTFRNUyw0MDcyNCwsLFJQLFVTRClARkZfTkVUX0lOQyhMVE1TX1NFTUksNDA3MjQsLCxSU","CxVU0QpKQ==&amp;WINDOW=FIRST_POPUP&amp;HEIGHT=450&amp;WIDTH=450&amp;START_MAXIMIZED=FALSE&amp;VAR:CALENDAR=US&amp;VAR:SYMBOL=MFE&amp;VAR:INDEX=0"}</definedName>
    <definedName name="_189__FDSAUDITLINK___1" hidden="1">{"fdsup://directions/FAT Viewer?action=UPDATE&amp;creator=factset&amp;DYN_ARGS=TRUE&amp;DOC_NAME=FAT:FQL_AUDITING_CLIENT_TEMPLATE.FAT&amp;display_string=Audit&amp;VAR:KEY=QTWJSDQJOB&amp;VAR:QUERY=KEZGX05FVF9JTkMoTFRNUyw0MDcyNCwsLFJQLFVTRClARkZfTkVUX0lOQyhMVE1TX1NFTUksNDA3MjQsLCxSU","CxVU0QpKQ==&amp;WINDOW=FIRST_POPUP&amp;HEIGHT=450&amp;WIDTH=450&amp;START_MAXIMIZED=FALSE&amp;VAR:CALENDAR=US&amp;VAR:SYMBOL=MFE&amp;VAR:INDEX=0"}</definedName>
    <definedName name="_1890__FDSAUDITLINK__" localSheetId="2">{"fdsup://directions/FAT Viewer?action=UPDATE&amp;creator=factset&amp;DYN_ARGS=TRUE&amp;DOC_NAME=FAT:FQL_AUDITING_CLIENT_TEMPLATE.FAT&amp;display_string=Audit&amp;VAR:KEY=RMPMHGTGLE&amp;VAR:QUERY=KEZTTF9ORVRfSU5DKE5PVyxOT1csRlNBLCxVU0QpQEZGX05FVF9JTkMoTFRNUywwLCwsLFVTRCkp&amp;WINDOW=F","IRST_POPUP&amp;HEIGHT=450&amp;WIDTH=450&amp;START_MAXIMIZED=FALSE&amp;VAR:CALENDAR=US&amp;VAR:SYMBOL=VALU&amp;VAR:INDEX=0"}</definedName>
    <definedName name="_1890__FDSAUDITLINK__" hidden="1">{"fdsup://directions/FAT Viewer?action=UPDATE&amp;creator=factset&amp;DYN_ARGS=TRUE&amp;DOC_NAME=FAT:FQL_AUDITING_CLIENT_TEMPLATE.FAT&amp;display_string=Audit&amp;VAR:KEY=YZEZSPUBQH&amp;VAR:QUERY=RkZfRU5UUlBSX1ZBTF9EQUlMWSg0MDI4Nyk=&amp;WINDOW=FIRST_POPUP&amp;HEIGHT=450&amp;WIDTH=450&amp;START_MA","XIMIZED=FALSE&amp;VAR:CALENDAR=US&amp;VAR:SYMBOL=H&amp;VAR:INDEX=0"}</definedName>
    <definedName name="_1891__FDSAUDITLINK__" localSheetId="2">{"fdsup://directions/FAT Viewer?action=UPDATE&amp;creator=factset&amp;DYN_ARGS=TRUE&amp;DOC_NAME=FAT:FQL_AUDITING_CLIENT_TEMPLATE.FAT&amp;display_string=Audit&amp;VAR:KEY=XKNGXMBMPO&amp;VAR:QUERY=KEZTTF9ORVRfSU5DKE5PVyxOT1csRlNBLCxVU0QpQEZGX05FVF9JTkMoTFRNUywwLCwsLFVTRCkp&amp;WINDOW=F","IRST_POPUP&amp;HEIGHT=450&amp;WIDTH=450&amp;START_MAXIMIZED=FALSE&amp;VAR:CALENDAR=US&amp;VAR:SYMBOL=MORN&amp;VAR:INDEX=0"}</definedName>
    <definedName name="_1891__FDSAUDITLINK__" hidden="1">{"fdsup://directions/FAT Viewer?action=UPDATE&amp;creator=factset&amp;DYN_ARGS=TRUE&amp;DOC_NAME=FAT:FQL_AUDITING_CLIENT_TEMPLATE.FAT&amp;display_string=Audit&amp;VAR:KEY=SZQHSXONYD&amp;VAR:QUERY=RkZfRU5UUlBSX1ZBTF9EQUlMWSg0MDI4Nyk=&amp;WINDOW=FIRST_POPUP&amp;HEIGHT=450&amp;WIDTH=450&amp;START_MA","XIMIZED=FALSE&amp;VAR:CALENDAR=US&amp;VAR:SYMBOL=HOT&amp;VAR:INDEX=0"}</definedName>
    <definedName name="_1892__FDSAUDITLINK__" localSheetId="2">{"fdsup://directions/FAT Viewer?action=UPDATE&amp;creator=factset&amp;DYN_ARGS=TRUE&amp;DOC_NAME=FAT:FQL_AUDITING_CLIENT_TEMPLATE.FAT&amp;display_string=Audit&amp;VAR:KEY=BWNSVAVYNC&amp;VAR:QUERY=KEZTTF9ORVRfSU5DKE5PVyxOT1csRlNBLCxVU0QpQEZGX05FVF9JTkMoTFRNUywwLCwsLFVTRCkp&amp;WINDOW=F","IRST_POPUP&amp;HEIGHT=450&amp;WIDTH=450&amp;START_MAXIMIZED=FALSE&amp;VAR:CALENDAR=US&amp;VAR:SYMBOL=DNB&amp;VAR:INDEX=0"}</definedName>
    <definedName name="_1892__FDSAUDITLINK__" hidden="1">{"fdsup://directions/FAT Viewer?action=UPDATE&amp;creator=factset&amp;DYN_ARGS=TRUE&amp;DOC_NAME=FAT:FQL_AUDITING_CLIENT_TEMPLATE.FAT&amp;display_string=Audit&amp;VAR:KEY=WBQFINOTOZ&amp;VAR:QUERY=RkZfRU5UUlBSX1ZBTF9EQUlMWSg0MDI4Nyk=&amp;WINDOW=FIRST_POPUP&amp;HEIGHT=450&amp;WIDTH=450&amp;START_MA","XIMIZED=FALSE&amp;VAR:CALENDAR=US&amp;VAR:SYMBOL=585284&amp;VAR:INDEX=0"}</definedName>
    <definedName name="_1893__FDSAUDITLINK__" localSheetId="2">{"fdsup://directions/FAT Viewer?action=UPDATE&amp;creator=factset&amp;DYN_ARGS=TRUE&amp;DOC_NAME=FAT:FQL_AUDITING_CLIENT_TEMPLATE.FAT&amp;display_string=Audit&amp;VAR:KEY=FSNEVKJWHQ&amp;VAR:QUERY=KEZTTF9ORVRfSU5DKE5PVyxOT1csRlNBLCxVU0QpQEZGX05FVF9JTkMoTFRNUywwLCwsLFVTRCkp&amp;WINDOW=F","IRST_POPUP&amp;HEIGHT=450&amp;WIDTH=450&amp;START_MAXIMIZED=FALSE&amp;VAR:CALENDAR=US&amp;VAR:SYMBOL=MXB&amp;VAR:INDEX=0"}</definedName>
    <definedName name="_1893__FDSAUDITLINK__" hidden="1">{"fdsup://directions/FAT Viewer?action=UPDATE&amp;creator=factset&amp;DYN_ARGS=TRUE&amp;DOC_NAME=FAT:FQL_AUDITING_CLIENT_TEMPLATE.FAT&amp;display_string=Audit&amp;VAR:KEY=APAVAVWZSH&amp;VAR:QUERY=RkZfRU5UUlBSX1ZBTF9EQUlMWSg0MDI4Nyk=&amp;WINDOW=FIRST_POPUP&amp;HEIGHT=450&amp;WIDTH=450&amp;START_MA","XIMIZED=FALSE&amp;VAR:CALENDAR=US&amp;VAR:SYMBOL=MAR&amp;VAR:INDEX=0"}</definedName>
    <definedName name="_1894__FDSAUDITLINK__" localSheetId="2">{"fdsup://directions/FAT Viewer?action=UPDATE&amp;creator=factset&amp;DYN_ARGS=TRUE&amp;DOC_NAME=FAT:FQL_AUDITING_CLIENT_TEMPLATE.FAT&amp;display_string=Audit&amp;VAR:KEY=XCNEXQPYRS&amp;VAR:QUERY=KEZTTF9ORVRfSU5DKE5PVyxOT1csRlNBLCxVU0QpQEZGX05FVF9JTkMoTFRNUywwLCwsLFVTRCkp&amp;WINDOW=F","IRST_POPUP&amp;HEIGHT=450&amp;WIDTH=450&amp;START_MAXIMIZED=FALSE&amp;VAR:CALENDAR=US&amp;VAR:SYMBOL=MHP&amp;VAR:INDEX=0"}</definedName>
    <definedName name="_1894__FDSAUDITLINK__" hidden="1">{"fdsup://directions/FAT Viewer?action=UPDATE&amp;creator=factset&amp;DYN_ARGS=TRUE&amp;DOC_NAME=FAT:FQL_AUDITING_CLIENT_TEMPLATE.FAT&amp;display_string=Audit&amp;VAR:KEY=GZAVWVUVQN&amp;VAR:QUERY=RkZfRU5UUlBSX1ZBTF9EQUlMWSg0MDI4Nyk=&amp;WINDOW=FIRST_POPUP&amp;HEIGHT=450&amp;WIDTH=450&amp;START_MA","XIMIZED=FALSE&amp;VAR:CALENDAR=US&amp;VAR:SYMBOL=CHH&amp;VAR:INDEX=0"}</definedName>
    <definedName name="_1895__FDSAUDITLINK__" localSheetId="2">{"fdsup://directions/FAT Viewer?action=UPDATE&amp;creator=factset&amp;DYN_ARGS=TRUE&amp;DOC_NAME=FAT:FQL_AUDITING_CLIENT_TEMPLATE.FAT&amp;display_string=Audit&amp;VAR:KEY=VKPQTGVEDU&amp;VAR:QUERY=KEZTTF9ORVRfSU5DKE5PVyxOT1csRlNBLCxVU0QpQEZGX05FVF9JTkMoTFRNUywwLCwsLFVTRCkp&amp;WINDOW=F","IRST_POPUP&amp;HEIGHT=450&amp;WIDTH=450&amp;START_MAXIMIZED=FALSE&amp;VAR:CALENDAR=US&amp;VAR:SYMBOL=TRI&amp;VAR:INDEX=0"}</definedName>
    <definedName name="_1895__FDSAUDITLINK__" hidden="1">{"fdsup://directions/FAT Viewer?action=UPDATE&amp;creator=factset&amp;DYN_ARGS=TRUE&amp;DOC_NAME=FAT:FQL_AUDITING_CLIENT_TEMPLATE.FAT&amp;display_string=Audit&amp;VAR:KEY=WTIVIPEHMZ&amp;VAR:QUERY=RkZfRU5UUlBSX1ZBTF9EQUlMWSg0MDI4Nyk=&amp;WINDOW=FIRST_POPUP&amp;HEIGHT=450&amp;WIDTH=450&amp;START_MA","XIMIZED=FALSE&amp;VAR:CALENDAR=US&amp;VAR:SYMBOL=WYN&amp;VAR:INDEX=0"}</definedName>
    <definedName name="_1896__FDSAUDITLINK__" localSheetId="2">{"fdsup://directions/FAT Viewer?action=UPDATE&amp;creator=factset&amp;DYN_ARGS=TRUE&amp;DOC_NAME=FAT:FQL_AUDITING_CLIENT_TEMPLATE.FAT&amp;display_string=Audit&amp;VAR:KEY=LSLILKBKH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DGR&amp;VAR:INDEX=0"}</definedName>
    <definedName name="_1896__FDSAUDITLINK__" hidden="1">{"fdsup://directions/FAT Viewer?action=UPDATE&amp;creator=factset&amp;DYN_ARGS=TRUE&amp;DOC_NAME=FAT:FQL_AUDITING_CLIENT_TEMPLATE.FAT&amp;display_string=Audit&amp;VAR:KEY=UTWDYVONWH&amp;VAR:QUERY=RkZfRU5UUlBSX1ZBTF9EQUlMWSg0MDI4NCk=&amp;WINDOW=FIRST_POPUP&amp;HEIGHT=450&amp;WIDTH=450&amp;START_MA","XIMIZED=FALSE&amp;VAR:CALENDAR=US&amp;VAR:SYMBOL=H&amp;VAR:INDEX=0"}</definedName>
    <definedName name="_1897__FDSAUDITLINK__" localSheetId="2">{"fdsup://directions/FAT Viewer?action=UPDATE&amp;creator=factset&amp;DYN_ARGS=TRUE&amp;DOC_NAME=FAT:FQL_AUDITING_CLIENT_TEMPLATE.FAT&amp;display_string=Audit&amp;VAR:KEY=VGVWVMVG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ALU&amp;VAR:INDEX=0"}</definedName>
    <definedName name="_1897__FDSAUDITLINK__" hidden="1">{"fdsup://directions/FAT Viewer?action=UPDATE&amp;creator=factset&amp;DYN_ARGS=TRUE&amp;DOC_NAME=FAT:FQL_AUDITING_CLIENT_TEMPLATE.FAT&amp;display_string=Audit&amp;VAR:KEY=IXIDCJSTWT&amp;VAR:QUERY=RkZfRU5UUlBSX1ZBTF9EQUlMWSg0MDI4NCk=&amp;WINDOW=FIRST_POPUP&amp;HEIGHT=450&amp;WIDTH=450&amp;START_MA","XIMIZED=FALSE&amp;VAR:CALENDAR=US&amp;VAR:SYMBOL=HOT&amp;VAR:INDEX=0"}</definedName>
    <definedName name="_1898__FDSAUDITLINK__" localSheetId="2">{"fdsup://directions/FAT Viewer?action=UPDATE&amp;creator=factset&amp;DYN_ARGS=TRUE&amp;DOC_NAME=FAT:FQL_AUDITING_CLIENT_TEMPLATE.FAT&amp;display_string=Audit&amp;VAR:KEY=NYXWTCTC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ORN&amp;VAR:INDEX=0"}</definedName>
    <definedName name="_1898__FDSAUDITLINK__" hidden="1">{"fdsup://directions/FAT Viewer?action=UPDATE&amp;creator=factset&amp;DYN_ARGS=TRUE&amp;DOC_NAME=FAT:FQL_AUDITING_CLIENT_TEMPLATE.FAT&amp;display_string=Audit&amp;VAR:KEY=AXGDCNQBUB&amp;VAR:QUERY=RkZfRU5UUlBSX1ZBTF9EQUlMWSg0MDI4NCk=&amp;WINDOW=FIRST_POPUP&amp;HEIGHT=450&amp;WIDTH=450&amp;START_MA","XIMIZED=FALSE&amp;VAR:CALENDAR=US&amp;VAR:SYMBOL=585284&amp;VAR:INDEX=0"}</definedName>
    <definedName name="_1899__FDSAUDITLINK__" localSheetId="2">{"fdsup://directions/FAT Viewer?action=UPDATE&amp;creator=factset&amp;DYN_ARGS=TRUE&amp;DOC_NAME=FAT:FQL_AUDITING_CLIENT_TEMPLATE.FAT&amp;display_string=Audit&amp;VAR:KEY=JEPKXOJW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NB&amp;VAR:INDEX=0"}</definedName>
    <definedName name="_1899__FDSAUDITLINK__" hidden="1">{"fdsup://directions/FAT Viewer?action=UPDATE&amp;creator=factset&amp;DYN_ARGS=TRUE&amp;DOC_NAME=FAT:FQL_AUDITING_CLIENT_TEMPLATE.FAT&amp;display_string=Audit&amp;VAR:KEY=AJEVKFOJKF&amp;VAR:QUERY=RkZfRU5UUlBSX1ZBTF9EQUlMWSg0MDI4NCk=&amp;WINDOW=FIRST_POPUP&amp;HEIGHT=450&amp;WIDTH=450&amp;START_MA","XIMIZED=FALSE&amp;VAR:CALENDAR=US&amp;VAR:SYMBOL=MAR&amp;VAR:INDEX=0"}</definedName>
    <definedName name="_18ALA642C761" hidden="1">#N/A</definedName>
    <definedName name="_19">#REF!</definedName>
    <definedName name="_19_____________________0_S" hidden="1">#REF!</definedName>
    <definedName name="_19_____________________123Graph_BCHART_1" hidden="1">#REF!</definedName>
    <definedName name="_19__________________123Graph_BCHART_1" hidden="1">#REF!</definedName>
    <definedName name="_19______123Graph_ACHART_9" hidden="1">#REF!</definedName>
    <definedName name="_19______123Graph_BCHART_1" hidden="1">#REF!</definedName>
    <definedName name="_19___123Graph_ECHART_4" hidden="1">#REF!</definedName>
    <definedName name="_19__123Graph_A_Chart_1A" hidden="1">#REF!</definedName>
    <definedName name="_19__123Graph_ACHART_1" hidden="1">#REF!</definedName>
    <definedName name="_19__123Graph_ACHART_17" hidden="1">#REF!</definedName>
    <definedName name="_19__123Graph_ACHART_24" hidden="1">#REF!</definedName>
    <definedName name="_19__123Graph_ALZ6_4CW_CPI_86" hidden="1">#REF!</definedName>
    <definedName name="_19__123Graph_ATAX_CREDIT" hidden="1">#REF!</definedName>
    <definedName name="_19__123Graph_BCHART_1" hidden="1">#REF!</definedName>
    <definedName name="_19__123Graph_BCHART_13" hidden="1">#REF!</definedName>
    <definedName name="_19__123Graph_BCHART_18" hidden="1">#REF!</definedName>
    <definedName name="_19__123Graph_BCHART_26" hidden="1">#REF!</definedName>
    <definedName name="_19__123Graph_BChart_2I" hidden="1">#REF!</definedName>
    <definedName name="_19__123Graph_BCHART_4A" hidden="1">#REF!</definedName>
    <definedName name="_19__123Graph_BSENS_COMPARISON" hidden="1">#REF!</definedName>
    <definedName name="_19__123Graph_CCHART_2" hidden="1">#REF!</definedName>
    <definedName name="_19__123Graph_CCHART_3" hidden="1">#REF!</definedName>
    <definedName name="_19__123Graph_CCHART_9" hidden="1">#REF!</definedName>
    <definedName name="_19__123Graph_CQRE_S_BY_CO." hidden="1">#REF!</definedName>
    <definedName name="_19__123Graph_CSUPPLIES_BY_B_U" hidden="1">#REF!</definedName>
    <definedName name="_19__123Graph_CWAGES_BY_B_U" hidden="1">#REF!</definedName>
    <definedName name="_19__123Graph_DCONTRACT_BY_B_U" hidden="1">#REF!</definedName>
    <definedName name="_19__123Graph_DQRE_S_BY_CO." hidden="1">#REF!</definedName>
    <definedName name="_19__123Graph_ECHART_4" hidden="1">#REF!</definedName>
    <definedName name="_19__123Graph_LBL_BCHART_2" hidden="1">#REF!</definedName>
    <definedName name="_19__123Graph_LBL_BCHART_3" hidden="1">#REF!</definedName>
    <definedName name="_19__123Graph_LBL_CCHART_2" hidden="1">#REF!</definedName>
    <definedName name="_19__123Graph_XCHART_1" hidden="1">#REF!</definedName>
    <definedName name="_19__123Graph_XCHART_2" hidden="1">#REF!</definedName>
    <definedName name="_19__123Graph_XChart_2A" hidden="1">#REF!</definedName>
    <definedName name="_19__123Graph_XCHART_3" hidden="1">#REF!</definedName>
    <definedName name="_19__123Graph_XChart_4" hidden="1">#REF!</definedName>
    <definedName name="_19__123Graph_XCHART_6" hidden="1">#REF!</definedName>
    <definedName name="_19__FDSAUDITLINK__" localSheetId="2" hidden="1">{"fdsup://directions/FAT Viewer?action=UPDATE&amp;creator=factset&amp;DYN_ARGS=TRUE&amp;DOC_NAME=FAT:FQL_AUDITING_CLIENT_TEMPLATE.FAT&amp;display_string=Audit&amp;VAR:KEY=WVUTANEVAP&amp;VAR:QUERY=RkZfRUJJVERBX0lCKCdRVFInLDM5ODEzKQ==&amp;WINDOW=FIRST_POPUP&amp;HEIGHT=450&amp;WIDTH=450&amp;START_MA","XIMIZED=FALSE&amp;VAR:CALENDAR=US&amp;VAR:SYMBOL=GFF&amp;VAR:INDEX=0"}</definedName>
    <definedName name="_19__FDSAUDITLINK__" hidden="1">{"fdsup://Directions/FactSet Auditing Viewer?action=AUDIT_VALUE&amp;DB=129&amp;ID1=68383A10&amp;VALUEID=07011&amp;SDATE=2006&amp;PERIODTYPE=ANN_STD&amp;SCFT=3&amp;window=popup_no_bar&amp;width=385&amp;height=120&amp;START_MAXIMIZED=FALSE&amp;creator=factset&amp;display_string=Audit"}</definedName>
    <definedName name="_19__FDSAUDITLINK___1" localSheetId="2" hidden="1">{"fdsup://Directions/FactSet Auditing Viewer?action=AUDIT_VALUE&amp;DB=129&amp;ID1=68383A10&amp;VALUEID=07011&amp;SDATE=2006&amp;PERIODTYPE=ANN_STD&amp;SCFT=3&amp;window=popup_no_bar&amp;width=385&amp;height=120&amp;START_MAXIMIZED=FALSE&amp;creator=factset&amp;display_string=Audit"}</definedName>
    <definedName name="_19__FDSAUDITLINK___1" hidden="1">{"fdsup://Directions/FactSet Auditing Viewer?action=AUDIT_VALUE&amp;DB=129&amp;ID1=68383A10&amp;VALUEID=07011&amp;SDATE=2006&amp;PERIODTYPE=ANN_STD&amp;SCFT=3&amp;window=popup_no_bar&amp;width=385&amp;height=120&amp;START_MAXIMIZED=FALSE&amp;creator=factset&amp;display_string=Audit"}</definedName>
    <definedName name="_19__FDSAUDITLINK___2" localSheetId="2"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19__FDSAUDITLINK___2"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19__FDSAUDITLINK___3" localSheetId="2"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19__FDSAUDITLINK___3"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19__FDSAUDITLINK___4" localSheetId="2"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19__FDSAUDITLINK___4"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19_0__123Grap" hidden="1">#REF!</definedName>
    <definedName name="_19_0__123Graph_ACHAR" hidden="1">#REF!</definedName>
    <definedName name="_19_0__123Graph_BCHAR" hidden="1">#REF!</definedName>
    <definedName name="_19_0__123Graph_BEPS" hidden="1">#REF!</definedName>
    <definedName name="_19_0ACwvu.Pag" hidden="1">#REF!</definedName>
    <definedName name="_190___________________123Graph_DCHART_1" hidden="1">#REF!</definedName>
    <definedName name="_190________________123Graph_CCHART_8" hidden="1">#REF!</definedName>
    <definedName name="_190____________0_S" hidden="1">#REF!</definedName>
    <definedName name="_190_____123Graph_FCHART_4" hidden="1">#REF!</definedName>
    <definedName name="_190____123Graph_CCHART_7" hidden="1">#REF!</definedName>
    <definedName name="_190____123Graph_CCHART_8" hidden="1">#REF!</definedName>
    <definedName name="_190__123Graph_BCHART_4A" hidden="1">#REF!</definedName>
    <definedName name="_190__123Graph_ECHART_7" hidden="1">#REF!</definedName>
    <definedName name="_190__123Graph_XCHART_12A" hidden="1">#REF!</definedName>
    <definedName name="_190__FDSAUDITLINK__" localSheetId="2" hidden="1">{"fdsup://Directions/FactSet Auditing Viewer?action=AUDIT_VALUE&amp;DB=129&amp;ID1=48020T10&amp;VALUEID=03426&amp;SDATE=201004&amp;PERIODTYPE=QTR_STD&amp;SCFT=3&amp;window=popup_no_bar&amp;width=385&amp;height=120&amp;START_MAXIMIZED=FALSE&amp;creator=factset&amp;display_string=Audit"}</definedName>
    <definedName name="_190__FDSAUDITLINK__" hidden="1">{"fdsup://directions/FAT Viewer?action=UPDATE&amp;creator=factset&amp;DYN_ARGS=TRUE&amp;DOC_NAME=FAT:FQL_AUDITING_CLIENT_TEMPLATE.FAT&amp;display_string=Audit&amp;VAR:KEY=ATMTOFIFSH&amp;VAR:QUERY=KEZGX0VCSVREQV9PUEVSKExUTVMsNDA3MjQsLCxSUCxVU0QpQEZGX0VCSVREQV9PUEVSKExUTVNfU0VNSSw0M","DcyNCwsLFJQLFVTRCkp&amp;WINDOW=FIRST_POPUP&amp;HEIGHT=450&amp;WIDTH=450&amp;START_MAXIMIZED=FALSE&amp;VAR:CALENDAR=US&amp;VAR:SYMBOL=MFE&amp;VAR:INDEX=0"}</definedName>
    <definedName name="_190__FDSAUDITLINK___1" localSheetId="2" hidden="1">{"fdsup://directions/FAT Viewer?action=UPDATE&amp;creator=factset&amp;DYN_ARGS=TRUE&amp;DOC_NAME=FAT:FQL_AUDITING_CLIENT_TEMPLATE.FAT&amp;display_string=Audit&amp;VAR:KEY=ATMTOFIFSH&amp;VAR:QUERY=KEZGX0VCSVREQV9PUEVSKExUTVMsNDA3MjQsLCxSUCxVU0QpQEZGX0VCSVREQV9PUEVSKExUTVNfU0VNSSw0M","DcyNCwsLFJQLFVTRCkp&amp;WINDOW=FIRST_POPUP&amp;HEIGHT=450&amp;WIDTH=450&amp;START_MAXIMIZED=FALSE&amp;VAR:CALENDAR=US&amp;VAR:SYMBOL=MFE&amp;VAR:INDEX=0"}</definedName>
    <definedName name="_190__FDSAUDITLINK___1" hidden="1">{"fdsup://directions/FAT Viewer?action=UPDATE&amp;creator=factset&amp;DYN_ARGS=TRUE&amp;DOC_NAME=FAT:FQL_AUDITING_CLIENT_TEMPLATE.FAT&amp;display_string=Audit&amp;VAR:KEY=ATMTOFIFSH&amp;VAR:QUERY=KEZGX0VCSVREQV9PUEVSKExUTVMsNDA3MjQsLCxSUCxVU0QpQEZGX0VCSVREQV9PUEVSKExUTVNfU0VNSSw0M","DcyNCwsLFJQLFVTRCkp&amp;WINDOW=FIRST_POPUP&amp;HEIGHT=450&amp;WIDTH=450&amp;START_MAXIMIZED=FALSE&amp;VAR:CALENDAR=US&amp;VAR:SYMBOL=MFE&amp;VAR:INDEX=0"}</definedName>
    <definedName name="_1900__FDSAUDITLINK__" localSheetId="2">{"fdsup://directions/FAT Viewer?action=UPDATE&amp;creator=factset&amp;DYN_ARGS=TRUE&amp;DOC_NAME=FAT:FQL_AUDITING_CLIENT_TEMPLATE.FAT&amp;display_string=Audit&amp;VAR:KEY=XOLSVCRC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XB&amp;VAR:INDEX=0"}</definedName>
    <definedName name="_1900__FDSAUDITLINK__" hidden="1">{"fdsup://directions/FAT Viewer?action=UPDATE&amp;creator=factset&amp;DYN_ARGS=TRUE&amp;DOC_NAME=FAT:FQL_AUDITING_CLIENT_TEMPLATE.FAT&amp;display_string=Audit&amp;VAR:KEY=SHERAXYZIH&amp;VAR:QUERY=RkZfRU5UUlBSX1ZBTF9EQUlMWSg0MDI4NCk=&amp;WINDOW=FIRST_POPUP&amp;HEIGHT=450&amp;WIDTH=450&amp;START_MA","XIMIZED=FALSE&amp;VAR:CALENDAR=US&amp;VAR:SYMBOL=CHH&amp;VAR:INDEX=0"}</definedName>
    <definedName name="_1901__FDSAUDITLINK__" localSheetId="2">{"fdsup://directions/FAT Viewer?action=UPDATE&amp;creator=factset&amp;DYN_ARGS=TRUE&amp;DOC_NAME=FAT:FQL_AUDITING_CLIENT_TEMPLATE.FAT&amp;display_string=Audit&amp;VAR:KEY=HMRSLUBO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HP&amp;VAR:INDEX=0"}</definedName>
    <definedName name="_1901__FDSAUDITLINK__" hidden="1">{"fdsup://directions/FAT Viewer?action=UPDATE&amp;creator=factset&amp;DYN_ARGS=TRUE&amp;DOC_NAME=FAT:FQL_AUDITING_CLIENT_TEMPLATE.FAT&amp;display_string=Audit&amp;VAR:KEY=SXEBWTIVEX&amp;VAR:QUERY=RkZfRU5UUlBSX1ZBTF9EQUlMWSg0MDI4NCk=&amp;WINDOW=FIRST_POPUP&amp;HEIGHT=450&amp;WIDTH=450&amp;START_MA","XIMIZED=FALSE&amp;VAR:CALENDAR=US&amp;VAR:SYMBOL=WYN&amp;VAR:INDEX=0"}</definedName>
    <definedName name="_1902__FDSAUDITLINK__" localSheetId="2">{"fdsup://directions/FAT Viewer?action=UPDATE&amp;creator=factset&amp;DYN_ARGS=TRUE&amp;DOC_NAME=FAT:FQL_AUDITING_CLIENT_TEMPLATE.FAT&amp;display_string=Audit&amp;VAR:KEY=HSZMBYJSF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RI&amp;VAR:INDEX=0"}</definedName>
    <definedName name="_1902__FDSAUDITLINK__" hidden="1">{"fdsup://directions/FAT Viewer?action=UPDATE&amp;creator=factset&amp;DYN_ARGS=TRUE&amp;DOC_NAME=FAT:FQL_AUDITING_CLIENT_TEMPLATE.FAT&amp;display_string=Audit&amp;VAR:KEY=WDAXAFGZUZ&amp;VAR:QUERY=RkZfRU5UUlBSX1ZBTF9EQUlMWSg0MDI4Myk=&amp;WINDOW=FIRST_POPUP&amp;HEIGHT=450&amp;WIDTH=450&amp;START_MA","XIMIZED=FALSE&amp;VAR:CALENDAR=US&amp;VAR:SYMBOL=H&amp;VAR:INDEX=0"}</definedName>
    <definedName name="_1903__FDSAUDITLINK__" localSheetId="2">{"fdsup://Directions/FactSet Auditing Viewer?action=AUDIT_VALUE&amp;DB=129&amp;ID1=27976510&amp;VALUEID=02001&amp;SDATE=201002&amp;PERIODTYPE=QTR_STD&amp;window=popup_no_bar&amp;width=385&amp;height=120&amp;START_MAXIMIZED=FALSE&amp;creator=factset&amp;display_string=Audit"}</definedName>
    <definedName name="_1903__FDSAUDITLINK__" hidden="1">{"fdsup://directions/FAT Viewer?action=UPDATE&amp;creator=factset&amp;DYN_ARGS=TRUE&amp;DOC_NAME=FAT:FQL_AUDITING_CLIENT_TEMPLATE.FAT&amp;display_string=Audit&amp;VAR:KEY=ELCXWDUDOD&amp;VAR:QUERY=RkZfRU5UUlBSX1ZBTF9EQUlMWSg0MDI4Myk=&amp;WINDOW=FIRST_POPUP&amp;HEIGHT=450&amp;WIDTH=450&amp;START_MA","XIMIZED=FALSE&amp;VAR:CALENDAR=US&amp;VAR:SYMBOL=HOT&amp;VAR:INDEX=0"}</definedName>
    <definedName name="_1904__FDSAUDITLINK__" localSheetId="2">{"fdsup://Directions/FactSet Auditing Viewer?action=AUDIT_VALUE&amp;DB=129&amp;ID1=92043710&amp;VALUEID=02001&amp;SDATE=201001&amp;PERIODTYPE=QTR_STD&amp;window=popup_no_bar&amp;width=385&amp;height=120&amp;START_MAXIMIZED=FALSE&amp;creator=factset&amp;display_string=Audit"}</definedName>
    <definedName name="_1904__FDSAUDITLINK__" hidden="1">{"fdsup://directions/FAT Viewer?action=UPDATE&amp;creator=factset&amp;DYN_ARGS=TRUE&amp;DOC_NAME=FAT:FQL_AUDITING_CLIENT_TEMPLATE.FAT&amp;display_string=Audit&amp;VAR:KEY=YREZYHIFKT&amp;VAR:QUERY=RkZfRU5UUlBSX1ZBTF9EQUlMWSg0MDI4Myk=&amp;WINDOW=FIRST_POPUP&amp;HEIGHT=450&amp;WIDTH=450&amp;START_MA","XIMIZED=FALSE&amp;VAR:CALENDAR=US&amp;VAR:SYMBOL=585284&amp;VAR:INDEX=0"}</definedName>
    <definedName name="_1905__FDSAUDITLINK__" localSheetId="2">{"fdsup://Directions/FactSet Auditing Viewer?action=AUDIT_VALUE&amp;DB=129&amp;ID1=61770010&amp;VALUEID=02001&amp;SDATE=201002&amp;PERIODTYPE=QTR_STD&amp;window=popup_no_bar&amp;width=385&amp;height=120&amp;START_MAXIMIZED=FALSE&amp;creator=factset&amp;display_string=Audit"}</definedName>
    <definedName name="_1905__FDSAUDITLINK__" hidden="1">{"fdsup://directions/FAT Viewer?action=UPDATE&amp;creator=factset&amp;DYN_ARGS=TRUE&amp;DOC_NAME=FAT:FQL_AUDITING_CLIENT_TEMPLATE.FAT&amp;display_string=Audit&amp;VAR:KEY=OHATCTKBST&amp;VAR:QUERY=RkZfRU5UUlBSX1ZBTF9EQUlMWSg0MDI4Myk=&amp;WINDOW=FIRST_POPUP&amp;HEIGHT=450&amp;WIDTH=450&amp;START_MA","XIMIZED=FALSE&amp;VAR:CALENDAR=US&amp;VAR:SYMBOL=MAR&amp;VAR:INDEX=0"}</definedName>
    <definedName name="_1906__FDSAUDITLINK__" localSheetId="2">{"fdsup://Directions/FactSet Auditing Viewer?action=AUDIT_VALUE&amp;DB=129&amp;ID1=26483E10&amp;VALUEID=02001&amp;SDATE=201002&amp;PERIODTYPE=QTR_STD&amp;window=popup_no_bar&amp;width=385&amp;height=120&amp;START_MAXIMIZED=FALSE&amp;creator=factset&amp;display_string=Audit"}</definedName>
    <definedName name="_1906__FDSAUDITLINK__" hidden="1">{"fdsup://directions/FAT Viewer?action=UPDATE&amp;creator=factset&amp;DYN_ARGS=TRUE&amp;DOC_NAME=FAT:FQL_AUDITING_CLIENT_TEMPLATE.FAT&amp;display_string=Audit&amp;VAR:KEY=QNQFOFORGP&amp;VAR:QUERY=RkZfRU5UUlBSX1ZBTF9EQUlMWSg0MDI4Myk=&amp;WINDOW=FIRST_POPUP&amp;HEIGHT=450&amp;WIDTH=450&amp;START_MA","XIMIZED=FALSE&amp;VAR:CALENDAR=US&amp;VAR:SYMBOL=CHH&amp;VAR:INDEX=0"}</definedName>
    <definedName name="_1907__FDSAUDITLINK__" localSheetId="2">{"fdsup://Directions/FactSet Auditing Viewer?action=AUDIT_VALUE&amp;DB=129&amp;ID1=55354G10&amp;VALUEID=02001&amp;SDATE=201003&amp;PERIODTYPE=QTR_STD&amp;window=popup_no_bar&amp;width=385&amp;height=120&amp;START_MAXIMIZED=FALSE&amp;creator=factset&amp;display_string=Audit"}</definedName>
    <definedName name="_1907__FDSAUDITLINK__" hidden="1">{"fdsup://directions/FAT Viewer?action=UPDATE&amp;creator=factset&amp;DYN_ARGS=TRUE&amp;DOC_NAME=FAT:FQL_AUDITING_CLIENT_TEMPLATE.FAT&amp;display_string=Audit&amp;VAR:KEY=SFGZGDSPEZ&amp;VAR:QUERY=RkZfRU5UUlBSX1ZBTF9EQUlMWSg0MDI4Myk=&amp;WINDOW=FIRST_POPUP&amp;HEIGHT=450&amp;WIDTH=450&amp;START_MA","XIMIZED=FALSE&amp;VAR:CALENDAR=US&amp;VAR:SYMBOL=WYN&amp;VAR:INDEX=0"}</definedName>
    <definedName name="_1908__FDSAUDITLINK__" localSheetId="2">{"fdsup://Directions/FactSet Auditing Viewer?action=AUDIT_VALUE&amp;DB=129&amp;ID1=58064510&amp;VALUEID=02001&amp;SDATE=201002&amp;PERIODTYPE=QTR_STD&amp;window=popup_no_bar&amp;width=385&amp;height=120&amp;START_MAXIMIZED=FALSE&amp;creator=factset&amp;display_string=Audit"}</definedName>
    <definedName name="_1908__FDSAUDITLINK__" hidden="1">{"fdsup://directions/FAT Viewer?action=UPDATE&amp;creator=factset&amp;DYN_ARGS=TRUE&amp;DOC_NAME=FAT:FQL_AUDITING_CLIENT_TEMPLATE.FAT&amp;display_string=Audit&amp;VAR:KEY=SPCJWDKHAH&amp;VAR:QUERY=RkZfRU5UUlBSX1ZBTF9EQUlMWSg0MDI4Mik=&amp;WINDOW=FIRST_POPUP&amp;HEIGHT=450&amp;WIDTH=450&amp;START_MA","XIMIZED=FALSE&amp;VAR:CALENDAR=US&amp;VAR:SYMBOL=H&amp;VAR:INDEX=0"}</definedName>
    <definedName name="_1909__FDSAUDITLINK__" localSheetId="2">{"fdsup://Directions/FactSet Auditing Viewer?action=AUDIT_VALUE&amp;DB=129&amp;ID1=88490310&amp;VALUEID=02001&amp;SDATE=201002&amp;PERIODTYPE=QTR_STD&amp;window=popup_no_bar&amp;width=385&amp;height=120&amp;START_MAXIMIZED=FALSE&amp;creator=factset&amp;display_string=Audit"}</definedName>
    <definedName name="_1909__FDSAUDITLINK__" hidden="1">{"fdsup://directions/FAT Viewer?action=UPDATE&amp;creator=factset&amp;DYN_ARGS=TRUE&amp;DOC_NAME=FAT:FQL_AUDITING_CLIENT_TEMPLATE.FAT&amp;display_string=Audit&amp;VAR:KEY=QLINKDKHMD&amp;VAR:QUERY=RkZfRU5UUlBSX1ZBTF9EQUlMWSg0MDI4Mik=&amp;WINDOW=FIRST_POPUP&amp;HEIGHT=450&amp;WIDTH=450&amp;START_MA","XIMIZED=FALSE&amp;VAR:CALENDAR=US&amp;VAR:SYMBOL=HOT&amp;VAR:INDEX=0"}</definedName>
    <definedName name="_191___________________123Graph_DCHART_2" hidden="1">#REF!</definedName>
    <definedName name="_191________________123Graph_DCHART_1" hidden="1">#REF!</definedName>
    <definedName name="_191____123Graph_CCHART_8" hidden="1">#REF!</definedName>
    <definedName name="_191____123Graph_DCHART_1" hidden="1">#REF!</definedName>
    <definedName name="_191__FDSAUDITLINK__" localSheetId="2" hidden="1">{"fdsup://Directions/FactSet Auditing Viewer?action=AUDIT_VALUE&amp;DB=129&amp;ID1=48020T10&amp;VALUEID=03351&amp;SDATE=2009&amp;PERIODTYPE=ANN_STD&amp;SCFT=3&amp;window=popup_no_bar&amp;width=385&amp;height=120&amp;START_MAXIMIZED=FALSE&amp;creator=factset&amp;display_string=Audit"}</definedName>
    <definedName name="_191__FDSAUDITLINK__" hidden="1">{"fdsup://directions/FAT Viewer?action=UPDATE&amp;creator=factset&amp;DYN_ARGS=TRUE&amp;DOC_NAME=FAT:FQL_AUDITING_CLIENT_TEMPLATE.FAT&amp;display_string=Audit&amp;VAR:KEY=IZYTUJMDGZ&amp;VAR:QUERY=KEZGX0dST1NTX0lOQyhMVE1TLDQwNzI0LCwsUlAsVVNEKUBGRl9HUk9TU19JTkMoTFRNU19TRU1JLDQwNzI0L","CwsUlAsVVNEKSk=&amp;WINDOW=FIRST_POPUP&amp;HEIGHT=450&amp;WIDTH=450&amp;START_MAXIMIZED=FALSE&amp;VAR:CALENDAR=US&amp;VAR:SYMBOL=MFE&amp;VAR:INDEX=0"}</definedName>
    <definedName name="_191__FDSAUDITLINK___1" localSheetId="2" hidden="1">{"fdsup://directions/FAT Viewer?action=UPDATE&amp;creator=factset&amp;DYN_ARGS=TRUE&amp;DOC_NAME=FAT:FQL_AUDITING_CLIENT_TEMPLATE.FAT&amp;display_string=Audit&amp;VAR:KEY=IZYTUJMDGZ&amp;VAR:QUERY=KEZGX0dST1NTX0lOQyhMVE1TLDQwNzI0LCwsUlAsVVNEKUBGRl9HUk9TU19JTkMoTFRNU19TRU1JLDQwNzI0L","CwsUlAsVVNEKSk=&amp;WINDOW=FIRST_POPUP&amp;HEIGHT=450&amp;WIDTH=450&amp;START_MAXIMIZED=FALSE&amp;VAR:CALENDAR=US&amp;VAR:SYMBOL=MFE&amp;VAR:INDEX=0"}</definedName>
    <definedName name="_191__FDSAUDITLINK___1" hidden="1">{"fdsup://directions/FAT Viewer?action=UPDATE&amp;creator=factset&amp;DYN_ARGS=TRUE&amp;DOC_NAME=FAT:FQL_AUDITING_CLIENT_TEMPLATE.FAT&amp;display_string=Audit&amp;VAR:KEY=IZYTUJMDGZ&amp;VAR:QUERY=KEZGX0dST1NTX0lOQyhMVE1TLDQwNzI0LCwsUlAsVVNEKUBGRl9HUk9TU19JTkMoTFRNU19TRU1JLDQwNzI0L","CwsUlAsVVNEKSk=&amp;WINDOW=FIRST_POPUP&amp;HEIGHT=450&amp;WIDTH=450&amp;START_MAXIMIZED=FALSE&amp;VAR:CALENDAR=US&amp;VAR:SYMBOL=MFE&amp;VAR:INDEX=0"}</definedName>
    <definedName name="_191_0_Table2_" hidden="1">#N/A</definedName>
    <definedName name="_1910__FDSAUDITLINK__" localSheetId="2">{"fdsup://directions/FAT Viewer?action=UPDATE&amp;creator=factset&amp;DYN_ARGS=TRUE&amp;DOC_NAME=FAT:FQL_AUDITING_CLIENT_TEMPLATE.FAT&amp;display_string=Audit&amp;VAR:KEY=BQTYLKZMBE&amp;VAR:QUERY=KEZTTF9ORVRfSU5DKE5PVyxOT1csRlNBLCxVU0QpQEZGX05FVF9JTkMoTFRNUywwLCwsLFVTRCkp&amp;WINDOW=F","IRST_POPUP&amp;HEIGHT=450&amp;WIDTH=450&amp;START_MAXIMIZED=FALSE&amp;VAR:CALENDAR=US&amp;VAR:SYMBOL=BNX&amp;VAR:INDEX=0"}</definedName>
    <definedName name="_1910__FDSAUDITLINK__" hidden="1">{"fdsup://directions/FAT Viewer?action=UPDATE&amp;creator=factset&amp;DYN_ARGS=TRUE&amp;DOC_NAME=FAT:FQL_AUDITING_CLIENT_TEMPLATE.FAT&amp;display_string=Audit&amp;VAR:KEY=SXCTMPODWP&amp;VAR:QUERY=RkZfRU5UUlBSX1ZBTF9EQUlMWSg0MDI4Mik=&amp;WINDOW=FIRST_POPUP&amp;HEIGHT=450&amp;WIDTH=450&amp;START_MA","XIMIZED=FALSE&amp;VAR:CALENDAR=US&amp;VAR:SYMBOL=585284&amp;VAR:INDEX=0"}</definedName>
    <definedName name="_1911__FDSAUDITLINK__" localSheetId="2">{"fdsup://directions/FAT Viewer?action=UPDATE&amp;creator=factset&amp;DYN_ARGS=TRUE&amp;DOC_NAME=FAT:FQL_AUDITING_CLIENT_TEMPLATE.FAT&amp;display_string=Audit&amp;VAR:KEY=BINOLWBGVQ&amp;VAR:QUERY=KEZTTF9ORVRfSU5DKE5PVyxOT1csRlNBLCxVU0QpQEZGX05FVF9JTkMoTFRNUywwLCwsLFVTRCkp&amp;WINDOW=F","IRST_POPUP&amp;HEIGHT=450&amp;WIDTH=450&amp;START_MAXIMIZED=FALSE&amp;VAR:CALENDAR=US&amp;VAR:SYMBOL=PNSN&amp;VAR:INDEX=0"}</definedName>
    <definedName name="_1911__FDSAUDITLINK__" hidden="1">{"fdsup://directions/FAT Viewer?action=UPDATE&amp;creator=factset&amp;DYN_ARGS=TRUE&amp;DOC_NAME=FAT:FQL_AUDITING_CLIENT_TEMPLATE.FAT&amp;display_string=Audit&amp;VAR:KEY=OFSPYDALAJ&amp;VAR:QUERY=RkZfRU5UUlBSX1ZBTF9EQUlMWSg0MDI4Mik=&amp;WINDOW=FIRST_POPUP&amp;HEIGHT=450&amp;WIDTH=450&amp;START_MA","XIMIZED=FALSE&amp;VAR:CALENDAR=US&amp;VAR:SYMBOL=MAR&amp;VAR:INDEX=0"}</definedName>
    <definedName name="_1912__FDSAUDITLINK__" localSheetId="2">{"fdsup://directions/FAT Viewer?action=UPDATE&amp;creator=factset&amp;DYN_ARGS=TRUE&amp;DOC_NAME=FAT:FQL_AUDITING_CLIENT_TEMPLATE.FAT&amp;display_string=Audit&amp;VAR:KEY=VYHGZSPEHS&amp;VAR:QUERY=KEZTTF9ORVRfSU5DKE5PVyxOT1csRlNBLCxVU0QpQEZGX05FVF9JTkMoTFRNUywwLCwsLFVTRCkp&amp;WINDOW=F","IRST_POPUP&amp;HEIGHT=450&amp;WIDTH=450&amp;START_MAXIMIZED=FALSE&amp;VAR:CALENDAR=US&amp;VAR:SYMBOL=TRAD&amp;VAR:INDEX=0"}</definedName>
    <definedName name="_1912__FDSAUDITLINK__" hidden="1">{"fdsup://directions/FAT Viewer?action=UPDATE&amp;creator=factset&amp;DYN_ARGS=TRUE&amp;DOC_NAME=FAT:FQL_AUDITING_CLIENT_TEMPLATE.FAT&amp;display_string=Audit&amp;VAR:KEY=MHEFGHOBQR&amp;VAR:QUERY=RkZfRU5UUlBSX1ZBTF9EQUlMWSg0MDI4Mik=&amp;WINDOW=FIRST_POPUP&amp;HEIGHT=450&amp;WIDTH=450&amp;START_MA","XIMIZED=FALSE&amp;VAR:CALENDAR=US&amp;VAR:SYMBOL=CHH&amp;VAR:INDEX=0"}</definedName>
    <definedName name="_1913__FDSAUDITLINK__" localSheetId="2">{"fdsup://directions/FAT Viewer?action=UPDATE&amp;creator=factset&amp;DYN_ARGS=TRUE&amp;DOC_NAME=FAT:FQL_AUDITING_CLIENT_TEMPLATE.FAT&amp;display_string=Audit&amp;VAR:KEY=BKNYZGBCLI&amp;VAR:QUERY=KEZTTF9ORVRfSU5DKE5PVyxOT1csRlNBLCxVU0QpQEZGX05FVF9JTkMoTFRNUywwLCwsLFVTRCkp&amp;WINDOW=F","IRST_POPUP&amp;HEIGHT=450&amp;WIDTH=450&amp;START_MAXIMIZED=FALSE&amp;VAR:CALENDAR=US&amp;VAR:SYMBOL=IBKR&amp;VAR:INDEX=0"}</definedName>
    <definedName name="_1913__FDSAUDITLINK__" hidden="1">{"fdsup://directions/FAT Viewer?action=UPDATE&amp;creator=factset&amp;DYN_ARGS=TRUE&amp;DOC_NAME=FAT:FQL_AUDITING_CLIENT_TEMPLATE.FAT&amp;display_string=Audit&amp;VAR:KEY=IDGTAHCXMB&amp;VAR:QUERY=RkZfRU5UUlBSX1ZBTF9EQUlMWSg0MDI4Mik=&amp;WINDOW=FIRST_POPUP&amp;HEIGHT=450&amp;WIDTH=450&amp;START_MA","XIMIZED=FALSE&amp;VAR:CALENDAR=US&amp;VAR:SYMBOL=WYN&amp;VAR:INDEX=0"}</definedName>
    <definedName name="_1914__FDSAUDITLINK__" localSheetId="2">{"fdsup://directions/FAT Viewer?action=UPDATE&amp;creator=factset&amp;DYN_ARGS=TRUE&amp;DOC_NAME=FAT:FQL_AUDITING_CLIENT_TEMPLATE.FAT&amp;display_string=Audit&amp;VAR:KEY=DOHSFOLQPG&amp;VAR:QUERY=KEZTTF9ORVRfSU5DKE5PVyxOT1csRlNBLCxVU0QpQEZGX05FVF9JTkMoTFRNUywwLCwsLFVTRCkp&amp;WINDOW=F","IRST_POPUP&amp;HEIGHT=450&amp;WIDTH=450&amp;START_MAXIMIZED=FALSE&amp;VAR:CALENDAR=US&amp;VAR:SYMBOL=OXPS&amp;VAR:INDEX=0"}</definedName>
    <definedName name="_1914__FDSAUDITLINK__" hidden="1">{"fdsup://directions/FAT Viewer?action=UPDATE&amp;creator=factset&amp;DYN_ARGS=TRUE&amp;DOC_NAME=FAT:FQL_AUDITING_CLIENT_TEMPLATE.FAT&amp;display_string=Audit&amp;VAR:KEY=YBARYNMZAF&amp;VAR:QUERY=RkZfRU5UUlBSX1ZBTF9EQUlMWSg0MDI4MSk=&amp;WINDOW=FIRST_POPUP&amp;HEIGHT=450&amp;WIDTH=450&amp;START_MA","XIMIZED=FALSE&amp;VAR:CALENDAR=US&amp;VAR:SYMBOL=H&amp;VAR:INDEX=0"}</definedName>
    <definedName name="_1915__FDSAUDITLINK__" localSheetId="2">{"fdsup://directions/FAT Viewer?action=UPDATE&amp;creator=factset&amp;DYN_ARGS=TRUE&amp;DOC_NAME=FAT:FQL_AUDITING_CLIENT_TEMPLATE.FAT&amp;display_string=Audit&amp;VAR:KEY=FIBIRUVSTG&amp;VAR:QUERY=KEZTTF9ORVRfSU5DKE5PVyxOT1csRlNBLCxVU0QpQEZGX05FVF9JTkMoTFRNUywwLCwsLFVTRCkp&amp;WINDOW=F","IRST_POPUP&amp;HEIGHT=450&amp;WIDTH=450&amp;START_MAXIMIZED=FALSE&amp;VAR:CALENDAR=US&amp;VAR:SYMBOL=ETFC&amp;VAR:INDEX=0"}</definedName>
    <definedName name="_1915__FDSAUDITLINK__" hidden="1">{"fdsup://directions/FAT Viewer?action=UPDATE&amp;creator=factset&amp;DYN_ARGS=TRUE&amp;DOC_NAME=FAT:FQL_AUDITING_CLIENT_TEMPLATE.FAT&amp;display_string=Audit&amp;VAR:KEY=CRYXWFUVKZ&amp;VAR:QUERY=RkZfRU5UUlBSX1ZBTF9EQUlMWSg0MDI4MSk=&amp;WINDOW=FIRST_POPUP&amp;HEIGHT=450&amp;WIDTH=450&amp;START_MA","XIMIZED=FALSE&amp;VAR:CALENDAR=US&amp;VAR:SYMBOL=HOT&amp;VAR:INDEX=0"}</definedName>
    <definedName name="_1916__FDSAUDITLINK__" localSheetId="2">{"fdsup://directions/FAT Viewer?action=UPDATE&amp;creator=factset&amp;DYN_ARGS=TRUE&amp;DOC_NAME=FAT:FQL_AUDITING_CLIENT_TEMPLATE.FAT&amp;display_string=Audit&amp;VAR:KEY=HKFEDSLCPE&amp;VAR:QUERY=KEZTTF9ORVRfSU5DKE5PVyxOT1csRlNBLCxVU0QpQEZGX05FVF9JTkMoTFRNUywwLCwsLFVTRCkp&amp;WINDOW=F","IRST_POPUP&amp;HEIGHT=450&amp;WIDTH=450&amp;START_MAXIMIZED=FALSE&amp;VAR:CALENDAR=US&amp;VAR:SYMBOL=AMTD&amp;VAR:INDEX=0"}</definedName>
    <definedName name="_1916__FDSAUDITLINK__" hidden="1">{"fdsup://directions/FAT Viewer?action=UPDATE&amp;creator=factset&amp;DYN_ARGS=TRUE&amp;DOC_NAME=FAT:FQL_AUDITING_CLIENT_TEMPLATE.FAT&amp;display_string=Audit&amp;VAR:KEY=SXQPWXGBYL&amp;VAR:QUERY=RkZfRU5UUlBSX1ZBTF9EQUlMWSg0MDI4MSk=&amp;WINDOW=FIRST_POPUP&amp;HEIGHT=450&amp;WIDTH=450&amp;START_MA","XIMIZED=FALSE&amp;VAR:CALENDAR=US&amp;VAR:SYMBOL=585284&amp;VAR:INDEX=0"}</definedName>
    <definedName name="_1917__FDSAUDITLINK__" localSheetId="2">{"fdsup://directions/FAT Viewer?action=UPDATE&amp;creator=factset&amp;DYN_ARGS=TRUE&amp;DOC_NAME=FAT:FQL_AUDITING_CLIENT_TEMPLATE.FAT&amp;display_string=Audit&amp;VAR:KEY=FMHCZUHALU&amp;VAR:QUERY=KEZTTF9ORVRfSU5DKE5PVyxOT1csRlNBLCxVU0QpQEZGX05FVF9JTkMoTFRNUywwLCwsLFVTRCkp&amp;WINDOW=F","IRST_POPUP&amp;HEIGHT=450&amp;WIDTH=450&amp;START_MAXIMIZED=FALSE&amp;VAR:CALENDAR=US&amp;VAR:SYMBOL=SCHW&amp;VAR:INDEX=0"}</definedName>
    <definedName name="_1917__FDSAUDITLINK__" hidden="1">{"fdsup://directions/FAT Viewer?action=UPDATE&amp;creator=factset&amp;DYN_ARGS=TRUE&amp;DOC_NAME=FAT:FQL_AUDITING_CLIENT_TEMPLATE.FAT&amp;display_string=Audit&amp;VAR:KEY=OBMNGNUVMP&amp;VAR:QUERY=RkZfRU5UUlBSX1ZBTF9EQUlMWSg0MDI4MSk=&amp;WINDOW=FIRST_POPUP&amp;HEIGHT=450&amp;WIDTH=450&amp;START_MA","XIMIZED=FALSE&amp;VAR:CALENDAR=US&amp;VAR:SYMBOL=MAR&amp;VAR:INDEX=0"}</definedName>
    <definedName name="_1918__FDSAUDITLINK__" localSheetId="2">{"fdsup://directions/FAT Viewer?action=UPDATE&amp;creator=factset&amp;DYN_ARGS=TRUE&amp;DOC_NAME=FAT:FQL_AUDITING_CLIENT_TEMPLATE.FAT&amp;display_string=Audit&amp;VAR:KEY=VQRMVAPOJ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NX&amp;VAR:INDEX=0"}</definedName>
    <definedName name="_1918__FDSAUDITLINK__" hidden="1">{"fdsup://directions/FAT Viewer?action=UPDATE&amp;creator=factset&amp;DYN_ARGS=TRUE&amp;DOC_NAME=FAT:FQL_AUDITING_CLIENT_TEMPLATE.FAT&amp;display_string=Audit&amp;VAR:KEY=UPUPQPODSJ&amp;VAR:QUERY=RkZfRU5UUlBSX1ZBTF9EQUlMWSg0MDI4MSk=&amp;WINDOW=FIRST_POPUP&amp;HEIGHT=450&amp;WIDTH=450&amp;START_MA","XIMIZED=FALSE&amp;VAR:CALENDAR=US&amp;VAR:SYMBOL=CHH&amp;VAR:INDEX=0"}</definedName>
    <definedName name="_1919__FDSAUDITLINK__" localSheetId="2">{"fdsup://Directions/FactSet Auditing Viewer?action=AUDIT_VALUE&amp;DB=129&amp;ID1=06647010&amp;VALUEID=02001&amp;SDATE=201002&amp;PERIODTYPE=QTR_STD&amp;window=popup_no_bar&amp;width=385&amp;height=120&amp;START_MAXIMIZED=FALSE&amp;creator=factset&amp;display_string=Audit"}</definedName>
    <definedName name="_1919__FDSAUDITLINK__" hidden="1">{"fdsup://directions/FAT Viewer?action=UPDATE&amp;creator=factset&amp;DYN_ARGS=TRUE&amp;DOC_NAME=FAT:FQL_AUDITING_CLIENT_TEMPLATE.FAT&amp;display_string=Audit&amp;VAR:KEY=CFYNUPONUT&amp;VAR:QUERY=RkZfRU5UUlBSX1ZBTF9EQUlMWSg0MDI4MSk=&amp;WINDOW=FIRST_POPUP&amp;HEIGHT=450&amp;WIDTH=450&amp;START_MA","XIMIZED=FALSE&amp;VAR:CALENDAR=US&amp;VAR:SYMBOL=WYN&amp;VAR:INDEX=0"}</definedName>
    <definedName name="_192___________________123Graph_DCHART_3" hidden="1">#REF!</definedName>
    <definedName name="_192________________123Graph_DCHART_2" hidden="1">#REF!</definedName>
    <definedName name="_192_____123Graph_FCHART_6" hidden="1">#REF!</definedName>
    <definedName name="_192____123Graph_DCHART_1" hidden="1">#REF!</definedName>
    <definedName name="_192____123Graph_DCHART_2" hidden="1">#REF!</definedName>
    <definedName name="_192__FDSAUDITLINK__" localSheetId="2" hidden="1">{"fdsup://Directions/FactSet Auditing Viewer?action=AUDIT_VALUE&amp;DB=129&amp;ID1=48020T10&amp;VALUEID=03351&amp;SDATE=2010&amp;PERIODTYPE=ANN_STD&amp;SCFT=3&amp;window=popup_no_bar&amp;width=385&amp;height=120&amp;START_MAXIMIZED=FALSE&amp;creator=factset&amp;display_string=Audit"}</definedName>
    <definedName name="_192__FDSAUDITLINK__" hidden="1">{"fdsup://Directions/FactSet Auditing Viewer?action=AUDIT_VALUE&amp;DB=129&amp;ID1=57906410&amp;VALUEID=01001&amp;SDATE=201002&amp;PERIODTYPE=QTR_STD&amp;SCFT=3&amp;window=popup_no_bar&amp;width=385&amp;height=120&amp;START_MAXIMIZED=FALSE&amp;creator=factset&amp;display_string=Audit"}</definedName>
    <definedName name="_192__FDSAUDITLINK___1" localSheetId="2" hidden="1">{"fdsup://Directions/FactSet Auditing Viewer?action=AUDIT_VALUE&amp;DB=129&amp;ID1=57906410&amp;VALUEID=01001&amp;SDATE=201002&amp;PERIODTYPE=QTR_STD&amp;SCFT=3&amp;window=popup_no_bar&amp;width=385&amp;height=120&amp;START_MAXIMIZED=FALSE&amp;creator=factset&amp;display_string=Audit"}</definedName>
    <definedName name="_192__FDSAUDITLINK___1" hidden="1">{"fdsup://Directions/FactSet Auditing Viewer?action=AUDIT_VALUE&amp;DB=129&amp;ID1=57906410&amp;VALUEID=01001&amp;SDATE=201002&amp;PERIODTYPE=QTR_STD&amp;SCFT=3&amp;window=popup_no_bar&amp;width=385&amp;height=120&amp;START_MAXIMIZED=FALSE&amp;creator=factset&amp;display_string=Audit"}</definedName>
    <definedName name="_1920__FDSAUDITLINK__" localSheetId="2">{"fdsup://directions/FAT Viewer?action=UPDATE&amp;creator=factset&amp;DYN_ARGS=TRUE&amp;DOC_NAME=FAT:FQL_AUDITING_CLIENT_TEMPLATE.FAT&amp;display_string=Audit&amp;VAR:KEY=PKZENWLOTO&amp;VAR:QUERY=KEZTTF9ORVRfSU5DKE5PVyxOT1csRlNBLCxVU0QpQEZGX05FVF9JTkMoTFRNUywwLCwsLFVTRCkp&amp;WINDOW=F","IRST_POPUP&amp;HEIGHT=450&amp;WIDTH=450&amp;START_MAXIMIZED=FALSE&amp;VAR:CALENDAR=US&amp;VAR:SYMBOL=ARGL&amp;VAR:INDEX=0"}</definedName>
    <definedName name="_1920__FDSAUDITLINK__" hidden="1">{"fdsup://directions/FAT Viewer?action=UPDATE&amp;creator=factset&amp;DYN_ARGS=TRUE&amp;DOC_NAME=FAT:FQL_AUDITING_CLIENT_TEMPLATE.FAT&amp;display_string=Audit&amp;VAR:KEY=WJIBUXGLYR&amp;VAR:QUERY=RkZfRU5UUlBSX1ZBTF9EQUlMWSg0MDI4MCk=&amp;WINDOW=FIRST_POPUP&amp;HEIGHT=450&amp;WIDTH=450&amp;START_MA","XIMIZED=FALSE&amp;VAR:CALENDAR=US&amp;VAR:SYMBOL=H&amp;VAR:INDEX=0"}</definedName>
    <definedName name="_1921__FDSAUDITLINK__" localSheetId="2">{"fdsup://directions/FAT Viewer?action=UPDATE&amp;creator=factset&amp;DYN_ARGS=TRUE&amp;DOC_NAME=FAT:FQL_AUDITING_CLIENT_TEMPLATE.FAT&amp;display_string=Audit&amp;VAR:KEY=LWZWZMRGXS&amp;VAR:QUERY=KEZTTF9ORVRfSU5DKE5PVyxOT1csRlNBLCxVU0QpQEZGX05FVF9JTkMoTFRNUywwLCwsLFVTRCkp&amp;WINDOW=F","IRST_POPUP&amp;HEIGHT=450&amp;WIDTH=450&amp;START_MAXIMIZED=FALSE&amp;VAR:CALENDAR=US&amp;VAR:SYMBOL=HDHL&amp;VAR:INDEX=0"}</definedName>
    <definedName name="_1921__FDSAUDITLINK__" hidden="1">{"fdsup://directions/FAT Viewer?action=UPDATE&amp;creator=factset&amp;DYN_ARGS=TRUE&amp;DOC_NAME=FAT:FQL_AUDITING_CLIENT_TEMPLATE.FAT&amp;display_string=Audit&amp;VAR:KEY=QRCFOXQHET&amp;VAR:QUERY=RkZfRU5UUlBSX1ZBTF9EQUlMWSg0MDI4MCk=&amp;WINDOW=FIRST_POPUP&amp;HEIGHT=450&amp;WIDTH=450&amp;START_MA","XIMIZED=FALSE&amp;VAR:CALENDAR=US&amp;VAR:SYMBOL=HOT&amp;VAR:INDEX=0"}</definedName>
    <definedName name="_1922__FDSAUDITLINK__" localSheetId="2">{"fdsup://directions/FAT Viewer?action=UPDATE&amp;creator=factset&amp;DYN_ARGS=TRUE&amp;DOC_NAME=FAT:FQL_AUDITING_CLIENT_TEMPLATE.FAT&amp;display_string=Audit&amp;VAR:KEY=FWNGTSHCRM&amp;VAR:QUERY=KEZTTF9ORVRfSU5DKE5PVyxOT1csRlNBLCxVU0QpQEZGX05FVF9JTkMoTFRNUywwLCwsLFVTRCkp&amp;WINDOW=F","IRST_POPUP&amp;HEIGHT=450&amp;WIDTH=450&amp;START_MAXIMIZED=FALSE&amp;VAR:CALENDAR=US&amp;VAR:SYMBOL=B1H0K1&amp;VAR:INDEX=0"}</definedName>
    <definedName name="_1922__FDSAUDITLINK__" hidden="1">{"fdsup://directions/FAT Viewer?action=UPDATE&amp;creator=factset&amp;DYN_ARGS=TRUE&amp;DOC_NAME=FAT:FQL_AUDITING_CLIENT_TEMPLATE.FAT&amp;display_string=Audit&amp;VAR:KEY=MJABCLWBAT&amp;VAR:QUERY=RkZfRU5UUlBSX1ZBTF9EQUlMWSg0MDI4MCk=&amp;WINDOW=FIRST_POPUP&amp;HEIGHT=450&amp;WIDTH=450&amp;START_MA","XIMIZED=FALSE&amp;VAR:CALENDAR=US&amp;VAR:SYMBOL=585284&amp;VAR:INDEX=0"}</definedName>
    <definedName name="_1923__FDSAUDITLINK__" localSheetId="2">{"fdsup://directions/FAT Viewer?action=UPDATE&amp;creator=factset&amp;DYN_ARGS=TRUE&amp;DOC_NAME=FAT:FQL_AUDITING_CLIENT_TEMPLATE.FAT&amp;display_string=Audit&amp;VAR:KEY=ZQJCHEDMHM&amp;VAR:QUERY=KEZTTF9ORVRfSU5DKE5PVyxOT1csRlNBLCxVU0QpQEZGX05FVF9JTkMoTFRNUywwLCwsLFVTRCkp&amp;WINDOW=F","IRST_POPUP&amp;HEIGHT=450&amp;WIDTH=450&amp;START_MAXIMIZED=FALSE&amp;VAR:CALENDAR=US&amp;VAR:SYMBOL=BGCP&amp;VAR:INDEX=0"}</definedName>
    <definedName name="_1923__FDSAUDITLINK__" hidden="1">{"fdsup://directions/FAT Viewer?action=UPDATE&amp;creator=factset&amp;DYN_ARGS=TRUE&amp;DOC_NAME=FAT:FQL_AUDITING_CLIENT_TEMPLATE.FAT&amp;display_string=Audit&amp;VAR:KEY=CVODAXYZUV&amp;VAR:QUERY=RkZfRU5UUlBSX1ZBTF9EQUlMWSg0MDI4MCk=&amp;WINDOW=FIRST_POPUP&amp;HEIGHT=450&amp;WIDTH=450&amp;START_MA","XIMIZED=FALSE&amp;VAR:CALENDAR=US&amp;VAR:SYMBOL=MAR&amp;VAR:INDEX=0"}</definedName>
    <definedName name="_1924__FDSAUDITLINK__" localSheetId="2">{"fdsup://directions/FAT Viewer?action=UPDATE&amp;creator=factset&amp;DYN_ARGS=TRUE&amp;DOC_NAME=FAT:FQL_AUDITING_CLIENT_TEMPLATE.FAT&amp;display_string=Audit&amp;VAR:KEY=NSRKZODUJE&amp;VAR:QUERY=KEZTTF9ORVRfSU5DKE5PVyxOT1csRlNBLCxVU0QpQEZGX05FVF9JTkMoTFRNUywwLCwsLFVTRCkp&amp;WINDOW=F","IRST_POPUP&amp;HEIGHT=450&amp;WIDTH=450&amp;START_MAXIMIZED=FALSE&amp;VAR:CALENDAR=US&amp;VAR:SYMBOL=GFIG&amp;VAR:INDEX=0"}</definedName>
    <definedName name="_1924__FDSAUDITLINK__" hidden="1">{"fdsup://directions/FAT Viewer?action=UPDATE&amp;creator=factset&amp;DYN_ARGS=TRUE&amp;DOC_NAME=FAT:FQL_AUDITING_CLIENT_TEMPLATE.FAT&amp;display_string=Audit&amp;VAR:KEY=AVWZSLEPUV&amp;VAR:QUERY=RkZfRU5UUlBSX1ZBTF9EQUlMWSg0MDI4MCk=&amp;WINDOW=FIRST_POPUP&amp;HEIGHT=450&amp;WIDTH=450&amp;START_MA","XIMIZED=FALSE&amp;VAR:CALENDAR=US&amp;VAR:SYMBOL=CHH&amp;VAR:INDEX=0"}</definedName>
    <definedName name="_1925__FDSAUDITLINK__" localSheetId="2">{"fdsup://directions/FAT Viewer?action=UPDATE&amp;creator=factset&amp;DYN_ARGS=TRUE&amp;DOC_NAME=FAT:FQL_AUDITING_CLIENT_TEMPLATE.FAT&amp;display_string=Audit&amp;VAR:KEY=PSXALSJMVY&amp;VAR:QUERY=KEZTTF9ORVRfSU5DKE5PVyxOT1csRlNBLCxVU0QpQEZGX05FVF9JTkMoTFRNUywwLCwsLFVTRCkp&amp;WINDOW=F","IRST_POPUP&amp;HEIGHT=450&amp;WIDTH=450&amp;START_MAXIMIZED=FALSE&amp;VAR:CALENDAR=US&amp;VAR:SYMBOL=739162&amp;VAR:INDEX=0"}</definedName>
    <definedName name="_1925__FDSAUDITLINK__" hidden="1">{"fdsup://directions/FAT Viewer?action=UPDATE&amp;creator=factset&amp;DYN_ARGS=TRUE&amp;DOC_NAME=FAT:FQL_AUDITING_CLIENT_TEMPLATE.FAT&amp;display_string=Audit&amp;VAR:KEY=CTGBYNQNKX&amp;VAR:QUERY=RkZfRU5UUlBSX1ZBTF9EQUlMWSg0MDI4MCk=&amp;WINDOW=FIRST_POPUP&amp;HEIGHT=450&amp;WIDTH=450&amp;START_MA","XIMIZED=FALSE&amp;VAR:CALENDAR=US&amp;VAR:SYMBOL=WYN&amp;VAR:INDEX=0"}</definedName>
    <definedName name="_1926__FDSAUDITLINK__" localSheetId="2">{"fdsup://directions/FAT Viewer?action=UPDATE&amp;creator=factset&amp;DYN_ARGS=TRUE&amp;DOC_NAME=FAT:FQL_AUDITING_CLIENT_TEMPLATE.FAT&amp;display_string=Audit&amp;VAR:KEY=HSBKFULGXU&amp;VAR:QUERY=KEZTTF9ORVRfSU5DKE5PVyxOT1csRlNBLCxVU0QpQEZGX05FVF9JTkMoTFRNUywwLCwsLFVTRCkp&amp;WINDOW=F","IRST_POPUP&amp;HEIGHT=450&amp;WIDTH=450&amp;START_MAXIMIZED=FALSE&amp;VAR:CALENDAR=US&amp;VAR:SYMBOL=NITE&amp;VAR:INDEX=0"}</definedName>
    <definedName name="_1926__FDSAUDITLINK__" hidden="1">{"fdsup://directions/FAT Viewer?action=UPDATE&amp;creator=factset&amp;DYN_ARGS=TRUE&amp;DOC_NAME=FAT:FQL_AUDITING_CLIENT_TEMPLATE.FAT&amp;display_string=Audit&amp;VAR:KEY=KTUVWHSLCL&amp;VAR:QUERY=RkZfRU5UUlBSX1ZBTF9EQUlMWSg0MDI3Nyk=&amp;WINDOW=FIRST_POPUP&amp;HEIGHT=450&amp;WIDTH=450&amp;START_MA","XIMIZED=FALSE&amp;VAR:CALENDAR=US&amp;VAR:SYMBOL=H&amp;VAR:INDEX=0"}</definedName>
    <definedName name="_1927__FDSAUDITLINK__" localSheetId="2">{"fdsup://directions/FAT Viewer?action=UPDATE&amp;creator=factset&amp;DYN_ARGS=TRUE&amp;DOC_NAME=FAT:FQL_AUDITING_CLIENT_TEMPLATE.FAT&amp;display_string=Audit&amp;VAR:KEY=XCHCVKJWRM&amp;VAR:QUERY=KEZTTF9ORVRfSU5DKE5PVyxOT1csRlNBLCxVU0QpQEZGX05FVF9JTkMoTFRNUywwLCwsLFVTRCkp&amp;WINDOW=F","IRST_POPUP&amp;HEIGHT=450&amp;WIDTH=450&amp;START_MAXIMIZED=FALSE&amp;VAR:CALENDAR=US&amp;VAR:SYMBOL=B1H0DZ&amp;VAR:INDEX=0"}</definedName>
    <definedName name="_1927__FDSAUDITLINK__" hidden="1">{"fdsup://directions/FAT Viewer?action=UPDATE&amp;creator=factset&amp;DYN_ARGS=TRUE&amp;DOC_NAME=FAT:FQL_AUDITING_CLIENT_TEMPLATE.FAT&amp;display_string=Audit&amp;VAR:KEY=GJSPSBQZKV&amp;VAR:QUERY=RkZfRU5UUlBSX1ZBTF9EQUlMWSg0MDI3Nyk=&amp;WINDOW=FIRST_POPUP&amp;HEIGHT=450&amp;WIDTH=450&amp;START_MA","XIMIZED=FALSE&amp;VAR:CALENDAR=US&amp;VAR:SYMBOL=HOT&amp;VAR:INDEX=0"}</definedName>
    <definedName name="_1928__FDSAUDITLINK__" localSheetId="2">{"fdsup://directions/FAT Viewer?action=UPDATE&amp;creator=factset&amp;DYN_ARGS=TRUE&amp;DOC_NAME=FAT:FQL_AUDITING_CLIENT_TEMPLATE.FAT&amp;display_string=Audit&amp;VAR:KEY=BMFIBCJITQ&amp;VAR:QUERY=KEZTTF9ORVRfSU5DKE5PVyxOT1csRlNBLCxVU0QpQEZGX05FVF9JTkMoTFRNUywwLCwsLFVTRCkp&amp;WINDOW=F","IRST_POPUP&amp;HEIGHT=450&amp;WIDTH=450&amp;START_MAXIMIZED=FALSE&amp;VAR:CALENDAR=US&amp;VAR:SYMBOL=338721&amp;VAR:INDEX=0"}</definedName>
    <definedName name="_1928__FDSAUDITLINK__" hidden="1">{"fdsup://directions/FAT Viewer?action=UPDATE&amp;creator=factset&amp;DYN_ARGS=TRUE&amp;DOC_NAME=FAT:FQL_AUDITING_CLIENT_TEMPLATE.FAT&amp;display_string=Audit&amp;VAR:KEY=IRYXMNELCD&amp;VAR:QUERY=RkZfRU5UUlBSX1ZBTF9EQUlMWSg0MDI3Nyk=&amp;WINDOW=FIRST_POPUP&amp;HEIGHT=450&amp;WIDTH=450&amp;START_MA","XIMIZED=FALSE&amp;VAR:CALENDAR=US&amp;VAR:SYMBOL=585284&amp;VAR:INDEX=0"}</definedName>
    <definedName name="_1929__FDSAUDITLINK__" localSheetId="2">{"fdsup://Directions/FactSet Auditing Viewer?action=AUDIT_VALUE&amp;DB=129&amp;ID1=B1H0K1&amp;VALUEID=02001&amp;SDATE=201001&amp;PERIODTYPE=SEMI_STD&amp;window=popup_no_bar&amp;width=385&amp;height=120&amp;START_MAXIMIZED=FALSE&amp;creator=factset&amp;display_string=Audit"}</definedName>
    <definedName name="_1929__FDSAUDITLINK__" hidden="1">{"fdsup://directions/FAT Viewer?action=UPDATE&amp;creator=factset&amp;DYN_ARGS=TRUE&amp;DOC_NAME=FAT:FQL_AUDITING_CLIENT_TEMPLATE.FAT&amp;display_string=Audit&amp;VAR:KEY=OLKHGPQJUT&amp;VAR:QUERY=RkZfRU5UUlBSX1ZBTF9EQUlMWSg0MDI3Nyk=&amp;WINDOW=FIRST_POPUP&amp;HEIGHT=450&amp;WIDTH=450&amp;START_MA","XIMIZED=FALSE&amp;VAR:CALENDAR=US&amp;VAR:SYMBOL=MAR&amp;VAR:INDEX=0"}</definedName>
    <definedName name="_193___________________123Graph_DCHART_4" hidden="1">#REF!</definedName>
    <definedName name="_193________________123Graph_DCHART_3" hidden="1">#REF!</definedName>
    <definedName name="_193____123Graph_DCHART_2" hidden="1">#REF!</definedName>
    <definedName name="_193____123Graph_DCHART_3" hidden="1">#REF!</definedName>
    <definedName name="_193__123Graph_ECHART_9" hidden="1">#REF!</definedName>
    <definedName name="_193__FDSAUDITLINK__" localSheetId="2" hidden="1">{"fdsup://Directions/FactSet Auditing Viewer?action=AUDIT_VALUE&amp;DB=129&amp;ID1=48020T10&amp;VALUEID=03351&amp;SDATE=201004&amp;PERIODTYPE=QTR_STD&amp;SCFT=3&amp;window=popup_no_bar&amp;width=385&amp;height=120&amp;START_MAXIMIZED=FALSE&amp;creator=factset&amp;display_string=Audit"}</definedName>
    <definedName name="_193__FDSAUDITLINK__" hidden="1">{"fdsup://directions/FAT Viewer?action=UPDATE&amp;creator=factset&amp;DYN_ARGS=TRUE&amp;DOC_NAME=FAT:FQL_AUDITING_CLIENT_TEMPLATE.FAT&amp;display_string=Audit&amp;VAR:KEY=KLUHGTWBIH&amp;VAR:QUERY=KEZGX0lOVF9FWFBfTkVUKExUTVMsNDA3MjQsLCxSUCxVU0QpQEZGX0lOVF9FWFBfTkVUKExUTVNfU0VNSSw0M","DcyNCwsLFJQLFVTRCkp&amp;WINDOW=FIRST_POPUP&amp;HEIGHT=450&amp;WIDTH=450&amp;START_MAXIMIZED=FALSE&amp;VAR:CALENDAR=US&amp;VAR:SYMBOL=CHKP&amp;VAR:INDEX=0"}</definedName>
    <definedName name="_193__FDSAUDITLINK___1" localSheetId="2" hidden="1">{"fdsup://directions/FAT Viewer?action=UPDATE&amp;creator=factset&amp;DYN_ARGS=TRUE&amp;DOC_NAME=FAT:FQL_AUDITING_CLIENT_TEMPLATE.FAT&amp;display_string=Audit&amp;VAR:KEY=KLUHGTWBIH&amp;VAR:QUERY=KEZGX0lOVF9FWFBfTkVUKExUTVMsNDA3MjQsLCxSUCxVU0QpQEZGX0lOVF9FWFBfTkVUKExUTVNfU0VNSSw0M","DcyNCwsLFJQLFVTRCkp&amp;WINDOW=FIRST_POPUP&amp;HEIGHT=450&amp;WIDTH=450&amp;START_MAXIMIZED=FALSE&amp;VAR:CALENDAR=US&amp;VAR:SYMBOL=CHKP&amp;VAR:INDEX=0"}</definedName>
    <definedName name="_193__FDSAUDITLINK___1" hidden="1">{"fdsup://directions/FAT Viewer?action=UPDATE&amp;creator=factset&amp;DYN_ARGS=TRUE&amp;DOC_NAME=FAT:FQL_AUDITING_CLIENT_TEMPLATE.FAT&amp;display_string=Audit&amp;VAR:KEY=KLUHGTWBIH&amp;VAR:QUERY=KEZGX0lOVF9FWFBfTkVUKExUTVMsNDA3MjQsLCxSUCxVU0QpQEZGX0lOVF9FWFBfTkVUKExUTVNfU0VNSSw0M","DcyNCwsLFJQLFVTRCkp&amp;WINDOW=FIRST_POPUP&amp;HEIGHT=450&amp;WIDTH=450&amp;START_MAXIMIZED=FALSE&amp;VAR:CALENDAR=US&amp;VAR:SYMBOL=CHKP&amp;VAR:INDEX=0"}</definedName>
    <definedName name="_1930__FDSAUDITLINK__" localSheetId="2">{"fdsup://Directions/FactSet Auditing Viewer?action=AUDIT_VALUE&amp;DB=129&amp;ID1=05541T10&amp;VALUEID=02001&amp;SDATE=201002&amp;PERIODTYPE=QTR_STD&amp;window=popup_no_bar&amp;width=385&amp;height=120&amp;START_MAXIMIZED=FALSE&amp;creator=factset&amp;display_string=Audit"}</definedName>
    <definedName name="_1930__FDSAUDITLINK__" hidden="1">{"fdsup://directions/FAT Viewer?action=UPDATE&amp;creator=factset&amp;DYN_ARGS=TRUE&amp;DOC_NAME=FAT:FQL_AUDITING_CLIENT_TEMPLATE.FAT&amp;display_string=Audit&amp;VAR:KEY=UHUTYLUDSR&amp;VAR:QUERY=RkZfRU5UUlBSX1ZBTF9EQUlMWSg0MDI3Nyk=&amp;WINDOW=FIRST_POPUP&amp;HEIGHT=450&amp;WIDTH=450&amp;START_MA","XIMIZED=FALSE&amp;VAR:CALENDAR=US&amp;VAR:SYMBOL=CHH&amp;VAR:INDEX=0"}</definedName>
    <definedName name="_1931__FDSAUDITLINK__" localSheetId="2">{"fdsup://Directions/FactSet Auditing Viewer?action=AUDIT_VALUE&amp;DB=129&amp;ID1=36165220&amp;VALUEID=02001&amp;SDATE=201002&amp;PERIODTYPE=QTR_STD&amp;window=popup_no_bar&amp;width=385&amp;height=120&amp;START_MAXIMIZED=FALSE&amp;creator=factset&amp;display_string=Audit"}</definedName>
    <definedName name="_1931__FDSAUDITLINK__" hidden="1">{"fdsup://directions/FAT Viewer?action=UPDATE&amp;creator=factset&amp;DYN_ARGS=TRUE&amp;DOC_NAME=FAT:FQL_AUDITING_CLIENT_TEMPLATE.FAT&amp;display_string=Audit&amp;VAR:KEY=SDUZWLQLCT&amp;VAR:QUERY=RkZfRU5UUlBSX1ZBTF9EQUlMWSg0MDI3Nyk=&amp;WINDOW=FIRST_POPUP&amp;HEIGHT=450&amp;WIDTH=450&amp;START_MA","XIMIZED=FALSE&amp;VAR:CALENDAR=US&amp;VAR:SYMBOL=WYN&amp;VAR:INDEX=0"}</definedName>
    <definedName name="_1932__FDSAUDITLINK__" localSheetId="2">{"fdsup://Directions/FactSet Auditing Viewer?action=AUDIT_VALUE&amp;DB=129&amp;ID1=739162&amp;VALUEID=02001&amp;SDATE=201001&amp;PERIODTYPE=SEMI_STD&amp;window=popup_no_bar&amp;width=385&amp;height=120&amp;START_MAXIMIZED=FALSE&amp;creator=factset&amp;display_string=Audit"}</definedName>
    <definedName name="_1932__FDSAUDITLINK__" hidden="1">{"fdsup://directions/FAT Viewer?action=UPDATE&amp;creator=factset&amp;DYN_ARGS=TRUE&amp;DOC_NAME=FAT:FQL_AUDITING_CLIENT_TEMPLATE.FAT&amp;display_string=Audit&amp;VAR:KEY=KVIVQTMJMV&amp;VAR:QUERY=RkZfRU5UUlBSX1ZBTF9EQUlMWSg0MDI3Nik=&amp;WINDOW=FIRST_POPUP&amp;HEIGHT=450&amp;WIDTH=450&amp;START_MA","XIMIZED=FALSE&amp;VAR:CALENDAR=US&amp;VAR:SYMBOL=H&amp;VAR:INDEX=0"}</definedName>
    <definedName name="_1933__FDSAUDITLINK__" localSheetId="2">{"fdsup://Directions/FactSet Auditing Viewer?action=AUDIT_VALUE&amp;DB=129&amp;ID1=49900510&amp;VALUEID=02001&amp;SDATE=201003&amp;PERIODTYPE=QTR_STD&amp;window=popup_no_bar&amp;width=385&amp;height=120&amp;START_MAXIMIZED=FALSE&amp;creator=factset&amp;display_string=Audit"}</definedName>
    <definedName name="_1933__FDSAUDITLINK__" hidden="1">{"fdsup://directions/FAT Viewer?action=UPDATE&amp;creator=factset&amp;DYN_ARGS=TRUE&amp;DOC_NAME=FAT:FQL_AUDITING_CLIENT_TEMPLATE.FAT&amp;display_string=Audit&amp;VAR:KEY=UTEJUHWHMN&amp;VAR:QUERY=RkZfRU5UUlBSX1ZBTF9EQUlMWSg0MDI3Nik=&amp;WINDOW=FIRST_POPUP&amp;HEIGHT=450&amp;WIDTH=450&amp;START_MA","XIMIZED=FALSE&amp;VAR:CALENDAR=US&amp;VAR:SYMBOL=HOT&amp;VAR:INDEX=0"}</definedName>
    <definedName name="_1934__FDSAUDITLINK__" localSheetId="2">{"fdsup://Directions/FactSet Auditing Viewer?action=AUDIT_VALUE&amp;DB=129&amp;ID1=B1H0DZ&amp;VALUEID=02001&amp;SDATE=201001&amp;PERIODTYPE=SEMI_STD&amp;window=popup_no_bar&amp;width=385&amp;height=120&amp;START_MAXIMIZED=FALSE&amp;creator=factset&amp;display_string=Audit"}</definedName>
    <definedName name="_1934__FDSAUDITLINK__" hidden="1">{"fdsup://directions/FAT Viewer?action=UPDATE&amp;creator=factset&amp;DYN_ARGS=TRUE&amp;DOC_NAME=FAT:FQL_AUDITING_CLIENT_TEMPLATE.FAT&amp;display_string=Audit&amp;VAR:KEY=WXWTIBWLEL&amp;VAR:QUERY=RkZfRU5UUlBSX1ZBTF9EQUlMWSg0MDI3Nik=&amp;WINDOW=FIRST_POPUP&amp;HEIGHT=450&amp;WIDTH=450&amp;START_MA","XIMIZED=FALSE&amp;VAR:CALENDAR=US&amp;VAR:SYMBOL=585284&amp;VAR:INDEX=0"}</definedName>
    <definedName name="_1935__FDSAUDITLINK__" localSheetId="2">{"fdsup://directions/FAT Viewer?action=UPDATE&amp;creator=factset&amp;DYN_ARGS=TRUE&amp;DOC_NAME=FAT:FQL_AUDITING_CLIENT_TEMPLATE.FAT&amp;display_string=Audit&amp;VAR:KEY=NYHMVUXSNO&amp;VAR:QUERY=KEZTTF9ORVRfSU5DKE5PVyxOT1csRlNBLCxVU0QpQEZGX05FVF9JTkMoTFRNUywwLCwsLFVTRCkp&amp;WINDOW=F","IRST_POPUP&amp;HEIGHT=450&amp;WIDTH=450&amp;START_MAXIMIZED=FALSE&amp;VAR:CALENDAR=US&amp;VAR:SYMBOL=NDAQ&amp;VAR:INDEX=0"}</definedName>
    <definedName name="_1935__FDSAUDITLINK__" hidden="1">{"fdsup://directions/FAT Viewer?action=UPDATE&amp;creator=factset&amp;DYN_ARGS=TRUE&amp;DOC_NAME=FAT:FQL_AUDITING_CLIENT_TEMPLATE.FAT&amp;display_string=Audit&amp;VAR:KEY=OLAZMFOBIT&amp;VAR:QUERY=RkZfRU5UUlBSX1ZBTF9EQUlMWSg0MDI3Nik=&amp;WINDOW=FIRST_POPUP&amp;HEIGHT=450&amp;WIDTH=450&amp;START_MA","XIMIZED=FALSE&amp;VAR:CALENDAR=US&amp;VAR:SYMBOL=MAR&amp;VAR:INDEX=0"}</definedName>
    <definedName name="_1936__FDSAUDITLINK__" localSheetId="2">{"fdsup://directions/FAT Viewer?action=UPDATE&amp;creator=factset&amp;DYN_ARGS=TRUE&amp;DOC_NAME=FAT:FQL_AUDITING_CLIENT_TEMPLATE.FAT&amp;display_string=Audit&amp;VAR:KEY=DYLYXOFEJI&amp;VAR:QUERY=KEZTTF9ORVRfSU5DKE5PVyxOT1csRlNBLCxVU0QpQEZGX05FVF9JTkMoTFRNUywwLCwsLFVTRCkp&amp;WINDOW=F","IRST_POPUP&amp;HEIGHT=450&amp;WIDTH=450&amp;START_MAXIMIZED=FALSE&amp;VAR:CALENDAR=US&amp;VAR:SYMBOL=NYX&amp;VAR:INDEX=0"}</definedName>
    <definedName name="_1936__FDSAUDITLINK__" hidden="1">{"fdsup://directions/FAT Viewer?action=UPDATE&amp;creator=factset&amp;DYN_ARGS=TRUE&amp;DOC_NAME=FAT:FQL_AUDITING_CLIENT_TEMPLATE.FAT&amp;display_string=Audit&amp;VAR:KEY=ADOLMVKZET&amp;VAR:QUERY=RkZfRU5UUlBSX1ZBTF9EQUlMWSg0MDI3Nik=&amp;WINDOW=FIRST_POPUP&amp;HEIGHT=450&amp;WIDTH=450&amp;START_MA","XIMIZED=FALSE&amp;VAR:CALENDAR=US&amp;VAR:SYMBOL=CHH&amp;VAR:INDEX=0"}</definedName>
    <definedName name="_1937__FDSAUDITLINK__" localSheetId="2">{"fdsup://directions/FAT Viewer?action=UPDATE&amp;creator=factset&amp;DYN_ARGS=TRUE&amp;DOC_NAME=FAT:FQL_AUDITING_CLIENT_TEMPLATE.FAT&amp;display_string=Audit&amp;VAR:KEY=BYDYDWHMRU&amp;VAR:QUERY=KEZTTF9ORVRfSU5DKE5PVyxOT1csRlNBLCxVU0QpQEZGX05FVF9JTkMoTFRNUywwLCwsLFVTRCkp&amp;WINDOW=F","IRST_POPUP&amp;HEIGHT=450&amp;WIDTH=450&amp;START_MAXIMIZED=FALSE&amp;VAR:CALENDAR=US&amp;VAR:SYMBOL=323868&amp;VAR:INDEX=0"}</definedName>
    <definedName name="_1937__FDSAUDITLINK__" hidden="1">{"fdsup://directions/FAT Viewer?action=UPDATE&amp;creator=factset&amp;DYN_ARGS=TRUE&amp;DOC_NAME=FAT:FQL_AUDITING_CLIENT_TEMPLATE.FAT&amp;display_string=Audit&amp;VAR:KEY=MNADGPAXWF&amp;VAR:QUERY=RkZfRU5UUlBSX1ZBTF9EQUlMWSg0MDI3Nik=&amp;WINDOW=FIRST_POPUP&amp;HEIGHT=450&amp;WIDTH=450&amp;START_MA","XIMIZED=FALSE&amp;VAR:CALENDAR=US&amp;VAR:SYMBOL=WYN&amp;VAR:INDEX=0"}</definedName>
    <definedName name="_1938__FDSAUDITLINK__" localSheetId="2">{"fdsup://directions/FAT Viewer?action=UPDATE&amp;creator=factset&amp;DYN_ARGS=TRUE&amp;DOC_NAME=FAT:FQL_AUDITING_CLIENT_TEMPLATE.FAT&amp;display_string=Audit&amp;VAR:KEY=TWZCNGVEDQ&amp;VAR:QUERY=KEZTTF9ORVRfSU5DKE5PVyxOT1csRlNBLCxVU0QpQEZGX05FVF9JTkMoTFRNUywwLCwsLFVTRCkp&amp;WINDOW=F","IRST_POPUP&amp;HEIGHT=450&amp;WIDTH=450&amp;START_MAXIMIZED=FALSE&amp;VAR:CALENDAR=US&amp;VAR:SYMBOL=ICE&amp;VAR:INDEX=0"}</definedName>
    <definedName name="_1938__FDSAUDITLINK__" hidden="1">{"fdsup://directions/FAT Viewer?action=UPDATE&amp;creator=factset&amp;DYN_ARGS=TRUE&amp;DOC_NAME=FAT:FQL_AUDITING_CLIENT_TEMPLATE.FAT&amp;display_string=Audit&amp;VAR:KEY=KLQRYVOZAZ&amp;VAR:QUERY=RkZfRU5UUlBSX1ZBTF9EQUlMWSg0MDI3NSk=&amp;WINDOW=FIRST_POPUP&amp;HEIGHT=450&amp;WIDTH=450&amp;START_MA","XIMIZED=FALSE&amp;VAR:CALENDAR=US&amp;VAR:SYMBOL=H&amp;VAR:INDEX=0"}</definedName>
    <definedName name="_1939__FDSAUDITLINK__" localSheetId="2">{"fdsup://directions/FAT Viewer?action=UPDATE&amp;creator=factset&amp;DYN_ARGS=TRUE&amp;DOC_NAME=FAT:FQL_AUDITING_CLIENT_TEMPLATE.FAT&amp;display_string=Audit&amp;VAR:KEY=LOZSTIXWTW&amp;VAR:QUERY=KEZTTF9ORVRfSU5DKE5PVyxOT1csRlNBLCxVU0QpQEZGX05FVF9JTkMoTFRNUywwLCwsLFVTRCkp&amp;WINDOW=F","IRST_POPUP&amp;HEIGHT=450&amp;WIDTH=450&amp;START_MAXIMIZED=FALSE&amp;VAR:CALENDAR=US&amp;VAR:SYMBOL=206192&amp;VAR:INDEX=0"}</definedName>
    <definedName name="_1939__FDSAUDITLINK__" hidden="1">{"fdsup://directions/FAT Viewer?action=UPDATE&amp;creator=factset&amp;DYN_ARGS=TRUE&amp;DOC_NAME=FAT:FQL_AUDITING_CLIENT_TEMPLATE.FAT&amp;display_string=Audit&amp;VAR:KEY=MVYPWLOPKT&amp;VAR:QUERY=RkZfRU5UUlBSX1ZBTF9EQUlMWSg0MDI3NSk=&amp;WINDOW=FIRST_POPUP&amp;HEIGHT=450&amp;WIDTH=450&amp;START_MA","XIMIZED=FALSE&amp;VAR:CALENDAR=US&amp;VAR:SYMBOL=HOT&amp;VAR:INDEX=0"}</definedName>
    <definedName name="_194___________________123Graph_DCHART_5" hidden="1">#REF!</definedName>
    <definedName name="_194________________123Graph_DCHART_4" hidden="1">#REF!</definedName>
    <definedName name="_194_____123Graph_FCHART_7" hidden="1">#REF!</definedName>
    <definedName name="_194____123Graph_DCHART_3" hidden="1">#REF!</definedName>
    <definedName name="_194____123Graph_DCHART_4" hidden="1">#REF!</definedName>
    <definedName name="_194__FDSAUDITLINK__" localSheetId="2">{"fdsup://directions/FAT Viewer?action=UPDATE&amp;creator=factset&amp;DYN_ARGS=TRUE&amp;DOC_NAME=FAT:FQL_AUDITING_CLIENT_TEMPLATE.FAT&amp;display_string=Audit&amp;VAR:KEY=DQBWTUHWRG&amp;VAR:QUERY=KEZTTF9ORVRfSU5DKE5PVyxOT1csRlNBLCxVU0QpQEZGX05FVF9JTkMoTFRNUywwLCwsLFVTRCkp&amp;WINDOW=F","IRST_POPUP&amp;HEIGHT=450&amp;WIDTH=450&amp;START_MAXIMIZED=FALSE&amp;VAR:CALENDAR=US&amp;VAR:SYMBOL=SPSC&amp;VAR:INDEX=0"}</definedName>
    <definedName name="_194__FDSAUDITLINK__" hidden="1">{"fdsup://directions/FAT Viewer?action=UPDATE&amp;creator=factset&amp;DYN_ARGS=TRUE&amp;DOC_NAME=FAT:FQL_AUDITING_CLIENT_TEMPLATE.FAT&amp;display_string=Audit&amp;VAR:KEY=WBCFQFSFQN&amp;VAR:QUERY=KEZGX0VQU19ESUwoTFRNUyw0MDcyNCwsLFJQLFVTRClARkZfRVBTX0RJTChMVE1TX1NFTUksNDA3MjQsLCxSU","CxVU0QpKQ==&amp;WINDOW=FIRST_POPUP&amp;HEIGHT=450&amp;WIDTH=450&amp;START_MAXIMIZED=FALSE&amp;VAR:CALENDAR=US&amp;VAR:SYMBOL=CHKP&amp;VAR:INDEX=0"}</definedName>
    <definedName name="_194__FDSAUDITLINK___1" localSheetId="2" hidden="1">{"fdsup://directions/FAT Viewer?action=UPDATE&amp;creator=factset&amp;DYN_ARGS=TRUE&amp;DOC_NAME=FAT:FQL_AUDITING_CLIENT_TEMPLATE.FAT&amp;display_string=Audit&amp;VAR:KEY=WBCFQFSFQN&amp;VAR:QUERY=KEZGX0VQU19ESUwoTFRNUyw0MDcyNCwsLFJQLFVTRClARkZfRVBTX0RJTChMVE1TX1NFTUksNDA3MjQsLCxSU","CxVU0QpKQ==&amp;WINDOW=FIRST_POPUP&amp;HEIGHT=450&amp;WIDTH=450&amp;START_MAXIMIZED=FALSE&amp;VAR:CALENDAR=US&amp;VAR:SYMBOL=CHKP&amp;VAR:INDEX=0"}</definedName>
    <definedName name="_194__FDSAUDITLINK___1" hidden="1">{"fdsup://directions/FAT Viewer?action=UPDATE&amp;creator=factset&amp;DYN_ARGS=TRUE&amp;DOC_NAME=FAT:FQL_AUDITING_CLIENT_TEMPLATE.FAT&amp;display_string=Audit&amp;VAR:KEY=WBCFQFSFQN&amp;VAR:QUERY=KEZGX0VQU19ESUwoTFRNUyw0MDcyNCwsLFJQLFVTRClARkZfRVBTX0RJTChMVE1TX1NFTUksNDA3MjQsLCxSU","CxVU0QpKQ==&amp;WINDOW=FIRST_POPUP&amp;HEIGHT=450&amp;WIDTH=450&amp;START_MAXIMIZED=FALSE&amp;VAR:CALENDAR=US&amp;VAR:SYMBOL=CHKP&amp;VAR:INDEX=0"}</definedName>
    <definedName name="_194_0_Table2_" hidden="1">#N/A</definedName>
    <definedName name="_1940__FDSAUDITLINK__" localSheetId="2">{"fdsup://directions/FAT Viewer?action=UPDATE&amp;creator=factset&amp;DYN_ARGS=TRUE&amp;DOC_NAME=FAT:FQL_AUDITING_CLIENT_TEMPLATE.FAT&amp;display_string=Audit&amp;VAR:KEY=VYDQTWRYPI&amp;VAR:QUERY=KEZTTF9ORVRfSU5DKE5PVyxOT1csRlNBLCxVU0QpQEZGX05FVF9JTkMoTFRNUywwLCwsLFVTRCkp&amp;WINDOW=F","IRST_POPUP&amp;HEIGHT=450&amp;WIDTH=450&amp;START_MAXIMIZED=FALSE&amp;VAR:CALENDAR=US&amp;VAR:SYMBOL=630386&amp;VAR:INDEX=0"}</definedName>
    <definedName name="_1940__FDSAUDITLINK__" hidden="1">{"fdsup://directions/FAT Viewer?action=UPDATE&amp;creator=factset&amp;DYN_ARGS=TRUE&amp;DOC_NAME=FAT:FQL_AUDITING_CLIENT_TEMPLATE.FAT&amp;display_string=Audit&amp;VAR:KEY=UTYPKBYRCF&amp;VAR:QUERY=RkZfRU5UUlBSX1ZBTF9EQUlMWSg0MDI3NSk=&amp;WINDOW=FIRST_POPUP&amp;HEIGHT=450&amp;WIDTH=450&amp;START_MA","XIMIZED=FALSE&amp;VAR:CALENDAR=US&amp;VAR:SYMBOL=585284&amp;VAR:INDEX=0"}</definedName>
    <definedName name="_1941__FDSAUDITLINK__" localSheetId="2">{"fdsup://directions/FAT Viewer?action=UPDATE&amp;creator=factset&amp;DYN_ARGS=TRUE&amp;DOC_NAME=FAT:FQL_AUDITING_CLIENT_TEMPLATE.FAT&amp;display_string=Audit&amp;VAR:KEY=TMRIFUPYP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206192&amp;VAR:INDEX=0"}</definedName>
    <definedName name="_1941__FDSAUDITLINK__" hidden="1">{"fdsup://directions/FAT Viewer?action=UPDATE&amp;creator=factset&amp;DYN_ARGS=TRUE&amp;DOC_NAME=FAT:FQL_AUDITING_CLIENT_TEMPLATE.FAT&amp;display_string=Audit&amp;VAR:KEY=ONQVOZOJIZ&amp;VAR:QUERY=RkZfRU5UUlBSX1ZBTF9EQUlMWSg0MDI3NSk=&amp;WINDOW=FIRST_POPUP&amp;HEIGHT=450&amp;WIDTH=450&amp;START_MA","XIMIZED=FALSE&amp;VAR:CALENDAR=US&amp;VAR:SYMBOL=MAR&amp;VAR:INDEX=0"}</definedName>
    <definedName name="_1942__FDSAUDITLINK__" localSheetId="2">{"fdsup://directions/FAT Viewer?action=UPDATE&amp;creator=factset&amp;DYN_ARGS=TRUE&amp;DOC_NAME=FAT:FQL_AUDITING_CLIENT_TEMPLATE.FAT&amp;display_string=Audit&amp;VAR:KEY=PCDAFOJYZC&amp;VAR:QUERY=KEZTTF9ORVRfSU5DKE5PVyxOT1csRlNBLCxVU0QpQEZGX05FVF9JTkMoTFRNUywwLCwsLFVTRCkp&amp;WINDOW=F","IRST_POPUP&amp;HEIGHT=450&amp;WIDTH=450&amp;START_MAXIMIZED=FALSE&amp;VAR:CALENDAR=US&amp;VAR:SYMBOL=TSS&amp;VAR:INDEX=0"}</definedName>
    <definedName name="_1942__FDSAUDITLINK__" hidden="1">{"fdsup://directions/FAT Viewer?action=UPDATE&amp;creator=factset&amp;DYN_ARGS=TRUE&amp;DOC_NAME=FAT:FQL_AUDITING_CLIENT_TEMPLATE.FAT&amp;display_string=Audit&amp;VAR:KEY=MLMVURGTOX&amp;VAR:QUERY=RkZfRU5UUlBSX1ZBTF9EQUlMWSg0MDI3NSk=&amp;WINDOW=FIRST_POPUP&amp;HEIGHT=450&amp;WIDTH=450&amp;START_MA","XIMIZED=FALSE&amp;VAR:CALENDAR=US&amp;VAR:SYMBOL=CHH&amp;VAR:INDEX=0"}</definedName>
    <definedName name="_1943__FDSAUDITLINK__" localSheetId="2">{"fdsup://directions/FAT Viewer?action=UPDATE&amp;creator=factset&amp;DYN_ARGS=TRUE&amp;DOC_NAME=FAT:FQL_AUDITING_CLIENT_TEMPLATE.FAT&amp;display_string=Audit&amp;VAR:KEY=RAPONKHWNW&amp;VAR:QUERY=KEZTTF9ORVRfSU5DKE5PVyxOT1csRlNBLCxVU0QpQEZGX05FVF9JTkMoTFRNUywwLCwsLFVTRCkp&amp;WINDOW=F","IRST_POPUP&amp;HEIGHT=450&amp;WIDTH=450&amp;START_MAXIMIZED=FALSE&amp;VAR:CALENDAR=US&amp;VAR:SYMBOL=CME&amp;VAR:INDEX=0"}</definedName>
    <definedName name="_1943__FDSAUDITLINK__" hidden="1">{"fdsup://directions/FAT Viewer?action=UPDATE&amp;creator=factset&amp;DYN_ARGS=TRUE&amp;DOC_NAME=FAT:FQL_AUDITING_CLIENT_TEMPLATE.FAT&amp;display_string=Audit&amp;VAR:KEY=UXWVSNUJGX&amp;VAR:QUERY=RkZfRU5UUlBSX1ZBTF9EQUlMWSg0MDI3NSk=&amp;WINDOW=FIRST_POPUP&amp;HEIGHT=450&amp;WIDTH=450&amp;START_MA","XIMIZED=FALSE&amp;VAR:CALENDAR=US&amp;VAR:SYMBOL=WYN&amp;VAR:INDEX=0"}</definedName>
    <definedName name="_1944__FDSAUDITLINK__" localSheetId="2">{"fdsup://directions/FAT Viewer?action=UPDATE&amp;creator=factset&amp;DYN_ARGS=TRUE&amp;DOC_NAME=FAT:FQL_AUDITING_CLIENT_TEMPLATE.FAT&amp;display_string=Audit&amp;VAR:KEY=JULEXWRSRA&amp;VAR:QUERY=KEZTTF9ORVRfSU5DKE5PVyxOT1csRlNBLCxVU0QpQEZGX05FVF9JTkMoTFRNUywwLCwsLFVTRCkp&amp;WINDOW=F","IRST_POPUP&amp;HEIGHT=450&amp;WIDTH=450&amp;START_MAXIMIZED=FALSE&amp;VAR:CALENDAR=US&amp;VAR:SYMBOL=626735&amp;VAR:INDEX=0"}</definedName>
    <definedName name="_1944__FDSAUDITLINK__" hidden="1">{"fdsup://directions/FAT Viewer?action=UPDATE&amp;creator=factset&amp;DYN_ARGS=TRUE&amp;DOC_NAME=FAT:FQL_AUDITING_CLIENT_TEMPLATE.FAT&amp;display_string=Audit&amp;VAR:KEY=QDGZMPOJKB&amp;VAR:QUERY=RkZfRU5UUlBSX1ZBTF9EQUlMWSg0MDI3NCk=&amp;WINDOW=FIRST_POPUP&amp;HEIGHT=450&amp;WIDTH=450&amp;START_MA","XIMIZED=FALSE&amp;VAR:CALENDAR=US&amp;VAR:SYMBOL=H&amp;VAR:INDEX=0"}</definedName>
    <definedName name="_1945__FDSAUDITLINK__" localSheetId="2">{"fdsup://directions/FAT Viewer?action=UPDATE&amp;creator=factset&amp;DYN_ARGS=TRUE&amp;DOC_NAME=FAT:FQL_AUDITING_CLIENT_TEMPLATE.FAT&amp;display_string=Audit&amp;VAR:KEY=ZWTUPABW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323868&amp;VAR:INDEX=0"}</definedName>
    <definedName name="_1945__FDSAUDITLINK__" hidden="1">{"fdsup://directions/FAT Viewer?action=UPDATE&amp;creator=factset&amp;DYN_ARGS=TRUE&amp;DOC_NAME=FAT:FQL_AUDITING_CLIENT_TEMPLATE.FAT&amp;display_string=Audit&amp;VAR:KEY=YBARMTGTOF&amp;VAR:QUERY=RkZfRU5UUlBSX1ZBTF9EQUlMWSg0MDI3NCk=&amp;WINDOW=FIRST_POPUP&amp;HEIGHT=450&amp;WIDTH=450&amp;START_MA","XIMIZED=FALSE&amp;VAR:CALENDAR=US&amp;VAR:SYMBOL=HOT&amp;VAR:INDEX=0"}</definedName>
    <definedName name="_1946__FDSAUDITLINK__" localSheetId="2">{"fdsup://directions/FAT Viewer?action=UPDATE&amp;creator=factset&amp;DYN_ARGS=TRUE&amp;DOC_NAME=FAT:FQL_AUDITING_CLIENT_TEMPLATE.FAT&amp;display_string=Audit&amp;VAR:KEY=BGJAFGLEJ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YX&amp;VAR:INDEX=0"}</definedName>
    <definedName name="_1946__FDSAUDITLINK__" hidden="1">{"fdsup://directions/FAT Viewer?action=UPDATE&amp;creator=factset&amp;DYN_ARGS=TRUE&amp;DOC_NAME=FAT:FQL_AUDITING_CLIENT_TEMPLATE.FAT&amp;display_string=Audit&amp;VAR:KEY=WDQPCDGJCT&amp;VAR:QUERY=RkZfRU5UUlBSX1ZBTF9EQUlMWSg0MDI3NCk=&amp;WINDOW=FIRST_POPUP&amp;HEIGHT=450&amp;WIDTH=450&amp;START_MA","XIMIZED=FALSE&amp;VAR:CALENDAR=US&amp;VAR:SYMBOL=585284&amp;VAR:INDEX=0"}</definedName>
    <definedName name="_1947__FDSAUDITLINK__" localSheetId="2">{"fdsup://directions/FAT Viewer?action=UPDATE&amp;creator=factset&amp;DYN_ARGS=TRUE&amp;DOC_NAME=FAT:FQL_AUDITING_CLIENT_TEMPLATE.FAT&amp;display_string=Audit&amp;VAR:KEY=VYBITWFE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SWJX&amp;VAR:INDEX=0"}</definedName>
    <definedName name="_1947__FDSAUDITLINK__" hidden="1">{"fdsup://directions/FAT Viewer?action=UPDATE&amp;creator=factset&amp;DYN_ARGS=TRUE&amp;DOC_NAME=FAT:FQL_AUDITING_CLIENT_TEMPLATE.FAT&amp;display_string=Audit&amp;VAR:KEY=QBKXGDMDSJ&amp;VAR:QUERY=RkZfRU5UUlBSX1ZBTF9EQUlMWSg0MDI3NCk=&amp;WINDOW=FIRST_POPUP&amp;HEIGHT=450&amp;WIDTH=450&amp;START_MA","XIMIZED=FALSE&amp;VAR:CALENDAR=US&amp;VAR:SYMBOL=MAR&amp;VAR:INDEX=0"}</definedName>
    <definedName name="_1948__FDSAUDITLINK__" localSheetId="2">{"fdsup://Directions/FactSet Auditing Viewer?action=AUDIT_VALUE&amp;DB=129&amp;ID1=206192&amp;VALUEID=02001&amp;SDATE=201002&amp;PERIODTYPE=QTR_STD&amp;window=popup_no_bar&amp;width=385&amp;height=120&amp;START_MAXIMIZED=FALSE&amp;creator=factset&amp;display_string=Audit"}</definedName>
    <definedName name="_1948__FDSAUDITLINK__" hidden="1">{"fdsup://directions/FAT Viewer?action=UPDATE&amp;creator=factset&amp;DYN_ARGS=TRUE&amp;DOC_NAME=FAT:FQL_AUDITING_CLIENT_TEMPLATE.FAT&amp;display_string=Audit&amp;VAR:KEY=GDADABKRUR&amp;VAR:QUERY=RkZfRU5UUlBSX1ZBTF9EQUlMWSg0MDI3NCk=&amp;WINDOW=FIRST_POPUP&amp;HEIGHT=450&amp;WIDTH=450&amp;START_MA","XIMIZED=FALSE&amp;VAR:CALENDAR=US&amp;VAR:SYMBOL=CHH&amp;VAR:INDEX=0"}</definedName>
    <definedName name="_1949__FDSAUDITLINK__" localSheetId="2">{"fdsup://directions/FAT Viewer?action=UPDATE&amp;creator=factset&amp;DYN_ARGS=TRUE&amp;DOC_NAME=FAT:FQL_AUDITING_CLIENT_TEMPLATE.FAT&amp;display_string=Audit&amp;VAR:KEY=JGVUXOZMZ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612922&amp;VAR:INDEX=0"}</definedName>
    <definedName name="_1949__FDSAUDITLINK__" hidden="1">{"fdsup://directions/FAT Viewer?action=UPDATE&amp;creator=factset&amp;DYN_ARGS=TRUE&amp;DOC_NAME=FAT:FQL_AUDITING_CLIENT_TEMPLATE.FAT&amp;display_string=Audit&amp;VAR:KEY=CBKVSVINGX&amp;VAR:QUERY=RkZfRU5UUlBSX1ZBTF9EQUlMWSg0MDI3NCk=&amp;WINDOW=FIRST_POPUP&amp;HEIGHT=450&amp;WIDTH=450&amp;START_MA","XIMIZED=FALSE&amp;VAR:CALENDAR=US&amp;VAR:SYMBOL=WYN&amp;VAR:INDEX=0"}</definedName>
    <definedName name="_195___________________123Graph_DCHART_6" hidden="1">#REF!</definedName>
    <definedName name="_195________________123Graph_DCHART_5" hidden="1">#REF!</definedName>
    <definedName name="_195______0Rwvu.Pag" hidden="1">#REF!</definedName>
    <definedName name="_195____123Graph_DCHART_4" hidden="1">#REF!</definedName>
    <definedName name="_195____123Graph_DCHART_5" hidden="1">#REF!</definedName>
    <definedName name="_195__123Graph_EQRE_S_BY_CO." hidden="1">#REF!</definedName>
    <definedName name="_195__123Graph_XCHART_15A" hidden="1">#REF!</definedName>
    <definedName name="_195__FDSAUDITLINK__" localSheetId="2">{"fdsup://directions/FAT Viewer?action=UPDATE&amp;creator=factset&amp;DYN_ARGS=TRUE&amp;DOC_NAME=FAT:FQL_AUDITING_CLIENT_TEMPLATE.FAT&amp;display_string=Audit&amp;VAR:KEY=BGPQTUVGVY&amp;VAR:QUERY=KEZTTF9ORVRfSU5DKE5PVyxOT1csRlNBLCxVU0QpQEZGX05FVF9JTkMoTFRNUywwLCwsLFVTRCkp&amp;WINDOW=F","IRST_POPUP&amp;HEIGHT=450&amp;WIDTH=450&amp;START_MAXIMIZED=FALSE&amp;VAR:CALENDAR=US&amp;VAR:SYMBOL=CTGX&amp;VAR:INDEX=0"}</definedName>
    <definedName name="_195__FDSAUDITLINK__" hidden="1">{"fdsup://Directions/FactSet Auditing Viewer?action=AUDIT_VALUE&amp;DB=129&amp;ID1=83616T10&amp;VALUEID=01001&amp;SDATE=201102&amp;PERIODTYPE=QTR_STD&amp;SCFT=3&amp;window=popup_no_bar&amp;width=385&amp;height=120&amp;START_MAXIMIZED=FALSE&amp;creator=factset&amp;display_string=Audit"}</definedName>
    <definedName name="_195__FDSAUDITLINK___1" localSheetId="2" hidden="1">{"fdsup://Directions/FactSet Auditing Viewer?action=AUDIT_VALUE&amp;DB=129&amp;ID1=83616T10&amp;VALUEID=01001&amp;SDATE=201102&amp;PERIODTYPE=QTR_STD&amp;SCFT=3&amp;window=popup_no_bar&amp;width=385&amp;height=120&amp;START_MAXIMIZED=FALSE&amp;creator=factset&amp;display_string=Audit"}</definedName>
    <definedName name="_195__FDSAUDITLINK___1" hidden="1">{"fdsup://Directions/FactSet Auditing Viewer?action=AUDIT_VALUE&amp;DB=129&amp;ID1=83616T10&amp;VALUEID=01001&amp;SDATE=201102&amp;PERIODTYPE=QTR_STD&amp;SCFT=3&amp;window=popup_no_bar&amp;width=385&amp;height=120&amp;START_MAXIMIZED=FALSE&amp;creator=factset&amp;display_string=Audit"}</definedName>
    <definedName name="_195_0_0_K" hidden="1">#REF!</definedName>
    <definedName name="_1950__FDSAUDITLINK__" localSheetId="2">{"fdsup://directions/FAT Viewer?action=UPDATE&amp;creator=factset&amp;DYN_ARGS=TRUE&amp;DOC_NAME=FAT:FQL_AUDITING_CLIENT_TEMPLATE.FAT&amp;display_string=Audit&amp;VAR:KEY=ZWDGBENUBO&amp;VAR:QUERY=KEZTTF9ORVRfSU5DKE5PVyxOT1csRlNBLCxVU0QpQEZGX05FVF9JTkMoTFRNUywwLCwsLFVTRCkp&amp;WINDOW=F","IRST_POPUP&amp;HEIGHT=450&amp;WIDTH=450&amp;START_MAXIMIZED=FALSE&amp;VAR:CALENDAR=US&amp;VAR:SYMBOL=612922&amp;VAR:INDEX=0"}</definedName>
    <definedName name="_1950__FDSAUDITLINK__" hidden="1">{"fdsup://directions/FAT Viewer?action=UPDATE&amp;creator=factset&amp;DYN_ARGS=TRUE&amp;DOC_NAME=FAT:FQL_AUDITING_CLIENT_TEMPLATE.FAT&amp;display_string=Audit&amp;VAR:KEY=KTAZSZILCP&amp;VAR:QUERY=RkZfRU5UUlBSX1ZBTF9EQUlMWSg0MDI3Myk=&amp;WINDOW=FIRST_POPUP&amp;HEIGHT=450&amp;WIDTH=450&amp;START_MA","XIMIZED=FALSE&amp;VAR:CALENDAR=US&amp;VAR:SYMBOL=H&amp;VAR:INDEX=0"}</definedName>
    <definedName name="_1951__FDSAUDITLINK__" localSheetId="2">{"fdsup://directions/FAT Viewer?action=UPDATE&amp;creator=factset&amp;DYN_ARGS=TRUE&amp;DOC_NAME=FAT:FQL_AUDITING_CLIENT_TEMPLATE.FAT&amp;display_string=Audit&amp;VAR:KEY=PMTEREJGNE&amp;VAR:QUERY=KEZTTF9ORVRfSU5DKE5PVyxOT1csRlNBLCxVU0QpQEZGX05FVF9JTkMoTFRNUywwLCwsLFVTRCkp&amp;WINDOW=F","IRST_POPUP&amp;HEIGHT=450&amp;WIDTH=450&amp;START_MAXIMIZED=FALSE&amp;VAR:CALENDAR=US&amp;VAR:SYMBOL=B0SWJX&amp;VAR:INDEX=0"}</definedName>
    <definedName name="_1951__FDSAUDITLINK__" hidden="1">{"fdsup://directions/FAT Viewer?action=UPDATE&amp;creator=factset&amp;DYN_ARGS=TRUE&amp;DOC_NAME=FAT:FQL_AUDITING_CLIENT_TEMPLATE.FAT&amp;display_string=Audit&amp;VAR:KEY=URWBGZUTSB&amp;VAR:QUERY=RkZfRU5UUlBSX1ZBTF9EQUlMWSg0MDI3Myk=&amp;WINDOW=FIRST_POPUP&amp;HEIGHT=450&amp;WIDTH=450&amp;START_MA","XIMIZED=FALSE&amp;VAR:CALENDAR=US&amp;VAR:SYMBOL=HOT&amp;VAR:INDEX=0"}</definedName>
    <definedName name="_1952__FDSAUDITLINK__" localSheetId="2">{"fdsup://Directions/FactSet Auditing Viewer?action=AUDIT_VALUE&amp;DB=129&amp;ID1=62949110&amp;VALUEID=02001&amp;SDATE=201002&amp;PERIODTYPE=QTR_STD&amp;window=popup_no_bar&amp;width=385&amp;height=120&amp;START_MAXIMIZED=FALSE&amp;creator=factset&amp;display_string=Audit"}</definedName>
    <definedName name="_1952__FDSAUDITLINK__" hidden="1">{"fdsup://directions/FAT Viewer?action=UPDATE&amp;creator=factset&amp;DYN_ARGS=TRUE&amp;DOC_NAME=FAT:FQL_AUDITING_CLIENT_TEMPLATE.FAT&amp;display_string=Audit&amp;VAR:KEY=QXCHMRAPYP&amp;VAR:QUERY=RkZfRU5UUlBSX1ZBTF9EQUlMWSg0MDI3Myk=&amp;WINDOW=FIRST_POPUP&amp;HEIGHT=450&amp;WIDTH=450&amp;START_MA","XIMIZED=FALSE&amp;VAR:CALENDAR=US&amp;VAR:SYMBOL=585284&amp;VAR:INDEX=0"}</definedName>
    <definedName name="_1953__FDSAUDITLINK__" localSheetId="2">{"fdsup://Directions/FactSet Auditing Viewer?action=AUDIT_VALUE&amp;DB=129&amp;ID1=630386&amp;VALUEID=02001&amp;SDATE=201004&amp;PERIODTYPE=QTR_STD&amp;window=popup_no_bar&amp;width=385&amp;height=120&amp;START_MAXIMIZED=FALSE&amp;creator=factset&amp;display_string=Audit"}</definedName>
    <definedName name="_1953__FDSAUDITLINK__" hidden="1">{"fdsup://directions/FAT Viewer?action=UPDATE&amp;creator=factset&amp;DYN_ARGS=TRUE&amp;DOC_NAME=FAT:FQL_AUDITING_CLIENT_TEMPLATE.FAT&amp;display_string=Audit&amp;VAR:KEY=KLMTWTYXIP&amp;VAR:QUERY=RkZfRU5UUlBSX1ZBTF9EQUlMWSg0MDI3Myk=&amp;WINDOW=FIRST_POPUP&amp;HEIGHT=450&amp;WIDTH=450&amp;START_MA","XIMIZED=FALSE&amp;VAR:CALENDAR=US&amp;VAR:SYMBOL=MAR&amp;VAR:INDEX=0"}</definedName>
    <definedName name="_1954__FDSAUDITLINK__" localSheetId="2">{"fdsup://Directions/FactSet Auditing Viewer?action=AUDIT_VALUE&amp;DB=129&amp;ID1=62949110&amp;VALUEID=02001&amp;SDATE=201002&amp;PERIODTYPE=QTR_STD&amp;window=popup_no_bar&amp;width=385&amp;height=120&amp;START_MAXIMIZED=FALSE&amp;creator=factset&amp;display_string=Audit"}</definedName>
    <definedName name="_1954__FDSAUDITLINK__" hidden="1">{"fdsup://directions/FAT Viewer?action=UPDATE&amp;creator=factset&amp;DYN_ARGS=TRUE&amp;DOC_NAME=FAT:FQL_AUDITING_CLIENT_TEMPLATE.FAT&amp;display_string=Audit&amp;VAR:KEY=IXQPCJGJON&amp;VAR:QUERY=RkZfRU5UUlBSX1ZBTF9EQUlMWSg0MDI3Myk=&amp;WINDOW=FIRST_POPUP&amp;HEIGHT=450&amp;WIDTH=450&amp;START_MA","XIMIZED=FALSE&amp;VAR:CALENDAR=US&amp;VAR:SYMBOL=CHH&amp;VAR:INDEX=0"}</definedName>
    <definedName name="_1955__FDSAUDITLINK__" localSheetId="2">{"fdsup://directions/FAT Viewer?action=UPDATE&amp;creator=factset&amp;DYN_ARGS=TRUE&amp;DOC_NAME=FAT:FQL_AUDITING_CLIENT_TEMPLATE.FAT&amp;display_string=Audit&amp;VAR:KEY=PGVAVKFK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702196&amp;VAR:INDEX=0"}</definedName>
    <definedName name="_1955__FDSAUDITLINK__" hidden="1">{"fdsup://directions/FAT Viewer?action=UPDATE&amp;creator=factset&amp;DYN_ARGS=TRUE&amp;DOC_NAME=FAT:FQL_AUDITING_CLIENT_TEMPLATE.FAT&amp;display_string=Audit&amp;VAR:KEY=SPGLKZEJUJ&amp;VAR:QUERY=RkZfRU5UUlBSX1ZBTF9EQUlMWSg0MDI3Myk=&amp;WINDOW=FIRST_POPUP&amp;HEIGHT=450&amp;WIDTH=450&amp;START_MA","XIMIZED=FALSE&amp;VAR:CALENDAR=US&amp;VAR:SYMBOL=WYN&amp;VAR:INDEX=0"}</definedName>
    <definedName name="_1956__FDSAUDITLINK__" localSheetId="2">{"fdsup://Directions/FactSet Auditing Viewer?action=AUDIT_VALUE&amp;DB=129&amp;ID1=12572Q10&amp;VALUEID=02001&amp;SDATE=201002&amp;PERIODTYPE=QTR_STD&amp;window=popup_no_bar&amp;width=385&amp;height=120&amp;START_MAXIMIZED=FALSE&amp;creator=factset&amp;display_string=Audit"}</definedName>
    <definedName name="_1956__FDSAUDITLINK__" hidden="1">{"fdsup://directions/FAT Viewer?action=UPDATE&amp;creator=factset&amp;DYN_ARGS=TRUE&amp;DOC_NAME=FAT:FQL_AUDITING_CLIENT_TEMPLATE.FAT&amp;display_string=Audit&amp;VAR:KEY=UPWZUJADUH&amp;VAR:QUERY=RkZfRU5UUlBSX1ZBTF9EQUlMWSg0MDI2OSk=&amp;WINDOW=FIRST_POPUP&amp;HEIGHT=450&amp;WIDTH=450&amp;START_MA","XIMIZED=FALSE&amp;VAR:CALENDAR=US&amp;VAR:SYMBOL=H&amp;VAR:INDEX=0"}</definedName>
    <definedName name="_1957__FDSAUDITLINK__" localSheetId="2">{"fdsup://Directions/FactSet Auditing Viewer?action=AUDIT_VALUE&amp;DB=129&amp;ID1=626735&amp;VALUEID=02001&amp;SDATE=201002&amp;PERIODTYPE=QTR_STD&amp;window=popup_no_bar&amp;width=385&amp;height=120&amp;START_MAXIMIZED=FALSE&amp;creator=factset&amp;display_string=Audit"}</definedName>
    <definedName name="_1957__FDSAUDITLINK__" hidden="1">{"fdsup://directions/FAT Viewer?action=UPDATE&amp;creator=factset&amp;DYN_ARGS=TRUE&amp;DOC_NAME=FAT:FQL_AUDITING_CLIENT_TEMPLATE.FAT&amp;display_string=Audit&amp;VAR:KEY=KRSVYZWVQZ&amp;VAR:QUERY=RkZfRU5UUlBSX1ZBTF9EQUlMWSg0MDI2OSk=&amp;WINDOW=FIRST_POPUP&amp;HEIGHT=450&amp;WIDTH=450&amp;START_MA","XIMIZED=FALSE&amp;VAR:CALENDAR=US&amp;VAR:SYMBOL=HOT&amp;VAR:INDEX=0"}</definedName>
    <definedName name="_1958__FDSAUDITLINK__" localSheetId="2">{"fdsup://Directions/FactSet Auditing Viewer?action=AUDIT_VALUE&amp;DB=129&amp;ID1=63110310&amp;VALUEID=02001&amp;SDATE=201002&amp;PERIODTYPE=QTR_STD&amp;window=popup_no_bar&amp;width=385&amp;height=120&amp;START_MAXIMIZED=FALSE&amp;creator=factset&amp;display_string=Audit"}</definedName>
    <definedName name="_1958__FDSAUDITLINK__" hidden="1">{"fdsup://directions/FAT Viewer?action=UPDATE&amp;creator=factset&amp;DYN_ARGS=TRUE&amp;DOC_NAME=FAT:FQL_AUDITING_CLIENT_TEMPLATE.FAT&amp;display_string=Audit&amp;VAR:KEY=KTMBUXQXUX&amp;VAR:QUERY=RkZfRU5UUlBSX1ZBTF9EQUlMWSg0MDI2OSk=&amp;WINDOW=FIRST_POPUP&amp;HEIGHT=450&amp;WIDTH=450&amp;START_MA","XIMIZED=FALSE&amp;VAR:CALENDAR=US&amp;VAR:SYMBOL=585284&amp;VAR:INDEX=0"}</definedName>
    <definedName name="_1959__FDSAUDITLINK__" localSheetId="2">{"fdsup://directions/FAT Viewer?action=UPDATE&amp;creator=factset&amp;DYN_ARGS=TRUE&amp;DOC_NAME=FAT:FQL_AUDITING_CLIENT_TEMPLATE.FAT&amp;display_string=Audit&amp;VAR:KEY=PYNQXOHGNO&amp;VAR:QUERY=KEZTTF9ORVRfSU5DKE5PVyxOT1csRlNBLCxVU0QpQEZGX05FVF9JTkMoTFRNUywwLCwsLFVTRCkp&amp;WINDOW=F","IRST_POPUP&amp;HEIGHT=450&amp;WIDTH=450&amp;START_MAXIMIZED=FALSE&amp;VAR:CALENDAR=US&amp;VAR:SYMBOL=FNDT&amp;VAR:INDEX=0"}</definedName>
    <definedName name="_1959__FDSAUDITLINK__" hidden="1">{"fdsup://directions/FAT Viewer?action=UPDATE&amp;creator=factset&amp;DYN_ARGS=TRUE&amp;DOC_NAME=FAT:FQL_AUDITING_CLIENT_TEMPLATE.FAT&amp;display_string=Audit&amp;VAR:KEY=ADMPKZCBEV&amp;VAR:QUERY=RkZfRU5UUlBSX1ZBTF9EQUlMWSg0MDI2OSk=&amp;WINDOW=FIRST_POPUP&amp;HEIGHT=450&amp;WIDTH=450&amp;START_MA","XIMIZED=FALSE&amp;VAR:CALENDAR=US&amp;VAR:SYMBOL=MAR&amp;VAR:INDEX=0"}</definedName>
    <definedName name="_196___________________123Graph_DCHART_7" hidden="1">#REF!</definedName>
    <definedName name="_196________________123Graph_DCHART_6" hidden="1">#REF!</definedName>
    <definedName name="_196_____123Graph_FCHART_8" hidden="1">#REF!</definedName>
    <definedName name="_196____123Graph_DCHART_5" hidden="1">#REF!</definedName>
    <definedName name="_196____123Graph_DCHART_6" hidden="1">#REF!</definedName>
    <definedName name="_196__FDSAUDITLINK__" localSheetId="2">{"fdsup://Directions/FactSet Auditing Viewer?action=AUDIT_VALUE&amp;DB=129&amp;ID1=90921430&amp;VALUEID=02001&amp;SDATE=201002&amp;PERIODTYPE=QTR_STD&amp;window=popup_no_bar&amp;width=385&amp;height=120&amp;START_MAXIMIZED=FALSE&amp;creator=factset&amp;display_string=Audit"}</definedName>
    <definedName name="_196__FDSAUDITLINK__" hidden="1">{"fdsup://Directions/FactSet Auditing Viewer?action=AUDIT_VALUE&amp;DB=129&amp;ID1=83616T10&amp;VALUEID=01001&amp;SDATE=201002&amp;PERIODTYPE=QTR_STD&amp;SCFT=3&amp;window=popup_no_bar&amp;width=385&amp;height=120&amp;START_MAXIMIZED=FALSE&amp;creator=factset&amp;display_string=Audit"}</definedName>
    <definedName name="_196__FDSAUDITLINK___1" localSheetId="2" hidden="1">{"fdsup://Directions/FactSet Auditing Viewer?action=AUDIT_VALUE&amp;DB=129&amp;ID1=83616T10&amp;VALUEID=01001&amp;SDATE=201002&amp;PERIODTYPE=QTR_STD&amp;SCFT=3&amp;window=popup_no_bar&amp;width=385&amp;height=120&amp;START_MAXIMIZED=FALSE&amp;creator=factset&amp;display_string=Audit"}</definedName>
    <definedName name="_196__FDSAUDITLINK___1" hidden="1">{"fdsup://Directions/FactSet Auditing Viewer?action=AUDIT_VALUE&amp;DB=129&amp;ID1=83616T10&amp;VALUEID=01001&amp;SDATE=201002&amp;PERIODTYPE=QTR_STD&amp;SCFT=3&amp;window=popup_no_bar&amp;width=385&amp;height=120&amp;START_MAXIMIZED=FALSE&amp;creator=factset&amp;display_string=Audit"}</definedName>
    <definedName name="_196_0_0_S" hidden="1">#REF!</definedName>
    <definedName name="_1960__FDSAUDITLINK__" localSheetId="2">{"fdsup://directions/FAT Viewer?action=UPDATE&amp;creator=factset&amp;DYN_ARGS=TRUE&amp;DOC_NAME=FAT:FQL_AUDITING_CLIENT_TEMPLATE.FAT&amp;display_string=Audit&amp;VAR:KEY=ZUHAPUFW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ME&amp;VAR:INDEX=0"}</definedName>
    <definedName name="_1960__FDSAUDITLINK__" hidden="1">{"fdsup://directions/FAT Viewer?action=UPDATE&amp;creator=factset&amp;DYN_ARGS=TRUE&amp;DOC_NAME=FAT:FQL_AUDITING_CLIENT_TEMPLATE.FAT&amp;display_string=Audit&amp;VAR:KEY=MBOHKTSVQJ&amp;VAR:QUERY=RkZfRU5UUlBSX1ZBTF9EQUlMWSg0MDI2OSk=&amp;WINDOW=FIRST_POPUP&amp;HEIGHT=450&amp;WIDTH=450&amp;START_MA","XIMIZED=FALSE&amp;VAR:CALENDAR=US&amp;VAR:SYMBOL=CHH&amp;VAR:INDEX=0"}</definedName>
    <definedName name="_1961__FDSAUDITLINK__" localSheetId="2">{"fdsup://directions/FAT Viewer?action=UPDATE&amp;creator=factset&amp;DYN_ARGS=TRUE&amp;DOC_NAME=FAT:FQL_AUDITING_CLIENT_TEMPLATE.FAT&amp;display_string=Audit&amp;VAR:KEY=XYZWVSPMN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626735&amp;VAR:INDEX=0"}</definedName>
    <definedName name="_1961__FDSAUDITLINK__" hidden="1">{"fdsup://directions/FAT Viewer?action=UPDATE&amp;creator=factset&amp;DYN_ARGS=TRUE&amp;DOC_NAME=FAT:FQL_AUDITING_CLIENT_TEMPLATE.FAT&amp;display_string=Audit&amp;VAR:KEY=EBKPETUDWX&amp;VAR:QUERY=RkZfRU5UUlBSX1ZBTF9EQUlMWSg0MDI2OSk=&amp;WINDOW=FIRST_POPUP&amp;HEIGHT=450&amp;WIDTH=450&amp;START_MA","XIMIZED=FALSE&amp;VAR:CALENDAR=US&amp;VAR:SYMBOL=WYN&amp;VAR:INDEX=0"}</definedName>
    <definedName name="_1962__FDSAUDITLINK__" localSheetId="2">{"fdsup://directions/FAT Viewer?action=UPDATE&amp;creator=factset&amp;DYN_ARGS=TRUE&amp;DOC_NAME=FAT:FQL_AUDITING_CLIENT_TEMPLATE.FAT&amp;display_string=Audit&amp;VAR:KEY=TULEDMHIXW&amp;VAR:QUERY=KEZTTF9ORVRfSU5DKE5PVyxOT1csRlNBLCxVU0QpQEZGX05FVF9JTkMoTFRNUywwLCwsLFVTRCkp&amp;WINDOW=F","IRST_POPUP&amp;HEIGHT=450&amp;WIDTH=450&amp;START_MAXIMIZED=FALSE&amp;VAR:CALENDAR=US&amp;VAR:SYMBOL=NMRX&amp;VAR:INDEX=0"}</definedName>
    <definedName name="_1962__FDSAUDITLINK__" hidden="1">{"fdsup://directions/FAT Viewer?action=UPDATE&amp;creator=factset&amp;DYN_ARGS=TRUE&amp;DOC_NAME=FAT:FQL_AUDITING_CLIENT_TEMPLATE.FAT&amp;display_string=Audit&amp;VAR:KEY=UXSFWRYPQN&amp;VAR:QUERY=RkZfRU5UUlBSX1ZBTF9EQUlMWSg0MDI2OCk=&amp;WINDOW=FIRST_POPUP&amp;HEIGHT=450&amp;WIDTH=450&amp;START_MA","XIMIZED=FALSE&amp;VAR:CALENDAR=US&amp;VAR:SYMBOL=H&amp;VAR:INDEX=0"}</definedName>
    <definedName name="_1963__FDSAUDITLINK__" localSheetId="2">{"fdsup://directions/FAT Viewer?action=UPDATE&amp;creator=factset&amp;DYN_ARGS=TRUE&amp;DOC_NAME=FAT:FQL_AUDITING_CLIENT_TEMPLATE.FAT&amp;display_string=Audit&amp;VAR:KEY=TODCLWFSDC&amp;VAR:QUERY=KEZTTF9ORVRfSU5DKE5PVyxOT1csRlNBLCxVU0QpQEZGX05FVF9JTkMoTFRNUywwLCwsLFVTRCkp&amp;WINDOW=F","IRST_POPUP&amp;HEIGHT=450&amp;WIDTH=450&amp;START_MAXIMIZED=FALSE&amp;VAR:CALENDAR=US&amp;VAR:SYMBOL=PCTI&amp;VAR:INDEX=0"}</definedName>
    <definedName name="_1963__FDSAUDITLINK__" hidden="1">{"fdsup://directions/FAT Viewer?action=UPDATE&amp;creator=factset&amp;DYN_ARGS=TRUE&amp;DOC_NAME=FAT:FQL_AUDITING_CLIENT_TEMPLATE.FAT&amp;display_string=Audit&amp;VAR:KEY=ODCZGPERKF&amp;VAR:QUERY=RkZfRU5UUlBSX1ZBTF9EQUlMWSg0MDI2OCk=&amp;WINDOW=FIRST_POPUP&amp;HEIGHT=450&amp;WIDTH=450&amp;START_MA","XIMIZED=FALSE&amp;VAR:CALENDAR=US&amp;VAR:SYMBOL=HOT&amp;VAR:INDEX=0"}</definedName>
    <definedName name="_1964__FDSAUDITLINK__" localSheetId="2">{"fdsup://directions/FAT Viewer?action=UPDATE&amp;creator=factset&amp;DYN_ARGS=TRUE&amp;DOC_NAME=FAT:FQL_AUDITING_CLIENT_TEMPLATE.FAT&amp;display_string=Audit&amp;VAR:KEY=BMJMPAVSJK&amp;VAR:QUERY=KEZTTF9ORVRfSU5DKE5PVyxOT1csRlNBLCxVU0QpQEZGX05FVF9JTkMoTFRNUywwLCwsLFVTRCkp&amp;WINDOW=F","IRST_POPUP&amp;HEIGHT=450&amp;WIDTH=450&amp;START_MAXIMIZED=FALSE&amp;VAR:CALENDAR=US&amp;VAR:SYMBOL=WSTL&amp;VAR:INDEX=0"}</definedName>
    <definedName name="_1964__FDSAUDITLINK__" hidden="1">{"fdsup://directions/FAT Viewer?action=UPDATE&amp;creator=factset&amp;DYN_ARGS=TRUE&amp;DOC_NAME=FAT:FQL_AUDITING_CLIENT_TEMPLATE.FAT&amp;display_string=Audit&amp;VAR:KEY=KHYBCDSJWN&amp;VAR:QUERY=RkZfRU5UUlBSX1ZBTF9EQUlMWSg0MDI2OCk=&amp;WINDOW=FIRST_POPUP&amp;HEIGHT=450&amp;WIDTH=450&amp;START_MA","XIMIZED=FALSE&amp;VAR:CALENDAR=US&amp;VAR:SYMBOL=585284&amp;VAR:INDEX=0"}</definedName>
    <definedName name="_1965__FDSAUDITLINK__" localSheetId="2">{"fdsup://directions/FAT Viewer?action=UPDATE&amp;creator=factset&amp;DYN_ARGS=TRUE&amp;DOC_NAME=FAT:FQL_AUDITING_CLIENT_TEMPLATE.FAT&amp;display_string=Audit&amp;VAR:KEY=HALYPQRQPE&amp;VAR:QUERY=KEZTTF9ORVRfSU5DKE5PVyxOT1csRlNBLCxVU0QpQEZGX05FVF9JTkMoTFRNUywwLCwsLFVTRCkp&amp;WINDOW=F","IRST_POPUP&amp;HEIGHT=450&amp;WIDTH=450&amp;START_MAXIMIZED=FALSE&amp;VAR:CALENDAR=US&amp;VAR:SYMBOL=TSTC&amp;VAR:INDEX=0"}</definedName>
    <definedName name="_1965__FDSAUDITLINK__" hidden="1">{"fdsup://directions/FAT Viewer?action=UPDATE&amp;creator=factset&amp;DYN_ARGS=TRUE&amp;DOC_NAME=FAT:FQL_AUDITING_CLIENT_TEMPLATE.FAT&amp;display_string=Audit&amp;VAR:KEY=WBGZIJWHMV&amp;VAR:QUERY=RkZfRU5UUlBSX1ZBTF9EQUlMWSg0MDI2OCk=&amp;WINDOW=FIRST_POPUP&amp;HEIGHT=450&amp;WIDTH=450&amp;START_MA","XIMIZED=FALSE&amp;VAR:CALENDAR=US&amp;VAR:SYMBOL=MAR&amp;VAR:INDEX=0"}</definedName>
    <definedName name="_1966__FDSAUDITLINK__" localSheetId="2">{"fdsup://directions/FAT Viewer?action=UPDATE&amp;creator=factset&amp;DYN_ARGS=TRUE&amp;DOC_NAME=FAT:FQL_AUDITING_CLIENT_TEMPLATE.FAT&amp;display_string=Audit&amp;VAR:KEY=FOVQTCFCPY&amp;VAR:QUERY=KEZTTF9ORVRfSU5DKE5PVyxOT1csRlNBLCxVU0QpQEZGX05FVF9JTkMoTFRNUywwLCwsLFVTRCkp&amp;WINDOW=F","IRST_POPUP&amp;HEIGHT=450&amp;WIDTH=450&amp;START_MAXIMIZED=FALSE&amp;VAR:CALENDAR=US&amp;VAR:SYMBOL=TUNE&amp;VAR:INDEX=0"}</definedName>
    <definedName name="_1966__FDSAUDITLINK__" hidden="1">{"fdsup://directions/FAT Viewer?action=UPDATE&amp;creator=factset&amp;DYN_ARGS=TRUE&amp;DOC_NAME=FAT:FQL_AUDITING_CLIENT_TEMPLATE.FAT&amp;display_string=Audit&amp;VAR:KEY=YBCJEHQROB&amp;VAR:QUERY=RkZfRU5UUlBSX1ZBTF9EQUlMWSg0MDI2OCk=&amp;WINDOW=FIRST_POPUP&amp;HEIGHT=450&amp;WIDTH=450&amp;START_MA","XIMIZED=FALSE&amp;VAR:CALENDAR=US&amp;VAR:SYMBOL=CHH&amp;VAR:INDEX=0"}</definedName>
    <definedName name="_1967__FDSAUDITLINK__" localSheetId="2">{"fdsup://directions/FAT Viewer?action=UPDATE&amp;creator=factset&amp;DYN_ARGS=TRUE&amp;DOC_NAME=FAT:FQL_AUDITING_CLIENT_TEMPLATE.FAT&amp;display_string=Audit&amp;VAR:KEY=NGLCVIXOFW&amp;VAR:QUERY=KEZTTF9ORVRfSU5DKE5PVyxOT1csRlNBLCxVU0QpQEZGX05FVF9JTkMoTFRNUywwLCwsLFVTRCkp&amp;WINDOW=F","IRST_POPUP&amp;HEIGHT=450&amp;WIDTH=450&amp;START_MAXIMIZED=FALSE&amp;VAR:CALENDAR=US&amp;VAR:SYMBOL=OCNW&amp;VAR:INDEX=0"}</definedName>
    <definedName name="_1967__FDSAUDITLINK__" hidden="1">{"fdsup://directions/FAT Viewer?action=UPDATE&amp;creator=factset&amp;DYN_ARGS=TRUE&amp;DOC_NAME=FAT:FQL_AUDITING_CLIENT_TEMPLATE.FAT&amp;display_string=Audit&amp;VAR:KEY=AZORQRSHMD&amp;VAR:QUERY=RkZfRU5UUlBSX1ZBTF9EQUlMWSg0MDI2OCk=&amp;WINDOW=FIRST_POPUP&amp;HEIGHT=450&amp;WIDTH=450&amp;START_MA","XIMIZED=FALSE&amp;VAR:CALENDAR=US&amp;VAR:SYMBOL=WYN&amp;VAR:INDEX=0"}</definedName>
    <definedName name="_1968__FDSAUDITLINK__" localSheetId="2">{"fdsup://directions/FAT Viewer?action=UPDATE&amp;creator=factset&amp;DYN_ARGS=TRUE&amp;DOC_NAME=FAT:FQL_AUDITING_CLIENT_TEMPLATE.FAT&amp;display_string=Audit&amp;VAR:KEY=RSPUBUZIPE&amp;VAR:QUERY=KEZTTF9ORVRfSU5DKE5PVyxOT1csRlNBLCxVU0QpQEZGX05FVF9JTkMoTFRNUywwLCwsLFVTRCkp&amp;WINDOW=F","IRST_POPUP&amp;HEIGHT=450&amp;WIDTH=450&amp;START_MAXIMIZED=FALSE&amp;VAR:CALENDAR=US&amp;VAR:SYMBOL=VRAZ&amp;VAR:INDEX=0"}</definedName>
    <definedName name="_1968__FDSAUDITLINK__" hidden="1">{"fdsup://directions/FAT Viewer?action=UPDATE&amp;creator=factset&amp;DYN_ARGS=TRUE&amp;DOC_NAME=FAT:FQL_AUDITING_CLIENT_TEMPLATE.FAT&amp;display_string=Audit&amp;VAR:KEY=MTQBMBAPKH&amp;VAR:QUERY=RkZfRU5UUlBSX1ZBTF9EQUlMWSg0MDI2Nyk=&amp;WINDOW=FIRST_POPUP&amp;HEIGHT=450&amp;WIDTH=450&amp;START_MA","XIMIZED=FALSE&amp;VAR:CALENDAR=US&amp;VAR:SYMBOL=H&amp;VAR:INDEX=0"}</definedName>
    <definedName name="_1969__FDSAUDITLINK__" localSheetId="2">{"fdsup://directions/FAT Viewer?action=UPDATE&amp;creator=factset&amp;DYN_ARGS=TRUE&amp;DOC_NAME=FAT:FQL_AUDITING_CLIENT_TEMPLATE.FAT&amp;display_string=Audit&amp;VAR:KEY=LYNILKFCVG&amp;VAR:QUERY=KEZTTF9ORVRfSU5DKE5PVyxOT1csRlNBLCxVU0QpQEZGX05FVF9JTkMoTFRNUywwLCwsLFVTRCkp&amp;WINDOW=F","IRST_POPUP&amp;HEIGHT=450&amp;WIDTH=450&amp;START_MAXIMIZED=FALSE&amp;VAR:CALENDAR=US&amp;VAR:SYMBOL=MSPD&amp;VAR:INDEX=0"}</definedName>
    <definedName name="_1969__FDSAUDITLINK__" hidden="1">{"fdsup://directions/FAT Viewer?action=UPDATE&amp;creator=factset&amp;DYN_ARGS=TRUE&amp;DOC_NAME=FAT:FQL_AUDITING_CLIENT_TEMPLATE.FAT&amp;display_string=Audit&amp;VAR:KEY=EFKFYPOHGJ&amp;VAR:QUERY=RkZfRU5UUlBSX1ZBTF9EQUlMWSg0MDI2Nyk=&amp;WINDOW=FIRST_POPUP&amp;HEIGHT=450&amp;WIDTH=450&amp;START_MA","XIMIZED=FALSE&amp;VAR:CALENDAR=US&amp;VAR:SYMBOL=HOT&amp;VAR:INDEX=0"}</definedName>
    <definedName name="_197___________________123Graph_DCHART_8" hidden="1">#REF!</definedName>
    <definedName name="_197________________123Graph_DCHART_7" hidden="1">#REF!</definedName>
    <definedName name="_197____123Graph_DCHART_6" hidden="1">#REF!</definedName>
    <definedName name="_197____123Graph_DCHART_7" hidden="1">#REF!</definedName>
    <definedName name="_197__123Graph_FCHART_1" hidden="1">#REF!</definedName>
    <definedName name="_197__FDSAUDITLINK__" localSheetId="2" hidden="1">{"fdsup://Directions/FactSet Auditing Viewer?action=AUDIT_VALUE&amp;DB=129&amp;ID1=48020T10&amp;VALUEID=03051&amp;SDATE=2009&amp;PERIODTYPE=ANN_STD&amp;SCFT=3&amp;window=popup_no_bar&amp;width=385&amp;height=120&amp;START_MAXIMIZED=FALSE&amp;creator=factset&amp;display_string=Audit"}</definedName>
    <definedName name="_197__FDSAUDITLINK__" hidden="1">{"fdsup://directions/FAT Viewer?action=UPDATE&amp;creator=factset&amp;DYN_ARGS=TRUE&amp;DOC_NAME=FAT:FQL_AUDITING_CLIENT_TEMPLATE.FAT&amp;display_string=Audit&amp;VAR:KEY=EFEZMNCROP&amp;VAR:QUERY=KEZGX05FVF9JTkMoTFRNUyw0MDcyNCwsLFJQLFVTRClARkZfTkVUX0lOQyhMVE1TX1NFTUksNDA3MjQsLCxSU","CxVU0QpKQ==&amp;WINDOW=FIRST_POPUP&amp;HEIGHT=450&amp;WIDTH=450&amp;START_MAXIMIZED=FALSE&amp;VAR:CALENDAR=US&amp;VAR:SYMBOL=CHKP&amp;VAR:INDEX=0"}</definedName>
    <definedName name="_197__FDSAUDITLINK___1" localSheetId="2" hidden="1">{"fdsup://directions/FAT Viewer?action=UPDATE&amp;creator=factset&amp;DYN_ARGS=TRUE&amp;DOC_NAME=FAT:FQL_AUDITING_CLIENT_TEMPLATE.FAT&amp;display_string=Audit&amp;VAR:KEY=EFEZMNCROP&amp;VAR:QUERY=KEZGX05FVF9JTkMoTFRNUyw0MDcyNCwsLFJQLFVTRClARkZfTkVUX0lOQyhMVE1TX1NFTUksNDA3MjQsLCxSU","CxVU0QpKQ==&amp;WINDOW=FIRST_POPUP&amp;HEIGHT=450&amp;WIDTH=450&amp;START_MAXIMIZED=FALSE&amp;VAR:CALENDAR=US&amp;VAR:SYMBOL=CHKP&amp;VAR:INDEX=0"}</definedName>
    <definedName name="_197__FDSAUDITLINK___1" hidden="1">{"fdsup://directions/FAT Viewer?action=UPDATE&amp;creator=factset&amp;DYN_ARGS=TRUE&amp;DOC_NAME=FAT:FQL_AUDITING_CLIENT_TEMPLATE.FAT&amp;display_string=Audit&amp;VAR:KEY=EFEZMNCROP&amp;VAR:QUERY=KEZGX05FVF9JTkMoTFRNUyw0MDcyNCwsLFJQLFVTRClARkZfTkVUX0lOQyhMVE1TX1NFTUksNDA3MjQsLCxSU","CxVU0QpKQ==&amp;WINDOW=FIRST_POPUP&amp;HEIGHT=450&amp;WIDTH=450&amp;START_MAXIMIZED=FALSE&amp;VAR:CALENDAR=US&amp;VAR:SYMBOL=CHKP&amp;VAR:INDEX=0"}</definedName>
    <definedName name="_1970__FDSAUDITLINK__" localSheetId="2">{"fdsup://directions/FAT Viewer?action=UPDATE&amp;creator=factset&amp;DYN_ARGS=TRUE&amp;DOC_NAME=FAT:FQL_AUDITING_CLIENT_TEMPLATE.FAT&amp;display_string=Audit&amp;VAR:KEY=VYRUFMLSDA&amp;VAR:QUERY=KEZTTF9ORVRfSU5DKE5PVyxOT1csRlNBLCxVU0QpQEZGX05FVF9JTkMoTFRNUywwLCwsLFVTRCkp&amp;WINDOW=F","IRST_POPUP&amp;HEIGHT=450&amp;WIDTH=450&amp;START_MAXIMIZED=FALSE&amp;VAR:CALENDAR=US&amp;VAR:SYMBOL=AVNW&amp;VAR:INDEX=0"}</definedName>
    <definedName name="_1970__FDSAUDITLINK__" hidden="1">{"fdsup://directions/FAT Viewer?action=UPDATE&amp;creator=factset&amp;DYN_ARGS=TRUE&amp;DOC_NAME=FAT:FQL_AUDITING_CLIENT_TEMPLATE.FAT&amp;display_string=Audit&amp;VAR:KEY=OJABOLUZCH&amp;VAR:QUERY=RkZfRU5UUlBSX1ZBTF9EQUlMWSg0MDI2Nyk=&amp;WINDOW=FIRST_POPUP&amp;HEIGHT=450&amp;WIDTH=450&amp;START_MA","XIMIZED=FALSE&amp;VAR:CALENDAR=US&amp;VAR:SYMBOL=585284&amp;VAR:INDEX=0"}</definedName>
    <definedName name="_1971__FDSAUDITLINK__" localSheetId="2">{"fdsup://directions/FAT Viewer?action=UPDATE&amp;creator=factset&amp;DYN_ARGS=TRUE&amp;DOC_NAME=FAT:FQL_AUDITING_CLIENT_TEMPLATE.FAT&amp;display_string=Audit&amp;VAR:KEY=VWBAFSNKDC&amp;VAR:QUERY=KEZTTF9ORVRfSU5DKE5PVyxOT1csRlNBLCxVU0QpQEZGX05FVF9JTkMoTFRNUywwLCwsLFVTRCkp&amp;WINDOW=F","IRST_POPUP&amp;HEIGHT=450&amp;WIDTH=450&amp;START_MAXIMIZED=FALSE&amp;VAR:CALENDAR=US&amp;VAR:SYMBOL=CRNT&amp;VAR:INDEX=0"}</definedName>
    <definedName name="_1971__FDSAUDITLINK__" hidden="1">{"fdsup://directions/FAT Viewer?action=UPDATE&amp;creator=factset&amp;DYN_ARGS=TRUE&amp;DOC_NAME=FAT:FQL_AUDITING_CLIENT_TEMPLATE.FAT&amp;display_string=Audit&amp;VAR:KEY=IJEBMXQXQB&amp;VAR:QUERY=RkZfRU5UUlBSX1ZBTF9EQUlMWSg0MDI2Nyk=&amp;WINDOW=FIRST_POPUP&amp;HEIGHT=450&amp;WIDTH=450&amp;START_MA","XIMIZED=FALSE&amp;VAR:CALENDAR=US&amp;VAR:SYMBOL=MAR&amp;VAR:INDEX=0"}</definedName>
    <definedName name="_1972__FDSAUDITLINK__" localSheetId="2">{"fdsup://directions/FAT Viewer?action=UPDATE&amp;creator=factset&amp;DYN_ARGS=TRUE&amp;DOC_NAME=FAT:FQL_AUDITING_CLIENT_TEMPLATE.FAT&amp;display_string=Audit&amp;VAR:KEY=DGFOJQNAVU&amp;VAR:QUERY=KEZTTF9ORVRfSU5DKE5PVyxOT1csRlNBLCxVU0QpQEZGX05FVF9JTkMoTFRNUywwLCwsLFVTRCkp&amp;WINDOW=F","IRST_POPUP&amp;HEIGHT=450&amp;WIDTH=450&amp;START_MAXIMIZED=FALSE&amp;VAR:CALENDAR=US&amp;VAR:SYMBOL=BBOX&amp;VAR:INDEX=0"}</definedName>
    <definedName name="_1972__FDSAUDITLINK__" hidden="1">{"fdsup://directions/FAT Viewer?action=UPDATE&amp;creator=factset&amp;DYN_ARGS=TRUE&amp;DOC_NAME=FAT:FQL_AUDITING_CLIENT_TEMPLATE.FAT&amp;display_string=Audit&amp;VAR:KEY=OBOTCXOBOF&amp;VAR:QUERY=RkZfRU5UUlBSX1ZBTF9EQUlMWSg0MDI2Nyk=&amp;WINDOW=FIRST_POPUP&amp;HEIGHT=450&amp;WIDTH=450&amp;START_MA","XIMIZED=FALSE&amp;VAR:CALENDAR=US&amp;VAR:SYMBOL=CHH&amp;VAR:INDEX=0"}</definedName>
    <definedName name="_1973__FDSAUDITLINK__" localSheetId="2">{"fdsup://directions/FAT Viewer?action=UPDATE&amp;creator=factset&amp;DYN_ARGS=TRUE&amp;DOC_NAME=FAT:FQL_AUDITING_CLIENT_TEMPLATE.FAT&amp;display_string=Audit&amp;VAR:KEY=VEFYHMTSJI&amp;VAR:QUERY=KEZTTF9ORVRfSU5DKE5PVyxOT1csRlNBLCxVU0QpQEZGX05FVF9JTkMoTFRNUywwLCwsLFVTRCkp&amp;WINDOW=F","IRST_POPUP&amp;HEIGHT=450&amp;WIDTH=450&amp;START_MAXIMIZED=FALSE&amp;VAR:CALENDAR=US&amp;VAR:SYMBOL=HLIT&amp;VAR:INDEX=0"}</definedName>
    <definedName name="_1973__FDSAUDITLINK__" hidden="1">{"fdsup://directions/FAT Viewer?action=UPDATE&amp;creator=factset&amp;DYN_ARGS=TRUE&amp;DOC_NAME=FAT:FQL_AUDITING_CLIENT_TEMPLATE.FAT&amp;display_string=Audit&amp;VAR:KEY=UPWDWPYFKR&amp;VAR:QUERY=RkZfRU5UUlBSX1ZBTF9EQUlMWSg0MDI2Nyk=&amp;WINDOW=FIRST_POPUP&amp;HEIGHT=450&amp;WIDTH=450&amp;START_MA","XIMIZED=FALSE&amp;VAR:CALENDAR=US&amp;VAR:SYMBOL=WYN&amp;VAR:INDEX=0"}</definedName>
    <definedName name="_1974__FDSAUDITLINK__" localSheetId="2">{"fdsup://directions/FAT Viewer?action=UPDATE&amp;creator=factset&amp;DYN_ARGS=TRUE&amp;DOC_NAME=FAT:FQL_AUDITING_CLIENT_TEMPLATE.FAT&amp;display_string=Audit&amp;VAR:KEY=XIPCRUZCVK&amp;VAR:QUERY=KEZTTF9ORVRfSU5DKE5PVyxOT1csRlNBLCxVU0QpQEZGX05FVF9JTkMoTFRNUywwLCwsLFVTRCkp&amp;WINDOW=F","IRST_POPUP&amp;HEIGHT=450&amp;WIDTH=450&amp;START_MAXIMIZED=FALSE&amp;VAR:CALENDAR=US&amp;VAR:SYMBOL=OCLR&amp;VAR:INDEX=0"}</definedName>
    <definedName name="_1974__FDSAUDITLINK__" hidden="1">{"fdsup://directions/FAT Viewer?action=UPDATE&amp;creator=factset&amp;DYN_ARGS=TRUE&amp;DOC_NAME=FAT:FQL_AUDITING_CLIENT_TEMPLATE.FAT&amp;display_string=Audit&amp;VAR:KEY=WJWRAPUDMV&amp;VAR:QUERY=RkZfRU5UUlBSX1ZBTF9EQUlMWSg0MDI2Nik=&amp;WINDOW=FIRST_POPUP&amp;HEIGHT=450&amp;WIDTH=450&amp;START_MA","XIMIZED=FALSE&amp;VAR:CALENDAR=US&amp;VAR:SYMBOL=H&amp;VAR:INDEX=0"}</definedName>
    <definedName name="_1975__FDSAUDITLINK__" localSheetId="2">{"fdsup://directions/FAT Viewer?action=UPDATE&amp;creator=factset&amp;DYN_ARGS=TRUE&amp;DOC_NAME=FAT:FQL_AUDITING_CLIENT_TEMPLATE.FAT&amp;display_string=Audit&amp;VAR:KEY=VSVQNWVYHE&amp;VAR:QUERY=KEZTTF9ORVRfSU5DKE5PVyxOT1csRlNBLCxVU0QpQEZGX05FVF9JTkMoTFRNUywwLCwsLFVTRCkp&amp;WINDOW=F","IRST_POPUP&amp;HEIGHT=450&amp;WIDTH=450&amp;START_MAXIMIZED=FALSE&amp;VAR:CALENDAR=US&amp;VAR:SYMBOL=CMTL&amp;VAR:INDEX=0"}</definedName>
    <definedName name="_1975__FDSAUDITLINK__" hidden="1">{"fdsup://directions/FAT Viewer?action=UPDATE&amp;creator=factset&amp;DYN_ARGS=TRUE&amp;DOC_NAME=FAT:FQL_AUDITING_CLIENT_TEMPLATE.FAT&amp;display_string=Audit&amp;VAR:KEY=UZMNSZOFQL&amp;VAR:QUERY=RkZfRU5UUlBSX1ZBTF9EQUlMWSg0MDI2Nik=&amp;WINDOW=FIRST_POPUP&amp;HEIGHT=450&amp;WIDTH=450&amp;START_MA","XIMIZED=FALSE&amp;VAR:CALENDAR=US&amp;VAR:SYMBOL=HOT&amp;VAR:INDEX=0"}</definedName>
    <definedName name="_1976__FDSAUDITLINK__" localSheetId="2">{"fdsup://directions/FAT Viewer?action=UPDATE&amp;creator=factset&amp;DYN_ARGS=TRUE&amp;DOC_NAME=FAT:FQL_AUDITING_CLIENT_TEMPLATE.FAT&amp;display_string=Audit&amp;VAR:KEY=LWPUTGBCJM&amp;VAR:QUERY=KEZTTF9ORVRfSU5DKE5PVyxOT1csRlNBLCxVU0QpQEZGX05FVF9JTkMoTFRNUywwLCwsLFVTRCkp&amp;WINDOW=F","IRST_POPUP&amp;HEIGHT=450&amp;WIDTH=450&amp;START_MAXIMIZED=FALSE&amp;VAR:CALENDAR=US&amp;VAR:SYMBOL=ARRS&amp;VAR:INDEX=0"}</definedName>
    <definedName name="_1976__FDSAUDITLINK__" hidden="1">{"fdsup://directions/FAT Viewer?action=UPDATE&amp;creator=factset&amp;DYN_ARGS=TRUE&amp;DOC_NAME=FAT:FQL_AUDITING_CLIENT_TEMPLATE.FAT&amp;display_string=Audit&amp;VAR:KEY=QHURMTSLMF&amp;VAR:QUERY=RkZfRU5UUlBSX1ZBTF9EQUlMWSg0MDI2Nik=&amp;WINDOW=FIRST_POPUP&amp;HEIGHT=450&amp;WIDTH=450&amp;START_MA","XIMIZED=FALSE&amp;VAR:CALENDAR=US&amp;VAR:SYMBOL=585284&amp;VAR:INDEX=0"}</definedName>
    <definedName name="_1977__FDSAUDITLINK__" localSheetId="2">{"fdsup://directions/FAT Viewer?action=UPDATE&amp;creator=factset&amp;DYN_ARGS=TRUE&amp;DOC_NAME=FAT:FQL_AUDITING_CLIENT_TEMPLATE.FAT&amp;display_string=Audit&amp;VAR:KEY=VQLWPULYZE&amp;VAR:QUERY=KEZTTF9ORVRfSU5DKE5PVyxOT1csRlNBLCxVU0QpQEZGX05FVF9JTkMoTFRNUywwLCwsLFVTRCkp&amp;WINDOW=F","IRST_POPUP&amp;HEIGHT=450&amp;WIDTH=450&amp;START_MAXIMIZED=FALSE&amp;VAR:CALENDAR=US&amp;VAR:SYMBOL=ABVT&amp;VAR:INDEX=0"}</definedName>
    <definedName name="_1977__FDSAUDITLINK__" hidden="1">{"fdsup://directions/FAT Viewer?action=UPDATE&amp;creator=factset&amp;DYN_ARGS=TRUE&amp;DOC_NAME=FAT:FQL_AUDITING_CLIENT_TEMPLATE.FAT&amp;display_string=Audit&amp;VAR:KEY=EXCPCFSTKL&amp;VAR:QUERY=RkZfRU5UUlBSX1ZBTF9EQUlMWSg0MDI2Nik=&amp;WINDOW=FIRST_POPUP&amp;HEIGHT=450&amp;WIDTH=450&amp;START_MA","XIMIZED=FALSE&amp;VAR:CALENDAR=US&amp;VAR:SYMBOL=MAR&amp;VAR:INDEX=0"}</definedName>
    <definedName name="_1978__FDSAUDITLINK__" localSheetId="2">{"fdsup://directions/FAT Viewer?action=UPDATE&amp;creator=factset&amp;DYN_ARGS=TRUE&amp;DOC_NAME=FAT:FQL_AUDITING_CLIENT_TEMPLATE.FAT&amp;display_string=Audit&amp;VAR:KEY=FSPUHKXAVW&amp;VAR:QUERY=KEZTTF9ORVRfSU5DKE5PVyxOT1csRlNBLCxVU0QpQEZGX05FVF9JTkMoTFRNUywwLCwsLFVTRCkp&amp;WINDOW=F","IRST_POPUP&amp;HEIGHT=450&amp;WIDTH=450&amp;START_MAXIMIZED=FALSE&amp;VAR:CALENDAR=US&amp;VAR:SYMBOL=PMCS&amp;VAR:INDEX=0"}</definedName>
    <definedName name="_1978__FDSAUDITLINK__" hidden="1">{"fdsup://directions/FAT Viewer?action=UPDATE&amp;creator=factset&amp;DYN_ARGS=TRUE&amp;DOC_NAME=FAT:FQL_AUDITING_CLIENT_TEMPLATE.FAT&amp;display_string=Audit&amp;VAR:KEY=KVIBORSVYX&amp;VAR:QUERY=RkZfRU5UUlBSX1ZBTF9EQUlMWSg0MDI2Nik=&amp;WINDOW=FIRST_POPUP&amp;HEIGHT=450&amp;WIDTH=450&amp;START_MA","XIMIZED=FALSE&amp;VAR:CALENDAR=US&amp;VAR:SYMBOL=CHH&amp;VAR:INDEX=0"}</definedName>
    <definedName name="_1979__FDSAUDITLINK__" localSheetId="2">{"fdsup://directions/FAT Viewer?action=UPDATE&amp;creator=factset&amp;DYN_ARGS=TRUE&amp;DOC_NAME=FAT:FQL_AUDITING_CLIENT_TEMPLATE.FAT&amp;display_string=Audit&amp;VAR:KEY=TUFYFSDYLG&amp;VAR:QUERY=KEZTTF9ORVRfSU5DKE5PVyxOT1csRlNBLCxVU0QpQEZGX05FVF9JTkMoTFRNUywwLCwsLFVTRCkp&amp;WINDOW=F","IRST_POPUP&amp;HEIGHT=450&amp;WIDTH=450&amp;START_MAXIMIZED=FALSE&amp;VAR:CALENDAR=US&amp;VAR:SYMBOL=ATHR&amp;VAR:INDEX=0"}</definedName>
    <definedName name="_1979__FDSAUDITLINK__" hidden="1">{"fdsup://directions/FAT Viewer?action=UPDATE&amp;creator=factset&amp;DYN_ARGS=TRUE&amp;DOC_NAME=FAT:FQL_AUDITING_CLIENT_TEMPLATE.FAT&amp;display_string=Audit&amp;VAR:KEY=CVYZKHORIN&amp;VAR:QUERY=RkZfRU5UUlBSX1ZBTF9EQUlMWSg0MDI2Nik=&amp;WINDOW=FIRST_POPUP&amp;HEIGHT=450&amp;WIDTH=450&amp;START_MA","XIMIZED=FALSE&amp;VAR:CALENDAR=US&amp;VAR:SYMBOL=WYN&amp;VAR:INDEX=0"}</definedName>
    <definedName name="_198___________________123Graph_ECHART_1" hidden="1">#REF!</definedName>
    <definedName name="_198________________123Graph_DCHART_8" hidden="1">#REF!</definedName>
    <definedName name="_198_____123Graph_XCHART_1" hidden="1">#REF!</definedName>
    <definedName name="_198____123Graph_DCHART_7" hidden="1">#REF!</definedName>
    <definedName name="_198____123Graph_DCHART_8" hidden="1">#REF!</definedName>
    <definedName name="_198__123Graph_ECHART_3" hidden="1">#REF!</definedName>
    <definedName name="_198__FDSAUDITLINK__" localSheetId="2" hidden="1">{"fdsup://Directions/FactSet Auditing Viewer?action=AUDIT_VALUE&amp;DB=129&amp;ID1=48020T10&amp;VALUEID=03051&amp;SDATE=2010&amp;PERIODTYPE=ANN_STD&amp;SCFT=3&amp;window=popup_no_bar&amp;width=385&amp;height=120&amp;START_MAXIMIZED=FALSE&amp;creator=factset&amp;display_string=Audit"}</definedName>
    <definedName name="_198__FDSAUDITLINK__" hidden="1">{"fdsup://directions/FAT Viewer?action=UPDATE&amp;creator=factset&amp;DYN_ARGS=TRUE&amp;DOC_NAME=FAT:FQL_AUDITING_CLIENT_TEMPLATE.FAT&amp;display_string=Audit&amp;VAR:KEY=MRGNIRAFEB&amp;VAR:QUERY=KEZGX0lOVF9FWFBfTkVUKExUTVMsNDA3MjQsLCxSUCxVU0QpQEZGX0lOVF9FWFBfTkVUKExUTVNfU0VNSSw0M","DcyNCwsLFJQLFVTRCkp&amp;WINDOW=FIRST_POPUP&amp;HEIGHT=450&amp;WIDTH=450&amp;START_MAXIMIZED=FALSE&amp;VAR:CALENDAR=US&amp;VAR:SYMBOL=ACTI&amp;VAR:INDEX=0"}</definedName>
    <definedName name="_198__FDSAUDITLINK___1" localSheetId="2" hidden="1">{"fdsup://directions/FAT Viewer?action=UPDATE&amp;creator=factset&amp;DYN_ARGS=TRUE&amp;DOC_NAME=FAT:FQL_AUDITING_CLIENT_TEMPLATE.FAT&amp;display_string=Audit&amp;VAR:KEY=MRGNIRAFEB&amp;VAR:QUERY=KEZGX0lOVF9FWFBfTkVUKExUTVMsNDA3MjQsLCxSUCxVU0QpQEZGX0lOVF9FWFBfTkVUKExUTVNfU0VNSSw0M","DcyNCwsLFJQLFVTRCkp&amp;WINDOW=FIRST_POPUP&amp;HEIGHT=450&amp;WIDTH=450&amp;START_MAXIMIZED=FALSE&amp;VAR:CALENDAR=US&amp;VAR:SYMBOL=ACTI&amp;VAR:INDEX=0"}</definedName>
    <definedName name="_198__FDSAUDITLINK___1" hidden="1">{"fdsup://directions/FAT Viewer?action=UPDATE&amp;creator=factset&amp;DYN_ARGS=TRUE&amp;DOC_NAME=FAT:FQL_AUDITING_CLIENT_TEMPLATE.FAT&amp;display_string=Audit&amp;VAR:KEY=MRGNIRAFEB&amp;VAR:QUERY=KEZGX0lOVF9FWFBfTkVUKExUTVMsNDA3MjQsLCxSUCxVU0QpQEZGX0lOVF9FWFBfTkVUKExUTVNfU0VNSSw0M","DcyNCwsLFJQLFVTRCkp&amp;WINDOW=FIRST_POPUP&amp;HEIGHT=450&amp;WIDTH=450&amp;START_MAXIMIZED=FALSE&amp;VAR:CALENDAR=US&amp;VAR:SYMBOL=ACTI&amp;VAR:INDEX=0"}</definedName>
    <definedName name="_198_0_0Cwvu.GREY_A" hidden="1">#N/A</definedName>
    <definedName name="_1980__FDSAUDITLINK__" localSheetId="2">{"fdsup://directions/FAT Viewer?action=UPDATE&amp;creator=factset&amp;DYN_ARGS=TRUE&amp;DOC_NAME=FAT:FQL_AUDITING_CLIENT_TEMPLATE.FAT&amp;display_string=Audit&amp;VAR:KEY=LITOVERGNA&amp;VAR:QUERY=KEZTTF9ORVRfSU5DKE5PVyxOT1csRlNBLCxVU0QpQEZGX05FVF9JTkMoTFRNUywwLCwsLFVTRCkp&amp;WINDOW=F","IRST_POPUP&amp;HEIGHT=450&amp;WIDTH=450&amp;START_MAXIMIZED=FALSE&amp;VAR:CALENDAR=US&amp;VAR:SYMBOL=CTV&amp;VAR:INDEX=0"}</definedName>
    <definedName name="_1980__FDSAUDITLINK__" hidden="1">{"fdsup://directions/FAT Viewer?action=UPDATE&amp;creator=factset&amp;DYN_ARGS=TRUE&amp;DOC_NAME=FAT:FQL_AUDITING_CLIENT_TEMPLATE.FAT&amp;display_string=Audit&amp;VAR:KEY=OZWNYHCHCF&amp;VAR:QUERY=RkZfRU5UUlBSX1ZBTF9EQUlMWSg0MDI2Myk=&amp;WINDOW=FIRST_POPUP&amp;HEIGHT=450&amp;WIDTH=450&amp;START_MA","XIMIZED=FALSE&amp;VAR:CALENDAR=US&amp;VAR:SYMBOL=H&amp;VAR:INDEX=0"}</definedName>
    <definedName name="_1981__FDSAUDITLINK__" localSheetId="2">{"fdsup://directions/FAT Viewer?action=UPDATE&amp;creator=factset&amp;DYN_ARGS=TRUE&amp;DOC_NAME=FAT:FQL_AUDITING_CLIENT_TEMPLATE.FAT&amp;display_string=Audit&amp;VAR:KEY=DKLILKVAHC&amp;VAR:QUERY=KEZTTF9ORVRfSU5DKE5PVyxOT1csRlNBLCxVU0QpQEZGX05FVF9JTkMoTFRNUywwLCwsLFVTRCkp&amp;WINDOW=F","IRST_POPUP&amp;HEIGHT=450&amp;WIDTH=450&amp;START_MAXIMIZED=FALSE&amp;VAR:CALENDAR=US&amp;VAR:SYMBOL=HRS&amp;VAR:INDEX=0"}</definedName>
    <definedName name="_1981__FDSAUDITLINK__" hidden="1">{"fdsup://directions/FAT Viewer?action=UPDATE&amp;creator=factset&amp;DYN_ARGS=TRUE&amp;DOC_NAME=FAT:FQL_AUDITING_CLIENT_TEMPLATE.FAT&amp;display_string=Audit&amp;VAR:KEY=UXKRUVQPIN&amp;VAR:QUERY=RkZfRU5UUlBSX1ZBTF9EQUlMWSg0MDI2Myk=&amp;WINDOW=FIRST_POPUP&amp;HEIGHT=450&amp;WIDTH=450&amp;START_MA","XIMIZED=FALSE&amp;VAR:CALENDAR=US&amp;VAR:SYMBOL=HOT&amp;VAR:INDEX=0"}</definedName>
    <definedName name="_1982__FDSAUDITLINK__" localSheetId="2">{"fdsup://directions/FAT Viewer?action=UPDATE&amp;creator=factset&amp;DYN_ARGS=TRUE&amp;DOC_NAME=FAT:FQL_AUDITING_CLIENT_TEMPLATE.FAT&amp;display_string=Audit&amp;VAR:KEY=XWHIBUVQV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TLK&amp;VAR:INDEX=0"}</definedName>
    <definedName name="_1982__FDSAUDITLINK__" hidden="1">{"fdsup://directions/FAT Viewer?action=UPDATE&amp;creator=factset&amp;DYN_ARGS=TRUE&amp;DOC_NAME=FAT:FQL_AUDITING_CLIENT_TEMPLATE.FAT&amp;display_string=Audit&amp;VAR:KEY=IFUVSFATAR&amp;VAR:QUERY=RkZfRU5UUlBSX1ZBTF9EQUlMWSg0MDI2Myk=&amp;WINDOW=FIRST_POPUP&amp;HEIGHT=450&amp;WIDTH=450&amp;START_MA","XIMIZED=FALSE&amp;VAR:CALENDAR=US&amp;VAR:SYMBOL=585284&amp;VAR:INDEX=0"}</definedName>
    <definedName name="_1983__FDSAUDITLINK__" localSheetId="2">{"fdsup://directions/FAT Viewer?action=UPDATE&amp;creator=factset&amp;DYN_ARGS=TRUE&amp;DOC_NAME=FAT:FQL_AUDITING_CLIENT_TEMPLATE.FAT&amp;display_string=Audit&amp;VAR:KEY=TCTYXKBSX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CW&amp;VAR:INDEX=0"}</definedName>
    <definedName name="_1983__FDSAUDITLINK__" hidden="1">{"fdsup://directions/FAT Viewer?action=UPDATE&amp;creator=factset&amp;DYN_ARGS=TRUE&amp;DOC_NAME=FAT:FQL_AUDITING_CLIENT_TEMPLATE.FAT&amp;display_string=Audit&amp;VAR:KEY=SZWFAJYLGD&amp;VAR:QUERY=RkZfRU5UUlBSX1ZBTF9EQUlMWSg0MDI2Myk=&amp;WINDOW=FIRST_POPUP&amp;HEIGHT=450&amp;WIDTH=450&amp;START_MA","XIMIZED=FALSE&amp;VAR:CALENDAR=US&amp;VAR:SYMBOL=MAR&amp;VAR:INDEX=0"}</definedName>
    <definedName name="_1984__FDSAUDITLINK__" localSheetId="2">{"fdsup://directions/FAT Viewer?action=UPDATE&amp;creator=factset&amp;DYN_ARGS=TRUE&amp;DOC_NAME=FAT:FQL_AUDITING_CLIENT_TEMPLATE.FAT&amp;display_string=Audit&amp;VAR:KEY=JGXALCHUN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TR&amp;VAR:INDEX=0"}</definedName>
    <definedName name="_1984__FDSAUDITLINK__" hidden="1">{"fdsup://directions/FAT Viewer?action=UPDATE&amp;creator=factset&amp;DYN_ARGS=TRUE&amp;DOC_NAME=FAT:FQL_AUDITING_CLIENT_TEMPLATE.FAT&amp;display_string=Audit&amp;VAR:KEY=IHMDIFQBSZ&amp;VAR:QUERY=RkZfRU5UUlBSX1ZBTF9EQUlMWSg0MDI2Myk=&amp;WINDOW=FIRST_POPUP&amp;HEIGHT=450&amp;WIDTH=450&amp;START_MA","XIMIZED=FALSE&amp;VAR:CALENDAR=US&amp;VAR:SYMBOL=CHH&amp;VAR:INDEX=0"}</definedName>
    <definedName name="_1985__FDSAUDITLINK__" localSheetId="2">{"fdsup://directions/FAT Viewer?action=UPDATE&amp;creator=factset&amp;DYN_ARGS=TRUE&amp;DOC_NAME=FAT:FQL_AUDITING_CLIENT_TEMPLATE.FAT&amp;display_string=Audit&amp;VAR:KEY=LSTWFMJU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LFD&amp;VAR:INDEX=0"}</definedName>
    <definedName name="_1985__FDSAUDITLINK__" hidden="1">{"fdsup://directions/FAT Viewer?action=UPDATE&amp;creator=factset&amp;DYN_ARGS=TRUE&amp;DOC_NAME=FAT:FQL_AUDITING_CLIENT_TEMPLATE.FAT&amp;display_string=Audit&amp;VAR:KEY=CTCLABQREF&amp;VAR:QUERY=RkZfRU5UUlBSX1ZBTF9EQUlMWSg0MDI2Myk=&amp;WINDOW=FIRST_POPUP&amp;HEIGHT=450&amp;WIDTH=450&amp;START_MA","XIMIZED=FALSE&amp;VAR:CALENDAR=US&amp;VAR:SYMBOL=WYN&amp;VAR:INDEX=0"}</definedName>
    <definedName name="_1986__FDSAUDITLINK__" localSheetId="2">{"fdsup://directions/FAT Viewer?action=UPDATE&amp;creator=factset&amp;DYN_ARGS=TRUE&amp;DOC_NAME=FAT:FQL_AUDITING_CLIENT_TEMPLATE.FAT&amp;display_string=Audit&amp;VAR:KEY=VGREHSFYF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MP&amp;VAR:INDEX=0"}</definedName>
    <definedName name="_1986__FDSAUDITLINK__" hidden="1">{"fdsup://directions/FAT Viewer?action=UPDATE&amp;creator=factset&amp;DYN_ARGS=TRUE&amp;DOC_NAME=FAT:FQL_AUDITING_CLIENT_TEMPLATE.FAT&amp;display_string=Audit&amp;VAR:KEY=MPAVAPOBKF&amp;VAR:QUERY=RkZfRU5UUlBSX1ZBTF9EQUlMWSg0MDI2Mik=&amp;WINDOW=FIRST_POPUP&amp;HEIGHT=450&amp;WIDTH=450&amp;START_MA","XIMIZED=FALSE&amp;VAR:CALENDAR=US&amp;VAR:SYMBOL=H&amp;VAR:INDEX=0"}</definedName>
    <definedName name="_1987__FDSAUDITLINK__" localSheetId="2">{"fdsup://directions/FAT Viewer?action=UPDATE&amp;creator=factset&amp;DYN_ARGS=TRUE&amp;DOC_NAME=FAT:FQL_AUDITING_CLIENT_TEMPLATE.FAT&amp;display_string=Audit&amp;VAR:KEY=LIBQXALQ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MRX&amp;VAR:INDEX=0"}</definedName>
    <definedName name="_1987__FDSAUDITLINK__" hidden="1">{"fdsup://directions/FAT Viewer?action=UPDATE&amp;creator=factset&amp;DYN_ARGS=TRUE&amp;DOC_NAME=FAT:FQL_AUDITING_CLIENT_TEMPLATE.FAT&amp;display_string=Audit&amp;VAR:KEY=AVEJQPAROR&amp;VAR:QUERY=RkZfRU5UUlBSX1ZBTF9EQUlMWSg0MDI2Mik=&amp;WINDOW=FIRST_POPUP&amp;HEIGHT=450&amp;WIDTH=450&amp;START_MA","XIMIZED=FALSE&amp;VAR:CALENDAR=US&amp;VAR:SYMBOL=HOT&amp;VAR:INDEX=0"}</definedName>
    <definedName name="_1988__FDSAUDITLINK__" localSheetId="2">{"fdsup://directions/FAT Viewer?action=UPDATE&amp;creator=factset&amp;DYN_ARGS=TRUE&amp;DOC_NAME=FAT:FQL_AUDITING_CLIENT_TEMPLATE.FAT&amp;display_string=Audit&amp;VAR:KEY=NWLYPOZA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CTI&amp;VAR:INDEX=0"}</definedName>
    <definedName name="_1988__FDSAUDITLINK__" hidden="1">{"fdsup://directions/FAT Viewer?action=UPDATE&amp;creator=factset&amp;DYN_ARGS=TRUE&amp;DOC_NAME=FAT:FQL_AUDITING_CLIENT_TEMPLATE.FAT&amp;display_string=Audit&amp;VAR:KEY=EZOXMPSHWN&amp;VAR:QUERY=RkZfRU5UUlBSX1ZBTF9EQUlMWSg0MDI2Mik=&amp;WINDOW=FIRST_POPUP&amp;HEIGHT=450&amp;WIDTH=450&amp;START_MA","XIMIZED=FALSE&amp;VAR:CALENDAR=US&amp;VAR:SYMBOL=585284&amp;VAR:INDEX=0"}</definedName>
    <definedName name="_1989__FDSAUDITLINK__" localSheetId="2">{"fdsup://directions/FAT Viewer?action=UPDATE&amp;creator=factset&amp;DYN_ARGS=TRUE&amp;DOC_NAME=FAT:FQL_AUDITING_CLIENT_TEMPLATE.FAT&amp;display_string=Audit&amp;VAR:KEY=BCJKPWBQ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STL&amp;VAR:INDEX=0"}</definedName>
    <definedName name="_1989__FDSAUDITLINK__" hidden="1">{"fdsup://directions/FAT Viewer?action=UPDATE&amp;creator=factset&amp;DYN_ARGS=TRUE&amp;DOC_NAME=FAT:FQL_AUDITING_CLIENT_TEMPLATE.FAT&amp;display_string=Audit&amp;VAR:KEY=EJQLALAHSR&amp;VAR:QUERY=RkZfRU5UUlBSX1ZBTF9EQUlMWSg0MDI2Mik=&amp;WINDOW=FIRST_POPUP&amp;HEIGHT=450&amp;WIDTH=450&amp;START_MA","XIMIZED=FALSE&amp;VAR:CALENDAR=US&amp;VAR:SYMBOL=MAR&amp;VAR:INDEX=0"}</definedName>
    <definedName name="_199___________________123Graph_ECHART_2" hidden="1">#REF!</definedName>
    <definedName name="_199________________123Graph_ECHART_1" hidden="1">#REF!</definedName>
    <definedName name="_199____123Graph_DCHART_8" hidden="1">#REF!</definedName>
    <definedName name="_199____123Graph_ECHART_1" hidden="1">#REF!</definedName>
    <definedName name="_199__FDSAUDITLINK__" localSheetId="2">{"fdsup://directions/FAT Viewer?action=UPDATE&amp;creator=factset&amp;DYN_ARGS=TRUE&amp;DOC_NAME=FAT:FQL_AUDITING_CLIENT_TEMPLATE.FAT&amp;display_string=Audit&amp;VAR:KEY=PYRWBEFEPC&amp;VAR:QUERY=KEZTTF9ORVRfSU5DKE5PVyxOT1csRlNBLCxVU0QpQEZGX05FVF9JTkMoTFRNUywwLCwsLFVTRCkp&amp;WINDOW=F","IRST_POPUP&amp;HEIGHT=450&amp;WIDTH=450&amp;START_MAXIMIZED=FALSE&amp;VAR:CALENDAR=US&amp;VAR:SYMBOL=DTPI&amp;VAR:INDEX=0"}</definedName>
    <definedName name="_199__FDSAUDITLINK__" hidden="1">{"fdsup://directions/FAT Viewer?action=UPDATE&amp;creator=factset&amp;DYN_ARGS=TRUE&amp;DOC_NAME=FAT:FQL_AUDITING_CLIENT_TEMPLATE.FAT&amp;display_string=Audit&amp;VAR:KEY=GJKRUHUZOZ&amp;VAR:QUERY=KEZGX0VCSVRfT1BFUihMVE1TLDQwNzI0LCwsUlAsVVNEKUBGRl9FQklUX09QRVIoTFRNU19TRU1JLDQwNzI0L","CwsUlAsVVNEKSk=&amp;WINDOW=FIRST_POPUP&amp;HEIGHT=450&amp;WIDTH=450&amp;START_MAXIMIZED=FALSE&amp;VAR:CALENDAR=US&amp;VAR:SYMBOL=CHKP&amp;VAR:INDEX=0"}</definedName>
    <definedName name="_199__FDSAUDITLINK___1" localSheetId="2" hidden="1">{"fdsup://directions/FAT Viewer?action=UPDATE&amp;creator=factset&amp;DYN_ARGS=TRUE&amp;DOC_NAME=FAT:FQL_AUDITING_CLIENT_TEMPLATE.FAT&amp;display_string=Audit&amp;VAR:KEY=GJKRUHUZOZ&amp;VAR:QUERY=KEZGX0VCSVRfT1BFUihMVE1TLDQwNzI0LCwsUlAsVVNEKUBGRl9FQklUX09QRVIoTFRNU19TRU1JLDQwNzI0L","CwsUlAsVVNEKSk=&amp;WINDOW=FIRST_POPUP&amp;HEIGHT=450&amp;WIDTH=450&amp;START_MAXIMIZED=FALSE&amp;VAR:CALENDAR=US&amp;VAR:SYMBOL=CHKP&amp;VAR:INDEX=0"}</definedName>
    <definedName name="_199__FDSAUDITLINK___1" hidden="1">{"fdsup://directions/FAT Viewer?action=UPDATE&amp;creator=factset&amp;DYN_ARGS=TRUE&amp;DOC_NAME=FAT:FQL_AUDITING_CLIENT_TEMPLATE.FAT&amp;display_string=Audit&amp;VAR:KEY=GJKRUHUZOZ&amp;VAR:QUERY=KEZGX0VCSVRfT1BFUihMVE1TLDQwNzI0LCwsUlAsVVNEKUBGRl9FQklUX09QRVIoTFRNU19TRU1JLDQwNzI0L","CwsUlAsVVNEKSk=&amp;WINDOW=FIRST_POPUP&amp;HEIGHT=450&amp;WIDTH=450&amp;START_MAXIMIZED=FALSE&amp;VAR:CALENDAR=US&amp;VAR:SYMBOL=CHKP&amp;VAR:INDEX=0"}</definedName>
    <definedName name="_199_1_0_F" hidden="1">#REF!</definedName>
    <definedName name="_1990__FDSAUDITLINK__" localSheetId="2">{"fdsup://directions/FAT Viewer?action=UPDATE&amp;creator=factset&amp;DYN_ARGS=TRUE&amp;DOC_NAME=FAT:FQL_AUDITING_CLIENT_TEMPLATE.FAT&amp;display_string=Audit&amp;VAR:KEY=FKNKBIBE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TC&amp;VAR:INDEX=0"}</definedName>
    <definedName name="_1990__FDSAUDITLINK__" hidden="1">{"fdsup://directions/FAT Viewer?action=UPDATE&amp;creator=factset&amp;DYN_ARGS=TRUE&amp;DOC_NAME=FAT:FQL_AUDITING_CLIENT_TEMPLATE.FAT&amp;display_string=Audit&amp;VAR:KEY=STCFMPANQF&amp;VAR:QUERY=RkZfRU5UUlBSX1ZBTF9EQUlMWSg0MDI2Mik=&amp;WINDOW=FIRST_POPUP&amp;HEIGHT=450&amp;WIDTH=450&amp;START_MA","XIMIZED=FALSE&amp;VAR:CALENDAR=US&amp;VAR:SYMBOL=CHH&amp;VAR:INDEX=0"}</definedName>
    <definedName name="_1991__FDSAUDITLINK__" localSheetId="2">{"fdsup://directions/FAT Viewer?action=UPDATE&amp;creator=factset&amp;DYN_ARGS=TRUE&amp;DOC_NAME=FAT:FQL_AUDITING_CLIENT_TEMPLATE.FAT&amp;display_string=Audit&amp;VAR:KEY=RMBIDGDEZ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UNE&amp;VAR:INDEX=0"}</definedName>
    <definedName name="_1991__FDSAUDITLINK__" hidden="1">{"fdsup://directions/FAT Viewer?action=UPDATE&amp;creator=factset&amp;DYN_ARGS=TRUE&amp;DOC_NAME=FAT:FQL_AUDITING_CLIENT_TEMPLATE.FAT&amp;display_string=Audit&amp;VAR:KEY=SVQPABMBCB&amp;VAR:QUERY=RkZfRU5UUlBSX1ZBTF9EQUlMWSg0MDI2Mik=&amp;WINDOW=FIRST_POPUP&amp;HEIGHT=450&amp;WIDTH=450&amp;START_MA","XIMIZED=FALSE&amp;VAR:CALENDAR=US&amp;VAR:SYMBOL=WYN&amp;VAR:INDEX=0"}</definedName>
    <definedName name="_1992__FDSAUDITLINK__" localSheetId="2">{"fdsup://directions/FAT Viewer?action=UPDATE&amp;creator=factset&amp;DYN_ARGS=TRUE&amp;DOC_NAME=FAT:FQL_AUDITING_CLIENT_TEMPLATE.FAT&amp;display_string=Audit&amp;VAR:KEY=JSJIFANGR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CNW&amp;VAR:INDEX=0"}</definedName>
    <definedName name="_1992__FDSAUDITLINK__" hidden="1">{"fdsup://directions/FAT Viewer?action=UPDATE&amp;creator=factset&amp;DYN_ARGS=TRUE&amp;DOC_NAME=FAT:FQL_AUDITING_CLIENT_TEMPLATE.FAT&amp;display_string=Audit&amp;VAR:KEY=OBKFELQRGB&amp;VAR:QUERY=RkZfRU5UUlBSX1ZBTF9EQUlMWSg0MDI2MSk=&amp;WINDOW=FIRST_POPUP&amp;HEIGHT=450&amp;WIDTH=450&amp;START_MA","XIMIZED=FALSE&amp;VAR:CALENDAR=US&amp;VAR:SYMBOL=H&amp;VAR:INDEX=0"}</definedName>
    <definedName name="_1993__FDSAUDITLINK__" localSheetId="2">{"fdsup://directions/FAT Viewer?action=UPDATE&amp;creator=factset&amp;DYN_ARGS=TRUE&amp;DOC_NAME=FAT:FQL_AUDITING_CLIENT_TEMPLATE.FAT&amp;display_string=Audit&amp;VAR:KEY=ZKBYHGBAL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AZ&amp;VAR:INDEX=0"}</definedName>
    <definedName name="_1993__FDSAUDITLINK__" hidden="1">{"fdsup://directions/FAT Viewer?action=UPDATE&amp;creator=factset&amp;DYN_ARGS=TRUE&amp;DOC_NAME=FAT:FQL_AUDITING_CLIENT_TEMPLATE.FAT&amp;display_string=Audit&amp;VAR:KEY=KXWDQHGJEN&amp;VAR:QUERY=RkZfRU5UUlBSX1ZBTF9EQUlMWSg0MDI2MSk=&amp;WINDOW=FIRST_POPUP&amp;HEIGHT=450&amp;WIDTH=450&amp;START_MA","XIMIZED=FALSE&amp;VAR:CALENDAR=US&amp;VAR:SYMBOL=HOT&amp;VAR:INDEX=0"}</definedName>
    <definedName name="_1994__FDSAUDITLINK__" localSheetId="2">{"fdsup://directions/FAT Viewer?action=UPDATE&amp;creator=factset&amp;DYN_ARGS=TRUE&amp;DOC_NAME=FAT:FQL_AUDITING_CLIENT_TEMPLATE.FAT&amp;display_string=Audit&amp;VAR:KEY=ZWJMVSJKV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SPD&amp;VAR:INDEX=0"}</definedName>
    <definedName name="_1994__FDSAUDITLINK__" hidden="1">{"fdsup://directions/FAT Viewer?action=UPDATE&amp;creator=factset&amp;DYN_ARGS=TRUE&amp;DOC_NAME=FAT:FQL_AUDITING_CLIENT_TEMPLATE.FAT&amp;display_string=Audit&amp;VAR:KEY=UZIFCVOBWP&amp;VAR:QUERY=RkZfRU5UUlBSX1ZBTF9EQUlMWSg0MDI2MSk=&amp;WINDOW=FIRST_POPUP&amp;HEIGHT=450&amp;WIDTH=450&amp;START_MA","XIMIZED=FALSE&amp;VAR:CALENDAR=US&amp;VAR:SYMBOL=585284&amp;VAR:INDEX=0"}</definedName>
    <definedName name="_1995__FDSAUDITLINK__" localSheetId="2">{"fdsup://directions/FAT Viewer?action=UPDATE&amp;creator=factset&amp;DYN_ARGS=TRUE&amp;DOC_NAME=FAT:FQL_AUDITING_CLIENT_TEMPLATE.FAT&amp;display_string=Audit&amp;VAR:KEY=ZWZIRAXQZ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VNW&amp;VAR:INDEX=0"}</definedName>
    <definedName name="_1995__FDSAUDITLINK__" hidden="1">{"fdsup://directions/FAT Viewer?action=UPDATE&amp;creator=factset&amp;DYN_ARGS=TRUE&amp;DOC_NAME=FAT:FQL_AUDITING_CLIENT_TEMPLATE.FAT&amp;display_string=Audit&amp;VAR:KEY=WDQRYRSLQT&amp;VAR:QUERY=RkZfRU5UUlBSX1ZBTF9EQUlMWSg0MDI2MSk=&amp;WINDOW=FIRST_POPUP&amp;HEIGHT=450&amp;WIDTH=450&amp;START_MA","XIMIZED=FALSE&amp;VAR:CALENDAR=US&amp;VAR:SYMBOL=MAR&amp;VAR:INDEX=0"}</definedName>
    <definedName name="_1996">#REF!</definedName>
    <definedName name="_1996__FDSAUDITLINK__" localSheetId="2">{"fdsup://directions/FAT Viewer?action=UPDATE&amp;creator=factset&amp;DYN_ARGS=TRUE&amp;DOC_NAME=FAT:FQL_AUDITING_CLIENT_TEMPLATE.FAT&amp;display_string=Audit&amp;VAR:KEY=JIJCZGPU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NT&amp;VAR:INDEX=0"}</definedName>
    <definedName name="_1996__FDSAUDITLINK__" hidden="1">{"fdsup://directions/FAT Viewer?action=UPDATE&amp;creator=factset&amp;DYN_ARGS=TRUE&amp;DOC_NAME=FAT:FQL_AUDITING_CLIENT_TEMPLATE.FAT&amp;display_string=Audit&amp;VAR:KEY=KNWJCREFSZ&amp;VAR:QUERY=RkZfRU5UUlBSX1ZBTF9EQUlMWSg0MDI2MSk=&amp;WINDOW=FIRST_POPUP&amp;HEIGHT=450&amp;WIDTH=450&amp;START_MA","XIMIZED=FALSE&amp;VAR:CALENDAR=US&amp;VAR:SYMBOL=CHH&amp;VAR:INDEX=0"}</definedName>
    <definedName name="_1997__FDSAUDITLINK__" localSheetId="2">{"fdsup://directions/FAT Viewer?action=UPDATE&amp;creator=factset&amp;DYN_ARGS=TRUE&amp;DOC_NAME=FAT:FQL_AUDITING_CLIENT_TEMPLATE.FAT&amp;display_string=Audit&amp;VAR:KEY=RGVIDWDKH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BOX&amp;VAR:INDEX=0"}</definedName>
    <definedName name="_1997__FDSAUDITLINK__" hidden="1">{"fdsup://directions/FAT Viewer?action=UPDATE&amp;creator=factset&amp;DYN_ARGS=TRUE&amp;DOC_NAME=FAT:FQL_AUDITING_CLIENT_TEMPLATE.FAT&amp;display_string=Audit&amp;VAR:KEY=CZKRGPUVGF&amp;VAR:QUERY=RkZfRU5UUlBSX1ZBTF9EQUlMWSg0MDI2MSk=&amp;WINDOW=FIRST_POPUP&amp;HEIGHT=450&amp;WIDTH=450&amp;START_MA","XIMIZED=FALSE&amp;VAR:CALENDAR=US&amp;VAR:SYMBOL=WYN&amp;VAR:INDEX=0"}</definedName>
    <definedName name="_1998__FDSAUDITLINK__" localSheetId="2">{"fdsup://directions/FAT Viewer?action=UPDATE&amp;creator=factset&amp;DYN_ARGS=TRUE&amp;DOC_NAME=FAT:FQL_AUDITING_CLIENT_TEMPLATE.FAT&amp;display_string=Audit&amp;VAR:KEY=NKNQBGZS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LIT&amp;VAR:INDEX=0"}</definedName>
    <definedName name="_1998__FDSAUDITLINK__" hidden="1">{"fdsup://directions/FAT Viewer?action=UPDATE&amp;creator=factset&amp;DYN_ARGS=TRUE&amp;DOC_NAME=FAT:FQL_AUDITING_CLIENT_TEMPLATE.FAT&amp;display_string=Audit&amp;VAR:KEY=KRWTGDYLWL&amp;VAR:QUERY=RkZfRU5UUlBSX1ZBTF9EQUlMWSg0MDI2MCk=&amp;WINDOW=FIRST_POPUP&amp;HEIGHT=450&amp;WIDTH=450&amp;START_MA","XIMIZED=FALSE&amp;VAR:CALENDAR=US&amp;VAR:SYMBOL=H&amp;VAR:INDEX=0"}</definedName>
    <definedName name="_1999__FDSAUDITLINK__" localSheetId="2">{"fdsup://directions/FAT Viewer?action=UPDATE&amp;creator=factset&amp;DYN_ARGS=TRUE&amp;DOC_NAME=FAT:FQL_AUDITING_CLIENT_TEMPLATE.FAT&amp;display_string=Audit&amp;VAR:KEY=RGBYPUJER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CLR&amp;VAR:INDEX=0"}</definedName>
    <definedName name="_1999__FDSAUDITLINK__" hidden="1">{"fdsup://directions/FAT Viewer?action=UPDATE&amp;creator=factset&amp;DYN_ARGS=TRUE&amp;DOC_NAME=FAT:FQL_AUDITING_CLIENT_TEMPLATE.FAT&amp;display_string=Audit&amp;VAR:KEY=YBMJWJETKT&amp;VAR:QUERY=RkZfRU5UUlBSX1ZBTF9EQUlMWSg0MDI2MCk=&amp;WINDOW=FIRST_POPUP&amp;HEIGHT=450&amp;WIDTH=450&amp;START_MA","XIMIZED=FALSE&amp;VAR:CALENDAR=US&amp;VAR:SYMBOL=HOT&amp;VAR:INDEX=0"}</definedName>
    <definedName name="_19ALA642C761" hidden="1">#N/A</definedName>
    <definedName name="_1A">#REF!</definedName>
    <definedName name="_1ALA642C761" hidden="1">#N/A</definedName>
    <definedName name="_1IQ_AVG_REAL_PRICE塅䕃_塅ETREAT_REFINING_IRON" hidden="1">"c9417"</definedName>
    <definedName name="_1I塅䕃_塅EDEBT_ISSUED_UTI" hidden="1">"c1187"</definedName>
    <definedName name="_1Purch">#REF!</definedName>
    <definedName name="_1S" hidden="1">#REF!</definedName>
    <definedName name="_1Table2_" hidden="1">#REF!</definedName>
    <definedName name="_2" hidden="1">#REF!</definedName>
    <definedName name="_2_____________________123Graph_ACHART_10" hidden="1">#REF!</definedName>
    <definedName name="_2__________________123Graph_ACHART_10" hidden="1">#REF!</definedName>
    <definedName name="_2__________0_S" hidden="1">#REF!</definedName>
    <definedName name="_2______0_S" hidden="1">#REF!</definedName>
    <definedName name="_2______123Graph_ACHART_1" hidden="1">#REF!</definedName>
    <definedName name="_2______123Graph_ACHART_10" hidden="1">#REF!</definedName>
    <definedName name="_2____0_S" hidden="1">#REF!</definedName>
    <definedName name="_2___123Graph_ACHART_3" hidden="1">#REF!</definedName>
    <definedName name="_2___123Graph_CCHART_1" hidden="1">#REF!</definedName>
    <definedName name="_2__123Graph_A60_40_NDX_87_93" hidden="1">#REF!</definedName>
    <definedName name="_2__123Graph_AChart_1" hidden="1">#REF!</definedName>
    <definedName name="_2__123Graph_ACHART_10" hidden="1">#REF!</definedName>
    <definedName name="_2__123Graph_ACHART_11" hidden="1">#REF!</definedName>
    <definedName name="_2__123Graph_ACHART_12" hidden="1">#REF!</definedName>
    <definedName name="_2__123Graph_ACHART_12A" hidden="1">#REF!</definedName>
    <definedName name="_2__123Graph_AChart_18K" hidden="1">#REF!</definedName>
    <definedName name="_2__123Graph_AChart_1A" hidden="1">#REF!</definedName>
    <definedName name="_2__123Graph_AChart_1Q" hidden="1">#REF!</definedName>
    <definedName name="_2__123Graph_ACHART_2" hidden="1">#REF!</definedName>
    <definedName name="_2__123Graph_ACHART_3" hidden="1">#REF!</definedName>
    <definedName name="_2__123Graph_ACHART_4" hidden="1">#REF!</definedName>
    <definedName name="_2__123Graph_ACHART_5" hidden="1">#REF!</definedName>
    <definedName name="_2__123Graph_ACHART_6" hidden="1">#REF!</definedName>
    <definedName name="_2__123Graph_ACONTRACT_BY_B_U" hidden="1">#REF!</definedName>
    <definedName name="_2__123Graph_AMKT_STOR" hidden="1">#REF!</definedName>
    <definedName name="_2__123Graph_AQRE_S_BY_CO." hidden="1">#REF!</definedName>
    <definedName name="_2__123Graph_BCHART_1" hidden="1">#REF!</definedName>
    <definedName name="_2__123Graph_BCHART_4H" hidden="1">#REF!</definedName>
    <definedName name="_2__123Graph_BCHART_7" hidden="1">#REF!</definedName>
    <definedName name="_2__123Graph_BCHART_9" hidden="1">#REF!</definedName>
    <definedName name="_2__123Graph_BSPLICE_95" hidden="1">#REF!</definedName>
    <definedName name="_2__123Graph_CCHART_1" hidden="1">#REF!</definedName>
    <definedName name="_2__123Graph_CCHART_12" hidden="1">#REF!</definedName>
    <definedName name="_2__123Graph_CCHART_8" hidden="1">#REF!</definedName>
    <definedName name="_2__123Graph_ECHART_6" hidden="1">#REF!</definedName>
    <definedName name="_2__123Graph_ESPLICE_95" hidden="1">#REF!</definedName>
    <definedName name="_2__123Graph_LBL_ACHART_3" hidden="1">#REF!</definedName>
    <definedName name="_2__123Graph_X07_CUSTOM" hidden="1">#REF!</definedName>
    <definedName name="_2__FDSAUDITLINK__" localSheetId="2">{"fdsup://directions/FAT Viewer?action=UPDATE&amp;creator=factset&amp;DYN_ARGS=TRUE&amp;DOC_NAME=FAT:FQL_AUDITING_CLIENT_TEMPLATE.FAT&amp;display_string=Audit&amp;VAR:KEY=TKPODQTYNY&amp;VAR:QUERY=KEZTTF9ORVRfSU5DKE5PVyxOT1csRlNBLCxVU0QpQEZGX05FVF9JTkMoTFRNUywwLCwsLFVTRCkp&amp;WINDOW=F","IRST_POPUP&amp;HEIGHT=450&amp;WIDTH=450&amp;START_MAXIMIZED=FALSE&amp;VAR:CALENDAR=US&amp;VAR:SYMBOL=NWK&amp;VAR:INDEX=0"}</definedName>
    <definedName name="_2__FDSAUDITLINK__" hidden="1">{"fdsup://Directions/FactSet Auditing Viewer?action=AUDIT_VALUE&amp;DB=129&amp;ID1=12541W20&amp;VALUEID=03501&amp;SDATE=201003&amp;PERIODTYPE=QTR_STD&amp;window=popup_no_bar&amp;width=385&amp;height=120&amp;START_MAXIMIZED=FALSE&amp;creator=factset&amp;display_string=Audit"}</definedName>
    <definedName name="_2__FDSAUDITLINK___1" localSheetId="2" hidden="1">{"fdsup://Directions/FactSet Auditing Viewer?action=AUDIT_VALUE&amp;DB=129&amp;ID1=00506P10&amp;VALUEID=07011&amp;SDATE=2010&amp;PERIODTYPE=ANN_STD&amp;SCFT=3&amp;window=popup_no_bar&amp;width=385&amp;height=120&amp;START_MAXIMIZED=FALSE&amp;creator=factset&amp;display_string=Audit"}</definedName>
    <definedName name="_2__FDSAUDITLINK___1" hidden="1">{"fdsup://Directions/FactSet Auditing Viewer?action=AUDIT_VALUE&amp;DB=129&amp;ID1=00506P10&amp;VALUEID=07011&amp;SDATE=2010&amp;PERIODTYPE=ANN_STD&amp;SCFT=3&amp;window=popup_no_bar&amp;width=385&amp;height=120&amp;START_MAXIMIZED=FALSE&amp;creator=factset&amp;display_string=Audit"}</definedName>
    <definedName name="_2__FDSAUDITLINK___2" localSheetId="2"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2__FDSAUDITLINK___2"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2__FDSAUDITLINK___3" localSheetId="2"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2__FDSAUDITLINK___3"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2__FDSAUDITLINK___4" localSheetId="2"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2__FDSAUDITLINK___4"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2_0__123Grap" hidden="1">#REF!</definedName>
    <definedName name="_2_0_0_S">#REF!</definedName>
    <definedName name="_2_0_0Cwvu.GREY_A" hidden="1">#REF!</definedName>
    <definedName name="_2_0_Dist_Val">#REF!</definedName>
    <definedName name="_2_0_S" hidden="1">#REF!</definedName>
    <definedName name="_2_0_Table2_" hidden="1">#REF!</definedName>
    <definedName name="_2_0REPLA">#REF!</definedName>
    <definedName name="_2_1_2005">#REF!</definedName>
    <definedName name="_2_1_2006">#REF!</definedName>
    <definedName name="_2_1_2007">#REF!</definedName>
    <definedName name="_2_123Grap" hidden="1">#REF!</definedName>
    <definedName name="_2_15_2005">#REF!</definedName>
    <definedName name="_2_15_2006">#REF!</definedName>
    <definedName name="_2_15_2007">#REF!</definedName>
    <definedName name="_2_N_35" hidden="1">#NAME?</definedName>
    <definedName name="_20">#REF!</definedName>
    <definedName name="_20_____________________123Graph_BCHART_17" hidden="1">#REF!</definedName>
    <definedName name="_20__________________123Graph_BCHART_17" hidden="1">#REF!</definedName>
    <definedName name="_20______123Graph_BCHART_1" hidden="1">#REF!</definedName>
    <definedName name="_20______123Graph_BCHART_17" hidden="1">#REF!</definedName>
    <definedName name="_20_____S" hidden="1">#REF!</definedName>
    <definedName name="_20___123Graph_ECHART_5" hidden="1">#REF!</definedName>
    <definedName name="_20__123Graph_AChart_1" hidden="1">#REF!</definedName>
    <definedName name="_20__123Graph_ACHART_12A" hidden="1">#REF!</definedName>
    <definedName name="_20__123Graph_ACHART_18" hidden="1">#REF!</definedName>
    <definedName name="_20__123Graph_ACHART_1A" hidden="1">#REF!</definedName>
    <definedName name="_20__123Graph_ACHART_2" hidden="1">#REF!</definedName>
    <definedName name="_20__123Graph_ACHART_3" hidden="1">#REF!</definedName>
    <definedName name="_20__123Graph_ACHART_8" hidden="1">#REF!</definedName>
    <definedName name="_20__123Graph_ALZ_60_40_XY" hidden="1">#REF!</definedName>
    <definedName name="_20__123Graph_ATAX_CREDIT" hidden="1">#REF!</definedName>
    <definedName name="_20__123Graph_AWAGES_BY_B_U" hidden="1">#REF!</definedName>
    <definedName name="_20__123Graph_BCHART_17" hidden="1">#REF!</definedName>
    <definedName name="_20__123Graph_BChart_30L" hidden="1">#REF!</definedName>
    <definedName name="_20__123Graph_BCHART_5A" hidden="1">#REF!</definedName>
    <definedName name="_20__123Graph_BCHART_8" hidden="1">#REF!</definedName>
    <definedName name="_20__123Graph_BCONTRACT_BY_B_U" hidden="1">#REF!</definedName>
    <definedName name="_20__123Graph_BQRE_S_BY_TYPE" hidden="1">#REF!</definedName>
    <definedName name="_20__123Graph_BSENS_COMPARISON" hidden="1">#REF!</definedName>
    <definedName name="_20__123Graph_BSUPPLIES_BY_B_U" hidden="1">#REF!</definedName>
    <definedName name="_20__123Graph_CCHART_15" hidden="1">#REF!</definedName>
    <definedName name="_20__123Graph_CCHART_3" hidden="1">#REF!</definedName>
    <definedName name="_20__123Graph_CCHART_6" hidden="1">#REF!</definedName>
    <definedName name="_20__123Graph_CSENS_COMPARISON" hidden="1">#REF!</definedName>
    <definedName name="_20__123Graph_CWAGES_BY_B_U" hidden="1">#REF!</definedName>
    <definedName name="_20__123Graph_DCHART_1" hidden="1">#REF!</definedName>
    <definedName name="_20__123Graph_DCHART_12" hidden="1">#REF!</definedName>
    <definedName name="_20__123Graph_DCONTRACT_BY_B_U" hidden="1">#REF!</definedName>
    <definedName name="_20__123Graph_DQRE_S_BY_CO." hidden="1">#REF!</definedName>
    <definedName name="_20__123Graph_DSUPPLIES_BY_B_U" hidden="1">#REF!</definedName>
    <definedName name="_20__123Graph_ECHART_5" hidden="1">#REF!</definedName>
    <definedName name="_20__123Graph_LBL_ACHART_1" hidden="1">#REF!</definedName>
    <definedName name="_20__123Graph_LBL_BCHART_3" hidden="1">#REF!</definedName>
    <definedName name="_20__123Graph_LBL_BCHART_4" hidden="1">#REF!</definedName>
    <definedName name="_20__123Graph_LBL_CCHART_3" hidden="1">#REF!</definedName>
    <definedName name="_20__123Graph_XCHART_3" hidden="1">#REF!</definedName>
    <definedName name="_20__123Graph_XChart_5" hidden="1">#REF!</definedName>
    <definedName name="_20__FDSAUDITLINK__" localSheetId="2" hidden="1">{"fdsup://directions/FAT Viewer?action=UPDATE&amp;creator=factset&amp;DYN_ARGS=TRUE&amp;DOC_NAME=FAT:FQL_AUDITING_CLIENT_TEMPLATE.FAT&amp;display_string=Audit&amp;VAR:KEY=ELIPOBKFMN&amp;VAR:QUERY=RkZfRUJJVERBX0lCKCdRVFInLDM5OTAzKQ==&amp;WINDOW=FIRST_POPUP&amp;HEIGHT=450&amp;WIDTH=450&amp;START_MA","XIMIZED=FALSE&amp;VAR:CALENDAR=US&amp;VAR:SYMBOL=GFF&amp;VAR:INDEX=0"}</definedName>
    <definedName name="_20__FDSAUDITLINK__" hidden="1">{"fdsup://Directions/FactSet Auditing Viewer?action=AUDIT_VALUE&amp;DB=129&amp;ID1=68212S10&amp;VALUEID=07011&amp;SDATE=2008&amp;PERIODTYPE=ANN_STD&amp;SCFT=3&amp;window=popup_no_bar&amp;width=385&amp;height=120&amp;START_MAXIMIZED=FALSE&amp;creator=factset&amp;display_string=Audit"}</definedName>
    <definedName name="_20__FDSAUDITLINK___1" localSheetId="2" hidden="1">{"fdsup://Directions/FactSet Auditing Viewer?action=AUDIT_VALUE&amp;DB=129&amp;ID1=68212S10&amp;VALUEID=07011&amp;SDATE=2008&amp;PERIODTYPE=ANN_STD&amp;SCFT=3&amp;window=popup_no_bar&amp;width=385&amp;height=120&amp;START_MAXIMIZED=FALSE&amp;creator=factset&amp;display_string=Audit"}</definedName>
    <definedName name="_20__FDSAUDITLINK___1" hidden="1">{"fdsup://Directions/FactSet Auditing Viewer?action=AUDIT_VALUE&amp;DB=129&amp;ID1=68212S10&amp;VALUEID=07011&amp;SDATE=2008&amp;PERIODTYPE=ANN_STD&amp;SCFT=3&amp;window=popup_no_bar&amp;width=385&amp;height=120&amp;START_MAXIMIZED=FALSE&amp;creator=factset&amp;display_string=Audit"}</definedName>
    <definedName name="_20__FDSAUDITLINK___2" localSheetId="2"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20__FDSAUDITLINK___2"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20__FDSAUDITLINK___3" localSheetId="2"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20__FDSAUDITLINK___3"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20__FDSAUDITLINK___4" localSheetId="2"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20__FDSAUDITLINK___4"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20_0__123Grap" hidden="1">#REF!</definedName>
    <definedName name="_20_0__123Graph_BCHAR" hidden="1">#REF!</definedName>
    <definedName name="_20_0__123Graph_CCHAR" hidden="1">#REF!</definedName>
    <definedName name="_200___________________123Graph_ECHART_3" hidden="1">#REF!</definedName>
    <definedName name="_200________________123Graph_ECHART_2" hidden="1">#REF!</definedName>
    <definedName name="_200_____123Graph_XCHART_10" hidden="1">#REF!</definedName>
    <definedName name="_200____123Graph_ECHART_1" hidden="1">#REF!</definedName>
    <definedName name="_200____123Graph_ECHART_2" hidden="1">#REF!</definedName>
    <definedName name="_200__123Graph_BCHART_5A" hidden="1">#REF!</definedName>
    <definedName name="_200__123Graph_FCHART_10" hidden="1">#REF!</definedName>
    <definedName name="_200__123Graph_LBL_ACHART_1" hidden="1">#REF!</definedName>
    <definedName name="_200__123Graph_XCHART_1A" hidden="1">#REF!</definedName>
    <definedName name="_200__FDSAUDITLINK__" localSheetId="2" hidden="1">{"fdsup://Directions/FactSet Auditing Viewer?action=AUDIT_VALUE&amp;DB=129&amp;ID1=48020T10&amp;VALUEID=03040&amp;SDATE=2009&amp;PERIODTYPE=ANN_STD&amp;SCFT=3&amp;window=popup_no_bar&amp;width=385&amp;height=120&amp;START_MAXIMIZED=FALSE&amp;creator=factset&amp;display_string=Audit"}</definedName>
    <definedName name="_200__FDSAUDITLINK__" hidden="1">{"fdsup://directions/FAT Viewer?action=UPDATE&amp;creator=factset&amp;DYN_ARGS=TRUE&amp;DOC_NAME=FAT:FQL_AUDITING_CLIENT_TEMPLATE.FAT&amp;display_string=Audit&amp;VAR:KEY=OBGLQJSJOX&amp;VAR:QUERY=KEZGX05FVF9JTkMoTFRNUyw0MDcyNCwsLFJQLFVTRClARkZfTkVUX0lOQyhMVE1TX1NFTUksNDA3MjQsLCxSU","CxVU0QpKQ==&amp;WINDOW=FIRST_POPUP&amp;HEIGHT=450&amp;WIDTH=450&amp;START_MAXIMIZED=FALSE&amp;VAR:CALENDAR=US&amp;VAR:SYMBOL=ACTI&amp;VAR:INDEX=0"}</definedName>
    <definedName name="_200__FDSAUDITLINK___1" localSheetId="2" hidden="1">{"fdsup://directions/FAT Viewer?action=UPDATE&amp;creator=factset&amp;DYN_ARGS=TRUE&amp;DOC_NAME=FAT:FQL_AUDITING_CLIENT_TEMPLATE.FAT&amp;display_string=Audit&amp;VAR:KEY=OBGLQJSJOX&amp;VAR:QUERY=KEZGX05FVF9JTkMoTFRNUyw0MDcyNCwsLFJQLFVTRClARkZfTkVUX0lOQyhMVE1TX1NFTUksNDA3MjQsLCxSU","CxVU0QpKQ==&amp;WINDOW=FIRST_POPUP&amp;HEIGHT=450&amp;WIDTH=450&amp;START_MAXIMIZED=FALSE&amp;VAR:CALENDAR=US&amp;VAR:SYMBOL=ACTI&amp;VAR:INDEX=0"}</definedName>
    <definedName name="_200__FDSAUDITLINK___1" hidden="1">{"fdsup://directions/FAT Viewer?action=UPDATE&amp;creator=factset&amp;DYN_ARGS=TRUE&amp;DOC_NAME=FAT:FQL_AUDITING_CLIENT_TEMPLATE.FAT&amp;display_string=Audit&amp;VAR:KEY=OBGLQJSJOX&amp;VAR:QUERY=KEZGX05FVF9JTkMoTFRNUyw0MDcyNCwsLFJQLFVTRClARkZfTkVUX0lOQyhMVE1TX1NFTUksNDA3MjQsLCxSU","CxVU0QpKQ==&amp;WINDOW=FIRST_POPUP&amp;HEIGHT=450&amp;WIDTH=450&amp;START_MAXIMIZED=FALSE&amp;VAR:CALENDAR=US&amp;VAR:SYMBOL=ACTI&amp;VAR:INDEX=0"}</definedName>
    <definedName name="_2000__FDSAUDITLINK__" localSheetId="2">{"fdsup://directions/FAT Viewer?action=UPDATE&amp;creator=factset&amp;DYN_ARGS=TRUE&amp;DOC_NAME=FAT:FQL_AUDITING_CLIENT_TEMPLATE.FAT&amp;display_string=Audit&amp;VAR:KEY=JIHSHYHY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MTL&amp;VAR:INDEX=0"}</definedName>
    <definedName name="_2000__FDSAUDITLINK__" hidden="1">{"fdsup://directions/FAT Viewer?action=UPDATE&amp;creator=factset&amp;DYN_ARGS=TRUE&amp;DOC_NAME=FAT:FQL_AUDITING_CLIENT_TEMPLATE.FAT&amp;display_string=Audit&amp;VAR:KEY=OFEDCJSPQL&amp;VAR:QUERY=RkZfRU5UUlBSX1ZBTF9EQUlMWSg0MDI2MCk=&amp;WINDOW=FIRST_POPUP&amp;HEIGHT=450&amp;WIDTH=450&amp;START_MA","XIMIZED=FALSE&amp;VAR:CALENDAR=US&amp;VAR:SYMBOL=585284&amp;VAR:INDEX=0"}</definedName>
    <definedName name="_2001__FDSAUDITLINK__" localSheetId="2">{"fdsup://directions/FAT Viewer?action=UPDATE&amp;creator=factset&amp;DYN_ARGS=TRUE&amp;DOC_NAME=FAT:FQL_AUDITING_CLIENT_TEMPLATE.FAT&amp;display_string=Audit&amp;VAR:KEY=TKFONYFOL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RS&amp;VAR:INDEX=0"}</definedName>
    <definedName name="_2001__FDSAUDITLINK__" hidden="1">{"fdsup://directions/FAT Viewer?action=UPDATE&amp;creator=factset&amp;DYN_ARGS=TRUE&amp;DOC_NAME=FAT:FQL_AUDITING_CLIENT_TEMPLATE.FAT&amp;display_string=Audit&amp;VAR:KEY=SXULUPWVUT&amp;VAR:QUERY=RkZfRU5UUlBSX1ZBTF9EQUlMWSg0MDI2MCk=&amp;WINDOW=FIRST_POPUP&amp;HEIGHT=450&amp;WIDTH=450&amp;START_MA","XIMIZED=FALSE&amp;VAR:CALENDAR=US&amp;VAR:SYMBOL=MAR&amp;VAR:INDEX=0"}</definedName>
    <definedName name="_2002__FDSAUDITLINK__" localSheetId="2">{"fdsup://directions/FAT Viewer?action=UPDATE&amp;creator=factset&amp;DYN_ARGS=TRUE&amp;DOC_NAME=FAT:FQL_AUDITING_CLIENT_TEMPLATE.FAT&amp;display_string=Audit&amp;VAR:KEY=DWJEZAZU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BVT&amp;VAR:INDEX=0"}</definedName>
    <definedName name="_2002__FDSAUDITLINK__" hidden="1">{"fdsup://directions/FAT Viewer?action=UPDATE&amp;creator=factset&amp;DYN_ARGS=TRUE&amp;DOC_NAME=FAT:FQL_AUDITING_CLIENT_TEMPLATE.FAT&amp;display_string=Audit&amp;VAR:KEY=SZSJSXKPMZ&amp;VAR:QUERY=RkZfRU5UUlBSX1ZBTF9EQUlMWSg0MDI2MCk=&amp;WINDOW=FIRST_POPUP&amp;HEIGHT=450&amp;WIDTH=450&amp;START_MA","XIMIZED=FALSE&amp;VAR:CALENDAR=US&amp;VAR:SYMBOL=CHH&amp;VAR:INDEX=0"}</definedName>
    <definedName name="_2003__FDSAUDITLINK__" localSheetId="2">{"fdsup://directions/FAT Viewer?action=UPDATE&amp;creator=factset&amp;DYN_ARGS=TRUE&amp;DOC_NAME=FAT:FQL_AUDITING_CLIENT_TEMPLATE.FAT&amp;display_string=Audit&amp;VAR:KEY=PGFKXADWZ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MCS&amp;VAR:INDEX=0"}</definedName>
    <definedName name="_2003__FDSAUDITLINK__" hidden="1">{"fdsup://directions/FAT Viewer?action=UPDATE&amp;creator=factset&amp;DYN_ARGS=TRUE&amp;DOC_NAME=FAT:FQL_AUDITING_CLIENT_TEMPLATE.FAT&amp;display_string=Audit&amp;VAR:KEY=KFILQPMDAN&amp;VAR:QUERY=RkZfRU5UUlBSX1ZBTF9EQUlMWSg0MDI2MCk=&amp;WINDOW=FIRST_POPUP&amp;HEIGHT=450&amp;WIDTH=450&amp;START_MA","XIMIZED=FALSE&amp;VAR:CALENDAR=US&amp;VAR:SYMBOL=WYN&amp;VAR:INDEX=0"}</definedName>
    <definedName name="_2004__FDSAUDITLINK__" localSheetId="2">{"fdsup://directions/FAT Viewer?action=UPDATE&amp;creator=factset&amp;DYN_ARGS=TRUE&amp;DOC_NAME=FAT:FQL_AUDITING_CLIENT_TEMPLATE.FAT&amp;display_string=Audit&amp;VAR:KEY=POZUHQTM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HR&amp;VAR:INDEX=0"}</definedName>
    <definedName name="_2004__FDSAUDITLINK__" hidden="1">{"fdsup://directions/FAT Viewer?action=UPDATE&amp;creator=factset&amp;DYN_ARGS=TRUE&amp;DOC_NAME=FAT:FQL_AUDITING_CLIENT_TEMPLATE.FAT&amp;display_string=Audit&amp;VAR:KEY=QRQHOPQDQF&amp;VAR:QUERY=RkZfRU5UUlBSX1ZBTF9EQUlMWSg0MDI1OSk=&amp;WINDOW=FIRST_POPUP&amp;HEIGHT=450&amp;WIDTH=450&amp;START_MA","XIMIZED=FALSE&amp;VAR:CALENDAR=US&amp;VAR:SYMBOL=H&amp;VAR:INDEX=0"}</definedName>
    <definedName name="_2005__FDSAUDITLINK__" localSheetId="2">{"fdsup://directions/FAT Viewer?action=UPDATE&amp;creator=factset&amp;DYN_ARGS=TRUE&amp;DOC_NAME=FAT:FQL_AUDITING_CLIENT_TEMPLATE.FAT&amp;display_string=Audit&amp;VAR:KEY=NQFQRKHUL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V&amp;VAR:INDEX=0"}</definedName>
    <definedName name="_2005__FDSAUDITLINK__" hidden="1">{"fdsup://directions/FAT Viewer?action=UPDATE&amp;creator=factset&amp;DYN_ARGS=TRUE&amp;DOC_NAME=FAT:FQL_AUDITING_CLIENT_TEMPLATE.FAT&amp;display_string=Audit&amp;VAR:KEY=KJYPYXYDQB&amp;VAR:QUERY=RkZfRU5UUlBSX1ZBTF9EQUlMWSg0MDI1OSk=&amp;WINDOW=FIRST_POPUP&amp;HEIGHT=450&amp;WIDTH=450&amp;START_MA","XIMIZED=FALSE&amp;VAR:CALENDAR=US&amp;VAR:SYMBOL=HOT&amp;VAR:INDEX=0"}</definedName>
    <definedName name="_2006__FDSAUDITLINK__" localSheetId="2">{"fdsup://directions/FAT Viewer?action=UPDATE&amp;creator=factset&amp;DYN_ARGS=TRUE&amp;DOC_NAME=FAT:FQL_AUDITING_CLIENT_TEMPLATE.FAT&amp;display_string=Audit&amp;VAR:KEY=XSPCTURGX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RS&amp;VAR:INDEX=0"}</definedName>
    <definedName name="_2006__FDSAUDITLINK__" hidden="1">{"fdsup://directions/FAT Viewer?action=UPDATE&amp;creator=factset&amp;DYN_ARGS=TRUE&amp;DOC_NAME=FAT:FQL_AUDITING_CLIENT_TEMPLATE.FAT&amp;display_string=Audit&amp;VAR:KEY=YFETUBGLGH&amp;VAR:QUERY=RkZfRU5UUlBSX1ZBTF9EQUlMWSg0MDI1OSk=&amp;WINDOW=FIRST_POPUP&amp;HEIGHT=450&amp;WIDTH=450&amp;START_MA","XIMIZED=FALSE&amp;VAR:CALENDAR=US&amp;VAR:SYMBOL=585284&amp;VAR:INDEX=0"}</definedName>
    <definedName name="_2007__FDSAUDITLINK__" localSheetId="2">{"fdsup://Directions/FactSet Auditing Viewer?action=AUDIT_VALUE&amp;DB=129&amp;ID1=87953J10&amp;VALUEID=02001&amp;SDATE=201002&amp;PERIODTYPE=QTR_STD&amp;window=popup_no_bar&amp;width=385&amp;height=120&amp;START_MAXIMIZED=FALSE&amp;creator=factset&amp;display_string=Audit"}</definedName>
    <definedName name="_2007__FDSAUDITLINK__" hidden="1">{"fdsup://directions/FAT Viewer?action=UPDATE&amp;creator=factset&amp;DYN_ARGS=TRUE&amp;DOC_NAME=FAT:FQL_AUDITING_CLIENT_TEMPLATE.FAT&amp;display_string=Audit&amp;VAR:KEY=QXIJGZELCT&amp;VAR:QUERY=RkZfRU5UUlBSX1ZBTF9EQUlMWSg0MDI1OSk=&amp;WINDOW=FIRST_POPUP&amp;HEIGHT=450&amp;WIDTH=450&amp;START_MA","XIMIZED=FALSE&amp;VAR:CALENDAR=US&amp;VAR:SYMBOL=MAR&amp;VAR:INDEX=0"}</definedName>
    <definedName name="_2008__FDSAUDITLINK__" localSheetId="2">{"fdsup://Directions/FactSet Auditing Viewer?action=AUDIT_VALUE&amp;DB=129&amp;ID1=69344F10&amp;VALUEID=02001&amp;SDATE=201003&amp;PERIODTYPE=QTR_STD&amp;window=popup_no_bar&amp;width=385&amp;height=120&amp;START_MAXIMIZED=FALSE&amp;creator=factset&amp;display_string=Audit"}</definedName>
    <definedName name="_2008__FDSAUDITLINK__" hidden="1">{"fdsup://directions/FAT Viewer?action=UPDATE&amp;creator=factset&amp;DYN_ARGS=TRUE&amp;DOC_NAME=FAT:FQL_AUDITING_CLIENT_TEMPLATE.FAT&amp;display_string=Audit&amp;VAR:KEY=OVIXGHMJGV&amp;VAR:QUERY=RkZfRU5UUlBSX1ZBTF9EQUlMWSg0MDI1OSk=&amp;WINDOW=FIRST_POPUP&amp;HEIGHT=450&amp;WIDTH=450&amp;START_MA","XIMIZED=FALSE&amp;VAR:CALENDAR=US&amp;VAR:SYMBOL=CHH&amp;VAR:INDEX=0"}</definedName>
    <definedName name="_2009__FDSAUDITLINK__" localSheetId="2">{"fdsup://directions/FAT Viewer?action=UPDATE&amp;creator=factset&amp;DYN_ARGS=TRUE&amp;DOC_NAME=FAT:FQL_AUDITING_CLIENT_TEMPLATE.FAT&amp;display_string=Audit&amp;VAR:KEY=VYTQLIFKBW&amp;VAR:QUERY=KEZTTF9ORVRfSU5DKE5PVyxOT1csRlNBLCxVU0QpQEZGX05FVF9JTkMoTFRNUywwLCwsLFVTRCkp&amp;WINDOW=F","IRST_POPUP&amp;HEIGHT=450&amp;WIDTH=450&amp;START_MAXIMIZED=FALSE&amp;VAR:CALENDAR=US&amp;VAR:SYMBOL=WZE&amp;VAR:INDEX=0"}</definedName>
    <definedName name="_2009__FDSAUDITLINK__" hidden="1">{"fdsup://directions/FAT Viewer?action=UPDATE&amp;creator=factset&amp;DYN_ARGS=TRUE&amp;DOC_NAME=FAT:FQL_AUDITING_CLIENT_TEMPLATE.FAT&amp;display_string=Audit&amp;VAR:KEY=UNSLMVGXUX&amp;VAR:QUERY=RkZfRU5UUlBSX1ZBTF9EQUlMWSg0MDI1OSk=&amp;WINDOW=FIRST_POPUP&amp;HEIGHT=450&amp;WIDTH=450&amp;START_MA","XIMIZED=FALSE&amp;VAR:CALENDAR=US&amp;VAR:SYMBOL=WYN&amp;VAR:INDEX=0"}</definedName>
    <definedName name="_200IQ_ANNU0_Y_POLICY_EXP" hidden="1">"c29"</definedName>
    <definedName name="_201___________________123Graph_ECHART_4" hidden="1">#REF!</definedName>
    <definedName name="_201________________123Graph_ECHART_3" hidden="1">#REF!</definedName>
    <definedName name="_201____123Graph_ECHART_2" hidden="1">#REF!</definedName>
    <definedName name="_201____123Graph_ECHART_3" hidden="1">#REF!</definedName>
    <definedName name="_201__FDSAUDITLINK__" localSheetId="2" hidden="1">{"fdsup://Directions/FactSet Auditing Viewer?action=AUDIT_VALUE&amp;DB=129&amp;ID1=48020T10&amp;VALUEID=03040&amp;SDATE=2010&amp;PERIODTYPE=ANN_STD&amp;SCFT=3&amp;window=popup_no_bar&amp;width=385&amp;height=120&amp;START_MAXIMIZED=FALSE&amp;creator=factset&amp;display_string=Audit"}</definedName>
    <definedName name="_201__FDSAUDITLINK__" hidden="1">{"fdsup://directions/FAT Viewer?action=UPDATE&amp;creator=factset&amp;DYN_ARGS=TRUE&amp;DOC_NAME=FAT:FQL_AUDITING_CLIENT_TEMPLATE.FAT&amp;display_string=Audit&amp;VAR:KEY=ENURMVMXWF&amp;VAR:QUERY=KEZGX0VCSVREQV9PUEVSKExUTVMsNDA3MjQsLCxSUCxVU0QpQEZGX0VCSVREQV9PUEVSKExUTVNfU0VNSSw0M","DcyNCwsLFJQLFVTRCkp&amp;WINDOW=FIRST_POPUP&amp;HEIGHT=450&amp;WIDTH=450&amp;START_MAXIMIZED=FALSE&amp;VAR:CALENDAR=US&amp;VAR:SYMBOL=CHKP&amp;VAR:INDEX=0"}</definedName>
    <definedName name="_201__FDSAUDITLINK___1" localSheetId="2" hidden="1">{"fdsup://directions/FAT Viewer?action=UPDATE&amp;creator=factset&amp;DYN_ARGS=TRUE&amp;DOC_NAME=FAT:FQL_AUDITING_CLIENT_TEMPLATE.FAT&amp;display_string=Audit&amp;VAR:KEY=ENURMVMXWF&amp;VAR:QUERY=KEZGX0VCSVREQV9PUEVSKExUTVMsNDA3MjQsLCxSUCxVU0QpQEZGX0VCSVREQV9PUEVSKExUTVNfU0VNSSw0M","DcyNCwsLFJQLFVTRCkp&amp;WINDOW=FIRST_POPUP&amp;HEIGHT=450&amp;WIDTH=450&amp;START_MAXIMIZED=FALSE&amp;VAR:CALENDAR=US&amp;VAR:SYMBOL=CHKP&amp;VAR:INDEX=0"}</definedName>
    <definedName name="_201__FDSAUDITLINK___1" hidden="1">{"fdsup://directions/FAT Viewer?action=UPDATE&amp;creator=factset&amp;DYN_ARGS=TRUE&amp;DOC_NAME=FAT:FQL_AUDITING_CLIENT_TEMPLATE.FAT&amp;display_string=Audit&amp;VAR:KEY=ENURMVMXWF&amp;VAR:QUERY=KEZGX0VCSVREQV9PUEVSKExUTVMsNDA3MjQsLCxSUCxVU0QpQEZGX0VCSVREQV9PUEVSKExUTVNfU0VNSSw0M","DcyNCwsLFJQLFVTRCkp&amp;WINDOW=FIRST_POPUP&amp;HEIGHT=450&amp;WIDTH=450&amp;START_MAXIMIZED=FALSE&amp;VAR:CALENDAR=US&amp;VAR:SYMBOL=CHKP&amp;VAR:INDEX=0"}</definedName>
    <definedName name="_2010__FDSAUDITLINK__" localSheetId="2">{"fdsup://directions/FAT Viewer?action=UPDATE&amp;creator=factset&amp;DYN_ARGS=TRUE&amp;DOC_NAME=FAT:FQL_AUDITING_CLIENT_TEMPLATE.FAT&amp;display_string=Audit&amp;VAR:KEY=NMHSBQRSRC&amp;VAR:QUERY=KEZTTF9ORVRfSU5DKE5PVyxOT1csRlNBLCxVU0QpQEZGX05FVF9JTkMoTFRNUywwLCwsLFVTRCkp&amp;WINDOW=F","IRST_POPUP&amp;HEIGHT=450&amp;WIDTH=450&amp;START_MAXIMIZED=FALSE&amp;VAR:CALENDAR=US&amp;VAR:SYMBOL=IFLG&amp;VAR:INDEX=0"}</definedName>
    <definedName name="_2010__FDSAUDITLINK__" hidden="1">{"fdsup://directions/FAT Viewer?action=UPDATE&amp;creator=factset&amp;DYN_ARGS=TRUE&amp;DOC_NAME=FAT:FQL_AUDITING_CLIENT_TEMPLATE.FAT&amp;display_string=Audit&amp;VAR:KEY=EFYJGJANMJ&amp;VAR:QUERY=RkZfRU5UUlBSX1ZBTF9EQUlMWSg0MDI1Nik=&amp;WINDOW=FIRST_POPUP&amp;HEIGHT=450&amp;WIDTH=450&amp;START_MA","XIMIZED=FALSE&amp;VAR:CALENDAR=US&amp;VAR:SYMBOL=H&amp;VAR:INDEX=0"}</definedName>
    <definedName name="_2011__FDSAUDITLINK__" localSheetId="2">{"fdsup://directions/FAT Viewer?action=UPDATE&amp;creator=factset&amp;DYN_ARGS=TRUE&amp;DOC_NAME=FAT:FQL_AUDITING_CLIENT_TEMPLATE.FAT&amp;display_string=Audit&amp;VAR:KEY=PGJMVOPCXI&amp;VAR:QUERY=KEZTTF9ORVRfSU5DKE5PVyxOT1csRlNBLCxVU0QpQEZGX05FVF9JTkMoTFRNUywwLCwsLFVTRCkp&amp;WINDOW=F","IRST_POPUP&amp;HEIGHT=450&amp;WIDTH=450&amp;START_MAXIMIZED=FALSE&amp;VAR:CALENDAR=US&amp;VAR:SYMBOL=MNDO&amp;VAR:INDEX=0"}</definedName>
    <definedName name="_2011__FDSAUDITLINK__" hidden="1">{"fdsup://directions/FAT Viewer?action=UPDATE&amp;creator=factset&amp;DYN_ARGS=TRUE&amp;DOC_NAME=FAT:FQL_AUDITING_CLIENT_TEMPLATE.FAT&amp;display_string=Audit&amp;VAR:KEY=ORUPOHCHIJ&amp;VAR:QUERY=RkZfRU5UUlBSX1ZBTF9EQUlMWSg0MDI1Nik=&amp;WINDOW=FIRST_POPUP&amp;HEIGHT=450&amp;WIDTH=450&amp;START_MA","XIMIZED=FALSE&amp;VAR:CALENDAR=US&amp;VAR:SYMBOL=HOT&amp;VAR:INDEX=0"}</definedName>
    <definedName name="_2012__FDSAUDITLINK__" localSheetId="2">{"fdsup://Directions/FactSet Auditing Viewer?action=AUDIT_VALUE&amp;DB=129&amp;ID1=03878K20&amp;VALUEID=02001&amp;SDATE=201002&amp;PERIODTYPE=QTR_STD&amp;window=popup_no_bar&amp;width=385&amp;height=120&amp;START_MAXIMIZED=FALSE&amp;creator=factset&amp;display_string=Audit"}</definedName>
    <definedName name="_2012__FDSAUDITLINK__" hidden="1">{"fdsup://directions/FAT Viewer?action=UPDATE&amp;creator=factset&amp;DYN_ARGS=TRUE&amp;DOC_NAME=FAT:FQL_AUDITING_CLIENT_TEMPLATE.FAT&amp;display_string=Audit&amp;VAR:KEY=EFUPCBODSL&amp;VAR:QUERY=RkZfRU5UUlBSX1ZBTF9EQUlMWSg0MDI1Nik=&amp;WINDOW=FIRST_POPUP&amp;HEIGHT=450&amp;WIDTH=450&amp;START_MA","XIMIZED=FALSE&amp;VAR:CALENDAR=US&amp;VAR:SYMBOL=585284&amp;VAR:INDEX=0"}</definedName>
    <definedName name="_2013__FDSAUDITLINK__" localSheetId="2">{"fdsup://Directions/FactSet Auditing Viewer?action=AUDIT_VALUE&amp;DB=129&amp;ID1=88145110&amp;VALUEID=02001&amp;SDATE=201002&amp;PERIODTYPE=QTR_STD&amp;window=popup_no_bar&amp;width=385&amp;height=120&amp;START_MAXIMIZED=FALSE&amp;creator=factset&amp;display_string=Audit"}</definedName>
    <definedName name="_2013__FDSAUDITLINK__" hidden="1">{"fdsup://directions/FAT Viewer?action=UPDATE&amp;creator=factset&amp;DYN_ARGS=TRUE&amp;DOC_NAME=FAT:FQL_AUDITING_CLIENT_TEMPLATE.FAT&amp;display_string=Audit&amp;VAR:KEY=KRENYTYPML&amp;VAR:QUERY=RkZfRU5UUlBSX1ZBTF9EQUlMWSg0MDI1Nik=&amp;WINDOW=FIRST_POPUP&amp;HEIGHT=450&amp;WIDTH=450&amp;START_MA","XIMIZED=FALSE&amp;VAR:CALENDAR=US&amp;VAR:SYMBOL=MAR&amp;VAR:INDEX=0"}</definedName>
    <definedName name="_2014__FDSAUDITLINK__" localSheetId="2">{"fdsup://Directions/FactSet Auditing Viewer?action=AUDIT_VALUE&amp;DB=129&amp;ID1=18482P10&amp;VALUEID=02001&amp;SDATE=201003&amp;PERIODTYPE=QTR_STD&amp;window=popup_no_bar&amp;width=385&amp;height=120&amp;START_MAXIMIZED=FALSE&amp;creator=factset&amp;display_string=Audit"}</definedName>
    <definedName name="_2014__FDSAUDITLINK__" hidden="1">{"fdsup://directions/FAT Viewer?action=UPDATE&amp;creator=factset&amp;DYN_ARGS=TRUE&amp;DOC_NAME=FAT:FQL_AUDITING_CLIENT_TEMPLATE.FAT&amp;display_string=Audit&amp;VAR:KEY=MRYZGBONYZ&amp;VAR:QUERY=RkZfRU5UUlBSX1ZBTF9EQUlMWSg0MDI1Nik=&amp;WINDOW=FIRST_POPUP&amp;HEIGHT=450&amp;WIDTH=450&amp;START_MA","XIMIZED=FALSE&amp;VAR:CALENDAR=US&amp;VAR:SYMBOL=CHH&amp;VAR:INDEX=0"}</definedName>
    <definedName name="_2015__FDSAUDITLINK__" localSheetId="2">{"fdsup://Directions/FactSet Auditing Viewer?action=AUDIT_VALUE&amp;DB=129&amp;ID1=12812610&amp;VALUEID=02001&amp;SDATE=201002&amp;PERIODTYPE=QTR_STD&amp;window=popup_no_bar&amp;width=385&amp;height=120&amp;START_MAXIMIZED=FALSE&amp;creator=factset&amp;display_string=Audit"}</definedName>
    <definedName name="_2015__FDSAUDITLINK__" hidden="1">{"fdsup://directions/FAT Viewer?action=UPDATE&amp;creator=factset&amp;DYN_ARGS=TRUE&amp;DOC_NAME=FAT:FQL_AUDITING_CLIENT_TEMPLATE.FAT&amp;display_string=Audit&amp;VAR:KEY=ABSDIRQLKD&amp;VAR:QUERY=RkZfRU5UUlBSX1ZBTF9EQUlMWSg0MDI1Nik=&amp;WINDOW=FIRST_POPUP&amp;HEIGHT=450&amp;WIDTH=450&amp;START_MA","XIMIZED=FALSE&amp;VAR:CALENDAR=US&amp;VAR:SYMBOL=WYN&amp;VAR:INDEX=0"}</definedName>
    <definedName name="_2016__FDSAUDITLINK__" localSheetId="2">{"fdsup://Directions/FactSet Auditing Viewer?action=AUDIT_VALUE&amp;DB=129&amp;ID1=67053A10&amp;VALUEID=02001&amp;SDATE=201002&amp;PERIODTYPE=QTR_STD&amp;window=popup_no_bar&amp;width=385&amp;height=120&amp;START_MAXIMIZED=FALSE&amp;creator=factset&amp;display_string=Audit"}</definedName>
    <definedName name="_2016__FDSAUDITLINK__" hidden="1">{"fdsup://directions/FAT Viewer?action=UPDATE&amp;creator=factset&amp;DYN_ARGS=TRUE&amp;DOC_NAME=FAT:FQL_AUDITING_CLIENT_TEMPLATE.FAT&amp;display_string=Audit&amp;VAR:KEY=CVAPELIHQT&amp;VAR:QUERY=RkZfRU5UUlBSX1ZBTF9EQUlMWSg0MDI1NSk=&amp;WINDOW=FIRST_POPUP&amp;HEIGHT=450&amp;WIDTH=450&amp;START_MA","XIMIZED=FALSE&amp;VAR:CALENDAR=US&amp;VAR:SYMBOL=H&amp;VAR:INDEX=0"}</definedName>
    <definedName name="_2017__FDSAUDITLINK__" localSheetId="2">{"fdsup://Directions/FactSet Auditing Viewer?action=AUDIT_VALUE&amp;DB=129&amp;ID1=69325Q10&amp;VALUEID=02001&amp;SDATE=201002&amp;PERIODTYPE=QTR_STD&amp;window=popup_no_bar&amp;width=385&amp;height=120&amp;START_MAXIMIZED=FALSE&amp;creator=factset&amp;display_string=Audit"}</definedName>
    <definedName name="_2017__FDSAUDITLINK__" hidden="1">{"fdsup://directions/FAT Viewer?action=UPDATE&amp;creator=factset&amp;DYN_ARGS=TRUE&amp;DOC_NAME=FAT:FQL_AUDITING_CLIENT_TEMPLATE.FAT&amp;display_string=Audit&amp;VAR:KEY=IVERSHKXMZ&amp;VAR:QUERY=RkZfRU5UUlBSX1ZBTF9EQUlMWSg0MDI1NSk=&amp;WINDOW=FIRST_POPUP&amp;HEIGHT=450&amp;WIDTH=450&amp;START_MA","XIMIZED=FALSE&amp;VAR:CALENDAR=US&amp;VAR:SYMBOL=HOT&amp;VAR:INDEX=0"}</definedName>
    <definedName name="_2018__FDSAUDITLINK__" localSheetId="2">{"fdsup://Directions/FactSet Auditing Viewer?action=AUDIT_VALUE&amp;DB=129&amp;ID1=95754110&amp;VALUEID=02001&amp;SDATE=201002&amp;PERIODTYPE=QTR_STD&amp;window=popup_no_bar&amp;width=385&amp;height=120&amp;START_MAXIMIZED=FALSE&amp;creator=factset&amp;display_string=Audit"}</definedName>
    <definedName name="_2018__FDSAUDITLINK__" hidden="1">{"fdsup://directions/FAT Viewer?action=UPDATE&amp;creator=factset&amp;DYN_ARGS=TRUE&amp;DOC_NAME=FAT:FQL_AUDITING_CLIENT_TEMPLATE.FAT&amp;display_string=Audit&amp;VAR:KEY=EVCPSPSXOB&amp;VAR:QUERY=RkZfRU5UUlBSX1ZBTF9EQUlMWSg0MDI1NSk=&amp;WINDOW=FIRST_POPUP&amp;HEIGHT=450&amp;WIDTH=450&amp;START_MA","XIMIZED=FALSE&amp;VAR:CALENDAR=US&amp;VAR:SYMBOL=585284&amp;VAR:INDEX=0"}</definedName>
    <definedName name="_2019__FDSAUDITLINK__" localSheetId="2">{"fdsup://directions/FAT Viewer?action=UPDATE&amp;creator=factset&amp;DYN_ARGS=TRUE&amp;DOC_NAME=FAT:FQL_AUDITING_CLIENT_TEMPLATE.FAT&amp;display_string=Audit&amp;VAR:KEY=XMVQLUBMJE&amp;VAR:QUERY=KEZTTF9ORVRfSU5DKE5PVyxOT1csRlNBLCxVU0QpQEZGX05FVF9JTkMoTFRNUywwLCwsLFVTRCkp&amp;WINDOW=F","IRST_POPUP&amp;HEIGHT=450&amp;WIDTH=450&amp;START_MAXIMIZED=FALSE&amp;VAR:CALENDAR=US&amp;VAR:SYMBOL=IKAN&amp;VAR:INDEX=0"}</definedName>
    <definedName name="_2019__FDSAUDITLINK__" hidden="1">{"fdsup://directions/FAT Viewer?action=UPDATE&amp;creator=factset&amp;DYN_ARGS=TRUE&amp;DOC_NAME=FAT:FQL_AUDITING_CLIENT_TEMPLATE.FAT&amp;display_string=Audit&amp;VAR:KEY=ANMVWNMJUV&amp;VAR:QUERY=RkZfRU5UUlBSX1ZBTF9EQUlMWSg0MDI1NSk=&amp;WINDOW=FIRST_POPUP&amp;HEIGHT=450&amp;WIDTH=450&amp;START_MA","XIMIZED=FALSE&amp;VAR:CALENDAR=US&amp;VAR:SYMBOL=MAR&amp;VAR:INDEX=0"}</definedName>
    <definedName name="_202___________________123Graph_ECHART_5" hidden="1">#REF!</definedName>
    <definedName name="_202________________123Graph_ECHART_4" hidden="1">#REF!</definedName>
    <definedName name="_202_____123Graph_XCHART_11" hidden="1">#REF!</definedName>
    <definedName name="_202____123Graph_ECHART_3" hidden="1">#REF!</definedName>
    <definedName name="_202____123Graph_ECHART_4" hidden="1">#REF!</definedName>
    <definedName name="_202__FDSAUDITLINK__" localSheetId="2" hidden="1">{"fdsup://Directions/FactSet Auditing Viewer?action=AUDIT_VALUE&amp;DB=129&amp;ID1=48020T10&amp;VALUEID=03040&amp;SDATE=201004&amp;PERIODTYPE=QTR_STD&amp;SCFT=3&amp;window=popup_no_bar&amp;width=385&amp;height=120&amp;START_MAXIMIZED=FALSE&amp;creator=factset&amp;display_string=Audit"}</definedName>
    <definedName name="_202__FDSAUDITLINK__" hidden="1">{"fdsup://directions/FAT Viewer?action=UPDATE&amp;creator=factset&amp;DYN_ARGS=TRUE&amp;DOC_NAME=FAT:FQL_AUDITING_CLIENT_TEMPLATE.FAT&amp;display_string=Audit&amp;VAR:KEY=SHODSDAZKD&amp;VAR:QUERY=KEZGX0dST1NTX0lOQyhMVE1TLDQwNzI0LCwsUlAsVVNEKUBGRl9HUk9TU19JTkMoTFRNU19TRU1JLDQwNzI0L","CwsUlAsVVNEKSk=&amp;WINDOW=FIRST_POPUP&amp;HEIGHT=450&amp;WIDTH=450&amp;START_MAXIMIZED=FALSE&amp;VAR:CALENDAR=US&amp;VAR:SYMBOL=CHKP&amp;VAR:INDEX=0"}</definedName>
    <definedName name="_202__FDSAUDITLINK___1" localSheetId="2" hidden="1">{"fdsup://directions/FAT Viewer?action=UPDATE&amp;creator=factset&amp;DYN_ARGS=TRUE&amp;DOC_NAME=FAT:FQL_AUDITING_CLIENT_TEMPLATE.FAT&amp;display_string=Audit&amp;VAR:KEY=SHODSDAZKD&amp;VAR:QUERY=KEZGX0dST1NTX0lOQyhMVE1TLDQwNzI0LCwsUlAsVVNEKUBGRl9HUk9TU19JTkMoTFRNU19TRU1JLDQwNzI0L","CwsUlAsVVNEKSk=&amp;WINDOW=FIRST_POPUP&amp;HEIGHT=450&amp;WIDTH=450&amp;START_MAXIMIZED=FALSE&amp;VAR:CALENDAR=US&amp;VAR:SYMBOL=CHKP&amp;VAR:INDEX=0"}</definedName>
    <definedName name="_202__FDSAUDITLINK___1" hidden="1">{"fdsup://directions/FAT Viewer?action=UPDATE&amp;creator=factset&amp;DYN_ARGS=TRUE&amp;DOC_NAME=FAT:FQL_AUDITING_CLIENT_TEMPLATE.FAT&amp;display_string=Audit&amp;VAR:KEY=SHODSDAZKD&amp;VAR:QUERY=KEZGX0dST1NTX0lOQyhMVE1TLDQwNzI0LCwsUlAsVVNEKUBGRl9HUk9TU19JTkMoTFRNU19TRU1JLDQwNzI0L","CwsUlAsVVNEKSk=&amp;WINDOW=FIRST_POPUP&amp;HEIGHT=450&amp;WIDTH=450&amp;START_MAXIMIZED=FALSE&amp;VAR:CALENDAR=US&amp;VAR:SYMBOL=CHKP&amp;VAR:INDEX=0"}</definedName>
    <definedName name="_2020__FDSAUDITLINK__" localSheetId="2">{"fdsup://Directions/FactSet Auditing Viewer?action=AUDIT_VALUE&amp;DB=129&amp;ID1=59514P10&amp;VALUEID=02001&amp;SDATE=201002&amp;PERIODTYPE=QTR_STD&amp;window=popup_no_bar&amp;width=385&amp;height=120&amp;START_MAXIMIZED=FALSE&amp;creator=factset&amp;display_string=Audit"}</definedName>
    <definedName name="_2020__FDSAUDITLINK__" hidden="1">{"fdsup://directions/FAT Viewer?action=UPDATE&amp;creator=factset&amp;DYN_ARGS=TRUE&amp;DOC_NAME=FAT:FQL_AUDITING_CLIENT_TEMPLATE.FAT&amp;display_string=Audit&amp;VAR:KEY=MXIXARMPUJ&amp;VAR:QUERY=RkZfRU5UUlBSX1ZBTF9EQUlMWSg0MDI1NSk=&amp;WINDOW=FIRST_POPUP&amp;HEIGHT=450&amp;WIDTH=450&amp;START_MA","XIMIZED=FALSE&amp;VAR:CALENDAR=US&amp;VAR:SYMBOL=CHH&amp;VAR:INDEX=0"}</definedName>
    <definedName name="_2021__FDSAUDITLINK__" localSheetId="2">{"fdsup://Directions/FactSet Auditing Viewer?action=AUDIT_VALUE&amp;DB=129&amp;ID1=67457P30&amp;VALUEID=02001&amp;SDATE=201002&amp;PERIODTYPE=QTR_STD&amp;window=popup_no_bar&amp;width=385&amp;height=120&amp;START_MAXIMIZED=FALSE&amp;creator=factset&amp;display_string=Audit"}</definedName>
    <definedName name="_2021__FDSAUDITLINK__" hidden="1">{"fdsup://directions/FAT Viewer?action=UPDATE&amp;creator=factset&amp;DYN_ARGS=TRUE&amp;DOC_NAME=FAT:FQL_AUDITING_CLIENT_TEMPLATE.FAT&amp;display_string=Audit&amp;VAR:KEY=YDQXKVIBGP&amp;VAR:QUERY=RkZfRU5UUlBSX1ZBTF9EQUlMWSg0MDI1NSk=&amp;WINDOW=FIRST_POPUP&amp;HEIGHT=450&amp;WIDTH=450&amp;START_MA","XIMIZED=FALSE&amp;VAR:CALENDAR=US&amp;VAR:SYMBOL=WYN&amp;VAR:INDEX=0"}</definedName>
    <definedName name="_2022__FDSAUDITLINK__" localSheetId="2">{"fdsup://Directions/FactSet Auditing Viewer?action=AUDIT_VALUE&amp;DB=129&amp;ID1=92335910&amp;VALUEID=02001&amp;SDATE=201002&amp;PERIODTYPE=QTR_STD&amp;window=popup_no_bar&amp;width=385&amp;height=120&amp;START_MAXIMIZED=FALSE&amp;creator=factset&amp;display_string=Audit"}</definedName>
    <definedName name="_2022__FDSAUDITLINK__" hidden="1">{"fdsup://directions/FAT Viewer?action=UPDATE&amp;creator=factset&amp;DYN_ARGS=TRUE&amp;DOC_NAME=FAT:FQL_AUDITING_CLIENT_TEMPLATE.FAT&amp;display_string=Audit&amp;VAR:KEY=AXKBINSHUF&amp;VAR:QUERY=RkZfRU5UUlBSX1ZBTF9EQUlMWSg0MDI1NCk=&amp;WINDOW=FIRST_POPUP&amp;HEIGHT=450&amp;WIDTH=450&amp;START_MA","XIMIZED=FALSE&amp;VAR:CALENDAR=US&amp;VAR:SYMBOL=H&amp;VAR:INDEX=0"}</definedName>
    <definedName name="_2023__FDSAUDITLINK__" localSheetId="2">{"fdsup://Directions/FactSet Auditing Viewer?action=AUDIT_VALUE&amp;DB=129&amp;ID1=60268220&amp;VALUEID=02001&amp;SDATE=201003&amp;PERIODTYPE=QTR_STD&amp;window=popup_no_bar&amp;width=385&amp;height=120&amp;START_MAXIMIZED=FALSE&amp;creator=factset&amp;display_string=Audit"}</definedName>
    <definedName name="_2023__FDSAUDITLINK__" hidden="1">{"fdsup://directions/FAT Viewer?action=UPDATE&amp;creator=factset&amp;DYN_ARGS=TRUE&amp;DOC_NAME=FAT:FQL_AUDITING_CLIENT_TEMPLATE.FAT&amp;display_string=Audit&amp;VAR:KEY=ETUJSLKDAZ&amp;VAR:QUERY=RkZfRU5UUlBSX1ZBTF9EQUlMWSg0MDI1NCk=&amp;WINDOW=FIRST_POPUP&amp;HEIGHT=450&amp;WIDTH=450&amp;START_MA","XIMIZED=FALSE&amp;VAR:CALENDAR=US&amp;VAR:SYMBOL=HOT&amp;VAR:INDEX=0"}</definedName>
    <definedName name="_2024__FDSAUDITLINK__" localSheetId="2">{"fdsup://Directions/FactSet Auditing Viewer?action=AUDIT_VALUE&amp;DB=129&amp;ID1=05366Y10&amp;VALUEID=02001&amp;SDATE=201004&amp;PERIODTYPE=QTR_STD&amp;window=popup_no_bar&amp;width=385&amp;height=120&amp;START_MAXIMIZED=FALSE&amp;creator=factset&amp;display_string=Audit"}</definedName>
    <definedName name="_2024__FDSAUDITLINK__" hidden="1">{"fdsup://directions/FAT Viewer?action=UPDATE&amp;creator=factset&amp;DYN_ARGS=TRUE&amp;DOC_NAME=FAT:FQL_AUDITING_CLIENT_TEMPLATE.FAT&amp;display_string=Audit&amp;VAR:KEY=MNAXOXEXEP&amp;VAR:QUERY=RkZfRU5UUlBSX1ZBTF9EQUlMWSg0MDI1NCk=&amp;WINDOW=FIRST_POPUP&amp;HEIGHT=450&amp;WIDTH=450&amp;START_MA","XIMIZED=FALSE&amp;VAR:CALENDAR=US&amp;VAR:SYMBOL=585284&amp;VAR:INDEX=0"}</definedName>
    <definedName name="_2025__FDSAUDITLINK__" localSheetId="2">{"fdsup://Directions/FactSet Auditing Viewer?action=AUDIT_VALUE&amp;DB=129&amp;ID1=M2201310&amp;VALUEID=02001&amp;SDATE=201002&amp;PERIODTYPE=QTR_STD&amp;window=popup_no_bar&amp;width=385&amp;height=120&amp;START_MAXIMIZED=FALSE&amp;creator=factset&amp;display_string=Audit"}</definedName>
    <definedName name="_2025__FDSAUDITLINK__" hidden="1">{"fdsup://directions/FAT Viewer?action=UPDATE&amp;creator=factset&amp;DYN_ARGS=TRUE&amp;DOC_NAME=FAT:FQL_AUDITING_CLIENT_TEMPLATE.FAT&amp;display_string=Audit&amp;VAR:KEY=WLWPCFKTGL&amp;VAR:QUERY=RkZfRU5UUlBSX1ZBTF9EQUlMWSg0MDI1NCk=&amp;WINDOW=FIRST_POPUP&amp;HEIGHT=450&amp;WIDTH=450&amp;START_MA","XIMIZED=FALSE&amp;VAR:CALENDAR=US&amp;VAR:SYMBOL=MAR&amp;VAR:INDEX=0"}</definedName>
    <definedName name="_2026__FDSAUDITLINK__" localSheetId="2">{"fdsup://Directions/FactSet Auditing Viewer?action=AUDIT_VALUE&amp;DB=129&amp;ID1=09182610&amp;VALUEID=02001&amp;SDATE=201001&amp;PERIODTYPE=QTR_STD&amp;window=popup_no_bar&amp;width=385&amp;height=120&amp;START_MAXIMIZED=FALSE&amp;creator=factset&amp;display_string=Audit"}</definedName>
    <definedName name="_2026__FDSAUDITLINK__" hidden="1">{"fdsup://directions/FAT Viewer?action=UPDATE&amp;creator=factset&amp;DYN_ARGS=TRUE&amp;DOC_NAME=FAT:FQL_AUDITING_CLIENT_TEMPLATE.FAT&amp;display_string=Audit&amp;VAR:KEY=CJEXKTGNCN&amp;VAR:QUERY=RkZfRU5UUlBSX1ZBTF9EQUlMWSg0MDI1NCk=&amp;WINDOW=FIRST_POPUP&amp;HEIGHT=450&amp;WIDTH=450&amp;START_MA","XIMIZED=FALSE&amp;VAR:CALENDAR=US&amp;VAR:SYMBOL=CHH&amp;VAR:INDEX=0"}</definedName>
    <definedName name="_2027__FDSAUDITLINK__" localSheetId="2">{"fdsup://Directions/FactSet Auditing Viewer?action=AUDIT_VALUE&amp;DB=129&amp;ID1=41316010&amp;VALUEID=02001&amp;SDATE=201002&amp;PERIODTYPE=QTR_STD&amp;window=popup_no_bar&amp;width=385&amp;height=120&amp;START_MAXIMIZED=FALSE&amp;creator=factset&amp;display_string=Audit"}</definedName>
    <definedName name="_2027__FDSAUDITLINK__" hidden="1">{"fdsup://directions/FAT Viewer?action=UPDATE&amp;creator=factset&amp;DYN_ARGS=TRUE&amp;DOC_NAME=FAT:FQL_AUDITING_CLIENT_TEMPLATE.FAT&amp;display_string=Audit&amp;VAR:KEY=QRMHGXGLOB&amp;VAR:QUERY=RkZfRU5UUlBSX1ZBTF9EQUlMWSg0MDI1NCk=&amp;WINDOW=FIRST_POPUP&amp;HEIGHT=450&amp;WIDTH=450&amp;START_MA","XIMIZED=FALSE&amp;VAR:CALENDAR=US&amp;VAR:SYMBOL=WYN&amp;VAR:INDEX=0"}</definedName>
    <definedName name="_2028__FDSAUDITLINK__" localSheetId="2">{"fdsup://Directions/FactSet Auditing Viewer?action=AUDIT_VALUE&amp;DB=129&amp;ID1=67555N10&amp;VALUEID=02001&amp;SDATE=201004&amp;PERIODTYPE=QTR_STD&amp;window=popup_no_bar&amp;width=385&amp;height=120&amp;START_MAXIMIZED=FALSE&amp;creator=factset&amp;display_string=Audit"}</definedName>
    <definedName name="_2028__FDSAUDITLINK__" hidden="1">{"fdsup://directions/FAT Viewer?action=UPDATE&amp;creator=factset&amp;DYN_ARGS=TRUE&amp;DOC_NAME=FAT:FQL_AUDITING_CLIENT_TEMPLATE.FAT&amp;display_string=Audit&amp;VAR:KEY=UBOHWHYVSJ&amp;VAR:QUERY=RkZfRU5UUlBSX1ZBTF9EQUlMWSg0MDI1Myk=&amp;WINDOW=FIRST_POPUP&amp;HEIGHT=450&amp;WIDTH=450&amp;START_MA","XIMIZED=FALSE&amp;VAR:CALENDAR=US&amp;VAR:SYMBOL=H&amp;VAR:INDEX=0"}</definedName>
    <definedName name="_2029__FDSAUDITLINK__" localSheetId="2">{"fdsup://Directions/FactSet Auditing Viewer?action=AUDIT_VALUE&amp;DB=129&amp;ID1=20582620&amp;VALUEID=02001&amp;SDATE=201004&amp;PERIODTYPE=QTR_STD&amp;window=popup_no_bar&amp;width=385&amp;height=120&amp;START_MAXIMIZED=FALSE&amp;creator=factset&amp;display_string=Audit"}</definedName>
    <definedName name="_2029__FDSAUDITLINK__" hidden="1">{"fdsup://directions/FAT Viewer?action=UPDATE&amp;creator=factset&amp;DYN_ARGS=TRUE&amp;DOC_NAME=FAT:FQL_AUDITING_CLIENT_TEMPLATE.FAT&amp;display_string=Audit&amp;VAR:KEY=ALATYZQDIT&amp;VAR:QUERY=RkZfRU5UUlBSX1ZBTF9EQUlMWSg0MDI1Myk=&amp;WINDOW=FIRST_POPUP&amp;HEIGHT=450&amp;WIDTH=450&amp;START_MA","XIMIZED=FALSE&amp;VAR:CALENDAR=US&amp;VAR:SYMBOL=HOT&amp;VAR:INDEX=0"}</definedName>
    <definedName name="_203___________________123Graph_ECHART_6" hidden="1">#REF!</definedName>
    <definedName name="_203________________123Graph_ECHART_5" hidden="1">#REF!</definedName>
    <definedName name="_203____123Graph_ECHART_4" hidden="1">#REF!</definedName>
    <definedName name="_203____123Graph_ECHART_5" hidden="1">#REF!</definedName>
    <definedName name="_203__123Graph_ESUPPLIES_BY_B_U" hidden="1">#REF!</definedName>
    <definedName name="_203__123Graph_FCHART_11" hidden="1">#REF!</definedName>
    <definedName name="_203__FDSAUDITLINK__" localSheetId="2">{"fdsup://directions/FAT Viewer?action=UPDATE&amp;creator=factset&amp;DYN_ARGS=TRUE&amp;DOC_NAME=FAT:FQL_AUDITING_CLIENT_TEMPLATE.FAT&amp;display_string=Audit&amp;VAR:KEY=NEZIDYPOLQ&amp;VAR:QUERY=KEZTTF9ORVRfSU5DKE5PVyxOT1csRlNBLCxVU0QpQEZGX05FVF9JTkMoTFRNUywwLCwsLFVTRCkp&amp;WINDOW=F","IRST_POPUP&amp;HEIGHT=450&amp;WIDTH=450&amp;START_MAXIMIZED=FALSE&amp;VAR:CALENDAR=US&amp;VAR:SYMBOL=VIT&amp;VAR:INDEX=0"}</definedName>
    <definedName name="_203__FDSAUDITLINK__" hidden="1">{"fdsup://directions/FAT Viewer?action=UPDATE&amp;creator=factset&amp;DYN_ARGS=TRUE&amp;DOC_NAME=FAT:FQL_AUDITING_CLIENT_TEMPLATE.FAT&amp;display_string=Audit&amp;VAR:KEY=KPKBGTYTQL&amp;VAR:QUERY=KEZGX0VCSVREQV9PUEVSKExUTVMsNDA3MjQsLCxSUCxVU0QpQEZGX0VCSVREQV9PUEVSKExUTVNfU0VNSSw0M","DcyNCwsLFJQLFVTRCkp&amp;WINDOW=FIRST_POPUP&amp;HEIGHT=450&amp;WIDTH=450&amp;START_MAXIMIZED=FALSE&amp;VAR:CALENDAR=US&amp;VAR:SYMBOL=ACTI&amp;VAR:INDEX=0"}</definedName>
    <definedName name="_203__FDSAUDITLINK___1" localSheetId="2" hidden="1">{"fdsup://directions/FAT Viewer?action=UPDATE&amp;creator=factset&amp;DYN_ARGS=TRUE&amp;DOC_NAME=FAT:FQL_AUDITING_CLIENT_TEMPLATE.FAT&amp;display_string=Audit&amp;VAR:KEY=KPKBGTYTQL&amp;VAR:QUERY=KEZGX0VCSVREQV9PUEVSKExUTVMsNDA3MjQsLCxSUCxVU0QpQEZGX0VCSVREQV9PUEVSKExUTVNfU0VNSSw0M","DcyNCwsLFJQLFVTRCkp&amp;WINDOW=FIRST_POPUP&amp;HEIGHT=450&amp;WIDTH=450&amp;START_MAXIMIZED=FALSE&amp;VAR:CALENDAR=US&amp;VAR:SYMBOL=ACTI&amp;VAR:INDEX=0"}</definedName>
    <definedName name="_203__FDSAUDITLINK___1" hidden="1">{"fdsup://directions/FAT Viewer?action=UPDATE&amp;creator=factset&amp;DYN_ARGS=TRUE&amp;DOC_NAME=FAT:FQL_AUDITING_CLIENT_TEMPLATE.FAT&amp;display_string=Audit&amp;VAR:KEY=KPKBGTYTQL&amp;VAR:QUERY=KEZGX0VCSVREQV9PUEVSKExUTVMsNDA3MjQsLCxSUCxVU0QpQEZGX0VCSVREQV9PUEVSKExUTVNfU0VNSSw0M","DcyNCwsLFJQLFVTRCkp&amp;WINDOW=FIRST_POPUP&amp;HEIGHT=450&amp;WIDTH=450&amp;START_MAXIMIZED=FALSE&amp;VAR:CALENDAR=US&amp;VAR:SYMBOL=ACTI&amp;VAR:INDEX=0"}</definedName>
    <definedName name="_2030__FDSAUDITLINK__" localSheetId="2">{"fdsup://Directions/FactSet Auditing Viewer?action=AUDIT_VALUE&amp;DB=129&amp;ID1=04269Q10&amp;VALUEID=02001&amp;SDATE=201002&amp;PERIODTYPE=QTR_STD&amp;window=popup_no_bar&amp;width=385&amp;height=120&amp;START_MAXIMIZED=FALSE&amp;creator=factset&amp;display_string=Audit"}</definedName>
    <definedName name="_2030__FDSAUDITLINK__" hidden="1">{"fdsup://directions/FAT Viewer?action=UPDATE&amp;creator=factset&amp;DYN_ARGS=TRUE&amp;DOC_NAME=FAT:FQL_AUDITING_CLIENT_TEMPLATE.FAT&amp;display_string=Audit&amp;VAR:KEY=AJQDWDKXEV&amp;VAR:QUERY=RkZfRU5UUlBSX1ZBTF9EQUlMWSg0MDI1Myk=&amp;WINDOW=FIRST_POPUP&amp;HEIGHT=450&amp;WIDTH=450&amp;START_MA","XIMIZED=FALSE&amp;VAR:CALENDAR=US&amp;VAR:SYMBOL=585284&amp;VAR:INDEX=0"}</definedName>
    <definedName name="_2031__FDSAUDITLINK__" localSheetId="2">{"fdsup://Directions/FactSet Auditing Viewer?action=AUDIT_VALUE&amp;DB=129&amp;ID1=00374N10&amp;VALUEID=02001&amp;SDATE=201002&amp;PERIODTYPE=QTR_STD&amp;window=popup_no_bar&amp;width=385&amp;height=120&amp;START_MAXIMIZED=FALSE&amp;creator=factset&amp;display_string=Audit"}</definedName>
    <definedName name="_2031__FDSAUDITLINK__" hidden="1">{"fdsup://directions/FAT Viewer?action=UPDATE&amp;creator=factset&amp;DYN_ARGS=TRUE&amp;DOC_NAME=FAT:FQL_AUDITING_CLIENT_TEMPLATE.FAT&amp;display_string=Audit&amp;VAR:KEY=ALKXAVKXSH&amp;VAR:QUERY=RkZfRU5UUlBSX1ZBTF9EQUlMWSg0MDI1Myk=&amp;WINDOW=FIRST_POPUP&amp;HEIGHT=450&amp;WIDTH=450&amp;START_MA","XIMIZED=FALSE&amp;VAR:CALENDAR=US&amp;VAR:SYMBOL=MAR&amp;VAR:INDEX=0"}</definedName>
    <definedName name="_2032__FDSAUDITLINK__" localSheetId="2">{"fdsup://directions/FAT Viewer?action=UPDATE&amp;creator=factset&amp;DYN_ARGS=TRUE&amp;DOC_NAME=FAT:FQL_AUDITING_CLIENT_TEMPLATE.FAT&amp;display_string=Audit&amp;VAR:KEY=TKRIHKZUPC&amp;VAR:QUERY=KEZTTF9ORVRfSU5DKE5PVyxOT1csRlNBLCxVU0QpQEZGX05FVF9JTkMoTFRNUywwLCwsLFVTRCkp&amp;WINDOW=F","IRST_POPUP&amp;HEIGHT=450&amp;WIDTH=450&amp;START_MAXIMIZED=FALSE&amp;VAR:CALENDAR=US&amp;VAR:SYMBOL=RDWR&amp;VAR:INDEX=0"}</definedName>
    <definedName name="_2032__FDSAUDITLINK__" hidden="1">{"fdsup://directions/FAT Viewer?action=UPDATE&amp;creator=factset&amp;DYN_ARGS=TRUE&amp;DOC_NAME=FAT:FQL_AUDITING_CLIENT_TEMPLATE.FAT&amp;display_string=Audit&amp;VAR:KEY=WRMJCJIBAF&amp;VAR:QUERY=RkZfRU5UUlBSX1ZBTF9EQUlMWSg0MDI1Myk=&amp;WINDOW=FIRST_POPUP&amp;HEIGHT=450&amp;WIDTH=450&amp;START_MA","XIMIZED=FALSE&amp;VAR:CALENDAR=US&amp;VAR:SYMBOL=CHH&amp;VAR:INDEX=0"}</definedName>
    <definedName name="_2033__FDSAUDITLINK__" localSheetId="2">{"fdsup://Directions/FactSet Auditing Viewer?action=AUDIT_VALUE&amp;DB=129&amp;ID1=04743P10&amp;VALUEID=02001&amp;SDATE=201002&amp;PERIODTYPE=QTR_STD&amp;window=popup_no_bar&amp;width=385&amp;height=120&amp;START_MAXIMIZED=FALSE&amp;creator=factset&amp;display_string=Audit"}</definedName>
    <definedName name="_2033__FDSAUDITLINK__" hidden="1">{"fdsup://directions/FAT Viewer?action=UPDATE&amp;creator=factset&amp;DYN_ARGS=TRUE&amp;DOC_NAME=FAT:FQL_AUDITING_CLIENT_TEMPLATE.FAT&amp;display_string=Audit&amp;VAR:KEY=ONYTEVILYR&amp;VAR:QUERY=RkZfRU5UUlBSX1ZBTF9EQUlMWSg0MDI1Myk=&amp;WINDOW=FIRST_POPUP&amp;HEIGHT=450&amp;WIDTH=450&amp;START_MA","XIMIZED=FALSE&amp;VAR:CALENDAR=US&amp;VAR:SYMBOL=WYN&amp;VAR:INDEX=0"}</definedName>
    <definedName name="_2034__FDSAUDITLINK__" localSheetId="2">{"fdsup://Directions/FactSet Auditing Viewer?action=AUDIT_VALUE&amp;DB=129&amp;ID1=20337210&amp;VALUEID=02001&amp;SDATE=201002&amp;PERIODTYPE=QTR_STD&amp;window=popup_no_bar&amp;width=385&amp;height=120&amp;START_MAXIMIZED=FALSE&amp;creator=factset&amp;display_string=Audit"}</definedName>
    <definedName name="_2034__FDSAUDITLINK__" hidden="1">{"fdsup://directions/FAT Viewer?action=UPDATE&amp;creator=factset&amp;DYN_ARGS=TRUE&amp;DOC_NAME=FAT:FQL_AUDITING_CLIENT_TEMPLATE.FAT&amp;display_string=Audit&amp;VAR:KEY=ALEFWLCFYX&amp;VAR:QUERY=RkZfRU5UUlBSX1ZBTF9EQUlMWSg0MDI1Mik=&amp;WINDOW=FIRST_POPUP&amp;HEIGHT=450&amp;WIDTH=450&amp;START_MA","XIMIZED=FALSE&amp;VAR:CALENDAR=US&amp;VAR:SYMBOL=H&amp;VAR:INDEX=0"}</definedName>
    <definedName name="_2035__FDSAUDITLINK__" localSheetId="2">{"fdsup://Directions/FactSet Auditing Viewer?action=AUDIT_VALUE&amp;DB=129&amp;ID1=41387510&amp;VALUEID=02001&amp;SDATE=201004&amp;PERIODTYPE=QTR_STD&amp;window=popup_no_bar&amp;width=385&amp;height=120&amp;START_MAXIMIZED=FALSE&amp;creator=factset&amp;display_string=Audit"}</definedName>
    <definedName name="_2035__FDSAUDITLINK__" hidden="1">{"fdsup://directions/FAT Viewer?action=UPDATE&amp;creator=factset&amp;DYN_ARGS=TRUE&amp;DOC_NAME=FAT:FQL_AUDITING_CLIENT_TEMPLATE.FAT&amp;display_string=Audit&amp;VAR:KEY=MFIJEFUJID&amp;VAR:QUERY=RkZfRU5UUlBSX1ZBTF9EQUlMWSg0MDI1Mik=&amp;WINDOW=FIRST_POPUP&amp;HEIGHT=450&amp;WIDTH=450&amp;START_MA","XIMIZED=FALSE&amp;VAR:CALENDAR=US&amp;VAR:SYMBOL=HOT&amp;VAR:INDEX=0"}</definedName>
    <definedName name="_2036__FDSAUDITLINK__" localSheetId="2">{"fdsup://directions/FAT Viewer?action=UPDATE&amp;creator=factset&amp;DYN_ARGS=TRUE&amp;DOC_NAME=FAT:FQL_AUDITING_CLIENT_TEMPLATE.FAT&amp;display_string=Audit&amp;VAR:KEY=BIPYXQTGFE&amp;VAR:QUERY=KEZTTF9ORVRfSU5DKE5PVyxOT1csRlNBLCxVU0QpQEZGX05FVF9JTkMoTFRNUywwLCwsLFVTRCkp&amp;WINDOW=F","IRST_POPUP&amp;HEIGHT=450&amp;WIDTH=450&amp;START_MAXIMIZED=FALSE&amp;VAR:CALENDAR=US&amp;VAR:SYMBOL=583121&amp;VAR:INDEX=0"}</definedName>
    <definedName name="_2036__FDSAUDITLINK__" hidden="1">{"fdsup://directions/FAT Viewer?action=UPDATE&amp;creator=factset&amp;DYN_ARGS=TRUE&amp;DOC_NAME=FAT:FQL_AUDITING_CLIENT_TEMPLATE.FAT&amp;display_string=Audit&amp;VAR:KEY=CPKZYNGHWT&amp;VAR:QUERY=RkZfRU5UUlBSX1ZBTF9EQUlMWSg0MDI1Mik=&amp;WINDOW=FIRST_POPUP&amp;HEIGHT=450&amp;WIDTH=450&amp;START_MA","XIMIZED=FALSE&amp;VAR:CALENDAR=US&amp;VAR:SYMBOL=585284&amp;VAR:INDEX=0"}</definedName>
    <definedName name="_2037__FDSAUDITLINK__" localSheetId="2">{"fdsup://directions/FAT Viewer?action=UPDATE&amp;creator=factset&amp;DYN_ARGS=TRUE&amp;DOC_NAME=FAT:FQL_AUDITING_CLIENT_TEMPLATE.FAT&amp;display_string=Audit&amp;VAR:KEY=VIFWTENWHG&amp;VAR:QUERY=KEZTTF9ORVRfSU5DKE5PVyxOT1csRlNBLCxVU0QpQEZGX05FVF9JTkMoTFRNUywwLCwsLFVTRCkp&amp;WINDOW=F","IRST_POPUP&amp;HEIGHT=450&amp;WIDTH=450&amp;START_MAXIMIZED=FALSE&amp;VAR:CALENDAR=US&amp;VAR:SYMBOL=457269&amp;VAR:INDEX=0"}</definedName>
    <definedName name="_2037__FDSAUDITLINK__" hidden="1">{"fdsup://directions/FAT Viewer?action=UPDATE&amp;creator=factset&amp;DYN_ARGS=TRUE&amp;DOC_NAME=FAT:FQL_AUDITING_CLIENT_TEMPLATE.FAT&amp;display_string=Audit&amp;VAR:KEY=SDEXANKVMN&amp;VAR:QUERY=RkZfRU5UUlBSX1ZBTF9EQUlMWSg0MDI1Mik=&amp;WINDOW=FIRST_POPUP&amp;HEIGHT=450&amp;WIDTH=450&amp;START_MA","XIMIZED=FALSE&amp;VAR:CALENDAR=US&amp;VAR:SYMBOL=MAR&amp;VAR:INDEX=0"}</definedName>
    <definedName name="_2038__FDSAUDITLINK__" localSheetId="2">{"fdsup://directions/FAT Viewer?action=UPDATE&amp;creator=factset&amp;DYN_ARGS=TRUE&amp;DOC_NAME=FAT:FQL_AUDITING_CLIENT_TEMPLATE.FAT&amp;display_string=Audit&amp;VAR:KEY=HYJULAVSTG&amp;VAR:QUERY=KEZTTF9ORVRfSU5DKE5PVyxOT1csRlNBLCxVU0QpQEZGX05FVF9JTkMoTFRNUywwLCwsLFVTRCkp&amp;WINDOW=F","IRST_POPUP&amp;HEIGHT=450&amp;WIDTH=450&amp;START_MAXIMIZED=FALSE&amp;VAR:CALENDAR=US&amp;VAR:SYMBOL=ALLT&amp;VAR:INDEX=0"}</definedName>
    <definedName name="_2038__FDSAUDITLINK__" hidden="1">{"fdsup://directions/FAT Viewer?action=UPDATE&amp;creator=factset&amp;DYN_ARGS=TRUE&amp;DOC_NAME=FAT:FQL_AUDITING_CLIENT_TEMPLATE.FAT&amp;display_string=Audit&amp;VAR:KEY=KTURCXGJUZ&amp;VAR:QUERY=RkZfRU5UUlBSX1ZBTF9EQUlMWSg0MDI1Mik=&amp;WINDOW=FIRST_POPUP&amp;HEIGHT=450&amp;WIDTH=450&amp;START_MA","XIMIZED=FALSE&amp;VAR:CALENDAR=US&amp;VAR:SYMBOL=CHH&amp;VAR:INDEX=0"}</definedName>
    <definedName name="_2039__FDSAUDITLINK__" localSheetId="2">{"fdsup://directions/FAT Viewer?action=UPDATE&amp;creator=factset&amp;DYN_ARGS=TRUE&amp;DOC_NAME=FAT:FQL_AUDITING_CLIENT_TEMPLATE.FAT&amp;display_string=Audit&amp;VAR:KEY=VSXGVGZADC&amp;VAR:QUERY=KEZTTF9ORVRfSU5DKE5PVyxOT1csRlNBLCxVU0QpQEZGX05FVF9JTkMoTFRNUywwLCwsLFVTRCkp&amp;WINDOW=F","IRST_POPUP&amp;HEIGHT=450&amp;WIDTH=450&amp;START_MAXIMIZED=FALSE&amp;VAR:CALENDAR=US&amp;VAR:SYMBOL=SNCR&amp;VAR:INDEX=0"}</definedName>
    <definedName name="_2039__FDSAUDITLINK__" hidden="1">{"fdsup://directions/FAT Viewer?action=UPDATE&amp;creator=factset&amp;DYN_ARGS=TRUE&amp;DOC_NAME=FAT:FQL_AUDITING_CLIENT_TEMPLATE.FAT&amp;display_string=Audit&amp;VAR:KEY=ATWRGJAVIX&amp;VAR:QUERY=RkZfRU5UUlBSX1ZBTF9EQUlMWSg0MDI1Mik=&amp;WINDOW=FIRST_POPUP&amp;HEIGHT=450&amp;WIDTH=450&amp;START_MA","XIMIZED=FALSE&amp;VAR:CALENDAR=US&amp;VAR:SYMBOL=WYN&amp;VAR:INDEX=0"}</definedName>
    <definedName name="_204___________________123Graph_ECHART_7" hidden="1">#REF!</definedName>
    <definedName name="_204________________123Graph_ECHART_6" hidden="1">#REF!</definedName>
    <definedName name="_204_____0Rwvu.Pag" hidden="1">#REF!</definedName>
    <definedName name="_204_____123Graph_XCHART_12" hidden="1">#REF!</definedName>
    <definedName name="_204____123Graph_ECHART_5" hidden="1">#REF!</definedName>
    <definedName name="_204____123Graph_ECHART_6" hidden="1">#REF!</definedName>
    <definedName name="_204__FDSAUDITLINK__" localSheetId="2">{"fdsup://directions/FAT Viewer?action=UPDATE&amp;creator=factset&amp;DYN_ARGS=TRUE&amp;DOC_NAME=FAT:FQL_AUDITING_CLIENT_TEMPLATE.FAT&amp;display_string=Audit&amp;VAR:KEY=DMFQTEDOZS&amp;VAR:QUERY=KEZTTF9ORVRfSU5DKE5PVyxOT1csRlNBLCxVU0QpQEZGX05FVF9JTkMoTFRNUywwLCwsLFVTRCkp&amp;WINDOW=F","IRST_POPUP&amp;HEIGHT=450&amp;WIDTH=450&amp;START_MAXIMIZED=FALSE&amp;VAR:CALENDAR=US&amp;VAR:SYMBOL=UIS&amp;VAR:INDEX=0"}</definedName>
    <definedName name="_204__FDSAUDITLINK__" hidden="1">{"fdsup://directions/FAT Viewer?action=UPDATE&amp;creator=factset&amp;DYN_ARGS=TRUE&amp;DOC_NAME=FAT:FQL_AUDITING_CLIENT_TEMPLATE.FAT&amp;display_string=Audit&amp;VAR:KEY=CPEDCZMTAD&amp;VAR:QUERY=KEZGX0lOVF9FWFBfTkVUKExUTVMsNDA3MjQsLCxSUCxVU0QpQEZGX0lOVF9FWFBfTkVUKExUTVNfU0VNSSw0M","DcyNCwsLFJQLFVTRCkp&amp;WINDOW=FIRST_POPUP&amp;HEIGHT=450&amp;WIDTH=450&amp;START_MAXIMIZED=FALSE&amp;VAR:CALENDAR=US&amp;VAR:SYMBOL=VRSN&amp;VAR:INDEX=0"}</definedName>
    <definedName name="_204__FDSAUDITLINK___1" localSheetId="2" hidden="1">{"fdsup://directions/FAT Viewer?action=UPDATE&amp;creator=factset&amp;DYN_ARGS=TRUE&amp;DOC_NAME=FAT:FQL_AUDITING_CLIENT_TEMPLATE.FAT&amp;display_string=Audit&amp;VAR:KEY=CPEDCZMTAD&amp;VAR:QUERY=KEZGX0lOVF9FWFBfTkVUKExUTVMsNDA3MjQsLCxSUCxVU0QpQEZGX0lOVF9FWFBfTkVUKExUTVNfU0VNSSw0M","DcyNCwsLFJQLFVTRCkp&amp;WINDOW=FIRST_POPUP&amp;HEIGHT=450&amp;WIDTH=450&amp;START_MAXIMIZED=FALSE&amp;VAR:CALENDAR=US&amp;VAR:SYMBOL=VRSN&amp;VAR:INDEX=0"}</definedName>
    <definedName name="_204__FDSAUDITLINK___1" hidden="1">{"fdsup://directions/FAT Viewer?action=UPDATE&amp;creator=factset&amp;DYN_ARGS=TRUE&amp;DOC_NAME=FAT:FQL_AUDITING_CLIENT_TEMPLATE.FAT&amp;display_string=Audit&amp;VAR:KEY=CPEDCZMTAD&amp;VAR:QUERY=KEZGX0lOVF9FWFBfTkVUKExUTVMsNDA3MjQsLCxSUCxVU0QpQEZGX0lOVF9FWFBfTkVUKExUTVNfU0VNSSw0M","DcyNCwsLFJQLFVTRCkp&amp;WINDOW=FIRST_POPUP&amp;HEIGHT=450&amp;WIDTH=450&amp;START_MAXIMIZED=FALSE&amp;VAR:CALENDAR=US&amp;VAR:SYMBOL=VRSN&amp;VAR:INDEX=0"}</definedName>
    <definedName name="_2040__FDSAUDITLINK__" localSheetId="2">{"fdsup://directions/FAT Viewer?action=UPDATE&amp;creator=factset&amp;DYN_ARGS=TRUE&amp;DOC_NAME=FAT:FQL_AUDITING_CLIENT_TEMPLATE.FAT&amp;display_string=Audit&amp;VAR:KEY=TKTSLGXMTO&amp;VAR:QUERY=KEZTTF9ORVRfSU5DKE5PVyxOT1csRlNBLCxVU0QpQEZGX05FVF9JTkMoTFRNUywwLCwsLFVTRCkp&amp;WINDOW=F","IRST_POPUP&amp;HEIGHT=450&amp;WIDTH=450&amp;START_MAXIMIZED=FALSE&amp;VAR:CALENDAR=US&amp;VAR:SYMBOL=ASIA&amp;VAR:INDEX=0"}</definedName>
    <definedName name="_2040__FDSAUDITLINK__" hidden="1">{"fdsup://directions/FAT Viewer?action=UPDATE&amp;creator=factset&amp;DYN_ARGS=TRUE&amp;DOC_NAME=FAT:FQL_AUDITING_CLIENT_TEMPLATE.FAT&amp;display_string=Audit&amp;VAR:KEY=CFEPIJQLUZ&amp;VAR:QUERY=RkZfRU5UUlBSX1ZBTF9EQUlMWSg0MDI0OSk=&amp;WINDOW=FIRST_POPUP&amp;HEIGHT=450&amp;WIDTH=450&amp;START_MA","XIMIZED=FALSE&amp;VAR:CALENDAR=US&amp;VAR:SYMBOL=H&amp;VAR:INDEX=0"}</definedName>
    <definedName name="_2041__FDSAUDITLINK__" localSheetId="2">{"fdsup://directions/FAT Viewer?action=UPDATE&amp;creator=factset&amp;DYN_ARGS=TRUE&amp;DOC_NAME=FAT:FQL_AUDITING_CLIENT_TEMPLATE.FAT&amp;display_string=Audit&amp;VAR:KEY=ZGXMVGVWTG&amp;VAR:QUERY=KEZTTF9ORVRfSU5DKE5PVyxOT1csRlNBLCxVU0QpQEZGX05FVF9JTkMoTFRNUywwLCwsLFVTRCkp&amp;WINDOW=F","IRST_POPUP&amp;HEIGHT=450&amp;WIDTH=450&amp;START_MAXIMIZED=FALSE&amp;VAR:CALENDAR=US&amp;VAR:SYMBOL=FFIV&amp;VAR:INDEX=0"}</definedName>
    <definedName name="_2041__FDSAUDITLINK__" hidden="1">{"fdsup://directions/FAT Viewer?action=UPDATE&amp;creator=factset&amp;DYN_ARGS=TRUE&amp;DOC_NAME=FAT:FQL_AUDITING_CLIENT_TEMPLATE.FAT&amp;display_string=Audit&amp;VAR:KEY=IJSPWJCNCB&amp;VAR:QUERY=RkZfRU5UUlBSX1ZBTF9EQUlMWSg0MDI0OSk=&amp;WINDOW=FIRST_POPUP&amp;HEIGHT=450&amp;WIDTH=450&amp;START_MA","XIMIZED=FALSE&amp;VAR:CALENDAR=US&amp;VAR:SYMBOL=HOT&amp;VAR:INDEX=0"}</definedName>
    <definedName name="_2042__FDSAUDITLINK__" localSheetId="2">{"fdsup://directions/FAT Viewer?action=UPDATE&amp;creator=factset&amp;DYN_ARGS=TRUE&amp;DOC_NAME=FAT:FQL_AUDITING_CLIENT_TEMPLATE.FAT&amp;display_string=Audit&amp;VAR:KEY=NYZALEDKT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FLG&amp;VAR:INDEX=0"}</definedName>
    <definedName name="_2042__FDSAUDITLINK__" hidden="1">{"fdsup://directions/FAT Viewer?action=UPDATE&amp;creator=factset&amp;DYN_ARGS=TRUE&amp;DOC_NAME=FAT:FQL_AUDITING_CLIENT_TEMPLATE.FAT&amp;display_string=Audit&amp;VAR:KEY=GZYRSXUJGJ&amp;VAR:QUERY=RkZfRU5UUlBSX1ZBTF9EQUlMWSg0MDI0OSk=&amp;WINDOW=FIRST_POPUP&amp;HEIGHT=450&amp;WIDTH=450&amp;START_MA","XIMIZED=FALSE&amp;VAR:CALENDAR=US&amp;VAR:SYMBOL=585284&amp;VAR:INDEX=0"}</definedName>
    <definedName name="_2043__FDSAUDITLINK__" localSheetId="2">{"fdsup://directions/FAT Viewer?action=UPDATE&amp;creator=factset&amp;DYN_ARGS=TRUE&amp;DOC_NAME=FAT:FQL_AUDITING_CLIENT_TEMPLATE.FAT&amp;display_string=Audit&amp;VAR:KEY=PYVALQNIF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ZE&amp;VAR:INDEX=0"}</definedName>
    <definedName name="_2043__FDSAUDITLINK__" hidden="1">{"fdsup://directions/FAT Viewer?action=UPDATE&amp;creator=factset&amp;DYN_ARGS=TRUE&amp;DOC_NAME=FAT:FQL_AUDITING_CLIENT_TEMPLATE.FAT&amp;display_string=Audit&amp;VAR:KEY=QXUTODATGJ&amp;VAR:QUERY=RkZfRU5UUlBSX1ZBTF9EQUlMWSg0MDI0OSk=&amp;WINDOW=FIRST_POPUP&amp;HEIGHT=450&amp;WIDTH=450&amp;START_MA","XIMIZED=FALSE&amp;VAR:CALENDAR=US&amp;VAR:SYMBOL=MAR&amp;VAR:INDEX=0"}</definedName>
    <definedName name="_2044__FDSAUDITLINK__" localSheetId="2">{"fdsup://directions/FAT Viewer?action=UPDATE&amp;creator=factset&amp;DYN_ARGS=TRUE&amp;DOC_NAME=FAT:FQL_AUDITING_CLIENT_TEMPLATE.FAT&amp;display_string=Audit&amp;VAR:KEY=DQBEVYDE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HYR&amp;VAR:INDEX=0"}</definedName>
    <definedName name="_2044__FDSAUDITLINK__" hidden="1">{"fdsup://directions/FAT Viewer?action=UPDATE&amp;creator=factset&amp;DYN_ARGS=TRUE&amp;DOC_NAME=FAT:FQL_AUDITING_CLIENT_TEMPLATE.FAT&amp;display_string=Audit&amp;VAR:KEY=AZUPMZSTED&amp;VAR:QUERY=RkZfRU5UUlBSX1ZBTF9EQUlMWSg0MDI0OSk=&amp;WINDOW=FIRST_POPUP&amp;HEIGHT=450&amp;WIDTH=450&amp;START_MA","XIMIZED=FALSE&amp;VAR:CALENDAR=US&amp;VAR:SYMBOL=CHH&amp;VAR:INDEX=0"}</definedName>
    <definedName name="_2045__FDSAUDITLINK__" localSheetId="2">{"fdsup://directions/FAT Viewer?action=UPDATE&amp;creator=factset&amp;DYN_ARGS=TRUE&amp;DOC_NAME=FAT:FQL_AUDITING_CLIENT_TEMPLATE.FAT&amp;display_string=Audit&amp;VAR:KEY=BYVUTODW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KT&amp;VAR:INDEX=0"}</definedName>
    <definedName name="_2045__FDSAUDITLINK__" hidden="1">{"fdsup://directions/FAT Viewer?action=UPDATE&amp;creator=factset&amp;DYN_ARGS=TRUE&amp;DOC_NAME=FAT:FQL_AUDITING_CLIENT_TEMPLATE.FAT&amp;display_string=Audit&amp;VAR:KEY=KXENGNYTYP&amp;VAR:QUERY=RkZfRU5UUlBSX1ZBTF9EQUlMWSg0MDI0OSk=&amp;WINDOW=FIRST_POPUP&amp;HEIGHT=450&amp;WIDTH=450&amp;START_MA","XIMIZED=FALSE&amp;VAR:CALENDAR=US&amp;VAR:SYMBOL=WYN&amp;VAR:INDEX=0"}</definedName>
    <definedName name="_2046__FDSAUDITLINK__" localSheetId="2">{"fdsup://directions/FAT Viewer?action=UPDATE&amp;creator=factset&amp;DYN_ARGS=TRUE&amp;DOC_NAME=FAT:FQL_AUDITING_CLIENT_TEMPLATE.FAT&amp;display_string=Audit&amp;VAR:KEY=JGZSRIBA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VOLD&amp;VAR:INDEX=0"}</definedName>
    <definedName name="_2046__FDSAUDITLINK__" hidden="1">{"fdsup://directions/FAT Viewer?action=UPDATE&amp;creator=factset&amp;DYN_ARGS=TRUE&amp;DOC_NAME=FAT:FQL_AUDITING_CLIENT_TEMPLATE.FAT&amp;display_string=Audit&amp;VAR:KEY=MNOJEXMRSN&amp;VAR:QUERY=RkZfRU5UUlBSX1ZBTF9EQUlMWSg0MDI0OCk=&amp;WINDOW=FIRST_POPUP&amp;HEIGHT=450&amp;WIDTH=450&amp;START_MA","XIMIZED=FALSE&amp;VAR:CALENDAR=US&amp;VAR:SYMBOL=H&amp;VAR:INDEX=0"}</definedName>
    <definedName name="_2047__FDSAUDITLINK__" localSheetId="2">{"fdsup://directions/FAT Viewer?action=UPDATE&amp;creator=factset&amp;DYN_ARGS=TRUE&amp;DOC_NAME=FAT:FQL_AUDITING_CLIENT_TEMPLATE.FAT&amp;display_string=Audit&amp;VAR:KEY=BSDYXQHQ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457269&amp;VAR:INDEX=0"}</definedName>
    <definedName name="_2047__FDSAUDITLINK__" hidden="1">{"fdsup://directions/FAT Viewer?action=UPDATE&amp;creator=factset&amp;DYN_ARGS=TRUE&amp;DOC_NAME=FAT:FQL_AUDITING_CLIENT_TEMPLATE.FAT&amp;display_string=Audit&amp;VAR:KEY=EHMLABCZQP&amp;VAR:QUERY=RkZfRU5UUlBSX1ZBTF9EQUlMWSg0MDI0OCk=&amp;WINDOW=FIRST_POPUP&amp;HEIGHT=450&amp;WIDTH=450&amp;START_MA","XIMIZED=FALSE&amp;VAR:CALENDAR=US&amp;VAR:SYMBOL=HOT&amp;VAR:INDEX=0"}</definedName>
    <definedName name="_2048__FDSAUDITLINK__" localSheetId="2">{"fdsup://directions/FAT Viewer?action=UPDATE&amp;creator=factset&amp;DYN_ARGS=TRUE&amp;DOC_NAME=FAT:FQL_AUDITING_CLIENT_TEMPLATE.FAT&amp;display_string=Audit&amp;VAR:KEY=JAPKHOTW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NCR&amp;VAR:INDEX=0"}</definedName>
    <definedName name="_2048__FDSAUDITLINK__" hidden="1">{"fdsup://directions/FAT Viewer?action=UPDATE&amp;creator=factset&amp;DYN_ARGS=TRUE&amp;DOC_NAME=FAT:FQL_AUDITING_CLIENT_TEMPLATE.FAT&amp;display_string=Audit&amp;VAR:KEY=KNUDOVUDSP&amp;VAR:QUERY=RkZfRU5UUlBSX1ZBTF9EQUlMWSg0MDI0OCk=&amp;WINDOW=FIRST_POPUP&amp;HEIGHT=450&amp;WIDTH=450&amp;START_MA","XIMIZED=FALSE&amp;VAR:CALENDAR=US&amp;VAR:SYMBOL=585284&amp;VAR:INDEX=0"}</definedName>
    <definedName name="_2049__FDSAUDITLINK__" localSheetId="2">{"fdsup://directions/FAT Viewer?action=UPDATE&amp;creator=factset&amp;DYN_ARGS=TRUE&amp;DOC_NAME=FAT:FQL_AUDITING_CLIENT_TEMPLATE.FAT&amp;display_string=Audit&amp;VAR:KEY=PGJUZILC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598519&amp;VAR:INDEX=0"}</definedName>
    <definedName name="_2049__FDSAUDITLINK__" hidden="1">{"fdsup://directions/FAT Viewer?action=UPDATE&amp;creator=factset&amp;DYN_ARGS=TRUE&amp;DOC_NAME=FAT:FQL_AUDITING_CLIENT_TEMPLATE.FAT&amp;display_string=Audit&amp;VAR:KEY=MJIBSNKJKV&amp;VAR:QUERY=RkZfRU5UUlBSX1ZBTF9EQUlMWSg0MDI0OCk=&amp;WINDOW=FIRST_POPUP&amp;HEIGHT=450&amp;WIDTH=450&amp;START_MA","XIMIZED=FALSE&amp;VAR:CALENDAR=US&amp;VAR:SYMBOL=MAR&amp;VAR:INDEX=0"}</definedName>
    <definedName name="_205___________________123Graph_ECHART_8" hidden="1">#REF!</definedName>
    <definedName name="_205________________123Graph_ECHART_7" hidden="1">#REF!</definedName>
    <definedName name="_205____123Graph_ECHART_6" hidden="1">#REF!</definedName>
    <definedName name="_205____123Graph_ECHART_7" hidden="1">#REF!</definedName>
    <definedName name="_205__123Graph_XCHART_2A" hidden="1">#REF!</definedName>
    <definedName name="_205__FDSAUDITLINK__" localSheetId="2">{"fdsup://directions/FAT Viewer?action=UPDATE&amp;creator=factset&amp;DYN_ARGS=TRUE&amp;DOC_NAME=FAT:FQL_AUDITING_CLIENT_TEMPLATE.FAT&amp;display_string=Audit&amp;VAR:KEY=XCPYTAJYLI&amp;VAR:QUERY=KEZTTF9ORVRfSU5DKE5PVyxOT1csRlNBLCxVU0QpQEZGX05FVF9JTkMoTFRNUywwLCwsLFVTRCkp&amp;WINDOW=F","IRST_POPUP&amp;HEIGHT=450&amp;WIDTH=450&amp;START_MAXIMIZED=FALSE&amp;VAR:CALENDAR=US&amp;VAR:SYMBOL=AH&amp;VAR:INDEX=0"}</definedName>
    <definedName name="_205__FDSAUDITLINK__" hidden="1">{"fdsup://directions/FAT Viewer?action=UPDATE&amp;creator=factset&amp;DYN_ARGS=TRUE&amp;DOC_NAME=FAT:FQL_AUDITING_CLIENT_TEMPLATE.FAT&amp;display_string=Audit&amp;VAR:KEY=YDEFYTYDGJ&amp;VAR:QUERY=KEZGX0VQU19ESUwoTFRNUyw0MDcyNCwsLFJQLFVTRClARkZfRVBTX0RJTChMVE1TX1NFTUksNDA3MjQsLCxSU","CxVU0QpKQ==&amp;WINDOW=FIRST_POPUP&amp;HEIGHT=450&amp;WIDTH=450&amp;START_MAXIMIZED=FALSE&amp;VAR:CALENDAR=US&amp;VAR:SYMBOL=VRSN&amp;VAR:INDEX=0"}</definedName>
    <definedName name="_205__FDSAUDITLINK___1" localSheetId="2" hidden="1">{"fdsup://directions/FAT Viewer?action=UPDATE&amp;creator=factset&amp;DYN_ARGS=TRUE&amp;DOC_NAME=FAT:FQL_AUDITING_CLIENT_TEMPLATE.FAT&amp;display_string=Audit&amp;VAR:KEY=YDEFYTYDGJ&amp;VAR:QUERY=KEZGX0VQU19ESUwoTFRNUyw0MDcyNCwsLFJQLFVTRClARkZfRVBTX0RJTChMVE1TX1NFTUksNDA3MjQsLCxSU","CxVU0QpKQ==&amp;WINDOW=FIRST_POPUP&amp;HEIGHT=450&amp;WIDTH=450&amp;START_MAXIMIZED=FALSE&amp;VAR:CALENDAR=US&amp;VAR:SYMBOL=VRSN&amp;VAR:INDEX=0"}</definedName>
    <definedName name="_205__FDSAUDITLINK___1" hidden="1">{"fdsup://directions/FAT Viewer?action=UPDATE&amp;creator=factset&amp;DYN_ARGS=TRUE&amp;DOC_NAME=FAT:FQL_AUDITING_CLIENT_TEMPLATE.FAT&amp;display_string=Audit&amp;VAR:KEY=YDEFYTYDGJ&amp;VAR:QUERY=KEZGX0VQU19ESUwoTFRNUyw0MDcyNCwsLFJQLFVTRClARkZfRVBTX0RJTChMVE1TX1NFTUksNDA3MjQsLCxSU","CxVU0QpKQ==&amp;WINDOW=FIRST_POPUP&amp;HEIGHT=450&amp;WIDTH=450&amp;START_MAXIMIZED=FALSE&amp;VAR:CALENDAR=US&amp;VAR:SYMBOL=VRSN&amp;VAR:INDEX=0"}</definedName>
    <definedName name="_2050__FDSAUDITLINK__" localSheetId="2">{"fdsup://directions/FAT Viewer?action=UPDATE&amp;creator=factset&amp;DYN_ARGS=TRUE&amp;DOC_NAME=FAT:FQL_AUDITING_CLIENT_TEMPLATE.FAT&amp;display_string=Audit&amp;VAR:KEY=FQNGTQVQN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SIA&amp;VAR:INDEX=0"}</definedName>
    <definedName name="_2050__FDSAUDITLINK__" hidden="1">{"fdsup://directions/FAT Viewer?action=UPDATE&amp;creator=factset&amp;DYN_ARGS=TRUE&amp;DOC_NAME=FAT:FQL_AUDITING_CLIENT_TEMPLATE.FAT&amp;display_string=Audit&amp;VAR:KEY=OTAHQLAZIT&amp;VAR:QUERY=RkZfRU5UUlBSX1ZBTF9EQUlMWSg0MDI0OCk=&amp;WINDOW=FIRST_POPUP&amp;HEIGHT=450&amp;WIDTH=450&amp;START_MA","XIMIZED=FALSE&amp;VAR:CALENDAR=US&amp;VAR:SYMBOL=CHH&amp;VAR:INDEX=0"}</definedName>
    <definedName name="_2051__FDSAUDITLINK__" localSheetId="2">{"fdsup://directions/FAT Viewer?action=UPDATE&amp;creator=factset&amp;DYN_ARGS=TRUE&amp;DOC_NAME=FAT:FQL_AUDITING_CLIENT_TEMPLATE.FAT&amp;display_string=Audit&amp;VAR:KEY=FEJEZKXCN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FIV&amp;VAR:INDEX=0"}</definedName>
    <definedName name="_2051__FDSAUDITLINK__" hidden="1">{"fdsup://directions/FAT Viewer?action=UPDATE&amp;creator=factset&amp;DYN_ARGS=TRUE&amp;DOC_NAME=FAT:FQL_AUDITING_CLIENT_TEMPLATE.FAT&amp;display_string=Audit&amp;VAR:KEY=EJYFUJGFCT&amp;VAR:QUERY=RkZfRU5UUlBSX1ZBTF9EQUlMWSg0MDI0OCk=&amp;WINDOW=FIRST_POPUP&amp;HEIGHT=450&amp;WIDTH=450&amp;START_MA","XIMIZED=FALSE&amp;VAR:CALENDAR=US&amp;VAR:SYMBOL=WYN&amp;VAR:INDEX=0"}</definedName>
    <definedName name="_2052__FDSAUDITLINK__" localSheetId="2">{"fdsup://Directions/FactSet Auditing Viewer?action=AUDIT_VALUE&amp;DB=129&amp;ID1=92671310&amp;VALUEID=02001&amp;SDATE=201002&amp;PERIODTYPE=QTR_STD&amp;window=popup_no_bar&amp;width=385&amp;height=120&amp;START_MAXIMIZED=FALSE&amp;creator=factset&amp;display_string=Audit"}</definedName>
    <definedName name="_2052__FDSAUDITLINK__" hidden="1">{"fdsup://directions/FAT Viewer?action=UPDATE&amp;creator=factset&amp;DYN_ARGS=TRUE&amp;DOC_NAME=FAT:FQL_AUDITING_CLIENT_TEMPLATE.FAT&amp;display_string=Audit&amp;VAR:KEY=QDETMTAFCD&amp;VAR:QUERY=RkZfRU5UUlBSX1ZBTF9EQUlMWSg0MDI0Nyk=&amp;WINDOW=FIRST_POPUP&amp;HEIGHT=450&amp;WIDTH=450&amp;START_MA","XIMIZED=FALSE&amp;VAR:CALENDAR=US&amp;VAR:SYMBOL=H&amp;VAR:INDEX=0"}</definedName>
    <definedName name="_2053__FDSAUDITLINK__" localSheetId="2">{"fdsup://Directions/FactSet Auditing Viewer?action=AUDIT_VALUE&amp;DB=129&amp;ID1=97750V10&amp;VALUEID=02001&amp;SDATE=201002&amp;PERIODTYPE=QTR_STD&amp;window=popup_no_bar&amp;width=385&amp;height=120&amp;START_MAXIMIZED=FALSE&amp;creator=factset&amp;display_string=Audit"}</definedName>
    <definedName name="_2053__FDSAUDITLINK__" hidden="1">{"fdsup://directions/FAT Viewer?action=UPDATE&amp;creator=factset&amp;DYN_ARGS=TRUE&amp;DOC_NAME=FAT:FQL_AUDITING_CLIENT_TEMPLATE.FAT&amp;display_string=Audit&amp;VAR:KEY=CZWPEFGPIX&amp;VAR:QUERY=RkZfRU5UUlBSX1ZBTF9EQUlMWSg0MDI0Nyk=&amp;WINDOW=FIRST_POPUP&amp;HEIGHT=450&amp;WIDTH=450&amp;START_MA","XIMIZED=FALSE&amp;VAR:CALENDAR=US&amp;VAR:SYMBOL=HOT&amp;VAR:INDEX=0"}</definedName>
    <definedName name="_2054__FDSAUDITLINK__" localSheetId="2">{"fdsup://Directions/FactSet Auditing Viewer?action=AUDIT_VALUE&amp;DB=129&amp;ID1=17160530&amp;VALUEID=02001&amp;SDATE=201002&amp;PERIODTYPE=QTR_STD&amp;window=popup_no_bar&amp;width=385&amp;height=120&amp;START_MAXIMIZED=FALSE&amp;creator=factset&amp;display_string=Audit"}</definedName>
    <definedName name="_2054__FDSAUDITLINK__" hidden="1">{"fdsup://directions/FAT Viewer?action=UPDATE&amp;creator=factset&amp;DYN_ARGS=TRUE&amp;DOC_NAME=FAT:FQL_AUDITING_CLIENT_TEMPLATE.FAT&amp;display_string=Audit&amp;VAR:KEY=UTOJCLCJCJ&amp;VAR:QUERY=RkZfRU5UUlBSX1ZBTF9EQUlMWSg0MDI0Nyk=&amp;WINDOW=FIRST_POPUP&amp;HEIGHT=450&amp;WIDTH=450&amp;START_MA","XIMIZED=FALSE&amp;VAR:CALENDAR=US&amp;VAR:SYMBOL=585284&amp;VAR:INDEX=0"}</definedName>
    <definedName name="_2055__FDSAUDITLINK__" localSheetId="2">{"fdsup://Directions/FactSet Auditing Viewer?action=AUDIT_VALUE&amp;DB=129&amp;ID1=74269U10&amp;VALUEID=02001&amp;SDATE=201002&amp;PERIODTYPE=QTR_STD&amp;window=popup_no_bar&amp;width=385&amp;height=120&amp;START_MAXIMIZED=FALSE&amp;creator=factset&amp;display_string=Audit"}</definedName>
    <definedName name="_2055__FDSAUDITLINK__" hidden="1">{"fdsup://directions/FAT Viewer?action=UPDATE&amp;creator=factset&amp;DYN_ARGS=TRUE&amp;DOC_NAME=FAT:FQL_AUDITING_CLIENT_TEMPLATE.FAT&amp;display_string=Audit&amp;VAR:KEY=WRCRCRAXIL&amp;VAR:QUERY=RkZfRU5UUlBSX1ZBTF9EQUlMWSg0MDI0Nyk=&amp;WINDOW=FIRST_POPUP&amp;HEIGHT=450&amp;WIDTH=450&amp;START_MA","XIMIZED=FALSE&amp;VAR:CALENDAR=US&amp;VAR:SYMBOL=MAR&amp;VAR:INDEX=0"}</definedName>
    <definedName name="_2056__FDSAUDITLINK__" localSheetId="2">{"fdsup://Directions/FactSet Auditing Viewer?action=AUDIT_VALUE&amp;DB=129&amp;ID1=87157B10&amp;VALUEID=02001&amp;SDATE=201002&amp;PERIODTYPE=QTR_STD&amp;window=popup_no_bar&amp;width=385&amp;height=120&amp;START_MAXIMIZED=FALSE&amp;creator=factset&amp;display_string=Audit"}</definedName>
    <definedName name="_2056__FDSAUDITLINK__" hidden="1">{"fdsup://directions/FAT Viewer?action=UPDATE&amp;creator=factset&amp;DYN_ARGS=TRUE&amp;DOC_NAME=FAT:FQL_AUDITING_CLIENT_TEMPLATE.FAT&amp;display_string=Audit&amp;VAR:KEY=QPEJWZUPGV&amp;VAR:QUERY=RkZfRU5UUlBSX1ZBTF9EQUlMWSg0MDI0Nyk=&amp;WINDOW=FIRST_POPUP&amp;HEIGHT=450&amp;WIDTH=450&amp;START_MA","XIMIZED=FALSE&amp;VAR:CALENDAR=US&amp;VAR:SYMBOL=CHH&amp;VAR:INDEX=0"}</definedName>
    <definedName name="_2057__FDSAUDITLINK__" localSheetId="2">{"fdsup://Directions/FactSet Auditing Viewer?action=AUDIT_VALUE&amp;DB=129&amp;ID1=M8187310&amp;VALUEID=02001&amp;SDATE=201002&amp;PERIODTYPE=QTR_STD&amp;window=popup_no_bar&amp;width=385&amp;height=120&amp;START_MAXIMIZED=FALSE&amp;creator=factset&amp;display_string=Audit"}</definedName>
    <definedName name="_2057__FDSAUDITLINK__" hidden="1">{"fdsup://directions/FAT Viewer?action=UPDATE&amp;creator=factset&amp;DYN_ARGS=TRUE&amp;DOC_NAME=FAT:FQL_AUDITING_CLIENT_TEMPLATE.FAT&amp;display_string=Audit&amp;VAR:KEY=QZYBIXKLGX&amp;VAR:QUERY=RkZfRU5UUlBSX1ZBTF9EQUlMWSg0MDI0Nyk=&amp;WINDOW=FIRST_POPUP&amp;HEIGHT=450&amp;WIDTH=450&amp;START_MA","XIMIZED=FALSE&amp;VAR:CALENDAR=US&amp;VAR:SYMBOL=WYN&amp;VAR:INDEX=0"}</definedName>
    <definedName name="_2058__FDSAUDITLINK__" localSheetId="2">{"fdsup://Directions/FactSet Auditing Viewer?action=AUDIT_VALUE&amp;DB=129&amp;ID1=04518A10&amp;VALUEID=02001&amp;SDATE=201002&amp;PERIODTYPE=QTR_STD&amp;window=popup_no_bar&amp;width=385&amp;height=120&amp;START_MAXIMIZED=FALSE&amp;creator=factset&amp;display_string=Audit"}</definedName>
    <definedName name="_2058__FDSAUDITLINK__" hidden="1">{"fdsup://directions/FAT Viewer?action=UPDATE&amp;creator=factset&amp;DYN_ARGS=TRUE&amp;DOC_NAME=FAT:FQL_AUDITING_CLIENT_TEMPLATE.FAT&amp;display_string=Audit&amp;VAR:KEY=OLIDCZONQF&amp;VAR:QUERY=RkZfRU5UUlBSX1ZBTF9EQUlMWSg0MDI0Nik=&amp;WINDOW=FIRST_POPUP&amp;HEIGHT=450&amp;WIDTH=450&amp;START_MA","XIMIZED=FALSE&amp;VAR:CALENDAR=US&amp;VAR:SYMBOL=H&amp;VAR:INDEX=0"}</definedName>
    <definedName name="_2059__FDSAUDITLINK__" localSheetId="2">{"fdsup://Directions/FactSet Auditing Viewer?action=AUDIT_VALUE&amp;DB=129&amp;ID1=31561610&amp;VALUEID=02001&amp;SDATE=201003&amp;PERIODTYPE=QTR_STD&amp;window=popup_no_bar&amp;width=385&amp;height=120&amp;START_MAXIMIZED=FALSE&amp;creator=factset&amp;display_string=Audit"}</definedName>
    <definedName name="_2059__FDSAUDITLINK__" hidden="1">{"fdsup://directions/FAT Viewer?action=UPDATE&amp;creator=factset&amp;DYN_ARGS=TRUE&amp;DOC_NAME=FAT:FQL_AUDITING_CLIENT_TEMPLATE.FAT&amp;display_string=Audit&amp;VAR:KEY=CREJOZIBMH&amp;VAR:QUERY=RkZfRU5UUlBSX1ZBTF9EQUlMWSg0MDI0Nik=&amp;WINDOW=FIRST_POPUP&amp;HEIGHT=450&amp;WIDTH=450&amp;START_MA","XIMIZED=FALSE&amp;VAR:CALENDAR=US&amp;VAR:SYMBOL=HOT&amp;VAR:INDEX=0"}</definedName>
    <definedName name="_206___________________123Graph_FCHART_1" hidden="1">#REF!</definedName>
    <definedName name="_206________________123Graph_ECHART_8" hidden="1">#REF!</definedName>
    <definedName name="_206_____123Graph_XCHART_13" hidden="1">#REF!</definedName>
    <definedName name="_206____123Graph_ECHART_7" hidden="1">#REF!</definedName>
    <definedName name="_206____123Graph_ECHART_8" hidden="1">#REF!</definedName>
    <definedName name="_206__123Graph_FCHART_13" hidden="1">#REF!</definedName>
    <definedName name="_206__FDSAUDITLINK__" localSheetId="2">{"fdsup://directions/FAT Viewer?action=UPDATE&amp;creator=factset&amp;DYN_ARGS=TRUE&amp;DOC_NAME=FAT:FQL_AUDITING_CLIENT_TEMPLATE.FAT&amp;display_string=Audit&amp;VAR:KEY=RMVEXYVSTQ&amp;VAR:QUERY=KEZTTF9ORVRfSU5DKE5PVyxOT1csRlNBLCxVU0QpQEZGX05FVF9JTkMoTFRNUywwLCwsLFVTRCkp&amp;WINDOW=F","IRST_POPUP&amp;HEIGHT=450&amp;WIDTH=450&amp;START_MAXIMIZED=FALSE&amp;VAR:CALENDAR=US&amp;VAR:SYMBOL=SSNC&amp;VAR:INDEX=0"}</definedName>
    <definedName name="_206__FDSAUDITLINK__" hidden="1">{"fdsup://directions/FAT Viewer?action=UPDATE&amp;creator=factset&amp;DYN_ARGS=TRUE&amp;DOC_NAME=FAT:FQL_AUDITING_CLIENT_TEMPLATE.FAT&amp;display_string=Audit&amp;VAR:KEY=YHGHCPOTQZ&amp;VAR:QUERY=KEZGX05FVF9JTkMoTFRNUyw0MDcyNCwsLFJQLFVTRClARkZfTkVUX0lOQyhMVE1TX1NFTUksNDA3MjQsLCxSU","CxVU0QpKQ==&amp;WINDOW=FIRST_POPUP&amp;HEIGHT=450&amp;WIDTH=450&amp;START_MAXIMIZED=FALSE&amp;VAR:CALENDAR=US&amp;VAR:SYMBOL=VRSN&amp;VAR:INDEX=0"}</definedName>
    <definedName name="_206__FDSAUDITLINK___1" localSheetId="2" hidden="1">{"fdsup://directions/FAT Viewer?action=UPDATE&amp;creator=factset&amp;DYN_ARGS=TRUE&amp;DOC_NAME=FAT:FQL_AUDITING_CLIENT_TEMPLATE.FAT&amp;display_string=Audit&amp;VAR:KEY=YHGHCPOTQZ&amp;VAR:QUERY=KEZGX05FVF9JTkMoTFRNUyw0MDcyNCwsLFJQLFVTRClARkZfTkVUX0lOQyhMVE1TX1NFTUksNDA3MjQsLCxSU","CxVU0QpKQ==&amp;WINDOW=FIRST_POPUP&amp;HEIGHT=450&amp;WIDTH=450&amp;START_MAXIMIZED=FALSE&amp;VAR:CALENDAR=US&amp;VAR:SYMBOL=VRSN&amp;VAR:INDEX=0"}</definedName>
    <definedName name="_206__FDSAUDITLINK___1" hidden="1">{"fdsup://directions/FAT Viewer?action=UPDATE&amp;creator=factset&amp;DYN_ARGS=TRUE&amp;DOC_NAME=FAT:FQL_AUDITING_CLIENT_TEMPLATE.FAT&amp;display_string=Audit&amp;VAR:KEY=YHGHCPOTQZ&amp;VAR:QUERY=KEZGX05FVF9JTkMoTFRNUyw0MDcyNCwsLFJQLFVTRClARkZfTkVUX0lOQyhMVE1TX1NFTUksNDA3MjQsLCxSU","CxVU0QpKQ==&amp;WINDOW=FIRST_POPUP&amp;HEIGHT=450&amp;WIDTH=450&amp;START_MAXIMIZED=FALSE&amp;VAR:CALENDAR=US&amp;VAR:SYMBOL=VRSN&amp;VAR:INDEX=0"}</definedName>
    <definedName name="_206__FDSAUDITLINK___2" localSheetId="2"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2"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3" localSheetId="2"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4" localSheetId="2"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4"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0__FDSAUDITLINK__" localSheetId="2">{"fdsup://directions/FAT Viewer?action=UPDATE&amp;creator=factset&amp;DYN_ARGS=TRUE&amp;DOC_NAME=FAT:FQL_AUDITING_CLIENT_TEMPLATE.FAT&amp;display_string=Audit&amp;VAR:KEY=JUPYDALILQ&amp;VAR:QUERY=KEZTTF9ORVRfSU5DKE5PVyxOT1csRlNBLCxVU0QpQEZGX05FVF9JTkMoTFRNUywwLCwsLFVTRCkp&amp;WINDOW=F","IRST_POPUP&amp;HEIGHT=450&amp;WIDTH=450&amp;START_MAXIMIZED=FALSE&amp;VAR:CALENDAR=US&amp;VAR:SYMBOL=ATGN&amp;VAR:INDEX=0"}</definedName>
    <definedName name="_2060__FDSAUDITLINK__" hidden="1">{"fdsup://directions/FAT Viewer?action=UPDATE&amp;creator=factset&amp;DYN_ARGS=TRUE&amp;DOC_NAME=FAT:FQL_AUDITING_CLIENT_TEMPLATE.FAT&amp;display_string=Audit&amp;VAR:KEY=ITQVGRMTEH&amp;VAR:QUERY=RkZfRU5UUlBSX1ZBTF9EQUlMWSg0MDI0Nik=&amp;WINDOW=FIRST_POPUP&amp;HEIGHT=450&amp;WIDTH=450&amp;START_MA","XIMIZED=FALSE&amp;VAR:CALENDAR=US&amp;VAR:SYMBOL=585284&amp;VAR:INDEX=0"}</definedName>
    <definedName name="_2061__FDSAUDITLINK__" localSheetId="2">{"fdsup://directions/FAT Viewer?action=UPDATE&amp;creator=factset&amp;DYN_ARGS=TRUE&amp;DOC_NAME=FAT:FQL_AUDITING_CLIENT_TEMPLATE.FAT&amp;display_string=Audit&amp;VAR:KEY=NYVAZIBCRG&amp;VAR:QUERY=KEZTTF9ORVRfSU5DKE5PVyxOT1csRlNBLCxVU0QpQEZGX05FVF9JTkMoTFRNUywwLCwsLFVTRCkp&amp;WINDOW=F","IRST_POPUP&amp;HEIGHT=450&amp;WIDTH=450&amp;START_MAXIMIZED=FALSE&amp;VAR:CALENDAR=US&amp;VAR:SYMBOL=COBR&amp;VAR:INDEX=0"}</definedName>
    <definedName name="_2061__FDSAUDITLINK__" hidden="1">{"fdsup://directions/FAT Viewer?action=UPDATE&amp;creator=factset&amp;DYN_ARGS=TRUE&amp;DOC_NAME=FAT:FQL_AUDITING_CLIENT_TEMPLATE.FAT&amp;display_string=Audit&amp;VAR:KEY=SREBAHWHQV&amp;VAR:QUERY=RkZfRU5UUlBSX1ZBTF9EQUlMWSg0MDI0Nik=&amp;WINDOW=FIRST_POPUP&amp;HEIGHT=450&amp;WIDTH=450&amp;START_MA","XIMIZED=FALSE&amp;VAR:CALENDAR=US&amp;VAR:SYMBOL=MAR&amp;VAR:INDEX=0"}</definedName>
    <definedName name="_20618__FDSAUDITLINK__" localSheetId="2" hidden="1">{"fdsup://directions/FAT Viewer?action=UPDATE&amp;creator=factset&amp;DYN_ARGS=TRUE&amp;DOC_NAME=FAT:FQL_AUDITING_CLIENT_TEMPLATE.FAT&amp;display_string=Audit&amp;VAR:KEY=FKBKXAVMNK&amp;VAR:QUERY=KChGRl9ERUJUKFFUUiw0MTE2NCwsLCxVU0QpQEZGX0RFQlQoU0VNSSw0MTE2NCwsLCxVU0QpKUBGRl9ERUJUK","EFOTiw0MTE2NCwsLCxVU0QpKQ==&amp;WINDOW=FIRST_POPUP&amp;HEIGHT=450&amp;WIDTH=450&amp;START_MAXIMIZED=FALSE&amp;VAR:CALENDAR=US&amp;VAR:SYMBOL=CSGP&amp;VAR:INDEX=0"}</definedName>
    <definedName name="_20618__FDSAUDITLINK__" hidden="1">{"fdsup://directions/FAT Viewer?action=UPDATE&amp;creator=factset&amp;DYN_ARGS=TRUE&amp;DOC_NAME=FAT:FQL_AUDITING_CLIENT_TEMPLATE.FAT&amp;display_string=Audit&amp;VAR:KEY=FKBKXAVMNK&amp;VAR:QUERY=KChGRl9ERUJUKFFUUiw0MTE2NCwsLCxVU0QpQEZGX0RFQlQoU0VNSSw0MTE2NCwsLCxVU0QpKUBGRl9ERUJUK","EFOTiw0MTE2NCwsLCxVU0QpKQ==&amp;WINDOW=FIRST_POPUP&amp;HEIGHT=450&amp;WIDTH=450&amp;START_MAXIMIZED=FALSE&amp;VAR:CALENDAR=US&amp;VAR:SYMBOL=CSGP&amp;VAR:INDEX=0"}</definedName>
    <definedName name="_2062__FDSAUDITLINK__" localSheetId="2">{"fdsup://directions/FAT Viewer?action=UPDATE&amp;creator=factset&amp;DYN_ARGS=TRUE&amp;DOC_NAME=FAT:FQL_AUDITING_CLIENT_TEMPLATE.FAT&amp;display_string=Audit&amp;VAR:KEY=DGJOTYJMJW&amp;VAR:QUERY=KEZTTF9ORVRfSU5DKE5PVyxOT1csRlNBLCxVU0QpQEZGX05FVF9JTkMoTFRNUywwLCwsLFVTRCkp&amp;WINDOW=F","IRST_POPUP&amp;HEIGHT=450&amp;WIDTH=450&amp;START_MAXIMIZED=FALSE&amp;VAR:CALENDAR=US&amp;VAR:SYMBOL=ENWV&amp;VAR:INDEX=0"}</definedName>
    <definedName name="_2062__FDSAUDITLINK__" hidden="1">{"fdsup://directions/FAT Viewer?action=UPDATE&amp;creator=factset&amp;DYN_ARGS=TRUE&amp;DOC_NAME=FAT:FQL_AUDITING_CLIENT_TEMPLATE.FAT&amp;display_string=Audit&amp;VAR:KEY=WBKLSLIXCB&amp;VAR:QUERY=RkZfRU5UUlBSX1ZBTF9EQUlMWSg0MDI0Nik=&amp;WINDOW=FIRST_POPUP&amp;HEIGHT=450&amp;WIDTH=450&amp;START_MA","XIMIZED=FALSE&amp;VAR:CALENDAR=US&amp;VAR:SYMBOL=CHH&amp;VAR:INDEX=0"}</definedName>
    <definedName name="_2063__FDSAUDITLINK__" localSheetId="2">{"fdsup://directions/FAT Viewer?action=UPDATE&amp;creator=factset&amp;DYN_ARGS=TRUE&amp;DOC_NAME=FAT:FQL_AUDITING_CLIENT_TEMPLATE.FAT&amp;display_string=Audit&amp;VAR:KEY=XWPCFSJMBQ&amp;VAR:QUERY=KEZTTF9ORVRfSU5DKE5PVyxOT1csRlNBLCxVU0QpQEZGX05FVF9JTkMoTFRNUywwLCwsLFVTRCkp&amp;WINDOW=F","IRST_POPUP&amp;HEIGHT=450&amp;WIDTH=450&amp;START_MAXIMIZED=FALSE&amp;VAR:CALENDAR=US&amp;VAR:SYMBOL=RWC&amp;VAR:INDEX=0"}</definedName>
    <definedName name="_2063__FDSAUDITLINK__" hidden="1">{"fdsup://directions/FAT Viewer?action=UPDATE&amp;creator=factset&amp;DYN_ARGS=TRUE&amp;DOC_NAME=FAT:FQL_AUDITING_CLIENT_TEMPLATE.FAT&amp;display_string=Audit&amp;VAR:KEY=QFITUBIRQF&amp;VAR:QUERY=RkZfRU5UUlBSX1ZBTF9EQUlMWSg0MDI0Nik=&amp;WINDOW=FIRST_POPUP&amp;HEIGHT=450&amp;WIDTH=450&amp;START_MA","XIMIZED=FALSE&amp;VAR:CALENDAR=US&amp;VAR:SYMBOL=WYN&amp;VAR:INDEX=0"}</definedName>
    <definedName name="_20633__FDSAUDITLINK__" localSheetId="2" hidden="1">{"fdsup://directions/FAT Viewer?action=UPDATE&amp;creator=factset&amp;DYN_ARGS=TRUE&amp;DOC_NAME=FAT:FQL_AUDITING_CLIENT_TEMPLATE.FAT&amp;display_string=Audit&amp;VAR:KEY=DMDATWRMBM&amp;VAR:QUERY=RkZfRUJJVERBKEFOTiwyMDEyLC0yQVksQ1ksLFVTRCk=&amp;WINDOW=FIRST_POPUP&amp;HEIGHT=450&amp;WIDTH=450&amp;","START_MAXIMIZED=FALSE&amp;VAR:CALENDAR=US&amp;VAR:SYMBOL=LSE:REL&amp;VAR:INDEX=0"}</definedName>
    <definedName name="_20633__FDSAUDITLINK__" hidden="1">{"fdsup://directions/FAT Viewer?action=UPDATE&amp;creator=factset&amp;DYN_ARGS=TRUE&amp;DOC_NAME=FAT:FQL_AUDITING_CLIENT_TEMPLATE.FAT&amp;display_string=Audit&amp;VAR:KEY=DMDATWRMBM&amp;VAR:QUERY=RkZfRUJJVERBKEFOTiwyMDEyLC0yQVksQ1ksLFVTRCk=&amp;WINDOW=FIRST_POPUP&amp;HEIGHT=450&amp;WIDTH=450&amp;","START_MAXIMIZED=FALSE&amp;VAR:CALENDAR=US&amp;VAR:SYMBOL=LSE:REL&amp;VAR:INDEX=0"}</definedName>
    <definedName name="_2064__FDSAUDITLINK__" localSheetId="2">{"fdsup://directions/FAT Viewer?action=UPDATE&amp;creator=factset&amp;DYN_ARGS=TRUE&amp;DOC_NAME=FAT:FQL_AUDITING_CLIENT_TEMPLATE.FAT&amp;display_string=Audit&amp;VAR:KEY=HKDSZOFQVC&amp;VAR:QUERY=KEZTTF9ORVRfSU5DKE5PVyxOT1csRlNBLCxVU0QpQEZGX05FVF9JTkMoTFRNUywwLCwsLFVTRCkp&amp;WINDOW=F","IRST_POPUP&amp;HEIGHT=450&amp;WIDTH=450&amp;START_MAXIMIZED=FALSE&amp;VAR:CALENDAR=US&amp;VAR:SYMBOL=CLRO&amp;VAR:INDEX=0"}</definedName>
    <definedName name="_2064__FDSAUDITLINK__" hidden="1">{"fdsup://directions/FAT Viewer?action=UPDATE&amp;creator=factset&amp;DYN_ARGS=TRUE&amp;DOC_NAME=FAT:FQL_AUDITING_CLIENT_TEMPLATE.FAT&amp;display_string=Audit&amp;VAR:KEY=URIZQHMNIX&amp;VAR:QUERY=RkZfRU5UUlBSX1ZBTF9EQUlMWSg0MDI0NSk=&amp;WINDOW=FIRST_POPUP&amp;HEIGHT=450&amp;WIDTH=450&amp;START_MA","XIMIZED=FALSE&amp;VAR:CALENDAR=US&amp;VAR:SYMBOL=H&amp;VAR:INDEX=0"}</definedName>
    <definedName name="_2065__FDSAUDITLINK__" localSheetId="2">{"fdsup://directions/FAT Viewer?action=UPDATE&amp;creator=factset&amp;DYN_ARGS=TRUE&amp;DOC_NAME=FAT:FQL_AUDITING_CLIENT_TEMPLATE.FAT&amp;display_string=Audit&amp;VAR:KEY=ZKPIFGJEVU&amp;VAR:QUERY=KEZTTF9ORVRfSU5DKE5PVyxOT1csRlNBLCxVU0QpQEZGX05FVF9JTkMoTFRNUywwLCwsLFVTRCkp&amp;WINDOW=F","IRST_POPUP&amp;HEIGHT=450&amp;WIDTH=450&amp;START_MAXIMIZED=FALSE&amp;VAR:CALENDAR=US&amp;VAR:SYMBOL=SCON&amp;VAR:INDEX=0"}</definedName>
    <definedName name="_2065__FDSAUDITLINK__" hidden="1">{"fdsup://directions/FAT Viewer?action=UPDATE&amp;creator=factset&amp;DYN_ARGS=TRUE&amp;DOC_NAME=FAT:FQL_AUDITING_CLIENT_TEMPLATE.FAT&amp;display_string=Audit&amp;VAR:KEY=SPKTSFYVQR&amp;VAR:QUERY=RkZfRU5UUlBSX1ZBTF9EQUlMWSg0MDI0NSk=&amp;WINDOW=FIRST_POPUP&amp;HEIGHT=450&amp;WIDTH=450&amp;START_MA","XIMIZED=FALSE&amp;VAR:CALENDAR=US&amp;VAR:SYMBOL=HOT&amp;VAR:INDEX=0"}</definedName>
    <definedName name="_2066__FDSAUDITLINK__" localSheetId="2">{"fdsup://directions/FAT Viewer?action=UPDATE&amp;creator=factset&amp;DYN_ARGS=TRUE&amp;DOC_NAME=FAT:FQL_AUDITING_CLIENT_TEMPLATE.FAT&amp;display_string=Audit&amp;VAR:KEY=FSRCZOFOVC&amp;VAR:QUERY=KEZTTF9ORVRfSU5DKE5PVyxOT1csRlNBLCxVU0QpQEZGX05FVF9JTkMoTFRNUywwLCwsLFVTRCkp&amp;WINDOW=F","IRST_POPUP&amp;HEIGHT=450&amp;WIDTH=450&amp;START_MAXIMIZED=FALSE&amp;VAR:CALENDAR=US&amp;VAR:SYMBOL=GRRF&amp;VAR:INDEX=0"}</definedName>
    <definedName name="_2066__FDSAUDITLINK__" hidden="1">{"fdsup://directions/FAT Viewer?action=UPDATE&amp;creator=factset&amp;DYN_ARGS=TRUE&amp;DOC_NAME=FAT:FQL_AUDITING_CLIENT_TEMPLATE.FAT&amp;display_string=Audit&amp;VAR:KEY=GNKRGZCTOP&amp;VAR:QUERY=RkZfRU5UUlBSX1ZBTF9EQUlMWSg0MDI0NSk=&amp;WINDOW=FIRST_POPUP&amp;HEIGHT=450&amp;WIDTH=450&amp;START_MA","XIMIZED=FALSE&amp;VAR:CALENDAR=US&amp;VAR:SYMBOL=585284&amp;VAR:INDEX=0"}</definedName>
    <definedName name="_2067__FDSAUDITLINK__" localSheetId="2">{"fdsup://directions/FAT Viewer?action=UPDATE&amp;creator=factset&amp;DYN_ARGS=TRUE&amp;DOC_NAME=FAT:FQL_AUDITING_CLIENT_TEMPLATE.FAT&amp;display_string=Audit&amp;VAR:KEY=LGDAZWVSTQ&amp;VAR:QUERY=KEZTTF9ORVRfSU5DKE5PVyxOT1csRlNBLCxVU0QpQEZGX05FVF9JTkMoTFRNUywwLCwsLFVTRCkp&amp;WINDOW=F","IRST_POPUP&amp;HEIGHT=450&amp;WIDTH=450&amp;START_MAXIMIZED=FALSE&amp;VAR:CALENDAR=US&amp;VAR:SYMBOL=NWK&amp;VAR:INDEX=0"}</definedName>
    <definedName name="_2067__FDSAUDITLINK__" hidden="1">{"fdsup://directions/FAT Viewer?action=UPDATE&amp;creator=factset&amp;DYN_ARGS=TRUE&amp;DOC_NAME=FAT:FQL_AUDITING_CLIENT_TEMPLATE.FAT&amp;display_string=Audit&amp;VAR:KEY=UROVOZALOL&amp;VAR:QUERY=RkZfRU5UUlBSX1ZBTF9EQUlMWSg0MDI0NSk=&amp;WINDOW=FIRST_POPUP&amp;HEIGHT=450&amp;WIDTH=450&amp;START_MA","XIMIZED=FALSE&amp;VAR:CALENDAR=US&amp;VAR:SYMBOL=MAR&amp;VAR:INDEX=0"}</definedName>
    <definedName name="_2068__FDSAUDITLINK__" localSheetId="2">{"fdsup://directions/FAT Viewer?action=UPDATE&amp;creator=factset&amp;DYN_ARGS=TRUE&amp;DOC_NAME=FAT:FQL_AUDITING_CLIENT_TEMPLATE.FAT&amp;display_string=Audit&amp;VAR:KEY=FMXSDYNQNM&amp;VAR:QUERY=KEZTTF9ORVRfSU5DKE5PVyxOT1csRlNBLCxVU0QpQEZGX05FVF9JTkMoTFRNUywwLCwsLFVTRCkp&amp;WINDOW=F","IRST_POPUP&amp;HEIGHT=450&amp;WIDTH=450&amp;START_MAXIMIZED=FALSE&amp;VAR:CALENDAR=US&amp;VAR:SYMBOL=OPXT&amp;VAR:INDEX=0"}</definedName>
    <definedName name="_2068__FDSAUDITLINK__" hidden="1">{"fdsup://directions/FAT Viewer?action=UPDATE&amp;creator=factset&amp;DYN_ARGS=TRUE&amp;DOC_NAME=FAT:FQL_AUDITING_CLIENT_TEMPLATE.FAT&amp;display_string=Audit&amp;VAR:KEY=UBMLYRSDKV&amp;VAR:QUERY=RkZfRU5UUlBSX1ZBTF9EQUlMWSg0MDI0NSk=&amp;WINDOW=FIRST_POPUP&amp;HEIGHT=450&amp;WIDTH=450&amp;START_MA","XIMIZED=FALSE&amp;VAR:CALENDAR=US&amp;VAR:SYMBOL=CHH&amp;VAR:INDEX=0"}</definedName>
    <definedName name="_2069__FDSAUDITLINK__" localSheetId="2">{"fdsup://directions/FAT Viewer?action=UPDATE&amp;creator=factset&amp;DYN_ARGS=TRUE&amp;DOC_NAME=FAT:FQL_AUDITING_CLIENT_TEMPLATE.FAT&amp;display_string=Audit&amp;VAR:KEY=XCDAPOVABI&amp;VAR:QUERY=KEZTTF9ORVRfSU5DKE5PVyxOT1csRlNBLCxVU0QpQEZGX05FVF9JTkMoTFRNUywwLCwsLFVTRCkp&amp;WINDOW=F","IRST_POPUP&amp;HEIGHT=450&amp;WIDTH=450&amp;START_MAXIMIZED=FALSE&amp;VAR:CALENDAR=US&amp;VAR:SYMBOL=KVHI&amp;VAR:INDEX=0"}</definedName>
    <definedName name="_2069__FDSAUDITLINK__" hidden="1">{"fdsup://directions/FAT Viewer?action=UPDATE&amp;creator=factset&amp;DYN_ARGS=TRUE&amp;DOC_NAME=FAT:FQL_AUDITING_CLIENT_TEMPLATE.FAT&amp;display_string=Audit&amp;VAR:KEY=UNMDQLQRSZ&amp;VAR:QUERY=RkZfRU5UUlBSX1ZBTF9EQUlMWSg0MDI0NSk=&amp;WINDOW=FIRST_POPUP&amp;HEIGHT=450&amp;WIDTH=450&amp;START_MA","XIMIZED=FALSE&amp;VAR:CALENDAR=US&amp;VAR:SYMBOL=WYN&amp;VAR:INDEX=0"}</definedName>
    <definedName name="_207___________________123Graph_FCHART_2" hidden="1">#REF!</definedName>
    <definedName name="_207________________123Graph_FCHART_1" hidden="1">#REF!</definedName>
    <definedName name="_207____123Graph_ECHART_8" hidden="1">#REF!</definedName>
    <definedName name="_207____123Graph_FCHART_1" hidden="1">#REF!</definedName>
    <definedName name="_207__FDSAUDITLINK__" localSheetId="2">{"fdsup://directions/FAT Viewer?action=UPDATE&amp;creator=factset&amp;DYN_ARGS=TRUE&amp;DOC_NAME=FAT:FQL_AUDITING_CLIENT_TEMPLATE.FAT&amp;display_string=Audit&amp;VAR:KEY=LQPKNCTMBM&amp;VAR:QUERY=KEZTTF9ORVRfSU5DKE5PVyxOT1csRlNBLCxVU0QpQEZGX05FVF9JTkMoTFRNUywwLCwsLFVTRCkp&amp;WINDOW=F","IRST_POPUP&amp;HEIGHT=450&amp;WIDTH=450&amp;START_MAXIMIZED=FALSE&amp;VAR:CALENDAR=US&amp;VAR:SYMBOL=SAPE&amp;VAR:INDEX=0"}</definedName>
    <definedName name="_207__FDSAUDITLINK__" hidden="1">{"fdsup://directions/FAT Viewer?action=UPDATE&amp;creator=factset&amp;DYN_ARGS=TRUE&amp;DOC_NAME=FAT:FQL_AUDITING_CLIENT_TEMPLATE.FAT&amp;display_string=Audit&amp;VAR:KEY=KLQTMBQVYV&amp;VAR:QUERY=KEZGX0VCSVRfT1BFUihMVE1TLDQwNzI0LCwsUlAsVVNEKUBGRl9FQklUX09QRVIoTFRNU19TRU1JLDQwNzI0L","CwsUlAsVVNEKSk=&amp;WINDOW=FIRST_POPUP&amp;HEIGHT=450&amp;WIDTH=450&amp;START_MAXIMIZED=FALSE&amp;VAR:CALENDAR=US&amp;VAR:SYMBOL=VRSN&amp;VAR:INDEX=0"}</definedName>
    <definedName name="_207__FDSAUDITLINK___1" localSheetId="2" hidden="1">{"fdsup://directions/FAT Viewer?action=UPDATE&amp;creator=factset&amp;DYN_ARGS=TRUE&amp;DOC_NAME=FAT:FQL_AUDITING_CLIENT_TEMPLATE.FAT&amp;display_string=Audit&amp;VAR:KEY=KLQTMBQVYV&amp;VAR:QUERY=KEZGX0VCSVRfT1BFUihMVE1TLDQwNzI0LCwsUlAsVVNEKUBGRl9FQklUX09QRVIoTFRNU19TRU1JLDQwNzI0L","CwsUlAsVVNEKSk=&amp;WINDOW=FIRST_POPUP&amp;HEIGHT=450&amp;WIDTH=450&amp;START_MAXIMIZED=FALSE&amp;VAR:CALENDAR=US&amp;VAR:SYMBOL=VRSN&amp;VAR:INDEX=0"}</definedName>
    <definedName name="_207__FDSAUDITLINK___1" hidden="1">{"fdsup://directions/FAT Viewer?action=UPDATE&amp;creator=factset&amp;DYN_ARGS=TRUE&amp;DOC_NAME=FAT:FQL_AUDITING_CLIENT_TEMPLATE.FAT&amp;display_string=Audit&amp;VAR:KEY=KLQTMBQVYV&amp;VAR:QUERY=KEZGX0VCSVRfT1BFUihMVE1TLDQwNzI0LCwsUlAsVVNEKUBGRl9FQklUX09QRVIoTFRNU19TRU1JLDQwNzI0L","CwsUlAsVVNEKSk=&amp;WINDOW=FIRST_POPUP&amp;HEIGHT=450&amp;WIDTH=450&amp;START_MAXIMIZED=FALSE&amp;VAR:CALENDAR=US&amp;VAR:SYMBOL=VRSN&amp;VAR:INDEX=0"}</definedName>
    <definedName name="_2070__FDSAUDITLINK__" localSheetId="2">{"fdsup://directions/FAT Viewer?action=UPDATE&amp;creator=factset&amp;DYN_ARGS=TRUE&amp;DOC_NAME=FAT:FQL_AUDITING_CLIENT_TEMPLATE.FAT&amp;display_string=Audit&amp;VAR:KEY=BYZKTYRYPU&amp;VAR:QUERY=KEZTTF9ORVRfSU5DKE5PVyxOT1csRlNBLCxVU0QpQEZGX05FVF9JTkMoTFRNUywwLCwsLFVTRCkp&amp;WINDOW=F","IRST_POPUP&amp;HEIGHT=450&amp;WIDTH=450&amp;START_MAXIMIZED=FALSE&amp;VAR:CALENDAR=US&amp;VAR:SYMBOL=PWAV&amp;VAR:INDEX=0"}</definedName>
    <definedName name="_2070__FDSAUDITLINK__" hidden="1">{"fdsup://directions/FAT Viewer?action=UPDATE&amp;creator=factset&amp;DYN_ARGS=TRUE&amp;DOC_NAME=FAT:FQL_AUDITING_CLIENT_TEMPLATE.FAT&amp;display_string=Audit&amp;VAR:KEY=GNQTSTAZUZ&amp;VAR:QUERY=RkZfRU5UUlBSX1ZBTF9EQUlMWSg0MDI0Mik=&amp;WINDOW=FIRST_POPUP&amp;HEIGHT=450&amp;WIDTH=450&amp;START_MA","XIMIZED=FALSE&amp;VAR:CALENDAR=US&amp;VAR:SYMBOL=H&amp;VAR:INDEX=0"}</definedName>
    <definedName name="_2071__FDSAUDITLINK__" localSheetId="2">{"fdsup://directions/FAT Viewer?action=UPDATE&amp;creator=factset&amp;DYN_ARGS=TRUE&amp;DOC_NAME=FAT:FQL_AUDITING_CLIENT_TEMPLATE.FAT&amp;display_string=Audit&amp;VAR:KEY=HQHGZKNCXK&amp;VAR:QUERY=KEZTTF9ORVRfSU5DKE5PVyxOT1csRlNBLCxVU0QpQEZGX05FVF9JTkMoTFRNUywwLCwsLFVTRCkp&amp;WINDOW=F","IRST_POPUP&amp;HEIGHT=450&amp;WIDTH=450&amp;START_MAXIMIZED=FALSE&amp;VAR:CALENDAR=US&amp;VAR:SYMBOL=EXTR&amp;VAR:INDEX=0"}</definedName>
    <definedName name="_2071__FDSAUDITLINK__" hidden="1">{"fdsup://directions/FAT Viewer?action=UPDATE&amp;creator=factset&amp;DYN_ARGS=TRUE&amp;DOC_NAME=FAT:FQL_AUDITING_CLIENT_TEMPLATE.FAT&amp;display_string=Audit&amp;VAR:KEY=EZWFCNSTKT&amp;VAR:QUERY=RkZfRU5UUlBSX1ZBTF9EQUlMWSg0MDI0Mik=&amp;WINDOW=FIRST_POPUP&amp;HEIGHT=450&amp;WIDTH=450&amp;START_MA","XIMIZED=FALSE&amp;VAR:CALENDAR=US&amp;VAR:SYMBOL=HOT&amp;VAR:INDEX=0"}</definedName>
    <definedName name="_2072__FDSAUDITLINK__" localSheetId="2">{"fdsup://directions/FAT Viewer?action=UPDATE&amp;creator=factset&amp;DYN_ARGS=TRUE&amp;DOC_NAME=FAT:FQL_AUDITING_CLIENT_TEMPLATE.FAT&amp;display_string=Audit&amp;VAR:KEY=TYLCZKZQFM&amp;VAR:QUERY=KEZTTF9ORVRfSU5DKE5PVyxOT1csRlNBLCxVU0QpQEZGX05FVF9JTkMoTFRNUywwLCwsLFVTRCkp&amp;WINDOW=F","IRST_POPUP&amp;HEIGHT=450&amp;WIDTH=450&amp;START_MAXIMIZED=FALSE&amp;VAR:CALENDAR=US&amp;VAR:SYMBOL=NVTL&amp;VAR:INDEX=0"}</definedName>
    <definedName name="_2072__FDSAUDITLINK__" hidden="1">{"fdsup://directions/FAT Viewer?action=UPDATE&amp;creator=factset&amp;DYN_ARGS=TRUE&amp;DOC_NAME=FAT:FQL_AUDITING_CLIENT_TEMPLATE.FAT&amp;display_string=Audit&amp;VAR:KEY=ELWPUPORSL&amp;VAR:QUERY=RkZfRU5UUlBSX1ZBTF9EQUlMWSg0MDI0Mik=&amp;WINDOW=FIRST_POPUP&amp;HEIGHT=450&amp;WIDTH=450&amp;START_MA","XIMIZED=FALSE&amp;VAR:CALENDAR=US&amp;VAR:SYMBOL=585284&amp;VAR:INDEX=0"}</definedName>
    <definedName name="_2073__FDSAUDITLINK__" localSheetId="2">{"fdsup://directions/FAT Viewer?action=UPDATE&amp;creator=factset&amp;DYN_ARGS=TRUE&amp;DOC_NAME=FAT:FQL_AUDITING_CLIENT_TEMPLATE.FAT&amp;display_string=Audit&amp;VAR:KEY=XQTKTWDEHI&amp;VAR:QUERY=KEZTTF9ORVRfSU5DKE5PVyxOT1csRlNBLCxVU0QpQEZGX05FVF9JTkMoTFRNUywwLCwsLFVTRCkp&amp;WINDOW=F","IRST_POPUP&amp;HEIGHT=450&amp;WIDTH=450&amp;START_MAXIMIZED=FALSE&amp;VAR:CALENDAR=US&amp;VAR:SYMBOL=SWIR&amp;VAR:INDEX=0"}</definedName>
    <definedName name="_2073__FDSAUDITLINK__" hidden="1">{"fdsup://directions/FAT Viewer?action=UPDATE&amp;creator=factset&amp;DYN_ARGS=TRUE&amp;DOC_NAME=FAT:FQL_AUDITING_CLIENT_TEMPLATE.FAT&amp;display_string=Audit&amp;VAR:KEY=OFITUZERCB&amp;VAR:QUERY=RkZfRU5UUlBSX1ZBTF9EQUlMWSg0MDI0Mik=&amp;WINDOW=FIRST_POPUP&amp;HEIGHT=450&amp;WIDTH=450&amp;START_MA","XIMIZED=FALSE&amp;VAR:CALENDAR=US&amp;VAR:SYMBOL=MAR&amp;VAR:INDEX=0"}</definedName>
    <definedName name="_2074__FDSAUDITLINK__" localSheetId="2">{"fdsup://directions/FAT Viewer?action=UPDATE&amp;creator=factset&amp;DYN_ARGS=TRUE&amp;DOC_NAME=FAT:FQL_AUDITING_CLIENT_TEMPLATE.FAT&amp;display_string=Audit&amp;VAR:KEY=LKHQLMRQDE&amp;VAR:QUERY=KEZTTF9ORVRfSU5DKE5PVyxOT1csRlNBLCxVU0QpQEZGX05FVF9JTkMoTFRNUywwLCwsLFVTRCkp&amp;WINDOW=F","IRST_POPUP&amp;HEIGHT=450&amp;WIDTH=450&amp;START_MAXIMIZED=FALSE&amp;VAR:CALENDAR=US&amp;VAR:SYMBOL=SATS&amp;VAR:INDEX=0"}</definedName>
    <definedName name="_2074__FDSAUDITLINK__" hidden="1">{"fdsup://directions/FAT Viewer?action=UPDATE&amp;creator=factset&amp;DYN_ARGS=TRUE&amp;DOC_NAME=FAT:FQL_AUDITING_CLIENT_TEMPLATE.FAT&amp;display_string=Audit&amp;VAR:KEY=EDEHALCPGV&amp;VAR:QUERY=RkZfRU5UUlBSX1ZBTF9EQUlMWSg0MDI0Mik=&amp;WINDOW=FIRST_POPUP&amp;HEIGHT=450&amp;WIDTH=450&amp;START_MA","XIMIZED=FALSE&amp;VAR:CALENDAR=US&amp;VAR:SYMBOL=CHH&amp;VAR:INDEX=0"}</definedName>
    <definedName name="_2075__FDSAUDITLINK__" localSheetId="2">{"fdsup://directions/FAT Viewer?action=UPDATE&amp;creator=factset&amp;DYN_ARGS=TRUE&amp;DOC_NAME=FAT:FQL_AUDITING_CLIENT_TEMPLATE.FAT&amp;display_string=Audit&amp;VAR:KEY=BGBSVGFGVK&amp;VAR:QUERY=KEZTTF9ORVRfSU5DKE5PVyxOT1csRlNBLCxVU0QpQEZGX05FVF9JTkMoTFRNUywwLCwsLFVTRCkp&amp;WINDOW=F","IRST_POPUP&amp;HEIGHT=450&amp;WIDTH=450&amp;START_MAXIMIZED=FALSE&amp;VAR:CALENDAR=US&amp;VAR:SYMBOL=ELX&amp;VAR:INDEX=0"}</definedName>
    <definedName name="_2075__FDSAUDITLINK__" hidden="1">{"fdsup://directions/FAT Viewer?action=UPDATE&amp;creator=factset&amp;DYN_ARGS=TRUE&amp;DOC_NAME=FAT:FQL_AUDITING_CLIENT_TEMPLATE.FAT&amp;display_string=Audit&amp;VAR:KEY=KDCVSJMXEJ&amp;VAR:QUERY=RkZfRU5UUlBSX1ZBTF9EQUlMWSg0MDI0Mik=&amp;WINDOW=FIRST_POPUP&amp;HEIGHT=450&amp;WIDTH=450&amp;START_MA","XIMIZED=FALSE&amp;VAR:CALENDAR=US&amp;VAR:SYMBOL=WYN&amp;VAR:INDEX=0"}</definedName>
    <definedName name="_2076__FDSAUDITLINK__" localSheetId="2">{"fdsup://directions/FAT Viewer?action=UPDATE&amp;creator=factset&amp;DYN_ARGS=TRUE&amp;DOC_NAME=FAT:FQL_AUDITING_CLIENT_TEMPLATE.FAT&amp;display_string=Audit&amp;VAR:KEY=DMPMHEPQVA&amp;VAR:QUERY=KEZTTF9ORVRfSU5DKE5PVyxOT1csRlNBLCxVU0QpQEZGX05FVF9JTkMoTFRNUywwLCwsLFVTRCkp&amp;WINDOW=F","IRST_POPUP&amp;HEIGHT=450&amp;WIDTH=450&amp;START_MAXIMIZED=FALSE&amp;VAR:CALENDAR=US&amp;VAR:SYMBOL=PLT&amp;VAR:INDEX=0"}</definedName>
    <definedName name="_2076__FDSAUDITLINK__" hidden="1">{"fdsup://directions/FAT Viewer?action=UPDATE&amp;creator=factset&amp;DYN_ARGS=TRUE&amp;DOC_NAME=FAT:FQL_AUDITING_CLIENT_TEMPLATE.FAT&amp;display_string=Audit&amp;VAR:KEY=UBOJSNSJOT&amp;VAR:QUERY=RkZfRU5UUlBSX1ZBTF9EQUlMWSg0MDI0MSk=&amp;WINDOW=FIRST_POPUP&amp;HEIGHT=450&amp;WIDTH=450&amp;START_MA","XIMIZED=FALSE&amp;VAR:CALENDAR=US&amp;VAR:SYMBOL=H&amp;VAR:INDEX=0"}</definedName>
    <definedName name="_2077__FDSAUDITLINK__" localSheetId="2">{"fdsup://directions/FAT Viewer?action=UPDATE&amp;creator=factset&amp;DYN_ARGS=TRUE&amp;DOC_NAME=FAT:FQL_AUDITING_CLIENT_TEMPLATE.FAT&amp;display_string=Audit&amp;VAR:KEY=POXEXEPANG&amp;VAR:QUERY=KEZTTF9ORVRfSU5DKE5PVyxOT1csRlNBLCxVU0QpQEZGX05FVF9JTkMoTFRNUywwLCwsLFVTRCkp&amp;WINDOW=F","IRST_POPUP&amp;HEIGHT=450&amp;WIDTH=450&amp;START_MAXIMIZED=FALSE&amp;VAR:CALENDAR=US&amp;VAR:SYMBOL=KYO&amp;VAR:INDEX=0"}</definedName>
    <definedName name="_2077__FDSAUDITLINK__" hidden="1">{"fdsup://directions/FAT Viewer?action=UPDATE&amp;creator=factset&amp;DYN_ARGS=TRUE&amp;DOC_NAME=FAT:FQL_AUDITING_CLIENT_TEMPLATE.FAT&amp;display_string=Audit&amp;VAR:KEY=MPYFIRWRMF&amp;VAR:QUERY=RkZfRU5UUlBSX1ZBTF9EQUlMWSg0MDI0MSk=&amp;WINDOW=FIRST_POPUP&amp;HEIGHT=450&amp;WIDTH=450&amp;START_MA","XIMIZED=FALSE&amp;VAR:CALENDAR=US&amp;VAR:SYMBOL=HOT&amp;VAR:INDEX=0"}</definedName>
    <definedName name="_2078__FDSAUDITLINK__" localSheetId="2">{"fdsup://directions/FAT Viewer?action=UPDATE&amp;creator=factset&amp;DYN_ARGS=TRUE&amp;DOC_NAME=FAT:FQL_AUDITING_CLIENT_TEMPLATE.FAT&amp;display_string=Audit&amp;VAR:KEY=DABOFUNYP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GN&amp;VAR:INDEX=0"}</definedName>
    <definedName name="_2078__FDSAUDITLINK__" hidden="1">{"fdsup://directions/FAT Viewer?action=UPDATE&amp;creator=factset&amp;DYN_ARGS=TRUE&amp;DOC_NAME=FAT:FQL_AUDITING_CLIENT_TEMPLATE.FAT&amp;display_string=Audit&amp;VAR:KEY=GNQTATWVWR&amp;VAR:QUERY=RkZfRU5UUlBSX1ZBTF9EQUlMWSg0MDI0MSk=&amp;WINDOW=FIRST_POPUP&amp;HEIGHT=450&amp;WIDTH=450&amp;START_MA","XIMIZED=FALSE&amp;VAR:CALENDAR=US&amp;VAR:SYMBOL=585284&amp;VAR:INDEX=0"}</definedName>
    <definedName name="_2079__FDSAUDITLINK__" localSheetId="2">{"fdsup://directions/FAT Viewer?action=UPDATE&amp;creator=factset&amp;DYN_ARGS=TRUE&amp;DOC_NAME=FAT:FQL_AUDITING_CLIENT_TEMPLATE.FAT&amp;display_string=Audit&amp;VAR:KEY=RSXIDCRWH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OBR&amp;VAR:INDEX=0"}</definedName>
    <definedName name="_2079__FDSAUDITLINK__" hidden="1">{"fdsup://directions/FAT Viewer?action=UPDATE&amp;creator=factset&amp;DYN_ARGS=TRUE&amp;DOC_NAME=FAT:FQL_AUDITING_CLIENT_TEMPLATE.FAT&amp;display_string=Audit&amp;VAR:KEY=IPCHIHATYR&amp;VAR:QUERY=RkZfRU5UUlBSX1ZBTF9EQUlMWSg0MDI0MSk=&amp;WINDOW=FIRST_POPUP&amp;HEIGHT=450&amp;WIDTH=450&amp;START_MA","XIMIZED=FALSE&amp;VAR:CALENDAR=US&amp;VAR:SYMBOL=MAR&amp;VAR:INDEX=0"}</definedName>
    <definedName name="_208___________________123Graph_FCHART_3" hidden="1">#REF!</definedName>
    <definedName name="_208________________123Graph_FCHART_2" hidden="1">#REF!</definedName>
    <definedName name="_208_____123Graph_XCHART_14" hidden="1">#REF!</definedName>
    <definedName name="_208____123Graph_FCHART_1" hidden="1">#REF!</definedName>
    <definedName name="_208____123Graph_FCHART_2" hidden="1">#REF!</definedName>
    <definedName name="_208__FDSAUDITLINK__" localSheetId="2">{"fdsup://directions/FAT Viewer?action=UPDATE&amp;creator=factset&amp;DYN_ARGS=TRUE&amp;DOC_NAME=FAT:FQL_AUDITING_CLIENT_TEMPLATE.FAT&amp;display_string=Audit&amp;VAR:KEY=FERMVMBOXA&amp;VAR:QUERY=KEZTTF9ORVRfSU5DKE5PVyxOT1csRlNBLCxVU0QpQEZGX05FVF9JTkMoTFRNUywwLCwsLFVTRCkp&amp;WINDOW=F","IRST_POPUP&amp;HEIGHT=450&amp;WIDTH=450&amp;START_MAXIMIZED=FALSE&amp;VAR:CALENDAR=US&amp;VAR:SYMBOL=SYNT&amp;VAR:INDEX=0"}</definedName>
    <definedName name="_208__FDSAUDITLINK__" hidden="1">{"fdsup://directions/FAT Viewer?action=UPDATE&amp;creator=factset&amp;DYN_ARGS=TRUE&amp;DOC_NAME=FAT:FQL_AUDITING_CLIENT_TEMPLATE.FAT&amp;display_string=Audit&amp;VAR:KEY=UTKJYTSLAV&amp;VAR:QUERY=KEZGX0VCSVREQV9PUEVSKExUTVMsNDA3MjQsLCxSUCxVU0QpQEZGX0VCSVREQV9PUEVSKExUTVNfU0VNSSw0M","DcyNCwsLFJQLFVTRCkp&amp;WINDOW=FIRST_POPUP&amp;HEIGHT=450&amp;WIDTH=450&amp;START_MAXIMIZED=FALSE&amp;VAR:CALENDAR=US&amp;VAR:SYMBOL=VRSN&amp;VAR:INDEX=0"}</definedName>
    <definedName name="_208__FDSAUDITLINK___1" localSheetId="2" hidden="1">{"fdsup://directions/FAT Viewer?action=UPDATE&amp;creator=factset&amp;DYN_ARGS=TRUE&amp;DOC_NAME=FAT:FQL_AUDITING_CLIENT_TEMPLATE.FAT&amp;display_string=Audit&amp;VAR:KEY=UTKJYTSLAV&amp;VAR:QUERY=KEZGX0VCSVREQV9PUEVSKExUTVMsNDA3MjQsLCxSUCxVU0QpQEZGX0VCSVREQV9PUEVSKExUTVNfU0VNSSw0M","DcyNCwsLFJQLFVTRCkp&amp;WINDOW=FIRST_POPUP&amp;HEIGHT=450&amp;WIDTH=450&amp;START_MAXIMIZED=FALSE&amp;VAR:CALENDAR=US&amp;VAR:SYMBOL=VRSN&amp;VAR:INDEX=0"}</definedName>
    <definedName name="_208__FDSAUDITLINK___1" hidden="1">{"fdsup://directions/FAT Viewer?action=UPDATE&amp;creator=factset&amp;DYN_ARGS=TRUE&amp;DOC_NAME=FAT:FQL_AUDITING_CLIENT_TEMPLATE.FAT&amp;display_string=Audit&amp;VAR:KEY=UTKJYTSLAV&amp;VAR:QUERY=KEZGX0VCSVREQV9PUEVSKExUTVMsNDA3MjQsLCxSUCxVU0QpQEZGX0VCSVREQV9PUEVSKExUTVNfU0VNSSw0M","DcyNCwsLFJQLFVTRCkp&amp;WINDOW=FIRST_POPUP&amp;HEIGHT=450&amp;WIDTH=450&amp;START_MAXIMIZED=FALSE&amp;VAR:CALENDAR=US&amp;VAR:SYMBOL=VRSN&amp;VAR:INDEX=0"}</definedName>
    <definedName name="_2080__FDSAUDITLINK__" localSheetId="2">{"fdsup://directions/FAT Viewer?action=UPDATE&amp;creator=factset&amp;DYN_ARGS=TRUE&amp;DOC_NAME=FAT:FQL_AUDITING_CLIENT_TEMPLATE.FAT&amp;display_string=Audit&amp;VAR:KEY=DYXCHCNGR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NWV&amp;VAR:INDEX=0"}</definedName>
    <definedName name="_2080__FDSAUDITLINK__" hidden="1">{"fdsup://directions/FAT Viewer?action=UPDATE&amp;creator=factset&amp;DYN_ARGS=TRUE&amp;DOC_NAME=FAT:FQL_AUDITING_CLIENT_TEMPLATE.FAT&amp;display_string=Audit&amp;VAR:KEY=CPEVKHIVGN&amp;VAR:QUERY=RkZfRU5UUlBSX1ZBTF9EQUlMWSg0MDI0MSk=&amp;WINDOW=FIRST_POPUP&amp;HEIGHT=450&amp;WIDTH=450&amp;START_MA","XIMIZED=FALSE&amp;VAR:CALENDAR=US&amp;VAR:SYMBOL=CHH&amp;VAR:INDEX=0"}</definedName>
    <definedName name="_2081__FDSAUDITLINK__" localSheetId="2">{"fdsup://directions/FAT Viewer?action=UPDATE&amp;creator=factset&amp;DYN_ARGS=TRUE&amp;DOC_NAME=FAT:FQL_AUDITING_CLIENT_TEMPLATE.FAT&amp;display_string=Audit&amp;VAR:KEY=FCTEVQBY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WC&amp;VAR:INDEX=0"}</definedName>
    <definedName name="_2081__FDSAUDITLINK__" hidden="1">{"fdsup://directions/FAT Viewer?action=UPDATE&amp;creator=factset&amp;DYN_ARGS=TRUE&amp;DOC_NAME=FAT:FQL_AUDITING_CLIENT_TEMPLATE.FAT&amp;display_string=Audit&amp;VAR:KEY=GPUVOLGLSH&amp;VAR:QUERY=RkZfRU5UUlBSX1ZBTF9EQUlMWSg0MDI0MSk=&amp;WINDOW=FIRST_POPUP&amp;HEIGHT=450&amp;WIDTH=450&amp;START_MA","XIMIZED=FALSE&amp;VAR:CALENDAR=US&amp;VAR:SYMBOL=WYN&amp;VAR:INDEX=0"}</definedName>
    <definedName name="_2082__FDSAUDITLINK__" localSheetId="2">{"fdsup://directions/FAT Viewer?action=UPDATE&amp;creator=factset&amp;DYN_ARGS=TRUE&amp;DOC_NAME=FAT:FQL_AUDITING_CLIENT_TEMPLATE.FAT&amp;display_string=Audit&amp;VAR:KEY=BWTWLMJQH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LRO&amp;VAR:INDEX=0"}</definedName>
    <definedName name="_2082__FDSAUDITLINK__" hidden="1">{"fdsup://directions/FAT Viewer?action=UPDATE&amp;creator=factset&amp;DYN_ARGS=TRUE&amp;DOC_NAME=FAT:FQL_AUDITING_CLIENT_TEMPLATE.FAT&amp;display_string=Audit&amp;VAR:KEY=YRMRSTODSJ&amp;VAR:QUERY=RkZfRU5UUlBSX1ZBTF9EQUlMWSg0MDI0MCk=&amp;WINDOW=FIRST_POPUP&amp;HEIGHT=450&amp;WIDTH=450&amp;START_MA","XIMIZED=FALSE&amp;VAR:CALENDAR=US&amp;VAR:SYMBOL=H&amp;VAR:INDEX=0"}</definedName>
    <definedName name="_2083__FDSAUDITLINK__" localSheetId="2">{"fdsup://directions/FAT Viewer?action=UPDATE&amp;creator=factset&amp;DYN_ARGS=TRUE&amp;DOC_NAME=FAT:FQL_AUDITING_CLIENT_TEMPLATE.FAT&amp;display_string=Audit&amp;VAR:KEY=NENWHOTID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CON&amp;VAR:INDEX=0"}</definedName>
    <definedName name="_2083__FDSAUDITLINK__" hidden="1">{"fdsup://directions/FAT Viewer?action=UPDATE&amp;creator=factset&amp;DYN_ARGS=TRUE&amp;DOC_NAME=FAT:FQL_AUDITING_CLIENT_TEMPLATE.FAT&amp;display_string=Audit&amp;VAR:KEY=OLSFSZMRGP&amp;VAR:QUERY=RkZfRU5UUlBSX1ZBTF9EQUlMWSg0MDI0MCk=&amp;WINDOW=FIRST_POPUP&amp;HEIGHT=450&amp;WIDTH=450&amp;START_MA","XIMIZED=FALSE&amp;VAR:CALENDAR=US&amp;VAR:SYMBOL=HOT&amp;VAR:INDEX=0"}</definedName>
    <definedName name="_2084__FDSAUDITLINK__" localSheetId="2">{"fdsup://directions/FAT Viewer?action=UPDATE&amp;creator=factset&amp;DYN_ARGS=TRUE&amp;DOC_NAME=FAT:FQL_AUDITING_CLIENT_TEMPLATE.FAT&amp;display_string=Audit&amp;VAR:KEY=FIBWXAZWD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RRF&amp;VAR:INDEX=0"}</definedName>
    <definedName name="_2084__FDSAUDITLINK__" hidden="1">{"fdsup://directions/FAT Viewer?action=UPDATE&amp;creator=factset&amp;DYN_ARGS=TRUE&amp;DOC_NAME=FAT:FQL_AUDITING_CLIENT_TEMPLATE.FAT&amp;display_string=Audit&amp;VAR:KEY=ANQNANKNML&amp;VAR:QUERY=RkZfRU5UUlBSX1ZBTF9EQUlMWSg0MDI0MCk=&amp;WINDOW=FIRST_POPUP&amp;HEIGHT=450&amp;WIDTH=450&amp;START_MA","XIMIZED=FALSE&amp;VAR:CALENDAR=US&amp;VAR:SYMBOL=585284&amp;VAR:INDEX=0"}</definedName>
    <definedName name="_2085__FDSAUDITLINK__" localSheetId="2">{"fdsup://directions/FAT Viewer?action=UPDATE&amp;creator=factset&amp;DYN_ARGS=TRUE&amp;DOC_NAME=FAT:FQL_AUDITING_CLIENT_TEMPLATE.FAT&amp;display_string=Audit&amp;VAR:KEY=HCDUBAVE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WK&amp;VAR:INDEX=0"}</definedName>
    <definedName name="_2085__FDSAUDITLINK__" hidden="1">{"fdsup://directions/FAT Viewer?action=UPDATE&amp;creator=factset&amp;DYN_ARGS=TRUE&amp;DOC_NAME=FAT:FQL_AUDITING_CLIENT_TEMPLATE.FAT&amp;display_string=Audit&amp;VAR:KEY=GJYLUNAVSD&amp;VAR:QUERY=RkZfRU5UUlBSX1ZBTF9EQUlMWSg0MDI0MCk=&amp;WINDOW=FIRST_POPUP&amp;HEIGHT=450&amp;WIDTH=450&amp;START_MA","XIMIZED=FALSE&amp;VAR:CALENDAR=US&amp;VAR:SYMBOL=MAR&amp;VAR:INDEX=0"}</definedName>
    <definedName name="_2086__FDSAUDITLINK__" localSheetId="2">{"fdsup://directions/FAT Viewer?action=UPDATE&amp;creator=factset&amp;DYN_ARGS=TRUE&amp;DOC_NAME=FAT:FQL_AUDITING_CLIENT_TEMPLATE.FAT&amp;display_string=Audit&amp;VAR:KEY=PMTMXSHIN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PXT&amp;VAR:INDEX=0"}</definedName>
    <definedName name="_2086__FDSAUDITLINK__" hidden="1">{"fdsup://directions/FAT Viewer?action=UPDATE&amp;creator=factset&amp;DYN_ARGS=TRUE&amp;DOC_NAME=FAT:FQL_AUDITING_CLIENT_TEMPLATE.FAT&amp;display_string=Audit&amp;VAR:KEY=YPGZERCVYJ&amp;VAR:QUERY=RkZfRU5UUlBSX1ZBTF9EQUlMWSg0MDI0MCk=&amp;WINDOW=FIRST_POPUP&amp;HEIGHT=450&amp;WIDTH=450&amp;START_MA","XIMIZED=FALSE&amp;VAR:CALENDAR=US&amp;VAR:SYMBOL=CHH&amp;VAR:INDEX=0"}</definedName>
    <definedName name="_2087__FDSAUDITLINK__" localSheetId="2">{"fdsup://directions/FAT Viewer?action=UPDATE&amp;creator=factset&amp;DYN_ARGS=TRUE&amp;DOC_NAME=FAT:FQL_AUDITING_CLIENT_TEMPLATE.FAT&amp;display_string=Audit&amp;VAR:KEY=VUVGTGNW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VHI&amp;VAR:INDEX=0"}</definedName>
    <definedName name="_2087__FDSAUDITLINK__" hidden="1">{"fdsup://directions/FAT Viewer?action=UPDATE&amp;creator=factset&amp;DYN_ARGS=TRUE&amp;DOC_NAME=FAT:FQL_AUDITING_CLIENT_TEMPLATE.FAT&amp;display_string=Audit&amp;VAR:KEY=QVCFKZSLWZ&amp;VAR:QUERY=RkZfRU5UUlBSX1ZBTF9EQUlMWSg0MDI0MCk=&amp;WINDOW=FIRST_POPUP&amp;HEIGHT=450&amp;WIDTH=450&amp;START_MA","XIMIZED=FALSE&amp;VAR:CALENDAR=US&amp;VAR:SYMBOL=WYN&amp;VAR:INDEX=0"}</definedName>
    <definedName name="_2088__FDSAUDITLINK__" localSheetId="2">{"fdsup://directions/FAT Viewer?action=UPDATE&amp;creator=factset&amp;DYN_ARGS=TRUE&amp;DOC_NAME=FAT:FQL_AUDITING_CLIENT_TEMPLATE.FAT&amp;display_string=Audit&amp;VAR:KEY=BEHWRKHUN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WAV&amp;VAR:INDEX=0"}</definedName>
    <definedName name="_2088__FDSAUDITLINK__" hidden="1">{"fdsup://directions/FAT Viewer?action=UPDATE&amp;creator=factset&amp;DYN_ARGS=TRUE&amp;DOC_NAME=FAT:FQL_AUDITING_CLIENT_TEMPLATE.FAT&amp;display_string=Audit&amp;VAR:KEY=QBIXWBSNUJ&amp;VAR:QUERY=RkZfRU5UUlBSX1ZBTF9EQUlMWSg0MDIzOSk=&amp;WINDOW=FIRST_POPUP&amp;HEIGHT=450&amp;WIDTH=450&amp;START_MA","XIMIZED=FALSE&amp;VAR:CALENDAR=US&amp;VAR:SYMBOL=H&amp;VAR:INDEX=0"}</definedName>
    <definedName name="_2089__FDSAUDITLINK__" localSheetId="2">{"fdsup://directions/FAT Viewer?action=UPDATE&amp;creator=factset&amp;DYN_ARGS=TRUE&amp;DOC_NAME=FAT:FQL_AUDITING_CLIENT_TEMPLATE.FAT&amp;display_string=Audit&amp;VAR:KEY=NGVQBKPAN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XTR&amp;VAR:INDEX=0"}</definedName>
    <definedName name="_2089__FDSAUDITLINK__" hidden="1">{"fdsup://directions/FAT Viewer?action=UPDATE&amp;creator=factset&amp;DYN_ARGS=TRUE&amp;DOC_NAME=FAT:FQL_AUDITING_CLIENT_TEMPLATE.FAT&amp;display_string=Audit&amp;VAR:KEY=KBCBSJUDQV&amp;VAR:QUERY=RkZfRU5UUlBSX1ZBTF9EQUlMWSg0MDIzOSk=&amp;WINDOW=FIRST_POPUP&amp;HEIGHT=450&amp;WIDTH=450&amp;START_MA","XIMIZED=FALSE&amp;VAR:CALENDAR=US&amp;VAR:SYMBOL=HOT&amp;VAR:INDEX=0"}</definedName>
    <definedName name="_209___________________123Graph_FCHART_4" hidden="1">#REF!</definedName>
    <definedName name="_209________________123Graph_FCHART_3" hidden="1">#REF!</definedName>
    <definedName name="_209_____________S" hidden="1">#REF!</definedName>
    <definedName name="_209____123Graph_FCHART_2" hidden="1">#REF!</definedName>
    <definedName name="_209____123Graph_FCHART_3" hidden="1">#REF!</definedName>
    <definedName name="_209__123Graph_ECHART_4" hidden="1">#REF!</definedName>
    <definedName name="_209__123Graph_FCHART_2" hidden="1">#REF!</definedName>
    <definedName name="_209__FDSAUDITLINK__" localSheetId="2" hidden="1">{"fdsup://Directions/FactSet Auditing Viewer?action=AUDIT_VALUE&amp;DB=129&amp;ID1=48020T10&amp;VALUEID=02201&amp;SDATE=2009&amp;PERIODTYPE=ANN_STD&amp;SCFT=3&amp;window=popup_no_bar&amp;width=385&amp;height=120&amp;START_MAXIMIZED=FALSE&amp;creator=factset&amp;display_string=Audit"}</definedName>
    <definedName name="_209__FDSAUDITLINK__" hidden="1">{"fdsup://directions/FAT Viewer?action=UPDATE&amp;creator=factset&amp;DYN_ARGS=TRUE&amp;DOC_NAME=FAT:FQL_AUDITING_CLIENT_TEMPLATE.FAT&amp;display_string=Audit&amp;VAR:KEY=YBUXAPQRKL&amp;VAR:QUERY=KEZGX0dST1NTX0lOQyhMVE1TLDQwNzI0LCwsUlAsVVNEKUBGRl9HUk9TU19JTkMoTFRNU19TRU1JLDQwNzI0L","CwsUlAsVVNEKSk=&amp;WINDOW=FIRST_POPUP&amp;HEIGHT=450&amp;WIDTH=450&amp;START_MAXIMIZED=FALSE&amp;VAR:CALENDAR=US&amp;VAR:SYMBOL=VRSN&amp;VAR:INDEX=0"}</definedName>
    <definedName name="_209__FDSAUDITLINK___1" localSheetId="2" hidden="1">{"fdsup://directions/FAT Viewer?action=UPDATE&amp;creator=factset&amp;DYN_ARGS=TRUE&amp;DOC_NAME=FAT:FQL_AUDITING_CLIENT_TEMPLATE.FAT&amp;display_string=Audit&amp;VAR:KEY=YBUXAPQRKL&amp;VAR:QUERY=KEZGX0dST1NTX0lOQyhMVE1TLDQwNzI0LCwsUlAsVVNEKUBGRl9HUk9TU19JTkMoTFRNU19TRU1JLDQwNzI0L","CwsUlAsVVNEKSk=&amp;WINDOW=FIRST_POPUP&amp;HEIGHT=450&amp;WIDTH=450&amp;START_MAXIMIZED=FALSE&amp;VAR:CALENDAR=US&amp;VAR:SYMBOL=VRSN&amp;VAR:INDEX=0"}</definedName>
    <definedName name="_209__FDSAUDITLINK___1" hidden="1">{"fdsup://directions/FAT Viewer?action=UPDATE&amp;creator=factset&amp;DYN_ARGS=TRUE&amp;DOC_NAME=FAT:FQL_AUDITING_CLIENT_TEMPLATE.FAT&amp;display_string=Audit&amp;VAR:KEY=YBUXAPQRKL&amp;VAR:QUERY=KEZGX0dST1NTX0lOQyhMVE1TLDQwNzI0LCwsUlAsVVNEKUBGRl9HUk9TU19JTkMoTFRNU19TRU1JLDQwNzI0L","CwsUlAsVVNEKSk=&amp;WINDOW=FIRST_POPUP&amp;HEIGHT=450&amp;WIDTH=450&amp;START_MAXIMIZED=FALSE&amp;VAR:CALENDAR=US&amp;VAR:SYMBOL=VRSN&amp;VAR:INDEX=0"}</definedName>
    <definedName name="_2090__FDSAUDITLINK__" localSheetId="2">{"fdsup://directions/FAT Viewer?action=UPDATE&amp;creator=factset&amp;DYN_ARGS=TRUE&amp;DOC_NAME=FAT:FQL_AUDITING_CLIENT_TEMPLATE.FAT&amp;display_string=Audit&amp;VAR:KEY=JQPMJKTCT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VTL&amp;VAR:INDEX=0"}</definedName>
    <definedName name="_2090__FDSAUDITLINK__" hidden="1">{"fdsup://directions/FAT Viewer?action=UPDATE&amp;creator=factset&amp;DYN_ARGS=TRUE&amp;DOC_NAME=FAT:FQL_AUDITING_CLIENT_TEMPLATE.FAT&amp;display_string=Audit&amp;VAR:KEY=MDKZYJGDGF&amp;VAR:QUERY=RkZfRU5UUlBSX1ZBTF9EQUlMWSg0MDIzOSk=&amp;WINDOW=FIRST_POPUP&amp;HEIGHT=450&amp;WIDTH=450&amp;START_MA","XIMIZED=FALSE&amp;VAR:CALENDAR=US&amp;VAR:SYMBOL=585284&amp;VAR:INDEX=0"}</definedName>
    <definedName name="_2091__FDSAUDITLINK__" localSheetId="2">{"fdsup://directions/FAT Viewer?action=UPDATE&amp;creator=factset&amp;DYN_ARGS=TRUE&amp;DOC_NAME=FAT:FQL_AUDITING_CLIENT_TEMPLATE.FAT&amp;display_string=Audit&amp;VAR:KEY=LEFCFSZIH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WIR&amp;VAR:INDEX=0"}</definedName>
    <definedName name="_2091__FDSAUDITLINK__" hidden="1">{"fdsup://directions/FAT Viewer?action=UPDATE&amp;creator=factset&amp;DYN_ARGS=TRUE&amp;DOC_NAME=FAT:FQL_AUDITING_CLIENT_TEMPLATE.FAT&amp;display_string=Audit&amp;VAR:KEY=CRSDAJWZGZ&amp;VAR:QUERY=RkZfRU5UUlBSX1ZBTF9EQUlMWSg0MDIzOSk=&amp;WINDOW=FIRST_POPUP&amp;HEIGHT=450&amp;WIDTH=450&amp;START_MA","XIMIZED=FALSE&amp;VAR:CALENDAR=US&amp;VAR:SYMBOL=MAR&amp;VAR:INDEX=0"}</definedName>
    <definedName name="_2092__FDSAUDITLINK__" localSheetId="2">{"fdsup://directions/FAT Viewer?action=UPDATE&amp;creator=factset&amp;DYN_ARGS=TRUE&amp;DOC_NAME=FAT:FQL_AUDITING_CLIENT_TEMPLATE.FAT&amp;display_string=Audit&amp;VAR:KEY=VWLUXOVI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TS&amp;VAR:INDEX=0"}</definedName>
    <definedName name="_2092__FDSAUDITLINK__" hidden="1">{"fdsup://directions/FAT Viewer?action=UPDATE&amp;creator=factset&amp;DYN_ARGS=TRUE&amp;DOC_NAME=FAT:FQL_AUDITING_CLIENT_TEMPLATE.FAT&amp;display_string=Audit&amp;VAR:KEY=GBORMRWRUX&amp;VAR:QUERY=RkZfRU5UUlBSX1ZBTF9EQUlMWSg0MDIzOSk=&amp;WINDOW=FIRST_POPUP&amp;HEIGHT=450&amp;WIDTH=450&amp;START_MA","XIMIZED=FALSE&amp;VAR:CALENDAR=US&amp;VAR:SYMBOL=CHH&amp;VAR:INDEX=0"}</definedName>
    <definedName name="_2093__FDSAUDITLINK__" localSheetId="2">{"fdsup://directions/FAT Viewer?action=UPDATE&amp;creator=factset&amp;DYN_ARGS=TRUE&amp;DOC_NAME=FAT:FQL_AUDITING_CLIENT_TEMPLATE.FAT&amp;display_string=Audit&amp;VAR:KEY=NABMBQPAB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LX&amp;VAR:INDEX=0"}</definedName>
    <definedName name="_2093__FDSAUDITLINK__" hidden="1">{"fdsup://directions/FAT Viewer?action=UPDATE&amp;creator=factset&amp;DYN_ARGS=TRUE&amp;DOC_NAME=FAT:FQL_AUDITING_CLIENT_TEMPLATE.FAT&amp;display_string=Audit&amp;VAR:KEY=UNITARKLUN&amp;VAR:QUERY=RkZfRU5UUlBSX1ZBTF9EQUlMWSg0MDIzOSk=&amp;WINDOW=FIRST_POPUP&amp;HEIGHT=450&amp;WIDTH=450&amp;START_MA","XIMIZED=FALSE&amp;VAR:CALENDAR=US&amp;VAR:SYMBOL=WYN&amp;VAR:INDEX=0"}</definedName>
    <definedName name="_2094__FDSAUDITLINK__" localSheetId="2">{"fdsup://directions/FAT Viewer?action=UPDATE&amp;creator=factset&amp;DYN_ARGS=TRUE&amp;DOC_NAME=FAT:FQL_AUDITING_CLIENT_TEMPLATE.FAT&amp;display_string=Audit&amp;VAR:KEY=JQPUFQLKX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LT&amp;VAR:INDEX=0"}</definedName>
    <definedName name="_2094__FDSAUDITLINK__" hidden="1">{"fdsup://directions/FAT Viewer?action=UPDATE&amp;creator=factset&amp;DYN_ARGS=TRUE&amp;DOC_NAME=FAT:FQL_AUDITING_CLIENT_TEMPLATE.FAT&amp;display_string=Audit&amp;VAR:KEY=YJUDARORYH&amp;VAR:QUERY=RkZfRU5UUlBSX1ZBTF9EQUlMWSg0MDIzOCk=&amp;WINDOW=FIRST_POPUP&amp;HEIGHT=450&amp;WIDTH=450&amp;START_MA","XIMIZED=FALSE&amp;VAR:CALENDAR=US&amp;VAR:SYMBOL=H&amp;VAR:INDEX=0"}</definedName>
    <definedName name="_2095__FDSAUDITLINK__" localSheetId="2">{"fdsup://directions/FAT Viewer?action=UPDATE&amp;creator=factset&amp;DYN_ARGS=TRUE&amp;DOC_NAME=FAT:FQL_AUDITING_CLIENT_TEMPLATE.FAT&amp;display_string=Audit&amp;VAR:KEY=DAFURMDW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YO&amp;VAR:INDEX=0"}</definedName>
    <definedName name="_2095__FDSAUDITLINK__" hidden="1">{"fdsup://directions/FAT Viewer?action=UPDATE&amp;creator=factset&amp;DYN_ARGS=TRUE&amp;DOC_NAME=FAT:FQL_AUDITING_CLIENT_TEMPLATE.FAT&amp;display_string=Audit&amp;VAR:KEY=MBQTCNIRYF&amp;VAR:QUERY=RkZfRU5UUlBSX1ZBTF9EQUlMWSg0MDIzOCk=&amp;WINDOW=FIRST_POPUP&amp;HEIGHT=450&amp;WIDTH=450&amp;START_MA","XIMIZED=FALSE&amp;VAR:CALENDAR=US&amp;VAR:SYMBOL=HOT&amp;VAR:INDEX=0"}</definedName>
    <definedName name="_2096__FDSAUDITLINK__" localSheetId="2">{"fdsup://Directions/FactSet Auditing Viewer?action=AUDIT_VALUE&amp;DB=129&amp;ID1=02148910&amp;VALUEID=02001&amp;SDATE=201003&amp;PERIODTYPE=QTR_STD&amp;window=popup_no_bar&amp;width=385&amp;height=120&amp;START_MAXIMIZED=FALSE&amp;creator=factset&amp;display_string=Audit"}</definedName>
    <definedName name="_2096__FDSAUDITLINK__" hidden="1">{"fdsup://directions/FAT Viewer?action=UPDATE&amp;creator=factset&amp;DYN_ARGS=TRUE&amp;DOC_NAME=FAT:FQL_AUDITING_CLIENT_TEMPLATE.FAT&amp;display_string=Audit&amp;VAR:KEY=YJWVKZCDQF&amp;VAR:QUERY=RkZfRU5UUlBSX1ZBTF9EQUlMWSg0MDIzOCk=&amp;WINDOW=FIRST_POPUP&amp;HEIGHT=450&amp;WIDTH=450&amp;START_MA","XIMIZED=FALSE&amp;VAR:CALENDAR=US&amp;VAR:SYMBOL=585284&amp;VAR:INDEX=0"}</definedName>
    <definedName name="_2097__FDSAUDITLINK__" localSheetId="2">{"fdsup://Directions/FactSet Auditing Viewer?action=AUDIT_VALUE&amp;DB=129&amp;ID1=19104210&amp;VALUEID=02001&amp;SDATE=201002&amp;PERIODTYPE=QTR_STD&amp;window=popup_no_bar&amp;width=385&amp;height=120&amp;START_MAXIMIZED=FALSE&amp;creator=factset&amp;display_string=Audit"}</definedName>
    <definedName name="_2097__FDSAUDITLINK__" hidden="1">{"fdsup://directions/FAT Viewer?action=UPDATE&amp;creator=factset&amp;DYN_ARGS=TRUE&amp;DOC_NAME=FAT:FQL_AUDITING_CLIENT_TEMPLATE.FAT&amp;display_string=Audit&amp;VAR:KEY=QBCHQDCZIZ&amp;VAR:QUERY=RkZfRU5UUlBSX1ZBTF9EQUlMWSg0MDIzOCk=&amp;WINDOW=FIRST_POPUP&amp;HEIGHT=450&amp;WIDTH=450&amp;START_MA","XIMIZED=FALSE&amp;VAR:CALENDAR=US&amp;VAR:SYMBOL=MAR&amp;VAR:INDEX=0"}</definedName>
    <definedName name="_2098__FDSAUDITLINK__" localSheetId="2">{"fdsup://Directions/FactSet Auditing Viewer?action=AUDIT_VALUE&amp;DB=129&amp;ID1=29264A20&amp;VALUEID=02001&amp;SDATE=201002&amp;PERIODTYPE=QTR_STD&amp;window=popup_no_bar&amp;width=385&amp;height=120&amp;START_MAXIMIZED=FALSE&amp;creator=factset&amp;display_string=Audit"}</definedName>
    <definedName name="_2098__FDSAUDITLINK__" hidden="1">{"fdsup://directions/FAT Viewer?action=UPDATE&amp;creator=factset&amp;DYN_ARGS=TRUE&amp;DOC_NAME=FAT:FQL_AUDITING_CLIENT_TEMPLATE.FAT&amp;display_string=Audit&amp;VAR:KEY=ONYHQVCRYV&amp;VAR:QUERY=RkZfRU5UUlBSX1ZBTF9EQUlMWSg0MDIzOCk=&amp;WINDOW=FIRST_POPUP&amp;HEIGHT=450&amp;WIDTH=450&amp;START_MA","XIMIZED=FALSE&amp;VAR:CALENDAR=US&amp;VAR:SYMBOL=CHH&amp;VAR:INDEX=0"}</definedName>
    <definedName name="_2099__FDSAUDITLINK__" localSheetId="2">{"fdsup://Directions/FactSet Auditing Viewer?action=AUDIT_VALUE&amp;DB=129&amp;ID1=75952510&amp;VALUEID=02001&amp;SDATE=201002&amp;PERIODTYPE=QTR_STD&amp;window=popup_no_bar&amp;width=385&amp;height=120&amp;START_MAXIMIZED=FALSE&amp;creator=factset&amp;display_string=Audit"}</definedName>
    <definedName name="_2099__FDSAUDITLINK__" hidden="1">{"fdsup://directions/FAT Viewer?action=UPDATE&amp;creator=factset&amp;DYN_ARGS=TRUE&amp;DOC_NAME=FAT:FQL_AUDITING_CLIENT_TEMPLATE.FAT&amp;display_string=Audit&amp;VAR:KEY=ALYLWNCJMJ&amp;VAR:QUERY=RkZfRU5UUlBSX1ZBTF9EQUlMWSg0MDIzOCk=&amp;WINDOW=FIRST_POPUP&amp;HEIGHT=450&amp;WIDTH=450&amp;START_MA","XIMIZED=FALSE&amp;VAR:CALENDAR=US&amp;VAR:SYMBOL=WYN&amp;VAR:INDEX=0"}</definedName>
    <definedName name="_20ALA642C761" hidden="1">#N/A</definedName>
    <definedName name="_20ALL">#REF!</definedName>
    <definedName name="_21" localSheetId="2" hidden="1">{#N/A,#N/A,FALSE,"Title";#N/A,#N/A,FALSE,"Index";#N/A,#N/A,FALSE,"1";#N/A,#N/A,FALSE,"2";#N/A,#N/A,FALSE,"3";#N/A,#N/A,FALSE,"4";#N/A,#N/A,FALSE,"5";#N/A,#N/A,FALSE,"6";#N/A,#N/A,FALSE,"7";#N/A,#N/A,FALSE,"8"}</definedName>
    <definedName name="_21" hidden="1">{#N/A,#N/A,FALSE,"Title";#N/A,#N/A,FALSE,"Index";#N/A,#N/A,FALSE,"1";#N/A,#N/A,FALSE,"2";#N/A,#N/A,FALSE,"3";#N/A,#N/A,FALSE,"4";#N/A,#N/A,FALSE,"5";#N/A,#N/A,FALSE,"6";#N/A,#N/A,FALSE,"7";#N/A,#N/A,FALSE,"8"}</definedName>
    <definedName name="_21_____________________123Graph_BCHART_18" hidden="1">#REF!</definedName>
    <definedName name="_21__________________123Graph_BCHART_18" hidden="1">#REF!</definedName>
    <definedName name="_21______123Graph_BCHART_17" hidden="1">#REF!</definedName>
    <definedName name="_21______123Graph_BCHART_18" hidden="1">#REF!</definedName>
    <definedName name="_21___123Graph_FCHART_2" hidden="1">#REF!</definedName>
    <definedName name="_21__123Graph_AChart_2" hidden="1">#REF!</definedName>
    <definedName name="_21__123Graph_ACHART_4" hidden="1">#REF!</definedName>
    <definedName name="_21__123Graph_AGROWTH_REVS_B" hidden="1">#REF!</definedName>
    <definedName name="_21__123Graph_ALZ_WK_CPI_87_93" hidden="1">#REF!</definedName>
    <definedName name="_21__123Graph_BCHART_1" hidden="1">#REF!</definedName>
    <definedName name="_21__123Graph_BCHART_14" hidden="1">#REF!</definedName>
    <definedName name="_21__123Graph_BCHART_18" hidden="1">#REF!</definedName>
    <definedName name="_21__123Graph_BCHART_29" hidden="1">#REF!</definedName>
    <definedName name="_21__123Graph_BCHART_3" hidden="1">#REF!</definedName>
    <definedName name="_21__123Graph_BChart_31L" hidden="1">#REF!</definedName>
    <definedName name="_21__123Graph_BCHART_6A" hidden="1">#REF!</definedName>
    <definedName name="_21__123Graph_BCHART_9" hidden="1">#REF!</definedName>
    <definedName name="_21__123Graph_BQRE_S_BY_CO." hidden="1">#REF!</definedName>
    <definedName name="_21__123Graph_BTAX_CREDIT" hidden="1">#REF!</definedName>
    <definedName name="_21__123Graph_CCHART_17" hidden="1">#REF!</definedName>
    <definedName name="_21__123Graph_CCHART_7" hidden="1">#REF!</definedName>
    <definedName name="_21__123Graph_CSUPPLIES_BY_B_U" hidden="1">#REF!</definedName>
    <definedName name="_21__123Graph_DCHART_6" hidden="1">#REF!</definedName>
    <definedName name="_21__123Graph_DCONTRACT_BY_B_U" hidden="1">#REF!</definedName>
    <definedName name="_21__123Graph_DQRE_S_BY_CO." hidden="1">#REF!</definedName>
    <definedName name="_21__123Graph_DSUPPLIES_BY_B_U" hidden="1">#REF!</definedName>
    <definedName name="_21__123Graph_DWAGES_BY_B_U" hidden="1">#REF!</definedName>
    <definedName name="_21__123Graph_ECHART_1" hidden="1">#REF!</definedName>
    <definedName name="_21__123Graph_ECHART_6" hidden="1">#REF!</definedName>
    <definedName name="_21__123Graph_FCHART_2" hidden="1">#REF!</definedName>
    <definedName name="_21__123Graph_LBL_CCHART_3" hidden="1">#REF!</definedName>
    <definedName name="_21__123Graph_XCHART_1" hidden="1">#REF!</definedName>
    <definedName name="_21__123Graph_XCHART_4" hidden="1">#REF!</definedName>
    <definedName name="_21__123Graph_XChart_6" hidden="1">#REF!</definedName>
    <definedName name="_21__FDSAUDITLINK__" localSheetId="2">{"fdsup://directions/FAT Viewer?action=UPDATE&amp;creator=factset&amp;DYN_ARGS=TRUE&amp;DOC_NAME=FAT:FQL_AUDITING_CLIENT_TEMPLATE.FAT&amp;display_string=Audit&amp;VAR:KEY=MXSHGNOTA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DC&amp;VAR:INDEX=0"}</definedName>
    <definedName name="_21__FDSAUDITLINK__" hidden="1">{"fdsup://Directions/FactSet Auditing Viewer?action=AUDIT_VALUE&amp;DB=129&amp;ID1=45666Q10&amp;VALUEID=07011&amp;SDATE=2010&amp;PERIODTYPE=ANN_STD&amp;SCFT=3&amp;window=popup_no_bar&amp;width=385&amp;height=120&amp;START_MAXIMIZED=FALSE&amp;creator=factset&amp;display_string=Audit"}</definedName>
    <definedName name="_21__FDSAUDITLINK___1" localSheetId="2" hidden="1">{"fdsup://Directions/FactSet Auditing Viewer?action=AUDIT_VALUE&amp;DB=129&amp;ID1=45666Q10&amp;VALUEID=07011&amp;SDATE=2010&amp;PERIODTYPE=ANN_STD&amp;SCFT=3&amp;window=popup_no_bar&amp;width=385&amp;height=120&amp;START_MAXIMIZED=FALSE&amp;creator=factset&amp;display_string=Audit"}</definedName>
    <definedName name="_21__FDSAUDITLINK___1" hidden="1">{"fdsup://Directions/FactSet Auditing Viewer?action=AUDIT_VALUE&amp;DB=129&amp;ID1=45666Q10&amp;VALUEID=07011&amp;SDATE=2010&amp;PERIODTYPE=ANN_STD&amp;SCFT=3&amp;window=popup_no_bar&amp;width=385&amp;height=120&amp;START_MAXIMIZED=FALSE&amp;creator=factset&amp;display_string=Audit"}</definedName>
    <definedName name="_21_0__123Grap" hidden="1">#REF!</definedName>
    <definedName name="_21_0__123Graph_CCHAR" hidden="1">#REF!</definedName>
    <definedName name="_21_0__123Graph_LBL_ACHAR" hidden="1">#REF!</definedName>
    <definedName name="_21_0_0__123Graph_A" hidden="1">#REF!</definedName>
    <definedName name="_21_0_Dist_Val" hidden="1">#REF!</definedName>
    <definedName name="_21_0_S" hidden="1">#REF!</definedName>
    <definedName name="_210___________________123Graph_FCHART_6" hidden="1">#REF!</definedName>
    <definedName name="_210________________123Graph_FCHART_4" hidden="1">#REF!</definedName>
    <definedName name="_210_____123Graph_XCHART_15" hidden="1">#REF!</definedName>
    <definedName name="_210____123Graph_FCHART_3" hidden="1">#REF!</definedName>
    <definedName name="_210____123Graph_FCHART_4" hidden="1">#REF!</definedName>
    <definedName name="_210__123Graph_BCHART_6A" hidden="1">#REF!</definedName>
    <definedName name="_210__123Graph_XCHART_3A" hidden="1">#REF!</definedName>
    <definedName name="_210__FDSAUDITLINK__" localSheetId="2" hidden="1">{"fdsup://Directions/FactSet Auditing Viewer?action=AUDIT_VALUE&amp;DB=129&amp;ID1=48020T10&amp;VALUEID=02201&amp;SDATE=2010&amp;PERIODTYPE=ANN_STD&amp;SCFT=3&amp;window=popup_no_bar&amp;width=385&amp;height=120&amp;START_MAXIMIZED=FALSE&amp;creator=factset&amp;display_string=Audit"}</definedName>
    <definedName name="_210__FDSAUDITLINK__" hidden="1">{"fdsup://Directions/FactSet Auditing Viewer?action=AUDIT_VALUE&amp;DB=129&amp;ID1=09534T50&amp;VALUEID=01001&amp;SDATE=201004&amp;PERIODTYPE=QTR_STD&amp;SCFT=3&amp;window=popup_no_bar&amp;width=385&amp;height=120&amp;START_MAXIMIZED=FALSE&amp;creator=factset&amp;display_string=Audit"}</definedName>
    <definedName name="_210__FDSAUDITLINK___1" localSheetId="2" hidden="1">{"fdsup://Directions/FactSet Auditing Viewer?action=AUDIT_VALUE&amp;DB=129&amp;ID1=09534T50&amp;VALUEID=01001&amp;SDATE=201004&amp;PERIODTYPE=QTR_STD&amp;SCFT=3&amp;window=popup_no_bar&amp;width=385&amp;height=120&amp;START_MAXIMIZED=FALSE&amp;creator=factset&amp;display_string=Audit"}</definedName>
    <definedName name="_210__FDSAUDITLINK___1" hidden="1">{"fdsup://Directions/FactSet Auditing Viewer?action=AUDIT_VALUE&amp;DB=129&amp;ID1=09534T50&amp;VALUEID=01001&amp;SDATE=201004&amp;PERIODTYPE=QTR_STD&amp;SCFT=3&amp;window=popup_no_bar&amp;width=385&amp;height=120&amp;START_MAXIMIZED=FALSE&amp;creator=factset&amp;display_string=Audit"}</definedName>
    <definedName name="_2100__FDSAUDITLINK__" localSheetId="2">{"fdsup://Directions/FactSet Auditing Viewer?action=AUDIT_VALUE&amp;DB=129&amp;ID1=18506010&amp;VALUEID=02001&amp;SDATE=201002&amp;PERIODTYPE=QTR_STD&amp;window=popup_no_bar&amp;width=385&amp;height=120&amp;START_MAXIMIZED=FALSE&amp;creator=factset&amp;display_string=Audit"}</definedName>
    <definedName name="_2100__FDSAUDITLINK__" hidden="1">{"fdsup://directions/FAT Viewer?action=UPDATE&amp;creator=factset&amp;DYN_ARGS=TRUE&amp;DOC_NAME=FAT:FQL_AUDITING_CLIENT_TEMPLATE.FAT&amp;display_string=Audit&amp;VAR:KEY=QXELOLADSZ&amp;VAR:QUERY=RkZfRU5UUlBSX1ZBTF9EQUlMWSg0MDIzNSk=&amp;WINDOW=FIRST_POPUP&amp;HEIGHT=450&amp;WIDTH=450&amp;START_MA","XIMIZED=FALSE&amp;VAR:CALENDAR=US&amp;VAR:SYMBOL=H&amp;VAR:INDEX=0"}</definedName>
    <definedName name="_2101__FDSAUDITLINK__" localSheetId="2">{"fdsup://Directions/FactSet Auditing Viewer?action=AUDIT_VALUE&amp;DB=129&amp;ID1=86793130&amp;VALUEID=02001&amp;SDATE=201002&amp;PERIODTYPE=QTR_STD&amp;window=popup_no_bar&amp;width=385&amp;height=120&amp;START_MAXIMIZED=FALSE&amp;creator=factset&amp;display_string=Audit"}</definedName>
    <definedName name="_2101__FDSAUDITLINK__" hidden="1">{"fdsup://directions/FAT Viewer?action=UPDATE&amp;creator=factset&amp;DYN_ARGS=TRUE&amp;DOC_NAME=FAT:FQL_AUDITING_CLIENT_TEMPLATE.FAT&amp;display_string=Audit&amp;VAR:KEY=CPGDCFMFWT&amp;VAR:QUERY=RkZfRU5UUlBSX1ZBTF9EQUlMWSg0MDIzNSk=&amp;WINDOW=FIRST_POPUP&amp;HEIGHT=450&amp;WIDTH=450&amp;START_MA","XIMIZED=FALSE&amp;VAR:CALENDAR=US&amp;VAR:SYMBOL=HOT&amp;VAR:INDEX=0"}</definedName>
    <definedName name="_2102__FDSAUDITLINK__" localSheetId="2">{"fdsup://Directions/FactSet Auditing Viewer?action=AUDIT_VALUE&amp;DB=129&amp;ID1=64120810&amp;VALUEID=02001&amp;SDATE=201001&amp;PERIODTYPE=QTR_STD&amp;window=popup_no_bar&amp;width=385&amp;height=120&amp;START_MAXIMIZED=FALSE&amp;creator=factset&amp;display_string=Audit"}</definedName>
    <definedName name="_2102__FDSAUDITLINK__" hidden="1">{"fdsup://directions/FAT Viewer?action=UPDATE&amp;creator=factset&amp;DYN_ARGS=TRUE&amp;DOC_NAME=FAT:FQL_AUDITING_CLIENT_TEMPLATE.FAT&amp;display_string=Audit&amp;VAR:KEY=GJETMNCVEX&amp;VAR:QUERY=RkZfRU5UUlBSX1ZBTF9EQUlMWSg0MDIzNSk=&amp;WINDOW=FIRST_POPUP&amp;HEIGHT=450&amp;WIDTH=450&amp;START_MA","XIMIZED=FALSE&amp;VAR:CALENDAR=US&amp;VAR:SYMBOL=585284&amp;VAR:INDEX=0"}</definedName>
    <definedName name="_2103__FDSAUDITLINK__" localSheetId="2">{"fdsup://Directions/FactSet Auditing Viewer?action=AUDIT_VALUE&amp;DB=129&amp;ID1=68375V10&amp;VALUEID=02001&amp;SDATE=201001&amp;PERIODTYPE=QTR_STD&amp;window=popup_no_bar&amp;width=385&amp;height=120&amp;START_MAXIMIZED=FALSE&amp;creator=factset&amp;display_string=Audit"}</definedName>
    <definedName name="_2103__FDSAUDITLINK__" hidden="1">{"fdsup://directions/FAT Viewer?action=UPDATE&amp;creator=factset&amp;DYN_ARGS=TRUE&amp;DOC_NAME=FAT:FQL_AUDITING_CLIENT_TEMPLATE.FAT&amp;display_string=Audit&amp;VAR:KEY=SRQFQHSZAN&amp;VAR:QUERY=RkZfRU5UUlBSX1ZBTF9EQUlMWSg0MDIzNSk=&amp;WINDOW=FIRST_POPUP&amp;HEIGHT=450&amp;WIDTH=450&amp;START_MA","XIMIZED=FALSE&amp;VAR:CALENDAR=US&amp;VAR:SYMBOL=MAR&amp;VAR:INDEX=0"}</definedName>
    <definedName name="_2104__FDSAUDITLINK__" localSheetId="2">{"fdsup://Directions/FactSet Auditing Viewer?action=AUDIT_VALUE&amp;DB=129&amp;ID1=48273810&amp;VALUEID=02001&amp;SDATE=201002&amp;PERIODTYPE=QTR_STD&amp;window=popup_no_bar&amp;width=385&amp;height=120&amp;START_MAXIMIZED=FALSE&amp;creator=factset&amp;display_string=Audit"}</definedName>
    <definedName name="_2104__FDSAUDITLINK__" hidden="1">{"fdsup://directions/FAT Viewer?action=UPDATE&amp;creator=factset&amp;DYN_ARGS=TRUE&amp;DOC_NAME=FAT:FQL_AUDITING_CLIENT_TEMPLATE.FAT&amp;display_string=Audit&amp;VAR:KEY=OBMXEZCPYL&amp;VAR:QUERY=RkZfRU5UUlBSX1ZBTF9EQUlMWSg0MDIzNSk=&amp;WINDOW=FIRST_POPUP&amp;HEIGHT=450&amp;WIDTH=450&amp;START_MA","XIMIZED=FALSE&amp;VAR:CALENDAR=US&amp;VAR:SYMBOL=CHH&amp;VAR:INDEX=0"}</definedName>
    <definedName name="_2105__FDSAUDITLINK__" localSheetId="2">{"fdsup://Directions/FactSet Auditing Viewer?action=AUDIT_VALUE&amp;DB=129&amp;ID1=73936310&amp;VALUEID=02001&amp;SDATE=201002&amp;PERIODTYPE=QTR_STD&amp;window=popup_no_bar&amp;width=385&amp;height=120&amp;START_MAXIMIZED=FALSE&amp;creator=factset&amp;display_string=Audit"}</definedName>
    <definedName name="_2105__FDSAUDITLINK__" hidden="1">{"fdsup://directions/FAT Viewer?action=UPDATE&amp;creator=factset&amp;DYN_ARGS=TRUE&amp;DOC_NAME=FAT:FQL_AUDITING_CLIENT_TEMPLATE.FAT&amp;display_string=Audit&amp;VAR:KEY=YNMJKJOTEL&amp;VAR:QUERY=RkZfRU5UUlBSX1ZBTF9EQUlMWSg0MDIzNSk=&amp;WINDOW=FIRST_POPUP&amp;HEIGHT=450&amp;WIDTH=450&amp;START_MA","XIMIZED=FALSE&amp;VAR:CALENDAR=US&amp;VAR:SYMBOL=WYN&amp;VAR:INDEX=0"}</definedName>
    <definedName name="_2106__FDSAUDITLINK__" localSheetId="2">{"fdsup://Directions/FactSet Auditing Viewer?action=AUDIT_VALUE&amp;DB=129&amp;ID1=30226D10&amp;VALUEID=02001&amp;SDATE=201004&amp;PERIODTYPE=QTR_STD&amp;window=popup_no_bar&amp;width=385&amp;height=120&amp;START_MAXIMIZED=FALSE&amp;creator=factset&amp;display_string=Audit"}</definedName>
    <definedName name="_2106__FDSAUDITLINK__" hidden="1">{"fdsup://directions/FAT Viewer?action=UPDATE&amp;creator=factset&amp;DYN_ARGS=TRUE&amp;DOC_NAME=FAT:FQL_AUDITING_CLIENT_TEMPLATE.FAT&amp;display_string=Audit&amp;VAR:KEY=AJWHSTMBAZ&amp;VAR:QUERY=RkZfRU5UUlBSX1ZBTF9EQUlMWSg0MDIzNCk=&amp;WINDOW=FIRST_POPUP&amp;HEIGHT=450&amp;WIDTH=450&amp;START_MA","XIMIZED=FALSE&amp;VAR:CALENDAR=US&amp;VAR:SYMBOL=H&amp;VAR:INDEX=0"}</definedName>
    <definedName name="_2107__FDSAUDITLINK__" localSheetId="2">{"fdsup://Directions/FactSet Auditing Viewer?action=AUDIT_VALUE&amp;DB=129&amp;ID1=66987M60&amp;VALUEID=02001&amp;SDATE=201002&amp;PERIODTYPE=QTR_STD&amp;window=popup_no_bar&amp;width=385&amp;height=120&amp;START_MAXIMIZED=FALSE&amp;creator=factset&amp;display_string=Audit"}</definedName>
    <definedName name="_2107__FDSAUDITLINK__" hidden="1">{"fdsup://directions/FAT Viewer?action=UPDATE&amp;creator=factset&amp;DYN_ARGS=TRUE&amp;DOC_NAME=FAT:FQL_AUDITING_CLIENT_TEMPLATE.FAT&amp;display_string=Audit&amp;VAR:KEY=OPQTYBELQV&amp;VAR:QUERY=RkZfRU5UUlBSX1ZBTF9EQUlMWSg0MDIzNCk=&amp;WINDOW=FIRST_POPUP&amp;HEIGHT=450&amp;WIDTH=450&amp;START_MA","XIMIZED=FALSE&amp;VAR:CALENDAR=US&amp;VAR:SYMBOL=HOT&amp;VAR:INDEX=0"}</definedName>
    <definedName name="_2108__FDSAUDITLINK__" localSheetId="2">{"fdsup://Directions/FactSet Auditing Viewer?action=AUDIT_VALUE&amp;DB=129&amp;ID1=27876810&amp;VALUEID=02001&amp;SDATE=201002&amp;PERIODTYPE=QTR_STD&amp;window=popup_no_bar&amp;width=385&amp;height=120&amp;START_MAXIMIZED=FALSE&amp;creator=factset&amp;display_string=Audit"}</definedName>
    <definedName name="_2108__FDSAUDITLINK__" hidden="1">{"fdsup://directions/FAT Viewer?action=UPDATE&amp;creator=factset&amp;DYN_ARGS=TRUE&amp;DOC_NAME=FAT:FQL_AUDITING_CLIENT_TEMPLATE.FAT&amp;display_string=Audit&amp;VAR:KEY=ILCFQHKNEF&amp;VAR:QUERY=RkZfRU5UUlBSX1ZBTF9EQUlMWSg0MDIzNCk=&amp;WINDOW=FIRST_POPUP&amp;HEIGHT=450&amp;WIDTH=450&amp;START_MA","XIMIZED=FALSE&amp;VAR:CALENDAR=US&amp;VAR:SYMBOL=585284&amp;VAR:INDEX=0"}</definedName>
    <definedName name="_2109__FDSAUDITLINK__" localSheetId="2">{"fdsup://Directions/FactSet Auditing Viewer?action=AUDIT_VALUE&amp;DB=129&amp;ID1=29247520&amp;VALUEID=02001&amp;SDATE=201004&amp;PERIODTYPE=QTR_STD&amp;window=popup_no_bar&amp;width=385&amp;height=120&amp;START_MAXIMIZED=FALSE&amp;creator=factset&amp;display_string=Audit"}</definedName>
    <definedName name="_2109__FDSAUDITLINK__" hidden="1">{"fdsup://directions/FAT Viewer?action=UPDATE&amp;creator=factset&amp;DYN_ARGS=TRUE&amp;DOC_NAME=FAT:FQL_AUDITING_CLIENT_TEMPLATE.FAT&amp;display_string=Audit&amp;VAR:KEY=AJUNCXMLKX&amp;VAR:QUERY=RkZfRU5UUlBSX1ZBTF9EQUlMWSg0MDIzNCk=&amp;WINDOW=FIRST_POPUP&amp;HEIGHT=450&amp;WIDTH=450&amp;START_MA","XIMIZED=FALSE&amp;VAR:CALENDAR=US&amp;VAR:SYMBOL=MAR&amp;VAR:INDEX=0"}</definedName>
    <definedName name="_211" localSheetId="2" hidden="1">{#N/A,#N/A,FALSE,"ESI";#N/A,#N/A,FALSE,"LTI";#N/A,#N/A,FALSE,"Medical";#N/A,#N/A,FALSE,"DSG";#N/A,#N/A,FALSE,"PI";#N/A,#N/A,FALSE,"OI"}</definedName>
    <definedName name="_211" hidden="1">{#N/A,#N/A,FALSE,"ESI";#N/A,#N/A,FALSE,"LTI";#N/A,#N/A,FALSE,"Medical";#N/A,#N/A,FALSE,"DSG";#N/A,#N/A,FALSE,"PI";#N/A,#N/A,FALSE,"OI"}</definedName>
    <definedName name="_211___________________123Graph_FCHART_7" hidden="1">#REF!</definedName>
    <definedName name="_211________________123Graph_FCHART_6" hidden="1">#REF!</definedName>
    <definedName name="_211____123Graph_FCHART_4" hidden="1">#REF!</definedName>
    <definedName name="_211____123Graph_FCHART_6" hidden="1">#REF!</definedName>
    <definedName name="_211__123Graph_EWAGES_BY_B_U" hidden="1">#REF!</definedName>
    <definedName name="_211__FDSAUDITLINK__" localSheetId="2" hidden="1">{"fdsup://Directions/FactSet Auditing Viewer?action=AUDIT_VALUE&amp;DB=129&amp;ID1=48020T10&amp;VALUEID=02201&amp;SDATE=201004&amp;PERIODTYPE=QTR_STD&amp;SCFT=3&amp;window=popup_no_bar&amp;width=385&amp;height=120&amp;START_MAXIMIZED=FALSE&amp;creator=factset&amp;display_string=Audit"}</definedName>
    <definedName name="_211__FDSAUDITLINK__" hidden="1">{"fdsup://Directions/FactSet Auditing Viewer?action=AUDIT_VALUE&amp;DB=129&amp;ID1=09534T50&amp;VALUEID=01001&amp;SDATE=200904&amp;PERIODTYPE=QTR_STD&amp;SCFT=3&amp;window=popup_no_bar&amp;width=385&amp;height=120&amp;START_MAXIMIZED=FALSE&amp;creator=factset&amp;display_string=Audit"}</definedName>
    <definedName name="_211__FDSAUDITLINK___1" localSheetId="2" hidden="1">{"fdsup://Directions/FactSet Auditing Viewer?action=AUDIT_VALUE&amp;DB=129&amp;ID1=09534T50&amp;VALUEID=01001&amp;SDATE=200904&amp;PERIODTYPE=QTR_STD&amp;SCFT=3&amp;window=popup_no_bar&amp;width=385&amp;height=120&amp;START_MAXIMIZED=FALSE&amp;creator=factset&amp;display_string=Audit"}</definedName>
    <definedName name="_211__FDSAUDITLINK___1" hidden="1">{"fdsup://Directions/FactSet Auditing Viewer?action=AUDIT_VALUE&amp;DB=129&amp;ID1=09534T50&amp;VALUEID=01001&amp;SDATE=200904&amp;PERIODTYPE=QTR_STD&amp;SCFT=3&amp;window=popup_no_bar&amp;width=385&amp;height=120&amp;START_MAXIMIZED=FALSE&amp;creator=factset&amp;display_string=Audit"}</definedName>
    <definedName name="_2110__FDSAUDITLINK__" localSheetId="2">{"fdsup://Directions/FactSet Auditing Viewer?action=AUDIT_VALUE&amp;DB=129&amp;ID1=72749310&amp;VALUEID=02001&amp;SDATE=201001&amp;PERIODTYPE=QTR_STD&amp;window=popup_no_bar&amp;width=385&amp;height=120&amp;START_MAXIMIZED=FALSE&amp;creator=factset&amp;display_string=Audit"}</definedName>
    <definedName name="_2110__FDSAUDITLINK__" hidden="1">{"fdsup://directions/FAT Viewer?action=UPDATE&amp;creator=factset&amp;DYN_ARGS=TRUE&amp;DOC_NAME=FAT:FQL_AUDITING_CLIENT_TEMPLATE.FAT&amp;display_string=Audit&amp;VAR:KEY=IXKHQXGVIP&amp;VAR:QUERY=RkZfRU5UUlBSX1ZBTF9EQUlMWSg0MDIzNCk=&amp;WINDOW=FIRST_POPUP&amp;HEIGHT=450&amp;WIDTH=450&amp;START_MA","XIMIZED=FALSE&amp;VAR:CALENDAR=US&amp;VAR:SYMBOL=CHH&amp;VAR:INDEX=0"}</definedName>
    <definedName name="_2111__FDSAUDITLINK__" localSheetId="2">{"fdsup://directions/FAT Viewer?action=UPDATE&amp;creator=factset&amp;DYN_ARGS=TRUE&amp;DOC_NAME=FAT:FQL_AUDITING_CLIENT_TEMPLATE.FAT&amp;display_string=Audit&amp;VAR:KEY=FABGLATAXK&amp;VAR:QUERY=KEZTTF9ORVRfSU5DKE5PVyxOT1csRlNBLCxVU0QpQEZGX05FVF9JTkMoTFRNUywwLCwsLFVTRCkp&amp;WINDOW=F","IRST_POPUP&amp;HEIGHT=450&amp;WIDTH=450&amp;START_MAXIMIZED=FALSE&amp;VAR:CALENDAR=US&amp;VAR:SYMBOL=AMLJ&amp;VAR:INDEX=0"}</definedName>
    <definedName name="_2111__FDSAUDITLINK__" hidden="1">{"fdsup://directions/FAT Viewer?action=UPDATE&amp;creator=factset&amp;DYN_ARGS=TRUE&amp;DOC_NAME=FAT:FQL_AUDITING_CLIENT_TEMPLATE.FAT&amp;display_string=Audit&amp;VAR:KEY=YHOFAPOXWT&amp;VAR:QUERY=RkZfRU5UUlBSX1ZBTF9EQUlMWSg0MDIzNCk=&amp;WINDOW=FIRST_POPUP&amp;HEIGHT=450&amp;WIDTH=450&amp;START_MA","XIMIZED=FALSE&amp;VAR:CALENDAR=US&amp;VAR:SYMBOL=WYN&amp;VAR:INDEX=0"}</definedName>
    <definedName name="_2112__FDSAUDITLINK__" localSheetId="2">{"fdsup://directions/FAT Viewer?action=UPDATE&amp;creator=factset&amp;DYN_ARGS=TRUE&amp;DOC_NAME=FAT:FQL_AUDITING_CLIENT_TEMPLATE.FAT&amp;display_string=Audit&amp;VAR:KEY=NMZWRILGXO&amp;VAR:QUERY=KEZTTF9ORVRfSU5DKE5PVyxOT1csRlNBLCxVU0QpQEZGX05FVF9JTkMoTFRNUywwLCwsLFVTRCkp&amp;WINDOW=F","IRST_POPUP&amp;HEIGHT=450&amp;WIDTH=450&amp;START_MAXIMIZED=FALSE&amp;VAR:CALENDAR=US&amp;VAR:SYMBOL=XETA&amp;VAR:INDEX=0"}</definedName>
    <definedName name="_2112__FDSAUDITLINK__" hidden="1">{"fdsup://directions/FAT Viewer?action=UPDATE&amp;creator=factset&amp;DYN_ARGS=TRUE&amp;DOC_NAME=FAT:FQL_AUDITING_CLIENT_TEMPLATE.FAT&amp;display_string=Audit&amp;VAR:KEY=SBIBCJOFGB&amp;VAR:QUERY=RkZfRU5UUlBSX1ZBTF9EQUlMWSg0MDIzMyk=&amp;WINDOW=FIRST_POPUP&amp;HEIGHT=450&amp;WIDTH=450&amp;START_MA","XIMIZED=FALSE&amp;VAR:CALENDAR=US&amp;VAR:SYMBOL=H&amp;VAR:INDEX=0"}</definedName>
    <definedName name="_2113__FDSAUDITLINK__" localSheetId="2">{"fdsup://directions/FAT Viewer?action=UPDATE&amp;creator=factset&amp;DYN_ARGS=TRUE&amp;DOC_NAME=FAT:FQL_AUDITING_CLIENT_TEMPLATE.FAT&amp;display_string=Audit&amp;VAR:KEY=RAXQXQNATW&amp;VAR:QUERY=KEZTTF9ORVRfSU5DKE5PVyxOT1csRlNBLCxVU0QpQEZGX05FVF9JTkMoTFRNUywwLCwsLFVTRCkp&amp;WINDOW=F","IRST_POPUP&amp;HEIGHT=450&amp;WIDTH=450&amp;START_MAXIMIZED=FALSE&amp;VAR:CALENDAR=US&amp;VAR:SYMBOL=TXCC&amp;VAR:INDEX=0"}</definedName>
    <definedName name="_2113__FDSAUDITLINK__" hidden="1">{"fdsup://directions/FAT Viewer?action=UPDATE&amp;creator=factset&amp;DYN_ARGS=TRUE&amp;DOC_NAME=FAT:FQL_AUDITING_CLIENT_TEMPLATE.FAT&amp;display_string=Audit&amp;VAR:KEY=WJGTIZEVOF&amp;VAR:QUERY=RkZfRU5UUlBSX1ZBTF9EQUlMWSg0MDIzMyk=&amp;WINDOW=FIRST_POPUP&amp;HEIGHT=450&amp;WIDTH=450&amp;START_MA","XIMIZED=FALSE&amp;VAR:CALENDAR=US&amp;VAR:SYMBOL=HOT&amp;VAR:INDEX=0"}</definedName>
    <definedName name="_2114__FDSAUDITLINK__" localSheetId="2">{"fdsup://directions/FAT Viewer?action=UPDATE&amp;creator=factset&amp;DYN_ARGS=TRUE&amp;DOC_NAME=FAT:FQL_AUDITING_CLIENT_TEMPLATE.FAT&amp;display_string=Audit&amp;VAR:KEY=PENWHONKHG&amp;VAR:QUERY=KEZTTF9ORVRfSU5DKE5PVyxOT1csRlNBLCxVU0QpQEZGX05FVF9JTkMoTFRNUywwLCwsLFVTRCkp&amp;WINDOW=F","IRST_POPUP&amp;HEIGHT=450&amp;WIDTH=450&amp;START_MAXIMIZED=FALSE&amp;VAR:CALENDAR=US&amp;VAR:SYMBOL=EMKR&amp;VAR:INDEX=0"}</definedName>
    <definedName name="_2114__FDSAUDITLINK__" hidden="1">{"fdsup://directions/FAT Viewer?action=UPDATE&amp;creator=factset&amp;DYN_ARGS=TRUE&amp;DOC_NAME=FAT:FQL_AUDITING_CLIENT_TEMPLATE.FAT&amp;display_string=Audit&amp;VAR:KEY=GPSDIPUJWP&amp;VAR:QUERY=RkZfRU5UUlBSX1ZBTF9EQUlMWSg0MDIzMyk=&amp;WINDOW=FIRST_POPUP&amp;HEIGHT=450&amp;WIDTH=450&amp;START_MA","XIMIZED=FALSE&amp;VAR:CALENDAR=US&amp;VAR:SYMBOL=585284&amp;VAR:INDEX=0"}</definedName>
    <definedName name="_2115__FDSAUDITLINK__" localSheetId="2">{"fdsup://directions/FAT Viewer?action=UPDATE&amp;creator=factset&amp;DYN_ARGS=TRUE&amp;DOC_NAME=FAT:FQL_AUDITING_CLIENT_TEMPLATE.FAT&amp;display_string=Audit&amp;VAR:KEY=JINEBCPUPE&amp;VAR:QUERY=KEZTTF9ORVRfSU5DKE5PVyxOT1csRlNBLCxVU0QpQEZGX05FVF9JTkMoTFRNUywwLCwsLFVTRCkp&amp;WINDOW=F","IRST_POPUP&amp;HEIGHT=450&amp;WIDTH=450&amp;START_MAXIMIZED=FALSE&amp;VAR:CALENDAR=US&amp;VAR:SYMBOL=CNXT&amp;VAR:INDEX=0"}</definedName>
    <definedName name="_2115__FDSAUDITLINK__" hidden="1">{"fdsup://directions/FAT Viewer?action=UPDATE&amp;creator=factset&amp;DYN_ARGS=TRUE&amp;DOC_NAME=FAT:FQL_AUDITING_CLIENT_TEMPLATE.FAT&amp;display_string=Audit&amp;VAR:KEY=OFIFGTSTSF&amp;VAR:QUERY=RkZfRU5UUlBSX1ZBTF9EQUlMWSg0MDIzMyk=&amp;WINDOW=FIRST_POPUP&amp;HEIGHT=450&amp;WIDTH=450&amp;START_MA","XIMIZED=FALSE&amp;VAR:CALENDAR=US&amp;VAR:SYMBOL=MAR&amp;VAR:INDEX=0"}</definedName>
    <definedName name="_2116__FDSAUDITLINK__" localSheetId="2">{"fdsup://directions/FAT Viewer?action=UPDATE&amp;creator=factset&amp;DYN_ARGS=TRUE&amp;DOC_NAME=FAT:FQL_AUDITING_CLIENT_TEMPLATE.FAT&amp;display_string=Audit&amp;VAR:KEY=FAPYPMLKBK&amp;VAR:QUERY=KEZTTF9ORVRfSU5DKE5PVyxOT1csRlNBLCxVU0QpQEZGX05FVF9JTkMoTFRNUywwLCwsLFVTRCkp&amp;WINDOW=F","IRST_POPUP&amp;HEIGHT=450&amp;WIDTH=450&amp;START_MAXIMIZED=FALSE&amp;VAR:CALENDAR=US&amp;VAR:SYMBOL=SYMM&amp;VAR:INDEX=0"}</definedName>
    <definedName name="_2116__FDSAUDITLINK__" hidden="1">{"fdsup://directions/FAT Viewer?action=UPDATE&amp;creator=factset&amp;DYN_ARGS=TRUE&amp;DOC_NAME=FAT:FQL_AUDITING_CLIENT_TEMPLATE.FAT&amp;display_string=Audit&amp;VAR:KEY=QVMVQFKNIR&amp;VAR:QUERY=RkZfRU5UUlBSX1ZBTF9EQUlMWSg0MDIzMyk=&amp;WINDOW=FIRST_POPUP&amp;HEIGHT=450&amp;WIDTH=450&amp;START_MA","XIMIZED=FALSE&amp;VAR:CALENDAR=US&amp;VAR:SYMBOL=CHH&amp;VAR:INDEX=0"}</definedName>
    <definedName name="_2117__FDSAUDITLINK__" localSheetId="2">{"fdsup://directions/FAT Viewer?action=UPDATE&amp;creator=factset&amp;DYN_ARGS=TRUE&amp;DOC_NAME=FAT:FQL_AUDITING_CLIENT_TEMPLATE.FAT&amp;display_string=Audit&amp;VAR:KEY=FIVINCDKTE&amp;VAR:QUERY=KEZTTF9ORVRfSU5DKE5PVyxOT1csRlNBLCxVU0QpQEZGX05FVF9JTkMoTFRNUywwLCwsLFVTRCkp&amp;WINDOW=F","IRST_POPUP&amp;HEIGHT=450&amp;WIDTH=450&amp;START_MAXIMIZED=FALSE&amp;VAR:CALENDAR=US&amp;VAR:SYMBOL=EXAR&amp;VAR:INDEX=0"}</definedName>
    <definedName name="_2117__FDSAUDITLINK__" hidden="1">{"fdsup://directions/FAT Viewer?action=UPDATE&amp;creator=factset&amp;DYN_ARGS=TRUE&amp;DOC_NAME=FAT:FQL_AUDITING_CLIENT_TEMPLATE.FAT&amp;display_string=Audit&amp;VAR:KEY=OFWTAXCJIL&amp;VAR:QUERY=RkZfRU5UUlBSX1ZBTF9EQUlMWSg0MDIzMyk=&amp;WINDOW=FIRST_POPUP&amp;HEIGHT=450&amp;WIDTH=450&amp;START_MA","XIMIZED=FALSE&amp;VAR:CALENDAR=US&amp;VAR:SYMBOL=WYN&amp;VAR:INDEX=0"}</definedName>
    <definedName name="_2118__FDSAUDITLINK__" localSheetId="2">{"fdsup://directions/FAT Viewer?action=UPDATE&amp;creator=factset&amp;DYN_ARGS=TRUE&amp;DOC_NAME=FAT:FQL_AUDITING_CLIENT_TEMPLATE.FAT&amp;display_string=Audit&amp;VAR:KEY=BWRQLYREF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MLJ&amp;VAR:INDEX=0"}</definedName>
    <definedName name="_2118__FDSAUDITLINK__" hidden="1">{"fdsup://directions/FAT Viewer?action=UPDATE&amp;creator=factset&amp;DYN_ARGS=TRUE&amp;DOC_NAME=FAT:FQL_AUDITING_CLIENT_TEMPLATE.FAT&amp;display_string=Audit&amp;VAR:KEY=UBONKXCXCT&amp;VAR:QUERY=RkZfRU5UUlBSX1ZBTF9EQUlMWSg0MDIzMik=&amp;WINDOW=FIRST_POPUP&amp;HEIGHT=450&amp;WIDTH=450&amp;START_MA","XIMIZED=FALSE&amp;VAR:CALENDAR=US&amp;VAR:SYMBOL=H&amp;VAR:INDEX=0"}</definedName>
    <definedName name="_2119__FDSAUDITLINK__" localSheetId="2">{"fdsup://directions/FAT Viewer?action=UPDATE&amp;creator=factset&amp;DYN_ARGS=TRUE&amp;DOC_NAME=FAT:FQL_AUDITING_CLIENT_TEMPLATE.FAT&amp;display_string=Audit&amp;VAR:KEY=XURQDMZI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XETA&amp;VAR:INDEX=0"}</definedName>
    <definedName name="_2119__FDSAUDITLINK__" hidden="1">{"fdsup://directions/FAT Viewer?action=UPDATE&amp;creator=factset&amp;DYN_ARGS=TRUE&amp;DOC_NAME=FAT:FQL_AUDITING_CLIENT_TEMPLATE.FAT&amp;display_string=Audit&amp;VAR:KEY=AZYXCVSHAN&amp;VAR:QUERY=RkZfRU5UUlBSX1ZBTF9EQUlMWSg0MDIzMik=&amp;WINDOW=FIRST_POPUP&amp;HEIGHT=450&amp;WIDTH=450&amp;START_MA","XIMIZED=FALSE&amp;VAR:CALENDAR=US&amp;VAR:SYMBOL=HOT&amp;VAR:INDEX=0"}</definedName>
    <definedName name="_212" localSheetId="2" hidden="1">{#N/A,#N/A,FALSE,"ESI";#N/A,#N/A,FALSE,"LTI";#N/A,#N/A,FALSE,"Medical";#N/A,#N/A,FALSE,"DSG";#N/A,#N/A,FALSE,"PI";#N/A,#N/A,FALSE,"OI"}</definedName>
    <definedName name="_212" hidden="1">{#N/A,#N/A,FALSE,"ESI";#N/A,#N/A,FALSE,"LTI";#N/A,#N/A,FALSE,"Medical";#N/A,#N/A,FALSE,"DSG";#N/A,#N/A,FALSE,"PI";#N/A,#N/A,FALSE,"OI"}</definedName>
    <definedName name="_212___________________123Graph_FCHART_8" hidden="1">#REF!</definedName>
    <definedName name="_212________________123Graph_FCHART_7" hidden="1">#REF!</definedName>
    <definedName name="_212_____123Graph_XCHART_16" hidden="1">#REF!</definedName>
    <definedName name="_212____123Graph_FCHART_6" hidden="1">#REF!</definedName>
    <definedName name="_212____123Graph_FCHART_7" hidden="1">#REF!</definedName>
    <definedName name="_212__FDSAUDITLINK__" localSheetId="2" hidden="1">{"fdsup://Directions/FactSet Auditing Viewer?action=AUDIT_VALUE&amp;DB=129&amp;ID1=48020T10&amp;VALUEID=02101&amp;SDATE=2009&amp;PERIODTYPE=ANN_STD&amp;SCFT=3&amp;window=popup_no_bar&amp;width=385&amp;height=120&amp;START_MAXIMIZED=FALSE&amp;creator=factset&amp;display_string=Audit"}</definedName>
    <definedName name="_212__FDSAUDITLINK__" hidden="1">{"fdsup://directions/FAT Viewer?action=UPDATE&amp;creator=factset&amp;DYN_ARGS=TRUE&amp;DOC_NAME=FAT:FQL_AUDITING_CLIENT_TEMPLATE.FAT&amp;display_string=Audit&amp;VAR:KEY=IRSBAJMVAP&amp;VAR:QUERY=KEZGX0lOVF9FWFBfTkVUKExUTVMsNDA3MjQsLCxSUCxVU0QpQEZGX0lOVF9FWFBfTkVUKExUTVNfU0VNSSw0M","DcyNCwsLFJQLFVTRCkp&amp;WINDOW=FIRST_POPUP&amp;HEIGHT=450&amp;WIDTH=450&amp;START_MAXIMIZED=FALSE&amp;VAR:CALENDAR=US&amp;VAR:SYMBOL=CA&amp;VAR:INDEX=0"}</definedName>
    <definedName name="_212__FDSAUDITLINK___1" localSheetId="2" hidden="1">{"fdsup://directions/FAT Viewer?action=UPDATE&amp;creator=factset&amp;DYN_ARGS=TRUE&amp;DOC_NAME=FAT:FQL_AUDITING_CLIENT_TEMPLATE.FAT&amp;display_string=Audit&amp;VAR:KEY=IRSBAJMVAP&amp;VAR:QUERY=KEZGX0lOVF9FWFBfTkVUKExUTVMsNDA3MjQsLCxSUCxVU0QpQEZGX0lOVF9FWFBfTkVUKExUTVNfU0VNSSw0M","DcyNCwsLFJQLFVTRCkp&amp;WINDOW=FIRST_POPUP&amp;HEIGHT=450&amp;WIDTH=450&amp;START_MAXIMIZED=FALSE&amp;VAR:CALENDAR=US&amp;VAR:SYMBOL=CA&amp;VAR:INDEX=0"}</definedName>
    <definedName name="_212__FDSAUDITLINK___1" hidden="1">{"fdsup://directions/FAT Viewer?action=UPDATE&amp;creator=factset&amp;DYN_ARGS=TRUE&amp;DOC_NAME=FAT:FQL_AUDITING_CLIENT_TEMPLATE.FAT&amp;display_string=Audit&amp;VAR:KEY=IRSBAJMVAP&amp;VAR:QUERY=KEZGX0lOVF9FWFBfTkVUKExUTVMsNDA3MjQsLCxSUCxVU0QpQEZGX0lOVF9FWFBfTkVUKExUTVNfU0VNSSw0M","DcyNCwsLFJQLFVTRCkp&amp;WINDOW=FIRST_POPUP&amp;HEIGHT=450&amp;WIDTH=450&amp;START_MAXIMIZED=FALSE&amp;VAR:CALENDAR=US&amp;VAR:SYMBOL=CA&amp;VAR:INDEX=0"}</definedName>
    <definedName name="_2120__FDSAUDITLINK__" localSheetId="2">{"fdsup://directions/FAT Viewer?action=UPDATE&amp;creator=factset&amp;DYN_ARGS=TRUE&amp;DOC_NAME=FAT:FQL_AUDITING_CLIENT_TEMPLATE.FAT&amp;display_string=Audit&amp;VAR:KEY=BAVIJYRC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XCC&amp;VAR:INDEX=0"}</definedName>
    <definedName name="_2120__FDSAUDITLINK__" hidden="1">{"fdsup://directions/FAT Viewer?action=UPDATE&amp;creator=factset&amp;DYN_ARGS=TRUE&amp;DOC_NAME=FAT:FQL_AUDITING_CLIENT_TEMPLATE.FAT&amp;display_string=Audit&amp;VAR:KEY=CFKJWZMXKB&amp;VAR:QUERY=RkZfRU5UUlBSX1ZBTF9EQUlMWSg0MDIzMik=&amp;WINDOW=FIRST_POPUP&amp;HEIGHT=450&amp;WIDTH=450&amp;START_MA","XIMIZED=FALSE&amp;VAR:CALENDAR=US&amp;VAR:SYMBOL=585284&amp;VAR:INDEX=0"}</definedName>
    <definedName name="_2121__FDSAUDITLINK__" localSheetId="2">{"fdsup://directions/FAT Viewer?action=UPDATE&amp;creator=factset&amp;DYN_ARGS=TRUE&amp;DOC_NAME=FAT:FQL_AUDITING_CLIENT_TEMPLATE.FAT&amp;display_string=Audit&amp;VAR:KEY=BORKNKHEZ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MKR&amp;VAR:INDEX=0"}</definedName>
    <definedName name="_2121__FDSAUDITLINK__" hidden="1">{"fdsup://directions/FAT Viewer?action=UPDATE&amp;creator=factset&amp;DYN_ARGS=TRUE&amp;DOC_NAME=FAT:FQL_AUDITING_CLIENT_TEMPLATE.FAT&amp;display_string=Audit&amp;VAR:KEY=KTATCZMBOJ&amp;VAR:QUERY=RkZfRU5UUlBSX1ZBTF9EQUlMWSg0MDIzMik=&amp;WINDOW=FIRST_POPUP&amp;HEIGHT=450&amp;WIDTH=450&amp;START_MA","XIMIZED=FALSE&amp;VAR:CALENDAR=US&amp;VAR:SYMBOL=MAR&amp;VAR:INDEX=0"}</definedName>
    <definedName name="_2122__FDSAUDITLINK__" localSheetId="2">{"fdsup://directions/FAT Viewer?action=UPDATE&amp;creator=factset&amp;DYN_ARGS=TRUE&amp;DOC_NAME=FAT:FQL_AUDITING_CLIENT_TEMPLATE.FAT&amp;display_string=Audit&amp;VAR:KEY=VYLODORAJ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NXT&amp;VAR:INDEX=0"}</definedName>
    <definedName name="_2122__FDSAUDITLINK__" hidden="1">{"fdsup://directions/FAT Viewer?action=UPDATE&amp;creator=factset&amp;DYN_ARGS=TRUE&amp;DOC_NAME=FAT:FQL_AUDITING_CLIENT_TEMPLATE.FAT&amp;display_string=Audit&amp;VAR:KEY=QPMFEJOZCR&amp;VAR:QUERY=RkZfRU5UUlBSX1ZBTF9EQUlMWSg0MDIzMik=&amp;WINDOW=FIRST_POPUP&amp;HEIGHT=450&amp;WIDTH=450&amp;START_MA","XIMIZED=FALSE&amp;VAR:CALENDAR=US&amp;VAR:SYMBOL=CHH&amp;VAR:INDEX=0"}</definedName>
    <definedName name="_2123__FDSAUDITLINK__" localSheetId="2">{"fdsup://directions/FAT Viewer?action=UPDATE&amp;creator=factset&amp;DYN_ARGS=TRUE&amp;DOC_NAME=FAT:FQL_AUDITING_CLIENT_TEMPLATE.FAT&amp;display_string=Audit&amp;VAR:KEY=HSPCLOPM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YMM&amp;VAR:INDEX=0"}</definedName>
    <definedName name="_2123__FDSAUDITLINK__" hidden="1">{"fdsup://directions/FAT Viewer?action=UPDATE&amp;creator=factset&amp;DYN_ARGS=TRUE&amp;DOC_NAME=FAT:FQL_AUDITING_CLIENT_TEMPLATE.FAT&amp;display_string=Audit&amp;VAR:KEY=CPOJGTKNEJ&amp;VAR:QUERY=RkZfRU5UUlBSX1ZBTF9EQUlMWSg0MDIzMik=&amp;WINDOW=FIRST_POPUP&amp;HEIGHT=450&amp;WIDTH=450&amp;START_MA","XIMIZED=FALSE&amp;VAR:CALENDAR=US&amp;VAR:SYMBOL=WYN&amp;VAR:INDEX=0"}</definedName>
    <definedName name="_2124__FDSAUDITLINK__" localSheetId="2">{"fdsup://directions/FAT Viewer?action=UPDATE&amp;creator=factset&amp;DYN_ARGS=TRUE&amp;DOC_NAME=FAT:FQL_AUDITING_CLIENT_TEMPLATE.FAT&amp;display_string=Audit&amp;VAR:KEY=PCRAHWHMX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XAR&amp;VAR:INDEX=0"}</definedName>
    <definedName name="_2124__FDSAUDITLINK__" hidden="1">{"fdsup://directions/FAT Viewer?action=UPDATE&amp;creator=factset&amp;DYN_ARGS=TRUE&amp;DOC_NAME=FAT:FQL_AUDITING_CLIENT_TEMPLATE.FAT&amp;display_string=Audit&amp;VAR:KEY=IBCTGBSDST&amp;VAR:QUERY=RkZfRU5UUlBSX1ZBTF9EQUlMWSg0MDIzMSk=&amp;WINDOW=FIRST_POPUP&amp;HEIGHT=450&amp;WIDTH=450&amp;START_MA","XIMIZED=FALSE&amp;VAR:CALENDAR=US&amp;VAR:SYMBOL=H&amp;VAR:INDEX=0"}</definedName>
    <definedName name="_2125__FDSAUDITLINK__" localSheetId="2">{"fdsup://Directions/FactSet Auditing Viewer?action=AUDIT_VALUE&amp;DB=129&amp;ID1=00173310&amp;VALUEID=02001&amp;SDATE=201001&amp;PERIODTYPE=QTR_STD&amp;window=popup_no_bar&amp;width=385&amp;height=120&amp;START_MAXIMIZED=FALSE&amp;creator=factset&amp;display_string=Audit"}</definedName>
    <definedName name="_2125__FDSAUDITLINK__" hidden="1">{"fdsup://directions/FAT Viewer?action=UPDATE&amp;creator=factset&amp;DYN_ARGS=TRUE&amp;DOC_NAME=FAT:FQL_AUDITING_CLIENT_TEMPLATE.FAT&amp;display_string=Audit&amp;VAR:KEY=GFOVORURSJ&amp;VAR:QUERY=RkZfRU5UUlBSX1ZBTF9EQUlMWSg0MDIzMSk=&amp;WINDOW=FIRST_POPUP&amp;HEIGHT=450&amp;WIDTH=450&amp;START_MA","XIMIZED=FALSE&amp;VAR:CALENDAR=US&amp;VAR:SYMBOL=HOT&amp;VAR:INDEX=0"}</definedName>
    <definedName name="_2126__FDSAUDITLINK__" localSheetId="2">{"fdsup://Directions/FactSet Auditing Viewer?action=AUDIT_VALUE&amp;DB=129&amp;ID1=98390910&amp;VALUEID=02001&amp;SDATE=201003&amp;PERIODTYPE=QTR_STD&amp;window=popup_no_bar&amp;width=385&amp;height=120&amp;START_MAXIMIZED=FALSE&amp;creator=factset&amp;display_string=Audit"}</definedName>
    <definedName name="_2126__FDSAUDITLINK__" hidden="1">{"fdsup://directions/FAT Viewer?action=UPDATE&amp;creator=factset&amp;DYN_ARGS=TRUE&amp;DOC_NAME=FAT:FQL_AUDITING_CLIENT_TEMPLATE.FAT&amp;display_string=Audit&amp;VAR:KEY=GHWDMZGVIF&amp;VAR:QUERY=RkZfRU5UUlBSX1ZBTF9EQUlMWSg0MDIzMSk=&amp;WINDOW=FIRST_POPUP&amp;HEIGHT=450&amp;WIDTH=450&amp;START_MA","XIMIZED=FALSE&amp;VAR:CALENDAR=US&amp;VAR:SYMBOL=585284&amp;VAR:INDEX=0"}</definedName>
    <definedName name="_2127__FDSAUDITLINK__" localSheetId="2">{"fdsup://Directions/FactSet Auditing Viewer?action=AUDIT_VALUE&amp;DB=129&amp;ID1=89406530&amp;VALUEID=02001&amp;SDATE=201002&amp;PERIODTYPE=QTR_STD&amp;window=popup_no_bar&amp;width=385&amp;height=120&amp;START_MAXIMIZED=FALSE&amp;creator=factset&amp;display_string=Audit"}</definedName>
    <definedName name="_2127__FDSAUDITLINK__" hidden="1">{"fdsup://directions/FAT Viewer?action=UPDATE&amp;creator=factset&amp;DYN_ARGS=TRUE&amp;DOC_NAME=FAT:FQL_AUDITING_CLIENT_TEMPLATE.FAT&amp;display_string=Audit&amp;VAR:KEY=WDGFMHITWT&amp;VAR:QUERY=RkZfRU5UUlBSX1ZBTF9EQUlMWSg0MDIzMSk=&amp;WINDOW=FIRST_POPUP&amp;HEIGHT=450&amp;WIDTH=450&amp;START_MA","XIMIZED=FALSE&amp;VAR:CALENDAR=US&amp;VAR:SYMBOL=MAR&amp;VAR:INDEX=0"}</definedName>
    <definedName name="_2128__FDSAUDITLINK__" localSheetId="2">{"fdsup://Directions/FactSet Auditing Viewer?action=AUDIT_VALUE&amp;DB=129&amp;ID1=29084610&amp;VALUEID=02001&amp;SDATE=201003&amp;PERIODTYPE=QTR_STD&amp;window=popup_no_bar&amp;width=385&amp;height=120&amp;START_MAXIMIZED=FALSE&amp;creator=factset&amp;display_string=Audit"}</definedName>
    <definedName name="_2128__FDSAUDITLINK__" hidden="1">{"fdsup://directions/FAT Viewer?action=UPDATE&amp;creator=factset&amp;DYN_ARGS=TRUE&amp;DOC_NAME=FAT:FQL_AUDITING_CLIENT_TEMPLATE.FAT&amp;display_string=Audit&amp;VAR:KEY=OLYZONOLQP&amp;VAR:QUERY=RkZfRU5UUlBSX1ZBTF9EQUlMWSg0MDIzMSk=&amp;WINDOW=FIRST_POPUP&amp;HEIGHT=450&amp;WIDTH=450&amp;START_MA","XIMIZED=FALSE&amp;VAR:CALENDAR=US&amp;VAR:SYMBOL=CHH&amp;VAR:INDEX=0"}</definedName>
    <definedName name="_2129__FDSAUDITLINK__" localSheetId="2">{"fdsup://Directions/FactSet Auditing Viewer?action=AUDIT_VALUE&amp;DB=129&amp;ID1=20714230&amp;VALUEID=02001&amp;SDATE=201003&amp;PERIODTYPE=QTR_STD&amp;window=popup_no_bar&amp;width=385&amp;height=120&amp;START_MAXIMIZED=FALSE&amp;creator=factset&amp;display_string=Audit"}</definedName>
    <definedName name="_2129__FDSAUDITLINK__" hidden="1">{"fdsup://directions/FAT Viewer?action=UPDATE&amp;creator=factset&amp;DYN_ARGS=TRUE&amp;DOC_NAME=FAT:FQL_AUDITING_CLIENT_TEMPLATE.FAT&amp;display_string=Audit&amp;VAR:KEY=MLKVUJSNAJ&amp;VAR:QUERY=RkZfRU5UUlBSX1ZBTF9EQUlMWSg0MDIzMSk=&amp;WINDOW=FIRST_POPUP&amp;HEIGHT=450&amp;WIDTH=450&amp;START_MA","XIMIZED=FALSE&amp;VAR:CALENDAR=US&amp;VAR:SYMBOL=WYN&amp;VAR:INDEX=0"}</definedName>
    <definedName name="_212IQ_OPER塅䕃_塅EMEDIAN_EST_CIQ" hidden="1">"c12011"</definedName>
    <definedName name="_213___________________123Graph_XCHART_1" hidden="1">#REF!</definedName>
    <definedName name="_213________________123Graph_FCHART_8" hidden="1">#REF!</definedName>
    <definedName name="_213____123Graph_FCHART_7" hidden="1">#REF!</definedName>
    <definedName name="_213____123Graph_FCHART_8" hidden="1">#REF!</definedName>
    <definedName name="_213__123Graph_FCHART_4" hidden="1">#REF!</definedName>
    <definedName name="_213__FDSAUDITLINK__" localSheetId="2" hidden="1">{"fdsup://Directions/FactSet Auditing Viewer?action=AUDIT_VALUE&amp;DB=129&amp;ID1=48020T10&amp;VALUEID=02101&amp;SDATE=2010&amp;PERIODTYPE=ANN_STD&amp;SCFT=3&amp;window=popup_no_bar&amp;width=385&amp;height=120&amp;START_MAXIMIZED=FALSE&amp;creator=factset&amp;display_string=Audit"}</definedName>
    <definedName name="_213__FDSAUDITLINK__" hidden="1">{"fdsup://Directions/FactSet Auditing Viewer?action=AUDIT_VALUE&amp;DB=129&amp;ID1=00506P10&amp;VALUEID=01001&amp;SDATE=201003&amp;PERIODTYPE=QTR_STD&amp;SCFT=3&amp;window=popup_no_bar&amp;width=385&amp;height=120&amp;START_MAXIMIZED=FALSE&amp;creator=factset&amp;display_string=Audit"}</definedName>
    <definedName name="_213__FDSAUDITLINK___1" localSheetId="2" hidden="1">{"fdsup://Directions/FactSet Auditing Viewer?action=AUDIT_VALUE&amp;DB=129&amp;ID1=00506P10&amp;VALUEID=01001&amp;SDATE=201003&amp;PERIODTYPE=QTR_STD&amp;SCFT=3&amp;window=popup_no_bar&amp;width=385&amp;height=120&amp;START_MAXIMIZED=FALSE&amp;creator=factset&amp;display_string=Audit"}</definedName>
    <definedName name="_213__FDSAUDITLINK___1" hidden="1">{"fdsup://Directions/FactSet Auditing Viewer?action=AUDIT_VALUE&amp;DB=129&amp;ID1=00506P10&amp;VALUEID=01001&amp;SDATE=201003&amp;PERIODTYPE=QTR_STD&amp;SCFT=3&amp;window=popup_no_bar&amp;width=385&amp;height=120&amp;START_MAXIMIZED=FALSE&amp;creator=factset&amp;display_string=Audit"}</definedName>
    <definedName name="_2130__FDSAUDITLINK__" localSheetId="2">{"fdsup://Directions/FactSet Auditing Viewer?action=AUDIT_VALUE&amp;DB=129&amp;ID1=87154310&amp;VALUEID=02001&amp;SDATE=201004&amp;PERIODTYPE=QTR_STD&amp;window=popup_no_bar&amp;width=385&amp;height=120&amp;START_MAXIMIZED=FALSE&amp;creator=factset&amp;display_string=Audit"}</definedName>
    <definedName name="_2130__FDSAUDITLINK__" hidden="1">{"fdsup://directions/FAT Viewer?action=UPDATE&amp;creator=factset&amp;DYN_ARGS=TRUE&amp;DOC_NAME=FAT:FQL_AUDITING_CLIENT_TEMPLATE.FAT&amp;display_string=Audit&amp;VAR:KEY=ODSHYTGXGB&amp;VAR:QUERY=RkZfRU5UUlBSX1ZBTF9EQUlMWSg0MDIyOCk=&amp;WINDOW=FIRST_POPUP&amp;HEIGHT=450&amp;WIDTH=450&amp;START_MA","XIMIZED=FALSE&amp;VAR:CALENDAR=US&amp;VAR:SYMBOL=H&amp;VAR:INDEX=0"}</definedName>
    <definedName name="_2131__FDSAUDITLINK__" localSheetId="2">{"fdsup://Directions/FactSet Auditing Viewer?action=AUDIT_VALUE&amp;DB=129&amp;ID1=30064510&amp;VALUEID=02001&amp;SDATE=201001&amp;PERIODTYPE=QTR_STD&amp;window=popup_no_bar&amp;width=385&amp;height=120&amp;START_MAXIMIZED=FALSE&amp;creator=factset&amp;display_string=Audit"}</definedName>
    <definedName name="_2131__FDSAUDITLINK__" hidden="1">{"fdsup://directions/FAT Viewer?action=UPDATE&amp;creator=factset&amp;DYN_ARGS=TRUE&amp;DOC_NAME=FAT:FQL_AUDITING_CLIENT_TEMPLATE.FAT&amp;display_string=Audit&amp;VAR:KEY=OVWHMBGXGN&amp;VAR:QUERY=RkZfRU5UUlBSX1ZBTF9EQUlMWSg0MDIyOCk=&amp;WINDOW=FIRST_POPUP&amp;HEIGHT=450&amp;WIDTH=450&amp;START_MA","XIMIZED=FALSE&amp;VAR:CALENDAR=US&amp;VAR:SYMBOL=HOT&amp;VAR:INDEX=0"}</definedName>
    <definedName name="_2132__FDSAUDITLINK__" localSheetId="2">{"fdsup://directions/FAT Viewer?action=UPDATE&amp;creator=factset&amp;DYN_ARGS=TRUE&amp;DOC_NAME=FAT:FQL_AUDITING_CLIENT_TEMPLATE.FAT&amp;display_string=Audit&amp;VAR:KEY=FWXSNCLOBW&amp;VAR:QUERY=KEZTTF9ORVRfSU5DKE5PVyxOT1csRlNBLCxVU0QpQEZGX05FVF9JTkMoTFRNUywwLCwsLFVTRCkp&amp;WINDOW=F","IRST_POPUP&amp;HEIGHT=450&amp;WIDTH=450&amp;START_MAXIMIZED=FALSE&amp;VAR:CALENDAR=US&amp;VAR:SYMBOL=EAGB&amp;VAR:INDEX=0"}</definedName>
    <definedName name="_2132__FDSAUDITLINK__" hidden="1">{"fdsup://directions/FAT Viewer?action=UPDATE&amp;creator=factset&amp;DYN_ARGS=TRUE&amp;DOC_NAME=FAT:FQL_AUDITING_CLIENT_TEMPLATE.FAT&amp;display_string=Audit&amp;VAR:KEY=MLELMRMXAF&amp;VAR:QUERY=RkZfRU5UUlBSX1ZBTF9EQUlMWSg0MDIyOCk=&amp;WINDOW=FIRST_POPUP&amp;HEIGHT=450&amp;WIDTH=450&amp;START_MA","XIMIZED=FALSE&amp;VAR:CALENDAR=US&amp;VAR:SYMBOL=585284&amp;VAR:INDEX=0"}</definedName>
    <definedName name="_2133__FDSAUDITLINK__" localSheetId="2">{"fdsup://directions/FAT Viewer?action=UPDATE&amp;creator=factset&amp;DYN_ARGS=TRUE&amp;DOC_NAME=FAT:FQL_AUDITING_CLIENT_TEMPLATE.FAT&amp;display_string=Audit&amp;VAR:KEY=LEJIXYJQBW&amp;VAR:QUERY=KEZTTF9ORVRfSU5DKE5PVyxOT1csRlNBLCxVU0QpQEZGX05FVF9JTkMoTFRNUywwLCwsLFVTRCkp&amp;WINDOW=F","IRST_POPUP&amp;HEIGHT=450&amp;WIDTH=450&amp;START_MAXIMIZED=FALSE&amp;VAR:CALENDAR=US&amp;VAR:SYMBOL=FRP&amp;VAR:INDEX=0"}</definedName>
    <definedName name="_2133__FDSAUDITLINK__" hidden="1">{"fdsup://directions/FAT Viewer?action=UPDATE&amp;creator=factset&amp;DYN_ARGS=TRUE&amp;DOC_NAME=FAT:FQL_AUDITING_CLIENT_TEMPLATE.FAT&amp;display_string=Audit&amp;VAR:KEY=KFIVYTIXST&amp;VAR:QUERY=RkZfRU5UUlBSX1ZBTF9EQUlMWSg0MDIyOCk=&amp;WINDOW=FIRST_POPUP&amp;HEIGHT=450&amp;WIDTH=450&amp;START_MA","XIMIZED=FALSE&amp;VAR:CALENDAR=US&amp;VAR:SYMBOL=MAR&amp;VAR:INDEX=0"}</definedName>
    <definedName name="_2134__FDSAUDITLINK__" localSheetId="2">{"fdsup://directions/FAT Viewer?action=UPDATE&amp;creator=factset&amp;DYN_ARGS=TRUE&amp;DOC_NAME=FAT:FQL_AUDITING_CLIENT_TEMPLATE.FAT&amp;display_string=Audit&amp;VAR:KEY=BYFYVGXKVG&amp;VAR:QUERY=KEZTTF9ORVRfSU5DKE5PVyxOT1csRlNBLCxVU0QpQEZGX05FVF9JTkMoTFRNUywwLCwsLFVTRCkp&amp;WINDOW=F","IRST_POPUP&amp;HEIGHT=450&amp;WIDTH=450&amp;START_MAXIMIZED=FALSE&amp;VAR:CALENDAR=US&amp;VAR:SYMBOL=EONC&amp;VAR:INDEX=0"}</definedName>
    <definedName name="_2134__FDSAUDITLINK__" hidden="1">{"fdsup://directions/FAT Viewer?action=UPDATE&amp;creator=factset&amp;DYN_ARGS=TRUE&amp;DOC_NAME=FAT:FQL_AUDITING_CLIENT_TEMPLATE.FAT&amp;display_string=Audit&amp;VAR:KEY=KTGBGTSBQV&amp;VAR:QUERY=RkZfRU5UUlBSX1ZBTF9EQUlMWSg0MDIyOCk=&amp;WINDOW=FIRST_POPUP&amp;HEIGHT=450&amp;WIDTH=450&amp;START_MA","XIMIZED=FALSE&amp;VAR:CALENDAR=US&amp;VAR:SYMBOL=CHH&amp;VAR:INDEX=0"}</definedName>
    <definedName name="_2135__FDSAUDITLINK__" localSheetId="2">{"fdsup://directions/FAT Viewer?action=UPDATE&amp;creator=factset&amp;DYN_ARGS=TRUE&amp;DOC_NAME=FAT:FQL_AUDITING_CLIENT_TEMPLATE.FAT&amp;display_string=Audit&amp;VAR:KEY=BUPGBWHYPE&amp;VAR:QUERY=KEZTTF9ORVRfSU5DKE5PVyxOT1csRlNBLCxVU0QpQEZGX05FVF9JTkMoTFRNUywwLCwsLFVTRCkp&amp;WINDOW=F","IRST_POPUP&amp;HEIGHT=450&amp;WIDTH=450&amp;START_MAXIMIZED=FALSE&amp;VAR:CALENDAR=US&amp;VAR:SYMBOL=KEYO&amp;VAR:INDEX=0"}</definedName>
    <definedName name="_2135__FDSAUDITLINK__" hidden="1">{"fdsup://directions/FAT Viewer?action=UPDATE&amp;creator=factset&amp;DYN_ARGS=TRUE&amp;DOC_NAME=FAT:FQL_AUDITING_CLIENT_TEMPLATE.FAT&amp;display_string=Audit&amp;VAR:KEY=WJCLKZUZET&amp;VAR:QUERY=RkZfRU5UUlBSX1ZBTF9EQUlMWSg0MDIyOCk=&amp;WINDOW=FIRST_POPUP&amp;HEIGHT=450&amp;WIDTH=450&amp;START_MA","XIMIZED=FALSE&amp;VAR:CALENDAR=US&amp;VAR:SYMBOL=WYN&amp;VAR:INDEX=0"}</definedName>
    <definedName name="_2136__FDSAUDITLINK__" localSheetId="2">{"fdsup://directions/FAT Viewer?action=UPDATE&amp;creator=factset&amp;DYN_ARGS=TRUE&amp;DOC_NAME=FAT:FQL_AUDITING_CLIENT_TEMPLATE.FAT&amp;display_string=Audit&amp;VAR:KEY=LWLYREVMRI&amp;VAR:QUERY=KEZTTF9ORVRfSU5DKE5PVyxOT1csRlNBLCxVU0QpQEZGX05FVF9JTkMoTFRNUywwLCwsLFVTRCkp&amp;WINDOW=F","IRST_POPUP&amp;HEIGHT=450&amp;WIDTH=450&amp;START_MAXIMIZED=FALSE&amp;VAR:CALENDAR=US&amp;VAR:SYMBOL=ERI&amp;VAR:INDEX=0"}</definedName>
    <definedName name="_2136__FDSAUDITLINK__" hidden="1">{"fdsup://directions/FAT Viewer?action=UPDATE&amp;creator=factset&amp;DYN_ARGS=TRUE&amp;DOC_NAME=FAT:FQL_AUDITING_CLIENT_TEMPLATE.FAT&amp;display_string=Audit&amp;VAR:KEY=GZUDOFQDCR&amp;VAR:QUERY=RkZfRU5UUlBSX1ZBTF9EQUlMWSg0MDIyNyk=&amp;WINDOW=FIRST_POPUP&amp;HEIGHT=450&amp;WIDTH=450&amp;START_MA","XIMIZED=FALSE&amp;VAR:CALENDAR=US&amp;VAR:SYMBOL=H&amp;VAR:INDEX=0"}</definedName>
    <definedName name="_2137__FDSAUDITLINK__" localSheetId="2">{"fdsup://directions/FAT Viewer?action=UPDATE&amp;creator=factset&amp;DYN_ARGS=TRUE&amp;DOC_NAME=FAT:FQL_AUDITING_CLIENT_TEMPLATE.FAT&amp;display_string=Audit&amp;VAR:KEY=LUNGVAPKLW&amp;VAR:QUERY=KEZTTF9ORVRfSU5DKE5PVyxOT1csRlNBLCxVU0QpQEZGX05FVF9JTkMoTFRNUywwLCwsLFVTRCkp&amp;WINDOW=F","IRST_POPUP&amp;HEIGHT=450&amp;WIDTH=450&amp;START_MAXIMIZED=FALSE&amp;VAR:CALENDAR=US&amp;VAR:SYMBOL=WAVE&amp;VAR:INDEX=0"}</definedName>
    <definedName name="_2137__FDSAUDITLINK__" hidden="1">{"fdsup://directions/FAT Viewer?action=UPDATE&amp;creator=factset&amp;DYN_ARGS=TRUE&amp;DOC_NAME=FAT:FQL_AUDITING_CLIENT_TEMPLATE.FAT&amp;display_string=Audit&amp;VAR:KEY=IBKFGTERCD&amp;VAR:QUERY=RkZfRU5UUlBSX1ZBTF9EQUlMWSg0MDIyNyk=&amp;WINDOW=FIRST_POPUP&amp;HEIGHT=450&amp;WIDTH=450&amp;START_MA","XIMIZED=FALSE&amp;VAR:CALENDAR=US&amp;VAR:SYMBOL=HOT&amp;VAR:INDEX=0"}</definedName>
    <definedName name="_2138__FDSAUDITLINK__" localSheetId="2">{"fdsup://directions/FAT Viewer?action=UPDATE&amp;creator=factset&amp;DYN_ARGS=TRUE&amp;DOC_NAME=FAT:FQL_AUDITING_CLIENT_TEMPLATE.FAT&amp;display_string=Audit&amp;VAR:KEY=PEPKVOXYFC&amp;VAR:QUERY=KEZTTF9ORVRfSU5DKE5PVyxOT1csRlNBLCxVU0QpQEZGX05FVF9JTkMoTFRNUywwLCwsLFVTRCkp&amp;WINDOW=F","IRST_POPUP&amp;HEIGHT=450&amp;WIDTH=450&amp;START_MAXIMIZED=FALSE&amp;VAR:CALENDAR=US&amp;VAR:SYMBOL=TCX&amp;VAR:INDEX=0"}</definedName>
    <definedName name="_2138__FDSAUDITLINK__" hidden="1">{"fdsup://directions/FAT Viewer?action=UPDATE&amp;creator=factset&amp;DYN_ARGS=TRUE&amp;DOC_NAME=FAT:FQL_AUDITING_CLIENT_TEMPLATE.FAT&amp;display_string=Audit&amp;VAR:KEY=IRABUZAZMP&amp;VAR:QUERY=RkZfRU5UUlBSX1ZBTF9EQUlMWSg0MDIyNyk=&amp;WINDOW=FIRST_POPUP&amp;HEIGHT=450&amp;WIDTH=450&amp;START_MA","XIMIZED=FALSE&amp;VAR:CALENDAR=US&amp;VAR:SYMBOL=585284&amp;VAR:INDEX=0"}</definedName>
    <definedName name="_2139__FDSAUDITLINK__" localSheetId="2">{"fdsup://directions/FAT Viewer?action=UPDATE&amp;creator=factset&amp;DYN_ARGS=TRUE&amp;DOC_NAME=FAT:FQL_AUDITING_CLIENT_TEMPLATE.FAT&amp;display_string=Audit&amp;VAR:KEY=XIRMTMLONG&amp;VAR:QUERY=KEZTTF9ORVRfSU5DKE5PVyxOT1csRlNBLCxVU0QpQEZGX05FVF9JTkMoTFRNUywwLCwsLFVTRCkp&amp;WINDOW=F","IRST_POPUP&amp;HEIGHT=450&amp;WIDTH=450&amp;START_MAXIMIZED=FALSE&amp;VAR:CALENDAR=US&amp;VAR:SYMBOL=XAND&amp;VAR:INDEX=0"}</definedName>
    <definedName name="_2139__FDSAUDITLINK__" hidden="1">{"fdsup://directions/FAT Viewer?action=UPDATE&amp;creator=factset&amp;DYN_ARGS=TRUE&amp;DOC_NAME=FAT:FQL_AUDITING_CLIENT_TEMPLATE.FAT&amp;display_string=Audit&amp;VAR:KEY=CBQBKTMHQP&amp;VAR:QUERY=RkZfRU5UUlBSX1ZBTF9EQUlMWSg0MDIyNyk=&amp;WINDOW=FIRST_POPUP&amp;HEIGHT=450&amp;WIDTH=450&amp;START_MA","XIMIZED=FALSE&amp;VAR:CALENDAR=US&amp;VAR:SYMBOL=MAR&amp;VAR:INDEX=0"}</definedName>
    <definedName name="_214___________________123Graph_XCHART_10" hidden="1">#REF!</definedName>
    <definedName name="_214________________123Graph_XCHART_1" hidden="1">#REF!</definedName>
    <definedName name="_214_____123Graph_XCHART_17" hidden="1">#REF!</definedName>
    <definedName name="_214____0Rwvu.Pag" hidden="1">#REF!</definedName>
    <definedName name="_214____123Graph_FCHART_8" hidden="1">#REF!</definedName>
    <definedName name="_214____123Graph_XCHART_1" hidden="1">#REF!</definedName>
    <definedName name="_214__FDSAUDITLINK__" localSheetId="2" hidden="1">{"fdsup://Directions/FactSet Auditing Viewer?action=AUDIT_VALUE&amp;DB=129&amp;ID1=48020T10&amp;VALUEID=02101&amp;SDATE=201004&amp;PERIODTYPE=QTR_STD&amp;SCFT=3&amp;window=popup_no_bar&amp;width=385&amp;height=120&amp;START_MAXIMIZED=FALSE&amp;creator=factset&amp;display_string=Audit"}</definedName>
    <definedName name="_214__FDSAUDITLINK__" hidden="1">{"fdsup://directions/FAT Viewer?action=UPDATE&amp;creator=factset&amp;DYN_ARGS=TRUE&amp;DOC_NAME=FAT:FQL_AUDITING_CLIENT_TEMPLATE.FAT&amp;display_string=Audit&amp;VAR:KEY=KHKJWXMDIX&amp;VAR:QUERY=KEZGX0VQU19ESUwoTFRNUyw0MDcyNCwsLFJQLFVTRClARkZfRVBTX0RJTChMVE1TX1NFTUksNDA3MjQsLCxSU","CxVU0QpKQ==&amp;WINDOW=FIRST_POPUP&amp;HEIGHT=450&amp;WIDTH=450&amp;START_MAXIMIZED=FALSE&amp;VAR:CALENDAR=US&amp;VAR:SYMBOL=CA&amp;VAR:INDEX=0"}</definedName>
    <definedName name="_214__FDSAUDITLINK___1" localSheetId="2" hidden="1">{"fdsup://directions/FAT Viewer?action=UPDATE&amp;creator=factset&amp;DYN_ARGS=TRUE&amp;DOC_NAME=FAT:FQL_AUDITING_CLIENT_TEMPLATE.FAT&amp;display_string=Audit&amp;VAR:KEY=KHKJWXMDIX&amp;VAR:QUERY=KEZGX0VQU19ESUwoTFRNUyw0MDcyNCwsLFJQLFVTRClARkZfRVBTX0RJTChMVE1TX1NFTUksNDA3MjQsLCxSU","CxVU0QpKQ==&amp;WINDOW=FIRST_POPUP&amp;HEIGHT=450&amp;WIDTH=450&amp;START_MAXIMIZED=FALSE&amp;VAR:CALENDAR=US&amp;VAR:SYMBOL=CA&amp;VAR:INDEX=0"}</definedName>
    <definedName name="_214__FDSAUDITLINK___1" hidden="1">{"fdsup://directions/FAT Viewer?action=UPDATE&amp;creator=factset&amp;DYN_ARGS=TRUE&amp;DOC_NAME=FAT:FQL_AUDITING_CLIENT_TEMPLATE.FAT&amp;display_string=Audit&amp;VAR:KEY=KHKJWXMDIX&amp;VAR:QUERY=KEZGX0VQU19ESUwoTFRNUyw0MDcyNCwsLFJQLFVTRClARkZfRVBTX0RJTChMVE1TX1NFTUksNDA3MjQsLCxSU","CxVU0QpKQ==&amp;WINDOW=FIRST_POPUP&amp;HEIGHT=450&amp;WIDTH=450&amp;START_MAXIMIZED=FALSE&amp;VAR:CALENDAR=US&amp;VAR:SYMBOL=CA&amp;VAR:INDEX=0"}</definedName>
    <definedName name="_2140__FDSAUDITLINK__" localSheetId="2">{"fdsup://directions/FAT Viewer?action=UPDATE&amp;creator=factset&amp;DYN_ARGS=TRUE&amp;DOC_NAME=FAT:FQL_AUDITING_CLIENT_TEMPLATE.FAT&amp;display_string=Audit&amp;VAR:KEY=ZMTMVIVUHW&amp;VAR:QUERY=KEZTTF9ORVRfSU5DKE5PVyxOT1csRlNBLCxVU0QpQEZGX05FVF9JTkMoTFRNUywwLCwsLFVTRCkp&amp;WINDOW=F","IRST_POPUP&amp;HEIGHT=450&amp;WIDTH=450&amp;START_MAXIMIZED=FALSE&amp;VAR:CALENDAR=US&amp;VAR:SYMBOL=LNET&amp;VAR:INDEX=0"}</definedName>
    <definedName name="_2140__FDSAUDITLINK__" hidden="1">{"fdsup://directions/FAT Viewer?action=UPDATE&amp;creator=factset&amp;DYN_ARGS=TRUE&amp;DOC_NAME=FAT:FQL_AUDITING_CLIENT_TEMPLATE.FAT&amp;display_string=Audit&amp;VAR:KEY=GBAZURCLAV&amp;VAR:QUERY=RkZfRU5UUlBSX1ZBTF9EQUlMWSg0MDIyNyk=&amp;WINDOW=FIRST_POPUP&amp;HEIGHT=450&amp;WIDTH=450&amp;START_MA","XIMIZED=FALSE&amp;VAR:CALENDAR=US&amp;VAR:SYMBOL=CHH&amp;VAR:INDEX=0"}</definedName>
    <definedName name="_2141__FDSAUDITLINK__" localSheetId="2">{"fdsup://directions/FAT Viewer?action=UPDATE&amp;creator=factset&amp;DYN_ARGS=TRUE&amp;DOC_NAME=FAT:FQL_AUDITING_CLIENT_TEMPLATE.FAT&amp;display_string=Audit&amp;VAR:KEY=JQNUBGBYTQ&amp;VAR:QUERY=KEZTTF9ORVRfSU5DKE5PVyxOT1csRlNBLCxVU0QpQEZGX05FVF9JTkMoTFRNUywwLCwsLFVTRCkp&amp;WINDOW=F","IRST_POPUP&amp;HEIGHT=450&amp;WIDTH=450&amp;START_MAXIMIZED=FALSE&amp;VAR:CALENDAR=US&amp;VAR:SYMBOL=GCOM&amp;VAR:INDEX=0"}</definedName>
    <definedName name="_2141__FDSAUDITLINK__" hidden="1">{"fdsup://directions/FAT Viewer?action=UPDATE&amp;creator=factset&amp;DYN_ARGS=TRUE&amp;DOC_NAME=FAT:FQL_AUDITING_CLIENT_TEMPLATE.FAT&amp;display_string=Audit&amp;VAR:KEY=WHKBETWRMZ&amp;VAR:QUERY=RkZfRU5UUlBSX1ZBTF9EQUlMWSg0MDIyNyk=&amp;WINDOW=FIRST_POPUP&amp;HEIGHT=450&amp;WIDTH=450&amp;START_MA","XIMIZED=FALSE&amp;VAR:CALENDAR=US&amp;VAR:SYMBOL=WYN&amp;VAR:INDEX=0"}</definedName>
    <definedName name="_2142__FDSAUDITLINK__" localSheetId="2">{"fdsup://directions/FAT Viewer?action=UPDATE&amp;creator=factset&amp;DYN_ARGS=TRUE&amp;DOC_NAME=FAT:FQL_AUDITING_CLIENT_TEMPLATE.FAT&amp;display_string=Audit&amp;VAR:KEY=XSBSFOPSVG&amp;VAR:QUERY=KEZTTF9ORVRfSU5DKE5PVyxOT1csRlNBLCxVU0QpQEZGX05FVF9JTkMoTFRNUywwLCwsLFVTRCkp&amp;WINDOW=F","IRST_POPUP&amp;HEIGHT=450&amp;WIDTH=450&amp;START_MAXIMIZED=FALSE&amp;VAR:CALENDAR=US&amp;VAR:SYMBOL=EGHT&amp;VAR:INDEX=0"}</definedName>
    <definedName name="_2142__FDSAUDITLINK__" hidden="1">{"fdsup://directions/FAT Viewer?action=UPDATE&amp;creator=factset&amp;DYN_ARGS=TRUE&amp;DOC_NAME=FAT:FQL_AUDITING_CLIENT_TEMPLATE.FAT&amp;display_string=Audit&amp;VAR:KEY=SNQNQHMHMP&amp;VAR:QUERY=RkZfRU5UUlBSX1ZBTF9EQUlMWSg0MDIyNik=&amp;WINDOW=FIRST_POPUP&amp;HEIGHT=450&amp;WIDTH=450&amp;START_MA","XIMIZED=FALSE&amp;VAR:CALENDAR=US&amp;VAR:SYMBOL=H&amp;VAR:INDEX=0"}</definedName>
    <definedName name="_2143__FDSAUDITLINK__" localSheetId="2">{"fdsup://directions/FAT Viewer?action=UPDATE&amp;creator=factset&amp;DYN_ARGS=TRUE&amp;DOC_NAME=FAT:FQL_AUDITING_CLIENT_TEMPLATE.FAT&amp;display_string=Audit&amp;VAR:KEY=FGPSBUFMBU&amp;VAR:QUERY=KEZTTF9ORVRfSU5DKE5PVyxOT1csRlNBLCxVU0QpQEZGX05FVF9JTkMoTFRNUywwLCwsLFVTRCkp&amp;WINDOW=F","IRST_POPUP&amp;HEIGHT=450&amp;WIDTH=450&amp;START_MAXIMIZED=FALSE&amp;VAR:CALENDAR=US&amp;VAR:SYMBOL=XOHO&amp;VAR:INDEX=0"}</definedName>
    <definedName name="_2143__FDSAUDITLINK__" hidden="1">{"fdsup://directions/FAT Viewer?action=UPDATE&amp;creator=factset&amp;DYN_ARGS=TRUE&amp;DOC_NAME=FAT:FQL_AUDITING_CLIENT_TEMPLATE.FAT&amp;display_string=Audit&amp;VAR:KEY=EHSLKRMHGD&amp;VAR:QUERY=RkZfRU5UUlBSX1ZBTF9EQUlMWSg0MDIyNik=&amp;WINDOW=FIRST_POPUP&amp;HEIGHT=450&amp;WIDTH=450&amp;START_MA","XIMIZED=FALSE&amp;VAR:CALENDAR=US&amp;VAR:SYMBOL=HOT&amp;VAR:INDEX=0"}</definedName>
    <definedName name="_2144__FDSAUDITLINK__" localSheetId="2">{"fdsup://directions/FAT Viewer?action=UPDATE&amp;creator=factset&amp;DYN_ARGS=TRUE&amp;DOC_NAME=FAT:FQL_AUDITING_CLIENT_TEMPLATE.FAT&amp;display_string=Audit&amp;VAR:KEY=DYDUDUJEFO&amp;VAR:QUERY=KEZTTF9ORVRfSU5DKE5PVyxOT1csRlNBLCxVU0QpQEZGX05FVF9JTkMoTFRNUywwLCwsLFVTRCkp&amp;WINDOW=F","IRST_POPUP&amp;HEIGHT=450&amp;WIDTH=450&amp;START_MAXIMIZED=FALSE&amp;VAR:CALENDAR=US&amp;VAR:SYMBOL=ALVR&amp;VAR:INDEX=0"}</definedName>
    <definedName name="_2144__FDSAUDITLINK__" hidden="1">{"fdsup://directions/FAT Viewer?action=UPDATE&amp;creator=factset&amp;DYN_ARGS=TRUE&amp;DOC_NAME=FAT:FQL_AUDITING_CLIENT_TEMPLATE.FAT&amp;display_string=Audit&amp;VAR:KEY=GHQXQBWTAL&amp;VAR:QUERY=RkZfRU5UUlBSX1ZBTF9EQUlMWSg0MDIyNik=&amp;WINDOW=FIRST_POPUP&amp;HEIGHT=450&amp;WIDTH=450&amp;START_MA","XIMIZED=FALSE&amp;VAR:CALENDAR=US&amp;VAR:SYMBOL=585284&amp;VAR:INDEX=0"}</definedName>
    <definedName name="_2145__FDSAUDITLINK__" localSheetId="2">{"fdsup://directions/FAT Viewer?action=UPDATE&amp;creator=factset&amp;DYN_ARGS=TRUE&amp;DOC_NAME=FAT:FQL_AUDITING_CLIENT_TEMPLATE.FAT&amp;display_string=Audit&amp;VAR:KEY=VQLEBSPWJM&amp;VAR:QUERY=KEZTTF9ORVRfSU5DKE5PVyxOT1csRlNBLCxVU0QpQEZGX05FVF9JTkMoTFRNUywwLCwsLFVTRCkp&amp;WINDOW=F","IRST_POPUP&amp;HEIGHT=450&amp;WIDTH=450&amp;START_MAXIMIZED=FALSE&amp;VAR:CALENDAR=US&amp;VAR:SYMBOL=NTLS&amp;VAR:INDEX=0"}</definedName>
    <definedName name="_2145__FDSAUDITLINK__" hidden="1">{"fdsup://directions/FAT Viewer?action=UPDATE&amp;creator=factset&amp;DYN_ARGS=TRUE&amp;DOC_NAME=FAT:FQL_AUDITING_CLIENT_TEMPLATE.FAT&amp;display_string=Audit&amp;VAR:KEY=GXWZKXSBQZ&amp;VAR:QUERY=RkZfRU5UUlBSX1ZBTF9EQUlMWSg0MDIyNik=&amp;WINDOW=FIRST_POPUP&amp;HEIGHT=450&amp;WIDTH=450&amp;START_MA","XIMIZED=FALSE&amp;VAR:CALENDAR=US&amp;VAR:SYMBOL=MAR&amp;VAR:INDEX=0"}</definedName>
    <definedName name="_2146__FDSAUDITLINK__" localSheetId="2">{"fdsup://directions/FAT Viewer?action=UPDATE&amp;creator=factset&amp;DYN_ARGS=TRUE&amp;DOC_NAME=FAT:FQL_AUDITING_CLIENT_TEMPLATE.FAT&amp;display_string=Audit&amp;VAR:KEY=TUTWRQBANS&amp;VAR:QUERY=KEZTTF9ORVRfSU5DKE5PVyxOT1csRlNBLCxVU0QpQEZGX05FVF9JTkMoTFRNUywwLCwsLFVTRCkp&amp;WINDOW=F","IRST_POPUP&amp;HEIGHT=450&amp;WIDTH=450&amp;START_MAXIMIZED=FALSE&amp;VAR:CALENDAR=US&amp;VAR:SYMBOL=OTT&amp;VAR:INDEX=0"}</definedName>
    <definedName name="_2146__FDSAUDITLINK__" hidden="1">{"fdsup://directions/FAT Viewer?action=UPDATE&amp;creator=factset&amp;DYN_ARGS=TRUE&amp;DOC_NAME=FAT:FQL_AUDITING_CLIENT_TEMPLATE.FAT&amp;display_string=Audit&amp;VAR:KEY=ABONILOLWP&amp;VAR:QUERY=RkZfRU5UUlBSX1ZBTF9EQUlMWSg0MDIyNik=&amp;WINDOW=FIRST_POPUP&amp;HEIGHT=450&amp;WIDTH=450&amp;START_MA","XIMIZED=FALSE&amp;VAR:CALENDAR=US&amp;VAR:SYMBOL=CHH&amp;VAR:INDEX=0"}</definedName>
    <definedName name="_2147__FDSAUDITLINK__" localSheetId="2">{"fdsup://directions/FAT Viewer?action=UPDATE&amp;creator=factset&amp;DYN_ARGS=TRUE&amp;DOC_NAME=FAT:FQL_AUDITING_CLIENT_TEMPLATE.FAT&amp;display_string=Audit&amp;VAR:KEY=LQHYXINYJC&amp;VAR:QUERY=KEZTTF9ORVRfSU5DKE5PVyxOT1csRlNBLCxVU0QpQEZGX05FVF9JTkMoTFRNUywwLCwsLFVTRCkp&amp;WINDOW=F","IRST_POPUP&amp;HEIGHT=450&amp;WIDTH=450&amp;START_MAXIMIZED=FALSE&amp;VAR:CALENDAR=US&amp;VAR:SYMBOL=TNAV&amp;VAR:INDEX=0"}</definedName>
    <definedName name="_2147__FDSAUDITLINK__" hidden="1">{"fdsup://directions/FAT Viewer?action=UPDATE&amp;creator=factset&amp;DYN_ARGS=TRUE&amp;DOC_NAME=FAT:FQL_AUDITING_CLIENT_TEMPLATE.FAT&amp;display_string=Audit&amp;VAR:KEY=GXAZQRCTMX&amp;VAR:QUERY=RkZfRU5UUlBSX1ZBTF9EQUlMWSg0MDIyNik=&amp;WINDOW=FIRST_POPUP&amp;HEIGHT=450&amp;WIDTH=450&amp;START_MA","XIMIZED=FALSE&amp;VAR:CALENDAR=US&amp;VAR:SYMBOL=WYN&amp;VAR:INDEX=0"}</definedName>
    <definedName name="_2148__FDSAUDITLINK__" localSheetId="2">{"fdsup://directions/FAT Viewer?action=UPDATE&amp;creator=factset&amp;DYN_ARGS=TRUE&amp;DOC_NAME=FAT:FQL_AUDITING_CLIENT_TEMPLATE.FAT&amp;display_string=Audit&amp;VAR:KEY=BYTILQPCVO&amp;VAR:QUERY=KEZTTF9ORVRfSU5DKE5PVyxOT1csRlNBLCxVU0QpQEZGX05FVF9JTkMoTFRNUywwLCwsLFVTRCkp&amp;WINDOW=F","IRST_POPUP&amp;HEIGHT=450&amp;WIDTH=450&amp;START_MAXIMIZED=FALSE&amp;VAR:CALENDAR=US&amp;VAR:SYMBOL=ITCD&amp;VAR:INDEX=0"}</definedName>
    <definedName name="_2148__FDSAUDITLINK__" hidden="1">{"fdsup://directions/FAT Viewer?action=UPDATE&amp;creator=factset&amp;DYN_ARGS=TRUE&amp;DOC_NAME=FAT:FQL_AUDITING_CLIENT_TEMPLATE.FAT&amp;display_string=Audit&amp;VAR:KEY=SBIBSJCXKN&amp;VAR:QUERY=RkZfRU5UUlBSX1ZBTF9EQUlMWSg0MDIyNSk=&amp;WINDOW=FIRST_POPUP&amp;HEIGHT=450&amp;WIDTH=450&amp;START_MA","XIMIZED=FALSE&amp;VAR:CALENDAR=US&amp;VAR:SYMBOL=H&amp;VAR:INDEX=0"}</definedName>
    <definedName name="_2149__FDSAUDITLINK__" localSheetId="2">{"fdsup://directions/FAT Viewer?action=UPDATE&amp;creator=factset&amp;DYN_ARGS=TRUE&amp;DOC_NAME=FAT:FQL_AUDITING_CLIENT_TEMPLATE.FAT&amp;display_string=Audit&amp;VAR:KEY=DGVUROLKVM&amp;VAR:QUERY=KEZTTF9ORVRfSU5DKE5PVyxOT1csRlNBLCxVU0QpQEZGX05FVF9JTkMoTFRNUywwLCwsLFVTRCkp&amp;WINDOW=F","IRST_POPUP&amp;HEIGHT=450&amp;WIDTH=450&amp;START_MAXIMIZED=FALSE&amp;VAR:CALENDAR=US&amp;VAR:SYMBOL=INAP&amp;VAR:INDEX=0"}</definedName>
    <definedName name="_2149__FDSAUDITLINK__" hidden="1">{"fdsup://directions/FAT Viewer?action=UPDATE&amp;creator=factset&amp;DYN_ARGS=TRUE&amp;DOC_NAME=FAT:FQL_AUDITING_CLIENT_TEMPLATE.FAT&amp;display_string=Audit&amp;VAR:KEY=WVKPIHQDAJ&amp;VAR:QUERY=RkZfRU5UUlBSX1ZBTF9EQUlMWSg0MDIyNSk=&amp;WINDOW=FIRST_POPUP&amp;HEIGHT=450&amp;WIDTH=450&amp;START_MA","XIMIZED=FALSE&amp;VAR:CALENDAR=US&amp;VAR:SYMBOL=HOT&amp;VAR:INDEX=0"}</definedName>
    <definedName name="_215___________________123Graph_XCHART_11" hidden="1">#REF!</definedName>
    <definedName name="_215________________123Graph_XCHART_10" hidden="1">#REF!</definedName>
    <definedName name="_215____123Graph_XCHART_1" hidden="1">#REF!</definedName>
    <definedName name="_215____123Graph_XCHART_10" hidden="1">#REF!</definedName>
    <definedName name="_215__123Graph_XCHART_4A" hidden="1">#REF!</definedName>
    <definedName name="_215__FDSAUDITLINK__" localSheetId="2" hidden="1">{"fdsup://Directions/FactSet Auditing Viewer?action=AUDIT_VALUE&amp;DB=129&amp;ID1=48020T10&amp;VALUEID=02051&amp;SDATE=2009&amp;PERIODTYPE=ANN_STD&amp;SCFT=3&amp;window=popup_no_bar&amp;width=385&amp;height=120&amp;START_MAXIMIZED=FALSE&amp;creator=factset&amp;display_string=Audit"}</definedName>
    <definedName name="_215__FDSAUDITLINK__" hidden="1">{"fdsup://directions/FAT Viewer?action=UPDATE&amp;creator=factset&amp;DYN_ARGS=TRUE&amp;DOC_NAME=FAT:FQL_AUDITING_CLIENT_TEMPLATE.FAT&amp;display_string=Audit&amp;VAR:KEY=OHWBOJSDUL&amp;VAR:QUERY=KEZGX0lOVF9FWFBfTkVUKExUTVMsNDA3MjQsLCxSUCxVU0QpQEZGX0lOVF9FWFBfTkVUKExUTVNfU0VNSSw0M","DcyNCwsLFJQLFVTRCkp&amp;WINDOW=FIRST_POPUP&amp;HEIGHT=450&amp;WIDTH=450&amp;START_MAXIMIZED=FALSE&amp;VAR:CALENDAR=US&amp;VAR:SYMBOL=ENTU&amp;VAR:INDEX=0"}</definedName>
    <definedName name="_215__FDSAUDITLINK___1" localSheetId="2" hidden="1">{"fdsup://directions/FAT Viewer?action=UPDATE&amp;creator=factset&amp;DYN_ARGS=TRUE&amp;DOC_NAME=FAT:FQL_AUDITING_CLIENT_TEMPLATE.FAT&amp;display_string=Audit&amp;VAR:KEY=OHWBOJSDUL&amp;VAR:QUERY=KEZGX0lOVF9FWFBfTkVUKExUTVMsNDA3MjQsLCxSUCxVU0QpQEZGX0lOVF9FWFBfTkVUKExUTVNfU0VNSSw0M","DcyNCwsLFJQLFVTRCkp&amp;WINDOW=FIRST_POPUP&amp;HEIGHT=450&amp;WIDTH=450&amp;START_MAXIMIZED=FALSE&amp;VAR:CALENDAR=US&amp;VAR:SYMBOL=ENTU&amp;VAR:INDEX=0"}</definedName>
    <definedName name="_215__FDSAUDITLINK___1" hidden="1">{"fdsup://directions/FAT Viewer?action=UPDATE&amp;creator=factset&amp;DYN_ARGS=TRUE&amp;DOC_NAME=FAT:FQL_AUDITING_CLIENT_TEMPLATE.FAT&amp;display_string=Audit&amp;VAR:KEY=OHWBOJSDUL&amp;VAR:QUERY=KEZGX0lOVF9FWFBfTkVUKExUTVMsNDA3MjQsLCxSUCxVU0QpQEZGX0lOVF9FWFBfTkVUKExUTVNfU0VNSSw0M","DcyNCwsLFJQLFVTRCkp&amp;WINDOW=FIRST_POPUP&amp;HEIGHT=450&amp;WIDTH=450&amp;START_MAXIMIZED=FALSE&amp;VAR:CALENDAR=US&amp;VAR:SYMBOL=ENTU&amp;VAR:INDEX=0"}</definedName>
    <definedName name="_2150__FDSAUDITLINK__" localSheetId="2">{"fdsup://directions/FAT Viewer?action=UPDATE&amp;creator=factset&amp;DYN_ARGS=TRUE&amp;DOC_NAME=FAT:FQL_AUDITING_CLIENT_TEMPLATE.FAT&amp;display_string=Audit&amp;VAR:KEY=DQFORGHMJI&amp;VAR:QUERY=KEZTTF9ORVRfSU5DKE5PVyxOT1csRlNBLCxVU0QpQEZGX05FVF9JTkMoTFRNUywwLCwsLFVTRCkp&amp;WINDOW=F","IRST_POPUP&amp;HEIGHT=450&amp;WIDTH=450&amp;START_MAXIMIZED=FALSE&amp;VAR:CALENDAR=US&amp;VAR:SYMBOL=ATNI&amp;VAR:INDEX=0"}</definedName>
    <definedName name="_2150__FDSAUDITLINK__" hidden="1">{"fdsup://directions/FAT Viewer?action=UPDATE&amp;creator=factset&amp;DYN_ARGS=TRUE&amp;DOC_NAME=FAT:FQL_AUDITING_CLIENT_TEMPLATE.FAT&amp;display_string=Audit&amp;VAR:KEY=GHGXCJYLYD&amp;VAR:QUERY=RkZfRU5UUlBSX1ZBTF9EQUlMWSg0MDIyNSk=&amp;WINDOW=FIRST_POPUP&amp;HEIGHT=450&amp;WIDTH=450&amp;START_MA","XIMIZED=FALSE&amp;VAR:CALENDAR=US&amp;VAR:SYMBOL=585284&amp;VAR:INDEX=0"}</definedName>
    <definedName name="_2151__FDSAUDITLINK__" localSheetId="2">{"fdsup://directions/FAT Viewer?action=UPDATE&amp;creator=factset&amp;DYN_ARGS=TRUE&amp;DOC_NAME=FAT:FQL_AUDITING_CLIENT_TEMPLATE.FAT&amp;display_string=Audit&amp;VAR:KEY=ZGRQNGFEFO&amp;VAR:QUERY=KEZTTF9ORVRfSU5DKE5PVyxOT1csRlNBLCxVU0QpQEZGX05FVF9JTkMoTFRNUywwLCwsLFVTRCkp&amp;WINDOW=F","IRST_POPUP&amp;HEIGHT=450&amp;WIDTH=450&amp;START_MAXIMIZED=FALSE&amp;VAR:CALENDAR=US&amp;VAR:SYMBOL=MCCC&amp;VAR:INDEX=0"}</definedName>
    <definedName name="_2151__FDSAUDITLINK__" hidden="1">{"fdsup://directions/FAT Viewer?action=UPDATE&amp;creator=factset&amp;DYN_ARGS=TRUE&amp;DOC_NAME=FAT:FQL_AUDITING_CLIENT_TEMPLATE.FAT&amp;display_string=Audit&amp;VAR:KEY=ULCFOJMRQN&amp;VAR:QUERY=RkZfRU5UUlBSX1ZBTF9EQUlMWSg0MDIyNSk=&amp;WINDOW=FIRST_POPUP&amp;HEIGHT=450&amp;WIDTH=450&amp;START_MA","XIMIZED=FALSE&amp;VAR:CALENDAR=US&amp;VAR:SYMBOL=MAR&amp;VAR:INDEX=0"}</definedName>
    <definedName name="_2152__FDSAUDITLINK__" localSheetId="2">{"fdsup://directions/FAT Viewer?action=UPDATE&amp;creator=factset&amp;DYN_ARGS=TRUE&amp;DOC_NAME=FAT:FQL_AUDITING_CLIENT_TEMPLATE.FAT&amp;display_string=Audit&amp;VAR:KEY=FODSTIDSFM&amp;VAR:QUERY=KEZTTF9ORVRfSU5DKE5PVyxOT1csRlNBLCxVU0QpQEZGX05FVF9JTkMoTFRNUywwLCwsLFVTRCkp&amp;WINDOW=F","IRST_POPUP&amp;HEIGHT=450&amp;WIDTH=450&amp;START_MAXIMIZED=FALSE&amp;VAR:CALENDAR=US&amp;VAR:SYMBOL=INSP&amp;VAR:INDEX=0"}</definedName>
    <definedName name="_2152__FDSAUDITLINK__" hidden="1">{"fdsup://directions/FAT Viewer?action=UPDATE&amp;creator=factset&amp;DYN_ARGS=TRUE&amp;DOC_NAME=FAT:FQL_AUDITING_CLIENT_TEMPLATE.FAT&amp;display_string=Audit&amp;VAR:KEY=QVSDUBGLOH&amp;VAR:QUERY=RkZfRU5UUlBSX1ZBTF9EQUlMWSg0MDIyNSk=&amp;WINDOW=FIRST_POPUP&amp;HEIGHT=450&amp;WIDTH=450&amp;START_MA","XIMIZED=FALSE&amp;VAR:CALENDAR=US&amp;VAR:SYMBOL=CHH&amp;VAR:INDEX=0"}</definedName>
    <definedName name="_2153__FDSAUDITLINK__" localSheetId="2">{"fdsup://directions/FAT Viewer?action=UPDATE&amp;creator=factset&amp;DYN_ARGS=TRUE&amp;DOC_NAME=FAT:FQL_AUDITING_CLIENT_TEMPLATE.FAT&amp;display_string=Audit&amp;VAR:KEY=VCFWLGXODU&amp;VAR:QUERY=KEZTTF9ORVRfSU5DKE5PVyxOT1csRlNBLCxVU0QpQEZGX05FVF9JTkMoTFRNUywwLCwsLFVTRCkp&amp;WINDOW=F","IRST_POPUP&amp;HEIGHT=450&amp;WIDTH=450&amp;START_MAXIMIZED=FALSE&amp;VAR:CALENDAR=US&amp;VAR:SYMBOL=CBEY&amp;VAR:INDEX=0"}</definedName>
    <definedName name="_2153__FDSAUDITLINK__" hidden="1">{"fdsup://directions/FAT Viewer?action=UPDATE&amp;creator=factset&amp;DYN_ARGS=TRUE&amp;DOC_NAME=FAT:FQL_AUDITING_CLIENT_TEMPLATE.FAT&amp;display_string=Audit&amp;VAR:KEY=CTSRYVCVQL&amp;VAR:QUERY=RkZfRU5UUlBSX1ZBTF9EQUlMWSg0MDIyNSk=&amp;WINDOW=FIRST_POPUP&amp;HEIGHT=450&amp;WIDTH=450&amp;START_MA","XIMIZED=FALSE&amp;VAR:CALENDAR=US&amp;VAR:SYMBOL=WYN&amp;VAR:INDEX=0"}</definedName>
    <definedName name="_2154__FDSAUDITLINK__" localSheetId="2">{"fdsup://directions/FAT Viewer?action=UPDATE&amp;creator=factset&amp;DYN_ARGS=TRUE&amp;DOC_NAME=FAT:FQL_AUDITING_CLIENT_TEMPLATE.FAT&amp;display_string=Audit&amp;VAR:KEY=DWHCHONSFY&amp;VAR:QUERY=KEZTTF9ORVRfSU5DKE5PVyxOT1csRlNBLCxVU0QpQEZGX05FVF9JTkMoTFRNUywwLCwsLFVTRCkp&amp;WINDOW=F","IRST_POPUP&amp;HEIGHT=450&amp;WIDTH=450&amp;START_MAXIMIZED=FALSE&amp;VAR:CALENDAR=US&amp;VAR:SYMBOL=455228&amp;VAR:INDEX=0"}</definedName>
    <definedName name="_2154__FDSAUDITLINK__" hidden="1">{"fdsup://directions/FAT Viewer?action=UPDATE&amp;creator=factset&amp;DYN_ARGS=TRUE&amp;DOC_NAME=FAT:FQL_AUDITING_CLIENT_TEMPLATE.FAT&amp;display_string=Audit&amp;VAR:KEY=IXIZSXMBAB&amp;VAR:QUERY=RkZfRU5UUlBSX1ZBTF9EQUlMWSg0MDIyMSk=&amp;WINDOW=FIRST_POPUP&amp;HEIGHT=450&amp;WIDTH=450&amp;START_MA","XIMIZED=FALSE&amp;VAR:CALENDAR=US&amp;VAR:SYMBOL=H&amp;VAR:INDEX=0"}</definedName>
    <definedName name="_2155__FDSAUDITLINK__" localSheetId="2">{"fdsup://directions/FAT Viewer?action=UPDATE&amp;creator=factset&amp;DYN_ARGS=TRUE&amp;DOC_NAME=FAT:FQL_AUDITING_CLIENT_TEMPLATE.FAT&amp;display_string=Audit&amp;VAR:KEY=VURMDILGPK&amp;VAR:QUERY=KEZTTF9ORVRfSU5DKE5PVyxOT1csRlNBLCxVU0QpQEZGX05FVF9JTkMoTFRNUywwLCwsLFVTRCkp&amp;WINDOW=F","IRST_POPUP&amp;HEIGHT=450&amp;WIDTH=450&amp;START_MAXIMIZED=FALSE&amp;VAR:CALENDAR=US&amp;VAR:SYMBOL=ALSK&amp;VAR:INDEX=0"}</definedName>
    <definedName name="_2155__FDSAUDITLINK__" hidden="1">{"fdsup://directions/FAT Viewer?action=UPDATE&amp;creator=factset&amp;DYN_ARGS=TRUE&amp;DOC_NAME=FAT:FQL_AUDITING_CLIENT_TEMPLATE.FAT&amp;display_string=Audit&amp;VAR:KEY=WXWHGNWNWD&amp;VAR:QUERY=RkZfRU5UUlBSX1ZBTF9EQUlMWSg0MDIyMSk=&amp;WINDOW=FIRST_POPUP&amp;HEIGHT=450&amp;WIDTH=450&amp;START_MA","XIMIZED=FALSE&amp;VAR:CALENDAR=US&amp;VAR:SYMBOL=HOT&amp;VAR:INDEX=0"}</definedName>
    <definedName name="_2156__FDSAUDITLINK__" localSheetId="2">{"fdsup://directions/FAT Viewer?action=UPDATE&amp;creator=factset&amp;DYN_ARGS=TRUE&amp;DOC_NAME=FAT:FQL_AUDITING_CLIENT_TEMPLATE.FAT&amp;display_string=Audit&amp;VAR:KEY=HIDGJYTAFS&amp;VAR:QUERY=KEZTTF9ORVRfSU5DKE5PVyxOT1csRlNBLCxVU0QpQEZGX05FVF9JTkMoTFRNUywwLCwsLFVTRCkp&amp;WINDOW=F","IRST_POPUP&amp;HEIGHT=450&amp;WIDTH=450&amp;START_MAXIMIZED=FALSE&amp;VAR:CALENDAR=US&amp;VAR:SYMBOL=TNDM&amp;VAR:INDEX=0"}</definedName>
    <definedName name="_2156__FDSAUDITLINK__" hidden="1">{"fdsup://directions/FAT Viewer?action=UPDATE&amp;creator=factset&amp;DYN_ARGS=TRUE&amp;DOC_NAME=FAT:FQL_AUDITING_CLIENT_TEMPLATE.FAT&amp;display_string=Audit&amp;VAR:KEY=WBQRWRAZQB&amp;VAR:QUERY=RkZfRU5UUlBSX1ZBTF9EQUlMWSg0MDIyMSk=&amp;WINDOW=FIRST_POPUP&amp;HEIGHT=450&amp;WIDTH=450&amp;START_MA","XIMIZED=FALSE&amp;VAR:CALENDAR=US&amp;VAR:SYMBOL=585284&amp;VAR:INDEX=0"}</definedName>
    <definedName name="_2157__FDSAUDITLINK__" localSheetId="2">{"fdsup://directions/FAT Viewer?action=UPDATE&amp;creator=factset&amp;DYN_ARGS=TRUE&amp;DOC_NAME=FAT:FQL_AUDITING_CLIENT_TEMPLATE.FAT&amp;display_string=Audit&amp;VAR:KEY=RMPYBAXERI&amp;VAR:QUERY=KEZTTF9ORVRfSU5DKE5PVyxOT1csRlNBLCxVU0QpQEZGX05FVF9JTkMoTFRNUywwLCwsLFVTRCkp&amp;WINDOW=F","IRST_POPUP&amp;HEIGHT=450&amp;WIDTH=450&amp;START_MAXIMIZED=FALSE&amp;VAR:CALENDAR=US&amp;VAR:SYMBOL=UNTD&amp;VAR:INDEX=0"}</definedName>
    <definedName name="_2157__FDSAUDITLINK__" hidden="1">{"fdsup://directions/FAT Viewer?action=UPDATE&amp;creator=factset&amp;DYN_ARGS=TRUE&amp;DOC_NAME=FAT:FQL_AUDITING_CLIENT_TEMPLATE.FAT&amp;display_string=Audit&amp;VAR:KEY=URGJYPYHYF&amp;VAR:QUERY=RkZfRU5UUlBSX1ZBTF9EQUlMWSg0MDIyMSk=&amp;WINDOW=FIRST_POPUP&amp;HEIGHT=450&amp;WIDTH=450&amp;START_MA","XIMIZED=FALSE&amp;VAR:CALENDAR=US&amp;VAR:SYMBOL=MAR&amp;VAR:INDEX=0"}</definedName>
    <definedName name="_2158__FDSAUDITLINK__" localSheetId="2">{"fdsup://directions/FAT Viewer?action=UPDATE&amp;creator=factset&amp;DYN_ARGS=TRUE&amp;DOC_NAME=FAT:FQL_AUDITING_CLIENT_TEMPLATE.FAT&amp;display_string=Audit&amp;VAR:KEY=JWFIVSDCVG&amp;VAR:QUERY=KEZTTF9ORVRfSU5DKE5PVyxOT1csRlNBLCxVU0QpQEZGX05FVF9JTkMoTFRNUywwLCwsLFVTRCkp&amp;WINDOW=F","IRST_POPUP&amp;HEIGHT=450&amp;WIDTH=450&amp;START_MAXIMIZED=FALSE&amp;VAR:CALENDAR=US&amp;VAR:SYMBOL=GNCMA&amp;VAR:INDEX=0"}</definedName>
    <definedName name="_2158__FDSAUDITLINK__" hidden="1">{"fdsup://directions/FAT Viewer?action=UPDATE&amp;creator=factset&amp;DYN_ARGS=TRUE&amp;DOC_NAME=FAT:FQL_AUDITING_CLIENT_TEMPLATE.FAT&amp;display_string=Audit&amp;VAR:KEY=SLCTGZGVMB&amp;VAR:QUERY=RkZfRU5UUlBSX1ZBTF9EQUlMWSg0MDIyMSk=&amp;WINDOW=FIRST_POPUP&amp;HEIGHT=450&amp;WIDTH=450&amp;START_MA","XIMIZED=FALSE&amp;VAR:CALENDAR=US&amp;VAR:SYMBOL=CHH&amp;VAR:INDEX=0"}</definedName>
    <definedName name="_2159__FDSAUDITLINK__" localSheetId="2">{"fdsup://directions/FAT Viewer?action=UPDATE&amp;creator=factset&amp;DYN_ARGS=TRUE&amp;DOC_NAME=FAT:FQL_AUDITING_CLIENT_TEMPLATE.FAT&amp;display_string=Audit&amp;VAR:KEY=ZETEPGLUZW&amp;VAR:QUERY=KEZTTF9ORVRfSU5DKE5PVyxOT1csRlNBLCxVU0QpQEZGX05FVF9JTkMoTFRNUywwLCwsLFVTRCkp&amp;WINDOW=F","IRST_POPUP&amp;HEIGHT=450&amp;WIDTH=450&amp;START_MAXIMIZED=FALSE&amp;VAR:CALENDAR=US&amp;VAR:SYMBOL=KNOL&amp;VAR:INDEX=0"}</definedName>
    <definedName name="_2159__FDSAUDITLINK__" hidden="1">{"fdsup://directions/FAT Viewer?action=UPDATE&amp;creator=factset&amp;DYN_ARGS=TRUE&amp;DOC_NAME=FAT:FQL_AUDITING_CLIENT_TEMPLATE.FAT&amp;display_string=Audit&amp;VAR:KEY=SZUBATWLCP&amp;VAR:QUERY=RkZfRU5UUlBSX1ZBTF9EQUlMWSg0MDIyMSk=&amp;WINDOW=FIRST_POPUP&amp;HEIGHT=450&amp;WIDTH=450&amp;START_MA","XIMIZED=FALSE&amp;VAR:CALENDAR=US&amp;VAR:SYMBOL=WYN&amp;VAR:INDEX=0"}</definedName>
    <definedName name="_216___________________123Graph_XCHART_12" hidden="1">#REF!</definedName>
    <definedName name="_216________________123Graph_XCHART_11" hidden="1">#REF!</definedName>
    <definedName name="_216_____123Graph_XCHART_18" hidden="1">#REF!</definedName>
    <definedName name="_216____123Graph_XCHART_10" hidden="1">#REF!</definedName>
    <definedName name="_216____123Graph_XCHART_11" hidden="1">#REF!</definedName>
    <definedName name="_216__123Graph_FCHART_5" hidden="1">#REF!</definedName>
    <definedName name="_216__FDSAUDITLINK__" localSheetId="2">{"fdsup://directions/FAT Viewer?action=UPDATE&amp;creator=factset&amp;DYN_ARGS=TRUE&amp;DOC_NAME=FAT:FQL_AUDITING_CLIENT_TEMPLATE.FAT&amp;display_string=Audit&amp;VAR:KEY=DCDUTIDIN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TPI&amp;VAR:INDEX=0"}</definedName>
    <definedName name="_216__FDSAUDITLINK__" hidden="1">{"fdsup://directions/FAT Viewer?action=UPDATE&amp;creator=factset&amp;DYN_ARGS=TRUE&amp;DOC_NAME=FAT:FQL_AUDITING_CLIENT_TEMPLATE.FAT&amp;display_string=Audit&amp;VAR:KEY=CNKLALWNGX&amp;VAR:QUERY=KEZGX05FVF9JTkMoTFRNUyw0MDcyNCwsLFJQLFVTRClARkZfTkVUX0lOQyhMVE1TX1NFTUksNDA3MjQsLCxSU","CxVU0QpKQ==&amp;WINDOW=FIRST_POPUP&amp;HEIGHT=450&amp;WIDTH=450&amp;START_MAXIMIZED=FALSE&amp;VAR:CALENDAR=US&amp;VAR:SYMBOL=CA&amp;VAR:INDEX=0"}</definedName>
    <definedName name="_216__FDSAUDITLINK___1" localSheetId="2" hidden="1">{"fdsup://directions/FAT Viewer?action=UPDATE&amp;creator=factset&amp;DYN_ARGS=TRUE&amp;DOC_NAME=FAT:FQL_AUDITING_CLIENT_TEMPLATE.FAT&amp;display_string=Audit&amp;VAR:KEY=CNKLALWNGX&amp;VAR:QUERY=KEZGX05FVF9JTkMoTFRNUyw0MDcyNCwsLFJQLFVTRClARkZfTkVUX0lOQyhMVE1TX1NFTUksNDA3MjQsLCxSU","CxVU0QpKQ==&amp;WINDOW=FIRST_POPUP&amp;HEIGHT=450&amp;WIDTH=450&amp;START_MAXIMIZED=FALSE&amp;VAR:CALENDAR=US&amp;VAR:SYMBOL=CA&amp;VAR:INDEX=0"}</definedName>
    <definedName name="_216__FDSAUDITLINK___1" hidden="1">{"fdsup://directions/FAT Viewer?action=UPDATE&amp;creator=factset&amp;DYN_ARGS=TRUE&amp;DOC_NAME=FAT:FQL_AUDITING_CLIENT_TEMPLATE.FAT&amp;display_string=Audit&amp;VAR:KEY=CNKLALWNGX&amp;VAR:QUERY=KEZGX05FVF9JTkMoTFRNUyw0MDcyNCwsLFJQLFVTRClARkZfTkVUX0lOQyhMVE1TX1NFTUksNDA3MjQsLCxSU","CxVU0QpKQ==&amp;WINDOW=FIRST_POPUP&amp;HEIGHT=450&amp;WIDTH=450&amp;START_MAXIMIZED=FALSE&amp;VAR:CALENDAR=US&amp;VAR:SYMBOL=CA&amp;VAR:INDEX=0"}</definedName>
    <definedName name="_2160__FDSAUDITLINK__" localSheetId="2">{"fdsup://directions/FAT Viewer?action=UPDATE&amp;creator=factset&amp;DYN_ARGS=TRUE&amp;DOC_NAME=FAT:FQL_AUDITING_CLIENT_TEMPLATE.FAT&amp;display_string=Audit&amp;VAR:KEY=FAVKDWFCXW&amp;VAR:QUERY=KEZTTF9ORVRfSU5DKE5PVyxOT1csRlNBLCxVU0QpQEZGX05FVF9JTkMoTFRNUywwLCwsLFVTRCkp&amp;WINDOW=F","IRST_POPUP&amp;HEIGHT=450&amp;WIDTH=450&amp;START_MAXIMIZED=FALSE&amp;VAR:CALENDAR=US&amp;VAR:SYMBOL=GLBC&amp;VAR:INDEX=0"}</definedName>
    <definedName name="_2160__FDSAUDITLINK__" hidden="1">{"fdsup://directions/FAT Viewer?action=UPDATE&amp;creator=factset&amp;DYN_ARGS=TRUE&amp;DOC_NAME=FAT:FQL_AUDITING_CLIENT_TEMPLATE.FAT&amp;display_string=Audit&amp;VAR:KEY=IZUJURAPKT&amp;VAR:QUERY=RkZfRU5UUlBSX1ZBTF9EQUlMWSg0MDIyMCk=&amp;WINDOW=FIRST_POPUP&amp;HEIGHT=450&amp;WIDTH=450&amp;START_MA","XIMIZED=FALSE&amp;VAR:CALENDAR=US&amp;VAR:SYMBOL=H&amp;VAR:INDEX=0"}</definedName>
    <definedName name="_2161__FDSAUDITLINK__" localSheetId="2">{"fdsup://directions/FAT Viewer?action=UPDATE&amp;creator=factset&amp;DYN_ARGS=TRUE&amp;DOC_NAME=FAT:FQL_AUDITING_CLIENT_TEMPLATE.FAT&amp;display_string=Audit&amp;VAR:KEY=PCFKLULKZM&amp;VAR:QUERY=KEZTTF9ORVRfSU5DKE5PVyxOT1csRlNBLCxVU0QpQEZGX05FVF9JTkMoTFRNUywwLCwsLFVTRCkp&amp;WINDOW=F","IRST_POPUP&amp;HEIGHT=450&amp;WIDTH=450&amp;START_MAXIMIZED=FALSE&amp;VAR:CALENDAR=US&amp;VAR:SYMBOL=SVVS&amp;VAR:INDEX=0"}</definedName>
    <definedName name="_2161__FDSAUDITLINK__" hidden="1">{"fdsup://directions/FAT Viewer?action=UPDATE&amp;creator=factset&amp;DYN_ARGS=TRUE&amp;DOC_NAME=FAT:FQL_AUDITING_CLIENT_TEMPLATE.FAT&amp;display_string=Audit&amp;VAR:KEY=QRGNIFCNCV&amp;VAR:QUERY=RkZfRU5UUlBSX1ZBTF9EQUlMWSg0MDIyMCk=&amp;WINDOW=FIRST_POPUP&amp;HEIGHT=450&amp;WIDTH=450&amp;START_MA","XIMIZED=FALSE&amp;VAR:CALENDAR=US&amp;VAR:SYMBOL=HOT&amp;VAR:INDEX=0"}</definedName>
    <definedName name="_2162__FDSAUDITLINK__" localSheetId="2">{"fdsup://directions/FAT Viewer?action=UPDATE&amp;creator=factset&amp;DYN_ARGS=TRUE&amp;DOC_NAME=FAT:FQL_AUDITING_CLIENT_TEMPLATE.FAT&amp;display_string=Audit&amp;VAR:KEY=DMHMRMZUDG&amp;VAR:QUERY=KEZTTF9ORVRfSU5DKE5PVyxOT1csRlNBLCxVU0QpQEZGX05FVF9JTkMoTFRNUywwLCwsLFVTRCkp&amp;WINDOW=F","IRST_POPUP&amp;HEIGHT=450&amp;WIDTH=450&amp;START_MAXIMIZED=FALSE&amp;VAR:CALENDAR=US&amp;VAR:SYMBOL=TIVO&amp;VAR:INDEX=0"}</definedName>
    <definedName name="_2162__FDSAUDITLINK__" hidden="1">{"fdsup://directions/FAT Viewer?action=UPDATE&amp;creator=factset&amp;DYN_ARGS=TRUE&amp;DOC_NAME=FAT:FQL_AUDITING_CLIENT_TEMPLATE.FAT&amp;display_string=Audit&amp;VAR:KEY=OLEDADIXAF&amp;VAR:QUERY=RkZfRU5UUlBSX1ZBTF9EQUlMWSg0MDIyMCk=&amp;WINDOW=FIRST_POPUP&amp;HEIGHT=450&amp;WIDTH=450&amp;START_MA","XIMIZED=FALSE&amp;VAR:CALENDAR=US&amp;VAR:SYMBOL=585284&amp;VAR:INDEX=0"}</definedName>
    <definedName name="_2163__FDSAUDITLINK__" localSheetId="2">{"fdsup://directions/FAT Viewer?action=UPDATE&amp;creator=factset&amp;DYN_ARGS=TRUE&amp;DOC_NAME=FAT:FQL_AUDITING_CLIENT_TEMPLATE.FAT&amp;display_string=Audit&amp;VAR:KEY=FKVYLCHCFG&amp;VAR:QUERY=KEZTTF9ORVRfSU5DKE5PVyxOT1csRlNBLCxVU0QpQEZGX05FVF9JTkMoTFRNUywwLCwsLFVTRCkp&amp;WINDOW=F","IRST_POPUP&amp;HEIGHT=450&amp;WIDTH=450&amp;START_MAXIMIZED=FALSE&amp;VAR:CALENDAR=US&amp;VAR:SYMBOL=SVR&amp;VAR:INDEX=0"}</definedName>
    <definedName name="_2163__FDSAUDITLINK__" hidden="1">{"fdsup://directions/FAT Viewer?action=UPDATE&amp;creator=factset&amp;DYN_ARGS=TRUE&amp;DOC_NAME=FAT:FQL_AUDITING_CLIENT_TEMPLATE.FAT&amp;display_string=Audit&amp;VAR:KEY=YRGVGFMDOV&amp;VAR:QUERY=RkZfRU5UUlBSX1ZBTF9EQUlMWSg0MDIyMCk=&amp;WINDOW=FIRST_POPUP&amp;HEIGHT=450&amp;WIDTH=450&amp;START_MA","XIMIZED=FALSE&amp;VAR:CALENDAR=US&amp;VAR:SYMBOL=MAR&amp;VAR:INDEX=0"}</definedName>
    <definedName name="_2164__FDSAUDITLINK__" localSheetId="2">{"fdsup://directions/FAT Viewer?action=UPDATE&amp;creator=factset&amp;DYN_ARGS=TRUE&amp;DOC_NAME=FAT:FQL_AUDITING_CLIENT_TEMPLATE.FAT&amp;display_string=Audit&amp;VAR:KEY=BILSLGHGXW&amp;VAR:QUERY=KEZTTF9ORVRfSU5DKE5PVyxOT1csRlNBLCxVU0QpQEZGX05FVF9JTkMoTFRNUywwLCwsLFVTRCkp&amp;WINDOW=F","IRST_POPUP&amp;HEIGHT=450&amp;WIDTH=450&amp;START_MAXIMIZED=FALSE&amp;VAR:CALENDAR=US&amp;VAR:SYMBOL=VSAT&amp;VAR:INDEX=0"}</definedName>
    <definedName name="_2164__FDSAUDITLINK__" hidden="1">{"fdsup://directions/FAT Viewer?action=UPDATE&amp;creator=factset&amp;DYN_ARGS=TRUE&amp;DOC_NAME=FAT:FQL_AUDITING_CLIENT_TEMPLATE.FAT&amp;display_string=Audit&amp;VAR:KEY=KLOLWVCVUZ&amp;VAR:QUERY=RkZfRU5UUlBSX1ZBTF9EQUlMWSg0MDIyMCk=&amp;WINDOW=FIRST_POPUP&amp;HEIGHT=450&amp;WIDTH=450&amp;START_MA","XIMIZED=FALSE&amp;VAR:CALENDAR=US&amp;VAR:SYMBOL=CHH&amp;VAR:INDEX=0"}</definedName>
    <definedName name="_2165__FDSAUDITLINK__" localSheetId="2">{"fdsup://directions/FAT Viewer?action=UPDATE&amp;creator=factset&amp;DYN_ARGS=TRUE&amp;DOC_NAME=FAT:FQL_AUDITING_CLIENT_TEMPLATE.FAT&amp;display_string=Audit&amp;VAR:KEY=ZELKVYBYHO&amp;VAR:QUERY=KEZTTF9ORVRfSU5DKE5PVyxOT1csRlNBLCxVU0QpQEZGX05FVF9JTkMoTFRNUywwLCwsLFVTRCkp&amp;WINDOW=F","IRST_POPUP&amp;HEIGHT=450&amp;WIDTH=450&amp;START_MAXIMIZED=FALSE&amp;VAR:CALENDAR=US&amp;VAR:SYMBOL=TCL&amp;VAR:INDEX=0"}</definedName>
    <definedName name="_2165__FDSAUDITLINK__" hidden="1">{"fdsup://directions/FAT Viewer?action=UPDATE&amp;creator=factset&amp;DYN_ARGS=TRUE&amp;DOC_NAME=FAT:FQL_AUDITING_CLIENT_TEMPLATE.FAT&amp;display_string=Audit&amp;VAR:KEY=KJCBMRALSF&amp;VAR:QUERY=RkZfRU5UUlBSX1ZBTF9EQUlMWSg0MDIyMCk=&amp;WINDOW=FIRST_POPUP&amp;HEIGHT=450&amp;WIDTH=450&amp;START_MA","XIMIZED=FALSE&amp;VAR:CALENDAR=US&amp;VAR:SYMBOL=WYN&amp;VAR:INDEX=0"}</definedName>
    <definedName name="_2166__FDSAUDITLINK__" localSheetId="2">{"fdsup://directions/FAT Viewer?action=UPDATE&amp;creator=factset&amp;DYN_ARGS=TRUE&amp;DOC_NAME=FAT:FQL_AUDITING_CLIENT_TEMPLATE.FAT&amp;display_string=Audit&amp;VAR:KEY=TIDCXQROHQ&amp;VAR:QUERY=KEZTTF9ORVRfSU5DKE5PVyxOT1csRlNBLCxVU0QpQEZGX05FVF9JTkMoTFRNUywwLCwsLFVTRCkp&amp;WINDOW=F","IRST_POPUP&amp;HEIGHT=450&amp;WIDTH=450&amp;START_MAXIMIZED=FALSE&amp;VAR:CALENDAR=US&amp;VAR:SYMBOL=USM&amp;VAR:INDEX=0"}</definedName>
    <definedName name="_2166__FDSAUDITLINK__" hidden="1">{"fdsup://directions/FAT Viewer?action=UPDATE&amp;creator=factset&amp;DYN_ARGS=TRUE&amp;DOC_NAME=FAT:FQL_AUDITING_CLIENT_TEMPLATE.FAT&amp;display_string=Audit&amp;VAR:KEY=KNKHWLKHGJ&amp;VAR:QUERY=RkZfRU5UUlBSX1ZBTF9EQUlMWSg0MDIxOSk=&amp;WINDOW=FIRST_POPUP&amp;HEIGHT=450&amp;WIDTH=450&amp;START_MA","XIMIZED=FALSE&amp;VAR:CALENDAR=US&amp;VAR:SYMBOL=H&amp;VAR:INDEX=0"}</definedName>
    <definedName name="_2167__FDSAUDITLINK__" localSheetId="2">{"fdsup://directions/FAT Viewer?action=UPDATE&amp;creator=factset&amp;DYN_ARGS=TRUE&amp;DOC_NAME=FAT:FQL_AUDITING_CLIENT_TEMPLATE.FAT&amp;display_string=Audit&amp;VAR:KEY=HQFMDOTCZY&amp;VAR:QUERY=KEZTTF9ORVRfSU5DKE5PVyxOT1csRlNBLCxVU0QpQEZGX05FVF9JTkMoTFRNUywwLCwsLFVTRCkp&amp;WINDOW=F","IRST_POPUP&amp;HEIGHT=450&amp;WIDTH=450&amp;START_MAXIMIZED=FALSE&amp;VAR:CALENDAR=US&amp;VAR:SYMBOL=BTM&amp;VAR:INDEX=0"}</definedName>
    <definedName name="_2167__FDSAUDITLINK__" hidden="1">{"fdsup://directions/FAT Viewer?action=UPDATE&amp;creator=factset&amp;DYN_ARGS=TRUE&amp;DOC_NAME=FAT:FQL_AUDITING_CLIENT_TEMPLATE.FAT&amp;display_string=Audit&amp;VAR:KEY=GBODCPGPOT&amp;VAR:QUERY=RkZfRU5UUlBSX1ZBTF9EQUlMWSg0MDIxOSk=&amp;WINDOW=FIRST_POPUP&amp;HEIGHT=450&amp;WIDTH=450&amp;START_MA","XIMIZED=FALSE&amp;VAR:CALENDAR=US&amp;VAR:SYMBOL=HOT&amp;VAR:INDEX=0"}</definedName>
    <definedName name="_2168__FDSAUDITLINK__" localSheetId="2">{"fdsup://directions/FAT Viewer?action=UPDATE&amp;creator=factset&amp;DYN_ARGS=TRUE&amp;DOC_NAME=FAT:FQL_AUDITING_CLIENT_TEMPLATE.FAT&amp;display_string=Audit&amp;VAR:KEY=NMPCRWXYFU&amp;VAR:QUERY=KEZTTF9ORVRfSU5DKE5PVyxOT1csRlNBLCxVU0QpQEZGX05FVF9JTkMoTFRNUywwLCwsLFVTRCkp&amp;WINDOW=F","IRST_POPUP&amp;HEIGHT=450&amp;WIDTH=450&amp;START_MAXIMIZED=FALSE&amp;VAR:CALENDAR=US&amp;VAR:SYMBOL=ADTN&amp;VAR:INDEX=0"}</definedName>
    <definedName name="_2168__FDSAUDITLINK__" hidden="1">{"fdsup://directions/FAT Viewer?action=UPDATE&amp;creator=factset&amp;DYN_ARGS=TRUE&amp;DOC_NAME=FAT:FQL_AUDITING_CLIENT_TEMPLATE.FAT&amp;display_string=Audit&amp;VAR:KEY=UVWJMJYREH&amp;VAR:QUERY=RkZfRU5UUlBSX1ZBTF9EQUlMWSg0MDIxOSk=&amp;WINDOW=FIRST_POPUP&amp;HEIGHT=450&amp;WIDTH=450&amp;START_MA","XIMIZED=FALSE&amp;VAR:CALENDAR=US&amp;VAR:SYMBOL=585284&amp;VAR:INDEX=0"}</definedName>
    <definedName name="_2169__FDSAUDITLINK__" localSheetId="2">{"fdsup://directions/FAT Viewer?action=UPDATE&amp;creator=factset&amp;DYN_ARGS=TRUE&amp;DOC_NAME=FAT:FQL_AUDITING_CLIENT_TEMPLATE.FAT&amp;display_string=Audit&amp;VAR:KEY=ZOLILSJUPW&amp;VAR:QUERY=KEZTTF9ORVRfSU5DKE5PVyxOT1csRlNBLCxVU0QpQEZGX05FVF9JTkMoTFRNUywwLCwsLFVTRCkp&amp;WINDOW=F","IRST_POPUP&amp;HEIGHT=450&amp;WIDTH=450&amp;START_MAXIMIZED=FALSE&amp;VAR:CALENDAR=US&amp;VAR:SYMBOL=EQIX&amp;VAR:INDEX=0"}</definedName>
    <definedName name="_2169__FDSAUDITLINK__" hidden="1">{"fdsup://directions/FAT Viewer?action=UPDATE&amp;creator=factset&amp;DYN_ARGS=TRUE&amp;DOC_NAME=FAT:FQL_AUDITING_CLIENT_TEMPLATE.FAT&amp;display_string=Audit&amp;VAR:KEY=EHYTKXIXGV&amp;VAR:QUERY=RkZfRU5UUlBSX1ZBTF9EQUlMWSg0MDIxOSk=&amp;WINDOW=FIRST_POPUP&amp;HEIGHT=450&amp;WIDTH=450&amp;START_MA","XIMIZED=FALSE&amp;VAR:CALENDAR=US&amp;VAR:SYMBOL=MAR&amp;VAR:INDEX=0"}</definedName>
    <definedName name="_217___________________123Graph_XCHART_13" hidden="1">#REF!</definedName>
    <definedName name="_217________________123Graph_XCHART_12" hidden="1">#REF!</definedName>
    <definedName name="_217____123Graph_XCHART_11" hidden="1">#REF!</definedName>
    <definedName name="_217____123Graph_XCHART_12" hidden="1">#REF!</definedName>
    <definedName name="_217__FDSAUDITLINK__" localSheetId="2" hidden="1">{"fdsup://Directions/FactSet Auditing Viewer?action=AUDIT_VALUE&amp;DB=129&amp;ID1=48020T10&amp;VALUEID=02051&amp;SDATE=201004&amp;PERIODTYPE=QTR_STD&amp;SCFT=3&amp;window=popup_no_bar&amp;width=385&amp;height=120&amp;START_MAXIMIZED=FALSE&amp;creator=factset&amp;display_string=Audit"}</definedName>
    <definedName name="_217__FDSAUDITLINK__" hidden="1">{"fdsup://directions/FAT Viewer?action=UPDATE&amp;creator=factset&amp;DYN_ARGS=TRUE&amp;DOC_NAME=FAT:FQL_AUDITING_CLIENT_TEMPLATE.FAT&amp;display_string=Audit&amp;VAR:KEY=WBGVSROZIT&amp;VAR:QUERY=KEZGX0VCSVRfT1BFUihMVE1TLDQwNzI0LCwsUlAsVVNEKUBGRl9FQklUX09QRVIoTFRNU19TRU1JLDQwNzI0L","CwsUlAsVVNEKSk=&amp;WINDOW=FIRST_POPUP&amp;HEIGHT=450&amp;WIDTH=450&amp;START_MAXIMIZED=FALSE&amp;VAR:CALENDAR=US&amp;VAR:SYMBOL=CA&amp;VAR:INDEX=0"}</definedName>
    <definedName name="_217__FDSAUDITLINK___1" localSheetId="2" hidden="1">{"fdsup://directions/FAT Viewer?action=UPDATE&amp;creator=factset&amp;DYN_ARGS=TRUE&amp;DOC_NAME=FAT:FQL_AUDITING_CLIENT_TEMPLATE.FAT&amp;display_string=Audit&amp;VAR:KEY=WBGVSROZIT&amp;VAR:QUERY=KEZGX0VCSVRfT1BFUihMVE1TLDQwNzI0LCwsUlAsVVNEKUBGRl9FQklUX09QRVIoTFRNU19TRU1JLDQwNzI0L","CwsUlAsVVNEKSk=&amp;WINDOW=FIRST_POPUP&amp;HEIGHT=450&amp;WIDTH=450&amp;START_MAXIMIZED=FALSE&amp;VAR:CALENDAR=US&amp;VAR:SYMBOL=CA&amp;VAR:INDEX=0"}</definedName>
    <definedName name="_217__FDSAUDITLINK___1" hidden="1">{"fdsup://directions/FAT Viewer?action=UPDATE&amp;creator=factset&amp;DYN_ARGS=TRUE&amp;DOC_NAME=FAT:FQL_AUDITING_CLIENT_TEMPLATE.FAT&amp;display_string=Audit&amp;VAR:KEY=WBGVSROZIT&amp;VAR:QUERY=KEZGX0VCSVRfT1BFUihMVE1TLDQwNzI0LCwsUlAsVVNEKUBGRl9FQklUX09QRVIoTFRNU19TRU1JLDQwNzI0L","CwsUlAsVVNEKSk=&amp;WINDOW=FIRST_POPUP&amp;HEIGHT=450&amp;WIDTH=450&amp;START_MAXIMIZED=FALSE&amp;VAR:CALENDAR=US&amp;VAR:SYMBOL=CA&amp;VAR:INDEX=0"}</definedName>
    <definedName name="_2170__FDSAUDITLINK__" localSheetId="2">{"fdsup://directions/FAT Viewer?action=UPDATE&amp;creator=factset&amp;DYN_ARGS=TRUE&amp;DOC_NAME=FAT:FQL_AUDITING_CLIENT_TEMPLATE.FAT&amp;display_string=Audit&amp;VAR:KEY=XEJEZYTWFM&amp;VAR:QUERY=KEZTTF9ORVRfSU5DKE5PVyxOT1csRlNBLCxVU0QpQEZGX05FVF9JTkMoTFRNUywwLCwsLFVTRCkp&amp;WINDOW=F","IRST_POPUP&amp;HEIGHT=450&amp;WIDTH=450&amp;START_MAXIMIZED=FALSE&amp;VAR:CALENDAR=US&amp;VAR:SYMBOL=PCS&amp;VAR:INDEX=0"}</definedName>
    <definedName name="_2170__FDSAUDITLINK__" hidden="1">{"fdsup://directions/FAT Viewer?action=UPDATE&amp;creator=factset&amp;DYN_ARGS=TRUE&amp;DOC_NAME=FAT:FQL_AUDITING_CLIENT_TEMPLATE.FAT&amp;display_string=Audit&amp;VAR:KEY=ERYPUTGHCZ&amp;VAR:QUERY=RkZfRU5UUlBSX1ZBTF9EQUlMWSg0MDIxOSk=&amp;WINDOW=FIRST_POPUP&amp;HEIGHT=450&amp;WIDTH=450&amp;START_MA","XIMIZED=FALSE&amp;VAR:CALENDAR=US&amp;VAR:SYMBOL=CHH&amp;VAR:INDEX=0"}</definedName>
    <definedName name="_2171__FDSAUDITLINK__" localSheetId="2">{"fdsup://directions/FAT Viewer?action=UPDATE&amp;creator=factset&amp;DYN_ARGS=TRUE&amp;DOC_NAME=FAT:FQL_AUDITING_CLIENT_TEMPLATE.FAT&amp;display_string=Audit&amp;VAR:KEY=RODSHOJUV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WVY&amp;VAR:INDEX=0"}</definedName>
    <definedName name="_2171__FDSAUDITLINK__" hidden="1">{"fdsup://directions/FAT Viewer?action=UPDATE&amp;creator=factset&amp;DYN_ARGS=TRUE&amp;DOC_NAME=FAT:FQL_AUDITING_CLIENT_TEMPLATE.FAT&amp;display_string=Audit&amp;VAR:KEY=QRWRCNCZSB&amp;VAR:QUERY=RkZfRU5UUlBSX1ZBTF9EQUlMWSg0MDIxOSk=&amp;WINDOW=FIRST_POPUP&amp;HEIGHT=450&amp;WIDTH=450&amp;START_MA","XIMIZED=FALSE&amp;VAR:CALENDAR=US&amp;VAR:SYMBOL=WYN&amp;VAR:INDEX=0"}</definedName>
    <definedName name="_2172__FDSAUDITLINK__" localSheetId="2">{"fdsup://directions/FAT Viewer?action=UPDATE&amp;creator=factset&amp;DYN_ARGS=TRUE&amp;DOC_NAME=FAT:FQL_AUDITING_CLIENT_TEMPLATE.FAT&amp;display_string=Audit&amp;VAR:KEY=BSNUJSHS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COM&amp;VAR:INDEX=0"}</definedName>
    <definedName name="_2172__FDSAUDITLINK__" hidden="1">{"fdsup://directions/FAT Viewer?action=UPDATE&amp;creator=factset&amp;DYN_ARGS=TRUE&amp;DOC_NAME=FAT:FQL_AUDITING_CLIENT_TEMPLATE.FAT&amp;display_string=Audit&amp;VAR:KEY=QXKVGLQVQL&amp;VAR:QUERY=RkZfRU5UUlBSX1ZBTF9EQUlMWSg0MDIxOCk=&amp;WINDOW=FIRST_POPUP&amp;HEIGHT=450&amp;WIDTH=450&amp;START_MA","XIMIZED=FALSE&amp;VAR:CALENDAR=US&amp;VAR:SYMBOL=H&amp;VAR:INDEX=0"}</definedName>
    <definedName name="_2173__FDSAUDITLINK__" localSheetId="2">{"fdsup://directions/FAT Viewer?action=UPDATE&amp;creator=factset&amp;DYN_ARGS=TRUE&amp;DOC_NAME=FAT:FQL_AUDITING_CLIENT_TEMPLATE.FAT&amp;display_string=Audit&amp;VAR:KEY=VUTMTELOHK&amp;VAR:QUERY=KEZTTF9ORVRfSU5DKE5PVyxOT1csRlNBLCxVU0QpQEZGX05FVF9JTkMoTFRNUywwLCwsLFVTRCkp&amp;WINDOW=F","IRST_POPUP&amp;HEIGHT=450&amp;WIDTH=450&amp;START_MAXIMIZED=FALSE&amp;VAR:CALENDAR=US&amp;VAR:SYMBOL=423142&amp;VAR:INDEX=0"}</definedName>
    <definedName name="_2173__FDSAUDITLINK__" hidden="1">{"fdsup://directions/FAT Viewer?action=UPDATE&amp;creator=factset&amp;DYN_ARGS=TRUE&amp;DOC_NAME=FAT:FQL_AUDITING_CLIENT_TEMPLATE.FAT&amp;display_string=Audit&amp;VAR:KEY=IVEVQDWPYF&amp;VAR:QUERY=RkZfRU5UUlBSX1ZBTF9EQUlMWSg0MDIxOCk=&amp;WINDOW=FIRST_POPUP&amp;HEIGHT=450&amp;WIDTH=450&amp;START_MA","XIMIZED=FALSE&amp;VAR:CALENDAR=US&amp;VAR:SYMBOL=HOT&amp;VAR:INDEX=0"}</definedName>
    <definedName name="_2174__FDSAUDITLINK__" localSheetId="2">{"fdsup://directions/FAT Viewer?action=UPDATE&amp;creator=factset&amp;DYN_ARGS=TRUE&amp;DOC_NAME=FAT:FQL_AUDITING_CLIENT_TEMPLATE.FAT&amp;display_string=Audit&amp;VAR:KEY=TODIPAROBM&amp;VAR:QUERY=KEZTTF9ORVRfSU5DKE5PVyxOT1csRlNBLCxVU0QpQEZGX05FVF9JTkMoTFRNUywwLCwsLFVTRCkp&amp;WINDOW=F","IRST_POPUP&amp;HEIGHT=450&amp;WIDTH=450&amp;START_MAXIMIZED=FALSE&amp;VAR:CALENDAR=US&amp;VAR:SYMBOL=DTV&amp;VAR:INDEX=0"}</definedName>
    <definedName name="_2174__FDSAUDITLINK__" hidden="1">{"fdsup://directions/FAT Viewer?action=UPDATE&amp;creator=factset&amp;DYN_ARGS=TRUE&amp;DOC_NAME=FAT:FQL_AUDITING_CLIENT_TEMPLATE.FAT&amp;display_string=Audit&amp;VAR:KEY=URQTYFGDIT&amp;VAR:QUERY=RkZfRU5UUlBSX1ZBTF9EQUlMWSg0MDIxOCk=&amp;WINDOW=FIRST_POPUP&amp;HEIGHT=450&amp;WIDTH=450&amp;START_MA","XIMIZED=FALSE&amp;VAR:CALENDAR=US&amp;VAR:SYMBOL=585284&amp;VAR:INDEX=0"}</definedName>
    <definedName name="_2175__FDSAUDITLINK__" localSheetId="2">{"fdsup://directions/FAT Viewer?action=UPDATE&amp;creator=factset&amp;DYN_ARGS=TRUE&amp;DOC_NAME=FAT:FQL_AUDITING_CLIENT_TEMPLATE.FAT&amp;display_string=Audit&amp;VAR:KEY=NWBKJEXGH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AGB&amp;VAR:INDEX=0"}</definedName>
    <definedName name="_2175__FDSAUDITLINK__" hidden="1">{"fdsup://directions/FAT Viewer?action=UPDATE&amp;creator=factset&amp;DYN_ARGS=TRUE&amp;DOC_NAME=FAT:FQL_AUDITING_CLIENT_TEMPLATE.FAT&amp;display_string=Audit&amp;VAR:KEY=KBUPEVWBQJ&amp;VAR:QUERY=RkZfRU5UUlBSX1ZBTF9EQUlMWSg0MDIxOCk=&amp;WINDOW=FIRST_POPUP&amp;HEIGHT=450&amp;WIDTH=450&amp;START_MA","XIMIZED=FALSE&amp;VAR:CALENDAR=US&amp;VAR:SYMBOL=MAR&amp;VAR:INDEX=0"}</definedName>
    <definedName name="_2176__FDSAUDITLINK__" localSheetId="2">{"fdsup://directions/FAT Viewer?action=UPDATE&amp;creator=factset&amp;DYN_ARGS=TRUE&amp;DOC_NAME=FAT:FQL_AUDITING_CLIENT_TEMPLATE.FAT&amp;display_string=Audit&amp;VAR:KEY=XSHWJKDSR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RP&amp;VAR:INDEX=0"}</definedName>
    <definedName name="_2176__FDSAUDITLINK__" hidden="1">{"fdsup://directions/FAT Viewer?action=UPDATE&amp;creator=factset&amp;DYN_ARGS=TRUE&amp;DOC_NAME=FAT:FQL_AUDITING_CLIENT_TEMPLATE.FAT&amp;display_string=Audit&amp;VAR:KEY=CBGVKTWDOB&amp;VAR:QUERY=RkZfRU5UUlBSX1ZBTF9EQUlMWSg0MDIxOCk=&amp;WINDOW=FIRST_POPUP&amp;HEIGHT=450&amp;WIDTH=450&amp;START_MA","XIMIZED=FALSE&amp;VAR:CALENDAR=US&amp;VAR:SYMBOL=CHH&amp;VAR:INDEX=0"}</definedName>
    <definedName name="_2177__FDSAUDITLINK__" localSheetId="2">{"fdsup://directions/FAT Viewer?action=UPDATE&amp;creator=factset&amp;DYN_ARGS=TRUE&amp;DOC_NAME=FAT:FQL_AUDITING_CLIENT_TEMPLATE.FAT&amp;display_string=Audit&amp;VAR:KEY=XYZMFGVIN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ONC&amp;VAR:INDEX=0"}</definedName>
    <definedName name="_2177__FDSAUDITLINK__" hidden="1">{"fdsup://directions/FAT Viewer?action=UPDATE&amp;creator=factset&amp;DYN_ARGS=TRUE&amp;DOC_NAME=FAT:FQL_AUDITING_CLIENT_TEMPLATE.FAT&amp;display_string=Audit&amp;VAR:KEY=MVIJSFETGR&amp;VAR:QUERY=RkZfRU5UUlBSX1ZBTF9EQUlMWSg0MDIxOCk=&amp;WINDOW=FIRST_POPUP&amp;HEIGHT=450&amp;WIDTH=450&amp;START_MA","XIMIZED=FALSE&amp;VAR:CALENDAR=US&amp;VAR:SYMBOL=WYN&amp;VAR:INDEX=0"}</definedName>
    <definedName name="_2178__FDSAUDITLINK__" localSheetId="2">{"fdsup://directions/FAT Viewer?action=UPDATE&amp;creator=factset&amp;DYN_ARGS=TRUE&amp;DOC_NAME=FAT:FQL_AUDITING_CLIENT_TEMPLATE.FAT&amp;display_string=Audit&amp;VAR:KEY=XCNSBOLKX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EYO&amp;VAR:INDEX=0"}</definedName>
    <definedName name="_2178__FDSAUDITLINK__" hidden="1">{"fdsup://directions/FAT Viewer?action=UPDATE&amp;creator=factset&amp;DYN_ARGS=TRUE&amp;DOC_NAME=FAT:FQL_AUDITING_CLIENT_TEMPLATE.FAT&amp;display_string=Audit&amp;VAR:KEY=CBEBGNMNAB&amp;VAR:QUERY=RkZfRU5UUlBSX1ZBTF9EQUlMWSg0MDIxNyk=&amp;WINDOW=FIRST_POPUP&amp;HEIGHT=450&amp;WIDTH=450&amp;START_MA","XIMIZED=FALSE&amp;VAR:CALENDAR=US&amp;VAR:SYMBOL=H&amp;VAR:INDEX=0"}</definedName>
    <definedName name="_2179__FDSAUDITLINK__" localSheetId="2">{"fdsup://directions/FAT Viewer?action=UPDATE&amp;creator=factset&amp;DYN_ARGS=TRUE&amp;DOC_NAME=FAT:FQL_AUDITING_CLIENT_TEMPLATE.FAT&amp;display_string=Audit&amp;VAR:KEY=PEFIDQDKR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RI&amp;VAR:INDEX=0"}</definedName>
    <definedName name="_2179__FDSAUDITLINK__" hidden="1">{"fdsup://directions/FAT Viewer?action=UPDATE&amp;creator=factset&amp;DYN_ARGS=TRUE&amp;DOC_NAME=FAT:FQL_AUDITING_CLIENT_TEMPLATE.FAT&amp;display_string=Audit&amp;VAR:KEY=ABMXMDGRWJ&amp;VAR:QUERY=RkZfRU5UUlBSX1ZBTF9EQUlMWSg0MDIxNyk=&amp;WINDOW=FIRST_POPUP&amp;HEIGHT=450&amp;WIDTH=450&amp;START_MA","XIMIZED=FALSE&amp;VAR:CALENDAR=US&amp;VAR:SYMBOL=HOT&amp;VAR:INDEX=0"}</definedName>
    <definedName name="_218___________________123Graph_XCHART_14" hidden="1">#REF!</definedName>
    <definedName name="_218________________123Graph_XCHART_13" hidden="1">#REF!</definedName>
    <definedName name="_218_____123Graph_XCHART_2" hidden="1">#REF!</definedName>
    <definedName name="_218____123Graph_XCHART_12" hidden="1">#REF!</definedName>
    <definedName name="_218____123Graph_XCHART_13" hidden="1">#REF!</definedName>
    <definedName name="_218__FDSAUDITLINK__" localSheetId="2" hidden="1">{"fdsup://Directions/FactSet Auditing Viewer?action=AUDIT_VALUE&amp;DB=129&amp;ID1=48020T10&amp;VALUEID=02001&amp;SDATE=2009&amp;PERIODTYPE=ANN_STD&amp;SCFT=3&amp;window=popup_no_bar&amp;width=385&amp;height=120&amp;START_MAXIMIZED=FALSE&amp;creator=factset&amp;display_string=Audit"}</definedName>
    <definedName name="_218__FDSAUDITLINK__" hidden="1">{"fdsup://directions/FAT Viewer?action=UPDATE&amp;creator=factset&amp;DYN_ARGS=TRUE&amp;DOC_NAME=FAT:FQL_AUDITING_CLIENT_TEMPLATE.FAT&amp;display_string=Audit&amp;VAR:KEY=YVKBSHKZUX&amp;VAR:QUERY=KEZGX05FVF9JTkMoTFRNUyw0MDcyNCwsLFJQLFVTRClARkZfTkVUX0lOQyhMVE1TX1NFTUksNDA3MjQsLCxSU","CxVU0QpKQ==&amp;WINDOW=FIRST_POPUP&amp;HEIGHT=450&amp;WIDTH=450&amp;START_MAXIMIZED=FALSE&amp;VAR:CALENDAR=US&amp;VAR:SYMBOL=ENTU&amp;VAR:INDEX=0"}</definedName>
    <definedName name="_218__FDSAUDITLINK___1" localSheetId="2" hidden="1">{"fdsup://directions/FAT Viewer?action=UPDATE&amp;creator=factset&amp;DYN_ARGS=TRUE&amp;DOC_NAME=FAT:FQL_AUDITING_CLIENT_TEMPLATE.FAT&amp;display_string=Audit&amp;VAR:KEY=YVKBSHKZUX&amp;VAR:QUERY=KEZGX05FVF9JTkMoTFRNUyw0MDcyNCwsLFJQLFVTRClARkZfTkVUX0lOQyhMVE1TX1NFTUksNDA3MjQsLCxSU","CxVU0QpKQ==&amp;WINDOW=FIRST_POPUP&amp;HEIGHT=450&amp;WIDTH=450&amp;START_MAXIMIZED=FALSE&amp;VAR:CALENDAR=US&amp;VAR:SYMBOL=ENTU&amp;VAR:INDEX=0"}</definedName>
    <definedName name="_218__FDSAUDITLINK___1" hidden="1">{"fdsup://directions/FAT Viewer?action=UPDATE&amp;creator=factset&amp;DYN_ARGS=TRUE&amp;DOC_NAME=FAT:FQL_AUDITING_CLIENT_TEMPLATE.FAT&amp;display_string=Audit&amp;VAR:KEY=YVKBSHKZUX&amp;VAR:QUERY=KEZGX05FVF9JTkMoTFRNUyw0MDcyNCwsLFJQLFVTRClARkZfTkVUX0lOQyhMVE1TX1NFTUksNDA3MjQsLCxSU","CxVU0QpKQ==&amp;WINDOW=FIRST_POPUP&amp;HEIGHT=450&amp;WIDTH=450&amp;START_MAXIMIZED=FALSE&amp;VAR:CALENDAR=US&amp;VAR:SYMBOL=ENTU&amp;VAR:INDEX=0"}</definedName>
    <definedName name="_2180__FDSAUDITLINK__" localSheetId="2">{"fdsup://directions/FAT Viewer?action=UPDATE&amp;creator=factset&amp;DYN_ARGS=TRUE&amp;DOC_NAME=FAT:FQL_AUDITING_CLIENT_TEMPLATE.FAT&amp;display_string=Audit&amp;VAR:KEY=TGZCBKFE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AVE&amp;VAR:INDEX=0"}</definedName>
    <definedName name="_2180__FDSAUDITLINK__" hidden="1">{"fdsup://directions/FAT Viewer?action=UPDATE&amp;creator=factset&amp;DYN_ARGS=TRUE&amp;DOC_NAME=FAT:FQL_AUDITING_CLIENT_TEMPLATE.FAT&amp;display_string=Audit&amp;VAR:KEY=ITARAHGNEH&amp;VAR:QUERY=RkZfRU5UUlBSX1ZBTF9EQUlMWSg0MDIxNyk=&amp;WINDOW=FIRST_POPUP&amp;HEIGHT=450&amp;WIDTH=450&amp;START_MA","XIMIZED=FALSE&amp;VAR:CALENDAR=US&amp;VAR:SYMBOL=585284&amp;VAR:INDEX=0"}</definedName>
    <definedName name="_2181__FDSAUDITLINK__" localSheetId="2">{"fdsup://directions/FAT Viewer?action=UPDATE&amp;creator=factset&amp;DYN_ARGS=TRUE&amp;DOC_NAME=FAT:FQL_AUDITING_CLIENT_TEMPLATE.FAT&amp;display_string=Audit&amp;VAR:KEY=VAJETYDSR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CX&amp;VAR:INDEX=0"}</definedName>
    <definedName name="_2181__FDSAUDITLINK__" hidden="1">{"fdsup://directions/FAT Viewer?action=UPDATE&amp;creator=factset&amp;DYN_ARGS=TRUE&amp;DOC_NAME=FAT:FQL_AUDITING_CLIENT_TEMPLATE.FAT&amp;display_string=Audit&amp;VAR:KEY=EHQHSTGRUD&amp;VAR:QUERY=RkZfRU5UUlBSX1ZBTF9EQUlMWSg0MDIxNyk=&amp;WINDOW=FIRST_POPUP&amp;HEIGHT=450&amp;WIDTH=450&amp;START_MA","XIMIZED=FALSE&amp;VAR:CALENDAR=US&amp;VAR:SYMBOL=MAR&amp;VAR:INDEX=0"}</definedName>
    <definedName name="_2182__FDSAUDITLINK__" localSheetId="2">{"fdsup://directions/FAT Viewer?action=UPDATE&amp;creator=factset&amp;DYN_ARGS=TRUE&amp;DOC_NAME=FAT:FQL_AUDITING_CLIENT_TEMPLATE.FAT&amp;display_string=Audit&amp;VAR:KEY=XKBQXKVIX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XAND&amp;VAR:INDEX=0"}</definedName>
    <definedName name="_2182__FDSAUDITLINK__" hidden="1">{"fdsup://directions/FAT Viewer?action=UPDATE&amp;creator=factset&amp;DYN_ARGS=TRUE&amp;DOC_NAME=FAT:FQL_AUDITING_CLIENT_TEMPLATE.FAT&amp;display_string=Audit&amp;VAR:KEY=OXMTEXCXCB&amp;VAR:QUERY=RkZfRU5UUlBSX1ZBTF9EQUlMWSg0MDIxNyk=&amp;WINDOW=FIRST_POPUP&amp;HEIGHT=450&amp;WIDTH=450&amp;START_MA","XIMIZED=FALSE&amp;VAR:CALENDAR=US&amp;VAR:SYMBOL=CHH&amp;VAR:INDEX=0"}</definedName>
    <definedName name="_2183__FDSAUDITLINK__" localSheetId="2">{"fdsup://directions/FAT Viewer?action=UPDATE&amp;creator=factset&amp;DYN_ARGS=TRUE&amp;DOC_NAME=FAT:FQL_AUDITING_CLIENT_TEMPLATE.FAT&amp;display_string=Audit&amp;VAR:KEY=ZMNCRMHAB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NET&amp;VAR:INDEX=0"}</definedName>
    <definedName name="_2183__FDSAUDITLINK__" hidden="1">{"fdsup://directions/FAT Viewer?action=UPDATE&amp;creator=factset&amp;DYN_ARGS=TRUE&amp;DOC_NAME=FAT:FQL_AUDITING_CLIENT_TEMPLATE.FAT&amp;display_string=Audit&amp;VAR:KEY=MZUHEHCBAZ&amp;VAR:QUERY=RkZfRU5UUlBSX1ZBTF9EQUlMWSg0MDIxNyk=&amp;WINDOW=FIRST_POPUP&amp;HEIGHT=450&amp;WIDTH=450&amp;START_MA","XIMIZED=FALSE&amp;VAR:CALENDAR=US&amp;VAR:SYMBOL=WYN&amp;VAR:INDEX=0"}</definedName>
    <definedName name="_2184__FDSAUDITLINK__" localSheetId="2">{"fdsup://directions/FAT Viewer?action=UPDATE&amp;creator=factset&amp;DYN_ARGS=TRUE&amp;DOC_NAME=FAT:FQL_AUDITING_CLIENT_TEMPLATE.FAT&amp;display_string=Audit&amp;VAR:KEY=NSJOTSBIP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NAV&amp;VAR:INDEX=0"}</definedName>
    <definedName name="_2184__FDSAUDITLINK__" hidden="1">{"fdsup://directions/FAT Viewer?action=UPDATE&amp;creator=factset&amp;DYN_ARGS=TRUE&amp;DOC_NAME=FAT:FQL_AUDITING_CLIENT_TEMPLATE.FAT&amp;display_string=Audit&amp;VAR:KEY=UDGBUDOHYD&amp;VAR:QUERY=RkZfRU5UUlBSX1ZBTF9EQUlMWSg0MDIxNCk=&amp;WINDOW=FIRST_POPUP&amp;HEIGHT=450&amp;WIDTH=450&amp;START_MA","XIMIZED=FALSE&amp;VAR:CALENDAR=US&amp;VAR:SYMBOL=H&amp;VAR:INDEX=0"}</definedName>
    <definedName name="_2185__FDSAUDITLINK__" localSheetId="2">{"fdsup://directions/FAT Viewer?action=UPDATE&amp;creator=factset&amp;DYN_ARGS=TRUE&amp;DOC_NAME=FAT:FQL_AUDITING_CLIENT_TEMPLATE.FAT&amp;display_string=Audit&amp;VAR:KEY=LQNAFAZUP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WER&amp;VAR:INDEX=0"}</definedName>
    <definedName name="_2185__FDSAUDITLINK__" hidden="1">{"fdsup://directions/FAT Viewer?action=UPDATE&amp;creator=factset&amp;DYN_ARGS=TRUE&amp;DOC_NAME=FAT:FQL_AUDITING_CLIENT_TEMPLATE.FAT&amp;display_string=Audit&amp;VAR:KEY=SDSZYHQTUH&amp;VAR:QUERY=RkZfRU5UUlBSX1ZBTF9EQUlMWSg0MDIxNCk=&amp;WINDOW=FIRST_POPUP&amp;HEIGHT=450&amp;WIDTH=450&amp;START_MA","XIMIZED=FALSE&amp;VAR:CALENDAR=US&amp;VAR:SYMBOL=HOT&amp;VAR:INDEX=0"}</definedName>
    <definedName name="_2186__FDSAUDITLINK__" localSheetId="2">{"fdsup://directions/FAT Viewer?action=UPDATE&amp;creator=factset&amp;DYN_ARGS=TRUE&amp;DOC_NAME=FAT:FQL_AUDITING_CLIENT_TEMPLATE.FAT&amp;display_string=Audit&amp;VAR:KEY=PWFSXWRI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XOHO&amp;VAR:INDEX=0"}</definedName>
    <definedName name="_2186__FDSAUDITLINK__" hidden="1">{"fdsup://directions/FAT Viewer?action=UPDATE&amp;creator=factset&amp;DYN_ARGS=TRUE&amp;DOC_NAME=FAT:FQL_AUDITING_CLIENT_TEMPLATE.FAT&amp;display_string=Audit&amp;VAR:KEY=MFUDQNEXGJ&amp;VAR:QUERY=RkZfRU5UUlBSX1ZBTF9EQUlMWSg0MDIxNCk=&amp;WINDOW=FIRST_POPUP&amp;HEIGHT=450&amp;WIDTH=450&amp;START_MA","XIMIZED=FALSE&amp;VAR:CALENDAR=US&amp;VAR:SYMBOL=585284&amp;VAR:INDEX=0"}</definedName>
    <definedName name="_2187__FDSAUDITLINK__" localSheetId="2">{"fdsup://directions/FAT Viewer?action=UPDATE&amp;creator=factset&amp;DYN_ARGS=TRUE&amp;DOC_NAME=FAT:FQL_AUDITING_CLIENT_TEMPLATE.FAT&amp;display_string=Audit&amp;VAR:KEY=TANQDIRKV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LVR&amp;VAR:INDEX=0"}</definedName>
    <definedName name="_2187__FDSAUDITLINK__" hidden="1">{"fdsup://directions/FAT Viewer?action=UPDATE&amp;creator=factset&amp;DYN_ARGS=TRUE&amp;DOC_NAME=FAT:FQL_AUDITING_CLIENT_TEMPLATE.FAT&amp;display_string=Audit&amp;VAR:KEY=UNALQJWFWH&amp;VAR:QUERY=RkZfRU5UUlBSX1ZBTF9EQUlMWSg0MDIxNCk=&amp;WINDOW=FIRST_POPUP&amp;HEIGHT=450&amp;WIDTH=450&amp;START_MA","XIMIZED=FALSE&amp;VAR:CALENDAR=US&amp;VAR:SYMBOL=MAR&amp;VAR:INDEX=0"}</definedName>
    <definedName name="_2188__FDSAUDITLINK__" localSheetId="2">{"fdsup://directions/FAT Viewer?action=UPDATE&amp;creator=factset&amp;DYN_ARGS=TRUE&amp;DOC_NAME=FAT:FQL_AUDITING_CLIENT_TEMPLATE.FAT&amp;display_string=Audit&amp;VAR:KEY=FIPYHUDE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VVS&amp;VAR:INDEX=0"}</definedName>
    <definedName name="_2188__FDSAUDITLINK__" hidden="1">{"fdsup://directions/FAT Viewer?action=UPDATE&amp;creator=factset&amp;DYN_ARGS=TRUE&amp;DOC_NAME=FAT:FQL_AUDITING_CLIENT_TEMPLATE.FAT&amp;display_string=Audit&amp;VAR:KEY=SZANADGRWL&amp;VAR:QUERY=RkZfRU5UUlBSX1ZBTF9EQUlMWSg0MDIxNCk=&amp;WINDOW=FIRST_POPUP&amp;HEIGHT=450&amp;WIDTH=450&amp;START_MA","XIMIZED=FALSE&amp;VAR:CALENDAR=US&amp;VAR:SYMBOL=CHH&amp;VAR:INDEX=0"}</definedName>
    <definedName name="_2189__FDSAUDITLINK__" localSheetId="2">{"fdsup://directions/FAT Viewer?action=UPDATE&amp;creator=factset&amp;DYN_ARGS=TRUE&amp;DOC_NAME=FAT:FQL_AUDITING_CLIENT_TEMPLATE.FAT&amp;display_string=Audit&amp;VAR:KEY=BCDKVYPS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GHT&amp;VAR:INDEX=0"}</definedName>
    <definedName name="_2189__FDSAUDITLINK__" hidden="1">{"fdsup://directions/FAT Viewer?action=UPDATE&amp;creator=factset&amp;DYN_ARGS=TRUE&amp;DOC_NAME=FAT:FQL_AUDITING_CLIENT_TEMPLATE.FAT&amp;display_string=Audit&amp;VAR:KEY=KDMFAZIBOP&amp;VAR:QUERY=RkZfRU5UUlBSX1ZBTF9EQUlMWSg0MDIxNCk=&amp;WINDOW=FIRST_POPUP&amp;HEIGHT=450&amp;WIDTH=450&amp;START_MA","XIMIZED=FALSE&amp;VAR:CALENDAR=US&amp;VAR:SYMBOL=WYN&amp;VAR:INDEX=0"}</definedName>
    <definedName name="_219___________________123Graph_XCHART_15" hidden="1">#REF!</definedName>
    <definedName name="_219________________123Graph_XCHART_14" hidden="1">#REF!</definedName>
    <definedName name="_219____123Graph_XCHART_13" hidden="1">#REF!</definedName>
    <definedName name="_219____123Graph_XCHART_14" hidden="1">#REF!</definedName>
    <definedName name="_219__123Graph_FCHART_6" hidden="1">#REF!</definedName>
    <definedName name="_219__123Graph_FCONTRACT_BY_B_U" hidden="1">#REF!</definedName>
    <definedName name="_219__FDSAUDITLINK__" localSheetId="2" hidden="1">{"fdsup://Directions/FactSet Auditing Viewer?action=AUDIT_VALUE&amp;DB=129&amp;ID1=48020T10&amp;VALUEID=02001&amp;SDATE=2010&amp;PERIODTYPE=ANN_STD&amp;SCFT=3&amp;window=popup_no_bar&amp;width=385&amp;height=120&amp;START_MAXIMIZED=FALSE&amp;creator=factset&amp;display_string=Audit"}</definedName>
    <definedName name="_219__FDSAUDITLINK__" hidden="1">{"fdsup://directions/FAT Viewer?action=UPDATE&amp;creator=factset&amp;DYN_ARGS=TRUE&amp;DOC_NAME=FAT:FQL_AUDITING_CLIENT_TEMPLATE.FAT&amp;display_string=Audit&amp;VAR:KEY=EFSVQNSZAD&amp;VAR:QUERY=KEZGX0VCSVREQV9PUEVSKExUTVMsNDA3MjQsLCxSUCxVU0QpQEZGX0VCSVREQV9PUEVSKExUTVNfU0VNSSw0M","DcyNCwsLFJQLFVTRCkp&amp;WINDOW=FIRST_POPUP&amp;HEIGHT=450&amp;WIDTH=450&amp;START_MAXIMIZED=FALSE&amp;VAR:CALENDAR=US&amp;VAR:SYMBOL=ENTU&amp;VAR:INDEX=0"}</definedName>
    <definedName name="_219__FDSAUDITLINK___1" localSheetId="2" hidden="1">{"fdsup://directions/FAT Viewer?action=UPDATE&amp;creator=factset&amp;DYN_ARGS=TRUE&amp;DOC_NAME=FAT:FQL_AUDITING_CLIENT_TEMPLATE.FAT&amp;display_string=Audit&amp;VAR:KEY=EFSVQNSZAD&amp;VAR:QUERY=KEZGX0VCSVREQV9PUEVSKExUTVMsNDA3MjQsLCxSUCxVU0QpQEZGX0VCSVREQV9PUEVSKExUTVNfU0VNSSw0M","DcyNCwsLFJQLFVTRCkp&amp;WINDOW=FIRST_POPUP&amp;HEIGHT=450&amp;WIDTH=450&amp;START_MAXIMIZED=FALSE&amp;VAR:CALENDAR=US&amp;VAR:SYMBOL=ENTU&amp;VAR:INDEX=0"}</definedName>
    <definedName name="_219__FDSAUDITLINK___1" hidden="1">{"fdsup://directions/FAT Viewer?action=UPDATE&amp;creator=factset&amp;DYN_ARGS=TRUE&amp;DOC_NAME=FAT:FQL_AUDITING_CLIENT_TEMPLATE.FAT&amp;display_string=Audit&amp;VAR:KEY=EFSVQNSZAD&amp;VAR:QUERY=KEZGX0VCSVREQV9PUEVSKExUTVMsNDA3MjQsLCxSUCxVU0QpQEZGX0VCSVREQV9PUEVSKExUTVNfU0VNSSw0M","DcyNCwsLFJQLFVTRCkp&amp;WINDOW=FIRST_POPUP&amp;HEIGHT=450&amp;WIDTH=450&amp;START_MAXIMIZED=FALSE&amp;VAR:CALENDAR=US&amp;VAR:SYMBOL=ENTU&amp;VAR:INDEX=0"}</definedName>
    <definedName name="_2190__FDSAUDITLINK__" localSheetId="2">{"fdsup://directions/FAT Viewer?action=UPDATE&amp;creator=factset&amp;DYN_ARGS=TRUE&amp;DOC_NAME=FAT:FQL_AUDITING_CLIENT_TEMPLATE.FAT&amp;display_string=Audit&amp;VAR:KEY=VCREFEFMT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AP&amp;VAR:INDEX=0"}</definedName>
    <definedName name="_2190__FDSAUDITLINK__" hidden="1">{"fdsup://directions/FAT Viewer?action=UPDATE&amp;creator=factset&amp;DYN_ARGS=TRUE&amp;DOC_NAME=FAT:FQL_AUDITING_CLIENT_TEMPLATE.FAT&amp;display_string=Audit&amp;VAR:KEY=OTOXCVSFCR&amp;VAR:QUERY=RkZfRU5UUlBSX1ZBTF9EQUlMWSg0MDIxMyk=&amp;WINDOW=FIRST_POPUP&amp;HEIGHT=450&amp;WIDTH=450&amp;START_MA","XIMIZED=FALSE&amp;VAR:CALENDAR=US&amp;VAR:SYMBOL=H&amp;VAR:INDEX=0"}</definedName>
    <definedName name="_2191__FDSAUDITLINK__" localSheetId="2">{"fdsup://directions/FAT Viewer?action=UPDATE&amp;creator=factset&amp;DYN_ARGS=TRUE&amp;DOC_NAME=FAT:FQL_AUDITING_CLIENT_TEMPLATE.FAT&amp;display_string=Audit&amp;VAR:KEY=HEVORYNQP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TT&amp;VAR:INDEX=0"}</definedName>
    <definedName name="_2191__FDSAUDITLINK__" hidden="1">{"fdsup://directions/FAT Viewer?action=UPDATE&amp;creator=factset&amp;DYN_ARGS=TRUE&amp;DOC_NAME=FAT:FQL_AUDITING_CLIENT_TEMPLATE.FAT&amp;display_string=Audit&amp;VAR:KEY=EVCTCZUTYD&amp;VAR:QUERY=RkZfRU5UUlBSX1ZBTF9EQUlMWSg0MDIxMyk=&amp;WINDOW=FIRST_POPUP&amp;HEIGHT=450&amp;WIDTH=450&amp;START_MA","XIMIZED=FALSE&amp;VAR:CALENDAR=US&amp;VAR:SYMBOL=HOT&amp;VAR:INDEX=0"}</definedName>
    <definedName name="_2192__FDSAUDITLINK__" localSheetId="2">{"fdsup://directions/FAT Viewer?action=UPDATE&amp;creator=factset&amp;DYN_ARGS=TRUE&amp;DOC_NAME=FAT:FQL_AUDITING_CLIENT_TEMPLATE.FAT&amp;display_string=Audit&amp;VAR:KEY=VYRADADUJ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SP&amp;VAR:INDEX=0"}</definedName>
    <definedName name="_2192__FDSAUDITLINK__" hidden="1">{"fdsup://directions/FAT Viewer?action=UPDATE&amp;creator=factset&amp;DYN_ARGS=TRUE&amp;DOC_NAME=FAT:FQL_AUDITING_CLIENT_TEMPLATE.FAT&amp;display_string=Audit&amp;VAR:KEY=OPEBIRYDSB&amp;VAR:QUERY=RkZfRU5UUlBSX1ZBTF9EQUlMWSg0MDIxMyk=&amp;WINDOW=FIRST_POPUP&amp;HEIGHT=450&amp;WIDTH=450&amp;START_MA","XIMIZED=FALSE&amp;VAR:CALENDAR=US&amp;VAR:SYMBOL=585284&amp;VAR:INDEX=0"}</definedName>
    <definedName name="_2193__FDSAUDITLINK__" localSheetId="2">{"fdsup://directions/FAT Viewer?action=UPDATE&amp;creator=factset&amp;DYN_ARGS=TRUE&amp;DOC_NAME=FAT:FQL_AUDITING_CLIENT_TEMPLATE.FAT&amp;display_string=Audit&amp;VAR:KEY=FOBADILIZ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423142&amp;VAR:INDEX=0"}</definedName>
    <definedName name="_2193__FDSAUDITLINK__" hidden="1">{"fdsup://directions/FAT Viewer?action=UPDATE&amp;creator=factset&amp;DYN_ARGS=TRUE&amp;DOC_NAME=FAT:FQL_AUDITING_CLIENT_TEMPLATE.FAT&amp;display_string=Audit&amp;VAR:KEY=EJCPYNGNOF&amp;VAR:QUERY=RkZfRU5UUlBSX1ZBTF9EQUlMWSg0MDIxMyk=&amp;WINDOW=FIRST_POPUP&amp;HEIGHT=450&amp;WIDTH=450&amp;START_MA","XIMIZED=FALSE&amp;VAR:CALENDAR=US&amp;VAR:SYMBOL=MAR&amp;VAR:INDEX=0"}</definedName>
    <definedName name="_2194__FDSAUDITLINK__" localSheetId="2">{"fdsup://directions/FAT Viewer?action=UPDATE&amp;creator=factset&amp;DYN_ARGS=TRUE&amp;DOC_NAME=FAT:FQL_AUDITING_CLIENT_TEMPLATE.FAT&amp;display_string=Audit&amp;VAR:KEY=ZEHMLKZG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TCD&amp;VAR:INDEX=0"}</definedName>
    <definedName name="_2194__FDSAUDITLINK__" hidden="1">{"fdsup://directions/FAT Viewer?action=UPDATE&amp;creator=factset&amp;DYN_ARGS=TRUE&amp;DOC_NAME=FAT:FQL_AUDITING_CLIENT_TEMPLATE.FAT&amp;display_string=Audit&amp;VAR:KEY=CJIXYRMNKT&amp;VAR:QUERY=RkZfRU5UUlBSX1ZBTF9EQUlMWSg0MDIxMyk=&amp;WINDOW=FIRST_POPUP&amp;HEIGHT=450&amp;WIDTH=450&amp;START_MA","XIMIZED=FALSE&amp;VAR:CALENDAR=US&amp;VAR:SYMBOL=CHH&amp;VAR:INDEX=0"}</definedName>
    <definedName name="_2195__FDSAUDITLINK__" localSheetId="2">{"fdsup://directions/FAT Viewer?action=UPDATE&amp;creator=factset&amp;DYN_ARGS=TRUE&amp;DOC_NAME=FAT:FQL_AUDITING_CLIENT_TEMPLATE.FAT&amp;display_string=Audit&amp;VAR:KEY=BEJGXUBUJ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LSK&amp;VAR:INDEX=0"}</definedName>
    <definedName name="_2195__FDSAUDITLINK__" hidden="1">{"fdsup://directions/FAT Viewer?action=UPDATE&amp;creator=factset&amp;DYN_ARGS=TRUE&amp;DOC_NAME=FAT:FQL_AUDITING_CLIENT_TEMPLATE.FAT&amp;display_string=Audit&amp;VAR:KEY=OJMHUFCVOZ&amp;VAR:QUERY=RkZfRU5UUlBSX1ZBTF9EQUlMWSg0MDIxMyk=&amp;WINDOW=FIRST_POPUP&amp;HEIGHT=450&amp;WIDTH=450&amp;START_MA","XIMIZED=FALSE&amp;VAR:CALENDAR=US&amp;VAR:SYMBOL=WYN&amp;VAR:INDEX=0"}</definedName>
    <definedName name="_2196__FDSAUDITLINK__" localSheetId="2">{"fdsup://directions/FAT Viewer?action=UPDATE&amp;creator=factset&amp;DYN_ARGS=TRUE&amp;DOC_NAME=FAT:FQL_AUDITING_CLIENT_TEMPLATE.FAT&amp;display_string=Audit&amp;VAR:KEY=HSRYVGNQB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CCC&amp;VAR:INDEX=0"}</definedName>
    <definedName name="_2196__FDSAUDITLINK__" hidden="1">{"fdsup://directions/FAT Viewer?action=UPDATE&amp;creator=factset&amp;DYN_ARGS=TRUE&amp;DOC_NAME=FAT:FQL_AUDITING_CLIENT_TEMPLATE.FAT&amp;display_string=Audit&amp;VAR:KEY=CHEVIVGPGJ&amp;VAR:QUERY=RkZfRU5UUlBSX1ZBTF9EQUlMWSg0MDIxMik=&amp;WINDOW=FIRST_POPUP&amp;HEIGHT=450&amp;WIDTH=450&amp;START_MA","XIMIZED=FALSE&amp;VAR:CALENDAR=US&amp;VAR:SYMBOL=H&amp;VAR:INDEX=0"}</definedName>
    <definedName name="_2197__FDSAUDITLINK__" localSheetId="2">{"fdsup://directions/FAT Viewer?action=UPDATE&amp;creator=factset&amp;DYN_ARGS=TRUE&amp;DOC_NAME=FAT:FQL_AUDITING_CLIENT_TEMPLATE.FAT&amp;display_string=Audit&amp;VAR:KEY=JSBKFQLGR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NI&amp;VAR:INDEX=0"}</definedName>
    <definedName name="_2197__FDSAUDITLINK__" hidden="1">{"fdsup://directions/FAT Viewer?action=UPDATE&amp;creator=factset&amp;DYN_ARGS=TRUE&amp;DOC_NAME=FAT:FQL_AUDITING_CLIENT_TEMPLATE.FAT&amp;display_string=Audit&amp;VAR:KEY=WXMXIZUZSF&amp;VAR:QUERY=RkZfRU5UUlBSX1ZBTF9EQUlMWSg0MDIxMik=&amp;WINDOW=FIRST_POPUP&amp;HEIGHT=450&amp;WIDTH=450&amp;START_MA","XIMIZED=FALSE&amp;VAR:CALENDAR=US&amp;VAR:SYMBOL=HOT&amp;VAR:INDEX=0"}</definedName>
    <definedName name="_2198__FDSAUDITLINK__" localSheetId="2">{"fdsup://directions/FAT Viewer?action=UPDATE&amp;creator=factset&amp;DYN_ARGS=TRUE&amp;DOC_NAME=FAT:FQL_AUDITING_CLIENT_TEMPLATE.FAT&amp;display_string=Audit&amp;VAR:KEY=JCZIXWXC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NTD&amp;VAR:INDEX=0"}</definedName>
    <definedName name="_2198__FDSAUDITLINK__" hidden="1">{"fdsup://directions/FAT Viewer?action=UPDATE&amp;creator=factset&amp;DYN_ARGS=TRUE&amp;DOC_NAME=FAT:FQL_AUDITING_CLIENT_TEMPLATE.FAT&amp;display_string=Audit&amp;VAR:KEY=KBKTEDKRKR&amp;VAR:QUERY=RkZfRU5UUlBSX1ZBTF9EQUlMWSg0MDIxMik=&amp;WINDOW=FIRST_POPUP&amp;HEIGHT=450&amp;WIDTH=450&amp;START_MA","XIMIZED=FALSE&amp;VAR:CALENDAR=US&amp;VAR:SYMBOL=585284&amp;VAR:INDEX=0"}</definedName>
    <definedName name="_2199__FDSAUDITLINK__" localSheetId="2">{"fdsup://directions/FAT Viewer?action=UPDATE&amp;creator=factset&amp;DYN_ARGS=TRUE&amp;DOC_NAME=FAT:FQL_AUDITING_CLIENT_TEMPLATE.FAT&amp;display_string=Audit&amp;VAR:KEY=FGJCDCDU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BEY&amp;VAR:INDEX=0"}</definedName>
    <definedName name="_2199__FDSAUDITLINK__" hidden="1">{"fdsup://directions/FAT Viewer?action=UPDATE&amp;creator=factset&amp;DYN_ARGS=TRUE&amp;DOC_NAME=FAT:FQL_AUDITING_CLIENT_TEMPLATE.FAT&amp;display_string=Audit&amp;VAR:KEY=AHWBGJYDGH&amp;VAR:QUERY=RkZfRU5UUlBSX1ZBTF9EQUlMWSg0MDIxMik=&amp;WINDOW=FIRST_POPUP&amp;HEIGHT=450&amp;WIDTH=450&amp;START_MA","XIMIZED=FALSE&amp;VAR:CALENDAR=US&amp;VAR:SYMBOL=MAR&amp;VAR:INDEX=0"}</definedName>
    <definedName name="_21ALA642C761" hidden="1">#N/A</definedName>
    <definedName name="_22" localSheetId="2" hidden="1">{#N/A,#N/A,FALSE,"Title";#N/A,#N/A,FALSE,"Index";#N/A,#N/A,FALSE,"1";#N/A,#N/A,FALSE,"2";#N/A,#N/A,FALSE,"3";#N/A,#N/A,FALSE,"4";#N/A,#N/A,FALSE,"5";#N/A,#N/A,FALSE,"5A";#N/A,#N/A,FALSE,"6";#N/A,#N/A,FALSE,"7";#N/A,#N/A,FALSE,"8"}</definedName>
    <definedName name="_22" hidden="1">{"Summary",#N/A,TRUE,"Sheet1";"Returns",#N/A,TRUE,"Sheet1";"IS",#N/A,TRUE,"Sheet1";"BS",#N/A,TRUE,"Sheet1";"CF",#N/A,TRUE,"Sheet1";"Cover6",#N/A,TRUE,"Sheet1";"WC7",#N/A,TRUE,"Sheet1";"Debt8",#N/A,TRUE,"Sheet1";"Tax9",#N/A,TRUE,"Sheet1"}</definedName>
    <definedName name="_22_____________________123Graph_BCHART_2" hidden="1">#REF!</definedName>
    <definedName name="_22__________________123Graph_BCHART_2" hidden="1">#REF!</definedName>
    <definedName name="_22______123Graph_BCHART_18" hidden="1">#REF!</definedName>
    <definedName name="_22______123Graph_BCHART_2" hidden="1">#REF!</definedName>
    <definedName name="_22___123Graph_FCHART_3" hidden="1">#REF!</definedName>
    <definedName name="_22__123Graph_ACHART_18" hidden="1">#REF!</definedName>
    <definedName name="_22__123Graph_ACHART_2" hidden="1">#REF!</definedName>
    <definedName name="_22__123Graph_AChart_3" hidden="1">#REF!</definedName>
    <definedName name="_22__123Graph_ACHART_5" hidden="1">#REF!</definedName>
    <definedName name="_22__123Graph_ACHART_9" hidden="1">#REF!</definedName>
    <definedName name="_22__123Graph_ACONTRACT_BY_B_U" hidden="1">#REF!</definedName>
    <definedName name="_22__123Graph_ASENS_COMPARISON" hidden="1">#REF!</definedName>
    <definedName name="_22__123Graph_ASS6_A" hidden="1">#REF!</definedName>
    <definedName name="_22__123Graph_B1992_93" hidden="1">#REF!</definedName>
    <definedName name="_22__123Graph_BCHART_10" hidden="1">#REF!</definedName>
    <definedName name="_22__123Graph_BCHART_111" hidden="1">#REF!</definedName>
    <definedName name="_22__123Graph_BCHART_2" hidden="1">#REF!</definedName>
    <definedName name="_22__123Graph_BChart_3I" hidden="1">#REF!</definedName>
    <definedName name="_22__123Graph_BCHART_7A" hidden="1">#REF!</definedName>
    <definedName name="_22__123Graph_BQRE_S_BY_TYPE" hidden="1">#REF!</definedName>
    <definedName name="_22__123Graph_BSENS_COMPARISON" hidden="1">#REF!</definedName>
    <definedName name="_22__123Graph_BSUPPLIES_BY_B_U" hidden="1">#REF!</definedName>
    <definedName name="_22__123Graph_BTAX_CREDIT" hidden="1">#REF!</definedName>
    <definedName name="_22__123Graph_BWAGES_BY_B_U" hidden="1">#REF!</definedName>
    <definedName name="_22__123Graph_CCHART_10" hidden="1">#REF!</definedName>
    <definedName name="_22__123Graph_CCHART_4" hidden="1">#REF!</definedName>
    <definedName name="_22__123Graph_CCHART_8" hidden="1">#REF!</definedName>
    <definedName name="_22__123Graph_CQRE_S_BY_TYPE" hidden="1">#REF!</definedName>
    <definedName name="_22__123Graph_CWAGES_BY_B_U" hidden="1">#REF!</definedName>
    <definedName name="_22__123Graph_DCHART_7" hidden="1">#REF!</definedName>
    <definedName name="_22__123Graph_DQRE_S_BY_CO." hidden="1">#REF!</definedName>
    <definedName name="_22__123Graph_DSUPPLIES_BY_B_U" hidden="1">#REF!</definedName>
    <definedName name="_22__123Graph_DWAGES_BY_B_U" hidden="1">#REF!</definedName>
    <definedName name="_22__123Graph_ECONTRACT_BY_B_U" hidden="1">#REF!</definedName>
    <definedName name="_22__123Graph_FCHART_2" hidden="1">#REF!</definedName>
    <definedName name="_22__123Graph_FCHART_3" hidden="1">#REF!</definedName>
    <definedName name="_22__123Graph_LBL_DCHART_1" hidden="1">#REF!</definedName>
    <definedName name="_22__123Graph_XCHART_1" hidden="1">#REF!</definedName>
    <definedName name="_22__123Graph_XCHART_2" hidden="1">#REF!</definedName>
    <definedName name="_22__123Graph_XCHART_8" hidden="1">#REF!</definedName>
    <definedName name="_22__FDSAUDITLINK__" localSheetId="2" hidden="1">{"fdsup://directions/FAT Viewer?action=UPDATE&amp;creator=factset&amp;DYN_ARGS=TRUE&amp;DOC_NAME=FAT:FQL_AUDITING_CLIENT_TEMPLATE.FAT&amp;display_string=Audit&amp;VAR:KEY=WNEPKFSPOD&amp;VAR:QUERY=RkZfRUJJVERBX0lCKCdRVFInLDQwMDg2KQ==&amp;WINDOW=FIRST_POPUP&amp;HEIGHT=450&amp;WIDTH=450&amp;START_MA","XIMIZED=FALSE&amp;VAR:CALENDAR=US&amp;VAR:SYMBOL=GFF&amp;VAR:INDEX=0"}</definedName>
    <definedName name="_22__FDSAUDITLINK__" hidden="1">{"fdsup://Directions/FactSet Auditing Viewer?action=AUDIT_VALUE&amp;DB=129&amp;ID1=75657710&amp;VALUEID=07011&amp;SDATE=2010&amp;PERIODTYPE=ANN_STD&amp;SCFT=3&amp;window=popup_no_bar&amp;width=385&amp;height=120&amp;START_MAXIMIZED=FALSE&amp;creator=factset&amp;display_string=Audit"}</definedName>
    <definedName name="_22__FDSAUDITLINK___1" localSheetId="2" hidden="1">{"fdsup://Directions/FactSet Auditing Viewer?action=AUDIT_VALUE&amp;DB=129&amp;ID1=75657710&amp;VALUEID=07011&amp;SDATE=2010&amp;PERIODTYPE=ANN_STD&amp;SCFT=3&amp;window=popup_no_bar&amp;width=385&amp;height=120&amp;START_MAXIMIZED=FALSE&amp;creator=factset&amp;display_string=Audit"}</definedName>
    <definedName name="_22__FDSAUDITLINK___1" hidden="1">{"fdsup://Directions/FactSet Auditing Viewer?action=AUDIT_VALUE&amp;DB=129&amp;ID1=75657710&amp;VALUEID=07011&amp;SDATE=2010&amp;PERIODTYPE=ANN_STD&amp;SCFT=3&amp;window=popup_no_bar&amp;width=385&amp;height=120&amp;START_MAXIMIZED=FALSE&amp;creator=factset&amp;display_string=Audit"}</definedName>
    <definedName name="_22_0__123Graph_LBL_ACHAR" hidden="1">#REF!</definedName>
    <definedName name="_22_0_0__123Graph_BEPS" hidden="1">#REF!</definedName>
    <definedName name="_220___________________123Graph_XCHART_16" hidden="1">#REF!</definedName>
    <definedName name="_220________________123Graph_XCHART_15" hidden="1">#REF!</definedName>
    <definedName name="_220_____123Graph_XCHART_3" hidden="1">#REF!</definedName>
    <definedName name="_220____123Graph_XCHART_14" hidden="1">#REF!</definedName>
    <definedName name="_220____123Graph_XCHART_15" hidden="1">#REF!</definedName>
    <definedName name="_220__123Graph_BCHART_7A" hidden="1">#REF!</definedName>
    <definedName name="_220__123Graph_ECHART_5" hidden="1">#REF!</definedName>
    <definedName name="_220__123Graph_XCHART_5A" hidden="1">#REF!</definedName>
    <definedName name="_220__FDSAUDITLINK__" localSheetId="2">{"fdsup://directions/FAT Viewer?action=UPDATE&amp;creator=factset&amp;DYN_ARGS=TRUE&amp;DOC_NAME=FAT:FQL_AUDITING_CLIENT_TEMPLATE.FAT&amp;display_string=Audit&amp;VAR:KEY=RULQNYTQ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IT&amp;VAR:INDEX=0"}</definedName>
    <definedName name="_220__FDSAUDITLINK__" hidden="1">{"fdsup://directions/FAT Viewer?action=UPDATE&amp;creator=factset&amp;DYN_ARGS=TRUE&amp;DOC_NAME=FAT:FQL_AUDITING_CLIENT_TEMPLATE.FAT&amp;display_string=Audit&amp;VAR:KEY=ARGPQPUHKZ&amp;VAR:QUERY=KEZGX0VCSVREQV9PUEVSKExUTVMsNDA3MjQsLCxSUCxVU0QpQEZGX0VCSVREQV9PUEVSKExUTVNfU0VNSSw0M","DcyNCwsLFJQLFVTRCkp&amp;WINDOW=FIRST_POPUP&amp;HEIGHT=450&amp;WIDTH=450&amp;START_MAXIMIZED=FALSE&amp;VAR:CALENDAR=US&amp;VAR:SYMBOL=CA&amp;VAR:INDEX=0"}</definedName>
    <definedName name="_220__FDSAUDITLINK___1" localSheetId="2" hidden="1">{"fdsup://directions/FAT Viewer?action=UPDATE&amp;creator=factset&amp;DYN_ARGS=TRUE&amp;DOC_NAME=FAT:FQL_AUDITING_CLIENT_TEMPLATE.FAT&amp;display_string=Audit&amp;VAR:KEY=ARGPQPUHKZ&amp;VAR:QUERY=KEZGX0VCSVREQV9PUEVSKExUTVMsNDA3MjQsLCxSUCxVU0QpQEZGX0VCSVREQV9PUEVSKExUTVNfU0VNSSw0M","DcyNCwsLFJQLFVTRCkp&amp;WINDOW=FIRST_POPUP&amp;HEIGHT=450&amp;WIDTH=450&amp;START_MAXIMIZED=FALSE&amp;VAR:CALENDAR=US&amp;VAR:SYMBOL=CA&amp;VAR:INDEX=0"}</definedName>
    <definedName name="_220__FDSAUDITLINK___1" hidden="1">{"fdsup://directions/FAT Viewer?action=UPDATE&amp;creator=factset&amp;DYN_ARGS=TRUE&amp;DOC_NAME=FAT:FQL_AUDITING_CLIENT_TEMPLATE.FAT&amp;display_string=Audit&amp;VAR:KEY=ARGPQPUHKZ&amp;VAR:QUERY=KEZGX0VCSVREQV9PUEVSKExUTVMsNDA3MjQsLCxSUCxVU0QpQEZGX0VCSVREQV9PUEVSKExUTVNfU0VNSSw0M","DcyNCwsLFJQLFVTRCkp&amp;WINDOW=FIRST_POPUP&amp;HEIGHT=450&amp;WIDTH=450&amp;START_MAXIMIZED=FALSE&amp;VAR:CALENDAR=US&amp;VAR:SYMBOL=CA&amp;VAR:INDEX=0"}</definedName>
    <definedName name="_2200__FDSAUDITLINK__" localSheetId="2">{"fdsup://directions/FAT Viewer?action=UPDATE&amp;creator=factset&amp;DYN_ARGS=TRUE&amp;DOC_NAME=FAT:FQL_AUDITING_CLIENT_TEMPLATE.FAT&amp;display_string=Audit&amp;VAR:KEY=NMHSXMNC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NOL&amp;VAR:INDEX=0"}</definedName>
    <definedName name="_2200__FDSAUDITLINK__" hidden="1">{"fdsup://directions/FAT Viewer?action=UPDATE&amp;creator=factset&amp;DYN_ARGS=TRUE&amp;DOC_NAME=FAT:FQL_AUDITING_CLIENT_TEMPLATE.FAT&amp;display_string=Audit&amp;VAR:KEY=KNIJABOFQZ&amp;VAR:QUERY=RkZfRU5UUlBSX1ZBTF9EQUlMWSg0MDIxMik=&amp;WINDOW=FIRST_POPUP&amp;HEIGHT=450&amp;WIDTH=450&amp;START_MA","XIMIZED=FALSE&amp;VAR:CALENDAR=US&amp;VAR:SYMBOL=CHH&amp;VAR:INDEX=0"}</definedName>
    <definedName name="_2201__FDSAUDITLINK__" localSheetId="2">{"fdsup://directions/FAT Viewer?action=UPDATE&amp;creator=factset&amp;DYN_ARGS=TRUE&amp;DOC_NAME=FAT:FQL_AUDITING_CLIENT_TEMPLATE.FAT&amp;display_string=Audit&amp;VAR:KEY=BGDIDGRIH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NDM&amp;VAR:INDEX=0"}</definedName>
    <definedName name="_2201__FDSAUDITLINK__" hidden="1">{"fdsup://directions/FAT Viewer?action=UPDATE&amp;creator=factset&amp;DYN_ARGS=TRUE&amp;DOC_NAME=FAT:FQL_AUDITING_CLIENT_TEMPLATE.FAT&amp;display_string=Audit&amp;VAR:KEY=GZKTQXSLKP&amp;VAR:QUERY=RkZfRU5UUlBSX1ZBTF9EQUlMWSg0MDIxMik=&amp;WINDOW=FIRST_POPUP&amp;HEIGHT=450&amp;WIDTH=450&amp;START_MA","XIMIZED=FALSE&amp;VAR:CALENDAR=US&amp;VAR:SYMBOL=WYN&amp;VAR:INDEX=0"}</definedName>
    <definedName name="_2202__FDSAUDITLINK__" localSheetId="2">{"fdsup://directions/FAT Viewer?action=UPDATE&amp;creator=factset&amp;DYN_ARGS=TRUE&amp;DOC_NAME=FAT:FQL_AUDITING_CLIENT_TEMPLATE.FAT&amp;display_string=Audit&amp;VAR:KEY=ZKJCTCRCL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0315W&amp;VAR:INDEX=0"}</definedName>
    <definedName name="_2202__FDSAUDITLINK__" hidden="1">{"fdsup://directions/FAT Viewer?action=UPDATE&amp;creator=factset&amp;DYN_ARGS=TRUE&amp;DOC_NAME=FAT:FQL_AUDITING_CLIENT_TEMPLATE.FAT&amp;display_string=Audit&amp;VAR:KEY=CNOJSJIFAX&amp;VAR:QUERY=RkZfRU5UUlBSX1ZBTF9EQUlMWSg0MDIxMSk=&amp;WINDOW=FIRST_POPUP&amp;HEIGHT=450&amp;WIDTH=450&amp;START_MA","XIMIZED=FALSE&amp;VAR:CALENDAR=US&amp;VAR:SYMBOL=H&amp;VAR:INDEX=0"}</definedName>
    <definedName name="_2203__FDSAUDITLINK__" localSheetId="2">{"fdsup://directions/FAT Viewer?action=UPDATE&amp;creator=factset&amp;DYN_ARGS=TRUE&amp;DOC_NAME=FAT:FQL_AUDITING_CLIENT_TEMPLATE.FAT&amp;display_string=Audit&amp;VAR:KEY=ZYBEPYDCB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TLS&amp;VAR:INDEX=0"}</definedName>
    <definedName name="_2203__FDSAUDITLINK__" hidden="1">{"fdsup://directions/FAT Viewer?action=UPDATE&amp;creator=factset&amp;DYN_ARGS=TRUE&amp;DOC_NAME=FAT:FQL_AUDITING_CLIENT_TEMPLATE.FAT&amp;display_string=Audit&amp;VAR:KEY=KDOZEXGRAD&amp;VAR:QUERY=RkZfRU5UUlBSX1ZBTF9EQUlMWSg0MDIxMSk=&amp;WINDOW=FIRST_POPUP&amp;HEIGHT=450&amp;WIDTH=450&amp;START_MA","XIMIZED=FALSE&amp;VAR:CALENDAR=US&amp;VAR:SYMBOL=HOT&amp;VAR:INDEX=0"}</definedName>
    <definedName name="_2204__FDSAUDITLINK__" localSheetId="2">{"fdsup://directions/FAT Viewer?action=UPDATE&amp;creator=factset&amp;DYN_ARGS=TRUE&amp;DOC_NAME=FAT:FQL_AUDITING_CLIENT_TEMPLATE.FAT&amp;display_string=Audit&amp;VAR:KEY=BWHIBADCZ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VR&amp;VAR:INDEX=0"}</definedName>
    <definedName name="_2204__FDSAUDITLINK__" hidden="1">{"fdsup://directions/FAT Viewer?action=UPDATE&amp;creator=factset&amp;DYN_ARGS=TRUE&amp;DOC_NAME=FAT:FQL_AUDITING_CLIENT_TEMPLATE.FAT&amp;display_string=Audit&amp;VAR:KEY=YVUTKVETYP&amp;VAR:QUERY=RkZfRU5UUlBSX1ZBTF9EQUlMWSg0MDIxMSk=&amp;WINDOW=FIRST_POPUP&amp;HEIGHT=450&amp;WIDTH=450&amp;START_MA","XIMIZED=FALSE&amp;VAR:CALENDAR=US&amp;VAR:SYMBOL=585284&amp;VAR:INDEX=0"}</definedName>
    <definedName name="_2205__FDSAUDITLINK__" localSheetId="2">{"fdsup://directions/FAT Viewer?action=UPDATE&amp;creator=factset&amp;DYN_ARGS=TRUE&amp;DOC_NAME=FAT:FQL_AUDITING_CLIENT_TEMPLATE.FAT&amp;display_string=Audit&amp;VAR:KEY=DYNSJYFYR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LBC&amp;VAR:INDEX=0"}</definedName>
    <definedName name="_2205__FDSAUDITLINK__" hidden="1">{"fdsup://directions/FAT Viewer?action=UPDATE&amp;creator=factset&amp;DYN_ARGS=TRUE&amp;DOC_NAME=FAT:FQL_AUDITING_CLIENT_TEMPLATE.FAT&amp;display_string=Audit&amp;VAR:KEY=EBUJYHQROV&amp;VAR:QUERY=RkZfRU5UUlBSX1ZBTF9EQUlMWSg0MDIxMSk=&amp;WINDOW=FIRST_POPUP&amp;HEIGHT=450&amp;WIDTH=450&amp;START_MA","XIMIZED=FALSE&amp;VAR:CALENDAR=US&amp;VAR:SYMBOL=MAR&amp;VAR:INDEX=0"}</definedName>
    <definedName name="_2206__FDSAUDITLINK__" localSheetId="2">{"fdsup://directions/FAT Viewer?action=UPDATE&amp;creator=factset&amp;DYN_ARGS=TRUE&amp;DOC_NAME=FAT:FQL_AUDITING_CLIENT_TEMPLATE.FAT&amp;display_string=Audit&amp;VAR:KEY=DSZAHUJWZ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SM&amp;VAR:INDEX=0"}</definedName>
    <definedName name="_2206__FDSAUDITLINK__" hidden="1">{"fdsup://directions/FAT Viewer?action=UPDATE&amp;creator=factset&amp;DYN_ARGS=TRUE&amp;DOC_NAME=FAT:FQL_AUDITING_CLIENT_TEMPLATE.FAT&amp;display_string=Audit&amp;VAR:KEY=SBELYRKXEN&amp;VAR:QUERY=RkZfRU5UUlBSX1ZBTF9EQUlMWSg0MDIxMSk=&amp;WINDOW=FIRST_POPUP&amp;HEIGHT=450&amp;WIDTH=450&amp;START_MA","XIMIZED=FALSE&amp;VAR:CALENDAR=US&amp;VAR:SYMBOL=CHH&amp;VAR:INDEX=0"}</definedName>
    <definedName name="_2207__FDSAUDITLINK__" localSheetId="2">{"fdsup://directions/FAT Viewer?action=UPDATE&amp;creator=factset&amp;DYN_ARGS=TRUE&amp;DOC_NAME=FAT:FQL_AUDITING_CLIENT_TEMPLATE.FAT&amp;display_string=Audit&amp;VAR:KEY=LKLIDELSJ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IVO&amp;VAR:INDEX=0"}</definedName>
    <definedName name="_2207__FDSAUDITLINK__" hidden="1">{"fdsup://directions/FAT Viewer?action=UPDATE&amp;creator=factset&amp;DYN_ARGS=TRUE&amp;DOC_NAME=FAT:FQL_AUDITING_CLIENT_TEMPLATE.FAT&amp;display_string=Audit&amp;VAR:KEY=ULMTOTKXCJ&amp;VAR:QUERY=RkZfRU5UUlBSX1ZBTF9EQUlMWSg0MDIxMSk=&amp;WINDOW=FIRST_POPUP&amp;HEIGHT=450&amp;WIDTH=450&amp;START_MA","XIMIZED=FALSE&amp;VAR:CALENDAR=US&amp;VAR:SYMBOL=WYN&amp;VAR:INDEX=0"}</definedName>
    <definedName name="_2208__FDSAUDITLINK__" localSheetId="2">{"fdsup://directions/FAT Viewer?action=UPDATE&amp;creator=factset&amp;DYN_ARGS=TRUE&amp;DOC_NAME=FAT:FQL_AUDITING_CLIENT_TEMPLATE.FAT&amp;display_string=Audit&amp;VAR:KEY=ZULOFIDIF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QIX&amp;VAR:INDEX=0"}</definedName>
    <definedName name="_2208__FDSAUDITLINK__" hidden="1">{"fdsup://directions/FAT Viewer?action=UPDATE&amp;creator=factset&amp;DYN_ARGS=TRUE&amp;DOC_NAME=FAT:FQL_AUDITING_CLIENT_TEMPLATE.FAT&amp;display_string=Audit&amp;VAR:KEY=IVOTKNUVEB&amp;VAR:QUERY=RkZfRU5UUlBSX1ZBTF9EQUlMWSg0MDIxMCk=&amp;WINDOW=FIRST_POPUP&amp;HEIGHT=450&amp;WIDTH=450&amp;START_MA","XIMIZED=FALSE&amp;VAR:CALENDAR=US&amp;VAR:SYMBOL=H&amp;VAR:INDEX=0"}</definedName>
    <definedName name="_2209__FDSAUDITLINK__" localSheetId="2">{"fdsup://directions/FAT Viewer?action=UPDATE&amp;creator=factset&amp;DYN_ARGS=TRUE&amp;DOC_NAME=FAT:FQL_AUDITING_CLIENT_TEMPLATE.FAT&amp;display_string=Audit&amp;VAR:KEY=DWVMLQXW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SAT&amp;VAR:INDEX=0"}</definedName>
    <definedName name="_2209__FDSAUDITLINK__" hidden="1">{"fdsup://directions/FAT Viewer?action=UPDATE&amp;creator=factset&amp;DYN_ARGS=TRUE&amp;DOC_NAME=FAT:FQL_AUDITING_CLIENT_TEMPLATE.FAT&amp;display_string=Audit&amp;VAR:KEY=KNWBYJCHYN&amp;VAR:QUERY=RkZfRU5UUlBSX1ZBTF9EQUlMWSg0MDIxMCk=&amp;WINDOW=FIRST_POPUP&amp;HEIGHT=450&amp;WIDTH=450&amp;START_MA","XIMIZED=FALSE&amp;VAR:CALENDAR=US&amp;VAR:SYMBOL=HOT&amp;VAR:INDEX=0"}</definedName>
    <definedName name="_221___________________123Graph_XCHART_17" hidden="1">#REF!</definedName>
    <definedName name="_221________________123Graph_XCHART_16" hidden="1">#REF!</definedName>
    <definedName name="_221____123Graph_XCHART_15" hidden="1">#REF!</definedName>
    <definedName name="_221____123Graph_XCHART_16" hidden="1">#REF!</definedName>
    <definedName name="_221__FDSAUDITLINK__" localSheetId="2">{"fdsup://directions/FAT Viewer?action=UPDATE&amp;creator=factset&amp;DYN_ARGS=TRUE&amp;DOC_NAME=FAT:FQL_AUDITING_CLIENT_TEMPLATE.FAT&amp;display_string=Audit&amp;VAR:KEY=BEXQREPW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IS&amp;VAR:INDEX=0"}</definedName>
    <definedName name="_221__FDSAUDITLINK__" hidden="1">{"fdsup://directions/FAT Viewer?action=UPDATE&amp;creator=factset&amp;DYN_ARGS=TRUE&amp;DOC_NAME=FAT:FQL_AUDITING_CLIENT_TEMPLATE.FAT&amp;display_string=Audit&amp;VAR:KEY=WXOPYFKBAD&amp;VAR:QUERY=KEZGX0dST1NTX0lOQyhMVE1TLDQwNzI0LCwsUlAsVVNEKUBGRl9HUk9TU19JTkMoTFRNU19TRU1JLDQwNzI0L","CwsUlAsVVNEKSk=&amp;WINDOW=FIRST_POPUP&amp;HEIGHT=450&amp;WIDTH=450&amp;START_MAXIMIZED=FALSE&amp;VAR:CALENDAR=US&amp;VAR:SYMBOL=CA&amp;VAR:INDEX=0"}</definedName>
    <definedName name="_221__FDSAUDITLINK___1" localSheetId="2" hidden="1">{"fdsup://directions/FAT Viewer?action=UPDATE&amp;creator=factset&amp;DYN_ARGS=TRUE&amp;DOC_NAME=FAT:FQL_AUDITING_CLIENT_TEMPLATE.FAT&amp;display_string=Audit&amp;VAR:KEY=WXOPYFKBAD&amp;VAR:QUERY=KEZGX0dST1NTX0lOQyhMVE1TLDQwNzI0LCwsUlAsVVNEKUBGRl9HUk9TU19JTkMoTFRNU19TRU1JLDQwNzI0L","CwsUlAsVVNEKSk=&amp;WINDOW=FIRST_POPUP&amp;HEIGHT=450&amp;WIDTH=450&amp;START_MAXIMIZED=FALSE&amp;VAR:CALENDAR=US&amp;VAR:SYMBOL=CA&amp;VAR:INDEX=0"}</definedName>
    <definedName name="_221__FDSAUDITLINK___1" hidden="1">{"fdsup://directions/FAT Viewer?action=UPDATE&amp;creator=factset&amp;DYN_ARGS=TRUE&amp;DOC_NAME=FAT:FQL_AUDITING_CLIENT_TEMPLATE.FAT&amp;display_string=Audit&amp;VAR:KEY=WXOPYFKBAD&amp;VAR:QUERY=KEZGX0dST1NTX0lOQyhMVE1TLDQwNzI0LCwsUlAsVVNEKUBGRl9HUk9TU19JTkMoTFRNU19TRU1JLDQwNzI0L","CwsUlAsVVNEKSk=&amp;WINDOW=FIRST_POPUP&amp;HEIGHT=450&amp;WIDTH=450&amp;START_MAXIMIZED=FALSE&amp;VAR:CALENDAR=US&amp;VAR:SYMBOL=CA&amp;VAR:INDEX=0"}</definedName>
    <definedName name="_2210__FDSAUDITLINK__" localSheetId="2">{"fdsup://directions/FAT Viewer?action=UPDATE&amp;creator=factset&amp;DYN_ARGS=TRUE&amp;DOC_NAME=FAT:FQL_AUDITING_CLIENT_TEMPLATE.FAT&amp;display_string=Audit&amp;VAR:KEY=BQJAJANKF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CL&amp;VAR:INDEX=0"}</definedName>
    <definedName name="_2210__FDSAUDITLINK__" hidden="1">{"fdsup://directions/FAT Viewer?action=UPDATE&amp;creator=factset&amp;DYN_ARGS=TRUE&amp;DOC_NAME=FAT:FQL_AUDITING_CLIENT_TEMPLATE.FAT&amp;display_string=Audit&amp;VAR:KEY=AZIRWFIFCB&amp;VAR:QUERY=RkZfRU5UUlBSX1ZBTF9EQUlMWSg0MDIxMCk=&amp;WINDOW=FIRST_POPUP&amp;HEIGHT=450&amp;WIDTH=450&amp;START_MA","XIMIZED=FALSE&amp;VAR:CALENDAR=US&amp;VAR:SYMBOL=585284&amp;VAR:INDEX=0"}</definedName>
    <definedName name="_2211__FDSAUDITLINK__" localSheetId="2">{"fdsup://directions/FAT Viewer?action=UPDATE&amp;creator=factset&amp;DYN_ARGS=TRUE&amp;DOC_NAME=FAT:FQL_AUDITING_CLIENT_TEMPLATE.FAT&amp;display_string=Audit&amp;VAR:KEY=TKZCFIHWV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TN&amp;VAR:INDEX=0"}</definedName>
    <definedName name="_2211__FDSAUDITLINK__" hidden="1">{"fdsup://directions/FAT Viewer?action=UPDATE&amp;creator=factset&amp;DYN_ARGS=TRUE&amp;DOC_NAME=FAT:FQL_AUDITING_CLIENT_TEMPLATE.FAT&amp;display_string=Audit&amp;VAR:KEY=WRUTCDIVWX&amp;VAR:QUERY=RkZfRU5UUlBSX1ZBTF9EQUlMWSg0MDIxMCk=&amp;WINDOW=FIRST_POPUP&amp;HEIGHT=450&amp;WIDTH=450&amp;START_MA","XIMIZED=FALSE&amp;VAR:CALENDAR=US&amp;VAR:SYMBOL=MAR&amp;VAR:INDEX=0"}</definedName>
    <definedName name="_2212__FDSAUDITLINK__" localSheetId="2">{"fdsup://Directions/FactSet Auditing Viewer?action=AUDIT_VALUE&amp;DB=129&amp;ID1=93675010&amp;VALUEID=02001&amp;SDATE=201002&amp;PERIODTYPE=QTR_STD&amp;window=popup_no_bar&amp;width=385&amp;height=120&amp;START_MAXIMIZED=FALSE&amp;creator=factset&amp;display_string=Audit"}</definedName>
    <definedName name="_2212__FDSAUDITLINK__" hidden="1">{"fdsup://directions/FAT Viewer?action=UPDATE&amp;creator=factset&amp;DYN_ARGS=TRUE&amp;DOC_NAME=FAT:FQL_AUDITING_CLIENT_TEMPLATE.FAT&amp;display_string=Audit&amp;VAR:KEY=WZCBANYZKR&amp;VAR:QUERY=RkZfRU5UUlBSX1ZBTF9EQUlMWSg0MDIxMCk=&amp;WINDOW=FIRST_POPUP&amp;HEIGHT=450&amp;WIDTH=450&amp;START_MA","XIMIZED=FALSE&amp;VAR:CALENDAR=US&amp;VAR:SYMBOL=CHH&amp;VAR:INDEX=0"}</definedName>
    <definedName name="_2213__FDSAUDITLINK__" localSheetId="2">{"fdsup://directions/FAT Viewer?action=UPDATE&amp;creator=factset&amp;DYN_ARGS=TRUE&amp;DOC_NAME=FAT:FQL_AUDITING_CLIENT_TEMPLATE.FAT&amp;display_string=Audit&amp;VAR:KEY=LGRYJEVUR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TM&amp;VAR:INDEX=0"}</definedName>
    <definedName name="_2213__FDSAUDITLINK__" hidden="1">{"fdsup://directions/FAT Viewer?action=UPDATE&amp;creator=factset&amp;DYN_ARGS=TRUE&amp;DOC_NAME=FAT:FQL_AUDITING_CLIENT_TEMPLATE.FAT&amp;display_string=Audit&amp;VAR:KEY=KXETOFYZIJ&amp;VAR:QUERY=RkZfRU5UUlBSX1ZBTF9EQUlMWSg0MDIxMCk=&amp;WINDOW=FIRST_POPUP&amp;HEIGHT=450&amp;WIDTH=450&amp;START_MA","XIMIZED=FALSE&amp;VAR:CALENDAR=US&amp;VAR:SYMBOL=WYN&amp;VAR:INDEX=0"}</definedName>
    <definedName name="_2214__FDSAUDITLINK__" localSheetId="2">{"fdsup://Directions/FactSet Auditing Viewer?action=AUDIT_VALUE&amp;DB=129&amp;ID1=37956X10&amp;VALUEID=02001&amp;SDATE=201004&amp;PERIODTYPE=QTR_STD&amp;window=popup_no_bar&amp;width=385&amp;height=120&amp;START_MAXIMIZED=FALSE&amp;creator=factset&amp;display_string=Audit"}</definedName>
    <definedName name="_2214__FDSAUDITLINK__" hidden="1">{"fdsup://directions/FAT Viewer?action=UPDATE&amp;creator=factset&amp;DYN_ARGS=TRUE&amp;DOC_NAME=FAT:FQL_AUDITING_CLIENT_TEMPLATE.FAT&amp;display_string=Audit&amp;VAR:KEY=UDWDWTIDCH&amp;VAR:QUERY=RkZfRU5UUlBSX1ZBTF9EQUlMWSg0MDIwNyk=&amp;WINDOW=FIRST_POPUP&amp;HEIGHT=450&amp;WIDTH=450&amp;START_MA","XIMIZED=FALSE&amp;VAR:CALENDAR=US&amp;VAR:SYMBOL=H&amp;VAR:INDEX=0"}</definedName>
    <definedName name="_2215__FDSAUDITLINK__" localSheetId="2">{"fdsup://directions/FAT Viewer?action=UPDATE&amp;creator=factset&amp;DYN_ARGS=TRUE&amp;DOC_NAME=FAT:FQL_AUDITING_CLIENT_TEMPLATE.FAT&amp;display_string=Audit&amp;VAR:KEY=HQNSPOXGB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CS&amp;VAR:INDEX=0"}</definedName>
    <definedName name="_2215__FDSAUDITLINK__" hidden="1">{"fdsup://directions/FAT Viewer?action=UPDATE&amp;creator=factset&amp;DYN_ARGS=TRUE&amp;DOC_NAME=FAT:FQL_AUDITING_CLIENT_TEMPLATE.FAT&amp;display_string=Audit&amp;VAR:KEY=AVOLGRCRCJ&amp;VAR:QUERY=RkZfRU5UUlBSX1ZBTF9EQUlMWSg0MDIwNyk=&amp;WINDOW=FIRST_POPUP&amp;HEIGHT=450&amp;WIDTH=450&amp;START_MA","XIMIZED=FALSE&amp;VAR:CALENDAR=US&amp;VAR:SYMBOL=HOT&amp;VAR:INDEX=0"}</definedName>
    <definedName name="_2216__FDSAUDITLINK__" localSheetId="2">{"fdsup://directions/FAT Viewer?action=UPDATE&amp;creator=factset&amp;DYN_ARGS=TRUE&amp;DOC_NAME=FAT:FQL_AUDITING_CLIENT_TEMPLATE.FAT&amp;display_string=Audit&amp;VAR:KEY=XYBQZUBEB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775943&amp;VAR:INDEX=0"}</definedName>
    <definedName name="_2216__FDSAUDITLINK__" hidden="1">{"fdsup://directions/FAT Viewer?action=UPDATE&amp;creator=factset&amp;DYN_ARGS=TRUE&amp;DOC_NAME=FAT:FQL_AUDITING_CLIENT_TEMPLATE.FAT&amp;display_string=Audit&amp;VAR:KEY=EXGNUPODUZ&amp;VAR:QUERY=RkZfRU5UUlBSX1ZBTF9EQUlMWSg0MDIwNyk=&amp;WINDOW=FIRST_POPUP&amp;HEIGHT=450&amp;WIDTH=450&amp;START_MA","XIMIZED=FALSE&amp;VAR:CALENDAR=US&amp;VAR:SYMBOL=585284&amp;VAR:INDEX=0"}</definedName>
    <definedName name="_2217__FDSAUDITLINK__" localSheetId="2">{"fdsup://directions/FAT Viewer?action=UPDATE&amp;creator=factset&amp;DYN_ARGS=TRUE&amp;DOC_NAME=FAT:FQL_AUDITING_CLIENT_TEMPLATE.FAT&amp;display_string=Audit&amp;VAR:KEY=LKJSHOFC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TV&amp;VAR:INDEX=0"}</definedName>
    <definedName name="_2217__FDSAUDITLINK__" hidden="1">{"fdsup://directions/FAT Viewer?action=UPDATE&amp;creator=factset&amp;DYN_ARGS=TRUE&amp;DOC_NAME=FAT:FQL_AUDITING_CLIENT_TEMPLATE.FAT&amp;display_string=Audit&amp;VAR:KEY=WNCHOHQLST&amp;VAR:QUERY=RkZfRU5UUlBSX1ZBTF9EQUlMWSg0MDIwNyk=&amp;WINDOW=FIRST_POPUP&amp;HEIGHT=450&amp;WIDTH=450&amp;START_MA","XIMIZED=FALSE&amp;VAR:CALENDAR=US&amp;VAR:SYMBOL=MAR&amp;VAR:INDEX=0"}</definedName>
    <definedName name="_2218__FDSAUDITLINK__" localSheetId="2">{"fdsup://Directions/FactSet Auditing Viewer?action=AUDIT_VALUE&amp;DB=129&amp;ID1=26943720&amp;VALUEID=02001&amp;SDATE=200703&amp;PERIODTYPE=QTR_STD&amp;window=popup_no_bar&amp;width=385&amp;height=120&amp;START_MAXIMIZED=FALSE&amp;creator=factset&amp;display_string=Audit"}</definedName>
    <definedName name="_2218__FDSAUDITLINK__" hidden="1">{"fdsup://directions/FAT Viewer?action=UPDATE&amp;creator=factset&amp;DYN_ARGS=TRUE&amp;DOC_NAME=FAT:FQL_AUDITING_CLIENT_TEMPLATE.FAT&amp;display_string=Audit&amp;VAR:KEY=GNSTYBMPKF&amp;VAR:QUERY=RkZfRU5UUlBSX1ZBTF9EQUlMWSg0MDIwNyk=&amp;WINDOW=FIRST_POPUP&amp;HEIGHT=450&amp;WIDTH=450&amp;START_MA","XIMIZED=FALSE&amp;VAR:CALENDAR=US&amp;VAR:SYMBOL=CHH&amp;VAR:INDEX=0"}</definedName>
    <definedName name="_2219__FDSAUDITLINK__" localSheetId="2">{"fdsup://Directions/FactSet Auditing Viewer?action=AUDIT_VALUE&amp;DB=129&amp;ID1=30556010&amp;VALUEID=02001&amp;SDATE=201002&amp;PERIODTYPE=QTR_STD&amp;window=popup_no_bar&amp;width=385&amp;height=120&amp;START_MAXIMIZED=FALSE&amp;creator=factset&amp;display_string=Audit"}</definedName>
    <definedName name="_2219__FDSAUDITLINK__" hidden="1">{"fdsup://directions/FAT Viewer?action=UPDATE&amp;creator=factset&amp;DYN_ARGS=TRUE&amp;DOC_NAME=FAT:FQL_AUDITING_CLIENT_TEMPLATE.FAT&amp;display_string=Audit&amp;VAR:KEY=SXGBMTILUP&amp;VAR:QUERY=RkZfRU5UUlBSX1ZBTF9EQUlMWSg0MDIwNyk=&amp;WINDOW=FIRST_POPUP&amp;HEIGHT=450&amp;WIDTH=450&amp;START_MA","XIMIZED=FALSE&amp;VAR:CALENDAR=US&amp;VAR:SYMBOL=WYN&amp;VAR:INDEX=0"}</definedName>
    <definedName name="_222___________________123Graph_XCHART_18" hidden="1">#REF!</definedName>
    <definedName name="_222________________123Graph_XCHART_17" hidden="1">#REF!</definedName>
    <definedName name="_222_____123Graph_XCHART_4" hidden="1">#REF!</definedName>
    <definedName name="_222____123Graph_XCHART_16" hidden="1">#REF!</definedName>
    <definedName name="_222____123Graph_XCHART_17" hidden="1">#REF!</definedName>
    <definedName name="_222__123Graph_FCHART_7" hidden="1">#REF!</definedName>
    <definedName name="_222__FDSAUDITLINK__" localSheetId="2">{"fdsup://directions/FAT Viewer?action=UPDATE&amp;creator=factset&amp;DYN_ARGS=TRUE&amp;DOC_NAME=FAT:FQL_AUDITING_CLIENT_TEMPLATE.FAT&amp;display_string=Audit&amp;VAR:KEY=LMJYDSRMB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PE&amp;VAR:INDEX=0"}</definedName>
    <definedName name="_222__FDSAUDITLINK__" hidden="1">{"fdsup://directions/FAT Viewer?action=UPDATE&amp;creator=factset&amp;DYN_ARGS=TRUE&amp;DOC_NAME=FAT:FQL_AUDITING_CLIENT_TEMPLATE.FAT&amp;display_string=Audit&amp;VAR:KEY=WBKHSXEZQR&amp;VAR:QUERY=KEZGX0dST1NTX0lOQyhMVE1TLDQwODAxLCwsUlAsVVNEKUBGRl9HUk9TU19JTkMoTFRNU19TRU1JLDQwODAxL","CwsUlAsVVNEKSk=&amp;WINDOW=FIRST_POPUP&amp;HEIGHT=450&amp;WIDTH=450&amp;START_MAXIMIZED=FALSE&amp;VAR:CALENDAR=US&amp;VAR:SYMBOL=AH&amp;VAR:INDEX=0"}</definedName>
    <definedName name="_222__FDSAUDITLINK___1" localSheetId="2" hidden="1">{"fdsup://directions/FAT Viewer?action=UPDATE&amp;creator=factset&amp;DYN_ARGS=TRUE&amp;DOC_NAME=FAT:FQL_AUDITING_CLIENT_TEMPLATE.FAT&amp;display_string=Audit&amp;VAR:KEY=WBKHSXEZQR&amp;VAR:QUERY=KEZGX0dST1NTX0lOQyhMVE1TLDQwODAxLCwsUlAsVVNEKUBGRl9HUk9TU19JTkMoTFRNU19TRU1JLDQwODAxL","CwsUlAsVVNEKSk=&amp;WINDOW=FIRST_POPUP&amp;HEIGHT=450&amp;WIDTH=450&amp;START_MAXIMIZED=FALSE&amp;VAR:CALENDAR=US&amp;VAR:SYMBOL=AH&amp;VAR:INDEX=0"}</definedName>
    <definedName name="_222__FDSAUDITLINK___1" hidden="1">{"fdsup://directions/FAT Viewer?action=UPDATE&amp;creator=factset&amp;DYN_ARGS=TRUE&amp;DOC_NAME=FAT:FQL_AUDITING_CLIENT_TEMPLATE.FAT&amp;display_string=Audit&amp;VAR:KEY=WBKHSXEZQR&amp;VAR:QUERY=KEZGX0dST1NTX0lOQyhMVE1TLDQwODAxLCwsUlAsVVNEKUBGRl9HUk9TU19JTkMoTFRNU19TRU1JLDQwODAxL","CwsUlAsVVNEKSk=&amp;WINDOW=FIRST_POPUP&amp;HEIGHT=450&amp;WIDTH=450&amp;START_MAXIMIZED=FALSE&amp;VAR:CALENDAR=US&amp;VAR:SYMBOL=AH&amp;VAR:INDEX=0"}</definedName>
    <definedName name="_2220__FDSAUDITLINK__" localSheetId="2">{"fdsup://Directions/FactSet Auditing Viewer?action=AUDIT_VALUE&amp;DB=129&amp;ID1=26876320&amp;VALUEID=02001&amp;SDATE=201003&amp;PERIODTYPE=QTR_STD&amp;window=popup_no_bar&amp;width=385&amp;height=120&amp;START_MAXIMIZED=FALSE&amp;creator=factset&amp;display_string=Audit"}</definedName>
    <definedName name="_2220__FDSAUDITLINK__" hidden="1">{"fdsup://directions/FAT Viewer?action=UPDATE&amp;creator=factset&amp;DYN_ARGS=TRUE&amp;DOC_NAME=FAT:FQL_AUDITING_CLIENT_TEMPLATE.FAT&amp;display_string=Audit&amp;VAR:KEY=AJKTYLOZCZ&amp;VAR:QUERY=RkZfRU5UUlBSX1ZBTF9EQUlMWSg0MDIwNik=&amp;WINDOW=FIRST_POPUP&amp;HEIGHT=450&amp;WIDTH=450&amp;START_MA","XIMIZED=FALSE&amp;VAR:CALENDAR=US&amp;VAR:SYMBOL=H&amp;VAR:INDEX=0"}</definedName>
    <definedName name="_2221__FDSAUDITLINK__" localSheetId="2">{"fdsup://Directions/FactSet Auditing Viewer?action=AUDIT_VALUE&amp;DB=129&amp;ID1=49331220&amp;VALUEID=02001&amp;SDATE=201002&amp;PERIODTYPE=QTR_STD&amp;window=popup_no_bar&amp;width=385&amp;height=120&amp;START_MAXIMIZED=FALSE&amp;creator=factset&amp;display_string=Audit"}</definedName>
    <definedName name="_2221__FDSAUDITLINK__" hidden="1">{"fdsup://directions/FAT Viewer?action=UPDATE&amp;creator=factset&amp;DYN_ARGS=TRUE&amp;DOC_NAME=FAT:FQL_AUDITING_CLIENT_TEMPLATE.FAT&amp;display_string=Audit&amp;VAR:KEY=QJUTCZWPAP&amp;VAR:QUERY=RkZfRU5UUlBSX1ZBTF9EQUlMWSg0MDIwNik=&amp;WINDOW=FIRST_POPUP&amp;HEIGHT=450&amp;WIDTH=450&amp;START_MA","XIMIZED=FALSE&amp;VAR:CALENDAR=US&amp;VAR:SYMBOL=HOT&amp;VAR:INDEX=0"}</definedName>
    <definedName name="_2222__FDSAUDITLINK__" localSheetId="2">{"fdsup://Directions/FactSet Auditing Viewer?action=AUDIT_VALUE&amp;DB=129&amp;ID1=29246J20&amp;VALUEID=02001&amp;SDATE=201002&amp;PERIODTYPE=QTR_STD&amp;window=popup_no_bar&amp;width=385&amp;height=120&amp;START_MAXIMIZED=FALSE&amp;creator=factset&amp;display_string=Audit"}</definedName>
    <definedName name="_2222__FDSAUDITLINK__" hidden="1">{"fdsup://directions/FAT Viewer?action=UPDATE&amp;creator=factset&amp;DYN_ARGS=TRUE&amp;DOC_NAME=FAT:FQL_AUDITING_CLIENT_TEMPLATE.FAT&amp;display_string=Audit&amp;VAR:KEY=MTUBIDOHGB&amp;VAR:QUERY=RkZfRU5UUlBSX1ZBTF9EQUlMWSg0MDIwNik=&amp;WINDOW=FIRST_POPUP&amp;HEIGHT=450&amp;WIDTH=450&amp;START_MA","XIMIZED=FALSE&amp;VAR:CALENDAR=US&amp;VAR:SYMBOL=585284&amp;VAR:INDEX=0"}</definedName>
    <definedName name="_2223__FDSAUDITLINK__" localSheetId="2">{"fdsup://Directions/FactSet Auditing Viewer?action=AUDIT_VALUE&amp;DB=129&amp;ID1=89869710&amp;VALUEID=02001&amp;SDATE=201002&amp;PERIODTYPE=QTR_STD&amp;window=popup_no_bar&amp;width=385&amp;height=120&amp;START_MAXIMIZED=FALSE&amp;creator=factset&amp;display_string=Audit"}</definedName>
    <definedName name="_2223__FDSAUDITLINK__" hidden="1">{"fdsup://directions/FAT Viewer?action=UPDATE&amp;creator=factset&amp;DYN_ARGS=TRUE&amp;DOC_NAME=FAT:FQL_AUDITING_CLIENT_TEMPLATE.FAT&amp;display_string=Audit&amp;VAR:KEY=CJQDULQBCD&amp;VAR:QUERY=RkZfRU5UUlBSX1ZBTF9EQUlMWSg0MDIwNik=&amp;WINDOW=FIRST_POPUP&amp;HEIGHT=450&amp;WIDTH=450&amp;START_MA","XIMIZED=FALSE&amp;VAR:CALENDAR=US&amp;VAR:SYMBOL=MAR&amp;VAR:INDEX=0"}</definedName>
    <definedName name="_2224__FDSAUDITLINK__" localSheetId="2">{"fdsup://Directions/FactSet Auditing Viewer?action=AUDIT_VALUE&amp;DB=129&amp;ID1=98387T10&amp;VALUEID=02001&amp;SDATE=200603&amp;PERIODTYPE=QTR_STD&amp;window=popup_no_bar&amp;width=385&amp;height=120&amp;START_MAXIMIZED=FALSE&amp;creator=factset&amp;display_string=Audit"}</definedName>
    <definedName name="_2224__FDSAUDITLINK__" hidden="1">{"fdsup://directions/FAT Viewer?action=UPDATE&amp;creator=factset&amp;DYN_ARGS=TRUE&amp;DOC_NAME=FAT:FQL_AUDITING_CLIENT_TEMPLATE.FAT&amp;display_string=Audit&amp;VAR:KEY=WLKVUHEDQJ&amp;VAR:QUERY=RkZfRU5UUlBSX1ZBTF9EQUlMWSg0MDIwNik=&amp;WINDOW=FIRST_POPUP&amp;HEIGHT=450&amp;WIDTH=450&amp;START_MA","XIMIZED=FALSE&amp;VAR:CALENDAR=US&amp;VAR:SYMBOL=CHH&amp;VAR:INDEX=0"}</definedName>
    <definedName name="_2225__FDSAUDITLINK__" localSheetId="2">{"fdsup://Directions/FactSet Auditing Viewer?action=AUDIT_VALUE&amp;DB=129&amp;ID1=54021110&amp;VALUEID=02001&amp;SDATE=201003&amp;PERIODTYPE=QTR_STD&amp;window=popup_no_bar&amp;width=385&amp;height=120&amp;START_MAXIMIZED=FALSE&amp;creator=factset&amp;display_string=Audit"}</definedName>
    <definedName name="_2225__FDSAUDITLINK__" hidden="1">{"fdsup://directions/FAT Viewer?action=UPDATE&amp;creator=factset&amp;DYN_ARGS=TRUE&amp;DOC_NAME=FAT:FQL_AUDITING_CLIENT_TEMPLATE.FAT&amp;display_string=Audit&amp;VAR:KEY=OLYFWRMPUP&amp;VAR:QUERY=RkZfRU5UUlBSX1ZBTF9EQUlMWSg0MDIwNik=&amp;WINDOW=FIRST_POPUP&amp;HEIGHT=450&amp;WIDTH=450&amp;START_MA","XIMIZED=FALSE&amp;VAR:CALENDAR=US&amp;VAR:SYMBOL=WYN&amp;VAR:INDEX=0"}</definedName>
    <definedName name="_2226__FDSAUDITLINK__" localSheetId="2">{"fdsup://Directions/FactSet Auditing Viewer?action=AUDIT_VALUE&amp;DB=129&amp;ID1=87945510&amp;VALUEID=02001&amp;SDATE=201004&amp;PERIODTYPE=QTR_STD&amp;window=popup_no_bar&amp;width=385&amp;height=120&amp;START_MAXIMIZED=FALSE&amp;creator=factset&amp;display_string=Audit"}</definedName>
    <definedName name="_2226__FDSAUDITLINK__" hidden="1">{"fdsup://directions/FAT Viewer?action=UPDATE&amp;creator=factset&amp;DYN_ARGS=TRUE&amp;DOC_NAME=FAT:FQL_AUDITING_CLIENT_TEMPLATE.FAT&amp;display_string=Audit&amp;VAR:KEY=OBSFKVKFCN&amp;VAR:QUERY=RkZfRU5UUlBSX1ZBTF9EQUlMWSg0MDIwNSk=&amp;WINDOW=FIRST_POPUP&amp;HEIGHT=450&amp;WIDTH=450&amp;START_MA","XIMIZED=FALSE&amp;VAR:CALENDAR=US&amp;VAR:SYMBOL=H&amp;VAR:INDEX=0"}</definedName>
    <definedName name="_2227__FDSAUDITLINK__" localSheetId="2">{"fdsup://Directions/FactSet Auditing Viewer?action=AUDIT_VALUE&amp;DB=129&amp;ID1=89200010&amp;VALUEID=02001&amp;SDATE=201002&amp;PERIODTYPE=QTR_STD&amp;window=popup_no_bar&amp;width=385&amp;height=120&amp;START_MAXIMIZED=FALSE&amp;creator=factset&amp;display_string=Audit"}</definedName>
    <definedName name="_2227__FDSAUDITLINK__" hidden="1">{"fdsup://directions/FAT Viewer?action=UPDATE&amp;creator=factset&amp;DYN_ARGS=TRUE&amp;DOC_NAME=FAT:FQL_AUDITING_CLIENT_TEMPLATE.FAT&amp;display_string=Audit&amp;VAR:KEY=ARMDYTAZYV&amp;VAR:QUERY=RkZfRU5UUlBSX1ZBTF9EQUlMWSg0MDIwNSk=&amp;WINDOW=FIRST_POPUP&amp;HEIGHT=450&amp;WIDTH=450&amp;START_MA","XIMIZED=FALSE&amp;VAR:CALENDAR=US&amp;VAR:SYMBOL=HOT&amp;VAR:INDEX=0"}</definedName>
    <definedName name="_2228__FDSAUDITLINK__" localSheetId="2">{"fdsup://Directions/FactSet Auditing Viewer?action=AUDIT_VALUE&amp;DB=129&amp;ID1=98417K10&amp;VALUEID=02001&amp;SDATE=201002&amp;PERIODTYPE=QTR_STD&amp;window=popup_no_bar&amp;width=385&amp;height=120&amp;START_MAXIMIZED=FALSE&amp;creator=factset&amp;display_string=Audit"}</definedName>
    <definedName name="_2228__FDSAUDITLINK__" hidden="1">{"fdsup://directions/FAT Viewer?action=UPDATE&amp;creator=factset&amp;DYN_ARGS=TRUE&amp;DOC_NAME=FAT:FQL_AUDITING_CLIENT_TEMPLATE.FAT&amp;display_string=Audit&amp;VAR:KEY=QTENWBYNWV&amp;VAR:QUERY=RkZfRU5UUlBSX1ZBTF9EQUlMWSg0MDIwNSk=&amp;WINDOW=FIRST_POPUP&amp;HEIGHT=450&amp;WIDTH=450&amp;START_MA","XIMIZED=FALSE&amp;VAR:CALENDAR=US&amp;VAR:SYMBOL=585284&amp;VAR:INDEX=0"}</definedName>
    <definedName name="_2229__FDSAUDITLINK__" localSheetId="2">{"fdsup://Directions/FactSet Auditing Viewer?action=AUDIT_VALUE&amp;DB=129&amp;ID1=04907920&amp;VALUEID=02001&amp;SDATE=201002&amp;PERIODTYPE=QTR_STD&amp;window=popup_no_bar&amp;width=385&amp;height=120&amp;START_MAXIMIZED=FALSE&amp;creator=factset&amp;display_string=Audit"}</definedName>
    <definedName name="_2229__FDSAUDITLINK__" hidden="1">{"fdsup://directions/FAT Viewer?action=UPDATE&amp;creator=factset&amp;DYN_ARGS=TRUE&amp;DOC_NAME=FAT:FQL_AUDITING_CLIENT_TEMPLATE.FAT&amp;display_string=Audit&amp;VAR:KEY=IXSDQDOLCX&amp;VAR:QUERY=RkZfRU5UUlBSX1ZBTF9EQUlMWSg0MDIwNSk=&amp;WINDOW=FIRST_POPUP&amp;HEIGHT=450&amp;WIDTH=450&amp;START_MA","XIMIZED=FALSE&amp;VAR:CALENDAR=US&amp;VAR:SYMBOL=MAR&amp;VAR:INDEX=0"}</definedName>
    <definedName name="_223___________________123Graph_XCHART_2" hidden="1">#REF!</definedName>
    <definedName name="_223________________123Graph_XCHART_18" hidden="1">#REF!</definedName>
    <definedName name="_223____123Graph_XCHART_17" hidden="1">#REF!</definedName>
    <definedName name="_223____123Graph_XCHART_18" hidden="1">#REF!</definedName>
    <definedName name="_223__FDSAUDITLINK__" localSheetId="2">{"fdsup://directions/FAT Viewer?action=UPDATE&amp;creator=factset&amp;DYN_ARGS=TRUE&amp;DOC_NAME=FAT:FQL_AUDITING_CLIENT_TEMPLATE.FAT&amp;display_string=Audit&amp;VAR:KEY=XQTIBCXEV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YNT&amp;VAR:INDEX=0"}</definedName>
    <definedName name="_223__FDSAUDITLINK__" hidden="1">{"fdsup://directions/FAT Viewer?action=UPDATE&amp;creator=factset&amp;DYN_ARGS=TRUE&amp;DOC_NAME=FAT:FQL_AUDITING_CLIENT_TEMPLATE.FAT&amp;display_string=Audit&amp;VAR:KEY=WNEPKPEBAB&amp;VAR:QUERY=KEZGX0RFQlQoUVRSLDAsLCxSUyxVU0QpQEZGX0RFQlQoU0VNSSwwLCwsUlMsVVNEKSk=&amp;WINDOW=FIRST_POP","UP&amp;HEIGHT=450&amp;WIDTH=450&amp;START_MAXIMIZED=FALSE&amp;VAR:CALENDAR=US&amp;VAR:SYMBOL=MDRX&amp;VAR:INDEX=0"}</definedName>
    <definedName name="_223__FDSAUDITLINK___1" localSheetId="2" hidden="1">{"fdsup://directions/FAT Viewer?action=UPDATE&amp;creator=factset&amp;DYN_ARGS=TRUE&amp;DOC_NAME=FAT:FQL_AUDITING_CLIENT_TEMPLATE.FAT&amp;display_string=Audit&amp;VAR:KEY=WNEPKPEBAB&amp;VAR:QUERY=KEZGX0RFQlQoUVRSLDAsLCxSUyxVU0QpQEZGX0RFQlQoU0VNSSwwLCwsUlMsVVNEKSk=&amp;WINDOW=FIRST_POP","UP&amp;HEIGHT=450&amp;WIDTH=450&amp;START_MAXIMIZED=FALSE&amp;VAR:CALENDAR=US&amp;VAR:SYMBOL=MDRX&amp;VAR:INDEX=0"}</definedName>
    <definedName name="_223__FDSAUDITLINK___1" hidden="1">{"fdsup://directions/FAT Viewer?action=UPDATE&amp;creator=factset&amp;DYN_ARGS=TRUE&amp;DOC_NAME=FAT:FQL_AUDITING_CLIENT_TEMPLATE.FAT&amp;display_string=Audit&amp;VAR:KEY=WNEPKPEBAB&amp;VAR:QUERY=KEZGX0RFQlQoUVRSLDAsLCxSUyxVU0QpQEZGX0RFQlQoU0VNSSwwLCwsUlMsVVNEKSk=&amp;WINDOW=FIRST_POP","UP&amp;HEIGHT=450&amp;WIDTH=450&amp;START_MAXIMIZED=FALSE&amp;VAR:CALENDAR=US&amp;VAR:SYMBOL=MDRX&amp;VAR:INDEX=0"}</definedName>
    <definedName name="_2230__FDSAUDITLINK__" localSheetId="2">{"fdsup://Directions/FactSet Auditing Viewer?action=AUDIT_VALUE&amp;DB=129&amp;ID1=28291410&amp;VALUEID=02001&amp;SDATE=201002&amp;PERIODTYPE=QTR_STD&amp;window=popup_no_bar&amp;width=385&amp;height=120&amp;START_MAXIMIZED=FALSE&amp;creator=factset&amp;display_string=Audit"}</definedName>
    <definedName name="_2230__FDSAUDITLINK__" hidden="1">{"fdsup://directions/FAT Viewer?action=UPDATE&amp;creator=factset&amp;DYN_ARGS=TRUE&amp;DOC_NAME=FAT:FQL_AUDITING_CLIENT_TEMPLATE.FAT&amp;display_string=Audit&amp;VAR:KEY=YJSHAVGVIF&amp;VAR:QUERY=RkZfRU5UUlBSX1ZBTF9EQUlMWSg0MDIwNSk=&amp;WINDOW=FIRST_POPUP&amp;HEIGHT=450&amp;WIDTH=450&amp;START_MA","XIMIZED=FALSE&amp;VAR:CALENDAR=US&amp;VAR:SYMBOL=CHH&amp;VAR:INDEX=0"}</definedName>
    <definedName name="_2231__FDSAUDITLINK__" localSheetId="2">{"fdsup://Directions/FactSet Auditing Viewer?action=AUDIT_VALUE&amp;DB=129&amp;ID1=45885A30&amp;VALUEID=02001&amp;SDATE=201002&amp;PERIODTYPE=QTR_STD&amp;window=popup_no_bar&amp;width=385&amp;height=120&amp;START_MAXIMIZED=FALSE&amp;creator=factset&amp;display_string=Audit"}</definedName>
    <definedName name="_2231__FDSAUDITLINK__" hidden="1">{"fdsup://directions/FAT Viewer?action=UPDATE&amp;creator=factset&amp;DYN_ARGS=TRUE&amp;DOC_NAME=FAT:FQL_AUDITING_CLIENT_TEMPLATE.FAT&amp;display_string=Audit&amp;VAR:KEY=WZKNQFCLUL&amp;VAR:QUERY=RkZfRU5UUlBSX1ZBTF9EQUlMWSg0MDIwNSk=&amp;WINDOW=FIRST_POPUP&amp;HEIGHT=450&amp;WIDTH=450&amp;START_MA","XIMIZED=FALSE&amp;VAR:CALENDAR=US&amp;VAR:SYMBOL=WYN&amp;VAR:INDEX=0"}</definedName>
    <definedName name="_2232__FDSAUDITLINK__" localSheetId="2">{"fdsup://Directions/FactSet Auditing Viewer?action=AUDIT_VALUE&amp;DB=129&amp;ID1=68882320&amp;VALUEID=02001&amp;SDATE=201002&amp;PERIODTYPE=QTR_STD&amp;window=popup_no_bar&amp;width=385&amp;height=120&amp;START_MAXIMIZED=FALSE&amp;creator=factset&amp;display_string=Audit"}</definedName>
    <definedName name="_2232__FDSAUDITLINK__" hidden="1">{"fdsup://directions/FAT Viewer?action=UPDATE&amp;creator=factset&amp;DYN_ARGS=TRUE&amp;DOC_NAME=FAT:FQL_AUDITING_CLIENT_TEMPLATE.FAT&amp;display_string=Audit&amp;VAR:KEY=OPKBUHEHOX&amp;VAR:QUERY=RkZfRU5UUlBSX1ZBTF9EQUlMWSg0MDIwNCk=&amp;WINDOW=FIRST_POPUP&amp;HEIGHT=450&amp;WIDTH=450&amp;START_MA","XIMIZED=FALSE&amp;VAR:CALENDAR=US&amp;VAR:SYMBOL=H&amp;VAR:INDEX=0"}</definedName>
    <definedName name="_2233__FDSAUDITLINK__" localSheetId="2">{"fdsup://Directions/FactSet Auditing Viewer?action=AUDIT_VALUE&amp;DB=129&amp;ID1=45678T30&amp;VALUEID=02001&amp;SDATE=201002&amp;PERIODTYPE=QTR_STD&amp;window=popup_no_bar&amp;width=385&amp;height=120&amp;START_MAXIMIZED=FALSE&amp;creator=factset&amp;display_string=Audit"}</definedName>
    <definedName name="_2233__FDSAUDITLINK__" hidden="1">{"fdsup://directions/FAT Viewer?action=UPDATE&amp;creator=factset&amp;DYN_ARGS=TRUE&amp;DOC_NAME=FAT:FQL_AUDITING_CLIENT_TEMPLATE.FAT&amp;display_string=Audit&amp;VAR:KEY=ANQPWPORYV&amp;VAR:QUERY=RkZfRU5UUlBSX1ZBTF9EQUlMWSg0MDIwNCk=&amp;WINDOW=FIRST_POPUP&amp;HEIGHT=450&amp;WIDTH=450&amp;START_MA","XIMIZED=FALSE&amp;VAR:CALENDAR=US&amp;VAR:SYMBOL=HOT&amp;VAR:INDEX=0"}</definedName>
    <definedName name="_2234__FDSAUDITLINK__" localSheetId="2">{"fdsup://Directions/FactSet Auditing Viewer?action=AUDIT_VALUE&amp;DB=129&amp;ID1=423142&amp;VALUEID=02001&amp;SDATE=201002&amp;PERIODTYPE=QTR_STD&amp;window=popup_no_bar&amp;width=385&amp;height=120&amp;START_MAXIMIZED=FALSE&amp;creator=factset&amp;display_string=Audit"}</definedName>
    <definedName name="_2234__FDSAUDITLINK__" hidden="1">{"fdsup://directions/FAT Viewer?action=UPDATE&amp;creator=factset&amp;DYN_ARGS=TRUE&amp;DOC_NAME=FAT:FQL_AUDITING_CLIENT_TEMPLATE.FAT&amp;display_string=Audit&amp;VAR:KEY=EVAFCLUNQR&amp;VAR:QUERY=RkZfRU5UUlBSX1ZBTF9EQUlMWSg0MDIwNCk=&amp;WINDOW=FIRST_POPUP&amp;HEIGHT=450&amp;WIDTH=450&amp;START_MA","XIMIZED=FALSE&amp;VAR:CALENDAR=US&amp;VAR:SYMBOL=585284&amp;VAR:INDEX=0"}</definedName>
    <definedName name="_2235__FDSAUDITLINK__" localSheetId="2">{"fdsup://Directions/FactSet Auditing Viewer?action=AUDIT_VALUE&amp;DB=129&amp;ID1=45031T87&amp;VALUEID=02001&amp;SDATE=201002&amp;PERIODTYPE=QTR_STD&amp;window=popup_no_bar&amp;width=385&amp;height=120&amp;START_MAXIMIZED=FALSE&amp;creator=factset&amp;display_string=Audit"}</definedName>
    <definedName name="_2235__FDSAUDITLINK__" hidden="1">{"fdsup://directions/FAT Viewer?action=UPDATE&amp;creator=factset&amp;DYN_ARGS=TRUE&amp;DOC_NAME=FAT:FQL_AUDITING_CLIENT_TEMPLATE.FAT&amp;display_string=Audit&amp;VAR:KEY=WROXQXQTYF&amp;VAR:QUERY=RkZfRU5UUlBSX1ZBTF9EQUlMWSg0MDIwNCk=&amp;WINDOW=FIRST_POPUP&amp;HEIGHT=450&amp;WIDTH=450&amp;START_MA","XIMIZED=FALSE&amp;VAR:CALENDAR=US&amp;VAR:SYMBOL=MAR&amp;VAR:INDEX=0"}</definedName>
    <definedName name="_2236__FDSAUDITLINK__" localSheetId="2">{"fdsup://Directions/FactSet Auditing Viewer?action=AUDIT_VALUE&amp;DB=129&amp;ID1=01167P10&amp;VALUEID=02001&amp;SDATE=201002&amp;PERIODTYPE=QTR_STD&amp;window=popup_no_bar&amp;width=385&amp;height=120&amp;START_MAXIMIZED=FALSE&amp;creator=factset&amp;display_string=Audit"}</definedName>
    <definedName name="_2236__FDSAUDITLINK__" hidden="1">{"fdsup://directions/FAT Viewer?action=UPDATE&amp;creator=factset&amp;DYN_ARGS=TRUE&amp;DOC_NAME=FAT:FQL_AUDITING_CLIENT_TEMPLATE.FAT&amp;display_string=Audit&amp;VAR:KEY=GZGXIRQVKZ&amp;VAR:QUERY=RkZfRU5UUlBSX1ZBTF9EQUlMWSg0MDIwNCk=&amp;WINDOW=FIRST_POPUP&amp;HEIGHT=450&amp;WIDTH=450&amp;START_MA","XIMIZED=FALSE&amp;VAR:CALENDAR=US&amp;VAR:SYMBOL=CHH&amp;VAR:INDEX=0"}</definedName>
    <definedName name="_2237__FDSAUDITLINK__" localSheetId="2">{"fdsup://Directions/FactSet Auditing Viewer?action=AUDIT_VALUE&amp;DB=129&amp;ID1=58446K10&amp;VALUEID=02001&amp;SDATE=201002&amp;PERIODTYPE=QTR_STD&amp;window=popup_no_bar&amp;width=385&amp;height=120&amp;START_MAXIMIZED=FALSE&amp;creator=factset&amp;display_string=Audit"}</definedName>
    <definedName name="_2237__FDSAUDITLINK__" hidden="1">{"fdsup://directions/FAT Viewer?action=UPDATE&amp;creator=factset&amp;DYN_ARGS=TRUE&amp;DOC_NAME=FAT:FQL_AUDITING_CLIENT_TEMPLATE.FAT&amp;display_string=Audit&amp;VAR:KEY=WPMTGHYFOP&amp;VAR:QUERY=RkZfRU5UUlBSX1ZBTF9EQUlMWSg0MDIwNCk=&amp;WINDOW=FIRST_POPUP&amp;HEIGHT=450&amp;WIDTH=450&amp;START_MA","XIMIZED=FALSE&amp;VAR:CALENDAR=US&amp;VAR:SYMBOL=WYN&amp;VAR:INDEX=0"}</definedName>
    <definedName name="_2238__FDSAUDITLINK__" localSheetId="2">{"fdsup://directions/FAT Viewer?action=UPDATE&amp;creator=factset&amp;DYN_ARGS=TRUE&amp;DOC_NAME=FAT:FQL_AUDITING_CLIENT_TEMPLATE.FAT&amp;display_string=Audit&amp;VAR:KEY=VOPAJUBMBC&amp;VAR:QUERY=KEZTTF9ORVRfSU5DKE5PVyxOT1csRlNBLCxVU0QpQEZGX05FVF9JTkMoTFRNUywwLCwsLFVTRCkp&amp;WINDOW=F","IRST_POPUP&amp;HEIGHT=450&amp;WIDTH=450&amp;START_MAXIMIZED=FALSE&amp;VAR:CALENDAR=US&amp;VAR:SYMBOL=TWER&amp;VAR:INDEX=0"}</definedName>
    <definedName name="_2238__FDSAUDITLINK__" hidden="1">{"fdsup://directions/FAT Viewer?action=UPDATE&amp;creator=factset&amp;DYN_ARGS=TRUE&amp;DOC_NAME=FAT:FQL_AUDITING_CLIENT_TEMPLATE.FAT&amp;display_string=Audit&amp;VAR:KEY=YZQXSXQNCV&amp;VAR:QUERY=RkZfRU5UUlBSX1ZBTF9EQUlMWSg0MDIwMyk=&amp;WINDOW=FIRST_POPUP&amp;HEIGHT=450&amp;WIDTH=450&amp;START_MA","XIMIZED=FALSE&amp;VAR:CALENDAR=US&amp;VAR:SYMBOL=H&amp;VAR:INDEX=0"}</definedName>
    <definedName name="_2239__FDSAUDITLINK__" localSheetId="2">{"fdsup://Directions/FactSet Auditing Viewer?action=AUDIT_VALUE&amp;DB=129&amp;ID1=91126810&amp;VALUEID=02001&amp;SDATE=201002&amp;PERIODTYPE=QTR_STD&amp;window=popup_no_bar&amp;width=385&amp;height=120&amp;START_MAXIMIZED=FALSE&amp;creator=factset&amp;display_string=Audit"}</definedName>
    <definedName name="_2239__FDSAUDITLINK__" hidden="1">{"fdsup://directions/FAT Viewer?action=UPDATE&amp;creator=factset&amp;DYN_ARGS=TRUE&amp;DOC_NAME=FAT:FQL_AUDITING_CLIENT_TEMPLATE.FAT&amp;display_string=Audit&amp;VAR:KEY=WVYPKRKDYX&amp;VAR:QUERY=RkZfRU5UUlBSX1ZBTF9EQUlMWSg0MDIwMyk=&amp;WINDOW=FIRST_POPUP&amp;HEIGHT=450&amp;WIDTH=450&amp;START_MA","XIMIZED=FALSE&amp;VAR:CALENDAR=US&amp;VAR:SYMBOL=HOT&amp;VAR:INDEX=0"}</definedName>
    <definedName name="_224___________________123Graph_XCHART_3" hidden="1">#REF!</definedName>
    <definedName name="_224________________123Graph_XCHART_2" hidden="1">#REF!</definedName>
    <definedName name="_224_____123Graph_XCHART_5" hidden="1">#REF!</definedName>
    <definedName name="_224____123Graph_XCHART_18" hidden="1">#REF!</definedName>
    <definedName name="_224____123Graph_XCHART_2" hidden="1">#REF!</definedName>
    <definedName name="_224__FDSAUDITLINK__" localSheetId="2" hidden="1">{"fdsup://Directions/FactSet Auditing Viewer?action=AUDIT_VALUE&amp;DB=129&amp;ID1=48020T10&amp;VALUEID=01501&amp;SDATE=2009&amp;PERIODTYPE=ANN_STD&amp;SCFT=3&amp;window=popup_no_bar&amp;width=385&amp;height=120&amp;START_MAXIMIZED=FALSE&amp;creator=factset&amp;display_string=Audit"}</definedName>
    <definedName name="_224__FDSAUDITLINK__" hidden="1">{"fdsup://directions/FAT Viewer?action=UPDATE&amp;creator=factset&amp;DYN_ARGS=TRUE&amp;DOC_NAME=FAT:FQL_AUDITING_CLIENT_TEMPLATE.FAT&amp;display_string=Audit&amp;VAR:KEY=MZIRGRQDQT&amp;VAR:QUERY=KEZGX1NITERSU19FUShRVFIsMCwsLFJTLFVTRClARkZfU0hMRFJTX0VRKFNFTUksMCwsLFJTLFVTRCkp&amp;WIND","OW=FIRST_POPUP&amp;HEIGHT=450&amp;WIDTH=450&amp;START_MAXIMIZED=FALSE&amp;VAR:CALENDAR=US&amp;VAR:SYMBOL=MDRX&amp;VAR:INDEX=0"}</definedName>
    <definedName name="_224__FDSAUDITLINK___1" localSheetId="2" hidden="1">{"fdsup://directions/FAT Viewer?action=UPDATE&amp;creator=factset&amp;DYN_ARGS=TRUE&amp;DOC_NAME=FAT:FQL_AUDITING_CLIENT_TEMPLATE.FAT&amp;display_string=Audit&amp;VAR:KEY=MZIRGRQDQT&amp;VAR:QUERY=KEZGX1NITERSU19FUShRVFIsMCwsLFJTLFVTRClARkZfU0hMRFJTX0VRKFNFTUksMCwsLFJTLFVTRCkp&amp;WIND","OW=FIRST_POPUP&amp;HEIGHT=450&amp;WIDTH=450&amp;START_MAXIMIZED=FALSE&amp;VAR:CALENDAR=US&amp;VAR:SYMBOL=MDRX&amp;VAR:INDEX=0"}</definedName>
    <definedName name="_224__FDSAUDITLINK___1" hidden="1">{"fdsup://directions/FAT Viewer?action=UPDATE&amp;creator=factset&amp;DYN_ARGS=TRUE&amp;DOC_NAME=FAT:FQL_AUDITING_CLIENT_TEMPLATE.FAT&amp;display_string=Audit&amp;VAR:KEY=MZIRGRQDQT&amp;VAR:QUERY=KEZGX1NITERSU19FUShRVFIsMCwsLFJTLFVTRClARkZfU0hMRFJTX0VRKFNFTUksMCwsLFJTLFVTRCkp&amp;WIND","OW=FIRST_POPUP&amp;HEIGHT=450&amp;WIDTH=450&amp;START_MAXIMIZED=FALSE&amp;VAR:CALENDAR=US&amp;VAR:SYMBOL=MDRX&amp;VAR:INDEX=0"}</definedName>
    <definedName name="_2240__FDSAUDITLINK__" localSheetId="2">{"fdsup://Directions/FactSet Auditing Viewer?action=AUDIT_VALUE&amp;DB=129&amp;ID1=14984710&amp;VALUEID=02001&amp;SDATE=201002&amp;PERIODTYPE=QTR_STD&amp;window=popup_no_bar&amp;width=385&amp;height=120&amp;START_MAXIMIZED=FALSE&amp;creator=factset&amp;display_string=Audit"}</definedName>
    <definedName name="_2240__FDSAUDITLINK__" hidden="1">{"fdsup://directions/FAT Viewer?action=UPDATE&amp;creator=factset&amp;DYN_ARGS=TRUE&amp;DOC_NAME=FAT:FQL_AUDITING_CLIENT_TEMPLATE.FAT&amp;display_string=Audit&amp;VAR:KEY=GNQHYTMNUZ&amp;VAR:QUERY=RkZfRU5UUlBSX1ZBTF9EQUlMWSg0MDIwMyk=&amp;WINDOW=FIRST_POPUP&amp;HEIGHT=450&amp;WIDTH=450&amp;START_MA","XIMIZED=FALSE&amp;VAR:CALENDAR=US&amp;VAR:SYMBOL=585284&amp;VAR:INDEX=0"}</definedName>
    <definedName name="_2241__FDSAUDITLINK__" localSheetId="2">{"fdsup://Directions/FactSet Auditing Viewer?action=AUDIT_VALUE&amp;DB=129&amp;ID1=49918380&amp;VALUEID=02001&amp;SDATE=201002&amp;PERIODTYPE=QTR_STD&amp;window=popup_no_bar&amp;width=385&amp;height=120&amp;START_MAXIMIZED=FALSE&amp;creator=factset&amp;display_string=Audit"}</definedName>
    <definedName name="_2241__FDSAUDITLINK__" hidden="1">{"fdsup://directions/FAT Viewer?action=UPDATE&amp;creator=factset&amp;DYN_ARGS=TRUE&amp;DOC_NAME=FAT:FQL_AUDITING_CLIENT_TEMPLATE.FAT&amp;display_string=Audit&amp;VAR:KEY=IPCTWRSLYP&amp;VAR:QUERY=RkZfRU5UUlBSX1ZBTF9EQUlMWSg0MDIwMyk=&amp;WINDOW=FIRST_POPUP&amp;HEIGHT=450&amp;WIDTH=450&amp;START_MA","XIMIZED=FALSE&amp;VAR:CALENDAR=US&amp;VAR:SYMBOL=MAR&amp;VAR:INDEX=0"}</definedName>
    <definedName name="_2242__FDSAUDITLINK__" localSheetId="2">{"fdsup://Directions/FactSet Auditing Viewer?action=AUDIT_VALUE&amp;DB=129&amp;ID1=64128B10&amp;VALUEID=02001&amp;SDATE=201002&amp;PERIODTYPE=QTR_STD&amp;window=popup_no_bar&amp;width=385&amp;height=120&amp;START_MAXIMIZED=FALSE&amp;creator=factset&amp;display_string=Audit"}</definedName>
    <definedName name="_2242__FDSAUDITLINK__" hidden="1">{"fdsup://directions/FAT Viewer?action=UPDATE&amp;creator=factset&amp;DYN_ARGS=TRUE&amp;DOC_NAME=FAT:FQL_AUDITING_CLIENT_TEMPLATE.FAT&amp;display_string=Audit&amp;VAR:KEY=QVERQTQXQJ&amp;VAR:QUERY=RkZfRU5UUlBSX1ZBTF9EQUlMWSg0MDIwMyk=&amp;WINDOW=FIRST_POPUP&amp;HEIGHT=450&amp;WIDTH=450&amp;START_MA","XIMIZED=FALSE&amp;VAR:CALENDAR=US&amp;VAR:SYMBOL=CHH&amp;VAR:INDEX=0"}</definedName>
    <definedName name="_2243__FDSAUDITLINK__" localSheetId="2">{"fdsup://Directions/FactSet Auditing Viewer?action=AUDIT_VALUE&amp;DB=129&amp;ID1=455228&amp;VALUEID=02001&amp;SDATE=201002&amp;PERIODTYPE=QTR_STD&amp;window=popup_no_bar&amp;width=385&amp;height=120&amp;START_MAXIMIZED=FALSE&amp;creator=factset&amp;display_string=Audit"}</definedName>
    <definedName name="_2243__FDSAUDITLINK__" hidden="1">{"fdsup://directions/FAT Viewer?action=UPDATE&amp;creator=factset&amp;DYN_ARGS=TRUE&amp;DOC_NAME=FAT:FQL_AUDITING_CLIENT_TEMPLATE.FAT&amp;display_string=Audit&amp;VAR:KEY=GLQVEZWFWF&amp;VAR:QUERY=RkZfRU5UUlBSX1ZBTF9EQUlMWSg0MDIwMyk=&amp;WINDOW=FIRST_POPUP&amp;HEIGHT=450&amp;WIDTH=450&amp;START_MA","XIMIZED=FALSE&amp;VAR:CALENDAR=US&amp;VAR:SYMBOL=WYN&amp;VAR:INDEX=0"}</definedName>
    <definedName name="_2244__FDSAUDITLINK__" localSheetId="2">{"fdsup://Directions/FactSet Auditing Viewer?action=AUDIT_VALUE&amp;DB=129&amp;ID1=67020Q10&amp;VALUEID=02001&amp;SDATE=201002&amp;PERIODTYPE=QTR_STD&amp;window=popup_no_bar&amp;width=385&amp;height=120&amp;START_MAXIMIZED=FALSE&amp;creator=factset&amp;display_string=Audit"}</definedName>
    <definedName name="_2244__FDSAUDITLINK__" hidden="1">{"fdsup://directions/FAT Viewer?action=UPDATE&amp;creator=factset&amp;DYN_ARGS=TRUE&amp;DOC_NAME=FAT:FQL_AUDITING_CLIENT_TEMPLATE.FAT&amp;display_string=Audit&amp;VAR:KEY=CHKRQFYHMX&amp;VAR:QUERY=RkZfRU5UUlBSX1ZBTF9EQUlMWSg0MDIwMCk=&amp;WINDOW=FIRST_POPUP&amp;HEIGHT=450&amp;WIDTH=450&amp;START_MA","XIMIZED=FALSE&amp;VAR:CALENDAR=US&amp;VAR:SYMBOL=H&amp;VAR:INDEX=0"}</definedName>
    <definedName name="_2245__FDSAUDITLINK__" localSheetId="2">{"fdsup://Directions/FactSet Auditing Viewer?action=AUDIT_VALUE&amp;DB=129&amp;ID1=80542330&amp;VALUEID=02001&amp;SDATE=201002&amp;PERIODTYPE=QTR_STD&amp;window=popup_no_bar&amp;width=385&amp;height=120&amp;START_MAXIMIZED=FALSE&amp;creator=factset&amp;display_string=Audit"}</definedName>
    <definedName name="_2245__FDSAUDITLINK__" hidden="1">{"fdsup://directions/FAT Viewer?action=UPDATE&amp;creator=factset&amp;DYN_ARGS=TRUE&amp;DOC_NAME=FAT:FQL_AUDITING_CLIENT_TEMPLATE.FAT&amp;display_string=Audit&amp;VAR:KEY=OTEJUXKPUB&amp;VAR:QUERY=RkZfRU5UUlBSX1ZBTF9EQUlMWSg0MDIwMCk=&amp;WINDOW=FIRST_POPUP&amp;HEIGHT=450&amp;WIDTH=450&amp;START_MA","XIMIZED=FALSE&amp;VAR:CALENDAR=US&amp;VAR:SYMBOL=HOT&amp;VAR:INDEX=0"}</definedName>
    <definedName name="_2246__FDSAUDITLINK__" localSheetId="2">{"fdsup://Directions/FactSet Auditing Viewer?action=AUDIT_VALUE&amp;DB=129&amp;ID1=G3921A17&amp;VALUEID=02001&amp;SDATE=201002&amp;PERIODTYPE=QTR_STD&amp;window=popup_no_bar&amp;width=385&amp;height=120&amp;START_MAXIMIZED=FALSE&amp;creator=factset&amp;display_string=Audit"}</definedName>
    <definedName name="_2246__FDSAUDITLINK__" hidden="1">{"fdsup://directions/FAT Viewer?action=UPDATE&amp;creator=factset&amp;DYN_ARGS=TRUE&amp;DOC_NAME=FAT:FQL_AUDITING_CLIENT_TEMPLATE.FAT&amp;display_string=Audit&amp;VAR:KEY=GRQJCPELOF&amp;VAR:QUERY=RkZfRU5UUlBSX1ZBTF9EQUlMWSg0MDIwMCk=&amp;WINDOW=FIRST_POPUP&amp;HEIGHT=450&amp;WIDTH=450&amp;START_MA","XIMIZED=FALSE&amp;VAR:CALENDAR=US&amp;VAR:SYMBOL=585284&amp;VAR:INDEX=0"}</definedName>
    <definedName name="_2247__FDSAUDITLINK__" localSheetId="2">{"fdsup://Directions/FactSet Auditing Viewer?action=AUDIT_VALUE&amp;DB=129&amp;ID1=87163F10&amp;VALUEID=02001&amp;SDATE=201002&amp;PERIODTYPE=QTR_STD&amp;window=popup_no_bar&amp;width=385&amp;height=120&amp;START_MAXIMIZED=FALSE&amp;creator=factset&amp;display_string=Audit"}</definedName>
    <definedName name="_2247__FDSAUDITLINK__" hidden="1">{"fdsup://directions/FAT Viewer?action=UPDATE&amp;creator=factset&amp;DYN_ARGS=TRUE&amp;DOC_NAME=FAT:FQL_AUDITING_CLIENT_TEMPLATE.FAT&amp;display_string=Audit&amp;VAR:KEY=UTOVKDQZGN&amp;VAR:QUERY=RkZfRU5UUlBSX1ZBTF9EQUlMWSg0MDIwMCk=&amp;WINDOW=FIRST_POPUP&amp;HEIGHT=450&amp;WIDTH=450&amp;START_MA","XIMIZED=FALSE&amp;VAR:CALENDAR=US&amp;VAR:SYMBOL=MAR&amp;VAR:INDEX=0"}</definedName>
    <definedName name="_2248__FDSAUDITLINK__" localSheetId="2">{"fdsup://Directions/FactSet Auditing Viewer?action=AUDIT_VALUE&amp;DB=129&amp;ID1=88870610&amp;VALUEID=02001&amp;SDATE=201002&amp;PERIODTYPE=QTR_STD&amp;window=popup_no_bar&amp;width=385&amp;height=120&amp;START_MAXIMIZED=FALSE&amp;creator=factset&amp;display_string=Audit"}</definedName>
    <definedName name="_2248__FDSAUDITLINK__" hidden="1">{"fdsup://directions/FAT Viewer?action=UPDATE&amp;creator=factset&amp;DYN_ARGS=TRUE&amp;DOC_NAME=FAT:FQL_AUDITING_CLIENT_TEMPLATE.FAT&amp;display_string=Audit&amp;VAR:KEY=KHSLAJWHYT&amp;VAR:QUERY=RkZfRU5UUlBSX1ZBTF9EQUlMWSg0MDIwMCk=&amp;WINDOW=FIRST_POPUP&amp;HEIGHT=450&amp;WIDTH=450&amp;START_MA","XIMIZED=FALSE&amp;VAR:CALENDAR=US&amp;VAR:SYMBOL=CHH&amp;VAR:INDEX=0"}</definedName>
    <definedName name="_2249__FDSAUDITLINK__" localSheetId="2">{"fdsup://Directions/FactSet Auditing Viewer?action=AUDIT_VALUE&amp;DB=129&amp;ID1=91168410&amp;VALUEID=02001&amp;SDATE=201002&amp;PERIODTYPE=QTR_STD&amp;window=popup_no_bar&amp;width=385&amp;height=120&amp;START_MAXIMIZED=FALSE&amp;creator=factset&amp;display_string=Audit"}</definedName>
    <definedName name="_2249__FDSAUDITLINK__" hidden="1">{"fdsup://directions/FAT Viewer?action=UPDATE&amp;creator=factset&amp;DYN_ARGS=TRUE&amp;DOC_NAME=FAT:FQL_AUDITING_CLIENT_TEMPLATE.FAT&amp;display_string=Audit&amp;VAR:KEY=UZKRQLEDOB&amp;VAR:QUERY=RkZfRU5UUlBSX1ZBTF9EQUlMWSg0MDIwMCk=&amp;WINDOW=FIRST_POPUP&amp;HEIGHT=450&amp;WIDTH=450&amp;START_MA","XIMIZED=FALSE&amp;VAR:CALENDAR=US&amp;VAR:SYMBOL=WYN&amp;VAR:INDEX=0"}</definedName>
    <definedName name="_225___________________123Graph_XCHART_4" hidden="1">#REF!</definedName>
    <definedName name="_225________________123Graph_XCHART_3" hidden="1">#REF!</definedName>
    <definedName name="_225____123Graph_XCHART_2" hidden="1">#REF!</definedName>
    <definedName name="_225____123Graph_XCHART_3" hidden="1">#REF!</definedName>
    <definedName name="_225__123Graph_FCHART_8" hidden="1">#REF!</definedName>
    <definedName name="_225__123Graph_LBL_ACHART_2" hidden="1">#REF!</definedName>
    <definedName name="_225__123Graph_XCHART_6A" hidden="1">#REF!</definedName>
    <definedName name="_225__FDSAUDITLINK__" localSheetId="2" hidden="1">{"fdsup://Directions/FactSet Auditing Viewer?action=AUDIT_VALUE&amp;DB=129&amp;ID1=48020T10&amp;VALUEID=01501&amp;SDATE=2010&amp;PERIODTYPE=ANN_STD&amp;SCFT=3&amp;window=popup_no_bar&amp;width=385&amp;height=120&amp;START_MAXIMIZED=FALSE&amp;creator=factset&amp;display_string=Audit"}</definedName>
    <definedName name="_225__FDSAUDITLINK__" hidden="1">{"fdsup://directions/FAT Viewer?action=UPDATE&amp;creator=factset&amp;DYN_ARGS=TRUE&amp;DOC_NAME=FAT:FQL_AUDITING_CLIENT_TEMPLATE.FAT&amp;display_string=Audit&amp;VAR:KEY=AZWDYLGNOZ&amp;VAR:QUERY=KEZGX0VCSVRfT1BFUihMVE1TLDQwODAxLCwsUlAsVVNEKUBGRl9FQklUX09QRVIoTFRNU19TRU1JLDQwODAxL","CwsUlAsVVNEKSk=&amp;WINDOW=FIRST_POPUP&amp;HEIGHT=450&amp;WIDTH=450&amp;START_MAXIMIZED=FALSE&amp;VAR:CALENDAR=US&amp;VAR:SYMBOL=AH&amp;VAR:INDEX=0"}</definedName>
    <definedName name="_225__FDSAUDITLINK___1" localSheetId="2" hidden="1">{"fdsup://directions/FAT Viewer?action=UPDATE&amp;creator=factset&amp;DYN_ARGS=TRUE&amp;DOC_NAME=FAT:FQL_AUDITING_CLIENT_TEMPLATE.FAT&amp;display_string=Audit&amp;VAR:KEY=AZWDYLGNOZ&amp;VAR:QUERY=KEZGX0VCSVRfT1BFUihMVE1TLDQwODAxLCwsUlAsVVNEKUBGRl9FQklUX09QRVIoTFRNU19TRU1JLDQwODAxL","CwsUlAsVVNEKSk=&amp;WINDOW=FIRST_POPUP&amp;HEIGHT=450&amp;WIDTH=450&amp;START_MAXIMIZED=FALSE&amp;VAR:CALENDAR=US&amp;VAR:SYMBOL=AH&amp;VAR:INDEX=0"}</definedName>
    <definedName name="_225__FDSAUDITLINK___1" hidden="1">{"fdsup://directions/FAT Viewer?action=UPDATE&amp;creator=factset&amp;DYN_ARGS=TRUE&amp;DOC_NAME=FAT:FQL_AUDITING_CLIENT_TEMPLATE.FAT&amp;display_string=Audit&amp;VAR:KEY=AZWDYLGNOZ&amp;VAR:QUERY=KEZGX0VCSVRfT1BFUihMVE1TLDQwODAxLCwsUlAsVVNEKUBGRl9FQklUX09QRVIoTFRNU19TRU1JLDQwODAxL","CwsUlAsVVNEKSk=&amp;WINDOW=FIRST_POPUP&amp;HEIGHT=450&amp;WIDTH=450&amp;START_MAXIMIZED=FALSE&amp;VAR:CALENDAR=US&amp;VAR:SYMBOL=AH&amp;VAR:INDEX=0"}</definedName>
    <definedName name="_2250__FDSAUDITLINK__" localSheetId="2">{"fdsup://Directions/FactSet Auditing Viewer?action=AUDIT_VALUE&amp;DB=129&amp;ID1=92552V10&amp;VALUEID=02001&amp;SDATE=201001&amp;PERIODTYPE=QTR_STD&amp;window=popup_no_bar&amp;width=385&amp;height=120&amp;START_MAXIMIZED=FALSE&amp;creator=factset&amp;display_string=Audit"}</definedName>
    <definedName name="_2250__FDSAUDITLINK__" hidden="1">{"fdsup://directions/FAT Viewer?action=UPDATE&amp;creator=factset&amp;DYN_ARGS=TRUE&amp;DOC_NAME=FAT:FQL_AUDITING_CLIENT_TEMPLATE.FAT&amp;display_string=Audit&amp;VAR:KEY=MBCNSZWRYP&amp;VAR:QUERY=RkZfRU5UUlBSX1ZBTF9EQUlMWSg0MDE5OSk=&amp;WINDOW=FIRST_POPUP&amp;HEIGHT=450&amp;WIDTH=450&amp;START_MA","XIMIZED=FALSE&amp;VAR:CALENDAR=US&amp;VAR:SYMBOL=H&amp;VAR:INDEX=0"}</definedName>
    <definedName name="_2251__FDSAUDITLINK__" localSheetId="2">{"fdsup://Directions/FactSet Auditing Viewer?action=AUDIT_VALUE&amp;DB=129&amp;ID1=92552V10&amp;VALUEID=02001&amp;SDATE=201001&amp;PERIODTYPE=QTR_STD&amp;window=popup_no_bar&amp;width=385&amp;height=120&amp;START_MAXIMIZED=FALSE&amp;creator=factset&amp;display_string=Audit"}</definedName>
    <definedName name="_2251__FDSAUDITLINK__" hidden="1">{"fdsup://directions/FAT Viewer?action=UPDATE&amp;creator=factset&amp;DYN_ARGS=TRUE&amp;DOC_NAME=FAT:FQL_AUDITING_CLIENT_TEMPLATE.FAT&amp;display_string=Audit&amp;VAR:KEY=AZWZIJULAF&amp;VAR:QUERY=RkZfRU5UUlBSX1ZBTF9EQUlMWSg0MDE5OSk=&amp;WINDOW=FIRST_POPUP&amp;HEIGHT=450&amp;WIDTH=450&amp;START_MA","XIMIZED=FALSE&amp;VAR:CALENDAR=US&amp;VAR:SYMBOL=HOT&amp;VAR:INDEX=0"}</definedName>
    <definedName name="_2252__FDSAUDITLINK__" localSheetId="2">{"fdsup://Directions/FactSet Auditing Viewer?action=AUDIT_VALUE&amp;DB=129&amp;ID1=00738A10&amp;VALUEID=02001&amp;SDATE=201003&amp;PERIODTYPE=QTR_STD&amp;window=popup_no_bar&amp;width=385&amp;height=120&amp;START_MAXIMIZED=FALSE&amp;creator=factset&amp;display_string=Audit"}</definedName>
    <definedName name="_2252__FDSAUDITLINK__" hidden="1">{"fdsup://directions/FAT Viewer?action=UPDATE&amp;creator=factset&amp;DYN_ARGS=TRUE&amp;DOC_NAME=FAT:FQL_AUDITING_CLIENT_TEMPLATE.FAT&amp;display_string=Audit&amp;VAR:KEY=SDWNMFMJMH&amp;VAR:QUERY=RkZfRU5UUlBSX1ZBTF9EQUlMWSg0MDE5OSk=&amp;WINDOW=FIRST_POPUP&amp;HEIGHT=450&amp;WIDTH=450&amp;START_MA","XIMIZED=FALSE&amp;VAR:CALENDAR=US&amp;VAR:SYMBOL=585284&amp;VAR:INDEX=0"}</definedName>
    <definedName name="_2253__FDSAUDITLINK__" localSheetId="2">{"fdsup://directions/FAT Viewer?action=UPDATE&amp;creator=factset&amp;DYN_ARGS=TRUE&amp;DOC_NAME=FAT:FQL_AUDITING_CLIENT_TEMPLATE.FAT&amp;display_string=Audit&amp;VAR:KEY=DUNEJCNMBQ&amp;VAR:QUERY=KEZTTF9ORVRfSU5DKE5PVyxOT1csRlNBLCxVU0QpQEZGX05FVF9JTkMoTFRNUywwLCwsLFVTRCkp&amp;WINDOW=F","IRST_POPUP&amp;HEIGHT=450&amp;WIDTH=450&amp;START_MAXIMIZED=FALSE&amp;VAR:CALENDAR=US&amp;VAR:SYMBOL=WWVY&amp;VAR:INDEX=0"}</definedName>
    <definedName name="_2253__FDSAUDITLINK__" hidden="1">{"fdsup://directions/FAT Viewer?action=UPDATE&amp;creator=factset&amp;DYN_ARGS=TRUE&amp;DOC_NAME=FAT:FQL_AUDITING_CLIENT_TEMPLATE.FAT&amp;display_string=Audit&amp;VAR:KEY=QRARYFEPGP&amp;VAR:QUERY=RkZfRU5UUlBSX1ZBTF9EQUlMWSg0MDE5OSk=&amp;WINDOW=FIRST_POPUP&amp;HEIGHT=450&amp;WIDTH=450&amp;START_MA","XIMIZED=FALSE&amp;VAR:CALENDAR=US&amp;VAR:SYMBOL=MAR&amp;VAR:INDEX=0"}</definedName>
    <definedName name="_2254__FDSAUDITLINK__" localSheetId="2">{"fdsup://Directions/FactSet Auditing Viewer?action=AUDIT_VALUE&amp;DB=129&amp;ID1=59170810&amp;VALUEID=02001&amp;SDATE=201002&amp;PERIODTYPE=QTR_STD&amp;window=popup_no_bar&amp;width=385&amp;height=120&amp;START_MAXIMIZED=FALSE&amp;creator=factset&amp;display_string=Audit"}</definedName>
    <definedName name="_2254__FDSAUDITLINK__" hidden="1">{"fdsup://directions/FAT Viewer?action=UPDATE&amp;creator=factset&amp;DYN_ARGS=TRUE&amp;DOC_NAME=FAT:FQL_AUDITING_CLIENT_TEMPLATE.FAT&amp;display_string=Audit&amp;VAR:KEY=SPWZOZWTUD&amp;VAR:QUERY=RkZfRU5UUlBSX1ZBTF9EQUlMWSg0MDE5OSk=&amp;WINDOW=FIRST_POPUP&amp;HEIGHT=450&amp;WIDTH=450&amp;START_MA","XIMIZED=FALSE&amp;VAR:CALENDAR=US&amp;VAR:SYMBOL=CHH&amp;VAR:INDEX=0"}</definedName>
    <definedName name="_2255__FDSAUDITLINK__" localSheetId="2">{"fdsup://Directions/FactSet Auditing Viewer?action=AUDIT_VALUE&amp;DB=129&amp;ID1=775943&amp;VALUEID=02001&amp;SDATE=201001&amp;PERIODTYPE=SEMI_STD&amp;window=popup_no_bar&amp;width=385&amp;height=120&amp;START_MAXIMIZED=FALSE&amp;creator=factset&amp;display_string=Audit"}</definedName>
    <definedName name="_2255__FDSAUDITLINK__" hidden="1">{"fdsup://directions/FAT Viewer?action=UPDATE&amp;creator=factset&amp;DYN_ARGS=TRUE&amp;DOC_NAME=FAT:FQL_AUDITING_CLIENT_TEMPLATE.FAT&amp;display_string=Audit&amp;VAR:KEY=URKNQBEJSZ&amp;VAR:QUERY=RkZfRU5UUlBSX1ZBTF9EQUlMWSg0MDE5OSk=&amp;WINDOW=FIRST_POPUP&amp;HEIGHT=450&amp;WIDTH=450&amp;START_MA","XIMIZED=FALSE&amp;VAR:CALENDAR=US&amp;VAR:SYMBOL=WYN&amp;VAR:INDEX=0"}</definedName>
    <definedName name="_2256__FDSAUDITLINK__" localSheetId="2">{"fdsup://Directions/FactSet Auditing Viewer?action=AUDIT_VALUE&amp;DB=129&amp;ID1=25490A10&amp;VALUEID=02001&amp;SDATE=201002&amp;PERIODTYPE=QTR_STD&amp;window=popup_no_bar&amp;width=385&amp;height=120&amp;START_MAXIMIZED=FALSE&amp;creator=factset&amp;display_string=Audit"}</definedName>
    <definedName name="_2256__FDSAUDITLINK__" hidden="1">{"fdsup://directions/FAT Viewer?action=UPDATE&amp;creator=factset&amp;DYN_ARGS=TRUE&amp;DOC_NAME=FAT:FQL_AUDITING_CLIENT_TEMPLATE.FAT&amp;display_string=Audit&amp;VAR:KEY=MFGBKRGDWZ&amp;VAR:QUERY=RkZfRU5UUlBSX1ZBTF9EQUlMWSg0MDE5OCk=&amp;WINDOW=FIRST_POPUP&amp;HEIGHT=450&amp;WIDTH=450&amp;START_MA","XIMIZED=FALSE&amp;VAR:CALENDAR=US&amp;VAR:SYMBOL=H&amp;VAR:INDEX=0"}</definedName>
    <definedName name="_2257__FDSAUDITLINK__" localSheetId="2">{"fdsup://directions/FAT Viewer?action=UPDATE&amp;creator=factset&amp;DYN_ARGS=TRUE&amp;DOC_NAME=FAT:FQL_AUDITING_CLIENT_TEMPLATE.FAT&amp;display_string=Audit&amp;VAR:KEY=NMHSBQRSRC&amp;VAR:QUERY=KEZTTF9ORVRfSU5DKE5PVyxOT1csRlNBLCxVU0QpQEZGX05FVF9JTkMoTFRNUywwLCwsLFVTRCkp&amp;WINDOW=F","IRST_POPUP&amp;HEIGHT=450&amp;WIDTH=450&amp;START_MAXIMIZED=FALSE&amp;VAR:CALENDAR=US&amp;VAR:SYMBOL=IFLG&amp;VAR:INDEX=0"}</definedName>
    <definedName name="_2257__FDSAUDITLINK__" hidden="1">{"fdsup://directions/FAT Viewer?action=UPDATE&amp;creator=factset&amp;DYN_ARGS=TRUE&amp;DOC_NAME=FAT:FQL_AUDITING_CLIENT_TEMPLATE.FAT&amp;display_string=Audit&amp;VAR:KEY=WJEVYLUHUT&amp;VAR:QUERY=RkZfRU5UUlBSX1ZBTF9EQUlMWSg0MDE5OCk=&amp;WINDOW=FIRST_POPUP&amp;HEIGHT=450&amp;WIDTH=450&amp;START_MA","XIMIZED=FALSE&amp;VAR:CALENDAR=US&amp;VAR:SYMBOL=HOT&amp;VAR:INDEX=0"}</definedName>
    <definedName name="_2258__FDSAUDITLINK__" localSheetId="2">{"fdsup://directions/FAT Viewer?action=UPDATE&amp;creator=factset&amp;DYN_ARGS=TRUE&amp;DOC_NAME=FAT:FQL_AUDITING_CLIENT_TEMPLATE.FAT&amp;display_string=Audit&amp;VAR:KEY=BSVCHSHMFM&amp;VAR:QUERY=KEZTTF9ORVRfSU5DKE5PVyxOT1csRlNBLCxVU0QpQEZGX05FVF9JTkMoTFRNUywwLCwsLFVTRCkp&amp;WINDOW=F","IRST_POPUP&amp;HEIGHT=450&amp;WIDTH=450&amp;START_MAXIMIZED=FALSE&amp;VAR:CALENDAR=US&amp;VAR:SYMBOL=MGT&amp;VAR:INDEX=0"}</definedName>
    <definedName name="_2258__FDSAUDITLINK__" hidden="1">{"fdsup://directions/FAT Viewer?action=UPDATE&amp;creator=factset&amp;DYN_ARGS=TRUE&amp;DOC_NAME=FAT:FQL_AUDITING_CLIENT_TEMPLATE.FAT&amp;display_string=Audit&amp;VAR:KEY=KFGDMJIXEX&amp;VAR:QUERY=RkZfRU5UUlBSX1ZBTF9EQUlMWSg0MDE5OCk=&amp;WINDOW=FIRST_POPUP&amp;HEIGHT=450&amp;WIDTH=450&amp;START_MA","XIMIZED=FALSE&amp;VAR:CALENDAR=US&amp;VAR:SYMBOL=585284&amp;VAR:INDEX=0"}</definedName>
    <definedName name="_2259__FDSAUDITLINK__" localSheetId="2">{"fdsup://directions/FAT Viewer?action=UPDATE&amp;creator=factset&amp;DYN_ARGS=TRUE&amp;DOC_NAME=FAT:FQL_AUDITING_CLIENT_TEMPLATE.FAT&amp;display_string=Audit&amp;VAR:KEY=JYDAZKHOZO&amp;VAR:QUERY=KEZTTF9ORVRfSU5DKE5PVyxOT1csRlNBLCxVU0QpQEZGX05FVF9JTkMoTFRNUywwLCwsLFVTRCkp&amp;WINDOW=F","IRST_POPUP&amp;HEIGHT=450&amp;WIDTH=450&amp;START_MAXIMIZED=FALSE&amp;VAR:CALENDAR=US&amp;VAR:SYMBOL=STRM&amp;VAR:INDEX=0"}</definedName>
    <definedName name="_2259__FDSAUDITLINK__" hidden="1">{"fdsup://directions/FAT Viewer?action=UPDATE&amp;creator=factset&amp;DYN_ARGS=TRUE&amp;DOC_NAME=FAT:FQL_AUDITING_CLIENT_TEMPLATE.FAT&amp;display_string=Audit&amp;VAR:KEY=QZSLEZOLUZ&amp;VAR:QUERY=RkZfRU5UUlBSX1ZBTF9EQUlMWSg0MDE5OCk=&amp;WINDOW=FIRST_POPUP&amp;HEIGHT=450&amp;WIDTH=450&amp;START_MA","XIMIZED=FALSE&amp;VAR:CALENDAR=US&amp;VAR:SYMBOL=MAR&amp;VAR:INDEX=0"}</definedName>
    <definedName name="_226___________________123Graph_XCHART_5" hidden="1">#REF!</definedName>
    <definedName name="_226________________123Graph_XCHART_4" hidden="1">#REF!</definedName>
    <definedName name="_226_____123Graph_XCHART_6" hidden="1">#REF!</definedName>
    <definedName name="_226____123Graph_XCHART_3" hidden="1">#REF!</definedName>
    <definedName name="_226____123Graph_XCHART_4" hidden="1">#REF!</definedName>
    <definedName name="_226__FDSAUDITLINK__" localSheetId="2">{"fdsup://directions/FAT Viewer?action=UPDATE&amp;creator=factset&amp;DYN_ARGS=TRUE&amp;DOC_NAME=FAT:FQL_AUDITING_CLIENT_TEMPLATE.FAT&amp;display_string=Audit&amp;VAR:KEY=XMBSRGHAV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TPA&amp;VAR:INDEX=0"}</definedName>
    <definedName name="_226__FDSAUDITLINK__" hidden="1">{"fdsup://Directions/FactSet Auditing Viewer?action=AUDIT_VALUE&amp;DB=129&amp;ID1=92343X10&amp;VALUEID=01001&amp;SDATE=201101&amp;PERIODTYPE=QTR_STD&amp;SCFT=3&amp;window=popup_no_bar&amp;width=385&amp;height=120&amp;START_MAXIMIZED=FALSE&amp;creator=factset&amp;display_string=Audit"}</definedName>
    <definedName name="_226__FDSAUDITLINK___1" localSheetId="2" hidden="1">{"fdsup://Directions/FactSet Auditing Viewer?action=AUDIT_VALUE&amp;DB=129&amp;ID1=92343X10&amp;VALUEID=01001&amp;SDATE=201101&amp;PERIODTYPE=QTR_STD&amp;SCFT=3&amp;window=popup_no_bar&amp;width=385&amp;height=120&amp;START_MAXIMIZED=FALSE&amp;creator=factset&amp;display_string=Audit"}</definedName>
    <definedName name="_226__FDSAUDITLINK___1" hidden="1">{"fdsup://Directions/FactSet Auditing Viewer?action=AUDIT_VALUE&amp;DB=129&amp;ID1=92343X10&amp;VALUEID=01001&amp;SDATE=201101&amp;PERIODTYPE=QTR_STD&amp;SCFT=3&amp;window=popup_no_bar&amp;width=385&amp;height=120&amp;START_MAXIMIZED=FALSE&amp;creator=factset&amp;display_string=Audit"}</definedName>
    <definedName name="_2260__FDSAUDITLINK__" localSheetId="2">{"fdsup://directions/FAT Viewer?action=UPDATE&amp;creator=factset&amp;DYN_ARGS=TRUE&amp;DOC_NAME=FAT:FQL_AUDITING_CLIENT_TEMPLATE.FAT&amp;display_string=Audit&amp;VAR:KEY=LCVEHEVQDE&amp;VAR:QUERY=KEZTTF9ORVRfSU5DKE5PVyxOT1csRlNBLCxVU0QpQEZGX05FVF9JTkMoTFRNUywwLCwsLFVTRCkp&amp;WINDOW=F","IRST_POPUP&amp;HEIGHT=450&amp;WIDTH=450&amp;START_MAXIMIZED=FALSE&amp;VAR:CALENDAR=US&amp;VAR:SYMBOL=447946&amp;VAR:INDEX=0"}</definedName>
    <definedName name="_2260__FDSAUDITLINK__" hidden="1">{"fdsup://directions/FAT Viewer?action=UPDATE&amp;creator=factset&amp;DYN_ARGS=TRUE&amp;DOC_NAME=FAT:FQL_AUDITING_CLIENT_TEMPLATE.FAT&amp;display_string=Audit&amp;VAR:KEY=SFEZGLMHWJ&amp;VAR:QUERY=RkZfRU5UUlBSX1ZBTF9EQUlMWSg0MDE5OCk=&amp;WINDOW=FIRST_POPUP&amp;HEIGHT=450&amp;WIDTH=450&amp;START_MA","XIMIZED=FALSE&amp;VAR:CALENDAR=US&amp;VAR:SYMBOL=CHH&amp;VAR:INDEX=0"}</definedName>
    <definedName name="_2261__FDSAUDITLINK__" localSheetId="2">{"fdsup://directions/FAT Viewer?action=UPDATE&amp;creator=factset&amp;DYN_ARGS=TRUE&amp;DOC_NAME=FAT:FQL_AUDITING_CLIENT_TEMPLATE.FAT&amp;display_string=Audit&amp;VAR:KEY=BAJELSZGBW&amp;VAR:QUERY=KEZTTF9ORVRfSU5DKE5PVyxOT1csRlNBLCxVU0QpQEZGX05FVF9JTkMoTFRNUywwLCwsLFVTRCkp&amp;WINDOW=F","IRST_POPUP&amp;HEIGHT=450&amp;WIDTH=450&amp;START_MAXIMIZED=FALSE&amp;VAR:CALENDAR=US&amp;VAR:SYMBOL=B1408Q&amp;VAR:INDEX=0"}</definedName>
    <definedName name="_2261__FDSAUDITLINK__" hidden="1">{"fdsup://directions/FAT Viewer?action=UPDATE&amp;creator=factset&amp;DYN_ARGS=TRUE&amp;DOC_NAME=FAT:FQL_AUDITING_CLIENT_TEMPLATE.FAT&amp;display_string=Audit&amp;VAR:KEY=QDWTCHSZSH&amp;VAR:QUERY=RkZfRU5UUlBSX1ZBTF9EQUlMWSg0MDE5OCk=&amp;WINDOW=FIRST_POPUP&amp;HEIGHT=450&amp;WIDTH=450&amp;START_MA","XIMIZED=FALSE&amp;VAR:CALENDAR=US&amp;VAR:SYMBOL=WYN&amp;VAR:INDEX=0"}</definedName>
    <definedName name="_2262__FDSAUDITLINK__" localSheetId="2">{"fdsup://directions/FAT Viewer?action=UPDATE&amp;creator=factset&amp;DYN_ARGS=TRUE&amp;DOC_NAME=FAT:FQL_AUDITING_CLIENT_TEMPLATE.FAT&amp;display_string=Audit&amp;VAR:KEY=HODOLYLMPO&amp;VAR:QUERY=KEZTTF9ORVRfSU5DKE5PVyxOT1csRlNBLCxVU0QpQEZGX05FVF9JTkMoTFRNUywwLCwsLFVTRCkp&amp;WINDOW=F","IRST_POPUP&amp;HEIGHT=450&amp;WIDTH=450&amp;START_MAXIMIZED=FALSE&amp;VAR:CALENDAR=US&amp;VAR:SYMBOL=SLP&amp;VAR:INDEX=0"}</definedName>
    <definedName name="_2262__FDSAUDITLINK__" hidden="1">{"fdsup://directions/FAT Viewer?action=UPDATE&amp;creator=factset&amp;DYN_ARGS=TRUE&amp;DOC_NAME=FAT:FQL_AUDITING_CLIENT_TEMPLATE.FAT&amp;display_string=Audit&amp;VAR:KEY=EVIDEZGVMF&amp;VAR:QUERY=RkZfRU5UUlBSX1ZBTF9EQUlMWSg0MDE5Nyk=&amp;WINDOW=FIRST_POPUP&amp;HEIGHT=450&amp;WIDTH=450&amp;START_MA","XIMIZED=FALSE&amp;VAR:CALENDAR=US&amp;VAR:SYMBOL=H&amp;VAR:INDEX=0"}</definedName>
    <definedName name="_2263__FDSAUDITLINK__" localSheetId="2">{"fdsup://directions/FAT Viewer?action=UPDATE&amp;creator=factset&amp;DYN_ARGS=TRUE&amp;DOC_NAME=FAT:FQL_AUDITING_CLIENT_TEMPLATE.FAT&amp;display_string=Audit&amp;VAR:KEY=ZGVQHARWZO&amp;VAR:QUERY=KEZTTF9ORVRfSU5DKE5PVyxOT1csRlNBLCxVU0QpQEZGX05FVF9JTkMoTFRNUywwLCwsLFVTRCkp&amp;WINDOW=F","IRST_POPUP&amp;HEIGHT=450&amp;WIDTH=450&amp;START_MAXIMIZED=FALSE&amp;VAR:CALENDAR=US&amp;VAR:SYMBOL=ADAM&amp;VAR:INDEX=0"}</definedName>
    <definedName name="_2263__FDSAUDITLINK__" hidden="1">{"fdsup://directions/FAT Viewer?action=UPDATE&amp;creator=factset&amp;DYN_ARGS=TRUE&amp;DOC_NAME=FAT:FQL_AUDITING_CLIENT_TEMPLATE.FAT&amp;display_string=Audit&amp;VAR:KEY=ATYFUNQVKB&amp;VAR:QUERY=RkZfRU5UUlBSX1ZBTF9EQUlMWSg0MDE5Nyk=&amp;WINDOW=FIRST_POPUP&amp;HEIGHT=450&amp;WIDTH=450&amp;START_MA","XIMIZED=FALSE&amp;VAR:CALENDAR=US&amp;VAR:SYMBOL=HOT&amp;VAR:INDEX=0"}</definedName>
    <definedName name="_2264__FDSAUDITLINK__" localSheetId="2">{"fdsup://directions/FAT Viewer?action=UPDATE&amp;creator=factset&amp;DYN_ARGS=TRUE&amp;DOC_NAME=FAT:FQL_AUDITING_CLIENT_TEMPLATE.FAT&amp;display_string=Audit&amp;VAR:KEY=LYJSRYFAJM&amp;VAR:QUERY=KEZTTF9ORVRfSU5DKE5PVyxOT1csRlNBLCxVU0QpQEZGX05FVF9JTkMoTFRNUywwLCwsLFVTRCkp&amp;WINDOW=F","IRST_POPUP&amp;HEIGHT=450&amp;WIDTH=450&amp;START_MAXIMIZED=FALSE&amp;VAR:CALENDAR=US&amp;VAR:SYMBOL=B0940H&amp;VAR:INDEX=0"}</definedName>
    <definedName name="_2264__FDSAUDITLINK__" hidden="1">{"fdsup://directions/FAT Viewer?action=UPDATE&amp;creator=factset&amp;DYN_ARGS=TRUE&amp;DOC_NAME=FAT:FQL_AUDITING_CLIENT_TEMPLATE.FAT&amp;display_string=Audit&amp;VAR:KEY=KBQFUVGTOV&amp;VAR:QUERY=RkZfRU5UUlBSX1ZBTF9EQUlMWSg0MDE5Nyk=&amp;WINDOW=FIRST_POPUP&amp;HEIGHT=450&amp;WIDTH=450&amp;START_MA","XIMIZED=FALSE&amp;VAR:CALENDAR=US&amp;VAR:SYMBOL=585284&amp;VAR:INDEX=0"}</definedName>
    <definedName name="_2265__FDSAUDITLINK__" localSheetId="2">{"fdsup://directions/FAT Viewer?action=UPDATE&amp;creator=factset&amp;DYN_ARGS=TRUE&amp;DOC_NAME=FAT:FQL_AUDITING_CLIENT_TEMPLATE.FAT&amp;display_string=Audit&amp;VAR:KEY=HEPAHKNMRS&amp;VAR:QUERY=KEZTTF9ORVRfSU5DKE5PVyxOT1csRlNBLCxVU0QpQEZGX05FVF9JTkMoTFRNUywwLCwsLFVTRCkp&amp;WINDOW=F","IRST_POPUP&amp;HEIGHT=450&amp;WIDTH=450&amp;START_MAXIMIZED=FALSE&amp;VAR:CALENDAR=US&amp;VAR:SYMBOL=MEDW&amp;VAR:INDEX=0"}</definedName>
    <definedName name="_2265__FDSAUDITLINK__" hidden="1">{"fdsup://directions/FAT Viewer?action=UPDATE&amp;creator=factset&amp;DYN_ARGS=TRUE&amp;DOC_NAME=FAT:FQL_AUDITING_CLIENT_TEMPLATE.FAT&amp;display_string=Audit&amp;VAR:KEY=KVWDUBUNQT&amp;VAR:QUERY=RkZfRU5UUlBSX1ZBTF9EQUlMWSg0MDE5Nyk=&amp;WINDOW=FIRST_POPUP&amp;HEIGHT=450&amp;WIDTH=450&amp;START_MA","XIMIZED=FALSE&amp;VAR:CALENDAR=US&amp;VAR:SYMBOL=MAR&amp;VAR:INDEX=0"}</definedName>
    <definedName name="_2266__FDSAUDITLINK__" localSheetId="2">{"fdsup://directions/FAT Viewer?action=UPDATE&amp;creator=factset&amp;DYN_ARGS=TRUE&amp;DOC_NAME=FAT:FQL_AUDITING_CLIENT_TEMPLATE.FAT&amp;display_string=Audit&amp;VAR:KEY=DUVUTQBYTO&amp;VAR:QUERY=KEZTTF9ORVRfSU5DKE5PVyxOT1csRlNBLCxVU0QpQEZGX05FVF9JTkMoTFRNUywwLCwsLFVTRCkp&amp;WINDOW=F","IRST_POPUP&amp;HEIGHT=450&amp;WIDTH=450&amp;START_MAXIMIZED=FALSE&amp;VAR:CALENDAR=US&amp;VAR:SYMBOL=HSTM&amp;VAR:INDEX=0"}</definedName>
    <definedName name="_2266__FDSAUDITLINK__" hidden="1">{"fdsup://directions/FAT Viewer?action=UPDATE&amp;creator=factset&amp;DYN_ARGS=TRUE&amp;DOC_NAME=FAT:FQL_AUDITING_CLIENT_TEMPLATE.FAT&amp;display_string=Audit&amp;VAR:KEY=YRKTAFUPYB&amp;VAR:QUERY=RkZfRU5UUlBSX1ZBTF9EQUlMWSg0MDE5Nyk=&amp;WINDOW=FIRST_POPUP&amp;HEIGHT=450&amp;WIDTH=450&amp;START_MA","XIMIZED=FALSE&amp;VAR:CALENDAR=US&amp;VAR:SYMBOL=CHH&amp;VAR:INDEX=0"}</definedName>
    <definedName name="_2267__FDSAUDITLINK__" localSheetId="2">{"fdsup://directions/FAT Viewer?action=UPDATE&amp;creator=factset&amp;DYN_ARGS=TRUE&amp;DOC_NAME=FAT:FQL_AUDITING_CLIENT_TEMPLATE.FAT&amp;display_string=Audit&amp;VAR:KEY=NWLQXWVSZK&amp;VAR:QUERY=KEZTTF9ORVRfSU5DKE5PVyxOT1csRlNBLCxVU0QpQEZGX05FVF9JTkMoTFRNUywwLCwsLFVTRCkp&amp;WINDOW=F","IRST_POPUP&amp;HEIGHT=450&amp;WIDTH=450&amp;START_MAXIMIZED=FALSE&amp;VAR:CALENDAR=US&amp;VAR:SYMBOL=B1G580&amp;VAR:INDEX=0"}</definedName>
    <definedName name="_2267__FDSAUDITLINK__" hidden="1">{"fdsup://directions/FAT Viewer?action=UPDATE&amp;creator=factset&amp;DYN_ARGS=TRUE&amp;DOC_NAME=FAT:FQL_AUDITING_CLIENT_TEMPLATE.FAT&amp;display_string=Audit&amp;VAR:KEY=GZEZSDQJQF&amp;VAR:QUERY=RkZfRU5UUlBSX1ZBTF9EQUlMWSg0MDE5Nyk=&amp;WINDOW=FIRST_POPUP&amp;HEIGHT=450&amp;WIDTH=450&amp;START_MA","XIMIZED=FALSE&amp;VAR:CALENDAR=US&amp;VAR:SYMBOL=WYN&amp;VAR:INDEX=0"}</definedName>
    <definedName name="_2268__FDSAUDITLINK__" localSheetId="2">{"fdsup://directions/FAT Viewer?action=UPDATE&amp;creator=factset&amp;DYN_ARGS=TRUE&amp;DOC_NAME=FAT:FQL_AUDITING_CLIENT_TEMPLATE.FAT&amp;display_string=Audit&amp;VAR:KEY=RCJSHYPAVQ&amp;VAR:QUERY=KEZTTF9ORVRfSU5DKE5PVyxOT1csRlNBLCxVU0QpQEZGX05FVF9JTkMoTFRNUywwLCwsLFVTRCkp&amp;WINDOW=F","IRST_POPUP&amp;HEIGHT=450&amp;WIDTH=450&amp;START_MAXIMIZED=FALSE&amp;VAR:CALENDAR=US&amp;VAR:SYMBOL=B2425G&amp;VAR:INDEX=0"}</definedName>
    <definedName name="_2268__FDSAUDITLINK__" hidden="1">{"fdsup://directions/FAT Viewer?action=UPDATE&amp;creator=factset&amp;DYN_ARGS=TRUE&amp;DOC_NAME=FAT:FQL_AUDITING_CLIENT_TEMPLATE.FAT&amp;display_string=Audit&amp;VAR:KEY=CZKDOJGHYB&amp;VAR:QUERY=RkZfRU5UUlBSX1ZBTF9EQUlMWSg0MDE5Myk=&amp;WINDOW=FIRST_POPUP&amp;HEIGHT=450&amp;WIDTH=450&amp;START_MA","XIMIZED=FALSE&amp;VAR:CALENDAR=US&amp;VAR:SYMBOL=H&amp;VAR:INDEX=0"}</definedName>
    <definedName name="_2269__FDSAUDITLINK__" localSheetId="2">{"fdsup://directions/FAT Viewer?action=UPDATE&amp;creator=factset&amp;DYN_ARGS=TRUE&amp;DOC_NAME=FAT:FQL_AUDITING_CLIENT_TEMPLATE.FAT&amp;display_string=Audit&amp;VAR:KEY=LIRCDQLWPY&amp;VAR:QUERY=KEZTTF9ORVRfSU5DKE5PVyxOT1csRlNBLCxVU0QpQEZGX05FVF9JTkMoTFRNUywwLCwsLFVTRCkp&amp;WINDOW=F","IRST_POPUP&amp;HEIGHT=450&amp;WIDTH=450&amp;START_MAXIMIZED=FALSE&amp;VAR:CALENDAR=US&amp;VAR:SYMBOL=EM&amp;VAR:INDEX=0"}</definedName>
    <definedName name="_2269__FDSAUDITLINK__" hidden="1">{"fdsup://directions/FAT Viewer?action=UPDATE&amp;creator=factset&amp;DYN_ARGS=TRUE&amp;DOC_NAME=FAT:FQL_AUDITING_CLIENT_TEMPLATE.FAT&amp;display_string=Audit&amp;VAR:KEY=CLYNYJWVUP&amp;VAR:QUERY=RkZfRU5UUlBSX1ZBTF9EQUlMWSg0MDE5Myk=&amp;WINDOW=FIRST_POPUP&amp;HEIGHT=450&amp;WIDTH=450&amp;START_MA","XIMIZED=FALSE&amp;VAR:CALENDAR=US&amp;VAR:SYMBOL=HOT&amp;VAR:INDEX=0"}</definedName>
    <definedName name="_227___________________123Graph_XCHART_6" hidden="1">#REF!</definedName>
    <definedName name="_227________________123Graph_XCHART_5" hidden="1">#REF!</definedName>
    <definedName name="_227____123Graph_XCHART_4" hidden="1">#REF!</definedName>
    <definedName name="_227____123Graph_XCHART_5" hidden="1">#REF!</definedName>
    <definedName name="_227___0Rwvu.Pag" hidden="1">#REF!</definedName>
    <definedName name="_227__123Graph_FQRE_S_BY_CO." hidden="1">#REF!</definedName>
    <definedName name="_227__FDSAUDITLINK__" localSheetId="2" hidden="1">{"fdsup://Directions/FactSet Auditing Viewer?action=AUDIT_VALUE&amp;DB=129&amp;ID1=48020T10&amp;VALUEID=01254&amp;SDATE=2009&amp;PERIODTYPE=ANN_STD&amp;SCFT=3&amp;window=popup_no_bar&amp;width=385&amp;height=120&amp;START_MAXIMIZED=FALSE&amp;creator=factset&amp;display_string=Audit"}</definedName>
    <definedName name="_227__FDSAUDITLINK__" hidden="1">{"fdsup://Directions/FactSet Auditing Viewer?action=AUDIT_VALUE&amp;DB=129&amp;ID1=92343X10&amp;VALUEID=01001&amp;SDATE=201001&amp;PERIODTYPE=QTR_STD&amp;SCFT=3&amp;window=popup_no_bar&amp;width=385&amp;height=120&amp;START_MAXIMIZED=FALSE&amp;creator=factset&amp;display_string=Audit"}</definedName>
    <definedName name="_227__FDSAUDITLINK___1" localSheetId="2" hidden="1">{"fdsup://Directions/FactSet Auditing Viewer?action=AUDIT_VALUE&amp;DB=129&amp;ID1=92343X10&amp;VALUEID=01001&amp;SDATE=201001&amp;PERIODTYPE=QTR_STD&amp;SCFT=3&amp;window=popup_no_bar&amp;width=385&amp;height=120&amp;START_MAXIMIZED=FALSE&amp;creator=factset&amp;display_string=Audit"}</definedName>
    <definedName name="_227__FDSAUDITLINK___1" hidden="1">{"fdsup://Directions/FactSet Auditing Viewer?action=AUDIT_VALUE&amp;DB=129&amp;ID1=92343X10&amp;VALUEID=01001&amp;SDATE=201001&amp;PERIODTYPE=QTR_STD&amp;SCFT=3&amp;window=popup_no_bar&amp;width=385&amp;height=120&amp;START_MAXIMIZED=FALSE&amp;creator=factset&amp;display_string=Audit"}</definedName>
    <definedName name="_2270__FDSAUDITLINK__" localSheetId="2">{"fdsup://directions/FAT Viewer?action=UPDATE&amp;creator=factset&amp;DYN_ARGS=TRUE&amp;DOC_NAME=FAT:FQL_AUDITING_CLIENT_TEMPLATE.FAT&amp;display_string=Audit&amp;VAR:KEY=LCXEDUJEVY&amp;VAR:QUERY=KEZTTF9ORVRfSU5DKE5PVyxOT1csRlNBLCxVU0QpQEZGX05FVF9JTkMoTFRNUywwLCwsLFVTRCkp&amp;WINDOW=F","IRST_POPUP&amp;HEIGHT=450&amp;WIDTH=450&amp;START_MAXIMIZED=FALSE&amp;VAR:CALENDAR=US&amp;VAR:SYMBOL=MDAS&amp;VAR:INDEX=0"}</definedName>
    <definedName name="_2270__FDSAUDITLINK__" hidden="1">{"fdsup://directions/FAT Viewer?action=UPDATE&amp;creator=factset&amp;DYN_ARGS=TRUE&amp;DOC_NAME=FAT:FQL_AUDITING_CLIENT_TEMPLATE.FAT&amp;display_string=Audit&amp;VAR:KEY=KJSTSVWLMF&amp;VAR:QUERY=RkZfRU5UUlBSX1ZBTF9EQUlMWSg0MDE5Myk=&amp;WINDOW=FIRST_POPUP&amp;HEIGHT=450&amp;WIDTH=450&amp;START_MA","XIMIZED=FALSE&amp;VAR:CALENDAR=US&amp;VAR:SYMBOL=585284&amp;VAR:INDEX=0"}</definedName>
    <definedName name="_2271__FDSAUDITLINK__" localSheetId="2">{"fdsup://directions/FAT Viewer?action=UPDATE&amp;creator=factset&amp;DYN_ARGS=TRUE&amp;DOC_NAME=FAT:FQL_AUDITING_CLIENT_TEMPLATE.FAT&amp;display_string=Audit&amp;VAR:KEY=NWNULILSVA&amp;VAR:QUERY=KEZTTF9ORVRfSU5DKE5PVyxOT1csRlNBLCxVU0QpQEZGX05FVF9JTkMoTFRNUywwLCwsLFVTRCkp&amp;WINDOW=F","IRST_POPUP&amp;HEIGHT=450&amp;WIDTH=450&amp;START_MAXIMIZED=FALSE&amp;VAR:CALENDAR=US&amp;VAR:SYMBOL=ATHN&amp;VAR:INDEX=0"}</definedName>
    <definedName name="_2271__FDSAUDITLINK__" hidden="1">{"fdsup://directions/FAT Viewer?action=UPDATE&amp;creator=factset&amp;DYN_ARGS=TRUE&amp;DOC_NAME=FAT:FQL_AUDITING_CLIENT_TEMPLATE.FAT&amp;display_string=Audit&amp;VAR:KEY=QFYHAJMLIB&amp;VAR:QUERY=RkZfRU5UUlBSX1ZBTF9EQUlMWSg0MDE5Myk=&amp;WINDOW=FIRST_POPUP&amp;HEIGHT=450&amp;WIDTH=450&amp;START_MA","XIMIZED=FALSE&amp;VAR:CALENDAR=US&amp;VAR:SYMBOL=MAR&amp;VAR:INDEX=0"}</definedName>
    <definedName name="_2272__FDSAUDITLINK__" localSheetId="2">{"fdsup://directions/FAT Viewer?action=UPDATE&amp;creator=factset&amp;DYN_ARGS=TRUE&amp;DOC_NAME=FAT:FQL_AUDITING_CLIENT_TEMPLATE.FAT&amp;display_string=Audit&amp;VAR:KEY=RQBUNABCLO&amp;VAR:QUERY=KEZTTF9ORVRfSU5DKE5PVyxOT1csRlNBLCxVU0QpQEZGX05FVF9JTkMoTFRNUywwLCwsLFVTRCkp&amp;WINDOW=F","IRST_POPUP&amp;HEIGHT=450&amp;WIDTH=450&amp;START_MAXIMIZED=FALSE&amp;VAR:CALENDAR=US&amp;VAR:SYMBOL=QSII&amp;VAR:INDEX=0"}</definedName>
    <definedName name="_2272__FDSAUDITLINK__" hidden="1">{"fdsup://directions/FAT Viewer?action=UPDATE&amp;creator=factset&amp;DYN_ARGS=TRUE&amp;DOC_NAME=FAT:FQL_AUDITING_CLIENT_TEMPLATE.FAT&amp;display_string=Audit&amp;VAR:KEY=AJYHCNAPWX&amp;VAR:QUERY=RkZfRU5UUlBSX1ZBTF9EQUlMWSg0MDE5Myk=&amp;WINDOW=FIRST_POPUP&amp;HEIGHT=450&amp;WIDTH=450&amp;START_MA","XIMIZED=FALSE&amp;VAR:CALENDAR=US&amp;VAR:SYMBOL=CHH&amp;VAR:INDEX=0"}</definedName>
    <definedName name="_2273__FDSAUDITLINK__" localSheetId="2">{"fdsup://directions/FAT Viewer?action=UPDATE&amp;creator=factset&amp;DYN_ARGS=TRUE&amp;DOC_NAME=FAT:FQL_AUDITING_CLIENT_TEMPLATE.FAT&amp;display_string=Audit&amp;VAR:KEY=JQJMFMNCRI&amp;VAR:QUERY=KEZTTF9ORVRfSU5DKE5PVyxOT1csRlNBLCxVU0QpQEZGX05FVF9JTkMoTFRNUywwLCwsLFVTRCkp&amp;WINDOW=F","IRST_POPUP&amp;HEIGHT=450&amp;WIDTH=450&amp;START_MAXIMIZED=FALSE&amp;VAR:CALENDAR=US&amp;VAR:SYMBOL=B16NZ5&amp;VAR:INDEX=0"}</definedName>
    <definedName name="_2273__FDSAUDITLINK__" hidden="1">{"fdsup://directions/FAT Viewer?action=UPDATE&amp;creator=factset&amp;DYN_ARGS=TRUE&amp;DOC_NAME=FAT:FQL_AUDITING_CLIENT_TEMPLATE.FAT&amp;display_string=Audit&amp;VAR:KEY=YJGRCPORCH&amp;VAR:QUERY=RkZfRU5UUlBSX1ZBTF9EQUlMWSg0MDE5Myk=&amp;WINDOW=FIRST_POPUP&amp;HEIGHT=450&amp;WIDTH=450&amp;START_MA","XIMIZED=FALSE&amp;VAR:CALENDAR=US&amp;VAR:SYMBOL=WYN&amp;VAR:INDEX=0"}</definedName>
    <definedName name="_2274__FDSAUDITLINK__" localSheetId="2">{"fdsup://directions/FAT Viewer?action=UPDATE&amp;creator=factset&amp;DYN_ARGS=TRUE&amp;DOC_NAME=FAT:FQL_AUDITING_CLIENT_TEMPLATE.FAT&amp;display_string=Audit&amp;VAR:KEY=PQXSJCHQNA&amp;VAR:QUERY=KEZTTF9ORVRfSU5DKE5PVyxOT1csRlNBLCxVU0QpQEZGX05FVF9JTkMoTFRNUywwLCwsLFVTRCkp&amp;WINDOW=F","IRST_POPUP&amp;HEIGHT=450&amp;WIDTH=450&amp;START_MAXIMIZED=FALSE&amp;VAR:CALENDAR=US&amp;VAR:SYMBOL=MDRX&amp;VAR:INDEX=0"}</definedName>
    <definedName name="_2274__FDSAUDITLINK__" hidden="1">{"fdsup://directions/FAT Viewer?action=UPDATE&amp;creator=factset&amp;DYN_ARGS=TRUE&amp;DOC_NAME=FAT:FQL_AUDITING_CLIENT_TEMPLATE.FAT&amp;display_string=Audit&amp;VAR:KEY=IBMZMPKBKD&amp;VAR:QUERY=RkZfRU5UUlBSX1ZBTF9EQUlMWSg0MDE5Mik=&amp;WINDOW=FIRST_POPUP&amp;HEIGHT=450&amp;WIDTH=450&amp;START_MA","XIMIZED=FALSE&amp;VAR:CALENDAR=US&amp;VAR:SYMBOL=H&amp;VAR:INDEX=0"}</definedName>
    <definedName name="_2275__FDSAUDITLINK__" localSheetId="2">{"fdsup://directions/FAT Viewer?action=UPDATE&amp;creator=factset&amp;DYN_ARGS=TRUE&amp;DOC_NAME=FAT:FQL_AUDITING_CLIENT_TEMPLATE.FAT&amp;display_string=Audit&amp;VAR:KEY=DUPAJGVSXM&amp;VAR:QUERY=KEZTTF9ORVRfSU5DKE5PVyxOT1csRlNBLCxVU0QpQEZGX05FVF9JTkMoTFRNUywwLCwsLFVTRCkp&amp;WINDOW=F","IRST_POPUP&amp;HEIGHT=450&amp;WIDTH=450&amp;START_MAXIMIZED=FALSE&amp;VAR:CALENDAR=US&amp;VAR:SYMBOL=CERN&amp;VAR:INDEX=0"}</definedName>
    <definedName name="_2275__FDSAUDITLINK__" hidden="1">{"fdsup://directions/FAT Viewer?action=UPDATE&amp;creator=factset&amp;DYN_ARGS=TRUE&amp;DOC_NAME=FAT:FQL_AUDITING_CLIENT_TEMPLATE.FAT&amp;display_string=Audit&amp;VAR:KEY=GLCBWTCFUR&amp;VAR:QUERY=RkZfRU5UUlBSX1ZBTF9EQUlMWSg0MDE5Mik=&amp;WINDOW=FIRST_POPUP&amp;HEIGHT=450&amp;WIDTH=450&amp;START_MA","XIMIZED=FALSE&amp;VAR:CALENDAR=US&amp;VAR:SYMBOL=HOT&amp;VAR:INDEX=0"}</definedName>
    <definedName name="_2276__FDSAUDITLINK__" localSheetId="2">{"fdsup://directions/FAT Viewer?action=UPDATE&amp;creator=factset&amp;DYN_ARGS=TRUE&amp;DOC_NAME=FAT:FQL_AUDITING_CLIENT_TEMPLATE.FAT&amp;display_string=Audit&amp;VAR:KEY=HOVUVUDSNA&amp;VAR:QUERY=KEZTTF9ORVRfSU5DKE5PVyxOT1csRlNBLCxVU0QpQEZGX05FVF9JTkMoTFRNUywwLCwsLFVTRCkp&amp;WINDOW=F","IRST_POPUP&amp;HEIGHT=450&amp;WIDTH=450&amp;START_MAXIMIZED=FALSE&amp;VAR:CALENDAR=US&amp;VAR:SYMBOL=MCK&amp;VAR:INDEX=0"}</definedName>
    <definedName name="_2276__FDSAUDITLINK__" hidden="1">{"fdsup://directions/FAT Viewer?action=UPDATE&amp;creator=factset&amp;DYN_ARGS=TRUE&amp;DOC_NAME=FAT:FQL_AUDITING_CLIENT_TEMPLATE.FAT&amp;display_string=Audit&amp;VAR:KEY=OVMXCDIZGV&amp;VAR:QUERY=RkZfRU5UUlBSX1ZBTF9EQUlMWSg0MDE5Mik=&amp;WINDOW=FIRST_POPUP&amp;HEIGHT=450&amp;WIDTH=450&amp;START_MA","XIMIZED=FALSE&amp;VAR:CALENDAR=US&amp;VAR:SYMBOL=585284&amp;VAR:INDEX=0"}</definedName>
    <definedName name="_2277__FDSAUDITLINK__" localSheetId="2">{"fdsup://directions/FAT Viewer?action=UPDATE&amp;creator=factset&amp;DYN_ARGS=TRUE&amp;DOC_NAME=FAT:FQL_AUDITING_CLIENT_TEMPLATE.FAT&amp;display_string=Audit&amp;VAR:KEY=NYZALEDKT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FLG&amp;VAR:INDEX=0"}</definedName>
    <definedName name="_2277__FDSAUDITLINK__" hidden="1">{"fdsup://directions/FAT Viewer?action=UPDATE&amp;creator=factset&amp;DYN_ARGS=TRUE&amp;DOC_NAME=FAT:FQL_AUDITING_CLIENT_TEMPLATE.FAT&amp;display_string=Audit&amp;VAR:KEY=MBGDSPQNUX&amp;VAR:QUERY=RkZfRU5UUlBSX1ZBTF9EQUlMWSg0MDE5Mik=&amp;WINDOW=FIRST_POPUP&amp;HEIGHT=450&amp;WIDTH=450&amp;START_MA","XIMIZED=FALSE&amp;VAR:CALENDAR=US&amp;VAR:SYMBOL=MAR&amp;VAR:INDEX=0"}</definedName>
    <definedName name="_2278__FDSAUDITLINK__" localSheetId="2">{"fdsup://directions/FAT Viewer?action=UPDATE&amp;creator=factset&amp;DYN_ARGS=TRUE&amp;DOC_NAME=FAT:FQL_AUDITING_CLIENT_TEMPLATE.FAT&amp;display_string=Audit&amp;VAR:KEY=HYHAPMFO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GT&amp;VAR:INDEX=0"}</definedName>
    <definedName name="_2278__FDSAUDITLINK__" hidden="1">{"fdsup://directions/FAT Viewer?action=UPDATE&amp;creator=factset&amp;DYN_ARGS=TRUE&amp;DOC_NAME=FAT:FQL_AUDITING_CLIENT_TEMPLATE.FAT&amp;display_string=Audit&amp;VAR:KEY=SPMREVKTYR&amp;VAR:QUERY=RkZfRU5UUlBSX1ZBTF9EQUlMWSg0MDE5Mik=&amp;WINDOW=FIRST_POPUP&amp;HEIGHT=450&amp;WIDTH=450&amp;START_MA","XIMIZED=FALSE&amp;VAR:CALENDAR=US&amp;VAR:SYMBOL=CHH&amp;VAR:INDEX=0"}</definedName>
    <definedName name="_2279__FDSAUDITLINK__" localSheetId="2">{"fdsup://directions/FAT Viewer?action=UPDATE&amp;creator=factset&amp;DYN_ARGS=TRUE&amp;DOC_NAME=FAT:FQL_AUDITING_CLIENT_TEMPLATE.FAT&amp;display_string=Audit&amp;VAR:KEY=PYZGRERY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TRM&amp;VAR:INDEX=0"}</definedName>
    <definedName name="_2279__FDSAUDITLINK__" hidden="1">{"fdsup://directions/FAT Viewer?action=UPDATE&amp;creator=factset&amp;DYN_ARGS=TRUE&amp;DOC_NAME=FAT:FQL_AUDITING_CLIENT_TEMPLATE.FAT&amp;display_string=Audit&amp;VAR:KEY=QDGXSTEFEB&amp;VAR:QUERY=RkZfRU5UUlBSX1ZBTF9EQUlMWSg0MDE5Mik=&amp;WINDOW=FIRST_POPUP&amp;HEIGHT=450&amp;WIDTH=450&amp;START_MA","XIMIZED=FALSE&amp;VAR:CALENDAR=US&amp;VAR:SYMBOL=WYN&amp;VAR:INDEX=0"}</definedName>
    <definedName name="_228___________________123Graph_XCHART_7" hidden="1">#REF!</definedName>
    <definedName name="_228________________123Graph_XCHART_6" hidden="1">#REF!</definedName>
    <definedName name="_228___________0_S" hidden="1">#REF!</definedName>
    <definedName name="_228_____123Graph_XCHART_7" hidden="1">#REF!</definedName>
    <definedName name="_228____123Graph_XCHART_5" hidden="1">#REF!</definedName>
    <definedName name="_228____123Graph_XCHART_6" hidden="1">#REF!</definedName>
    <definedName name="_228___0Rwvu.Pag" hidden="1">#REF!</definedName>
    <definedName name="_228__123Graph_FCHART_9" hidden="1">#REF!</definedName>
    <definedName name="_228__FDSAUDITLINK__" localSheetId="2" hidden="1">{"fdsup://Directions/FactSet Auditing Viewer?action=AUDIT_VALUE&amp;DB=129&amp;ID1=48020T10&amp;VALUEID=01254&amp;SDATE=2010&amp;PERIODTYPE=ANN_STD&amp;SCFT=3&amp;window=popup_no_bar&amp;width=385&amp;height=120&amp;START_MAXIMIZED=FALSE&amp;creator=factset&amp;display_string=Audit"}</definedName>
    <definedName name="_228__FDSAUDITLINK__" hidden="1">{"fdsup://directions/FAT Viewer?action=UPDATE&amp;creator=factset&amp;DYN_ARGS=TRUE&amp;DOC_NAME=FAT:FQL_AUDITING_CLIENT_TEMPLATE.FAT&amp;display_string=Audit&amp;VAR:KEY=GNCPODUVUT&amp;VAR:QUERY=KEZGX1NITERSU19FUShRVFIsMCwsLFJTLFVTRClARkZfU0hMRFJTX0VRKFNFTUksMCwsLFJTLFVTRCkp&amp;WIND","OW=FIRST_POPUP&amp;HEIGHT=450&amp;WIDTH=450&amp;START_MAXIMIZED=FALSE&amp;VAR:CALENDAR=US&amp;VAR:SYMBOL=WBMD&amp;VAR:INDEX=0"}</definedName>
    <definedName name="_228__FDSAUDITLINK___1" localSheetId="2" hidden="1">{"fdsup://directions/FAT Viewer?action=UPDATE&amp;creator=factset&amp;DYN_ARGS=TRUE&amp;DOC_NAME=FAT:FQL_AUDITING_CLIENT_TEMPLATE.FAT&amp;display_string=Audit&amp;VAR:KEY=GNCPODUVUT&amp;VAR:QUERY=KEZGX1NITERSU19FUShRVFIsMCwsLFJTLFVTRClARkZfU0hMRFJTX0VRKFNFTUksMCwsLFJTLFVTRCkp&amp;WIND","OW=FIRST_POPUP&amp;HEIGHT=450&amp;WIDTH=450&amp;START_MAXIMIZED=FALSE&amp;VAR:CALENDAR=US&amp;VAR:SYMBOL=WBMD&amp;VAR:INDEX=0"}</definedName>
    <definedName name="_228__FDSAUDITLINK___1" hidden="1">{"fdsup://directions/FAT Viewer?action=UPDATE&amp;creator=factset&amp;DYN_ARGS=TRUE&amp;DOC_NAME=FAT:FQL_AUDITING_CLIENT_TEMPLATE.FAT&amp;display_string=Audit&amp;VAR:KEY=GNCPODUVUT&amp;VAR:QUERY=KEZGX1NITERSU19FUShRVFIsMCwsLFJTLFVTRClARkZfU0hMRFJTX0VRKFNFTUksMCwsLFJTLFVTRCkp&amp;WIND","OW=FIRST_POPUP&amp;HEIGHT=450&amp;WIDTH=450&amp;START_MAXIMIZED=FALSE&amp;VAR:CALENDAR=US&amp;VAR:SYMBOL=WBMD&amp;VAR:INDEX=0"}</definedName>
    <definedName name="_2280__FDSAUDITLINK__" localSheetId="2">{"fdsup://directions/FAT Viewer?action=UPDATE&amp;creator=factset&amp;DYN_ARGS=TRUE&amp;DOC_NAME=FAT:FQL_AUDITING_CLIENT_TEMPLATE.FAT&amp;display_string=Audit&amp;VAR:KEY=DYPSXUHAJ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447946&amp;VAR:INDEX=0"}</definedName>
    <definedName name="_2280__FDSAUDITLINK__" hidden="1">{"fdsup://directions/FAT Viewer?action=UPDATE&amp;creator=factset&amp;DYN_ARGS=TRUE&amp;DOC_NAME=FAT:FQL_AUDITING_CLIENT_TEMPLATE.FAT&amp;display_string=Audit&amp;VAR:KEY=CDYDKRQLSX&amp;VAR:QUERY=RkZfRU5UUlBSX1ZBTF9EQUlMWSg0MDE5MSk=&amp;WINDOW=FIRST_POPUP&amp;HEIGHT=450&amp;WIDTH=450&amp;START_MA","XIMIZED=FALSE&amp;VAR:CALENDAR=US&amp;VAR:SYMBOL=H&amp;VAR:INDEX=0"}</definedName>
    <definedName name="_2281__FDSAUDITLINK__" localSheetId="2">{"fdsup://directions/FAT Viewer?action=UPDATE&amp;creator=factset&amp;DYN_ARGS=TRUE&amp;DOC_NAME=FAT:FQL_AUDITING_CLIENT_TEMPLATE.FAT&amp;display_string=Audit&amp;VAR:KEY=NOBIPQNGZ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1408Q&amp;VAR:INDEX=0"}</definedName>
    <definedName name="_2281__FDSAUDITLINK__" hidden="1">{"fdsup://directions/FAT Viewer?action=UPDATE&amp;creator=factset&amp;DYN_ARGS=TRUE&amp;DOC_NAME=FAT:FQL_AUDITING_CLIENT_TEMPLATE.FAT&amp;display_string=Audit&amp;VAR:KEY=YDSRMNQNSD&amp;VAR:QUERY=RkZfRU5UUlBSX1ZBTF9EQUlMWSg0MDE5MSk=&amp;WINDOW=FIRST_POPUP&amp;HEIGHT=450&amp;WIDTH=450&amp;START_MA","XIMIZED=FALSE&amp;VAR:CALENDAR=US&amp;VAR:SYMBOL=HOT&amp;VAR:INDEX=0"}</definedName>
    <definedName name="_2282__FDSAUDITLINK__" localSheetId="2">{"fdsup://directions/FAT Viewer?action=UPDATE&amp;creator=factset&amp;DYN_ARGS=TRUE&amp;DOC_NAME=FAT:FQL_AUDITING_CLIENT_TEMPLATE.FAT&amp;display_string=Audit&amp;VAR:KEY=HMHAHCRA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LP&amp;VAR:INDEX=0"}</definedName>
    <definedName name="_2282__FDSAUDITLINK__" hidden="1">{"fdsup://directions/FAT Viewer?action=UPDATE&amp;creator=factset&amp;DYN_ARGS=TRUE&amp;DOC_NAME=FAT:FQL_AUDITING_CLIENT_TEMPLATE.FAT&amp;display_string=Audit&amp;VAR:KEY=OTOTWHADKB&amp;VAR:QUERY=RkZfRU5UUlBSX1ZBTF9EQUlMWSg0MDE5MSk=&amp;WINDOW=FIRST_POPUP&amp;HEIGHT=450&amp;WIDTH=450&amp;START_MA","XIMIZED=FALSE&amp;VAR:CALENDAR=US&amp;VAR:SYMBOL=585284&amp;VAR:INDEX=0"}</definedName>
    <definedName name="_2283__FDSAUDITLINK__" localSheetId="2">{"fdsup://directions/FAT Viewer?action=UPDATE&amp;creator=factset&amp;DYN_ARGS=TRUE&amp;DOC_NAME=FAT:FQL_AUDITING_CLIENT_TEMPLATE.FAT&amp;display_string=Audit&amp;VAR:KEY=TCPOHUPQD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AM&amp;VAR:INDEX=0"}</definedName>
    <definedName name="_2283__FDSAUDITLINK__" hidden="1">{"fdsup://directions/FAT Viewer?action=UPDATE&amp;creator=factset&amp;DYN_ARGS=TRUE&amp;DOC_NAME=FAT:FQL_AUDITING_CLIENT_TEMPLATE.FAT&amp;display_string=Audit&amp;VAR:KEY=OJCFINGBIR&amp;VAR:QUERY=RkZfRU5UUlBSX1ZBTF9EQUlMWSg0MDE5MSk=&amp;WINDOW=FIRST_POPUP&amp;HEIGHT=450&amp;WIDTH=450&amp;START_MA","XIMIZED=FALSE&amp;VAR:CALENDAR=US&amp;VAR:SYMBOL=MAR&amp;VAR:INDEX=0"}</definedName>
    <definedName name="_2284__FDSAUDITLINK__" localSheetId="2">{"fdsup://directions/FAT Viewer?action=UPDATE&amp;creator=factset&amp;DYN_ARGS=TRUE&amp;DOC_NAME=FAT:FQL_AUDITING_CLIENT_TEMPLATE.FAT&amp;display_string=Audit&amp;VAR:KEY=ZGNIDCZWZ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0940H&amp;VAR:INDEX=0"}</definedName>
    <definedName name="_2284__FDSAUDITLINK__" hidden="1">{"fdsup://directions/FAT Viewer?action=UPDATE&amp;creator=factset&amp;DYN_ARGS=TRUE&amp;DOC_NAME=FAT:FQL_AUDITING_CLIENT_TEMPLATE.FAT&amp;display_string=Audit&amp;VAR:KEY=WRMHUJATWR&amp;VAR:QUERY=RkZfRU5UUlBSX1ZBTF9EQUlMWSg0MDE5MSk=&amp;WINDOW=FIRST_POPUP&amp;HEIGHT=450&amp;WIDTH=450&amp;START_MA","XIMIZED=FALSE&amp;VAR:CALENDAR=US&amp;VAR:SYMBOL=CHH&amp;VAR:INDEX=0"}</definedName>
    <definedName name="_2285__FDSAUDITLINK__" localSheetId="2">{"fdsup://directions/FAT Viewer?action=UPDATE&amp;creator=factset&amp;DYN_ARGS=TRUE&amp;DOC_NAME=FAT:FQL_AUDITING_CLIENT_TEMPLATE.FAT&amp;display_string=Audit&amp;VAR:KEY=LGXKZKDIP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EDW&amp;VAR:INDEX=0"}</definedName>
    <definedName name="_2285__FDSAUDITLINK__" hidden="1">{"fdsup://directions/FAT Viewer?action=UPDATE&amp;creator=factset&amp;DYN_ARGS=TRUE&amp;DOC_NAME=FAT:FQL_AUDITING_CLIENT_TEMPLATE.FAT&amp;display_string=Audit&amp;VAR:KEY=WXUHWXCLYR&amp;VAR:QUERY=RkZfRU5UUlBSX1ZBTF9EQUlMWSg0MDE5MSk=&amp;WINDOW=FIRST_POPUP&amp;HEIGHT=450&amp;WIDTH=450&amp;START_MA","XIMIZED=FALSE&amp;VAR:CALENDAR=US&amp;VAR:SYMBOL=WYN&amp;VAR:INDEX=0"}</definedName>
    <definedName name="_2286__FDSAUDITLINK__" localSheetId="2">{"fdsup://directions/FAT Viewer?action=UPDATE&amp;creator=factset&amp;DYN_ARGS=TRUE&amp;DOC_NAME=FAT:FQL_AUDITING_CLIENT_TEMPLATE.FAT&amp;display_string=Audit&amp;VAR:KEY=BYBSLOJW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STM&amp;VAR:INDEX=0"}</definedName>
    <definedName name="_2286__FDSAUDITLINK__" hidden="1">{"fdsup://directions/FAT Viewer?action=UPDATE&amp;creator=factset&amp;DYN_ARGS=TRUE&amp;DOC_NAME=FAT:FQL_AUDITING_CLIENT_TEMPLATE.FAT&amp;display_string=Audit&amp;VAR:KEY=ATIFYDOZUB&amp;VAR:QUERY=RkZfRU5UUlBSX1ZBTF9EQUlMWSg0MDE5MCk=&amp;WINDOW=FIRST_POPUP&amp;HEIGHT=450&amp;WIDTH=450&amp;START_MA","XIMIZED=FALSE&amp;VAR:CALENDAR=US&amp;VAR:SYMBOL=H&amp;VAR:INDEX=0"}</definedName>
    <definedName name="_2287__FDSAUDITLINK__" localSheetId="2">{"fdsup://directions/FAT Viewer?action=UPDATE&amp;creator=factset&amp;DYN_ARGS=TRUE&amp;DOC_NAME=FAT:FQL_AUDITING_CLIENT_TEMPLATE.FAT&amp;display_string=Audit&amp;VAR:KEY=XQTCXELOR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G580&amp;VAR:INDEX=0"}</definedName>
    <definedName name="_2287__FDSAUDITLINK__" hidden="1">{"fdsup://directions/FAT Viewer?action=UPDATE&amp;creator=factset&amp;DYN_ARGS=TRUE&amp;DOC_NAME=FAT:FQL_AUDITING_CLIENT_TEMPLATE.FAT&amp;display_string=Audit&amp;VAR:KEY=AJYVQJAFQL&amp;VAR:QUERY=RkZfRU5UUlBSX1ZBTF9EQUlMWSg0MDE5MCk=&amp;WINDOW=FIRST_POPUP&amp;HEIGHT=450&amp;WIDTH=450&amp;START_MA","XIMIZED=FALSE&amp;VAR:CALENDAR=US&amp;VAR:SYMBOL=HOT&amp;VAR:INDEX=0"}</definedName>
    <definedName name="_2288__FDSAUDITLINK__" localSheetId="2">{"fdsup://directions/FAT Viewer?action=UPDATE&amp;creator=factset&amp;DYN_ARGS=TRUE&amp;DOC_NAME=FAT:FQL_AUDITING_CLIENT_TEMPLATE.FAT&amp;display_string=Audit&amp;VAR:KEY=FEFWDQHUN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2425G&amp;VAR:INDEX=0"}</definedName>
    <definedName name="_2288__FDSAUDITLINK__" hidden="1">{"fdsup://directions/FAT Viewer?action=UPDATE&amp;creator=factset&amp;DYN_ARGS=TRUE&amp;DOC_NAME=FAT:FQL_AUDITING_CLIENT_TEMPLATE.FAT&amp;display_string=Audit&amp;VAR:KEY=EZWHWPGHOP&amp;VAR:QUERY=RkZfRU5UUlBSX1ZBTF9EQUlMWSg0MDE5MCk=&amp;WINDOW=FIRST_POPUP&amp;HEIGHT=450&amp;WIDTH=450&amp;START_MA","XIMIZED=FALSE&amp;VAR:CALENDAR=US&amp;VAR:SYMBOL=585284&amp;VAR:INDEX=0"}</definedName>
    <definedName name="_2289__FDSAUDITLINK__" localSheetId="2">{"fdsup://directions/FAT Viewer?action=UPDATE&amp;creator=factset&amp;DYN_ARGS=TRUE&amp;DOC_NAME=FAT:FQL_AUDITING_CLIENT_TEMPLATE.FAT&amp;display_string=Audit&amp;VAR:KEY=PIVMXQHU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M&amp;VAR:INDEX=0"}</definedName>
    <definedName name="_2289__FDSAUDITLINK__" hidden="1">{"fdsup://directions/FAT Viewer?action=UPDATE&amp;creator=factset&amp;DYN_ARGS=TRUE&amp;DOC_NAME=FAT:FQL_AUDITING_CLIENT_TEMPLATE.FAT&amp;display_string=Audit&amp;VAR:KEY=QFSHIFORCT&amp;VAR:QUERY=RkZfRU5UUlBSX1ZBTF9EQUlMWSg0MDE5MCk=&amp;WINDOW=FIRST_POPUP&amp;HEIGHT=450&amp;WIDTH=450&amp;START_MA","XIMIZED=FALSE&amp;VAR:CALENDAR=US&amp;VAR:SYMBOL=MAR&amp;VAR:INDEX=0"}</definedName>
    <definedName name="_229___________________123Graph_XCHART_8" hidden="1">#REF!</definedName>
    <definedName name="_229________________123Graph_XCHART_7" hidden="1">#REF!</definedName>
    <definedName name="_229____123Graph_XCHART_6" hidden="1">#REF!</definedName>
    <definedName name="_229____123Graph_XCHART_7" hidden="1">#REF!</definedName>
    <definedName name="_229___0Rwvu.Pag" hidden="1">#REF!</definedName>
    <definedName name="_229__FDSAUDITLINK__" localSheetId="2" hidden="1">{"fdsup://Directions/FactSet Auditing Viewer?action=AUDIT_VALUE&amp;DB=129&amp;ID1=48020T10&amp;VALUEID=01151&amp;SDATE=2009&amp;PERIODTYPE=ANN_STD&amp;SCFT=3&amp;window=popup_no_bar&amp;width=385&amp;height=120&amp;START_MAXIMIZED=FALSE&amp;creator=factset&amp;display_string=Audit"}</definedName>
    <definedName name="_229__FDSAUDITLINK__" hidden="1">{"fdsup://directions/FAT Viewer?action=UPDATE&amp;creator=factset&amp;DYN_ARGS=TRUE&amp;DOC_NAME=FAT:FQL_AUDITING_CLIENT_TEMPLATE.FAT&amp;display_string=Audit&amp;VAR:KEY=GRIVODUVAB&amp;VAR:QUERY=KEZGX0RFQlQoUVRSLDAsLCxSUyxVU0QpQEZGX0RFQlQoU0VNSSwwLCwsUlMsVVNEKSk=&amp;WINDOW=FIRST_POP","UP&amp;HEIGHT=450&amp;WIDTH=450&amp;START_MAXIMIZED=FALSE&amp;VAR:CALENDAR=US&amp;VAR:SYMBOL=WBMD&amp;VAR:INDEX=0"}</definedName>
    <definedName name="_229__FDSAUDITLINK___1" localSheetId="2" hidden="1">{"fdsup://directions/FAT Viewer?action=UPDATE&amp;creator=factset&amp;DYN_ARGS=TRUE&amp;DOC_NAME=FAT:FQL_AUDITING_CLIENT_TEMPLATE.FAT&amp;display_string=Audit&amp;VAR:KEY=GRIVODUVAB&amp;VAR:QUERY=KEZGX0RFQlQoUVRSLDAsLCxSUyxVU0QpQEZGX0RFQlQoU0VNSSwwLCwsUlMsVVNEKSk=&amp;WINDOW=FIRST_POP","UP&amp;HEIGHT=450&amp;WIDTH=450&amp;START_MAXIMIZED=FALSE&amp;VAR:CALENDAR=US&amp;VAR:SYMBOL=WBMD&amp;VAR:INDEX=0"}</definedName>
    <definedName name="_229__FDSAUDITLINK___1" hidden="1">{"fdsup://directions/FAT Viewer?action=UPDATE&amp;creator=factset&amp;DYN_ARGS=TRUE&amp;DOC_NAME=FAT:FQL_AUDITING_CLIENT_TEMPLATE.FAT&amp;display_string=Audit&amp;VAR:KEY=GRIVODUVAB&amp;VAR:QUERY=KEZGX0RFQlQoUVRSLDAsLCxSUyxVU0QpQEZGX0RFQlQoU0VNSSwwLCwsUlMsVVNEKSk=&amp;WINDOW=FIRST_POP","UP&amp;HEIGHT=450&amp;WIDTH=450&amp;START_MAXIMIZED=FALSE&amp;VAR:CALENDAR=US&amp;VAR:SYMBOL=WBMD&amp;VAR:INDEX=0"}</definedName>
    <definedName name="_2290__FDSAUDITLINK__" localSheetId="2">{"fdsup://directions/FAT Viewer?action=UPDATE&amp;creator=factset&amp;DYN_ARGS=TRUE&amp;DOC_NAME=FAT:FQL_AUDITING_CLIENT_TEMPLATE.FAT&amp;display_string=Audit&amp;VAR:KEY=TQTKFWDE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DAS&amp;VAR:INDEX=0"}</definedName>
    <definedName name="_2290__FDSAUDITLINK__" hidden="1">{"fdsup://directions/FAT Viewer?action=UPDATE&amp;creator=factset&amp;DYN_ARGS=TRUE&amp;DOC_NAME=FAT:FQL_AUDITING_CLIENT_TEMPLATE.FAT&amp;display_string=Audit&amp;VAR:KEY=ABKHYPABGX&amp;VAR:QUERY=RkZfRU5UUlBSX1ZBTF9EQUlMWSg0MDE5MCk=&amp;WINDOW=FIRST_POPUP&amp;HEIGHT=450&amp;WIDTH=450&amp;START_MA","XIMIZED=FALSE&amp;VAR:CALENDAR=US&amp;VAR:SYMBOL=CHH&amp;VAR:INDEX=0"}</definedName>
    <definedName name="_2291__FDSAUDITLINK__" localSheetId="2">{"fdsup://directions/FAT Viewer?action=UPDATE&amp;creator=factset&amp;DYN_ARGS=TRUE&amp;DOC_NAME=FAT:FQL_AUDITING_CLIENT_TEMPLATE.FAT&amp;display_string=Audit&amp;VAR:KEY=HYHAFIPM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HN&amp;VAR:INDEX=0"}</definedName>
    <definedName name="_2291__FDSAUDITLINK__" hidden="1">{"fdsup://directions/FAT Viewer?action=UPDATE&amp;creator=factset&amp;DYN_ARGS=TRUE&amp;DOC_NAME=FAT:FQL_AUDITING_CLIENT_TEMPLATE.FAT&amp;display_string=Audit&amp;VAR:KEY=EBYVMNSFWL&amp;VAR:QUERY=RkZfRU5UUlBSX1ZBTF9EQUlMWSg0MDE5MCk=&amp;WINDOW=FIRST_POPUP&amp;HEIGHT=450&amp;WIDTH=450&amp;START_MA","XIMIZED=FALSE&amp;VAR:CALENDAR=US&amp;VAR:SYMBOL=WYN&amp;VAR:INDEX=0"}</definedName>
    <definedName name="_2292__FDSAUDITLINK__" localSheetId="2">{"fdsup://directions/FAT Viewer?action=UPDATE&amp;creator=factset&amp;DYN_ARGS=TRUE&amp;DOC_NAME=FAT:FQL_AUDITING_CLIENT_TEMPLATE.FAT&amp;display_string=Audit&amp;VAR:KEY=HWZOBWLIN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QSII&amp;VAR:INDEX=0"}</definedName>
    <definedName name="_2292__FDSAUDITLINK__" hidden="1">{"fdsup://directions/FAT Viewer?action=UPDATE&amp;creator=factset&amp;DYN_ARGS=TRUE&amp;DOC_NAME=FAT:FQL_AUDITING_CLIENT_TEMPLATE.FAT&amp;display_string=Audit&amp;VAR:KEY=MLOBOJWJSL&amp;VAR:QUERY=RkZfRU5UUlBSX1ZBTF9EQUlMWSg0MDE4OSk=&amp;WINDOW=FIRST_POPUP&amp;HEIGHT=450&amp;WIDTH=450&amp;START_MA","XIMIZED=FALSE&amp;VAR:CALENDAR=US&amp;VAR:SYMBOL=H&amp;VAR:INDEX=0"}</definedName>
    <definedName name="_2293__FDSAUDITLINK__" localSheetId="2">{"fdsup://directions/FAT Viewer?action=UPDATE&amp;creator=factset&amp;DYN_ARGS=TRUE&amp;DOC_NAME=FAT:FQL_AUDITING_CLIENT_TEMPLATE.FAT&amp;display_string=Audit&amp;VAR:KEY=VWNCVKZC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16NZ5&amp;VAR:INDEX=0"}</definedName>
    <definedName name="_2293__FDSAUDITLINK__" hidden="1">{"fdsup://directions/FAT Viewer?action=UPDATE&amp;creator=factset&amp;DYN_ARGS=TRUE&amp;DOC_NAME=FAT:FQL_AUDITING_CLIENT_TEMPLATE.FAT&amp;display_string=Audit&amp;VAR:KEY=KRCNWVAJCR&amp;VAR:QUERY=RkZfRU5UUlBSX1ZBTF9EQUlMWSg0MDE4OSk=&amp;WINDOW=FIRST_POPUP&amp;HEIGHT=450&amp;WIDTH=450&amp;START_MA","XIMIZED=FALSE&amp;VAR:CALENDAR=US&amp;VAR:SYMBOL=HOT&amp;VAR:INDEX=0"}</definedName>
    <definedName name="_2294__FDSAUDITLINK__" localSheetId="2">{"fdsup://directions/FAT Viewer?action=UPDATE&amp;creator=factset&amp;DYN_ARGS=TRUE&amp;DOC_NAME=FAT:FQL_AUDITING_CLIENT_TEMPLATE.FAT&amp;display_string=Audit&amp;VAR:KEY=FABKZCHQZ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DRX&amp;VAR:INDEX=0"}</definedName>
    <definedName name="_2294__FDSAUDITLINK__" hidden="1">{"fdsup://directions/FAT Viewer?action=UPDATE&amp;creator=factset&amp;DYN_ARGS=TRUE&amp;DOC_NAME=FAT:FQL_AUDITING_CLIENT_TEMPLATE.FAT&amp;display_string=Audit&amp;VAR:KEY=UJQZQPWHAD&amp;VAR:QUERY=RkZfRU5UUlBSX1ZBTF9EQUlMWSg0MDE4OSk=&amp;WINDOW=FIRST_POPUP&amp;HEIGHT=450&amp;WIDTH=450&amp;START_MA","XIMIZED=FALSE&amp;VAR:CALENDAR=US&amp;VAR:SYMBOL=585284&amp;VAR:INDEX=0"}</definedName>
    <definedName name="_2295__FDSAUDITLINK__" localSheetId="2">{"fdsup://directions/FAT Viewer?action=UPDATE&amp;creator=factset&amp;DYN_ARGS=TRUE&amp;DOC_NAME=FAT:FQL_AUDITING_CLIENT_TEMPLATE.FAT&amp;display_string=Audit&amp;VAR:KEY=BUVIFWBEV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ERN&amp;VAR:INDEX=0"}</definedName>
    <definedName name="_2295__FDSAUDITLINK__" hidden="1">{"fdsup://directions/FAT Viewer?action=UPDATE&amp;creator=factset&amp;DYN_ARGS=TRUE&amp;DOC_NAME=FAT:FQL_AUDITING_CLIENT_TEMPLATE.FAT&amp;display_string=Audit&amp;VAR:KEY=APULMDSFOF&amp;VAR:QUERY=RkZfRU5UUlBSX1ZBTF9EQUlMWSg0MDE4OSk=&amp;WINDOW=FIRST_POPUP&amp;HEIGHT=450&amp;WIDTH=450&amp;START_MA","XIMIZED=FALSE&amp;VAR:CALENDAR=US&amp;VAR:SYMBOL=MAR&amp;VAR:INDEX=0"}</definedName>
    <definedName name="_2296__FDSAUDITLINK__" localSheetId="2">{"fdsup://directions/FAT Viewer?action=UPDATE&amp;creator=factset&amp;DYN_ARGS=TRUE&amp;DOC_NAME=FAT:FQL_AUDITING_CLIENT_TEMPLATE.FAT&amp;display_string=Audit&amp;VAR:KEY=RCZMLOJS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CK&amp;VAR:INDEX=0"}</definedName>
    <definedName name="_2296__FDSAUDITLINK__" hidden="1">{"fdsup://directions/FAT Viewer?action=UPDATE&amp;creator=factset&amp;DYN_ARGS=TRUE&amp;DOC_NAME=FAT:FQL_AUDITING_CLIENT_TEMPLATE.FAT&amp;display_string=Audit&amp;VAR:KEY=OJEXOPOBOZ&amp;VAR:QUERY=RkZfRU5UUlBSX1ZBTF9EQUlMWSg0MDE4OSk=&amp;WINDOW=FIRST_POPUP&amp;HEIGHT=450&amp;WIDTH=450&amp;START_MA","XIMIZED=FALSE&amp;VAR:CALENDAR=US&amp;VAR:SYMBOL=CHH&amp;VAR:INDEX=0"}</definedName>
    <definedName name="_2297__FDSAUDITLINK__" localSheetId="2">{"fdsup://Directions/FactSet Auditing Viewer?action=AUDIT_VALUE&amp;DB=129&amp;ID1=45668X20&amp;VALUEID=02001&amp;SDATE=201002&amp;PERIODTYPE=QTR_STD&amp;window=popup_no_bar&amp;width=385&amp;height=120&amp;START_MAXIMIZED=FALSE&amp;creator=factset&amp;display_string=Audit"}</definedName>
    <definedName name="_2297__FDSAUDITLINK__" hidden="1">{"fdsup://directions/FAT Viewer?action=UPDATE&amp;creator=factset&amp;DYN_ARGS=TRUE&amp;DOC_NAME=FAT:FQL_AUDITING_CLIENT_TEMPLATE.FAT&amp;display_string=Audit&amp;VAR:KEY=SFYRODQLUT&amp;VAR:QUERY=RkZfRU5UUlBSX1ZBTF9EQUlMWSg0MDE4OSk=&amp;WINDOW=FIRST_POPUP&amp;HEIGHT=450&amp;WIDTH=450&amp;START_MA","XIMIZED=FALSE&amp;VAR:CALENDAR=US&amp;VAR:SYMBOL=WYN&amp;VAR:INDEX=0"}</definedName>
    <definedName name="_2298__FDSAUDITLINK__" localSheetId="2">{"fdsup://Directions/FactSet Auditing Viewer?action=AUDIT_VALUE&amp;DB=129&amp;ID1=55302P10&amp;VALUEID=02001&amp;SDATE=201002&amp;PERIODTYPE=QTR_STD&amp;window=popup_no_bar&amp;width=385&amp;height=120&amp;START_MAXIMIZED=FALSE&amp;creator=factset&amp;display_string=Audit"}</definedName>
    <definedName name="_2298__FDSAUDITLINK__" hidden="1">{"fdsup://directions/FAT Viewer?action=UPDATE&amp;creator=factset&amp;DYN_ARGS=TRUE&amp;DOC_NAME=FAT:FQL_AUDITING_CLIENT_TEMPLATE.FAT&amp;display_string=Audit&amp;VAR:KEY=MPYXYLSFMJ&amp;VAR:QUERY=RkZfRU5UUlBSX1ZBTF9EQUlMWSg0MDE4Nik=&amp;WINDOW=FIRST_POPUP&amp;HEIGHT=450&amp;WIDTH=450&amp;START_MA","XIMIZED=FALSE&amp;VAR:CALENDAR=US&amp;VAR:SYMBOL=H&amp;VAR:INDEX=0"}</definedName>
    <definedName name="_2299__FDSAUDITLINK__" localSheetId="2">{"fdsup://Directions/FactSet Auditing Viewer?action=AUDIT_VALUE&amp;DB=129&amp;ID1=86323X10&amp;VALUEID=02001&amp;SDATE=201002&amp;PERIODTYPE=QTR_STD&amp;window=popup_no_bar&amp;width=385&amp;height=120&amp;START_MAXIMIZED=FALSE&amp;creator=factset&amp;display_string=Audit"}</definedName>
    <definedName name="_2299__FDSAUDITLINK__" hidden="1">{"fdsup://directions/FAT Viewer?action=UPDATE&amp;creator=factset&amp;DYN_ARGS=TRUE&amp;DOC_NAME=FAT:FQL_AUDITING_CLIENT_TEMPLATE.FAT&amp;display_string=Audit&amp;VAR:KEY=AJADGRWZQN&amp;VAR:QUERY=RkZfRU5UUlBSX1ZBTF9EQUlMWSg0MDE4Nik=&amp;WINDOW=FIRST_POPUP&amp;HEIGHT=450&amp;WIDTH=450&amp;START_MA","XIMIZED=FALSE&amp;VAR:CALENDAR=US&amp;VAR:SYMBOL=HOT&amp;VAR:INDEX=0"}</definedName>
    <definedName name="_22ALA642C761" hidden="1">#N/A</definedName>
    <definedName name="_22IQ_CURRENCY_GAIN_INS" hidden="1">"c238"</definedName>
    <definedName name="_22S" hidden="1">#REF!</definedName>
    <definedName name="_23">#REF!</definedName>
    <definedName name="_23_____________________123Graph_BCHART_3" hidden="1">#REF!</definedName>
    <definedName name="_23__________________123Graph_BCHART_3" hidden="1">#REF!</definedName>
    <definedName name="_23______123Graph_BCHART_2" hidden="1">#REF!</definedName>
    <definedName name="_23______123Graph_BCHART_3" hidden="1">#REF!</definedName>
    <definedName name="_23___123Graph_FCHART_4" hidden="1">#REF!</definedName>
    <definedName name="_23__123Graph_AChart_4" hidden="1">#REF!</definedName>
    <definedName name="_23__123Graph_ACHART_6" hidden="1">#REF!</definedName>
    <definedName name="_23__123Graph_AWAGES_BY_B_U" hidden="1">#REF!</definedName>
    <definedName name="_23__123Graph_BCHART_1" hidden="1">#REF!</definedName>
    <definedName name="_23__123Graph_BCHART_112" hidden="1">#REF!</definedName>
    <definedName name="_23__123Graph_BCHART_15" hidden="1">#REF!</definedName>
    <definedName name="_23__123Graph_BCHART_3" hidden="1">#REF!</definedName>
    <definedName name="_23__123Graph_BChart_6J" hidden="1">#REF!</definedName>
    <definedName name="_23__123Graph_BCHART_8A" hidden="1">#REF!</definedName>
    <definedName name="_23__123Graph_BEXPORTS_HEAVY1" hidden="1">#REF!</definedName>
    <definedName name="_23__123Graph_BGROSS_MARGINS" hidden="1">#REF!</definedName>
    <definedName name="_23__123Graph_BSENS_COMPARISON" hidden="1">#REF!</definedName>
    <definedName name="_23__123Graph_BSUPPLIES_BY_B_U" hidden="1">#REF!</definedName>
    <definedName name="_23__123Graph_CCHART_11" hidden="1">#REF!</definedName>
    <definedName name="_23__123Graph_CCHART_9" hidden="1">#REF!</definedName>
    <definedName name="_23__123Graph_CCONTRACT_BY_B_U" hidden="1">#REF!</definedName>
    <definedName name="_23__123Graph_DCONTRACT_BY_B_U" hidden="1">#REF!</definedName>
    <definedName name="_23__123Graph_DSUPPLIES_BY_B_U" hidden="1">#REF!</definedName>
    <definedName name="_23__123Graph_DWAGES_BY_B_U" hidden="1">#REF!</definedName>
    <definedName name="_23__123Graph_ECHART_12" hidden="1">#REF!</definedName>
    <definedName name="_23__123Graph_ECONTRACT_BY_B_U" hidden="1">#REF!</definedName>
    <definedName name="_23__123Graph_EQRE_S_BY_CO." hidden="1">#REF!</definedName>
    <definedName name="_23__123Graph_FCHART_3" hidden="1">#REF!</definedName>
    <definedName name="_23__123Graph_FCHART_4" hidden="1">#REF!</definedName>
    <definedName name="_23__123Graph_XCHART_1" hidden="1">#REF!</definedName>
    <definedName name="_23__123Graph_XCHART_2" hidden="1">#REF!</definedName>
    <definedName name="_23__123Graph_XCHART_3" hidden="1">#REF!</definedName>
    <definedName name="_23__FDSAUDITLINK__" localSheetId="2" hidden="1">{"fdsup://directions/FAT Viewer?action=UPDATE&amp;creator=factset&amp;DYN_ARGS=TRUE&amp;DOC_NAME=FAT:FQL_AUDITING_CLIENT_TEMPLATE.FAT&amp;display_string=Audit&amp;VAR:KEY=SLSVQVQXGH&amp;VAR:QUERY=RkZfRUJJVERBX0lCKCdRVFInLDM5ODEzKQ==&amp;WINDOW=FIRST_POPUP&amp;HEIGHT=450&amp;WIDTH=450&amp;START_MA","XIMIZED=FALSE&amp;VAR:CALENDAR=US&amp;VAR:SYMBOL=TWP&amp;VAR:INDEX=0"}</definedName>
    <definedName name="_23__FDSAUDITLINK__" hidden="1">{"fdsup://Directions/FactSet Auditing Viewer?action=AUDIT_VALUE&amp;DB=129&amp;ID1=07332510&amp;VALUEID=07011&amp;SDATE=2007&amp;PERIODTYPE=ANN_STD&amp;SCFT=3&amp;window=popup_no_bar&amp;width=385&amp;height=120&amp;START_MAXIMIZED=FALSE&amp;creator=factset&amp;display_string=Audit"}</definedName>
    <definedName name="_23__FDSAUDITLINK___1" localSheetId="2" hidden="1">{"fdsup://Directions/FactSet Auditing Viewer?action=AUDIT_VALUE&amp;DB=129&amp;ID1=07332510&amp;VALUEID=07011&amp;SDATE=2007&amp;PERIODTYPE=ANN_STD&amp;SCFT=3&amp;window=popup_no_bar&amp;width=385&amp;height=120&amp;START_MAXIMIZED=FALSE&amp;creator=factset&amp;display_string=Audit"}</definedName>
    <definedName name="_23__FDSAUDITLINK___1" hidden="1">{"fdsup://Directions/FactSet Auditing Viewer?action=AUDIT_VALUE&amp;DB=129&amp;ID1=07332510&amp;VALUEID=07011&amp;SDATE=2007&amp;PERIODTYPE=ANN_STD&amp;SCFT=3&amp;window=popup_no_bar&amp;width=385&amp;height=120&amp;START_MAXIMIZED=FALSE&amp;creator=factset&amp;display_string=Audit"}</definedName>
    <definedName name="_230___________________123Graph_XCHART_9" hidden="1">#REF!</definedName>
    <definedName name="_230________________123Graph_XCHART_8" hidden="1">#REF!</definedName>
    <definedName name="_230_____123Graph_XCHART_8" hidden="1">#REF!</definedName>
    <definedName name="_230____123Graph_XCHART_7" hidden="1">#REF!</definedName>
    <definedName name="_230____123Graph_XCHART_8" hidden="1">#REF!</definedName>
    <definedName name="_230__123Graph_BCHART_8A" hidden="1">#REF!</definedName>
    <definedName name="_230__123Graph_XCHART_7A" hidden="1">#REF!</definedName>
    <definedName name="_230__FDSAUDITLINK__" localSheetId="2" hidden="1">{"fdsup://Directions/FactSet Auditing Viewer?action=AUDIT_VALUE&amp;DB=129&amp;ID1=48020T10&amp;VALUEID=01151&amp;SDATE=2010&amp;PERIODTYPE=ANN_STD&amp;SCFT=3&amp;window=popup_no_bar&amp;width=385&amp;height=120&amp;START_MAXIMIZED=FALSE&amp;creator=factset&amp;display_string=Audit"}</definedName>
    <definedName name="_230__FDSAUDITLINK__" hidden="1">{"fdsup://directions/FAT Viewer?action=UPDATE&amp;creator=factset&amp;DYN_ARGS=TRUE&amp;DOC_NAME=FAT:FQL_AUDITING_CLIENT_TEMPLATE.FAT&amp;display_string=Audit&amp;VAR:KEY=GRALONKBKH&amp;VAR:QUERY=KEZGX0lOVF9FWFBfTkVUKExUTVMsNDA3MjQsLCxSUCxVU0QpQEZGX0lOVF9FWFBfTkVUKExUTVNfU0VNSSw0M","DcyNCwsLFJQLFVTRCkp&amp;WINDOW=FIRST_POPUP&amp;HEIGHT=450&amp;WIDTH=450&amp;START_MAXIMIZED=FALSE&amp;VAR:CALENDAR=US&amp;VAR:SYMBOL=PDFS&amp;VAR:INDEX=0"}</definedName>
    <definedName name="_230__FDSAUDITLINK___1" localSheetId="2" hidden="1">{"fdsup://directions/FAT Viewer?action=UPDATE&amp;creator=factset&amp;DYN_ARGS=TRUE&amp;DOC_NAME=FAT:FQL_AUDITING_CLIENT_TEMPLATE.FAT&amp;display_string=Audit&amp;VAR:KEY=GRALONKBKH&amp;VAR:QUERY=KEZGX0lOVF9FWFBfTkVUKExUTVMsNDA3MjQsLCxSUCxVU0QpQEZGX0lOVF9FWFBfTkVUKExUTVNfU0VNSSw0M","DcyNCwsLFJQLFVTRCkp&amp;WINDOW=FIRST_POPUP&amp;HEIGHT=450&amp;WIDTH=450&amp;START_MAXIMIZED=FALSE&amp;VAR:CALENDAR=US&amp;VAR:SYMBOL=PDFS&amp;VAR:INDEX=0"}</definedName>
    <definedName name="_230__FDSAUDITLINK___1" hidden="1">{"fdsup://directions/FAT Viewer?action=UPDATE&amp;creator=factset&amp;DYN_ARGS=TRUE&amp;DOC_NAME=FAT:FQL_AUDITING_CLIENT_TEMPLATE.FAT&amp;display_string=Audit&amp;VAR:KEY=GRALONKBKH&amp;VAR:QUERY=KEZGX0lOVF9FWFBfTkVUKExUTVMsNDA3MjQsLCxSUCxVU0QpQEZGX0lOVF9FWFBfTkVUKExUTVNfU0VNSSw0M","DcyNCwsLFJQLFVTRCkp&amp;WINDOW=FIRST_POPUP&amp;HEIGHT=450&amp;WIDTH=450&amp;START_MAXIMIZED=FALSE&amp;VAR:CALENDAR=US&amp;VAR:SYMBOL=PDFS&amp;VAR:INDEX=0"}</definedName>
    <definedName name="_2300__FDSAUDITLINK__" localSheetId="2">{"fdsup://Directions/FactSet Auditing Viewer?action=AUDIT_VALUE&amp;DB=129&amp;ID1=B1408Q&amp;VALUEID=02001&amp;SDATE=201002&amp;PERIODTYPE=QTR_STD&amp;window=popup_no_bar&amp;width=385&amp;height=120&amp;START_MAXIMIZED=FALSE&amp;creator=factset&amp;display_string=Audit"}</definedName>
    <definedName name="_2300__FDSAUDITLINK__" hidden="1">{"fdsup://directions/FAT Viewer?action=UPDATE&amp;creator=factset&amp;DYN_ARGS=TRUE&amp;DOC_NAME=FAT:FQL_AUDITING_CLIENT_TEMPLATE.FAT&amp;display_string=Audit&amp;VAR:KEY=KBGTYLWTCT&amp;VAR:QUERY=RkZfRU5UUlBSX1ZBTF9EQUlMWSg0MDE4Nik=&amp;WINDOW=FIRST_POPUP&amp;HEIGHT=450&amp;WIDTH=450&amp;START_MA","XIMIZED=FALSE&amp;VAR:CALENDAR=US&amp;VAR:SYMBOL=585284&amp;VAR:INDEX=0"}</definedName>
    <definedName name="_2301__FDSAUDITLINK__" localSheetId="2">{"fdsup://Directions/FactSet Auditing Viewer?action=AUDIT_VALUE&amp;DB=129&amp;ID1=58494610&amp;VALUEID=02001&amp;SDATE=201004&amp;PERIODTYPE=QTR_STD&amp;window=popup_no_bar&amp;width=385&amp;height=120&amp;START_MAXIMIZED=FALSE&amp;creator=factset&amp;display_string=Audit"}</definedName>
    <definedName name="_2301__FDSAUDITLINK__" hidden="1">{"fdsup://directions/FAT Viewer?action=UPDATE&amp;creator=factset&amp;DYN_ARGS=TRUE&amp;DOC_NAME=FAT:FQL_AUDITING_CLIENT_TEMPLATE.FAT&amp;display_string=Audit&amp;VAR:KEY=EDMRGNINKT&amp;VAR:QUERY=RkZfRU5UUlBSX1ZBTF9EQUlMWSg0MDE4Nik=&amp;WINDOW=FIRST_POPUP&amp;HEIGHT=450&amp;WIDTH=450&amp;START_MA","XIMIZED=FALSE&amp;VAR:CALENDAR=US&amp;VAR:SYMBOL=MAR&amp;VAR:INDEX=0"}</definedName>
    <definedName name="_2302__FDSAUDITLINK__" localSheetId="2">{"fdsup://Directions/FactSet Auditing Viewer?action=AUDIT_VALUE&amp;DB=129&amp;ID1=00088U10&amp;VALUEID=02001&amp;SDATE=201002&amp;PERIODTYPE=QTR_STD&amp;window=popup_no_bar&amp;width=385&amp;height=120&amp;START_MAXIMIZED=FALSE&amp;creator=factset&amp;display_string=Audit"}</definedName>
    <definedName name="_2302__FDSAUDITLINK__" hidden="1">{"fdsup://directions/FAT Viewer?action=UPDATE&amp;creator=factset&amp;DYN_ARGS=TRUE&amp;DOC_NAME=FAT:FQL_AUDITING_CLIENT_TEMPLATE.FAT&amp;display_string=Audit&amp;VAR:KEY=QHUBUXOVGP&amp;VAR:QUERY=RkZfRU5UUlBSX1ZBTF9EQUlMWSg0MDE4Nik=&amp;WINDOW=FIRST_POPUP&amp;HEIGHT=450&amp;WIDTH=450&amp;START_MA","XIMIZED=FALSE&amp;VAR:CALENDAR=US&amp;VAR:SYMBOL=CHH&amp;VAR:INDEX=0"}</definedName>
    <definedName name="_2303__FDSAUDITLINK__" localSheetId="2">{"fdsup://Directions/FactSet Auditing Viewer?action=AUDIT_VALUE&amp;DB=129&amp;ID1=B0940H&amp;VALUEID=02001&amp;SDATE=200902&amp;PERIODTYPE=SEMI_STD&amp;window=popup_no_bar&amp;width=385&amp;height=120&amp;START_MAXIMIZED=FALSE&amp;creator=factset&amp;display_string=Audit"}</definedName>
    <definedName name="_2303__FDSAUDITLINK__" hidden="1">{"fdsup://directions/FAT Viewer?action=UPDATE&amp;creator=factset&amp;DYN_ARGS=TRUE&amp;DOC_NAME=FAT:FQL_AUDITING_CLIENT_TEMPLATE.FAT&amp;display_string=Audit&amp;VAR:KEY=QVSHABUBQH&amp;VAR:QUERY=RkZfRU5UUlBSX1ZBTF9EQUlMWSg0MDE4Nik=&amp;WINDOW=FIRST_POPUP&amp;HEIGHT=450&amp;WIDTH=450&amp;START_MA","XIMIZED=FALSE&amp;VAR:CALENDAR=US&amp;VAR:SYMBOL=WYN&amp;VAR:INDEX=0"}</definedName>
    <definedName name="_2304__FDSAUDITLINK__" localSheetId="2">{"fdsup://Directions/FactSet Auditing Viewer?action=AUDIT_VALUE&amp;DB=129&amp;ID1=58494610&amp;VALUEID=02001&amp;SDATE=201004&amp;PERIODTYPE=QTR_STD&amp;window=popup_no_bar&amp;width=385&amp;height=120&amp;START_MAXIMIZED=FALSE&amp;creator=factset&amp;display_string=Audit"}</definedName>
    <definedName name="_2304__FDSAUDITLINK__" hidden="1">{"fdsup://directions/FAT Viewer?action=UPDATE&amp;creator=factset&amp;DYN_ARGS=TRUE&amp;DOC_NAME=FAT:FQL_AUDITING_CLIENT_TEMPLATE.FAT&amp;display_string=Audit&amp;VAR:KEY=YJOJEFGZIJ&amp;VAR:QUERY=RkZfRU5UUlBSX1ZBTF9EQUlMWSg0MDE4NSk=&amp;WINDOW=FIRST_POPUP&amp;HEIGHT=450&amp;WIDTH=450&amp;START_MA","XIMIZED=FALSE&amp;VAR:CALENDAR=US&amp;VAR:SYMBOL=H&amp;VAR:INDEX=0"}</definedName>
    <definedName name="_2305__FDSAUDITLINK__" localSheetId="2">{"fdsup://Directions/FactSet Auditing Viewer?action=AUDIT_VALUE&amp;DB=129&amp;ID1=42222N10&amp;VALUEID=02001&amp;SDATE=201002&amp;PERIODTYPE=QTR_STD&amp;window=popup_no_bar&amp;width=385&amp;height=120&amp;START_MAXIMIZED=FALSE&amp;creator=factset&amp;display_string=Audit"}</definedName>
    <definedName name="_2305__FDSAUDITLINK__" hidden="1">{"fdsup://directions/FAT Viewer?action=UPDATE&amp;creator=factset&amp;DYN_ARGS=TRUE&amp;DOC_NAME=FAT:FQL_AUDITING_CLIENT_TEMPLATE.FAT&amp;display_string=Audit&amp;VAR:KEY=OPAPOFYRMN&amp;VAR:QUERY=RkZfRU5UUlBSX1ZBTF9EQUlMWSg0MDE4NSk=&amp;WINDOW=FIRST_POPUP&amp;HEIGHT=450&amp;WIDTH=450&amp;START_MA","XIMIZED=FALSE&amp;VAR:CALENDAR=US&amp;VAR:SYMBOL=HOT&amp;VAR:INDEX=0"}</definedName>
    <definedName name="_2306__FDSAUDITLINK__" localSheetId="2">{"fdsup://Directions/FactSet Auditing Viewer?action=AUDIT_VALUE&amp;DB=129&amp;ID1=B1G580&amp;VALUEID=02001&amp;SDATE=200902&amp;PERIODTYPE=SEMI_STD&amp;window=popup_no_bar&amp;width=385&amp;height=120&amp;START_MAXIMIZED=FALSE&amp;creator=factset&amp;display_string=Audit"}</definedName>
    <definedName name="_2306__FDSAUDITLINK__" hidden="1">{"fdsup://directions/FAT Viewer?action=UPDATE&amp;creator=factset&amp;DYN_ARGS=TRUE&amp;DOC_NAME=FAT:FQL_AUDITING_CLIENT_TEMPLATE.FAT&amp;display_string=Audit&amp;VAR:KEY=EROTUVYXUZ&amp;VAR:QUERY=RkZfRU5UUlBSX1ZBTF9EQUlMWSg0MDE4NSk=&amp;WINDOW=FIRST_POPUP&amp;HEIGHT=450&amp;WIDTH=450&amp;START_MA","XIMIZED=FALSE&amp;VAR:CALENDAR=US&amp;VAR:SYMBOL=585284&amp;VAR:INDEX=0"}</definedName>
    <definedName name="_2307__FDSAUDITLINK__" localSheetId="2">{"fdsup://Directions/FactSet Auditing Viewer?action=AUDIT_VALUE&amp;DB=129&amp;ID1=B2425G&amp;VALUEID=02001&amp;SDATE=201002&amp;PERIODTYPE=SEMI_STD&amp;window=popup_no_bar&amp;width=385&amp;height=120&amp;START_MAXIMIZED=FALSE&amp;creator=factset&amp;display_string=Audit"}</definedName>
    <definedName name="_2307__FDSAUDITLINK__" hidden="1">{"fdsup://directions/FAT Viewer?action=UPDATE&amp;creator=factset&amp;DYN_ARGS=TRUE&amp;DOC_NAME=FAT:FQL_AUDITING_CLIENT_TEMPLATE.FAT&amp;display_string=Audit&amp;VAR:KEY=IFYPWRQTCB&amp;VAR:QUERY=RkZfRU5UUlBSX1ZBTF9EQUlMWSg0MDE4NSk=&amp;WINDOW=FIRST_POPUP&amp;HEIGHT=450&amp;WIDTH=450&amp;START_MA","XIMIZED=FALSE&amp;VAR:CALENDAR=US&amp;VAR:SYMBOL=MAR&amp;VAR:INDEX=0"}</definedName>
    <definedName name="_2308__FDSAUDITLINK__" localSheetId="2">{"fdsup://directions/FAT Viewer?action=UPDATE&amp;creator=factset&amp;DYN_ARGS=TRUE&amp;DOC_NAME=FAT:FQL_AUDITING_CLIENT_TEMPLATE.FAT&amp;display_string=Audit&amp;VAR:KEY=TUHMNQPQPK&amp;VAR:QUERY=KEZTTF9ORVRfSU5DKE5PVyxOT1csRlNBLCxVU0QpQEZGX05FVF9JTkMoTFRNUywwLCwsLFVTRCkp&amp;WINDOW=F","IRST_POPUP&amp;HEIGHT=450&amp;WIDTH=450&amp;START_MAXIMIZED=FALSE&amp;VAR:CALENDAR=US&amp;VAR:SYMBOL=CHIO&amp;VAR:INDEX=0"}</definedName>
    <definedName name="_2308__FDSAUDITLINK__" hidden="1">{"fdsup://directions/FAT Viewer?action=UPDATE&amp;creator=factset&amp;DYN_ARGS=TRUE&amp;DOC_NAME=FAT:FQL_AUDITING_CLIENT_TEMPLATE.FAT&amp;display_string=Audit&amp;VAR:KEY=CBGHIJUBYR&amp;VAR:QUERY=RkZfRU5UUlBSX1ZBTF9EQUlMWSg0MDE4NSk=&amp;WINDOW=FIRST_POPUP&amp;HEIGHT=450&amp;WIDTH=450&amp;START_MA","XIMIZED=FALSE&amp;VAR:CALENDAR=US&amp;VAR:SYMBOL=CHH&amp;VAR:INDEX=0"}</definedName>
    <definedName name="_2309__FDSAUDITLINK__" localSheetId="2">{"fdsup://Directions/FactSet Auditing Viewer?action=AUDIT_VALUE&amp;DB=129&amp;ID1=29084T10&amp;VALUEID=02001&amp;SDATE=201002&amp;PERIODTYPE=QTR_STD&amp;window=popup_no_bar&amp;width=385&amp;height=120&amp;START_MAXIMIZED=FALSE&amp;creator=factset&amp;display_string=Audit"}</definedName>
    <definedName name="_2309__FDSAUDITLINK__" hidden="1">{"fdsup://directions/FAT Viewer?action=UPDATE&amp;creator=factset&amp;DYN_ARGS=TRUE&amp;DOC_NAME=FAT:FQL_AUDITING_CLIENT_TEMPLATE.FAT&amp;display_string=Audit&amp;VAR:KEY=IXKLKNIFMB&amp;VAR:QUERY=RkZfRU5UUlBSX1ZBTF9EQUlMWSg0MDE4NSk=&amp;WINDOW=FIRST_POPUP&amp;HEIGHT=450&amp;WIDTH=450&amp;START_MA","XIMIZED=FALSE&amp;VAR:CALENDAR=US&amp;VAR:SYMBOL=WYN&amp;VAR:INDEX=0"}</definedName>
    <definedName name="_231__________________123Graph_ACHART_1" hidden="1">#REF!</definedName>
    <definedName name="_231________________123Graph_XCHART_9" hidden="1">#REF!</definedName>
    <definedName name="_231____123Graph_XCHART_8" hidden="1">#REF!</definedName>
    <definedName name="_231____123Graph_XCHART_9" hidden="1">#REF!</definedName>
    <definedName name="_231__123Graph_FCHART_2" hidden="1">#REF!</definedName>
    <definedName name="_231__FDSAUDITLINK__" localSheetId="2" hidden="1">{"fdsup://Directions/FactSet Auditing Viewer?action=AUDIT_VALUE&amp;DB=129&amp;ID1=48020T10&amp;VALUEID=01151_YTD&amp;SDATE=201004&amp;PERIODTYPE=QTR_STD&amp;SCFT=3&amp;window=popup_no_bar&amp;width=385&amp;height=120&amp;START_MAXIMIZED=FALSE&amp;creator=factset&amp;display_string=Audit"}</definedName>
    <definedName name="_231__FDSAUDITLINK__" hidden="1">{"fdsup://directions/FAT Viewer?action=UPDATE&amp;creator=factset&amp;DYN_ARGS=TRUE&amp;DOC_NAME=FAT:FQL_AUDITING_CLIENT_TEMPLATE.FAT&amp;display_string=Audit&amp;VAR:KEY=KBIDSTWFAZ&amp;VAR:QUERY=KEZGX0VQU19ESUwoTFRNUyw0MDcyNCwsLFJQLFVTRClARkZfRVBTX0RJTChMVE1TX1NFTUksNDA3MjQsLCxSU","CxVU0QpKQ==&amp;WINDOW=FIRST_POPUP&amp;HEIGHT=450&amp;WIDTH=450&amp;START_MAXIMIZED=FALSE&amp;VAR:CALENDAR=US&amp;VAR:SYMBOL=PDFS&amp;VAR:INDEX=0"}</definedName>
    <definedName name="_231__FDSAUDITLINK___1" localSheetId="2" hidden="1">{"fdsup://directions/FAT Viewer?action=UPDATE&amp;creator=factset&amp;DYN_ARGS=TRUE&amp;DOC_NAME=FAT:FQL_AUDITING_CLIENT_TEMPLATE.FAT&amp;display_string=Audit&amp;VAR:KEY=KBIDSTWFAZ&amp;VAR:QUERY=KEZGX0VQU19ESUwoTFRNUyw0MDcyNCwsLFJQLFVTRClARkZfRVBTX0RJTChMVE1TX1NFTUksNDA3MjQsLCxSU","CxVU0QpKQ==&amp;WINDOW=FIRST_POPUP&amp;HEIGHT=450&amp;WIDTH=450&amp;START_MAXIMIZED=FALSE&amp;VAR:CALENDAR=US&amp;VAR:SYMBOL=PDFS&amp;VAR:INDEX=0"}</definedName>
    <definedName name="_231__FDSAUDITLINK___1" hidden="1">{"fdsup://directions/FAT Viewer?action=UPDATE&amp;creator=factset&amp;DYN_ARGS=TRUE&amp;DOC_NAME=FAT:FQL_AUDITING_CLIENT_TEMPLATE.FAT&amp;display_string=Audit&amp;VAR:KEY=KBIDSTWFAZ&amp;VAR:QUERY=KEZGX0VQU19ESUwoTFRNUyw0MDcyNCwsLFJQLFVTRClARkZfRVBTX0RJTChMVE1TX1NFTUksNDA3MjQsLCxSU","CxVU0QpKQ==&amp;WINDOW=FIRST_POPUP&amp;HEIGHT=450&amp;WIDTH=450&amp;START_MAXIMIZED=FALSE&amp;VAR:CALENDAR=US&amp;VAR:SYMBOL=PDFS&amp;VAR:INDEX=0"}</definedName>
    <definedName name="_2310__FDSAUDITLINK__" localSheetId="2">{"fdsup://Directions/FactSet Auditing Viewer?action=AUDIT_VALUE&amp;DB=129&amp;ID1=74758210&amp;VALUEID=02001&amp;SDATE=201001&amp;PERIODTYPE=QTR_STD&amp;window=popup_no_bar&amp;width=385&amp;height=120&amp;START_MAXIMIZED=FALSE&amp;creator=factset&amp;display_string=Audit"}</definedName>
    <definedName name="_2310__FDSAUDITLINK__" hidden="1">{"fdsup://directions/FAT Viewer?action=UPDATE&amp;creator=factset&amp;DYN_ARGS=TRUE&amp;DOC_NAME=FAT:FQL_AUDITING_CLIENT_TEMPLATE.FAT&amp;display_string=Audit&amp;VAR:KEY=QNMNYBKLAZ&amp;VAR:QUERY=RkZfRU5UUlBSX1ZBTF9EQUlMWSg0MDE4NCk=&amp;WINDOW=FIRST_POPUP&amp;HEIGHT=450&amp;WIDTH=450&amp;START_MA","XIMIZED=FALSE&amp;VAR:CALENDAR=US&amp;VAR:SYMBOL=H&amp;VAR:INDEX=0"}</definedName>
    <definedName name="_2311__FDSAUDITLINK__" localSheetId="2">{"fdsup://Directions/FactSet Auditing Viewer?action=AUDIT_VALUE&amp;DB=129&amp;ID1=B16NZ5&amp;VALUEID=02001&amp;SDATE=201002&amp;PERIODTYPE=QTR_STD&amp;window=popup_no_bar&amp;width=385&amp;height=120&amp;START_MAXIMIZED=FALSE&amp;creator=factset&amp;display_string=Audit"}</definedName>
    <definedName name="_2311__FDSAUDITLINK__" hidden="1">{"fdsup://directions/FAT Viewer?action=UPDATE&amp;creator=factset&amp;DYN_ARGS=TRUE&amp;DOC_NAME=FAT:FQL_AUDITING_CLIENT_TEMPLATE.FAT&amp;display_string=Audit&amp;VAR:KEY=EPURWDWXKV&amp;VAR:QUERY=RkZfRU5UUlBSX1ZBTF9EQUlMWSg0MDE4NCk=&amp;WINDOW=FIRST_POPUP&amp;HEIGHT=450&amp;WIDTH=450&amp;START_MA","XIMIZED=FALSE&amp;VAR:CALENDAR=US&amp;VAR:SYMBOL=HOT&amp;VAR:INDEX=0"}</definedName>
    <definedName name="_2312__FDSAUDITLINK__" localSheetId="2">{"fdsup://Directions/FactSet Auditing Viewer?action=AUDIT_VALUE&amp;DB=129&amp;ID1=01988P10&amp;VALUEID=02001&amp;SDATE=200904&amp;PERIODTYPE=QTR_STD&amp;window=popup_no_bar&amp;width=385&amp;height=120&amp;START_MAXIMIZED=FALSE&amp;creator=factset&amp;display_string=Audit"}</definedName>
    <definedName name="_2312__FDSAUDITLINK__" hidden="1">{"fdsup://directions/FAT Viewer?action=UPDATE&amp;creator=factset&amp;DYN_ARGS=TRUE&amp;DOC_NAME=FAT:FQL_AUDITING_CLIENT_TEMPLATE.FAT&amp;display_string=Audit&amp;VAR:KEY=QTYJEJITUJ&amp;VAR:QUERY=RkZfRU5UUlBSX1ZBTF9EQUlMWSg0MDE4NCk=&amp;WINDOW=FIRST_POPUP&amp;HEIGHT=450&amp;WIDTH=450&amp;START_MA","XIMIZED=FALSE&amp;VAR:CALENDAR=US&amp;VAR:SYMBOL=585284&amp;VAR:INDEX=0"}</definedName>
    <definedName name="_2313__FDSAUDITLINK__" localSheetId="2">{"fdsup://Directions/FactSet Auditing Viewer?action=AUDIT_VALUE&amp;DB=129&amp;ID1=15678210&amp;VALUEID=02001&amp;SDATE=201002&amp;PERIODTYPE=QTR_STD&amp;window=popup_no_bar&amp;width=385&amp;height=120&amp;START_MAXIMIZED=FALSE&amp;creator=factset&amp;display_string=Audit"}</definedName>
    <definedName name="_2313__FDSAUDITLINK__" hidden="1">{"fdsup://directions/FAT Viewer?action=UPDATE&amp;creator=factset&amp;DYN_ARGS=TRUE&amp;DOC_NAME=FAT:FQL_AUDITING_CLIENT_TEMPLATE.FAT&amp;display_string=Audit&amp;VAR:KEY=QFQLABGTIF&amp;VAR:QUERY=RkZfRU5UUlBSX1ZBTF9EQUlMWSg0MDE4NCk=&amp;WINDOW=FIRST_POPUP&amp;HEIGHT=450&amp;WIDTH=450&amp;START_MA","XIMIZED=FALSE&amp;VAR:CALENDAR=US&amp;VAR:SYMBOL=MAR&amp;VAR:INDEX=0"}</definedName>
    <definedName name="_2314__FDSAUDITLINK__" localSheetId="2">{"fdsup://Directions/FactSet Auditing Viewer?action=AUDIT_VALUE&amp;DB=129&amp;ID1=58155Q10&amp;VALUEID=02001&amp;SDATE=201001&amp;PERIODTYPE=QTR_STD&amp;window=popup_no_bar&amp;width=385&amp;height=120&amp;START_MAXIMIZED=FALSE&amp;creator=factset&amp;display_string=Audit"}</definedName>
    <definedName name="_2314__FDSAUDITLINK__" hidden="1">{"fdsup://directions/FAT Viewer?action=UPDATE&amp;creator=factset&amp;DYN_ARGS=TRUE&amp;DOC_NAME=FAT:FQL_AUDITING_CLIENT_TEMPLATE.FAT&amp;display_string=Audit&amp;VAR:KEY=GZEDOJIREP&amp;VAR:QUERY=RkZfRU5UUlBSX1ZBTF9EQUlMWSg0MDE4NCk=&amp;WINDOW=FIRST_POPUP&amp;HEIGHT=450&amp;WIDTH=450&amp;START_MA","XIMIZED=FALSE&amp;VAR:CALENDAR=US&amp;VAR:SYMBOL=CHH&amp;VAR:INDEX=0"}</definedName>
    <definedName name="_2315__FDSAUDITLINK__" localSheetId="2">{"fdsup://directions/FAT Viewer?action=UPDATE&amp;creator=factset&amp;DYN_ARGS=TRUE&amp;DOC_NAME=FAT:FQL_AUDITING_CLIENT_TEMPLATE.FAT&amp;display_string=Audit&amp;VAR:KEY=XWBGBATAHQ&amp;VAR:QUERY=KEZTTF9ORVRfSU5DKE5PVyxOT1csRlNBLCxVU0QpQEZGX05FVF9JTkMoTFRNUywwLCwsLFVTRCkp&amp;WINDOW=F","IRST_POPUP&amp;HEIGHT=450&amp;WIDTH=450&amp;START_MAXIMIZED=FALSE&amp;VAR:CALENDAR=US&amp;VAR:SYMBOL=WSTM&amp;VAR:INDEX=0"}</definedName>
    <definedName name="_2315__FDSAUDITLINK__" hidden="1">{"fdsup://directions/FAT Viewer?action=UPDATE&amp;creator=factset&amp;DYN_ARGS=TRUE&amp;DOC_NAME=FAT:FQL_AUDITING_CLIENT_TEMPLATE.FAT&amp;display_string=Audit&amp;VAR:KEY=SXGNAZCLAF&amp;VAR:QUERY=RkZfRU5UUlBSX1ZBTF9EQUlMWSg0MDE4NCk=&amp;WINDOW=FIRST_POPUP&amp;HEIGHT=450&amp;WIDTH=450&amp;START_MA","XIMIZED=FALSE&amp;VAR:CALENDAR=US&amp;VAR:SYMBOL=WYN&amp;VAR:INDEX=0"}</definedName>
    <definedName name="_2316__FDSAUDITLINK__" localSheetId="2">{"fdsup://directions/FAT Viewer?action=UPDATE&amp;creator=factset&amp;DYN_ARGS=TRUE&amp;DOC_NAME=FAT:FQL_AUDITING_CLIENT_TEMPLATE.FAT&amp;display_string=Audit&amp;VAR:KEY=JSPGHCXADI&amp;VAR:QUERY=KEZTTF9ORVRfSU5DKE5PVyxOT1csRlNBLCxVU0QpQEZGX05FVF9JTkMoTFRNUywwLCwsLFVTRCkp&amp;WINDOW=F","IRST_POPUP&amp;HEIGHT=450&amp;WIDTH=450&amp;START_MAXIMIZED=FALSE&amp;VAR:CALENDAR=US&amp;VAR:SYMBOL=023693&amp;VAR:INDEX=0"}</definedName>
    <definedName name="_2316__FDSAUDITLINK__" hidden="1">{"fdsup://directions/FAT Viewer?action=UPDATE&amp;creator=factset&amp;DYN_ARGS=TRUE&amp;DOC_NAME=FAT:FQL_AUDITING_CLIENT_TEMPLATE.FAT&amp;display_string=Audit&amp;VAR:KEY=MBGFSPUNIN&amp;VAR:QUERY=RkZfRU5UUlBSX1ZBTF9EQUlMWSg0MDE4Myk=&amp;WINDOW=FIRST_POPUP&amp;HEIGHT=450&amp;WIDTH=450&amp;START_MA","XIMIZED=FALSE&amp;VAR:CALENDAR=US&amp;VAR:SYMBOL=H&amp;VAR:INDEX=0"}</definedName>
    <definedName name="_2317__FDSAUDITLINK__" localSheetId="2">{"fdsup://directions/FAT Viewer?action=UPDATE&amp;creator=factset&amp;DYN_ARGS=TRUE&amp;DOC_NAME=FAT:FQL_AUDITING_CLIENT_TEMPLATE.FAT&amp;display_string=Audit&amp;VAR:KEY=TEVELUJKNO&amp;VAR:QUERY=KEZTTF9ORVRfSU5DKE5PVyxOT1csRlNBLCxVU0QpQEZGX05FVF9JTkMoTFRNUywwLCwsLFVTRCkp&amp;WINDOW=F","IRST_POPUP&amp;HEIGHT=450&amp;WIDTH=450&amp;START_MAXIMIZED=FALSE&amp;VAR:CALENDAR=US&amp;VAR:SYMBOL=SLRY&amp;VAR:INDEX=0"}</definedName>
    <definedName name="_2317__FDSAUDITLINK__" hidden="1">{"fdsup://directions/FAT Viewer?action=UPDATE&amp;creator=factset&amp;DYN_ARGS=TRUE&amp;DOC_NAME=FAT:FQL_AUDITING_CLIENT_TEMPLATE.FAT&amp;display_string=Audit&amp;VAR:KEY=OJCJQRCDAF&amp;VAR:QUERY=RkZfRU5UUlBSX1ZBTF9EQUlMWSg0MDE4Myk=&amp;WINDOW=FIRST_POPUP&amp;HEIGHT=450&amp;WIDTH=450&amp;START_MA","XIMIZED=FALSE&amp;VAR:CALENDAR=US&amp;VAR:SYMBOL=HOT&amp;VAR:INDEX=0"}</definedName>
    <definedName name="_2318__FDSAUDITLINK__" localSheetId="2">{"fdsup://directions/FAT Viewer?action=UPDATE&amp;creator=factset&amp;DYN_ARGS=TRUE&amp;DOC_NAME=FAT:FQL_AUDITING_CLIENT_TEMPLATE.FAT&amp;display_string=Audit&amp;VAR:KEY=XIXUJEVCNI&amp;VAR:QUERY=KEZTTF9ORVRfSU5DKE5PVyxOT1csRlNBLCxVU0QpQEZGX05FVF9JTkMoTFRNUywwLCwsLFVTRCkp&amp;WINDOW=F","IRST_POPUP&amp;HEIGHT=450&amp;WIDTH=450&amp;START_MAXIMIZED=FALSE&amp;VAR:CALENDAR=US&amp;VAR:SYMBOL=CALD&amp;VAR:INDEX=0"}</definedName>
    <definedName name="_2318__FDSAUDITLINK__" hidden="1">{"fdsup://directions/FAT Viewer?action=UPDATE&amp;creator=factset&amp;DYN_ARGS=TRUE&amp;DOC_NAME=FAT:FQL_AUDITING_CLIENT_TEMPLATE.FAT&amp;display_string=Audit&amp;VAR:KEY=SHENIPUPYN&amp;VAR:QUERY=RkZfRU5UUlBSX1ZBTF9EQUlMWSg0MDE4Myk=&amp;WINDOW=FIRST_POPUP&amp;HEIGHT=450&amp;WIDTH=450&amp;START_MA","XIMIZED=FALSE&amp;VAR:CALENDAR=US&amp;VAR:SYMBOL=585284&amp;VAR:INDEX=0"}</definedName>
    <definedName name="_2319__FDSAUDITLINK__" localSheetId="2">{"fdsup://directions/FAT Viewer?action=UPDATE&amp;creator=factset&amp;DYN_ARGS=TRUE&amp;DOC_NAME=FAT:FQL_AUDITING_CLIENT_TEMPLATE.FAT&amp;display_string=Audit&amp;VAR:KEY=VOBEDAXGDU&amp;VAR:QUERY=KEZTTF9ORVRfSU5DKE5PVyxOT1csRlNBLCxVU0QpQEZGX05FVF9JTkMoTFRNUywwLCwsLFVTRCkp&amp;WINDOW=F","IRST_POPUP&amp;HEIGHT=450&amp;WIDTH=450&amp;START_MAXIMIZED=FALSE&amp;VAR:CALENDAR=US&amp;VAR:SYMBOL=CNVO&amp;VAR:INDEX=0"}</definedName>
    <definedName name="_2319__FDSAUDITLINK__" hidden="1">{"fdsup://directions/FAT Viewer?action=UPDATE&amp;creator=factset&amp;DYN_ARGS=TRUE&amp;DOC_NAME=FAT:FQL_AUDITING_CLIENT_TEMPLATE.FAT&amp;display_string=Audit&amp;VAR:KEY=CREJGLYNCZ&amp;VAR:QUERY=RkZfRU5UUlBSX1ZBTF9EQUlMWSg0MDE4Myk=&amp;WINDOW=FIRST_POPUP&amp;HEIGHT=450&amp;WIDTH=450&amp;START_MA","XIMIZED=FALSE&amp;VAR:CALENDAR=US&amp;VAR:SYMBOL=MAR&amp;VAR:INDEX=0"}</definedName>
    <definedName name="_232__________________123Graph_ACHART_10" hidden="1">#REF!</definedName>
    <definedName name="_232_______________123Graph_ACHART_1" hidden="1">#REF!</definedName>
    <definedName name="_232_____123Graph_XCHART_9" hidden="1">#REF!</definedName>
    <definedName name="_232____123Graph_XCHART_9" hidden="1">#REF!</definedName>
    <definedName name="_232___123Graph_ACHART_1" hidden="1">#REF!</definedName>
    <definedName name="_232__FDSAUDITLINK__" localSheetId="2" hidden="1">{"fdsup://Directions/FactSet Auditing Viewer?action=AUDIT_VALUE&amp;DB=129&amp;ID1=48020T10&amp;VALUEID=01001&amp;SDATE=2009&amp;PERIODTYPE=ANN_STD&amp;SCFT=3&amp;window=popup_no_bar&amp;width=385&amp;height=120&amp;START_MAXIMIZED=FALSE&amp;creator=factset&amp;display_string=Audit"}</definedName>
    <definedName name="_232__FDSAUDITLINK__" hidden="1">{"fdsup://directions/FAT Viewer?action=UPDATE&amp;creator=factset&amp;DYN_ARGS=TRUE&amp;DOC_NAME=FAT:FQL_AUDITING_CLIENT_TEMPLATE.FAT&amp;display_string=Audit&amp;VAR:KEY=SFQXKPOHKV&amp;VAR:QUERY=KEZGX05FVF9JTkMoTFRNUyw0MDcyNCwsLFJQLFVTRClARkZfTkVUX0lOQyhMVE1TX1NFTUksNDA3MjQsLCxSU","CxVU0QpKQ==&amp;WINDOW=FIRST_POPUP&amp;HEIGHT=450&amp;WIDTH=450&amp;START_MAXIMIZED=FALSE&amp;VAR:CALENDAR=US&amp;VAR:SYMBOL=PDFS&amp;VAR:INDEX=0"}</definedName>
    <definedName name="_232__FDSAUDITLINK___1" localSheetId="2" hidden="1">{"fdsup://directions/FAT Viewer?action=UPDATE&amp;creator=factset&amp;DYN_ARGS=TRUE&amp;DOC_NAME=FAT:FQL_AUDITING_CLIENT_TEMPLATE.FAT&amp;display_string=Audit&amp;VAR:KEY=SFQXKPOHKV&amp;VAR:QUERY=KEZGX05FVF9JTkMoTFRNUyw0MDcyNCwsLFJQLFVTRClARkZfTkVUX0lOQyhMVE1TX1NFTUksNDA3MjQsLCxSU","CxVU0QpKQ==&amp;WINDOW=FIRST_POPUP&amp;HEIGHT=450&amp;WIDTH=450&amp;START_MAXIMIZED=FALSE&amp;VAR:CALENDAR=US&amp;VAR:SYMBOL=PDFS&amp;VAR:INDEX=0"}</definedName>
    <definedName name="_232__FDSAUDITLINK___1" hidden="1">{"fdsup://directions/FAT Viewer?action=UPDATE&amp;creator=factset&amp;DYN_ARGS=TRUE&amp;DOC_NAME=FAT:FQL_AUDITING_CLIENT_TEMPLATE.FAT&amp;display_string=Audit&amp;VAR:KEY=SFQXKPOHKV&amp;VAR:QUERY=KEZGX05FVF9JTkMoTFRNUyw0MDcyNCwsLFJQLFVTRClARkZfTkVUX0lOQyhMVE1TX1NFTUksNDA3MjQsLCxSU","CxVU0QpKQ==&amp;WINDOW=FIRST_POPUP&amp;HEIGHT=450&amp;WIDTH=450&amp;START_MAXIMIZED=FALSE&amp;VAR:CALENDAR=US&amp;VAR:SYMBOL=PDFS&amp;VAR:INDEX=0"}</definedName>
    <definedName name="_2320__FDSAUDITLINK__" localSheetId="2">{"fdsup://directions/FAT Viewer?action=UPDATE&amp;creator=factset&amp;DYN_ARGS=TRUE&amp;DOC_NAME=FAT:FQL_AUDITING_CLIENT_TEMPLATE.FAT&amp;display_string=Audit&amp;VAR:KEY=TMBOJCHQVY&amp;VAR:QUERY=KEZTTF9ORVRfSU5DKE5PVyxOT1csRlNBLCxVU0QpQEZGX05FVF9JTkMoTFRNUywwLCwsLFVTRCkp&amp;WINDOW=F","IRST_POPUP&amp;HEIGHT=450&amp;WIDTH=450&amp;START_MAXIMIZED=FALSE&amp;VAR:CALENDAR=US&amp;VAR:SYMBOL=SABA&amp;VAR:INDEX=0"}</definedName>
    <definedName name="_2320__FDSAUDITLINK__" hidden="1">{"fdsup://directions/FAT Viewer?action=UPDATE&amp;creator=factset&amp;DYN_ARGS=TRUE&amp;DOC_NAME=FAT:FQL_AUDITING_CLIENT_TEMPLATE.FAT&amp;display_string=Audit&amp;VAR:KEY=CJCXKHOFIT&amp;VAR:QUERY=RkZfRU5UUlBSX1ZBTF9EQUlMWSg0MDE4Myk=&amp;WINDOW=FIRST_POPUP&amp;HEIGHT=450&amp;WIDTH=450&amp;START_MA","XIMIZED=FALSE&amp;VAR:CALENDAR=US&amp;VAR:SYMBOL=CHH&amp;VAR:INDEX=0"}</definedName>
    <definedName name="_2321__FDSAUDITLINK__" localSheetId="2">{"fdsup://directions/FAT Viewer?action=UPDATE&amp;creator=factset&amp;DYN_ARGS=TRUE&amp;DOC_NAME=FAT:FQL_AUDITING_CLIENT_TEMPLATE.FAT&amp;display_string=Audit&amp;VAR:KEY=FWDOTYZSTS&amp;VAR:QUERY=KEZTTF9ORVRfSU5DKE5PVyxOT1csRlNBLCxVU0QpQEZGX05FVF9JTkMoTFRNUywwLCwsLFVTRCkp&amp;WINDOW=F","IRST_POPUP&amp;HEIGHT=450&amp;WIDTH=450&amp;START_MAXIMIZED=FALSE&amp;VAR:CALENDAR=US&amp;VAR:SYMBOL=KNXA&amp;VAR:INDEX=0"}</definedName>
    <definedName name="_2321__FDSAUDITLINK__" hidden="1">{"fdsup://directions/FAT Viewer?action=UPDATE&amp;creator=factset&amp;DYN_ARGS=TRUE&amp;DOC_NAME=FAT:FQL_AUDITING_CLIENT_TEMPLATE.FAT&amp;display_string=Audit&amp;VAR:KEY=UJAFSVQJMH&amp;VAR:QUERY=RkZfRU5UUlBSX1ZBTF9EQUlMWSg0MDE4Myk=&amp;WINDOW=FIRST_POPUP&amp;HEIGHT=450&amp;WIDTH=450&amp;START_MA","XIMIZED=FALSE&amp;VAR:CALENDAR=US&amp;VAR:SYMBOL=WYN&amp;VAR:INDEX=0"}</definedName>
    <definedName name="_2322__FDSAUDITLINK__" localSheetId="2">{"fdsup://directions/FAT Viewer?action=UPDATE&amp;creator=factset&amp;DYN_ARGS=TRUE&amp;DOC_NAME=FAT:FQL_AUDITING_CLIENT_TEMPLATE.FAT&amp;display_string=Audit&amp;VAR:KEY=DMXYZWNCHK&amp;VAR:QUERY=KEZTTF9ORVRfSU5DKE5PVyxOT1csRlNBLCxVU0QpQEZGX05FVF9JTkMoTFRNUywwLCwsLFVTRCkp&amp;WINDOW=F","IRST_POPUP&amp;HEIGHT=450&amp;WIDTH=450&amp;START_MAXIMIZED=FALSE&amp;VAR:CALENDAR=US&amp;VAR:SYMBOL=ULTI&amp;VAR:INDEX=0"}</definedName>
    <definedName name="_2322__FDSAUDITLINK__" hidden="1">{"fdsup://directions/FAT Viewer?action=UPDATE&amp;creator=factset&amp;DYN_ARGS=TRUE&amp;DOC_NAME=FAT:FQL_AUDITING_CLIENT_TEMPLATE.FAT&amp;display_string=Audit&amp;VAR:KEY=YJGRWHMPMV&amp;VAR:QUERY=RkZfRU5UUlBSX1ZBTF9EQUlMWSg0MDE4Mik=&amp;WINDOW=FIRST_POPUP&amp;HEIGHT=450&amp;WIDTH=450&amp;START_MA","XIMIZED=FALSE&amp;VAR:CALENDAR=US&amp;VAR:SYMBOL=H&amp;VAR:INDEX=0"}</definedName>
    <definedName name="_2323__FDSAUDITLINK__" localSheetId="2">{"fdsup://directions/FAT Viewer?action=UPDATE&amp;creator=factset&amp;DYN_ARGS=TRUE&amp;DOC_NAME=FAT:FQL_AUDITING_CLIENT_TEMPLATE.FAT&amp;display_string=Audit&amp;VAR:KEY=BUBAFKBOPG&amp;VAR:QUERY=KEZTTF9ORVRfSU5DKE5PVyxOT1csRlNBLCxVU0QpQEZGX05FVF9JTkMoTFRNUywwLCwsLFVTRCkp&amp;WINDOW=F","IRST_POPUP&amp;HEIGHT=450&amp;WIDTH=450&amp;START_MAXIMIZED=FALSE&amp;VAR:CALENDAR=US&amp;VAR:SYMBOL=TLEO&amp;VAR:INDEX=0"}</definedName>
    <definedName name="_2323__FDSAUDITLINK__" hidden="1">{"fdsup://directions/FAT Viewer?action=UPDATE&amp;creator=factset&amp;DYN_ARGS=TRUE&amp;DOC_NAME=FAT:FQL_AUDITING_CLIENT_TEMPLATE.FAT&amp;display_string=Audit&amp;VAR:KEY=SFQHIRQBIT&amp;VAR:QUERY=RkZfRU5UUlBSX1ZBTF9EQUlMWSg0MDE4Mik=&amp;WINDOW=FIRST_POPUP&amp;HEIGHT=450&amp;WIDTH=450&amp;START_MA","XIMIZED=FALSE&amp;VAR:CALENDAR=US&amp;VAR:SYMBOL=HOT&amp;VAR:INDEX=0"}</definedName>
    <definedName name="_2324__FDSAUDITLINK__" localSheetId="2">{"fdsup://directions/FAT Viewer?action=UPDATE&amp;creator=factset&amp;DYN_ARGS=TRUE&amp;DOC_NAME=FAT:FQL_AUDITING_CLIENT_TEMPLATE.FAT&amp;display_string=Audit&amp;VAR:KEY=RARMPOLCFG&amp;VAR:QUERY=KEZTTF9ORVRfSU5DKE5PVyxOT1csRlNBLCxVU0QpQEZGX05FVF9JTkMoTFRNUywwLCwsLFVTRCkp&amp;WINDOW=F","IRST_POPUP&amp;HEIGHT=450&amp;WIDTH=450&amp;START_MAXIMIZED=FALSE&amp;VAR:CALENDAR=US&amp;VAR:SYMBOL=SFSF&amp;VAR:INDEX=0"}</definedName>
    <definedName name="_2324__FDSAUDITLINK__" hidden="1">{"fdsup://directions/FAT Viewer?action=UPDATE&amp;creator=factset&amp;DYN_ARGS=TRUE&amp;DOC_NAME=FAT:FQL_AUDITING_CLIENT_TEMPLATE.FAT&amp;display_string=Audit&amp;VAR:KEY=QVUHKVMHOF&amp;VAR:QUERY=RkZfRU5UUlBSX1ZBTF9EQUlMWSg0MDE4Mik=&amp;WINDOW=FIRST_POPUP&amp;HEIGHT=450&amp;WIDTH=450&amp;START_MA","XIMIZED=FALSE&amp;VAR:CALENDAR=US&amp;VAR:SYMBOL=585284&amp;VAR:INDEX=0"}</definedName>
    <definedName name="_2325__FDSAUDITLINK__" localSheetId="2">{"fdsup://directions/FAT Viewer?action=UPDATE&amp;creator=factset&amp;DYN_ARGS=TRUE&amp;DOC_NAME=FAT:FQL_AUDITING_CLIENT_TEMPLATE.FAT&amp;display_string=Audit&amp;VAR:KEY=VEXAZWNSFY&amp;VAR:QUERY=KEZTTF9ORVRfSU5DKE5PVyxOT1csRlNBLCxVU0QpQEZGX05FVF9JTkMoTFRNUywwLCwsLFVTRCkp&amp;WINDOW=F","IRST_POPUP&amp;HEIGHT=450&amp;WIDTH=450&amp;START_MAXIMIZED=FALSE&amp;VAR:CALENDAR=US&amp;VAR:SYMBOL=PAYX&amp;VAR:INDEX=0"}</definedName>
    <definedName name="_2325__FDSAUDITLINK__" hidden="1">{"fdsup://directions/FAT Viewer?action=UPDATE&amp;creator=factset&amp;DYN_ARGS=TRUE&amp;DOC_NAME=FAT:FQL_AUDITING_CLIENT_TEMPLATE.FAT&amp;display_string=Audit&amp;VAR:KEY=MFKNOVWXAX&amp;VAR:QUERY=RkZfRU5UUlBSX1ZBTF9EQUlMWSg0MDE4Mik=&amp;WINDOW=FIRST_POPUP&amp;HEIGHT=450&amp;WIDTH=450&amp;START_MA","XIMIZED=FALSE&amp;VAR:CALENDAR=US&amp;VAR:SYMBOL=MAR&amp;VAR:INDEX=0"}</definedName>
    <definedName name="_2326__FDSAUDITLINK__" localSheetId="2">{"fdsup://directions/FAT Viewer?action=UPDATE&amp;creator=factset&amp;DYN_ARGS=TRUE&amp;DOC_NAME=FAT:FQL_AUDITING_CLIENT_TEMPLATE.FAT&amp;display_string=Audit&amp;VAR:KEY=RSPQVKRWHM&amp;VAR:QUERY=KEZTTF9ORVRfSU5DKE5PVyxOT1csRlNBLCxVU0QpQEZGX05FVF9JTkMoTFRNUywwLCwsLFVTRCkp&amp;WINDOW=F","IRST_POPUP&amp;HEIGHT=450&amp;WIDTH=450&amp;START_MAXIMIZED=FALSE&amp;VAR:CALENDAR=US&amp;VAR:SYMBOL=ADP&amp;VAR:INDEX=0"}</definedName>
    <definedName name="_2326__FDSAUDITLINK__" hidden="1">{"fdsup://directions/FAT Viewer?action=UPDATE&amp;creator=factset&amp;DYN_ARGS=TRUE&amp;DOC_NAME=FAT:FQL_AUDITING_CLIENT_TEMPLATE.FAT&amp;display_string=Audit&amp;VAR:KEY=UJMHAFIHKH&amp;VAR:QUERY=RkZfRU5UUlBSX1ZBTF9EQUlMWSg0MDE4Mik=&amp;WINDOW=FIRST_POPUP&amp;HEIGHT=450&amp;WIDTH=450&amp;START_MA","XIMIZED=FALSE&amp;VAR:CALENDAR=US&amp;VAR:SYMBOL=CHH&amp;VAR:INDEX=0"}</definedName>
    <definedName name="_2327__FDSAUDITLINK__" localSheetId="2">{"fdsup://directions/FAT Viewer?action=UPDATE&amp;creator=factset&amp;DYN_ARGS=TRUE&amp;DOC_NAME=FAT:FQL_AUDITING_CLIENT_TEMPLATE.FAT&amp;display_string=Audit&amp;VAR:KEY=LINUTMTGJ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STM&amp;VAR:INDEX=0"}</definedName>
    <definedName name="_2327__FDSAUDITLINK__" hidden="1">{"fdsup://directions/FAT Viewer?action=UPDATE&amp;creator=factset&amp;DYN_ARGS=TRUE&amp;DOC_NAME=FAT:FQL_AUDITING_CLIENT_TEMPLATE.FAT&amp;display_string=Audit&amp;VAR:KEY=EBYVCLIZMT&amp;VAR:QUERY=RkZfRU5UUlBSX1ZBTF9EQUlMWSg0MDE4Mik=&amp;WINDOW=FIRST_POPUP&amp;HEIGHT=450&amp;WIDTH=450&amp;START_MA","XIMIZED=FALSE&amp;VAR:CALENDAR=US&amp;VAR:SYMBOL=WYN&amp;VAR:INDEX=0"}</definedName>
    <definedName name="_2328__FDSAUDITLINK__" localSheetId="2">{"fdsup://directions/FAT Viewer?action=UPDATE&amp;creator=factset&amp;DYN_ARGS=TRUE&amp;DOC_NAME=FAT:FQL_AUDITING_CLIENT_TEMPLATE.FAT&amp;display_string=Audit&amp;VAR:KEY=PETIVYDK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023693&amp;VAR:INDEX=0"}</definedName>
    <definedName name="_2328__FDSAUDITLINK__" hidden="1">{"fdsup://directions/FAT Viewer?action=UPDATE&amp;creator=factset&amp;DYN_ARGS=TRUE&amp;DOC_NAME=FAT:FQL_AUDITING_CLIENT_TEMPLATE.FAT&amp;display_string=Audit&amp;VAR:KEY=ARSRGJMHCX&amp;VAR:QUERY=RkZfRU5UUlBSX1ZBTF9EQUlMWSg0MDE3OCk=&amp;WINDOW=FIRST_POPUP&amp;HEIGHT=450&amp;WIDTH=450&amp;START_MA","XIMIZED=FALSE&amp;VAR:CALENDAR=US&amp;VAR:SYMBOL=H&amp;VAR:INDEX=0"}</definedName>
    <definedName name="_2329__FDSAUDITLINK__" localSheetId="2">{"fdsup://directions/FAT Viewer?action=UPDATE&amp;creator=factset&amp;DYN_ARGS=TRUE&amp;DOC_NAME=FAT:FQL_AUDITING_CLIENT_TEMPLATE.FAT&amp;display_string=Audit&amp;VAR:KEY=DMPQXABQJ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LRY&amp;VAR:INDEX=0"}</definedName>
    <definedName name="_2329__FDSAUDITLINK__" hidden="1">{"fdsup://directions/FAT Viewer?action=UPDATE&amp;creator=factset&amp;DYN_ARGS=TRUE&amp;DOC_NAME=FAT:FQL_AUDITING_CLIENT_TEMPLATE.FAT&amp;display_string=Audit&amp;VAR:KEY=YNEDSZUJIB&amp;VAR:QUERY=RkZfRU5UUlBSX1ZBTF9EQUlMWSg0MDE3OCk=&amp;WINDOW=FIRST_POPUP&amp;HEIGHT=450&amp;WIDTH=450&amp;START_MA","XIMIZED=FALSE&amp;VAR:CALENDAR=US&amp;VAR:SYMBOL=HOT&amp;VAR:INDEX=0"}</definedName>
    <definedName name="_233__________________123Graph_ACHART_11" hidden="1">#REF!</definedName>
    <definedName name="_233_______________123Graph_ACHART_10" hidden="1">#REF!</definedName>
    <definedName name="_233____123Graph_ACHART_1" hidden="1">#REF!</definedName>
    <definedName name="_233___123Graph_ACHART_1" hidden="1">#REF!</definedName>
    <definedName name="_233___123Graph_ACHART_10" hidden="1">#REF!</definedName>
    <definedName name="_233__FDSAUDITLINK__" localSheetId="2" hidden="1">{"fdsup://Directions/FactSet Auditing Viewer?action=AUDIT_VALUE&amp;DB=129&amp;ID1=48020T10&amp;VALUEID=01001&amp;SDATE=2010&amp;PERIODTYPE=ANN_STD&amp;SCFT=3&amp;window=popup_no_bar&amp;width=385&amp;height=120&amp;START_MAXIMIZED=FALSE&amp;creator=factset&amp;display_string=Audit"}</definedName>
    <definedName name="_233__FDSAUDITLINK__" hidden="1">{"fdsup://directions/FAT Viewer?action=UPDATE&amp;creator=factset&amp;DYN_ARGS=TRUE&amp;DOC_NAME=FAT:FQL_AUDITING_CLIENT_TEMPLATE.FAT&amp;display_string=Audit&amp;VAR:KEY=KTATKHYBQH&amp;VAR:QUERY=KEZGX0VCSVREQV9PUEVSKExUTVMsNDA3MjQsLCxSUCxVU0QpQEZGX0VCSVREQV9PUEVSKExUTVNfU0VNSSw0M","DcyNCwsLFJQLFVTRCkp&amp;WINDOW=FIRST_POPUP&amp;HEIGHT=450&amp;WIDTH=450&amp;START_MAXIMIZED=FALSE&amp;VAR:CALENDAR=US&amp;VAR:SYMBOL=PDFS&amp;VAR:INDEX=0"}</definedName>
    <definedName name="_233__FDSAUDITLINK___1" localSheetId="2" hidden="1">{"fdsup://directions/FAT Viewer?action=UPDATE&amp;creator=factset&amp;DYN_ARGS=TRUE&amp;DOC_NAME=FAT:FQL_AUDITING_CLIENT_TEMPLATE.FAT&amp;display_string=Audit&amp;VAR:KEY=KTATKHYBQH&amp;VAR:QUERY=KEZGX0VCSVREQV9PUEVSKExUTVMsNDA3MjQsLCxSUCxVU0QpQEZGX0VCSVREQV9PUEVSKExUTVNfU0VNSSw0M","DcyNCwsLFJQLFVTRCkp&amp;WINDOW=FIRST_POPUP&amp;HEIGHT=450&amp;WIDTH=450&amp;START_MAXIMIZED=FALSE&amp;VAR:CALENDAR=US&amp;VAR:SYMBOL=PDFS&amp;VAR:INDEX=0"}</definedName>
    <definedName name="_233__FDSAUDITLINK___1" hidden="1">{"fdsup://directions/FAT Viewer?action=UPDATE&amp;creator=factset&amp;DYN_ARGS=TRUE&amp;DOC_NAME=FAT:FQL_AUDITING_CLIENT_TEMPLATE.FAT&amp;display_string=Audit&amp;VAR:KEY=KTATKHYBQH&amp;VAR:QUERY=KEZGX0VCSVREQV9PUEVSKExUTVMsNDA3MjQsLCxSUCxVU0QpQEZGX0VCSVREQV9PUEVSKExUTVNfU0VNSSw0M","DcyNCwsLFJQLFVTRCkp&amp;WINDOW=FIRST_POPUP&amp;HEIGHT=450&amp;WIDTH=450&amp;START_MAXIMIZED=FALSE&amp;VAR:CALENDAR=US&amp;VAR:SYMBOL=PDFS&amp;VAR:INDEX=0"}</definedName>
    <definedName name="_2330__FDSAUDITLINK__" localSheetId="2">{"fdsup://directions/FAT Viewer?action=UPDATE&amp;creator=factset&amp;DYN_ARGS=TRUE&amp;DOC_NAME=FAT:FQL_AUDITING_CLIENT_TEMPLATE.FAT&amp;display_string=Audit&amp;VAR:KEY=VIJONODE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LD&amp;VAR:INDEX=0"}</definedName>
    <definedName name="_2330__FDSAUDITLINK__" hidden="1">{"fdsup://directions/FAT Viewer?action=UPDATE&amp;creator=factset&amp;DYN_ARGS=TRUE&amp;DOC_NAME=FAT:FQL_AUDITING_CLIENT_TEMPLATE.FAT&amp;display_string=Audit&amp;VAR:KEY=KTOBWDWPEH&amp;VAR:QUERY=RkZfRU5UUlBSX1ZBTF9EQUlMWSg0MDE3OCk=&amp;WINDOW=FIRST_POPUP&amp;HEIGHT=450&amp;WIDTH=450&amp;START_MA","XIMIZED=FALSE&amp;VAR:CALENDAR=US&amp;VAR:SYMBOL=585284&amp;VAR:INDEX=0"}</definedName>
    <definedName name="_2331__FDSAUDITLINK__" localSheetId="2">{"fdsup://Directions/FactSet Auditing Viewer?action=AUDIT_VALUE&amp;DB=129&amp;ID1=98140210&amp;VALUEID=02001&amp;SDATE=201001&amp;PERIODTYPE=QTR_STD&amp;window=popup_no_bar&amp;width=385&amp;height=120&amp;START_MAXIMIZED=FALSE&amp;creator=factset&amp;display_string=Audit"}</definedName>
    <definedName name="_2331__FDSAUDITLINK__" hidden="1">{"fdsup://directions/FAT Viewer?action=UPDATE&amp;creator=factset&amp;DYN_ARGS=TRUE&amp;DOC_NAME=FAT:FQL_AUDITING_CLIENT_TEMPLATE.FAT&amp;display_string=Audit&amp;VAR:KEY=MJOTOZSRYZ&amp;VAR:QUERY=RkZfRU5UUlBSX1ZBTF9EQUlMWSg0MDE3OCk=&amp;WINDOW=FIRST_POPUP&amp;HEIGHT=450&amp;WIDTH=450&amp;START_MA","XIMIZED=FALSE&amp;VAR:CALENDAR=US&amp;VAR:SYMBOL=MAR&amp;VAR:INDEX=0"}</definedName>
    <definedName name="_2332__FDSAUDITLINK__" localSheetId="2">{"fdsup://Directions/FactSet Auditing Viewer?action=AUDIT_VALUE&amp;DB=129&amp;ID1=023693&amp;VALUEID=02001&amp;SDATE=201001&amp;PERIODTYPE=SEMI_STD&amp;window=popup_no_bar&amp;width=385&amp;height=120&amp;START_MAXIMIZED=FALSE&amp;creator=factset&amp;display_string=Audit"}</definedName>
    <definedName name="_2332__FDSAUDITLINK__" hidden="1">{"fdsup://directions/FAT Viewer?action=UPDATE&amp;creator=factset&amp;DYN_ARGS=TRUE&amp;DOC_NAME=FAT:FQL_AUDITING_CLIENT_TEMPLATE.FAT&amp;display_string=Audit&amp;VAR:KEY=UZMNCLSHWJ&amp;VAR:QUERY=RkZfRU5UUlBSX1ZBTF9EQUlMWSg0MDE3OCk=&amp;WINDOW=FIRST_POPUP&amp;HEIGHT=450&amp;WIDTH=450&amp;START_MA","XIMIZED=FALSE&amp;VAR:CALENDAR=US&amp;VAR:SYMBOL=CHH&amp;VAR:INDEX=0"}</definedName>
    <definedName name="_2333__FDSAUDITLINK__" localSheetId="2">{"fdsup://Directions/FactSet Auditing Viewer?action=AUDIT_VALUE&amp;DB=129&amp;ID1=79400610&amp;VALUEID=02001&amp;SDATE=201001&amp;PERIODTYPE=QTR_STD&amp;window=popup_no_bar&amp;width=385&amp;height=120&amp;START_MAXIMIZED=FALSE&amp;creator=factset&amp;display_string=Audit"}</definedName>
    <definedName name="_2333__FDSAUDITLINK__" hidden="1">{"fdsup://directions/FAT Viewer?action=UPDATE&amp;creator=factset&amp;DYN_ARGS=TRUE&amp;DOC_NAME=FAT:FQL_AUDITING_CLIENT_TEMPLATE.FAT&amp;display_string=Audit&amp;VAR:KEY=CVWTOFKZGH&amp;VAR:QUERY=RkZfRU5UUlBSX1ZBTF9EQUlMWSg0MDE3OCk=&amp;WINDOW=FIRST_POPUP&amp;HEIGHT=450&amp;WIDTH=450&amp;START_MA","XIMIZED=FALSE&amp;VAR:CALENDAR=US&amp;VAR:SYMBOL=WYN&amp;VAR:INDEX=0"}</definedName>
    <definedName name="_2334__FDSAUDITLINK__" localSheetId="2">{"fdsup://Directions/FactSet Auditing Viewer?action=AUDIT_VALUE&amp;DB=129&amp;ID1=13123E50&amp;VALUEID=02001&amp;SDATE=201002&amp;PERIODTYPE=QTR_STD&amp;window=popup_no_bar&amp;width=385&amp;height=120&amp;START_MAXIMIZED=FALSE&amp;creator=factset&amp;display_string=Audit"}</definedName>
    <definedName name="_2334__FDSAUDITLINK__" hidden="1">{"fdsup://directions/FAT Viewer?action=UPDATE&amp;creator=factset&amp;DYN_ARGS=TRUE&amp;DOC_NAME=FAT:FQL_AUDITING_CLIENT_TEMPLATE.FAT&amp;display_string=Audit&amp;VAR:KEY=STQNOZUBWL&amp;VAR:QUERY=RkZfRU5UUlBSX1ZBTF9EQUlMWSg0MDE3Nyk=&amp;WINDOW=FIRST_POPUP&amp;HEIGHT=450&amp;WIDTH=450&amp;START_MA","XIMIZED=FALSE&amp;VAR:CALENDAR=US&amp;VAR:SYMBOL=H&amp;VAR:INDEX=0"}</definedName>
    <definedName name="_2335__FDSAUDITLINK__" localSheetId="2">{"fdsup://directions/FAT Viewer?action=UPDATE&amp;creator=factset&amp;DYN_ARGS=TRUE&amp;DOC_NAME=FAT:FQL_AUDITING_CLIENT_TEMPLATE.FAT&amp;display_string=Audit&amp;VAR:KEY=NCBSRQTKV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BA&amp;VAR:INDEX=0"}</definedName>
    <definedName name="_2335__FDSAUDITLINK__" hidden="1">{"fdsup://directions/FAT Viewer?action=UPDATE&amp;creator=factset&amp;DYN_ARGS=TRUE&amp;DOC_NAME=FAT:FQL_AUDITING_CLIENT_TEMPLATE.FAT&amp;display_string=Audit&amp;VAR:KEY=YRYZUNARWR&amp;VAR:QUERY=RkZfRU5UUlBSX1ZBTF9EQUlMWSg0MDE3Nyk=&amp;WINDOW=FIRST_POPUP&amp;HEIGHT=450&amp;WIDTH=450&amp;START_MA","XIMIZED=FALSE&amp;VAR:CALENDAR=US&amp;VAR:SYMBOL=HOT&amp;VAR:INDEX=0"}</definedName>
    <definedName name="_2336__FDSAUDITLINK__" localSheetId="2">{"fdsup://directions/FAT Viewer?action=UPDATE&amp;creator=factset&amp;DYN_ARGS=TRUE&amp;DOC_NAME=FAT:FQL_AUDITING_CLIENT_TEMPLATE.FAT&amp;display_string=Audit&amp;VAR:KEY=HQDKPYDEB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NXA&amp;VAR:INDEX=0"}</definedName>
    <definedName name="_2336__FDSAUDITLINK__" hidden="1">{"fdsup://directions/FAT Viewer?action=UPDATE&amp;creator=factset&amp;DYN_ARGS=TRUE&amp;DOC_NAME=FAT:FQL_AUDITING_CLIENT_TEMPLATE.FAT&amp;display_string=Audit&amp;VAR:KEY=CXALGVKXMN&amp;VAR:QUERY=RkZfRU5UUlBSX1ZBTF9EQUlMWSg0MDE3Nyk=&amp;WINDOW=FIRST_POPUP&amp;HEIGHT=450&amp;WIDTH=450&amp;START_MA","XIMIZED=FALSE&amp;VAR:CALENDAR=US&amp;VAR:SYMBOL=585284&amp;VAR:INDEX=0"}</definedName>
    <definedName name="_2337__FDSAUDITLINK__" localSheetId="2">{"fdsup://directions/FAT Viewer?action=UPDATE&amp;creator=factset&amp;DYN_ARGS=TRUE&amp;DOC_NAME=FAT:FQL_AUDITING_CLIENT_TEMPLATE.FAT&amp;display_string=Audit&amp;VAR:KEY=RQNANGLSD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LTI&amp;VAR:INDEX=0"}</definedName>
    <definedName name="_2337__FDSAUDITLINK__" hidden="1">{"fdsup://directions/FAT Viewer?action=UPDATE&amp;creator=factset&amp;DYN_ARGS=TRUE&amp;DOC_NAME=FAT:FQL_AUDITING_CLIENT_TEMPLATE.FAT&amp;display_string=Audit&amp;VAR:KEY=WLQRSBKVUT&amp;VAR:QUERY=RkZfRU5UUlBSX1ZBTF9EQUlMWSg0MDE3Nyk=&amp;WINDOW=FIRST_POPUP&amp;HEIGHT=450&amp;WIDTH=450&amp;START_MA","XIMIZED=FALSE&amp;VAR:CALENDAR=US&amp;VAR:SYMBOL=MAR&amp;VAR:INDEX=0"}</definedName>
    <definedName name="_2338__FDSAUDITLINK__" localSheetId="2">{"fdsup://directions/FAT Viewer?action=UPDATE&amp;creator=factset&amp;DYN_ARGS=TRUE&amp;DOC_NAME=FAT:FQL_AUDITING_CLIENT_TEMPLATE.FAT&amp;display_string=Audit&amp;VAR:KEY=VEXWBYXWH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LEO&amp;VAR:INDEX=0"}</definedName>
    <definedName name="_2338__FDSAUDITLINK__" hidden="1">{"fdsup://directions/FAT Viewer?action=UPDATE&amp;creator=factset&amp;DYN_ARGS=TRUE&amp;DOC_NAME=FAT:FQL_AUDITING_CLIENT_TEMPLATE.FAT&amp;display_string=Audit&amp;VAR:KEY=OFAZMBIDSB&amp;VAR:QUERY=RkZfRU5UUlBSX1ZBTF9EQUlMWSg0MDE3Nyk=&amp;WINDOW=FIRST_POPUP&amp;HEIGHT=450&amp;WIDTH=450&amp;START_MA","XIMIZED=FALSE&amp;VAR:CALENDAR=US&amp;VAR:SYMBOL=CHH&amp;VAR:INDEX=0"}</definedName>
    <definedName name="_2339__FDSAUDITLINK__" localSheetId="2">{"fdsup://directions/FAT Viewer?action=UPDATE&amp;creator=factset&amp;DYN_ARGS=TRUE&amp;DOC_NAME=FAT:FQL_AUDITING_CLIENT_TEMPLATE.FAT&amp;display_string=Audit&amp;VAR:KEY=RIXYXOLU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FSF&amp;VAR:INDEX=0"}</definedName>
    <definedName name="_2339__FDSAUDITLINK__" hidden="1">{"fdsup://directions/FAT Viewer?action=UPDATE&amp;creator=factset&amp;DYN_ARGS=TRUE&amp;DOC_NAME=FAT:FQL_AUDITING_CLIENT_TEMPLATE.FAT&amp;display_string=Audit&amp;VAR:KEY=KVIJMXOFQN&amp;VAR:QUERY=RkZfRU5UUlBSX1ZBTF9EQUlMWSg0MDE3Nyk=&amp;WINDOW=FIRST_POPUP&amp;HEIGHT=450&amp;WIDTH=450&amp;START_MA","XIMIZED=FALSE&amp;VAR:CALENDAR=US&amp;VAR:SYMBOL=WYN&amp;VAR:INDEX=0"}</definedName>
    <definedName name="_234__________________123Graph_ACHART_12" hidden="1">#REF!</definedName>
    <definedName name="_234_______________123Graph_ACHART_11" hidden="1">#REF!</definedName>
    <definedName name="_234____123Graph_ACHART_10" hidden="1">#REF!</definedName>
    <definedName name="_234___123Graph_ACHART_10" hidden="1">#REF!</definedName>
    <definedName name="_234___123Graph_ACHART_11" hidden="1">#REF!</definedName>
    <definedName name="_234__123Graph_XCHART_1" hidden="1">#REF!</definedName>
    <definedName name="_234__FDSAUDITLINK__" localSheetId="2" hidden="1">{"fdsup://Directions/FactSet Auditing Viewer?action=AUDIT_VALUE&amp;DB=129&amp;ID1=48020T10&amp;VALUEID=01001_YTD&amp;SDATE=201004&amp;PERIODTYPE=QTR_STD&amp;SCFT=3&amp;window=popup_no_bar&amp;width=385&amp;height=120&amp;START_MAXIMIZED=FALSE&amp;creator=factset&amp;display_string=Audit"}</definedName>
    <definedName name="_234__FDSAUDITLINK__" hidden="1">{"fdsup://Directions/FactSet Auditing Viewer?action=AUDIT_VALUE&amp;DB=129&amp;ID1=94768410&amp;VALUEID=01001&amp;SDATE=201102&amp;PERIODTYPE=QTR_STD&amp;SCFT=3&amp;window=popup_no_bar&amp;width=385&amp;height=120&amp;START_MAXIMIZED=FALSE&amp;creator=factset&amp;display_string=Audit"}</definedName>
    <definedName name="_234__FDSAUDITLINK___1" localSheetId="2" hidden="1">{"fdsup://Directions/FactSet Auditing Viewer?action=AUDIT_VALUE&amp;DB=129&amp;ID1=94768410&amp;VALUEID=01001&amp;SDATE=201102&amp;PERIODTYPE=QTR_STD&amp;SCFT=3&amp;window=popup_no_bar&amp;width=385&amp;height=120&amp;START_MAXIMIZED=FALSE&amp;creator=factset&amp;display_string=Audit"}</definedName>
    <definedName name="_234__FDSAUDITLINK___1" hidden="1">{"fdsup://Directions/FactSet Auditing Viewer?action=AUDIT_VALUE&amp;DB=129&amp;ID1=94768410&amp;VALUEID=01001&amp;SDATE=201102&amp;PERIODTYPE=QTR_STD&amp;SCFT=3&amp;window=popup_no_bar&amp;width=385&amp;height=120&amp;START_MAXIMIZED=FALSE&amp;creator=factset&amp;display_string=Audit"}</definedName>
    <definedName name="_234_x" hidden="1">#REF!</definedName>
    <definedName name="_2340__FDSAUDITLINK__" localSheetId="2">{"fdsup://directions/FAT Viewer?action=UPDATE&amp;creator=factset&amp;DYN_ARGS=TRUE&amp;DOC_NAME=FAT:FQL_AUDITING_CLIENT_TEMPLATE.FAT&amp;display_string=Audit&amp;VAR:KEY=NSFYJKJKP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AYX&amp;VAR:INDEX=0"}</definedName>
    <definedName name="_2340__FDSAUDITLINK__" hidden="1">{"fdsup://directions/FAT Viewer?action=UPDATE&amp;creator=factset&amp;DYN_ARGS=TRUE&amp;DOC_NAME=FAT:FQL_AUDITING_CLIENT_TEMPLATE.FAT&amp;display_string=Audit&amp;VAR:KEY=CDCZUPMZOD&amp;VAR:QUERY=RkZfRU5UUlBSX1ZBTF9EQUlMWSg0MDE3Nik=&amp;WINDOW=FIRST_POPUP&amp;HEIGHT=450&amp;WIDTH=450&amp;START_MA","XIMIZED=FALSE&amp;VAR:CALENDAR=US&amp;VAR:SYMBOL=H&amp;VAR:INDEX=0"}</definedName>
    <definedName name="_2341__FDSAUDITLINK__" localSheetId="2">{"fdsup://directions/FAT Viewer?action=UPDATE&amp;creator=factset&amp;DYN_ARGS=TRUE&amp;DOC_NAME=FAT:FQL_AUDITING_CLIENT_TEMPLATE.FAT&amp;display_string=Audit&amp;VAR:KEY=ZMVORARKJ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P&amp;VAR:INDEX=0"}</definedName>
    <definedName name="_2341__FDSAUDITLINK__" hidden="1">{"fdsup://directions/FAT Viewer?action=UPDATE&amp;creator=factset&amp;DYN_ARGS=TRUE&amp;DOC_NAME=FAT:FQL_AUDITING_CLIENT_TEMPLATE.FAT&amp;display_string=Audit&amp;VAR:KEY=UTMDGNORMB&amp;VAR:QUERY=RkZfRU5UUlBSX1ZBTF9EQUlMWSg0MDE3Nik=&amp;WINDOW=FIRST_POPUP&amp;HEIGHT=450&amp;WIDTH=450&amp;START_MA","XIMIZED=FALSE&amp;VAR:CALENDAR=US&amp;VAR:SYMBOL=HOT&amp;VAR:INDEX=0"}</definedName>
    <definedName name="_2342__FDSAUDITLINK__" localSheetId="2">{"fdsup://Directions/FactSet Auditing Viewer?action=AUDIT_VALUE&amp;DB=129&amp;ID1=78493260&amp;VALUEID=02001&amp;SDATE=201001&amp;PERIODTYPE=QTR_STD&amp;window=popup_no_bar&amp;width=385&amp;height=120&amp;START_MAXIMIZED=FALSE&amp;creator=factset&amp;display_string=Audit"}</definedName>
    <definedName name="_2342__FDSAUDITLINK__" hidden="1">{"fdsup://directions/FAT Viewer?action=UPDATE&amp;creator=factset&amp;DYN_ARGS=TRUE&amp;DOC_NAME=FAT:FQL_AUDITING_CLIENT_TEMPLATE.FAT&amp;display_string=Audit&amp;VAR:KEY=WTIXSPEHAZ&amp;VAR:QUERY=RkZfRU5UUlBSX1ZBTF9EQUlMWSg0MDE3Nik=&amp;WINDOW=FIRST_POPUP&amp;HEIGHT=450&amp;WIDTH=450&amp;START_MA","XIMIZED=FALSE&amp;VAR:CALENDAR=US&amp;VAR:SYMBOL=585284&amp;VAR:INDEX=0"}</definedName>
    <definedName name="_2343__FDSAUDITLINK__" localSheetId="2">{"fdsup://Directions/FactSet Auditing Viewer?action=AUDIT_VALUE&amp;DB=129&amp;ID1=48887910&amp;VALUEID=02001&amp;SDATE=201002&amp;PERIODTYPE=QTR_STD&amp;window=popup_no_bar&amp;width=385&amp;height=120&amp;START_MAXIMIZED=FALSE&amp;creator=factset&amp;display_string=Audit"}</definedName>
    <definedName name="_2343__FDSAUDITLINK__" hidden="1">{"fdsup://directions/FAT Viewer?action=UPDATE&amp;creator=factset&amp;DYN_ARGS=TRUE&amp;DOC_NAME=FAT:FQL_AUDITING_CLIENT_TEMPLATE.FAT&amp;display_string=Audit&amp;VAR:KEY=CNUPYNEDSJ&amp;VAR:QUERY=RkZfRU5UUlBSX1ZBTF9EQUlMWSg0MDE3Nik=&amp;WINDOW=FIRST_POPUP&amp;HEIGHT=450&amp;WIDTH=450&amp;START_MA","XIMIZED=FALSE&amp;VAR:CALENDAR=US&amp;VAR:SYMBOL=MAR&amp;VAR:INDEX=0"}</definedName>
    <definedName name="_2344__FDSAUDITLINK__" localSheetId="2">{"fdsup://Directions/FactSet Auditing Viewer?action=AUDIT_VALUE&amp;DB=129&amp;ID1=90385D10&amp;VALUEID=02001&amp;SDATE=201002&amp;PERIODTYPE=QTR_STD&amp;window=popup_no_bar&amp;width=385&amp;height=120&amp;START_MAXIMIZED=FALSE&amp;creator=factset&amp;display_string=Audit"}</definedName>
    <definedName name="_2344__FDSAUDITLINK__" hidden="1">{"fdsup://directions/FAT Viewer?action=UPDATE&amp;creator=factset&amp;DYN_ARGS=TRUE&amp;DOC_NAME=FAT:FQL_AUDITING_CLIENT_TEMPLATE.FAT&amp;display_string=Audit&amp;VAR:KEY=YVARCXGZOR&amp;VAR:QUERY=RkZfRU5UUlBSX1ZBTF9EQUlMWSg0MDE3Nik=&amp;WINDOW=FIRST_POPUP&amp;HEIGHT=450&amp;WIDTH=450&amp;START_MA","XIMIZED=FALSE&amp;VAR:CALENDAR=US&amp;VAR:SYMBOL=CHH&amp;VAR:INDEX=0"}</definedName>
    <definedName name="_2345__FDSAUDITLINK__" localSheetId="2">{"fdsup://Directions/FactSet Auditing Viewer?action=AUDIT_VALUE&amp;DB=129&amp;ID1=87424N10&amp;VALUEID=02001&amp;SDATE=201002&amp;PERIODTYPE=QTR_STD&amp;window=popup_no_bar&amp;width=385&amp;height=120&amp;START_MAXIMIZED=FALSE&amp;creator=factset&amp;display_string=Audit"}</definedName>
    <definedName name="_2345__FDSAUDITLINK__" hidden="1">{"fdsup://directions/FAT Viewer?action=UPDATE&amp;creator=factset&amp;DYN_ARGS=TRUE&amp;DOC_NAME=FAT:FQL_AUDITING_CLIENT_TEMPLATE.FAT&amp;display_string=Audit&amp;VAR:KEY=KREROBINCB&amp;VAR:QUERY=RkZfRU5UUlBSX1ZBTF9EQUlMWSg0MDE3Nik=&amp;WINDOW=FIRST_POPUP&amp;HEIGHT=450&amp;WIDTH=450&amp;START_MA","XIMIZED=FALSE&amp;VAR:CALENDAR=US&amp;VAR:SYMBOL=WYN&amp;VAR:INDEX=0"}</definedName>
    <definedName name="_2346__FDSAUDITLINK__" localSheetId="2">{"fdsup://Directions/FactSet Auditing Viewer?action=AUDIT_VALUE&amp;DB=129&amp;ID1=86459610&amp;VALUEID=02001&amp;SDATE=201002&amp;PERIODTYPE=QTR_STD&amp;window=popup_no_bar&amp;width=385&amp;height=120&amp;START_MAXIMIZED=FALSE&amp;creator=factset&amp;display_string=Audit"}</definedName>
    <definedName name="_2346__FDSAUDITLINK__" hidden="1">{"fdsup://directions/FAT Viewer?action=UPDATE&amp;creator=factset&amp;DYN_ARGS=TRUE&amp;DOC_NAME=FAT:FQL_AUDITING_CLIENT_TEMPLATE.FAT&amp;display_string=Audit&amp;VAR:KEY=WNOVSDQFAV&amp;VAR:QUERY=RkZfRU5UUlBSX1ZBTF9EQUlMWSg0MDE3NSk=&amp;WINDOW=FIRST_POPUP&amp;HEIGHT=450&amp;WIDTH=450&amp;START_MA","XIMIZED=FALSE&amp;VAR:CALENDAR=US&amp;VAR:SYMBOL=H&amp;VAR:INDEX=0"}</definedName>
    <definedName name="_2347__FDSAUDITLINK__" localSheetId="2">{"fdsup://Directions/FactSet Auditing Viewer?action=AUDIT_VALUE&amp;DB=129&amp;ID1=70432610&amp;VALUEID=02001&amp;SDATE=201001&amp;PERIODTYPE=QTR_STD&amp;window=popup_no_bar&amp;width=385&amp;height=120&amp;START_MAXIMIZED=FALSE&amp;creator=factset&amp;display_string=Audit"}</definedName>
    <definedName name="_2347__FDSAUDITLINK__" hidden="1">{"fdsup://directions/FAT Viewer?action=UPDATE&amp;creator=factset&amp;DYN_ARGS=TRUE&amp;DOC_NAME=FAT:FQL_AUDITING_CLIENT_TEMPLATE.FAT&amp;display_string=Audit&amp;VAR:KEY=GZODKDMPWN&amp;VAR:QUERY=RkZfRU5UUlBSX1ZBTF9EQUlMWSg0MDE3NSk=&amp;WINDOW=FIRST_POPUP&amp;HEIGHT=450&amp;WIDTH=450&amp;START_MA","XIMIZED=FALSE&amp;VAR:CALENDAR=US&amp;VAR:SYMBOL=HOT&amp;VAR:INDEX=0"}</definedName>
    <definedName name="_2348__FDSAUDITLINK__" localSheetId="2">{"fdsup://Directions/FactSet Auditing Viewer?action=AUDIT_VALUE&amp;DB=129&amp;ID1=05301510&amp;VALUEID=02001&amp;SDATE=201004&amp;PERIODTYPE=QTR_STD&amp;window=popup_no_bar&amp;width=385&amp;height=120&amp;START_MAXIMIZED=FALSE&amp;creator=factset&amp;display_string=Audit"}</definedName>
    <definedName name="_2348__FDSAUDITLINK__" hidden="1">{"fdsup://directions/FAT Viewer?action=UPDATE&amp;creator=factset&amp;DYN_ARGS=TRUE&amp;DOC_NAME=FAT:FQL_AUDITING_CLIENT_TEMPLATE.FAT&amp;display_string=Audit&amp;VAR:KEY=SNMTKTSPQD&amp;VAR:QUERY=RkZfRU5UUlBSX1ZBTF9EQUlMWSg0MDE3NSk=&amp;WINDOW=FIRST_POPUP&amp;HEIGHT=450&amp;WIDTH=450&amp;START_MA","XIMIZED=FALSE&amp;VAR:CALENDAR=US&amp;VAR:SYMBOL=585284&amp;VAR:INDEX=0"}</definedName>
    <definedName name="_2349__FDSAUDITLINK__" localSheetId="2">{"fdsup://directions/FAT Viewer?action=UPDATE&amp;creator=factset&amp;DYN_ARGS=TRUE&amp;DOC_NAME=FAT:FQL_AUDITING_CLIENT_TEMPLATE.FAT&amp;display_string=Audit&amp;VAR:KEY=JMVGNEBEXC&amp;VAR:QUERY=KEZTTF9ORVRfSU5DKE5PVyxOT1csRlNBLCxVU0QpQEZGX05FVF9JTkMoTFRNUywwLCwsLFVTRCkp&amp;WINDOW=F","IRST_POPUP&amp;HEIGHT=450&amp;WIDTH=450&amp;START_MAXIMIZED=FALSE&amp;VAR:CALENDAR=US&amp;VAR:SYMBOL=COVR&amp;VAR:INDEX=0"}</definedName>
    <definedName name="_2349__FDSAUDITLINK__" hidden="1">{"fdsup://directions/FAT Viewer?action=UPDATE&amp;creator=factset&amp;DYN_ARGS=TRUE&amp;DOC_NAME=FAT:FQL_AUDITING_CLIENT_TEMPLATE.FAT&amp;display_string=Audit&amp;VAR:KEY=GVKFOREZAH&amp;VAR:QUERY=RkZfRU5UUlBSX1ZBTF9EQUlMWSg0MDE3NSk=&amp;WINDOW=FIRST_POPUP&amp;HEIGHT=450&amp;WIDTH=450&amp;START_MA","XIMIZED=FALSE&amp;VAR:CALENDAR=US&amp;VAR:SYMBOL=MAR&amp;VAR:INDEX=0"}</definedName>
    <definedName name="_235" localSheetId="2" hidden="1">{#N/A,#N/A,TRUE,"Summary";#N/A,#N/A,TRUE,"Financials";#N/A,#N/A,TRUE,"Assumptions";#N/A,#N/A,TRUE,"Pro Forma";#N/A,#N/A,TRUE,"Debt";#N/A,#N/A,TRUE,"Amortization";#N/A,#N/A,TRUE,"GG Returns"}</definedName>
    <definedName name="_235" hidden="1">{#N/A,#N/A,TRUE,"Summary";#N/A,#N/A,TRUE,"Financials";#N/A,#N/A,TRUE,"Assumptions";#N/A,#N/A,TRUE,"Pro Forma";#N/A,#N/A,TRUE,"Debt";#N/A,#N/A,TRUE,"Amortization";#N/A,#N/A,TRUE,"GG Returns"}</definedName>
    <definedName name="_235__________________123Graph_ACHART_13" hidden="1">#REF!</definedName>
    <definedName name="_235_______________123Graph_ACHART_12" hidden="1">#REF!</definedName>
    <definedName name="_235____123Graph_ACHART_11" hidden="1">#REF!</definedName>
    <definedName name="_235___123Graph_ACHART_11" hidden="1">#REF!</definedName>
    <definedName name="_235___123Graph_ACHART_12" hidden="1">#REF!</definedName>
    <definedName name="_235__123Graph_FSUPPLIES_BY_B_U" hidden="1">#REF!</definedName>
    <definedName name="_235__123Graph_XCHART_8A" hidden="1">#REF!</definedName>
    <definedName name="_235__FDSAUDITLINK__" localSheetId="2">{"fdsup://directions/FAT Viewer?action=UPDATE&amp;creator=factset&amp;DYN_ARGS=TRUE&amp;DOC_NAME=FAT:FQL_AUDITING_CLIENT_TEMPLATE.FAT&amp;display_string=Audit&amp;VAR:KEY=QPGZUJQVIH&amp;VAR:QUERY=KEZTTF9ORVRfSU5DKE5PVyxOT1csRlNBLCxVU0QpQEZGX05FVF9JTkMoTFRNUywwLCwsLFVTRCkp&amp;WINDOW=F","IRST_POPUP&amp;HEIGHT=450&amp;WIDTH=450&amp;START_MAXIMIZED=FALSE&amp;VAR:CALENDAR=US&amp;VAR:SYMBOL=03280310&amp;VAR:INDEX=0"}</definedName>
    <definedName name="_235__FDSAUDITLINK__" hidden="1">{"fdsup://Directions/FactSet Auditing Viewer?action=AUDIT_VALUE&amp;DB=129&amp;ID1=94768410&amp;VALUEID=01001&amp;SDATE=201002&amp;PERIODTYPE=QTR_STD&amp;SCFT=3&amp;window=popup_no_bar&amp;width=385&amp;height=120&amp;START_MAXIMIZED=FALSE&amp;creator=factset&amp;display_string=Audit"}</definedName>
    <definedName name="_235__FDSAUDITLINK___1" localSheetId="2" hidden="1">{"fdsup://Directions/FactSet Auditing Viewer?action=AUDIT_VALUE&amp;DB=129&amp;ID1=94768410&amp;VALUEID=01001&amp;SDATE=201002&amp;PERIODTYPE=QTR_STD&amp;SCFT=3&amp;window=popup_no_bar&amp;width=385&amp;height=120&amp;START_MAXIMIZED=FALSE&amp;creator=factset&amp;display_string=Audit"}</definedName>
    <definedName name="_235__FDSAUDITLINK___1" hidden="1">{"fdsup://Directions/FactSet Auditing Viewer?action=AUDIT_VALUE&amp;DB=129&amp;ID1=94768410&amp;VALUEID=01001&amp;SDATE=201002&amp;PERIODTYPE=QTR_STD&amp;SCFT=3&amp;window=popup_no_bar&amp;width=385&amp;height=120&amp;START_MAXIMIZED=FALSE&amp;creator=factset&amp;display_string=Audit"}</definedName>
    <definedName name="_2350__FDSAUDITLINK__" localSheetId="2">{"fdsup://directions/FAT Viewer?action=UPDATE&amp;creator=factset&amp;DYN_ARGS=TRUE&amp;DOC_NAME=FAT:FQL_AUDITING_CLIENT_TEMPLATE.FAT&amp;display_string=Audit&amp;VAR:KEY=XYNMHSRATC&amp;VAR:QUERY=KEZTTF9ORVRfSU5DKE5PVyxOT1csRlNBLCxVU0QpQEZGX05FVF9JTkMoTFRNUywwLCwsLFVTRCkp&amp;WINDOW=F","IRST_POPUP&amp;HEIGHT=450&amp;WIDTH=450&amp;START_MAXIMIZED=FALSE&amp;VAR:CALENDAR=US&amp;VAR:SYMBOL=ORCC&amp;VAR:INDEX=0"}</definedName>
    <definedName name="_2350__FDSAUDITLINK__" hidden="1">{"fdsup://directions/FAT Viewer?action=UPDATE&amp;creator=factset&amp;DYN_ARGS=TRUE&amp;DOC_NAME=FAT:FQL_AUDITING_CLIENT_TEMPLATE.FAT&amp;display_string=Audit&amp;VAR:KEY=MRAJYBKXKV&amp;VAR:QUERY=RkZfRU5UUlBSX1ZBTF9EQUlMWSg0MDE3NSk=&amp;WINDOW=FIRST_POPUP&amp;HEIGHT=450&amp;WIDTH=450&amp;START_MA","XIMIZED=FALSE&amp;VAR:CALENDAR=US&amp;VAR:SYMBOL=CHH&amp;VAR:INDEX=0"}</definedName>
    <definedName name="_2351__FDSAUDITLINK__" localSheetId="2">{"fdsup://directions/FAT Viewer?action=UPDATE&amp;creator=factset&amp;DYN_ARGS=TRUE&amp;DOC_NAME=FAT:FQL_AUDITING_CLIENT_TEMPLATE.FAT&amp;display_string=Audit&amp;VAR:KEY=VUNMPCXMJY&amp;VAR:QUERY=KEZTTF9ORVRfSU5DKE5PVyxOT1csRlNBLCxVU0QpQEZGX05FVF9JTkMoTFRNUywwLCwsLFVTRCkp&amp;WINDOW=F","IRST_POPUP&amp;HEIGHT=450&amp;WIDTH=450&amp;START_MAXIMIZED=FALSE&amp;VAR:CALENDAR=US&amp;VAR:SYMBOL=SEIC&amp;VAR:INDEX=0"}</definedName>
    <definedName name="_2351__FDSAUDITLINK__" hidden="1">{"fdsup://directions/FAT Viewer?action=UPDATE&amp;creator=factset&amp;DYN_ARGS=TRUE&amp;DOC_NAME=FAT:FQL_AUDITING_CLIENT_TEMPLATE.FAT&amp;display_string=Audit&amp;VAR:KEY=UFMFOROTUH&amp;VAR:QUERY=RkZfRU5UUlBSX1ZBTF9EQUlMWSg0MDE3NSk=&amp;WINDOW=FIRST_POPUP&amp;HEIGHT=450&amp;WIDTH=450&amp;START_MA","XIMIZED=FALSE&amp;VAR:CALENDAR=US&amp;VAR:SYMBOL=WYN&amp;VAR:INDEX=0"}</definedName>
    <definedName name="_2352__FDSAUDITLINK__" localSheetId="2">{"fdsup://directions/FAT Viewer?action=UPDATE&amp;creator=factset&amp;DYN_ARGS=TRUE&amp;DOC_NAME=FAT:FQL_AUDITING_CLIENT_TEMPLATE.FAT&amp;display_string=Audit&amp;VAR:KEY=PWTCDATUFA&amp;VAR:QUERY=KEZTTF9ORVRfSU5DKE5PVyxOT1csRlNBLCxVU0QpQEZGX05FVF9JTkMoTFRNUywwLCwsLFVTRCkp&amp;WINDOW=F","IRST_POPUP&amp;HEIGHT=450&amp;WIDTH=450&amp;START_MAXIMIZED=FALSE&amp;VAR:CALENDAR=US&amp;VAR:SYMBOL=CSVI&amp;VAR:INDEX=0"}</definedName>
    <definedName name="_2352__FDSAUDITLINK__" hidden="1">{"fdsup://directions/FAT Viewer?action=UPDATE&amp;creator=factset&amp;DYN_ARGS=TRUE&amp;DOC_NAME=FAT:FQL_AUDITING_CLIENT_TEMPLATE.FAT&amp;display_string=Audit&amp;VAR:KEY=CNGPOLEVIB&amp;VAR:QUERY=RkZfRU5UUlBSX1ZBTF9EQUlMWSg0MDE3MSk=&amp;WINDOW=FIRST_POPUP&amp;HEIGHT=450&amp;WIDTH=450&amp;START_MA","XIMIZED=FALSE&amp;VAR:CALENDAR=US&amp;VAR:SYMBOL=H&amp;VAR:INDEX=0"}</definedName>
    <definedName name="_2353__FDSAUDITLINK__" localSheetId="2">{"fdsup://directions/FAT Viewer?action=UPDATE&amp;creator=factset&amp;DYN_ARGS=TRUE&amp;DOC_NAME=FAT:FQL_AUDITING_CLIENT_TEMPLATE.FAT&amp;display_string=Audit&amp;VAR:KEY=LQTGLEVOJM&amp;VAR:QUERY=KEZTTF9ORVRfSU5DKE5PVyxOT1csRlNBLCxVU0QpQEZGX05FVF9JTkMoTFRNUywwLCwsLFVTRCkp&amp;WINDOW=F","IRST_POPUP&amp;HEIGHT=450&amp;WIDTH=450&amp;START_MAXIMIZED=FALSE&amp;VAR:CALENDAR=US&amp;VAR:SYMBOL=HYC&amp;VAR:INDEX=0"}</definedName>
    <definedName name="_2353__FDSAUDITLINK__" hidden="1">{"fdsup://directions/FAT Viewer?action=UPDATE&amp;creator=factset&amp;DYN_ARGS=TRUE&amp;DOC_NAME=FAT:FQL_AUDITING_CLIENT_TEMPLATE.FAT&amp;display_string=Audit&amp;VAR:KEY=WXALKPMLMP&amp;VAR:QUERY=RkZfRU5UUlBSX1ZBTF9EQUlMWSg0MDE3MSk=&amp;WINDOW=FIRST_POPUP&amp;HEIGHT=450&amp;WIDTH=450&amp;START_MA","XIMIZED=FALSE&amp;VAR:CALENDAR=US&amp;VAR:SYMBOL=HOT&amp;VAR:INDEX=0"}</definedName>
    <definedName name="_2354__FDSAUDITLINK__" localSheetId="2">{"fdsup://directions/FAT Viewer?action=UPDATE&amp;creator=factset&amp;DYN_ARGS=TRUE&amp;DOC_NAME=FAT:FQL_AUDITING_CLIENT_TEMPLATE.FAT&amp;display_string=Audit&amp;VAR:KEY=DAJQBIDEJE&amp;VAR:QUERY=KEZTTF9ORVRfSU5DKE5PVyxOT1csRlNBLCxVU0QpQEZGX05FVF9JTkMoTFRNUywwLCwsLFVTRCkp&amp;WINDOW=F","IRST_POPUP&amp;HEIGHT=450&amp;WIDTH=450&amp;START_MAXIMIZED=FALSE&amp;VAR:CALENDAR=US&amp;VAR:SYMBOL=EPAY&amp;VAR:INDEX=0"}</definedName>
    <definedName name="_2354__FDSAUDITLINK__" hidden="1">{"fdsup://directions/FAT Viewer?action=UPDATE&amp;creator=factset&amp;DYN_ARGS=TRUE&amp;DOC_NAME=FAT:FQL_AUDITING_CLIENT_TEMPLATE.FAT&amp;display_string=Audit&amp;VAR:KEY=KHEBWVQXKT&amp;VAR:QUERY=RkZfRU5UUlBSX1ZBTF9EQUlMWSg0MDE3MSk=&amp;WINDOW=FIRST_POPUP&amp;HEIGHT=450&amp;WIDTH=450&amp;START_MA","XIMIZED=FALSE&amp;VAR:CALENDAR=US&amp;VAR:SYMBOL=585284&amp;VAR:INDEX=0"}</definedName>
    <definedName name="_2355__FDSAUDITLINK__" localSheetId="2">{"fdsup://directions/FAT Viewer?action=UPDATE&amp;creator=factset&amp;DYN_ARGS=TRUE&amp;DOC_NAME=FAT:FQL_AUDITING_CLIENT_TEMPLATE.FAT&amp;display_string=Audit&amp;VAR:KEY=HIRYJAJIXY&amp;VAR:QUERY=KEZTTF9ORVRfSU5DKE5PVyxOT1csRlNBLCxVU0QpQEZGX05FVF9JTkMoTFRNUywwLCwsLFVTRCkp&amp;WINDOW=F","IRST_POPUP&amp;HEIGHT=450&amp;WIDTH=450&amp;START_MAXIMIZED=FALSE&amp;VAR:CALENDAR=US&amp;VAR:SYMBOL=MKTX&amp;VAR:INDEX=0"}</definedName>
    <definedName name="_2355__FDSAUDITLINK__" hidden="1">{"fdsup://directions/FAT Viewer?action=UPDATE&amp;creator=factset&amp;DYN_ARGS=TRUE&amp;DOC_NAME=FAT:FQL_AUDITING_CLIENT_TEMPLATE.FAT&amp;display_string=Audit&amp;VAR:KEY=ELUNOZKDWX&amp;VAR:QUERY=RkZfRU5UUlBSX1ZBTF9EQUlMWSg0MDE3MSk=&amp;WINDOW=FIRST_POPUP&amp;HEIGHT=450&amp;WIDTH=450&amp;START_MA","XIMIZED=FALSE&amp;VAR:CALENDAR=US&amp;VAR:SYMBOL=MAR&amp;VAR:INDEX=0"}</definedName>
    <definedName name="_2356__FDSAUDITLINK__" localSheetId="2">{"fdsup://directions/FAT Viewer?action=UPDATE&amp;creator=factset&amp;DYN_ARGS=TRUE&amp;DOC_NAME=FAT:FQL_AUDITING_CLIENT_TEMPLATE.FAT&amp;display_string=Audit&amp;VAR:KEY=ZWPANCFYPK&amp;VAR:QUERY=KEZTTF9ORVRfSU5DKE5PVyxOT1csRlNBLCxVU0QpQEZGX05FVF9JTkMoTFRNUywwLCwsLFVTRCkp&amp;WINDOW=F","IRST_POPUP&amp;HEIGHT=450&amp;WIDTH=450&amp;START_MAXIMIZED=FALSE&amp;VAR:CALENDAR=US&amp;VAR:SYMBOL=ITG&amp;VAR:INDEX=0"}</definedName>
    <definedName name="_2356__FDSAUDITLINK__" hidden="1">{"fdsup://directions/FAT Viewer?action=UPDATE&amp;creator=factset&amp;DYN_ARGS=TRUE&amp;DOC_NAME=FAT:FQL_AUDITING_CLIENT_TEMPLATE.FAT&amp;display_string=Audit&amp;VAR:KEY=GBILWDGNYB&amp;VAR:QUERY=RkZfRU5UUlBSX1ZBTF9EQUlMWSg0MDE3MSk=&amp;WINDOW=FIRST_POPUP&amp;HEIGHT=450&amp;WIDTH=450&amp;START_MA","XIMIZED=FALSE&amp;VAR:CALENDAR=US&amp;VAR:SYMBOL=CHH&amp;VAR:INDEX=0"}</definedName>
    <definedName name="_2357__FDSAUDITLINK__" localSheetId="2">{"fdsup://directions/FAT Viewer?action=UPDATE&amp;creator=factset&amp;DYN_ARGS=TRUE&amp;DOC_NAME=FAT:FQL_AUDITING_CLIENT_TEMPLATE.FAT&amp;display_string=Audit&amp;VAR:KEY=TCZMDWNGBC&amp;VAR:QUERY=KEZTTF9ORVRfSU5DKE5PVyxOT1csRlNBLCxVU0QpQEZGX05FVF9JTkMoTFRNUywwLCwsLFVTRCkp&amp;WINDOW=F","IRST_POPUP&amp;HEIGHT=450&amp;WIDTH=450&amp;START_MAXIMIZED=FALSE&amp;VAR:CALENDAR=US&amp;VAR:SYMBOL=ACIW&amp;VAR:INDEX=0"}</definedName>
    <definedName name="_2357__FDSAUDITLINK__" hidden="1">{"fdsup://directions/FAT Viewer?action=UPDATE&amp;creator=factset&amp;DYN_ARGS=TRUE&amp;DOC_NAME=FAT:FQL_AUDITING_CLIENT_TEMPLATE.FAT&amp;display_string=Audit&amp;VAR:KEY=IXENMVCFWL&amp;VAR:QUERY=RkZfRU5UUlBSX1ZBTF9EQUlMWSg0MDE3MSk=&amp;WINDOW=FIRST_POPUP&amp;HEIGHT=450&amp;WIDTH=450&amp;START_MA","XIMIZED=FALSE&amp;VAR:CALENDAR=US&amp;VAR:SYMBOL=WYN&amp;VAR:INDEX=0"}</definedName>
    <definedName name="_2358__FDSAUDITLINK__" localSheetId="2">{"fdsup://directions/FAT Viewer?action=UPDATE&amp;creator=factset&amp;DYN_ARGS=TRUE&amp;DOC_NAME=FAT:FQL_AUDITING_CLIENT_TEMPLATE.FAT&amp;display_string=Audit&amp;VAR:KEY=NABUPAFCJG&amp;VAR:QUERY=KEZTTF9ORVRfSU5DKE5PVyxOT1csRlNBLCxVU0QpQEZGX05FVF9JTkMoTFRNUywwLCwsLFVTRCkp&amp;WINDOW=F","IRST_POPUP&amp;HEIGHT=450&amp;WIDTH=450&amp;START_MAXIMIZED=FALSE&amp;VAR:CALENDAR=US&amp;VAR:SYMBOL=EBIX&amp;VAR:INDEX=0"}</definedName>
    <definedName name="_2358__FDSAUDITLINK__" hidden="1">{"fdsup://directions/FAT Viewer?action=UPDATE&amp;creator=factset&amp;DYN_ARGS=TRUE&amp;DOC_NAME=FAT:FQL_AUDITING_CLIENT_TEMPLATE.FAT&amp;display_string=Audit&amp;VAR:KEY=WTKPMXGPUB&amp;VAR:QUERY=RkZfRU5UUlBSX1ZBTF9EQUlMWSg0MDE3MCk=&amp;WINDOW=FIRST_POPUP&amp;HEIGHT=450&amp;WIDTH=450&amp;START_MA","XIMIZED=FALSE&amp;VAR:CALENDAR=US&amp;VAR:SYMBOL=H&amp;VAR:INDEX=0"}</definedName>
    <definedName name="_2359__FDSAUDITLINK__" localSheetId="2">{"fdsup://directions/FAT Viewer?action=UPDATE&amp;creator=factset&amp;DYN_ARGS=TRUE&amp;DOC_NAME=FAT:FQL_AUDITING_CLIENT_TEMPLATE.FAT&amp;display_string=Audit&amp;VAR:KEY=PAZSDIVWZQ&amp;VAR:QUERY=KEZTTF9ORVRfSU5DKE5PVyxOT1csRlNBLCxVU0QpQEZGX05FVF9JTkMoTFRNUywwLCwsLFVTRCkp&amp;WINDOW=F","IRST_POPUP&amp;HEIGHT=450&amp;WIDTH=450&amp;START_MAXIMIZED=FALSE&amp;VAR:CALENDAR=US&amp;VAR:SYMBOL=FIC&amp;VAR:INDEX=0"}</definedName>
    <definedName name="_2359__FDSAUDITLINK__" hidden="1">{"fdsup://directions/FAT Viewer?action=UPDATE&amp;creator=factset&amp;DYN_ARGS=TRUE&amp;DOC_NAME=FAT:FQL_AUDITING_CLIENT_TEMPLATE.FAT&amp;display_string=Audit&amp;VAR:KEY=ADOVOFQVUT&amp;VAR:QUERY=RkZfRU5UUlBSX1ZBTF9EQUlMWSg0MDE3MCk=&amp;WINDOW=FIRST_POPUP&amp;HEIGHT=450&amp;WIDTH=450&amp;START_MA","XIMIZED=FALSE&amp;VAR:CALENDAR=US&amp;VAR:SYMBOL=HOT&amp;VAR:INDEX=0"}</definedName>
    <definedName name="_236__________________123Graph_ACHART_14" hidden="1">#REF!</definedName>
    <definedName name="_236_______________123Graph_ACHART_13" hidden="1">#REF!</definedName>
    <definedName name="_236____123Graph_ACHART_12" hidden="1">#REF!</definedName>
    <definedName name="_236___123Graph_ACHART_12" hidden="1">#REF!</definedName>
    <definedName name="_236___123Graph_ACHART_13" hidden="1">#REF!</definedName>
    <definedName name="_236__FDSAUDITLINK__" localSheetId="2" hidden="1">{"fdsup://directions/FAT Viewer?action=UPDATE&amp;creator=factset&amp;DYN_ARGS=TRUE&amp;DOC_NAME=FAT:FQL_AUDITING_CLIENT_TEMPLATE.FAT&amp;display_string=Audit&amp;VAR:KEY=FSNSBQXCLG&amp;VAR:QUERY=RkZfQ0FQRVgoQU5OLDQwNTc0LCwsUlAsVVNEKQ==&amp;WINDOW=FIRST_POPUP&amp;HEIGHT=450&amp;WIDTH=450&amp;STAR","T_MAXIMIZED=FALSE&amp;VAR:CALENDAR=US&amp;VAR:SYMBOL=LIZ&amp;VAR:INDEX=0"}</definedName>
    <definedName name="_236__FDSAUDITLINK__" hidden="1">{"fdsup://directions/FAT Viewer?action=UPDATE&amp;creator=factset&amp;DYN_ARGS=TRUE&amp;DOC_NAME=FAT:FQL_AUDITING_CLIENT_TEMPLATE.FAT&amp;display_string=Audit&amp;VAR:KEY=GHODANUPSP&amp;VAR:QUERY=KEZGX0dST1NTX0lOQyhMVE1TLDQwNzI0LCwsUlAsVVNEKUBGRl9HUk9TU19JTkMoTFRNU19TRU1JLDQwNzI0L","CwsUlAsVVNEKSk=&amp;WINDOW=FIRST_POPUP&amp;HEIGHT=450&amp;WIDTH=450&amp;START_MAXIMIZED=FALSE&amp;VAR:CALENDAR=US&amp;VAR:SYMBOL=PDFS&amp;VAR:INDEX=0"}</definedName>
    <definedName name="_236__FDSAUDITLINK___1" localSheetId="2" hidden="1">{"fdsup://directions/FAT Viewer?action=UPDATE&amp;creator=factset&amp;DYN_ARGS=TRUE&amp;DOC_NAME=FAT:FQL_AUDITING_CLIENT_TEMPLATE.FAT&amp;display_string=Audit&amp;VAR:KEY=GHODANUPSP&amp;VAR:QUERY=KEZGX0dST1NTX0lOQyhMVE1TLDQwNzI0LCwsUlAsVVNEKUBGRl9HUk9TU19JTkMoTFRNU19TRU1JLDQwNzI0L","CwsUlAsVVNEKSk=&amp;WINDOW=FIRST_POPUP&amp;HEIGHT=450&amp;WIDTH=450&amp;START_MAXIMIZED=FALSE&amp;VAR:CALENDAR=US&amp;VAR:SYMBOL=PDFS&amp;VAR:INDEX=0"}</definedName>
    <definedName name="_236__FDSAUDITLINK___1" hidden="1">{"fdsup://directions/FAT Viewer?action=UPDATE&amp;creator=factset&amp;DYN_ARGS=TRUE&amp;DOC_NAME=FAT:FQL_AUDITING_CLIENT_TEMPLATE.FAT&amp;display_string=Audit&amp;VAR:KEY=GHODANUPSP&amp;VAR:QUERY=KEZGX0dST1NTX0lOQyhMVE1TLDQwNzI0LCwsUlAsVVNEKUBGRl9HUk9TU19JTkMoTFRNU19TRU1JLDQwNzI0L","CwsUlAsVVNEKSk=&amp;WINDOW=FIRST_POPUP&amp;HEIGHT=450&amp;WIDTH=450&amp;START_MAXIMIZED=FALSE&amp;VAR:CALENDAR=US&amp;VAR:SYMBOL=PDFS&amp;VAR:INDEX=0"}</definedName>
    <definedName name="_2360__FDSAUDITLINK__" localSheetId="2">{"fdsup://directions/FAT Viewer?action=UPDATE&amp;creator=factset&amp;DYN_ARGS=TRUE&amp;DOC_NAME=FAT:FQL_AUDITING_CLIENT_TEMPLATE.FAT&amp;display_string=Audit&amp;VAR:KEY=DIPEHIHEVU&amp;VAR:QUERY=KEZTTF9ORVRfSU5DKE5PVyxOT1csRlNBLCxVU0QpQEZGX05FVF9JTkMoTFRNUywwLCwsLFVTRCkp&amp;WINDOW=F","IRST_POPUP&amp;HEIGHT=450&amp;WIDTH=450&amp;START_MAXIMIZED=FALSE&amp;VAR:CALENDAR=US&amp;VAR:SYMBOL=ADVS&amp;VAR:INDEX=0"}</definedName>
    <definedName name="_2360__FDSAUDITLINK__" hidden="1">{"fdsup://directions/FAT Viewer?action=UPDATE&amp;creator=factset&amp;DYN_ARGS=TRUE&amp;DOC_NAME=FAT:FQL_AUDITING_CLIENT_TEMPLATE.FAT&amp;display_string=Audit&amp;VAR:KEY=MHIRIDYVGZ&amp;VAR:QUERY=RkZfRU5UUlBSX1ZBTF9EQUlMWSg0MDE3MCk=&amp;WINDOW=FIRST_POPUP&amp;HEIGHT=450&amp;WIDTH=450&amp;START_MA","XIMIZED=FALSE&amp;VAR:CALENDAR=US&amp;VAR:SYMBOL=585284&amp;VAR:INDEX=0"}</definedName>
    <definedName name="_2361__FDSAUDITLINK__" localSheetId="2">{"fdsup://directions/FAT Viewer?action=UPDATE&amp;creator=factset&amp;DYN_ARGS=TRUE&amp;DOC_NAME=FAT:FQL_AUDITING_CLIENT_TEMPLATE.FAT&amp;display_string=Audit&amp;VAR:KEY=DSBIDCLYFC&amp;VAR:QUERY=KEZTTF9ORVRfSU5DKE5PVyxOT1csRlNBLCxVU0QpQEZGX05FVF9JTkMoTFRNUywwLCwsLFVTRCkp&amp;WINDOW=F","IRST_POPUP&amp;HEIGHT=450&amp;WIDTH=450&amp;START_MAXIMIZED=FALSE&amp;VAR:CALENDAR=US&amp;VAR:SYMBOL=JKHY&amp;VAR:INDEX=0"}</definedName>
    <definedName name="_2361__FDSAUDITLINK__" hidden="1">{"fdsup://directions/FAT Viewer?action=UPDATE&amp;creator=factset&amp;DYN_ARGS=TRUE&amp;DOC_NAME=FAT:FQL_AUDITING_CLIENT_TEMPLATE.FAT&amp;display_string=Audit&amp;VAR:KEY=IFKVIHQVMB&amp;VAR:QUERY=RkZfRU5UUlBSX1ZBTF9EQUlMWSg0MDE3MCk=&amp;WINDOW=FIRST_POPUP&amp;HEIGHT=450&amp;WIDTH=450&amp;START_MA","XIMIZED=FALSE&amp;VAR:CALENDAR=US&amp;VAR:SYMBOL=MAR&amp;VAR:INDEX=0"}</definedName>
    <definedName name="_2362__FDSAUDITLINK__" localSheetId="2">{"fdsup://directions/FAT Viewer?action=UPDATE&amp;creator=factset&amp;DYN_ARGS=TRUE&amp;DOC_NAME=FAT:FQL_AUDITING_CLIENT_TEMPLATE.FAT&amp;display_string=Audit&amp;VAR:KEY=PCDAFOJYZC&amp;VAR:QUERY=KEZTTF9ORVRfSU5DKE5PVyxOT1csRlNBLCxVU0QpQEZGX05FVF9JTkMoTFRNUywwLCwsLFVTRCkp&amp;WINDOW=F","IRST_POPUP&amp;HEIGHT=450&amp;WIDTH=450&amp;START_MAXIMIZED=FALSE&amp;VAR:CALENDAR=US&amp;VAR:SYMBOL=TSS&amp;VAR:INDEX=0"}</definedName>
    <definedName name="_2362__FDSAUDITLINK__" hidden="1">{"fdsup://directions/FAT Viewer?action=UPDATE&amp;creator=factset&amp;DYN_ARGS=TRUE&amp;DOC_NAME=FAT:FQL_AUDITING_CLIENT_TEMPLATE.FAT&amp;display_string=Audit&amp;VAR:KEY=SROFMDQRQH&amp;VAR:QUERY=RkZfRU5UUlBSX1ZBTF9EQUlMWSg0MDE3MCk=&amp;WINDOW=FIRST_POPUP&amp;HEIGHT=450&amp;WIDTH=450&amp;START_MA","XIMIZED=FALSE&amp;VAR:CALENDAR=US&amp;VAR:SYMBOL=CHH&amp;VAR:INDEX=0"}</definedName>
    <definedName name="_2363__FDSAUDITLINK__" localSheetId="2">{"fdsup://directions/FAT Viewer?action=UPDATE&amp;creator=factset&amp;DYN_ARGS=TRUE&amp;DOC_NAME=FAT:FQL_AUDITING_CLIENT_TEMPLATE.FAT&amp;display_string=Audit&amp;VAR:KEY=ZUHMRSBUV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ONE&amp;VAR:INDEX=0"}</definedName>
    <definedName name="_2363__FDSAUDITLINK__" hidden="1">{"fdsup://directions/FAT Viewer?action=UPDATE&amp;creator=factset&amp;DYN_ARGS=TRUE&amp;DOC_NAME=FAT:FQL_AUDITING_CLIENT_TEMPLATE.FAT&amp;display_string=Audit&amp;VAR:KEY=AJOTMFUZEB&amp;VAR:QUERY=RkZfRU5UUlBSX1ZBTF9EQUlMWSg0MDE3MCk=&amp;WINDOW=FIRST_POPUP&amp;HEIGHT=450&amp;WIDTH=450&amp;START_MA","XIMIZED=FALSE&amp;VAR:CALENDAR=US&amp;VAR:SYMBOL=WYN&amp;VAR:INDEX=0"}</definedName>
    <definedName name="_2364__FDSAUDITLINK__" localSheetId="2">{"fdsup://directions/FAT Viewer?action=UPDATE&amp;creator=factset&amp;DYN_ARGS=TRUE&amp;DOC_NAME=FAT:FQL_AUDITING_CLIENT_TEMPLATE.FAT&amp;display_string=Audit&amp;VAR:KEY=NAHGPGJYZ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SVI&amp;VAR:INDEX=0"}</definedName>
    <definedName name="_2364__FDSAUDITLINK__" hidden="1">{"fdsup://directions/FAT Viewer?action=UPDATE&amp;creator=factset&amp;DYN_ARGS=TRUE&amp;DOC_NAME=FAT:FQL_AUDITING_CLIENT_TEMPLATE.FAT&amp;display_string=Audit&amp;VAR:KEY=GVCVAZQROX&amp;VAR:QUERY=RkZfRU5UUlBSX1ZBTF9EQUlMWSg0MDE2OSk=&amp;WINDOW=FIRST_POPUP&amp;HEIGHT=450&amp;WIDTH=450&amp;START_MA","XIMIZED=FALSE&amp;VAR:CALENDAR=US&amp;VAR:SYMBOL=H&amp;VAR:INDEX=0"}</definedName>
    <definedName name="_2365__FDSAUDITLINK__" localSheetId="2">{"fdsup://directions/FAT Viewer?action=UPDATE&amp;creator=factset&amp;DYN_ARGS=TRUE&amp;DOC_NAME=FAT:FQL_AUDITING_CLIENT_TEMPLATE.FAT&amp;display_string=Audit&amp;VAR:KEY=NUHIXUZILC&amp;VAR:QUERY=KEZTTF9ORVRfSU5DKE5PVyxOT1csRlNBLCxVU0QpQEZGX05FVF9JTkMoTFRNUywwLCwsLFVTRCkp&amp;WINDOW=F","IRST_POPUP&amp;HEIGHT=450&amp;WIDTH=450&amp;START_MAXIMIZED=FALSE&amp;VAR:CALENDAR=US&amp;VAR:SYMBOL=FISV&amp;VAR:INDEX=0"}</definedName>
    <definedName name="_2365__FDSAUDITLINK__" hidden="1">{"fdsup://directions/FAT Viewer?action=UPDATE&amp;creator=factset&amp;DYN_ARGS=TRUE&amp;DOC_NAME=FAT:FQL_AUDITING_CLIENT_TEMPLATE.FAT&amp;display_string=Audit&amp;VAR:KEY=AXIVADWLQV&amp;VAR:QUERY=RkZfRU5UUlBSX1ZBTF9EQUlMWSg0MDE2OSk=&amp;WINDOW=FIRST_POPUP&amp;HEIGHT=450&amp;WIDTH=450&amp;START_MA","XIMIZED=FALSE&amp;VAR:CALENDAR=US&amp;VAR:SYMBOL=HOT&amp;VAR:INDEX=0"}</definedName>
    <definedName name="_2366__FDSAUDITLINK__" localSheetId="2">{"fdsup://directions/FAT Viewer?action=UPDATE&amp;creator=factset&amp;DYN_ARGS=TRUE&amp;DOC_NAME=FAT:FQL_AUDITING_CLIENT_TEMPLATE.FAT&amp;display_string=Audit&amp;VAR:KEY=ZIXQLMDMTQ&amp;VAR:QUERY=KEZTTF9ORVRfSU5DKE5PVyxOT1csRlNBLCxVU0QpQEZGX05FVF9JTkMoTFRNUywwLCwsLFVTRCkp&amp;WINDOW=F","IRST_POPUP&amp;HEIGHT=450&amp;WIDTH=450&amp;START_MAXIMIZED=FALSE&amp;VAR:CALENDAR=US&amp;VAR:SYMBOL=FIS&amp;VAR:INDEX=0"}</definedName>
    <definedName name="_2366__FDSAUDITLINK__" hidden="1">{"fdsup://directions/FAT Viewer?action=UPDATE&amp;creator=factset&amp;DYN_ARGS=TRUE&amp;DOC_NAME=FAT:FQL_AUDITING_CLIENT_TEMPLATE.FAT&amp;display_string=Audit&amp;VAR:KEY=AXMFWJCBGV&amp;VAR:QUERY=RkZfRU5UUlBSX1ZBTF9EQUlMWSg0MDE2OSk=&amp;WINDOW=FIRST_POPUP&amp;HEIGHT=450&amp;WIDTH=450&amp;START_MA","XIMIZED=FALSE&amp;VAR:CALENDAR=US&amp;VAR:SYMBOL=585284&amp;VAR:INDEX=0"}</definedName>
    <definedName name="_2367__FDSAUDITLINK__" localSheetId="2">{"fdsup://directions/FAT Viewer?action=UPDATE&amp;creator=factset&amp;DYN_ARGS=TRUE&amp;DOC_NAME=FAT:FQL_AUDITING_CLIENT_TEMPLATE.FAT&amp;display_string=Audit&amp;VAR:KEY=PANAZGDUZS&amp;VAR:QUERY=KEZTTF9ORVRfSU5DKE5PVyxOT1csRlNBLCxVU0QpQEZGX05FVF9JTkMoTFRNUywwLCwsLFVTRCkp&amp;WINDOW=F","IRST_POPUP&amp;HEIGHT=450&amp;WIDTH=450&amp;START_MAXIMIZED=FALSE&amp;VAR:CALENDAR=US&amp;VAR:SYMBOL=B19NLV&amp;VAR:INDEX=0"}</definedName>
    <definedName name="_2367__FDSAUDITLINK__" hidden="1">{"fdsup://directions/FAT Viewer?action=UPDATE&amp;creator=factset&amp;DYN_ARGS=TRUE&amp;DOC_NAME=FAT:FQL_AUDITING_CLIENT_TEMPLATE.FAT&amp;display_string=Audit&amp;VAR:KEY=EDWTAZKPOZ&amp;VAR:QUERY=RkZfRU5UUlBSX1ZBTF9EQUlMWSg0MDE2OSk=&amp;WINDOW=FIRST_POPUP&amp;HEIGHT=450&amp;WIDTH=450&amp;START_MA","XIMIZED=FALSE&amp;VAR:CALENDAR=US&amp;VAR:SYMBOL=MAR&amp;VAR:INDEX=0"}</definedName>
    <definedName name="_2368__FDSAUDITLINK__" localSheetId="2">{"fdsup://directions/FAT Viewer?action=UPDATE&amp;creator=factset&amp;DYN_ARGS=TRUE&amp;DOC_NAME=FAT:FQL_AUDITING_CLIENT_TEMPLATE.FAT&amp;display_string=Audit&amp;VAR:KEY=LSDEZWJU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OVR&amp;VAR:INDEX=0"}</definedName>
    <definedName name="_2368__FDSAUDITLINK__" hidden="1">{"fdsup://directions/FAT Viewer?action=UPDATE&amp;creator=factset&amp;DYN_ARGS=TRUE&amp;DOC_NAME=FAT:FQL_AUDITING_CLIENT_TEMPLATE.FAT&amp;display_string=Audit&amp;VAR:KEY=WVGBQVEFGX&amp;VAR:QUERY=RkZfRU5UUlBSX1ZBTF9EQUlMWSg0MDE2OSk=&amp;WINDOW=FIRST_POPUP&amp;HEIGHT=450&amp;WIDTH=450&amp;START_MA","XIMIZED=FALSE&amp;VAR:CALENDAR=US&amp;VAR:SYMBOL=CHH&amp;VAR:INDEX=0"}</definedName>
    <definedName name="_2369__FDSAUDITLINK__" localSheetId="2">{"fdsup://directions/FAT Viewer?action=UPDATE&amp;creator=factset&amp;DYN_ARGS=TRUE&amp;DOC_NAME=FAT:FQL_AUDITING_CLIENT_TEMPLATE.FAT&amp;display_string=Audit&amp;VAR:KEY=NQFKBONWN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RCC&amp;VAR:INDEX=0"}</definedName>
    <definedName name="_2369__FDSAUDITLINK__" hidden="1">{"fdsup://directions/FAT Viewer?action=UPDATE&amp;creator=factset&amp;DYN_ARGS=TRUE&amp;DOC_NAME=FAT:FQL_AUDITING_CLIENT_TEMPLATE.FAT&amp;display_string=Audit&amp;VAR:KEY=GTQTQJCXGV&amp;VAR:QUERY=RkZfRU5UUlBSX1ZBTF9EQUlMWSg0MDE2OSk=&amp;WINDOW=FIRST_POPUP&amp;HEIGHT=450&amp;WIDTH=450&amp;START_MA","XIMIZED=FALSE&amp;VAR:CALENDAR=US&amp;VAR:SYMBOL=WYN&amp;VAR:INDEX=0"}</definedName>
    <definedName name="_237__________________123Graph_ACHART_15" hidden="1">#REF!</definedName>
    <definedName name="_237_______________123Graph_ACHART_14" hidden="1">#REF!</definedName>
    <definedName name="_237____123Graph_ACHART_13" hidden="1">#REF!</definedName>
    <definedName name="_237___123Graph_ACHART_13" hidden="1">#REF!</definedName>
    <definedName name="_237___123Graph_ACHART_14" hidden="1">#REF!</definedName>
    <definedName name="_237__FDSAUDITLINK__" localSheetId="2" hidden="1">{"fdsup://directions/FAT Viewer?action=UPDATE&amp;creator=factset&amp;DYN_ARGS=TRUE&amp;DOC_NAME=FAT:FQL_AUDITING_CLIENT_TEMPLATE.FAT&amp;display_string=Audit&amp;VAR:KEY=RYXIFIDINO&amp;VAR:QUERY=RkZfQ0FQRVgoWVRELDQwMjA5LCwsUlAsVVNEKQ==&amp;WINDOW=FIRST_POPUP&amp;HEIGHT=450&amp;WIDTH=450&amp;STAR","T_MAXIMIZED=FALSE&amp;VAR:CALENDAR=US&amp;VAR:SYMBOL=LIZ&amp;VAR:INDEX=0"}</definedName>
    <definedName name="_237__FDSAUDITLINK__" hidden="1">{"fdsup://directions/FAT Viewer?action=UPDATE&amp;creator=factset&amp;DYN_ARGS=TRUE&amp;DOC_NAME=FAT:FQL_AUDITING_CLIENT_TEMPLATE.FAT&amp;display_string=Audit&amp;VAR:KEY=EBATSTMJKL&amp;VAR:QUERY=KEZGX0dST1NTX0lOQyhMVE1TLDQwNzI0LCwsUlAsVVNEKUBGRl9HUk9TU19JTkMoTFRNU19TRU1JLDQwNzI0L","CwsUlAsVVNEKSk=&amp;WINDOW=FIRST_POPUP&amp;HEIGHT=450&amp;WIDTH=450&amp;START_MAXIMIZED=FALSE&amp;VAR:CALENDAR=US&amp;VAR:SYMBOL=ENTU&amp;VAR:INDEX=0"}</definedName>
    <definedName name="_237__FDSAUDITLINK___1" localSheetId="2" hidden="1">{"fdsup://directions/FAT Viewer?action=UPDATE&amp;creator=factset&amp;DYN_ARGS=TRUE&amp;DOC_NAME=FAT:FQL_AUDITING_CLIENT_TEMPLATE.FAT&amp;display_string=Audit&amp;VAR:KEY=EBATSTMJKL&amp;VAR:QUERY=KEZGX0dST1NTX0lOQyhMVE1TLDQwNzI0LCwsUlAsVVNEKUBGRl9HUk9TU19JTkMoTFRNU19TRU1JLDQwNzI0L","CwsUlAsVVNEKSk=&amp;WINDOW=FIRST_POPUP&amp;HEIGHT=450&amp;WIDTH=450&amp;START_MAXIMIZED=FALSE&amp;VAR:CALENDAR=US&amp;VAR:SYMBOL=ENTU&amp;VAR:INDEX=0"}</definedName>
    <definedName name="_237__FDSAUDITLINK___1" hidden="1">{"fdsup://directions/FAT Viewer?action=UPDATE&amp;creator=factset&amp;DYN_ARGS=TRUE&amp;DOC_NAME=FAT:FQL_AUDITING_CLIENT_TEMPLATE.FAT&amp;display_string=Audit&amp;VAR:KEY=EBATSTMJKL&amp;VAR:QUERY=KEZGX0dST1NTX0lOQyhMVE1TLDQwNzI0LCwsUlAsVVNEKUBGRl9HUk9TU19JTkMoTFRNU19TRU1JLDQwNzI0L","CwsUlAsVVNEKSk=&amp;WINDOW=FIRST_POPUP&amp;HEIGHT=450&amp;WIDTH=450&amp;START_MAXIMIZED=FALSE&amp;VAR:CALENDAR=US&amp;VAR:SYMBOL=ENTU&amp;VAR:INDEX=0"}</definedName>
    <definedName name="_2370__FDSAUDITLINK__" localSheetId="2">{"fdsup://Directions/FactSet Auditing Viewer?action=AUDIT_VALUE&amp;DB=129&amp;ID1=78463B10&amp;VALUEID=02001&amp;SDATE=201002&amp;PERIODTYPE=QTR_STD&amp;window=popup_no_bar&amp;width=385&amp;height=120&amp;START_MAXIMIZED=FALSE&amp;creator=factset&amp;display_string=Audit"}</definedName>
    <definedName name="_2370__FDSAUDITLINK__" hidden="1">{"fdsup://directions/FAT Viewer?action=UPDATE&amp;creator=factset&amp;DYN_ARGS=TRUE&amp;DOC_NAME=FAT:FQL_AUDITING_CLIENT_TEMPLATE.FAT&amp;display_string=Audit&amp;VAR:KEY=INEXYJAZMB&amp;VAR:QUERY=RkZfRU5UUlBSX1ZBTF9EQUlMWSg0MDE2OCk=&amp;WINDOW=FIRST_POPUP&amp;HEIGHT=450&amp;WIDTH=450&amp;START_MA","XIMIZED=FALSE&amp;VAR:CALENDAR=US&amp;VAR:SYMBOL=H&amp;VAR:INDEX=0"}</definedName>
    <definedName name="_2371__FDSAUDITLINK__" localSheetId="2">{"fdsup://directions/FAT Viewer?action=UPDATE&amp;creator=factset&amp;DYN_ARGS=TRUE&amp;DOC_NAME=FAT:FQL_AUDITING_CLIENT_TEMPLATE.FAT&amp;display_string=Audit&amp;VAR:KEY=HWPAFKZK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NDT&amp;VAR:INDEX=0"}</definedName>
    <definedName name="_2371__FDSAUDITLINK__" hidden="1">{"fdsup://directions/FAT Viewer?action=UPDATE&amp;creator=factset&amp;DYN_ARGS=TRUE&amp;DOC_NAME=FAT:FQL_AUDITING_CLIENT_TEMPLATE.FAT&amp;display_string=Audit&amp;VAR:KEY=YZURGRMNWZ&amp;VAR:QUERY=RkZfRU5UUlBSX1ZBTF9EQUlMWSg0MDE2OCk=&amp;WINDOW=FIRST_POPUP&amp;HEIGHT=450&amp;WIDTH=450&amp;START_MA","XIMIZED=FALSE&amp;VAR:CALENDAR=US&amp;VAR:SYMBOL=HOT&amp;VAR:INDEX=0"}</definedName>
    <definedName name="_2372__FDSAUDITLINK__" localSheetId="2">{"fdsup://directions/FAT Viewer?action=UPDATE&amp;creator=factset&amp;DYN_ARGS=TRUE&amp;DOC_NAME=FAT:FQL_AUDITING_CLIENT_TEMPLATE.FAT&amp;display_string=Audit&amp;VAR:KEY=FUDOLYTGL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YC&amp;VAR:INDEX=0"}</definedName>
    <definedName name="_2372__FDSAUDITLINK__" hidden="1">{"fdsup://directions/FAT Viewer?action=UPDATE&amp;creator=factset&amp;DYN_ARGS=TRUE&amp;DOC_NAME=FAT:FQL_AUDITING_CLIENT_TEMPLATE.FAT&amp;display_string=Audit&amp;VAR:KEY=OPCVGZEXIP&amp;VAR:QUERY=RkZfRU5UUlBSX1ZBTF9EQUlMWSg0MDE2OCk=&amp;WINDOW=FIRST_POPUP&amp;HEIGHT=450&amp;WIDTH=450&amp;START_MA","XIMIZED=FALSE&amp;VAR:CALENDAR=US&amp;VAR:SYMBOL=585284&amp;VAR:INDEX=0"}</definedName>
    <definedName name="_2373__FDSAUDITLINK__" localSheetId="2">{"fdsup://directions/FAT Viewer?action=UPDATE&amp;creator=factset&amp;DYN_ARGS=TRUE&amp;DOC_NAME=FAT:FQL_AUDITING_CLIENT_TEMPLATE.FAT&amp;display_string=Audit&amp;VAR:KEY=NWTUZKJQT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PAY&amp;VAR:INDEX=0"}</definedName>
    <definedName name="_2373__FDSAUDITLINK__" hidden="1">{"fdsup://directions/FAT Viewer?action=UPDATE&amp;creator=factset&amp;DYN_ARGS=TRUE&amp;DOC_NAME=FAT:FQL_AUDITING_CLIENT_TEMPLATE.FAT&amp;display_string=Audit&amp;VAR:KEY=AJKTCTWNYB&amp;VAR:QUERY=RkZfRU5UUlBSX1ZBTF9EQUlMWSg0MDE2OCk=&amp;WINDOW=FIRST_POPUP&amp;HEIGHT=450&amp;WIDTH=450&amp;START_MA","XIMIZED=FALSE&amp;VAR:CALENDAR=US&amp;VAR:SYMBOL=MAR&amp;VAR:INDEX=0"}</definedName>
    <definedName name="_2374__FDSAUDITLINK__" localSheetId="2">{"fdsup://Directions/FactSet Auditing Viewer?action=AUDIT_VALUE&amp;DB=129&amp;ID1=22289210&amp;VALUEID=02001&amp;SDATE=201002&amp;PERIODTYPE=QTR_STD&amp;window=popup_no_bar&amp;width=385&amp;height=120&amp;START_MAXIMIZED=FALSE&amp;creator=factset&amp;display_string=Audit"}</definedName>
    <definedName name="_2374__FDSAUDITLINK__" hidden="1">{"fdsup://directions/FAT Viewer?action=UPDATE&amp;creator=factset&amp;DYN_ARGS=TRUE&amp;DOC_NAME=FAT:FQL_AUDITING_CLIENT_TEMPLATE.FAT&amp;display_string=Audit&amp;VAR:KEY=WXGHKFCRWD&amp;VAR:QUERY=RkZfRU5UUlBSX1ZBTF9EQUlMWSg0MDE2OCk=&amp;WINDOW=FIRST_POPUP&amp;HEIGHT=450&amp;WIDTH=450&amp;START_MA","XIMIZED=FALSE&amp;VAR:CALENDAR=US&amp;VAR:SYMBOL=CHH&amp;VAR:INDEX=0"}</definedName>
    <definedName name="_2375__FDSAUDITLINK__" localSheetId="2">{"fdsup://Directions/FactSet Auditing Viewer?action=AUDIT_VALUE&amp;DB=129&amp;ID1=68273G10&amp;VALUEID=02001&amp;SDATE=201002&amp;PERIODTYPE=QTR_STD&amp;window=popup_no_bar&amp;width=385&amp;height=120&amp;START_MAXIMIZED=FALSE&amp;creator=factset&amp;display_string=Audit"}</definedName>
    <definedName name="_2375__FDSAUDITLINK__" hidden="1">{"fdsup://directions/FAT Viewer?action=UPDATE&amp;creator=factset&amp;DYN_ARGS=TRUE&amp;DOC_NAME=FAT:FQL_AUDITING_CLIENT_TEMPLATE.FAT&amp;display_string=Audit&amp;VAR:KEY=YRGTQJENMN&amp;VAR:QUERY=RkZfRU5UUlBSX1ZBTF9EQUlMWSg0MDE2OCk=&amp;WINDOW=FIRST_POPUP&amp;HEIGHT=450&amp;WIDTH=450&amp;START_MA","XIMIZED=FALSE&amp;VAR:CALENDAR=US&amp;VAR:SYMBOL=WYN&amp;VAR:INDEX=0"}</definedName>
    <definedName name="_2376__FDSAUDITLINK__" localSheetId="2">{"fdsup://directions/FAT Viewer?action=UPDATE&amp;creator=factset&amp;DYN_ARGS=TRUE&amp;DOC_NAME=FAT:FQL_AUDITING_CLIENT_TEMPLATE.FAT&amp;display_string=Audit&amp;VAR:KEY=FKJOTCBELI&amp;VAR:QUERY=KEZTTF9ORVRfSU5DKE5PVyxOT1csRlNBLCxVU0QpQEZGX05FVF9JTkMoTFRNUywwLCwsLFVTRCkp&amp;WINDOW=F","IRST_POPUP&amp;HEIGHT=450&amp;WIDTH=450&amp;START_MAXIMIZED=FALSE&amp;VAR:CALENDAR=US&amp;VAR:SYMBOL=SONE&amp;VAR:INDEX=0"}</definedName>
    <definedName name="_2376__FDSAUDITLINK__" hidden="1">{"fdsup://directions/FAT Viewer?action=UPDATE&amp;creator=factset&amp;DYN_ARGS=TRUE&amp;DOC_NAME=FAT:FQL_AUDITING_CLIENT_TEMPLATE.FAT&amp;display_string=Audit&amp;VAR:KEY=IPCVOBUHSP&amp;VAR:QUERY=RkZfRU5UUlBSX1ZBTF9EQUlMWSg0MDE2NSk=&amp;WINDOW=FIRST_POPUP&amp;HEIGHT=450&amp;WIDTH=450&amp;START_MA","XIMIZED=FALSE&amp;VAR:CALENDAR=US&amp;VAR:SYMBOL=H&amp;VAR:INDEX=0"}</definedName>
    <definedName name="_2377__FDSAUDITLINK__" localSheetId="2">{"fdsup://directions/FAT Viewer?action=UPDATE&amp;creator=factset&amp;DYN_ARGS=TRUE&amp;DOC_NAME=FAT:FQL_AUDITING_CLIENT_TEMPLATE.FAT&amp;display_string=Audit&amp;VAR:KEY=RMHMVAZADS&amp;VAR:QUERY=KEZTTF9ORVRfSU5DKE5PVyxOT1csRlNBLCxVU0QpQEZGX05FVF9JTkMoTFRNUywwLCwsLFVTRCkp&amp;WINDOW=F","IRST_POPUP&amp;HEIGHT=450&amp;WIDTH=450&amp;START_MAXIMIZED=FALSE&amp;VAR:CALENDAR=US&amp;VAR:SYMBOL=FDS&amp;VAR:INDEX=0"}</definedName>
    <definedName name="_2377__FDSAUDITLINK__" hidden="1">{"fdsup://directions/FAT Viewer?action=UPDATE&amp;creator=factset&amp;DYN_ARGS=TRUE&amp;DOC_NAME=FAT:FQL_AUDITING_CLIENT_TEMPLATE.FAT&amp;display_string=Audit&amp;VAR:KEY=KTWHYZCBYB&amp;VAR:QUERY=RkZfRU5UUlBSX1ZBTF9EQUlMWSg0MDE2NSk=&amp;WINDOW=FIRST_POPUP&amp;HEIGHT=450&amp;WIDTH=450&amp;START_MA","XIMIZED=FALSE&amp;VAR:CALENDAR=US&amp;VAR:SYMBOL=HOT&amp;VAR:INDEX=0"}</definedName>
    <definedName name="_2378__FDSAUDITLINK__" localSheetId="2">{"fdsup://Directions/FactSet Auditing Viewer?action=AUDIT_VALUE&amp;DB=129&amp;ID1=44913M10&amp;VALUEID=02001&amp;SDATE=201002&amp;PERIODTYPE=QTR_STD&amp;window=popup_no_bar&amp;width=385&amp;height=120&amp;START_MAXIMIZED=FALSE&amp;creator=factset&amp;display_string=Audit"}</definedName>
    <definedName name="_2378__FDSAUDITLINK__" hidden="1">{"fdsup://directions/FAT Viewer?action=UPDATE&amp;creator=factset&amp;DYN_ARGS=TRUE&amp;DOC_NAME=FAT:FQL_AUDITING_CLIENT_TEMPLATE.FAT&amp;display_string=Audit&amp;VAR:KEY=GRYPMDGJCT&amp;VAR:QUERY=RkZfRU5UUlBSX1ZBTF9EQUlMWSg0MDE2NSk=&amp;WINDOW=FIRST_POPUP&amp;HEIGHT=450&amp;WIDTH=450&amp;START_MA","XIMIZED=FALSE&amp;VAR:CALENDAR=US&amp;VAR:SYMBOL=585284&amp;VAR:INDEX=0"}</definedName>
    <definedName name="_2379__FDSAUDITLINK__" localSheetId="2">{"fdsup://Directions/FactSet Auditing Viewer?action=AUDIT_VALUE&amp;DB=129&amp;ID1=10138810&amp;VALUEID=02001&amp;SDATE=201004&amp;PERIODTYPE=QTR_STD&amp;window=popup_no_bar&amp;width=385&amp;height=120&amp;START_MAXIMIZED=FALSE&amp;creator=factset&amp;display_string=Audit"}</definedName>
    <definedName name="_2379__FDSAUDITLINK__" hidden="1">{"fdsup://directions/FAT Viewer?action=UPDATE&amp;creator=factset&amp;DYN_ARGS=TRUE&amp;DOC_NAME=FAT:FQL_AUDITING_CLIENT_TEMPLATE.FAT&amp;display_string=Audit&amp;VAR:KEY=QTMTEVWPEP&amp;VAR:QUERY=RkZfRU5UUlBSX1ZBTF9EQUlMWSg0MDE2NSk=&amp;WINDOW=FIRST_POPUP&amp;HEIGHT=450&amp;WIDTH=450&amp;START_MA","XIMIZED=FALSE&amp;VAR:CALENDAR=US&amp;VAR:SYMBOL=MAR&amp;VAR:INDEX=0"}</definedName>
    <definedName name="_23797__FDSAUDITLINK__" localSheetId="2" hidden="1">{"fdsup://Directions/FactSet Auditing Viewer?action=AUDIT_VALUE&amp;DB=129&amp;ID1=30208110&amp;VALUEID=18321_YTD&amp;SDATE=201202&amp;PERIODTYPE=QTR_STD&amp;SCFT=3&amp;window=popup_no_bar&amp;width=385&amp;height=120&amp;START_MAXIMIZED=FALSE&amp;creator=factset&amp;display_string=Audit"}</definedName>
    <definedName name="_23797__FDSAUDITLINK__" hidden="1">{"fdsup://Directions/FactSet Auditing Viewer?action=AUDIT_VALUE&amp;DB=129&amp;ID1=30208110&amp;VALUEID=18321_YTD&amp;SDATE=201202&amp;PERIODTYPE=QTR_STD&amp;SCFT=3&amp;window=popup_no_bar&amp;width=385&amp;height=120&amp;START_MAXIMIZED=FALSE&amp;creator=factset&amp;display_string=Audit"}</definedName>
    <definedName name="_238__________________123Graph_ACHART_16" hidden="1">#REF!</definedName>
    <definedName name="_238_______________123Graph_ACHART_15" hidden="1">#REF!</definedName>
    <definedName name="_238____123Graph_ACHART_14" hidden="1">#REF!</definedName>
    <definedName name="_238___123Graph_ACHART_14" hidden="1">#REF!</definedName>
    <definedName name="_238___123Graph_ACHART_15" hidden="1">#REF!</definedName>
    <definedName name="_238__123Graph_XCHART_10" hidden="1">#REF!</definedName>
    <definedName name="_238__FDSAUDITLINK__" localSheetId="2" hidden="1">{"fdsup://directions/FAT Viewer?action=UPDATE&amp;creator=factset&amp;DYN_ARGS=TRUE&amp;DOC_NAME=FAT:FQL_AUDITING_CLIENT_TEMPLATE.FAT&amp;display_string=Audit&amp;VAR:KEY=FSJOXSZSNQ&amp;VAR:QUERY=RkZfQ0FQRVgoWVRELDQwNTc0LCwsUlAsVVNEKQ==&amp;WINDOW=FIRST_POPUP&amp;HEIGHT=450&amp;WIDTH=450&amp;STAR","T_MAXIMIZED=FALSE&amp;VAR:CALENDAR=US&amp;VAR:SYMBOL=LIZ&amp;VAR:INDEX=0"}</definedName>
    <definedName name="_238__FDSAUDITLINK__" hidden="1">{"fdsup://directions/FAT Viewer?action=UPDATE&amp;creator=factset&amp;DYN_ARGS=TRUE&amp;DOC_NAME=FAT:FQL_AUDITING_CLIENT_TEMPLATE.FAT&amp;display_string=Audit&amp;VAR:KEY=KHAVYBKBUF&amp;VAR:QUERY=KEZGX0lOVF9FWFBfTkVUKExUTVMsNDA3MjQsLCxSUCxVU0QpQEZGX0lOVF9FWFBfTkVUKExUTVNfU0VNSSw0M","DcyNCwsLFJQLFVTRCkp&amp;WINDOW=FIRST_POPUP&amp;HEIGHT=450&amp;WIDTH=450&amp;START_MAXIMIZED=FALSE&amp;VAR:CALENDAR=US&amp;VAR:SYMBOL=SCUR&amp;VAR:INDEX=0"}</definedName>
    <definedName name="_238__FDSAUDITLINK___1" localSheetId="2" hidden="1">{"fdsup://directions/FAT Viewer?action=UPDATE&amp;creator=factset&amp;DYN_ARGS=TRUE&amp;DOC_NAME=FAT:FQL_AUDITING_CLIENT_TEMPLATE.FAT&amp;display_string=Audit&amp;VAR:KEY=KHAVYBKBUF&amp;VAR:QUERY=KEZGX0lOVF9FWFBfTkVUKExUTVMsNDA3MjQsLCxSUCxVU0QpQEZGX0lOVF9FWFBfTkVUKExUTVNfU0VNSSw0M","DcyNCwsLFJQLFVTRCkp&amp;WINDOW=FIRST_POPUP&amp;HEIGHT=450&amp;WIDTH=450&amp;START_MAXIMIZED=FALSE&amp;VAR:CALENDAR=US&amp;VAR:SYMBOL=SCUR&amp;VAR:INDEX=0"}</definedName>
    <definedName name="_238__FDSAUDITLINK___1" hidden="1">{"fdsup://directions/FAT Viewer?action=UPDATE&amp;creator=factset&amp;DYN_ARGS=TRUE&amp;DOC_NAME=FAT:FQL_AUDITING_CLIENT_TEMPLATE.FAT&amp;display_string=Audit&amp;VAR:KEY=KHAVYBKBUF&amp;VAR:QUERY=KEZGX0lOVF9FWFBfTkVUKExUTVMsNDA3MjQsLCxSUCxVU0QpQEZGX0lOVF9FWFBfTkVUKExUTVNfU0VNSSw0M","DcyNCwsLFJQLFVTRCkp&amp;WINDOW=FIRST_POPUP&amp;HEIGHT=450&amp;WIDTH=450&amp;START_MAXIMIZED=FALSE&amp;VAR:CALENDAR=US&amp;VAR:SYMBOL=SCUR&amp;VAR:INDEX=0"}</definedName>
    <definedName name="_2380__FDSAUDITLINK__" localSheetId="2">{"fdsup://Directions/FactSet Auditing Viewer?action=AUDIT_VALUE&amp;DB=129&amp;ID1=57060D10&amp;VALUEID=02001&amp;SDATE=201002&amp;PERIODTYPE=QTR_STD&amp;window=popup_no_bar&amp;width=385&amp;height=120&amp;START_MAXIMIZED=FALSE&amp;creator=factset&amp;display_string=Audit"}</definedName>
    <definedName name="_2380__FDSAUDITLINK__" hidden="1">{"fdsup://directions/FAT Viewer?action=UPDATE&amp;creator=factset&amp;DYN_ARGS=TRUE&amp;DOC_NAME=FAT:FQL_AUDITING_CLIENT_TEMPLATE.FAT&amp;display_string=Audit&amp;VAR:KEY=IFYZQNKHCB&amp;VAR:QUERY=RkZfRU5UUlBSX1ZBTF9EQUlMWSg0MDE2NSk=&amp;WINDOW=FIRST_POPUP&amp;HEIGHT=450&amp;WIDTH=450&amp;START_MA","XIMIZED=FALSE&amp;VAR:CALENDAR=US&amp;VAR:SYMBOL=CHH&amp;VAR:INDEX=0"}</definedName>
    <definedName name="_2381__FDSAUDITLINK__" localSheetId="2">{"fdsup://Directions/FactSet Auditing Viewer?action=AUDIT_VALUE&amp;DB=129&amp;ID1=46145F10&amp;VALUEID=02001&amp;SDATE=201002&amp;PERIODTYPE=QTR_STD&amp;window=popup_no_bar&amp;width=385&amp;height=120&amp;START_MAXIMIZED=FALSE&amp;creator=factset&amp;display_string=Audit"}</definedName>
    <definedName name="_2381__FDSAUDITLINK__" hidden="1">{"fdsup://directions/FAT Viewer?action=UPDATE&amp;creator=factset&amp;DYN_ARGS=TRUE&amp;DOC_NAME=FAT:FQL_AUDITING_CLIENT_TEMPLATE.FAT&amp;display_string=Audit&amp;VAR:KEY=YPSRKLUXWJ&amp;VAR:QUERY=RkZfRU5UUlBSX1ZBTF9EQUlMWSg0MDE2NSk=&amp;WINDOW=FIRST_POPUP&amp;HEIGHT=450&amp;WIDTH=450&amp;START_MA","XIMIZED=FALSE&amp;VAR:CALENDAR=US&amp;VAR:SYMBOL=WYN&amp;VAR:INDEX=0"}</definedName>
    <definedName name="_2382__FDSAUDITLINK__" localSheetId="2">{"fdsup://Directions/FactSet Auditing Viewer?action=AUDIT_VALUE&amp;DB=129&amp;ID1=00449810&amp;VALUEID=02001&amp;SDATE=201002&amp;PERIODTYPE=QTR_STD&amp;window=popup_no_bar&amp;width=385&amp;height=120&amp;START_MAXIMIZED=FALSE&amp;creator=factset&amp;display_string=Audit"}</definedName>
    <definedName name="_2382__FDSAUDITLINK__" hidden="1">{"fdsup://directions/FAT Viewer?action=UPDATE&amp;creator=factset&amp;DYN_ARGS=TRUE&amp;DOC_NAME=FAT:FQL_AUDITING_CLIENT_TEMPLATE.FAT&amp;display_string=Audit&amp;VAR:KEY=OZWRKRQPAP&amp;VAR:QUERY=RkZfRU5UUlBSX1ZBTF9EQUlMWSg0MDE2NCk=&amp;WINDOW=FIRST_POPUP&amp;HEIGHT=450&amp;WIDTH=450&amp;START_MA","XIMIZED=FALSE&amp;VAR:CALENDAR=US&amp;VAR:SYMBOL=H&amp;VAR:INDEX=0"}</definedName>
    <definedName name="_2383__FDSAUDITLINK__" localSheetId="2">{"fdsup://Directions/FactSet Auditing Viewer?action=AUDIT_VALUE&amp;DB=129&amp;ID1=27871520&amp;VALUEID=02001&amp;SDATE=201002&amp;PERIODTYPE=QTR_STD&amp;window=popup_no_bar&amp;width=385&amp;height=120&amp;START_MAXIMIZED=FALSE&amp;creator=factset&amp;display_string=Audit"}</definedName>
    <definedName name="_2383__FDSAUDITLINK__" hidden="1">{"fdsup://directions/FAT Viewer?action=UPDATE&amp;creator=factset&amp;DYN_ARGS=TRUE&amp;DOC_NAME=FAT:FQL_AUDITING_CLIENT_TEMPLATE.FAT&amp;display_string=Audit&amp;VAR:KEY=MDWPAZQXWT&amp;VAR:QUERY=RkZfRU5UUlBSX1ZBTF9EQUlMWSg0MDE2NCk=&amp;WINDOW=FIRST_POPUP&amp;HEIGHT=450&amp;WIDTH=450&amp;START_MA","XIMIZED=FALSE&amp;VAR:CALENDAR=US&amp;VAR:SYMBOL=HOT&amp;VAR:INDEX=0"}</definedName>
    <definedName name="_2384__FDSAUDITLINK__" localSheetId="2">{"fdsup://Directions/FactSet Auditing Viewer?action=AUDIT_VALUE&amp;DB=129&amp;ID1=30325010&amp;VALUEID=02001&amp;SDATE=201003&amp;PERIODTYPE=QTR_STD&amp;window=popup_no_bar&amp;width=385&amp;height=120&amp;START_MAXIMIZED=FALSE&amp;creator=factset&amp;display_string=Audit"}</definedName>
    <definedName name="_2384__FDSAUDITLINK__" hidden="1">{"fdsup://directions/FAT Viewer?action=UPDATE&amp;creator=factset&amp;DYN_ARGS=TRUE&amp;DOC_NAME=FAT:FQL_AUDITING_CLIENT_TEMPLATE.FAT&amp;display_string=Audit&amp;VAR:KEY=EBYPQHQXGZ&amp;VAR:QUERY=RkZfRU5UUlBSX1ZBTF9EQUlMWSg0MDE2NCk=&amp;WINDOW=FIRST_POPUP&amp;HEIGHT=450&amp;WIDTH=450&amp;START_MA","XIMIZED=FALSE&amp;VAR:CALENDAR=US&amp;VAR:SYMBOL=585284&amp;VAR:INDEX=0"}</definedName>
    <definedName name="_2385__FDSAUDITLINK__" localSheetId="2">{"fdsup://Directions/FactSet Auditing Viewer?action=AUDIT_VALUE&amp;DB=129&amp;ID1=00797410&amp;VALUEID=02001&amp;SDATE=201002&amp;PERIODTYPE=QTR_STD&amp;window=popup_no_bar&amp;width=385&amp;height=120&amp;START_MAXIMIZED=FALSE&amp;creator=factset&amp;display_string=Audit"}</definedName>
    <definedName name="_2385__FDSAUDITLINK__" hidden="1">{"fdsup://directions/FAT Viewer?action=UPDATE&amp;creator=factset&amp;DYN_ARGS=TRUE&amp;DOC_NAME=FAT:FQL_AUDITING_CLIENT_TEMPLATE.FAT&amp;display_string=Audit&amp;VAR:KEY=YFCPEHAJCH&amp;VAR:QUERY=RkZfRU5UUlBSX1ZBTF9EQUlMWSg0MDE2NCk=&amp;WINDOW=FIRST_POPUP&amp;HEIGHT=450&amp;WIDTH=450&amp;START_MA","XIMIZED=FALSE&amp;VAR:CALENDAR=US&amp;VAR:SYMBOL=MAR&amp;VAR:INDEX=0"}</definedName>
    <definedName name="_2386__FDSAUDITLINK__" localSheetId="2">{"fdsup://Directions/FactSet Auditing Viewer?action=AUDIT_VALUE&amp;DB=129&amp;ID1=42628110&amp;VALUEID=02001&amp;SDATE=201004&amp;PERIODTYPE=QTR_STD&amp;window=popup_no_bar&amp;width=385&amp;height=120&amp;START_MAXIMIZED=FALSE&amp;creator=factset&amp;display_string=Audit"}</definedName>
    <definedName name="_2386__FDSAUDITLINK__" hidden="1">{"fdsup://directions/FAT Viewer?action=UPDATE&amp;creator=factset&amp;DYN_ARGS=TRUE&amp;DOC_NAME=FAT:FQL_AUDITING_CLIENT_TEMPLATE.FAT&amp;display_string=Audit&amp;VAR:KEY=EPGHEZOXGX&amp;VAR:QUERY=RkZfRU5UUlBSX1ZBTF9EQUlMWSg0MDE2NCk=&amp;WINDOW=FIRST_POPUP&amp;HEIGHT=450&amp;WIDTH=450&amp;START_MA","XIMIZED=FALSE&amp;VAR:CALENDAR=US&amp;VAR:SYMBOL=CHH&amp;VAR:INDEX=0"}</definedName>
    <definedName name="_2387__FDSAUDITLINK__" localSheetId="2">{"fdsup://Directions/FactSet Auditing Viewer?action=AUDIT_VALUE&amp;DB=129&amp;ID1=89190610&amp;VALUEID=02001&amp;SDATE=201003&amp;PERIODTYPE=QTR_STD&amp;window=popup_no_bar&amp;width=385&amp;height=120&amp;START_MAXIMIZED=FALSE&amp;creator=factset&amp;display_string=Audit"}</definedName>
    <definedName name="_2387__FDSAUDITLINK__" hidden="1">{"fdsup://directions/FAT Viewer?action=UPDATE&amp;creator=factset&amp;DYN_ARGS=TRUE&amp;DOC_NAME=FAT:FQL_AUDITING_CLIENT_TEMPLATE.FAT&amp;display_string=Audit&amp;VAR:KEY=QXQLSTIZOL&amp;VAR:QUERY=RkZfRU5UUlBSX1ZBTF9EQUlMWSg0MDE2NCk=&amp;WINDOW=FIRST_POPUP&amp;HEIGHT=450&amp;WIDTH=450&amp;START_MA","XIMIZED=FALSE&amp;VAR:CALENDAR=US&amp;VAR:SYMBOL=WYN&amp;VAR:INDEX=0"}</definedName>
    <definedName name="_2388__FDSAUDITLINK__" localSheetId="2">{"fdsup://Directions/FactSet Auditing Viewer?action=AUDIT_VALUE&amp;DB=129&amp;ID1=30307510&amp;VALUEID=02001&amp;SDATE=201004&amp;PERIODTYPE=QTR_STD&amp;window=popup_no_bar&amp;width=385&amp;height=120&amp;START_MAXIMIZED=FALSE&amp;creator=factset&amp;display_string=Audit"}</definedName>
    <definedName name="_2388__FDSAUDITLINK__" hidden="1">{"fdsup://directions/FAT Viewer?action=UPDATE&amp;creator=factset&amp;DYN_ARGS=TRUE&amp;DOC_NAME=FAT:FQL_AUDITING_CLIENT_TEMPLATE.FAT&amp;display_string=Audit&amp;VAR:KEY=CNQDQHOTAZ&amp;VAR:QUERY=RkZfRU5UUlBSX1ZBTF9EQUlMWSg0MDE2Myk=&amp;WINDOW=FIRST_POPUP&amp;HEIGHT=450&amp;WIDTH=450&amp;START_MA","XIMIZED=FALSE&amp;VAR:CALENDAR=US&amp;VAR:SYMBOL=H&amp;VAR:INDEX=0"}</definedName>
    <definedName name="_2389__FDSAUDITLINK__" localSheetId="2">{"fdsup://directions/FAT Viewer?action=UPDATE&amp;creator=factset&amp;DYN_ARGS=TRUE&amp;DOC_NAME=FAT:FQL_AUDITING_CLIENT_TEMPLATE.FAT&amp;display_string=Audit&amp;VAR:KEY=FEHOPYJEB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DS&amp;VAR:INDEX=0"}</definedName>
    <definedName name="_2389__FDSAUDITLINK__" hidden="1">{"fdsup://directions/FAT Viewer?action=UPDATE&amp;creator=factset&amp;DYN_ARGS=TRUE&amp;DOC_NAME=FAT:FQL_AUDITING_CLIENT_TEMPLATE.FAT&amp;display_string=Audit&amp;VAR:KEY=YPGPEVYTQB&amp;VAR:QUERY=RkZfRU5UUlBSX1ZBTF9EQUlMWSg0MDE2Myk=&amp;WINDOW=FIRST_POPUP&amp;HEIGHT=450&amp;WIDTH=450&amp;START_MA","XIMIZED=FALSE&amp;VAR:CALENDAR=US&amp;VAR:SYMBOL=HOT&amp;VAR:INDEX=0"}</definedName>
    <definedName name="_239__________________123Graph_ACHART_17" hidden="1">#REF!</definedName>
    <definedName name="_239_______________123Graph_ACHART_16" hidden="1">#REF!</definedName>
    <definedName name="_239____123Graph_ACHART_15" hidden="1">#REF!</definedName>
    <definedName name="_239___123Graph_ACHART_15" hidden="1">#REF!</definedName>
    <definedName name="_239___123Graph_ACHART_16" hidden="1">#REF!</definedName>
    <definedName name="_239__FDSAUDITLINK__" localSheetId="2" hidden="1">{"fdsup://Directions/FactSet Auditing Viewer?action=AUDIT_VALUE&amp;DB=129&amp;ID1=53932010&amp;VALUEID=03426&amp;SDATE=2008&amp;PERIODTYPE=ANN_STD&amp;SCFT=3&amp;window=popup_no_bar&amp;width=385&amp;height=120&amp;START_MAXIMIZED=FALSE&amp;creator=factset&amp;display_string=Audit"}</definedName>
    <definedName name="_239__FDSAUDITLINK__" hidden="1">{"fdsup://directions/FAT Viewer?action=UPDATE&amp;creator=factset&amp;DYN_ARGS=TRUE&amp;DOC_NAME=FAT:FQL_AUDITING_CLIENT_TEMPLATE.FAT&amp;display_string=Audit&amp;VAR:KEY=ARAFKDOXOX&amp;VAR:QUERY=KEZGX0lOVF9FWFBfTkVUKExUTVMsNDA3MjQsLCxSUCxVU0QpQEZGX0lOVF9FWFBfTkVUKExUTVNfU0VNSSw0M","DcyNCwsLFJQLFVTRCkp&amp;WINDOW=FIRST_POPUP&amp;HEIGHT=450&amp;WIDTH=450&amp;START_MAXIMIZED=FALSE&amp;VAR:CALENDAR=US&amp;VAR:SYMBOL=FIRE&amp;VAR:INDEX=0"}</definedName>
    <definedName name="_239__FDSAUDITLINK___1" localSheetId="2" hidden="1">{"fdsup://directions/FAT Viewer?action=UPDATE&amp;creator=factset&amp;DYN_ARGS=TRUE&amp;DOC_NAME=FAT:FQL_AUDITING_CLIENT_TEMPLATE.FAT&amp;display_string=Audit&amp;VAR:KEY=ARAFKDOXOX&amp;VAR:QUERY=KEZGX0lOVF9FWFBfTkVUKExUTVMsNDA3MjQsLCxSUCxVU0QpQEZGX0lOVF9FWFBfTkVUKExUTVNfU0VNSSw0M","DcyNCwsLFJQLFVTRCkp&amp;WINDOW=FIRST_POPUP&amp;HEIGHT=450&amp;WIDTH=450&amp;START_MAXIMIZED=FALSE&amp;VAR:CALENDAR=US&amp;VAR:SYMBOL=FIRE&amp;VAR:INDEX=0"}</definedName>
    <definedName name="_239__FDSAUDITLINK___1" hidden="1">{"fdsup://directions/FAT Viewer?action=UPDATE&amp;creator=factset&amp;DYN_ARGS=TRUE&amp;DOC_NAME=FAT:FQL_AUDITING_CLIENT_TEMPLATE.FAT&amp;display_string=Audit&amp;VAR:KEY=ARAFKDOXOX&amp;VAR:QUERY=KEZGX0lOVF9FWFBfTkVUKExUTVMsNDA3MjQsLCxSUCxVU0QpQEZGX0lOVF9FWFBfTkVUKExUTVNfU0VNSSw0M","DcyNCwsLFJQLFVTRCkp&amp;WINDOW=FIRST_POPUP&amp;HEIGHT=450&amp;WIDTH=450&amp;START_MAXIMIZED=FALSE&amp;VAR:CALENDAR=US&amp;VAR:SYMBOL=FIRE&amp;VAR:INDEX=0"}</definedName>
    <definedName name="_2390__FDSAUDITLINK__" localSheetId="2">{"fdsup://Directions/FactSet Auditing Viewer?action=AUDIT_VALUE&amp;DB=129&amp;ID1=33773810&amp;VALUEID=02001&amp;SDATE=201002&amp;PERIODTYPE=QTR_STD&amp;window=popup_no_bar&amp;width=385&amp;height=120&amp;START_MAXIMIZED=FALSE&amp;creator=factset&amp;display_string=Audit"}</definedName>
    <definedName name="_2390__FDSAUDITLINK__" hidden="1">{"fdsup://directions/FAT Viewer?action=UPDATE&amp;creator=factset&amp;DYN_ARGS=TRUE&amp;DOC_NAME=FAT:FQL_AUDITING_CLIENT_TEMPLATE.FAT&amp;display_string=Audit&amp;VAR:KEY=EXGJMBUDSR&amp;VAR:QUERY=RkZfRU5UUlBSX1ZBTF9EQUlMWSg0MDE2Myk=&amp;WINDOW=FIRST_POPUP&amp;HEIGHT=450&amp;WIDTH=450&amp;START_MA","XIMIZED=FALSE&amp;VAR:CALENDAR=US&amp;VAR:SYMBOL=585284&amp;VAR:INDEX=0"}</definedName>
    <definedName name="_2391__FDSAUDITLINK__" localSheetId="2">{"fdsup://Directions/FactSet Auditing Viewer?action=AUDIT_VALUE&amp;DB=129&amp;ID1=31620M10&amp;VALUEID=02001&amp;SDATE=201002&amp;PERIODTYPE=QTR_STD&amp;window=popup_no_bar&amp;width=385&amp;height=120&amp;START_MAXIMIZED=FALSE&amp;creator=factset&amp;display_string=Audit"}</definedName>
    <definedName name="_2391__FDSAUDITLINK__" hidden="1">{"fdsup://directions/FAT Viewer?action=UPDATE&amp;creator=factset&amp;DYN_ARGS=TRUE&amp;DOC_NAME=FAT:FQL_AUDITING_CLIENT_TEMPLATE.FAT&amp;display_string=Audit&amp;VAR:KEY=WJQBIZMHMZ&amp;VAR:QUERY=RkZfRU5UUlBSX1ZBTF9EQUlMWSg0MDE2Myk=&amp;WINDOW=FIRST_POPUP&amp;HEIGHT=450&amp;WIDTH=450&amp;START_MA","XIMIZED=FALSE&amp;VAR:CALENDAR=US&amp;VAR:SYMBOL=MAR&amp;VAR:INDEX=0"}</definedName>
    <definedName name="_2392__FDSAUDITLINK__" localSheetId="2">{"fdsup://directions/FAT Viewer?action=UPDATE&amp;creator=factset&amp;DYN_ARGS=TRUE&amp;DOC_NAME=FAT:FQL_AUDITING_CLIENT_TEMPLATE.FAT&amp;display_string=Audit&amp;VAR:KEY=JEFUJSNSF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CIW&amp;VAR:INDEX=0"}</definedName>
    <definedName name="_2392__FDSAUDITLINK__" hidden="1">{"fdsup://directions/FAT Viewer?action=UPDATE&amp;creator=factset&amp;DYN_ARGS=TRUE&amp;DOC_NAME=FAT:FQL_AUDITING_CLIENT_TEMPLATE.FAT&amp;display_string=Audit&amp;VAR:KEY=AJSNWLEPMT&amp;VAR:QUERY=RkZfRU5UUlBSX1ZBTF9EQUlMWSg0MDE2Myk=&amp;WINDOW=FIRST_POPUP&amp;HEIGHT=450&amp;WIDTH=450&amp;START_MA","XIMIZED=FALSE&amp;VAR:CALENDAR=US&amp;VAR:SYMBOL=CHH&amp;VAR:INDEX=0"}</definedName>
    <definedName name="_2393__FDSAUDITLINK__" localSheetId="2">{"fdsup://directions/FAT Viewer?action=UPDATE&amp;creator=factset&amp;DYN_ARGS=TRUE&amp;DOC_NAME=FAT:FQL_AUDITING_CLIENT_TEMPLATE.FAT&amp;display_string=Audit&amp;VAR:KEY=VEFEJANUV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BIX&amp;VAR:INDEX=0"}</definedName>
    <definedName name="_2393__FDSAUDITLINK__" hidden="1">{"fdsup://directions/FAT Viewer?action=UPDATE&amp;creator=factset&amp;DYN_ARGS=TRUE&amp;DOC_NAME=FAT:FQL_AUDITING_CLIENT_TEMPLATE.FAT&amp;display_string=Audit&amp;VAR:KEY=WBWNCFWREX&amp;VAR:QUERY=RkZfRU5UUlBSX1ZBTF9EQUlMWSg0MDE2Myk=&amp;WINDOW=FIRST_POPUP&amp;HEIGHT=450&amp;WIDTH=450&amp;START_MA","XIMIZED=FALSE&amp;VAR:CALENDAR=US&amp;VAR:SYMBOL=WYN&amp;VAR:INDEX=0"}</definedName>
    <definedName name="_2394__FDSAUDITLINK__" localSheetId="2">{"fdsup://directions/FAT Viewer?action=UPDATE&amp;creator=factset&amp;DYN_ARGS=TRUE&amp;DOC_NAME=FAT:FQL_AUDITING_CLIENT_TEMPLATE.FAT&amp;display_string=Audit&amp;VAR:KEY=DUTGXSZY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C&amp;VAR:INDEX=0"}</definedName>
    <definedName name="_2394__FDSAUDITLINK__" hidden="1">{"fdsup://directions/FAT Viewer?action=UPDATE&amp;creator=factset&amp;DYN_ARGS=TRUE&amp;DOC_NAME=FAT:FQL_AUDITING_CLIENT_TEMPLATE.FAT&amp;display_string=Audit&amp;VAR:KEY=YPWVSPERSB&amp;VAR:QUERY=RkZfRU5UUlBSX1ZBTF9EQUlMWSg0MDE2Mik=&amp;WINDOW=FIRST_POPUP&amp;HEIGHT=450&amp;WIDTH=450&amp;START_MA","XIMIZED=FALSE&amp;VAR:CALENDAR=US&amp;VAR:SYMBOL=H&amp;VAR:INDEX=0"}</definedName>
    <definedName name="_2395__FDSAUDITLINK__" localSheetId="2">{"fdsup://directions/FAT Viewer?action=UPDATE&amp;creator=factset&amp;DYN_ARGS=TRUE&amp;DOC_NAME=FAT:FQL_AUDITING_CLIENT_TEMPLATE.FAT&amp;display_string=Audit&amp;VAR:KEY=LOHGPGXAN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VS&amp;VAR:INDEX=0"}</definedName>
    <definedName name="_2395__FDSAUDITLINK__" hidden="1">{"fdsup://directions/FAT Viewer?action=UPDATE&amp;creator=factset&amp;DYN_ARGS=TRUE&amp;DOC_NAME=FAT:FQL_AUDITING_CLIENT_TEMPLATE.FAT&amp;display_string=Audit&amp;VAR:KEY=YZERIVKXGP&amp;VAR:QUERY=RkZfRU5UUlBSX1ZBTF9EQUlMWSg0MDE2Mik=&amp;WINDOW=FIRST_POPUP&amp;HEIGHT=450&amp;WIDTH=450&amp;START_MA","XIMIZED=FALSE&amp;VAR:CALENDAR=US&amp;VAR:SYMBOL=HOT&amp;VAR:INDEX=0"}</definedName>
    <definedName name="_2396__FDSAUDITLINK__" localSheetId="2">{"fdsup://directions/FAT Viewer?action=UPDATE&amp;creator=factset&amp;DYN_ARGS=TRUE&amp;DOC_NAME=FAT:FQL_AUDITING_CLIENT_TEMPLATE.FAT&amp;display_string=Audit&amp;VAR:KEY=PMROZSHCP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JKHY&amp;VAR:INDEX=0"}</definedName>
    <definedName name="_2396__FDSAUDITLINK__" hidden="1">{"fdsup://directions/FAT Viewer?action=UPDATE&amp;creator=factset&amp;DYN_ARGS=TRUE&amp;DOC_NAME=FAT:FQL_AUDITING_CLIENT_TEMPLATE.FAT&amp;display_string=Audit&amp;VAR:KEY=KJSLELYXIP&amp;VAR:QUERY=RkZfRU5UUlBSX1ZBTF9EQUlMWSg0MDE2Mik=&amp;WINDOW=FIRST_POPUP&amp;HEIGHT=450&amp;WIDTH=450&amp;START_MA","XIMIZED=FALSE&amp;VAR:CALENDAR=US&amp;VAR:SYMBOL=585284&amp;VAR:INDEX=0"}</definedName>
    <definedName name="_2397__FDSAUDITLINK__" localSheetId="2">{"fdsup://directions/FAT Viewer?action=UPDATE&amp;creator=factset&amp;DYN_ARGS=TRUE&amp;DOC_NAME=FAT:FQL_AUDITING_CLIENT_TEMPLATE.FAT&amp;display_string=Audit&amp;VAR:KEY=DIVYRUPA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S&amp;VAR:INDEX=0"}</definedName>
    <definedName name="_2397__FDSAUDITLINK__" hidden="1">{"fdsup://directions/FAT Viewer?action=UPDATE&amp;creator=factset&amp;DYN_ARGS=TRUE&amp;DOC_NAME=FAT:FQL_AUDITING_CLIENT_TEMPLATE.FAT&amp;display_string=Audit&amp;VAR:KEY=WPQLCXYJER&amp;VAR:QUERY=RkZfRU5UUlBSX1ZBTF9EQUlMWSg0MDE2Mik=&amp;WINDOW=FIRST_POPUP&amp;HEIGHT=450&amp;WIDTH=450&amp;START_MA","XIMIZED=FALSE&amp;VAR:CALENDAR=US&amp;VAR:SYMBOL=MAR&amp;VAR:INDEX=0"}</definedName>
    <definedName name="_2398__FDSAUDITLINK__" localSheetId="2">{"fdsup://directions/FAT Viewer?action=UPDATE&amp;creator=factset&amp;DYN_ARGS=TRUE&amp;DOC_NAME=FAT:FQL_AUDITING_CLIENT_TEMPLATE.FAT&amp;display_string=Audit&amp;VAR:KEY=PYNQXOHGNO&amp;VAR:QUERY=KEZTTF9ORVRfSU5DKE5PVyxOT1csRlNBLCxVU0QpQEZGX05FVF9JTkMoTFRNUywwLCwsLFVTRCkp&amp;WINDOW=F","IRST_POPUP&amp;HEIGHT=450&amp;WIDTH=450&amp;START_MAXIMIZED=FALSE&amp;VAR:CALENDAR=US&amp;VAR:SYMBOL=FNDT&amp;VAR:INDEX=0"}</definedName>
    <definedName name="_2398__FDSAUDITLINK__" hidden="1">{"fdsup://directions/FAT Viewer?action=UPDATE&amp;creator=factset&amp;DYN_ARGS=TRUE&amp;DOC_NAME=FAT:FQL_AUDITING_CLIENT_TEMPLATE.FAT&amp;display_string=Audit&amp;VAR:KEY=ONEXGBMLUB&amp;VAR:QUERY=RkZfRU5UUlBSX1ZBTF9EQUlMWSg0MDE2Mik=&amp;WINDOW=FIRST_POPUP&amp;HEIGHT=450&amp;WIDTH=450&amp;START_MA","XIMIZED=FALSE&amp;VAR:CALENDAR=US&amp;VAR:SYMBOL=CHH&amp;VAR:INDEX=0"}</definedName>
    <definedName name="_2399__FDSAUDITLINK__" localSheetId="2">{"fdsup://directions/FAT Viewer?action=UPDATE&amp;creator=factset&amp;DYN_ARGS=TRUE&amp;DOC_NAME=FAT:FQL_AUDITING_CLIENT_TEMPLATE.FAT&amp;display_string=Audit&amp;VAR:KEY=HEJUTGHG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EIC&amp;VAR:INDEX=0"}</definedName>
    <definedName name="_2399__FDSAUDITLINK__" hidden="1">{"fdsup://directions/FAT Viewer?action=UPDATE&amp;creator=factset&amp;DYN_ARGS=TRUE&amp;DOC_NAME=FAT:FQL_AUDITING_CLIENT_TEMPLATE.FAT&amp;display_string=Audit&amp;VAR:KEY=GDEXAFOLOD&amp;VAR:QUERY=RkZfRU5UUlBSX1ZBTF9EQUlMWSg0MDE2Mik=&amp;WINDOW=FIRST_POPUP&amp;HEIGHT=450&amp;WIDTH=450&amp;START_MA","XIMIZED=FALSE&amp;VAR:CALENDAR=US&amp;VAR:SYMBOL=WYN&amp;VAR:INDEX=0"}</definedName>
    <definedName name="_23ALA642C761" hidden="1">#N/A</definedName>
    <definedName name="_24" localSheetId="2" hidden="1">{#N/A,#N/A,TRUE,"Summary";#N/A,#N/A,TRUE,"Assumptions";#N/A,#N/A,TRUE,"Comparison";#N/A,#N/A,TRUE,"Financials";#N/A,#N/A,TRUE,"Plan v. Act"}</definedName>
    <definedName name="_24" hidden="1">{#N/A,#N/A,TRUE,"Summary";#N/A,#N/A,TRUE,"Assumptions";#N/A,#N/A,TRUE,"Comparison";#N/A,#N/A,TRUE,"Financials";#N/A,#N/A,TRUE,"Plan v. Act"}</definedName>
    <definedName name="_24_____________________123Graph_BCHART_4" hidden="1">#REF!</definedName>
    <definedName name="_24__________________123Graph_BCHART_4" hidden="1">#REF!</definedName>
    <definedName name="_24______123Graph_BCHART_3" hidden="1">#REF!</definedName>
    <definedName name="_24______123Graph_BCHART_4" hidden="1">#REF!</definedName>
    <definedName name="_24___0_S" hidden="1">#REF!</definedName>
    <definedName name="_24___123Graph_FCHART_5" hidden="1">#REF!</definedName>
    <definedName name="_24__123Graph_ACHART_3" hidden="1">#REF!</definedName>
    <definedName name="_24__123Graph_AChart_5" hidden="1">#REF!</definedName>
    <definedName name="_24__123Graph_ACHART_7" hidden="1">#REF!</definedName>
    <definedName name="_24__123Graph_AQRE_S_BY_CO." hidden="1">#REF!</definedName>
    <definedName name="_24__123Graph_BCHART_11" hidden="1">#REF!</definedName>
    <definedName name="_24__123Graph_BCHART_17" hidden="1">#REF!</definedName>
    <definedName name="_24__123Graph_BCHART_26" hidden="1">#REF!</definedName>
    <definedName name="_24__123Graph_BCHART_3" hidden="1">#REF!</definedName>
    <definedName name="_24__123Graph_BCHART_4" hidden="1">#REF!</definedName>
    <definedName name="_24__123Graph_BCHART_5" hidden="1">#REF!</definedName>
    <definedName name="_24__123Graph_BChart_7J" hidden="1">#REF!</definedName>
    <definedName name="_24__123Graph_BCHART_9A" hidden="1">#REF!</definedName>
    <definedName name="_24__123Graph_BSUPPLIES_BY_B_U" hidden="1">#REF!</definedName>
    <definedName name="_24__123Graph_BTAX_CREDIT" hidden="1">#REF!</definedName>
    <definedName name="_24__123Graph_BWAGES_BY_B_U" hidden="1">#REF!</definedName>
    <definedName name="_24__123Graph_CCHART_12" hidden="1">#REF!</definedName>
    <definedName name="_24__123Graph_CCHART_3" hidden="1">#REF!</definedName>
    <definedName name="_24__123Graph_CCHART_5" hidden="1">#REF!</definedName>
    <definedName name="_24__123Graph_CQRE_S_BY_CO." hidden="1">#REF!</definedName>
    <definedName name="_24__123Graph_DCHART_9" hidden="1">#REF!</definedName>
    <definedName name="_24__123Graph_DQRE_S_BY_CO." hidden="1">#REF!</definedName>
    <definedName name="_24__123Graph_DWAGES_BY_B_U" hidden="1">#REF!</definedName>
    <definedName name="_24__123Graph_ECHART_6" hidden="1">#REF!</definedName>
    <definedName name="_24__123Graph_ECONTRACT_BY_B_U" hidden="1">#REF!</definedName>
    <definedName name="_24__123Graph_EQRE_S_BY_CO." hidden="1">#REF!</definedName>
    <definedName name="_24__123Graph_ESUPPLIES_BY_B_U" hidden="1">#REF!</definedName>
    <definedName name="_24__123Graph_FCHART_4" hidden="1">#REF!</definedName>
    <definedName name="_24__123Graph_FCHART_5" hidden="1">#REF!</definedName>
    <definedName name="_24__123Graph_XCHART_1" hidden="1">#REF!</definedName>
    <definedName name="_24__123Graph_XCHART_3" hidden="1">#REF!</definedName>
    <definedName name="_24__123Graph_XCHART_4" hidden="1">#REF!</definedName>
    <definedName name="_24__FDSAUDITLINK__" localSheetId="2" hidden="1">{"fdsup://directions/FAT Viewer?action=UPDATE&amp;creator=factset&amp;DYN_ARGS=TRUE&amp;DOC_NAME=FAT:FQL_AUDITING_CLIENT_TEMPLATE.FAT&amp;display_string=Audit&amp;VAR:KEY=SZYDAHIXIX&amp;VAR:QUERY=RkZfRUJJVERBX0lCKCdRVFInLDM5OTAzKQ==&amp;WINDOW=FIRST_POPUP&amp;HEIGHT=450&amp;WIDTH=450&amp;START_MA","XIMIZED=FALSE&amp;VAR:CALENDAR=US&amp;VAR:SYMBOL=TWP&amp;VAR:INDEX=0"}</definedName>
    <definedName name="_24__FDSAUDITLINK__" hidden="1">{"fdsup://Directions/FactSet Auditing Viewer?action=AUDIT_VALUE&amp;DB=129&amp;ID1=79466L30&amp;VALUEID=07011&amp;SDATE=2010&amp;PERIODTYPE=ANN_STD&amp;SCFT=3&amp;window=popup_no_bar&amp;width=385&amp;height=120&amp;START_MAXIMIZED=FALSE&amp;creator=factset&amp;display_string=Audit"}</definedName>
    <definedName name="_24__FDSAUDITLINK___1" localSheetId="2" hidden="1">{"fdsup://Directions/FactSet Auditing Viewer?action=AUDIT_VALUE&amp;DB=129&amp;ID1=79466L30&amp;VALUEID=07011&amp;SDATE=2010&amp;PERIODTYPE=ANN_STD&amp;SCFT=3&amp;window=popup_no_bar&amp;width=385&amp;height=120&amp;START_MAXIMIZED=FALSE&amp;creator=factset&amp;display_string=Audit"}</definedName>
    <definedName name="_24__FDSAUDITLINK___1" hidden="1">{"fdsup://Directions/FactSet Auditing Viewer?action=AUDIT_VALUE&amp;DB=129&amp;ID1=79466L30&amp;VALUEID=07011&amp;SDATE=2010&amp;PERIODTYPE=ANN_STD&amp;SCFT=3&amp;window=popup_no_bar&amp;width=385&amp;height=120&amp;START_MAXIMIZED=FALSE&amp;creator=factset&amp;display_string=Audit"}</definedName>
    <definedName name="_24_0__123Graph_ACHAR" hidden="1">#REF!</definedName>
    <definedName name="_240__________________123Graph_ACHART_18" hidden="1">#REF!</definedName>
    <definedName name="_240_______________123Graph_ACHART_17" hidden="1">#REF!</definedName>
    <definedName name="_240____123Graph_ACHART_16" hidden="1">#REF!</definedName>
    <definedName name="_240___123Graph_ACHART_16" hidden="1">#REF!</definedName>
    <definedName name="_240___123Graph_ACHART_17" hidden="1">#REF!</definedName>
    <definedName name="_240__123Graph_BCHART_9A" hidden="1">#REF!</definedName>
    <definedName name="_240__123Graph_XCHART_9A" hidden="1">#REF!</definedName>
    <definedName name="_240__FDSAUDITLINK__" localSheetId="2" hidden="1">{"fdsup://Directions/FactSet Auditing Viewer?action=AUDIT_VALUE&amp;DB=129&amp;ID1=53932010&amp;VALUEID=03426&amp;SDATE=2009&amp;PERIODTYPE=ANN_STD&amp;SCFT=3&amp;window=popup_no_bar&amp;width=385&amp;height=120&amp;START_MAXIMIZED=FALSE&amp;creator=factset&amp;display_string=Audit"}</definedName>
    <definedName name="_240__FDSAUDITLINK__" hidden="1">{"fdsup://directions/FAT Viewer?action=UPDATE&amp;creator=factset&amp;DYN_ARGS=TRUE&amp;DOC_NAME=FAT:FQL_AUDITING_CLIENT_TEMPLATE.FAT&amp;display_string=Audit&amp;VAR:KEY=KLIVOXURCF&amp;VAR:QUERY=KEZGX05FVF9JTkMoTFRNUyw0MDcyNCwsLFJQLFVTRClARkZfTkVUX0lOQyhMVE1TX1NFTUksNDA3MjQsLCxSU","CxVU0QpKQ==&amp;WINDOW=FIRST_POPUP&amp;HEIGHT=450&amp;WIDTH=450&amp;START_MAXIMIZED=FALSE&amp;VAR:CALENDAR=US&amp;VAR:SYMBOL=SCUR&amp;VAR:INDEX=0"}</definedName>
    <definedName name="_240__FDSAUDITLINK___1" localSheetId="2" hidden="1">{"fdsup://directions/FAT Viewer?action=UPDATE&amp;creator=factset&amp;DYN_ARGS=TRUE&amp;DOC_NAME=FAT:FQL_AUDITING_CLIENT_TEMPLATE.FAT&amp;display_string=Audit&amp;VAR:KEY=KLIVOXURCF&amp;VAR:QUERY=KEZGX05FVF9JTkMoTFRNUyw0MDcyNCwsLFJQLFVTRClARkZfTkVUX0lOQyhMVE1TX1NFTUksNDA3MjQsLCxSU","CxVU0QpKQ==&amp;WINDOW=FIRST_POPUP&amp;HEIGHT=450&amp;WIDTH=450&amp;START_MAXIMIZED=FALSE&amp;VAR:CALENDAR=US&amp;VAR:SYMBOL=SCUR&amp;VAR:INDEX=0"}</definedName>
    <definedName name="_240__FDSAUDITLINK___1" hidden="1">{"fdsup://directions/FAT Viewer?action=UPDATE&amp;creator=factset&amp;DYN_ARGS=TRUE&amp;DOC_NAME=FAT:FQL_AUDITING_CLIENT_TEMPLATE.FAT&amp;display_string=Audit&amp;VAR:KEY=KLIVOXURCF&amp;VAR:QUERY=KEZGX05FVF9JTkMoTFRNUyw0MDcyNCwsLFJQLFVTRClARkZfTkVUX0lOQyhMVE1TX1NFTUksNDA3MjQsLCxSU","CxVU0QpKQ==&amp;WINDOW=FIRST_POPUP&amp;HEIGHT=450&amp;WIDTH=450&amp;START_MAXIMIZED=FALSE&amp;VAR:CALENDAR=US&amp;VAR:SYMBOL=SCUR&amp;VAR:INDEX=0"}</definedName>
    <definedName name="_2400__FDSAUDITLINK__" localSheetId="2">{"fdsup://directions/FAT Viewer?action=UPDATE&amp;creator=factset&amp;DYN_ARGS=TRUE&amp;DOC_NAME=FAT:FQL_AUDITING_CLIENT_TEMPLATE.FAT&amp;display_string=Audit&amp;VAR:KEY=HSLWRYFU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SV&amp;VAR:INDEX=0"}</definedName>
    <definedName name="_2400__FDSAUDITLINK__" hidden="1">{"fdsup://directions/FAT Viewer?action=UPDATE&amp;creator=factset&amp;DYN_ARGS=TRUE&amp;DOC_NAME=FAT:FQL_AUDITING_CLIENT_TEMPLATE.FAT&amp;display_string=Audit&amp;VAR:KEY=INUDIFUHCN&amp;VAR:QUERY=RkZfRU5UUlBSX1ZBTF9EQUlMWSg0MDE2MSk=&amp;WINDOW=FIRST_POPUP&amp;HEIGHT=450&amp;WIDTH=450&amp;START_MA","XIMIZED=FALSE&amp;VAR:CALENDAR=US&amp;VAR:SYMBOL=H&amp;VAR:INDEX=0"}</definedName>
    <definedName name="_2401__FDSAUDITLINK__" localSheetId="2">{"fdsup://directions/FAT Viewer?action=UPDATE&amp;creator=factset&amp;DYN_ARGS=TRUE&amp;DOC_NAME=FAT:FQL_AUDITING_CLIENT_TEMPLATE.FAT&amp;display_string=Audit&amp;VAR:KEY=LKHKRGZOV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S&amp;VAR:INDEX=0"}</definedName>
    <definedName name="_2401__FDSAUDITLINK__" hidden="1">{"fdsup://directions/FAT Viewer?action=UPDATE&amp;creator=factset&amp;DYN_ARGS=TRUE&amp;DOC_NAME=FAT:FQL_AUDITING_CLIENT_TEMPLATE.FAT&amp;display_string=Audit&amp;VAR:KEY=IRIZSRUFQF&amp;VAR:QUERY=RkZfRU5UUlBSX1ZBTF9EQUlMWSg0MDE2MSk=&amp;WINDOW=FIRST_POPUP&amp;HEIGHT=450&amp;WIDTH=450&amp;START_MA","XIMIZED=FALSE&amp;VAR:CALENDAR=US&amp;VAR:SYMBOL=HOT&amp;VAR:INDEX=0"}</definedName>
    <definedName name="_2402__FDSAUDITLINK__" localSheetId="2">{"fdsup://directions/FAT Viewer?action=UPDATE&amp;creator=factset&amp;DYN_ARGS=TRUE&amp;DOC_NAME=FAT:FQL_AUDITING_CLIENT_TEMPLATE.FAT&amp;display_string=Audit&amp;VAR:KEY=DWJYNUZY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19NLV&amp;VAR:INDEX=0"}</definedName>
    <definedName name="_2402__FDSAUDITLINK__" hidden="1">{"fdsup://directions/FAT Viewer?action=UPDATE&amp;creator=factset&amp;DYN_ARGS=TRUE&amp;DOC_NAME=FAT:FQL_AUDITING_CLIENT_TEMPLATE.FAT&amp;display_string=Audit&amp;VAR:KEY=ADSLAHWBAD&amp;VAR:QUERY=RkZfRU5UUlBSX1ZBTF9EQUlMWSg0MDE2MSk=&amp;WINDOW=FIRST_POPUP&amp;HEIGHT=450&amp;WIDTH=450&amp;START_MA","XIMIZED=FALSE&amp;VAR:CALENDAR=US&amp;VAR:SYMBOL=585284&amp;VAR:INDEX=0"}</definedName>
    <definedName name="_2403__FDSAUDITLINK__" localSheetId="2">{"fdsup://directions/FAT Viewer?action=UPDATE&amp;creator=factset&amp;DYN_ARGS=TRUE&amp;DOC_NAME=FAT:FQL_AUDITING_CLIENT_TEMPLATE.FAT&amp;display_string=Audit&amp;VAR:KEY=TWBGJELQJQ&amp;VAR:QUERY=KEZTTF9ORVRfSU5DKE5PVyxOT1csRlNBLCxVU0QpQEZGX05FVF9JTkMoTFRNUywwLCwsLFVTRCkp&amp;WINDOW=F","IRST_POPUP&amp;HEIGHT=450&amp;WIDTH=450&amp;START_MAXIMIZED=FALSE&amp;VAR:CALENDAR=US&amp;VAR:SYMBOL=SLTC&amp;VAR:INDEX=0"}</definedName>
    <definedName name="_2403__FDSAUDITLINK__" hidden="1">{"fdsup://directions/FAT Viewer?action=UPDATE&amp;creator=factset&amp;DYN_ARGS=TRUE&amp;DOC_NAME=FAT:FQL_AUDITING_CLIENT_TEMPLATE.FAT&amp;display_string=Audit&amp;VAR:KEY=APOJMBOBSP&amp;VAR:QUERY=RkZfRU5UUlBSX1ZBTF9EQUlMWSg0MDE2MSk=&amp;WINDOW=FIRST_POPUP&amp;HEIGHT=450&amp;WIDTH=450&amp;START_MA","XIMIZED=FALSE&amp;VAR:CALENDAR=US&amp;VAR:SYMBOL=MAR&amp;VAR:INDEX=0"}</definedName>
    <definedName name="_2404__FDSAUDITLINK__" localSheetId="2">{"fdsup://directions/FAT Viewer?action=UPDATE&amp;creator=factset&amp;DYN_ARGS=TRUE&amp;DOC_NAME=FAT:FQL_AUDITING_CLIENT_TEMPLATE.FAT&amp;display_string=Audit&amp;VAR:KEY=DSXUVMFEFQ&amp;VAR:QUERY=KEZTTF9ORVRfSU5DKE5PVyxOT1csRlNBLCxVU0QpQEZGX05FVF9JTkMoTFRNUywwLCwsLFVTRCkp&amp;WINDOW=F","IRST_POPUP&amp;HEIGHT=450&amp;WIDTH=450&amp;START_MAXIMIZED=FALSE&amp;VAR:CALENDAR=US&amp;VAR:SYMBOL=408188&amp;VAR:INDEX=0"}</definedName>
    <definedName name="_2404__FDSAUDITLINK__" hidden="1">{"fdsup://directions/FAT Viewer?action=UPDATE&amp;creator=factset&amp;DYN_ARGS=TRUE&amp;DOC_NAME=FAT:FQL_AUDITING_CLIENT_TEMPLATE.FAT&amp;display_string=Audit&amp;VAR:KEY=UPQVCDWFCR&amp;VAR:QUERY=RkZfRU5UUlBSX1ZBTF9EQUlMWSg0MDE2MSk=&amp;WINDOW=FIRST_POPUP&amp;HEIGHT=450&amp;WIDTH=450&amp;START_MA","XIMIZED=FALSE&amp;VAR:CALENDAR=US&amp;VAR:SYMBOL=CHH&amp;VAR:INDEX=0"}</definedName>
    <definedName name="_2405__FDSAUDITLINK__" localSheetId="2">{"fdsup://directions/FAT Viewer?action=UPDATE&amp;creator=factset&amp;DYN_ARGS=TRUE&amp;DOC_NAME=FAT:FQL_AUDITING_CLIENT_TEMPLATE.FAT&amp;display_string=Audit&amp;VAR:KEY=JIRGHKJGBK&amp;VAR:QUERY=KEZTTF9ORVRfSU5DKE5PVyxOT1csRlNBLCxVU0QpQEZGX05FVF9JTkMoTFRNUywwLCwsLFVTRCkp&amp;WINDOW=F","IRST_POPUP&amp;HEIGHT=450&amp;WIDTH=450&amp;START_MAXIMIZED=FALSE&amp;VAR:CALENDAR=US&amp;VAR:SYMBOL=577592&amp;VAR:INDEX=0"}</definedName>
    <definedName name="_2405__FDSAUDITLINK__" hidden="1">{"fdsup://directions/FAT Viewer?action=UPDATE&amp;creator=factset&amp;DYN_ARGS=TRUE&amp;DOC_NAME=FAT:FQL_AUDITING_CLIENT_TEMPLATE.FAT&amp;display_string=Audit&amp;VAR:KEY=UHYBMDIPMR&amp;VAR:QUERY=RkZfRU5UUlBSX1ZBTF9EQUlMWSg0MDE2MSk=&amp;WINDOW=FIRST_POPUP&amp;HEIGHT=450&amp;WIDTH=450&amp;START_MA","XIMIZED=FALSE&amp;VAR:CALENDAR=US&amp;VAR:SYMBOL=WYN&amp;VAR:INDEX=0"}</definedName>
    <definedName name="_2406__FDSAUDITLINK__" localSheetId="2">{"fdsup://directions/FAT Viewer?action=UPDATE&amp;creator=factset&amp;DYN_ARGS=TRUE&amp;DOC_NAME=FAT:FQL_AUDITING_CLIENT_TEMPLATE.FAT&amp;display_string=Audit&amp;VAR:KEY=XCFMXCHAXS&amp;VAR:QUERY=KEZTTF9ORVRfSU5DKE5PVyxOT1csRlNBLCxVU0QpQEZGX05FVF9JTkMoTFRNUywwLCwsLFVTRCkp&amp;WINDOW=F","IRST_POPUP&amp;HEIGHT=450&amp;WIDTH=450&amp;START_MAXIMIZED=FALSE&amp;VAR:CALENDAR=US&amp;VAR:SYMBOL=B034R7&amp;VAR:INDEX=0"}</definedName>
    <definedName name="_2406__FDSAUDITLINK__" hidden="1">{"fdsup://directions/FAT Viewer?action=UPDATE&amp;creator=factset&amp;DYN_ARGS=TRUE&amp;DOC_NAME=FAT:FQL_AUDITING_CLIENT_TEMPLATE.FAT&amp;display_string=Audit&amp;VAR:KEY=KDWVIDWNUD&amp;VAR:QUERY=RkZfRU5UUlBSX1ZBTF9EQUlMWSg0MDE1OCk=&amp;WINDOW=FIRST_POPUP&amp;HEIGHT=450&amp;WIDTH=450&amp;START_MA","XIMIZED=FALSE&amp;VAR:CALENDAR=US&amp;VAR:SYMBOL=H&amp;VAR:INDEX=0"}</definedName>
    <definedName name="_2407__FDSAUDITLINK__" localSheetId="2">{"fdsup://directions/FAT Viewer?action=UPDATE&amp;creator=factset&amp;DYN_ARGS=TRUE&amp;DOC_NAME=FAT:FQL_AUDITING_CLIENT_TEMPLATE.FAT&amp;display_string=Audit&amp;VAR:KEY=DWLCBQRKFU&amp;VAR:QUERY=KEZTTF9ORVRfSU5DKE5PVyxOT1csRlNBLCxVU0QpQEZGX05FVF9JTkMoTFRNUywwLCwsLFVTRCkp&amp;WINDOW=F","IRST_POPUP&amp;HEIGHT=450&amp;WIDTH=450&amp;START_MAXIMIZED=FALSE&amp;VAR:CALENDAR=US&amp;VAR:SYMBOL=580098&amp;VAR:INDEX=0"}</definedName>
    <definedName name="_2407__FDSAUDITLINK__" hidden="1">{"fdsup://directions/FAT Viewer?action=UPDATE&amp;creator=factset&amp;DYN_ARGS=TRUE&amp;DOC_NAME=FAT:FQL_AUDITING_CLIENT_TEMPLATE.FAT&amp;display_string=Audit&amp;VAR:KEY=QFYRCXMDOX&amp;VAR:QUERY=RkZfRU5UUlBSX1ZBTF9EQUlMWSg0MDE1OCk=&amp;WINDOW=FIRST_POPUP&amp;HEIGHT=450&amp;WIDTH=450&amp;START_MA","XIMIZED=FALSE&amp;VAR:CALENDAR=US&amp;VAR:SYMBOL=HOT&amp;VAR:INDEX=0"}</definedName>
    <definedName name="_2408__FDSAUDITLINK__" localSheetId="2">{"fdsup://directions/FAT Viewer?action=UPDATE&amp;creator=factset&amp;DYN_ARGS=TRUE&amp;DOC_NAME=FAT:FQL_AUDITING_CLIENT_TEMPLATE.FAT&amp;display_string=Audit&amp;VAR:KEY=BYZABGNGJO&amp;VAR:QUERY=KEZTTF9ORVRfSU5DKE5PVyxOT1csRlNBLCxVU0QpQEZGX05FVF9JTkMoTFRNUywwLCwsLFVTRCkp&amp;WINDOW=F","IRST_POPUP&amp;HEIGHT=450&amp;WIDTH=450&amp;START_MAXIMIZED=FALSE&amp;VAR:CALENDAR=US&amp;VAR:SYMBOL=CDCS&amp;VAR:INDEX=0"}</definedName>
    <definedName name="_2408__FDSAUDITLINK__" hidden="1">{"fdsup://directions/FAT Viewer?action=UPDATE&amp;creator=factset&amp;DYN_ARGS=TRUE&amp;DOC_NAME=FAT:FQL_AUDITING_CLIENT_TEMPLATE.FAT&amp;display_string=Audit&amp;VAR:KEY=QVOFIDGJOT&amp;VAR:QUERY=RkZfRU5UUlBSX1ZBTF9EQUlMWSg0MDE1OCk=&amp;WINDOW=FIRST_POPUP&amp;HEIGHT=450&amp;WIDTH=450&amp;START_MA","XIMIZED=FALSE&amp;VAR:CALENDAR=US&amp;VAR:SYMBOL=585284&amp;VAR:INDEX=0"}</definedName>
    <definedName name="_2409__FDSAUDITLINK__" localSheetId="2">{"fdsup://directions/FAT Viewer?action=UPDATE&amp;creator=factset&amp;DYN_ARGS=TRUE&amp;DOC_NAME=FAT:FQL_AUDITING_CLIENT_TEMPLATE.FAT&amp;display_string=Audit&amp;VAR:KEY=NUHWPGJQPS&amp;VAR:QUERY=KEZTTF9ORVRfSU5DKE5PVyxOT1csRlNBLCxVU0QpQEZGX05FVF9JTkMoTFRNUywwLCwsLFVTRCkp&amp;WINDOW=F","IRST_POPUP&amp;HEIGHT=450&amp;WIDTH=450&amp;START_MAXIMIZED=FALSE&amp;VAR:CALENDAR=US&amp;VAR:SYMBOL=B282VW&amp;VAR:INDEX=0"}</definedName>
    <definedName name="_2409__FDSAUDITLINK__" hidden="1">{"fdsup://directions/FAT Viewer?action=UPDATE&amp;creator=factset&amp;DYN_ARGS=TRUE&amp;DOC_NAME=FAT:FQL_AUDITING_CLIENT_TEMPLATE.FAT&amp;display_string=Audit&amp;VAR:KEY=IZWZQRYDMX&amp;VAR:QUERY=RkZfRU5UUlBSX1ZBTF9EQUlMWSg0MDE1OCk=&amp;WINDOW=FIRST_POPUP&amp;HEIGHT=450&amp;WIDTH=450&amp;START_MA","XIMIZED=FALSE&amp;VAR:CALENDAR=US&amp;VAR:SYMBOL=MAR&amp;VAR:INDEX=0"}</definedName>
    <definedName name="_241__________________123Graph_ACHART_2" hidden="1">#REF!</definedName>
    <definedName name="_241_______________123Graph_ACHART_18" hidden="1">#REF!</definedName>
    <definedName name="_241____123Graph_ACHART_17" hidden="1">#REF!</definedName>
    <definedName name="_241___123Graph_ACHART_17" hidden="1">#REF!</definedName>
    <definedName name="_241___123Graph_ACHART_18" hidden="1">#REF!</definedName>
    <definedName name="_241__FDSAUDITLINK__" localSheetId="2" hidden="1">{"fdsup://Directions/FactSet Auditing Viewer?action=AUDIT_VALUE&amp;DB=129&amp;ID1=53932010&amp;VALUEID=03426&amp;SDATE=201004&amp;PERIODTYPE=QTR_STD&amp;SCFT=3&amp;window=popup_no_bar&amp;width=385&amp;height=120&amp;START_MAXIMIZED=FALSE&amp;creator=factset&amp;display_string=Audit"}</definedName>
    <definedName name="_241__FDSAUDITLINK__" hidden="1">{"fdsup://directions/FAT Viewer?action=UPDATE&amp;creator=factset&amp;DYN_ARGS=TRUE&amp;DOC_NAME=FAT:FQL_AUDITING_CLIENT_TEMPLATE.FAT&amp;display_string=Audit&amp;VAR:KEY=IZYXSLYJAX&amp;VAR:QUERY=KEZGX0VCSVREQV9PUEVSKExUTVMsNDA3MjQsLCxSUCxVU0QpQEZGX0VCSVREQV9PUEVSKExUTVNfU0VNSSw0M","DcyNCwsLFJQLFVTRCkp&amp;WINDOW=FIRST_POPUP&amp;HEIGHT=450&amp;WIDTH=450&amp;START_MAXIMIZED=FALSE&amp;VAR:CALENDAR=US&amp;VAR:SYMBOL=SCUR&amp;VAR:INDEX=0"}</definedName>
    <definedName name="_241__FDSAUDITLINK___1" localSheetId="2" hidden="1">{"fdsup://directions/FAT Viewer?action=UPDATE&amp;creator=factset&amp;DYN_ARGS=TRUE&amp;DOC_NAME=FAT:FQL_AUDITING_CLIENT_TEMPLATE.FAT&amp;display_string=Audit&amp;VAR:KEY=IZYXSLYJAX&amp;VAR:QUERY=KEZGX0VCSVREQV9PUEVSKExUTVMsNDA3MjQsLCxSUCxVU0QpQEZGX0VCSVREQV9PUEVSKExUTVNfU0VNSSw0M","DcyNCwsLFJQLFVTRCkp&amp;WINDOW=FIRST_POPUP&amp;HEIGHT=450&amp;WIDTH=450&amp;START_MAXIMIZED=FALSE&amp;VAR:CALENDAR=US&amp;VAR:SYMBOL=SCUR&amp;VAR:INDEX=0"}</definedName>
    <definedName name="_241__FDSAUDITLINK___1" hidden="1">{"fdsup://directions/FAT Viewer?action=UPDATE&amp;creator=factset&amp;DYN_ARGS=TRUE&amp;DOC_NAME=FAT:FQL_AUDITING_CLIENT_TEMPLATE.FAT&amp;display_string=Audit&amp;VAR:KEY=IZYXSLYJAX&amp;VAR:QUERY=KEZGX0VCSVREQV9PUEVSKExUTVMsNDA3MjQsLCxSUCxVU0QpQEZGX0VCSVREQV9PUEVSKExUTVNfU0VNSSw0M","DcyNCwsLFJQLFVTRCkp&amp;WINDOW=FIRST_POPUP&amp;HEIGHT=450&amp;WIDTH=450&amp;START_MAXIMIZED=FALSE&amp;VAR:CALENDAR=US&amp;VAR:SYMBOL=SCUR&amp;VAR:INDEX=0"}</definedName>
    <definedName name="_2410__FDSAUDITLINK__" localSheetId="2">{"fdsup://directions/FAT Viewer?action=UPDATE&amp;creator=factset&amp;DYN_ARGS=TRUE&amp;DOC_NAME=FAT:FQL_AUDITING_CLIENT_TEMPLATE.FAT&amp;display_string=Audit&amp;VAR:KEY=JOPWFQFAXY&amp;VAR:QUERY=KEZTTF9ORVRfSU5DKE5PVyxOT1csRlNBLCxVU0QpQEZGX05FVF9JTkMoTFRNUywwLCwsLFVTRCkp&amp;WINDOW=F","IRST_POPUP&amp;HEIGHT=450&amp;WIDTH=450&amp;START_MAXIMIZED=FALSE&amp;VAR:CALENDAR=US&amp;VAR:SYMBOL=596091&amp;VAR:INDEX=0"}</definedName>
    <definedName name="_2410__FDSAUDITLINK__" hidden="1">{"fdsup://directions/FAT Viewer?action=UPDATE&amp;creator=factset&amp;DYN_ARGS=TRUE&amp;DOC_NAME=FAT:FQL_AUDITING_CLIENT_TEMPLATE.FAT&amp;display_string=Audit&amp;VAR:KEY=QLUPSHYDEX&amp;VAR:QUERY=RkZfRU5UUlBSX1ZBTF9EQUlMWSg0MDE1OCk=&amp;WINDOW=FIRST_POPUP&amp;HEIGHT=450&amp;WIDTH=450&amp;START_MA","XIMIZED=FALSE&amp;VAR:CALENDAR=US&amp;VAR:SYMBOL=CHH&amp;VAR:INDEX=0"}</definedName>
    <definedName name="_2411__FDSAUDITLINK__" localSheetId="2">{"fdsup://directions/FAT Viewer?action=UPDATE&amp;creator=factset&amp;DYN_ARGS=TRUE&amp;DOC_NAME=FAT:FQL_AUDITING_CLIENT_TEMPLATE.FAT&amp;display_string=Audit&amp;VAR:KEY=TMHGTUPYLO&amp;VAR:QUERY=KEZTTF9ORVRfSU5DKE5PVyxOT1csRlNBLCxVU0QpQEZGX05FVF9JTkMoTFRNUywwLCwsLFVTRCkp&amp;WINDOW=F","IRST_POPUP&amp;HEIGHT=450&amp;WIDTH=450&amp;START_MAXIMIZED=FALSE&amp;VAR:CALENDAR=US&amp;VAR:SYMBOL=SPSC&amp;VAR:INDEX=0"}</definedName>
    <definedName name="_2411__FDSAUDITLINK__" hidden="1">{"fdsup://directions/FAT Viewer?action=UPDATE&amp;creator=factset&amp;DYN_ARGS=TRUE&amp;DOC_NAME=FAT:FQL_AUDITING_CLIENT_TEMPLATE.FAT&amp;display_string=Audit&amp;VAR:KEY=QLANIFEJSF&amp;VAR:QUERY=RkZfRU5UUlBSX1ZBTF9EQUlMWSg0MDE1OCk=&amp;WINDOW=FIRST_POPUP&amp;HEIGHT=450&amp;WIDTH=450&amp;START_MA","XIMIZED=FALSE&amp;VAR:CALENDAR=US&amp;VAR:SYMBOL=WYN&amp;VAR:INDEX=0"}</definedName>
    <definedName name="_2412__FDSAUDITLINK__" localSheetId="2">{"fdsup://directions/FAT Viewer?action=UPDATE&amp;creator=factset&amp;DYN_ARGS=TRUE&amp;DOC_NAME=FAT:FQL_AUDITING_CLIENT_TEMPLATE.FAT&amp;display_string=Audit&amp;VAR:KEY=HIRGBWVABA&amp;VAR:QUERY=KEZTTF9ORVRfSU5DKE5PVyxOT1csRlNBLCxVU0QpQEZGX05FVF9JTkMoTFRNUywwLCwsLFVTRCkp&amp;WINDOW=F","IRST_POPUP&amp;HEIGHT=450&amp;WIDTH=450&amp;START_MAXIMIZED=FALSE&amp;VAR:CALENDAR=US&amp;VAR:SYMBOL=594245&amp;VAR:INDEX=0"}</definedName>
    <definedName name="_2412__FDSAUDITLINK__" hidden="1">{"fdsup://directions/FAT Viewer?action=UPDATE&amp;creator=factset&amp;DYN_ARGS=TRUE&amp;DOC_NAME=FAT:FQL_AUDITING_CLIENT_TEMPLATE.FAT&amp;display_string=Audit&amp;VAR:KEY=QLYNQVYPGN&amp;VAR:QUERY=RkZfRU5UUlBSX1ZBTF9EQUlMWSg0MDE1Nyk=&amp;WINDOW=FIRST_POPUP&amp;HEIGHT=450&amp;WIDTH=450&amp;START_MA","XIMIZED=FALSE&amp;VAR:CALENDAR=US&amp;VAR:SYMBOL=H&amp;VAR:INDEX=0"}</definedName>
    <definedName name="_2413__FDSAUDITLINK__" localSheetId="2">{"fdsup://directions/FAT Viewer?action=UPDATE&amp;creator=factset&amp;DYN_ARGS=TRUE&amp;DOC_NAME=FAT:FQL_AUDITING_CLIENT_TEMPLATE.FAT&amp;display_string=Audit&amp;VAR:KEY=XWJMHEFWPI&amp;VAR:QUERY=KEZTTF9ORVRfSU5DKE5PVyxOT1csRlNBLCxVU0QpQEZGX05FVF9JTkMoTFRNUywwLCwsLFVTRCkp&amp;WINDOW=F","IRST_POPUP&amp;HEIGHT=450&amp;WIDTH=450&amp;START_MAXIMIZED=FALSE&amp;VAR:CALENDAR=US&amp;VAR:SYMBOL=420904&amp;VAR:INDEX=0"}</definedName>
    <definedName name="_2413__FDSAUDITLINK__" hidden="1">{"fdsup://directions/FAT Viewer?action=UPDATE&amp;creator=factset&amp;DYN_ARGS=TRUE&amp;DOC_NAME=FAT:FQL_AUDITING_CLIENT_TEMPLATE.FAT&amp;display_string=Audit&amp;VAR:KEY=GNMXMHYFGL&amp;VAR:QUERY=RkZfRU5UUlBSX1ZBTF9EQUlMWSg0MDE1Nyk=&amp;WINDOW=FIRST_POPUP&amp;HEIGHT=450&amp;WIDTH=450&amp;START_MA","XIMIZED=FALSE&amp;VAR:CALENDAR=US&amp;VAR:SYMBOL=HOT&amp;VAR:INDEX=0"}</definedName>
    <definedName name="_2414__FDSAUDITLINK__" localSheetId="2">{"fdsup://directions/FAT Viewer?action=UPDATE&amp;creator=factset&amp;DYN_ARGS=TRUE&amp;DOC_NAME=FAT:FQL_AUDITING_CLIENT_TEMPLATE.FAT&amp;display_string=Audit&amp;VAR:KEY=DWBSRCPIRW&amp;VAR:QUERY=KEZTTF9ORVRfSU5DKE5PVyxOT1csRlNBLCxVU0QpQEZGX05FVF9JTkMoTFRNUywwLCwsLFVTRCkp&amp;WINDOW=F","IRST_POPUP&amp;HEIGHT=450&amp;WIDTH=450&amp;START_MAXIMIZED=FALSE&amp;VAR:CALENDAR=US&amp;VAR:SYMBOL=703513&amp;VAR:INDEX=0"}</definedName>
    <definedName name="_2414__FDSAUDITLINK__" hidden="1">{"fdsup://directions/FAT Viewer?action=UPDATE&amp;creator=factset&amp;DYN_ARGS=TRUE&amp;DOC_NAME=FAT:FQL_AUDITING_CLIENT_TEMPLATE.FAT&amp;display_string=Audit&amp;VAR:KEY=STGVYZGXUD&amp;VAR:QUERY=RkZfRU5UUlBSX1ZBTF9EQUlMWSg0MDE1Nyk=&amp;WINDOW=FIRST_POPUP&amp;HEIGHT=450&amp;WIDTH=450&amp;START_MA","XIMIZED=FALSE&amp;VAR:CALENDAR=US&amp;VAR:SYMBOL=585284&amp;VAR:INDEX=0"}</definedName>
    <definedName name="_2415__FDSAUDITLINK__" localSheetId="2">{"fdsup://directions/FAT Viewer?action=UPDATE&amp;creator=factset&amp;DYN_ARGS=TRUE&amp;DOC_NAME=FAT:FQL_AUDITING_CLIENT_TEMPLATE.FAT&amp;display_string=Audit&amp;VAR:KEY=FSVQBOXERO&amp;VAR:QUERY=KEZTTF9ORVRfSU5DKE5PVyxOT1csRlNBLCxVU0QpQEZGX05FVF9JTkMoTFRNUywwLCwsLFVTRCkp&amp;WINDOW=F","IRST_POPUP&amp;HEIGHT=450&amp;WIDTH=450&amp;START_MAXIMIZED=FALSE&amp;VAR:CALENDAR=US&amp;VAR:SYMBOL=434973&amp;VAR:INDEX=0"}</definedName>
    <definedName name="_2415__FDSAUDITLINK__" hidden="1">{"fdsup://directions/FAT Viewer?action=UPDATE&amp;creator=factset&amp;DYN_ARGS=TRUE&amp;DOC_NAME=FAT:FQL_AUDITING_CLIENT_TEMPLATE.FAT&amp;display_string=Audit&amp;VAR:KEY=WZWJSBQNEF&amp;VAR:QUERY=RkZfRU5UUlBSX1ZBTF9EQUlMWSg0MDE1Nyk=&amp;WINDOW=FIRST_POPUP&amp;HEIGHT=450&amp;WIDTH=450&amp;START_MA","XIMIZED=FALSE&amp;VAR:CALENDAR=US&amp;VAR:SYMBOL=MAR&amp;VAR:INDEX=0"}</definedName>
    <definedName name="_2416__FDSAUDITLINK__" localSheetId="2">{"fdsup://directions/FAT Viewer?action=UPDATE&amp;creator=factset&amp;DYN_ARGS=TRUE&amp;DOC_NAME=FAT:FQL_AUDITING_CLIENT_TEMPLATE.FAT&amp;display_string=Audit&amp;VAR:KEY=FMRWBGZENG&amp;VAR:QUERY=KEZTTF9ORVRfSU5DKE5PVyxOT1csRlNBLCxVU0QpQEZGX05FVF9JTkMoTFRNUywwLCwsLFVTRCkp&amp;WINDOW=F","IRST_POPUP&amp;HEIGHT=450&amp;WIDTH=450&amp;START_MAXIMIZED=FALSE&amp;VAR:CALENDAR=US&amp;VAR:SYMBOL=B04TRX&amp;VAR:INDEX=0"}</definedName>
    <definedName name="_2416__FDSAUDITLINK__" hidden="1">{"fdsup://directions/FAT Viewer?action=UPDATE&amp;creator=factset&amp;DYN_ARGS=TRUE&amp;DOC_NAME=FAT:FQL_AUDITING_CLIENT_TEMPLATE.FAT&amp;display_string=Audit&amp;VAR:KEY=GDQPIPWLGH&amp;VAR:QUERY=RkZfRU5UUlBSX1ZBTF9EQUlMWSg0MDE1Nyk=&amp;WINDOW=FIRST_POPUP&amp;HEIGHT=450&amp;WIDTH=450&amp;START_MA","XIMIZED=FALSE&amp;VAR:CALENDAR=US&amp;VAR:SYMBOL=CHH&amp;VAR:INDEX=0"}</definedName>
    <definedName name="_2417__FDSAUDITLINK__" localSheetId="2">{"fdsup://directions/FAT Viewer?action=UPDATE&amp;creator=factset&amp;DYN_ARGS=TRUE&amp;DOC_NAME=FAT:FQL_AUDITING_CLIENT_TEMPLATE.FAT&amp;display_string=Audit&amp;VAR:KEY=DQZSBGFKNS&amp;VAR:QUERY=KEZTTF9ORVRfSU5DKE5PVyxOT1csRlNBLCxVU0QpQEZGX05FVF9JTkMoTFRNUywwLCwsLFVTRCkp&amp;WINDOW=F","IRST_POPUP&amp;HEIGHT=450&amp;WIDTH=450&amp;START_MAXIMIZED=FALSE&amp;VAR:CALENDAR=US&amp;VAR:SYMBOL=NTWK&amp;VAR:INDEX=0"}</definedName>
    <definedName name="_2417__FDSAUDITLINK__" hidden="1">{"fdsup://directions/FAT Viewer?action=UPDATE&amp;creator=factset&amp;DYN_ARGS=TRUE&amp;DOC_NAME=FAT:FQL_AUDITING_CLIENT_TEMPLATE.FAT&amp;display_string=Audit&amp;VAR:KEY=KJIPCJQHUR&amp;VAR:QUERY=RkZfRU5UUlBSX1ZBTF9EQUlMWSg0MDE1Nyk=&amp;WINDOW=FIRST_POPUP&amp;HEIGHT=450&amp;WIDTH=450&amp;START_MA","XIMIZED=FALSE&amp;VAR:CALENDAR=US&amp;VAR:SYMBOL=WYN&amp;VAR:INDEX=0"}</definedName>
    <definedName name="_2418__FDSAUDITLINK__" localSheetId="2">{"fdsup://directions/FAT Viewer?action=UPDATE&amp;creator=factset&amp;DYN_ARGS=TRUE&amp;DOC_NAME=FAT:FQL_AUDITING_CLIENT_TEMPLATE.FAT&amp;display_string=Audit&amp;VAR:KEY=NYPULODAVY&amp;VAR:QUERY=KEZTTF9ORVRfSU5DKE5PVyxOT1csRlNBLCxVU0QpQEZGX05FVF9JTkMoTFRNUywwLCwsLFVTRCkp&amp;WINDOW=F","IRST_POPUP&amp;HEIGHT=450&amp;WIDTH=450&amp;START_MAXIMIZED=FALSE&amp;VAR:CALENDAR=US&amp;VAR:SYMBOL=PTC&amp;VAR:INDEX=0"}</definedName>
    <definedName name="_2418__FDSAUDITLINK__" hidden="1">{"fdsup://directions/FAT Viewer?action=UPDATE&amp;creator=factset&amp;DYN_ARGS=TRUE&amp;DOC_NAME=FAT:FQL_AUDITING_CLIENT_TEMPLATE.FAT&amp;display_string=Audit&amp;VAR:KEY=INWDMDABOH&amp;VAR:QUERY=RkZfRU5UUlBSX1ZBTF9EQUlMWSg0MDE1Nik=&amp;WINDOW=FIRST_POPUP&amp;HEIGHT=450&amp;WIDTH=450&amp;START_MA","XIMIZED=FALSE&amp;VAR:CALENDAR=US&amp;VAR:SYMBOL=H&amp;VAR:INDEX=0"}</definedName>
    <definedName name="_2419__FDSAUDITLINK__" localSheetId="2">{"fdsup://directions/FAT Viewer?action=UPDATE&amp;creator=factset&amp;DYN_ARGS=TRUE&amp;DOC_NAME=FAT:FQL_AUDITING_CLIENT_TEMPLATE.FAT&amp;display_string=Audit&amp;VAR:KEY=LMDSVEBCLC&amp;VAR:QUERY=KEZTTF9ORVRfSU5DKE5PVyxOT1csRlNBLCxVU0QpQEZGX05FVF9JTkMoTFRNUywwLCwsLFVTRCkp&amp;WINDOW=F","IRST_POPUP&amp;HEIGHT=450&amp;WIDTH=450&amp;START_MAXIMIZED=FALSE&amp;VAR:CALENDAR=US&amp;VAR:SYMBOL=594327&amp;VAR:INDEX=0"}</definedName>
    <definedName name="_2419__FDSAUDITLINK__" hidden="1">{"fdsup://directions/FAT Viewer?action=UPDATE&amp;creator=factset&amp;DYN_ARGS=TRUE&amp;DOC_NAME=FAT:FQL_AUDITING_CLIENT_TEMPLATE.FAT&amp;display_string=Audit&amp;VAR:KEY=WPGRSPEZCH&amp;VAR:QUERY=RkZfRU5UUlBSX1ZBTF9EQUlMWSg0MDE1Nik=&amp;WINDOW=FIRST_POPUP&amp;HEIGHT=450&amp;WIDTH=450&amp;START_MA","XIMIZED=FALSE&amp;VAR:CALENDAR=US&amp;VAR:SYMBOL=HOT&amp;VAR:INDEX=0"}</definedName>
    <definedName name="_242__________________123Graph_ACHART_3" hidden="1">#REF!</definedName>
    <definedName name="_242_______________123Graph_ACHART_2" hidden="1">#REF!</definedName>
    <definedName name="_242____123Graph_ACHART_18" hidden="1">#REF!</definedName>
    <definedName name="_242___123Graph_ACHART_18" hidden="1">#REF!</definedName>
    <definedName name="_242___123Graph_ACHART_2" hidden="1">#REF!</definedName>
    <definedName name="_242__123Graph_FCHART_3" hidden="1">#REF!</definedName>
    <definedName name="_242__123Graph_XCHART_11" hidden="1">#REF!</definedName>
    <definedName name="_242__FDSAUDITLINK__" localSheetId="2" hidden="1">{"fdsup://Directions/FactSet Auditing Viewer?action=AUDIT_VALUE&amp;DB=129&amp;ID1=53932010&amp;VALUEID=03351&amp;SDATE=2008&amp;PERIODTYPE=ANN_STD&amp;SCFT=3&amp;window=popup_no_bar&amp;width=385&amp;height=120&amp;START_MAXIMIZED=FALSE&amp;creator=factset&amp;display_string=Audit"}</definedName>
    <definedName name="_242__FDSAUDITLINK__" hidden="1">{"fdsup://directions/FAT Viewer?action=UPDATE&amp;creator=factset&amp;DYN_ARGS=TRUE&amp;DOC_NAME=FAT:FQL_AUDITING_CLIENT_TEMPLATE.FAT&amp;display_string=Audit&amp;VAR:KEY=QFCTWVWFIP&amp;VAR:QUERY=KEZGX0VQU19ESUwoTFRNUyw0MDcyNCwsLFJQLFVTRClARkZfRVBTX0RJTChMVE1TX1NFTUksNDA3MjQsLCxSU","CxVU0QpKQ==&amp;WINDOW=FIRST_POPUP&amp;HEIGHT=450&amp;WIDTH=450&amp;START_MAXIMIZED=FALSE&amp;VAR:CALENDAR=US&amp;VAR:SYMBOL=FIRE&amp;VAR:INDEX=0"}</definedName>
    <definedName name="_242__FDSAUDITLINK___1" localSheetId="2" hidden="1">{"fdsup://directions/FAT Viewer?action=UPDATE&amp;creator=factset&amp;DYN_ARGS=TRUE&amp;DOC_NAME=FAT:FQL_AUDITING_CLIENT_TEMPLATE.FAT&amp;display_string=Audit&amp;VAR:KEY=QFCTWVWFIP&amp;VAR:QUERY=KEZGX0VQU19ESUwoTFRNUyw0MDcyNCwsLFJQLFVTRClARkZfRVBTX0RJTChMVE1TX1NFTUksNDA3MjQsLCxSU","CxVU0QpKQ==&amp;WINDOW=FIRST_POPUP&amp;HEIGHT=450&amp;WIDTH=450&amp;START_MAXIMIZED=FALSE&amp;VAR:CALENDAR=US&amp;VAR:SYMBOL=FIRE&amp;VAR:INDEX=0"}</definedName>
    <definedName name="_242__FDSAUDITLINK___1" hidden="1">{"fdsup://directions/FAT Viewer?action=UPDATE&amp;creator=factset&amp;DYN_ARGS=TRUE&amp;DOC_NAME=FAT:FQL_AUDITING_CLIENT_TEMPLATE.FAT&amp;display_string=Audit&amp;VAR:KEY=QFCTWVWFIP&amp;VAR:QUERY=KEZGX0VQU19ESUwoTFRNUyw0MDcyNCwsLFJQLFVTRClARkZfRVBTX0RJTChMVE1TX1NFTUksNDA3MjQsLCxSU","CxVU0QpKQ==&amp;WINDOW=FIRST_POPUP&amp;HEIGHT=450&amp;WIDTH=450&amp;START_MAXIMIZED=FALSE&amp;VAR:CALENDAR=US&amp;VAR:SYMBOL=FIRE&amp;VAR:INDEX=0"}</definedName>
    <definedName name="_2420__FDSAUDITLINK__" localSheetId="2">{"fdsup://directions/FAT Viewer?action=UPDATE&amp;creator=factset&amp;DYN_ARGS=TRUE&amp;DOC_NAME=FAT:FQL_AUDITING_CLIENT_TEMPLATE.FAT&amp;display_string=Audit&amp;VAR:KEY=TWVYBITOVI&amp;VAR:QUERY=KEZTTF9ORVRfSU5DKE5PVyxOT1csRlNBLCxVU0QpQEZGX05FVF9JTkMoTFRNUywwLCwsLFVTRCkp&amp;WINDOW=F","IRST_POPUP&amp;HEIGHT=450&amp;WIDTH=450&amp;START_MAXIMIZED=FALSE&amp;VAR:CALENDAR=US&amp;VAR:SYMBOL=SAAS&amp;VAR:INDEX=0"}</definedName>
    <definedName name="_2420__FDSAUDITLINK__" hidden="1">{"fdsup://directions/FAT Viewer?action=UPDATE&amp;creator=factset&amp;DYN_ARGS=TRUE&amp;DOC_NAME=FAT:FQL_AUDITING_CLIENT_TEMPLATE.FAT&amp;display_string=Audit&amp;VAR:KEY=EBCFWPKFKN&amp;VAR:QUERY=RkZfRU5UUlBSX1ZBTF9EQUlMWSg0MDE1Nik=&amp;WINDOW=FIRST_POPUP&amp;HEIGHT=450&amp;WIDTH=450&amp;START_MA","XIMIZED=FALSE&amp;VAR:CALENDAR=US&amp;VAR:SYMBOL=585284&amp;VAR:INDEX=0"}</definedName>
    <definedName name="_2421__FDSAUDITLINK__" localSheetId="2">{"fdsup://directions/FAT Viewer?action=UPDATE&amp;creator=factset&amp;DYN_ARGS=TRUE&amp;DOC_NAME=FAT:FQL_AUDITING_CLIENT_TEMPLATE.FAT&amp;display_string=Audit&amp;VAR:KEY=HKHWRETQD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594245&amp;VAR:INDEX=0"}</definedName>
    <definedName name="_2421__FDSAUDITLINK__" hidden="1">{"fdsup://directions/FAT Viewer?action=UPDATE&amp;creator=factset&amp;DYN_ARGS=TRUE&amp;DOC_NAME=FAT:FQL_AUDITING_CLIENT_TEMPLATE.FAT&amp;display_string=Audit&amp;VAR:KEY=SFYNWJKDOD&amp;VAR:QUERY=RkZfRU5UUlBSX1ZBTF9EQUlMWSg0MDE1Nik=&amp;WINDOW=FIRST_POPUP&amp;HEIGHT=450&amp;WIDTH=450&amp;START_MA","XIMIZED=FALSE&amp;VAR:CALENDAR=US&amp;VAR:SYMBOL=MAR&amp;VAR:INDEX=0"}</definedName>
    <definedName name="_2422__FDSAUDITLINK__" localSheetId="2">{"fdsup://directions/FAT Viewer?action=UPDATE&amp;creator=factset&amp;DYN_ARGS=TRUE&amp;DOC_NAME=FAT:FQL_AUDITING_CLIENT_TEMPLATE.FAT&amp;display_string=Audit&amp;VAR:KEY=NQHETATEDS&amp;VAR:QUERY=KEZTTF9ORVRfSU5DKE5PVyxOT1csRlNBLCxVU0QpQEZGX05FVF9JTkMoTFRNUywwLCwsLFVTRCkp&amp;WINDOW=F","IRST_POPUP&amp;HEIGHT=450&amp;WIDTH=450&amp;START_MAXIMIZED=FALSE&amp;VAR:CALENDAR=US&amp;VAR:SYMBOL=QADI&amp;VAR:INDEX=0"}</definedName>
    <definedName name="_2422__FDSAUDITLINK__" hidden="1">{"fdsup://directions/FAT Viewer?action=UPDATE&amp;creator=factset&amp;DYN_ARGS=TRUE&amp;DOC_NAME=FAT:FQL_AUDITING_CLIENT_TEMPLATE.FAT&amp;display_string=Audit&amp;VAR:KEY=GTKHGTORCR&amp;VAR:QUERY=RkZfRU5UUlBSX1ZBTF9EQUlMWSg0MDE1Nik=&amp;WINDOW=FIRST_POPUP&amp;HEIGHT=450&amp;WIDTH=450&amp;START_MA","XIMIZED=FALSE&amp;VAR:CALENDAR=US&amp;VAR:SYMBOL=CHH&amp;VAR:INDEX=0"}</definedName>
    <definedName name="_2423__FDSAUDITLINK__" localSheetId="2">{"fdsup://directions/FAT Viewer?action=UPDATE&amp;creator=factset&amp;DYN_ARGS=TRUE&amp;DOC_NAME=FAT:FQL_AUDITING_CLIENT_TEMPLATE.FAT&amp;display_string=Audit&amp;VAR:KEY=FGBOBATSDE&amp;VAR:QUERY=KEZTTF9ORVRfSU5DKE5PVyxOT1csRlNBLCxVU0QpQEZGX05FVF9JTkMoTFRNUywwLCwsLFVTRCkp&amp;WINDOW=F","IRST_POPUP&amp;HEIGHT=450&amp;WIDTH=450&amp;START_MAXIMIZED=FALSE&amp;VAR:CALENDAR=US&amp;VAR:SYMBOL=073833&amp;VAR:INDEX=0"}</definedName>
    <definedName name="_2423__FDSAUDITLINK__" hidden="1">{"fdsup://directions/FAT Viewer?action=UPDATE&amp;creator=factset&amp;DYN_ARGS=TRUE&amp;DOC_NAME=FAT:FQL_AUDITING_CLIENT_TEMPLATE.FAT&amp;display_string=Audit&amp;VAR:KEY=GTKVCLGBGR&amp;VAR:QUERY=RkZfRU5UUlBSX1ZBTF9EQUlMWSg0MDE1Nik=&amp;WINDOW=FIRST_POPUP&amp;HEIGHT=450&amp;WIDTH=450&amp;START_MA","XIMIZED=FALSE&amp;VAR:CALENDAR=US&amp;VAR:SYMBOL=WYN&amp;VAR:INDEX=0"}</definedName>
    <definedName name="_2424__FDSAUDITLINK__" localSheetId="2">{"fdsup://directions/FAT Viewer?action=UPDATE&amp;creator=factset&amp;DYN_ARGS=TRUE&amp;DOC_NAME=FAT:FQL_AUDITING_CLIENT_TEMPLATE.FAT&amp;display_string=Audit&amp;VAR:KEY=ZEJGTGBQFI&amp;VAR:QUERY=KEZTTF9ORVRfSU5DKE5PVyxOT1csRlNBLCxVU0QpQEZGX05FVF9JTkMoTFRNUywwLCwsLFVTRCkp&amp;WINDOW=F","IRST_POPUP&amp;HEIGHT=450&amp;WIDTH=450&amp;START_MAXIMIZED=FALSE&amp;VAR:CALENDAR=US&amp;VAR:SYMBOL=AMSWA&amp;VAR:INDEX=0"}</definedName>
    <definedName name="_2424__FDSAUDITLINK__" hidden="1">{"fdsup://directions/FAT Viewer?action=UPDATE&amp;creator=factset&amp;DYN_ARGS=TRUE&amp;DOC_NAME=FAT:FQL_AUDITING_CLIENT_TEMPLATE.FAT&amp;display_string=Audit&amp;VAR:KEY=EJYJMNEBWL&amp;VAR:QUERY=RkZfRU5UUlBSX1ZBTF9EQUlMWSg0MDE1NSk=&amp;WINDOW=FIRST_POPUP&amp;HEIGHT=450&amp;WIDTH=450&amp;START_MA","XIMIZED=FALSE&amp;VAR:CALENDAR=US&amp;VAR:SYMBOL=H&amp;VAR:INDEX=0"}</definedName>
    <definedName name="_2425__FDSAUDITLINK__" localSheetId="2">{"fdsup://directions/FAT Viewer?action=UPDATE&amp;creator=factset&amp;DYN_ARGS=TRUE&amp;DOC_NAME=FAT:FQL_AUDITING_CLIENT_TEMPLATE.FAT&amp;display_string=Audit&amp;VAR:KEY=ZQHKXCJM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TC&amp;VAR:INDEX=0"}</definedName>
    <definedName name="_2425__FDSAUDITLINK__" hidden="1">{"fdsup://directions/FAT Viewer?action=UPDATE&amp;creator=factset&amp;DYN_ARGS=TRUE&amp;DOC_NAME=FAT:FQL_AUDITING_CLIENT_TEMPLATE.FAT&amp;display_string=Audit&amp;VAR:KEY=YNMTCPWJQF&amp;VAR:QUERY=RkZfRU5UUlBSX1ZBTF9EQUlMWSg0MDE1NSk=&amp;WINDOW=FIRST_POPUP&amp;HEIGHT=450&amp;WIDTH=450&amp;START_MA","XIMIZED=FALSE&amp;VAR:CALENDAR=US&amp;VAR:SYMBOL=HOT&amp;VAR:INDEX=0"}</definedName>
    <definedName name="_2426__FDSAUDITLINK__" localSheetId="2">{"fdsup://directions/FAT Viewer?action=UPDATE&amp;creator=factset&amp;DYN_ARGS=TRUE&amp;DOC_NAME=FAT:FQL_AUDITING_CLIENT_TEMPLATE.FAT&amp;display_string=Audit&amp;VAR:KEY=FAHQNWRYVU&amp;VAR:QUERY=KEZTTF9ORVRfSU5DKE5PVyxOT1csRlNBLCxVU0QpQEZGX05FVF9JTkMoTFRNUywwLCwsLFVTRCkp&amp;WINDOW=F","IRST_POPUP&amp;HEIGHT=450&amp;WIDTH=450&amp;START_MAXIMIZED=FALSE&amp;VAR:CALENDAR=US&amp;VAR:SYMBOL=PROJ&amp;VAR:INDEX=0"}</definedName>
    <definedName name="_2426__FDSAUDITLINK__" hidden="1">{"fdsup://directions/FAT Viewer?action=UPDATE&amp;creator=factset&amp;DYN_ARGS=TRUE&amp;DOC_NAME=FAT:FQL_AUDITING_CLIENT_TEMPLATE.FAT&amp;display_string=Audit&amp;VAR:KEY=EBUXAFCLCV&amp;VAR:QUERY=RkZfRU5UUlBSX1ZBTF9EQUlMWSg0MDE1NSk=&amp;WINDOW=FIRST_POPUP&amp;HEIGHT=450&amp;WIDTH=450&amp;START_MA","XIMIZED=FALSE&amp;VAR:CALENDAR=US&amp;VAR:SYMBOL=585284&amp;VAR:INDEX=0"}</definedName>
    <definedName name="_2427__FDSAUDITLINK__" localSheetId="2">{"fdsup://directions/FAT Viewer?action=UPDATE&amp;creator=factset&amp;DYN_ARGS=TRUE&amp;DOC_NAME=FAT:FQL_AUDITING_CLIENT_TEMPLATE.FAT&amp;display_string=Audit&amp;VAR:KEY=ZQPYJMZKZW&amp;VAR:QUERY=KEZTTF9ORVRfSU5DKE5PVyxOT1csRlNBLCxVU0QpQEZGX05FVF9JTkMoTFRNUywwLCwsLFVTRCkp&amp;WINDOW=F","IRST_POPUP&amp;HEIGHT=450&amp;WIDTH=450&amp;START_MAXIMIZED=FALSE&amp;VAR:CALENDAR=US&amp;VAR:SYMBOL=536488&amp;VAR:INDEX=0"}</definedName>
    <definedName name="_2427__FDSAUDITLINK__" hidden="1">{"fdsup://directions/FAT Viewer?action=UPDATE&amp;creator=factset&amp;DYN_ARGS=TRUE&amp;DOC_NAME=FAT:FQL_AUDITING_CLIENT_TEMPLATE.FAT&amp;display_string=Audit&amp;VAR:KEY=SJGLAZGBWB&amp;VAR:QUERY=RkZfRU5UUlBSX1ZBTF9EQUlMWSg0MDE1NSk=&amp;WINDOW=FIRST_POPUP&amp;HEIGHT=450&amp;WIDTH=450&amp;START_MA","XIMIZED=FALSE&amp;VAR:CALENDAR=US&amp;VAR:SYMBOL=MAR&amp;VAR:INDEX=0"}</definedName>
    <definedName name="_2428__FDSAUDITLINK__" localSheetId="2">{"fdsup://directions/FAT Viewer?action=UPDATE&amp;creator=factset&amp;DYN_ARGS=TRUE&amp;DOC_NAME=FAT:FQL_AUDITING_CLIENT_TEMPLATE.FAT&amp;display_string=Audit&amp;VAR:KEY=PMFKZGFQPW&amp;VAR:QUERY=KEZTTF9ORVRfSU5DKE5PVyxOT1csRlNBLCxVU0QpQEZGX05FVF9JTkMoTFRNUywwLCwsLFVTRCkp&amp;WINDOW=F","IRST_POPUP&amp;HEIGHT=450&amp;WIDTH=450&amp;START_MAXIMIZED=FALSE&amp;VAR:CALENDAR=US&amp;VAR:SYMBOL=068720&amp;VAR:INDEX=0"}</definedName>
    <definedName name="_2428__FDSAUDITLINK__" hidden="1">{"fdsup://directions/FAT Viewer?action=UPDATE&amp;creator=factset&amp;DYN_ARGS=TRUE&amp;DOC_NAME=FAT:FQL_AUDITING_CLIENT_TEMPLATE.FAT&amp;display_string=Audit&amp;VAR:KEY=CTKPMPIVOJ&amp;VAR:QUERY=RkZfRU5UUlBSX1ZBTF9EQUlMWSg0MDE1NSk=&amp;WINDOW=FIRST_POPUP&amp;HEIGHT=450&amp;WIDTH=450&amp;START_MA","XIMIZED=FALSE&amp;VAR:CALENDAR=US&amp;VAR:SYMBOL=CHH&amp;VAR:INDEX=0"}</definedName>
    <definedName name="_2429__FDSAUDITLINK__" localSheetId="2">{"fdsup://directions/FAT Viewer?action=UPDATE&amp;creator=factset&amp;DYN_ARGS=TRUE&amp;DOC_NAME=FAT:FQL_AUDITING_CLIENT_TEMPLATE.FAT&amp;display_string=Audit&amp;VAR:KEY=ZERGNKPCHK&amp;VAR:QUERY=KEZTTF9ORVRfSU5DKE5PVyxOT1csRlNBLCxVU0QpQEZGX05FVF9JTkMoTFRNUywwLCwsLFVTRCkp&amp;WINDOW=F","IRST_POPUP&amp;HEIGHT=450&amp;WIDTH=450&amp;START_MAXIMIZED=FALSE&amp;VAR:CALENDAR=US&amp;VAR:SYMBOL=DMAN&amp;VAR:INDEX=0"}</definedName>
    <definedName name="_2429__FDSAUDITLINK__" hidden="1">{"fdsup://directions/FAT Viewer?action=UPDATE&amp;creator=factset&amp;DYN_ARGS=TRUE&amp;DOC_NAME=FAT:FQL_AUDITING_CLIENT_TEMPLATE.FAT&amp;display_string=Audit&amp;VAR:KEY=YJYPYHGZGP&amp;VAR:QUERY=RkZfRU5UUlBSX1ZBTF9EQUlMWSg0MDE1NSk=&amp;WINDOW=FIRST_POPUP&amp;HEIGHT=450&amp;WIDTH=450&amp;START_MA","XIMIZED=FALSE&amp;VAR:CALENDAR=US&amp;VAR:SYMBOL=WYN&amp;VAR:INDEX=0"}</definedName>
    <definedName name="_243__________________123Graph_ACHART_4" hidden="1">#REF!</definedName>
    <definedName name="_243_______________123Graph_ACHART_3" hidden="1">#REF!</definedName>
    <definedName name="_243____123Graph_ACHART_2" hidden="1">#REF!</definedName>
    <definedName name="_243___123Graph_ACHART_2" hidden="1">#REF!</definedName>
    <definedName name="_243___123Graph_ACHART_3" hidden="1">#REF!</definedName>
    <definedName name="_243__123Graph_FWAGES_BY_B_U" hidden="1">#REF!</definedName>
    <definedName name="_243__FDSAUDITLINK__" localSheetId="2" hidden="1">{"fdsup://Directions/FactSet Auditing Viewer?action=AUDIT_VALUE&amp;DB=129&amp;ID1=53932010&amp;VALUEID=03351&amp;SDATE=2009&amp;PERIODTYPE=ANN_STD&amp;SCFT=3&amp;window=popup_no_bar&amp;width=385&amp;height=120&amp;START_MAXIMIZED=FALSE&amp;creator=factset&amp;display_string=Audit"}</definedName>
    <definedName name="_243__FDSAUDITLINK__" hidden="1">{"fdsup://directions/FAT Viewer?action=UPDATE&amp;creator=factset&amp;DYN_ARGS=TRUE&amp;DOC_NAME=FAT:FQL_AUDITING_CLIENT_TEMPLATE.FAT&amp;display_string=Audit&amp;VAR:KEY=WBQFYZOZYJ&amp;VAR:QUERY=KEZGX0dST1NTX0lOQyhMVE1TLDQwNzI0LCwsUlAsVVNEKUBGRl9HUk9TU19JTkMoTFRNU19TRU1JLDQwNzI0L","CwsUlAsVVNEKSk=&amp;WINDOW=FIRST_POPUP&amp;HEIGHT=450&amp;WIDTH=450&amp;START_MAXIMIZED=FALSE&amp;VAR:CALENDAR=US&amp;VAR:SYMBOL=SCUR&amp;VAR:INDEX=0"}</definedName>
    <definedName name="_243__FDSAUDITLINK___1" localSheetId="2" hidden="1">{"fdsup://directions/FAT Viewer?action=UPDATE&amp;creator=factset&amp;DYN_ARGS=TRUE&amp;DOC_NAME=FAT:FQL_AUDITING_CLIENT_TEMPLATE.FAT&amp;display_string=Audit&amp;VAR:KEY=WBQFYZOZYJ&amp;VAR:QUERY=KEZGX0dST1NTX0lOQyhMVE1TLDQwNzI0LCwsUlAsVVNEKUBGRl9HUk9TU19JTkMoTFRNU19TRU1JLDQwNzI0L","CwsUlAsVVNEKSk=&amp;WINDOW=FIRST_POPUP&amp;HEIGHT=450&amp;WIDTH=450&amp;START_MAXIMIZED=FALSE&amp;VAR:CALENDAR=US&amp;VAR:SYMBOL=SCUR&amp;VAR:INDEX=0"}</definedName>
    <definedName name="_243__FDSAUDITLINK___1" hidden="1">{"fdsup://directions/FAT Viewer?action=UPDATE&amp;creator=factset&amp;DYN_ARGS=TRUE&amp;DOC_NAME=FAT:FQL_AUDITING_CLIENT_TEMPLATE.FAT&amp;display_string=Audit&amp;VAR:KEY=WBQFYZOZYJ&amp;VAR:QUERY=KEZGX0dST1NTX0lOQyhMVE1TLDQwNzI0LCwsUlAsVVNEKUBGRl9HUk9TU19JTkMoTFRNU19TRU1JLDQwNzI0L","CwsUlAsVVNEKSk=&amp;WINDOW=FIRST_POPUP&amp;HEIGHT=450&amp;WIDTH=450&amp;START_MAXIMIZED=FALSE&amp;VAR:CALENDAR=US&amp;VAR:SYMBOL=SCUR&amp;VAR:INDEX=0"}</definedName>
    <definedName name="_2430__FDSAUDITLINK__" localSheetId="2">{"fdsup://directions/FAT Viewer?action=UPDATE&amp;creator=factset&amp;DYN_ARGS=TRUE&amp;DOC_NAME=FAT:FQL_AUDITING_CLIENT_TEMPLATE.FAT&amp;display_string=Audit&amp;VAR:KEY=TYPSBILMRK&amp;VAR:QUERY=KEZTTF9ORVRfSU5DKE5PVyxOT1csRlNBLCxVU0QpQEZGX05FVF9JTkMoTFRNUywwLCwsLFVTRCkp&amp;WINDOW=F","IRST_POPUP&amp;HEIGHT=450&amp;WIDTH=450&amp;START_MAXIMIZED=FALSE&amp;VAR:CALENDAR=US&amp;VAR:SYMBOL=PRO&amp;VAR:INDEX=0"}</definedName>
    <definedName name="_2430__FDSAUDITLINK__" hidden="1">{"fdsup://directions/FAT Viewer?action=UPDATE&amp;creator=factset&amp;DYN_ARGS=TRUE&amp;DOC_NAME=FAT:FQL_AUDITING_CLIENT_TEMPLATE.FAT&amp;display_string=Audit&amp;VAR:KEY=YZYRQJKDMH&amp;VAR:QUERY=RkZfRU5UUlBSX1ZBTF9EQUlMWSg0MDE1NCk=&amp;WINDOW=FIRST_POPUP&amp;HEIGHT=450&amp;WIDTH=450&amp;START_MA","XIMIZED=FALSE&amp;VAR:CALENDAR=US&amp;VAR:SYMBOL=H&amp;VAR:INDEX=0"}</definedName>
    <definedName name="_2431__FDSAUDITLINK__" localSheetId="2">{"fdsup://directions/FAT Viewer?action=UPDATE&amp;creator=factset&amp;DYN_ARGS=TRUE&amp;DOC_NAME=FAT:FQL_AUDITING_CLIENT_TEMPLATE.FAT&amp;display_string=Audit&amp;VAR:KEY=LIZGLOZEJQ&amp;VAR:QUERY=KEZTTF9ORVRfSU5DKE5PVyxOT1csRlNBLCxVU0QpQEZGX05FVF9JTkMoTFRNUywwLCwsLFVTRCkp&amp;WINDOW=F","IRST_POPUP&amp;HEIGHT=450&amp;WIDTH=450&amp;START_MAXIMIZED=FALSE&amp;VAR:CALENDAR=US&amp;VAR:SYMBOL=774372&amp;VAR:INDEX=0"}</definedName>
    <definedName name="_2431__FDSAUDITLINK__" hidden="1">{"fdsup://directions/FAT Viewer?action=UPDATE&amp;creator=factset&amp;DYN_ARGS=TRUE&amp;DOC_NAME=FAT:FQL_AUDITING_CLIENT_TEMPLATE.FAT&amp;display_string=Audit&amp;VAR:KEY=SBCZMHSLMT&amp;VAR:QUERY=RkZfRU5UUlBSX1ZBTF9EQUlMWSg0MDE1NCk=&amp;WINDOW=FIRST_POPUP&amp;HEIGHT=450&amp;WIDTH=450&amp;START_MA","XIMIZED=FALSE&amp;VAR:CALENDAR=US&amp;VAR:SYMBOL=HOT&amp;VAR:INDEX=0"}</definedName>
    <definedName name="_2432__FDSAUDITLINK__" localSheetId="2">{"fdsup://directions/FAT Viewer?action=UPDATE&amp;creator=factset&amp;DYN_ARGS=TRUE&amp;DOC_NAME=FAT:FQL_AUDITING_CLIENT_TEMPLATE.FAT&amp;display_string=Audit&amp;VAR:KEY=JUTMVKLM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ANH&amp;VAR:INDEX=0"}</definedName>
    <definedName name="_2432__FDSAUDITLINK__" hidden="1">{"fdsup://directions/FAT Viewer?action=UPDATE&amp;creator=factset&amp;DYN_ARGS=TRUE&amp;DOC_NAME=FAT:FQL_AUDITING_CLIENT_TEMPLATE.FAT&amp;display_string=Audit&amp;VAR:KEY=UXSFSJYZWB&amp;VAR:QUERY=RkZfRU5UUlBSX1ZBTF9EQUlMWSg0MDE1NCk=&amp;WINDOW=FIRST_POPUP&amp;HEIGHT=450&amp;WIDTH=450&amp;START_MA","XIMIZED=FALSE&amp;VAR:CALENDAR=US&amp;VAR:SYMBOL=585284&amp;VAR:INDEX=0"}</definedName>
    <definedName name="_2433__FDSAUDITLINK__" localSheetId="2">{"fdsup://directions/FAT Viewer?action=UPDATE&amp;creator=factset&amp;DYN_ARGS=TRUE&amp;DOC_NAME=FAT:FQL_AUDITING_CLIENT_TEMPLATE.FAT&amp;display_string=Audit&amp;VAR:KEY=VMPYFOTGPU&amp;VAR:QUERY=KEZTTF9ORVRfSU5DKE5PVyxOT1csRlNBLCxVU0QpQEZGX05FVF9JTkMoTFRNUywwLCwsLFVTRCkp&amp;WINDOW=F","IRST_POPUP&amp;HEIGHT=450&amp;WIDTH=450&amp;START_MAXIMIZED=FALSE&amp;VAR:CALENDAR=US&amp;VAR:SYMBOL=CNQR&amp;VAR:INDEX=0"}</definedName>
    <definedName name="_2433__FDSAUDITLINK__" hidden="1">{"fdsup://directions/FAT Viewer?action=UPDATE&amp;creator=factset&amp;DYN_ARGS=TRUE&amp;DOC_NAME=FAT:FQL_AUDITING_CLIENT_TEMPLATE.FAT&amp;display_string=Audit&amp;VAR:KEY=OZIBAXMRAX&amp;VAR:QUERY=RkZfRU5UUlBSX1ZBTF9EQUlMWSg0MDE1NCk=&amp;WINDOW=FIRST_POPUP&amp;HEIGHT=450&amp;WIDTH=450&amp;START_MA","XIMIZED=FALSE&amp;VAR:CALENDAR=US&amp;VAR:SYMBOL=MAR&amp;VAR:INDEX=0"}</definedName>
    <definedName name="_2434__FDSAUDITLINK__" localSheetId="2">{"fdsup://directions/FAT Viewer?action=UPDATE&amp;creator=factset&amp;DYN_ARGS=TRUE&amp;DOC_NAME=FAT:FQL_AUDITING_CLIENT_TEMPLATE.FAT&amp;display_string=Audit&amp;VAR:KEY=ZGLONEBMLO&amp;VAR:QUERY=KEZTTF9ORVRfSU5DKE5PVyxOT1csRlNBLCxVU0QpQEZGX05FVF9JTkMoTFRNUywwLCwsLFVTRCkp&amp;WINDOW=F","IRST_POPUP&amp;HEIGHT=450&amp;WIDTH=450&amp;START_MAXIMIZED=FALSE&amp;VAR:CALENDAR=US&amp;VAR:SYMBOL=MCRS&amp;VAR:INDEX=0"}</definedName>
    <definedName name="_2434__FDSAUDITLINK__" hidden="1">{"fdsup://directions/FAT Viewer?action=UPDATE&amp;creator=factset&amp;DYN_ARGS=TRUE&amp;DOC_NAME=FAT:FQL_AUDITING_CLIENT_TEMPLATE.FAT&amp;display_string=Audit&amp;VAR:KEY=OBYVGXKPSX&amp;VAR:QUERY=RkZfRU5UUlBSX1ZBTF9EQUlMWSg0MDE1NCk=&amp;WINDOW=FIRST_POPUP&amp;HEIGHT=450&amp;WIDTH=450&amp;START_MA","XIMIZED=FALSE&amp;VAR:CALENDAR=US&amp;VAR:SYMBOL=CHH&amp;VAR:INDEX=0"}</definedName>
    <definedName name="_2435__FDSAUDITLINK__" localSheetId="2">{"fdsup://directions/FAT Viewer?action=UPDATE&amp;creator=factset&amp;DYN_ARGS=TRUE&amp;DOC_NAME=FAT:FQL_AUDITING_CLIENT_TEMPLATE.FAT&amp;display_string=Audit&amp;VAR:KEY=TODEVIJY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LTC&amp;VAR:INDEX=0"}</definedName>
    <definedName name="_2435__FDSAUDITLINK__" hidden="1">{"fdsup://directions/FAT Viewer?action=UPDATE&amp;creator=factset&amp;DYN_ARGS=TRUE&amp;DOC_NAME=FAT:FQL_AUDITING_CLIENT_TEMPLATE.FAT&amp;display_string=Audit&amp;VAR:KEY=AHITWJKVOD&amp;VAR:QUERY=RkZfRU5UUlBSX1ZBTF9EQUlMWSg0MDE1NCk=&amp;WINDOW=FIRST_POPUP&amp;HEIGHT=450&amp;WIDTH=450&amp;START_MA","XIMIZED=FALSE&amp;VAR:CALENDAR=US&amp;VAR:SYMBOL=WYN&amp;VAR:INDEX=0"}</definedName>
    <definedName name="_2436__FDSAUDITLINK__" localSheetId="2">{"fdsup://directions/FAT Viewer?action=UPDATE&amp;creator=factset&amp;DYN_ARGS=TRUE&amp;DOC_NAME=FAT:FQL_AUDITING_CLIENT_TEMPLATE.FAT&amp;display_string=Audit&amp;VAR:KEY=NWVOXODQD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408188&amp;VAR:INDEX=0"}</definedName>
    <definedName name="_2436__FDSAUDITLINK__" hidden="1">{"fdsup://directions/FAT Viewer?action=UPDATE&amp;creator=factset&amp;DYN_ARGS=TRUE&amp;DOC_NAME=FAT:FQL_AUDITING_CLIENT_TEMPLATE.FAT&amp;display_string=Audit&amp;VAR:KEY=SNQTGJKBIR&amp;VAR:QUERY=RkZfRU5UUlBSX1ZBTF9EQUlMWSg0MDE1MSk=&amp;WINDOW=FIRST_POPUP&amp;HEIGHT=450&amp;WIDTH=450&amp;START_MA","XIMIZED=FALSE&amp;VAR:CALENDAR=US&amp;VAR:SYMBOL=H&amp;VAR:INDEX=0"}</definedName>
    <definedName name="_2437__FDSAUDITLINK__" localSheetId="2">{"fdsup://directions/FAT Viewer?action=UPDATE&amp;creator=factset&amp;DYN_ARGS=TRUE&amp;DOC_NAME=FAT:FQL_AUDITING_CLIENT_TEMPLATE.FAT&amp;display_string=Audit&amp;VAR:KEY=TIDIBIZIX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577592&amp;VAR:INDEX=0"}</definedName>
    <definedName name="_2437__FDSAUDITLINK__" hidden="1">{"fdsup://directions/FAT Viewer?action=UPDATE&amp;creator=factset&amp;DYN_ARGS=TRUE&amp;DOC_NAME=FAT:FQL_AUDITING_CLIENT_TEMPLATE.FAT&amp;display_string=Audit&amp;VAR:KEY=IJCNEXONIZ&amp;VAR:QUERY=RkZfRU5UUlBSX1ZBTF9EQUlMWSg0MDE1MSk=&amp;WINDOW=FIRST_POPUP&amp;HEIGHT=450&amp;WIDTH=450&amp;START_MA","XIMIZED=FALSE&amp;VAR:CALENDAR=US&amp;VAR:SYMBOL=HOT&amp;VAR:INDEX=0"}</definedName>
    <definedName name="_2438__FDSAUDITLINK__" localSheetId="2">{"fdsup://directions/FAT Viewer?action=UPDATE&amp;creator=factset&amp;DYN_ARGS=TRUE&amp;DOC_NAME=FAT:FQL_AUDITING_CLIENT_TEMPLATE.FAT&amp;display_string=Audit&amp;VAR:KEY=NYPONELQF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034R7&amp;VAR:INDEX=0"}</definedName>
    <definedName name="_2438__FDSAUDITLINK__" hidden="1">{"fdsup://directions/FAT Viewer?action=UPDATE&amp;creator=factset&amp;DYN_ARGS=TRUE&amp;DOC_NAME=FAT:FQL_AUDITING_CLIENT_TEMPLATE.FAT&amp;display_string=Audit&amp;VAR:KEY=WBIXIFCFQL&amp;VAR:QUERY=RkZfRU5UUlBSX1ZBTF9EQUlMWSg0MDE1MSk=&amp;WINDOW=FIRST_POPUP&amp;HEIGHT=450&amp;WIDTH=450&amp;START_MA","XIMIZED=FALSE&amp;VAR:CALENDAR=US&amp;VAR:SYMBOL=585284&amp;VAR:INDEX=0"}</definedName>
    <definedName name="_2439__FDSAUDITLINK__" localSheetId="2">{"fdsup://directions/FAT Viewer?action=UPDATE&amp;creator=factset&amp;DYN_ARGS=TRUE&amp;DOC_NAME=FAT:FQL_AUDITING_CLIENT_TEMPLATE.FAT&amp;display_string=Audit&amp;VAR:KEY=PWLUDETQH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MSWA&amp;VAR:INDEX=0"}</definedName>
    <definedName name="_2439__FDSAUDITLINK__" hidden="1">{"fdsup://directions/FAT Viewer?action=UPDATE&amp;creator=factset&amp;DYN_ARGS=TRUE&amp;DOC_NAME=FAT:FQL_AUDITING_CLIENT_TEMPLATE.FAT&amp;display_string=Audit&amp;VAR:KEY=OBUHYRCRIJ&amp;VAR:QUERY=RkZfRU5UUlBSX1ZBTF9EQUlMWSg0MDE1MSk=&amp;WINDOW=FIRST_POPUP&amp;HEIGHT=450&amp;WIDTH=450&amp;START_MA","XIMIZED=FALSE&amp;VAR:CALENDAR=US&amp;VAR:SYMBOL=MAR&amp;VAR:INDEX=0"}</definedName>
    <definedName name="_244__________________123Graph_ACHART_5" hidden="1">#REF!</definedName>
    <definedName name="_244_______________123Graph_ACHART_4" hidden="1">#REF!</definedName>
    <definedName name="_244____123Graph_ACHART_3" hidden="1">#REF!</definedName>
    <definedName name="_244___123Graph_ACHART_3" hidden="1">#REF!</definedName>
    <definedName name="_244___123Graph_ACHART_4" hidden="1">#REF!</definedName>
    <definedName name="_244__FDSAUDITLINK__" localSheetId="2">{"fdsup://Directions/FactSet Auditing Viewer?action=AUDIT_VALUE&amp;DB=129&amp;ID1=45840J10&amp;VALUEID=02001&amp;SDATE=201002&amp;PERIODTYPE=QTR_STD&amp;window=popup_no_bar&amp;width=385&amp;height=120&amp;START_MAXIMIZED=FALSE&amp;creator=factset&amp;display_string=Audit"}</definedName>
    <definedName name="_244__FDSAUDITLINK__" hidden="1">{"fdsup://directions/FAT Viewer?action=UPDATE&amp;creator=factset&amp;DYN_ARGS=TRUE&amp;DOC_NAME=FAT:FQL_AUDITING_CLIENT_TEMPLATE.FAT&amp;display_string=Audit&amp;VAR:KEY=CXIRGVEBMF&amp;VAR:QUERY=KEZGX0lOVF9FWFBfTkVUKExUTVMsNDA3MjQsLCxSUCxVU0QpQEZGX0lOVF9FWFBfTkVUKExUTVNfU0VNSSw0M","DcyNCwsLFJQLFVTRCkp&amp;WINDOW=FIRST_POPUP&amp;HEIGHT=450&amp;WIDTH=450&amp;START_MAXIMIZED=FALSE&amp;VAR:CALENDAR=US&amp;VAR:SYMBOL=ARBA&amp;VAR:INDEX=0"}</definedName>
    <definedName name="_244__FDSAUDITLINK___1" localSheetId="2" hidden="1">{"fdsup://directions/FAT Viewer?action=UPDATE&amp;creator=factset&amp;DYN_ARGS=TRUE&amp;DOC_NAME=FAT:FQL_AUDITING_CLIENT_TEMPLATE.FAT&amp;display_string=Audit&amp;VAR:KEY=CXIRGVEBMF&amp;VAR:QUERY=KEZGX0lOVF9FWFBfTkVUKExUTVMsNDA3MjQsLCxSUCxVU0QpQEZGX0lOVF9FWFBfTkVUKExUTVNfU0VNSSw0M","DcyNCwsLFJQLFVTRCkp&amp;WINDOW=FIRST_POPUP&amp;HEIGHT=450&amp;WIDTH=450&amp;START_MAXIMIZED=FALSE&amp;VAR:CALENDAR=US&amp;VAR:SYMBOL=ARBA&amp;VAR:INDEX=0"}</definedName>
    <definedName name="_244__FDSAUDITLINK___1" hidden="1">{"fdsup://directions/FAT Viewer?action=UPDATE&amp;creator=factset&amp;DYN_ARGS=TRUE&amp;DOC_NAME=FAT:FQL_AUDITING_CLIENT_TEMPLATE.FAT&amp;display_string=Audit&amp;VAR:KEY=CXIRGVEBMF&amp;VAR:QUERY=KEZGX0lOVF9FWFBfTkVUKExUTVMsNDA3MjQsLCxSUCxVU0QpQEZGX0lOVF9FWFBfTkVUKExUTVNfU0VNSSw0M","DcyNCwsLFJQLFVTRCkp&amp;WINDOW=FIRST_POPUP&amp;HEIGHT=450&amp;WIDTH=450&amp;START_MAXIMIZED=FALSE&amp;VAR:CALENDAR=US&amp;VAR:SYMBOL=ARBA&amp;VAR:INDEX=0"}</definedName>
    <definedName name="_2440__FDSAUDITLINK__" localSheetId="2">{"fdsup://directions/FAT Viewer?action=UPDATE&amp;creator=factset&amp;DYN_ARGS=TRUE&amp;DOC_NAME=FAT:FQL_AUDITING_CLIENT_TEMPLATE.FAT&amp;display_string=Audit&amp;VAR:KEY=JEHQNUDI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DCS&amp;VAR:INDEX=0"}</definedName>
    <definedName name="_2440__FDSAUDITLINK__" hidden="1">{"fdsup://directions/FAT Viewer?action=UPDATE&amp;creator=factset&amp;DYN_ARGS=TRUE&amp;DOC_NAME=FAT:FQL_AUDITING_CLIENT_TEMPLATE.FAT&amp;display_string=Audit&amp;VAR:KEY=EVIRUBCNYZ&amp;VAR:QUERY=RkZfRU5UUlBSX1ZBTF9EQUlMWSg0MDE1MSk=&amp;WINDOW=FIRST_POPUP&amp;HEIGHT=450&amp;WIDTH=450&amp;START_MA","XIMIZED=FALSE&amp;VAR:CALENDAR=US&amp;VAR:SYMBOL=CHH&amp;VAR:INDEX=0"}</definedName>
    <definedName name="_2441__FDSAUDITLINK__" localSheetId="2">{"fdsup://directions/FAT Viewer?action=UPDATE&amp;creator=factset&amp;DYN_ARGS=TRUE&amp;DOC_NAME=FAT:FQL_AUDITING_CLIENT_TEMPLATE.FAT&amp;display_string=Audit&amp;VAR:KEY=BMFOXYBYL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282VW&amp;VAR:INDEX=0"}</definedName>
    <definedName name="_2441__FDSAUDITLINK__" hidden="1">{"fdsup://directions/FAT Viewer?action=UPDATE&amp;creator=factset&amp;DYN_ARGS=TRUE&amp;DOC_NAME=FAT:FQL_AUDITING_CLIENT_TEMPLATE.FAT&amp;display_string=Audit&amp;VAR:KEY=GPQVITYTUZ&amp;VAR:QUERY=RkZfRU5UUlBSX1ZBTF9EQUlMWSg0MDE1MSk=&amp;WINDOW=FIRST_POPUP&amp;HEIGHT=450&amp;WIDTH=450&amp;START_MA","XIMIZED=FALSE&amp;VAR:CALENDAR=US&amp;VAR:SYMBOL=WYN&amp;VAR:INDEX=0"}</definedName>
    <definedName name="_2442__FDSAUDITLINK__" localSheetId="2">{"fdsup://directions/FAT Viewer?action=UPDATE&amp;creator=factset&amp;DYN_ARGS=TRUE&amp;DOC_NAME=FAT:FQL_AUDITING_CLIENT_TEMPLATE.FAT&amp;display_string=Audit&amp;VAR:KEY=ROJYLQXUT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596091&amp;VAR:INDEX=0"}</definedName>
    <definedName name="_2442__FDSAUDITLINK__" hidden="1">{"fdsup://directions/FAT Viewer?action=UPDATE&amp;creator=factset&amp;DYN_ARGS=TRUE&amp;DOC_NAME=FAT:FQL_AUDITING_CLIENT_TEMPLATE.FAT&amp;display_string=Audit&amp;VAR:KEY=WBGPSXCFMH&amp;VAR:QUERY=RkZfRU5UUlBSX1ZBTF9EQUlMWSg0MDE1MCk=&amp;WINDOW=FIRST_POPUP&amp;HEIGHT=450&amp;WIDTH=450&amp;START_MA","XIMIZED=FALSE&amp;VAR:CALENDAR=US&amp;VAR:SYMBOL=H&amp;VAR:INDEX=0"}</definedName>
    <definedName name="_2443__FDSAUDITLINK__" localSheetId="2">{"fdsup://directions/FAT Viewer?action=UPDATE&amp;creator=factset&amp;DYN_ARGS=TRUE&amp;DOC_NAME=FAT:FQL_AUDITING_CLIENT_TEMPLATE.FAT&amp;display_string=Audit&amp;VAR:KEY=JALIZSDITU&amp;VAR:QUERY=KEZTTF9ORVRfSU5DKE5PVyxOT1csRlNBLCxVU0QpQEZGX05FVF9JTkMoTFRNUywwLCwsLFVTRCkp&amp;WINDOW=F","IRST_POPUP&amp;HEIGHT=450&amp;WIDTH=450&amp;START_MAXIMIZED=FALSE&amp;VAR:CALENDAR=US&amp;VAR:SYMBOL=073833&amp;VAR:INDEX=0"}</definedName>
    <definedName name="_2443__FDSAUDITLINK__" hidden="1">{"fdsup://directions/FAT Viewer?action=UPDATE&amp;creator=factset&amp;DYN_ARGS=TRUE&amp;DOC_NAME=FAT:FQL_AUDITING_CLIENT_TEMPLATE.FAT&amp;display_string=Audit&amp;VAR:KEY=SFSDMFYBWL&amp;VAR:QUERY=RkZfRU5UUlBSX1ZBTF9EQUlMWSg0MDE1MCk=&amp;WINDOW=FIRST_POPUP&amp;HEIGHT=450&amp;WIDTH=450&amp;START_MA","XIMIZED=FALSE&amp;VAR:CALENDAR=US&amp;VAR:SYMBOL=HOT&amp;VAR:INDEX=0"}</definedName>
    <definedName name="_2444__FDSAUDITLINK__" localSheetId="2">{"fdsup://directions/FAT Viewer?action=UPDATE&amp;creator=factset&amp;DYN_ARGS=TRUE&amp;DOC_NAME=FAT:FQL_AUDITING_CLIENT_TEMPLATE.FAT&amp;display_string=Audit&amp;VAR:KEY=HCPGDMVKPI&amp;VAR:QUERY=KEZTTF9ORVRfSU5DKE5PVyxOT1csRlNBLCxVU0QpQEZGX05FVF9JTkMoTFRNUywwLCwsLFVTRCkp&amp;WINDOW=F","IRST_POPUP&amp;HEIGHT=450&amp;WIDTH=450&amp;START_MAXIMIZED=FALSE&amp;VAR:CALENDAR=US&amp;VAR:SYMBOL=214194&amp;VAR:INDEX=0"}</definedName>
    <definedName name="_2444__FDSAUDITLINK__" hidden="1">{"fdsup://directions/FAT Viewer?action=UPDATE&amp;creator=factset&amp;DYN_ARGS=TRUE&amp;DOC_NAME=FAT:FQL_AUDITING_CLIENT_TEMPLATE.FAT&amp;display_string=Audit&amp;VAR:KEY=MDIHGJWVMB&amp;VAR:QUERY=RkZfRU5UUlBSX1ZBTF9EQUlMWSg0MDE1MCk=&amp;WINDOW=FIRST_POPUP&amp;HEIGHT=450&amp;WIDTH=450&amp;START_MA","XIMIZED=FALSE&amp;VAR:CALENDAR=US&amp;VAR:SYMBOL=585284&amp;VAR:INDEX=0"}</definedName>
    <definedName name="_2445__FDSAUDITLINK__" localSheetId="2">{"fdsup://directions/FAT Viewer?action=UPDATE&amp;creator=factset&amp;DYN_ARGS=TRUE&amp;DOC_NAME=FAT:FQL_AUDITING_CLIENT_TEMPLATE.FAT&amp;display_string=Audit&amp;VAR:KEY=LQDQBINO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420904&amp;VAR:INDEX=0"}</definedName>
    <definedName name="_2445__FDSAUDITLINK__" hidden="1">{"fdsup://directions/FAT Viewer?action=UPDATE&amp;creator=factset&amp;DYN_ARGS=TRUE&amp;DOC_NAME=FAT:FQL_AUDITING_CLIENT_TEMPLATE.FAT&amp;display_string=Audit&amp;VAR:KEY=GXUVQVAVYB&amp;VAR:QUERY=RkZfRU5UUlBSX1ZBTF9EQUlMWSg0MDE1MCk=&amp;WINDOW=FIRST_POPUP&amp;HEIGHT=450&amp;WIDTH=450&amp;START_MA","XIMIZED=FALSE&amp;VAR:CALENDAR=US&amp;VAR:SYMBOL=MAR&amp;VAR:INDEX=0"}</definedName>
    <definedName name="_2446__FDSAUDITLINK__" localSheetId="2">{"fdsup://Directions/FactSet Auditing Viewer?action=AUDIT_VALUE&amp;DB=129&amp;ID1=81628820&amp;VALUEID=02001&amp;SDATE=201001&amp;PERIODTYPE=QTR_STD&amp;window=popup_no_bar&amp;width=385&amp;height=120&amp;START_MAXIMIZED=FALSE&amp;creator=factset&amp;display_string=Audit"}</definedName>
    <definedName name="_2446__FDSAUDITLINK__" hidden="1">{"fdsup://directions/FAT Viewer?action=UPDATE&amp;creator=factset&amp;DYN_ARGS=TRUE&amp;DOC_NAME=FAT:FQL_AUDITING_CLIENT_TEMPLATE.FAT&amp;display_string=Audit&amp;VAR:KEY=GBEPGFMPMD&amp;VAR:QUERY=RkZfRU5UUlBSX1ZBTF9EQUlMWSg0MDE1MCk=&amp;WINDOW=FIRST_POPUP&amp;HEIGHT=450&amp;WIDTH=450&amp;START_MA","XIMIZED=FALSE&amp;VAR:CALENDAR=US&amp;VAR:SYMBOL=CHH&amp;VAR:INDEX=0"}</definedName>
    <definedName name="_2447__FDSAUDITLINK__" localSheetId="2">{"fdsup://Directions/FactSet Auditing Viewer?action=AUDIT_VALUE&amp;DB=129&amp;ID1=408188&amp;VALUEID=02001&amp;SDATE=201002&amp;PERIODTYPE=QTR_STD&amp;window=popup_no_bar&amp;width=385&amp;height=120&amp;START_MAXIMIZED=FALSE&amp;creator=factset&amp;display_string=Audit"}</definedName>
    <definedName name="_2447__FDSAUDITLINK__" hidden="1">{"fdsup://directions/FAT Viewer?action=UPDATE&amp;creator=factset&amp;DYN_ARGS=TRUE&amp;DOC_NAME=FAT:FQL_AUDITING_CLIENT_TEMPLATE.FAT&amp;display_string=Audit&amp;VAR:KEY=GBMBCTQLYB&amp;VAR:QUERY=RkZfRU5UUlBSX1ZBTF9EQUlMWSg0MDE1MCk=&amp;WINDOW=FIRST_POPUP&amp;HEIGHT=450&amp;WIDTH=450&amp;START_MA","XIMIZED=FALSE&amp;VAR:CALENDAR=US&amp;VAR:SYMBOL=WYN&amp;VAR:INDEX=0"}</definedName>
    <definedName name="_2448__FDSAUDITLINK__" localSheetId="2">{"fdsup://Directions/FactSet Auditing Viewer?action=AUDIT_VALUE&amp;DB=129&amp;ID1=577592&amp;VALUEID=02001&amp;SDATE=201001&amp;PERIODTYPE=QTR_STD&amp;window=popup_no_bar&amp;width=385&amp;height=120&amp;START_MAXIMIZED=FALSE&amp;creator=factset&amp;display_string=Audit"}</definedName>
    <definedName name="_2448__FDSAUDITLINK__" hidden="1">{"fdsup://directions/FAT Viewer?action=UPDATE&amp;creator=factset&amp;DYN_ARGS=TRUE&amp;DOC_NAME=FAT:FQL_AUDITING_CLIENT_TEMPLATE.FAT&amp;display_string=Audit&amp;VAR:KEY=MJYZSNIBYF&amp;VAR:QUERY=RkZfRU5UUlBSX1ZBTF9EQUlMWSg0MDE0OSk=&amp;WINDOW=FIRST_POPUP&amp;HEIGHT=450&amp;WIDTH=450&amp;START_MA","XIMIZED=FALSE&amp;VAR:CALENDAR=US&amp;VAR:SYMBOL=H&amp;VAR:INDEX=0"}</definedName>
    <definedName name="_2449__FDSAUDITLINK__" localSheetId="2">{"fdsup://Directions/FactSet Auditing Viewer?action=AUDIT_VALUE&amp;DB=129&amp;ID1=B034R7&amp;VALUEID=02001&amp;SDATE=200902&amp;PERIODTYPE=SEMI_STD&amp;window=popup_no_bar&amp;width=385&amp;height=120&amp;START_MAXIMIZED=FALSE&amp;creator=factset&amp;display_string=Audit"}</definedName>
    <definedName name="_2449__FDSAUDITLINK__" hidden="1">{"fdsup://directions/FAT Viewer?action=UPDATE&amp;creator=factset&amp;DYN_ARGS=TRUE&amp;DOC_NAME=FAT:FQL_AUDITING_CLIENT_TEMPLATE.FAT&amp;display_string=Audit&amp;VAR:KEY=KXYVANETIF&amp;VAR:QUERY=RkZfRU5UUlBSX1ZBTF9EQUlMWSg0MDE0OSk=&amp;WINDOW=FIRST_POPUP&amp;HEIGHT=450&amp;WIDTH=450&amp;START_MA","XIMIZED=FALSE&amp;VAR:CALENDAR=US&amp;VAR:SYMBOL=HOT&amp;VAR:INDEX=0"}</definedName>
    <definedName name="_245__________________123Graph_ACHART_6" hidden="1">#REF!</definedName>
    <definedName name="_245_______________123Graph_ACHART_5" hidden="1">#REF!</definedName>
    <definedName name="_245____123Graph_ACHART_4" hidden="1">#REF!</definedName>
    <definedName name="_245___123Graph_ACHART_4" hidden="1">#REF!</definedName>
    <definedName name="_245___123Graph_ACHART_5" hidden="1">#REF!</definedName>
    <definedName name="_245__123Graph_XCHART_12" hidden="1">#REF!</definedName>
    <definedName name="_245__FDSAUDITLINK__" localSheetId="2" hidden="1">{"fdsup://Directions/FactSet Auditing Viewer?action=AUDIT_VALUE&amp;DB=129&amp;ID1=53932010&amp;VALUEID=03351&amp;SDATE=201004&amp;PERIODTYPE=QTR_STD&amp;SCFT=3&amp;window=popup_no_bar&amp;width=385&amp;height=120&amp;START_MAXIMIZED=FALSE&amp;creator=factset&amp;display_string=Audit"}</definedName>
    <definedName name="_245__FDSAUDITLINK__" hidden="1">{"fdsup://directions/FAT Viewer?action=UPDATE&amp;creator=factset&amp;DYN_ARGS=TRUE&amp;DOC_NAME=FAT:FQL_AUDITING_CLIENT_TEMPLATE.FAT&amp;display_string=Audit&amp;VAR:KEY=OXMTQXAFWZ&amp;VAR:QUERY=KEZGX0VQU19ESUwoTFRNUyw0MDcyNCwsLFJQLFVTRClARkZfRVBTX0RJTChMVE1TX1NFTUksNDA3MjQsLCxSU","CxVU0QpKQ==&amp;WINDOW=FIRST_POPUP&amp;HEIGHT=450&amp;WIDTH=450&amp;START_MAXIMIZED=FALSE&amp;VAR:CALENDAR=US&amp;VAR:SYMBOL=ARBA&amp;VAR:INDEX=0"}</definedName>
    <definedName name="_245__FDSAUDITLINK___1" localSheetId="2" hidden="1">{"fdsup://directions/FAT Viewer?action=UPDATE&amp;creator=factset&amp;DYN_ARGS=TRUE&amp;DOC_NAME=FAT:FQL_AUDITING_CLIENT_TEMPLATE.FAT&amp;display_string=Audit&amp;VAR:KEY=OXMTQXAFWZ&amp;VAR:QUERY=KEZGX0VQU19ESUwoTFRNUyw0MDcyNCwsLFJQLFVTRClARkZfRVBTX0RJTChMVE1TX1NFTUksNDA3MjQsLCxSU","CxVU0QpKQ==&amp;WINDOW=FIRST_POPUP&amp;HEIGHT=450&amp;WIDTH=450&amp;START_MAXIMIZED=FALSE&amp;VAR:CALENDAR=US&amp;VAR:SYMBOL=ARBA&amp;VAR:INDEX=0"}</definedName>
    <definedName name="_245__FDSAUDITLINK___1" hidden="1">{"fdsup://directions/FAT Viewer?action=UPDATE&amp;creator=factset&amp;DYN_ARGS=TRUE&amp;DOC_NAME=FAT:FQL_AUDITING_CLIENT_TEMPLATE.FAT&amp;display_string=Audit&amp;VAR:KEY=OXMTQXAFWZ&amp;VAR:QUERY=KEZGX0VQU19ESUwoTFRNUyw0MDcyNCwsLFJQLFVTRClARkZfRVBTX0RJTChMVE1TX1NFTUksNDA3MjQsLCxSU","CxVU0QpKQ==&amp;WINDOW=FIRST_POPUP&amp;HEIGHT=450&amp;WIDTH=450&amp;START_MAXIMIZED=FALSE&amp;VAR:CALENDAR=US&amp;VAR:SYMBOL=ARBA&amp;VAR:INDEX=0"}</definedName>
    <definedName name="_245_0Rwvu.Pag" hidden="1">#REF!</definedName>
    <definedName name="_2450__FDSAUDITLINK__" localSheetId="2">{"fdsup://Directions/FactSet Auditing Viewer?action=AUDIT_VALUE&amp;DB=129&amp;ID1=569496&amp;VALUEID=02001&amp;SDATE=201001&amp;PERIODTYPE=SEMI_STD&amp;window=popup_no_bar&amp;width=385&amp;height=120&amp;START_MAXIMIZED=FALSE&amp;creator=factset&amp;display_string=Audit"}</definedName>
    <definedName name="_2450__FDSAUDITLINK__" hidden="1">{"fdsup://directions/FAT Viewer?action=UPDATE&amp;creator=factset&amp;DYN_ARGS=TRUE&amp;DOC_NAME=FAT:FQL_AUDITING_CLIENT_TEMPLATE.FAT&amp;display_string=Audit&amp;VAR:KEY=OVCNUBCJOH&amp;VAR:QUERY=RkZfRU5UUlBSX1ZBTF9EQUlMWSg0MDE0OSk=&amp;WINDOW=FIRST_POPUP&amp;HEIGHT=450&amp;WIDTH=450&amp;START_MA","XIMIZED=FALSE&amp;VAR:CALENDAR=US&amp;VAR:SYMBOL=585284&amp;VAR:INDEX=0"}</definedName>
    <definedName name="_2451__FDSAUDITLINK__" localSheetId="2">{"fdsup://directions/FAT Viewer?action=UPDATE&amp;creator=factset&amp;DYN_ARGS=TRUE&amp;DOC_NAME=FAT:FQL_AUDITING_CLIENT_TEMPLATE.FAT&amp;display_string=Audit&amp;VAR:KEY=REPYFQTKF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TWK&amp;VAR:INDEX=0"}</definedName>
    <definedName name="_2451__FDSAUDITLINK__" hidden="1">{"fdsup://directions/FAT Viewer?action=UPDATE&amp;creator=factset&amp;DYN_ARGS=TRUE&amp;DOC_NAME=FAT:FQL_AUDITING_CLIENT_TEMPLATE.FAT&amp;display_string=Audit&amp;VAR:KEY=ERYHAPMPSD&amp;VAR:QUERY=RkZfRU5UUlBSX1ZBTF9EQUlMWSg0MDE0OSk=&amp;WINDOW=FIRST_POPUP&amp;HEIGHT=450&amp;WIDTH=450&amp;START_MA","XIMIZED=FALSE&amp;VAR:CALENDAR=US&amp;VAR:SYMBOL=MAR&amp;VAR:INDEX=0"}</definedName>
    <definedName name="_2452__FDSAUDITLINK__" localSheetId="2">{"fdsup://Directions/FactSet Auditing Viewer?action=AUDIT_VALUE&amp;DB=129&amp;ID1=B282VW&amp;VALUEID=02001&amp;SDATE=201001&amp;PERIODTYPE=SEMI_STD&amp;window=popup_no_bar&amp;width=385&amp;height=120&amp;START_MAXIMIZED=FALSE&amp;creator=factset&amp;display_string=Audit"}</definedName>
    <definedName name="_2452__FDSAUDITLINK__" hidden="1">{"fdsup://directions/FAT Viewer?action=UPDATE&amp;creator=factset&amp;DYN_ARGS=TRUE&amp;DOC_NAME=FAT:FQL_AUDITING_CLIENT_TEMPLATE.FAT&amp;display_string=Audit&amp;VAR:KEY=GXIBCBETCR&amp;VAR:QUERY=RkZfRU5UUlBSX1ZBTF9EQUlMWSg0MDE0OSk=&amp;WINDOW=FIRST_POPUP&amp;HEIGHT=450&amp;WIDTH=450&amp;START_MA","XIMIZED=FALSE&amp;VAR:CALENDAR=US&amp;VAR:SYMBOL=CHH&amp;VAR:INDEX=0"}</definedName>
    <definedName name="_2453__FDSAUDITLINK__" localSheetId="2">{"fdsup://Directions/FactSet Auditing Viewer?action=AUDIT_VALUE&amp;DB=129&amp;ID1=596091&amp;VALUEID=02001&amp;SDATE=201002&amp;PERIODTYPE=QTR_STD&amp;window=popup_no_bar&amp;width=385&amp;height=120&amp;START_MAXIMIZED=FALSE&amp;creator=factset&amp;display_string=Audit"}</definedName>
    <definedName name="_2453__FDSAUDITLINK__" hidden="1">{"fdsup://directions/FAT Viewer?action=UPDATE&amp;creator=factset&amp;DYN_ARGS=TRUE&amp;DOC_NAME=FAT:FQL_AUDITING_CLIENT_TEMPLATE.FAT&amp;display_string=Audit&amp;VAR:KEY=QRGHENUPQP&amp;VAR:QUERY=RkZfRU5UUlBSX1ZBTF9EQUlMWSg0MDE0OSk=&amp;WINDOW=FIRST_POPUP&amp;HEIGHT=450&amp;WIDTH=450&amp;START_MA","XIMIZED=FALSE&amp;VAR:CALENDAR=US&amp;VAR:SYMBOL=WYN&amp;VAR:INDEX=0"}</definedName>
    <definedName name="_2454__FDSAUDITLINK__" localSheetId="2">{"fdsup://Directions/FactSet Auditing Viewer?action=AUDIT_VALUE&amp;DB=129&amp;ID1=594245&amp;VALUEID=02001&amp;SDATE=201002&amp;PERIODTYPE=QTR_STD&amp;window=popup_no_bar&amp;width=385&amp;height=120&amp;START_MAXIMIZED=FALSE&amp;creator=factset&amp;display_string=Audit"}</definedName>
    <definedName name="_2454__FDSAUDITLINK__" hidden="1">{"fdsup://directions/FAT Viewer?action=UPDATE&amp;creator=factset&amp;DYN_ARGS=TRUE&amp;DOC_NAME=FAT:FQL_AUDITING_CLIENT_TEMPLATE.FAT&amp;display_string=Audit&amp;VAR:KEY=ITYPGLQFSF&amp;VAR:QUERY=RkZfRU5UUlBSX1ZBTF9EQUlMWSg0MDE0OCk=&amp;WINDOW=FIRST_POPUP&amp;HEIGHT=450&amp;WIDTH=450&amp;START_MA","XIMIZED=FALSE&amp;VAR:CALENDAR=US&amp;VAR:SYMBOL=H&amp;VAR:INDEX=0"}</definedName>
    <definedName name="_2455__FDSAUDITLINK__" localSheetId="2">{"fdsup://directions/FAT Viewer?action=UPDATE&amp;creator=factset&amp;DYN_ARGS=TRUE&amp;DOC_NAME=FAT:FQL_AUDITING_CLIENT_TEMPLATE.FAT&amp;display_string=Audit&amp;VAR:KEY=TELKFGPUXQ&amp;VAR:QUERY=KEZTTF9ORVRfSU5DKE5PVyxOT1csRlNBLCxVU0QpQEZGX05FVF9JTkMoTFRNUywwLCwsLFVTRCkp&amp;WINDOW=F","IRST_POPUP&amp;HEIGHT=450&amp;WIDTH=450&amp;START_MAXIMIZED=FALSE&amp;VAR:CALENDAR=US&amp;VAR:SYMBOL=MANH&amp;VAR:INDEX=0"}</definedName>
    <definedName name="_2455__FDSAUDITLINK__" hidden="1">{"fdsup://directions/FAT Viewer?action=UPDATE&amp;creator=factset&amp;DYN_ARGS=TRUE&amp;DOC_NAME=FAT:FQL_AUDITING_CLIENT_TEMPLATE.FAT&amp;display_string=Audit&amp;VAR:KEY=KVUXMBQPEN&amp;VAR:QUERY=RkZfRU5UUlBSX1ZBTF9EQUlMWSg0MDE0OCk=&amp;WINDOW=FIRST_POPUP&amp;HEIGHT=450&amp;WIDTH=450&amp;START_MA","XIMIZED=FALSE&amp;VAR:CALENDAR=US&amp;VAR:SYMBOL=HOT&amp;VAR:INDEX=0"}</definedName>
    <definedName name="_2456__FDSAUDITLINK__" localSheetId="2">{"fdsup://Directions/FactSet Auditing Viewer?action=AUDIT_VALUE&amp;DB=129&amp;ID1=B04TRX&amp;VALUEID=02001&amp;SDATE=201003&amp;PERIODTYPE=QTR_STD&amp;window=popup_no_bar&amp;width=385&amp;height=120&amp;START_MAXIMIZED=FALSE&amp;creator=factset&amp;display_string=Audit"}</definedName>
    <definedName name="_2456__FDSAUDITLINK__" hidden="1">{"fdsup://directions/FAT Viewer?action=UPDATE&amp;creator=factset&amp;DYN_ARGS=TRUE&amp;DOC_NAME=FAT:FQL_AUDITING_CLIENT_TEMPLATE.FAT&amp;display_string=Audit&amp;VAR:KEY=AHSVEXEHYT&amp;VAR:QUERY=RkZfRU5UUlBSX1ZBTF9EQUlMWSg0MDE0OCk=&amp;WINDOW=FIRST_POPUP&amp;HEIGHT=450&amp;WIDTH=450&amp;START_MA","XIMIZED=FALSE&amp;VAR:CALENDAR=US&amp;VAR:SYMBOL=585284&amp;VAR:INDEX=0"}</definedName>
    <definedName name="_2457__FDSAUDITLINK__" localSheetId="2">{"fdsup://Directions/FactSet Auditing Viewer?action=AUDIT_VALUE&amp;DB=129&amp;ID1=64115A20&amp;VALUEID=02001&amp;SDATE=201004&amp;PERIODTYPE=QTR_STD&amp;window=popup_no_bar&amp;width=385&amp;height=120&amp;START_MAXIMIZED=FALSE&amp;creator=factset&amp;display_string=Audit"}</definedName>
    <definedName name="_2457__FDSAUDITLINK__" hidden="1">{"fdsup://directions/FAT Viewer?action=UPDATE&amp;creator=factset&amp;DYN_ARGS=TRUE&amp;DOC_NAME=FAT:FQL_AUDITING_CLIENT_TEMPLATE.FAT&amp;display_string=Audit&amp;VAR:KEY=KJMFYNIXSV&amp;VAR:QUERY=RkZfRU5UUlBSX1ZBTF9EQUlMWSg0MDE0OCk=&amp;WINDOW=FIRST_POPUP&amp;HEIGHT=450&amp;WIDTH=450&amp;START_MA","XIMIZED=FALSE&amp;VAR:CALENDAR=US&amp;VAR:SYMBOL=MAR&amp;VAR:INDEX=0"}</definedName>
    <definedName name="_2458__FDSAUDITLINK__" localSheetId="2">{"fdsup://Directions/FactSet Auditing Viewer?action=AUDIT_VALUE&amp;DB=129&amp;ID1=68372A10&amp;VALUEID=02001&amp;SDATE=201002&amp;PERIODTYPE=QTR_STD&amp;window=popup_no_bar&amp;width=385&amp;height=120&amp;START_MAXIMIZED=FALSE&amp;creator=factset&amp;display_string=Audit"}</definedName>
    <definedName name="_2458__FDSAUDITLINK__" hidden="1">{"fdsup://directions/FAT Viewer?action=UPDATE&amp;creator=factset&amp;DYN_ARGS=TRUE&amp;DOC_NAME=FAT:FQL_AUDITING_CLIENT_TEMPLATE.FAT&amp;display_string=Audit&amp;VAR:KEY=ABEVOFMFQL&amp;VAR:QUERY=RkZfRU5UUlBSX1ZBTF9EQUlMWSg0MDE0OCk=&amp;WINDOW=FIRST_POPUP&amp;HEIGHT=450&amp;WIDTH=450&amp;START_MA","XIMIZED=FALSE&amp;VAR:CALENDAR=US&amp;VAR:SYMBOL=CHH&amp;VAR:INDEX=0"}</definedName>
    <definedName name="_2459__FDSAUDITLINK__" localSheetId="2">{"fdsup://Directions/FactSet Auditing Viewer?action=AUDIT_VALUE&amp;DB=129&amp;ID1=594327&amp;VALUEID=02001&amp;SDATE=201002&amp;PERIODTYPE=QTR_STD&amp;window=popup_no_bar&amp;width=385&amp;height=120&amp;START_MAXIMIZED=FALSE&amp;creator=factset&amp;display_string=Audit"}</definedName>
    <definedName name="_2459__FDSAUDITLINK__" hidden="1">{"fdsup://directions/FAT Viewer?action=UPDATE&amp;creator=factset&amp;DYN_ARGS=TRUE&amp;DOC_NAME=FAT:FQL_AUDITING_CLIENT_TEMPLATE.FAT&amp;display_string=Audit&amp;VAR:KEY=MHCLSDSJYH&amp;VAR:QUERY=RkZfRU5UUlBSX1ZBTF9EQUlMWSg0MDE0OCk=&amp;WINDOW=FIRST_POPUP&amp;HEIGHT=450&amp;WIDTH=450&amp;START_MA","XIMIZED=FALSE&amp;VAR:CALENDAR=US&amp;VAR:SYMBOL=WYN&amp;VAR:INDEX=0"}</definedName>
    <definedName name="_246__________________123Graph_ACHART_7" hidden="1">#REF!</definedName>
    <definedName name="_246_______________123Graph_ACHART_6" hidden="1">#REF!</definedName>
    <definedName name="_246____123Graph_ACHART_5" hidden="1">#REF!</definedName>
    <definedName name="_246___123Graph_ACHART_5" hidden="1">#REF!</definedName>
    <definedName name="_246___123Graph_ACHART_6" hidden="1">#REF!</definedName>
    <definedName name="_246__FDSAUDITLINK__" localSheetId="2" hidden="1">{"fdsup://Directions/FactSet Auditing Viewer?action=AUDIT_VALUE&amp;DB=129&amp;ID1=53932010&amp;VALUEID=03351&amp;SDATE=201004&amp;PERIODTYPE=QTR_STD&amp;SCFT=3&amp;window=popup_no_bar&amp;width=385&amp;height=120&amp;START_MAXIMIZED=FALSE&amp;creator=factset&amp;display_string=Audit"}</definedName>
    <definedName name="_246__FDSAUDITLINK__" hidden="1">{"fdsup://directions/FAT Viewer?action=UPDATE&amp;creator=factset&amp;DYN_ARGS=TRUE&amp;DOC_NAME=FAT:FQL_AUDITING_CLIENT_TEMPLATE.FAT&amp;display_string=Audit&amp;VAR:KEY=AFEJQHKLQJ&amp;VAR:QUERY=KEZGX05FVF9JTkMoTFRNUyw0MDcyNCwsLFJQLFVTRClARkZfTkVUX0lOQyhMVE1TX1NFTUksNDA3MjQsLCxSU","CxVU0QpKQ==&amp;WINDOW=FIRST_POPUP&amp;HEIGHT=450&amp;WIDTH=450&amp;START_MAXIMIZED=FALSE&amp;VAR:CALENDAR=US&amp;VAR:SYMBOL=FIRE&amp;VAR:INDEX=0"}</definedName>
    <definedName name="_246__FDSAUDITLINK___1" localSheetId="2" hidden="1">{"fdsup://directions/FAT Viewer?action=UPDATE&amp;creator=factset&amp;DYN_ARGS=TRUE&amp;DOC_NAME=FAT:FQL_AUDITING_CLIENT_TEMPLATE.FAT&amp;display_string=Audit&amp;VAR:KEY=AFEJQHKLQJ&amp;VAR:QUERY=KEZGX05FVF9JTkMoTFRNUyw0MDcyNCwsLFJQLFVTRClARkZfTkVUX0lOQyhMVE1TX1NFTUksNDA3MjQsLCxSU","CxVU0QpKQ==&amp;WINDOW=FIRST_POPUP&amp;HEIGHT=450&amp;WIDTH=450&amp;START_MAXIMIZED=FALSE&amp;VAR:CALENDAR=US&amp;VAR:SYMBOL=FIRE&amp;VAR:INDEX=0"}</definedName>
    <definedName name="_246__FDSAUDITLINK___1" hidden="1">{"fdsup://directions/FAT Viewer?action=UPDATE&amp;creator=factset&amp;DYN_ARGS=TRUE&amp;DOC_NAME=FAT:FQL_AUDITING_CLIENT_TEMPLATE.FAT&amp;display_string=Audit&amp;VAR:KEY=AFEJQHKLQJ&amp;VAR:QUERY=KEZGX05FVF9JTkMoTFRNUyw0MDcyNCwsLFJQLFVTRClARkZfTkVUX0lOQyhMVE1TX1NFTUksNDA3MjQsLCxSU","CxVU0QpKQ==&amp;WINDOW=FIRST_POPUP&amp;HEIGHT=450&amp;WIDTH=450&amp;START_MAXIMIZED=FALSE&amp;VAR:CALENDAR=US&amp;VAR:SYMBOL=FIRE&amp;VAR:INDEX=0"}</definedName>
    <definedName name="_246_0Rwvu.Pag" hidden="1">#REF!</definedName>
    <definedName name="_2460__FDSAUDITLINK__" localSheetId="2">{"fdsup://Directions/FactSet Auditing Viewer?action=AUDIT_VALUE&amp;DB=129&amp;ID1=64118Q10&amp;VALUEID=02001&amp;SDATE=201002&amp;PERIODTYPE=QTR_STD&amp;window=popup_no_bar&amp;width=385&amp;height=120&amp;START_MAXIMIZED=FALSE&amp;creator=factset&amp;display_string=Audit"}</definedName>
    <definedName name="_2460__FDSAUDITLINK__" hidden="1">{"fdsup://directions/FAT Viewer?action=UPDATE&amp;creator=factset&amp;DYN_ARGS=TRUE&amp;DOC_NAME=FAT:FQL_AUDITING_CLIENT_TEMPLATE.FAT&amp;display_string=Audit&amp;VAR:KEY=CTQFQREJER&amp;VAR:QUERY=RkZfRU5UUlBSX1ZBTF9EQUlMWSg0MDE0Nyk=&amp;WINDOW=FIRST_POPUP&amp;HEIGHT=450&amp;WIDTH=450&amp;START_MA","XIMIZED=FALSE&amp;VAR:CALENDAR=US&amp;VAR:SYMBOL=H&amp;VAR:INDEX=0"}</definedName>
    <definedName name="_2461__FDSAUDITLINK__" localSheetId="2">{"fdsup://Directions/FactSet Auditing Viewer?action=AUDIT_VALUE&amp;DB=129&amp;ID1=69888410&amp;VALUEID=02001&amp;SDATE=201002&amp;PERIODTYPE=QTR_STD&amp;window=popup_no_bar&amp;width=385&amp;height=120&amp;START_MAXIMIZED=FALSE&amp;creator=factset&amp;display_string=Audit"}</definedName>
    <definedName name="_2461__FDSAUDITLINK__" hidden="1">{"fdsup://directions/FAT Viewer?action=UPDATE&amp;creator=factset&amp;DYN_ARGS=TRUE&amp;DOC_NAME=FAT:FQL_AUDITING_CLIENT_TEMPLATE.FAT&amp;display_string=Audit&amp;VAR:KEY=AFCTARCZOV&amp;VAR:QUERY=RkZfRU5UUlBSX1ZBTF9EQUlMWSg0MDE0Nyk=&amp;WINDOW=FIRST_POPUP&amp;HEIGHT=450&amp;WIDTH=450&amp;START_MA","XIMIZED=FALSE&amp;VAR:CALENDAR=US&amp;VAR:SYMBOL=HOT&amp;VAR:INDEX=0"}</definedName>
    <definedName name="_2462__FDSAUDITLINK__" localSheetId="2">{"fdsup://Directions/FactSet Auditing Viewer?action=AUDIT_VALUE&amp;DB=129&amp;ID1=74727D10&amp;VALUEID=02001&amp;SDATE=201002&amp;PERIODTYPE=QTR_STD&amp;window=popup_no_bar&amp;width=385&amp;height=120&amp;START_MAXIMIZED=FALSE&amp;creator=factset&amp;display_string=Audit"}</definedName>
    <definedName name="_2462__FDSAUDITLINK__" hidden="1">{"fdsup://directions/FAT Viewer?action=UPDATE&amp;creator=factset&amp;DYN_ARGS=TRUE&amp;DOC_NAME=FAT:FQL_AUDITING_CLIENT_TEMPLATE.FAT&amp;display_string=Audit&amp;VAR:KEY=AZSFODWRSX&amp;VAR:QUERY=RkZfRU5UUlBSX1ZBTF9EQUlMWSg0MDE0Nyk=&amp;WINDOW=FIRST_POPUP&amp;HEIGHT=450&amp;WIDTH=450&amp;START_MA","XIMIZED=FALSE&amp;VAR:CALENDAR=US&amp;VAR:SYMBOL=585284&amp;VAR:INDEX=0"}</definedName>
    <definedName name="_2463__FDSAUDITLINK__" localSheetId="2">{"fdsup://directions/FAT Viewer?action=UPDATE&amp;creator=factset&amp;DYN_ARGS=TRUE&amp;DOC_NAME=FAT:FQL_AUDITING_CLIENT_TEMPLATE.FAT&amp;display_string=Audit&amp;VAR:KEY=PQHCZMVC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O&amp;VAR:INDEX=0"}</definedName>
    <definedName name="_2463__FDSAUDITLINK__" hidden="1">{"fdsup://directions/FAT Viewer?action=UPDATE&amp;creator=factset&amp;DYN_ARGS=TRUE&amp;DOC_NAME=FAT:FQL_AUDITING_CLIENT_TEMPLATE.FAT&amp;display_string=Audit&amp;VAR:KEY=STIDUFOLGZ&amp;VAR:QUERY=RkZfRU5UUlBSX1ZBTF9EQUlMWSg0MDE0Nyk=&amp;WINDOW=FIRST_POPUP&amp;HEIGHT=450&amp;WIDTH=450&amp;START_MA","XIMIZED=FALSE&amp;VAR:CALENDAR=US&amp;VAR:SYMBOL=MAR&amp;VAR:INDEX=0"}</definedName>
    <definedName name="_2464__FDSAUDITLINK__" localSheetId="2">{"fdsup://directions/FAT Viewer?action=UPDATE&amp;creator=factset&amp;DYN_ARGS=TRUE&amp;DOC_NAME=FAT:FQL_AUDITING_CLIENT_TEMPLATE.FAT&amp;display_string=Audit&amp;VAR:KEY=TEHKRINIJO&amp;VAR:QUERY=KEZTTF9ORVRfSU5DKE5PVyxOT1csRlNBLCxVU0QpQEZGX05FVF9JTkMoTFRNUywwLCwsLFVTRCkp&amp;WINDOW=F","IRST_POPUP&amp;HEIGHT=450&amp;WIDTH=450&amp;START_MAXIMIZED=FALSE&amp;VAR:CALENDAR=US&amp;VAR:SYMBOL=473247&amp;VAR:INDEX=0"}</definedName>
    <definedName name="_2464__FDSAUDITLINK__" hidden="1">{"fdsup://directions/FAT Viewer?action=UPDATE&amp;creator=factset&amp;DYN_ARGS=TRUE&amp;DOC_NAME=FAT:FQL_AUDITING_CLIENT_TEMPLATE.FAT&amp;display_string=Audit&amp;VAR:KEY=KHMFULYNAL&amp;VAR:QUERY=RkZfRU5UUlBSX1ZBTF9EQUlMWSg0MDE0Nyk=&amp;WINDOW=FIRST_POPUP&amp;HEIGHT=450&amp;WIDTH=450&amp;START_MA","XIMIZED=FALSE&amp;VAR:CALENDAR=US&amp;VAR:SYMBOL=CHH&amp;VAR:INDEX=0"}</definedName>
    <definedName name="_2465__FDSAUDITLINK__" localSheetId="2">{"fdsup://directions/FAT Viewer?action=UPDATE&amp;creator=factset&amp;DYN_ARGS=TRUE&amp;DOC_NAME=FAT:FQL_AUDITING_CLIENT_TEMPLATE.FAT&amp;display_string=Audit&amp;VAR:KEY=PMJSREFKZY&amp;VAR:QUERY=KEZTTF9ORVRfSU5DKE5PVyxOT1csRlNBLCxVU0QpQEZGX05FVF9JTkMoTFRNUywwLCwsLFVTRCkp&amp;WINDOW=F","IRST_POPUP&amp;HEIGHT=450&amp;WIDTH=450&amp;START_MAXIMIZED=FALSE&amp;VAR:CALENDAR=US&amp;VAR:SYMBOL=NCR&amp;VAR:INDEX=0"}</definedName>
    <definedName name="_2465__FDSAUDITLINK__" hidden="1">{"fdsup://directions/FAT Viewer?action=UPDATE&amp;creator=factset&amp;DYN_ARGS=TRUE&amp;DOC_NAME=FAT:FQL_AUDITING_CLIENT_TEMPLATE.FAT&amp;display_string=Audit&amp;VAR:KEY=MXWFYXYLEF&amp;VAR:QUERY=RkZfRU5UUlBSX1ZBTF9EQUlMWSg0MDE0Nyk=&amp;WINDOW=FIRST_POPUP&amp;HEIGHT=450&amp;WIDTH=450&amp;START_MA","XIMIZED=FALSE&amp;VAR:CALENDAR=US&amp;VAR:SYMBOL=WYN&amp;VAR:INDEX=0"}</definedName>
    <definedName name="_2466__FDSAUDITLINK__" localSheetId="2">{"fdsup://Directions/FactSet Auditing Viewer?action=AUDIT_VALUE&amp;DB=129&amp;ID1=78463M10&amp;VALUEID=02001&amp;SDATE=201002&amp;PERIODTYPE=QTR_STD&amp;window=popup_no_bar&amp;width=385&amp;height=120&amp;START_MAXIMIZED=FALSE&amp;creator=factset&amp;display_string=Audit"}</definedName>
    <definedName name="_2466__FDSAUDITLINK__" hidden="1">{"fdsup://directions/FAT Viewer?action=UPDATE&amp;creator=factset&amp;DYN_ARGS=TRUE&amp;DOC_NAME=FAT:FQL_AUDITING_CLIENT_TEMPLATE.FAT&amp;display_string=Audit&amp;VAR:KEY=ITMXKTOFKP&amp;VAR:QUERY=RkZfRU5UUlBSX1ZBTF9EQUlMWSg0MDE0NCk=&amp;WINDOW=FIRST_POPUP&amp;HEIGHT=450&amp;WIDTH=450&amp;START_MA","XIMIZED=FALSE&amp;VAR:CALENDAR=US&amp;VAR:SYMBOL=H&amp;VAR:INDEX=0"}</definedName>
    <definedName name="_2467__FDSAUDITLINK__" localSheetId="2">{"fdsup://Directions/FactSet Auditing Viewer?action=AUDIT_VALUE&amp;DB=129&amp;ID1=536488&amp;VALUEID=02001&amp;SDATE=201002&amp;PERIODTYPE=QTR_STD&amp;window=popup_no_bar&amp;width=385&amp;height=120&amp;START_MAXIMIZED=FALSE&amp;creator=factset&amp;display_string=Audit"}</definedName>
    <definedName name="_2467__FDSAUDITLINK__" hidden="1">{"fdsup://directions/FAT Viewer?action=UPDATE&amp;creator=factset&amp;DYN_ARGS=TRUE&amp;DOC_NAME=FAT:FQL_AUDITING_CLIENT_TEMPLATE.FAT&amp;display_string=Audit&amp;VAR:KEY=AHCNQPCDIZ&amp;VAR:QUERY=RkZfRU5UUlBSX1ZBTF9EQUlMWSg0MDE0NCk=&amp;WINDOW=FIRST_POPUP&amp;HEIGHT=450&amp;WIDTH=450&amp;START_MA","XIMIZED=FALSE&amp;VAR:CALENDAR=US&amp;VAR:SYMBOL=HOT&amp;VAR:INDEX=0"}</definedName>
    <definedName name="_2468__FDSAUDITLINK__" localSheetId="2">{"fdsup://directions/FAT Viewer?action=UPDATE&amp;creator=factset&amp;DYN_ARGS=TRUE&amp;DOC_NAME=FAT:FQL_AUDITING_CLIENT_TEMPLATE.FAT&amp;display_string=Audit&amp;VAR:KEY=VKVQJOXKRA&amp;VAR:QUERY=KEZTTF9ORVRfSU5DKE5PVyxOT1csRlNBLCxVU0QpQEZGX05FVF9JTkMoTFRNUywwLCwsLFVTRCkp&amp;WINDOW=F","IRST_POPUP&amp;HEIGHT=450&amp;WIDTH=450&amp;START_MAXIMIZED=FALSE&amp;VAR:CALENDAR=US&amp;VAR:SYMBOL=SQI&amp;VAR:INDEX=0"}</definedName>
    <definedName name="_2468__FDSAUDITLINK__" hidden="1">{"fdsup://directions/FAT Viewer?action=UPDATE&amp;creator=factset&amp;DYN_ARGS=TRUE&amp;DOC_NAME=FAT:FQL_AUDITING_CLIENT_TEMPLATE.FAT&amp;display_string=Audit&amp;VAR:KEY=SPQTCFWVSJ&amp;VAR:QUERY=RkZfRU5UUlBSX1ZBTF9EQUlMWSg0MDE0NCk=&amp;WINDOW=FIRST_POPUP&amp;HEIGHT=450&amp;WIDTH=450&amp;START_MA","XIMIZED=FALSE&amp;VAR:CALENDAR=US&amp;VAR:SYMBOL=585284&amp;VAR:INDEX=0"}</definedName>
    <definedName name="_2469__FDSAUDITLINK__" localSheetId="2">{"fdsup://Directions/FactSet Auditing Viewer?action=AUDIT_VALUE&amp;DB=129&amp;ID1=45336E10&amp;VALUEID=02001&amp;SDATE=201002&amp;PERIODTYPE=QTR_STD&amp;window=popup_no_bar&amp;width=385&amp;height=120&amp;START_MAXIMIZED=FALSE&amp;creator=factset&amp;display_string=Audit"}</definedName>
    <definedName name="_2469__FDSAUDITLINK__" hidden="1">{"fdsup://directions/FAT Viewer?action=UPDATE&amp;creator=factset&amp;DYN_ARGS=TRUE&amp;DOC_NAME=FAT:FQL_AUDITING_CLIENT_TEMPLATE.FAT&amp;display_string=Audit&amp;VAR:KEY=GDOBSTSHAP&amp;VAR:QUERY=RkZfRU5UUlBSX1ZBTF9EQUlMWSg0MDE0NCk=&amp;WINDOW=FIRST_POPUP&amp;HEIGHT=450&amp;WIDTH=450&amp;START_MA","XIMIZED=FALSE&amp;VAR:CALENDAR=US&amp;VAR:SYMBOL=MAR&amp;VAR:INDEX=0"}</definedName>
    <definedName name="_247__________________123Graph_ACHART_8" hidden="1">#REF!</definedName>
    <definedName name="_247_______________123Graph_ACHART_7" hidden="1">#REF!</definedName>
    <definedName name="_247____________S" hidden="1">#REF!</definedName>
    <definedName name="_247____123Graph_ACHART_6" hidden="1">#REF!</definedName>
    <definedName name="_247___123Graph_ACHART_6" hidden="1">#REF!</definedName>
    <definedName name="_247___123Graph_ACHART_7" hidden="1">#REF!</definedName>
    <definedName name="_247__FDSAUDITLINK__" localSheetId="2" hidden="1">{"fdsup://directions/FAT Viewer?action=UPDATE&amp;creator=factset&amp;DYN_ARGS=TRUE&amp;DOC_NAME=FAT:FQL_AUDITING_CLIENT_TEMPLATE.FAT&amp;display_string=Audit&amp;VAR:KEY=RGZIXQHARS&amp;VAR:QUERY=RkZfRUJJVERBX0lCKFlURCw0MDIwOSwsLCxVU0Qp&amp;WINDOW=FIRST_POPUP&amp;HEIGHT=450&amp;WIDTH=450&amp;STAR","T_MAXIMIZED=FALSE&amp;VAR:CALENDAR=US&amp;VAR:SYMBOL=LIZ&amp;VAR:INDEX=0"}</definedName>
    <definedName name="_247__FDSAUDITLINK__" hidden="1">{"fdsup://directions/FAT Viewer?action=UPDATE&amp;creator=factset&amp;DYN_ARGS=TRUE&amp;DOC_NAME=FAT:FQL_AUDITING_CLIENT_TEMPLATE.FAT&amp;display_string=Audit&amp;VAR:KEY=YZCHKJGXEP&amp;VAR:QUERY=KEZGX05FVF9JTkMoTFRNUyw0MDcyNCwsLFJQLFVTRClARkZfTkVUX0lOQyhMVE1TX1NFTUksNDA3MjQsLCxSU","CxVU0QpKQ==&amp;WINDOW=FIRST_POPUP&amp;HEIGHT=450&amp;WIDTH=450&amp;START_MAXIMIZED=FALSE&amp;VAR:CALENDAR=US&amp;VAR:SYMBOL=ARBA&amp;VAR:INDEX=0"}</definedName>
    <definedName name="_247__FDSAUDITLINK___1" localSheetId="2" hidden="1">{"fdsup://directions/FAT Viewer?action=UPDATE&amp;creator=factset&amp;DYN_ARGS=TRUE&amp;DOC_NAME=FAT:FQL_AUDITING_CLIENT_TEMPLATE.FAT&amp;display_string=Audit&amp;VAR:KEY=YZCHKJGXEP&amp;VAR:QUERY=KEZGX05FVF9JTkMoTFRNUyw0MDcyNCwsLFJQLFVTRClARkZfTkVUX0lOQyhMVE1TX1NFTUksNDA3MjQsLCxSU","CxVU0QpKQ==&amp;WINDOW=FIRST_POPUP&amp;HEIGHT=450&amp;WIDTH=450&amp;START_MAXIMIZED=FALSE&amp;VAR:CALENDAR=US&amp;VAR:SYMBOL=ARBA&amp;VAR:INDEX=0"}</definedName>
    <definedName name="_247__FDSAUDITLINK___1" hidden="1">{"fdsup://directions/FAT Viewer?action=UPDATE&amp;creator=factset&amp;DYN_ARGS=TRUE&amp;DOC_NAME=FAT:FQL_AUDITING_CLIENT_TEMPLATE.FAT&amp;display_string=Audit&amp;VAR:KEY=YZCHKJGXEP&amp;VAR:QUERY=KEZGX05FVF9JTkMoTFRNUyw0MDcyNCwsLFJQLFVTRClARkZfTkVUX0lOQyhMVE1TX1NFTUksNDA3MjQsLCxSU","CxVU0QpKQ==&amp;WINDOW=FIRST_POPUP&amp;HEIGHT=450&amp;WIDTH=450&amp;START_MAXIMIZED=FALSE&amp;VAR:CALENDAR=US&amp;VAR:SYMBOL=ARBA&amp;VAR:INDEX=0"}</definedName>
    <definedName name="_247_0Rwvu.Pag" hidden="1">#REF!</definedName>
    <definedName name="_2470__FDSAUDITLINK__" localSheetId="2">{"fdsup://Directions/FactSet Auditing Viewer?action=AUDIT_VALUE&amp;DB=129&amp;ID1=74346Y10&amp;VALUEID=02001&amp;SDATE=201002&amp;PERIODTYPE=QTR_STD&amp;window=popup_no_bar&amp;width=385&amp;height=120&amp;START_MAXIMIZED=FALSE&amp;creator=factset&amp;display_string=Audit"}</definedName>
    <definedName name="_2470__FDSAUDITLINK__" hidden="1">{"fdsup://directions/FAT Viewer?action=UPDATE&amp;creator=factset&amp;DYN_ARGS=TRUE&amp;DOC_NAME=FAT:FQL_AUDITING_CLIENT_TEMPLATE.FAT&amp;display_string=Audit&amp;VAR:KEY=CVKRQNOPSV&amp;VAR:QUERY=RkZfRU5UUlBSX1ZBTF9EQUlMWSg0MDE0NCk=&amp;WINDOW=FIRST_POPUP&amp;HEIGHT=450&amp;WIDTH=450&amp;START_MA","XIMIZED=FALSE&amp;VAR:CALENDAR=US&amp;VAR:SYMBOL=CHH&amp;VAR:INDEX=0"}</definedName>
    <definedName name="_2471__FDSAUDITLINK__" localSheetId="2">{"fdsup://Directions/FactSet Auditing Viewer?action=AUDIT_VALUE&amp;DB=129&amp;ID1=774372&amp;VALUEID=02001&amp;SDATE=201001&amp;PERIODTYPE=SEMI_STD&amp;window=popup_no_bar&amp;width=385&amp;height=120&amp;START_MAXIMIZED=FALSE&amp;creator=factset&amp;display_string=Audit"}</definedName>
    <definedName name="_2471__FDSAUDITLINK__" hidden="1">{"fdsup://directions/FAT Viewer?action=UPDATE&amp;creator=factset&amp;DYN_ARGS=TRUE&amp;DOC_NAME=FAT:FQL_AUDITING_CLIENT_TEMPLATE.FAT&amp;display_string=Audit&amp;VAR:KEY=SJMDGXQDOJ&amp;VAR:QUERY=RkZfRU5UUlBSX1ZBTF9EQUlMWSg0MDE0NCk=&amp;WINDOW=FIRST_POPUP&amp;HEIGHT=450&amp;WIDTH=450&amp;START_MA","XIMIZED=FALSE&amp;VAR:CALENDAR=US&amp;VAR:SYMBOL=WYN&amp;VAR:INDEX=0"}</definedName>
    <definedName name="_2472__FDSAUDITLINK__" localSheetId="2">{"fdsup://Directions/FactSet Auditing Viewer?action=AUDIT_VALUE&amp;DB=129&amp;ID1=52078P10&amp;VALUEID=02001&amp;SDATE=201001&amp;PERIODTYPE=QTR_STD&amp;window=popup_no_bar&amp;width=385&amp;height=120&amp;START_MAXIMIZED=FALSE&amp;creator=factset&amp;display_string=Audit"}</definedName>
    <definedName name="_2472__FDSAUDITLINK__" hidden="1">{"fdsup://directions/FAT Viewer?action=UPDATE&amp;creator=factset&amp;DYN_ARGS=TRUE&amp;DOC_NAME=FAT:FQL_AUDITING_CLIENT_TEMPLATE.FAT&amp;display_string=Audit&amp;VAR:KEY=UHQRQFMJAR&amp;VAR:QUERY=RkZfRU5UUlBSX1ZBTF9EQUlMWSg0MDE0Mik=&amp;WINDOW=FIRST_POPUP&amp;HEIGHT=450&amp;WIDTH=450&amp;START_MA","XIMIZED=FALSE&amp;VAR:CALENDAR=US&amp;VAR:SYMBOL=H&amp;VAR:INDEX=0"}</definedName>
    <definedName name="_2473__FDSAUDITLINK__" localSheetId="2">{"fdsup://Directions/FactSet Auditing Viewer?action=AUDIT_VALUE&amp;DB=129&amp;ID1=20670810&amp;VALUEID=02001&amp;SDATE=201003&amp;PERIODTYPE=QTR_STD&amp;window=popup_no_bar&amp;width=385&amp;height=120&amp;START_MAXIMIZED=FALSE&amp;creator=factset&amp;display_string=Audit"}</definedName>
    <definedName name="_2473__FDSAUDITLINK__" hidden="1">{"fdsup://directions/FAT Viewer?action=UPDATE&amp;creator=factset&amp;DYN_ARGS=TRUE&amp;DOC_NAME=FAT:FQL_AUDITING_CLIENT_TEMPLATE.FAT&amp;display_string=Audit&amp;VAR:KEY=WBINOBSTMD&amp;VAR:QUERY=RkZfRU5UUlBSX1ZBTF9EQUlMWSg0MDE0Mik=&amp;WINDOW=FIRST_POPUP&amp;HEIGHT=450&amp;WIDTH=450&amp;START_MA","XIMIZED=FALSE&amp;VAR:CALENDAR=US&amp;VAR:SYMBOL=HOT&amp;VAR:INDEX=0"}</definedName>
    <definedName name="_2474__FDSAUDITLINK__" localSheetId="2">{"fdsup://Directions/FactSet Auditing Viewer?action=AUDIT_VALUE&amp;DB=129&amp;ID1=59490110&amp;VALUEID=02001&amp;SDATE=201004&amp;PERIODTYPE=QTR_STD&amp;window=popup_no_bar&amp;width=385&amp;height=120&amp;START_MAXIMIZED=FALSE&amp;creator=factset&amp;display_string=Audit"}</definedName>
    <definedName name="_2474__FDSAUDITLINK__" hidden="1">{"fdsup://directions/FAT Viewer?action=UPDATE&amp;creator=factset&amp;DYN_ARGS=TRUE&amp;DOC_NAME=FAT:FQL_AUDITING_CLIENT_TEMPLATE.FAT&amp;display_string=Audit&amp;VAR:KEY=ILWREDMLWL&amp;VAR:QUERY=RkZfRU5UUlBSX1ZBTF9EQUlMWSg0MDE0Mik=&amp;WINDOW=FIRST_POPUP&amp;HEIGHT=450&amp;WIDTH=450&amp;START_MA","XIMIZED=FALSE&amp;VAR:CALENDAR=US&amp;VAR:SYMBOL=585284&amp;VAR:INDEX=0"}</definedName>
    <definedName name="_2475__FDSAUDITLINK__" localSheetId="2">{"fdsup://directions/FAT Viewer?action=UPDATE&amp;creator=factset&amp;DYN_ARGS=TRUE&amp;DOC_NAME=FAT:FQL_AUDITING_CLIENT_TEMPLATE.FAT&amp;display_string=Audit&amp;VAR:KEY=JIBEZILWT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434973&amp;VAR:INDEX=0"}</definedName>
    <definedName name="_2475__FDSAUDITLINK__" hidden="1">{"fdsup://directions/FAT Viewer?action=UPDATE&amp;creator=factset&amp;DYN_ARGS=TRUE&amp;DOC_NAME=FAT:FQL_AUDITING_CLIENT_TEMPLATE.FAT&amp;display_string=Audit&amp;VAR:KEY=QLQTSBERIZ&amp;VAR:QUERY=RkZfRU5UUlBSX1ZBTF9EQUlMWSg0MDE0Mik=&amp;WINDOW=FIRST_POPUP&amp;HEIGHT=450&amp;WIDTH=450&amp;START_MA","XIMIZED=FALSE&amp;VAR:CALENDAR=US&amp;VAR:SYMBOL=MAR&amp;VAR:INDEX=0"}</definedName>
    <definedName name="_2476__FDSAUDITLINK__" localSheetId="2">{"fdsup://directions/FAT Viewer?action=UPDATE&amp;creator=factset&amp;DYN_ARGS=TRUE&amp;DOC_NAME=FAT:FQL_AUDITING_CLIENT_TEMPLATE.FAT&amp;display_string=Audit&amp;VAR:KEY=TUVWZUFI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04TRX&amp;VAR:INDEX=0"}</definedName>
    <definedName name="_2476__FDSAUDITLINK__" hidden="1">{"fdsup://directions/FAT Viewer?action=UPDATE&amp;creator=factset&amp;DYN_ARGS=TRUE&amp;DOC_NAME=FAT:FQL_AUDITING_CLIENT_TEMPLATE.FAT&amp;display_string=Audit&amp;VAR:KEY=AXMZQZCXKV&amp;VAR:QUERY=RkZfRU5UUlBSX1ZBTF9EQUlMWSg0MDE0Mik=&amp;WINDOW=FIRST_POPUP&amp;HEIGHT=450&amp;WIDTH=450&amp;START_MA","XIMIZED=FALSE&amp;VAR:CALENDAR=US&amp;VAR:SYMBOL=CHH&amp;VAR:INDEX=0"}</definedName>
    <definedName name="_2477__FDSAUDITLINK__" localSheetId="2">{"fdsup://Directions/FactSet Auditing Viewer?action=AUDIT_VALUE&amp;DB=129&amp;ID1=214194&amp;VALUEID=02001&amp;SDATE=201002&amp;PERIODTYPE=QTR_STD&amp;window=popup_no_bar&amp;width=385&amp;height=120&amp;START_MAXIMIZED=FALSE&amp;creator=factset&amp;display_string=Audit"}</definedName>
    <definedName name="_2477__FDSAUDITLINK__" hidden="1">{"fdsup://directions/FAT Viewer?action=UPDATE&amp;creator=factset&amp;DYN_ARGS=TRUE&amp;DOC_NAME=FAT:FQL_AUDITING_CLIENT_TEMPLATE.FAT&amp;display_string=Audit&amp;VAR:KEY=MLCPEDCDSB&amp;VAR:QUERY=RkZfRU5UUlBSX1ZBTF9EQUlMWSg0MDE0Mik=&amp;WINDOW=FIRST_POPUP&amp;HEIGHT=450&amp;WIDTH=450&amp;START_MA","XIMIZED=FALSE&amp;VAR:CALENDAR=US&amp;VAR:SYMBOL=WYN&amp;VAR:INDEX=0"}</definedName>
    <definedName name="_2478__FDSAUDITLINK__" localSheetId="2">{"fdsup://directions/FAT Viewer?action=UPDATE&amp;creator=factset&amp;DYN_ARGS=TRUE&amp;DOC_NAME=FAT:FQL_AUDITING_CLIENT_TEMPLATE.FAT&amp;display_string=Audit&amp;VAR:KEY=BGZCPAJS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473247&amp;VAR:INDEX=0"}</definedName>
    <definedName name="_2478__FDSAUDITLINK__" hidden="1">{"fdsup://directions/FAT Viewer?action=UPDATE&amp;creator=factset&amp;DYN_ARGS=TRUE&amp;DOC_NAME=FAT:FQL_AUDITING_CLIENT_TEMPLATE.FAT&amp;display_string=Audit&amp;VAR:KEY=UJIPSZEXIT&amp;VAR:QUERY=RkZfRU5UUlBSX1ZBTF9EQUlMWSg0MDE0MSk=&amp;WINDOW=FIRST_POPUP&amp;HEIGHT=450&amp;WIDTH=450&amp;START_MA","XIMIZED=FALSE&amp;VAR:CALENDAR=US&amp;VAR:SYMBOL=H&amp;VAR:INDEX=0"}</definedName>
    <definedName name="_2479__FDSAUDITLINK__" localSheetId="2">{"fdsup://directions/FAT Viewer?action=UPDATE&amp;creator=factset&amp;DYN_ARGS=TRUE&amp;DOC_NAME=FAT:FQL_AUDITING_CLIENT_TEMPLATE.FAT&amp;display_string=Audit&amp;VAR:KEY=BMTQTYXKX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594327&amp;VAR:INDEX=0"}</definedName>
    <definedName name="_2479__FDSAUDITLINK__" hidden="1">{"fdsup://directions/FAT Viewer?action=UPDATE&amp;creator=factset&amp;DYN_ARGS=TRUE&amp;DOC_NAME=FAT:FQL_AUDITING_CLIENT_TEMPLATE.FAT&amp;display_string=Audit&amp;VAR:KEY=MZAJGPYFWZ&amp;VAR:QUERY=RkZfRU5UUlBSX1ZBTF9EQUlMWSg0MDE0MSk=&amp;WINDOW=FIRST_POPUP&amp;HEIGHT=450&amp;WIDTH=450&amp;START_MA","XIMIZED=FALSE&amp;VAR:CALENDAR=US&amp;VAR:SYMBOL=HOT&amp;VAR:INDEX=0"}</definedName>
    <definedName name="_248__________________123Graph_ACHART_9" hidden="1">#REF!</definedName>
    <definedName name="_248_______________123Graph_ACHART_8" hidden="1">#REF!</definedName>
    <definedName name="_248____123Graph_ACHART_7" hidden="1">#REF!</definedName>
    <definedName name="_248___123Graph_ACHART_7" hidden="1">#REF!</definedName>
    <definedName name="_248___123Graph_ACHART_8" hidden="1">#REF!</definedName>
    <definedName name="_248__123Graph_XCHART_13" hidden="1">#REF!</definedName>
    <definedName name="_248__FDSAUDITLINK__" localSheetId="2" hidden="1">{"fdsup://Directions/FactSet Auditing Viewer?action=AUDIT_VALUE&amp;DB=129&amp;ID1=53932010&amp;VALUEID=03101&amp;SDATE=2008&amp;PERIODTYPE=ANN_STD&amp;SCFT=3&amp;window=popup_no_bar&amp;width=385&amp;height=120&amp;START_MAXIMIZED=FALSE&amp;creator=factset&amp;display_string=Audit"}</definedName>
    <definedName name="_248__FDSAUDITLINK__" hidden="1">{"fdsup://directions/FAT Viewer?action=UPDATE&amp;creator=factset&amp;DYN_ARGS=TRUE&amp;DOC_NAME=FAT:FQL_AUDITING_CLIENT_TEMPLATE.FAT&amp;display_string=Audit&amp;VAR:KEY=AXABONMFGT&amp;VAR:QUERY=KEZGX0VCSVRfT1BFUihMVE1TLDQwNzI0LCwsUlAsVVNEKUBGRl9FQklUX09QRVIoTFRNU19TRU1JLDQwNzI0L","CwsUlAsVVNEKSk=&amp;WINDOW=FIRST_POPUP&amp;HEIGHT=450&amp;WIDTH=450&amp;START_MAXIMIZED=FALSE&amp;VAR:CALENDAR=US&amp;VAR:SYMBOL=ARBA&amp;VAR:INDEX=0"}</definedName>
    <definedName name="_248__FDSAUDITLINK___1" localSheetId="2" hidden="1">{"fdsup://directions/FAT Viewer?action=UPDATE&amp;creator=factset&amp;DYN_ARGS=TRUE&amp;DOC_NAME=FAT:FQL_AUDITING_CLIENT_TEMPLATE.FAT&amp;display_string=Audit&amp;VAR:KEY=AXABONMFGT&amp;VAR:QUERY=KEZGX0VCSVRfT1BFUihMVE1TLDQwNzI0LCwsUlAsVVNEKUBGRl9FQklUX09QRVIoTFRNU19TRU1JLDQwNzI0L","CwsUlAsVVNEKSk=&amp;WINDOW=FIRST_POPUP&amp;HEIGHT=450&amp;WIDTH=450&amp;START_MAXIMIZED=FALSE&amp;VAR:CALENDAR=US&amp;VAR:SYMBOL=ARBA&amp;VAR:INDEX=0"}</definedName>
    <definedName name="_248__FDSAUDITLINK___1" hidden="1">{"fdsup://directions/FAT Viewer?action=UPDATE&amp;creator=factset&amp;DYN_ARGS=TRUE&amp;DOC_NAME=FAT:FQL_AUDITING_CLIENT_TEMPLATE.FAT&amp;display_string=Audit&amp;VAR:KEY=AXABONMFGT&amp;VAR:QUERY=KEZGX0VCSVRfT1BFUihMVE1TLDQwNzI0LCwsUlAsVVNEKUBGRl9FQklUX09QRVIoTFRNU19TRU1JLDQwNzI0L","CwsUlAsVVNEKSk=&amp;WINDOW=FIRST_POPUP&amp;HEIGHT=450&amp;WIDTH=450&amp;START_MAXIMIZED=FALSE&amp;VAR:CALENDAR=US&amp;VAR:SYMBOL=ARBA&amp;VAR:INDEX=0"}</definedName>
    <definedName name="_248_0Rwvu.Pag" hidden="1">#REF!</definedName>
    <definedName name="_2480__FDSAUDITLINK__" localSheetId="2">{"fdsup://directions/FAT Viewer?action=UPDATE&amp;creator=factset&amp;DYN_ARGS=TRUE&amp;DOC_NAME=FAT:FQL_AUDITING_CLIENT_TEMPLATE.FAT&amp;display_string=Audit&amp;VAR:KEY=DSRKHOBMF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AS&amp;VAR:INDEX=0"}</definedName>
    <definedName name="_2480__FDSAUDITLINK__" hidden="1">{"fdsup://directions/FAT Viewer?action=UPDATE&amp;creator=factset&amp;DYN_ARGS=TRUE&amp;DOC_NAME=FAT:FQL_AUDITING_CLIENT_TEMPLATE.FAT&amp;display_string=Audit&amp;VAR:KEY=MVEJQTAVMT&amp;VAR:QUERY=RkZfRU5UUlBSX1ZBTF9EQUlMWSg0MDE0MSk=&amp;WINDOW=FIRST_POPUP&amp;HEIGHT=450&amp;WIDTH=450&amp;START_MA","XIMIZED=FALSE&amp;VAR:CALENDAR=US&amp;VAR:SYMBOL=585284&amp;VAR:INDEX=0"}</definedName>
    <definedName name="_2481__FDSAUDITLINK__" localSheetId="2">{"fdsup://directions/FAT Viewer?action=UPDATE&amp;creator=factset&amp;DYN_ARGS=TRUE&amp;DOC_NAME=FAT:FQL_AUDITING_CLIENT_TEMPLATE.FAT&amp;display_string=Audit&amp;VAR:KEY=HORONQDCF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QADI&amp;VAR:INDEX=0"}</definedName>
    <definedName name="_2481__FDSAUDITLINK__" hidden="1">{"fdsup://directions/FAT Viewer?action=UPDATE&amp;creator=factset&amp;DYN_ARGS=TRUE&amp;DOC_NAME=FAT:FQL_AUDITING_CLIENT_TEMPLATE.FAT&amp;display_string=Audit&amp;VAR:KEY=KRCJEFCXKH&amp;VAR:QUERY=RkZfRU5UUlBSX1ZBTF9EQUlMWSg0MDE0MSk=&amp;WINDOW=FIRST_POPUP&amp;HEIGHT=450&amp;WIDTH=450&amp;START_MA","XIMIZED=FALSE&amp;VAR:CALENDAR=US&amp;VAR:SYMBOL=MAR&amp;VAR:INDEX=0"}</definedName>
    <definedName name="_2482__FDSAUDITLINK__" localSheetId="2">{"fdsup://directions/FAT Viewer?action=UPDATE&amp;creator=factset&amp;DYN_ARGS=TRUE&amp;DOC_NAME=FAT:FQL_AUDITING_CLIENT_TEMPLATE.FAT&amp;display_string=Audit&amp;VAR:KEY=TMDCJGHWZS&amp;VAR:QUERY=KEZTTF9ORVRfSU5DKE5PVyxOT1csRlNBLCxVU0QpQEZGX05FVF9JTkMoTFRNUywwLCwsLFVTRCkp&amp;WINDOW=F","IRST_POPUP&amp;HEIGHT=450&amp;WIDTH=450&amp;START_MAXIMIZED=FALSE&amp;VAR:CALENDAR=US&amp;VAR:SYMBOL=PCYG&amp;VAR:INDEX=0"}</definedName>
    <definedName name="_2482__FDSAUDITLINK__" hidden="1">{"fdsup://directions/FAT Viewer?action=UPDATE&amp;creator=factset&amp;DYN_ARGS=TRUE&amp;DOC_NAME=FAT:FQL_AUDITING_CLIENT_TEMPLATE.FAT&amp;display_string=Audit&amp;VAR:KEY=CRIFWDQDSX&amp;VAR:QUERY=RkZfRU5UUlBSX1ZBTF9EQUlMWSg0MDE0MSk=&amp;WINDOW=FIRST_POPUP&amp;HEIGHT=450&amp;WIDTH=450&amp;START_MA","XIMIZED=FALSE&amp;VAR:CALENDAR=US&amp;VAR:SYMBOL=CHH&amp;VAR:INDEX=0"}</definedName>
    <definedName name="_2483__FDSAUDITLINK__" localSheetId="2">{"fdsup://directions/FAT Viewer?action=UPDATE&amp;creator=factset&amp;DYN_ARGS=TRUE&amp;DOC_NAME=FAT:FQL_AUDITING_CLIENT_TEMPLATE.FAT&amp;display_string=Audit&amp;VAR:KEY=PMLCTCFMD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073833&amp;VAR:INDEX=0"}</definedName>
    <definedName name="_2483__FDSAUDITLINK__" hidden="1">{"fdsup://directions/FAT Viewer?action=UPDATE&amp;creator=factset&amp;DYN_ARGS=TRUE&amp;DOC_NAME=FAT:FQL_AUDITING_CLIENT_TEMPLATE.FAT&amp;display_string=Audit&amp;VAR:KEY=GDQXQRCBAX&amp;VAR:QUERY=RkZfRU5UUlBSX1ZBTF9EQUlMWSg0MDE0MSk=&amp;WINDOW=FIRST_POPUP&amp;HEIGHT=450&amp;WIDTH=450&amp;START_MA","XIMIZED=FALSE&amp;VAR:CALENDAR=US&amp;VAR:SYMBOL=WYN&amp;VAR:INDEX=0"}</definedName>
    <definedName name="_2484__FDSAUDITLINK__" localSheetId="2">{"fdsup://Directions/FactSet Auditing Viewer?action=AUDIT_VALUE&amp;DB=129&amp;ID1=24784L10&amp;VALUEID=02001&amp;SDATE=201002&amp;PERIODTYPE=QTR_STD&amp;window=popup_no_bar&amp;width=385&amp;height=120&amp;START_MAXIMIZED=FALSE&amp;creator=factset&amp;display_string=Audit"}</definedName>
    <definedName name="_2484__FDSAUDITLINK__" hidden="1">{"fdsup://directions/FAT Viewer?action=UPDATE&amp;creator=factset&amp;DYN_ARGS=TRUE&amp;DOC_NAME=FAT:FQL_AUDITING_CLIENT_TEMPLATE.FAT&amp;display_string=Audit&amp;VAR:KEY=MBMRKBUPSZ&amp;VAR:QUERY=RkZfRU5UUlBSX1ZBTF9EQUlMWSg0MDE0MCk=&amp;WINDOW=FIRST_POPUP&amp;HEIGHT=450&amp;WIDTH=450&amp;START_MA","XIMIZED=FALSE&amp;VAR:CALENDAR=US&amp;VAR:SYMBOL=H&amp;VAR:INDEX=0"}</definedName>
    <definedName name="_2485__FDSAUDITLINK__" localSheetId="2">{"fdsup://directions/FAT Viewer?action=UPDATE&amp;creator=factset&amp;DYN_ARGS=TRUE&amp;DOC_NAME=FAT:FQL_AUDITING_CLIENT_TEMPLATE.FAT&amp;display_string=Audit&amp;VAR:KEY=BQPKVMJKD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073833&amp;VAR:INDEX=0"}</definedName>
    <definedName name="_2485__FDSAUDITLINK__" hidden="1">{"fdsup://directions/FAT Viewer?action=UPDATE&amp;creator=factset&amp;DYN_ARGS=TRUE&amp;DOC_NAME=FAT:FQL_AUDITING_CLIENT_TEMPLATE.FAT&amp;display_string=Audit&amp;VAR:KEY=EZKTKRUZGT&amp;VAR:QUERY=RkZfRU5UUlBSX1ZBTF9EQUlMWSg0MDE0MCk=&amp;WINDOW=FIRST_POPUP&amp;HEIGHT=450&amp;WIDTH=450&amp;START_MA","XIMIZED=FALSE&amp;VAR:CALENDAR=US&amp;VAR:SYMBOL=HOT&amp;VAR:INDEX=0"}</definedName>
    <definedName name="_2486__FDSAUDITLINK__" localSheetId="2">{"fdsup://directions/FAT Viewer?action=UPDATE&amp;creator=factset&amp;DYN_ARGS=TRUE&amp;DOC_NAME=FAT:FQL_AUDITING_CLIENT_TEMPLATE.FAT&amp;display_string=Audit&amp;VAR:KEY=LCTWFGHC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PSC&amp;VAR:INDEX=0"}</definedName>
    <definedName name="_2486__FDSAUDITLINK__" hidden="1">{"fdsup://directions/FAT Viewer?action=UPDATE&amp;creator=factset&amp;DYN_ARGS=TRUE&amp;DOC_NAME=FAT:FQL_AUDITING_CLIENT_TEMPLATE.FAT&amp;display_string=Audit&amp;VAR:KEY=WVCDSDULMV&amp;VAR:QUERY=RkZfRU5UUlBSX1ZBTF9EQUlMWSg0MDE0MCk=&amp;WINDOW=FIRST_POPUP&amp;HEIGHT=450&amp;WIDTH=450&amp;START_MA","XIMIZED=FALSE&amp;VAR:CALENDAR=US&amp;VAR:SYMBOL=585284&amp;VAR:INDEX=0"}</definedName>
    <definedName name="_2487__FDSAUDITLINK__" localSheetId="2">{"fdsup://directions/FAT Viewer?action=UPDATE&amp;creator=factset&amp;DYN_ARGS=TRUE&amp;DOC_NAME=FAT:FQL_AUDITING_CLIENT_TEMPLATE.FAT&amp;display_string=Audit&amp;VAR:KEY=ZGTSFADAF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536488&amp;VAR:INDEX=0"}</definedName>
    <definedName name="_2487__FDSAUDITLINK__" hidden="1">{"fdsup://directions/FAT Viewer?action=UPDATE&amp;creator=factset&amp;DYN_ARGS=TRUE&amp;DOC_NAME=FAT:FQL_AUDITING_CLIENT_TEMPLATE.FAT&amp;display_string=Audit&amp;VAR:KEY=CPANGRCRYR&amp;VAR:QUERY=RkZfRU5UUlBSX1ZBTF9EQUlMWSg0MDE0MCk=&amp;WINDOW=FIRST_POPUP&amp;HEIGHT=450&amp;WIDTH=450&amp;START_MA","XIMIZED=FALSE&amp;VAR:CALENDAR=US&amp;VAR:SYMBOL=MAR&amp;VAR:INDEX=0"}</definedName>
    <definedName name="_2488__FDSAUDITLINK__" localSheetId="2">{"fdsup://directions/FAT Viewer?action=UPDATE&amp;creator=factset&amp;DYN_ARGS=TRUE&amp;DOC_NAME=FAT:FQL_AUDITING_CLIENT_TEMPLATE.FAT&amp;display_string=Audit&amp;VAR:KEY=ZGZSJWBWL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068720&amp;VAR:INDEX=0"}</definedName>
    <definedName name="_2488__FDSAUDITLINK__" hidden="1">{"fdsup://directions/FAT Viewer?action=UPDATE&amp;creator=factset&amp;DYN_ARGS=TRUE&amp;DOC_NAME=FAT:FQL_AUDITING_CLIENT_TEMPLATE.FAT&amp;display_string=Audit&amp;VAR:KEY=GPEZOTCPUX&amp;VAR:QUERY=RkZfRU5UUlBSX1ZBTF9EQUlMWSg0MDE0MCk=&amp;WINDOW=FIRST_POPUP&amp;HEIGHT=450&amp;WIDTH=450&amp;START_MA","XIMIZED=FALSE&amp;VAR:CALENDAR=US&amp;VAR:SYMBOL=CHH&amp;VAR:INDEX=0"}</definedName>
    <definedName name="_2489__FDSAUDITLINK__" localSheetId="2">{"fdsup://directions/FAT Viewer?action=UPDATE&amp;creator=factset&amp;DYN_ARGS=TRUE&amp;DOC_NAME=FAT:FQL_AUDITING_CLIENT_TEMPLATE.FAT&amp;display_string=Audit&amp;VAR:KEY=YXYTSZIPG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WSN&amp;VAR:INDEX=0"}</definedName>
    <definedName name="_2489__FDSAUDITLINK__" hidden="1">{"fdsup://directions/FAT Viewer?action=UPDATE&amp;creator=factset&amp;DYN_ARGS=TRUE&amp;DOC_NAME=FAT:FQL_AUDITING_CLIENT_TEMPLATE.FAT&amp;display_string=Audit&amp;VAR:KEY=QZSHSVOPUN&amp;VAR:QUERY=RkZfRU5UUlBSX1ZBTF9EQUlMWSg0MDE0MCk=&amp;WINDOW=FIRST_POPUP&amp;HEIGHT=450&amp;WIDTH=450&amp;START_MA","XIMIZED=FALSE&amp;VAR:CALENDAR=US&amp;VAR:SYMBOL=WYN&amp;VAR:INDEX=0"}</definedName>
    <definedName name="_249__________________123Graph_BCHART_1" hidden="1">#REF!</definedName>
    <definedName name="_249_______________123Graph_ACHART_9" hidden="1">#REF!</definedName>
    <definedName name="_249____123Graph_ACHART_8" hidden="1">#REF!</definedName>
    <definedName name="_249___123Graph_ACHART_8" hidden="1">#REF!</definedName>
    <definedName name="_249___123Graph_ACHART_9" hidden="1">#REF!</definedName>
    <definedName name="_249__FDSAUDITLINK__" localSheetId="2" hidden="1">{"fdsup://Directions/FactSet Auditing Viewer?action=AUDIT_VALUE&amp;DB=129&amp;ID1=53932010&amp;VALUEID=03101&amp;SDATE=2009&amp;PERIODTYPE=ANN_STD&amp;SCFT=3&amp;window=popup_no_bar&amp;width=385&amp;height=120&amp;START_MAXIMIZED=FALSE&amp;creator=factset&amp;display_string=Audit"}</definedName>
    <definedName name="_249__FDSAUDITLINK__" hidden="1">{"fdsup://directions/FAT Viewer?action=UPDATE&amp;creator=factset&amp;DYN_ARGS=TRUE&amp;DOC_NAME=FAT:FQL_AUDITING_CLIENT_TEMPLATE.FAT&amp;display_string=Audit&amp;VAR:KEY=ABEXUNOFER&amp;VAR:QUERY=KEZGX0VCSVREQV9PUEVSKExUTVMsNDA3MjQsLCxSUCxVU0QpQEZGX0VCSVREQV9PUEVSKExUTVNfU0VNSSw0M","DcyNCwsLFJQLFVTRCkp&amp;WINDOW=FIRST_POPUP&amp;HEIGHT=450&amp;WIDTH=450&amp;START_MAXIMIZED=FALSE&amp;VAR:CALENDAR=US&amp;VAR:SYMBOL=ARBA&amp;VAR:INDEX=0"}</definedName>
    <definedName name="_249__FDSAUDITLINK___1" localSheetId="2" hidden="1">{"fdsup://directions/FAT Viewer?action=UPDATE&amp;creator=factset&amp;DYN_ARGS=TRUE&amp;DOC_NAME=FAT:FQL_AUDITING_CLIENT_TEMPLATE.FAT&amp;display_string=Audit&amp;VAR:KEY=ABEXUNOFER&amp;VAR:QUERY=KEZGX0VCSVREQV9PUEVSKExUTVMsNDA3MjQsLCxSUCxVU0QpQEZGX0VCSVREQV9PUEVSKExUTVNfU0VNSSw0M","DcyNCwsLFJQLFVTRCkp&amp;WINDOW=FIRST_POPUP&amp;HEIGHT=450&amp;WIDTH=450&amp;START_MAXIMIZED=FALSE&amp;VAR:CALENDAR=US&amp;VAR:SYMBOL=ARBA&amp;VAR:INDEX=0"}</definedName>
    <definedName name="_249__FDSAUDITLINK___1" hidden="1">{"fdsup://directions/FAT Viewer?action=UPDATE&amp;creator=factset&amp;DYN_ARGS=TRUE&amp;DOC_NAME=FAT:FQL_AUDITING_CLIENT_TEMPLATE.FAT&amp;display_string=Audit&amp;VAR:KEY=ABEXUNOFER&amp;VAR:QUERY=KEZGX0VCSVREQV9PUEVSKExUTVMsNDA3MjQsLCxSUCxVU0QpQEZGX0VCSVREQV9PUEVSKExUTVNfU0VNSSw0M","DcyNCwsLFJQLFVTRCkp&amp;WINDOW=FIRST_POPUP&amp;HEIGHT=450&amp;WIDTH=450&amp;START_MAXIMIZED=FALSE&amp;VAR:CALENDAR=US&amp;VAR:SYMBOL=ARBA&amp;VAR:INDEX=0"}</definedName>
    <definedName name="_2490__FDSAUDITLINK__" localSheetId="2">{"fdsup://Directions/FactSet Auditing Viewer?action=AUDIT_VALUE&amp;DB=129&amp;ID1=46612K10&amp;VALUEID=02001&amp;SDATE=201002&amp;PERIODTYPE=QTR_STD&amp;window=popup_no_bar&amp;width=385&amp;height=120&amp;START_MAXIMIZED=FALSE&amp;creator=factset&amp;display_string=Audit"}</definedName>
    <definedName name="_2490__FDSAUDITLINK__" hidden="1">{"fdsup://directions/FAT Viewer?action=UPDATE&amp;creator=factset&amp;DYN_ARGS=TRUE&amp;DOC_NAME=FAT:FQL_AUDITING_CLIENT_TEMPLATE.FAT&amp;display_string=Audit&amp;VAR:KEY=MJKRUFUVWF&amp;VAR:QUERY=RkZfRU5UUlBSX1ZBTF9EQUlMWSg0MDEzNyk=&amp;WINDOW=FIRST_POPUP&amp;HEIGHT=450&amp;WIDTH=450&amp;START_MA","XIMIZED=FALSE&amp;VAR:CALENDAR=US&amp;VAR:SYMBOL=H&amp;VAR:INDEX=0"}</definedName>
    <definedName name="_2491__FDSAUDITLINK__" localSheetId="2">{"fdsup://directions/FAT Viewer?action=UPDATE&amp;creator=factset&amp;DYN_ARGS=TRUE&amp;DOC_NAME=FAT:FQL_AUDITING_CLIENT_TEMPLATE.FAT&amp;display_string=Audit&amp;VAR:KEY=FSTCZYVYZ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774372&amp;VAR:INDEX=0"}</definedName>
    <definedName name="_2491__FDSAUDITLINK__" hidden="1">{"fdsup://directions/FAT Viewer?action=UPDATE&amp;creator=factset&amp;DYN_ARGS=TRUE&amp;DOC_NAME=FAT:FQL_AUDITING_CLIENT_TEMPLATE.FAT&amp;display_string=Audit&amp;VAR:KEY=WBKRIJKLCR&amp;VAR:QUERY=RkZfRU5UUlBSX1ZBTF9EQUlMWSg0MDEzNyk=&amp;WINDOW=FIRST_POPUP&amp;HEIGHT=450&amp;WIDTH=450&amp;START_MA","XIMIZED=FALSE&amp;VAR:CALENDAR=US&amp;VAR:SYMBOL=HOT&amp;VAR:INDEX=0"}</definedName>
    <definedName name="_2492__FDSAUDITLINK__" localSheetId="2">{"fdsup://directions/FAT Viewer?action=UPDATE&amp;creator=factset&amp;DYN_ARGS=TRUE&amp;DOC_NAME=FAT:FQL_AUDITING_CLIENT_TEMPLATE.FAT&amp;display_string=Audit&amp;VAR:KEY=FSTAVQDO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BA&amp;VAR:INDEX=0"}</definedName>
    <definedName name="_2492__FDSAUDITLINK__" hidden="1">{"fdsup://directions/FAT Viewer?action=UPDATE&amp;creator=factset&amp;DYN_ARGS=TRUE&amp;DOC_NAME=FAT:FQL_AUDITING_CLIENT_TEMPLATE.FAT&amp;display_string=Audit&amp;VAR:KEY=GLQLMNIJSH&amp;VAR:QUERY=RkZfRU5UUlBSX1ZBTF9EQUlMWSg0MDEzNyk=&amp;WINDOW=FIRST_POPUP&amp;HEIGHT=450&amp;WIDTH=450&amp;START_MA","XIMIZED=FALSE&amp;VAR:CALENDAR=US&amp;VAR:SYMBOL=585284&amp;VAR:INDEX=0"}</definedName>
    <definedName name="_2493__FDSAUDITLINK__" localSheetId="2">{"fdsup://directions/FAT Viewer?action=UPDATE&amp;creator=factset&amp;DYN_ARGS=TRUE&amp;DOC_NAME=FAT:FQL_AUDITING_CLIENT_TEMPLATE.FAT&amp;display_string=Audit&amp;VAR:KEY=JYJAHCLI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NQR&amp;VAR:INDEX=0"}</definedName>
    <definedName name="_2493__FDSAUDITLINK__" hidden="1">{"fdsup://directions/FAT Viewer?action=UPDATE&amp;creator=factset&amp;DYN_ARGS=TRUE&amp;DOC_NAME=FAT:FQL_AUDITING_CLIENT_TEMPLATE.FAT&amp;display_string=Audit&amp;VAR:KEY=MTIDIZGHMB&amp;VAR:QUERY=RkZfRU5UUlBSX1ZBTF9EQUlMWSg0MDEzNyk=&amp;WINDOW=FIRST_POPUP&amp;HEIGHT=450&amp;WIDTH=450&amp;START_MA","XIMIZED=FALSE&amp;VAR:CALENDAR=US&amp;VAR:SYMBOL=MAR&amp;VAR:INDEX=0"}</definedName>
    <definedName name="_2494__FDSAUDITLINK__" localSheetId="2">{"fdsup://directions/FAT Viewer?action=UPDATE&amp;creator=factset&amp;DYN_ARGS=TRUE&amp;DOC_NAME=FAT:FQL_AUDITING_CLIENT_TEMPLATE.FAT&amp;display_string=Audit&amp;VAR:KEY=FQDUTAJIR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CRS&amp;VAR:INDEX=0"}</definedName>
    <definedName name="_2494__FDSAUDITLINK__" hidden="1">{"fdsup://directions/FAT Viewer?action=UPDATE&amp;creator=factset&amp;DYN_ARGS=TRUE&amp;DOC_NAME=FAT:FQL_AUDITING_CLIENT_TEMPLATE.FAT&amp;display_string=Audit&amp;VAR:KEY=KVSPWVMZOV&amp;VAR:QUERY=RkZfRU5UUlBSX1ZBTF9EQUlMWSg0MDEzNyk=&amp;WINDOW=FIRST_POPUP&amp;HEIGHT=450&amp;WIDTH=450&amp;START_MA","XIMIZED=FALSE&amp;VAR:CALENDAR=US&amp;VAR:SYMBOL=CHH&amp;VAR:INDEX=0"}</definedName>
    <definedName name="_2495__FDSAUDITLINK__" localSheetId="2">{"fdsup://directions/FAT Viewer?action=UPDATE&amp;creator=factset&amp;DYN_ARGS=TRUE&amp;DOC_NAME=FAT:FQL_AUDITING_CLIENT_TEMPLATE.FAT&amp;display_string=Audit&amp;VAR:KEY=LAPUNELM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RN&amp;VAR:INDEX=0"}</definedName>
    <definedName name="_2495__FDSAUDITLINK__" hidden="1">{"fdsup://directions/FAT Viewer?action=UPDATE&amp;creator=factset&amp;DYN_ARGS=TRUE&amp;DOC_NAME=FAT:FQL_AUDITING_CLIENT_TEMPLATE.FAT&amp;display_string=Audit&amp;VAR:KEY=UPEBQZINIH&amp;VAR:QUERY=RkZfRU5UUlBSX1ZBTF9EQUlMWSg0MDEzNyk=&amp;WINDOW=FIRST_POPUP&amp;HEIGHT=450&amp;WIDTH=450&amp;START_MA","XIMIZED=FALSE&amp;VAR:CALENDAR=US&amp;VAR:SYMBOL=WYN&amp;VAR:INDEX=0"}</definedName>
    <definedName name="_2496__FDSAUDITLINK__" localSheetId="2">{"fdsup://directions/FAT Viewer?action=UPDATE&amp;creator=factset&amp;DYN_ARGS=TRUE&amp;DOC_NAME=FAT:FQL_AUDITING_CLIENT_TEMPLATE.FAT&amp;display_string=Audit&amp;VAR:KEY=HOPQRQRWLG&amp;VAR:QUERY=KEZTTF9ORVRfSU5DKE5PVyxOT1csRlNBLCxVU0QpQEZGX05FVF9JTkMoTFRNUywwLCwsLFVTRCkp&amp;WINDOW=F","IRST_POPUP&amp;HEIGHT=450&amp;WIDTH=450&amp;START_MAXIMIZED=FALSE&amp;VAR:CALENDAR=US&amp;VAR:SYMBOL=GVP&amp;VAR:INDEX=0"}</definedName>
    <definedName name="_2496__FDSAUDITLINK__" hidden="1">{"fdsup://directions/FAT Viewer?action=UPDATE&amp;creator=factset&amp;DYN_ARGS=TRUE&amp;DOC_NAME=FAT:FQL_AUDITING_CLIENT_TEMPLATE.FAT&amp;display_string=Audit&amp;VAR:KEY=MPCTAVOVKJ&amp;VAR:QUERY=RkZfRU5UUlBSX1ZBTF9EQUlMWSg0MDEzNik=&amp;WINDOW=FIRST_POPUP&amp;HEIGHT=450&amp;WIDTH=450&amp;START_MA","XIMIZED=FALSE&amp;VAR:CALENDAR=US&amp;VAR:SYMBOL=H&amp;VAR:INDEX=0"}</definedName>
    <definedName name="_2497__FDSAUDITLINK__" localSheetId="2">{"fdsup://directions/FAT Viewer?action=UPDATE&amp;creator=factset&amp;DYN_ARGS=TRUE&amp;DOC_NAME=FAT:FQL_AUDITING_CLIENT_TEMPLATE.FAT&amp;display_string=Audit&amp;VAR:KEY=REZSDYBUXI&amp;VAR:QUERY=KEZTTF9ORVRfSU5DKE5PVyxOT1csRlNBLCxVU0QpQEZGX05FVF9JTkMoTFRNUywwLCwsLFVTRCkp&amp;WINDOW=F","IRST_POPUP&amp;HEIGHT=450&amp;WIDTH=450&amp;START_MAXIMIZED=FALSE&amp;VAR:CALENDAR=US&amp;VAR:SYMBOL=403191&amp;VAR:INDEX=0"}</definedName>
    <definedName name="_2497__FDSAUDITLINK__" hidden="1">{"fdsup://directions/FAT Viewer?action=UPDATE&amp;creator=factset&amp;DYN_ARGS=TRUE&amp;DOC_NAME=FAT:FQL_AUDITING_CLIENT_TEMPLATE.FAT&amp;display_string=Audit&amp;VAR:KEY=MDQFMNINID&amp;VAR:QUERY=RkZfRU5UUlBSX1ZBTF9EQUlMWSg0MDEzNik=&amp;WINDOW=FIRST_POPUP&amp;HEIGHT=450&amp;WIDTH=450&amp;START_MA","XIMIZED=FALSE&amp;VAR:CALENDAR=US&amp;VAR:SYMBOL=HOT&amp;VAR:INDEX=0"}</definedName>
    <definedName name="_2498__FDSAUDITLINK__" localSheetId="2">{"fdsup://directions/FAT Viewer?action=UPDATE&amp;creator=factset&amp;DYN_ARGS=TRUE&amp;DOC_NAME=FAT:FQL_AUDITING_CLIENT_TEMPLATE.FAT&amp;display_string=Audit&amp;VAR:KEY=PCNMJSPWTO&amp;VAR:QUERY=KEZTTF9ORVRfSU5DKE5PVyxOT1csRlNBLCxVU0QpQEZGX05FVF9JTkMoTFRNUywwLCwsLFVTRCkp&amp;WINDOW=F","IRST_POPUP&amp;HEIGHT=450&amp;WIDTH=450&amp;START_MAXIMIZED=FALSE&amp;VAR:CALENDAR=US&amp;VAR:SYMBOL=PDFS&amp;VAR:INDEX=0"}</definedName>
    <definedName name="_2498__FDSAUDITLINK__" hidden="1">{"fdsup://directions/FAT Viewer?action=UPDATE&amp;creator=factset&amp;DYN_ARGS=TRUE&amp;DOC_NAME=FAT:FQL_AUDITING_CLIENT_TEMPLATE.FAT&amp;display_string=Audit&amp;VAR:KEY=IDQDYXUDKX&amp;VAR:QUERY=RkZfRU5UUlBSX1ZBTF9EQUlMWSg0MDEzNik=&amp;WINDOW=FIRST_POPUP&amp;HEIGHT=450&amp;WIDTH=450&amp;START_MA","XIMIZED=FALSE&amp;VAR:CALENDAR=US&amp;VAR:SYMBOL=585284&amp;VAR:INDEX=0"}</definedName>
    <definedName name="_2499__FDSAUDITLINK__" localSheetId="2">{"fdsup://directions/FAT Viewer?action=UPDATE&amp;creator=factset&amp;DYN_ARGS=TRUE&amp;DOC_NAME=FAT:FQL_AUDITING_CLIENT_TEMPLATE.FAT&amp;display_string=Audit&amp;VAR:KEY=BIFQRWNQLS&amp;VAR:QUERY=KEZTTF9ORVRfSU5DKE5PVyxOT1csRlNBLCxVU0QpQEZGX05FVF9JTkMoTFRNUywwLCwsLFVTRCkp&amp;WINDOW=F","IRST_POPUP&amp;HEIGHT=450&amp;WIDTH=450&amp;START_MAXIMIZED=FALSE&amp;VAR:CALENDAR=US&amp;VAR:SYMBOL=212419&amp;VAR:INDEX=0"}</definedName>
    <definedName name="_2499__FDSAUDITLINK__" hidden="1">{"fdsup://directions/FAT Viewer?action=UPDATE&amp;creator=factset&amp;DYN_ARGS=TRUE&amp;DOC_NAME=FAT:FQL_AUDITING_CLIENT_TEMPLATE.FAT&amp;display_string=Audit&amp;VAR:KEY=MZSDKFIZMV&amp;VAR:QUERY=RkZfRU5UUlBSX1ZBTF9EQUlMWSg0MDEzNik=&amp;WINDOW=FIRST_POPUP&amp;HEIGHT=450&amp;WIDTH=450&amp;START_MA","XIMIZED=FALSE&amp;VAR:CALENDAR=US&amp;VAR:SYMBOL=MAR&amp;VAR:INDEX=0"}</definedName>
    <definedName name="_24ALA642C761" hidden="1">#N/A</definedName>
    <definedName name="_25">#REF!</definedName>
    <definedName name="_25_____________________123Graph_BCHART_5" hidden="1">#REF!</definedName>
    <definedName name="_25__________________123Graph_BCHART_5" hidden="1">#REF!</definedName>
    <definedName name="_25______123Graph_BCHART_4" hidden="1">#REF!</definedName>
    <definedName name="_25______123Graph_BCHART_5" hidden="1">#REF!</definedName>
    <definedName name="_25__123Graph_ACHART_1" hidden="1">#REF!</definedName>
    <definedName name="_25__123Graph_ACHART_19" hidden="1">#REF!</definedName>
    <definedName name="_25__123Graph_ACHART_2A" hidden="1">#REF!</definedName>
    <definedName name="_25__123Graph_ACHART_3" hidden="1">#REF!</definedName>
    <definedName name="_25__123Graph_AChart_6" hidden="1">#REF!</definedName>
    <definedName name="_25__123Graph_ACHART_8" hidden="1">#REF!</definedName>
    <definedName name="_25__123Graph_AQRE_S_BY_TYPE" hidden="1">#REF!</definedName>
    <definedName name="_25__123Graph_BCHART_19" hidden="1">#REF!</definedName>
    <definedName name="_25__123Graph_BCHART_4" hidden="1">#REF!</definedName>
    <definedName name="_25__123Graph_BCHART_5" hidden="1">#REF!</definedName>
    <definedName name="_25__123Graph_BGROWTH_REVS_A" hidden="1">#REF!</definedName>
    <definedName name="_25__123Graph_BTAX_CREDIT" hidden="1">#REF!</definedName>
    <definedName name="_25__123Graph_BWAGES_BY_B_U" hidden="1">#REF!</definedName>
    <definedName name="_25__123Graph_CCHART_10A" hidden="1">#REF!</definedName>
    <definedName name="_25__123Graph_CCHART_13" hidden="1">#REF!</definedName>
    <definedName name="_25__123Graph_CChart_18K" hidden="1">#REF!</definedName>
    <definedName name="_25__123Graph_CSENS_COMPARISON" hidden="1">#REF!</definedName>
    <definedName name="_25__123Graph_DSUPPLIES_BY_B_U" hidden="1">#REF!</definedName>
    <definedName name="_25__123Graph_ECHART_7" hidden="1">#REF!</definedName>
    <definedName name="_25__123Graph_ECONTRACT_BY_B_U" hidden="1">#REF!</definedName>
    <definedName name="_25__123Graph_EQRE_S_BY_CO." hidden="1">#REF!</definedName>
    <definedName name="_25__123Graph_ESUPPLIES_BY_B_U" hidden="1">#REF!</definedName>
    <definedName name="_25__123Graph_EWAGES_BY_B_U" hidden="1">#REF!</definedName>
    <definedName name="_25__123Graph_FCHART_5" hidden="1">#REF!</definedName>
    <definedName name="_25__123Graph_XCHART_10" hidden="1">#REF!</definedName>
    <definedName name="_25__123Graph_XCHART_4" hidden="1">#REF!</definedName>
    <definedName name="_25__123Graph_XCHART_5" hidden="1">#REF!</definedName>
    <definedName name="_25__FDSAUDITLINK__" localSheetId="2" hidden="1">{"fdsup://directions/FAT Viewer?action=UPDATE&amp;creator=factset&amp;DYN_ARGS=TRUE&amp;DOC_NAME=FAT:FQL_AUDITING_CLIENT_TEMPLATE.FAT&amp;display_string=Audit&amp;VAR:KEY=SNAFMLSTQJ&amp;VAR:QUERY=RkZfRUJJVERBX0lCKCdRVFInLDM5OTk0KQ==&amp;WINDOW=FIRST_POPUP&amp;HEIGHT=450&amp;WIDTH=450&amp;START_MA","XIMIZED=FALSE&amp;VAR:CALENDAR=US&amp;VAR:SYMBOL=TWP&amp;VAR:INDEX=0"}</definedName>
    <definedName name="_25__FDSAUDITLINK__" hidden="1">{"fdsup://Directions/FactSet Auditing Viewer?action=AUDIT_VALUE&amp;DB=129&amp;ID1=G0260210&amp;VALUEID=07011&amp;SDATE=2010&amp;PERIODTYPE=ANN_STD&amp;SCFT=3&amp;window=popup_no_bar&amp;width=385&amp;height=120&amp;START_MAXIMIZED=FALSE&amp;creator=factset&amp;display_string=Audit"}</definedName>
    <definedName name="_25__FDSAUDITLINK___1" localSheetId="2" hidden="1">{"fdsup://Directions/FactSet Auditing Viewer?action=AUDIT_VALUE&amp;DB=129&amp;ID1=G0260210&amp;VALUEID=07011&amp;SDATE=2010&amp;PERIODTYPE=ANN_STD&amp;SCFT=3&amp;window=popup_no_bar&amp;width=385&amp;height=120&amp;START_MAXIMIZED=FALSE&amp;creator=factset&amp;display_string=Audit"}</definedName>
    <definedName name="_25__FDSAUDITLINK___1" hidden="1">{"fdsup://Directions/FactSet Auditing Viewer?action=AUDIT_VALUE&amp;DB=129&amp;ID1=G0260210&amp;VALUEID=07011&amp;SDATE=2010&amp;PERIODTYPE=ANN_STD&amp;SCFT=3&amp;window=popup_no_bar&amp;width=385&amp;height=120&amp;START_MAXIMIZED=FALSE&amp;creator=factset&amp;display_string=Audit"}</definedName>
    <definedName name="_25_0__123Grap" hidden="1">#REF!</definedName>
    <definedName name="_250__________________123Graph_BCHART_17" hidden="1">#REF!</definedName>
    <definedName name="_250_______________123Graph_BCHART_1" hidden="1">#REF!</definedName>
    <definedName name="_250____123Graph_ACHART_9" hidden="1">#REF!</definedName>
    <definedName name="_250___123Graph_ACHART_9" hidden="1">#REF!</definedName>
    <definedName name="_250___123Graph_BCHART_1" hidden="1">#REF!</definedName>
    <definedName name="_250__123Graph_CCHART_10A" hidden="1">#REF!</definedName>
    <definedName name="_250__123Graph_LBL_ACHART_3" hidden="1">#REF!</definedName>
    <definedName name="_250__FDSAUDITLINK__" localSheetId="2" hidden="1">{"fdsup://Directions/FactSet Auditing Viewer?action=AUDIT_VALUE&amp;DB=129&amp;ID1=53932010&amp;VALUEID=03101&amp;SDATE=2010&amp;PERIODTYPE=ANN_STD&amp;SCFT=3&amp;window=popup_no_bar&amp;width=385&amp;height=120&amp;START_MAXIMIZED=FALSE&amp;creator=factset&amp;display_string=Audit"}</definedName>
    <definedName name="_250__FDSAUDITLINK__" hidden="1">{"fdsup://directions/FAT Viewer?action=UPDATE&amp;creator=factset&amp;DYN_ARGS=TRUE&amp;DOC_NAME=FAT:FQL_AUDITING_CLIENT_TEMPLATE.FAT&amp;display_string=Audit&amp;VAR:KEY=KFUXCHUHSN&amp;VAR:QUERY=KEZGX0VCSVRfT1BFUihMVE1TLDQwNzI0LCwsUlAsVVNEKUBGRl9FQklUX09QRVIoTFRNU19TRU1JLDQwNzI0L","CwsUlAsVVNEKSk=&amp;WINDOW=FIRST_POPUP&amp;HEIGHT=450&amp;WIDTH=450&amp;START_MAXIMIZED=FALSE&amp;VAR:CALENDAR=US&amp;VAR:SYMBOL=FIRE&amp;VAR:INDEX=0"}</definedName>
    <definedName name="_250__FDSAUDITLINK___1" localSheetId="2" hidden="1">{"fdsup://directions/FAT Viewer?action=UPDATE&amp;creator=factset&amp;DYN_ARGS=TRUE&amp;DOC_NAME=FAT:FQL_AUDITING_CLIENT_TEMPLATE.FAT&amp;display_string=Audit&amp;VAR:KEY=KFUXCHUHSN&amp;VAR:QUERY=KEZGX0VCSVRfT1BFUihMVE1TLDQwNzI0LCwsUlAsVVNEKUBGRl9FQklUX09QRVIoTFRNU19TRU1JLDQwNzI0L","CwsUlAsVVNEKSk=&amp;WINDOW=FIRST_POPUP&amp;HEIGHT=450&amp;WIDTH=450&amp;START_MAXIMIZED=FALSE&amp;VAR:CALENDAR=US&amp;VAR:SYMBOL=FIRE&amp;VAR:INDEX=0"}</definedName>
    <definedName name="_250__FDSAUDITLINK___1" hidden="1">{"fdsup://directions/FAT Viewer?action=UPDATE&amp;creator=factset&amp;DYN_ARGS=TRUE&amp;DOC_NAME=FAT:FQL_AUDITING_CLIENT_TEMPLATE.FAT&amp;display_string=Audit&amp;VAR:KEY=KFUXCHUHSN&amp;VAR:QUERY=KEZGX0VCSVRfT1BFUihMVE1TLDQwNzI0LCwsUlAsVVNEKUBGRl9FQklUX09QRVIoTFRNU19TRU1JLDQwNzI0L","CwsUlAsVVNEKSk=&amp;WINDOW=FIRST_POPUP&amp;HEIGHT=450&amp;WIDTH=450&amp;START_MAXIMIZED=FALSE&amp;VAR:CALENDAR=US&amp;VAR:SYMBOL=FIRE&amp;VAR:INDEX=0"}</definedName>
    <definedName name="_2500__FDSAUDITLINK__" localSheetId="2">{"fdsup://directions/FAT Viewer?action=UPDATE&amp;creator=factset&amp;DYN_ARGS=TRUE&amp;DOC_NAME=FAT:FQL_AUDITING_CLIENT_TEMPLATE.FAT&amp;display_string=Audit&amp;VAR:KEY=POHOFOVOZC&amp;VAR:QUERY=KEZTTF9ORVRfSU5DKE5PVyxOT1csRlNBLCxVU0QpQEZGX05FVF9JTkMoTFRNUywwLCwsLFVTRCkp&amp;WINDOW=F","IRST_POPUP&amp;HEIGHT=450&amp;WIDTH=450&amp;START_MAXIMIZED=FALSE&amp;VAR:CALENDAR=US&amp;VAR:SYMBOL=GRB&amp;VAR:INDEX=0"}</definedName>
    <definedName name="_2500__FDSAUDITLINK__" hidden="1">{"fdsup://directions/FAT Viewer?action=UPDATE&amp;creator=factset&amp;DYN_ARGS=TRUE&amp;DOC_NAME=FAT:FQL_AUDITING_CLIENT_TEMPLATE.FAT&amp;display_string=Audit&amp;VAR:KEY=UHMNKVYRQB&amp;VAR:QUERY=RkZfRU5UUlBSX1ZBTF9EQUlMWSg0MDEzNik=&amp;WINDOW=FIRST_POPUP&amp;HEIGHT=450&amp;WIDTH=450&amp;START_MA","XIMIZED=FALSE&amp;VAR:CALENDAR=US&amp;VAR:SYMBOL=CHH&amp;VAR:INDEX=0"}</definedName>
    <definedName name="_2501__FDSAUDITLINK__" localSheetId="2">{"fdsup://directions/FAT Viewer?action=UPDATE&amp;creator=factset&amp;DYN_ARGS=TRUE&amp;DOC_NAME=FAT:FQL_AUDITING_CLIENT_TEMPLATE.FAT&amp;display_string=Audit&amp;VAR:KEY=NSLSNGXKHC&amp;VAR:QUERY=KEZTTF9ORVRfSU5DKE5PVyxOT1csRlNBLCxVU0QpQEZGX05FVF9JTkMoTFRNUywwLCwsLFVTRCkp&amp;WINDOW=F","IRST_POPUP&amp;HEIGHT=450&amp;WIDTH=450&amp;START_MAXIMIZED=FALSE&amp;VAR:CALENDAR=US&amp;VAR:SYMBOL=LAVA&amp;VAR:INDEX=0"}</definedName>
    <definedName name="_2501__FDSAUDITLINK__" hidden="1">{"fdsup://directions/FAT Viewer?action=UPDATE&amp;creator=factset&amp;DYN_ARGS=TRUE&amp;DOC_NAME=FAT:FQL_AUDITING_CLIENT_TEMPLATE.FAT&amp;display_string=Audit&amp;VAR:KEY=ULMDYZGJST&amp;VAR:QUERY=RkZfRU5UUlBSX1ZBTF9EQUlMWSg0MDEzNik=&amp;WINDOW=FIRST_POPUP&amp;HEIGHT=450&amp;WIDTH=450&amp;START_MA","XIMIZED=FALSE&amp;VAR:CALENDAR=US&amp;VAR:SYMBOL=WYN&amp;VAR:INDEX=0"}</definedName>
    <definedName name="_2502__FDSAUDITLINK__" localSheetId="2">{"fdsup://directions/FAT Viewer?action=UPDATE&amp;creator=factset&amp;DYN_ARGS=TRUE&amp;DOC_NAME=FAT:FQL_AUDITING_CLIENT_TEMPLATE.FAT&amp;display_string=Audit&amp;VAR:KEY=DSPERYVAJS&amp;VAR:QUERY=KEZTTF9ORVRfSU5DKE5PVyxOT1csRlNBLCxVU0QpQEZGX05FVF9JTkMoTFRNUywwLCwsLFVTRCkp&amp;WINDOW=F","IRST_POPUP&amp;HEIGHT=450&amp;WIDTH=450&amp;START_MAXIMIZED=FALSE&amp;VAR:CALENDAR=US&amp;VAR:SYMBOL=597791&amp;VAR:INDEX=0"}</definedName>
    <definedName name="_2502__FDSAUDITLINK__" hidden="1">{"fdsup://directions/FAT Viewer?action=UPDATE&amp;creator=factset&amp;DYN_ARGS=TRUE&amp;DOC_NAME=FAT:FQL_AUDITING_CLIENT_TEMPLATE.FAT&amp;display_string=Audit&amp;VAR:KEY=OFEPIZSXWR&amp;VAR:QUERY=RkZfRU5UUlBSX1ZBTF9EQUlMWSg0MDEzNSk=&amp;WINDOW=FIRST_POPUP&amp;HEIGHT=450&amp;WIDTH=450&amp;START_MA","XIMIZED=FALSE&amp;VAR:CALENDAR=US&amp;VAR:SYMBOL=H&amp;VAR:INDEX=0"}</definedName>
    <definedName name="_2503__FDSAUDITLINK__" localSheetId="2">{"fdsup://directions/FAT Viewer?action=UPDATE&amp;creator=factset&amp;DYN_ARGS=TRUE&amp;DOC_NAME=FAT:FQL_AUDITING_CLIENT_TEMPLATE.FAT&amp;display_string=Audit&amp;VAR:KEY=FOLEZORCTE&amp;VAR:QUERY=KEZTTF9ORVRfSU5DKE5PVyxOT1csRlNBLCxVU0QpQEZGX05FVF9JTkMoTFRNUywwLCwsLFVTRCkp&amp;WINDOW=F","IRST_POPUP&amp;HEIGHT=450&amp;WIDTH=450&amp;START_MAXIMIZED=FALSE&amp;VAR:CALENDAR=US&amp;VAR:SYMBOL=563396&amp;VAR:INDEX=0"}</definedName>
    <definedName name="_2503__FDSAUDITLINK__" hidden="1">{"fdsup://directions/FAT Viewer?action=UPDATE&amp;creator=factset&amp;DYN_ARGS=TRUE&amp;DOC_NAME=FAT:FQL_AUDITING_CLIENT_TEMPLATE.FAT&amp;display_string=Audit&amp;VAR:KEY=KZCDUBEFSX&amp;VAR:QUERY=RkZfRU5UUlBSX1ZBTF9EQUlMWSg0MDEzNSk=&amp;WINDOW=FIRST_POPUP&amp;HEIGHT=450&amp;WIDTH=450&amp;START_MA","XIMIZED=FALSE&amp;VAR:CALENDAR=US&amp;VAR:SYMBOL=HOT&amp;VAR:INDEX=0"}</definedName>
    <definedName name="_2504__FDSAUDITLINK__" localSheetId="2">{"fdsup://directions/FAT Viewer?action=UPDATE&amp;creator=factset&amp;DYN_ARGS=TRUE&amp;DOC_NAME=FAT:FQL_AUDITING_CLIENT_TEMPLATE.FAT&amp;display_string=Audit&amp;VAR:KEY=XQFQFGJCRS&amp;VAR:QUERY=KEZTTF9ORVRfSU5DKE5PVyxOT1csRlNBLCxVU0QpQEZGX05FVF9JTkMoTFRNUywwLCwsLFVTRCkp&amp;WINDOW=F","IRST_POPUP&amp;HEIGHT=450&amp;WIDTH=450&amp;START_MAXIMIZED=FALSE&amp;VAR:CALENDAR=US&amp;VAR:SYMBOL=ACCL&amp;VAR:INDEX=0"}</definedName>
    <definedName name="_2504__FDSAUDITLINK__" hidden="1">{"fdsup://directions/FAT Viewer?action=UPDATE&amp;creator=factset&amp;DYN_ARGS=TRUE&amp;DOC_NAME=FAT:FQL_AUDITING_CLIENT_TEMPLATE.FAT&amp;display_string=Audit&amp;VAR:KEY=WNOXIJCFQZ&amp;VAR:QUERY=RkZfRU5UUlBSX1ZBTF9EQUlMWSg0MDEzNSk=&amp;WINDOW=FIRST_POPUP&amp;HEIGHT=450&amp;WIDTH=450&amp;START_MA","XIMIZED=FALSE&amp;VAR:CALENDAR=US&amp;VAR:SYMBOL=585284&amp;VAR:INDEX=0"}</definedName>
    <definedName name="_2505__FDSAUDITLINK__" localSheetId="2">{"fdsup://directions/FAT Viewer?action=UPDATE&amp;creator=factset&amp;DYN_ARGS=TRUE&amp;DOC_NAME=FAT:FQL_AUDITING_CLIENT_TEMPLATE.FAT&amp;display_string=Audit&amp;VAR:KEY=NUPETKFWRO&amp;VAR:QUERY=KEZTTF9ORVRfSU5DKE5PVyxOT1csRlNBLCxVU0QpQEZGX05FVF9JTkMoTFRNUywwLCwsLFVTRCkp&amp;WINDOW=F","IRST_POPUP&amp;HEIGHT=450&amp;WIDTH=450&amp;START_MAXIMIZED=FALSE&amp;VAR:CALENDAR=US&amp;VAR:SYMBOL=TDSC&amp;VAR:INDEX=0"}</definedName>
    <definedName name="_2505__FDSAUDITLINK__" hidden="1">{"fdsup://directions/FAT Viewer?action=UPDATE&amp;creator=factset&amp;DYN_ARGS=TRUE&amp;DOC_NAME=FAT:FQL_AUDITING_CLIENT_TEMPLATE.FAT&amp;display_string=Audit&amp;VAR:KEY=GPKZCBCFQP&amp;VAR:QUERY=RkZfRU5UUlBSX1ZBTF9EQUlMWSg0MDEzNSk=&amp;WINDOW=FIRST_POPUP&amp;HEIGHT=450&amp;WIDTH=450&amp;START_MA","XIMIZED=FALSE&amp;VAR:CALENDAR=US&amp;VAR:SYMBOL=MAR&amp;VAR:INDEX=0"}</definedName>
    <definedName name="_2506__FDSAUDITLINK__" localSheetId="2">{"fdsup://directions/FAT Viewer?action=UPDATE&amp;creator=factset&amp;DYN_ARGS=TRUE&amp;DOC_NAME=FAT:FQL_AUDITING_CLIENT_TEMPLATE.FAT&amp;display_string=Audit&amp;VAR:KEY=VSHOBOBYXI&amp;VAR:QUERY=KEZTTF9ORVRfSU5DKE5PVyxOT1csRlNBLCxVU0QpQEZGX05FVF9JTkMoTFRNUywwLCwsLFVTRCkp&amp;WINDOW=F","IRST_POPUP&amp;HEIGHT=450&amp;WIDTH=450&amp;START_MAXIMIZED=FALSE&amp;VAR:CALENDAR=US&amp;VAR:SYMBOL=AVID&amp;VAR:INDEX=0"}</definedName>
    <definedName name="_2506__FDSAUDITLINK__" hidden="1">{"fdsup://directions/FAT Viewer?action=UPDATE&amp;creator=factset&amp;DYN_ARGS=TRUE&amp;DOC_NAME=FAT:FQL_AUDITING_CLIENT_TEMPLATE.FAT&amp;display_string=Audit&amp;VAR:KEY=SVWTKFMNMN&amp;VAR:QUERY=RkZfRU5UUlBSX1ZBTF9EQUlMWSg0MDEzNSk=&amp;WINDOW=FIRST_POPUP&amp;HEIGHT=450&amp;WIDTH=450&amp;START_MA","XIMIZED=FALSE&amp;VAR:CALENDAR=US&amp;VAR:SYMBOL=CHH&amp;VAR:INDEX=0"}</definedName>
    <definedName name="_2507__FDSAUDITLINK__" localSheetId="2">{"fdsup://Directions/FactSet Auditing Viewer?action=AUDIT_VALUE&amp;DB=129&amp;ID1=21031310&amp;VALUEID=02001&amp;SDATE=201002&amp;PERIODTYPE=QTR_STD&amp;window=popup_no_bar&amp;width=385&amp;height=120&amp;START_MAXIMIZED=FALSE&amp;creator=factset&amp;display_string=Audit"}</definedName>
    <definedName name="_2507__FDSAUDITLINK__" hidden="1">{"fdsup://directions/FAT Viewer?action=UPDATE&amp;creator=factset&amp;DYN_ARGS=TRUE&amp;DOC_NAME=FAT:FQL_AUDITING_CLIENT_TEMPLATE.FAT&amp;display_string=Audit&amp;VAR:KEY=UBGDQNKHKZ&amp;VAR:QUERY=RkZfRU5UUlBSX1ZBTF9EQUlMWSg0MDEzNSk=&amp;WINDOW=FIRST_POPUP&amp;HEIGHT=450&amp;WIDTH=450&amp;START_MA","XIMIZED=FALSE&amp;VAR:CALENDAR=US&amp;VAR:SYMBOL=WYN&amp;VAR:INDEX=0"}</definedName>
    <definedName name="_2508__FDSAUDITLINK__" localSheetId="2">{"fdsup://directions/FAT Viewer?action=UPDATE&amp;creator=factset&amp;DYN_ARGS=TRUE&amp;DOC_NAME=FAT:FQL_AUDITING_CLIENT_TEMPLATE.FAT&amp;display_string=Audit&amp;VAR:KEY=FGNEZAJIXA&amp;VAR:QUERY=KEZTTF9ORVRfSU5DKE5PVyxOT1csRlNBLCxVU0QpQEZGX05FVF9JTkMoTFRNUywwLCwsLFVTRCkp&amp;WINDOW=F","IRST_POPUP&amp;HEIGHT=450&amp;WIDTH=450&amp;START_MAXIMIZED=FALSE&amp;VAR:CALENDAR=US&amp;VAR:SYMBOL=MENT&amp;VAR:INDEX=0"}</definedName>
    <definedName name="_2508__FDSAUDITLINK__" hidden="1">{"fdsup://directions/FAT Viewer?action=UPDATE&amp;creator=factset&amp;DYN_ARGS=TRUE&amp;DOC_NAME=FAT:FQL_AUDITING_CLIENT_TEMPLATE.FAT&amp;display_string=Audit&amp;VAR:KEY=ENEPOJKFGL&amp;VAR:QUERY=RkZfRU5UUlBSX1ZBTF9EQUlMWSg0MDEzNCk=&amp;WINDOW=FIRST_POPUP&amp;HEIGHT=450&amp;WIDTH=450&amp;START_MA","XIMIZED=FALSE&amp;VAR:CALENDAR=US&amp;VAR:SYMBOL=H&amp;VAR:INDEX=0"}</definedName>
    <definedName name="_2509__FDSAUDITLINK__" localSheetId="2">{"fdsup://directions/FAT Viewer?action=UPDATE&amp;creator=factset&amp;DYN_ARGS=TRUE&amp;DOC_NAME=FAT:FQL_AUDITING_CLIENT_TEMPLATE.FAT&amp;display_string=Audit&amp;VAR:KEY=LYJYPSFQZ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15CMQ&amp;VAR:INDEX=0"}</definedName>
    <definedName name="_2509__FDSAUDITLINK__" hidden="1">{"fdsup://directions/FAT Viewer?action=UPDATE&amp;creator=factset&amp;DYN_ARGS=TRUE&amp;DOC_NAME=FAT:FQL_AUDITING_CLIENT_TEMPLATE.FAT&amp;display_string=Audit&amp;VAR:KEY=CNKDUVOZKB&amp;VAR:QUERY=RkZfRU5UUlBSX1ZBTF9EQUlMWSg0MDEzNCk=&amp;WINDOW=FIRST_POPUP&amp;HEIGHT=450&amp;WIDTH=450&amp;START_MA","XIMIZED=FALSE&amp;VAR:CALENDAR=US&amp;VAR:SYMBOL=HOT&amp;VAR:INDEX=0"}</definedName>
    <definedName name="_251__________________123Graph_BCHART_18" hidden="1">#REF!</definedName>
    <definedName name="_251_______________123Graph_BCHART_17" hidden="1">#REF!</definedName>
    <definedName name="_251____123Graph_BCHART_1" hidden="1">#REF!</definedName>
    <definedName name="_251___123Graph_BCHART_1" hidden="1">#REF!</definedName>
    <definedName name="_251___123Graph_BCHART_17" hidden="1">#REF!</definedName>
    <definedName name="_251__123Graph_XCHART_14" hidden="1">#REF!</definedName>
    <definedName name="_251__123Graph_XCONTRACT_BY_B_U" hidden="1">#REF!</definedName>
    <definedName name="_251__FDSAUDITLINK__" localSheetId="2" hidden="1">{"fdsup://directions/FAT Viewer?action=UPDATE&amp;creator=factset&amp;DYN_ARGS=TRUE&amp;DOC_NAME=FAT:FQL_AUDITING_CLIENT_TEMPLATE.FAT&amp;display_string=Audit&amp;VAR:KEY=LSLOFWPKZK&amp;VAR:QUERY=RkZfRUJJVERBX0lCKEFOTiwzOTg0NCwsLCxVU0Qp&amp;WINDOW=FIRST_POPUP&amp;HEIGHT=450&amp;WIDTH=450&amp;STAR","T_MAXIMIZED=FALSE&amp;VAR:CALENDAR=US&amp;VAR:SYMBOL=LIZ&amp;VAR:INDEX=0"}</definedName>
    <definedName name="_251__FDSAUDITLINK__" hidden="1">{"fdsup://directions/FAT Viewer?action=UPDATE&amp;creator=factset&amp;DYN_ARGS=TRUE&amp;DOC_NAME=FAT:FQL_AUDITING_CLIENT_TEMPLATE.FAT&amp;display_string=Audit&amp;VAR:KEY=OREJENAVGT&amp;VAR:QUERY=KEZGX0dST1NTX0lOQyhMVE1TLDQwNzI0LCwsUlAsVVNEKUBGRl9HUk9TU19JTkMoTFRNU19TRU1JLDQwNzI0L","CwsUlAsVVNEKSk=&amp;WINDOW=FIRST_POPUP&amp;HEIGHT=450&amp;WIDTH=450&amp;START_MAXIMIZED=FALSE&amp;VAR:CALENDAR=US&amp;VAR:SYMBOL=ARBA&amp;VAR:INDEX=0"}</definedName>
    <definedName name="_251__FDSAUDITLINK___1" localSheetId="2" hidden="1">{"fdsup://directions/FAT Viewer?action=UPDATE&amp;creator=factset&amp;DYN_ARGS=TRUE&amp;DOC_NAME=FAT:FQL_AUDITING_CLIENT_TEMPLATE.FAT&amp;display_string=Audit&amp;VAR:KEY=OREJENAVGT&amp;VAR:QUERY=KEZGX0dST1NTX0lOQyhMVE1TLDQwNzI0LCwsUlAsVVNEKUBGRl9HUk9TU19JTkMoTFRNU19TRU1JLDQwNzI0L","CwsUlAsVVNEKSk=&amp;WINDOW=FIRST_POPUP&amp;HEIGHT=450&amp;WIDTH=450&amp;START_MAXIMIZED=FALSE&amp;VAR:CALENDAR=US&amp;VAR:SYMBOL=ARBA&amp;VAR:INDEX=0"}</definedName>
    <definedName name="_251__FDSAUDITLINK___1" hidden="1">{"fdsup://directions/FAT Viewer?action=UPDATE&amp;creator=factset&amp;DYN_ARGS=TRUE&amp;DOC_NAME=FAT:FQL_AUDITING_CLIENT_TEMPLATE.FAT&amp;display_string=Audit&amp;VAR:KEY=OREJENAVGT&amp;VAR:QUERY=KEZGX0dST1NTX0lOQyhMVE1TLDQwNzI0LCwsUlAsVVNEKUBGRl9HUk9TU19JTkMoTFRNU19TRU1JLDQwNzI0L","CwsUlAsVVNEKSk=&amp;WINDOW=FIRST_POPUP&amp;HEIGHT=450&amp;WIDTH=450&amp;START_MAXIMIZED=FALSE&amp;VAR:CALENDAR=US&amp;VAR:SYMBOL=ARBA&amp;VAR:INDEX=0"}</definedName>
    <definedName name="_2510__FDSAUDITLINK__" localSheetId="2">{"fdsup://directions/FAT Viewer?action=UPDATE&amp;creator=factset&amp;DYN_ARGS=TRUE&amp;DOC_NAME=FAT:FQL_AUDITING_CLIENT_TEMPLATE.FAT&amp;display_string=Audit&amp;VAR:KEY=HIFIVGZOPC&amp;VAR:QUERY=KEZTTF9ORVRfSU5DKE5PVyxOT1csRlNBLCxVU0QpQEZGX05FVF9JTkMoTFRNUywwLCwsLFVTRCkp&amp;WINDOW=F","IRST_POPUP&amp;HEIGHT=450&amp;WIDTH=450&amp;START_MAXIMIZED=FALSE&amp;VAR:CALENDAR=US&amp;VAR:SYMBOL=CDNS&amp;VAR:INDEX=0"}</definedName>
    <definedName name="_2510__FDSAUDITLINK__" hidden="1">{"fdsup://directions/FAT Viewer?action=UPDATE&amp;creator=factset&amp;DYN_ARGS=TRUE&amp;DOC_NAME=FAT:FQL_AUDITING_CLIENT_TEMPLATE.FAT&amp;display_string=Audit&amp;VAR:KEY=STONWHMPYX&amp;VAR:QUERY=RkZfRU5UUlBSX1ZBTF9EQUlMWSg0MDEzNCk=&amp;WINDOW=FIRST_POPUP&amp;HEIGHT=450&amp;WIDTH=450&amp;START_MA","XIMIZED=FALSE&amp;VAR:CALENDAR=US&amp;VAR:SYMBOL=585284&amp;VAR:INDEX=0"}</definedName>
    <definedName name="_2511__FDSAUDITLINK__" localSheetId="2">{"fdsup://directions/FAT Viewer?action=UPDATE&amp;creator=factset&amp;DYN_ARGS=TRUE&amp;DOC_NAME=FAT:FQL_AUDITING_CLIENT_TEMPLATE.FAT&amp;display_string=Audit&amp;VAR:KEY=ZYBYDYJERW&amp;VAR:QUERY=KEZTTF9ORVRfSU5DKE5PVyxOT1csRlNBLCxVU0QpQEZGX05FVF9JTkMoTFRNUywwLCwsLFVTRCkp&amp;WINDOW=F","IRST_POPUP&amp;HEIGHT=450&amp;WIDTH=450&amp;START_MAXIMIZED=FALSE&amp;VAR:CALENDAR=US&amp;VAR:SYMBOL=PMTC&amp;VAR:INDEX=0"}</definedName>
    <definedName name="_2511__FDSAUDITLINK__" hidden="1">{"fdsup://directions/FAT Viewer?action=UPDATE&amp;creator=factset&amp;DYN_ARGS=TRUE&amp;DOC_NAME=FAT:FQL_AUDITING_CLIENT_TEMPLATE.FAT&amp;display_string=Audit&amp;VAR:KEY=WVMVQNMVEL&amp;VAR:QUERY=RkZfRU5UUlBSX1ZBTF9EQUlMWSg0MDEzNCk=&amp;WINDOW=FIRST_POPUP&amp;HEIGHT=450&amp;WIDTH=450&amp;START_MA","XIMIZED=FALSE&amp;VAR:CALENDAR=US&amp;VAR:SYMBOL=MAR&amp;VAR:INDEX=0"}</definedName>
    <definedName name="_2512__FDSAUDITLINK__" localSheetId="2">{"fdsup://directions/FAT Viewer?action=UPDATE&amp;creator=factset&amp;DYN_ARGS=TRUE&amp;DOC_NAME=FAT:FQL_AUDITING_CLIENT_TEMPLATE.FAT&amp;display_string=Audit&amp;VAR:KEY=LYJYJUHKFU&amp;VAR:QUERY=KEZTTF9ORVRfSU5DKE5PVyxOT1csRlNBLCxVU0QpQEZGX05FVF9JTkMoTFRNUywwLCwsLFVTRCkp&amp;WINDOW=F","IRST_POPUP&amp;HEIGHT=450&amp;WIDTH=450&amp;START_MAXIMIZED=FALSE&amp;VAR:CALENDAR=US&amp;VAR:SYMBOL=SNPS&amp;VAR:INDEX=0"}</definedName>
    <definedName name="_2512__FDSAUDITLINK__" hidden="1">{"fdsup://directions/FAT Viewer?action=UPDATE&amp;creator=factset&amp;DYN_ARGS=TRUE&amp;DOC_NAME=FAT:FQL_AUDITING_CLIENT_TEMPLATE.FAT&amp;display_string=Audit&amp;VAR:KEY=QHABCRMFQB&amp;VAR:QUERY=RkZfRU5UUlBSX1ZBTF9EQUlMWSg0MDEzNCk=&amp;WINDOW=FIRST_POPUP&amp;HEIGHT=450&amp;WIDTH=450&amp;START_MA","XIMIZED=FALSE&amp;VAR:CALENDAR=US&amp;VAR:SYMBOL=CHH&amp;VAR:INDEX=0"}</definedName>
    <definedName name="_2513__FDSAUDITLINK__" localSheetId="2">{"fdsup://directions/FAT Viewer?action=UPDATE&amp;creator=factset&amp;DYN_ARGS=TRUE&amp;DOC_NAME=FAT:FQL_AUDITING_CLIENT_TEMPLATE.FAT&amp;display_string=Audit&amp;VAR:KEY=FYFEBWDOBE&amp;VAR:QUERY=KEZTTF9ORVRfSU5DKE5PVyxOT1csRlNBLCxVU0QpQEZGX05FVF9JTkMoTFRNUywwLCwsLFVTRCkp&amp;WINDOW=F","IRST_POPUP&amp;HEIGHT=450&amp;WIDTH=450&amp;START_MAXIMIZED=FALSE&amp;VAR:CALENDAR=US&amp;VAR:SYMBOL=ANSS&amp;VAR:INDEX=0"}</definedName>
    <definedName name="_2513__FDSAUDITLINK__" hidden="1">{"fdsup://directions/FAT Viewer?action=UPDATE&amp;creator=factset&amp;DYN_ARGS=TRUE&amp;DOC_NAME=FAT:FQL_AUDITING_CLIENT_TEMPLATE.FAT&amp;display_string=Audit&amp;VAR:KEY=KHARIFGFUL&amp;VAR:QUERY=RkZfRU5UUlBSX1ZBTF9EQUlMWSg0MDEzNCk=&amp;WINDOW=FIRST_POPUP&amp;HEIGHT=450&amp;WIDTH=450&amp;START_MA","XIMIZED=FALSE&amp;VAR:CALENDAR=US&amp;VAR:SYMBOL=WYN&amp;VAR:INDEX=0"}</definedName>
    <definedName name="_2514__FDSAUDITLINK__" localSheetId="2">{"fdsup://directions/FAT Viewer?action=UPDATE&amp;creator=factset&amp;DYN_ARGS=TRUE&amp;DOC_NAME=FAT:FQL_AUDITING_CLIENT_TEMPLATE.FAT&amp;display_string=Audit&amp;VAR:KEY=DCRSNMFKPY&amp;VAR:QUERY=KEZTTF9ORVRfSU5DKE5PVyxOT1csRlNBLCxVU0QpQEZGX05FVF9JTkMoTFRNUywwLCwsLFVTRCkp&amp;WINDOW=F","IRST_POPUP&amp;HEIGHT=450&amp;WIDTH=450&amp;START_MAXIMIZED=FALSE&amp;VAR:CALENDAR=US&amp;VAR:SYMBOL=ADSK&amp;VAR:INDEX=0"}</definedName>
    <definedName name="_2514__FDSAUDITLINK__" hidden="1">{"fdsup://directions/FAT Viewer?action=UPDATE&amp;creator=factset&amp;DYN_ARGS=TRUE&amp;DOC_NAME=FAT:FQL_AUDITING_CLIENT_TEMPLATE.FAT&amp;display_string=Audit&amp;VAR:KEY=QTODWBUHIJ&amp;VAR:QUERY=RkZfRU5UUlBSX1ZBTF9EQUlMWSg0MDEzMyk=&amp;WINDOW=FIRST_POPUP&amp;HEIGHT=450&amp;WIDTH=450&amp;START_MA","XIMIZED=FALSE&amp;VAR:CALENDAR=US&amp;VAR:SYMBOL=H&amp;VAR:INDEX=0"}</definedName>
    <definedName name="_2515__FDSAUDITLINK__" localSheetId="2">{"fdsup://directions/FAT Viewer?action=UPDATE&amp;creator=factset&amp;DYN_ARGS=TRUE&amp;DOC_NAME=FAT:FQL_AUDITING_CLIENT_TEMPLATE.FAT&amp;display_string=Audit&amp;VAR:KEY=ROVGXMBCVU&amp;VAR:QUERY=KEZTTF9ORVRfSU5DKE5PVyxOT1csRlNBLCxVU0QpQEZGX05FVF9JTkMoTFRNUywwLCwsLFVTRCkp&amp;WINDOW=F","IRST_POPUP&amp;HEIGHT=450&amp;WIDTH=450&amp;START_MAXIMIZED=FALSE&amp;VAR:CALENDAR=US&amp;VAR:SYMBOL=LRN&amp;VAR:INDEX=0"}</definedName>
    <definedName name="_2515__FDSAUDITLINK__" hidden="1">{"fdsup://directions/FAT Viewer?action=UPDATE&amp;creator=factset&amp;DYN_ARGS=TRUE&amp;DOC_NAME=FAT:FQL_AUDITING_CLIENT_TEMPLATE.FAT&amp;display_string=Audit&amp;VAR:KEY=IFSNWTGBGD&amp;VAR:QUERY=RkZfRU5UUlBSX1ZBTF9EQUlMWSg0MDEzMyk=&amp;WINDOW=FIRST_POPUP&amp;HEIGHT=450&amp;WIDTH=450&amp;START_MA","XIMIZED=FALSE&amp;VAR:CALENDAR=US&amp;VAR:SYMBOL=HOT&amp;VAR:INDEX=0"}</definedName>
    <definedName name="_2516__FDSAUDITLINK__" localSheetId="2">{"fdsup://Directions/FactSet Auditing Viewer?action=AUDIT_VALUE&amp;DB=129&amp;ID1=04532710&amp;VALUEID=02001&amp;SDATE=201004&amp;PERIODTYPE=QTR_STD&amp;window=popup_no_bar&amp;width=385&amp;height=120&amp;START_MAXIMIZED=FALSE&amp;creator=factset&amp;display_string=Audit"}</definedName>
    <definedName name="_2516__FDSAUDITLINK__" hidden="1">{"fdsup://directions/FAT Viewer?action=UPDATE&amp;creator=factset&amp;DYN_ARGS=TRUE&amp;DOC_NAME=FAT:FQL_AUDITING_CLIENT_TEMPLATE.FAT&amp;display_string=Audit&amp;VAR:KEY=MPKJONQNKL&amp;VAR:QUERY=RkZfRU5UUlBSX1ZBTF9EQUlMWSg0MDEzMyk=&amp;WINDOW=FIRST_POPUP&amp;HEIGHT=450&amp;WIDTH=450&amp;START_MA","XIMIZED=FALSE&amp;VAR:CALENDAR=US&amp;VAR:SYMBOL=585284&amp;VAR:INDEX=0"}</definedName>
    <definedName name="_2517__FDSAUDITLINK__" localSheetId="2">{"fdsup://directions/FAT Viewer?action=UPDATE&amp;creator=factset&amp;DYN_ARGS=TRUE&amp;DOC_NAME=FAT:FQL_AUDITING_CLIENT_TEMPLATE.FAT&amp;display_string=Audit&amp;VAR:KEY=XOVUVANSD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VP&amp;VAR:INDEX=0"}</definedName>
    <definedName name="_2517__FDSAUDITLINK__" hidden="1">{"fdsup://directions/FAT Viewer?action=UPDATE&amp;creator=factset&amp;DYN_ARGS=TRUE&amp;DOC_NAME=FAT:FQL_AUDITING_CLIENT_TEMPLATE.FAT&amp;display_string=Audit&amp;VAR:KEY=EXKXAXYNEL&amp;VAR:QUERY=RkZfRU5UUlBSX1ZBTF9EQUlMWSg0MDEzMyk=&amp;WINDOW=FIRST_POPUP&amp;HEIGHT=450&amp;WIDTH=450&amp;START_MA","XIMIZED=FALSE&amp;VAR:CALENDAR=US&amp;VAR:SYMBOL=MAR&amp;VAR:INDEX=0"}</definedName>
    <definedName name="_2518__FDSAUDITLINK__" localSheetId="2">{"fdsup://directions/FAT Viewer?action=UPDATE&amp;creator=factset&amp;DYN_ARGS=TRUE&amp;DOC_NAME=FAT:FQL_AUDITING_CLIENT_TEMPLATE.FAT&amp;display_string=Audit&amp;VAR:KEY=LULMVQPIZ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403191&amp;VAR:INDEX=0"}</definedName>
    <definedName name="_2518__FDSAUDITLINK__" hidden="1">{"fdsup://directions/FAT Viewer?action=UPDATE&amp;creator=factset&amp;DYN_ARGS=TRUE&amp;DOC_NAME=FAT:FQL_AUDITING_CLIENT_TEMPLATE.FAT&amp;display_string=Audit&amp;VAR:KEY=EHWDCJELAR&amp;VAR:QUERY=RkZfRU5UUlBSX1ZBTF9EQUlMWSg0MDEzMyk=&amp;WINDOW=FIRST_POPUP&amp;HEIGHT=450&amp;WIDTH=450&amp;START_MA","XIMIZED=FALSE&amp;VAR:CALENDAR=US&amp;VAR:SYMBOL=CHH&amp;VAR:INDEX=0"}</definedName>
    <definedName name="_2519__FDSAUDITLINK__" localSheetId="2">{"fdsup://directions/FAT Viewer?action=UPDATE&amp;creator=factset&amp;DYN_ARGS=TRUE&amp;DOC_NAME=FAT:FQL_AUDITING_CLIENT_TEMPLATE.FAT&amp;display_string=Audit&amp;VAR:KEY=JKZOXMLYX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DFS&amp;VAR:INDEX=0"}</definedName>
    <definedName name="_2519__FDSAUDITLINK__" hidden="1">{"fdsup://directions/FAT Viewer?action=UPDATE&amp;creator=factset&amp;DYN_ARGS=TRUE&amp;DOC_NAME=FAT:FQL_AUDITING_CLIENT_TEMPLATE.FAT&amp;display_string=Audit&amp;VAR:KEY=IPCLURIRMZ&amp;VAR:QUERY=RkZfRU5UUlBSX1ZBTF9EQUlMWSg0MDEzMyk=&amp;WINDOW=FIRST_POPUP&amp;HEIGHT=450&amp;WIDTH=450&amp;START_MA","XIMIZED=FALSE&amp;VAR:CALENDAR=US&amp;VAR:SYMBOL=WYN&amp;VAR:INDEX=0"}</definedName>
    <definedName name="_252__________________123Graph_BCHART_2" hidden="1">#REF!</definedName>
    <definedName name="_252_______________123Graph_BCHART_18" hidden="1">#REF!</definedName>
    <definedName name="_252____123Graph_BCHART_17" hidden="1">#REF!</definedName>
    <definedName name="_252___123Graph_BCHART_17" hidden="1">#REF!</definedName>
    <definedName name="_252___123Graph_BCHART_18" hidden="1">#REF!</definedName>
    <definedName name="_252__FDSAUDITLINK__" localSheetId="2" hidden="1">{"fdsup://Directions/FactSet Auditing Viewer?action=AUDIT_VALUE&amp;DB=129&amp;ID1=53932010&amp;VALUEID=03101&amp;SDATE=201004&amp;PERIODTYPE=QTR_STD&amp;SCFT=3&amp;window=popup_no_bar&amp;width=385&amp;height=120&amp;START_MAXIMIZED=FALSE&amp;creator=factset&amp;display_string=Audit"}</definedName>
    <definedName name="_252__FDSAUDITLINK__" hidden="1">{"fdsup://directions/FAT Viewer?action=UPDATE&amp;creator=factset&amp;DYN_ARGS=TRUE&amp;DOC_NAME=FAT:FQL_AUDITING_CLIENT_TEMPLATE.FAT&amp;display_string=Audit&amp;VAR:KEY=CVQZMBKLOB&amp;VAR:QUERY=KEZGX0VCSVREQV9PUEVSKExUTVMsNDA3MjQsLCxSUCxVU0QpQEZGX0VCSVREQV9PUEVSKExUTVNfU0VNSSw0M","DcyNCwsLFJQLFVTRCkp&amp;WINDOW=FIRST_POPUP&amp;HEIGHT=450&amp;WIDTH=450&amp;START_MAXIMIZED=FALSE&amp;VAR:CALENDAR=US&amp;VAR:SYMBOL=FIRE&amp;VAR:INDEX=0"}</definedName>
    <definedName name="_252__FDSAUDITLINK___1" localSheetId="2" hidden="1">{"fdsup://directions/FAT Viewer?action=UPDATE&amp;creator=factset&amp;DYN_ARGS=TRUE&amp;DOC_NAME=FAT:FQL_AUDITING_CLIENT_TEMPLATE.FAT&amp;display_string=Audit&amp;VAR:KEY=CVQZMBKLOB&amp;VAR:QUERY=KEZGX0VCSVREQV9PUEVSKExUTVMsNDA3MjQsLCxSUCxVU0QpQEZGX0VCSVREQV9PUEVSKExUTVNfU0VNSSw0M","DcyNCwsLFJQLFVTRCkp&amp;WINDOW=FIRST_POPUP&amp;HEIGHT=450&amp;WIDTH=450&amp;START_MAXIMIZED=FALSE&amp;VAR:CALENDAR=US&amp;VAR:SYMBOL=FIRE&amp;VAR:INDEX=0"}</definedName>
    <definedName name="_252__FDSAUDITLINK___1" hidden="1">{"fdsup://directions/FAT Viewer?action=UPDATE&amp;creator=factset&amp;DYN_ARGS=TRUE&amp;DOC_NAME=FAT:FQL_AUDITING_CLIENT_TEMPLATE.FAT&amp;display_string=Audit&amp;VAR:KEY=CVQZMBKLOB&amp;VAR:QUERY=KEZGX0VCSVREQV9PUEVSKExUTVMsNDA3MjQsLCxSUCxVU0QpQEZGX0VCSVREQV9PUEVSKExUTVNfU0VNSSw0M","DcyNCwsLFJQLFVTRCkp&amp;WINDOW=FIRST_POPUP&amp;HEIGHT=450&amp;WIDTH=450&amp;START_MAXIMIZED=FALSE&amp;VAR:CALENDAR=US&amp;VAR:SYMBOL=FIRE&amp;VAR:INDEX=0"}</definedName>
    <definedName name="_2520__FDSAUDITLINK__" localSheetId="2">{"fdsup://directions/FAT Viewer?action=UPDATE&amp;creator=factset&amp;DYN_ARGS=TRUE&amp;DOC_NAME=FAT:FQL_AUDITING_CLIENT_TEMPLATE.FAT&amp;display_string=Audit&amp;VAR:KEY=HGTINQFW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212419&amp;VAR:INDEX=0"}</definedName>
    <definedName name="_2520__FDSAUDITLINK__" hidden="1">{"fdsup://directions/FAT Viewer?action=UPDATE&amp;creator=factset&amp;DYN_ARGS=TRUE&amp;DOC_NAME=FAT:FQL_AUDITING_CLIENT_TEMPLATE.FAT&amp;display_string=Audit&amp;VAR:KEY=WJWLQNIBUP&amp;VAR:QUERY=RkZfRU5UUlBSX1ZBTF9EQUlMWSg0MDEzMCk=&amp;WINDOW=FIRST_POPUP&amp;HEIGHT=450&amp;WIDTH=450&amp;START_MA","XIMIZED=FALSE&amp;VAR:CALENDAR=US&amp;VAR:SYMBOL=H&amp;VAR:INDEX=0"}</definedName>
    <definedName name="_2521__FDSAUDITLINK__" localSheetId="2">{"fdsup://directions/FAT Viewer?action=UPDATE&amp;creator=factset&amp;DYN_ARGS=TRUE&amp;DOC_NAME=FAT:FQL_AUDITING_CLIENT_TEMPLATE.FAT&amp;display_string=Audit&amp;VAR:KEY=FMXMBIVED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RB&amp;VAR:INDEX=0"}</definedName>
    <definedName name="_2521__FDSAUDITLINK__" hidden="1">{"fdsup://directions/FAT Viewer?action=UPDATE&amp;creator=factset&amp;DYN_ARGS=TRUE&amp;DOC_NAME=FAT:FQL_AUDITING_CLIENT_TEMPLATE.FAT&amp;display_string=Audit&amp;VAR:KEY=QHKVCPIPQF&amp;VAR:QUERY=RkZfRU5UUlBSX1ZBTF9EQUlMWSg0MDEzMCk=&amp;WINDOW=FIRST_POPUP&amp;HEIGHT=450&amp;WIDTH=450&amp;START_MA","XIMIZED=FALSE&amp;VAR:CALENDAR=US&amp;VAR:SYMBOL=HOT&amp;VAR:INDEX=0"}</definedName>
    <definedName name="_2522__FDSAUDITLINK__" localSheetId="2">{"fdsup://directions/FAT Viewer?action=UPDATE&amp;creator=factset&amp;DYN_ARGS=TRUE&amp;DOC_NAME=FAT:FQL_AUDITING_CLIENT_TEMPLATE.FAT&amp;display_string=Audit&amp;VAR:KEY=RWZWXGZUD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AVA&amp;VAR:INDEX=0"}</definedName>
    <definedName name="_2522__FDSAUDITLINK__" hidden="1">{"fdsup://directions/FAT Viewer?action=UPDATE&amp;creator=factset&amp;DYN_ARGS=TRUE&amp;DOC_NAME=FAT:FQL_AUDITING_CLIENT_TEMPLATE.FAT&amp;display_string=Audit&amp;VAR:KEY=EXITSLGRUX&amp;VAR:QUERY=RkZfRU5UUlBSX1ZBTF9EQUlMWSg0MDEzMCk=&amp;WINDOW=FIRST_POPUP&amp;HEIGHT=450&amp;WIDTH=450&amp;START_MA","XIMIZED=FALSE&amp;VAR:CALENDAR=US&amp;VAR:SYMBOL=585284&amp;VAR:INDEX=0"}</definedName>
    <definedName name="_2523__FDSAUDITLINK__" localSheetId="2">{"fdsup://directions/FAT Viewer?action=UPDATE&amp;creator=factset&amp;DYN_ARGS=TRUE&amp;DOC_NAME=FAT:FQL_AUDITING_CLIENT_TEMPLATE.FAT&amp;display_string=Audit&amp;VAR:KEY=BYPKLIPOB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597791&amp;VAR:INDEX=0"}</definedName>
    <definedName name="_2523__FDSAUDITLINK__" hidden="1">{"fdsup://directions/FAT Viewer?action=UPDATE&amp;creator=factset&amp;DYN_ARGS=TRUE&amp;DOC_NAME=FAT:FQL_AUDITING_CLIENT_TEMPLATE.FAT&amp;display_string=Audit&amp;VAR:KEY=AFONEFQJKD&amp;VAR:QUERY=RkZfRU5UUlBSX1ZBTF9EQUlMWSg0MDEzMCk=&amp;WINDOW=FIRST_POPUP&amp;HEIGHT=450&amp;WIDTH=450&amp;START_MA","XIMIZED=FALSE&amp;VAR:CALENDAR=US&amp;VAR:SYMBOL=MAR&amp;VAR:INDEX=0"}</definedName>
    <definedName name="_2524__FDSAUDITLINK__" localSheetId="2">{"fdsup://directions/FAT Viewer?action=UPDATE&amp;creator=factset&amp;DYN_ARGS=TRUE&amp;DOC_NAME=FAT:FQL_AUDITING_CLIENT_TEMPLATE.FAT&amp;display_string=Audit&amp;VAR:KEY=BWZWTUHCB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563396&amp;VAR:INDEX=0"}</definedName>
    <definedName name="_2524__FDSAUDITLINK__" hidden="1">{"fdsup://directions/FAT Viewer?action=UPDATE&amp;creator=factset&amp;DYN_ARGS=TRUE&amp;DOC_NAME=FAT:FQL_AUDITING_CLIENT_TEMPLATE.FAT&amp;display_string=Audit&amp;VAR:KEY=CPWHOJYVCT&amp;VAR:QUERY=RkZfRU5UUlBSX1ZBTF9EQUlMWSg0MDEzMCk=&amp;WINDOW=FIRST_POPUP&amp;HEIGHT=450&amp;WIDTH=450&amp;START_MA","XIMIZED=FALSE&amp;VAR:CALENDAR=US&amp;VAR:SYMBOL=CHH&amp;VAR:INDEX=0"}</definedName>
    <definedName name="_2525__FDSAUDITLINK__" localSheetId="2">{"fdsup://directions/FAT Viewer?action=UPDATE&amp;creator=factset&amp;DYN_ARGS=TRUE&amp;DOC_NAME=FAT:FQL_AUDITING_CLIENT_TEMPLATE.FAT&amp;display_string=Audit&amp;VAR:KEY=XIXEZQTMP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CCL&amp;VAR:INDEX=0"}</definedName>
    <definedName name="_2525__FDSAUDITLINK__" hidden="1">{"fdsup://directions/FAT Viewer?action=UPDATE&amp;creator=factset&amp;DYN_ARGS=TRUE&amp;DOC_NAME=FAT:FQL_AUDITING_CLIENT_TEMPLATE.FAT&amp;display_string=Audit&amp;VAR:KEY=EBIDORUTQP&amp;VAR:QUERY=RkZfRU5UUlBSX1ZBTF9EQUlMWSg0MDEzMCk=&amp;WINDOW=FIRST_POPUP&amp;HEIGHT=450&amp;WIDTH=450&amp;START_MA","XIMIZED=FALSE&amp;VAR:CALENDAR=US&amp;VAR:SYMBOL=WYN&amp;VAR:INDEX=0"}</definedName>
    <definedName name="_2526__FDSAUDITLINK__" localSheetId="2">{"fdsup://directions/FAT Viewer?action=UPDATE&amp;creator=factset&amp;DYN_ARGS=TRUE&amp;DOC_NAME=FAT:FQL_AUDITING_CLIENT_TEMPLATE.FAT&amp;display_string=Audit&amp;VAR:KEY=VINUNUXQ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DSC&amp;VAR:INDEX=0"}</definedName>
    <definedName name="_2526__FDSAUDITLINK__" hidden="1">{"fdsup://directions/FAT Viewer?action=UPDATE&amp;creator=factset&amp;DYN_ARGS=TRUE&amp;DOC_NAME=FAT:FQL_AUDITING_CLIENT_TEMPLATE.FAT&amp;display_string=Audit&amp;VAR:KEY=ALSNEHGPGR&amp;VAR:QUERY=RkZfRU5UUlBSX1ZBTF9EQUlMWSg0MDEyOSk=&amp;WINDOW=FIRST_POPUP&amp;HEIGHT=450&amp;WIDTH=450&amp;START_MA","XIMIZED=FALSE&amp;VAR:CALENDAR=US&amp;VAR:SYMBOL=H&amp;VAR:INDEX=0"}</definedName>
    <definedName name="_2527__FDSAUDITLINK__" localSheetId="2">{"fdsup://directions/FAT Viewer?action=UPDATE&amp;creator=factset&amp;DYN_ARGS=TRUE&amp;DOC_NAME=FAT:FQL_AUDITING_CLIENT_TEMPLATE.FAT&amp;display_string=Audit&amp;VAR:KEY=PGNOJQXQ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VID&amp;VAR:INDEX=0"}</definedName>
    <definedName name="_2527__FDSAUDITLINK__" hidden="1">{"fdsup://directions/FAT Viewer?action=UPDATE&amp;creator=factset&amp;DYN_ARGS=TRUE&amp;DOC_NAME=FAT:FQL_AUDITING_CLIENT_TEMPLATE.FAT&amp;display_string=Audit&amp;VAR:KEY=WPGVILONUV&amp;VAR:QUERY=RkZfRU5UUlBSX1ZBTF9EQUlMWSg0MDEyOSk=&amp;WINDOW=FIRST_POPUP&amp;HEIGHT=450&amp;WIDTH=450&amp;START_MA","XIMIZED=FALSE&amp;VAR:CALENDAR=US&amp;VAR:SYMBOL=HOT&amp;VAR:INDEX=0"}</definedName>
    <definedName name="_2528__FDSAUDITLINK__" localSheetId="2">{"fdsup://directions/FAT Viewer?action=UPDATE&amp;creator=factset&amp;DYN_ARGS=TRUE&amp;DOC_NAME=FAT:FQL_AUDITING_CLIENT_TEMPLATE.FAT&amp;display_string=Audit&amp;VAR:KEY=NMZEFIHKHE&amp;VAR:QUERY=KEZTTF9ORVRfSU5DKE5PVyxOT1csRlNBLCxVU0QpQEZGX05FVF9JTkMoTFRNUywwLCwsLFVTRCkp&amp;WINDOW=F","IRST_POPUP&amp;HEIGHT=450&amp;WIDTH=450&amp;START_MAXIMIZED=FALSE&amp;VAR:CALENDAR=US&amp;VAR:SYMBOL=ADBE&amp;VAR:INDEX=0"}</definedName>
    <definedName name="_2528__FDSAUDITLINK__" hidden="1">{"fdsup://directions/FAT Viewer?action=UPDATE&amp;creator=factset&amp;DYN_ARGS=TRUE&amp;DOC_NAME=FAT:FQL_AUDITING_CLIENT_TEMPLATE.FAT&amp;display_string=Audit&amp;VAR:KEY=ADCTGLWFMV&amp;VAR:QUERY=RkZfRU5UUlBSX1ZBTF9EQUlMWSg0MDEyOSk=&amp;WINDOW=FIRST_POPUP&amp;HEIGHT=450&amp;WIDTH=450&amp;START_MA","XIMIZED=FALSE&amp;VAR:CALENDAR=US&amp;VAR:SYMBOL=585284&amp;VAR:INDEX=0"}</definedName>
    <definedName name="_2529__FDSAUDITLINK__" localSheetId="2">{"fdsup://directions/FAT Viewer?action=UPDATE&amp;creator=factset&amp;DYN_ARGS=TRUE&amp;DOC_NAME=FAT:FQL_AUDITING_CLIENT_TEMPLATE.FAT&amp;display_string=Audit&amp;VAR:KEY=FULUBCZYT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ENT&amp;VAR:INDEX=0"}</definedName>
    <definedName name="_2529__FDSAUDITLINK__" hidden="1">{"fdsup://directions/FAT Viewer?action=UPDATE&amp;creator=factset&amp;DYN_ARGS=TRUE&amp;DOC_NAME=FAT:FQL_AUDITING_CLIENT_TEMPLATE.FAT&amp;display_string=Audit&amp;VAR:KEY=IBUHELEBCD&amp;VAR:QUERY=RkZfRU5UUlBSX1ZBTF9EQUlMWSg0MDEyOSk=&amp;WINDOW=FIRST_POPUP&amp;HEIGHT=450&amp;WIDTH=450&amp;START_MA","XIMIZED=FALSE&amp;VAR:CALENDAR=US&amp;VAR:SYMBOL=MAR&amp;VAR:INDEX=0"}</definedName>
    <definedName name="_253__________________123Graph_BCHART_3" hidden="1">#REF!</definedName>
    <definedName name="_253_______________123Graph_BCHART_2" hidden="1">#REF!</definedName>
    <definedName name="_253____123Graph_BCHART_18" hidden="1">#REF!</definedName>
    <definedName name="_253___123Graph_BCHART_18" hidden="1">#REF!</definedName>
    <definedName name="_253___123Graph_BCHART_2" hidden="1">#REF!</definedName>
    <definedName name="_253__123Graph_FCHART_4" hidden="1">#REF!</definedName>
    <definedName name="_253__FDSAUDITLINK__" localSheetId="2" hidden="1">{"fdsup://Directions/FactSet Auditing Viewer?action=AUDIT_VALUE&amp;DB=129&amp;ID1=53932010&amp;VALUEID=03101&amp;SDATE=201004&amp;PERIODTYPE=QTR_STD&amp;SCFT=3&amp;window=popup_no_bar&amp;width=385&amp;height=120&amp;START_MAXIMIZED=FALSE&amp;creator=factset&amp;display_string=Audit"}</definedName>
    <definedName name="_253__FDSAUDITLINK__" hidden="1">{"fdsup://directions/FAT Viewer?action=UPDATE&amp;creator=factset&amp;DYN_ARGS=TRUE&amp;DOC_NAME=FAT:FQL_AUDITING_CLIENT_TEMPLATE.FAT&amp;display_string=Audit&amp;VAR:KEY=MDGZIXIDOP&amp;VAR:QUERY=KEZGX0lOVF9FWFBfTkVUKExUTVMsNDA3MjQsLCxSUCxVU0QpQEZGX0lOVF9FWFBfTkVUKExUTVNfU0VNSSw0M","DcyNCwsLFJQLFVTRCkp&amp;WINDOW=FIRST_POPUP&amp;HEIGHT=450&amp;WIDTH=450&amp;START_MAXIMIZED=FALSE&amp;VAR:CALENDAR=US&amp;VAR:SYMBOL=OPSW&amp;VAR:INDEX=0"}</definedName>
    <definedName name="_253__FDSAUDITLINK___1" localSheetId="2" hidden="1">{"fdsup://directions/FAT Viewer?action=UPDATE&amp;creator=factset&amp;DYN_ARGS=TRUE&amp;DOC_NAME=FAT:FQL_AUDITING_CLIENT_TEMPLATE.FAT&amp;display_string=Audit&amp;VAR:KEY=MDGZIXIDOP&amp;VAR:QUERY=KEZGX0lOVF9FWFBfTkVUKExUTVMsNDA3MjQsLCxSUCxVU0QpQEZGX0lOVF9FWFBfTkVUKExUTVNfU0VNSSw0M","DcyNCwsLFJQLFVTRCkp&amp;WINDOW=FIRST_POPUP&amp;HEIGHT=450&amp;WIDTH=450&amp;START_MAXIMIZED=FALSE&amp;VAR:CALENDAR=US&amp;VAR:SYMBOL=OPSW&amp;VAR:INDEX=0"}</definedName>
    <definedName name="_253__FDSAUDITLINK___1" hidden="1">{"fdsup://directions/FAT Viewer?action=UPDATE&amp;creator=factset&amp;DYN_ARGS=TRUE&amp;DOC_NAME=FAT:FQL_AUDITING_CLIENT_TEMPLATE.FAT&amp;display_string=Audit&amp;VAR:KEY=MDGZIXIDOP&amp;VAR:QUERY=KEZGX0lOVF9FWFBfTkVUKExUTVMsNDA3MjQsLCxSUCxVU0QpQEZGX0lOVF9FWFBfTkVUKExUTVNfU0VNSSw0M","DcyNCwsLFJQLFVTRCkp&amp;WINDOW=FIRST_POPUP&amp;HEIGHT=450&amp;WIDTH=450&amp;START_MAXIMIZED=FALSE&amp;VAR:CALENDAR=US&amp;VAR:SYMBOL=OPSW&amp;VAR:INDEX=0"}</definedName>
    <definedName name="_2530__FDSAUDITLINK__" localSheetId="2">{"fdsup://directions/FAT Viewer?action=UPDATE&amp;creator=factset&amp;DYN_ARGS=TRUE&amp;DOC_NAME=FAT:FQL_AUDITING_CLIENT_TEMPLATE.FAT&amp;display_string=Audit&amp;VAR:KEY=VKXWHWLA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ZPN&amp;VAR:INDEX=0"}</definedName>
    <definedName name="_2530__FDSAUDITLINK__" hidden="1">{"fdsup://directions/FAT Viewer?action=UPDATE&amp;creator=factset&amp;DYN_ARGS=TRUE&amp;DOC_NAME=FAT:FQL_AUDITING_CLIENT_TEMPLATE.FAT&amp;display_string=Audit&amp;VAR:KEY=YTEFUZAZQX&amp;VAR:QUERY=RkZfRU5UUlBSX1ZBTF9EQUlMWSg0MDEyOSk=&amp;WINDOW=FIRST_POPUP&amp;HEIGHT=450&amp;WIDTH=450&amp;START_MA","XIMIZED=FALSE&amp;VAR:CALENDAR=US&amp;VAR:SYMBOL=CHH&amp;VAR:INDEX=0"}</definedName>
    <definedName name="_2531__FDSAUDITLINK__" localSheetId="2">{"fdsup://directions/FAT Viewer?action=UPDATE&amp;creator=factset&amp;DYN_ARGS=TRUE&amp;DOC_NAME=FAT:FQL_AUDITING_CLIENT_TEMPLATE.FAT&amp;display_string=Audit&amp;VAR:KEY=ZSRYHOBUH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DNS&amp;VAR:INDEX=0"}</definedName>
    <definedName name="_2531__FDSAUDITLINK__" hidden="1">{"fdsup://directions/FAT Viewer?action=UPDATE&amp;creator=factset&amp;DYN_ARGS=TRUE&amp;DOC_NAME=FAT:FQL_AUDITING_CLIENT_TEMPLATE.FAT&amp;display_string=Audit&amp;VAR:KEY=IPGLKZGRYX&amp;VAR:QUERY=RkZfRU5UUlBSX1ZBTF9EQUlMWSg0MDEyOSk=&amp;WINDOW=FIRST_POPUP&amp;HEIGHT=450&amp;WIDTH=450&amp;START_MA","XIMIZED=FALSE&amp;VAR:CALENDAR=US&amp;VAR:SYMBOL=WYN&amp;VAR:INDEX=0"}</definedName>
    <definedName name="_2532__FDSAUDITLINK__" localSheetId="2">{"fdsup://directions/FAT Viewer?action=UPDATE&amp;creator=factset&amp;DYN_ARGS=TRUE&amp;DOC_NAME=FAT:FQL_AUDITING_CLIENT_TEMPLATE.FAT&amp;display_string=Audit&amp;VAR:KEY=NYZYTWZKV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MTC&amp;VAR:INDEX=0"}</definedName>
    <definedName name="_2532__FDSAUDITLINK__" hidden="1">{"fdsup://directions/FAT Viewer?action=UPDATE&amp;creator=factset&amp;DYN_ARGS=TRUE&amp;DOC_NAME=FAT:FQL_AUDITING_CLIENT_TEMPLATE.FAT&amp;display_string=Audit&amp;VAR:KEY=GTSFQZUZYJ&amp;VAR:QUERY=RkZfRU5UUlBSX1ZBTF9EQUlMWSg0MDEyOCk=&amp;WINDOW=FIRST_POPUP&amp;HEIGHT=450&amp;WIDTH=450&amp;START_MA","XIMIZED=FALSE&amp;VAR:CALENDAR=US&amp;VAR:SYMBOL=H&amp;VAR:INDEX=0"}</definedName>
    <definedName name="_2533__FDSAUDITLINK__" localSheetId="2">{"fdsup://directions/FAT Viewer?action=UPDATE&amp;creator=factset&amp;DYN_ARGS=TRUE&amp;DOC_NAME=FAT:FQL_AUDITING_CLIENT_TEMPLATE.FAT&amp;display_string=Audit&amp;VAR:KEY=PUBGLCXQ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NPS&amp;VAR:INDEX=0"}</definedName>
    <definedName name="_2533__FDSAUDITLINK__" hidden="1">{"fdsup://directions/FAT Viewer?action=UPDATE&amp;creator=factset&amp;DYN_ARGS=TRUE&amp;DOC_NAME=FAT:FQL_AUDITING_CLIENT_TEMPLATE.FAT&amp;display_string=Audit&amp;VAR:KEY=QTKPIJKVAX&amp;VAR:QUERY=RkZfRU5UUlBSX1ZBTF9EQUlMWSg0MDEyOCk=&amp;WINDOW=FIRST_POPUP&amp;HEIGHT=450&amp;WIDTH=450&amp;START_MA","XIMIZED=FALSE&amp;VAR:CALENDAR=US&amp;VAR:SYMBOL=HOT&amp;VAR:INDEX=0"}</definedName>
    <definedName name="_2534__FDSAUDITLINK__" localSheetId="2">{"fdsup://directions/FAT Viewer?action=UPDATE&amp;creator=factset&amp;DYN_ARGS=TRUE&amp;DOC_NAME=FAT:FQL_AUDITING_CLIENT_TEMPLATE.FAT&amp;display_string=Audit&amp;VAR:KEY=ZKDIRIVIH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NSS&amp;VAR:INDEX=0"}</definedName>
    <definedName name="_2534__FDSAUDITLINK__" hidden="1">{"fdsup://directions/FAT Viewer?action=UPDATE&amp;creator=factset&amp;DYN_ARGS=TRUE&amp;DOC_NAME=FAT:FQL_AUDITING_CLIENT_TEMPLATE.FAT&amp;display_string=Audit&amp;VAR:KEY=CHIPMVKFIX&amp;VAR:QUERY=RkZfRU5UUlBSX1ZBTF9EQUlMWSg0MDEyOCk=&amp;WINDOW=FIRST_POPUP&amp;HEIGHT=450&amp;WIDTH=450&amp;START_MA","XIMIZED=FALSE&amp;VAR:CALENDAR=US&amp;VAR:SYMBOL=585284&amp;VAR:INDEX=0"}</definedName>
    <definedName name="_2535__FDSAUDITLINK__" localSheetId="2">{"fdsup://directions/FAT Viewer?action=UPDATE&amp;creator=factset&amp;DYN_ARGS=TRUE&amp;DOC_NAME=FAT:FQL_AUDITING_CLIENT_TEMPLATE.FAT&amp;display_string=Audit&amp;VAR:KEY=PUFMRMZAJ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SK&amp;VAR:INDEX=0"}</definedName>
    <definedName name="_2535__FDSAUDITLINK__" hidden="1">{"fdsup://directions/FAT Viewer?action=UPDATE&amp;creator=factset&amp;DYN_ARGS=TRUE&amp;DOC_NAME=FAT:FQL_AUDITING_CLIENT_TEMPLATE.FAT&amp;display_string=Audit&amp;VAR:KEY=ODEZOHEXQL&amp;VAR:QUERY=RkZfRU5UUlBSX1ZBTF9EQUlMWSg0MDEyOCk=&amp;WINDOW=FIRST_POPUP&amp;HEIGHT=450&amp;WIDTH=450&amp;START_MA","XIMIZED=FALSE&amp;VAR:CALENDAR=US&amp;VAR:SYMBOL=MAR&amp;VAR:INDEX=0"}</definedName>
    <definedName name="_2536__FDSAUDITLINK__" localSheetId="2">{"fdsup://directions/FAT Viewer?action=UPDATE&amp;creator=factset&amp;DYN_ARGS=TRUE&amp;DOC_NAME=FAT:FQL_AUDITING_CLIENT_TEMPLATE.FAT&amp;display_string=Audit&amp;VAR:KEY=DAHIFOPWLQ&amp;VAR:QUERY=KEZTTF9ORVRfSU5DKE5PVyxOT1csRlNBLCxVU0QpQEZGX05FVF9JTkMoTFRNUywwLCwsLFVTRCkp&amp;WINDOW=F","IRST_POPUP&amp;HEIGHT=450&amp;WIDTH=450&amp;START_MAXIMIZED=FALSE&amp;VAR:CALENDAR=US&amp;VAR:SYMBOL=005305&amp;VAR:INDEX=0"}</definedName>
    <definedName name="_2536__FDSAUDITLINK__" hidden="1">{"fdsup://directions/FAT Viewer?action=UPDATE&amp;creator=factset&amp;DYN_ARGS=TRUE&amp;DOC_NAME=FAT:FQL_AUDITING_CLIENT_TEMPLATE.FAT&amp;display_string=Audit&amp;VAR:KEY=GFKVMVYPAD&amp;VAR:QUERY=RkZfRU5UUlBSX1ZBTF9EQUlMWSg0MDEyOCk=&amp;WINDOW=FIRST_POPUP&amp;HEIGHT=450&amp;WIDTH=450&amp;START_MA","XIMIZED=FALSE&amp;VAR:CALENDAR=US&amp;VAR:SYMBOL=CHH&amp;VAR:INDEX=0"}</definedName>
    <definedName name="_2537__FDSAUDITLINK__" localSheetId="2">{"fdsup://Directions/FactSet Auditing Viewer?action=AUDIT_VALUE&amp;DB=129&amp;ID1=005305&amp;VALUEID=02001&amp;SDATE=201001&amp;PERIODTYPE=SEMI_STD&amp;window=popup_no_bar&amp;width=385&amp;height=120&amp;START_MAXIMIZED=FALSE&amp;creator=factset&amp;display_string=Audit"}</definedName>
    <definedName name="_2537__FDSAUDITLINK__" hidden="1">{"fdsup://directions/FAT Viewer?action=UPDATE&amp;creator=factset&amp;DYN_ARGS=TRUE&amp;DOC_NAME=FAT:FQL_AUDITING_CLIENT_TEMPLATE.FAT&amp;display_string=Audit&amp;VAR:KEY=CTYZGTUZSD&amp;VAR:QUERY=RkZfRU5UUlBSX1ZBTF9EQUlMWSg0MDEyOCk=&amp;WINDOW=FIRST_POPUP&amp;HEIGHT=450&amp;WIDTH=450&amp;START_MA","XIMIZED=FALSE&amp;VAR:CALENDAR=US&amp;VAR:SYMBOL=WYN&amp;VAR:INDEX=0"}</definedName>
    <definedName name="_2538__FDSAUDITLINK__" localSheetId="2">{"fdsup://Directions/FactSet Auditing Viewer?action=AUDIT_VALUE&amp;DB=129&amp;ID1=36227K10&amp;VALUEID=02001&amp;SDATE=201002&amp;PERIODTYPE=QTR_STD&amp;window=popup_no_bar&amp;width=385&amp;height=120&amp;START_MAXIMIZED=FALSE&amp;creator=factset&amp;display_string=Audit"}</definedName>
    <definedName name="_2538__FDSAUDITLINK__" hidden="1">{"fdsup://directions/FAT Viewer?action=UPDATE&amp;creator=factset&amp;DYN_ARGS=TRUE&amp;DOC_NAME=FAT:FQL_AUDITING_CLIENT_TEMPLATE.FAT&amp;display_string=Audit&amp;VAR:KEY=KFWVGHYLCX&amp;VAR:QUERY=RkZfRU5UUlBSX1ZBTF9EQUlMWSg0MDEyNyk=&amp;WINDOW=FIRST_POPUP&amp;HEIGHT=450&amp;WIDTH=450&amp;START_MA","XIMIZED=FALSE&amp;VAR:CALENDAR=US&amp;VAR:SYMBOL=H&amp;VAR:INDEX=0"}</definedName>
    <definedName name="_2539__FDSAUDITLINK__" localSheetId="2">{"fdsup://Directions/FactSet Auditing Viewer?action=AUDIT_VALUE&amp;DB=129&amp;ID1=403191&amp;VALUEID=02001&amp;SDATE=201001&amp;PERIODTYPE=SEMI_STD&amp;window=popup_no_bar&amp;width=385&amp;height=120&amp;START_MAXIMIZED=FALSE&amp;creator=factset&amp;display_string=Audit"}</definedName>
    <definedName name="_2539__FDSAUDITLINK__" hidden="1">{"fdsup://directions/FAT Viewer?action=UPDATE&amp;creator=factset&amp;DYN_ARGS=TRUE&amp;DOC_NAME=FAT:FQL_AUDITING_CLIENT_TEMPLATE.FAT&amp;display_string=Audit&amp;VAR:KEY=APQNEBQTAZ&amp;VAR:QUERY=RkZfRU5UUlBSX1ZBTF9EQUlMWSg0MDEyNyk=&amp;WINDOW=FIRST_POPUP&amp;HEIGHT=450&amp;WIDTH=450&amp;START_MA","XIMIZED=FALSE&amp;VAR:CALENDAR=US&amp;VAR:SYMBOL=HOT&amp;VAR:INDEX=0"}</definedName>
    <definedName name="_254__________________123Graph_BCHART_4" hidden="1">#REF!</definedName>
    <definedName name="_254_______________123Graph_BCHART_3" hidden="1">#REF!</definedName>
    <definedName name="_254____123Graph_BCHART_2" hidden="1">#REF!</definedName>
    <definedName name="_254___123Graph_BCHART_2" hidden="1">#REF!</definedName>
    <definedName name="_254___123Graph_BCHART_3" hidden="1">#REF!</definedName>
    <definedName name="_254__123Graph_XCHART_15" hidden="1">#REF!</definedName>
    <definedName name="_254__FDSAUDITLINK__" localSheetId="2" hidden="1">{"fdsup://Directions/FactSet Auditing Viewer?action=AUDIT_VALUE&amp;DB=129&amp;ID1=53932010&amp;VALUEID=03051&amp;SDATE=2008&amp;PERIODTYPE=ANN_STD&amp;SCFT=3&amp;window=popup_no_bar&amp;width=385&amp;height=120&amp;START_MAXIMIZED=FALSE&amp;creator=factset&amp;display_string=Audit"}</definedName>
    <definedName name="_254__FDSAUDITLINK__" hidden="1">{"fdsup://directions/FAT Viewer?action=UPDATE&amp;creator=factset&amp;DYN_ARGS=TRUE&amp;DOC_NAME=FAT:FQL_AUDITING_CLIENT_TEMPLATE.FAT&amp;display_string=Audit&amp;VAR:KEY=MFINCXQZMZ&amp;VAR:QUERY=KEZGX05FVF9JTkMoTFRNUyw0MDcyNCwsLFJQLFVTRClARkZfTkVUX0lOQyhMVE1TX1NFTUksNDA3MjQsLCxSU","CxVU0QpKQ==&amp;WINDOW=FIRST_POPUP&amp;HEIGHT=450&amp;WIDTH=450&amp;START_MAXIMIZED=FALSE&amp;VAR:CALENDAR=US&amp;VAR:SYMBOL=OPSW&amp;VAR:INDEX=0"}</definedName>
    <definedName name="_254__FDSAUDITLINK___1" localSheetId="2" hidden="1">{"fdsup://directions/FAT Viewer?action=UPDATE&amp;creator=factset&amp;DYN_ARGS=TRUE&amp;DOC_NAME=FAT:FQL_AUDITING_CLIENT_TEMPLATE.FAT&amp;display_string=Audit&amp;VAR:KEY=MFINCXQZMZ&amp;VAR:QUERY=KEZGX05FVF9JTkMoTFRNUyw0MDcyNCwsLFJQLFVTRClARkZfTkVUX0lOQyhMVE1TX1NFTUksNDA3MjQsLCxSU","CxVU0QpKQ==&amp;WINDOW=FIRST_POPUP&amp;HEIGHT=450&amp;WIDTH=450&amp;START_MAXIMIZED=FALSE&amp;VAR:CALENDAR=US&amp;VAR:SYMBOL=OPSW&amp;VAR:INDEX=0"}</definedName>
    <definedName name="_254__FDSAUDITLINK___1" hidden="1">{"fdsup://directions/FAT Viewer?action=UPDATE&amp;creator=factset&amp;DYN_ARGS=TRUE&amp;DOC_NAME=FAT:FQL_AUDITING_CLIENT_TEMPLATE.FAT&amp;display_string=Audit&amp;VAR:KEY=MFINCXQZMZ&amp;VAR:QUERY=KEZGX05FVF9JTkMoTFRNUyw0MDcyNCwsLFJQLFVTRClARkZfTkVUX0lOQyhMVE1TX1NFTUksNDA3MjQsLCxSU","CxVU0QpKQ==&amp;WINDOW=FIRST_POPUP&amp;HEIGHT=450&amp;WIDTH=450&amp;START_MAXIMIZED=FALSE&amp;VAR:CALENDAR=US&amp;VAR:SYMBOL=OPSW&amp;VAR:INDEX=0"}</definedName>
    <definedName name="_2540__FDSAUDITLINK__" localSheetId="2">{"fdsup://Directions/FactSet Auditing Viewer?action=AUDIT_VALUE&amp;DB=129&amp;ID1=69328210&amp;VALUEID=02001&amp;SDATE=201002&amp;PERIODTYPE=QTR_STD&amp;window=popup_no_bar&amp;width=385&amp;height=120&amp;START_MAXIMIZED=FALSE&amp;creator=factset&amp;display_string=Audit"}</definedName>
    <definedName name="_2540__FDSAUDITLINK__" hidden="1">{"fdsup://directions/FAT Viewer?action=UPDATE&amp;creator=factset&amp;DYN_ARGS=TRUE&amp;DOC_NAME=FAT:FQL_AUDITING_CLIENT_TEMPLATE.FAT&amp;display_string=Audit&amp;VAR:KEY=CNUPGLQTUB&amp;VAR:QUERY=RkZfRU5UUlBSX1ZBTF9EQUlMWSg0MDEyNyk=&amp;WINDOW=FIRST_POPUP&amp;HEIGHT=450&amp;WIDTH=450&amp;START_MA","XIMIZED=FALSE&amp;VAR:CALENDAR=US&amp;VAR:SYMBOL=585284&amp;VAR:INDEX=0"}</definedName>
    <definedName name="_2541__FDSAUDITLINK__" localSheetId="2">{"fdsup://Directions/FactSet Auditing Viewer?action=AUDIT_VALUE&amp;DB=129&amp;ID1=212419&amp;VALUEID=02001&amp;SDATE=201001&amp;PERIODTYPE=QTR_STD&amp;window=popup_no_bar&amp;width=385&amp;height=120&amp;START_MAXIMIZED=FALSE&amp;creator=factset&amp;display_string=Audit"}</definedName>
    <definedName name="_2541__FDSAUDITLINK__" hidden="1">{"fdsup://directions/FAT Viewer?action=UPDATE&amp;creator=factset&amp;DYN_ARGS=TRUE&amp;DOC_NAME=FAT:FQL_AUDITING_CLIENT_TEMPLATE.FAT&amp;display_string=Audit&amp;VAR:KEY=QZEPUFKTOB&amp;VAR:QUERY=RkZfRU5UUlBSX1ZBTF9EQUlMWSg0MDEyNyk=&amp;WINDOW=FIRST_POPUP&amp;HEIGHT=450&amp;WIDTH=450&amp;START_MA","XIMIZED=FALSE&amp;VAR:CALENDAR=US&amp;VAR:SYMBOL=MAR&amp;VAR:INDEX=0"}</definedName>
    <definedName name="_2542__FDSAUDITLINK__" localSheetId="2">{"fdsup://Directions/FactSet Auditing Viewer?action=AUDIT_VALUE&amp;DB=129&amp;ID1=37373010&amp;VALUEID=02001&amp;SDATE=201001&amp;PERIODTYPE=QTR_STD&amp;window=popup_no_bar&amp;width=385&amp;height=120&amp;START_MAXIMIZED=FALSE&amp;creator=factset&amp;display_string=Audit"}</definedName>
    <definedName name="_2542__FDSAUDITLINK__" hidden="1">{"fdsup://directions/FAT Viewer?action=UPDATE&amp;creator=factset&amp;DYN_ARGS=TRUE&amp;DOC_NAME=FAT:FQL_AUDITING_CLIENT_TEMPLATE.FAT&amp;display_string=Audit&amp;VAR:KEY=SVQXYZGXMR&amp;VAR:QUERY=RkZfRU5UUlBSX1ZBTF9EQUlMWSg0MDEyNyk=&amp;WINDOW=FIRST_POPUP&amp;HEIGHT=450&amp;WIDTH=450&amp;START_MA","XIMIZED=FALSE&amp;VAR:CALENDAR=US&amp;VAR:SYMBOL=CHH&amp;VAR:INDEX=0"}</definedName>
    <definedName name="_2543__FDSAUDITLINK__" localSheetId="2">{"fdsup://Directions/FactSet Auditing Viewer?action=AUDIT_VALUE&amp;DB=129&amp;ID1=55918110&amp;VALUEID=02001&amp;SDATE=201001&amp;PERIODTYPE=QTR_STD&amp;window=popup_no_bar&amp;width=385&amp;height=120&amp;START_MAXIMIZED=FALSE&amp;creator=factset&amp;display_string=Audit"}</definedName>
    <definedName name="_2543__FDSAUDITLINK__" hidden="1">{"fdsup://directions/FAT Viewer?action=UPDATE&amp;creator=factset&amp;DYN_ARGS=TRUE&amp;DOC_NAME=FAT:FQL_AUDITING_CLIENT_TEMPLATE.FAT&amp;display_string=Audit&amp;VAR:KEY=CHMHGDUTQH&amp;VAR:QUERY=RkZfRU5UUlBSX1ZBTF9EQUlMWSg0MDEyNyk=&amp;WINDOW=FIRST_POPUP&amp;HEIGHT=450&amp;WIDTH=450&amp;START_MA","XIMIZED=FALSE&amp;VAR:CALENDAR=US&amp;VAR:SYMBOL=WYN&amp;VAR:INDEX=0"}</definedName>
    <definedName name="_2544__FDSAUDITLINK__" localSheetId="2">{"fdsup://Directions/FactSet Auditing Viewer?action=AUDIT_VALUE&amp;DB=129&amp;ID1=597791&amp;VALUEID=02001&amp;SDATE=201002&amp;PERIODTYPE=QTR_STD&amp;window=popup_no_bar&amp;width=385&amp;height=120&amp;START_MAXIMIZED=FALSE&amp;creator=factset&amp;display_string=Audit"}</definedName>
    <definedName name="_2544__FDSAUDITLINK__" hidden="1">{"fdsup://directions/FAT Viewer?action=UPDATE&amp;creator=factset&amp;DYN_ARGS=TRUE&amp;DOC_NAME=FAT:FQL_AUDITING_CLIENT_TEMPLATE.FAT&amp;display_string=Audit&amp;VAR:KEY=MTYRYXSNKZ&amp;VAR:QUERY=RkZfRU5UUlBSX1ZBTF9EQUlMWSg0MDEyNik=&amp;WINDOW=FIRST_POPUP&amp;HEIGHT=450&amp;WIDTH=450&amp;START_MA","XIMIZED=FALSE&amp;VAR:CALENDAR=US&amp;VAR:SYMBOL=H&amp;VAR:INDEX=0"}</definedName>
    <definedName name="_2545__FDSAUDITLINK__" localSheetId="2">{"fdsup://Directions/FactSet Auditing Viewer?action=AUDIT_VALUE&amp;DB=129&amp;ID1=563396&amp;VALUEID=02001&amp;SDATE=201002&amp;PERIODTYPE=QTR_STD&amp;window=popup_no_bar&amp;width=385&amp;height=120&amp;START_MAXIMIZED=FALSE&amp;creator=factset&amp;display_string=Audit"}</definedName>
    <definedName name="_2545__FDSAUDITLINK__" hidden="1">{"fdsup://directions/FAT Viewer?action=UPDATE&amp;creator=factset&amp;DYN_ARGS=TRUE&amp;DOC_NAME=FAT:FQL_AUDITING_CLIENT_TEMPLATE.FAT&amp;display_string=Audit&amp;VAR:KEY=YRUROXCTAZ&amp;VAR:QUERY=RkZfRU5UUlBSX1ZBTF9EQUlMWSg0MDEyNik=&amp;WINDOW=FIRST_POPUP&amp;HEIGHT=450&amp;WIDTH=450&amp;START_MA","XIMIZED=FALSE&amp;VAR:CALENDAR=US&amp;VAR:SYMBOL=HOT&amp;VAR:INDEX=0"}</definedName>
    <definedName name="_2546__FDSAUDITLINK__" localSheetId="2">{"fdsup://Directions/FactSet Auditing Viewer?action=AUDIT_VALUE&amp;DB=129&amp;ID1=00430U10&amp;VALUEID=02001&amp;SDATE=201001&amp;PERIODTYPE=QTR_STD&amp;window=popup_no_bar&amp;width=385&amp;height=120&amp;START_MAXIMIZED=FALSE&amp;creator=factset&amp;display_string=Audit"}</definedName>
    <definedName name="_2546__FDSAUDITLINK__" hidden="1">{"fdsup://directions/FAT Viewer?action=UPDATE&amp;creator=factset&amp;DYN_ARGS=TRUE&amp;DOC_NAME=FAT:FQL_AUDITING_CLIENT_TEMPLATE.FAT&amp;display_string=Audit&amp;VAR:KEY=IJIXMHGJWV&amp;VAR:QUERY=RkZfRU5UUlBSX1ZBTF9EQUlMWSg0MDEyNik=&amp;WINDOW=FIRST_POPUP&amp;HEIGHT=450&amp;WIDTH=450&amp;START_MA","XIMIZED=FALSE&amp;VAR:CALENDAR=US&amp;VAR:SYMBOL=585284&amp;VAR:INDEX=0"}</definedName>
    <definedName name="_2547__FDSAUDITLINK__" localSheetId="2">{"fdsup://Directions/FactSet Auditing Viewer?action=AUDIT_VALUE&amp;DB=129&amp;ID1=88554D20&amp;VALUEID=02001&amp;SDATE=201002&amp;PERIODTYPE=QTR_STD&amp;window=popup_no_bar&amp;width=385&amp;height=120&amp;START_MAXIMIZED=FALSE&amp;creator=factset&amp;display_string=Audit"}</definedName>
    <definedName name="_2547__FDSAUDITLINK__" hidden="1">{"fdsup://directions/FAT Viewer?action=UPDATE&amp;creator=factset&amp;DYN_ARGS=TRUE&amp;DOC_NAME=FAT:FQL_AUDITING_CLIENT_TEMPLATE.FAT&amp;display_string=Audit&amp;VAR:KEY=CTCTURYTCV&amp;VAR:QUERY=RkZfRU5UUlBSX1ZBTF9EQUlMWSg0MDEyNik=&amp;WINDOW=FIRST_POPUP&amp;HEIGHT=450&amp;WIDTH=450&amp;START_MA","XIMIZED=FALSE&amp;VAR:CALENDAR=US&amp;VAR:SYMBOL=MAR&amp;VAR:INDEX=0"}</definedName>
    <definedName name="_2548__FDSAUDITLINK__" localSheetId="2">{"fdsup://Directions/FactSet Auditing Viewer?action=AUDIT_VALUE&amp;DB=129&amp;ID1=05367P10&amp;VALUEID=02001&amp;SDATE=201003&amp;PERIODTYPE=QTR_STD&amp;window=popup_no_bar&amp;width=385&amp;height=120&amp;START_MAXIMIZED=FALSE&amp;creator=factset&amp;display_string=Audit"}</definedName>
    <definedName name="_2548__FDSAUDITLINK__" hidden="1">{"fdsup://directions/FAT Viewer?action=UPDATE&amp;creator=factset&amp;DYN_ARGS=TRUE&amp;DOC_NAME=FAT:FQL_AUDITING_CLIENT_TEMPLATE.FAT&amp;display_string=Audit&amp;VAR:KEY=KNEFQVQTUN&amp;VAR:QUERY=RkZfRU5UUlBSX1ZBTF9EQUlMWSg0MDEyNik=&amp;WINDOW=FIRST_POPUP&amp;HEIGHT=450&amp;WIDTH=450&amp;START_MA","XIMIZED=FALSE&amp;VAR:CALENDAR=US&amp;VAR:SYMBOL=CHH&amp;VAR:INDEX=0"}</definedName>
    <definedName name="_2549__FDSAUDITLINK__" localSheetId="2">{"fdsup://directions/FAT Viewer?action=UPDATE&amp;creator=factset&amp;DYN_ARGS=TRUE&amp;DOC_NAME=FAT:FQL_AUDITING_CLIENT_TEMPLATE.FAT&amp;display_string=Audit&amp;VAR:KEY=TENGLQFCNO&amp;VAR:QUERY=KEZTTF9ORVRfSU5DKE5PVyxOT1csRlNBLCxVU0QpQEZGX05FVF9JTkMoTFRNUywwLCwsLFVTRCkp&amp;WINDOW=F","IRST_POPUP&amp;HEIGHT=450&amp;WIDTH=450&amp;START_MAXIMIZED=FALSE&amp;VAR:CALENDAR=US&amp;VAR:SYMBOL=B15CMQ&amp;VAR:INDEX=0"}</definedName>
    <definedName name="_2549__FDSAUDITLINK__" hidden="1">{"fdsup://directions/FAT Viewer?action=UPDATE&amp;creator=factset&amp;DYN_ARGS=TRUE&amp;DOC_NAME=FAT:FQL_AUDITING_CLIENT_TEMPLATE.FAT&amp;display_string=Audit&amp;VAR:KEY=EPONKTAZYD&amp;VAR:QUERY=RkZfRU5UUlBSX1ZBTF9EQUlMWSg0MDEyNik=&amp;WINDOW=FIRST_POPUP&amp;HEIGHT=450&amp;WIDTH=450&amp;START_MA","XIMIZED=FALSE&amp;VAR:CALENDAR=US&amp;VAR:SYMBOL=WYN&amp;VAR:INDEX=0"}</definedName>
    <definedName name="_255__________________123Graph_BCHART_5" hidden="1">#REF!</definedName>
    <definedName name="_255_______________123Graph_BCHART_4" hidden="1">#REF!</definedName>
    <definedName name="_255____123Graph_BCHART_3" hidden="1">#REF!</definedName>
    <definedName name="_255___123Graph_BCHART_3" hidden="1">#REF!</definedName>
    <definedName name="_255___123Graph_BCHART_4" hidden="1">#REF!</definedName>
    <definedName name="_255__FDSAUDITLINK__" localSheetId="2" hidden="1">{"fdsup://Directions/FactSet Auditing Viewer?action=AUDIT_VALUE&amp;DB=129&amp;ID1=53932010&amp;VALUEID=03051&amp;SDATE=2009&amp;PERIODTYPE=ANN_STD&amp;SCFT=3&amp;window=popup_no_bar&amp;width=385&amp;height=120&amp;START_MAXIMIZED=FALSE&amp;creator=factset&amp;display_string=Audit"}</definedName>
    <definedName name="_255__FDSAUDITLINK__" hidden="1">{"fdsup://directions/FAT Viewer?action=UPDATE&amp;creator=factset&amp;DYN_ARGS=TRUE&amp;DOC_NAME=FAT:FQL_AUDITING_CLIENT_TEMPLATE.FAT&amp;display_string=Audit&amp;VAR:KEY=KJMJYVKZWH&amp;VAR:QUERY=KEZGX0dST1NTX0lOQyhMVE1TLDQwNzI0LCwsUlAsVVNEKUBGRl9HUk9TU19JTkMoTFRNU19TRU1JLDQwNzI0L","CwsUlAsVVNEKSk=&amp;WINDOW=FIRST_POPUP&amp;HEIGHT=450&amp;WIDTH=450&amp;START_MAXIMIZED=FALSE&amp;VAR:CALENDAR=US&amp;VAR:SYMBOL=FIRE&amp;VAR:INDEX=0"}</definedName>
    <definedName name="_255__FDSAUDITLINK___1" localSheetId="2" hidden="1">{"fdsup://directions/FAT Viewer?action=UPDATE&amp;creator=factset&amp;DYN_ARGS=TRUE&amp;DOC_NAME=FAT:FQL_AUDITING_CLIENT_TEMPLATE.FAT&amp;display_string=Audit&amp;VAR:KEY=KJMJYVKZWH&amp;VAR:QUERY=KEZGX0dST1NTX0lOQyhMVE1TLDQwNzI0LCwsUlAsVVNEKUBGRl9HUk9TU19JTkMoTFRNU19TRU1JLDQwNzI0L","CwsUlAsVVNEKSk=&amp;WINDOW=FIRST_POPUP&amp;HEIGHT=450&amp;WIDTH=450&amp;START_MAXIMIZED=FALSE&amp;VAR:CALENDAR=US&amp;VAR:SYMBOL=FIRE&amp;VAR:INDEX=0"}</definedName>
    <definedName name="_255__FDSAUDITLINK___1" hidden="1">{"fdsup://directions/FAT Viewer?action=UPDATE&amp;creator=factset&amp;DYN_ARGS=TRUE&amp;DOC_NAME=FAT:FQL_AUDITING_CLIENT_TEMPLATE.FAT&amp;display_string=Audit&amp;VAR:KEY=KJMJYVKZWH&amp;VAR:QUERY=KEZGX0dST1NTX0lOQyhMVE1TLDQwNzI0LCwsUlAsVVNEKUBGRl9HUk9TU19JTkMoTFRNU19TRU1JLDQwNzI0L","CwsUlAsVVNEKSk=&amp;WINDOW=FIRST_POPUP&amp;HEIGHT=450&amp;WIDTH=450&amp;START_MAXIMIZED=FALSE&amp;VAR:CALENDAR=US&amp;VAR:SYMBOL=FIRE&amp;VAR:INDEX=0"}</definedName>
    <definedName name="_2550__FDSAUDITLINK__" localSheetId="2">{"fdsup://Directions/FactSet Auditing Viewer?action=AUDIT_VALUE&amp;DB=129&amp;ID1=58720010&amp;VALUEID=02001&amp;SDATE=201002&amp;PERIODTYPE=QTR_STD&amp;window=popup_no_bar&amp;width=385&amp;height=120&amp;START_MAXIMIZED=FALSE&amp;creator=factset&amp;display_string=Audit"}</definedName>
    <definedName name="_2550__FDSAUDITLINK__" hidden="1">{"fdsup://directions/FAT Viewer?action=UPDATE&amp;creator=factset&amp;DYN_ARGS=TRUE&amp;DOC_NAME=FAT:FQL_AUDITING_CLIENT_TEMPLATE.FAT&amp;display_string=Audit&amp;VAR:KEY=UDSJOFGVIJ&amp;VAR:QUERY=RkZfRU5UUlBSX1ZBTF9EQUlMWSg0MDEyMyk=&amp;WINDOW=FIRST_POPUP&amp;HEIGHT=450&amp;WIDTH=450&amp;START_MA","XIMIZED=FALSE&amp;VAR:CALENDAR=US&amp;VAR:SYMBOL=H&amp;VAR:INDEX=0"}</definedName>
    <definedName name="_2551__FDSAUDITLINK__" localSheetId="2">{"fdsup://Directions/FactSet Auditing Viewer?action=AUDIT_VALUE&amp;DB=129&amp;ID1=12738710&amp;VALUEID=02001&amp;SDATE=201002&amp;PERIODTYPE=QTR_STD&amp;window=popup_no_bar&amp;width=385&amp;height=120&amp;START_MAXIMIZED=FALSE&amp;creator=factset&amp;display_string=Audit"}</definedName>
    <definedName name="_2551__FDSAUDITLINK__" hidden="1">{"fdsup://directions/FAT Viewer?action=UPDATE&amp;creator=factset&amp;DYN_ARGS=TRUE&amp;DOC_NAME=FAT:FQL_AUDITING_CLIENT_TEMPLATE.FAT&amp;display_string=Audit&amp;VAR:KEY=UVGVAVQLON&amp;VAR:QUERY=RkZfRU5UUlBSX1ZBTF9EQUlMWSg0MDEyMyk=&amp;WINDOW=FIRST_POPUP&amp;HEIGHT=450&amp;WIDTH=450&amp;START_MA","XIMIZED=FALSE&amp;VAR:CALENDAR=US&amp;VAR:SYMBOL=HOT&amp;VAR:INDEX=0"}</definedName>
    <definedName name="_2552__FDSAUDITLINK__" localSheetId="2">{"fdsup://Directions/FactSet Auditing Viewer?action=AUDIT_VALUE&amp;DB=129&amp;ID1=69917320&amp;VALUEID=02001&amp;SDATE=201003&amp;PERIODTYPE=QTR_STD&amp;window=popup_no_bar&amp;width=385&amp;height=120&amp;START_MAXIMIZED=FALSE&amp;creator=factset&amp;display_string=Audit"}</definedName>
    <definedName name="_2552__FDSAUDITLINK__" hidden="1">{"fdsup://directions/FAT Viewer?action=UPDATE&amp;creator=factset&amp;DYN_ARGS=TRUE&amp;DOC_NAME=FAT:FQL_AUDITING_CLIENT_TEMPLATE.FAT&amp;display_string=Audit&amp;VAR:KEY=ODAJANSBAB&amp;VAR:QUERY=RkZfRU5UUlBSX1ZBTF9EQUlMWSg0MDEyMyk=&amp;WINDOW=FIRST_POPUP&amp;HEIGHT=450&amp;WIDTH=450&amp;START_MA","XIMIZED=FALSE&amp;VAR:CALENDAR=US&amp;VAR:SYMBOL=585284&amp;VAR:INDEX=0"}</definedName>
    <definedName name="_2553__FDSAUDITLINK__" localSheetId="2">{"fdsup://Directions/FactSet Auditing Viewer?action=AUDIT_VALUE&amp;DB=129&amp;ID1=87160710&amp;VALUEID=02001&amp;SDATE=201003&amp;PERIODTYPE=QTR_STD&amp;window=popup_no_bar&amp;width=385&amp;height=120&amp;START_MAXIMIZED=FALSE&amp;creator=factset&amp;display_string=Audit"}</definedName>
    <definedName name="_2553__FDSAUDITLINK__" hidden="1">{"fdsup://directions/FAT Viewer?action=UPDATE&amp;creator=factset&amp;DYN_ARGS=TRUE&amp;DOC_NAME=FAT:FQL_AUDITING_CLIENT_TEMPLATE.FAT&amp;display_string=Audit&amp;VAR:KEY=QPMHANYDOL&amp;VAR:QUERY=RkZfRU5UUlBSX1ZBTF9EQUlMWSg0MDEyMyk=&amp;WINDOW=FIRST_POPUP&amp;HEIGHT=450&amp;WIDTH=450&amp;START_MA","XIMIZED=FALSE&amp;VAR:CALENDAR=US&amp;VAR:SYMBOL=MAR&amp;VAR:INDEX=0"}</definedName>
    <definedName name="_2554__FDSAUDITLINK__" localSheetId="2">{"fdsup://Directions/FactSet Auditing Viewer?action=AUDIT_VALUE&amp;DB=129&amp;ID1=03662Q10&amp;VALUEID=02001&amp;SDATE=201002&amp;PERIODTYPE=QTR_STD&amp;window=popup_no_bar&amp;width=385&amp;height=120&amp;START_MAXIMIZED=FALSE&amp;creator=factset&amp;display_string=Audit"}</definedName>
    <definedName name="_2554__FDSAUDITLINK__" hidden="1">{"fdsup://directions/FAT Viewer?action=UPDATE&amp;creator=factset&amp;DYN_ARGS=TRUE&amp;DOC_NAME=FAT:FQL_AUDITING_CLIENT_TEMPLATE.FAT&amp;display_string=Audit&amp;VAR:KEY=CLIBAPIJYV&amp;VAR:QUERY=RkZfRU5UUlBSX1ZBTF9EQUlMWSg0MDEyMyk=&amp;WINDOW=FIRST_POPUP&amp;HEIGHT=450&amp;WIDTH=450&amp;START_MA","XIMIZED=FALSE&amp;VAR:CALENDAR=US&amp;VAR:SYMBOL=CHH&amp;VAR:INDEX=0"}</definedName>
    <definedName name="_2555__FDSAUDITLINK__" localSheetId="2">{"fdsup://Directions/FactSet Auditing Viewer?action=AUDIT_VALUE&amp;DB=129&amp;ID1=05276910&amp;VALUEID=02001&amp;SDATE=201002&amp;PERIODTYPE=QTR_STD&amp;window=popup_no_bar&amp;width=385&amp;height=120&amp;START_MAXIMIZED=FALSE&amp;creator=factset&amp;display_string=Audit"}</definedName>
    <definedName name="_2555__FDSAUDITLINK__" hidden="1">{"fdsup://directions/FAT Viewer?action=UPDATE&amp;creator=factset&amp;DYN_ARGS=TRUE&amp;DOC_NAME=FAT:FQL_AUDITING_CLIENT_TEMPLATE.FAT&amp;display_string=Audit&amp;VAR:KEY=KBIZEVENGB&amp;VAR:QUERY=RkZfRU5UUlBSX1ZBTF9EQUlMWSg0MDEyMyk=&amp;WINDOW=FIRST_POPUP&amp;HEIGHT=450&amp;WIDTH=450&amp;START_MA","XIMIZED=FALSE&amp;VAR:CALENDAR=US&amp;VAR:SYMBOL=WYN&amp;VAR:INDEX=0"}</definedName>
    <definedName name="_2556__FDSAUDITLINK__" localSheetId="2">{"fdsup://Directions/FactSet Auditing Viewer?action=AUDIT_VALUE&amp;DB=129&amp;ID1=533004&amp;VALUEID=02001&amp;SDATE=201002&amp;PERIODTYPE=QTR_STD&amp;window=popup_no_bar&amp;width=385&amp;height=120&amp;START_MAXIMIZED=FALSE&amp;creator=factset&amp;display_string=Audit"}</definedName>
    <definedName name="_2556__FDSAUDITLINK__" hidden="1">{"fdsup://directions/FAT Viewer?action=UPDATE&amp;creator=factset&amp;DYN_ARGS=TRUE&amp;DOC_NAME=FAT:FQL_AUDITING_CLIENT_TEMPLATE.FAT&amp;display_string=Audit&amp;VAR:KEY=ULMVWDYLUT&amp;VAR:QUERY=RkZfRU5UUlBSX1ZBTF9EQUlMWSg0MDEyMik=&amp;WINDOW=FIRST_POPUP&amp;HEIGHT=450&amp;WIDTH=450&amp;START_MA","XIMIZED=FALSE&amp;VAR:CALENDAR=US&amp;VAR:SYMBOL=H&amp;VAR:INDEX=0"}</definedName>
    <definedName name="_2557__FDSAUDITLINK__" localSheetId="2">{"fdsup://directions/FAT Viewer?action=UPDATE&amp;creator=factset&amp;DYN_ARGS=TRUE&amp;DOC_NAME=FAT:FQL_AUDITING_CLIENT_TEMPLATE.FAT&amp;display_string=Audit&amp;VAR:KEY=FMTMHQREPW&amp;VAR:QUERY=KEZTTF9ORVRfSU5DKE5PVyxOT1csRlNBLCxVU0QpQEZGX05FVF9JTkMoTFRNUywwLCwsLFVTRCkp&amp;WINDOW=F","IRST_POPUP&amp;HEIGHT=450&amp;WIDTH=450&amp;START_MAXIMIZED=FALSE&amp;VAR:CALENDAR=US&amp;VAR:SYMBOL=MMUS&amp;VAR:INDEX=0"}</definedName>
    <definedName name="_2557__FDSAUDITLINK__" hidden="1">{"fdsup://directions/FAT Viewer?action=UPDATE&amp;creator=factset&amp;DYN_ARGS=TRUE&amp;DOC_NAME=FAT:FQL_AUDITING_CLIENT_TEMPLATE.FAT&amp;display_string=Audit&amp;VAR:KEY=IRKVQPMLID&amp;VAR:QUERY=RkZfRU5UUlBSX1ZBTF9EQUlMWSg0MDEyMik=&amp;WINDOW=FIRST_POPUP&amp;HEIGHT=450&amp;WIDTH=450&amp;START_MA","XIMIZED=FALSE&amp;VAR:CALENDAR=US&amp;VAR:SYMBOL=HOT&amp;VAR:INDEX=0"}</definedName>
    <definedName name="_2558__FDSAUDITLINK__" localSheetId="2">{"fdsup://directions/FAT Viewer?action=UPDATE&amp;creator=factset&amp;DYN_ARGS=TRUE&amp;DOC_NAME=FAT:FQL_AUDITING_CLIENT_TEMPLATE.FAT&amp;display_string=Audit&amp;VAR:KEY=BWPKNAHONG&amp;VAR:QUERY=KEZTTF9ORVRfSU5DKE5PVyxOT1csRlNBLCxVU0QpQEZGX05FVF9JTkMoTFRNUywwLCwsLFVTRCkp&amp;WINDOW=F","IRST_POPUP&amp;HEIGHT=450&amp;WIDTH=450&amp;START_MAXIMIZED=FALSE&amp;VAR:CALENDAR=US&amp;VAR:SYMBOL=SOFO&amp;VAR:INDEX=0"}</definedName>
    <definedName name="_2558__FDSAUDITLINK__" hidden="1">{"fdsup://directions/FAT Viewer?action=UPDATE&amp;creator=factset&amp;DYN_ARGS=TRUE&amp;DOC_NAME=FAT:FQL_AUDITING_CLIENT_TEMPLATE.FAT&amp;display_string=Audit&amp;VAR:KEY=KXABIXOLWH&amp;VAR:QUERY=RkZfRU5UUlBSX1ZBTF9EQUlMWSg0MDEyMik=&amp;WINDOW=FIRST_POPUP&amp;HEIGHT=450&amp;WIDTH=450&amp;START_MA","XIMIZED=FALSE&amp;VAR:CALENDAR=US&amp;VAR:SYMBOL=585284&amp;VAR:INDEX=0"}</definedName>
    <definedName name="_2559__FDSAUDITLINK__" localSheetId="2">{"fdsup://directions/FAT Viewer?action=UPDATE&amp;creator=factset&amp;DYN_ARGS=TRUE&amp;DOC_NAME=FAT:FQL_AUDITING_CLIENT_TEMPLATE.FAT&amp;display_string=Audit&amp;VAR:KEY=VKNOZIZMFQ&amp;VAR:QUERY=KEZTTF9ORVRfSU5DKE5PVyxOT1csRlNBLCxVU0QpQEZGX05FVF9JTkMoTFRNUywwLCwsLFVTRCkp&amp;WINDOW=F","IRST_POPUP&amp;HEIGHT=450&amp;WIDTH=450&amp;START_MAXIMIZED=FALSE&amp;VAR:CALENDAR=US&amp;VAR:SYMBOL=SCIL&amp;VAR:INDEX=0"}</definedName>
    <definedName name="_2559__FDSAUDITLINK__" hidden="1">{"fdsup://directions/FAT Viewer?action=UPDATE&amp;creator=factset&amp;DYN_ARGS=TRUE&amp;DOC_NAME=FAT:FQL_AUDITING_CLIENT_TEMPLATE.FAT&amp;display_string=Audit&amp;VAR:KEY=QBWZOXONAF&amp;VAR:QUERY=RkZfRU5UUlBSX1ZBTF9EQUlMWSg0MDEyMik=&amp;WINDOW=FIRST_POPUP&amp;HEIGHT=450&amp;WIDTH=450&amp;START_MA","XIMIZED=FALSE&amp;VAR:CALENDAR=US&amp;VAR:SYMBOL=MAR&amp;VAR:INDEX=0"}</definedName>
    <definedName name="_256__________________123Graph_BCHART_6" hidden="1">#REF!</definedName>
    <definedName name="_256_______________123Graph_BCHART_5" hidden="1">#REF!</definedName>
    <definedName name="_256____123Graph_BCHART_4" hidden="1">#REF!</definedName>
    <definedName name="_256___123Graph_BCHART_4" hidden="1">#REF!</definedName>
    <definedName name="_256___123Graph_BCHART_5" hidden="1">#REF!</definedName>
    <definedName name="_256__FDSAUDITLINK__" localSheetId="2" hidden="1">{"fdsup://Directions/FactSet Auditing Viewer?action=AUDIT_VALUE&amp;DB=129&amp;ID1=53932010&amp;VALUEID=03051&amp;SDATE=2010&amp;PERIODTYPE=ANN_STD&amp;SCFT=3&amp;window=popup_no_bar&amp;width=385&amp;height=120&amp;START_MAXIMIZED=FALSE&amp;creator=factset&amp;display_string=Audit"}</definedName>
    <definedName name="_256__FDSAUDITLINK__" hidden="1">{"fdsup://directions/FAT Viewer?action=UPDATE&amp;creator=factset&amp;DYN_ARGS=TRUE&amp;DOC_NAME=FAT:FQL_AUDITING_CLIENT_TEMPLATE.FAT&amp;display_string=Audit&amp;VAR:KEY=OBILUHWLUP&amp;VAR:QUERY=KEZGX0VCSVREQV9PUEVSKExUTVMsNDA3MjQsLCxSUCxVU0QpQEZGX0VCSVREQV9PUEVSKExUTVNfU0VNSSw0M","DcyNCwsLFJQLFVTRCkp&amp;WINDOW=FIRST_POPUP&amp;HEIGHT=450&amp;WIDTH=450&amp;START_MAXIMIZED=FALSE&amp;VAR:CALENDAR=US&amp;VAR:SYMBOL=OPSW&amp;VAR:INDEX=0"}</definedName>
    <definedName name="_256__FDSAUDITLINK___1" localSheetId="2" hidden="1">{"fdsup://directions/FAT Viewer?action=UPDATE&amp;creator=factset&amp;DYN_ARGS=TRUE&amp;DOC_NAME=FAT:FQL_AUDITING_CLIENT_TEMPLATE.FAT&amp;display_string=Audit&amp;VAR:KEY=OBILUHWLUP&amp;VAR:QUERY=KEZGX0VCSVREQV9PUEVSKExUTVMsNDA3MjQsLCxSUCxVU0QpQEZGX0VCSVREQV9PUEVSKExUTVNfU0VNSSw0M","DcyNCwsLFJQLFVTRCkp&amp;WINDOW=FIRST_POPUP&amp;HEIGHT=450&amp;WIDTH=450&amp;START_MAXIMIZED=FALSE&amp;VAR:CALENDAR=US&amp;VAR:SYMBOL=OPSW&amp;VAR:INDEX=0"}</definedName>
    <definedName name="_256__FDSAUDITLINK___1" hidden="1">{"fdsup://directions/FAT Viewer?action=UPDATE&amp;creator=factset&amp;DYN_ARGS=TRUE&amp;DOC_NAME=FAT:FQL_AUDITING_CLIENT_TEMPLATE.FAT&amp;display_string=Audit&amp;VAR:KEY=OBILUHWLUP&amp;VAR:QUERY=KEZGX0VCSVREQV9PUEVSKExUTVMsNDA3MjQsLCxSUCxVU0QpQEZGX0VCSVREQV9PUEVSKExUTVNfU0VNSSw0M","DcyNCwsLFJQLFVTRCkp&amp;WINDOW=FIRST_POPUP&amp;HEIGHT=450&amp;WIDTH=450&amp;START_MAXIMIZED=FALSE&amp;VAR:CALENDAR=US&amp;VAR:SYMBOL=OPSW&amp;VAR:INDEX=0"}</definedName>
    <definedName name="_2560__FDSAUDITLINK__" localSheetId="2">{"fdsup://directions/FAT Viewer?action=UPDATE&amp;creator=factset&amp;DYN_ARGS=TRUE&amp;DOC_NAME=FAT:FQL_AUDITING_CLIENT_TEMPLATE.FAT&amp;display_string=Audit&amp;VAR:KEY=LGVOLCBIFA&amp;VAR:QUERY=KEZTTF9ORVRfSU5DKE5PVyxOT1csRlNBLCxVU0QpQEZGX05FVF9JTkMoTFRNUywwLCwsLFVTRCkp&amp;WINDOW=F","IRST_POPUP&amp;HEIGHT=450&amp;WIDTH=450&amp;START_MAXIMIZED=FALSE&amp;VAR:CALENDAR=US&amp;VAR:SYMBOL=028704&amp;VAR:INDEX=0"}</definedName>
    <definedName name="_2560__FDSAUDITLINK__" hidden="1">{"fdsup://directions/FAT Viewer?action=UPDATE&amp;creator=factset&amp;DYN_ARGS=TRUE&amp;DOC_NAME=FAT:FQL_AUDITING_CLIENT_TEMPLATE.FAT&amp;display_string=Audit&amp;VAR:KEY=OXMRYVUNEJ&amp;VAR:QUERY=RkZfRU5UUlBSX1ZBTF9EQUlMWSg0MDEyMik=&amp;WINDOW=FIRST_POPUP&amp;HEIGHT=450&amp;WIDTH=450&amp;START_MA","XIMIZED=FALSE&amp;VAR:CALENDAR=US&amp;VAR:SYMBOL=CHH&amp;VAR:INDEX=0"}</definedName>
    <definedName name="_2561__FDSAUDITLINK__" localSheetId="2">{"fdsup://directions/FAT Viewer?action=UPDATE&amp;creator=factset&amp;DYN_ARGS=TRUE&amp;DOC_NAME=FAT:FQL_AUDITING_CLIENT_TEMPLATE.FAT&amp;display_string=Audit&amp;VAR:KEY=ZEDSNMZKJY&amp;VAR:QUERY=KEZTTF9ORVRfSU5DKE5PVyxOT1csRlNBLCxVU0QpQEZGX05FVF9JTkMoTFRNUywwLCwsLFVTRCkp&amp;WINDOW=F","IRST_POPUP&amp;HEIGHT=450&amp;WIDTH=450&amp;START_MAXIMIZED=FALSE&amp;VAR:CALENDAR=US&amp;VAR:SYMBOL=ARCL&amp;VAR:INDEX=0"}</definedName>
    <definedName name="_2561__FDSAUDITLINK__" hidden="1">{"fdsup://directions/FAT Viewer?action=UPDATE&amp;creator=factset&amp;DYN_ARGS=TRUE&amp;DOC_NAME=FAT:FQL_AUDITING_CLIENT_TEMPLATE.FAT&amp;display_string=Audit&amp;VAR:KEY=IHADYVUZUB&amp;VAR:QUERY=RkZfRU5UUlBSX1ZBTF9EQUlMWSg0MDEyMik=&amp;WINDOW=FIRST_POPUP&amp;HEIGHT=450&amp;WIDTH=450&amp;START_MA","XIMIZED=FALSE&amp;VAR:CALENDAR=US&amp;VAR:SYMBOL=WYN&amp;VAR:INDEX=0"}</definedName>
    <definedName name="_2562__FDSAUDITLINK__" localSheetId="2">{"fdsup://directions/FAT Viewer?action=UPDATE&amp;creator=factset&amp;DYN_ARGS=TRUE&amp;DOC_NAME=FAT:FQL_AUDITING_CLIENT_TEMPLATE.FAT&amp;display_string=Audit&amp;VAR:KEY=LCXSJGXUNI&amp;VAR:QUERY=KEZTTF9ORVRfSU5DKE5PVyxOT1csRlNBLCxVU0QpQEZGX05FVF9JTkMoTFRNUywwLCwsLFVTRCkp&amp;WINDOW=F","IRST_POPUP&amp;HEIGHT=450&amp;WIDTH=450&amp;START_MAXIMIZED=FALSE&amp;VAR:CALENDAR=US&amp;VAR:SYMBOL=RLRN&amp;VAR:INDEX=0"}</definedName>
    <definedName name="_2562__FDSAUDITLINK__" hidden="1">{"fdsup://directions/FAT Viewer?action=UPDATE&amp;creator=factset&amp;DYN_ARGS=TRUE&amp;DOC_NAME=FAT:FQL_AUDITING_CLIENT_TEMPLATE.FAT&amp;display_string=Audit&amp;VAR:KEY=ENENIZSZOH&amp;VAR:QUERY=RkZfRU5UUlBSX1ZBTF9EQUlMWSg0MDEyMSk=&amp;WINDOW=FIRST_POPUP&amp;HEIGHT=450&amp;WIDTH=450&amp;START_MA","XIMIZED=FALSE&amp;VAR:CALENDAR=US&amp;VAR:SYMBOL=H&amp;VAR:INDEX=0"}</definedName>
    <definedName name="_2563__FDSAUDITLINK__" localSheetId="2">{"fdsup://directions/FAT Viewer?action=UPDATE&amp;creator=factset&amp;DYN_ARGS=TRUE&amp;DOC_NAME=FAT:FQL_AUDITING_CLIENT_TEMPLATE.FAT&amp;display_string=Audit&amp;VAR:KEY=FEHSHEDMV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BE&amp;VAR:INDEX=0"}</definedName>
    <definedName name="_2563__FDSAUDITLINK__" hidden="1">{"fdsup://directions/FAT Viewer?action=UPDATE&amp;creator=factset&amp;DYN_ARGS=TRUE&amp;DOC_NAME=FAT:FQL_AUDITING_CLIENT_TEMPLATE.FAT&amp;display_string=Audit&amp;VAR:KEY=CRIPKNKFCB&amp;VAR:QUERY=RkZfRU5UUlBSX1ZBTF9EQUlMWSg0MDEyMSk=&amp;WINDOW=FIRST_POPUP&amp;HEIGHT=450&amp;WIDTH=450&amp;START_MA","XIMIZED=FALSE&amp;VAR:CALENDAR=US&amp;VAR:SYMBOL=HOT&amp;VAR:INDEX=0"}</definedName>
    <definedName name="_2564__FDSAUDITLINK__" localSheetId="2">{"fdsup://directions/FAT Viewer?action=UPDATE&amp;creator=factset&amp;DYN_ARGS=TRUE&amp;DOC_NAME=FAT:FQL_AUDITING_CLIENT_TEMPLATE.FAT&amp;display_string=Audit&amp;VAR:KEY=HAJQXUJKVA&amp;VAR:QUERY=KEZTTF9ORVRfSU5DKE5PVyxOT1csRlNBLCxVU0QpQEZGX05FVF9JTkMoTFRNUywwLCwsLFVTRCkp&amp;WINDOW=F","IRST_POPUP&amp;HEIGHT=450&amp;WIDTH=450&amp;START_MAXIMIZED=FALSE&amp;VAR:CALENDAR=US&amp;VAR:SYMBOL=ONE&amp;VAR:INDEX=0"}</definedName>
    <definedName name="_2564__FDSAUDITLINK__" hidden="1">{"fdsup://directions/FAT Viewer?action=UPDATE&amp;creator=factset&amp;DYN_ARGS=TRUE&amp;DOC_NAME=FAT:FQL_AUDITING_CLIENT_TEMPLATE.FAT&amp;display_string=Audit&amp;VAR:KEY=ALEPQRCXCR&amp;VAR:QUERY=RkZfRU5UUlBSX1ZBTF9EQUlMWSg0MDEyMSk=&amp;WINDOW=FIRST_POPUP&amp;HEIGHT=450&amp;WIDTH=450&amp;START_MA","XIMIZED=FALSE&amp;VAR:CALENDAR=US&amp;VAR:SYMBOL=585284&amp;VAR:INDEX=0"}</definedName>
    <definedName name="_2565__FDSAUDITLINK__" localSheetId="2">{"fdsup://directions/FAT Viewer?action=UPDATE&amp;creator=factset&amp;DYN_ARGS=TRUE&amp;DOC_NAME=FAT:FQL_AUDITING_CLIENT_TEMPLATE.FAT&amp;display_string=Audit&amp;VAR:KEY=VONGPQTWRG&amp;VAR:QUERY=KEZTTF9ORVRfSU5DKE5PVyxOT1csRlNBLCxVU0QpQEZGX05FVF9JTkMoTFRNUywwLCwsLFVTRCkp&amp;WINDOW=F","IRST_POPUP&amp;HEIGHT=450&amp;WIDTH=450&amp;START_MAXIMIZED=FALSE&amp;VAR:CALENDAR=US&amp;VAR:SYMBOL=BLKB&amp;VAR:INDEX=0"}</definedName>
    <definedName name="_2565__FDSAUDITLINK__" hidden="1">{"fdsup://directions/FAT Viewer?action=UPDATE&amp;creator=factset&amp;DYN_ARGS=TRUE&amp;DOC_NAME=FAT:FQL_AUDITING_CLIENT_TEMPLATE.FAT&amp;display_string=Audit&amp;VAR:KEY=CZMVUFSDEH&amp;VAR:QUERY=RkZfRU5UUlBSX1ZBTF9EQUlMWSg0MDEyMSk=&amp;WINDOW=FIRST_POPUP&amp;HEIGHT=450&amp;WIDTH=450&amp;START_MA","XIMIZED=FALSE&amp;VAR:CALENDAR=US&amp;VAR:SYMBOL=MAR&amp;VAR:INDEX=0"}</definedName>
    <definedName name="_2566__FDSAUDITLINK__" localSheetId="2">{"fdsup://directions/FAT Viewer?action=UPDATE&amp;creator=factset&amp;DYN_ARGS=TRUE&amp;DOC_NAME=FAT:FQL_AUDITING_CLIENT_TEMPLATE.FAT&amp;display_string=Audit&amp;VAR:KEY=BANMNIXIRO&amp;VAR:QUERY=KEZTTF9ORVRfSU5DKE5PVyxOT1csRlNBLCxVU0QpQEZGX05FVF9JTkMoTFRNUywwLCwsLFVTRCkp&amp;WINDOW=F","IRST_POPUP&amp;HEIGHT=450&amp;WIDTH=450&amp;START_MAXIMIZED=FALSE&amp;VAR:CALENDAR=US&amp;VAR:SYMBOL=BBBB&amp;VAR:INDEX=0"}</definedName>
    <definedName name="_2566__FDSAUDITLINK__" hidden="1">{"fdsup://directions/FAT Viewer?action=UPDATE&amp;creator=factset&amp;DYN_ARGS=TRUE&amp;DOC_NAME=FAT:FQL_AUDITING_CLIENT_TEMPLATE.FAT&amp;display_string=Audit&amp;VAR:KEY=ARCJCTYTYT&amp;VAR:QUERY=RkZfRU5UUlBSX1ZBTF9EQUlMWSg0MDEyMSk=&amp;WINDOW=FIRST_POPUP&amp;HEIGHT=450&amp;WIDTH=450&amp;START_MA","XIMIZED=FALSE&amp;VAR:CALENDAR=US&amp;VAR:SYMBOL=CHH&amp;VAR:INDEX=0"}</definedName>
    <definedName name="_2567__FDSAUDITLINK__" localSheetId="2">{"fdsup://directions/FAT Viewer?action=UPDATE&amp;creator=factset&amp;DYN_ARGS=TRUE&amp;DOC_NAME=FAT:FQL_AUDITING_CLIENT_TEMPLATE.FAT&amp;display_string=Audit&amp;VAR:KEY=FUXGJQRCX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MUS&amp;VAR:INDEX=0"}</definedName>
    <definedName name="_2567__FDSAUDITLINK__" hidden="1">{"fdsup://directions/FAT Viewer?action=UPDATE&amp;creator=factset&amp;DYN_ARGS=TRUE&amp;DOC_NAME=FAT:FQL_AUDITING_CLIENT_TEMPLATE.FAT&amp;display_string=Audit&amp;VAR:KEY=SPWNIHUVQX&amp;VAR:QUERY=RkZfRU5UUlBSX1ZBTF9EQUlMWSg0MDEyMSk=&amp;WINDOW=FIRST_POPUP&amp;HEIGHT=450&amp;WIDTH=450&amp;START_MA","XIMIZED=FALSE&amp;VAR:CALENDAR=US&amp;VAR:SYMBOL=WYN&amp;VAR:INDEX=0"}</definedName>
    <definedName name="_2568__FDSAUDITLINK__" localSheetId="2">{"fdsup://directions/FAT Viewer?action=UPDATE&amp;creator=factset&amp;DYN_ARGS=TRUE&amp;DOC_NAME=FAT:FQL_AUDITING_CLIENT_TEMPLATE.FAT&amp;display_string=Audit&amp;VAR:KEY=LIDIXGNGN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OFO&amp;VAR:INDEX=0"}</definedName>
    <definedName name="_2568__FDSAUDITLINK__" hidden="1">{"fdsup://directions/FAT Viewer?action=UPDATE&amp;creator=factset&amp;DYN_ARGS=TRUE&amp;DOC_NAME=FAT:FQL_AUDITING_CLIENT_TEMPLATE.FAT&amp;display_string=Audit&amp;VAR:KEY=ERCJOPQXCF&amp;VAR:QUERY=RkZfRU5UUlBSX1ZBTF9EQUlMWSg0MDEyMCk=&amp;WINDOW=FIRST_POPUP&amp;HEIGHT=450&amp;WIDTH=450&amp;START_MA","XIMIZED=FALSE&amp;VAR:CALENDAR=US&amp;VAR:SYMBOL=H&amp;VAR:INDEX=0"}</definedName>
    <definedName name="_2569__FDSAUDITLINK__" localSheetId="2">{"fdsup://directions/FAT Viewer?action=UPDATE&amp;creator=factset&amp;DYN_ARGS=TRUE&amp;DOC_NAME=FAT:FQL_AUDITING_CLIENT_TEMPLATE.FAT&amp;display_string=Audit&amp;VAR:KEY=NUDUNWTGD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CIL&amp;VAR:INDEX=0"}</definedName>
    <definedName name="_2569__FDSAUDITLINK__" hidden="1">{"fdsup://directions/FAT Viewer?action=UPDATE&amp;creator=factset&amp;DYN_ARGS=TRUE&amp;DOC_NAME=FAT:FQL_AUDITING_CLIENT_TEMPLATE.FAT&amp;display_string=Audit&amp;VAR:KEY=MRONYPUDYD&amp;VAR:QUERY=RkZfRU5UUlBSX1ZBTF9EQUlMWSg0MDEyMCk=&amp;WINDOW=FIRST_POPUP&amp;HEIGHT=450&amp;WIDTH=450&amp;START_MA","XIMIZED=FALSE&amp;VAR:CALENDAR=US&amp;VAR:SYMBOL=HOT&amp;VAR:INDEX=0"}</definedName>
    <definedName name="_257__________________123Graph_BCHART_7" hidden="1">#REF!</definedName>
    <definedName name="_257_______________123Graph_BCHART_6" hidden="1">#REF!</definedName>
    <definedName name="_257____123Graph_BCHART_5" hidden="1">#REF!</definedName>
    <definedName name="_257___123Graph_BCHART_5" hidden="1">#REF!</definedName>
    <definedName name="_257___123Graph_BCHART_6" hidden="1">#REF!</definedName>
    <definedName name="_257__123Graph_XCHART_16" hidden="1">#REF!</definedName>
    <definedName name="_257__FDSAUDITLINK__" localSheetId="2" hidden="1">{"fdsup://Directions/FactSet Auditing Viewer?action=AUDIT_VALUE&amp;DB=129&amp;ID1=53932010&amp;VALUEID=03051&amp;SDATE=201004&amp;PERIODTYPE=QTR_STD&amp;SCFT=3&amp;window=popup_no_bar&amp;width=385&amp;height=120&amp;START_MAXIMIZED=FALSE&amp;creator=factset&amp;display_string=Audit"}</definedName>
    <definedName name="_257__FDSAUDITLINK__" hidden="1">{"fdsup://directions/FAT Viewer?action=UPDATE&amp;creator=factset&amp;DYN_ARGS=TRUE&amp;DOC_NAME=FAT:FQL_AUDITING_CLIENT_TEMPLATE.FAT&amp;display_string=Audit&amp;VAR:KEY=CFWTARIDMF&amp;VAR:QUERY=KEZGX0dST1NTX0lOQyhMVE1TLDQwNzI0LCwsUlAsVVNEKUBGRl9HUk9TU19JTkMoTFRNU19TRU1JLDQwNzI0L","CwsUlAsVVNEKSk=&amp;WINDOW=FIRST_POPUP&amp;HEIGHT=450&amp;WIDTH=450&amp;START_MAXIMIZED=FALSE&amp;VAR:CALENDAR=US&amp;VAR:SYMBOL=OPSW&amp;VAR:INDEX=0"}</definedName>
    <definedName name="_257__FDSAUDITLINK___1" localSheetId="2" hidden="1">{"fdsup://directions/FAT Viewer?action=UPDATE&amp;creator=factset&amp;DYN_ARGS=TRUE&amp;DOC_NAME=FAT:FQL_AUDITING_CLIENT_TEMPLATE.FAT&amp;display_string=Audit&amp;VAR:KEY=CFWTARIDMF&amp;VAR:QUERY=KEZGX0dST1NTX0lOQyhMVE1TLDQwNzI0LCwsUlAsVVNEKUBGRl9HUk9TU19JTkMoTFRNU19TRU1JLDQwNzI0L","CwsUlAsVVNEKSk=&amp;WINDOW=FIRST_POPUP&amp;HEIGHT=450&amp;WIDTH=450&amp;START_MAXIMIZED=FALSE&amp;VAR:CALENDAR=US&amp;VAR:SYMBOL=OPSW&amp;VAR:INDEX=0"}</definedName>
    <definedName name="_257__FDSAUDITLINK___1" hidden="1">{"fdsup://directions/FAT Viewer?action=UPDATE&amp;creator=factset&amp;DYN_ARGS=TRUE&amp;DOC_NAME=FAT:FQL_AUDITING_CLIENT_TEMPLATE.FAT&amp;display_string=Audit&amp;VAR:KEY=CFWTARIDMF&amp;VAR:QUERY=KEZGX0dST1NTX0lOQyhMVE1TLDQwNzI0LCwsUlAsVVNEKUBGRl9HUk9TU19JTkMoTFRNU19TRU1JLDQwNzI0L","CwsUlAsVVNEKSk=&amp;WINDOW=FIRST_POPUP&amp;HEIGHT=450&amp;WIDTH=450&amp;START_MAXIMIZED=FALSE&amp;VAR:CALENDAR=US&amp;VAR:SYMBOL=OPSW&amp;VAR:INDEX=0"}</definedName>
    <definedName name="_2570__FDSAUDITLINK__" localSheetId="2">{"fdsup://directions/FAT Viewer?action=UPDATE&amp;creator=factset&amp;DYN_ARGS=TRUE&amp;DOC_NAME=FAT:FQL_AUDITING_CLIENT_TEMPLATE.FAT&amp;display_string=Audit&amp;VAR:KEY=PUBYPGHWN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028704&amp;VAR:INDEX=0"}</definedName>
    <definedName name="_2570__FDSAUDITLINK__" hidden="1">{"fdsup://directions/FAT Viewer?action=UPDATE&amp;creator=factset&amp;DYN_ARGS=TRUE&amp;DOC_NAME=FAT:FQL_AUDITING_CLIENT_TEMPLATE.FAT&amp;display_string=Audit&amp;VAR:KEY=EXWTWPEVAT&amp;VAR:QUERY=RkZfRU5UUlBSX1ZBTF9EQUlMWSg0MDEyMCk=&amp;WINDOW=FIRST_POPUP&amp;HEIGHT=450&amp;WIDTH=450&amp;START_MA","XIMIZED=FALSE&amp;VAR:CALENDAR=US&amp;VAR:SYMBOL=585284&amp;VAR:INDEX=0"}</definedName>
    <definedName name="_2571__FDSAUDITLINK__" localSheetId="2">{"fdsup://directions/FAT Viewer?action=UPDATE&amp;creator=factset&amp;DYN_ARGS=TRUE&amp;DOC_NAME=FAT:FQL_AUDITING_CLIENT_TEMPLATE.FAT&amp;display_string=Audit&amp;VAR:KEY=JOZQBSVIN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CL&amp;VAR:INDEX=0"}</definedName>
    <definedName name="_2571__FDSAUDITLINK__" hidden="1">{"fdsup://directions/FAT Viewer?action=UPDATE&amp;creator=factset&amp;DYN_ARGS=TRUE&amp;DOC_NAME=FAT:FQL_AUDITING_CLIENT_TEMPLATE.FAT&amp;display_string=Audit&amp;VAR:KEY=SZGLCJGLGH&amp;VAR:QUERY=RkZfRU5UUlBSX1ZBTF9EQUlMWSg0MDEyMCk=&amp;WINDOW=FIRST_POPUP&amp;HEIGHT=450&amp;WIDTH=450&amp;START_MA","XIMIZED=FALSE&amp;VAR:CALENDAR=US&amp;VAR:SYMBOL=MAR&amp;VAR:INDEX=0"}</definedName>
    <definedName name="_2572__FDSAUDITLINK__" localSheetId="2">{"fdsup://directions/FAT Viewer?action=UPDATE&amp;creator=factset&amp;DYN_ARGS=TRUE&amp;DOC_NAME=FAT:FQL_AUDITING_CLIENT_TEMPLATE.FAT&amp;display_string=Audit&amp;VAR:KEY=LMPKLUXO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LRN&amp;VAR:INDEX=0"}</definedName>
    <definedName name="_2572__FDSAUDITLINK__" hidden="1">{"fdsup://directions/FAT Viewer?action=UPDATE&amp;creator=factset&amp;DYN_ARGS=TRUE&amp;DOC_NAME=FAT:FQL_AUDITING_CLIENT_TEMPLATE.FAT&amp;display_string=Audit&amp;VAR:KEY=OVCFMVKVEH&amp;VAR:QUERY=RkZfRU5UUlBSX1ZBTF9EQUlMWSg0MDEyMCk=&amp;WINDOW=FIRST_POPUP&amp;HEIGHT=450&amp;WIDTH=450&amp;START_MA","XIMIZED=FALSE&amp;VAR:CALENDAR=US&amp;VAR:SYMBOL=CHH&amp;VAR:INDEX=0"}</definedName>
    <definedName name="_2573__FDSAUDITLINK__" localSheetId="2">{"fdsup://directions/FAT Viewer?action=UPDATE&amp;creator=factset&amp;DYN_ARGS=TRUE&amp;DOC_NAME=FAT:FQL_AUDITING_CLIENT_TEMPLATE.FAT&amp;display_string=Audit&amp;VAR:KEY=HATYHOBCD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YL&amp;VAR:INDEX=0"}</definedName>
    <definedName name="_2573__FDSAUDITLINK__" hidden="1">{"fdsup://directions/FAT Viewer?action=UPDATE&amp;creator=factset&amp;DYN_ARGS=TRUE&amp;DOC_NAME=FAT:FQL_AUDITING_CLIENT_TEMPLATE.FAT&amp;display_string=Audit&amp;VAR:KEY=EZMXATALGL&amp;VAR:QUERY=RkZfRU5UUlBSX1ZBTF9EQUlMWSg0MDEyMCk=&amp;WINDOW=FIRST_POPUP&amp;HEIGHT=450&amp;WIDTH=450&amp;START_MA","XIMIZED=FALSE&amp;VAR:CALENDAR=US&amp;VAR:SYMBOL=WYN&amp;VAR:INDEX=0"}</definedName>
    <definedName name="_2574__FDSAUDITLINK__" localSheetId="2">{"fdsup://Directions/FactSet Auditing Viewer?action=AUDIT_VALUE&amp;DB=129&amp;ID1=56086P20&amp;VALUEID=02001&amp;SDATE=201002&amp;PERIODTYPE=QTR_STD&amp;window=popup_no_bar&amp;width=385&amp;height=120&amp;START_MAXIMIZED=FALSE&amp;creator=factset&amp;display_string=Audit"}</definedName>
    <definedName name="_2574__FDSAUDITLINK__" hidden="1">{"fdsup://directions/FAT Viewer?action=UPDATE&amp;creator=factset&amp;DYN_ARGS=TRUE&amp;DOC_NAME=FAT:FQL_AUDITING_CLIENT_TEMPLATE.FAT&amp;display_string=Audit&amp;VAR:KEY=ALKPUZSNST&amp;VAR:QUERY=RkZfRU5UUlBSX1ZBTF9EQUlMWSg0MDExOSk=&amp;WINDOW=FIRST_POPUP&amp;HEIGHT=450&amp;WIDTH=450&amp;START_MA","XIMIZED=FALSE&amp;VAR:CALENDAR=US&amp;VAR:SYMBOL=H&amp;VAR:INDEX=0"}</definedName>
    <definedName name="_2575__FDSAUDITLINK__" localSheetId="2">{"fdsup://Directions/FactSet Auditing Viewer?action=AUDIT_VALUE&amp;DB=129&amp;ID1=83545R20&amp;VALUEID=02001&amp;SDATE=201003&amp;PERIODTYPE=QTR_STD&amp;window=popup_no_bar&amp;width=385&amp;height=120&amp;START_MAXIMIZED=FALSE&amp;creator=factset&amp;display_string=Audit"}</definedName>
    <definedName name="_2575__FDSAUDITLINK__" hidden="1">{"fdsup://directions/FAT Viewer?action=UPDATE&amp;creator=factset&amp;DYN_ARGS=TRUE&amp;DOC_NAME=FAT:FQL_AUDITING_CLIENT_TEMPLATE.FAT&amp;display_string=Audit&amp;VAR:KEY=OLWBQHSXKT&amp;VAR:QUERY=RkZfRU5UUlBSX1ZBTF9EQUlMWSg0MDExOSk=&amp;WINDOW=FIRST_POPUP&amp;HEIGHT=450&amp;WIDTH=450&amp;START_MA","XIMIZED=FALSE&amp;VAR:CALENDAR=US&amp;VAR:SYMBOL=HOT&amp;VAR:INDEX=0"}</definedName>
    <definedName name="_2576__FDSAUDITLINK__" localSheetId="2">{"fdsup://Directions/FactSet Auditing Viewer?action=AUDIT_VALUE&amp;DB=129&amp;ID1=80876010&amp;VALUEID=02001&amp;SDATE=201003&amp;PERIODTYPE=QTR_STD&amp;window=popup_no_bar&amp;width=385&amp;height=120&amp;START_MAXIMIZED=FALSE&amp;creator=factset&amp;display_string=Audit"}</definedName>
    <definedName name="_2576__FDSAUDITLINK__" hidden="1">{"fdsup://directions/FAT Viewer?action=UPDATE&amp;creator=factset&amp;DYN_ARGS=TRUE&amp;DOC_NAME=FAT:FQL_AUDITING_CLIENT_TEMPLATE.FAT&amp;display_string=Audit&amp;VAR:KEY=KXMPGRADMZ&amp;VAR:QUERY=RkZfRU5UUlBSX1ZBTF9EQUlMWSg0MDExOSk=&amp;WINDOW=FIRST_POPUP&amp;HEIGHT=450&amp;WIDTH=450&amp;START_MA","XIMIZED=FALSE&amp;VAR:CALENDAR=US&amp;VAR:SYMBOL=585284&amp;VAR:INDEX=0"}</definedName>
    <definedName name="_2577__FDSAUDITLINK__" localSheetId="2">{"fdsup://Directions/FactSet Auditing Viewer?action=AUDIT_VALUE&amp;DB=129&amp;ID1=028704&amp;VALUEID=02001&amp;SDATE=201001&amp;PERIODTYPE=SEMI_STD&amp;window=popup_no_bar&amp;width=385&amp;height=120&amp;START_MAXIMIZED=FALSE&amp;creator=factset&amp;display_string=Audit"}</definedName>
    <definedName name="_2577__FDSAUDITLINK__" hidden="1">{"fdsup://directions/FAT Viewer?action=UPDATE&amp;creator=factset&amp;DYN_ARGS=TRUE&amp;DOC_NAME=FAT:FQL_AUDITING_CLIENT_TEMPLATE.FAT&amp;display_string=Audit&amp;VAR:KEY=AHUXSBODAL&amp;VAR:QUERY=RkZfRU5UUlBSX1ZBTF9EQUlMWSg0MDExOSk=&amp;WINDOW=FIRST_POPUP&amp;HEIGHT=450&amp;WIDTH=450&amp;START_MA","XIMIZED=FALSE&amp;VAR:CALENDAR=US&amp;VAR:SYMBOL=MAR&amp;VAR:INDEX=0"}</definedName>
    <definedName name="_2578__FDSAUDITLINK__" localSheetId="2">{"fdsup://Directions/FactSet Auditing Viewer?action=AUDIT_VALUE&amp;DB=129&amp;ID1=03956P10&amp;VALUEID=02001&amp;SDATE=201002&amp;PERIODTYPE=QTR_STD&amp;window=popup_no_bar&amp;width=385&amp;height=120&amp;START_MAXIMIZED=FALSE&amp;creator=factset&amp;display_string=Audit"}</definedName>
    <definedName name="_2578__FDSAUDITLINK__" hidden="1">{"fdsup://directions/FAT Viewer?action=UPDATE&amp;creator=factset&amp;DYN_ARGS=TRUE&amp;DOC_NAME=FAT:FQL_AUDITING_CLIENT_TEMPLATE.FAT&amp;display_string=Audit&amp;VAR:KEY=WDQTSNEFOL&amp;VAR:QUERY=RkZfRU5UUlBSX1ZBTF9EQUlMWSg0MDExOSk=&amp;WINDOW=FIRST_POPUP&amp;HEIGHT=450&amp;WIDTH=450&amp;START_MA","XIMIZED=FALSE&amp;VAR:CALENDAR=US&amp;VAR:SYMBOL=CHH&amp;VAR:INDEX=0"}</definedName>
    <definedName name="_2579__FDSAUDITLINK__" localSheetId="2">{"fdsup://Directions/FactSet Auditing Viewer?action=AUDIT_VALUE&amp;DB=129&amp;ID1=75968L10&amp;VALUEID=02001&amp;SDATE=201002&amp;PERIODTYPE=QTR_STD&amp;window=popup_no_bar&amp;width=385&amp;height=120&amp;START_MAXIMIZED=FALSE&amp;creator=factset&amp;display_string=Audit"}</definedName>
    <definedName name="_2579__FDSAUDITLINK__" hidden="1">{"fdsup://directions/FAT Viewer?action=UPDATE&amp;creator=factset&amp;DYN_ARGS=TRUE&amp;DOC_NAME=FAT:FQL_AUDITING_CLIENT_TEMPLATE.FAT&amp;display_string=Audit&amp;VAR:KEY=UBEPWNOVON&amp;VAR:QUERY=RkZfRU5UUlBSX1ZBTF9EQUlMWSg0MDExOSk=&amp;WINDOW=FIRST_POPUP&amp;HEIGHT=450&amp;WIDTH=450&amp;START_MA","XIMIZED=FALSE&amp;VAR:CALENDAR=US&amp;VAR:SYMBOL=WYN&amp;VAR:INDEX=0"}</definedName>
    <definedName name="_258__________________123Graph_BCHART_8" hidden="1">#REF!</definedName>
    <definedName name="_258_______________123Graph_BCHART_7" hidden="1">#REF!</definedName>
    <definedName name="_258____123Graph_BCHART_6" hidden="1">#REF!</definedName>
    <definedName name="_258___123Graph_BCHART_6" hidden="1">#REF!</definedName>
    <definedName name="_258___123Graph_BCHART_7" hidden="1">#REF!</definedName>
    <definedName name="_258__FDSAUDITLINK__" localSheetId="2" hidden="1">{"fdsup://Directions/FactSet Auditing Viewer?action=AUDIT_VALUE&amp;DB=129&amp;ID1=53932010&amp;VALUEID=03040&amp;SDATE=2008&amp;PERIODTYPE=ANN_STD&amp;SCFT=3&amp;window=popup_no_bar&amp;width=385&amp;height=120&amp;START_MAXIMIZED=FALSE&amp;creator=factset&amp;display_string=Audit"}</definedName>
    <definedName name="_258__FDSAUDITLINK__" hidden="1">{"fdsup://directions/FAT Viewer?action=UPDATE&amp;creator=factset&amp;DYN_ARGS=TRUE&amp;DOC_NAME=FAT:FQL_AUDITING_CLIENT_TEMPLATE.FAT&amp;display_string=Audit&amp;VAR:KEY=OJMZIBSXWR&amp;VAR:QUERY=KEZGX0lOVF9FWFBfTkVUKExUTVMsNDA3MjQsLCxSUCxVU0QpQEZGX0lOVF9FWFBfTkVUKExUTVNfU0VNSSw0M","DcyNCwsLFJQLFVTRCkp&amp;WINDOW=FIRST_POPUP&amp;HEIGHT=450&amp;WIDTH=450&amp;START_MAXIMIZED=FALSE&amp;VAR:CALENDAR=US&amp;VAR:SYMBOL=OMTR&amp;VAR:INDEX=0"}</definedName>
    <definedName name="_258__FDSAUDITLINK___1" localSheetId="2" hidden="1">{"fdsup://directions/FAT Viewer?action=UPDATE&amp;creator=factset&amp;DYN_ARGS=TRUE&amp;DOC_NAME=FAT:FQL_AUDITING_CLIENT_TEMPLATE.FAT&amp;display_string=Audit&amp;VAR:KEY=OJMZIBSXWR&amp;VAR:QUERY=KEZGX0lOVF9FWFBfTkVUKExUTVMsNDA3MjQsLCxSUCxVU0QpQEZGX0lOVF9FWFBfTkVUKExUTVNfU0VNSSw0M","DcyNCwsLFJQLFVTRCkp&amp;WINDOW=FIRST_POPUP&amp;HEIGHT=450&amp;WIDTH=450&amp;START_MAXIMIZED=FALSE&amp;VAR:CALENDAR=US&amp;VAR:SYMBOL=OMTR&amp;VAR:INDEX=0"}</definedName>
    <definedName name="_258__FDSAUDITLINK___1" hidden="1">{"fdsup://directions/FAT Viewer?action=UPDATE&amp;creator=factset&amp;DYN_ARGS=TRUE&amp;DOC_NAME=FAT:FQL_AUDITING_CLIENT_TEMPLATE.FAT&amp;display_string=Audit&amp;VAR:KEY=OJMZIBSXWR&amp;VAR:QUERY=KEZGX0lOVF9FWFBfTkVUKExUTVMsNDA3MjQsLCxSUCxVU0QpQEZGX0lOVF9FWFBfTkVUKExUTVNfU0VNSSw0M","DcyNCwsLFJQLFVTRCkp&amp;WINDOW=FIRST_POPUP&amp;HEIGHT=450&amp;WIDTH=450&amp;START_MAXIMIZED=FALSE&amp;VAR:CALENDAR=US&amp;VAR:SYMBOL=OMTR&amp;VAR:INDEX=0"}</definedName>
    <definedName name="_2580__FDSAUDITLINK__" localSheetId="2">{"fdsup://directions/FAT Viewer?action=UPDATE&amp;creator=factset&amp;DYN_ARGS=TRUE&amp;DOC_NAME=FAT:FQL_AUDITING_CLIENT_TEMPLATE.FAT&amp;display_string=Audit&amp;VAR:KEY=JSRYDMFCZ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VI&amp;VAR:INDEX=0"}</definedName>
    <definedName name="_2580__FDSAUDITLINK__" hidden="1">{"fdsup://directions/FAT Viewer?action=UPDATE&amp;creator=factset&amp;DYN_ARGS=TRUE&amp;DOC_NAME=FAT:FQL_AUDITING_CLIENT_TEMPLATE.FAT&amp;display_string=Audit&amp;VAR:KEY=YDOPEXGFUF&amp;VAR:QUERY=RkZfRU5UUlBSX1ZBTF9EQUlMWSg0MDExNik=&amp;WINDOW=FIRST_POPUP&amp;HEIGHT=450&amp;WIDTH=450&amp;START_MA","XIMIZED=FALSE&amp;VAR:CALENDAR=US&amp;VAR:SYMBOL=H&amp;VAR:INDEX=0"}</definedName>
    <definedName name="_2581__FDSAUDITLINK__" localSheetId="2">{"fdsup://directions/FAT Viewer?action=UPDATE&amp;creator=factset&amp;DYN_ARGS=TRUE&amp;DOC_NAME=FAT:FQL_AUDITING_CLIENT_TEMPLATE.FAT&amp;display_string=Audit&amp;VAR:KEY=HGZAPIVOP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LKB&amp;VAR:INDEX=0"}</definedName>
    <definedName name="_2581__FDSAUDITLINK__" hidden="1">{"fdsup://directions/FAT Viewer?action=UPDATE&amp;creator=factset&amp;DYN_ARGS=TRUE&amp;DOC_NAME=FAT:FQL_AUDITING_CLIENT_TEMPLATE.FAT&amp;display_string=Audit&amp;VAR:KEY=ERURCHIPKP&amp;VAR:QUERY=RkZfRU5UUlBSX1ZBTF9EQUlMWSg0MDExNik=&amp;WINDOW=FIRST_POPUP&amp;HEIGHT=450&amp;WIDTH=450&amp;START_MA","XIMIZED=FALSE&amp;VAR:CALENDAR=US&amp;VAR:SYMBOL=HOT&amp;VAR:INDEX=0"}</definedName>
    <definedName name="_2582__FDSAUDITLINK__" localSheetId="2">{"fdsup://directions/FAT Viewer?action=UPDATE&amp;creator=factset&amp;DYN_ARGS=TRUE&amp;DOC_NAME=FAT:FQL_AUDITING_CLIENT_TEMPLATE.FAT&amp;display_string=Audit&amp;VAR:KEY=LKLANOXKF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BBB&amp;VAR:INDEX=0"}</definedName>
    <definedName name="_2582__FDSAUDITLINK__" hidden="1">{"fdsup://directions/FAT Viewer?action=UPDATE&amp;creator=factset&amp;DYN_ARGS=TRUE&amp;DOC_NAME=FAT:FQL_AUDITING_CLIENT_TEMPLATE.FAT&amp;display_string=Audit&amp;VAR:KEY=UTMDSBITCX&amp;VAR:QUERY=RkZfRU5UUlBSX1ZBTF9EQUlMWSg0MDExNik=&amp;WINDOW=FIRST_POPUP&amp;HEIGHT=450&amp;WIDTH=450&amp;START_MA","XIMIZED=FALSE&amp;VAR:CALENDAR=US&amp;VAR:SYMBOL=585284&amp;VAR:INDEX=0"}</definedName>
    <definedName name="_2583__FDSAUDITLINK__" localSheetId="2">{"fdsup://Directions/FactSet Auditing Viewer?action=AUDIT_VALUE&amp;DB=129&amp;ID1=09227Q10&amp;VALUEID=02001&amp;SDATE=201002&amp;PERIODTYPE=QTR_STD&amp;window=popup_no_bar&amp;width=385&amp;height=120&amp;START_MAXIMIZED=FALSE&amp;creator=factset&amp;display_string=Audit"}</definedName>
    <definedName name="_2583__FDSAUDITLINK__" hidden="1">{"fdsup://directions/FAT Viewer?action=UPDATE&amp;creator=factset&amp;DYN_ARGS=TRUE&amp;DOC_NAME=FAT:FQL_AUDITING_CLIENT_TEMPLATE.FAT&amp;display_string=Audit&amp;VAR:KEY=UXIPIRWJEZ&amp;VAR:QUERY=RkZfRU5UUlBSX1ZBTF9EQUlMWSg0MDExNik=&amp;WINDOW=FIRST_POPUP&amp;HEIGHT=450&amp;WIDTH=450&amp;START_MA","XIMIZED=FALSE&amp;VAR:CALENDAR=US&amp;VAR:SYMBOL=MAR&amp;VAR:INDEX=0"}</definedName>
    <definedName name="_2584__FDSAUDITLINK__" localSheetId="2">{"fdsup://Directions/FactSet Auditing Viewer?action=AUDIT_VALUE&amp;DB=129&amp;ID1=09193550&amp;VALUEID=02001&amp;SDATE=201002&amp;PERIODTYPE=QTR_STD&amp;window=popup_no_bar&amp;width=385&amp;height=120&amp;START_MAXIMIZED=FALSE&amp;creator=factset&amp;display_string=Audit"}</definedName>
    <definedName name="_2584__FDSAUDITLINK__" hidden="1">{"fdsup://directions/FAT Viewer?action=UPDATE&amp;creator=factset&amp;DYN_ARGS=TRUE&amp;DOC_NAME=FAT:FQL_AUDITING_CLIENT_TEMPLATE.FAT&amp;display_string=Audit&amp;VAR:KEY=GTIJUDONCV&amp;VAR:QUERY=RkZfRU5UUlBSX1ZBTF9EQUlMWSg0MDExNik=&amp;WINDOW=FIRST_POPUP&amp;HEIGHT=450&amp;WIDTH=450&amp;START_MA","XIMIZED=FALSE&amp;VAR:CALENDAR=US&amp;VAR:SYMBOL=CHH&amp;VAR:INDEX=0"}</definedName>
    <definedName name="_2585__FDSAUDITLINK__" localSheetId="2">{"fdsup://directions/FAT Viewer?action=UPDATE&amp;creator=factset&amp;DYN_ARGS=TRUE&amp;DOC_NAME=FAT:FQL_AUDITING_CLIENT_TEMPLATE.FAT&amp;display_string=Audit&amp;VAR:KEY=ZQVQHYPWNW&amp;VAR:QUERY=KEZTTF9ORVRfSU5DKE5PVyxOT1csRlNBLCxVU0QpQEZGX05FVF9JTkMoTFRNUywwLCwsLFVTRCkp&amp;WINDOW=F","IRST_POPUP&amp;HEIGHT=450&amp;WIDTH=450&amp;START_MAXIMIZED=FALSE&amp;VAR:CALENDAR=US&amp;VAR:SYMBOL=CTCT&amp;VAR:INDEX=0"}</definedName>
    <definedName name="_2585__FDSAUDITLINK__" hidden="1">{"fdsup://directions/FAT Viewer?action=UPDATE&amp;creator=factset&amp;DYN_ARGS=TRUE&amp;DOC_NAME=FAT:FQL_AUDITING_CLIENT_TEMPLATE.FAT&amp;display_string=Audit&amp;VAR:KEY=OTEJGZEHMJ&amp;VAR:QUERY=RkZfRU5UUlBSX1ZBTF9EQUlMWSg0MDExNik=&amp;WINDOW=FIRST_POPUP&amp;HEIGHT=450&amp;WIDTH=450&amp;START_MA","XIMIZED=FALSE&amp;VAR:CALENDAR=US&amp;VAR:SYMBOL=WYN&amp;VAR:INDEX=0"}</definedName>
    <definedName name="_2586__FDSAUDITLINK__" localSheetId="2">{"fdsup://directions/FAT Viewer?action=UPDATE&amp;creator=factset&amp;DYN_ARGS=TRUE&amp;DOC_NAME=FAT:FQL_AUDITING_CLIENT_TEMPLATE.FAT&amp;display_string=Audit&amp;VAR:KEY=PYBKBOBQXQ&amp;VAR:QUERY=KEZTTF9ORVRfSU5DKE5PVyxOT1csRlNBLCxVU0QpQEZGX05FVF9JTkMoTFRNUywwLCwsLFVTRCkp&amp;WINDOW=F","IRST_POPUP&amp;HEIGHT=450&amp;WIDTH=450&amp;START_MAXIMIZED=FALSE&amp;VAR:CALENDAR=US&amp;VAR:SYMBOL=KEYN&amp;VAR:INDEX=0"}</definedName>
    <definedName name="_2586__FDSAUDITLINK__" hidden="1">{"fdsup://directions/FAT Viewer?action=UPDATE&amp;creator=factset&amp;DYN_ARGS=TRUE&amp;DOC_NAME=FAT:FQL_AUDITING_CLIENT_TEMPLATE.FAT&amp;display_string=Audit&amp;VAR:KEY=WXGDMXCJGR&amp;VAR:QUERY=RkZfRU5UUlBSX1ZBTF9EQUlMWSg0MDExNSk=&amp;WINDOW=FIRST_POPUP&amp;HEIGHT=450&amp;WIDTH=450&amp;START_MA","XIMIZED=FALSE&amp;VAR:CALENDAR=US&amp;VAR:SYMBOL=H&amp;VAR:INDEX=0"}</definedName>
    <definedName name="_2587__FDSAUDITLINK__" localSheetId="2">{"fdsup://directions/FAT Viewer?action=UPDATE&amp;creator=factset&amp;DYN_ARGS=TRUE&amp;DOC_NAME=FAT:FQL_AUDITING_CLIENT_TEMPLATE.FAT&amp;display_string=Audit&amp;VAR:KEY=HEZMJQRKDU&amp;VAR:QUERY=KEZTTF9ORVRfSU5DKE5PVyxOT1csRlNBLCxVU0QpQEZGX05FVF9JTkMoTFRNUywwLCwsLFVTRCkp&amp;WINDOW=F","IRST_POPUP&amp;HEIGHT=450&amp;WIDTH=450&amp;START_MAXIMIZED=FALSE&amp;VAR:CALENDAR=US&amp;VAR:SYMBOL=B1GCQP&amp;VAR:INDEX=0"}</definedName>
    <definedName name="_2587__FDSAUDITLINK__" hidden="1">{"fdsup://directions/FAT Viewer?action=UPDATE&amp;creator=factset&amp;DYN_ARGS=TRUE&amp;DOC_NAME=FAT:FQL_AUDITING_CLIENT_TEMPLATE.FAT&amp;display_string=Audit&amp;VAR:KEY=IHWNMPEDWJ&amp;VAR:QUERY=RkZfRU5UUlBSX1ZBTF9EQUlMWSg0MDExNSk=&amp;WINDOW=FIRST_POPUP&amp;HEIGHT=450&amp;WIDTH=450&amp;START_MA","XIMIZED=FALSE&amp;VAR:CALENDAR=US&amp;VAR:SYMBOL=HOT&amp;VAR:INDEX=0"}</definedName>
    <definedName name="_2588__FDSAUDITLINK__" localSheetId="2">{"fdsup://directions/FAT Viewer?action=UPDATE&amp;creator=factset&amp;DYN_ARGS=TRUE&amp;DOC_NAME=FAT:FQL_AUDITING_CLIENT_TEMPLATE.FAT&amp;display_string=Audit&amp;VAR:KEY=ZQZAPGDYLI&amp;VAR:QUERY=KEZTTF9ORVRfSU5DKE5PVyxOT1csRlNBLCxVU0QpQEZGX05FVF9JTkMoTFRNUywwLCwsLFVTRCkp&amp;WINDOW=F","IRST_POPUP&amp;HEIGHT=450&amp;WIDTH=450&amp;START_MAXIMIZED=FALSE&amp;VAR:CALENDAR=US&amp;VAR:SYMBOL=B03F1W&amp;VAR:INDEX=0"}</definedName>
    <definedName name="_2588__FDSAUDITLINK__" hidden="1">{"fdsup://directions/FAT Viewer?action=UPDATE&amp;creator=factset&amp;DYN_ARGS=TRUE&amp;DOC_NAME=FAT:FQL_AUDITING_CLIENT_TEMPLATE.FAT&amp;display_string=Audit&amp;VAR:KEY=SPCBWXMJUT&amp;VAR:QUERY=RkZfRU5UUlBSX1ZBTF9EQUlMWSg0MDExNSk=&amp;WINDOW=FIRST_POPUP&amp;HEIGHT=450&amp;WIDTH=450&amp;START_MA","XIMIZED=FALSE&amp;VAR:CALENDAR=US&amp;VAR:SYMBOL=585284&amp;VAR:INDEX=0"}</definedName>
    <definedName name="_2589__FDSAUDITLINK__" localSheetId="2">{"fdsup://directions/FAT Viewer?action=UPDATE&amp;creator=factset&amp;DYN_ARGS=TRUE&amp;DOC_NAME=FAT:FQL_AUDITING_CLIENT_TEMPLATE.FAT&amp;display_string=Audit&amp;VAR:KEY=DWLYPEHWDW&amp;VAR:QUERY=KEZTTF9ORVRfSU5DKE5PVyxOT1csRlNBLCxVU0QpQEZGX05FVF9JTkMoTFRNUywwLCwsLFVTRCkp&amp;WINDOW=F","IRST_POPUP&amp;HEIGHT=450&amp;WIDTH=450&amp;START_MAXIMIZED=FALSE&amp;VAR:CALENDAR=US&amp;VAR:SYMBOL=SFE&amp;VAR:INDEX=0"}</definedName>
    <definedName name="_2589__FDSAUDITLINK__" hidden="1">{"fdsup://directions/FAT Viewer?action=UPDATE&amp;creator=factset&amp;DYN_ARGS=TRUE&amp;DOC_NAME=FAT:FQL_AUDITING_CLIENT_TEMPLATE.FAT&amp;display_string=Audit&amp;VAR:KEY=WRGTCDQXIX&amp;VAR:QUERY=RkZfRU5UUlBSX1ZBTF9EQUlMWSg0MDExNSk=&amp;WINDOW=FIRST_POPUP&amp;HEIGHT=450&amp;WIDTH=450&amp;START_MA","XIMIZED=FALSE&amp;VAR:CALENDAR=US&amp;VAR:SYMBOL=MAR&amp;VAR:INDEX=0"}</definedName>
    <definedName name="_259__________________123Graph_CCHART_1" hidden="1">#REF!</definedName>
    <definedName name="_259_______________123Graph_BCHART_8" hidden="1">#REF!</definedName>
    <definedName name="_259____123Graph_BCHART_7" hidden="1">#REF!</definedName>
    <definedName name="_259___123Graph_BCHART_7" hidden="1">#REF!</definedName>
    <definedName name="_259___123Graph_BCHART_8" hidden="1">#REF!</definedName>
    <definedName name="_259__123Graph_XQRE_S_BY_CO." hidden="1">#REF!</definedName>
    <definedName name="_259__FDSAUDITLINK__" localSheetId="2" hidden="1">{"fdsup://Directions/FactSet Auditing Viewer?action=AUDIT_VALUE&amp;DB=129&amp;ID1=53932010&amp;VALUEID=03040&amp;SDATE=2009&amp;PERIODTYPE=ANN_STD&amp;SCFT=3&amp;window=popup_no_bar&amp;width=385&amp;height=120&amp;START_MAXIMIZED=FALSE&amp;creator=factset&amp;display_string=Audit"}</definedName>
    <definedName name="_259__FDSAUDITLINK__" hidden="1">{"fdsup://directions/FAT Viewer?action=UPDATE&amp;creator=factset&amp;DYN_ARGS=TRUE&amp;DOC_NAME=FAT:FQL_AUDITING_CLIENT_TEMPLATE.FAT&amp;display_string=Audit&amp;VAR:KEY=UHSDIDIJUR&amp;VAR:QUERY=KEZGX05FVF9JTkMoTFRNUyw0MDcyNCwsLFJQLFVTRClARkZfTkVUX0lOQyhMVE1TX1NFTUksNDA3MjQsLCxSU","CxVU0QpKQ==&amp;WINDOW=FIRST_POPUP&amp;HEIGHT=450&amp;WIDTH=450&amp;START_MAXIMIZED=FALSE&amp;VAR:CALENDAR=US&amp;VAR:SYMBOL=OMTR&amp;VAR:INDEX=0"}</definedName>
    <definedName name="_259__FDSAUDITLINK___1" localSheetId="2" hidden="1">{"fdsup://directions/FAT Viewer?action=UPDATE&amp;creator=factset&amp;DYN_ARGS=TRUE&amp;DOC_NAME=FAT:FQL_AUDITING_CLIENT_TEMPLATE.FAT&amp;display_string=Audit&amp;VAR:KEY=UHSDIDIJUR&amp;VAR:QUERY=KEZGX05FVF9JTkMoTFRNUyw0MDcyNCwsLFJQLFVTRClARkZfTkVUX0lOQyhMVE1TX1NFTUksNDA3MjQsLCxSU","CxVU0QpKQ==&amp;WINDOW=FIRST_POPUP&amp;HEIGHT=450&amp;WIDTH=450&amp;START_MAXIMIZED=FALSE&amp;VAR:CALENDAR=US&amp;VAR:SYMBOL=OMTR&amp;VAR:INDEX=0"}</definedName>
    <definedName name="_259__FDSAUDITLINK___1" hidden="1">{"fdsup://directions/FAT Viewer?action=UPDATE&amp;creator=factset&amp;DYN_ARGS=TRUE&amp;DOC_NAME=FAT:FQL_AUDITING_CLIENT_TEMPLATE.FAT&amp;display_string=Audit&amp;VAR:KEY=UHSDIDIJUR&amp;VAR:QUERY=KEZGX05FVF9JTkMoTFRNUyw0MDcyNCwsLFJQLFVTRClARkZfTkVUX0lOQyhMVE1TX1NFTUksNDA3MjQsLCxSU","CxVU0QpKQ==&amp;WINDOW=FIRST_POPUP&amp;HEIGHT=450&amp;WIDTH=450&amp;START_MAXIMIZED=FALSE&amp;VAR:CALENDAR=US&amp;VAR:SYMBOL=OMTR&amp;VAR:INDEX=0"}</definedName>
    <definedName name="_2590__FDSAUDITLINK__" localSheetId="2">{"fdsup://directions/FAT Viewer?action=UPDATE&amp;creator=factset&amp;DYN_ARGS=TRUE&amp;DOC_NAME=FAT:FQL_AUDITING_CLIENT_TEMPLATE.FAT&amp;display_string=Audit&amp;VAR:KEY=LEFETIRKHY&amp;VAR:QUERY=KEZTTF9ORVRfSU5DKE5PVyxOT1csRlNBLCxVU0QpQEZGX05FVF9JTkMoTFRNUywwLCwsLFVTRCkp&amp;WINDOW=F","IRST_POPUP&amp;HEIGHT=450&amp;WIDTH=450&amp;START_MAXIMIZED=FALSE&amp;VAR:CALENDAR=US&amp;VAR:SYMBOL=B03CY1&amp;VAR:INDEX=0"}</definedName>
    <definedName name="_2590__FDSAUDITLINK__" hidden="1">{"fdsup://directions/FAT Viewer?action=UPDATE&amp;creator=factset&amp;DYN_ARGS=TRUE&amp;DOC_NAME=FAT:FQL_AUDITING_CLIENT_TEMPLATE.FAT&amp;display_string=Audit&amp;VAR:KEY=ODKZUNODSD&amp;VAR:QUERY=RkZfRU5UUlBSX1ZBTF9EQUlMWSg0MDExNSk=&amp;WINDOW=FIRST_POPUP&amp;HEIGHT=450&amp;WIDTH=450&amp;START_MA","XIMIZED=FALSE&amp;VAR:CALENDAR=US&amp;VAR:SYMBOL=CHH&amp;VAR:INDEX=0"}</definedName>
    <definedName name="_2591__FDSAUDITLINK__" localSheetId="2">{"fdsup://directions/FAT Viewer?action=UPDATE&amp;creator=factset&amp;DYN_ARGS=TRUE&amp;DOC_NAME=FAT:FQL_AUDITING_CLIENT_TEMPLATE.FAT&amp;display_string=Audit&amp;VAR:KEY=NARORALSXU&amp;VAR:QUERY=KEZTTF9ORVRfSU5DKE5PVyxOT1csRlNBLCxVU0QpQEZGX05FVF9JTkMoTFRNUywwLCwsLFVTRCkp&amp;WINDOW=F","IRST_POPUP&amp;HEIGHT=450&amp;WIDTH=450&amp;START_MAXIMIZED=FALSE&amp;VAR:CALENDAR=US&amp;VAR:SYMBOL=B17K95&amp;VAR:INDEX=0"}</definedName>
    <definedName name="_2591__FDSAUDITLINK__" hidden="1">{"fdsup://directions/FAT Viewer?action=UPDATE&amp;creator=factset&amp;DYN_ARGS=TRUE&amp;DOC_NAME=FAT:FQL_AUDITING_CLIENT_TEMPLATE.FAT&amp;display_string=Audit&amp;VAR:KEY=AVQVOZALCN&amp;VAR:QUERY=RkZfRU5UUlBSX1ZBTF9EQUlMWSg0MDExNSk=&amp;WINDOW=FIRST_POPUP&amp;HEIGHT=450&amp;WIDTH=450&amp;START_MA","XIMIZED=FALSE&amp;VAR:CALENDAR=US&amp;VAR:SYMBOL=WYN&amp;VAR:INDEX=0"}</definedName>
    <definedName name="_2592__FDSAUDITLINK__" localSheetId="2">{"fdsup://directions/FAT Viewer?action=UPDATE&amp;creator=factset&amp;DYN_ARGS=TRUE&amp;DOC_NAME=FAT:FQL_AUDITING_CLIENT_TEMPLATE.FAT&amp;display_string=Audit&amp;VAR:KEY=FWXAREFGDW&amp;VAR:QUERY=KEZTTF9ORVRfSU5DKE5PVyxOT1csRlNBLCxVU0QpQEZGX05FVF9JTkMoTFRNUywwLCwsLFVTRCkp&amp;WINDOW=F","IRST_POPUP&amp;HEIGHT=450&amp;WIDTH=450&amp;START_MAXIMIZED=FALSE&amp;VAR:CALENDAR=US&amp;VAR:SYMBOL=B41PDC&amp;VAR:INDEX=0"}</definedName>
    <definedName name="_2592__FDSAUDITLINK__" hidden="1">{"fdsup://directions/FAT Viewer?action=UPDATE&amp;creator=factset&amp;DYN_ARGS=TRUE&amp;DOC_NAME=FAT:FQL_AUDITING_CLIENT_TEMPLATE.FAT&amp;display_string=Audit&amp;VAR:KEY=AFUNCXKBUD&amp;VAR:QUERY=RkZfRU5UUlBSX1ZBTF9EQUlMWSg0MDExNCk=&amp;WINDOW=FIRST_POPUP&amp;HEIGHT=450&amp;WIDTH=450&amp;START_MA","XIMIZED=FALSE&amp;VAR:CALENDAR=US&amp;VAR:SYMBOL=H&amp;VAR:INDEX=0"}</definedName>
    <definedName name="_2593__FDSAUDITLINK__" localSheetId="2">{"fdsup://directions/FAT Viewer?action=UPDATE&amp;creator=factset&amp;DYN_ARGS=TRUE&amp;DOC_NAME=FAT:FQL_AUDITING_CLIENT_TEMPLATE.FAT&amp;display_string=Audit&amp;VAR:KEY=NYJOHMRQTO&amp;VAR:QUERY=KEZTTF9ORVRfSU5DKE5PVyxOT1csRlNBLCxVU0QpQEZGX05FVF9JTkMoTFRNUywwLCwsLFVTRCkp&amp;WINDOW=F","IRST_POPUP&amp;HEIGHT=450&amp;WIDTH=450&amp;START_MAXIMIZED=FALSE&amp;VAR:CALENDAR=US&amp;VAR:SYMBOL=VOCS&amp;VAR:INDEX=0"}</definedName>
    <definedName name="_2593__FDSAUDITLINK__" hidden="1">{"fdsup://directions/FAT Viewer?action=UPDATE&amp;creator=factset&amp;DYN_ARGS=TRUE&amp;DOC_NAME=FAT:FQL_AUDITING_CLIENT_TEMPLATE.FAT&amp;display_string=Audit&amp;VAR:KEY=CDOZIDSPAJ&amp;VAR:QUERY=RkZfRU5UUlBSX1ZBTF9EQUlMWSg0MDExNCk=&amp;WINDOW=FIRST_POPUP&amp;HEIGHT=450&amp;WIDTH=450&amp;START_MA","XIMIZED=FALSE&amp;VAR:CALENDAR=US&amp;VAR:SYMBOL=HOT&amp;VAR:INDEX=0"}</definedName>
    <definedName name="_2594__FDSAUDITLINK__" localSheetId="2">{"fdsup://directions/FAT Viewer?action=UPDATE&amp;creator=factset&amp;DYN_ARGS=TRUE&amp;DOC_NAME=FAT:FQL_AUDITING_CLIENT_TEMPLATE.FAT&amp;display_string=Audit&amp;VAR:KEY=ZKFIDQXAHQ&amp;VAR:QUERY=KEZTTF9ORVRfSU5DKE5PVyxOT1csRlNBLCxVU0QpQEZGX05FVF9JTkMoTFRNUywwLCwsLFVTRCkp&amp;WINDOW=F","IRST_POPUP&amp;HEIGHT=450&amp;WIDTH=450&amp;START_MAXIMIZED=FALSE&amp;VAR:CALENDAR=US&amp;VAR:SYMBOL=RLOC&amp;VAR:INDEX=0"}</definedName>
    <definedName name="_2594__FDSAUDITLINK__" hidden="1">{"fdsup://directions/FAT Viewer?action=UPDATE&amp;creator=factset&amp;DYN_ARGS=TRUE&amp;DOC_NAME=FAT:FQL_AUDITING_CLIENT_TEMPLATE.FAT&amp;display_string=Audit&amp;VAR:KEY=IZOXMNWTYF&amp;VAR:QUERY=RkZfRU5UUlBSX1ZBTF9EQUlMWSg0MDExNCk=&amp;WINDOW=FIRST_POPUP&amp;HEIGHT=450&amp;WIDTH=450&amp;START_MA","XIMIZED=FALSE&amp;VAR:CALENDAR=US&amp;VAR:SYMBOL=585284&amp;VAR:INDEX=0"}</definedName>
    <definedName name="_2595__FDSAUDITLINK__" localSheetId="2">{"fdsup://directions/FAT Viewer?action=UPDATE&amp;creator=factset&amp;DYN_ARGS=TRUE&amp;DOC_NAME=FAT:FQL_AUDITING_CLIENT_TEMPLATE.FAT&amp;display_string=Audit&amp;VAR:KEY=PSZCLQVGPE&amp;VAR:QUERY=KEZTTF9ORVRfSU5DKE5PVyxOT1csRlNBLCxVU0QpQEZGX05FVF9JTkMoTFRNUywwLCwsLFVTRCkp&amp;WINDOW=F","IRST_POPUP&amp;HEIGHT=450&amp;WIDTH=450&amp;START_MAXIMIZED=FALSE&amp;VAR:CALENDAR=US&amp;VAR:SYMBOL=ICGE&amp;VAR:INDEX=0"}</definedName>
    <definedName name="_2595__FDSAUDITLINK__" hidden="1">{"fdsup://directions/FAT Viewer?action=UPDATE&amp;creator=factset&amp;DYN_ARGS=TRUE&amp;DOC_NAME=FAT:FQL_AUDITING_CLIENT_TEMPLATE.FAT&amp;display_string=Audit&amp;VAR:KEY=SHEPMRWBWP&amp;VAR:QUERY=RkZfRU5UUlBSX1ZBTF9EQUlMWSg0MDExNCk=&amp;WINDOW=FIRST_POPUP&amp;HEIGHT=450&amp;WIDTH=450&amp;START_MA","XIMIZED=FALSE&amp;VAR:CALENDAR=US&amp;VAR:SYMBOL=MAR&amp;VAR:INDEX=0"}</definedName>
    <definedName name="_2596__FDSAUDITLINK__" localSheetId="2">{"fdsup://directions/FAT Viewer?action=UPDATE&amp;creator=factset&amp;DYN_ARGS=TRUE&amp;DOC_NAME=FAT:FQL_AUDITING_CLIENT_TEMPLATE.FAT&amp;display_string=Audit&amp;VAR:KEY=PSLYHMRAJG&amp;VAR:QUERY=KEZTTF9ORVRfSU5DKE5PVyxOT1csRlNBLCxVU0QpQEZGX05FVF9JTkMoTFRNUywwLCwsLFVTRCkp&amp;WINDOW=F","IRST_POPUP&amp;HEIGHT=450&amp;WIDTH=450&amp;START_MAXIMIZED=FALSE&amp;VAR:CALENDAR=US&amp;VAR:SYMBOL=599958&amp;VAR:INDEX=0"}</definedName>
    <definedName name="_2596__FDSAUDITLINK__" hidden="1">{"fdsup://directions/FAT Viewer?action=UPDATE&amp;creator=factset&amp;DYN_ARGS=TRUE&amp;DOC_NAME=FAT:FQL_AUDITING_CLIENT_TEMPLATE.FAT&amp;display_string=Audit&amp;VAR:KEY=ONMRWTAXSR&amp;VAR:QUERY=RkZfRU5UUlBSX1ZBTF9EQUlMWSg0MDExNCk=&amp;WINDOW=FIRST_POPUP&amp;HEIGHT=450&amp;WIDTH=450&amp;START_MA","XIMIZED=FALSE&amp;VAR:CALENDAR=US&amp;VAR:SYMBOL=CHH&amp;VAR:INDEX=0"}</definedName>
    <definedName name="_2597__FDSAUDITLINK__" localSheetId="2">{"fdsup://directions/FAT Viewer?action=UPDATE&amp;creator=factset&amp;DYN_ARGS=TRUE&amp;DOC_NAME=FAT:FQL_AUDITING_CLIENT_TEMPLATE.FAT&amp;display_string=Audit&amp;VAR:KEY=FWHYFKVKHI&amp;VAR:QUERY=KEZTTF9ORVRfSU5DKE5PVyxOT1csRlNBLCxVU0QpQEZGX05FVF9JTkMoTFRNUywwLCwsLFVTRCkp&amp;WINDOW=F","IRST_POPUP&amp;HEIGHT=450&amp;WIDTH=450&amp;START_MAXIMIZED=FALSE&amp;VAR:CALENDAR=US&amp;VAR:SYMBOL=B173CH&amp;VAR:INDEX=0"}</definedName>
    <definedName name="_2597__FDSAUDITLINK__" hidden="1">{"fdsup://directions/FAT Viewer?action=UPDATE&amp;creator=factset&amp;DYN_ARGS=TRUE&amp;DOC_NAME=FAT:FQL_AUDITING_CLIENT_TEMPLATE.FAT&amp;display_string=Audit&amp;VAR:KEY=SNKVUFGFUL&amp;VAR:QUERY=RkZfRU5UUlBSX1ZBTF9EQUlMWSg0MDExNCk=&amp;WINDOW=FIRST_POPUP&amp;HEIGHT=450&amp;WIDTH=450&amp;START_MA","XIMIZED=FALSE&amp;VAR:CALENDAR=US&amp;VAR:SYMBOL=WYN&amp;VAR:INDEX=0"}</definedName>
    <definedName name="_2598__FDSAUDITLINK__" localSheetId="2">{"fdsup://directions/FAT Viewer?action=UPDATE&amp;creator=factset&amp;DYN_ARGS=TRUE&amp;DOC_NAME=FAT:FQL_AUDITING_CLIENT_TEMPLATE.FAT&amp;display_string=Audit&amp;VAR:KEY=FMLKHOXEJE&amp;VAR:QUERY=KEZTTF9ORVRfSU5DKE5PVyxOT1csRlNBLCxVU0QpQEZGX05FVF9JTkMoTFRNUywwLCwsLFVTRCkp&amp;WINDOW=F","IRST_POPUP&amp;HEIGHT=450&amp;WIDTH=450&amp;START_MAXIMIZED=FALSE&amp;VAR:CALENDAR=US&amp;VAR:SYMBOL=QNST&amp;VAR:INDEX=0"}</definedName>
    <definedName name="_2598__FDSAUDITLINK__" hidden="1">{"fdsup://directions/FAT Viewer?action=UPDATE&amp;creator=factset&amp;DYN_ARGS=TRUE&amp;DOC_NAME=FAT:FQL_AUDITING_CLIENT_TEMPLATE.FAT&amp;display_string=Audit&amp;VAR:KEY=GRAVOZKLAD&amp;VAR:QUERY=RkZfRU5UUlBSX1ZBTF9EQUlMWSg0MDExMyk=&amp;WINDOW=FIRST_POPUP&amp;HEIGHT=450&amp;WIDTH=450&amp;START_MA","XIMIZED=FALSE&amp;VAR:CALENDAR=US&amp;VAR:SYMBOL=H&amp;VAR:INDEX=0"}</definedName>
    <definedName name="_2599__FDSAUDITLINK__" localSheetId="2">{"fdsup://directions/FAT Viewer?action=UPDATE&amp;creator=factset&amp;DYN_ARGS=TRUE&amp;DOC_NAME=FAT:FQL_AUDITING_CLIENT_TEMPLATE.FAT&amp;display_string=Audit&amp;VAR:KEY=HAXMLMVUPS&amp;VAR:QUERY=KEZTTF9ORVRfSU5DKE5PVyxOT1csRlNBLCxVU0QpQEZGX05FVF9JTkMoTFRNUywwLCwsLFVTRCkp&amp;WINDOW=F","IRST_POPUP&amp;HEIGHT=450&amp;WIDTH=450&amp;START_MAXIMIZED=FALSE&amp;VAR:CALENDAR=US&amp;VAR:SYMBOL=RNOW&amp;VAR:INDEX=0"}</definedName>
    <definedName name="_2599__FDSAUDITLINK__" hidden="1">{"fdsup://directions/FAT Viewer?action=UPDATE&amp;creator=factset&amp;DYN_ARGS=TRUE&amp;DOC_NAME=FAT:FQL_AUDITING_CLIENT_TEMPLATE.FAT&amp;display_string=Audit&amp;VAR:KEY=SRSHEDMDOT&amp;VAR:QUERY=RkZfRU5UUlBSX1ZBTF9EQUlMWSg0MDExMyk=&amp;WINDOW=FIRST_POPUP&amp;HEIGHT=450&amp;WIDTH=450&amp;START_MA","XIMIZED=FALSE&amp;VAR:CALENDAR=US&amp;VAR:SYMBOL=HOT&amp;VAR:INDEX=0"}</definedName>
    <definedName name="_25ALA642C761" hidden="1">#N/A</definedName>
    <definedName name="_25IQ_CURRENCY_GAIN_INS" hidden="1">"c238"</definedName>
    <definedName name="_26">#REF!</definedName>
    <definedName name="_26_____________________123Graph_BCHART_6" hidden="1">#REF!</definedName>
    <definedName name="_26__________________123Graph_BCHART_6" hidden="1">#REF!</definedName>
    <definedName name="_26______123Graph_BCHART_5" hidden="1">#REF!</definedName>
    <definedName name="_26______123Graph_BCHART_6" hidden="1">#REF!</definedName>
    <definedName name="_26__123Graph_ACHART_1" hidden="1">#REF!</definedName>
    <definedName name="_26__123Graph_ACHART_4" hidden="1">#REF!</definedName>
    <definedName name="_26__123Graph_ACHART_8" hidden="1">#REF!</definedName>
    <definedName name="_26__123Graph_ACHART_9" hidden="1">#REF!</definedName>
    <definedName name="_26__123Graph_AQRE_S_BY_CO." hidden="1">#REF!</definedName>
    <definedName name="_26__123Graph_ASTD_A" hidden="1">#REF!</definedName>
    <definedName name="_26__123Graph_ASUPPLIES_BY_B_U" hidden="1">#REF!</definedName>
    <definedName name="_26__123Graph_B_Chart_1A" hidden="1">#REF!</definedName>
    <definedName name="_26__123Graph_BCHART_2" hidden="1">#REF!</definedName>
    <definedName name="_26__123Graph_BCHART_6" hidden="1">#REF!</definedName>
    <definedName name="_26__123Graph_BCONTRACT_BY_B_U" hidden="1">#REF!</definedName>
    <definedName name="_26__123Graph_BINVAR_A" hidden="1">#REF!</definedName>
    <definedName name="_26__123Graph_BWAGES_BY_B_U" hidden="1">#REF!</definedName>
    <definedName name="_26__123Graph_CCHART_11" hidden="1">#REF!</definedName>
    <definedName name="_26__123Graph_CCHART_12A" hidden="1">#REF!</definedName>
    <definedName name="_26__123Graph_CCHART_14" hidden="1">#REF!</definedName>
    <definedName name="_26__123Graph_CChart_19K" hidden="1">#REF!</definedName>
    <definedName name="_26__123Graph_CCONTRACT_BY_B_U" hidden="1">#REF!</definedName>
    <definedName name="_26__123Graph_CSUPPLIES_BY_B_U" hidden="1">#REF!</definedName>
    <definedName name="_26__123Graph_DCHART_2" hidden="1">#REF!</definedName>
    <definedName name="_26__123Graph_DWAGES_BY_B_U" hidden="1">#REF!</definedName>
    <definedName name="_26__123Graph_EQRE_S_BY_CO." hidden="1">#REF!</definedName>
    <definedName name="_26__123Graph_ESUPPLIES_BY_B_U" hidden="1">#REF!</definedName>
    <definedName name="_26__123Graph_EWAGES_BY_B_U" hidden="1">#REF!</definedName>
    <definedName name="_26__123Graph_FCHART_6" hidden="1">#REF!</definedName>
    <definedName name="_26__123Graph_FCONTRACT_BY_B_U" hidden="1">#REF!</definedName>
    <definedName name="_26__123Graph_XCHART_11" hidden="1">#REF!</definedName>
    <definedName name="_26__123Graph_XCHART_15" hidden="1">#REF!</definedName>
    <definedName name="_26__123Graph_XCHART_8" hidden="1">#REF!</definedName>
    <definedName name="_26__FDSAUDITLINK__" localSheetId="2" hidden="1">{"fdsup://directions/FAT Viewer?action=UPDATE&amp;creator=factset&amp;DYN_ARGS=TRUE&amp;DOC_NAME=FAT:FQL_AUDITING_CLIENT_TEMPLATE.FAT&amp;display_string=Audit&amp;VAR:KEY=INYRUXYREL&amp;VAR:QUERY=RkZfRUJJVERBX0lCKCdRVFInLDQwMDg2KQ==&amp;WINDOW=FIRST_POPUP&amp;HEIGHT=450&amp;WIDTH=450&amp;START_MA","XIMIZED=FALSE&amp;VAR:CALENDAR=US&amp;VAR:SYMBOL=TWP&amp;VAR:INDEX=0"}</definedName>
    <definedName name="_26__FDSAUDITLINK__" hidden="1">{"fdsup://Directions/FactSet Auditing Viewer?action=AUDIT_VALUE&amp;DB=129&amp;ID1=05276910&amp;VALUEID=07011&amp;SDATE=2010&amp;PERIODTYPE=ANN_STD&amp;SCFT=3&amp;window=popup_no_bar&amp;width=385&amp;height=120&amp;START_MAXIMIZED=FALSE&amp;creator=factset&amp;display_string=Audit"}</definedName>
    <definedName name="_26__FDSAUDITLINK___1" localSheetId="2" hidden="1">{"fdsup://Directions/FactSet Auditing Viewer?action=AUDIT_VALUE&amp;DB=129&amp;ID1=05276910&amp;VALUEID=07011&amp;SDATE=2010&amp;PERIODTYPE=ANN_STD&amp;SCFT=3&amp;window=popup_no_bar&amp;width=385&amp;height=120&amp;START_MAXIMIZED=FALSE&amp;creator=factset&amp;display_string=Audit"}</definedName>
    <definedName name="_26__FDSAUDITLINK___1" hidden="1">{"fdsup://Directions/FactSet Auditing Viewer?action=AUDIT_VALUE&amp;DB=129&amp;ID1=05276910&amp;VALUEID=07011&amp;SDATE=2010&amp;PERIODTYPE=ANN_STD&amp;SCFT=3&amp;window=popup_no_bar&amp;width=385&amp;height=120&amp;START_MAXIMIZED=FALSE&amp;creator=factset&amp;display_string=Audit"}</definedName>
    <definedName name="_26_0__123Grap" hidden="1">#REF!</definedName>
    <definedName name="_26_0__123Graph_BCHAR" hidden="1">#REF!</definedName>
    <definedName name="_26_0_0Cwvu.GREY_A" hidden="1">#REF!</definedName>
    <definedName name="_26_0ACwvu.Pag" hidden="1">#REF!</definedName>
    <definedName name="_260__________________123Graph_CCHART_2" hidden="1">#REF!</definedName>
    <definedName name="_260_______________123Graph_CCHART_1" hidden="1">#REF!</definedName>
    <definedName name="_260____123Graph_BCHART_8" hidden="1">#REF!</definedName>
    <definedName name="_260___123Graph_BCHART_8" hidden="1">#REF!</definedName>
    <definedName name="_260___123Graph_CCHART_1" hidden="1">#REF!</definedName>
    <definedName name="_260__123Graph_CCHART_12A" hidden="1">#REF!</definedName>
    <definedName name="_260__123Graph_XCHART_17" hidden="1">#REF!</definedName>
    <definedName name="_260__FDSAUDITLINK__" localSheetId="2" hidden="1">{"fdsup://Directions/FactSet Auditing Viewer?action=AUDIT_VALUE&amp;DB=129&amp;ID1=53932010&amp;VALUEID=03040&amp;SDATE=2010&amp;PERIODTYPE=ANN_STD&amp;SCFT=3&amp;window=popup_no_bar&amp;width=385&amp;height=120&amp;START_MAXIMIZED=FALSE&amp;creator=factset&amp;display_string=Audit"}</definedName>
    <definedName name="_260__FDSAUDITLINK__" hidden="1">{"fdsup://directions/FAT Viewer?action=UPDATE&amp;creator=factset&amp;DYN_ARGS=TRUE&amp;DOC_NAME=FAT:FQL_AUDITING_CLIENT_TEMPLATE.FAT&amp;display_string=Audit&amp;VAR:KEY=CDWBUROPOB&amp;VAR:QUERY=KEZGX0VCSVREQV9PUEVSKExUTVMsNDA3MjQsLCxSUCxVU0QpQEZGX0VCSVREQV9PUEVSKExUTVNfU0VNSSw0M","DcyNCwsLFJQLFVTRCkp&amp;WINDOW=FIRST_POPUP&amp;HEIGHT=450&amp;WIDTH=450&amp;START_MAXIMIZED=FALSE&amp;VAR:CALENDAR=US&amp;VAR:SYMBOL=OMTR&amp;VAR:INDEX=0"}</definedName>
    <definedName name="_260__FDSAUDITLINK___1" localSheetId="2" hidden="1">{"fdsup://directions/FAT Viewer?action=UPDATE&amp;creator=factset&amp;DYN_ARGS=TRUE&amp;DOC_NAME=FAT:FQL_AUDITING_CLIENT_TEMPLATE.FAT&amp;display_string=Audit&amp;VAR:KEY=CDWBUROPOB&amp;VAR:QUERY=KEZGX0VCSVREQV9PUEVSKExUTVMsNDA3MjQsLCxSUCxVU0QpQEZGX0VCSVREQV9PUEVSKExUTVNfU0VNSSw0M","DcyNCwsLFJQLFVTRCkp&amp;WINDOW=FIRST_POPUP&amp;HEIGHT=450&amp;WIDTH=450&amp;START_MAXIMIZED=FALSE&amp;VAR:CALENDAR=US&amp;VAR:SYMBOL=OMTR&amp;VAR:INDEX=0"}</definedName>
    <definedName name="_260__FDSAUDITLINK___1" hidden="1">{"fdsup://directions/FAT Viewer?action=UPDATE&amp;creator=factset&amp;DYN_ARGS=TRUE&amp;DOC_NAME=FAT:FQL_AUDITING_CLIENT_TEMPLATE.FAT&amp;display_string=Audit&amp;VAR:KEY=CDWBUROPOB&amp;VAR:QUERY=KEZGX0VCSVREQV9PUEVSKExUTVMsNDA3MjQsLCxSUCxVU0QpQEZGX0VCSVREQV9PUEVSKExUTVNfU0VNSSw0M","DcyNCwsLFJQLFVTRCkp&amp;WINDOW=FIRST_POPUP&amp;HEIGHT=450&amp;WIDTH=450&amp;START_MAXIMIZED=FALSE&amp;VAR:CALENDAR=US&amp;VAR:SYMBOL=OMTR&amp;VAR:INDEX=0"}</definedName>
    <definedName name="_2600__FDSAUDITLINK__" localSheetId="2">{"fdsup://directions/FAT Viewer?action=UPDATE&amp;creator=factset&amp;DYN_ARGS=TRUE&amp;DOC_NAME=FAT:FQL_AUDITING_CLIENT_TEMPLATE.FAT&amp;display_string=Audit&amp;VAR:KEY=HYBAXCLCLC&amp;VAR:QUERY=KEZTTF9ORVRfSU5DKE5PVyxOT1csRlNBLCxVU0QpQEZGX05FVF9JTkMoTFRNUywwLCwsLFVTRCkp&amp;WINDOW=F","IRST_POPUP&amp;HEIGHT=450&amp;WIDTH=450&amp;START_MAXIMIZED=FALSE&amp;VAR:CALENDAR=US&amp;VAR:SYMBOL=080216&amp;VAR:INDEX=0"}</definedName>
    <definedName name="_2600__FDSAUDITLINK__" hidden="1">{"fdsup://directions/FAT Viewer?action=UPDATE&amp;creator=factset&amp;DYN_ARGS=TRUE&amp;DOC_NAME=FAT:FQL_AUDITING_CLIENT_TEMPLATE.FAT&amp;display_string=Audit&amp;VAR:KEY=QRYVIXITYN&amp;VAR:QUERY=RkZfRU5UUlBSX1ZBTF9EQUlMWSg0MDExMyk=&amp;WINDOW=FIRST_POPUP&amp;HEIGHT=450&amp;WIDTH=450&amp;START_MA","XIMIZED=FALSE&amp;VAR:CALENDAR=US&amp;VAR:SYMBOL=585284&amp;VAR:INDEX=0"}</definedName>
    <definedName name="_2601__FDSAUDITLINK__" localSheetId="2">{"fdsup://directions/FAT Viewer?action=UPDATE&amp;creator=factset&amp;DYN_ARGS=TRUE&amp;DOC_NAME=FAT:FQL_AUDITING_CLIENT_TEMPLATE.FAT&amp;display_string=Audit&amp;VAR:KEY=VUHSDUJSBY&amp;VAR:QUERY=KEZTTF9ORVRfSU5DKE5PVyxOT1csRlNBLCxVU0QpQEZGX05FVF9JTkMoTFRNUywwLCwsLFVTRCkp&amp;WINDOW=F","IRST_POPUP&amp;HEIGHT=450&amp;WIDTH=450&amp;START_MAXIMIZED=FALSE&amp;VAR:CALENDAR=US&amp;VAR:SYMBOL=CRM&amp;VAR:INDEX=0"}</definedName>
    <definedName name="_2601__FDSAUDITLINK__" hidden="1">{"fdsup://directions/FAT Viewer?action=UPDATE&amp;creator=factset&amp;DYN_ARGS=TRUE&amp;DOC_NAME=FAT:FQL_AUDITING_CLIENT_TEMPLATE.FAT&amp;display_string=Audit&amp;VAR:KEY=CZIFMNOLWJ&amp;VAR:QUERY=RkZfRU5UUlBSX1ZBTF9EQUlMWSg0MDExMyk=&amp;WINDOW=FIRST_POPUP&amp;HEIGHT=450&amp;WIDTH=450&amp;START_MA","XIMIZED=FALSE&amp;VAR:CALENDAR=US&amp;VAR:SYMBOL=MAR&amp;VAR:INDEX=0"}</definedName>
    <definedName name="_2602__FDSAUDITLINK__" localSheetId="2">{"fdsup://directions/FAT Viewer?action=UPDATE&amp;creator=factset&amp;DYN_ARGS=TRUE&amp;DOC_NAME=FAT:FQL_AUDITING_CLIENT_TEMPLATE.FAT&amp;display_string=Audit&amp;VAR:KEY=ZCTQPCFOHS&amp;VAR:QUERY=KEZTTF9ORVRfSU5DKE5PVyxOT1csRlNBLCxVU0QpQEZGX05FVF9JTkMoTFRNUywwLCwsLFVTRCkp&amp;WINDOW=F","IRST_POPUP&amp;HEIGHT=450&amp;WIDTH=450&amp;START_MAXIMIZED=FALSE&amp;VAR:CALENDAR=US&amp;VAR:SYMBOL=EGAN&amp;VAR:INDEX=0"}</definedName>
    <definedName name="_2602__FDSAUDITLINK__" hidden="1">{"fdsup://directions/FAT Viewer?action=UPDATE&amp;creator=factset&amp;DYN_ARGS=TRUE&amp;DOC_NAME=FAT:FQL_AUDITING_CLIENT_TEMPLATE.FAT&amp;display_string=Audit&amp;VAR:KEY=KRMREHYRWN&amp;VAR:QUERY=RkZfRU5UUlBSX1ZBTF9EQUlMWSg0MDExMyk=&amp;WINDOW=FIRST_POPUP&amp;HEIGHT=450&amp;WIDTH=450&amp;START_MA","XIMIZED=FALSE&amp;VAR:CALENDAR=US&amp;VAR:SYMBOL=CHH&amp;VAR:INDEX=0"}</definedName>
    <definedName name="_2603__FDSAUDITLINK__" localSheetId="2">{"fdsup://directions/FAT Viewer?action=UPDATE&amp;creator=factset&amp;DYN_ARGS=TRUE&amp;DOC_NAME=FAT:FQL_AUDITING_CLIENT_TEMPLATE.FAT&amp;display_string=Audit&amp;VAR:KEY=DIHULKHQJQ&amp;VAR:QUERY=KEZTTF9ORVRfSU5DKE5PVyxOT1csRlNBLCxVU0QpQEZGX05FVF9JTkMoTFRNUywwLCwsLFVTRCkp&amp;WINDOW=F","IRST_POPUP&amp;HEIGHT=450&amp;WIDTH=450&amp;START_MAXIMIZED=FALSE&amp;VAR:CALENDAR=US&amp;VAR:SYMBOL=KANA&amp;VAR:INDEX=0"}</definedName>
    <definedName name="_2603__FDSAUDITLINK__" hidden="1">{"fdsup://directions/FAT Viewer?action=UPDATE&amp;creator=factset&amp;DYN_ARGS=TRUE&amp;DOC_NAME=FAT:FQL_AUDITING_CLIENT_TEMPLATE.FAT&amp;display_string=Audit&amp;VAR:KEY=SPGFIRIBCL&amp;VAR:QUERY=RkZfRU5UUlBSX1ZBTF9EQUlMWSg0MDExMyk=&amp;WINDOW=FIRST_POPUP&amp;HEIGHT=450&amp;WIDTH=450&amp;START_MA","XIMIZED=FALSE&amp;VAR:CALENDAR=US&amp;VAR:SYMBOL=WYN&amp;VAR:INDEX=0"}</definedName>
    <definedName name="_2604__FDSAUDITLINK__" localSheetId="2">{"fdsup://directions/FAT Viewer?action=UPDATE&amp;creator=factset&amp;DYN_ARGS=TRUE&amp;DOC_NAME=FAT:FQL_AUDITING_CLIENT_TEMPLATE.FAT&amp;display_string=Audit&amp;VAR:KEY=NUVCLATW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01TDM&amp;VAR:INDEX=0"}</definedName>
    <definedName name="_2604__FDSAUDITLINK__" hidden="1">{"fdsup://directions/FAT Viewer?action=UPDATE&amp;creator=factset&amp;DYN_ARGS=TRUE&amp;DOC_NAME=FAT:FQL_AUDITING_CLIENT_TEMPLATE.FAT&amp;display_string=Audit&amp;VAR:KEY=YVKVONSHEJ&amp;VAR:QUERY=RkZfRU5UUlBSX1ZBTF9EQUlMWSg0MDExMik=&amp;WINDOW=FIRST_POPUP&amp;HEIGHT=450&amp;WIDTH=450&amp;START_MA","XIMIZED=FALSE&amp;VAR:CALENDAR=US&amp;VAR:SYMBOL=H&amp;VAR:INDEX=0"}</definedName>
    <definedName name="_2605__FDSAUDITLINK__" localSheetId="2">{"fdsup://directions/FAT Viewer?action=UPDATE&amp;creator=factset&amp;DYN_ARGS=TRUE&amp;DOC_NAME=FAT:FQL_AUDITING_CLIENT_TEMPLATE.FAT&amp;display_string=Audit&amp;VAR:KEY=HWFGLQPUZ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LD6&amp;VAR:INDEX=0"}</definedName>
    <definedName name="_2605__FDSAUDITLINK__" hidden="1">{"fdsup://directions/FAT Viewer?action=UPDATE&amp;creator=factset&amp;DYN_ARGS=TRUE&amp;DOC_NAME=FAT:FQL_AUDITING_CLIENT_TEMPLATE.FAT&amp;display_string=Audit&amp;VAR:KEY=INUFUROHYH&amp;VAR:QUERY=RkZfRU5UUlBSX1ZBTF9EQUlMWSg0MDExMik=&amp;WINDOW=FIRST_POPUP&amp;HEIGHT=450&amp;WIDTH=450&amp;START_MA","XIMIZED=FALSE&amp;VAR:CALENDAR=US&amp;VAR:SYMBOL=HOT&amp;VAR:INDEX=0"}</definedName>
    <definedName name="_2606__FDSAUDITLINK__" localSheetId="2">{"fdsup://directions/FAT Viewer?action=UPDATE&amp;creator=factset&amp;DYN_ARGS=TRUE&amp;DOC_NAME=FAT:FQL_AUDITING_CLIENT_TEMPLATE.FAT&amp;display_string=Audit&amp;VAR:KEY=ZQDIFKPU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ANA&amp;VAR:INDEX=0"}</definedName>
    <definedName name="_2606__FDSAUDITLINK__" hidden="1">{"fdsup://directions/FAT Viewer?action=UPDATE&amp;creator=factset&amp;DYN_ARGS=TRUE&amp;DOC_NAME=FAT:FQL_AUDITING_CLIENT_TEMPLATE.FAT&amp;display_string=Audit&amp;VAR:KEY=KHOZMBQRUL&amp;VAR:QUERY=RkZfRU5UUlBSX1ZBTF9EQUlMWSg0MDExMik=&amp;WINDOW=FIRST_POPUP&amp;HEIGHT=450&amp;WIDTH=450&amp;START_MA","XIMIZED=FALSE&amp;VAR:CALENDAR=US&amp;VAR:SYMBOL=585284&amp;VAR:INDEX=0"}</definedName>
    <definedName name="_2607__FDSAUDITLINK__" localSheetId="2">{"fdsup://directions/FAT Viewer?action=UPDATE&amp;creator=factset&amp;DYN_ARGS=TRUE&amp;DOC_NAME=FAT:FQL_AUDITING_CLIENT_TEMPLATE.FAT&amp;display_string=Audit&amp;VAR:KEY=TWXSHQNCF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173CH&amp;VAR:INDEX=0"}</definedName>
    <definedName name="_2607__FDSAUDITLINK__" hidden="1">{"fdsup://directions/FAT Viewer?action=UPDATE&amp;creator=factset&amp;DYN_ARGS=TRUE&amp;DOC_NAME=FAT:FQL_AUDITING_CLIENT_TEMPLATE.FAT&amp;display_string=Audit&amp;VAR:KEY=ABCBUPSVIR&amp;VAR:QUERY=RkZfRU5UUlBSX1ZBTF9EQUlMWSg0MDExMik=&amp;WINDOW=FIRST_POPUP&amp;HEIGHT=450&amp;WIDTH=450&amp;START_MA","XIMIZED=FALSE&amp;VAR:CALENDAR=US&amp;VAR:SYMBOL=MAR&amp;VAR:INDEX=0"}</definedName>
    <definedName name="_2608__FDSAUDITLINK__" localSheetId="2">{"fdsup://directions/FAT Viewer?action=UPDATE&amp;creator=factset&amp;DYN_ARGS=TRUE&amp;DOC_NAME=FAT:FQL_AUDITING_CLIENT_TEMPLATE.FAT&amp;display_string=Audit&amp;VAR:KEY=JGFOBYRK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CY1&amp;VAR:INDEX=0"}</definedName>
    <definedName name="_2608__FDSAUDITLINK__" hidden="1">{"fdsup://directions/FAT Viewer?action=UPDATE&amp;creator=factset&amp;DYN_ARGS=TRUE&amp;DOC_NAME=FAT:FQL_AUDITING_CLIENT_TEMPLATE.FAT&amp;display_string=Audit&amp;VAR:KEY=AVANUROHCR&amp;VAR:QUERY=RkZfRU5UUlBSX1ZBTF9EQUlMWSg0MDExMik=&amp;WINDOW=FIRST_POPUP&amp;HEIGHT=450&amp;WIDTH=450&amp;START_MA","XIMIZED=FALSE&amp;VAR:CALENDAR=US&amp;VAR:SYMBOL=CHH&amp;VAR:INDEX=0"}</definedName>
    <definedName name="_2609__FDSAUDITLINK__" localSheetId="2">{"fdsup://directions/FAT Viewer?action=UPDATE&amp;creator=factset&amp;DYN_ARGS=TRUE&amp;DOC_NAME=FAT:FQL_AUDITING_CLIENT_TEMPLATE.FAT&amp;display_string=Audit&amp;VAR:KEY=LUNMFYREVO&amp;VAR:QUERY=KEZTTF9ORVRfSU5DKE5PVyxOT1csRlNBLCxVU0QpQEZGX05FVF9JTkMoTFRNUywwLCwsLFVTRCkp&amp;WINDOW=F","IRST_POPUP&amp;HEIGHT=450&amp;WIDTH=450&amp;START_MAXIMIZED=FALSE&amp;VAR:CALENDAR=US&amp;VAR:SYMBOL=SITO&amp;VAR:INDEX=0"}</definedName>
    <definedName name="_2609__FDSAUDITLINK__" hidden="1">{"fdsup://directions/FAT Viewer?action=UPDATE&amp;creator=factset&amp;DYN_ARGS=TRUE&amp;DOC_NAME=FAT:FQL_AUDITING_CLIENT_TEMPLATE.FAT&amp;display_string=Audit&amp;VAR:KEY=CFAHCBAJID&amp;VAR:QUERY=RkZfRU5UUlBSX1ZBTF9EQUlMWSg0MDExMik=&amp;WINDOW=FIRST_POPUP&amp;HEIGHT=450&amp;WIDTH=450&amp;START_MA","XIMIZED=FALSE&amp;VAR:CALENDAR=US&amp;VAR:SYMBOL=WYN&amp;VAR:INDEX=0"}</definedName>
    <definedName name="_261__________________123Graph_CCHART_3" hidden="1">#REF!</definedName>
    <definedName name="_261_______________123Graph_CCHART_2" hidden="1">#REF!</definedName>
    <definedName name="_261____123Graph_CCHART_1" hidden="1">#REF!</definedName>
    <definedName name="_261___123Graph_CCHART_1" hidden="1">#REF!</definedName>
    <definedName name="_261___123Graph_CCHART_2" hidden="1">#REF!</definedName>
    <definedName name="_261__FDSAUDITLINK__" localSheetId="2" hidden="1">{"fdsup://Directions/FactSet Auditing Viewer?action=AUDIT_VALUE&amp;DB=129&amp;ID1=53932010&amp;VALUEID=03040&amp;SDATE=201004&amp;PERIODTYPE=QTR_STD&amp;SCFT=3&amp;window=popup_no_bar&amp;width=385&amp;height=120&amp;START_MAXIMIZED=FALSE&amp;creator=factset&amp;display_string=Audit"}</definedName>
    <definedName name="_261__FDSAUDITLINK__" hidden="1">{"fdsup://directions/FAT Viewer?action=UPDATE&amp;creator=factset&amp;DYN_ARGS=TRUE&amp;DOC_NAME=FAT:FQL_AUDITING_CLIENT_TEMPLATE.FAT&amp;display_string=Audit&amp;VAR:KEY=EXYTSLGFAR&amp;VAR:QUERY=KEZGX0dST1NTX0lOQyhMVE1TLDQwNzI0LCwsUlAsVVNEKUBGRl9HUk9TU19JTkMoTFRNU19TRU1JLDQwNzI0L","CwsUlAsVVNEKSk=&amp;WINDOW=FIRST_POPUP&amp;HEIGHT=450&amp;WIDTH=450&amp;START_MAXIMIZED=FALSE&amp;VAR:CALENDAR=US&amp;VAR:SYMBOL=OMTR&amp;VAR:INDEX=0"}</definedName>
    <definedName name="_261__FDSAUDITLINK___1" localSheetId="2" hidden="1">{"fdsup://directions/FAT Viewer?action=UPDATE&amp;creator=factset&amp;DYN_ARGS=TRUE&amp;DOC_NAME=FAT:FQL_AUDITING_CLIENT_TEMPLATE.FAT&amp;display_string=Audit&amp;VAR:KEY=EXYTSLGFAR&amp;VAR:QUERY=KEZGX0dST1NTX0lOQyhMVE1TLDQwNzI0LCwsUlAsVVNEKUBGRl9HUk9TU19JTkMoTFRNU19TRU1JLDQwNzI0L","CwsUlAsVVNEKSk=&amp;WINDOW=FIRST_POPUP&amp;HEIGHT=450&amp;WIDTH=450&amp;START_MAXIMIZED=FALSE&amp;VAR:CALENDAR=US&amp;VAR:SYMBOL=OMTR&amp;VAR:INDEX=0"}</definedName>
    <definedName name="_261__FDSAUDITLINK___1" hidden="1">{"fdsup://directions/FAT Viewer?action=UPDATE&amp;creator=factset&amp;DYN_ARGS=TRUE&amp;DOC_NAME=FAT:FQL_AUDITING_CLIENT_TEMPLATE.FAT&amp;display_string=Audit&amp;VAR:KEY=EXYTSLGFAR&amp;VAR:QUERY=KEZGX0dST1NTX0lOQyhMVE1TLDQwNzI0LCwsUlAsVVNEKUBGRl9HUk9TU19JTkMoTFRNU19TRU1JLDQwNzI0L","CwsUlAsVVNEKSk=&amp;WINDOW=FIRST_POPUP&amp;HEIGHT=450&amp;WIDTH=450&amp;START_MAXIMIZED=FALSE&amp;VAR:CALENDAR=US&amp;VAR:SYMBOL=OMTR&amp;VAR:INDEX=0"}</definedName>
    <definedName name="_2610__FDSAUDITLINK__" localSheetId="2">{"fdsup://directions/FAT Viewer?action=UPDATE&amp;creator=factset&amp;DYN_ARGS=TRUE&amp;DOC_NAME=FAT:FQL_AUDITING_CLIENT_TEMPLATE.FAT&amp;display_string=Audit&amp;VAR:KEY=VYFEBMPMJ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319187&amp;VAR:INDEX=0"}</definedName>
    <definedName name="_2610__FDSAUDITLINK__" hidden="1">{"fdsup://directions/FAT Viewer?action=UPDATE&amp;creator=factset&amp;DYN_ARGS=TRUE&amp;DOC_NAME=FAT:FQL_AUDITING_CLIENT_TEMPLATE.FAT&amp;display_string=Audit&amp;VAR:KEY=MLWBIDIHYH&amp;VAR:QUERY=RkZfRU5UUlBSX1ZBTF9EQUlMWSg0MDEwOSk=&amp;WINDOW=FIRST_POPUP&amp;HEIGHT=450&amp;WIDTH=450&amp;START_MA","XIMIZED=FALSE&amp;VAR:CALENDAR=US&amp;VAR:SYMBOL=H&amp;VAR:INDEX=0"}</definedName>
    <definedName name="_2611__FDSAUDITLINK__" localSheetId="2">{"fdsup://Directions/FactSet Auditing Viewer?action=AUDIT_VALUE&amp;DB=129&amp;ID1=718322&amp;VALUEID=02001&amp;SDATE=201002&amp;PERIODTYPE=QTR_STD&amp;window=popup_no_bar&amp;width=385&amp;height=120&amp;START_MAXIMIZED=FALSE&amp;creator=factset&amp;display_string=Audit"}</definedName>
    <definedName name="_2611__FDSAUDITLINK__" hidden="1">{"fdsup://directions/FAT Viewer?action=UPDATE&amp;creator=factset&amp;DYN_ARGS=TRUE&amp;DOC_NAME=FAT:FQL_AUDITING_CLIENT_TEMPLATE.FAT&amp;display_string=Audit&amp;VAR:KEY=GBWRYBWHMF&amp;VAR:QUERY=RkZfRU5UUlBSX1ZBTF9EQUlMWSg0MDEwOSk=&amp;WINDOW=FIRST_POPUP&amp;HEIGHT=450&amp;WIDTH=450&amp;START_MA","XIMIZED=FALSE&amp;VAR:CALENDAR=US&amp;VAR:SYMBOL=HOT&amp;VAR:INDEX=0"}</definedName>
    <definedName name="_2612__FDSAUDITLINK__" localSheetId="2">{"fdsup://directions/FAT Viewer?action=UPDATE&amp;creator=factset&amp;DYN_ARGS=TRUE&amp;DOC_NAME=FAT:FQL_AUDITING_CLIENT_TEMPLATE.FAT&amp;display_string=Audit&amp;VAR:KEY=FYTGLUJI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718322&amp;VAR:INDEX=0"}</definedName>
    <definedName name="_2612__FDSAUDITLINK__" hidden="1">{"fdsup://directions/FAT Viewer?action=UPDATE&amp;creator=factset&amp;DYN_ARGS=TRUE&amp;DOC_NAME=FAT:FQL_AUDITING_CLIENT_TEMPLATE.FAT&amp;display_string=Audit&amp;VAR:KEY=EDSJKFKBEB&amp;VAR:QUERY=RkZfRU5UUlBSX1ZBTF9EQUlMWSg0MDEwOSk=&amp;WINDOW=FIRST_POPUP&amp;HEIGHT=450&amp;WIDTH=450&amp;START_MA","XIMIZED=FALSE&amp;VAR:CALENDAR=US&amp;VAR:SYMBOL=585284&amp;VAR:INDEX=0"}</definedName>
    <definedName name="_2613__FDSAUDITLINK__" localSheetId="2">{"fdsup://Directions/FactSet Auditing Viewer?action=AUDIT_VALUE&amp;DB=129&amp;ID1=B03LD6&amp;VALUEID=02001&amp;SDATE=201001&amp;PERIODTYPE=SEMI_STD&amp;window=popup_no_bar&amp;width=385&amp;height=120&amp;START_MAXIMIZED=FALSE&amp;creator=factset&amp;display_string=Audit"}</definedName>
    <definedName name="_2613__FDSAUDITLINK__" hidden="1">{"fdsup://directions/FAT Viewer?action=UPDATE&amp;creator=factset&amp;DYN_ARGS=TRUE&amp;DOC_NAME=FAT:FQL_AUDITING_CLIENT_TEMPLATE.FAT&amp;display_string=Audit&amp;VAR:KEY=MLKBGXSDWF&amp;VAR:QUERY=RkZfRU5UUlBSX1ZBTF9EQUlMWSg0MDEwOSk=&amp;WINDOW=FIRST_POPUP&amp;HEIGHT=450&amp;WIDTH=450&amp;START_MA","XIMIZED=FALSE&amp;VAR:CALENDAR=US&amp;VAR:SYMBOL=MAR&amp;VAR:INDEX=0"}</definedName>
    <definedName name="_2614__FDSAUDITLINK__" localSheetId="2">{"fdsup://Directions/FactSet Auditing Viewer?action=AUDIT_VALUE&amp;DB=129&amp;ID1=78501P10&amp;VALUEID=02001&amp;SDATE=201002&amp;PERIODTYPE=QTR_STD&amp;window=popup_no_bar&amp;width=385&amp;height=120&amp;START_MAXIMIZED=FALSE&amp;creator=factset&amp;display_string=Audit"}</definedName>
    <definedName name="_2614__FDSAUDITLINK__" hidden="1">{"fdsup://directions/FAT Viewer?action=UPDATE&amp;creator=factset&amp;DYN_ARGS=TRUE&amp;DOC_NAME=FAT:FQL_AUDITING_CLIENT_TEMPLATE.FAT&amp;display_string=Audit&amp;VAR:KEY=WZQFOXYTGZ&amp;VAR:QUERY=RkZfRU5UUlBSX1ZBTF9EQUlMWSg0MDEwOSk=&amp;WINDOW=FIRST_POPUP&amp;HEIGHT=450&amp;WIDTH=450&amp;START_MA","XIMIZED=FALSE&amp;VAR:CALENDAR=US&amp;VAR:SYMBOL=CHH&amp;VAR:INDEX=0"}</definedName>
    <definedName name="_2615__FDSAUDITLINK__" localSheetId="2">{"fdsup://directions/FAT Viewer?action=UPDATE&amp;creator=factset&amp;DYN_ARGS=TRUE&amp;DOC_NAME=FAT:FQL_AUDITING_CLIENT_TEMPLATE.FAT&amp;display_string=Audit&amp;VAR:KEY=PMTUZADK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GAN&amp;VAR:INDEX=0"}</definedName>
    <definedName name="_2615__FDSAUDITLINK__" hidden="1">{"fdsup://directions/FAT Viewer?action=UPDATE&amp;creator=factset&amp;DYN_ARGS=TRUE&amp;DOC_NAME=FAT:FQL_AUDITING_CLIENT_TEMPLATE.FAT&amp;display_string=Audit&amp;VAR:KEY=WRSXOXKFAT&amp;VAR:QUERY=RkZfRU5UUlBSX1ZBTF9EQUlMWSg0MDEwOSk=&amp;WINDOW=FIRST_POPUP&amp;HEIGHT=450&amp;WIDTH=450&amp;START_MA","XIMIZED=FALSE&amp;VAR:CALENDAR=US&amp;VAR:SYMBOL=WYN&amp;VAR:INDEX=0"}</definedName>
    <definedName name="_2616__FDSAUDITLINK__" localSheetId="2">{"fdsup://Directions/FactSet Auditing Viewer?action=AUDIT_VALUE&amp;DB=129&amp;ID1=53814610&amp;VALUEID=02001&amp;SDATE=201002&amp;PERIODTYPE=QTR_STD&amp;window=popup_no_bar&amp;width=385&amp;height=120&amp;START_MAXIMIZED=FALSE&amp;creator=factset&amp;display_string=Audit"}</definedName>
    <definedName name="_2616__FDSAUDITLINK__" hidden="1">{"fdsup://directions/FAT Viewer?action=UPDATE&amp;creator=factset&amp;DYN_ARGS=TRUE&amp;DOC_NAME=FAT:FQL_AUDITING_CLIENT_TEMPLATE.FAT&amp;display_string=Audit&amp;VAR:KEY=SXULKPSBAH&amp;VAR:QUERY=RkZfRU5UUlBSX1ZBTF9EQUlMWSg0MDEwOCk=&amp;WINDOW=FIRST_POPUP&amp;HEIGHT=450&amp;WIDTH=450&amp;START_MA","XIMIZED=FALSE&amp;VAR:CALENDAR=US&amp;VAR:SYMBOL=H&amp;VAR:INDEX=0"}</definedName>
    <definedName name="_2617__FDSAUDITLINK__" localSheetId="2">{"fdsup://directions/FAT Viewer?action=UPDATE&amp;creator=factset&amp;DYN_ARGS=TRUE&amp;DOC_NAME=FAT:FQL_AUDITING_CLIENT_TEMPLATE.FAT&amp;display_string=Audit&amp;VAR:KEY=RMZELWVI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PSN&amp;VAR:INDEX=0"}</definedName>
    <definedName name="_2617__FDSAUDITLINK__" hidden="1">{"fdsup://directions/FAT Viewer?action=UPDATE&amp;creator=factset&amp;DYN_ARGS=TRUE&amp;DOC_NAME=FAT:FQL_AUDITING_CLIENT_TEMPLATE.FAT&amp;display_string=Audit&amp;VAR:KEY=YFILWNGNQN&amp;VAR:QUERY=RkZfRU5UUlBSX1ZBTF9EQUlMWSg0MDEwOCk=&amp;WINDOW=FIRST_POPUP&amp;HEIGHT=450&amp;WIDTH=450&amp;START_MA","XIMIZED=FALSE&amp;VAR:CALENDAR=US&amp;VAR:SYMBOL=HOT&amp;VAR:INDEX=0"}</definedName>
    <definedName name="_2618__FDSAUDITLINK__" localSheetId="2">{"fdsup://directions/FAT Viewer?action=UPDATE&amp;creator=factset&amp;DYN_ARGS=TRUE&amp;DOC_NAME=FAT:FQL_AUDITING_CLIENT_TEMPLATE.FAT&amp;display_string=Audit&amp;VAR:KEY=TUTWFQJUH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1747B&amp;VAR:INDEX=0"}</definedName>
    <definedName name="_2618__FDSAUDITLINK__" hidden="1">{"fdsup://directions/FAT Viewer?action=UPDATE&amp;creator=factset&amp;DYN_ARGS=TRUE&amp;DOC_NAME=FAT:FQL_AUDITING_CLIENT_TEMPLATE.FAT&amp;display_string=Audit&amp;VAR:KEY=MBKVWZELGX&amp;VAR:QUERY=RkZfRU5UUlBSX1ZBTF9EQUlMWSg0MDEwOCk=&amp;WINDOW=FIRST_POPUP&amp;HEIGHT=450&amp;WIDTH=450&amp;START_MA","XIMIZED=FALSE&amp;VAR:CALENDAR=US&amp;VAR:SYMBOL=585284&amp;VAR:INDEX=0"}</definedName>
    <definedName name="_2619__FDSAUDITLINK__" localSheetId="2">{"fdsup://Directions/FactSet Auditing Viewer?action=AUDIT_VALUE&amp;DB=129&amp;ID1=82932T10&amp;VALUEID=02001&amp;SDATE=201003&amp;PERIODTYPE=QTR_STD&amp;window=popup_no_bar&amp;width=385&amp;height=120&amp;START_MAXIMIZED=FALSE&amp;creator=factset&amp;display_string=Audit"}</definedName>
    <definedName name="_2619__FDSAUDITLINK__" hidden="1">{"fdsup://directions/FAT Viewer?action=UPDATE&amp;creator=factset&amp;DYN_ARGS=TRUE&amp;DOC_NAME=FAT:FQL_AUDITING_CLIENT_TEMPLATE.FAT&amp;display_string=Audit&amp;VAR:KEY=GBCZATMPSL&amp;VAR:QUERY=RkZfRU5UUlBSX1ZBTF9EQUlMWSg0MDEwOCk=&amp;WINDOW=FIRST_POPUP&amp;HEIGHT=450&amp;WIDTH=450&amp;START_MA","XIMIZED=FALSE&amp;VAR:CALENDAR=US&amp;VAR:SYMBOL=MAR&amp;VAR:INDEX=0"}</definedName>
    <definedName name="_262__________________123Graph_CCHART_4" hidden="1">#REF!</definedName>
    <definedName name="_262_______________123Graph_CCHART_3" hidden="1">#REF!</definedName>
    <definedName name="_262____123Graph_CCHART_2" hidden="1">#REF!</definedName>
    <definedName name="_262___123Graph_CCHART_2" hidden="1">#REF!</definedName>
    <definedName name="_262___123Graph_CCHART_3" hidden="1">#REF!</definedName>
    <definedName name="_262__FDSAUDITLINK__" localSheetId="2" hidden="1">{"fdsup://Directions/FactSet Auditing Viewer?action=AUDIT_VALUE&amp;DB=129&amp;ID1=53932010&amp;VALUEID=03051&amp;SDATE=201004&amp;PERIODTYPE=QTR_STD&amp;SCFT=3&amp;window=popup_no_bar&amp;width=385&amp;height=120&amp;START_MAXIMIZED=FALSE&amp;creator=factset&amp;display_string=Audit"}</definedName>
    <definedName name="_262__FDSAUDITLINK__" hidden="1">{"fdsup://directions/FAT Viewer?action=UPDATE&amp;creator=factset&amp;DYN_ARGS=TRUE&amp;DOC_NAME=FAT:FQL_AUDITING_CLIENT_TEMPLATE.FAT&amp;display_string=Audit&amp;VAR:KEY=SNQBANCLYL&amp;VAR:QUERY=KEZGX0lOVF9FWFBfTkVUKExUTVMsNDA3MjQsLCxSUCxVU0QpQEZGX0lOVF9FWFBfTkVUKExUTVNfU0VNSSw0M","DcyNCwsLFJQLFVTRCkp&amp;WINDOW=FIRST_POPUP&amp;HEIGHT=450&amp;WIDTH=450&amp;START_MAXIMIZED=FALSE&amp;VAR:CALENDAR=US&amp;VAR:SYMBOL=INFA&amp;VAR:INDEX=0"}</definedName>
    <definedName name="_262__FDSAUDITLINK___1" localSheetId="2" hidden="1">{"fdsup://directions/FAT Viewer?action=UPDATE&amp;creator=factset&amp;DYN_ARGS=TRUE&amp;DOC_NAME=FAT:FQL_AUDITING_CLIENT_TEMPLATE.FAT&amp;display_string=Audit&amp;VAR:KEY=SNQBANCLYL&amp;VAR:QUERY=KEZGX0lOVF9FWFBfTkVUKExUTVMsNDA3MjQsLCxSUCxVU0QpQEZGX0lOVF9FWFBfTkVUKExUTVNfU0VNSSw0M","DcyNCwsLFJQLFVTRCkp&amp;WINDOW=FIRST_POPUP&amp;HEIGHT=450&amp;WIDTH=450&amp;START_MAXIMIZED=FALSE&amp;VAR:CALENDAR=US&amp;VAR:SYMBOL=INFA&amp;VAR:INDEX=0"}</definedName>
    <definedName name="_262__FDSAUDITLINK___1" hidden="1">{"fdsup://directions/FAT Viewer?action=UPDATE&amp;creator=factset&amp;DYN_ARGS=TRUE&amp;DOC_NAME=FAT:FQL_AUDITING_CLIENT_TEMPLATE.FAT&amp;display_string=Audit&amp;VAR:KEY=SNQBANCLYL&amp;VAR:QUERY=KEZGX0lOVF9FWFBfTkVUKExUTVMsNDA3MjQsLCxSUCxVU0QpQEZGX0lOVF9FWFBfTkVUKExUTVNfU0VNSSw0M","DcyNCwsLFJQLFVTRCkp&amp;WINDOW=FIRST_POPUP&amp;HEIGHT=450&amp;WIDTH=450&amp;START_MAXIMIZED=FALSE&amp;VAR:CALENDAR=US&amp;VAR:SYMBOL=INFA&amp;VAR:INDEX=0"}</definedName>
    <definedName name="_2620__FDSAUDITLINK__" localSheetId="2">{"fdsup://Directions/FactSet Auditing Viewer?action=AUDIT_VALUE&amp;DB=129&amp;ID1=75525F10&amp;VALUEID=02001&amp;SDATE=201002&amp;PERIODTYPE=QTR_STD&amp;window=popup_no_bar&amp;width=385&amp;height=120&amp;START_MAXIMIZED=FALSE&amp;creator=factset&amp;display_string=Audit"}</definedName>
    <definedName name="_2620__FDSAUDITLINK__" hidden="1">{"fdsup://directions/FAT Viewer?action=UPDATE&amp;creator=factset&amp;DYN_ARGS=TRUE&amp;DOC_NAME=FAT:FQL_AUDITING_CLIENT_TEMPLATE.FAT&amp;display_string=Audit&amp;VAR:KEY=AFQDQRMHOR&amp;VAR:QUERY=RkZfRU5UUlBSX1ZBTF9EQUlMWSg0MDEwOCk=&amp;WINDOW=FIRST_POPUP&amp;HEIGHT=450&amp;WIDTH=450&amp;START_MA","XIMIZED=FALSE&amp;VAR:CALENDAR=US&amp;VAR:SYMBOL=CHH&amp;VAR:INDEX=0"}</definedName>
    <definedName name="_2621__FDSAUDITLINK__" localSheetId="2">{"fdsup://Directions/FactSet Auditing Viewer?action=AUDIT_VALUE&amp;DB=129&amp;ID1=B01TDM&amp;VALUEID=02001&amp;SDATE=201001&amp;PERIODTYPE=SEMI_STD&amp;window=popup_no_bar&amp;width=385&amp;height=120&amp;START_MAXIMIZED=FALSE&amp;creator=factset&amp;display_string=Audit"}</definedName>
    <definedName name="_2621__FDSAUDITLINK__" hidden="1">{"fdsup://directions/FAT Viewer?action=UPDATE&amp;creator=factset&amp;DYN_ARGS=TRUE&amp;DOC_NAME=FAT:FQL_AUDITING_CLIENT_TEMPLATE.FAT&amp;display_string=Audit&amp;VAR:KEY=CNEZCDWJYR&amp;VAR:QUERY=RkZfRU5UUlBSX1ZBTF9EQUlMWSg0MDEwOCk=&amp;WINDOW=FIRST_POPUP&amp;HEIGHT=450&amp;WIDTH=450&amp;START_MA","XIMIZED=FALSE&amp;VAR:CALENDAR=US&amp;VAR:SYMBOL=WYN&amp;VAR:INDEX=0"}</definedName>
    <definedName name="_2622__FDSAUDITLINK__" localSheetId="2">{"fdsup://Directions/FactSet Auditing Viewer?action=AUDIT_VALUE&amp;DB=129&amp;ID1=599958&amp;VALUEID=02001&amp;SDATE=201002&amp;PERIODTYPE=QTR_STD&amp;window=popup_no_bar&amp;width=385&amp;height=120&amp;START_MAXIMIZED=FALSE&amp;creator=factset&amp;display_string=Audit"}</definedName>
    <definedName name="_2622__FDSAUDITLINK__" hidden="1">{"fdsup://directions/FAT Viewer?action=UPDATE&amp;creator=factset&amp;DYN_ARGS=TRUE&amp;DOC_NAME=FAT:FQL_AUDITING_CLIENT_TEMPLATE.FAT&amp;display_string=Audit&amp;VAR:KEY=AJGHQPSNYJ&amp;VAR:QUERY=RkZfRU5UUlBSX1ZBTF9EQUlMWSg0MDEwNyk=&amp;WINDOW=FIRST_POPUP&amp;HEIGHT=450&amp;WIDTH=450&amp;START_MA","XIMIZED=FALSE&amp;VAR:CALENDAR=US&amp;VAR:SYMBOL=H&amp;VAR:INDEX=0"}</definedName>
    <definedName name="_2623__FDSAUDITLINK__" localSheetId="2">{"fdsup://Directions/FactSet Auditing Viewer?action=AUDIT_VALUE&amp;DB=129&amp;ID1=74874Q10&amp;VALUEID=02001&amp;SDATE=201004&amp;PERIODTYPE=QTR_STD&amp;window=popup_no_bar&amp;width=385&amp;height=120&amp;START_MAXIMIZED=FALSE&amp;creator=factset&amp;display_string=Audit"}</definedName>
    <definedName name="_2623__FDSAUDITLINK__" hidden="1">{"fdsup://directions/FAT Viewer?action=UPDATE&amp;creator=factset&amp;DYN_ARGS=TRUE&amp;DOC_NAME=FAT:FQL_AUDITING_CLIENT_TEMPLATE.FAT&amp;display_string=Audit&amp;VAR:KEY=QNUXGZAJIF&amp;VAR:QUERY=RkZfRU5UUlBSX1ZBTF9EQUlMWSg0MDEwNyk=&amp;WINDOW=FIRST_POPUP&amp;HEIGHT=450&amp;WIDTH=450&amp;START_MA","XIMIZED=FALSE&amp;VAR:CALENDAR=US&amp;VAR:SYMBOL=HOT&amp;VAR:INDEX=0"}</definedName>
    <definedName name="_2624__FDSAUDITLINK__" localSheetId="2">{"fdsup://Directions/FactSet Auditing Viewer?action=AUDIT_VALUE&amp;DB=129&amp;ID1=76657R10&amp;VALUEID=02001&amp;SDATE=201002&amp;PERIODTYPE=QTR_STD&amp;window=popup_no_bar&amp;width=385&amp;height=120&amp;START_MAXIMIZED=FALSE&amp;creator=factset&amp;display_string=Audit"}</definedName>
    <definedName name="_2624__FDSAUDITLINK__" hidden="1">{"fdsup://directions/FAT Viewer?action=UPDATE&amp;creator=factset&amp;DYN_ARGS=TRUE&amp;DOC_NAME=FAT:FQL_AUDITING_CLIENT_TEMPLATE.FAT&amp;display_string=Audit&amp;VAR:KEY=UZAVADMRGR&amp;VAR:QUERY=RkZfRU5UUlBSX1ZBTF9EQUlMWSg0MDEwNyk=&amp;WINDOW=FIRST_POPUP&amp;HEIGHT=450&amp;WIDTH=450&amp;START_MA","XIMIZED=FALSE&amp;VAR:CALENDAR=US&amp;VAR:SYMBOL=585284&amp;VAR:INDEX=0"}</definedName>
    <definedName name="_2625__FDSAUDITLINK__" localSheetId="2">{"fdsup://Directions/FactSet Auditing Viewer?action=AUDIT_VALUE&amp;DB=129&amp;ID1=080216&amp;VALUEID=02001&amp;SDATE=201001&amp;PERIODTYPE=SEMI_STD&amp;window=popup_no_bar&amp;width=385&amp;height=120&amp;START_MAXIMIZED=FALSE&amp;creator=factset&amp;display_string=Audit"}</definedName>
    <definedName name="_2625__FDSAUDITLINK__" hidden="1">{"fdsup://directions/FAT Viewer?action=UPDATE&amp;creator=factset&amp;DYN_ARGS=TRUE&amp;DOC_NAME=FAT:FQL_AUDITING_CLIENT_TEMPLATE.FAT&amp;display_string=Audit&amp;VAR:KEY=AFANGLCRAZ&amp;VAR:QUERY=RkZfRU5UUlBSX1ZBTF9EQUlMWSg0MDEwNyk=&amp;WINDOW=FIRST_POPUP&amp;HEIGHT=450&amp;WIDTH=450&amp;START_MA","XIMIZED=FALSE&amp;VAR:CALENDAR=US&amp;VAR:SYMBOL=MAR&amp;VAR:INDEX=0"}</definedName>
    <definedName name="_2626__FDSAUDITLINK__" localSheetId="2">{"fdsup://Directions/FactSet Auditing Viewer?action=AUDIT_VALUE&amp;DB=129&amp;ID1=79466L30&amp;VALUEID=02001&amp;SDATE=201002&amp;PERIODTYPE=QTR_STD&amp;window=popup_no_bar&amp;width=385&amp;height=120&amp;START_MAXIMIZED=FALSE&amp;creator=factset&amp;display_string=Audit"}</definedName>
    <definedName name="_2626__FDSAUDITLINK__" hidden="1">{"fdsup://directions/FAT Viewer?action=UPDATE&amp;creator=factset&amp;DYN_ARGS=TRUE&amp;DOC_NAME=FAT:FQL_AUDITING_CLIENT_TEMPLATE.FAT&amp;display_string=Audit&amp;VAR:KEY=MBMRQRWPEJ&amp;VAR:QUERY=RkZfRU5UUlBSX1ZBTF9EQUlMWSg0MDEwNyk=&amp;WINDOW=FIRST_POPUP&amp;HEIGHT=450&amp;WIDTH=450&amp;START_MA","XIMIZED=FALSE&amp;VAR:CALENDAR=US&amp;VAR:SYMBOL=CHH&amp;VAR:INDEX=0"}</definedName>
    <definedName name="_2627__FDSAUDITLINK__" localSheetId="2">{"fdsup://directions/FAT Viewer?action=UPDATE&amp;creator=factset&amp;DYN_ARGS=TRUE&amp;DOC_NAME=FAT:FQL_AUDITING_CLIENT_TEMPLATE.FAT&amp;display_string=Audit&amp;VAR:KEY=PWNKNQZUF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ITO&amp;VAR:INDEX=0"}</definedName>
    <definedName name="_2627__FDSAUDITLINK__" hidden="1">{"fdsup://directions/FAT Viewer?action=UPDATE&amp;creator=factset&amp;DYN_ARGS=TRUE&amp;DOC_NAME=FAT:FQL_AUDITING_CLIENT_TEMPLATE.FAT&amp;display_string=Audit&amp;VAR:KEY=SZKPMVKZSD&amp;VAR:QUERY=RkZfRU5UUlBSX1ZBTF9EQUlMWSg0MDEwNyk=&amp;WINDOW=FIRST_POPUP&amp;HEIGHT=450&amp;WIDTH=450&amp;START_MA","XIMIZED=FALSE&amp;VAR:CALENDAR=US&amp;VAR:SYMBOL=WYN&amp;VAR:INDEX=0"}</definedName>
    <definedName name="_2628__FDSAUDITLINK__" localSheetId="2">{"fdsup://Directions/FactSet Auditing Viewer?action=AUDIT_VALUE&amp;DB=129&amp;ID1=78644920&amp;VALUEID=02001&amp;SDATE=201002&amp;PERIODTYPE=QTR_STD&amp;window=popup_no_bar&amp;width=385&amp;height=120&amp;START_MAXIMIZED=FALSE&amp;creator=factset&amp;display_string=Audit"}</definedName>
    <definedName name="_2628__FDSAUDITLINK__" hidden="1">{"fdsup://directions/FAT Viewer?action=UPDATE&amp;creator=factset&amp;DYN_ARGS=TRUE&amp;DOC_NAME=FAT:FQL_AUDITING_CLIENT_TEMPLATE.FAT&amp;display_string=Audit&amp;VAR:KEY=SPKHAFGZIR&amp;VAR:QUERY=RkZfRU5UUlBSX1ZBTF9EQUlMWSg0MDEwNik=&amp;WINDOW=FIRST_POPUP&amp;HEIGHT=450&amp;WIDTH=450&amp;START_MA","XIMIZED=FALSE&amp;VAR:CALENDAR=US&amp;VAR:SYMBOL=H&amp;VAR:INDEX=0"}</definedName>
    <definedName name="_2629__FDSAUDITLINK__" localSheetId="2">{"fdsup://directions/FAT Viewer?action=UPDATE&amp;creator=factset&amp;DYN_ARGS=TRUE&amp;DOC_NAME=FAT:FQL_AUDITING_CLIENT_TEMPLATE.FAT&amp;display_string=Audit&amp;VAR:KEY=PSPALYBITU&amp;VAR:QUERY=KEZTTF9ORVRfSU5DKE5PVyxOT1csRlNBLCxVU0QpQEZGX05FVF9JTkMoTFRNUywwLCwsLFVTRCkp&amp;WINDOW=F","IRST_POPUP&amp;HEIGHT=450&amp;WIDTH=450&amp;START_MAXIMIZED=FALSE&amp;VAR:CALENDAR=US&amp;VAR:SYMBOL=718322&amp;VAR:INDEX=0"}</definedName>
    <definedName name="_2629__FDSAUDITLINK__" hidden="1">{"fdsup://directions/FAT Viewer?action=UPDATE&amp;creator=factset&amp;DYN_ARGS=TRUE&amp;DOC_NAME=FAT:FQL_AUDITING_CLIENT_TEMPLATE.FAT&amp;display_string=Audit&amp;VAR:KEY=UJEZCTQRYL&amp;VAR:QUERY=RkZfRU5UUlBSX1ZBTF9EQUlMWSg0MDEwNik=&amp;WINDOW=FIRST_POPUP&amp;HEIGHT=450&amp;WIDTH=450&amp;START_MA","XIMIZED=FALSE&amp;VAR:CALENDAR=US&amp;VAR:SYMBOL=HOT&amp;VAR:INDEX=0"}</definedName>
    <definedName name="_263__________________123Graph_CCHART_5" hidden="1">#REF!</definedName>
    <definedName name="_263_______________123Graph_CCHART_4" hidden="1">#REF!</definedName>
    <definedName name="_263____123Graph_CCHART_3" hidden="1">#REF!</definedName>
    <definedName name="_263___123Graph_CCHART_3" hidden="1">#REF!</definedName>
    <definedName name="_263___123Graph_CCHART_4" hidden="1">#REF!</definedName>
    <definedName name="_263__123Graph_XCHART_18" hidden="1">#REF!</definedName>
    <definedName name="_263__FDSAUDITLINK__" localSheetId="2" hidden="1">{"fdsup://Directions/FactSet Auditing Viewer?action=AUDIT_VALUE&amp;DB=129&amp;ID1=53932010&amp;VALUEID=03040&amp;SDATE=201004&amp;PERIODTYPE=QTR_STD&amp;SCFT=3&amp;window=popup_no_bar&amp;width=385&amp;height=120&amp;START_MAXIMIZED=FALSE&amp;creator=factset&amp;display_string=Audit"}</definedName>
    <definedName name="_263__FDSAUDITLINK__" hidden="1">{"fdsup://Directions/FactSet Auditing Viewer?action=AUDIT_VALUE&amp;DB=129&amp;ID1=M2246510&amp;VALUEID=01001&amp;SDATE=201102&amp;PERIODTYPE=QTR_STD&amp;SCFT=3&amp;window=popup_no_bar&amp;width=385&amp;height=120&amp;START_MAXIMIZED=FALSE&amp;creator=factset&amp;display_string=Audit"}</definedName>
    <definedName name="_263__FDSAUDITLINK___1" localSheetId="2" hidden="1">{"fdsup://Directions/FactSet Auditing Viewer?action=AUDIT_VALUE&amp;DB=129&amp;ID1=M2246510&amp;VALUEID=01001&amp;SDATE=201102&amp;PERIODTYPE=QTR_STD&amp;SCFT=3&amp;window=popup_no_bar&amp;width=385&amp;height=120&amp;START_MAXIMIZED=FALSE&amp;creator=factset&amp;display_string=Audit"}</definedName>
    <definedName name="_263__FDSAUDITLINK___1" hidden="1">{"fdsup://Directions/FactSet Auditing Viewer?action=AUDIT_VALUE&amp;DB=129&amp;ID1=M2246510&amp;VALUEID=01001&amp;SDATE=201102&amp;PERIODTYPE=QTR_STD&amp;SCFT=3&amp;window=popup_no_bar&amp;width=385&amp;height=120&amp;START_MAXIMIZED=FALSE&amp;creator=factset&amp;display_string=Audit"}</definedName>
    <definedName name="_2630__FDSAUDITLINK__" localSheetId="2">{"fdsup://directions/FAT Viewer?action=UPDATE&amp;creator=factset&amp;DYN_ARGS=TRUE&amp;DOC_NAME=FAT:FQL_AUDITING_CLIENT_TEMPLATE.FAT&amp;display_string=Audit&amp;VAR:KEY=XEDUVCBGV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QNST&amp;VAR:INDEX=0"}</definedName>
    <definedName name="_2630__FDSAUDITLINK__" hidden="1">{"fdsup://directions/FAT Viewer?action=UPDATE&amp;creator=factset&amp;DYN_ARGS=TRUE&amp;DOC_NAME=FAT:FQL_AUDITING_CLIENT_TEMPLATE.FAT&amp;display_string=Audit&amp;VAR:KEY=EXIPOJAPKL&amp;VAR:QUERY=RkZfRU5UUlBSX1ZBTF9EQUlMWSg0MDEwNik=&amp;WINDOW=FIRST_POPUP&amp;HEIGHT=450&amp;WIDTH=450&amp;START_MA","XIMIZED=FALSE&amp;VAR:CALENDAR=US&amp;VAR:SYMBOL=585284&amp;VAR:INDEX=0"}</definedName>
    <definedName name="_2631__FDSAUDITLINK__" localSheetId="2">{"fdsup://directions/FAT Viewer?action=UPDATE&amp;creator=factset&amp;DYN_ARGS=TRUE&amp;DOC_NAME=FAT:FQL_AUDITING_CLIENT_TEMPLATE.FAT&amp;display_string=Audit&amp;VAR:KEY=LMXQDGRAT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NOW&amp;VAR:INDEX=0"}</definedName>
    <definedName name="_2631__FDSAUDITLINK__" hidden="1">{"fdsup://directions/FAT Viewer?action=UPDATE&amp;creator=factset&amp;DYN_ARGS=TRUE&amp;DOC_NAME=FAT:FQL_AUDITING_CLIENT_TEMPLATE.FAT&amp;display_string=Audit&amp;VAR:KEY=YDUJSJMLUZ&amp;VAR:QUERY=RkZfRU5UUlBSX1ZBTF9EQUlMWSg0MDEwNik=&amp;WINDOW=FIRST_POPUP&amp;HEIGHT=450&amp;WIDTH=450&amp;START_MA","XIMIZED=FALSE&amp;VAR:CALENDAR=US&amp;VAR:SYMBOL=MAR&amp;VAR:INDEX=0"}</definedName>
    <definedName name="_2632__FDSAUDITLINK__" localSheetId="2">{"fdsup://directions/FAT Viewer?action=UPDATE&amp;creator=factset&amp;DYN_ARGS=TRUE&amp;DOC_NAME=FAT:FQL_AUDITING_CLIENT_TEMPLATE.FAT&amp;display_string=Audit&amp;VAR:KEY=ZSBSBARW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080216&amp;VAR:INDEX=0"}</definedName>
    <definedName name="_2632__FDSAUDITLINK__" hidden="1">{"fdsup://directions/FAT Viewer?action=UPDATE&amp;creator=factset&amp;DYN_ARGS=TRUE&amp;DOC_NAME=FAT:FQL_AUDITING_CLIENT_TEMPLATE.FAT&amp;display_string=Audit&amp;VAR:KEY=WJYBCROJMF&amp;VAR:QUERY=RkZfRU5UUlBSX1ZBTF9EQUlMWSg0MDEwNik=&amp;WINDOW=FIRST_POPUP&amp;HEIGHT=450&amp;WIDTH=450&amp;START_MA","XIMIZED=FALSE&amp;VAR:CALENDAR=US&amp;VAR:SYMBOL=CHH&amp;VAR:INDEX=0"}</definedName>
    <definedName name="_2633__FDSAUDITLINK__" localSheetId="2">{"fdsup://directions/FAT Viewer?action=UPDATE&amp;creator=factset&amp;DYN_ARGS=TRUE&amp;DOC_NAME=FAT:FQL_AUDITING_CLIENT_TEMPLATE.FAT&amp;display_string=Audit&amp;VAR:KEY=DKXMNARU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M&amp;VAR:INDEX=0"}</definedName>
    <definedName name="_2633__FDSAUDITLINK__" hidden="1">{"fdsup://directions/FAT Viewer?action=UPDATE&amp;creator=factset&amp;DYN_ARGS=TRUE&amp;DOC_NAME=FAT:FQL_AUDITING_CLIENT_TEMPLATE.FAT&amp;display_string=Audit&amp;VAR:KEY=CTSFUZEZMD&amp;VAR:QUERY=RkZfRU5UUlBSX1ZBTF9EQUlMWSg0MDEwNik=&amp;WINDOW=FIRST_POPUP&amp;HEIGHT=450&amp;WIDTH=450&amp;START_MA","XIMIZED=FALSE&amp;VAR:CALENDAR=US&amp;VAR:SYMBOL=WYN&amp;VAR:INDEX=0"}</definedName>
    <definedName name="_2634__FDSAUDITLINK__" localSheetId="2">{"fdsup://directions/FAT Viewer?action=UPDATE&amp;creator=factset&amp;DYN_ARGS=TRUE&amp;DOC_NAME=FAT:FQL_AUDITING_CLIENT_TEMPLATE.FAT&amp;display_string=Audit&amp;VAR:KEY=XUDETWPOPO&amp;VAR:QUERY=KEZTTF9ORVRfSU5DKE5PVyxOT1csRlNBLCxVU0QpQEZGX05FVF9JTkMoTFRNUywwLCwsLFVTRCkp&amp;WINDOW=F","IRST_POPUP&amp;HEIGHT=450&amp;WIDTH=450&amp;START_MAXIMIZED=FALSE&amp;VAR:CALENDAR=US&amp;VAR:SYMBOL=PLGC&amp;VAR:INDEX=0"}</definedName>
    <definedName name="_2634__FDSAUDITLINK__" hidden="1">{"fdsup://directions/FAT Viewer?action=UPDATE&amp;creator=factset&amp;DYN_ARGS=TRUE&amp;DOC_NAME=FAT:FQL_AUDITING_CLIENT_TEMPLATE.FAT&amp;display_string=Audit&amp;VAR:KEY=UXWJIPQNAH&amp;VAR:QUERY=RkZfRU5UUlBSX1ZBTF9EQUlMWSg0MDEwNSk=&amp;WINDOW=FIRST_POPUP&amp;HEIGHT=450&amp;WIDTH=450&amp;START_MA","XIMIZED=FALSE&amp;VAR:CALENDAR=US&amp;VAR:SYMBOL=H&amp;VAR:INDEX=0"}</definedName>
    <definedName name="_2635__FDSAUDITLINK__" localSheetId="2">{"fdsup://directions/FAT Viewer?action=UPDATE&amp;creator=factset&amp;DYN_ARGS=TRUE&amp;DOC_NAME=FAT:FQL_AUDITING_CLIENT_TEMPLATE.FAT&amp;display_string=Audit&amp;VAR:KEY=PWXYNMXEZY&amp;VAR:QUERY=KEZTTF9ORVRfSU5DKE5PVyxOT1csRlNBLCxVU0QpQEZGX05FVF9JTkMoTFRNUywwLCwsLFVTRCkp&amp;WINDOW=F","IRST_POPUP&amp;HEIGHT=450&amp;WIDTH=450&amp;START_MAXIMIZED=FALSE&amp;VAR:CALENDAR=US&amp;VAR:SYMBOL=MNDL&amp;VAR:INDEX=0"}</definedName>
    <definedName name="_2635__FDSAUDITLINK__" hidden="1">{"fdsup://directions/FAT Viewer?action=UPDATE&amp;creator=factset&amp;DYN_ARGS=TRUE&amp;DOC_NAME=FAT:FQL_AUDITING_CLIENT_TEMPLATE.FAT&amp;display_string=Audit&amp;VAR:KEY=INANMXKXSR&amp;VAR:QUERY=RkZfRU5UUlBSX1ZBTF9EQUlMWSg0MDEwNSk=&amp;WINDOW=FIRST_POPUP&amp;HEIGHT=450&amp;WIDTH=450&amp;START_MA","XIMIZED=FALSE&amp;VAR:CALENDAR=US&amp;VAR:SYMBOL=HOT&amp;VAR:INDEX=0"}</definedName>
    <definedName name="_2636__FDSAUDITLINK__" localSheetId="2">{"fdsup://directions/FAT Viewer?action=UPDATE&amp;creator=factset&amp;DYN_ARGS=TRUE&amp;DOC_NAME=FAT:FQL_AUDITING_CLIENT_TEMPLATE.FAT&amp;display_string=Audit&amp;VAR:KEY=FUDQJEVSLY&amp;VAR:QUERY=KEZTTF9ORVRfSU5DKE5PVyxOT1csRlNBLCxVU0QpQEZGX05FVF9JTkMoTFRNUywwLCwsLFVTRCkp&amp;WINDOW=F","IRST_POPUP&amp;HEIGHT=450&amp;WIDTH=450&amp;START_MAXIMIZED=FALSE&amp;VAR:CALENDAR=US&amp;VAR:SYMBOL=SOPK&amp;VAR:INDEX=0"}</definedName>
    <definedName name="_2636__FDSAUDITLINK__" hidden="1">{"fdsup://directions/FAT Viewer?action=UPDATE&amp;creator=factset&amp;DYN_ARGS=TRUE&amp;DOC_NAME=FAT:FQL_AUDITING_CLIENT_TEMPLATE.FAT&amp;display_string=Audit&amp;VAR:KEY=APQPEBEPYT&amp;VAR:QUERY=RkZfRU5UUlBSX1ZBTF9EQUlMWSg0MDEwNSk=&amp;WINDOW=FIRST_POPUP&amp;HEIGHT=450&amp;WIDTH=450&amp;START_MA","XIMIZED=FALSE&amp;VAR:CALENDAR=US&amp;VAR:SYMBOL=585284&amp;VAR:INDEX=0"}</definedName>
    <definedName name="_2637__FDSAUDITLINK__" localSheetId="2">{"fdsup://directions/FAT Viewer?action=UPDATE&amp;creator=factset&amp;DYN_ARGS=TRUE&amp;DOC_NAME=FAT:FQL_AUDITING_CLIENT_TEMPLATE.FAT&amp;display_string=Audit&amp;VAR:KEY=FWTCFYPCVW&amp;VAR:QUERY=KEZTTF9ORVRfSU5DKE5PVyxOT1csRlNBLCxVU0QpQEZGX05FVF9JTkMoTFRNUywwLCwsLFVTRCkp&amp;WINDOW=F","IRST_POPUP&amp;HEIGHT=450&amp;WIDTH=450&amp;START_MAXIMIZED=FALSE&amp;VAR:CALENDAR=US&amp;VAR:SYMBOL=COOL&amp;VAR:INDEX=0"}</definedName>
    <definedName name="_2637__FDSAUDITLINK__" hidden="1">{"fdsup://directions/FAT Viewer?action=UPDATE&amp;creator=factset&amp;DYN_ARGS=TRUE&amp;DOC_NAME=FAT:FQL_AUDITING_CLIENT_TEMPLATE.FAT&amp;display_string=Audit&amp;VAR:KEY=CTALWRIFSB&amp;VAR:QUERY=RkZfRU5UUlBSX1ZBTF9EQUlMWSg0MDEwNSk=&amp;WINDOW=FIRST_POPUP&amp;HEIGHT=450&amp;WIDTH=450&amp;START_MA","XIMIZED=FALSE&amp;VAR:CALENDAR=US&amp;VAR:SYMBOL=MAR&amp;VAR:INDEX=0"}</definedName>
    <definedName name="_2638__FDSAUDITLINK__" localSheetId="2">{"fdsup://directions/FAT Viewer?action=UPDATE&amp;creator=factset&amp;DYN_ARGS=TRUE&amp;DOC_NAME=FAT:FQL_AUDITING_CLIENT_TEMPLATE.FAT&amp;display_string=Audit&amp;VAR:KEY=XKZADKFGHK&amp;VAR:QUERY=KEZTTF9ORVRfSU5DKE5PVyxOT1csRlNBLCxVU0QpQEZGX05FVF9JTkMoTFRNUywwLCwsLFVTRCkp&amp;WINDOW=F","IRST_POPUP&amp;HEIGHT=450&amp;WIDTH=450&amp;START_MAXIMIZED=FALSE&amp;VAR:CALENDAR=US&amp;VAR:SYMBOL=756802&amp;VAR:INDEX=0"}</definedName>
    <definedName name="_2638__FDSAUDITLINK__" hidden="1">{"fdsup://directions/FAT Viewer?action=UPDATE&amp;creator=factset&amp;DYN_ARGS=TRUE&amp;DOC_NAME=FAT:FQL_AUDITING_CLIENT_TEMPLATE.FAT&amp;display_string=Audit&amp;VAR:KEY=CJAZWHGFKL&amp;VAR:QUERY=RkZfRU5UUlBSX1ZBTF9EQUlMWSg0MDEwNSk=&amp;WINDOW=FIRST_POPUP&amp;HEIGHT=450&amp;WIDTH=450&amp;START_MA","XIMIZED=FALSE&amp;VAR:CALENDAR=US&amp;VAR:SYMBOL=CHH&amp;VAR:INDEX=0"}</definedName>
    <definedName name="_2639__FDSAUDITLINK__" localSheetId="2">{"fdsup://directions/FAT Viewer?action=UPDATE&amp;creator=factset&amp;DYN_ARGS=TRUE&amp;DOC_NAME=FAT:FQL_AUDITING_CLIENT_TEMPLATE.FAT&amp;display_string=Audit&amp;VAR:KEY=RCJYLMDATO&amp;VAR:QUERY=KEZTTF9ORVRfSU5DKE5PVyxOT1csRlNBLCxVU0QpQEZGX05FVF9JTkMoTFRNUywwLCwsLFVTRCkp&amp;WINDOW=F","IRST_POPUP&amp;HEIGHT=450&amp;WIDTH=450&amp;START_MAXIMIZED=FALSE&amp;VAR:CALENDAR=US&amp;VAR:SYMBOL=GLUU&amp;VAR:INDEX=0"}</definedName>
    <definedName name="_2639__FDSAUDITLINK__" hidden="1">{"fdsup://directions/FAT Viewer?action=UPDATE&amp;creator=factset&amp;DYN_ARGS=TRUE&amp;DOC_NAME=FAT:FQL_AUDITING_CLIENT_TEMPLATE.FAT&amp;display_string=Audit&amp;VAR:KEY=UFERIZSLMN&amp;VAR:QUERY=RkZfRU5UUlBSX1ZBTF9EQUlMWSg0MDEwNSk=&amp;WINDOW=FIRST_POPUP&amp;HEIGHT=450&amp;WIDTH=450&amp;START_MA","XIMIZED=FALSE&amp;VAR:CALENDAR=US&amp;VAR:SYMBOL=WYN&amp;VAR:INDEX=0"}</definedName>
    <definedName name="_264__________________123Graph_CCHART_6" hidden="1">#REF!</definedName>
    <definedName name="_264_______________123Graph_CCHART_5" hidden="1">#REF!</definedName>
    <definedName name="_264____123Graph_CCHART_4" hidden="1">#REF!</definedName>
    <definedName name="_264___123Graph_CCHART_4" hidden="1">#REF!</definedName>
    <definedName name="_264___123Graph_CCHART_5" hidden="1">#REF!</definedName>
    <definedName name="_264__123Graph_FCHART_5" hidden="1">#REF!</definedName>
    <definedName name="_264__FDSAUDITLINK__" localSheetId="2" hidden="1">{"fdsup://Directions/FactSet Auditing Viewer?action=AUDIT_VALUE&amp;DB=129&amp;ID1=53932010&amp;VALUEID=02999&amp;SDATE=2008&amp;PERIODTYPE=ANN_STD&amp;SCFT=3&amp;window=popup_no_bar&amp;width=385&amp;height=120&amp;START_MAXIMIZED=FALSE&amp;creator=factset&amp;display_string=Audit"}</definedName>
    <definedName name="_264__FDSAUDITLINK__" hidden="1">{"fdsup://Directions/FactSet Auditing Viewer?action=AUDIT_VALUE&amp;DB=129&amp;ID1=M2246510&amp;VALUEID=01001&amp;SDATE=201002&amp;PERIODTYPE=QTR_STD&amp;SCFT=3&amp;window=popup_no_bar&amp;width=385&amp;height=120&amp;START_MAXIMIZED=FALSE&amp;creator=factset&amp;display_string=Audit"}</definedName>
    <definedName name="_264__FDSAUDITLINK___1" localSheetId="2" hidden="1">{"fdsup://Directions/FactSet Auditing Viewer?action=AUDIT_VALUE&amp;DB=129&amp;ID1=M2246510&amp;VALUEID=01001&amp;SDATE=201002&amp;PERIODTYPE=QTR_STD&amp;SCFT=3&amp;window=popup_no_bar&amp;width=385&amp;height=120&amp;START_MAXIMIZED=FALSE&amp;creator=factset&amp;display_string=Audit"}</definedName>
    <definedName name="_264__FDSAUDITLINK___1" hidden="1">{"fdsup://Directions/FactSet Auditing Viewer?action=AUDIT_VALUE&amp;DB=129&amp;ID1=M2246510&amp;VALUEID=01001&amp;SDATE=201002&amp;PERIODTYPE=QTR_STD&amp;SCFT=3&amp;window=popup_no_bar&amp;width=385&amp;height=120&amp;START_MAXIMIZED=FALSE&amp;creator=factset&amp;display_string=Audit"}</definedName>
    <definedName name="_2640__FDSAUDITLINK__" localSheetId="2">{"fdsup://directions/FAT Viewer?action=UPDATE&amp;creator=factset&amp;DYN_ARGS=TRUE&amp;DOC_NAME=FAT:FQL_AUDITING_CLIENT_TEMPLATE.FAT&amp;display_string=Audit&amp;VAR:KEY=TIDOVOPWJI&amp;VAR:QUERY=KEZTTF9ORVRfSU5DKE5PVyxOT1csRlNBLCxVU0QpQEZGX05FVF9JTkMoTFRNUywwLCwsLFVTRCkp&amp;WINDOW=F","IRST_POPUP&amp;HEIGHT=450&amp;WIDTH=450&amp;START_MAXIMIZED=FALSE&amp;VAR:CALENDAR=US&amp;VAR:SYMBOL=LF&amp;VAR:INDEX=0"}</definedName>
    <definedName name="_2640__FDSAUDITLINK__" hidden="1">{"fdsup://directions/FAT Viewer?action=UPDATE&amp;creator=factset&amp;DYN_ARGS=TRUE&amp;DOC_NAME=FAT:FQL_AUDITING_CLIENT_TEMPLATE.FAT&amp;display_string=Audit&amp;VAR:KEY=OHITQFULUN&amp;VAR:QUERY=RkZfRU5UUlBSX1ZBTF9EQUlMWSg0MDEwMik=&amp;WINDOW=FIRST_POPUP&amp;HEIGHT=450&amp;WIDTH=450&amp;START_MA","XIMIZED=FALSE&amp;VAR:CALENDAR=US&amp;VAR:SYMBOL=H&amp;VAR:INDEX=0"}</definedName>
    <definedName name="_2641__FDSAUDITLINK__" localSheetId="2">{"fdsup://directions/FAT Viewer?action=UPDATE&amp;creator=factset&amp;DYN_ARGS=TRUE&amp;DOC_NAME=FAT:FQL_AUDITING_CLIENT_TEMPLATE.FAT&amp;display_string=Audit&amp;VAR:KEY=DAZQVITMBM&amp;VAR:QUERY=KEZTTF9ORVRfSU5DKE5PVyxOT1csRlNBLCxVU0QpQEZGX05FVF9JTkMoTFRNUywwLCwsLFVTRCkp&amp;WINDOW=F","IRST_POPUP&amp;HEIGHT=450&amp;WIDTH=450&amp;START_MAXIMIZED=FALSE&amp;VAR:CALENDAR=US&amp;VAR:SYMBOL=THQI&amp;VAR:INDEX=0"}</definedName>
    <definedName name="_2641__FDSAUDITLINK__" hidden="1">{"fdsup://directions/FAT Viewer?action=UPDATE&amp;creator=factset&amp;DYN_ARGS=TRUE&amp;DOC_NAME=FAT:FQL_AUDITING_CLIENT_TEMPLATE.FAT&amp;display_string=Audit&amp;VAR:KEY=GXUHGRIDSP&amp;VAR:QUERY=RkZfRU5UUlBSX1ZBTF9EQUlMWSg0MDEwMik=&amp;WINDOW=FIRST_POPUP&amp;HEIGHT=450&amp;WIDTH=450&amp;START_MA","XIMIZED=FALSE&amp;VAR:CALENDAR=US&amp;VAR:SYMBOL=HOT&amp;VAR:INDEX=0"}</definedName>
    <definedName name="_2642__FDSAUDITLINK__" localSheetId="2">{"fdsup://directions/FAT Viewer?action=UPDATE&amp;creator=factset&amp;DYN_ARGS=TRUE&amp;DOC_NAME=FAT:FQL_AUDITING_CLIENT_TEMPLATE.FAT&amp;display_string=Audit&amp;VAR:KEY=RGNQBYPILU&amp;VAR:QUERY=KEZTTF9ORVRfSU5DKE5PVyxOT1csRlNBLCxVU0QpQEZGX05FVF9JTkMoTFRNUywwLCwsLFVTRCkp&amp;WINDOW=F","IRST_POPUP&amp;HEIGHT=450&amp;WIDTH=450&amp;START_MAXIMIZED=FALSE&amp;VAR:CALENDAR=US&amp;VAR:SYMBOL=RST&amp;VAR:INDEX=0"}</definedName>
    <definedName name="_2642__FDSAUDITLINK__" hidden="1">{"fdsup://directions/FAT Viewer?action=UPDATE&amp;creator=factset&amp;DYN_ARGS=TRUE&amp;DOC_NAME=FAT:FQL_AUDITING_CLIENT_TEMPLATE.FAT&amp;display_string=Audit&amp;VAR:KEY=UXCZMZYNGV&amp;VAR:QUERY=RkZfRU5UUlBSX1ZBTF9EQUlMWSg0MDEwMik=&amp;WINDOW=FIRST_POPUP&amp;HEIGHT=450&amp;WIDTH=450&amp;START_MA","XIMIZED=FALSE&amp;VAR:CALENDAR=US&amp;VAR:SYMBOL=585284&amp;VAR:INDEX=0"}</definedName>
    <definedName name="_2643__FDSAUDITLINK__" localSheetId="2">{"fdsup://directions/FAT Viewer?action=UPDATE&amp;creator=factset&amp;DYN_ARGS=TRUE&amp;DOC_NAME=FAT:FQL_AUDITING_CLIENT_TEMPLATE.FAT&amp;display_string=Audit&amp;VAR:KEY=RGTMJIJGXI&amp;VAR:QUERY=KEZTTF9ORVRfSU5DKE5PVyxOT1csRlNBLCxVU0QpQEZGX05FVF9JTkMoTFRNUywwLCwsLFVTRCkp&amp;WINDOW=F","IRST_POPUP&amp;HEIGHT=450&amp;WIDTH=450&amp;START_MAXIMIZED=FALSE&amp;VAR:CALENDAR=US&amp;VAR:SYMBOL=598427&amp;VAR:INDEX=0"}</definedName>
    <definedName name="_2643__FDSAUDITLINK__" hidden="1">{"fdsup://directions/FAT Viewer?action=UPDATE&amp;creator=factset&amp;DYN_ARGS=TRUE&amp;DOC_NAME=FAT:FQL_AUDITING_CLIENT_TEMPLATE.FAT&amp;display_string=Audit&amp;VAR:KEY=OBODOJKZYN&amp;VAR:QUERY=RkZfRU5UUlBSX1ZBTF9EQUlMWSg0MDEwMik=&amp;WINDOW=FIRST_POPUP&amp;HEIGHT=450&amp;WIDTH=450&amp;START_MA","XIMIZED=FALSE&amp;VAR:CALENDAR=US&amp;VAR:SYMBOL=MAR&amp;VAR:INDEX=0"}</definedName>
    <definedName name="_2644__FDSAUDITLINK__" localSheetId="2">{"fdsup://directions/FAT Viewer?action=UPDATE&amp;creator=factset&amp;DYN_ARGS=TRUE&amp;DOC_NAME=FAT:FQL_AUDITING_CLIENT_TEMPLATE.FAT&amp;display_string=Audit&amp;VAR:KEY=BYBCJATWNE&amp;VAR:QUERY=KEZTTF9ORVRfSU5DKE5PVyxOT1csRlNBLCxVU0QpQEZGX05FVF9JTkMoTFRNUywwLCwsLFVTRCkp&amp;WINDOW=F","IRST_POPUP&amp;HEIGHT=450&amp;WIDTH=450&amp;START_MAXIMIZED=FALSE&amp;VAR:CALENDAR=US&amp;VAR:SYMBOL=GAME&amp;VAR:INDEX=0"}</definedName>
    <definedName name="_2644__FDSAUDITLINK__" hidden="1">{"fdsup://directions/FAT Viewer?action=UPDATE&amp;creator=factset&amp;DYN_ARGS=TRUE&amp;DOC_NAME=FAT:FQL_AUDITING_CLIENT_TEMPLATE.FAT&amp;display_string=Audit&amp;VAR:KEY=UZIBWPMZYD&amp;VAR:QUERY=RkZfRU5UUlBSX1ZBTF9EQUlMWSg0MDEwMik=&amp;WINDOW=FIRST_POPUP&amp;HEIGHT=450&amp;WIDTH=450&amp;START_MA","XIMIZED=FALSE&amp;VAR:CALENDAR=US&amp;VAR:SYMBOL=CHH&amp;VAR:INDEX=0"}</definedName>
    <definedName name="_2645__FDSAUDITLINK__" localSheetId="2">{"fdsup://directions/FAT Viewer?action=UPDATE&amp;creator=factset&amp;DYN_ARGS=TRUE&amp;DOC_NAME=FAT:FQL_AUDITING_CLIENT_TEMPLATE.FAT&amp;display_string=Audit&amp;VAR:KEY=DAHELYTSRG&amp;VAR:QUERY=KEZTTF9ORVRfSU5DKE5PVyxOT1csRlNBLCxVU0QpQEZGX05FVF9JTkMoTFRNUywwLCwsLFVTRCkp&amp;WINDOW=F","IRST_POPUP&amp;HEIGHT=450&amp;WIDTH=450&amp;START_MAXIMIZED=FALSE&amp;VAR:CALENDAR=US&amp;VAR:SYMBOL=TTWO&amp;VAR:INDEX=0"}</definedName>
    <definedName name="_2645__FDSAUDITLINK__" hidden="1">{"fdsup://directions/FAT Viewer?action=UPDATE&amp;creator=factset&amp;DYN_ARGS=TRUE&amp;DOC_NAME=FAT:FQL_AUDITING_CLIENT_TEMPLATE.FAT&amp;display_string=Audit&amp;VAR:KEY=ELGXQTOTIV&amp;VAR:QUERY=RkZfRU5UUlBSX1ZBTF9EQUlMWSg0MDEwMik=&amp;WINDOW=FIRST_POPUP&amp;HEIGHT=450&amp;WIDTH=450&amp;START_MA","XIMIZED=FALSE&amp;VAR:CALENDAR=US&amp;VAR:SYMBOL=WYN&amp;VAR:INDEX=0"}</definedName>
    <definedName name="_2646__FDSAUDITLINK__" localSheetId="2">{"fdsup://directions/FAT Viewer?action=UPDATE&amp;creator=factset&amp;DYN_ARGS=TRUE&amp;DOC_NAME=FAT:FQL_AUDITING_CLIENT_TEMPLATE.FAT&amp;display_string=Audit&amp;VAR:KEY=LSXMZKZAZC&amp;VAR:QUERY=KEZTTF9ORVRfSU5DKE5PVyxOT1csRlNBLCxVU0QpQEZGX05FVF9JTkMoTFRNUywwLCwsLFVTRCkp&amp;WINDOW=F","IRST_POPUP&amp;HEIGHT=450&amp;WIDTH=450&amp;START_MAXIMIZED=FALSE&amp;VAR:CALENDAR=US&amp;VAR:SYMBOL=03280310&amp;VAR:INDEX=0"}</definedName>
    <definedName name="_2646__FDSAUDITLINK__" hidden="1">{"fdsup://directions/FAT Viewer?action=UPDATE&amp;creator=factset&amp;DYN_ARGS=TRUE&amp;DOC_NAME=FAT:FQL_AUDITING_CLIENT_TEMPLATE.FAT&amp;display_string=Audit&amp;VAR:KEY=CJCVUJGZKP&amp;VAR:QUERY=RkZfRU5UUlBSX1ZBTF9EQUlMWSg0MDEwMSk=&amp;WINDOW=FIRST_POPUP&amp;HEIGHT=450&amp;WIDTH=450&amp;START_MA","XIMIZED=FALSE&amp;VAR:CALENDAR=US&amp;VAR:SYMBOL=H&amp;VAR:INDEX=0"}</definedName>
    <definedName name="_2647__FDSAUDITLINK__" localSheetId="2">{"fdsup://directions/FAT Viewer?action=UPDATE&amp;creator=factset&amp;DYN_ARGS=TRUE&amp;DOC_NAME=FAT:FQL_AUDITING_CLIENT_TEMPLATE.FAT&amp;display_string=Audit&amp;VAR:KEY=XUREFUDWZU&amp;VAR:QUERY=KEZTTF9ORVRfSU5DKE5PVyxOT1csRlNBLCxVU0QpQEZGX05FVF9JTkMoTFRNUywwLCwsLFVTRCkp&amp;WINDOW=F","IRST_POPUP&amp;HEIGHT=450&amp;WIDTH=450&amp;START_MAXIMIZED=FALSE&amp;VAR:CALENDAR=US&amp;VAR:SYMBOL=ATVI&amp;VAR:INDEX=0"}</definedName>
    <definedName name="_2647__FDSAUDITLINK__" hidden="1">{"fdsup://directions/FAT Viewer?action=UPDATE&amp;creator=factset&amp;DYN_ARGS=TRUE&amp;DOC_NAME=FAT:FQL_AUDITING_CLIENT_TEMPLATE.FAT&amp;display_string=Audit&amp;VAR:KEY=GVGPEZYLEJ&amp;VAR:QUERY=RkZfRU5UUlBSX1ZBTF9EQUlMWSg0MDEwMSk=&amp;WINDOW=FIRST_POPUP&amp;HEIGHT=450&amp;WIDTH=450&amp;START_MA","XIMIZED=FALSE&amp;VAR:CALENDAR=US&amp;VAR:SYMBOL=HOT&amp;VAR:INDEX=0"}</definedName>
    <definedName name="_2648__FDSAUDITLINK__" localSheetId="2">{"fdsup://directions/FAT Viewer?action=UPDATE&amp;creator=factset&amp;DYN_ARGS=TRUE&amp;DOC_NAME=FAT:FQL_AUDITING_CLIENT_TEMPLATE.FAT&amp;display_string=Audit&amp;VAR:KEY=HQVYRWVMLK&amp;VAR:QUERY=KEZTTF9ORVRfSU5DKE5PVyxOT1csRlNBLCxVU0QpQEZGX05FVF9JTkMoTFRNUywwLCwsLFVTRCkp&amp;WINDOW=F","IRST_POPUP&amp;HEIGHT=450&amp;WIDTH=450&amp;START_MAXIMIZED=FALSE&amp;VAR:CALENDAR=US&amp;VAR:SYMBOL=INTU&amp;VAR:INDEX=0"}</definedName>
    <definedName name="_2648__FDSAUDITLINK__" hidden="1">{"fdsup://directions/FAT Viewer?action=UPDATE&amp;creator=factset&amp;DYN_ARGS=TRUE&amp;DOC_NAME=FAT:FQL_AUDITING_CLIENT_TEMPLATE.FAT&amp;display_string=Audit&amp;VAR:KEY=YLCJALQLGZ&amp;VAR:QUERY=RkZfRU5UUlBSX1ZBTF9EQUlMWSg0MDEwMSk=&amp;WINDOW=FIRST_POPUP&amp;HEIGHT=450&amp;WIDTH=450&amp;START_MA","XIMIZED=FALSE&amp;VAR:CALENDAR=US&amp;VAR:SYMBOL=585284&amp;VAR:INDEX=0"}</definedName>
    <definedName name="_2649__FDSAUDITLINK__" localSheetId="2">{"fdsup://directions/FAT Viewer?action=UPDATE&amp;creator=factset&amp;DYN_ARGS=TRUE&amp;DOC_NAME=FAT:FQL_AUDITING_CLIENT_TEMPLATE.FAT&amp;display_string=Audit&amp;VAR:KEY=JIDEBOVMR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LGC&amp;VAR:INDEX=0"}</definedName>
    <definedName name="_2649__FDSAUDITLINK__" hidden="1">{"fdsup://directions/FAT Viewer?action=UPDATE&amp;creator=factset&amp;DYN_ARGS=TRUE&amp;DOC_NAME=FAT:FQL_AUDITING_CLIENT_TEMPLATE.FAT&amp;display_string=Audit&amp;VAR:KEY=MTGLMLARWV&amp;VAR:QUERY=RkZfRU5UUlBSX1ZBTF9EQUlMWSg0MDEwMSk=&amp;WINDOW=FIRST_POPUP&amp;HEIGHT=450&amp;WIDTH=450&amp;START_MA","XIMIZED=FALSE&amp;VAR:CALENDAR=US&amp;VAR:SYMBOL=MAR&amp;VAR:INDEX=0"}</definedName>
    <definedName name="_265__________________123Graph_CCHART_7" hidden="1">#REF!</definedName>
    <definedName name="_265_______________123Graph_CCHART_6" hidden="1">#REF!</definedName>
    <definedName name="_265____123Graph_CCHART_5" hidden="1">#REF!</definedName>
    <definedName name="_265___123Graph_CCHART_5" hidden="1">#REF!</definedName>
    <definedName name="_265___123Graph_CCHART_6" hidden="1">#REF!</definedName>
    <definedName name="_265__FDSAUDITLINK__" localSheetId="2" hidden="1">{"fdsup://Directions/FactSet Auditing Viewer?action=AUDIT_VALUE&amp;DB=129&amp;ID1=53932010&amp;VALUEID=02999&amp;SDATE=2009&amp;PERIODTYPE=ANN_STD&amp;SCFT=3&amp;window=popup_no_bar&amp;width=385&amp;height=120&amp;START_MAXIMIZED=FALSE&amp;creator=factset&amp;display_string=Audit"}</definedName>
    <definedName name="_265__FDSAUDITLINK__" hidden="1">{"fdsup://directions/FAT Viewer?action=UPDATE&amp;creator=factset&amp;DYN_ARGS=TRUE&amp;DOC_NAME=FAT:FQL_AUDITING_CLIENT_TEMPLATE.FAT&amp;display_string=Audit&amp;VAR:KEY=QPYFGNCNAT&amp;VAR:QUERY=KEZGX0VQU19ESUwoTFRNUyw0MDcyNCwsLFJQLFVTRClARkZfRVBTX0RJTChMVE1TX1NFTUksNDA3MjQsLCxSU","CxVU0QpKQ==&amp;WINDOW=FIRST_POPUP&amp;HEIGHT=450&amp;WIDTH=450&amp;START_MAXIMIZED=FALSE&amp;VAR:CALENDAR=US&amp;VAR:SYMBOL=INFA&amp;VAR:INDEX=0"}</definedName>
    <definedName name="_265__FDSAUDITLINK___1" localSheetId="2" hidden="1">{"fdsup://directions/FAT Viewer?action=UPDATE&amp;creator=factset&amp;DYN_ARGS=TRUE&amp;DOC_NAME=FAT:FQL_AUDITING_CLIENT_TEMPLATE.FAT&amp;display_string=Audit&amp;VAR:KEY=QPYFGNCNAT&amp;VAR:QUERY=KEZGX0VQU19ESUwoTFRNUyw0MDcyNCwsLFJQLFVTRClARkZfRVBTX0RJTChMVE1TX1NFTUksNDA3MjQsLCxSU","CxVU0QpKQ==&amp;WINDOW=FIRST_POPUP&amp;HEIGHT=450&amp;WIDTH=450&amp;START_MAXIMIZED=FALSE&amp;VAR:CALENDAR=US&amp;VAR:SYMBOL=INFA&amp;VAR:INDEX=0"}</definedName>
    <definedName name="_265__FDSAUDITLINK___1" hidden="1">{"fdsup://directions/FAT Viewer?action=UPDATE&amp;creator=factset&amp;DYN_ARGS=TRUE&amp;DOC_NAME=FAT:FQL_AUDITING_CLIENT_TEMPLATE.FAT&amp;display_string=Audit&amp;VAR:KEY=QPYFGNCNAT&amp;VAR:QUERY=KEZGX0VQU19ESUwoTFRNUyw0MDcyNCwsLFJQLFVTRClARkZfRVBTX0RJTChMVE1TX1NFTUksNDA3MjQsLCxSU","CxVU0QpKQ==&amp;WINDOW=FIRST_POPUP&amp;HEIGHT=450&amp;WIDTH=450&amp;START_MAXIMIZED=FALSE&amp;VAR:CALENDAR=US&amp;VAR:SYMBOL=INFA&amp;VAR:INDEX=0"}</definedName>
    <definedName name="_2650__FDSAUDITLINK__" localSheetId="2">{"fdsup://directions/FAT Viewer?action=UPDATE&amp;creator=factset&amp;DYN_ARGS=TRUE&amp;DOC_NAME=FAT:FQL_AUDITING_CLIENT_TEMPLATE.FAT&amp;display_string=Audit&amp;VAR:KEY=RUHIJSHS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NDL&amp;VAR:INDEX=0"}</definedName>
    <definedName name="_2650__FDSAUDITLINK__" hidden="1">{"fdsup://directions/FAT Viewer?action=UPDATE&amp;creator=factset&amp;DYN_ARGS=TRUE&amp;DOC_NAME=FAT:FQL_AUDITING_CLIENT_TEMPLATE.FAT&amp;display_string=Audit&amp;VAR:KEY=MXSRCBSVAD&amp;VAR:QUERY=RkZfRU5UUlBSX1ZBTF9EQUlMWSg0MDEwMSk=&amp;WINDOW=FIRST_POPUP&amp;HEIGHT=450&amp;WIDTH=450&amp;START_MA","XIMIZED=FALSE&amp;VAR:CALENDAR=US&amp;VAR:SYMBOL=CHH&amp;VAR:INDEX=0"}</definedName>
    <definedName name="_2651__FDSAUDITLINK__" localSheetId="2">{"fdsup://directions/FAT Viewer?action=UPDATE&amp;creator=factset&amp;DYN_ARGS=TRUE&amp;DOC_NAME=FAT:FQL_AUDITING_CLIENT_TEMPLATE.FAT&amp;display_string=Audit&amp;VAR:KEY=DCVEJYHUB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OPK&amp;VAR:INDEX=0"}</definedName>
    <definedName name="_2651__FDSAUDITLINK__" hidden="1">{"fdsup://directions/FAT Viewer?action=UPDATE&amp;creator=factset&amp;DYN_ARGS=TRUE&amp;DOC_NAME=FAT:FQL_AUDITING_CLIENT_TEMPLATE.FAT&amp;display_string=Audit&amp;VAR:KEY=IFGXCRGBWD&amp;VAR:QUERY=RkZfRU5UUlBSX1ZBTF9EQUlMWSg0MDEwMSk=&amp;WINDOW=FIRST_POPUP&amp;HEIGHT=450&amp;WIDTH=450&amp;START_MA","XIMIZED=FALSE&amp;VAR:CALENDAR=US&amp;VAR:SYMBOL=WYN&amp;VAR:INDEX=0"}</definedName>
    <definedName name="_2652__FDSAUDITLINK__" localSheetId="2">{"fdsup://directions/FAT Viewer?action=UPDATE&amp;creator=factset&amp;DYN_ARGS=TRUE&amp;DOC_NAME=FAT:FQL_AUDITING_CLIENT_TEMPLATE.FAT&amp;display_string=Audit&amp;VAR:KEY=PYHMNKLK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OOL&amp;VAR:INDEX=0"}</definedName>
    <definedName name="_2652__FDSAUDITLINK__" hidden="1">{"fdsup://directions/FAT Viewer?action=UPDATE&amp;creator=factset&amp;DYN_ARGS=TRUE&amp;DOC_NAME=FAT:FQL_AUDITING_CLIENT_TEMPLATE.FAT&amp;display_string=Audit&amp;VAR:KEY=CDUZONGHAV&amp;VAR:QUERY=RkZfRU5UUlBSX1ZBTF9EQUlMWSg0MDEwMCk=&amp;WINDOW=FIRST_POPUP&amp;HEIGHT=450&amp;WIDTH=450&amp;START_MA","XIMIZED=FALSE&amp;VAR:CALENDAR=US&amp;VAR:SYMBOL=H&amp;VAR:INDEX=0"}</definedName>
    <definedName name="_2653__FDSAUDITLINK__" localSheetId="2">{"fdsup://directions/FAT Viewer?action=UPDATE&amp;creator=factset&amp;DYN_ARGS=TRUE&amp;DOC_NAME=FAT:FQL_AUDITING_CLIENT_TEMPLATE.FAT&amp;display_string=Audit&amp;VAR:KEY=XWJSPSDU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756802&amp;VAR:INDEX=0"}</definedName>
    <definedName name="_2653__FDSAUDITLINK__" hidden="1">{"fdsup://directions/FAT Viewer?action=UPDATE&amp;creator=factset&amp;DYN_ARGS=TRUE&amp;DOC_NAME=FAT:FQL_AUDITING_CLIENT_TEMPLATE.FAT&amp;display_string=Audit&amp;VAR:KEY=UHYZCDKJYR&amp;VAR:QUERY=RkZfRU5UUlBSX1ZBTF9EQUlMWSg0MDEwMCk=&amp;WINDOW=FIRST_POPUP&amp;HEIGHT=450&amp;WIDTH=450&amp;START_MA","XIMIZED=FALSE&amp;VAR:CALENDAR=US&amp;VAR:SYMBOL=HOT&amp;VAR:INDEX=0"}</definedName>
    <definedName name="_2654__FDSAUDITLINK__" localSheetId="2">{"fdsup://directions/FAT Viewer?action=UPDATE&amp;creator=factset&amp;DYN_ARGS=TRUE&amp;DOC_NAME=FAT:FQL_AUDITING_CLIENT_TEMPLATE.FAT&amp;display_string=Audit&amp;VAR:KEY=TCPGLGFQH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LUU&amp;VAR:INDEX=0"}</definedName>
    <definedName name="_2654__FDSAUDITLINK__" hidden="1">{"fdsup://directions/FAT Viewer?action=UPDATE&amp;creator=factset&amp;DYN_ARGS=TRUE&amp;DOC_NAME=FAT:FQL_AUDITING_CLIENT_TEMPLATE.FAT&amp;display_string=Audit&amp;VAR:KEY=QJGTIXAFSH&amp;VAR:QUERY=RkZfRU5UUlBSX1ZBTF9EQUlMWSg0MDEwMCk=&amp;WINDOW=FIRST_POPUP&amp;HEIGHT=450&amp;WIDTH=450&amp;START_MA","XIMIZED=FALSE&amp;VAR:CALENDAR=US&amp;VAR:SYMBOL=585284&amp;VAR:INDEX=0"}</definedName>
    <definedName name="_2655__FDSAUDITLINK__" localSheetId="2">{"fdsup://directions/FAT Viewer?action=UPDATE&amp;creator=factset&amp;DYN_ARGS=TRUE&amp;DOC_NAME=FAT:FQL_AUDITING_CLIENT_TEMPLATE.FAT&amp;display_string=Audit&amp;VAR:KEY=DEZUDUPSB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F&amp;VAR:INDEX=0"}</definedName>
    <definedName name="_2655__FDSAUDITLINK__" hidden="1">{"fdsup://directions/FAT Viewer?action=UPDATE&amp;creator=factset&amp;DYN_ARGS=TRUE&amp;DOC_NAME=FAT:FQL_AUDITING_CLIENT_TEMPLATE.FAT&amp;display_string=Audit&amp;VAR:KEY=MVEHUPKBYN&amp;VAR:QUERY=RkZfRU5UUlBSX1ZBTF9EQUlMWSg0MDEwMCk=&amp;WINDOW=FIRST_POPUP&amp;HEIGHT=450&amp;WIDTH=450&amp;START_MA","XIMIZED=FALSE&amp;VAR:CALENDAR=US&amp;VAR:SYMBOL=MAR&amp;VAR:INDEX=0"}</definedName>
    <definedName name="_2656__FDSAUDITLINK__" localSheetId="2">{"fdsup://directions/FAT Viewer?action=UPDATE&amp;creator=factset&amp;DYN_ARGS=TRUE&amp;DOC_NAME=FAT:FQL_AUDITING_CLIENT_TEMPLATE.FAT&amp;display_string=Audit&amp;VAR:KEY=RSXGRANQF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HQI&amp;VAR:INDEX=0"}</definedName>
    <definedName name="_2656__FDSAUDITLINK__" hidden="1">{"fdsup://directions/FAT Viewer?action=UPDATE&amp;creator=factset&amp;DYN_ARGS=TRUE&amp;DOC_NAME=FAT:FQL_AUDITING_CLIENT_TEMPLATE.FAT&amp;display_string=Audit&amp;VAR:KEY=APSPUPIRAZ&amp;VAR:QUERY=RkZfRU5UUlBSX1ZBTF9EQUlMWSg0MDEwMCk=&amp;WINDOW=FIRST_POPUP&amp;HEIGHT=450&amp;WIDTH=450&amp;START_MA","XIMIZED=FALSE&amp;VAR:CALENDAR=US&amp;VAR:SYMBOL=CHH&amp;VAR:INDEX=0"}</definedName>
    <definedName name="_2657__FDSAUDITLINK__" localSheetId="2">{"fdsup://directions/FAT Viewer?action=UPDATE&amp;creator=factset&amp;DYN_ARGS=TRUE&amp;DOC_NAME=FAT:FQL_AUDITING_CLIENT_TEMPLATE.FAT&amp;display_string=Audit&amp;VAR:KEY=XYPKPIBMZ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ST&amp;VAR:INDEX=0"}</definedName>
    <definedName name="_2657__FDSAUDITLINK__" hidden="1">{"fdsup://directions/FAT Viewer?action=UPDATE&amp;creator=factset&amp;DYN_ARGS=TRUE&amp;DOC_NAME=FAT:FQL_AUDITING_CLIENT_TEMPLATE.FAT&amp;display_string=Audit&amp;VAR:KEY=UZQBGLSPMJ&amp;VAR:QUERY=RkZfRU5UUlBSX1ZBTF9EQUlMWSg0MDEwMCk=&amp;WINDOW=FIRST_POPUP&amp;HEIGHT=450&amp;WIDTH=450&amp;START_MA","XIMIZED=FALSE&amp;VAR:CALENDAR=US&amp;VAR:SYMBOL=WYN&amp;VAR:INDEX=0"}</definedName>
    <definedName name="_2658__FDSAUDITLINK__" localSheetId="2">{"fdsup://directions/FAT Viewer?action=UPDATE&amp;creator=factset&amp;DYN_ARGS=TRUE&amp;DOC_NAME=FAT:FQL_AUDITING_CLIENT_TEMPLATE.FAT&amp;display_string=Audit&amp;VAR:KEY=ZIJMVOXW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598427&amp;VAR:INDEX=0"}</definedName>
    <definedName name="_2658__FDSAUDITLINK__" hidden="1">{"fdsup://directions/FAT Viewer?action=UPDATE&amp;creator=factset&amp;DYN_ARGS=TRUE&amp;DOC_NAME=FAT:FQL_AUDITING_CLIENT_TEMPLATE.FAT&amp;display_string=Audit&amp;VAR:KEY=AFQTSZQBEX&amp;VAR:QUERY=RkZfRU5UUlBSX1ZBTF9EQUlMWSg0MDA5OSk=&amp;WINDOW=FIRST_POPUP&amp;HEIGHT=450&amp;WIDTH=450&amp;START_MA","XIMIZED=FALSE&amp;VAR:CALENDAR=US&amp;VAR:SYMBOL=H&amp;VAR:INDEX=0"}</definedName>
    <definedName name="_2659__FDSAUDITLINK__" localSheetId="2">{"fdsup://Directions/FactSet Auditing Viewer?action=AUDIT_VALUE&amp;DB=129&amp;ID1=72812710&amp;VALUEID=02001&amp;SDATE=201001&amp;PERIODTYPE=QTR_STD&amp;window=popup_no_bar&amp;width=385&amp;height=120&amp;START_MAXIMIZED=FALSE&amp;creator=factset&amp;display_string=Audit"}</definedName>
    <definedName name="_2659__FDSAUDITLINK__" hidden="1">{"fdsup://directions/FAT Viewer?action=UPDATE&amp;creator=factset&amp;DYN_ARGS=TRUE&amp;DOC_NAME=FAT:FQL_AUDITING_CLIENT_TEMPLATE.FAT&amp;display_string=Audit&amp;VAR:KEY=CXCNMZALOD&amp;VAR:QUERY=RkZfRU5UUlBSX1ZBTF9EQUlMWSg0MDA5OSk=&amp;WINDOW=FIRST_POPUP&amp;HEIGHT=450&amp;WIDTH=450&amp;START_MA","XIMIZED=FALSE&amp;VAR:CALENDAR=US&amp;VAR:SYMBOL=HOT&amp;VAR:INDEX=0"}</definedName>
    <definedName name="_266__________________123Graph_CCHART_8" hidden="1">#REF!</definedName>
    <definedName name="_266_______________123Graph_CCHART_7" hidden="1">#REF!</definedName>
    <definedName name="_266__________0_S" hidden="1">#REF!</definedName>
    <definedName name="_266____123Graph_CCHART_6" hidden="1">#REF!</definedName>
    <definedName name="_266___123Graph_CCHART_6" hidden="1">#REF!</definedName>
    <definedName name="_266___123Graph_CCHART_7" hidden="1">#REF!</definedName>
    <definedName name="_266__123Graph_XCHART_19" hidden="1">#REF!</definedName>
    <definedName name="_266__FDSAUDITLINK__" localSheetId="2" hidden="1">{"fdsup://Directions/FactSet Auditing Viewer?action=AUDIT_VALUE&amp;DB=129&amp;ID1=53932010&amp;VALUEID=02999&amp;SDATE=2010&amp;PERIODTYPE=ANN_STD&amp;SCFT=3&amp;window=popup_no_bar&amp;width=385&amp;height=120&amp;START_MAXIMIZED=FALSE&amp;creator=factset&amp;display_string=Audit"}</definedName>
    <definedName name="_266__FDSAUDITLINK__" hidden="1">{"fdsup://directions/FAT Viewer?action=UPDATE&amp;creator=factset&amp;DYN_ARGS=TRUE&amp;DOC_NAME=FAT:FQL_AUDITING_CLIENT_TEMPLATE.FAT&amp;display_string=Audit&amp;VAR:KEY=QNCFCJATGL&amp;VAR:QUERY=KEZGX05FVF9JTkMoTFRNUyw0MDcyNCwsLFJQLFVTRClARkZfTkVUX0lOQyhMVE1TX1NFTUksNDA3MjQsLCxSU","CxVU0QpKQ==&amp;WINDOW=FIRST_POPUP&amp;HEIGHT=450&amp;WIDTH=450&amp;START_MAXIMIZED=FALSE&amp;VAR:CALENDAR=US&amp;VAR:SYMBOL=INFA&amp;VAR:INDEX=0"}</definedName>
    <definedName name="_266__FDSAUDITLINK___1" localSheetId="2" hidden="1">{"fdsup://directions/FAT Viewer?action=UPDATE&amp;creator=factset&amp;DYN_ARGS=TRUE&amp;DOC_NAME=FAT:FQL_AUDITING_CLIENT_TEMPLATE.FAT&amp;display_string=Audit&amp;VAR:KEY=QNCFCJATGL&amp;VAR:QUERY=KEZGX05FVF9JTkMoTFRNUyw0MDcyNCwsLFJQLFVTRClARkZfTkVUX0lOQyhMVE1TX1NFTUksNDA3MjQsLCxSU","CxVU0QpKQ==&amp;WINDOW=FIRST_POPUP&amp;HEIGHT=450&amp;WIDTH=450&amp;START_MAXIMIZED=FALSE&amp;VAR:CALENDAR=US&amp;VAR:SYMBOL=INFA&amp;VAR:INDEX=0"}</definedName>
    <definedName name="_266__FDSAUDITLINK___1" hidden="1">{"fdsup://directions/FAT Viewer?action=UPDATE&amp;creator=factset&amp;DYN_ARGS=TRUE&amp;DOC_NAME=FAT:FQL_AUDITING_CLIENT_TEMPLATE.FAT&amp;display_string=Audit&amp;VAR:KEY=QNCFCJATGL&amp;VAR:QUERY=KEZGX05FVF9JTkMoTFRNUyw0MDcyNCwsLFJQLFVTRClARkZfTkVUX0lOQyhMVE1TX1NFTUksNDA3MjQsLCxSU","CxVU0QpKQ==&amp;WINDOW=FIRST_POPUP&amp;HEIGHT=450&amp;WIDTH=450&amp;START_MAXIMIZED=FALSE&amp;VAR:CALENDAR=US&amp;VAR:SYMBOL=INFA&amp;VAR:INDEX=0"}</definedName>
    <definedName name="_2660__FDSAUDITLINK__" localSheetId="2">{"fdsup://Directions/FactSet Auditing Viewer?action=AUDIT_VALUE&amp;DB=129&amp;ID1=64128P10&amp;VALUEID=02001&amp;SDATE=201001&amp;PERIODTYPE=QTR_STD&amp;window=popup_no_bar&amp;width=385&amp;height=120&amp;START_MAXIMIZED=FALSE&amp;creator=factset&amp;display_string=Audit"}</definedName>
    <definedName name="_2660__FDSAUDITLINK__" hidden="1">{"fdsup://directions/FAT Viewer?action=UPDATE&amp;creator=factset&amp;DYN_ARGS=TRUE&amp;DOC_NAME=FAT:FQL_AUDITING_CLIENT_TEMPLATE.FAT&amp;display_string=Audit&amp;VAR:KEY=WPONOVWTQJ&amp;VAR:QUERY=RkZfRU5UUlBSX1ZBTF9EQUlMWSg0MDA5OSk=&amp;WINDOW=FIRST_POPUP&amp;HEIGHT=450&amp;WIDTH=450&amp;START_MA","XIMIZED=FALSE&amp;VAR:CALENDAR=US&amp;VAR:SYMBOL=585284&amp;VAR:INDEX=0"}</definedName>
    <definedName name="_2661__FDSAUDITLINK__" localSheetId="2">{"fdsup://Directions/FactSet Auditing Viewer?action=AUDIT_VALUE&amp;DB=129&amp;ID1=84464910&amp;VALUEID=02001&amp;SDATE=201004&amp;PERIODTYPE=QTR_STD&amp;window=popup_no_bar&amp;width=385&amp;height=120&amp;START_MAXIMIZED=FALSE&amp;creator=factset&amp;display_string=Audit"}</definedName>
    <definedName name="_2661__FDSAUDITLINK__" hidden="1">{"fdsup://directions/FAT Viewer?action=UPDATE&amp;creator=factset&amp;DYN_ARGS=TRUE&amp;DOC_NAME=FAT:FQL_AUDITING_CLIENT_TEMPLATE.FAT&amp;display_string=Audit&amp;VAR:KEY=YXMDIPYNGB&amp;VAR:QUERY=RkZfRU5UUlBSX1ZBTF9EQUlMWSg0MDA5OSk=&amp;WINDOW=FIRST_POPUP&amp;HEIGHT=450&amp;WIDTH=450&amp;START_MA","XIMIZED=FALSE&amp;VAR:CALENDAR=US&amp;VAR:SYMBOL=MAR&amp;VAR:INDEX=0"}</definedName>
    <definedName name="_2662__FDSAUDITLINK__" localSheetId="2">{"fdsup://Directions/FactSet Auditing Viewer?action=AUDIT_VALUE&amp;DB=129&amp;ID1=56069020&amp;VALUEID=02001&amp;SDATE=201003&amp;PERIODTYPE=QTR_STD&amp;window=popup_no_bar&amp;width=385&amp;height=120&amp;START_MAXIMIZED=FALSE&amp;creator=factset&amp;display_string=Audit"}</definedName>
    <definedName name="_2662__FDSAUDITLINK__" hidden="1">{"fdsup://directions/FAT Viewer?action=UPDATE&amp;creator=factset&amp;DYN_ARGS=TRUE&amp;DOC_NAME=FAT:FQL_AUDITING_CLIENT_TEMPLATE.FAT&amp;display_string=Audit&amp;VAR:KEY=SLUNODSDKJ&amp;VAR:QUERY=RkZfRU5UUlBSX1ZBTF9EQUlMWSg0MDA5OSk=&amp;WINDOW=FIRST_POPUP&amp;HEIGHT=450&amp;WIDTH=450&amp;START_MA","XIMIZED=FALSE&amp;VAR:CALENDAR=US&amp;VAR:SYMBOL=CHH&amp;VAR:INDEX=0"}</definedName>
    <definedName name="_2663__FDSAUDITLINK__" localSheetId="2">{"fdsup://Directions/FactSet Auditing Viewer?action=AUDIT_VALUE&amp;DB=129&amp;ID1=756802&amp;VALUEID=02001&amp;SDATE=201002&amp;PERIODTYPE=QTR_STD&amp;window=popup_no_bar&amp;width=385&amp;height=120&amp;START_MAXIMIZED=FALSE&amp;creator=factset&amp;display_string=Audit"}</definedName>
    <definedName name="_2663__FDSAUDITLINK__" hidden="1">{"fdsup://directions/FAT Viewer?action=UPDATE&amp;creator=factset&amp;DYN_ARGS=TRUE&amp;DOC_NAME=FAT:FQL_AUDITING_CLIENT_TEMPLATE.FAT&amp;display_string=Audit&amp;VAR:KEY=IFUDCFETGB&amp;VAR:QUERY=RkZfRU5UUlBSX1ZBTF9EQUlMWSg0MDA5OSk=&amp;WINDOW=FIRST_POPUP&amp;HEIGHT=450&amp;WIDTH=450&amp;START_MA","XIMIZED=FALSE&amp;VAR:CALENDAR=US&amp;VAR:SYMBOL=WYN&amp;VAR:INDEX=0"}</definedName>
    <definedName name="_2664__FDSAUDITLINK__" localSheetId="2">{"fdsup://Directions/FactSet Auditing Viewer?action=AUDIT_VALUE&amp;DB=129&amp;ID1=37989010&amp;VALUEID=02001&amp;SDATE=201002&amp;PERIODTYPE=QTR_STD&amp;window=popup_no_bar&amp;width=385&amp;height=120&amp;START_MAXIMIZED=FALSE&amp;creator=factset&amp;display_string=Audit"}</definedName>
    <definedName name="_2664__FDSAUDITLINK__" hidden="1">{"fdsup://directions/FAT Viewer?action=UPDATE&amp;creator=factset&amp;DYN_ARGS=TRUE&amp;DOC_NAME=FAT:FQL_AUDITING_CLIENT_TEMPLATE.FAT&amp;display_string=Audit&amp;VAR:KEY=SRKLSDONYN&amp;VAR:QUERY=RkZfRU5UUlBSX1ZBTF9EQUlMWSg0MDA5OCk=&amp;WINDOW=FIRST_POPUP&amp;HEIGHT=450&amp;WIDTH=450&amp;START_MA","XIMIZED=FALSE&amp;VAR:CALENDAR=US&amp;VAR:SYMBOL=H&amp;VAR:INDEX=0"}</definedName>
    <definedName name="_2665__FDSAUDITLINK__" localSheetId="2">{"fdsup://Directions/FactSet Auditing Viewer?action=AUDIT_VALUE&amp;DB=129&amp;ID1=52186N10&amp;VALUEID=02001&amp;SDATE=201002&amp;PERIODTYPE=QTR_STD&amp;window=popup_no_bar&amp;width=385&amp;height=120&amp;START_MAXIMIZED=FALSE&amp;creator=factset&amp;display_string=Audit"}</definedName>
    <definedName name="_2665__FDSAUDITLINK__" hidden="1">{"fdsup://directions/FAT Viewer?action=UPDATE&amp;creator=factset&amp;DYN_ARGS=TRUE&amp;DOC_NAME=FAT:FQL_AUDITING_CLIENT_TEMPLATE.FAT&amp;display_string=Audit&amp;VAR:KEY=CRWZEZENMF&amp;VAR:QUERY=RkZfRU5UUlBSX1ZBTF9EQUlMWSg0MDA5OCk=&amp;WINDOW=FIRST_POPUP&amp;HEIGHT=450&amp;WIDTH=450&amp;START_MA","XIMIZED=FALSE&amp;VAR:CALENDAR=US&amp;VAR:SYMBOL=HOT&amp;VAR:INDEX=0"}</definedName>
    <definedName name="_2666__FDSAUDITLINK__" localSheetId="2">{"fdsup://Directions/FactSet Auditing Viewer?action=AUDIT_VALUE&amp;DB=129&amp;ID1=87244340&amp;VALUEID=02001&amp;SDATE=201001&amp;PERIODTYPE=QTR_STD&amp;window=popup_no_bar&amp;width=385&amp;height=120&amp;START_MAXIMIZED=FALSE&amp;creator=factset&amp;display_string=Audit"}</definedName>
    <definedName name="_2666__FDSAUDITLINK__" hidden="1">{"fdsup://directions/FAT Viewer?action=UPDATE&amp;creator=factset&amp;DYN_ARGS=TRUE&amp;DOC_NAME=FAT:FQL_AUDITING_CLIENT_TEMPLATE.FAT&amp;display_string=Audit&amp;VAR:KEY=UNQXGRCLEP&amp;VAR:QUERY=RkZfRU5UUlBSX1ZBTF9EQUlMWSg0MDA5OCk=&amp;WINDOW=FIRST_POPUP&amp;HEIGHT=450&amp;WIDTH=450&amp;START_MA","XIMIZED=FALSE&amp;VAR:CALENDAR=US&amp;VAR:SYMBOL=585284&amp;VAR:INDEX=0"}</definedName>
    <definedName name="_2667__FDSAUDITLINK__" localSheetId="2">{"fdsup://Directions/FactSet Auditing Viewer?action=AUDIT_VALUE&amp;DB=129&amp;ID1=598427&amp;VALUEID=02001&amp;SDATE=201001&amp;PERIODTYPE=SEMI_STD&amp;window=popup_no_bar&amp;width=385&amp;height=120&amp;START_MAXIMIZED=FALSE&amp;creator=factset&amp;display_string=Audit"}</definedName>
    <definedName name="_2667__FDSAUDITLINK__" hidden="1">{"fdsup://directions/FAT Viewer?action=UPDATE&amp;creator=factset&amp;DYN_ARGS=TRUE&amp;DOC_NAME=FAT:FQL_AUDITING_CLIENT_TEMPLATE.FAT&amp;display_string=Audit&amp;VAR:KEY=MDSPSJKTYN&amp;VAR:QUERY=RkZfRU5UUlBSX1ZBTF9EQUlMWSg0MDA5OCk=&amp;WINDOW=FIRST_POPUP&amp;HEIGHT=450&amp;WIDTH=450&amp;START_MA","XIMIZED=FALSE&amp;VAR:CALENDAR=US&amp;VAR:SYMBOL=MAR&amp;VAR:INDEX=0"}</definedName>
    <definedName name="_2668__FDSAUDITLINK__" localSheetId="2">{"fdsup://directions/FAT Viewer?action=UPDATE&amp;creator=factset&amp;DYN_ARGS=TRUE&amp;DOC_NAME=FAT:FQL_AUDITING_CLIENT_TEMPLATE.FAT&amp;display_string=Audit&amp;VAR:KEY=TMXKPUVEP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TWO&amp;VAR:INDEX=0"}</definedName>
    <definedName name="_2668__FDSAUDITLINK__" hidden="1">{"fdsup://directions/FAT Viewer?action=UPDATE&amp;creator=factset&amp;DYN_ARGS=TRUE&amp;DOC_NAME=FAT:FQL_AUDITING_CLIENT_TEMPLATE.FAT&amp;display_string=Audit&amp;VAR:KEY=ALABMNWRGR&amp;VAR:QUERY=RkZfRU5UUlBSX1ZBTF9EQUlMWSg0MDA5OCk=&amp;WINDOW=FIRST_POPUP&amp;HEIGHT=450&amp;WIDTH=450&amp;START_MA","XIMIZED=FALSE&amp;VAR:CALENDAR=US&amp;VAR:SYMBOL=CHH&amp;VAR:INDEX=0"}</definedName>
    <definedName name="_2669__FDSAUDITLINK__" localSheetId="2">{"fdsup://directions/FAT Viewer?action=UPDATE&amp;creator=factset&amp;DYN_ARGS=TRUE&amp;DOC_NAME=FAT:FQL_AUDITING_CLIENT_TEMPLATE.FAT&amp;display_string=Audit&amp;VAR:KEY=FEHSHEDMV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BE&amp;VAR:INDEX=0"}</definedName>
    <definedName name="_2669__FDSAUDITLINK__" hidden="1">{"fdsup://directions/FAT Viewer?action=UPDATE&amp;creator=factset&amp;DYN_ARGS=TRUE&amp;DOC_NAME=FAT:FQL_AUDITING_CLIENT_TEMPLATE.FAT&amp;display_string=Audit&amp;VAR:KEY=CNUTOXIPYT&amp;VAR:QUERY=RkZfRU5UUlBSX1ZBTF9EQUlMWSg0MDA5OCk=&amp;WINDOW=FIRST_POPUP&amp;HEIGHT=450&amp;WIDTH=450&amp;START_MA","XIMIZED=FALSE&amp;VAR:CALENDAR=US&amp;VAR:SYMBOL=WYN&amp;VAR:INDEX=0"}</definedName>
    <definedName name="_267__________________123Graph_DCHART_1" hidden="1">#REF!</definedName>
    <definedName name="_267_______________123Graph_CCHART_8" hidden="1">#REF!</definedName>
    <definedName name="_267____123Graph_CCHART_7" hidden="1">#REF!</definedName>
    <definedName name="_267___123Graph_CCHART_7" hidden="1">#REF!</definedName>
    <definedName name="_267___123Graph_CCHART_8" hidden="1">#REF!</definedName>
    <definedName name="_267__123Graph_XQRE_S_BY_TYPE" hidden="1">#REF!</definedName>
    <definedName name="_267__FDSAUDITLINK__" localSheetId="2" hidden="1">{"fdsup://Directions/FactSet Auditing Viewer?action=AUDIT_VALUE&amp;DB=129&amp;ID1=53932010&amp;VALUEID=02999&amp;SDATE=201004&amp;PERIODTYPE=QTR_STD&amp;SCFT=3&amp;window=popup_no_bar&amp;width=385&amp;height=120&amp;START_MAXIMIZED=FALSE&amp;creator=factset&amp;display_string=Audit"}</definedName>
    <definedName name="_267__FDSAUDITLINK__" hidden="1">{"fdsup://directions/FAT Viewer?action=UPDATE&amp;creator=factset&amp;DYN_ARGS=TRUE&amp;DOC_NAME=FAT:FQL_AUDITING_CLIENT_TEMPLATE.FAT&amp;display_string=Audit&amp;VAR:KEY=GNCJCJQNAH&amp;VAR:QUERY=KEZGX0VCSVRfT1BFUihMVE1TLDQwNzI0LCwsUlAsVVNEKUBGRl9FQklUX09QRVIoTFRNU19TRU1JLDQwNzI0L","CwsUlAsVVNEKSk=&amp;WINDOW=FIRST_POPUP&amp;HEIGHT=450&amp;WIDTH=450&amp;START_MAXIMIZED=FALSE&amp;VAR:CALENDAR=US&amp;VAR:SYMBOL=INFA&amp;VAR:INDEX=0"}</definedName>
    <definedName name="_267__FDSAUDITLINK___1" localSheetId="2" hidden="1">{"fdsup://directions/FAT Viewer?action=UPDATE&amp;creator=factset&amp;DYN_ARGS=TRUE&amp;DOC_NAME=FAT:FQL_AUDITING_CLIENT_TEMPLATE.FAT&amp;display_string=Audit&amp;VAR:KEY=GNCJCJQNAH&amp;VAR:QUERY=KEZGX0VCSVRfT1BFUihMVE1TLDQwNzI0LCwsUlAsVVNEKUBGRl9FQklUX09QRVIoTFRNU19TRU1JLDQwNzI0L","CwsUlAsVVNEKSk=&amp;WINDOW=FIRST_POPUP&amp;HEIGHT=450&amp;WIDTH=450&amp;START_MAXIMIZED=FALSE&amp;VAR:CALENDAR=US&amp;VAR:SYMBOL=INFA&amp;VAR:INDEX=0"}</definedName>
    <definedName name="_267__FDSAUDITLINK___1" hidden="1">{"fdsup://directions/FAT Viewer?action=UPDATE&amp;creator=factset&amp;DYN_ARGS=TRUE&amp;DOC_NAME=FAT:FQL_AUDITING_CLIENT_TEMPLATE.FAT&amp;display_string=Audit&amp;VAR:KEY=GNCJCJQNAH&amp;VAR:QUERY=KEZGX0VCSVRfT1BFUihMVE1TLDQwNzI0LCwsUlAsVVNEKUBGRl9FQklUX09QRVIoTFRNU19TRU1JLDQwNzI0L","CwsUlAsVVNEKSk=&amp;WINDOW=FIRST_POPUP&amp;HEIGHT=450&amp;WIDTH=450&amp;START_MAXIMIZED=FALSE&amp;VAR:CALENDAR=US&amp;VAR:SYMBOL=INFA&amp;VAR:INDEX=0"}</definedName>
    <definedName name="_2670__FDSAUDITLINK__" localSheetId="2">{"fdsup://Directions/FactSet Auditing Viewer?action=AUDIT_VALUE&amp;DB=129&amp;ID1=00724F10&amp;VALUEID=02001&amp;SDATE=201003&amp;PERIODTYPE=QTR_STD&amp;window=popup_no_bar&amp;width=385&amp;height=120&amp;START_MAXIMIZED=FALSE&amp;creator=factset&amp;display_string=Audit"}</definedName>
    <definedName name="_2670__FDSAUDITLINK__" hidden="1">{"fdsup://directions/FAT Viewer?action=UPDATE&amp;creator=factset&amp;DYN_ARGS=TRUE&amp;DOC_NAME=FAT:FQL_AUDITING_CLIENT_TEMPLATE.FAT&amp;display_string=Audit&amp;VAR:KEY=WFKZAJIHSZ&amp;VAR:QUERY=RkZfRU5UUlBSX1ZBTF9EQUlMWSg0MDA5NSk=&amp;WINDOW=FIRST_POPUP&amp;HEIGHT=450&amp;WIDTH=450&amp;START_MA","XIMIZED=FALSE&amp;VAR:CALENDAR=US&amp;VAR:SYMBOL=H&amp;VAR:INDEX=0"}</definedName>
    <definedName name="_2671__FDSAUDITLINK__" localSheetId="2">{"fdsup://directions/FAT Viewer?action=UPDATE&amp;creator=factset&amp;DYN_ARGS=TRUE&amp;DOC_NAME=FAT:FQL_AUDITING_CLIENT_TEMPLATE.FAT&amp;display_string=Audit&amp;VAR:KEY=PMBWJSNYR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TU&amp;VAR:INDEX=0"}</definedName>
    <definedName name="_2671__FDSAUDITLINK__" hidden="1">{"fdsup://directions/FAT Viewer?action=UPDATE&amp;creator=factset&amp;DYN_ARGS=TRUE&amp;DOC_NAME=FAT:FQL_AUDITING_CLIENT_TEMPLATE.FAT&amp;display_string=Audit&amp;VAR:KEY=QNOVCZEFUZ&amp;VAR:QUERY=RkZfRU5UUlBSX1ZBTF9EQUlMWSg0MDA5NSk=&amp;WINDOW=FIRST_POPUP&amp;HEIGHT=450&amp;WIDTH=450&amp;START_MA","XIMIZED=FALSE&amp;VAR:CALENDAR=US&amp;VAR:SYMBOL=HOT&amp;VAR:INDEX=0"}</definedName>
    <definedName name="_2672__FDSAUDITLINK__" localSheetId="2">{"fdsup://Directions/FactSet Auditing Viewer?action=AUDIT_VALUE&amp;DB=129&amp;ID1=87405410&amp;VALUEID=02001&amp;SDATE=201003&amp;PERIODTYPE=QTR_STD&amp;window=popup_no_bar&amp;width=385&amp;height=120&amp;START_MAXIMIZED=FALSE&amp;creator=factset&amp;display_string=Audit"}</definedName>
    <definedName name="_2672__FDSAUDITLINK__" hidden="1">{"fdsup://directions/FAT Viewer?action=UPDATE&amp;creator=factset&amp;DYN_ARGS=TRUE&amp;DOC_NAME=FAT:FQL_AUDITING_CLIENT_TEMPLATE.FAT&amp;display_string=Audit&amp;VAR:KEY=UFQVQZQTWH&amp;VAR:QUERY=RkZfRU5UUlBSX1ZBTF9EQUlMWSg0MDA5NSk=&amp;WINDOW=FIRST_POPUP&amp;HEIGHT=450&amp;WIDTH=450&amp;START_MA","XIMIZED=FALSE&amp;VAR:CALENDAR=US&amp;VAR:SYMBOL=585284&amp;VAR:INDEX=0"}</definedName>
    <definedName name="_2673__FDSAUDITLINK__" localSheetId="2">{"fdsup://Directions/FactSet Auditing Viewer?action=AUDIT_VALUE&amp;DB=129&amp;ID1=00724F10&amp;VALUEID=02001&amp;SDATE=201003&amp;PERIODTYPE=QTR_STD&amp;window=popup_no_bar&amp;width=385&amp;height=120&amp;START_MAXIMIZED=FALSE&amp;creator=factset&amp;display_string=Audit"}</definedName>
    <definedName name="_2673__FDSAUDITLINK__" hidden="1">{"fdsup://directions/FAT Viewer?action=UPDATE&amp;creator=factset&amp;DYN_ARGS=TRUE&amp;DOC_NAME=FAT:FQL_AUDITING_CLIENT_TEMPLATE.FAT&amp;display_string=Audit&amp;VAR:KEY=AHEZOHAJUD&amp;VAR:QUERY=RkZfRU5UUlBSX1ZBTF9EQUlMWSg0MDA5NSk=&amp;WINDOW=FIRST_POPUP&amp;HEIGHT=450&amp;WIDTH=450&amp;START_MA","XIMIZED=FALSE&amp;VAR:CALENDAR=US&amp;VAR:SYMBOL=MAR&amp;VAR:INDEX=0"}</definedName>
    <definedName name="_2674__FDSAUDITLINK__" localSheetId="2">{"fdsup://directions/FAT Viewer?action=UPDATE&amp;creator=factset&amp;DYN_ARGS=TRUE&amp;DOC_NAME=FAT:FQL_AUDITING_CLIENT_TEMPLATE.FAT&amp;display_string=Audit&amp;VAR:KEY=HARELIHOTY&amp;VAR:QUERY=KEZTTF9ORVRfSU5DKE5PVyxOT1csRlNBLCxVU0QpQEZGX05FVF9JTkMoTFRNUywwLCwsLFVTRCkp&amp;WINDOW=F","IRST_POPUP&amp;HEIGHT=450&amp;WIDTH=450&amp;START_MAXIMIZED=FALSE&amp;VAR:CALENDAR=US&amp;VAR:SYMBOL=ERTS&amp;VAR:INDEX=0"}</definedName>
    <definedName name="_2674__FDSAUDITLINK__" hidden="1">{"fdsup://directions/FAT Viewer?action=UPDATE&amp;creator=factset&amp;DYN_ARGS=TRUE&amp;DOC_NAME=FAT:FQL_AUDITING_CLIENT_TEMPLATE.FAT&amp;display_string=Audit&amp;VAR:KEY=YTSFUHOHAT&amp;VAR:QUERY=RkZfRU5UUlBSX1ZBTF9EQUlMWSg0MDA5NSk=&amp;WINDOW=FIRST_POPUP&amp;HEIGHT=450&amp;WIDTH=450&amp;START_MA","XIMIZED=FALSE&amp;VAR:CALENDAR=US&amp;VAR:SYMBOL=CHH&amp;VAR:INDEX=0"}</definedName>
    <definedName name="_2675__FDSAUDITLINK__" localSheetId="2">{"fdsup://Directions/FactSet Auditing Viewer?action=AUDIT_VALUE&amp;DB=129&amp;ID1=46120210&amp;VALUEID=02001&amp;SDATE=201004&amp;PERIODTYPE=QTR_STD&amp;window=popup_no_bar&amp;width=385&amp;height=120&amp;START_MAXIMIZED=FALSE&amp;creator=factset&amp;display_string=Audit"}</definedName>
    <definedName name="_2675__FDSAUDITLINK__" hidden="1">{"fdsup://directions/FAT Viewer?action=UPDATE&amp;creator=factset&amp;DYN_ARGS=TRUE&amp;DOC_NAME=FAT:FQL_AUDITING_CLIENT_TEMPLATE.FAT&amp;display_string=Audit&amp;VAR:KEY=OVGJQFWBSJ&amp;VAR:QUERY=RkZfRU5UUlBSX1ZBTF9EQUlMWSg0MDA5NSk=&amp;WINDOW=FIRST_POPUP&amp;HEIGHT=450&amp;WIDTH=450&amp;START_MA","XIMIZED=FALSE&amp;VAR:CALENDAR=US&amp;VAR:SYMBOL=WYN&amp;VAR:INDEX=0"}</definedName>
    <definedName name="_2676__FDSAUDITLINK__" localSheetId="2">{"fdsup://directions/FAT Viewer?action=UPDATE&amp;creator=factset&amp;DYN_ARGS=TRUE&amp;DOC_NAME=FAT:FQL_AUDITING_CLIENT_TEMPLATE.FAT&amp;display_string=Audit&amp;VAR:KEY=PSFWVWJQTK&amp;VAR:QUERY=KEZTTF9ORVRfSU5DKE5PVyxOT1csRlNBLCxVU0QpQEZGX05FVF9JTkMoTFRNUywwLCwsLFVTRCkp&amp;WINDOW=F","IRST_POPUP&amp;HEIGHT=450&amp;WIDTH=450&amp;START_MAXIMIZED=FALSE&amp;VAR:CALENDAR=US&amp;VAR:SYMBOL=542989&amp;VAR:INDEX=0"}</definedName>
    <definedName name="_2676__FDSAUDITLINK__" hidden="1">{"fdsup://directions/FAT Viewer?action=UPDATE&amp;creator=factset&amp;DYN_ARGS=TRUE&amp;DOC_NAME=FAT:FQL_AUDITING_CLIENT_TEMPLATE.FAT&amp;display_string=Audit&amp;VAR:KEY=AJQNULKLSV&amp;VAR:QUERY=RkZfRU5UUlBSX1ZBTF9EQUlMWSg0MDA5NCk=&amp;WINDOW=FIRST_POPUP&amp;HEIGHT=450&amp;WIDTH=450&amp;START_MA","XIMIZED=FALSE&amp;VAR:CALENDAR=US&amp;VAR:SYMBOL=H&amp;VAR:INDEX=0"}</definedName>
    <definedName name="_2677__FDSAUDITLINK__" localSheetId="2">{"fdsup://directions/FAT Viewer?action=UPDATE&amp;creator=factset&amp;DYN_ARGS=TRUE&amp;DOC_NAME=FAT:FQL_AUDITING_CLIENT_TEMPLATE.FAT&amp;display_string=Audit&amp;VAR:KEY=DQHGJMJAZI&amp;VAR:QUERY=KEZTTF9ORVRfSU5DKE5PVyxOT1csRlNBLCxVU0QpQEZGX05FVF9JTkMoTFRNUywwLCwsLFVTRCkp&amp;WINDOW=F","IRST_POPUP&amp;HEIGHT=450&amp;WIDTH=450&amp;START_MAXIMIZED=FALSE&amp;VAR:CALENDAR=US&amp;VAR:SYMBOL=ANTS&amp;VAR:INDEX=0"}</definedName>
    <definedName name="_2677__FDSAUDITLINK__" hidden="1">{"fdsup://directions/FAT Viewer?action=UPDATE&amp;creator=factset&amp;DYN_ARGS=TRUE&amp;DOC_NAME=FAT:FQL_AUDITING_CLIENT_TEMPLATE.FAT&amp;display_string=Audit&amp;VAR:KEY=QZWVKHSJEX&amp;VAR:QUERY=RkZfRU5UUlBSX1ZBTF9EQUlMWSg0MDA5NCk=&amp;WINDOW=FIRST_POPUP&amp;HEIGHT=450&amp;WIDTH=450&amp;START_MA","XIMIZED=FALSE&amp;VAR:CALENDAR=US&amp;VAR:SYMBOL=HOT&amp;VAR:INDEX=0"}</definedName>
    <definedName name="_2678__FDSAUDITLINK__" localSheetId="2">{"fdsup://directions/FAT Viewer?action=UPDATE&amp;creator=factset&amp;DYN_ARGS=TRUE&amp;DOC_NAME=FAT:FQL_AUDITING_CLIENT_TEMPLATE.FAT&amp;display_string=Audit&amp;VAR:KEY=RAJETIFGDG&amp;VAR:QUERY=KEZTTF9ORVRfSU5DKE5PVyxOT1csRlNBLCxVU0QpQEZGX05FVF9JTkMoTFRNUywwLCwsLFVTRCkp&amp;WINDOW=F","IRST_POPUP&amp;HEIGHT=450&amp;WIDTH=450&amp;START_MAXIMIZED=FALSE&amp;VAR:CALENDAR=US&amp;VAR:SYMBOL=557432&amp;VAR:INDEX=0"}</definedName>
    <definedName name="_2678__FDSAUDITLINK__" hidden="1">{"fdsup://directions/FAT Viewer?action=UPDATE&amp;creator=factset&amp;DYN_ARGS=TRUE&amp;DOC_NAME=FAT:FQL_AUDITING_CLIENT_TEMPLATE.FAT&amp;display_string=Audit&amp;VAR:KEY=ETGTMJYDQL&amp;VAR:QUERY=RkZfRU5UUlBSX1ZBTF9EQUlMWSg0MDA5NCk=&amp;WINDOW=FIRST_POPUP&amp;HEIGHT=450&amp;WIDTH=450&amp;START_MA","XIMIZED=FALSE&amp;VAR:CALENDAR=US&amp;VAR:SYMBOL=585284&amp;VAR:INDEX=0"}</definedName>
    <definedName name="_2679__FDSAUDITLINK__" localSheetId="2">{"fdsup://directions/FAT Viewer?action=UPDATE&amp;creator=factset&amp;DYN_ARGS=TRUE&amp;DOC_NAME=FAT:FQL_AUDITING_CLIENT_TEMPLATE.FAT&amp;display_string=Audit&amp;VAR:KEY=DINULKHKVW&amp;VAR:QUERY=KEZTTF9ORVRfSU5DKE5PVyxOT1csRlNBLCxVU0QpQEZGX05FVF9JTkMoTFRNUywwLCwsLFVTRCkp&amp;WINDOW=F","IRST_POPUP&amp;HEIGHT=450&amp;WIDTH=450&amp;START_MAXIMIZED=FALSE&amp;VAR:CALENDAR=US&amp;VAR:SYMBOL=PVSW&amp;VAR:INDEX=0"}</definedName>
    <definedName name="_2679__FDSAUDITLINK__" hidden="1">{"fdsup://directions/FAT Viewer?action=UPDATE&amp;creator=factset&amp;DYN_ARGS=TRUE&amp;DOC_NAME=FAT:FQL_AUDITING_CLIENT_TEMPLATE.FAT&amp;display_string=Audit&amp;VAR:KEY=QHEVYTUVEB&amp;VAR:QUERY=RkZfRU5UUlBSX1ZBTF9EQUlMWSg0MDA5NCk=&amp;WINDOW=FIRST_POPUP&amp;HEIGHT=450&amp;WIDTH=450&amp;START_MA","XIMIZED=FALSE&amp;VAR:CALENDAR=US&amp;VAR:SYMBOL=MAR&amp;VAR:INDEX=0"}</definedName>
    <definedName name="_268__________________123Graph_DCHART_2" hidden="1">#REF!</definedName>
    <definedName name="_268_______________123Graph_DCHART_1" hidden="1">#REF!</definedName>
    <definedName name="_268____123Graph_CCHART_8" hidden="1">#REF!</definedName>
    <definedName name="_268___123Graph_CCHART_8" hidden="1">#REF!</definedName>
    <definedName name="_268___123Graph_DCHART_1" hidden="1">#REF!</definedName>
    <definedName name="_268__FDSAUDITLINK__" localSheetId="2" hidden="1">{"fdsup://Directions/FactSet Auditing Viewer?action=AUDIT_VALUE&amp;DB=129&amp;ID1=53932010&amp;VALUEID=02999&amp;SDATE=201004&amp;PERIODTYPE=QTR_STD&amp;SCFT=3&amp;window=popup_no_bar&amp;width=385&amp;height=120&amp;START_MAXIMIZED=FALSE&amp;creator=factset&amp;display_string=Audit"}</definedName>
    <definedName name="_268__FDSAUDITLINK__" hidden="1">{"fdsup://directions/FAT Viewer?action=UPDATE&amp;creator=factset&amp;DYN_ARGS=TRUE&amp;DOC_NAME=FAT:FQL_AUDITING_CLIENT_TEMPLATE.FAT&amp;display_string=Audit&amp;VAR:KEY=ALYBQPMZOF&amp;VAR:QUERY=KEZGX0VCSVREQV9PUEVSKExUTVMsNDA3MjQsLCxSUCxVU0QpQEZGX0VCSVREQV9PUEVSKExUTVNfU0VNSSw0M","DcyNCwsLFJQLFVTRCkp&amp;WINDOW=FIRST_POPUP&amp;HEIGHT=450&amp;WIDTH=450&amp;START_MAXIMIZED=FALSE&amp;VAR:CALENDAR=US&amp;VAR:SYMBOL=INFA&amp;VAR:INDEX=0"}</definedName>
    <definedName name="_268__FDSAUDITLINK___1" localSheetId="2" hidden="1">{"fdsup://directions/FAT Viewer?action=UPDATE&amp;creator=factset&amp;DYN_ARGS=TRUE&amp;DOC_NAME=FAT:FQL_AUDITING_CLIENT_TEMPLATE.FAT&amp;display_string=Audit&amp;VAR:KEY=ALYBQPMZOF&amp;VAR:QUERY=KEZGX0VCSVREQV9PUEVSKExUTVMsNDA3MjQsLCxSUCxVU0QpQEZGX0VCSVREQV9PUEVSKExUTVNfU0VNSSw0M","DcyNCwsLFJQLFVTRCkp&amp;WINDOW=FIRST_POPUP&amp;HEIGHT=450&amp;WIDTH=450&amp;START_MAXIMIZED=FALSE&amp;VAR:CALENDAR=US&amp;VAR:SYMBOL=INFA&amp;VAR:INDEX=0"}</definedName>
    <definedName name="_268__FDSAUDITLINK___1" hidden="1">{"fdsup://directions/FAT Viewer?action=UPDATE&amp;creator=factset&amp;DYN_ARGS=TRUE&amp;DOC_NAME=FAT:FQL_AUDITING_CLIENT_TEMPLATE.FAT&amp;display_string=Audit&amp;VAR:KEY=ALYBQPMZOF&amp;VAR:QUERY=KEZGX0VCSVREQV9PUEVSKExUTVMsNDA3MjQsLCxSUCxVU0QpQEZGX0VCSVREQV9PUEVSKExUTVNfU0VNSSw0M","DcyNCwsLFJQLFVTRCkp&amp;WINDOW=FIRST_POPUP&amp;HEIGHT=450&amp;WIDTH=450&amp;START_MAXIMIZED=FALSE&amp;VAR:CALENDAR=US&amp;VAR:SYMBOL=INFA&amp;VAR:INDEX=0"}</definedName>
    <definedName name="_2680__FDSAUDITLINK__" localSheetId="2">{"fdsup://directions/FAT Viewer?action=UPDATE&amp;creator=factset&amp;DYN_ARGS=TRUE&amp;DOC_NAME=FAT:FQL_AUDITING_CLIENT_TEMPLATE.FAT&amp;display_string=Audit&amp;VAR:KEY=VEFQNKFKVI&amp;VAR:QUERY=KEZTTF9ORVRfSU5DKE5PVyxOT1csRlNBLCxVU0QpQEZGX05FVF9JTkMoTFRNUywwLCwsLFVTRCkp&amp;WINDOW=F","IRST_POPUP&amp;HEIGHT=450&amp;WIDTH=450&amp;START_MAXIMIZED=FALSE&amp;VAR:CALENDAR=US&amp;VAR:SYMBOL=ULCM&amp;VAR:INDEX=0"}</definedName>
    <definedName name="_2680__FDSAUDITLINK__" hidden="1">{"fdsup://directions/FAT Viewer?action=UPDATE&amp;creator=factset&amp;DYN_ARGS=TRUE&amp;DOC_NAME=FAT:FQL_AUDITING_CLIENT_TEMPLATE.FAT&amp;display_string=Audit&amp;VAR:KEY=OZKDEVCHYD&amp;VAR:QUERY=RkZfRU5UUlBSX1ZBTF9EQUlMWSg0MDA5NCk=&amp;WINDOW=FIRST_POPUP&amp;HEIGHT=450&amp;WIDTH=450&amp;START_MA","XIMIZED=FALSE&amp;VAR:CALENDAR=US&amp;VAR:SYMBOL=CHH&amp;VAR:INDEX=0"}</definedName>
    <definedName name="_2681__FDSAUDITLINK__" localSheetId="2">{"fdsup://directions/FAT Viewer?action=UPDATE&amp;creator=factset&amp;DYN_ARGS=TRUE&amp;DOC_NAME=FAT:FQL_AUDITING_CLIENT_TEMPLATE.FAT&amp;display_string=Audit&amp;VAR:KEY=VYDMREBYZC&amp;VAR:QUERY=KEZTTF9ORVRfSU5DKE5PVyxOT1csRlNBLCxVU0QpQEZGX05FVF9JTkMoTFRNUywwLCwsLFVTRCkp&amp;WINDOW=F","IRST_POPUP&amp;HEIGHT=450&amp;WIDTH=450&amp;START_MAXIMIZED=FALSE&amp;VAR:CALENDAR=US&amp;VAR:SYMBOL=TIGR&amp;VAR:INDEX=0"}</definedName>
    <definedName name="_2681__FDSAUDITLINK__" hidden="1">{"fdsup://directions/FAT Viewer?action=UPDATE&amp;creator=factset&amp;DYN_ARGS=TRUE&amp;DOC_NAME=FAT:FQL_AUDITING_CLIENT_TEMPLATE.FAT&amp;display_string=Audit&amp;VAR:KEY=QVUPELSFMZ&amp;VAR:QUERY=RkZfRU5UUlBSX1ZBTF9EQUlMWSg0MDA5NCk=&amp;WINDOW=FIRST_POPUP&amp;HEIGHT=450&amp;WIDTH=450&amp;START_MA","XIMIZED=FALSE&amp;VAR:CALENDAR=US&amp;VAR:SYMBOL=WYN&amp;VAR:INDEX=0"}</definedName>
    <definedName name="_2682__FDSAUDITLINK__" localSheetId="2">{"fdsup://directions/FAT Viewer?action=UPDATE&amp;creator=factset&amp;DYN_ARGS=TRUE&amp;DOC_NAME=FAT:FQL_AUDITING_CLIENT_TEMPLATE.FAT&amp;display_string=Audit&amp;VAR:KEY=JCBYFYBWVU&amp;VAR:QUERY=KEZTTF9ORVRfSU5DKE5PVyxOT1csRlNBLCxVU0QpQEZGX05FVF9JTkMoTFRNUywwLCwsLFVTRCkp&amp;WINDOW=F","IRST_POPUP&amp;HEIGHT=450&amp;WIDTH=450&amp;START_MAXIMIZED=FALSE&amp;VAR:CALENDAR=US&amp;VAR:SYMBOL=MGIC&amp;VAR:INDEX=0"}</definedName>
    <definedName name="_2682__FDSAUDITLINK__" hidden="1">{"fdsup://directions/FAT Viewer?action=UPDATE&amp;creator=factset&amp;DYN_ARGS=TRUE&amp;DOC_NAME=FAT:FQL_AUDITING_CLIENT_TEMPLATE.FAT&amp;display_string=Audit&amp;VAR:KEY=CDMRQXCJWR&amp;VAR:QUERY=RkZfRU5UUlBSX1ZBTF9EQUlMWSg0MDA5Myk=&amp;WINDOW=FIRST_POPUP&amp;HEIGHT=450&amp;WIDTH=450&amp;START_MA","XIMIZED=FALSE&amp;VAR:CALENDAR=US&amp;VAR:SYMBOL=H&amp;VAR:INDEX=0"}</definedName>
    <definedName name="_2683__FDSAUDITLINK__" localSheetId="2">{"fdsup://directions/FAT Viewer?action=UPDATE&amp;creator=factset&amp;DYN_ARGS=TRUE&amp;DOC_NAME=FAT:FQL_AUDITING_CLIENT_TEMPLATE.FAT&amp;display_string=Audit&amp;VAR:KEY=JQZILWBWJO&amp;VAR:QUERY=KEZTTF9ORVRfSU5DKE5PVyxOT1csRlNBLCxVU0QpQEZGX05FVF9JTkMoTFRNUywwLCwsLFVTRCkp&amp;WINDOW=F","IRST_POPUP&amp;HEIGHT=450&amp;WIDTH=450&amp;START_MAXIMIZED=FALSE&amp;VAR:CALENDAR=US&amp;VAR:SYMBOL=PRFT&amp;VAR:INDEX=0"}</definedName>
    <definedName name="_2683__FDSAUDITLINK__" hidden="1">{"fdsup://directions/FAT Viewer?action=UPDATE&amp;creator=factset&amp;DYN_ARGS=TRUE&amp;DOC_NAME=FAT:FQL_AUDITING_CLIENT_TEMPLATE.FAT&amp;display_string=Audit&amp;VAR:KEY=EVCFONIXUX&amp;VAR:QUERY=RkZfRU5UUlBSX1ZBTF9EQUlMWSg0MDA5Myk=&amp;WINDOW=FIRST_POPUP&amp;HEIGHT=450&amp;WIDTH=450&amp;START_MA","XIMIZED=FALSE&amp;VAR:CALENDAR=US&amp;VAR:SYMBOL=HOT&amp;VAR:INDEX=0"}</definedName>
    <definedName name="_2684__FDSAUDITLINK__" localSheetId="2">{"fdsup://directions/FAT Viewer?action=UPDATE&amp;creator=factset&amp;DYN_ARGS=TRUE&amp;DOC_NAME=FAT:FQL_AUDITING_CLIENT_TEMPLATE.FAT&amp;display_string=Audit&amp;VAR:KEY=FSDGRCPSJW&amp;VAR:QUERY=KEZTTF9ORVRfSU5DKE5PVyxOT1csRlNBLCxVU0QpQEZGX05FVF9JTkMoTFRNUywwLCwsLFVTRCkp&amp;WINDOW=F","IRST_POPUP&amp;HEIGHT=450&amp;WIDTH=450&amp;START_MAXIMIZED=FALSE&amp;VAR:CALENDAR=US&amp;VAR:SYMBOL=599732&amp;VAR:INDEX=0"}</definedName>
    <definedName name="_2684__FDSAUDITLINK__" hidden="1">{"fdsup://directions/FAT Viewer?action=UPDATE&amp;creator=factset&amp;DYN_ARGS=TRUE&amp;DOC_NAME=FAT:FQL_AUDITING_CLIENT_TEMPLATE.FAT&amp;display_string=Audit&amp;VAR:KEY=ELQVULKZSF&amp;VAR:QUERY=RkZfRU5UUlBSX1ZBTF9EQUlMWSg0MDA5Myk=&amp;WINDOW=FIRST_POPUP&amp;HEIGHT=450&amp;WIDTH=450&amp;START_MA","XIMIZED=FALSE&amp;VAR:CALENDAR=US&amp;VAR:SYMBOL=585284&amp;VAR:INDEX=0"}</definedName>
    <definedName name="_2685__FDSAUDITLINK__" localSheetId="2">{"fdsup://directions/FAT Viewer?action=UPDATE&amp;creator=factset&amp;DYN_ARGS=TRUE&amp;DOC_NAME=FAT:FQL_AUDITING_CLIENT_TEMPLATE.FAT&amp;display_string=Audit&amp;VAR:KEY=PUDWDWVQNY&amp;VAR:QUERY=KEZTTF9ORVRfSU5DKE5PVyxOT1csRlNBLCxVU0QpQEZGX05FVF9JTkMoTFRNUywwLCwsLFVTRCkp&amp;WINDOW=F","IRST_POPUP&amp;HEIGHT=450&amp;WIDTH=450&amp;START_MAXIMIZED=FALSE&amp;VAR:CALENDAR=US&amp;VAR:SYMBOL=OPNT&amp;VAR:INDEX=0"}</definedName>
    <definedName name="_2685__FDSAUDITLINK__" hidden="1">{"fdsup://directions/FAT Viewer?action=UPDATE&amp;creator=factset&amp;DYN_ARGS=TRUE&amp;DOC_NAME=FAT:FQL_AUDITING_CLIENT_TEMPLATE.FAT&amp;display_string=Audit&amp;VAR:KEY=IPSVEXYDMR&amp;VAR:QUERY=RkZfRU5UUlBSX1ZBTF9EQUlMWSg0MDA5Myk=&amp;WINDOW=FIRST_POPUP&amp;HEIGHT=450&amp;WIDTH=450&amp;START_MA","XIMIZED=FALSE&amp;VAR:CALENDAR=US&amp;VAR:SYMBOL=MAR&amp;VAR:INDEX=0"}</definedName>
    <definedName name="_2686__FDSAUDITLINK__" localSheetId="2">{"fdsup://directions/FAT Viewer?action=UPDATE&amp;creator=factset&amp;DYN_ARGS=TRUE&amp;DOC_NAME=FAT:FQL_AUDITING_CLIENT_TEMPLATE.FAT&amp;display_string=Audit&amp;VAR:KEY=NUXKVILMFY&amp;VAR:QUERY=KEZTTF9ORVRfSU5DKE5PVyxOT1csRlNBLCxVU0QpQEZGX05FVF9JTkMoTFRNUywwLCwsLFVTRCkp&amp;WINDOW=F","IRST_POPUP&amp;HEIGHT=450&amp;WIDTH=450&amp;START_MAXIMIZED=FALSE&amp;VAR:CALENDAR=US&amp;VAR:SYMBOL=LOGM&amp;VAR:INDEX=0"}</definedName>
    <definedName name="_2686__FDSAUDITLINK__" hidden="1">{"fdsup://directions/FAT Viewer?action=UPDATE&amp;creator=factset&amp;DYN_ARGS=TRUE&amp;DOC_NAME=FAT:FQL_AUDITING_CLIENT_TEMPLATE.FAT&amp;display_string=Audit&amp;VAR:KEY=CNUNSZADGX&amp;VAR:QUERY=RkZfRU5UUlBSX1ZBTF9EQUlMWSg0MDA5Myk=&amp;WINDOW=FIRST_POPUP&amp;HEIGHT=450&amp;WIDTH=450&amp;START_MA","XIMIZED=FALSE&amp;VAR:CALENDAR=US&amp;VAR:SYMBOL=CHH&amp;VAR:INDEX=0"}</definedName>
    <definedName name="_2687__FDSAUDITLINK__" localSheetId="2">{"fdsup://directions/FAT Viewer?action=UPDATE&amp;creator=factset&amp;DYN_ARGS=TRUE&amp;DOC_NAME=FAT:FQL_AUDITING_CLIENT_TEMPLATE.FAT&amp;display_string=Audit&amp;VAR:KEY=HYBGRWRINI&amp;VAR:QUERY=KEZTTF9ORVRfSU5DKE5PVyxOT1csRlNBLCxVU0QpQEZGX05FVF9JTkMoTFRNUywwLCwsLFVTRCkp&amp;WINDOW=F","IRST_POPUP&amp;HEIGHT=450&amp;WIDTH=450&amp;START_MAXIMIZED=FALSE&amp;VAR:CALENDAR=US&amp;VAR:SYMBOL=NTCT&amp;VAR:INDEX=0"}</definedName>
    <definedName name="_2687__FDSAUDITLINK__" hidden="1">{"fdsup://directions/FAT Viewer?action=UPDATE&amp;creator=factset&amp;DYN_ARGS=TRUE&amp;DOC_NAME=FAT:FQL_AUDITING_CLIENT_TEMPLATE.FAT&amp;display_string=Audit&amp;VAR:KEY=CDWRYDETEZ&amp;VAR:QUERY=RkZfRU5UUlBSX1ZBTF9EQUlMWSg0MDA5Myk=&amp;WINDOW=FIRST_POPUP&amp;HEIGHT=450&amp;WIDTH=450&amp;START_MA","XIMIZED=FALSE&amp;VAR:CALENDAR=US&amp;VAR:SYMBOL=WYN&amp;VAR:INDEX=0"}</definedName>
    <definedName name="_2688__FDSAUDITLINK__" localSheetId="2">{"fdsup://directions/FAT Viewer?action=UPDATE&amp;creator=factset&amp;DYN_ARGS=TRUE&amp;DOC_NAME=FAT:FQL_AUDITING_CLIENT_TEMPLATE.FAT&amp;display_string=Audit&amp;VAR:KEY=BCHMXIRUTE&amp;VAR:QUERY=KEZTTF9ORVRfSU5DKE5PVyxOT1csRlNBLCxVU0QpQEZGX05FVF9JTkMoTFRNUywwLCwsLFVTRCkp&amp;WINDOW=F","IRST_POPUP&amp;HEIGHT=450&amp;WIDTH=450&amp;START_MAXIMIZED=FALSE&amp;VAR:CALENDAR=US&amp;VAR:SYMBOL=PEGA&amp;VAR:INDEX=0"}</definedName>
    <definedName name="_2688__FDSAUDITLINK__" hidden="1">{"fdsup://directions/FAT Viewer?action=UPDATE&amp;creator=factset&amp;DYN_ARGS=TRUE&amp;DOC_NAME=FAT:FQL_AUDITING_CLIENT_TEMPLATE.FAT&amp;display_string=Audit&amp;VAR:KEY=AVWFSTOXYT&amp;VAR:QUERY=RkZfRU5UUlBSX1ZBTF9EQUlMWSg0MDA5Mik=&amp;WINDOW=FIRST_POPUP&amp;HEIGHT=450&amp;WIDTH=450&amp;START_MA","XIMIZED=FALSE&amp;VAR:CALENDAR=US&amp;VAR:SYMBOL=H&amp;VAR:INDEX=0"}</definedName>
    <definedName name="_2689__FDSAUDITLINK__" localSheetId="2">{"fdsup://directions/FAT Viewer?action=UPDATE&amp;creator=factset&amp;DYN_ARGS=TRUE&amp;DOC_NAME=FAT:FQL_AUDITING_CLIENT_TEMPLATE.FAT&amp;display_string=Audit&amp;VAR:KEY=BODCNIFGDW&amp;VAR:QUERY=KEZTTF9ORVRfSU5DKE5PVyxOT1csRlNBLCxVU0QpQEZGX05FVF9JTkMoTFRNUywwLCwsLFVTRCkp&amp;WINDOW=F","IRST_POPUP&amp;HEIGHT=450&amp;WIDTH=450&amp;START_MAXIMIZED=FALSE&amp;VAR:CALENDAR=US&amp;VAR:SYMBOL=SWI&amp;VAR:INDEX=0"}</definedName>
    <definedName name="_2689__FDSAUDITLINK__" hidden="1">{"fdsup://directions/FAT Viewer?action=UPDATE&amp;creator=factset&amp;DYN_ARGS=TRUE&amp;DOC_NAME=FAT:FQL_AUDITING_CLIENT_TEMPLATE.FAT&amp;display_string=Audit&amp;VAR:KEY=SZCFIDQBQL&amp;VAR:QUERY=RkZfRU5UUlBSX1ZBTF9EQUlMWSg0MDA5Mik=&amp;WINDOW=FIRST_POPUP&amp;HEIGHT=450&amp;WIDTH=450&amp;START_MA","XIMIZED=FALSE&amp;VAR:CALENDAR=US&amp;VAR:SYMBOL=HOT&amp;VAR:INDEX=0"}</definedName>
    <definedName name="_269__________________123Graph_DCHART_3" hidden="1">#REF!</definedName>
    <definedName name="_269_______________123Graph_DCHART_2" hidden="1">#REF!</definedName>
    <definedName name="_269____123Graph_DCHART_1" hidden="1">#REF!</definedName>
    <definedName name="_269___123Graph_DCHART_1" hidden="1">#REF!</definedName>
    <definedName name="_269___123Graph_DCHART_2" hidden="1">#REF!</definedName>
    <definedName name="_269__FDSAUDITLINK__" localSheetId="2" hidden="1">{"fdsup://Directions/FactSet Auditing Viewer?action=AUDIT_VALUE&amp;DB=129&amp;ID1=53932010&amp;VALUEID=02501&amp;SDATE=2008&amp;PERIODTYPE=ANN_STD&amp;SCFT=3&amp;window=popup_no_bar&amp;width=385&amp;height=120&amp;START_MAXIMIZED=FALSE&amp;creator=factset&amp;display_string=Audit"}</definedName>
    <definedName name="_269__FDSAUDITLINK__" hidden="1">{"fdsup://directions/FAT Viewer?action=UPDATE&amp;creator=factset&amp;DYN_ARGS=TRUE&amp;DOC_NAME=FAT:FQL_AUDITING_CLIENT_TEMPLATE.FAT&amp;display_string=Audit&amp;VAR:KEY=URUPUNCZMV&amp;VAR:QUERY=KEZGX0dST1NTX0lOQyhMVE1TLDQwNzI0LCwsUlAsVVNEKUBGRl9HUk9TU19JTkMoTFRNU19TRU1JLDQwNzI0L","CwsUlAsVVNEKSk=&amp;WINDOW=FIRST_POPUP&amp;HEIGHT=450&amp;WIDTH=450&amp;START_MAXIMIZED=FALSE&amp;VAR:CALENDAR=US&amp;VAR:SYMBOL=INFA&amp;VAR:INDEX=0"}</definedName>
    <definedName name="_269__FDSAUDITLINK___1" localSheetId="2" hidden="1">{"fdsup://directions/FAT Viewer?action=UPDATE&amp;creator=factset&amp;DYN_ARGS=TRUE&amp;DOC_NAME=FAT:FQL_AUDITING_CLIENT_TEMPLATE.FAT&amp;display_string=Audit&amp;VAR:KEY=URUPUNCZMV&amp;VAR:QUERY=KEZGX0dST1NTX0lOQyhMVE1TLDQwNzI0LCwsUlAsVVNEKUBGRl9HUk9TU19JTkMoTFRNU19TRU1JLDQwNzI0L","CwsUlAsVVNEKSk=&amp;WINDOW=FIRST_POPUP&amp;HEIGHT=450&amp;WIDTH=450&amp;START_MAXIMIZED=FALSE&amp;VAR:CALENDAR=US&amp;VAR:SYMBOL=INFA&amp;VAR:INDEX=0"}</definedName>
    <definedName name="_269__FDSAUDITLINK___1" hidden="1">{"fdsup://directions/FAT Viewer?action=UPDATE&amp;creator=factset&amp;DYN_ARGS=TRUE&amp;DOC_NAME=FAT:FQL_AUDITING_CLIENT_TEMPLATE.FAT&amp;display_string=Audit&amp;VAR:KEY=URUPUNCZMV&amp;VAR:QUERY=KEZGX0dST1NTX0lOQyhMVE1TLDQwNzI0LCwsUlAsVVNEKUBGRl9HUk9TU19JTkMoTFRNU19TRU1JLDQwNzI0L","CwsUlAsVVNEKSk=&amp;WINDOW=FIRST_POPUP&amp;HEIGHT=450&amp;WIDTH=450&amp;START_MAXIMIZED=FALSE&amp;VAR:CALENDAR=US&amp;VAR:SYMBOL=INFA&amp;VAR:INDEX=0"}</definedName>
    <definedName name="_2690__FDSAUDITLINK__" localSheetId="2">{"fdsup://directions/FAT Viewer?action=UPDATE&amp;creator=factset&amp;DYN_ARGS=TRUE&amp;DOC_NAME=FAT:FQL_AUDITING_CLIENT_TEMPLATE.FAT&amp;display_string=Audit&amp;VAR:KEY=FQRCNSTYZC&amp;VAR:QUERY=KEZTTF9ORVRfSU5DKE5PVyxOT1csRlNBLCxVU0QpQEZGX05FVF9JTkMoTFRNUywwLCwsLFVTRCkp&amp;WINDOW=F","IRST_POPUP&amp;HEIGHT=450&amp;WIDTH=450&amp;START_MAXIMIZED=FALSE&amp;VAR:CALENDAR=US&amp;VAR:SYMBOL=563361&amp;VAR:INDEX=0"}</definedName>
    <definedName name="_2690__FDSAUDITLINK__" hidden="1">{"fdsup://directions/FAT Viewer?action=UPDATE&amp;creator=factset&amp;DYN_ARGS=TRUE&amp;DOC_NAME=FAT:FQL_AUDITING_CLIENT_TEMPLATE.FAT&amp;display_string=Audit&amp;VAR:KEY=ULGHANSJGL&amp;VAR:QUERY=RkZfRU5UUlBSX1ZBTF9EQUlMWSg0MDA5Mik=&amp;WINDOW=FIRST_POPUP&amp;HEIGHT=450&amp;WIDTH=450&amp;START_MA","XIMIZED=FALSE&amp;VAR:CALENDAR=US&amp;VAR:SYMBOL=585284&amp;VAR:INDEX=0"}</definedName>
    <definedName name="_2691__FDSAUDITLINK__" localSheetId="2">{"fdsup://directions/FAT Viewer?action=UPDATE&amp;creator=factset&amp;DYN_ARGS=TRUE&amp;DOC_NAME=FAT:FQL_AUDITING_CLIENT_TEMPLATE.FAT&amp;display_string=Audit&amp;VAR:KEY=RIVQRGBUDE&amp;VAR:QUERY=KEZTTF9ORVRfSU5DKE5PVyxOT1csRlNBLCxVU0QpQEZGX05FVF9JTkMoTFRNUywwLCwsLFVTRCkp&amp;WINDOW=F","IRST_POPUP&amp;HEIGHT=450&amp;WIDTH=450&amp;START_MAXIMIZED=FALSE&amp;VAR:CALENDAR=US&amp;VAR:SYMBOL=PRGS&amp;VAR:INDEX=0"}</definedName>
    <definedName name="_2691__FDSAUDITLINK__" hidden="1">{"fdsup://directions/FAT Viewer?action=UPDATE&amp;creator=factset&amp;DYN_ARGS=TRUE&amp;DOC_NAME=FAT:FQL_AUDITING_CLIENT_TEMPLATE.FAT&amp;display_string=Audit&amp;VAR:KEY=GRARGNKJSF&amp;VAR:QUERY=RkZfRU5UUlBSX1ZBTF9EQUlMWSg0MDA5Mik=&amp;WINDOW=FIRST_POPUP&amp;HEIGHT=450&amp;WIDTH=450&amp;START_MA","XIMIZED=FALSE&amp;VAR:CALENDAR=US&amp;VAR:SYMBOL=MAR&amp;VAR:INDEX=0"}</definedName>
    <definedName name="_2692__FDSAUDITLINK__" localSheetId="2">{"fdsup://directions/FAT Viewer?action=UPDATE&amp;creator=factset&amp;DYN_ARGS=TRUE&amp;DOC_NAME=FAT:FQL_AUDITING_CLIENT_TEMPLATE.FAT&amp;display_string=Audit&amp;VAR:KEY=XETKNCFMFC&amp;VAR:QUERY=KEZTTF9ORVRfSU5DKE5PVyxOT1csRlNBLCxVU0QpQEZGX05FVF9JTkMoTFRNUywwLCwsLFVTRCkp&amp;WINDOW=F","IRST_POPUP&amp;HEIGHT=450&amp;WIDTH=450&amp;START_MAXIMIZED=FALSE&amp;VAR:CALENDAR=US&amp;VAR:SYMBOL=475513&amp;VAR:INDEX=0"}</definedName>
    <definedName name="_2692__FDSAUDITLINK__" hidden="1">{"fdsup://directions/FAT Viewer?action=UPDATE&amp;creator=factset&amp;DYN_ARGS=TRUE&amp;DOC_NAME=FAT:FQL_AUDITING_CLIENT_TEMPLATE.FAT&amp;display_string=Audit&amp;VAR:KEY=AFSBKTSBCB&amp;VAR:QUERY=RkZfRU5UUlBSX1ZBTF9EQUlMWSg0MDA5Mik=&amp;WINDOW=FIRST_POPUP&amp;HEIGHT=450&amp;WIDTH=450&amp;START_MA","XIMIZED=FALSE&amp;VAR:CALENDAR=US&amp;VAR:SYMBOL=CHH&amp;VAR:INDEX=0"}</definedName>
    <definedName name="_2693__FDSAUDITLINK__" localSheetId="2">{"fdsup://directions/FAT Viewer?action=UPDATE&amp;creator=factset&amp;DYN_ARGS=TRUE&amp;DOC_NAME=FAT:FQL_AUDITING_CLIENT_TEMPLATE.FAT&amp;display_string=Audit&amp;VAR:KEY=ZATETQLERW&amp;VAR:QUERY=KEZTTF9ORVRfSU5DKE5PVyxOT1csRlNBLCxVU0QpQEZGX05FVF9JTkMoTFRNUywwLCwsLFVTRCkp&amp;WINDOW=F","IRST_POPUP&amp;HEIGHT=450&amp;WIDTH=450&amp;START_MAXIMIZED=FALSE&amp;VAR:CALENDAR=US&amp;VAR:SYMBOL=BMC&amp;VAR:INDEX=0"}</definedName>
    <definedName name="_2693__FDSAUDITLINK__" hidden="1">{"fdsup://directions/FAT Viewer?action=UPDATE&amp;creator=factset&amp;DYN_ARGS=TRUE&amp;DOC_NAME=FAT:FQL_AUDITING_CLIENT_TEMPLATE.FAT&amp;display_string=Audit&amp;VAR:KEY=MBMVGVSFYH&amp;VAR:QUERY=RkZfRU5UUlBSX1ZBTF9EQUlMWSg0MDA5Mik=&amp;WINDOW=FIRST_POPUP&amp;HEIGHT=450&amp;WIDTH=450&amp;START_MA","XIMIZED=FALSE&amp;VAR:CALENDAR=US&amp;VAR:SYMBOL=WYN&amp;VAR:INDEX=0"}</definedName>
    <definedName name="_2694__FDSAUDITLINK__" localSheetId="2">{"fdsup://directions/FAT Viewer?action=UPDATE&amp;creator=factset&amp;DYN_ARGS=TRUE&amp;DOC_NAME=FAT:FQL_AUDITING_CLIENT_TEMPLATE.FAT&amp;display_string=Audit&amp;VAR:KEY=RSRCZCNSRA&amp;VAR:QUERY=KEZTTF9ORVRfSU5DKE5PVyxOT1csRlNBLCxVU0QpQEZGX05FVF9JTkMoTFRNUywwLCwsLFVTRCkp&amp;WINDOW=F","IRST_POPUP&amp;HEIGHT=450&amp;WIDTH=450&amp;START_MAXIMIZED=FALSE&amp;VAR:CALENDAR=US&amp;VAR:SYMBOL=CTXS&amp;VAR:INDEX=0"}</definedName>
    <definedName name="_2694__FDSAUDITLINK__" hidden="1">{"fdsup://directions/FAT Viewer?action=UPDATE&amp;creator=factset&amp;DYN_ARGS=TRUE&amp;DOC_NAME=FAT:FQL_AUDITING_CLIENT_TEMPLATE.FAT&amp;display_string=Audit&amp;VAR:KEY=CZMHIBWJSL&amp;VAR:QUERY=RkZfRU5UUlBSX1ZBTF9EQUlMWSg0MDA5MSk=&amp;WINDOW=FIRST_POPUP&amp;HEIGHT=450&amp;WIDTH=450&amp;START_MA","XIMIZED=FALSE&amp;VAR:CALENDAR=US&amp;VAR:SYMBOL=H&amp;VAR:INDEX=0"}</definedName>
    <definedName name="_2695__FDSAUDITLINK__" localSheetId="2">{"fdsup://directions/FAT Viewer?action=UPDATE&amp;creator=factset&amp;DYN_ARGS=TRUE&amp;DOC_NAME=FAT:FQL_AUDITING_CLIENT_TEMPLATE.FAT&amp;display_string=Audit&amp;VAR:KEY=BWXYPWFUHW&amp;VAR:QUERY=KEZTTF9ORVRfSU5DKE5PVyxOT1csRlNBLCxVU0QpQEZGX05FVF9JTkMoTFRNUywwLCwsLFVTRCkp&amp;WINDOW=F","IRST_POPUP&amp;HEIGHT=450&amp;WIDTH=450&amp;START_MAXIMIZED=FALSE&amp;VAR:CALENDAR=US&amp;VAR:SYMBOL=CA&amp;VAR:INDEX=0"}</definedName>
    <definedName name="_2695__FDSAUDITLINK__" hidden="1">{"fdsup://directions/FAT Viewer?action=UPDATE&amp;creator=factset&amp;DYN_ARGS=TRUE&amp;DOC_NAME=FAT:FQL_AUDITING_CLIENT_TEMPLATE.FAT&amp;display_string=Audit&amp;VAR:KEY=KRSRYHSTEX&amp;VAR:QUERY=RkZfRU5UUlBSX1ZBTF9EQUlMWSg0MDA5MSk=&amp;WINDOW=FIRST_POPUP&amp;HEIGHT=450&amp;WIDTH=450&amp;START_MA","XIMIZED=FALSE&amp;VAR:CALENDAR=US&amp;VAR:SYMBOL=HOT&amp;VAR:INDEX=0"}</definedName>
    <definedName name="_2696__FDSAUDITLINK__" localSheetId="2">{"fdsup://directions/FAT Viewer?action=UPDATE&amp;creator=factset&amp;DYN_ARGS=TRUE&amp;DOC_NAME=FAT:FQL_AUDITING_CLIENT_TEMPLATE.FAT&amp;display_string=Audit&amp;VAR:KEY=TSZQRWXKTA&amp;VAR:QUERY=KEZTTF9ORVRfSU5DKE5PVyxOT1csRlNBLCxVU0QpQEZGX05FVF9JTkMoTFRNUywwLCwsLFVTRCkp&amp;WINDOW=F","IRST_POPUP&amp;HEIGHT=450&amp;WIDTH=450&amp;START_MAXIMIZED=FALSE&amp;VAR:CALENDAR=US&amp;VAR:SYMBOL=NTAP&amp;VAR:INDEX=0"}</definedName>
    <definedName name="_2696__FDSAUDITLINK__" hidden="1">{"fdsup://directions/FAT Viewer?action=UPDATE&amp;creator=factset&amp;DYN_ARGS=TRUE&amp;DOC_NAME=FAT:FQL_AUDITING_CLIENT_TEMPLATE.FAT&amp;display_string=Audit&amp;VAR:KEY=OREVKHWHEN&amp;VAR:QUERY=RkZfRU5UUlBSX1ZBTF9EQUlMWSg0MDA5MSk=&amp;WINDOW=FIRST_POPUP&amp;HEIGHT=450&amp;WIDTH=450&amp;START_MA","XIMIZED=FALSE&amp;VAR:CALENDAR=US&amp;VAR:SYMBOL=585284&amp;VAR:INDEX=0"}</definedName>
    <definedName name="_2697__FDSAUDITLINK__" localSheetId="2">{"fdsup://directions/FAT Viewer?action=UPDATE&amp;creator=factset&amp;DYN_ARGS=TRUE&amp;DOC_NAME=FAT:FQL_AUDITING_CLIENT_TEMPLATE.FAT&amp;display_string=Audit&amp;VAR:KEY=JSDEZOZMJE&amp;VAR:QUERY=KEZTTF9ORVRfSU5DKE5PVyxOT1csRlNBLCxVU0QpQEZGX05FVF9JTkMoTFRNUywwLCwsLFVTRCkp&amp;WINDOW=F","IRST_POPUP&amp;HEIGHT=450&amp;WIDTH=450&amp;START_MAXIMIZED=FALSE&amp;VAR:CALENDAR=US&amp;VAR:SYMBOL=VMW&amp;VAR:INDEX=0"}</definedName>
    <definedName name="_2697__FDSAUDITLINK__" hidden="1">{"fdsup://directions/FAT Viewer?action=UPDATE&amp;creator=factset&amp;DYN_ARGS=TRUE&amp;DOC_NAME=FAT:FQL_AUDITING_CLIENT_TEMPLATE.FAT&amp;display_string=Audit&amp;VAR:KEY=GVIVOZOHUZ&amp;VAR:QUERY=RkZfRU5UUlBSX1ZBTF9EQUlMWSg0MDA5MSk=&amp;WINDOW=FIRST_POPUP&amp;HEIGHT=450&amp;WIDTH=450&amp;START_MA","XIMIZED=FALSE&amp;VAR:CALENDAR=US&amp;VAR:SYMBOL=MAR&amp;VAR:INDEX=0"}</definedName>
    <definedName name="_2698__FDSAUDITLINK__" localSheetId="2">{"fdsup://directions/FAT Viewer?action=UPDATE&amp;creator=factset&amp;DYN_ARGS=TRUE&amp;DOC_NAME=FAT:FQL_AUDITING_CLIENT_TEMPLATE.FAT&amp;display_string=Audit&amp;VAR:KEY=HYNGBMPO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542989&amp;VAR:INDEX=0"}</definedName>
    <definedName name="_2698__FDSAUDITLINK__" hidden="1">{"fdsup://directions/FAT Viewer?action=UPDATE&amp;creator=factset&amp;DYN_ARGS=TRUE&amp;DOC_NAME=FAT:FQL_AUDITING_CLIENT_TEMPLATE.FAT&amp;display_string=Audit&amp;VAR:KEY=CVYDATOZOL&amp;VAR:QUERY=RkZfRU5UUlBSX1ZBTF9EQUlMWSg0MDA5MSk=&amp;WINDOW=FIRST_POPUP&amp;HEIGHT=450&amp;WIDTH=450&amp;START_MA","XIMIZED=FALSE&amp;VAR:CALENDAR=US&amp;VAR:SYMBOL=CHH&amp;VAR:INDEX=0"}</definedName>
    <definedName name="_2699__FDSAUDITLINK__" localSheetId="2">{"fdsup://directions/FAT Viewer?action=UPDATE&amp;creator=factset&amp;DYN_ARGS=TRUE&amp;DOC_NAME=FAT:FQL_AUDITING_CLIENT_TEMPLATE.FAT&amp;display_string=Audit&amp;VAR:KEY=XYHEHGRM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SNT&amp;VAR:INDEX=0"}</definedName>
    <definedName name="_2699__FDSAUDITLINK__" hidden="1">{"fdsup://directions/FAT Viewer?action=UPDATE&amp;creator=factset&amp;DYN_ARGS=TRUE&amp;DOC_NAME=FAT:FQL_AUDITING_CLIENT_TEMPLATE.FAT&amp;display_string=Audit&amp;VAR:KEY=OLUZMVWZCD&amp;VAR:QUERY=RkZfRU5UUlBSX1ZBTF9EQUlMWSg0MDA5MSk=&amp;WINDOW=FIRST_POPUP&amp;HEIGHT=450&amp;WIDTH=450&amp;START_MA","XIMIZED=FALSE&amp;VAR:CALENDAR=US&amp;VAR:SYMBOL=WYN&amp;VAR:INDEX=0"}</definedName>
    <definedName name="_26ALA642C761" hidden="1">#N/A</definedName>
    <definedName name="_27_____________________123Graph_BCHART_7" hidden="1">#REF!</definedName>
    <definedName name="_27__________________123Graph_BCHART_7" hidden="1">#REF!</definedName>
    <definedName name="_27______123Graph_BCHART_6" hidden="1">#REF!</definedName>
    <definedName name="_27______123Graph_BCHART_7" hidden="1">#REF!</definedName>
    <definedName name="_27__123Graph_ACHART_2" hidden="1">#REF!</definedName>
    <definedName name="_27__123Graph_BCHART_1" hidden="1">#REF!</definedName>
    <definedName name="_27__123Graph_BCHART_29" hidden="1">#REF!</definedName>
    <definedName name="_27__123Graph_BCHART_4" hidden="1">#REF!</definedName>
    <definedName name="_27__123Graph_BCHART_7" hidden="1">#REF!</definedName>
    <definedName name="_27__123Graph_BCOMPAR_N" hidden="1">#REF!</definedName>
    <definedName name="_27__123Graph_BGROWTH_REVS_B" hidden="1">#REF!</definedName>
    <definedName name="_27__123Graph_C_Chart_1A" hidden="1">#REF!</definedName>
    <definedName name="_27__123Graph_CCHART_15" hidden="1">#REF!</definedName>
    <definedName name="_27__123Graph_CCHART_15A" hidden="1">#REF!</definedName>
    <definedName name="_27__123Graph_CChart_2I" hidden="1">#REF!</definedName>
    <definedName name="_27__123Graph_CCONTRACT_BY_B_U" hidden="1">#REF!</definedName>
    <definedName name="_27__123Graph_CWAGES_BY_B_U" hidden="1">#REF!</definedName>
    <definedName name="_27__123Graph_DCHART_3" hidden="1">#REF!</definedName>
    <definedName name="_27__123Graph_ECHART_6" hidden="1">#REF!</definedName>
    <definedName name="_27__123Graph_ECONTRACT_BY_B_U" hidden="1">#REF!</definedName>
    <definedName name="_27__123Graph_ESUPPLIES_BY_B_U" hidden="1">#REF!</definedName>
    <definedName name="_27__123Graph_EWAGES_BY_B_U" hidden="1">#REF!</definedName>
    <definedName name="_27__123Graph_FCHART_7" hidden="1">#REF!</definedName>
    <definedName name="_27__123Graph_FCONTRACT_BY_B_U" hidden="1">#REF!</definedName>
    <definedName name="_27__123Graph_FQRE_S_BY_CO." hidden="1">#REF!</definedName>
    <definedName name="_27__123Graph_XCHART_17" hidden="1">#REF!</definedName>
    <definedName name="_27__123Graph_XCHART_2" hidden="1">#REF!</definedName>
    <definedName name="_27__FDSAUDITLINK__" localSheetId="2" hidden="1">{"fdsup://directions/FAT Viewer?action=UPDATE&amp;creator=factset&amp;DYN_ARGS=TRUE&amp;DOC_NAME=FAT:FQL_AUDITING_CLIENT_TEMPLATE.FAT&amp;display_string=Audit&amp;VAR:KEY=AFQJINCDCR&amp;VAR:QUERY=RkZfRUJJVERBX0lCKCdRVFInLDM5ODEzKQ==&amp;WINDOW=FIRST_POPUP&amp;HEIGHT=450&amp;WIDTH=450&amp;START_MA","XIMIZED=FALSE&amp;VAR:CALENDAR=US&amp;VAR:SYMBOL=BLDR&amp;VAR:INDEX=0"}</definedName>
    <definedName name="_27__FDSAUDITLINK__" hidden="1">{"fdsup://Directions/FactSet Auditing Viewer?action=AUDIT_VALUE&amp;DB=129&amp;ID1=92826C83&amp;VALUEID=07011&amp;SDATE=2010&amp;PERIODTYPE=ANN_STD&amp;SCFT=3&amp;window=popup_no_bar&amp;width=385&amp;height=120&amp;START_MAXIMIZED=FALSE&amp;creator=factset&amp;display_string=Audit"}</definedName>
    <definedName name="_27__FDSAUDITLINK___1" localSheetId="2" hidden="1">{"fdsup://Directions/FactSet Auditing Viewer?action=AUDIT_VALUE&amp;DB=129&amp;ID1=92826C83&amp;VALUEID=07011&amp;SDATE=2010&amp;PERIODTYPE=ANN_STD&amp;SCFT=3&amp;window=popup_no_bar&amp;width=385&amp;height=120&amp;START_MAXIMIZED=FALSE&amp;creator=factset&amp;display_string=Audit"}</definedName>
    <definedName name="_27__FDSAUDITLINK___1" hidden="1">{"fdsup://Directions/FactSet Auditing Viewer?action=AUDIT_VALUE&amp;DB=129&amp;ID1=92826C83&amp;VALUEID=07011&amp;SDATE=2010&amp;PERIODTYPE=ANN_STD&amp;SCFT=3&amp;window=popup_no_bar&amp;width=385&amp;height=120&amp;START_MAXIMIZED=FALSE&amp;creator=factset&amp;display_string=Audit"}</definedName>
    <definedName name="_27_0__123Grap" hidden="1">#REF!</definedName>
    <definedName name="_27_0Swvu.Pag" hidden="1">#REF!</definedName>
    <definedName name="_270__________________123Graph_DCHART_4" hidden="1">#REF!</definedName>
    <definedName name="_270_______________123Graph_DCHART_3" hidden="1">#REF!</definedName>
    <definedName name="_270____123Graph_DCHART_2" hidden="1">#REF!</definedName>
    <definedName name="_270___123Graph_DCHART_2" hidden="1">#REF!</definedName>
    <definedName name="_270___123Graph_DCHART_3" hidden="1">#REF!</definedName>
    <definedName name="_270__123Graph_CCHART_15A" hidden="1">#REF!</definedName>
    <definedName name="_270__123Graph_XCHART_2" hidden="1">#REF!</definedName>
    <definedName name="_270__FDSAUDITLINK__" localSheetId="2" hidden="1">{"fdsup://Directions/FactSet Auditing Viewer?action=AUDIT_VALUE&amp;DB=129&amp;ID1=53932010&amp;VALUEID=02501&amp;SDATE=2009&amp;PERIODTYPE=ANN_STD&amp;SCFT=3&amp;window=popup_no_bar&amp;width=385&amp;height=120&amp;START_MAXIMIZED=FALSE&amp;creator=factset&amp;display_string=Audit"}</definedName>
    <definedName name="_270__FDSAUDITLINK__" hidden="1">{"fdsup://directions/FAT Viewer?action=UPDATE&amp;creator=factset&amp;DYN_ARGS=TRUE&amp;DOC_NAME=FAT:FQL_AUDITING_CLIENT_TEMPLATE.FAT&amp;display_string=Audit&amp;VAR:KEY=GLMRYTSBGN&amp;VAR:QUERY=KEZGX0lOVF9FWFBfTkVUKExUTVMsNDA3MjQsLCxSUCxVU0QpQEZGX0lOVF9FWFBfTkVUKExUTVNfU0VNSSw0M","DcyNCwsLFJQLFVTRCkp&amp;WINDOW=FIRST_POPUP&amp;HEIGHT=450&amp;WIDTH=450&amp;START_MAXIMIZED=FALSE&amp;VAR:CALENDAR=US&amp;VAR:SYMBOL=RHAT&amp;VAR:INDEX=0"}</definedName>
    <definedName name="_270__FDSAUDITLINK___1" localSheetId="2" hidden="1">{"fdsup://directions/FAT Viewer?action=UPDATE&amp;creator=factset&amp;DYN_ARGS=TRUE&amp;DOC_NAME=FAT:FQL_AUDITING_CLIENT_TEMPLATE.FAT&amp;display_string=Audit&amp;VAR:KEY=GLMRYTSBGN&amp;VAR:QUERY=KEZGX0lOVF9FWFBfTkVUKExUTVMsNDA3MjQsLCxSUCxVU0QpQEZGX0lOVF9FWFBfTkVUKExUTVNfU0VNSSw0M","DcyNCwsLFJQLFVTRCkp&amp;WINDOW=FIRST_POPUP&amp;HEIGHT=450&amp;WIDTH=450&amp;START_MAXIMIZED=FALSE&amp;VAR:CALENDAR=US&amp;VAR:SYMBOL=RHAT&amp;VAR:INDEX=0"}</definedName>
    <definedName name="_270__FDSAUDITLINK___1" hidden="1">{"fdsup://directions/FAT Viewer?action=UPDATE&amp;creator=factset&amp;DYN_ARGS=TRUE&amp;DOC_NAME=FAT:FQL_AUDITING_CLIENT_TEMPLATE.FAT&amp;display_string=Audit&amp;VAR:KEY=GLMRYTSBGN&amp;VAR:QUERY=KEZGX0lOVF9FWFBfTkVUKExUTVMsNDA3MjQsLCxSUCxVU0QpQEZGX0lOVF9FWFBfTkVUKExUTVNfU0VNSSw0M","DcyNCwsLFJQLFVTRCkp&amp;WINDOW=FIRST_POPUP&amp;HEIGHT=450&amp;WIDTH=450&amp;START_MAXIMIZED=FALSE&amp;VAR:CALENDAR=US&amp;VAR:SYMBOL=RHAT&amp;VAR:INDEX=0"}</definedName>
    <definedName name="_2700__FDSAUDITLINK__" localSheetId="2">{"fdsup://directions/FAT Viewer?action=UPDATE&amp;creator=factset&amp;DYN_ARGS=TRUE&amp;DOC_NAME=FAT:FQL_AUDITING_CLIENT_TEMPLATE.FAT&amp;display_string=Audit&amp;VAR:KEY=TCHGBYZOD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NFY&amp;VAR:INDEX=0"}</definedName>
    <definedName name="_2700__FDSAUDITLINK__" hidden="1">{"fdsup://directions/FAT Viewer?action=UPDATE&amp;creator=factset&amp;DYN_ARGS=TRUE&amp;DOC_NAME=FAT:FQL_AUDITING_CLIENT_TEMPLATE.FAT&amp;display_string=Audit&amp;VAR:KEY=SJKFKLGXGT&amp;VAR:QUERY=RkZfRU5UUlBSX1ZBTF9EQUlMWSg0MDA4OCk=&amp;WINDOW=FIRST_POPUP&amp;HEIGHT=450&amp;WIDTH=450&amp;START_MA","XIMIZED=FALSE&amp;VAR:CALENDAR=US&amp;VAR:SYMBOL=H&amp;VAR:INDEX=0"}</definedName>
    <definedName name="_2701__FDSAUDITLINK__" localSheetId="2">{"fdsup://directions/FAT Viewer?action=UPDATE&amp;creator=factset&amp;DYN_ARGS=TRUE&amp;DOC_NAME=FAT:FQL_AUDITING_CLIENT_TEMPLATE.FAT&amp;display_string=Audit&amp;VAR:KEY=FWVUDWLW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NTS&amp;VAR:INDEX=0"}</definedName>
    <definedName name="_2701__FDSAUDITLINK__" hidden="1">{"fdsup://directions/FAT Viewer?action=UPDATE&amp;creator=factset&amp;DYN_ARGS=TRUE&amp;DOC_NAME=FAT:FQL_AUDITING_CLIENT_TEMPLATE.FAT&amp;display_string=Audit&amp;VAR:KEY=IDAZQXAJUV&amp;VAR:QUERY=RkZfRU5UUlBSX1ZBTF9EQUlMWSg0MDA4OCk=&amp;WINDOW=FIRST_POPUP&amp;HEIGHT=450&amp;WIDTH=450&amp;START_MA","XIMIZED=FALSE&amp;VAR:CALENDAR=US&amp;VAR:SYMBOL=HOT&amp;VAR:INDEX=0"}</definedName>
    <definedName name="_2702__FDSAUDITLINK__" localSheetId="2">{"fdsup://directions/FAT Viewer?action=UPDATE&amp;creator=factset&amp;DYN_ARGS=TRUE&amp;DOC_NAME=FAT:FQL_AUDITING_CLIENT_TEMPLATE.FAT&amp;display_string=Audit&amp;VAR:KEY=TQVQJIVCJ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VSW&amp;VAR:INDEX=0"}</definedName>
    <definedName name="_2702__FDSAUDITLINK__" hidden="1">{"fdsup://directions/FAT Viewer?action=UPDATE&amp;creator=factset&amp;DYN_ARGS=TRUE&amp;DOC_NAME=FAT:FQL_AUDITING_CLIENT_TEMPLATE.FAT&amp;display_string=Audit&amp;VAR:KEY=YVUXUJGRKV&amp;VAR:QUERY=RkZfRU5UUlBSX1ZBTF9EQUlMWSg0MDA4OCk=&amp;WINDOW=FIRST_POPUP&amp;HEIGHT=450&amp;WIDTH=450&amp;START_MA","XIMIZED=FALSE&amp;VAR:CALENDAR=US&amp;VAR:SYMBOL=585284&amp;VAR:INDEX=0"}</definedName>
    <definedName name="_2703__FDSAUDITLINK__" localSheetId="2">{"fdsup://directions/FAT Viewer?action=UPDATE&amp;creator=factset&amp;DYN_ARGS=TRUE&amp;DOC_NAME=FAT:FQL_AUDITING_CLIENT_TEMPLATE.FAT&amp;display_string=Audit&amp;VAR:KEY=LMJUTWDMF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GIC&amp;VAR:INDEX=0"}</definedName>
    <definedName name="_2703__FDSAUDITLINK__" hidden="1">{"fdsup://directions/FAT Viewer?action=UPDATE&amp;creator=factset&amp;DYN_ARGS=TRUE&amp;DOC_NAME=FAT:FQL_AUDITING_CLIENT_TEMPLATE.FAT&amp;display_string=Audit&amp;VAR:KEY=WFEVQNAFIL&amp;VAR:QUERY=RkZfRU5UUlBSX1ZBTF9EQUlMWSg0MDA4OCk=&amp;WINDOW=FIRST_POPUP&amp;HEIGHT=450&amp;WIDTH=450&amp;START_MA","XIMIZED=FALSE&amp;VAR:CALENDAR=US&amp;VAR:SYMBOL=MAR&amp;VAR:INDEX=0"}</definedName>
    <definedName name="_2704__FDSAUDITLINK__" localSheetId="2">{"fdsup://directions/FAT Viewer?action=UPDATE&amp;creator=factset&amp;DYN_ARGS=TRUE&amp;DOC_NAME=FAT:FQL_AUDITING_CLIENT_TEMPLATE.FAT&amp;display_string=Audit&amp;VAR:KEY=NSRMJIBKB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LCM&amp;VAR:INDEX=0"}</definedName>
    <definedName name="_2704__FDSAUDITLINK__" hidden="1">{"fdsup://directions/FAT Viewer?action=UPDATE&amp;creator=factset&amp;DYN_ARGS=TRUE&amp;DOC_NAME=FAT:FQL_AUDITING_CLIENT_TEMPLATE.FAT&amp;display_string=Audit&amp;VAR:KEY=ULSFUFQVUF&amp;VAR:QUERY=RkZfRU5UUlBSX1ZBTF9EQUlMWSg0MDA4OCk=&amp;WINDOW=FIRST_POPUP&amp;HEIGHT=450&amp;WIDTH=450&amp;START_MA","XIMIZED=FALSE&amp;VAR:CALENDAR=US&amp;VAR:SYMBOL=CHH&amp;VAR:INDEX=0"}</definedName>
    <definedName name="_2705__FDSAUDITLINK__" localSheetId="2">{"fdsup://directions/FAT Viewer?action=UPDATE&amp;creator=factset&amp;DYN_ARGS=TRUE&amp;DOC_NAME=FAT:FQL_AUDITING_CLIENT_TEMPLATE.FAT&amp;display_string=Audit&amp;VAR:KEY=VWTCVQLY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599732&amp;VAR:INDEX=0"}</definedName>
    <definedName name="_2705__FDSAUDITLINK__" hidden="1">{"fdsup://directions/FAT Viewer?action=UPDATE&amp;creator=factset&amp;DYN_ARGS=TRUE&amp;DOC_NAME=FAT:FQL_AUDITING_CLIENT_TEMPLATE.FAT&amp;display_string=Audit&amp;VAR:KEY=IZMTSTUTKH&amp;VAR:QUERY=RkZfRU5UUlBSX1ZBTF9EQUlMWSg0MDA4OCk=&amp;WINDOW=FIRST_POPUP&amp;HEIGHT=450&amp;WIDTH=450&amp;START_MA","XIMIZED=FALSE&amp;VAR:CALENDAR=US&amp;VAR:SYMBOL=WYN&amp;VAR:INDEX=0"}</definedName>
    <definedName name="_2706__FDSAUDITLINK__" localSheetId="2">{"fdsup://directions/FAT Viewer?action=UPDATE&amp;creator=factset&amp;DYN_ARGS=TRUE&amp;DOC_NAME=FAT:FQL_AUDITING_CLIENT_TEMPLATE.FAT&amp;display_string=Audit&amp;VAR:KEY=XKFIDODAN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IGR&amp;VAR:INDEX=0"}</definedName>
    <definedName name="_2706__FDSAUDITLINK__" hidden="1">{"fdsup://directions/FAT Viewer?action=UPDATE&amp;creator=factset&amp;DYN_ARGS=TRUE&amp;DOC_NAME=FAT:FQL_AUDITING_CLIENT_TEMPLATE.FAT&amp;display_string=Audit&amp;VAR:KEY=UTWRKZONKR&amp;VAR:QUERY=RkZfRU5UUlBSX1ZBTF9EQUlMWSg0MDA4Nyk=&amp;WINDOW=FIRST_POPUP&amp;HEIGHT=450&amp;WIDTH=450&amp;START_MA","XIMIZED=FALSE&amp;VAR:CALENDAR=US&amp;VAR:SYMBOL=H&amp;VAR:INDEX=0"}</definedName>
    <definedName name="_2707__FDSAUDITLINK__" localSheetId="2">{"fdsup://directions/FAT Viewer?action=UPDATE&amp;creator=factset&amp;DYN_ARGS=TRUE&amp;DOC_NAME=FAT:FQL_AUDITING_CLIENT_TEMPLATE.FAT&amp;display_string=Audit&amp;VAR:KEY=JMLWHIPA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FT&amp;VAR:INDEX=0"}</definedName>
    <definedName name="_2707__FDSAUDITLINK__" hidden="1">{"fdsup://directions/FAT Viewer?action=UPDATE&amp;creator=factset&amp;DYN_ARGS=TRUE&amp;DOC_NAME=FAT:FQL_AUDITING_CLIENT_TEMPLATE.FAT&amp;display_string=Audit&amp;VAR:KEY=KVGPQTSBUH&amp;VAR:QUERY=RkZfRU5UUlBSX1ZBTF9EQUlMWSg0MDA4Nyk=&amp;WINDOW=FIRST_POPUP&amp;HEIGHT=450&amp;WIDTH=450&amp;START_MA","XIMIZED=FALSE&amp;VAR:CALENDAR=US&amp;VAR:SYMBOL=HOT&amp;VAR:INDEX=0"}</definedName>
    <definedName name="_2708__FDSAUDITLINK__" localSheetId="2">{"fdsup://directions/FAT Viewer?action=UPDATE&amp;creator=factset&amp;DYN_ARGS=TRUE&amp;DOC_NAME=FAT:FQL_AUDITING_CLIENT_TEMPLATE.FAT&amp;display_string=Audit&amp;VAR:KEY=FWFMLKXKR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PNT&amp;VAR:INDEX=0"}</definedName>
    <definedName name="_2708__FDSAUDITLINK__" hidden="1">{"fdsup://directions/FAT Viewer?action=UPDATE&amp;creator=factset&amp;DYN_ARGS=TRUE&amp;DOC_NAME=FAT:FQL_AUDITING_CLIENT_TEMPLATE.FAT&amp;display_string=Audit&amp;VAR:KEY=KRIFSTODOD&amp;VAR:QUERY=RkZfRU5UUlBSX1ZBTF9EQUlMWSg0MDA4Nyk=&amp;WINDOW=FIRST_POPUP&amp;HEIGHT=450&amp;WIDTH=450&amp;START_MA","XIMIZED=FALSE&amp;VAR:CALENDAR=US&amp;VAR:SYMBOL=585284&amp;VAR:INDEX=0"}</definedName>
    <definedName name="_2709__FDSAUDITLINK__" localSheetId="2">{"fdsup://directions/FAT Viewer?action=UPDATE&amp;creator=factset&amp;DYN_ARGS=TRUE&amp;DOC_NAME=FAT:FQL_AUDITING_CLIENT_TEMPLATE.FAT&amp;display_string=Audit&amp;VAR:KEY=BGXITEBS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OGM&amp;VAR:INDEX=0"}</definedName>
    <definedName name="_2709__FDSAUDITLINK__" hidden="1">{"fdsup://directions/FAT Viewer?action=UPDATE&amp;creator=factset&amp;DYN_ARGS=TRUE&amp;DOC_NAME=FAT:FQL_AUDITING_CLIENT_TEMPLATE.FAT&amp;display_string=Audit&amp;VAR:KEY=WRYZCPKFEF&amp;VAR:QUERY=RkZfRU5UUlBSX1ZBTF9EQUlMWSg0MDA4Nyk=&amp;WINDOW=FIRST_POPUP&amp;HEIGHT=450&amp;WIDTH=450&amp;START_MA","XIMIZED=FALSE&amp;VAR:CALENDAR=US&amp;VAR:SYMBOL=MAR&amp;VAR:INDEX=0"}</definedName>
    <definedName name="_271__________________123Graph_DCHART_5" hidden="1">#REF!</definedName>
    <definedName name="_271_______________123Graph_DCHART_4" hidden="1">#REF!</definedName>
    <definedName name="_271____123Graph_DCHART_3" hidden="1">#REF!</definedName>
    <definedName name="_271___123Graph_DCHART_3" hidden="1">#REF!</definedName>
    <definedName name="_271___123Graph_DCHART_4" hidden="1">#REF!</definedName>
    <definedName name="_271__FDSAUDITLINK__" localSheetId="2" hidden="1">{"fdsup://Directions/FactSet Auditing Viewer?action=AUDIT_VALUE&amp;DB=129&amp;ID1=53932010&amp;VALUEID=02501&amp;SDATE=2010&amp;PERIODTYPE=ANN_STD&amp;SCFT=3&amp;window=popup_no_bar&amp;width=385&amp;height=120&amp;START_MAXIMIZED=FALSE&amp;creator=factset&amp;display_string=Audit"}</definedName>
    <definedName name="_271__FDSAUDITLINK__" hidden="1">{"fdsup://Directions/FactSet Auditing Viewer?action=AUDIT_VALUE&amp;DB=129&amp;ID1=92343E10&amp;VALUEID=01001&amp;SDATE=201102&amp;PERIODTYPE=QTR_STD&amp;SCFT=3&amp;window=popup_no_bar&amp;width=385&amp;height=120&amp;START_MAXIMIZED=FALSE&amp;creator=factset&amp;display_string=Audit"}</definedName>
    <definedName name="_271__FDSAUDITLINK___1" localSheetId="2" hidden="1">{"fdsup://Directions/FactSet Auditing Viewer?action=AUDIT_VALUE&amp;DB=129&amp;ID1=92343E10&amp;VALUEID=01001&amp;SDATE=201102&amp;PERIODTYPE=QTR_STD&amp;SCFT=3&amp;window=popup_no_bar&amp;width=385&amp;height=120&amp;START_MAXIMIZED=FALSE&amp;creator=factset&amp;display_string=Audit"}</definedName>
    <definedName name="_271__FDSAUDITLINK___1" hidden="1">{"fdsup://Directions/FactSet Auditing Viewer?action=AUDIT_VALUE&amp;DB=129&amp;ID1=92343E10&amp;VALUEID=01001&amp;SDATE=201102&amp;PERIODTYPE=QTR_STD&amp;SCFT=3&amp;window=popup_no_bar&amp;width=385&amp;height=120&amp;START_MAXIMIZED=FALSE&amp;creator=factset&amp;display_string=Audit"}</definedName>
    <definedName name="_2710__FDSAUDITLINK__" localSheetId="2">{"fdsup://directions/FAT Viewer?action=UPDATE&amp;creator=factset&amp;DYN_ARGS=TRUE&amp;DOC_NAME=FAT:FQL_AUDITING_CLIENT_TEMPLATE.FAT&amp;display_string=Audit&amp;VAR:KEY=NSHWZOPE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TCT&amp;VAR:INDEX=0"}</definedName>
    <definedName name="_2710__FDSAUDITLINK__" hidden="1">{"fdsup://directions/FAT Viewer?action=UPDATE&amp;creator=factset&amp;DYN_ARGS=TRUE&amp;DOC_NAME=FAT:FQL_AUDITING_CLIENT_TEMPLATE.FAT&amp;display_string=Audit&amp;VAR:KEY=EPCHELCFMR&amp;VAR:QUERY=RkZfRU5UUlBSX1ZBTF9EQUlMWSg0MDA4Nyk=&amp;WINDOW=FIRST_POPUP&amp;HEIGHT=450&amp;WIDTH=450&amp;START_MA","XIMIZED=FALSE&amp;VAR:CALENDAR=US&amp;VAR:SYMBOL=CHH&amp;VAR:INDEX=0"}</definedName>
    <definedName name="_2711__FDSAUDITLINK__" localSheetId="2">{"fdsup://directions/FAT Viewer?action=UPDATE&amp;creator=factset&amp;DYN_ARGS=TRUE&amp;DOC_NAME=FAT:FQL_AUDITING_CLIENT_TEMPLATE.FAT&amp;display_string=Audit&amp;VAR:KEY=DGRSJQPWV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563361&amp;VAR:INDEX=0"}</definedName>
    <definedName name="_2711__FDSAUDITLINK__" hidden="1">{"fdsup://directions/FAT Viewer?action=UPDATE&amp;creator=factset&amp;DYN_ARGS=TRUE&amp;DOC_NAME=FAT:FQL_AUDITING_CLIENT_TEMPLATE.FAT&amp;display_string=Audit&amp;VAR:KEY=CPMJKPWRGP&amp;VAR:QUERY=RkZfRU5UUlBSX1ZBTF9EQUlMWSg0MDA4Nyk=&amp;WINDOW=FIRST_POPUP&amp;HEIGHT=450&amp;WIDTH=450&amp;START_MA","XIMIZED=FALSE&amp;VAR:CALENDAR=US&amp;VAR:SYMBOL=WYN&amp;VAR:INDEX=0"}</definedName>
    <definedName name="_2712__FDSAUDITLINK__" localSheetId="2">{"fdsup://directions/FAT Viewer?action=UPDATE&amp;creator=factset&amp;DYN_ARGS=TRUE&amp;DOC_NAME=FAT:FQL_AUDITING_CLIENT_TEMPLATE.FAT&amp;display_string=Audit&amp;VAR:KEY=DSJSJYNUN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WI&amp;VAR:INDEX=0"}</definedName>
    <definedName name="_2712__FDSAUDITLINK__" hidden="1">{"fdsup://directions/FAT Viewer?action=UPDATE&amp;creator=factset&amp;DYN_ARGS=TRUE&amp;DOC_NAME=FAT:FQL_AUDITING_CLIENT_TEMPLATE.FAT&amp;display_string=Audit&amp;VAR:KEY=QLINWHMLMN&amp;VAR:QUERY=RkZfRU5UUlBSX1ZBTF9EQUlMWSg0MDA4Nik=&amp;WINDOW=FIRST_POPUP&amp;HEIGHT=450&amp;WIDTH=450&amp;START_MA","XIMIZED=FALSE&amp;VAR:CALENDAR=US&amp;VAR:SYMBOL=H&amp;VAR:INDEX=0"}</definedName>
    <definedName name="_2713__FDSAUDITLINK__" localSheetId="2">{"fdsup://directions/FAT Viewer?action=UPDATE&amp;creator=factset&amp;DYN_ARGS=TRUE&amp;DOC_NAME=FAT:FQL_AUDITING_CLIENT_TEMPLATE.FAT&amp;display_string=Audit&amp;VAR:KEY=ZCPQPURIL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QSFT&amp;VAR:INDEX=0"}</definedName>
    <definedName name="_2713__FDSAUDITLINK__" hidden="1">{"fdsup://directions/FAT Viewer?action=UPDATE&amp;creator=factset&amp;DYN_ARGS=TRUE&amp;DOC_NAME=FAT:FQL_AUDITING_CLIENT_TEMPLATE.FAT&amp;display_string=Audit&amp;VAR:KEY=IFEXOREBKZ&amp;VAR:QUERY=RkZfRU5UUlBSX1ZBTF9EQUlMWSg0MDA4Nik=&amp;WINDOW=FIRST_POPUP&amp;HEIGHT=450&amp;WIDTH=450&amp;START_MA","XIMIZED=FALSE&amp;VAR:CALENDAR=US&amp;VAR:SYMBOL=HOT&amp;VAR:INDEX=0"}</definedName>
    <definedName name="_2714__FDSAUDITLINK__" localSheetId="2">{"fdsup://directions/FAT Viewer?action=UPDATE&amp;creator=factset&amp;DYN_ARGS=TRUE&amp;DOC_NAME=FAT:FQL_AUDITING_CLIENT_TEMPLATE.FAT&amp;display_string=Audit&amp;VAR:KEY=VIPYVAVM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MC&amp;VAR:INDEX=0"}</definedName>
    <definedName name="_2714__FDSAUDITLINK__" hidden="1">{"fdsup://directions/FAT Viewer?action=UPDATE&amp;creator=factset&amp;DYN_ARGS=TRUE&amp;DOC_NAME=FAT:FQL_AUDITING_CLIENT_TEMPLATE.FAT&amp;display_string=Audit&amp;VAR:KEY=SRQFQPOLYL&amp;VAR:QUERY=RkZfRU5UUlBSX1ZBTF9EQUlMWSg0MDA4Nik=&amp;WINDOW=FIRST_POPUP&amp;HEIGHT=450&amp;WIDTH=450&amp;START_MA","XIMIZED=FALSE&amp;VAR:CALENDAR=US&amp;VAR:SYMBOL=585284&amp;VAR:INDEX=0"}</definedName>
    <definedName name="_2715__FDSAUDITLINK__" localSheetId="2">{"fdsup://directions/FAT Viewer?action=UPDATE&amp;creator=factset&amp;DYN_ARGS=TRUE&amp;DOC_NAME=FAT:FQL_AUDITING_CLIENT_TEMPLATE.FAT&amp;display_string=Audit&amp;VAR:KEY=HOVWLSRMT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XS&amp;VAR:INDEX=0"}</definedName>
    <definedName name="_2715__FDSAUDITLINK__" hidden="1">{"fdsup://directions/FAT Viewer?action=UPDATE&amp;creator=factset&amp;DYN_ARGS=TRUE&amp;DOC_NAME=FAT:FQL_AUDITING_CLIENT_TEMPLATE.FAT&amp;display_string=Audit&amp;VAR:KEY=WRYHUXYHQR&amp;VAR:QUERY=RkZfRU5UUlBSX1ZBTF9EQUlMWSg0MDA4Nik=&amp;WINDOW=FIRST_POPUP&amp;HEIGHT=450&amp;WIDTH=450&amp;START_MA","XIMIZED=FALSE&amp;VAR:CALENDAR=US&amp;VAR:SYMBOL=MAR&amp;VAR:INDEX=0"}</definedName>
    <definedName name="_2716__FDSAUDITLINK__" localSheetId="2">{"fdsup://directions/FAT Viewer?action=UPDATE&amp;creator=factset&amp;DYN_ARGS=TRUE&amp;DOC_NAME=FAT:FQL_AUDITING_CLIENT_TEMPLATE.FAT&amp;display_string=Audit&amp;VAR:KEY=LGPGNUTOJ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amp;VAR:INDEX=0"}</definedName>
    <definedName name="_2716__FDSAUDITLINK__" hidden="1">{"fdsup://directions/FAT Viewer?action=UPDATE&amp;creator=factset&amp;DYN_ARGS=TRUE&amp;DOC_NAME=FAT:FQL_AUDITING_CLIENT_TEMPLATE.FAT&amp;display_string=Audit&amp;VAR:KEY=OVQLQNMPOB&amp;VAR:QUERY=RkZfRU5UUlBSX1ZBTF9EQUlMWSg0MDA4Nik=&amp;WINDOW=FIRST_POPUP&amp;HEIGHT=450&amp;WIDTH=450&amp;START_MA","XIMIZED=FALSE&amp;VAR:CALENDAR=US&amp;VAR:SYMBOL=CHH&amp;VAR:INDEX=0"}</definedName>
    <definedName name="_2717__FDSAUDITLINK__" localSheetId="2">{"fdsup://directions/FAT Viewer?action=UPDATE&amp;creator=factset&amp;DYN_ARGS=TRUE&amp;DOC_NAME=FAT:FQL_AUDITING_CLIENT_TEMPLATE.FAT&amp;display_string=Audit&amp;VAR:KEY=JGFUZSVQN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TAP&amp;VAR:INDEX=0"}</definedName>
    <definedName name="_2717__FDSAUDITLINK__" hidden="1">{"fdsup://directions/FAT Viewer?action=UPDATE&amp;creator=factset&amp;DYN_ARGS=TRUE&amp;DOC_NAME=FAT:FQL_AUDITING_CLIENT_TEMPLATE.FAT&amp;display_string=Audit&amp;VAR:KEY=MLIBWXUFKV&amp;VAR:QUERY=RkZfRU5UUlBSX1ZBTF9EQUlMWSg0MDA4Nik=&amp;WINDOW=FIRST_POPUP&amp;HEIGHT=450&amp;WIDTH=450&amp;START_MA","XIMIZED=FALSE&amp;VAR:CALENDAR=US&amp;VAR:SYMBOL=WYN&amp;VAR:INDEX=0"}</definedName>
    <definedName name="_2718__FDSAUDITLINK__" localSheetId="2">{"fdsup://directions/FAT Viewer?action=UPDATE&amp;creator=factset&amp;DYN_ARGS=TRUE&amp;DOC_NAME=FAT:FQL_AUDITING_CLIENT_TEMPLATE.FAT&amp;display_string=Audit&amp;VAR:KEY=RSBMJYTEP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MW&amp;VAR:INDEX=0"}</definedName>
    <definedName name="_2718__FDSAUDITLINK__" hidden="1">{"fdsup://directions/FAT Viewer?action=UPDATE&amp;creator=factset&amp;DYN_ARGS=TRUE&amp;DOC_NAME=FAT:FQL_AUDITING_CLIENT_TEMPLATE.FAT&amp;display_string=Audit&amp;VAR:KEY=GPQDINSVSR&amp;VAR:QUERY=RkZfRU5UUlBSX1ZBTF9EQUlMWSg0MDA4NSk=&amp;WINDOW=FIRST_POPUP&amp;HEIGHT=450&amp;WIDTH=450&amp;START_MA","XIMIZED=FALSE&amp;VAR:CALENDAR=US&amp;VAR:SYMBOL=H&amp;VAR:INDEX=0"}</definedName>
    <definedName name="_2719__FDSAUDITLINK__" localSheetId="2">{"fdsup://directions/FAT Viewer?action=UPDATE&amp;creator=factset&amp;DYN_ARGS=TRUE&amp;DOC_NAME=FAT:FQL_AUDITING_CLIENT_TEMPLATE.FAT&amp;display_string=Audit&amp;VAR:KEY=JSVKFMPSZK&amp;VAR:QUERY=KEZTTF9ORVRfSU5DKE5PVyxOT1csRlNBLCxVU0QpQEZGX05FVF9JTkMoTFRNUywwLCwsLFVTRCkp&amp;WINDOW=F","IRST_POPUP&amp;HEIGHT=450&amp;WIDTH=450&amp;START_MAXIMIZED=FALSE&amp;VAR:CALENDAR=US&amp;VAR:SYMBOL=UNFY&amp;VAR:INDEX=0"}</definedName>
    <definedName name="_2719__FDSAUDITLINK__" hidden="1">{"fdsup://directions/FAT Viewer?action=UPDATE&amp;creator=factset&amp;DYN_ARGS=TRUE&amp;DOC_NAME=FAT:FQL_AUDITING_CLIENT_TEMPLATE.FAT&amp;display_string=Audit&amp;VAR:KEY=QNOHAHEDER&amp;VAR:QUERY=RkZfRU5UUlBSX1ZBTF9EQUlMWSg0MDA4NSk=&amp;WINDOW=FIRST_POPUP&amp;HEIGHT=450&amp;WIDTH=450&amp;START_MA","XIMIZED=FALSE&amp;VAR:CALENDAR=US&amp;VAR:SYMBOL=HOT&amp;VAR:INDEX=0"}</definedName>
    <definedName name="_272__________________123Graph_DCHART_6" hidden="1">#REF!</definedName>
    <definedName name="_272_______________123Graph_DCHART_5" hidden="1">#REF!</definedName>
    <definedName name="_272____123Graph_DCHART_4" hidden="1">#REF!</definedName>
    <definedName name="_272___123Graph_DCHART_4" hidden="1">#REF!</definedName>
    <definedName name="_272___123Graph_DCHART_5" hidden="1">#REF!</definedName>
    <definedName name="_272__FDSAUDITLINK__" localSheetId="2" hidden="1">{"fdsup://Directions/FactSet Auditing Viewer?action=AUDIT_VALUE&amp;DB=129&amp;ID1=53932010&amp;VALUEID=02201&amp;SDATE=2008&amp;PERIODTYPE=ANN_STD&amp;SCFT=3&amp;window=popup_no_bar&amp;width=385&amp;height=120&amp;START_MAXIMIZED=FALSE&amp;creator=factset&amp;display_string=Audit"}</definedName>
    <definedName name="_272__FDSAUDITLINK__" hidden="1">{"fdsup://Directions/FactSet Auditing Viewer?action=AUDIT_VALUE&amp;DB=129&amp;ID1=92343E10&amp;VALUEID=01001&amp;SDATE=201002&amp;PERIODTYPE=QTR_STD&amp;SCFT=3&amp;window=popup_no_bar&amp;width=385&amp;height=120&amp;START_MAXIMIZED=FALSE&amp;creator=factset&amp;display_string=Audit"}</definedName>
    <definedName name="_272__FDSAUDITLINK___1" localSheetId="2" hidden="1">{"fdsup://Directions/FactSet Auditing Viewer?action=AUDIT_VALUE&amp;DB=129&amp;ID1=92343E10&amp;VALUEID=01001&amp;SDATE=201002&amp;PERIODTYPE=QTR_STD&amp;SCFT=3&amp;window=popup_no_bar&amp;width=385&amp;height=120&amp;START_MAXIMIZED=FALSE&amp;creator=factset&amp;display_string=Audit"}</definedName>
    <definedName name="_272__FDSAUDITLINK___1" hidden="1">{"fdsup://Directions/FactSet Auditing Viewer?action=AUDIT_VALUE&amp;DB=129&amp;ID1=92343E10&amp;VALUEID=01001&amp;SDATE=201002&amp;PERIODTYPE=QTR_STD&amp;SCFT=3&amp;window=popup_no_bar&amp;width=385&amp;height=120&amp;START_MAXIMIZED=FALSE&amp;creator=factset&amp;display_string=Audit"}</definedName>
    <definedName name="_2720__FDSAUDITLINK__" localSheetId="2">{"fdsup://Directions/FactSet Auditing Viewer?action=AUDIT_VALUE&amp;DB=129&amp;ID1=92528430&amp;VALUEID=02001&amp;SDATE=201003&amp;PERIODTYPE=QTR_STD&amp;window=popup_no_bar&amp;width=385&amp;height=120&amp;START_MAXIMIZED=FALSE&amp;creator=factset&amp;display_string=Audit"}</definedName>
    <definedName name="_2720__FDSAUDITLINK__" hidden="1">{"fdsup://directions/FAT Viewer?action=UPDATE&amp;creator=factset&amp;DYN_ARGS=TRUE&amp;DOC_NAME=FAT:FQL_AUDITING_CLIENT_TEMPLATE.FAT&amp;display_string=Audit&amp;VAR:KEY=UFYTWLMVMX&amp;VAR:QUERY=RkZfRU5UUlBSX1ZBTF9EQUlMWSg0MDA4NSk=&amp;WINDOW=FIRST_POPUP&amp;HEIGHT=450&amp;WIDTH=450&amp;START_MA","XIMIZED=FALSE&amp;VAR:CALENDAR=US&amp;VAR:SYMBOL=585284&amp;VAR:INDEX=0"}</definedName>
    <definedName name="_2721__FDSAUDITLINK__" localSheetId="2">{"fdsup://Directions/FactSet Auditing Viewer?action=AUDIT_VALUE&amp;DB=129&amp;ID1=557432&amp;VALUEID=02001&amp;SDATE=201002&amp;PERIODTYPE=QTR_STD&amp;window=popup_no_bar&amp;width=385&amp;height=120&amp;START_MAXIMIZED=FALSE&amp;creator=factset&amp;display_string=Audit"}</definedName>
    <definedName name="_2721__FDSAUDITLINK__" hidden="1">{"fdsup://directions/FAT Viewer?action=UPDATE&amp;creator=factset&amp;DYN_ARGS=TRUE&amp;DOC_NAME=FAT:FQL_AUDITING_CLIENT_TEMPLATE.FAT&amp;display_string=Audit&amp;VAR:KEY=ONOHWDMNCP&amp;VAR:QUERY=RkZfRU5UUlBSX1ZBTF9EQUlMWSg0MDA4NSk=&amp;WINDOW=FIRST_POPUP&amp;HEIGHT=450&amp;WIDTH=450&amp;START_MA","XIMIZED=FALSE&amp;VAR:CALENDAR=US&amp;VAR:SYMBOL=MAR&amp;VAR:INDEX=0"}</definedName>
    <definedName name="_2722__FDSAUDITLINK__" localSheetId="2">{"fdsup://Directions/FactSet Auditing Viewer?action=AUDIT_VALUE&amp;DB=129&amp;ID1=90474320&amp;VALUEID=02001&amp;SDATE=201001&amp;PERIODTYPE=QTR_STD&amp;window=popup_no_bar&amp;width=385&amp;height=120&amp;START_MAXIMIZED=FALSE&amp;creator=factset&amp;display_string=Audit"}</definedName>
    <definedName name="_2722__FDSAUDITLINK__" hidden="1">{"fdsup://directions/FAT Viewer?action=UPDATE&amp;creator=factset&amp;DYN_ARGS=TRUE&amp;DOC_NAME=FAT:FQL_AUDITING_CLIENT_TEMPLATE.FAT&amp;display_string=Audit&amp;VAR:KEY=KFEHQXAFIF&amp;VAR:QUERY=RkZfRU5UUlBSX1ZBTF9EQUlMWSg0MDA4NSk=&amp;WINDOW=FIRST_POPUP&amp;HEIGHT=450&amp;WIDTH=450&amp;START_MA","XIMIZED=FALSE&amp;VAR:CALENDAR=US&amp;VAR:SYMBOL=CHH&amp;VAR:INDEX=0"}</definedName>
    <definedName name="_2723__FDSAUDITLINK__" localSheetId="2">{"fdsup://Directions/FactSet Auditing Viewer?action=AUDIT_VALUE&amp;DB=129&amp;ID1=03727110&amp;VALUEID=02001&amp;SDATE=201002&amp;PERIODTYPE=QTR_STD&amp;window=popup_no_bar&amp;width=385&amp;height=120&amp;START_MAXIMIZED=FALSE&amp;creator=factset&amp;display_string=Audit"}</definedName>
    <definedName name="_2723__FDSAUDITLINK__" hidden="1">{"fdsup://directions/FAT Viewer?action=UPDATE&amp;creator=factset&amp;DYN_ARGS=TRUE&amp;DOC_NAME=FAT:FQL_AUDITING_CLIENT_TEMPLATE.FAT&amp;display_string=Audit&amp;VAR:KEY=GHIVYLSFER&amp;VAR:QUERY=RkZfRU5UUlBSX1ZBTF9EQUlMWSg0MDA4NSk=&amp;WINDOW=FIRST_POPUP&amp;HEIGHT=450&amp;WIDTH=450&amp;START_MA","XIMIZED=FALSE&amp;VAR:CALENDAR=US&amp;VAR:SYMBOL=WYN&amp;VAR:INDEX=0"}</definedName>
    <definedName name="_2724__FDSAUDITLINK__" localSheetId="2">{"fdsup://Directions/FactSet Auditing Viewer?action=AUDIT_VALUE&amp;DB=129&amp;ID1=71571010&amp;VALUEID=02001&amp;SDATE=201004&amp;PERIODTYPE=QTR_STD&amp;window=popup_no_bar&amp;width=385&amp;height=120&amp;START_MAXIMIZED=FALSE&amp;creator=factset&amp;display_string=Audit"}</definedName>
    <definedName name="_2724__FDSAUDITLINK__" hidden="1">{"fdsup://directions/FAT Viewer?action=UPDATE&amp;creator=factset&amp;DYN_ARGS=TRUE&amp;DOC_NAME=FAT:FQL_AUDITING_CLIENT_TEMPLATE.FAT&amp;display_string=Audit&amp;VAR:KEY=MNMDYNUPOL&amp;VAR:QUERY=RkZfRU5UUlBSX1ZBTF9EQUlMWSg0MDA4NCk=&amp;WINDOW=FIRST_POPUP&amp;HEIGHT=450&amp;WIDTH=450&amp;START_MA","XIMIZED=FALSE&amp;VAR:CALENDAR=US&amp;VAR:SYMBOL=H&amp;VAR:INDEX=0"}</definedName>
    <definedName name="_2725__FDSAUDITLINK__" localSheetId="2">{"fdsup://Directions/FactSet Auditing Viewer?action=AUDIT_VALUE&amp;DB=129&amp;ID1=55916610&amp;VALUEID=02001&amp;SDATE=201002&amp;PERIODTYPE=QTR_STD&amp;window=popup_no_bar&amp;width=385&amp;height=120&amp;START_MAXIMIZED=FALSE&amp;creator=factset&amp;display_string=Audit"}</definedName>
    <definedName name="_2725__FDSAUDITLINK__" hidden="1">{"fdsup://directions/FAT Viewer?action=UPDATE&amp;creator=factset&amp;DYN_ARGS=TRUE&amp;DOC_NAME=FAT:FQL_AUDITING_CLIENT_TEMPLATE.FAT&amp;display_string=Audit&amp;VAR:KEY=AHUVILCTQV&amp;VAR:QUERY=RkZfRU5UUlBSX1ZBTF9EQUlMWSg0MDA4NCk=&amp;WINDOW=FIRST_POPUP&amp;HEIGHT=450&amp;WIDTH=450&amp;START_MA","XIMIZED=FALSE&amp;VAR:CALENDAR=US&amp;VAR:SYMBOL=HOT&amp;VAR:INDEX=0"}</definedName>
    <definedName name="_2726__FDSAUDITLINK__" localSheetId="2">{"fdsup://Directions/FactSet Auditing Viewer?action=AUDIT_VALUE&amp;DB=129&amp;ID1=90384420&amp;VALUEID=02001&amp;SDATE=201002&amp;PERIODTYPE=QTR_STD&amp;window=popup_no_bar&amp;width=385&amp;height=120&amp;START_MAXIMIZED=FALSE&amp;creator=factset&amp;display_string=Audit"}</definedName>
    <definedName name="_2726__FDSAUDITLINK__" hidden="1">{"fdsup://directions/FAT Viewer?action=UPDATE&amp;creator=factset&amp;DYN_ARGS=TRUE&amp;DOC_NAME=FAT:FQL_AUDITING_CLIENT_TEMPLATE.FAT&amp;display_string=Audit&amp;VAR:KEY=ITAVEHKFUJ&amp;VAR:QUERY=RkZfRU5UUlBSX1ZBTF9EQUlMWSg0MDA4NCk=&amp;WINDOW=FIRST_POPUP&amp;HEIGHT=450&amp;WIDTH=450&amp;START_MA","XIMIZED=FALSE&amp;VAR:CALENDAR=US&amp;VAR:SYMBOL=585284&amp;VAR:INDEX=0"}</definedName>
    <definedName name="_2727__FDSAUDITLINK__" localSheetId="2">{"fdsup://Directions/FactSet Auditing Viewer?action=AUDIT_VALUE&amp;DB=129&amp;ID1=8867EQ10&amp;VALUEID=02001&amp;SDATE=201001&amp;PERIODTYPE=QTR_STD&amp;window=popup_no_bar&amp;width=385&amp;height=120&amp;START_MAXIMIZED=FALSE&amp;creator=factset&amp;display_string=Audit"}</definedName>
    <definedName name="_2727__FDSAUDITLINK__" hidden="1">{"fdsup://directions/FAT Viewer?action=UPDATE&amp;creator=factset&amp;DYN_ARGS=TRUE&amp;DOC_NAME=FAT:FQL_AUDITING_CLIENT_TEMPLATE.FAT&amp;display_string=Audit&amp;VAR:KEY=YVGNKPQNOX&amp;VAR:QUERY=RkZfRU5UUlBSX1ZBTF9EQUlMWSg0MDA4NCk=&amp;WINDOW=FIRST_POPUP&amp;HEIGHT=450&amp;WIDTH=450&amp;START_MA","XIMIZED=FALSE&amp;VAR:CALENDAR=US&amp;VAR:SYMBOL=MAR&amp;VAR:INDEX=0"}</definedName>
    <definedName name="_2728__FDSAUDITLINK__" localSheetId="2">{"fdsup://Directions/FactSet Auditing Viewer?action=AUDIT_VALUE&amp;DB=129&amp;ID1=71375U10&amp;VALUEID=02001&amp;SDATE=201002&amp;PERIODTYPE=QTR_STD&amp;window=popup_no_bar&amp;width=385&amp;height=120&amp;START_MAXIMIZED=FALSE&amp;creator=factset&amp;display_string=Audit"}</definedName>
    <definedName name="_2728__FDSAUDITLINK__" hidden="1">{"fdsup://directions/FAT Viewer?action=UPDATE&amp;creator=factset&amp;DYN_ARGS=TRUE&amp;DOC_NAME=FAT:FQL_AUDITING_CLIENT_TEMPLATE.FAT&amp;display_string=Audit&amp;VAR:KEY=GHUPCLMLIP&amp;VAR:QUERY=RkZfRU5UUlBSX1ZBTF9EQUlMWSg0MDA4NCk=&amp;WINDOW=FIRST_POPUP&amp;HEIGHT=450&amp;WIDTH=450&amp;START_MA","XIMIZED=FALSE&amp;VAR:CALENDAR=US&amp;VAR:SYMBOL=CHH&amp;VAR:INDEX=0"}</definedName>
    <definedName name="_2729__FDSAUDITLINK__" localSheetId="2">{"fdsup://Directions/FactSet Auditing Viewer?action=AUDIT_VALUE&amp;DB=129&amp;ID1=68375710&amp;VALUEID=02001&amp;SDATE=201001&amp;PERIODTYPE=QTR_STD&amp;window=popup_no_bar&amp;width=385&amp;height=120&amp;START_MAXIMIZED=FALSE&amp;creator=factset&amp;display_string=Audit"}</definedName>
    <definedName name="_2729__FDSAUDITLINK__" hidden="1">{"fdsup://directions/FAT Viewer?action=UPDATE&amp;creator=factset&amp;DYN_ARGS=TRUE&amp;DOC_NAME=FAT:FQL_AUDITING_CLIENT_TEMPLATE.FAT&amp;display_string=Audit&amp;VAR:KEY=CTCFEXWZCD&amp;VAR:QUERY=RkZfRU5UUlBSX1ZBTF9EQUlMWSg0MDA4NCk=&amp;WINDOW=FIRST_POPUP&amp;HEIGHT=450&amp;WIDTH=450&amp;START_MA","XIMIZED=FALSE&amp;VAR:CALENDAR=US&amp;VAR:SYMBOL=WYN&amp;VAR:INDEX=0"}</definedName>
    <definedName name="_273__________________123Graph_DCHART_7" hidden="1">#REF!</definedName>
    <definedName name="_273_______________123Graph_DCHART_6" hidden="1">#REF!</definedName>
    <definedName name="_273____123Graph_DCHART_5" hidden="1">#REF!</definedName>
    <definedName name="_273___123Graph_DCHART_5" hidden="1">#REF!</definedName>
    <definedName name="_273___123Graph_DCHART_6" hidden="1">#REF!</definedName>
    <definedName name="_273__123Graph_XCHART_20" hidden="1">#REF!</definedName>
    <definedName name="_273__FDSAUDITLINK__" localSheetId="2" hidden="1">{"fdsup://Directions/FactSet Auditing Viewer?action=AUDIT_VALUE&amp;DB=129&amp;ID1=53932010&amp;VALUEID=02201&amp;SDATE=2009&amp;PERIODTYPE=ANN_STD&amp;SCFT=3&amp;window=popup_no_bar&amp;width=385&amp;height=120&amp;START_MAXIMIZED=FALSE&amp;creator=factset&amp;display_string=Audit"}</definedName>
    <definedName name="_273__FDSAUDITLINK__" hidden="1">{"fdsup://directions/FAT Viewer?action=UPDATE&amp;creator=factset&amp;DYN_ARGS=TRUE&amp;DOC_NAME=FAT:FQL_AUDITING_CLIENT_TEMPLATE.FAT&amp;display_string=Audit&amp;VAR:KEY=MTUJCFWRQP&amp;VAR:QUERY=KEZGX0VQU19ESUwoTFRNUyw0MDcyNCwsLFJQLFVTRClARkZfRVBTX0RJTChMVE1TX1NFTUksNDA3MjQsLCxSU","CxVU0QpKQ==&amp;WINDOW=FIRST_POPUP&amp;HEIGHT=450&amp;WIDTH=450&amp;START_MAXIMIZED=FALSE&amp;VAR:CALENDAR=US&amp;VAR:SYMBOL=RHAT&amp;VAR:INDEX=0"}</definedName>
    <definedName name="_273__FDSAUDITLINK___1" localSheetId="2" hidden="1">{"fdsup://directions/FAT Viewer?action=UPDATE&amp;creator=factset&amp;DYN_ARGS=TRUE&amp;DOC_NAME=FAT:FQL_AUDITING_CLIENT_TEMPLATE.FAT&amp;display_string=Audit&amp;VAR:KEY=MTUJCFWRQP&amp;VAR:QUERY=KEZGX0VQU19ESUwoTFRNUyw0MDcyNCwsLFJQLFVTRClARkZfRVBTX0RJTChMVE1TX1NFTUksNDA3MjQsLCxSU","CxVU0QpKQ==&amp;WINDOW=FIRST_POPUP&amp;HEIGHT=450&amp;WIDTH=450&amp;START_MAXIMIZED=FALSE&amp;VAR:CALENDAR=US&amp;VAR:SYMBOL=RHAT&amp;VAR:INDEX=0"}</definedName>
    <definedName name="_273__FDSAUDITLINK___1" hidden="1">{"fdsup://directions/FAT Viewer?action=UPDATE&amp;creator=factset&amp;DYN_ARGS=TRUE&amp;DOC_NAME=FAT:FQL_AUDITING_CLIENT_TEMPLATE.FAT&amp;display_string=Audit&amp;VAR:KEY=MTUJCFWRQP&amp;VAR:QUERY=KEZGX0VQU19ESUwoTFRNUyw0MDcyNCwsLFJQLFVTRClARkZfRVBTX0RJTChMVE1TX1NFTUksNDA3MjQsLCxSU","CxVU0QpKQ==&amp;WINDOW=FIRST_POPUP&amp;HEIGHT=450&amp;WIDTH=450&amp;START_MAXIMIZED=FALSE&amp;VAR:CALENDAR=US&amp;VAR:SYMBOL=RHAT&amp;VAR:INDEX=0"}</definedName>
    <definedName name="_2730__FDSAUDITLINK__" localSheetId="2">{"fdsup://directions/FAT Viewer?action=UPDATE&amp;creator=factset&amp;DYN_ARGS=TRUE&amp;DOC_NAME=FAT:FQL_AUDITING_CLIENT_TEMPLATE.FAT&amp;display_string=Audit&amp;VAR:KEY=HIBEFSPWFW&amp;VAR:QUERY=KEZTTF9ORVRfSU5DKE5PVyxOT1csRlNBLCxVU0QpQEZGX05FVF9JTkMoTFRNUywwLCwsLFVTRCkp&amp;WINDOW=F","IRST_POPUP&amp;HEIGHT=450&amp;WIDTH=450&amp;START_MAXIMIZED=FALSE&amp;VAR:CALENDAR=US&amp;VAR:SYMBOL=CYIG&amp;VAR:INDEX=0"}</definedName>
    <definedName name="_2730__FDSAUDITLINK__" hidden="1">{"fdsup://directions/FAT Viewer?action=UPDATE&amp;creator=factset&amp;DYN_ARGS=TRUE&amp;DOC_NAME=FAT:FQL_AUDITING_CLIENT_TEMPLATE.FAT&amp;display_string=Audit&amp;VAR:KEY=APGFQZYFYJ&amp;VAR:QUERY=RkZfRU5UUlBSX1ZBTF9EQUlMWSg0MDA4MSk=&amp;WINDOW=FIRST_POPUP&amp;HEIGHT=450&amp;WIDTH=450&amp;START_MA","XIMIZED=FALSE&amp;VAR:CALENDAR=US&amp;VAR:SYMBOL=H&amp;VAR:INDEX=0"}</definedName>
    <definedName name="_2731__FDSAUDITLINK__" localSheetId="2">{"fdsup://Directions/FactSet Auditing Viewer?action=AUDIT_VALUE&amp;DB=129&amp;ID1=64115T10&amp;VALUEID=02001&amp;SDATE=201002&amp;PERIODTYPE=QTR_STD&amp;window=popup_no_bar&amp;width=385&amp;height=120&amp;START_MAXIMIZED=FALSE&amp;creator=factset&amp;display_string=Audit"}</definedName>
    <definedName name="_2731__FDSAUDITLINK__" hidden="1">{"fdsup://directions/FAT Viewer?action=UPDATE&amp;creator=factset&amp;DYN_ARGS=TRUE&amp;DOC_NAME=FAT:FQL_AUDITING_CLIENT_TEMPLATE.FAT&amp;display_string=Audit&amp;VAR:KEY=IVIZANUFYH&amp;VAR:QUERY=RkZfRU5UUlBSX1ZBTF9EQUlMWSg0MDA4MSk=&amp;WINDOW=FIRST_POPUP&amp;HEIGHT=450&amp;WIDTH=450&amp;START_MA","XIMIZED=FALSE&amp;VAR:CALENDAR=US&amp;VAR:SYMBOL=HOT&amp;VAR:INDEX=0"}</definedName>
    <definedName name="_2732__FDSAUDITLINK__" localSheetId="2">{"fdsup://Directions/FactSet Auditing Viewer?action=AUDIT_VALUE&amp;DB=129&amp;ID1=563361&amp;VALUEID=02001&amp;SDATE=201001&amp;PERIODTYPE=SEMI_STD&amp;window=popup_no_bar&amp;width=385&amp;height=120&amp;START_MAXIMIZED=FALSE&amp;creator=factset&amp;display_string=Audit"}</definedName>
    <definedName name="_2732__FDSAUDITLINK__" hidden="1">{"fdsup://directions/FAT Viewer?action=UPDATE&amp;creator=factset&amp;DYN_ARGS=TRUE&amp;DOC_NAME=FAT:FQL_AUDITING_CLIENT_TEMPLATE.FAT&amp;display_string=Audit&amp;VAR:KEY=KVCRATIDUD&amp;VAR:QUERY=RkZfRU5UUlBSX1ZBTF9EQUlMWSg0MDA4MSk=&amp;WINDOW=FIRST_POPUP&amp;HEIGHT=450&amp;WIDTH=450&amp;START_MA","XIMIZED=FALSE&amp;VAR:CALENDAR=US&amp;VAR:SYMBOL=585284&amp;VAR:INDEX=0"}</definedName>
    <definedName name="_2733__FDSAUDITLINK__" localSheetId="2">{"fdsup://Directions/FactSet Auditing Viewer?action=AUDIT_VALUE&amp;DB=129&amp;ID1=83416B10&amp;VALUEID=02001&amp;SDATE=201002&amp;PERIODTYPE=QTR_STD&amp;window=popup_no_bar&amp;width=385&amp;height=120&amp;START_MAXIMIZED=FALSE&amp;creator=factset&amp;display_string=Audit"}</definedName>
    <definedName name="_2733__FDSAUDITLINK__" hidden="1">{"fdsup://directions/FAT Viewer?action=UPDATE&amp;creator=factset&amp;DYN_ARGS=TRUE&amp;DOC_NAME=FAT:FQL_AUDITING_CLIENT_TEMPLATE.FAT&amp;display_string=Audit&amp;VAR:KEY=OJGNKVKXQH&amp;VAR:QUERY=RkZfRU5UUlBSX1ZBTF9EQUlMWSg0MDA4MSk=&amp;WINDOW=FIRST_POPUP&amp;HEIGHT=450&amp;WIDTH=450&amp;START_MA","XIMIZED=FALSE&amp;VAR:CALENDAR=US&amp;VAR:SYMBOL=MAR&amp;VAR:INDEX=0"}</definedName>
    <definedName name="_2734__FDSAUDITLINK__" localSheetId="2">{"fdsup://directions/FAT Viewer?action=UPDATE&amp;creator=factset&amp;DYN_ARGS=TRUE&amp;DOC_NAME=FAT:FQL_AUDITING_CLIENT_TEMPLATE.FAT&amp;display_string=Audit&amp;VAR:KEY=RQJETITUH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P9Z1&amp;VAR:INDEX=0"}</definedName>
    <definedName name="_2734__FDSAUDITLINK__" hidden="1">{"fdsup://directions/FAT Viewer?action=UPDATE&amp;creator=factset&amp;DYN_ARGS=TRUE&amp;DOC_NAME=FAT:FQL_AUDITING_CLIENT_TEMPLATE.FAT&amp;display_string=Audit&amp;VAR:KEY=CVOBGVQPSD&amp;VAR:QUERY=RkZfRU5UUlBSX1ZBTF9EQUlMWSg0MDA4MSk=&amp;WINDOW=FIRST_POPUP&amp;HEIGHT=450&amp;WIDTH=450&amp;START_MA","XIMIZED=FALSE&amp;VAR:CALENDAR=US&amp;VAR:SYMBOL=CHH&amp;VAR:INDEX=0"}</definedName>
    <definedName name="_2735__FDSAUDITLINK__" localSheetId="2">{"fdsup://Directions/FactSet Auditing Viewer?action=AUDIT_VALUE&amp;DB=129&amp;ID1=05592110&amp;VALUEID=02001&amp;SDATE=201001&amp;PERIODTYPE=QTR_STD&amp;window=popup_no_bar&amp;width=385&amp;height=120&amp;START_MAXIMIZED=FALSE&amp;creator=factset&amp;display_string=Audit"}</definedName>
    <definedName name="_2735__FDSAUDITLINK__" hidden="1">{"fdsup://directions/FAT Viewer?action=UPDATE&amp;creator=factset&amp;DYN_ARGS=TRUE&amp;DOC_NAME=FAT:FQL_AUDITING_CLIENT_TEMPLATE.FAT&amp;display_string=Audit&amp;VAR:KEY=GVQPCBQVWT&amp;VAR:QUERY=RkZfRU5UUlBSX1ZBTF9EQUlMWSg0MDA4MSk=&amp;WINDOW=FIRST_POPUP&amp;HEIGHT=450&amp;WIDTH=450&amp;START_MA","XIMIZED=FALSE&amp;VAR:CALENDAR=US&amp;VAR:SYMBOL=WYN&amp;VAR:INDEX=0"}</definedName>
    <definedName name="_2736__FDSAUDITLINK__" localSheetId="2">{"fdsup://Directions/FactSet Auditing Viewer?action=AUDIT_VALUE&amp;DB=129&amp;ID1=17737610&amp;VALUEID=02001&amp;SDATE=201003&amp;PERIODTYPE=QTR_STD&amp;window=popup_no_bar&amp;width=385&amp;height=120&amp;START_MAXIMIZED=FALSE&amp;creator=factset&amp;display_string=Audit"}</definedName>
    <definedName name="_2736__FDSAUDITLINK__" hidden="1">{"fdsup://directions/FAT Viewer?action=UPDATE&amp;creator=factset&amp;DYN_ARGS=TRUE&amp;DOC_NAME=FAT:FQL_AUDITING_CLIENT_TEMPLATE.FAT&amp;display_string=Audit&amp;VAR:KEY=MXUNYNSRWH&amp;VAR:QUERY=RkZfRU5UUlBSX1ZBTF9EQUlMWSg0MDA4MCk=&amp;WINDOW=FIRST_POPUP&amp;HEIGHT=450&amp;WIDTH=450&amp;START_MA","XIMIZED=FALSE&amp;VAR:CALENDAR=US&amp;VAR:SYMBOL=H&amp;VAR:INDEX=0"}</definedName>
    <definedName name="_2737__FDSAUDITLINK__" localSheetId="2">{"fdsup://Directions/FactSet Auditing Viewer?action=AUDIT_VALUE&amp;DB=129&amp;ID1=12673P10&amp;VALUEID=02001&amp;SDATE=201002&amp;PERIODTYPE=QTR_STD&amp;window=popup_no_bar&amp;width=385&amp;height=120&amp;START_MAXIMIZED=FALSE&amp;creator=factset&amp;display_string=Audit"}</definedName>
    <definedName name="_2737__FDSAUDITLINK__" hidden="1">{"fdsup://directions/FAT Viewer?action=UPDATE&amp;creator=factset&amp;DYN_ARGS=TRUE&amp;DOC_NAME=FAT:FQL_AUDITING_CLIENT_TEMPLATE.FAT&amp;display_string=Audit&amp;VAR:KEY=UXSPWHGFCJ&amp;VAR:QUERY=RkZfRU5UUlBSX1ZBTF9EQUlMWSg0MDA4MCk=&amp;WINDOW=FIRST_POPUP&amp;HEIGHT=450&amp;WIDTH=450&amp;START_MA","XIMIZED=FALSE&amp;VAR:CALENDAR=US&amp;VAR:SYMBOL=HOT&amp;VAR:INDEX=0"}</definedName>
    <definedName name="_2738__FDSAUDITLINK__" localSheetId="2">{"fdsup://Directions/FactSet Auditing Viewer?action=AUDIT_VALUE&amp;DB=129&amp;ID1=64110D10&amp;VALUEID=02001&amp;SDATE=201001&amp;PERIODTYPE=QTR_STD&amp;window=popup_no_bar&amp;width=385&amp;height=120&amp;START_MAXIMIZED=FALSE&amp;creator=factset&amp;display_string=Audit"}</definedName>
    <definedName name="_2738__FDSAUDITLINK__" hidden="1">{"fdsup://directions/FAT Viewer?action=UPDATE&amp;creator=factset&amp;DYN_ARGS=TRUE&amp;DOC_NAME=FAT:FQL_AUDITING_CLIENT_TEMPLATE.FAT&amp;display_string=Audit&amp;VAR:KEY=IDUZCFOTAL&amp;VAR:QUERY=RkZfRU5UUlBSX1ZBTF9EQUlMWSg0MDA4MCk=&amp;WINDOW=FIRST_POPUP&amp;HEIGHT=450&amp;WIDTH=450&amp;START_MA","XIMIZED=FALSE&amp;VAR:CALENDAR=US&amp;VAR:SYMBOL=585284&amp;VAR:INDEX=0"}</definedName>
    <definedName name="_2739__FDSAUDITLINK__" localSheetId="2">{"fdsup://directions/FAT Viewer?action=UPDATE&amp;creator=factset&amp;DYN_ARGS=TRUE&amp;DOC_NAME=FAT:FQL_AUDITING_CLIENT_TEMPLATE.FAT&amp;display_string=Audit&amp;VAR:KEY=LEVUTMBALC&amp;VAR:QUERY=KEZTTF9ORVRfSU5DKE5PVyxOT1csRlNBLCxVU0QpQEZGX05FVF9JTkMoTFRNUywwLCwsLFVTRCkp&amp;WINDOW=F","IRST_POPUP&amp;HEIGHT=450&amp;WIDTH=450&amp;START_MAXIMIZED=FALSE&amp;VAR:CALENDAR=US&amp;VAR:SYMBOL=GSB&amp;VAR:INDEX=0"}</definedName>
    <definedName name="_2739__FDSAUDITLINK__" hidden="1">{"fdsup://directions/FAT Viewer?action=UPDATE&amp;creator=factset&amp;DYN_ARGS=TRUE&amp;DOC_NAME=FAT:FQL_AUDITING_CLIENT_TEMPLATE.FAT&amp;display_string=Audit&amp;VAR:KEY=YRKHMPUFAH&amp;VAR:QUERY=RkZfRU5UUlBSX1ZBTF9EQUlMWSg0MDA4MCk=&amp;WINDOW=FIRST_POPUP&amp;HEIGHT=450&amp;WIDTH=450&amp;START_MA","XIMIZED=FALSE&amp;VAR:CALENDAR=US&amp;VAR:SYMBOL=MAR&amp;VAR:INDEX=0"}</definedName>
    <definedName name="_274__________________123Graph_DCHART_8" hidden="1">#REF!</definedName>
    <definedName name="_274_______________123Graph_DCHART_7" hidden="1">#REF!</definedName>
    <definedName name="_274____123Graph_DCHART_6" hidden="1">#REF!</definedName>
    <definedName name="_274___123Graph_DCHART_6" hidden="1">#REF!</definedName>
    <definedName name="_274___123Graph_DCHART_7" hidden="1">#REF!</definedName>
    <definedName name="_274__FDSAUDITLINK__" localSheetId="2" hidden="1">{"fdsup://Directions/FactSet Auditing Viewer?action=AUDIT_VALUE&amp;DB=129&amp;ID1=53932010&amp;VALUEID=02201&amp;SDATE=2010&amp;PERIODTYPE=ANN_STD&amp;SCFT=3&amp;window=popup_no_bar&amp;width=385&amp;height=120&amp;START_MAXIMIZED=FALSE&amp;creator=factset&amp;display_string=Audit"}</definedName>
    <definedName name="_274__FDSAUDITLINK__" hidden="1">{"fdsup://directions/FAT Viewer?action=UPDATE&amp;creator=factset&amp;DYN_ARGS=TRUE&amp;DOC_NAME=FAT:FQL_AUDITING_CLIENT_TEMPLATE.FAT&amp;display_string=Audit&amp;VAR:KEY=CZKVIJAROX&amp;VAR:QUERY=KEZGX05FVF9JTkMoTFRNUyw0MDcyNCwsLFJQLFVTRClARkZfTkVUX0lOQyhMVE1TX1NFTUksNDA3MjQsLCxSU","CxVU0QpKQ==&amp;WINDOW=FIRST_POPUP&amp;HEIGHT=450&amp;WIDTH=450&amp;START_MAXIMIZED=FALSE&amp;VAR:CALENDAR=US&amp;VAR:SYMBOL=RHAT&amp;VAR:INDEX=0"}</definedName>
    <definedName name="_274__FDSAUDITLINK___1" localSheetId="2" hidden="1">{"fdsup://directions/FAT Viewer?action=UPDATE&amp;creator=factset&amp;DYN_ARGS=TRUE&amp;DOC_NAME=FAT:FQL_AUDITING_CLIENT_TEMPLATE.FAT&amp;display_string=Audit&amp;VAR:KEY=CZKVIJAROX&amp;VAR:QUERY=KEZGX05FVF9JTkMoTFRNUyw0MDcyNCwsLFJQLFVTRClARkZfTkVUX0lOQyhMVE1TX1NFTUksNDA3MjQsLCxSU","CxVU0QpKQ==&amp;WINDOW=FIRST_POPUP&amp;HEIGHT=450&amp;WIDTH=450&amp;START_MAXIMIZED=FALSE&amp;VAR:CALENDAR=US&amp;VAR:SYMBOL=RHAT&amp;VAR:INDEX=0"}</definedName>
    <definedName name="_274__FDSAUDITLINK___1" hidden="1">{"fdsup://directions/FAT Viewer?action=UPDATE&amp;creator=factset&amp;DYN_ARGS=TRUE&amp;DOC_NAME=FAT:FQL_AUDITING_CLIENT_TEMPLATE.FAT&amp;display_string=Audit&amp;VAR:KEY=CZKVIJAROX&amp;VAR:QUERY=KEZGX05FVF9JTkMoTFRNUyw0MDcyNCwsLFJQLFVTRClARkZfTkVUX0lOQyhMVE1TX1NFTUksNDA3MjQsLCxSU","CxVU0QpKQ==&amp;WINDOW=FIRST_POPUP&amp;HEIGHT=450&amp;WIDTH=450&amp;START_MAXIMIZED=FALSE&amp;VAR:CALENDAR=US&amp;VAR:SYMBOL=RHAT&amp;VAR:INDEX=0"}</definedName>
    <definedName name="_2740__FDSAUDITLINK__" localSheetId="2">{"fdsup://directions/FAT Viewer?action=UPDATE&amp;creator=factset&amp;DYN_ARGS=TRUE&amp;DOC_NAME=FAT:FQL_AUDITING_CLIENT_TEMPLATE.FAT&amp;display_string=Audit&amp;VAR:KEY=XAHUBULGXM&amp;VAR:QUERY=KEZTTF9ORVRfSU5DKE5PVyxOT1csRlNBLCxVU0QpQEZGX05FVF9JTkMoTFRNUywwLCwsLFVTRCkp&amp;WINDOW=F","IRST_POPUP&amp;HEIGHT=450&amp;WIDTH=450&amp;START_MAXIMIZED=FALSE&amp;VAR:CALENDAR=US&amp;VAR:SYMBOL=029981&amp;VAR:INDEX=0"}</definedName>
    <definedName name="_2740__FDSAUDITLINK__" hidden="1">{"fdsup://directions/FAT Viewer?action=UPDATE&amp;creator=factset&amp;DYN_ARGS=TRUE&amp;DOC_NAME=FAT:FQL_AUDITING_CLIENT_TEMPLATE.FAT&amp;display_string=Audit&amp;VAR:KEY=ETQBSXYHER&amp;VAR:QUERY=RkZfRU5UUlBSX1ZBTF9EQUlMWSg0MDA4MCk=&amp;WINDOW=FIRST_POPUP&amp;HEIGHT=450&amp;WIDTH=450&amp;START_MA","XIMIZED=FALSE&amp;VAR:CALENDAR=US&amp;VAR:SYMBOL=CHH&amp;VAR:INDEX=0"}</definedName>
    <definedName name="_2741__FDSAUDITLINK__" localSheetId="2">{"fdsup://directions/FAT Viewer?action=UPDATE&amp;creator=factset&amp;DYN_ARGS=TRUE&amp;DOC_NAME=FAT:FQL_AUDITING_CLIENT_TEMPLATE.FAT&amp;display_string=Audit&amp;VAR:KEY=TUNSJAPIXW&amp;VAR:QUERY=KEZTTF9ORVRfSU5DKE5PVyxOT1csRlNBLCxVU0QpQEZGX05FVF9JTkMoTFRNUywwLCwsLFVTRCkp&amp;WINDOW=F","IRST_POPUP&amp;HEIGHT=450&amp;WIDTH=450&amp;START_MAXIMIZED=FALSE&amp;VAR:CALENDAR=US&amp;VAR:SYMBOL=FALC&amp;VAR:INDEX=0"}</definedName>
    <definedName name="_2741__FDSAUDITLINK__" hidden="1">{"fdsup://directions/FAT Viewer?action=UPDATE&amp;creator=factset&amp;DYN_ARGS=TRUE&amp;DOC_NAME=FAT:FQL_AUDITING_CLIENT_TEMPLATE.FAT&amp;display_string=Audit&amp;VAR:KEY=IRYZCBQXUF&amp;VAR:QUERY=RkZfRU5UUlBSX1ZBTF9EQUlMWSg0MDA4MCk=&amp;WINDOW=FIRST_POPUP&amp;HEIGHT=450&amp;WIDTH=450&amp;START_MA","XIMIZED=FALSE&amp;VAR:CALENDAR=US&amp;VAR:SYMBOL=WYN&amp;VAR:INDEX=0"}</definedName>
    <definedName name="_2742__FDSAUDITLINK__" localSheetId="2">{"fdsup://directions/FAT Viewer?action=UPDATE&amp;creator=factset&amp;DYN_ARGS=TRUE&amp;DOC_NAME=FAT:FQL_AUDITING_CLIENT_TEMPLATE.FAT&amp;display_string=Audit&amp;VAR:KEY=DCBUFMLWDQ&amp;VAR:QUERY=KEZTTF9ORVRfSU5DKE5PVyxOT1csRlNBLCxVU0QpQEZGX05FVF9JTkMoTFRNUywwLCwsLFVTRCkp&amp;WINDOW=F","IRST_POPUP&amp;HEIGHT=450&amp;WIDTH=450&amp;START_MAXIMIZED=FALSE&amp;VAR:CALENDAR=US&amp;VAR:SYMBOL=042816&amp;VAR:INDEX=0"}</definedName>
    <definedName name="_2742__FDSAUDITLINK__" hidden="1">{"fdsup://directions/FAT Viewer?action=UPDATE&amp;creator=factset&amp;DYN_ARGS=TRUE&amp;DOC_NAME=FAT:FQL_AUDITING_CLIENT_TEMPLATE.FAT&amp;display_string=Audit&amp;VAR:KEY=SRYFAPKXYT&amp;VAR:QUERY=RkZfRU5UUlBSX1ZBTF9EQUlMWSg0MDA3OSk=&amp;WINDOW=FIRST_POPUP&amp;HEIGHT=450&amp;WIDTH=450&amp;START_MA","XIMIZED=FALSE&amp;VAR:CALENDAR=US&amp;VAR:SYMBOL=H&amp;VAR:INDEX=0"}</definedName>
    <definedName name="_2743__FDSAUDITLINK__" localSheetId="2">{"fdsup://directions/FAT Viewer?action=UPDATE&amp;creator=factset&amp;DYN_ARGS=TRUE&amp;DOC_NAME=FAT:FQL_AUDITING_CLIENT_TEMPLATE.FAT&amp;display_string=Audit&amp;VAR:KEY=LYXIRAVERG&amp;VAR:QUERY=KEZTTF9ORVRfSU5DKE5PVyxOT1csRlNBLCxVU0QpQEZGX05FVF9JTkMoTFRNUywwLCwsLFVTRCkp&amp;WINDOW=F","IRST_POPUP&amp;HEIGHT=450&amp;WIDTH=450&amp;START_MAXIMIZED=FALSE&amp;VAR:CALENDAR=US&amp;VAR:SYMBOL=B282YM&amp;VAR:INDEX=0"}</definedName>
    <definedName name="_2743__FDSAUDITLINK__" hidden="1">{"fdsup://directions/FAT Viewer?action=UPDATE&amp;creator=factset&amp;DYN_ARGS=TRUE&amp;DOC_NAME=FAT:FQL_AUDITING_CLIENT_TEMPLATE.FAT&amp;display_string=Audit&amp;VAR:KEY=ITKLKJKZYF&amp;VAR:QUERY=RkZfRU5UUlBSX1ZBTF9EQUlMWSg0MDA3OSk=&amp;WINDOW=FIRST_POPUP&amp;HEIGHT=450&amp;WIDTH=450&amp;START_MA","XIMIZED=FALSE&amp;VAR:CALENDAR=US&amp;VAR:SYMBOL=HOT&amp;VAR:INDEX=0"}</definedName>
    <definedName name="_2744__FDSAUDITLINK__" localSheetId="2">{"fdsup://directions/FAT Viewer?action=UPDATE&amp;creator=factset&amp;DYN_ARGS=TRUE&amp;DOC_NAME=FAT:FQL_AUDITING_CLIENT_TEMPLATE.FAT&amp;display_string=Audit&amp;VAR:KEY=LOJYXWZAPS&amp;VAR:QUERY=KEZTTF9ORVRfSU5DKE5PVyxOT1csRlNBLCxVU0QpQEZGX05FVF9JTkMoTFRNUywwLCwsLFVTRCkp&amp;WINDOW=F","IRST_POPUP&amp;HEIGHT=450&amp;WIDTH=450&amp;START_MAXIMIZED=FALSE&amp;VAR:CALENDAR=US&amp;VAR:SYMBOL=084354&amp;VAR:INDEX=0"}</definedName>
    <definedName name="_2744__FDSAUDITLINK__" hidden="1">{"fdsup://directions/FAT Viewer?action=UPDATE&amp;creator=factset&amp;DYN_ARGS=TRUE&amp;DOC_NAME=FAT:FQL_AUDITING_CLIENT_TEMPLATE.FAT&amp;display_string=Audit&amp;VAR:KEY=SLALUBQLYH&amp;VAR:QUERY=RkZfRU5UUlBSX1ZBTF9EQUlMWSg0MDA3OSk=&amp;WINDOW=FIRST_POPUP&amp;HEIGHT=450&amp;WIDTH=450&amp;START_MA","XIMIZED=FALSE&amp;VAR:CALENDAR=US&amp;VAR:SYMBOL=585284&amp;VAR:INDEX=0"}</definedName>
    <definedName name="_2745__FDSAUDITLINK__" localSheetId="2">{"fdsup://directions/FAT Viewer?action=UPDATE&amp;creator=factset&amp;DYN_ARGS=TRUE&amp;DOC_NAME=FAT:FQL_AUDITING_CLIENT_TEMPLATE.FAT&amp;display_string=Audit&amp;VAR:KEY=NKXWRGTKH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SB&amp;VAR:INDEX=0"}</definedName>
    <definedName name="_2745__FDSAUDITLINK__" hidden="1">{"fdsup://directions/FAT Viewer?action=UPDATE&amp;creator=factset&amp;DYN_ARGS=TRUE&amp;DOC_NAME=FAT:FQL_AUDITING_CLIENT_TEMPLATE.FAT&amp;display_string=Audit&amp;VAR:KEY=YHGPSXOTWL&amp;VAR:QUERY=RkZfRU5UUlBSX1ZBTF9EQUlMWSg0MDA3OSk=&amp;WINDOW=FIRST_POPUP&amp;HEIGHT=450&amp;WIDTH=450&amp;START_MA","XIMIZED=FALSE&amp;VAR:CALENDAR=US&amp;VAR:SYMBOL=MAR&amp;VAR:INDEX=0"}</definedName>
    <definedName name="_2746__FDSAUDITLINK__" localSheetId="2">{"fdsup://directions/FAT Viewer?action=UPDATE&amp;creator=factset&amp;DYN_ARGS=TRUE&amp;DOC_NAME=FAT:FQL_AUDITING_CLIENT_TEMPLATE.FAT&amp;display_string=Audit&amp;VAR:KEY=FATKPILU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029981&amp;VAR:INDEX=0"}</definedName>
    <definedName name="_2746__FDSAUDITLINK__" hidden="1">{"fdsup://directions/FAT Viewer?action=UPDATE&amp;creator=factset&amp;DYN_ARGS=TRUE&amp;DOC_NAME=FAT:FQL_AUDITING_CLIENT_TEMPLATE.FAT&amp;display_string=Audit&amp;VAR:KEY=KHMFQXQTSP&amp;VAR:QUERY=RkZfRU5UUlBSX1ZBTF9EQUlMWSg0MDA3OSk=&amp;WINDOW=FIRST_POPUP&amp;HEIGHT=450&amp;WIDTH=450&amp;START_MA","XIMIZED=FALSE&amp;VAR:CALENDAR=US&amp;VAR:SYMBOL=CHH&amp;VAR:INDEX=0"}</definedName>
    <definedName name="_2747__FDSAUDITLINK__" localSheetId="2">{"fdsup://directions/FAT Viewer?action=UPDATE&amp;creator=factset&amp;DYN_ARGS=TRUE&amp;DOC_NAME=FAT:FQL_AUDITING_CLIENT_TEMPLATE.FAT&amp;display_string=Audit&amp;VAR:KEY=RARCHYBYD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ILL&amp;VAR:INDEX=0"}</definedName>
    <definedName name="_2747__FDSAUDITLINK__" hidden="1">{"fdsup://directions/FAT Viewer?action=UPDATE&amp;creator=factset&amp;DYN_ARGS=TRUE&amp;DOC_NAME=FAT:FQL_AUDITING_CLIENT_TEMPLATE.FAT&amp;display_string=Audit&amp;VAR:KEY=AXMFMRUTWT&amp;VAR:QUERY=RkZfRU5UUlBSX1ZBTF9EQUlMWSg0MDA3OSk=&amp;WINDOW=FIRST_POPUP&amp;HEIGHT=450&amp;WIDTH=450&amp;START_MA","XIMIZED=FALSE&amp;VAR:CALENDAR=US&amp;VAR:SYMBOL=WYN&amp;VAR:INDEX=0"}</definedName>
    <definedName name="_2748__FDSAUDITLINK__" localSheetId="2">{"fdsup://directions/FAT Viewer?action=UPDATE&amp;creator=factset&amp;DYN_ARGS=TRUE&amp;DOC_NAME=FAT:FQL_AUDITING_CLIENT_TEMPLATE.FAT&amp;display_string=Audit&amp;VAR:KEY=DGTEDGBYR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042816&amp;VAR:INDEX=0"}</definedName>
    <definedName name="_2748__FDSAUDITLINK__" hidden="1">{"fdsup://directions/FAT Viewer?action=UPDATE&amp;creator=factset&amp;DYN_ARGS=TRUE&amp;DOC_NAME=FAT:FQL_AUDITING_CLIENT_TEMPLATE.FAT&amp;display_string=Audit&amp;VAR:KEY=MNAFGTCVAH&amp;VAR:QUERY=RkZfRU5UUlBSX1ZBTF9EQUlMWSg0MDA3OCk=&amp;WINDOW=FIRST_POPUP&amp;HEIGHT=450&amp;WIDTH=450&amp;START_MA","XIMIZED=FALSE&amp;VAR:CALENDAR=US&amp;VAR:SYMBOL=H&amp;VAR:INDEX=0"}</definedName>
    <definedName name="_2749__FDSAUDITLINK__" localSheetId="2">{"fdsup://directions/FAT Viewer?action=UPDATE&amp;creator=factset&amp;DYN_ARGS=TRUE&amp;DOC_NAME=FAT:FQL_AUDITING_CLIENT_TEMPLATE.FAT&amp;display_string=Audit&amp;VAR:KEY=JKFIVKTEJ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VLT&amp;VAR:INDEX=0"}</definedName>
    <definedName name="_2749__FDSAUDITLINK__" hidden="1">{"fdsup://directions/FAT Viewer?action=UPDATE&amp;creator=factset&amp;DYN_ARGS=TRUE&amp;DOC_NAME=FAT:FQL_AUDITING_CLIENT_TEMPLATE.FAT&amp;display_string=Audit&amp;VAR:KEY=QLYREBQVAZ&amp;VAR:QUERY=RkZfRU5UUlBSX1ZBTF9EQUlMWSg0MDA3OCk=&amp;WINDOW=FIRST_POPUP&amp;HEIGHT=450&amp;WIDTH=450&amp;START_MA","XIMIZED=FALSE&amp;VAR:CALENDAR=US&amp;VAR:SYMBOL=HOT&amp;VAR:INDEX=0"}</definedName>
    <definedName name="_275__________________123Graph_ECHART_1" hidden="1">#REF!</definedName>
    <definedName name="_275_______________123Graph_DCHART_8" hidden="1">#REF!</definedName>
    <definedName name="_275____123Graph_DCHART_7" hidden="1">#REF!</definedName>
    <definedName name="_275___123Graph_DCHART_7" hidden="1">#REF!</definedName>
    <definedName name="_275___123Graph_DCHART_8" hidden="1">#REF!</definedName>
    <definedName name="_275__123Graph_LBL_ACHART_4" hidden="1">#REF!</definedName>
    <definedName name="_275__123Graph_XSUPPLIES_BY_B_U" hidden="1">#REF!</definedName>
    <definedName name="_275__FDSAUDITLINK__" localSheetId="2" hidden="1">{"fdsup://Directions/FactSet Auditing Viewer?action=AUDIT_VALUE&amp;DB=129&amp;ID1=53932010&amp;VALUEID=02501&amp;SDATE=201004&amp;PERIODTYPE=QTR_STD&amp;SCFT=3&amp;window=popup_no_bar&amp;width=385&amp;height=120&amp;START_MAXIMIZED=FALSE&amp;creator=factset&amp;display_string=Audit"}</definedName>
    <definedName name="_275__FDSAUDITLINK__" hidden="1">{"fdsup://directions/FAT Viewer?action=UPDATE&amp;creator=factset&amp;DYN_ARGS=TRUE&amp;DOC_NAME=FAT:FQL_AUDITING_CLIENT_TEMPLATE.FAT&amp;display_string=Audit&amp;VAR:KEY=IRWJQJKNWR&amp;VAR:QUERY=KEZGX0VCSVRfT1BFUihMVE1TLDQwNzI0LCwsUlAsVVNEKUBGRl9FQklUX09QRVIoTFRNU19TRU1JLDQwNzI0L","CwsUlAsVVNEKSk=&amp;WINDOW=FIRST_POPUP&amp;HEIGHT=450&amp;WIDTH=450&amp;START_MAXIMIZED=FALSE&amp;VAR:CALENDAR=US&amp;VAR:SYMBOL=RHAT&amp;VAR:INDEX=0"}</definedName>
    <definedName name="_275__FDSAUDITLINK___1" localSheetId="2" hidden="1">{"fdsup://directions/FAT Viewer?action=UPDATE&amp;creator=factset&amp;DYN_ARGS=TRUE&amp;DOC_NAME=FAT:FQL_AUDITING_CLIENT_TEMPLATE.FAT&amp;display_string=Audit&amp;VAR:KEY=IRWJQJKNWR&amp;VAR:QUERY=KEZGX0VCSVRfT1BFUihMVE1TLDQwNzI0LCwsUlAsVVNEKUBGRl9FQklUX09QRVIoTFRNU19TRU1JLDQwNzI0L","CwsUlAsVVNEKSk=&amp;WINDOW=FIRST_POPUP&amp;HEIGHT=450&amp;WIDTH=450&amp;START_MAXIMIZED=FALSE&amp;VAR:CALENDAR=US&amp;VAR:SYMBOL=RHAT&amp;VAR:INDEX=0"}</definedName>
    <definedName name="_275__FDSAUDITLINK___1" hidden="1">{"fdsup://directions/FAT Viewer?action=UPDATE&amp;creator=factset&amp;DYN_ARGS=TRUE&amp;DOC_NAME=FAT:FQL_AUDITING_CLIENT_TEMPLATE.FAT&amp;display_string=Audit&amp;VAR:KEY=IRWJQJKNWR&amp;VAR:QUERY=KEZGX0VCSVRfT1BFUihMVE1TLDQwNzI0LCwsUlAsVVNEKUBGRl9FQklUX09QRVIoTFRNU19TRU1JLDQwNzI0L","CwsUlAsVVNEKSk=&amp;WINDOW=FIRST_POPUP&amp;HEIGHT=450&amp;WIDTH=450&amp;START_MAXIMIZED=FALSE&amp;VAR:CALENDAR=US&amp;VAR:SYMBOL=RHAT&amp;VAR:INDEX=0"}</definedName>
    <definedName name="_2750__FDSAUDITLINK__" localSheetId="2">{"fdsup://directions/FAT Viewer?action=UPDATE&amp;creator=factset&amp;DYN_ARGS=TRUE&amp;DOC_NAME=FAT:FQL_AUDITING_CLIENT_TEMPLATE.FAT&amp;display_string=Audit&amp;VAR:KEY=HCBODMJY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084354&amp;VAR:INDEX=0"}</definedName>
    <definedName name="_2750__FDSAUDITLINK__" hidden="1">{"fdsup://directions/FAT Viewer?action=UPDATE&amp;creator=factset&amp;DYN_ARGS=TRUE&amp;DOC_NAME=FAT:FQL_AUDITING_CLIENT_TEMPLATE.FAT&amp;display_string=Audit&amp;VAR:KEY=QTAVCBQFGR&amp;VAR:QUERY=RkZfRU5UUlBSX1ZBTF9EQUlMWSg0MDA3OCk=&amp;WINDOW=FIRST_POPUP&amp;HEIGHT=450&amp;WIDTH=450&amp;START_MA","XIMIZED=FALSE&amp;VAR:CALENDAR=US&amp;VAR:SYMBOL=585284&amp;VAR:INDEX=0"}</definedName>
    <definedName name="_2751__FDSAUDITLINK__" localSheetId="2">{"fdsup://Directions/FactSet Auditing Viewer?action=AUDIT_VALUE&amp;DB=129&amp;ID1=37940G10&amp;VALUEID=02001&amp;SDATE=201002&amp;PERIODTYPE=QTR_STD&amp;window=popup_no_bar&amp;width=385&amp;height=120&amp;START_MAXIMIZED=FALSE&amp;creator=factset&amp;display_string=Audit"}</definedName>
    <definedName name="_2751__FDSAUDITLINK__" hidden="1">{"fdsup://directions/FAT Viewer?action=UPDATE&amp;creator=factset&amp;DYN_ARGS=TRUE&amp;DOC_NAME=FAT:FQL_AUDITING_CLIENT_TEMPLATE.FAT&amp;display_string=Audit&amp;VAR:KEY=OFQPSJONKF&amp;VAR:QUERY=RkZfRU5UUlBSX1ZBTF9EQUlMWSg0MDA3OCk=&amp;WINDOW=FIRST_POPUP&amp;HEIGHT=450&amp;WIDTH=450&amp;START_MA","XIMIZED=FALSE&amp;VAR:CALENDAR=US&amp;VAR:SYMBOL=MAR&amp;VAR:INDEX=0"}</definedName>
    <definedName name="_2752__FDSAUDITLINK__" localSheetId="2">{"fdsup://Directions/FactSet Auditing Viewer?action=AUDIT_VALUE&amp;DB=129&amp;ID1=029981&amp;VALUEID=02001&amp;SDATE=201001&amp;PERIODTYPE=SEMI_STD&amp;window=popup_no_bar&amp;width=385&amp;height=120&amp;START_MAXIMIZED=FALSE&amp;creator=factset&amp;display_string=Audit"}</definedName>
    <definedName name="_2752__FDSAUDITLINK__" hidden="1">{"fdsup://directions/FAT Viewer?action=UPDATE&amp;creator=factset&amp;DYN_ARGS=TRUE&amp;DOC_NAME=FAT:FQL_AUDITING_CLIENT_TEMPLATE.FAT&amp;display_string=Audit&amp;VAR:KEY=WNYROHWBOF&amp;VAR:QUERY=RkZfRU5UUlBSX1ZBTF9EQUlMWSg0MDA3OCk=&amp;WINDOW=FIRST_POPUP&amp;HEIGHT=450&amp;WIDTH=450&amp;START_MA","XIMIZED=FALSE&amp;VAR:CALENDAR=US&amp;VAR:SYMBOL=CHH&amp;VAR:INDEX=0"}</definedName>
    <definedName name="_2753__FDSAUDITLINK__" localSheetId="2">{"fdsup://Directions/FactSet Auditing Viewer?action=AUDIT_VALUE&amp;DB=129&amp;ID1=25848T10&amp;VALUEID=02001&amp;SDATE=201002&amp;PERIODTYPE=QTR_STD&amp;window=popup_no_bar&amp;width=385&amp;height=120&amp;START_MAXIMIZED=FALSE&amp;creator=factset&amp;display_string=Audit"}</definedName>
    <definedName name="_2753__FDSAUDITLINK__" hidden="1">{"fdsup://directions/FAT Viewer?action=UPDATE&amp;creator=factset&amp;DYN_ARGS=TRUE&amp;DOC_NAME=FAT:FQL_AUDITING_CLIENT_TEMPLATE.FAT&amp;display_string=Audit&amp;VAR:KEY=QJQZWPMTET&amp;VAR:QUERY=RkZfRU5UUlBSX1ZBTF9EQUlMWSg0MDA3OCk=&amp;WINDOW=FIRST_POPUP&amp;HEIGHT=450&amp;WIDTH=450&amp;START_MA","XIMIZED=FALSE&amp;VAR:CALENDAR=US&amp;VAR:SYMBOL=WYN&amp;VAR:INDEX=0"}</definedName>
    <definedName name="_2754__FDSAUDITLINK__" localSheetId="2">{"fdsup://directions/FAT Viewer?action=UPDATE&amp;creator=factset&amp;DYN_ARGS=TRUE&amp;DOC_NAME=FAT:FQL_AUDITING_CLIENT_TEMPLATE.FAT&amp;display_string=Audit&amp;VAR:KEY=RQDMBYZQZQ&amp;VAR:QUERY=KEZTTF9ORVRfSU5DKE5PVyxOT1csRlNBLCxVU0QpQEZGX05FVF9JTkMoTFRNUywwLCwsLFVTRCkp&amp;WINDOW=F","IRST_POPUP&amp;HEIGHT=450&amp;WIDTH=450&amp;START_MAXIMIZED=FALSE&amp;VAR:CALENDAR=US&amp;VAR:SYMBOL=HILL&amp;VAR:INDEX=0"}</definedName>
    <definedName name="_2754__FDSAUDITLINK__" hidden="1">{"fdsup://directions/FAT Viewer?action=UPDATE&amp;creator=factset&amp;DYN_ARGS=TRUE&amp;DOC_NAME=FAT:FQL_AUDITING_CLIENT_TEMPLATE.FAT&amp;display_string=Audit&amp;VAR:KEY=QNMBWDATSV&amp;VAR:QUERY=RkZfRU5UUlBSX1ZBTF9EQUlMWSg0MDA3Nyk=&amp;WINDOW=FIRST_POPUP&amp;HEIGHT=450&amp;WIDTH=450&amp;START_MA","XIMIZED=FALSE&amp;VAR:CALENDAR=US&amp;VAR:SYMBOL=H&amp;VAR:INDEX=0"}</definedName>
    <definedName name="_2755__FDSAUDITLINK__" localSheetId="2">{"fdsup://Directions/FactSet Auditing Viewer?action=AUDIT_VALUE&amp;DB=129&amp;ID1=20416610&amp;VALUEID=02001&amp;SDATE=201001&amp;PERIODTYPE=QTR_STD&amp;window=popup_no_bar&amp;width=385&amp;height=120&amp;START_MAXIMIZED=FALSE&amp;creator=factset&amp;display_string=Audit"}</definedName>
    <definedName name="_2755__FDSAUDITLINK__" hidden="1">{"fdsup://directions/FAT Viewer?action=UPDATE&amp;creator=factset&amp;DYN_ARGS=TRUE&amp;DOC_NAME=FAT:FQL_AUDITING_CLIENT_TEMPLATE.FAT&amp;display_string=Audit&amp;VAR:KEY=OJOJGBMXKJ&amp;VAR:QUERY=RkZfRU5UUlBSX1ZBTF9EQUlMWSg0MDA3Nyk=&amp;WINDOW=FIRST_POPUP&amp;HEIGHT=450&amp;WIDTH=450&amp;START_MA","XIMIZED=FALSE&amp;VAR:CALENDAR=US&amp;VAR:SYMBOL=HOT&amp;VAR:INDEX=0"}</definedName>
    <definedName name="_2756__FDSAUDITLINK__" localSheetId="2">{"fdsup://Directions/FactSet Auditing Viewer?action=AUDIT_VALUE&amp;DB=129&amp;ID1=084354&amp;VALUEID=02001&amp;SDATE=201001&amp;PERIODTYPE=SEMI_STD&amp;window=popup_no_bar&amp;width=385&amp;height=120&amp;START_MAXIMIZED=FALSE&amp;creator=factset&amp;display_string=Audit"}</definedName>
    <definedName name="_2756__FDSAUDITLINK__" hidden="1">{"fdsup://directions/FAT Viewer?action=UPDATE&amp;creator=factset&amp;DYN_ARGS=TRUE&amp;DOC_NAME=FAT:FQL_AUDITING_CLIENT_TEMPLATE.FAT&amp;display_string=Audit&amp;VAR:KEY=EXUJWLWJGV&amp;VAR:QUERY=RkZfRU5UUlBSX1ZBTF9EQUlMWSg0MDA3Nyk=&amp;WINDOW=FIRST_POPUP&amp;HEIGHT=450&amp;WIDTH=450&amp;START_MA","XIMIZED=FALSE&amp;VAR:CALENDAR=US&amp;VAR:SYMBOL=585284&amp;VAR:INDEX=0"}</definedName>
    <definedName name="_2757__FDSAUDITLINK__" localSheetId="2">{"fdsup://directions/FAT Viewer?action=UPDATE&amp;creator=factset&amp;DYN_ARGS=TRUE&amp;DOC_NAME=FAT:FQL_AUDITING_CLIENT_TEMPLATE.FAT&amp;display_string=Audit&amp;VAR:KEY=PMZGZEBOZE&amp;VAR:QUERY=KEZTTF9ORVRfSU5DKE5PVyxOT1csRlNBLCxVU0QpQEZGX05FVF9JTkMoTFRNUywwLCwsLFVTRCkp&amp;WINDOW=F","IRST_POPUP&amp;HEIGHT=450&amp;WIDTH=450&amp;START_MAXIMIZED=FALSE&amp;VAR:CALENDAR=US&amp;VAR:SYMBOL=EXBX&amp;VAR:INDEX=0"}</definedName>
    <definedName name="_2757__FDSAUDITLINK__" hidden="1">{"fdsup://directions/FAT Viewer?action=UPDATE&amp;creator=factset&amp;DYN_ARGS=TRUE&amp;DOC_NAME=FAT:FQL_AUDITING_CLIENT_TEMPLATE.FAT&amp;display_string=Audit&amp;VAR:KEY=UNKRMPSTMR&amp;VAR:QUERY=RkZfRU5UUlBSX1ZBTF9EQUlMWSg0MDA3Nyk=&amp;WINDOW=FIRST_POPUP&amp;HEIGHT=450&amp;WIDTH=450&amp;START_MA","XIMIZED=FALSE&amp;VAR:CALENDAR=US&amp;VAR:SYMBOL=MAR&amp;VAR:INDEX=0"}</definedName>
    <definedName name="_2758__FDSAUDITLINK__" localSheetId="2">{"fdsup://directions/FAT Viewer?action=UPDATE&amp;creator=factset&amp;DYN_ARGS=TRUE&amp;DOC_NAME=FAT:FQL_AUDITING_CLIENT_TEMPLATE.FAT&amp;display_string=Audit&amp;VAR:KEY=NCPYZETEZY&amp;VAR:QUERY=KEZTTF9ORVRfSU5DKE5PVyxOT1csRlNBLCxVU0QpQEZGX05FVF9JTkMoTFRNUywwLCwsLFVTRCkp&amp;WINDOW=F","IRST_POPUP&amp;HEIGHT=450&amp;WIDTH=450&amp;START_MAXIMIZED=FALSE&amp;VAR:CALENDAR=US&amp;VAR:SYMBOL=096067&amp;VAR:INDEX=0"}</definedName>
    <definedName name="_2758__FDSAUDITLINK__" hidden="1">{"fdsup://directions/FAT Viewer?action=UPDATE&amp;creator=factset&amp;DYN_ARGS=TRUE&amp;DOC_NAME=FAT:FQL_AUDITING_CLIENT_TEMPLATE.FAT&amp;display_string=Audit&amp;VAR:KEY=SJQRCTUZKP&amp;VAR:QUERY=RkZfRU5UUlBSX1ZBTF9EQUlMWSg0MDA3Nyk=&amp;WINDOW=FIRST_POPUP&amp;HEIGHT=450&amp;WIDTH=450&amp;START_MA","XIMIZED=FALSE&amp;VAR:CALENDAR=US&amp;VAR:SYMBOL=CHH&amp;VAR:INDEX=0"}</definedName>
    <definedName name="_2759__FDSAUDITLINK__" localSheetId="2">{"fdsup://directions/FAT Viewer?action=UPDATE&amp;creator=factset&amp;DYN_ARGS=TRUE&amp;DOC_NAME=FAT:FQL_AUDITING_CLIENT_TEMPLATE.FAT&amp;display_string=Audit&amp;VAR:KEY=XUXCZEXILQ&amp;VAR:QUERY=KEZTTF9ORVRfSU5DKE5PVyxOT1csRlNBLCxVU0QpQEZGX05FVF9JTkMoTFRNUywwLCwsLFVTRCkp&amp;WINDOW=F","IRST_POPUP&amp;HEIGHT=450&amp;WIDTH=450&amp;START_MAXIMIZED=FALSE&amp;VAR:CALENDAR=US&amp;VAR:SYMBOL=CYDE&amp;VAR:INDEX=0"}</definedName>
    <definedName name="_2759__FDSAUDITLINK__" hidden="1">{"fdsup://directions/FAT Viewer?action=UPDATE&amp;creator=factset&amp;DYN_ARGS=TRUE&amp;DOC_NAME=FAT:FQL_AUDITING_CLIENT_TEMPLATE.FAT&amp;display_string=Audit&amp;VAR:KEY=MLIREVAPQF&amp;VAR:QUERY=RkZfRU5UUlBSX1ZBTF9EQUlMWSg0MDA3Nyk=&amp;WINDOW=FIRST_POPUP&amp;HEIGHT=450&amp;WIDTH=450&amp;START_MA","XIMIZED=FALSE&amp;VAR:CALENDAR=US&amp;VAR:SYMBOL=WYN&amp;VAR:INDEX=0"}</definedName>
    <definedName name="_276__________________123Graph_ECHART_2" hidden="1">#REF!</definedName>
    <definedName name="_276_______________123Graph_ECHART_1" hidden="1">#REF!</definedName>
    <definedName name="_276____123Graph_DCHART_8" hidden="1">#REF!</definedName>
    <definedName name="_276___123Graph_DCHART_8" hidden="1">#REF!</definedName>
    <definedName name="_276___123Graph_ECHART_1" hidden="1">#REF!</definedName>
    <definedName name="_276__123Graph_XCHART_21" hidden="1">#REF!</definedName>
    <definedName name="_276__FDSAUDITLINK__" localSheetId="2" hidden="1">{"fdsup://Directions/FactSet Auditing Viewer?action=AUDIT_VALUE&amp;DB=129&amp;ID1=53932010&amp;VALUEID=02201&amp;SDATE=201004&amp;PERIODTYPE=QTR_STD&amp;SCFT=3&amp;window=popup_no_bar&amp;width=385&amp;height=120&amp;START_MAXIMIZED=FALSE&amp;creator=factset&amp;display_string=Audit"}</definedName>
    <definedName name="_276__FDSAUDITLINK__" hidden="1">{"fdsup://directions/FAT Viewer?action=UPDATE&amp;creator=factset&amp;DYN_ARGS=TRUE&amp;DOC_NAME=FAT:FQL_AUDITING_CLIENT_TEMPLATE.FAT&amp;display_string=Audit&amp;VAR:KEY=CPOVAHETAV&amp;VAR:QUERY=KEZGX0VCSVREQV9PUEVSKExUTVMsNDA3MjQsLCxSUCxVU0QpQEZGX0VCSVREQV9PUEVSKExUTVNfU0VNSSw0M","DcyNCwsLFJQLFVTRCkp&amp;WINDOW=FIRST_POPUP&amp;HEIGHT=450&amp;WIDTH=450&amp;START_MAXIMIZED=FALSE&amp;VAR:CALENDAR=US&amp;VAR:SYMBOL=RHAT&amp;VAR:INDEX=0"}</definedName>
    <definedName name="_276__FDSAUDITLINK___1" localSheetId="2" hidden="1">{"fdsup://directions/FAT Viewer?action=UPDATE&amp;creator=factset&amp;DYN_ARGS=TRUE&amp;DOC_NAME=FAT:FQL_AUDITING_CLIENT_TEMPLATE.FAT&amp;display_string=Audit&amp;VAR:KEY=CPOVAHETAV&amp;VAR:QUERY=KEZGX0VCSVREQV9PUEVSKExUTVMsNDA3MjQsLCxSUCxVU0QpQEZGX0VCSVREQV9PUEVSKExUTVNfU0VNSSw0M","DcyNCwsLFJQLFVTRCkp&amp;WINDOW=FIRST_POPUP&amp;HEIGHT=450&amp;WIDTH=450&amp;START_MAXIMIZED=FALSE&amp;VAR:CALENDAR=US&amp;VAR:SYMBOL=RHAT&amp;VAR:INDEX=0"}</definedName>
    <definedName name="_276__FDSAUDITLINK___1" hidden="1">{"fdsup://directions/FAT Viewer?action=UPDATE&amp;creator=factset&amp;DYN_ARGS=TRUE&amp;DOC_NAME=FAT:FQL_AUDITING_CLIENT_TEMPLATE.FAT&amp;display_string=Audit&amp;VAR:KEY=CPOVAHETAV&amp;VAR:QUERY=KEZGX0VCSVREQV9PUEVSKExUTVMsNDA3MjQsLCxSUCxVU0QpQEZGX0VCSVREQV9PUEVSKExUTVNfU0VNSSw0M","DcyNCwsLFJQLFVTRCkp&amp;WINDOW=FIRST_POPUP&amp;HEIGHT=450&amp;WIDTH=450&amp;START_MAXIMIZED=FALSE&amp;VAR:CALENDAR=US&amp;VAR:SYMBOL=RHAT&amp;VAR:INDEX=0"}</definedName>
    <definedName name="_2760__FDSAUDITLINK__" localSheetId="2">{"fdsup://directions/FAT Viewer?action=UPDATE&amp;creator=factset&amp;DYN_ARGS=TRUE&amp;DOC_NAME=FAT:FQL_AUDITING_CLIENT_TEMPLATE.FAT&amp;display_string=Audit&amp;VAR:KEY=JIDGJURGBE&amp;VAR:QUERY=KEZTTF9ORVRfSU5DKE5PVyxOT1csRlNBLCxVU0QpQEZGX05FVF9JTkMoTFRNUywwLCwsLFVTRCkp&amp;WINDOW=F","IRST_POPUP&amp;HEIGHT=450&amp;WIDTH=450&amp;START_MAXIMIZED=FALSE&amp;VAR:CALENDAR=US&amp;VAR:SYMBOL=486510&amp;VAR:INDEX=0"}</definedName>
    <definedName name="_2760__FDSAUDITLINK__" hidden="1">{"fdsup://directions/FAT Viewer?action=UPDATE&amp;creator=factset&amp;DYN_ARGS=TRUE&amp;DOC_NAME=FAT:FQL_AUDITING_CLIENT_TEMPLATE.FAT&amp;display_string=Audit&amp;VAR:KEY=CRAPYJGHGR&amp;VAR:QUERY=RkZfRU5UUlBSX1ZBTF9EQUlMWSg0MDA3NCk=&amp;WINDOW=FIRST_POPUP&amp;HEIGHT=450&amp;WIDTH=450&amp;START_MA","XIMIZED=FALSE&amp;VAR:CALENDAR=US&amp;VAR:SYMBOL=H&amp;VAR:INDEX=0"}</definedName>
    <definedName name="_2761__FDSAUDITLINK__" localSheetId="2">{"fdsup://directions/FAT Viewer?action=UPDATE&amp;creator=factset&amp;DYN_ARGS=TRUE&amp;DOC_NAME=FAT:FQL_AUDITING_CLIENT_TEMPLATE.FAT&amp;display_string=Audit&amp;VAR:KEY=XMFWTOHCZQ&amp;VAR:QUERY=KEZTTF9ORVRfSU5DKE5PVyxOT1csRlNBLCxVU0QpQEZGX05FVF9JTkMoTFRNUywwLCwsLFVTRCkp&amp;WINDOW=F","IRST_POPUP&amp;HEIGHT=450&amp;WIDTH=450&amp;START_MAXIMIZED=FALSE&amp;VAR:CALENDAR=US&amp;VAR:SYMBOL=GUID&amp;VAR:INDEX=0"}</definedName>
    <definedName name="_2761__FDSAUDITLINK__" hidden="1">{"fdsup://directions/FAT Viewer?action=UPDATE&amp;creator=factset&amp;DYN_ARGS=TRUE&amp;DOC_NAME=FAT:FQL_AUDITING_CLIENT_TEMPLATE.FAT&amp;display_string=Audit&amp;VAR:KEY=WRUFAFCRMB&amp;VAR:QUERY=RkZfRU5UUlBSX1ZBTF9EQUlMWSg0MDA3NCk=&amp;WINDOW=FIRST_POPUP&amp;HEIGHT=450&amp;WIDTH=450&amp;START_MA","XIMIZED=FALSE&amp;VAR:CALENDAR=US&amp;VAR:SYMBOL=HOT&amp;VAR:INDEX=0"}</definedName>
    <definedName name="_2762__FDSAUDITLINK__" localSheetId="2">{"fdsup://directions/FAT Viewer?action=UPDATE&amp;creator=factset&amp;DYN_ARGS=TRUE&amp;DOC_NAME=FAT:FQL_AUDITING_CLIENT_TEMPLATE.FAT&amp;display_string=Audit&amp;VAR:KEY=FYJEFQFGBO&amp;VAR:QUERY=KEZTTF9ORVRfSU5DKE5PVyxOT1csRlNBLCxVU0QpQEZGX05FVF9JTkMoTFRNUywwLCwsLFVTRCkp&amp;WINDOW=F","IRST_POPUP&amp;HEIGHT=450&amp;WIDTH=450&amp;START_MAXIMIZED=FALSE&amp;VAR:CALENDAR=US&amp;VAR:SYMBOL=068706&amp;VAR:INDEX=0"}</definedName>
    <definedName name="_2762__FDSAUDITLINK__" hidden="1">{"fdsup://directions/FAT Viewer?action=UPDATE&amp;creator=factset&amp;DYN_ARGS=TRUE&amp;DOC_NAME=FAT:FQL_AUDITING_CLIENT_TEMPLATE.FAT&amp;display_string=Audit&amp;VAR:KEY=KHUVERMROL&amp;VAR:QUERY=RkZfRU5UUlBSX1ZBTF9EQUlMWSg0MDA3NCk=&amp;WINDOW=FIRST_POPUP&amp;HEIGHT=450&amp;WIDTH=450&amp;START_MA","XIMIZED=FALSE&amp;VAR:CALENDAR=US&amp;VAR:SYMBOL=585284&amp;VAR:INDEX=0"}</definedName>
    <definedName name="_2763__FDSAUDITLINK__" localSheetId="2">{"fdsup://directions/FAT Viewer?action=UPDATE&amp;creator=factset&amp;DYN_ARGS=TRUE&amp;DOC_NAME=FAT:FQL_AUDITING_CLIENT_TEMPLATE.FAT&amp;display_string=Audit&amp;VAR:KEY=VGLGXAJCJK&amp;VAR:QUERY=KEZTTF9ORVRfSU5DKE5PVyxOT1csRlNBLCxVU0QpQEZGX05FVF9JTkMoTFRNUywwLCwsLFVTRCkp&amp;WINDOW=F","IRST_POPUP&amp;HEIGHT=450&amp;WIDTH=450&amp;START_MAXIMIZED=FALSE&amp;VAR:CALENDAR=US&amp;VAR:SYMBOL=032872&amp;VAR:INDEX=0"}</definedName>
    <definedName name="_2763__FDSAUDITLINK__" hidden="1">{"fdsup://directions/FAT Viewer?action=UPDATE&amp;creator=factset&amp;DYN_ARGS=TRUE&amp;DOC_NAME=FAT:FQL_AUDITING_CLIENT_TEMPLATE.FAT&amp;display_string=Audit&amp;VAR:KEY=EJUHSJQXWB&amp;VAR:QUERY=RkZfRU5UUlBSX1ZBTF9EQUlMWSg0MDA3NCk=&amp;WINDOW=FIRST_POPUP&amp;HEIGHT=450&amp;WIDTH=450&amp;START_MA","XIMIZED=FALSE&amp;VAR:CALENDAR=US&amp;VAR:SYMBOL=MAR&amp;VAR:INDEX=0"}</definedName>
    <definedName name="_2764__FDSAUDITLINK__" localSheetId="2">{"fdsup://directions/FAT Viewer?action=UPDATE&amp;creator=factset&amp;DYN_ARGS=TRUE&amp;DOC_NAME=FAT:FQL_AUDITING_CLIENT_TEMPLATE.FAT&amp;display_string=Audit&amp;VAR:KEY=ZOZWXUXEZA&amp;VAR:QUERY=KEZTTF9ORVRfSU5DKE5PVyxOT1csRlNBLCxVU0QpQEZGX05FVF9JTkMoTFRNUywwLCwsLFVTRCkp&amp;WINDOW=F","IRST_POPUP&amp;HEIGHT=450&amp;WIDTH=450&amp;START_MAXIMIZED=FALSE&amp;VAR:CALENDAR=US&amp;VAR:SYMBOL=B29L74&amp;VAR:INDEX=0"}</definedName>
    <definedName name="_2764__FDSAUDITLINK__" hidden="1">{"fdsup://directions/FAT Viewer?action=UPDATE&amp;creator=factset&amp;DYN_ARGS=TRUE&amp;DOC_NAME=FAT:FQL_AUDITING_CLIENT_TEMPLATE.FAT&amp;display_string=Audit&amp;VAR:KEY=WRANGDUTYJ&amp;VAR:QUERY=RkZfRU5UUlBSX1ZBTF9EQUlMWSg0MDA3NCk=&amp;WINDOW=FIRST_POPUP&amp;HEIGHT=450&amp;WIDTH=450&amp;START_MA","XIMIZED=FALSE&amp;VAR:CALENDAR=US&amp;VAR:SYMBOL=CHH&amp;VAR:INDEX=0"}</definedName>
    <definedName name="_2765__FDSAUDITLINK__" localSheetId="2">{"fdsup://directions/FAT Viewer?action=UPDATE&amp;creator=factset&amp;DYN_ARGS=TRUE&amp;DOC_NAME=FAT:FQL_AUDITING_CLIENT_TEMPLATE.FAT&amp;display_string=Audit&amp;VAR:KEY=DEPOZSTYHE&amp;VAR:QUERY=KEZTTF9ORVRfSU5DKE5PVyxOT1csRlNBLCxVU0QpQEZGX05FVF9JTkMoTFRNUywwLCwsLFVTRCkp&amp;WINDOW=F","IRST_POPUP&amp;HEIGHT=450&amp;WIDTH=450&amp;START_MAXIMIZED=FALSE&amp;VAR:CALENDAR=US&amp;VAR:SYMBOL=566716&amp;VAR:INDEX=0"}</definedName>
    <definedName name="_2765__FDSAUDITLINK__" hidden="1">{"fdsup://directions/FAT Viewer?action=UPDATE&amp;creator=factset&amp;DYN_ARGS=TRUE&amp;DOC_NAME=FAT:FQL_AUDITING_CLIENT_TEMPLATE.FAT&amp;display_string=Audit&amp;VAR:KEY=QPMZSLYZQR&amp;VAR:QUERY=RkZfRU5UUlBSX1ZBTF9EQUlMWSg0MDA3NCk=&amp;WINDOW=FIRST_POPUP&amp;HEIGHT=450&amp;WIDTH=450&amp;START_MA","XIMIZED=FALSE&amp;VAR:CALENDAR=US&amp;VAR:SYMBOL=WYN&amp;VAR:INDEX=0"}</definedName>
    <definedName name="_2766__FDSAUDITLINK__" localSheetId="2">{"fdsup://directions/FAT Viewer?action=UPDATE&amp;creator=factset&amp;DYN_ARGS=TRUE&amp;DOC_NAME=FAT:FQL_AUDITING_CLIENT_TEMPLATE.FAT&amp;display_string=Audit&amp;VAR:KEY=HYZYJGJWBO&amp;VAR:QUERY=KEZTTF9ORVRfSU5DKE5PVyxOT1csRlNBLCxVU0QpQEZGX05FVF9JTkMoTFRNUywwLCwsLFVTRCkp&amp;WINDOW=F","IRST_POPUP&amp;HEIGHT=450&amp;WIDTH=450&amp;START_MAXIMIZED=FALSE&amp;VAR:CALENDAR=US&amp;VAR:SYMBOL=B1F5ZB&amp;VAR:INDEX=0"}</definedName>
    <definedName name="_2766__FDSAUDITLINK__" hidden="1">{"fdsup://directions/FAT Viewer?action=UPDATE&amp;creator=factset&amp;DYN_ARGS=TRUE&amp;DOC_NAME=FAT:FQL_AUDITING_CLIENT_TEMPLATE.FAT&amp;display_string=Audit&amp;VAR:KEY=OFAJGBUVIR&amp;VAR:QUERY=RkZfRU5UUlBSX1ZBTF9EQUlMWSg0MDA3Myk=&amp;WINDOW=FIRST_POPUP&amp;HEIGHT=450&amp;WIDTH=450&amp;START_MA","XIMIZED=FALSE&amp;VAR:CALENDAR=US&amp;VAR:SYMBOL=H&amp;VAR:INDEX=0"}</definedName>
    <definedName name="_2767__FDSAUDITLINK__" localSheetId="2">{"fdsup://directions/FAT Viewer?action=UPDATE&amp;creator=factset&amp;DYN_ARGS=TRUE&amp;DOC_NAME=FAT:FQL_AUDITING_CLIENT_TEMPLATE.FAT&amp;display_string=Audit&amp;VAR:KEY=DAJQVORSPY&amp;VAR:QUERY=KEZTTF9ORVRfSU5DKE5PVyxOT1csRlNBLCxVU0QpQEZGX05FVF9JTkMoTFRNUywwLCwsLFVTRCkp&amp;WINDOW=F","IRST_POPUP&amp;HEIGHT=450&amp;WIDTH=450&amp;START_MAXIMIZED=FALSE&amp;VAR:CALENDAR=US&amp;VAR:SYMBOL=ACTI&amp;VAR:INDEX=0"}</definedName>
    <definedName name="_2767__FDSAUDITLINK__" hidden="1">{"fdsup://directions/FAT Viewer?action=UPDATE&amp;creator=factset&amp;DYN_ARGS=TRUE&amp;DOC_NAME=FAT:FQL_AUDITING_CLIENT_TEMPLATE.FAT&amp;display_string=Audit&amp;VAR:KEY=EPSLWTCDSF&amp;VAR:QUERY=RkZfRU5UUlBSX1ZBTF9EQUlMWSg0MDA3Myk=&amp;WINDOW=FIRST_POPUP&amp;HEIGHT=450&amp;WIDTH=450&amp;START_MA","XIMIZED=FALSE&amp;VAR:CALENDAR=US&amp;VAR:SYMBOL=HOT&amp;VAR:INDEX=0"}</definedName>
    <definedName name="_2768__FDSAUDITLINK__" localSheetId="2">{"fdsup://directions/FAT Viewer?action=UPDATE&amp;creator=factset&amp;DYN_ARGS=TRUE&amp;DOC_NAME=FAT:FQL_AUDITING_CLIENT_TEMPLATE.FAT&amp;display_string=Audit&amp;VAR:KEY=HAFQTQLGBQ&amp;VAR:QUERY=KEZTTF9ORVRfSU5DKE5PVyxOT1csRlNBLCxVU0QpQEZGX05FVF9JTkMoTFRNUywwLCwsLFVTRCkp&amp;WINDOW=F","IRST_POPUP&amp;HEIGHT=450&amp;WIDTH=450&amp;START_MAXIMIZED=FALSE&amp;VAR:CALENDAR=US&amp;VAR:SYMBOL=B0P9Z1&amp;VAR:INDEX=0"}</definedName>
    <definedName name="_2768__FDSAUDITLINK__" hidden="1">{"fdsup://directions/FAT Viewer?action=UPDATE&amp;creator=factset&amp;DYN_ARGS=TRUE&amp;DOC_NAME=FAT:FQL_AUDITING_CLIENT_TEMPLATE.FAT&amp;display_string=Audit&amp;VAR:KEY=YJQBEHKZST&amp;VAR:QUERY=RkZfRU5UUlBSX1ZBTF9EQUlMWSg0MDA3Myk=&amp;WINDOW=FIRST_POPUP&amp;HEIGHT=450&amp;WIDTH=450&amp;START_MA","XIMIZED=FALSE&amp;VAR:CALENDAR=US&amp;VAR:SYMBOL=585284&amp;VAR:INDEX=0"}</definedName>
    <definedName name="_2769__FDSAUDITLINK__" localSheetId="2">{"fdsup://directions/FAT Viewer?action=UPDATE&amp;creator=factset&amp;DYN_ARGS=TRUE&amp;DOC_NAME=FAT:FQL_AUDITING_CLIENT_TEMPLATE.FAT&amp;display_string=Audit&amp;VAR:KEY=HOFOXWZELY&amp;VAR:QUERY=KEZTTF9ORVRfSU5DKE5PVyxOT1csRlNBLCxVU0QpQEZGX05FVF9JTkMoTFRNUywwLCwsLFVTRCkp&amp;WINDOW=F","IRST_POPUP&amp;HEIGHT=450&amp;WIDTH=450&amp;START_MAXIMIZED=FALSE&amp;VAR:CALENDAR=US&amp;VAR:SYMBOL=257076&amp;VAR:INDEX=0"}</definedName>
    <definedName name="_2769__FDSAUDITLINK__" hidden="1">{"fdsup://directions/FAT Viewer?action=UPDATE&amp;creator=factset&amp;DYN_ARGS=TRUE&amp;DOC_NAME=FAT:FQL_AUDITING_CLIENT_TEMPLATE.FAT&amp;display_string=Audit&amp;VAR:KEY=INIZWXENUB&amp;VAR:QUERY=RkZfRU5UUlBSX1ZBTF9EQUlMWSg0MDA3Myk=&amp;WINDOW=FIRST_POPUP&amp;HEIGHT=450&amp;WIDTH=450&amp;START_MA","XIMIZED=FALSE&amp;VAR:CALENDAR=US&amp;VAR:SYMBOL=MAR&amp;VAR:INDEX=0"}</definedName>
    <definedName name="_277__________________123Graph_ECHART_3" hidden="1">#REF!</definedName>
    <definedName name="_277_______________123Graph_ECHART_2" hidden="1">#REF!</definedName>
    <definedName name="_277____123Graph_ECHART_1" hidden="1">#REF!</definedName>
    <definedName name="_277___123Graph_ECHART_1" hidden="1">#REF!</definedName>
    <definedName name="_277___123Graph_ECHART_2" hidden="1">#REF!</definedName>
    <definedName name="_277__FDSAUDITLINK__" localSheetId="2" hidden="1">{"fdsup://Directions/FactSet Auditing Viewer?action=AUDIT_VALUE&amp;DB=129&amp;ID1=53932010&amp;VALUEID=02101&amp;SDATE=2008&amp;PERIODTYPE=ANN_STD&amp;SCFT=3&amp;window=popup_no_bar&amp;width=385&amp;height=120&amp;START_MAXIMIZED=FALSE&amp;creator=factset&amp;display_string=Audit"}</definedName>
    <definedName name="_277__FDSAUDITLINK__" hidden="1">{"fdsup://directions/FAT Viewer?action=UPDATE&amp;creator=factset&amp;DYN_ARGS=TRUE&amp;DOC_NAME=FAT:FQL_AUDITING_CLIENT_TEMPLATE.FAT&amp;display_string=Audit&amp;VAR:KEY=EZYNMFWZIB&amp;VAR:QUERY=KEZGX0dST1NTX0lOQyhMVE1TLDQwNzI0LCwsUlAsVVNEKUBGRl9HUk9TU19JTkMoTFRNU19TRU1JLDQwNzI0L","CwsUlAsVVNEKSk=&amp;WINDOW=FIRST_POPUP&amp;HEIGHT=450&amp;WIDTH=450&amp;START_MAXIMIZED=FALSE&amp;VAR:CALENDAR=US&amp;VAR:SYMBOL=RHAT&amp;VAR:INDEX=0"}</definedName>
    <definedName name="_277__FDSAUDITLINK___1" localSheetId="2" hidden="1">{"fdsup://directions/FAT Viewer?action=UPDATE&amp;creator=factset&amp;DYN_ARGS=TRUE&amp;DOC_NAME=FAT:FQL_AUDITING_CLIENT_TEMPLATE.FAT&amp;display_string=Audit&amp;VAR:KEY=EZYNMFWZIB&amp;VAR:QUERY=KEZGX0dST1NTX0lOQyhMVE1TLDQwNzI0LCwsUlAsVVNEKUBGRl9HUk9TU19JTkMoTFRNU19TRU1JLDQwNzI0L","CwsUlAsVVNEKSk=&amp;WINDOW=FIRST_POPUP&amp;HEIGHT=450&amp;WIDTH=450&amp;START_MAXIMIZED=FALSE&amp;VAR:CALENDAR=US&amp;VAR:SYMBOL=RHAT&amp;VAR:INDEX=0"}</definedName>
    <definedName name="_277__FDSAUDITLINK___1" hidden="1">{"fdsup://directions/FAT Viewer?action=UPDATE&amp;creator=factset&amp;DYN_ARGS=TRUE&amp;DOC_NAME=FAT:FQL_AUDITING_CLIENT_TEMPLATE.FAT&amp;display_string=Audit&amp;VAR:KEY=EZYNMFWZIB&amp;VAR:QUERY=KEZGX0dST1NTX0lOQyhMVE1TLDQwNzI0LCwsUlAsVVNEKUBGRl9HUk9TU19JTkMoTFRNU19TRU1JLDQwNzI0L","CwsUlAsVVNEKSk=&amp;WINDOW=FIRST_POPUP&amp;HEIGHT=450&amp;WIDTH=450&amp;START_MAXIMIZED=FALSE&amp;VAR:CALENDAR=US&amp;VAR:SYMBOL=RHAT&amp;VAR:INDEX=0"}</definedName>
    <definedName name="_2770__FDSAUDITLINK__" localSheetId="2">{"fdsup://directions/FAT Viewer?action=UPDATE&amp;creator=factset&amp;DYN_ARGS=TRUE&amp;DOC_NAME=FAT:FQL_AUDITING_CLIENT_TEMPLATE.FAT&amp;display_string=Audit&amp;VAR:KEY=NSFUZMFGLG&amp;VAR:QUERY=KEZTTF9ORVRfSU5DKE5PVyxOT1csRlNBLCxVU0QpQEZGX05FVF9JTkMoTFRNUywwLCwsLFVTRCkp&amp;WINDOW=F","IRST_POPUP&amp;HEIGHT=450&amp;WIDTH=450&amp;START_MAXIMIZED=FALSE&amp;VAR:CALENDAR=US&amp;VAR:SYMBOL=ZIXI&amp;VAR:INDEX=0"}</definedName>
    <definedName name="_2770__FDSAUDITLINK__" hidden="1">{"fdsup://directions/FAT Viewer?action=UPDATE&amp;creator=factset&amp;DYN_ARGS=TRUE&amp;DOC_NAME=FAT:FQL_AUDITING_CLIENT_TEMPLATE.FAT&amp;display_string=Audit&amp;VAR:KEY=KNSHUBUVYL&amp;VAR:QUERY=RkZfRU5UUlBSX1ZBTF9EQUlMWSg0MDA3Myk=&amp;WINDOW=FIRST_POPUP&amp;HEIGHT=450&amp;WIDTH=450&amp;START_MA","XIMIZED=FALSE&amp;VAR:CALENDAR=US&amp;VAR:SYMBOL=CHH&amp;VAR:INDEX=0"}</definedName>
    <definedName name="_2771__FDSAUDITLINK__" localSheetId="2">{"fdsup://directions/FAT Viewer?action=UPDATE&amp;creator=factset&amp;DYN_ARGS=TRUE&amp;DOC_NAME=FAT:FQL_AUDITING_CLIENT_TEMPLATE.FAT&amp;display_string=Audit&amp;VAR:KEY=JGBWNYZQHW&amp;VAR:QUERY=KEZTTF9ORVRfSU5DKE5PVyxOT1csRlNBLCxVU0QpQEZGX05FVF9JTkMoTFRNUywwLCwsLFVTRCkp&amp;WINDOW=F","IRST_POPUP&amp;HEIGHT=450&amp;WIDTH=450&amp;START_MAXIMIZED=FALSE&amp;VAR:CALENDAR=US&amp;VAR:SYMBOL=WAVX&amp;VAR:INDEX=0"}</definedName>
    <definedName name="_2771__FDSAUDITLINK__" hidden="1">{"fdsup://directions/FAT Viewer?action=UPDATE&amp;creator=factset&amp;DYN_ARGS=TRUE&amp;DOC_NAME=FAT:FQL_AUDITING_CLIENT_TEMPLATE.FAT&amp;display_string=Audit&amp;VAR:KEY=GXGPQZMDMX&amp;VAR:QUERY=RkZfRU5UUlBSX1ZBTF9EQUlMWSg0MDA3Myk=&amp;WINDOW=FIRST_POPUP&amp;HEIGHT=450&amp;WIDTH=450&amp;START_MA","XIMIZED=FALSE&amp;VAR:CALENDAR=US&amp;VAR:SYMBOL=WYN&amp;VAR:INDEX=0"}</definedName>
    <definedName name="_2772__FDSAUDITLINK__" localSheetId="2">{"fdsup://directions/FAT Viewer?action=UPDATE&amp;creator=factset&amp;DYN_ARGS=TRUE&amp;DOC_NAME=FAT:FQL_AUDITING_CLIENT_TEMPLATE.FAT&amp;display_string=Audit&amp;VAR:KEY=XEHQFSXCFO&amp;VAR:QUERY=KEZTTF9ORVRfSU5DKE5PVyxOT1csRlNBLCxVU0QpQEZGX05FVF9JTkMoTFRNUywwLCwsLFVTRCkp&amp;WINDOW=F","IRST_POPUP&amp;HEIGHT=450&amp;WIDTH=450&amp;START_MAXIMIZED=FALSE&amp;VAR:CALENDAR=US&amp;VAR:SYMBOL=CPBY&amp;VAR:INDEX=0"}</definedName>
    <definedName name="_2772__FDSAUDITLINK__" hidden="1">{"fdsup://directions/FAT Viewer?action=UPDATE&amp;creator=factset&amp;DYN_ARGS=TRUE&amp;DOC_NAME=FAT:FQL_AUDITING_CLIENT_TEMPLATE.FAT&amp;display_string=Audit&amp;VAR:KEY=YVGNMTARMJ&amp;VAR:QUERY=RkZfRU5UUlBSX1ZBTF9EQUlMWSg0MDA3Mik=&amp;WINDOW=FIRST_POPUP&amp;HEIGHT=450&amp;WIDTH=450&amp;START_MA","XIMIZED=FALSE&amp;VAR:CALENDAR=US&amp;VAR:SYMBOL=H&amp;VAR:INDEX=0"}</definedName>
    <definedName name="_2773__FDSAUDITLINK__" localSheetId="2">{"fdsup://directions/FAT Viewer?action=UPDATE&amp;creator=factset&amp;DYN_ARGS=TRUE&amp;DOC_NAME=FAT:FQL_AUDITING_CLIENT_TEMPLATE.FAT&amp;display_string=Audit&amp;VAR:KEY=ZCJWZGJKFQ&amp;VAR:QUERY=KEZTTF9ORVRfSU5DKE5PVyxOT1csRlNBLCxVU0QpQEZGX05FVF9JTkMoTFRNUywwLCwsLFVTRCkp&amp;WINDOW=F","IRST_POPUP&amp;HEIGHT=450&amp;WIDTH=450&amp;START_MAXIMIZED=FALSE&amp;VAR:CALENDAR=US&amp;VAR:SYMBOL=VDSI&amp;VAR:INDEX=0"}</definedName>
    <definedName name="_2773__FDSAUDITLINK__" hidden="1">{"fdsup://directions/FAT Viewer?action=UPDATE&amp;creator=factset&amp;DYN_ARGS=TRUE&amp;DOC_NAME=FAT:FQL_AUDITING_CLIENT_TEMPLATE.FAT&amp;display_string=Audit&amp;VAR:KEY=WRSBWVQVYP&amp;VAR:QUERY=RkZfRU5UUlBSX1ZBTF9EQUlMWSg0MDA3Mik=&amp;WINDOW=FIRST_POPUP&amp;HEIGHT=450&amp;WIDTH=450&amp;START_MA","XIMIZED=FALSE&amp;VAR:CALENDAR=US&amp;VAR:SYMBOL=HOT&amp;VAR:INDEX=0"}</definedName>
    <definedName name="_2774__FDSAUDITLINK__" localSheetId="2">{"fdsup://directions/FAT Viewer?action=UPDATE&amp;creator=factset&amp;DYN_ARGS=TRUE&amp;DOC_NAME=FAT:FQL_AUDITING_CLIENT_TEMPLATE.FAT&amp;display_string=Audit&amp;VAR:KEY=RIPCJIBOXW&amp;VAR:QUERY=KEZTTF9ORVRfSU5DKE5PVyxOT1csRlNBLCxVU0QpQEZGX05FVF9JTkMoTFRNUywwLCwsLFVTRCkp&amp;WINDOW=F","IRST_POPUP&amp;HEIGHT=450&amp;WIDTH=450&amp;START_MAXIMIZED=FALSE&amp;VAR:CALENDAR=US&amp;VAR:SYMBOL=ID&amp;VAR:INDEX=0"}</definedName>
    <definedName name="_2774__FDSAUDITLINK__" hidden="1">{"fdsup://directions/FAT Viewer?action=UPDATE&amp;creator=factset&amp;DYN_ARGS=TRUE&amp;DOC_NAME=FAT:FQL_AUDITING_CLIENT_TEMPLATE.FAT&amp;display_string=Audit&amp;VAR:KEY=WNUVOJYHSV&amp;VAR:QUERY=RkZfRU5UUlBSX1ZBTF9EQUlMWSg0MDA3Mik=&amp;WINDOW=FIRST_POPUP&amp;HEIGHT=450&amp;WIDTH=450&amp;START_MA","XIMIZED=FALSE&amp;VAR:CALENDAR=US&amp;VAR:SYMBOL=585284&amp;VAR:INDEX=0"}</definedName>
    <definedName name="_2775__FDSAUDITLINK__" localSheetId="2">{"fdsup://directions/FAT Viewer?action=UPDATE&amp;creator=factset&amp;DYN_ARGS=TRUE&amp;DOC_NAME=FAT:FQL_AUDITING_CLIENT_TEMPLATE.FAT&amp;display_string=Audit&amp;VAR:KEY=VYBMJURWJS&amp;VAR:QUERY=KEZTTF9ORVRfSU5DKE5PVyxOT1csRlNBLCxVU0QpQEZGX05FVF9JTkMoTFRNUywwLCwsLFVTRCkp&amp;WINDOW=F","IRST_POPUP&amp;HEIGHT=450&amp;WIDTH=450&amp;START_MAXIMIZED=FALSE&amp;VAR:CALENDAR=US&amp;VAR:SYMBOL=FTNT&amp;VAR:INDEX=0"}</definedName>
    <definedName name="_2775__FDSAUDITLINK__" hidden="1">{"fdsup://directions/FAT Viewer?action=UPDATE&amp;creator=factset&amp;DYN_ARGS=TRUE&amp;DOC_NAME=FAT:FQL_AUDITING_CLIENT_TEMPLATE.FAT&amp;display_string=Audit&amp;VAR:KEY=OJWZGJGXKN&amp;VAR:QUERY=RkZfRU5UUlBSX1ZBTF9EQUlMWSg0MDA3Mik=&amp;WINDOW=FIRST_POPUP&amp;HEIGHT=450&amp;WIDTH=450&amp;START_MA","XIMIZED=FALSE&amp;VAR:CALENDAR=US&amp;VAR:SYMBOL=MAR&amp;VAR:INDEX=0"}</definedName>
    <definedName name="_2776__FDSAUDITLINK__" localSheetId="2">{"fdsup://directions/FAT Viewer?action=UPDATE&amp;creator=factset&amp;DYN_ARGS=TRUE&amp;DOC_NAME=FAT:FQL_AUDITING_CLIENT_TEMPLATE.FAT&amp;display_string=Audit&amp;VAR:KEY=TQLAFMLOHW&amp;VAR:QUERY=KEZTTF9ORVRfSU5DKE5PVyxOT1csRlNBLCxVU0QpQEZGX05FVF9JTkMoTFRNUywwLCwsLFVTRCkp&amp;WINDOW=F","IRST_POPUP&amp;HEIGHT=450&amp;WIDTH=450&amp;START_MAXIMIZED=FALSE&amp;VAR:CALENDAR=US&amp;VAR:SYMBOL=VRSN&amp;VAR:INDEX=0"}</definedName>
    <definedName name="_2776__FDSAUDITLINK__" hidden="1">{"fdsup://directions/FAT Viewer?action=UPDATE&amp;creator=factset&amp;DYN_ARGS=TRUE&amp;DOC_NAME=FAT:FQL_AUDITING_CLIENT_TEMPLATE.FAT&amp;display_string=Audit&amp;VAR:KEY=AXEPWNWHWB&amp;VAR:QUERY=RkZfRU5UUlBSX1ZBTF9EQUlMWSg0MDA3Mik=&amp;WINDOW=FIRST_POPUP&amp;HEIGHT=450&amp;WIDTH=450&amp;START_MA","XIMIZED=FALSE&amp;VAR:CALENDAR=US&amp;VAR:SYMBOL=CHH&amp;VAR:INDEX=0"}</definedName>
    <definedName name="_2777__FDSAUDITLINK__" localSheetId="2">{"fdsup://directions/FAT Viewer?action=UPDATE&amp;creator=factset&amp;DYN_ARGS=TRUE&amp;DOC_NAME=FAT:FQL_AUDITING_CLIENT_TEMPLATE.FAT&amp;display_string=Audit&amp;VAR:KEY=NITSPEPWLM&amp;VAR:QUERY=KEZTTF9ORVRfSU5DKE5PVyxOT1csRlNBLCxVU0QpQEZGX05FVF9JTkMoTFRNUywwLCwsLFVTRCkp&amp;WINDOW=F","IRST_POPUP&amp;HEIGHT=450&amp;WIDTH=450&amp;START_MAXIMIZED=FALSE&amp;VAR:CALENDAR=US&amp;VAR:SYMBOL=MFE&amp;VAR:INDEX=0"}</definedName>
    <definedName name="_2777__FDSAUDITLINK__" hidden="1">{"fdsup://directions/FAT Viewer?action=UPDATE&amp;creator=factset&amp;DYN_ARGS=TRUE&amp;DOC_NAME=FAT:FQL_AUDITING_CLIENT_TEMPLATE.FAT&amp;display_string=Audit&amp;VAR:KEY=IZIPGHUFUH&amp;VAR:QUERY=RkZfRU5UUlBSX1ZBTF9EQUlMWSg0MDA3Mik=&amp;WINDOW=FIRST_POPUP&amp;HEIGHT=450&amp;WIDTH=450&amp;START_MA","XIMIZED=FALSE&amp;VAR:CALENDAR=US&amp;VAR:SYMBOL=WYN&amp;VAR:INDEX=0"}</definedName>
    <definedName name="_2778__FDSAUDITLINK__" localSheetId="2">{"fdsup://directions/FAT Viewer?action=UPDATE&amp;creator=factset&amp;DYN_ARGS=TRUE&amp;DOC_NAME=FAT:FQL_AUDITING_CLIENT_TEMPLATE.FAT&amp;display_string=Audit&amp;VAR:KEY=LMDUHGDYBK&amp;VAR:QUERY=KEZTTF9ORVRfSU5DKE5PVyxOT1csRlNBLCxVU0QpQEZGX05FVF9JTkMoTFRNUywwLCwsLFVTRCkp&amp;WINDOW=F","IRST_POPUP&amp;HEIGHT=450&amp;WIDTH=450&amp;START_MAXIMIZED=FALSE&amp;VAR:CALENDAR=US&amp;VAR:SYMBOL=CHKP&amp;VAR:INDEX=0"}</definedName>
    <definedName name="_2778__FDSAUDITLINK__" hidden="1">{"fdsup://directions/FAT Viewer?action=UPDATE&amp;creator=factset&amp;DYN_ARGS=TRUE&amp;DOC_NAME=FAT:FQL_AUDITING_CLIENT_TEMPLATE.FAT&amp;display_string=Audit&amp;VAR:KEY=WBUFOZKPEZ&amp;VAR:QUERY=RkZfRU5UUlBSX1ZBTF9EQUlMWSg0MDA3MSk=&amp;WINDOW=FIRST_POPUP&amp;HEIGHT=450&amp;WIDTH=450&amp;START_MA","XIMIZED=FALSE&amp;VAR:CALENDAR=US&amp;VAR:SYMBOL=H&amp;VAR:INDEX=0"}</definedName>
    <definedName name="_2779__FDSAUDITLINK__" localSheetId="2">{"fdsup://directions/FAT Viewer?action=UPDATE&amp;creator=factset&amp;DYN_ARGS=TRUE&amp;DOC_NAME=FAT:FQL_AUDITING_CLIENT_TEMPLATE.FAT&amp;display_string=Audit&amp;VAR:KEY=HCNSVYJUPK&amp;VAR:QUERY=KEZTTF9ORVRfSU5DKE5PVyxOT1csRlNBLCxVU0QpQEZGX05FVF9JTkMoTFRNUywwLCwsLFVTRCkp&amp;WINDOW=F","IRST_POPUP&amp;HEIGHT=450&amp;WIDTH=450&amp;START_MAXIMIZED=FALSE&amp;VAR:CALENDAR=US&amp;VAR:SYMBOL=SYMC&amp;VAR:INDEX=0"}</definedName>
    <definedName name="_2779__FDSAUDITLINK__" hidden="1">{"fdsup://directions/FAT Viewer?action=UPDATE&amp;creator=factset&amp;DYN_ARGS=TRUE&amp;DOC_NAME=FAT:FQL_AUDITING_CLIENT_TEMPLATE.FAT&amp;display_string=Audit&amp;VAR:KEY=UHCFAPEHOB&amp;VAR:QUERY=RkZfRU5UUlBSX1ZBTF9EQUlMWSg0MDA3MSk=&amp;WINDOW=FIRST_POPUP&amp;HEIGHT=450&amp;WIDTH=450&amp;START_MA","XIMIZED=FALSE&amp;VAR:CALENDAR=US&amp;VAR:SYMBOL=HOT&amp;VAR:INDEX=0"}</definedName>
    <definedName name="_278__________________123Graph_ECHART_4" hidden="1">#REF!</definedName>
    <definedName name="_278_______________123Graph_ECHART_3" hidden="1">#REF!</definedName>
    <definedName name="_278____123Graph_ECHART_2" hidden="1">#REF!</definedName>
    <definedName name="_278___123Graph_ECHART_2" hidden="1">#REF!</definedName>
    <definedName name="_278___123Graph_ECHART_3" hidden="1">#REF!</definedName>
    <definedName name="_278__FDSAUDITLINK__" localSheetId="2" hidden="1">{"fdsup://Directions/FactSet Auditing Viewer?action=AUDIT_VALUE&amp;DB=129&amp;ID1=53932010&amp;VALUEID=02101&amp;SDATE=2009&amp;PERIODTYPE=ANN_STD&amp;SCFT=3&amp;window=popup_no_bar&amp;width=385&amp;height=120&amp;START_MAXIMIZED=FALSE&amp;creator=factset&amp;display_string=Audit"}</definedName>
    <definedName name="_278__FDSAUDITLINK__" hidden="1">{"fdsup://directions/FAT Viewer?action=UPDATE&amp;creator=factset&amp;DYN_ARGS=TRUE&amp;DOC_NAME=FAT:FQL_AUDITING_CLIENT_TEMPLATE.FAT&amp;display_string=Audit&amp;VAR:KEY=IBILUNOZKZ&amp;VAR:QUERY=KEZGX0lOVF9FWFBfTkVUKExUTVMsNDA3MjQsLCxSUCxVU0QpQEZGX0lOVF9FWFBfTkVUKExUTVNfU0VNSSw0M","DcyNCwsLFJQLFVTRCkp&amp;WINDOW=FIRST_POPUP&amp;HEIGHT=450&amp;WIDTH=450&amp;START_MAXIMIZED=FALSE&amp;VAR:CALENDAR=US&amp;VAR:SYMBOL=BEAS&amp;VAR:INDEX=0"}</definedName>
    <definedName name="_278__FDSAUDITLINK___1" localSheetId="2" hidden="1">{"fdsup://directions/FAT Viewer?action=UPDATE&amp;creator=factset&amp;DYN_ARGS=TRUE&amp;DOC_NAME=FAT:FQL_AUDITING_CLIENT_TEMPLATE.FAT&amp;display_string=Audit&amp;VAR:KEY=IBILUNOZKZ&amp;VAR:QUERY=KEZGX0lOVF9FWFBfTkVUKExUTVMsNDA3MjQsLCxSUCxVU0QpQEZGX0lOVF9FWFBfTkVUKExUTVNfU0VNSSw0M","DcyNCwsLFJQLFVTRCkp&amp;WINDOW=FIRST_POPUP&amp;HEIGHT=450&amp;WIDTH=450&amp;START_MAXIMIZED=FALSE&amp;VAR:CALENDAR=US&amp;VAR:SYMBOL=BEAS&amp;VAR:INDEX=0"}</definedName>
    <definedName name="_278__FDSAUDITLINK___1" hidden="1">{"fdsup://directions/FAT Viewer?action=UPDATE&amp;creator=factset&amp;DYN_ARGS=TRUE&amp;DOC_NAME=FAT:FQL_AUDITING_CLIENT_TEMPLATE.FAT&amp;display_string=Audit&amp;VAR:KEY=IBILUNOZKZ&amp;VAR:QUERY=KEZGX0lOVF9FWFBfTkVUKExUTVMsNDA3MjQsLCxSUCxVU0QpQEZGX0lOVF9FWFBfTkVUKExUTVNfU0VNSSw0M","DcyNCwsLFJQLFVTRCkp&amp;WINDOW=FIRST_POPUP&amp;HEIGHT=450&amp;WIDTH=450&amp;START_MAXIMIZED=FALSE&amp;VAR:CALENDAR=US&amp;VAR:SYMBOL=BEAS&amp;VAR:INDEX=0"}</definedName>
    <definedName name="_2780__FDSAUDITLINK__" localSheetId="2">{"fdsup://directions/FAT Viewer?action=UPDATE&amp;creator=factset&amp;DYN_ARGS=TRUE&amp;DOC_NAME=FAT:FQL_AUDITING_CLIENT_TEMPLATE.FAT&amp;display_string=Audit&amp;VAR:KEY=FSVCRMNUV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XBX&amp;VAR:INDEX=0"}</definedName>
    <definedName name="_2780__FDSAUDITLINK__" hidden="1">{"fdsup://directions/FAT Viewer?action=UPDATE&amp;creator=factset&amp;DYN_ARGS=TRUE&amp;DOC_NAME=FAT:FQL_AUDITING_CLIENT_TEMPLATE.FAT&amp;display_string=Audit&amp;VAR:KEY=IFGZCHQRCJ&amp;VAR:QUERY=RkZfRU5UUlBSX1ZBTF9EQUlMWSg0MDA3MSk=&amp;WINDOW=FIRST_POPUP&amp;HEIGHT=450&amp;WIDTH=450&amp;START_MA","XIMIZED=FALSE&amp;VAR:CALENDAR=US&amp;VAR:SYMBOL=585284&amp;VAR:INDEX=0"}</definedName>
    <definedName name="_2781__FDSAUDITLINK__" localSheetId="2">{"fdsup://directions/FAT Viewer?action=UPDATE&amp;creator=factset&amp;DYN_ARGS=TRUE&amp;DOC_NAME=FAT:FQL_AUDITING_CLIENT_TEMPLATE.FAT&amp;display_string=Audit&amp;VAR:KEY=HAPKNIHYN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096067&amp;VAR:INDEX=0"}</definedName>
    <definedName name="_2781__FDSAUDITLINK__" hidden="1">{"fdsup://directions/FAT Viewer?action=UPDATE&amp;creator=factset&amp;DYN_ARGS=TRUE&amp;DOC_NAME=FAT:FQL_AUDITING_CLIENT_TEMPLATE.FAT&amp;display_string=Audit&amp;VAR:KEY=QPIHSPQNAJ&amp;VAR:QUERY=RkZfRU5UUlBSX1ZBTF9EQUlMWSg0MDA3MSk=&amp;WINDOW=FIRST_POPUP&amp;HEIGHT=450&amp;WIDTH=450&amp;START_MA","XIMIZED=FALSE&amp;VAR:CALENDAR=US&amp;VAR:SYMBOL=MAR&amp;VAR:INDEX=0"}</definedName>
    <definedName name="_2782__FDSAUDITLINK__" localSheetId="2">{"fdsup://directions/FAT Viewer?action=UPDATE&amp;creator=factset&amp;DYN_ARGS=TRUE&amp;DOC_NAME=FAT:FQL_AUDITING_CLIENT_TEMPLATE.FAT&amp;display_string=Audit&amp;VAR:KEY=TYFWVMVI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DN&amp;VAR:INDEX=0"}</definedName>
    <definedName name="_2782__FDSAUDITLINK__" hidden="1">{"fdsup://directions/FAT Viewer?action=UPDATE&amp;creator=factset&amp;DYN_ARGS=TRUE&amp;DOC_NAME=FAT:FQL_AUDITING_CLIENT_TEMPLATE.FAT&amp;display_string=Audit&amp;VAR:KEY=IXUFOJSVEH&amp;VAR:QUERY=RkZfRU5UUlBSX1ZBTF9EQUlMWSg0MDA3MSk=&amp;WINDOW=FIRST_POPUP&amp;HEIGHT=450&amp;WIDTH=450&amp;START_MA","XIMIZED=FALSE&amp;VAR:CALENDAR=US&amp;VAR:SYMBOL=CHH&amp;VAR:INDEX=0"}</definedName>
    <definedName name="_2783__FDSAUDITLINK__" localSheetId="2">{"fdsup://directions/FAT Viewer?action=UPDATE&amp;creator=factset&amp;DYN_ARGS=TRUE&amp;DOC_NAME=FAT:FQL_AUDITING_CLIENT_TEMPLATE.FAT&amp;display_string=Audit&amp;VAR:KEY=BURIXEZI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486510&amp;VAR:INDEX=0"}</definedName>
    <definedName name="_2783__FDSAUDITLINK__" hidden="1">{"fdsup://directions/FAT Viewer?action=UPDATE&amp;creator=factset&amp;DYN_ARGS=TRUE&amp;DOC_NAME=FAT:FQL_AUDITING_CLIENT_TEMPLATE.FAT&amp;display_string=Audit&amp;VAR:KEY=WFQTIZYNUP&amp;VAR:QUERY=RkZfRU5UUlBSX1ZBTF9EQUlMWSg0MDA3MSk=&amp;WINDOW=FIRST_POPUP&amp;HEIGHT=450&amp;WIDTH=450&amp;START_MA","XIMIZED=FALSE&amp;VAR:CALENDAR=US&amp;VAR:SYMBOL=WYN&amp;VAR:INDEX=0"}</definedName>
    <definedName name="_2784__FDSAUDITLINK__" localSheetId="2">{"fdsup://directions/FAT Viewer?action=UPDATE&amp;creator=factset&amp;DYN_ARGS=TRUE&amp;DOC_NAME=FAT:FQL_AUDITING_CLIENT_TEMPLATE.FAT&amp;display_string=Audit&amp;VAR:KEY=LOZQPWDQB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SSI&amp;VAR:INDEX=0"}</definedName>
    <definedName name="_2784__FDSAUDITLINK__" hidden="1">{"fdsup://directions/FAT Viewer?action=UPDATE&amp;creator=factset&amp;DYN_ARGS=TRUE&amp;DOC_NAME=FAT:FQL_AUDITING_CLIENT_TEMPLATE.FAT&amp;display_string=Audit&amp;VAR:KEY=EFMXSDWBMN&amp;VAR:QUERY=RkZfRU5UUlBSX1ZBTF9EQUlMWSg0MDA3MCk=&amp;WINDOW=FIRST_POPUP&amp;HEIGHT=450&amp;WIDTH=450&amp;START_MA","XIMIZED=FALSE&amp;VAR:CALENDAR=US&amp;VAR:SYMBOL=H&amp;VAR:INDEX=0"}</definedName>
    <definedName name="_2785__FDSAUDITLINK__" localSheetId="2">{"fdsup://directions/FAT Viewer?action=UPDATE&amp;creator=factset&amp;DYN_ARGS=TRUE&amp;DOC_NAME=FAT:FQL_AUDITING_CLIENT_TEMPLATE.FAT&amp;display_string=Audit&amp;VAR:KEY=PCJORWZUP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068706&amp;VAR:INDEX=0"}</definedName>
    <definedName name="_2785__FDSAUDITLINK__" hidden="1">{"fdsup://directions/FAT Viewer?action=UPDATE&amp;creator=factset&amp;DYN_ARGS=TRUE&amp;DOC_NAME=FAT:FQL_AUDITING_CLIENT_TEMPLATE.FAT&amp;display_string=Audit&amp;VAR:KEY=OTSPWXGBOL&amp;VAR:QUERY=RkZfRU5UUlBSX1ZBTF9EQUlMWSg0MDA3MCk=&amp;WINDOW=FIRST_POPUP&amp;HEIGHT=450&amp;WIDTH=450&amp;START_MA","XIMIZED=FALSE&amp;VAR:CALENDAR=US&amp;VAR:SYMBOL=HOT&amp;VAR:INDEX=0"}</definedName>
    <definedName name="_27856__FDSAUDITLINK__" localSheetId="2" hidden="1">{"fdsup://directions/FAT Viewer?action=UPDATE&amp;creator=factset&amp;DYN_ARGS=TRUE&amp;DOC_NAME=FAT:FQL_AUDITING_CLIENT_TEMPLATE.FAT&amp;display_string=Audit&amp;VAR:KEY=VUPQLEFGTY&amp;VAR:QUERY=KEZGX0NBUEVYKExUTSw0MTE2NCwsLCxVU0QpQEZGX0NBUEVYKExUTV9TRU1JLDQxMTY0LCwsLFVTRCkp&amp;WIND","OW=FIRST_POPUP&amp;HEIGHT=450&amp;WIDTH=450&amp;START_MAXIMIZED=FALSE&amp;VAR:CALENDAR=US&amp;VAR:SYMBOL=NYSE:RUK&amp;VAR:INDEX=0"}</definedName>
    <definedName name="_27856__FDSAUDITLINK__" hidden="1">{"fdsup://directions/FAT Viewer?action=UPDATE&amp;creator=factset&amp;DYN_ARGS=TRUE&amp;DOC_NAME=FAT:FQL_AUDITING_CLIENT_TEMPLATE.FAT&amp;display_string=Audit&amp;VAR:KEY=VUPQLEFGTY&amp;VAR:QUERY=KEZGX0NBUEVYKExUTSw0MTE2NCwsLCxVU0QpQEZGX0NBUEVYKExUTV9TRU1JLDQxMTY0LCwsLFVTRCkp&amp;WIND","OW=FIRST_POPUP&amp;HEIGHT=450&amp;WIDTH=450&amp;START_MAXIMIZED=FALSE&amp;VAR:CALENDAR=US&amp;VAR:SYMBOL=NYSE:RUK&amp;VAR:INDEX=0"}</definedName>
    <definedName name="_27857__FDSAUDITLINK__" localSheetId="2" hidden="1">{"fdsup://directions/FAT Viewer?action=UPDATE&amp;creator=factset&amp;DYN_ARGS=TRUE&amp;DOC_NAME=FAT:FQL_AUDITING_CLIENT_TEMPLATE.FAT&amp;display_string=Audit&amp;VAR:KEY=ZWJQJULIRO&amp;VAR:QUERY=KEZGX09QRVJfQ0YoTFRNLDQxMTY0LCwsLFVTRClARkZfT1BFUl9DRihMVE1fU0VNSSw0MTE2NCwsLCxVU0QpK","Q==&amp;WINDOW=FIRST_POPUP&amp;HEIGHT=450&amp;WIDTH=450&amp;START_MAXIMIZED=FALSE&amp;VAR:CALENDAR=US&amp;VAR:SYMBOL=NYSE:RUK&amp;VAR:INDEX=0"}</definedName>
    <definedName name="_27857__FDSAUDITLINK__" hidden="1">{"fdsup://directions/FAT Viewer?action=UPDATE&amp;creator=factset&amp;DYN_ARGS=TRUE&amp;DOC_NAME=FAT:FQL_AUDITING_CLIENT_TEMPLATE.FAT&amp;display_string=Audit&amp;VAR:KEY=ZWJQJULIRO&amp;VAR:QUERY=KEZGX09QRVJfQ0YoTFRNLDQxMTY0LCwsLFVTRClARkZfT1BFUl9DRihMVE1fU0VNSSw0MTE2NCwsLCxVU0QpK","Q==&amp;WINDOW=FIRST_POPUP&amp;HEIGHT=450&amp;WIDTH=450&amp;START_MAXIMIZED=FALSE&amp;VAR:CALENDAR=US&amp;VAR:SYMBOL=NYSE:RUK&amp;VAR:INDEX=0"}</definedName>
    <definedName name="_27858__FDSAUDITLINK__" localSheetId="2" hidden="1">{"fdsup://directions/FAT Viewer?action=UPDATE&amp;creator=factset&amp;DYN_ARGS=TRUE&amp;DOC_NAME=FAT:FQL_AUDITING_CLIENT_TEMPLATE.FAT&amp;display_string=Audit&amp;VAR:KEY=PAPURERMTG&amp;VAR:QUERY=RkZfRUJJVERBKEFOTiwyMDExLC0yQVksQ1ksLFVTRCk=&amp;WINDOW=FIRST_POPUP&amp;HEIGHT=450&amp;WIDTH=450&amp;","START_MAXIMIZED=FALSE&amp;VAR:CALENDAR=US&amp;VAR:SYMBOL=NYSE:RUK&amp;VAR:INDEX=0"}</definedName>
    <definedName name="_27858__FDSAUDITLINK__" hidden="1">{"fdsup://directions/FAT Viewer?action=UPDATE&amp;creator=factset&amp;DYN_ARGS=TRUE&amp;DOC_NAME=FAT:FQL_AUDITING_CLIENT_TEMPLATE.FAT&amp;display_string=Audit&amp;VAR:KEY=PAPURERMTG&amp;VAR:QUERY=RkZfRUJJVERBKEFOTiwyMDExLC0yQVksQ1ksLFVTRCk=&amp;WINDOW=FIRST_POPUP&amp;HEIGHT=450&amp;WIDTH=450&amp;","START_MAXIMIZED=FALSE&amp;VAR:CALENDAR=US&amp;VAR:SYMBOL=NYSE:RUK&amp;VAR:INDEX=0"}</definedName>
    <definedName name="_27859__FDSAUDITLINK__" localSheetId="2" hidden="1">{"fdsup://directions/FAT Viewer?action=UPDATE&amp;creator=factset&amp;DYN_ARGS=TRUE&amp;DOC_NAME=FAT:FQL_AUDITING_CLIENT_TEMPLATE.FAT&amp;display_string=Audit&amp;VAR:KEY=TMRKRGJINY&amp;VAR:QUERY=RkZfRUJJVERBKEFOTiwyMDEwLC0yQVksQ1ksLFVTRCk=&amp;WINDOW=FIRST_POPUP&amp;HEIGHT=450&amp;WIDTH=450&amp;","START_MAXIMIZED=FALSE&amp;VAR:CALENDAR=US&amp;VAR:SYMBOL=NYSE:RUK&amp;VAR:INDEX=0"}</definedName>
    <definedName name="_27859__FDSAUDITLINK__" hidden="1">{"fdsup://directions/FAT Viewer?action=UPDATE&amp;creator=factset&amp;DYN_ARGS=TRUE&amp;DOC_NAME=FAT:FQL_AUDITING_CLIENT_TEMPLATE.FAT&amp;display_string=Audit&amp;VAR:KEY=TMRKRGJINY&amp;VAR:QUERY=RkZfRUJJVERBKEFOTiwyMDEwLC0yQVksQ1ksLFVTRCk=&amp;WINDOW=FIRST_POPUP&amp;HEIGHT=450&amp;WIDTH=450&amp;","START_MAXIMIZED=FALSE&amp;VAR:CALENDAR=US&amp;VAR:SYMBOL=NYSE:RUK&amp;VAR:INDEX=0"}</definedName>
    <definedName name="_2786__FDSAUDITLINK__" localSheetId="2">{"fdsup://directions/FAT Viewer?action=UPDATE&amp;creator=factset&amp;DYN_ARGS=TRUE&amp;DOC_NAME=FAT:FQL_AUDITING_CLIENT_TEMPLATE.FAT&amp;display_string=Audit&amp;VAR:KEY=TKLMHMPU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032872&amp;VAR:INDEX=0"}</definedName>
    <definedName name="_2786__FDSAUDITLINK__" hidden="1">{"fdsup://directions/FAT Viewer?action=UPDATE&amp;creator=factset&amp;DYN_ARGS=TRUE&amp;DOC_NAME=FAT:FQL_AUDITING_CLIENT_TEMPLATE.FAT&amp;display_string=Audit&amp;VAR:KEY=AXAJOTQRIL&amp;VAR:QUERY=RkZfRU5UUlBSX1ZBTF9EQUlMWSg0MDA3MCk=&amp;WINDOW=FIRST_POPUP&amp;HEIGHT=450&amp;WIDTH=450&amp;START_MA","XIMIZED=FALSE&amp;VAR:CALENDAR=US&amp;VAR:SYMBOL=585284&amp;VAR:INDEX=0"}</definedName>
    <definedName name="_27860__FDSAUDITLINK__" localSheetId="2" hidden="1">{"fdsup://directions/FAT Viewer?action=UPDATE&amp;creator=factset&amp;DYN_ARGS=TRUE&amp;DOC_NAME=FAT:FQL_AUDITING_CLIENT_TEMPLATE.FAT&amp;display_string=Audit&amp;VAR:KEY=HYVQVQBEVA&amp;VAR:QUERY=RkZfRUJJVERBKEFOTiwyMDA5LC0zQVksQ1ksLFVTRCk=&amp;WINDOW=FIRST_POPUP&amp;HEIGHT=450&amp;WIDTH=450&amp;","START_MAXIMIZED=FALSE&amp;VAR:CALENDAR=US&amp;VAR:SYMBOL=NYSE:RUK&amp;VAR:INDEX=0"}</definedName>
    <definedName name="_27860__FDSAUDITLINK__" hidden="1">{"fdsup://directions/FAT Viewer?action=UPDATE&amp;creator=factset&amp;DYN_ARGS=TRUE&amp;DOC_NAME=FAT:FQL_AUDITING_CLIENT_TEMPLATE.FAT&amp;display_string=Audit&amp;VAR:KEY=HYVQVQBEVA&amp;VAR:QUERY=RkZfRUJJVERBKEFOTiwyMDA5LC0zQVksQ1ksLFVTRCk=&amp;WINDOW=FIRST_POPUP&amp;HEIGHT=450&amp;WIDTH=450&amp;","START_MAXIMIZED=FALSE&amp;VAR:CALENDAR=US&amp;VAR:SYMBOL=NYSE:RUK&amp;VAR:INDEX=0"}</definedName>
    <definedName name="_27861__FDSAUDITLINK__" localSheetId="2" hidden="1">{"fdsup://directions/FAT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7861__FDSAUDITLINK__" hidden="1">{"fdsup://directions/FAT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7862__FDSAUDITLINK__" localSheetId="2" hidden="1">{"fdsup://directions/FAT Viewer?action=UPDATE&amp;creator=factset&amp;DYN_ARGS=TRUE&amp;DOC_NAME=FAT:FQL_AUDITING_CLIENT_TEMPLATE.FAT&amp;display_string=Audit&amp;VAR:KEY=QTONENWFKB&amp;VAR:QUERY=KEZGX05FVF9JTkMoWVRELDQxMTY0LCwsLFVTRClARkZfTkVUX0lOQyhZVERfU0VNSSw0MTE2NCwsLCxVU0QpK","Q==&amp;WINDOW=FIRST_POPUP&amp;HEIGHT=450&amp;WIDTH=450&amp;START_MAXIMIZED=FALSE&amp;VAR:CALENDAR=US&amp;VAR:SYMBOL=NYSE:RUK&amp;VAR:INDEX=0"}</definedName>
    <definedName name="_27862__FDSAUDITLINK__" hidden="1">{"fdsup://directions/FAT Viewer?action=UPDATE&amp;creator=factset&amp;DYN_ARGS=TRUE&amp;DOC_NAME=FAT:FQL_AUDITING_CLIENT_TEMPLATE.FAT&amp;display_string=Audit&amp;VAR:KEY=QTONENWFKB&amp;VAR:QUERY=KEZGX05FVF9JTkMoWVRELDQxMTY0LCwsLFVTRClARkZfTkVUX0lOQyhZVERfU0VNSSw0MTE2NCwsLCxVU0QpK","Q==&amp;WINDOW=FIRST_POPUP&amp;HEIGHT=450&amp;WIDTH=450&amp;START_MAXIMIZED=FALSE&amp;VAR:CALENDAR=US&amp;VAR:SYMBOL=NYSE:RUK&amp;VAR:INDEX=0"}</definedName>
    <definedName name="_27863__FDSAUDITLINK__" localSheetId="2" hidden="1">{"fdsup://directions/FAT Viewer?action=UPDATE&amp;creator=factset&amp;DYN_ARGS=TRUE&amp;DOC_NAME=FAT:FQL_AUDITING_CLIENT_TEMPLATE.FAT&amp;display_string=Audit&amp;VAR:KEY=PAZOHMHERE&amp;VAR:QUERY=KEZGX05FVF9JTkMoQU5OLDQxMTY0LCwsLFVTRClARkZfTkVUX0lOQyhBTk4sMCwsLCxVU0QpKQ==&amp;WINDOW=F","IRST_POPUP&amp;HEIGHT=450&amp;WIDTH=450&amp;START_MAXIMIZED=FALSE&amp;VAR:CALENDAR=US&amp;VAR:SYMBOL=NYSE:RUK&amp;VAR:INDEX=0"}</definedName>
    <definedName name="_27863__FDSAUDITLINK__" hidden="1">{"fdsup://directions/FAT Viewer?action=UPDATE&amp;creator=factset&amp;DYN_ARGS=TRUE&amp;DOC_NAME=FAT:FQL_AUDITING_CLIENT_TEMPLATE.FAT&amp;display_string=Audit&amp;VAR:KEY=PAZOHMHERE&amp;VAR:QUERY=KEZGX05FVF9JTkMoQU5OLDQxMTY0LCwsLFVTRClARkZfTkVUX0lOQyhBTk4sMCwsLCxVU0QpKQ==&amp;WINDOW=F","IRST_POPUP&amp;HEIGHT=450&amp;WIDTH=450&amp;START_MAXIMIZED=FALSE&amp;VAR:CALENDAR=US&amp;VAR:SYMBOL=NYSE:RUK&amp;VAR:INDEX=0"}</definedName>
    <definedName name="_27864__FDSAUDITLINK__" localSheetId="2" hidden="1">{"fdsup://directions/FAT Viewer?action=UPDATE&amp;creator=factset&amp;DYN_ARGS=TRUE&amp;DOC_NAME=FAT:FQL_AUDITING_CLIENT_TEMPLATE.FAT&amp;display_string=Audit&amp;VAR:KEY=TUNKBSNYBA&amp;VAR:QUERY=RkZfRVBTX0RJTF9BRlRfWE9SRChMVE0sNDExNjQsLCwsVVNEKQ==&amp;WINDOW=FIRST_POPUP&amp;HEIGHT=450&amp;WI","DTH=450&amp;START_MAXIMIZED=FALSE&amp;VAR:CALENDAR=US&amp;VAR:SYMBOL=NYSE:RUK&amp;VAR:INDEX=0"}</definedName>
    <definedName name="_27864__FDSAUDITLINK__" hidden="1">{"fdsup://directions/FAT Viewer?action=UPDATE&amp;creator=factset&amp;DYN_ARGS=TRUE&amp;DOC_NAME=FAT:FQL_AUDITING_CLIENT_TEMPLATE.FAT&amp;display_string=Audit&amp;VAR:KEY=TUNKBSNYBA&amp;VAR:QUERY=RkZfRVBTX0RJTF9BRlRfWE9SRChMVE0sNDExNjQsLCwsVVNEKQ==&amp;WINDOW=FIRST_POPUP&amp;HEIGHT=450&amp;WI","DTH=450&amp;START_MAXIMIZED=FALSE&amp;VAR:CALENDAR=US&amp;VAR:SYMBOL=NYSE:RUK&amp;VAR:INDEX=0"}</definedName>
    <definedName name="_27865__FDSAUDITLINK__" localSheetId="2" hidden="1">{"fdsup://directions/FAT Viewer?action=UPDATE&amp;creator=factset&amp;DYN_ARGS=TRUE&amp;DOC_NAME=FAT:FQL_AUDITING_CLIENT_TEMPLATE.FAT&amp;display_string=Audit&amp;VAR:KEY=VAXCJGLIPK&amp;VAR:QUERY=KEZGX0VCSVQoWVRELDQxMTY0IC0gMUFZLCwsLFVTRClARkZfRUJJVChZVERfU0VNSSw0MTE2NCAtIDFBWSwsL","CxVU0QpKQ==&amp;WINDOW=FIRST_POPUP&amp;HEIGHT=450&amp;WIDTH=450&amp;START_MAXIMIZED=FALSE&amp;VAR:CALENDAR=US&amp;VAR:SYMBOL=NYSE:RUK&amp;VAR:INDEX=0"}</definedName>
    <definedName name="_27865__FDSAUDITLINK__" hidden="1">{"fdsup://directions/FAT Viewer?action=UPDATE&amp;creator=factset&amp;DYN_ARGS=TRUE&amp;DOC_NAME=FAT:FQL_AUDITING_CLIENT_TEMPLATE.FAT&amp;display_string=Audit&amp;VAR:KEY=VAXCJGLIPK&amp;VAR:QUERY=KEZGX0VCSVQoWVRELDQxMTY0IC0gMUFZLCwsLFVTRClARkZfRUJJVChZVERfU0VNSSw0MTE2NCAtIDFBWSwsL","CxVU0QpKQ==&amp;WINDOW=FIRST_POPUP&amp;HEIGHT=450&amp;WIDTH=450&amp;START_MAXIMIZED=FALSE&amp;VAR:CALENDAR=US&amp;VAR:SYMBOL=NYSE:RUK&amp;VAR:INDEX=0"}</definedName>
    <definedName name="_27866__FDSAUDITLINK__" localSheetId="2" hidden="1">{"fdsup://directions/FAT Viewer?action=UPDATE&amp;creator=factset&amp;DYN_ARGS=TRUE&amp;DOC_NAME=FAT:FQL_AUDITING_CLIENT_TEMPLATE.FAT&amp;display_string=Audit&amp;VAR:KEY=GDEZABIRWP&amp;VAR:QUERY=KEZGX0VCSVQoWVRELDQxMTY0LCwsLFVTRClARkZfRUJJVChZVERfU0VNSSw0MTE2NCwsLCxVU0QpKQ==&amp;WIND","OW=FIRST_POPUP&amp;HEIGHT=450&amp;WIDTH=450&amp;START_MAXIMIZED=FALSE&amp;VAR:CALENDAR=US&amp;VAR:SYMBOL=NYSE:RUK&amp;VAR:INDEX=0"}</definedName>
    <definedName name="_27866__FDSAUDITLINK__" hidden="1">{"fdsup://directions/FAT Viewer?action=UPDATE&amp;creator=factset&amp;DYN_ARGS=TRUE&amp;DOC_NAME=FAT:FQL_AUDITING_CLIENT_TEMPLATE.FAT&amp;display_string=Audit&amp;VAR:KEY=GDEZABIRWP&amp;VAR:QUERY=KEZGX0VCSVQoWVRELDQxMTY0LCwsLFVTRClARkZfRUJJVChZVERfU0VNSSw0MTE2NCwsLCxVU0QpKQ==&amp;WIND","OW=FIRST_POPUP&amp;HEIGHT=450&amp;WIDTH=450&amp;START_MAXIMIZED=FALSE&amp;VAR:CALENDAR=US&amp;VAR:SYMBOL=NYSE:RUK&amp;VAR:INDEX=0"}</definedName>
    <definedName name="_27867__FDSAUDITLINK__" localSheetId="2" hidden="1">{"fdsup://directions/FAT Viewer?action=UPDATE&amp;creator=factset&amp;DYN_ARGS=TRUE&amp;DOC_NAME=FAT:FQL_AUDITING_CLIENT_TEMPLATE.FAT&amp;display_string=Audit&amp;VAR:KEY=YJATCDQLIT&amp;VAR:QUERY=RkZfRUJJVChBTk4sNDExNjQsLCwsVVNEKQ==&amp;WINDOW=FIRST_POPUP&amp;HEIGHT=450&amp;WIDTH=450&amp;START_MA","XIMIZED=FALSE&amp;VAR:CALENDAR=US&amp;VAR:SYMBOL=NYSE:RUK&amp;VAR:INDEX=0"}</definedName>
    <definedName name="_27867__FDSAUDITLINK__" hidden="1">{"fdsup://directions/FAT Viewer?action=UPDATE&amp;creator=factset&amp;DYN_ARGS=TRUE&amp;DOC_NAME=FAT:FQL_AUDITING_CLIENT_TEMPLATE.FAT&amp;display_string=Audit&amp;VAR:KEY=YJATCDQLIT&amp;VAR:QUERY=RkZfRUJJVChBTk4sNDExNjQsLCwsVVNEKQ==&amp;WINDOW=FIRST_POPUP&amp;HEIGHT=450&amp;WIDTH=450&amp;START_MA","XIMIZED=FALSE&amp;VAR:CALENDAR=US&amp;VAR:SYMBOL=NYSE:RUK&amp;VAR:INDEX=0"}</definedName>
    <definedName name="_27868__FDSAUDITLINK__" localSheetId="2" hidden="1">{"fdsup://directions/FAT Viewer?action=UPDATE&amp;creator=factset&amp;DYN_ARGS=TRUE&amp;DOC_NAME=FAT:FQL_AUDITING_CLIENT_TEMPLATE.FAT&amp;display_string=Audit&amp;VAR:KEY=KVWNOZGNEJ&amp;VAR:QUERY=KChGRl9ERUJUKFFUUiw0MTE2NCwsLCxVU0QpQEZGX0RFQlQoU0VNSSw0MTE2NCwsLCxVU0QpKUBGRl9ERUJUK","EFOTiw0MTE2NCwsLCxVU0QpKQ==&amp;WINDOW=FIRST_POPUP&amp;HEIGHT=450&amp;WIDTH=450&amp;START_MAXIMIZED=FALSE&amp;VAR:CALENDAR=US&amp;VAR:SYMBOL=NYSE:RUK&amp;VAR:INDEX=0"}</definedName>
    <definedName name="_27868__FDSAUDITLINK__" hidden="1">{"fdsup://directions/FAT Viewer?action=UPDATE&amp;creator=factset&amp;DYN_ARGS=TRUE&amp;DOC_NAME=FAT:FQL_AUDITING_CLIENT_TEMPLATE.FAT&amp;display_string=Audit&amp;VAR:KEY=KVWNOZGNEJ&amp;VAR:QUERY=KChGRl9ERUJUKFFUUiw0MTE2NCwsLCxVU0QpQEZGX0RFQlQoU0VNSSw0MTE2NCwsLCxVU0QpKUBGRl9ERUJUK","EFOTiw0MTE2NCwsLCxVU0QpKQ==&amp;WINDOW=FIRST_POPUP&amp;HEIGHT=450&amp;WIDTH=450&amp;START_MAXIMIZED=FALSE&amp;VAR:CALENDAR=US&amp;VAR:SYMBOL=NYSE:RUK&amp;VAR:INDEX=0"}</definedName>
    <definedName name="_27869__FDSAUDITLINK__" localSheetId="2" hidden="1">{"fdsup://directions/FAT Viewer?action=UPDATE&amp;creator=factset&amp;DYN_ARGS=TRUE&amp;DOC_NAME=FAT:FQL_AUDITING_CLIENT_TEMPLATE.FAT&amp;display_string=Audit&amp;VAR:KEY=VUPQLEFGTY&amp;VAR:QUERY=KEZGX0NBUEVYKExUTSw0MTE2NCwsLCxVU0QpQEZGX0NBUEVYKExUTV9TRU1JLDQxMTY0LCwsLFVTRCkp&amp;WIND","OW=FIRST_POPUP&amp;HEIGHT=450&amp;WIDTH=450&amp;START_MAXIMIZED=FALSE&amp;VAR:CALENDAR=US&amp;VAR:SYMBOL=NYSE:RUK&amp;VAR:INDEX=0"}</definedName>
    <definedName name="_27869__FDSAUDITLINK__" hidden="1">{"fdsup://directions/FAT Viewer?action=UPDATE&amp;creator=factset&amp;DYN_ARGS=TRUE&amp;DOC_NAME=FAT:FQL_AUDITING_CLIENT_TEMPLATE.FAT&amp;display_string=Audit&amp;VAR:KEY=VUPQLEFGTY&amp;VAR:QUERY=KEZGX0NBUEVYKExUTSw0MTE2NCwsLCxVU0QpQEZGX0NBUEVYKExUTV9TRU1JLDQxMTY0LCwsLFVTRCkp&amp;WIND","OW=FIRST_POPUP&amp;HEIGHT=450&amp;WIDTH=450&amp;START_MAXIMIZED=FALSE&amp;VAR:CALENDAR=US&amp;VAR:SYMBOL=NYSE:RUK&amp;VAR:INDEX=0"}</definedName>
    <definedName name="_2787__FDSAUDITLINK__" localSheetId="2">{"fdsup://directions/FAT Viewer?action=UPDATE&amp;creator=factset&amp;DYN_ARGS=TRUE&amp;DOC_NAME=FAT:FQL_AUDITING_CLIENT_TEMPLATE.FAT&amp;display_string=Audit&amp;VAR:KEY=VABSPITQV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29L74&amp;VAR:INDEX=0"}</definedName>
    <definedName name="_2787__FDSAUDITLINK__" hidden="1">{"fdsup://directions/FAT Viewer?action=UPDATE&amp;creator=factset&amp;DYN_ARGS=TRUE&amp;DOC_NAME=FAT:FQL_AUDITING_CLIENT_TEMPLATE.FAT&amp;display_string=Audit&amp;VAR:KEY=EXYBMJUTGN&amp;VAR:QUERY=RkZfRU5UUlBSX1ZBTF9EQUlMWSg0MDA3MCk=&amp;WINDOW=FIRST_POPUP&amp;HEIGHT=450&amp;WIDTH=450&amp;START_MA","XIMIZED=FALSE&amp;VAR:CALENDAR=US&amp;VAR:SYMBOL=MAR&amp;VAR:INDEX=0"}</definedName>
    <definedName name="_27870__FDSAUDITLINK__" localSheetId="2" hidden="1">{"fdsup://directions/FAT Viewer?action=UPDATE&amp;creator=factset&amp;DYN_ARGS=TRUE&amp;DOC_NAME=FAT:FQL_AUDITING_CLIENT_TEMPLATE.FAT&amp;display_string=Audit&amp;VAR:KEY=ZWJQJULIRO&amp;VAR:QUERY=KEZGX09QRVJfQ0YoTFRNLDQxMTY0LCwsLFVTRClARkZfT1BFUl9DRihMVE1fU0VNSSw0MTE2NCwsLCxVU0QpK","Q==&amp;WINDOW=FIRST_POPUP&amp;HEIGHT=450&amp;WIDTH=450&amp;START_MAXIMIZED=FALSE&amp;VAR:CALENDAR=US&amp;VAR:SYMBOL=NYSE:RUK&amp;VAR:INDEX=0"}</definedName>
    <definedName name="_27870__FDSAUDITLINK__" hidden="1">{"fdsup://directions/FAT Viewer?action=UPDATE&amp;creator=factset&amp;DYN_ARGS=TRUE&amp;DOC_NAME=FAT:FQL_AUDITING_CLIENT_TEMPLATE.FAT&amp;display_string=Audit&amp;VAR:KEY=ZWJQJULIRO&amp;VAR:QUERY=KEZGX09QRVJfQ0YoTFRNLDQxMTY0LCwsLFVTRClARkZfT1BFUl9DRihMVE1fU0VNSSw0MTE2NCwsLCxVU0QpK","Q==&amp;WINDOW=FIRST_POPUP&amp;HEIGHT=450&amp;WIDTH=450&amp;START_MAXIMIZED=FALSE&amp;VAR:CALENDAR=US&amp;VAR:SYMBOL=NYSE:RUK&amp;VAR:INDEX=0"}</definedName>
    <definedName name="_27871__FDSAUDITLINK__" localSheetId="2" hidden="1">{"fdsup://directions/FAT Viewer?action=UPDATE&amp;creator=factset&amp;DYN_ARGS=TRUE&amp;DOC_NAME=FAT:FQL_AUDITING_CLIENT_TEMPLATE.FAT&amp;display_string=Audit&amp;VAR:KEY=PAPURERMTG&amp;VAR:QUERY=RkZfRUJJVERBKEFOTiwyMDExLC0yQVksQ1ksLFVTRCk=&amp;WINDOW=FIRST_POPUP&amp;HEIGHT=450&amp;WIDTH=450&amp;","START_MAXIMIZED=FALSE&amp;VAR:CALENDAR=US&amp;VAR:SYMBOL=NYSE:RUK&amp;VAR:INDEX=0"}</definedName>
    <definedName name="_27871__FDSAUDITLINK__" hidden="1">{"fdsup://directions/FAT Viewer?action=UPDATE&amp;creator=factset&amp;DYN_ARGS=TRUE&amp;DOC_NAME=FAT:FQL_AUDITING_CLIENT_TEMPLATE.FAT&amp;display_string=Audit&amp;VAR:KEY=PAPURERMTG&amp;VAR:QUERY=RkZfRUJJVERBKEFOTiwyMDExLC0yQVksQ1ksLFVTRCk=&amp;WINDOW=FIRST_POPUP&amp;HEIGHT=450&amp;WIDTH=450&amp;","START_MAXIMIZED=FALSE&amp;VAR:CALENDAR=US&amp;VAR:SYMBOL=NYSE:RUK&amp;VAR:INDEX=0"}</definedName>
    <definedName name="_27872__FDSAUDITLINK__" localSheetId="2" hidden="1">{"fdsup://directions/FAT Viewer?action=UPDATE&amp;creator=factset&amp;DYN_ARGS=TRUE&amp;DOC_NAME=FAT:FQL_AUDITING_CLIENT_TEMPLATE.FAT&amp;display_string=Audit&amp;VAR:KEY=TMRKRGJINY&amp;VAR:QUERY=RkZfRUJJVERBKEFOTiwyMDEwLC0yQVksQ1ksLFVTRCk=&amp;WINDOW=FIRST_POPUP&amp;HEIGHT=450&amp;WIDTH=450&amp;","START_MAXIMIZED=FALSE&amp;VAR:CALENDAR=US&amp;VAR:SYMBOL=NYSE:RUK&amp;VAR:INDEX=0"}</definedName>
    <definedName name="_27872__FDSAUDITLINK__" hidden="1">{"fdsup://directions/FAT Viewer?action=UPDATE&amp;creator=factset&amp;DYN_ARGS=TRUE&amp;DOC_NAME=FAT:FQL_AUDITING_CLIENT_TEMPLATE.FAT&amp;display_string=Audit&amp;VAR:KEY=TMRKRGJINY&amp;VAR:QUERY=RkZfRUJJVERBKEFOTiwyMDEwLC0yQVksQ1ksLFVTRCk=&amp;WINDOW=FIRST_POPUP&amp;HEIGHT=450&amp;WIDTH=450&amp;","START_MAXIMIZED=FALSE&amp;VAR:CALENDAR=US&amp;VAR:SYMBOL=NYSE:RUK&amp;VAR:INDEX=0"}</definedName>
    <definedName name="_27873__FDSAUDITLINK__" localSheetId="2" hidden="1">{"fdsup://directions/FAT Viewer?action=UPDATE&amp;creator=factset&amp;DYN_ARGS=TRUE&amp;DOC_NAME=FAT:FQL_AUDITING_CLIENT_TEMPLATE.FAT&amp;display_string=Audit&amp;VAR:KEY=HYVQVQBEVA&amp;VAR:QUERY=RkZfRUJJVERBKEFOTiwyMDA5LC0zQVksQ1ksLFVTRCk=&amp;WINDOW=FIRST_POPUP&amp;HEIGHT=450&amp;WIDTH=450&amp;","START_MAXIMIZED=FALSE&amp;VAR:CALENDAR=US&amp;VAR:SYMBOL=NYSE:RUK&amp;VAR:INDEX=0"}</definedName>
    <definedName name="_27873__FDSAUDITLINK__" hidden="1">{"fdsup://directions/FAT Viewer?action=UPDATE&amp;creator=factset&amp;DYN_ARGS=TRUE&amp;DOC_NAME=FAT:FQL_AUDITING_CLIENT_TEMPLATE.FAT&amp;display_string=Audit&amp;VAR:KEY=HYVQVQBEVA&amp;VAR:QUERY=RkZfRUJJVERBKEFOTiwyMDA5LC0zQVksQ1ksLFVTRCk=&amp;WINDOW=FIRST_POPUP&amp;HEIGHT=450&amp;WIDTH=450&amp;","START_MAXIMIZED=FALSE&amp;VAR:CALENDAR=US&amp;VAR:SYMBOL=NYSE:RUK&amp;VAR:INDEX=0"}</definedName>
    <definedName name="_27874__FDSAUDITLINK__" localSheetId="2" hidden="1">{"fdsup://directions/FAT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7874__FDSAUDITLINK__" hidden="1">{"fdsup://directions/FAT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7875__FDSAUDITLINK__" localSheetId="2" hidden="1">{"fdsup://directions/FAT Viewer?action=UPDATE&amp;creator=factset&amp;DYN_ARGS=TRUE&amp;DOC_NAME=FAT:FQL_AUDITING_CLIENT_TEMPLATE.FAT&amp;display_string=Audit&amp;VAR:KEY=QTONENWFKB&amp;VAR:QUERY=KEZGX05FVF9JTkMoWVRELDQxMTY0LCwsLFVTRClARkZfTkVUX0lOQyhZVERfU0VNSSw0MTE2NCwsLCxVU0QpK","Q==&amp;WINDOW=FIRST_POPUP&amp;HEIGHT=450&amp;WIDTH=450&amp;START_MAXIMIZED=FALSE&amp;VAR:CALENDAR=US&amp;VAR:SYMBOL=NYSE:RUK&amp;VAR:INDEX=0"}</definedName>
    <definedName name="_27875__FDSAUDITLINK__" hidden="1">{"fdsup://directions/FAT Viewer?action=UPDATE&amp;creator=factset&amp;DYN_ARGS=TRUE&amp;DOC_NAME=FAT:FQL_AUDITING_CLIENT_TEMPLATE.FAT&amp;display_string=Audit&amp;VAR:KEY=QTONENWFKB&amp;VAR:QUERY=KEZGX05FVF9JTkMoWVRELDQxMTY0LCwsLFVTRClARkZfTkVUX0lOQyhZVERfU0VNSSw0MTE2NCwsLCxVU0QpK","Q==&amp;WINDOW=FIRST_POPUP&amp;HEIGHT=450&amp;WIDTH=450&amp;START_MAXIMIZED=FALSE&amp;VAR:CALENDAR=US&amp;VAR:SYMBOL=NYSE:RUK&amp;VAR:INDEX=0"}</definedName>
    <definedName name="_27876__FDSAUDITLINK__" localSheetId="2" hidden="1">{"fdsup://directions/FAT Viewer?action=UPDATE&amp;creator=factset&amp;DYN_ARGS=TRUE&amp;DOC_NAME=FAT:FQL_AUDITING_CLIENT_TEMPLATE.FAT&amp;display_string=Audit&amp;VAR:KEY=PAZOHMHERE&amp;VAR:QUERY=KEZGX05FVF9JTkMoQU5OLDQxMTY0LCwsLFVTRClARkZfTkVUX0lOQyhBTk4sMCwsLCxVU0QpKQ==&amp;WINDOW=F","IRST_POPUP&amp;HEIGHT=450&amp;WIDTH=450&amp;START_MAXIMIZED=FALSE&amp;VAR:CALENDAR=US&amp;VAR:SYMBOL=NYSE:RUK&amp;VAR:INDEX=0"}</definedName>
    <definedName name="_27876__FDSAUDITLINK__" hidden="1">{"fdsup://directions/FAT Viewer?action=UPDATE&amp;creator=factset&amp;DYN_ARGS=TRUE&amp;DOC_NAME=FAT:FQL_AUDITING_CLIENT_TEMPLATE.FAT&amp;display_string=Audit&amp;VAR:KEY=PAZOHMHERE&amp;VAR:QUERY=KEZGX05FVF9JTkMoQU5OLDQxMTY0LCwsLFVTRClARkZfTkVUX0lOQyhBTk4sMCwsLCxVU0QpKQ==&amp;WINDOW=F","IRST_POPUP&amp;HEIGHT=450&amp;WIDTH=450&amp;START_MAXIMIZED=FALSE&amp;VAR:CALENDAR=US&amp;VAR:SYMBOL=NYSE:RUK&amp;VAR:INDEX=0"}</definedName>
    <definedName name="_27877__FDSAUDITLINK__" localSheetId="2" hidden="1">{"fdsup://directions/FAT Viewer?action=UPDATE&amp;creator=factset&amp;DYN_ARGS=TRUE&amp;DOC_NAME=FAT:FQL_AUDITING_CLIENT_TEMPLATE.FAT&amp;display_string=Audit&amp;VAR:KEY=TUNKBSNYBA&amp;VAR:QUERY=RkZfRVBTX0RJTF9BRlRfWE9SRChMVE0sNDExNjQsLCwsVVNEKQ==&amp;WINDOW=FIRST_POPUP&amp;HEIGHT=450&amp;WI","DTH=450&amp;START_MAXIMIZED=FALSE&amp;VAR:CALENDAR=US&amp;VAR:SYMBOL=NYSE:RUK&amp;VAR:INDEX=0"}</definedName>
    <definedName name="_27877__FDSAUDITLINK__" hidden="1">{"fdsup://directions/FAT Viewer?action=UPDATE&amp;creator=factset&amp;DYN_ARGS=TRUE&amp;DOC_NAME=FAT:FQL_AUDITING_CLIENT_TEMPLATE.FAT&amp;display_string=Audit&amp;VAR:KEY=TUNKBSNYBA&amp;VAR:QUERY=RkZfRVBTX0RJTF9BRlRfWE9SRChMVE0sNDExNjQsLCwsVVNEKQ==&amp;WINDOW=FIRST_POPUP&amp;HEIGHT=450&amp;WI","DTH=450&amp;START_MAXIMIZED=FALSE&amp;VAR:CALENDAR=US&amp;VAR:SYMBOL=NYSE:RUK&amp;VAR:INDEX=0"}</definedName>
    <definedName name="_27878__FDSAUDITLINK__" localSheetId="2" hidden="1">{"fdsup://directions/FAT Viewer?action=UPDATE&amp;creator=factset&amp;DYN_ARGS=TRUE&amp;DOC_NAME=FAT:FQL_AUDITING_CLIENT_TEMPLATE.FAT&amp;display_string=Audit&amp;VAR:KEY=VAXCJGLIPK&amp;VAR:QUERY=KEZGX0VCSVQoWVRELDQxMTY0IC0gMUFZLCwsLFVTRClARkZfRUJJVChZVERfU0VNSSw0MTE2NCAtIDFBWSwsL","CxVU0QpKQ==&amp;WINDOW=FIRST_POPUP&amp;HEIGHT=450&amp;WIDTH=450&amp;START_MAXIMIZED=FALSE&amp;VAR:CALENDAR=US&amp;VAR:SYMBOL=NYSE:RUK&amp;VAR:INDEX=0"}</definedName>
    <definedName name="_27878__FDSAUDITLINK__" hidden="1">{"fdsup://directions/FAT Viewer?action=UPDATE&amp;creator=factset&amp;DYN_ARGS=TRUE&amp;DOC_NAME=FAT:FQL_AUDITING_CLIENT_TEMPLATE.FAT&amp;display_string=Audit&amp;VAR:KEY=VAXCJGLIPK&amp;VAR:QUERY=KEZGX0VCSVQoWVRELDQxMTY0IC0gMUFZLCwsLFVTRClARkZfRUJJVChZVERfU0VNSSw0MTE2NCAtIDFBWSwsL","CxVU0QpKQ==&amp;WINDOW=FIRST_POPUP&amp;HEIGHT=450&amp;WIDTH=450&amp;START_MAXIMIZED=FALSE&amp;VAR:CALENDAR=US&amp;VAR:SYMBOL=NYSE:RUK&amp;VAR:INDEX=0"}</definedName>
    <definedName name="_27879__FDSAUDITLINK__" localSheetId="2" hidden="1">{"fdsup://directions/FAT Viewer?action=UPDATE&amp;creator=factset&amp;DYN_ARGS=TRUE&amp;DOC_NAME=FAT:FQL_AUDITING_CLIENT_TEMPLATE.FAT&amp;display_string=Audit&amp;VAR:KEY=GDEZABIRWP&amp;VAR:QUERY=KEZGX0VCSVQoWVRELDQxMTY0LCwsLFVTRClARkZfRUJJVChZVERfU0VNSSw0MTE2NCwsLCxVU0QpKQ==&amp;WIND","OW=FIRST_POPUP&amp;HEIGHT=450&amp;WIDTH=450&amp;START_MAXIMIZED=FALSE&amp;VAR:CALENDAR=US&amp;VAR:SYMBOL=NYSE:RUK&amp;VAR:INDEX=0"}</definedName>
    <definedName name="_27879__FDSAUDITLINK__" hidden="1">{"fdsup://directions/FAT Viewer?action=UPDATE&amp;creator=factset&amp;DYN_ARGS=TRUE&amp;DOC_NAME=FAT:FQL_AUDITING_CLIENT_TEMPLATE.FAT&amp;display_string=Audit&amp;VAR:KEY=GDEZABIRWP&amp;VAR:QUERY=KEZGX0VCSVQoWVRELDQxMTY0LCwsLFVTRClARkZfRUJJVChZVERfU0VNSSw0MTE2NCwsLCxVU0QpKQ==&amp;WIND","OW=FIRST_POPUP&amp;HEIGHT=450&amp;WIDTH=450&amp;START_MAXIMIZED=FALSE&amp;VAR:CALENDAR=US&amp;VAR:SYMBOL=NYSE:RUK&amp;VAR:INDEX=0"}</definedName>
    <definedName name="_2788__FDSAUDITLINK__" localSheetId="2">{"fdsup://directions/FAT Viewer?action=UPDATE&amp;creator=factset&amp;DYN_ARGS=TRUE&amp;DOC_NAME=FAT:FQL_AUDITING_CLIENT_TEMPLATE.FAT&amp;display_string=Audit&amp;VAR:KEY=HGHKRWRYB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566716&amp;VAR:INDEX=0"}</definedName>
    <definedName name="_2788__FDSAUDITLINK__" hidden="1">{"fdsup://directions/FAT Viewer?action=UPDATE&amp;creator=factset&amp;DYN_ARGS=TRUE&amp;DOC_NAME=FAT:FQL_AUDITING_CLIENT_TEMPLATE.FAT&amp;display_string=Audit&amp;VAR:KEY=ORAZUFATCZ&amp;VAR:QUERY=RkZfRU5UUlBSX1ZBTF9EQUlMWSg0MDA3MCk=&amp;WINDOW=FIRST_POPUP&amp;HEIGHT=450&amp;WIDTH=450&amp;START_MA","XIMIZED=FALSE&amp;VAR:CALENDAR=US&amp;VAR:SYMBOL=CHH&amp;VAR:INDEX=0"}</definedName>
    <definedName name="_27880__FDSAUDITLINK__" localSheetId="2" hidden="1">{"fdsup://directions/FAT Viewer?action=UPDATE&amp;creator=factset&amp;DYN_ARGS=TRUE&amp;DOC_NAME=FAT:FQL_AUDITING_CLIENT_TEMPLATE.FAT&amp;display_string=Audit&amp;VAR:KEY=YJATCDQLIT&amp;VAR:QUERY=RkZfRUJJVChBTk4sNDExNjQsLCwsVVNEKQ==&amp;WINDOW=FIRST_POPUP&amp;HEIGHT=450&amp;WIDTH=450&amp;START_MA","XIMIZED=FALSE&amp;VAR:CALENDAR=US&amp;VAR:SYMBOL=NYSE:RUK&amp;VAR:INDEX=0"}</definedName>
    <definedName name="_27880__FDSAUDITLINK__" hidden="1">{"fdsup://directions/FAT Viewer?action=UPDATE&amp;creator=factset&amp;DYN_ARGS=TRUE&amp;DOC_NAME=FAT:FQL_AUDITING_CLIENT_TEMPLATE.FAT&amp;display_string=Audit&amp;VAR:KEY=YJATCDQLIT&amp;VAR:QUERY=RkZfRUJJVChBTk4sNDExNjQsLCwsVVNEKQ==&amp;WINDOW=FIRST_POPUP&amp;HEIGHT=450&amp;WIDTH=450&amp;START_MA","XIMIZED=FALSE&amp;VAR:CALENDAR=US&amp;VAR:SYMBOL=NYSE:RUK&amp;VAR:INDEX=0"}</definedName>
    <definedName name="_27881__FDSAUDITLINK__" localSheetId="2" hidden="1">{"fdsup://directions/FAT Viewer?action=UPDATE&amp;creator=factset&amp;DYN_ARGS=TRUE&amp;DOC_NAME=FAT:FQL_AUDITING_CLIENT_TEMPLATE.FAT&amp;display_string=Audit&amp;VAR:KEY=KVWNOZGNEJ&amp;VAR:QUERY=KChGRl9ERUJUKFFUUiw0MTE2NCwsLCxVU0QpQEZGX0RFQlQoU0VNSSw0MTE2NCwsLCxVU0QpKUBGRl9ERUJUK","EFOTiw0MTE2NCwsLCxVU0QpKQ==&amp;WINDOW=FIRST_POPUP&amp;HEIGHT=450&amp;WIDTH=450&amp;START_MAXIMIZED=FALSE&amp;VAR:CALENDAR=US&amp;VAR:SYMBOL=NYSE:RUK&amp;VAR:INDEX=0"}</definedName>
    <definedName name="_27881__FDSAUDITLINK__" hidden="1">{"fdsup://directions/FAT Viewer?action=UPDATE&amp;creator=factset&amp;DYN_ARGS=TRUE&amp;DOC_NAME=FAT:FQL_AUDITING_CLIENT_TEMPLATE.FAT&amp;display_string=Audit&amp;VAR:KEY=KVWNOZGNEJ&amp;VAR:QUERY=KChGRl9ERUJUKFFUUiw0MTE2NCwsLCxVU0QpQEZGX0RFQlQoU0VNSSw0MTE2NCwsLCxVU0QpKUBGRl9ERUJUK","EFOTiw0MTE2NCwsLCxVU0QpKQ==&amp;WINDOW=FIRST_POPUP&amp;HEIGHT=450&amp;WIDTH=450&amp;START_MAXIMIZED=FALSE&amp;VAR:CALENDAR=US&amp;VAR:SYMBOL=NYSE:RUK&amp;VAR:INDEX=0"}</definedName>
    <definedName name="_27882__FDSAUDITLINK__" localSheetId="2" hidden="1">{"fdsup://directions/FAT Viewer?action=UPDATE&amp;creator=factset&amp;DYN_ARGS=TRUE&amp;DOC_NAME=FAT:FQL_AUDITING_CLIENT_TEMPLATE.FAT&amp;display_string=Audit&amp;VAR:KEY=VUPQLEFGTY&amp;VAR:QUERY=KEZGX0NBUEVYKExUTSw0MTE2NCwsLCxVU0QpQEZGX0NBUEVYKExUTV9TRU1JLDQxMTY0LCwsLFVTRCkp&amp;WIND","OW=FIRST_POPUP&amp;HEIGHT=450&amp;WIDTH=450&amp;START_MAXIMIZED=FALSE&amp;VAR:CALENDAR=US&amp;VAR:SYMBOL=NYSE:RUK&amp;VAR:INDEX=0"}</definedName>
    <definedName name="_27882__FDSAUDITLINK__" hidden="1">{"fdsup://directions/FAT Viewer?action=UPDATE&amp;creator=factset&amp;DYN_ARGS=TRUE&amp;DOC_NAME=FAT:FQL_AUDITING_CLIENT_TEMPLATE.FAT&amp;display_string=Audit&amp;VAR:KEY=VUPQLEFGTY&amp;VAR:QUERY=KEZGX0NBUEVYKExUTSw0MTE2NCwsLCxVU0QpQEZGX0NBUEVYKExUTV9TRU1JLDQxMTY0LCwsLFVTRCkp&amp;WIND","OW=FIRST_POPUP&amp;HEIGHT=450&amp;WIDTH=450&amp;START_MAXIMIZED=FALSE&amp;VAR:CALENDAR=US&amp;VAR:SYMBOL=NYSE:RUK&amp;VAR:INDEX=0"}</definedName>
    <definedName name="_27883__FDSAUDITLINK__" localSheetId="2" hidden="1">{"fdsup://directions/FAT Viewer?action=UPDATE&amp;creator=factset&amp;DYN_ARGS=TRUE&amp;DOC_NAME=FAT:FQL_AUDITING_CLIENT_TEMPLATE.FAT&amp;display_string=Audit&amp;VAR:KEY=ZWJQJULIRO&amp;VAR:QUERY=KEZGX09QRVJfQ0YoTFRNLDQxMTY0LCwsLFVTRClARkZfT1BFUl9DRihMVE1fU0VNSSw0MTE2NCwsLCxVU0QpK","Q==&amp;WINDOW=FIRST_POPUP&amp;HEIGHT=450&amp;WIDTH=450&amp;START_MAXIMIZED=FALSE&amp;VAR:CALENDAR=US&amp;VAR:SYMBOL=NYSE:RUK&amp;VAR:INDEX=0"}</definedName>
    <definedName name="_27883__FDSAUDITLINK__" hidden="1">{"fdsup://directions/FAT Viewer?action=UPDATE&amp;creator=factset&amp;DYN_ARGS=TRUE&amp;DOC_NAME=FAT:FQL_AUDITING_CLIENT_TEMPLATE.FAT&amp;display_string=Audit&amp;VAR:KEY=ZWJQJULIRO&amp;VAR:QUERY=KEZGX09QRVJfQ0YoTFRNLDQxMTY0LCwsLFVTRClARkZfT1BFUl9DRihMVE1fU0VNSSw0MTE2NCwsLCxVU0QpK","Q==&amp;WINDOW=FIRST_POPUP&amp;HEIGHT=450&amp;WIDTH=450&amp;START_MAXIMIZED=FALSE&amp;VAR:CALENDAR=US&amp;VAR:SYMBOL=NYSE:RUK&amp;VAR:INDEX=0"}</definedName>
    <definedName name="_27884__FDSAUDITLINK__" localSheetId="2" hidden="1">{"fdsup://directions/FAT Viewer?action=UPDATE&amp;creator=factset&amp;DYN_ARGS=TRUE&amp;DOC_NAME=FAT:FQL_AUDITING_CLIENT_TEMPLATE.FAT&amp;display_string=Audit&amp;VAR:KEY=PAPURERMTG&amp;VAR:QUERY=RkZfRUJJVERBKEFOTiwyMDExLC0yQVksQ1ksLFVTRCk=&amp;WINDOW=FIRST_POPUP&amp;HEIGHT=450&amp;WIDTH=450&amp;","START_MAXIMIZED=FALSE&amp;VAR:CALENDAR=US&amp;VAR:SYMBOL=NYSE:RUK&amp;VAR:INDEX=0"}</definedName>
    <definedName name="_27884__FDSAUDITLINK__" hidden="1">{"fdsup://directions/FAT Viewer?action=UPDATE&amp;creator=factset&amp;DYN_ARGS=TRUE&amp;DOC_NAME=FAT:FQL_AUDITING_CLIENT_TEMPLATE.FAT&amp;display_string=Audit&amp;VAR:KEY=PAPURERMTG&amp;VAR:QUERY=RkZfRUJJVERBKEFOTiwyMDExLC0yQVksQ1ksLFVTRCk=&amp;WINDOW=FIRST_POPUP&amp;HEIGHT=450&amp;WIDTH=450&amp;","START_MAXIMIZED=FALSE&amp;VAR:CALENDAR=US&amp;VAR:SYMBOL=NYSE:RUK&amp;VAR:INDEX=0"}</definedName>
    <definedName name="_27885__FDSAUDITLINK__" localSheetId="2" hidden="1">{"fdsup://directions/FAT Viewer?action=UPDATE&amp;creator=factset&amp;DYN_ARGS=TRUE&amp;DOC_NAME=FAT:FQL_AUDITING_CLIENT_TEMPLATE.FAT&amp;display_string=Audit&amp;VAR:KEY=TMRKRGJINY&amp;VAR:QUERY=RkZfRUJJVERBKEFOTiwyMDEwLC0yQVksQ1ksLFVTRCk=&amp;WINDOW=FIRST_POPUP&amp;HEIGHT=450&amp;WIDTH=450&amp;","START_MAXIMIZED=FALSE&amp;VAR:CALENDAR=US&amp;VAR:SYMBOL=NYSE:RUK&amp;VAR:INDEX=0"}</definedName>
    <definedName name="_27885__FDSAUDITLINK__" hidden="1">{"fdsup://directions/FAT Viewer?action=UPDATE&amp;creator=factset&amp;DYN_ARGS=TRUE&amp;DOC_NAME=FAT:FQL_AUDITING_CLIENT_TEMPLATE.FAT&amp;display_string=Audit&amp;VAR:KEY=TMRKRGJINY&amp;VAR:QUERY=RkZfRUJJVERBKEFOTiwyMDEwLC0yQVksQ1ksLFVTRCk=&amp;WINDOW=FIRST_POPUP&amp;HEIGHT=450&amp;WIDTH=450&amp;","START_MAXIMIZED=FALSE&amp;VAR:CALENDAR=US&amp;VAR:SYMBOL=NYSE:RUK&amp;VAR:INDEX=0"}</definedName>
    <definedName name="_27886__FDSAUDITLINK__" localSheetId="2" hidden="1">{"fdsup://directions/FAT Viewer?action=UPDATE&amp;creator=factset&amp;DYN_ARGS=TRUE&amp;DOC_NAME=FAT:FQL_AUDITING_CLIENT_TEMPLATE.FAT&amp;display_string=Audit&amp;VAR:KEY=HYVQVQBEVA&amp;VAR:QUERY=RkZfRUJJVERBKEFOTiwyMDA5LC0zQVksQ1ksLFVTRCk=&amp;WINDOW=FIRST_POPUP&amp;HEIGHT=450&amp;WIDTH=450&amp;","START_MAXIMIZED=FALSE&amp;VAR:CALENDAR=US&amp;VAR:SYMBOL=NYSE:RUK&amp;VAR:INDEX=0"}</definedName>
    <definedName name="_27886__FDSAUDITLINK__" hidden="1">{"fdsup://directions/FAT Viewer?action=UPDATE&amp;creator=factset&amp;DYN_ARGS=TRUE&amp;DOC_NAME=FAT:FQL_AUDITING_CLIENT_TEMPLATE.FAT&amp;display_string=Audit&amp;VAR:KEY=HYVQVQBEVA&amp;VAR:QUERY=RkZfRUJJVERBKEFOTiwyMDA5LC0zQVksQ1ksLFVTRCk=&amp;WINDOW=FIRST_POPUP&amp;HEIGHT=450&amp;WIDTH=450&amp;","START_MAXIMIZED=FALSE&amp;VAR:CALENDAR=US&amp;VAR:SYMBOL=NYSE:RUK&amp;VAR:INDEX=0"}</definedName>
    <definedName name="_27887__FDSAUDITLINK__" localSheetId="2" hidden="1">{"fdsup://directions/FAT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7887__FDSAUDITLINK__" hidden="1">{"fdsup://directions/FAT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7888__FDSAUDITLINK__" localSheetId="2" hidden="1">{"fdsup://directions/FAT Viewer?action=UPDATE&amp;creator=factset&amp;DYN_ARGS=TRUE&amp;DOC_NAME=FAT:FQL_AUDITING_CLIENT_TEMPLATE.FAT&amp;display_string=Audit&amp;VAR:KEY=QTONENWFKB&amp;VAR:QUERY=KEZGX05FVF9JTkMoWVRELDQxMTY0LCwsLFVTRClARkZfTkVUX0lOQyhZVERfU0VNSSw0MTE2NCwsLCxVU0QpK","Q==&amp;WINDOW=FIRST_POPUP&amp;HEIGHT=450&amp;WIDTH=450&amp;START_MAXIMIZED=FALSE&amp;VAR:CALENDAR=US&amp;VAR:SYMBOL=NYSE:RUK&amp;VAR:INDEX=0"}</definedName>
    <definedName name="_27888__FDSAUDITLINK__" hidden="1">{"fdsup://directions/FAT Viewer?action=UPDATE&amp;creator=factset&amp;DYN_ARGS=TRUE&amp;DOC_NAME=FAT:FQL_AUDITING_CLIENT_TEMPLATE.FAT&amp;display_string=Audit&amp;VAR:KEY=QTONENWFKB&amp;VAR:QUERY=KEZGX05FVF9JTkMoWVRELDQxMTY0LCwsLFVTRClARkZfTkVUX0lOQyhZVERfU0VNSSw0MTE2NCwsLCxVU0QpK","Q==&amp;WINDOW=FIRST_POPUP&amp;HEIGHT=450&amp;WIDTH=450&amp;START_MAXIMIZED=FALSE&amp;VAR:CALENDAR=US&amp;VAR:SYMBOL=NYSE:RUK&amp;VAR:INDEX=0"}</definedName>
    <definedName name="_27889__FDSAUDITLINK__" localSheetId="2" hidden="1">{"fdsup://directions/FAT Viewer?action=UPDATE&amp;creator=factset&amp;DYN_ARGS=TRUE&amp;DOC_NAME=FAT:FQL_AUDITING_CLIENT_TEMPLATE.FAT&amp;display_string=Audit&amp;VAR:KEY=PAZOHMHERE&amp;VAR:QUERY=KEZGX05FVF9JTkMoQU5OLDQxMTY0LCwsLFVTRClARkZfTkVUX0lOQyhBTk4sMCwsLCxVU0QpKQ==&amp;WINDOW=F","IRST_POPUP&amp;HEIGHT=450&amp;WIDTH=450&amp;START_MAXIMIZED=FALSE&amp;VAR:CALENDAR=US&amp;VAR:SYMBOL=NYSE:RUK&amp;VAR:INDEX=0"}</definedName>
    <definedName name="_27889__FDSAUDITLINK__" hidden="1">{"fdsup://directions/FAT Viewer?action=UPDATE&amp;creator=factset&amp;DYN_ARGS=TRUE&amp;DOC_NAME=FAT:FQL_AUDITING_CLIENT_TEMPLATE.FAT&amp;display_string=Audit&amp;VAR:KEY=PAZOHMHERE&amp;VAR:QUERY=KEZGX05FVF9JTkMoQU5OLDQxMTY0LCwsLFVTRClARkZfTkVUX0lOQyhBTk4sMCwsLCxVU0QpKQ==&amp;WINDOW=F","IRST_POPUP&amp;HEIGHT=450&amp;WIDTH=450&amp;START_MAXIMIZED=FALSE&amp;VAR:CALENDAR=US&amp;VAR:SYMBOL=NYSE:RUK&amp;VAR:INDEX=0"}</definedName>
    <definedName name="_2789__FDSAUDITLINK__" localSheetId="2">{"fdsup://directions/FAT Viewer?action=UPDATE&amp;creator=factset&amp;DYN_ARGS=TRUE&amp;DOC_NAME=FAT:FQL_AUDITING_CLIENT_TEMPLATE.FAT&amp;display_string=Audit&amp;VAR:KEY=BQBEVGLIN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F5ZB&amp;VAR:INDEX=0"}</definedName>
    <definedName name="_2789__FDSAUDITLINK__" hidden="1">{"fdsup://directions/FAT Viewer?action=UPDATE&amp;creator=factset&amp;DYN_ARGS=TRUE&amp;DOC_NAME=FAT:FQL_AUDITING_CLIENT_TEMPLATE.FAT&amp;display_string=Audit&amp;VAR:KEY=MDEFEDQBCN&amp;VAR:QUERY=RkZfRU5UUlBSX1ZBTF9EQUlMWSg0MDA3MCk=&amp;WINDOW=FIRST_POPUP&amp;HEIGHT=450&amp;WIDTH=450&amp;START_MA","XIMIZED=FALSE&amp;VAR:CALENDAR=US&amp;VAR:SYMBOL=WYN&amp;VAR:INDEX=0"}</definedName>
    <definedName name="_27890__FDSAUDITLINK__" localSheetId="2" hidden="1">{"fdsup://directions/FAT Viewer?action=UPDATE&amp;creator=factset&amp;DYN_ARGS=TRUE&amp;DOC_NAME=FAT:FQL_AUDITING_CLIENT_TEMPLATE.FAT&amp;display_string=Audit&amp;VAR:KEY=TUNKBSNYBA&amp;VAR:QUERY=RkZfRVBTX0RJTF9BRlRfWE9SRChMVE0sNDExNjQsLCwsVVNEKQ==&amp;WINDOW=FIRST_POPUP&amp;HEIGHT=450&amp;WI","DTH=450&amp;START_MAXIMIZED=FALSE&amp;VAR:CALENDAR=US&amp;VAR:SYMBOL=NYSE:RUK&amp;VAR:INDEX=0"}</definedName>
    <definedName name="_27890__FDSAUDITLINK__" hidden="1">{"fdsup://directions/FAT Viewer?action=UPDATE&amp;creator=factset&amp;DYN_ARGS=TRUE&amp;DOC_NAME=FAT:FQL_AUDITING_CLIENT_TEMPLATE.FAT&amp;display_string=Audit&amp;VAR:KEY=TUNKBSNYBA&amp;VAR:QUERY=RkZfRVBTX0RJTF9BRlRfWE9SRChMVE0sNDExNjQsLCwsVVNEKQ==&amp;WINDOW=FIRST_POPUP&amp;HEIGHT=450&amp;WI","DTH=450&amp;START_MAXIMIZED=FALSE&amp;VAR:CALENDAR=US&amp;VAR:SYMBOL=NYSE:RUK&amp;VAR:INDEX=0"}</definedName>
    <definedName name="_27891__FDSAUDITLINK__" localSheetId="2" hidden="1">{"fdsup://directions/FAT Viewer?action=UPDATE&amp;creator=factset&amp;DYN_ARGS=TRUE&amp;DOC_NAME=FAT:FQL_AUDITING_CLIENT_TEMPLATE.FAT&amp;display_string=Audit&amp;VAR:KEY=VAXCJGLIPK&amp;VAR:QUERY=KEZGX0VCSVQoWVRELDQxMTY0IC0gMUFZLCwsLFVTRClARkZfRUJJVChZVERfU0VNSSw0MTE2NCAtIDFBWSwsL","CxVU0QpKQ==&amp;WINDOW=FIRST_POPUP&amp;HEIGHT=450&amp;WIDTH=450&amp;START_MAXIMIZED=FALSE&amp;VAR:CALENDAR=US&amp;VAR:SYMBOL=NYSE:RUK&amp;VAR:INDEX=0"}</definedName>
    <definedName name="_27891__FDSAUDITLINK__" hidden="1">{"fdsup://directions/FAT Viewer?action=UPDATE&amp;creator=factset&amp;DYN_ARGS=TRUE&amp;DOC_NAME=FAT:FQL_AUDITING_CLIENT_TEMPLATE.FAT&amp;display_string=Audit&amp;VAR:KEY=VAXCJGLIPK&amp;VAR:QUERY=KEZGX0VCSVQoWVRELDQxMTY0IC0gMUFZLCwsLFVTRClARkZfRUJJVChZVERfU0VNSSw0MTE2NCAtIDFBWSwsL","CxVU0QpKQ==&amp;WINDOW=FIRST_POPUP&amp;HEIGHT=450&amp;WIDTH=450&amp;START_MAXIMIZED=FALSE&amp;VAR:CALENDAR=US&amp;VAR:SYMBOL=NYSE:RUK&amp;VAR:INDEX=0"}</definedName>
    <definedName name="_27892__FDSAUDITLINK__" localSheetId="2" hidden="1">{"fdsup://directions/FAT Viewer?action=UPDATE&amp;creator=factset&amp;DYN_ARGS=TRUE&amp;DOC_NAME=FAT:FQL_AUDITING_CLIENT_TEMPLATE.FAT&amp;display_string=Audit&amp;VAR:KEY=GDEZABIRWP&amp;VAR:QUERY=KEZGX0VCSVQoWVRELDQxMTY0LCwsLFVTRClARkZfRUJJVChZVERfU0VNSSw0MTE2NCwsLCxVU0QpKQ==&amp;WIND","OW=FIRST_POPUP&amp;HEIGHT=450&amp;WIDTH=450&amp;START_MAXIMIZED=FALSE&amp;VAR:CALENDAR=US&amp;VAR:SYMBOL=NYSE:RUK&amp;VAR:INDEX=0"}</definedName>
    <definedName name="_27892__FDSAUDITLINK__" hidden="1">{"fdsup://directions/FAT Viewer?action=UPDATE&amp;creator=factset&amp;DYN_ARGS=TRUE&amp;DOC_NAME=FAT:FQL_AUDITING_CLIENT_TEMPLATE.FAT&amp;display_string=Audit&amp;VAR:KEY=GDEZABIRWP&amp;VAR:QUERY=KEZGX0VCSVQoWVRELDQxMTY0LCwsLFVTRClARkZfRUJJVChZVERfU0VNSSw0MTE2NCwsLCxVU0QpKQ==&amp;WIND","OW=FIRST_POPUP&amp;HEIGHT=450&amp;WIDTH=450&amp;START_MAXIMIZED=FALSE&amp;VAR:CALENDAR=US&amp;VAR:SYMBOL=NYSE:RUK&amp;VAR:INDEX=0"}</definedName>
    <definedName name="_27893__FDSAUDITLINK__" localSheetId="2" hidden="1">{"fdsup://directions/FAT Viewer?action=UPDATE&amp;creator=factset&amp;DYN_ARGS=TRUE&amp;DOC_NAME=FAT:FQL_AUDITING_CLIENT_TEMPLATE.FAT&amp;display_string=Audit&amp;VAR:KEY=YJATCDQLIT&amp;VAR:QUERY=RkZfRUJJVChBTk4sNDExNjQsLCwsVVNEKQ==&amp;WINDOW=FIRST_POPUP&amp;HEIGHT=450&amp;WIDTH=450&amp;START_MA","XIMIZED=FALSE&amp;VAR:CALENDAR=US&amp;VAR:SYMBOL=NYSE:RUK&amp;VAR:INDEX=0"}</definedName>
    <definedName name="_27893__FDSAUDITLINK__" hidden="1">{"fdsup://directions/FAT Viewer?action=UPDATE&amp;creator=factset&amp;DYN_ARGS=TRUE&amp;DOC_NAME=FAT:FQL_AUDITING_CLIENT_TEMPLATE.FAT&amp;display_string=Audit&amp;VAR:KEY=YJATCDQLIT&amp;VAR:QUERY=RkZfRUJJVChBTk4sNDExNjQsLCwsVVNEKQ==&amp;WINDOW=FIRST_POPUP&amp;HEIGHT=450&amp;WIDTH=450&amp;START_MA","XIMIZED=FALSE&amp;VAR:CALENDAR=US&amp;VAR:SYMBOL=NYSE:RUK&amp;VAR:INDEX=0"}</definedName>
    <definedName name="_27894__FDSAUDITLINK__" localSheetId="2" hidden="1">{"fdsup://directions/FAT Viewer?action=UPDATE&amp;creator=factset&amp;DYN_ARGS=TRUE&amp;DOC_NAME=FAT:FQL_AUDITING_CLIENT_TEMPLATE.FAT&amp;display_string=Audit&amp;VAR:KEY=KVWNOZGNEJ&amp;VAR:QUERY=KChGRl9ERUJUKFFUUiw0MTE2NCwsLCxVU0QpQEZGX0RFQlQoU0VNSSw0MTE2NCwsLCxVU0QpKUBGRl9ERUJUK","EFOTiw0MTE2NCwsLCxVU0QpKQ==&amp;WINDOW=FIRST_POPUP&amp;HEIGHT=450&amp;WIDTH=450&amp;START_MAXIMIZED=FALSE&amp;VAR:CALENDAR=US&amp;VAR:SYMBOL=NYSE:RUK&amp;VAR:INDEX=0"}</definedName>
    <definedName name="_27894__FDSAUDITLINK__" hidden="1">{"fdsup://directions/FAT Viewer?action=UPDATE&amp;creator=factset&amp;DYN_ARGS=TRUE&amp;DOC_NAME=FAT:FQL_AUDITING_CLIENT_TEMPLATE.FAT&amp;display_string=Audit&amp;VAR:KEY=KVWNOZGNEJ&amp;VAR:QUERY=KChGRl9ERUJUKFFUUiw0MTE2NCwsLCxVU0QpQEZGX0RFQlQoU0VNSSw0MTE2NCwsLCxVU0QpKUBGRl9ERUJUK","EFOTiw0MTE2NCwsLCxVU0QpKQ==&amp;WINDOW=FIRST_POPUP&amp;HEIGHT=450&amp;WIDTH=450&amp;START_MAXIMIZED=FALSE&amp;VAR:CALENDAR=US&amp;VAR:SYMBOL=NYSE:RUK&amp;VAR:INDEX=0"}</definedName>
    <definedName name="_27895__FDSAUDITLINK__" localSheetId="2" hidden="1">{"fdsup://directions/FAT Viewer?action=UPDATE&amp;creator=factset&amp;DYN_ARGS=TRUE&amp;DOC_NAME=FAT:FQL_AUDITING_CLIENT_TEMPLATE.FAT&amp;display_string=Audit&amp;VAR:KEY=MVQVQLGRWF&amp;VAR:QUERY=KEZGX05FVF9JTkMoWVRELDQwOTA4IC0gMUFZLCwsLFVTRClARkZfTkVUX0lOQyhZVERfU0VNSSw0MDkwOCAtI","DFBWSwsLCxVU0QpKQ==&amp;WINDOW=FIRST_POPUP&amp;HEIGHT=450&amp;WIDTH=450&amp;START_MAXIMIZED=FALSE&amp;VAR:CALENDAR=US&amp;VAR:SYMBOL=B2B0DG&amp;VAR:INDEX=0"}</definedName>
    <definedName name="_27895__FDSAUDITLINK__" hidden="1">{"fdsup://directions/FAT Viewer?action=UPDATE&amp;creator=factset&amp;DYN_ARGS=TRUE&amp;DOC_NAME=FAT:FQL_AUDITING_CLIENT_TEMPLATE.FAT&amp;display_string=Audit&amp;VAR:KEY=MVQVQLGRWF&amp;VAR:QUERY=KEZGX05FVF9JTkMoWVRELDQwOTA4IC0gMUFZLCwsLFVTRClARkZfTkVUX0lOQyhZVERfU0VNSSw0MDkwOCAtI","DFBWSwsLCxVU0QpKQ==&amp;WINDOW=FIRST_POPUP&amp;HEIGHT=450&amp;WIDTH=450&amp;START_MAXIMIZED=FALSE&amp;VAR:CALENDAR=US&amp;VAR:SYMBOL=B2B0DG&amp;VAR:INDEX=0"}</definedName>
    <definedName name="_27896__FDSAUDITLINK__" localSheetId="2" hidden="1">{"fdsup://directions/FAT Viewer?action=UPDATE&amp;creator=factset&amp;DYN_ARGS=TRUE&amp;DOC_NAME=FAT:FQL_AUDITING_CLIENT_TEMPLATE.FAT&amp;display_string=Audit&amp;VAR:KEY=UDAPKVCLQX&amp;VAR:QUERY=KEZGX05FVF9JTkMoWVRELDQxMDkwIC0gMUFZLCwsLFVTRClARkZfTkVUX0lOQyhZVERfU0VNSSw0MTA5MCAtI","DFBWSwsLCxVU0QpKQ==&amp;WINDOW=FIRST_POPUP&amp;HEIGHT=450&amp;WIDTH=450&amp;START_MAXIMIZED=FALSE&amp;VAR:CALENDAR=US&amp;VAR:SYMBOL=WNS&amp;VAR:INDEX=0"}</definedName>
    <definedName name="_27896__FDSAUDITLINK__" hidden="1">{"fdsup://directions/FAT Viewer?action=UPDATE&amp;creator=factset&amp;DYN_ARGS=TRUE&amp;DOC_NAME=FAT:FQL_AUDITING_CLIENT_TEMPLATE.FAT&amp;display_string=Audit&amp;VAR:KEY=UDAPKVCLQX&amp;VAR:QUERY=KEZGX05FVF9JTkMoWVRELDQxMDkwIC0gMUFZLCwsLFVTRClARkZfTkVUX0lOQyhZVERfU0VNSSw0MTA5MCAtI","DFBWSwsLCxVU0QpKQ==&amp;WINDOW=FIRST_POPUP&amp;HEIGHT=450&amp;WIDTH=450&amp;START_MAXIMIZED=FALSE&amp;VAR:CALENDAR=US&amp;VAR:SYMBOL=WNS&amp;VAR:INDEX=0"}</definedName>
    <definedName name="_27897__FDSAUDITLINK__" localSheetId="2" hidden="1">{"fdsup://directions/FAT Viewer?action=UPDATE&amp;creator=factset&amp;DYN_ARGS=TRUE&amp;DOC_NAME=FAT:FQL_AUDITING_CLIENT_TEMPLATE.FAT&amp;display_string=Audit&amp;VAR:KEY=HSROFWFETA&amp;VAR:QUERY=KEZGX0VCSVQoWVRELDQxMDkwIC0gMUFZLCwsLFVTRClARkZfRUJJVChZVERfU0VNSSw0MTA5MCAtIDFBWSwsL","CxVU0QpKQ==&amp;WINDOW=FIRST_POPUP&amp;HEIGHT=450&amp;WIDTH=450&amp;START_MAXIMIZED=FALSE&amp;VAR:CALENDAR=US&amp;VAR:SYMBOL=WNS&amp;VAR:INDEX=0"}</definedName>
    <definedName name="_27897__FDSAUDITLINK__" hidden="1">{"fdsup://directions/FAT Viewer?action=UPDATE&amp;creator=factset&amp;DYN_ARGS=TRUE&amp;DOC_NAME=FAT:FQL_AUDITING_CLIENT_TEMPLATE.FAT&amp;display_string=Audit&amp;VAR:KEY=HSROFWFETA&amp;VAR:QUERY=KEZGX0VCSVQoWVRELDQxMDkwIC0gMUFZLCwsLFVTRClARkZfRUJJVChZVERfU0VNSSw0MTA5MCAtIDFBWSwsL","CxVU0QpKQ==&amp;WINDOW=FIRST_POPUP&amp;HEIGHT=450&amp;WIDTH=450&amp;START_MAXIMIZED=FALSE&amp;VAR:CALENDAR=US&amp;VAR:SYMBOL=WNS&amp;VAR:INDEX=0"}</definedName>
    <definedName name="_27898__FDSAUDITLINK__" localSheetId="2" hidden="1">{"fdsup://directions/FAT Viewer?action=UPDATE&amp;creator=factset&amp;DYN_ARGS=TRUE&amp;DOC_NAME=FAT:FQL_AUDITING_CLIENT_TEMPLATE.FAT&amp;display_string=Audit&amp;VAR:KEY=UDAPKVCLQX&amp;VAR:QUERY=KEZGX05FVF9JTkMoWVRELDQxMDkwIC0gMUFZLCwsLFVTRClARkZfTkVUX0lOQyhZVERfU0VNSSw0MTA5MCAtI","DFBWSwsLCxVU0QpKQ==&amp;WINDOW=FIRST_POPUP&amp;HEIGHT=450&amp;WIDTH=450&amp;START_MAXIMIZED=FALSE&amp;VAR:CALENDAR=US&amp;VAR:SYMBOL=WNS&amp;VAR:INDEX=0"}</definedName>
    <definedName name="_27898__FDSAUDITLINK__" hidden="1">{"fdsup://directions/FAT Viewer?action=UPDATE&amp;creator=factset&amp;DYN_ARGS=TRUE&amp;DOC_NAME=FAT:FQL_AUDITING_CLIENT_TEMPLATE.FAT&amp;display_string=Audit&amp;VAR:KEY=UDAPKVCLQX&amp;VAR:QUERY=KEZGX05FVF9JTkMoWVRELDQxMDkwIC0gMUFZLCwsLFVTRClARkZfTkVUX0lOQyhZVERfU0VNSSw0MTA5MCAtI","DFBWSwsLCxVU0QpKQ==&amp;WINDOW=FIRST_POPUP&amp;HEIGHT=450&amp;WIDTH=450&amp;START_MAXIMIZED=FALSE&amp;VAR:CALENDAR=US&amp;VAR:SYMBOL=WNS&amp;VAR:INDEX=0"}</definedName>
    <definedName name="_27899__FDSAUDITLINK__" localSheetId="2" hidden="1">{"fdsup://directions/FAT Viewer?action=UPDATE&amp;creator=factset&amp;DYN_ARGS=TRUE&amp;DOC_NAME=FAT:FQL_AUDITING_CLIENT_TEMPLATE.FAT&amp;display_string=Audit&amp;VAR:KEY=HSROFWFETA&amp;VAR:QUERY=KEZGX0VCSVQoWVRELDQxMDkwIC0gMUFZLCwsLFVTRClARkZfRUJJVChZVERfU0VNSSw0MTA5MCAtIDFBWSwsL","CxVU0QpKQ==&amp;WINDOW=FIRST_POPUP&amp;HEIGHT=450&amp;WIDTH=450&amp;START_MAXIMIZED=FALSE&amp;VAR:CALENDAR=US&amp;VAR:SYMBOL=WNS&amp;VAR:INDEX=0"}</definedName>
    <definedName name="_27899__FDSAUDITLINK__" hidden="1">{"fdsup://directions/FAT Viewer?action=UPDATE&amp;creator=factset&amp;DYN_ARGS=TRUE&amp;DOC_NAME=FAT:FQL_AUDITING_CLIENT_TEMPLATE.FAT&amp;display_string=Audit&amp;VAR:KEY=HSROFWFETA&amp;VAR:QUERY=KEZGX0VCSVQoWVRELDQxMDkwIC0gMUFZLCwsLFVTRClARkZfRUJJVChZVERfU0VNSSw0MTA5MCAtIDFBWSwsL","CxVU0QpKQ==&amp;WINDOW=FIRST_POPUP&amp;HEIGHT=450&amp;WIDTH=450&amp;START_MAXIMIZED=FALSE&amp;VAR:CALENDAR=US&amp;VAR:SYMBOL=WNS&amp;VAR:INDEX=0"}</definedName>
    <definedName name="_279__________________123Graph_ECHART_5" hidden="1">#REF!</definedName>
    <definedName name="_279_______________123Graph_ECHART_4" hidden="1">#REF!</definedName>
    <definedName name="_279____123Graph_ECHART_3" hidden="1">#REF!</definedName>
    <definedName name="_279___123Graph_ECHART_3" hidden="1">#REF!</definedName>
    <definedName name="_279___123Graph_ECHART_4" hidden="1">#REF!</definedName>
    <definedName name="_279__123Graph_XCHART_22" hidden="1">#REF!</definedName>
    <definedName name="_279__FDSAUDITLINK__" localSheetId="2" hidden="1">{"fdsup://Directions/FactSet Auditing Viewer?action=AUDIT_VALUE&amp;DB=129&amp;ID1=53932010&amp;VALUEID=02101&amp;SDATE=2010&amp;PERIODTYPE=ANN_STD&amp;SCFT=3&amp;window=popup_no_bar&amp;width=385&amp;height=120&amp;START_MAXIMIZED=FALSE&amp;creator=factset&amp;display_string=Audit"}</definedName>
    <definedName name="_279__FDSAUDITLINK__" hidden="1">{"fdsup://Directions/FactSet Auditing Viewer?action=AUDIT_VALUE&amp;DB=129&amp;ID1=12673P10&amp;VALUEID=01001&amp;SDATE=201101&amp;PERIODTYPE=QTR_STD&amp;SCFT=3&amp;window=popup_no_bar&amp;width=385&amp;height=120&amp;START_MAXIMIZED=FALSE&amp;creator=factset&amp;display_string=Audit"}</definedName>
    <definedName name="_279__FDSAUDITLINK___1" localSheetId="2" hidden="1">{"fdsup://Directions/FactSet Auditing Viewer?action=AUDIT_VALUE&amp;DB=129&amp;ID1=12673P10&amp;VALUEID=01001&amp;SDATE=201101&amp;PERIODTYPE=QTR_STD&amp;SCFT=3&amp;window=popup_no_bar&amp;width=385&amp;height=120&amp;START_MAXIMIZED=FALSE&amp;creator=factset&amp;display_string=Audit"}</definedName>
    <definedName name="_279__FDSAUDITLINK___1" hidden="1">{"fdsup://Directions/FactSet Auditing Viewer?action=AUDIT_VALUE&amp;DB=129&amp;ID1=12673P10&amp;VALUEID=01001&amp;SDATE=201101&amp;PERIODTYPE=QTR_STD&amp;SCFT=3&amp;window=popup_no_bar&amp;width=385&amp;height=120&amp;START_MAXIMIZED=FALSE&amp;creator=factset&amp;display_string=Audit"}</definedName>
    <definedName name="_2790__FDSAUDITLINK__" localSheetId="2">{"fdsup://directions/FAT Viewer?action=UPDATE&amp;creator=factset&amp;DYN_ARGS=TRUE&amp;DOC_NAME=FAT:FQL_AUDITING_CLIENT_TEMPLATE.FAT&amp;display_string=Audit&amp;VAR:KEY=NMBILAHAX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YDE&amp;VAR:INDEX=0"}</definedName>
    <definedName name="_2790__FDSAUDITLINK__" hidden="1">{"fdsup://directions/FAT Viewer?action=UPDATE&amp;creator=factset&amp;DYN_ARGS=TRUE&amp;DOC_NAME=FAT:FQL_AUDITING_CLIENT_TEMPLATE.FAT&amp;display_string=Audit&amp;VAR:KEY=CZCXINSRUZ&amp;VAR:QUERY=RkZfRU5UUlBSX1ZBTF9EQUlMWSg0MDA2Nyk=&amp;WINDOW=FIRST_POPUP&amp;HEIGHT=450&amp;WIDTH=450&amp;START_MA","XIMIZED=FALSE&amp;VAR:CALENDAR=US&amp;VAR:SYMBOL=H&amp;VAR:INDEX=0"}</definedName>
    <definedName name="_2791__FDSAUDITLINK__" localSheetId="2">{"fdsup://directions/FAT Viewer?action=UPDATE&amp;creator=factset&amp;DYN_ARGS=TRUE&amp;DOC_NAME=FAT:FQL_AUDITING_CLIENT_TEMPLATE.FAT&amp;display_string=Audit&amp;VAR:KEY=VMNWNMZOVO&amp;VAR:QUERY=KEZTTF9ORVRfSU5DKE5PVyxOT1csRlNBLCxVU0QpQEZGX05FVF9JTkMoTFRNUywwLCwsLFVTRCkp&amp;WINDOW=F","IRST_POPUP&amp;HEIGHT=450&amp;WIDTH=450&amp;START_MAXIMIZED=FALSE&amp;VAR:CALENDAR=US&amp;VAR:SYMBOL=CNCN&amp;VAR:INDEX=0"}</definedName>
    <definedName name="_2791__FDSAUDITLINK__" hidden="1">{"fdsup://directions/FAT Viewer?action=UPDATE&amp;creator=factset&amp;DYN_ARGS=TRUE&amp;DOC_NAME=FAT:FQL_AUDITING_CLIENT_TEMPLATE.FAT&amp;display_string=Audit&amp;VAR:KEY=WTSPKDIFID&amp;VAR:QUERY=RkZfRU5UUlBSX1ZBTF9EQUlMWSg0MDA2Nyk=&amp;WINDOW=FIRST_POPUP&amp;HEIGHT=450&amp;WIDTH=450&amp;START_MA","XIMIZED=FALSE&amp;VAR:CALENDAR=US&amp;VAR:SYMBOL=HOT&amp;VAR:INDEX=0"}</definedName>
    <definedName name="_2792__FDSAUDITLINK__" localSheetId="2">{"fdsup://directions/FAT Viewer?action=UPDATE&amp;creator=factset&amp;DYN_ARGS=TRUE&amp;DOC_NAME=FAT:FQL_AUDITING_CLIENT_TEMPLATE.FAT&amp;display_string=Audit&amp;VAR:KEY=DGLUZUTQB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UID&amp;VAR:INDEX=0"}</definedName>
    <definedName name="_2792__FDSAUDITLINK__" hidden="1">{"fdsup://directions/FAT Viewer?action=UPDATE&amp;creator=factset&amp;DYN_ARGS=TRUE&amp;DOC_NAME=FAT:FQL_AUDITING_CLIENT_TEMPLATE.FAT&amp;display_string=Audit&amp;VAR:KEY=YPIFWLAJGF&amp;VAR:QUERY=RkZfRU5UUlBSX1ZBTF9EQUlMWSg0MDA2Nyk=&amp;WINDOW=FIRST_POPUP&amp;HEIGHT=450&amp;WIDTH=450&amp;START_MA","XIMIZED=FALSE&amp;VAR:CALENDAR=US&amp;VAR:SYMBOL=585284&amp;VAR:INDEX=0"}</definedName>
    <definedName name="_2793__FDSAUDITLINK__" localSheetId="2">{"fdsup://directions/FAT Viewer?action=UPDATE&amp;creator=factset&amp;DYN_ARGS=TRUE&amp;DOC_NAME=FAT:FQL_AUDITING_CLIENT_TEMPLATE.FAT&amp;display_string=Audit&amp;VAR:KEY=RGVUPEDIT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CTI&amp;VAR:INDEX=0"}</definedName>
    <definedName name="_2793__FDSAUDITLINK__" hidden="1">{"fdsup://directions/FAT Viewer?action=UPDATE&amp;creator=factset&amp;DYN_ARGS=TRUE&amp;DOC_NAME=FAT:FQL_AUDITING_CLIENT_TEMPLATE.FAT&amp;display_string=Audit&amp;VAR:KEY=GFMNKXWDKN&amp;VAR:QUERY=RkZfRU5UUlBSX1ZBTF9EQUlMWSg0MDA2Nyk=&amp;WINDOW=FIRST_POPUP&amp;HEIGHT=450&amp;WIDTH=450&amp;START_MA","XIMIZED=FALSE&amp;VAR:CALENDAR=US&amp;VAR:SYMBOL=MAR&amp;VAR:INDEX=0"}</definedName>
    <definedName name="_2794__FDSAUDITLINK__" localSheetId="2">{"fdsup://directions/FAT Viewer?action=UPDATE&amp;creator=factset&amp;DYN_ARGS=TRUE&amp;DOC_NAME=FAT:FQL_AUDITING_CLIENT_TEMPLATE.FAT&amp;display_string=Audit&amp;VAR:KEY=TYHIBKZA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257076&amp;VAR:INDEX=0"}</definedName>
    <definedName name="_2794__FDSAUDITLINK__" hidden="1">{"fdsup://directions/FAT Viewer?action=UPDATE&amp;creator=factset&amp;DYN_ARGS=TRUE&amp;DOC_NAME=FAT:FQL_AUDITING_CLIENT_TEMPLATE.FAT&amp;display_string=Audit&amp;VAR:KEY=QTCFOTCJED&amp;VAR:QUERY=RkZfRU5UUlBSX1ZBTF9EQUlMWSg0MDA2Nyk=&amp;WINDOW=FIRST_POPUP&amp;HEIGHT=450&amp;WIDTH=450&amp;START_MA","XIMIZED=FALSE&amp;VAR:CALENDAR=US&amp;VAR:SYMBOL=CHH&amp;VAR:INDEX=0"}</definedName>
    <definedName name="_2795__FDSAUDITLINK__" localSheetId="2">{"fdsup://directions/FAT Viewer?action=UPDATE&amp;creator=factset&amp;DYN_ARGS=TRUE&amp;DOC_NAME=FAT:FQL_AUDITING_CLIENT_TEMPLATE.FAT&amp;display_string=Audit&amp;VAR:KEY=HERGZKZER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AVX&amp;VAR:INDEX=0"}</definedName>
    <definedName name="_2795__FDSAUDITLINK__" hidden="1">{"fdsup://directions/FAT Viewer?action=UPDATE&amp;creator=factset&amp;DYN_ARGS=TRUE&amp;DOC_NAME=FAT:FQL_AUDITING_CLIENT_TEMPLATE.FAT&amp;display_string=Audit&amp;VAR:KEY=AJEDUPMRMB&amp;VAR:QUERY=RkZfRU5UUlBSX1ZBTF9EQUlMWSg0MDA2Nyk=&amp;WINDOW=FIRST_POPUP&amp;HEIGHT=450&amp;WIDTH=450&amp;START_MA","XIMIZED=FALSE&amp;VAR:CALENDAR=US&amp;VAR:SYMBOL=WYN&amp;VAR:INDEX=0"}</definedName>
    <definedName name="_2796__FDSAUDITLINK__" localSheetId="2">{"fdsup://directions/FAT Viewer?action=UPDATE&amp;creator=factset&amp;DYN_ARGS=TRUE&amp;DOC_NAME=FAT:FQL_AUDITING_CLIENT_TEMPLATE.FAT&amp;display_string=Audit&amp;VAR:KEY=XKVKXGHE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ZIXI&amp;VAR:INDEX=0"}</definedName>
    <definedName name="_2796__FDSAUDITLINK__" hidden="1">{"fdsup://directions/FAT Viewer?action=UPDATE&amp;creator=factset&amp;DYN_ARGS=TRUE&amp;DOC_NAME=FAT:FQL_AUDITING_CLIENT_TEMPLATE.FAT&amp;display_string=Audit&amp;VAR:KEY=INKFGNQTOR&amp;VAR:QUERY=RkZfRU5UUlBSX1ZBTF9EQUlMWSg0MDA2Nik=&amp;WINDOW=FIRST_POPUP&amp;HEIGHT=450&amp;WIDTH=450&amp;START_MA","XIMIZED=FALSE&amp;VAR:CALENDAR=US&amp;VAR:SYMBOL=H&amp;VAR:INDEX=0"}</definedName>
    <definedName name="_2797__FDSAUDITLINK__" localSheetId="2">{"fdsup://directions/FAT Viewer?action=UPDATE&amp;creator=factset&amp;DYN_ARGS=TRUE&amp;DOC_NAME=FAT:FQL_AUDITING_CLIENT_TEMPLATE.FAT&amp;display_string=Audit&amp;VAR:KEY=XSRQRWJYJ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CSI&amp;VAR:INDEX=0"}</definedName>
    <definedName name="_2797__FDSAUDITLINK__" hidden="1">{"fdsup://directions/FAT Viewer?action=UPDATE&amp;creator=factset&amp;DYN_ARGS=TRUE&amp;DOC_NAME=FAT:FQL_AUDITING_CLIENT_TEMPLATE.FAT&amp;display_string=Audit&amp;VAR:KEY=INETSTOBEZ&amp;VAR:QUERY=RkZfRU5UUlBSX1ZBTF9EQUlMWSg0MDA2Nik=&amp;WINDOW=FIRST_POPUP&amp;HEIGHT=450&amp;WIDTH=450&amp;START_MA","XIMIZED=FALSE&amp;VAR:CALENDAR=US&amp;VAR:SYMBOL=HOT&amp;VAR:INDEX=0"}</definedName>
    <definedName name="_2798__FDSAUDITLINK__" localSheetId="2">{"fdsup://Directions/FactSet Auditing Viewer?action=AUDIT_VALUE&amp;DB=129&amp;ID1=30208Q10&amp;VALUEID=02001&amp;SDATE=201003&amp;PERIODTYPE=QTR_STD&amp;window=popup_no_bar&amp;width=385&amp;height=120&amp;START_MAXIMIZED=FALSE&amp;creator=factset&amp;display_string=Audit"}</definedName>
    <definedName name="_2798__FDSAUDITLINK__" hidden="1">{"fdsup://directions/FAT Viewer?action=UPDATE&amp;creator=factset&amp;DYN_ARGS=TRUE&amp;DOC_NAME=FAT:FQL_AUDITING_CLIENT_TEMPLATE.FAT&amp;display_string=Audit&amp;VAR:KEY=ALMJYPMNIP&amp;VAR:QUERY=RkZfRU5UUlBSX1ZBTF9EQUlMWSg0MDA2Nik=&amp;WINDOW=FIRST_POPUP&amp;HEIGHT=450&amp;WIDTH=450&amp;START_MA","XIMIZED=FALSE&amp;VAR:CALENDAR=US&amp;VAR:SYMBOL=585284&amp;VAR:INDEX=0"}</definedName>
    <definedName name="_2799__FDSAUDITLINK__" localSheetId="2">{"fdsup://Directions/FactSet Auditing Viewer?action=AUDIT_VALUE&amp;DB=129&amp;ID1=096067&amp;VALUEID=02001&amp;SDATE=200902&amp;PERIODTYPE=SEMI_STD&amp;window=popup_no_bar&amp;width=385&amp;height=120&amp;START_MAXIMIZED=FALSE&amp;creator=factset&amp;display_string=Audit"}</definedName>
    <definedName name="_2799__FDSAUDITLINK__" hidden="1">{"fdsup://directions/FAT Viewer?action=UPDATE&amp;creator=factset&amp;DYN_ARGS=TRUE&amp;DOC_NAME=FAT:FQL_AUDITING_CLIENT_TEMPLATE.FAT&amp;display_string=Audit&amp;VAR:KEY=IDAJAXSLOT&amp;VAR:QUERY=RkZfRU5UUlBSX1ZBTF9EQUlMWSg0MDA2Nik=&amp;WINDOW=FIRST_POPUP&amp;HEIGHT=450&amp;WIDTH=450&amp;START_MA","XIMIZED=FALSE&amp;VAR:CALENDAR=US&amp;VAR:SYMBOL=MAR&amp;VAR:INDEX=0"}</definedName>
    <definedName name="_27ALA642C761" hidden="1">#N/A</definedName>
    <definedName name="_27IQ_CURRENCY_GAIN_INS" hidden="1">"c238"</definedName>
    <definedName name="_28_____________________123Graph_BCHART_8" hidden="1">#REF!</definedName>
    <definedName name="_28__________________123Graph_BCHART_8" hidden="1">#REF!</definedName>
    <definedName name="_28______123Graph_BCHART_7" hidden="1">#REF!</definedName>
    <definedName name="_28______123Graph_BCHART_8" hidden="1">#REF!</definedName>
    <definedName name="_28__123Graph_A_Chart_1A" hidden="1">#REF!</definedName>
    <definedName name="_28__123Graph_ACHART_3" hidden="1">#REF!</definedName>
    <definedName name="_28__123Graph_ACHART_5" hidden="1">#REF!</definedName>
    <definedName name="_28__123Graph_BCHART_1" hidden="1">#REF!</definedName>
    <definedName name="_28__123Graph_BCHART_10" hidden="1">#REF!</definedName>
    <definedName name="_28__123Graph_BCHART_8" hidden="1">#REF!</definedName>
    <definedName name="_28__123Graph_BCOMPAR2" hidden="1">#REF!</definedName>
    <definedName name="_28__123Graph_BCONTRACT_BY_B_U" hidden="1">#REF!</definedName>
    <definedName name="_28__123Graph_BSS5_A" hidden="1">#REF!</definedName>
    <definedName name="_28__123Graph_CCHART_111" hidden="1">#REF!</definedName>
    <definedName name="_28__123Graph_CCHART_16" hidden="1">#REF!</definedName>
    <definedName name="_28__123Graph_CCHART_17" hidden="1">#REF!</definedName>
    <definedName name="_28__123Graph_CCHART_1A" hidden="1">#REF!</definedName>
    <definedName name="_28__123Graph_CChart_30L" hidden="1">#REF!</definedName>
    <definedName name="_28__123Graph_CCONTRACT_BY_B_U" hidden="1">#REF!</definedName>
    <definedName name="_28__123Graph_CQRE_S_BY_CO." hidden="1">#REF!</definedName>
    <definedName name="_28__123Graph_D_Chart_1A" hidden="1">#REF!</definedName>
    <definedName name="_28__123Graph_DCHART_3" hidden="1">#REF!</definedName>
    <definedName name="_28__123Graph_DCONTRACT_BY_B_U" hidden="1">#REF!</definedName>
    <definedName name="_28__123Graph_EQRE_S_BY_CO." hidden="1">#REF!</definedName>
    <definedName name="_28__123Graph_EWAGES_BY_B_U" hidden="1">#REF!</definedName>
    <definedName name="_28__123Graph_FCHART_2" hidden="1">#REF!</definedName>
    <definedName name="_28__123Graph_FCONTRACT_BY_B_U" hidden="1">#REF!</definedName>
    <definedName name="_28__123Graph_FQRE_S_BY_CO." hidden="1">#REF!</definedName>
    <definedName name="_28__123Graph_FSUPPLIES_BY_B_U" hidden="1">#REF!</definedName>
    <definedName name="_28__123Graph_XCHART_1" hidden="1">#REF!</definedName>
    <definedName name="_28__123Graph_XCHART_19" hidden="1">#REF!</definedName>
    <definedName name="_28__123Graph_XCHART_3" hidden="1">#REF!</definedName>
    <definedName name="_28__FDSAUDITLINK__" localSheetId="2" hidden="1">{"fdsup://directions/FAT Viewer?action=UPDATE&amp;creator=factset&amp;DYN_ARGS=TRUE&amp;DOC_NAME=FAT:FQL_AUDITING_CLIENT_TEMPLATE.FAT&amp;display_string=Audit&amp;VAR:KEY=CLEZMNQNGH&amp;VAR:QUERY=RkZfRUJJVERBX0lCKCdRVFInLDM5OTAzKQ==&amp;WINDOW=FIRST_POPUP&amp;HEIGHT=450&amp;WIDTH=450&amp;START_MA","XIMIZED=FALSE&amp;VAR:CALENDAR=US&amp;VAR:SYMBOL=BLDR&amp;VAR:INDEX=0"}</definedName>
    <definedName name="_28__FDSAUDITLINK__" hidden="1">{"fdsup://Directions/FactSet Auditing Viewer?action=AUDIT_VALUE&amp;DB=129&amp;ID1=37940X10&amp;VALUEID=07011&amp;SDATE=2010&amp;PERIODTYPE=ANN_STD&amp;SCFT=3&amp;window=popup_no_bar&amp;width=385&amp;height=120&amp;START_MAXIMIZED=FALSE&amp;creator=factset&amp;display_string=Audit"}</definedName>
    <definedName name="_28__FDSAUDITLINK___1" localSheetId="2" hidden="1">{"fdsup://Directions/FactSet Auditing Viewer?action=AUDIT_VALUE&amp;DB=129&amp;ID1=37940X10&amp;VALUEID=07011&amp;SDATE=2010&amp;PERIODTYPE=ANN_STD&amp;SCFT=3&amp;window=popup_no_bar&amp;width=385&amp;height=120&amp;START_MAXIMIZED=FALSE&amp;creator=factset&amp;display_string=Audit"}</definedName>
    <definedName name="_28__FDSAUDITLINK___1" hidden="1">{"fdsup://Directions/FactSet Auditing Viewer?action=AUDIT_VALUE&amp;DB=129&amp;ID1=37940X10&amp;VALUEID=07011&amp;SDATE=2010&amp;PERIODTYPE=ANN_STD&amp;SCFT=3&amp;window=popup_no_bar&amp;width=385&amp;height=120&amp;START_MAXIMIZED=FALSE&amp;creator=factset&amp;display_string=Audit"}</definedName>
    <definedName name="_28_0__123Grap" hidden="1">#REF!</definedName>
    <definedName name="_28_0__123Graph_CCHAR" hidden="1">#REF!</definedName>
    <definedName name="_28_0Swvu.Pag" hidden="1">#REF!</definedName>
    <definedName name="_280__________________123Graph_ECHART_6" hidden="1">#REF!</definedName>
    <definedName name="_280_______________123Graph_ECHART_5" hidden="1">#REF!</definedName>
    <definedName name="_280____123Graph_ECHART_4" hidden="1">#REF!</definedName>
    <definedName name="_280___123Graph_ECHART_4" hidden="1">#REF!</definedName>
    <definedName name="_280___123Graph_ECHART_5" hidden="1">#REF!</definedName>
    <definedName name="_280__123Graph_CCHART_1A" hidden="1">#REF!</definedName>
    <definedName name="_280__FDSAUDITLINK__" localSheetId="2" hidden="1">{"fdsup://Directions/FactSet Auditing Viewer?action=AUDIT_VALUE&amp;DB=129&amp;ID1=53932010&amp;VALUEID=02051&amp;SDATE=2008&amp;PERIODTYPE=ANN_STD&amp;SCFT=3&amp;window=popup_no_bar&amp;width=385&amp;height=120&amp;START_MAXIMIZED=FALSE&amp;creator=factset&amp;display_string=Audit"}</definedName>
    <definedName name="_280__FDSAUDITLINK__" hidden="1">{"fdsup://directions/FAT Viewer?action=UPDATE&amp;creator=factset&amp;DYN_ARGS=TRUE&amp;DOC_NAME=FAT:FQL_AUDITING_CLIENT_TEMPLATE.FAT&amp;display_string=Audit&amp;VAR:KEY=WPSJCLUZUJ&amp;VAR:QUERY=KEZGX05FVF9JTkMoTFRNUyw0MDcyNCwsLFJQLFVTRClARkZfTkVUX0lOQyhMVE1TX1NFTUksNDA3MjQsLCxSU","CxVU0QpKQ==&amp;WINDOW=FIRST_POPUP&amp;HEIGHT=450&amp;WIDTH=450&amp;START_MAXIMIZED=FALSE&amp;VAR:CALENDAR=US&amp;VAR:SYMBOL=BEAS&amp;VAR:INDEX=0"}</definedName>
    <definedName name="_280__FDSAUDITLINK___1" localSheetId="2" hidden="1">{"fdsup://directions/FAT Viewer?action=UPDATE&amp;creator=factset&amp;DYN_ARGS=TRUE&amp;DOC_NAME=FAT:FQL_AUDITING_CLIENT_TEMPLATE.FAT&amp;display_string=Audit&amp;VAR:KEY=WPSJCLUZUJ&amp;VAR:QUERY=KEZGX05FVF9JTkMoTFRNUyw0MDcyNCwsLFJQLFVTRClARkZfTkVUX0lOQyhMVE1TX1NFTUksNDA3MjQsLCxSU","CxVU0QpKQ==&amp;WINDOW=FIRST_POPUP&amp;HEIGHT=450&amp;WIDTH=450&amp;START_MAXIMIZED=FALSE&amp;VAR:CALENDAR=US&amp;VAR:SYMBOL=BEAS&amp;VAR:INDEX=0"}</definedName>
    <definedName name="_280__FDSAUDITLINK___1" hidden="1">{"fdsup://directions/FAT Viewer?action=UPDATE&amp;creator=factset&amp;DYN_ARGS=TRUE&amp;DOC_NAME=FAT:FQL_AUDITING_CLIENT_TEMPLATE.FAT&amp;display_string=Audit&amp;VAR:KEY=WPSJCLUZUJ&amp;VAR:QUERY=KEZGX05FVF9JTkMoTFRNUyw0MDcyNCwsLFJQLFVTRClARkZfTkVUX0lOQyhMVE1TX1NFTUksNDA3MjQsLCxSU","CxVU0QpKQ==&amp;WINDOW=FIRST_POPUP&amp;HEIGHT=450&amp;WIDTH=450&amp;START_MAXIMIZED=FALSE&amp;VAR:CALENDAR=US&amp;VAR:SYMBOL=BEAS&amp;VAR:INDEX=0"}</definedName>
    <definedName name="_2800__FDSAUDITLINK__" localSheetId="2">{"fdsup://Directions/FactSet Auditing Viewer?action=AUDIT_VALUE&amp;DB=129&amp;ID1=45817G10&amp;VALUEID=02001&amp;SDATE=201002&amp;PERIODTYPE=QTR_STD&amp;window=popup_no_bar&amp;width=385&amp;height=120&amp;START_MAXIMIZED=FALSE&amp;creator=factset&amp;display_string=Audit"}</definedName>
    <definedName name="_2800__FDSAUDITLINK__" hidden="1">{"fdsup://directions/FAT Viewer?action=UPDATE&amp;creator=factset&amp;DYN_ARGS=TRUE&amp;DOC_NAME=FAT:FQL_AUDITING_CLIENT_TEMPLATE.FAT&amp;display_string=Audit&amp;VAR:KEY=WZQNGFQRMJ&amp;VAR:QUERY=RkZfRU5UUlBSX1ZBTF9EQUlMWSg0MDA2Nik=&amp;WINDOW=FIRST_POPUP&amp;HEIGHT=450&amp;WIDTH=450&amp;START_MA","XIMIZED=FALSE&amp;VAR:CALENDAR=US&amp;VAR:SYMBOL=CHH&amp;VAR:INDEX=0"}</definedName>
    <definedName name="_2801__FDSAUDITLINK__" localSheetId="2">{"fdsup://Directions/FactSet Auditing Viewer?action=AUDIT_VALUE&amp;DB=129&amp;ID1=486510&amp;VALUEID=02001&amp;SDATE=201003&amp;PERIODTYPE=QTR_STD&amp;window=popup_no_bar&amp;width=385&amp;height=120&amp;START_MAXIMIZED=FALSE&amp;creator=factset&amp;display_string=Audit"}</definedName>
    <definedName name="_2801__FDSAUDITLINK__" hidden="1">{"fdsup://directions/FAT Viewer?action=UPDATE&amp;creator=factset&amp;DYN_ARGS=TRUE&amp;DOC_NAME=FAT:FQL_AUDITING_CLIENT_TEMPLATE.FAT&amp;display_string=Audit&amp;VAR:KEY=MVEVYVCNWJ&amp;VAR:QUERY=RkZfRU5UUlBSX1ZBTF9EQUlMWSg0MDA2Nik=&amp;WINDOW=FIRST_POPUP&amp;HEIGHT=450&amp;WIDTH=450&amp;START_MA","XIMIZED=FALSE&amp;VAR:CALENDAR=US&amp;VAR:SYMBOL=WYN&amp;VAR:INDEX=0"}</definedName>
    <definedName name="_2802__FDSAUDITLINK__" localSheetId="2">{"fdsup://Directions/FactSet Auditing Viewer?action=AUDIT_VALUE&amp;DB=129&amp;ID1=64121N10&amp;VALUEID=02001&amp;SDATE=201002&amp;PERIODTYPE=QTR_STD&amp;window=popup_no_bar&amp;width=385&amp;height=120&amp;START_MAXIMIZED=FALSE&amp;creator=factset&amp;display_string=Audit"}</definedName>
    <definedName name="_2802__FDSAUDITLINK__" hidden="1">{"fdsup://directions/FAT Viewer?action=UPDATE&amp;creator=factset&amp;DYN_ARGS=TRUE&amp;DOC_NAME=FAT:FQL_AUDITING_CLIENT_TEMPLATE.FAT&amp;display_string=Audit&amp;VAR:KEY=CHYFKPYDWP&amp;VAR:QUERY=RkZfRU5UUlBSX1ZBTF9EQUlMWSg0MDA2NSk=&amp;WINDOW=FIRST_POPUP&amp;HEIGHT=450&amp;WIDTH=450&amp;START_MA","XIMIZED=FALSE&amp;VAR:CALENDAR=US&amp;VAR:SYMBOL=H&amp;VAR:INDEX=0"}</definedName>
    <definedName name="_2803__FDSAUDITLINK__" localSheetId="2">{"fdsup://directions/FAT Viewer?action=UPDATE&amp;creator=factset&amp;DYN_ARGS=TRUE&amp;DOC_NAME=FAT:FQL_AUDITING_CLIENT_TEMPLATE.FAT&amp;display_string=Audit&amp;VAR:KEY=ZSVAPUPINU&amp;VAR:QUERY=KEZTTF9ORVRfSU5DKE5PVyxOT1csRlNBLCxVU0QpQEZGX05FVF9JTkMoTFRNUywwLCwsLFVTRCkp&amp;WINDOW=F","IRST_POPUP&amp;HEIGHT=450&amp;WIDTH=450&amp;START_MAXIMIZED=FALSE&amp;VAR:CALENDAR=US&amp;VAR:SYMBOL=NSSI&amp;VAR:INDEX=0"}</definedName>
    <definedName name="_2803__FDSAUDITLINK__" hidden="1">{"fdsup://directions/FAT Viewer?action=UPDATE&amp;creator=factset&amp;DYN_ARGS=TRUE&amp;DOC_NAME=FAT:FQL_AUDITING_CLIENT_TEMPLATE.FAT&amp;display_string=Audit&amp;VAR:KEY=GHQBCPSBUF&amp;VAR:QUERY=RkZfRU5UUlBSX1ZBTF9EQUlMWSg0MDA2NSk=&amp;WINDOW=FIRST_POPUP&amp;HEIGHT=450&amp;WIDTH=450&amp;START_MA","XIMIZED=FALSE&amp;VAR:CALENDAR=US&amp;VAR:SYMBOL=HOT&amp;VAR:INDEX=0"}</definedName>
    <definedName name="_2804__FDSAUDITLINK__" localSheetId="2">{"fdsup://Directions/FactSet Auditing Viewer?action=AUDIT_VALUE&amp;DB=129&amp;ID1=B29L74&amp;VALUEID=02001&amp;SDATE=201001&amp;PERIODTYPE=SEMI_STD&amp;window=popup_no_bar&amp;width=385&amp;height=120&amp;START_MAXIMIZED=FALSE&amp;creator=factset&amp;display_string=Audit"}</definedName>
    <definedName name="_2804__FDSAUDITLINK__" hidden="1">{"fdsup://directions/FAT Viewer?action=UPDATE&amp;creator=factset&amp;DYN_ARGS=TRUE&amp;DOC_NAME=FAT:FQL_AUDITING_CLIENT_TEMPLATE.FAT&amp;display_string=Audit&amp;VAR:KEY=WVINEVOPET&amp;VAR:QUERY=RkZfRU5UUlBSX1ZBTF9EQUlMWSg0MDA2NSk=&amp;WINDOW=FIRST_POPUP&amp;HEIGHT=450&amp;WIDTH=450&amp;START_MA","XIMIZED=FALSE&amp;VAR:CALENDAR=US&amp;VAR:SYMBOL=585284&amp;VAR:INDEX=0"}</definedName>
    <definedName name="_2805__FDSAUDITLINK__" localSheetId="2">{"fdsup://Directions/FactSet Auditing Viewer?action=AUDIT_VALUE&amp;DB=129&amp;ID1=566716&amp;VALUEID=02001&amp;SDATE=201002&amp;PERIODTYPE=QTR_STD&amp;window=popup_no_bar&amp;width=385&amp;height=120&amp;START_MAXIMIZED=FALSE&amp;creator=factset&amp;display_string=Audit"}</definedName>
    <definedName name="_2805__FDSAUDITLINK__" hidden="1">{"fdsup://directions/FAT Viewer?action=UPDATE&amp;creator=factset&amp;DYN_ARGS=TRUE&amp;DOC_NAME=FAT:FQL_AUDITING_CLIENT_TEMPLATE.FAT&amp;display_string=Audit&amp;VAR:KEY=AXOXQLIRAX&amp;VAR:QUERY=RkZfRU5UUlBSX1ZBTF9EQUlMWSg0MDA2NSk=&amp;WINDOW=FIRST_POPUP&amp;HEIGHT=450&amp;WIDTH=450&amp;START_MA","XIMIZED=FALSE&amp;VAR:CALENDAR=US&amp;VAR:SYMBOL=MAR&amp;VAR:INDEX=0"}</definedName>
    <definedName name="_2806__FDSAUDITLINK__" localSheetId="2">{"fdsup://Directions/FactSet Auditing Viewer?action=AUDIT_VALUE&amp;DB=129&amp;ID1=92230Y10&amp;VALUEID=02001&amp;SDATE=201002&amp;PERIODTYPE=QTR_STD&amp;window=popup_no_bar&amp;width=385&amp;height=120&amp;START_MAXIMIZED=FALSE&amp;creator=factset&amp;display_string=Audit"}</definedName>
    <definedName name="_2806__FDSAUDITLINK__" hidden="1">{"fdsup://directions/FAT Viewer?action=UPDATE&amp;creator=factset&amp;DYN_ARGS=TRUE&amp;DOC_NAME=FAT:FQL_AUDITING_CLIENT_TEMPLATE.FAT&amp;display_string=Audit&amp;VAR:KEY=KBATWRKZUN&amp;VAR:QUERY=RkZfRU5UUlBSX1ZBTF9EQUlMWSg0MDA2NSk=&amp;WINDOW=FIRST_POPUP&amp;HEIGHT=450&amp;WIDTH=450&amp;START_MA","XIMIZED=FALSE&amp;VAR:CALENDAR=US&amp;VAR:SYMBOL=CHH&amp;VAR:INDEX=0"}</definedName>
    <definedName name="_2807__FDSAUDITLINK__" localSheetId="2">{"fdsup://Directions/FactSet Auditing Viewer?action=AUDIT_VALUE&amp;DB=129&amp;ID1=23248L10&amp;VALUEID=02001&amp;SDATE=201002&amp;PERIODTYPE=QTR_STD&amp;window=popup_no_bar&amp;width=385&amp;height=120&amp;START_MAXIMIZED=FALSE&amp;creator=factset&amp;display_string=Audit"}</definedName>
    <definedName name="_2807__FDSAUDITLINK__" hidden="1">{"fdsup://directions/FAT Viewer?action=UPDATE&amp;creator=factset&amp;DYN_ARGS=TRUE&amp;DOC_NAME=FAT:FQL_AUDITING_CLIENT_TEMPLATE.FAT&amp;display_string=Audit&amp;VAR:KEY=MJEBWNSLET&amp;VAR:QUERY=RkZfRU5UUlBSX1ZBTF9EQUlMWSg0MDA2NSk=&amp;WINDOW=FIRST_POPUP&amp;HEIGHT=450&amp;WIDTH=450&amp;START_MA","XIMIZED=FALSE&amp;VAR:CALENDAR=US&amp;VAR:SYMBOL=WYN&amp;VAR:INDEX=0"}</definedName>
    <definedName name="_2808__FDSAUDITLINK__" localSheetId="2">{"fdsup://Directions/FactSet Auditing Viewer?action=AUDIT_VALUE&amp;DB=129&amp;ID1=B0P9Z1&amp;VALUEID=02001&amp;SDATE=201001&amp;PERIODTYPE=SEMI_STD&amp;window=popup_no_bar&amp;width=385&amp;height=120&amp;START_MAXIMIZED=FALSE&amp;creator=factset&amp;display_string=Audit"}</definedName>
    <definedName name="_2808__FDSAUDITLINK__" hidden="1">{"fdsup://directions/FAT Viewer?action=UPDATE&amp;creator=factset&amp;DYN_ARGS=TRUE&amp;DOC_NAME=FAT:FQL_AUDITING_CLIENT_TEMPLATE.FAT&amp;display_string=Audit&amp;VAR:KEY=CJWDSZEHID&amp;VAR:QUERY=RkZfRU5UUlBSX1ZBTF9EQUlMWSg0MDA2NCk=&amp;WINDOW=FIRST_POPUP&amp;HEIGHT=450&amp;WIDTH=450&amp;START_MA","XIMIZED=FALSE&amp;VAR:CALENDAR=US&amp;VAR:SYMBOL=H&amp;VAR:INDEX=0"}</definedName>
    <definedName name="_2809__FDSAUDITLINK__" localSheetId="2">{"fdsup://Directions/FactSet Auditing Viewer?action=AUDIT_VALUE&amp;DB=129&amp;ID1=40169210&amp;VALUEID=02001&amp;SDATE=201002&amp;PERIODTYPE=QTR_STD&amp;window=popup_no_bar&amp;width=385&amp;height=120&amp;START_MAXIMIZED=FALSE&amp;creator=factset&amp;display_string=Audit"}</definedName>
    <definedName name="_2809__FDSAUDITLINK__" hidden="1">{"fdsup://directions/FAT Viewer?action=UPDATE&amp;creator=factset&amp;DYN_ARGS=TRUE&amp;DOC_NAME=FAT:FQL_AUDITING_CLIENT_TEMPLATE.FAT&amp;display_string=Audit&amp;VAR:KEY=YPGFIPCVKD&amp;VAR:QUERY=RkZfRU5UUlBSX1ZBTF9EQUlMWSg0MDA2NCk=&amp;WINDOW=FIRST_POPUP&amp;HEIGHT=450&amp;WIDTH=450&amp;START_MA","XIMIZED=FALSE&amp;VAR:CALENDAR=US&amp;VAR:SYMBOL=HOT&amp;VAR:INDEX=0"}</definedName>
    <definedName name="_281__________________123Graph_ECHART_7" hidden="1">#REF!</definedName>
    <definedName name="_281_______________123Graph_ECHART_6" hidden="1">#REF!</definedName>
    <definedName name="_281____123Graph_ECHART_5" hidden="1">#REF!</definedName>
    <definedName name="_281___123Graph_ECHART_5" hidden="1">#REF!</definedName>
    <definedName name="_281___123Graph_ECHART_6" hidden="1">#REF!</definedName>
    <definedName name="_281__FDSAUDITLINK__" localSheetId="2" hidden="1">{"fdsup://Directions/FactSet Auditing Viewer?action=AUDIT_VALUE&amp;DB=129&amp;ID1=53932010&amp;VALUEID=02051&amp;SDATE=2009&amp;PERIODTYPE=ANN_STD&amp;SCFT=3&amp;window=popup_no_bar&amp;width=385&amp;height=120&amp;START_MAXIMIZED=FALSE&amp;creator=factset&amp;display_string=Audit"}</definedName>
    <definedName name="_281__FDSAUDITLINK__" hidden="1">{"fdsup://directions/FAT Viewer?action=UPDATE&amp;creator=factset&amp;DYN_ARGS=TRUE&amp;DOC_NAME=FAT:FQL_AUDITING_CLIENT_TEMPLATE.FAT&amp;display_string=Audit&amp;VAR:KEY=IXYNYPEBMN&amp;VAR:QUERY=KEZGX0VCSVREQV9PUEVSKExUTVMsNDA3MjQsLCxSUCxVU0QpQEZGX0VCSVREQV9PUEVSKExUTVNfU0VNSSw0M","DcyNCwsLFJQLFVTRCkp&amp;WINDOW=FIRST_POPUP&amp;HEIGHT=450&amp;WIDTH=450&amp;START_MAXIMIZED=FALSE&amp;VAR:CALENDAR=US&amp;VAR:SYMBOL=BEAS&amp;VAR:INDEX=0"}</definedName>
    <definedName name="_281__FDSAUDITLINK___1" localSheetId="2" hidden="1">{"fdsup://directions/FAT Viewer?action=UPDATE&amp;creator=factset&amp;DYN_ARGS=TRUE&amp;DOC_NAME=FAT:FQL_AUDITING_CLIENT_TEMPLATE.FAT&amp;display_string=Audit&amp;VAR:KEY=IXYNYPEBMN&amp;VAR:QUERY=KEZGX0VCSVREQV9PUEVSKExUTVMsNDA3MjQsLCxSUCxVU0QpQEZGX0VCSVREQV9PUEVSKExUTVNfU0VNSSw0M","DcyNCwsLFJQLFVTRCkp&amp;WINDOW=FIRST_POPUP&amp;HEIGHT=450&amp;WIDTH=450&amp;START_MAXIMIZED=FALSE&amp;VAR:CALENDAR=US&amp;VAR:SYMBOL=BEAS&amp;VAR:INDEX=0"}</definedName>
    <definedName name="_281__FDSAUDITLINK___1" hidden="1">{"fdsup://directions/FAT Viewer?action=UPDATE&amp;creator=factset&amp;DYN_ARGS=TRUE&amp;DOC_NAME=FAT:FQL_AUDITING_CLIENT_TEMPLATE.FAT&amp;display_string=Audit&amp;VAR:KEY=IXYNYPEBMN&amp;VAR:QUERY=KEZGX0VCSVREQV9PUEVSKExUTVMsNDA3MjQsLCxSUCxVU0QpQEZGX0VCSVREQV9PUEVSKExUTVNfU0VNSSw0M","DcyNCwsLFJQLFVTRCkp&amp;WINDOW=FIRST_POPUP&amp;HEIGHT=450&amp;WIDTH=450&amp;START_MAXIMIZED=FALSE&amp;VAR:CALENDAR=US&amp;VAR:SYMBOL=BEAS&amp;VAR:INDEX=0"}</definedName>
    <definedName name="_2810__FDSAUDITLINK__" localSheetId="2">{"fdsup://Directions/FactSet Auditing Viewer?action=AUDIT_VALUE&amp;DB=129&amp;ID1=00506P10&amp;VALUEID=02001&amp;SDATE=201003&amp;PERIODTYPE=QTR_STD&amp;window=popup_no_bar&amp;width=385&amp;height=120&amp;START_MAXIMIZED=FALSE&amp;creator=factset&amp;display_string=Audit"}</definedName>
    <definedName name="_2810__FDSAUDITLINK__" hidden="1">{"fdsup://directions/FAT Viewer?action=UPDATE&amp;creator=factset&amp;DYN_ARGS=TRUE&amp;DOC_NAME=FAT:FQL_AUDITING_CLIENT_TEMPLATE.FAT&amp;display_string=Audit&amp;VAR:KEY=ANCDYNMXUV&amp;VAR:QUERY=RkZfRU5UUlBSX1ZBTF9EQUlMWSg0MDA2NCk=&amp;WINDOW=FIRST_POPUP&amp;HEIGHT=450&amp;WIDTH=450&amp;START_MA","XIMIZED=FALSE&amp;VAR:CALENDAR=US&amp;VAR:SYMBOL=585284&amp;VAR:INDEX=0"}</definedName>
    <definedName name="_2811__FDSAUDITLINK__" localSheetId="2">{"fdsup://Directions/FactSet Auditing Viewer?action=AUDIT_VALUE&amp;DB=129&amp;ID1=257076&amp;VALUEID=02001&amp;SDATE=201004&amp;PERIODTYPE=QTR_STD&amp;window=popup_no_bar&amp;width=385&amp;height=120&amp;START_MAXIMIZED=FALSE&amp;creator=factset&amp;display_string=Audit"}</definedName>
    <definedName name="_2811__FDSAUDITLINK__" hidden="1">{"fdsup://directions/FAT Viewer?action=UPDATE&amp;creator=factset&amp;DYN_ARGS=TRUE&amp;DOC_NAME=FAT:FQL_AUDITING_CLIENT_TEMPLATE.FAT&amp;display_string=Audit&amp;VAR:KEY=UZOLEPUNGZ&amp;VAR:QUERY=RkZfRU5UUlBSX1ZBTF9EQUlMWSg0MDA2NCk=&amp;WINDOW=FIRST_POPUP&amp;HEIGHT=450&amp;WIDTH=450&amp;START_MA","XIMIZED=FALSE&amp;VAR:CALENDAR=US&amp;VAR:SYMBOL=MAR&amp;VAR:INDEX=0"}</definedName>
    <definedName name="_2812__FDSAUDITLINK__" localSheetId="2">{"fdsup://Directions/FactSet Auditing Viewer?action=AUDIT_VALUE&amp;DB=129&amp;ID1=94352630&amp;VALUEID=02001&amp;SDATE=201002&amp;PERIODTYPE=QTR_STD&amp;window=popup_no_bar&amp;width=385&amp;height=120&amp;START_MAXIMIZED=FALSE&amp;creator=factset&amp;display_string=Audit"}</definedName>
    <definedName name="_2812__FDSAUDITLINK__" hidden="1">{"fdsup://directions/FAT Viewer?action=UPDATE&amp;creator=factset&amp;DYN_ARGS=TRUE&amp;DOC_NAME=FAT:FQL_AUDITING_CLIENT_TEMPLATE.FAT&amp;display_string=Audit&amp;VAR:KEY=EDMXEXUVEB&amp;VAR:QUERY=RkZfRU5UUlBSX1ZBTF9EQUlMWSg0MDA2NCk=&amp;WINDOW=FIRST_POPUP&amp;HEIGHT=450&amp;WIDTH=450&amp;START_MA","XIMIZED=FALSE&amp;VAR:CALENDAR=US&amp;VAR:SYMBOL=CHH&amp;VAR:INDEX=0"}</definedName>
    <definedName name="_2813__FDSAUDITLINK__" localSheetId="2">{"fdsup://Directions/FactSet Auditing Viewer?action=AUDIT_VALUE&amp;DB=129&amp;ID1=98974P10&amp;VALUEID=02001&amp;SDATE=201002&amp;PERIODTYPE=QTR_STD&amp;window=popup_no_bar&amp;width=385&amp;height=120&amp;START_MAXIMIZED=FALSE&amp;creator=factset&amp;display_string=Audit"}</definedName>
    <definedName name="_2813__FDSAUDITLINK__" hidden="1">{"fdsup://directions/FAT Viewer?action=UPDATE&amp;creator=factset&amp;DYN_ARGS=TRUE&amp;DOC_NAME=FAT:FQL_AUDITING_CLIENT_TEMPLATE.FAT&amp;display_string=Audit&amp;VAR:KEY=ULUXKRMNQP&amp;VAR:QUERY=RkZfRU5UUlBSX1ZBTF9EQUlMWSg0MDA2NCk=&amp;WINDOW=FIRST_POPUP&amp;HEIGHT=450&amp;WIDTH=450&amp;START_MA","XIMIZED=FALSE&amp;VAR:CALENDAR=US&amp;VAR:SYMBOL=WYN&amp;VAR:INDEX=0"}</definedName>
    <definedName name="_2814__FDSAUDITLINK__" localSheetId="2">{"fdsup://Directions/FactSet Auditing Viewer?action=AUDIT_VALUE&amp;DB=129&amp;ID1=09534T50&amp;VALUEID=02001&amp;SDATE=201001&amp;PERIODTYPE=QTR_STD&amp;window=popup_no_bar&amp;width=385&amp;height=120&amp;START_MAXIMIZED=FALSE&amp;creator=factset&amp;display_string=Audit"}</definedName>
    <definedName name="_2814__FDSAUDITLINK__" hidden="1">{"fdsup://directions/FAT Viewer?action=UPDATE&amp;creator=factset&amp;DYN_ARGS=TRUE&amp;DOC_NAME=FAT:FQL_AUDITING_CLIENT_TEMPLATE.FAT&amp;display_string=Audit&amp;VAR:KEY=SHELSXOPMN&amp;VAR:QUERY=RkZfRU5UUlBSX1ZBTF9EQUlMWSg0MDA2MCk=&amp;WINDOW=FIRST_POPUP&amp;HEIGHT=450&amp;WIDTH=450&amp;START_MA","XIMIZED=FALSE&amp;VAR:CALENDAR=US&amp;VAR:SYMBOL=H&amp;VAR:INDEX=0"}</definedName>
    <definedName name="_2815__FDSAUDITLINK__" localSheetId="2">{"fdsup://Directions/FactSet Auditing Viewer?action=AUDIT_VALUE&amp;DB=129&amp;ID1=34959E10&amp;VALUEID=02001&amp;SDATE=201003&amp;PERIODTYPE=QTR_STD&amp;window=popup_no_bar&amp;width=385&amp;height=120&amp;START_MAXIMIZED=FALSE&amp;creator=factset&amp;display_string=Audit"}</definedName>
    <definedName name="_2815__FDSAUDITLINK__" hidden="1">{"fdsup://directions/FAT Viewer?action=UPDATE&amp;creator=factset&amp;DYN_ARGS=TRUE&amp;DOC_NAME=FAT:FQL_AUDITING_CLIENT_TEMPLATE.FAT&amp;display_string=Audit&amp;VAR:KEY=EVYNQNMLWN&amp;VAR:QUERY=RkZfRU5UUlBSX1ZBTF9EQUlMWSg0MDA2MCk=&amp;WINDOW=FIRST_POPUP&amp;HEIGHT=450&amp;WIDTH=450&amp;START_MA","XIMIZED=FALSE&amp;VAR:CALENDAR=US&amp;VAR:SYMBOL=HOT&amp;VAR:INDEX=0"}</definedName>
    <definedName name="_2816__FDSAUDITLINK__" localSheetId="2">{"fdsup://Directions/FactSet Auditing Viewer?action=AUDIT_VALUE&amp;DB=129&amp;ID1=92343E10&amp;VALUEID=02001&amp;SDATE=201002&amp;PERIODTYPE=QTR_STD&amp;window=popup_no_bar&amp;width=385&amp;height=120&amp;START_MAXIMIZED=FALSE&amp;creator=factset&amp;display_string=Audit"}</definedName>
    <definedName name="_2816__FDSAUDITLINK__" hidden="1">{"fdsup://directions/FAT Viewer?action=UPDATE&amp;creator=factset&amp;DYN_ARGS=TRUE&amp;DOC_NAME=FAT:FQL_AUDITING_CLIENT_TEMPLATE.FAT&amp;display_string=Audit&amp;VAR:KEY=CBODYPGRGN&amp;VAR:QUERY=RkZfRU5UUlBSX1ZBTF9EQUlMWSg0MDA2MCk=&amp;WINDOW=FIRST_POPUP&amp;HEIGHT=450&amp;WIDTH=450&amp;START_MA","XIMIZED=FALSE&amp;VAR:CALENDAR=US&amp;VAR:SYMBOL=585284&amp;VAR:INDEX=0"}</definedName>
    <definedName name="_2817__FDSAUDITLINK__" localSheetId="2">{"fdsup://Directions/FactSet Auditing Viewer?action=AUDIT_VALUE&amp;DB=129&amp;ID1=57906410&amp;VALUEID=02001&amp;SDATE=201002&amp;PERIODTYPE=QTR_STD&amp;window=popup_no_bar&amp;width=385&amp;height=120&amp;START_MAXIMIZED=FALSE&amp;creator=factset&amp;display_string=Audit"}</definedName>
    <definedName name="_2817__FDSAUDITLINK__" hidden="1">{"fdsup://directions/FAT Viewer?action=UPDATE&amp;creator=factset&amp;DYN_ARGS=TRUE&amp;DOC_NAME=FAT:FQL_AUDITING_CLIENT_TEMPLATE.FAT&amp;display_string=Audit&amp;VAR:KEY=SJIRWJYHKL&amp;VAR:QUERY=RkZfRU5UUlBSX1ZBTF9EQUlMWSg0MDA2MCk=&amp;WINDOW=FIRST_POPUP&amp;HEIGHT=450&amp;WIDTH=450&amp;START_MA","XIMIZED=FALSE&amp;VAR:CALENDAR=US&amp;VAR:SYMBOL=MAR&amp;VAR:INDEX=0"}</definedName>
    <definedName name="_2818__FDSAUDITLINK__" localSheetId="2">{"fdsup://Directions/FactSet Auditing Viewer?action=AUDIT_VALUE&amp;DB=129&amp;ID1=M2246510&amp;VALUEID=02001&amp;SDATE=201003&amp;PERIODTYPE=QTR_STD&amp;window=popup_no_bar&amp;width=385&amp;height=120&amp;START_MAXIMIZED=FALSE&amp;creator=factset&amp;display_string=Audit"}</definedName>
    <definedName name="_2818__FDSAUDITLINK__" hidden="1">{"fdsup://directions/FAT Viewer?action=UPDATE&amp;creator=factset&amp;DYN_ARGS=TRUE&amp;DOC_NAME=FAT:FQL_AUDITING_CLIENT_TEMPLATE.FAT&amp;display_string=Audit&amp;VAR:KEY=KFYNGZIFQT&amp;VAR:QUERY=RkZfRU5UUlBSX1ZBTF9EQUlMWSg0MDA2MCk=&amp;WINDOW=FIRST_POPUP&amp;HEIGHT=450&amp;WIDTH=450&amp;START_MA","XIMIZED=FALSE&amp;VAR:CALENDAR=US&amp;VAR:SYMBOL=CHH&amp;VAR:INDEX=0"}</definedName>
    <definedName name="_2819__FDSAUDITLINK__" localSheetId="2">{"fdsup://Directions/FactSet Auditing Viewer?action=AUDIT_VALUE&amp;DB=129&amp;ID1=87150310&amp;VALUEID=02001&amp;SDATE=201001&amp;PERIODTYPE=QTR_STD&amp;window=popup_no_bar&amp;width=385&amp;height=120&amp;START_MAXIMIZED=FALSE&amp;creator=factset&amp;display_string=Audit"}</definedName>
    <definedName name="_2819__FDSAUDITLINK__" hidden="1">{"fdsup://directions/FAT Viewer?action=UPDATE&amp;creator=factset&amp;DYN_ARGS=TRUE&amp;DOC_NAME=FAT:FQL_AUDITING_CLIENT_TEMPLATE.FAT&amp;display_string=Audit&amp;VAR:KEY=MREFGVMREX&amp;VAR:QUERY=RkZfRU5UUlBSX1ZBTF9EQUlMWSg0MDA2MCk=&amp;WINDOW=FIRST_POPUP&amp;HEIGHT=450&amp;WIDTH=450&amp;START_MA","XIMIZED=FALSE&amp;VAR:CALENDAR=US&amp;VAR:SYMBOL=WYN&amp;VAR:INDEX=0"}</definedName>
    <definedName name="_282__________________123Graph_ECHART_8" hidden="1">#REF!</definedName>
    <definedName name="_282_______________123Graph_ECHART_7" hidden="1">#REF!</definedName>
    <definedName name="_282____123Graph_ECHART_6" hidden="1">#REF!</definedName>
    <definedName name="_282___123Graph_ECHART_6" hidden="1">#REF!</definedName>
    <definedName name="_282___123Graph_ECHART_7" hidden="1">#REF!</definedName>
    <definedName name="_282__123Graph_XCHART_23" hidden="1">#REF!</definedName>
    <definedName name="_282__FDSAUDITLINK__" localSheetId="2" hidden="1">{"fdsup://Directions/FactSet Auditing Viewer?action=AUDIT_VALUE&amp;DB=129&amp;ID1=53932010&amp;VALUEID=02051&amp;SDATE=2010&amp;PERIODTYPE=ANN_STD&amp;SCFT=3&amp;window=popup_no_bar&amp;width=385&amp;height=120&amp;START_MAXIMIZED=FALSE&amp;creator=factset&amp;display_string=Audit"}</definedName>
    <definedName name="_282__FDSAUDITLINK__" hidden="1">{"fdsup://directions/FAT Viewer?action=UPDATE&amp;creator=factset&amp;DYN_ARGS=TRUE&amp;DOC_NAME=FAT:FQL_AUDITING_CLIENT_TEMPLATE.FAT&amp;display_string=Audit&amp;VAR:KEY=ATGDMLCXGJ&amp;VAR:QUERY=KEZGX0dST1NTX0lOQyhMVE1TLDQwNzI0LCwsUlAsVVNEKUBGRl9HUk9TU19JTkMoTFRNU19TRU1JLDQwNzI0L","CwsUlAsVVNEKSk=&amp;WINDOW=FIRST_POPUP&amp;HEIGHT=450&amp;WIDTH=450&amp;START_MAXIMIZED=FALSE&amp;VAR:CALENDAR=US&amp;VAR:SYMBOL=BEAS&amp;VAR:INDEX=0"}</definedName>
    <definedName name="_282__FDSAUDITLINK___1" localSheetId="2" hidden="1">{"fdsup://directions/FAT Viewer?action=UPDATE&amp;creator=factset&amp;DYN_ARGS=TRUE&amp;DOC_NAME=FAT:FQL_AUDITING_CLIENT_TEMPLATE.FAT&amp;display_string=Audit&amp;VAR:KEY=ATGDMLCXGJ&amp;VAR:QUERY=KEZGX0dST1NTX0lOQyhMVE1TLDQwNzI0LCwsUlAsVVNEKUBGRl9HUk9TU19JTkMoTFRNU19TRU1JLDQwNzI0L","CwsUlAsVVNEKSk=&amp;WINDOW=FIRST_POPUP&amp;HEIGHT=450&amp;WIDTH=450&amp;START_MAXIMIZED=FALSE&amp;VAR:CALENDAR=US&amp;VAR:SYMBOL=BEAS&amp;VAR:INDEX=0"}</definedName>
    <definedName name="_282__FDSAUDITLINK___1" hidden="1">{"fdsup://directions/FAT Viewer?action=UPDATE&amp;creator=factset&amp;DYN_ARGS=TRUE&amp;DOC_NAME=FAT:FQL_AUDITING_CLIENT_TEMPLATE.FAT&amp;display_string=Audit&amp;VAR:KEY=ATGDMLCXGJ&amp;VAR:QUERY=KEZGX0dST1NTX0lOQyhMVE1TLDQwNzI0LCwsUlAsVVNEKUBGRl9HUk9TU19JTkMoTFRNU19TRU1JLDQwNzI0L","CwsUlAsVVNEKSk=&amp;WINDOW=FIRST_POPUP&amp;HEIGHT=450&amp;WIDTH=450&amp;START_MAXIMIZED=FALSE&amp;VAR:CALENDAR=US&amp;VAR:SYMBOL=BEAS&amp;VAR:INDEX=0"}</definedName>
    <definedName name="_2820__FDSAUDITLINK__" localSheetId="2">{"fdsup://directions/FAT Viewer?action=UPDATE&amp;creator=factset&amp;DYN_ARGS=TRUE&amp;DOC_NAME=FAT:FQL_AUDITING_CLIENT_TEMPLATE.FAT&amp;display_string=Audit&amp;VAR:KEY=PIXALMXWJ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SN&amp;VAR:INDEX=0"}</definedName>
    <definedName name="_2820__FDSAUDITLINK__" hidden="1">{"fdsup://directions/FAT Viewer?action=UPDATE&amp;creator=factset&amp;DYN_ARGS=TRUE&amp;DOC_NAME=FAT:FQL_AUDITING_CLIENT_TEMPLATE.FAT&amp;display_string=Audit&amp;VAR:KEY=MFERKVAXKD&amp;VAR:QUERY=RkZfRU5UUlBSX1ZBTF9EQUlMWSg0MDA1OSk=&amp;WINDOW=FIRST_POPUP&amp;HEIGHT=450&amp;WIDTH=450&amp;START_MA","XIMIZED=FALSE&amp;VAR:CALENDAR=US&amp;VAR:SYMBOL=H&amp;VAR:INDEX=0"}</definedName>
    <definedName name="_2821__FDSAUDITLINK__" localSheetId="2">{"fdsup://directions/FAT Viewer?action=UPDATE&amp;creator=factset&amp;DYN_ARGS=TRUE&amp;DOC_NAME=FAT:FQL_AUDITING_CLIENT_TEMPLATE.FAT&amp;display_string=Audit&amp;VAR:KEY=PARILKTQT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FE&amp;VAR:INDEX=0"}</definedName>
    <definedName name="_2821__FDSAUDITLINK__" hidden="1">{"fdsup://directions/FAT Viewer?action=UPDATE&amp;creator=factset&amp;DYN_ARGS=TRUE&amp;DOC_NAME=FAT:FQL_AUDITING_CLIENT_TEMPLATE.FAT&amp;display_string=Audit&amp;VAR:KEY=IDAVIHKHOL&amp;VAR:QUERY=RkZfRU5UUlBSX1ZBTF9EQUlMWSg0MDA1OSk=&amp;WINDOW=FIRST_POPUP&amp;HEIGHT=450&amp;WIDTH=450&amp;START_MA","XIMIZED=FALSE&amp;VAR:CALENDAR=US&amp;VAR:SYMBOL=HOT&amp;VAR:INDEX=0"}</definedName>
    <definedName name="_2822__FDSAUDITLINK__" localSheetId="2">{"fdsup://directions/FAT Viewer?action=UPDATE&amp;creator=factset&amp;DYN_ARGS=TRUE&amp;DOC_NAME=FAT:FQL_AUDITING_CLIENT_TEMPLATE.FAT&amp;display_string=Audit&amp;VAR:KEY=DOHETINSZ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HKP&amp;VAR:INDEX=0"}</definedName>
    <definedName name="_2822__FDSAUDITLINK__" hidden="1">{"fdsup://directions/FAT Viewer?action=UPDATE&amp;creator=factset&amp;DYN_ARGS=TRUE&amp;DOC_NAME=FAT:FQL_AUDITING_CLIENT_TEMPLATE.FAT&amp;display_string=Audit&amp;VAR:KEY=YFKZSNSLWT&amp;VAR:QUERY=RkZfRU5UUlBSX1ZBTF9EQUlMWSg0MDA1OSk=&amp;WINDOW=FIRST_POPUP&amp;HEIGHT=450&amp;WIDTH=450&amp;START_MA","XIMIZED=FALSE&amp;VAR:CALENDAR=US&amp;VAR:SYMBOL=585284&amp;VAR:INDEX=0"}</definedName>
    <definedName name="_2823__FDSAUDITLINK__" localSheetId="2">{"fdsup://directions/FAT Viewer?action=UPDATE&amp;creator=factset&amp;DYN_ARGS=TRUE&amp;DOC_NAME=FAT:FQL_AUDITING_CLIENT_TEMPLATE.FAT&amp;display_string=Audit&amp;VAR:KEY=BGNYPWDY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YMC&amp;VAR:INDEX=0"}</definedName>
    <definedName name="_2823__FDSAUDITLINK__" hidden="1">{"fdsup://directions/FAT Viewer?action=UPDATE&amp;creator=factset&amp;DYN_ARGS=TRUE&amp;DOC_NAME=FAT:FQL_AUDITING_CLIENT_TEMPLATE.FAT&amp;display_string=Audit&amp;VAR:KEY=OPIHQBUVYR&amp;VAR:QUERY=RkZfRU5UUlBSX1ZBTF9EQUlMWSg0MDA1OSk=&amp;WINDOW=FIRST_POPUP&amp;HEIGHT=450&amp;WIDTH=450&amp;START_MA","XIMIZED=FALSE&amp;VAR:CALENDAR=US&amp;VAR:SYMBOL=MAR&amp;VAR:INDEX=0"}</definedName>
    <definedName name="_2824__FDSAUDITLINK__" localSheetId="2">{"fdsup://directions/FAT Viewer?action=UPDATE&amp;creator=factset&amp;DYN_ARGS=TRUE&amp;DOC_NAME=FAT:FQL_AUDITING_CLIENT_TEMPLATE.FAT&amp;display_string=Audit&amp;VAR:KEY=BQHCFYHYXG&amp;VAR:QUERY=KEZTTF9ORVRfSU5DKE5PVyxOT1csRlNBLCxVU0QpQEZGX05FVF9JTkMoTFRNUywwLCwsLFVTRCkp&amp;WINDOW=F","IRST_POPUP&amp;HEIGHT=450&amp;WIDTH=450&amp;START_MAXIMIZED=FALSE&amp;VAR:CALENDAR=US&amp;VAR:SYMBOL=PRPL&amp;VAR:INDEX=0"}</definedName>
    <definedName name="_2824__FDSAUDITLINK__" hidden="1">{"fdsup://directions/FAT Viewer?action=UPDATE&amp;creator=factset&amp;DYN_ARGS=TRUE&amp;DOC_NAME=FAT:FQL_AUDITING_CLIENT_TEMPLATE.FAT&amp;display_string=Audit&amp;VAR:KEY=EHOHEPOBAF&amp;VAR:QUERY=RkZfRU5UUlBSX1ZBTF9EQUlMWSg0MDA1OSk=&amp;WINDOW=FIRST_POPUP&amp;HEIGHT=450&amp;WIDTH=450&amp;START_MA","XIMIZED=FALSE&amp;VAR:CALENDAR=US&amp;VAR:SYMBOL=CHH&amp;VAR:INDEX=0"}</definedName>
    <definedName name="_2825__FDSAUDITLINK__" localSheetId="2">{"fdsup://directions/FAT Viewer?action=UPDATE&amp;creator=factset&amp;DYN_ARGS=TRUE&amp;DOC_NAME=FAT:FQL_AUDITING_CLIENT_TEMPLATE.FAT&amp;display_string=Audit&amp;VAR:KEY=ZWDYNATGBA&amp;VAR:QUERY=KEZTTF9ORVRfSU5DKE5PVyxOT1csRlNBLCxVU0QpQEZGX05FVF9JTkMoTFRNUywwLCwsLFVTRCkp&amp;WINDOW=F","IRST_POPUP&amp;HEIGHT=450&amp;WIDTH=450&amp;START_MAXIMIZED=FALSE&amp;VAR:CALENDAR=US&amp;VAR:SYMBOL=NEOM&amp;VAR:INDEX=0"}</definedName>
    <definedName name="_2825__FDSAUDITLINK__" hidden="1">{"fdsup://directions/FAT Viewer?action=UPDATE&amp;creator=factset&amp;DYN_ARGS=TRUE&amp;DOC_NAME=FAT:FQL_AUDITING_CLIENT_TEMPLATE.FAT&amp;display_string=Audit&amp;VAR:KEY=GJSDCJCPCV&amp;VAR:QUERY=RkZfRU5UUlBSX1ZBTF9EQUlMWSg0MDA1OSk=&amp;WINDOW=FIRST_POPUP&amp;HEIGHT=450&amp;WIDTH=450&amp;START_MA","XIMIZED=FALSE&amp;VAR:CALENDAR=US&amp;VAR:SYMBOL=WYN&amp;VAR:INDEX=0"}</definedName>
    <definedName name="_2826__FDSAUDITLINK__" localSheetId="2">{"fdsup://directions/FAT Viewer?action=UPDATE&amp;creator=factset&amp;DYN_ARGS=TRUE&amp;DOC_NAME=FAT:FQL_AUDITING_CLIENT_TEMPLATE.FAT&amp;display_string=Audit&amp;VAR:KEY=JAFYHSNSLQ&amp;VAR:QUERY=KEZTTF9ORVRfSU5DKE5PVyxOT1csRlNBLCxVU0QpQEZGX05FVF9JTkMoTFRNUywwLCwsLFVTRCkp&amp;WINDOW=F","IRST_POPUP&amp;HEIGHT=450&amp;WIDTH=450&amp;START_MAXIMIZED=FALSE&amp;VAR:CALENDAR=US&amp;VAR:SYMBOL=VOXW&amp;VAR:INDEX=0"}</definedName>
    <definedName name="_2826__FDSAUDITLINK__" hidden="1">{"fdsup://directions/FAT Viewer?action=UPDATE&amp;creator=factset&amp;DYN_ARGS=TRUE&amp;DOC_NAME=FAT:FQL_AUDITING_CLIENT_TEMPLATE.FAT&amp;display_string=Audit&amp;VAR:KEY=KFIBAVCZCP&amp;VAR:QUERY=RkZfRU5UUlBSX1ZBTF9EQUlMWSg0MDA1OCk=&amp;WINDOW=FIRST_POPUP&amp;HEIGHT=450&amp;WIDTH=450&amp;START_MA","XIMIZED=FALSE&amp;VAR:CALENDAR=US&amp;VAR:SYMBOL=H&amp;VAR:INDEX=0"}</definedName>
    <definedName name="_2827__FDSAUDITLINK__" localSheetId="2">{"fdsup://directions/FAT Viewer?action=UPDATE&amp;creator=factset&amp;DYN_ARGS=TRUE&amp;DOC_NAME=FAT:FQL_AUDITING_CLIENT_TEMPLATE.FAT&amp;display_string=Audit&amp;VAR:KEY=FYPQPMLSTE&amp;VAR:QUERY=KEZTTF9ORVRfSU5DKE5PVyxOT1csRlNBLCxVU0QpQEZGX05FVF9JTkMoTFRNUywwLCwsLFVTRCkp&amp;WINDOW=F","IRST_POPUP&amp;HEIGHT=450&amp;WIDTH=450&amp;START_MAXIMIZED=FALSE&amp;VAR:CALENDAR=US&amp;VAR:SYMBOL=598096&amp;VAR:INDEX=0"}</definedName>
    <definedName name="_2827__FDSAUDITLINK__" hidden="1">{"fdsup://directions/FAT Viewer?action=UPDATE&amp;creator=factset&amp;DYN_ARGS=TRUE&amp;DOC_NAME=FAT:FQL_AUDITING_CLIENT_TEMPLATE.FAT&amp;display_string=Audit&amp;VAR:KEY=CZEBUZSZGL&amp;VAR:QUERY=RkZfRU5UUlBSX1ZBTF9EQUlMWSg0MDA1OCk=&amp;WINDOW=FIRST_POPUP&amp;HEIGHT=450&amp;WIDTH=450&amp;START_MA","XIMIZED=FALSE&amp;VAR:CALENDAR=US&amp;VAR:SYMBOL=HOT&amp;VAR:INDEX=0"}</definedName>
    <definedName name="_2828__FDSAUDITLINK__" localSheetId="2">{"fdsup://directions/FAT Viewer?action=UPDATE&amp;creator=factset&amp;DYN_ARGS=TRUE&amp;DOC_NAME=FAT:FQL_AUDITING_CLIENT_TEMPLATE.FAT&amp;display_string=Audit&amp;VAR:KEY=TANEBGRKHM&amp;VAR:QUERY=KEZTTF9ORVRfSU5DKE5PVyxOT1csRlNBLCxVU0QpQEZGX05FVF9JTkMoTFRNUywwLCwsLFVTRCkp&amp;WINDOW=F","IRST_POPUP&amp;HEIGHT=450&amp;WIDTH=450&amp;START_MAXIMIZED=FALSE&amp;VAR:CALENDAR=US&amp;VAR:SYMBOL=IDSY&amp;VAR:INDEX=0"}</definedName>
    <definedName name="_2828__FDSAUDITLINK__" hidden="1">{"fdsup://directions/FAT Viewer?action=UPDATE&amp;creator=factset&amp;DYN_ARGS=TRUE&amp;DOC_NAME=FAT:FQL_AUDITING_CLIENT_TEMPLATE.FAT&amp;display_string=Audit&amp;VAR:KEY=QDCVSLGLSR&amp;VAR:QUERY=RkZfRU5UUlBSX1ZBTF9EQUlMWSg0MDA1OCk=&amp;WINDOW=FIRST_POPUP&amp;HEIGHT=450&amp;WIDTH=450&amp;START_MA","XIMIZED=FALSE&amp;VAR:CALENDAR=US&amp;VAR:SYMBOL=585284&amp;VAR:INDEX=0"}</definedName>
    <definedName name="_28281__FDSAUDITLINK__" localSheetId="2" hidden="1">{"fdsup://directions/FAT Viewer?action=UPDATE&amp;creator=factset&amp;DYN_ARGS=TRUE&amp;DOC_NAME=FAT:FQL_AUDITING_CLIENT_TEMPLATE.FAT&amp;display_string=Audit&amp;VAR:KEY=FOBGZADUTO&amp;VAR:QUERY=RkZfRUJJVERBKEFOTiwyMDEyLC0yQVksQ1ksLFVTRCk=&amp;WINDOW=FIRST_POPUP&amp;HEIGHT=450&amp;WIDTH=450&amp;","START_MAXIMIZED=FALSE&amp;VAR:CALENDAR=US&amp;VAR:SYMBOL=ENXTAM:REN&amp;VAR:INDEX=0"}</definedName>
    <definedName name="_28281__FDSAUDITLINK__" hidden="1">{"fdsup://directions/FAT Viewer?action=UPDATE&amp;creator=factset&amp;DYN_ARGS=TRUE&amp;DOC_NAME=FAT:FQL_AUDITING_CLIENT_TEMPLATE.FAT&amp;display_string=Audit&amp;VAR:KEY=FOBGZADUTO&amp;VAR:QUERY=RkZfRUJJVERBKEFOTiwyMDEyLC0yQVksQ1ksLFVTRCk=&amp;WINDOW=FIRST_POPUP&amp;HEIGHT=450&amp;WIDTH=450&amp;","START_MAXIMIZED=FALSE&amp;VAR:CALENDAR=US&amp;VAR:SYMBOL=ENXTAM:REN&amp;VAR:INDEX=0"}</definedName>
    <definedName name="_28282__FDSAUDITLINK__" localSheetId="2" hidden="1">{"fdsup://directions/FAT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8282__FDSAUDITLINK__" hidden="1">{"fdsup://directions/FAT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829__FDSAUDITLINK__" localSheetId="2">{"fdsup://directions/FAT Viewer?action=UPDATE&amp;creator=factset&amp;DYN_ARGS=TRUE&amp;DOC_NAME=FAT:FQL_AUDITING_CLIENT_TEMPLATE.FAT&amp;display_string=Audit&amp;VAR:KEY=JMXKFWTATG&amp;VAR:QUERY=KEZTTF9ORVRfSU5DKE5PVyxOT1csRlNBLCxVU0QpQEZGX05FVF9JTkMoTFRNUywwLCwsLFVTRCkp&amp;WINDOW=F","IRST_POPUP&amp;HEIGHT=450&amp;WIDTH=450&amp;START_MAXIMIZED=FALSE&amp;VAR:CALENDAR=US&amp;VAR:SYMBOL=WLGC&amp;VAR:INDEX=0"}</definedName>
    <definedName name="_2829__FDSAUDITLINK__" hidden="1">{"fdsup://directions/FAT Viewer?action=UPDATE&amp;creator=factset&amp;DYN_ARGS=TRUE&amp;DOC_NAME=FAT:FQL_AUDITING_CLIENT_TEMPLATE.FAT&amp;display_string=Audit&amp;VAR:KEY=OPININUBIP&amp;VAR:QUERY=RkZfRU5UUlBSX1ZBTF9EQUlMWSg0MDA1OCk=&amp;WINDOW=FIRST_POPUP&amp;HEIGHT=450&amp;WIDTH=450&amp;START_MA","XIMIZED=FALSE&amp;VAR:CALENDAR=US&amp;VAR:SYMBOL=MAR&amp;VAR:INDEX=0"}</definedName>
    <definedName name="_283__________________123Graph_FCHART_1" hidden="1">#REF!</definedName>
    <definedName name="_283_______________123Graph_ECHART_8" hidden="1">#REF!</definedName>
    <definedName name="_283____123Graph_ECHART_7" hidden="1">#REF!</definedName>
    <definedName name="_283___123Graph_ECHART_7" hidden="1">#REF!</definedName>
    <definedName name="_283___123Graph_ECHART_8" hidden="1">#REF!</definedName>
    <definedName name="_283__123Graph_XTAX_CREDIT" hidden="1">#REF!</definedName>
    <definedName name="_283__FDSAUDITLINK__" localSheetId="2" hidden="1">{"fdsup://Directions/FactSet Auditing Viewer?action=AUDIT_VALUE&amp;DB=129&amp;ID1=53932010&amp;VALUEID=02001&amp;SDATE=2008&amp;PERIODTYPE=ANN_STD&amp;SCFT=3&amp;window=popup_no_bar&amp;width=385&amp;height=120&amp;START_MAXIMIZED=FALSE&amp;creator=factset&amp;display_string=Audit"}</definedName>
    <definedName name="_283__FDSAUDITLINK__" hidden="1">{"fdsup://directions/FAT Viewer?action=UPDATE&amp;creator=factset&amp;DYN_ARGS=TRUE&amp;DOC_NAME=FAT:FQL_AUDITING_CLIENT_TEMPLATE.FAT&amp;display_string=Audit&amp;VAR:KEY=AFCNIPKHEZ&amp;VAR:QUERY=KEZGX0lOVF9FWFBfTkVUKExUTVMsNDA3MjQsLCxSUCxVU0QpQEZGX0lOVF9FWFBfTkVUKExUTVNfU0VNSSw0M","DcyNCwsLFJQLFVTRCkp&amp;WINDOW=FIRST_POPUP&amp;HEIGHT=450&amp;WIDTH=450&amp;START_MAXIMIZED=FALSE&amp;VAR:CALENDAR=US&amp;VAR:SYMBOL=CRM&amp;VAR:INDEX=0"}</definedName>
    <definedName name="_283__FDSAUDITLINK___1" localSheetId="2" hidden="1">{"fdsup://directions/FAT Viewer?action=UPDATE&amp;creator=factset&amp;DYN_ARGS=TRUE&amp;DOC_NAME=FAT:FQL_AUDITING_CLIENT_TEMPLATE.FAT&amp;display_string=Audit&amp;VAR:KEY=AFCNIPKHEZ&amp;VAR:QUERY=KEZGX0lOVF9FWFBfTkVUKExUTVMsNDA3MjQsLCxSUCxVU0QpQEZGX0lOVF9FWFBfTkVUKExUTVNfU0VNSSw0M","DcyNCwsLFJQLFVTRCkp&amp;WINDOW=FIRST_POPUP&amp;HEIGHT=450&amp;WIDTH=450&amp;START_MAXIMIZED=FALSE&amp;VAR:CALENDAR=US&amp;VAR:SYMBOL=CRM&amp;VAR:INDEX=0"}</definedName>
    <definedName name="_283__FDSAUDITLINK___1" hidden="1">{"fdsup://directions/FAT Viewer?action=UPDATE&amp;creator=factset&amp;DYN_ARGS=TRUE&amp;DOC_NAME=FAT:FQL_AUDITING_CLIENT_TEMPLATE.FAT&amp;display_string=Audit&amp;VAR:KEY=AFCNIPKHEZ&amp;VAR:QUERY=KEZGX0lOVF9FWFBfTkVUKExUTVMsNDA3MjQsLCxSUCxVU0QpQEZGX0lOVF9FWFBfTkVUKExUTVNfU0VNSSw0M","DcyNCwsLFJQLFVTRCkp&amp;WINDOW=FIRST_POPUP&amp;HEIGHT=450&amp;WIDTH=450&amp;START_MAXIMIZED=FALSE&amp;VAR:CALENDAR=US&amp;VAR:SYMBOL=CRM&amp;VAR:INDEX=0"}</definedName>
    <definedName name="_2830__FDSAUDITLINK__" localSheetId="2">{"fdsup://directions/FAT Viewer?action=UPDATE&amp;creator=factset&amp;DYN_ARGS=TRUE&amp;DOC_NAME=FAT:FQL_AUDITING_CLIENT_TEMPLATE.FAT&amp;display_string=Audit&amp;VAR:KEY=NGFINOXMVS&amp;VAR:QUERY=KEZTTF9ORVRfSU5DKE5PVyxOT1csRlNBLCxVU0QpQEZGX05FVF9JTkMoTFRNUywwLCwsLFVTRCkp&amp;WINDOW=F","IRST_POPUP&amp;HEIGHT=450&amp;WIDTH=450&amp;START_MAXIMIZED=FALSE&amp;VAR:CALENDAR=US&amp;VAR:SYMBOL=USAT&amp;VAR:INDEX=0"}</definedName>
    <definedName name="_2830__FDSAUDITLINK__" hidden="1">{"fdsup://directions/FAT Viewer?action=UPDATE&amp;creator=factset&amp;DYN_ARGS=TRUE&amp;DOC_NAME=FAT:FQL_AUDITING_CLIENT_TEMPLATE.FAT&amp;display_string=Audit&amp;VAR:KEY=WPCTAPANMT&amp;VAR:QUERY=RkZfRU5UUlBSX1ZBTF9EQUlMWSg0MDA1OCk=&amp;WINDOW=FIRST_POPUP&amp;HEIGHT=450&amp;WIDTH=450&amp;START_MA","XIMIZED=FALSE&amp;VAR:CALENDAR=US&amp;VAR:SYMBOL=CHH&amp;VAR:INDEX=0"}</definedName>
    <definedName name="_2831__FDSAUDITLINK__" localSheetId="2">{"fdsup://directions/FAT Viewer?action=UPDATE&amp;creator=factset&amp;DYN_ARGS=TRUE&amp;DOC_NAME=FAT:FQL_AUDITING_CLIENT_TEMPLATE.FAT&amp;display_string=Audit&amp;VAR:KEY=PAFADQLUBK&amp;VAR:QUERY=KEZTTF9ORVRfSU5DKE5PVyxOT1csRlNBLCxVU0QpQEZGX05FVF9JTkMoTFRNUywwLCwsLFVTRCkp&amp;WINDOW=F","IRST_POPUP&amp;HEIGHT=450&amp;WIDTH=450&amp;START_MAXIMIZED=FALSE&amp;VAR:CALENDAR=US&amp;VAR:SYMBOL=BSQR&amp;VAR:INDEX=0"}</definedName>
    <definedName name="_2831__FDSAUDITLINK__" hidden="1">{"fdsup://directions/FAT Viewer?action=UPDATE&amp;creator=factset&amp;DYN_ARGS=TRUE&amp;DOC_NAME=FAT:FQL_AUDITING_CLIENT_TEMPLATE.FAT&amp;display_string=Audit&amp;VAR:KEY=APKRARMVON&amp;VAR:QUERY=RkZfRU5UUlBSX1ZBTF9EQUlMWSg0MDA1OCk=&amp;WINDOW=FIRST_POPUP&amp;HEIGHT=450&amp;WIDTH=450&amp;START_MA","XIMIZED=FALSE&amp;VAR:CALENDAR=US&amp;VAR:SYMBOL=WYN&amp;VAR:INDEX=0"}</definedName>
    <definedName name="_2832__FDSAUDITLINK__" localSheetId="2">{"fdsup://directions/FAT Viewer?action=UPDATE&amp;creator=factset&amp;DYN_ARGS=TRUE&amp;DOC_NAME=FAT:FQL_AUDITING_CLIENT_TEMPLATE.FAT&amp;display_string=Audit&amp;VAR:KEY=LUPQJIHILC&amp;VAR:QUERY=KEZTTF9ORVRfSU5DKE5PVyxOT1csRlNBLCxVU0QpQEZGX05FVF9JTkMoTFRNUywwLCwsLFVTRCkp&amp;WINDOW=F","IRST_POPUP&amp;HEIGHT=450&amp;WIDTH=450&amp;START_MAXIMIZED=FALSE&amp;VAR:CALENDAR=US&amp;VAR:SYMBOL=520632&amp;VAR:INDEX=0"}</definedName>
    <definedName name="_2832__FDSAUDITLINK__" hidden="1">{"fdsup://directions/FAT Viewer?action=UPDATE&amp;creator=factset&amp;DYN_ARGS=TRUE&amp;DOC_NAME=FAT:FQL_AUDITING_CLIENT_TEMPLATE.FAT&amp;display_string=Audit&amp;VAR:KEY=QHKDGLYLUN&amp;VAR:QUERY=RkZfRU5UUlBSX1ZBTF9EQUlMWSg0MDA1Nyk=&amp;WINDOW=FIRST_POPUP&amp;HEIGHT=450&amp;WIDTH=450&amp;START_MA","XIMIZED=FALSE&amp;VAR:CALENDAR=US&amp;VAR:SYMBOL=H&amp;VAR:INDEX=0"}</definedName>
    <definedName name="_2833__FDSAUDITLINK__" localSheetId="2">{"fdsup://directions/FAT Viewer?action=UPDATE&amp;creator=factset&amp;DYN_ARGS=TRUE&amp;DOC_NAME=FAT:FQL_AUDITING_CLIENT_TEMPLATE.FAT&amp;display_string=Audit&amp;VAR:KEY=BWVQNUJWFC&amp;VAR:QUERY=KEZTTF9ORVRfSU5DKE5PVyxOT1csRlNBLCxVU0QpQEZGX05FVF9JTkMoTFRNUywwLCwsLFVTRCkp&amp;WINDOW=F","IRST_POPUP&amp;HEIGHT=450&amp;WIDTH=450&amp;START_MAXIMIZED=FALSE&amp;VAR:CALENDAR=US&amp;VAR:SYMBOL=PRLS&amp;VAR:INDEX=0"}</definedName>
    <definedName name="_2833__FDSAUDITLINK__" hidden="1">{"fdsup://directions/FAT Viewer?action=UPDATE&amp;creator=factset&amp;DYN_ARGS=TRUE&amp;DOC_NAME=FAT:FQL_AUDITING_CLIENT_TEMPLATE.FAT&amp;display_string=Audit&amp;VAR:KEY=IJUTSXSZID&amp;VAR:QUERY=RkZfRU5UUlBSX1ZBTF9EQUlMWSg0MDA1Nyk=&amp;WINDOW=FIRST_POPUP&amp;HEIGHT=450&amp;WIDTH=450&amp;START_MA","XIMIZED=FALSE&amp;VAR:CALENDAR=US&amp;VAR:SYMBOL=HOT&amp;VAR:INDEX=0"}</definedName>
    <definedName name="_2834__FDSAUDITLINK__" localSheetId="2">{"fdsup://directions/FAT Viewer?action=UPDATE&amp;creator=factset&amp;DYN_ARGS=TRUE&amp;DOC_NAME=FAT:FQL_AUDITING_CLIENT_TEMPLATE.FAT&amp;display_string=Audit&amp;VAR:KEY=TQHGDKLUFI&amp;VAR:QUERY=KEZTTF9ORVRfSU5DKE5PVyxOT1csRlNBLCxVU0QpQEZGX05FVF9JTkMoTFRNUywwLCwsLFVTRCkp&amp;WINDOW=F","IRST_POPUP&amp;HEIGHT=450&amp;WIDTH=450&amp;START_MAXIMIZED=FALSE&amp;VAR:CALENDAR=US&amp;VAR:SYMBOL=526741&amp;VAR:INDEX=0"}</definedName>
    <definedName name="_2834__FDSAUDITLINK__" hidden="1">{"fdsup://directions/FAT Viewer?action=UPDATE&amp;creator=factset&amp;DYN_ARGS=TRUE&amp;DOC_NAME=FAT:FQL_AUDITING_CLIENT_TEMPLATE.FAT&amp;display_string=Audit&amp;VAR:KEY=CZORWTETWJ&amp;VAR:QUERY=RkZfRU5UUlBSX1ZBTF9EQUlMWSg0MDA1Nyk=&amp;WINDOW=FIRST_POPUP&amp;HEIGHT=450&amp;WIDTH=450&amp;START_MA","XIMIZED=FALSE&amp;VAR:CALENDAR=US&amp;VAR:SYMBOL=585284&amp;VAR:INDEX=0"}</definedName>
    <definedName name="_2835__FDSAUDITLINK__" localSheetId="2">{"fdsup://directions/FAT Viewer?action=UPDATE&amp;creator=factset&amp;DYN_ARGS=TRUE&amp;DOC_NAME=FAT:FQL_AUDITING_CLIENT_TEMPLATE.FAT&amp;display_string=Audit&amp;VAR:KEY=PGNQRQHIXK&amp;VAR:QUERY=KEZTTF9ORVRfSU5DKE5PVyxOT1csRlNBLCxVU0QpQEZGX05FVF9JTkMoTFRNUywwLCwsLFVTRCkp&amp;WINDOW=F","IRST_POPUP&amp;HEIGHT=450&amp;WIDTH=450&amp;START_MAXIMIZED=FALSE&amp;VAR:CALENDAR=US&amp;VAR:SYMBOL=BITS&amp;VAR:INDEX=0"}</definedName>
    <definedName name="_2835__FDSAUDITLINK__" hidden="1">{"fdsup://directions/FAT Viewer?action=UPDATE&amp;creator=factset&amp;DYN_ARGS=TRUE&amp;DOC_NAME=FAT:FQL_AUDITING_CLIENT_TEMPLATE.FAT&amp;display_string=Audit&amp;VAR:KEY=YFARGPSRGT&amp;VAR:QUERY=RkZfRU5UUlBSX1ZBTF9EQUlMWSg0MDA1Nyk=&amp;WINDOW=FIRST_POPUP&amp;HEIGHT=450&amp;WIDTH=450&amp;START_MA","XIMIZED=FALSE&amp;VAR:CALENDAR=US&amp;VAR:SYMBOL=MAR&amp;VAR:INDEX=0"}</definedName>
    <definedName name="_2836__FDSAUDITLINK__" localSheetId="2">{"fdsup://directions/FAT Viewer?action=UPDATE&amp;creator=factset&amp;DYN_ARGS=TRUE&amp;DOC_NAME=FAT:FQL_AUDITING_CLIENT_TEMPLATE.FAT&amp;display_string=Audit&amp;VAR:KEY=RCFSZUHYBQ&amp;VAR:QUERY=KEZTTF9ORVRfSU5DKE5PVyxOT1csRlNBLCxVU0QpQEZGX05FVF9JTkMoTFRNUywwLCwsLFVTRCkp&amp;WINDOW=F","IRST_POPUP&amp;HEIGHT=450&amp;WIDTH=450&amp;START_MAXIMIZED=FALSE&amp;VAR:CALENDAR=US&amp;VAR:SYMBOL=519527&amp;VAR:INDEX=0"}</definedName>
    <definedName name="_2836__FDSAUDITLINK__" hidden="1">{"fdsup://directions/FAT Viewer?action=UPDATE&amp;creator=factset&amp;DYN_ARGS=TRUE&amp;DOC_NAME=FAT:FQL_AUDITING_CLIENT_TEMPLATE.FAT&amp;display_string=Audit&amp;VAR:KEY=QBQJKZAVGX&amp;VAR:QUERY=RkZfRU5UUlBSX1ZBTF9EQUlMWSg0MDA1Nyk=&amp;WINDOW=FIRST_POPUP&amp;HEIGHT=450&amp;WIDTH=450&amp;START_MA","XIMIZED=FALSE&amp;VAR:CALENDAR=US&amp;VAR:SYMBOL=CHH&amp;VAR:INDEX=0"}</definedName>
    <definedName name="_2837__FDSAUDITLINK__" localSheetId="2">{"fdsup://directions/FAT Viewer?action=UPDATE&amp;creator=factset&amp;DYN_ARGS=TRUE&amp;DOC_NAME=FAT:FQL_AUDITING_CLIENT_TEMPLATE.FAT&amp;display_string=Audit&amp;VAR:KEY=JKVABEHQRY&amp;VAR:QUERY=KEZTTF9ORVRfSU5DKE5PVyxOT1csRlNBLCxVU0QpQEZGX05FVF9JTkMoTFRNUywwLCwsLFVTRCkp&amp;WINDOW=F","IRST_POPUP&amp;HEIGHT=450&amp;WIDTH=450&amp;START_MAXIMIZED=FALSE&amp;VAR:CALENDAR=US&amp;VAR:SYMBOL=427680&amp;VAR:INDEX=0"}</definedName>
    <definedName name="_2837__FDSAUDITLINK__" hidden="1">{"fdsup://directions/FAT Viewer?action=UPDATE&amp;creator=factset&amp;DYN_ARGS=TRUE&amp;DOC_NAME=FAT:FQL_AUDITING_CLIENT_TEMPLATE.FAT&amp;display_string=Audit&amp;VAR:KEY=UZONETATWX&amp;VAR:QUERY=RkZfRU5UUlBSX1ZBTF9EQUlMWSg0MDA1Nyk=&amp;WINDOW=FIRST_POPUP&amp;HEIGHT=450&amp;WIDTH=450&amp;START_MA","XIMIZED=FALSE&amp;VAR:CALENDAR=US&amp;VAR:SYMBOL=WYN&amp;VAR:INDEX=0"}</definedName>
    <definedName name="_2838__FDSAUDITLINK__" localSheetId="2">{"fdsup://directions/FAT Viewer?action=UPDATE&amp;creator=factset&amp;DYN_ARGS=TRUE&amp;DOC_NAME=FAT:FQL_AUDITING_CLIENT_TEMPLATE.FAT&amp;display_string=Audit&amp;VAR:KEY=NGZQDGZQZC&amp;VAR:QUERY=KEZTTF9ORVRfSU5DKE5PVyxOT1csRlNBLCxVU0QpQEZGX05FVF9JTkMoTFRNUywwLCwsLFVTRCkp&amp;WINDOW=F","IRST_POPUP&amp;HEIGHT=450&amp;WIDTH=450&amp;START_MAXIMIZED=FALSE&amp;VAR:CALENDAR=US&amp;VAR:SYMBOL=PTEC&amp;VAR:INDEX=0"}</definedName>
    <definedName name="_2838__FDSAUDITLINK__" hidden="1">{"fdsup://directions/FAT Viewer?action=UPDATE&amp;creator=factset&amp;DYN_ARGS=TRUE&amp;DOC_NAME=FAT:FQL_AUDITING_CLIENT_TEMPLATE.FAT&amp;display_string=Audit&amp;VAR:KEY=GRQLQDWDSX&amp;VAR:QUERY=RkZfRU5UUlBSX1ZBTF9EQUlMWSg0MDA1Nik=&amp;WINDOW=FIRST_POPUP&amp;HEIGHT=450&amp;WIDTH=450&amp;START_MA","XIMIZED=FALSE&amp;VAR:CALENDAR=US&amp;VAR:SYMBOL=H&amp;VAR:INDEX=0"}</definedName>
    <definedName name="_2839__FDSAUDITLINK__" localSheetId="2">{"fdsup://directions/FAT Viewer?action=UPDATE&amp;creator=factset&amp;DYN_ARGS=TRUE&amp;DOC_NAME=FAT:FQL_AUDITING_CLIENT_TEMPLATE.FAT&amp;display_string=Audit&amp;VAR:KEY=TYNUBYHSLM&amp;VAR:QUERY=KEZTTF9ORVRfSU5DKE5PVyxOT1csRlNBLCxVU0QpQEZGX05FVF9JTkMoTFRNUywwLCwsLFVTRCkp&amp;WINDOW=F","IRST_POPUP&amp;HEIGHT=450&amp;WIDTH=450&amp;START_MAXIMIZED=FALSE&amp;VAR:CALENDAR=US&amp;VAR:SYMBOL=IMMR&amp;VAR:INDEX=0"}</definedName>
    <definedName name="_2839__FDSAUDITLINK__" hidden="1">{"fdsup://directions/FAT Viewer?action=UPDATE&amp;creator=factset&amp;DYN_ARGS=TRUE&amp;DOC_NAME=FAT:FQL_AUDITING_CLIENT_TEMPLATE.FAT&amp;display_string=Audit&amp;VAR:KEY=EJCLSFMZKR&amp;VAR:QUERY=RkZfRU5UUlBSX1ZBTF9EQUlMWSg0MDA1Nik=&amp;WINDOW=FIRST_POPUP&amp;HEIGHT=450&amp;WIDTH=450&amp;START_MA","XIMIZED=FALSE&amp;VAR:CALENDAR=US&amp;VAR:SYMBOL=HOT&amp;VAR:INDEX=0"}</definedName>
    <definedName name="_284__________________123Graph_FCHART_2" hidden="1">#REF!</definedName>
    <definedName name="_284_______________123Graph_FCHART_1" hidden="1">#REF!</definedName>
    <definedName name="_284____123Graph_ECHART_8" hidden="1">#REF!</definedName>
    <definedName name="_284___123Graph_ECHART_8" hidden="1">#REF!</definedName>
    <definedName name="_284___123Graph_FCHART_1" hidden="1">#REF!</definedName>
    <definedName name="_284__FDSAUDITLINK__" localSheetId="2" hidden="1">{"fdsup://Directions/FactSet Auditing Viewer?action=AUDIT_VALUE&amp;DB=129&amp;ID1=53932010&amp;VALUEID=02001&amp;SDATE=2009&amp;PERIODTYPE=ANN_STD&amp;SCFT=3&amp;window=popup_no_bar&amp;width=385&amp;height=120&amp;START_MAXIMIZED=FALSE&amp;creator=factset&amp;display_string=Audit"}</definedName>
    <definedName name="_284__FDSAUDITLINK__" hidden="1">{"fdsup://directions/FAT Viewer?action=UPDATE&amp;creator=factset&amp;DYN_ARGS=TRUE&amp;DOC_NAME=FAT:FQL_AUDITING_CLIENT_TEMPLATE.FAT&amp;display_string=Audit&amp;VAR:KEY=YRIBYFKXSN&amp;VAR:QUERY=KEZGX0VQU19ESUwoTFRNUyw0MDcyNCwsLFJQLFVTRClARkZfRVBTX0RJTChMVE1TX1NFTUksNDA3MjQsLCxSU","CxVU0QpKQ==&amp;WINDOW=FIRST_POPUP&amp;HEIGHT=450&amp;WIDTH=450&amp;START_MAXIMIZED=FALSE&amp;VAR:CALENDAR=US&amp;VAR:SYMBOL=CRM&amp;VAR:INDEX=0"}</definedName>
    <definedName name="_284__FDSAUDITLINK___1" localSheetId="2" hidden="1">{"fdsup://directions/FAT Viewer?action=UPDATE&amp;creator=factset&amp;DYN_ARGS=TRUE&amp;DOC_NAME=FAT:FQL_AUDITING_CLIENT_TEMPLATE.FAT&amp;display_string=Audit&amp;VAR:KEY=YRIBYFKXSN&amp;VAR:QUERY=KEZGX0VQU19ESUwoTFRNUyw0MDcyNCwsLFJQLFVTRClARkZfRVBTX0RJTChMVE1TX1NFTUksNDA3MjQsLCxSU","CxVU0QpKQ==&amp;WINDOW=FIRST_POPUP&amp;HEIGHT=450&amp;WIDTH=450&amp;START_MAXIMIZED=FALSE&amp;VAR:CALENDAR=US&amp;VAR:SYMBOL=CRM&amp;VAR:INDEX=0"}</definedName>
    <definedName name="_284__FDSAUDITLINK___1" hidden="1">{"fdsup://directions/FAT Viewer?action=UPDATE&amp;creator=factset&amp;DYN_ARGS=TRUE&amp;DOC_NAME=FAT:FQL_AUDITING_CLIENT_TEMPLATE.FAT&amp;display_string=Audit&amp;VAR:KEY=YRIBYFKXSN&amp;VAR:QUERY=KEZGX0VQU19ESUwoTFRNUyw0MDcyNCwsLFJQLFVTRClARkZfRVBTX0RJTChMVE1TX1NFTUksNDA3MjQsLCxSU","CxVU0QpKQ==&amp;WINDOW=FIRST_POPUP&amp;HEIGHT=450&amp;WIDTH=450&amp;START_MAXIMIZED=FALSE&amp;VAR:CALENDAR=US&amp;VAR:SYMBOL=CRM&amp;VAR:INDEX=0"}</definedName>
    <definedName name="_2840__FDSAUDITLINK__" localSheetId="2">{"fdsup://directions/FAT Viewer?action=UPDATE&amp;creator=factset&amp;DYN_ARGS=TRUE&amp;DOC_NAME=FAT:FQL_AUDITING_CLIENT_TEMPLATE.FAT&amp;display_string=Audit&amp;VAR:KEY=TMPKHEFKDQ&amp;VAR:QUERY=KEZTTF9ORVRfSU5DKE5PVyxOT1csRlNBLCxVU0QpQEZGX05FVF9JTkMoTFRNUywwLCwsLFVTRCkp&amp;WINDOW=F","IRST_POPUP&amp;HEIGHT=450&amp;WIDTH=450&amp;START_MAXIMIZED=FALSE&amp;VAR:CALENDAR=US&amp;VAR:SYMBOL=SMSI&amp;VAR:INDEX=0"}</definedName>
    <definedName name="_2840__FDSAUDITLINK__" hidden="1">{"fdsup://directions/FAT Viewer?action=UPDATE&amp;creator=factset&amp;DYN_ARGS=TRUE&amp;DOC_NAME=FAT:FQL_AUDITING_CLIENT_TEMPLATE.FAT&amp;display_string=Audit&amp;VAR:KEY=YTSRKXULUF&amp;VAR:QUERY=RkZfRU5UUlBSX1ZBTF9EQUlMWSg0MDA1Nik=&amp;WINDOW=FIRST_POPUP&amp;HEIGHT=450&amp;WIDTH=450&amp;START_MA","XIMIZED=FALSE&amp;VAR:CALENDAR=US&amp;VAR:SYMBOL=585284&amp;VAR:INDEX=0"}</definedName>
    <definedName name="_2841__FDSAUDITLINK__" localSheetId="2">{"fdsup://directions/FAT Viewer?action=UPDATE&amp;creator=factset&amp;DYN_ARGS=TRUE&amp;DOC_NAME=FAT:FQL_AUDITING_CLIENT_TEMPLATE.FAT&amp;display_string=Audit&amp;VAR:KEY=VORWXSDAJO&amp;VAR:QUERY=KEZTTF9ORVRfSU5DKE5PVyxOT1csRlNBLCxVU0QpQEZGX05FVF9JTkMoTFRNUywwLCwsLFVTRCkp&amp;WINDOW=F","IRST_POPUP&amp;HEIGHT=450&amp;WIDTH=450&amp;START_MAXIMIZED=FALSE&amp;VAR:CALENDAR=US&amp;VAR:SYMBOL=RNWK&amp;VAR:INDEX=0"}</definedName>
    <definedName name="_2841__FDSAUDITLINK__" hidden="1">{"fdsup://directions/FAT Viewer?action=UPDATE&amp;creator=factset&amp;DYN_ARGS=TRUE&amp;DOC_NAME=FAT:FQL_AUDITING_CLIENT_TEMPLATE.FAT&amp;display_string=Audit&amp;VAR:KEY=OZIJOZGNMD&amp;VAR:QUERY=RkZfRU5UUlBSX1ZBTF9EQUlMWSg0MDA1Nik=&amp;WINDOW=FIRST_POPUP&amp;HEIGHT=450&amp;WIDTH=450&amp;START_MA","XIMIZED=FALSE&amp;VAR:CALENDAR=US&amp;VAR:SYMBOL=MAR&amp;VAR:INDEX=0"}</definedName>
    <definedName name="_2842__FDSAUDITLINK__" localSheetId="2">{"fdsup://directions/FAT Viewer?action=UPDATE&amp;creator=factset&amp;DYN_ARGS=TRUE&amp;DOC_NAME=FAT:FQL_AUDITING_CLIENT_TEMPLATE.FAT&amp;display_string=Audit&amp;VAR:KEY=RQFWLUVCBC&amp;VAR:QUERY=KEZTTF9ORVRfSU5DKE5PVyxOT1csRlNBLCxVU0QpQEZGX05FVF9JTkMoTFRNUywwLCwsLFVTRCkp&amp;WINDOW=F","IRST_POPUP&amp;HEIGHT=450&amp;WIDTH=450&amp;START_MAXIMIZED=FALSE&amp;VAR:CALENDAR=US&amp;VAR:SYMBOL=705772&amp;VAR:INDEX=0"}</definedName>
    <definedName name="_2842__FDSAUDITLINK__" hidden="1">{"fdsup://directions/FAT Viewer?action=UPDATE&amp;creator=factset&amp;DYN_ARGS=TRUE&amp;DOC_NAME=FAT:FQL_AUDITING_CLIENT_TEMPLATE.FAT&amp;display_string=Audit&amp;VAR:KEY=MTELWRWVOZ&amp;VAR:QUERY=RkZfRU5UUlBSX1ZBTF9EQUlMWSg0MDA1Nik=&amp;WINDOW=FIRST_POPUP&amp;HEIGHT=450&amp;WIDTH=450&amp;START_MA","XIMIZED=FALSE&amp;VAR:CALENDAR=US&amp;VAR:SYMBOL=CHH&amp;VAR:INDEX=0"}</definedName>
    <definedName name="_2843__FDSAUDITLINK__" localSheetId="2">{"fdsup://directions/FAT Viewer?action=UPDATE&amp;creator=factset&amp;DYN_ARGS=TRUE&amp;DOC_NAME=FAT:FQL_AUDITING_CLIENT_TEMPLATE.FAT&amp;display_string=Audit&amp;VAR:KEY=HEFYLUBMLA&amp;VAR:QUERY=KEZTTF9ORVRfSU5DKE5PVyxOT1csRlNBLCxVU0QpQEZGX05FVF9JTkMoTFRNUywwLCwsLFVTRCkp&amp;WINDOW=F","IRST_POPUP&amp;HEIGHT=450&amp;WIDTH=450&amp;START_MAXIMIZED=FALSE&amp;VAR:CALENDAR=US&amp;VAR:SYMBOL=560891&amp;VAR:INDEX=0"}</definedName>
    <definedName name="_2843__FDSAUDITLINK__" hidden="1">{"fdsup://directions/FAT Viewer?action=UPDATE&amp;creator=factset&amp;DYN_ARGS=TRUE&amp;DOC_NAME=FAT:FQL_AUDITING_CLIENT_TEMPLATE.FAT&amp;display_string=Audit&amp;VAR:KEY=ATAFKFYHAN&amp;VAR:QUERY=RkZfRU5UUlBSX1ZBTF9EQUlMWSg0MDA1Nik=&amp;WINDOW=FIRST_POPUP&amp;HEIGHT=450&amp;WIDTH=450&amp;START_MA","XIMIZED=FALSE&amp;VAR:CALENDAR=US&amp;VAR:SYMBOL=WYN&amp;VAR:INDEX=0"}</definedName>
    <definedName name="_2844__FDSAUDITLINK__" localSheetId="2">{"fdsup://directions/FAT Viewer?action=UPDATE&amp;creator=factset&amp;DYN_ARGS=TRUE&amp;DOC_NAME=FAT:FQL_AUDITING_CLIENT_TEMPLATE.FAT&amp;display_string=Audit&amp;VAR:KEY=FKZEFUNMLU&amp;VAR:QUERY=KEZTTF9ORVRfSU5DKE5PVyxOT1csRlNBLCxVU0QpQEZGX05FVF9JTkMoTFRNUywwLCwsLFVTRCkp&amp;WINDOW=F","IRST_POPUP&amp;HEIGHT=450&amp;WIDTH=450&amp;START_MAXIMIZED=FALSE&amp;VAR:CALENDAR=US&amp;VAR:SYMBOL=ITRI&amp;VAR:INDEX=0"}</definedName>
    <definedName name="_2844__FDSAUDITLINK__" hidden="1">{"fdsup://directions/FAT Viewer?action=UPDATE&amp;creator=factset&amp;DYN_ARGS=TRUE&amp;DOC_NAME=FAT:FQL_AUDITING_CLIENT_TEMPLATE.FAT&amp;display_string=Audit&amp;VAR:KEY=OXGVYZANIX&amp;VAR:QUERY=RkZfRU5UUlBSX1ZBTF9EQUlMWSg0MDA1Myk=&amp;WINDOW=FIRST_POPUP&amp;HEIGHT=450&amp;WIDTH=450&amp;START_MA","XIMIZED=FALSE&amp;VAR:CALENDAR=US&amp;VAR:SYMBOL=H&amp;VAR:INDEX=0"}</definedName>
    <definedName name="_2845__FDSAUDITLINK__" localSheetId="2">{"fdsup://directions/FAT Viewer?action=UPDATE&amp;creator=factset&amp;DYN_ARGS=TRUE&amp;DOC_NAME=FAT:FQL_AUDITING_CLIENT_TEMPLATE.FAT&amp;display_string=Audit&amp;VAR:KEY=PSLCFUJURK&amp;VAR:QUERY=KEZTTF9ORVRfSU5DKE5PVyxOT1csRlNBLCxVU0QpQEZGX05FVF9JTkMoTFRNUywwLCwsLFVTRCkp&amp;WINDOW=F","IRST_POPUP&amp;HEIGHT=450&amp;WIDTH=450&amp;START_MAXIMIZED=FALSE&amp;VAR:CALENDAR=US&amp;VAR:SYMBOL=DLB&amp;VAR:INDEX=0"}</definedName>
    <definedName name="_2845__FDSAUDITLINK__" hidden="1">{"fdsup://directions/FAT Viewer?action=UPDATE&amp;creator=factset&amp;DYN_ARGS=TRUE&amp;DOC_NAME=FAT:FQL_AUDITING_CLIENT_TEMPLATE.FAT&amp;display_string=Audit&amp;VAR:KEY=UDABALOJSB&amp;VAR:QUERY=RkZfRU5UUlBSX1ZBTF9EQUlMWSg0MDA1Myk=&amp;WINDOW=FIRST_POPUP&amp;HEIGHT=450&amp;WIDTH=450&amp;START_MA","XIMIZED=FALSE&amp;VAR:CALENDAR=US&amp;VAR:SYMBOL=HOT&amp;VAR:INDEX=0"}</definedName>
    <definedName name="_2846__FDSAUDITLINK__" localSheetId="2">{"fdsup://directions/FAT Viewer?action=UPDATE&amp;creator=factset&amp;DYN_ARGS=TRUE&amp;DOC_NAME=FAT:FQL_AUDITING_CLIENT_TEMPLATE.FAT&amp;display_string=Audit&amp;VAR:KEY=TYXYXAZGLQ&amp;VAR:QUERY=KEZTTF9ORVRfSU5DKE5PVyxOT1csRlNBLCxVU0QpQEZGX05FVF9JTkMoTFRNUywwLCwsLFVTRCkp&amp;WINDOW=F","IRST_POPUP&amp;HEIGHT=450&amp;WIDTH=450&amp;START_MAXIMIZED=FALSE&amp;VAR:CALENDAR=US&amp;VAR:SYMBOL=NUAN&amp;VAR:INDEX=0"}</definedName>
    <definedName name="_2846__FDSAUDITLINK__" hidden="1">{"fdsup://directions/FAT Viewer?action=UPDATE&amp;creator=factset&amp;DYN_ARGS=TRUE&amp;DOC_NAME=FAT:FQL_AUDITING_CLIENT_TEMPLATE.FAT&amp;display_string=Audit&amp;VAR:KEY=YRCDWLEBOV&amp;VAR:QUERY=RkZfRU5UUlBSX1ZBTF9EQUlMWSg0MDA1Myk=&amp;WINDOW=FIRST_POPUP&amp;HEIGHT=450&amp;WIDTH=450&amp;START_MA","XIMIZED=FALSE&amp;VAR:CALENDAR=US&amp;VAR:SYMBOL=585284&amp;VAR:INDEX=0"}</definedName>
    <definedName name="_2847__FDSAUDITLINK__" localSheetId="2">{"fdsup://directions/FAT Viewer?action=UPDATE&amp;creator=factset&amp;DYN_ARGS=TRUE&amp;DOC_NAME=FAT:FQL_AUDITING_CLIENT_TEMPLATE.FAT&amp;display_string=Audit&amp;VAR:KEY=TAXYRGTW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PL&amp;VAR:INDEX=0"}</definedName>
    <definedName name="_2847__FDSAUDITLINK__" hidden="1">{"fdsup://directions/FAT Viewer?action=UPDATE&amp;creator=factset&amp;DYN_ARGS=TRUE&amp;DOC_NAME=FAT:FQL_AUDITING_CLIENT_TEMPLATE.FAT&amp;display_string=Audit&amp;VAR:KEY=MBCXWPAZOZ&amp;VAR:QUERY=RkZfRU5UUlBSX1ZBTF9EQUlMWSg0MDA1Myk=&amp;WINDOW=FIRST_POPUP&amp;HEIGHT=450&amp;WIDTH=450&amp;START_MA","XIMIZED=FALSE&amp;VAR:CALENDAR=US&amp;VAR:SYMBOL=MAR&amp;VAR:INDEX=0"}</definedName>
    <definedName name="_2848__FDSAUDITLINK__" localSheetId="2">{"fdsup://directions/FAT Viewer?action=UPDATE&amp;creator=factset&amp;DYN_ARGS=TRUE&amp;DOC_NAME=FAT:FQL_AUDITING_CLIENT_TEMPLATE.FAT&amp;display_string=Audit&amp;VAR:KEY=FEPEDCFM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EOM&amp;VAR:INDEX=0"}</definedName>
    <definedName name="_2848__FDSAUDITLINK__" hidden="1">{"fdsup://directions/FAT Viewer?action=UPDATE&amp;creator=factset&amp;DYN_ARGS=TRUE&amp;DOC_NAME=FAT:FQL_AUDITING_CLIENT_TEMPLATE.FAT&amp;display_string=Audit&amp;VAR:KEY=UNQDANEDEH&amp;VAR:QUERY=RkZfRU5UUlBSX1ZBTF9EQUlMWSg0MDA1Myk=&amp;WINDOW=FIRST_POPUP&amp;HEIGHT=450&amp;WIDTH=450&amp;START_MA","XIMIZED=FALSE&amp;VAR:CALENDAR=US&amp;VAR:SYMBOL=CHH&amp;VAR:INDEX=0"}</definedName>
    <definedName name="_2849__FDSAUDITLINK__" localSheetId="2">{"fdsup://directions/FAT Viewer?action=UPDATE&amp;creator=factset&amp;DYN_ARGS=TRUE&amp;DOC_NAME=FAT:FQL_AUDITING_CLIENT_TEMPLATE.FAT&amp;display_string=Audit&amp;VAR:KEY=LOFCDMXE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OXW&amp;VAR:INDEX=0"}</definedName>
    <definedName name="_2849__FDSAUDITLINK__" hidden="1">{"fdsup://directions/FAT Viewer?action=UPDATE&amp;creator=factset&amp;DYN_ARGS=TRUE&amp;DOC_NAME=FAT:FQL_AUDITING_CLIENT_TEMPLATE.FAT&amp;display_string=Audit&amp;VAR:KEY=WNQPILETKH&amp;VAR:QUERY=RkZfRU5UUlBSX1ZBTF9EQUlMWSg0MDA1Myk=&amp;WINDOW=FIRST_POPUP&amp;HEIGHT=450&amp;WIDTH=450&amp;START_MA","XIMIZED=FALSE&amp;VAR:CALENDAR=US&amp;VAR:SYMBOL=WYN&amp;VAR:INDEX=0"}</definedName>
    <definedName name="_285__________________123Graph_FCHART_3" hidden="1">#REF!</definedName>
    <definedName name="_285_______________123Graph_FCHART_2" hidden="1">#REF!</definedName>
    <definedName name="_285___________S" hidden="1">#REF!</definedName>
    <definedName name="_285____123Graph_FCHART_1" hidden="1">#REF!</definedName>
    <definedName name="_285___123Graph_FCHART_1" hidden="1">#REF!</definedName>
    <definedName name="_285___123Graph_FCHART_2" hidden="1">#REF!</definedName>
    <definedName name="_285__123Graph_XCHART_24" hidden="1">#REF!</definedName>
    <definedName name="_285__FDSAUDITLINK__" localSheetId="2" hidden="1">{"fdsup://Directions/FactSet Auditing Viewer?action=AUDIT_VALUE&amp;DB=129&amp;ID1=53932010&amp;VALUEID=02001&amp;SDATE=2010&amp;PERIODTYPE=ANN_STD&amp;SCFT=3&amp;window=popup_no_bar&amp;width=385&amp;height=120&amp;START_MAXIMIZED=FALSE&amp;creator=factset&amp;display_string=Audit"}</definedName>
    <definedName name="_285__FDSAUDITLINK__" hidden="1">{"fdsup://directions/FAT Viewer?action=UPDATE&amp;creator=factset&amp;DYN_ARGS=TRUE&amp;DOC_NAME=FAT:FQL_AUDITING_CLIENT_TEMPLATE.FAT&amp;display_string=Audit&amp;VAR:KEY=UZOZEDUNGD&amp;VAR:QUERY=KEZGX05FVF9JTkMoTFRNUyw0MDcyNCwsLFJQLFVTRClARkZfTkVUX0lOQyhMVE1TX1NFTUksNDA3MjQsLCxSU","CxVU0QpKQ==&amp;WINDOW=FIRST_POPUP&amp;HEIGHT=450&amp;WIDTH=450&amp;START_MAXIMIZED=FALSE&amp;VAR:CALENDAR=US&amp;VAR:SYMBOL=CRM&amp;VAR:INDEX=0"}</definedName>
    <definedName name="_285__FDSAUDITLINK___1" localSheetId="2" hidden="1">{"fdsup://directions/FAT Viewer?action=UPDATE&amp;creator=factset&amp;DYN_ARGS=TRUE&amp;DOC_NAME=FAT:FQL_AUDITING_CLIENT_TEMPLATE.FAT&amp;display_string=Audit&amp;VAR:KEY=UZOZEDUNGD&amp;VAR:QUERY=KEZGX05FVF9JTkMoTFRNUyw0MDcyNCwsLFJQLFVTRClARkZfTkVUX0lOQyhMVE1TX1NFTUksNDA3MjQsLCxSU","CxVU0QpKQ==&amp;WINDOW=FIRST_POPUP&amp;HEIGHT=450&amp;WIDTH=450&amp;START_MAXIMIZED=FALSE&amp;VAR:CALENDAR=US&amp;VAR:SYMBOL=CRM&amp;VAR:INDEX=0"}</definedName>
    <definedName name="_285__FDSAUDITLINK___1" hidden="1">{"fdsup://directions/FAT Viewer?action=UPDATE&amp;creator=factset&amp;DYN_ARGS=TRUE&amp;DOC_NAME=FAT:FQL_AUDITING_CLIENT_TEMPLATE.FAT&amp;display_string=Audit&amp;VAR:KEY=UZOZEDUNGD&amp;VAR:QUERY=KEZGX05FVF9JTkMoTFRNUyw0MDcyNCwsLFJQLFVTRClARkZfTkVUX0lOQyhMVE1TX1NFTUksNDA3MjQsLCxSU","CxVU0QpKQ==&amp;WINDOW=FIRST_POPUP&amp;HEIGHT=450&amp;WIDTH=450&amp;START_MAXIMIZED=FALSE&amp;VAR:CALENDAR=US&amp;VAR:SYMBOL=CRM&amp;VAR:INDEX=0"}</definedName>
    <definedName name="_2850__FDSAUDITLINK__" localSheetId="2">{"fdsup://directions/FAT Viewer?action=UPDATE&amp;creator=factset&amp;DYN_ARGS=TRUE&amp;DOC_NAME=FAT:FQL_AUDITING_CLIENT_TEMPLATE.FAT&amp;display_string=Audit&amp;VAR:KEY=NAPELWRQF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598096&amp;VAR:INDEX=0"}</definedName>
    <definedName name="_2850__FDSAUDITLINK__" hidden="1">{"fdsup://directions/FAT Viewer?action=UPDATE&amp;creator=factset&amp;DYN_ARGS=TRUE&amp;DOC_NAME=FAT:FQL_AUDITING_CLIENT_TEMPLATE.FAT&amp;display_string=Audit&amp;VAR:KEY=IXCNSFAXIX&amp;VAR:QUERY=RkZfRU5UUlBSX1ZBTF9EQUlMWSg0MDA1Mik=&amp;WINDOW=FIRST_POPUP&amp;HEIGHT=450&amp;WIDTH=450&amp;START_MA","XIMIZED=FALSE&amp;VAR:CALENDAR=US&amp;VAR:SYMBOL=H&amp;VAR:INDEX=0"}</definedName>
    <definedName name="_2851__FDSAUDITLINK__" localSheetId="2">{"fdsup://directions/FAT Viewer?action=UPDATE&amp;creator=factset&amp;DYN_ARGS=TRUE&amp;DOC_NAME=FAT:FQL_AUDITING_CLIENT_TEMPLATE.FAT&amp;display_string=Audit&amp;VAR:KEY=XUDWDULUP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DSY&amp;VAR:INDEX=0"}</definedName>
    <definedName name="_2851__FDSAUDITLINK__" hidden="1">{"fdsup://directions/FAT Viewer?action=UPDATE&amp;creator=factset&amp;DYN_ARGS=TRUE&amp;DOC_NAME=FAT:FQL_AUDITING_CLIENT_TEMPLATE.FAT&amp;display_string=Audit&amp;VAR:KEY=OPITUHKDCT&amp;VAR:QUERY=RkZfRU5UUlBSX1ZBTF9EQUlMWSg0MDA1Mik=&amp;WINDOW=FIRST_POPUP&amp;HEIGHT=450&amp;WIDTH=450&amp;START_MA","XIMIZED=FALSE&amp;VAR:CALENDAR=US&amp;VAR:SYMBOL=HOT&amp;VAR:INDEX=0"}</definedName>
    <definedName name="_2852__FDSAUDITLINK__" localSheetId="2">{"fdsup://directions/FAT Viewer?action=UPDATE&amp;creator=factset&amp;DYN_ARGS=TRUE&amp;DOC_NAME=FAT:FQL_AUDITING_CLIENT_TEMPLATE.FAT&amp;display_string=Audit&amp;VAR:KEY=NIHGFQXYJ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LGC&amp;VAR:INDEX=0"}</definedName>
    <definedName name="_2852__FDSAUDITLINK__" hidden="1">{"fdsup://directions/FAT Viewer?action=UPDATE&amp;creator=factset&amp;DYN_ARGS=TRUE&amp;DOC_NAME=FAT:FQL_AUDITING_CLIENT_TEMPLATE.FAT&amp;display_string=Audit&amp;VAR:KEY=KTQNEZAHAB&amp;VAR:QUERY=RkZfRU5UUlBSX1ZBTF9EQUlMWSg0MDA1Mik=&amp;WINDOW=FIRST_POPUP&amp;HEIGHT=450&amp;WIDTH=450&amp;START_MA","XIMIZED=FALSE&amp;VAR:CALENDAR=US&amp;VAR:SYMBOL=585284&amp;VAR:INDEX=0"}</definedName>
    <definedName name="_2853__FDSAUDITLINK__" localSheetId="2">{"fdsup://directions/FAT Viewer?action=UPDATE&amp;creator=factset&amp;DYN_ARGS=TRUE&amp;DOC_NAME=FAT:FQL_AUDITING_CLIENT_TEMPLATE.FAT&amp;display_string=Audit&amp;VAR:KEY=RGDWDIHAR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SAT&amp;VAR:INDEX=0"}</definedName>
    <definedName name="_2853__FDSAUDITLINK__" hidden="1">{"fdsup://directions/FAT Viewer?action=UPDATE&amp;creator=factset&amp;DYN_ARGS=TRUE&amp;DOC_NAME=FAT:FQL_AUDITING_CLIENT_TEMPLATE.FAT&amp;display_string=Audit&amp;VAR:KEY=AVQLGTCJOD&amp;VAR:QUERY=RkZfRU5UUlBSX1ZBTF9EQUlMWSg0MDA1Mik=&amp;WINDOW=FIRST_POPUP&amp;HEIGHT=450&amp;WIDTH=450&amp;START_MA","XIMIZED=FALSE&amp;VAR:CALENDAR=US&amp;VAR:SYMBOL=MAR&amp;VAR:INDEX=0"}</definedName>
    <definedName name="_2854__FDSAUDITLINK__" localSheetId="2">{"fdsup://directions/FAT Viewer?action=UPDATE&amp;creator=factset&amp;DYN_ARGS=TRUE&amp;DOC_NAME=FAT:FQL_AUDITING_CLIENT_TEMPLATE.FAT&amp;display_string=Audit&amp;VAR:KEY=LWFATKDAJ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SQR&amp;VAR:INDEX=0"}</definedName>
    <definedName name="_2854__FDSAUDITLINK__" hidden="1">{"fdsup://directions/FAT Viewer?action=UPDATE&amp;creator=factset&amp;DYN_ARGS=TRUE&amp;DOC_NAME=FAT:FQL_AUDITING_CLIENT_TEMPLATE.FAT&amp;display_string=Audit&amp;VAR:KEY=CJGXOXQHYX&amp;VAR:QUERY=RkZfRU5UUlBSX1ZBTF9EQUlMWSg0MDA1Mik=&amp;WINDOW=FIRST_POPUP&amp;HEIGHT=450&amp;WIDTH=450&amp;START_MA","XIMIZED=FALSE&amp;VAR:CALENDAR=US&amp;VAR:SYMBOL=CHH&amp;VAR:INDEX=0"}</definedName>
    <definedName name="_2855__FDSAUDITLINK__" localSheetId="2">{"fdsup://directions/FAT Viewer?action=UPDATE&amp;creator=factset&amp;DYN_ARGS=TRUE&amp;DOC_NAME=FAT:FQL_AUDITING_CLIENT_TEMPLATE.FAT&amp;display_string=Audit&amp;VAR:KEY=JADGPMTMP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520632&amp;VAR:INDEX=0"}</definedName>
    <definedName name="_2855__FDSAUDITLINK__" hidden="1">{"fdsup://directions/FAT Viewer?action=UPDATE&amp;creator=factset&amp;DYN_ARGS=TRUE&amp;DOC_NAME=FAT:FQL_AUDITING_CLIENT_TEMPLATE.FAT&amp;display_string=Audit&amp;VAR:KEY=KFYFATWPKF&amp;VAR:QUERY=RkZfRU5UUlBSX1ZBTF9EQUlMWSg0MDA1Mik=&amp;WINDOW=FIRST_POPUP&amp;HEIGHT=450&amp;WIDTH=450&amp;START_MA","XIMIZED=FALSE&amp;VAR:CALENDAR=US&amp;VAR:SYMBOL=WYN&amp;VAR:INDEX=0"}</definedName>
    <definedName name="_2856__FDSAUDITLINK__" localSheetId="2">{"fdsup://directions/FAT Viewer?action=UPDATE&amp;creator=factset&amp;DYN_ARGS=TRUE&amp;DOC_NAME=FAT:FQL_AUDITING_CLIENT_TEMPLATE.FAT&amp;display_string=Audit&amp;VAR:KEY=VGDGHATWN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LS&amp;VAR:INDEX=0"}</definedName>
    <definedName name="_2856__FDSAUDITLINK__" hidden="1">{"fdsup://directions/FAT Viewer?action=UPDATE&amp;creator=factset&amp;DYN_ARGS=TRUE&amp;DOC_NAME=FAT:FQL_AUDITING_CLIENT_TEMPLATE.FAT&amp;display_string=Audit&amp;VAR:KEY=QPAHQDAXYD&amp;VAR:QUERY=RkZfRU5UUlBSX1ZBTF9EQUlMWSg0MDA1MSk=&amp;WINDOW=FIRST_POPUP&amp;HEIGHT=450&amp;WIDTH=450&amp;START_MA","XIMIZED=FALSE&amp;VAR:CALENDAR=US&amp;VAR:SYMBOL=H&amp;VAR:INDEX=0"}</definedName>
    <definedName name="_2857__FDSAUDITLINK__" localSheetId="2">{"fdsup://directions/FAT Viewer?action=UPDATE&amp;creator=factset&amp;DYN_ARGS=TRUE&amp;DOC_NAME=FAT:FQL_AUDITING_CLIENT_TEMPLATE.FAT&amp;display_string=Audit&amp;VAR:KEY=RUBGFOFI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526741&amp;VAR:INDEX=0"}</definedName>
    <definedName name="_2857__FDSAUDITLINK__" hidden="1">{"fdsup://directions/FAT Viewer?action=UPDATE&amp;creator=factset&amp;DYN_ARGS=TRUE&amp;DOC_NAME=FAT:FQL_AUDITING_CLIENT_TEMPLATE.FAT&amp;display_string=Audit&amp;VAR:KEY=QXOTOPKTAT&amp;VAR:QUERY=RkZfRU5UUlBSX1ZBTF9EQUlMWSg0MDA1MSk=&amp;WINDOW=FIRST_POPUP&amp;HEIGHT=450&amp;WIDTH=450&amp;START_MA","XIMIZED=FALSE&amp;VAR:CALENDAR=US&amp;VAR:SYMBOL=HOT&amp;VAR:INDEX=0"}</definedName>
    <definedName name="_2858__FDSAUDITLINK__" localSheetId="2">{"fdsup://directions/FAT Viewer?action=UPDATE&amp;creator=factset&amp;DYN_ARGS=TRUE&amp;DOC_NAME=FAT:FQL_AUDITING_CLIENT_TEMPLATE.FAT&amp;display_string=Audit&amp;VAR:KEY=DOPSRWFKH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ITS&amp;VAR:INDEX=0"}</definedName>
    <definedName name="_2858__FDSAUDITLINK__" hidden="1">{"fdsup://directions/FAT Viewer?action=UPDATE&amp;creator=factset&amp;DYN_ARGS=TRUE&amp;DOC_NAME=FAT:FQL_AUDITING_CLIENT_TEMPLATE.FAT&amp;display_string=Audit&amp;VAR:KEY=CRCPIPGLYH&amp;VAR:QUERY=RkZfRU5UUlBSX1ZBTF9EQUlMWSg0MDA1MSk=&amp;WINDOW=FIRST_POPUP&amp;HEIGHT=450&amp;WIDTH=450&amp;START_MA","XIMIZED=FALSE&amp;VAR:CALENDAR=US&amp;VAR:SYMBOL=585284&amp;VAR:INDEX=0"}</definedName>
    <definedName name="_2859__FDSAUDITLINK__" localSheetId="2">{"fdsup://directions/FAT Viewer?action=UPDATE&amp;creator=factset&amp;DYN_ARGS=TRUE&amp;DOC_NAME=FAT:FQL_AUDITING_CLIENT_TEMPLATE.FAT&amp;display_string=Audit&amp;VAR:KEY=LKDMVGXIL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519527&amp;VAR:INDEX=0"}</definedName>
    <definedName name="_2859__FDSAUDITLINK__" hidden="1">{"fdsup://directions/FAT Viewer?action=UPDATE&amp;creator=factset&amp;DYN_ARGS=TRUE&amp;DOC_NAME=FAT:FQL_AUDITING_CLIENT_TEMPLATE.FAT&amp;display_string=Audit&amp;VAR:KEY=KNSLSXKNWX&amp;VAR:QUERY=RkZfRU5UUlBSX1ZBTF9EQUlMWSg0MDA1MSk=&amp;WINDOW=FIRST_POPUP&amp;HEIGHT=450&amp;WIDTH=450&amp;START_MA","XIMIZED=FALSE&amp;VAR:CALENDAR=US&amp;VAR:SYMBOL=MAR&amp;VAR:INDEX=0"}</definedName>
    <definedName name="_286__________________123Graph_FCHART_4" hidden="1">#REF!</definedName>
    <definedName name="_286_______________123Graph_FCHART_3" hidden="1">#REF!</definedName>
    <definedName name="_286____123Graph_FCHART_2" hidden="1">#REF!</definedName>
    <definedName name="_286___123Graph_FCHART_2" hidden="1">#REF!</definedName>
    <definedName name="_286___123Graph_FCHART_3" hidden="1">#REF!</definedName>
    <definedName name="_286__FDSAUDITLINK__" localSheetId="2" hidden="1">{"fdsup://Directions/FactSet Auditing Viewer?action=AUDIT_VALUE&amp;DB=129&amp;ID1=53932010&amp;VALUEID=02101&amp;SDATE=201004&amp;PERIODTYPE=QTR_STD&amp;SCFT=3&amp;window=popup_no_bar&amp;width=385&amp;height=120&amp;START_MAXIMIZED=FALSE&amp;creator=factset&amp;display_string=Audit"}</definedName>
    <definedName name="_286__FDSAUDITLINK__" hidden="1">{"fdsup://directions/FAT Viewer?action=UPDATE&amp;creator=factset&amp;DYN_ARGS=TRUE&amp;DOC_NAME=FAT:FQL_AUDITING_CLIENT_TEMPLATE.FAT&amp;display_string=Audit&amp;VAR:KEY=OVIBWHCFCN&amp;VAR:QUERY=KEZGX0VCSVREQV9PUEVSKExUTVMsNDA4MDEsLCxSUCxVU0QpQEZGX0VCSVREQV9PUEVSKExUTVNfU0VNSSw0M","DgwMSwsLFJQLFVTRCkp&amp;WINDOW=FIRST_POPUP&amp;HEIGHT=450&amp;WIDTH=450&amp;START_MAXIMIZED=FALSE&amp;VAR:CALENDAR=US&amp;VAR:SYMBOL=MDRX&amp;VAR:INDEX=0"}</definedName>
    <definedName name="_286__FDSAUDITLINK___1" localSheetId="2" hidden="1">{"fdsup://directions/FAT Viewer?action=UPDATE&amp;creator=factset&amp;DYN_ARGS=TRUE&amp;DOC_NAME=FAT:FQL_AUDITING_CLIENT_TEMPLATE.FAT&amp;display_string=Audit&amp;VAR:KEY=OVIBWHCFCN&amp;VAR:QUERY=KEZGX0VCSVREQV9PUEVSKExUTVMsNDA4MDEsLCxSUCxVU0QpQEZGX0VCSVREQV9PUEVSKExUTVNfU0VNSSw0M","DgwMSwsLFJQLFVTRCkp&amp;WINDOW=FIRST_POPUP&amp;HEIGHT=450&amp;WIDTH=450&amp;START_MAXIMIZED=FALSE&amp;VAR:CALENDAR=US&amp;VAR:SYMBOL=MDRX&amp;VAR:INDEX=0"}</definedName>
    <definedName name="_286__FDSAUDITLINK___1" hidden="1">{"fdsup://directions/FAT Viewer?action=UPDATE&amp;creator=factset&amp;DYN_ARGS=TRUE&amp;DOC_NAME=FAT:FQL_AUDITING_CLIENT_TEMPLATE.FAT&amp;display_string=Audit&amp;VAR:KEY=OVIBWHCFCN&amp;VAR:QUERY=KEZGX0VCSVREQV9PUEVSKExUTVMsNDA4MDEsLCxSUCxVU0QpQEZGX0VCSVREQV9PUEVSKExUTVNfU0VNSSw0M","DgwMSwsLFJQLFVTRCkp&amp;WINDOW=FIRST_POPUP&amp;HEIGHT=450&amp;WIDTH=450&amp;START_MAXIMIZED=FALSE&amp;VAR:CALENDAR=US&amp;VAR:SYMBOL=MDRX&amp;VAR:INDEX=0"}</definedName>
    <definedName name="_2860__FDSAUDITLINK__" localSheetId="2">{"fdsup://directions/FAT Viewer?action=UPDATE&amp;creator=factset&amp;DYN_ARGS=TRUE&amp;DOC_NAME=FAT:FQL_AUDITING_CLIENT_TEMPLATE.FAT&amp;display_string=Audit&amp;VAR:KEY=ZYNKTUJGX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427680&amp;VAR:INDEX=0"}</definedName>
    <definedName name="_2860__FDSAUDITLINK__" hidden="1">{"fdsup://directions/FAT Viewer?action=UPDATE&amp;creator=factset&amp;DYN_ARGS=TRUE&amp;DOC_NAME=FAT:FQL_AUDITING_CLIENT_TEMPLATE.FAT&amp;display_string=Audit&amp;VAR:KEY=CBMXABYTEL&amp;VAR:QUERY=RkZfRU5UUlBSX1ZBTF9EQUlMWSg0MDA1MSk=&amp;WINDOW=FIRST_POPUP&amp;HEIGHT=450&amp;WIDTH=450&amp;START_MA","XIMIZED=FALSE&amp;VAR:CALENDAR=US&amp;VAR:SYMBOL=CHH&amp;VAR:INDEX=0"}</definedName>
    <definedName name="_2861__FDSAUDITLINK__" localSheetId="2">{"fdsup://directions/FAT Viewer?action=UPDATE&amp;creator=factset&amp;DYN_ARGS=TRUE&amp;DOC_NAME=FAT:FQL_AUDITING_CLIENT_TEMPLATE.FAT&amp;display_string=Audit&amp;VAR:KEY=TMXORKXY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TEC&amp;VAR:INDEX=0"}</definedName>
    <definedName name="_2861__FDSAUDITLINK__" hidden="1">{"fdsup://directions/FAT Viewer?action=UPDATE&amp;creator=factset&amp;DYN_ARGS=TRUE&amp;DOC_NAME=FAT:FQL_AUDITING_CLIENT_TEMPLATE.FAT&amp;display_string=Audit&amp;VAR:KEY=ALMTWXOHQN&amp;VAR:QUERY=RkZfRU5UUlBSX1ZBTF9EQUlMWSg0MDA1MSk=&amp;WINDOW=FIRST_POPUP&amp;HEIGHT=450&amp;WIDTH=450&amp;START_MA","XIMIZED=FALSE&amp;VAR:CALENDAR=US&amp;VAR:SYMBOL=WYN&amp;VAR:INDEX=0"}</definedName>
    <definedName name="_2862__FDSAUDITLINK__" localSheetId="2">{"fdsup://directions/FAT Viewer?action=UPDATE&amp;creator=factset&amp;DYN_ARGS=TRUE&amp;DOC_NAME=FAT:FQL_AUDITING_CLIENT_TEMPLATE.FAT&amp;display_string=Audit&amp;VAR:KEY=ZYRCDCLET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MMR&amp;VAR:INDEX=0"}</definedName>
    <definedName name="_2862__FDSAUDITLINK__" hidden="1">{"fdsup://directions/FAT Viewer?action=UPDATE&amp;creator=factset&amp;DYN_ARGS=TRUE&amp;DOC_NAME=FAT:FQL_AUDITING_CLIENT_TEMPLATE.FAT&amp;display_string=Audit&amp;VAR:KEY=SHIBURCBAF&amp;VAR:QUERY=RkZfRU5UUlBSX1ZBTF9EQUlMWSg0MDA1MCk=&amp;WINDOW=FIRST_POPUP&amp;HEIGHT=450&amp;WIDTH=450&amp;START_MA","XIMIZED=FALSE&amp;VAR:CALENDAR=US&amp;VAR:SYMBOL=H&amp;VAR:INDEX=0"}</definedName>
    <definedName name="_2863__FDSAUDITLINK__" localSheetId="2">{"fdsup://directions/FAT Viewer?action=UPDATE&amp;creator=factset&amp;DYN_ARGS=TRUE&amp;DOC_NAME=FAT:FQL_AUDITING_CLIENT_TEMPLATE.FAT&amp;display_string=Audit&amp;VAR:KEY=VEXCFWJS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MSI&amp;VAR:INDEX=0"}</definedName>
    <definedName name="_2863__FDSAUDITLINK__" hidden="1">{"fdsup://directions/FAT Viewer?action=UPDATE&amp;creator=factset&amp;DYN_ARGS=TRUE&amp;DOC_NAME=FAT:FQL_AUDITING_CLIENT_TEMPLATE.FAT&amp;display_string=Audit&amp;VAR:KEY=CPMHYLUVON&amp;VAR:QUERY=RkZfRU5UUlBSX1ZBTF9EQUlMWSg0MDA1MCk=&amp;WINDOW=FIRST_POPUP&amp;HEIGHT=450&amp;WIDTH=450&amp;START_MA","XIMIZED=FALSE&amp;VAR:CALENDAR=US&amp;VAR:SYMBOL=HOT&amp;VAR:INDEX=0"}</definedName>
    <definedName name="_2864__FDSAUDITLINK__" localSheetId="2">{"fdsup://directions/FAT Viewer?action=UPDATE&amp;creator=factset&amp;DYN_ARGS=TRUE&amp;DOC_NAME=FAT:FQL_AUDITING_CLIENT_TEMPLATE.FAT&amp;display_string=Audit&amp;VAR:KEY=TORQVWDW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NWK&amp;VAR:INDEX=0"}</definedName>
    <definedName name="_2864__FDSAUDITLINK__" hidden="1">{"fdsup://directions/FAT Viewer?action=UPDATE&amp;creator=factset&amp;DYN_ARGS=TRUE&amp;DOC_NAME=FAT:FQL_AUDITING_CLIENT_TEMPLATE.FAT&amp;display_string=Audit&amp;VAR:KEY=UJGRYTILWZ&amp;VAR:QUERY=RkZfRU5UUlBSX1ZBTF9EQUlMWSg0MDA1MCk=&amp;WINDOW=FIRST_POPUP&amp;HEIGHT=450&amp;WIDTH=450&amp;START_MA","XIMIZED=FALSE&amp;VAR:CALENDAR=US&amp;VAR:SYMBOL=585284&amp;VAR:INDEX=0"}</definedName>
    <definedName name="_2865__FDSAUDITLINK__" localSheetId="2">{"fdsup://directions/FAT Viewer?action=UPDATE&amp;creator=factset&amp;DYN_ARGS=TRUE&amp;DOC_NAME=FAT:FQL_AUDITING_CLIENT_TEMPLATE.FAT&amp;display_string=Audit&amp;VAR:KEY=XQJIBMNQ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705772&amp;VAR:INDEX=0"}</definedName>
    <definedName name="_2865__FDSAUDITLINK__" hidden="1">{"fdsup://directions/FAT Viewer?action=UPDATE&amp;creator=factset&amp;DYN_ARGS=TRUE&amp;DOC_NAME=FAT:FQL_AUDITING_CLIENT_TEMPLATE.FAT&amp;display_string=Audit&amp;VAR:KEY=IBARONQVQN&amp;VAR:QUERY=RkZfRU5UUlBSX1ZBTF9EQUlMWSg0MDA1MCk=&amp;WINDOW=FIRST_POPUP&amp;HEIGHT=450&amp;WIDTH=450&amp;START_MA","XIMIZED=FALSE&amp;VAR:CALENDAR=US&amp;VAR:SYMBOL=MAR&amp;VAR:INDEX=0"}</definedName>
    <definedName name="_2866__FDSAUDITLINK__" localSheetId="2">{"fdsup://directions/FAT Viewer?action=UPDATE&amp;creator=factset&amp;DYN_ARGS=TRUE&amp;DOC_NAME=FAT:FQL_AUDITING_CLIENT_TEMPLATE.FAT&amp;display_string=Audit&amp;VAR:KEY=LQBQVOXIP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560891&amp;VAR:INDEX=0"}</definedName>
    <definedName name="_2866__FDSAUDITLINK__" hidden="1">{"fdsup://directions/FAT Viewer?action=UPDATE&amp;creator=factset&amp;DYN_ARGS=TRUE&amp;DOC_NAME=FAT:FQL_AUDITING_CLIENT_TEMPLATE.FAT&amp;display_string=Audit&amp;VAR:KEY=QZYLYVEXQP&amp;VAR:QUERY=RkZfRU5UUlBSX1ZBTF9EQUlMWSg0MDA1MCk=&amp;WINDOW=FIRST_POPUP&amp;HEIGHT=450&amp;WIDTH=450&amp;START_MA","XIMIZED=FALSE&amp;VAR:CALENDAR=US&amp;VAR:SYMBOL=CHH&amp;VAR:INDEX=0"}</definedName>
    <definedName name="_2867__FDSAUDITLINK__" localSheetId="2">{"fdsup://directions/FAT Viewer?action=UPDATE&amp;creator=factset&amp;DYN_ARGS=TRUE&amp;DOC_NAME=FAT:FQL_AUDITING_CLIENT_TEMPLATE.FAT&amp;display_string=Audit&amp;VAR:KEY=NIJYDSFY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TRI&amp;VAR:INDEX=0"}</definedName>
    <definedName name="_2867__FDSAUDITLINK__" hidden="1">{"fdsup://directions/FAT Viewer?action=UPDATE&amp;creator=factset&amp;DYN_ARGS=TRUE&amp;DOC_NAME=FAT:FQL_AUDITING_CLIENT_TEMPLATE.FAT&amp;display_string=Audit&amp;VAR:KEY=GJEBCPOBML&amp;VAR:QUERY=RkZfRU5UUlBSX1ZBTF9EQUlMWSg0MDA1MCk=&amp;WINDOW=FIRST_POPUP&amp;HEIGHT=450&amp;WIDTH=450&amp;START_MA","XIMIZED=FALSE&amp;VAR:CALENDAR=US&amp;VAR:SYMBOL=WYN&amp;VAR:INDEX=0"}</definedName>
    <definedName name="_2868__FDSAUDITLINK__" localSheetId="2">{"fdsup://directions/FAT Viewer?action=UPDATE&amp;creator=factset&amp;DYN_ARGS=TRUE&amp;DOC_NAME=FAT:FQL_AUDITING_CLIENT_TEMPLATE.FAT&amp;display_string=Audit&amp;VAR:KEY=RQJSDSTUZ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LB&amp;VAR:INDEX=0"}</definedName>
    <definedName name="_2868__FDSAUDITLINK__" hidden="1">{"fdsup://directions/FAT Viewer?action=UPDATE&amp;creator=factset&amp;DYN_ARGS=TRUE&amp;DOC_NAME=FAT:FQL_AUDITING_CLIENT_TEMPLATE.FAT&amp;display_string=Audit&amp;VAR:KEY=KFIDENKRMD&amp;VAR:QUERY=RkZfRU5UUlBSX1ZBTF9EQUlMWSg0MDA0OSk=&amp;WINDOW=FIRST_POPUP&amp;HEIGHT=450&amp;WIDTH=450&amp;START_MA","XIMIZED=FALSE&amp;VAR:CALENDAR=US&amp;VAR:SYMBOL=H&amp;VAR:INDEX=0"}</definedName>
    <definedName name="_2869__FDSAUDITLINK__" localSheetId="2">{"fdsup://directions/FAT Viewer?action=UPDATE&amp;creator=factset&amp;DYN_ARGS=TRUE&amp;DOC_NAME=FAT:FQL_AUDITING_CLIENT_TEMPLATE.FAT&amp;display_string=Audit&amp;VAR:KEY=DYROZAXIB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UAN&amp;VAR:INDEX=0"}</definedName>
    <definedName name="_2869__FDSAUDITLINK__" hidden="1">{"fdsup://directions/FAT Viewer?action=UPDATE&amp;creator=factset&amp;DYN_ARGS=TRUE&amp;DOC_NAME=FAT:FQL_AUDITING_CLIENT_TEMPLATE.FAT&amp;display_string=Audit&amp;VAR:KEY=MBWTOLMVWB&amp;VAR:QUERY=RkZfRU5UUlBSX1ZBTF9EQUlMWSg0MDA0OSk=&amp;WINDOW=FIRST_POPUP&amp;HEIGHT=450&amp;WIDTH=450&amp;START_MA","XIMIZED=FALSE&amp;VAR:CALENDAR=US&amp;VAR:SYMBOL=HOT&amp;VAR:INDEX=0"}</definedName>
    <definedName name="_287__________________123Graph_FCHART_6" hidden="1">#REF!</definedName>
    <definedName name="_287_______________123Graph_FCHART_4" hidden="1">#REF!</definedName>
    <definedName name="_287____123Graph_FCHART_3" hidden="1">#REF!</definedName>
    <definedName name="_287___123Graph_FCHART_3" hidden="1">#REF!</definedName>
    <definedName name="_287___123Graph_FCHART_4" hidden="1">#REF!</definedName>
    <definedName name="_287__FDSAUDITLINK__" localSheetId="2" hidden="1">{"fdsup://Directions/FactSet Auditing Viewer?action=AUDIT_VALUE&amp;DB=129&amp;ID1=53932010&amp;VALUEID=02051&amp;SDATE=201004&amp;PERIODTYPE=QTR_STD&amp;SCFT=3&amp;window=popup_no_bar&amp;width=385&amp;height=120&amp;START_MAXIMIZED=FALSE&amp;creator=factset&amp;display_string=Audit"}</definedName>
    <definedName name="_287__FDSAUDITLINK__" hidden="1">{"fdsup://directions/FAT Viewer?action=UPDATE&amp;creator=factset&amp;DYN_ARGS=TRUE&amp;DOC_NAME=FAT:FQL_AUDITING_CLIENT_TEMPLATE.FAT&amp;display_string=Audit&amp;VAR:KEY=GNGDQTQPOD&amp;VAR:QUERY=KEZGX0VCSVRfT1BFUihMVE1TLDQwNzI0LCwsUlAsVVNEKUBGRl9FQklUX09QRVIoTFRNU19TRU1JLDQwNzI0L","CwsUlAsVVNEKSk=&amp;WINDOW=FIRST_POPUP&amp;HEIGHT=450&amp;WIDTH=450&amp;START_MAXIMIZED=FALSE&amp;VAR:CALENDAR=US&amp;VAR:SYMBOL=CRM&amp;VAR:INDEX=0"}</definedName>
    <definedName name="_287__FDSAUDITLINK___1" localSheetId="2" hidden="1">{"fdsup://directions/FAT Viewer?action=UPDATE&amp;creator=factset&amp;DYN_ARGS=TRUE&amp;DOC_NAME=FAT:FQL_AUDITING_CLIENT_TEMPLATE.FAT&amp;display_string=Audit&amp;VAR:KEY=GNGDQTQPOD&amp;VAR:QUERY=KEZGX0VCSVRfT1BFUihMVE1TLDQwNzI0LCwsUlAsVVNEKUBGRl9FQklUX09QRVIoTFRNU19TRU1JLDQwNzI0L","CwsUlAsVVNEKSk=&amp;WINDOW=FIRST_POPUP&amp;HEIGHT=450&amp;WIDTH=450&amp;START_MAXIMIZED=FALSE&amp;VAR:CALENDAR=US&amp;VAR:SYMBOL=CRM&amp;VAR:INDEX=0"}</definedName>
    <definedName name="_287__FDSAUDITLINK___1" hidden="1">{"fdsup://directions/FAT Viewer?action=UPDATE&amp;creator=factset&amp;DYN_ARGS=TRUE&amp;DOC_NAME=FAT:FQL_AUDITING_CLIENT_TEMPLATE.FAT&amp;display_string=Audit&amp;VAR:KEY=GNGDQTQPOD&amp;VAR:QUERY=KEZGX0VCSVRfT1BFUihMVE1TLDQwNzI0LCwsUlAsVVNEKUBGRl9FQklUX09QRVIoTFRNU19TRU1JLDQwNzI0L","CwsUlAsVVNEKSk=&amp;WINDOW=FIRST_POPUP&amp;HEIGHT=450&amp;WIDTH=450&amp;START_MAXIMIZED=FALSE&amp;VAR:CALENDAR=US&amp;VAR:SYMBOL=CRM&amp;VAR:INDEX=0"}</definedName>
    <definedName name="_2870__FDSAUDITLINK__" localSheetId="2">{"fdsup://Directions/FactSet Auditing Viewer?action=AUDIT_VALUE&amp;DB=129&amp;ID1=74638910&amp;VALUEID=02001&amp;SDATE=200904&amp;PERIODTYPE=QTR_STD&amp;window=popup_no_bar&amp;width=385&amp;height=120&amp;START_MAXIMIZED=FALSE&amp;creator=factset&amp;display_string=Audit"}</definedName>
    <definedName name="_2870__FDSAUDITLINK__" hidden="1">{"fdsup://directions/FAT Viewer?action=UPDATE&amp;creator=factset&amp;DYN_ARGS=TRUE&amp;DOC_NAME=FAT:FQL_AUDITING_CLIENT_TEMPLATE.FAT&amp;display_string=Audit&amp;VAR:KEY=GFYPWPCHOP&amp;VAR:QUERY=RkZfRU5UUlBSX1ZBTF9EQUlMWSg0MDA0OSk=&amp;WINDOW=FIRST_POPUP&amp;HEIGHT=450&amp;WIDTH=450&amp;START_MA","XIMIZED=FALSE&amp;VAR:CALENDAR=US&amp;VAR:SYMBOL=585284&amp;VAR:INDEX=0"}</definedName>
    <definedName name="_2871__FDSAUDITLINK__" localSheetId="2">{"fdsup://Directions/FactSet Auditing Viewer?action=AUDIT_VALUE&amp;DB=129&amp;ID1=64050510&amp;VALUEID=02001&amp;SDATE=201002&amp;PERIODTYPE=QTR_STD&amp;window=popup_no_bar&amp;width=385&amp;height=120&amp;START_MAXIMIZED=FALSE&amp;creator=factset&amp;display_string=Audit"}</definedName>
    <definedName name="_2871__FDSAUDITLINK__" hidden="1">{"fdsup://directions/FAT Viewer?action=UPDATE&amp;creator=factset&amp;DYN_ARGS=TRUE&amp;DOC_NAME=FAT:FQL_AUDITING_CLIENT_TEMPLATE.FAT&amp;display_string=Audit&amp;VAR:KEY=IHCNQHCFSL&amp;VAR:QUERY=RkZfRU5UUlBSX1ZBTF9EQUlMWSg0MDA0OSk=&amp;WINDOW=FIRST_POPUP&amp;HEIGHT=450&amp;WIDTH=450&amp;START_MA","XIMIZED=FALSE&amp;VAR:CALENDAR=US&amp;VAR:SYMBOL=MAR&amp;VAR:INDEX=0"}</definedName>
    <definedName name="_2872__FDSAUDITLINK__" localSheetId="2">{"fdsup://Directions/FactSet Auditing Viewer?action=AUDIT_VALUE&amp;DB=129&amp;ID1=92906L50&amp;VALUEID=02001&amp;SDATE=201004&amp;PERIODTYPE=QTR_STD&amp;window=popup_no_bar&amp;width=385&amp;height=120&amp;START_MAXIMIZED=FALSE&amp;creator=factset&amp;display_string=Audit"}</definedName>
    <definedName name="_2872__FDSAUDITLINK__" hidden="1">{"fdsup://directions/FAT Viewer?action=UPDATE&amp;creator=factset&amp;DYN_ARGS=TRUE&amp;DOC_NAME=FAT:FQL_AUDITING_CLIENT_TEMPLATE.FAT&amp;display_string=Audit&amp;VAR:KEY=GRWHMLOHIJ&amp;VAR:QUERY=RkZfRU5UUlBSX1ZBTF9EQUlMWSg0MDA0OSk=&amp;WINDOW=FIRST_POPUP&amp;HEIGHT=450&amp;WIDTH=450&amp;START_MA","XIMIZED=FALSE&amp;VAR:CALENDAR=US&amp;VAR:SYMBOL=CHH&amp;VAR:INDEX=0"}</definedName>
    <definedName name="_2873__FDSAUDITLINK__" localSheetId="2">{"fdsup://Directions/FactSet Auditing Viewer?action=AUDIT_VALUE&amp;DB=129&amp;ID1=598096&amp;VALUEID=02001&amp;SDATE=201001&amp;PERIODTYPE=SEMI_STD&amp;window=popup_no_bar&amp;width=385&amp;height=120&amp;START_MAXIMIZED=FALSE&amp;creator=factset&amp;display_string=Audit"}</definedName>
    <definedName name="_2873__FDSAUDITLINK__" hidden="1">{"fdsup://directions/FAT Viewer?action=UPDATE&amp;creator=factset&amp;DYN_ARGS=TRUE&amp;DOC_NAME=FAT:FQL_AUDITING_CLIENT_TEMPLATE.FAT&amp;display_string=Audit&amp;VAR:KEY=SPIFAFMVOR&amp;VAR:QUERY=RkZfRU5UUlBSX1ZBTF9EQUlMWSg0MDA0OSk=&amp;WINDOW=FIRST_POPUP&amp;HEIGHT=450&amp;WIDTH=450&amp;START_MA","XIMIZED=FALSE&amp;VAR:CALENDAR=US&amp;VAR:SYMBOL=WYN&amp;VAR:INDEX=0"}</definedName>
    <definedName name="_2874__FDSAUDITLINK__" localSheetId="2">{"fdsup://Directions/FactSet Auditing Viewer?action=AUDIT_VALUE&amp;DB=129&amp;ID1=44948910&amp;VALUEID=02001&amp;SDATE=201002&amp;PERIODTYPE=QTR_STD&amp;window=popup_no_bar&amp;width=385&amp;height=120&amp;START_MAXIMIZED=FALSE&amp;creator=factset&amp;display_string=Audit"}</definedName>
    <definedName name="_2874__FDSAUDITLINK__" hidden="1">{"fdsup://directions/FAT Viewer?action=UPDATE&amp;creator=factset&amp;DYN_ARGS=TRUE&amp;DOC_NAME=FAT:FQL_AUDITING_CLIENT_TEMPLATE.FAT&amp;display_string=Audit&amp;VAR:KEY=ILKDWHCFAT&amp;VAR:QUERY=RkZfRU5UUlBSX1ZBTF9EQUlMWSg0MDA0Nik=&amp;WINDOW=FIRST_POPUP&amp;HEIGHT=450&amp;WIDTH=450&amp;START_MA","XIMIZED=FALSE&amp;VAR:CALENDAR=US&amp;VAR:SYMBOL=H&amp;VAR:INDEX=0"}</definedName>
    <definedName name="_2875__FDSAUDITLINK__" localSheetId="2">{"fdsup://Directions/FactSet Auditing Viewer?action=AUDIT_VALUE&amp;DB=129&amp;ID1=98136R10&amp;VALUEID=02001&amp;SDATE=201002&amp;PERIODTYPE=QTR_STD&amp;window=popup_no_bar&amp;width=385&amp;height=120&amp;START_MAXIMIZED=FALSE&amp;creator=factset&amp;display_string=Audit"}</definedName>
    <definedName name="_2875__FDSAUDITLINK__" hidden="1">{"fdsup://directions/FAT Viewer?action=UPDATE&amp;creator=factset&amp;DYN_ARGS=TRUE&amp;DOC_NAME=FAT:FQL_AUDITING_CLIENT_TEMPLATE.FAT&amp;display_string=Audit&amp;VAR:KEY=EVKNMPIJIX&amp;VAR:QUERY=RkZfRU5UUlBSX1ZBTF9EQUlMWSg0MDA0Nik=&amp;WINDOW=FIRST_POPUP&amp;HEIGHT=450&amp;WIDTH=450&amp;START_MA","XIMIZED=FALSE&amp;VAR:CALENDAR=US&amp;VAR:SYMBOL=HOT&amp;VAR:INDEX=0"}</definedName>
    <definedName name="_2876__FDSAUDITLINK__" localSheetId="2">{"fdsup://Directions/FactSet Auditing Viewer?action=AUDIT_VALUE&amp;DB=129&amp;ID1=90328S50&amp;VALUEID=02001&amp;SDATE=201004&amp;PERIODTYPE=QTR_STD&amp;window=popup_no_bar&amp;width=385&amp;height=120&amp;START_MAXIMIZED=FALSE&amp;creator=factset&amp;display_string=Audit"}</definedName>
    <definedName name="_2876__FDSAUDITLINK__" hidden="1">{"fdsup://directions/FAT Viewer?action=UPDATE&amp;creator=factset&amp;DYN_ARGS=TRUE&amp;DOC_NAME=FAT:FQL_AUDITING_CLIENT_TEMPLATE.FAT&amp;display_string=Audit&amp;VAR:KEY=MTQDKFYJAP&amp;VAR:QUERY=RkZfRU5UUlBSX1ZBTF9EQUlMWSg0MDA0Nik=&amp;WINDOW=FIRST_POPUP&amp;HEIGHT=450&amp;WIDTH=450&amp;START_MA","XIMIZED=FALSE&amp;VAR:CALENDAR=US&amp;VAR:SYMBOL=585284&amp;VAR:INDEX=0"}</definedName>
    <definedName name="_2877__FDSAUDITLINK__" localSheetId="2">{"fdsup://Directions/FactSet Auditing Viewer?action=AUDIT_VALUE&amp;DB=129&amp;ID1=11776U30&amp;VALUEID=02001&amp;SDATE=201002&amp;PERIODTYPE=QTR_STD&amp;window=popup_no_bar&amp;width=385&amp;height=120&amp;START_MAXIMIZED=FALSE&amp;creator=factset&amp;display_string=Audit"}</definedName>
    <definedName name="_2877__FDSAUDITLINK__" hidden="1">{"fdsup://directions/FAT Viewer?action=UPDATE&amp;creator=factset&amp;DYN_ARGS=TRUE&amp;DOC_NAME=FAT:FQL_AUDITING_CLIENT_TEMPLATE.FAT&amp;display_string=Audit&amp;VAR:KEY=EBITKZKFML&amp;VAR:QUERY=RkZfRU5UUlBSX1ZBTF9EQUlMWSg0MDA0Nik=&amp;WINDOW=FIRST_POPUP&amp;HEIGHT=450&amp;WIDTH=450&amp;START_MA","XIMIZED=FALSE&amp;VAR:CALENDAR=US&amp;VAR:SYMBOL=MAR&amp;VAR:INDEX=0"}</definedName>
    <definedName name="_2878__FDSAUDITLINK__" localSheetId="2">{"fdsup://Directions/FactSet Auditing Viewer?action=AUDIT_VALUE&amp;DB=129&amp;ID1=520632&amp;VALUEID=02001&amp;SDATE=201001&amp;PERIODTYPE=SEMI_STD&amp;window=popup_no_bar&amp;width=385&amp;height=120&amp;START_MAXIMIZED=FALSE&amp;creator=factset&amp;display_string=Audit"}</definedName>
    <definedName name="_2878__FDSAUDITLINK__" hidden="1">{"fdsup://directions/FAT Viewer?action=UPDATE&amp;creator=factset&amp;DYN_ARGS=TRUE&amp;DOC_NAME=FAT:FQL_AUDITING_CLIENT_TEMPLATE.FAT&amp;display_string=Audit&amp;VAR:KEY=IJUNCNAHKF&amp;VAR:QUERY=RkZfRU5UUlBSX1ZBTF9EQUlMWSg0MDA0Nik=&amp;WINDOW=FIRST_POPUP&amp;HEIGHT=450&amp;WIDTH=450&amp;START_MA","XIMIZED=FALSE&amp;VAR:CALENDAR=US&amp;VAR:SYMBOL=CHH&amp;VAR:INDEX=0"}</definedName>
    <definedName name="_2879__FDSAUDITLINK__" localSheetId="2">{"fdsup://Directions/FactSet Auditing Viewer?action=AUDIT_VALUE&amp;DB=129&amp;ID1=70553610&amp;VALUEID=02001&amp;SDATE=201002&amp;PERIODTYPE=QTR_STD&amp;window=popup_no_bar&amp;width=385&amp;height=120&amp;START_MAXIMIZED=FALSE&amp;creator=factset&amp;display_string=Audit"}</definedName>
    <definedName name="_2879__FDSAUDITLINK__" hidden="1">{"fdsup://directions/FAT Viewer?action=UPDATE&amp;creator=factset&amp;DYN_ARGS=TRUE&amp;DOC_NAME=FAT:FQL_AUDITING_CLIENT_TEMPLATE.FAT&amp;display_string=Audit&amp;VAR:KEY=KFMNUNQHKP&amp;VAR:QUERY=RkZfRU5UUlBSX1ZBTF9EQUlMWSg0MDA0Nik=&amp;WINDOW=FIRST_POPUP&amp;HEIGHT=450&amp;WIDTH=450&amp;START_MA","XIMIZED=FALSE&amp;VAR:CALENDAR=US&amp;VAR:SYMBOL=WYN&amp;VAR:INDEX=0"}</definedName>
    <definedName name="_288__________________123Graph_FCHART_7" hidden="1">#REF!</definedName>
    <definedName name="_288_______________123Graph_FCHART_6" hidden="1">#REF!</definedName>
    <definedName name="_288____123Graph_FCHART_4" hidden="1">#REF!</definedName>
    <definedName name="_288___123Graph_FCHART_4" hidden="1">#REF!</definedName>
    <definedName name="_288___123Graph_FCHART_6" hidden="1">#REF!</definedName>
    <definedName name="_288__123Graph_XCHART_25" hidden="1">#REF!</definedName>
    <definedName name="_288__FDSAUDITLINK__" localSheetId="2" hidden="1">{"fdsup://Directions/FactSet Auditing Viewer?action=AUDIT_VALUE&amp;DB=129&amp;ID1=53932010&amp;VALUEID=02001&amp;SDATE=201004&amp;PERIODTYPE=QTR_STD&amp;SCFT=3&amp;window=popup_no_bar&amp;width=385&amp;height=120&amp;START_MAXIMIZED=FALSE&amp;creator=factset&amp;display_string=Audit"}</definedName>
    <definedName name="_288__FDSAUDITLINK__" hidden="1">{"fdsup://directions/FAT Viewer?action=UPDATE&amp;creator=factset&amp;DYN_ARGS=TRUE&amp;DOC_NAME=FAT:FQL_AUDITING_CLIENT_TEMPLATE.FAT&amp;display_string=Audit&amp;VAR:KEY=CPSBCXABAD&amp;VAR:QUERY=KEZGX0VCSVREQV9PUEVSKExUTVMsNDA3MjQsLCxSUCxVU0QpQEZGX0VCSVREQV9PUEVSKExUTVNfU0VNSSw0M","DcyNCwsLFJQLFVTRCkp&amp;WINDOW=FIRST_POPUP&amp;HEIGHT=450&amp;WIDTH=450&amp;START_MAXIMIZED=FALSE&amp;VAR:CALENDAR=US&amp;VAR:SYMBOL=CRM&amp;VAR:INDEX=0"}</definedName>
    <definedName name="_288__FDSAUDITLINK___1" localSheetId="2" hidden="1">{"fdsup://directions/FAT Viewer?action=UPDATE&amp;creator=factset&amp;DYN_ARGS=TRUE&amp;DOC_NAME=FAT:FQL_AUDITING_CLIENT_TEMPLATE.FAT&amp;display_string=Audit&amp;VAR:KEY=CPSBCXABAD&amp;VAR:QUERY=KEZGX0VCSVREQV9PUEVSKExUTVMsNDA3MjQsLCxSUCxVU0QpQEZGX0VCSVREQV9PUEVSKExUTVNfU0VNSSw0M","DcyNCwsLFJQLFVTRCkp&amp;WINDOW=FIRST_POPUP&amp;HEIGHT=450&amp;WIDTH=450&amp;START_MAXIMIZED=FALSE&amp;VAR:CALENDAR=US&amp;VAR:SYMBOL=CRM&amp;VAR:INDEX=0"}</definedName>
    <definedName name="_288__FDSAUDITLINK___1" hidden="1">{"fdsup://directions/FAT Viewer?action=UPDATE&amp;creator=factset&amp;DYN_ARGS=TRUE&amp;DOC_NAME=FAT:FQL_AUDITING_CLIENT_TEMPLATE.FAT&amp;display_string=Audit&amp;VAR:KEY=CPSBCXABAD&amp;VAR:QUERY=KEZGX0VCSVREQV9PUEVSKExUTVMsNDA3MjQsLCxSUCxVU0QpQEZGX0VCSVREQV9PUEVSKExUTVNfU0VNSSw0M","DcyNCwsLFJQLFVTRCkp&amp;WINDOW=FIRST_POPUP&amp;HEIGHT=450&amp;WIDTH=450&amp;START_MAXIMIZED=FALSE&amp;VAR:CALENDAR=US&amp;VAR:SYMBOL=CRM&amp;VAR:INDEX=0"}</definedName>
    <definedName name="_2880__FDSAUDITLINK__" localSheetId="2">{"fdsup://Directions/FactSet Auditing Viewer?action=AUDIT_VALUE&amp;DB=129&amp;ID1=526741&amp;VALUEID=02001&amp;SDATE=201001&amp;PERIODTYPE=SEMI_STD&amp;window=popup_no_bar&amp;width=385&amp;height=120&amp;START_MAXIMIZED=FALSE&amp;creator=factset&amp;display_string=Audit"}</definedName>
    <definedName name="_2880__FDSAUDITLINK__" hidden="1">{"fdsup://directions/FAT Viewer?action=UPDATE&amp;creator=factset&amp;DYN_ARGS=TRUE&amp;DOC_NAME=FAT:FQL_AUDITING_CLIENT_TEMPLATE.FAT&amp;display_string=Audit&amp;VAR:KEY=MNSNKNMLGH&amp;VAR:QUERY=RkZfRU5UUlBSX1ZBTF9EQUlMWSg0MDA0NSk=&amp;WINDOW=FIRST_POPUP&amp;HEIGHT=450&amp;WIDTH=450&amp;START_MA","XIMIZED=FALSE&amp;VAR:CALENDAR=US&amp;VAR:SYMBOL=H&amp;VAR:INDEX=0"}</definedName>
    <definedName name="_2881__FDSAUDITLINK__" localSheetId="2">{"fdsup://Directions/FactSet Auditing Viewer?action=AUDIT_VALUE&amp;DB=129&amp;ID1=09173610&amp;VALUEID=02001&amp;SDATE=201002&amp;PERIODTYPE=QTR_STD&amp;window=popup_no_bar&amp;width=385&amp;height=120&amp;START_MAXIMIZED=FALSE&amp;creator=factset&amp;display_string=Audit"}</definedName>
    <definedName name="_2881__FDSAUDITLINK__" hidden="1">{"fdsup://directions/FAT Viewer?action=UPDATE&amp;creator=factset&amp;DYN_ARGS=TRUE&amp;DOC_NAME=FAT:FQL_AUDITING_CLIENT_TEMPLATE.FAT&amp;display_string=Audit&amp;VAR:KEY=EXKBEFEFUV&amp;VAR:QUERY=RkZfRU5UUlBSX1ZBTF9EQUlMWSg0MDA0NSk=&amp;WINDOW=FIRST_POPUP&amp;HEIGHT=450&amp;WIDTH=450&amp;START_MA","XIMIZED=FALSE&amp;VAR:CALENDAR=US&amp;VAR:SYMBOL=HOT&amp;VAR:INDEX=0"}</definedName>
    <definedName name="_2882__FDSAUDITLINK__" localSheetId="2">{"fdsup://Directions/FactSet Auditing Viewer?action=AUDIT_VALUE&amp;DB=129&amp;ID1=519527&amp;VALUEID=02001&amp;SDATE=201003&amp;PERIODTYPE=QTR_STD&amp;window=popup_no_bar&amp;width=385&amp;height=120&amp;START_MAXIMIZED=FALSE&amp;creator=factset&amp;display_string=Audit"}</definedName>
    <definedName name="_2882__FDSAUDITLINK__" hidden="1">{"fdsup://directions/FAT Viewer?action=UPDATE&amp;creator=factset&amp;DYN_ARGS=TRUE&amp;DOC_NAME=FAT:FQL_AUDITING_CLIENT_TEMPLATE.FAT&amp;display_string=Audit&amp;VAR:KEY=QDONMPGBWP&amp;VAR:QUERY=RkZfRU5UUlBSX1ZBTF9EQUlMWSg0MDA0NSk=&amp;WINDOW=FIRST_POPUP&amp;HEIGHT=450&amp;WIDTH=450&amp;START_MA","XIMIZED=FALSE&amp;VAR:CALENDAR=US&amp;VAR:SYMBOL=585284&amp;VAR:INDEX=0"}</definedName>
    <definedName name="_2883__FDSAUDITLINK__" localSheetId="2">{"fdsup://Directions/FactSet Auditing Viewer?action=AUDIT_VALUE&amp;DB=129&amp;ID1=427680&amp;VALUEID=02001&amp;SDATE=201003&amp;PERIODTYPE=QTR_STD&amp;window=popup_no_bar&amp;width=385&amp;height=120&amp;START_MAXIMIZED=FALSE&amp;creator=factset&amp;display_string=Audit"}</definedName>
    <definedName name="_2883__FDSAUDITLINK__" hidden="1">{"fdsup://directions/FAT Viewer?action=UPDATE&amp;creator=factset&amp;DYN_ARGS=TRUE&amp;DOC_NAME=FAT:FQL_AUDITING_CLIENT_TEMPLATE.FAT&amp;display_string=Audit&amp;VAR:KEY=WJEVUFKBKV&amp;VAR:QUERY=RkZfRU5UUlBSX1ZBTF9EQUlMWSg0MDA0NSk=&amp;WINDOW=FIRST_POPUP&amp;HEIGHT=450&amp;WIDTH=450&amp;START_MA","XIMIZED=FALSE&amp;VAR:CALENDAR=US&amp;VAR:SYMBOL=MAR&amp;VAR:INDEX=0"}</definedName>
    <definedName name="_2884__FDSAUDITLINK__" localSheetId="2">{"fdsup://Directions/FactSet Auditing Viewer?action=AUDIT_VALUE&amp;DB=129&amp;ID1=71915310&amp;VALUEID=02001&amp;SDATE=201003&amp;PERIODTYPE=QTR_STD&amp;window=popup_no_bar&amp;width=385&amp;height=120&amp;START_MAXIMIZED=FALSE&amp;creator=factset&amp;display_string=Audit"}</definedName>
    <definedName name="_2884__FDSAUDITLINK__" hidden="1">{"fdsup://directions/FAT Viewer?action=UPDATE&amp;creator=factset&amp;DYN_ARGS=TRUE&amp;DOC_NAME=FAT:FQL_AUDITING_CLIENT_TEMPLATE.FAT&amp;display_string=Audit&amp;VAR:KEY=CRMHYZQZGZ&amp;VAR:QUERY=RkZfRU5UUlBSX1ZBTF9EQUlMWSg0MDA0NSk=&amp;WINDOW=FIRST_POPUP&amp;HEIGHT=450&amp;WIDTH=450&amp;START_MA","XIMIZED=FALSE&amp;VAR:CALENDAR=US&amp;VAR:SYMBOL=CHH&amp;VAR:INDEX=0"}</definedName>
    <definedName name="_2885__FDSAUDITLINK__" localSheetId="2">{"fdsup://Directions/FactSet Auditing Viewer?action=AUDIT_VALUE&amp;DB=129&amp;ID1=45252110&amp;VALUEID=02001&amp;SDATE=201002&amp;PERIODTYPE=QTR_STD&amp;window=popup_no_bar&amp;width=385&amp;height=120&amp;START_MAXIMIZED=FALSE&amp;creator=factset&amp;display_string=Audit"}</definedName>
    <definedName name="_2885__FDSAUDITLINK__" hidden="1">{"fdsup://directions/FAT Viewer?action=UPDATE&amp;creator=factset&amp;DYN_ARGS=TRUE&amp;DOC_NAME=FAT:FQL_AUDITING_CLIENT_TEMPLATE.FAT&amp;display_string=Audit&amp;VAR:KEY=UHEPAXKXGR&amp;VAR:QUERY=RkZfRU5UUlBSX1ZBTF9EQUlMWSg0MDA0NSk=&amp;WINDOW=FIRST_POPUP&amp;HEIGHT=450&amp;WIDTH=450&amp;START_MA","XIMIZED=FALSE&amp;VAR:CALENDAR=US&amp;VAR:SYMBOL=WYN&amp;VAR:INDEX=0"}</definedName>
    <definedName name="_2886__FDSAUDITLINK__" localSheetId="2">{"fdsup://Directions/FactSet Auditing Viewer?action=AUDIT_VALUE&amp;DB=129&amp;ID1=83215410&amp;VALUEID=02001&amp;SDATE=201002&amp;PERIODTYPE=QTR_STD&amp;window=popup_no_bar&amp;width=385&amp;height=120&amp;START_MAXIMIZED=FALSE&amp;creator=factset&amp;display_string=Audit"}</definedName>
    <definedName name="_2886__FDSAUDITLINK__" hidden="1">{"fdsup://directions/FAT Viewer?action=UPDATE&amp;creator=factset&amp;DYN_ARGS=TRUE&amp;DOC_NAME=FAT:FQL_AUDITING_CLIENT_TEMPLATE.FAT&amp;display_string=Audit&amp;VAR:KEY=WZYHULWPSR&amp;VAR:QUERY=RkZfRU5UUlBSX1ZBTF9EQUlMWSg0MDA0NCk=&amp;WINDOW=FIRST_POPUP&amp;HEIGHT=450&amp;WIDTH=450&amp;START_MA","XIMIZED=FALSE&amp;VAR:CALENDAR=US&amp;VAR:SYMBOL=H&amp;VAR:INDEX=0"}</definedName>
    <definedName name="_2887__FDSAUDITLINK__" localSheetId="2">{"fdsup://Directions/FactSet Auditing Viewer?action=AUDIT_VALUE&amp;DB=129&amp;ID1=75605L10&amp;VALUEID=02001&amp;SDATE=201002&amp;PERIODTYPE=QTR_STD&amp;window=popup_no_bar&amp;width=385&amp;height=120&amp;START_MAXIMIZED=FALSE&amp;creator=factset&amp;display_string=Audit"}</definedName>
    <definedName name="_2887__FDSAUDITLINK__" hidden="1">{"fdsup://directions/FAT Viewer?action=UPDATE&amp;creator=factset&amp;DYN_ARGS=TRUE&amp;DOC_NAME=FAT:FQL_AUDITING_CLIENT_TEMPLATE.FAT&amp;display_string=Audit&amp;VAR:KEY=YHMNGVQDAX&amp;VAR:QUERY=RkZfRU5UUlBSX1ZBTF9EQUlMWSg0MDA0NCk=&amp;WINDOW=FIRST_POPUP&amp;HEIGHT=450&amp;WIDTH=450&amp;START_MA","XIMIZED=FALSE&amp;VAR:CALENDAR=US&amp;VAR:SYMBOL=HOT&amp;VAR:INDEX=0"}</definedName>
    <definedName name="_2888__FDSAUDITLINK__" localSheetId="2">{"fdsup://Directions/FactSet Auditing Viewer?action=AUDIT_VALUE&amp;DB=129&amp;ID1=705772&amp;VALUEID=02001&amp;SDATE=201002&amp;PERIODTYPE=QTR_STD&amp;window=popup_no_bar&amp;width=385&amp;height=120&amp;START_MAXIMIZED=FALSE&amp;creator=factset&amp;display_string=Audit"}</definedName>
    <definedName name="_2888__FDSAUDITLINK__" hidden="1">{"fdsup://directions/FAT Viewer?action=UPDATE&amp;creator=factset&amp;DYN_ARGS=TRUE&amp;DOC_NAME=FAT:FQL_AUDITING_CLIENT_TEMPLATE.FAT&amp;display_string=Audit&amp;VAR:KEY=ORUXQVUFST&amp;VAR:QUERY=RkZfRU5UUlBSX1ZBTF9EQUlMWSg0MDA0NCk=&amp;WINDOW=FIRST_POPUP&amp;HEIGHT=450&amp;WIDTH=450&amp;START_MA","XIMIZED=FALSE&amp;VAR:CALENDAR=US&amp;VAR:SYMBOL=585284&amp;VAR:INDEX=0"}</definedName>
    <definedName name="_2889__FDSAUDITLINK__" localSheetId="2">{"fdsup://Directions/FactSet Auditing Viewer?action=AUDIT_VALUE&amp;DB=129&amp;ID1=560891&amp;VALUEID=02001&amp;SDATE=201001&amp;PERIODTYPE=SEMI_STD&amp;window=popup_no_bar&amp;width=385&amp;height=120&amp;START_MAXIMIZED=FALSE&amp;creator=factset&amp;display_string=Audit"}</definedName>
    <definedName name="_2889__FDSAUDITLINK__" hidden="1">{"fdsup://directions/FAT Viewer?action=UPDATE&amp;creator=factset&amp;DYN_ARGS=TRUE&amp;DOC_NAME=FAT:FQL_AUDITING_CLIENT_TEMPLATE.FAT&amp;display_string=Audit&amp;VAR:KEY=MTOLQBURIR&amp;VAR:QUERY=RkZfRU5UUlBSX1ZBTF9EQUlMWSg0MDA0NCk=&amp;WINDOW=FIRST_POPUP&amp;HEIGHT=450&amp;WIDTH=450&amp;START_MA","XIMIZED=FALSE&amp;VAR:CALENDAR=US&amp;VAR:SYMBOL=MAR&amp;VAR:INDEX=0"}</definedName>
    <definedName name="_289__________________123Graph_FCHART_8" hidden="1">#REF!</definedName>
    <definedName name="_289_______________123Graph_FCHART_7" hidden="1">#REF!</definedName>
    <definedName name="_289____123Graph_FCHART_6" hidden="1">#REF!</definedName>
    <definedName name="_289___123Graph_FCHART_6" hidden="1">#REF!</definedName>
    <definedName name="_289___123Graph_FCHART_7" hidden="1">#REF!</definedName>
    <definedName name="_289__FDSAUDITLINK__" localSheetId="2" hidden="1">{"fdsup://Directions/FactSet Auditing Viewer?action=AUDIT_VALUE&amp;DB=129&amp;ID1=53932010&amp;VALUEID=01451&amp;SDATE=2008&amp;PERIODTYPE=ANN_STD&amp;SCFT=3&amp;window=popup_no_bar&amp;width=385&amp;height=120&amp;START_MAXIMIZED=FALSE&amp;creator=factset&amp;display_string=Audit"}</definedName>
    <definedName name="_289__FDSAUDITLINK__" hidden="1">{"fdsup://directions/FAT Viewer?action=UPDATE&amp;creator=factset&amp;DYN_ARGS=TRUE&amp;DOC_NAME=FAT:FQL_AUDITING_CLIENT_TEMPLATE.FAT&amp;display_string=Audit&amp;VAR:KEY=ALCLIZKZUH&amp;VAR:QUERY=KEZGX0dST1NTX0lOQyhMVE1TLDQwNzI0LCwsUlAsVVNEKUBGRl9HUk9TU19JTkMoTFRNU19TRU1JLDQwNzI0L","CwsUlAsVVNEKSk=&amp;WINDOW=FIRST_POPUP&amp;HEIGHT=450&amp;WIDTH=450&amp;START_MAXIMIZED=FALSE&amp;VAR:CALENDAR=US&amp;VAR:SYMBOL=CRM&amp;VAR:INDEX=0"}</definedName>
    <definedName name="_289__FDSAUDITLINK___1" localSheetId="2" hidden="1">{"fdsup://directions/FAT Viewer?action=UPDATE&amp;creator=factset&amp;DYN_ARGS=TRUE&amp;DOC_NAME=FAT:FQL_AUDITING_CLIENT_TEMPLATE.FAT&amp;display_string=Audit&amp;VAR:KEY=ALCLIZKZUH&amp;VAR:QUERY=KEZGX0dST1NTX0lOQyhMVE1TLDQwNzI0LCwsUlAsVVNEKUBGRl9HUk9TU19JTkMoTFRNU19TRU1JLDQwNzI0L","CwsUlAsVVNEKSk=&amp;WINDOW=FIRST_POPUP&amp;HEIGHT=450&amp;WIDTH=450&amp;START_MAXIMIZED=FALSE&amp;VAR:CALENDAR=US&amp;VAR:SYMBOL=CRM&amp;VAR:INDEX=0"}</definedName>
    <definedName name="_289__FDSAUDITLINK___1" hidden="1">{"fdsup://directions/FAT Viewer?action=UPDATE&amp;creator=factset&amp;DYN_ARGS=TRUE&amp;DOC_NAME=FAT:FQL_AUDITING_CLIENT_TEMPLATE.FAT&amp;display_string=Audit&amp;VAR:KEY=ALCLIZKZUH&amp;VAR:QUERY=KEZGX0dST1NTX0lOQyhMVE1TLDQwNzI0LCwsUlAsVVNEKUBGRl9HUk9TU19JTkMoTFRNU19TRU1JLDQwNzI0L","CwsUlAsVVNEKSk=&amp;WINDOW=FIRST_POPUP&amp;HEIGHT=450&amp;WIDTH=450&amp;START_MAXIMIZED=FALSE&amp;VAR:CALENDAR=US&amp;VAR:SYMBOL=CRM&amp;VAR:INDEX=0"}</definedName>
    <definedName name="_2890__FDSAUDITLINK__" localSheetId="2">{"fdsup://Directions/FactSet Auditing Viewer?action=AUDIT_VALUE&amp;DB=129&amp;ID1=46574110&amp;VALUEID=02001&amp;SDATE=201002&amp;PERIODTYPE=QTR_STD&amp;window=popup_no_bar&amp;width=385&amp;height=120&amp;START_MAXIMIZED=FALSE&amp;creator=factset&amp;display_string=Audit"}</definedName>
    <definedName name="_2890__FDSAUDITLINK__" hidden="1">{"fdsup://directions/FAT Viewer?action=UPDATE&amp;creator=factset&amp;DYN_ARGS=TRUE&amp;DOC_NAME=FAT:FQL_AUDITING_CLIENT_TEMPLATE.FAT&amp;display_string=Audit&amp;VAR:KEY=MJKLUTWJAH&amp;VAR:QUERY=RkZfRU5UUlBSX1ZBTF9EQUlMWSg0MDA0NCk=&amp;WINDOW=FIRST_POPUP&amp;HEIGHT=450&amp;WIDTH=450&amp;START_MA","XIMIZED=FALSE&amp;VAR:CALENDAR=US&amp;VAR:SYMBOL=CHH&amp;VAR:INDEX=0"}</definedName>
    <definedName name="_2891__FDSAUDITLINK__" localSheetId="2">{"fdsup://Directions/FactSet Auditing Viewer?action=AUDIT_VALUE&amp;DB=129&amp;ID1=25659T10&amp;VALUEID=02001&amp;SDATE=201003&amp;PERIODTYPE=QTR_STD&amp;window=popup_no_bar&amp;width=385&amp;height=120&amp;START_MAXIMIZED=FALSE&amp;creator=factset&amp;display_string=Audit"}</definedName>
    <definedName name="_2891__FDSAUDITLINK__" hidden="1">{"fdsup://directions/FAT Viewer?action=UPDATE&amp;creator=factset&amp;DYN_ARGS=TRUE&amp;DOC_NAME=FAT:FQL_AUDITING_CLIENT_TEMPLATE.FAT&amp;display_string=Audit&amp;VAR:KEY=EZGVEDANSN&amp;VAR:QUERY=RkZfRU5UUlBSX1ZBTF9EQUlMWSg0MDA0NCk=&amp;WINDOW=FIRST_POPUP&amp;HEIGHT=450&amp;WIDTH=450&amp;START_MA","XIMIZED=FALSE&amp;VAR:CALENDAR=US&amp;VAR:SYMBOL=WYN&amp;VAR:INDEX=0"}</definedName>
    <definedName name="_2892__FDSAUDITLINK__" localSheetId="2">{"fdsup://Directions/FactSet Auditing Viewer?action=AUDIT_VALUE&amp;DB=129&amp;ID1=67020Y10&amp;VALUEID=02001&amp;SDATE=201003&amp;PERIODTYPE=QTR_STD&amp;window=popup_no_bar&amp;width=385&amp;height=120&amp;START_MAXIMIZED=FALSE&amp;creator=factset&amp;display_string=Audit"}</definedName>
    <definedName name="_2892__FDSAUDITLINK__" hidden="1">{"fdsup://directions/FAT Viewer?action=UPDATE&amp;creator=factset&amp;DYN_ARGS=TRUE&amp;DOC_NAME=FAT:FQL_AUDITING_CLIENT_TEMPLATE.FAT&amp;display_string=Audit&amp;VAR:KEY=KFGPUTABGR&amp;VAR:QUERY=RkZfRU5UUlBSX1ZBTF9EQUlMWSg0MDA0Myk=&amp;WINDOW=FIRST_POPUP&amp;HEIGHT=450&amp;WIDTH=450&amp;START_MA","XIMIZED=FALSE&amp;VAR:CALENDAR=US&amp;VAR:SYMBOL=H&amp;VAR:INDEX=0"}</definedName>
    <definedName name="_2893__FDSAUDITLINK__" localSheetId="2">{"fdsup://directions/FAT Viewer?action=UPDATE&amp;creator=factset&amp;DYN_ARGS=TRUE&amp;DOC_NAME=FAT:FQL_AUDITING_CLIENT_TEMPLATE.FAT&amp;display_string=Audit&amp;VAR:KEY=JWTKREBEVC&amp;VAR:QUERY=KEZTTF9ORVRfSU5DKE5PVyxOT1csRlNBLCxVU0QpQEZGX05FVF9JTkMoTFRNUywwLCwsLFVTRCkp&amp;WINDOW=F","IRST_POPUP&amp;HEIGHT=450&amp;WIDTH=450&amp;START_MAXIMIZED=FALSE&amp;VAR:CALENDAR=US&amp;VAR:SYMBOL=BVSN&amp;VAR:INDEX=0"}</definedName>
    <definedName name="_2893__FDSAUDITLINK__" hidden="1">{"fdsup://directions/FAT Viewer?action=UPDATE&amp;creator=factset&amp;DYN_ARGS=TRUE&amp;DOC_NAME=FAT:FQL_AUDITING_CLIENT_TEMPLATE.FAT&amp;display_string=Audit&amp;VAR:KEY=SNODALIRCJ&amp;VAR:QUERY=RkZfRU5UUlBSX1ZBTF9EQUlMWSg0MDA0Myk=&amp;WINDOW=FIRST_POPUP&amp;HEIGHT=450&amp;WIDTH=450&amp;START_MA","XIMIZED=FALSE&amp;VAR:CALENDAR=US&amp;VAR:SYMBOL=HOT&amp;VAR:INDEX=0"}</definedName>
    <definedName name="_2894__FDSAUDITLINK__" localSheetId="2">{"fdsup://directions/FAT Viewer?action=UPDATE&amp;creator=factset&amp;DYN_ARGS=TRUE&amp;DOC_NAME=FAT:FQL_AUDITING_CLIENT_TEMPLATE.FAT&amp;display_string=Audit&amp;VAR:KEY=RUDCRCTEBS&amp;VAR:QUERY=KEZTTF9ORVRfSU5DKE5PVyxOT1csRlNBLCxVU0QpQEZGX05FVF9JTkMoTFRNUywwLCwsLFVTRCkp&amp;WINDOW=F","IRST_POPUP&amp;HEIGHT=450&amp;WIDTH=450&amp;START_MAXIMIZED=FALSE&amp;VAR:CALENDAR=US&amp;VAR:SYMBOL=VCSY&amp;VAR:INDEX=0"}</definedName>
    <definedName name="_2894__FDSAUDITLINK__" hidden="1">{"fdsup://directions/FAT Viewer?action=UPDATE&amp;creator=factset&amp;DYN_ARGS=TRUE&amp;DOC_NAME=FAT:FQL_AUDITING_CLIENT_TEMPLATE.FAT&amp;display_string=Audit&amp;VAR:KEY=WNKDWXYTOV&amp;VAR:QUERY=RkZfRU5UUlBSX1ZBTF9EQUlMWSg0MDA0Myk=&amp;WINDOW=FIRST_POPUP&amp;HEIGHT=450&amp;WIDTH=450&amp;START_MA","XIMIZED=FALSE&amp;VAR:CALENDAR=US&amp;VAR:SYMBOL=585284&amp;VAR:INDEX=0"}</definedName>
    <definedName name="_2895__FDSAUDITLINK__" localSheetId="2">{"fdsup://directions/FAT Viewer?action=UPDATE&amp;creator=factset&amp;DYN_ARGS=TRUE&amp;DOC_NAME=FAT:FQL_AUDITING_CLIENT_TEMPLATE.FAT&amp;display_string=Audit&amp;VAR:KEY=DEHWZYLYDM&amp;VAR:QUERY=KEZTTF9ORVRfSU5DKE5PVyxOT1csRlNBLCxVU0QpQEZGX05FVF9JTkMoTFRNUywwLCwsLFVTRCkp&amp;WINDOW=F","IRST_POPUP&amp;HEIGHT=450&amp;WIDTH=450&amp;START_MAXIMIZED=FALSE&amp;VAR:CALENDAR=US&amp;VAR:SYMBOL=B05DWM&amp;VAR:INDEX=0"}</definedName>
    <definedName name="_2895__FDSAUDITLINK__" hidden="1">{"fdsup://directions/FAT Viewer?action=UPDATE&amp;creator=factset&amp;DYN_ARGS=TRUE&amp;DOC_NAME=FAT:FQL_AUDITING_CLIENT_TEMPLATE.FAT&amp;display_string=Audit&amp;VAR:KEY=WJANGFOFSB&amp;VAR:QUERY=RkZfRU5UUlBSX1ZBTF9EQUlMWSg0MDA0Myk=&amp;WINDOW=FIRST_POPUP&amp;HEIGHT=450&amp;WIDTH=450&amp;START_MA","XIMIZED=FALSE&amp;VAR:CALENDAR=US&amp;VAR:SYMBOL=MAR&amp;VAR:INDEX=0"}</definedName>
    <definedName name="_2896__FDSAUDITLINK__" localSheetId="2">{"fdsup://directions/FAT Viewer?action=UPDATE&amp;creator=factset&amp;DYN_ARGS=TRUE&amp;DOC_NAME=FAT:FQL_AUDITING_CLIENT_TEMPLATE.FAT&amp;display_string=Audit&amp;VAR:KEY=PKBINAVMTM&amp;VAR:QUERY=KEZTTF9ORVRfSU5DKE5PVyxOT1csRlNBLCxVU0QpQEZGX05FVF9JTkMoTFRNUywwLCwsLFVTRCkp&amp;WINDOW=F","IRST_POPUP&amp;HEIGHT=450&amp;WIDTH=450&amp;START_MAXIMIZED=FALSE&amp;VAR:CALENDAR=US&amp;VAR:SYMBOL=B089JF&amp;VAR:INDEX=0"}</definedName>
    <definedName name="_2896__FDSAUDITLINK__" hidden="1">{"fdsup://directions/FAT Viewer?action=UPDATE&amp;creator=factset&amp;DYN_ARGS=TRUE&amp;DOC_NAME=FAT:FQL_AUDITING_CLIENT_TEMPLATE.FAT&amp;display_string=Audit&amp;VAR:KEY=OBYLOHEBGD&amp;VAR:QUERY=RkZfRU5UUlBSX1ZBTF9EQUlMWSg0MDA0Myk=&amp;WINDOW=FIRST_POPUP&amp;HEIGHT=450&amp;WIDTH=450&amp;START_MA","XIMIZED=FALSE&amp;VAR:CALENDAR=US&amp;VAR:SYMBOL=CHH&amp;VAR:INDEX=0"}</definedName>
    <definedName name="_2897__FDSAUDITLINK__" localSheetId="2">{"fdsup://directions/FAT Viewer?action=UPDATE&amp;creator=factset&amp;DYN_ARGS=TRUE&amp;DOC_NAME=FAT:FQL_AUDITING_CLIENT_TEMPLATE.FAT&amp;display_string=Audit&amp;VAR:KEY=TSLCNCPSTK&amp;VAR:QUERY=KEZTTF9ORVRfSU5DKE5PVyxOT1csRlNBLCxVU0QpQEZGX05FVF9JTkMoTFRNUywwLCwsLFVTRCkp&amp;WINDOW=F","IRST_POPUP&amp;HEIGHT=450&amp;WIDTH=450&amp;START_MAXIMIZED=FALSE&amp;VAR:CALENDAR=US&amp;VAR:SYMBOL=571617&amp;VAR:INDEX=0"}</definedName>
    <definedName name="_2897__FDSAUDITLINK__" hidden="1">{"fdsup://directions/FAT Viewer?action=UPDATE&amp;creator=factset&amp;DYN_ARGS=TRUE&amp;DOC_NAME=FAT:FQL_AUDITING_CLIENT_TEMPLATE.FAT&amp;display_string=Audit&amp;VAR:KEY=MLKZCJQTUD&amp;VAR:QUERY=RkZfRU5UUlBSX1ZBTF9EQUlMWSg0MDA0Myk=&amp;WINDOW=FIRST_POPUP&amp;HEIGHT=450&amp;WIDTH=450&amp;START_MA","XIMIZED=FALSE&amp;VAR:CALENDAR=US&amp;VAR:SYMBOL=WYN&amp;VAR:INDEX=0"}</definedName>
    <definedName name="_2898__FDSAUDITLINK__" localSheetId="2">{"fdsup://directions/FAT Viewer?action=UPDATE&amp;creator=factset&amp;DYN_ARGS=TRUE&amp;DOC_NAME=FAT:FQL_AUDITING_CLIENT_TEMPLATE.FAT&amp;display_string=Audit&amp;VAR:KEY=XSPYBCLWBY&amp;VAR:QUERY=KEZTTF9ORVRfSU5DKE5PVyxOT1csRlNBLCxVU0QpQEZGX05FVF9JTkMoTFRNUywwLCwsLFVTRCkp&amp;WINDOW=F","IRST_POPUP&amp;HEIGHT=450&amp;WIDTH=450&amp;START_MAXIMIZED=FALSE&amp;VAR:CALENDAR=US&amp;VAR:SYMBOL=B0L2K1&amp;VAR:INDEX=0"}</definedName>
    <definedName name="_2898__FDSAUDITLINK__" hidden="1">{"fdsup://directions/FAT Viewer?action=UPDATE&amp;creator=factset&amp;DYN_ARGS=TRUE&amp;DOC_NAME=FAT:FQL_AUDITING_CLIENT_TEMPLATE.FAT&amp;display_string=Audit&amp;VAR:KEY=IZGLURGRGT&amp;VAR:QUERY=RkZfRU5UUlBSX1ZBTF9EQUlMWSg0MDA0Mik=&amp;WINDOW=FIRST_POPUP&amp;HEIGHT=450&amp;WIDTH=450&amp;START_MA","XIMIZED=FALSE&amp;VAR:CALENDAR=US&amp;VAR:SYMBOL=H&amp;VAR:INDEX=0"}</definedName>
    <definedName name="_2899__FDSAUDITLINK__" localSheetId="2">{"fdsup://directions/FAT Viewer?action=UPDATE&amp;creator=factset&amp;DYN_ARGS=TRUE&amp;DOC_NAME=FAT:FQL_AUDITING_CLIENT_TEMPLATE.FAT&amp;display_string=Audit&amp;VAR:KEY=LWXUBYZMRC&amp;VAR:QUERY=KEZTTF9ORVRfSU5DKE5PVyxOT1csRlNBLCxVU0QpQEZGX05FVF9JTkMoTFRNUywwLCwsLFVTRCkp&amp;WINDOW=F","IRST_POPUP&amp;HEIGHT=450&amp;WIDTH=450&amp;START_MAXIMIZED=FALSE&amp;VAR:CALENDAR=US&amp;VAR:SYMBOL=ARTG&amp;VAR:INDEX=0"}</definedName>
    <definedName name="_2899__FDSAUDITLINK__" hidden="1">{"fdsup://directions/FAT Viewer?action=UPDATE&amp;creator=factset&amp;DYN_ARGS=TRUE&amp;DOC_NAME=FAT:FQL_AUDITING_CLIENT_TEMPLATE.FAT&amp;display_string=Audit&amp;VAR:KEY=IFQJAXMXQV&amp;VAR:QUERY=RkZfRU5UUlBSX1ZBTF9EQUlMWSg0MDA0Mik=&amp;WINDOW=FIRST_POPUP&amp;HEIGHT=450&amp;WIDTH=450&amp;START_MA","XIMIZED=FALSE&amp;VAR:CALENDAR=US&amp;VAR:SYMBOL=HOT&amp;VAR:INDEX=0"}</definedName>
    <definedName name="_28IQ_CURRENCY_GAIN_INS" hidden="1">"c238"</definedName>
    <definedName name="_28S" hidden="1">#REF!</definedName>
    <definedName name="_28wrn.²Ä1­Ó¤ë1_Ü20¤H." localSheetId="2" hidden="1">{#N/A,#N/A,FALSE,"²Ä1­Ó¤ë"}</definedName>
    <definedName name="_28wrn.²Ä1­Ó¤ë1_Ü20¤H." hidden="1">{#N/A,#N/A,FALSE,"²Ä1­Ó¤ë"}</definedName>
    <definedName name="_29_____________________123Graph_CCHART_1" hidden="1">#REF!</definedName>
    <definedName name="_29__________________123Graph_CCHART_1" hidden="1">#REF!</definedName>
    <definedName name="_29______123Graph_BCHART_8" hidden="1">#REF!</definedName>
    <definedName name="_29______123Graph_CCHART_1" hidden="1">#REF!</definedName>
    <definedName name="_29__123Graph_ACHART_20" hidden="1">#REF!</definedName>
    <definedName name="_29__123Graph_ACHART_4" hidden="1">#REF!</definedName>
    <definedName name="_29__123Graph_BCHART_13" hidden="1">#REF!</definedName>
    <definedName name="_29__123Graph_BCOMPOSITE_CRUDE" hidden="1">#REF!</definedName>
    <definedName name="_29__123Graph_BQRE_S_BY_CO." hidden="1">#REF!</definedName>
    <definedName name="_29__123Graph_CCHART_1" hidden="1">#REF!</definedName>
    <definedName name="_29__123Graph_CCHART_112" hidden="1">#REF!</definedName>
    <definedName name="_29__123Graph_CCHART_17" hidden="1">#REF!</definedName>
    <definedName name="_29__123Graph_CCHART_2A" hidden="1">#REF!</definedName>
    <definedName name="_29__123Graph_CChart_31L" hidden="1">#REF!</definedName>
    <definedName name="_29__123Graph_CCONTRACT_BY_B_U" hidden="1">#REF!</definedName>
    <definedName name="_29__123Graph_DQRE_S_BY_CO." hidden="1">#REF!</definedName>
    <definedName name="_29__123Graph_E_Chart_1A" hidden="1">#REF!</definedName>
    <definedName name="_29__123Graph_ECHART_6" hidden="1">#REF!</definedName>
    <definedName name="_29__123Graph_ESUPPLIES_BY_B_U" hidden="1">#REF!</definedName>
    <definedName name="_29__123Graph_FCHART_3" hidden="1">#REF!</definedName>
    <definedName name="_29__123Graph_FCONTRACT_BY_B_U" hidden="1">#REF!</definedName>
    <definedName name="_29__123Graph_FQRE_S_BY_CO." hidden="1">#REF!</definedName>
    <definedName name="_29__123Graph_FSUPPLIES_BY_B_U" hidden="1">#REF!</definedName>
    <definedName name="_29__123Graph_FWAGES_BY_B_U" hidden="1">#REF!</definedName>
    <definedName name="_29__123Graph_XCHART_2" hidden="1">#REF!</definedName>
    <definedName name="_29__123Graph_XCHART_6" hidden="1">#REF!</definedName>
    <definedName name="_29__123Graph_XCHART_8" hidden="1">#REF!</definedName>
    <definedName name="_29__FDSAUDITLINK__" localSheetId="2" hidden="1">{"fdsup://directions/FAT Viewer?action=UPDATE&amp;creator=factset&amp;DYN_ARGS=TRUE&amp;DOC_NAME=FAT:FQL_AUDITING_CLIENT_TEMPLATE.FAT&amp;display_string=Audit&amp;VAR:KEY=QHKDKVMVYR&amp;VAR:QUERY=RkZfRUJJVERBX0lCKCdRVFInLDM5OTk0KQ==&amp;WINDOW=FIRST_POPUP&amp;HEIGHT=450&amp;WIDTH=450&amp;START_MA","XIMIZED=FALSE&amp;VAR:CALENDAR=US&amp;VAR:SYMBOL=BLDR&amp;VAR:INDEX=0"}</definedName>
    <definedName name="_29__FDSAUDITLINK__" hidden="1">{"fdsup://Directions/FactSet Auditing Viewer?action=AUDIT_VALUE&amp;DB=129&amp;ID1=33904110&amp;VALUEID=07011&amp;SDATE=2010&amp;PERIODTYPE=ANN_STD&amp;SCFT=3&amp;window=popup_no_bar&amp;width=385&amp;height=120&amp;START_MAXIMIZED=FALSE&amp;creator=factset&amp;display_string=Audit"}</definedName>
    <definedName name="_29__FDSAUDITLINK___1" localSheetId="2" hidden="1">{"fdsup://Directions/FactSet Auditing Viewer?action=AUDIT_VALUE&amp;DB=129&amp;ID1=33904110&amp;VALUEID=07011&amp;SDATE=2010&amp;PERIODTYPE=ANN_STD&amp;SCFT=3&amp;window=popup_no_bar&amp;width=385&amp;height=120&amp;START_MAXIMIZED=FALSE&amp;creator=factset&amp;display_string=Audit"}</definedName>
    <definedName name="_29__FDSAUDITLINK___1" hidden="1">{"fdsup://Directions/FactSet Auditing Viewer?action=AUDIT_VALUE&amp;DB=129&amp;ID1=33904110&amp;VALUEID=07011&amp;SDATE=2010&amp;PERIODTYPE=ANN_STD&amp;SCFT=3&amp;window=popup_no_bar&amp;width=385&amp;height=120&amp;START_MAXIMIZED=FALSE&amp;creator=factset&amp;display_string=Audit"}</definedName>
    <definedName name="_29_0Swvu.Pag" hidden="1">#REF!</definedName>
    <definedName name="_29_123Graph_BCOMPAR3" hidden="1">#REF!</definedName>
    <definedName name="_290__________________123Graph_XCHART_1" hidden="1">#REF!</definedName>
    <definedName name="_290_______________123Graph_FCHART_8" hidden="1">#REF!</definedName>
    <definedName name="_290____123Graph_FCHART_7" hidden="1">#REF!</definedName>
    <definedName name="_290___123Graph_FCHART_7" hidden="1">#REF!</definedName>
    <definedName name="_290___123Graph_FCHART_8" hidden="1">#REF!</definedName>
    <definedName name="_290__123Graph_CCHART_2A" hidden="1">#REF!</definedName>
    <definedName name="_290__FDSAUDITLINK__" localSheetId="2" hidden="1">{"fdsup://Directions/FactSet Auditing Viewer?action=AUDIT_VALUE&amp;DB=129&amp;ID1=53932010&amp;VALUEID=01451&amp;SDATE=2009&amp;PERIODTYPE=ANN_STD&amp;SCFT=3&amp;window=popup_no_bar&amp;width=385&amp;height=120&amp;START_MAXIMIZED=FALSE&amp;creator=factset&amp;display_string=Audit"}</definedName>
    <definedName name="_290__FDSAUDITLINK__" hidden="1">{"fdsup://directions/FAT Viewer?action=UPDATE&amp;creator=factset&amp;DYN_ARGS=TRUE&amp;DOC_NAME=FAT:FQL_AUDITING_CLIENT_TEMPLATE.FAT&amp;display_string=Audit&amp;VAR:KEY=SPMDOTMNIP&amp;VAR:QUERY=KEZGX0lOVF9FWFBfTkVUKExUTVMsNDA3MjQsLCxSUCxVU0QpQEZGX0lOVF9FWFBfTkVUKExUTVNfU0VNSSw0M","DcyNCwsLFJQLFVTRCkp&amp;WINDOW=FIRST_POPUP&amp;HEIGHT=450&amp;WIDTH=450&amp;START_MAXIMIZED=FALSE&amp;VAR:CALENDAR=US&amp;VAR:SYMBOL=DOX&amp;VAR:INDEX=0"}</definedName>
    <definedName name="_290__FDSAUDITLINK___1" localSheetId="2" hidden="1">{"fdsup://directions/FAT Viewer?action=UPDATE&amp;creator=factset&amp;DYN_ARGS=TRUE&amp;DOC_NAME=FAT:FQL_AUDITING_CLIENT_TEMPLATE.FAT&amp;display_string=Audit&amp;VAR:KEY=SPMDOTMNIP&amp;VAR:QUERY=KEZGX0lOVF9FWFBfTkVUKExUTVMsNDA3MjQsLCxSUCxVU0QpQEZGX0lOVF9FWFBfTkVUKExUTVNfU0VNSSw0M","DcyNCwsLFJQLFVTRCkp&amp;WINDOW=FIRST_POPUP&amp;HEIGHT=450&amp;WIDTH=450&amp;START_MAXIMIZED=FALSE&amp;VAR:CALENDAR=US&amp;VAR:SYMBOL=DOX&amp;VAR:INDEX=0"}</definedName>
    <definedName name="_290__FDSAUDITLINK___1" hidden="1">{"fdsup://directions/FAT Viewer?action=UPDATE&amp;creator=factset&amp;DYN_ARGS=TRUE&amp;DOC_NAME=FAT:FQL_AUDITING_CLIENT_TEMPLATE.FAT&amp;display_string=Audit&amp;VAR:KEY=SPMDOTMNIP&amp;VAR:QUERY=KEZGX0lOVF9FWFBfTkVUKExUTVMsNDA3MjQsLCxSUCxVU0QpQEZGX0lOVF9FWFBfTkVUKExUTVNfU0VNSSw0M","DcyNCwsLFJQLFVTRCkp&amp;WINDOW=FIRST_POPUP&amp;HEIGHT=450&amp;WIDTH=450&amp;START_MAXIMIZED=FALSE&amp;VAR:CALENDAR=US&amp;VAR:SYMBOL=DOX&amp;VAR:INDEX=0"}</definedName>
    <definedName name="_2900__FDSAUDITLINK__" localSheetId="2">{"fdsup://directions/FAT Viewer?action=UPDATE&amp;creator=factset&amp;DYN_ARGS=TRUE&amp;DOC_NAME=FAT:FQL_AUDITING_CLIENT_TEMPLATE.FAT&amp;display_string=Audit&amp;VAR:KEY=LQBMLQDQT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LSW&amp;VAR:INDEX=0"}</definedName>
    <definedName name="_2900__FDSAUDITLINK__" hidden="1">{"fdsup://directions/FAT Viewer?action=UPDATE&amp;creator=factset&amp;DYN_ARGS=TRUE&amp;DOC_NAME=FAT:FQL_AUDITING_CLIENT_TEMPLATE.FAT&amp;display_string=Audit&amp;VAR:KEY=STCFGNCVUR&amp;VAR:QUERY=RkZfRU5UUlBSX1ZBTF9EQUlMWSg0MDA0Mik=&amp;WINDOW=FIRST_POPUP&amp;HEIGHT=450&amp;WIDTH=450&amp;START_MA","XIMIZED=FALSE&amp;VAR:CALENDAR=US&amp;VAR:SYMBOL=585284&amp;VAR:INDEX=0"}</definedName>
    <definedName name="_2901__FDSAUDITLINK__" localSheetId="2">{"fdsup://directions/FAT Viewer?action=UPDATE&amp;creator=factset&amp;DYN_ARGS=TRUE&amp;DOC_NAME=FAT:FQL_AUDITING_CLIENT_TEMPLATE.FAT&amp;display_string=Audit&amp;VAR:KEY=RIPYDORURG&amp;VAR:QUERY=KEZTTF9ORVRfSU5DKE5PVyxOT1csRlNBLCxVU0QpQEZGX05FVF9JTkMoTFRNUywwLCwsLFVTRCkp&amp;WINDOW=F","IRST_POPUP&amp;HEIGHT=450&amp;WIDTH=450&amp;START_MAXIMIZED=FALSE&amp;VAR:CALENDAR=US&amp;VAR:SYMBOL=069051&amp;VAR:INDEX=0"}</definedName>
    <definedName name="_2901__FDSAUDITLINK__" hidden="1">{"fdsup://directions/FAT Viewer?action=UPDATE&amp;creator=factset&amp;DYN_ARGS=TRUE&amp;DOC_NAME=FAT:FQL_AUDITING_CLIENT_TEMPLATE.FAT&amp;display_string=Audit&amp;VAR:KEY=EXMTMNEBYD&amp;VAR:QUERY=RkZfRU5UUlBSX1ZBTF9EQUlMWSg0MDA0Mik=&amp;WINDOW=FIRST_POPUP&amp;HEIGHT=450&amp;WIDTH=450&amp;START_MA","XIMIZED=FALSE&amp;VAR:CALENDAR=US&amp;VAR:SYMBOL=MAR&amp;VAR:INDEX=0"}</definedName>
    <definedName name="_2902__FDSAUDITLINK__" localSheetId="2">{"fdsup://directions/FAT Viewer?action=UPDATE&amp;creator=factset&amp;DYN_ARGS=TRUE&amp;DOC_NAME=FAT:FQL_AUDITING_CLIENT_TEMPLATE.FAT&amp;display_string=Audit&amp;VAR:KEY=DQFKPCLIVY&amp;VAR:QUERY=KEZTTF9ORVRfSU5DKE5PVyxOT1csRlNBLCxVU0QpQEZGX05FVF9JTkMoTFRNUywwLCwsLFVTRCkp&amp;WINDOW=F","IRST_POPUP&amp;HEIGHT=450&amp;WIDTH=450&amp;START_MAXIMIZED=FALSE&amp;VAR:CALENDAR=US&amp;VAR:SYMBOL=226082&amp;VAR:INDEX=0"}</definedName>
    <definedName name="_2902__FDSAUDITLINK__" hidden="1">{"fdsup://directions/FAT Viewer?action=UPDATE&amp;creator=factset&amp;DYN_ARGS=TRUE&amp;DOC_NAME=FAT:FQL_AUDITING_CLIENT_TEMPLATE.FAT&amp;display_string=Audit&amp;VAR:KEY=IFWLETCRWR&amp;VAR:QUERY=RkZfRU5UUlBSX1ZBTF9EQUlMWSg0MDA0Mik=&amp;WINDOW=FIRST_POPUP&amp;HEIGHT=450&amp;WIDTH=450&amp;START_MA","XIMIZED=FALSE&amp;VAR:CALENDAR=US&amp;VAR:SYMBOL=CHH&amp;VAR:INDEX=0"}</definedName>
    <definedName name="_2903__FDSAUDITLINK__" localSheetId="2">{"fdsup://directions/FAT Viewer?action=UPDATE&amp;creator=factset&amp;DYN_ARGS=TRUE&amp;DOC_NAME=FAT:FQL_AUDITING_CLIENT_TEMPLATE.FAT&amp;display_string=Audit&amp;VAR:KEY=JCLWPOZID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AT&amp;VAR:INDEX=0"}</definedName>
    <definedName name="_2903__FDSAUDITLINK__" hidden="1">{"fdsup://directions/FAT Viewer?action=UPDATE&amp;creator=factset&amp;DYN_ARGS=TRUE&amp;DOC_NAME=FAT:FQL_AUDITING_CLIENT_TEMPLATE.FAT&amp;display_string=Audit&amp;VAR:KEY=ERYXYDENCV&amp;VAR:QUERY=RkZfRU5UUlBSX1ZBTF9EQUlMWSg0MDA0Mik=&amp;WINDOW=FIRST_POPUP&amp;HEIGHT=450&amp;WIDTH=450&amp;START_MA","XIMIZED=FALSE&amp;VAR:CALENDAR=US&amp;VAR:SYMBOL=WYN&amp;VAR:INDEX=0"}</definedName>
    <definedName name="_2904__FDSAUDITLINK__" localSheetId="2">{"fdsup://directions/FAT Viewer?action=UPDATE&amp;creator=factset&amp;DYN_ARGS=TRUE&amp;DOC_NAME=FAT:FQL_AUDITING_CLIENT_TEMPLATE.FAT&amp;display_string=Audit&amp;VAR:KEY=TQRKDOVA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WSY&amp;VAR:INDEX=0"}</definedName>
    <definedName name="_2904__FDSAUDITLINK__" hidden="1">{"fdsup://directions/FAT Viewer?action=UPDATE&amp;creator=factset&amp;DYN_ARGS=TRUE&amp;DOC_NAME=FAT:FQL_AUDITING_CLIENT_TEMPLATE.FAT&amp;display_string=Audit&amp;VAR:KEY=ADAPAFYTMJ&amp;VAR:QUERY=RkZfRU5UUlBSX1ZBTF9EQUlMWSg0MDAzOSk=&amp;WINDOW=FIRST_POPUP&amp;HEIGHT=450&amp;WIDTH=450&amp;START_MA","XIMIZED=FALSE&amp;VAR:CALENDAR=US&amp;VAR:SYMBOL=H&amp;VAR:INDEX=0"}</definedName>
    <definedName name="_2905__FDSAUDITLINK__" localSheetId="2">{"fdsup://directions/FAT Viewer?action=UPDATE&amp;creator=factset&amp;DYN_ARGS=TRUE&amp;DOC_NAME=FAT:FQL_AUDITING_CLIENT_TEMPLATE.FAT&amp;display_string=Audit&amp;VAR:KEY=ZGVOJYHKX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15706&amp;VAR:INDEX=0"}</definedName>
    <definedName name="_2905__FDSAUDITLINK__" hidden="1">{"fdsup://directions/FAT Viewer?action=UPDATE&amp;creator=factset&amp;DYN_ARGS=TRUE&amp;DOC_NAME=FAT:FQL_AUDITING_CLIENT_TEMPLATE.FAT&amp;display_string=Audit&amp;VAR:KEY=EFOVGLQPGX&amp;VAR:QUERY=RkZfRU5UUlBSX1ZBTF9EQUlMWSg0MDAzOSk=&amp;WINDOW=FIRST_POPUP&amp;HEIGHT=450&amp;WIDTH=450&amp;START_MA","XIMIZED=FALSE&amp;VAR:CALENDAR=US&amp;VAR:SYMBOL=HOT&amp;VAR:INDEX=0"}</definedName>
    <definedName name="_2906__FDSAUDITLINK__" localSheetId="2">{"fdsup://directions/FAT Viewer?action=UPDATE&amp;creator=factset&amp;DYN_ARGS=TRUE&amp;DOC_NAME=FAT:FQL_AUDITING_CLIENT_TEMPLATE.FAT&amp;display_string=Audit&amp;VAR:KEY=VYNGPMZAD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CSY&amp;VAR:INDEX=0"}</definedName>
    <definedName name="_2906__FDSAUDITLINK__" hidden="1">{"fdsup://directions/FAT Viewer?action=UPDATE&amp;creator=factset&amp;DYN_ARGS=TRUE&amp;DOC_NAME=FAT:FQL_AUDITING_CLIENT_TEMPLATE.FAT&amp;display_string=Audit&amp;VAR:KEY=APOPAJKJEV&amp;VAR:QUERY=RkZfRU5UUlBSX1ZBTF9EQUlMWSg0MDAzOSk=&amp;WINDOW=FIRST_POPUP&amp;HEIGHT=450&amp;WIDTH=450&amp;START_MA","XIMIZED=FALSE&amp;VAR:CALENDAR=US&amp;VAR:SYMBOL=585284&amp;VAR:INDEX=0"}</definedName>
    <definedName name="_2907__FDSAUDITLINK__" localSheetId="2">{"fdsup://directions/FAT Viewer?action=UPDATE&amp;creator=factset&amp;DYN_ARGS=TRUE&amp;DOC_NAME=FAT:FQL_AUDITING_CLIENT_TEMPLATE.FAT&amp;display_string=Audit&amp;VAR:KEY=TERCBSZE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VSN&amp;VAR:INDEX=0"}</definedName>
    <definedName name="_2907__FDSAUDITLINK__" hidden="1">{"fdsup://directions/FAT Viewer?action=UPDATE&amp;creator=factset&amp;DYN_ARGS=TRUE&amp;DOC_NAME=FAT:FQL_AUDITING_CLIENT_TEMPLATE.FAT&amp;display_string=Audit&amp;VAR:KEY=IVYVSHEPIF&amp;VAR:QUERY=RkZfRU5UUlBSX1ZBTF9EQUlMWSg0MDAzOSk=&amp;WINDOW=FIRST_POPUP&amp;HEIGHT=450&amp;WIDTH=450&amp;START_MA","XIMIZED=FALSE&amp;VAR:CALENDAR=US&amp;VAR:SYMBOL=MAR&amp;VAR:INDEX=0"}</definedName>
    <definedName name="_2908__FDSAUDITLINK__" localSheetId="2">{"fdsup://directions/FAT Viewer?action=UPDATE&amp;creator=factset&amp;DYN_ARGS=TRUE&amp;DOC_NAME=FAT:FQL_AUDITING_CLIENT_TEMPLATE.FAT&amp;display_string=Audit&amp;VAR:KEY=LWFCLWDG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MRC&amp;VAR:INDEX=0"}</definedName>
    <definedName name="_2908__FDSAUDITLINK__" hidden="1">{"fdsup://directions/FAT Viewer?action=UPDATE&amp;creator=factset&amp;DYN_ARGS=TRUE&amp;DOC_NAME=FAT:FQL_AUDITING_CLIENT_TEMPLATE.FAT&amp;display_string=Audit&amp;VAR:KEY=MJGPCXALCP&amp;VAR:QUERY=RkZfRU5UUlBSX1ZBTF9EQUlMWSg0MDAzOSk=&amp;WINDOW=FIRST_POPUP&amp;HEIGHT=450&amp;WIDTH=450&amp;START_MA","XIMIZED=FALSE&amp;VAR:CALENDAR=US&amp;VAR:SYMBOL=CHH&amp;VAR:INDEX=0"}</definedName>
    <definedName name="_2909__FDSAUDITLINK__" localSheetId="2">{"fdsup://directions/FAT Viewer?action=UPDATE&amp;creator=factset&amp;DYN_ARGS=TRUE&amp;DOC_NAME=FAT:FQL_AUDITING_CLIENT_TEMPLATE.FAT&amp;display_string=Audit&amp;VAR:KEY=PAPKFCJQJ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L2K1&amp;VAR:INDEX=0"}</definedName>
    <definedName name="_2909__FDSAUDITLINK__" hidden="1">{"fdsup://directions/FAT Viewer?action=UPDATE&amp;creator=factset&amp;DYN_ARGS=TRUE&amp;DOC_NAME=FAT:FQL_AUDITING_CLIENT_TEMPLATE.FAT&amp;display_string=Audit&amp;VAR:KEY=QJKPENIRSZ&amp;VAR:QUERY=RkZfRU5UUlBSX1ZBTF9EQUlMWSg0MDAzOSk=&amp;WINDOW=FIRST_POPUP&amp;HEIGHT=450&amp;WIDTH=450&amp;START_MA","XIMIZED=FALSE&amp;VAR:CALENDAR=US&amp;VAR:SYMBOL=WYN&amp;VAR:INDEX=0"}</definedName>
    <definedName name="_291__________________123Graph_XCHART_10" hidden="1">#REF!</definedName>
    <definedName name="_291_______________123Graph_XCHART_1" hidden="1">#REF!</definedName>
    <definedName name="_291____123Graph_FCHART_8" hidden="1">#REF!</definedName>
    <definedName name="_291___123Graph_FCHART_8" hidden="1">#REF!</definedName>
    <definedName name="_291___123Graph_XCHART_1" hidden="1">#REF!</definedName>
    <definedName name="_291__FDSAUDITLINK__" localSheetId="2" hidden="1">{"fdsup://Directions/FactSet Auditing Viewer?action=AUDIT_VALUE&amp;DB=129&amp;ID1=53932010&amp;VALUEID=01451&amp;SDATE=2010&amp;PERIODTYPE=ANN_STD&amp;SCFT=3&amp;window=popup_no_bar&amp;width=385&amp;height=120&amp;START_MAXIMIZED=FALSE&amp;creator=factset&amp;display_string=Audit"}</definedName>
    <definedName name="_291__FDSAUDITLINK__" hidden="1">{"fdsup://directions/FAT Viewer?action=UPDATE&amp;creator=factset&amp;DYN_ARGS=TRUE&amp;DOC_NAME=FAT:FQL_AUDITING_CLIENT_TEMPLATE.FAT&amp;display_string=Audit&amp;VAR:KEY=ONODUFKTEV&amp;VAR:QUERY=KEZGX0VQU19ESUwoTFRNUyw0MDcyNCwsLFJQLFVTRClARkZfRVBTX0RJTChMVE1TX1NFTUksNDA3MjQsLCxSU","CxVU0QpKQ==&amp;WINDOW=FIRST_POPUP&amp;HEIGHT=450&amp;WIDTH=450&amp;START_MAXIMIZED=FALSE&amp;VAR:CALENDAR=US&amp;VAR:SYMBOL=DOX&amp;VAR:INDEX=0"}</definedName>
    <definedName name="_291__FDSAUDITLINK___1" localSheetId="2" hidden="1">{"fdsup://directions/FAT Viewer?action=UPDATE&amp;creator=factset&amp;DYN_ARGS=TRUE&amp;DOC_NAME=FAT:FQL_AUDITING_CLIENT_TEMPLATE.FAT&amp;display_string=Audit&amp;VAR:KEY=ONODUFKTEV&amp;VAR:QUERY=KEZGX0VQU19ESUwoTFRNUyw0MDcyNCwsLFJQLFVTRClARkZfRVBTX0RJTChMVE1TX1NFTUksNDA3MjQsLCxSU","CxVU0QpKQ==&amp;WINDOW=FIRST_POPUP&amp;HEIGHT=450&amp;WIDTH=450&amp;START_MAXIMIZED=FALSE&amp;VAR:CALENDAR=US&amp;VAR:SYMBOL=DOX&amp;VAR:INDEX=0"}</definedName>
    <definedName name="_291__FDSAUDITLINK___1" hidden="1">{"fdsup://directions/FAT Viewer?action=UPDATE&amp;creator=factset&amp;DYN_ARGS=TRUE&amp;DOC_NAME=FAT:FQL_AUDITING_CLIENT_TEMPLATE.FAT&amp;display_string=Audit&amp;VAR:KEY=ONODUFKTEV&amp;VAR:QUERY=KEZGX0VQU19ESUwoTFRNUyw0MDcyNCwsLFJQLFVTRClARkZfRVBTX0RJTChMVE1TX1NFTUksNDA3MjQsLCxSU","CxVU0QpKQ==&amp;WINDOW=FIRST_POPUP&amp;HEIGHT=450&amp;WIDTH=450&amp;START_MAXIMIZED=FALSE&amp;VAR:CALENDAR=US&amp;VAR:SYMBOL=DOX&amp;VAR:INDEX=0"}</definedName>
    <definedName name="_2910__FDSAUDITLINK__" localSheetId="2">{"fdsup://directions/FAT Viewer?action=UPDATE&amp;creator=factset&amp;DYN_ARGS=TRUE&amp;DOC_NAME=FAT:FQL_AUDITING_CLIENT_TEMPLATE.FAT&amp;display_string=Audit&amp;VAR:KEY=RGNCHWFK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TG&amp;VAR:INDEX=0"}</definedName>
    <definedName name="_2910__FDSAUDITLINK__" hidden="1">{"fdsup://directions/FAT Viewer?action=UPDATE&amp;creator=factset&amp;DYN_ARGS=TRUE&amp;DOC_NAME=FAT:FQL_AUDITING_CLIENT_TEMPLATE.FAT&amp;display_string=Audit&amp;VAR:KEY=YFADWXEPKD&amp;VAR:QUERY=RkZfRU5UUlBSX1ZBTF9EQUlMWSg0MDAzOCk=&amp;WINDOW=FIRST_POPUP&amp;HEIGHT=450&amp;WIDTH=450&amp;START_MA","XIMIZED=FALSE&amp;VAR:CALENDAR=US&amp;VAR:SYMBOL=H&amp;VAR:INDEX=0"}</definedName>
    <definedName name="_2911__FDSAUDITLINK__" localSheetId="2">{"fdsup://directions/FAT Viewer?action=UPDATE&amp;creator=factset&amp;DYN_ARGS=TRUE&amp;DOC_NAME=FAT:FQL_AUDITING_CLIENT_TEMPLATE.FAT&amp;display_string=Audit&amp;VAR:KEY=VQFAFIRI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079W5&amp;VAR:INDEX=0"}</definedName>
    <definedName name="_2911__FDSAUDITLINK__" hidden="1">{"fdsup://directions/FAT Viewer?action=UPDATE&amp;creator=factset&amp;DYN_ARGS=TRUE&amp;DOC_NAME=FAT:FQL_AUDITING_CLIENT_TEMPLATE.FAT&amp;display_string=Audit&amp;VAR:KEY=WFSPSZAFIL&amp;VAR:QUERY=RkZfRU5UUlBSX1ZBTF9EQUlMWSg0MDAzOCk=&amp;WINDOW=FIRST_POPUP&amp;HEIGHT=450&amp;WIDTH=450&amp;START_MA","XIMIZED=FALSE&amp;VAR:CALENDAR=US&amp;VAR:SYMBOL=HOT&amp;VAR:INDEX=0"}</definedName>
    <definedName name="_2912__FDSAUDITLINK__" localSheetId="2">{"fdsup://directions/FAT Viewer?action=UPDATE&amp;creator=factset&amp;DYN_ARGS=TRUE&amp;DOC_NAME=FAT:FQL_AUDITING_CLIENT_TEMPLATE.FAT&amp;display_string=Audit&amp;VAR:KEY=ZEJQPALWP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226082&amp;VAR:INDEX=0"}</definedName>
    <definedName name="_2912__FDSAUDITLINK__" hidden="1">{"fdsup://directions/FAT Viewer?action=UPDATE&amp;creator=factset&amp;DYN_ARGS=TRUE&amp;DOC_NAME=FAT:FQL_AUDITING_CLIENT_TEMPLATE.FAT&amp;display_string=Audit&amp;VAR:KEY=IJIHALKTUT&amp;VAR:QUERY=RkZfRU5UUlBSX1ZBTF9EQUlMWSg0MDAzOCk=&amp;WINDOW=FIRST_POPUP&amp;HEIGHT=450&amp;WIDTH=450&amp;START_MA","XIMIZED=FALSE&amp;VAR:CALENDAR=US&amp;VAR:SYMBOL=585284&amp;VAR:INDEX=0"}</definedName>
    <definedName name="_2913__FDSAUDITLINK__" localSheetId="2">{"fdsup://directions/FAT Viewer?action=UPDATE&amp;creator=factset&amp;DYN_ARGS=TRUE&amp;DOC_NAME=FAT:FQL_AUDITING_CLIENT_TEMPLATE.FAT&amp;display_string=Audit&amp;VAR:KEY=FCJQVUBWDA&amp;VAR:QUERY=KEZTTF9ORVRfSU5DKE5PVyxOT1csRlNBLCxVU0QpQEZGX05FVF9JTkMoTFRNUywwLCwsLFVTRCkp&amp;WINDOW=F","IRST_POPUP&amp;HEIGHT=450&amp;WIDTH=450&amp;START_MAXIMIZED=FALSE&amp;VAR:CALENDAR=US&amp;VAR:SYMBOL=BLSW&amp;VAR:INDEX=0"}</definedName>
    <definedName name="_2913__FDSAUDITLINK__" hidden="1">{"fdsup://directions/FAT Viewer?action=UPDATE&amp;creator=factset&amp;DYN_ARGS=TRUE&amp;DOC_NAME=FAT:FQL_AUDITING_CLIENT_TEMPLATE.FAT&amp;display_string=Audit&amp;VAR:KEY=MVWHYJOZGP&amp;VAR:QUERY=RkZfRU5UUlBSX1ZBTF9EQUlMWSg0MDAzOCk=&amp;WINDOW=FIRST_POPUP&amp;HEIGHT=450&amp;WIDTH=450&amp;START_MA","XIMIZED=FALSE&amp;VAR:CALENDAR=US&amp;VAR:SYMBOL=MAR&amp;VAR:INDEX=0"}</definedName>
    <definedName name="_2914__FDSAUDITLINK__" localSheetId="2">{"fdsup://Directions/FactSet Auditing Viewer?action=AUDIT_VALUE&amp;DB=129&amp;ID1=B15706&amp;VALUEID=02001&amp;SDATE=200902&amp;PERIODTYPE=SEMI_STD&amp;window=popup_no_bar&amp;width=385&amp;height=120&amp;START_MAXIMIZED=FALSE&amp;creator=factset&amp;display_string=Audit"}</definedName>
    <definedName name="_2914__FDSAUDITLINK__" hidden="1">{"fdsup://directions/FAT Viewer?action=UPDATE&amp;creator=factset&amp;DYN_ARGS=TRUE&amp;DOC_NAME=FAT:FQL_AUDITING_CLIENT_TEMPLATE.FAT&amp;display_string=Audit&amp;VAR:KEY=WFELIRWHEX&amp;VAR:QUERY=RkZfRU5UUlBSX1ZBTF9EQUlMWSg0MDAzOCk=&amp;WINDOW=FIRST_POPUP&amp;HEIGHT=450&amp;WIDTH=450&amp;START_MA","XIMIZED=FALSE&amp;VAR:CALENDAR=US&amp;VAR:SYMBOL=CHH&amp;VAR:INDEX=0"}</definedName>
    <definedName name="_2915__FDSAUDITLINK__" localSheetId="2">{"fdsup://Directions/FactSet Auditing Viewer?action=AUDIT_VALUE&amp;DB=129&amp;ID1=05266610&amp;VALUEID=02001&amp;SDATE=201004&amp;PERIODTYPE=QTR_STD&amp;window=popup_no_bar&amp;width=385&amp;height=120&amp;START_MAXIMIZED=FALSE&amp;creator=factset&amp;display_string=Audit"}</definedName>
    <definedName name="_2915__FDSAUDITLINK__" hidden="1">{"fdsup://directions/FAT Viewer?action=UPDATE&amp;creator=factset&amp;DYN_ARGS=TRUE&amp;DOC_NAME=FAT:FQL_AUDITING_CLIENT_TEMPLATE.FAT&amp;display_string=Audit&amp;VAR:KEY=KZSJKPMXAN&amp;VAR:QUERY=RkZfRU5UUlBSX1ZBTF9EQUlMWSg0MDAzOCk=&amp;WINDOW=FIRST_POPUP&amp;HEIGHT=450&amp;WIDTH=450&amp;START_MA","XIMIZED=FALSE&amp;VAR:CALENDAR=US&amp;VAR:SYMBOL=WYN&amp;VAR:INDEX=0"}</definedName>
    <definedName name="_2916__FDSAUDITLINK__" localSheetId="2">{"fdsup://Directions/FactSet Auditing Viewer?action=AUDIT_VALUE&amp;DB=129&amp;ID1=92532R20&amp;VALUEID=02001&amp;SDATE=201002&amp;PERIODTYPE=QTR_STD&amp;window=popup_no_bar&amp;width=385&amp;height=120&amp;START_MAXIMIZED=FALSE&amp;creator=factset&amp;display_string=Audit"}</definedName>
    <definedName name="_2916__FDSAUDITLINK__" hidden="1">{"fdsup://directions/FAT Viewer?action=UPDATE&amp;creator=factset&amp;DYN_ARGS=TRUE&amp;DOC_NAME=FAT:FQL_AUDITING_CLIENT_TEMPLATE.FAT&amp;display_string=Audit&amp;VAR:KEY=EFADCJCLCR&amp;VAR:QUERY=RkZfRU5UUlBSX1ZBTF9EQUlMWSg0MDAzNyk=&amp;WINDOW=FIRST_POPUP&amp;HEIGHT=450&amp;WIDTH=450&amp;START_MA","XIMIZED=FALSE&amp;VAR:CALENDAR=US&amp;VAR:SYMBOL=H&amp;VAR:INDEX=0"}</definedName>
    <definedName name="_2917__FDSAUDITLINK__" localSheetId="2">{"fdsup://Directions/FactSet Auditing Viewer?action=AUDIT_VALUE&amp;DB=129&amp;ID1=25381B10&amp;VALUEID=02001&amp;SDATE=201003&amp;PERIODTYPE=QTR_STD&amp;window=popup_no_bar&amp;width=385&amp;height=120&amp;START_MAXIMIZED=FALSE&amp;creator=factset&amp;display_string=Audit"}</definedName>
    <definedName name="_2917__FDSAUDITLINK__" hidden="1">{"fdsup://directions/FAT Viewer?action=UPDATE&amp;creator=factset&amp;DYN_ARGS=TRUE&amp;DOC_NAME=FAT:FQL_AUDITING_CLIENT_TEMPLATE.FAT&amp;display_string=Audit&amp;VAR:KEY=GVEZYLKVIP&amp;VAR:QUERY=RkZfRU5UUlBSX1ZBTF9EQUlMWSg0MDAzNyk=&amp;WINDOW=FIRST_POPUP&amp;HEIGHT=450&amp;WIDTH=450&amp;START_MA","XIMIZED=FALSE&amp;VAR:CALENDAR=US&amp;VAR:SYMBOL=HOT&amp;VAR:INDEX=0"}</definedName>
    <definedName name="_2918__FDSAUDITLINK__" localSheetId="2">{"fdsup://directions/FAT Viewer?action=UPDATE&amp;creator=factset&amp;DYN_ARGS=TRUE&amp;DOC_NAME=FAT:FQL_AUDITING_CLIENT_TEMPLATE.FAT&amp;display_string=Audit&amp;VAR:KEY=XUJSFUZOLO&amp;VAR:QUERY=KEZTTF9ORVRfSU5DKE5PVyxOT1csRlNBLCxVU0QpQEZGX05FVF9JTkMoTFRNUywwLCwsLFVTRCkp&amp;WINDOW=F","IRST_POPUP&amp;HEIGHT=450&amp;WIDTH=450&amp;START_MAXIMIZED=FALSE&amp;VAR:CALENDAR=US&amp;VAR:SYMBOL=ADAT&amp;VAR:INDEX=0"}</definedName>
    <definedName name="_2918__FDSAUDITLINK__" hidden="1">{"fdsup://directions/FAT Viewer?action=UPDATE&amp;creator=factset&amp;DYN_ARGS=TRUE&amp;DOC_NAME=FAT:FQL_AUDITING_CLIENT_TEMPLATE.FAT&amp;display_string=Audit&amp;VAR:KEY=EHABSJIDOZ&amp;VAR:QUERY=RkZfRU5UUlBSX1ZBTF9EQUlMWSg0MDAzNyk=&amp;WINDOW=FIRST_POPUP&amp;HEIGHT=450&amp;WIDTH=450&amp;START_MA","XIMIZED=FALSE&amp;VAR:CALENDAR=US&amp;VAR:SYMBOL=585284&amp;VAR:INDEX=0"}</definedName>
    <definedName name="_2919__FDSAUDITLINK__" localSheetId="2">{"fdsup://Directions/FactSet Auditing Viewer?action=AUDIT_VALUE&amp;DB=129&amp;ID1=B079W5&amp;VALUEID=02001&amp;SDATE=200902&amp;PERIODTYPE=SEMI_STD&amp;window=popup_no_bar&amp;width=385&amp;height=120&amp;START_MAXIMIZED=FALSE&amp;creator=factset&amp;display_string=Audit"}</definedName>
    <definedName name="_2919__FDSAUDITLINK__" hidden="1">{"fdsup://directions/FAT Viewer?action=UPDATE&amp;creator=factset&amp;DYN_ARGS=TRUE&amp;DOC_NAME=FAT:FQL_AUDITING_CLIENT_TEMPLATE.FAT&amp;display_string=Audit&amp;VAR:KEY=YFSPKJQNQZ&amp;VAR:QUERY=RkZfRU5UUlBSX1ZBTF9EQUlMWSg0MDAzNyk=&amp;WINDOW=FIRST_POPUP&amp;HEIGHT=450&amp;WIDTH=450&amp;START_MA","XIMIZED=FALSE&amp;VAR:CALENDAR=US&amp;VAR:SYMBOL=MAR&amp;VAR:INDEX=0"}</definedName>
    <definedName name="_292__________________123Graph_XCHART_11" hidden="1">#REF!</definedName>
    <definedName name="_292_______________123Graph_XCHART_10" hidden="1">#REF!</definedName>
    <definedName name="_292____123Graph_XCHART_1" hidden="1">#REF!</definedName>
    <definedName name="_292___123Graph_XCHART_1" hidden="1">#REF!</definedName>
    <definedName name="_292___123Graph_XCHART_10" hidden="1">#REF!</definedName>
    <definedName name="_292__123Graph_XCHART_3" hidden="1">#REF!</definedName>
    <definedName name="_292__FDSAUDITLINK__" localSheetId="2" hidden="1">{"fdsup://Directions/FactSet Auditing Viewer?action=AUDIT_VALUE&amp;DB=129&amp;ID1=53932010&amp;VALUEID=01451_YTD&amp;SDATE=200904&amp;PERIODTYPE=QTR_STD&amp;SCFT=3&amp;window=popup_no_bar&amp;width=385&amp;height=120&amp;START_MAXIMIZED=FALSE&amp;creator=factset&amp;display_string=Audit"}</definedName>
    <definedName name="_292__FDSAUDITLINK__" hidden="1">{"fdsup://Directions/FactSet Auditing Viewer?action=AUDIT_VALUE&amp;DB=129&amp;ID1=69328210&amp;VALUEID=01001&amp;SDATE=201102&amp;PERIODTYPE=QTR_STD&amp;SCFT=3&amp;window=popup_no_bar&amp;width=385&amp;height=120&amp;START_MAXIMIZED=FALSE&amp;creator=factset&amp;display_string=Audit"}</definedName>
    <definedName name="_292__FDSAUDITLINK___1" localSheetId="2" hidden="1">{"fdsup://Directions/FactSet Auditing Viewer?action=AUDIT_VALUE&amp;DB=129&amp;ID1=69328210&amp;VALUEID=01001&amp;SDATE=201102&amp;PERIODTYPE=QTR_STD&amp;SCFT=3&amp;window=popup_no_bar&amp;width=385&amp;height=120&amp;START_MAXIMIZED=FALSE&amp;creator=factset&amp;display_string=Audit"}</definedName>
    <definedName name="_292__FDSAUDITLINK___1" hidden="1">{"fdsup://Directions/FactSet Auditing Viewer?action=AUDIT_VALUE&amp;DB=129&amp;ID1=69328210&amp;VALUEID=01001&amp;SDATE=201102&amp;PERIODTYPE=QTR_STD&amp;SCFT=3&amp;window=popup_no_bar&amp;width=385&amp;height=120&amp;START_MAXIMIZED=FALSE&amp;creator=factset&amp;display_string=Audit"}</definedName>
    <definedName name="_2920__FDSAUDITLINK__" localSheetId="2">{"fdsup://Directions/FactSet Auditing Viewer?action=AUDIT_VALUE&amp;DB=129&amp;ID1=226082&amp;VALUEID=02001&amp;SDATE=201004&amp;PERIODTYPE=QTR_STD&amp;window=popup_no_bar&amp;width=385&amp;height=120&amp;START_MAXIMIZED=FALSE&amp;creator=factset&amp;display_string=Audit"}</definedName>
    <definedName name="_2920__FDSAUDITLINK__" hidden="1">{"fdsup://directions/FAT Viewer?action=UPDATE&amp;creator=factset&amp;DYN_ARGS=TRUE&amp;DOC_NAME=FAT:FQL_AUDITING_CLIENT_TEMPLATE.FAT&amp;display_string=Audit&amp;VAR:KEY=WHCRWDGRSR&amp;VAR:QUERY=RkZfRU5UUlBSX1ZBTF9EQUlMWSg0MDAzNyk=&amp;WINDOW=FIRST_POPUP&amp;HEIGHT=450&amp;WIDTH=450&amp;START_MA","XIMIZED=FALSE&amp;VAR:CALENDAR=US&amp;VAR:SYMBOL=CHH&amp;VAR:INDEX=0"}</definedName>
    <definedName name="_2921__FDSAUDITLINK__" localSheetId="2">{"fdsup://directions/FAT Viewer?action=UPDATE&amp;creator=factset&amp;DYN_ARGS=TRUE&amp;DOC_NAME=FAT:FQL_AUDITING_CLIENT_TEMPLATE.FAT&amp;display_string=Audit&amp;VAR:KEY=BWTGTOTGPM&amp;VAR:QUERY=KEZTTF9ORVRfSU5DKE5PVyxOT1csRlNBLCxVU0QpQEZGX05FVF9JTkMoTFRNUywwLCwsLFVTRCkp&amp;WINDOW=F","IRST_POPUP&amp;HEIGHT=450&amp;WIDTH=450&amp;START_MAXIMIZED=FALSE&amp;VAR:CALENDAR=US&amp;VAR:SYMBOL=AVSR&amp;VAR:INDEX=0"}</definedName>
    <definedName name="_2921__FDSAUDITLINK__" hidden="1">{"fdsup://directions/FAT Viewer?action=UPDATE&amp;creator=factset&amp;DYN_ARGS=TRUE&amp;DOC_NAME=FAT:FQL_AUDITING_CLIENT_TEMPLATE.FAT&amp;display_string=Audit&amp;VAR:KEY=KTSTQTUFOJ&amp;VAR:QUERY=RkZfRU5UUlBSX1ZBTF9EQUlMWSg0MDAzNyk=&amp;WINDOW=FIRST_POPUP&amp;HEIGHT=450&amp;WIDTH=450&amp;START_MA","XIMIZED=FALSE&amp;VAR:CALENDAR=US&amp;VAR:SYMBOL=WYN&amp;VAR:INDEX=0"}</definedName>
    <definedName name="_2922__FDSAUDITLINK__" localSheetId="2">{"fdsup://directions/FAT Viewer?action=UPDATE&amp;creator=factset&amp;DYN_ARGS=TRUE&amp;DOC_NAME=FAT:FQL_AUDITING_CLIENT_TEMPLATE.FAT&amp;display_string=Audit&amp;VAR:KEY=ZEFCJENCNY&amp;VAR:QUERY=KEZTTF9ORVRfSU5DKE5PVyxOT1csRlNBLCxVU0QpQEZGX05FVF9JTkMoTFRNUywwLCwsLFVTRCkp&amp;WINDOW=F","IRST_POPUP&amp;HEIGHT=450&amp;WIDTH=450&amp;START_MAXIMIZED=FALSE&amp;VAR:CALENDAR=US&amp;VAR:SYMBOL=700485&amp;VAR:INDEX=0"}</definedName>
    <definedName name="_2922__FDSAUDITLINK__" hidden="1">{"fdsup://directions/FAT Viewer?action=UPDATE&amp;creator=factset&amp;DYN_ARGS=TRUE&amp;DOC_NAME=FAT:FQL_AUDITING_CLIENT_TEMPLATE.FAT&amp;display_string=Audit&amp;VAR:KEY=WFAZEBYVCD&amp;VAR:QUERY=RkZfRU5UUlBSX1ZBTF9EQUlMWSg0MDAzNik=&amp;WINDOW=FIRST_POPUP&amp;HEIGHT=450&amp;WIDTH=450&amp;START_MA","XIMIZED=FALSE&amp;VAR:CALENDAR=US&amp;VAR:SYMBOL=H&amp;VAR:INDEX=0"}</definedName>
    <definedName name="_2923__FDSAUDITLINK__" localSheetId="2">{"fdsup://directions/FAT Viewer?action=UPDATE&amp;creator=factset&amp;DYN_ARGS=TRUE&amp;DOC_NAME=FAT:FQL_AUDITING_CLIENT_TEMPLATE.FAT&amp;display_string=Audit&amp;VAR:KEY=DARCPEZOFK&amp;VAR:QUERY=KEZTTF9ORVRfSU5DKE5PVyxOT1csRlNBLCxVU0QpQEZGX05FVF9JTkMoTFRNUywwLCwsLFVTRCkp&amp;WINDOW=F","IRST_POPUP&amp;HEIGHT=450&amp;WIDTH=450&amp;START_MAXIMIZED=FALSE&amp;VAR:CALENDAR=US&amp;VAR:SYMBOL=EVOLD&amp;VAR:INDEX=0"}</definedName>
    <definedName name="_2923__FDSAUDITLINK__" hidden="1">{"fdsup://directions/FAT Viewer?action=UPDATE&amp;creator=factset&amp;DYN_ARGS=TRUE&amp;DOC_NAME=FAT:FQL_AUDITING_CLIENT_TEMPLATE.FAT&amp;display_string=Audit&amp;VAR:KEY=IVYLIZOXOB&amp;VAR:QUERY=RkZfRU5UUlBSX1ZBTF9EQUlMWSg0MDAzNik=&amp;WINDOW=FIRST_POPUP&amp;HEIGHT=450&amp;WIDTH=450&amp;START_MA","XIMIZED=FALSE&amp;VAR:CALENDAR=US&amp;VAR:SYMBOL=HOT&amp;VAR:INDEX=0"}</definedName>
    <definedName name="_2924__FDSAUDITLINK__" localSheetId="2">{"fdsup://directions/FAT Viewer?action=UPDATE&amp;creator=factset&amp;DYN_ARGS=TRUE&amp;DOC_NAME=FAT:FQL_AUDITING_CLIENT_TEMPLATE.FAT&amp;display_string=Audit&amp;VAR:KEY=HKNAHKDGNE&amp;VAR:QUERY=KEZTTF9ORVRfSU5DKE5PVyxOT1csRlNBLCxVU0QpQEZGX05FVF9JTkMoTFRNUywwLCwsLFVTRCkp&amp;WINDOW=F","IRST_POPUP&amp;HEIGHT=450&amp;WIDTH=450&amp;START_MAXIMIZED=FALSE&amp;VAR:CALENDAR=US&amp;VAR:SYMBOL=598817&amp;VAR:INDEX=0"}</definedName>
    <definedName name="_2924__FDSAUDITLINK__" hidden="1">{"fdsup://directions/FAT Viewer?action=UPDATE&amp;creator=factset&amp;DYN_ARGS=TRUE&amp;DOC_NAME=FAT:FQL_AUDITING_CLIENT_TEMPLATE.FAT&amp;display_string=Audit&amp;VAR:KEY=YBWJIRSHMN&amp;VAR:QUERY=RkZfRU5UUlBSX1ZBTF9EQUlMWSg0MDAzNik=&amp;WINDOW=FIRST_POPUP&amp;HEIGHT=450&amp;WIDTH=450&amp;START_MA","XIMIZED=FALSE&amp;VAR:CALENDAR=US&amp;VAR:SYMBOL=585284&amp;VAR:INDEX=0"}</definedName>
    <definedName name="_2925__FDSAUDITLINK__" localSheetId="2">{"fdsup://directions/FAT Viewer?action=UPDATE&amp;creator=factset&amp;DYN_ARGS=TRUE&amp;DOC_NAME=FAT:FQL_AUDITING_CLIENT_TEMPLATE.FAT&amp;display_string=Audit&amp;VAR:KEY=NEZEFAXYVW&amp;VAR:QUERY=KEZTTF9ORVRfSU5DKE5PVyxOT1csRlNBLCxVU0QpQEZGX05FVF9JTkMoTFRNUywwLCwsLFVTRCkp&amp;WINDOW=F","IRST_POPUP&amp;HEIGHT=450&amp;WIDTH=450&amp;START_MAXIMIZED=FALSE&amp;VAR:CALENDAR=US&amp;VAR:SYMBOL=VHC&amp;VAR:INDEX=0"}</definedName>
    <definedName name="_2925__FDSAUDITLINK__" hidden="1">{"fdsup://directions/FAT Viewer?action=UPDATE&amp;creator=factset&amp;DYN_ARGS=TRUE&amp;DOC_NAME=FAT:FQL_AUDITING_CLIENT_TEMPLATE.FAT&amp;display_string=Audit&amp;VAR:KEY=GNEXCHCPEZ&amp;VAR:QUERY=RkZfRU5UUlBSX1ZBTF9EQUlMWSg0MDAzNik=&amp;WINDOW=FIRST_POPUP&amp;HEIGHT=450&amp;WIDTH=450&amp;START_MA","XIMIZED=FALSE&amp;VAR:CALENDAR=US&amp;VAR:SYMBOL=MAR&amp;VAR:INDEX=0"}</definedName>
    <definedName name="_2926__FDSAUDITLINK__" localSheetId="2">{"fdsup://directions/FAT Viewer?action=UPDATE&amp;creator=factset&amp;DYN_ARGS=TRUE&amp;DOC_NAME=FAT:FQL_AUDITING_CLIENT_TEMPLATE.FAT&amp;display_string=Audit&amp;VAR:KEY=ZGJEPYRAVC&amp;VAR:QUERY=KEZTTF9ORVRfSU5DKE5PVyxOT1csRlNBLCxVU0QpQEZGX05FVF9JTkMoTFRNUywwLCwsLFVTRCkp&amp;WINDOW=F","IRST_POPUP&amp;HEIGHT=450&amp;WIDTH=450&amp;START_MAXIMIZED=FALSE&amp;VAR:CALENDAR=US&amp;VAR:SYMBOL=712125&amp;VAR:INDEX=0"}</definedName>
    <definedName name="_2926__FDSAUDITLINK__" hidden="1">{"fdsup://directions/FAT Viewer?action=UPDATE&amp;creator=factset&amp;DYN_ARGS=TRUE&amp;DOC_NAME=FAT:FQL_AUDITING_CLIENT_TEMPLATE.FAT&amp;display_string=Audit&amp;VAR:KEY=CTQJOBMZGV&amp;VAR:QUERY=RkZfRU5UUlBSX1ZBTF9EQUlMWSg0MDAzNik=&amp;WINDOW=FIRST_POPUP&amp;HEIGHT=450&amp;WIDTH=450&amp;START_MA","XIMIZED=FALSE&amp;VAR:CALENDAR=US&amp;VAR:SYMBOL=CHH&amp;VAR:INDEX=0"}</definedName>
    <definedName name="_2927__FDSAUDITLINK__" localSheetId="2">{"fdsup://directions/FAT Viewer?action=UPDATE&amp;creator=factset&amp;DYN_ARGS=TRUE&amp;DOC_NAME=FAT:FQL_AUDITING_CLIENT_TEMPLATE.FAT&amp;display_string=Audit&amp;VAR:KEY=LCJCFKPYBC&amp;VAR:QUERY=KEZTTF9ORVRfSU5DKE5PVyxOT1csRlNBLCxVU0QpQEZGX05FVF9JTkMoTFRNUywwLCwsLFVTRCkp&amp;WINDOW=F","IRST_POPUP&amp;HEIGHT=450&amp;WIDTH=450&amp;START_MAXIMIZED=FALSE&amp;VAR:CALENDAR=US&amp;VAR:SYMBOL=CVG&amp;VAR:INDEX=0"}</definedName>
    <definedName name="_2927__FDSAUDITLINK__" hidden="1">{"fdsup://directions/FAT Viewer?action=UPDATE&amp;creator=factset&amp;DYN_ARGS=TRUE&amp;DOC_NAME=FAT:FQL_AUDITING_CLIENT_TEMPLATE.FAT&amp;display_string=Audit&amp;VAR:KEY=ANSJALIRUX&amp;VAR:QUERY=RkZfRU5UUlBSX1ZBTF9EQUlMWSg0MDAzNik=&amp;WINDOW=FIRST_POPUP&amp;HEIGHT=450&amp;WIDTH=450&amp;START_MA","XIMIZED=FALSE&amp;VAR:CALENDAR=US&amp;VAR:SYMBOL=WYN&amp;VAR:INDEX=0"}</definedName>
    <definedName name="_2928__FDSAUDITLINK__" localSheetId="2">{"fdsup://directions/FAT Viewer?action=UPDATE&amp;creator=factset&amp;DYN_ARGS=TRUE&amp;DOC_NAME=FAT:FQL_AUDITING_CLIENT_TEMPLATE.FAT&amp;display_string=Audit&amp;VAR:KEY=BMZSZWDCNG&amp;VAR:QUERY=KEZTTF9ORVRfSU5DKE5PVyxOT1csRlNBLCxVU0QpQEZGX05FVF9JTkMoTFRNUywwLCwsLFVTRCkp&amp;WINDOW=F","IRST_POPUP&amp;HEIGHT=450&amp;WIDTH=450&amp;START_MAXIMIZED=FALSE&amp;VAR:CALENDAR=US&amp;VAR:SYMBOL=DST&amp;VAR:INDEX=0"}</definedName>
    <definedName name="_2928__FDSAUDITLINK__" hidden="1">{"fdsup://directions/FAT Viewer?action=UPDATE&amp;creator=factset&amp;DYN_ARGS=TRUE&amp;DOC_NAME=FAT:FQL_AUDITING_CLIENT_TEMPLATE.FAT&amp;display_string=Audit&amp;VAR:KEY=UHUBQXMPGT&amp;VAR:QUERY=RkZfRU5UUlBSX1ZBTF9EQUlMWSg0MDAzNSk=&amp;WINDOW=FIRST_POPUP&amp;HEIGHT=450&amp;WIDTH=450&amp;START_MA","XIMIZED=FALSE&amp;VAR:CALENDAR=US&amp;VAR:SYMBOL=H&amp;VAR:INDEX=0"}</definedName>
    <definedName name="_2929__FDSAUDITLINK__" localSheetId="2">{"fdsup://directions/FAT Viewer?action=UPDATE&amp;creator=factset&amp;DYN_ARGS=TRUE&amp;DOC_NAME=FAT:FQL_AUDITING_CLIENT_TEMPLATE.FAT&amp;display_string=Audit&amp;VAR:KEY=HQNGZGNGLI&amp;VAR:QUERY=KEZTTF9ORVRfSU5DKE5PVyxOT1csRlNBLCxVU0QpQEZGX05FVF9JTkMoTFRNUywwLCwsLFVTRCkp&amp;WINDOW=F","IRST_POPUP&amp;HEIGHT=450&amp;WIDTH=450&amp;START_MAXIMIZED=FALSE&amp;VAR:CALENDAR=US&amp;VAR:SYMBOL=DOX&amp;VAR:INDEX=0"}</definedName>
    <definedName name="_2929__FDSAUDITLINK__" hidden="1">{"fdsup://directions/FAT Viewer?action=UPDATE&amp;creator=factset&amp;DYN_ARGS=TRUE&amp;DOC_NAME=FAT:FQL_AUDITING_CLIENT_TEMPLATE.FAT&amp;display_string=Audit&amp;VAR:KEY=GNUROZGREF&amp;VAR:QUERY=RkZfRU5UUlBSX1ZBTF9EQUlMWSg0MDAzNSk=&amp;WINDOW=FIRST_POPUP&amp;HEIGHT=450&amp;WIDTH=450&amp;START_MA","XIMIZED=FALSE&amp;VAR:CALENDAR=US&amp;VAR:SYMBOL=HOT&amp;VAR:INDEX=0"}</definedName>
    <definedName name="_293__________________123Graph_XCHART_12" hidden="1">#REF!</definedName>
    <definedName name="_293_______________123Graph_XCHART_11" hidden="1">#REF!</definedName>
    <definedName name="_293____123Graph_XCHART_10" hidden="1">#REF!</definedName>
    <definedName name="_293___123Graph_XCHART_10" hidden="1">#REF!</definedName>
    <definedName name="_293___123Graph_XCHART_11" hidden="1">#REF!</definedName>
    <definedName name="_293__FDSAUDITLINK__" localSheetId="2" hidden="1">{"fdsup://Directions/FactSet Auditing Viewer?action=AUDIT_VALUE&amp;DB=129&amp;ID1=53932010&amp;VALUEID=01451_YTD&amp;SDATE=201004&amp;PERIODTYPE=QTR_STD&amp;SCFT=3&amp;window=popup_no_bar&amp;width=385&amp;height=120&amp;START_MAXIMIZED=FALSE&amp;creator=factset&amp;display_string=Audit"}</definedName>
    <definedName name="_293__FDSAUDITLINK__" hidden="1">{"fdsup://directions/FAT Viewer?action=UPDATE&amp;creator=factset&amp;DYN_ARGS=TRUE&amp;DOC_NAME=FAT:FQL_AUDITING_CLIENT_TEMPLATE.FAT&amp;display_string=Audit&amp;VAR:KEY=MHGZGXYJUT&amp;VAR:QUERY=KEZGX05FVF9JTkMoTFRNUyw0MDcyNCwsLFJQLFVTRClARkZfTkVUX0lOQyhMVE1TX1NFTUksNDA3MjQsLCxSU","CxVU0QpKQ==&amp;WINDOW=FIRST_POPUP&amp;HEIGHT=450&amp;WIDTH=450&amp;START_MAXIMIZED=FALSE&amp;VAR:CALENDAR=US&amp;VAR:SYMBOL=DOX&amp;VAR:INDEX=0"}</definedName>
    <definedName name="_293__FDSAUDITLINK___1" localSheetId="2" hidden="1">{"fdsup://directions/FAT Viewer?action=UPDATE&amp;creator=factset&amp;DYN_ARGS=TRUE&amp;DOC_NAME=FAT:FQL_AUDITING_CLIENT_TEMPLATE.FAT&amp;display_string=Audit&amp;VAR:KEY=MHGZGXYJUT&amp;VAR:QUERY=KEZGX05FVF9JTkMoTFRNUyw0MDcyNCwsLFJQLFVTRClARkZfTkVUX0lOQyhMVE1TX1NFTUksNDA3MjQsLCxSU","CxVU0QpKQ==&amp;WINDOW=FIRST_POPUP&amp;HEIGHT=450&amp;WIDTH=450&amp;START_MAXIMIZED=FALSE&amp;VAR:CALENDAR=US&amp;VAR:SYMBOL=DOX&amp;VAR:INDEX=0"}</definedName>
    <definedName name="_293__FDSAUDITLINK___1" hidden="1">{"fdsup://directions/FAT Viewer?action=UPDATE&amp;creator=factset&amp;DYN_ARGS=TRUE&amp;DOC_NAME=FAT:FQL_AUDITING_CLIENT_TEMPLATE.FAT&amp;display_string=Audit&amp;VAR:KEY=MHGZGXYJUT&amp;VAR:QUERY=KEZGX05FVF9JTkMoTFRNUyw0MDcyNCwsLFJQLFVTRClARkZfTkVUX0lOQyhMVE1TX1NFTUksNDA3MjQsLCxSU","CxVU0QpKQ==&amp;WINDOW=FIRST_POPUP&amp;HEIGHT=450&amp;WIDTH=450&amp;START_MAXIMIZED=FALSE&amp;VAR:CALENDAR=US&amp;VAR:SYMBOL=DOX&amp;VAR:INDEX=0"}</definedName>
    <definedName name="_2930__FDSAUDITLINK__" localSheetId="2">{"fdsup://directions/FAT Viewer?action=UPDATE&amp;creator=factset&amp;DYN_ARGS=TRUE&amp;DOC_NAME=FAT:FQL_AUDITING_CLIENT_TEMPLATE.FAT&amp;display_string=Audit&amp;VAR:KEY=PUFOFOPSV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VSR&amp;VAR:INDEX=0"}</definedName>
    <definedName name="_2930__FDSAUDITLINK__" hidden="1">{"fdsup://directions/FAT Viewer?action=UPDATE&amp;creator=factset&amp;DYN_ARGS=TRUE&amp;DOC_NAME=FAT:FQL_AUDITING_CLIENT_TEMPLATE.FAT&amp;display_string=Audit&amp;VAR:KEY=MDUJCNCLIT&amp;VAR:QUERY=RkZfRU5UUlBSX1ZBTF9EQUlMWSg0MDAzNSk=&amp;WINDOW=FIRST_POPUP&amp;HEIGHT=450&amp;WIDTH=450&amp;START_MA","XIMIZED=FALSE&amp;VAR:CALENDAR=US&amp;VAR:SYMBOL=585284&amp;VAR:INDEX=0"}</definedName>
    <definedName name="_2931__FDSAUDITLINK__" localSheetId="2">{"fdsup://directions/FAT Viewer?action=UPDATE&amp;creator=factset&amp;DYN_ARGS=TRUE&amp;DOC_NAME=FAT:FQL_AUDITING_CLIENT_TEMPLATE.FAT&amp;display_string=Audit&amp;VAR:KEY=FKBALCLIR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700485&amp;VAR:INDEX=0"}</definedName>
    <definedName name="_2931__FDSAUDITLINK__" hidden="1">{"fdsup://directions/FAT Viewer?action=UPDATE&amp;creator=factset&amp;DYN_ARGS=TRUE&amp;DOC_NAME=FAT:FQL_AUDITING_CLIENT_TEMPLATE.FAT&amp;display_string=Audit&amp;VAR:KEY=YNGBADKJIX&amp;VAR:QUERY=RkZfRU5UUlBSX1ZBTF9EQUlMWSg0MDAzNSk=&amp;WINDOW=FIRST_POPUP&amp;HEIGHT=450&amp;WIDTH=450&amp;START_MA","XIMIZED=FALSE&amp;VAR:CALENDAR=US&amp;VAR:SYMBOL=MAR&amp;VAR:INDEX=0"}</definedName>
    <definedName name="_2932__FDSAUDITLINK__" localSheetId="2">{"fdsup://directions/FAT Viewer?action=UPDATE&amp;creator=factset&amp;DYN_ARGS=TRUE&amp;DOC_NAME=FAT:FQL_AUDITING_CLIENT_TEMPLATE.FAT&amp;display_string=Audit&amp;VAR:KEY=BYVUTODW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KT&amp;VAR:INDEX=0"}</definedName>
    <definedName name="_2932__FDSAUDITLINK__" hidden="1">{"fdsup://directions/FAT Viewer?action=UPDATE&amp;creator=factset&amp;DYN_ARGS=TRUE&amp;DOC_NAME=FAT:FQL_AUDITING_CLIENT_TEMPLATE.FAT&amp;display_string=Audit&amp;VAR:KEY=WLGLSJAPWV&amp;VAR:QUERY=RkZfRU5UUlBSX1ZBTF9EQUlMWSg0MDAzNSk=&amp;WINDOW=FIRST_POPUP&amp;HEIGHT=450&amp;WIDTH=450&amp;START_MA","XIMIZED=FALSE&amp;VAR:CALENDAR=US&amp;VAR:SYMBOL=CHH&amp;VAR:INDEX=0"}</definedName>
    <definedName name="_2933__FDSAUDITLINK__" localSheetId="2">{"fdsup://directions/FAT Viewer?action=UPDATE&amp;creator=factset&amp;DYN_ARGS=TRUE&amp;DOC_NAME=FAT:FQL_AUDITING_CLIENT_TEMPLATE.FAT&amp;display_string=Audit&amp;VAR:KEY=DQTMJWZMT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598817&amp;VAR:INDEX=0"}</definedName>
    <definedName name="_2933__FDSAUDITLINK__" hidden="1">{"fdsup://directions/FAT Viewer?action=UPDATE&amp;creator=factset&amp;DYN_ARGS=TRUE&amp;DOC_NAME=FAT:FQL_AUDITING_CLIENT_TEMPLATE.FAT&amp;display_string=Audit&amp;VAR:KEY=ERSZELUHKN&amp;VAR:QUERY=RkZfRU5UUlBSX1ZBTF9EQUlMWSg0MDAzNSk=&amp;WINDOW=FIRST_POPUP&amp;HEIGHT=450&amp;WIDTH=450&amp;START_MA","XIMIZED=FALSE&amp;VAR:CALENDAR=US&amp;VAR:SYMBOL=WYN&amp;VAR:INDEX=0"}</definedName>
    <definedName name="_2934__FDSAUDITLINK__" localSheetId="2">{"fdsup://directions/FAT Viewer?action=UPDATE&amp;creator=factset&amp;DYN_ARGS=TRUE&amp;DOC_NAME=FAT:FQL_AUDITING_CLIENT_TEMPLATE.FAT&amp;display_string=Audit&amp;VAR:KEY=DELSJORWH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HC&amp;VAR:INDEX=0"}</definedName>
    <definedName name="_2934__FDSAUDITLINK__" hidden="1">{"fdsup://directions/FAT Viewer?action=UPDATE&amp;creator=factset&amp;DYN_ARGS=TRUE&amp;DOC_NAME=FAT:FQL_AUDITING_CLIENT_TEMPLATE.FAT&amp;display_string=Audit&amp;VAR:KEY=GLWTQLOTST&amp;VAR:QUERY=RkZfRU5UUlBSX1ZBTF9EQUlMWSg0MDAzMik=&amp;WINDOW=FIRST_POPUP&amp;HEIGHT=450&amp;WIDTH=450&amp;START_MA","XIMIZED=FALSE&amp;VAR:CALENDAR=US&amp;VAR:SYMBOL=H&amp;VAR:INDEX=0"}</definedName>
    <definedName name="_2935__FDSAUDITLINK__" localSheetId="2">{"fdsup://directions/FAT Viewer?action=UPDATE&amp;creator=factset&amp;DYN_ARGS=TRUE&amp;DOC_NAME=FAT:FQL_AUDITING_CLIENT_TEMPLATE.FAT&amp;display_string=Audit&amp;VAR:KEY=LQRMDUXQT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712125&amp;VAR:INDEX=0"}</definedName>
    <definedName name="_2935__FDSAUDITLINK__" hidden="1">{"fdsup://directions/FAT Viewer?action=UPDATE&amp;creator=factset&amp;DYN_ARGS=TRUE&amp;DOC_NAME=FAT:FQL_AUDITING_CLIENT_TEMPLATE.FAT&amp;display_string=Audit&amp;VAR:KEY=IPYZQNCVIX&amp;VAR:QUERY=RkZfRU5UUlBSX1ZBTF9EQUlMWSg0MDAzMik=&amp;WINDOW=FIRST_POPUP&amp;HEIGHT=450&amp;WIDTH=450&amp;START_MA","XIMIZED=FALSE&amp;VAR:CALENDAR=US&amp;VAR:SYMBOL=HOT&amp;VAR:INDEX=0"}</definedName>
    <definedName name="_2936__FDSAUDITLINK__" localSheetId="2">{"fdsup://directions/FAT Viewer?action=UPDATE&amp;creator=factset&amp;DYN_ARGS=TRUE&amp;DOC_NAME=FAT:FQL_AUDITING_CLIENT_TEMPLATE.FAT&amp;display_string=Audit&amp;VAR:KEY=HCLIFCPAJ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VG&amp;VAR:INDEX=0"}</definedName>
    <definedName name="_2936__FDSAUDITLINK__" hidden="1">{"fdsup://directions/FAT Viewer?action=UPDATE&amp;creator=factset&amp;DYN_ARGS=TRUE&amp;DOC_NAME=FAT:FQL_AUDITING_CLIENT_TEMPLATE.FAT&amp;display_string=Audit&amp;VAR:KEY=YPGTOFUHEL&amp;VAR:QUERY=RkZfRU5UUlBSX1ZBTF9EQUlMWSg0MDAzMik=&amp;WINDOW=FIRST_POPUP&amp;HEIGHT=450&amp;WIDTH=450&amp;START_MA","XIMIZED=FALSE&amp;VAR:CALENDAR=US&amp;VAR:SYMBOL=585284&amp;VAR:INDEX=0"}</definedName>
    <definedName name="_2937__FDSAUDITLINK__" localSheetId="2">{"fdsup://directions/FAT Viewer?action=UPDATE&amp;creator=factset&amp;DYN_ARGS=TRUE&amp;DOC_NAME=FAT:FQL_AUDITING_CLIENT_TEMPLATE.FAT&amp;display_string=Audit&amp;VAR:KEY=TKJMNGVUH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ST&amp;VAR:INDEX=0"}</definedName>
    <definedName name="_2937__FDSAUDITLINK__" hidden="1">{"fdsup://directions/FAT Viewer?action=UPDATE&amp;creator=factset&amp;DYN_ARGS=TRUE&amp;DOC_NAME=FAT:FQL_AUDITING_CLIENT_TEMPLATE.FAT&amp;display_string=Audit&amp;VAR:KEY=IFULMJYJAH&amp;VAR:QUERY=RkZfRU5UUlBSX1ZBTF9EQUlMWSg0MDAzMik=&amp;WINDOW=FIRST_POPUP&amp;HEIGHT=450&amp;WIDTH=450&amp;START_MA","XIMIZED=FALSE&amp;VAR:CALENDAR=US&amp;VAR:SYMBOL=MAR&amp;VAR:INDEX=0"}</definedName>
    <definedName name="_2938__FDSAUDITLINK__" localSheetId="2">{"fdsup://directions/FAT Viewer?action=UPDATE&amp;creator=factset&amp;DYN_ARGS=TRUE&amp;DOC_NAME=FAT:FQL_AUDITING_CLIENT_TEMPLATE.FAT&amp;display_string=Audit&amp;VAR:KEY=DOHOXOVWT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OX&amp;VAR:INDEX=0"}</definedName>
    <definedName name="_2938__FDSAUDITLINK__" hidden="1">{"fdsup://directions/FAT Viewer?action=UPDATE&amp;creator=factset&amp;DYN_ARGS=TRUE&amp;DOC_NAME=FAT:FQL_AUDITING_CLIENT_TEMPLATE.FAT&amp;display_string=Audit&amp;VAR:KEY=UXCVSTGFMP&amp;VAR:QUERY=RkZfRU5UUlBSX1ZBTF9EQUlMWSg0MDAzMik=&amp;WINDOW=FIRST_POPUP&amp;HEIGHT=450&amp;WIDTH=450&amp;START_MA","XIMIZED=FALSE&amp;VAR:CALENDAR=US&amp;VAR:SYMBOL=CHH&amp;VAR:INDEX=0"}</definedName>
    <definedName name="_2939__FDSAUDITLINK__" localSheetId="2">{"fdsup://directions/FAT Viewer?action=UPDATE&amp;creator=factset&amp;DYN_ARGS=TRUE&amp;DOC_NAME=FAT:FQL_AUDITING_CLIENT_TEMPLATE.FAT&amp;display_string=Audit&amp;VAR:KEY=PWHCZYDGDU&amp;VAR:QUERY=KEZTTF9ORVRfSU5DKE5PVyxOT1csRlNBLCxVU0QpQEZGX05FVF9JTkMoTFRNUywwLCwsLFVTRCkp&amp;WINDOW=F","IRST_POPUP&amp;HEIGHT=450&amp;WIDTH=450&amp;START_MAXIMIZED=FALSE&amp;VAR:CALENDAR=US&amp;VAR:SYMBOL=DTVI&amp;VAR:INDEX=0"}</definedName>
    <definedName name="_2939__FDSAUDITLINK__" hidden="1">{"fdsup://directions/FAT Viewer?action=UPDATE&amp;creator=factset&amp;DYN_ARGS=TRUE&amp;DOC_NAME=FAT:FQL_AUDITING_CLIENT_TEMPLATE.FAT&amp;display_string=Audit&amp;VAR:KEY=CZKZWHIROR&amp;VAR:QUERY=RkZfRU5UUlBSX1ZBTF9EQUlMWSg0MDAzMik=&amp;WINDOW=FIRST_POPUP&amp;HEIGHT=450&amp;WIDTH=450&amp;START_MA","XIMIZED=FALSE&amp;VAR:CALENDAR=US&amp;VAR:SYMBOL=WYN&amp;VAR:INDEX=0"}</definedName>
    <definedName name="_294__________________123Graph_XCHART_13" hidden="1">#REF!</definedName>
    <definedName name="_294_______________123Graph_XCHART_12" hidden="1">#REF!</definedName>
    <definedName name="_294____123Graph_XCHART_11" hidden="1">#REF!</definedName>
    <definedName name="_294___123Graph_XCHART_11" hidden="1">#REF!</definedName>
    <definedName name="_294___123Graph_XCHART_12" hidden="1">#REF!</definedName>
    <definedName name="_294__FDSAUDITLINK__" localSheetId="2" hidden="1">{"fdsup://Directions/FactSet Auditing Viewer?action=AUDIT_VALUE&amp;DB=129&amp;ID1=53932010&amp;VALUEID=01501&amp;SDATE=2008&amp;PERIODTYPE=ANN_STD&amp;SCFT=3&amp;window=popup_no_bar&amp;width=385&amp;height=120&amp;START_MAXIMIZED=FALSE&amp;creator=factset&amp;display_string=Audit"}</definedName>
    <definedName name="_294__FDSAUDITLINK__" hidden="1">{"fdsup://directions/FAT Viewer?action=UPDATE&amp;creator=factset&amp;DYN_ARGS=TRUE&amp;DOC_NAME=FAT:FQL_AUDITING_CLIENT_TEMPLATE.FAT&amp;display_string=Audit&amp;VAR:KEY=KHAVYBKBUF&amp;VAR:QUERY=KEZGX0lOVF9FWFBfTkVUKExUTVMsNDA3MjQsLCxSUCxVU0QpQEZGX0lOVF9FWFBfTkVUKExUTVNfU0VNSSw0M","DcyNCwsLFJQLFVTRCkp&amp;WINDOW=FIRST_POPUP&amp;HEIGHT=450&amp;WIDTH=450&amp;START_MAXIMIZED=FALSE&amp;VAR:CALENDAR=US&amp;VAR:SYMBOL=SCUR&amp;VAR:INDEX=0"}</definedName>
    <definedName name="_294__FDSAUDITLINK___1" localSheetId="2" hidden="1">{"fdsup://directions/FAT Viewer?action=UPDATE&amp;creator=factset&amp;DYN_ARGS=TRUE&amp;DOC_NAME=FAT:FQL_AUDITING_CLIENT_TEMPLATE.FAT&amp;display_string=Audit&amp;VAR:KEY=KHAVYBKBUF&amp;VAR:QUERY=KEZGX0lOVF9FWFBfTkVUKExUTVMsNDA3MjQsLCxSUCxVU0QpQEZGX0lOVF9FWFBfTkVUKExUTVNfU0VNSSw0M","DcyNCwsLFJQLFVTRCkp&amp;WINDOW=FIRST_POPUP&amp;HEIGHT=450&amp;WIDTH=450&amp;START_MAXIMIZED=FALSE&amp;VAR:CALENDAR=US&amp;VAR:SYMBOL=SCUR&amp;VAR:INDEX=0"}</definedName>
    <definedName name="_294__FDSAUDITLINK___1" hidden="1">{"fdsup://directions/FAT Viewer?action=UPDATE&amp;creator=factset&amp;DYN_ARGS=TRUE&amp;DOC_NAME=FAT:FQL_AUDITING_CLIENT_TEMPLATE.FAT&amp;display_string=Audit&amp;VAR:KEY=KHAVYBKBUF&amp;VAR:QUERY=KEZGX0lOVF9FWFBfTkVUKExUTVMsNDA3MjQsLCxSUCxVU0QpQEZGX0lOVF9FWFBfTkVUKExUTVNfU0VNSSw0M","DcyNCwsLFJQLFVTRCkp&amp;WINDOW=FIRST_POPUP&amp;HEIGHT=450&amp;WIDTH=450&amp;START_MAXIMIZED=FALSE&amp;VAR:CALENDAR=US&amp;VAR:SYMBOL=SCUR&amp;VAR:INDEX=0"}</definedName>
    <definedName name="_2940__FDSAUDITLINK__" localSheetId="2">{"fdsup://Directions/FactSet Auditing Viewer?action=AUDIT_VALUE&amp;DB=129&amp;ID1=700485&amp;VALUEID=02001&amp;SDATE=201001&amp;PERIODTYPE=SEMI_STD&amp;window=popup_no_bar&amp;width=385&amp;height=120&amp;START_MAXIMIZED=FALSE&amp;creator=factset&amp;display_string=Audit"}</definedName>
    <definedName name="_2940__FDSAUDITLINK__" hidden="1">{"fdsup://directions/FAT Viewer?action=UPDATE&amp;creator=factset&amp;DYN_ARGS=TRUE&amp;DOC_NAME=FAT:FQL_AUDITING_CLIENT_TEMPLATE.FAT&amp;display_string=Audit&amp;VAR:KEY=QXCLYXYJCV&amp;VAR:QUERY=RkZfRU5UUlBSX1ZBTF9EQUlMWSg0MDAzMSk=&amp;WINDOW=FIRST_POPUP&amp;HEIGHT=450&amp;WIDTH=450&amp;START_MA","XIMIZED=FALSE&amp;VAR:CALENDAR=US&amp;VAR:SYMBOL=H&amp;VAR:INDEX=0"}</definedName>
    <definedName name="_2941__FDSAUDITLINK__" localSheetId="2">{"fdsup://Directions/FactSet Auditing Viewer?action=AUDIT_VALUE&amp;DB=129&amp;ID1=74269U10&amp;VALUEID=02001&amp;SDATE=201002&amp;PERIODTYPE=QTR_STD&amp;window=popup_no_bar&amp;width=385&amp;height=120&amp;START_MAXIMIZED=FALSE&amp;creator=factset&amp;display_string=Audit"}</definedName>
    <definedName name="_2941__FDSAUDITLINK__" hidden="1">{"fdsup://directions/FAT Viewer?action=UPDATE&amp;creator=factset&amp;DYN_ARGS=TRUE&amp;DOC_NAME=FAT:FQL_AUDITING_CLIENT_TEMPLATE.FAT&amp;display_string=Audit&amp;VAR:KEY=ORMNIDAZQJ&amp;VAR:QUERY=RkZfRU5UUlBSX1ZBTF9EQUlMWSg0MDAzMSk=&amp;WINDOW=FIRST_POPUP&amp;HEIGHT=450&amp;WIDTH=450&amp;START_MA","XIMIZED=FALSE&amp;VAR:CALENDAR=US&amp;VAR:SYMBOL=HOT&amp;VAR:INDEX=0"}</definedName>
    <definedName name="_2942__FDSAUDITLINK__" localSheetId="2">{"fdsup://Directions/FactSet Auditing Viewer?action=AUDIT_VALUE&amp;DB=129&amp;ID1=598817&amp;VALUEID=02001&amp;SDATE=200902&amp;PERIODTYPE=SEMI_STD&amp;window=popup_no_bar&amp;width=385&amp;height=120&amp;START_MAXIMIZED=FALSE&amp;creator=factset&amp;display_string=Audit"}</definedName>
    <definedName name="_2942__FDSAUDITLINK__" hidden="1">{"fdsup://directions/FAT Viewer?action=UPDATE&amp;creator=factset&amp;DYN_ARGS=TRUE&amp;DOC_NAME=FAT:FQL_AUDITING_CLIENT_TEMPLATE.FAT&amp;display_string=Audit&amp;VAR:KEY=ILCFEBCDMN&amp;VAR:QUERY=RkZfRU5UUlBSX1ZBTF9EQUlMWSg0MDAzMSk=&amp;WINDOW=FIRST_POPUP&amp;HEIGHT=450&amp;WIDTH=450&amp;START_MA","XIMIZED=FALSE&amp;VAR:CALENDAR=US&amp;VAR:SYMBOL=585284&amp;VAR:INDEX=0"}</definedName>
    <definedName name="_2943__FDSAUDITLINK__" localSheetId="2">{"fdsup://Directions/FactSet Auditing Viewer?action=AUDIT_VALUE&amp;DB=129&amp;ID1=B3F1KC&amp;VALUEID=02001&amp;SDATE=201003&amp;PERIODTYPE=QTR_STD&amp;window=popup_no_bar&amp;width=385&amp;height=120&amp;START_MAXIMIZED=FALSE&amp;creator=factset&amp;display_string=Audit"}</definedName>
    <definedName name="_2943__FDSAUDITLINK__" hidden="1">{"fdsup://directions/FAT Viewer?action=UPDATE&amp;creator=factset&amp;DYN_ARGS=TRUE&amp;DOC_NAME=FAT:FQL_AUDITING_CLIENT_TEMPLATE.FAT&amp;display_string=Audit&amp;VAR:KEY=OLATKHIZWB&amp;VAR:QUERY=RkZfRU5UUlBSX1ZBTF9EQUlMWSg0MDAzMSk=&amp;WINDOW=FIRST_POPUP&amp;HEIGHT=450&amp;WIDTH=450&amp;START_MA","XIMIZED=FALSE&amp;VAR:CALENDAR=US&amp;VAR:SYMBOL=MAR&amp;VAR:INDEX=0"}</definedName>
    <definedName name="_2944__FDSAUDITLINK__" localSheetId="2">{"fdsup://Directions/FactSet Auditing Viewer?action=AUDIT_VALUE&amp;DB=129&amp;ID1=712125&amp;VALUEID=02001&amp;SDATE=201001&amp;PERIODTYPE=SEMI_STD&amp;window=popup_no_bar&amp;width=385&amp;height=120&amp;START_MAXIMIZED=FALSE&amp;creator=factset&amp;display_string=Audit"}</definedName>
    <definedName name="_2944__FDSAUDITLINK__" hidden="1">{"fdsup://directions/FAT Viewer?action=UPDATE&amp;creator=factset&amp;DYN_ARGS=TRUE&amp;DOC_NAME=FAT:FQL_AUDITING_CLIENT_TEMPLATE.FAT&amp;display_string=Audit&amp;VAR:KEY=SXOVKTQBUB&amp;VAR:QUERY=RkZfRU5UUlBSX1ZBTF9EQUlMWSg0MDAzMSk=&amp;WINDOW=FIRST_POPUP&amp;HEIGHT=450&amp;WIDTH=450&amp;START_MA","XIMIZED=FALSE&amp;VAR:CALENDAR=US&amp;VAR:SYMBOL=CHH&amp;VAR:INDEX=0"}</definedName>
    <definedName name="_2945__FDSAUDITLINK__" localSheetId="2">{"fdsup://Directions/FactSet Auditing Viewer?action=AUDIT_VALUE&amp;DB=129&amp;ID1=21248510&amp;VALUEID=02001&amp;SDATE=201002&amp;PERIODTYPE=QTR_STD&amp;window=popup_no_bar&amp;width=385&amp;height=120&amp;START_MAXIMIZED=FALSE&amp;creator=factset&amp;display_string=Audit"}</definedName>
    <definedName name="_2945__FDSAUDITLINK__" hidden="1">{"fdsup://directions/FAT Viewer?action=UPDATE&amp;creator=factset&amp;DYN_ARGS=TRUE&amp;DOC_NAME=FAT:FQL_AUDITING_CLIENT_TEMPLATE.FAT&amp;display_string=Audit&amp;VAR:KEY=CXOXQVOZYJ&amp;VAR:QUERY=RkZfRU5UUlBSX1ZBTF9EQUlMWSg0MDAzMSk=&amp;WINDOW=FIRST_POPUP&amp;HEIGHT=450&amp;WIDTH=450&amp;START_MA","XIMIZED=FALSE&amp;VAR:CALENDAR=US&amp;VAR:SYMBOL=WYN&amp;VAR:INDEX=0"}</definedName>
    <definedName name="_2946__FDSAUDITLINK__" localSheetId="2">{"fdsup://Directions/FactSet Auditing Viewer?action=AUDIT_VALUE&amp;DB=129&amp;ID1=23332610&amp;VALUEID=02001&amp;SDATE=201002&amp;PERIODTYPE=QTR_STD&amp;window=popup_no_bar&amp;width=385&amp;height=120&amp;START_MAXIMIZED=FALSE&amp;creator=factset&amp;display_string=Audit"}</definedName>
    <definedName name="_2946__FDSAUDITLINK__" hidden="1">{"fdsup://directions/FAT Viewer?action=UPDATE&amp;creator=factset&amp;DYN_ARGS=TRUE&amp;DOC_NAME=FAT:FQL_AUDITING_CLIENT_TEMPLATE.FAT&amp;display_string=Audit&amp;VAR:KEY=WDEPUNKVOP&amp;VAR:QUERY=RkZfRU5UUlBSX1ZBTF9EQUlMWSg0MDAzMCk=&amp;WINDOW=FIRST_POPUP&amp;HEIGHT=450&amp;WIDTH=450&amp;START_MA","XIMIZED=FALSE&amp;VAR:CALENDAR=US&amp;VAR:SYMBOL=H&amp;VAR:INDEX=0"}</definedName>
    <definedName name="_2947__FDSAUDITLINK__" localSheetId="2">{"fdsup://Directions/FactSet Auditing Viewer?action=AUDIT_VALUE&amp;DB=129&amp;ID1=G0260210&amp;VALUEID=02001&amp;SDATE=201003&amp;PERIODTYPE=QTR_STD&amp;window=popup_no_bar&amp;width=385&amp;height=120&amp;START_MAXIMIZED=FALSE&amp;creator=factset&amp;display_string=Audit"}</definedName>
    <definedName name="_2947__FDSAUDITLINK__" hidden="1">{"fdsup://directions/FAT Viewer?action=UPDATE&amp;creator=factset&amp;DYN_ARGS=TRUE&amp;DOC_NAME=FAT:FQL_AUDITING_CLIENT_TEMPLATE.FAT&amp;display_string=Audit&amp;VAR:KEY=QBSRKTILKN&amp;VAR:QUERY=RkZfRU5UUlBSX1ZBTF9EQUlMWSg0MDAzMCk=&amp;WINDOW=FIRST_POPUP&amp;HEIGHT=450&amp;WIDTH=450&amp;START_MA","XIMIZED=FALSE&amp;VAR:CALENDAR=US&amp;VAR:SYMBOL=HOT&amp;VAR:INDEX=0"}</definedName>
    <definedName name="_2948__FDSAUDITLINK__" localSheetId="2">{"fdsup://directions/FAT Viewer?action=UPDATE&amp;creator=factset&amp;DYN_ARGS=TRUE&amp;DOC_NAME=FAT:FQL_AUDITING_CLIENT_TEMPLATE.FAT&amp;display_string=Audit&amp;VAR:KEY=HUTCZGFIBQ&amp;VAR:QUERY=KEZTTF9ORVRfSU5DKE5PVyxOT1csRlNBLCxVU0QpQEZGX05FVF9JTkMoTFRNUywwLCwsLFVTRCkp&amp;WINDOW=F","IRST_POPUP&amp;HEIGHT=450&amp;WIDTH=450&amp;START_MAXIMIZED=FALSE&amp;VAR:CALENDAR=US&amp;VAR:SYMBOL=CICI&amp;VAR:INDEX=0"}</definedName>
    <definedName name="_2948__FDSAUDITLINK__" hidden="1">{"fdsup://directions/FAT Viewer?action=UPDATE&amp;creator=factset&amp;DYN_ARGS=TRUE&amp;DOC_NAME=FAT:FQL_AUDITING_CLIENT_TEMPLATE.FAT&amp;display_string=Audit&amp;VAR:KEY=IXIRMHATSJ&amp;VAR:QUERY=RkZfRU5UUlBSX1ZBTF9EQUlMWSg0MDAzMCk=&amp;WINDOW=FIRST_POPUP&amp;HEIGHT=450&amp;WIDTH=450&amp;START_MA","XIMIZED=FALSE&amp;VAR:CALENDAR=US&amp;VAR:SYMBOL=585284&amp;VAR:INDEX=0"}</definedName>
    <definedName name="_2949__FDSAUDITLINK__" localSheetId="2">{"fdsup://directions/FAT Viewer?action=UPDATE&amp;creator=factset&amp;DYN_ARGS=TRUE&amp;DOC_NAME=FAT:FQL_AUDITING_CLIENT_TEMPLATE.FAT&amp;display_string=Audit&amp;VAR:KEY=NQLKRYNUDI&amp;VAR:QUERY=KEZTTF9ORVRfSU5DKE5PVyxOT1csRlNBLCxVU0QpQEZGX05FVF9JTkMoTFRNUywwLCwsLFVTRCkp&amp;WINDOW=F","IRST_POPUP&amp;HEIGHT=450&amp;WIDTH=450&amp;START_MAXIMIZED=FALSE&amp;VAR:CALENDAR=US&amp;VAR:SYMBOL=DWCH&amp;VAR:INDEX=0"}</definedName>
    <definedName name="_2949__FDSAUDITLINK__" hidden="1">{"fdsup://directions/FAT Viewer?action=UPDATE&amp;creator=factset&amp;DYN_ARGS=TRUE&amp;DOC_NAME=FAT:FQL_AUDITING_CLIENT_TEMPLATE.FAT&amp;display_string=Audit&amp;VAR:KEY=QJWFYTQRUD&amp;VAR:QUERY=RkZfRU5UUlBSX1ZBTF9EQUlMWSg0MDAzMCk=&amp;WINDOW=FIRST_POPUP&amp;HEIGHT=450&amp;WIDTH=450&amp;START_MA","XIMIZED=FALSE&amp;VAR:CALENDAR=US&amp;VAR:SYMBOL=MAR&amp;VAR:INDEX=0"}</definedName>
    <definedName name="_295__________________123Graph_XCHART_14" hidden="1">#REF!</definedName>
    <definedName name="_295_______________123Graph_XCHART_13" hidden="1">#REF!</definedName>
    <definedName name="_295____123Graph_XCHART_12" hidden="1">#REF!</definedName>
    <definedName name="_295___123Graph_XCHART_12" hidden="1">#REF!</definedName>
    <definedName name="_295___123Graph_XCHART_13" hidden="1">#REF!</definedName>
    <definedName name="_295__FDSAUDITLINK__" localSheetId="2" hidden="1">{"fdsup://Directions/FactSet Auditing Viewer?action=AUDIT_VALUE&amp;DB=129&amp;ID1=53932010&amp;VALUEID=01501&amp;SDATE=2009&amp;PERIODTYPE=ANN_STD&amp;SCFT=3&amp;window=popup_no_bar&amp;width=385&amp;height=120&amp;START_MAXIMIZED=FALSE&amp;creator=factset&amp;display_string=Audit"}</definedName>
    <definedName name="_295__FDSAUDITLINK__" hidden="1">{"fdsup://directions/FAT Viewer?action=UPDATE&amp;creator=factset&amp;DYN_ARGS=TRUE&amp;DOC_NAME=FAT:FQL_AUDITING_CLIENT_TEMPLATE.FAT&amp;display_string=Audit&amp;VAR:KEY=KRYLSROTSH&amp;VAR:QUERY=KEZGX0VCSVREQV9PUEVSKExUTVMsNDA3MjQsLCxSUCxVU0QpQEZGX0VCSVREQV9PUEVSKExUTVNfU0VNSSw0M","DcyNCwsLFJQLFVTRCkp&amp;WINDOW=FIRST_POPUP&amp;HEIGHT=450&amp;WIDTH=450&amp;START_MAXIMIZED=FALSE&amp;VAR:CALENDAR=US&amp;VAR:SYMBOL=DOX&amp;VAR:INDEX=0"}</definedName>
    <definedName name="_295__FDSAUDITLINK___1" localSheetId="2" hidden="1">{"fdsup://directions/FAT Viewer?action=UPDATE&amp;creator=factset&amp;DYN_ARGS=TRUE&amp;DOC_NAME=FAT:FQL_AUDITING_CLIENT_TEMPLATE.FAT&amp;display_string=Audit&amp;VAR:KEY=KRYLSROTSH&amp;VAR:QUERY=KEZGX0VCSVREQV9PUEVSKExUTVMsNDA3MjQsLCxSUCxVU0QpQEZGX0VCSVREQV9PUEVSKExUTVNfU0VNSSw0M","DcyNCwsLFJQLFVTRCkp&amp;WINDOW=FIRST_POPUP&amp;HEIGHT=450&amp;WIDTH=450&amp;START_MAXIMIZED=FALSE&amp;VAR:CALENDAR=US&amp;VAR:SYMBOL=DOX&amp;VAR:INDEX=0"}</definedName>
    <definedName name="_295__FDSAUDITLINK___1" hidden="1">{"fdsup://directions/FAT Viewer?action=UPDATE&amp;creator=factset&amp;DYN_ARGS=TRUE&amp;DOC_NAME=FAT:FQL_AUDITING_CLIENT_TEMPLATE.FAT&amp;display_string=Audit&amp;VAR:KEY=KRYLSROTSH&amp;VAR:QUERY=KEZGX0VCSVREQV9PUEVSKExUTVMsNDA3MjQsLCxSUCxVU0QpQEZGX0VCSVREQV9PUEVSKExUTVNfU0VNSSw0M","DcyNCwsLFJQLFVTRCkp&amp;WINDOW=FIRST_POPUP&amp;HEIGHT=450&amp;WIDTH=450&amp;START_MAXIMIZED=FALSE&amp;VAR:CALENDAR=US&amp;VAR:SYMBOL=DOX&amp;VAR:INDEX=0"}</definedName>
    <definedName name="_2950__FDSAUDITLINK__" localSheetId="2">{"fdsup://directions/FAT Viewer?action=UPDATE&amp;creator=factset&amp;DYN_ARGS=TRUE&amp;DOC_NAME=FAT:FQL_AUDITING_CLIENT_TEMPLATE.FAT&amp;display_string=Audit&amp;VAR:KEY=RQDIHCNYZE&amp;VAR:QUERY=KEZTTF9ORVRfSU5DKE5PVyxOT1csRlNBLCxVU0QpQEZGX05FVF9JTkMoTFRNUywwLCwsLFVTRCkp&amp;WINDOW=F","IRST_POPUP&amp;HEIGHT=450&amp;WIDTH=450&amp;START_MAXIMIZED=FALSE&amp;VAR:CALENDAR=US&amp;VAR:SYMBOL=B08VJF&amp;VAR:INDEX=0"}</definedName>
    <definedName name="_2950__FDSAUDITLINK__" hidden="1">{"fdsup://directions/FAT Viewer?action=UPDATE&amp;creator=factset&amp;DYN_ARGS=TRUE&amp;DOC_NAME=FAT:FQL_AUDITING_CLIENT_TEMPLATE.FAT&amp;display_string=Audit&amp;VAR:KEY=KVSVENIJID&amp;VAR:QUERY=RkZfRU5UUlBSX1ZBTF9EQUlMWSg0MDAzMCk=&amp;WINDOW=FIRST_POPUP&amp;HEIGHT=450&amp;WIDTH=450&amp;START_MA","XIMIZED=FALSE&amp;VAR:CALENDAR=US&amp;VAR:SYMBOL=CHH&amp;VAR:INDEX=0"}</definedName>
    <definedName name="_2951__FDSAUDITLINK__" localSheetId="2">{"fdsup://directions/FAT Viewer?action=UPDATE&amp;creator=factset&amp;DYN_ARGS=TRUE&amp;DOC_NAME=FAT:FQL_AUDITING_CLIENT_TEMPLATE.FAT&amp;display_string=Audit&amp;VAR:KEY=DSVILEXCZC&amp;VAR:QUERY=KEZTTF9ORVRfSU5DKE5PVyxOT1csRlNBLCxVU0QpQEZGX05FVF9JTkMoTFRNUywwLCwsLFVTRCkp&amp;WINDOW=F","IRST_POPUP&amp;HEIGHT=450&amp;WIDTH=450&amp;START_MAXIMIZED=FALSE&amp;VAR:CALENDAR=US&amp;VAR:SYMBOL=B1XGD4&amp;VAR:INDEX=0"}</definedName>
    <definedName name="_2951__FDSAUDITLINK__" hidden="1">{"fdsup://directions/FAT Viewer?action=UPDATE&amp;creator=factset&amp;DYN_ARGS=TRUE&amp;DOC_NAME=FAT:FQL_AUDITING_CLIENT_TEMPLATE.FAT&amp;display_string=Audit&amp;VAR:KEY=ATONEZYJSP&amp;VAR:QUERY=RkZfRU5UUlBSX1ZBTF9EQUlMWSg0MDAzMCk=&amp;WINDOW=FIRST_POPUP&amp;HEIGHT=450&amp;WIDTH=450&amp;START_MA","XIMIZED=FALSE&amp;VAR:CALENDAR=US&amp;VAR:SYMBOL=WYN&amp;VAR:INDEX=0"}</definedName>
    <definedName name="_2952__FDSAUDITLINK__" localSheetId="2">{"fdsup://directions/FAT Viewer?action=UPDATE&amp;creator=factset&amp;DYN_ARGS=TRUE&amp;DOC_NAME=FAT:FQL_AUDITING_CLIENT_TEMPLATE.FAT&amp;display_string=Audit&amp;VAR:KEY=ZSFKRKDSTA&amp;VAR:QUERY=KEZTTF9ORVRfSU5DKE5PVyxOT1csRlNBLCxVU0QpQEZGX05FVF9JTkMoTFRNUywwLCwsLFVTRCkp&amp;WINDOW=F","IRST_POPUP&amp;HEIGHT=450&amp;WIDTH=450&amp;START_MAXIMIZED=FALSE&amp;VAR:CALENDAR=US&amp;VAR:SYMBOL=401870&amp;VAR:INDEX=0"}</definedName>
    <definedName name="_2952__FDSAUDITLINK__" hidden="1">{"fdsup://directions/FAT Viewer?action=UPDATE&amp;creator=factset&amp;DYN_ARGS=TRUE&amp;DOC_NAME=FAT:FQL_AUDITING_CLIENT_TEMPLATE.FAT&amp;display_string=Audit&amp;VAR:KEY=YVYJSVUNOV&amp;VAR:QUERY=RkZfRU5UUlBSX1ZBTF9EQUlMWSg0MDAyOSk=&amp;WINDOW=FIRST_POPUP&amp;HEIGHT=450&amp;WIDTH=450&amp;START_MA","XIMIZED=FALSE&amp;VAR:CALENDAR=US&amp;VAR:SYMBOL=H&amp;VAR:INDEX=0"}</definedName>
    <definedName name="_2953__FDSAUDITLINK__" localSheetId="2">{"fdsup://directions/FAT Viewer?action=UPDATE&amp;creator=factset&amp;DYN_ARGS=TRUE&amp;DOC_NAME=FAT:FQL_AUDITING_CLIENT_TEMPLATE.FAT&amp;display_string=Audit&amp;VAR:KEY=VKLUBWDWLQ&amp;VAR:QUERY=KEZTTF9ORVRfSU5DKE5PVyxOT1csRlNBLCxVU0QpQEZGX05FVF9JTkMoTFRNUywwLCwsLFVTRCkp&amp;WINDOW=F","IRST_POPUP&amp;HEIGHT=450&amp;WIDTH=450&amp;START_MAXIMIZED=FALSE&amp;VAR:CALENDAR=US&amp;VAR:SYMBOL=QLIK&amp;VAR:INDEX=0"}</definedName>
    <definedName name="_2953__FDSAUDITLINK__" hidden="1">{"fdsup://directions/FAT Viewer?action=UPDATE&amp;creator=factset&amp;DYN_ARGS=TRUE&amp;DOC_NAME=FAT:FQL_AUDITING_CLIENT_TEMPLATE.FAT&amp;display_string=Audit&amp;VAR:KEY=OVSXMBKLUB&amp;VAR:QUERY=RkZfRU5UUlBSX1ZBTF9EQUlMWSg0MDAyOSk=&amp;WINDOW=FIRST_POPUP&amp;HEIGHT=450&amp;WIDTH=450&amp;START_MA","XIMIZED=FALSE&amp;VAR:CALENDAR=US&amp;VAR:SYMBOL=HOT&amp;VAR:INDEX=0"}</definedName>
    <definedName name="_2954__FDSAUDITLINK__" localSheetId="2">{"fdsup://directions/FAT Viewer?action=UPDATE&amp;creator=factset&amp;DYN_ARGS=TRUE&amp;DOC_NAME=FAT:FQL_AUDITING_CLIENT_TEMPLATE.FAT&amp;display_string=Audit&amp;VAR:KEY=PERGVOHKVC&amp;VAR:QUERY=KEZTTF9ORVRfSU5DKE5PVyxOT1csRlNBLCxVU0QpQEZGX05FVF9JTkMoTFRNUywwLCwsLFVTRCkp&amp;WINDOW=F","IRST_POPUP&amp;HEIGHT=450&amp;WIDTH=450&amp;START_MAXIMIZED=FALSE&amp;VAR:CALENDAR=US&amp;VAR:SYMBOL=INFA&amp;VAR:INDEX=0"}</definedName>
    <definedName name="_2954__FDSAUDITLINK__" hidden="1">{"fdsup://directions/FAT Viewer?action=UPDATE&amp;creator=factset&amp;DYN_ARGS=TRUE&amp;DOC_NAME=FAT:FQL_AUDITING_CLIENT_TEMPLATE.FAT&amp;display_string=Audit&amp;VAR:KEY=ANYVSZOHKT&amp;VAR:QUERY=RkZfRU5UUlBSX1ZBTF9EQUlMWSg0MDAyOSk=&amp;WINDOW=FIRST_POPUP&amp;HEIGHT=450&amp;WIDTH=450&amp;START_MA","XIMIZED=FALSE&amp;VAR:CALENDAR=US&amp;VAR:SYMBOL=585284&amp;VAR:INDEX=0"}</definedName>
    <definedName name="_2955__FDSAUDITLINK__" localSheetId="2">{"fdsup://directions/FAT Viewer?action=UPDATE&amp;creator=factset&amp;DYN_ARGS=TRUE&amp;DOC_NAME=FAT:FQL_AUDITING_CLIENT_TEMPLATE.FAT&amp;display_string=Audit&amp;VAR:KEY=BEBADGXYPI&amp;VAR:QUERY=KEZTTF9ORVRfSU5DKE5PVyxOT1csRlNBLCxVU0QpQEZGX05FVF9JTkMoTFRNUywwLCwsLFVTRCkp&amp;WINDOW=F","IRST_POPUP&amp;HEIGHT=450&amp;WIDTH=450&amp;START_MAXIMIZED=FALSE&amp;VAR:CALENDAR=US&amp;VAR:SYMBOL=011827&amp;VAR:INDEX=0"}</definedName>
    <definedName name="_2955__FDSAUDITLINK__" hidden="1">{"fdsup://directions/FAT Viewer?action=UPDATE&amp;creator=factset&amp;DYN_ARGS=TRUE&amp;DOC_NAME=FAT:FQL_AUDITING_CLIENT_TEMPLATE.FAT&amp;display_string=Audit&amp;VAR:KEY=GZGBQFQXQN&amp;VAR:QUERY=RkZfRU5UUlBSX1ZBTF9EQUlMWSg0MDAyOSk=&amp;WINDOW=FIRST_POPUP&amp;HEIGHT=450&amp;WIDTH=450&amp;START_MA","XIMIZED=FALSE&amp;VAR:CALENDAR=US&amp;VAR:SYMBOL=MAR&amp;VAR:INDEX=0"}</definedName>
    <definedName name="_2956__FDSAUDITLINK__" localSheetId="2">{"fdsup://directions/FAT Viewer?action=UPDATE&amp;creator=factset&amp;DYN_ARGS=TRUE&amp;DOC_NAME=FAT:FQL_AUDITING_CLIENT_TEMPLATE.FAT&amp;display_string=Audit&amp;VAR:KEY=LOXYBEHGJM&amp;VAR:QUERY=KEZTTF9ORVRfSU5DKE5PVyxOT1csRlNBLCxVU0QpQEZGX05FVF9JTkMoTFRNUywwLCwsLFVTRCkp&amp;WINDOW=F","IRST_POPUP&amp;HEIGHT=450&amp;WIDTH=450&amp;START_MAXIMIZED=FALSE&amp;VAR:CALENDAR=US&amp;VAR:SYMBOL=TDC&amp;VAR:INDEX=0"}</definedName>
    <definedName name="_2956__FDSAUDITLINK__" hidden="1">{"fdsup://directions/FAT Viewer?action=UPDATE&amp;creator=factset&amp;DYN_ARGS=TRUE&amp;DOC_NAME=FAT:FQL_AUDITING_CLIENT_TEMPLATE.FAT&amp;display_string=Audit&amp;VAR:KEY=KNCHKJKVGN&amp;VAR:QUERY=RkZfRU5UUlBSX1ZBTF9EQUlMWSg0MDAyOSk=&amp;WINDOW=FIRST_POPUP&amp;HEIGHT=450&amp;WIDTH=450&amp;START_MA","XIMIZED=FALSE&amp;VAR:CALENDAR=US&amp;VAR:SYMBOL=CHH&amp;VAR:INDEX=0"}</definedName>
    <definedName name="_2957__FDSAUDITLINK__" localSheetId="2">{"fdsup://directions/FAT Viewer?action=UPDATE&amp;creator=factset&amp;DYN_ARGS=TRUE&amp;DOC_NAME=FAT:FQL_AUDITING_CLIENT_TEMPLATE.FAT&amp;display_string=Audit&amp;VAR:KEY=TOZWFEZGZ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ICI&amp;VAR:INDEX=0"}</definedName>
    <definedName name="_2957__FDSAUDITLINK__" hidden="1">{"fdsup://directions/FAT Viewer?action=UPDATE&amp;creator=factset&amp;DYN_ARGS=TRUE&amp;DOC_NAME=FAT:FQL_AUDITING_CLIENT_TEMPLATE.FAT&amp;display_string=Audit&amp;VAR:KEY=STGXADGVYZ&amp;VAR:QUERY=RkZfRU5UUlBSX1ZBTF9EQUlMWSg0MDAyOSk=&amp;WINDOW=FIRST_POPUP&amp;HEIGHT=450&amp;WIDTH=450&amp;START_MA","XIMIZED=FALSE&amp;VAR:CALENDAR=US&amp;VAR:SYMBOL=WYN&amp;VAR:INDEX=0"}</definedName>
    <definedName name="_2958__FDSAUDITLINK__" localSheetId="2">{"fdsup://directions/FAT Viewer?action=UPDATE&amp;creator=factset&amp;DYN_ARGS=TRUE&amp;DOC_NAME=FAT:FQL_AUDITING_CLIENT_TEMPLATE.FAT&amp;display_string=Audit&amp;VAR:KEY=ZCPKRUPW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WCH&amp;VAR:INDEX=0"}</definedName>
    <definedName name="_2958__FDSAUDITLINK__" hidden="1">{"fdsup://directions/FAT Viewer?action=UPDATE&amp;creator=factset&amp;DYN_ARGS=TRUE&amp;DOC_NAME=FAT:FQL_AUDITING_CLIENT_TEMPLATE.FAT&amp;display_string=Audit&amp;VAR:KEY=QDGRODWLWV&amp;VAR:QUERY=RkZfRU5UUlBSX1ZBTF9EQUlMWSg0MDAyOCk=&amp;WINDOW=FIRST_POPUP&amp;HEIGHT=450&amp;WIDTH=450&amp;START_MA","XIMIZED=FALSE&amp;VAR:CALENDAR=US&amp;VAR:SYMBOL=H&amp;VAR:INDEX=0"}</definedName>
    <definedName name="_2959__FDSAUDITLINK__" localSheetId="2">{"fdsup://directions/FAT Viewer?action=UPDATE&amp;creator=factset&amp;DYN_ARGS=TRUE&amp;DOC_NAME=FAT:FQL_AUDITING_CLIENT_TEMPLATE.FAT&amp;display_string=Audit&amp;VAR:KEY=HCXWZCJKH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08VJF&amp;VAR:INDEX=0"}</definedName>
    <definedName name="_2959__FDSAUDITLINK__" hidden="1">{"fdsup://directions/FAT Viewer?action=UPDATE&amp;creator=factset&amp;DYN_ARGS=TRUE&amp;DOC_NAME=FAT:FQL_AUDITING_CLIENT_TEMPLATE.FAT&amp;display_string=Audit&amp;VAR:KEY=YDIBSFYDAJ&amp;VAR:QUERY=RkZfRU5UUlBSX1ZBTF9EQUlMWSg0MDAyOCk=&amp;WINDOW=FIRST_POPUP&amp;HEIGHT=450&amp;WIDTH=450&amp;START_MA","XIMIZED=FALSE&amp;VAR:CALENDAR=US&amp;VAR:SYMBOL=HOT&amp;VAR:INDEX=0"}</definedName>
    <definedName name="_296__________________123Graph_XCHART_15" hidden="1">#REF!</definedName>
    <definedName name="_296_______________123Graph_XCHART_14" hidden="1">#REF!</definedName>
    <definedName name="_296____123Graph_XCHART_13" hidden="1">#REF!</definedName>
    <definedName name="_296___123Graph_XCHART_13" hidden="1">#REF!</definedName>
    <definedName name="_296___123Graph_XCHART_14" hidden="1">#REF!</definedName>
    <definedName name="_296__123Graph_XCHART_4" hidden="1">#REF!</definedName>
    <definedName name="_296__FDSAUDITLINK__" localSheetId="2" hidden="1">{"fdsup://directions/FAT Viewer?action=UPDATE&amp;creator=factset&amp;DYN_ARGS=TRUE&amp;DOC_NAME=FAT:FQL_AUDITING_CLIENT_TEMPLATE.FAT&amp;display_string=Audit&amp;VAR:KEY=TOXAXIXSFO&amp;VAR:QUERY=RkZfRUJJVERBX0lCKFlURCw0MDU3NCwsLCxVU0Qp&amp;WINDOW=FIRST_POPUP&amp;HEIGHT=450&amp;WIDTH=450&amp;STAR","T_MAXIMIZED=FALSE&amp;VAR:CALENDAR=US&amp;VAR:SYMBOL=LIZ&amp;VAR:INDEX=0"}</definedName>
    <definedName name="_296__FDSAUDITLINK__" hidden="1">{"fdsup://directions/FAT Viewer?action=UPDATE&amp;creator=factset&amp;DYN_ARGS=TRUE&amp;DOC_NAME=FAT:FQL_AUDITING_CLIENT_TEMPLATE.FAT&amp;display_string=Audit&amp;VAR:KEY=KLIVOXURCF&amp;VAR:QUERY=KEZGX05FVF9JTkMoTFRNUyw0MDcyNCwsLFJQLFVTRClARkZfTkVUX0lOQyhMVE1TX1NFTUksNDA3MjQsLCxSU","CxVU0QpKQ==&amp;WINDOW=FIRST_POPUP&amp;HEIGHT=450&amp;WIDTH=450&amp;START_MAXIMIZED=FALSE&amp;VAR:CALENDAR=US&amp;VAR:SYMBOL=SCUR&amp;VAR:INDEX=0"}</definedName>
    <definedName name="_296__FDSAUDITLINK___1" localSheetId="2" hidden="1">{"fdsup://directions/FAT Viewer?action=UPDATE&amp;creator=factset&amp;DYN_ARGS=TRUE&amp;DOC_NAME=FAT:FQL_AUDITING_CLIENT_TEMPLATE.FAT&amp;display_string=Audit&amp;VAR:KEY=KLIVOXURCF&amp;VAR:QUERY=KEZGX05FVF9JTkMoTFRNUyw0MDcyNCwsLFJQLFVTRClARkZfTkVUX0lOQyhMVE1TX1NFTUksNDA3MjQsLCxSU","CxVU0QpKQ==&amp;WINDOW=FIRST_POPUP&amp;HEIGHT=450&amp;WIDTH=450&amp;START_MAXIMIZED=FALSE&amp;VAR:CALENDAR=US&amp;VAR:SYMBOL=SCUR&amp;VAR:INDEX=0"}</definedName>
    <definedName name="_296__FDSAUDITLINK___1" hidden="1">{"fdsup://directions/FAT Viewer?action=UPDATE&amp;creator=factset&amp;DYN_ARGS=TRUE&amp;DOC_NAME=FAT:FQL_AUDITING_CLIENT_TEMPLATE.FAT&amp;display_string=Audit&amp;VAR:KEY=KLIVOXURCF&amp;VAR:QUERY=KEZGX05FVF9JTkMoTFRNUyw0MDcyNCwsLFJQLFVTRClARkZfTkVUX0lOQyhMVE1TX1NFTUksNDA3MjQsLCxSU","CxVU0QpKQ==&amp;WINDOW=FIRST_POPUP&amp;HEIGHT=450&amp;WIDTH=450&amp;START_MAXIMIZED=FALSE&amp;VAR:CALENDAR=US&amp;VAR:SYMBOL=SCUR&amp;VAR:INDEX=0"}</definedName>
    <definedName name="_2960__FDSAUDITLINK__" localSheetId="2">{"fdsup://directions/FAT Viewer?action=UPDATE&amp;creator=factset&amp;DYN_ARGS=TRUE&amp;DOC_NAME=FAT:FQL_AUDITING_CLIENT_TEMPLATE.FAT&amp;display_string=Audit&amp;VAR:KEY=PCTWLADEV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XGD4&amp;VAR:INDEX=0"}</definedName>
    <definedName name="_2960__FDSAUDITLINK__" hidden="1">{"fdsup://directions/FAT Viewer?action=UPDATE&amp;creator=factset&amp;DYN_ARGS=TRUE&amp;DOC_NAME=FAT:FQL_AUDITING_CLIENT_TEMPLATE.FAT&amp;display_string=Audit&amp;VAR:KEY=QVMTMTWLKD&amp;VAR:QUERY=RkZfRU5UUlBSX1ZBTF9EQUlMWSg0MDAyOCk=&amp;WINDOW=FIRST_POPUP&amp;HEIGHT=450&amp;WIDTH=450&amp;START_MA","XIMIZED=FALSE&amp;VAR:CALENDAR=US&amp;VAR:SYMBOL=585284&amp;VAR:INDEX=0"}</definedName>
    <definedName name="_2961__FDSAUDITLINK__" localSheetId="2">{"fdsup://directions/FAT Viewer?action=UPDATE&amp;creator=factset&amp;DYN_ARGS=TRUE&amp;DOC_NAME=FAT:FQL_AUDITING_CLIENT_TEMPLATE.FAT&amp;display_string=Audit&amp;VAR:KEY=LYJYXYBIP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401870&amp;VAR:INDEX=0"}</definedName>
    <definedName name="_2961__FDSAUDITLINK__" hidden="1">{"fdsup://directions/FAT Viewer?action=UPDATE&amp;creator=factset&amp;DYN_ARGS=TRUE&amp;DOC_NAME=FAT:FQL_AUDITING_CLIENT_TEMPLATE.FAT&amp;display_string=Audit&amp;VAR:KEY=URQJUBGHSL&amp;VAR:QUERY=RkZfRU5UUlBSX1ZBTF9EQUlMWSg0MDAyOCk=&amp;WINDOW=FIRST_POPUP&amp;HEIGHT=450&amp;WIDTH=450&amp;START_MA","XIMIZED=FALSE&amp;VAR:CALENDAR=US&amp;VAR:SYMBOL=MAR&amp;VAR:INDEX=0"}</definedName>
    <definedName name="_2962__FDSAUDITLINK__" localSheetId="2">{"fdsup://directions/FAT Viewer?action=UPDATE&amp;creator=factset&amp;DYN_ARGS=TRUE&amp;DOC_NAME=FAT:FQL_AUDITING_CLIENT_TEMPLATE.FAT&amp;display_string=Audit&amp;VAR:KEY=DGXOPOVGLS&amp;VAR:QUERY=KEZTTF9ORVRfSU5DKE5PVyxOT1csRlNBLCxVU0QpQEZGX05FVF9JTkMoTFRNUywwLCwsLFVTRCkp&amp;WINDOW=F","IRST_POPUP&amp;HEIGHT=450&amp;WIDTH=450&amp;START_MAXIMIZED=FALSE&amp;VAR:CALENDAR=US&amp;VAR:SYMBOL=CSGP&amp;VAR:INDEX=0"}</definedName>
    <definedName name="_2962__FDSAUDITLINK__" hidden="1">{"fdsup://directions/FAT Viewer?action=UPDATE&amp;creator=factset&amp;DYN_ARGS=TRUE&amp;DOC_NAME=FAT:FQL_AUDITING_CLIENT_TEMPLATE.FAT&amp;display_string=Audit&amp;VAR:KEY=SFQFWHUDYX&amp;VAR:QUERY=RkZfRU5UUlBSX1ZBTF9EQUlMWSg0MDAyOCk=&amp;WINDOW=FIRST_POPUP&amp;HEIGHT=450&amp;WIDTH=450&amp;START_MA","XIMIZED=FALSE&amp;VAR:CALENDAR=US&amp;VAR:SYMBOL=CHH&amp;VAR:INDEX=0"}</definedName>
    <definedName name="_2963__FDSAUDITLINK__" localSheetId="2">{"fdsup://directions/FAT Viewer?action=UPDATE&amp;creator=factset&amp;DYN_ARGS=TRUE&amp;DOC_NAME=FAT:FQL_AUDITING_CLIENT_TEMPLATE.FAT&amp;display_string=Audit&amp;VAR:KEY=JQFAXYVCZ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FA&amp;VAR:INDEX=0"}</definedName>
    <definedName name="_2963__FDSAUDITLINK__" hidden="1">{"fdsup://directions/FAT Viewer?action=UPDATE&amp;creator=factset&amp;DYN_ARGS=TRUE&amp;DOC_NAME=FAT:FQL_AUDITING_CLIENT_TEMPLATE.FAT&amp;display_string=Audit&amp;VAR:KEY=GRKFOLQBWH&amp;VAR:QUERY=RkZfRU5UUlBSX1ZBTF9EQUlMWSg0MDAyOCk=&amp;WINDOW=FIRST_POPUP&amp;HEIGHT=450&amp;WIDTH=450&amp;START_MA","XIMIZED=FALSE&amp;VAR:CALENDAR=US&amp;VAR:SYMBOL=WYN&amp;VAR:INDEX=0"}</definedName>
    <definedName name="_2964__FDSAUDITLINK__" localSheetId="2">{"fdsup://directions/FAT Viewer?action=UPDATE&amp;creator=factset&amp;DYN_ARGS=TRUE&amp;DOC_NAME=FAT:FQL_AUDITING_CLIENT_TEMPLATE.FAT&amp;display_string=Audit&amp;VAR:KEY=LSJILUDI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011827&amp;VAR:INDEX=0"}</definedName>
    <definedName name="_2964__FDSAUDITLINK__" hidden="1">{"fdsup://directions/FAT Viewer?action=UPDATE&amp;creator=factset&amp;DYN_ARGS=TRUE&amp;DOC_NAME=FAT:FQL_AUDITING_CLIENT_TEMPLATE.FAT&amp;display_string=Audit&amp;VAR:KEY=MNIJEXMTUT&amp;VAR:QUERY=RkZfRU5UUlBSX1ZBTF9EQUlMWSg0MDAyNSk=&amp;WINDOW=FIRST_POPUP&amp;HEIGHT=450&amp;WIDTH=450&amp;START_MA","XIMIZED=FALSE&amp;VAR:CALENDAR=US&amp;VAR:SYMBOL=H&amp;VAR:INDEX=0"}</definedName>
    <definedName name="_2965__FDSAUDITLINK__" localSheetId="2">{"fdsup://directions/FAT Viewer?action=UPDATE&amp;creator=factset&amp;DYN_ARGS=TRUE&amp;DOC_NAME=FAT:FQL_AUDITING_CLIENT_TEMPLATE.FAT&amp;display_string=Audit&amp;VAR:KEY=BQXOHOPS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DC&amp;VAR:INDEX=0"}</definedName>
    <definedName name="_2965__FDSAUDITLINK__" hidden="1">{"fdsup://directions/FAT Viewer?action=UPDATE&amp;creator=factset&amp;DYN_ARGS=TRUE&amp;DOC_NAME=FAT:FQL_AUDITING_CLIENT_TEMPLATE.FAT&amp;display_string=Audit&amp;VAR:KEY=QZMVEFWRIB&amp;VAR:QUERY=RkZfRU5UUlBSX1ZBTF9EQUlMWSg0MDAyNSk=&amp;WINDOW=FIRST_POPUP&amp;HEIGHT=450&amp;WIDTH=450&amp;START_MA","XIMIZED=FALSE&amp;VAR:CALENDAR=US&amp;VAR:SYMBOL=HOT&amp;VAR:INDEX=0"}</definedName>
    <definedName name="_2966__FDSAUDITLINK__" localSheetId="2">{"fdsup://Directions/FactSet Auditing Viewer?action=AUDIT_VALUE&amp;DB=129&amp;ID1=20338K10&amp;VALUEID=02001&amp;SDATE=201002&amp;PERIODTYPE=QTR_STD&amp;window=popup_no_bar&amp;width=385&amp;height=120&amp;START_MAXIMIZED=FALSE&amp;creator=factset&amp;display_string=Audit"}</definedName>
    <definedName name="_2966__FDSAUDITLINK__" hidden="1">{"fdsup://directions/FAT Viewer?action=UPDATE&amp;creator=factset&amp;DYN_ARGS=TRUE&amp;DOC_NAME=FAT:FQL_AUDITING_CLIENT_TEMPLATE.FAT&amp;display_string=Audit&amp;VAR:KEY=ALYXYHQVSZ&amp;VAR:QUERY=RkZfRU5UUlBSX1ZBTF9EQUlMWSg0MDAyNSk=&amp;WINDOW=FIRST_POPUP&amp;HEIGHT=450&amp;WIDTH=450&amp;START_MA","XIMIZED=FALSE&amp;VAR:CALENDAR=US&amp;VAR:SYMBOL=585284&amp;VAR:INDEX=0"}</definedName>
    <definedName name="_2967__FDSAUDITLINK__" localSheetId="2">{"fdsup://Directions/FactSet Auditing Viewer?action=AUDIT_VALUE&amp;DB=129&amp;ID1=23791720&amp;VALUEID=02001&amp;SDATE=201003&amp;PERIODTYPE=QTR_STD&amp;window=popup_no_bar&amp;width=385&amp;height=120&amp;START_MAXIMIZED=FALSE&amp;creator=factset&amp;display_string=Audit"}</definedName>
    <definedName name="_2967__FDSAUDITLINK__" hidden="1">{"fdsup://directions/FAT Viewer?action=UPDATE&amp;creator=factset&amp;DYN_ARGS=TRUE&amp;DOC_NAME=FAT:FQL_AUDITING_CLIENT_TEMPLATE.FAT&amp;display_string=Audit&amp;VAR:KEY=YNAJCZQNKP&amp;VAR:QUERY=RkZfRU5UUlBSX1ZBTF9EQUlMWSg0MDAyNSk=&amp;WINDOW=FIRST_POPUP&amp;HEIGHT=450&amp;WIDTH=450&amp;START_MA","XIMIZED=FALSE&amp;VAR:CALENDAR=US&amp;VAR:SYMBOL=MAR&amp;VAR:INDEX=0"}</definedName>
    <definedName name="_2968__FDSAUDITLINK__" localSheetId="2">{"fdsup://Directions/FactSet Auditing Viewer?action=AUDIT_VALUE&amp;DB=129&amp;ID1=B08VJF&amp;VALUEID=02001&amp;SDATE=201002&amp;PERIODTYPE=QTR_STD&amp;window=popup_no_bar&amp;width=385&amp;height=120&amp;START_MAXIMIZED=FALSE&amp;creator=factset&amp;display_string=Audit"}</definedName>
    <definedName name="_2968__FDSAUDITLINK__" hidden="1">{"fdsup://directions/FAT Viewer?action=UPDATE&amp;creator=factset&amp;DYN_ARGS=TRUE&amp;DOC_NAME=FAT:FQL_AUDITING_CLIENT_TEMPLATE.FAT&amp;display_string=Audit&amp;VAR:KEY=CBGHEFIVCF&amp;VAR:QUERY=RkZfRU5UUlBSX1ZBTF9EQUlMWSg0MDAyNSk=&amp;WINDOW=FIRST_POPUP&amp;HEIGHT=450&amp;WIDTH=450&amp;START_MA","XIMIZED=FALSE&amp;VAR:CALENDAR=US&amp;VAR:SYMBOL=CHH&amp;VAR:INDEX=0"}</definedName>
    <definedName name="_2969__FDSAUDITLINK__" localSheetId="2">{"fdsup://Directions/FactSet Auditing Viewer?action=AUDIT_VALUE&amp;DB=129&amp;ID1=B1XGD4&amp;VALUEID=02001&amp;SDATE=201002&amp;PERIODTYPE=QTR_STD&amp;window=popup_no_bar&amp;width=385&amp;height=120&amp;START_MAXIMIZED=FALSE&amp;creator=factset&amp;display_string=Audit"}</definedName>
    <definedName name="_2969__FDSAUDITLINK__" hidden="1">{"fdsup://directions/FAT Viewer?action=UPDATE&amp;creator=factset&amp;DYN_ARGS=TRUE&amp;DOC_NAME=FAT:FQL_AUDITING_CLIENT_TEMPLATE.FAT&amp;display_string=Audit&amp;VAR:KEY=ENMZGHEBOB&amp;VAR:QUERY=RkZfRU5UUlBSX1ZBTF9EQUlMWSg0MDAyNSk=&amp;WINDOW=FIRST_POPUP&amp;HEIGHT=450&amp;WIDTH=450&amp;START_MA","XIMIZED=FALSE&amp;VAR:CALENDAR=US&amp;VAR:SYMBOL=WYN&amp;VAR:INDEX=0"}</definedName>
    <definedName name="_297__________________123Graph_XCHART_16" hidden="1">#REF!</definedName>
    <definedName name="_297_______________123Graph_XCHART_15" hidden="1">#REF!</definedName>
    <definedName name="_297____123Graph_XCHART_14" hidden="1">#REF!</definedName>
    <definedName name="_297___123Graph_XCHART_14" hidden="1">#REF!</definedName>
    <definedName name="_297___123Graph_XCHART_15" hidden="1">#REF!</definedName>
    <definedName name="_297__FDSAUDITLINK__" localSheetId="2" hidden="1">{"fdsup://Directions/FactSet Auditing Viewer?action=AUDIT_VALUE&amp;DB=129&amp;ID1=53932010&amp;VALUEID=01501_YTD&amp;SDATE=200904&amp;PERIODTYPE=QTR_STD&amp;SCFT=3&amp;window=popup_no_bar&amp;width=385&amp;height=120&amp;START_MAXIMIZED=FALSE&amp;creator=factset&amp;display_string=Audit"}</definedName>
    <definedName name="_297__FDSAUDITLINK__" hidden="1">{"fdsup://directions/FAT Viewer?action=UPDATE&amp;creator=factset&amp;DYN_ARGS=TRUE&amp;DOC_NAME=FAT:FQL_AUDITING_CLIENT_TEMPLATE.FAT&amp;display_string=Audit&amp;VAR:KEY=GPWNYVSFMN&amp;VAR:QUERY=KEZGX0dST1NTX0lOQyhMVE1TLDQwNzI0LCwsUlAsVVNEKUBGRl9HUk9TU19JTkMoTFRNU19TRU1JLDQwNzI0L","CwsUlAsVVNEKSk=&amp;WINDOW=FIRST_POPUP&amp;HEIGHT=450&amp;WIDTH=450&amp;START_MAXIMIZED=FALSE&amp;VAR:CALENDAR=US&amp;VAR:SYMBOL=DOX&amp;VAR:INDEX=0"}</definedName>
    <definedName name="_297__FDSAUDITLINK___1" localSheetId="2" hidden="1">{"fdsup://directions/FAT Viewer?action=UPDATE&amp;creator=factset&amp;DYN_ARGS=TRUE&amp;DOC_NAME=FAT:FQL_AUDITING_CLIENT_TEMPLATE.FAT&amp;display_string=Audit&amp;VAR:KEY=GPWNYVSFMN&amp;VAR:QUERY=KEZGX0dST1NTX0lOQyhMVE1TLDQwNzI0LCwsUlAsVVNEKUBGRl9HUk9TU19JTkMoTFRNU19TRU1JLDQwNzI0L","CwsUlAsVVNEKSk=&amp;WINDOW=FIRST_POPUP&amp;HEIGHT=450&amp;WIDTH=450&amp;START_MAXIMIZED=FALSE&amp;VAR:CALENDAR=US&amp;VAR:SYMBOL=DOX&amp;VAR:INDEX=0"}</definedName>
    <definedName name="_297__FDSAUDITLINK___1" hidden="1">{"fdsup://directions/FAT Viewer?action=UPDATE&amp;creator=factset&amp;DYN_ARGS=TRUE&amp;DOC_NAME=FAT:FQL_AUDITING_CLIENT_TEMPLATE.FAT&amp;display_string=Audit&amp;VAR:KEY=GPWNYVSFMN&amp;VAR:QUERY=KEZGX0dST1NTX0lOQyhMVE1TLDQwNzI0LCwsUlAsVVNEKUBGRl9HUk9TU19JTkMoTFRNU19TRU1JLDQwNzI0L","CwsUlAsVVNEKSk=&amp;WINDOW=FIRST_POPUP&amp;HEIGHT=450&amp;WIDTH=450&amp;START_MAXIMIZED=FALSE&amp;VAR:CALENDAR=US&amp;VAR:SYMBOL=DOX&amp;VAR:INDEX=0"}</definedName>
    <definedName name="_2970__FDSAUDITLINK__" localSheetId="2">{"fdsup://Directions/FactSet Auditing Viewer?action=AUDIT_VALUE&amp;DB=129&amp;ID1=401870&amp;VALUEID=02001&amp;SDATE=201004&amp;PERIODTYPE=QTR_STD&amp;window=popup_no_bar&amp;width=385&amp;height=120&amp;START_MAXIMIZED=FALSE&amp;creator=factset&amp;display_string=Audit"}</definedName>
    <definedName name="_2970__FDSAUDITLINK__" hidden="1">{"fdsup://directions/FAT Viewer?action=UPDATE&amp;creator=factset&amp;DYN_ARGS=TRUE&amp;DOC_NAME=FAT:FQL_AUDITING_CLIENT_TEMPLATE.FAT&amp;display_string=Audit&amp;VAR:KEY=ALUHCPSVYV&amp;VAR:QUERY=RkZfRU5UUlBSX1ZBTF9EQUlMWSg0MDAyNCk=&amp;WINDOW=FIRST_POPUP&amp;HEIGHT=450&amp;WIDTH=450&amp;START_MA","XIMIZED=FALSE&amp;VAR:CALENDAR=US&amp;VAR:SYMBOL=H&amp;VAR:INDEX=0"}</definedName>
    <definedName name="_2971__FDSAUDITLINK__" localSheetId="2">{"fdsup://Directions/FactSet Auditing Viewer?action=AUDIT_VALUE&amp;DB=129&amp;ID1=59497240&amp;VALUEID=02001&amp;SDATE=201002&amp;PERIODTYPE=QTR_STD&amp;window=popup_no_bar&amp;width=385&amp;height=120&amp;START_MAXIMIZED=FALSE&amp;creator=factset&amp;display_string=Audit"}</definedName>
    <definedName name="_2971__FDSAUDITLINK__" hidden="1">{"fdsup://directions/FAT Viewer?action=UPDATE&amp;creator=factset&amp;DYN_ARGS=TRUE&amp;DOC_NAME=FAT:FQL_AUDITING_CLIENT_TEMPLATE.FAT&amp;display_string=Audit&amp;VAR:KEY=OBCPKDYNYH&amp;VAR:QUERY=RkZfRU5UUlBSX1ZBTF9EQUlMWSg0MDAyNCk=&amp;WINDOW=FIRST_POPUP&amp;HEIGHT=450&amp;WIDTH=450&amp;START_MA","XIMIZED=FALSE&amp;VAR:CALENDAR=US&amp;VAR:SYMBOL=HOT&amp;VAR:INDEX=0"}</definedName>
    <definedName name="_2972__FDSAUDITLINK__" localSheetId="2">{"fdsup://Directions/FactSet Auditing Viewer?action=AUDIT_VALUE&amp;DB=129&amp;ID1=45666Q10&amp;VALUEID=02001&amp;SDATE=201003&amp;PERIODTYPE=QTR_STD&amp;window=popup_no_bar&amp;width=385&amp;height=120&amp;START_MAXIMIZED=FALSE&amp;creator=factset&amp;display_string=Audit"}</definedName>
    <definedName name="_2972__FDSAUDITLINK__" hidden="1">{"fdsup://directions/FAT Viewer?action=UPDATE&amp;creator=factset&amp;DYN_ARGS=TRUE&amp;DOC_NAME=FAT:FQL_AUDITING_CLIENT_TEMPLATE.FAT&amp;display_string=Audit&amp;VAR:KEY=MDUPMLYLAR&amp;VAR:QUERY=RkZfRU5UUlBSX1ZBTF9EQUlMWSg0MDAyNCk=&amp;WINDOW=FIRST_POPUP&amp;HEIGHT=450&amp;WIDTH=450&amp;START_MA","XIMIZED=FALSE&amp;VAR:CALENDAR=US&amp;VAR:SYMBOL=585284&amp;VAR:INDEX=0"}</definedName>
    <definedName name="_2973__FDSAUDITLINK__" localSheetId="2">{"fdsup://Directions/FactSet Auditing Viewer?action=AUDIT_VALUE&amp;DB=129&amp;ID1=011827&amp;VALUEID=02001&amp;SDATE=201003&amp;PERIODTYPE=QTR_STD&amp;window=popup_no_bar&amp;width=385&amp;height=120&amp;START_MAXIMIZED=FALSE&amp;creator=factset&amp;display_string=Audit"}</definedName>
    <definedName name="_2973__FDSAUDITLINK__" hidden="1">{"fdsup://directions/FAT Viewer?action=UPDATE&amp;creator=factset&amp;DYN_ARGS=TRUE&amp;DOC_NAME=FAT:FQL_AUDITING_CLIENT_TEMPLATE.FAT&amp;display_string=Audit&amp;VAR:KEY=SXKDMBSPCX&amp;VAR:QUERY=RkZfRU5UUlBSX1ZBTF9EQUlMWSg0MDAyNCk=&amp;WINDOW=FIRST_POPUP&amp;HEIGHT=450&amp;WIDTH=450&amp;START_MA","XIMIZED=FALSE&amp;VAR:CALENDAR=US&amp;VAR:SYMBOL=MAR&amp;VAR:INDEX=0"}</definedName>
    <definedName name="_2974__FDSAUDITLINK__" localSheetId="2">{"fdsup://Directions/FactSet Auditing Viewer?action=AUDIT_VALUE&amp;DB=129&amp;ID1=88076W10&amp;VALUEID=02001&amp;SDATE=201002&amp;PERIODTYPE=QTR_STD&amp;window=popup_no_bar&amp;width=385&amp;height=120&amp;START_MAXIMIZED=FALSE&amp;creator=factset&amp;display_string=Audit"}</definedName>
    <definedName name="_2974__FDSAUDITLINK__" hidden="1">{"fdsup://directions/FAT Viewer?action=UPDATE&amp;creator=factset&amp;DYN_ARGS=TRUE&amp;DOC_NAME=FAT:FQL_AUDITING_CLIENT_TEMPLATE.FAT&amp;display_string=Audit&amp;VAR:KEY=KVWHKTWJEZ&amp;VAR:QUERY=RkZfRU5UUlBSX1ZBTF9EQUlMWSg0MDAyNCk=&amp;WINDOW=FIRST_POPUP&amp;HEIGHT=450&amp;WIDTH=450&amp;START_MA","XIMIZED=FALSE&amp;VAR:CALENDAR=US&amp;VAR:SYMBOL=CHH&amp;VAR:INDEX=0"}</definedName>
    <definedName name="_2975__FDSAUDITLINK__" localSheetId="2">{"fdsup://directions/FAT Viewer?action=UPDATE&amp;creator=factset&amp;DYN_ARGS=TRUE&amp;DOC_NAME=FAT:FQL_AUDITING_CLIENT_TEMPLATE.FAT&amp;display_string=Audit&amp;VAR:KEY=FYPIRQRAJC&amp;VAR:QUERY=KEZTTF9ORVRfSU5DKE5PVyxOT1csRlNBLCxVU0QpQEZGX05FVF9JTkMoTFRNUywwLCwsLFVTRCkp&amp;WINDOW=F","IRST_POPUP&amp;HEIGHT=450&amp;WIDTH=450&amp;START_MAXIMIZED=FALSE&amp;VAR:CALENDAR=US&amp;VAR:SYMBOL=VCST&amp;VAR:INDEX=0"}</definedName>
    <definedName name="_2975__FDSAUDITLINK__" hidden="1">{"fdsup://directions/FAT Viewer?action=UPDATE&amp;creator=factset&amp;DYN_ARGS=TRUE&amp;DOC_NAME=FAT:FQL_AUDITING_CLIENT_TEMPLATE.FAT&amp;display_string=Audit&amp;VAR:KEY=MVCBCDIFYR&amp;VAR:QUERY=RkZfRU5UUlBSX1ZBTF9EQUlMWSg0MDAyNCk=&amp;WINDOW=FIRST_POPUP&amp;HEIGHT=450&amp;WIDTH=450&amp;START_MA","XIMIZED=FALSE&amp;VAR:CALENDAR=US&amp;VAR:SYMBOL=WYN&amp;VAR:INDEX=0"}</definedName>
    <definedName name="_2976__FDSAUDITLINK__" localSheetId="2">{"fdsup://directions/FAT Viewer?action=UPDATE&amp;creator=factset&amp;DYN_ARGS=TRUE&amp;DOC_NAME=FAT:FQL_AUDITING_CLIENT_TEMPLATE.FAT&amp;display_string=Audit&amp;VAR:KEY=DCZCVYNIJC&amp;VAR:QUERY=KEZTTF9ORVRfSU5DKE5PVyxOT1csRlNBLCxVU0QpQEZGX05FVF9JTkMoTFRNUywwLCwsLFVTRCkp&amp;WINDOW=F","IRST_POPUP&amp;HEIGHT=450&amp;WIDTH=450&amp;START_MAXIMIZED=FALSE&amp;VAR:CALENDAR=US&amp;VAR:SYMBOL=NENG&amp;VAR:INDEX=0"}</definedName>
    <definedName name="_2976__FDSAUDITLINK__" hidden="1">{"fdsup://directions/FAT Viewer?action=UPDATE&amp;creator=factset&amp;DYN_ARGS=TRUE&amp;DOC_NAME=FAT:FQL_AUDITING_CLIENT_TEMPLATE.FAT&amp;display_string=Audit&amp;VAR:KEY=QRWFKNIPQL&amp;VAR:QUERY=RkZfRU5UUlBSX1ZBTF9EQUlMWSg0MDAyMyk=&amp;WINDOW=FIRST_POPUP&amp;HEIGHT=450&amp;WIDTH=450&amp;START_MA","XIMIZED=FALSE&amp;VAR:CALENDAR=US&amp;VAR:SYMBOL=H&amp;VAR:INDEX=0"}</definedName>
    <definedName name="_2977__FDSAUDITLINK__" localSheetId="2">{"fdsup://directions/FAT Viewer?action=UPDATE&amp;creator=factset&amp;DYN_ARGS=TRUE&amp;DOC_NAME=FAT:FQL_AUDITING_CLIENT_TEMPLATE.FAT&amp;display_string=Audit&amp;VAR:KEY=FUFEXYXIZW&amp;VAR:QUERY=KEZTTF9ORVRfSU5DKE5PVyxOT1csRlNBLCxVU0QpQEZGX05FVF9JTkMoTFRNUywwLCwsLFVTRCkp&amp;WINDOW=F","IRST_POPUP&amp;HEIGHT=450&amp;WIDTH=450&amp;START_MAXIMIZED=FALSE&amp;VAR:CALENDAR=US&amp;VAR:SYMBOL=SMCI&amp;VAR:INDEX=0"}</definedName>
    <definedName name="_2977__FDSAUDITLINK__" hidden="1">{"fdsup://directions/FAT Viewer?action=UPDATE&amp;creator=factset&amp;DYN_ARGS=TRUE&amp;DOC_NAME=FAT:FQL_AUDITING_CLIENT_TEMPLATE.FAT&amp;display_string=Audit&amp;VAR:KEY=SNUHQHSLST&amp;VAR:QUERY=RkZfRU5UUlBSX1ZBTF9EQUlMWSg0MDAyMyk=&amp;WINDOW=FIRST_POPUP&amp;HEIGHT=450&amp;WIDTH=450&amp;START_MA","XIMIZED=FALSE&amp;VAR:CALENDAR=US&amp;VAR:SYMBOL=HOT&amp;VAR:INDEX=0"}</definedName>
    <definedName name="_2978__FDSAUDITLINK__" localSheetId="2">{"fdsup://directions/FAT Viewer?action=UPDATE&amp;creator=factset&amp;DYN_ARGS=TRUE&amp;DOC_NAME=FAT:FQL_AUDITING_CLIENT_TEMPLATE.FAT&amp;display_string=Audit&amp;VAR:KEY=KPKFSLGVCL&amp;VAR:QUERY=KEZTTF9ORVRfSU5DKE5PVyxOT1csRlNBLCxVU0QpQEZGX05FVF9JTkMoTFRNUywwLCwsLFVTRCkp&amp;WINDOW=F","IRST_POPUP&amp;HEIGHT=450&amp;WIDTH=450&amp;START_MAXIMIZED=FALSE&amp;VAR:CALENDAR=US&amp;VAR:SYMBOL=NZ&amp;VAR:INDEX=0"}</definedName>
    <definedName name="_2978__FDSAUDITLINK__" hidden="1">{"fdsup://directions/FAT Viewer?action=UPDATE&amp;creator=factset&amp;DYN_ARGS=TRUE&amp;DOC_NAME=FAT:FQL_AUDITING_CLIENT_TEMPLATE.FAT&amp;display_string=Audit&amp;VAR:KEY=CLGVQTSFWT&amp;VAR:QUERY=RkZfRU5UUlBSX1ZBTF9EQUlMWSg0MDAyMyk=&amp;WINDOW=FIRST_POPUP&amp;HEIGHT=450&amp;WIDTH=450&amp;START_MA","XIMIZED=FALSE&amp;VAR:CALENDAR=US&amp;VAR:SYMBOL=585284&amp;VAR:INDEX=0"}</definedName>
    <definedName name="_2979__FDSAUDITLINK__" localSheetId="2">{"fdsup://directions/FAT Viewer?action=UPDATE&amp;creator=factset&amp;DYN_ARGS=TRUE&amp;DOC_NAME=FAT:FQL_AUDITING_CLIENT_TEMPLATE.FAT&amp;display_string=Audit&amp;VAR:KEY=NAXAZABO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CST&amp;VAR:INDEX=0"}</definedName>
    <definedName name="_2979__FDSAUDITLINK__" hidden="1">{"fdsup://directions/FAT Viewer?action=UPDATE&amp;creator=factset&amp;DYN_ARGS=TRUE&amp;DOC_NAME=FAT:FQL_AUDITING_CLIENT_TEMPLATE.FAT&amp;display_string=Audit&amp;VAR:KEY=OTGPAPYDMB&amp;VAR:QUERY=RkZfRU5UUlBSX1ZBTF9EQUlMWSg0MDAyMyk=&amp;WINDOW=FIRST_POPUP&amp;HEIGHT=450&amp;WIDTH=450&amp;START_MA","XIMIZED=FALSE&amp;VAR:CALENDAR=US&amp;VAR:SYMBOL=MAR&amp;VAR:INDEX=0"}</definedName>
    <definedName name="_298__________________123Graph_XCHART_17" hidden="1">#REF!</definedName>
    <definedName name="_298_______________123Graph_XCHART_16" hidden="1">#REF!</definedName>
    <definedName name="_298____123Graph_XCHART_15" hidden="1">#REF!</definedName>
    <definedName name="_298___123Graph_XCHART_15" hidden="1">#REF!</definedName>
    <definedName name="_298___123Graph_XCHART_16" hidden="1">#REF!</definedName>
    <definedName name="_298__FDSAUDITLINK__" localSheetId="2" hidden="1">{"fdsup://directions/FAT Viewer?action=UPDATE&amp;creator=factset&amp;DYN_ARGS=TRUE&amp;DOC_NAME=FAT:FQL_AUDITING_CLIENT_TEMPLATE.FAT&amp;display_string=Audit&amp;VAR:KEY=TODCFOHILI&amp;VAR:QUERY=RkZfRUJJVERBX0lCKEFOTiw0MDIwOSwsLCxVU0Qp&amp;WINDOW=FIRST_POPUP&amp;HEIGHT=450&amp;WIDTH=450&amp;STAR","T_MAXIMIZED=FALSE&amp;VAR:CALENDAR=US&amp;VAR:SYMBOL=LIZ&amp;VAR:INDEX=0"}</definedName>
    <definedName name="_298__FDSAUDITLINK__" hidden="1">{"fdsup://directions/FAT Viewer?action=UPDATE&amp;creator=factset&amp;DYN_ARGS=TRUE&amp;DOC_NAME=FAT:FQL_AUDITING_CLIENT_TEMPLATE.FAT&amp;display_string=Audit&amp;VAR:KEY=ANUFWHYFSV&amp;VAR:QUERY=KEZGX0lOVF9FWFBfTkVUKExUTVMsNDA3MjQsLCxSUCxVU0QpQEZGX0lOVF9FWFBfTkVUKExUTVNfU0VNSSw0M","DcyNCwsLFJQLFVTRCkp&amp;WINDOW=FIRST_POPUP&amp;HEIGHT=450&amp;WIDTH=450&amp;START_MAXIMIZED=FALSE&amp;VAR:CALENDAR=US&amp;VAR:SYMBOL=ADSK&amp;VAR:INDEX=0"}</definedName>
    <definedName name="_298__FDSAUDITLINK___1" localSheetId="2" hidden="1">{"fdsup://directions/FAT Viewer?action=UPDATE&amp;creator=factset&amp;DYN_ARGS=TRUE&amp;DOC_NAME=FAT:FQL_AUDITING_CLIENT_TEMPLATE.FAT&amp;display_string=Audit&amp;VAR:KEY=ANUFWHYFSV&amp;VAR:QUERY=KEZGX0lOVF9FWFBfTkVUKExUTVMsNDA3MjQsLCxSUCxVU0QpQEZGX0lOVF9FWFBfTkVUKExUTVNfU0VNSSw0M","DcyNCwsLFJQLFVTRCkp&amp;WINDOW=FIRST_POPUP&amp;HEIGHT=450&amp;WIDTH=450&amp;START_MAXIMIZED=FALSE&amp;VAR:CALENDAR=US&amp;VAR:SYMBOL=ADSK&amp;VAR:INDEX=0"}</definedName>
    <definedName name="_298__FDSAUDITLINK___1" hidden="1">{"fdsup://directions/FAT Viewer?action=UPDATE&amp;creator=factset&amp;DYN_ARGS=TRUE&amp;DOC_NAME=FAT:FQL_AUDITING_CLIENT_TEMPLATE.FAT&amp;display_string=Audit&amp;VAR:KEY=ANUFWHYFSV&amp;VAR:QUERY=KEZGX0lOVF9FWFBfTkVUKExUTVMsNDA3MjQsLCxSUCxVU0QpQEZGX0lOVF9FWFBfTkVUKExUTVNfU0VNSSw0M","DcyNCwsLFJQLFVTRCkp&amp;WINDOW=FIRST_POPUP&amp;HEIGHT=450&amp;WIDTH=450&amp;START_MAXIMIZED=FALSE&amp;VAR:CALENDAR=US&amp;VAR:SYMBOL=ADSK&amp;VAR:INDEX=0"}</definedName>
    <definedName name="_2980__FDSAUDITLINK__" localSheetId="2">{"fdsup://directions/FAT Viewer?action=UPDATE&amp;creator=factset&amp;DYN_ARGS=TRUE&amp;DOC_NAME=FAT:FQL_AUDITING_CLIENT_TEMPLATE.FAT&amp;display_string=Audit&amp;VAR:KEY=XWVUHMPG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ENG&amp;VAR:INDEX=0"}</definedName>
    <definedName name="_2980__FDSAUDITLINK__" hidden="1">{"fdsup://directions/FAT Viewer?action=UPDATE&amp;creator=factset&amp;DYN_ARGS=TRUE&amp;DOC_NAME=FAT:FQL_AUDITING_CLIENT_TEMPLATE.FAT&amp;display_string=Audit&amp;VAR:KEY=CRSFONQJAX&amp;VAR:QUERY=RkZfRU5UUlBSX1ZBTF9EQUlMWSg0MDAyMyk=&amp;WINDOW=FIRST_POPUP&amp;HEIGHT=450&amp;WIDTH=450&amp;START_MA","XIMIZED=FALSE&amp;VAR:CALENDAR=US&amp;VAR:SYMBOL=CHH&amp;VAR:INDEX=0"}</definedName>
    <definedName name="_2981__FDSAUDITLINK__" localSheetId="2">{"fdsup://directions/FAT Viewer?action=UPDATE&amp;creator=factset&amp;DYN_ARGS=TRUE&amp;DOC_NAME=FAT:FQL_AUDITING_CLIENT_TEMPLATE.FAT&amp;display_string=Audit&amp;VAR:KEY=LKRYTMTY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MCI&amp;VAR:INDEX=0"}</definedName>
    <definedName name="_2981__FDSAUDITLINK__" hidden="1">{"fdsup://directions/FAT Viewer?action=UPDATE&amp;creator=factset&amp;DYN_ARGS=TRUE&amp;DOC_NAME=FAT:FQL_AUDITING_CLIENT_TEMPLATE.FAT&amp;display_string=Audit&amp;VAR:KEY=SLUBMLELIV&amp;VAR:QUERY=RkZfRU5UUlBSX1ZBTF9EQUlMWSg0MDAyMyk=&amp;WINDOW=FIRST_POPUP&amp;HEIGHT=450&amp;WIDTH=450&amp;START_MA","XIMIZED=FALSE&amp;VAR:CALENDAR=US&amp;VAR:SYMBOL=WYN&amp;VAR:INDEX=0"}</definedName>
    <definedName name="_2982__FDSAUDITLINK__" localSheetId="2">{"fdsup://directions/FAT Viewer?action=UPDATE&amp;creator=factset&amp;DYN_ARGS=TRUE&amp;DOC_NAME=FAT:FQL_AUDITING_CLIENT_TEMPLATE.FAT&amp;display_string=Audit&amp;VAR:KEY=OPWDKJCPSP&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Z&amp;VAR:INDEX=0"}</definedName>
    <definedName name="_2982__FDSAUDITLINK__" hidden="1">{"fdsup://directions/FAT Viewer?action=UPDATE&amp;creator=factset&amp;DYN_ARGS=TRUE&amp;DOC_NAME=FAT:FQL_AUDITING_CLIENT_TEMPLATE.FAT&amp;display_string=Audit&amp;VAR:KEY=KXSNMBWBGZ&amp;VAR:QUERY=RkZfRU5UUlBSX1ZBTF9EQUlMWSg0MDAyMik=&amp;WINDOW=FIRST_POPUP&amp;HEIGHT=450&amp;WIDTH=450&amp;START_MA","XIMIZED=FALSE&amp;VAR:CALENDAR=US&amp;VAR:SYMBOL=H&amp;VAR:INDEX=0"}</definedName>
    <definedName name="_2983__FDSAUDITLINK__" localSheetId="2">{"fdsup://Directions/FactSet Auditing Viewer?action=AUDIT_VALUE&amp;DB=129&amp;ID1=92671310&amp;VALUEID=02001&amp;SDATE=201002&amp;PERIODTYPE=QTR_STD&amp;window=popup_no_bar&amp;width=385&amp;height=120&amp;START_MAXIMIZED=FALSE&amp;creator=factset&amp;display_string=Audit"}</definedName>
    <definedName name="_2983__FDSAUDITLINK__" hidden="1">{"fdsup://directions/FAT Viewer?action=UPDATE&amp;creator=factset&amp;DYN_ARGS=TRUE&amp;DOC_NAME=FAT:FQL_AUDITING_CLIENT_TEMPLATE.FAT&amp;display_string=Audit&amp;VAR:KEY=WDSTSXCTAB&amp;VAR:QUERY=RkZfRU5UUlBSX1ZBTF9EQUlMWSg0MDAyMik=&amp;WINDOW=FIRST_POPUP&amp;HEIGHT=450&amp;WIDTH=450&amp;START_MA","XIMIZED=FALSE&amp;VAR:CALENDAR=US&amp;VAR:SYMBOL=HOT&amp;VAR:INDEX=0"}</definedName>
    <definedName name="_2984__FDSAUDITLINK__" localSheetId="2">{"fdsup://Directions/FactSet Auditing Viewer?action=AUDIT_VALUE&amp;DB=129&amp;ID1=64121A10&amp;VALUEID=02001&amp;SDATE=201003&amp;PERIODTYPE=QTR_STD&amp;window=popup_no_bar&amp;width=385&amp;height=120&amp;START_MAXIMIZED=FALSE&amp;creator=factset&amp;display_string=Audit"}</definedName>
    <definedName name="_2984__FDSAUDITLINK__" hidden="1">{"fdsup://directions/FAT Viewer?action=UPDATE&amp;creator=factset&amp;DYN_ARGS=TRUE&amp;DOC_NAME=FAT:FQL_AUDITING_CLIENT_TEMPLATE.FAT&amp;display_string=Audit&amp;VAR:KEY=OXQHAJOLSP&amp;VAR:QUERY=RkZfRU5UUlBSX1ZBTF9EQUlMWSg0MDAyMik=&amp;WINDOW=FIRST_POPUP&amp;HEIGHT=450&amp;WIDTH=450&amp;START_MA","XIMIZED=FALSE&amp;VAR:CALENDAR=US&amp;VAR:SYMBOL=585284&amp;VAR:INDEX=0"}</definedName>
    <definedName name="_2985__FDSAUDITLINK__" localSheetId="2">{"fdsup://Directions/FactSet Auditing Viewer?action=AUDIT_VALUE&amp;DB=129&amp;ID1=86800U10&amp;VALUEID=02001&amp;SDATE=201004&amp;PERIODTYPE=QTR_STD&amp;window=popup_no_bar&amp;width=385&amp;height=120&amp;START_MAXIMIZED=FALSE&amp;creator=factset&amp;display_string=Audit"}</definedName>
    <definedName name="_2985__FDSAUDITLINK__" hidden="1">{"fdsup://directions/FAT Viewer?action=UPDATE&amp;creator=factset&amp;DYN_ARGS=TRUE&amp;DOC_NAME=FAT:FQL_AUDITING_CLIENT_TEMPLATE.FAT&amp;display_string=Audit&amp;VAR:KEY=QROJMZEDOR&amp;VAR:QUERY=RkZfRU5UUlBSX1ZBTF9EQUlMWSg0MDAyMik=&amp;WINDOW=FIRST_POPUP&amp;HEIGHT=450&amp;WIDTH=450&amp;START_MA","XIMIZED=FALSE&amp;VAR:CALENDAR=US&amp;VAR:SYMBOL=MAR&amp;VAR:INDEX=0"}</definedName>
    <definedName name="_2986__FDSAUDITLINK__" localSheetId="2">{"fdsup://Directions/FactSet Auditing Viewer?action=AUDIT_VALUE&amp;DB=129&amp;ID1=64111N10&amp;VALUEID=02001&amp;SDATE=201002&amp;PERIODTYPE=QTR_STD&amp;window=popup_no_bar&amp;width=385&amp;height=120&amp;START_MAXIMIZED=FALSE&amp;creator=factset&amp;display_string=Audit"}</definedName>
    <definedName name="_2986__FDSAUDITLINK__" hidden="1">{"fdsup://directions/FAT Viewer?action=UPDATE&amp;creator=factset&amp;DYN_ARGS=TRUE&amp;DOC_NAME=FAT:FQL_AUDITING_CLIENT_TEMPLATE.FAT&amp;display_string=Audit&amp;VAR:KEY=KDUDGPUVSV&amp;VAR:QUERY=RkZfRU5UUlBSX1ZBTF9EQUlMWSg0MDAyMik=&amp;WINDOW=FIRST_POPUP&amp;HEIGHT=450&amp;WIDTH=450&amp;START_MA","XIMIZED=FALSE&amp;VAR:CALENDAR=US&amp;VAR:SYMBOL=CHH&amp;VAR:INDEX=0"}</definedName>
    <definedName name="_2987__FDSAUDITLINK__" localSheetId="2">{"fdsup://Directions/FactSet Auditing Viewer?action=AUDIT_VALUE&amp;DB=129&amp;ID1=599732&amp;VALUEID=02001&amp;SDATE=201001&amp;PERIODTYPE=SEMI_STD&amp;window=popup_no_bar&amp;width=385&amp;height=120&amp;START_MAXIMIZED=FALSE&amp;creator=factset&amp;display_string=Audit"}</definedName>
    <definedName name="_2987__FDSAUDITLINK__" hidden="1">{"fdsup://directions/FAT Viewer?action=UPDATE&amp;creator=factset&amp;DYN_ARGS=TRUE&amp;DOC_NAME=FAT:FQL_AUDITING_CLIENT_TEMPLATE.FAT&amp;display_string=Audit&amp;VAR:KEY=UZGVGFAFSP&amp;VAR:QUERY=RkZfRU5UUlBSX1ZBTF9EQUlMWSg0MDAyMik=&amp;WINDOW=FIRST_POPUP&amp;HEIGHT=450&amp;WIDTH=450&amp;START_MA","XIMIZED=FALSE&amp;VAR:CALENDAR=US&amp;VAR:SYMBOL=WYN&amp;VAR:INDEX=0"}</definedName>
    <definedName name="_2988__FDSAUDITLINK__" localSheetId="2">{"fdsup://Directions/FactSet Auditing Viewer?action=AUDIT_VALUE&amp;DB=129&amp;ID1=90225210&amp;VALUEID=02001&amp;SDATE=201002&amp;PERIODTYPE=QTR_STD&amp;window=popup_no_bar&amp;width=385&amp;height=120&amp;START_MAXIMIZED=FALSE&amp;creator=factset&amp;display_string=Audit"}</definedName>
    <definedName name="_2988__FDSAUDITLINK__" hidden="1">{"fdsup://directions/FAT Viewer?action=UPDATE&amp;creator=factset&amp;DYN_ARGS=TRUE&amp;DOC_NAME=FAT:FQL_AUDITING_CLIENT_TEMPLATE.FAT&amp;display_string=Audit&amp;VAR:KEY=ABIXGTGPGV&amp;VAR:QUERY=RkZfRU5UUlBSX1ZBTF9EQUlMWSg0MDAyMSk=&amp;WINDOW=FIRST_POPUP&amp;HEIGHT=450&amp;WIDTH=450&amp;START_MA","XIMIZED=FALSE&amp;VAR:CALENDAR=US&amp;VAR:SYMBOL=H&amp;VAR:INDEX=0"}</definedName>
    <definedName name="_2989__FDSAUDITLINK__" localSheetId="2">{"fdsup://Directions/FactSet Auditing Viewer?action=AUDIT_VALUE&amp;DB=129&amp;ID1=45764220&amp;VALUEID=02001&amp;SDATE=201002&amp;PERIODTYPE=QTR_STD&amp;window=popup_no_bar&amp;width=385&amp;height=120&amp;START_MAXIMIZED=FALSE&amp;creator=factset&amp;display_string=Audit"}</definedName>
    <definedName name="_2989__FDSAUDITLINK__" hidden="1">{"fdsup://directions/FAT Viewer?action=UPDATE&amp;creator=factset&amp;DYN_ARGS=TRUE&amp;DOC_NAME=FAT:FQL_AUDITING_CLIENT_TEMPLATE.FAT&amp;display_string=Audit&amp;VAR:KEY=QDGJYFWXWH&amp;VAR:QUERY=RkZfRU5UUlBSX1ZBTF9EQUlMWSg0MDAyMSk=&amp;WINDOW=FIRST_POPUP&amp;HEIGHT=450&amp;WIDTH=450&amp;START_MA","XIMIZED=FALSE&amp;VAR:CALENDAR=US&amp;VAR:SYMBOL=HOT&amp;VAR:INDEX=0"}</definedName>
    <definedName name="_299__________________123Graph_XCHART_18" hidden="1">#REF!</definedName>
    <definedName name="_299_______________123Graph_XCHART_17" hidden="1">#REF!</definedName>
    <definedName name="_299____123Graph_XCHART_16" hidden="1">#REF!</definedName>
    <definedName name="_299___123Graph_XCHART_16" hidden="1">#REF!</definedName>
    <definedName name="_299___123Graph_XCHART_17" hidden="1">#REF!</definedName>
    <definedName name="_299__FDSAUDITLINK__" localSheetId="2" hidden="1">{"fdsup://Directions/FactSet Auditing Viewer?action=AUDIT_VALUE&amp;DB=129&amp;ID1=53932010&amp;VALUEID=01254&amp;SDATE=2008&amp;PERIODTYPE=ANN_STD&amp;SCFT=3&amp;window=popup_no_bar&amp;width=385&amp;height=120&amp;START_MAXIMIZED=FALSE&amp;creator=factset&amp;display_string=Audit"}</definedName>
    <definedName name="_299__FDSAUDITLINK__" hidden="1">{"fdsup://directions/FAT Viewer?action=UPDATE&amp;creator=factset&amp;DYN_ARGS=TRUE&amp;DOC_NAME=FAT:FQL_AUDITING_CLIENT_TEMPLATE.FAT&amp;display_string=Audit&amp;VAR:KEY=IZYXSLYJAX&amp;VAR:QUERY=KEZGX0VCSVREQV9PUEVSKExUTVMsNDA3MjQsLCxSUCxVU0QpQEZGX0VCSVREQV9PUEVSKExUTVNfU0VNSSw0M","DcyNCwsLFJQLFVTRCkp&amp;WINDOW=FIRST_POPUP&amp;HEIGHT=450&amp;WIDTH=450&amp;START_MAXIMIZED=FALSE&amp;VAR:CALENDAR=US&amp;VAR:SYMBOL=SCUR&amp;VAR:INDEX=0"}</definedName>
    <definedName name="_299__FDSAUDITLINK___1" localSheetId="2" hidden="1">{"fdsup://directions/FAT Viewer?action=UPDATE&amp;creator=factset&amp;DYN_ARGS=TRUE&amp;DOC_NAME=FAT:FQL_AUDITING_CLIENT_TEMPLATE.FAT&amp;display_string=Audit&amp;VAR:KEY=IZYXSLYJAX&amp;VAR:QUERY=KEZGX0VCSVREQV9PUEVSKExUTVMsNDA3MjQsLCxSUCxVU0QpQEZGX0VCSVREQV9PUEVSKExUTVNfU0VNSSw0M","DcyNCwsLFJQLFVTRCkp&amp;WINDOW=FIRST_POPUP&amp;HEIGHT=450&amp;WIDTH=450&amp;START_MAXIMIZED=FALSE&amp;VAR:CALENDAR=US&amp;VAR:SYMBOL=SCUR&amp;VAR:INDEX=0"}</definedName>
    <definedName name="_299__FDSAUDITLINK___1" hidden="1">{"fdsup://directions/FAT Viewer?action=UPDATE&amp;creator=factset&amp;DYN_ARGS=TRUE&amp;DOC_NAME=FAT:FQL_AUDITING_CLIENT_TEMPLATE.FAT&amp;display_string=Audit&amp;VAR:KEY=IZYXSLYJAX&amp;VAR:QUERY=KEZGX0VCSVREQV9PUEVSKExUTVMsNDA3MjQsLCxSUCxVU0QpQEZGX0VCSVREQV9PUEVSKExUTVNfU0VNSSw0M","DcyNCwsLFJQLFVTRCkp&amp;WINDOW=FIRST_POPUP&amp;HEIGHT=450&amp;WIDTH=450&amp;START_MAXIMIZED=FALSE&amp;VAR:CALENDAR=US&amp;VAR:SYMBOL=SCUR&amp;VAR:INDEX=0"}</definedName>
    <definedName name="_2990__FDSAUDITLINK__" localSheetId="2">{"fdsup://directions/FAT Viewer?action=UPDATE&amp;creator=factset&amp;DYN_ARGS=TRUE&amp;DOC_NAME=FAT:FQL_AUDITING_CLIENT_TEMPLATE.FAT&amp;display_string=Audit&amp;VAR:KEY=XMPQZUXS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1151C10&amp;VAR:INDEX=0"}</definedName>
    <definedName name="_2990__FDSAUDITLINK__" hidden="1">{"fdsup://directions/FAT Viewer?action=UPDATE&amp;creator=factset&amp;DYN_ARGS=TRUE&amp;DOC_NAME=FAT:FQL_AUDITING_CLIENT_TEMPLATE.FAT&amp;display_string=Audit&amp;VAR:KEY=EDSJAVWJMD&amp;VAR:QUERY=RkZfRU5UUlBSX1ZBTF9EQUlMWSg0MDAyMSk=&amp;WINDOW=FIRST_POPUP&amp;HEIGHT=450&amp;WIDTH=450&amp;START_MA","XIMIZED=FALSE&amp;VAR:CALENDAR=US&amp;VAR:SYMBOL=585284&amp;VAR:INDEX=0"}</definedName>
    <definedName name="_2991__FDSAUDITLINK__" localSheetId="2">{"fdsup://directions/FAT Viewer?action=UPDATE&amp;creator=factset&amp;DYN_ARGS=TRUE&amp;DOC_NAME=FAT:FQL_AUDITING_CLIENT_TEMPLATE.FAT&amp;display_string=Audit&amp;VAR:KEY=PCJSFAJQ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STC&amp;VAR:INDEX=0"}</definedName>
    <definedName name="_2991__FDSAUDITLINK__" hidden="1">{"fdsup://directions/FAT Viewer?action=UPDATE&amp;creator=factset&amp;DYN_ARGS=TRUE&amp;DOC_NAME=FAT:FQL_AUDITING_CLIENT_TEMPLATE.FAT&amp;display_string=Audit&amp;VAR:KEY=KXMPIZWZEL&amp;VAR:QUERY=RkZfRU5UUlBSX1ZBTF9EQUlMWSg0MDAyMSk=&amp;WINDOW=FIRST_POPUP&amp;HEIGHT=450&amp;WIDTH=450&amp;START_MA","XIMIZED=FALSE&amp;VAR:CALENDAR=US&amp;VAR:SYMBOL=MAR&amp;VAR:INDEX=0"}</definedName>
    <definedName name="_2992__FDSAUDITLINK__" localSheetId="2">{"fdsup://directions/FAT Viewer?action=UPDATE&amp;creator=factset&amp;DYN_ARGS=TRUE&amp;DOC_NAME=FAT:FQL_AUDITING_CLIENT_TEMPLATE.FAT&amp;display_string=Audit&amp;VAR:KEY=LWLCZCHYHG&amp;VAR:QUERY=KEZTTF9ORVRfSU5DKE5PVyxOT1csRlNBLCxVU0QpQEZGX05FVF9JTkMoTFRNUywwLCwsLFVTRCkp&amp;WINDOW=F","IRST_POPUP&amp;HEIGHT=450&amp;WIDTH=450&amp;START_MAXIMIZED=FALSE&amp;VAR:CALENDAR=US&amp;VAR:SYMBOL=CRAI&amp;VAR:INDEX=0"}</definedName>
    <definedName name="_2992__FDSAUDITLINK__" hidden="1">{"fdsup://directions/FAT Viewer?action=UPDATE&amp;creator=factset&amp;DYN_ARGS=TRUE&amp;DOC_NAME=FAT:FQL_AUDITING_CLIENT_TEMPLATE.FAT&amp;display_string=Audit&amp;VAR:KEY=URILUPEVWD&amp;VAR:QUERY=RkZfRU5UUlBSX1ZBTF9EQUlMWSg0MDAyMSk=&amp;WINDOW=FIRST_POPUP&amp;HEIGHT=450&amp;WIDTH=450&amp;START_MA","XIMIZED=FALSE&amp;VAR:CALENDAR=US&amp;VAR:SYMBOL=CHH&amp;VAR:INDEX=0"}</definedName>
    <definedName name="_2993__FDSAUDITLINK__" localSheetId="2">{"fdsup://directions/FAT Viewer?action=UPDATE&amp;creator=factset&amp;DYN_ARGS=TRUE&amp;DOC_NAME=FAT:FQL_AUDITING_CLIENT_TEMPLATE.FAT&amp;display_string=Audit&amp;VAR:KEY=POPUHMXGH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SC&amp;VAR:INDEX=0"}</definedName>
    <definedName name="_2993__FDSAUDITLINK__" hidden="1">{"fdsup://directions/FAT Viewer?action=UPDATE&amp;creator=factset&amp;DYN_ARGS=TRUE&amp;DOC_NAME=FAT:FQL_AUDITING_CLIENT_TEMPLATE.FAT&amp;display_string=Audit&amp;VAR:KEY=OBYVWXAPWX&amp;VAR:QUERY=RkZfRU5UUlBSX1ZBTF9EQUlMWSg0MDAyMSk=&amp;WINDOW=FIRST_POPUP&amp;HEIGHT=450&amp;WIDTH=450&amp;START_MA","XIMIZED=FALSE&amp;VAR:CALENDAR=US&amp;VAR:SYMBOL=WYN&amp;VAR:INDEX=0"}</definedName>
    <definedName name="_2994__FDSAUDITLINK__" localSheetId="2">{"fdsup://directions/FAT Viewer?action=UPDATE&amp;creator=factset&amp;DYN_ARGS=TRUE&amp;DOC_NAME=FAT:FQL_AUDITING_CLIENT_TEMPLATE.FAT&amp;display_string=Audit&amp;VAR:KEY=LWFAVMLO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BM&amp;VAR:INDEX=0"}</definedName>
    <definedName name="_2994__FDSAUDITLINK__" hidden="1">{"fdsup://directions/FAT Viewer?action=UPDATE&amp;creator=factset&amp;DYN_ARGS=TRUE&amp;DOC_NAME=FAT:FQL_AUDITING_CLIENT_TEMPLATE.FAT&amp;display_string=Audit&amp;VAR:KEY=ENGRYFCDWF&amp;VAR:QUERY=RkZfRU5UUlBSX1ZBTF9EQUlMWSg0MDAxOCk=&amp;WINDOW=FIRST_POPUP&amp;HEIGHT=450&amp;WIDTH=450&amp;START_MA","XIMIZED=FALSE&amp;VAR:CALENDAR=US&amp;VAR:SYMBOL=H&amp;VAR:INDEX=0"}</definedName>
    <definedName name="_2995__FDSAUDITLINK__" localSheetId="2">{"fdsup://directions/FAT Viewer?action=UPDATE&amp;creator=factset&amp;DYN_ARGS=TRUE&amp;DOC_NAME=FAT:FQL_AUDITING_CLIENT_TEMPLATE.FAT&amp;display_string=Audit&amp;VAR:KEY=DETURSZUV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GX&amp;VAR:INDEX=0"}</definedName>
    <definedName name="_2995__FDSAUDITLINK__" hidden="1">{"fdsup://directions/FAT Viewer?action=UPDATE&amp;creator=factset&amp;DYN_ARGS=TRUE&amp;DOC_NAME=FAT:FQL_AUDITING_CLIENT_TEMPLATE.FAT&amp;display_string=Audit&amp;VAR:KEY=CLAJQNEHUZ&amp;VAR:QUERY=RkZfRU5UUlBSX1ZBTF9EQUlMWSg0MDAxOCk=&amp;WINDOW=FIRST_POPUP&amp;HEIGHT=450&amp;WIDTH=450&amp;START_MA","XIMIZED=FALSE&amp;VAR:CALENDAR=US&amp;VAR:SYMBOL=HOT&amp;VAR:INDEX=0"}</definedName>
    <definedName name="_2996__FDSAUDITLINK__" localSheetId="2">{"fdsup://Directions/FactSet Auditing Viewer?action=AUDIT_VALUE&amp;DB=129&amp;ID1=12480510&amp;VALUEID=02001&amp;SDATE=201002&amp;PERIODTYPE=QTR_STD&amp;window=popup_no_bar&amp;width=385&amp;height=120&amp;START_MAXIMIZED=FALSE&amp;creator=factset&amp;display_string=Audit"}</definedName>
    <definedName name="_2996__FDSAUDITLINK__" hidden="1">{"fdsup://directions/FAT Viewer?action=UPDATE&amp;creator=factset&amp;DYN_ARGS=TRUE&amp;DOC_NAME=FAT:FQL_AUDITING_CLIENT_TEMPLATE.FAT&amp;display_string=Audit&amp;VAR:KEY=QZOXSNOPCX&amp;VAR:QUERY=RkZfRU5UUlBSX1ZBTF9EQUlMWSg0MDAxOCk=&amp;WINDOW=FIRST_POPUP&amp;HEIGHT=450&amp;WIDTH=450&amp;START_MA","XIMIZED=FALSE&amp;VAR:CALENDAR=US&amp;VAR:SYMBOL=585284&amp;VAR:INDEX=0"}</definedName>
    <definedName name="_2997__FDSAUDITLINK__" localSheetId="2">{"fdsup://Directions/FactSet Auditing Viewer?action=AUDIT_VALUE&amp;DB=129&amp;ID1=88076W10&amp;VALUEID=02001&amp;SDATE=201002&amp;PERIODTYPE=QTR_STD&amp;window=popup_no_bar&amp;width=385&amp;height=120&amp;START_MAXIMIZED=FALSE&amp;creator=factset&amp;display_string=Audit"}</definedName>
    <definedName name="_2997__FDSAUDITLINK__" hidden="1">{"fdsup://directions/FAT Viewer?action=UPDATE&amp;creator=factset&amp;DYN_ARGS=TRUE&amp;DOC_NAME=FAT:FQL_AUDITING_CLIENT_TEMPLATE.FAT&amp;display_string=Audit&amp;VAR:KEY=WBEXSLCDWF&amp;VAR:QUERY=RkZfRU5UUlBSX1ZBTF9EQUlMWSg0MDAxOCk=&amp;WINDOW=FIRST_POPUP&amp;HEIGHT=450&amp;WIDTH=450&amp;START_MA","XIMIZED=FALSE&amp;VAR:CALENDAR=US&amp;VAR:SYMBOL=MAR&amp;VAR:INDEX=0"}</definedName>
    <definedName name="_2998__FDSAUDITLINK__" localSheetId="2">{"fdsup://Directions/FactSet Auditing Viewer?action=AUDIT_VALUE&amp;DB=129&amp;ID1=20536310&amp;VALUEID=02001&amp;SDATE=201001&amp;PERIODTYPE=QTR_STD&amp;window=popup_no_bar&amp;width=385&amp;height=120&amp;START_MAXIMIZED=FALSE&amp;creator=factset&amp;display_string=Audit"}</definedName>
    <definedName name="_2998__FDSAUDITLINK__" hidden="1">{"fdsup://directions/FAT Viewer?action=UPDATE&amp;creator=factset&amp;DYN_ARGS=TRUE&amp;DOC_NAME=FAT:FQL_AUDITING_CLIENT_TEMPLATE.FAT&amp;display_string=Audit&amp;VAR:KEY=IZIPAHYHUV&amp;VAR:QUERY=RkZfRU5UUlBSX1ZBTF9EQUlMWSg0MDAxOCk=&amp;WINDOW=FIRST_POPUP&amp;HEIGHT=450&amp;WIDTH=450&amp;START_MA","XIMIZED=FALSE&amp;VAR:CALENDAR=US&amp;VAR:SYMBOL=CHH&amp;VAR:INDEX=0"}</definedName>
    <definedName name="_2999__FDSAUDITLINK__" localSheetId="2">{"fdsup://Directions/FactSet Auditing Viewer?action=AUDIT_VALUE&amp;DB=129&amp;ID1=G1151C10&amp;VALUEID=02001&amp;SDATE=201004&amp;PERIODTYPE=QTR_STD&amp;window=popup_no_bar&amp;width=385&amp;height=120&amp;START_MAXIMIZED=FALSE&amp;creator=factset&amp;display_string=Audit"}</definedName>
    <definedName name="_2999__FDSAUDITLINK__" hidden="1">{"fdsup://directions/FAT Viewer?action=UPDATE&amp;creator=factset&amp;DYN_ARGS=TRUE&amp;DOC_NAME=FAT:FQL_AUDITING_CLIENT_TEMPLATE.FAT&amp;display_string=Audit&amp;VAR:KEY=SNOLCFEHAX&amp;VAR:QUERY=RkZfRU5UUlBSX1ZBTF9EQUlMWSg0MDAxOCk=&amp;WINDOW=FIRST_POPUP&amp;HEIGHT=450&amp;WIDTH=450&amp;START_MA","XIMIZED=FALSE&amp;VAR:CALENDAR=US&amp;VAR:SYMBOL=WYN&amp;VAR:INDEX=0"}</definedName>
    <definedName name="_29IQ_CURRENCY_GAIN_INS" hidden="1">"c238"</definedName>
    <definedName name="_2A">#REF!</definedName>
    <definedName name="_2ALA642C761" hidden="1">#N/A</definedName>
    <definedName name="_2BUP_L1998">#REF!</definedName>
    <definedName name="_2Dist_Val" hidden="1">#REF!</definedName>
    <definedName name="_2Module___Secret_.GoToEnd">#REF!</definedName>
    <definedName name="_2S" hidden="1">#REF!</definedName>
    <definedName name="_2solver_rh¤" hidden="1">4</definedName>
    <definedName name="_2Table2_" hidden="1">#REF!</definedName>
    <definedName name="_2wrn.²Ä1­Ó¤ë1_Ü20¤H." localSheetId="2" hidden="1">{#N/A,#N/A,FALSE,"²Ä1­Ó¤ë"}</definedName>
    <definedName name="_2wrn.²Ä1­Ó¤ë1_Ü20¤H." hidden="1">{#N/A,#N/A,FALSE,"²Ä1­Ó¤ë"}</definedName>
    <definedName name="_2wrn.²Ä1­Ó¤ë1_Ü20¤H._1" localSheetId="2" hidden="1">{#N/A,#N/A,FALSE,"²Ä1­Ó¤ë"}</definedName>
    <definedName name="_2wrn.²Ä1­Ó¤ë1_Ü20¤H._1" hidden="1">{#N/A,#N/A,FALSE,"²Ä1­Ó¤ë"}</definedName>
    <definedName name="_2wrn.²Ä1­Ó¤ë1_Ü20¤H._2" localSheetId="2" hidden="1">{#N/A,#N/A,FALSE,"²Ä1­Ó¤ë"}</definedName>
    <definedName name="_2wrn.²Ä1­Ó¤ë1_Ü20¤H._2" hidden="1">{#N/A,#N/A,FALSE,"²Ä1­Ó¤ë"}</definedName>
    <definedName name="_2wrn.²Ä1­Ó¤ë1_Ü20¤H._3" localSheetId="2" hidden="1">{#N/A,#N/A,FALSE,"²Ä1­Ó¤ë"}</definedName>
    <definedName name="_2wrn.²Ä1­Ó¤ë1_Ü20¤H._3" hidden="1">{#N/A,#N/A,FALSE,"²Ä1­Ó¤ë"}</definedName>
    <definedName name="_2wrn.²Ä1­Ó¤ë1_Ü20¤H._4" localSheetId="2" hidden="1">{#N/A,#N/A,FALSE,"²Ä1­Ó¤ë"}</definedName>
    <definedName name="_2wrn.²Ä1­Ó¤ë1_Ü20¤H._4" hidden="1">{#N/A,#N/A,FALSE,"²Ä1­Ó¤ë"}</definedName>
    <definedName name="_3" hidden="1">#REF!</definedName>
    <definedName name="_3_____________________123Graph_ACHART_11" hidden="1">#REF!</definedName>
    <definedName name="_3__________________123Graph_ACHART_11" hidden="1">#REF!</definedName>
    <definedName name="_3_________0_S" hidden="1">#REF!</definedName>
    <definedName name="_3______123Graph_ACHART_10" hidden="1">#REF!</definedName>
    <definedName name="_3______123Graph_ACHART_11" hidden="1">#REF!</definedName>
    <definedName name="_3___123Graph_ACHART_4" hidden="1">#REF!</definedName>
    <definedName name="_3___123Graph_DCHART_1" hidden="1">#REF!</definedName>
    <definedName name="_3__123Graph_ACHART_1" hidden="1">#REF!</definedName>
    <definedName name="_3__123Graph_ACHART_11" hidden="1">#REF!</definedName>
    <definedName name="_3__123Graph_ACHART_111" hidden="1">#REF!</definedName>
    <definedName name="_3__123Graph_ACHART_12" hidden="1">#REF!</definedName>
    <definedName name="_3__123Graph_ACHART_15A" hidden="1">#REF!</definedName>
    <definedName name="_3__123Graph_AChart_19K" hidden="1">#REF!</definedName>
    <definedName name="_3__123Graph_AChart_2" hidden="1">#REF!</definedName>
    <definedName name="_3__123Graph_ACHART_3" hidden="1">#REF!</definedName>
    <definedName name="_3__123Graph_ACHART_4" hidden="1">#REF!</definedName>
    <definedName name="_3__123Graph_ACHART_9" hidden="1">#REF!</definedName>
    <definedName name="_3__123Graph_ACONTRACT_BY_B_U" hidden="1">#REF!</definedName>
    <definedName name="_3__123Graph_AQRE_S_BY_CO." hidden="1">#REF!</definedName>
    <definedName name="_3__123Graph_AQRE_S_BY_TYPE" hidden="1">#REF!</definedName>
    <definedName name="_3__123Graph_ASENS_COMPARISON" hidden="1">#REF!</definedName>
    <definedName name="_3__123Graph_AX_ACTUAL" hidden="1">#REF!</definedName>
    <definedName name="_3__123Graph_BCHART_1" hidden="1">#REF!</definedName>
    <definedName name="_3__123Graph_BChart_1Q" hidden="1">#REF!</definedName>
    <definedName name="_3__123Graph_BCHART_2" hidden="1">#REF!</definedName>
    <definedName name="_3__123Graph_BCHART_3" hidden="1">#REF!</definedName>
    <definedName name="_3__123Graph_BCHART_5" hidden="1">#REF!</definedName>
    <definedName name="_3__123Graph_BSPLICE_95" hidden="1">#REF!</definedName>
    <definedName name="_3__123Graph_CCHART_4H" hidden="1">#REF!</definedName>
    <definedName name="_3__123Graph_CCHART_7" hidden="1">#REF!</definedName>
    <definedName name="_3__123Graph_DCHART_1" hidden="1">#REF!</definedName>
    <definedName name="_3__123Graph_ECHART_6" hidden="1">#REF!</definedName>
    <definedName name="_3__123Graph_FSPLICE_95" hidden="1">#REF!</definedName>
    <definedName name="_3__123Graph_LBL_ACHART_9" hidden="1">#REF!</definedName>
    <definedName name="_3__123Graph_XCHART_1" hidden="1">#REF!</definedName>
    <definedName name="_3__FDSAUDITLINK__" localSheetId="2" hidden="1">{"fdsup://Directions/FactSet Auditing Viewer?action=AUDIT_VALUE&amp;DB=129&amp;ID1=82907310&amp;VALUEID=01001&amp;SDATE=200902&amp;PERIODTYPE=QTR_STD&amp;window=popup_no_bar&amp;width=385&amp;height=120&amp;START_MAXIMIZED=FALSE&amp;creator=factset&amp;display_string=Audit"}</definedName>
    <definedName name="_3__FDSAUDITLINK__" hidden="1">{"fdsup://Directions/FactSet Auditing Viewer?action=AUDIT_VALUE&amp;DB=129&amp;ID1=29384810&amp;VALUEID=07011&amp;SDATE=2008&amp;PERIODTYPE=ANN_STD&amp;SCFT=3&amp;window=popup_no_bar&amp;width=385&amp;height=120&amp;START_MAXIMIZED=FALSE&amp;creator=factset&amp;display_string=Audit"}</definedName>
    <definedName name="_3__FDSAUDITLINK___1" localSheetId="2" hidden="1">{"fdsup://Directions/FactSet Auditing Viewer?action=AUDIT_VALUE&amp;DB=129&amp;ID1=29384810&amp;VALUEID=07011&amp;SDATE=2008&amp;PERIODTYPE=ANN_STD&amp;SCFT=3&amp;window=popup_no_bar&amp;width=385&amp;height=120&amp;START_MAXIMIZED=FALSE&amp;creator=factset&amp;display_string=Audit"}</definedName>
    <definedName name="_3__FDSAUDITLINK___1" hidden="1">{"fdsup://Directions/FactSet Auditing Viewer?action=AUDIT_VALUE&amp;DB=129&amp;ID1=29384810&amp;VALUEID=07011&amp;SDATE=2008&amp;PERIODTYPE=ANN_STD&amp;SCFT=3&amp;window=popup_no_bar&amp;width=385&amp;height=120&amp;START_MAXIMIZED=FALSE&amp;creator=factset&amp;display_string=Audit"}</definedName>
    <definedName name="_3__FDSAUDITLINK___2" localSheetId="2"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3__FDSAUDITLINK___2"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3__FDSAUDITLINK___3" localSheetId="2"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3__FDSAUDITLINK___3"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3__FDSAUDITLINK___4" localSheetId="2"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3__FDSAUDITLINK___4"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3_0__123Grap" hidden="1">#REF!</definedName>
    <definedName name="_3_0_0Cwvu.GREY_A" hidden="1">#REF!</definedName>
    <definedName name="_3_0_Dist_Val" hidden="1">#REF!</definedName>
    <definedName name="_3_0_Table2_" hidden="1">#N/A</definedName>
    <definedName name="_3_0TAB">#REF!</definedName>
    <definedName name="_3_1_2005">#REF!</definedName>
    <definedName name="_3_1_2006">#REF!</definedName>
    <definedName name="_3_1_2007">#REF!</definedName>
    <definedName name="_3_123Grap" hidden="1">#REF!</definedName>
    <definedName name="_3_15_2005">#REF!</definedName>
    <definedName name="_3_15_2006">#REF!</definedName>
    <definedName name="_3_15_2007">#REF!</definedName>
    <definedName name="_3_7">#REF!</definedName>
    <definedName name="_3_N_38" hidden="1">#NAME?</definedName>
    <definedName name="_30_____________________123Graph_CCHART_2" hidden="1">#REF!</definedName>
    <definedName name="_30__________________123Graph_CCHART_2" hidden="1">#REF!</definedName>
    <definedName name="_30______123Graph_CCHART_1" hidden="1">#REF!</definedName>
    <definedName name="_30______123Graph_CCHART_2" hidden="1">#REF!</definedName>
    <definedName name="_30__123Graph_AChart_1" hidden="1">#REF!</definedName>
    <definedName name="_30__123Graph_ACHART_15A" hidden="1">#REF!</definedName>
    <definedName name="_30__123Graph_ACHART_3A" hidden="1">#REF!</definedName>
    <definedName name="_30__123Graph_ACHART_5" hidden="1">#REF!</definedName>
    <definedName name="_30__123Graph_ACHART_6" hidden="1">#REF!</definedName>
    <definedName name="_30__123Graph_ASENS_COMPARISON" hidden="1">#REF!</definedName>
    <definedName name="_30__123Graph_ATAX_CREDIT" hidden="1">#REF!</definedName>
    <definedName name="_30__123Graph_BCHART_14" hidden="1">#REF!</definedName>
    <definedName name="_30__123Graph_BGROSS_MARGINS" hidden="1">#REF!</definedName>
    <definedName name="_30__123Graph_BLZ_60_40_79_94" hidden="1">#REF!</definedName>
    <definedName name="_30__123Graph_BSENS_COMPARISON" hidden="1">#REF!</definedName>
    <definedName name="_30__123Graph_BSS6_A" hidden="1">#REF!</definedName>
    <definedName name="_30__123Graph_CCHART_1" hidden="1">#REF!</definedName>
    <definedName name="_30__123Graph_CCHART_18" hidden="1">#REF!</definedName>
    <definedName name="_30__123Graph_CCHART_2" hidden="1">#REF!</definedName>
    <definedName name="_30__123Graph_CCHART_26" hidden="1">#REF!</definedName>
    <definedName name="_30__123Graph_CCHART_3A" hidden="1">#REF!</definedName>
    <definedName name="_30__123Graph_CChart_3I" hidden="1">#REF!</definedName>
    <definedName name="_30__123Graph_CQRE_S_BY_CO." hidden="1">#REF!</definedName>
    <definedName name="_30__123Graph_CSENS_COMPARISON" hidden="1">#REF!</definedName>
    <definedName name="_30__123Graph_DCHART_4" hidden="1">#REF!</definedName>
    <definedName name="_30__123Graph_DSUPPLIES_BY_B_U" hidden="1">#REF!</definedName>
    <definedName name="_30__123Graph_ECHART_3" hidden="1">#REF!</definedName>
    <definedName name="_30__123Graph_ECHART_6" hidden="1">#REF!</definedName>
    <definedName name="_30__123Graph_EWAGES_BY_B_U" hidden="1">#REF!</definedName>
    <definedName name="_30__123Graph_F_Chart_1A" hidden="1">#REF!</definedName>
    <definedName name="_30__123Graph_FCHART_2" hidden="1">#REF!</definedName>
    <definedName name="_30__123Graph_FCHART_4" hidden="1">#REF!</definedName>
    <definedName name="_30__123Graph_FQRE_S_BY_CO." hidden="1">#REF!</definedName>
    <definedName name="_30__123Graph_FSUPPLIES_BY_B_U" hidden="1">#REF!</definedName>
    <definedName name="_30__123Graph_FWAGES_BY_B_U" hidden="1">#REF!</definedName>
    <definedName name="_30__123Graph_XCHART_10" hidden="1">#REF!</definedName>
    <definedName name="_30__123Graph_XCHART_4" hidden="1">#REF!</definedName>
    <definedName name="_30__123Graph_XCHART_7" hidden="1">#REF!</definedName>
    <definedName name="_30__123Graph_XCONTRACT_BY_B_U" hidden="1">#REF!</definedName>
    <definedName name="_30__FDSAUDITLINK__" localSheetId="2" hidden="1">{"fdsup://directions/FAT Viewer?action=UPDATE&amp;creator=factset&amp;DYN_ARGS=TRUE&amp;DOC_NAME=FAT:FQL_AUDITING_CLIENT_TEMPLATE.FAT&amp;display_string=Audit&amp;VAR:KEY=CTSLKVGVID&amp;VAR:QUERY=RkZfRUJJVERBX0lCKCdRVFInLDQwMDg2KQ==&amp;WINDOW=FIRST_POPUP&amp;HEIGHT=450&amp;WIDTH=450&amp;START_MA","XIMIZED=FALSE&amp;VAR:CALENDAR=US&amp;VAR:SYMBOL=BLDR&amp;VAR:INDEX=0"}</definedName>
    <definedName name="_30__FDSAUDITLINK__" hidden="1">{"fdsup://Directions/FactSet Auditing Viewer?action=AUDIT_VALUE&amp;DB=129&amp;ID1=29873610&amp;VALUEID=07011&amp;SDATE=2010&amp;PERIODTYPE=ANN_STD&amp;SCFT=3&amp;window=popup_no_bar&amp;width=385&amp;height=120&amp;START_MAXIMIZED=FALSE&amp;creator=factset&amp;display_string=Audit"}</definedName>
    <definedName name="_30__FDSAUDITLINK___1" localSheetId="2" hidden="1">{"fdsup://Directions/FactSet Auditing Viewer?action=AUDIT_VALUE&amp;DB=129&amp;ID1=29873610&amp;VALUEID=07011&amp;SDATE=2010&amp;PERIODTYPE=ANN_STD&amp;SCFT=3&amp;window=popup_no_bar&amp;width=385&amp;height=120&amp;START_MAXIMIZED=FALSE&amp;creator=factset&amp;display_string=Audit"}</definedName>
    <definedName name="_30__FDSAUDITLINK___1" hidden="1">{"fdsup://Directions/FactSet Auditing Viewer?action=AUDIT_VALUE&amp;DB=129&amp;ID1=29873610&amp;VALUEID=07011&amp;SDATE=2010&amp;PERIODTYPE=ANN_STD&amp;SCFT=3&amp;window=popup_no_bar&amp;width=385&amp;height=120&amp;START_MAXIMIZED=FALSE&amp;creator=factset&amp;display_string=Audit"}</definedName>
    <definedName name="_30_0__123Graph_LBL_ACHAR" hidden="1">#REF!</definedName>
    <definedName name="_30_0_S" hidden="1">#REF!</definedName>
    <definedName name="_30_0Swvu.Pag" hidden="1">#REF!</definedName>
    <definedName name="_300__________________123Graph_XCHART_2" hidden="1">#REF!</definedName>
    <definedName name="_300_______________123Graph_XCHART_18" hidden="1">#REF!</definedName>
    <definedName name="_300____123Graph_XCHART_17" hidden="1">#REF!</definedName>
    <definedName name="_300___123Graph_XCHART_17" hidden="1">#REF!</definedName>
    <definedName name="_300___123Graph_XCHART_18" hidden="1">#REF!</definedName>
    <definedName name="_300__123Graph_CCHART_3A" hidden="1">#REF!</definedName>
    <definedName name="_300__123Graph_LBL_BCHART_1" hidden="1">#REF!</definedName>
    <definedName name="_300__123Graph_XCHART_5" hidden="1">#REF!</definedName>
    <definedName name="_300__FDSAUDITLINK__" localSheetId="2" hidden="1">{"fdsup://Directions/FactSet Auditing Viewer?action=AUDIT_VALUE&amp;DB=129&amp;ID1=53932010&amp;VALUEID=01254&amp;SDATE=2009&amp;PERIODTYPE=ANN_STD&amp;SCFT=3&amp;window=popup_no_bar&amp;width=385&amp;height=120&amp;START_MAXIMIZED=FALSE&amp;creator=factset&amp;display_string=Audit"}</definedName>
    <definedName name="_300__FDSAUDITLINK__" hidden="1">{"fdsup://directions/FAT Viewer?action=UPDATE&amp;creator=factset&amp;DYN_ARGS=TRUE&amp;DOC_NAME=FAT:FQL_AUDITING_CLIENT_TEMPLATE.FAT&amp;display_string=Audit&amp;VAR:KEY=YTGLOHKJYN&amp;VAR:QUERY=KEZGX0VQU19ESUwoTFRNUyw0MDcyNCwsLFJQLFVTRClARkZfRVBTX0RJTChMVE1TX1NFTUksNDA3MjQsLCxSU","CxVU0QpKQ==&amp;WINDOW=FIRST_POPUP&amp;HEIGHT=450&amp;WIDTH=450&amp;START_MAXIMIZED=FALSE&amp;VAR:CALENDAR=US&amp;VAR:SYMBOL=ADSK&amp;VAR:INDEX=0"}</definedName>
    <definedName name="_300__FDSAUDITLINK___1" localSheetId="2" hidden="1">{"fdsup://directions/FAT Viewer?action=UPDATE&amp;creator=factset&amp;DYN_ARGS=TRUE&amp;DOC_NAME=FAT:FQL_AUDITING_CLIENT_TEMPLATE.FAT&amp;display_string=Audit&amp;VAR:KEY=YTGLOHKJYN&amp;VAR:QUERY=KEZGX0VQU19ESUwoTFRNUyw0MDcyNCwsLFJQLFVTRClARkZfRVBTX0RJTChMVE1TX1NFTUksNDA3MjQsLCxSU","CxVU0QpKQ==&amp;WINDOW=FIRST_POPUP&amp;HEIGHT=450&amp;WIDTH=450&amp;START_MAXIMIZED=FALSE&amp;VAR:CALENDAR=US&amp;VAR:SYMBOL=ADSK&amp;VAR:INDEX=0"}</definedName>
    <definedName name="_300__FDSAUDITLINK___1" hidden="1">{"fdsup://directions/FAT Viewer?action=UPDATE&amp;creator=factset&amp;DYN_ARGS=TRUE&amp;DOC_NAME=FAT:FQL_AUDITING_CLIENT_TEMPLATE.FAT&amp;display_string=Audit&amp;VAR:KEY=YTGLOHKJYN&amp;VAR:QUERY=KEZGX0VQU19ESUwoTFRNUyw0MDcyNCwsLFJQLFVTRClARkZfRVBTX0RJTChMVE1TX1NFTUksNDA3MjQsLCxSU","CxVU0QpKQ==&amp;WINDOW=FIRST_POPUP&amp;HEIGHT=450&amp;WIDTH=450&amp;START_MAXIMIZED=FALSE&amp;VAR:CALENDAR=US&amp;VAR:SYMBOL=ADSK&amp;VAR:INDEX=0"}</definedName>
    <definedName name="_3000__FDSAUDITLINK__" localSheetId="2">{"fdsup://Directions/FactSet Auditing Viewer?action=AUDIT_VALUE&amp;DB=129&amp;ID1=42823610&amp;VALUEID=02001&amp;SDATE=201003&amp;PERIODTYPE=QTR_STD&amp;window=popup_no_bar&amp;width=385&amp;height=120&amp;START_MAXIMIZED=FALSE&amp;creator=factset&amp;display_string=Audit"}</definedName>
    <definedName name="_3000__FDSAUDITLINK__" hidden="1">{"fdsup://directions/FAT Viewer?action=UPDATE&amp;creator=factset&amp;DYN_ARGS=TRUE&amp;DOC_NAME=FAT:FQL_AUDITING_CLIENT_TEMPLATE.FAT&amp;display_string=Audit&amp;VAR:KEY=ABCJKDOXCX&amp;VAR:QUERY=RkZfRU5UUlBSX1ZBTF9EQUlMWSg0MDAxNyk=&amp;WINDOW=FIRST_POPUP&amp;HEIGHT=450&amp;WIDTH=450&amp;START_MA","XIMIZED=FALSE&amp;VAR:CALENDAR=US&amp;VAR:SYMBOL=H&amp;VAR:INDEX=0"}</definedName>
    <definedName name="_3001__FDSAUDITLINK__" localSheetId="2">{"fdsup://directions/FAT Viewer?action=UPDATE&amp;creator=factset&amp;DYN_ARGS=TRUE&amp;DOC_NAME=FAT:FQL_AUDITING_CLIENT_TEMPLATE.FAT&amp;display_string=Audit&amp;VAR:KEY=NSBCHGZCFA&amp;VAR:QUERY=KEZTTF9ORVRfSU5DKE5PVyxOT1csRlNBLCxVU0QpQEZGX05FVF9JTkMoTFRNUywwLCwsLFVTRCkp&amp;WINDOW=F","IRST_POPUP&amp;HEIGHT=450&amp;WIDTH=450&amp;START_MAXIMIZED=FALSE&amp;VAR:CALENDAR=US&amp;VAR:SYMBOL=12719030&amp;VAR:INDEX=0"}</definedName>
    <definedName name="_3001__FDSAUDITLINK__" hidden="1">{"fdsup://directions/FAT Viewer?action=UPDATE&amp;creator=factset&amp;DYN_ARGS=TRUE&amp;DOC_NAME=FAT:FQL_AUDITING_CLIENT_TEMPLATE.FAT&amp;display_string=Audit&amp;VAR:KEY=YLIRSVSBIP&amp;VAR:QUERY=RkZfRU5UUlBSX1ZBTF9EQUlMWSg0MDAxNyk=&amp;WINDOW=FIRST_POPUP&amp;HEIGHT=450&amp;WIDTH=450&amp;START_MA","XIMIZED=FALSE&amp;VAR:CALENDAR=US&amp;VAR:SYMBOL=HOT&amp;VAR:INDEX=0"}</definedName>
    <definedName name="_3002__FDSAUDITLINK__" localSheetId="2">{"fdsup://directions/FAT Viewer?action=UPDATE&amp;creator=factset&amp;DYN_ARGS=TRUE&amp;DOC_NAME=FAT:FQL_AUDITING_CLIENT_TEMPLATE.FAT&amp;display_string=Audit&amp;VAR:KEY=PADUPWVUPY&amp;VAR:QUERY=KEZTTF9ORVRfSU5DKE5PVyxOT1csRlNBLCxVU0QpQEZGX05FVF9JTkMoTFRNUywwLCwsLFVTRCkp&amp;WINDOW=F","IRST_POPUP&amp;HEIGHT=450&amp;WIDTH=450&amp;START_MAXIMIZED=FALSE&amp;VAR:CALENDAR=US&amp;VAR:SYMBOL=00512510&amp;VAR:INDEX=0"}</definedName>
    <definedName name="_3002__FDSAUDITLINK__" hidden="1">{"fdsup://directions/FAT Viewer?action=UPDATE&amp;creator=factset&amp;DYN_ARGS=TRUE&amp;DOC_NAME=FAT:FQL_AUDITING_CLIENT_TEMPLATE.FAT&amp;display_string=Audit&amp;VAR:KEY=YTCZQNKFCT&amp;VAR:QUERY=RkZfRU5UUlBSX1ZBTF9EQUlMWSg0MDAxNyk=&amp;WINDOW=FIRST_POPUP&amp;HEIGHT=450&amp;WIDTH=450&amp;START_MA","XIMIZED=FALSE&amp;VAR:CALENDAR=US&amp;VAR:SYMBOL=585284&amp;VAR:INDEX=0"}</definedName>
    <definedName name="_3003__FDSAUDITLINK__" localSheetId="2">{"fdsup://directions/FAT Viewer?action=UPDATE&amp;creator=factset&amp;DYN_ARGS=TRUE&amp;DOC_NAME=FAT:FQL_AUDITING_CLIENT_TEMPLATE.FAT&amp;display_string=Audit&amp;VAR:KEY=PGVGPKJK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80306210&amp;VAR:INDEX=0"}</definedName>
    <definedName name="_3003__FDSAUDITLINK__" hidden="1">{"fdsup://directions/FAT Viewer?action=UPDATE&amp;creator=factset&amp;DYN_ARGS=TRUE&amp;DOC_NAME=FAT:FQL_AUDITING_CLIENT_TEMPLATE.FAT&amp;display_string=Audit&amp;VAR:KEY=KFULAXURCL&amp;VAR:QUERY=RkZfRU5UUlBSX1ZBTF9EQUlMWSg0MDAxNyk=&amp;WINDOW=FIRST_POPUP&amp;HEIGHT=450&amp;WIDTH=450&amp;START_MA","XIMIZED=FALSE&amp;VAR:CALENDAR=US&amp;VAR:SYMBOL=MAR&amp;VAR:INDEX=0"}</definedName>
    <definedName name="_3004__FDSAUDITLINK__" localSheetId="2">{"fdsup://directions/FAT Viewer?action=UPDATE&amp;creator=factset&amp;DYN_ARGS=TRUE&amp;DOC_NAME=FAT:FQL_AUDITING_CLIENT_TEMPLATE.FAT&amp;display_string=Audit&amp;VAR:KEY=XIBUVQXK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00512510&amp;VAR:INDEX=0"}</definedName>
    <definedName name="_3004__FDSAUDITLINK__" hidden="1">{"fdsup://directions/FAT Viewer?action=UPDATE&amp;creator=factset&amp;DYN_ARGS=TRUE&amp;DOC_NAME=FAT:FQL_AUDITING_CLIENT_TEMPLATE.FAT&amp;display_string=Audit&amp;VAR:KEY=YFKFUJAFIX&amp;VAR:QUERY=RkZfRU5UUlBSX1ZBTF9EQUlMWSg0MDAxNyk=&amp;WINDOW=FIRST_POPUP&amp;HEIGHT=450&amp;WIDTH=450&amp;START_MA","XIMIZED=FALSE&amp;VAR:CALENDAR=US&amp;VAR:SYMBOL=CHH&amp;VAR:INDEX=0"}</definedName>
    <definedName name="_3005__FDSAUDITLINK__" localSheetId="2">{"fdsup://Directions/FactSet Auditing Viewer?action=AUDIT_VALUE&amp;DB=129&amp;ID1=90921430&amp;VALUEID=02001&amp;SDATE=201002&amp;PERIODTYPE=QTR_STD&amp;window=popup_no_bar&amp;width=385&amp;height=120&amp;START_MAXIMIZED=FALSE&amp;creator=factset&amp;display_string=Audit"}</definedName>
    <definedName name="_3005__FDSAUDITLINK__" hidden="1">{"fdsup://directions/FAT Viewer?action=UPDATE&amp;creator=factset&amp;DYN_ARGS=TRUE&amp;DOC_NAME=FAT:FQL_AUDITING_CLIENT_TEMPLATE.FAT&amp;display_string=Audit&amp;VAR:KEY=KRGNQJCVGJ&amp;VAR:QUERY=RkZfRU5UUlBSX1ZBTF9EQUlMWSg0MDAxNyk=&amp;WINDOW=FIRST_POPUP&amp;HEIGHT=450&amp;WIDTH=450&amp;START_MA","XIMIZED=FALSE&amp;VAR:CALENDAR=US&amp;VAR:SYMBOL=WYN&amp;VAR:INDEX=0"}</definedName>
    <definedName name="_3006__FDSAUDITLINK__" localSheetId="2">{"fdsup://directions/FAT Viewer?action=UPDATE&amp;creator=factset&amp;DYN_ARGS=TRUE&amp;DOC_NAME=FAT:FQL_AUDITING_CLIENT_TEMPLATE.FAT&amp;display_string=Audit&amp;VAR:KEY=TIHKVEBEN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LOY&amp;VAR:INDEX=0"}</definedName>
    <definedName name="_3006__FDSAUDITLINK__" hidden="1">{"fdsup://directions/FAT Viewer?action=UPDATE&amp;creator=factset&amp;DYN_ARGS=TRUE&amp;DOC_NAME=FAT:FQL_AUDITING_CLIENT_TEMPLATE.FAT&amp;display_string=Audit&amp;VAR:KEY=URORMLYDGJ&amp;VAR:QUERY=RkZfRU5UUlBSX1ZBTF9EQUlMWSg0MDAxNik=&amp;WINDOW=FIRST_POPUP&amp;HEIGHT=450&amp;WIDTH=450&amp;START_MA","XIMIZED=FALSE&amp;VAR:CALENDAR=US&amp;VAR:SYMBOL=H&amp;VAR:INDEX=0"}</definedName>
    <definedName name="_3007__FDSAUDITLINK__" localSheetId="2">{"fdsup://Directions/FactSet Auditing Viewer?action=AUDIT_VALUE&amp;DB=129&amp;ID1=28035810&amp;VALUEID=02001&amp;SDATE=201002&amp;PERIODTYPE=QTR_STD&amp;window=popup_no_bar&amp;width=385&amp;height=120&amp;START_MAXIMIZED=FALSE&amp;creator=factset&amp;display_string=Audit"}</definedName>
    <definedName name="_3007__FDSAUDITLINK__" hidden="1">{"fdsup://directions/FAT Viewer?action=UPDATE&amp;creator=factset&amp;DYN_ARGS=TRUE&amp;DOC_NAME=FAT:FQL_AUDITING_CLIENT_TEMPLATE.FAT&amp;display_string=Audit&amp;VAR:KEY=CVGDMTEDCT&amp;VAR:QUERY=RkZfRU5UUlBSX1ZBTF9EQUlMWSg0MDAxNik=&amp;WINDOW=FIRST_POPUP&amp;HEIGHT=450&amp;WIDTH=450&amp;START_MA","XIMIZED=FALSE&amp;VAR:CALENDAR=US&amp;VAR:SYMBOL=HOT&amp;VAR:INDEX=0"}</definedName>
    <definedName name="_3008__FDSAUDITLINK__" localSheetId="2">{"fdsup://directions/FAT Viewer?action=UPDATE&amp;creator=factset&amp;DYN_ARGS=TRUE&amp;DOC_NAME=FAT:FQL_AUDITING_CLIENT_TEMPLATE.FAT&amp;display_string=Audit&amp;VAR:KEY=ZIHAROBETI&amp;VAR:QUERY=KEZTTF9ORVRfSU5DKE5PVyxOT1csRlNBLCxVU0QpQEZGX05FVF9JTkMoTFRNUywwLCwsLFVTRCkp&amp;WINDOW=F","IRST_POPUP&amp;HEIGHT=450&amp;WIDTH=450&amp;START_MAXIMIZED=FALSE&amp;VAR:CALENDAR=US&amp;VAR:SYMBOL=XPRT&amp;VAR:INDEX=0"}</definedName>
    <definedName name="_3008__FDSAUDITLINK__" hidden="1">{"fdsup://directions/FAT Viewer?action=UPDATE&amp;creator=factset&amp;DYN_ARGS=TRUE&amp;DOC_NAME=FAT:FQL_AUDITING_CLIENT_TEMPLATE.FAT&amp;display_string=Audit&amp;VAR:KEY=OJEXMFKDEL&amp;VAR:QUERY=RkZfRU5UUlBSX1ZBTF9EQUlMWSg0MDAxNik=&amp;WINDOW=FIRST_POPUP&amp;HEIGHT=450&amp;WIDTH=450&amp;START_MA","XIMIZED=FALSE&amp;VAR:CALENDAR=US&amp;VAR:SYMBOL=585284&amp;VAR:INDEX=0"}</definedName>
    <definedName name="_3009__FDSAUDITLINK__" localSheetId="2">{"fdsup://directions/FAT Viewer?action=UPDATE&amp;creator=factset&amp;DYN_ARGS=TRUE&amp;DOC_NAME=FAT:FQL_AUDITING_CLIENT_TEMPLATE.FAT&amp;display_string=Audit&amp;VAR:KEY=ZMBIZARSHE&amp;VAR:QUERY=KEZTTF9ORVRfSU5DKE5PVyxOT1csRlNBLCxVU0QpQEZGX05FVF9JTkMoTFRNUywwLCwsLFVTRCkp&amp;WINDOW=F","IRST_POPUP&amp;HEIGHT=450&amp;WIDTH=450&amp;START_MAXIMIZED=FALSE&amp;VAR:CALENDAR=US&amp;VAR:SYMBOL=12480510&amp;VAR:INDEX=0"}</definedName>
    <definedName name="_3009__FDSAUDITLINK__" hidden="1">{"fdsup://directions/FAT Viewer?action=UPDATE&amp;creator=factset&amp;DYN_ARGS=TRUE&amp;DOC_NAME=FAT:FQL_AUDITING_CLIENT_TEMPLATE.FAT&amp;display_string=Audit&amp;VAR:KEY=QHEBCVEHQN&amp;VAR:QUERY=RkZfRU5UUlBSX1ZBTF9EQUlMWSg0MDAxNik=&amp;WINDOW=FIRST_POPUP&amp;HEIGHT=450&amp;WIDTH=450&amp;START_MA","XIMIZED=FALSE&amp;VAR:CALENDAR=US&amp;VAR:SYMBOL=MAR&amp;VAR:INDEX=0"}</definedName>
    <definedName name="_301__________________123Graph_XCHART_3" hidden="1">#REF!</definedName>
    <definedName name="_301_______________123Graph_XCHART_2" hidden="1">#REF!</definedName>
    <definedName name="_301____123Graph_XCHART_18" hidden="1">#REF!</definedName>
    <definedName name="_301___123Graph_XCHART_18" hidden="1">#REF!</definedName>
    <definedName name="_301___123Graph_XCHART_2" hidden="1">#REF!</definedName>
    <definedName name="_301__FDSAUDITLINK__" localSheetId="2" hidden="1">{"fdsup://Directions/FactSet Auditing Viewer?action=AUDIT_VALUE&amp;DB=129&amp;ID1=53932010&amp;VALUEID=01254&amp;SDATE=2010&amp;PERIODTYPE=ANN_STD&amp;SCFT=3&amp;window=popup_no_bar&amp;width=385&amp;height=120&amp;START_MAXIMIZED=FALSE&amp;creator=factset&amp;display_string=Audit"}</definedName>
    <definedName name="_301__FDSAUDITLINK__" hidden="1">{"fdsup://directions/FAT Viewer?action=UPDATE&amp;creator=factset&amp;DYN_ARGS=TRUE&amp;DOC_NAME=FAT:FQL_AUDITING_CLIENT_TEMPLATE.FAT&amp;display_string=Audit&amp;VAR:KEY=WRKBSJEPOB&amp;VAR:QUERY=KEZGX05FVF9JTkMoTFRNUyw0MDcyNCwsLFJQLFVTRClARkZfTkVUX0lOQyhMVE1TX1NFTUksNDA3MjQsLCxSU","CxVU0QpKQ==&amp;WINDOW=FIRST_POPUP&amp;HEIGHT=450&amp;WIDTH=450&amp;START_MAXIMIZED=FALSE&amp;VAR:CALENDAR=US&amp;VAR:SYMBOL=ADSK&amp;VAR:INDEX=0"}</definedName>
    <definedName name="_301__FDSAUDITLINK___1" localSheetId="2" hidden="1">{"fdsup://directions/FAT Viewer?action=UPDATE&amp;creator=factset&amp;DYN_ARGS=TRUE&amp;DOC_NAME=FAT:FQL_AUDITING_CLIENT_TEMPLATE.FAT&amp;display_string=Audit&amp;VAR:KEY=WRKBSJEPOB&amp;VAR:QUERY=KEZGX05FVF9JTkMoTFRNUyw0MDcyNCwsLFJQLFVTRClARkZfTkVUX0lOQyhMVE1TX1NFTUksNDA3MjQsLCxSU","CxVU0QpKQ==&amp;WINDOW=FIRST_POPUP&amp;HEIGHT=450&amp;WIDTH=450&amp;START_MAXIMIZED=FALSE&amp;VAR:CALENDAR=US&amp;VAR:SYMBOL=ADSK&amp;VAR:INDEX=0"}</definedName>
    <definedName name="_301__FDSAUDITLINK___1" hidden="1">{"fdsup://directions/FAT Viewer?action=UPDATE&amp;creator=factset&amp;DYN_ARGS=TRUE&amp;DOC_NAME=FAT:FQL_AUDITING_CLIENT_TEMPLATE.FAT&amp;display_string=Audit&amp;VAR:KEY=WRKBSJEPOB&amp;VAR:QUERY=KEZGX05FVF9JTkMoTFRNUyw0MDcyNCwsLFJQLFVTRClARkZfTkVUX0lOQyhMVE1TX1NFTUksNDA3MjQsLCxSU","CxVU0QpKQ==&amp;WINDOW=FIRST_POPUP&amp;HEIGHT=450&amp;WIDTH=450&amp;START_MAXIMIZED=FALSE&amp;VAR:CALENDAR=US&amp;VAR:SYMBOL=ADSK&amp;VAR:INDEX=0"}</definedName>
    <definedName name="_3010__FDSAUDITLINK__" localSheetId="2">{"fdsup://directions/FAT Viewer?action=UPDATE&amp;creator=factset&amp;DYN_ARGS=TRUE&amp;DOC_NAME=FAT:FQL_AUDITING_CLIENT_TEMPLATE.FAT&amp;display_string=Audit&amp;VAR:KEY=PSTCXYTGNG&amp;VAR:QUERY=KEZTTF9ORVRfSU5DKE5PVyxOT1csRlNBLCxVU0QpQEZGX05FVF9JTkMoTFRNUywwLCwsLFVTRCkp&amp;WINDOW=F","IRST_POPUP&amp;HEIGHT=450&amp;WIDTH=450&amp;START_MAXIMIZED=FALSE&amp;VAR:CALENDAR=US&amp;VAR:SYMBOL=HURN&amp;VAR:INDEX=0"}</definedName>
    <definedName name="_3010__FDSAUDITLINK__" hidden="1">{"fdsup://directions/FAT Viewer?action=UPDATE&amp;creator=factset&amp;DYN_ARGS=TRUE&amp;DOC_NAME=FAT:FQL_AUDITING_CLIENT_TEMPLATE.FAT&amp;display_string=Audit&amp;VAR:KEY=MBQLIJIVOB&amp;VAR:QUERY=RkZfRU5UUlBSX1ZBTF9EQUlMWSg0MDAxNik=&amp;WINDOW=FIRST_POPUP&amp;HEIGHT=450&amp;WIDTH=450&amp;START_MA","XIMIZED=FALSE&amp;VAR:CALENDAR=US&amp;VAR:SYMBOL=CHH&amp;VAR:INDEX=0"}</definedName>
    <definedName name="_3011__FDSAUDITLINK__" localSheetId="2">{"fdsup://directions/FAT Viewer?action=UPDATE&amp;creator=factset&amp;DYN_ARGS=TRUE&amp;DOC_NAME=FAT:FQL_AUDITING_CLIENT_TEMPLATE.FAT&amp;display_string=Audit&amp;VAR:KEY=FSTWHILYLU&amp;VAR:QUERY=KEZTTF9ORVRfSU5DKE5PVyxOT1csRlNBLCxVU0QpQEZGX05FVF9JTkMoTFRNUywwLCwsLFVTRCkp&amp;WINDOW=F","IRST_POPUP&amp;HEIGHT=450&amp;WIDTH=450&amp;START_MAXIMIZED=FALSE&amp;VAR:CALENDAR=US&amp;VAR:SYMBOL=63935N10&amp;VAR:INDEX=0"}</definedName>
    <definedName name="_3011__FDSAUDITLINK__" hidden="1">{"fdsup://directions/FAT Viewer?action=UPDATE&amp;creator=factset&amp;DYN_ARGS=TRUE&amp;DOC_NAME=FAT:FQL_AUDITING_CLIENT_TEMPLATE.FAT&amp;display_string=Audit&amp;VAR:KEY=ONAJUREZOZ&amp;VAR:QUERY=RkZfRU5UUlBSX1ZBTF9EQUlMWSg0MDAxNik=&amp;WINDOW=FIRST_POPUP&amp;HEIGHT=450&amp;WIDTH=450&amp;START_MA","XIMIZED=FALSE&amp;VAR:CALENDAR=US&amp;VAR:SYMBOL=WYN&amp;VAR:INDEX=0"}</definedName>
    <definedName name="_3012__FDSAUDITLINK__" localSheetId="2">{"fdsup://directions/FAT Viewer?action=UPDATE&amp;creator=factset&amp;DYN_ARGS=TRUE&amp;DOC_NAME=FAT:FQL_AUDITING_CLIENT_TEMPLATE.FAT&amp;display_string=Audit&amp;VAR:KEY=PEHWHYRKRU&amp;VAR:QUERY=KEZTTF9ORVRfSU5DKE5PVyxOT1csRlNBLCxVU0QpQEZGX05FVF9JTkMoTFRNUywwLCwsLFVTRCkp&amp;WINDOW=F","IRST_POPUP&amp;HEIGHT=450&amp;WIDTH=450&amp;START_MAXIMIZED=FALSE&amp;VAR:CALENDAR=US&amp;VAR:SYMBOL=76122Q10&amp;VAR:INDEX=0"}</definedName>
    <definedName name="_3012__FDSAUDITLINK__" hidden="1">{"fdsup://directions/FAT Viewer?action=UPDATE&amp;creator=factset&amp;DYN_ARGS=TRUE&amp;DOC_NAME=FAT:FQL_AUDITING_CLIENT_TEMPLATE.FAT&amp;display_string=Audit&amp;VAR:KEY=IHIHADOHIL&amp;VAR:QUERY=RkZfRU5UUlBSX1ZBTF9EQUlMWSg0MDAxNSk=&amp;WINDOW=FIRST_POPUP&amp;HEIGHT=450&amp;WIDTH=450&amp;START_MA","XIMIZED=FALSE&amp;VAR:CALENDAR=US&amp;VAR:SYMBOL=H&amp;VAR:INDEX=0"}</definedName>
    <definedName name="_3013__FDSAUDITLINK__" localSheetId="2">{"fdsup://directions/FAT Viewer?action=UPDATE&amp;creator=factset&amp;DYN_ARGS=TRUE&amp;DOC_NAME=FAT:FQL_AUDITING_CLIENT_TEMPLATE.FAT&amp;display_string=Audit&amp;VAR:KEY=ZMVGFYVGVY&amp;VAR:QUERY=KEZTTF9ORVRfSU5DKE5PVyxOT1csRlNBLCxVU0QpQEZGX05FVF9JTkMoTFRNUywwLCwsLFVTRCkp&amp;WINDOW=F","IRST_POPUP&amp;HEIGHT=450&amp;WIDTH=450&amp;START_MAXIMIZED=FALSE&amp;VAR:CALENDAR=US&amp;VAR:SYMBOL=30294110&amp;VAR:INDEX=0"}</definedName>
    <definedName name="_3013__FDSAUDITLINK__" hidden="1">{"fdsup://directions/FAT Viewer?action=UPDATE&amp;creator=factset&amp;DYN_ARGS=TRUE&amp;DOC_NAME=FAT:FQL_AUDITING_CLIENT_TEMPLATE.FAT&amp;display_string=Audit&amp;VAR:KEY=OZEBMXSPEX&amp;VAR:QUERY=RkZfRU5UUlBSX1ZBTF9EQUlMWSg0MDAxNSk=&amp;WINDOW=FIRST_POPUP&amp;HEIGHT=450&amp;WIDTH=450&amp;START_MA","XIMIZED=FALSE&amp;VAR:CALENDAR=US&amp;VAR:SYMBOL=HOT&amp;VAR:INDEX=0"}</definedName>
    <definedName name="_3014__FDSAUDITLINK__" localSheetId="2">{"fdsup://directions/FAT Viewer?action=UPDATE&amp;creator=factset&amp;DYN_ARGS=TRUE&amp;DOC_NAME=FAT:FQL_AUDITING_CLIENT_TEMPLATE.FAT&amp;display_string=Audit&amp;VAR:KEY=RINMXIFSX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XPRT&amp;VAR:INDEX=0"}</definedName>
    <definedName name="_3014__FDSAUDITLINK__" hidden="1">{"fdsup://directions/FAT Viewer?action=UPDATE&amp;creator=factset&amp;DYN_ARGS=TRUE&amp;DOC_NAME=FAT:FQL_AUDITING_CLIENT_TEMPLATE.FAT&amp;display_string=Audit&amp;VAR:KEY=QDCTMVGRGX&amp;VAR:QUERY=RkZfRU5UUlBSX1ZBTF9EQUlMWSg0MDAxNSk=&amp;WINDOW=FIRST_POPUP&amp;HEIGHT=450&amp;WIDTH=450&amp;START_MA","XIMIZED=FALSE&amp;VAR:CALENDAR=US&amp;VAR:SYMBOL=585284&amp;VAR:INDEX=0"}</definedName>
    <definedName name="_3015__FDSAUDITLINK__" localSheetId="2">{"fdsup://directions/FAT Viewer?action=UPDATE&amp;creator=factset&amp;DYN_ARGS=TRUE&amp;DOC_NAME=FAT:FQL_AUDITING_CLIENT_TEMPLATE.FAT&amp;display_string=Audit&amp;VAR:KEY=PWPUNMLMZ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LOI&amp;VAR:INDEX=0"}</definedName>
    <definedName name="_3015__FDSAUDITLINK__" hidden="1">{"fdsup://directions/FAT Viewer?action=UPDATE&amp;creator=factset&amp;DYN_ARGS=TRUE&amp;DOC_NAME=FAT:FQL_AUDITING_CLIENT_TEMPLATE.FAT&amp;display_string=Audit&amp;VAR:KEY=CDGHQPEHWL&amp;VAR:QUERY=RkZfRU5UUlBSX1ZBTF9EQUlMWSg0MDAxNSk=&amp;WINDOW=FIRST_POPUP&amp;HEIGHT=450&amp;WIDTH=450&amp;START_MA","XIMIZED=FALSE&amp;VAR:CALENDAR=US&amp;VAR:SYMBOL=MAR&amp;VAR:INDEX=0"}</definedName>
    <definedName name="_3016__FDSAUDITLINK__" localSheetId="2">{"fdsup://directions/FAT Viewer?action=UPDATE&amp;creator=factset&amp;DYN_ARGS=TRUE&amp;DOC_NAME=FAT:FQL_AUDITING_CLIENT_TEMPLATE.FAT&amp;display_string=Audit&amp;VAR:KEY=JIDYRCLQZ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12480510&amp;VAR:INDEX=0"}</definedName>
    <definedName name="_3016__FDSAUDITLINK__" hidden="1">{"fdsup://directions/FAT Viewer?action=UPDATE&amp;creator=factset&amp;DYN_ARGS=TRUE&amp;DOC_NAME=FAT:FQL_AUDITING_CLIENT_TEMPLATE.FAT&amp;display_string=Audit&amp;VAR:KEY=ATCLALIPUX&amp;VAR:QUERY=RkZfRU5UUlBSX1ZBTF9EQUlMWSg0MDAxNSk=&amp;WINDOW=FIRST_POPUP&amp;HEIGHT=450&amp;WIDTH=450&amp;START_MA","XIMIZED=FALSE&amp;VAR:CALENDAR=US&amp;VAR:SYMBOL=CHH&amp;VAR:INDEX=0"}</definedName>
    <definedName name="_3017__FDSAUDITLINK__" localSheetId="2">{"fdsup://directions/FAT Viewer?action=UPDATE&amp;creator=factset&amp;DYN_ARGS=TRUE&amp;DOC_NAME=FAT:FQL_AUDITING_CLIENT_TEMPLATE.FAT&amp;display_string=Audit&amp;VAR:KEY=LGLYRSPE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AI&amp;VAR:INDEX=0"}</definedName>
    <definedName name="_3017__FDSAUDITLINK__" hidden="1">{"fdsup://directions/FAT Viewer?action=UPDATE&amp;creator=factset&amp;DYN_ARGS=TRUE&amp;DOC_NAME=FAT:FQL_AUDITING_CLIENT_TEMPLATE.FAT&amp;display_string=Audit&amp;VAR:KEY=SJSHMZCLAL&amp;VAR:QUERY=RkZfRU5UUlBSX1ZBTF9EQUlMWSg0MDAxNSk=&amp;WINDOW=FIRST_POPUP&amp;HEIGHT=450&amp;WIDTH=450&amp;START_MA","XIMIZED=FALSE&amp;VAR:CALENDAR=US&amp;VAR:SYMBOL=WYN&amp;VAR:INDEX=0"}</definedName>
    <definedName name="_3018__FDSAUDITLINK__" localSheetId="2">{"fdsup://directions/FAT Viewer?action=UPDATE&amp;creator=factset&amp;DYN_ARGS=TRUE&amp;DOC_NAME=FAT:FQL_AUDITING_CLIENT_TEMPLATE.FAT&amp;display_string=Audit&amp;VAR:KEY=VCDIHSHG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BR&amp;VAR:INDEX=0"}</definedName>
    <definedName name="_3018__FDSAUDITLINK__" hidden="1">{"fdsup://directions/FAT Viewer?action=UPDATE&amp;creator=factset&amp;DYN_ARGS=TRUE&amp;DOC_NAME=FAT:FQL_AUDITING_CLIENT_TEMPLATE.FAT&amp;display_string=Audit&amp;VAR:KEY=SLSTAFUBEH&amp;VAR:QUERY=RkZfRU5UUlBSX1ZBTF9EQUlMWSg0MDAxNCk=&amp;WINDOW=FIRST_POPUP&amp;HEIGHT=450&amp;WIDTH=450&amp;START_MA","XIMIZED=FALSE&amp;VAR:CALENDAR=US&amp;VAR:SYMBOL=H&amp;VAR:INDEX=0"}</definedName>
    <definedName name="_3019__FDSAUDITLINK__" localSheetId="2">{"fdsup://Directions/FactSet Auditing Viewer?action=AUDIT_VALUE&amp;DB=129&amp;ID1=45675Y10&amp;VALUEID=02001&amp;SDATE=201002&amp;PERIODTYPE=QTR_STD&amp;window=popup_no_bar&amp;width=385&amp;height=120&amp;START_MAXIMIZED=FALSE&amp;creator=factset&amp;display_string=Audit"}</definedName>
    <definedName name="_3019__FDSAUDITLINK__" hidden="1">{"fdsup://directions/FAT Viewer?action=UPDATE&amp;creator=factset&amp;DYN_ARGS=TRUE&amp;DOC_NAME=FAT:FQL_AUDITING_CLIENT_TEMPLATE.FAT&amp;display_string=Audit&amp;VAR:KEY=ETKLSTKHGN&amp;VAR:QUERY=RkZfRU5UUlBSX1ZBTF9EQUlMWSg0MDAxNCk=&amp;WINDOW=FIRST_POPUP&amp;HEIGHT=450&amp;WIDTH=450&amp;START_MA","XIMIZED=FALSE&amp;VAR:CALENDAR=US&amp;VAR:SYMBOL=HOT&amp;VAR:INDEX=0"}</definedName>
    <definedName name="_302__________________123Graph_XCHART_4" hidden="1">#REF!</definedName>
    <definedName name="_302_______________123Graph_XCHART_3" hidden="1">#REF!</definedName>
    <definedName name="_302____123Graph_XCHART_2" hidden="1">#REF!</definedName>
    <definedName name="_302___123Graph_XCHART_2" hidden="1">#REF!</definedName>
    <definedName name="_302___123Graph_XCHART_3" hidden="1">#REF!</definedName>
    <definedName name="_302__FDSAUDITLINK__" localSheetId="2" hidden="1">{"fdsup://Directions/FactSet Auditing Viewer?action=AUDIT_VALUE&amp;DB=129&amp;ID1=53932010&amp;VALUEID=01151&amp;SDATE=2008&amp;PERIODTYPE=ANN_STD&amp;SCFT=3&amp;window=popup_no_bar&amp;width=385&amp;height=120&amp;START_MAXIMIZED=FALSE&amp;creator=factset&amp;display_string=Audit"}</definedName>
    <definedName name="_302__FDSAUDITLINK__" hidden="1">{"fdsup://directions/FAT Viewer?action=UPDATE&amp;creator=factset&amp;DYN_ARGS=TRUE&amp;DOC_NAME=FAT:FQL_AUDITING_CLIENT_TEMPLATE.FAT&amp;display_string=Audit&amp;VAR:KEY=YHSNABWVMT&amp;VAR:QUERY=KEZGX0VCSVRfT1BFUihMVE1TLDQwNzI0LCwsUlAsVVNEKUBGRl9FQklUX09QRVIoTFRNU19TRU1JLDQwNzI0L","CwsUlAsVVNEKSk=&amp;WINDOW=FIRST_POPUP&amp;HEIGHT=450&amp;WIDTH=450&amp;START_MAXIMIZED=FALSE&amp;VAR:CALENDAR=US&amp;VAR:SYMBOL=ADSK&amp;VAR:INDEX=0"}</definedName>
    <definedName name="_302__FDSAUDITLINK___1" localSheetId="2" hidden="1">{"fdsup://directions/FAT Viewer?action=UPDATE&amp;creator=factset&amp;DYN_ARGS=TRUE&amp;DOC_NAME=FAT:FQL_AUDITING_CLIENT_TEMPLATE.FAT&amp;display_string=Audit&amp;VAR:KEY=YHSNABWVMT&amp;VAR:QUERY=KEZGX0VCSVRfT1BFUihMVE1TLDQwNzI0LCwsUlAsVVNEKUBGRl9FQklUX09QRVIoTFRNU19TRU1JLDQwNzI0L","CwsUlAsVVNEKSk=&amp;WINDOW=FIRST_POPUP&amp;HEIGHT=450&amp;WIDTH=450&amp;START_MAXIMIZED=FALSE&amp;VAR:CALENDAR=US&amp;VAR:SYMBOL=ADSK&amp;VAR:INDEX=0"}</definedName>
    <definedName name="_302__FDSAUDITLINK___1" hidden="1">{"fdsup://directions/FAT Viewer?action=UPDATE&amp;creator=factset&amp;DYN_ARGS=TRUE&amp;DOC_NAME=FAT:FQL_AUDITING_CLIENT_TEMPLATE.FAT&amp;display_string=Audit&amp;VAR:KEY=YHSNABWVMT&amp;VAR:QUERY=KEZGX0VCSVRfT1BFUihMVE1TLDQwNzI0LCwsUlAsVVNEKUBGRl9FQklUX09QRVIoTFRNU19TRU1JLDQwNzI0L","CwsUlAsVVNEKSk=&amp;WINDOW=FIRST_POPUP&amp;HEIGHT=450&amp;WIDTH=450&amp;START_MAXIMIZED=FALSE&amp;VAR:CALENDAR=US&amp;VAR:SYMBOL=ADSK&amp;VAR:INDEX=0"}</definedName>
    <definedName name="_3020__FDSAUDITLINK__" localSheetId="2">{"fdsup://directions/FAT Viewer?action=UPDATE&amp;creator=factset&amp;DYN_ARGS=TRUE&amp;DOC_NAME=FAT:FQL_AUDITING_CLIENT_TEMPLATE.FAT&amp;display_string=Audit&amp;VAR:KEY=XCHWVAJGNC&amp;VAR:QUERY=KEZTTF9ORVRfSU5DKE5PVyxOT1csRlNBLCxVU0QpQEZGX05FVF9JTkMoTFRNUywwLCwsLFVTRCkp&amp;WINDOW=F","IRST_POPUP&amp;HEIGHT=450&amp;WIDTH=450&amp;START_MAXIMIZED=FALSE&amp;VAR:CALENDAR=US&amp;VAR:SYMBOL=ELOY&amp;VAR:INDEX=0"}</definedName>
    <definedName name="_3020__FDSAUDITLINK__" hidden="1">{"fdsup://directions/FAT Viewer?action=UPDATE&amp;creator=factset&amp;DYN_ARGS=TRUE&amp;DOC_NAME=FAT:FQL_AUDITING_CLIENT_TEMPLATE.FAT&amp;display_string=Audit&amp;VAR:KEY=SPGHOLUXOD&amp;VAR:QUERY=RkZfRU5UUlBSX1ZBTF9EQUlMWSg0MDAxNCk=&amp;WINDOW=FIRST_POPUP&amp;HEIGHT=450&amp;WIDTH=450&amp;START_MA","XIMIZED=FALSE&amp;VAR:CALENDAR=US&amp;VAR:SYMBOL=585284&amp;VAR:INDEX=0"}</definedName>
    <definedName name="_3021__FDSAUDITLINK__" localSheetId="2">{"fdsup://Directions/FactSet Auditing Viewer?action=AUDIT_VALUE&amp;DB=129&amp;ID1=52323410&amp;VALUEID=02001&amp;SDATE=201002&amp;PERIODTYPE=QTR_STD&amp;window=popup_no_bar&amp;width=385&amp;height=120&amp;START_MAXIMIZED=FALSE&amp;creator=factset&amp;display_string=Audit"}</definedName>
    <definedName name="_3021__FDSAUDITLINK__" hidden="1">{"fdsup://directions/FAT Viewer?action=UPDATE&amp;creator=factset&amp;DYN_ARGS=TRUE&amp;DOC_NAME=FAT:FQL_AUDITING_CLIENT_TEMPLATE.FAT&amp;display_string=Audit&amp;VAR:KEY=EVGFSZIRYL&amp;VAR:QUERY=RkZfRU5UUlBSX1ZBTF9EQUlMWSg0MDAxNCk=&amp;WINDOW=FIRST_POPUP&amp;HEIGHT=450&amp;WIDTH=450&amp;START_MA","XIMIZED=FALSE&amp;VAR:CALENDAR=US&amp;VAR:SYMBOL=MAR&amp;VAR:INDEX=0"}</definedName>
    <definedName name="_3022__FDSAUDITLINK__" localSheetId="2">{"fdsup://directions/FAT Viewer?action=UPDATE&amp;creator=factset&amp;DYN_ARGS=TRUE&amp;DOC_NAME=FAT:FQL_AUDITING_CLIENT_TEMPLATE.FAT&amp;display_string=Audit&amp;VAR:KEY=JINIDEBQN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URN&amp;VAR:INDEX=0"}</definedName>
    <definedName name="_3022__FDSAUDITLINK__" hidden="1">{"fdsup://directions/FAT Viewer?action=UPDATE&amp;creator=factset&amp;DYN_ARGS=TRUE&amp;DOC_NAME=FAT:FQL_AUDITING_CLIENT_TEMPLATE.FAT&amp;display_string=Audit&amp;VAR:KEY=CVANSFSLYL&amp;VAR:QUERY=RkZfRU5UUlBSX1ZBTF9EQUlMWSg0MDAxNCk=&amp;WINDOW=FIRST_POPUP&amp;HEIGHT=450&amp;WIDTH=450&amp;START_MA","XIMIZED=FALSE&amp;VAR:CALENDAR=US&amp;VAR:SYMBOL=CHH&amp;VAR:INDEX=0"}</definedName>
    <definedName name="_3023__FDSAUDITLINK__" localSheetId="2">{"fdsup://Directions/FactSet Auditing Viewer?action=AUDIT_VALUE&amp;DB=129&amp;ID1=37946D20&amp;VALUEID=02001&amp;SDATE=201002&amp;PERIODTYPE=QTR_STD&amp;window=popup_no_bar&amp;width=385&amp;height=120&amp;START_MAXIMIZED=FALSE&amp;creator=factset&amp;display_string=Audit"}</definedName>
    <definedName name="_3023__FDSAUDITLINK__" hidden="1">{"fdsup://directions/FAT Viewer?action=UPDATE&amp;creator=factset&amp;DYN_ARGS=TRUE&amp;DOC_NAME=FAT:FQL_AUDITING_CLIENT_TEMPLATE.FAT&amp;display_string=Audit&amp;VAR:KEY=SXAHKRAFIH&amp;VAR:QUERY=RkZfRU5UUlBSX1ZBTF9EQUlMWSg0MDAxNCk=&amp;WINDOW=FIRST_POPUP&amp;HEIGHT=450&amp;WIDTH=450&amp;START_MA","XIMIZED=FALSE&amp;VAR:CALENDAR=US&amp;VAR:SYMBOL=WYN&amp;VAR:INDEX=0"}</definedName>
    <definedName name="_3024__FDSAUDITLINK__" localSheetId="2">{"fdsup://directions/FAT Viewer?action=UPDATE&amp;creator=factset&amp;DYN_ARGS=TRUE&amp;DOC_NAME=FAT:FQL_AUDITING_CLIENT_TEMPLATE.FAT&amp;display_string=Audit&amp;VAR:KEY=NUVWJAJWP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30294110&amp;VAR:INDEX=0"}</definedName>
    <definedName name="_3024__FDSAUDITLINK__" hidden="1">{"fdsup://directions/FAT Viewer?action=UPDATE&amp;creator=factset&amp;DYN_ARGS=TRUE&amp;DOC_NAME=FAT:FQL_AUDITING_CLIENT_TEMPLATE.FAT&amp;display_string=Audit&amp;VAR:KEY=KPCDQPYFIB&amp;VAR:QUERY=RkZfRU5UUlBSX1ZBTF9EQUlMWSg0MDAxMSk=&amp;WINDOW=FIRST_POPUP&amp;HEIGHT=450&amp;WIDTH=450&amp;START_MA","XIMIZED=FALSE&amp;VAR:CALENDAR=US&amp;VAR:SYMBOL=H&amp;VAR:INDEX=0"}</definedName>
    <definedName name="_3025__FDSAUDITLINK__" localSheetId="2">{"fdsup://directions/FAT Viewer?action=UPDATE&amp;creator=factset&amp;DYN_ARGS=TRUE&amp;DOC_NAME=FAT:FQL_AUDITING_CLIENT_TEMPLATE.FAT&amp;display_string=Audit&amp;VAR:KEY=NSJYJINSB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76122Q10&amp;VAR:INDEX=0"}</definedName>
    <definedName name="_3025__FDSAUDITLINK__" hidden="1">{"fdsup://directions/FAT Viewer?action=UPDATE&amp;creator=factset&amp;DYN_ARGS=TRUE&amp;DOC_NAME=FAT:FQL_AUDITING_CLIENT_TEMPLATE.FAT&amp;display_string=Audit&amp;VAR:KEY=OBATSNQFSJ&amp;VAR:QUERY=RkZfRU5UUlBSX1ZBTF9EQUlMWSg0MDAxMSk=&amp;WINDOW=FIRST_POPUP&amp;HEIGHT=450&amp;WIDTH=450&amp;START_MA","XIMIZED=FALSE&amp;VAR:CALENDAR=US&amp;VAR:SYMBOL=HOT&amp;VAR:INDEX=0"}</definedName>
    <definedName name="_3026__FDSAUDITLINK__" localSheetId="2">{"fdsup://directions/FAT Viewer?action=UPDATE&amp;creator=factset&amp;DYN_ARGS=TRUE&amp;DOC_NAME=FAT:FQL_AUDITING_CLIENT_TEMPLATE.FAT&amp;display_string=Audit&amp;VAR:KEY=NCFKRERGZU&amp;VAR:QUERY=KEZTTF9ORVRfSU5DKE5PVyxOT1csRlNBLCxVU0QpQEZGX05FVF9JTkMoTFRNUywwLCwsLFVTRCkp&amp;WINDOW=F","IRST_POPUP&amp;HEIGHT=450&amp;WIDTH=450&amp;START_MAXIMIZED=FALSE&amp;VAR:CALENDAR=US&amp;VAR:SYMBOL=GLOI&amp;VAR:INDEX=0"}</definedName>
    <definedName name="_3026__FDSAUDITLINK__" hidden="1">{"fdsup://directions/FAT Viewer?action=UPDATE&amp;creator=factset&amp;DYN_ARGS=TRUE&amp;DOC_NAME=FAT:FQL_AUDITING_CLIENT_TEMPLATE.FAT&amp;display_string=Audit&amp;VAR:KEY=QPOTIFILAB&amp;VAR:QUERY=RkZfRU5UUlBSX1ZBTF9EQUlMWSg0MDAxMSk=&amp;WINDOW=FIRST_POPUP&amp;HEIGHT=450&amp;WIDTH=450&amp;START_MA","XIMIZED=FALSE&amp;VAR:CALENDAR=US&amp;VAR:SYMBOL=585284&amp;VAR:INDEX=0"}</definedName>
    <definedName name="_3027__FDSAUDITLINK__" localSheetId="2">{"fdsup://Directions/FactSet Auditing Viewer?action=AUDIT_VALUE&amp;DB=129&amp;ID1=12618T10&amp;VALUEID=02001&amp;SDATE=201003&amp;PERIODTYPE=QTR_STD&amp;window=popup_no_bar&amp;width=385&amp;height=120&amp;START_MAXIMIZED=FALSE&amp;creator=factset&amp;display_string=Audit"}</definedName>
    <definedName name="_3027__FDSAUDITLINK__" hidden="1">{"fdsup://directions/FAT Viewer?action=UPDATE&amp;creator=factset&amp;DYN_ARGS=TRUE&amp;DOC_NAME=FAT:FQL_AUDITING_CLIENT_TEMPLATE.FAT&amp;display_string=Audit&amp;VAR:KEY=QFMTOPGPIL&amp;VAR:QUERY=RkZfRU5UUlBSX1ZBTF9EQUlMWSg0MDAxMSk=&amp;WINDOW=FIRST_POPUP&amp;HEIGHT=450&amp;WIDTH=450&amp;START_MA","XIMIZED=FALSE&amp;VAR:CALENDAR=US&amp;VAR:SYMBOL=MAR&amp;VAR:INDEX=0"}</definedName>
    <definedName name="_3028__FDSAUDITLINK__" localSheetId="2">{"fdsup://Directions/FactSet Auditing Viewer?action=AUDIT_VALUE&amp;DB=129&amp;ID1=44746210&amp;VALUEID=02001&amp;SDATE=201002&amp;PERIODTYPE=QTR_STD&amp;window=popup_no_bar&amp;width=385&amp;height=120&amp;START_MAXIMIZED=FALSE&amp;creator=factset&amp;display_string=Audit"}</definedName>
    <definedName name="_3028__FDSAUDITLINK__" hidden="1">{"fdsup://directions/FAT Viewer?action=UPDATE&amp;creator=factset&amp;DYN_ARGS=TRUE&amp;DOC_NAME=FAT:FQL_AUDITING_CLIENT_TEMPLATE.FAT&amp;display_string=Audit&amp;VAR:KEY=CZULAFQVWH&amp;VAR:QUERY=RkZfRU5UUlBSX1ZBTF9EQUlMWSg0MDAxMSk=&amp;WINDOW=FIRST_POPUP&amp;HEIGHT=450&amp;WIDTH=450&amp;START_MA","XIMIZED=FALSE&amp;VAR:CALENDAR=US&amp;VAR:SYMBOL=CHH&amp;VAR:INDEX=0"}</definedName>
    <definedName name="_3029__FDSAUDITLINK__" localSheetId="2">{"fdsup://Directions/FactSet Auditing Viewer?action=AUDIT_VALUE&amp;DB=129&amp;ID1=63935N10&amp;VALUEID=02001&amp;SDATE=201002&amp;PERIODTYPE=QTR_STD&amp;window=popup_no_bar&amp;width=385&amp;height=120&amp;START_MAXIMIZED=FALSE&amp;creator=factset&amp;display_string=Audit"}</definedName>
    <definedName name="_3029__FDSAUDITLINK__" hidden="1">{"fdsup://directions/FAT Viewer?action=UPDATE&amp;creator=factset&amp;DYN_ARGS=TRUE&amp;DOC_NAME=FAT:FQL_AUDITING_CLIENT_TEMPLATE.FAT&amp;display_string=Audit&amp;VAR:KEY=UNQFMDWVCT&amp;VAR:QUERY=RkZfRU5UUlBSX1ZBTF9EQUlMWSg0MDAxMSk=&amp;WINDOW=FIRST_POPUP&amp;HEIGHT=450&amp;WIDTH=450&amp;START_MA","XIMIZED=FALSE&amp;VAR:CALENDAR=US&amp;VAR:SYMBOL=WYN&amp;VAR:INDEX=0"}</definedName>
    <definedName name="_303__________________123Graph_XCHART_5" hidden="1">#REF!</definedName>
    <definedName name="_303_______________123Graph_XCHART_4" hidden="1">#REF!</definedName>
    <definedName name="_303____123Graph_XCHART_3" hidden="1">#REF!</definedName>
    <definedName name="_303___123Graph_XCHART_3" hidden="1">#REF!</definedName>
    <definedName name="_303___123Graph_XCHART_4" hidden="1">#REF!</definedName>
    <definedName name="_303__FDSAUDITLINK__" localSheetId="2" hidden="1">{"fdsup://Directions/FactSet Auditing Viewer?action=AUDIT_VALUE&amp;DB=129&amp;ID1=53932010&amp;VALUEID=01151&amp;SDATE=2009&amp;PERIODTYPE=ANN_STD&amp;SCFT=3&amp;window=popup_no_bar&amp;width=385&amp;height=120&amp;START_MAXIMIZED=FALSE&amp;creator=factset&amp;display_string=Audit"}</definedName>
    <definedName name="_303__FDSAUDITLINK__" hidden="1">{"fdsup://directions/FAT Viewer?action=UPDATE&amp;creator=factset&amp;DYN_ARGS=TRUE&amp;DOC_NAME=FAT:FQL_AUDITING_CLIENT_TEMPLATE.FAT&amp;display_string=Audit&amp;VAR:KEY=UFKZONEPSR&amp;VAR:QUERY=KEZGX0VCSVREQV9PUEVSKExUTVMsNDA3MjQsLCxSUCxVU0QpQEZGX0VCSVREQV9PUEVSKExUTVNfU0VNSSw0M","DcyNCwsLFJQLFVTRCkp&amp;WINDOW=FIRST_POPUP&amp;HEIGHT=450&amp;WIDTH=450&amp;START_MAXIMIZED=FALSE&amp;VAR:CALENDAR=US&amp;VAR:SYMBOL=ADSK&amp;VAR:INDEX=0"}</definedName>
    <definedName name="_303__FDSAUDITLINK___1" localSheetId="2" hidden="1">{"fdsup://directions/FAT Viewer?action=UPDATE&amp;creator=factset&amp;DYN_ARGS=TRUE&amp;DOC_NAME=FAT:FQL_AUDITING_CLIENT_TEMPLATE.FAT&amp;display_string=Audit&amp;VAR:KEY=UFKZONEPSR&amp;VAR:QUERY=KEZGX0VCSVREQV9PUEVSKExUTVMsNDA3MjQsLCxSUCxVU0QpQEZGX0VCSVREQV9PUEVSKExUTVNfU0VNSSw0M","DcyNCwsLFJQLFVTRCkp&amp;WINDOW=FIRST_POPUP&amp;HEIGHT=450&amp;WIDTH=450&amp;START_MAXIMIZED=FALSE&amp;VAR:CALENDAR=US&amp;VAR:SYMBOL=ADSK&amp;VAR:INDEX=0"}</definedName>
    <definedName name="_303__FDSAUDITLINK___1" hidden="1">{"fdsup://directions/FAT Viewer?action=UPDATE&amp;creator=factset&amp;DYN_ARGS=TRUE&amp;DOC_NAME=FAT:FQL_AUDITING_CLIENT_TEMPLATE.FAT&amp;display_string=Audit&amp;VAR:KEY=UFKZONEPSR&amp;VAR:QUERY=KEZGX0VCSVREQV9PUEVSKExUTVMsNDA3MjQsLCxSUCxVU0QpQEZGX0VCSVREQV9PUEVSKExUTVNfU0VNSSw0M","DcyNCwsLFJQLFVTRCkp&amp;WINDOW=FIRST_POPUP&amp;HEIGHT=450&amp;WIDTH=450&amp;START_MAXIMIZED=FALSE&amp;VAR:CALENDAR=US&amp;VAR:SYMBOL=ADSK&amp;VAR:INDEX=0"}</definedName>
    <definedName name="_3030__FDSAUDITLINK__" localSheetId="2">{"fdsup://Directions/FactSet Auditing Viewer?action=AUDIT_VALUE&amp;DB=129&amp;ID1=76122Q10&amp;VALUEID=02001&amp;SDATE=201001&amp;PERIODTYPE=QTR_STD&amp;window=popup_no_bar&amp;width=385&amp;height=120&amp;START_MAXIMIZED=FALSE&amp;creator=factset&amp;display_string=Audit"}</definedName>
    <definedName name="_3030__FDSAUDITLINK__" hidden="1">{"fdsup://directions/FAT Viewer?action=UPDATE&amp;creator=factset&amp;DYN_ARGS=TRUE&amp;DOC_NAME=FAT:FQL_AUDITING_CLIENT_TEMPLATE.FAT&amp;display_string=Audit&amp;VAR:KEY=IREBOVQLQN&amp;VAR:QUERY=RkZfRU5UUlBSX1ZBTF9EQUlMWSg0MDAxMCk=&amp;WINDOW=FIRST_POPUP&amp;HEIGHT=450&amp;WIDTH=450&amp;START_MA","XIMIZED=FALSE&amp;VAR:CALENDAR=US&amp;VAR:SYMBOL=H&amp;VAR:INDEX=0"}</definedName>
    <definedName name="_3031__FDSAUDITLINK__" localSheetId="2">{"fdsup://Directions/FactSet Auditing Viewer?action=AUDIT_VALUE&amp;DB=129&amp;ID1=30294110&amp;VALUEID=02001&amp;SDATE=201002&amp;PERIODTYPE=QTR_STD&amp;window=popup_no_bar&amp;width=385&amp;height=120&amp;START_MAXIMIZED=FALSE&amp;creator=factset&amp;display_string=Audit"}</definedName>
    <definedName name="_3031__FDSAUDITLINK__" hidden="1">{"fdsup://directions/FAT Viewer?action=UPDATE&amp;creator=factset&amp;DYN_ARGS=TRUE&amp;DOC_NAME=FAT:FQL_AUDITING_CLIENT_TEMPLATE.FAT&amp;display_string=Audit&amp;VAR:KEY=WBGVERMPEP&amp;VAR:QUERY=RkZfRU5UUlBSX1ZBTF9EQUlMWSg0MDAxMCk=&amp;WINDOW=FIRST_POPUP&amp;HEIGHT=450&amp;WIDTH=450&amp;START_MA","XIMIZED=FALSE&amp;VAR:CALENDAR=US&amp;VAR:SYMBOL=HOT&amp;VAR:INDEX=0"}</definedName>
    <definedName name="_3032__FDSAUDITLINK__" localSheetId="2" hidden="1">{"fdsup://directions/FAT Viewer?action=UPDATE&amp;creator=factset&amp;DYN_ARGS=TRUE&amp;DOC_NAME=FAT:FQL_AUDITING_CLIENT_TEMPLATE.FAT&amp;display_string=Audit&amp;VAR:KEY=WPMRKTUJWH&amp;VAR:QUERY=RkZfRU5UUlBSX1ZBTF9EQUlMWSg0MDAxMCk=&amp;WINDOW=FIRST_POPUP&amp;HEIGHT=450&amp;WIDTH=450&amp;START_MA","XIMIZED=FALSE&amp;VAR:CALENDAR=US&amp;VAR:SYMBOL=585284&amp;VAR:INDEX=0"}</definedName>
    <definedName name="_3032__FDSAUDITLINK__" hidden="1">{"fdsup://directions/FAT Viewer?action=UPDATE&amp;creator=factset&amp;DYN_ARGS=TRUE&amp;DOC_NAME=FAT:FQL_AUDITING_CLIENT_TEMPLATE.FAT&amp;display_string=Audit&amp;VAR:KEY=WPMRKTUJWH&amp;VAR:QUERY=RkZfRU5UUlBSX1ZBTF9EQUlMWSg0MDAxMCk=&amp;WINDOW=FIRST_POPUP&amp;HEIGHT=450&amp;WIDTH=450&amp;START_MA","XIMIZED=FALSE&amp;VAR:CALENDAR=US&amp;VAR:SYMBOL=585284&amp;VAR:INDEX=0"}</definedName>
    <definedName name="_3033__FDSAUDITLINK__" localSheetId="2" hidden="1">{"fdsup://directions/FAT Viewer?action=UPDATE&amp;creator=factset&amp;DYN_ARGS=TRUE&amp;DOC_NAME=FAT:FQL_AUDITING_CLIENT_TEMPLATE.FAT&amp;display_string=Audit&amp;VAR:KEY=SXSLKFGHEZ&amp;VAR:QUERY=RkZfRU5UUlBSX1ZBTF9EQUlMWSg0MDAxMCk=&amp;WINDOW=FIRST_POPUP&amp;HEIGHT=450&amp;WIDTH=450&amp;START_MA","XIMIZED=FALSE&amp;VAR:CALENDAR=US&amp;VAR:SYMBOL=MAR&amp;VAR:INDEX=0"}</definedName>
    <definedName name="_3033__FDSAUDITLINK__" hidden="1">{"fdsup://directions/FAT Viewer?action=UPDATE&amp;creator=factset&amp;DYN_ARGS=TRUE&amp;DOC_NAME=FAT:FQL_AUDITING_CLIENT_TEMPLATE.FAT&amp;display_string=Audit&amp;VAR:KEY=SXSLKFGHEZ&amp;VAR:QUERY=RkZfRU5UUlBSX1ZBTF9EQUlMWSg0MDAxMCk=&amp;WINDOW=FIRST_POPUP&amp;HEIGHT=450&amp;WIDTH=450&amp;START_MA","XIMIZED=FALSE&amp;VAR:CALENDAR=US&amp;VAR:SYMBOL=MAR&amp;VAR:INDEX=0"}</definedName>
    <definedName name="_3034__FDSAUDITLINK__" localSheetId="2" hidden="1">{"fdsup://directions/FAT Viewer?action=UPDATE&amp;creator=factset&amp;DYN_ARGS=TRUE&amp;DOC_NAME=FAT:FQL_AUDITING_CLIENT_TEMPLATE.FAT&amp;display_string=Audit&amp;VAR:KEY=ABUFIVKNYD&amp;VAR:QUERY=RkZfRU5UUlBSX1ZBTF9EQUlMWSg0MDAxMCk=&amp;WINDOW=FIRST_POPUP&amp;HEIGHT=450&amp;WIDTH=450&amp;START_MA","XIMIZED=FALSE&amp;VAR:CALENDAR=US&amp;VAR:SYMBOL=CHH&amp;VAR:INDEX=0"}</definedName>
    <definedName name="_3034__FDSAUDITLINK__" hidden="1">{"fdsup://directions/FAT Viewer?action=UPDATE&amp;creator=factset&amp;DYN_ARGS=TRUE&amp;DOC_NAME=FAT:FQL_AUDITING_CLIENT_TEMPLATE.FAT&amp;display_string=Audit&amp;VAR:KEY=ABUFIVKNYD&amp;VAR:QUERY=RkZfRU5UUlBSX1ZBTF9EQUlMWSg0MDAxMCk=&amp;WINDOW=FIRST_POPUP&amp;HEIGHT=450&amp;WIDTH=450&amp;START_MA","XIMIZED=FALSE&amp;VAR:CALENDAR=US&amp;VAR:SYMBOL=CHH&amp;VAR:INDEX=0"}</definedName>
    <definedName name="_3035__FDSAUDITLINK__" localSheetId="2" hidden="1">{"fdsup://directions/FAT Viewer?action=UPDATE&amp;creator=factset&amp;DYN_ARGS=TRUE&amp;DOC_NAME=FAT:FQL_AUDITING_CLIENT_TEMPLATE.FAT&amp;display_string=Audit&amp;VAR:KEY=SFSBCFEHEZ&amp;VAR:QUERY=RkZfRU5UUlBSX1ZBTF9EQUlMWSg0MDAxMCk=&amp;WINDOW=FIRST_POPUP&amp;HEIGHT=450&amp;WIDTH=450&amp;START_MA","XIMIZED=FALSE&amp;VAR:CALENDAR=US&amp;VAR:SYMBOL=WYN&amp;VAR:INDEX=0"}</definedName>
    <definedName name="_3035__FDSAUDITLINK__" hidden="1">{"fdsup://directions/FAT Viewer?action=UPDATE&amp;creator=factset&amp;DYN_ARGS=TRUE&amp;DOC_NAME=FAT:FQL_AUDITING_CLIENT_TEMPLATE.FAT&amp;display_string=Audit&amp;VAR:KEY=SFSBCFEHEZ&amp;VAR:QUERY=RkZfRU5UUlBSX1ZBTF9EQUlMWSg0MDAxMCk=&amp;WINDOW=FIRST_POPUP&amp;HEIGHT=450&amp;WIDTH=450&amp;START_MA","XIMIZED=FALSE&amp;VAR:CALENDAR=US&amp;VAR:SYMBOL=WYN&amp;VAR:INDEX=0"}</definedName>
    <definedName name="_3036__FDSAUDITLINK__" localSheetId="2" hidden="1">{"fdsup://directions/FAT Viewer?action=UPDATE&amp;creator=factset&amp;DYN_ARGS=TRUE&amp;DOC_NAME=FAT:FQL_AUDITING_CLIENT_TEMPLATE.FAT&amp;display_string=Audit&amp;VAR:KEY=QVOFGXGVYZ&amp;VAR:QUERY=RkZfRU5UUlBSX1ZBTF9EQUlMWSg0MDAwOSk=&amp;WINDOW=FIRST_POPUP&amp;HEIGHT=450&amp;WIDTH=450&amp;START_MA","XIMIZED=FALSE&amp;VAR:CALENDAR=US&amp;VAR:SYMBOL=H&amp;VAR:INDEX=0"}</definedName>
    <definedName name="_3036__FDSAUDITLINK__" hidden="1">{"fdsup://directions/FAT Viewer?action=UPDATE&amp;creator=factset&amp;DYN_ARGS=TRUE&amp;DOC_NAME=FAT:FQL_AUDITING_CLIENT_TEMPLATE.FAT&amp;display_string=Audit&amp;VAR:KEY=QVOFGXGVYZ&amp;VAR:QUERY=RkZfRU5UUlBSX1ZBTF9EQUlMWSg0MDAwOSk=&amp;WINDOW=FIRST_POPUP&amp;HEIGHT=450&amp;WIDTH=450&amp;START_MA","XIMIZED=FALSE&amp;VAR:CALENDAR=US&amp;VAR:SYMBOL=H&amp;VAR:INDEX=0"}</definedName>
    <definedName name="_3037__FDSAUDITLINK__" localSheetId="2">{"fdsup://directions/FAT Viewer?action=UPDATE&amp;creator=factset&amp;DYN_ARGS=TRUE&amp;DOC_NAME=FAT:FQL_AUDITING_CLIENT_TEMPLATE.FAT&amp;display_string=Audit&amp;VAR:KEY=ZENKBYTITY&amp;VAR:QUERY=KEZTTF9ORVRfSU5DKE5PVyxOT1csRlNBLCxVU0QpQEZGX05FVF9JTkMoTFRNUywwLCwsLFVTRCkp&amp;WINDOW=F","IRST_POPUP&amp;HEIGHT=450&amp;WIDTH=450&amp;START_MAXIMIZED=FALSE&amp;VAR:CALENDAR=US&amp;VAR:SYMBOL=20038K10&amp;VAR:INDEX=0"}</definedName>
    <definedName name="_3037__FDSAUDITLINK__" hidden="1">{"fdsup://directions/FAT Viewer?action=UPDATE&amp;creator=factset&amp;DYN_ARGS=TRUE&amp;DOC_NAME=FAT:FQL_AUDITING_CLIENT_TEMPLATE.FAT&amp;display_string=Audit&amp;VAR:KEY=OZYDIFKDYX&amp;VAR:QUERY=RkZfRU5UUlBSX1ZBTF9EQUlMWSg0MDAwOSk=&amp;WINDOW=FIRST_POPUP&amp;HEIGHT=450&amp;WIDTH=450&amp;START_MA","XIMIZED=FALSE&amp;VAR:CALENDAR=US&amp;VAR:SYMBOL=HOT&amp;VAR:INDEX=0"}</definedName>
    <definedName name="_3038__FDSAUDITLINK__" localSheetId="2" hidden="1">{"fdsup://directions/FAT Viewer?action=UPDATE&amp;creator=factset&amp;DYN_ARGS=TRUE&amp;DOC_NAME=FAT:FQL_AUDITING_CLIENT_TEMPLATE.FAT&amp;display_string=Audit&amp;VAR:KEY=ITYXABIDID&amp;VAR:QUERY=RkZfRU5UUlBSX1ZBTF9EQUlMWSg0MDAwOSk=&amp;WINDOW=FIRST_POPUP&amp;HEIGHT=450&amp;WIDTH=450&amp;START_MA","XIMIZED=FALSE&amp;VAR:CALENDAR=US&amp;VAR:SYMBOL=585284&amp;VAR:INDEX=0"}</definedName>
    <definedName name="_3038__FDSAUDITLINK__" hidden="1">{"fdsup://directions/FAT Viewer?action=UPDATE&amp;creator=factset&amp;DYN_ARGS=TRUE&amp;DOC_NAME=FAT:FQL_AUDITING_CLIENT_TEMPLATE.FAT&amp;display_string=Audit&amp;VAR:KEY=ITYXABIDID&amp;VAR:QUERY=RkZfRU5UUlBSX1ZBTF9EQUlMWSg0MDAwOSk=&amp;WINDOW=FIRST_POPUP&amp;HEIGHT=450&amp;WIDTH=450&amp;START_MA","XIMIZED=FALSE&amp;VAR:CALENDAR=US&amp;VAR:SYMBOL=585284&amp;VAR:INDEX=0"}</definedName>
    <definedName name="_3039__FDSAUDITLINK__" localSheetId="2">{"fdsup://Directions/FactSet Auditing Viewer?action=AUDIT_VALUE&amp;DB=129&amp;ID1=44379210&amp;VALUEID=02001&amp;SDATE=201002&amp;PERIODTYPE=QTR_STD&amp;window=popup_no_bar&amp;width=385&amp;height=120&amp;START_MAXIMIZED=FALSE&amp;creator=factset&amp;display_string=Audit"}</definedName>
    <definedName name="_3039__FDSAUDITLINK__" hidden="1">{"fdsup://directions/FAT Viewer?action=UPDATE&amp;creator=factset&amp;DYN_ARGS=TRUE&amp;DOC_NAME=FAT:FQL_AUDITING_CLIENT_TEMPLATE.FAT&amp;display_string=Audit&amp;VAR:KEY=MDCFYZMPIJ&amp;VAR:QUERY=RkZfRU5UUlBSX1ZBTF9EQUlMWSg0MDAwOSk=&amp;WINDOW=FIRST_POPUP&amp;HEIGHT=450&amp;WIDTH=450&amp;START_MA","XIMIZED=FALSE&amp;VAR:CALENDAR=US&amp;VAR:SYMBOL=MAR&amp;VAR:INDEX=0"}</definedName>
    <definedName name="_304__________________123Graph_XCHART_6" hidden="1">#REF!</definedName>
    <definedName name="_304_______________123Graph_XCHART_5" hidden="1">#REF!</definedName>
    <definedName name="_304_________0_S" hidden="1">#REF!</definedName>
    <definedName name="_304____123Graph_XCHART_4" hidden="1">#REF!</definedName>
    <definedName name="_304___123Graph_XCHART_4" hidden="1">#REF!</definedName>
    <definedName name="_304___123Graph_XCHART_5" hidden="1">#REF!</definedName>
    <definedName name="_304__123Graph_XCHART_6" hidden="1">#REF!</definedName>
    <definedName name="_304__FDSAUDITLINK__" localSheetId="2">{"fdsup://directions/FAT Viewer?action=UPDATE&amp;creator=factset&amp;DYN_ARGS=TRUE&amp;DOC_NAME=FAT:FQL_AUDITING_CLIENT_TEMPLATE.FAT&amp;display_string=Audit&amp;VAR:KEY=VSZABUZUVS&amp;VAR:QUERY=KEZTTF9ORVRfSU5DKE5PVyxOT1csRlNBLCxVU0QpQEZGX05FVF9JTkMoTFRNUywwLCwsLFVTRCkp&amp;WINDOW=F","IRST_POPUP&amp;HEIGHT=450&amp;WIDTH=450&amp;START_MAXIMIZED=FALSE&amp;VAR:CALENDAR=US&amp;VAR:SYMBOL=TUNE&amp;VAR:INDEX=0"}</definedName>
    <definedName name="_304__FDSAUDITLINK__" hidden="1">{"fdsup://directions/FAT Viewer?action=UPDATE&amp;creator=factset&amp;DYN_ARGS=TRUE&amp;DOC_NAME=FAT:FQL_AUDITING_CLIENT_TEMPLATE.FAT&amp;display_string=Audit&amp;VAR:KEY=EBODQVIXKP&amp;VAR:QUERY=KEZGX0dST1NTX0lOQyhMVE1TLDQwNzI0LCwsUlAsVVNEKUBGRl9HUk9TU19JTkMoTFRNU19TRU1JLDQwNzI0L","CwsUlAsVVNEKSk=&amp;WINDOW=FIRST_POPUP&amp;HEIGHT=450&amp;WIDTH=450&amp;START_MAXIMIZED=FALSE&amp;VAR:CALENDAR=US&amp;VAR:SYMBOL=ADSK&amp;VAR:INDEX=0"}</definedName>
    <definedName name="_304__FDSAUDITLINK___1" localSheetId="2" hidden="1">{"fdsup://directions/FAT Viewer?action=UPDATE&amp;creator=factset&amp;DYN_ARGS=TRUE&amp;DOC_NAME=FAT:FQL_AUDITING_CLIENT_TEMPLATE.FAT&amp;display_string=Audit&amp;VAR:KEY=EBODQVIXKP&amp;VAR:QUERY=KEZGX0dST1NTX0lOQyhMVE1TLDQwNzI0LCwsUlAsVVNEKUBGRl9HUk9TU19JTkMoTFRNU19TRU1JLDQwNzI0L","CwsUlAsVVNEKSk=&amp;WINDOW=FIRST_POPUP&amp;HEIGHT=450&amp;WIDTH=450&amp;START_MAXIMIZED=FALSE&amp;VAR:CALENDAR=US&amp;VAR:SYMBOL=ADSK&amp;VAR:INDEX=0"}</definedName>
    <definedName name="_304__FDSAUDITLINK___1" hidden="1">{"fdsup://directions/FAT Viewer?action=UPDATE&amp;creator=factset&amp;DYN_ARGS=TRUE&amp;DOC_NAME=FAT:FQL_AUDITING_CLIENT_TEMPLATE.FAT&amp;display_string=Audit&amp;VAR:KEY=EBODQVIXKP&amp;VAR:QUERY=KEZGX0dST1NTX0lOQyhMVE1TLDQwNzI0LCwsUlAsVVNEKUBGRl9HUk9TU19JTkMoTFRNU19TRU1JLDQwNzI0L","CwsUlAsVVNEKSk=&amp;WINDOW=FIRST_POPUP&amp;HEIGHT=450&amp;WIDTH=450&amp;START_MAXIMIZED=FALSE&amp;VAR:CALENDAR=US&amp;VAR:SYMBOL=ADSK&amp;VAR:INDEX=0"}</definedName>
    <definedName name="_3040__FDSAUDITLINK__" localSheetId="2" hidden="1">{"fdsup://directions/FAT Viewer?action=UPDATE&amp;creator=factset&amp;DYN_ARGS=TRUE&amp;DOC_NAME=FAT:FQL_AUDITING_CLIENT_TEMPLATE.FAT&amp;display_string=Audit&amp;VAR:KEY=KLEXOTWFUZ&amp;VAR:QUERY=RkZfRU5UUlBSX1ZBTF9EQUlMWSg0MDAwOSk=&amp;WINDOW=FIRST_POPUP&amp;HEIGHT=450&amp;WIDTH=450&amp;START_MA","XIMIZED=FALSE&amp;VAR:CALENDAR=US&amp;VAR:SYMBOL=CHH&amp;VAR:INDEX=0"}</definedName>
    <definedName name="_3040__FDSAUDITLINK__" hidden="1">{"fdsup://directions/FAT Viewer?action=UPDATE&amp;creator=factset&amp;DYN_ARGS=TRUE&amp;DOC_NAME=FAT:FQL_AUDITING_CLIENT_TEMPLATE.FAT&amp;display_string=Audit&amp;VAR:KEY=KLEXOTWFUZ&amp;VAR:QUERY=RkZfRU5UUlBSX1ZBTF9EQUlMWSg0MDAwOSk=&amp;WINDOW=FIRST_POPUP&amp;HEIGHT=450&amp;WIDTH=450&amp;START_MA","XIMIZED=FALSE&amp;VAR:CALENDAR=US&amp;VAR:SYMBOL=CHH&amp;VAR:INDEX=0"}</definedName>
    <definedName name="_3041__FDSAUDITLINK__" localSheetId="2">{"fdsup://directions/FAT Viewer?action=UPDATE&amp;creator=factset&amp;DYN_ARGS=TRUE&amp;DOC_NAME=FAT:FQL_AUDITING_CLIENT_TEMPLATE.FAT&amp;display_string=Audit&amp;VAR:KEY=LEFANQXE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44379210&amp;VAR:INDEX=0"}</definedName>
    <definedName name="_3041__FDSAUDITLINK__" hidden="1">{"fdsup://directions/FAT Viewer?action=UPDATE&amp;creator=factset&amp;DYN_ARGS=TRUE&amp;DOC_NAME=FAT:FQL_AUDITING_CLIENT_TEMPLATE.FAT&amp;display_string=Audit&amp;VAR:KEY=ONYNIZSRKF&amp;VAR:QUERY=RkZfRU5UUlBSX1ZBTF9EQUlMWSg0MDAwOSk=&amp;WINDOW=FIRST_POPUP&amp;HEIGHT=450&amp;WIDTH=450&amp;START_MA","XIMIZED=FALSE&amp;VAR:CALENDAR=US&amp;VAR:SYMBOL=WYN&amp;VAR:INDEX=0"}</definedName>
    <definedName name="_3042__FDSAUDITLINK__" localSheetId="2" hidden="1">{"fdsup://directions/FAT Viewer?action=UPDATE&amp;creator=factset&amp;DYN_ARGS=TRUE&amp;DOC_NAME=FAT:FQL_AUDITING_CLIENT_TEMPLATE.FAT&amp;display_string=Audit&amp;VAR:KEY=MLCJWZGFMT&amp;VAR:QUERY=RkZfRU5UUlBSX1ZBTF9EQUlMWSg0MDAwOCk=&amp;WINDOW=FIRST_POPUP&amp;HEIGHT=450&amp;WIDTH=450&amp;START_MA","XIMIZED=FALSE&amp;VAR:CALENDAR=US&amp;VAR:SYMBOL=H&amp;VAR:INDEX=0"}</definedName>
    <definedName name="_3042__FDSAUDITLINK__" hidden="1">{"fdsup://directions/FAT Viewer?action=UPDATE&amp;creator=factset&amp;DYN_ARGS=TRUE&amp;DOC_NAME=FAT:FQL_AUDITING_CLIENT_TEMPLATE.FAT&amp;display_string=Audit&amp;VAR:KEY=MLCJWZGFMT&amp;VAR:QUERY=RkZfRU5UUlBSX1ZBTF9EQUlMWSg0MDAwOCk=&amp;WINDOW=FIRST_POPUP&amp;HEIGHT=450&amp;WIDTH=450&amp;START_MA","XIMIZED=FALSE&amp;VAR:CALENDAR=US&amp;VAR:SYMBOL=H&amp;VAR:INDEX=0"}</definedName>
    <definedName name="_3043__FDSAUDITLINK__" localSheetId="2">{"fdsup://directions/FAT Viewer?action=UPDATE&amp;creator=factset&amp;DYN_ARGS=TRUE&amp;DOC_NAME=FAT:FQL_AUDITING_CLIENT_TEMPLATE.FAT&amp;display_string=Audit&amp;VAR:KEY=NEHSDUFMHW&amp;VAR:QUERY=KEZTTF9ORVRfSU5DKE5PVyxOT1csRlNBLCxVU0QpQEZGX05FVF9JTkMoTFRNUywwLCwsLFVTRCkp&amp;WINDOW=F","IRST_POPUP&amp;HEIGHT=450&amp;WIDTH=450&amp;START_MAXIMIZED=FALSE&amp;VAR:CALENDAR=US&amp;VAR:SYMBOL=44379210&amp;VAR:INDEX=0"}</definedName>
    <definedName name="_3043__FDSAUDITLINK__" hidden="1">{"fdsup://directions/FAT Viewer?action=UPDATE&amp;creator=factset&amp;DYN_ARGS=TRUE&amp;DOC_NAME=FAT:FQL_AUDITING_CLIENT_TEMPLATE.FAT&amp;display_string=Audit&amp;VAR:KEY=UNGXCXWHSN&amp;VAR:QUERY=RkZfRU5UUlBSX1ZBTF9EQUlMWSg0MDAwOCk=&amp;WINDOW=FIRST_POPUP&amp;HEIGHT=450&amp;WIDTH=450&amp;START_MA","XIMIZED=FALSE&amp;VAR:CALENDAR=US&amp;VAR:SYMBOL=HOT&amp;VAR:INDEX=0"}</definedName>
    <definedName name="_3044__FDSAUDITLINK__" localSheetId="2" hidden="1">{"fdsup://directions/FAT Viewer?action=UPDATE&amp;creator=factset&amp;DYN_ARGS=TRUE&amp;DOC_NAME=FAT:FQL_AUDITING_CLIENT_TEMPLATE.FAT&amp;display_string=Audit&amp;VAR:KEY=MRKFKTYDOT&amp;VAR:QUERY=RkZfRU5UUlBSX1ZBTF9EQUlMWSg0MDAwOCk=&amp;WINDOW=FIRST_POPUP&amp;HEIGHT=450&amp;WIDTH=450&amp;START_MA","XIMIZED=FALSE&amp;VAR:CALENDAR=US&amp;VAR:SYMBOL=585284&amp;VAR:INDEX=0"}</definedName>
    <definedName name="_3044__FDSAUDITLINK__" hidden="1">{"fdsup://directions/FAT Viewer?action=UPDATE&amp;creator=factset&amp;DYN_ARGS=TRUE&amp;DOC_NAME=FAT:FQL_AUDITING_CLIENT_TEMPLATE.FAT&amp;display_string=Audit&amp;VAR:KEY=MRKFKTYDOT&amp;VAR:QUERY=RkZfRU5UUlBSX1ZBTF9EQUlMWSg0MDAwOCk=&amp;WINDOW=FIRST_POPUP&amp;HEIGHT=450&amp;WIDTH=450&amp;START_MA","XIMIZED=FALSE&amp;VAR:CALENDAR=US&amp;VAR:SYMBOL=585284&amp;VAR:INDEX=0"}</definedName>
    <definedName name="_3045__FDSAUDITLINK__" localSheetId="2">{"fdsup://Directions/FactSet Auditing Viewer?action=AUDIT_VALUE&amp;DB=129&amp;ID1=48815220&amp;VALUEID=02001&amp;SDATE=201002&amp;PERIODTYPE=QTR_STD&amp;window=popup_no_bar&amp;width=385&amp;height=120&amp;START_MAXIMIZED=FALSE&amp;creator=factset&amp;display_string=Audit"}</definedName>
    <definedName name="_3045__FDSAUDITLINK__" hidden="1">{"fdsup://directions/FAT Viewer?action=UPDATE&amp;creator=factset&amp;DYN_ARGS=TRUE&amp;DOC_NAME=FAT:FQL_AUDITING_CLIENT_TEMPLATE.FAT&amp;display_string=Audit&amp;VAR:KEY=AHMZIXEFWT&amp;VAR:QUERY=RkZfRU5UUlBSX1ZBTF9EQUlMWSg0MDAwOCk=&amp;WINDOW=FIRST_POPUP&amp;HEIGHT=450&amp;WIDTH=450&amp;START_MA","XIMIZED=FALSE&amp;VAR:CALENDAR=US&amp;VAR:SYMBOL=MAR&amp;VAR:INDEX=0"}</definedName>
    <definedName name="_3046__FDSAUDITLINK__" localSheetId="2" hidden="1">{"fdsup://directions/FAT Viewer?action=UPDATE&amp;creator=factset&amp;DYN_ARGS=TRUE&amp;DOC_NAME=FAT:FQL_AUDITING_CLIENT_TEMPLATE.FAT&amp;display_string=Audit&amp;VAR:KEY=URQLOZKBMT&amp;VAR:QUERY=RkZfRU5UUlBSX1ZBTF9EQUlMWSg0MDAwOCk=&amp;WINDOW=FIRST_POPUP&amp;HEIGHT=450&amp;WIDTH=450&amp;START_MA","XIMIZED=FALSE&amp;VAR:CALENDAR=US&amp;VAR:SYMBOL=CHH&amp;VAR:INDEX=0"}</definedName>
    <definedName name="_3046__FDSAUDITLINK__" hidden="1">{"fdsup://directions/FAT Viewer?action=UPDATE&amp;creator=factset&amp;DYN_ARGS=TRUE&amp;DOC_NAME=FAT:FQL_AUDITING_CLIENT_TEMPLATE.FAT&amp;display_string=Audit&amp;VAR:KEY=URQLOZKBMT&amp;VAR:QUERY=RkZfRU5UUlBSX1ZBTF9EQUlMWSg0MDAwOCk=&amp;WINDOW=FIRST_POPUP&amp;HEIGHT=450&amp;WIDTH=450&amp;START_MA","XIMIZED=FALSE&amp;VAR:CALENDAR=US&amp;VAR:SYMBOL=CHH&amp;VAR:INDEX=0"}</definedName>
    <definedName name="_3047__FDSAUDITLINK__" localSheetId="2">{"fdsup://directions/FAT Viewer?action=UPDATE&amp;creator=factset&amp;DYN_ARGS=TRUE&amp;DOC_NAME=FAT:FQL_AUDITING_CLIENT_TEMPLATE.FAT&amp;display_string=Audit&amp;VAR:KEY=FCHULIBI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48815220&amp;VAR:INDEX=0"}</definedName>
    <definedName name="_3047__FDSAUDITLINK__" hidden="1">{"fdsup://directions/FAT Viewer?action=UPDATE&amp;creator=factset&amp;DYN_ARGS=TRUE&amp;DOC_NAME=FAT:FQL_AUDITING_CLIENT_TEMPLATE.FAT&amp;display_string=Audit&amp;VAR:KEY=OZSRAFUBGD&amp;VAR:QUERY=RkZfRU5UUlBSX1ZBTF9EQUlMWSg0MDAwOCk=&amp;WINDOW=FIRST_POPUP&amp;HEIGHT=450&amp;WIDTH=450&amp;START_MA","XIMIZED=FALSE&amp;VAR:CALENDAR=US&amp;VAR:SYMBOL=WYN&amp;VAR:INDEX=0"}</definedName>
    <definedName name="_3048__FDSAUDITLINK__" localSheetId="2" hidden="1">{"fdsup://directions/FAT Viewer?action=UPDATE&amp;creator=factset&amp;DYN_ARGS=TRUE&amp;DOC_NAME=FAT:FQL_AUDITING_CLIENT_TEMPLATE.FAT&amp;display_string=Audit&amp;VAR:KEY=IHQDONYTGF&amp;VAR:QUERY=RkZfRU5UUlBSX1ZBTF9EQUlMWSg0MDAwNyk=&amp;WINDOW=FIRST_POPUP&amp;HEIGHT=450&amp;WIDTH=450&amp;START_MA","XIMIZED=FALSE&amp;VAR:CALENDAR=US&amp;VAR:SYMBOL=H&amp;VAR:INDEX=0"}</definedName>
    <definedName name="_3048__FDSAUDITLINK__" hidden="1">{"fdsup://directions/FAT Viewer?action=UPDATE&amp;creator=factset&amp;DYN_ARGS=TRUE&amp;DOC_NAME=FAT:FQL_AUDITING_CLIENT_TEMPLATE.FAT&amp;display_string=Audit&amp;VAR:KEY=IHQDONYTGF&amp;VAR:QUERY=RkZfRU5UUlBSX1ZBTF9EQUlMWSg0MDAwNyk=&amp;WINDOW=FIRST_POPUP&amp;HEIGHT=450&amp;WIDTH=450&amp;START_MA","XIMIZED=FALSE&amp;VAR:CALENDAR=US&amp;VAR:SYMBOL=H&amp;VAR:INDEX=0"}</definedName>
    <definedName name="_3049__FDSAUDITLINK__" localSheetId="2">{"fdsup://directions/FAT Viewer?action=UPDATE&amp;creator=factset&amp;DYN_ARGS=TRUE&amp;DOC_NAME=FAT:FQL_AUDITING_CLIENT_TEMPLATE.FAT&amp;display_string=Audit&amp;VAR:KEY=HKBGTCNYZO&amp;VAR:QUERY=KEZTTF9ORVRfSU5DKE5PVyxOT1csRlNBLCxVU0QpQEZGX05FVF9JTkMoTFRNUywwLCwsLFVTRCkp&amp;WINDOW=F","IRST_POPUP&amp;HEIGHT=450&amp;WIDTH=450&amp;START_MAXIMIZED=FALSE&amp;VAR:CALENDAR=US&amp;VAR:SYMBOL=48815220&amp;VAR:INDEX=0"}</definedName>
    <definedName name="_3049__FDSAUDITLINK__" hidden="1">{"fdsup://directions/FAT Viewer?action=UPDATE&amp;creator=factset&amp;DYN_ARGS=TRUE&amp;DOC_NAME=FAT:FQL_AUDITING_CLIENT_TEMPLATE.FAT&amp;display_string=Audit&amp;VAR:KEY=KPKHWZUBSD&amp;VAR:QUERY=RkZfRU5UUlBSX1ZBTF9EQUlMWSg0MDAwNyk=&amp;WINDOW=FIRST_POPUP&amp;HEIGHT=450&amp;WIDTH=450&amp;START_MA","XIMIZED=FALSE&amp;VAR:CALENDAR=US&amp;VAR:SYMBOL=HOT&amp;VAR:INDEX=0"}</definedName>
    <definedName name="_305__________________123Graph_XCHART_7" hidden="1">#REF!</definedName>
    <definedName name="_305_______________123Graph_XCHART_6" hidden="1">#REF!</definedName>
    <definedName name="_305____123Graph_XCHART_5" hidden="1">#REF!</definedName>
    <definedName name="_305___123Graph_XCHART_5" hidden="1">#REF!</definedName>
    <definedName name="_305___123Graph_XCHART_6" hidden="1">#REF!</definedName>
    <definedName name="_305__FDSAUDITLINK__" localSheetId="2">{"fdsup://directions/FAT Viewer?action=UPDATE&amp;creator=factset&amp;DYN_ARGS=TRUE&amp;DOC_NAME=FAT:FQL_AUDITING_CLIENT_TEMPLATE.FAT&amp;display_string=Audit&amp;VAR:KEY=VEFMDIFYXW&amp;VAR:QUERY=KEZTTF9ORVRfSU5DKE5PVyxOT1csRlNBLCxVU0QpQEZGX05FVF9JTkMoTFRNUywwLCwsLFVTRCkp&amp;WINDOW=F","IRST_POPUP&amp;HEIGHT=450&amp;WIDTH=450&amp;START_MAXIMIZED=FALSE&amp;VAR:CALENDAR=US&amp;VAR:SYMBOL=OCNW&amp;VAR:INDEX=0"}</definedName>
    <definedName name="_305__FDSAUDITLINK__" hidden="1">{"fdsup://directions/FAT Viewer?action=UPDATE&amp;creator=factset&amp;DYN_ARGS=TRUE&amp;DOC_NAME=FAT:FQL_AUDITING_CLIENT_TEMPLATE.FAT&amp;display_string=Audit&amp;VAR:KEY=VSDMBSNAPO&amp;VAR:QUERY=KEZGX0VQU19ESUwoTFRNUyw0MDc3MywsLFJQLFVTRClARkZfRVBTX0RJTChMVE1TX1NFTUksNDA3NzMsLCxSU","CxVU0QpKQ==&amp;WINDOW=FIRST_POPUP&amp;HEIGHT=450&amp;WIDTH=450&amp;START_MAXIMIZED=FALSE&amp;VAR:CALENDAR=US&amp;VAR:SYMBOL=MA&amp;VAR:INDEX=0"}</definedName>
    <definedName name="_305__FDSAUDITLINK___1" localSheetId="2" hidden="1">{"fdsup://directions/FAT Viewer?action=UPDATE&amp;creator=factset&amp;DYN_ARGS=TRUE&amp;DOC_NAME=FAT:FQL_AUDITING_CLIENT_TEMPLATE.FAT&amp;display_string=Audit&amp;VAR:KEY=VSDMBSNAPO&amp;VAR:QUERY=KEZGX0VQU19ESUwoTFRNUyw0MDc3MywsLFJQLFVTRClARkZfRVBTX0RJTChMVE1TX1NFTUksNDA3NzMsLCxSU","CxVU0QpKQ==&amp;WINDOW=FIRST_POPUP&amp;HEIGHT=450&amp;WIDTH=450&amp;START_MAXIMIZED=FALSE&amp;VAR:CALENDAR=US&amp;VAR:SYMBOL=MA&amp;VAR:INDEX=0"}</definedName>
    <definedName name="_305__FDSAUDITLINK___1" hidden="1">{"fdsup://directions/FAT Viewer?action=UPDATE&amp;creator=factset&amp;DYN_ARGS=TRUE&amp;DOC_NAME=FAT:FQL_AUDITING_CLIENT_TEMPLATE.FAT&amp;display_string=Audit&amp;VAR:KEY=VSDMBSNAPO&amp;VAR:QUERY=KEZGX0VQU19ESUwoTFRNUyw0MDc3MywsLFJQLFVTRClARkZfRVBTX0RJTChMVE1TX1NFTUksNDA3NzMsLCxSU","CxVU0QpKQ==&amp;WINDOW=FIRST_POPUP&amp;HEIGHT=450&amp;WIDTH=450&amp;START_MAXIMIZED=FALSE&amp;VAR:CALENDAR=US&amp;VAR:SYMBOL=MA&amp;VAR:INDEX=0"}</definedName>
    <definedName name="_3050__FDSAUDITLINK__" localSheetId="2">{"fdsup://directions/FAT Viewer?action=UPDATE&amp;creator=factset&amp;DYN_ARGS=TRUE&amp;DOC_NAME=FAT:FQL_AUDITING_CLIENT_TEMPLATE.FAT&amp;display_string=Audit&amp;VAR:KEY=PUXINSPIDA&amp;VAR:QUERY=KEZTTF9ORVRfSU5DKE5PVyxOT1csRlNBLCxVU0QpQEZGX05FVF9JTkMoTFRNUywwLCwsLFVTRCkp&amp;WINDOW=F","IRST_POPUP&amp;HEIGHT=450&amp;WIDTH=450&amp;START_MAXIMIZED=FALSE&amp;VAR:CALENDAR=US&amp;VAR:SYMBOL=77032310&amp;VAR:INDEX=0"}</definedName>
    <definedName name="_3050__FDSAUDITLINK__" hidden="1">{"fdsup://directions/FAT Viewer?action=UPDATE&amp;creator=factset&amp;DYN_ARGS=TRUE&amp;DOC_NAME=FAT:FQL_AUDITING_CLIENT_TEMPLATE.FAT&amp;display_string=Audit&amp;VAR:KEY=GHITWVKZST&amp;VAR:QUERY=RkZfRU5UUlBSX1ZBTF9EQUlMWSg0MDAwNyk=&amp;WINDOW=FIRST_POPUP&amp;HEIGHT=450&amp;WIDTH=450&amp;START_MA","XIMIZED=FALSE&amp;VAR:CALENDAR=US&amp;VAR:SYMBOL=585284&amp;VAR:INDEX=0"}</definedName>
    <definedName name="_3051__FDSAUDITLINK__" localSheetId="2">{"fdsup://directions/FAT Viewer?action=UPDATE&amp;creator=factset&amp;DYN_ARGS=TRUE&amp;DOC_NAME=FAT:FQL_AUDITING_CLIENT_TEMPLATE.FAT&amp;display_string=Audit&amp;VAR:KEY=VEDKDGPQLW&amp;VAR:QUERY=KEZTTF9ORVRfSU5DKE5PVyxOT1csRlNBLCxVU0QpQEZGX05FVF9JTkMoTFRNUywwLCwsLFVTRCkp&amp;WINDOW=F","IRST_POPUP&amp;HEIGHT=450&amp;WIDTH=450&amp;START_MAXIMIZED=FALSE&amp;VAR:CALENDAR=US&amp;VAR:SYMBOL=B0V3YH&amp;VAR:INDEX=0"}</definedName>
    <definedName name="_3051__FDSAUDITLINK__" hidden="1">{"fdsup://directions/FAT Viewer?action=UPDATE&amp;creator=factset&amp;DYN_ARGS=TRUE&amp;DOC_NAME=FAT:FQL_AUDITING_CLIENT_TEMPLATE.FAT&amp;display_string=Audit&amp;VAR:KEY=MTUBEBSTWV&amp;VAR:QUERY=RkZfRU5UUlBSX1ZBTF9EQUlMWSg0MDAwNyk=&amp;WINDOW=FIRST_POPUP&amp;HEIGHT=450&amp;WIDTH=450&amp;START_MA","XIMIZED=FALSE&amp;VAR:CALENDAR=US&amp;VAR:SYMBOL=MAR&amp;VAR:INDEX=0"}</definedName>
    <definedName name="_3052__FDSAUDITLINK__" localSheetId="2">{"fdsup://directions/FAT Viewer?action=UPDATE&amp;creator=factset&amp;DYN_ARGS=TRUE&amp;DOC_NAME=FAT:FQL_AUDITING_CLIENT_TEMPLATE.FAT&amp;display_string=Audit&amp;VAR:KEY=LQNKZGZSNW&amp;VAR:QUERY=KEZTTF9ORVRfSU5DKE5PVyxOT1csRlNBLCxVU0QpQEZGX05FVF9JTkMoTFRNUywwLCwsLFVTRCkp&amp;WINDOW=F","IRST_POPUP&amp;HEIGHT=450&amp;WIDTH=450&amp;START_MAXIMIZED=FALSE&amp;VAR:CALENDAR=US&amp;VAR:SYMBOL=49373210&amp;VAR:INDEX=0"}</definedName>
    <definedName name="_3052__FDSAUDITLINK__" hidden="1">{"fdsup://directions/FAT Viewer?action=UPDATE&amp;creator=factset&amp;DYN_ARGS=TRUE&amp;DOC_NAME=FAT:FQL_AUDITING_CLIENT_TEMPLATE.FAT&amp;display_string=Audit&amp;VAR:KEY=QPIZSNATCN&amp;VAR:QUERY=RkZfRU5UUlBSX1ZBTF9EQUlMWSg0MDAwNyk=&amp;WINDOW=FIRST_POPUP&amp;HEIGHT=450&amp;WIDTH=450&amp;START_MA","XIMIZED=FALSE&amp;VAR:CALENDAR=US&amp;VAR:SYMBOL=CHH&amp;VAR:INDEX=0"}</definedName>
    <definedName name="_3053__FDSAUDITLINK__" localSheetId="2" hidden="1">{"fdsup://directions/FAT Viewer?action=UPDATE&amp;creator=factset&amp;DYN_ARGS=TRUE&amp;DOC_NAME=FAT:FQL_AUDITING_CLIENT_TEMPLATE.FAT&amp;display_string=Audit&amp;VAR:KEY=UTSPQTQJUJ&amp;VAR:QUERY=RkZfRU5UUlBSX1ZBTF9EQUlMWSg0MDAwNyk=&amp;WINDOW=FIRST_POPUP&amp;HEIGHT=450&amp;WIDTH=450&amp;START_MA","XIMIZED=FALSE&amp;VAR:CALENDAR=US&amp;VAR:SYMBOL=WYN&amp;VAR:INDEX=0"}</definedName>
    <definedName name="_3053__FDSAUDITLINK__" hidden="1">{"fdsup://directions/FAT Viewer?action=UPDATE&amp;creator=factset&amp;DYN_ARGS=TRUE&amp;DOC_NAME=FAT:FQL_AUDITING_CLIENT_TEMPLATE.FAT&amp;display_string=Audit&amp;VAR:KEY=UTSPQTQJUJ&amp;VAR:QUERY=RkZfRU5UUlBSX1ZBTF9EQUlMWSg0MDAwNyk=&amp;WINDOW=FIRST_POPUP&amp;HEIGHT=450&amp;WIDTH=450&amp;START_MA","XIMIZED=FALSE&amp;VAR:CALENDAR=US&amp;VAR:SYMBOL=WYN&amp;VAR:INDEX=0"}</definedName>
    <definedName name="_3054__FDSAUDITLINK__" localSheetId="2" hidden="1">{"fdsup://directions/FAT Viewer?action=UPDATE&amp;creator=factset&amp;DYN_ARGS=TRUE&amp;DOC_NAME=FAT:FQL_AUDITING_CLIENT_TEMPLATE.FAT&amp;display_string=Audit&amp;VAR:KEY=ARWJUBGBIZ&amp;VAR:QUERY=RkZfRU5UUlBSX1ZBTF9EQUlMWSg0MDAwNCk=&amp;WINDOW=FIRST_POPUP&amp;HEIGHT=450&amp;WIDTH=450&amp;START_MA","XIMIZED=FALSE&amp;VAR:CALENDAR=US&amp;VAR:SYMBOL=H&amp;VAR:INDEX=0"}</definedName>
    <definedName name="_3054__FDSAUDITLINK__" hidden="1">{"fdsup://directions/FAT Viewer?action=UPDATE&amp;creator=factset&amp;DYN_ARGS=TRUE&amp;DOC_NAME=FAT:FQL_AUDITING_CLIENT_TEMPLATE.FAT&amp;display_string=Audit&amp;VAR:KEY=ARWJUBGBIZ&amp;VAR:QUERY=RkZfRU5UUlBSX1ZBTF9EQUlMWSg0MDAwNCk=&amp;WINDOW=FIRST_POPUP&amp;HEIGHT=450&amp;WIDTH=450&amp;START_MA","XIMIZED=FALSE&amp;VAR:CALENDAR=US&amp;VAR:SYMBOL=H&amp;VAR:INDEX=0"}</definedName>
    <definedName name="_3055__FDSAUDITLINK__" localSheetId="2" hidden="1">{"fdsup://directions/FAT Viewer?action=UPDATE&amp;creator=factset&amp;DYN_ARGS=TRUE&amp;DOC_NAME=FAT:FQL_AUDITING_CLIENT_TEMPLATE.FAT&amp;display_string=Audit&amp;VAR:KEY=QZODYXWJKV&amp;VAR:QUERY=RkZfRU5UUlBSX1ZBTF9EQUlMWSg0MDAwNCk=&amp;WINDOW=FIRST_POPUP&amp;HEIGHT=450&amp;WIDTH=450&amp;START_MA","XIMIZED=FALSE&amp;VAR:CALENDAR=US&amp;VAR:SYMBOL=HOT&amp;VAR:INDEX=0"}</definedName>
    <definedName name="_3055__FDSAUDITLINK__" hidden="1">{"fdsup://directions/FAT Viewer?action=UPDATE&amp;creator=factset&amp;DYN_ARGS=TRUE&amp;DOC_NAME=FAT:FQL_AUDITING_CLIENT_TEMPLATE.FAT&amp;display_string=Audit&amp;VAR:KEY=QZODYXWJKV&amp;VAR:QUERY=RkZfRU5UUlBSX1ZBTF9EQUlMWSg0MDAwNCk=&amp;WINDOW=FIRST_POPUP&amp;HEIGHT=450&amp;WIDTH=450&amp;START_MA","XIMIZED=FALSE&amp;VAR:CALENDAR=US&amp;VAR:SYMBOL=HOT&amp;VAR:INDEX=0"}</definedName>
    <definedName name="_3056__FDSAUDITLINK__" localSheetId="2" hidden="1">{"fdsup://directions/FAT Viewer?action=UPDATE&amp;creator=factset&amp;DYN_ARGS=TRUE&amp;DOC_NAME=FAT:FQL_AUDITING_CLIENT_TEMPLATE.FAT&amp;display_string=Audit&amp;VAR:KEY=IPATUNEVYR&amp;VAR:QUERY=RkZfRU5UUlBSX1ZBTF9EQUlMWSg0MDAwNCk=&amp;WINDOW=FIRST_POPUP&amp;HEIGHT=450&amp;WIDTH=450&amp;START_MA","XIMIZED=FALSE&amp;VAR:CALENDAR=US&amp;VAR:SYMBOL=585284&amp;VAR:INDEX=0"}</definedName>
    <definedName name="_3056__FDSAUDITLINK__" hidden="1">{"fdsup://directions/FAT Viewer?action=UPDATE&amp;creator=factset&amp;DYN_ARGS=TRUE&amp;DOC_NAME=FAT:FQL_AUDITING_CLIENT_TEMPLATE.FAT&amp;display_string=Audit&amp;VAR:KEY=IPATUNEVYR&amp;VAR:QUERY=RkZfRU5UUlBSX1ZBTF9EQUlMWSg0MDAwNCk=&amp;WINDOW=FIRST_POPUP&amp;HEIGHT=450&amp;WIDTH=450&amp;START_MA","XIMIZED=FALSE&amp;VAR:CALENDAR=US&amp;VAR:SYMBOL=585284&amp;VAR:INDEX=0"}</definedName>
    <definedName name="_3057__FDSAUDITLINK__" localSheetId="2">{"fdsup://directions/FAT Viewer?action=UPDATE&amp;creator=factset&amp;DYN_ARGS=TRUE&amp;DOC_NAME=FAT:FQL_AUDITING_CLIENT_TEMPLATE.FAT&amp;display_string=Audit&amp;VAR:KEY=DQBCDKDOV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01923A10&amp;VAR:INDEX=0"}</definedName>
    <definedName name="_3057__FDSAUDITLINK__" hidden="1">{"fdsup://directions/FAT Viewer?action=UPDATE&amp;creator=factset&amp;DYN_ARGS=TRUE&amp;DOC_NAME=FAT:FQL_AUDITING_CLIENT_TEMPLATE.FAT&amp;display_string=Audit&amp;VAR:KEY=GTWXKBIFMZ&amp;VAR:QUERY=RkZfRU5UUlBSX1ZBTF9EQUlMWSg0MDAwNCk=&amp;WINDOW=FIRST_POPUP&amp;HEIGHT=450&amp;WIDTH=450&amp;START_MA","XIMIZED=FALSE&amp;VAR:CALENDAR=US&amp;VAR:SYMBOL=MAR&amp;VAR:INDEX=0"}</definedName>
    <definedName name="_3058__FDSAUDITLINK__" localSheetId="2">{"fdsup://directions/FAT Viewer?action=UPDATE&amp;creator=factset&amp;DYN_ARGS=TRUE&amp;DOC_NAME=FAT:FQL_AUDITING_CLIENT_TEMPLATE.FAT&amp;display_string=Audit&amp;VAR:KEY=DIZSNKXKTY&amp;VAR:QUERY=KEZTTF9ORVRfSU5DKE5PVyxOT1csRlNBLCxVU0QpQEZGX05FVF9JTkMoTFRNUywwLCwsLFVTRCkp&amp;WINDOW=F","IRST_POPUP&amp;HEIGHT=450&amp;WIDTH=450&amp;START_MAXIMIZED=FALSE&amp;VAR:CALENDAR=US&amp;VAR:SYMBOL=B06965&amp;VAR:INDEX=0"}</definedName>
    <definedName name="_3058__FDSAUDITLINK__" hidden="1">{"fdsup://directions/FAT Viewer?action=UPDATE&amp;creator=factset&amp;DYN_ARGS=TRUE&amp;DOC_NAME=FAT:FQL_AUDITING_CLIENT_TEMPLATE.FAT&amp;display_string=Audit&amp;VAR:KEY=EVEZSNYLEL&amp;VAR:QUERY=RkZfRU5UUlBSX1ZBTF9EQUlMWSg0MDAwNCk=&amp;WINDOW=FIRST_POPUP&amp;HEIGHT=450&amp;WIDTH=450&amp;START_MA","XIMIZED=FALSE&amp;VAR:CALENDAR=US&amp;VAR:SYMBOL=CHH&amp;VAR:INDEX=0"}</definedName>
    <definedName name="_3059__FDSAUDITLINK__" localSheetId="2">{"fdsup://directions/FAT Viewer?action=UPDATE&amp;creator=factset&amp;DYN_ARGS=TRUE&amp;DOC_NAME=FAT:FQL_AUDITING_CLIENT_TEMPLATE.FAT&amp;display_string=Audit&amp;VAR:KEY=NAPYZMZEH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92870310&amp;VAR:INDEX=0"}</definedName>
    <definedName name="_3059__FDSAUDITLINK__" hidden="1">{"fdsup://directions/FAT Viewer?action=UPDATE&amp;creator=factset&amp;DYN_ARGS=TRUE&amp;DOC_NAME=FAT:FQL_AUDITING_CLIENT_TEMPLATE.FAT&amp;display_string=Audit&amp;VAR:KEY=OVUTIHUDET&amp;VAR:QUERY=RkZfRU5UUlBSX1ZBTF9EQUlMWSg0MDAwNCk=&amp;WINDOW=FIRST_POPUP&amp;HEIGHT=450&amp;WIDTH=450&amp;START_MA","XIMIZED=FALSE&amp;VAR:CALENDAR=US&amp;VAR:SYMBOL=WYN&amp;VAR:INDEX=0"}</definedName>
    <definedName name="_306__________________123Graph_XCHART_8" hidden="1">#REF!</definedName>
    <definedName name="_306_______________123Graph_XCHART_7" hidden="1">#REF!</definedName>
    <definedName name="_306____123Graph_XCHART_6" hidden="1">#REF!</definedName>
    <definedName name="_306___123Graph_XCHART_6" hidden="1">#REF!</definedName>
    <definedName name="_306___123Graph_XCHART_7" hidden="1">#REF!</definedName>
    <definedName name="_306__FDSAUDITLINK__" localSheetId="2" hidden="1">{"fdsup://Directions/FactSet Auditing Viewer?action=AUDIT_VALUE&amp;DB=129&amp;ID1=53932010&amp;VALUEID=01151_YTD&amp;SDATE=201004&amp;PERIODTYPE=QTR_STD&amp;SCFT=3&amp;window=popup_no_bar&amp;width=385&amp;height=120&amp;START_MAXIMIZED=FALSE&amp;creator=factset&amp;display_string=Audit"}</definedName>
    <definedName name="_306__FDSAUDITLINK__" hidden="1">{"fdsup://Directions/FactSet Auditing Viewer?action=AUDIT_VALUE&amp;DB=129&amp;ID1=04033V20&amp;VALUEID=01001&amp;SDATE=201103&amp;PERIODTYPE=QTR_STD&amp;SCFT=3&amp;window=popup_no_bar&amp;width=385&amp;height=120&amp;START_MAXIMIZED=FALSE&amp;creator=factset&amp;display_string=Audit"}</definedName>
    <definedName name="_306__FDSAUDITLINK___1" localSheetId="2" hidden="1">{"fdsup://Directions/FactSet Auditing Viewer?action=AUDIT_VALUE&amp;DB=129&amp;ID1=04033V20&amp;VALUEID=01001&amp;SDATE=201103&amp;PERIODTYPE=QTR_STD&amp;SCFT=3&amp;window=popup_no_bar&amp;width=385&amp;height=120&amp;START_MAXIMIZED=FALSE&amp;creator=factset&amp;display_string=Audit"}</definedName>
    <definedName name="_306__FDSAUDITLINK___1" hidden="1">{"fdsup://Directions/FactSet Auditing Viewer?action=AUDIT_VALUE&amp;DB=129&amp;ID1=04033V20&amp;VALUEID=01001&amp;SDATE=201103&amp;PERIODTYPE=QTR_STD&amp;SCFT=3&amp;window=popup_no_bar&amp;width=385&amp;height=120&amp;START_MAXIMIZED=FALSE&amp;creator=factset&amp;display_string=Audit"}</definedName>
    <definedName name="_3060__FDSAUDITLINK__" localSheetId="2">{"fdsup://directions/FAT Viewer?action=UPDATE&amp;creator=factset&amp;DYN_ARGS=TRUE&amp;DOC_NAME=FAT:FQL_AUDITING_CLIENT_TEMPLATE.FAT&amp;display_string=Audit&amp;VAR:KEY=BEDAHMJU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89785X10&amp;VAR:INDEX=0"}</definedName>
    <definedName name="_3060__FDSAUDITLINK__" hidden="1">{"fdsup://directions/FAT Viewer?action=UPDATE&amp;creator=factset&amp;DYN_ARGS=TRUE&amp;DOC_NAME=FAT:FQL_AUDITING_CLIENT_TEMPLATE.FAT&amp;display_string=Audit&amp;VAR:KEY=YJCVGJOVUJ&amp;VAR:QUERY=RkZfRU5UUlBSX1ZBTF9EQUlMWSg0MDAwMyk=&amp;WINDOW=FIRST_POPUP&amp;HEIGHT=450&amp;WIDTH=450&amp;START_MA","XIMIZED=FALSE&amp;VAR:CALENDAR=US&amp;VAR:SYMBOL=H&amp;VAR:INDEX=0"}</definedName>
    <definedName name="_3061__FDSAUDITLINK__" localSheetId="2">{"fdsup://directions/FAT Viewer?action=UPDATE&amp;creator=factset&amp;DYN_ARGS=TRUE&amp;DOC_NAME=FAT:FQL_AUDITING_CLIENT_TEMPLATE.FAT&amp;display_string=Audit&amp;VAR:KEY=VANAXCNWR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FN&amp;VAR:INDEX=0"}</definedName>
    <definedName name="_3061__FDSAUDITLINK__" hidden="1">{"fdsup://directions/FAT Viewer?action=UPDATE&amp;creator=factset&amp;DYN_ARGS=TRUE&amp;DOC_NAME=FAT:FQL_AUDITING_CLIENT_TEMPLATE.FAT&amp;display_string=Audit&amp;VAR:KEY=AREPQTANGB&amp;VAR:QUERY=RkZfRU5UUlBSX1ZBTF9EQUlMWSg0MDAwMyk=&amp;WINDOW=FIRST_POPUP&amp;HEIGHT=450&amp;WIDTH=450&amp;START_MA","XIMIZED=FALSE&amp;VAR:CALENDAR=US&amp;VAR:SYMBOL=HOT&amp;VAR:INDEX=0"}</definedName>
    <definedName name="_3062__FDSAUDITLINK__" localSheetId="2">{"fdsup://directions/FAT Viewer?action=UPDATE&amp;creator=factset&amp;DYN_ARGS=TRUE&amp;DOC_NAME=FAT:FQL_AUDITING_CLIENT_TEMPLATE.FAT&amp;display_string=Audit&amp;VAR:KEY=HQTCVWRCT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77032310&amp;VAR:INDEX=0"}</definedName>
    <definedName name="_3062__FDSAUDITLINK__" hidden="1">{"fdsup://directions/FAT Viewer?action=UPDATE&amp;creator=factset&amp;DYN_ARGS=TRUE&amp;DOC_NAME=FAT:FQL_AUDITING_CLIENT_TEMPLATE.FAT&amp;display_string=Audit&amp;VAR:KEY=OFSDQBIVIR&amp;VAR:QUERY=RkZfRU5UUlBSX1ZBTF9EQUlMWSg0MDAwMyk=&amp;WINDOW=FIRST_POPUP&amp;HEIGHT=450&amp;WIDTH=450&amp;START_MA","XIMIZED=FALSE&amp;VAR:CALENDAR=US&amp;VAR:SYMBOL=585284&amp;VAR:INDEX=0"}</definedName>
    <definedName name="_3063__FDSAUDITLINK__" localSheetId="2">{"fdsup://directions/FAT Viewer?action=UPDATE&amp;creator=factset&amp;DYN_ARGS=TRUE&amp;DOC_NAME=FAT:FQL_AUDITING_CLIENT_TEMPLATE.FAT&amp;display_string=Audit&amp;VAR:KEY=TUVIHIXM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V3YH&amp;VAR:INDEX=0"}</definedName>
    <definedName name="_3063__FDSAUDITLINK__" hidden="1">{"fdsup://directions/FAT Viewer?action=UPDATE&amp;creator=factset&amp;DYN_ARGS=TRUE&amp;DOC_NAME=FAT:FQL_AUDITING_CLIENT_TEMPLATE.FAT&amp;display_string=Audit&amp;VAR:KEY=YFMXCFWHOZ&amp;VAR:QUERY=RkZfRU5UUlBSX1ZBTF9EQUlMWSg0MDAwMyk=&amp;WINDOW=FIRST_POPUP&amp;HEIGHT=450&amp;WIDTH=450&amp;START_MA","XIMIZED=FALSE&amp;VAR:CALENDAR=US&amp;VAR:SYMBOL=MAR&amp;VAR:INDEX=0"}</definedName>
    <definedName name="_3064__FDSAUDITLINK__" localSheetId="2">{"fdsup://directions/FAT Viewer?action=UPDATE&amp;creator=factset&amp;DYN_ARGS=TRUE&amp;DOC_NAME=FAT:FQL_AUDITING_CLIENT_TEMPLATE.FAT&amp;display_string=Audit&amp;VAR:KEY=RGBGBSRKB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49373210&amp;VAR:INDEX=0"}</definedName>
    <definedName name="_3064__FDSAUDITLINK__" hidden="1">{"fdsup://directions/FAT Viewer?action=UPDATE&amp;creator=factset&amp;DYN_ARGS=TRUE&amp;DOC_NAME=FAT:FQL_AUDITING_CLIENT_TEMPLATE.FAT&amp;display_string=Audit&amp;VAR:KEY=CDMFOBWVKJ&amp;VAR:QUERY=RkZfRU5UUlBSX1ZBTF9EQUlMWSg0MDAwMyk=&amp;WINDOW=FIRST_POPUP&amp;HEIGHT=450&amp;WIDTH=450&amp;START_MA","XIMIZED=FALSE&amp;VAR:CALENDAR=US&amp;VAR:SYMBOL=CHH&amp;VAR:INDEX=0"}</definedName>
    <definedName name="_3065__FDSAUDITLINK__" localSheetId="2" hidden="1">{"fdsup://directions/FAT Viewer?action=UPDATE&amp;creator=factset&amp;DYN_ARGS=TRUE&amp;DOC_NAME=FAT:FQL_AUDITING_CLIENT_TEMPLATE.FAT&amp;display_string=Audit&amp;VAR:KEY=SDIRMFCHGV&amp;VAR:QUERY=RkZfRU5UUlBSX1ZBTF9EQUlMWSg0MDAwMyk=&amp;WINDOW=FIRST_POPUP&amp;HEIGHT=450&amp;WIDTH=450&amp;START_MA","XIMIZED=FALSE&amp;VAR:CALENDAR=US&amp;VAR:SYMBOL=WYN&amp;VAR:INDEX=0"}</definedName>
    <definedName name="_3065__FDSAUDITLINK__" hidden="1">{"fdsup://directions/FAT Viewer?action=UPDATE&amp;creator=factset&amp;DYN_ARGS=TRUE&amp;DOC_NAME=FAT:FQL_AUDITING_CLIENT_TEMPLATE.FAT&amp;display_string=Audit&amp;VAR:KEY=SDIRMFCHGV&amp;VAR:QUERY=RkZfRU5UUlBSX1ZBTF9EQUlMWSg0MDAwMyk=&amp;WINDOW=FIRST_POPUP&amp;HEIGHT=450&amp;WIDTH=450&amp;START_MA","XIMIZED=FALSE&amp;VAR:CALENDAR=US&amp;VAR:SYMBOL=WYN&amp;VAR:INDEX=0"}</definedName>
    <definedName name="_3066__FDSAUDITLINK__" localSheetId="2" hidden="1">{"fdsup://directions/FAT Viewer?action=UPDATE&amp;creator=factset&amp;DYN_ARGS=TRUE&amp;DOC_NAME=FAT:FQL_AUDITING_CLIENT_TEMPLATE.FAT&amp;display_string=Audit&amp;VAR:KEY=GVGDUBGRYJ&amp;VAR:QUERY=RkZfRU5UUlBSX1ZBTF9EQUlMWSg0MDAwMik=&amp;WINDOW=FIRST_POPUP&amp;HEIGHT=450&amp;WIDTH=450&amp;START_MA","XIMIZED=FALSE&amp;VAR:CALENDAR=US&amp;VAR:SYMBOL=H&amp;VAR:INDEX=0"}</definedName>
    <definedName name="_3066__FDSAUDITLINK__" hidden="1">{"fdsup://directions/FAT Viewer?action=UPDATE&amp;creator=factset&amp;DYN_ARGS=TRUE&amp;DOC_NAME=FAT:FQL_AUDITING_CLIENT_TEMPLATE.FAT&amp;display_string=Audit&amp;VAR:KEY=GVGDUBGRYJ&amp;VAR:QUERY=RkZfRU5UUlBSX1ZBTF9EQUlMWSg0MDAwMik=&amp;WINDOW=FIRST_POPUP&amp;HEIGHT=450&amp;WIDTH=450&amp;START_MA","XIMIZED=FALSE&amp;VAR:CALENDAR=US&amp;VAR:SYMBOL=H&amp;VAR:INDEX=0"}</definedName>
    <definedName name="_3067__FDSAUDITLINK__" localSheetId="2">{"fdsup://directions/FAT Viewer?action=UPDATE&amp;creator=factset&amp;DYN_ARGS=TRUE&amp;DOC_NAME=FAT:FQL_AUDITING_CLIENT_TEMPLATE.FAT&amp;display_string=Audit&amp;VAR:KEY=HEVIDIPGFU&amp;VAR:QUERY=KEZTTF9ORVRfSU5DKE5PVyxOT1csRlNBLCxVU0QpQEZGX05FVF9JTkMoTFRNUywwLCwsLFVTRCkp&amp;WINDOW=F","IRST_POPUP&amp;HEIGHT=450&amp;WIDTH=450&amp;START_MAXIMIZED=FALSE&amp;VAR:CALENDAR=US&amp;VAR:SYMBOL=VRTU&amp;VAR:INDEX=0"}</definedName>
    <definedName name="_3067__FDSAUDITLINK__" hidden="1">{"fdsup://directions/FAT Viewer?action=UPDATE&amp;creator=factset&amp;DYN_ARGS=TRUE&amp;DOC_NAME=FAT:FQL_AUDITING_CLIENT_TEMPLATE.FAT&amp;display_string=Audit&amp;VAR:KEY=AFSJMZUTMJ&amp;VAR:QUERY=RkZfRU5UUlBSX1ZBTF9EQUlMWSg0MDAwMik=&amp;WINDOW=FIRST_POPUP&amp;HEIGHT=450&amp;WIDTH=450&amp;START_MA","XIMIZED=FALSE&amp;VAR:CALENDAR=US&amp;VAR:SYMBOL=HOT&amp;VAR:INDEX=0"}</definedName>
    <definedName name="_3068__FDSAUDITLINK__" localSheetId="2">{"fdsup://Directions/FactSet Auditing Viewer?action=AUDIT_VALUE&amp;DB=129&amp;ID1=01923A10&amp;VALUEID=02001&amp;SDATE=201003&amp;PERIODTYPE=QTR_STD&amp;window=popup_no_bar&amp;width=385&amp;height=120&amp;START_MAXIMIZED=FALSE&amp;creator=factset&amp;display_string=Audit"}</definedName>
    <definedName name="_3068__FDSAUDITLINK__" hidden="1">{"fdsup://directions/FAT Viewer?action=UPDATE&amp;creator=factset&amp;DYN_ARGS=TRUE&amp;DOC_NAME=FAT:FQL_AUDITING_CLIENT_TEMPLATE.FAT&amp;display_string=Audit&amp;VAR:KEY=ODGXYVOZIV&amp;VAR:QUERY=RkZfRU5UUlBSX1ZBTF9EQUlMWSg0MDAwMik=&amp;WINDOW=FIRST_POPUP&amp;HEIGHT=450&amp;WIDTH=450&amp;START_MA","XIMIZED=FALSE&amp;VAR:CALENDAR=US&amp;VAR:SYMBOL=585284&amp;VAR:INDEX=0"}</definedName>
    <definedName name="_3069__FDSAUDITLINK__" localSheetId="2">{"fdsup://Directions/FactSet Auditing Viewer?action=AUDIT_VALUE&amp;DB=129&amp;ID1=22748310&amp;VALUEID=02001&amp;SDATE=201002&amp;PERIODTYPE=QTR_STD&amp;window=popup_no_bar&amp;width=385&amp;height=120&amp;START_MAXIMIZED=FALSE&amp;creator=factset&amp;display_string=Audit"}</definedName>
    <definedName name="_3069__FDSAUDITLINK__" hidden="1">{"fdsup://directions/FAT Viewer?action=UPDATE&amp;creator=factset&amp;DYN_ARGS=TRUE&amp;DOC_NAME=FAT:FQL_AUDITING_CLIENT_TEMPLATE.FAT&amp;display_string=Audit&amp;VAR:KEY=MNSZSTIVKH&amp;VAR:QUERY=RkZfRU5UUlBSX1ZBTF9EQUlMWSg0MDAwMik=&amp;WINDOW=FIRST_POPUP&amp;HEIGHT=450&amp;WIDTH=450&amp;START_MA","XIMIZED=FALSE&amp;VAR:CALENDAR=US&amp;VAR:SYMBOL=MAR&amp;VAR:INDEX=0"}</definedName>
    <definedName name="_307__________________123Graph_XCHART_9" hidden="1">#REF!</definedName>
    <definedName name="_307_______________123Graph_XCHART_8" hidden="1">#REF!</definedName>
    <definedName name="_307____123Graph_XCHART_7" hidden="1">#REF!</definedName>
    <definedName name="_307___123Graph_XCHART_7" hidden="1">#REF!</definedName>
    <definedName name="_307___123Graph_XCHART_8" hidden="1">#REF!</definedName>
    <definedName name="_307__FDSAUDITLINK__" localSheetId="2" hidden="1">{"fdsup://Directions/FactSet Auditing Viewer?action=AUDIT_VALUE&amp;DB=129&amp;ID1=53932010&amp;VALUEID=01001&amp;SDATE=2008&amp;PERIODTYPE=ANN_STD&amp;SCFT=3&amp;window=popup_no_bar&amp;width=385&amp;height=120&amp;START_MAXIMIZED=FALSE&amp;creator=factset&amp;display_string=Audit"}</definedName>
    <definedName name="_307__FDSAUDITLINK__" hidden="1">{"fdsup://directions/FAT Viewer?action=UPDATE&amp;creator=factset&amp;DYN_ARGS=TRUE&amp;DOC_NAME=FAT:FQL_AUDITING_CLIENT_TEMPLATE.FAT&amp;display_string=Audit&amp;VAR:KEY=BMVGPADATM&amp;VAR:QUERY=KEZGX0VCSVREQV9PUEVSKExUTVMsNDA3NzMsLCxSUCxVU0QpQEZGX0VCSVREQV9PUEVSKExUTVNfU0VNSSw0M","Dc3MywsLFJQLFVTRCkp&amp;WINDOW=FIRST_POPUP&amp;HEIGHT=450&amp;WIDTH=450&amp;START_MAXIMIZED=FALSE&amp;VAR:CALENDAR=US&amp;VAR:SYMBOL=V&amp;VAR:INDEX=0"}</definedName>
    <definedName name="_307__FDSAUDITLINK___1" localSheetId="2" hidden="1">{"fdsup://directions/FAT Viewer?action=UPDATE&amp;creator=factset&amp;DYN_ARGS=TRUE&amp;DOC_NAME=FAT:FQL_AUDITING_CLIENT_TEMPLATE.FAT&amp;display_string=Audit&amp;VAR:KEY=BMVGPADATM&amp;VAR:QUERY=KEZGX0VCSVREQV9PUEVSKExUTVMsNDA3NzMsLCxSUCxVU0QpQEZGX0VCSVREQV9PUEVSKExUTVNfU0VNSSw0M","Dc3MywsLFJQLFVTRCkp&amp;WINDOW=FIRST_POPUP&amp;HEIGHT=450&amp;WIDTH=450&amp;START_MAXIMIZED=FALSE&amp;VAR:CALENDAR=US&amp;VAR:SYMBOL=V&amp;VAR:INDEX=0"}</definedName>
    <definedName name="_307__FDSAUDITLINK___1" hidden="1">{"fdsup://directions/FAT Viewer?action=UPDATE&amp;creator=factset&amp;DYN_ARGS=TRUE&amp;DOC_NAME=FAT:FQL_AUDITING_CLIENT_TEMPLATE.FAT&amp;display_string=Audit&amp;VAR:KEY=BMVGPADATM&amp;VAR:QUERY=KEZGX0VCSVREQV9PUEVSKExUTVMsNDA3NzMsLCxSUCxVU0QpQEZGX0VCSVREQV9PUEVSKExUTVNfU0VNSSw0M","Dc3MywsLFJQLFVTRCkp&amp;WINDOW=FIRST_POPUP&amp;HEIGHT=450&amp;WIDTH=450&amp;START_MAXIMIZED=FALSE&amp;VAR:CALENDAR=US&amp;VAR:SYMBOL=V&amp;VAR:INDEX=0"}</definedName>
    <definedName name="_3070__FDSAUDITLINK__" localSheetId="2">{"fdsup://Directions/FactSet Auditing Viewer?action=AUDIT_VALUE&amp;DB=129&amp;ID1=92870310&amp;VALUEID=02001&amp;SDATE=200902&amp;PERIODTYPE=QTR_STD&amp;window=popup_no_bar&amp;width=385&amp;height=120&amp;START_MAXIMIZED=FALSE&amp;creator=factset&amp;display_string=Audit"}</definedName>
    <definedName name="_3070__FDSAUDITLINK__" hidden="1">{"fdsup://directions/FAT Viewer?action=UPDATE&amp;creator=factset&amp;DYN_ARGS=TRUE&amp;DOC_NAME=FAT:FQL_AUDITING_CLIENT_TEMPLATE.FAT&amp;display_string=Audit&amp;VAR:KEY=QLKDYVOFEJ&amp;VAR:QUERY=RkZfRU5UUlBSX1ZBTF9EQUlMWSg0MDAwMik=&amp;WINDOW=FIRST_POPUP&amp;HEIGHT=450&amp;WIDTH=450&amp;START_MA","XIMIZED=FALSE&amp;VAR:CALENDAR=US&amp;VAR:SYMBOL=CHH&amp;VAR:INDEX=0"}</definedName>
    <definedName name="_3071__FDSAUDITLINK__" localSheetId="2">{"fdsup://Directions/FactSet Auditing Viewer?action=AUDIT_VALUE&amp;DB=129&amp;ID1=78415310&amp;VALUEID=02001&amp;SDATE=201002&amp;PERIODTYPE=QTR_STD&amp;window=popup_no_bar&amp;width=385&amp;height=120&amp;START_MAXIMIZED=FALSE&amp;creator=factset&amp;display_string=Audit"}</definedName>
    <definedName name="_3071__FDSAUDITLINK__" hidden="1">{"fdsup://directions/FAT Viewer?action=UPDATE&amp;creator=factset&amp;DYN_ARGS=TRUE&amp;DOC_NAME=FAT:FQL_AUDITING_CLIENT_TEMPLATE.FAT&amp;display_string=Audit&amp;VAR:KEY=GJYVGXORCD&amp;VAR:QUERY=RkZfRU5UUlBSX1ZBTF9EQUlMWSg0MDAwMik=&amp;WINDOW=FIRST_POPUP&amp;HEIGHT=450&amp;WIDTH=450&amp;START_MA","XIMIZED=FALSE&amp;VAR:CALENDAR=US&amp;VAR:SYMBOL=WYN&amp;VAR:INDEX=0"}</definedName>
    <definedName name="_3072__FDSAUDITLINK__" localSheetId="2">{"fdsup://Directions/FactSet Auditing Viewer?action=AUDIT_VALUE&amp;DB=129&amp;ID1=B0V3YH&amp;VALUEID=02001&amp;SDATE=201001&amp;PERIODTYPE=QTR_STD&amp;window=popup_no_bar&amp;width=385&amp;height=120&amp;START_MAXIMIZED=FALSE&amp;creator=factset&amp;display_string=Audit"}</definedName>
    <definedName name="_3072__FDSAUDITLINK__" hidden="1">{"fdsup://directions/FAT Viewer?action=UPDATE&amp;creator=factset&amp;DYN_ARGS=TRUE&amp;DOC_NAME=FAT:FQL_AUDITING_CLIENT_TEMPLATE.FAT&amp;display_string=Audit&amp;VAR:KEY=SVSRCPQLOV&amp;VAR:QUERY=RkZfRU5UUlBSX1ZBTF9EQUlMWSg0MDAwMSk=&amp;WINDOW=FIRST_POPUP&amp;HEIGHT=450&amp;WIDTH=450&amp;START_MA","XIMIZED=FALSE&amp;VAR:CALENDAR=US&amp;VAR:SYMBOL=H&amp;VAR:INDEX=0"}</definedName>
    <definedName name="_3073__FDSAUDITLINK__" localSheetId="2">{"fdsup://Directions/FactSet Auditing Viewer?action=AUDIT_VALUE&amp;DB=129&amp;ID1=49373210&amp;VALUEID=02001&amp;SDATE=201002&amp;PERIODTYPE=QTR_STD&amp;window=popup_no_bar&amp;width=385&amp;height=120&amp;START_MAXIMIZED=FALSE&amp;creator=factset&amp;display_string=Audit"}</definedName>
    <definedName name="_3073__FDSAUDITLINK__" hidden="1">{"fdsup://directions/FAT Viewer?action=UPDATE&amp;creator=factset&amp;DYN_ARGS=TRUE&amp;DOC_NAME=FAT:FQL_AUDITING_CLIENT_TEMPLATE.FAT&amp;display_string=Audit&amp;VAR:KEY=UXUHKXIPGR&amp;VAR:QUERY=RkZfRU5UUlBSX1ZBTF9EQUlMWSg0MDAwMSk=&amp;WINDOW=FIRST_POPUP&amp;HEIGHT=450&amp;WIDTH=450&amp;START_MA","XIMIZED=FALSE&amp;VAR:CALENDAR=US&amp;VAR:SYMBOL=HOT&amp;VAR:INDEX=0"}</definedName>
    <definedName name="_3074__FDSAUDITLINK__" localSheetId="2">{"fdsup://directions/FAT Viewer?action=UPDATE&amp;creator=factset&amp;DYN_ARGS=TRUE&amp;DOC_NAME=FAT:FQL_AUDITING_CLIENT_TEMPLATE.FAT&amp;display_string=Audit&amp;VAR:KEY=PYJWJGNQRK&amp;VAR:QUERY=KEZTTF9ORVRfSU5DKE5PVyxOT1csRlNBLCxVU0QpQEZGX05FVF9JTkMoTFRNUywwLCwsLFVTRCkp&amp;WINDOW=F","IRST_POPUP&amp;HEIGHT=450&amp;WIDTH=450&amp;START_MAXIMIZED=FALSE&amp;VAR:CALENDAR=US&amp;VAR:SYMBOL=34415V10&amp;VAR:INDEX=0"}</definedName>
    <definedName name="_3074__FDSAUDITLINK__" hidden="1">{"fdsup://directions/FAT Viewer?action=UPDATE&amp;creator=factset&amp;DYN_ARGS=TRUE&amp;DOC_NAME=FAT:FQL_AUDITING_CLIENT_TEMPLATE.FAT&amp;display_string=Audit&amp;VAR:KEY=ARUVMRUPYJ&amp;VAR:QUERY=RkZfRU5UUlBSX1ZBTF9EQUlMWSg0MDAwMSk=&amp;WINDOW=FIRST_POPUP&amp;HEIGHT=450&amp;WIDTH=450&amp;START_MA","XIMIZED=FALSE&amp;VAR:CALENDAR=US&amp;VAR:SYMBOL=585284&amp;VAR:INDEX=0"}</definedName>
    <definedName name="_3075__FDSAUDITLINK__" localSheetId="2">{"fdsup://directions/FAT Viewer?action=UPDATE&amp;creator=factset&amp;DYN_ARGS=TRUE&amp;DOC_NAME=FAT:FQL_AUDITING_CLIENT_TEMPLATE.FAT&amp;display_string=Audit&amp;VAR:KEY=BKVSDGNILQ&amp;VAR:QUERY=KEZTTF9ORVRfSU5DKE5PVyxOT1csRlNBLCxVU0QpQEZGX05FVF9JTkMoTFRNUywwLCwsLFVTRCkp&amp;WINDOW=F","IRST_POPUP&amp;HEIGHT=450&amp;WIDTH=450&amp;START_MAXIMIZED=FALSE&amp;VAR:CALENDAR=US&amp;VAR:SYMBOL=63530910&amp;VAR:INDEX=0"}</definedName>
    <definedName name="_3075__FDSAUDITLINK__" hidden="1">{"fdsup://directions/FAT Viewer?action=UPDATE&amp;creator=factset&amp;DYN_ARGS=TRUE&amp;DOC_NAME=FAT:FQL_AUDITING_CLIENT_TEMPLATE.FAT&amp;display_string=Audit&amp;VAR:KEY=OHKLOPWBGL&amp;VAR:QUERY=RkZfRU5UUlBSX1ZBTF9EQUlMWSg0MDAwMSk=&amp;WINDOW=FIRST_POPUP&amp;HEIGHT=450&amp;WIDTH=450&amp;START_MA","XIMIZED=FALSE&amp;VAR:CALENDAR=US&amp;VAR:SYMBOL=MAR&amp;VAR:INDEX=0"}</definedName>
    <definedName name="_3076__FDSAUDITLINK__" localSheetId="2">{"fdsup://directions/FAT Viewer?action=UPDATE&amp;creator=factset&amp;DYN_ARGS=TRUE&amp;DOC_NAME=FAT:FQL_AUDITING_CLIENT_TEMPLATE.FAT&amp;display_string=Audit&amp;VAR:KEY=XAPATKDODO&amp;VAR:QUERY=KEZTTF9ORVRfSU5DKE5PVyxOT1csRlNBLCxVU0QpQEZGX05FVF9JTkMoTFRNUywwLCwsLFVTRCkp&amp;WINDOW=F","IRST_POPUP&amp;HEIGHT=450&amp;WIDTH=450&amp;START_MAXIMIZED=FALSE&amp;VAR:CALENDAR=US&amp;VAR:SYMBOL=713666&amp;VAR:INDEX=0"}</definedName>
    <definedName name="_3076__FDSAUDITLINK__" hidden="1">{"fdsup://directions/FAT Viewer?action=UPDATE&amp;creator=factset&amp;DYN_ARGS=TRUE&amp;DOC_NAME=FAT:FQL_AUDITING_CLIENT_TEMPLATE.FAT&amp;display_string=Audit&amp;VAR:KEY=KLCNOROXYD&amp;VAR:QUERY=RkZfRU5UUlBSX1ZBTF9EQUlMWSg0MDAwMSk=&amp;WINDOW=FIRST_POPUP&amp;HEIGHT=450&amp;WIDTH=450&amp;START_MA","XIMIZED=FALSE&amp;VAR:CALENDAR=US&amp;VAR:SYMBOL=CHH&amp;VAR:INDEX=0"}</definedName>
    <definedName name="_3077__FDSAUDITLINK__" localSheetId="2">{"fdsup://directions/FAT Viewer?action=UPDATE&amp;creator=factset&amp;DYN_ARGS=TRUE&amp;DOC_NAME=FAT:FQL_AUDITING_CLIENT_TEMPLATE.FAT&amp;display_string=Audit&amp;VAR:KEY=RUJWVCDMLW&amp;VAR:QUERY=KEZTTF9ORVRfSU5DKE5PVyxOT1csRlNBLCxVU0QpQEZGX05FVF9JTkMoTFRNUywwLCwsLFVTRCkp&amp;WINDOW=F","IRST_POPUP&amp;HEIGHT=450&amp;WIDTH=450&amp;START_MAXIMIZED=FALSE&amp;VAR:CALENDAR=US&amp;VAR:SYMBOL=CCO&amp;VAR:INDEX=0"}</definedName>
    <definedName name="_3077__FDSAUDITLINK__" hidden="1">{"fdsup://directions/FAT Viewer?action=UPDATE&amp;creator=factset&amp;DYN_ARGS=TRUE&amp;DOC_NAME=FAT:FQL_AUDITING_CLIENT_TEMPLATE.FAT&amp;display_string=Audit&amp;VAR:KEY=EJAJARITOT&amp;VAR:QUERY=RkZfRU5UUlBSX1ZBTF9EQUlMWSg0MDAwMSk=&amp;WINDOW=FIRST_POPUP&amp;HEIGHT=450&amp;WIDTH=450&amp;START_MA","XIMIZED=FALSE&amp;VAR:CALENDAR=US&amp;VAR:SYMBOL=WYN&amp;VAR:INDEX=0"}</definedName>
    <definedName name="_3078__FDSAUDITLINK__" localSheetId="2">{"fdsup://directions/FAT Viewer?action=UPDATE&amp;creator=factset&amp;DYN_ARGS=TRUE&amp;DOC_NAME=FAT:FQL_AUDITING_CLIENT_TEMPLATE.FAT&amp;display_string=Audit&amp;VAR:KEY=VWDIROBQXY&amp;VAR:QUERY=KEZTTF9ORVRfSU5DKE5PVyxOT1csRlNBLCxVU0QpQEZGX05FVF9JTkMoTFRNUywwLCwsLFVTRCkp&amp;WINDOW=F","IRST_POPUP&amp;HEIGHT=450&amp;WIDTH=450&amp;START_MAXIMIZED=FALSE&amp;VAR:CALENDAR=US&amp;VAR:SYMBOL=51281510&amp;VAR:INDEX=0"}</definedName>
    <definedName name="_3078__FDSAUDITLINK__" hidden="1">{"fdsup://directions/FAT Viewer?action=UPDATE&amp;creator=factset&amp;DYN_ARGS=TRUE&amp;DOC_NAME=FAT:FQL_AUDITING_CLIENT_TEMPLATE.FAT&amp;display_string=Audit&amp;VAR:KEY=KDKFOJQLWX&amp;VAR:QUERY=RkZfRU5UUlBSX1ZBTF9EQUlMWSg0MDAwMCk=&amp;WINDOW=FIRST_POPUP&amp;HEIGHT=450&amp;WIDTH=450&amp;START_MA","XIMIZED=FALSE&amp;VAR:CALENDAR=US&amp;VAR:SYMBOL=H&amp;VAR:INDEX=0"}</definedName>
    <definedName name="_3079__FDSAUDITLINK__" localSheetId="2">{"fdsup://directions/FAT Viewer?action=UPDATE&amp;creator=factset&amp;DYN_ARGS=TRUE&amp;DOC_NAME=FAT:FQL_AUDITING_CLIENT_TEMPLATE.FAT&amp;display_string=Audit&amp;VAR:KEY=BORYRYZW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34415V10&amp;VAR:INDEX=0"}</definedName>
    <definedName name="_3079__FDSAUDITLINK__" hidden="1">{"fdsup://directions/FAT Viewer?action=UPDATE&amp;creator=factset&amp;DYN_ARGS=TRUE&amp;DOC_NAME=FAT:FQL_AUDITING_CLIENT_TEMPLATE.FAT&amp;display_string=Audit&amp;VAR:KEY=QPGXQLYTKB&amp;VAR:QUERY=RkZfRU5UUlBSX1ZBTF9EQUlMWSg0MDAwMCk=&amp;WINDOW=FIRST_POPUP&amp;HEIGHT=450&amp;WIDTH=450&amp;START_MA","XIMIZED=FALSE&amp;VAR:CALENDAR=US&amp;VAR:SYMBOL=HOT&amp;VAR:INDEX=0"}</definedName>
    <definedName name="_308_________________123Graph_ACHART_1" hidden="1">#REF!</definedName>
    <definedName name="_308_______________123Graph_XCHART_9" hidden="1">#REF!</definedName>
    <definedName name="_308____123Graph_XCHART_8" hidden="1">#REF!</definedName>
    <definedName name="_308___123Graph_XCHART_8" hidden="1">#REF!</definedName>
    <definedName name="_308___123Graph_XCHART_9" hidden="1">#REF!</definedName>
    <definedName name="_308__123Graph_XCHART_7" hidden="1">#REF!</definedName>
    <definedName name="_308__FDSAUDITLINK__" localSheetId="2" hidden="1">{"fdsup://Directions/FactSet Auditing Viewer?action=AUDIT_VALUE&amp;DB=129&amp;ID1=53932010&amp;VALUEID=01001&amp;SDATE=2009&amp;PERIODTYPE=ANN_STD&amp;SCFT=3&amp;window=popup_no_bar&amp;width=385&amp;height=120&amp;START_MAXIMIZED=FALSE&amp;creator=factset&amp;display_string=Audit"}</definedName>
    <definedName name="_308__FDSAUDITLINK__" hidden="1">{"fdsup://directions/FAT Viewer?action=UPDATE&amp;creator=factset&amp;DYN_ARGS=TRUE&amp;DOC_NAME=FAT:FQL_AUDITING_CLIENT_TEMPLATE.FAT&amp;display_string=Audit&amp;VAR:KEY=QZUJUVWTUL&amp;VAR:QUERY=KEZGX0lOVF9FWFBfTkVUKExUTVMsNDA3MjQsLCxSUCxVU0QpQEZGX0lOVF9FWFBfTkVUKExUTVNfU0VNSSw0M","DcyNCwsLFJQLFVTRCkp&amp;WINDOW=FIRST_POPUP&amp;HEIGHT=450&amp;WIDTH=450&amp;START_MAXIMIZED=FALSE&amp;VAR:CALENDAR=US&amp;VAR:SYMBOL=BCSI&amp;VAR:INDEX=0"}</definedName>
    <definedName name="_308__FDSAUDITLINK___1" localSheetId="2" hidden="1">{"fdsup://directions/FAT Viewer?action=UPDATE&amp;creator=factset&amp;DYN_ARGS=TRUE&amp;DOC_NAME=FAT:FQL_AUDITING_CLIENT_TEMPLATE.FAT&amp;display_string=Audit&amp;VAR:KEY=QZUJUVWTUL&amp;VAR:QUERY=KEZGX0lOVF9FWFBfTkVUKExUTVMsNDA3MjQsLCxSUCxVU0QpQEZGX0lOVF9FWFBfTkVUKExUTVNfU0VNSSw0M","DcyNCwsLFJQLFVTRCkp&amp;WINDOW=FIRST_POPUP&amp;HEIGHT=450&amp;WIDTH=450&amp;START_MAXIMIZED=FALSE&amp;VAR:CALENDAR=US&amp;VAR:SYMBOL=BCSI&amp;VAR:INDEX=0"}</definedName>
    <definedName name="_308__FDSAUDITLINK___1" hidden="1">{"fdsup://directions/FAT Viewer?action=UPDATE&amp;creator=factset&amp;DYN_ARGS=TRUE&amp;DOC_NAME=FAT:FQL_AUDITING_CLIENT_TEMPLATE.FAT&amp;display_string=Audit&amp;VAR:KEY=QZUJUVWTUL&amp;VAR:QUERY=KEZGX0lOVF9FWFBfTkVUKExUTVMsNDA3MjQsLCxSUCxVU0QpQEZGX0lOVF9FWFBfTkVUKExUTVNfU0VNSSw0M","DcyNCwsLFJQLFVTRCkp&amp;WINDOW=FIRST_POPUP&amp;HEIGHT=450&amp;WIDTH=450&amp;START_MAXIMIZED=FALSE&amp;VAR:CALENDAR=US&amp;VAR:SYMBOL=BCSI&amp;VAR:INDEX=0"}</definedName>
    <definedName name="_3080__FDSAUDITLINK__" localSheetId="2">{"fdsup://directions/FAT Viewer?action=UPDATE&amp;creator=factset&amp;DYN_ARGS=TRUE&amp;DOC_NAME=FAT:FQL_AUDITING_CLIENT_TEMPLATE.FAT&amp;display_string=Audit&amp;VAR:KEY=JYPIFERWR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63530910&amp;VAR:INDEX=0"}</definedName>
    <definedName name="_3080__FDSAUDITLINK__" hidden="1">{"fdsup://directions/FAT Viewer?action=UPDATE&amp;creator=factset&amp;DYN_ARGS=TRUE&amp;DOC_NAME=FAT:FQL_AUDITING_CLIENT_TEMPLATE.FAT&amp;display_string=Audit&amp;VAR:KEY=QPIFYLGDSP&amp;VAR:QUERY=RkZfRU5UUlBSX1ZBTF9EQUlMWSg0MDAwMCk=&amp;WINDOW=FIRST_POPUP&amp;HEIGHT=450&amp;WIDTH=450&amp;START_MA","XIMIZED=FALSE&amp;VAR:CALENDAR=US&amp;VAR:SYMBOL=585284&amp;VAR:INDEX=0"}</definedName>
    <definedName name="_3081__FDSAUDITLINK__" localSheetId="2">{"fdsup://directions/FAT Viewer?action=UPDATE&amp;creator=factset&amp;DYN_ARGS=TRUE&amp;DOC_NAME=FAT:FQL_AUDITING_CLIENT_TEMPLATE.FAT&amp;display_string=Audit&amp;VAR:KEY=BKFUFCXYR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713666&amp;VAR:INDEX=0"}</definedName>
    <definedName name="_3081__FDSAUDITLINK__" hidden="1">{"fdsup://directions/FAT Viewer?action=UPDATE&amp;creator=factset&amp;DYN_ARGS=TRUE&amp;DOC_NAME=FAT:FQL_AUDITING_CLIENT_TEMPLATE.FAT&amp;display_string=Audit&amp;VAR:KEY=YJCJOLGFSD&amp;VAR:QUERY=RkZfRU5UUlBSX1ZBTF9EQUlMWSg0MDAwMCk=&amp;WINDOW=FIRST_POPUP&amp;HEIGHT=450&amp;WIDTH=450&amp;START_MA","XIMIZED=FALSE&amp;VAR:CALENDAR=US&amp;VAR:SYMBOL=MAR&amp;VAR:INDEX=0"}</definedName>
    <definedName name="_3082__FDSAUDITLINK__" localSheetId="2">{"fdsup://directions/FAT Viewer?action=UPDATE&amp;creator=factset&amp;DYN_ARGS=TRUE&amp;DOC_NAME=FAT:FQL_AUDITING_CLIENT_TEMPLATE.FAT&amp;display_string=Audit&amp;VAR:KEY=BMBMDWDE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CO&amp;VAR:INDEX=0"}</definedName>
    <definedName name="_3082__FDSAUDITLINK__" hidden="1">{"fdsup://directions/FAT Viewer?action=UPDATE&amp;creator=factset&amp;DYN_ARGS=TRUE&amp;DOC_NAME=FAT:FQL_AUDITING_CLIENT_TEMPLATE.FAT&amp;display_string=Audit&amp;VAR:KEY=WZQXAVADKF&amp;VAR:QUERY=RkZfRU5UUlBSX1ZBTF9EQUlMWSg0MDAwMCk=&amp;WINDOW=FIRST_POPUP&amp;HEIGHT=450&amp;WIDTH=450&amp;START_MA","XIMIZED=FALSE&amp;VAR:CALENDAR=US&amp;VAR:SYMBOL=CHH&amp;VAR:INDEX=0"}</definedName>
    <definedName name="_3083__FDSAUDITLINK__" localSheetId="2">{"fdsup://directions/FAT Viewer?action=UPDATE&amp;creator=factset&amp;DYN_ARGS=TRUE&amp;DOC_NAME=FAT:FQL_AUDITING_CLIENT_TEMPLATE.FAT&amp;display_string=Audit&amp;VAR:KEY=JMRGPOJAP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51281510&amp;VAR:INDEX=0"}</definedName>
    <definedName name="_3083__FDSAUDITLINK__" hidden="1">{"fdsup://directions/FAT Viewer?action=UPDATE&amp;creator=factset&amp;DYN_ARGS=TRUE&amp;DOC_NAME=FAT:FQL_AUDITING_CLIENT_TEMPLATE.FAT&amp;display_string=Audit&amp;VAR:KEY=WXYJCZMBAR&amp;VAR:QUERY=RkZfRU5UUlBSX1ZBTF9EQUlMWSg0MDAwMCk=&amp;WINDOW=FIRST_POPUP&amp;HEIGHT=450&amp;WIDTH=450&amp;START_MA","XIMIZED=FALSE&amp;VAR:CALENDAR=US&amp;VAR:SYMBOL=WYN&amp;VAR:INDEX=0"}</definedName>
    <definedName name="_3084__FDSAUDITLINK__" localSheetId="2">{"fdsup://Directions/FactSet Auditing Viewer?action=AUDIT_VALUE&amp;DB=129&amp;ID1=63530910&amp;VALUEID=02001&amp;SDATE=201002&amp;PERIODTYPE=QTR_STD&amp;window=popup_no_bar&amp;width=385&amp;height=120&amp;START_MAXIMIZED=FALSE&amp;creator=factset&amp;display_string=Audit"}</definedName>
    <definedName name="_3084__FDSAUDITLINK__" hidden="1">{"fdsup://directions/FAT Viewer?action=UPDATE&amp;creator=factset&amp;DYN_ARGS=TRUE&amp;DOC_NAME=FAT:FQL_AUDITING_CLIENT_TEMPLATE.FAT&amp;display_string=Audit&amp;VAR:KEY=SZIBILMNYP&amp;VAR:QUERY=RkZfRU5UUlBSX1ZBTF9EQUlMWSgzOTk5Nik=&amp;WINDOW=FIRST_POPUP&amp;HEIGHT=450&amp;WIDTH=450&amp;START_MA","XIMIZED=FALSE&amp;VAR:CALENDAR=US&amp;VAR:SYMBOL=H&amp;VAR:INDEX=0"}</definedName>
    <definedName name="_3085__FDSAUDITLINK__" localSheetId="2">{"fdsup://Directions/FactSet Auditing Viewer?action=AUDIT_VALUE&amp;DB=129&amp;ID1=713666&amp;VALUEID=02001&amp;SDATE=201001&amp;PERIODTYPE=SEMI_STD&amp;window=popup_no_bar&amp;width=385&amp;height=120&amp;START_MAXIMIZED=FALSE&amp;creator=factset&amp;display_string=Audit"}</definedName>
    <definedName name="_3085__FDSAUDITLINK__" hidden="1">{"fdsup://directions/FAT Viewer?action=UPDATE&amp;creator=factset&amp;DYN_ARGS=TRUE&amp;DOC_NAME=FAT:FQL_AUDITING_CLIENT_TEMPLATE.FAT&amp;display_string=Audit&amp;VAR:KEY=SBQJMBGBIN&amp;VAR:QUERY=RkZfRU5UUlBSX1ZBTF9EQUlMWSgzOTk5Nik=&amp;WINDOW=FIRST_POPUP&amp;HEIGHT=450&amp;WIDTH=450&amp;START_MA","XIMIZED=FALSE&amp;VAR:CALENDAR=US&amp;VAR:SYMBOL=HOT&amp;VAR:INDEX=0"}</definedName>
    <definedName name="_3086__FDSAUDITLINK__" localSheetId="2">{"fdsup://Directions/FactSet Auditing Viewer?action=AUDIT_VALUE&amp;DB=129&amp;ID1=18451C10&amp;VALUEID=02001&amp;SDATE=201002&amp;PERIODTYPE=QTR_STD&amp;window=popup_no_bar&amp;width=385&amp;height=120&amp;START_MAXIMIZED=FALSE&amp;creator=factset&amp;display_string=Audit"}</definedName>
    <definedName name="_3086__FDSAUDITLINK__" hidden="1">{"fdsup://directions/FAT Viewer?action=UPDATE&amp;creator=factset&amp;DYN_ARGS=TRUE&amp;DOC_NAME=FAT:FQL_AUDITING_CLIENT_TEMPLATE.FAT&amp;display_string=Audit&amp;VAR:KEY=ETEXCJSTIN&amp;VAR:QUERY=RkZfRU5UUlBSX1ZBTF9EQUlMWSgzOTk5Nik=&amp;WINDOW=FIRST_POPUP&amp;HEIGHT=450&amp;WIDTH=450&amp;START_MA","XIMIZED=FALSE&amp;VAR:CALENDAR=US&amp;VAR:SYMBOL=585284&amp;VAR:INDEX=0"}</definedName>
    <definedName name="_3087__FDSAUDITLINK__" localSheetId="2">{"fdsup://Directions/FactSet Auditing Viewer?action=AUDIT_VALUE&amp;DB=129&amp;ID1=51281510&amp;VALUEID=02001&amp;SDATE=201002&amp;PERIODTYPE=QTR_STD&amp;window=popup_no_bar&amp;width=385&amp;height=120&amp;START_MAXIMIZED=FALSE&amp;creator=factset&amp;display_string=Audit"}</definedName>
    <definedName name="_3087__FDSAUDITLINK__" hidden="1">{"fdsup://directions/FAT Viewer?action=UPDATE&amp;creator=factset&amp;DYN_ARGS=TRUE&amp;DOC_NAME=FAT:FQL_AUDITING_CLIENT_TEMPLATE.FAT&amp;display_string=Audit&amp;VAR:KEY=MBWJKNIJOJ&amp;VAR:QUERY=RkZfRU5UUlBSX1ZBTF9EQUlMWSgzOTk5Nik=&amp;WINDOW=FIRST_POPUP&amp;HEIGHT=450&amp;WIDTH=450&amp;START_MA","XIMIZED=FALSE&amp;VAR:CALENDAR=US&amp;VAR:SYMBOL=MAR&amp;VAR:INDEX=0"}</definedName>
    <definedName name="_3088__FDSAUDITLINK__" localSheetId="2">{"fdsup://Directions/FactSet Auditing Viewer?action=AUDIT_VALUE&amp;DB=129&amp;ID1=41454910&amp;VALUEID=02001&amp;SDATE=201004&amp;PERIODTYPE=QTR_STD&amp;window=popup_no_bar&amp;width=385&amp;height=120&amp;START_MAXIMIZED=FALSE&amp;creator=factset&amp;display_string=Audit"}</definedName>
    <definedName name="_3088__FDSAUDITLINK__" hidden="1">{"fdsup://directions/FAT Viewer?action=UPDATE&amp;creator=factset&amp;DYN_ARGS=TRUE&amp;DOC_NAME=FAT:FQL_AUDITING_CLIENT_TEMPLATE.FAT&amp;display_string=Audit&amp;VAR:KEY=ULWLKPGDIL&amp;VAR:QUERY=RkZfRU5UUlBSX1ZBTF9EQUlMWSgzOTk5Nik=&amp;WINDOW=FIRST_POPUP&amp;HEIGHT=450&amp;WIDTH=450&amp;START_MA","XIMIZED=FALSE&amp;VAR:CALENDAR=US&amp;VAR:SYMBOL=CHH&amp;VAR:INDEX=0"}</definedName>
    <definedName name="_3089__FDSAUDITLINK__" localSheetId="2">{"fdsup://Directions/FactSet Auditing Viewer?action=AUDIT_VALUE&amp;DB=129&amp;ID1=21988R10&amp;VALUEID=02001&amp;SDATE=201002&amp;PERIODTYPE=QTR_STD&amp;window=popup_no_bar&amp;width=385&amp;height=120&amp;START_MAXIMIZED=FALSE&amp;creator=factset&amp;display_string=Audit"}</definedName>
    <definedName name="_3089__FDSAUDITLINK__" hidden="1">{"fdsup://directions/FAT Viewer?action=UPDATE&amp;creator=factset&amp;DYN_ARGS=TRUE&amp;DOC_NAME=FAT:FQL_AUDITING_CLIENT_TEMPLATE.FAT&amp;display_string=Audit&amp;VAR:KEY=SNYVSLEBIL&amp;VAR:QUERY=RkZfRU5UUlBSX1ZBTF9EQUlMWSgzOTk5Nik=&amp;WINDOW=FIRST_POPUP&amp;HEIGHT=450&amp;WIDTH=450&amp;START_MA","XIMIZED=FALSE&amp;VAR:CALENDAR=US&amp;VAR:SYMBOL=WYN&amp;VAR:INDEX=0"}</definedName>
    <definedName name="_309_________________123Graph_ACHART_10" hidden="1">#REF!</definedName>
    <definedName name="_309______________123Graph_ACHART_1" hidden="1">#REF!</definedName>
    <definedName name="_309____123Graph_XCHART_9" hidden="1">#REF!</definedName>
    <definedName name="_309___123Graph_XCHART_9" hidden="1">#REF!</definedName>
    <definedName name="_309__123Graph_ACHART_1" hidden="1">#REF!</definedName>
    <definedName name="_309__FDSAUDITLINK__" localSheetId="2" hidden="1">{"fdsup://Directions/FactSet Auditing Viewer?action=AUDIT_VALUE&amp;DB=129&amp;ID1=53932010&amp;VALUEID=01001&amp;SDATE=2010&amp;PERIODTYPE=ANN_STD&amp;SCFT=3&amp;window=popup_no_bar&amp;width=385&amp;height=120&amp;START_MAXIMIZED=FALSE&amp;creator=factset&amp;display_string=Audit"}</definedName>
    <definedName name="_309__FDSAUDITLINK__" hidden="1">{"fdsup://Directions/FactSet Auditing Viewer?action=AUDIT_VALUE&amp;DB=129&amp;ID1=95980210&amp;VALUEID=01001&amp;SDATE=201002&amp;PERIODTYPE=QTR_STD&amp;SCFT=3&amp;window=popup_no_bar&amp;width=385&amp;height=120&amp;START_MAXIMIZED=FALSE&amp;creator=factset&amp;display_string=Audit"}</definedName>
    <definedName name="_309__FDSAUDITLINK___1" localSheetId="2" hidden="1">{"fdsup://Directions/FactSet Auditing Viewer?action=AUDIT_VALUE&amp;DB=129&amp;ID1=95980210&amp;VALUEID=01001&amp;SDATE=201002&amp;PERIODTYPE=QTR_STD&amp;SCFT=3&amp;window=popup_no_bar&amp;width=385&amp;height=120&amp;START_MAXIMIZED=FALSE&amp;creator=factset&amp;display_string=Audit"}</definedName>
    <definedName name="_309__FDSAUDITLINK___1" hidden="1">{"fdsup://Directions/FactSet Auditing Viewer?action=AUDIT_VALUE&amp;DB=129&amp;ID1=95980210&amp;VALUEID=01001&amp;SDATE=201002&amp;PERIODTYPE=QTR_STD&amp;SCFT=3&amp;window=popup_no_bar&amp;width=385&amp;height=120&amp;START_MAXIMIZED=FALSE&amp;creator=factset&amp;display_string=Audit"}</definedName>
    <definedName name="_3090__FDSAUDITLINK__" localSheetId="2">{"fdsup://directions/FAT Viewer?action=UPDATE&amp;creator=factset&amp;DYN_ARGS=TRUE&amp;DOC_NAME=FAT:FQL_AUDITING_CLIENT_TEMPLATE.FAT&amp;display_string=Audit&amp;VAR:KEY=BKHSHEZMRO&amp;VAR:QUERY=KEZTTF9ORVRfSU5DKE5PVyxOT1csRlNBLCxVU0QpQEZGX05FVF9JTkMoTFRNUywwLCwsLFVTRCkp&amp;WINDOW=F","IRST_POPUP&amp;HEIGHT=450&amp;WIDTH=450&amp;START_MAXIMIZED=FALSE&amp;VAR:CALENDAR=US&amp;VAR:SYMBOL=34656310&amp;VAR:INDEX=0"}</definedName>
    <definedName name="_3090__FDSAUDITLINK__" hidden="1">{"fdsup://directions/FAT Viewer?action=UPDATE&amp;creator=factset&amp;DYN_ARGS=TRUE&amp;DOC_NAME=FAT:FQL_AUDITING_CLIENT_TEMPLATE.FAT&amp;display_string=Audit&amp;VAR:KEY=OXAPIZKBMP&amp;VAR:QUERY=RkZfRU5UUlBSX1ZBTF9EQUlMWSgzOTk5NSk=&amp;WINDOW=FIRST_POPUP&amp;HEIGHT=450&amp;WIDTH=450&amp;START_MA","XIMIZED=FALSE&amp;VAR:CALENDAR=US&amp;VAR:SYMBOL=H&amp;VAR:INDEX=0"}</definedName>
    <definedName name="_3091__FDSAUDITLINK__" localSheetId="2">{"fdsup://directions/FAT Viewer?action=UPDATE&amp;creator=factset&amp;DYN_ARGS=TRUE&amp;DOC_NAME=FAT:FQL_AUDITING_CLIENT_TEMPLATE.FAT&amp;display_string=Audit&amp;VAR:KEY=JMVETCLORI&amp;VAR:QUERY=KEZTTF9ORVRfSU5DKE5PVyxOT1csRlNBLCxVU0QpQEZGX05FVF9JTkMoTFRNUywwLCwsLFVTRCkp&amp;WINDOW=F","IRST_POPUP&amp;HEIGHT=450&amp;WIDTH=450&amp;START_MAXIMIZED=FALSE&amp;VAR:CALENDAR=US&amp;VAR:SYMBOL=36665110&amp;VAR:INDEX=0"}</definedName>
    <definedName name="_3091__FDSAUDITLINK__" hidden="1">{"fdsup://directions/FAT Viewer?action=UPDATE&amp;creator=factset&amp;DYN_ARGS=TRUE&amp;DOC_NAME=FAT:FQL_AUDITING_CLIENT_TEMPLATE.FAT&amp;display_string=Audit&amp;VAR:KEY=GPGNMTGRKJ&amp;VAR:QUERY=RkZfRU5UUlBSX1ZBTF9EQUlMWSgzOTk5NSk=&amp;WINDOW=FIRST_POPUP&amp;HEIGHT=450&amp;WIDTH=450&amp;START_MA","XIMIZED=FALSE&amp;VAR:CALENDAR=US&amp;VAR:SYMBOL=HOT&amp;VAR:INDEX=0"}</definedName>
    <definedName name="_3092__FDSAUDITLINK__" localSheetId="2">{"fdsup://directions/FAT Viewer?action=UPDATE&amp;creator=factset&amp;DYN_ARGS=TRUE&amp;DOC_NAME=FAT:FQL_AUDITING_CLIENT_TEMPLATE.FAT&amp;display_string=Audit&amp;VAR:KEY=FARIVQFWF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096575&amp;VAR:INDEX=0"}</definedName>
    <definedName name="_3092__FDSAUDITLINK__" hidden="1">{"fdsup://directions/FAT Viewer?action=UPDATE&amp;creator=factset&amp;DYN_ARGS=TRUE&amp;DOC_NAME=FAT:FQL_AUDITING_CLIENT_TEMPLATE.FAT&amp;display_string=Audit&amp;VAR:KEY=UPERWXWFWF&amp;VAR:QUERY=RkZfRU5UUlBSX1ZBTF9EQUlMWSgzOTk5NSk=&amp;WINDOW=FIRST_POPUP&amp;HEIGHT=450&amp;WIDTH=450&amp;START_MA","XIMIZED=FALSE&amp;VAR:CALENDAR=US&amp;VAR:SYMBOL=585284&amp;VAR:INDEX=0"}</definedName>
    <definedName name="_3093__FDSAUDITLINK__" localSheetId="2">{"fdsup://Directions/FactSet Auditing Viewer?action=AUDIT_VALUE&amp;DB=129&amp;ID1=92046N10&amp;VALUEID=02001&amp;SDATE=201002&amp;PERIODTYPE=QTR_STD&amp;window=popup_no_bar&amp;width=385&amp;height=120&amp;START_MAXIMIZED=FALSE&amp;creator=factset&amp;display_string=Audit"}</definedName>
    <definedName name="_3093__FDSAUDITLINK__" hidden="1">{"fdsup://directions/FAT Viewer?action=UPDATE&amp;creator=factset&amp;DYN_ARGS=TRUE&amp;DOC_NAME=FAT:FQL_AUDITING_CLIENT_TEMPLATE.FAT&amp;display_string=Audit&amp;VAR:KEY=IBSFWJWJKB&amp;VAR:QUERY=RkZfRU5UUlBSX1ZBTF9EQUlMWSgzOTk5NSk=&amp;WINDOW=FIRST_POPUP&amp;HEIGHT=450&amp;WIDTH=450&amp;START_MA","XIMIZED=FALSE&amp;VAR:CALENDAR=US&amp;VAR:SYMBOL=MAR&amp;VAR:INDEX=0"}</definedName>
    <definedName name="_3094__FDSAUDITLINK__" localSheetId="2">{"fdsup://directions/FAT Viewer?action=UPDATE&amp;creator=factset&amp;DYN_ARGS=TRUE&amp;DOC_NAME=FAT:FQL_AUDITING_CLIENT_TEMPLATE.FAT&amp;display_string=Audit&amp;VAR:KEY=ZAJMXKFOLY&amp;VAR:QUERY=KEZTTF9ORVRfSU5DKE5PVyxOT1csRlNBLCxVU0QpQEZGX05FVF9JTkMoTFRNUywwLCwsLFVTRCkp&amp;WINDOW=F","IRST_POPUP&amp;HEIGHT=450&amp;WIDTH=450&amp;START_MAXIMIZED=FALSE&amp;VAR:CALENDAR=US&amp;VAR:SYMBOL=92046N10&amp;VAR:INDEX=0"}</definedName>
    <definedName name="_3094__FDSAUDITLINK__" hidden="1">{"fdsup://directions/FAT Viewer?action=UPDATE&amp;creator=factset&amp;DYN_ARGS=TRUE&amp;DOC_NAME=FAT:FQL_AUDITING_CLIENT_TEMPLATE.FAT&amp;display_string=Audit&amp;VAR:KEY=GFWBWLEPGF&amp;VAR:QUERY=RkZfRU5UUlBSX1ZBTF9EQUlMWSgzOTk5NSk=&amp;WINDOW=FIRST_POPUP&amp;HEIGHT=450&amp;WIDTH=450&amp;START_MA","XIMIZED=FALSE&amp;VAR:CALENDAR=US&amp;VAR:SYMBOL=CHH&amp;VAR:INDEX=0"}</definedName>
    <definedName name="_3095__FDSAUDITLINK__" localSheetId="2">{"fdsup://directions/FAT Viewer?action=UPDATE&amp;creator=factset&amp;DYN_ARGS=TRUE&amp;DOC_NAME=FAT:FQL_AUDITING_CLIENT_TEMPLATE.FAT&amp;display_string=Audit&amp;VAR:KEY=LEXMBYNCFI&amp;VAR:QUERY=KEZTTF9ORVRfSU5DKE5PVyxOT1csRlNBLCxVU0QpQEZGX05FVF9JTkMoTFRNUywwLCwsLFVTRCkp&amp;WINDOW=F","IRST_POPUP&amp;HEIGHT=450&amp;WIDTH=450&amp;START_MAXIMIZED=FALSE&amp;VAR:CALENDAR=US&amp;VAR:SYMBOL=91886610&amp;VAR:INDEX=0"}</definedName>
    <definedName name="_3095__FDSAUDITLINK__" hidden="1">{"fdsup://directions/FAT Viewer?action=UPDATE&amp;creator=factset&amp;DYN_ARGS=TRUE&amp;DOC_NAME=FAT:FQL_AUDITING_CLIENT_TEMPLATE.FAT&amp;display_string=Audit&amp;VAR:KEY=GNGJIDERER&amp;VAR:QUERY=RkZfRU5UUlBSX1ZBTF9EQUlMWSgzOTk5NSk=&amp;WINDOW=FIRST_POPUP&amp;HEIGHT=450&amp;WIDTH=450&amp;START_MA","XIMIZED=FALSE&amp;VAR:CALENDAR=US&amp;VAR:SYMBOL=WYN&amp;VAR:INDEX=0"}</definedName>
    <definedName name="_3096__FDSAUDITLINK__" localSheetId="2">{"fdsup://directions/FAT Viewer?action=UPDATE&amp;creator=factset&amp;DYN_ARGS=TRUE&amp;DOC_NAME=FAT:FQL_AUDITING_CLIENT_TEMPLATE.FAT&amp;display_string=Audit&amp;VAR:KEY=TMXUHUHKB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TU&amp;VAR:INDEX=0"}</definedName>
    <definedName name="_3096__FDSAUDITLINK__" hidden="1">{"fdsup://directions/FAT Viewer?action=UPDATE&amp;creator=factset&amp;DYN_ARGS=TRUE&amp;DOC_NAME=FAT:FQL_AUDITING_CLIENT_TEMPLATE.FAT&amp;display_string=Audit&amp;VAR:KEY=ARWRCPCBEZ&amp;VAR:QUERY=RkZfRU5UUlBSX1ZBTF9EQUlMWSgzOTk5NCk=&amp;WINDOW=FIRST_POPUP&amp;HEIGHT=450&amp;WIDTH=450&amp;START_MA","XIMIZED=FALSE&amp;VAR:CALENDAR=US&amp;VAR:SYMBOL=H&amp;VAR:INDEX=0"}</definedName>
    <definedName name="_3097__FDSAUDITLINK__" localSheetId="2">{"fdsup://Directions/FactSet Auditing Viewer?action=AUDIT_VALUE&amp;DB=129&amp;ID1=92827P10&amp;VALUEID=02001&amp;SDATE=201001&amp;PERIODTYPE=QTR_STD&amp;window=popup_no_bar&amp;width=385&amp;height=120&amp;START_MAXIMIZED=FALSE&amp;creator=factset&amp;display_string=Audit"}</definedName>
    <definedName name="_3097__FDSAUDITLINK__" hidden="1">{"fdsup://directions/FAT Viewer?action=UPDATE&amp;creator=factset&amp;DYN_ARGS=TRUE&amp;DOC_NAME=FAT:FQL_AUDITING_CLIENT_TEMPLATE.FAT&amp;display_string=Audit&amp;VAR:KEY=YDODOXAZMF&amp;VAR:QUERY=RkZfRU5UUlBSX1ZBTF9EQUlMWSgzOTk5NCk=&amp;WINDOW=FIRST_POPUP&amp;HEIGHT=450&amp;WIDTH=450&amp;START_MA","XIMIZED=FALSE&amp;VAR:CALENDAR=US&amp;VAR:SYMBOL=HOT&amp;VAR:INDEX=0"}</definedName>
    <definedName name="_3098__FDSAUDITLINK__" localSheetId="2">{"fdsup://directions/FAT Viewer?action=UPDATE&amp;creator=factset&amp;DYN_ARGS=TRUE&amp;DOC_NAME=FAT:FQL_AUDITING_CLIENT_TEMPLATE.FAT&amp;display_string=Audit&amp;VAR:KEY=ZIDMPWNE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01858110&amp;VAR:INDEX=0"}</definedName>
    <definedName name="_3098__FDSAUDITLINK__" hidden="1">{"fdsup://directions/FAT Viewer?action=UPDATE&amp;creator=factset&amp;DYN_ARGS=TRUE&amp;DOC_NAME=FAT:FQL_AUDITING_CLIENT_TEMPLATE.FAT&amp;display_string=Audit&amp;VAR:KEY=IFKBAPCXCF&amp;VAR:QUERY=RkZfRU5UUlBSX1ZBTF9EQUlMWSgzOTk5NCk=&amp;WINDOW=FIRST_POPUP&amp;HEIGHT=450&amp;WIDTH=450&amp;START_MA","XIMIZED=FALSE&amp;VAR:CALENDAR=US&amp;VAR:SYMBOL=585284&amp;VAR:INDEX=0"}</definedName>
    <definedName name="_3099__FDSAUDITLINK__" localSheetId="2">{"fdsup://directions/FAT Viewer?action=UPDATE&amp;creator=factset&amp;DYN_ARGS=TRUE&amp;DOC_NAME=FAT:FQL_AUDITING_CLIENT_TEMPLATE.FAT&amp;display_string=Audit&amp;VAR:KEY=NWDSBONCLO&amp;VAR:QUERY=KEZTTF9ORVRfSU5DKE5PVyxOT1csRlNBLCxVU0QpQEZGX05FVF9JTkMoTFRNUywwLCwsLFVTRCkp&amp;WINDOW=F","IRST_POPUP&amp;HEIGHT=450&amp;WIDTH=450&amp;START_MAXIMIZED=FALSE&amp;VAR:CALENDAR=US&amp;VAR:SYMBOL=41619610&amp;VAR:INDEX=0"}</definedName>
    <definedName name="_3099__FDSAUDITLINK__" hidden="1">{"fdsup://directions/FAT Viewer?action=UPDATE&amp;creator=factset&amp;DYN_ARGS=TRUE&amp;DOC_NAME=FAT:FQL_AUDITING_CLIENT_TEMPLATE.FAT&amp;display_string=Audit&amp;VAR:KEY=MXAVMXYFIL&amp;VAR:QUERY=RkZfRU5UUlBSX1ZBTF9EQUlMWSgzOTk5NCk=&amp;WINDOW=FIRST_POPUP&amp;HEIGHT=450&amp;WIDTH=450&amp;START_MA","XIMIZED=FALSE&amp;VAR:CALENDAR=US&amp;VAR:SYMBOL=MAR&amp;VAR:INDEX=0"}</definedName>
    <definedName name="_31_____________________123Graph_CCHART_3" hidden="1">#REF!</definedName>
    <definedName name="_31__________________123Graph_CCHART_3" hidden="1">#REF!</definedName>
    <definedName name="_31______123Graph_CCHART_2" hidden="1">#REF!</definedName>
    <definedName name="_31______123Graph_CCHART_3" hidden="1">#REF!</definedName>
    <definedName name="_31__123Graph_AChart_1" hidden="1">#REF!</definedName>
    <definedName name="_31__123Graph_AChart_2" hidden="1">#REF!</definedName>
    <definedName name="_31__123Graph_BCHART_1" hidden="1">#REF!</definedName>
    <definedName name="_31__123Graph_BCHART_12" hidden="1">#REF!</definedName>
    <definedName name="_31__123Graph_BCHART_16" hidden="1">#REF!</definedName>
    <definedName name="_31__123Graph_BCHART_2" hidden="1">#REF!</definedName>
    <definedName name="_31__123Graph_BLZ_60_40_81_93" hidden="1">#REF!</definedName>
    <definedName name="_31__123Graph_BSUPPLIES_BY_B_U" hidden="1">#REF!</definedName>
    <definedName name="_31__123Graph_CCHART_3" hidden="1">#REF!</definedName>
    <definedName name="_31__123Graph_CCHART_30" hidden="1">#REF!</definedName>
    <definedName name="_31__123Graph_CCHART_4A" hidden="1">#REF!</definedName>
    <definedName name="_31__123Graph_CChart_6J" hidden="1">#REF!</definedName>
    <definedName name="_31__123Graph_CCHART_8" hidden="1">#REF!</definedName>
    <definedName name="_31__123Graph_CQRE_S_BY_TYPE" hidden="1">#REF!</definedName>
    <definedName name="_31__123Graph_CSENS_COMPARISON" hidden="1">#REF!</definedName>
    <definedName name="_31__123Graph_DWAGES_BY_B_U" hidden="1">#REF!</definedName>
    <definedName name="_31__123Graph_FCHART_3" hidden="1">#REF!</definedName>
    <definedName name="_31__123Graph_FCHART_5" hidden="1">#REF!</definedName>
    <definedName name="_31__123Graph_FCONTRACT_BY_B_U" hidden="1">#REF!</definedName>
    <definedName name="_31__123Graph_FSUPPLIES_BY_B_U" hidden="1">#REF!</definedName>
    <definedName name="_31__123Graph_FWAGES_BY_B_U" hidden="1">#REF!</definedName>
    <definedName name="_31__123Graph_X_Chart_1A" hidden="1">#REF!</definedName>
    <definedName name="_31__123Graph_XCHART_5" hidden="1">#REF!</definedName>
    <definedName name="_31__123Graph_XCHART_8" hidden="1">#REF!</definedName>
    <definedName name="_31__123Graph_XCONTRACT_BY_B_U" hidden="1">#REF!</definedName>
    <definedName name="_31__123Graph_XQRE_S_BY_CO." hidden="1">#REF!</definedName>
    <definedName name="_31__FDSAUDITLINK__" localSheetId="2" hidden="1">{"fdsup://directions/FAT Viewer?action=UPDATE&amp;creator=factset&amp;DYN_ARGS=TRUE&amp;DOC_NAME=FAT:FQL_AUDITING_CLIENT_TEMPLATE.FAT&amp;display_string=Audit&amp;VAR:KEY=URWPMBMDQB&amp;VAR:QUERY=RkZfRUJJVERBX0lCKCdRVFInLDM5ODEzKQ==&amp;WINDOW=FIRST_POPUP&amp;HEIGHT=450&amp;WIDTH=450&amp;START_MA","XIMIZED=FALSE&amp;VAR:CALENDAR=US&amp;VAR:SYMBOL=MAS&amp;VAR:INDEX=0"}</definedName>
    <definedName name="_31__FDSAUDITLINK__" hidden="1">{"fdsup://Directions/FactSet Auditing Viewer?action=AUDIT_VALUE&amp;DB=129&amp;ID1=14808P10&amp;VALUEID=07011&amp;SDATE=2010&amp;PERIODTYPE=ANN_STD&amp;SCFT=3&amp;window=popup_no_bar&amp;width=385&amp;height=120&amp;START_MAXIMIZED=FALSE&amp;creator=factset&amp;display_string=Audit"}</definedName>
    <definedName name="_31__FDSAUDITLINK___1" localSheetId="2" hidden="1">{"fdsup://Directions/FactSet Auditing Viewer?action=AUDIT_VALUE&amp;DB=129&amp;ID1=14808P10&amp;VALUEID=07011&amp;SDATE=2010&amp;PERIODTYPE=ANN_STD&amp;SCFT=3&amp;window=popup_no_bar&amp;width=385&amp;height=120&amp;START_MAXIMIZED=FALSE&amp;creator=factset&amp;display_string=Audit"}</definedName>
    <definedName name="_31__FDSAUDITLINK___1" hidden="1">{"fdsup://Directions/FactSet Auditing Viewer?action=AUDIT_VALUE&amp;DB=129&amp;ID1=14808P10&amp;VALUEID=07011&amp;SDATE=2010&amp;PERIODTYPE=ANN_STD&amp;SCFT=3&amp;window=popup_no_bar&amp;width=385&amp;height=120&amp;START_MAXIMIZED=FALSE&amp;creator=factset&amp;display_string=Audit"}</definedName>
    <definedName name="_31_0_S" hidden="1">#REF!</definedName>
    <definedName name="_310_________________123Graph_ACHART_11" hidden="1">#REF!</definedName>
    <definedName name="_310______________123Graph_ACHART_10" hidden="1">#REF!</definedName>
    <definedName name="_310___123Graph_ACHART_1" hidden="1">#REF!</definedName>
    <definedName name="_310__123Graph_ACHART_1" hidden="1">#REF!</definedName>
    <definedName name="_310__123Graph_ACHART_10" hidden="1">#REF!</definedName>
    <definedName name="_310__123Graph_CCHART_4A" hidden="1">#REF!</definedName>
    <definedName name="_310__FDSAUDITLINK__" localSheetId="2" hidden="1">{"fdsup://Directions/FactSet Auditing Viewer?action=AUDIT_VALUE&amp;DB=129&amp;ID1=53932010&amp;VALUEID=01001_YTD&amp;SDATE=200904&amp;PERIODTYPE=QTR_STD&amp;SCFT=3&amp;window=popup_no_bar&amp;width=385&amp;height=120&amp;START_MAXIMIZED=FALSE&amp;creator=factset&amp;display_string=Audit"}</definedName>
    <definedName name="_310__FDSAUDITLINK__" hidden="1">{"fdsup://directions/FAT Viewer?action=UPDATE&amp;creator=factset&amp;DYN_ARGS=TRUE&amp;DOC_NAME=FAT:FQL_AUDITING_CLIENT_TEMPLATE.FAT&amp;display_string=Audit&amp;VAR:KEY=ULMFODUBWD&amp;VAR:QUERY=KEZGX0VQU19ESUwoTFRNUyw0MDcyNCwsLFJQLFVTRClARkZfRVBTX0RJTChMVE1TX1NFTUksNDA3MjQsLCxSU","CxVU0QpKQ==&amp;WINDOW=FIRST_POPUP&amp;HEIGHT=450&amp;WIDTH=450&amp;START_MAXIMIZED=FALSE&amp;VAR:CALENDAR=US&amp;VAR:SYMBOL=BCSI&amp;VAR:INDEX=0"}</definedName>
    <definedName name="_310__FDSAUDITLINK___1" localSheetId="2" hidden="1">{"fdsup://directions/FAT Viewer?action=UPDATE&amp;creator=factset&amp;DYN_ARGS=TRUE&amp;DOC_NAME=FAT:FQL_AUDITING_CLIENT_TEMPLATE.FAT&amp;display_string=Audit&amp;VAR:KEY=ULMFODUBWD&amp;VAR:QUERY=KEZGX0VQU19ESUwoTFRNUyw0MDcyNCwsLFJQLFVTRClARkZfRVBTX0RJTChMVE1TX1NFTUksNDA3MjQsLCxSU","CxVU0QpKQ==&amp;WINDOW=FIRST_POPUP&amp;HEIGHT=450&amp;WIDTH=450&amp;START_MAXIMIZED=FALSE&amp;VAR:CALENDAR=US&amp;VAR:SYMBOL=BCSI&amp;VAR:INDEX=0"}</definedName>
    <definedName name="_310__FDSAUDITLINK___1" hidden="1">{"fdsup://directions/FAT Viewer?action=UPDATE&amp;creator=factset&amp;DYN_ARGS=TRUE&amp;DOC_NAME=FAT:FQL_AUDITING_CLIENT_TEMPLATE.FAT&amp;display_string=Audit&amp;VAR:KEY=ULMFODUBWD&amp;VAR:QUERY=KEZGX0VQU19ESUwoTFRNUyw0MDcyNCwsLFJQLFVTRClARkZfRVBTX0RJTChMVE1TX1NFTUksNDA3MjQsLCxSU","CxVU0QpKQ==&amp;WINDOW=FIRST_POPUP&amp;HEIGHT=450&amp;WIDTH=450&amp;START_MAXIMIZED=FALSE&amp;VAR:CALENDAR=US&amp;VAR:SYMBOL=BCSI&amp;VAR:INDEX=0"}</definedName>
    <definedName name="_3100__FDSAUDITLINK__" localSheetId="2">{"fdsup://directions/FAT Viewer?action=UPDATE&amp;creator=factset&amp;DYN_ARGS=TRUE&amp;DOC_NAME=FAT:FQL_AUDITING_CLIENT_TEMPLATE.FAT&amp;display_string=Audit&amp;VAR:KEY=FUJQZIHCRQ&amp;VAR:QUERY=KEZTTF9ORVRfSU5DKE5PVyxOT1csRlNBLCxVU0QpQEZGX05FVF9JTkMoTFRNUywwLCwsLFVTRCkp&amp;WINDOW=F","IRST_POPUP&amp;HEIGHT=450&amp;WIDTH=450&amp;START_MAXIMIZED=FALSE&amp;VAR:CALENDAR=US&amp;VAR:SYMBOL=03875Q10&amp;VAR:INDEX=0"}</definedName>
    <definedName name="_3100__FDSAUDITLINK__" hidden="1">{"fdsup://directions/FAT Viewer?action=UPDATE&amp;creator=factset&amp;DYN_ARGS=TRUE&amp;DOC_NAME=FAT:FQL_AUDITING_CLIENT_TEMPLATE.FAT&amp;display_string=Audit&amp;VAR:KEY=GXCZINGTOT&amp;VAR:QUERY=RkZfRU5UUlBSX1ZBTF9EQUlMWSgzOTk5NCk=&amp;WINDOW=FIRST_POPUP&amp;HEIGHT=450&amp;WIDTH=450&amp;START_MA","XIMIZED=FALSE&amp;VAR:CALENDAR=US&amp;VAR:SYMBOL=CHH&amp;VAR:INDEX=0"}</definedName>
    <definedName name="_3101__FDSAUDITLINK__" localSheetId="2">{"fdsup://directions/FAT Viewer?action=UPDATE&amp;creator=factset&amp;DYN_ARGS=TRUE&amp;DOC_NAME=FAT:FQL_AUDITING_CLIENT_TEMPLATE.FAT&amp;display_string=Audit&amp;VAR:KEY=NGNYPCZIDW&amp;VAR:QUERY=KEZTTF9ORVRfSU5DKE5PVyxOT1csRlNBLCxVU0QpQEZGX05FVF9JTkMoTFRNUywwLCwsLFVTRCkp&amp;WINDOW=F","IRST_POPUP&amp;HEIGHT=450&amp;WIDTH=450&amp;START_MAXIMIZED=FALSE&amp;VAR:CALENDAR=US&amp;VAR:SYMBOL=21988R10&amp;VAR:INDEX=0"}</definedName>
    <definedName name="_3101__FDSAUDITLINK__" hidden="1">{"fdsup://directions/FAT Viewer?action=UPDATE&amp;creator=factset&amp;DYN_ARGS=TRUE&amp;DOC_NAME=FAT:FQL_AUDITING_CLIENT_TEMPLATE.FAT&amp;display_string=Audit&amp;VAR:KEY=YFETEFCJKV&amp;VAR:QUERY=RkZfRU5UUlBSX1ZBTF9EQUlMWSgzOTk5NCk=&amp;WINDOW=FIRST_POPUP&amp;HEIGHT=450&amp;WIDTH=450&amp;START_MA","XIMIZED=FALSE&amp;VAR:CALENDAR=US&amp;VAR:SYMBOL=WYN&amp;VAR:INDEX=0"}</definedName>
    <definedName name="_3102__FDSAUDITLINK__" localSheetId="2">{"fdsup://directions/FAT Viewer?action=UPDATE&amp;creator=factset&amp;DYN_ARGS=TRUE&amp;DOC_NAME=FAT:FQL_AUDITING_CLIENT_TEMPLATE.FAT&amp;display_string=Audit&amp;VAR:KEY=DIBCTINUFE&amp;VAR:QUERY=KEZTTF9ORVRfSU5DKE5PVyxOT1csRlNBLCxVU0QpQEZGX05FVF9JTkMoTFRNUywwLCwsLFVTRCkp&amp;WINDOW=F","IRST_POPUP&amp;HEIGHT=450&amp;WIDTH=450&amp;START_MAXIMIZED=FALSE&amp;VAR:CALENDAR=US&amp;VAR:SYMBOL=246078&amp;VAR:INDEX=0"}</definedName>
    <definedName name="_3102__FDSAUDITLINK__" hidden="1">{"fdsup://directions/FAT Viewer?action=UPDATE&amp;creator=factset&amp;DYN_ARGS=TRUE&amp;DOC_NAME=FAT:FQL_AUDITING_CLIENT_TEMPLATE.FAT&amp;display_string=Audit&amp;VAR:KEY=SJQBSTQXIL&amp;VAR:QUERY=RkZfRU5UUlBSX1ZBTF9EQUlMWSgzOTk5Myk=&amp;WINDOW=FIRST_POPUP&amp;HEIGHT=450&amp;WIDTH=450&amp;START_MA","XIMIZED=FALSE&amp;VAR:CALENDAR=US&amp;VAR:SYMBOL=H&amp;VAR:INDEX=0"}</definedName>
    <definedName name="_3103__FDSAUDITLINK__" localSheetId="2">{"fdsup://directions/FAT Viewer?action=UPDATE&amp;creator=factset&amp;DYN_ARGS=TRUE&amp;DOC_NAME=FAT:FQL_AUDITING_CLIENT_TEMPLATE.FAT&amp;display_string=Audit&amp;VAR:KEY=ZCTMVMVS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3DMTY&amp;VAR:INDEX=0"}</definedName>
    <definedName name="_3103__FDSAUDITLINK__" hidden="1">{"fdsup://directions/FAT Viewer?action=UPDATE&amp;creator=factset&amp;DYN_ARGS=TRUE&amp;DOC_NAME=FAT:FQL_AUDITING_CLIENT_TEMPLATE.FAT&amp;display_string=Audit&amp;VAR:KEY=KHMDOJAFID&amp;VAR:QUERY=RkZfRU5UUlBSX1ZBTF9EQUlMWSgzOTk5Myk=&amp;WINDOW=FIRST_POPUP&amp;HEIGHT=450&amp;WIDTH=450&amp;START_MA","XIMIZED=FALSE&amp;VAR:CALENDAR=US&amp;VAR:SYMBOL=HOT&amp;VAR:INDEX=0"}</definedName>
    <definedName name="_3104__FDSAUDITLINK__" localSheetId="2">{"fdsup://directions/FAT Viewer?action=UPDATE&amp;creator=factset&amp;DYN_ARGS=TRUE&amp;DOC_NAME=FAT:FQL_AUDITING_CLIENT_TEMPLATE.FAT&amp;display_string=Audit&amp;VAR:KEY=NILSBCPU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92046N10&amp;VAR:INDEX=0"}</definedName>
    <definedName name="_3104__FDSAUDITLINK__" hidden="1">{"fdsup://directions/FAT Viewer?action=UPDATE&amp;creator=factset&amp;DYN_ARGS=TRUE&amp;DOC_NAME=FAT:FQL_AUDITING_CLIENT_TEMPLATE.FAT&amp;display_string=Audit&amp;VAR:KEY=KVKFYVWJSX&amp;VAR:QUERY=RkZfRU5UUlBSX1ZBTF9EQUlMWSgzOTk5Myk=&amp;WINDOW=FIRST_POPUP&amp;HEIGHT=450&amp;WIDTH=450&amp;START_MA","XIMIZED=FALSE&amp;VAR:CALENDAR=US&amp;VAR:SYMBOL=585284&amp;VAR:INDEX=0"}</definedName>
    <definedName name="_3105__FDSAUDITLINK__" localSheetId="2">{"fdsup://directions/FAT Viewer?action=UPDATE&amp;creator=factset&amp;DYN_ARGS=TRUE&amp;DOC_NAME=FAT:FQL_AUDITING_CLIENT_TEMPLATE.FAT&amp;display_string=Audit&amp;VAR:KEY=LKBMZQNC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91886610&amp;VAR:INDEX=0"}</definedName>
    <definedName name="_3105__FDSAUDITLINK__" hidden="1">{"fdsup://directions/FAT Viewer?action=UPDATE&amp;creator=factset&amp;DYN_ARGS=TRUE&amp;DOC_NAME=FAT:FQL_AUDITING_CLIENT_TEMPLATE.FAT&amp;display_string=Audit&amp;VAR:KEY=CVWRSDWFYJ&amp;VAR:QUERY=RkZfRU5UUlBSX1ZBTF9EQUlMWSgzOTk5Myk=&amp;WINDOW=FIRST_POPUP&amp;HEIGHT=450&amp;WIDTH=450&amp;START_MA","XIMIZED=FALSE&amp;VAR:CALENDAR=US&amp;VAR:SYMBOL=MAR&amp;VAR:INDEX=0"}</definedName>
    <definedName name="_3106__FDSAUDITLINK__" localSheetId="2">{"fdsup://directions/FAT Viewer?action=UPDATE&amp;creator=factset&amp;DYN_ARGS=TRUE&amp;DOC_NAME=FAT:FQL_AUDITING_CLIENT_TEMPLATE.FAT&amp;display_string=Audit&amp;VAR:KEY=BMVUBYFIDI&amp;VAR:QUERY=KEZTTF9ORVRfSU5DKE5PVyxOT1csRlNBLCxVU0QpQEZGX05FVF9JTkMoTFRNUywwLCwsLFVTRCkp&amp;WINDOW=F","IRST_POPUP&amp;HEIGHT=450&amp;WIDTH=450&amp;START_MAXIMIZED=FALSE&amp;VAR:CALENDAR=US&amp;VAR:SYMBOL=68191910&amp;VAR:INDEX=0"}</definedName>
    <definedName name="_3106__FDSAUDITLINK__" hidden="1">{"fdsup://directions/FAT Viewer?action=UPDATE&amp;creator=factset&amp;DYN_ARGS=TRUE&amp;DOC_NAME=FAT:FQL_AUDITING_CLIENT_TEMPLATE.FAT&amp;display_string=Audit&amp;VAR:KEY=MDOREZYPWD&amp;VAR:QUERY=RkZfRU5UUlBSX1ZBTF9EQUlMWSgzOTk5Myk=&amp;WINDOW=FIRST_POPUP&amp;HEIGHT=450&amp;WIDTH=450&amp;START_MA","XIMIZED=FALSE&amp;VAR:CALENDAR=US&amp;VAR:SYMBOL=CHH&amp;VAR:INDEX=0"}</definedName>
    <definedName name="_3107__FDSAUDITLINK__" localSheetId="2">{"fdsup://Directions/FactSet Auditing Viewer?action=AUDIT_VALUE&amp;DB=129&amp;ID1=80306210&amp;VALUEID=02001&amp;SDATE=201002&amp;PERIODTYPE=QTR_STD&amp;window=popup_no_bar&amp;width=385&amp;height=120&amp;START_MAXIMIZED=FALSE&amp;creator=factset&amp;display_string=Audit"}</definedName>
    <definedName name="_3107__FDSAUDITLINK__" hidden="1">{"fdsup://directions/FAT Viewer?action=UPDATE&amp;creator=factset&amp;DYN_ARGS=TRUE&amp;DOC_NAME=FAT:FQL_AUDITING_CLIENT_TEMPLATE.FAT&amp;display_string=Audit&amp;VAR:KEY=AZWVKTGPEB&amp;VAR:QUERY=RkZfRU5UUlBSX1ZBTF9EQUlMWSgzOTk5Myk=&amp;WINDOW=FIRST_POPUP&amp;HEIGHT=450&amp;WIDTH=450&amp;START_MA","XIMIZED=FALSE&amp;VAR:CALENDAR=US&amp;VAR:SYMBOL=WYN&amp;VAR:INDEX=0"}</definedName>
    <definedName name="_3108__FDSAUDITLINK__" localSheetId="2">{"fdsup://Directions/FactSet Auditing Viewer?action=AUDIT_VALUE&amp;DB=129&amp;ID1=620605&amp;VALUEID=02001&amp;SDATE=201001&amp;PERIODTYPE=QTR_STD&amp;window=popup_no_bar&amp;width=385&amp;height=120&amp;START_MAXIMIZED=FALSE&amp;creator=factset&amp;display_string=Audit"}</definedName>
    <definedName name="_3108__FDSAUDITLINK__" hidden="1">{"fdsup://directions/FAT Viewer?action=UPDATE&amp;creator=factset&amp;DYN_ARGS=TRUE&amp;DOC_NAME=FAT:FQL_AUDITING_CLIENT_TEMPLATE.FAT&amp;display_string=Audit&amp;VAR:KEY=OTQNULMDKH&amp;VAR:QUERY=RkZfRU5UUlBSX1ZBTF9EQUlMWSgzOTk5MCk=&amp;WINDOW=FIRST_POPUP&amp;HEIGHT=450&amp;WIDTH=450&amp;START_MA","XIMIZED=FALSE&amp;VAR:CALENDAR=US&amp;VAR:SYMBOL=H&amp;VAR:INDEX=0"}</definedName>
    <definedName name="_3109__FDSAUDITLINK__" localSheetId="2">{"fdsup://directions/FAT Viewer?action=UPDATE&amp;creator=factset&amp;DYN_ARGS=TRUE&amp;DOC_NAME=FAT:FQL_AUDITING_CLIENT_TEMPLATE.FAT&amp;display_string=Audit&amp;VAR:KEY=JMLWHIPA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FT&amp;VAR:INDEX=0"}</definedName>
    <definedName name="_3109__FDSAUDITLINK__" hidden="1">{"fdsup://directions/FAT Viewer?action=UPDATE&amp;creator=factset&amp;DYN_ARGS=TRUE&amp;DOC_NAME=FAT:FQL_AUDITING_CLIENT_TEMPLATE.FAT&amp;display_string=Audit&amp;VAR:KEY=UPGBWZEFWH&amp;VAR:QUERY=RkZfRU5UUlBSX1ZBTF9EQUlMWSgzOTk5MCk=&amp;WINDOW=FIRST_POPUP&amp;HEIGHT=450&amp;WIDTH=450&amp;START_MA","XIMIZED=FALSE&amp;VAR:CALENDAR=US&amp;VAR:SYMBOL=HOT&amp;VAR:INDEX=0"}</definedName>
    <definedName name="_311_________________123Graph_ACHART_12" hidden="1">#REF!</definedName>
    <definedName name="_311______________123Graph_ACHART_11" hidden="1">#REF!</definedName>
    <definedName name="_311___123Graph_ACHART_10" hidden="1">#REF!</definedName>
    <definedName name="_311__123Graph_ACHART_10" hidden="1">#REF!</definedName>
    <definedName name="_311__123Graph_ACHART_11" hidden="1">#REF!</definedName>
    <definedName name="_311__FDSAUDITLINK__" localSheetId="2" hidden="1">{"fdsup://Directions/FactSet Auditing Viewer?action=AUDIT_VALUE&amp;DB=129&amp;ID1=53932010&amp;VALUEID=01001_YTD&amp;SDATE=201004&amp;PERIODTYPE=QTR_STD&amp;SCFT=3&amp;window=popup_no_bar&amp;width=385&amp;height=120&amp;START_MAXIMIZED=FALSE&amp;creator=factset&amp;display_string=Audit"}</definedName>
    <definedName name="_311__FDSAUDITLINK__" hidden="1">{"fdsup://directions/FAT Viewer?action=UPDATE&amp;creator=factset&amp;DYN_ARGS=TRUE&amp;DOC_NAME=FAT:FQL_AUDITING_CLIENT_TEMPLATE.FAT&amp;display_string=Audit&amp;VAR:KEY=QTIBUBETGP&amp;VAR:QUERY=KEZGX1NBTEVTKExUTVMsNDA4MDEsLCxSUCxVU0QpQEZGX1NBTEVTKExUTVNfU0VNSSw0MDgwMSwsLFJQLFVTR","Ckp&amp;WINDOW=FIRST_POPUP&amp;HEIGHT=450&amp;WIDTH=450&amp;START_MAXIMIZED=FALSE&amp;VAR:CALENDAR=US&amp;VAR:SYMBOL=WBMD&amp;VAR:INDEX=0"}</definedName>
    <definedName name="_311__FDSAUDITLINK___1" localSheetId="2" hidden="1">{"fdsup://directions/FAT Viewer?action=UPDATE&amp;creator=factset&amp;DYN_ARGS=TRUE&amp;DOC_NAME=FAT:FQL_AUDITING_CLIENT_TEMPLATE.FAT&amp;display_string=Audit&amp;VAR:KEY=QTIBUBETGP&amp;VAR:QUERY=KEZGX1NBTEVTKExUTVMsNDA4MDEsLCxSUCxVU0QpQEZGX1NBTEVTKExUTVNfU0VNSSw0MDgwMSwsLFJQLFVTR","Ckp&amp;WINDOW=FIRST_POPUP&amp;HEIGHT=450&amp;WIDTH=450&amp;START_MAXIMIZED=FALSE&amp;VAR:CALENDAR=US&amp;VAR:SYMBOL=WBMD&amp;VAR:INDEX=0"}</definedName>
    <definedName name="_311__FDSAUDITLINK___1" hidden="1">{"fdsup://directions/FAT Viewer?action=UPDATE&amp;creator=factset&amp;DYN_ARGS=TRUE&amp;DOC_NAME=FAT:FQL_AUDITING_CLIENT_TEMPLATE.FAT&amp;display_string=Audit&amp;VAR:KEY=QTIBUBETGP&amp;VAR:QUERY=KEZGX1NBTEVTKExUTVMsNDA4MDEsLCxSUCxVU0QpQEZGX1NBTEVTKExUTVNfU0VNSSw0MDgwMSwsLFJQLFVTR","Ckp&amp;WINDOW=FIRST_POPUP&amp;HEIGHT=450&amp;WIDTH=450&amp;START_MAXIMIZED=FALSE&amp;VAR:CALENDAR=US&amp;VAR:SYMBOL=WBMD&amp;VAR:INDEX=0"}</definedName>
    <definedName name="_3110__FDSAUDITLINK__" localSheetId="2">{"fdsup://Directions/FactSet Auditing Viewer?action=AUDIT_VALUE&amp;DB=129&amp;ID1=71375U10&amp;VALUEID=02001&amp;SDATE=201002&amp;PERIODTYPE=QTR_STD&amp;window=popup_no_bar&amp;width=385&amp;height=120&amp;START_MAXIMIZED=FALSE&amp;creator=factset&amp;display_string=Audit"}</definedName>
    <definedName name="_3110__FDSAUDITLINK__" hidden="1">{"fdsup://directions/FAT Viewer?action=UPDATE&amp;creator=factset&amp;DYN_ARGS=TRUE&amp;DOC_NAME=FAT:FQL_AUDITING_CLIENT_TEMPLATE.FAT&amp;display_string=Audit&amp;VAR:KEY=GVEZUFYXSD&amp;VAR:QUERY=RkZfRU5UUlBSX1ZBTF9EQUlMWSgzOTk5MCk=&amp;WINDOW=FIRST_POPUP&amp;HEIGHT=450&amp;WIDTH=450&amp;START_MA","XIMIZED=FALSE&amp;VAR:CALENDAR=US&amp;VAR:SYMBOL=585284&amp;VAR:INDEX=0"}</definedName>
    <definedName name="_3111__FDSAUDITLINK__" localSheetId="2">{"fdsup://directions/FAT Viewer?action=UPDATE&amp;creator=factset&amp;DYN_ARGS=TRUE&amp;DOC_NAME=FAT:FQL_AUDITING_CLIENT_TEMPLATE.FAT&amp;display_string=Audit&amp;VAR:KEY=TUVIHIXM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V3YH&amp;VAR:INDEX=0"}</definedName>
    <definedName name="_3111__FDSAUDITLINK__" hidden="1">{"fdsup://directions/FAT Viewer?action=UPDATE&amp;creator=factset&amp;DYN_ARGS=TRUE&amp;DOC_NAME=FAT:FQL_AUDITING_CLIENT_TEMPLATE.FAT&amp;display_string=Audit&amp;VAR:KEY=IBKLMJEJGT&amp;VAR:QUERY=RkZfRU5UUlBSX1ZBTF9EQUlMWSgzOTk5MCk=&amp;WINDOW=FIRST_POPUP&amp;HEIGHT=450&amp;WIDTH=450&amp;START_MA","XIMIZED=FALSE&amp;VAR:CALENDAR=US&amp;VAR:SYMBOL=MAR&amp;VAR:INDEX=0"}</definedName>
    <definedName name="_3112__FDSAUDITLINK__" localSheetId="2">{"fdsup://Directions/FactSet Auditing Viewer?action=AUDIT_VALUE&amp;DB=129&amp;ID1=B0V3YH&amp;VALUEID=02001&amp;SDATE=201001&amp;PERIODTYPE=QTR_STD&amp;window=popup_no_bar&amp;width=385&amp;height=120&amp;START_MAXIMIZED=FALSE&amp;creator=factset&amp;display_string=Audit"}</definedName>
    <definedName name="_3112__FDSAUDITLINK__" hidden="1">{"fdsup://directions/FAT Viewer?action=UPDATE&amp;creator=factset&amp;DYN_ARGS=TRUE&amp;DOC_NAME=FAT:FQL_AUDITING_CLIENT_TEMPLATE.FAT&amp;display_string=Audit&amp;VAR:KEY=YPIBYNGLMH&amp;VAR:QUERY=RkZfRU5UUlBSX1ZBTF9EQUlMWSgzOTk5MCk=&amp;WINDOW=FIRST_POPUP&amp;HEIGHT=450&amp;WIDTH=450&amp;START_MA","XIMIZED=FALSE&amp;VAR:CALENDAR=US&amp;VAR:SYMBOL=CHH&amp;VAR:INDEX=0"}</definedName>
    <definedName name="_3113__FDSAUDITLINK__" localSheetId="2">{"fdsup://directions/FAT Viewer?action=UPDATE&amp;creator=factset&amp;DYN_ARGS=TRUE&amp;DOC_NAME=FAT:FQL_AUDITING_CLIENT_TEMPLATE.FAT&amp;display_string=Audit&amp;VAR:KEY=BGPGZCVCZI&amp;VAR:QUERY=KEZTTF9ORVRfSU5DKE5PVyxOT1csRlNBLCxVU0QpQEZGX05FVF9JTkMoTFRNUywwLCwsLFVTRCkp&amp;WINDOW=F","IRST_POPUP&amp;HEIGHT=450&amp;WIDTH=450&amp;START_MAXIMIZED=FALSE&amp;VAR:CALENDAR=US&amp;VAR:SYMBOL=EDGW&amp;VAR:INDEX=0"}</definedName>
    <definedName name="_3113__FDSAUDITLINK__" hidden="1">{"fdsup://directions/FAT Viewer?action=UPDATE&amp;creator=factset&amp;DYN_ARGS=TRUE&amp;DOC_NAME=FAT:FQL_AUDITING_CLIENT_TEMPLATE.FAT&amp;display_string=Audit&amp;VAR:KEY=WLWHUJYNOF&amp;VAR:QUERY=RkZfRU5UUlBSX1ZBTF9EQUlMWSgzOTk5MCk=&amp;WINDOW=FIRST_POPUP&amp;HEIGHT=450&amp;WIDTH=450&amp;START_MA","XIMIZED=FALSE&amp;VAR:CALENDAR=US&amp;VAR:SYMBOL=WYN&amp;VAR:INDEX=0"}</definedName>
    <definedName name="_3114__FDSAUDITLINK__" localSheetId="2">{"fdsup://Directions/FactSet Auditing Viewer?action=AUDIT_VALUE&amp;DB=129&amp;ID1=45920010&amp;VALUEID=02001&amp;SDATE=201003&amp;PERIODTYPE=QTR_STD&amp;window=popup_no_bar&amp;width=385&amp;height=120&amp;START_MAXIMIZED=FALSE&amp;creator=factset&amp;display_string=Audit"}</definedName>
    <definedName name="_3114__FDSAUDITLINK__" hidden="1">{"fdsup://directions/FAT Viewer?action=UPDATE&amp;creator=factset&amp;DYN_ARGS=TRUE&amp;DOC_NAME=FAT:FQL_AUDITING_CLIENT_TEMPLATE.FAT&amp;display_string=Audit&amp;VAR:KEY=WLIJGFKRCF&amp;VAR:QUERY=RkZfRU5UUlBSX1ZBTF9EQUlMWSgzOTk4OSk=&amp;WINDOW=FIRST_POPUP&amp;HEIGHT=450&amp;WIDTH=450&amp;START_MA","XIMIZED=FALSE&amp;VAR:CALENDAR=US&amp;VAR:SYMBOL=H&amp;VAR:INDEX=0"}</definedName>
    <definedName name="_3115__FDSAUDITLINK__" localSheetId="2">{"fdsup://directions/FAT Viewer?action=UPDATE&amp;creator=factset&amp;DYN_ARGS=TRUE&amp;DOC_NAME=FAT:FQL_AUDITING_CLIENT_TEMPLATE.FAT&amp;display_string=Audit&amp;VAR:KEY=RWHGHCHYXW&amp;VAR:QUERY=KEZTTF9ORVRfSU5DKE5PVyxOT1csRlNBLCxVU0QpQEZGX05FVF9JTkMoTFRNUywwLCwsLFVTRCkp&amp;WINDOW=F","IRST_POPUP&amp;HEIGHT=450&amp;WIDTH=450&amp;START_MAXIMIZED=FALSE&amp;VAR:CALENDAR=US&amp;VAR:SYMBOL=AAPL&amp;VAR:INDEX=0"}</definedName>
    <definedName name="_3115__FDSAUDITLINK__" hidden="1">{"fdsup://directions/FAT Viewer?action=UPDATE&amp;creator=factset&amp;DYN_ARGS=TRUE&amp;DOC_NAME=FAT:FQL_AUDITING_CLIENT_TEMPLATE.FAT&amp;display_string=Audit&amp;VAR:KEY=IRWROVQVIV&amp;VAR:QUERY=RkZfRU5UUlBSX1ZBTF9EQUlMWSgzOTk4OSk=&amp;WINDOW=FIRST_POPUP&amp;HEIGHT=450&amp;WIDTH=450&amp;START_MA","XIMIZED=FALSE&amp;VAR:CALENDAR=US&amp;VAR:SYMBOL=HOT&amp;VAR:INDEX=0"}</definedName>
    <definedName name="_3116__FDSAUDITLINK__" localSheetId="2">{"fdsup://Directions/FactSet Auditing Viewer?action=AUDIT_VALUE&amp;DB=129&amp;ID1=27864210&amp;VALUEID=02001&amp;SDATE=201003&amp;PERIODTYPE=QTR_STD&amp;window=popup_no_bar&amp;width=385&amp;height=120&amp;START_MAXIMIZED=FALSE&amp;creator=factset&amp;display_string=Audit"}</definedName>
    <definedName name="_3116__FDSAUDITLINK__" hidden="1">{"fdsup://directions/FAT Viewer?action=UPDATE&amp;creator=factset&amp;DYN_ARGS=TRUE&amp;DOC_NAME=FAT:FQL_AUDITING_CLIENT_TEMPLATE.FAT&amp;display_string=Audit&amp;VAR:KEY=AFOBSHIZUN&amp;VAR:QUERY=RkZfRU5UUlBSX1ZBTF9EQUlMWSgzOTk4OSk=&amp;WINDOW=FIRST_POPUP&amp;HEIGHT=450&amp;WIDTH=450&amp;START_MA","XIMIZED=FALSE&amp;VAR:CALENDAR=US&amp;VAR:SYMBOL=585284&amp;VAR:INDEX=0"}</definedName>
    <definedName name="_3117__FDSAUDITLINK__" localSheetId="2">{"fdsup://Directions/FactSet Auditing Viewer?action=AUDIT_VALUE&amp;DB=129&amp;ID1=00508B10&amp;VALUEID=02001&amp;SDATE=201002&amp;PERIODTYPE=QTR_STD&amp;window=popup_no_bar&amp;width=385&amp;height=120&amp;START_MAXIMIZED=FALSE&amp;creator=factset&amp;display_string=Audit"}</definedName>
    <definedName name="_3117__FDSAUDITLINK__" hidden="1">{"fdsup://directions/FAT Viewer?action=UPDATE&amp;creator=factset&amp;DYN_ARGS=TRUE&amp;DOC_NAME=FAT:FQL_AUDITING_CLIENT_TEMPLATE.FAT&amp;display_string=Audit&amp;VAR:KEY=ITMVQDEBCZ&amp;VAR:QUERY=RkZfRU5UUlBSX1ZBTF9EQUlMWSgzOTk4OSk=&amp;WINDOW=FIRST_POPUP&amp;HEIGHT=450&amp;WIDTH=450&amp;START_MA","XIMIZED=FALSE&amp;VAR:CALENDAR=US&amp;VAR:SYMBOL=MAR&amp;VAR:INDEX=0"}</definedName>
    <definedName name="_3118__FDSAUDITLINK__" localSheetId="2">{"fdsup://directions/FAT Viewer?action=UPDATE&amp;creator=factset&amp;DYN_ARGS=TRUE&amp;DOC_NAME=FAT:FQL_AUDITING_CLIENT_TEMPLATE.FAT&amp;display_string=Audit&amp;VAR:KEY=JGZSRIBA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VOLD&amp;VAR:INDEX=0"}</definedName>
    <definedName name="_3118__FDSAUDITLINK__" hidden="1">{"fdsup://directions/FAT Viewer?action=UPDATE&amp;creator=factset&amp;DYN_ARGS=TRUE&amp;DOC_NAME=FAT:FQL_AUDITING_CLIENT_TEMPLATE.FAT&amp;display_string=Audit&amp;VAR:KEY=KRMNUTWZCF&amp;VAR:QUERY=RkZfRU5UUlBSX1ZBTF9EQUlMWSgzOTk4OSk=&amp;WINDOW=FIRST_POPUP&amp;HEIGHT=450&amp;WIDTH=450&amp;START_MA","XIMIZED=FALSE&amp;VAR:CALENDAR=US&amp;VAR:SYMBOL=CHH&amp;VAR:INDEX=0"}</definedName>
    <definedName name="_3119__FDSAUDITLINK__" localSheetId="2">{"fdsup://Directions/FactSet Auditing Viewer?action=AUDIT_VALUE&amp;DB=129&amp;ID1=30049R20&amp;VALUEID=02001&amp;SDATE=201002&amp;PERIODTYPE=QTR_STD&amp;window=popup_no_bar&amp;width=385&amp;height=120&amp;START_MAXIMIZED=FALSE&amp;creator=factset&amp;display_string=Audit"}</definedName>
    <definedName name="_3119__FDSAUDITLINK__" hidden="1">{"fdsup://directions/FAT Viewer?action=UPDATE&amp;creator=factset&amp;DYN_ARGS=TRUE&amp;DOC_NAME=FAT:FQL_AUDITING_CLIENT_TEMPLATE.FAT&amp;display_string=Audit&amp;VAR:KEY=AXOXYDUTOT&amp;VAR:QUERY=RkZfRU5UUlBSX1ZBTF9EQUlMWSgzOTk4OSk=&amp;WINDOW=FIRST_POPUP&amp;HEIGHT=450&amp;WIDTH=450&amp;START_MA","XIMIZED=FALSE&amp;VAR:CALENDAR=US&amp;VAR:SYMBOL=WYN&amp;VAR:INDEX=0"}</definedName>
    <definedName name="_312_________________123Graph_ACHART_13" hidden="1">#REF!</definedName>
    <definedName name="_312______________123Graph_ACHART_12" hidden="1">#REF!</definedName>
    <definedName name="_312___123Graph_ACHART_11" hidden="1">#REF!</definedName>
    <definedName name="_312__123Graph_ACHART_10" hidden="1">#REF!</definedName>
    <definedName name="_312__123Graph_ACHART_11" hidden="1">#REF!</definedName>
    <definedName name="_312__123Graph_ACHART_12" hidden="1">#REF!</definedName>
    <definedName name="_312__123Graph_XCHART_8" hidden="1">#REF!</definedName>
    <definedName name="_312__FDSAUDITLINK__" localSheetId="2" hidden="1">{"fdsup://directions/FAT Viewer?action=UPDATE&amp;creator=factset&amp;DYN_ARGS=TRUE&amp;DOC_NAME=FAT:FQL_AUDITING_CLIENT_TEMPLATE.FAT&amp;display_string=Audit&amp;VAR:KEY=DEFUPYPIXA&amp;VAR:QUERY=RkZfRUJJVERBX0lCKEFOTiw0MDAyNSwsLCxVU0Qp&amp;WINDOW=FIRST_POPUP&amp;HEIGHT=450&amp;WIDTH=450&amp;STAR","T_MAXIMIZED=FALSE&amp;VAR:CALENDAR=US&amp;VAR:SYMBOL=COH&amp;VAR:INDEX=0"}</definedName>
    <definedName name="_312__FDSAUDITLINK__" hidden="1">{"fdsup://directions/FAT Viewer?action=UPDATE&amp;creator=factset&amp;DYN_ARGS=TRUE&amp;DOC_NAME=FAT:FQL_AUDITING_CLIENT_TEMPLATE.FAT&amp;display_string=Audit&amp;VAR:KEY=DYJQTWNERC&amp;VAR:QUERY=KEZGX0VQU19ESUwoTFRNUyw0MDc3MywsLFJQLFVTRClARkZfRVBTX0RJTChMVE1TX1NFTUksNDA3NzMsLCxSU","CxVU0QpKQ==&amp;WINDOW=FIRST_POPUP&amp;HEIGHT=450&amp;WIDTH=450&amp;START_MAXIMIZED=FALSE&amp;VAR:CALENDAR=US&amp;VAR:SYMBOL=TSS&amp;VAR:INDEX=0"}</definedName>
    <definedName name="_312__FDSAUDITLINK___1" localSheetId="2" hidden="1">{"fdsup://directions/FAT Viewer?action=UPDATE&amp;creator=factset&amp;DYN_ARGS=TRUE&amp;DOC_NAME=FAT:FQL_AUDITING_CLIENT_TEMPLATE.FAT&amp;display_string=Audit&amp;VAR:KEY=DYJQTWNERC&amp;VAR:QUERY=KEZGX0VQU19ESUwoTFRNUyw0MDc3MywsLFJQLFVTRClARkZfRVBTX0RJTChMVE1TX1NFTUksNDA3NzMsLCxSU","CxVU0QpKQ==&amp;WINDOW=FIRST_POPUP&amp;HEIGHT=450&amp;WIDTH=450&amp;START_MAXIMIZED=FALSE&amp;VAR:CALENDAR=US&amp;VAR:SYMBOL=TSS&amp;VAR:INDEX=0"}</definedName>
    <definedName name="_312__FDSAUDITLINK___1" hidden="1">{"fdsup://directions/FAT Viewer?action=UPDATE&amp;creator=factset&amp;DYN_ARGS=TRUE&amp;DOC_NAME=FAT:FQL_AUDITING_CLIENT_TEMPLATE.FAT&amp;display_string=Audit&amp;VAR:KEY=DYJQTWNERC&amp;VAR:QUERY=KEZGX0VQU19ESUwoTFRNUyw0MDc3MywsLFJQLFVTRClARkZfRVBTX0RJTChMVE1TX1NFTUksNDA3NzMsLCxSU","CxVU0QpKQ==&amp;WINDOW=FIRST_POPUP&amp;HEIGHT=450&amp;WIDTH=450&amp;START_MAXIMIZED=FALSE&amp;VAR:CALENDAR=US&amp;VAR:SYMBOL=TSS&amp;VAR:INDEX=0"}</definedName>
    <definedName name="_3120__FDSAUDITLINK__" localSheetId="2">{"fdsup://directions/FAT Viewer?action=UPDATE&amp;creator=factset&amp;DYN_ARGS=TRUE&amp;DOC_NAME=FAT:FQL_AUDITING_CLIENT_TEMPLATE.FAT&amp;display_string=Audit&amp;VAR:KEY=TSLYZKPCNQ&amp;VAR:QUERY=KEZTTF9ORVRfSU5DKE5PVyxOT1csRlNBLCxVU0QpQEZGX05FVF9JTkMoTFRNUywwLCwsLFVTRCkp&amp;WINDOW=F","IRST_POPUP&amp;HEIGHT=450&amp;WIDTH=450&amp;START_MAXIMIZED=FALSE&amp;VAR:CALENDAR=US&amp;VAR:SYMBOL=DMRC&amp;VAR:INDEX=0"}</definedName>
    <definedName name="_3120__FDSAUDITLINK__" hidden="1">{"fdsup://directions/FAT Viewer?action=UPDATE&amp;creator=factset&amp;DYN_ARGS=TRUE&amp;DOC_NAME=FAT:FQL_AUDITING_CLIENT_TEMPLATE.FAT&amp;display_string=Audit&amp;VAR:KEY=IDWBENGFSB&amp;VAR:QUERY=RkZfRU5UUlBSX1ZBTF9EQUlMWSgzOTk4OCk=&amp;WINDOW=FIRST_POPUP&amp;HEIGHT=450&amp;WIDTH=450&amp;START_MA","XIMIZED=FALSE&amp;VAR:CALENDAR=US&amp;VAR:SYMBOL=H&amp;VAR:INDEX=0"}</definedName>
    <definedName name="_3121__FDSAUDITLINK__" localSheetId="2">{"fdsup://directions/FAT Viewer?action=UPDATE&amp;creator=factset&amp;DYN_ARGS=TRUE&amp;DOC_NAME=FAT:FQL_AUDITING_CLIENT_TEMPLATE.FAT&amp;display_string=Audit&amp;VAR:KEY=HUZCVQLY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05DWM&amp;VAR:INDEX=0"}</definedName>
    <definedName name="_3121__FDSAUDITLINK__" hidden="1">{"fdsup://directions/FAT Viewer?action=UPDATE&amp;creator=factset&amp;DYN_ARGS=TRUE&amp;DOC_NAME=FAT:FQL_AUDITING_CLIENT_TEMPLATE.FAT&amp;display_string=Audit&amp;VAR:KEY=MJEPWZKXQX&amp;VAR:QUERY=RkZfRU5UUlBSX1ZBTF9EQUlMWSgzOTk4OCk=&amp;WINDOW=FIRST_POPUP&amp;HEIGHT=450&amp;WIDTH=450&amp;START_MA","XIMIZED=FALSE&amp;VAR:CALENDAR=US&amp;VAR:SYMBOL=HOT&amp;VAR:INDEX=0"}</definedName>
    <definedName name="_3122__FDSAUDITLINK__" localSheetId="2">{"fdsup://directions/FAT Viewer?action=UPDATE&amp;creator=factset&amp;DYN_ARGS=TRUE&amp;DOC_NAME=FAT:FQL_AUDITING_CLIENT_TEMPLATE.FAT&amp;display_string=Audit&amp;VAR:KEY=BYRGLIRIH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C2PW&amp;VAR:INDEX=0"}</definedName>
    <definedName name="_3122__FDSAUDITLINK__" hidden="1">{"fdsup://directions/FAT Viewer?action=UPDATE&amp;creator=factset&amp;DYN_ARGS=TRUE&amp;DOC_NAME=FAT:FQL_AUDITING_CLIENT_TEMPLATE.FAT&amp;display_string=Audit&amp;VAR:KEY=WZMBUVGVKP&amp;VAR:QUERY=RkZfRU5UUlBSX1ZBTF9EQUlMWSgzOTk4OCk=&amp;WINDOW=FIRST_POPUP&amp;HEIGHT=450&amp;WIDTH=450&amp;START_MA","XIMIZED=FALSE&amp;VAR:CALENDAR=US&amp;VAR:SYMBOL=585284&amp;VAR:INDEX=0"}</definedName>
    <definedName name="_3123__FDSAUDITLINK__" localSheetId="2">{"fdsup://Directions/FactSet Auditing Viewer?action=AUDIT_VALUE&amp;DB=129&amp;ID1=B0C2PW&amp;VALUEID=02001&amp;SDATE=201001&amp;PERIODTYPE=SEMI_STD&amp;window=popup_no_bar&amp;width=385&amp;height=120&amp;START_MAXIMIZED=FALSE&amp;creator=factset&amp;display_string=Audit"}</definedName>
    <definedName name="_3123__FDSAUDITLINK__" hidden="1">{"fdsup://directions/FAT Viewer?action=UPDATE&amp;creator=factset&amp;DYN_ARGS=TRUE&amp;DOC_NAME=FAT:FQL_AUDITING_CLIENT_TEMPLATE.FAT&amp;display_string=Audit&amp;VAR:KEY=GHSRYTKHUJ&amp;VAR:QUERY=RkZfRU5UUlBSX1ZBTF9EQUlMWSgzOTk4OCk=&amp;WINDOW=FIRST_POPUP&amp;HEIGHT=450&amp;WIDTH=450&amp;START_MA","XIMIZED=FALSE&amp;VAR:CALENDAR=US&amp;VAR:SYMBOL=MAR&amp;VAR:INDEX=0"}</definedName>
    <definedName name="_3124__FDSAUDITLINK__" localSheetId="2">{"fdsup://Directions/FactSet Auditing Viewer?action=AUDIT_VALUE&amp;DB=129&amp;ID1=27874N10&amp;VALUEID=02001&amp;SDATE=201002&amp;PERIODTYPE=QTR_STD&amp;window=popup_no_bar&amp;width=385&amp;height=120&amp;START_MAXIMIZED=FALSE&amp;creator=factset&amp;display_string=Audit"}</definedName>
    <definedName name="_3124__FDSAUDITLINK__" hidden="1">{"fdsup://directions/FAT Viewer?action=UPDATE&amp;creator=factset&amp;DYN_ARGS=TRUE&amp;DOC_NAME=FAT:FQL_AUDITING_CLIENT_TEMPLATE.FAT&amp;display_string=Audit&amp;VAR:KEY=WHGTEFILUH&amp;VAR:QUERY=RkZfRU5UUlBSX1ZBTF9EQUlMWSgzOTk4OCk=&amp;WINDOW=FIRST_POPUP&amp;HEIGHT=450&amp;WIDTH=450&amp;START_MA","XIMIZED=FALSE&amp;VAR:CALENDAR=US&amp;VAR:SYMBOL=CHH&amp;VAR:INDEX=0"}</definedName>
    <definedName name="_3125__FDSAUDITLINK__" localSheetId="2">{"fdsup://directions/FAT Viewer?action=UPDATE&amp;creator=factset&amp;DYN_ARGS=TRUE&amp;DOC_NAME=FAT:FQL_AUDITING_CLIENT_TEMPLATE.FAT&amp;display_string=Audit&amp;VAR:KEY=BMRWXETYZK&amp;VAR:QUERY=KEZTTF9ORVRfSU5DKE5PVyxOT1csRlNBLCxVU0QpQEZGX05FVF9JTkMoTFRNUywwLCwsLFVTRCkp&amp;WINDOW=F","IRST_POPUP&amp;HEIGHT=450&amp;WIDTH=450&amp;START_MAXIMIZED=FALSE&amp;VAR:CALENDAR=US&amp;VAR:SYMBOL=580685&amp;VAR:INDEX=0"}</definedName>
    <definedName name="_3125__FDSAUDITLINK__" hidden="1">{"fdsup://directions/FAT Viewer?action=UPDATE&amp;creator=factset&amp;DYN_ARGS=TRUE&amp;DOC_NAME=FAT:FQL_AUDITING_CLIENT_TEMPLATE.FAT&amp;display_string=Audit&amp;VAR:KEY=IXQPILIJUZ&amp;VAR:QUERY=RkZfRU5UUlBSX1ZBTF9EQUlMWSgzOTk4OCk=&amp;WINDOW=FIRST_POPUP&amp;HEIGHT=450&amp;WIDTH=450&amp;START_MA","XIMIZED=FALSE&amp;VAR:CALENDAR=US&amp;VAR:SYMBOL=WYN&amp;VAR:INDEX=0"}</definedName>
    <definedName name="_3126__FDSAUDITLINK__" localSheetId="2">{"fdsup://directions/FAT Viewer?action=UPDATE&amp;creator=factset&amp;DYN_ARGS=TRUE&amp;DOC_NAME=FAT:FQL_AUDITING_CLIENT_TEMPLATE.FAT&amp;display_string=Audit&amp;VAR:KEY=FYRELEZCZC&amp;VAR:QUERY=KEZTTF9ORVRfSU5DKE5PVyxOT1csRlNBLCxVU0QpQEZGX05FVF9JTkMoTFRNUywwLCwsLFVTRCkp&amp;WINDOW=F","IRST_POPUP&amp;HEIGHT=450&amp;WIDTH=450&amp;START_MAXIMIZED=FALSE&amp;VAR:CALENDAR=US&amp;VAR:SYMBOL=FIRE&amp;VAR:INDEX=0"}</definedName>
    <definedName name="_3126__FDSAUDITLINK__" hidden="1">{"fdsup://directions/FAT Viewer?action=UPDATE&amp;creator=factset&amp;DYN_ARGS=TRUE&amp;DOC_NAME=FAT:FQL_AUDITING_CLIENT_TEMPLATE.FAT&amp;display_string=Audit&amp;VAR:KEY=YJERIZUHQX&amp;VAR:QUERY=RkZfRU5UUlBSX1ZBTF9EQUlMWSgzOTk4Nyk=&amp;WINDOW=FIRST_POPUP&amp;HEIGHT=450&amp;WIDTH=450&amp;START_MA","XIMIZED=FALSE&amp;VAR:CALENDAR=US&amp;VAR:SYMBOL=H&amp;VAR:INDEX=0"}</definedName>
    <definedName name="_3127__FDSAUDITLINK__" localSheetId="2">{"fdsup://directions/FAT Viewer?action=UPDATE&amp;creator=factset&amp;DYN_ARGS=TRUE&amp;DOC_NAME=FAT:FQL_AUDITING_CLIENT_TEMPLATE.FAT&amp;display_string=Audit&amp;VAR:KEY=ROLIJMRIB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01QGK&amp;VAR:INDEX=0"}</definedName>
    <definedName name="_3127__FDSAUDITLINK__" hidden="1">{"fdsup://directions/FAT Viewer?action=UPDATE&amp;creator=factset&amp;DYN_ARGS=TRUE&amp;DOC_NAME=FAT:FQL_AUDITING_CLIENT_TEMPLATE.FAT&amp;display_string=Audit&amp;VAR:KEY=IXQNULQRUX&amp;VAR:QUERY=RkZfRU5UUlBSX1ZBTF9EQUlMWSgzOTk4Nyk=&amp;WINDOW=FIRST_POPUP&amp;HEIGHT=450&amp;WIDTH=450&amp;START_MA","XIMIZED=FALSE&amp;VAR:CALENDAR=US&amp;VAR:SYMBOL=HOT&amp;VAR:INDEX=0"}</definedName>
    <definedName name="_3128__FDSAUDITLINK__" localSheetId="2">{"fdsup://directions/FAT Viewer?action=UPDATE&amp;creator=factset&amp;DYN_ARGS=TRUE&amp;DOC_NAME=FAT:FQL_AUDITING_CLIENT_TEMPLATE.FAT&amp;display_string=Audit&amp;VAR:KEY=JWJOHIRO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580685&amp;VAR:INDEX=0"}</definedName>
    <definedName name="_3128__FDSAUDITLINK__" hidden="1">{"fdsup://directions/FAT Viewer?action=UPDATE&amp;creator=factset&amp;DYN_ARGS=TRUE&amp;DOC_NAME=FAT:FQL_AUDITING_CLIENT_TEMPLATE.FAT&amp;display_string=Audit&amp;VAR:KEY=AVODMPKREJ&amp;VAR:QUERY=RkZfRU5UUlBSX1ZBTF9EQUlMWSgzOTk4Nyk=&amp;WINDOW=FIRST_POPUP&amp;HEIGHT=450&amp;WIDTH=450&amp;START_MA","XIMIZED=FALSE&amp;VAR:CALENDAR=US&amp;VAR:SYMBOL=585284&amp;VAR:INDEX=0"}</definedName>
    <definedName name="_3129__FDSAUDITLINK__" localSheetId="2">{"fdsup://directions/FAT Viewer?action=UPDATE&amp;creator=factset&amp;DYN_ARGS=TRUE&amp;DOC_NAME=FAT:FQL_AUDITING_CLIENT_TEMPLATE.FAT&amp;display_string=Audit&amp;VAR:KEY=XMLQJKRI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RE&amp;VAR:INDEX=0"}</definedName>
    <definedName name="_3129__FDSAUDITLINK__" hidden="1">{"fdsup://directions/FAT Viewer?action=UPDATE&amp;creator=factset&amp;DYN_ARGS=TRUE&amp;DOC_NAME=FAT:FQL_AUDITING_CLIENT_TEMPLATE.FAT&amp;display_string=Audit&amp;VAR:KEY=QHGFQDGVGP&amp;VAR:QUERY=RkZfRU5UUlBSX1ZBTF9EQUlMWSgzOTk4Nyk=&amp;WINDOW=FIRST_POPUP&amp;HEIGHT=450&amp;WIDTH=450&amp;START_MA","XIMIZED=FALSE&amp;VAR:CALENDAR=US&amp;VAR:SYMBOL=MAR&amp;VAR:INDEX=0"}</definedName>
    <definedName name="_313_________________123Graph_ACHART_14" hidden="1">#REF!</definedName>
    <definedName name="_313______________123Graph_ACHART_13" hidden="1">#REF!</definedName>
    <definedName name="_313___123Graph_ACHART_12" hidden="1">#REF!</definedName>
    <definedName name="_313__123Graph_ACHART_12" hidden="1">#REF!</definedName>
    <definedName name="_313__123Graph_ACHART_13" hidden="1">#REF!</definedName>
    <definedName name="_313__FDSAUDITLINK__" localSheetId="2" hidden="1">{"fdsup://directions/FAT Viewer?action=UPDATE&amp;creator=factset&amp;DYN_ARGS=TRUE&amp;DOC_NAME=FAT:FQL_AUDITING_CLIENT_TEMPLATE.FAT&amp;display_string=Audit&amp;VAR:KEY=NMLMRUTMNQ&amp;VAR:QUERY=RkZfRUJJVERBX0lCKEFOTiw0MDM5MCwsLCxVU0Qp&amp;WINDOW=FIRST_POPUP&amp;HEIGHT=450&amp;WIDTH=450&amp;STAR","T_MAXIMIZED=FALSE&amp;VAR:CALENDAR=US&amp;VAR:SYMBOL=COH&amp;VAR:INDEX=0"}</definedName>
    <definedName name="_313__FDSAUDITLINK__" hidden="1">{"fdsup://directions/FAT Viewer?action=UPDATE&amp;creator=factset&amp;DYN_ARGS=TRUE&amp;DOC_NAME=FAT:FQL_AUDITING_CLIENT_TEMPLATE.FAT&amp;display_string=Audit&amp;VAR:KEY=MJWJKFGZKP&amp;VAR:QUERY=KEZGX05FVF9JTkMoTFRNUyw0MDcyNCwsLFJQLFVTRClARkZfTkVUX0lOQyhMVE1TX1NFTUksNDA3MjQsLCxSU","CxVU0QpKQ==&amp;WINDOW=FIRST_POPUP&amp;HEIGHT=450&amp;WIDTH=450&amp;START_MAXIMIZED=FALSE&amp;VAR:CALENDAR=US&amp;VAR:SYMBOL=BCSI&amp;VAR:INDEX=0"}</definedName>
    <definedName name="_313__FDSAUDITLINK___1" localSheetId="2" hidden="1">{"fdsup://directions/FAT Viewer?action=UPDATE&amp;creator=factset&amp;DYN_ARGS=TRUE&amp;DOC_NAME=FAT:FQL_AUDITING_CLIENT_TEMPLATE.FAT&amp;display_string=Audit&amp;VAR:KEY=MJWJKFGZKP&amp;VAR:QUERY=KEZGX05FVF9JTkMoTFRNUyw0MDcyNCwsLFJQLFVTRClARkZfTkVUX0lOQyhMVE1TX1NFTUksNDA3MjQsLCxSU","CxVU0QpKQ==&amp;WINDOW=FIRST_POPUP&amp;HEIGHT=450&amp;WIDTH=450&amp;START_MAXIMIZED=FALSE&amp;VAR:CALENDAR=US&amp;VAR:SYMBOL=BCSI&amp;VAR:INDEX=0"}</definedName>
    <definedName name="_313__FDSAUDITLINK___1" hidden="1">{"fdsup://directions/FAT Viewer?action=UPDATE&amp;creator=factset&amp;DYN_ARGS=TRUE&amp;DOC_NAME=FAT:FQL_AUDITING_CLIENT_TEMPLATE.FAT&amp;display_string=Audit&amp;VAR:KEY=MJWJKFGZKP&amp;VAR:QUERY=KEZGX05FVF9JTkMoTFRNUyw0MDcyNCwsLFJQLFVTRClARkZfTkVUX0lOQyhMVE1TX1NFTUksNDA3MjQsLCxSU","CxVU0QpKQ==&amp;WINDOW=FIRST_POPUP&amp;HEIGHT=450&amp;WIDTH=450&amp;START_MAXIMIZED=FALSE&amp;VAR:CALENDAR=US&amp;VAR:SYMBOL=BCSI&amp;VAR:INDEX=0"}</definedName>
    <definedName name="_3130__FDSAUDITLINK__" localSheetId="2">{"fdsup://Directions/FactSet Auditing Viewer?action=AUDIT_VALUE&amp;DB=129&amp;ID1=B01QGK&amp;VALUEID=02001&amp;SDATE=200902&amp;PERIODTYPE=SEMI_STD&amp;window=popup_no_bar&amp;width=385&amp;height=120&amp;START_MAXIMIZED=FALSE&amp;creator=factset&amp;display_string=Audit"}</definedName>
    <definedName name="_3130__FDSAUDITLINK__" hidden="1">{"fdsup://directions/FAT Viewer?action=UPDATE&amp;creator=factset&amp;DYN_ARGS=TRUE&amp;DOC_NAME=FAT:FQL_AUDITING_CLIENT_TEMPLATE.FAT&amp;display_string=Audit&amp;VAR:KEY=GTMBOZKBWX&amp;VAR:QUERY=RkZfRU5UUlBSX1ZBTF9EQUlMWSgzOTk4Nyk=&amp;WINDOW=FIRST_POPUP&amp;HEIGHT=450&amp;WIDTH=450&amp;START_MA","XIMIZED=FALSE&amp;VAR:CALENDAR=US&amp;VAR:SYMBOL=CHH&amp;VAR:INDEX=0"}</definedName>
    <definedName name="_3131__FDSAUDITLINK__" localSheetId="2">{"fdsup://Directions/FactSet Auditing Viewer?action=AUDIT_VALUE&amp;DB=129&amp;ID1=580685&amp;VALUEID=02001&amp;SDATE=201002&amp;PERIODTYPE=QTR_STD&amp;window=popup_no_bar&amp;width=385&amp;height=120&amp;START_MAXIMIZED=FALSE&amp;creator=factset&amp;display_string=Audit"}</definedName>
    <definedName name="_3131__FDSAUDITLINK__" hidden="1">{"fdsup://directions/FAT Viewer?action=UPDATE&amp;creator=factset&amp;DYN_ARGS=TRUE&amp;DOC_NAME=FAT:FQL_AUDITING_CLIENT_TEMPLATE.FAT&amp;display_string=Audit&amp;VAR:KEY=SNKHWXGFAP&amp;VAR:QUERY=RkZfRU5UUlBSX1ZBTF9EQUlMWSgzOTk4Nyk=&amp;WINDOW=FIRST_POPUP&amp;HEIGHT=450&amp;WIDTH=450&amp;START_MA","XIMIZED=FALSE&amp;VAR:CALENDAR=US&amp;VAR:SYMBOL=WYN&amp;VAR:INDEX=0"}</definedName>
    <definedName name="_3132__FDSAUDITLINK__" localSheetId="2">{"fdsup://directions/FAT Viewer?action=UPDATE&amp;creator=factset&amp;DYN_ARGS=TRUE&amp;DOC_NAME=FAT:FQL_AUDITING_CLIENT_TEMPLATE.FAT&amp;display_string=Audit&amp;VAR:KEY=RUVWLKNC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ALC&amp;VAR:INDEX=0"}</definedName>
    <definedName name="_3132__FDSAUDITLINK__" hidden="1">{"fdsup://directions/FAT Viewer?action=UPDATE&amp;creator=factset&amp;DYN_ARGS=TRUE&amp;DOC_NAME=FAT:FQL_AUDITING_CLIENT_TEMPLATE.FAT&amp;display_string=Audit&amp;VAR:KEY=SHEVKRAXYP&amp;VAR:QUERY=RkZfRU5UUlBSX1ZBTF9EQUlMWSgzOTk4Nik=&amp;WINDOW=FIRST_POPUP&amp;HEIGHT=450&amp;WIDTH=450&amp;START_MA","XIMIZED=FALSE&amp;VAR:CALENDAR=US&amp;VAR:SYMBOL=H&amp;VAR:INDEX=0"}</definedName>
    <definedName name="_3133__FDSAUDITLINK__" localSheetId="2">{"fdsup://Directions/FactSet Auditing Viewer?action=AUDIT_VALUE&amp;DB=129&amp;ID1=30613710&amp;VALUEID=02001&amp;SDATE=201002&amp;PERIODTYPE=QTR_STD&amp;window=popup_no_bar&amp;width=385&amp;height=120&amp;START_MAXIMIZED=FALSE&amp;creator=factset&amp;display_string=Audit"}</definedName>
    <definedName name="_3133__FDSAUDITLINK__" hidden="1">{"fdsup://directions/FAT Viewer?action=UPDATE&amp;creator=factset&amp;DYN_ARGS=TRUE&amp;DOC_NAME=FAT:FQL_AUDITING_CLIENT_TEMPLATE.FAT&amp;display_string=Audit&amp;VAR:KEY=IRSHUNMZED&amp;VAR:QUERY=RkZfRU5UUlBSX1ZBTF9EQUlMWSgzOTk4Nik=&amp;WINDOW=FIRST_POPUP&amp;HEIGHT=450&amp;WIDTH=450&amp;START_MA","XIMIZED=FALSE&amp;VAR:CALENDAR=US&amp;VAR:SYMBOL=HOT&amp;VAR:INDEX=0"}</definedName>
    <definedName name="_3134__FDSAUDITLINK__" localSheetId="2">{"fdsup://directions/FAT Viewer?action=UPDATE&amp;creator=factset&amp;DYN_ARGS=TRUE&amp;DOC_NAME=FAT:FQL_AUDITING_CLIENT_TEMPLATE.FAT&amp;display_string=Audit&amp;VAR:KEY=VQFAFIRI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079W5&amp;VAR:INDEX=0"}</definedName>
    <definedName name="_3134__FDSAUDITLINK__" hidden="1">{"fdsup://directions/FAT Viewer?action=UPDATE&amp;creator=factset&amp;DYN_ARGS=TRUE&amp;DOC_NAME=FAT:FQL_AUDITING_CLIENT_TEMPLATE.FAT&amp;display_string=Audit&amp;VAR:KEY=YZCTEFCFSL&amp;VAR:QUERY=RkZfRU5UUlBSX1ZBTF9EQUlMWSgzOTk4Nik=&amp;WINDOW=FIRST_POPUP&amp;HEIGHT=450&amp;WIDTH=450&amp;START_MA","XIMIZED=FALSE&amp;VAR:CALENDAR=US&amp;VAR:SYMBOL=585284&amp;VAR:INDEX=0"}</definedName>
    <definedName name="_3135__FDSAUDITLINK__" localSheetId="2">{"fdsup://directions/FAT Viewer?action=UPDATE&amp;creator=factset&amp;DYN_ARGS=TRUE&amp;DOC_NAME=FAT:FQL_AUDITING_CLIENT_TEMPLATE.FAT&amp;display_string=Audit&amp;VAR:KEY=ROPANYNS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OVL&amp;VAR:INDEX=0"}</definedName>
    <definedName name="_3135__FDSAUDITLINK__" hidden="1">{"fdsup://directions/FAT Viewer?action=UPDATE&amp;creator=factset&amp;DYN_ARGS=TRUE&amp;DOC_NAME=FAT:FQL_AUDITING_CLIENT_TEMPLATE.FAT&amp;display_string=Audit&amp;VAR:KEY=MJWTQPAJOZ&amp;VAR:QUERY=RkZfRU5UUlBSX1ZBTF9EQUlMWSgzOTk4Nik=&amp;WINDOW=FIRST_POPUP&amp;HEIGHT=450&amp;WIDTH=450&amp;START_MA","XIMIZED=FALSE&amp;VAR:CALENDAR=US&amp;VAR:SYMBOL=MAR&amp;VAR:INDEX=0"}</definedName>
    <definedName name="_3136__FDSAUDITLINK__" localSheetId="2">{"fdsup://Directions/FactSet Auditing Viewer?action=AUDIT_VALUE&amp;DB=129&amp;ID1=B079W5&amp;VALUEID=02001&amp;SDATE=200902&amp;PERIODTYPE=SEMI_STD&amp;window=popup_no_bar&amp;width=385&amp;height=120&amp;START_MAXIMIZED=FALSE&amp;creator=factset&amp;display_string=Audit"}</definedName>
    <definedName name="_3136__FDSAUDITLINK__" hidden="1">{"fdsup://directions/FAT Viewer?action=UPDATE&amp;creator=factset&amp;DYN_ARGS=TRUE&amp;DOC_NAME=FAT:FQL_AUDITING_CLIENT_TEMPLATE.FAT&amp;display_string=Audit&amp;VAR:KEY=YLGBQTGPEX&amp;VAR:QUERY=RkZfRU5UUlBSX1ZBTF9EQUlMWSgzOTk4Nik=&amp;WINDOW=FIRST_POPUP&amp;HEIGHT=450&amp;WIDTH=450&amp;START_MA","XIMIZED=FALSE&amp;VAR:CALENDAR=US&amp;VAR:SYMBOL=CHH&amp;VAR:INDEX=0"}</definedName>
    <definedName name="_3137__FDSAUDITLINK__" localSheetId="2">{"fdsup://Directions/FactSet Auditing Viewer?action=AUDIT_VALUE&amp;DB=129&amp;ID1=67000610&amp;VALUEID=02001&amp;SDATE=201003&amp;PERIODTYPE=QTR_STD&amp;window=popup_no_bar&amp;width=385&amp;height=120&amp;START_MAXIMIZED=FALSE&amp;creator=factset&amp;display_string=Audit"}</definedName>
    <definedName name="_3137__FDSAUDITLINK__" hidden="1">{"fdsup://directions/FAT Viewer?action=UPDATE&amp;creator=factset&amp;DYN_ARGS=TRUE&amp;DOC_NAME=FAT:FQL_AUDITING_CLIENT_TEMPLATE.FAT&amp;display_string=Audit&amp;VAR:KEY=UVUJKTILOH&amp;VAR:QUERY=RkZfRU5UUlBSX1ZBTF9EQUlMWSgzOTk4Nik=&amp;WINDOW=FIRST_POPUP&amp;HEIGHT=450&amp;WIDTH=450&amp;START_MA","XIMIZED=FALSE&amp;VAR:CALENDAR=US&amp;VAR:SYMBOL=WYN&amp;VAR:INDEX=0"}</definedName>
    <definedName name="_3138__FDSAUDITLINK__" localSheetId="2">{"fdsup://directions/FAT Viewer?action=UPDATE&amp;creator=factset&amp;DYN_ARGS=TRUE&amp;DOC_NAME=FAT:FQL_AUDITING_CLIENT_TEMPLATE.FAT&amp;display_string=Audit&amp;VAR:KEY=RIFUFMFSD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17K95&amp;VAR:INDEX=0"}</definedName>
    <definedName name="_3138__FDSAUDITLINK__" hidden="1">{"fdsup://directions/FAT Viewer?action=UPDATE&amp;creator=factset&amp;DYN_ARGS=TRUE&amp;DOC_NAME=FAT:FQL_AUDITING_CLIENT_TEMPLATE.FAT&amp;display_string=Audit&amp;VAR:KEY=YTOHKZGLQR&amp;VAR:QUERY=RkZfRU5UUlBSX1ZBTF9EQUlMWSgzOTk4Myk=&amp;WINDOW=FIRST_POPUP&amp;HEIGHT=450&amp;WIDTH=450&amp;START_MA","XIMIZED=FALSE&amp;VAR:CALENDAR=US&amp;VAR:SYMBOL=H&amp;VAR:INDEX=0"}</definedName>
    <definedName name="_3139__FDSAUDITLINK__" localSheetId="2">{"fdsup://directions/FAT Viewer?action=UPDATE&amp;creator=factset&amp;DYN_ARGS=TRUE&amp;DOC_NAME=FAT:FQL_AUDITING_CLIENT_TEMPLATE.FAT&amp;display_string=Audit&amp;VAR:KEY=TGLELWFG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F1W&amp;VAR:INDEX=0"}</definedName>
    <definedName name="_3139__FDSAUDITLINK__" hidden="1">{"fdsup://directions/FAT Viewer?action=UPDATE&amp;creator=factset&amp;DYN_ARGS=TRUE&amp;DOC_NAME=FAT:FQL_AUDITING_CLIENT_TEMPLATE.FAT&amp;display_string=Audit&amp;VAR:KEY=MBCLGVOXUB&amp;VAR:QUERY=RkZfRU5UUlBSX1ZBTF9EQUlMWSgzOTk4Myk=&amp;WINDOW=FIRST_POPUP&amp;HEIGHT=450&amp;WIDTH=450&amp;START_MA","XIMIZED=FALSE&amp;VAR:CALENDAR=US&amp;VAR:SYMBOL=HOT&amp;VAR:INDEX=0"}</definedName>
    <definedName name="_314_________________123Graph_ACHART_15" hidden="1">#REF!</definedName>
    <definedName name="_314______________123Graph_ACHART_14" hidden="1">#REF!</definedName>
    <definedName name="_314___123Graph_ACHART_13" hidden="1">#REF!</definedName>
    <definedName name="_314__123Graph_ACHART_1" hidden="1">#REF!</definedName>
    <definedName name="_314__123Graph_ACHART_11" hidden="1">#REF!</definedName>
    <definedName name="_314__123Graph_ACHART_13" hidden="1">#REF!</definedName>
    <definedName name="_314__123Graph_ACHART_14" hidden="1">#REF!</definedName>
    <definedName name="_314__FDSAUDITLINK__" localSheetId="2" hidden="1">{"fdsup://directions/FAT Viewer?action=UPDATE&amp;creator=factset&amp;DYN_ARGS=TRUE&amp;DOC_NAME=FAT:FQL_AUDITING_CLIENT_TEMPLATE.FAT&amp;display_string=Audit&amp;VAR:KEY=VQRIXENWPQ&amp;VAR:QUERY=RkZfRUJJVERBX0lCKEFOTiw0MDc1NSwsLCxVU0Qp&amp;WINDOW=FIRST_POPUP&amp;HEIGHT=450&amp;WIDTH=450&amp;STAR","T_MAXIMIZED=FALSE&amp;VAR:CALENDAR=US&amp;VAR:SYMBOL=COH&amp;VAR:INDEX=0"}</definedName>
    <definedName name="_314__FDSAUDITLINK__" hidden="1">{"fdsup://Directions/FactSet Auditing Viewer?action=AUDIT_VALUE&amp;DB=129&amp;ID1=57636Q10&amp;VALUEID=01001&amp;SDATE=201102&amp;PERIODTYPE=QTR_STD&amp;SCFT=3&amp;window=popup_no_bar&amp;width=385&amp;height=120&amp;START_MAXIMIZED=FALSE&amp;creator=factset&amp;display_string=Audit"}</definedName>
    <definedName name="_314__FDSAUDITLINK___1" localSheetId="2" hidden="1">{"fdsup://Directions/FactSet Auditing Viewer?action=AUDIT_VALUE&amp;DB=129&amp;ID1=57636Q10&amp;VALUEID=01001&amp;SDATE=201102&amp;PERIODTYPE=QTR_STD&amp;SCFT=3&amp;window=popup_no_bar&amp;width=385&amp;height=120&amp;START_MAXIMIZED=FALSE&amp;creator=factset&amp;display_string=Audit"}</definedName>
    <definedName name="_314__FDSAUDITLINK___1" hidden="1">{"fdsup://Directions/FactSet Auditing Viewer?action=AUDIT_VALUE&amp;DB=129&amp;ID1=57636Q10&amp;VALUEID=01001&amp;SDATE=201102&amp;PERIODTYPE=QTR_STD&amp;SCFT=3&amp;window=popup_no_bar&amp;width=385&amp;height=120&amp;START_MAXIMIZED=FALSE&amp;creator=factset&amp;display_string=Audit"}</definedName>
    <definedName name="_3140__FDSAUDITLINK__" localSheetId="2">{"fdsup://directions/FAT Viewer?action=UPDATE&amp;creator=factset&amp;DYN_ARGS=TRUE&amp;DOC_NAME=FAT:FQL_AUDITING_CLIENT_TEMPLATE.FAT&amp;display_string=Audit&amp;VAR:KEY=BAPYHUNYR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IPS&amp;VAR:INDEX=0"}</definedName>
    <definedName name="_3140__FDSAUDITLINK__" hidden="1">{"fdsup://directions/FAT Viewer?action=UPDATE&amp;creator=factset&amp;DYN_ARGS=TRUE&amp;DOC_NAME=FAT:FQL_AUDITING_CLIENT_TEMPLATE.FAT&amp;display_string=Audit&amp;VAR:KEY=UZEVAFKTGN&amp;VAR:QUERY=RkZfRU5UUlBSX1ZBTF9EQUlMWSgzOTk4Myk=&amp;WINDOW=FIRST_POPUP&amp;HEIGHT=450&amp;WIDTH=450&amp;START_MA","XIMIZED=FALSE&amp;VAR:CALENDAR=US&amp;VAR:SYMBOL=585284&amp;VAR:INDEX=0"}</definedName>
    <definedName name="_3141__FDSAUDITLINK__" localSheetId="2">{"fdsup://Directions/FactSet Auditing Viewer?action=AUDIT_VALUE&amp;DB=129&amp;ID1=60456710&amp;VALUEID=02001&amp;SDATE=201004&amp;PERIODTYPE=QTR_STD&amp;window=popup_no_bar&amp;width=385&amp;height=120&amp;START_MAXIMIZED=FALSE&amp;creator=factset&amp;display_string=Audit"}</definedName>
    <definedName name="_3141__FDSAUDITLINK__" hidden="1">{"fdsup://directions/FAT Viewer?action=UPDATE&amp;creator=factset&amp;DYN_ARGS=TRUE&amp;DOC_NAME=FAT:FQL_AUDITING_CLIENT_TEMPLATE.FAT&amp;display_string=Audit&amp;VAR:KEY=CZILUDIDAR&amp;VAR:QUERY=RkZfRU5UUlBSX1ZBTF9EQUlMWSgzOTk4Myk=&amp;WINDOW=FIRST_POPUP&amp;HEIGHT=450&amp;WIDTH=450&amp;START_MA","XIMIZED=FALSE&amp;VAR:CALENDAR=US&amp;VAR:SYMBOL=MAR&amp;VAR:INDEX=0"}</definedName>
    <definedName name="_3142__FDSAUDITLINK__" localSheetId="2">{"fdsup://directions/FAT Viewer?action=UPDATE&amp;creator=factset&amp;DYN_ARGS=TRUE&amp;DOC_NAME=FAT:FQL_AUDITING_CLIENT_TEMPLATE.FAT&amp;display_string=Audit&amp;VAR:KEY=ZWFGZKBCFO&amp;VAR:QUERY=KEZTTF9ORVRfSU5DKE5PVyxOT1csRlNBLCxVU0QpQEZGX05FVF9JTkMoTFRNUywwLCwsLFVTRCkp&amp;WINDOW=F","IRST_POPUP&amp;HEIGHT=450&amp;WIDTH=450&amp;START_MAXIMIZED=FALSE&amp;VAR:CALENDAR=US&amp;VAR:SYMBOL=EPIQ&amp;VAR:INDEX=0"}</definedName>
    <definedName name="_3142__FDSAUDITLINK__" hidden="1">{"fdsup://directions/FAT Viewer?action=UPDATE&amp;creator=factset&amp;DYN_ARGS=TRUE&amp;DOC_NAME=FAT:FQL_AUDITING_CLIENT_TEMPLATE.FAT&amp;display_string=Audit&amp;VAR:KEY=UFAJCHSRUV&amp;VAR:QUERY=RkZfRU5UUlBSX1ZBTF9EQUlMWSgzOTk4Myk=&amp;WINDOW=FIRST_POPUP&amp;HEIGHT=450&amp;WIDTH=450&amp;START_MA","XIMIZED=FALSE&amp;VAR:CALENDAR=US&amp;VAR:SYMBOL=CHH&amp;VAR:INDEX=0"}</definedName>
    <definedName name="_3143__FDSAUDITLINK__" localSheetId="2">{"fdsup://directions/FAT Viewer?action=UPDATE&amp;creator=factset&amp;DYN_ARGS=TRUE&amp;DOC_NAME=FAT:FQL_AUDITING_CLIENT_TEMPLATE.FAT&amp;display_string=Audit&amp;VAR:KEY=DMLIJMRCHW&amp;VAR:QUERY=KEZTTF9ORVRfSU5DKE5PVyxOT1csRlNBLCxVU0QpQEZGX05FVF9JTkMoTFRNUywwLCwsLFVTRCkp&amp;WINDOW=F","IRST_POPUP&amp;HEIGHT=450&amp;WIDTH=450&amp;START_MAXIMIZED=FALSE&amp;VAR:CALENDAR=US&amp;VAR:SYMBOL=EPIC&amp;VAR:INDEX=0"}</definedName>
    <definedName name="_3143__FDSAUDITLINK__" hidden="1">{"fdsup://directions/FAT Viewer?action=UPDATE&amp;creator=factset&amp;DYN_ARGS=TRUE&amp;DOC_NAME=FAT:FQL_AUDITING_CLIENT_TEMPLATE.FAT&amp;display_string=Audit&amp;VAR:KEY=YHIJIPONCF&amp;VAR:QUERY=RkZfRU5UUlBSX1ZBTF9EQUlMWSgzOTk4Myk=&amp;WINDOW=FIRST_POPUP&amp;HEIGHT=450&amp;WIDTH=450&amp;START_MA","XIMIZED=FALSE&amp;VAR:CALENDAR=US&amp;VAR:SYMBOL=WYN&amp;VAR:INDEX=0"}</definedName>
    <definedName name="_3144__FDSAUDITLINK__" localSheetId="2">{"fdsup://directions/FAT Viewer?action=UPDATE&amp;creator=factset&amp;DYN_ARGS=TRUE&amp;DOC_NAME=FAT:FQL_AUDITING_CLIENT_TEMPLATE.FAT&amp;display_string=Audit&amp;VAR:KEY=TWHCBAVO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MAN&amp;VAR:INDEX=0"}</definedName>
    <definedName name="_3144__FDSAUDITLINK__" hidden="1">{"fdsup://directions/FAT Viewer?action=UPDATE&amp;creator=factset&amp;DYN_ARGS=TRUE&amp;DOC_NAME=FAT:FQL_AUDITING_CLIENT_TEMPLATE.FAT&amp;display_string=Audit&amp;VAR:KEY=MJSPYPMVKJ&amp;VAR:QUERY=RkZfRU5UUlBSX1ZBTF9EQUlMWSgzOTk4Mik=&amp;WINDOW=FIRST_POPUP&amp;HEIGHT=450&amp;WIDTH=450&amp;START_MA","XIMIZED=FALSE&amp;VAR:CALENDAR=US&amp;VAR:SYMBOL=H&amp;VAR:INDEX=0"}</definedName>
    <definedName name="_3145__FDSAUDITLINK__" localSheetId="2">{"fdsup://directions/FAT Viewer?action=UPDATE&amp;creator=factset&amp;DYN_ARGS=TRUE&amp;DOC_NAME=FAT:FQL_AUDITING_CLIENT_TEMPLATE.FAT&amp;display_string=Audit&amp;VAR:KEY=LQDAJUVQB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PIQ&amp;VAR:INDEX=0"}</definedName>
    <definedName name="_3145__FDSAUDITLINK__" hidden="1">{"fdsup://directions/FAT Viewer?action=UPDATE&amp;creator=factset&amp;DYN_ARGS=TRUE&amp;DOC_NAME=FAT:FQL_AUDITING_CLIENT_TEMPLATE.FAT&amp;display_string=Audit&amp;VAR:KEY=KVIBMFYFKR&amp;VAR:QUERY=RkZfRU5UUlBSX1ZBTF9EQUlMWSgzOTk4Mik=&amp;WINDOW=FIRST_POPUP&amp;HEIGHT=450&amp;WIDTH=450&amp;START_MA","XIMIZED=FALSE&amp;VAR:CALENDAR=US&amp;VAR:SYMBOL=HOT&amp;VAR:INDEX=0"}</definedName>
    <definedName name="_3146__FDSAUDITLINK__" localSheetId="2">{"fdsup://directions/FAT Viewer?action=UPDATE&amp;creator=factset&amp;DYN_ARGS=TRUE&amp;DOC_NAME=FAT:FQL_AUDITING_CLIENT_TEMPLATE.FAT&amp;display_string=Audit&amp;VAR:KEY=JQVOLQRK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PIC&amp;VAR:INDEX=0"}</definedName>
    <definedName name="_3146__FDSAUDITLINK__" hidden="1">{"fdsup://directions/FAT Viewer?action=UPDATE&amp;creator=factset&amp;DYN_ARGS=TRUE&amp;DOC_NAME=FAT:FQL_AUDITING_CLIENT_TEMPLATE.FAT&amp;display_string=Audit&amp;VAR:KEY=CZOZULYBAV&amp;VAR:QUERY=RkZfRU5UUlBSX1ZBTF9EQUlMWSgzOTk4Mik=&amp;WINDOW=FIRST_POPUP&amp;HEIGHT=450&amp;WIDTH=450&amp;START_MA","XIMIZED=FALSE&amp;VAR:CALENDAR=US&amp;VAR:SYMBOL=585284&amp;VAR:INDEX=0"}</definedName>
    <definedName name="_3147__FDSAUDITLINK__" localSheetId="2">{"fdsup://Directions/FactSet Auditing Viewer?action=AUDIT_VALUE&amp;DB=129&amp;ID1=24802R50&amp;VALUEID=02001&amp;SDATE=201002&amp;PERIODTYPE=QTR_STD&amp;window=popup_no_bar&amp;width=385&amp;height=120&amp;START_MAXIMIZED=FALSE&amp;creator=factset&amp;display_string=Audit"}</definedName>
    <definedName name="_3147__FDSAUDITLINK__" hidden="1">{"fdsup://directions/FAT Viewer?action=UPDATE&amp;creator=factset&amp;DYN_ARGS=TRUE&amp;DOC_NAME=FAT:FQL_AUDITING_CLIENT_TEMPLATE.FAT&amp;display_string=Audit&amp;VAR:KEY=EBCNGLSLGH&amp;VAR:QUERY=RkZfRU5UUlBSX1ZBTF9EQUlMWSgzOTk4Mik=&amp;WINDOW=FIRST_POPUP&amp;HEIGHT=450&amp;WIDTH=450&amp;START_MA","XIMIZED=FALSE&amp;VAR:CALENDAR=US&amp;VAR:SYMBOL=MAR&amp;VAR:INDEX=0"}</definedName>
    <definedName name="_3148__FDSAUDITLINK__" localSheetId="2">{"fdsup://Directions/FactSet Auditing Viewer?action=AUDIT_VALUE&amp;DB=129&amp;ID1=29426L10&amp;VALUEID=02001&amp;SDATE=201002&amp;PERIODTYPE=QTR_STD&amp;window=popup_no_bar&amp;width=385&amp;height=120&amp;START_MAXIMIZED=FALSE&amp;creator=factset&amp;display_string=Audit"}</definedName>
    <definedName name="_3148__FDSAUDITLINK__" hidden="1">{"fdsup://directions/FAT Viewer?action=UPDATE&amp;creator=factset&amp;DYN_ARGS=TRUE&amp;DOC_NAME=FAT:FQL_AUDITING_CLIENT_TEMPLATE.FAT&amp;display_string=Audit&amp;VAR:KEY=ODWZONYRYZ&amp;VAR:QUERY=RkZfRU5UUlBSX1ZBTF9EQUlMWSgzOTk4Mik=&amp;WINDOW=FIRST_POPUP&amp;HEIGHT=450&amp;WIDTH=450&amp;START_MA","XIMIZED=FALSE&amp;VAR:CALENDAR=US&amp;VAR:SYMBOL=CHH&amp;VAR:INDEX=0"}</definedName>
    <definedName name="_3149__FDSAUDITLINK__" localSheetId="2">{"fdsup://Directions/FactSet Auditing Viewer?action=AUDIT_VALUE&amp;DB=129&amp;ID1=56275010&amp;VALUEID=02001&amp;SDATE=201003&amp;PERIODTYPE=QTR_STD&amp;window=popup_no_bar&amp;width=385&amp;height=120&amp;START_MAXIMIZED=FALSE&amp;creator=factset&amp;display_string=Audit"}</definedName>
    <definedName name="_3149__FDSAUDITLINK__" hidden="1">{"fdsup://directions/FAT Viewer?action=UPDATE&amp;creator=factset&amp;DYN_ARGS=TRUE&amp;DOC_NAME=FAT:FQL_AUDITING_CLIENT_TEMPLATE.FAT&amp;display_string=Audit&amp;VAR:KEY=WZIRSPWHCH&amp;VAR:QUERY=RkZfRU5UUlBSX1ZBTF9EQUlMWSgzOTk4Mik=&amp;WINDOW=FIRST_POPUP&amp;HEIGHT=450&amp;WIDTH=450&amp;START_MA","XIMIZED=FALSE&amp;VAR:CALENDAR=US&amp;VAR:SYMBOL=WYN&amp;VAR:INDEX=0"}</definedName>
    <definedName name="_315_________________123Graph_ACHART_16" hidden="1">#REF!</definedName>
    <definedName name="_315______________123Graph_ACHART_15" hidden="1">#REF!</definedName>
    <definedName name="_315___123Graph_ACHART_14" hidden="1">#REF!</definedName>
    <definedName name="_315__123Graph_ACHART_1" hidden="1">#REF!</definedName>
    <definedName name="_315__123Graph_ACHART_14" hidden="1">#REF!</definedName>
    <definedName name="_315__123Graph_ACHART_15" hidden="1">#REF!</definedName>
    <definedName name="_315__FDSAUDITLINK__" localSheetId="2" hidden="1">{"fdsup://directions/FAT Viewer?action=UPDATE&amp;creator=factset&amp;DYN_ARGS=TRUE&amp;DOC_NAME=FAT:FQL_AUDITING_CLIENT_TEMPLATE.FAT&amp;display_string=Audit&amp;VAR:KEY=XOLYHCFKRG&amp;VAR:QUERY=RkZfRUJJVERBX0lCKFlURCw0MDU0MywsLCxVU0Qp&amp;WINDOW=FIRST_POPUP&amp;HEIGHT=450&amp;WIDTH=450&amp;STAR","T_MAXIMIZED=FALSE&amp;VAR:CALENDAR=US&amp;VAR:SYMBOL=COH&amp;VAR:INDEX=0"}</definedName>
    <definedName name="_315__FDSAUDITLINK__" hidden="1">{"fdsup://directions/FAT Viewer?action=UPDATE&amp;creator=factset&amp;DYN_ARGS=TRUE&amp;DOC_NAME=FAT:FQL_AUDITING_CLIENT_TEMPLATE.FAT&amp;display_string=Audit&amp;VAR:KEY=ELYNUVOFEB&amp;VAR:QUERY=KEZGX0VCSVREQV9PUEVSKExUTVMsNDA3MjQsLCxSUCxVU0QpQEZGX0VCSVREQV9PUEVSKExUTVNfU0VNSSw0M","DcyNCwsLFJQLFVTRCkp&amp;WINDOW=FIRST_POPUP&amp;HEIGHT=450&amp;WIDTH=450&amp;START_MAXIMIZED=FALSE&amp;VAR:CALENDAR=US&amp;VAR:SYMBOL=BCSI&amp;VAR:INDEX=0"}</definedName>
    <definedName name="_315__FDSAUDITLINK___1" localSheetId="2" hidden="1">{"fdsup://directions/FAT Viewer?action=UPDATE&amp;creator=factset&amp;DYN_ARGS=TRUE&amp;DOC_NAME=FAT:FQL_AUDITING_CLIENT_TEMPLATE.FAT&amp;display_string=Audit&amp;VAR:KEY=ELYNUVOFEB&amp;VAR:QUERY=KEZGX0VCSVREQV9PUEVSKExUTVMsNDA3MjQsLCxSUCxVU0QpQEZGX0VCSVREQV9PUEVSKExUTVNfU0VNSSw0M","DcyNCwsLFJQLFVTRCkp&amp;WINDOW=FIRST_POPUP&amp;HEIGHT=450&amp;WIDTH=450&amp;START_MAXIMIZED=FALSE&amp;VAR:CALENDAR=US&amp;VAR:SYMBOL=BCSI&amp;VAR:INDEX=0"}</definedName>
    <definedName name="_315__FDSAUDITLINK___1" hidden="1">{"fdsup://directions/FAT Viewer?action=UPDATE&amp;creator=factset&amp;DYN_ARGS=TRUE&amp;DOC_NAME=FAT:FQL_AUDITING_CLIENT_TEMPLATE.FAT&amp;display_string=Audit&amp;VAR:KEY=ELYNUVOFEB&amp;VAR:QUERY=KEZGX0VCSVREQV9PUEVSKExUTVMsNDA3MjQsLCxSUCxVU0QpQEZGX0VCSVREQV9PUEVSKExUTVNfU0VNSSw0M","DcyNCwsLFJQLFVTRCkp&amp;WINDOW=FIRST_POPUP&amp;HEIGHT=450&amp;WIDTH=450&amp;START_MAXIMIZED=FALSE&amp;VAR:CALENDAR=US&amp;VAR:SYMBOL=BCSI&amp;VAR:INDEX=0"}</definedName>
    <definedName name="_3150__FDSAUDITLINK__" localSheetId="2">{"fdsup://Directions/FactSet Auditing Viewer?action=AUDIT_VALUE&amp;DB=129&amp;ID1=70021530&amp;VALUEID=02001&amp;SDATE=201004&amp;PERIODTYPE=QTR_STD&amp;window=popup_no_bar&amp;width=385&amp;height=120&amp;START_MAXIMIZED=FALSE&amp;creator=factset&amp;display_string=Audit"}</definedName>
    <definedName name="_3150__FDSAUDITLINK__" hidden="1">{"fdsup://directions/FAT Viewer?action=UPDATE&amp;creator=factset&amp;DYN_ARGS=TRUE&amp;DOC_NAME=FAT:FQL_AUDITING_CLIENT_TEMPLATE.FAT&amp;display_string=Audit&amp;VAR:KEY=YJWZMLWHKT&amp;VAR:QUERY=RkZfRU5UUlBSX1ZBTF9EQUlMWSgzOTk4MSk=&amp;WINDOW=FIRST_POPUP&amp;HEIGHT=450&amp;WIDTH=450&amp;START_MA","XIMIZED=FALSE&amp;VAR:CALENDAR=US&amp;VAR:SYMBOL=H&amp;VAR:INDEX=0"}</definedName>
    <definedName name="_3151__FDSAUDITLINK__" localSheetId="2">{"fdsup://Directions/FactSet Auditing Viewer?action=AUDIT_VALUE&amp;DB=129&amp;ID1=703513&amp;VALUEID=02001&amp;SDATE=201001&amp;PERIODTYPE=SEMI_STD&amp;window=popup_no_bar&amp;width=385&amp;height=120&amp;START_MAXIMIZED=FALSE&amp;creator=factset&amp;display_string=Audit"}</definedName>
    <definedName name="_3151__FDSAUDITLINK__" hidden="1">{"fdsup://directions/FAT Viewer?action=UPDATE&amp;creator=factset&amp;DYN_ARGS=TRUE&amp;DOC_NAME=FAT:FQL_AUDITING_CLIENT_TEMPLATE.FAT&amp;display_string=Audit&amp;VAR:KEY=QRODAPGLOH&amp;VAR:QUERY=RkZfRU5UUlBSX1ZBTF9EQUlMWSgzOTk4MSk=&amp;WINDOW=FIRST_POPUP&amp;HEIGHT=450&amp;WIDTH=450&amp;START_MA","XIMIZED=FALSE&amp;VAR:CALENDAR=US&amp;VAR:SYMBOL=HOT&amp;VAR:INDEX=0"}</definedName>
    <definedName name="_3152__FDSAUDITLINK__" localSheetId="2">{"fdsup://Directions/FactSet Auditing Viewer?action=AUDIT_VALUE&amp;DB=129&amp;ID1=E9021510&amp;VALUEID=02001&amp;SDATE=201002&amp;PERIODTYPE=QTR_STD&amp;window=popup_no_bar&amp;width=385&amp;height=120&amp;START_MAXIMIZED=FALSE&amp;creator=factset&amp;display_string=Audit"}</definedName>
    <definedName name="_3152__FDSAUDITLINK__" hidden="1">{"fdsup://directions/FAT Viewer?action=UPDATE&amp;creator=factset&amp;DYN_ARGS=TRUE&amp;DOC_NAME=FAT:FQL_AUDITING_CLIENT_TEMPLATE.FAT&amp;display_string=Audit&amp;VAR:KEY=IJWRINQTSV&amp;VAR:QUERY=RkZfRU5UUlBSX1ZBTF9EQUlMWSgzOTk4MSk=&amp;WINDOW=FIRST_POPUP&amp;HEIGHT=450&amp;WIDTH=450&amp;START_MA","XIMIZED=FALSE&amp;VAR:CALENDAR=US&amp;VAR:SYMBOL=585284&amp;VAR:INDEX=0"}</definedName>
    <definedName name="_3153__FDSAUDITLINK__" localSheetId="2">{"fdsup://directions/FAT Viewer?action=UPDATE&amp;creator=factset&amp;DYN_ARGS=TRUE&amp;DOC_NAME=FAT:FQL_AUDITING_CLIENT_TEMPLATE.FAT&amp;display_string=Audit&amp;VAR:KEY=LWPADSTMB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TAL&amp;VAR:INDEX=0"}</definedName>
    <definedName name="_3153__FDSAUDITLINK__" hidden="1">{"fdsup://directions/FAT Viewer?action=UPDATE&amp;creator=factset&amp;DYN_ARGS=TRUE&amp;DOC_NAME=FAT:FQL_AUDITING_CLIENT_TEMPLATE.FAT&amp;display_string=Audit&amp;VAR:KEY=MVYPQNYHIZ&amp;VAR:QUERY=RkZfRU5UUlBSX1ZBTF9EQUlMWSgzOTk4MSk=&amp;WINDOW=FIRST_POPUP&amp;HEIGHT=450&amp;WIDTH=450&amp;START_MA","XIMIZED=FALSE&amp;VAR:CALENDAR=US&amp;VAR:SYMBOL=MAR&amp;VAR:INDEX=0"}</definedName>
    <definedName name="_3154__FDSAUDITLINK__" localSheetId="2">{"fdsup://Directions/FactSet Auditing Viewer?action=AUDIT_VALUE&amp;DB=129&amp;ID1=92846N10&amp;VALUEID=02001&amp;SDATE=201002&amp;PERIODTYPE=QTR_STD&amp;window=popup_no_bar&amp;width=385&amp;height=120&amp;START_MAXIMIZED=FALSE&amp;creator=factset&amp;display_string=Audit"}</definedName>
    <definedName name="_3154__FDSAUDITLINK__" hidden="1">{"fdsup://directions/FAT Viewer?action=UPDATE&amp;creator=factset&amp;DYN_ARGS=TRUE&amp;DOC_NAME=FAT:FQL_AUDITING_CLIENT_TEMPLATE.FAT&amp;display_string=Audit&amp;VAR:KEY=YVQNEBSLEV&amp;VAR:QUERY=RkZfRU5UUlBSX1ZBTF9EQUlMWSgzOTk4MSk=&amp;WINDOW=FIRST_POPUP&amp;HEIGHT=450&amp;WIDTH=450&amp;START_MA","XIMIZED=FALSE&amp;VAR:CALENDAR=US&amp;VAR:SYMBOL=CHH&amp;VAR:INDEX=0"}</definedName>
    <definedName name="_3155__FDSAUDITLINK__" localSheetId="2">{"fdsup://directions/FAT Viewer?action=UPDATE&amp;creator=factset&amp;DYN_ARGS=TRUE&amp;DOC_NAME=FAT:FQL_AUDITING_CLIENT_TEMPLATE.FAT&amp;display_string=Audit&amp;VAR:KEY=LGFKDITEB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455228&amp;VAR:INDEX=0"}</definedName>
    <definedName name="_3155__FDSAUDITLINK__" hidden="1">{"fdsup://directions/FAT Viewer?action=UPDATE&amp;creator=factset&amp;DYN_ARGS=TRUE&amp;DOC_NAME=FAT:FQL_AUDITING_CLIENT_TEMPLATE.FAT&amp;display_string=Audit&amp;VAR:KEY=YJUDCJQRMH&amp;VAR:QUERY=RkZfRU5UUlBSX1ZBTF9EQUlMWSgzOTk4MSk=&amp;WINDOW=FIRST_POPUP&amp;HEIGHT=450&amp;WIDTH=450&amp;START_MA","XIMIZED=FALSE&amp;VAR:CALENDAR=US&amp;VAR:SYMBOL=WYN&amp;VAR:INDEX=0"}</definedName>
    <definedName name="_3156__FDSAUDITLINK__" localSheetId="2">{"fdsup://directions/FAT Viewer?action=UPDATE&amp;creator=factset&amp;DYN_ARGS=TRUE&amp;DOC_NAME=FAT:FQL_AUDITING_CLIENT_TEMPLATE.FAT&amp;display_string=Audit&amp;VAR:KEY=ZUXGBCRWF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583121&amp;VAR:INDEX=0"}</definedName>
    <definedName name="_3156__FDSAUDITLINK__" hidden="1">{"fdsup://directions/FAT Viewer?action=UPDATE&amp;creator=factset&amp;DYN_ARGS=TRUE&amp;DOC_NAME=FAT:FQL_AUDITING_CLIENT_TEMPLATE.FAT&amp;display_string=Audit&amp;VAR:KEY=WXCNSFMDOP&amp;VAR:QUERY=RkZfRU5UUlBSX1ZBTF9EQUlMWSgzOTk4MCk=&amp;WINDOW=FIRST_POPUP&amp;HEIGHT=450&amp;WIDTH=450&amp;START_MA","XIMIZED=FALSE&amp;VAR:CALENDAR=US&amp;VAR:SYMBOL=H&amp;VAR:INDEX=0"}</definedName>
    <definedName name="_3157__FDSAUDITLINK__" localSheetId="2">{"fdsup://Directions/FactSet Auditing Viewer?action=AUDIT_VALUE&amp;DB=129&amp;ID1=30049R20&amp;VALUEID=02001&amp;SDATE=201002&amp;PERIODTYPE=QTR_STD&amp;window=popup_no_bar&amp;width=385&amp;height=120&amp;START_MAXIMIZED=FALSE&amp;creator=factset&amp;display_string=Audit"}</definedName>
    <definedName name="_3157__FDSAUDITLINK__" hidden="1">{"fdsup://directions/FAT Viewer?action=UPDATE&amp;creator=factset&amp;DYN_ARGS=TRUE&amp;DOC_NAME=FAT:FQL_AUDITING_CLIENT_TEMPLATE.FAT&amp;display_string=Audit&amp;VAR:KEY=UXWZSBSNIV&amp;VAR:QUERY=RkZfRU5UUlBSX1ZBTF9EQUlMWSgzOTk4MCk=&amp;WINDOW=FIRST_POPUP&amp;HEIGHT=450&amp;WIDTH=450&amp;START_MA","XIMIZED=FALSE&amp;VAR:CALENDAR=US&amp;VAR:SYMBOL=HOT&amp;VAR:INDEX=0"}</definedName>
    <definedName name="_3158__FDSAUDITLINK__" localSheetId="2">{"fdsup://directions/FAT Viewer?action=UPDATE&amp;creator=factset&amp;DYN_ARGS=TRUE&amp;DOC_NAME=FAT:FQL_AUDITING_CLIENT_TEMPLATE.FAT&amp;display_string=Audit&amp;VAR:KEY=FKJOTCBELI&amp;VAR:QUERY=KEZTTF9ORVRfSU5DKE5PVyxOT1csRlNBLCxVU0QpQEZGX05FVF9JTkMoTFRNUywwLCwsLFVTRCkp&amp;WINDOW=F","IRST_POPUP&amp;HEIGHT=450&amp;WIDTH=450&amp;START_MAXIMIZED=FALSE&amp;VAR:CALENDAR=US&amp;VAR:SYMBOL=SONE&amp;VAR:INDEX=0"}</definedName>
    <definedName name="_3158__FDSAUDITLINK__" hidden="1">{"fdsup://directions/FAT Viewer?action=UPDATE&amp;creator=factset&amp;DYN_ARGS=TRUE&amp;DOC_NAME=FAT:FQL_AUDITING_CLIENT_TEMPLATE.FAT&amp;display_string=Audit&amp;VAR:KEY=UHODODIBAV&amp;VAR:QUERY=RkZfRU5UUlBSX1ZBTF9EQUlMWSgzOTk4MCk=&amp;WINDOW=FIRST_POPUP&amp;HEIGHT=450&amp;WIDTH=450&amp;START_MA","XIMIZED=FALSE&amp;VAR:CALENDAR=US&amp;VAR:SYMBOL=585284&amp;VAR:INDEX=0"}</definedName>
    <definedName name="_3159__FDSAUDITLINK__" localSheetId="2">{"fdsup://directions/FAT Viewer?action=UPDATE&amp;creator=factset&amp;DYN_ARGS=TRUE&amp;DOC_NAME=FAT:FQL_AUDITING_CLIENT_TEMPLATE.FAT&amp;display_string=Audit&amp;VAR:KEY=TCZMDWNGBC&amp;VAR:QUERY=KEZTTF9ORVRfSU5DKE5PVyxOT1csRlNBLCxVU0QpQEZGX05FVF9JTkMoTFRNUywwLCwsLFVTRCkp&amp;WINDOW=F","IRST_POPUP&amp;HEIGHT=450&amp;WIDTH=450&amp;START_MAXIMIZED=FALSE&amp;VAR:CALENDAR=US&amp;VAR:SYMBOL=ACIW&amp;VAR:INDEX=0"}</definedName>
    <definedName name="_3159__FDSAUDITLINK__" hidden="1">{"fdsup://directions/FAT Viewer?action=UPDATE&amp;creator=factset&amp;DYN_ARGS=TRUE&amp;DOC_NAME=FAT:FQL_AUDITING_CLIENT_TEMPLATE.FAT&amp;display_string=Audit&amp;VAR:KEY=MZSDSJEPKJ&amp;VAR:QUERY=RkZfRU5UUlBSX1ZBTF9EQUlMWSgzOTk4MCk=&amp;WINDOW=FIRST_POPUP&amp;HEIGHT=450&amp;WIDTH=450&amp;START_MA","XIMIZED=FALSE&amp;VAR:CALENDAR=US&amp;VAR:SYMBOL=MAR&amp;VAR:INDEX=0"}</definedName>
    <definedName name="_316_________________123Graph_ACHART_17" hidden="1">#REF!</definedName>
    <definedName name="_316______________123Graph_ACHART_16" hidden="1">#REF!</definedName>
    <definedName name="_316___123Graph_ACHART_15" hidden="1">#REF!</definedName>
    <definedName name="_316__123Graph_ACHART_12" hidden="1">#REF!</definedName>
    <definedName name="_316__123Graph_ACHART_15" hidden="1">#REF!</definedName>
    <definedName name="_316__123Graph_ACHART_16" hidden="1">#REF!</definedName>
    <definedName name="_316__123Graph_XCHART_9" hidden="1">#REF!</definedName>
    <definedName name="_316__FDSAUDITLINK__" localSheetId="2">{"fdsup://directions/FAT Viewer?action=UPDATE&amp;creator=factset&amp;DYN_ARGS=TRUE&amp;DOC_NAME=FAT:FQL_AUDITING_CLIENT_TEMPLATE.FAT&amp;display_string=Audit&amp;VAR:KEY=FYDUXODUPS&amp;VAR:QUERY=KEZTTF9ORVRfSU5DKE5PVyxOT1csRlNBLCxVU0QpQEZGX05FVF9JTkMoTFRNUywwLCwsLFVTRCkp&amp;WINDOW=F","IRST_POPUP&amp;HEIGHT=450&amp;WIDTH=450&amp;START_MAXIMIZED=FALSE&amp;VAR:CALENDAR=US&amp;VAR:SYMBOL=ANTP&amp;VAR:INDEX=0"}</definedName>
    <definedName name="_316__FDSAUDITLINK__" hidden="1">{"fdsup://directions/FAT Viewer?action=UPDATE&amp;creator=factset&amp;DYN_ARGS=TRUE&amp;DOC_NAME=FAT:FQL_AUDITING_CLIENT_TEMPLATE.FAT&amp;display_string=Audit&amp;VAR:KEY=BKVOHIRETQ&amp;VAR:QUERY=KEZGX0VQU19ESUwoTFRNUyw0MDc3MywsLFJQLFVTRClARkZfRVBTX0RJTChMVE1TX1NFTUksNDA3NzMsLCxSU","CxVU0QpKQ==&amp;WINDOW=FIRST_POPUP&amp;HEIGHT=450&amp;WIDTH=450&amp;START_MAXIMIZED=FALSE&amp;VAR:CALENDAR=US&amp;VAR:SYMBOL=GPN&amp;VAR:INDEX=0"}</definedName>
    <definedName name="_316__FDSAUDITLINK___1" localSheetId="2" hidden="1">{"fdsup://directions/FAT Viewer?action=UPDATE&amp;creator=factset&amp;DYN_ARGS=TRUE&amp;DOC_NAME=FAT:FQL_AUDITING_CLIENT_TEMPLATE.FAT&amp;display_string=Audit&amp;VAR:KEY=BKVOHIRETQ&amp;VAR:QUERY=KEZGX0VQU19ESUwoTFRNUyw0MDc3MywsLFJQLFVTRClARkZfRVBTX0RJTChMVE1TX1NFTUksNDA3NzMsLCxSU","CxVU0QpKQ==&amp;WINDOW=FIRST_POPUP&amp;HEIGHT=450&amp;WIDTH=450&amp;START_MAXIMIZED=FALSE&amp;VAR:CALENDAR=US&amp;VAR:SYMBOL=GPN&amp;VAR:INDEX=0"}</definedName>
    <definedName name="_316__FDSAUDITLINK___1" hidden="1">{"fdsup://directions/FAT Viewer?action=UPDATE&amp;creator=factset&amp;DYN_ARGS=TRUE&amp;DOC_NAME=FAT:FQL_AUDITING_CLIENT_TEMPLATE.FAT&amp;display_string=Audit&amp;VAR:KEY=BKVOHIRETQ&amp;VAR:QUERY=KEZGX0VQU19ESUwoTFRNUyw0MDc3MywsLFJQLFVTRClARkZfRVBTX0RJTChMVE1TX1NFTUksNDA3NzMsLCxSU","CxVU0QpKQ==&amp;WINDOW=FIRST_POPUP&amp;HEIGHT=450&amp;WIDTH=450&amp;START_MAXIMIZED=FALSE&amp;VAR:CALENDAR=US&amp;VAR:SYMBOL=GPN&amp;VAR:INDEX=0"}</definedName>
    <definedName name="_3160__FDSAUDITLINK__" localSheetId="2">{"fdsup://directions/FAT Viewer?action=UPDATE&amp;creator=factset&amp;DYN_ARGS=TRUE&amp;DOC_NAME=FAT:FQL_AUDITING_CLIENT_TEMPLATE.FAT&amp;display_string=Audit&amp;VAR:KEY=NQFKBONWN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RCC&amp;VAR:INDEX=0"}</definedName>
    <definedName name="_3160__FDSAUDITLINK__" hidden="1">{"fdsup://directions/FAT Viewer?action=UPDATE&amp;creator=factset&amp;DYN_ARGS=TRUE&amp;DOC_NAME=FAT:FQL_AUDITING_CLIENT_TEMPLATE.FAT&amp;display_string=Audit&amp;VAR:KEY=INKFWRENAB&amp;VAR:QUERY=RkZfRU5UUlBSX1ZBTF9EQUlMWSgzOTk4MCk=&amp;WINDOW=FIRST_POPUP&amp;HEIGHT=450&amp;WIDTH=450&amp;START_MA","XIMIZED=FALSE&amp;VAR:CALENDAR=US&amp;VAR:SYMBOL=CHH&amp;VAR:INDEX=0"}</definedName>
    <definedName name="_3161__FDSAUDITLINK__" localSheetId="2">{"fdsup://directions/FAT Viewer?action=UPDATE&amp;creator=factset&amp;DYN_ARGS=TRUE&amp;DOC_NAME=FAT:FQL_AUDITING_CLIENT_TEMPLATE.FAT&amp;display_string=Audit&amp;VAR:KEY=HWPAFKZK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NDT&amp;VAR:INDEX=0"}</definedName>
    <definedName name="_3161__FDSAUDITLINK__" hidden="1">{"fdsup://directions/FAT Viewer?action=UPDATE&amp;creator=factset&amp;DYN_ARGS=TRUE&amp;DOC_NAME=FAT:FQL_AUDITING_CLIENT_TEMPLATE.FAT&amp;display_string=Audit&amp;VAR:KEY=WJSVMBQRIB&amp;VAR:QUERY=RkZfRU5UUlBSX1ZBTF9EQUlMWSgzOTk4MCk=&amp;WINDOW=FIRST_POPUP&amp;HEIGHT=450&amp;WIDTH=450&amp;START_MA","XIMIZED=FALSE&amp;VAR:CALENDAR=US&amp;VAR:SYMBOL=WYN&amp;VAR:INDEX=0"}</definedName>
    <definedName name="_3162__FDSAUDITLINK__" localSheetId="2">{"fdsup://directions/FAT Viewer?action=UPDATE&amp;creator=factset&amp;DYN_ARGS=TRUE&amp;DOC_NAME=FAT:FQL_AUDITING_CLIENT_TEMPLATE.FAT&amp;display_string=Audit&amp;VAR:KEY=ZUHMRSBUV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ONE&amp;VAR:INDEX=0"}</definedName>
    <definedName name="_3162__FDSAUDITLINK__" hidden="1">{"fdsup://directions/FAT Viewer?action=UPDATE&amp;creator=factset&amp;DYN_ARGS=TRUE&amp;DOC_NAME=FAT:FQL_AUDITING_CLIENT_TEMPLATE.FAT&amp;display_string=Audit&amp;VAR:KEY=ORKNKNILIH&amp;VAR:QUERY=RkZfRU5UUlBSX1ZBTF9EQUlMWSgzOTk3OSk=&amp;WINDOW=FIRST_POPUP&amp;HEIGHT=450&amp;WIDTH=450&amp;START_MA","XIMIZED=FALSE&amp;VAR:CALENDAR=US&amp;VAR:SYMBOL=H&amp;VAR:INDEX=0"}</definedName>
    <definedName name="_3163__FDSAUDITLINK__" localSheetId="2">{"fdsup://Directions/FactSet Auditing Viewer?action=AUDIT_VALUE&amp;DB=129&amp;ID1=68273G10&amp;VALUEID=02001&amp;SDATE=201002&amp;PERIODTYPE=QTR_STD&amp;window=popup_no_bar&amp;width=385&amp;height=120&amp;START_MAXIMIZED=FALSE&amp;creator=factset&amp;display_string=Audit"}</definedName>
    <definedName name="_3163__FDSAUDITLINK__" hidden="1">{"fdsup://directions/FAT Viewer?action=UPDATE&amp;creator=factset&amp;DYN_ARGS=TRUE&amp;DOC_NAME=FAT:FQL_AUDITING_CLIENT_TEMPLATE.FAT&amp;display_string=Audit&amp;VAR:KEY=WVGJCRCRUV&amp;VAR:QUERY=RkZfRU5UUlBSX1ZBTF9EQUlMWSgzOTk3OSk=&amp;WINDOW=FIRST_POPUP&amp;HEIGHT=450&amp;WIDTH=450&amp;START_MA","XIMIZED=FALSE&amp;VAR:CALENDAR=US&amp;VAR:SYMBOL=HOT&amp;VAR:INDEX=0"}</definedName>
    <definedName name="_3164__FDSAUDITLINK__" localSheetId="2">{"fdsup://directions/FAT Viewer?action=UPDATE&amp;creator=factset&amp;DYN_ARGS=TRUE&amp;DOC_NAME=FAT:FQL_AUDITING_CLIENT_TEMPLATE.FAT&amp;display_string=Audit&amp;VAR:KEY=TMHGTUPYLO&amp;VAR:QUERY=KEZTTF9ORVRfSU5DKE5PVyxOT1csRlNBLCxVU0QpQEZGX05FVF9JTkMoTFRNUywwLCwsLFVTRCkp&amp;WINDOW=F","IRST_POPUP&amp;HEIGHT=450&amp;WIDTH=450&amp;START_MAXIMIZED=FALSE&amp;VAR:CALENDAR=US&amp;VAR:SYMBOL=SPSC&amp;VAR:INDEX=0"}</definedName>
    <definedName name="_3164__FDSAUDITLINK__" hidden="1">{"fdsup://directions/FAT Viewer?action=UPDATE&amp;creator=factset&amp;DYN_ARGS=TRUE&amp;DOC_NAME=FAT:FQL_AUDITING_CLIENT_TEMPLATE.FAT&amp;display_string=Audit&amp;VAR:KEY=OZAHQPGLOX&amp;VAR:QUERY=RkZfRU5UUlBSX1ZBTF9EQUlMWSgzOTk3OSk=&amp;WINDOW=FIRST_POPUP&amp;HEIGHT=450&amp;WIDTH=450&amp;START_MA","XIMIZED=FALSE&amp;VAR:CALENDAR=US&amp;VAR:SYMBOL=585284&amp;VAR:INDEX=0"}</definedName>
    <definedName name="_3165__FDSAUDITLINK__" localSheetId="2">{"fdsup://directions/FAT Viewer?action=UPDATE&amp;creator=factset&amp;DYN_ARGS=TRUE&amp;DOC_NAME=FAT:FQL_AUDITING_CLIENT_TEMPLATE.FAT&amp;display_string=Audit&amp;VAR:KEY=LWXMRMZUL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594228&amp;VAR:INDEX=0"}</definedName>
    <definedName name="_3165__FDSAUDITLINK__" hidden="1">{"fdsup://directions/FAT Viewer?action=UPDATE&amp;creator=factset&amp;DYN_ARGS=TRUE&amp;DOC_NAME=FAT:FQL_AUDITING_CLIENT_TEMPLATE.FAT&amp;display_string=Audit&amp;VAR:KEY=KXYHGDQHON&amp;VAR:QUERY=RkZfRU5UUlBSX1ZBTF9EQUlMWSgzOTk3OSk=&amp;WINDOW=FIRST_POPUP&amp;HEIGHT=450&amp;WIDTH=450&amp;START_MA","XIMIZED=FALSE&amp;VAR:CALENDAR=US&amp;VAR:SYMBOL=MAR&amp;VAR:INDEX=0"}</definedName>
    <definedName name="_3166__FDSAUDITLINK__" localSheetId="2">{"fdsup://Directions/FactSet Auditing Viewer?action=AUDIT_VALUE&amp;DB=129&amp;ID1=596787&amp;VALUEID=02001&amp;SDATE=201001&amp;PERIODTYPE=SEMI_STD&amp;window=popup_no_bar&amp;width=385&amp;height=120&amp;START_MAXIMIZED=FALSE&amp;creator=factset&amp;display_string=Audit"}</definedName>
    <definedName name="_3166__FDSAUDITLINK__" hidden="1">{"fdsup://directions/FAT Viewer?action=UPDATE&amp;creator=factset&amp;DYN_ARGS=TRUE&amp;DOC_NAME=FAT:FQL_AUDITING_CLIENT_TEMPLATE.FAT&amp;display_string=Audit&amp;VAR:KEY=KXKXYBYRST&amp;VAR:QUERY=RkZfRU5UUlBSX1ZBTF9EQUlMWSgzOTk3OSk=&amp;WINDOW=FIRST_POPUP&amp;HEIGHT=450&amp;WIDTH=450&amp;START_MA","XIMIZED=FALSE&amp;VAR:CALENDAR=US&amp;VAR:SYMBOL=CHH&amp;VAR:INDEX=0"}</definedName>
    <definedName name="_3167__FDSAUDITLINK__" localSheetId="2">{"fdsup://directions/FAT Viewer?action=UPDATE&amp;creator=factset&amp;DYN_ARGS=TRUE&amp;DOC_NAME=FAT:FQL_AUDITING_CLIENT_TEMPLATE.FAT&amp;display_string=Audit&amp;VAR:KEY=PMFQTCNYJI&amp;VAR:QUERY=KEZTTF9ORVRfSU5DKE5PVyxOT1csRlNBLCxVU0QpQEZGX05FVF9JTkMoTFRNUywwLCwsLFVTRCkp&amp;WINDOW=F","IRST_POPUP&amp;HEIGHT=450&amp;WIDTH=450&amp;START_MAXIMIZED=FALSE&amp;VAR:CALENDAR=US&amp;VAR:SYMBOL=HSII&amp;VAR:INDEX=0"}</definedName>
    <definedName name="_3167__FDSAUDITLINK__" hidden="1">{"fdsup://directions/FAT Viewer?action=UPDATE&amp;creator=factset&amp;DYN_ARGS=TRUE&amp;DOC_NAME=FAT:FQL_AUDITING_CLIENT_TEMPLATE.FAT&amp;display_string=Audit&amp;VAR:KEY=MLUXWHIXST&amp;VAR:QUERY=RkZfRU5UUlBSX1ZBTF9EQUlMWSgzOTk3OSk=&amp;WINDOW=FIRST_POPUP&amp;HEIGHT=450&amp;WIDTH=450&amp;START_MA","XIMIZED=FALSE&amp;VAR:CALENDAR=US&amp;VAR:SYMBOL=WYN&amp;VAR:INDEX=0"}</definedName>
    <definedName name="_3168__FDSAUDITLINK__" localSheetId="2">{"fdsup://directions/FAT Viewer?action=UPDATE&amp;creator=factset&amp;DYN_ARGS=TRUE&amp;DOC_NAME=FAT:FQL_AUDITING_CLIENT_TEMPLATE.FAT&amp;display_string=Audit&amp;VAR:KEY=NERMFMXGLQ&amp;VAR:QUERY=KEZTTF9ORVRfSU5DKE5PVyxOT1csRlNBLCxVU0QpQEZGX05FVF9JTkMoTFRNUywwLCwsLFVTRCkp&amp;WINDOW=F","IRST_POPUP&amp;HEIGHT=450&amp;WIDTH=450&amp;START_MAXIMIZED=FALSE&amp;VAR:CALENDAR=US&amp;VAR:SYMBOL=MWW&amp;VAR:INDEX=0"}</definedName>
    <definedName name="_3168__FDSAUDITLINK__" hidden="1">{"fdsup://directions/FAT Viewer?action=UPDATE&amp;creator=factset&amp;DYN_ARGS=TRUE&amp;DOC_NAME=FAT:FQL_AUDITING_CLIENT_TEMPLATE.FAT&amp;display_string=Audit&amp;VAR:KEY=IXSFCNERMT&amp;VAR:QUERY=RkZfRU5UUlBSX1ZBTF9EQUlMWSgzOTk3Nik=&amp;WINDOW=FIRST_POPUP&amp;HEIGHT=450&amp;WIDTH=450&amp;START_MA","XIMIZED=FALSE&amp;VAR:CALENDAR=US&amp;VAR:SYMBOL=H&amp;VAR:INDEX=0"}</definedName>
    <definedName name="_3169__FDSAUDITLINK__" localSheetId="2">{"fdsup://directions/FAT Viewer?action=UPDATE&amp;creator=factset&amp;DYN_ARGS=TRUE&amp;DOC_NAME=FAT:FQL_AUDITING_CLIENT_TEMPLATE.FAT&amp;display_string=Audit&amp;VAR:KEY=NORGFQZQZY&amp;VAR:QUERY=KEZTTF9ORVRfSU5DKE5PVyxOT1csRlNBLCxVU0QpQEZGX05FVF9JTkMoTFRNUywwLCwsLFVTRCkp&amp;WINDOW=F","IRST_POPUP&amp;HEIGHT=450&amp;WIDTH=450&amp;START_MAXIMIZED=FALSE&amp;VAR:CALENDAR=US&amp;VAR:SYMBOL=50064320&amp;VAR:INDEX=0"}</definedName>
    <definedName name="_3169__FDSAUDITLINK__" hidden="1">{"fdsup://directions/FAT Viewer?action=UPDATE&amp;creator=factset&amp;DYN_ARGS=TRUE&amp;DOC_NAME=FAT:FQL_AUDITING_CLIENT_TEMPLATE.FAT&amp;display_string=Audit&amp;VAR:KEY=OFYPUHKNYR&amp;VAR:QUERY=RkZfRU5UUlBSX1ZBTF9EQUlMWSgzOTk3Nik=&amp;WINDOW=FIRST_POPUP&amp;HEIGHT=450&amp;WIDTH=450&amp;START_MA","XIMIZED=FALSE&amp;VAR:CALENDAR=US&amp;VAR:SYMBOL=HOT&amp;VAR:INDEX=0"}</definedName>
    <definedName name="_317_________________123Graph_ACHART_18" hidden="1">#REF!</definedName>
    <definedName name="_317______________123Graph_ACHART_17" hidden="1">#REF!</definedName>
    <definedName name="_317___123Graph_ACHART_16" hidden="1">#REF!</definedName>
    <definedName name="_317__123Graph_ACHART_16" hidden="1">#REF!</definedName>
    <definedName name="_317__123Graph_ACHART_17" hidden="1">#REF!</definedName>
    <definedName name="_317__FDSAUDITLINK__" localSheetId="2" hidden="1">{"fdsup://directions/FAT Viewer?action=UPDATE&amp;creator=factset&amp;DYN_ARGS=TRUE&amp;DOC_NAME=FAT:FQL_AUDITING_CLIENT_TEMPLATE.FAT&amp;display_string=Audit&amp;VAR:KEY=PUPYDURGJG&amp;VAR:QUERY=RkZfQ0FQRVgoQU5OLDQwMDI1LCwsUlAsVVNEKQ==&amp;WINDOW=FIRST_POPUP&amp;HEIGHT=450&amp;WIDTH=450&amp;STAR","T_MAXIMIZED=FALSE&amp;VAR:CALENDAR=US&amp;VAR:SYMBOL=COH&amp;VAR:INDEX=0"}</definedName>
    <definedName name="_317__FDSAUDITLINK__" hidden="1">{"fdsup://directions/FAT Viewer?action=UPDATE&amp;creator=factset&amp;DYN_ARGS=TRUE&amp;DOC_NAME=FAT:FQL_AUDITING_CLIENT_TEMPLATE.FAT&amp;display_string=Audit&amp;VAR:KEY=QBKXOZCXET&amp;VAR:QUERY=KEZGX0dST1NTX0lOQyhMVE1TLDQwNzI0LCwsUlAsVVNEKUBGRl9HUk9TU19JTkMoTFRNU19TRU1JLDQwNzI0L","CwsUlAsVVNEKSk=&amp;WINDOW=FIRST_POPUP&amp;HEIGHT=450&amp;WIDTH=450&amp;START_MAXIMIZED=FALSE&amp;VAR:CALENDAR=US&amp;VAR:SYMBOL=BCSI&amp;VAR:INDEX=0"}</definedName>
    <definedName name="_317__FDSAUDITLINK___1" localSheetId="2" hidden="1">{"fdsup://directions/FAT Viewer?action=UPDATE&amp;creator=factset&amp;DYN_ARGS=TRUE&amp;DOC_NAME=FAT:FQL_AUDITING_CLIENT_TEMPLATE.FAT&amp;display_string=Audit&amp;VAR:KEY=QBKXOZCXET&amp;VAR:QUERY=KEZGX0dST1NTX0lOQyhMVE1TLDQwNzI0LCwsUlAsVVNEKUBGRl9HUk9TU19JTkMoTFRNU19TRU1JLDQwNzI0L","CwsUlAsVVNEKSk=&amp;WINDOW=FIRST_POPUP&amp;HEIGHT=450&amp;WIDTH=450&amp;START_MAXIMIZED=FALSE&amp;VAR:CALENDAR=US&amp;VAR:SYMBOL=BCSI&amp;VAR:INDEX=0"}</definedName>
    <definedName name="_317__FDSAUDITLINK___1" hidden="1">{"fdsup://directions/FAT Viewer?action=UPDATE&amp;creator=factset&amp;DYN_ARGS=TRUE&amp;DOC_NAME=FAT:FQL_AUDITING_CLIENT_TEMPLATE.FAT&amp;display_string=Audit&amp;VAR:KEY=QBKXOZCXET&amp;VAR:QUERY=KEZGX0dST1NTX0lOQyhMVE1TLDQwNzI0LCwsUlAsVVNEKUBGRl9HUk9TU19JTkMoTFRNU19TRU1JLDQwNzI0L","CwsUlAsVVNEKSk=&amp;WINDOW=FIRST_POPUP&amp;HEIGHT=450&amp;WIDTH=450&amp;START_MAXIMIZED=FALSE&amp;VAR:CALENDAR=US&amp;VAR:SYMBOL=BCSI&amp;VAR:INDEX=0"}</definedName>
    <definedName name="_3170__FDSAUDITLINK__" localSheetId="2">{"fdsup://directions/FAT Viewer?action=UPDATE&amp;creator=factset&amp;DYN_ARGS=TRUE&amp;DOC_NAME=FAT:FQL_AUDITING_CLIENT_TEMPLATE.FAT&amp;display_string=Audit&amp;VAR:KEY=POTEHYLYPG&amp;VAR:QUERY=KEZTTF9ORVRfSU5DKE5PVyxOT1csRlNBLCxVU0QpQEZGX05FVF9JTkMoTFRNUywwLCwsLFVTRCkp&amp;WINDOW=F","IRST_POPUP&amp;HEIGHT=450&amp;WIDTH=450&amp;START_MAXIMIZED=FALSE&amp;VAR:CALENDAR=US&amp;VAR:SYMBOL=31682710&amp;VAR:INDEX=0"}</definedName>
    <definedName name="_3170__FDSAUDITLINK__" hidden="1">{"fdsup://directions/FAT Viewer?action=UPDATE&amp;creator=factset&amp;DYN_ARGS=TRUE&amp;DOC_NAME=FAT:FQL_AUDITING_CLIENT_TEMPLATE.FAT&amp;display_string=Audit&amp;VAR:KEY=QDONYFOVCF&amp;VAR:QUERY=RkZfRU5UUlBSX1ZBTF9EQUlMWSgzOTk3Nik=&amp;WINDOW=FIRST_POPUP&amp;HEIGHT=450&amp;WIDTH=450&amp;START_MA","XIMIZED=FALSE&amp;VAR:CALENDAR=US&amp;VAR:SYMBOL=585284&amp;VAR:INDEX=0"}</definedName>
    <definedName name="_3171__FDSAUDITLINK__" localSheetId="2">{"fdsup://directions/FAT Viewer?action=UPDATE&amp;creator=factset&amp;DYN_ARGS=TRUE&amp;DOC_NAME=FAT:FQL_AUDITING_CLIENT_TEMPLATE.FAT&amp;display_string=Audit&amp;VAR:KEY=NGJYPMFOTW&amp;VAR:QUERY=KEZTTF9ORVRfSU5DKE5PVyxOT1csRlNBLCxVU0QpQEZGX05FVF9JTkMoTFRNUywwLCwsLFVTRCkp&amp;WINDOW=F","IRST_POPUP&amp;HEIGHT=450&amp;WIDTH=450&amp;START_MAXIMIZED=FALSE&amp;VAR:CALENDAR=US&amp;VAR:SYMBOL=25301710&amp;VAR:INDEX=0"}</definedName>
    <definedName name="_3171__FDSAUDITLINK__" hidden="1">{"fdsup://directions/FAT Viewer?action=UPDATE&amp;creator=factset&amp;DYN_ARGS=TRUE&amp;DOC_NAME=FAT:FQL_AUDITING_CLIENT_TEMPLATE.FAT&amp;display_string=Audit&amp;VAR:KEY=CTIZKTYJEV&amp;VAR:QUERY=RkZfRU5UUlBSX1ZBTF9EQUlMWSgzOTk3Nik=&amp;WINDOW=FIRST_POPUP&amp;HEIGHT=450&amp;WIDTH=450&amp;START_MA","XIMIZED=FALSE&amp;VAR:CALENDAR=US&amp;VAR:SYMBOL=MAR&amp;VAR:INDEX=0"}</definedName>
    <definedName name="_3172__FDSAUDITLINK__" localSheetId="2">{"fdsup://directions/FAT Viewer?action=UPDATE&amp;creator=factset&amp;DYN_ARGS=TRUE&amp;DOC_NAME=FAT:FQL_AUDITING_CLIENT_TEMPLATE.FAT&amp;display_string=Audit&amp;VAR:KEY=PILWFITU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SII&amp;VAR:INDEX=0"}</definedName>
    <definedName name="_3172__FDSAUDITLINK__" hidden="1">{"fdsup://directions/FAT Viewer?action=UPDATE&amp;creator=factset&amp;DYN_ARGS=TRUE&amp;DOC_NAME=FAT:FQL_AUDITING_CLIENT_TEMPLATE.FAT&amp;display_string=Audit&amp;VAR:KEY=MJCRQTMHIP&amp;VAR:QUERY=RkZfRU5UUlBSX1ZBTF9EQUlMWSgzOTk3Nik=&amp;WINDOW=FIRST_POPUP&amp;HEIGHT=450&amp;WIDTH=450&amp;START_MA","XIMIZED=FALSE&amp;VAR:CALENDAR=US&amp;VAR:SYMBOL=CHH&amp;VAR:INDEX=0"}</definedName>
    <definedName name="_3173__FDSAUDITLINK__" localSheetId="2">{"fdsup://directions/FAT Viewer?action=UPDATE&amp;creator=factset&amp;DYN_ARGS=TRUE&amp;DOC_NAME=FAT:FQL_AUDITING_CLIENT_TEMPLATE.FAT&amp;display_string=Audit&amp;VAR:KEY=FUTWPCZONY&amp;VAR:QUERY=KEZTTF9ORVRfSU5DKE5PVyxOT1csRlNBLCxVU0QpQEZGX05FVF9JTkMoTFRNUywwLCwsLFVTRCkp&amp;WINDOW=F","IRST_POPUP&amp;HEIGHT=450&amp;WIDTH=450&amp;START_MAXIMIZED=FALSE&amp;VAR:CALENDAR=US&amp;VAR:SYMBOL=AHS&amp;VAR:INDEX=0"}</definedName>
    <definedName name="_3173__FDSAUDITLINK__" hidden="1">{"fdsup://directions/FAT Viewer?action=UPDATE&amp;creator=factset&amp;DYN_ARGS=TRUE&amp;DOC_NAME=FAT:FQL_AUDITING_CLIENT_TEMPLATE.FAT&amp;display_string=Audit&amp;VAR:KEY=SXANIXUNQJ&amp;VAR:QUERY=RkZfRU5UUlBSX1ZBTF9EQUlMWSgzOTk3Nik=&amp;WINDOW=FIRST_POPUP&amp;HEIGHT=450&amp;WIDTH=450&amp;START_MA","XIMIZED=FALSE&amp;VAR:CALENDAR=US&amp;VAR:SYMBOL=WYN&amp;VAR:INDEX=0"}</definedName>
    <definedName name="_3174__FDSAUDITLINK__" localSheetId="2">{"fdsup://directions/FAT Viewer?action=UPDATE&amp;creator=factset&amp;DYN_ARGS=TRUE&amp;DOC_NAME=FAT:FQL_AUDITING_CLIENT_TEMPLATE.FAT&amp;display_string=Audit&amp;VAR:KEY=VYHQFSLWDW&amp;VAR:QUERY=KEZTTF9ORVRfSU5DKE5PVyxOT1csRlNBLCxVU0QpQEZGX05FVF9JTkMoTFRNUywwLCwsLFVTRCkp&amp;WINDOW=F","IRST_POPUP&amp;HEIGHT=450&amp;WIDTH=450&amp;START_MAXIMIZED=FALSE&amp;VAR:CALENDAR=US&amp;VAR:SYMBOL=22748310&amp;VAR:INDEX=0"}</definedName>
    <definedName name="_3174__FDSAUDITLINK__" hidden="1">{"fdsup://directions/FAT Viewer?action=UPDATE&amp;creator=factset&amp;DYN_ARGS=TRUE&amp;DOC_NAME=FAT:FQL_AUDITING_CLIENT_TEMPLATE.FAT&amp;display_string=Audit&amp;VAR:KEY=WPQJWTURKV&amp;VAR:QUERY=RkZfRU5UUlBSX1ZBTF9EQUlMWSgzOTk3NSk=&amp;WINDOW=FIRST_POPUP&amp;HEIGHT=450&amp;WIDTH=450&amp;START_MA","XIMIZED=FALSE&amp;VAR:CALENDAR=US&amp;VAR:SYMBOL=H&amp;VAR:INDEX=0"}</definedName>
    <definedName name="_3175__FDSAUDITLINK__" localSheetId="2">{"fdsup://directions/FAT Viewer?action=UPDATE&amp;creator=factset&amp;DYN_ARGS=TRUE&amp;DOC_NAME=FAT:FQL_AUDITING_CLIENT_TEMPLATE.FAT&amp;display_string=Audit&amp;VAR:KEY=VKJWHAXALA&amp;VAR:QUERY=KEZTTF9ORVRfSU5DKE5PVyxOT1csRlNBLCxVU0QpQEZGX05FVF9JTkMoTFRNUywwLCwsLFVTRCkp&amp;WINDOW=F","IRST_POPUP&amp;HEIGHT=450&amp;WIDTH=450&amp;START_MAXIMIZED=FALSE&amp;VAR:CALENDAR=US&amp;VAR:SYMBOL=89785X10&amp;VAR:INDEX=0"}</definedName>
    <definedName name="_3175__FDSAUDITLINK__" hidden="1">{"fdsup://directions/FAT Viewer?action=UPDATE&amp;creator=factset&amp;DYN_ARGS=TRUE&amp;DOC_NAME=FAT:FQL_AUDITING_CLIENT_TEMPLATE.FAT&amp;display_string=Audit&amp;VAR:KEY=MLQDEFSJWT&amp;VAR:QUERY=RkZfRU5UUlBSX1ZBTF9EQUlMWSgzOTk3NSk=&amp;WINDOW=FIRST_POPUP&amp;HEIGHT=450&amp;WIDTH=450&amp;START_MA","XIMIZED=FALSE&amp;VAR:CALENDAR=US&amp;VAR:SYMBOL=HOT&amp;VAR:INDEX=0"}</definedName>
    <definedName name="_3176__FDSAUDITLINK__" localSheetId="2">{"fdsup://directions/FAT Viewer?action=UPDATE&amp;creator=factset&amp;DYN_ARGS=TRUE&amp;DOC_NAME=FAT:FQL_AUDITING_CLIENT_TEMPLATE.FAT&amp;display_string=Audit&amp;VAR:KEY=FIZYJANAJO&amp;VAR:QUERY=KEZTTF9ORVRfSU5DKE5PVyxOT1csRlNBLCxVU0QpQEZGX05FVF9JTkMoTFRNUywwLCwsLFVTRCkp&amp;WINDOW=F","IRST_POPUP&amp;HEIGHT=450&amp;WIDTH=450&amp;START_MAXIMIZED=FALSE&amp;VAR:CALENDAR=US&amp;VAR:SYMBOL=CDI&amp;VAR:INDEX=0"}</definedName>
    <definedName name="_3176__FDSAUDITLINK__" hidden="1">{"fdsup://directions/FAT Viewer?action=UPDATE&amp;creator=factset&amp;DYN_ARGS=TRUE&amp;DOC_NAME=FAT:FQL_AUDITING_CLIENT_TEMPLATE.FAT&amp;display_string=Audit&amp;VAR:KEY=EVUBUBEZSH&amp;VAR:QUERY=RkZfRU5UUlBSX1ZBTF9EQUlMWSgzOTk3NSk=&amp;WINDOW=FIRST_POPUP&amp;HEIGHT=450&amp;WIDTH=450&amp;START_MA","XIMIZED=FALSE&amp;VAR:CALENDAR=US&amp;VAR:SYMBOL=585284&amp;VAR:INDEX=0"}</definedName>
    <definedName name="_3177__FDSAUDITLINK__" localSheetId="2">{"fdsup://directions/FAT Viewer?action=UPDATE&amp;creator=factset&amp;DYN_ARGS=TRUE&amp;DOC_NAME=FAT:FQL_AUDITING_CLIENT_TEMPLATE.FAT&amp;display_string=Audit&amp;VAR:KEY=HUHGJQHWPQ&amp;VAR:QUERY=KEZTTF9ORVRfSU5DKE5PVyxOT1csRlNBLCxVU0QpQEZGX05FVF9JTkMoTFRNUywwLCwsLFVTRCkp&amp;WINDOW=F","IRST_POPUP&amp;HEIGHT=450&amp;WIDTH=450&amp;START_MAXIMIZED=FALSE&amp;VAR:CALENDAR=US&amp;VAR:SYMBOL=06846310&amp;VAR:INDEX=0"}</definedName>
    <definedName name="_3177__FDSAUDITLINK__" hidden="1">{"fdsup://directions/FAT Viewer?action=UPDATE&amp;creator=factset&amp;DYN_ARGS=TRUE&amp;DOC_NAME=FAT:FQL_AUDITING_CLIENT_TEMPLATE.FAT&amp;display_string=Audit&amp;VAR:KEY=EDKHAXUBUH&amp;VAR:QUERY=RkZfRU5UUlBSX1ZBTF9EQUlMWSgzOTk3NSk=&amp;WINDOW=FIRST_POPUP&amp;HEIGHT=450&amp;WIDTH=450&amp;START_MA","XIMIZED=FALSE&amp;VAR:CALENDAR=US&amp;VAR:SYMBOL=MAR&amp;VAR:INDEX=0"}</definedName>
    <definedName name="_3178__FDSAUDITLINK__" localSheetId="2">{"fdsup://directions/FAT Viewer?action=UPDATE&amp;creator=factset&amp;DYN_ARGS=TRUE&amp;DOC_NAME=FAT:FQL_AUDITING_CLIENT_TEMPLATE.FAT&amp;display_string=Audit&amp;VAR:KEY=TCLCRKTONQ&amp;VAR:QUERY=KEZTTF9ORVRfSU5DKE5PVyxOT1csRlNBLCxVU0QpQEZGX05FVF9JTkMoTFRNUywwLCwsLFVTRCkp&amp;WINDOW=F","IRST_POPUP&amp;HEIGHT=450&amp;WIDTH=450&amp;START_MAXIMIZED=FALSE&amp;VAR:CALENDAR=US&amp;VAR:SYMBOL=68215910&amp;VAR:INDEX=0"}</definedName>
    <definedName name="_3178__FDSAUDITLINK__" hidden="1">{"fdsup://directions/FAT Viewer?action=UPDATE&amp;creator=factset&amp;DYN_ARGS=TRUE&amp;DOC_NAME=FAT:FQL_AUDITING_CLIENT_TEMPLATE.FAT&amp;display_string=Audit&amp;VAR:KEY=UJWVOLKHWN&amp;VAR:QUERY=RkZfRU5UUlBSX1ZBTF9EQUlMWSgzOTk3NSk=&amp;WINDOW=FIRST_POPUP&amp;HEIGHT=450&amp;WIDTH=450&amp;START_MA","XIMIZED=FALSE&amp;VAR:CALENDAR=US&amp;VAR:SYMBOL=CHH&amp;VAR:INDEX=0"}</definedName>
    <definedName name="_3179__FDSAUDITLINK__" localSheetId="2">{"fdsup://directions/FAT Viewer?action=UPDATE&amp;creator=factset&amp;DYN_ARGS=TRUE&amp;DOC_NAME=FAT:FQL_AUDITING_CLIENT_TEMPLATE.FAT&amp;display_string=Audit&amp;VAR:KEY=RKXAFUZAV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AN&amp;VAR:INDEX=0"}</definedName>
    <definedName name="_3179__FDSAUDITLINK__" hidden="1">{"fdsup://directions/FAT Viewer?action=UPDATE&amp;creator=factset&amp;DYN_ARGS=TRUE&amp;DOC_NAME=FAT:FQL_AUDITING_CLIENT_TEMPLATE.FAT&amp;display_string=Audit&amp;VAR:KEY=ENSFEBSRMT&amp;VAR:QUERY=RkZfRU5UUlBSX1ZBTF9EQUlMWSgzOTk3NSk=&amp;WINDOW=FIRST_POPUP&amp;HEIGHT=450&amp;WIDTH=450&amp;START_MA","XIMIZED=FALSE&amp;VAR:CALENDAR=US&amp;VAR:SYMBOL=WYN&amp;VAR:INDEX=0"}</definedName>
    <definedName name="_318_________________123Graph_ACHART_2" hidden="1">#REF!</definedName>
    <definedName name="_318______________123Graph_ACHART_18" hidden="1">#REF!</definedName>
    <definedName name="_318___123Graph_ACHART_17" hidden="1">#REF!</definedName>
    <definedName name="_318__123Graph_ACHART_13" hidden="1">#REF!</definedName>
    <definedName name="_318__123Graph_ACHART_17" hidden="1">#REF!</definedName>
    <definedName name="_318__123Graph_ACHART_18" hidden="1">#REF!</definedName>
    <definedName name="_318__FDSAUDITLINK__" localSheetId="2" hidden="1">{"fdsup://directions/FAT Viewer?action=UPDATE&amp;creator=factset&amp;DYN_ARGS=TRUE&amp;DOC_NAME=FAT:FQL_AUDITING_CLIENT_TEMPLATE.FAT&amp;display_string=Audit&amp;VAR:KEY=DYZYNEHYTW&amp;VAR:QUERY=RkZfQ0FQRVgoQU5OLDQwMzkwLCwsUlAsVVNEKQ==&amp;WINDOW=FIRST_POPUP&amp;HEIGHT=450&amp;WIDTH=450&amp;STAR","T_MAXIMIZED=FALSE&amp;VAR:CALENDAR=US&amp;VAR:SYMBOL=COH&amp;VAR:INDEX=0"}</definedName>
    <definedName name="_318__FDSAUDITLINK__" hidden="1">{"fdsup://directions/FAT Viewer?action=UPDATE&amp;creator=factset&amp;DYN_ARGS=TRUE&amp;DOC_NAME=FAT:FQL_AUDITING_CLIENT_TEMPLATE.FAT&amp;display_string=Audit&amp;VAR:KEY=FKZAFUPIJM&amp;VAR:QUERY=KEZGX05FVF9JTkMoTFRNUyw0MDc3MywsLFJQLFVTRClARkZfTkVUX0lOQyhMVE1TX1NFTUksNDA3NzMsLCxSU","CxVU0QpKQ==&amp;WINDOW=FIRST_POPUP&amp;HEIGHT=450&amp;WIDTH=450&amp;START_MAXIMIZED=FALSE&amp;VAR:CALENDAR=US&amp;VAR:SYMBOL=GPN&amp;VAR:INDEX=0"}</definedName>
    <definedName name="_318__FDSAUDITLINK___1" localSheetId="2" hidden="1">{"fdsup://directions/FAT Viewer?action=UPDATE&amp;creator=factset&amp;DYN_ARGS=TRUE&amp;DOC_NAME=FAT:FQL_AUDITING_CLIENT_TEMPLATE.FAT&amp;display_string=Audit&amp;VAR:KEY=FKZAFUPIJM&amp;VAR:QUERY=KEZGX05FVF9JTkMoTFRNUyw0MDc3MywsLFJQLFVTRClARkZfTkVUX0lOQyhMVE1TX1NFTUksNDA3NzMsLCxSU","CxVU0QpKQ==&amp;WINDOW=FIRST_POPUP&amp;HEIGHT=450&amp;WIDTH=450&amp;START_MAXIMIZED=FALSE&amp;VAR:CALENDAR=US&amp;VAR:SYMBOL=GPN&amp;VAR:INDEX=0"}</definedName>
    <definedName name="_318__FDSAUDITLINK___1" hidden="1">{"fdsup://directions/FAT Viewer?action=UPDATE&amp;creator=factset&amp;DYN_ARGS=TRUE&amp;DOC_NAME=FAT:FQL_AUDITING_CLIENT_TEMPLATE.FAT&amp;display_string=Audit&amp;VAR:KEY=FKZAFUPIJM&amp;VAR:QUERY=KEZGX05FVF9JTkMoTFRNUyw0MDc3MywsLFJQLFVTRClARkZfTkVUX0lOQyhMVE1TX1NFTUksNDA3NzMsLCxSU","CxVU0QpKQ==&amp;WINDOW=FIRST_POPUP&amp;HEIGHT=450&amp;WIDTH=450&amp;START_MAXIMIZED=FALSE&amp;VAR:CALENDAR=US&amp;VAR:SYMBOL=GPN&amp;VAR:INDEX=0"}</definedName>
    <definedName name="_3180__FDSAUDITLINK__" localSheetId="2">{"fdsup://directions/FAT Viewer?action=UPDATE&amp;creator=factset&amp;DYN_ARGS=TRUE&amp;DOC_NAME=FAT:FQL_AUDITING_CLIENT_TEMPLATE.FAT&amp;display_string=Audit&amp;VAR:KEY=PCTAFINUL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00709410&amp;VAR:INDEX=0"}</definedName>
    <definedName name="_3180__FDSAUDITLINK__" hidden="1">{"fdsup://directions/FAT Viewer?action=UPDATE&amp;creator=factset&amp;DYN_ARGS=TRUE&amp;DOC_NAME=FAT:FQL_AUDITING_CLIENT_TEMPLATE.FAT&amp;display_string=Audit&amp;VAR:KEY=KJOLEHMNCB&amp;VAR:QUERY=RkZfRU5UUlBSX1ZBTF9EQUlMWSgzOTk3NCk=&amp;WINDOW=FIRST_POPUP&amp;HEIGHT=450&amp;WIDTH=450&amp;START_MA","XIMIZED=FALSE&amp;VAR:CALENDAR=US&amp;VAR:SYMBOL=H&amp;VAR:INDEX=0"}</definedName>
    <definedName name="_3181__FDSAUDITLINK__" localSheetId="2">{"fdsup://directions/FAT Viewer?action=UPDATE&amp;creator=factset&amp;DYN_ARGS=TRUE&amp;DOC_NAME=FAT:FQL_AUDITING_CLIENT_TEMPLATE.FAT&amp;display_string=Audit&amp;VAR:KEY=VEFYVERK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HS&amp;VAR:INDEX=0"}</definedName>
    <definedName name="_3181__FDSAUDITLINK__" hidden="1">{"fdsup://directions/FAT Viewer?action=UPDATE&amp;creator=factset&amp;DYN_ARGS=TRUE&amp;DOC_NAME=FAT:FQL_AUDITING_CLIENT_TEMPLATE.FAT&amp;display_string=Audit&amp;VAR:KEY=WPQHENEZWH&amp;VAR:QUERY=RkZfRU5UUlBSX1ZBTF9EQUlMWSgzOTk3NCk=&amp;WINDOW=FIRST_POPUP&amp;HEIGHT=450&amp;WIDTH=450&amp;START_MA","XIMIZED=FALSE&amp;VAR:CALENDAR=US&amp;VAR:SYMBOL=HOT&amp;VAR:INDEX=0"}</definedName>
    <definedName name="_3182__FDSAUDITLINK__" localSheetId="2">{"fdsup://directions/FAT Viewer?action=UPDATE&amp;creator=factset&amp;DYN_ARGS=TRUE&amp;DOC_NAME=FAT:FQL_AUDITING_CLIENT_TEMPLATE.FAT&amp;display_string=Audit&amp;VAR:KEY=BWTEPEFCB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TF&amp;VAR:INDEX=0"}</definedName>
    <definedName name="_3182__FDSAUDITLINK__" hidden="1">{"fdsup://directions/FAT Viewer?action=UPDATE&amp;creator=factset&amp;DYN_ARGS=TRUE&amp;DOC_NAME=FAT:FQL_AUDITING_CLIENT_TEMPLATE.FAT&amp;display_string=Audit&amp;VAR:KEY=MLYVOZQBKN&amp;VAR:QUERY=RkZfRU5UUlBSX1ZBTF9EQUlMWSgzOTk3NCk=&amp;WINDOW=FIRST_POPUP&amp;HEIGHT=450&amp;WIDTH=450&amp;START_MA","XIMIZED=FALSE&amp;VAR:CALENDAR=US&amp;VAR:SYMBOL=585284&amp;VAR:INDEX=0"}</definedName>
    <definedName name="_3183__FDSAUDITLINK__" localSheetId="2">{"fdsup://directions/FAT Viewer?action=UPDATE&amp;creator=factset&amp;DYN_ARGS=TRUE&amp;DOC_NAME=FAT:FQL_AUDITING_CLIENT_TEMPLATE.FAT&amp;display_string=Audit&amp;VAR:KEY=VYJUHYFK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20038K10&amp;VAR:INDEX=0"}</definedName>
    <definedName name="_3183__FDSAUDITLINK__" hidden="1">{"fdsup://directions/FAT Viewer?action=UPDATE&amp;creator=factset&amp;DYN_ARGS=TRUE&amp;DOC_NAME=FAT:FQL_AUDITING_CLIENT_TEMPLATE.FAT&amp;display_string=Audit&amp;VAR:KEY=AXIZOPEVIX&amp;VAR:QUERY=RkZfRU5UUlBSX1ZBTF9EQUlMWSgzOTk3NCk=&amp;WINDOW=FIRST_POPUP&amp;HEIGHT=450&amp;WIDTH=450&amp;START_MA","XIMIZED=FALSE&amp;VAR:CALENDAR=US&amp;VAR:SYMBOL=MAR&amp;VAR:INDEX=0"}</definedName>
    <definedName name="_3184__FDSAUDITLINK__" localSheetId="2">{"fdsup://directions/FAT Viewer?action=UPDATE&amp;creator=factset&amp;DYN_ARGS=TRUE&amp;DOC_NAME=FAT:FQL_AUDITING_CLIENT_TEMPLATE.FAT&amp;display_string=Audit&amp;VAR:KEY=NOHMXAXWZ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DI&amp;VAR:INDEX=0"}</definedName>
    <definedName name="_3184__FDSAUDITLINK__" hidden="1">{"fdsup://directions/FAT Viewer?action=UPDATE&amp;creator=factset&amp;DYN_ARGS=TRUE&amp;DOC_NAME=FAT:FQL_AUDITING_CLIENT_TEMPLATE.FAT&amp;display_string=Audit&amp;VAR:KEY=KHCDMJKVKR&amp;VAR:QUERY=RkZfRU5UUlBSX1ZBTF9EQUlMWSgzOTk3NCk=&amp;WINDOW=FIRST_POPUP&amp;HEIGHT=450&amp;WIDTH=450&amp;START_MA","XIMIZED=FALSE&amp;VAR:CALENDAR=US&amp;VAR:SYMBOL=CHH&amp;VAR:INDEX=0"}</definedName>
    <definedName name="_3185__FDSAUDITLINK__" localSheetId="2">{"fdsup://directions/FAT Viewer?action=UPDATE&amp;creator=factset&amp;DYN_ARGS=TRUE&amp;DOC_NAME=FAT:FQL_AUDITING_CLIENT_TEMPLATE.FAT&amp;display_string=Audit&amp;VAR:KEY=TQHWNALI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06846310&amp;VAR:INDEX=0"}</definedName>
    <definedName name="_3185__FDSAUDITLINK__" hidden="1">{"fdsup://directions/FAT Viewer?action=UPDATE&amp;creator=factset&amp;DYN_ARGS=TRUE&amp;DOC_NAME=FAT:FQL_AUDITING_CLIENT_TEMPLATE.FAT&amp;display_string=Audit&amp;VAR:KEY=IXGTELIJWZ&amp;VAR:QUERY=RkZfRU5UUlBSX1ZBTF9EQUlMWSgzOTk3NCk=&amp;WINDOW=FIRST_POPUP&amp;HEIGHT=450&amp;WIDTH=450&amp;START_MA","XIMIZED=FALSE&amp;VAR:CALENDAR=US&amp;VAR:SYMBOL=WYN&amp;VAR:INDEX=0"}</definedName>
    <definedName name="_3186__FDSAUDITLINK__" localSheetId="2">{"fdsup://directions/FAT Viewer?action=UPDATE&amp;creator=factset&amp;DYN_ARGS=TRUE&amp;DOC_NAME=FAT:FQL_AUDITING_CLIENT_TEMPLATE.FAT&amp;display_string=Audit&amp;VAR:KEY=FONWXYNMH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68215910&amp;VAR:INDEX=0"}</definedName>
    <definedName name="_3186__FDSAUDITLINK__" hidden="1">{"fdsup://directions/FAT Viewer?action=UPDATE&amp;creator=factset&amp;DYN_ARGS=TRUE&amp;DOC_NAME=FAT:FQL_AUDITING_CLIENT_TEMPLATE.FAT&amp;display_string=Audit&amp;VAR:KEY=WRAPGXMPMB&amp;VAR:QUERY=RkZfRU5UUlBSX1ZBTF9EQUlMWSgzOTk3Myk=&amp;WINDOW=FIRST_POPUP&amp;HEIGHT=450&amp;WIDTH=450&amp;START_MA","XIMIZED=FALSE&amp;VAR:CALENDAR=US&amp;VAR:SYMBOL=H&amp;VAR:INDEX=0"}</definedName>
    <definedName name="_3187__FDSAUDITLINK__" localSheetId="2">{"fdsup://Directions/FactSet Auditing Viewer?action=AUDIT_VALUE&amp;DB=129&amp;ID1=56418H10&amp;VALUEID=02001&amp;SDATE=201003&amp;PERIODTYPE=QTR_STD&amp;window=popup_no_bar&amp;width=385&amp;height=120&amp;START_MAXIMIZED=FALSE&amp;creator=factset&amp;display_string=Audit"}</definedName>
    <definedName name="_3187__FDSAUDITLINK__" hidden="1">{"fdsup://directions/FAT Viewer?action=UPDATE&amp;creator=factset&amp;DYN_ARGS=TRUE&amp;DOC_NAME=FAT:FQL_AUDITING_CLIENT_TEMPLATE.FAT&amp;display_string=Audit&amp;VAR:KEY=APEPYJWXCB&amp;VAR:QUERY=RkZfRU5UUlBSX1ZBTF9EQUlMWSgzOTk3Myk=&amp;WINDOW=FIRST_POPUP&amp;HEIGHT=450&amp;WIDTH=450&amp;START_MA","XIMIZED=FALSE&amp;VAR:CALENDAR=US&amp;VAR:SYMBOL=HOT&amp;VAR:INDEX=0"}</definedName>
    <definedName name="_3188__FDSAUDITLINK__" localSheetId="2">{"fdsup://Directions/FactSet Auditing Viewer?action=AUDIT_VALUE&amp;DB=129&amp;ID1=00709410&amp;VALUEID=02001&amp;SDATE=201002&amp;PERIODTYPE=QTR_STD&amp;window=popup_no_bar&amp;width=385&amp;height=120&amp;START_MAXIMIZED=FALSE&amp;creator=factset&amp;display_string=Audit"}</definedName>
    <definedName name="_3188__FDSAUDITLINK__" hidden="1">{"fdsup://directions/FAT Viewer?action=UPDATE&amp;creator=factset&amp;DYN_ARGS=TRUE&amp;DOC_NAME=FAT:FQL_AUDITING_CLIENT_TEMPLATE.FAT&amp;display_string=Audit&amp;VAR:KEY=UFUZQJGPUR&amp;VAR:QUERY=RkZfRU5UUlBSX1ZBTF9EQUlMWSgzOTk3Myk=&amp;WINDOW=FIRST_POPUP&amp;HEIGHT=450&amp;WIDTH=450&amp;START_MA","XIMIZED=FALSE&amp;VAR:CALENDAR=US&amp;VAR:SYMBOL=585284&amp;VAR:INDEX=0"}</definedName>
    <definedName name="_3189__FDSAUDITLINK__" localSheetId="2">{"fdsup://Directions/FactSet Auditing Viewer?action=AUDIT_VALUE&amp;DB=129&amp;ID1=00174410&amp;VALUEID=02001&amp;SDATE=201002&amp;PERIODTYPE=QTR_STD&amp;window=popup_no_bar&amp;width=385&amp;height=120&amp;START_MAXIMIZED=FALSE&amp;creator=factset&amp;display_string=Audit"}</definedName>
    <definedName name="_3189__FDSAUDITLINK__" hidden="1">{"fdsup://directions/FAT Viewer?action=UPDATE&amp;creator=factset&amp;DYN_ARGS=TRUE&amp;DOC_NAME=FAT:FQL_AUDITING_CLIENT_TEMPLATE.FAT&amp;display_string=Audit&amp;VAR:KEY=IFSBCTUTKX&amp;VAR:QUERY=RkZfRU5UUlBSX1ZBTF9EQUlMWSgzOTk3Myk=&amp;WINDOW=FIRST_POPUP&amp;HEIGHT=450&amp;WIDTH=450&amp;START_MA","XIMIZED=FALSE&amp;VAR:CALENDAR=US&amp;VAR:SYMBOL=MAR&amp;VAR:INDEX=0"}</definedName>
    <definedName name="_319_________________123Graph_ACHART_3" hidden="1">#REF!</definedName>
    <definedName name="_319______________123Graph_ACHART_2" hidden="1">#REF!</definedName>
    <definedName name="_319___123Graph_ACHART_18" hidden="1">#REF!</definedName>
    <definedName name="_319__123Graph_ACHART_18" hidden="1">#REF!</definedName>
    <definedName name="_319__123Graph_ACHART_2" hidden="1">#REF!</definedName>
    <definedName name="_319__FDSAUDITLINK__" localSheetId="2" hidden="1">{"fdsup://directions/FAT Viewer?action=UPDATE&amp;creator=factset&amp;DYN_ARGS=TRUE&amp;DOC_NAME=FAT:FQL_AUDITING_CLIENT_TEMPLATE.FAT&amp;display_string=Audit&amp;VAR:KEY=XEXMBMLEJY&amp;VAR:QUERY=RkZfQ0FQRVgoQU5OLDQwNzU1LCwsUlAsVVNEKQ==&amp;WINDOW=FIRST_POPUP&amp;HEIGHT=450&amp;WIDTH=450&amp;STAR","T_MAXIMIZED=FALSE&amp;VAR:CALENDAR=US&amp;VAR:SYMBOL=COH&amp;VAR:INDEX=0"}</definedName>
    <definedName name="_319__FDSAUDITLINK__" hidden="1">{"fdsup://directions/FAT Viewer?action=UPDATE&amp;creator=factset&amp;DYN_ARGS=TRUE&amp;DOC_NAME=FAT:FQL_AUDITING_CLIENT_TEMPLATE.FAT&amp;display_string=Audit&amp;VAR:KEY=PWDMZURCHK&amp;VAR:QUERY=KEZGX0VCSVRfT1BFUihMVE1TLDQwNzczLCwsUlAsVVNEKUBGRl9FQklUX09QRVIoTFRNU19TRU1JLDQwNzczL","CwsUlAsVVNEKSk=&amp;WINDOW=FIRST_POPUP&amp;HEIGHT=450&amp;WIDTH=450&amp;START_MAXIMIZED=FALSE&amp;VAR:CALENDAR=US&amp;VAR:SYMBOL=GPN&amp;VAR:INDEX=0"}</definedName>
    <definedName name="_319__FDSAUDITLINK___1" localSheetId="2" hidden="1">{"fdsup://directions/FAT Viewer?action=UPDATE&amp;creator=factset&amp;DYN_ARGS=TRUE&amp;DOC_NAME=FAT:FQL_AUDITING_CLIENT_TEMPLATE.FAT&amp;display_string=Audit&amp;VAR:KEY=PWDMZURCHK&amp;VAR:QUERY=KEZGX0VCSVRfT1BFUihMVE1TLDQwNzczLCwsUlAsVVNEKUBGRl9FQklUX09QRVIoTFRNU19TRU1JLDQwNzczL","CwsUlAsVVNEKSk=&amp;WINDOW=FIRST_POPUP&amp;HEIGHT=450&amp;WIDTH=450&amp;START_MAXIMIZED=FALSE&amp;VAR:CALENDAR=US&amp;VAR:SYMBOL=GPN&amp;VAR:INDEX=0"}</definedName>
    <definedName name="_319__FDSAUDITLINK___1" hidden="1">{"fdsup://directions/FAT Viewer?action=UPDATE&amp;creator=factset&amp;DYN_ARGS=TRUE&amp;DOC_NAME=FAT:FQL_AUDITING_CLIENT_TEMPLATE.FAT&amp;display_string=Audit&amp;VAR:KEY=PWDMZURCHK&amp;VAR:QUERY=KEZGX0VCSVRfT1BFUihMVE1TLDQwNzczLCwsUlAsVVNEKUBGRl9FQklUX09QRVIoTFRNU19TRU1JLDQwNzczL","CwsUlAsVVNEKSk=&amp;WINDOW=FIRST_POPUP&amp;HEIGHT=450&amp;WIDTH=450&amp;START_MAXIMIZED=FALSE&amp;VAR:CALENDAR=US&amp;VAR:SYMBOL=GPN&amp;VAR:INDEX=0"}</definedName>
    <definedName name="_3190__FDSAUDITLINK__" localSheetId="2">{"fdsup://Directions/FactSet Auditing Viewer?action=AUDIT_VALUE&amp;DB=129&amp;ID1=77032310&amp;VALUEID=02001&amp;SDATE=201003&amp;PERIODTYPE=QTR_STD&amp;window=popup_no_bar&amp;width=385&amp;height=120&amp;START_MAXIMIZED=FALSE&amp;creator=factset&amp;display_string=Audit"}</definedName>
    <definedName name="_3190__FDSAUDITLINK__" hidden="1">{"fdsup://directions/FAT Viewer?action=UPDATE&amp;creator=factset&amp;DYN_ARGS=TRUE&amp;DOC_NAME=FAT:FQL_AUDITING_CLIENT_TEMPLATE.FAT&amp;display_string=Audit&amp;VAR:KEY=IVGHSXMPKN&amp;VAR:QUERY=RkZfRU5UUlBSX1ZBTF9EQUlMWSgzOTk3Myk=&amp;WINDOW=FIRST_POPUP&amp;HEIGHT=450&amp;WIDTH=450&amp;START_MA","XIMIZED=FALSE&amp;VAR:CALENDAR=US&amp;VAR:SYMBOL=CHH&amp;VAR:INDEX=0"}</definedName>
    <definedName name="_3191__FDSAUDITLINK__" localSheetId="2">{"fdsup://Directions/FactSet Auditing Viewer?action=AUDIT_VALUE&amp;DB=129&amp;ID1=20038K10&amp;VALUEID=02001&amp;SDATE=201002&amp;PERIODTYPE=QTR_STD&amp;window=popup_no_bar&amp;width=385&amp;height=120&amp;START_MAXIMIZED=FALSE&amp;creator=factset&amp;display_string=Audit"}</definedName>
    <definedName name="_3191__FDSAUDITLINK__" hidden="1">{"fdsup://directions/FAT Viewer?action=UPDATE&amp;creator=factset&amp;DYN_ARGS=TRUE&amp;DOC_NAME=FAT:FQL_AUDITING_CLIENT_TEMPLATE.FAT&amp;display_string=Audit&amp;VAR:KEY=IRSHEVYFQH&amp;VAR:QUERY=RkZfRU5UUlBSX1ZBTF9EQUlMWSgzOTk3Myk=&amp;WINDOW=FIRST_POPUP&amp;HEIGHT=450&amp;WIDTH=450&amp;START_MA","XIMIZED=FALSE&amp;VAR:CALENDAR=US&amp;VAR:SYMBOL=WYN&amp;VAR:INDEX=0"}</definedName>
    <definedName name="_3192__FDSAUDITLINK__" localSheetId="2">{"fdsup://Directions/FactSet Auditing Viewer?action=AUDIT_VALUE&amp;DB=129&amp;ID1=12507110&amp;VALUEID=02001&amp;SDATE=201002&amp;PERIODTYPE=QTR_STD&amp;window=popup_no_bar&amp;width=385&amp;height=120&amp;START_MAXIMIZED=FALSE&amp;creator=factset&amp;display_string=Audit"}</definedName>
    <definedName name="_3192__FDSAUDITLINK__" hidden="1">{"fdsup://directions/FAT Viewer?action=UPDATE&amp;creator=factset&amp;DYN_ARGS=TRUE&amp;DOC_NAME=FAT:FQL_AUDITING_CLIENT_TEMPLATE.FAT&amp;display_string=Audit&amp;VAR:KEY=KHMBSTGDUJ&amp;VAR:QUERY=RkZfRU5UUlBSX1ZBTF9EQUlMWSgzOTk3Mik=&amp;WINDOW=FIRST_POPUP&amp;HEIGHT=450&amp;WIDTH=450&amp;START_MA","XIMIZED=FALSE&amp;VAR:CALENDAR=US&amp;VAR:SYMBOL=H&amp;VAR:INDEX=0"}</definedName>
    <definedName name="_3193__FDSAUDITLINK__" localSheetId="2">{"fdsup://Directions/FactSet Auditing Viewer?action=AUDIT_VALUE&amp;DB=129&amp;ID1=06846310&amp;VALUEID=02001&amp;SDATE=201002&amp;PERIODTYPE=QTR_STD&amp;window=popup_no_bar&amp;width=385&amp;height=120&amp;START_MAXIMIZED=FALSE&amp;creator=factset&amp;display_string=Audit"}</definedName>
    <definedName name="_3193__FDSAUDITLINK__" hidden="1">{"fdsup://directions/FAT Viewer?action=UPDATE&amp;creator=factset&amp;DYN_ARGS=TRUE&amp;DOC_NAME=FAT:FQL_AUDITING_CLIENT_TEMPLATE.FAT&amp;display_string=Audit&amp;VAR:KEY=YTQFELMZAD&amp;VAR:QUERY=RkZfRU5UUlBSX1ZBTF9EQUlMWSgzOTk3Mik=&amp;WINDOW=FIRST_POPUP&amp;HEIGHT=450&amp;WIDTH=450&amp;START_MA","XIMIZED=FALSE&amp;VAR:CALENDAR=US&amp;VAR:SYMBOL=HOT&amp;VAR:INDEX=0"}</definedName>
    <definedName name="_3194__FDSAUDITLINK__" localSheetId="2">{"fdsup://Directions/FactSet Auditing Viewer?action=AUDIT_VALUE&amp;DB=129&amp;ID1=68215910&amp;VALUEID=02001&amp;SDATE=201002&amp;PERIODTYPE=QTR_STD&amp;window=popup_no_bar&amp;width=385&amp;height=120&amp;START_MAXIMIZED=FALSE&amp;creator=factset&amp;display_string=Audit"}</definedName>
    <definedName name="_3194__FDSAUDITLINK__" hidden="1">{"fdsup://directions/FAT Viewer?action=UPDATE&amp;creator=factset&amp;DYN_ARGS=TRUE&amp;DOC_NAME=FAT:FQL_AUDITING_CLIENT_TEMPLATE.FAT&amp;display_string=Audit&amp;VAR:KEY=INOLEVMTYP&amp;VAR:QUERY=RkZfRU5UUlBSX1ZBTF9EQUlMWSgzOTk3Mik=&amp;WINDOW=FIRST_POPUP&amp;HEIGHT=450&amp;WIDTH=450&amp;START_MA","XIMIZED=FALSE&amp;VAR:CALENDAR=US&amp;VAR:SYMBOL=585284&amp;VAR:INDEX=0"}</definedName>
    <definedName name="_3195__FDSAUDITLINK__" localSheetId="2">{"fdsup://Directions/FactSet Auditing Viewer?action=AUDIT_VALUE&amp;DB=129&amp;ID1=26864810&amp;VALUEID=02001&amp;SDATE=201003&amp;PERIODTYPE=QTR_STD&amp;window=popup_no_bar&amp;width=385&amp;height=120&amp;START_MAXIMIZED=FALSE&amp;creator=factset&amp;display_string=Audit"}</definedName>
    <definedName name="_3195__FDSAUDITLINK__" hidden="1">{"fdsup://directions/FAT Viewer?action=UPDATE&amp;creator=factset&amp;DYN_ARGS=TRUE&amp;DOC_NAME=FAT:FQL_AUDITING_CLIENT_TEMPLATE.FAT&amp;display_string=Audit&amp;VAR:KEY=MXEVWDEFCJ&amp;VAR:QUERY=RkZfRU5UUlBSX1ZBTF9EQUlMWSgzOTk3Mik=&amp;WINDOW=FIRST_POPUP&amp;HEIGHT=450&amp;WIDTH=450&amp;START_MA","XIMIZED=FALSE&amp;VAR:CALENDAR=US&amp;VAR:SYMBOL=MAR&amp;VAR:INDEX=0"}</definedName>
    <definedName name="_3196__FDSAUDITLINK__" localSheetId="2">{"fdsup://Directions/FactSet Auditing Viewer?action=AUDIT_VALUE&amp;DB=129&amp;ID1=92856340&amp;VALUEID=02001&amp;SDATE=201003&amp;PERIODTYPE=QTR_STD&amp;window=popup_no_bar&amp;width=385&amp;height=120&amp;START_MAXIMIZED=FALSE&amp;creator=factset&amp;display_string=Audit"}</definedName>
    <definedName name="_3196__FDSAUDITLINK__" hidden="1">{"fdsup://directions/FAT Viewer?action=UPDATE&amp;creator=factset&amp;DYN_ARGS=TRUE&amp;DOC_NAME=FAT:FQL_AUDITING_CLIENT_TEMPLATE.FAT&amp;display_string=Audit&amp;VAR:KEY=SFUNCBSBUJ&amp;VAR:QUERY=RkZfRU5UUlBSX1ZBTF9EQUlMWSgzOTk3Mik=&amp;WINDOW=FIRST_POPUP&amp;HEIGHT=450&amp;WIDTH=450&amp;START_MA","XIMIZED=FALSE&amp;VAR:CALENDAR=US&amp;VAR:SYMBOL=CHH&amp;VAR:INDEX=0"}</definedName>
    <definedName name="_3197__FDSAUDITLINK__" localSheetId="2">{"fdsup://directions/FAT Viewer?action=UPDATE&amp;creator=factset&amp;DYN_ARGS=TRUE&amp;DOC_NAME=FAT:FQL_AUDITING_CLIENT_TEMPLATE.FAT&amp;display_string=Audit&amp;VAR:KEY=BOFYLMNYBK&amp;VAR:QUERY=KEZTTF9ORVRfSU5DKE5PVyxOT1csRlNBLCxVU0QpQEZGX05FVF9JTkMoTFRNUywwLCwsLFVTRCkp&amp;WINDOW=F","IRST_POPUP&amp;HEIGHT=450&amp;WIDTH=450&amp;START_MAXIMIZED=FALSE&amp;VAR:CALENDAR=US&amp;VAR:SYMBOL=IDN&amp;VAR:INDEX=0"}</definedName>
    <definedName name="_3197__FDSAUDITLINK__" hidden="1">{"fdsup://directions/FAT Viewer?action=UPDATE&amp;creator=factset&amp;DYN_ARGS=TRUE&amp;DOC_NAME=FAT:FQL_AUDITING_CLIENT_TEMPLATE.FAT&amp;display_string=Audit&amp;VAR:KEY=OLGTKVILUT&amp;VAR:QUERY=RkZfRU5UUlBSX1ZBTF9EQUlMWSgzOTk3Mik=&amp;WINDOW=FIRST_POPUP&amp;HEIGHT=450&amp;WIDTH=450&amp;START_MA","XIMIZED=FALSE&amp;VAR:CALENDAR=US&amp;VAR:SYMBOL=WYN&amp;VAR:INDEX=0"}</definedName>
    <definedName name="_3198__FDSAUDITLINK__" localSheetId="2">{"fdsup://Directions/FactSet Auditing Viewer?action=AUDIT_VALUE&amp;DB=129&amp;ID1=68371830&amp;VALUEID=02001&amp;SDATE=201004&amp;PERIODTYPE=QTR_STD&amp;window=popup_no_bar&amp;width=385&amp;height=120&amp;START_MAXIMIZED=FALSE&amp;creator=factset&amp;display_string=Audit"}</definedName>
    <definedName name="_3198__FDSAUDITLINK__" hidden="1">{"fdsup://directions/FAT Viewer?action=UPDATE&amp;creator=factset&amp;DYN_ARGS=TRUE&amp;DOC_NAME=FAT:FQL_AUDITING_CLIENT_TEMPLATE.FAT&amp;display_string=Audit&amp;VAR:KEY=QPYRYRSDIH&amp;VAR:QUERY=RkZfRU5UUlBSX1ZBTF9EQUlMWSgzOTk2OSk=&amp;WINDOW=FIRST_POPUP&amp;HEIGHT=450&amp;WIDTH=450&amp;START_MA","XIMIZED=FALSE&amp;VAR:CALENDAR=US&amp;VAR:SYMBOL=H&amp;VAR:INDEX=0"}</definedName>
    <definedName name="_3199__FDSAUDITLINK__" localSheetId="2">{"fdsup://Directions/FactSet Auditing Viewer?action=AUDIT_VALUE&amp;DB=129&amp;ID1=45245S10&amp;VALUEID=02001&amp;SDATE=200901&amp;PERIODTYPE=QTR_STD&amp;window=popup_no_bar&amp;width=385&amp;height=120&amp;START_MAXIMIZED=FALSE&amp;creator=factset&amp;display_string=Audit"}</definedName>
    <definedName name="_3199__FDSAUDITLINK__" hidden="1">{"fdsup://directions/FAT Viewer?action=UPDATE&amp;creator=factset&amp;DYN_ARGS=TRUE&amp;DOC_NAME=FAT:FQL_AUDITING_CLIENT_TEMPLATE.FAT&amp;display_string=Audit&amp;VAR:KEY=CXQBYTABKZ&amp;VAR:QUERY=RkZfRU5UUlBSX1ZBTF9EQUlMWSgzOTk2OSk=&amp;WINDOW=FIRST_POPUP&amp;HEIGHT=450&amp;WIDTH=450&amp;START_MA","XIMIZED=FALSE&amp;VAR:CALENDAR=US&amp;VAR:SYMBOL=HOT&amp;VAR:INDEX=0"}</definedName>
    <definedName name="_31IQ_CURRENCY_GAIN_INS" hidden="1">"c238"</definedName>
    <definedName name="_32" localSheetId="2" hidden="1">{#N/A,#N/A,FALSE,"Title";#N/A,#N/A,FALSE,"Index";#N/A,#N/A,FALSE,"1";#N/A,#N/A,FALSE,"2";#N/A,#N/A,FALSE,"3";#N/A,#N/A,FALSE,"4";#N/A,#N/A,FALSE,"5";#N/A,#N/A,FALSE,"6";#N/A,#N/A,FALSE,"7";#N/A,#N/A,FALSE,"8"}</definedName>
    <definedName name="_32" hidden="1">{#N/A,#N/A,FALSE,"Title";#N/A,#N/A,FALSE,"Index";#N/A,#N/A,FALSE,"1";#N/A,#N/A,FALSE,"2";#N/A,#N/A,FALSE,"3";#N/A,#N/A,FALSE,"4";#N/A,#N/A,FALSE,"5";#N/A,#N/A,FALSE,"6";#N/A,#N/A,FALSE,"7";#N/A,#N/A,FALSE,"8"}</definedName>
    <definedName name="_32_____________________123Graph_CCHART_4" hidden="1">#REF!</definedName>
    <definedName name="_32__________________123Graph_CCHART_4" hidden="1">#REF!</definedName>
    <definedName name="_32______123Graph_CCHART_3" hidden="1">#REF!</definedName>
    <definedName name="_32______123Graph_CCHART_4" hidden="1">#REF!</definedName>
    <definedName name="_32__123Graph_ACHART_10" hidden="1">#REF!</definedName>
    <definedName name="_32__123Graph_ACHART_21" hidden="1">#REF!</definedName>
    <definedName name="_32__123Graph_AChart_3" hidden="1">#REF!</definedName>
    <definedName name="_32__123Graph_ACHART_7" hidden="1">#REF!</definedName>
    <definedName name="_32__123Graph_BCHART_17" hidden="1">#REF!</definedName>
    <definedName name="_32__123Graph_BCHART_3" hidden="1">#REF!</definedName>
    <definedName name="_32__123Graph_BLZ_60_40_86_93" hidden="1">#REF!</definedName>
    <definedName name="_32__123Graph_BQRE_S_BY_TYPE" hidden="1">#REF!</definedName>
    <definedName name="_32__123Graph_BSS6_B" hidden="1">#REF!</definedName>
    <definedName name="_32__123Graph_BTAX_CREDIT" hidden="1">#REF!</definedName>
    <definedName name="_32__123Graph_CCHART_4" hidden="1">#REF!</definedName>
    <definedName name="_32__123Graph_CCHART_5A" hidden="1">#REF!</definedName>
    <definedName name="_32__123Graph_CChart_7J" hidden="1">#REF!</definedName>
    <definedName name="_32__123Graph_CCHART_9" hidden="1">#REF!</definedName>
    <definedName name="_32__123Graph_CQRE_S_BY_TYPE" hidden="1">#REF!</definedName>
    <definedName name="_32__123Graph_CSUPPLIES_BY_B_U" hidden="1">#REF!</definedName>
    <definedName name="_32__123Graph_DCHART_5" hidden="1">#REF!</definedName>
    <definedName name="_32__123Graph_ECONTRACT_BY_B_U" hidden="1">#REF!</definedName>
    <definedName name="_32__123Graph_FCHART_4" hidden="1">#REF!</definedName>
    <definedName name="_32__123Graph_FQRE_S_BY_CO." hidden="1">#REF!</definedName>
    <definedName name="_32__123Graph_FWAGES_BY_B_U" hidden="1">#REF!</definedName>
    <definedName name="_32__123Graph_LBL_ACHART_1" hidden="1">#REF!</definedName>
    <definedName name="_32__123Graph_XChart_1" hidden="1">#REF!</definedName>
    <definedName name="_32__123Graph_XCHART_9" hidden="1">#REF!</definedName>
    <definedName name="_32__123Graph_XCONTRACT_BY_B_U" hidden="1">#REF!</definedName>
    <definedName name="_32__123Graph_XQRE_S_BY_CO." hidden="1">#REF!</definedName>
    <definedName name="_32__123Graph_XQRE_S_BY_TYPE" hidden="1">#REF!</definedName>
    <definedName name="_32__FDSAUDITLINK__" localSheetId="2" hidden="1">{"fdsup://directions/FAT Viewer?action=UPDATE&amp;creator=factset&amp;DYN_ARGS=TRUE&amp;DOC_NAME=FAT:FQL_AUDITING_CLIENT_TEMPLATE.FAT&amp;display_string=Audit&amp;VAR:KEY=STIBGJQZQV&amp;VAR:QUERY=RkZfRUJJVERBX0lCKCdRVFInLDM5OTAzKQ==&amp;WINDOW=FIRST_POPUP&amp;HEIGHT=450&amp;WIDTH=450&amp;START_MA","XIMIZED=FALSE&amp;VAR:CALENDAR=US&amp;VAR:SYMBOL=MAS&amp;VAR:INDEX=0"}</definedName>
    <definedName name="_32__FDSAUDITLINK__" hidden="1">{"fdsup://Directions/FactSet Auditing Viewer?action=AUDIT_VALUE&amp;DB=129&amp;ID1=02581610&amp;VALUEID=07011&amp;SDATE=2010&amp;PERIODTYPE=ANN_STD&amp;SCFT=3&amp;window=popup_no_bar&amp;width=385&amp;height=120&amp;START_MAXIMIZED=FALSE&amp;creator=factset&amp;display_string=Audit"}</definedName>
    <definedName name="_32__FDSAUDITLINK___1" localSheetId="2" hidden="1">{"fdsup://Directions/FactSet Auditing Viewer?action=AUDIT_VALUE&amp;DB=129&amp;ID1=02581610&amp;VALUEID=07011&amp;SDATE=2010&amp;PERIODTYPE=ANN_STD&amp;SCFT=3&amp;window=popup_no_bar&amp;width=385&amp;height=120&amp;START_MAXIMIZED=FALSE&amp;creator=factset&amp;display_string=Audit"}</definedName>
    <definedName name="_32__FDSAUDITLINK___1" hidden="1">{"fdsup://Directions/FactSet Auditing Viewer?action=AUDIT_VALUE&amp;DB=129&amp;ID1=02581610&amp;VALUEID=07011&amp;SDATE=2010&amp;PERIODTYPE=ANN_STD&amp;SCFT=3&amp;window=popup_no_bar&amp;width=385&amp;height=120&amp;START_MAXIMIZED=FALSE&amp;creator=factset&amp;display_string=Audit"}</definedName>
    <definedName name="_32_0_S" hidden="1">#REF!</definedName>
    <definedName name="_320_________________123Graph_ACHART_4" hidden="1">#REF!</definedName>
    <definedName name="_320______________123Graph_ACHART_3" hidden="1">#REF!</definedName>
    <definedName name="_320___123Graph_ACHART_2" hidden="1">#REF!</definedName>
    <definedName name="_320__123Graph_ACHART_10" hidden="1">#REF!</definedName>
    <definedName name="_320__123Graph_ACHART_14" hidden="1">#REF!</definedName>
    <definedName name="_320__123Graph_ACHART_2" hidden="1">#REF!</definedName>
    <definedName name="_320__123Graph_ACHART_3" hidden="1">#REF!</definedName>
    <definedName name="_320__123Graph_BCHART_5A" hidden="1">#REF!</definedName>
    <definedName name="_320__123Graph_CCHART_5A" hidden="1">#REF!</definedName>
    <definedName name="_320__FDSAUDITLINK__" localSheetId="2" hidden="1">{"fdsup://directions/FAT Viewer?action=UPDATE&amp;creator=factset&amp;DYN_ARGS=TRUE&amp;DOC_NAME=FAT:FQL_AUDITING_CLIENT_TEMPLATE.FAT&amp;display_string=Audit&amp;VAR:KEY=RIBELIJWFQ&amp;VAR:QUERY=RkZfQ0FQRVgoWVRELDQwNTQzLCwsUlAsVVNEKQ==&amp;WINDOW=FIRST_POPUP&amp;HEIGHT=450&amp;WIDTH=450&amp;STAR","T_MAXIMIZED=FALSE&amp;VAR:CALENDAR=US&amp;VAR:SYMBOL=COH&amp;VAR:INDEX=0"}</definedName>
    <definedName name="_320__FDSAUDITLINK__" hidden="1">{"fdsup://directions/FAT Viewer?action=UPDATE&amp;creator=factset&amp;DYN_ARGS=TRUE&amp;DOC_NAME=FAT:FQL_AUDITING_CLIENT_TEMPLATE.FAT&amp;display_string=Audit&amp;VAR:KEY=MXWHSRMJMN&amp;VAR:QUERY=KEZGX0lOVF9FWFBfTkVUKExUTVMsNDA3MjQsLCxSUCxVU0QpQEZGX0lOVF9FWFBfTkVUKExUTVNfU0VNSSw0M","DcyNCwsLFJQLFVTRCkp&amp;WINDOW=FIRST_POPUP&amp;HEIGHT=450&amp;WIDTH=450&amp;START_MAXIMIZED=FALSE&amp;VAR:CALENDAR=US&amp;VAR:SYMBOL=SNWL&amp;VAR:INDEX=0"}</definedName>
    <definedName name="_320__FDSAUDITLINK___1" localSheetId="2" hidden="1">{"fdsup://directions/FAT Viewer?action=UPDATE&amp;creator=factset&amp;DYN_ARGS=TRUE&amp;DOC_NAME=FAT:FQL_AUDITING_CLIENT_TEMPLATE.FAT&amp;display_string=Audit&amp;VAR:KEY=MXWHSRMJMN&amp;VAR:QUERY=KEZGX0lOVF9FWFBfTkVUKExUTVMsNDA3MjQsLCxSUCxVU0QpQEZGX0lOVF9FWFBfTkVUKExUTVNfU0VNSSw0M","DcyNCwsLFJQLFVTRCkp&amp;WINDOW=FIRST_POPUP&amp;HEIGHT=450&amp;WIDTH=450&amp;START_MAXIMIZED=FALSE&amp;VAR:CALENDAR=US&amp;VAR:SYMBOL=SNWL&amp;VAR:INDEX=0"}</definedName>
    <definedName name="_320__FDSAUDITLINK___1" hidden="1">{"fdsup://directions/FAT Viewer?action=UPDATE&amp;creator=factset&amp;DYN_ARGS=TRUE&amp;DOC_NAME=FAT:FQL_AUDITING_CLIENT_TEMPLATE.FAT&amp;display_string=Audit&amp;VAR:KEY=MXWHSRMJMN&amp;VAR:QUERY=KEZGX0lOVF9FWFBfTkVUKExUTVMsNDA3MjQsLCxSUCxVU0QpQEZGX0lOVF9FWFBfTkVUKExUTVNfU0VNSSw0M","DcyNCwsLFJQLFVTRCkp&amp;WINDOW=FIRST_POPUP&amp;HEIGHT=450&amp;WIDTH=450&amp;START_MAXIMIZED=FALSE&amp;VAR:CALENDAR=US&amp;VAR:SYMBOL=SNWL&amp;VAR:INDEX=0"}</definedName>
    <definedName name="_3200__FDSAUDITLINK__" localSheetId="2">{"fdsup://Directions/FactSet Auditing Viewer?action=AUDIT_VALUE&amp;DB=129&amp;ID1=B05DWM&amp;VALUEID=02001&amp;SDATE=201002&amp;PERIODTYPE=QTR_STD&amp;window=popup_no_bar&amp;width=385&amp;height=120&amp;START_MAXIMIZED=FALSE&amp;creator=factset&amp;display_string=Audit"}</definedName>
    <definedName name="_3200__FDSAUDITLINK__" hidden="1">{"fdsup://directions/FAT Viewer?action=UPDATE&amp;creator=factset&amp;DYN_ARGS=TRUE&amp;DOC_NAME=FAT:FQL_AUDITING_CLIENT_TEMPLATE.FAT&amp;display_string=Audit&amp;VAR:KEY=YDWBUNEHID&amp;VAR:QUERY=RkZfRU5UUlBSX1ZBTF9EQUlMWSgzOTk2OSk=&amp;WINDOW=FIRST_POPUP&amp;HEIGHT=450&amp;WIDTH=450&amp;START_MA","XIMIZED=FALSE&amp;VAR:CALENDAR=US&amp;VAR:SYMBOL=585284&amp;VAR:INDEX=0"}</definedName>
    <definedName name="_3201__FDSAUDITLINK__" localSheetId="2">{"fdsup://Directions/FactSet Auditing Viewer?action=AUDIT_VALUE&amp;DB=129&amp;ID1=04289L10&amp;VALUEID=02001&amp;SDATE=201002&amp;PERIODTYPE=QTR_STD&amp;window=popup_no_bar&amp;width=385&amp;height=120&amp;START_MAXIMIZED=FALSE&amp;creator=factset&amp;display_string=Audit"}</definedName>
    <definedName name="_3201__FDSAUDITLINK__" hidden="1">{"fdsup://directions/FAT Viewer?action=UPDATE&amp;creator=factset&amp;DYN_ARGS=TRUE&amp;DOC_NAME=FAT:FQL_AUDITING_CLIENT_TEMPLATE.FAT&amp;display_string=Audit&amp;VAR:KEY=QVUDAZGJCR&amp;VAR:QUERY=RkZfRU5UUlBSX1ZBTF9EQUlMWSgzOTk2OSk=&amp;WINDOW=FIRST_POPUP&amp;HEIGHT=450&amp;WIDTH=450&amp;START_MA","XIMIZED=FALSE&amp;VAR:CALENDAR=US&amp;VAR:SYMBOL=MAR&amp;VAR:INDEX=0"}</definedName>
    <definedName name="_3202__FDSAUDITLINK__" localSheetId="2">{"fdsup://Directions/FactSet Auditing Viewer?action=AUDIT_VALUE&amp;DB=129&amp;ID1=92230Y10&amp;VALUEID=02001&amp;SDATE=201002&amp;PERIODTYPE=QTR_STD&amp;window=popup_no_bar&amp;width=385&amp;height=120&amp;START_MAXIMIZED=FALSE&amp;creator=factset&amp;display_string=Audit"}</definedName>
    <definedName name="_3202__FDSAUDITLINK__" hidden="1">{"fdsup://directions/FAT Viewer?action=UPDATE&amp;creator=factset&amp;DYN_ARGS=TRUE&amp;DOC_NAME=FAT:FQL_AUDITING_CLIENT_TEMPLATE.FAT&amp;display_string=Audit&amp;VAR:KEY=SDSRIVKXQJ&amp;VAR:QUERY=RkZfRU5UUlBSX1ZBTF9EQUlMWSgzOTk2OSk=&amp;WINDOW=FIRST_POPUP&amp;HEIGHT=450&amp;WIDTH=450&amp;START_MA","XIMIZED=FALSE&amp;VAR:CALENDAR=US&amp;VAR:SYMBOL=CHH&amp;VAR:INDEX=0"}</definedName>
    <definedName name="_3203__FDSAUDITLINK__" localSheetId="2">{"fdsup://Directions/FactSet Auditing Viewer?action=AUDIT_VALUE&amp;DB=129&amp;ID1=83616T10&amp;VALUEID=02001&amp;SDATE=201002&amp;PERIODTYPE=QTR_STD&amp;window=popup_no_bar&amp;width=385&amp;height=120&amp;START_MAXIMIZED=FALSE&amp;creator=factset&amp;display_string=Audit"}</definedName>
    <definedName name="_3203__FDSAUDITLINK__" hidden="1">{"fdsup://directions/FAT Viewer?action=UPDATE&amp;creator=factset&amp;DYN_ARGS=TRUE&amp;DOC_NAME=FAT:FQL_AUDITING_CLIENT_TEMPLATE.FAT&amp;display_string=Audit&amp;VAR:KEY=EPGVOVAXQB&amp;VAR:QUERY=RkZfRU5UUlBSX1ZBTF9EQUlMWSgzOTk2OSk=&amp;WINDOW=FIRST_POPUP&amp;HEIGHT=450&amp;WIDTH=450&amp;START_MA","XIMIZED=FALSE&amp;VAR:CALENDAR=US&amp;VAR:SYMBOL=WYN&amp;VAR:INDEX=0"}</definedName>
    <definedName name="_3204__FDSAUDITLINK__" localSheetId="2">{"fdsup://Directions/FactSet Auditing Viewer?action=AUDIT_VALUE&amp;DB=129&amp;ID1=19239Y10&amp;VALUEID=02001&amp;SDATE=201002&amp;PERIODTYPE=QTR_STD&amp;window=popup_no_bar&amp;width=385&amp;height=120&amp;START_MAXIMIZED=FALSE&amp;creator=factset&amp;display_string=Audit"}</definedName>
    <definedName name="_3204__FDSAUDITLINK__" hidden="1">{"fdsup://directions/FAT Viewer?action=UPDATE&amp;creator=factset&amp;DYN_ARGS=TRUE&amp;DOC_NAME=FAT:FQL_AUDITING_CLIENT_TEMPLATE.FAT&amp;display_string=Audit&amp;VAR:KEY=QLIPMFMXYR&amp;VAR:QUERY=RkZfRU5UUlBSX1ZBTF9EQUlMWSgzOTk2OCk=&amp;WINDOW=FIRST_POPUP&amp;HEIGHT=450&amp;WIDTH=450&amp;START_MA","XIMIZED=FALSE&amp;VAR:CALENDAR=US&amp;VAR:SYMBOL=H&amp;VAR:INDEX=0"}</definedName>
    <definedName name="_3205__FDSAUDITLINK__" localSheetId="2">{"fdsup://Directions/FactSet Auditing Viewer?action=AUDIT_VALUE&amp;DB=129&amp;ID1=20452A10&amp;VALUEID=02001&amp;SDATE=201002&amp;PERIODTYPE=QTR_STD&amp;window=popup_no_bar&amp;width=385&amp;height=120&amp;START_MAXIMIZED=FALSE&amp;creator=factset&amp;display_string=Audit"}</definedName>
    <definedName name="_3205__FDSAUDITLINK__" hidden="1">{"fdsup://directions/FAT Viewer?action=UPDATE&amp;creator=factset&amp;DYN_ARGS=TRUE&amp;DOC_NAME=FAT:FQL_AUDITING_CLIENT_TEMPLATE.FAT&amp;display_string=Audit&amp;VAR:KEY=WHGRILIXSN&amp;VAR:QUERY=RkZfRU5UUlBSX1ZBTF9EQUlMWSgzOTk2OCk=&amp;WINDOW=FIRST_POPUP&amp;HEIGHT=450&amp;WIDTH=450&amp;START_MA","XIMIZED=FALSE&amp;VAR:CALENDAR=US&amp;VAR:SYMBOL=HOT&amp;VAR:INDEX=0"}</definedName>
    <definedName name="_3206__FDSAUDITLINK__" localSheetId="2">{"fdsup://Directions/FactSet Auditing Viewer?action=AUDIT_VALUE&amp;DB=129&amp;ID1=70557310&amp;VALUEID=02001&amp;SDATE=201002&amp;PERIODTYPE=QTR_STD&amp;window=popup_no_bar&amp;width=385&amp;height=120&amp;START_MAXIMIZED=FALSE&amp;creator=factset&amp;display_string=Audit"}</definedName>
    <definedName name="_3206__FDSAUDITLINK__" hidden="1">{"fdsup://directions/FAT Viewer?action=UPDATE&amp;creator=factset&amp;DYN_ARGS=TRUE&amp;DOC_NAME=FAT:FQL_AUDITING_CLIENT_TEMPLATE.FAT&amp;display_string=Audit&amp;VAR:KEY=UPGNWNMFKN&amp;VAR:QUERY=RkZfRU5UUlBSX1ZBTF9EQUlMWSgzOTk2OCk=&amp;WINDOW=FIRST_POPUP&amp;HEIGHT=450&amp;WIDTH=450&amp;START_MA","XIMIZED=FALSE&amp;VAR:CALENDAR=US&amp;VAR:SYMBOL=585284&amp;VAR:INDEX=0"}</definedName>
    <definedName name="_3207__FDSAUDITLINK__" localSheetId="2">{"fdsup://Directions/FactSet Auditing Viewer?action=AUDIT_VALUE&amp;DB=129&amp;ID1=88632Q10&amp;VALUEID=02001&amp;SDATE=201003&amp;PERIODTYPE=QTR_STD&amp;window=popup_no_bar&amp;width=385&amp;height=120&amp;START_MAXIMIZED=FALSE&amp;creator=factset&amp;display_string=Audit"}</definedName>
    <definedName name="_3207__FDSAUDITLINK__" hidden="1">{"fdsup://directions/FAT Viewer?action=UPDATE&amp;creator=factset&amp;DYN_ARGS=TRUE&amp;DOC_NAME=FAT:FQL_AUDITING_CLIENT_TEMPLATE.FAT&amp;display_string=Audit&amp;VAR:KEY=IJITSVSJWL&amp;VAR:QUERY=RkZfRU5UUlBSX1ZBTF9EQUlMWSgzOTk2OCk=&amp;WINDOW=FIRST_POPUP&amp;HEIGHT=450&amp;WIDTH=450&amp;START_MA","XIMIZED=FALSE&amp;VAR:CALENDAR=US&amp;VAR:SYMBOL=MAR&amp;VAR:INDEX=0"}</definedName>
    <definedName name="_3208__FDSAUDITLINK__" localSheetId="2">{"fdsup://directions/FAT Viewer?action=UPDATE&amp;creator=factset&amp;DYN_ARGS=TRUE&amp;DOC_NAME=FAT:FQL_AUDITING_CLIENT_TEMPLATE.FAT&amp;display_string=Audit&amp;VAR:KEY=TANWXGVGV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AME&amp;VAR:INDEX=0"}</definedName>
    <definedName name="_3208__FDSAUDITLINK__" hidden="1">{"fdsup://directions/FAT Viewer?action=UPDATE&amp;creator=factset&amp;DYN_ARGS=TRUE&amp;DOC_NAME=FAT:FQL_AUDITING_CLIENT_TEMPLATE.FAT&amp;display_string=Audit&amp;VAR:KEY=GDMJQRWFGX&amp;VAR:QUERY=RkZfRU5UUlBSX1ZBTF9EQUlMWSgzOTk2OCk=&amp;WINDOW=FIRST_POPUP&amp;HEIGHT=450&amp;WIDTH=450&amp;START_MA","XIMIZED=FALSE&amp;VAR:CALENDAR=US&amp;VAR:SYMBOL=CHH&amp;VAR:INDEX=0"}</definedName>
    <definedName name="_3209__FDSAUDITLINK__" localSheetId="2">{"fdsup://Directions/FactSet Auditing Viewer?action=AUDIT_VALUE&amp;DB=129&amp;ID1=77778010&amp;VALUEID=02001&amp;SDATE=201002&amp;PERIODTYPE=QTR_STD&amp;window=popup_no_bar&amp;width=385&amp;height=120&amp;START_MAXIMIZED=FALSE&amp;creator=factset&amp;display_string=Audit"}</definedName>
    <definedName name="_3209__FDSAUDITLINK__" hidden="1">{"fdsup://directions/FAT Viewer?action=UPDATE&amp;creator=factset&amp;DYN_ARGS=TRUE&amp;DOC_NAME=FAT:FQL_AUDITING_CLIENT_TEMPLATE.FAT&amp;display_string=Audit&amp;VAR:KEY=IPUBEXMFUL&amp;VAR:QUERY=RkZfRU5UUlBSX1ZBTF9EQUlMWSgzOTk2OCk=&amp;WINDOW=FIRST_POPUP&amp;HEIGHT=450&amp;WIDTH=450&amp;START_MA","XIMIZED=FALSE&amp;VAR:CALENDAR=US&amp;VAR:SYMBOL=WYN&amp;VAR:INDEX=0"}</definedName>
    <definedName name="_321_________________123Graph_ACHART_5" hidden="1">#REF!</definedName>
    <definedName name="_321______________123Graph_ACHART_4" hidden="1">#REF!</definedName>
    <definedName name="_321___123Graph_ACHART_3" hidden="1">#REF!</definedName>
    <definedName name="_321__123Graph_ACHART_3" hidden="1">#REF!</definedName>
    <definedName name="_321__123Graph_ACHART_4" hidden="1">#REF!</definedName>
    <definedName name="_321__FDSAUDITLINK__" localSheetId="2" hidden="1">{"fdsup://directions/FAT Viewer?action=UPDATE&amp;creator=factset&amp;DYN_ARGS=TRUE&amp;DOC_NAME=FAT:FQL_AUDITING_CLIENT_TEMPLATE.FAT&amp;display_string=Audit&amp;VAR:KEY=JYLYRGXMJY&amp;VAR:QUERY=RkZfQ0FQRVgoWVRELDQwOTA4LCwsUlAsVVNEKQ==&amp;WINDOW=FIRST_POPUP&amp;HEIGHT=450&amp;WIDTH=450&amp;STAR","T_MAXIMIZED=FALSE&amp;VAR:CALENDAR=US&amp;VAR:SYMBOL=COH&amp;VAR:INDEX=0"}</definedName>
    <definedName name="_321__FDSAUDITLINK__" hidden="1">{"fdsup://directions/FAT Viewer?action=UPDATE&amp;creator=factset&amp;DYN_ARGS=TRUE&amp;DOC_NAME=FAT:FQL_AUDITING_CLIENT_TEMPLATE.FAT&amp;display_string=Audit&amp;VAR:KEY=XQXGRELURK&amp;VAR:QUERY=KEZGX0VCSVREQV9PUEVSKExUTVMsNDA3NzMsLCxSUCxVU0QpQEZGX0VCSVREQV9PUEVSKExUTVNfU0VNSSw0M","Dc3MywsLFJQLFVTRCkp&amp;WINDOW=FIRST_POPUP&amp;HEIGHT=450&amp;WIDTH=450&amp;START_MAXIMIZED=FALSE&amp;VAR:CALENDAR=US&amp;VAR:SYMBOL=GPN&amp;VAR:INDEX=0"}</definedName>
    <definedName name="_321__FDSAUDITLINK___1" localSheetId="2" hidden="1">{"fdsup://directions/FAT Viewer?action=UPDATE&amp;creator=factset&amp;DYN_ARGS=TRUE&amp;DOC_NAME=FAT:FQL_AUDITING_CLIENT_TEMPLATE.FAT&amp;display_string=Audit&amp;VAR:KEY=XQXGRELURK&amp;VAR:QUERY=KEZGX0VCSVREQV9PUEVSKExUTVMsNDA3NzMsLCxSUCxVU0QpQEZGX0VCSVREQV9PUEVSKExUTVNfU0VNSSw0M","Dc3MywsLFJQLFVTRCkp&amp;WINDOW=FIRST_POPUP&amp;HEIGHT=450&amp;WIDTH=450&amp;START_MAXIMIZED=FALSE&amp;VAR:CALENDAR=US&amp;VAR:SYMBOL=GPN&amp;VAR:INDEX=0"}</definedName>
    <definedName name="_321__FDSAUDITLINK___1" hidden="1">{"fdsup://directions/FAT Viewer?action=UPDATE&amp;creator=factset&amp;DYN_ARGS=TRUE&amp;DOC_NAME=FAT:FQL_AUDITING_CLIENT_TEMPLATE.FAT&amp;display_string=Audit&amp;VAR:KEY=XQXGRELURK&amp;VAR:QUERY=KEZGX0VCSVREQV9PUEVSKExUTVMsNDA3NzMsLCxSUCxVU0QpQEZGX0VCSVREQV9PUEVSKExUTVNfU0VNSSw0M","Dc3MywsLFJQLFVTRCkp&amp;WINDOW=FIRST_POPUP&amp;HEIGHT=450&amp;WIDTH=450&amp;START_MAXIMIZED=FALSE&amp;VAR:CALENDAR=US&amp;VAR:SYMBOL=GPN&amp;VAR:INDEX=0"}</definedName>
    <definedName name="_3210__FDSAUDITLINK__" localSheetId="2">{"fdsup://Directions/FactSet Auditing Viewer?action=AUDIT_VALUE&amp;DB=129&amp;ID1=49330810&amp;VALUEID=02001&amp;SDATE=201003&amp;PERIODTYPE=QTR_STD&amp;window=popup_no_bar&amp;width=385&amp;height=120&amp;START_MAXIMIZED=FALSE&amp;creator=factset&amp;display_string=Audit"}</definedName>
    <definedName name="_3210__FDSAUDITLINK__" hidden="1">{"fdsup://directions/FAT Viewer?action=UPDATE&amp;creator=factset&amp;DYN_ARGS=TRUE&amp;DOC_NAME=FAT:FQL_AUDITING_CLIENT_TEMPLATE.FAT&amp;display_string=Audit&amp;VAR:KEY=UDIPSREBYJ&amp;VAR:QUERY=RkZfRU5UUlBSX1ZBTF9EQUlMWSgzOTk2Nyk=&amp;WINDOW=FIRST_POPUP&amp;HEIGHT=450&amp;WIDTH=450&amp;START_MA","XIMIZED=FALSE&amp;VAR:CALENDAR=US&amp;VAR:SYMBOL=H&amp;VAR:INDEX=0"}</definedName>
    <definedName name="_3211__FDSAUDITLINK__" localSheetId="2">{"fdsup://Directions/FactSet Auditing Viewer?action=AUDIT_VALUE&amp;DB=129&amp;ID1=92858J10&amp;VALUEID=02001&amp;SDATE=201002&amp;PERIODTYPE=QTR_STD&amp;window=popup_no_bar&amp;width=385&amp;height=120&amp;START_MAXIMIZED=FALSE&amp;creator=factset&amp;display_string=Audit"}</definedName>
    <definedName name="_3211__FDSAUDITLINK__" hidden="1">{"fdsup://directions/FAT Viewer?action=UPDATE&amp;creator=factset&amp;DYN_ARGS=TRUE&amp;DOC_NAME=FAT:FQL_AUDITING_CLIENT_TEMPLATE.FAT&amp;display_string=Audit&amp;VAR:KEY=WBCJWNEVIL&amp;VAR:QUERY=RkZfRU5UUlBSX1ZBTF9EQUlMWSgzOTk2Nyk=&amp;WINDOW=FIRST_POPUP&amp;HEIGHT=450&amp;WIDTH=450&amp;START_MA","XIMIZED=FALSE&amp;VAR:CALENDAR=US&amp;VAR:SYMBOL=HOT&amp;VAR:INDEX=0"}</definedName>
    <definedName name="_3212__FDSAUDITLINK__" localSheetId="2">{"fdsup://Directions/FactSet Auditing Viewer?action=AUDIT_VALUE&amp;DB=129&amp;ID1=90458310&amp;VALUEID=02001&amp;SDATE=201003&amp;PERIODTYPE=QTR_STD&amp;window=popup_no_bar&amp;width=385&amp;height=120&amp;START_MAXIMIZED=FALSE&amp;creator=factset&amp;display_string=Audit"}</definedName>
    <definedName name="_3212__FDSAUDITLINK__" hidden="1">{"fdsup://directions/FAT Viewer?action=UPDATE&amp;creator=factset&amp;DYN_ARGS=TRUE&amp;DOC_NAME=FAT:FQL_AUDITING_CLIENT_TEMPLATE.FAT&amp;display_string=Audit&amp;VAR:KEY=MTONIDKTMH&amp;VAR:QUERY=RkZfRU5UUlBSX1ZBTF9EQUlMWSgzOTk2Nyk=&amp;WINDOW=FIRST_POPUP&amp;HEIGHT=450&amp;WIDTH=450&amp;START_MA","XIMIZED=FALSE&amp;VAR:CALENDAR=US&amp;VAR:SYMBOL=585284&amp;VAR:INDEX=0"}</definedName>
    <definedName name="_3213__FDSAUDITLINK__" localSheetId="2">{"fdsup://Directions/FactSet Auditing Viewer?action=AUDIT_VALUE&amp;DB=129&amp;ID1=B41PDC&amp;VALUEID=02001&amp;SDATE=201001&amp;PERIODTYPE=SEMI_STD&amp;window=popup_no_bar&amp;width=385&amp;height=120&amp;START_MAXIMIZED=FALSE&amp;creator=factset&amp;display_string=Audit"}</definedName>
    <definedName name="_3213__FDSAUDITLINK__" hidden="1">{"fdsup://directions/FAT Viewer?action=UPDATE&amp;creator=factset&amp;DYN_ARGS=TRUE&amp;DOC_NAME=FAT:FQL_AUDITING_CLIENT_TEMPLATE.FAT&amp;display_string=Audit&amp;VAR:KEY=IXILSRSFKN&amp;VAR:QUERY=RkZfRU5UUlBSX1ZBTF9EQUlMWSgzOTk2Nyk=&amp;WINDOW=FIRST_POPUP&amp;HEIGHT=450&amp;WIDTH=450&amp;START_MA","XIMIZED=FALSE&amp;VAR:CALENDAR=US&amp;VAR:SYMBOL=MAR&amp;VAR:INDEX=0"}</definedName>
    <definedName name="_3214__FDSAUDITLINK__" localSheetId="2">{"fdsup://Directions/FactSet Auditing Viewer?action=AUDIT_VALUE&amp;DB=129&amp;ID1=87874R10&amp;VALUEID=02001&amp;SDATE=201002&amp;PERIODTYPE=QTR_STD&amp;window=popup_no_bar&amp;width=385&amp;height=120&amp;START_MAXIMIZED=FALSE&amp;creator=factset&amp;display_string=Audit"}</definedName>
    <definedName name="_3214__FDSAUDITLINK__" hidden="1">{"fdsup://directions/FAT Viewer?action=UPDATE&amp;creator=factset&amp;DYN_ARGS=TRUE&amp;DOC_NAME=FAT:FQL_AUDITING_CLIENT_TEMPLATE.FAT&amp;display_string=Audit&amp;VAR:KEY=IXQZQPKXUD&amp;VAR:QUERY=RkZfRU5UUlBSX1ZBTF9EQUlMWSgzOTk2Nyk=&amp;WINDOW=FIRST_POPUP&amp;HEIGHT=450&amp;WIDTH=450&amp;START_MA","XIMIZED=FALSE&amp;VAR:CALENDAR=US&amp;VAR:SYMBOL=CHH&amp;VAR:INDEX=0"}</definedName>
    <definedName name="_3215__FDSAUDITLINK__" localSheetId="2">{"fdsup://Directions/FactSet Auditing Viewer?action=AUDIT_VALUE&amp;DB=129&amp;ID1=580098&amp;VALUEID=02001&amp;SDATE=201001&amp;PERIODTYPE=QTR_STD&amp;window=popup_no_bar&amp;width=385&amp;height=120&amp;START_MAXIMIZED=FALSE&amp;creator=factset&amp;display_string=Audit"}</definedName>
    <definedName name="_3215__FDSAUDITLINK__" hidden="1">{"fdsup://directions/FAT Viewer?action=UPDATE&amp;creator=factset&amp;DYN_ARGS=TRUE&amp;DOC_NAME=FAT:FQL_AUDITING_CLIENT_TEMPLATE.FAT&amp;display_string=Audit&amp;VAR:KEY=MXWVEZKBCV&amp;VAR:QUERY=RkZfRU5UUlBSX1ZBTF9EQUlMWSgzOTk2Nyk=&amp;WINDOW=FIRST_POPUP&amp;HEIGHT=450&amp;WIDTH=450&amp;START_MA","XIMIZED=FALSE&amp;VAR:CALENDAR=US&amp;VAR:SYMBOL=WYN&amp;VAR:INDEX=0"}</definedName>
    <definedName name="_3216__FDSAUDITLINK__" localSheetId="2">{"fdsup://Directions/FactSet Auditing Viewer?action=AUDIT_VALUE&amp;DB=129&amp;ID1=02968310&amp;VALUEID=02001&amp;SDATE=201001&amp;PERIODTYPE=QTR_STD&amp;window=popup_no_bar&amp;width=385&amp;height=120&amp;START_MAXIMIZED=FALSE&amp;creator=factset&amp;display_string=Audit"}</definedName>
    <definedName name="_3216__FDSAUDITLINK__" hidden="1">{"fdsup://directions/FAT Viewer?action=UPDATE&amp;creator=factset&amp;DYN_ARGS=TRUE&amp;DOC_NAME=FAT:FQL_AUDITING_CLIENT_TEMPLATE.FAT&amp;display_string=Audit&amp;VAR:KEY=WLIPUHAXQV&amp;VAR:QUERY=RkZfRU5UUlBSX1ZBTF9EQUlMWSgzOTk2Nik=&amp;WINDOW=FIRST_POPUP&amp;HEIGHT=450&amp;WIDTH=450&amp;START_MA","XIMIZED=FALSE&amp;VAR:CALENDAR=US&amp;VAR:SYMBOL=H&amp;VAR:INDEX=0"}</definedName>
    <definedName name="_3217__FDSAUDITLINK__" localSheetId="2">{"fdsup://Directions/FactSet Auditing Viewer?action=AUDIT_VALUE&amp;DB=129&amp;ID1=447946&amp;VALUEID=02001&amp;SDATE=201001&amp;PERIODTYPE=SEMI_STD&amp;window=popup_no_bar&amp;width=385&amp;height=120&amp;START_MAXIMIZED=FALSE&amp;creator=factset&amp;display_string=Audit"}</definedName>
    <definedName name="_3217__FDSAUDITLINK__" hidden="1">{"fdsup://directions/FAT Viewer?action=UPDATE&amp;creator=factset&amp;DYN_ARGS=TRUE&amp;DOC_NAME=FAT:FQL_AUDITING_CLIENT_TEMPLATE.FAT&amp;display_string=Audit&amp;VAR:KEY=YBORINIPEN&amp;VAR:QUERY=RkZfRU5UUlBSX1ZBTF9EQUlMWSgzOTk2Nik=&amp;WINDOW=FIRST_POPUP&amp;HEIGHT=450&amp;WIDTH=450&amp;START_MA","XIMIZED=FALSE&amp;VAR:CALENDAR=US&amp;VAR:SYMBOL=HOT&amp;VAR:INDEX=0"}</definedName>
    <definedName name="_3218__FDSAUDITLINK__" localSheetId="2">{"fdsup://Directions/FactSet Auditing Viewer?action=AUDIT_VALUE&amp;DB=129&amp;ID1=29084T10&amp;VALUEID=02001&amp;SDATE=201002&amp;PERIODTYPE=QTR_STD&amp;window=popup_no_bar&amp;width=385&amp;height=120&amp;START_MAXIMIZED=FALSE&amp;creator=factset&amp;display_string=Audit"}</definedName>
    <definedName name="_3218__FDSAUDITLINK__" hidden="1">{"fdsup://directions/FAT Viewer?action=UPDATE&amp;creator=factset&amp;DYN_ARGS=TRUE&amp;DOC_NAME=FAT:FQL_AUDITING_CLIENT_TEMPLATE.FAT&amp;display_string=Audit&amp;VAR:KEY=KFMFCDUBGX&amp;VAR:QUERY=RkZfRU5UUlBSX1ZBTF9EQUlMWSgzOTk2Nik=&amp;WINDOW=FIRST_POPUP&amp;HEIGHT=450&amp;WIDTH=450&amp;START_MA","XIMIZED=FALSE&amp;VAR:CALENDAR=US&amp;VAR:SYMBOL=585284&amp;VAR:INDEX=0"}</definedName>
    <definedName name="_3219__FDSAUDITLINK__" localSheetId="2">{"fdsup://Directions/FactSet Auditing Viewer?action=AUDIT_VALUE&amp;DB=129&amp;ID1=45865V10&amp;VALUEID=02001&amp;SDATE=201002&amp;PERIODTYPE=QTR_STD&amp;window=popup_no_bar&amp;width=385&amp;height=120&amp;START_MAXIMIZED=FALSE&amp;creator=factset&amp;display_string=Audit"}</definedName>
    <definedName name="_3219__FDSAUDITLINK__" hidden="1">{"fdsup://directions/FAT Viewer?action=UPDATE&amp;creator=factset&amp;DYN_ARGS=TRUE&amp;DOC_NAME=FAT:FQL_AUDITING_CLIENT_TEMPLATE.FAT&amp;display_string=Audit&amp;VAR:KEY=SHKBWXKVWH&amp;VAR:QUERY=RkZfRU5UUlBSX1ZBTF9EQUlMWSgzOTk2Nik=&amp;WINDOW=FIRST_POPUP&amp;HEIGHT=450&amp;WIDTH=450&amp;START_MA","XIMIZED=FALSE&amp;VAR:CALENDAR=US&amp;VAR:SYMBOL=MAR&amp;VAR:INDEX=0"}</definedName>
    <definedName name="_322_________________123Graph_ACHART_6" hidden="1">#REF!</definedName>
    <definedName name="_322______________123Graph_ACHART_5" hidden="1">#REF!</definedName>
    <definedName name="_322___123Graph_ACHART_4" hidden="1">#REF!</definedName>
    <definedName name="_322__123Graph_ACHART_10" hidden="1">#REF!</definedName>
    <definedName name="_322__123Graph_ACHART_15" hidden="1">#REF!</definedName>
    <definedName name="_322__123Graph_ACHART_4" hidden="1">#REF!</definedName>
    <definedName name="_322__123Graph_ACHART_5" hidden="1">#REF!</definedName>
    <definedName name="_322__FDSAUDITLINK__" localSheetId="2" hidden="1">{"fdsup://Directions/FactSet Auditing Viewer?action=AUDIT_VALUE&amp;DB=129&amp;ID1=18975410&amp;VALUEID=03351&amp;SDATE=2009&amp;PERIODTYPE=ANN_STD&amp;SCFT=3&amp;window=popup_no_bar&amp;width=385&amp;height=120&amp;START_MAXIMIZED=FALSE&amp;creator=factset&amp;display_string=Audit"}</definedName>
    <definedName name="_322__FDSAUDITLINK__" hidden="1">{"fdsup://directions/FAT Viewer?action=UPDATE&amp;creator=factset&amp;DYN_ARGS=TRUE&amp;DOC_NAME=FAT:FQL_AUDITING_CLIENT_TEMPLATE.FAT&amp;display_string=Audit&amp;VAR:KEY=LCNKZAXCDQ&amp;VAR:QUERY=KEZGX0dST1NTX0lOQyhMVE1TLDQwNzczLCwsUlAsVVNEKUBGRl9HUk9TU19JTkMoTFRNU19TRU1JLDQwNzczL","CwsUlAsVVNEKSk=&amp;WINDOW=FIRST_POPUP&amp;HEIGHT=450&amp;WIDTH=450&amp;START_MAXIMIZED=FALSE&amp;VAR:CALENDAR=US&amp;VAR:SYMBOL=GPN&amp;VAR:INDEX=0"}</definedName>
    <definedName name="_322__FDSAUDITLINK___1" localSheetId="2" hidden="1">{"fdsup://directions/FAT Viewer?action=UPDATE&amp;creator=factset&amp;DYN_ARGS=TRUE&amp;DOC_NAME=FAT:FQL_AUDITING_CLIENT_TEMPLATE.FAT&amp;display_string=Audit&amp;VAR:KEY=LCNKZAXCDQ&amp;VAR:QUERY=KEZGX0dST1NTX0lOQyhMVE1TLDQwNzczLCwsUlAsVVNEKUBGRl9HUk9TU19JTkMoTFRNU19TRU1JLDQwNzczL","CwsUlAsVVNEKSk=&amp;WINDOW=FIRST_POPUP&amp;HEIGHT=450&amp;WIDTH=450&amp;START_MAXIMIZED=FALSE&amp;VAR:CALENDAR=US&amp;VAR:SYMBOL=GPN&amp;VAR:INDEX=0"}</definedName>
    <definedName name="_322__FDSAUDITLINK___1" hidden="1">{"fdsup://directions/FAT Viewer?action=UPDATE&amp;creator=factset&amp;DYN_ARGS=TRUE&amp;DOC_NAME=FAT:FQL_AUDITING_CLIENT_TEMPLATE.FAT&amp;display_string=Audit&amp;VAR:KEY=LCNKZAXCDQ&amp;VAR:QUERY=KEZGX0dST1NTX0lOQyhMVE1TLDQwNzczLCwsUlAsVVNEKUBGRl9HUk9TU19JTkMoTFRNU19TRU1JLDQwNzczL","CwsUlAsVVNEKSk=&amp;WINDOW=FIRST_POPUP&amp;HEIGHT=450&amp;WIDTH=450&amp;START_MAXIMIZED=FALSE&amp;VAR:CALENDAR=US&amp;VAR:SYMBOL=GPN&amp;VAR:INDEX=0"}</definedName>
    <definedName name="_3220__FDSAUDITLINK__" localSheetId="2">{"fdsup://Directions/FactSet Auditing Viewer?action=AUDIT_VALUE&amp;DB=129&amp;ID1=446912&amp;VALUEID=02001&amp;SDATE=201001&amp;PERIODTYPE=SEMI_STD&amp;window=popup_no_bar&amp;width=385&amp;height=120&amp;START_MAXIMIZED=FALSE&amp;creator=factset&amp;display_string=Audit"}</definedName>
    <definedName name="_3220__FDSAUDITLINK__" hidden="1">{"fdsup://directions/FAT Viewer?action=UPDATE&amp;creator=factset&amp;DYN_ARGS=TRUE&amp;DOC_NAME=FAT:FQL_AUDITING_CLIENT_TEMPLATE.FAT&amp;display_string=Audit&amp;VAR:KEY=MNENMLYRON&amp;VAR:QUERY=RkZfRU5UUlBSX1ZBTF9EQUlMWSgzOTk2Nik=&amp;WINDOW=FIRST_POPUP&amp;HEIGHT=450&amp;WIDTH=450&amp;START_MA","XIMIZED=FALSE&amp;VAR:CALENDAR=US&amp;VAR:SYMBOL=CHH&amp;VAR:INDEX=0"}</definedName>
    <definedName name="_3221__FDSAUDITLINK__" localSheetId="2">{"fdsup://directions/FAT Viewer?action=UPDATE&amp;creator=factset&amp;DYN_ARGS=TRUE&amp;DOC_NAME=FAT:FQL_AUDITING_CLIENT_TEMPLATE.FAT&amp;display_string=Audit&amp;VAR:KEY=HQVYRWVMLK&amp;VAR:QUERY=KEZTTF9ORVRfSU5DKE5PVyxOT1csRlNBLCxVU0QpQEZGX05FVF9JTkMoTFRNUywwLCwsLFVTRCkp&amp;WINDOW=F","IRST_POPUP&amp;HEIGHT=450&amp;WIDTH=450&amp;START_MAXIMIZED=FALSE&amp;VAR:CALENDAR=US&amp;VAR:SYMBOL=INTU&amp;VAR:INDEX=0"}</definedName>
    <definedName name="_3221__FDSAUDITLINK__" hidden="1">{"fdsup://directions/FAT Viewer?action=UPDATE&amp;creator=factset&amp;DYN_ARGS=TRUE&amp;DOC_NAME=FAT:FQL_AUDITING_CLIENT_TEMPLATE.FAT&amp;display_string=Audit&amp;VAR:KEY=UPAZGLYFAD&amp;VAR:QUERY=RkZfRU5UUlBSX1ZBTF9EQUlMWSgzOTk2Nik=&amp;WINDOW=FIRST_POPUP&amp;HEIGHT=450&amp;WIDTH=450&amp;START_MA","XIMIZED=FALSE&amp;VAR:CALENDAR=US&amp;VAR:SYMBOL=WYN&amp;VAR:INDEX=0"}</definedName>
    <definedName name="_3222__FDSAUDITLINK__" localSheetId="2">{"fdsup://Directions/FactSet Auditing Viewer?action=AUDIT_VALUE&amp;DB=129&amp;ID1=46120210&amp;VALUEID=02001&amp;SDATE=201004&amp;PERIODTYPE=QTR_STD&amp;window=popup_no_bar&amp;width=385&amp;height=120&amp;START_MAXIMIZED=FALSE&amp;creator=factset&amp;display_string=Audit"}</definedName>
    <definedName name="_3222__FDSAUDITLINK__" hidden="1">{"fdsup://directions/FAT Viewer?action=UPDATE&amp;creator=factset&amp;DYN_ARGS=TRUE&amp;DOC_NAME=FAT:FQL_AUDITING_CLIENT_TEMPLATE.FAT&amp;display_string=Audit&amp;VAR:KEY=WJKJKXIXID&amp;VAR:QUERY=RkZfRU5UUlBSX1ZBTF9EQUlMWSgzOTk2NSk=&amp;WINDOW=FIRST_POPUP&amp;HEIGHT=450&amp;WIDTH=450&amp;START_MA","XIMIZED=FALSE&amp;VAR:CALENDAR=US&amp;VAR:SYMBOL=H&amp;VAR:INDEX=0"}</definedName>
    <definedName name="_3223__FDSAUDITLINK__" localSheetId="2">{"fdsup://directions/FAT Viewer?action=UPDATE&amp;creator=factset&amp;DYN_ARGS=TRUE&amp;DOC_NAME=FAT:FQL_AUDITING_CLIENT_TEMPLATE.FAT&amp;display_string=Audit&amp;VAR:KEY=PMBWJSNYR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TU&amp;VAR:INDEX=0"}</definedName>
    <definedName name="_3223__FDSAUDITLINK__" hidden="1">{"fdsup://directions/FAT Viewer?action=UPDATE&amp;creator=factset&amp;DYN_ARGS=TRUE&amp;DOC_NAME=FAT:FQL_AUDITING_CLIENT_TEMPLATE.FAT&amp;display_string=Audit&amp;VAR:KEY=ARMZKDYZQJ&amp;VAR:QUERY=RkZfRU5UUlBSX1ZBTF9EQUlMWSgzOTk2NSk=&amp;WINDOW=FIRST_POPUP&amp;HEIGHT=450&amp;WIDTH=450&amp;START_MA","XIMIZED=FALSE&amp;VAR:CALENDAR=US&amp;VAR:SYMBOL=HOT&amp;VAR:INDEX=0"}</definedName>
    <definedName name="_3224__FDSAUDITLINK__" localSheetId="2">{"fdsup://Directions/FactSet Auditing Viewer?action=AUDIT_VALUE&amp;DB=129&amp;ID1=45169U10&amp;VALUEID=02001&amp;SDATE=201003&amp;PERIODTYPE=QTR_STD&amp;window=popup_no_bar&amp;width=385&amp;height=120&amp;START_MAXIMIZED=FALSE&amp;creator=factset&amp;display_string=Audit"}</definedName>
    <definedName name="_3224__FDSAUDITLINK__" hidden="1">{"fdsup://directions/FAT Viewer?action=UPDATE&amp;creator=factset&amp;DYN_ARGS=TRUE&amp;DOC_NAME=FAT:FQL_AUDITING_CLIENT_TEMPLATE.FAT&amp;display_string=Audit&amp;VAR:KEY=MBKFCPWLWX&amp;VAR:QUERY=RkZfRU5UUlBSX1ZBTF9EQUlMWSgzOTk2NSk=&amp;WINDOW=FIRST_POPUP&amp;HEIGHT=450&amp;WIDTH=450&amp;START_MA","XIMIZED=FALSE&amp;VAR:CALENDAR=US&amp;VAR:SYMBOL=585284&amp;VAR:INDEX=0"}</definedName>
    <definedName name="_3225__FDSAUDITLINK__" localSheetId="2">{"fdsup://Directions/FactSet Auditing Viewer?action=AUDIT_VALUE&amp;DB=129&amp;ID1=B07LTC&amp;VALUEID=02001&amp;SDATE=201002&amp;PERIODTYPE=QTR_STD&amp;window=popup_no_bar&amp;width=385&amp;height=120&amp;START_MAXIMIZED=FALSE&amp;creator=factset&amp;display_string=Audit"}</definedName>
    <definedName name="_3225__FDSAUDITLINK__" hidden="1">{"fdsup://directions/FAT Viewer?action=UPDATE&amp;creator=factset&amp;DYN_ARGS=TRUE&amp;DOC_NAME=FAT:FQL_AUDITING_CLIENT_TEMPLATE.FAT&amp;display_string=Audit&amp;VAR:KEY=UHMHEJMTEZ&amp;VAR:QUERY=RkZfRU5UUlBSX1ZBTF9EQUlMWSgzOTk2NSk=&amp;WINDOW=FIRST_POPUP&amp;HEIGHT=450&amp;WIDTH=450&amp;START_MA","XIMIZED=FALSE&amp;VAR:CALENDAR=US&amp;VAR:SYMBOL=MAR&amp;VAR:INDEX=0"}</definedName>
    <definedName name="_3226__FDSAUDITLINK__" localSheetId="2">{"fdsup://Directions/FactSet Auditing Viewer?action=AUDIT_VALUE&amp;DB=129&amp;ID1=87162H10&amp;VALUEID=02001&amp;SDATE=201002&amp;PERIODTYPE=QTR_STD&amp;window=popup_no_bar&amp;width=385&amp;height=120&amp;START_MAXIMIZED=FALSE&amp;creator=factset&amp;display_string=Audit"}</definedName>
    <definedName name="_3226__FDSAUDITLINK__" hidden="1">{"fdsup://directions/FAT Viewer?action=UPDATE&amp;creator=factset&amp;DYN_ARGS=TRUE&amp;DOC_NAME=FAT:FQL_AUDITING_CLIENT_TEMPLATE.FAT&amp;display_string=Audit&amp;VAR:KEY=EHUFSDWLSP&amp;VAR:QUERY=RkZfRU5UUlBSX1ZBTF9EQUlMWSgzOTk2NSk=&amp;WINDOW=FIRST_POPUP&amp;HEIGHT=450&amp;WIDTH=450&amp;START_MA","XIMIZED=FALSE&amp;VAR:CALENDAR=US&amp;VAR:SYMBOL=CHH&amp;VAR:INDEX=0"}</definedName>
    <definedName name="_3227__FDSAUDITLINK__" localSheetId="2">{"fdsup://Directions/FactSet Auditing Viewer?action=AUDIT_VALUE&amp;DB=129&amp;ID1=598519&amp;VALUEID=02001&amp;SDATE=201002&amp;PERIODTYPE=QTR_STD&amp;window=popup_no_bar&amp;width=385&amp;height=120&amp;START_MAXIMIZED=FALSE&amp;creator=factset&amp;display_string=Audit"}</definedName>
    <definedName name="_3227__FDSAUDITLINK__" hidden="1">{"fdsup://directions/FAT Viewer?action=UPDATE&amp;creator=factset&amp;DYN_ARGS=TRUE&amp;DOC_NAME=FAT:FQL_AUDITING_CLIENT_TEMPLATE.FAT&amp;display_string=Audit&amp;VAR:KEY=QPQFOXSXYH&amp;VAR:QUERY=RkZfRU5UUlBSX1ZBTF9EQUlMWSgzOTk2NSk=&amp;WINDOW=FIRST_POPUP&amp;HEIGHT=450&amp;WIDTH=450&amp;START_MA","XIMIZED=FALSE&amp;VAR:CALENDAR=US&amp;VAR:SYMBOL=WYN&amp;VAR:INDEX=0"}</definedName>
    <definedName name="_3228__FDSAUDITLINK__" localSheetId="2" hidden="1">{"fdsup://directions/FAT Viewer?action=UPDATE&amp;creator=factset&amp;DYN_ARGS=TRUE&amp;DOC_NAME=FAT:FQL_AUDITING_CLIENT_TEMPLATE.FAT&amp;display_string=Audit&amp;VAR:KEY=SPALELSXSN&amp;VAR:QUERY=RkZfRU5UUlBSX1ZBTF9EQUlMWSgzOTk2Mik=&amp;WINDOW=FIRST_POPUP&amp;HEIGHT=450&amp;WIDTH=450&amp;START_MA","XIMIZED=FALSE&amp;VAR:CALENDAR=US&amp;VAR:SYMBOL=H&amp;VAR:INDEX=0"}</definedName>
    <definedName name="_3228__FDSAUDITLINK__" hidden="1">{"fdsup://directions/FAT Viewer?action=UPDATE&amp;creator=factset&amp;DYN_ARGS=TRUE&amp;DOC_NAME=FAT:FQL_AUDITING_CLIENT_TEMPLATE.FAT&amp;display_string=Audit&amp;VAR:KEY=SPALELSXSN&amp;VAR:QUERY=RkZfRU5UUlBSX1ZBTF9EQUlMWSgzOTk2Mik=&amp;WINDOW=FIRST_POPUP&amp;HEIGHT=450&amp;WIDTH=450&amp;START_MA","XIMIZED=FALSE&amp;VAR:CALENDAR=US&amp;VAR:SYMBOL=H&amp;VAR:INDEX=0"}</definedName>
    <definedName name="_3229__FDSAUDITLINK__" localSheetId="2" hidden="1">{"fdsup://directions/FAT Viewer?action=UPDATE&amp;creator=factset&amp;DYN_ARGS=TRUE&amp;DOC_NAME=FAT:FQL_AUDITING_CLIENT_TEMPLATE.FAT&amp;display_string=Audit&amp;VAR:KEY=OLIDYDSBOB&amp;VAR:QUERY=RkZfRU5UUlBSX1ZBTF9EQUlMWSgzOTk2Mik=&amp;WINDOW=FIRST_POPUP&amp;HEIGHT=450&amp;WIDTH=450&amp;START_MA","XIMIZED=FALSE&amp;VAR:CALENDAR=US&amp;VAR:SYMBOL=HOT&amp;VAR:INDEX=0"}</definedName>
    <definedName name="_3229__FDSAUDITLINK__" hidden="1">{"fdsup://directions/FAT Viewer?action=UPDATE&amp;creator=factset&amp;DYN_ARGS=TRUE&amp;DOC_NAME=FAT:FQL_AUDITING_CLIENT_TEMPLATE.FAT&amp;display_string=Audit&amp;VAR:KEY=OLIDYDSBOB&amp;VAR:QUERY=RkZfRU5UUlBSX1ZBTF9EQUlMWSgzOTk2Mik=&amp;WINDOW=FIRST_POPUP&amp;HEIGHT=450&amp;WIDTH=450&amp;START_MA","XIMIZED=FALSE&amp;VAR:CALENDAR=US&amp;VAR:SYMBOL=HOT&amp;VAR:INDEX=0"}</definedName>
    <definedName name="_323_________________123Graph_ACHART_7" hidden="1">#REF!</definedName>
    <definedName name="_323______________123Graph_ACHART_6" hidden="1">#REF!</definedName>
    <definedName name="_323__________S" hidden="1">#REF!</definedName>
    <definedName name="_323___123Graph_ACHART_5" hidden="1">#REF!</definedName>
    <definedName name="_323__123Graph_ACHART_5" hidden="1">#REF!</definedName>
    <definedName name="_323__123Graph_ACHART_6" hidden="1">#REF!</definedName>
    <definedName name="_323__FDSAUDITLINK__" localSheetId="2" hidden="1">{"fdsup://Directions/FactSet Auditing Viewer?action=AUDIT_VALUE&amp;DB=129&amp;ID1=18975410&amp;VALUEID=03351&amp;SDATE=2010&amp;PERIODTYPE=ANN_STD&amp;SCFT=3&amp;window=popup_no_bar&amp;width=385&amp;height=120&amp;START_MAXIMIZED=FALSE&amp;creator=factset&amp;display_string=Audit"}</definedName>
    <definedName name="_323__FDSAUDITLINK__" hidden="1">{"fdsup://Directions/FactSet Auditing Viewer?action=AUDIT_VALUE&amp;DB=129&amp;ID1=37940X10&amp;VALUEID=01001&amp;SDATE=201004&amp;PERIODTYPE=QTR_STD&amp;SCFT=3&amp;window=popup_no_bar&amp;width=385&amp;height=120&amp;START_MAXIMIZED=FALSE&amp;creator=factset&amp;display_string=Audit"}</definedName>
    <definedName name="_323__FDSAUDITLINK___1" localSheetId="2" hidden="1">{"fdsup://Directions/FactSet Auditing Viewer?action=AUDIT_VALUE&amp;DB=129&amp;ID1=37940X10&amp;VALUEID=01001&amp;SDATE=201004&amp;PERIODTYPE=QTR_STD&amp;SCFT=3&amp;window=popup_no_bar&amp;width=385&amp;height=120&amp;START_MAXIMIZED=FALSE&amp;creator=factset&amp;display_string=Audit"}</definedName>
    <definedName name="_323__FDSAUDITLINK___1" hidden="1">{"fdsup://Directions/FactSet Auditing Viewer?action=AUDIT_VALUE&amp;DB=129&amp;ID1=37940X10&amp;VALUEID=01001&amp;SDATE=201004&amp;PERIODTYPE=QTR_STD&amp;SCFT=3&amp;window=popup_no_bar&amp;width=385&amp;height=120&amp;START_MAXIMIZED=FALSE&amp;creator=factset&amp;display_string=Audit"}</definedName>
    <definedName name="_3230__FDSAUDITLINK__" localSheetId="2" hidden="1">{"fdsup://directions/FAT Viewer?action=UPDATE&amp;creator=factset&amp;DYN_ARGS=TRUE&amp;DOC_NAME=FAT:FQL_AUDITING_CLIENT_TEMPLATE.FAT&amp;display_string=Audit&amp;VAR:KEY=OTMRSXKFAR&amp;VAR:QUERY=RkZfRU5UUlBSX1ZBTF9EQUlMWSgzOTk2Mik=&amp;WINDOW=FIRST_POPUP&amp;HEIGHT=450&amp;WIDTH=450&amp;START_MA","XIMIZED=FALSE&amp;VAR:CALENDAR=US&amp;VAR:SYMBOL=585284&amp;VAR:INDEX=0"}</definedName>
    <definedName name="_3230__FDSAUDITLINK__" hidden="1">{"fdsup://directions/FAT Viewer?action=UPDATE&amp;creator=factset&amp;DYN_ARGS=TRUE&amp;DOC_NAME=FAT:FQL_AUDITING_CLIENT_TEMPLATE.FAT&amp;display_string=Audit&amp;VAR:KEY=OTMRSXKFAR&amp;VAR:QUERY=RkZfRU5UUlBSX1ZBTF9EQUlMWSgzOTk2Mik=&amp;WINDOW=FIRST_POPUP&amp;HEIGHT=450&amp;WIDTH=450&amp;START_MA","XIMIZED=FALSE&amp;VAR:CALENDAR=US&amp;VAR:SYMBOL=585284&amp;VAR:INDEX=0"}</definedName>
    <definedName name="_3231__FDSAUDITLINK__" localSheetId="2" hidden="1">{"fdsup://directions/FAT Viewer?action=UPDATE&amp;creator=factset&amp;DYN_ARGS=TRUE&amp;DOC_NAME=FAT:FQL_AUDITING_CLIENT_TEMPLATE.FAT&amp;display_string=Audit&amp;VAR:KEY=ETYNCPYLMV&amp;VAR:QUERY=RkZfRU5UUlBSX1ZBTF9EQUlMWSgzOTk2Mik=&amp;WINDOW=FIRST_POPUP&amp;HEIGHT=450&amp;WIDTH=450&amp;START_MA","XIMIZED=FALSE&amp;VAR:CALENDAR=US&amp;VAR:SYMBOL=MAR&amp;VAR:INDEX=0"}</definedName>
    <definedName name="_3231__FDSAUDITLINK__" hidden="1">{"fdsup://directions/FAT Viewer?action=UPDATE&amp;creator=factset&amp;DYN_ARGS=TRUE&amp;DOC_NAME=FAT:FQL_AUDITING_CLIENT_TEMPLATE.FAT&amp;display_string=Audit&amp;VAR:KEY=ETYNCPYLMV&amp;VAR:QUERY=RkZfRU5UUlBSX1ZBTF9EQUlMWSgzOTk2Mik=&amp;WINDOW=FIRST_POPUP&amp;HEIGHT=450&amp;WIDTH=450&amp;START_MA","XIMIZED=FALSE&amp;VAR:CALENDAR=US&amp;VAR:SYMBOL=MAR&amp;VAR:INDEX=0"}</definedName>
    <definedName name="_3232__FDSAUDITLINK__" localSheetId="2" hidden="1">{"fdsup://directions/FAT Viewer?action=UPDATE&amp;creator=factset&amp;DYN_ARGS=TRUE&amp;DOC_NAME=FAT:FQL_AUDITING_CLIENT_TEMPLATE.FAT&amp;display_string=Audit&amp;VAR:KEY=WPGROTOVIB&amp;VAR:QUERY=RkZfRU5UUlBSX1ZBTF9EQUlMWSgzOTk2Mik=&amp;WINDOW=FIRST_POPUP&amp;HEIGHT=450&amp;WIDTH=450&amp;START_MA","XIMIZED=FALSE&amp;VAR:CALENDAR=US&amp;VAR:SYMBOL=CHH&amp;VAR:INDEX=0"}</definedName>
    <definedName name="_3232__FDSAUDITLINK__" hidden="1">{"fdsup://directions/FAT Viewer?action=UPDATE&amp;creator=factset&amp;DYN_ARGS=TRUE&amp;DOC_NAME=FAT:FQL_AUDITING_CLIENT_TEMPLATE.FAT&amp;display_string=Audit&amp;VAR:KEY=WPGROTOVIB&amp;VAR:QUERY=RkZfRU5UUlBSX1ZBTF9EQUlMWSgzOTk2Mik=&amp;WINDOW=FIRST_POPUP&amp;HEIGHT=450&amp;WIDTH=450&amp;START_MA","XIMIZED=FALSE&amp;VAR:CALENDAR=US&amp;VAR:SYMBOL=CHH&amp;VAR:INDEX=0"}</definedName>
    <definedName name="_3233__FDSAUDITLINK__" localSheetId="2" hidden="1">{"fdsup://directions/FAT Viewer?action=UPDATE&amp;creator=factset&amp;DYN_ARGS=TRUE&amp;DOC_NAME=FAT:FQL_AUDITING_CLIENT_TEMPLATE.FAT&amp;display_string=Audit&amp;VAR:KEY=YTSDKFOHYP&amp;VAR:QUERY=RkZfRU5UUlBSX1ZBTF9EQUlMWSgzOTk2Mik=&amp;WINDOW=FIRST_POPUP&amp;HEIGHT=450&amp;WIDTH=450&amp;START_MA","XIMIZED=FALSE&amp;VAR:CALENDAR=US&amp;VAR:SYMBOL=WYN&amp;VAR:INDEX=0"}</definedName>
    <definedName name="_3233__FDSAUDITLINK__" hidden="1">{"fdsup://directions/FAT Viewer?action=UPDATE&amp;creator=factset&amp;DYN_ARGS=TRUE&amp;DOC_NAME=FAT:FQL_AUDITING_CLIENT_TEMPLATE.FAT&amp;display_string=Audit&amp;VAR:KEY=YTSDKFOHYP&amp;VAR:QUERY=RkZfRU5UUlBSX1ZBTF9EQUlMWSgzOTk2Mik=&amp;WINDOW=FIRST_POPUP&amp;HEIGHT=450&amp;WIDTH=450&amp;START_MA","XIMIZED=FALSE&amp;VAR:CALENDAR=US&amp;VAR:SYMBOL=WYN&amp;VAR:INDEX=0"}</definedName>
    <definedName name="_3234__FDSAUDITLINK__" localSheetId="2" hidden="1">{"fdsup://directions/FAT Viewer?action=UPDATE&amp;creator=factset&amp;DYN_ARGS=TRUE&amp;DOC_NAME=FAT:FQL_AUDITING_CLIENT_TEMPLATE.FAT&amp;display_string=Audit&amp;VAR:KEY=MJWNIHQJEJ&amp;VAR:QUERY=RkZfRU5UUlBSX1ZBTF9EQUlMWSgzOTk2MSk=&amp;WINDOW=FIRST_POPUP&amp;HEIGHT=450&amp;WIDTH=450&amp;START_MA","XIMIZED=FALSE&amp;VAR:CALENDAR=US&amp;VAR:SYMBOL=H&amp;VAR:INDEX=0"}</definedName>
    <definedName name="_3234__FDSAUDITLINK__" hidden="1">{"fdsup://directions/FAT Viewer?action=UPDATE&amp;creator=factset&amp;DYN_ARGS=TRUE&amp;DOC_NAME=FAT:FQL_AUDITING_CLIENT_TEMPLATE.FAT&amp;display_string=Audit&amp;VAR:KEY=MJWNIHQJEJ&amp;VAR:QUERY=RkZfRU5UUlBSX1ZBTF9EQUlMWSgzOTk2MSk=&amp;WINDOW=FIRST_POPUP&amp;HEIGHT=450&amp;WIDTH=450&amp;START_MA","XIMIZED=FALSE&amp;VAR:CALENDAR=US&amp;VAR:SYMBOL=H&amp;VAR:INDEX=0"}</definedName>
    <definedName name="_3235__FDSAUDITLINK__" localSheetId="2" hidden="1">{"fdsup://directions/FAT Viewer?action=UPDATE&amp;creator=factset&amp;DYN_ARGS=TRUE&amp;DOC_NAME=FAT:FQL_AUDITING_CLIENT_TEMPLATE.FAT&amp;display_string=Audit&amp;VAR:KEY=WRAVWDAXCB&amp;VAR:QUERY=RkZfRU5UUlBSX1ZBTF9EQUlMWSgzOTk2MSk=&amp;WINDOW=FIRST_POPUP&amp;HEIGHT=450&amp;WIDTH=450&amp;START_MA","XIMIZED=FALSE&amp;VAR:CALENDAR=US&amp;VAR:SYMBOL=HOT&amp;VAR:INDEX=0"}</definedName>
    <definedName name="_3235__FDSAUDITLINK__" hidden="1">{"fdsup://directions/FAT Viewer?action=UPDATE&amp;creator=factset&amp;DYN_ARGS=TRUE&amp;DOC_NAME=FAT:FQL_AUDITING_CLIENT_TEMPLATE.FAT&amp;display_string=Audit&amp;VAR:KEY=WRAVWDAXCB&amp;VAR:QUERY=RkZfRU5UUlBSX1ZBTF9EQUlMWSgzOTk2MSk=&amp;WINDOW=FIRST_POPUP&amp;HEIGHT=450&amp;WIDTH=450&amp;START_MA","XIMIZED=FALSE&amp;VAR:CALENDAR=US&amp;VAR:SYMBOL=HOT&amp;VAR:INDEX=0"}</definedName>
    <definedName name="_3236__FDSAUDITLINK__" localSheetId="2" hidden="1">{"fdsup://directions/FAT Viewer?action=UPDATE&amp;creator=factset&amp;DYN_ARGS=TRUE&amp;DOC_NAME=FAT:FQL_AUDITING_CLIENT_TEMPLATE.FAT&amp;display_string=Audit&amp;VAR:KEY=OFIXYDKZAP&amp;VAR:QUERY=RkZfRU5UUlBSX1ZBTF9EQUlMWSgzOTk2MSk=&amp;WINDOW=FIRST_POPUP&amp;HEIGHT=450&amp;WIDTH=450&amp;START_MA","XIMIZED=FALSE&amp;VAR:CALENDAR=US&amp;VAR:SYMBOL=585284&amp;VAR:INDEX=0"}</definedName>
    <definedName name="_3236__FDSAUDITLINK__" hidden="1">{"fdsup://directions/FAT Viewer?action=UPDATE&amp;creator=factset&amp;DYN_ARGS=TRUE&amp;DOC_NAME=FAT:FQL_AUDITING_CLIENT_TEMPLATE.FAT&amp;display_string=Audit&amp;VAR:KEY=OFIXYDKZAP&amp;VAR:QUERY=RkZfRU5UUlBSX1ZBTF9EQUlMWSgzOTk2MSk=&amp;WINDOW=FIRST_POPUP&amp;HEIGHT=450&amp;WIDTH=450&amp;START_MA","XIMIZED=FALSE&amp;VAR:CALENDAR=US&amp;VAR:SYMBOL=585284&amp;VAR:INDEX=0"}</definedName>
    <definedName name="_3237__FDSAUDITLINK__" localSheetId="2" hidden="1">{"fdsup://directions/FAT Viewer?action=UPDATE&amp;creator=factset&amp;DYN_ARGS=TRUE&amp;DOC_NAME=FAT:FQL_AUDITING_CLIENT_TEMPLATE.FAT&amp;display_string=Audit&amp;VAR:KEY=GPSTETYFCV&amp;VAR:QUERY=RkZfRU5UUlBSX1ZBTF9EQUlMWSgzOTk2MSk=&amp;WINDOW=FIRST_POPUP&amp;HEIGHT=450&amp;WIDTH=450&amp;START_MA","XIMIZED=FALSE&amp;VAR:CALENDAR=US&amp;VAR:SYMBOL=MAR&amp;VAR:INDEX=0"}</definedName>
    <definedName name="_3237__FDSAUDITLINK__" hidden="1">{"fdsup://directions/FAT Viewer?action=UPDATE&amp;creator=factset&amp;DYN_ARGS=TRUE&amp;DOC_NAME=FAT:FQL_AUDITING_CLIENT_TEMPLATE.FAT&amp;display_string=Audit&amp;VAR:KEY=GPSTETYFCV&amp;VAR:QUERY=RkZfRU5UUlBSX1ZBTF9EQUlMWSgzOTk2MSk=&amp;WINDOW=FIRST_POPUP&amp;HEIGHT=450&amp;WIDTH=450&amp;START_MA","XIMIZED=FALSE&amp;VAR:CALENDAR=US&amp;VAR:SYMBOL=MAR&amp;VAR:INDEX=0"}</definedName>
    <definedName name="_3238__FDSAUDITLINK__" localSheetId="2" hidden="1">{"fdsup://directions/FAT Viewer?action=UPDATE&amp;creator=factset&amp;DYN_ARGS=TRUE&amp;DOC_NAME=FAT:FQL_AUDITING_CLIENT_TEMPLATE.FAT&amp;display_string=Audit&amp;VAR:KEY=MJMTKTWDCR&amp;VAR:QUERY=RkZfRU5UUlBSX1ZBTF9EQUlMWSgzOTk2MSk=&amp;WINDOW=FIRST_POPUP&amp;HEIGHT=450&amp;WIDTH=450&amp;START_MA","XIMIZED=FALSE&amp;VAR:CALENDAR=US&amp;VAR:SYMBOL=CHH&amp;VAR:INDEX=0"}</definedName>
    <definedName name="_3238__FDSAUDITLINK__" hidden="1">{"fdsup://directions/FAT Viewer?action=UPDATE&amp;creator=factset&amp;DYN_ARGS=TRUE&amp;DOC_NAME=FAT:FQL_AUDITING_CLIENT_TEMPLATE.FAT&amp;display_string=Audit&amp;VAR:KEY=MJMTKTWDCR&amp;VAR:QUERY=RkZfRU5UUlBSX1ZBTF9EQUlMWSgzOTk2MSk=&amp;WINDOW=FIRST_POPUP&amp;HEIGHT=450&amp;WIDTH=450&amp;START_MA","XIMIZED=FALSE&amp;VAR:CALENDAR=US&amp;VAR:SYMBOL=CHH&amp;VAR:INDEX=0"}</definedName>
    <definedName name="_3239__FDSAUDITLINK__" localSheetId="2" hidden="1">{"fdsup://directions/FAT Viewer?action=UPDATE&amp;creator=factset&amp;DYN_ARGS=TRUE&amp;DOC_NAME=FAT:FQL_AUDITING_CLIENT_TEMPLATE.FAT&amp;display_string=Audit&amp;VAR:KEY=MJATERAVYT&amp;VAR:QUERY=RkZfRU5UUlBSX1ZBTF9EQUlMWSgzOTk2MSk=&amp;WINDOW=FIRST_POPUP&amp;HEIGHT=450&amp;WIDTH=450&amp;START_MA","XIMIZED=FALSE&amp;VAR:CALENDAR=US&amp;VAR:SYMBOL=WYN&amp;VAR:INDEX=0"}</definedName>
    <definedName name="_3239__FDSAUDITLINK__" hidden="1">{"fdsup://directions/FAT Viewer?action=UPDATE&amp;creator=factset&amp;DYN_ARGS=TRUE&amp;DOC_NAME=FAT:FQL_AUDITING_CLIENT_TEMPLATE.FAT&amp;display_string=Audit&amp;VAR:KEY=MJATERAVYT&amp;VAR:QUERY=RkZfRU5UUlBSX1ZBTF9EQUlMWSgzOTk2MSk=&amp;WINDOW=FIRST_POPUP&amp;HEIGHT=450&amp;WIDTH=450&amp;START_MA","XIMIZED=FALSE&amp;VAR:CALENDAR=US&amp;VAR:SYMBOL=WYN&amp;VAR:INDEX=0"}</definedName>
    <definedName name="_324_________________123Graph_ACHART_8" hidden="1">#REF!</definedName>
    <definedName name="_324______________123Graph_ACHART_7" hidden="1">#REF!</definedName>
    <definedName name="_324___123Graph_ACHART_6" hidden="1">#REF!</definedName>
    <definedName name="_324__123Graph_ACHART_16" hidden="1">#REF!</definedName>
    <definedName name="_324__123Graph_ACHART_6" hidden="1">#REF!</definedName>
    <definedName name="_324__123Graph_ACHART_7" hidden="1">#REF!</definedName>
    <definedName name="_324__FDSAUDITLINK__" localSheetId="2" hidden="1">{"fdsup://Directions/FactSet Auditing Viewer?action=AUDIT_VALUE&amp;DB=129&amp;ID1=18975410&amp;VALUEID=03351&amp;SDATE=2011&amp;PERIODTYPE=ANN_STD&amp;SCFT=3&amp;window=popup_no_bar&amp;width=385&amp;height=120&amp;START_MAXIMIZED=FALSE&amp;creator=factset&amp;display_string=Audit"}</definedName>
    <definedName name="_324__FDSAUDITLINK__" hidden="1">{"fdsup://directions/FAT Viewer?action=UPDATE&amp;creator=factset&amp;DYN_ARGS=TRUE&amp;DOC_NAME=FAT:FQL_AUDITING_CLIENT_TEMPLATE.FAT&amp;display_string=Audit&amp;VAR:KEY=BOFIJMJUNK&amp;VAR:QUERY=KEZGX05FVF9JTkMoTFRNUyw0MDc3MywsLFJQLFVTRClARkZfTkVUX0lOQyhMVE1TX1NFTUksNDA3NzMsLCxSU","CxVU0QpKQ==&amp;WINDOW=FIRST_POPUP&amp;HEIGHT=450&amp;WIDTH=450&amp;START_MAXIMIZED=FALSE&amp;VAR:CALENDAR=US&amp;VAR:SYMBOL=FLT&amp;VAR:INDEX=0"}</definedName>
    <definedName name="_324__FDSAUDITLINK___1" localSheetId="2" hidden="1">{"fdsup://directions/FAT Viewer?action=UPDATE&amp;creator=factset&amp;DYN_ARGS=TRUE&amp;DOC_NAME=FAT:FQL_AUDITING_CLIENT_TEMPLATE.FAT&amp;display_string=Audit&amp;VAR:KEY=BOFIJMJUNK&amp;VAR:QUERY=KEZGX05FVF9JTkMoTFRNUyw0MDc3MywsLFJQLFVTRClARkZfTkVUX0lOQyhMVE1TX1NFTUksNDA3NzMsLCxSU","CxVU0QpKQ==&amp;WINDOW=FIRST_POPUP&amp;HEIGHT=450&amp;WIDTH=450&amp;START_MAXIMIZED=FALSE&amp;VAR:CALENDAR=US&amp;VAR:SYMBOL=FLT&amp;VAR:INDEX=0"}</definedName>
    <definedName name="_324__FDSAUDITLINK___1" hidden="1">{"fdsup://directions/FAT Viewer?action=UPDATE&amp;creator=factset&amp;DYN_ARGS=TRUE&amp;DOC_NAME=FAT:FQL_AUDITING_CLIENT_TEMPLATE.FAT&amp;display_string=Audit&amp;VAR:KEY=BOFIJMJUNK&amp;VAR:QUERY=KEZGX05FVF9JTkMoTFRNUyw0MDc3MywsLFJQLFVTRClARkZfTkVUX0lOQyhMVE1TX1NFTUksNDA3NzMsLCxSU","CxVU0QpKQ==&amp;WINDOW=FIRST_POPUP&amp;HEIGHT=450&amp;WIDTH=450&amp;START_MAXIMIZED=FALSE&amp;VAR:CALENDAR=US&amp;VAR:SYMBOL=FLT&amp;VAR:INDEX=0"}</definedName>
    <definedName name="_3240__FDSAUDITLINK__" localSheetId="2" hidden="1">{"fdsup://directions/FAT Viewer?action=UPDATE&amp;creator=factset&amp;DYN_ARGS=TRUE&amp;DOC_NAME=FAT:FQL_AUDITING_CLIENT_TEMPLATE.FAT&amp;display_string=Audit&amp;VAR:KEY=SBEXMXSFER&amp;VAR:QUERY=RkZfRU5UUlBSX1ZBTF9EQUlMWSgzOTk2MCk=&amp;WINDOW=FIRST_POPUP&amp;HEIGHT=450&amp;WIDTH=450&amp;START_MA","XIMIZED=FALSE&amp;VAR:CALENDAR=US&amp;VAR:SYMBOL=H&amp;VAR:INDEX=0"}</definedName>
    <definedName name="_3240__FDSAUDITLINK__" hidden="1">{"fdsup://directions/FAT Viewer?action=UPDATE&amp;creator=factset&amp;DYN_ARGS=TRUE&amp;DOC_NAME=FAT:FQL_AUDITING_CLIENT_TEMPLATE.FAT&amp;display_string=Audit&amp;VAR:KEY=SBEXMXSFER&amp;VAR:QUERY=RkZfRU5UUlBSX1ZBTF9EQUlMWSgzOTk2MCk=&amp;WINDOW=FIRST_POPUP&amp;HEIGHT=450&amp;WIDTH=450&amp;START_MA","XIMIZED=FALSE&amp;VAR:CALENDAR=US&amp;VAR:SYMBOL=H&amp;VAR:INDEX=0"}</definedName>
    <definedName name="_3241__FDSAUDITLINK__" localSheetId="2" hidden="1">{"fdsup://directions/FAT Viewer?action=UPDATE&amp;creator=factset&amp;DYN_ARGS=TRUE&amp;DOC_NAME=FAT:FQL_AUDITING_CLIENT_TEMPLATE.FAT&amp;display_string=Audit&amp;VAR:KEY=KRMZKFQHYV&amp;VAR:QUERY=RkZfRU5UUlBSX1ZBTF9EQUlMWSgzOTk2MCk=&amp;WINDOW=FIRST_POPUP&amp;HEIGHT=450&amp;WIDTH=450&amp;START_MA","XIMIZED=FALSE&amp;VAR:CALENDAR=US&amp;VAR:SYMBOL=HOT&amp;VAR:INDEX=0"}</definedName>
    <definedName name="_3241__FDSAUDITLINK__" hidden="1">{"fdsup://directions/FAT Viewer?action=UPDATE&amp;creator=factset&amp;DYN_ARGS=TRUE&amp;DOC_NAME=FAT:FQL_AUDITING_CLIENT_TEMPLATE.FAT&amp;display_string=Audit&amp;VAR:KEY=KRMZKFQHYV&amp;VAR:QUERY=RkZfRU5UUlBSX1ZBTF9EQUlMWSgzOTk2MCk=&amp;WINDOW=FIRST_POPUP&amp;HEIGHT=450&amp;WIDTH=450&amp;START_MA","XIMIZED=FALSE&amp;VAR:CALENDAR=US&amp;VAR:SYMBOL=HOT&amp;VAR:INDEX=0"}</definedName>
    <definedName name="_3242__FDSAUDITLINK__" localSheetId="2" hidden="1">{"fdsup://directions/FAT Viewer?action=UPDATE&amp;creator=factset&amp;DYN_ARGS=TRUE&amp;DOC_NAME=FAT:FQL_AUDITING_CLIENT_TEMPLATE.FAT&amp;display_string=Audit&amp;VAR:KEY=KZOPCZCJAX&amp;VAR:QUERY=RkZfRU5UUlBSX1ZBTF9EQUlMWSgzOTk2MCk=&amp;WINDOW=FIRST_POPUP&amp;HEIGHT=450&amp;WIDTH=450&amp;START_MA","XIMIZED=FALSE&amp;VAR:CALENDAR=US&amp;VAR:SYMBOL=585284&amp;VAR:INDEX=0"}</definedName>
    <definedName name="_3242__FDSAUDITLINK__" hidden="1">{"fdsup://directions/FAT Viewer?action=UPDATE&amp;creator=factset&amp;DYN_ARGS=TRUE&amp;DOC_NAME=FAT:FQL_AUDITING_CLIENT_TEMPLATE.FAT&amp;display_string=Audit&amp;VAR:KEY=KZOPCZCJAX&amp;VAR:QUERY=RkZfRU5UUlBSX1ZBTF9EQUlMWSgzOTk2MCk=&amp;WINDOW=FIRST_POPUP&amp;HEIGHT=450&amp;WIDTH=450&amp;START_MA","XIMIZED=FALSE&amp;VAR:CALENDAR=US&amp;VAR:SYMBOL=585284&amp;VAR:INDEX=0"}</definedName>
    <definedName name="_3243__FDSAUDITLINK__" localSheetId="2" hidden="1">{"fdsup://directions/FAT Viewer?action=UPDATE&amp;creator=factset&amp;DYN_ARGS=TRUE&amp;DOC_NAME=FAT:FQL_AUDITING_CLIENT_TEMPLATE.FAT&amp;display_string=Audit&amp;VAR:KEY=YZMFMDARQX&amp;VAR:QUERY=RkZfRU5UUlBSX1ZBTF9EQUlMWSgzOTk2MCk=&amp;WINDOW=FIRST_POPUP&amp;HEIGHT=450&amp;WIDTH=450&amp;START_MA","XIMIZED=FALSE&amp;VAR:CALENDAR=US&amp;VAR:SYMBOL=MAR&amp;VAR:INDEX=0"}</definedName>
    <definedName name="_3243__FDSAUDITLINK__" hidden="1">{"fdsup://directions/FAT Viewer?action=UPDATE&amp;creator=factset&amp;DYN_ARGS=TRUE&amp;DOC_NAME=FAT:FQL_AUDITING_CLIENT_TEMPLATE.FAT&amp;display_string=Audit&amp;VAR:KEY=YZMFMDARQX&amp;VAR:QUERY=RkZfRU5UUlBSX1ZBTF9EQUlMWSgzOTk2MCk=&amp;WINDOW=FIRST_POPUP&amp;HEIGHT=450&amp;WIDTH=450&amp;START_MA","XIMIZED=FALSE&amp;VAR:CALENDAR=US&amp;VAR:SYMBOL=MAR&amp;VAR:INDEX=0"}</definedName>
    <definedName name="_3244__FDSAUDITLINK__" localSheetId="2" hidden="1">{"fdsup://directions/FAT Viewer?action=UPDATE&amp;creator=factset&amp;DYN_ARGS=TRUE&amp;DOC_NAME=FAT:FQL_AUDITING_CLIENT_TEMPLATE.FAT&amp;display_string=Audit&amp;VAR:KEY=ATCREZWJSZ&amp;VAR:QUERY=RkZfRU5UUlBSX1ZBTF9EQUlMWSgzOTk2MCk=&amp;WINDOW=FIRST_POPUP&amp;HEIGHT=450&amp;WIDTH=450&amp;START_MA","XIMIZED=FALSE&amp;VAR:CALENDAR=US&amp;VAR:SYMBOL=CHH&amp;VAR:INDEX=0"}</definedName>
    <definedName name="_3244__FDSAUDITLINK__" hidden="1">{"fdsup://directions/FAT Viewer?action=UPDATE&amp;creator=factset&amp;DYN_ARGS=TRUE&amp;DOC_NAME=FAT:FQL_AUDITING_CLIENT_TEMPLATE.FAT&amp;display_string=Audit&amp;VAR:KEY=ATCREZWJSZ&amp;VAR:QUERY=RkZfRU5UUlBSX1ZBTF9EQUlMWSgzOTk2MCk=&amp;WINDOW=FIRST_POPUP&amp;HEIGHT=450&amp;WIDTH=450&amp;START_MA","XIMIZED=FALSE&amp;VAR:CALENDAR=US&amp;VAR:SYMBOL=CHH&amp;VAR:INDEX=0"}</definedName>
    <definedName name="_3245__FDSAUDITLINK__" localSheetId="2" hidden="1">{"fdsup://directions/FAT Viewer?action=UPDATE&amp;creator=factset&amp;DYN_ARGS=TRUE&amp;DOC_NAME=FAT:FQL_AUDITING_CLIENT_TEMPLATE.FAT&amp;display_string=Audit&amp;VAR:KEY=YRAJSDKFGB&amp;VAR:QUERY=RkZfRU5UUlBSX1ZBTF9EQUlMWSgzOTk2MCk=&amp;WINDOW=FIRST_POPUP&amp;HEIGHT=450&amp;WIDTH=450&amp;START_MA","XIMIZED=FALSE&amp;VAR:CALENDAR=US&amp;VAR:SYMBOL=WYN&amp;VAR:INDEX=0"}</definedName>
    <definedName name="_3245__FDSAUDITLINK__" hidden="1">{"fdsup://directions/FAT Viewer?action=UPDATE&amp;creator=factset&amp;DYN_ARGS=TRUE&amp;DOC_NAME=FAT:FQL_AUDITING_CLIENT_TEMPLATE.FAT&amp;display_string=Audit&amp;VAR:KEY=YRAJSDKFGB&amp;VAR:QUERY=RkZfRU5UUlBSX1ZBTF9EQUlMWSgzOTk2MCk=&amp;WINDOW=FIRST_POPUP&amp;HEIGHT=450&amp;WIDTH=450&amp;START_MA","XIMIZED=FALSE&amp;VAR:CALENDAR=US&amp;VAR:SYMBOL=WYN&amp;VAR:INDEX=0"}</definedName>
    <definedName name="_3246__FDSAUDITLINK__" localSheetId="2" hidden="1">{"fdsup://directions/FAT Viewer?action=UPDATE&amp;creator=factset&amp;DYN_ARGS=TRUE&amp;DOC_NAME=FAT:FQL_AUDITING_CLIENT_TEMPLATE.FAT&amp;display_string=Audit&amp;VAR:KEY=GHORYVWFST&amp;VAR:QUERY=RkZfRU5UUlBSX1ZBTF9EQUlMWSgzOTk1OSk=&amp;WINDOW=FIRST_POPUP&amp;HEIGHT=450&amp;WIDTH=450&amp;START_MA","XIMIZED=FALSE&amp;VAR:CALENDAR=US&amp;VAR:SYMBOL=H&amp;VAR:INDEX=0"}</definedName>
    <definedName name="_3246__FDSAUDITLINK__" hidden="1">{"fdsup://directions/FAT Viewer?action=UPDATE&amp;creator=factset&amp;DYN_ARGS=TRUE&amp;DOC_NAME=FAT:FQL_AUDITING_CLIENT_TEMPLATE.FAT&amp;display_string=Audit&amp;VAR:KEY=GHORYVWFST&amp;VAR:QUERY=RkZfRU5UUlBSX1ZBTF9EQUlMWSgzOTk1OSk=&amp;WINDOW=FIRST_POPUP&amp;HEIGHT=450&amp;WIDTH=450&amp;START_MA","XIMIZED=FALSE&amp;VAR:CALENDAR=US&amp;VAR:SYMBOL=H&amp;VAR:INDEX=0"}</definedName>
    <definedName name="_3247__FDSAUDITLINK__" localSheetId="2" hidden="1">{"fdsup://directions/FAT Viewer?action=UPDATE&amp;creator=factset&amp;DYN_ARGS=TRUE&amp;DOC_NAME=FAT:FQL_AUDITING_CLIENT_TEMPLATE.FAT&amp;display_string=Audit&amp;VAR:KEY=YDQNWFMNQZ&amp;VAR:QUERY=RkZfRU5UUlBSX1ZBTF9EQUlMWSgzOTk1OSk=&amp;WINDOW=FIRST_POPUP&amp;HEIGHT=450&amp;WIDTH=450&amp;START_MA","XIMIZED=FALSE&amp;VAR:CALENDAR=US&amp;VAR:SYMBOL=HOT&amp;VAR:INDEX=0"}</definedName>
    <definedName name="_3247__FDSAUDITLINK__" hidden="1">{"fdsup://directions/FAT Viewer?action=UPDATE&amp;creator=factset&amp;DYN_ARGS=TRUE&amp;DOC_NAME=FAT:FQL_AUDITING_CLIENT_TEMPLATE.FAT&amp;display_string=Audit&amp;VAR:KEY=YDQNWFMNQZ&amp;VAR:QUERY=RkZfRU5UUlBSX1ZBTF9EQUlMWSgzOTk1OSk=&amp;WINDOW=FIRST_POPUP&amp;HEIGHT=450&amp;WIDTH=450&amp;START_MA","XIMIZED=FALSE&amp;VAR:CALENDAR=US&amp;VAR:SYMBOL=HOT&amp;VAR:INDEX=0"}</definedName>
    <definedName name="_3248__FDSAUDITLINK__" localSheetId="2" hidden="1">{"fdsup://directions/FAT Viewer?action=UPDATE&amp;creator=factset&amp;DYN_ARGS=TRUE&amp;DOC_NAME=FAT:FQL_AUDITING_CLIENT_TEMPLATE.FAT&amp;display_string=Audit&amp;VAR:KEY=KDUZCXKDID&amp;VAR:QUERY=RkZfRU5UUlBSX1ZBTF9EQUlMWSgzOTk1OSk=&amp;WINDOW=FIRST_POPUP&amp;HEIGHT=450&amp;WIDTH=450&amp;START_MA","XIMIZED=FALSE&amp;VAR:CALENDAR=US&amp;VAR:SYMBOL=585284&amp;VAR:INDEX=0"}</definedName>
    <definedName name="_3248__FDSAUDITLINK__" hidden="1">{"fdsup://directions/FAT Viewer?action=UPDATE&amp;creator=factset&amp;DYN_ARGS=TRUE&amp;DOC_NAME=FAT:FQL_AUDITING_CLIENT_TEMPLATE.FAT&amp;display_string=Audit&amp;VAR:KEY=KDUZCXKDID&amp;VAR:QUERY=RkZfRU5UUlBSX1ZBTF9EQUlMWSgzOTk1OSk=&amp;WINDOW=FIRST_POPUP&amp;HEIGHT=450&amp;WIDTH=450&amp;START_MA","XIMIZED=FALSE&amp;VAR:CALENDAR=US&amp;VAR:SYMBOL=585284&amp;VAR:INDEX=0"}</definedName>
    <definedName name="_3249__FDSAUDITLINK__" localSheetId="2" hidden="1">{"fdsup://directions/FAT Viewer?action=UPDATE&amp;creator=factset&amp;DYN_ARGS=TRUE&amp;DOC_NAME=FAT:FQL_AUDITING_CLIENT_TEMPLATE.FAT&amp;display_string=Audit&amp;VAR:KEY=WHSFGBMBUV&amp;VAR:QUERY=RkZfRU5UUlBSX1ZBTF9EQUlMWSgzOTk1OSk=&amp;WINDOW=FIRST_POPUP&amp;HEIGHT=450&amp;WIDTH=450&amp;START_MA","XIMIZED=FALSE&amp;VAR:CALENDAR=US&amp;VAR:SYMBOL=MAR&amp;VAR:INDEX=0"}</definedName>
    <definedName name="_3249__FDSAUDITLINK__" hidden="1">{"fdsup://directions/FAT Viewer?action=UPDATE&amp;creator=factset&amp;DYN_ARGS=TRUE&amp;DOC_NAME=FAT:FQL_AUDITING_CLIENT_TEMPLATE.FAT&amp;display_string=Audit&amp;VAR:KEY=WHSFGBMBUV&amp;VAR:QUERY=RkZfRU5UUlBSX1ZBTF9EQUlMWSgzOTk1OSk=&amp;WINDOW=FIRST_POPUP&amp;HEIGHT=450&amp;WIDTH=450&amp;START_MA","XIMIZED=FALSE&amp;VAR:CALENDAR=US&amp;VAR:SYMBOL=MAR&amp;VAR:INDEX=0"}</definedName>
    <definedName name="_325_________________123Graph_ACHART_9" hidden="1">#REF!</definedName>
    <definedName name="_325______________123Graph_ACHART_8" hidden="1">#REF!</definedName>
    <definedName name="_325___123Graph_ACHART_7" hidden="1">#REF!</definedName>
    <definedName name="_325__123Graph_ACHART_7" hidden="1">#REF!</definedName>
    <definedName name="_325__123Graph_ACHART_8" hidden="1">#REF!</definedName>
    <definedName name="_325__123Graph_LBL_BCHART_2" hidden="1">#REF!</definedName>
    <definedName name="_325__FDSAUDITLINK__" localSheetId="2" hidden="1">{"fdsup://Directions/FactSet Auditing Viewer?action=AUDIT_VALUE&amp;DB=129&amp;ID1=18975410&amp;VALUEID=03351&amp;SDATE=201102&amp;PERIODTYPE=QTR_STD&amp;SCFT=3&amp;window=popup_no_bar&amp;width=385&amp;height=120&amp;START_MAXIMIZED=FALSE&amp;creator=factset&amp;display_string=Audit"}</definedName>
    <definedName name="_325__FDSAUDITLINK__" hidden="1">{"fdsup://directions/FAT Viewer?action=UPDATE&amp;creator=factset&amp;DYN_ARGS=TRUE&amp;DOC_NAME=FAT:FQL_AUDITING_CLIENT_TEMPLATE.FAT&amp;display_string=Audit&amp;VAR:KEY=XKNOXUTUDI&amp;VAR:QUERY=KEZGX0dST1NTX0lOQyhMVE1TLDQwNzczLCwsUlAsVVNEKUBGRl9HUk9TU19JTkMoTFRNU19TRU1JLDQwNzczL","CwsUlAsVVNEKSk=&amp;WINDOW=FIRST_POPUP&amp;HEIGHT=450&amp;WIDTH=450&amp;START_MAXIMIZED=FALSE&amp;VAR:CALENDAR=US&amp;VAR:SYMBOL=V&amp;VAR:INDEX=0"}</definedName>
    <definedName name="_325__FDSAUDITLINK___1" localSheetId="2" hidden="1">{"fdsup://directions/FAT Viewer?action=UPDATE&amp;creator=factset&amp;DYN_ARGS=TRUE&amp;DOC_NAME=FAT:FQL_AUDITING_CLIENT_TEMPLATE.FAT&amp;display_string=Audit&amp;VAR:KEY=XKNOXUTUDI&amp;VAR:QUERY=KEZGX0dST1NTX0lOQyhMVE1TLDQwNzczLCwsUlAsVVNEKUBGRl9HUk9TU19JTkMoTFRNU19TRU1JLDQwNzczL","CwsUlAsVVNEKSk=&amp;WINDOW=FIRST_POPUP&amp;HEIGHT=450&amp;WIDTH=450&amp;START_MAXIMIZED=FALSE&amp;VAR:CALENDAR=US&amp;VAR:SYMBOL=V&amp;VAR:INDEX=0"}</definedName>
    <definedName name="_325__FDSAUDITLINK___1" hidden="1">{"fdsup://directions/FAT Viewer?action=UPDATE&amp;creator=factset&amp;DYN_ARGS=TRUE&amp;DOC_NAME=FAT:FQL_AUDITING_CLIENT_TEMPLATE.FAT&amp;display_string=Audit&amp;VAR:KEY=XKNOXUTUDI&amp;VAR:QUERY=KEZGX0dST1NTX0lOQyhMVE1TLDQwNzczLCwsUlAsVVNEKUBGRl9HUk9TU19JTkMoTFRNU19TRU1JLDQwNzczL","CwsUlAsVVNEKSk=&amp;WINDOW=FIRST_POPUP&amp;HEIGHT=450&amp;WIDTH=450&amp;START_MAXIMIZED=FALSE&amp;VAR:CALENDAR=US&amp;VAR:SYMBOL=V&amp;VAR:INDEX=0"}</definedName>
    <definedName name="_3250__FDSAUDITLINK__" localSheetId="2" hidden="1">{"fdsup://directions/FAT Viewer?action=UPDATE&amp;creator=factset&amp;DYN_ARGS=TRUE&amp;DOC_NAME=FAT:FQL_AUDITING_CLIENT_TEMPLATE.FAT&amp;display_string=Audit&amp;VAR:KEY=QTODKBIFGF&amp;VAR:QUERY=RkZfRU5UUlBSX1ZBTF9EQUlMWSgzOTk1OSk=&amp;WINDOW=FIRST_POPUP&amp;HEIGHT=450&amp;WIDTH=450&amp;START_MA","XIMIZED=FALSE&amp;VAR:CALENDAR=US&amp;VAR:SYMBOL=CHH&amp;VAR:INDEX=0"}</definedName>
    <definedName name="_3250__FDSAUDITLINK__" hidden="1">{"fdsup://directions/FAT Viewer?action=UPDATE&amp;creator=factset&amp;DYN_ARGS=TRUE&amp;DOC_NAME=FAT:FQL_AUDITING_CLIENT_TEMPLATE.FAT&amp;display_string=Audit&amp;VAR:KEY=QTODKBIFGF&amp;VAR:QUERY=RkZfRU5UUlBSX1ZBTF9EQUlMWSgzOTk1OSk=&amp;WINDOW=FIRST_POPUP&amp;HEIGHT=450&amp;WIDTH=450&amp;START_MA","XIMIZED=FALSE&amp;VAR:CALENDAR=US&amp;VAR:SYMBOL=CHH&amp;VAR:INDEX=0"}</definedName>
    <definedName name="_3251__FDSAUDITLINK__" localSheetId="2" hidden="1">{"fdsup://directions/FAT Viewer?action=UPDATE&amp;creator=factset&amp;DYN_ARGS=TRUE&amp;DOC_NAME=FAT:FQL_AUDITING_CLIENT_TEMPLATE.FAT&amp;display_string=Audit&amp;VAR:KEY=SHIDYPEJKZ&amp;VAR:QUERY=RkZfRU5UUlBSX1ZBTF9EQUlMWSgzOTk1OSk=&amp;WINDOW=FIRST_POPUP&amp;HEIGHT=450&amp;WIDTH=450&amp;START_MA","XIMIZED=FALSE&amp;VAR:CALENDAR=US&amp;VAR:SYMBOL=WYN&amp;VAR:INDEX=0"}</definedName>
    <definedName name="_3251__FDSAUDITLINK__" hidden="1">{"fdsup://directions/FAT Viewer?action=UPDATE&amp;creator=factset&amp;DYN_ARGS=TRUE&amp;DOC_NAME=FAT:FQL_AUDITING_CLIENT_TEMPLATE.FAT&amp;display_string=Audit&amp;VAR:KEY=SHIDYPEJKZ&amp;VAR:QUERY=RkZfRU5UUlBSX1ZBTF9EQUlMWSgzOTk1OSk=&amp;WINDOW=FIRST_POPUP&amp;HEIGHT=450&amp;WIDTH=450&amp;START_MA","XIMIZED=FALSE&amp;VAR:CALENDAR=US&amp;VAR:SYMBOL=WYN&amp;VAR:INDEX=0"}</definedName>
    <definedName name="_3252__FDSAUDITLINK__" localSheetId="2" hidden="1">{"fdsup://directions/FAT Viewer?action=UPDATE&amp;creator=factset&amp;DYN_ARGS=TRUE&amp;DOC_NAME=FAT:FQL_AUDITING_CLIENT_TEMPLATE.FAT&amp;display_string=Audit&amp;VAR:KEY=YRIBMZQNOR&amp;VAR:QUERY=RkZfRU5UUlBSX1ZBTF9EQUlMWSgzOTk1NSk=&amp;WINDOW=FIRST_POPUP&amp;HEIGHT=450&amp;WIDTH=450&amp;START_MA","XIMIZED=FALSE&amp;VAR:CALENDAR=US&amp;VAR:SYMBOL=H&amp;VAR:INDEX=0"}</definedName>
    <definedName name="_3252__FDSAUDITLINK__" hidden="1">{"fdsup://directions/FAT Viewer?action=UPDATE&amp;creator=factset&amp;DYN_ARGS=TRUE&amp;DOC_NAME=FAT:FQL_AUDITING_CLIENT_TEMPLATE.FAT&amp;display_string=Audit&amp;VAR:KEY=YRIBMZQNOR&amp;VAR:QUERY=RkZfRU5UUlBSX1ZBTF9EQUlMWSgzOTk1NSk=&amp;WINDOW=FIRST_POPUP&amp;HEIGHT=450&amp;WIDTH=450&amp;START_MA","XIMIZED=FALSE&amp;VAR:CALENDAR=US&amp;VAR:SYMBOL=H&amp;VAR:INDEX=0"}</definedName>
    <definedName name="_3253__FDSAUDITLINK__" localSheetId="2" hidden="1">{"fdsup://directions/FAT Viewer?action=UPDATE&amp;creator=factset&amp;DYN_ARGS=TRUE&amp;DOC_NAME=FAT:FQL_AUDITING_CLIENT_TEMPLATE.FAT&amp;display_string=Audit&amp;VAR:KEY=SBGJIVCTKV&amp;VAR:QUERY=RkZfRU5UUlBSX1ZBTF9EQUlMWSgzOTk1NSk=&amp;WINDOW=FIRST_POPUP&amp;HEIGHT=450&amp;WIDTH=450&amp;START_MA","XIMIZED=FALSE&amp;VAR:CALENDAR=US&amp;VAR:SYMBOL=HOT&amp;VAR:INDEX=0"}</definedName>
    <definedName name="_3253__FDSAUDITLINK__" hidden="1">{"fdsup://directions/FAT Viewer?action=UPDATE&amp;creator=factset&amp;DYN_ARGS=TRUE&amp;DOC_NAME=FAT:FQL_AUDITING_CLIENT_TEMPLATE.FAT&amp;display_string=Audit&amp;VAR:KEY=SBGJIVCTKV&amp;VAR:QUERY=RkZfRU5UUlBSX1ZBTF9EQUlMWSgzOTk1NSk=&amp;WINDOW=FIRST_POPUP&amp;HEIGHT=450&amp;WIDTH=450&amp;START_MA","XIMIZED=FALSE&amp;VAR:CALENDAR=US&amp;VAR:SYMBOL=HOT&amp;VAR:INDEX=0"}</definedName>
    <definedName name="_3254__FDSAUDITLINK__" localSheetId="2" hidden="1">{"fdsup://directions/FAT Viewer?action=UPDATE&amp;creator=factset&amp;DYN_ARGS=TRUE&amp;DOC_NAME=FAT:FQL_AUDITING_CLIENT_TEMPLATE.FAT&amp;display_string=Audit&amp;VAR:KEY=WTGFQBMPYF&amp;VAR:QUERY=RkZfRU5UUlBSX1ZBTF9EQUlMWSgzOTk1NSk=&amp;WINDOW=FIRST_POPUP&amp;HEIGHT=450&amp;WIDTH=450&amp;START_MA","XIMIZED=FALSE&amp;VAR:CALENDAR=US&amp;VAR:SYMBOL=585284&amp;VAR:INDEX=0"}</definedName>
    <definedName name="_3254__FDSAUDITLINK__" hidden="1">{"fdsup://directions/FAT Viewer?action=UPDATE&amp;creator=factset&amp;DYN_ARGS=TRUE&amp;DOC_NAME=FAT:FQL_AUDITING_CLIENT_TEMPLATE.FAT&amp;display_string=Audit&amp;VAR:KEY=WTGFQBMPYF&amp;VAR:QUERY=RkZfRU5UUlBSX1ZBTF9EQUlMWSgzOTk1NSk=&amp;WINDOW=FIRST_POPUP&amp;HEIGHT=450&amp;WIDTH=450&amp;START_MA","XIMIZED=FALSE&amp;VAR:CALENDAR=US&amp;VAR:SYMBOL=585284&amp;VAR:INDEX=0"}</definedName>
    <definedName name="_3255__FDSAUDITLINK__" localSheetId="2" hidden="1">{"fdsup://directions/FAT Viewer?action=UPDATE&amp;creator=factset&amp;DYN_ARGS=TRUE&amp;DOC_NAME=FAT:FQL_AUDITING_CLIENT_TEMPLATE.FAT&amp;display_string=Audit&amp;VAR:KEY=EVIHKHIRYV&amp;VAR:QUERY=RkZfRU5UUlBSX1ZBTF9EQUlMWSgzOTk1NSk=&amp;WINDOW=FIRST_POPUP&amp;HEIGHT=450&amp;WIDTH=450&amp;START_MA","XIMIZED=FALSE&amp;VAR:CALENDAR=US&amp;VAR:SYMBOL=MAR&amp;VAR:INDEX=0"}</definedName>
    <definedName name="_3255__FDSAUDITLINK__" hidden="1">{"fdsup://directions/FAT Viewer?action=UPDATE&amp;creator=factset&amp;DYN_ARGS=TRUE&amp;DOC_NAME=FAT:FQL_AUDITING_CLIENT_TEMPLATE.FAT&amp;display_string=Audit&amp;VAR:KEY=EVIHKHIRYV&amp;VAR:QUERY=RkZfRU5UUlBSX1ZBTF9EQUlMWSgzOTk1NSk=&amp;WINDOW=FIRST_POPUP&amp;HEIGHT=450&amp;WIDTH=450&amp;START_MA","XIMIZED=FALSE&amp;VAR:CALENDAR=US&amp;VAR:SYMBOL=MAR&amp;VAR:INDEX=0"}</definedName>
    <definedName name="_3256__FDSAUDITLINK__" localSheetId="2" hidden="1">{"fdsup://directions/FAT Viewer?action=UPDATE&amp;creator=factset&amp;DYN_ARGS=TRUE&amp;DOC_NAME=FAT:FQL_AUDITING_CLIENT_TEMPLATE.FAT&amp;display_string=Audit&amp;VAR:KEY=CLGXOFAXIX&amp;VAR:QUERY=RkZfRU5UUlBSX1ZBTF9EQUlMWSgzOTk1NSk=&amp;WINDOW=FIRST_POPUP&amp;HEIGHT=450&amp;WIDTH=450&amp;START_MA","XIMIZED=FALSE&amp;VAR:CALENDAR=US&amp;VAR:SYMBOL=CHH&amp;VAR:INDEX=0"}</definedName>
    <definedName name="_3256__FDSAUDITLINK__" hidden="1">{"fdsup://directions/FAT Viewer?action=UPDATE&amp;creator=factset&amp;DYN_ARGS=TRUE&amp;DOC_NAME=FAT:FQL_AUDITING_CLIENT_TEMPLATE.FAT&amp;display_string=Audit&amp;VAR:KEY=CLGXOFAXIX&amp;VAR:QUERY=RkZfRU5UUlBSX1ZBTF9EQUlMWSgzOTk1NSk=&amp;WINDOW=FIRST_POPUP&amp;HEIGHT=450&amp;WIDTH=450&amp;START_MA","XIMIZED=FALSE&amp;VAR:CALENDAR=US&amp;VAR:SYMBOL=CHH&amp;VAR:INDEX=0"}</definedName>
    <definedName name="_3257__FDSAUDITLINK__" localSheetId="2" hidden="1">{"fdsup://directions/FAT Viewer?action=UPDATE&amp;creator=factset&amp;DYN_ARGS=TRUE&amp;DOC_NAME=FAT:FQL_AUDITING_CLIENT_TEMPLATE.FAT&amp;display_string=Audit&amp;VAR:KEY=SLYJUPYLCB&amp;VAR:QUERY=RkZfRU5UUlBSX1ZBTF9EQUlMWSgzOTk1NSk=&amp;WINDOW=FIRST_POPUP&amp;HEIGHT=450&amp;WIDTH=450&amp;START_MA","XIMIZED=FALSE&amp;VAR:CALENDAR=US&amp;VAR:SYMBOL=WYN&amp;VAR:INDEX=0"}</definedName>
    <definedName name="_3257__FDSAUDITLINK__" hidden="1">{"fdsup://directions/FAT Viewer?action=UPDATE&amp;creator=factset&amp;DYN_ARGS=TRUE&amp;DOC_NAME=FAT:FQL_AUDITING_CLIENT_TEMPLATE.FAT&amp;display_string=Audit&amp;VAR:KEY=SLYJUPYLCB&amp;VAR:QUERY=RkZfRU5UUlBSX1ZBTF9EQUlMWSgzOTk1NSk=&amp;WINDOW=FIRST_POPUP&amp;HEIGHT=450&amp;WIDTH=450&amp;START_MA","XIMIZED=FALSE&amp;VAR:CALENDAR=US&amp;VAR:SYMBOL=WYN&amp;VAR:INDEX=0"}</definedName>
    <definedName name="_3258__FDSAUDITLINK__" localSheetId="2" hidden="1">{"fdsup://directions/FAT Viewer?action=UPDATE&amp;creator=factset&amp;DYN_ARGS=TRUE&amp;DOC_NAME=FAT:FQL_AUDITING_CLIENT_TEMPLATE.FAT&amp;display_string=Audit&amp;VAR:KEY=ATKVSDAFCR&amp;VAR:QUERY=RkZfRU5UUlBSX1ZBTF9EQUlMWSgzOTk1NCk=&amp;WINDOW=FIRST_POPUP&amp;HEIGHT=450&amp;WIDTH=450&amp;START_MA","XIMIZED=FALSE&amp;VAR:CALENDAR=US&amp;VAR:SYMBOL=H&amp;VAR:INDEX=0"}</definedName>
    <definedName name="_3258__FDSAUDITLINK__" hidden="1">{"fdsup://directions/FAT Viewer?action=UPDATE&amp;creator=factset&amp;DYN_ARGS=TRUE&amp;DOC_NAME=FAT:FQL_AUDITING_CLIENT_TEMPLATE.FAT&amp;display_string=Audit&amp;VAR:KEY=ATKVSDAFCR&amp;VAR:QUERY=RkZfRU5UUlBSX1ZBTF9EQUlMWSgzOTk1NCk=&amp;WINDOW=FIRST_POPUP&amp;HEIGHT=450&amp;WIDTH=450&amp;START_MA","XIMIZED=FALSE&amp;VAR:CALENDAR=US&amp;VAR:SYMBOL=H&amp;VAR:INDEX=0"}</definedName>
    <definedName name="_3259__FDSAUDITLINK__" localSheetId="2" hidden="1">{"fdsup://directions/FAT Viewer?action=UPDATE&amp;creator=factset&amp;DYN_ARGS=TRUE&amp;DOC_NAME=FAT:FQL_AUDITING_CLIENT_TEMPLATE.FAT&amp;display_string=Audit&amp;VAR:KEY=ABGLABMFYV&amp;VAR:QUERY=RkZfRU5UUlBSX1ZBTF9EQUlMWSgzOTk1NCk=&amp;WINDOW=FIRST_POPUP&amp;HEIGHT=450&amp;WIDTH=450&amp;START_MA","XIMIZED=FALSE&amp;VAR:CALENDAR=US&amp;VAR:SYMBOL=HOT&amp;VAR:INDEX=0"}</definedName>
    <definedName name="_3259__FDSAUDITLINK__" hidden="1">{"fdsup://directions/FAT Viewer?action=UPDATE&amp;creator=factset&amp;DYN_ARGS=TRUE&amp;DOC_NAME=FAT:FQL_AUDITING_CLIENT_TEMPLATE.FAT&amp;display_string=Audit&amp;VAR:KEY=ABGLABMFYV&amp;VAR:QUERY=RkZfRU5UUlBSX1ZBTF9EQUlMWSgzOTk1NCk=&amp;WINDOW=FIRST_POPUP&amp;HEIGHT=450&amp;WIDTH=450&amp;START_MA","XIMIZED=FALSE&amp;VAR:CALENDAR=US&amp;VAR:SYMBOL=HOT&amp;VAR:INDEX=0"}</definedName>
    <definedName name="_326_________________123Graph_BCHART_1" hidden="1">#REF!</definedName>
    <definedName name="_326______________123Graph_ACHART_9" hidden="1">#REF!</definedName>
    <definedName name="_326___123Graph_ACHART_8" hidden="1">#REF!</definedName>
    <definedName name="_326__123Graph_ACHART_11" hidden="1">#REF!</definedName>
    <definedName name="_326__123Graph_ACHART_17" hidden="1">#REF!</definedName>
    <definedName name="_326__123Graph_ACHART_8" hidden="1">#REF!</definedName>
    <definedName name="_326__123Graph_ACHART_9" hidden="1">#REF!</definedName>
    <definedName name="_326__FDSAUDITLINK__" localSheetId="2" hidden="1">{"fdsup://Directions/FactSet Auditing Viewer?action=AUDIT_VALUE&amp;DB=129&amp;ID1=18975410&amp;VALUEID=03351&amp;SDATE=201202&amp;PERIODTYPE=QTR_STD&amp;SCFT=3&amp;window=popup_no_bar&amp;width=385&amp;height=120&amp;START_MAXIMIZED=FALSE&amp;creator=factset&amp;display_string=Audit"}</definedName>
    <definedName name="_326__FDSAUDITLINK__" hidden="1">{"fdsup://directions/FAT Viewer?action=UPDATE&amp;creator=factset&amp;DYN_ARGS=TRUE&amp;DOC_NAME=FAT:FQL_AUDITING_CLIENT_TEMPLATE.FAT&amp;display_string=Audit&amp;VAR:KEY=JANAPIVIXC&amp;VAR:QUERY=KEZGX0VCSVREQV9PUEVSKExUTVMsNDA3NzMsLCxSUCxVU0QpQEZGX0VCSVREQV9PUEVSKExUTVNfU0VNSSw0M","Dc3MywsLFJQLFVTRCkp&amp;WINDOW=FIRST_POPUP&amp;HEIGHT=450&amp;WIDTH=450&amp;START_MAXIMIZED=FALSE&amp;VAR:CALENDAR=US&amp;VAR:SYMBOL=FLT&amp;VAR:INDEX=0"}</definedName>
    <definedName name="_326__FDSAUDITLINK___1" localSheetId="2" hidden="1">{"fdsup://directions/FAT Viewer?action=UPDATE&amp;creator=factset&amp;DYN_ARGS=TRUE&amp;DOC_NAME=FAT:FQL_AUDITING_CLIENT_TEMPLATE.FAT&amp;display_string=Audit&amp;VAR:KEY=JANAPIVIXC&amp;VAR:QUERY=KEZGX0VCSVREQV9PUEVSKExUTVMsNDA3NzMsLCxSUCxVU0QpQEZGX0VCSVREQV9PUEVSKExUTVNfU0VNSSw0M","Dc3MywsLFJQLFVTRCkp&amp;WINDOW=FIRST_POPUP&amp;HEIGHT=450&amp;WIDTH=450&amp;START_MAXIMIZED=FALSE&amp;VAR:CALENDAR=US&amp;VAR:SYMBOL=FLT&amp;VAR:INDEX=0"}</definedName>
    <definedName name="_326__FDSAUDITLINK___1" hidden="1">{"fdsup://directions/FAT Viewer?action=UPDATE&amp;creator=factset&amp;DYN_ARGS=TRUE&amp;DOC_NAME=FAT:FQL_AUDITING_CLIENT_TEMPLATE.FAT&amp;display_string=Audit&amp;VAR:KEY=JANAPIVIXC&amp;VAR:QUERY=KEZGX0VCSVREQV9PUEVSKExUTVMsNDA3NzMsLCxSUCxVU0QpQEZGX0VCSVREQV9PUEVSKExUTVNfU0VNSSw0M","Dc3MywsLFJQLFVTRCkp&amp;WINDOW=FIRST_POPUP&amp;HEIGHT=450&amp;WIDTH=450&amp;START_MAXIMIZED=FALSE&amp;VAR:CALENDAR=US&amp;VAR:SYMBOL=FLT&amp;VAR:INDEX=0"}</definedName>
    <definedName name="_3260__FDSAUDITLINK__" localSheetId="2" hidden="1">{"fdsup://directions/FAT Viewer?action=UPDATE&amp;creator=factset&amp;DYN_ARGS=TRUE&amp;DOC_NAME=FAT:FQL_AUDITING_CLIENT_TEMPLATE.FAT&amp;display_string=Audit&amp;VAR:KEY=SLUJALAPQD&amp;VAR:QUERY=RkZfRU5UUlBSX1ZBTF9EQUlMWSgzOTk1NCk=&amp;WINDOW=FIRST_POPUP&amp;HEIGHT=450&amp;WIDTH=450&amp;START_MA","XIMIZED=FALSE&amp;VAR:CALENDAR=US&amp;VAR:SYMBOL=585284&amp;VAR:INDEX=0"}</definedName>
    <definedName name="_3260__FDSAUDITLINK__" hidden="1">{"fdsup://directions/FAT Viewer?action=UPDATE&amp;creator=factset&amp;DYN_ARGS=TRUE&amp;DOC_NAME=FAT:FQL_AUDITING_CLIENT_TEMPLATE.FAT&amp;display_string=Audit&amp;VAR:KEY=SLUJALAPQD&amp;VAR:QUERY=RkZfRU5UUlBSX1ZBTF9EQUlMWSgzOTk1NCk=&amp;WINDOW=FIRST_POPUP&amp;HEIGHT=450&amp;WIDTH=450&amp;START_MA","XIMIZED=FALSE&amp;VAR:CALENDAR=US&amp;VAR:SYMBOL=585284&amp;VAR:INDEX=0"}</definedName>
    <definedName name="_3261__FDSAUDITLINK__" localSheetId="2" hidden="1">{"fdsup://directions/FAT Viewer?action=UPDATE&amp;creator=factset&amp;DYN_ARGS=TRUE&amp;DOC_NAME=FAT:FQL_AUDITING_CLIENT_TEMPLATE.FAT&amp;display_string=Audit&amp;VAR:KEY=SJKNUXOFED&amp;VAR:QUERY=RkZfRU5UUlBSX1ZBTF9EQUlMWSgzOTk1NCk=&amp;WINDOW=FIRST_POPUP&amp;HEIGHT=450&amp;WIDTH=450&amp;START_MA","XIMIZED=FALSE&amp;VAR:CALENDAR=US&amp;VAR:SYMBOL=MAR&amp;VAR:INDEX=0"}</definedName>
    <definedName name="_3261__FDSAUDITLINK__" hidden="1">{"fdsup://directions/FAT Viewer?action=UPDATE&amp;creator=factset&amp;DYN_ARGS=TRUE&amp;DOC_NAME=FAT:FQL_AUDITING_CLIENT_TEMPLATE.FAT&amp;display_string=Audit&amp;VAR:KEY=SJKNUXOFED&amp;VAR:QUERY=RkZfRU5UUlBSX1ZBTF9EQUlMWSgzOTk1NCk=&amp;WINDOW=FIRST_POPUP&amp;HEIGHT=450&amp;WIDTH=450&amp;START_MA","XIMIZED=FALSE&amp;VAR:CALENDAR=US&amp;VAR:SYMBOL=MAR&amp;VAR:INDEX=0"}</definedName>
    <definedName name="_3262__FDSAUDITLINK__" localSheetId="2" hidden="1">{"fdsup://directions/FAT Viewer?action=UPDATE&amp;creator=factset&amp;DYN_ARGS=TRUE&amp;DOC_NAME=FAT:FQL_AUDITING_CLIENT_TEMPLATE.FAT&amp;display_string=Audit&amp;VAR:KEY=SPIDADMXQV&amp;VAR:QUERY=RkZfRU5UUlBSX1ZBTF9EQUlMWSgzOTk1NCk=&amp;WINDOW=FIRST_POPUP&amp;HEIGHT=450&amp;WIDTH=450&amp;START_MA","XIMIZED=FALSE&amp;VAR:CALENDAR=US&amp;VAR:SYMBOL=CHH&amp;VAR:INDEX=0"}</definedName>
    <definedName name="_3262__FDSAUDITLINK__" hidden="1">{"fdsup://directions/FAT Viewer?action=UPDATE&amp;creator=factset&amp;DYN_ARGS=TRUE&amp;DOC_NAME=FAT:FQL_AUDITING_CLIENT_TEMPLATE.FAT&amp;display_string=Audit&amp;VAR:KEY=SPIDADMXQV&amp;VAR:QUERY=RkZfRU5UUlBSX1ZBTF9EQUlMWSgzOTk1NCk=&amp;WINDOW=FIRST_POPUP&amp;HEIGHT=450&amp;WIDTH=450&amp;START_MA","XIMIZED=FALSE&amp;VAR:CALENDAR=US&amp;VAR:SYMBOL=CHH&amp;VAR:INDEX=0"}</definedName>
    <definedName name="_3263__FDSAUDITLINK__" localSheetId="2" hidden="1">{"fdsup://directions/FAT Viewer?action=UPDATE&amp;creator=factset&amp;DYN_ARGS=TRUE&amp;DOC_NAME=FAT:FQL_AUDITING_CLIENT_TEMPLATE.FAT&amp;display_string=Audit&amp;VAR:KEY=KHCTCHCLMV&amp;VAR:QUERY=RkZfRU5UUlBSX1ZBTF9EQUlMWSgzOTk1NCk=&amp;WINDOW=FIRST_POPUP&amp;HEIGHT=450&amp;WIDTH=450&amp;START_MA","XIMIZED=FALSE&amp;VAR:CALENDAR=US&amp;VAR:SYMBOL=WYN&amp;VAR:INDEX=0"}</definedName>
    <definedName name="_3263__FDSAUDITLINK__" hidden="1">{"fdsup://directions/FAT Viewer?action=UPDATE&amp;creator=factset&amp;DYN_ARGS=TRUE&amp;DOC_NAME=FAT:FQL_AUDITING_CLIENT_TEMPLATE.FAT&amp;display_string=Audit&amp;VAR:KEY=KHCTCHCLMV&amp;VAR:QUERY=RkZfRU5UUlBSX1ZBTF9EQUlMWSgzOTk1NCk=&amp;WINDOW=FIRST_POPUP&amp;HEIGHT=450&amp;WIDTH=450&amp;START_MA","XIMIZED=FALSE&amp;VAR:CALENDAR=US&amp;VAR:SYMBOL=WYN&amp;VAR:INDEX=0"}</definedName>
    <definedName name="_3264__FDSAUDITLINK__" localSheetId="2" hidden="1">{"fdsup://directions/FAT Viewer?action=UPDATE&amp;creator=factset&amp;DYN_ARGS=TRUE&amp;DOC_NAME=FAT:FQL_AUDITING_CLIENT_TEMPLATE.FAT&amp;display_string=Audit&amp;VAR:KEY=MBUNWPCDGB&amp;VAR:QUERY=RkZfRU5UUlBSX1ZBTF9EQUlMWSgzOTk1Myk=&amp;WINDOW=FIRST_POPUP&amp;HEIGHT=450&amp;WIDTH=450&amp;START_MA","XIMIZED=FALSE&amp;VAR:CALENDAR=US&amp;VAR:SYMBOL=H&amp;VAR:INDEX=0"}</definedName>
    <definedName name="_3264__FDSAUDITLINK__" hidden="1">{"fdsup://directions/FAT Viewer?action=UPDATE&amp;creator=factset&amp;DYN_ARGS=TRUE&amp;DOC_NAME=FAT:FQL_AUDITING_CLIENT_TEMPLATE.FAT&amp;display_string=Audit&amp;VAR:KEY=MBUNWPCDGB&amp;VAR:QUERY=RkZfRU5UUlBSX1ZBTF9EQUlMWSgzOTk1Myk=&amp;WINDOW=FIRST_POPUP&amp;HEIGHT=450&amp;WIDTH=450&amp;START_MA","XIMIZED=FALSE&amp;VAR:CALENDAR=US&amp;VAR:SYMBOL=H&amp;VAR:INDEX=0"}</definedName>
    <definedName name="_3265__FDSAUDITLINK__" localSheetId="2" hidden="1">{"fdsup://directions/FAT Viewer?action=UPDATE&amp;creator=factset&amp;DYN_ARGS=TRUE&amp;DOC_NAME=FAT:FQL_AUDITING_CLIENT_TEMPLATE.FAT&amp;display_string=Audit&amp;VAR:KEY=OXEJAHMZOJ&amp;VAR:QUERY=RkZfRU5UUlBSX1ZBTF9EQUlMWSgzOTk1Myk=&amp;WINDOW=FIRST_POPUP&amp;HEIGHT=450&amp;WIDTH=450&amp;START_MA","XIMIZED=FALSE&amp;VAR:CALENDAR=US&amp;VAR:SYMBOL=HOT&amp;VAR:INDEX=0"}</definedName>
    <definedName name="_3265__FDSAUDITLINK__" hidden="1">{"fdsup://directions/FAT Viewer?action=UPDATE&amp;creator=factset&amp;DYN_ARGS=TRUE&amp;DOC_NAME=FAT:FQL_AUDITING_CLIENT_TEMPLATE.FAT&amp;display_string=Audit&amp;VAR:KEY=OXEJAHMZOJ&amp;VAR:QUERY=RkZfRU5UUlBSX1ZBTF9EQUlMWSgzOTk1Myk=&amp;WINDOW=FIRST_POPUP&amp;HEIGHT=450&amp;WIDTH=450&amp;START_MA","XIMIZED=FALSE&amp;VAR:CALENDAR=US&amp;VAR:SYMBOL=HOT&amp;VAR:INDEX=0"}</definedName>
    <definedName name="_3266__FDSAUDITLINK__" localSheetId="2" hidden="1">{"fdsup://directions/FAT Viewer?action=UPDATE&amp;creator=factset&amp;DYN_ARGS=TRUE&amp;DOC_NAME=FAT:FQL_AUDITING_CLIENT_TEMPLATE.FAT&amp;display_string=Audit&amp;VAR:KEY=WRELMRUHYT&amp;VAR:QUERY=RkZfRU5UUlBSX1ZBTF9EQUlMWSgzOTk1Myk=&amp;WINDOW=FIRST_POPUP&amp;HEIGHT=450&amp;WIDTH=450&amp;START_MA","XIMIZED=FALSE&amp;VAR:CALENDAR=US&amp;VAR:SYMBOL=585284&amp;VAR:INDEX=0"}</definedName>
    <definedName name="_3266__FDSAUDITLINK__" hidden="1">{"fdsup://directions/FAT Viewer?action=UPDATE&amp;creator=factset&amp;DYN_ARGS=TRUE&amp;DOC_NAME=FAT:FQL_AUDITING_CLIENT_TEMPLATE.FAT&amp;display_string=Audit&amp;VAR:KEY=WRELMRUHYT&amp;VAR:QUERY=RkZfRU5UUlBSX1ZBTF9EQUlMWSgzOTk1Myk=&amp;WINDOW=FIRST_POPUP&amp;HEIGHT=450&amp;WIDTH=450&amp;START_MA","XIMIZED=FALSE&amp;VAR:CALENDAR=US&amp;VAR:SYMBOL=585284&amp;VAR:INDEX=0"}</definedName>
    <definedName name="_3267__FDSAUDITLINK__" localSheetId="2" hidden="1">{"fdsup://directions/FAT Viewer?action=UPDATE&amp;creator=factset&amp;DYN_ARGS=TRUE&amp;DOC_NAME=FAT:FQL_AUDITING_CLIENT_TEMPLATE.FAT&amp;display_string=Audit&amp;VAR:KEY=MNEHABKHAN&amp;VAR:QUERY=RkZfRU5UUlBSX1ZBTF9EQUlMWSgzOTk1Myk=&amp;WINDOW=FIRST_POPUP&amp;HEIGHT=450&amp;WIDTH=450&amp;START_MA","XIMIZED=FALSE&amp;VAR:CALENDAR=US&amp;VAR:SYMBOL=MAR&amp;VAR:INDEX=0"}</definedName>
    <definedName name="_3267__FDSAUDITLINK__" hidden="1">{"fdsup://directions/FAT Viewer?action=UPDATE&amp;creator=factset&amp;DYN_ARGS=TRUE&amp;DOC_NAME=FAT:FQL_AUDITING_CLIENT_TEMPLATE.FAT&amp;display_string=Audit&amp;VAR:KEY=MNEHABKHAN&amp;VAR:QUERY=RkZfRU5UUlBSX1ZBTF9EQUlMWSgzOTk1Myk=&amp;WINDOW=FIRST_POPUP&amp;HEIGHT=450&amp;WIDTH=450&amp;START_MA","XIMIZED=FALSE&amp;VAR:CALENDAR=US&amp;VAR:SYMBOL=MAR&amp;VAR:INDEX=0"}</definedName>
    <definedName name="_3268__FDSAUDITLINK__" localSheetId="2" hidden="1">{"fdsup://directions/FAT Viewer?action=UPDATE&amp;creator=factset&amp;DYN_ARGS=TRUE&amp;DOC_NAME=FAT:FQL_AUDITING_CLIENT_TEMPLATE.FAT&amp;display_string=Audit&amp;VAR:KEY=GHAHWTCPWR&amp;VAR:QUERY=RkZfRU5UUlBSX1ZBTF9EQUlMWSgzOTk1Myk=&amp;WINDOW=FIRST_POPUP&amp;HEIGHT=450&amp;WIDTH=450&amp;START_MA","XIMIZED=FALSE&amp;VAR:CALENDAR=US&amp;VAR:SYMBOL=CHH&amp;VAR:INDEX=0"}</definedName>
    <definedName name="_3268__FDSAUDITLINK__" hidden="1">{"fdsup://directions/FAT Viewer?action=UPDATE&amp;creator=factset&amp;DYN_ARGS=TRUE&amp;DOC_NAME=FAT:FQL_AUDITING_CLIENT_TEMPLATE.FAT&amp;display_string=Audit&amp;VAR:KEY=GHAHWTCPWR&amp;VAR:QUERY=RkZfRU5UUlBSX1ZBTF9EQUlMWSgzOTk1Myk=&amp;WINDOW=FIRST_POPUP&amp;HEIGHT=450&amp;WIDTH=450&amp;START_MA","XIMIZED=FALSE&amp;VAR:CALENDAR=US&amp;VAR:SYMBOL=CHH&amp;VAR:INDEX=0"}</definedName>
    <definedName name="_3269__FDSAUDITLINK__" localSheetId="2" hidden="1">{"fdsup://directions/FAT Viewer?action=UPDATE&amp;creator=factset&amp;DYN_ARGS=TRUE&amp;DOC_NAME=FAT:FQL_AUDITING_CLIENT_TEMPLATE.FAT&amp;display_string=Audit&amp;VAR:KEY=CTQFWXEZUJ&amp;VAR:QUERY=RkZfRU5UUlBSX1ZBTF9EQUlMWSgzOTk1Myk=&amp;WINDOW=FIRST_POPUP&amp;HEIGHT=450&amp;WIDTH=450&amp;START_MA","XIMIZED=FALSE&amp;VAR:CALENDAR=US&amp;VAR:SYMBOL=WYN&amp;VAR:INDEX=0"}</definedName>
    <definedName name="_3269__FDSAUDITLINK__" hidden="1">{"fdsup://directions/FAT Viewer?action=UPDATE&amp;creator=factset&amp;DYN_ARGS=TRUE&amp;DOC_NAME=FAT:FQL_AUDITING_CLIENT_TEMPLATE.FAT&amp;display_string=Audit&amp;VAR:KEY=CTQFWXEZUJ&amp;VAR:QUERY=RkZfRU5UUlBSX1ZBTF9EQUlMWSgzOTk1Myk=&amp;WINDOW=FIRST_POPUP&amp;HEIGHT=450&amp;WIDTH=450&amp;START_MA","XIMIZED=FALSE&amp;VAR:CALENDAR=US&amp;VAR:SYMBOL=WYN&amp;VAR:INDEX=0"}</definedName>
    <definedName name="_327_________________123Graph_BCHART_17" hidden="1">#REF!</definedName>
    <definedName name="_327______________123Graph_BCHART_1" hidden="1">#REF!</definedName>
    <definedName name="_327___123Graph_ACHART_9" hidden="1">#REF!</definedName>
    <definedName name="_327__123Graph_ACHART_9" hidden="1">#REF!</definedName>
    <definedName name="_327__123Graph_BCHART_1" hidden="1">#REF!</definedName>
    <definedName name="_327__FDSAUDITLINK__" localSheetId="2" hidden="1">{"fdsup://Directions/FactSet Auditing Viewer?action=AUDIT_VALUE&amp;DB=129&amp;ID1=18975410&amp;VALUEID=03101&amp;SDATE=2009&amp;PERIODTYPE=ANN_STD&amp;SCFT=3&amp;window=popup_no_bar&amp;width=385&amp;height=120&amp;START_MAXIMIZED=FALSE&amp;creator=factset&amp;display_string=Audit"}</definedName>
    <definedName name="_327__FDSAUDITLINK__" hidden="1">{"fdsup://Directions/FactSet Auditing Viewer?action=AUDIT_VALUE&amp;DB=129&amp;ID1=45666Q10&amp;VALUEID=01001&amp;SDATE=201102&amp;PERIODTYPE=QTR_STD&amp;SCFT=3&amp;window=popup_no_bar&amp;width=385&amp;height=120&amp;START_MAXIMIZED=FALSE&amp;creator=factset&amp;display_string=Audit"}</definedName>
    <definedName name="_327__FDSAUDITLINK___1" localSheetId="2" hidden="1">{"fdsup://Directions/FactSet Auditing Viewer?action=AUDIT_VALUE&amp;DB=129&amp;ID1=45666Q10&amp;VALUEID=01001&amp;SDATE=201102&amp;PERIODTYPE=QTR_STD&amp;SCFT=3&amp;window=popup_no_bar&amp;width=385&amp;height=120&amp;START_MAXIMIZED=FALSE&amp;creator=factset&amp;display_string=Audit"}</definedName>
    <definedName name="_327__FDSAUDITLINK___1" hidden="1">{"fdsup://Directions/FactSet Auditing Viewer?action=AUDIT_VALUE&amp;DB=129&amp;ID1=45666Q10&amp;VALUEID=01001&amp;SDATE=201102&amp;PERIODTYPE=QTR_STD&amp;SCFT=3&amp;window=popup_no_bar&amp;width=385&amp;height=120&amp;START_MAXIMIZED=FALSE&amp;creator=factset&amp;display_string=Audit"}</definedName>
    <definedName name="_3270__FDSAUDITLINK__" localSheetId="2" hidden="1">{"fdsup://directions/FAT Viewer?action=UPDATE&amp;creator=factset&amp;DYN_ARGS=TRUE&amp;DOC_NAME=FAT:FQL_AUDITING_CLIENT_TEMPLATE.FAT&amp;display_string=Audit&amp;VAR:KEY=IPMRMFEXIR&amp;VAR:QUERY=RkZfRU5UUlBSX1ZBTF9EQUlMWSgzOTk1Mik=&amp;WINDOW=FIRST_POPUP&amp;HEIGHT=450&amp;WIDTH=450&amp;START_MA","XIMIZED=FALSE&amp;VAR:CALENDAR=US&amp;VAR:SYMBOL=H&amp;VAR:INDEX=0"}</definedName>
    <definedName name="_3270__FDSAUDITLINK__" hidden="1">{"fdsup://directions/FAT Viewer?action=UPDATE&amp;creator=factset&amp;DYN_ARGS=TRUE&amp;DOC_NAME=FAT:FQL_AUDITING_CLIENT_TEMPLATE.FAT&amp;display_string=Audit&amp;VAR:KEY=IPMRMFEXIR&amp;VAR:QUERY=RkZfRU5UUlBSX1ZBTF9EQUlMWSgzOTk1Mik=&amp;WINDOW=FIRST_POPUP&amp;HEIGHT=450&amp;WIDTH=450&amp;START_MA","XIMIZED=FALSE&amp;VAR:CALENDAR=US&amp;VAR:SYMBOL=H&amp;VAR:INDEX=0"}</definedName>
    <definedName name="_3271__FDSAUDITLINK__" localSheetId="2" hidden="1">{"fdsup://directions/FAT Viewer?action=UPDATE&amp;creator=factset&amp;DYN_ARGS=TRUE&amp;DOC_NAME=FAT:FQL_AUDITING_CLIENT_TEMPLATE.FAT&amp;display_string=Audit&amp;VAR:KEY=GBUDCFSFOP&amp;VAR:QUERY=RkZfRU5UUlBSX1ZBTF9EQUlMWSgzOTk1Mik=&amp;WINDOW=FIRST_POPUP&amp;HEIGHT=450&amp;WIDTH=450&amp;START_MA","XIMIZED=FALSE&amp;VAR:CALENDAR=US&amp;VAR:SYMBOL=HOT&amp;VAR:INDEX=0"}</definedName>
    <definedName name="_3271__FDSAUDITLINK__" hidden="1">{"fdsup://directions/FAT Viewer?action=UPDATE&amp;creator=factset&amp;DYN_ARGS=TRUE&amp;DOC_NAME=FAT:FQL_AUDITING_CLIENT_TEMPLATE.FAT&amp;display_string=Audit&amp;VAR:KEY=GBUDCFSFOP&amp;VAR:QUERY=RkZfRU5UUlBSX1ZBTF9EQUlMWSgzOTk1Mik=&amp;WINDOW=FIRST_POPUP&amp;HEIGHT=450&amp;WIDTH=450&amp;START_MA","XIMIZED=FALSE&amp;VAR:CALENDAR=US&amp;VAR:SYMBOL=HOT&amp;VAR:INDEX=0"}</definedName>
    <definedName name="_3272__FDSAUDITLINK__" localSheetId="2" hidden="1">{"fdsup://directions/FAT Viewer?action=UPDATE&amp;creator=factset&amp;DYN_ARGS=TRUE&amp;DOC_NAME=FAT:FQL_AUDITING_CLIENT_TEMPLATE.FAT&amp;display_string=Audit&amp;VAR:KEY=SVQPMPIDIP&amp;VAR:QUERY=RkZfRU5UUlBSX1ZBTF9EQUlMWSgzOTk1Mik=&amp;WINDOW=FIRST_POPUP&amp;HEIGHT=450&amp;WIDTH=450&amp;START_MA","XIMIZED=FALSE&amp;VAR:CALENDAR=US&amp;VAR:SYMBOL=585284&amp;VAR:INDEX=0"}</definedName>
    <definedName name="_3272__FDSAUDITLINK__" hidden="1">{"fdsup://directions/FAT Viewer?action=UPDATE&amp;creator=factset&amp;DYN_ARGS=TRUE&amp;DOC_NAME=FAT:FQL_AUDITING_CLIENT_TEMPLATE.FAT&amp;display_string=Audit&amp;VAR:KEY=SVQPMPIDIP&amp;VAR:QUERY=RkZfRU5UUlBSX1ZBTF9EQUlMWSgzOTk1Mik=&amp;WINDOW=FIRST_POPUP&amp;HEIGHT=450&amp;WIDTH=450&amp;START_MA","XIMIZED=FALSE&amp;VAR:CALENDAR=US&amp;VAR:SYMBOL=585284&amp;VAR:INDEX=0"}</definedName>
    <definedName name="_3273__FDSAUDITLINK__" localSheetId="2" hidden="1">{"fdsup://directions/FAT Viewer?action=UPDATE&amp;creator=factset&amp;DYN_ARGS=TRUE&amp;DOC_NAME=FAT:FQL_AUDITING_CLIENT_TEMPLATE.FAT&amp;display_string=Audit&amp;VAR:KEY=QNCFMFCNIT&amp;VAR:QUERY=RkZfRU5UUlBSX1ZBTF9EQUlMWSgzOTk1Mik=&amp;WINDOW=FIRST_POPUP&amp;HEIGHT=450&amp;WIDTH=450&amp;START_MA","XIMIZED=FALSE&amp;VAR:CALENDAR=US&amp;VAR:SYMBOL=MAR&amp;VAR:INDEX=0"}</definedName>
    <definedName name="_3273__FDSAUDITLINK__" hidden="1">{"fdsup://directions/FAT Viewer?action=UPDATE&amp;creator=factset&amp;DYN_ARGS=TRUE&amp;DOC_NAME=FAT:FQL_AUDITING_CLIENT_TEMPLATE.FAT&amp;display_string=Audit&amp;VAR:KEY=QNCFMFCNIT&amp;VAR:QUERY=RkZfRU5UUlBSX1ZBTF9EQUlMWSgzOTk1Mik=&amp;WINDOW=FIRST_POPUP&amp;HEIGHT=450&amp;WIDTH=450&amp;START_MA","XIMIZED=FALSE&amp;VAR:CALENDAR=US&amp;VAR:SYMBOL=MAR&amp;VAR:INDEX=0"}</definedName>
    <definedName name="_3274__FDSAUDITLINK__" localSheetId="2" hidden="1">{"fdsup://directions/FAT Viewer?action=UPDATE&amp;creator=factset&amp;DYN_ARGS=TRUE&amp;DOC_NAME=FAT:FQL_AUDITING_CLIENT_TEMPLATE.FAT&amp;display_string=Audit&amp;VAR:KEY=MHUNAXIRID&amp;VAR:QUERY=RkZfRU5UUlBSX1ZBTF9EQUlMWSgzOTk1Mik=&amp;WINDOW=FIRST_POPUP&amp;HEIGHT=450&amp;WIDTH=450&amp;START_MA","XIMIZED=FALSE&amp;VAR:CALENDAR=US&amp;VAR:SYMBOL=CHH&amp;VAR:INDEX=0"}</definedName>
    <definedName name="_3274__FDSAUDITLINK__" hidden="1">{"fdsup://directions/FAT Viewer?action=UPDATE&amp;creator=factset&amp;DYN_ARGS=TRUE&amp;DOC_NAME=FAT:FQL_AUDITING_CLIENT_TEMPLATE.FAT&amp;display_string=Audit&amp;VAR:KEY=MHUNAXIRID&amp;VAR:QUERY=RkZfRU5UUlBSX1ZBTF9EQUlMWSgzOTk1Mik=&amp;WINDOW=FIRST_POPUP&amp;HEIGHT=450&amp;WIDTH=450&amp;START_MA","XIMIZED=FALSE&amp;VAR:CALENDAR=US&amp;VAR:SYMBOL=CHH&amp;VAR:INDEX=0"}</definedName>
    <definedName name="_3275__FDSAUDITLINK__" localSheetId="2" hidden="1">{"fdsup://directions/FAT Viewer?action=UPDATE&amp;creator=factset&amp;DYN_ARGS=TRUE&amp;DOC_NAME=FAT:FQL_AUDITING_CLIENT_TEMPLATE.FAT&amp;display_string=Audit&amp;VAR:KEY=WJGLQRULQH&amp;VAR:QUERY=RkZfRU5UUlBSX1ZBTF9EQUlMWSgzOTk1Mik=&amp;WINDOW=FIRST_POPUP&amp;HEIGHT=450&amp;WIDTH=450&amp;START_MA","XIMIZED=FALSE&amp;VAR:CALENDAR=US&amp;VAR:SYMBOL=WYN&amp;VAR:INDEX=0"}</definedName>
    <definedName name="_3275__FDSAUDITLINK__" hidden="1">{"fdsup://directions/FAT Viewer?action=UPDATE&amp;creator=factset&amp;DYN_ARGS=TRUE&amp;DOC_NAME=FAT:FQL_AUDITING_CLIENT_TEMPLATE.FAT&amp;display_string=Audit&amp;VAR:KEY=WJGLQRULQH&amp;VAR:QUERY=RkZfRU5UUlBSX1ZBTF9EQUlMWSgzOTk1Mik=&amp;WINDOW=FIRST_POPUP&amp;HEIGHT=450&amp;WIDTH=450&amp;START_MA","XIMIZED=FALSE&amp;VAR:CALENDAR=US&amp;VAR:SYMBOL=WYN&amp;VAR:INDEX=0"}</definedName>
    <definedName name="_3276__FDSAUDITLINK__" localSheetId="2" hidden="1">{"fdsup://directions/FAT Viewer?action=UPDATE&amp;creator=factset&amp;DYN_ARGS=TRUE&amp;DOC_NAME=FAT:FQL_AUDITING_CLIENT_TEMPLATE.FAT&amp;display_string=Audit&amp;VAR:KEY=UHYZOJITER&amp;VAR:QUERY=RkZfRU5UUlBSX1ZBTF9EQUlMWSgzOTk1MSk=&amp;WINDOW=FIRST_POPUP&amp;HEIGHT=450&amp;WIDTH=450&amp;START_MA","XIMIZED=FALSE&amp;VAR:CALENDAR=US&amp;VAR:SYMBOL=H&amp;VAR:INDEX=0"}</definedName>
    <definedName name="_3276__FDSAUDITLINK__" hidden="1">{"fdsup://directions/FAT Viewer?action=UPDATE&amp;creator=factset&amp;DYN_ARGS=TRUE&amp;DOC_NAME=FAT:FQL_AUDITING_CLIENT_TEMPLATE.FAT&amp;display_string=Audit&amp;VAR:KEY=UHYZOJITER&amp;VAR:QUERY=RkZfRU5UUlBSX1ZBTF9EQUlMWSgzOTk1MSk=&amp;WINDOW=FIRST_POPUP&amp;HEIGHT=450&amp;WIDTH=450&amp;START_MA","XIMIZED=FALSE&amp;VAR:CALENDAR=US&amp;VAR:SYMBOL=H&amp;VAR:INDEX=0"}</definedName>
    <definedName name="_3277__FDSAUDITLINK__" localSheetId="2" hidden="1">{"fdsup://directions/FAT Viewer?action=UPDATE&amp;creator=factset&amp;DYN_ARGS=TRUE&amp;DOC_NAME=FAT:FQL_AUDITING_CLIENT_TEMPLATE.FAT&amp;display_string=Audit&amp;VAR:KEY=SHSXWNSXKH&amp;VAR:QUERY=RkZfRU5UUlBSX1ZBTF9EQUlMWSgzOTk1MSk=&amp;WINDOW=FIRST_POPUP&amp;HEIGHT=450&amp;WIDTH=450&amp;START_MA","XIMIZED=FALSE&amp;VAR:CALENDAR=US&amp;VAR:SYMBOL=HOT&amp;VAR:INDEX=0"}</definedName>
    <definedName name="_3277__FDSAUDITLINK__" hidden="1">{"fdsup://directions/FAT Viewer?action=UPDATE&amp;creator=factset&amp;DYN_ARGS=TRUE&amp;DOC_NAME=FAT:FQL_AUDITING_CLIENT_TEMPLATE.FAT&amp;display_string=Audit&amp;VAR:KEY=SHSXWNSXKH&amp;VAR:QUERY=RkZfRU5UUlBSX1ZBTF9EQUlMWSgzOTk1MSk=&amp;WINDOW=FIRST_POPUP&amp;HEIGHT=450&amp;WIDTH=450&amp;START_MA","XIMIZED=FALSE&amp;VAR:CALENDAR=US&amp;VAR:SYMBOL=HOT&amp;VAR:INDEX=0"}</definedName>
    <definedName name="_3278__FDSAUDITLINK__" localSheetId="2" hidden="1">{"fdsup://directions/FAT Viewer?action=UPDATE&amp;creator=factset&amp;DYN_ARGS=TRUE&amp;DOC_NAME=FAT:FQL_AUDITING_CLIENT_TEMPLATE.FAT&amp;display_string=Audit&amp;VAR:KEY=KRUXGXIPWH&amp;VAR:QUERY=RkZfRU5UUlBSX1ZBTF9EQUlMWSgzOTk1MSk=&amp;WINDOW=FIRST_POPUP&amp;HEIGHT=450&amp;WIDTH=450&amp;START_MA","XIMIZED=FALSE&amp;VAR:CALENDAR=US&amp;VAR:SYMBOL=585284&amp;VAR:INDEX=0"}</definedName>
    <definedName name="_3278__FDSAUDITLINK__" hidden="1">{"fdsup://directions/FAT Viewer?action=UPDATE&amp;creator=factset&amp;DYN_ARGS=TRUE&amp;DOC_NAME=FAT:FQL_AUDITING_CLIENT_TEMPLATE.FAT&amp;display_string=Audit&amp;VAR:KEY=KRUXGXIPWH&amp;VAR:QUERY=RkZfRU5UUlBSX1ZBTF9EQUlMWSgzOTk1MSk=&amp;WINDOW=FIRST_POPUP&amp;HEIGHT=450&amp;WIDTH=450&amp;START_MA","XIMIZED=FALSE&amp;VAR:CALENDAR=US&amp;VAR:SYMBOL=585284&amp;VAR:INDEX=0"}</definedName>
    <definedName name="_3279__FDSAUDITLINK__" localSheetId="2" hidden="1">{"fdsup://directions/FAT Viewer?action=UPDATE&amp;creator=factset&amp;DYN_ARGS=TRUE&amp;DOC_NAME=FAT:FQL_AUDITING_CLIENT_TEMPLATE.FAT&amp;display_string=Audit&amp;VAR:KEY=MXMLCJGFCP&amp;VAR:QUERY=RkZfRU5UUlBSX1ZBTF9EQUlMWSgzOTk1MSk=&amp;WINDOW=FIRST_POPUP&amp;HEIGHT=450&amp;WIDTH=450&amp;START_MA","XIMIZED=FALSE&amp;VAR:CALENDAR=US&amp;VAR:SYMBOL=MAR&amp;VAR:INDEX=0"}</definedName>
    <definedName name="_3279__FDSAUDITLINK__" hidden="1">{"fdsup://directions/FAT Viewer?action=UPDATE&amp;creator=factset&amp;DYN_ARGS=TRUE&amp;DOC_NAME=FAT:FQL_AUDITING_CLIENT_TEMPLATE.FAT&amp;display_string=Audit&amp;VAR:KEY=MXMLCJGFCP&amp;VAR:QUERY=RkZfRU5UUlBSX1ZBTF9EQUlMWSgzOTk1MSk=&amp;WINDOW=FIRST_POPUP&amp;HEIGHT=450&amp;WIDTH=450&amp;START_MA","XIMIZED=FALSE&amp;VAR:CALENDAR=US&amp;VAR:SYMBOL=MAR&amp;VAR:INDEX=0"}</definedName>
    <definedName name="_328_________________123Graph_BCHART_18" hidden="1">#REF!</definedName>
    <definedName name="_328______________123Graph_BCHART_17" hidden="1">#REF!</definedName>
    <definedName name="_328___123Graph_BCHART_1" hidden="1">#REF!</definedName>
    <definedName name="_328__123Graph_ACHART_18" hidden="1">#REF!</definedName>
    <definedName name="_328__123Graph_BCHART_1" hidden="1">#REF!</definedName>
    <definedName name="_328__123Graph_BCHART_17" hidden="1">#REF!</definedName>
    <definedName name="_328__FDSAUDITLINK__" localSheetId="2" hidden="1">{"fdsup://Directions/FactSet Auditing Viewer?action=AUDIT_VALUE&amp;DB=129&amp;ID1=18975410&amp;VALUEID=03101&amp;SDATE=2010&amp;PERIODTYPE=ANN_STD&amp;SCFT=3&amp;window=popup_no_bar&amp;width=385&amp;height=120&amp;START_MAXIMIZED=FALSE&amp;creator=factset&amp;display_string=Audit"}</definedName>
    <definedName name="_328__FDSAUDITLINK__" hidden="1">{"fdsup://Directions/FactSet Auditing Viewer?action=AUDIT_VALUE&amp;DB=129&amp;ID1=92826C83&amp;VALUEID=01001&amp;SDATE=201103&amp;PERIODTYPE=QTR_STD&amp;SCFT=3&amp;window=popup_no_bar&amp;width=385&amp;height=120&amp;START_MAXIMIZED=FALSE&amp;creator=factset&amp;display_string=Audit"}</definedName>
    <definedName name="_328__FDSAUDITLINK___1" localSheetId="2" hidden="1">{"fdsup://Directions/FactSet Auditing Viewer?action=AUDIT_VALUE&amp;DB=129&amp;ID1=92826C83&amp;VALUEID=01001&amp;SDATE=201103&amp;PERIODTYPE=QTR_STD&amp;SCFT=3&amp;window=popup_no_bar&amp;width=385&amp;height=120&amp;START_MAXIMIZED=FALSE&amp;creator=factset&amp;display_string=Audit"}</definedName>
    <definedName name="_328__FDSAUDITLINK___1" hidden="1">{"fdsup://Directions/FactSet Auditing Viewer?action=AUDIT_VALUE&amp;DB=129&amp;ID1=92826C83&amp;VALUEID=01001&amp;SDATE=201103&amp;PERIODTYPE=QTR_STD&amp;SCFT=3&amp;window=popup_no_bar&amp;width=385&amp;height=120&amp;START_MAXIMIZED=FALSE&amp;creator=factset&amp;display_string=Audit"}</definedName>
    <definedName name="_3280__FDSAUDITLINK__" localSheetId="2" hidden="1">{"fdsup://directions/FAT Viewer?action=UPDATE&amp;creator=factset&amp;DYN_ARGS=TRUE&amp;DOC_NAME=FAT:FQL_AUDITING_CLIENT_TEMPLATE.FAT&amp;display_string=Audit&amp;VAR:KEY=EVGHKNEBIZ&amp;VAR:QUERY=RkZfRU5UUlBSX1ZBTF9EQUlMWSgzOTk1MSk=&amp;WINDOW=FIRST_POPUP&amp;HEIGHT=450&amp;WIDTH=450&amp;START_MA","XIMIZED=FALSE&amp;VAR:CALENDAR=US&amp;VAR:SYMBOL=CHH&amp;VAR:INDEX=0"}</definedName>
    <definedName name="_3280__FDSAUDITLINK__" hidden="1">{"fdsup://directions/FAT Viewer?action=UPDATE&amp;creator=factset&amp;DYN_ARGS=TRUE&amp;DOC_NAME=FAT:FQL_AUDITING_CLIENT_TEMPLATE.FAT&amp;display_string=Audit&amp;VAR:KEY=EVGHKNEBIZ&amp;VAR:QUERY=RkZfRU5UUlBSX1ZBTF9EQUlMWSgzOTk1MSk=&amp;WINDOW=FIRST_POPUP&amp;HEIGHT=450&amp;WIDTH=450&amp;START_MA","XIMIZED=FALSE&amp;VAR:CALENDAR=US&amp;VAR:SYMBOL=CHH&amp;VAR:INDEX=0"}</definedName>
    <definedName name="_3281__FDSAUDITLINK__" localSheetId="2" hidden="1">{"fdsup://directions/FAT Viewer?action=UPDATE&amp;creator=factset&amp;DYN_ARGS=TRUE&amp;DOC_NAME=FAT:FQL_AUDITING_CLIENT_TEMPLATE.FAT&amp;display_string=Audit&amp;VAR:KEY=EBEXSXOJOL&amp;VAR:QUERY=RkZfRU5UUlBSX1ZBTF9EQUlMWSgzOTk1MSk=&amp;WINDOW=FIRST_POPUP&amp;HEIGHT=450&amp;WIDTH=450&amp;START_MA","XIMIZED=FALSE&amp;VAR:CALENDAR=US&amp;VAR:SYMBOL=WYN&amp;VAR:INDEX=0"}</definedName>
    <definedName name="_3281__FDSAUDITLINK__" hidden="1">{"fdsup://directions/FAT Viewer?action=UPDATE&amp;creator=factset&amp;DYN_ARGS=TRUE&amp;DOC_NAME=FAT:FQL_AUDITING_CLIENT_TEMPLATE.FAT&amp;display_string=Audit&amp;VAR:KEY=EBEXSXOJOL&amp;VAR:QUERY=RkZfRU5UUlBSX1ZBTF9EQUlMWSgzOTk1MSk=&amp;WINDOW=FIRST_POPUP&amp;HEIGHT=450&amp;WIDTH=450&amp;START_MA","XIMIZED=FALSE&amp;VAR:CALENDAR=US&amp;VAR:SYMBOL=WYN&amp;VAR:INDEX=0"}</definedName>
    <definedName name="_3282__FDSAUDITLINK__" localSheetId="2" hidden="1">{"fdsup://directions/FAT Viewer?action=UPDATE&amp;creator=factset&amp;DYN_ARGS=TRUE&amp;DOC_NAME=FAT:FQL_AUDITING_CLIENT_TEMPLATE.FAT&amp;display_string=Audit&amp;VAR:KEY=IZGHIPIDQH&amp;VAR:QUERY=RkZfRU5UUlBSX1ZBTF9EQUlMWSgzOTk0OCk=&amp;WINDOW=FIRST_POPUP&amp;HEIGHT=450&amp;WIDTH=450&amp;START_MA","XIMIZED=FALSE&amp;VAR:CALENDAR=US&amp;VAR:SYMBOL=H&amp;VAR:INDEX=0"}</definedName>
    <definedName name="_3282__FDSAUDITLINK__" hidden="1">{"fdsup://directions/FAT Viewer?action=UPDATE&amp;creator=factset&amp;DYN_ARGS=TRUE&amp;DOC_NAME=FAT:FQL_AUDITING_CLIENT_TEMPLATE.FAT&amp;display_string=Audit&amp;VAR:KEY=IZGHIPIDQH&amp;VAR:QUERY=RkZfRU5UUlBSX1ZBTF9EQUlMWSgzOTk0OCk=&amp;WINDOW=FIRST_POPUP&amp;HEIGHT=450&amp;WIDTH=450&amp;START_MA","XIMIZED=FALSE&amp;VAR:CALENDAR=US&amp;VAR:SYMBOL=H&amp;VAR:INDEX=0"}</definedName>
    <definedName name="_3283__FDSAUDITLINK__" localSheetId="2" hidden="1">{"fdsup://directions/FAT Viewer?action=UPDATE&amp;creator=factset&amp;DYN_ARGS=TRUE&amp;DOC_NAME=FAT:FQL_AUDITING_CLIENT_TEMPLATE.FAT&amp;display_string=Audit&amp;VAR:KEY=IZIXMROLYR&amp;VAR:QUERY=RkZfRU5UUlBSX1ZBTF9EQUlMWSgzOTk0OCk=&amp;WINDOW=FIRST_POPUP&amp;HEIGHT=450&amp;WIDTH=450&amp;START_MA","XIMIZED=FALSE&amp;VAR:CALENDAR=US&amp;VAR:SYMBOL=HOT&amp;VAR:INDEX=0"}</definedName>
    <definedName name="_3283__FDSAUDITLINK__" hidden="1">{"fdsup://directions/FAT Viewer?action=UPDATE&amp;creator=factset&amp;DYN_ARGS=TRUE&amp;DOC_NAME=FAT:FQL_AUDITING_CLIENT_TEMPLATE.FAT&amp;display_string=Audit&amp;VAR:KEY=IZIXMROLYR&amp;VAR:QUERY=RkZfRU5UUlBSX1ZBTF9EQUlMWSgzOTk0OCk=&amp;WINDOW=FIRST_POPUP&amp;HEIGHT=450&amp;WIDTH=450&amp;START_MA","XIMIZED=FALSE&amp;VAR:CALENDAR=US&amp;VAR:SYMBOL=HOT&amp;VAR:INDEX=0"}</definedName>
    <definedName name="_3284__FDSAUDITLINK__" localSheetId="2" hidden="1">{"fdsup://directions/FAT Viewer?action=UPDATE&amp;creator=factset&amp;DYN_ARGS=TRUE&amp;DOC_NAME=FAT:FQL_AUDITING_CLIENT_TEMPLATE.FAT&amp;display_string=Audit&amp;VAR:KEY=WXYZEXOBSB&amp;VAR:QUERY=RkZfRU5UUlBSX1ZBTF9EQUlMWSgzOTk0OCk=&amp;WINDOW=FIRST_POPUP&amp;HEIGHT=450&amp;WIDTH=450&amp;START_MA","XIMIZED=FALSE&amp;VAR:CALENDAR=US&amp;VAR:SYMBOL=585284&amp;VAR:INDEX=0"}</definedName>
    <definedName name="_3284__FDSAUDITLINK__" hidden="1">{"fdsup://directions/FAT Viewer?action=UPDATE&amp;creator=factset&amp;DYN_ARGS=TRUE&amp;DOC_NAME=FAT:FQL_AUDITING_CLIENT_TEMPLATE.FAT&amp;display_string=Audit&amp;VAR:KEY=WXYZEXOBSB&amp;VAR:QUERY=RkZfRU5UUlBSX1ZBTF9EQUlMWSgzOTk0OCk=&amp;WINDOW=FIRST_POPUP&amp;HEIGHT=450&amp;WIDTH=450&amp;START_MA","XIMIZED=FALSE&amp;VAR:CALENDAR=US&amp;VAR:SYMBOL=585284&amp;VAR:INDEX=0"}</definedName>
    <definedName name="_3285__FDSAUDITLINK__" localSheetId="2" hidden="1">{"fdsup://directions/FAT Viewer?action=UPDATE&amp;creator=factset&amp;DYN_ARGS=TRUE&amp;DOC_NAME=FAT:FQL_AUDITING_CLIENT_TEMPLATE.FAT&amp;display_string=Audit&amp;VAR:KEY=YLELYTMNMV&amp;VAR:QUERY=RkZfRU5UUlBSX1ZBTF9EQUlMWSgzOTk0OCk=&amp;WINDOW=FIRST_POPUP&amp;HEIGHT=450&amp;WIDTH=450&amp;START_MA","XIMIZED=FALSE&amp;VAR:CALENDAR=US&amp;VAR:SYMBOL=MAR&amp;VAR:INDEX=0"}</definedName>
    <definedName name="_3285__FDSAUDITLINK__" hidden="1">{"fdsup://directions/FAT Viewer?action=UPDATE&amp;creator=factset&amp;DYN_ARGS=TRUE&amp;DOC_NAME=FAT:FQL_AUDITING_CLIENT_TEMPLATE.FAT&amp;display_string=Audit&amp;VAR:KEY=YLELYTMNMV&amp;VAR:QUERY=RkZfRU5UUlBSX1ZBTF9EQUlMWSgzOTk0OCk=&amp;WINDOW=FIRST_POPUP&amp;HEIGHT=450&amp;WIDTH=450&amp;START_MA","XIMIZED=FALSE&amp;VAR:CALENDAR=US&amp;VAR:SYMBOL=MAR&amp;VAR:INDEX=0"}</definedName>
    <definedName name="_3286__FDSAUDITLINK__" localSheetId="2" hidden="1">{"fdsup://directions/FAT Viewer?action=UPDATE&amp;creator=factset&amp;DYN_ARGS=TRUE&amp;DOC_NAME=FAT:FQL_AUDITING_CLIENT_TEMPLATE.FAT&amp;display_string=Audit&amp;VAR:KEY=MNWZCXEXUX&amp;VAR:QUERY=RkZfRU5UUlBSX1ZBTF9EQUlMWSgzOTk0OCk=&amp;WINDOW=FIRST_POPUP&amp;HEIGHT=450&amp;WIDTH=450&amp;START_MA","XIMIZED=FALSE&amp;VAR:CALENDAR=US&amp;VAR:SYMBOL=CHH&amp;VAR:INDEX=0"}</definedName>
    <definedName name="_3286__FDSAUDITLINK__" hidden="1">{"fdsup://directions/FAT Viewer?action=UPDATE&amp;creator=factset&amp;DYN_ARGS=TRUE&amp;DOC_NAME=FAT:FQL_AUDITING_CLIENT_TEMPLATE.FAT&amp;display_string=Audit&amp;VAR:KEY=MNWZCXEXUX&amp;VAR:QUERY=RkZfRU5UUlBSX1ZBTF9EQUlMWSgzOTk0OCk=&amp;WINDOW=FIRST_POPUP&amp;HEIGHT=450&amp;WIDTH=450&amp;START_MA","XIMIZED=FALSE&amp;VAR:CALENDAR=US&amp;VAR:SYMBOL=CHH&amp;VAR:INDEX=0"}</definedName>
    <definedName name="_3287__FDSAUDITLINK__" localSheetId="2" hidden="1">{"fdsup://directions/FAT Viewer?action=UPDATE&amp;creator=factset&amp;DYN_ARGS=TRUE&amp;DOC_NAME=FAT:FQL_AUDITING_CLIENT_TEMPLATE.FAT&amp;display_string=Audit&amp;VAR:KEY=ATEBONATSJ&amp;VAR:QUERY=RkZfRU5UUlBSX1ZBTF9EQUlMWSgzOTk0OCk=&amp;WINDOW=FIRST_POPUP&amp;HEIGHT=450&amp;WIDTH=450&amp;START_MA","XIMIZED=FALSE&amp;VAR:CALENDAR=US&amp;VAR:SYMBOL=WYN&amp;VAR:INDEX=0"}</definedName>
    <definedName name="_3287__FDSAUDITLINK__" hidden="1">{"fdsup://directions/FAT Viewer?action=UPDATE&amp;creator=factset&amp;DYN_ARGS=TRUE&amp;DOC_NAME=FAT:FQL_AUDITING_CLIENT_TEMPLATE.FAT&amp;display_string=Audit&amp;VAR:KEY=ATEBONATSJ&amp;VAR:QUERY=RkZfRU5UUlBSX1ZBTF9EQUlMWSgzOTk0OCk=&amp;WINDOW=FIRST_POPUP&amp;HEIGHT=450&amp;WIDTH=450&amp;START_MA","XIMIZED=FALSE&amp;VAR:CALENDAR=US&amp;VAR:SYMBOL=WYN&amp;VAR:INDEX=0"}</definedName>
    <definedName name="_3288__FDSAUDITLINK__" localSheetId="2" hidden="1">{"fdsup://directions/FAT Viewer?action=UPDATE&amp;creator=factset&amp;DYN_ARGS=TRUE&amp;DOC_NAME=FAT:FQL_AUDITING_CLIENT_TEMPLATE.FAT&amp;display_string=Audit&amp;VAR:KEY=IJUPGFALUD&amp;VAR:QUERY=RkZfRU5UUlBSX1ZBTF9EQUlMWSgzOTk0Nyk=&amp;WINDOW=FIRST_POPUP&amp;HEIGHT=450&amp;WIDTH=450&amp;START_MA","XIMIZED=FALSE&amp;VAR:CALENDAR=US&amp;VAR:SYMBOL=H&amp;VAR:INDEX=0"}</definedName>
    <definedName name="_3288__FDSAUDITLINK__" hidden="1">{"fdsup://directions/FAT Viewer?action=UPDATE&amp;creator=factset&amp;DYN_ARGS=TRUE&amp;DOC_NAME=FAT:FQL_AUDITING_CLIENT_TEMPLATE.FAT&amp;display_string=Audit&amp;VAR:KEY=IJUPGFALUD&amp;VAR:QUERY=RkZfRU5UUlBSX1ZBTF9EQUlMWSgzOTk0Nyk=&amp;WINDOW=FIRST_POPUP&amp;HEIGHT=450&amp;WIDTH=450&amp;START_MA","XIMIZED=FALSE&amp;VAR:CALENDAR=US&amp;VAR:SYMBOL=H&amp;VAR:INDEX=0"}</definedName>
    <definedName name="_3289__FDSAUDITLINK__" localSheetId="2" hidden="1">{"fdsup://directions/FAT Viewer?action=UPDATE&amp;creator=factset&amp;DYN_ARGS=TRUE&amp;DOC_NAME=FAT:FQL_AUDITING_CLIENT_TEMPLATE.FAT&amp;display_string=Audit&amp;VAR:KEY=QZKHMJQZSJ&amp;VAR:QUERY=RkZfRU5UUlBSX1ZBTF9EQUlMWSgzOTk0Nyk=&amp;WINDOW=FIRST_POPUP&amp;HEIGHT=450&amp;WIDTH=450&amp;START_MA","XIMIZED=FALSE&amp;VAR:CALENDAR=US&amp;VAR:SYMBOL=HOT&amp;VAR:INDEX=0"}</definedName>
    <definedName name="_3289__FDSAUDITLINK__" hidden="1">{"fdsup://directions/FAT Viewer?action=UPDATE&amp;creator=factset&amp;DYN_ARGS=TRUE&amp;DOC_NAME=FAT:FQL_AUDITING_CLIENT_TEMPLATE.FAT&amp;display_string=Audit&amp;VAR:KEY=QZKHMJQZSJ&amp;VAR:QUERY=RkZfRU5UUlBSX1ZBTF9EQUlMWSgzOTk0Nyk=&amp;WINDOW=FIRST_POPUP&amp;HEIGHT=450&amp;WIDTH=450&amp;START_MA","XIMIZED=FALSE&amp;VAR:CALENDAR=US&amp;VAR:SYMBOL=HOT&amp;VAR:INDEX=0"}</definedName>
    <definedName name="_329_________________123Graph_BCHART_2" hidden="1">#REF!</definedName>
    <definedName name="_329______________123Graph_BCHART_18" hidden="1">#REF!</definedName>
    <definedName name="_329___123Graph_BCHART_17" hidden="1">#REF!</definedName>
    <definedName name="_329__123Graph_ACHART_11" hidden="1">#REF!</definedName>
    <definedName name="_329__123Graph_BCHART_17" hidden="1">#REF!</definedName>
    <definedName name="_329__123Graph_BCHART_18" hidden="1">#REF!</definedName>
    <definedName name="_329__FDSAUDITLINK__" localSheetId="2">{"fdsup://directions/FAT Viewer?action=UPDATE&amp;creator=factset&amp;DYN_ARGS=TRUE&amp;DOC_NAME=FAT:FQL_AUDITING_CLIENT_TEMPLATE.FAT&amp;display_string=Audit&amp;VAR:KEY=RATURAFOJ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UNE&amp;VAR:INDEX=0"}</definedName>
    <definedName name="_329__FDSAUDITLINK__" hidden="1">{"fdsup://directions/FAT Viewer?action=UPDATE&amp;creator=factset&amp;DYN_ARGS=TRUE&amp;DOC_NAME=FAT:FQL_AUDITING_CLIENT_TEMPLATE.FAT&amp;display_string=Audit&amp;VAR:KEY=PGDINMXSTQ&amp;VAR:QUERY=KEZGX0dST1NTX0lOQyhMVE1TLDQwNzczLCwsUlAsVVNEKUBGRl9HUk9TU19JTkMoTFRNU19TRU1JLDQwNzczL","CwsUlAsVVNEKSk=&amp;WINDOW=FIRST_POPUP&amp;HEIGHT=450&amp;WIDTH=450&amp;START_MAXIMIZED=FALSE&amp;VAR:CALENDAR=US&amp;VAR:SYMBOL=FLT&amp;VAR:INDEX=0"}</definedName>
    <definedName name="_329__FDSAUDITLINK___1" localSheetId="2" hidden="1">{"fdsup://directions/FAT Viewer?action=UPDATE&amp;creator=factset&amp;DYN_ARGS=TRUE&amp;DOC_NAME=FAT:FQL_AUDITING_CLIENT_TEMPLATE.FAT&amp;display_string=Audit&amp;VAR:KEY=PGDINMXSTQ&amp;VAR:QUERY=KEZGX0dST1NTX0lOQyhMVE1TLDQwNzczLCwsUlAsVVNEKUBGRl9HUk9TU19JTkMoTFRNU19TRU1JLDQwNzczL","CwsUlAsVVNEKSk=&amp;WINDOW=FIRST_POPUP&amp;HEIGHT=450&amp;WIDTH=450&amp;START_MAXIMIZED=FALSE&amp;VAR:CALENDAR=US&amp;VAR:SYMBOL=FLT&amp;VAR:INDEX=0"}</definedName>
    <definedName name="_329__FDSAUDITLINK___1" hidden="1">{"fdsup://directions/FAT Viewer?action=UPDATE&amp;creator=factset&amp;DYN_ARGS=TRUE&amp;DOC_NAME=FAT:FQL_AUDITING_CLIENT_TEMPLATE.FAT&amp;display_string=Audit&amp;VAR:KEY=PGDINMXSTQ&amp;VAR:QUERY=KEZGX0dST1NTX0lOQyhMVE1TLDQwNzczLCwsUlAsVVNEKUBGRl9HUk9TU19JTkMoTFRNU19TRU1JLDQwNzczL","CwsUlAsVVNEKSk=&amp;WINDOW=FIRST_POPUP&amp;HEIGHT=450&amp;WIDTH=450&amp;START_MAXIMIZED=FALSE&amp;VAR:CALENDAR=US&amp;VAR:SYMBOL=FLT&amp;VAR:INDEX=0"}</definedName>
    <definedName name="_3290__FDSAUDITLINK__" localSheetId="2" hidden="1">{"fdsup://directions/FAT Viewer?action=UPDATE&amp;creator=factset&amp;DYN_ARGS=TRUE&amp;DOC_NAME=FAT:FQL_AUDITING_CLIENT_TEMPLATE.FAT&amp;display_string=Audit&amp;VAR:KEY=OXGVEZCLEN&amp;VAR:QUERY=RkZfRU5UUlBSX1ZBTF9EQUlMWSgzOTk0Nyk=&amp;WINDOW=FIRST_POPUP&amp;HEIGHT=450&amp;WIDTH=450&amp;START_MA","XIMIZED=FALSE&amp;VAR:CALENDAR=US&amp;VAR:SYMBOL=585284&amp;VAR:INDEX=0"}</definedName>
    <definedName name="_3290__FDSAUDITLINK__" hidden="1">{"fdsup://directions/FAT Viewer?action=UPDATE&amp;creator=factset&amp;DYN_ARGS=TRUE&amp;DOC_NAME=FAT:FQL_AUDITING_CLIENT_TEMPLATE.FAT&amp;display_string=Audit&amp;VAR:KEY=OXGVEZCLEN&amp;VAR:QUERY=RkZfRU5UUlBSX1ZBTF9EQUlMWSgzOTk0Nyk=&amp;WINDOW=FIRST_POPUP&amp;HEIGHT=450&amp;WIDTH=450&amp;START_MA","XIMIZED=FALSE&amp;VAR:CALENDAR=US&amp;VAR:SYMBOL=585284&amp;VAR:INDEX=0"}</definedName>
    <definedName name="_3291__FDSAUDITLINK__" localSheetId="2" hidden="1">{"fdsup://directions/FAT Viewer?action=UPDATE&amp;creator=factset&amp;DYN_ARGS=TRUE&amp;DOC_NAME=FAT:FQL_AUDITING_CLIENT_TEMPLATE.FAT&amp;display_string=Audit&amp;VAR:KEY=QZKZMBSFEZ&amp;VAR:QUERY=RkZfRU5UUlBSX1ZBTF9EQUlMWSgzOTk0Nyk=&amp;WINDOW=FIRST_POPUP&amp;HEIGHT=450&amp;WIDTH=450&amp;START_MA","XIMIZED=FALSE&amp;VAR:CALENDAR=US&amp;VAR:SYMBOL=MAR&amp;VAR:INDEX=0"}</definedName>
    <definedName name="_3291__FDSAUDITLINK__" hidden="1">{"fdsup://directions/FAT Viewer?action=UPDATE&amp;creator=factset&amp;DYN_ARGS=TRUE&amp;DOC_NAME=FAT:FQL_AUDITING_CLIENT_TEMPLATE.FAT&amp;display_string=Audit&amp;VAR:KEY=QZKZMBSFEZ&amp;VAR:QUERY=RkZfRU5UUlBSX1ZBTF9EQUlMWSgzOTk0Nyk=&amp;WINDOW=FIRST_POPUP&amp;HEIGHT=450&amp;WIDTH=450&amp;START_MA","XIMIZED=FALSE&amp;VAR:CALENDAR=US&amp;VAR:SYMBOL=MAR&amp;VAR:INDEX=0"}</definedName>
    <definedName name="_3292__FDSAUDITLINK__" localSheetId="2" hidden="1">{"fdsup://directions/FAT Viewer?action=UPDATE&amp;creator=factset&amp;DYN_ARGS=TRUE&amp;DOC_NAME=FAT:FQL_AUDITING_CLIENT_TEMPLATE.FAT&amp;display_string=Audit&amp;VAR:KEY=CHQBAJYLSR&amp;VAR:QUERY=RkZfRU5UUlBSX1ZBTF9EQUlMWSgzOTk0Nyk=&amp;WINDOW=FIRST_POPUP&amp;HEIGHT=450&amp;WIDTH=450&amp;START_MA","XIMIZED=FALSE&amp;VAR:CALENDAR=US&amp;VAR:SYMBOL=CHH&amp;VAR:INDEX=0"}</definedName>
    <definedName name="_3292__FDSAUDITLINK__" hidden="1">{"fdsup://directions/FAT Viewer?action=UPDATE&amp;creator=factset&amp;DYN_ARGS=TRUE&amp;DOC_NAME=FAT:FQL_AUDITING_CLIENT_TEMPLATE.FAT&amp;display_string=Audit&amp;VAR:KEY=CHQBAJYLSR&amp;VAR:QUERY=RkZfRU5UUlBSX1ZBTF9EQUlMWSgzOTk0Nyk=&amp;WINDOW=FIRST_POPUP&amp;HEIGHT=450&amp;WIDTH=450&amp;START_MA","XIMIZED=FALSE&amp;VAR:CALENDAR=US&amp;VAR:SYMBOL=CHH&amp;VAR:INDEX=0"}</definedName>
    <definedName name="_3293__FDSAUDITLINK__" localSheetId="2" hidden="1">{"fdsup://directions/FAT Viewer?action=UPDATE&amp;creator=factset&amp;DYN_ARGS=TRUE&amp;DOC_NAME=FAT:FQL_AUDITING_CLIENT_TEMPLATE.FAT&amp;display_string=Audit&amp;VAR:KEY=YHGNQNCNMH&amp;VAR:QUERY=RkZfRU5UUlBSX1ZBTF9EQUlMWSgzOTk0Nyk=&amp;WINDOW=FIRST_POPUP&amp;HEIGHT=450&amp;WIDTH=450&amp;START_MA","XIMIZED=FALSE&amp;VAR:CALENDAR=US&amp;VAR:SYMBOL=WYN&amp;VAR:INDEX=0"}</definedName>
    <definedName name="_3293__FDSAUDITLINK__" hidden="1">{"fdsup://directions/FAT Viewer?action=UPDATE&amp;creator=factset&amp;DYN_ARGS=TRUE&amp;DOC_NAME=FAT:FQL_AUDITING_CLIENT_TEMPLATE.FAT&amp;display_string=Audit&amp;VAR:KEY=YHGNQNCNMH&amp;VAR:QUERY=RkZfRU5UUlBSX1ZBTF9EQUlMWSgzOTk0Nyk=&amp;WINDOW=FIRST_POPUP&amp;HEIGHT=450&amp;WIDTH=450&amp;START_MA","XIMIZED=FALSE&amp;VAR:CALENDAR=US&amp;VAR:SYMBOL=WYN&amp;VAR:INDEX=0"}</definedName>
    <definedName name="_3294__FDSAUDITLINK__" localSheetId="2" hidden="1">{"fdsup://directions/FAT Viewer?action=UPDATE&amp;creator=factset&amp;DYN_ARGS=TRUE&amp;DOC_NAME=FAT:FQL_AUDITING_CLIENT_TEMPLATE.FAT&amp;display_string=Audit&amp;VAR:KEY=ABGPMJAPQF&amp;VAR:QUERY=RkZfRU5UUlBSX1ZBTF9EQUlMWSgzOTk0Nik=&amp;WINDOW=FIRST_POPUP&amp;HEIGHT=450&amp;WIDTH=450&amp;START_MA","XIMIZED=FALSE&amp;VAR:CALENDAR=US&amp;VAR:SYMBOL=H&amp;VAR:INDEX=0"}</definedName>
    <definedName name="_3294__FDSAUDITLINK__" hidden="1">{"fdsup://directions/FAT Viewer?action=UPDATE&amp;creator=factset&amp;DYN_ARGS=TRUE&amp;DOC_NAME=FAT:FQL_AUDITING_CLIENT_TEMPLATE.FAT&amp;display_string=Audit&amp;VAR:KEY=ABGPMJAPQF&amp;VAR:QUERY=RkZfRU5UUlBSX1ZBTF9EQUlMWSgzOTk0Nik=&amp;WINDOW=FIRST_POPUP&amp;HEIGHT=450&amp;WIDTH=450&amp;START_MA","XIMIZED=FALSE&amp;VAR:CALENDAR=US&amp;VAR:SYMBOL=H&amp;VAR:INDEX=0"}</definedName>
    <definedName name="_3295__FDSAUDITLINK__" localSheetId="2" hidden="1">{"fdsup://directions/FAT Viewer?action=UPDATE&amp;creator=factset&amp;DYN_ARGS=TRUE&amp;DOC_NAME=FAT:FQL_AUDITING_CLIENT_TEMPLATE.FAT&amp;display_string=Audit&amp;VAR:KEY=UJQBIJIRKB&amp;VAR:QUERY=RkZfRU5UUlBSX1ZBTF9EQUlMWSgzOTk0Nik=&amp;WINDOW=FIRST_POPUP&amp;HEIGHT=450&amp;WIDTH=450&amp;START_MA","XIMIZED=FALSE&amp;VAR:CALENDAR=US&amp;VAR:SYMBOL=HOT&amp;VAR:INDEX=0"}</definedName>
    <definedName name="_3295__FDSAUDITLINK__" hidden="1">{"fdsup://directions/FAT Viewer?action=UPDATE&amp;creator=factset&amp;DYN_ARGS=TRUE&amp;DOC_NAME=FAT:FQL_AUDITING_CLIENT_TEMPLATE.FAT&amp;display_string=Audit&amp;VAR:KEY=UJQBIJIRKB&amp;VAR:QUERY=RkZfRU5UUlBSX1ZBTF9EQUlMWSgzOTk0Nik=&amp;WINDOW=FIRST_POPUP&amp;HEIGHT=450&amp;WIDTH=450&amp;START_MA","XIMIZED=FALSE&amp;VAR:CALENDAR=US&amp;VAR:SYMBOL=HOT&amp;VAR:INDEX=0"}</definedName>
    <definedName name="_3296__FDSAUDITLINK__" localSheetId="2" hidden="1">{"fdsup://directions/FAT Viewer?action=UPDATE&amp;creator=factset&amp;DYN_ARGS=TRUE&amp;DOC_NAME=FAT:FQL_AUDITING_CLIENT_TEMPLATE.FAT&amp;display_string=Audit&amp;VAR:KEY=WZANQDAPOH&amp;VAR:QUERY=RkZfRU5UUlBSX1ZBTF9EQUlMWSgzOTk0Nik=&amp;WINDOW=FIRST_POPUP&amp;HEIGHT=450&amp;WIDTH=450&amp;START_MA","XIMIZED=FALSE&amp;VAR:CALENDAR=US&amp;VAR:SYMBOL=585284&amp;VAR:INDEX=0"}</definedName>
    <definedName name="_3296__FDSAUDITLINK__" hidden="1">{"fdsup://directions/FAT Viewer?action=UPDATE&amp;creator=factset&amp;DYN_ARGS=TRUE&amp;DOC_NAME=FAT:FQL_AUDITING_CLIENT_TEMPLATE.FAT&amp;display_string=Audit&amp;VAR:KEY=WZANQDAPOH&amp;VAR:QUERY=RkZfRU5UUlBSX1ZBTF9EQUlMWSgzOTk0Nik=&amp;WINDOW=FIRST_POPUP&amp;HEIGHT=450&amp;WIDTH=450&amp;START_MA","XIMIZED=FALSE&amp;VAR:CALENDAR=US&amp;VAR:SYMBOL=585284&amp;VAR:INDEX=0"}</definedName>
    <definedName name="_3297__FDSAUDITLINK__" localSheetId="2" hidden="1">{"fdsup://directions/FAT Viewer?action=UPDATE&amp;creator=factset&amp;DYN_ARGS=TRUE&amp;DOC_NAME=FAT:FQL_AUDITING_CLIENT_TEMPLATE.FAT&amp;display_string=Audit&amp;VAR:KEY=IJOBKPOXQL&amp;VAR:QUERY=RkZfRU5UUlBSX1ZBTF9EQUlMWSgzOTk0Nik=&amp;WINDOW=FIRST_POPUP&amp;HEIGHT=450&amp;WIDTH=450&amp;START_MA","XIMIZED=FALSE&amp;VAR:CALENDAR=US&amp;VAR:SYMBOL=MAR&amp;VAR:INDEX=0"}</definedName>
    <definedName name="_3297__FDSAUDITLINK__" hidden="1">{"fdsup://directions/FAT Viewer?action=UPDATE&amp;creator=factset&amp;DYN_ARGS=TRUE&amp;DOC_NAME=FAT:FQL_AUDITING_CLIENT_TEMPLATE.FAT&amp;display_string=Audit&amp;VAR:KEY=IJOBKPOXQL&amp;VAR:QUERY=RkZfRU5UUlBSX1ZBTF9EQUlMWSgzOTk0Nik=&amp;WINDOW=FIRST_POPUP&amp;HEIGHT=450&amp;WIDTH=450&amp;START_MA","XIMIZED=FALSE&amp;VAR:CALENDAR=US&amp;VAR:SYMBOL=MAR&amp;VAR:INDEX=0"}</definedName>
    <definedName name="_3298__FDSAUDITLINK__" localSheetId="2" hidden="1">{"fdsup://directions/FAT Viewer?action=UPDATE&amp;creator=factset&amp;DYN_ARGS=TRUE&amp;DOC_NAME=FAT:FQL_AUDITING_CLIENT_TEMPLATE.FAT&amp;display_string=Audit&amp;VAR:KEY=INKHORUNYT&amp;VAR:QUERY=RkZfRU5UUlBSX1ZBTF9EQUlMWSgzOTk0Nik=&amp;WINDOW=FIRST_POPUP&amp;HEIGHT=450&amp;WIDTH=450&amp;START_MA","XIMIZED=FALSE&amp;VAR:CALENDAR=US&amp;VAR:SYMBOL=CHH&amp;VAR:INDEX=0"}</definedName>
    <definedName name="_3298__FDSAUDITLINK__" hidden="1">{"fdsup://directions/FAT Viewer?action=UPDATE&amp;creator=factset&amp;DYN_ARGS=TRUE&amp;DOC_NAME=FAT:FQL_AUDITING_CLIENT_TEMPLATE.FAT&amp;display_string=Audit&amp;VAR:KEY=INKHORUNYT&amp;VAR:QUERY=RkZfRU5UUlBSX1ZBTF9EQUlMWSgzOTk0Nik=&amp;WINDOW=FIRST_POPUP&amp;HEIGHT=450&amp;WIDTH=450&amp;START_MA","XIMIZED=FALSE&amp;VAR:CALENDAR=US&amp;VAR:SYMBOL=CHH&amp;VAR:INDEX=0"}</definedName>
    <definedName name="_3299__FDSAUDITLINK__" localSheetId="2" hidden="1">{"fdsup://directions/FAT Viewer?action=UPDATE&amp;creator=factset&amp;DYN_ARGS=TRUE&amp;DOC_NAME=FAT:FQL_AUDITING_CLIENT_TEMPLATE.FAT&amp;display_string=Audit&amp;VAR:KEY=EFAZGLMLIV&amp;VAR:QUERY=RkZfRU5UUlBSX1ZBTF9EQUlMWSgzOTk0Nik=&amp;WINDOW=FIRST_POPUP&amp;HEIGHT=450&amp;WIDTH=450&amp;START_MA","XIMIZED=FALSE&amp;VAR:CALENDAR=US&amp;VAR:SYMBOL=WYN&amp;VAR:INDEX=0"}</definedName>
    <definedName name="_3299__FDSAUDITLINK__" hidden="1">{"fdsup://directions/FAT Viewer?action=UPDATE&amp;creator=factset&amp;DYN_ARGS=TRUE&amp;DOC_NAME=FAT:FQL_AUDITING_CLIENT_TEMPLATE.FAT&amp;display_string=Audit&amp;VAR:KEY=EFAZGLMLIV&amp;VAR:QUERY=RkZfRU5UUlBSX1ZBTF9EQUlMWSgzOTk0Nik=&amp;WINDOW=FIRST_POPUP&amp;HEIGHT=450&amp;WIDTH=450&amp;START_MA","XIMIZED=FALSE&amp;VAR:CALENDAR=US&amp;VAR:SYMBOL=WYN&amp;VAR:INDEX=0"}</definedName>
    <definedName name="_32solver_rh¤" hidden="1">4</definedName>
    <definedName name="_33_____________________123Graph_CCHART_5" hidden="1">#REF!</definedName>
    <definedName name="_33__________________123Graph_CCHART_5" hidden="1">#REF!</definedName>
    <definedName name="_33______123Graph_CCHART_4" hidden="1">#REF!</definedName>
    <definedName name="_33______123Graph_CCHART_5" hidden="1">#REF!</definedName>
    <definedName name="_33__123Graph_ACHART_11" hidden="1">#REF!</definedName>
    <definedName name="_33__123Graph_AChart_4" hidden="1">#REF!</definedName>
    <definedName name="_33__123Graph_ASENS_COMPARISON" hidden="1">#REF!</definedName>
    <definedName name="_33__123Graph_BCHART_19" hidden="1">#REF!</definedName>
    <definedName name="_33__123Graph_BCHART_4" hidden="1">#REF!</definedName>
    <definedName name="_33__123Graph_BGROWTH_REVS_A" hidden="1">#REF!</definedName>
    <definedName name="_33__123Graph_BLZ_60_40_86_94" hidden="1">#REF!</definedName>
    <definedName name="_33__123Graph_BWAGES_BY_B_U" hidden="1">#REF!</definedName>
    <definedName name="_33__123Graph_CCHART_5" hidden="1">#REF!</definedName>
    <definedName name="_33__123Graph_CCHART_6A" hidden="1">#REF!</definedName>
    <definedName name="_33__123Graph_CGROWTH_REVS_A" hidden="1">#REF!</definedName>
    <definedName name="_33__123Graph_CSENS_COMPARISON" hidden="1">#REF!</definedName>
    <definedName name="_33__123Graph_CWAGES_BY_B_U" hidden="1">#REF!</definedName>
    <definedName name="_33__123Graph_EQRE_S_BY_CO." hidden="1">#REF!</definedName>
    <definedName name="_33__123Graph_FCHART_3" hidden="1">#REF!</definedName>
    <definedName name="_33__123Graph_FCHART_5" hidden="1">#REF!</definedName>
    <definedName name="_33__123Graph_FSUPPLIES_BY_B_U" hidden="1">#REF!</definedName>
    <definedName name="_33__123Graph_LBL_ACHART_10" hidden="1">#REF!</definedName>
    <definedName name="_33__123Graph_XCHART_10" hidden="1">#REF!</definedName>
    <definedName name="_33__123Graph_XChart_17K" hidden="1">#REF!</definedName>
    <definedName name="_33__123Graph_XChart_2" hidden="1">#REF!</definedName>
    <definedName name="_33__123Graph_XCONTRACT_BY_B_U" hidden="1">#REF!</definedName>
    <definedName name="_33__123Graph_XQRE_S_BY_CO." hidden="1">#REF!</definedName>
    <definedName name="_33__123Graph_XQRE_S_BY_TYPE" hidden="1">#REF!</definedName>
    <definedName name="_33__123Graph_XSUPPLIES_BY_B_U" hidden="1">#REF!</definedName>
    <definedName name="_33__FDSAUDITLINK__" localSheetId="2" hidden="1">{"fdsup://directions/FAT Viewer?action=UPDATE&amp;creator=factset&amp;DYN_ARGS=TRUE&amp;DOC_NAME=FAT:FQL_AUDITING_CLIENT_TEMPLATE.FAT&amp;display_string=Audit&amp;VAR:KEY=APQRGLSTMF&amp;VAR:QUERY=RkZfRUJJVERBX0lCKCdRVFInLDM5OTk0KQ==&amp;WINDOW=FIRST_POPUP&amp;HEIGHT=450&amp;WIDTH=450&amp;START_MA","XIMIZED=FALSE&amp;VAR:CALENDAR=US&amp;VAR:SYMBOL=MAS&amp;VAR:INDEX=0"}</definedName>
    <definedName name="_33__FDSAUDITLINK__" hidden="1">{"fdsup://Directions/FactSet Auditing Viewer?action=AUDIT_VALUE&amp;DB=129&amp;ID1=89969010&amp;VALUEID=05301&amp;SDATE=200802&amp;PERIODTYPE=QTR_STD&amp;SCFT=3&amp;window=popup_no_bar&amp;width=385&amp;height=120&amp;START_MAXIMIZED=FALSE&amp;creator=factset&amp;display_string=Audit"}</definedName>
    <definedName name="_33__FDSAUDITLINK___1" localSheetId="2" hidden="1">{"fdsup://Directions/FactSet Auditing Viewer?action=AUDIT_VALUE&amp;DB=129&amp;ID1=89969010&amp;VALUEID=05301&amp;SDATE=200802&amp;PERIODTYPE=QTR_STD&amp;SCFT=3&amp;window=popup_no_bar&amp;width=385&amp;height=120&amp;START_MAXIMIZED=FALSE&amp;creator=factset&amp;display_string=Audit"}</definedName>
    <definedName name="_33__FDSAUDITLINK___1" hidden="1">{"fdsup://Directions/FactSet Auditing Viewer?action=AUDIT_VALUE&amp;DB=129&amp;ID1=89969010&amp;VALUEID=05301&amp;SDATE=200802&amp;PERIODTYPE=QTR_STD&amp;SCFT=3&amp;window=popup_no_bar&amp;width=385&amp;height=120&amp;START_MAXIMIZED=FALSE&amp;creator=factset&amp;display_string=Audit"}</definedName>
    <definedName name="_330_________________123Graph_BCHART_3" hidden="1">#REF!</definedName>
    <definedName name="_330______________123Graph_BCHART_2" hidden="1">#REF!</definedName>
    <definedName name="_330___123Graph_BCHART_18" hidden="1">#REF!</definedName>
    <definedName name="_330__123Graph_ACHART_2" hidden="1">#REF!</definedName>
    <definedName name="_330__123Graph_BCHART_18" hidden="1">#REF!</definedName>
    <definedName name="_330__123Graph_BCHART_2" hidden="1">#REF!</definedName>
    <definedName name="_330__123Graph_CCHART_6A" hidden="1">#REF!</definedName>
    <definedName name="_330__FDSAUDITLINK__" localSheetId="2">{"fdsup://directions/FAT Viewer?action=UPDATE&amp;creator=factset&amp;DYN_ARGS=TRUE&amp;DOC_NAME=FAT:FQL_AUDITING_CLIENT_TEMPLATE.FAT&amp;display_string=Audit&amp;VAR:KEY=POLGPCRMR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CNW&amp;VAR:INDEX=0"}</definedName>
    <definedName name="_330__FDSAUDITLINK__" hidden="1">{"fdsup://Directions/FactSet Auditing Viewer?action=AUDIT_VALUE&amp;DB=129&amp;ID1=33904110&amp;VALUEID=01001&amp;SDATE=201102&amp;PERIODTYPE=QTR_STD&amp;SCFT=3&amp;window=popup_no_bar&amp;width=385&amp;height=120&amp;START_MAXIMIZED=FALSE&amp;creator=factset&amp;display_string=Audit"}</definedName>
    <definedName name="_330__FDSAUDITLINK___1" localSheetId="2" hidden="1">{"fdsup://Directions/FactSet Auditing Viewer?action=AUDIT_VALUE&amp;DB=129&amp;ID1=33904110&amp;VALUEID=01001&amp;SDATE=201102&amp;PERIODTYPE=QTR_STD&amp;SCFT=3&amp;window=popup_no_bar&amp;width=385&amp;height=120&amp;START_MAXIMIZED=FALSE&amp;creator=factset&amp;display_string=Audit"}</definedName>
    <definedName name="_330__FDSAUDITLINK___1" hidden="1">{"fdsup://Directions/FactSet Auditing Viewer?action=AUDIT_VALUE&amp;DB=129&amp;ID1=33904110&amp;VALUEID=01001&amp;SDATE=201102&amp;PERIODTYPE=QTR_STD&amp;SCFT=3&amp;window=popup_no_bar&amp;width=385&amp;height=120&amp;START_MAXIMIZED=FALSE&amp;creator=factset&amp;display_string=Audit"}</definedName>
    <definedName name="_3300__FDSAUDITLINK__" localSheetId="2" hidden="1">{"fdsup://directions/FAT Viewer?action=UPDATE&amp;creator=factset&amp;DYN_ARGS=TRUE&amp;DOC_NAME=FAT:FQL_AUDITING_CLIENT_TEMPLATE.FAT&amp;display_string=Audit&amp;VAR:KEY=ATYVQTQHIN&amp;VAR:QUERY=RkZfRU5UUlBSX1ZBTF9EQUlMWSgzOTk0NSk=&amp;WINDOW=FIRST_POPUP&amp;HEIGHT=450&amp;WIDTH=450&amp;START_MA","XIMIZED=FALSE&amp;VAR:CALENDAR=US&amp;VAR:SYMBOL=H&amp;VAR:INDEX=0"}</definedName>
    <definedName name="_3300__FDSAUDITLINK__" hidden="1">{"fdsup://directions/FAT Viewer?action=UPDATE&amp;creator=factset&amp;DYN_ARGS=TRUE&amp;DOC_NAME=FAT:FQL_AUDITING_CLIENT_TEMPLATE.FAT&amp;display_string=Audit&amp;VAR:KEY=ATYVQTQHIN&amp;VAR:QUERY=RkZfRU5UUlBSX1ZBTF9EQUlMWSgzOTk0NSk=&amp;WINDOW=FIRST_POPUP&amp;HEIGHT=450&amp;WIDTH=450&amp;START_MA","XIMIZED=FALSE&amp;VAR:CALENDAR=US&amp;VAR:SYMBOL=H&amp;VAR:INDEX=0"}</definedName>
    <definedName name="_3301__FDSAUDITLINK__" localSheetId="2" hidden="1">{"fdsup://directions/FAT Viewer?action=UPDATE&amp;creator=factset&amp;DYN_ARGS=TRUE&amp;DOC_NAME=FAT:FQL_AUDITING_CLIENT_TEMPLATE.FAT&amp;display_string=Audit&amp;VAR:KEY=EDMZUREFKR&amp;VAR:QUERY=RkZfRU5UUlBSX1ZBTF9EQUlMWSgzOTk0NSk=&amp;WINDOW=FIRST_POPUP&amp;HEIGHT=450&amp;WIDTH=450&amp;START_MA","XIMIZED=FALSE&amp;VAR:CALENDAR=US&amp;VAR:SYMBOL=HOT&amp;VAR:INDEX=0"}</definedName>
    <definedName name="_3301__FDSAUDITLINK__" hidden="1">{"fdsup://directions/FAT Viewer?action=UPDATE&amp;creator=factset&amp;DYN_ARGS=TRUE&amp;DOC_NAME=FAT:FQL_AUDITING_CLIENT_TEMPLATE.FAT&amp;display_string=Audit&amp;VAR:KEY=EDMZUREFKR&amp;VAR:QUERY=RkZfRU5UUlBSX1ZBTF9EQUlMWSgzOTk0NSk=&amp;WINDOW=FIRST_POPUP&amp;HEIGHT=450&amp;WIDTH=450&amp;START_MA","XIMIZED=FALSE&amp;VAR:CALENDAR=US&amp;VAR:SYMBOL=HOT&amp;VAR:INDEX=0"}</definedName>
    <definedName name="_3302__FDSAUDITLINK__" localSheetId="2" hidden="1">{"fdsup://directions/FAT Viewer?action=UPDATE&amp;creator=factset&amp;DYN_ARGS=TRUE&amp;DOC_NAME=FAT:FQL_AUDITING_CLIENT_TEMPLATE.FAT&amp;display_string=Audit&amp;VAR:KEY=EJAHIDIJIL&amp;VAR:QUERY=RkZfRU5UUlBSX1ZBTF9EQUlMWSgzOTk0NSk=&amp;WINDOW=FIRST_POPUP&amp;HEIGHT=450&amp;WIDTH=450&amp;START_MA","XIMIZED=FALSE&amp;VAR:CALENDAR=US&amp;VAR:SYMBOL=585284&amp;VAR:INDEX=0"}</definedName>
    <definedName name="_3302__FDSAUDITLINK__" hidden="1">{"fdsup://directions/FAT Viewer?action=UPDATE&amp;creator=factset&amp;DYN_ARGS=TRUE&amp;DOC_NAME=FAT:FQL_AUDITING_CLIENT_TEMPLATE.FAT&amp;display_string=Audit&amp;VAR:KEY=EJAHIDIJIL&amp;VAR:QUERY=RkZfRU5UUlBSX1ZBTF9EQUlMWSgzOTk0NSk=&amp;WINDOW=FIRST_POPUP&amp;HEIGHT=450&amp;WIDTH=450&amp;START_MA","XIMIZED=FALSE&amp;VAR:CALENDAR=US&amp;VAR:SYMBOL=585284&amp;VAR:INDEX=0"}</definedName>
    <definedName name="_3303__FDSAUDITLINK__" localSheetId="2" hidden="1">{"fdsup://directions/FAT Viewer?action=UPDATE&amp;creator=factset&amp;DYN_ARGS=TRUE&amp;DOC_NAME=FAT:FQL_AUDITING_CLIENT_TEMPLATE.FAT&amp;display_string=Audit&amp;VAR:KEY=QXGJQPKPKJ&amp;VAR:QUERY=RkZfRU5UUlBSX1ZBTF9EQUlMWSgzOTk0NSk=&amp;WINDOW=FIRST_POPUP&amp;HEIGHT=450&amp;WIDTH=450&amp;START_MA","XIMIZED=FALSE&amp;VAR:CALENDAR=US&amp;VAR:SYMBOL=MAR&amp;VAR:INDEX=0"}</definedName>
    <definedName name="_3303__FDSAUDITLINK__" hidden="1">{"fdsup://directions/FAT Viewer?action=UPDATE&amp;creator=factset&amp;DYN_ARGS=TRUE&amp;DOC_NAME=FAT:FQL_AUDITING_CLIENT_TEMPLATE.FAT&amp;display_string=Audit&amp;VAR:KEY=QXGJQPKPKJ&amp;VAR:QUERY=RkZfRU5UUlBSX1ZBTF9EQUlMWSgzOTk0NSk=&amp;WINDOW=FIRST_POPUP&amp;HEIGHT=450&amp;WIDTH=450&amp;START_MA","XIMIZED=FALSE&amp;VAR:CALENDAR=US&amp;VAR:SYMBOL=MAR&amp;VAR:INDEX=0"}</definedName>
    <definedName name="_3304__FDSAUDITLINK__" localSheetId="2" hidden="1">{"fdsup://directions/FAT Viewer?action=UPDATE&amp;creator=factset&amp;DYN_ARGS=TRUE&amp;DOC_NAME=FAT:FQL_AUDITING_CLIENT_TEMPLATE.FAT&amp;display_string=Audit&amp;VAR:KEY=GHMRMZSTAD&amp;VAR:QUERY=RkZfRU5UUlBSX1ZBTF9EQUlMWSgzOTk0NSk=&amp;WINDOW=FIRST_POPUP&amp;HEIGHT=450&amp;WIDTH=450&amp;START_MA","XIMIZED=FALSE&amp;VAR:CALENDAR=US&amp;VAR:SYMBOL=CHH&amp;VAR:INDEX=0"}</definedName>
    <definedName name="_3304__FDSAUDITLINK__" hidden="1">{"fdsup://directions/FAT Viewer?action=UPDATE&amp;creator=factset&amp;DYN_ARGS=TRUE&amp;DOC_NAME=FAT:FQL_AUDITING_CLIENT_TEMPLATE.FAT&amp;display_string=Audit&amp;VAR:KEY=GHMRMZSTAD&amp;VAR:QUERY=RkZfRU5UUlBSX1ZBTF9EQUlMWSgzOTk0NSk=&amp;WINDOW=FIRST_POPUP&amp;HEIGHT=450&amp;WIDTH=450&amp;START_MA","XIMIZED=FALSE&amp;VAR:CALENDAR=US&amp;VAR:SYMBOL=CHH&amp;VAR:INDEX=0"}</definedName>
    <definedName name="_3305__FDSAUDITLINK__" localSheetId="2" hidden="1">{"fdsup://directions/FAT Viewer?action=UPDATE&amp;creator=factset&amp;DYN_ARGS=TRUE&amp;DOC_NAME=FAT:FQL_AUDITING_CLIENT_TEMPLATE.FAT&amp;display_string=Audit&amp;VAR:KEY=OVQHUZQRQD&amp;VAR:QUERY=RkZfRU5UUlBSX1ZBTF9EQUlMWSgzOTk0NSk=&amp;WINDOW=FIRST_POPUP&amp;HEIGHT=450&amp;WIDTH=450&amp;START_MA","XIMIZED=FALSE&amp;VAR:CALENDAR=US&amp;VAR:SYMBOL=WYN&amp;VAR:INDEX=0"}</definedName>
    <definedName name="_3305__FDSAUDITLINK__" hidden="1">{"fdsup://directions/FAT Viewer?action=UPDATE&amp;creator=factset&amp;DYN_ARGS=TRUE&amp;DOC_NAME=FAT:FQL_AUDITING_CLIENT_TEMPLATE.FAT&amp;display_string=Audit&amp;VAR:KEY=OVQHUZQRQD&amp;VAR:QUERY=RkZfRU5UUlBSX1ZBTF9EQUlMWSgzOTk0NSk=&amp;WINDOW=FIRST_POPUP&amp;HEIGHT=450&amp;WIDTH=450&amp;START_MA","XIMIZED=FALSE&amp;VAR:CALENDAR=US&amp;VAR:SYMBOL=WYN&amp;VAR:INDEX=0"}</definedName>
    <definedName name="_3306__FDSAUDITLINK__" localSheetId="2" hidden="1">{"fdsup://directions/FAT Viewer?action=UPDATE&amp;creator=factset&amp;DYN_ARGS=TRUE&amp;DOC_NAME=FAT:FQL_AUDITING_CLIENT_TEMPLATE.FAT&amp;display_string=Audit&amp;VAR:KEY=IXMNCJWFOR&amp;VAR:QUERY=RkZfRU5UUlBSX1ZBTF9EQUlMWSgzOTk0NCk=&amp;WINDOW=FIRST_POPUP&amp;HEIGHT=450&amp;WIDTH=450&amp;START_MA","XIMIZED=FALSE&amp;VAR:CALENDAR=US&amp;VAR:SYMBOL=H&amp;VAR:INDEX=0"}</definedName>
    <definedName name="_3306__FDSAUDITLINK__" hidden="1">{"fdsup://directions/FAT Viewer?action=UPDATE&amp;creator=factset&amp;DYN_ARGS=TRUE&amp;DOC_NAME=FAT:FQL_AUDITING_CLIENT_TEMPLATE.FAT&amp;display_string=Audit&amp;VAR:KEY=IXMNCJWFOR&amp;VAR:QUERY=RkZfRU5UUlBSX1ZBTF9EQUlMWSgzOTk0NCk=&amp;WINDOW=FIRST_POPUP&amp;HEIGHT=450&amp;WIDTH=450&amp;START_MA","XIMIZED=FALSE&amp;VAR:CALENDAR=US&amp;VAR:SYMBOL=H&amp;VAR:INDEX=0"}</definedName>
    <definedName name="_3307__FDSAUDITLINK__" localSheetId="2" hidden="1">{"fdsup://directions/FAT Viewer?action=UPDATE&amp;creator=factset&amp;DYN_ARGS=TRUE&amp;DOC_NAME=FAT:FQL_AUDITING_CLIENT_TEMPLATE.FAT&amp;display_string=Audit&amp;VAR:KEY=KPKHGLMZEH&amp;VAR:QUERY=RkZfRU5UUlBSX1ZBTF9EQUlMWSgzOTk0NCk=&amp;WINDOW=FIRST_POPUP&amp;HEIGHT=450&amp;WIDTH=450&amp;START_MA","XIMIZED=FALSE&amp;VAR:CALENDAR=US&amp;VAR:SYMBOL=HOT&amp;VAR:INDEX=0"}</definedName>
    <definedName name="_3307__FDSAUDITLINK__" hidden="1">{"fdsup://directions/FAT Viewer?action=UPDATE&amp;creator=factset&amp;DYN_ARGS=TRUE&amp;DOC_NAME=FAT:FQL_AUDITING_CLIENT_TEMPLATE.FAT&amp;display_string=Audit&amp;VAR:KEY=KPKHGLMZEH&amp;VAR:QUERY=RkZfRU5UUlBSX1ZBTF9EQUlMWSgzOTk0NCk=&amp;WINDOW=FIRST_POPUP&amp;HEIGHT=450&amp;WIDTH=450&amp;START_MA","XIMIZED=FALSE&amp;VAR:CALENDAR=US&amp;VAR:SYMBOL=HOT&amp;VAR:INDEX=0"}</definedName>
    <definedName name="_3308__FDSAUDITLINK__" localSheetId="2" hidden="1">{"fdsup://directions/FAT Viewer?action=UPDATE&amp;creator=factset&amp;DYN_ARGS=TRUE&amp;DOC_NAME=FAT:FQL_AUDITING_CLIENT_TEMPLATE.FAT&amp;display_string=Audit&amp;VAR:KEY=CVODSNWVML&amp;VAR:QUERY=RkZfRU5UUlBSX1ZBTF9EQUlMWSgzOTk0NCk=&amp;WINDOW=FIRST_POPUP&amp;HEIGHT=450&amp;WIDTH=450&amp;START_MA","XIMIZED=FALSE&amp;VAR:CALENDAR=US&amp;VAR:SYMBOL=585284&amp;VAR:INDEX=0"}</definedName>
    <definedName name="_3308__FDSAUDITLINK__" hidden="1">{"fdsup://directions/FAT Viewer?action=UPDATE&amp;creator=factset&amp;DYN_ARGS=TRUE&amp;DOC_NAME=FAT:FQL_AUDITING_CLIENT_TEMPLATE.FAT&amp;display_string=Audit&amp;VAR:KEY=CVODSNWVML&amp;VAR:QUERY=RkZfRU5UUlBSX1ZBTF9EQUlMWSgzOTk0NCk=&amp;WINDOW=FIRST_POPUP&amp;HEIGHT=450&amp;WIDTH=450&amp;START_MA","XIMIZED=FALSE&amp;VAR:CALENDAR=US&amp;VAR:SYMBOL=585284&amp;VAR:INDEX=0"}</definedName>
    <definedName name="_3309__FDSAUDITLINK__" localSheetId="2" hidden="1">{"fdsup://directions/FAT Viewer?action=UPDATE&amp;creator=factset&amp;DYN_ARGS=TRUE&amp;DOC_NAME=FAT:FQL_AUDITING_CLIENT_TEMPLATE.FAT&amp;display_string=Audit&amp;VAR:KEY=GLUHOBORIF&amp;VAR:QUERY=RkZfRU5UUlBSX1ZBTF9EQUlMWSgzOTk0NCk=&amp;WINDOW=FIRST_POPUP&amp;HEIGHT=450&amp;WIDTH=450&amp;START_MA","XIMIZED=FALSE&amp;VAR:CALENDAR=US&amp;VAR:SYMBOL=MAR&amp;VAR:INDEX=0"}</definedName>
    <definedName name="_3309__FDSAUDITLINK__" hidden="1">{"fdsup://directions/FAT Viewer?action=UPDATE&amp;creator=factset&amp;DYN_ARGS=TRUE&amp;DOC_NAME=FAT:FQL_AUDITING_CLIENT_TEMPLATE.FAT&amp;display_string=Audit&amp;VAR:KEY=GLUHOBORIF&amp;VAR:QUERY=RkZfRU5UUlBSX1ZBTF9EQUlMWSgzOTk0NCk=&amp;WINDOW=FIRST_POPUP&amp;HEIGHT=450&amp;WIDTH=450&amp;START_MA","XIMIZED=FALSE&amp;VAR:CALENDAR=US&amp;VAR:SYMBOL=MAR&amp;VAR:INDEX=0"}</definedName>
    <definedName name="_331_________________123Graph_BCHART_4" hidden="1">#REF!</definedName>
    <definedName name="_331______________123Graph_BCHART_3" hidden="1">#REF!</definedName>
    <definedName name="_331___123Graph_BCHART_2" hidden="1">#REF!</definedName>
    <definedName name="_331__123Graph_BCHART_2" hidden="1">#REF!</definedName>
    <definedName name="_331__123Graph_BCHART_3" hidden="1">#REF!</definedName>
    <definedName name="_331__FDSAUDITLINK__" localSheetId="2" hidden="1">{"fdsup://Directions/FactSet Auditing Viewer?action=AUDIT_VALUE&amp;DB=129&amp;ID1=18975410&amp;VALUEID=03101&amp;SDATE=201202&amp;PERIODTYPE=QTR_STD&amp;SCFT=3&amp;window=popup_no_bar&amp;width=385&amp;height=120&amp;START_MAXIMIZED=FALSE&amp;creator=factset&amp;display_string=Audit"}</definedName>
    <definedName name="_331__FDSAUDITLINK__" hidden="1">{"fdsup://directions/FAT Viewer?action=UPDATE&amp;creator=factset&amp;DYN_ARGS=TRUE&amp;DOC_NAME=FAT:FQL_AUDITING_CLIENT_TEMPLATE.FAT&amp;display_string=Audit&amp;VAR:KEY=RSTUBUFMLK&amp;VAR:QUERY=KEZGX0VQU19ESUwoTFRNUyw0MDc3MywsLFJQLFVTRClARkZfRVBTX0RJTChMVE1TX1NFTUksNDA3NzMsLCxSU","CxVU0QpKQ==&amp;WINDOW=FIRST_POPUP&amp;HEIGHT=450&amp;WIDTH=450&amp;START_MAXIMIZED=FALSE&amp;VAR:CALENDAR=US&amp;VAR:SYMBOL=EEFT&amp;VAR:INDEX=0"}</definedName>
    <definedName name="_331__FDSAUDITLINK___1" localSheetId="2" hidden="1">{"fdsup://directions/FAT Viewer?action=UPDATE&amp;creator=factset&amp;DYN_ARGS=TRUE&amp;DOC_NAME=FAT:FQL_AUDITING_CLIENT_TEMPLATE.FAT&amp;display_string=Audit&amp;VAR:KEY=RSTUBUFMLK&amp;VAR:QUERY=KEZGX0VQU19ESUwoTFRNUyw0MDc3MywsLFJQLFVTRClARkZfRVBTX0RJTChMVE1TX1NFTUksNDA3NzMsLCxSU","CxVU0QpKQ==&amp;WINDOW=FIRST_POPUP&amp;HEIGHT=450&amp;WIDTH=450&amp;START_MAXIMIZED=FALSE&amp;VAR:CALENDAR=US&amp;VAR:SYMBOL=EEFT&amp;VAR:INDEX=0"}</definedName>
    <definedName name="_331__FDSAUDITLINK___1" hidden="1">{"fdsup://directions/FAT Viewer?action=UPDATE&amp;creator=factset&amp;DYN_ARGS=TRUE&amp;DOC_NAME=FAT:FQL_AUDITING_CLIENT_TEMPLATE.FAT&amp;display_string=Audit&amp;VAR:KEY=RSTUBUFMLK&amp;VAR:QUERY=KEZGX0VQU19ESUwoTFRNUyw0MDc3MywsLFJQLFVTRClARkZfRVBTX0RJTChMVE1TX1NFTUksNDA3NzMsLCxSU","CxVU0QpKQ==&amp;WINDOW=FIRST_POPUP&amp;HEIGHT=450&amp;WIDTH=450&amp;START_MAXIMIZED=FALSE&amp;VAR:CALENDAR=US&amp;VAR:SYMBOL=EEFT&amp;VAR:INDEX=0"}</definedName>
    <definedName name="_3310__FDSAUDITLINK__" localSheetId="2" hidden="1">{"fdsup://directions/FAT Viewer?action=UPDATE&amp;creator=factset&amp;DYN_ARGS=TRUE&amp;DOC_NAME=FAT:FQL_AUDITING_CLIENT_TEMPLATE.FAT&amp;display_string=Audit&amp;VAR:KEY=ONUDQHOJKT&amp;VAR:QUERY=RkZfRU5UUlBSX1ZBTF9EQUlMWSgzOTk0NCk=&amp;WINDOW=FIRST_POPUP&amp;HEIGHT=450&amp;WIDTH=450&amp;START_MA","XIMIZED=FALSE&amp;VAR:CALENDAR=US&amp;VAR:SYMBOL=CHH&amp;VAR:INDEX=0"}</definedName>
    <definedName name="_3310__FDSAUDITLINK__" hidden="1">{"fdsup://directions/FAT Viewer?action=UPDATE&amp;creator=factset&amp;DYN_ARGS=TRUE&amp;DOC_NAME=FAT:FQL_AUDITING_CLIENT_TEMPLATE.FAT&amp;display_string=Audit&amp;VAR:KEY=ONUDQHOJKT&amp;VAR:QUERY=RkZfRU5UUlBSX1ZBTF9EQUlMWSgzOTk0NCk=&amp;WINDOW=FIRST_POPUP&amp;HEIGHT=450&amp;WIDTH=450&amp;START_MA","XIMIZED=FALSE&amp;VAR:CALENDAR=US&amp;VAR:SYMBOL=CHH&amp;VAR:INDEX=0"}</definedName>
    <definedName name="_3311__FDSAUDITLINK__" localSheetId="2" hidden="1">{"fdsup://directions/FAT Viewer?action=UPDATE&amp;creator=factset&amp;DYN_ARGS=TRUE&amp;DOC_NAME=FAT:FQL_AUDITING_CLIENT_TEMPLATE.FAT&amp;display_string=Audit&amp;VAR:KEY=CTALWXENIN&amp;VAR:QUERY=RkZfRU5UUlBSX1ZBTF9EQUlMWSgzOTk0NCk=&amp;WINDOW=FIRST_POPUP&amp;HEIGHT=450&amp;WIDTH=450&amp;START_MA","XIMIZED=FALSE&amp;VAR:CALENDAR=US&amp;VAR:SYMBOL=WYN&amp;VAR:INDEX=0"}</definedName>
    <definedName name="_3311__FDSAUDITLINK__" hidden="1">{"fdsup://directions/FAT Viewer?action=UPDATE&amp;creator=factset&amp;DYN_ARGS=TRUE&amp;DOC_NAME=FAT:FQL_AUDITING_CLIENT_TEMPLATE.FAT&amp;display_string=Audit&amp;VAR:KEY=CTALWXENIN&amp;VAR:QUERY=RkZfRU5UUlBSX1ZBTF9EQUlMWSgzOTk0NCk=&amp;WINDOW=FIRST_POPUP&amp;HEIGHT=450&amp;WIDTH=450&amp;START_MA","XIMIZED=FALSE&amp;VAR:CALENDAR=US&amp;VAR:SYMBOL=WYN&amp;VAR:INDEX=0"}</definedName>
    <definedName name="_3312__FDSAUDITLINK__" localSheetId="2" hidden="1">{"fdsup://directions/FAT Viewer?action=UPDATE&amp;creator=factset&amp;DYN_ARGS=TRUE&amp;DOC_NAME=FAT:FQL_AUDITING_CLIENT_TEMPLATE.FAT&amp;display_string=Audit&amp;VAR:KEY=WRALOVEXQB&amp;VAR:QUERY=RkZfRU5UUlBSX1ZBTF9EQUlMWSgzOTk0MSk=&amp;WINDOW=FIRST_POPUP&amp;HEIGHT=450&amp;WIDTH=450&amp;START_MA","XIMIZED=FALSE&amp;VAR:CALENDAR=US&amp;VAR:SYMBOL=H&amp;VAR:INDEX=0"}</definedName>
    <definedName name="_3312__FDSAUDITLINK__" hidden="1">{"fdsup://directions/FAT Viewer?action=UPDATE&amp;creator=factset&amp;DYN_ARGS=TRUE&amp;DOC_NAME=FAT:FQL_AUDITING_CLIENT_TEMPLATE.FAT&amp;display_string=Audit&amp;VAR:KEY=WRALOVEXQB&amp;VAR:QUERY=RkZfRU5UUlBSX1ZBTF9EQUlMWSgzOTk0MSk=&amp;WINDOW=FIRST_POPUP&amp;HEIGHT=450&amp;WIDTH=450&amp;START_MA","XIMIZED=FALSE&amp;VAR:CALENDAR=US&amp;VAR:SYMBOL=H&amp;VAR:INDEX=0"}</definedName>
    <definedName name="_3313__FDSAUDITLINK__" localSheetId="2" hidden="1">{"fdsup://directions/FAT Viewer?action=UPDATE&amp;creator=factset&amp;DYN_ARGS=TRUE&amp;DOC_NAME=FAT:FQL_AUDITING_CLIENT_TEMPLATE.FAT&amp;display_string=Audit&amp;VAR:KEY=GJWTYNAPAT&amp;VAR:QUERY=RkZfRU5UUlBSX1ZBTF9EQUlMWSgzOTk0MSk=&amp;WINDOW=FIRST_POPUP&amp;HEIGHT=450&amp;WIDTH=450&amp;START_MA","XIMIZED=FALSE&amp;VAR:CALENDAR=US&amp;VAR:SYMBOL=HOT&amp;VAR:INDEX=0"}</definedName>
    <definedName name="_3313__FDSAUDITLINK__" hidden="1">{"fdsup://directions/FAT Viewer?action=UPDATE&amp;creator=factset&amp;DYN_ARGS=TRUE&amp;DOC_NAME=FAT:FQL_AUDITING_CLIENT_TEMPLATE.FAT&amp;display_string=Audit&amp;VAR:KEY=GJWTYNAPAT&amp;VAR:QUERY=RkZfRU5UUlBSX1ZBTF9EQUlMWSgzOTk0MSk=&amp;WINDOW=FIRST_POPUP&amp;HEIGHT=450&amp;WIDTH=450&amp;START_MA","XIMIZED=FALSE&amp;VAR:CALENDAR=US&amp;VAR:SYMBOL=HOT&amp;VAR:INDEX=0"}</definedName>
    <definedName name="_3314__FDSAUDITLINK__" localSheetId="2" hidden="1">{"fdsup://directions/FAT Viewer?action=UPDATE&amp;creator=factset&amp;DYN_ARGS=TRUE&amp;DOC_NAME=FAT:FQL_AUDITING_CLIENT_TEMPLATE.FAT&amp;display_string=Audit&amp;VAR:KEY=QBCLMBMFYD&amp;VAR:QUERY=RkZfRU5UUlBSX1ZBTF9EQUlMWSgzOTk0MSk=&amp;WINDOW=FIRST_POPUP&amp;HEIGHT=450&amp;WIDTH=450&amp;START_MA","XIMIZED=FALSE&amp;VAR:CALENDAR=US&amp;VAR:SYMBOL=585284&amp;VAR:INDEX=0"}</definedName>
    <definedName name="_3314__FDSAUDITLINK__" hidden="1">{"fdsup://directions/FAT Viewer?action=UPDATE&amp;creator=factset&amp;DYN_ARGS=TRUE&amp;DOC_NAME=FAT:FQL_AUDITING_CLIENT_TEMPLATE.FAT&amp;display_string=Audit&amp;VAR:KEY=QBCLMBMFYD&amp;VAR:QUERY=RkZfRU5UUlBSX1ZBTF9EQUlMWSgzOTk0MSk=&amp;WINDOW=FIRST_POPUP&amp;HEIGHT=450&amp;WIDTH=450&amp;START_MA","XIMIZED=FALSE&amp;VAR:CALENDAR=US&amp;VAR:SYMBOL=585284&amp;VAR:INDEX=0"}</definedName>
    <definedName name="_3315__FDSAUDITLINK__" localSheetId="2" hidden="1">{"fdsup://directions/FAT Viewer?action=UPDATE&amp;creator=factset&amp;DYN_ARGS=TRUE&amp;DOC_NAME=FAT:FQL_AUDITING_CLIENT_TEMPLATE.FAT&amp;display_string=Audit&amp;VAR:KEY=EFIXOTIZCH&amp;VAR:QUERY=RkZfRU5UUlBSX1ZBTF9EQUlMWSgzOTk0MSk=&amp;WINDOW=FIRST_POPUP&amp;HEIGHT=450&amp;WIDTH=450&amp;START_MA","XIMIZED=FALSE&amp;VAR:CALENDAR=US&amp;VAR:SYMBOL=MAR&amp;VAR:INDEX=0"}</definedName>
    <definedName name="_3315__FDSAUDITLINK__" hidden="1">{"fdsup://directions/FAT Viewer?action=UPDATE&amp;creator=factset&amp;DYN_ARGS=TRUE&amp;DOC_NAME=FAT:FQL_AUDITING_CLIENT_TEMPLATE.FAT&amp;display_string=Audit&amp;VAR:KEY=EFIXOTIZCH&amp;VAR:QUERY=RkZfRU5UUlBSX1ZBTF9EQUlMWSgzOTk0MSk=&amp;WINDOW=FIRST_POPUP&amp;HEIGHT=450&amp;WIDTH=450&amp;START_MA","XIMIZED=FALSE&amp;VAR:CALENDAR=US&amp;VAR:SYMBOL=MAR&amp;VAR:INDEX=0"}</definedName>
    <definedName name="_3316__FDSAUDITLINK__" localSheetId="2" hidden="1">{"fdsup://directions/FAT Viewer?action=UPDATE&amp;creator=factset&amp;DYN_ARGS=TRUE&amp;DOC_NAME=FAT:FQL_AUDITING_CLIENT_TEMPLATE.FAT&amp;display_string=Audit&amp;VAR:KEY=MDIHSNUJSF&amp;VAR:QUERY=RkZfRU5UUlBSX1ZBTF9EQUlMWSgzOTk0MSk=&amp;WINDOW=FIRST_POPUP&amp;HEIGHT=450&amp;WIDTH=450&amp;START_MA","XIMIZED=FALSE&amp;VAR:CALENDAR=US&amp;VAR:SYMBOL=CHH&amp;VAR:INDEX=0"}</definedName>
    <definedName name="_3316__FDSAUDITLINK__" hidden="1">{"fdsup://directions/FAT Viewer?action=UPDATE&amp;creator=factset&amp;DYN_ARGS=TRUE&amp;DOC_NAME=FAT:FQL_AUDITING_CLIENT_TEMPLATE.FAT&amp;display_string=Audit&amp;VAR:KEY=MDIHSNUJSF&amp;VAR:QUERY=RkZfRU5UUlBSX1ZBTF9EQUlMWSgzOTk0MSk=&amp;WINDOW=FIRST_POPUP&amp;HEIGHT=450&amp;WIDTH=450&amp;START_MA","XIMIZED=FALSE&amp;VAR:CALENDAR=US&amp;VAR:SYMBOL=CHH&amp;VAR:INDEX=0"}</definedName>
    <definedName name="_3317__FDSAUDITLINK__" localSheetId="2" hidden="1">{"fdsup://directions/FAT Viewer?action=UPDATE&amp;creator=factset&amp;DYN_ARGS=TRUE&amp;DOC_NAME=FAT:FQL_AUDITING_CLIENT_TEMPLATE.FAT&amp;display_string=Audit&amp;VAR:KEY=AVGTITAJSN&amp;VAR:QUERY=RkZfRU5UUlBSX1ZBTF9EQUlMWSgzOTk0MSk=&amp;WINDOW=FIRST_POPUP&amp;HEIGHT=450&amp;WIDTH=450&amp;START_MA","XIMIZED=FALSE&amp;VAR:CALENDAR=US&amp;VAR:SYMBOL=WYN&amp;VAR:INDEX=0"}</definedName>
    <definedName name="_3317__FDSAUDITLINK__" hidden="1">{"fdsup://directions/FAT Viewer?action=UPDATE&amp;creator=factset&amp;DYN_ARGS=TRUE&amp;DOC_NAME=FAT:FQL_AUDITING_CLIENT_TEMPLATE.FAT&amp;display_string=Audit&amp;VAR:KEY=AVGTITAJSN&amp;VAR:QUERY=RkZfRU5UUlBSX1ZBTF9EQUlMWSgzOTk0MSk=&amp;WINDOW=FIRST_POPUP&amp;HEIGHT=450&amp;WIDTH=450&amp;START_MA","XIMIZED=FALSE&amp;VAR:CALENDAR=US&amp;VAR:SYMBOL=WYN&amp;VAR:INDEX=0"}</definedName>
    <definedName name="_3318__FDSAUDITLINK__" localSheetId="2" hidden="1">{"fdsup://directions/FAT Viewer?action=UPDATE&amp;creator=factset&amp;DYN_ARGS=TRUE&amp;DOC_NAME=FAT:FQL_AUDITING_CLIENT_TEMPLATE.FAT&amp;display_string=Audit&amp;VAR:KEY=KPONUJAJWT&amp;VAR:QUERY=RkZfRU5UUlBSX1ZBTF9EQUlMWSgzOTk0MCk=&amp;WINDOW=FIRST_POPUP&amp;HEIGHT=450&amp;WIDTH=450&amp;START_MA","XIMIZED=FALSE&amp;VAR:CALENDAR=US&amp;VAR:SYMBOL=H&amp;VAR:INDEX=0"}</definedName>
    <definedName name="_3318__FDSAUDITLINK__" hidden="1">{"fdsup://directions/FAT Viewer?action=UPDATE&amp;creator=factset&amp;DYN_ARGS=TRUE&amp;DOC_NAME=FAT:FQL_AUDITING_CLIENT_TEMPLATE.FAT&amp;display_string=Audit&amp;VAR:KEY=KPONUJAJWT&amp;VAR:QUERY=RkZfRU5UUlBSX1ZBTF9EQUlMWSgzOTk0MCk=&amp;WINDOW=FIRST_POPUP&amp;HEIGHT=450&amp;WIDTH=450&amp;START_MA","XIMIZED=FALSE&amp;VAR:CALENDAR=US&amp;VAR:SYMBOL=H&amp;VAR:INDEX=0"}</definedName>
    <definedName name="_3319__FDSAUDITLINK__" localSheetId="2" hidden="1">{"fdsup://directions/FAT Viewer?action=UPDATE&amp;creator=factset&amp;DYN_ARGS=TRUE&amp;DOC_NAME=FAT:FQL_AUDITING_CLIENT_TEMPLATE.FAT&amp;display_string=Audit&amp;VAR:KEY=GJKNQVGXOF&amp;VAR:QUERY=RkZfRU5UUlBSX1ZBTF9EQUlMWSgzOTk0MCk=&amp;WINDOW=FIRST_POPUP&amp;HEIGHT=450&amp;WIDTH=450&amp;START_MA","XIMIZED=FALSE&amp;VAR:CALENDAR=US&amp;VAR:SYMBOL=HOT&amp;VAR:INDEX=0"}</definedName>
    <definedName name="_3319__FDSAUDITLINK__" hidden="1">{"fdsup://directions/FAT Viewer?action=UPDATE&amp;creator=factset&amp;DYN_ARGS=TRUE&amp;DOC_NAME=FAT:FQL_AUDITING_CLIENT_TEMPLATE.FAT&amp;display_string=Audit&amp;VAR:KEY=GJKNQVGXOF&amp;VAR:QUERY=RkZfRU5UUlBSX1ZBTF9EQUlMWSgzOTk0MCk=&amp;WINDOW=FIRST_POPUP&amp;HEIGHT=450&amp;WIDTH=450&amp;START_MA","XIMIZED=FALSE&amp;VAR:CALENDAR=US&amp;VAR:SYMBOL=HOT&amp;VAR:INDEX=0"}</definedName>
    <definedName name="_332_________________123Graph_BCHART_5" hidden="1">#REF!</definedName>
    <definedName name="_332______________123Graph_BCHART_4" hidden="1">#REF!</definedName>
    <definedName name="_332___123Graph_BCHART_3" hidden="1">#REF!</definedName>
    <definedName name="_332__123Graph_ACHART_12" hidden="1">#REF!</definedName>
    <definedName name="_332__123Graph_ACHART_3" hidden="1">#REF!</definedName>
    <definedName name="_332__123Graph_BCHART_3" hidden="1">#REF!</definedName>
    <definedName name="_332__123Graph_BCHART_4" hidden="1">#REF!</definedName>
    <definedName name="_332__FDSAUDITLINK__" localSheetId="2" hidden="1">{"fdsup://Directions/FactSet Auditing Viewer?action=AUDIT_VALUE&amp;DB=129&amp;ID1=18975410&amp;VALUEID=03051&amp;SDATE=2009&amp;PERIODTYPE=ANN_STD&amp;SCFT=3&amp;window=popup_no_bar&amp;width=385&amp;height=120&amp;START_MAXIMIZED=FALSE&amp;creator=factset&amp;display_string=Audit"}</definedName>
    <definedName name="_332__FDSAUDITLINK__" hidden="1">{"fdsup://directions/FAT Viewer?action=UPDATE&amp;creator=factset&amp;DYN_ARGS=TRUE&amp;DOC_NAME=FAT:FQL_AUDITING_CLIENT_TEMPLATE.FAT&amp;display_string=Audit&amp;VAR:KEY=ZSRSDQLSDK&amp;VAR:QUERY=KEZGX05FVF9JTkMoTFRNUyw0MDc3MywsLFJQLFVTRClARkZfTkVUX0lOQyhMVE1TX1NFTUksNDA3NzMsLCxSU","CxVU0QpKQ==&amp;WINDOW=FIRST_POPUP&amp;HEIGHT=450&amp;WIDTH=450&amp;START_MAXIMIZED=FALSE&amp;VAR:CALENDAR=US&amp;VAR:SYMBOL=EEFT&amp;VAR:INDEX=0"}</definedName>
    <definedName name="_332__FDSAUDITLINK___1" localSheetId="2" hidden="1">{"fdsup://directions/FAT Viewer?action=UPDATE&amp;creator=factset&amp;DYN_ARGS=TRUE&amp;DOC_NAME=FAT:FQL_AUDITING_CLIENT_TEMPLATE.FAT&amp;display_string=Audit&amp;VAR:KEY=ZSRSDQLSDK&amp;VAR:QUERY=KEZGX05FVF9JTkMoTFRNUyw0MDc3MywsLFJQLFVTRClARkZfTkVUX0lOQyhMVE1TX1NFTUksNDA3NzMsLCxSU","CxVU0QpKQ==&amp;WINDOW=FIRST_POPUP&amp;HEIGHT=450&amp;WIDTH=450&amp;START_MAXIMIZED=FALSE&amp;VAR:CALENDAR=US&amp;VAR:SYMBOL=EEFT&amp;VAR:INDEX=0"}</definedName>
    <definedName name="_332__FDSAUDITLINK___1" hidden="1">{"fdsup://directions/FAT Viewer?action=UPDATE&amp;creator=factset&amp;DYN_ARGS=TRUE&amp;DOC_NAME=FAT:FQL_AUDITING_CLIENT_TEMPLATE.FAT&amp;display_string=Audit&amp;VAR:KEY=ZSRSDQLSDK&amp;VAR:QUERY=KEZGX05FVF9JTkMoTFRNUyw0MDc3MywsLFJQLFVTRClARkZfTkVUX0lOQyhMVE1TX1NFTUksNDA3NzMsLCxSU","CxVU0QpKQ==&amp;WINDOW=FIRST_POPUP&amp;HEIGHT=450&amp;WIDTH=450&amp;START_MAXIMIZED=FALSE&amp;VAR:CALENDAR=US&amp;VAR:SYMBOL=EEFT&amp;VAR:INDEX=0"}</definedName>
    <definedName name="_3320__FDSAUDITLINK__" localSheetId="2" hidden="1">{"fdsup://directions/FAT Viewer?action=UPDATE&amp;creator=factset&amp;DYN_ARGS=TRUE&amp;DOC_NAME=FAT:FQL_AUDITING_CLIENT_TEMPLATE.FAT&amp;display_string=Audit&amp;VAR:KEY=SJANSTUPER&amp;VAR:QUERY=RkZfRU5UUlBSX1ZBTF9EQUlMWSgzOTk0MCk=&amp;WINDOW=FIRST_POPUP&amp;HEIGHT=450&amp;WIDTH=450&amp;START_MA","XIMIZED=FALSE&amp;VAR:CALENDAR=US&amp;VAR:SYMBOL=585284&amp;VAR:INDEX=0"}</definedName>
    <definedName name="_3320__FDSAUDITLINK__" hidden="1">{"fdsup://directions/FAT Viewer?action=UPDATE&amp;creator=factset&amp;DYN_ARGS=TRUE&amp;DOC_NAME=FAT:FQL_AUDITING_CLIENT_TEMPLATE.FAT&amp;display_string=Audit&amp;VAR:KEY=SJANSTUPER&amp;VAR:QUERY=RkZfRU5UUlBSX1ZBTF9EQUlMWSgzOTk0MCk=&amp;WINDOW=FIRST_POPUP&amp;HEIGHT=450&amp;WIDTH=450&amp;START_MA","XIMIZED=FALSE&amp;VAR:CALENDAR=US&amp;VAR:SYMBOL=585284&amp;VAR:INDEX=0"}</definedName>
    <definedName name="_3321__FDSAUDITLINK__" localSheetId="2" hidden="1">{"fdsup://directions/FAT Viewer?action=UPDATE&amp;creator=factset&amp;DYN_ARGS=TRUE&amp;DOC_NAME=FAT:FQL_AUDITING_CLIENT_TEMPLATE.FAT&amp;display_string=Audit&amp;VAR:KEY=YHSNKLWTEP&amp;VAR:QUERY=RkZfRU5UUlBSX1ZBTF9EQUlMWSgzOTk0MCk=&amp;WINDOW=FIRST_POPUP&amp;HEIGHT=450&amp;WIDTH=450&amp;START_MA","XIMIZED=FALSE&amp;VAR:CALENDAR=US&amp;VAR:SYMBOL=MAR&amp;VAR:INDEX=0"}</definedName>
    <definedName name="_3321__FDSAUDITLINK__" hidden="1">{"fdsup://directions/FAT Viewer?action=UPDATE&amp;creator=factset&amp;DYN_ARGS=TRUE&amp;DOC_NAME=FAT:FQL_AUDITING_CLIENT_TEMPLATE.FAT&amp;display_string=Audit&amp;VAR:KEY=YHSNKLWTEP&amp;VAR:QUERY=RkZfRU5UUlBSX1ZBTF9EQUlMWSgzOTk0MCk=&amp;WINDOW=FIRST_POPUP&amp;HEIGHT=450&amp;WIDTH=450&amp;START_MA","XIMIZED=FALSE&amp;VAR:CALENDAR=US&amp;VAR:SYMBOL=MAR&amp;VAR:INDEX=0"}</definedName>
    <definedName name="_3322__FDSAUDITLINK__" localSheetId="2" hidden="1">{"fdsup://directions/FAT Viewer?action=UPDATE&amp;creator=factset&amp;DYN_ARGS=TRUE&amp;DOC_NAME=FAT:FQL_AUDITING_CLIENT_TEMPLATE.FAT&amp;display_string=Audit&amp;VAR:KEY=WJUBOJSVKN&amp;VAR:QUERY=RkZfRU5UUlBSX1ZBTF9EQUlMWSgzOTk0MCk=&amp;WINDOW=FIRST_POPUP&amp;HEIGHT=450&amp;WIDTH=450&amp;START_MA","XIMIZED=FALSE&amp;VAR:CALENDAR=US&amp;VAR:SYMBOL=CHH&amp;VAR:INDEX=0"}</definedName>
    <definedName name="_3322__FDSAUDITLINK__" hidden="1">{"fdsup://directions/FAT Viewer?action=UPDATE&amp;creator=factset&amp;DYN_ARGS=TRUE&amp;DOC_NAME=FAT:FQL_AUDITING_CLIENT_TEMPLATE.FAT&amp;display_string=Audit&amp;VAR:KEY=WJUBOJSVKN&amp;VAR:QUERY=RkZfRU5UUlBSX1ZBTF9EQUlMWSgzOTk0MCk=&amp;WINDOW=FIRST_POPUP&amp;HEIGHT=450&amp;WIDTH=450&amp;START_MA","XIMIZED=FALSE&amp;VAR:CALENDAR=US&amp;VAR:SYMBOL=CHH&amp;VAR:INDEX=0"}</definedName>
    <definedName name="_3323__FDSAUDITLINK__" localSheetId="2" hidden="1">{"fdsup://directions/FAT Viewer?action=UPDATE&amp;creator=factset&amp;DYN_ARGS=TRUE&amp;DOC_NAME=FAT:FQL_AUDITING_CLIENT_TEMPLATE.FAT&amp;display_string=Audit&amp;VAR:KEY=GPUVWBGJCD&amp;VAR:QUERY=RkZfRU5UUlBSX1ZBTF9EQUlMWSgzOTk0MCk=&amp;WINDOW=FIRST_POPUP&amp;HEIGHT=450&amp;WIDTH=450&amp;START_MA","XIMIZED=FALSE&amp;VAR:CALENDAR=US&amp;VAR:SYMBOL=WYN&amp;VAR:INDEX=0"}</definedName>
    <definedName name="_3323__FDSAUDITLINK__" hidden="1">{"fdsup://directions/FAT Viewer?action=UPDATE&amp;creator=factset&amp;DYN_ARGS=TRUE&amp;DOC_NAME=FAT:FQL_AUDITING_CLIENT_TEMPLATE.FAT&amp;display_string=Audit&amp;VAR:KEY=GPUVWBGJCD&amp;VAR:QUERY=RkZfRU5UUlBSX1ZBTF9EQUlMWSgzOTk0MCk=&amp;WINDOW=FIRST_POPUP&amp;HEIGHT=450&amp;WIDTH=450&amp;START_MA","XIMIZED=FALSE&amp;VAR:CALENDAR=US&amp;VAR:SYMBOL=WYN&amp;VAR:INDEX=0"}</definedName>
    <definedName name="_3324__FDSAUDITLINK__" localSheetId="2" hidden="1">{"fdsup://directions/FAT Viewer?action=UPDATE&amp;creator=factset&amp;DYN_ARGS=TRUE&amp;DOC_NAME=FAT:FQL_AUDITING_CLIENT_TEMPLATE.FAT&amp;display_string=Audit&amp;VAR:KEY=YNSVEZGVGX&amp;VAR:QUERY=RkZfRU5UUlBSX1ZBTF9EQUlMWSgzOTkzOSk=&amp;WINDOW=FIRST_POPUP&amp;HEIGHT=450&amp;WIDTH=450&amp;START_MA","XIMIZED=FALSE&amp;VAR:CALENDAR=US&amp;VAR:SYMBOL=H&amp;VAR:INDEX=0"}</definedName>
    <definedName name="_3324__FDSAUDITLINK__" hidden="1">{"fdsup://directions/FAT Viewer?action=UPDATE&amp;creator=factset&amp;DYN_ARGS=TRUE&amp;DOC_NAME=FAT:FQL_AUDITING_CLIENT_TEMPLATE.FAT&amp;display_string=Audit&amp;VAR:KEY=YNSVEZGVGX&amp;VAR:QUERY=RkZfRU5UUlBSX1ZBTF9EQUlMWSgzOTkzOSk=&amp;WINDOW=FIRST_POPUP&amp;HEIGHT=450&amp;WIDTH=450&amp;START_MA","XIMIZED=FALSE&amp;VAR:CALENDAR=US&amp;VAR:SYMBOL=H&amp;VAR:INDEX=0"}</definedName>
    <definedName name="_3325__FDSAUDITLINK__" localSheetId="2" hidden="1">{"fdsup://directions/FAT Viewer?action=UPDATE&amp;creator=factset&amp;DYN_ARGS=TRUE&amp;DOC_NAME=FAT:FQL_AUDITING_CLIENT_TEMPLATE.FAT&amp;display_string=Audit&amp;VAR:KEY=OVCBKXYHOF&amp;VAR:QUERY=RkZfRU5UUlBSX1ZBTF9EQUlMWSgzOTkzOSk=&amp;WINDOW=FIRST_POPUP&amp;HEIGHT=450&amp;WIDTH=450&amp;START_MA","XIMIZED=FALSE&amp;VAR:CALENDAR=US&amp;VAR:SYMBOL=HOT&amp;VAR:INDEX=0"}</definedName>
    <definedName name="_3325__FDSAUDITLINK__" hidden="1">{"fdsup://directions/FAT Viewer?action=UPDATE&amp;creator=factset&amp;DYN_ARGS=TRUE&amp;DOC_NAME=FAT:FQL_AUDITING_CLIENT_TEMPLATE.FAT&amp;display_string=Audit&amp;VAR:KEY=OVCBKXYHOF&amp;VAR:QUERY=RkZfRU5UUlBSX1ZBTF9EQUlMWSgzOTkzOSk=&amp;WINDOW=FIRST_POPUP&amp;HEIGHT=450&amp;WIDTH=450&amp;START_MA","XIMIZED=FALSE&amp;VAR:CALENDAR=US&amp;VAR:SYMBOL=HOT&amp;VAR:INDEX=0"}</definedName>
    <definedName name="_3326__FDSAUDITLINK__" localSheetId="2" hidden="1">{"fdsup://directions/FAT Viewer?action=UPDATE&amp;creator=factset&amp;DYN_ARGS=TRUE&amp;DOC_NAME=FAT:FQL_AUDITING_CLIENT_TEMPLATE.FAT&amp;display_string=Audit&amp;VAR:KEY=CJOFCVOJYV&amp;VAR:QUERY=RkZfRU5UUlBSX1ZBTF9EQUlMWSgzOTkzOSk=&amp;WINDOW=FIRST_POPUP&amp;HEIGHT=450&amp;WIDTH=450&amp;START_MA","XIMIZED=FALSE&amp;VAR:CALENDAR=US&amp;VAR:SYMBOL=585284&amp;VAR:INDEX=0"}</definedName>
    <definedName name="_3326__FDSAUDITLINK__" hidden="1">{"fdsup://directions/FAT Viewer?action=UPDATE&amp;creator=factset&amp;DYN_ARGS=TRUE&amp;DOC_NAME=FAT:FQL_AUDITING_CLIENT_TEMPLATE.FAT&amp;display_string=Audit&amp;VAR:KEY=CJOFCVOJYV&amp;VAR:QUERY=RkZfRU5UUlBSX1ZBTF9EQUlMWSgzOTkzOSk=&amp;WINDOW=FIRST_POPUP&amp;HEIGHT=450&amp;WIDTH=450&amp;START_MA","XIMIZED=FALSE&amp;VAR:CALENDAR=US&amp;VAR:SYMBOL=585284&amp;VAR:INDEX=0"}</definedName>
    <definedName name="_3327__FDSAUDITLINK__" localSheetId="2" hidden="1">{"fdsup://directions/FAT Viewer?action=UPDATE&amp;creator=factset&amp;DYN_ARGS=TRUE&amp;DOC_NAME=FAT:FQL_AUDITING_CLIENT_TEMPLATE.FAT&amp;display_string=Audit&amp;VAR:KEY=WNYXKDSJSB&amp;VAR:QUERY=RkZfRU5UUlBSX1ZBTF9EQUlMWSgzOTkzOSk=&amp;WINDOW=FIRST_POPUP&amp;HEIGHT=450&amp;WIDTH=450&amp;START_MA","XIMIZED=FALSE&amp;VAR:CALENDAR=US&amp;VAR:SYMBOL=MAR&amp;VAR:INDEX=0"}</definedName>
    <definedName name="_3327__FDSAUDITLINK__" hidden="1">{"fdsup://directions/FAT Viewer?action=UPDATE&amp;creator=factset&amp;DYN_ARGS=TRUE&amp;DOC_NAME=FAT:FQL_AUDITING_CLIENT_TEMPLATE.FAT&amp;display_string=Audit&amp;VAR:KEY=WNYXKDSJSB&amp;VAR:QUERY=RkZfRU5UUlBSX1ZBTF9EQUlMWSgzOTkzOSk=&amp;WINDOW=FIRST_POPUP&amp;HEIGHT=450&amp;WIDTH=450&amp;START_MA","XIMIZED=FALSE&amp;VAR:CALENDAR=US&amp;VAR:SYMBOL=MAR&amp;VAR:INDEX=0"}</definedName>
    <definedName name="_3328__FDSAUDITLINK__" localSheetId="2" hidden="1">{"fdsup://directions/FAT Viewer?action=UPDATE&amp;creator=factset&amp;DYN_ARGS=TRUE&amp;DOC_NAME=FAT:FQL_AUDITING_CLIENT_TEMPLATE.FAT&amp;display_string=Audit&amp;VAR:KEY=IFYJKVAXCH&amp;VAR:QUERY=RkZfRU5UUlBSX1ZBTF9EQUlMWSgzOTkzOSk=&amp;WINDOW=FIRST_POPUP&amp;HEIGHT=450&amp;WIDTH=450&amp;START_MA","XIMIZED=FALSE&amp;VAR:CALENDAR=US&amp;VAR:SYMBOL=CHH&amp;VAR:INDEX=0"}</definedName>
    <definedName name="_3328__FDSAUDITLINK__" hidden="1">{"fdsup://directions/FAT Viewer?action=UPDATE&amp;creator=factset&amp;DYN_ARGS=TRUE&amp;DOC_NAME=FAT:FQL_AUDITING_CLIENT_TEMPLATE.FAT&amp;display_string=Audit&amp;VAR:KEY=IFYJKVAXCH&amp;VAR:QUERY=RkZfRU5UUlBSX1ZBTF9EQUlMWSgzOTkzOSk=&amp;WINDOW=FIRST_POPUP&amp;HEIGHT=450&amp;WIDTH=450&amp;START_MA","XIMIZED=FALSE&amp;VAR:CALENDAR=US&amp;VAR:SYMBOL=CHH&amp;VAR:INDEX=0"}</definedName>
    <definedName name="_3329__FDSAUDITLINK__" localSheetId="2" hidden="1">{"fdsup://directions/FAT Viewer?action=UPDATE&amp;creator=factset&amp;DYN_ARGS=TRUE&amp;DOC_NAME=FAT:FQL_AUDITING_CLIENT_TEMPLATE.FAT&amp;display_string=Audit&amp;VAR:KEY=OXMXKJCVKT&amp;VAR:QUERY=RkZfRU5UUlBSX1ZBTF9EQUlMWSgzOTkzOSk=&amp;WINDOW=FIRST_POPUP&amp;HEIGHT=450&amp;WIDTH=450&amp;START_MA","XIMIZED=FALSE&amp;VAR:CALENDAR=US&amp;VAR:SYMBOL=WYN&amp;VAR:INDEX=0"}</definedName>
    <definedName name="_3329__FDSAUDITLINK__" hidden="1">{"fdsup://directions/FAT Viewer?action=UPDATE&amp;creator=factset&amp;DYN_ARGS=TRUE&amp;DOC_NAME=FAT:FQL_AUDITING_CLIENT_TEMPLATE.FAT&amp;display_string=Audit&amp;VAR:KEY=OXMXKJCVKT&amp;VAR:QUERY=RkZfRU5UUlBSX1ZBTF9EQUlMWSgzOTkzOSk=&amp;WINDOW=FIRST_POPUP&amp;HEIGHT=450&amp;WIDTH=450&amp;START_MA","XIMIZED=FALSE&amp;VAR:CALENDAR=US&amp;VAR:SYMBOL=WYN&amp;VAR:INDEX=0"}</definedName>
    <definedName name="_333_________________123Graph_BCHART_6" hidden="1">#REF!</definedName>
    <definedName name="_333______________123Graph_BCHART_5" hidden="1">#REF!</definedName>
    <definedName name="_333___123Graph_BCHART_4" hidden="1">#REF!</definedName>
    <definedName name="_333__123Graph_BCHART_4" hidden="1">#REF!</definedName>
    <definedName name="_333__123Graph_BCHART_5" hidden="1">#REF!</definedName>
    <definedName name="_333__FDSAUDITLINK__" localSheetId="2" hidden="1">{"fdsup://Directions/FactSet Auditing Viewer?action=AUDIT_VALUE&amp;DB=129&amp;ID1=18975410&amp;VALUEID=03051&amp;SDATE=2010&amp;PERIODTYPE=ANN_STD&amp;SCFT=3&amp;window=popup_no_bar&amp;width=385&amp;height=120&amp;START_MAXIMIZED=FALSE&amp;creator=factset&amp;display_string=Audit"}</definedName>
    <definedName name="_333__FDSAUDITLINK__" hidden="1">{"fdsup://directions/FAT Viewer?action=UPDATE&amp;creator=factset&amp;DYN_ARGS=TRUE&amp;DOC_NAME=FAT:FQL_AUDITING_CLIENT_TEMPLATE.FAT&amp;display_string=Audit&amp;VAR:KEY=JCXOPURERM&amp;VAR:QUERY=KEZGX0VCSVRfT1BFUihMVE1TLDQwNzczLCwsUlAsVVNEKUBGRl9FQklUX09QRVIoTFRNU19TRU1JLDQwNzczL","CwsUlAsVVNEKSk=&amp;WINDOW=FIRST_POPUP&amp;HEIGHT=450&amp;WIDTH=450&amp;START_MAXIMIZED=FALSE&amp;VAR:CALENDAR=US&amp;VAR:SYMBOL=EEFT&amp;VAR:INDEX=0"}</definedName>
    <definedName name="_333__FDSAUDITLINK___1" localSheetId="2" hidden="1">{"fdsup://directions/FAT Viewer?action=UPDATE&amp;creator=factset&amp;DYN_ARGS=TRUE&amp;DOC_NAME=FAT:FQL_AUDITING_CLIENT_TEMPLATE.FAT&amp;display_string=Audit&amp;VAR:KEY=JCXOPURERM&amp;VAR:QUERY=KEZGX0VCSVRfT1BFUihMVE1TLDQwNzczLCwsUlAsVVNEKUBGRl9FQklUX09QRVIoTFRNU19TRU1JLDQwNzczL","CwsUlAsVVNEKSk=&amp;WINDOW=FIRST_POPUP&amp;HEIGHT=450&amp;WIDTH=450&amp;START_MAXIMIZED=FALSE&amp;VAR:CALENDAR=US&amp;VAR:SYMBOL=EEFT&amp;VAR:INDEX=0"}</definedName>
    <definedName name="_333__FDSAUDITLINK___1" hidden="1">{"fdsup://directions/FAT Viewer?action=UPDATE&amp;creator=factset&amp;DYN_ARGS=TRUE&amp;DOC_NAME=FAT:FQL_AUDITING_CLIENT_TEMPLATE.FAT&amp;display_string=Audit&amp;VAR:KEY=JCXOPURERM&amp;VAR:QUERY=KEZGX0VCSVRfT1BFUihMVE1TLDQwNzczLCwsUlAsVVNEKUBGRl9FQklUX09QRVIoTFRNU19TRU1JLDQwNzczL","CwsUlAsVVNEKSk=&amp;WINDOW=FIRST_POPUP&amp;HEIGHT=450&amp;WIDTH=450&amp;START_MAXIMIZED=FALSE&amp;VAR:CALENDAR=US&amp;VAR:SYMBOL=EEFT&amp;VAR:INDEX=0"}</definedName>
    <definedName name="_3330__FDSAUDITLINK__" localSheetId="2" hidden="1">{"fdsup://directions/FAT Viewer?action=UPDATE&amp;creator=factset&amp;DYN_ARGS=TRUE&amp;DOC_NAME=FAT:FQL_AUDITING_CLIENT_TEMPLATE.FAT&amp;display_string=Audit&amp;VAR:KEY=WZUJCFCDOB&amp;VAR:QUERY=RkZfRU5UUlBSX1ZBTF9EQUlMWSgzOTkzOCk=&amp;WINDOW=FIRST_POPUP&amp;HEIGHT=450&amp;WIDTH=450&amp;START_MA","XIMIZED=FALSE&amp;VAR:CALENDAR=US&amp;VAR:SYMBOL=H&amp;VAR:INDEX=0"}</definedName>
    <definedName name="_3330__FDSAUDITLINK__" hidden="1">{"fdsup://directions/FAT Viewer?action=UPDATE&amp;creator=factset&amp;DYN_ARGS=TRUE&amp;DOC_NAME=FAT:FQL_AUDITING_CLIENT_TEMPLATE.FAT&amp;display_string=Audit&amp;VAR:KEY=WZUJCFCDOB&amp;VAR:QUERY=RkZfRU5UUlBSX1ZBTF9EQUlMWSgzOTkzOCk=&amp;WINDOW=FIRST_POPUP&amp;HEIGHT=450&amp;WIDTH=450&amp;START_MA","XIMIZED=FALSE&amp;VAR:CALENDAR=US&amp;VAR:SYMBOL=H&amp;VAR:INDEX=0"}</definedName>
    <definedName name="_3331__FDSAUDITLINK__" localSheetId="2" hidden="1">{"fdsup://directions/FAT Viewer?action=UPDATE&amp;creator=factset&amp;DYN_ARGS=TRUE&amp;DOC_NAME=FAT:FQL_AUDITING_CLIENT_TEMPLATE.FAT&amp;display_string=Audit&amp;VAR:KEY=ILCHGVQJIT&amp;VAR:QUERY=RkZfRU5UUlBSX1ZBTF9EQUlMWSgzOTkzOCk=&amp;WINDOW=FIRST_POPUP&amp;HEIGHT=450&amp;WIDTH=450&amp;START_MA","XIMIZED=FALSE&amp;VAR:CALENDAR=US&amp;VAR:SYMBOL=HOT&amp;VAR:INDEX=0"}</definedName>
    <definedName name="_3331__FDSAUDITLINK__" hidden="1">{"fdsup://directions/FAT Viewer?action=UPDATE&amp;creator=factset&amp;DYN_ARGS=TRUE&amp;DOC_NAME=FAT:FQL_AUDITING_CLIENT_TEMPLATE.FAT&amp;display_string=Audit&amp;VAR:KEY=ILCHGVQJIT&amp;VAR:QUERY=RkZfRU5UUlBSX1ZBTF9EQUlMWSgzOTkzOCk=&amp;WINDOW=FIRST_POPUP&amp;HEIGHT=450&amp;WIDTH=450&amp;START_MA","XIMIZED=FALSE&amp;VAR:CALENDAR=US&amp;VAR:SYMBOL=HOT&amp;VAR:INDEX=0"}</definedName>
    <definedName name="_3332__FDSAUDITLINK__" localSheetId="2" hidden="1">{"fdsup://directions/FAT Viewer?action=UPDATE&amp;creator=factset&amp;DYN_ARGS=TRUE&amp;DOC_NAME=FAT:FQL_AUDITING_CLIENT_TEMPLATE.FAT&amp;display_string=Audit&amp;VAR:KEY=WDYFEHQBSN&amp;VAR:QUERY=RkZfRU5UUlBSX1ZBTF9EQUlMWSgzOTkzOCk=&amp;WINDOW=FIRST_POPUP&amp;HEIGHT=450&amp;WIDTH=450&amp;START_MA","XIMIZED=FALSE&amp;VAR:CALENDAR=US&amp;VAR:SYMBOL=585284&amp;VAR:INDEX=0"}</definedName>
    <definedName name="_3332__FDSAUDITLINK__" hidden="1">{"fdsup://directions/FAT Viewer?action=UPDATE&amp;creator=factset&amp;DYN_ARGS=TRUE&amp;DOC_NAME=FAT:FQL_AUDITING_CLIENT_TEMPLATE.FAT&amp;display_string=Audit&amp;VAR:KEY=WDYFEHQBSN&amp;VAR:QUERY=RkZfRU5UUlBSX1ZBTF9EQUlMWSgzOTkzOCk=&amp;WINDOW=FIRST_POPUP&amp;HEIGHT=450&amp;WIDTH=450&amp;START_MA","XIMIZED=FALSE&amp;VAR:CALENDAR=US&amp;VAR:SYMBOL=585284&amp;VAR:INDEX=0"}</definedName>
    <definedName name="_3333__FDSAUDITLINK__" localSheetId="2" hidden="1">{"fdsup://directions/FAT Viewer?action=UPDATE&amp;creator=factset&amp;DYN_ARGS=TRUE&amp;DOC_NAME=FAT:FQL_AUDITING_CLIENT_TEMPLATE.FAT&amp;display_string=Audit&amp;VAR:KEY=ORMLUNONEZ&amp;VAR:QUERY=RkZfRU5UUlBSX1ZBTF9EQUlMWSgzOTkzOCk=&amp;WINDOW=FIRST_POPUP&amp;HEIGHT=450&amp;WIDTH=450&amp;START_MA","XIMIZED=FALSE&amp;VAR:CALENDAR=US&amp;VAR:SYMBOL=MAR&amp;VAR:INDEX=0"}</definedName>
    <definedName name="_3333__FDSAUDITLINK__" hidden="1">{"fdsup://directions/FAT Viewer?action=UPDATE&amp;creator=factset&amp;DYN_ARGS=TRUE&amp;DOC_NAME=FAT:FQL_AUDITING_CLIENT_TEMPLATE.FAT&amp;display_string=Audit&amp;VAR:KEY=ORMLUNONEZ&amp;VAR:QUERY=RkZfRU5UUlBSX1ZBTF9EQUlMWSgzOTkzOCk=&amp;WINDOW=FIRST_POPUP&amp;HEIGHT=450&amp;WIDTH=450&amp;START_MA","XIMIZED=FALSE&amp;VAR:CALENDAR=US&amp;VAR:SYMBOL=MAR&amp;VAR:INDEX=0"}</definedName>
    <definedName name="_3334__FDSAUDITLINK__" localSheetId="2" hidden="1">{"fdsup://directions/FAT Viewer?action=UPDATE&amp;creator=factset&amp;DYN_ARGS=TRUE&amp;DOC_NAME=FAT:FQL_AUDITING_CLIENT_TEMPLATE.FAT&amp;display_string=Audit&amp;VAR:KEY=KLEDUJUVWF&amp;VAR:QUERY=RkZfRU5UUlBSX1ZBTF9EQUlMWSgzOTkzOCk=&amp;WINDOW=FIRST_POPUP&amp;HEIGHT=450&amp;WIDTH=450&amp;START_MA","XIMIZED=FALSE&amp;VAR:CALENDAR=US&amp;VAR:SYMBOL=CHH&amp;VAR:INDEX=0"}</definedName>
    <definedName name="_3334__FDSAUDITLINK__" hidden="1">{"fdsup://directions/FAT Viewer?action=UPDATE&amp;creator=factset&amp;DYN_ARGS=TRUE&amp;DOC_NAME=FAT:FQL_AUDITING_CLIENT_TEMPLATE.FAT&amp;display_string=Audit&amp;VAR:KEY=KLEDUJUVWF&amp;VAR:QUERY=RkZfRU5UUlBSX1ZBTF9EQUlMWSgzOTkzOCk=&amp;WINDOW=FIRST_POPUP&amp;HEIGHT=450&amp;WIDTH=450&amp;START_MA","XIMIZED=FALSE&amp;VAR:CALENDAR=US&amp;VAR:SYMBOL=CHH&amp;VAR:INDEX=0"}</definedName>
    <definedName name="_3335__FDSAUDITLINK__" localSheetId="2" hidden="1">{"fdsup://directions/FAT Viewer?action=UPDATE&amp;creator=factset&amp;DYN_ARGS=TRUE&amp;DOC_NAME=FAT:FQL_AUDITING_CLIENT_TEMPLATE.FAT&amp;display_string=Audit&amp;VAR:KEY=ANOLKNCRAD&amp;VAR:QUERY=RkZfRU5UUlBSX1ZBTF9EQUlMWSgzOTkzOCk=&amp;WINDOW=FIRST_POPUP&amp;HEIGHT=450&amp;WIDTH=450&amp;START_MA","XIMIZED=FALSE&amp;VAR:CALENDAR=US&amp;VAR:SYMBOL=WYN&amp;VAR:INDEX=0"}</definedName>
    <definedName name="_3335__FDSAUDITLINK__" hidden="1">{"fdsup://directions/FAT Viewer?action=UPDATE&amp;creator=factset&amp;DYN_ARGS=TRUE&amp;DOC_NAME=FAT:FQL_AUDITING_CLIENT_TEMPLATE.FAT&amp;display_string=Audit&amp;VAR:KEY=ANOLKNCRAD&amp;VAR:QUERY=RkZfRU5UUlBSX1ZBTF9EQUlMWSgzOTkzOCk=&amp;WINDOW=FIRST_POPUP&amp;HEIGHT=450&amp;WIDTH=450&amp;START_MA","XIMIZED=FALSE&amp;VAR:CALENDAR=US&amp;VAR:SYMBOL=WYN&amp;VAR:INDEX=0"}</definedName>
    <definedName name="_3336__FDSAUDITLINK__" localSheetId="2" hidden="1">{"fdsup://directions/FAT Viewer?action=UPDATE&amp;creator=factset&amp;DYN_ARGS=TRUE&amp;DOC_NAME=FAT:FQL_AUDITING_CLIENT_TEMPLATE.FAT&amp;display_string=Audit&amp;VAR:KEY=QRKDUBQFAD&amp;VAR:QUERY=RkZfRU5UUlBSX1ZBTF9EQUlMWSgzOTkzNyk=&amp;WINDOW=FIRST_POPUP&amp;HEIGHT=450&amp;WIDTH=450&amp;START_MA","XIMIZED=FALSE&amp;VAR:CALENDAR=US&amp;VAR:SYMBOL=H&amp;VAR:INDEX=0"}</definedName>
    <definedName name="_3336__FDSAUDITLINK__" hidden="1">{"fdsup://directions/FAT Viewer?action=UPDATE&amp;creator=factset&amp;DYN_ARGS=TRUE&amp;DOC_NAME=FAT:FQL_AUDITING_CLIENT_TEMPLATE.FAT&amp;display_string=Audit&amp;VAR:KEY=QRKDUBQFAD&amp;VAR:QUERY=RkZfRU5UUlBSX1ZBTF9EQUlMWSgzOTkzNyk=&amp;WINDOW=FIRST_POPUP&amp;HEIGHT=450&amp;WIDTH=450&amp;START_MA","XIMIZED=FALSE&amp;VAR:CALENDAR=US&amp;VAR:SYMBOL=H&amp;VAR:INDEX=0"}</definedName>
    <definedName name="_3337__FDSAUDITLINK__" localSheetId="2" hidden="1">{"fdsup://directions/FAT Viewer?action=UPDATE&amp;creator=factset&amp;DYN_ARGS=TRUE&amp;DOC_NAME=FAT:FQL_AUDITING_CLIENT_TEMPLATE.FAT&amp;display_string=Audit&amp;VAR:KEY=MRSHGVCVUF&amp;VAR:QUERY=RkZfRU5UUlBSX1ZBTF9EQUlMWSgzOTkzNyk=&amp;WINDOW=FIRST_POPUP&amp;HEIGHT=450&amp;WIDTH=450&amp;START_MA","XIMIZED=FALSE&amp;VAR:CALENDAR=US&amp;VAR:SYMBOL=HOT&amp;VAR:INDEX=0"}</definedName>
    <definedName name="_3337__FDSAUDITLINK__" hidden="1">{"fdsup://directions/FAT Viewer?action=UPDATE&amp;creator=factset&amp;DYN_ARGS=TRUE&amp;DOC_NAME=FAT:FQL_AUDITING_CLIENT_TEMPLATE.FAT&amp;display_string=Audit&amp;VAR:KEY=MRSHGVCVUF&amp;VAR:QUERY=RkZfRU5UUlBSX1ZBTF9EQUlMWSgzOTkzNyk=&amp;WINDOW=FIRST_POPUP&amp;HEIGHT=450&amp;WIDTH=450&amp;START_MA","XIMIZED=FALSE&amp;VAR:CALENDAR=US&amp;VAR:SYMBOL=HOT&amp;VAR:INDEX=0"}</definedName>
    <definedName name="_3338__FDSAUDITLINK__" localSheetId="2" hidden="1">{"fdsup://directions/FAT Viewer?action=UPDATE&amp;creator=factset&amp;DYN_ARGS=TRUE&amp;DOC_NAME=FAT:FQL_AUDITING_CLIENT_TEMPLATE.FAT&amp;display_string=Audit&amp;VAR:KEY=QFUJUTAJAN&amp;VAR:QUERY=RkZfRU5UUlBSX1ZBTF9EQUlMWSgzOTkzNyk=&amp;WINDOW=FIRST_POPUP&amp;HEIGHT=450&amp;WIDTH=450&amp;START_MA","XIMIZED=FALSE&amp;VAR:CALENDAR=US&amp;VAR:SYMBOL=585284&amp;VAR:INDEX=0"}</definedName>
    <definedName name="_3338__FDSAUDITLINK__" hidden="1">{"fdsup://directions/FAT Viewer?action=UPDATE&amp;creator=factset&amp;DYN_ARGS=TRUE&amp;DOC_NAME=FAT:FQL_AUDITING_CLIENT_TEMPLATE.FAT&amp;display_string=Audit&amp;VAR:KEY=QFUJUTAJAN&amp;VAR:QUERY=RkZfRU5UUlBSX1ZBTF9EQUlMWSgzOTkzNyk=&amp;WINDOW=FIRST_POPUP&amp;HEIGHT=450&amp;WIDTH=450&amp;START_MA","XIMIZED=FALSE&amp;VAR:CALENDAR=US&amp;VAR:SYMBOL=585284&amp;VAR:INDEX=0"}</definedName>
    <definedName name="_3339__FDSAUDITLINK__" localSheetId="2" hidden="1">{"fdsup://directions/FAT Viewer?action=UPDATE&amp;creator=factset&amp;DYN_ARGS=TRUE&amp;DOC_NAME=FAT:FQL_AUDITING_CLIENT_TEMPLATE.FAT&amp;display_string=Audit&amp;VAR:KEY=ATQJAHOPMB&amp;VAR:QUERY=RkZfRU5UUlBSX1ZBTF9EQUlMWSgzOTkzNyk=&amp;WINDOW=FIRST_POPUP&amp;HEIGHT=450&amp;WIDTH=450&amp;START_MA","XIMIZED=FALSE&amp;VAR:CALENDAR=US&amp;VAR:SYMBOL=MAR&amp;VAR:INDEX=0"}</definedName>
    <definedName name="_3339__FDSAUDITLINK__" hidden="1">{"fdsup://directions/FAT Viewer?action=UPDATE&amp;creator=factset&amp;DYN_ARGS=TRUE&amp;DOC_NAME=FAT:FQL_AUDITING_CLIENT_TEMPLATE.FAT&amp;display_string=Audit&amp;VAR:KEY=ATQJAHOPMB&amp;VAR:QUERY=RkZfRU5UUlBSX1ZBTF9EQUlMWSgzOTkzNyk=&amp;WINDOW=FIRST_POPUP&amp;HEIGHT=450&amp;WIDTH=450&amp;START_MA","XIMIZED=FALSE&amp;VAR:CALENDAR=US&amp;VAR:SYMBOL=MAR&amp;VAR:INDEX=0"}</definedName>
    <definedName name="_334_________________123Graph_BCHART_7" hidden="1">#REF!</definedName>
    <definedName name="_334______________123Graph_BCHART_6" hidden="1">#REF!</definedName>
    <definedName name="_334___123Graph_BCHART_5" hidden="1">#REF!</definedName>
    <definedName name="_334__123Graph_ACHART_4" hidden="1">#REF!</definedName>
    <definedName name="_334__123Graph_BCHART_5" hidden="1">#REF!</definedName>
    <definedName name="_334__123Graph_BCHART_6" hidden="1">#REF!</definedName>
    <definedName name="_334__FDSAUDITLINK__" localSheetId="2" hidden="1">{"fdsup://Directions/FactSet Auditing Viewer?action=AUDIT_VALUE&amp;DB=129&amp;ID1=18975410&amp;VALUEID=03051&amp;SDATE=2011&amp;PERIODTYPE=ANN_STD&amp;SCFT=3&amp;window=popup_no_bar&amp;width=385&amp;height=120&amp;START_MAXIMIZED=FALSE&amp;creator=factset&amp;display_string=Audit"}</definedName>
    <definedName name="_334__FDSAUDITLINK__" hidden="1">{"fdsup://Directions/FactSet Auditing Viewer?action=AUDIT_VALUE&amp;DB=129&amp;ID1=75657710&amp;VALUEID=01001&amp;SDATE=201101&amp;PERIODTYPE=QTR_STD&amp;SCFT=3&amp;window=popup_no_bar&amp;width=385&amp;height=120&amp;START_MAXIMIZED=FALSE&amp;creator=factset&amp;display_string=Audit"}</definedName>
    <definedName name="_334__FDSAUDITLINK___1" localSheetId="2" hidden="1">{"fdsup://Directions/FactSet Auditing Viewer?action=AUDIT_VALUE&amp;DB=129&amp;ID1=75657710&amp;VALUEID=01001&amp;SDATE=201101&amp;PERIODTYPE=QTR_STD&amp;SCFT=3&amp;window=popup_no_bar&amp;width=385&amp;height=120&amp;START_MAXIMIZED=FALSE&amp;creator=factset&amp;display_string=Audit"}</definedName>
    <definedName name="_334__FDSAUDITLINK___1" hidden="1">{"fdsup://Directions/FactSet Auditing Viewer?action=AUDIT_VALUE&amp;DB=129&amp;ID1=75657710&amp;VALUEID=01001&amp;SDATE=201101&amp;PERIODTYPE=QTR_STD&amp;SCFT=3&amp;window=popup_no_bar&amp;width=385&amp;height=120&amp;START_MAXIMIZED=FALSE&amp;creator=factset&amp;display_string=Audit"}</definedName>
    <definedName name="_3340__FDSAUDITLINK__" localSheetId="2" hidden="1">{"fdsup://directions/FAT Viewer?action=UPDATE&amp;creator=factset&amp;DYN_ARGS=TRUE&amp;DOC_NAME=FAT:FQL_AUDITING_CLIENT_TEMPLATE.FAT&amp;display_string=Audit&amp;VAR:KEY=SHSZITAZUB&amp;VAR:QUERY=RkZfRU5UUlBSX1ZBTF9EQUlMWSgzOTkzNyk=&amp;WINDOW=FIRST_POPUP&amp;HEIGHT=450&amp;WIDTH=450&amp;START_MA","XIMIZED=FALSE&amp;VAR:CALENDAR=US&amp;VAR:SYMBOL=CHH&amp;VAR:INDEX=0"}</definedName>
    <definedName name="_3340__FDSAUDITLINK__" hidden="1">{"fdsup://directions/FAT Viewer?action=UPDATE&amp;creator=factset&amp;DYN_ARGS=TRUE&amp;DOC_NAME=FAT:FQL_AUDITING_CLIENT_TEMPLATE.FAT&amp;display_string=Audit&amp;VAR:KEY=SHSZITAZUB&amp;VAR:QUERY=RkZfRU5UUlBSX1ZBTF9EQUlMWSgzOTkzNyk=&amp;WINDOW=FIRST_POPUP&amp;HEIGHT=450&amp;WIDTH=450&amp;START_MA","XIMIZED=FALSE&amp;VAR:CALENDAR=US&amp;VAR:SYMBOL=CHH&amp;VAR:INDEX=0"}</definedName>
    <definedName name="_3341__FDSAUDITLINK__" localSheetId="2" hidden="1">{"fdsup://directions/FAT Viewer?action=UPDATE&amp;creator=factset&amp;DYN_ARGS=TRUE&amp;DOC_NAME=FAT:FQL_AUDITING_CLIENT_TEMPLATE.FAT&amp;display_string=Audit&amp;VAR:KEY=ONIJOHMNCJ&amp;VAR:QUERY=RkZfRU5UUlBSX1ZBTF9EQUlMWSgzOTkzNyk=&amp;WINDOW=FIRST_POPUP&amp;HEIGHT=450&amp;WIDTH=450&amp;START_MA","XIMIZED=FALSE&amp;VAR:CALENDAR=US&amp;VAR:SYMBOL=WYN&amp;VAR:INDEX=0"}</definedName>
    <definedName name="_3341__FDSAUDITLINK__" hidden="1">{"fdsup://directions/FAT Viewer?action=UPDATE&amp;creator=factset&amp;DYN_ARGS=TRUE&amp;DOC_NAME=FAT:FQL_AUDITING_CLIENT_TEMPLATE.FAT&amp;display_string=Audit&amp;VAR:KEY=ONIJOHMNCJ&amp;VAR:QUERY=RkZfRU5UUlBSX1ZBTF9EQUlMWSgzOTkzNyk=&amp;WINDOW=FIRST_POPUP&amp;HEIGHT=450&amp;WIDTH=450&amp;START_MA","XIMIZED=FALSE&amp;VAR:CALENDAR=US&amp;VAR:SYMBOL=WYN&amp;VAR:INDEX=0"}</definedName>
    <definedName name="_3342__FDSAUDITLINK__" localSheetId="2" hidden="1">{"fdsup://directions/FAT Viewer?action=UPDATE&amp;creator=factset&amp;DYN_ARGS=TRUE&amp;DOC_NAME=FAT:FQL_AUDITING_CLIENT_TEMPLATE.FAT&amp;display_string=Audit&amp;VAR:KEY=AXQDAHWFCB&amp;VAR:QUERY=RkZfRU5UUlBSX1ZBTF9EQUlMWSgzOTkzNCk=&amp;WINDOW=FIRST_POPUP&amp;HEIGHT=450&amp;WIDTH=450&amp;START_MA","XIMIZED=FALSE&amp;VAR:CALENDAR=US&amp;VAR:SYMBOL=H&amp;VAR:INDEX=0"}</definedName>
    <definedName name="_3342__FDSAUDITLINK__" hidden="1">{"fdsup://directions/FAT Viewer?action=UPDATE&amp;creator=factset&amp;DYN_ARGS=TRUE&amp;DOC_NAME=FAT:FQL_AUDITING_CLIENT_TEMPLATE.FAT&amp;display_string=Audit&amp;VAR:KEY=AXQDAHWFCB&amp;VAR:QUERY=RkZfRU5UUlBSX1ZBTF9EQUlMWSgzOTkzNCk=&amp;WINDOW=FIRST_POPUP&amp;HEIGHT=450&amp;WIDTH=450&amp;START_MA","XIMIZED=FALSE&amp;VAR:CALENDAR=US&amp;VAR:SYMBOL=H&amp;VAR:INDEX=0"}</definedName>
    <definedName name="_3343__FDSAUDITLINK__" localSheetId="2" hidden="1">{"fdsup://directions/FAT Viewer?action=UPDATE&amp;creator=factset&amp;DYN_ARGS=TRUE&amp;DOC_NAME=FAT:FQL_AUDITING_CLIENT_TEMPLATE.FAT&amp;display_string=Audit&amp;VAR:KEY=YXEZUXENKF&amp;VAR:QUERY=RkZfRU5UUlBSX1ZBTF9EQUlMWSgzOTkzNCk=&amp;WINDOW=FIRST_POPUP&amp;HEIGHT=450&amp;WIDTH=450&amp;START_MA","XIMIZED=FALSE&amp;VAR:CALENDAR=US&amp;VAR:SYMBOL=HOT&amp;VAR:INDEX=0"}</definedName>
    <definedName name="_3343__FDSAUDITLINK__" hidden="1">{"fdsup://directions/FAT Viewer?action=UPDATE&amp;creator=factset&amp;DYN_ARGS=TRUE&amp;DOC_NAME=FAT:FQL_AUDITING_CLIENT_TEMPLATE.FAT&amp;display_string=Audit&amp;VAR:KEY=YXEZUXENKF&amp;VAR:QUERY=RkZfRU5UUlBSX1ZBTF9EQUlMWSgzOTkzNCk=&amp;WINDOW=FIRST_POPUP&amp;HEIGHT=450&amp;WIDTH=450&amp;START_MA","XIMIZED=FALSE&amp;VAR:CALENDAR=US&amp;VAR:SYMBOL=HOT&amp;VAR:INDEX=0"}</definedName>
    <definedName name="_3344__FDSAUDITLINK__" localSheetId="2" hidden="1">{"fdsup://directions/FAT Viewer?action=UPDATE&amp;creator=factset&amp;DYN_ARGS=TRUE&amp;DOC_NAME=FAT:FQL_AUDITING_CLIENT_TEMPLATE.FAT&amp;display_string=Audit&amp;VAR:KEY=WJWPQDABAT&amp;VAR:QUERY=RkZfRU5UUlBSX1ZBTF9EQUlMWSgzOTkzNCk=&amp;WINDOW=FIRST_POPUP&amp;HEIGHT=450&amp;WIDTH=450&amp;START_MA","XIMIZED=FALSE&amp;VAR:CALENDAR=US&amp;VAR:SYMBOL=585284&amp;VAR:INDEX=0"}</definedName>
    <definedName name="_3344__FDSAUDITLINK__" hidden="1">{"fdsup://directions/FAT Viewer?action=UPDATE&amp;creator=factset&amp;DYN_ARGS=TRUE&amp;DOC_NAME=FAT:FQL_AUDITING_CLIENT_TEMPLATE.FAT&amp;display_string=Audit&amp;VAR:KEY=WJWPQDABAT&amp;VAR:QUERY=RkZfRU5UUlBSX1ZBTF9EQUlMWSgzOTkzNCk=&amp;WINDOW=FIRST_POPUP&amp;HEIGHT=450&amp;WIDTH=450&amp;START_MA","XIMIZED=FALSE&amp;VAR:CALENDAR=US&amp;VAR:SYMBOL=585284&amp;VAR:INDEX=0"}</definedName>
    <definedName name="_3345__FDSAUDITLINK__" localSheetId="2" hidden="1">{"fdsup://directions/FAT Viewer?action=UPDATE&amp;creator=factset&amp;DYN_ARGS=TRUE&amp;DOC_NAME=FAT:FQL_AUDITING_CLIENT_TEMPLATE.FAT&amp;display_string=Audit&amp;VAR:KEY=GTGDQPUHCF&amp;VAR:QUERY=RkZfRU5UUlBSX1ZBTF9EQUlMWSgzOTkzNCk=&amp;WINDOW=FIRST_POPUP&amp;HEIGHT=450&amp;WIDTH=450&amp;START_MA","XIMIZED=FALSE&amp;VAR:CALENDAR=US&amp;VAR:SYMBOL=MAR&amp;VAR:INDEX=0"}</definedName>
    <definedName name="_3345__FDSAUDITLINK__" hidden="1">{"fdsup://directions/FAT Viewer?action=UPDATE&amp;creator=factset&amp;DYN_ARGS=TRUE&amp;DOC_NAME=FAT:FQL_AUDITING_CLIENT_TEMPLATE.FAT&amp;display_string=Audit&amp;VAR:KEY=GTGDQPUHCF&amp;VAR:QUERY=RkZfRU5UUlBSX1ZBTF9EQUlMWSgzOTkzNCk=&amp;WINDOW=FIRST_POPUP&amp;HEIGHT=450&amp;WIDTH=450&amp;START_MA","XIMIZED=FALSE&amp;VAR:CALENDAR=US&amp;VAR:SYMBOL=MAR&amp;VAR:INDEX=0"}</definedName>
    <definedName name="_3346__FDSAUDITLINK__" localSheetId="2" hidden="1">{"fdsup://directions/FAT Viewer?action=UPDATE&amp;creator=factset&amp;DYN_ARGS=TRUE&amp;DOC_NAME=FAT:FQL_AUDITING_CLIENT_TEMPLATE.FAT&amp;display_string=Audit&amp;VAR:KEY=ETYNCDWHGD&amp;VAR:QUERY=RkZfRU5UUlBSX1ZBTF9EQUlMWSgzOTkzNCk=&amp;WINDOW=FIRST_POPUP&amp;HEIGHT=450&amp;WIDTH=450&amp;START_MA","XIMIZED=FALSE&amp;VAR:CALENDAR=US&amp;VAR:SYMBOL=CHH&amp;VAR:INDEX=0"}</definedName>
    <definedName name="_3346__FDSAUDITLINK__" hidden="1">{"fdsup://directions/FAT Viewer?action=UPDATE&amp;creator=factset&amp;DYN_ARGS=TRUE&amp;DOC_NAME=FAT:FQL_AUDITING_CLIENT_TEMPLATE.FAT&amp;display_string=Audit&amp;VAR:KEY=ETYNCDWHGD&amp;VAR:QUERY=RkZfRU5UUlBSX1ZBTF9EQUlMWSgzOTkzNCk=&amp;WINDOW=FIRST_POPUP&amp;HEIGHT=450&amp;WIDTH=450&amp;START_MA","XIMIZED=FALSE&amp;VAR:CALENDAR=US&amp;VAR:SYMBOL=CHH&amp;VAR:INDEX=0"}</definedName>
    <definedName name="_3347__FDSAUDITLINK__" localSheetId="2" hidden="1">{"fdsup://directions/FAT Viewer?action=UPDATE&amp;creator=factset&amp;DYN_ARGS=TRUE&amp;DOC_NAME=FAT:FQL_AUDITING_CLIENT_TEMPLATE.FAT&amp;display_string=Audit&amp;VAR:KEY=QFUFODAVCL&amp;VAR:QUERY=RkZfRU5UUlBSX1ZBTF9EQUlMWSgzOTkzNCk=&amp;WINDOW=FIRST_POPUP&amp;HEIGHT=450&amp;WIDTH=450&amp;START_MA","XIMIZED=FALSE&amp;VAR:CALENDAR=US&amp;VAR:SYMBOL=WYN&amp;VAR:INDEX=0"}</definedName>
    <definedName name="_3347__FDSAUDITLINK__" hidden="1">{"fdsup://directions/FAT Viewer?action=UPDATE&amp;creator=factset&amp;DYN_ARGS=TRUE&amp;DOC_NAME=FAT:FQL_AUDITING_CLIENT_TEMPLATE.FAT&amp;display_string=Audit&amp;VAR:KEY=QFUFODAVCL&amp;VAR:QUERY=RkZfRU5UUlBSX1ZBTF9EQUlMWSgzOTkzNCk=&amp;WINDOW=FIRST_POPUP&amp;HEIGHT=450&amp;WIDTH=450&amp;START_MA","XIMIZED=FALSE&amp;VAR:CALENDAR=US&amp;VAR:SYMBOL=WYN&amp;VAR:INDEX=0"}</definedName>
    <definedName name="_3348__FDSAUDITLINK__" localSheetId="2" hidden="1">{"fdsup://directions/FAT Viewer?action=UPDATE&amp;creator=factset&amp;DYN_ARGS=TRUE&amp;DOC_NAME=FAT:FQL_AUDITING_CLIENT_TEMPLATE.FAT&amp;display_string=Audit&amp;VAR:KEY=IRCLUVSJSF&amp;VAR:QUERY=RkZfRU5UUlBSX1ZBTF9EQUlMWSgzOTkzMyk=&amp;WINDOW=FIRST_POPUP&amp;HEIGHT=450&amp;WIDTH=450&amp;START_MA","XIMIZED=FALSE&amp;VAR:CALENDAR=US&amp;VAR:SYMBOL=H&amp;VAR:INDEX=0"}</definedName>
    <definedName name="_3348__FDSAUDITLINK__" hidden="1">{"fdsup://directions/FAT Viewer?action=UPDATE&amp;creator=factset&amp;DYN_ARGS=TRUE&amp;DOC_NAME=FAT:FQL_AUDITING_CLIENT_TEMPLATE.FAT&amp;display_string=Audit&amp;VAR:KEY=IRCLUVSJSF&amp;VAR:QUERY=RkZfRU5UUlBSX1ZBTF9EQUlMWSgzOTkzMyk=&amp;WINDOW=FIRST_POPUP&amp;HEIGHT=450&amp;WIDTH=450&amp;START_MA","XIMIZED=FALSE&amp;VAR:CALENDAR=US&amp;VAR:SYMBOL=H&amp;VAR:INDEX=0"}</definedName>
    <definedName name="_3349__FDSAUDITLINK__" localSheetId="2" hidden="1">{"fdsup://directions/FAT Viewer?action=UPDATE&amp;creator=factset&amp;DYN_ARGS=TRUE&amp;DOC_NAME=FAT:FQL_AUDITING_CLIENT_TEMPLATE.FAT&amp;display_string=Audit&amp;VAR:KEY=WXIPEZANAV&amp;VAR:QUERY=RkZfRU5UUlBSX1ZBTF9EQUlMWSgzOTkzMyk=&amp;WINDOW=FIRST_POPUP&amp;HEIGHT=450&amp;WIDTH=450&amp;START_MA","XIMIZED=FALSE&amp;VAR:CALENDAR=US&amp;VAR:SYMBOL=HOT&amp;VAR:INDEX=0"}</definedName>
    <definedName name="_3349__FDSAUDITLINK__" hidden="1">{"fdsup://directions/FAT Viewer?action=UPDATE&amp;creator=factset&amp;DYN_ARGS=TRUE&amp;DOC_NAME=FAT:FQL_AUDITING_CLIENT_TEMPLATE.FAT&amp;display_string=Audit&amp;VAR:KEY=WXIPEZANAV&amp;VAR:QUERY=RkZfRU5UUlBSX1ZBTF9EQUlMWSgzOTkzMyk=&amp;WINDOW=FIRST_POPUP&amp;HEIGHT=450&amp;WIDTH=450&amp;START_MA","XIMIZED=FALSE&amp;VAR:CALENDAR=US&amp;VAR:SYMBOL=HOT&amp;VAR:INDEX=0"}</definedName>
    <definedName name="_335_________________123Graph_BCHART_8" hidden="1">#REF!</definedName>
    <definedName name="_335______________123Graph_BCHART_7" hidden="1">#REF!</definedName>
    <definedName name="_335___123Graph_BCHART_6" hidden="1">#REF!</definedName>
    <definedName name="_335__123Graph_BCHART_6" hidden="1">#REF!</definedName>
    <definedName name="_335__123Graph_BCHART_7" hidden="1">#REF!</definedName>
    <definedName name="_335__FDSAUDITLINK__" localSheetId="2" hidden="1">{"fdsup://Directions/FactSet Auditing Viewer?action=AUDIT_VALUE&amp;DB=129&amp;ID1=18975410&amp;VALUEID=03051&amp;SDATE=201102&amp;PERIODTYPE=QTR_STD&amp;SCFT=3&amp;window=popup_no_bar&amp;width=385&amp;height=120&amp;START_MAXIMIZED=FALSE&amp;creator=factset&amp;display_string=Audit"}</definedName>
    <definedName name="_335__FDSAUDITLINK__" hidden="1">{"fdsup://directions/FAT Viewer?action=UPDATE&amp;creator=factset&amp;DYN_ARGS=TRUE&amp;DOC_NAME=FAT:FQL_AUDITING_CLIENT_TEMPLATE.FAT&amp;display_string=Audit&amp;VAR:KEY=XMVUFULQLO&amp;VAR:QUERY=KEZGX0VCSVREQV9PUEVSKExUTVMsNDA3NzMsLCxSUCxVU0QpQEZGX0VCSVREQV9PUEVSKExUTVNfU0VNSSw0M","Dc3MywsLFJQLFVTRCkp&amp;WINDOW=FIRST_POPUP&amp;HEIGHT=450&amp;WIDTH=450&amp;START_MAXIMIZED=FALSE&amp;VAR:CALENDAR=US&amp;VAR:SYMBOL=EEFT&amp;VAR:INDEX=0"}</definedName>
    <definedName name="_335__FDSAUDITLINK___1" localSheetId="2" hidden="1">{"fdsup://directions/FAT Viewer?action=UPDATE&amp;creator=factset&amp;DYN_ARGS=TRUE&amp;DOC_NAME=FAT:FQL_AUDITING_CLIENT_TEMPLATE.FAT&amp;display_string=Audit&amp;VAR:KEY=XMVUFULQLO&amp;VAR:QUERY=KEZGX0VCSVREQV9PUEVSKExUTVMsNDA3NzMsLCxSUCxVU0QpQEZGX0VCSVREQV9PUEVSKExUTVNfU0VNSSw0M","Dc3MywsLFJQLFVTRCkp&amp;WINDOW=FIRST_POPUP&amp;HEIGHT=450&amp;WIDTH=450&amp;START_MAXIMIZED=FALSE&amp;VAR:CALENDAR=US&amp;VAR:SYMBOL=EEFT&amp;VAR:INDEX=0"}</definedName>
    <definedName name="_335__FDSAUDITLINK___1" hidden="1">{"fdsup://directions/FAT Viewer?action=UPDATE&amp;creator=factset&amp;DYN_ARGS=TRUE&amp;DOC_NAME=FAT:FQL_AUDITING_CLIENT_TEMPLATE.FAT&amp;display_string=Audit&amp;VAR:KEY=XMVUFULQLO&amp;VAR:QUERY=KEZGX0VCSVREQV9PUEVSKExUTVMsNDA3NzMsLCxSUCxVU0QpQEZGX0VCSVREQV9PUEVSKExUTVNfU0VNSSw0M","Dc3MywsLFJQLFVTRCkp&amp;WINDOW=FIRST_POPUP&amp;HEIGHT=450&amp;WIDTH=450&amp;START_MAXIMIZED=FALSE&amp;VAR:CALENDAR=US&amp;VAR:SYMBOL=EEFT&amp;VAR:INDEX=0"}</definedName>
    <definedName name="_3350__FDSAUDITLINK__" localSheetId="2" hidden="1">{"fdsup://directions/FAT Viewer?action=UPDATE&amp;creator=factset&amp;DYN_ARGS=TRUE&amp;DOC_NAME=FAT:FQL_AUDITING_CLIENT_TEMPLATE.FAT&amp;display_string=Audit&amp;VAR:KEY=SHIDKBABUZ&amp;VAR:QUERY=RkZfRU5UUlBSX1ZBTF9EQUlMWSgzOTkzMyk=&amp;WINDOW=FIRST_POPUP&amp;HEIGHT=450&amp;WIDTH=450&amp;START_MA","XIMIZED=FALSE&amp;VAR:CALENDAR=US&amp;VAR:SYMBOL=585284&amp;VAR:INDEX=0"}</definedName>
    <definedName name="_3350__FDSAUDITLINK__" hidden="1">{"fdsup://directions/FAT Viewer?action=UPDATE&amp;creator=factset&amp;DYN_ARGS=TRUE&amp;DOC_NAME=FAT:FQL_AUDITING_CLIENT_TEMPLATE.FAT&amp;display_string=Audit&amp;VAR:KEY=SHIDKBABUZ&amp;VAR:QUERY=RkZfRU5UUlBSX1ZBTF9EQUlMWSgzOTkzMyk=&amp;WINDOW=FIRST_POPUP&amp;HEIGHT=450&amp;WIDTH=450&amp;START_MA","XIMIZED=FALSE&amp;VAR:CALENDAR=US&amp;VAR:SYMBOL=585284&amp;VAR:INDEX=0"}</definedName>
    <definedName name="_3351__FDSAUDITLINK__" localSheetId="2" hidden="1">{"fdsup://directions/FAT Viewer?action=UPDATE&amp;creator=factset&amp;DYN_ARGS=TRUE&amp;DOC_NAME=FAT:FQL_AUDITING_CLIENT_TEMPLATE.FAT&amp;display_string=Audit&amp;VAR:KEY=AJSLEJWROB&amp;VAR:QUERY=RkZfRU5UUlBSX1ZBTF9EQUlMWSgzOTkzMyk=&amp;WINDOW=FIRST_POPUP&amp;HEIGHT=450&amp;WIDTH=450&amp;START_MA","XIMIZED=FALSE&amp;VAR:CALENDAR=US&amp;VAR:SYMBOL=MAR&amp;VAR:INDEX=0"}</definedName>
    <definedName name="_3351__FDSAUDITLINK__" hidden="1">{"fdsup://directions/FAT Viewer?action=UPDATE&amp;creator=factset&amp;DYN_ARGS=TRUE&amp;DOC_NAME=FAT:FQL_AUDITING_CLIENT_TEMPLATE.FAT&amp;display_string=Audit&amp;VAR:KEY=AJSLEJWROB&amp;VAR:QUERY=RkZfRU5UUlBSX1ZBTF9EQUlMWSgzOTkzMyk=&amp;WINDOW=FIRST_POPUP&amp;HEIGHT=450&amp;WIDTH=450&amp;START_MA","XIMIZED=FALSE&amp;VAR:CALENDAR=US&amp;VAR:SYMBOL=MAR&amp;VAR:INDEX=0"}</definedName>
    <definedName name="_3352__FDSAUDITLINK__" localSheetId="2" hidden="1">{"fdsup://directions/FAT Viewer?action=UPDATE&amp;creator=factset&amp;DYN_ARGS=TRUE&amp;DOC_NAME=FAT:FQL_AUDITING_CLIENT_TEMPLATE.FAT&amp;display_string=Audit&amp;VAR:KEY=MNSHYJOHCH&amp;VAR:QUERY=RkZfRU5UUlBSX1ZBTF9EQUlMWSgzOTkzMyk=&amp;WINDOW=FIRST_POPUP&amp;HEIGHT=450&amp;WIDTH=450&amp;START_MA","XIMIZED=FALSE&amp;VAR:CALENDAR=US&amp;VAR:SYMBOL=CHH&amp;VAR:INDEX=0"}</definedName>
    <definedName name="_3352__FDSAUDITLINK__" hidden="1">{"fdsup://directions/FAT Viewer?action=UPDATE&amp;creator=factset&amp;DYN_ARGS=TRUE&amp;DOC_NAME=FAT:FQL_AUDITING_CLIENT_TEMPLATE.FAT&amp;display_string=Audit&amp;VAR:KEY=MNSHYJOHCH&amp;VAR:QUERY=RkZfRU5UUlBSX1ZBTF9EQUlMWSgzOTkzMyk=&amp;WINDOW=FIRST_POPUP&amp;HEIGHT=450&amp;WIDTH=450&amp;START_MA","XIMIZED=FALSE&amp;VAR:CALENDAR=US&amp;VAR:SYMBOL=CHH&amp;VAR:INDEX=0"}</definedName>
    <definedName name="_3353__FDSAUDITLINK__" localSheetId="2" hidden="1">{"fdsup://directions/FAT Viewer?action=UPDATE&amp;creator=factset&amp;DYN_ARGS=TRUE&amp;DOC_NAME=FAT:FQL_AUDITING_CLIENT_TEMPLATE.FAT&amp;display_string=Audit&amp;VAR:KEY=OHATEXMTMR&amp;VAR:QUERY=RkZfRU5UUlBSX1ZBTF9EQUlMWSgzOTkzMyk=&amp;WINDOW=FIRST_POPUP&amp;HEIGHT=450&amp;WIDTH=450&amp;START_MA","XIMIZED=FALSE&amp;VAR:CALENDAR=US&amp;VAR:SYMBOL=WYN&amp;VAR:INDEX=0"}</definedName>
    <definedName name="_3353__FDSAUDITLINK__" hidden="1">{"fdsup://directions/FAT Viewer?action=UPDATE&amp;creator=factset&amp;DYN_ARGS=TRUE&amp;DOC_NAME=FAT:FQL_AUDITING_CLIENT_TEMPLATE.FAT&amp;display_string=Audit&amp;VAR:KEY=OHATEXMTMR&amp;VAR:QUERY=RkZfRU5UUlBSX1ZBTF9EQUlMWSgzOTkzMyk=&amp;WINDOW=FIRST_POPUP&amp;HEIGHT=450&amp;WIDTH=450&amp;START_MA","XIMIZED=FALSE&amp;VAR:CALENDAR=US&amp;VAR:SYMBOL=WYN&amp;VAR:INDEX=0"}</definedName>
    <definedName name="_3354__FDSAUDITLINK__" localSheetId="2" hidden="1">{"fdsup://directions/FAT Viewer?action=UPDATE&amp;creator=factset&amp;DYN_ARGS=TRUE&amp;DOC_NAME=FAT:FQL_AUDITING_CLIENT_TEMPLATE.FAT&amp;display_string=Audit&amp;VAR:KEY=KFUBYPWTUJ&amp;VAR:QUERY=RkZfRU5UUlBSX1ZBTF9EQUlMWSgzOTkzMik=&amp;WINDOW=FIRST_POPUP&amp;HEIGHT=450&amp;WIDTH=450&amp;START_MA","XIMIZED=FALSE&amp;VAR:CALENDAR=US&amp;VAR:SYMBOL=H&amp;VAR:INDEX=0"}</definedName>
    <definedName name="_3354__FDSAUDITLINK__" hidden="1">{"fdsup://directions/FAT Viewer?action=UPDATE&amp;creator=factset&amp;DYN_ARGS=TRUE&amp;DOC_NAME=FAT:FQL_AUDITING_CLIENT_TEMPLATE.FAT&amp;display_string=Audit&amp;VAR:KEY=KFUBYPWTUJ&amp;VAR:QUERY=RkZfRU5UUlBSX1ZBTF9EQUlMWSgzOTkzMik=&amp;WINDOW=FIRST_POPUP&amp;HEIGHT=450&amp;WIDTH=450&amp;START_MA","XIMIZED=FALSE&amp;VAR:CALENDAR=US&amp;VAR:SYMBOL=H&amp;VAR:INDEX=0"}</definedName>
    <definedName name="_3355__FDSAUDITLINK__" localSheetId="2" hidden="1">{"fdsup://directions/FAT Viewer?action=UPDATE&amp;creator=factset&amp;DYN_ARGS=TRUE&amp;DOC_NAME=FAT:FQL_AUDITING_CLIENT_TEMPLATE.FAT&amp;display_string=Audit&amp;VAR:KEY=UPUHONEVUD&amp;VAR:QUERY=RkZfRU5UUlBSX1ZBTF9EQUlMWSgzOTkzMik=&amp;WINDOW=FIRST_POPUP&amp;HEIGHT=450&amp;WIDTH=450&amp;START_MA","XIMIZED=FALSE&amp;VAR:CALENDAR=US&amp;VAR:SYMBOL=HOT&amp;VAR:INDEX=0"}</definedName>
    <definedName name="_3355__FDSAUDITLINK__" hidden="1">{"fdsup://directions/FAT Viewer?action=UPDATE&amp;creator=factset&amp;DYN_ARGS=TRUE&amp;DOC_NAME=FAT:FQL_AUDITING_CLIENT_TEMPLATE.FAT&amp;display_string=Audit&amp;VAR:KEY=UPUHONEVUD&amp;VAR:QUERY=RkZfRU5UUlBSX1ZBTF9EQUlMWSgzOTkzMik=&amp;WINDOW=FIRST_POPUP&amp;HEIGHT=450&amp;WIDTH=450&amp;START_MA","XIMIZED=FALSE&amp;VAR:CALENDAR=US&amp;VAR:SYMBOL=HOT&amp;VAR:INDEX=0"}</definedName>
    <definedName name="_3356__FDSAUDITLINK__" localSheetId="2" hidden="1">{"fdsup://directions/FAT Viewer?action=UPDATE&amp;creator=factset&amp;DYN_ARGS=TRUE&amp;DOC_NAME=FAT:FQL_AUDITING_CLIENT_TEMPLATE.FAT&amp;display_string=Audit&amp;VAR:KEY=WROLAPGDIJ&amp;VAR:QUERY=RkZfRU5UUlBSX1ZBTF9EQUlMWSgzOTkzMik=&amp;WINDOW=FIRST_POPUP&amp;HEIGHT=450&amp;WIDTH=450&amp;START_MA","XIMIZED=FALSE&amp;VAR:CALENDAR=US&amp;VAR:SYMBOL=585284&amp;VAR:INDEX=0"}</definedName>
    <definedName name="_3356__FDSAUDITLINK__" hidden="1">{"fdsup://directions/FAT Viewer?action=UPDATE&amp;creator=factset&amp;DYN_ARGS=TRUE&amp;DOC_NAME=FAT:FQL_AUDITING_CLIENT_TEMPLATE.FAT&amp;display_string=Audit&amp;VAR:KEY=WROLAPGDIJ&amp;VAR:QUERY=RkZfRU5UUlBSX1ZBTF9EQUlMWSgzOTkzMik=&amp;WINDOW=FIRST_POPUP&amp;HEIGHT=450&amp;WIDTH=450&amp;START_MA","XIMIZED=FALSE&amp;VAR:CALENDAR=US&amp;VAR:SYMBOL=585284&amp;VAR:INDEX=0"}</definedName>
    <definedName name="_3357__FDSAUDITLINK__" localSheetId="2" hidden="1">{"fdsup://directions/FAT Viewer?action=UPDATE&amp;creator=factset&amp;DYN_ARGS=TRUE&amp;DOC_NAME=FAT:FQL_AUDITING_CLIENT_TEMPLATE.FAT&amp;display_string=Audit&amp;VAR:KEY=IXSTQJKZKD&amp;VAR:QUERY=RkZfRU5UUlBSX1ZBTF9EQUlMWSgzOTkzMik=&amp;WINDOW=FIRST_POPUP&amp;HEIGHT=450&amp;WIDTH=450&amp;START_MA","XIMIZED=FALSE&amp;VAR:CALENDAR=US&amp;VAR:SYMBOL=MAR&amp;VAR:INDEX=0"}</definedName>
    <definedName name="_3357__FDSAUDITLINK__" hidden="1">{"fdsup://directions/FAT Viewer?action=UPDATE&amp;creator=factset&amp;DYN_ARGS=TRUE&amp;DOC_NAME=FAT:FQL_AUDITING_CLIENT_TEMPLATE.FAT&amp;display_string=Audit&amp;VAR:KEY=IXSTQJKZKD&amp;VAR:QUERY=RkZfRU5UUlBSX1ZBTF9EQUlMWSgzOTkzMik=&amp;WINDOW=FIRST_POPUP&amp;HEIGHT=450&amp;WIDTH=450&amp;START_MA","XIMIZED=FALSE&amp;VAR:CALENDAR=US&amp;VAR:SYMBOL=MAR&amp;VAR:INDEX=0"}</definedName>
    <definedName name="_3358__FDSAUDITLINK__" localSheetId="2" hidden="1">{"fdsup://directions/FAT Viewer?action=UPDATE&amp;creator=factset&amp;DYN_ARGS=TRUE&amp;DOC_NAME=FAT:FQL_AUDITING_CLIENT_TEMPLATE.FAT&amp;display_string=Audit&amp;VAR:KEY=YFCRGLAPAB&amp;VAR:QUERY=RkZfRU5UUlBSX1ZBTF9EQUlMWSgzOTkzMik=&amp;WINDOW=FIRST_POPUP&amp;HEIGHT=450&amp;WIDTH=450&amp;START_MA","XIMIZED=FALSE&amp;VAR:CALENDAR=US&amp;VAR:SYMBOL=CHH&amp;VAR:INDEX=0"}</definedName>
    <definedName name="_3358__FDSAUDITLINK__" hidden="1">{"fdsup://directions/FAT Viewer?action=UPDATE&amp;creator=factset&amp;DYN_ARGS=TRUE&amp;DOC_NAME=FAT:FQL_AUDITING_CLIENT_TEMPLATE.FAT&amp;display_string=Audit&amp;VAR:KEY=YFCRGLAPAB&amp;VAR:QUERY=RkZfRU5UUlBSX1ZBTF9EQUlMWSgzOTkzMik=&amp;WINDOW=FIRST_POPUP&amp;HEIGHT=450&amp;WIDTH=450&amp;START_MA","XIMIZED=FALSE&amp;VAR:CALENDAR=US&amp;VAR:SYMBOL=CHH&amp;VAR:INDEX=0"}</definedName>
    <definedName name="_3359__FDSAUDITLINK__" localSheetId="2" hidden="1">{"fdsup://directions/FAT Viewer?action=UPDATE&amp;creator=factset&amp;DYN_ARGS=TRUE&amp;DOC_NAME=FAT:FQL_AUDITING_CLIENT_TEMPLATE.FAT&amp;display_string=Audit&amp;VAR:KEY=SPONQHAHIB&amp;VAR:QUERY=RkZfRU5UUlBSX1ZBTF9EQUlMWSgzOTkzMik=&amp;WINDOW=FIRST_POPUP&amp;HEIGHT=450&amp;WIDTH=450&amp;START_MA","XIMIZED=FALSE&amp;VAR:CALENDAR=US&amp;VAR:SYMBOL=WYN&amp;VAR:INDEX=0"}</definedName>
    <definedName name="_3359__FDSAUDITLINK__" hidden="1">{"fdsup://directions/FAT Viewer?action=UPDATE&amp;creator=factset&amp;DYN_ARGS=TRUE&amp;DOC_NAME=FAT:FQL_AUDITING_CLIENT_TEMPLATE.FAT&amp;display_string=Audit&amp;VAR:KEY=SPONQHAHIB&amp;VAR:QUERY=RkZfRU5UUlBSX1ZBTF9EQUlMWSgzOTkzMik=&amp;WINDOW=FIRST_POPUP&amp;HEIGHT=450&amp;WIDTH=450&amp;START_MA","XIMIZED=FALSE&amp;VAR:CALENDAR=US&amp;VAR:SYMBOL=WYN&amp;VAR:INDEX=0"}</definedName>
    <definedName name="_336_________________123Graph_CCHART_1" hidden="1">#REF!</definedName>
    <definedName name="_336______________123Graph_BCHART_8" hidden="1">#REF!</definedName>
    <definedName name="_336___123Graph_BCHART_7" hidden="1">#REF!</definedName>
    <definedName name="_336__123Graph_ACHART_12" hidden="1">#REF!</definedName>
    <definedName name="_336__123Graph_ACHART_5" hidden="1">#REF!</definedName>
    <definedName name="_336__123Graph_BCHART_7" hidden="1">#REF!</definedName>
    <definedName name="_336__123Graph_BCHART_8" hidden="1">#REF!</definedName>
    <definedName name="_336__FDSAUDITLINK__" localSheetId="2" hidden="1">{"fdsup://Directions/FactSet Auditing Viewer?action=AUDIT_VALUE&amp;DB=129&amp;ID1=18975410&amp;VALUEID=03040&amp;SDATE=2009&amp;PERIODTYPE=ANN_STD&amp;SCFT=3&amp;window=popup_no_bar&amp;width=385&amp;height=120&amp;START_MAXIMIZED=FALSE&amp;creator=factset&amp;display_string=Audit"}</definedName>
    <definedName name="_336__FDSAUDITLINK__" hidden="1">{"fdsup://directions/FAT Viewer?action=UPDATE&amp;creator=factset&amp;DYN_ARGS=TRUE&amp;DOC_NAME=FAT:FQL_AUDITING_CLIENT_TEMPLATE.FAT&amp;display_string=Audit&amp;VAR:KEY=KTSXIJQRCP&amp;VAR:QUERY=KEZGX0VCSVREQV9PUEVSKExUTVMsNDA3MjQsLCxSUCxVU0QpQEZGX0VCSVREQV9PUEVSKExUTVNfU0VNSSw0M","DcyNCwsLFJQLFVTRCkp&amp;WINDOW=FIRST_POPUP&amp;HEIGHT=450&amp;WIDTH=450&amp;START_MAXIMIZED=FALSE&amp;VAR:CALENDAR=US&amp;VAR:SYMBOL=SNWL&amp;VAR:INDEX=0"}</definedName>
    <definedName name="_336__FDSAUDITLINK___1" localSheetId="2" hidden="1">{"fdsup://directions/FAT Viewer?action=UPDATE&amp;creator=factset&amp;DYN_ARGS=TRUE&amp;DOC_NAME=FAT:FQL_AUDITING_CLIENT_TEMPLATE.FAT&amp;display_string=Audit&amp;VAR:KEY=KTSXIJQRCP&amp;VAR:QUERY=KEZGX0VCSVREQV9PUEVSKExUTVMsNDA3MjQsLCxSUCxVU0QpQEZGX0VCSVREQV9PUEVSKExUTVNfU0VNSSw0M","DcyNCwsLFJQLFVTRCkp&amp;WINDOW=FIRST_POPUP&amp;HEIGHT=450&amp;WIDTH=450&amp;START_MAXIMIZED=FALSE&amp;VAR:CALENDAR=US&amp;VAR:SYMBOL=SNWL&amp;VAR:INDEX=0"}</definedName>
    <definedName name="_336__FDSAUDITLINK___1" hidden="1">{"fdsup://directions/FAT Viewer?action=UPDATE&amp;creator=factset&amp;DYN_ARGS=TRUE&amp;DOC_NAME=FAT:FQL_AUDITING_CLIENT_TEMPLATE.FAT&amp;display_string=Audit&amp;VAR:KEY=KTSXIJQRCP&amp;VAR:QUERY=KEZGX0VCSVREQV9PUEVSKExUTVMsNDA3MjQsLCxSUCxVU0QpQEZGX0VCSVREQV9PUEVSKExUTVNfU0VNSSw0M","DcyNCwsLFJQLFVTRCkp&amp;WINDOW=FIRST_POPUP&amp;HEIGHT=450&amp;WIDTH=450&amp;START_MAXIMIZED=FALSE&amp;VAR:CALENDAR=US&amp;VAR:SYMBOL=SNWL&amp;VAR:INDEX=0"}</definedName>
    <definedName name="_3360__FDSAUDITLINK__" localSheetId="2" hidden="1">{"fdsup://directions/FAT Viewer?action=UPDATE&amp;creator=factset&amp;DYN_ARGS=TRUE&amp;DOC_NAME=FAT:FQL_AUDITING_CLIENT_TEMPLATE.FAT&amp;display_string=Audit&amp;VAR:KEY=YDEVARKNID&amp;VAR:QUERY=RkZfRU5UUlBSX1ZBTF9EQUlMWSgzOTkzMSk=&amp;WINDOW=FIRST_POPUP&amp;HEIGHT=450&amp;WIDTH=450&amp;START_MA","XIMIZED=FALSE&amp;VAR:CALENDAR=US&amp;VAR:SYMBOL=H&amp;VAR:INDEX=0"}</definedName>
    <definedName name="_3360__FDSAUDITLINK__" hidden="1">{"fdsup://directions/FAT Viewer?action=UPDATE&amp;creator=factset&amp;DYN_ARGS=TRUE&amp;DOC_NAME=FAT:FQL_AUDITING_CLIENT_TEMPLATE.FAT&amp;display_string=Audit&amp;VAR:KEY=YDEVARKNID&amp;VAR:QUERY=RkZfRU5UUlBSX1ZBTF9EQUlMWSgzOTkzMSk=&amp;WINDOW=FIRST_POPUP&amp;HEIGHT=450&amp;WIDTH=450&amp;START_MA","XIMIZED=FALSE&amp;VAR:CALENDAR=US&amp;VAR:SYMBOL=H&amp;VAR:INDEX=0"}</definedName>
    <definedName name="_3361__FDSAUDITLINK__" localSheetId="2" hidden="1">{"fdsup://directions/FAT Viewer?action=UPDATE&amp;creator=factset&amp;DYN_ARGS=TRUE&amp;DOC_NAME=FAT:FQL_AUDITING_CLIENT_TEMPLATE.FAT&amp;display_string=Audit&amp;VAR:KEY=YVEDODSBQT&amp;VAR:QUERY=RkZfRU5UUlBSX1ZBTF9EQUlMWSgzOTkzMSk=&amp;WINDOW=FIRST_POPUP&amp;HEIGHT=450&amp;WIDTH=450&amp;START_MA","XIMIZED=FALSE&amp;VAR:CALENDAR=US&amp;VAR:SYMBOL=HOT&amp;VAR:INDEX=0"}</definedName>
    <definedName name="_3361__FDSAUDITLINK__" hidden="1">{"fdsup://directions/FAT Viewer?action=UPDATE&amp;creator=factset&amp;DYN_ARGS=TRUE&amp;DOC_NAME=FAT:FQL_AUDITING_CLIENT_TEMPLATE.FAT&amp;display_string=Audit&amp;VAR:KEY=YVEDODSBQT&amp;VAR:QUERY=RkZfRU5UUlBSX1ZBTF9EQUlMWSgzOTkzMSk=&amp;WINDOW=FIRST_POPUP&amp;HEIGHT=450&amp;WIDTH=450&amp;START_MA","XIMIZED=FALSE&amp;VAR:CALENDAR=US&amp;VAR:SYMBOL=HOT&amp;VAR:INDEX=0"}</definedName>
    <definedName name="_3362__FDSAUDITLINK__" localSheetId="2" hidden="1">{"fdsup://directions/FAT Viewer?action=UPDATE&amp;creator=factset&amp;DYN_ARGS=TRUE&amp;DOC_NAME=FAT:FQL_AUDITING_CLIENT_TEMPLATE.FAT&amp;display_string=Audit&amp;VAR:KEY=WNAPYZQVOV&amp;VAR:QUERY=RkZfRU5UUlBSX1ZBTF9EQUlMWSgzOTkzMSk=&amp;WINDOW=FIRST_POPUP&amp;HEIGHT=450&amp;WIDTH=450&amp;START_MA","XIMIZED=FALSE&amp;VAR:CALENDAR=US&amp;VAR:SYMBOL=585284&amp;VAR:INDEX=0"}</definedName>
    <definedName name="_3362__FDSAUDITLINK__" hidden="1">{"fdsup://directions/FAT Viewer?action=UPDATE&amp;creator=factset&amp;DYN_ARGS=TRUE&amp;DOC_NAME=FAT:FQL_AUDITING_CLIENT_TEMPLATE.FAT&amp;display_string=Audit&amp;VAR:KEY=WNAPYZQVOV&amp;VAR:QUERY=RkZfRU5UUlBSX1ZBTF9EQUlMWSgzOTkzMSk=&amp;WINDOW=FIRST_POPUP&amp;HEIGHT=450&amp;WIDTH=450&amp;START_MA","XIMIZED=FALSE&amp;VAR:CALENDAR=US&amp;VAR:SYMBOL=585284&amp;VAR:INDEX=0"}</definedName>
    <definedName name="_3363__FDSAUDITLINK__" localSheetId="2" hidden="1">{"fdsup://directions/FAT Viewer?action=UPDATE&amp;creator=factset&amp;DYN_ARGS=TRUE&amp;DOC_NAME=FAT:FQL_AUDITING_CLIENT_TEMPLATE.FAT&amp;display_string=Audit&amp;VAR:KEY=YFQZGDGJCL&amp;VAR:QUERY=RkZfRU5UUlBSX1ZBTF9EQUlMWSgzOTkzMSk=&amp;WINDOW=FIRST_POPUP&amp;HEIGHT=450&amp;WIDTH=450&amp;START_MA","XIMIZED=FALSE&amp;VAR:CALENDAR=US&amp;VAR:SYMBOL=MAR&amp;VAR:INDEX=0"}</definedName>
    <definedName name="_3363__FDSAUDITLINK__" hidden="1">{"fdsup://directions/FAT Viewer?action=UPDATE&amp;creator=factset&amp;DYN_ARGS=TRUE&amp;DOC_NAME=FAT:FQL_AUDITING_CLIENT_TEMPLATE.FAT&amp;display_string=Audit&amp;VAR:KEY=YFQZGDGJCL&amp;VAR:QUERY=RkZfRU5UUlBSX1ZBTF9EQUlMWSgzOTkzMSk=&amp;WINDOW=FIRST_POPUP&amp;HEIGHT=450&amp;WIDTH=450&amp;START_MA","XIMIZED=FALSE&amp;VAR:CALENDAR=US&amp;VAR:SYMBOL=MAR&amp;VAR:INDEX=0"}</definedName>
    <definedName name="_3364__FDSAUDITLINK__" localSheetId="2" hidden="1">{"fdsup://directions/FAT Viewer?action=UPDATE&amp;creator=factset&amp;DYN_ARGS=TRUE&amp;DOC_NAME=FAT:FQL_AUDITING_CLIENT_TEMPLATE.FAT&amp;display_string=Audit&amp;VAR:KEY=CNOTSZKJWJ&amp;VAR:QUERY=RkZfRU5UUlBSX1ZBTF9EQUlMWSgzOTkzMSk=&amp;WINDOW=FIRST_POPUP&amp;HEIGHT=450&amp;WIDTH=450&amp;START_MA","XIMIZED=FALSE&amp;VAR:CALENDAR=US&amp;VAR:SYMBOL=CHH&amp;VAR:INDEX=0"}</definedName>
    <definedName name="_3364__FDSAUDITLINK__" hidden="1">{"fdsup://directions/FAT Viewer?action=UPDATE&amp;creator=factset&amp;DYN_ARGS=TRUE&amp;DOC_NAME=FAT:FQL_AUDITING_CLIENT_TEMPLATE.FAT&amp;display_string=Audit&amp;VAR:KEY=CNOTSZKJWJ&amp;VAR:QUERY=RkZfRU5UUlBSX1ZBTF9EQUlMWSgzOTkzMSk=&amp;WINDOW=FIRST_POPUP&amp;HEIGHT=450&amp;WIDTH=450&amp;START_MA","XIMIZED=FALSE&amp;VAR:CALENDAR=US&amp;VAR:SYMBOL=CHH&amp;VAR:INDEX=0"}</definedName>
    <definedName name="_3365__FDSAUDITLINK__" localSheetId="2" hidden="1">{"fdsup://directions/FAT Viewer?action=UPDATE&amp;creator=factset&amp;DYN_ARGS=TRUE&amp;DOC_NAME=FAT:FQL_AUDITING_CLIENT_TEMPLATE.FAT&amp;display_string=Audit&amp;VAR:KEY=YVENKZITSV&amp;VAR:QUERY=RkZfRU5UUlBSX1ZBTF9EQUlMWSgzOTkzMSk=&amp;WINDOW=FIRST_POPUP&amp;HEIGHT=450&amp;WIDTH=450&amp;START_MA","XIMIZED=FALSE&amp;VAR:CALENDAR=US&amp;VAR:SYMBOL=WYN&amp;VAR:INDEX=0"}</definedName>
    <definedName name="_3365__FDSAUDITLINK__" hidden="1">{"fdsup://directions/FAT Viewer?action=UPDATE&amp;creator=factset&amp;DYN_ARGS=TRUE&amp;DOC_NAME=FAT:FQL_AUDITING_CLIENT_TEMPLATE.FAT&amp;display_string=Audit&amp;VAR:KEY=YVENKZITSV&amp;VAR:QUERY=RkZfRU5UUlBSX1ZBTF9EQUlMWSgzOTkzMSk=&amp;WINDOW=FIRST_POPUP&amp;HEIGHT=450&amp;WIDTH=450&amp;START_MA","XIMIZED=FALSE&amp;VAR:CALENDAR=US&amp;VAR:SYMBOL=WYN&amp;VAR:INDEX=0"}</definedName>
    <definedName name="_3366__FDSAUDITLINK__" localSheetId="2" hidden="1">{"fdsup://directions/FAT Viewer?action=UPDATE&amp;creator=factset&amp;DYN_ARGS=TRUE&amp;DOC_NAME=FAT:FQL_AUDITING_CLIENT_TEMPLATE.FAT&amp;display_string=Audit&amp;VAR:KEY=YZOFGBKFKZ&amp;VAR:QUERY=RkZfRU5UUlBSX1ZBTF9EQUlMWSgzOTkzMCk=&amp;WINDOW=FIRST_POPUP&amp;HEIGHT=450&amp;WIDTH=450&amp;START_MA","XIMIZED=FALSE&amp;VAR:CALENDAR=US&amp;VAR:SYMBOL=H&amp;VAR:INDEX=0"}</definedName>
    <definedName name="_3366__FDSAUDITLINK__" hidden="1">{"fdsup://directions/FAT Viewer?action=UPDATE&amp;creator=factset&amp;DYN_ARGS=TRUE&amp;DOC_NAME=FAT:FQL_AUDITING_CLIENT_TEMPLATE.FAT&amp;display_string=Audit&amp;VAR:KEY=YZOFGBKFKZ&amp;VAR:QUERY=RkZfRU5UUlBSX1ZBTF9EQUlMWSgzOTkzMCk=&amp;WINDOW=FIRST_POPUP&amp;HEIGHT=450&amp;WIDTH=450&amp;START_MA","XIMIZED=FALSE&amp;VAR:CALENDAR=US&amp;VAR:SYMBOL=H&amp;VAR:INDEX=0"}</definedName>
    <definedName name="_3367__FDSAUDITLINK__" localSheetId="2" hidden="1">{"fdsup://directions/FAT Viewer?action=UPDATE&amp;creator=factset&amp;DYN_ARGS=TRUE&amp;DOC_NAME=FAT:FQL_AUDITING_CLIENT_TEMPLATE.FAT&amp;display_string=Audit&amp;VAR:KEY=IHGZQBKNCJ&amp;VAR:QUERY=RkZfRU5UUlBSX1ZBTF9EQUlMWSgzOTkzMCk=&amp;WINDOW=FIRST_POPUP&amp;HEIGHT=450&amp;WIDTH=450&amp;START_MA","XIMIZED=FALSE&amp;VAR:CALENDAR=US&amp;VAR:SYMBOL=HOT&amp;VAR:INDEX=0"}</definedName>
    <definedName name="_3367__FDSAUDITLINK__" hidden="1">{"fdsup://directions/FAT Viewer?action=UPDATE&amp;creator=factset&amp;DYN_ARGS=TRUE&amp;DOC_NAME=FAT:FQL_AUDITING_CLIENT_TEMPLATE.FAT&amp;display_string=Audit&amp;VAR:KEY=IHGZQBKNCJ&amp;VAR:QUERY=RkZfRU5UUlBSX1ZBTF9EQUlMWSgzOTkzMCk=&amp;WINDOW=FIRST_POPUP&amp;HEIGHT=450&amp;WIDTH=450&amp;START_MA","XIMIZED=FALSE&amp;VAR:CALENDAR=US&amp;VAR:SYMBOL=HOT&amp;VAR:INDEX=0"}</definedName>
    <definedName name="_3368__FDSAUDITLINK__" localSheetId="2" hidden="1">{"fdsup://directions/FAT Viewer?action=UPDATE&amp;creator=factset&amp;DYN_ARGS=TRUE&amp;DOC_NAME=FAT:FQL_AUDITING_CLIENT_TEMPLATE.FAT&amp;display_string=Audit&amp;VAR:KEY=QRWFIBAHQD&amp;VAR:QUERY=RkZfRU5UUlBSX1ZBTF9EQUlMWSgzOTkzMCk=&amp;WINDOW=FIRST_POPUP&amp;HEIGHT=450&amp;WIDTH=450&amp;START_MA","XIMIZED=FALSE&amp;VAR:CALENDAR=US&amp;VAR:SYMBOL=585284&amp;VAR:INDEX=0"}</definedName>
    <definedName name="_3368__FDSAUDITLINK__" hidden="1">{"fdsup://directions/FAT Viewer?action=UPDATE&amp;creator=factset&amp;DYN_ARGS=TRUE&amp;DOC_NAME=FAT:FQL_AUDITING_CLIENT_TEMPLATE.FAT&amp;display_string=Audit&amp;VAR:KEY=QRWFIBAHQD&amp;VAR:QUERY=RkZfRU5UUlBSX1ZBTF9EQUlMWSgzOTkzMCk=&amp;WINDOW=FIRST_POPUP&amp;HEIGHT=450&amp;WIDTH=450&amp;START_MA","XIMIZED=FALSE&amp;VAR:CALENDAR=US&amp;VAR:SYMBOL=585284&amp;VAR:INDEX=0"}</definedName>
    <definedName name="_3369__FDSAUDITLINK__" localSheetId="2" hidden="1">{"fdsup://directions/FAT Viewer?action=UPDATE&amp;creator=factset&amp;DYN_ARGS=TRUE&amp;DOC_NAME=FAT:FQL_AUDITING_CLIENT_TEMPLATE.FAT&amp;display_string=Audit&amp;VAR:KEY=YRIVEVCTMT&amp;VAR:QUERY=RkZfRU5UUlBSX1ZBTF9EQUlMWSgzOTkzMCk=&amp;WINDOW=FIRST_POPUP&amp;HEIGHT=450&amp;WIDTH=450&amp;START_MA","XIMIZED=FALSE&amp;VAR:CALENDAR=US&amp;VAR:SYMBOL=MAR&amp;VAR:INDEX=0"}</definedName>
    <definedName name="_3369__FDSAUDITLINK__" hidden="1">{"fdsup://directions/FAT Viewer?action=UPDATE&amp;creator=factset&amp;DYN_ARGS=TRUE&amp;DOC_NAME=FAT:FQL_AUDITING_CLIENT_TEMPLATE.FAT&amp;display_string=Audit&amp;VAR:KEY=YRIVEVCTMT&amp;VAR:QUERY=RkZfRU5UUlBSX1ZBTF9EQUlMWSgzOTkzMCk=&amp;WINDOW=FIRST_POPUP&amp;HEIGHT=450&amp;WIDTH=450&amp;START_MA","XIMIZED=FALSE&amp;VAR:CALENDAR=US&amp;VAR:SYMBOL=MAR&amp;VAR:INDEX=0"}</definedName>
    <definedName name="_337_________________123Graph_CCHART_2" hidden="1">#REF!</definedName>
    <definedName name="_337______________123Graph_CCHART_1" hidden="1">#REF!</definedName>
    <definedName name="_337___123Graph_BCHART_8" hidden="1">#REF!</definedName>
    <definedName name="_337__123Graph_BCHART_8" hidden="1">#REF!</definedName>
    <definedName name="_337__123Graph_CCHART_1" hidden="1">#REF!</definedName>
    <definedName name="_337__FDSAUDITLINK__" localSheetId="2" hidden="1">{"fdsup://Directions/FactSet Auditing Viewer?action=AUDIT_VALUE&amp;DB=129&amp;ID1=18975410&amp;VALUEID=03040&amp;SDATE=2010&amp;PERIODTYPE=ANN_STD&amp;SCFT=3&amp;window=popup_no_bar&amp;width=385&amp;height=120&amp;START_MAXIMIZED=FALSE&amp;creator=factset&amp;display_string=Audit"}</definedName>
    <definedName name="_337__FDSAUDITLINK__" hidden="1">{"fdsup://directions/FAT Viewer?action=UPDATE&amp;creator=factset&amp;DYN_ARGS=TRUE&amp;DOC_NAME=FAT:FQL_AUDITING_CLIENT_TEMPLATE.FAT&amp;display_string=Audit&amp;VAR:KEY=DUDULWPYDU&amp;VAR:QUERY=KEZGX0dST1NTX0lOQyhMVE1TLDQwNzczLCwsUlAsVVNEKUBGRl9HUk9TU19JTkMoTFRNU19TRU1JLDQwNzczL","CwsUlAsVVNEKSk=&amp;WINDOW=FIRST_POPUP&amp;HEIGHT=450&amp;WIDTH=450&amp;START_MAXIMIZED=FALSE&amp;VAR:CALENDAR=US&amp;VAR:SYMBOL=EEFT&amp;VAR:INDEX=0"}</definedName>
    <definedName name="_337__FDSAUDITLINK___1" localSheetId="2" hidden="1">{"fdsup://directions/FAT Viewer?action=UPDATE&amp;creator=factset&amp;DYN_ARGS=TRUE&amp;DOC_NAME=FAT:FQL_AUDITING_CLIENT_TEMPLATE.FAT&amp;display_string=Audit&amp;VAR:KEY=DUDULWPYDU&amp;VAR:QUERY=KEZGX0dST1NTX0lOQyhMVE1TLDQwNzczLCwsUlAsVVNEKUBGRl9HUk9TU19JTkMoTFRNU19TRU1JLDQwNzczL","CwsUlAsVVNEKSk=&amp;WINDOW=FIRST_POPUP&amp;HEIGHT=450&amp;WIDTH=450&amp;START_MAXIMIZED=FALSE&amp;VAR:CALENDAR=US&amp;VAR:SYMBOL=EEFT&amp;VAR:INDEX=0"}</definedName>
    <definedName name="_337__FDSAUDITLINK___1" hidden="1">{"fdsup://directions/FAT Viewer?action=UPDATE&amp;creator=factset&amp;DYN_ARGS=TRUE&amp;DOC_NAME=FAT:FQL_AUDITING_CLIENT_TEMPLATE.FAT&amp;display_string=Audit&amp;VAR:KEY=DUDULWPYDU&amp;VAR:QUERY=KEZGX0dST1NTX0lOQyhMVE1TLDQwNzczLCwsUlAsVVNEKUBGRl9HUk9TU19JTkMoTFRNU19TRU1JLDQwNzczL","CwsUlAsVVNEKSk=&amp;WINDOW=FIRST_POPUP&amp;HEIGHT=450&amp;WIDTH=450&amp;START_MAXIMIZED=FALSE&amp;VAR:CALENDAR=US&amp;VAR:SYMBOL=EEFT&amp;VAR:INDEX=0"}</definedName>
    <definedName name="_3370__FDSAUDITLINK__" localSheetId="2" hidden="1">{"fdsup://directions/FAT Viewer?action=UPDATE&amp;creator=factset&amp;DYN_ARGS=TRUE&amp;DOC_NAME=FAT:FQL_AUDITING_CLIENT_TEMPLATE.FAT&amp;display_string=Audit&amp;VAR:KEY=WBIFUDOFKF&amp;VAR:QUERY=RkZfRU5UUlBSX1ZBTF9EQUlMWSgzOTkzMCk=&amp;WINDOW=FIRST_POPUP&amp;HEIGHT=450&amp;WIDTH=450&amp;START_MA","XIMIZED=FALSE&amp;VAR:CALENDAR=US&amp;VAR:SYMBOL=CHH&amp;VAR:INDEX=0"}</definedName>
    <definedName name="_3370__FDSAUDITLINK__" hidden="1">{"fdsup://directions/FAT Viewer?action=UPDATE&amp;creator=factset&amp;DYN_ARGS=TRUE&amp;DOC_NAME=FAT:FQL_AUDITING_CLIENT_TEMPLATE.FAT&amp;display_string=Audit&amp;VAR:KEY=WBIFUDOFKF&amp;VAR:QUERY=RkZfRU5UUlBSX1ZBTF9EQUlMWSgzOTkzMCk=&amp;WINDOW=FIRST_POPUP&amp;HEIGHT=450&amp;WIDTH=450&amp;START_MA","XIMIZED=FALSE&amp;VAR:CALENDAR=US&amp;VAR:SYMBOL=CHH&amp;VAR:INDEX=0"}</definedName>
    <definedName name="_3371__FDSAUDITLINK__" localSheetId="2" hidden="1">{"fdsup://directions/FAT Viewer?action=UPDATE&amp;creator=factset&amp;DYN_ARGS=TRUE&amp;DOC_NAME=FAT:FQL_AUDITING_CLIENT_TEMPLATE.FAT&amp;display_string=Audit&amp;VAR:KEY=OFWZYLCBKF&amp;VAR:QUERY=RkZfRU5UUlBSX1ZBTF9EQUlMWSgzOTkzMCk=&amp;WINDOW=FIRST_POPUP&amp;HEIGHT=450&amp;WIDTH=450&amp;START_MA","XIMIZED=FALSE&amp;VAR:CALENDAR=US&amp;VAR:SYMBOL=WYN&amp;VAR:INDEX=0"}</definedName>
    <definedName name="_3371__FDSAUDITLINK__" hidden="1">{"fdsup://directions/FAT Viewer?action=UPDATE&amp;creator=factset&amp;DYN_ARGS=TRUE&amp;DOC_NAME=FAT:FQL_AUDITING_CLIENT_TEMPLATE.FAT&amp;display_string=Audit&amp;VAR:KEY=OFWZYLCBKF&amp;VAR:QUERY=RkZfRU5UUlBSX1ZBTF9EQUlMWSgzOTkzMCk=&amp;WINDOW=FIRST_POPUP&amp;HEIGHT=450&amp;WIDTH=450&amp;START_MA","XIMIZED=FALSE&amp;VAR:CALENDAR=US&amp;VAR:SYMBOL=WYN&amp;VAR:INDEX=0"}</definedName>
    <definedName name="_3372__FDSAUDITLINK__" localSheetId="2" hidden="1">{"fdsup://directions/FAT Viewer?action=UPDATE&amp;creator=factset&amp;DYN_ARGS=TRUE&amp;DOC_NAME=FAT:FQL_AUDITING_CLIENT_TEMPLATE.FAT&amp;display_string=Audit&amp;VAR:KEY=WDSDQFWBYN&amp;VAR:QUERY=RkZfRU5UUlBSX1ZBTF9EQUlMWSgzOTkyNyk=&amp;WINDOW=FIRST_POPUP&amp;HEIGHT=450&amp;WIDTH=450&amp;START_MA","XIMIZED=FALSE&amp;VAR:CALENDAR=US&amp;VAR:SYMBOL=H&amp;VAR:INDEX=0"}</definedName>
    <definedName name="_3372__FDSAUDITLINK__" hidden="1">{"fdsup://directions/FAT Viewer?action=UPDATE&amp;creator=factset&amp;DYN_ARGS=TRUE&amp;DOC_NAME=FAT:FQL_AUDITING_CLIENT_TEMPLATE.FAT&amp;display_string=Audit&amp;VAR:KEY=WDSDQFWBYN&amp;VAR:QUERY=RkZfRU5UUlBSX1ZBTF9EQUlMWSgzOTkyNyk=&amp;WINDOW=FIRST_POPUP&amp;HEIGHT=450&amp;WIDTH=450&amp;START_MA","XIMIZED=FALSE&amp;VAR:CALENDAR=US&amp;VAR:SYMBOL=H&amp;VAR:INDEX=0"}</definedName>
    <definedName name="_3373__FDSAUDITLINK__" localSheetId="2" hidden="1">{"fdsup://directions/FAT Viewer?action=UPDATE&amp;creator=factset&amp;DYN_ARGS=TRUE&amp;DOC_NAME=FAT:FQL_AUDITING_CLIENT_TEMPLATE.FAT&amp;display_string=Audit&amp;VAR:KEY=IJULCNMPGT&amp;VAR:QUERY=RkZfRU5UUlBSX1ZBTF9EQUlMWSgzOTkyNyk=&amp;WINDOW=FIRST_POPUP&amp;HEIGHT=450&amp;WIDTH=450&amp;START_MA","XIMIZED=FALSE&amp;VAR:CALENDAR=US&amp;VAR:SYMBOL=HOT&amp;VAR:INDEX=0"}</definedName>
    <definedName name="_3373__FDSAUDITLINK__" hidden="1">{"fdsup://directions/FAT Viewer?action=UPDATE&amp;creator=factset&amp;DYN_ARGS=TRUE&amp;DOC_NAME=FAT:FQL_AUDITING_CLIENT_TEMPLATE.FAT&amp;display_string=Audit&amp;VAR:KEY=IJULCNMPGT&amp;VAR:QUERY=RkZfRU5UUlBSX1ZBTF9EQUlMWSgzOTkyNyk=&amp;WINDOW=FIRST_POPUP&amp;HEIGHT=450&amp;WIDTH=450&amp;START_MA","XIMIZED=FALSE&amp;VAR:CALENDAR=US&amp;VAR:SYMBOL=HOT&amp;VAR:INDEX=0"}</definedName>
    <definedName name="_3374__FDSAUDITLINK__" localSheetId="2" hidden="1">{"fdsup://directions/FAT Viewer?action=UPDATE&amp;creator=factset&amp;DYN_ARGS=TRUE&amp;DOC_NAME=FAT:FQL_AUDITING_CLIENT_TEMPLATE.FAT&amp;display_string=Audit&amp;VAR:KEY=OJYJKLWLCH&amp;VAR:QUERY=RkZfRU5UUlBSX1ZBTF9EQUlMWSgzOTkyNyk=&amp;WINDOW=FIRST_POPUP&amp;HEIGHT=450&amp;WIDTH=450&amp;START_MA","XIMIZED=FALSE&amp;VAR:CALENDAR=US&amp;VAR:SYMBOL=585284&amp;VAR:INDEX=0"}</definedName>
    <definedName name="_3374__FDSAUDITLINK__" hidden="1">{"fdsup://directions/FAT Viewer?action=UPDATE&amp;creator=factset&amp;DYN_ARGS=TRUE&amp;DOC_NAME=FAT:FQL_AUDITING_CLIENT_TEMPLATE.FAT&amp;display_string=Audit&amp;VAR:KEY=OJYJKLWLCH&amp;VAR:QUERY=RkZfRU5UUlBSX1ZBTF9EQUlMWSgzOTkyNyk=&amp;WINDOW=FIRST_POPUP&amp;HEIGHT=450&amp;WIDTH=450&amp;START_MA","XIMIZED=FALSE&amp;VAR:CALENDAR=US&amp;VAR:SYMBOL=585284&amp;VAR:INDEX=0"}</definedName>
    <definedName name="_3375__FDSAUDITLINK__" localSheetId="2" hidden="1">{"fdsup://directions/FAT Viewer?action=UPDATE&amp;creator=factset&amp;DYN_ARGS=TRUE&amp;DOC_NAME=FAT:FQL_AUDITING_CLIENT_TEMPLATE.FAT&amp;display_string=Audit&amp;VAR:KEY=WXKVURSRGJ&amp;VAR:QUERY=RkZfRU5UUlBSX1ZBTF9EQUlMWSgzOTkyNyk=&amp;WINDOW=FIRST_POPUP&amp;HEIGHT=450&amp;WIDTH=450&amp;START_MA","XIMIZED=FALSE&amp;VAR:CALENDAR=US&amp;VAR:SYMBOL=MAR&amp;VAR:INDEX=0"}</definedName>
    <definedName name="_3375__FDSAUDITLINK__" hidden="1">{"fdsup://directions/FAT Viewer?action=UPDATE&amp;creator=factset&amp;DYN_ARGS=TRUE&amp;DOC_NAME=FAT:FQL_AUDITING_CLIENT_TEMPLATE.FAT&amp;display_string=Audit&amp;VAR:KEY=WXKVURSRGJ&amp;VAR:QUERY=RkZfRU5UUlBSX1ZBTF9EQUlMWSgzOTkyNyk=&amp;WINDOW=FIRST_POPUP&amp;HEIGHT=450&amp;WIDTH=450&amp;START_MA","XIMIZED=FALSE&amp;VAR:CALENDAR=US&amp;VAR:SYMBOL=MAR&amp;VAR:INDEX=0"}</definedName>
    <definedName name="_3376__FDSAUDITLINK__" localSheetId="2" hidden="1">{"fdsup://directions/FAT Viewer?action=UPDATE&amp;creator=factset&amp;DYN_ARGS=TRUE&amp;DOC_NAME=FAT:FQL_AUDITING_CLIENT_TEMPLATE.FAT&amp;display_string=Audit&amp;VAR:KEY=SBYNIBOTQV&amp;VAR:QUERY=RkZfRU5UUlBSX1ZBTF9EQUlMWSgzOTkyNyk=&amp;WINDOW=FIRST_POPUP&amp;HEIGHT=450&amp;WIDTH=450&amp;START_MA","XIMIZED=FALSE&amp;VAR:CALENDAR=US&amp;VAR:SYMBOL=CHH&amp;VAR:INDEX=0"}</definedName>
    <definedName name="_3376__FDSAUDITLINK__" hidden="1">{"fdsup://directions/FAT Viewer?action=UPDATE&amp;creator=factset&amp;DYN_ARGS=TRUE&amp;DOC_NAME=FAT:FQL_AUDITING_CLIENT_TEMPLATE.FAT&amp;display_string=Audit&amp;VAR:KEY=SBYNIBOTQV&amp;VAR:QUERY=RkZfRU5UUlBSX1ZBTF9EQUlMWSgzOTkyNyk=&amp;WINDOW=FIRST_POPUP&amp;HEIGHT=450&amp;WIDTH=450&amp;START_MA","XIMIZED=FALSE&amp;VAR:CALENDAR=US&amp;VAR:SYMBOL=CHH&amp;VAR:INDEX=0"}</definedName>
    <definedName name="_3377__FDSAUDITLINK__" localSheetId="2" hidden="1">{"fdsup://directions/FAT Viewer?action=UPDATE&amp;creator=factset&amp;DYN_ARGS=TRUE&amp;DOC_NAME=FAT:FQL_AUDITING_CLIENT_TEMPLATE.FAT&amp;display_string=Audit&amp;VAR:KEY=QFIDANGNED&amp;VAR:QUERY=RkZfRU5UUlBSX1ZBTF9EQUlMWSgzOTkyNyk=&amp;WINDOW=FIRST_POPUP&amp;HEIGHT=450&amp;WIDTH=450&amp;START_MA","XIMIZED=FALSE&amp;VAR:CALENDAR=US&amp;VAR:SYMBOL=WYN&amp;VAR:INDEX=0"}</definedName>
    <definedName name="_3377__FDSAUDITLINK__" hidden="1">{"fdsup://directions/FAT Viewer?action=UPDATE&amp;creator=factset&amp;DYN_ARGS=TRUE&amp;DOC_NAME=FAT:FQL_AUDITING_CLIENT_TEMPLATE.FAT&amp;display_string=Audit&amp;VAR:KEY=QFIDANGNED&amp;VAR:QUERY=RkZfRU5UUlBSX1ZBTF9EQUlMWSgzOTkyNyk=&amp;WINDOW=FIRST_POPUP&amp;HEIGHT=450&amp;WIDTH=450&amp;START_MA","XIMIZED=FALSE&amp;VAR:CALENDAR=US&amp;VAR:SYMBOL=WYN&amp;VAR:INDEX=0"}</definedName>
    <definedName name="_3378__FDSAUDITLINK__" localSheetId="2" hidden="1">{"fdsup://directions/FAT Viewer?action=UPDATE&amp;creator=factset&amp;DYN_ARGS=TRUE&amp;DOC_NAME=FAT:FQL_AUDITING_CLIENT_TEMPLATE.FAT&amp;display_string=Audit&amp;VAR:KEY=GHKDUHKXIH&amp;VAR:QUERY=RkZfRU5UUlBSX1ZBTF9EQUlMWSgzOTkyNik=&amp;WINDOW=FIRST_POPUP&amp;HEIGHT=450&amp;WIDTH=450&amp;START_MA","XIMIZED=FALSE&amp;VAR:CALENDAR=US&amp;VAR:SYMBOL=H&amp;VAR:INDEX=0"}</definedName>
    <definedName name="_3378__FDSAUDITLINK__" hidden="1">{"fdsup://directions/FAT Viewer?action=UPDATE&amp;creator=factset&amp;DYN_ARGS=TRUE&amp;DOC_NAME=FAT:FQL_AUDITING_CLIENT_TEMPLATE.FAT&amp;display_string=Audit&amp;VAR:KEY=GHKDUHKXIH&amp;VAR:QUERY=RkZfRU5UUlBSX1ZBTF9EQUlMWSgzOTkyNik=&amp;WINDOW=FIRST_POPUP&amp;HEIGHT=450&amp;WIDTH=450&amp;START_MA","XIMIZED=FALSE&amp;VAR:CALENDAR=US&amp;VAR:SYMBOL=H&amp;VAR:INDEX=0"}</definedName>
    <definedName name="_3379__FDSAUDITLINK__" localSheetId="2" hidden="1">{"fdsup://directions/FAT Viewer?action=UPDATE&amp;creator=factset&amp;DYN_ARGS=TRUE&amp;DOC_NAME=FAT:FQL_AUDITING_CLIENT_TEMPLATE.FAT&amp;display_string=Audit&amp;VAR:KEY=GXOJMLKBMF&amp;VAR:QUERY=RkZfRU5UUlBSX1ZBTF9EQUlMWSgzOTkyNik=&amp;WINDOW=FIRST_POPUP&amp;HEIGHT=450&amp;WIDTH=450&amp;START_MA","XIMIZED=FALSE&amp;VAR:CALENDAR=US&amp;VAR:SYMBOL=HOT&amp;VAR:INDEX=0"}</definedName>
    <definedName name="_3379__FDSAUDITLINK__" hidden="1">{"fdsup://directions/FAT Viewer?action=UPDATE&amp;creator=factset&amp;DYN_ARGS=TRUE&amp;DOC_NAME=FAT:FQL_AUDITING_CLIENT_TEMPLATE.FAT&amp;display_string=Audit&amp;VAR:KEY=GXOJMLKBMF&amp;VAR:QUERY=RkZfRU5UUlBSX1ZBTF9EQUlMWSgzOTkyNik=&amp;WINDOW=FIRST_POPUP&amp;HEIGHT=450&amp;WIDTH=450&amp;START_MA","XIMIZED=FALSE&amp;VAR:CALENDAR=US&amp;VAR:SYMBOL=HOT&amp;VAR:INDEX=0"}</definedName>
    <definedName name="_338_________________123Graph_CCHART_3" hidden="1">#REF!</definedName>
    <definedName name="_338______________123Graph_CCHART_2" hidden="1">#REF!</definedName>
    <definedName name="_338___123Graph_CCHART_1" hidden="1">#REF!</definedName>
    <definedName name="_338__123Graph_ACHART_13" hidden="1">#REF!</definedName>
    <definedName name="_338__123Graph_ACHART_6" hidden="1">#REF!</definedName>
    <definedName name="_338__123Graph_CCHART_1" hidden="1">#REF!</definedName>
    <definedName name="_338__123Graph_CCHART_2" hidden="1">#REF!</definedName>
    <definedName name="_338__FDSAUDITLINK__" localSheetId="2" hidden="1">{"fdsup://Directions/FactSet Auditing Viewer?action=AUDIT_VALUE&amp;DB=129&amp;ID1=18975410&amp;VALUEID=03040&amp;SDATE=2011&amp;PERIODTYPE=ANN_STD&amp;SCFT=3&amp;window=popup_no_bar&amp;width=385&amp;height=120&amp;START_MAXIMIZED=FALSE&amp;creator=factset&amp;display_string=Audit"}</definedName>
    <definedName name="_338__FDSAUDITLINK__" hidden="1">{"fdsup://directions/FAT Viewer?action=UPDATE&amp;creator=factset&amp;DYN_ARGS=TRUE&amp;DOC_NAME=FAT:FQL_AUDITING_CLIENT_TEMPLATE.FAT&amp;display_string=Audit&amp;VAR:KEY=MVSFMNWZAV&amp;VAR:QUERY=KEZGX0dST1NTX0lOQyhMVE1TLDQwNzI0LCwsUlAsVVNEKUBGRl9HUk9TU19JTkMoTFRNU19TRU1JLDQwNzI0L","CwsUlAsVVNEKSk=&amp;WINDOW=FIRST_POPUP&amp;HEIGHT=450&amp;WIDTH=450&amp;START_MAXIMIZED=FALSE&amp;VAR:CALENDAR=US&amp;VAR:SYMBOL=SNWL&amp;VAR:INDEX=0"}</definedName>
    <definedName name="_338__FDSAUDITLINK___1" localSheetId="2" hidden="1">{"fdsup://directions/FAT Viewer?action=UPDATE&amp;creator=factset&amp;DYN_ARGS=TRUE&amp;DOC_NAME=FAT:FQL_AUDITING_CLIENT_TEMPLATE.FAT&amp;display_string=Audit&amp;VAR:KEY=MVSFMNWZAV&amp;VAR:QUERY=KEZGX0dST1NTX0lOQyhMVE1TLDQwNzI0LCwsUlAsVVNEKUBGRl9HUk9TU19JTkMoTFRNU19TRU1JLDQwNzI0L","CwsUlAsVVNEKSk=&amp;WINDOW=FIRST_POPUP&amp;HEIGHT=450&amp;WIDTH=450&amp;START_MAXIMIZED=FALSE&amp;VAR:CALENDAR=US&amp;VAR:SYMBOL=SNWL&amp;VAR:INDEX=0"}</definedName>
    <definedName name="_338__FDSAUDITLINK___1" hidden="1">{"fdsup://directions/FAT Viewer?action=UPDATE&amp;creator=factset&amp;DYN_ARGS=TRUE&amp;DOC_NAME=FAT:FQL_AUDITING_CLIENT_TEMPLATE.FAT&amp;display_string=Audit&amp;VAR:KEY=MVSFMNWZAV&amp;VAR:QUERY=KEZGX0dST1NTX0lOQyhMVE1TLDQwNzI0LCwsUlAsVVNEKUBGRl9HUk9TU19JTkMoTFRNU19TRU1JLDQwNzI0L","CwsUlAsVVNEKSk=&amp;WINDOW=FIRST_POPUP&amp;HEIGHT=450&amp;WIDTH=450&amp;START_MAXIMIZED=FALSE&amp;VAR:CALENDAR=US&amp;VAR:SYMBOL=SNWL&amp;VAR:INDEX=0"}</definedName>
    <definedName name="_3380__FDSAUDITLINK__" localSheetId="2" hidden="1">{"fdsup://directions/FAT Viewer?action=UPDATE&amp;creator=factset&amp;DYN_ARGS=TRUE&amp;DOC_NAME=FAT:FQL_AUDITING_CLIENT_TEMPLATE.FAT&amp;display_string=Audit&amp;VAR:KEY=SJMFKFEHEL&amp;VAR:QUERY=RkZfRU5UUlBSX1ZBTF9EQUlMWSgzOTkyNik=&amp;WINDOW=FIRST_POPUP&amp;HEIGHT=450&amp;WIDTH=450&amp;START_MA","XIMIZED=FALSE&amp;VAR:CALENDAR=US&amp;VAR:SYMBOL=585284&amp;VAR:INDEX=0"}</definedName>
    <definedName name="_3380__FDSAUDITLINK__" hidden="1">{"fdsup://directions/FAT Viewer?action=UPDATE&amp;creator=factset&amp;DYN_ARGS=TRUE&amp;DOC_NAME=FAT:FQL_AUDITING_CLIENT_TEMPLATE.FAT&amp;display_string=Audit&amp;VAR:KEY=SJMFKFEHEL&amp;VAR:QUERY=RkZfRU5UUlBSX1ZBTF9EQUlMWSgzOTkyNik=&amp;WINDOW=FIRST_POPUP&amp;HEIGHT=450&amp;WIDTH=450&amp;START_MA","XIMIZED=FALSE&amp;VAR:CALENDAR=US&amp;VAR:SYMBOL=585284&amp;VAR:INDEX=0"}</definedName>
    <definedName name="_3381__FDSAUDITLINK__" localSheetId="2" hidden="1">{"fdsup://directions/FAT Viewer?action=UPDATE&amp;creator=factset&amp;DYN_ARGS=TRUE&amp;DOC_NAME=FAT:FQL_AUDITING_CLIENT_TEMPLATE.FAT&amp;display_string=Audit&amp;VAR:KEY=YXUPOVGRQB&amp;VAR:QUERY=RkZfRU5UUlBSX1ZBTF9EQUlMWSgzOTkyNik=&amp;WINDOW=FIRST_POPUP&amp;HEIGHT=450&amp;WIDTH=450&amp;START_MA","XIMIZED=FALSE&amp;VAR:CALENDAR=US&amp;VAR:SYMBOL=MAR&amp;VAR:INDEX=0"}</definedName>
    <definedName name="_3381__FDSAUDITLINK__" hidden="1">{"fdsup://directions/FAT Viewer?action=UPDATE&amp;creator=factset&amp;DYN_ARGS=TRUE&amp;DOC_NAME=FAT:FQL_AUDITING_CLIENT_TEMPLATE.FAT&amp;display_string=Audit&amp;VAR:KEY=YXUPOVGRQB&amp;VAR:QUERY=RkZfRU5UUlBSX1ZBTF9EQUlMWSgzOTkyNik=&amp;WINDOW=FIRST_POPUP&amp;HEIGHT=450&amp;WIDTH=450&amp;START_MA","XIMIZED=FALSE&amp;VAR:CALENDAR=US&amp;VAR:SYMBOL=MAR&amp;VAR:INDEX=0"}</definedName>
    <definedName name="_3382__FDSAUDITLINK__" localSheetId="2" hidden="1">{"fdsup://directions/FAT Viewer?action=UPDATE&amp;creator=factset&amp;DYN_ARGS=TRUE&amp;DOC_NAME=FAT:FQL_AUDITING_CLIENT_TEMPLATE.FAT&amp;display_string=Audit&amp;VAR:KEY=ANMNYZARQB&amp;VAR:QUERY=RkZfRU5UUlBSX1ZBTF9EQUlMWSgzOTkyNik=&amp;WINDOW=FIRST_POPUP&amp;HEIGHT=450&amp;WIDTH=450&amp;START_MA","XIMIZED=FALSE&amp;VAR:CALENDAR=US&amp;VAR:SYMBOL=CHH&amp;VAR:INDEX=0"}</definedName>
    <definedName name="_3382__FDSAUDITLINK__" hidden="1">{"fdsup://directions/FAT Viewer?action=UPDATE&amp;creator=factset&amp;DYN_ARGS=TRUE&amp;DOC_NAME=FAT:FQL_AUDITING_CLIENT_TEMPLATE.FAT&amp;display_string=Audit&amp;VAR:KEY=ANMNYZARQB&amp;VAR:QUERY=RkZfRU5UUlBSX1ZBTF9EQUlMWSgzOTkyNik=&amp;WINDOW=FIRST_POPUP&amp;HEIGHT=450&amp;WIDTH=450&amp;START_MA","XIMIZED=FALSE&amp;VAR:CALENDAR=US&amp;VAR:SYMBOL=CHH&amp;VAR:INDEX=0"}</definedName>
    <definedName name="_3383__FDSAUDITLINK__" localSheetId="2" hidden="1">{"fdsup://directions/FAT Viewer?action=UPDATE&amp;creator=factset&amp;DYN_ARGS=TRUE&amp;DOC_NAME=FAT:FQL_AUDITING_CLIENT_TEMPLATE.FAT&amp;display_string=Audit&amp;VAR:KEY=APMBYFETIB&amp;VAR:QUERY=RkZfRU5UUlBSX1ZBTF9EQUlMWSgzOTkyNik=&amp;WINDOW=FIRST_POPUP&amp;HEIGHT=450&amp;WIDTH=450&amp;START_MA","XIMIZED=FALSE&amp;VAR:CALENDAR=US&amp;VAR:SYMBOL=WYN&amp;VAR:INDEX=0"}</definedName>
    <definedName name="_3383__FDSAUDITLINK__" hidden="1">{"fdsup://directions/FAT Viewer?action=UPDATE&amp;creator=factset&amp;DYN_ARGS=TRUE&amp;DOC_NAME=FAT:FQL_AUDITING_CLIENT_TEMPLATE.FAT&amp;display_string=Audit&amp;VAR:KEY=APMBYFETIB&amp;VAR:QUERY=RkZfRU5UUlBSX1ZBTF9EQUlMWSgzOTkyNik=&amp;WINDOW=FIRST_POPUP&amp;HEIGHT=450&amp;WIDTH=450&amp;START_MA","XIMIZED=FALSE&amp;VAR:CALENDAR=US&amp;VAR:SYMBOL=WYN&amp;VAR:INDEX=0"}</definedName>
    <definedName name="_3384__FDSAUDITLINK__" localSheetId="2" hidden="1">{"fdsup://directions/FAT Viewer?action=UPDATE&amp;creator=factset&amp;DYN_ARGS=TRUE&amp;DOC_NAME=FAT:FQL_AUDITING_CLIENT_TEMPLATE.FAT&amp;display_string=Audit&amp;VAR:KEY=CFYZMFGZOD&amp;VAR:QUERY=RkZfRU5UUlBSX1ZBTF9EQUlMWSgzOTkyNSk=&amp;WINDOW=FIRST_POPUP&amp;HEIGHT=450&amp;WIDTH=450&amp;START_MA","XIMIZED=FALSE&amp;VAR:CALENDAR=US&amp;VAR:SYMBOL=H&amp;VAR:INDEX=0"}</definedName>
    <definedName name="_3384__FDSAUDITLINK__" hidden="1">{"fdsup://directions/FAT Viewer?action=UPDATE&amp;creator=factset&amp;DYN_ARGS=TRUE&amp;DOC_NAME=FAT:FQL_AUDITING_CLIENT_TEMPLATE.FAT&amp;display_string=Audit&amp;VAR:KEY=CFYZMFGZOD&amp;VAR:QUERY=RkZfRU5UUlBSX1ZBTF9EQUlMWSgzOTkyNSk=&amp;WINDOW=FIRST_POPUP&amp;HEIGHT=450&amp;WIDTH=450&amp;START_MA","XIMIZED=FALSE&amp;VAR:CALENDAR=US&amp;VAR:SYMBOL=H&amp;VAR:INDEX=0"}</definedName>
    <definedName name="_3385__FDSAUDITLINK__" localSheetId="2" hidden="1">{"fdsup://directions/FAT Viewer?action=UPDATE&amp;creator=factset&amp;DYN_ARGS=TRUE&amp;DOC_NAME=FAT:FQL_AUDITING_CLIENT_TEMPLATE.FAT&amp;display_string=Audit&amp;VAR:KEY=WHIJYNQJUH&amp;VAR:QUERY=RkZfRU5UUlBSX1ZBTF9EQUlMWSgzOTkyNSk=&amp;WINDOW=FIRST_POPUP&amp;HEIGHT=450&amp;WIDTH=450&amp;START_MA","XIMIZED=FALSE&amp;VAR:CALENDAR=US&amp;VAR:SYMBOL=HOT&amp;VAR:INDEX=0"}</definedName>
    <definedName name="_3385__FDSAUDITLINK__" hidden="1">{"fdsup://directions/FAT Viewer?action=UPDATE&amp;creator=factset&amp;DYN_ARGS=TRUE&amp;DOC_NAME=FAT:FQL_AUDITING_CLIENT_TEMPLATE.FAT&amp;display_string=Audit&amp;VAR:KEY=WHIJYNQJUH&amp;VAR:QUERY=RkZfRU5UUlBSX1ZBTF9EQUlMWSgzOTkyNSk=&amp;WINDOW=FIRST_POPUP&amp;HEIGHT=450&amp;WIDTH=450&amp;START_MA","XIMIZED=FALSE&amp;VAR:CALENDAR=US&amp;VAR:SYMBOL=HOT&amp;VAR:INDEX=0"}</definedName>
    <definedName name="_3386__FDSAUDITLINK__" localSheetId="2" hidden="1">{"fdsup://directions/FAT Viewer?action=UPDATE&amp;creator=factset&amp;DYN_ARGS=TRUE&amp;DOC_NAME=FAT:FQL_AUDITING_CLIENT_TEMPLATE.FAT&amp;display_string=Audit&amp;VAR:KEY=GDSRWFCBUJ&amp;VAR:QUERY=RkZfRU5UUlBSX1ZBTF9EQUlMWSgzOTkyNSk=&amp;WINDOW=FIRST_POPUP&amp;HEIGHT=450&amp;WIDTH=450&amp;START_MA","XIMIZED=FALSE&amp;VAR:CALENDAR=US&amp;VAR:SYMBOL=585284&amp;VAR:INDEX=0"}</definedName>
    <definedName name="_3386__FDSAUDITLINK__" hidden="1">{"fdsup://directions/FAT Viewer?action=UPDATE&amp;creator=factset&amp;DYN_ARGS=TRUE&amp;DOC_NAME=FAT:FQL_AUDITING_CLIENT_TEMPLATE.FAT&amp;display_string=Audit&amp;VAR:KEY=GDSRWFCBUJ&amp;VAR:QUERY=RkZfRU5UUlBSX1ZBTF9EQUlMWSgzOTkyNSk=&amp;WINDOW=FIRST_POPUP&amp;HEIGHT=450&amp;WIDTH=450&amp;START_MA","XIMIZED=FALSE&amp;VAR:CALENDAR=US&amp;VAR:SYMBOL=585284&amp;VAR:INDEX=0"}</definedName>
    <definedName name="_3387__FDSAUDITLINK__" localSheetId="2" hidden="1">{"fdsup://directions/FAT Viewer?action=UPDATE&amp;creator=factset&amp;DYN_ARGS=TRUE&amp;DOC_NAME=FAT:FQL_AUDITING_CLIENT_TEMPLATE.FAT&amp;display_string=Audit&amp;VAR:KEY=AFCJEPKDUL&amp;VAR:QUERY=RkZfRU5UUlBSX1ZBTF9EQUlMWSgzOTkyNSk=&amp;WINDOW=FIRST_POPUP&amp;HEIGHT=450&amp;WIDTH=450&amp;START_MA","XIMIZED=FALSE&amp;VAR:CALENDAR=US&amp;VAR:SYMBOL=MAR&amp;VAR:INDEX=0"}</definedName>
    <definedName name="_3387__FDSAUDITLINK__" hidden="1">{"fdsup://directions/FAT Viewer?action=UPDATE&amp;creator=factset&amp;DYN_ARGS=TRUE&amp;DOC_NAME=FAT:FQL_AUDITING_CLIENT_TEMPLATE.FAT&amp;display_string=Audit&amp;VAR:KEY=AFCJEPKDUL&amp;VAR:QUERY=RkZfRU5UUlBSX1ZBTF9EQUlMWSgzOTkyNSk=&amp;WINDOW=FIRST_POPUP&amp;HEIGHT=450&amp;WIDTH=450&amp;START_MA","XIMIZED=FALSE&amp;VAR:CALENDAR=US&amp;VAR:SYMBOL=MAR&amp;VAR:INDEX=0"}</definedName>
    <definedName name="_3388__FDSAUDITLINK__" localSheetId="2" hidden="1">{"fdsup://directions/FAT Viewer?action=UPDATE&amp;creator=factset&amp;DYN_ARGS=TRUE&amp;DOC_NAME=FAT:FQL_AUDITING_CLIENT_TEMPLATE.FAT&amp;display_string=Audit&amp;VAR:KEY=SZEFOBUXKV&amp;VAR:QUERY=RkZfRU5UUlBSX1ZBTF9EQUlMWSgzOTkyNSk=&amp;WINDOW=FIRST_POPUP&amp;HEIGHT=450&amp;WIDTH=450&amp;START_MA","XIMIZED=FALSE&amp;VAR:CALENDAR=US&amp;VAR:SYMBOL=CHH&amp;VAR:INDEX=0"}</definedName>
    <definedName name="_3388__FDSAUDITLINK__" hidden="1">{"fdsup://directions/FAT Viewer?action=UPDATE&amp;creator=factset&amp;DYN_ARGS=TRUE&amp;DOC_NAME=FAT:FQL_AUDITING_CLIENT_TEMPLATE.FAT&amp;display_string=Audit&amp;VAR:KEY=SZEFOBUXKV&amp;VAR:QUERY=RkZfRU5UUlBSX1ZBTF9EQUlMWSgzOTkyNSk=&amp;WINDOW=FIRST_POPUP&amp;HEIGHT=450&amp;WIDTH=450&amp;START_MA","XIMIZED=FALSE&amp;VAR:CALENDAR=US&amp;VAR:SYMBOL=CHH&amp;VAR:INDEX=0"}</definedName>
    <definedName name="_3389__FDSAUDITLINK__" localSheetId="2" hidden="1">{"fdsup://directions/FAT Viewer?action=UPDATE&amp;creator=factset&amp;DYN_ARGS=TRUE&amp;DOC_NAME=FAT:FQL_AUDITING_CLIENT_TEMPLATE.FAT&amp;display_string=Audit&amp;VAR:KEY=OFIPMXETCT&amp;VAR:QUERY=RkZfRU5UUlBSX1ZBTF9EQUlMWSgzOTkyNSk=&amp;WINDOW=FIRST_POPUP&amp;HEIGHT=450&amp;WIDTH=450&amp;START_MA","XIMIZED=FALSE&amp;VAR:CALENDAR=US&amp;VAR:SYMBOL=WYN&amp;VAR:INDEX=0"}</definedName>
    <definedName name="_3389__FDSAUDITLINK__" hidden="1">{"fdsup://directions/FAT Viewer?action=UPDATE&amp;creator=factset&amp;DYN_ARGS=TRUE&amp;DOC_NAME=FAT:FQL_AUDITING_CLIENT_TEMPLATE.FAT&amp;display_string=Audit&amp;VAR:KEY=OFIPMXETCT&amp;VAR:QUERY=RkZfRU5UUlBSX1ZBTF9EQUlMWSgzOTkyNSk=&amp;WINDOW=FIRST_POPUP&amp;HEIGHT=450&amp;WIDTH=450&amp;START_MA","XIMIZED=FALSE&amp;VAR:CALENDAR=US&amp;VAR:SYMBOL=WYN&amp;VAR:INDEX=0"}</definedName>
    <definedName name="_339_________________123Graph_CCHART_4" hidden="1">#REF!</definedName>
    <definedName name="_339______________123Graph_CCHART_3" hidden="1">#REF!</definedName>
    <definedName name="_339___123Graph_CCHART_2" hidden="1">#REF!</definedName>
    <definedName name="_339__123Graph_CCHART_2" hidden="1">#REF!</definedName>
    <definedName name="_339__123Graph_CCHART_3" hidden="1">#REF!</definedName>
    <definedName name="_339__FDSAUDITLINK__" localSheetId="2" hidden="1">{"fdsup://Directions/FactSet Auditing Viewer?action=AUDIT_VALUE&amp;DB=129&amp;ID1=18975410&amp;VALUEID=03040&amp;SDATE=201102&amp;PERIODTYPE=QTR_STD&amp;SCFT=3&amp;window=popup_no_bar&amp;width=385&amp;height=120&amp;START_MAXIMIZED=FALSE&amp;creator=factset&amp;display_string=Audit"}</definedName>
    <definedName name="_339__FDSAUDITLINK__" hidden="1">{"fdsup://Directions/FactSet Auditing Viewer?action=AUDIT_VALUE&amp;DB=129&amp;ID1=29873610&amp;VALUEID=01001&amp;SDATE=201102&amp;PERIODTYPE=QTR_STD&amp;SCFT=3&amp;window=popup_no_bar&amp;width=385&amp;height=120&amp;START_MAXIMIZED=FALSE&amp;creator=factset&amp;display_string=Audit"}</definedName>
    <definedName name="_339__FDSAUDITLINK___1" localSheetId="2" hidden="1">{"fdsup://Directions/FactSet Auditing Viewer?action=AUDIT_VALUE&amp;DB=129&amp;ID1=29873610&amp;VALUEID=01001&amp;SDATE=201102&amp;PERIODTYPE=QTR_STD&amp;SCFT=3&amp;window=popup_no_bar&amp;width=385&amp;height=120&amp;START_MAXIMIZED=FALSE&amp;creator=factset&amp;display_string=Audit"}</definedName>
    <definedName name="_339__FDSAUDITLINK___1" hidden="1">{"fdsup://Directions/FactSet Auditing Viewer?action=AUDIT_VALUE&amp;DB=129&amp;ID1=29873610&amp;VALUEID=01001&amp;SDATE=201102&amp;PERIODTYPE=QTR_STD&amp;SCFT=3&amp;window=popup_no_bar&amp;width=385&amp;height=120&amp;START_MAXIMIZED=FALSE&amp;creator=factset&amp;display_string=Audit"}</definedName>
    <definedName name="_3390__FDSAUDITLINK__" localSheetId="2" hidden="1">{"fdsup://directions/FAT Viewer?action=UPDATE&amp;creator=factset&amp;DYN_ARGS=TRUE&amp;DOC_NAME=FAT:FQL_AUDITING_CLIENT_TEMPLATE.FAT&amp;display_string=Audit&amp;VAR:KEY=WBCDWRYLUZ&amp;VAR:QUERY=RkZfRU5UUlBSX1ZBTF9EQUlMWSgzOTkyNCk=&amp;WINDOW=FIRST_POPUP&amp;HEIGHT=450&amp;WIDTH=450&amp;START_MA","XIMIZED=FALSE&amp;VAR:CALENDAR=US&amp;VAR:SYMBOL=H&amp;VAR:INDEX=0"}</definedName>
    <definedName name="_3390__FDSAUDITLINK__" hidden="1">{"fdsup://directions/FAT Viewer?action=UPDATE&amp;creator=factset&amp;DYN_ARGS=TRUE&amp;DOC_NAME=FAT:FQL_AUDITING_CLIENT_TEMPLATE.FAT&amp;display_string=Audit&amp;VAR:KEY=WBCDWRYLUZ&amp;VAR:QUERY=RkZfRU5UUlBSX1ZBTF9EQUlMWSgzOTkyNCk=&amp;WINDOW=FIRST_POPUP&amp;HEIGHT=450&amp;WIDTH=450&amp;START_MA","XIMIZED=FALSE&amp;VAR:CALENDAR=US&amp;VAR:SYMBOL=H&amp;VAR:INDEX=0"}</definedName>
    <definedName name="_3391__FDSAUDITLINK__" localSheetId="2" hidden="1">{"fdsup://directions/FAT Viewer?action=UPDATE&amp;creator=factset&amp;DYN_ARGS=TRUE&amp;DOC_NAME=FAT:FQL_AUDITING_CLIENT_TEMPLATE.FAT&amp;display_string=Audit&amp;VAR:KEY=WXWNUFIPWN&amp;VAR:QUERY=RkZfRU5UUlBSX1ZBTF9EQUlMWSgzOTkyNCk=&amp;WINDOW=FIRST_POPUP&amp;HEIGHT=450&amp;WIDTH=450&amp;START_MA","XIMIZED=FALSE&amp;VAR:CALENDAR=US&amp;VAR:SYMBOL=HOT&amp;VAR:INDEX=0"}</definedName>
    <definedName name="_3391__FDSAUDITLINK__" hidden="1">{"fdsup://directions/FAT Viewer?action=UPDATE&amp;creator=factset&amp;DYN_ARGS=TRUE&amp;DOC_NAME=FAT:FQL_AUDITING_CLIENT_TEMPLATE.FAT&amp;display_string=Audit&amp;VAR:KEY=WXWNUFIPWN&amp;VAR:QUERY=RkZfRU5UUlBSX1ZBTF9EQUlMWSgzOTkyNCk=&amp;WINDOW=FIRST_POPUP&amp;HEIGHT=450&amp;WIDTH=450&amp;START_MA","XIMIZED=FALSE&amp;VAR:CALENDAR=US&amp;VAR:SYMBOL=HOT&amp;VAR:INDEX=0"}</definedName>
    <definedName name="_3392__FDSAUDITLINK__" localSheetId="2" hidden="1">{"fdsup://directions/FAT Viewer?action=UPDATE&amp;creator=factset&amp;DYN_ARGS=TRUE&amp;DOC_NAME=FAT:FQL_AUDITING_CLIENT_TEMPLATE.FAT&amp;display_string=Audit&amp;VAR:KEY=CRQNWBUFEJ&amp;VAR:QUERY=RkZfRU5UUlBSX1ZBTF9EQUlMWSgzOTkyNCk=&amp;WINDOW=FIRST_POPUP&amp;HEIGHT=450&amp;WIDTH=450&amp;START_MA","XIMIZED=FALSE&amp;VAR:CALENDAR=US&amp;VAR:SYMBOL=585284&amp;VAR:INDEX=0"}</definedName>
    <definedName name="_3392__FDSAUDITLINK__" hidden="1">{"fdsup://directions/FAT Viewer?action=UPDATE&amp;creator=factset&amp;DYN_ARGS=TRUE&amp;DOC_NAME=FAT:FQL_AUDITING_CLIENT_TEMPLATE.FAT&amp;display_string=Audit&amp;VAR:KEY=CRQNWBUFEJ&amp;VAR:QUERY=RkZfRU5UUlBSX1ZBTF9EQUlMWSgzOTkyNCk=&amp;WINDOW=FIRST_POPUP&amp;HEIGHT=450&amp;WIDTH=450&amp;START_MA","XIMIZED=FALSE&amp;VAR:CALENDAR=US&amp;VAR:SYMBOL=585284&amp;VAR:INDEX=0"}</definedName>
    <definedName name="_3393__FDSAUDITLINK__" localSheetId="2" hidden="1">{"fdsup://directions/FAT Viewer?action=UPDATE&amp;creator=factset&amp;DYN_ARGS=TRUE&amp;DOC_NAME=FAT:FQL_AUDITING_CLIENT_TEMPLATE.FAT&amp;display_string=Audit&amp;VAR:KEY=UVGLWXMJKH&amp;VAR:QUERY=RkZfRU5UUlBSX1ZBTF9EQUlMWSgzOTkyNCk=&amp;WINDOW=FIRST_POPUP&amp;HEIGHT=450&amp;WIDTH=450&amp;START_MA","XIMIZED=FALSE&amp;VAR:CALENDAR=US&amp;VAR:SYMBOL=MAR&amp;VAR:INDEX=0"}</definedName>
    <definedName name="_3393__FDSAUDITLINK__" hidden="1">{"fdsup://directions/FAT Viewer?action=UPDATE&amp;creator=factset&amp;DYN_ARGS=TRUE&amp;DOC_NAME=FAT:FQL_AUDITING_CLIENT_TEMPLATE.FAT&amp;display_string=Audit&amp;VAR:KEY=UVGLWXMJKH&amp;VAR:QUERY=RkZfRU5UUlBSX1ZBTF9EQUlMWSgzOTkyNCk=&amp;WINDOW=FIRST_POPUP&amp;HEIGHT=450&amp;WIDTH=450&amp;START_MA","XIMIZED=FALSE&amp;VAR:CALENDAR=US&amp;VAR:SYMBOL=MAR&amp;VAR:INDEX=0"}</definedName>
    <definedName name="_3394__FDSAUDITLINK__" localSheetId="2" hidden="1">{"fdsup://directions/FAT Viewer?action=UPDATE&amp;creator=factset&amp;DYN_ARGS=TRUE&amp;DOC_NAME=FAT:FQL_AUDITING_CLIENT_TEMPLATE.FAT&amp;display_string=Audit&amp;VAR:KEY=GBKDMXWTKR&amp;VAR:QUERY=RkZfRU5UUlBSX1ZBTF9EQUlMWSgzOTkyNCk=&amp;WINDOW=FIRST_POPUP&amp;HEIGHT=450&amp;WIDTH=450&amp;START_MA","XIMIZED=FALSE&amp;VAR:CALENDAR=US&amp;VAR:SYMBOL=CHH&amp;VAR:INDEX=0"}</definedName>
    <definedName name="_3394__FDSAUDITLINK__" hidden="1">{"fdsup://directions/FAT Viewer?action=UPDATE&amp;creator=factset&amp;DYN_ARGS=TRUE&amp;DOC_NAME=FAT:FQL_AUDITING_CLIENT_TEMPLATE.FAT&amp;display_string=Audit&amp;VAR:KEY=GBKDMXWTKR&amp;VAR:QUERY=RkZfRU5UUlBSX1ZBTF9EQUlMWSgzOTkyNCk=&amp;WINDOW=FIRST_POPUP&amp;HEIGHT=450&amp;WIDTH=450&amp;START_MA","XIMIZED=FALSE&amp;VAR:CALENDAR=US&amp;VAR:SYMBOL=CHH&amp;VAR:INDEX=0"}</definedName>
    <definedName name="_3395__FDSAUDITLINK__" localSheetId="2" hidden="1">{"fdsup://directions/FAT Viewer?action=UPDATE&amp;creator=factset&amp;DYN_ARGS=TRUE&amp;DOC_NAME=FAT:FQL_AUDITING_CLIENT_TEMPLATE.FAT&amp;display_string=Audit&amp;VAR:KEY=MDGJYRSLAT&amp;VAR:QUERY=RkZfRU5UUlBSX1ZBTF9EQUlMWSgzOTkyNCk=&amp;WINDOW=FIRST_POPUP&amp;HEIGHT=450&amp;WIDTH=450&amp;START_MA","XIMIZED=FALSE&amp;VAR:CALENDAR=US&amp;VAR:SYMBOL=WYN&amp;VAR:INDEX=0"}</definedName>
    <definedName name="_3395__FDSAUDITLINK__" hidden="1">{"fdsup://directions/FAT Viewer?action=UPDATE&amp;creator=factset&amp;DYN_ARGS=TRUE&amp;DOC_NAME=FAT:FQL_AUDITING_CLIENT_TEMPLATE.FAT&amp;display_string=Audit&amp;VAR:KEY=MDGJYRSLAT&amp;VAR:QUERY=RkZfRU5UUlBSX1ZBTF9EQUlMWSgzOTkyNCk=&amp;WINDOW=FIRST_POPUP&amp;HEIGHT=450&amp;WIDTH=450&amp;START_MA","XIMIZED=FALSE&amp;VAR:CALENDAR=US&amp;VAR:SYMBOL=WYN&amp;VAR:INDEX=0"}</definedName>
    <definedName name="_3396__FDSAUDITLINK__" localSheetId="2" hidden="1">{"fdsup://directions/FAT Viewer?action=UPDATE&amp;creator=factset&amp;DYN_ARGS=TRUE&amp;DOC_NAME=FAT:FQL_AUDITING_CLIENT_TEMPLATE.FAT&amp;display_string=Audit&amp;VAR:KEY=QLQZIBMHEH&amp;VAR:QUERY=RkZfRU5UUlBSX1ZBTF9EQUlMWSgzOTkyMyk=&amp;WINDOW=FIRST_POPUP&amp;HEIGHT=450&amp;WIDTH=450&amp;START_MA","XIMIZED=FALSE&amp;VAR:CALENDAR=US&amp;VAR:SYMBOL=H&amp;VAR:INDEX=0"}</definedName>
    <definedName name="_3396__FDSAUDITLINK__" hidden="1">{"fdsup://directions/FAT Viewer?action=UPDATE&amp;creator=factset&amp;DYN_ARGS=TRUE&amp;DOC_NAME=FAT:FQL_AUDITING_CLIENT_TEMPLATE.FAT&amp;display_string=Audit&amp;VAR:KEY=QLQZIBMHEH&amp;VAR:QUERY=RkZfRU5UUlBSX1ZBTF9EQUlMWSgzOTkyMyk=&amp;WINDOW=FIRST_POPUP&amp;HEIGHT=450&amp;WIDTH=450&amp;START_MA","XIMIZED=FALSE&amp;VAR:CALENDAR=US&amp;VAR:SYMBOL=H&amp;VAR:INDEX=0"}</definedName>
    <definedName name="_3397__FDSAUDITLINK__" localSheetId="2" hidden="1">{"fdsup://directions/FAT Viewer?action=UPDATE&amp;creator=factset&amp;DYN_ARGS=TRUE&amp;DOC_NAME=FAT:FQL_AUDITING_CLIENT_TEMPLATE.FAT&amp;display_string=Audit&amp;VAR:KEY=QPURMNELEJ&amp;VAR:QUERY=RkZfRU5UUlBSX1ZBTF9EQUlMWSgzOTkyMyk=&amp;WINDOW=FIRST_POPUP&amp;HEIGHT=450&amp;WIDTH=450&amp;START_MA","XIMIZED=FALSE&amp;VAR:CALENDAR=US&amp;VAR:SYMBOL=HOT&amp;VAR:INDEX=0"}</definedName>
    <definedName name="_3397__FDSAUDITLINK__" hidden="1">{"fdsup://directions/FAT Viewer?action=UPDATE&amp;creator=factset&amp;DYN_ARGS=TRUE&amp;DOC_NAME=FAT:FQL_AUDITING_CLIENT_TEMPLATE.FAT&amp;display_string=Audit&amp;VAR:KEY=QPURMNELEJ&amp;VAR:QUERY=RkZfRU5UUlBSX1ZBTF9EQUlMWSgzOTkyMyk=&amp;WINDOW=FIRST_POPUP&amp;HEIGHT=450&amp;WIDTH=450&amp;START_MA","XIMIZED=FALSE&amp;VAR:CALENDAR=US&amp;VAR:SYMBOL=HOT&amp;VAR:INDEX=0"}</definedName>
    <definedName name="_3398__FDSAUDITLINK__" localSheetId="2" hidden="1">{"fdsup://directions/FAT Viewer?action=UPDATE&amp;creator=factset&amp;DYN_ARGS=TRUE&amp;DOC_NAME=FAT:FQL_AUDITING_CLIENT_TEMPLATE.FAT&amp;display_string=Audit&amp;VAR:KEY=APMZOZMVQX&amp;VAR:QUERY=RkZfRU5UUlBSX1ZBTF9EQUlMWSgzOTkyMyk=&amp;WINDOW=FIRST_POPUP&amp;HEIGHT=450&amp;WIDTH=450&amp;START_MA","XIMIZED=FALSE&amp;VAR:CALENDAR=US&amp;VAR:SYMBOL=585284&amp;VAR:INDEX=0"}</definedName>
    <definedName name="_3398__FDSAUDITLINK__" hidden="1">{"fdsup://directions/FAT Viewer?action=UPDATE&amp;creator=factset&amp;DYN_ARGS=TRUE&amp;DOC_NAME=FAT:FQL_AUDITING_CLIENT_TEMPLATE.FAT&amp;display_string=Audit&amp;VAR:KEY=APMZOZMVQX&amp;VAR:QUERY=RkZfRU5UUlBSX1ZBTF9EQUlMWSgzOTkyMyk=&amp;WINDOW=FIRST_POPUP&amp;HEIGHT=450&amp;WIDTH=450&amp;START_MA","XIMIZED=FALSE&amp;VAR:CALENDAR=US&amp;VAR:SYMBOL=585284&amp;VAR:INDEX=0"}</definedName>
    <definedName name="_3399__FDSAUDITLINK__" localSheetId="2" hidden="1">{"fdsup://directions/FAT Viewer?action=UPDATE&amp;creator=factset&amp;DYN_ARGS=TRUE&amp;DOC_NAME=FAT:FQL_AUDITING_CLIENT_TEMPLATE.FAT&amp;display_string=Audit&amp;VAR:KEY=AZKXWTKRCX&amp;VAR:QUERY=RkZfRU5UUlBSX1ZBTF9EQUlMWSgzOTkyMyk=&amp;WINDOW=FIRST_POPUP&amp;HEIGHT=450&amp;WIDTH=450&amp;START_MA","XIMIZED=FALSE&amp;VAR:CALENDAR=US&amp;VAR:SYMBOL=MAR&amp;VAR:INDEX=0"}</definedName>
    <definedName name="_3399__FDSAUDITLINK__" hidden="1">{"fdsup://directions/FAT Viewer?action=UPDATE&amp;creator=factset&amp;DYN_ARGS=TRUE&amp;DOC_NAME=FAT:FQL_AUDITING_CLIENT_TEMPLATE.FAT&amp;display_string=Audit&amp;VAR:KEY=AZKXWTKRCX&amp;VAR:QUERY=RkZfRU5UUlBSX1ZBTF9EQUlMWSgzOTkyMyk=&amp;WINDOW=FIRST_POPUP&amp;HEIGHT=450&amp;WIDTH=450&amp;START_MA","XIMIZED=FALSE&amp;VAR:CALENDAR=US&amp;VAR:SYMBOL=MAR&amp;VAR:INDEX=0"}</definedName>
    <definedName name="_33solver_va" hidden="1">27</definedName>
    <definedName name="_33Table2_" hidden="1">#REF!</definedName>
    <definedName name="_34_____________________123Graph_CCHART_6" hidden="1">#REF!</definedName>
    <definedName name="_34__________________123Graph_CCHART_6" hidden="1">#REF!</definedName>
    <definedName name="_34______123Graph_CCHART_5" hidden="1">#REF!</definedName>
    <definedName name="_34______123Graph_CCHART_6" hidden="1">#REF!</definedName>
    <definedName name="_34__123Graph_ACHART_12" hidden="1">#REF!</definedName>
    <definedName name="_34__123Graph_AChart_5" hidden="1">#REF!</definedName>
    <definedName name="_34__123Graph_ACHART_8" hidden="1">#REF!</definedName>
    <definedName name="_34__123Graph_ASUPPLIES_BY_B_U" hidden="1">#REF!</definedName>
    <definedName name="_34__123Graph_AWAGES_BY_B_U" hidden="1">#REF!</definedName>
    <definedName name="_34__123Graph_BCHART_2" hidden="1">#REF!</definedName>
    <definedName name="_34__123Graph_BCHART_5" hidden="1">#REF!</definedName>
    <definedName name="_34__123Graph_BLZ_VS._60_40" hidden="1">#REF!</definedName>
    <definedName name="_34__123Graph_BSTD_A" hidden="1">#REF!</definedName>
    <definedName name="_34__123Graph_CCHART_15" hidden="1">#REF!</definedName>
    <definedName name="_34__123Graph_CCHART_6" hidden="1">#REF!</definedName>
    <definedName name="_34__123Graph_CCHART_7A" hidden="1">#REF!</definedName>
    <definedName name="_34__123Graph_CSUPPLIES_BY_B_U" hidden="1">#REF!</definedName>
    <definedName name="_34__123Graph_CWAGES_BY_B_U" hidden="1">#REF!</definedName>
    <definedName name="_34__123Graph_DCONTRACT_BY_B_U" hidden="1">#REF!</definedName>
    <definedName name="_34__123Graph_ECHART_2" hidden="1">#REF!</definedName>
    <definedName name="_34__123Graph_ESUPPLIES_BY_B_U" hidden="1">#REF!</definedName>
    <definedName name="_34__123Graph_FWAGES_BY_B_U" hidden="1">#REF!</definedName>
    <definedName name="_34__123Graph_LBL_ACHART_11" hidden="1">#REF!</definedName>
    <definedName name="_34__123Graph_XCHART_15" hidden="1">#REF!</definedName>
    <definedName name="_34__123Graph_XChart_18K" hidden="1">#REF!</definedName>
    <definedName name="_34__123Graph_XChart_3" hidden="1">#REF!</definedName>
    <definedName name="_34__123Graph_XQRE_S_BY_CO." hidden="1">#REF!</definedName>
    <definedName name="_34__123Graph_XQRE_S_BY_TYPE" hidden="1">#REF!</definedName>
    <definedName name="_34__123Graph_XSUPPLIES_BY_B_U" hidden="1">#REF!</definedName>
    <definedName name="_34__123Graph_XTAX_CREDIT" hidden="1">#REF!</definedName>
    <definedName name="_34__FDSAUDITLINK__" localSheetId="2">{"fdsup://directions/FAT Viewer?action=UPDATE&amp;creator=factset&amp;DYN_ARGS=TRUE&amp;DOC_NAME=FAT:FQL_AUDITING_CLIENT_TEMPLATE.FAT&amp;display_string=Audit&amp;VAR:KEY=LIBOZQVUHK&amp;VAR:QUERY=KEZTTF9ORVRfSU5DKE5PVyxOT1csRlNBLCxVU0QpQEZGX05FVF9JTkMoTFRNUywwLCwsLFVTRCkp&amp;WINDOW=F","IRST_POPUP&amp;HEIGHT=450&amp;WIDTH=450&amp;START_MAXIMIZED=FALSE&amp;VAR:CALENDAR=US&amp;VAR:SYMBOL=ORCC&amp;VAR:INDEX=0"}</definedName>
    <definedName name="_34__FDSAUDITLINK__" hidden="1">{"fdsup://Directions/FactSet Auditing Viewer?action=AUDIT_VALUE&amp;DB=129&amp;ID1=00506P10&amp;VALUEID=05301&amp;SDATE=201004&amp;PERIODTYPE=QTR_STD&amp;SCFT=3&amp;window=popup_no_bar&amp;width=385&amp;height=120&amp;START_MAXIMIZED=FALSE&amp;creator=factset&amp;display_string=Audit"}</definedName>
    <definedName name="_34__FDSAUDITLINK___1" localSheetId="2" hidden="1">{"fdsup://Directions/FactSet Auditing Viewer?action=AUDIT_VALUE&amp;DB=129&amp;ID1=00506P10&amp;VALUEID=05301&amp;SDATE=201004&amp;PERIODTYPE=QTR_STD&amp;SCFT=3&amp;window=popup_no_bar&amp;width=385&amp;height=120&amp;START_MAXIMIZED=FALSE&amp;creator=factset&amp;display_string=Audit"}</definedName>
    <definedName name="_34__FDSAUDITLINK___1" hidden="1">{"fdsup://Directions/FactSet Auditing Viewer?action=AUDIT_VALUE&amp;DB=129&amp;ID1=00506P10&amp;VALUEID=05301&amp;SDATE=201004&amp;PERIODTYPE=QTR_STD&amp;SCFT=3&amp;window=popup_no_bar&amp;width=385&amp;height=120&amp;START_MAXIMIZED=FALSE&amp;creator=factset&amp;display_string=Audit"}</definedName>
    <definedName name="_34_0Swvu.Pag" hidden="1">#REF!</definedName>
    <definedName name="_340_________________123Graph_CCHART_5" hidden="1">#REF!</definedName>
    <definedName name="_340______________123Graph_CCHART_4" hidden="1">#REF!</definedName>
    <definedName name="_340___123Graph_CCHART_3" hidden="1">#REF!</definedName>
    <definedName name="_340__123Graph_ACHART_7" hidden="1">#REF!</definedName>
    <definedName name="_340__123Graph_CCHART_3" hidden="1">#REF!</definedName>
    <definedName name="_340__123Graph_CCHART_4" hidden="1">#REF!</definedName>
    <definedName name="_340__123Graph_CCHART_7A" hidden="1">#REF!</definedName>
    <definedName name="_340__FDSAUDITLINK__" localSheetId="2" hidden="1">{"fdsup://Directions/FactSet Auditing Viewer?action=AUDIT_VALUE&amp;DB=129&amp;ID1=18975410&amp;VALUEID=03051&amp;SDATE=201202&amp;PERIODTYPE=QTR_STD&amp;SCFT=3&amp;window=popup_no_bar&amp;width=385&amp;height=120&amp;START_MAXIMIZED=FALSE&amp;creator=factset&amp;display_string=Audit"}</definedName>
    <definedName name="_340__FDSAUDITLINK__" hidden="1">{"fdsup://directions/FAT Viewer?action=UPDATE&amp;creator=factset&amp;DYN_ARGS=TRUE&amp;DOC_NAME=FAT:FQL_AUDITING_CLIENT_TEMPLATE.FAT&amp;display_string=Audit&amp;VAR:KEY=BQPOXEZQHY&amp;VAR:QUERY=KEZGX0VQU19ESUwoTFRNUyw0MDc3MywsLFJQLFVTRClARkZfRVBTX0RJTChMVE1TX1NFTUksNDA3NzMsLCxSU","CxVU0QpKQ==&amp;WINDOW=FIRST_POPUP&amp;HEIGHT=450&amp;WIDTH=450&amp;START_MAXIMIZED=FALSE&amp;VAR:CALENDAR=US&amp;VAR:SYMBOL=DFS&amp;VAR:INDEX=0"}</definedName>
    <definedName name="_340__FDSAUDITLINK___1" localSheetId="2" hidden="1">{"fdsup://directions/FAT Viewer?action=UPDATE&amp;creator=factset&amp;DYN_ARGS=TRUE&amp;DOC_NAME=FAT:FQL_AUDITING_CLIENT_TEMPLATE.FAT&amp;display_string=Audit&amp;VAR:KEY=BQPOXEZQHY&amp;VAR:QUERY=KEZGX0VQU19ESUwoTFRNUyw0MDc3MywsLFJQLFVTRClARkZfRVBTX0RJTChMVE1TX1NFTUksNDA3NzMsLCxSU","CxVU0QpKQ==&amp;WINDOW=FIRST_POPUP&amp;HEIGHT=450&amp;WIDTH=450&amp;START_MAXIMIZED=FALSE&amp;VAR:CALENDAR=US&amp;VAR:SYMBOL=DFS&amp;VAR:INDEX=0"}</definedName>
    <definedName name="_340__FDSAUDITLINK___1" hidden="1">{"fdsup://directions/FAT Viewer?action=UPDATE&amp;creator=factset&amp;DYN_ARGS=TRUE&amp;DOC_NAME=FAT:FQL_AUDITING_CLIENT_TEMPLATE.FAT&amp;display_string=Audit&amp;VAR:KEY=BQPOXEZQHY&amp;VAR:QUERY=KEZGX0VQU19ESUwoTFRNUyw0MDc3MywsLFJQLFVTRClARkZfRVBTX0RJTChMVE1TX1NFTUksNDA3NzMsLCxSU","CxVU0QpKQ==&amp;WINDOW=FIRST_POPUP&amp;HEIGHT=450&amp;WIDTH=450&amp;START_MAXIMIZED=FALSE&amp;VAR:CALENDAR=US&amp;VAR:SYMBOL=DFS&amp;VAR:INDEX=0"}</definedName>
    <definedName name="_3400__FDSAUDITLINK__" localSheetId="2" hidden="1">{"fdsup://directions/FAT Viewer?action=UPDATE&amp;creator=factset&amp;DYN_ARGS=TRUE&amp;DOC_NAME=FAT:FQL_AUDITING_CLIENT_TEMPLATE.FAT&amp;display_string=Audit&amp;VAR:KEY=QPUXGVQDOZ&amp;VAR:QUERY=RkZfRU5UUlBSX1ZBTF9EQUlMWSgzOTkyMyk=&amp;WINDOW=FIRST_POPUP&amp;HEIGHT=450&amp;WIDTH=450&amp;START_MA","XIMIZED=FALSE&amp;VAR:CALENDAR=US&amp;VAR:SYMBOL=CHH&amp;VAR:INDEX=0"}</definedName>
    <definedName name="_3400__FDSAUDITLINK__" hidden="1">{"fdsup://directions/FAT Viewer?action=UPDATE&amp;creator=factset&amp;DYN_ARGS=TRUE&amp;DOC_NAME=FAT:FQL_AUDITING_CLIENT_TEMPLATE.FAT&amp;display_string=Audit&amp;VAR:KEY=QPUXGVQDOZ&amp;VAR:QUERY=RkZfRU5UUlBSX1ZBTF9EQUlMWSgzOTkyMyk=&amp;WINDOW=FIRST_POPUP&amp;HEIGHT=450&amp;WIDTH=450&amp;START_MA","XIMIZED=FALSE&amp;VAR:CALENDAR=US&amp;VAR:SYMBOL=CHH&amp;VAR:INDEX=0"}</definedName>
    <definedName name="_3401__FDSAUDITLINK__" localSheetId="2" hidden="1">{"fdsup://directions/FAT Viewer?action=UPDATE&amp;creator=factset&amp;DYN_ARGS=TRUE&amp;DOC_NAME=FAT:FQL_AUDITING_CLIENT_TEMPLATE.FAT&amp;display_string=Audit&amp;VAR:KEY=AXABILOPUD&amp;VAR:QUERY=RkZfRU5UUlBSX1ZBTF9EQUlMWSgzOTkyMyk=&amp;WINDOW=FIRST_POPUP&amp;HEIGHT=450&amp;WIDTH=450&amp;START_MA","XIMIZED=FALSE&amp;VAR:CALENDAR=US&amp;VAR:SYMBOL=WYN&amp;VAR:INDEX=0"}</definedName>
    <definedName name="_3401__FDSAUDITLINK__" hidden="1">{"fdsup://directions/FAT Viewer?action=UPDATE&amp;creator=factset&amp;DYN_ARGS=TRUE&amp;DOC_NAME=FAT:FQL_AUDITING_CLIENT_TEMPLATE.FAT&amp;display_string=Audit&amp;VAR:KEY=AXABILOPUD&amp;VAR:QUERY=RkZfRU5UUlBSX1ZBTF9EQUlMWSgzOTkyMyk=&amp;WINDOW=FIRST_POPUP&amp;HEIGHT=450&amp;WIDTH=450&amp;START_MA","XIMIZED=FALSE&amp;VAR:CALENDAR=US&amp;VAR:SYMBOL=WYN&amp;VAR:INDEX=0"}</definedName>
    <definedName name="_3402__FDSAUDITLINK__" localSheetId="2" hidden="1">{"fdsup://directions/FAT Viewer?action=UPDATE&amp;creator=factset&amp;DYN_ARGS=TRUE&amp;DOC_NAME=FAT:FQL_AUDITING_CLIENT_TEMPLATE.FAT&amp;display_string=Audit&amp;VAR:KEY=UTGVKVWLAT&amp;VAR:QUERY=RkZfRU5UUlBSX1ZBTF9EQUlMWSgzOTkyMCk=&amp;WINDOW=FIRST_POPUP&amp;HEIGHT=450&amp;WIDTH=450&amp;START_MA","XIMIZED=FALSE&amp;VAR:CALENDAR=US&amp;VAR:SYMBOL=H&amp;VAR:INDEX=0"}</definedName>
    <definedName name="_3402__FDSAUDITLINK__" hidden="1">{"fdsup://directions/FAT Viewer?action=UPDATE&amp;creator=factset&amp;DYN_ARGS=TRUE&amp;DOC_NAME=FAT:FQL_AUDITING_CLIENT_TEMPLATE.FAT&amp;display_string=Audit&amp;VAR:KEY=UTGVKVWLAT&amp;VAR:QUERY=RkZfRU5UUlBSX1ZBTF9EQUlMWSgzOTkyMCk=&amp;WINDOW=FIRST_POPUP&amp;HEIGHT=450&amp;WIDTH=450&amp;START_MA","XIMIZED=FALSE&amp;VAR:CALENDAR=US&amp;VAR:SYMBOL=H&amp;VAR:INDEX=0"}</definedName>
    <definedName name="_3403__FDSAUDITLINK__" localSheetId="2" hidden="1">{"fdsup://directions/FAT Viewer?action=UPDATE&amp;creator=factset&amp;DYN_ARGS=TRUE&amp;DOC_NAME=FAT:FQL_AUDITING_CLIENT_TEMPLATE.FAT&amp;display_string=Audit&amp;VAR:KEY=GXQRSTMRGX&amp;VAR:QUERY=RkZfRU5UUlBSX1ZBTF9EQUlMWSgzOTkyMCk=&amp;WINDOW=FIRST_POPUP&amp;HEIGHT=450&amp;WIDTH=450&amp;START_MA","XIMIZED=FALSE&amp;VAR:CALENDAR=US&amp;VAR:SYMBOL=HOT&amp;VAR:INDEX=0"}</definedName>
    <definedName name="_3403__FDSAUDITLINK__" hidden="1">{"fdsup://directions/FAT Viewer?action=UPDATE&amp;creator=factset&amp;DYN_ARGS=TRUE&amp;DOC_NAME=FAT:FQL_AUDITING_CLIENT_TEMPLATE.FAT&amp;display_string=Audit&amp;VAR:KEY=GXQRSTMRGX&amp;VAR:QUERY=RkZfRU5UUlBSX1ZBTF9EQUlMWSgzOTkyMCk=&amp;WINDOW=FIRST_POPUP&amp;HEIGHT=450&amp;WIDTH=450&amp;START_MA","XIMIZED=FALSE&amp;VAR:CALENDAR=US&amp;VAR:SYMBOL=HOT&amp;VAR:INDEX=0"}</definedName>
    <definedName name="_3404__FDSAUDITLINK__" localSheetId="2" hidden="1">{"fdsup://directions/FAT Viewer?action=UPDATE&amp;creator=factset&amp;DYN_ARGS=TRUE&amp;DOC_NAME=FAT:FQL_AUDITING_CLIENT_TEMPLATE.FAT&amp;display_string=Audit&amp;VAR:KEY=IJKTMLWNCN&amp;VAR:QUERY=RkZfRU5UUlBSX1ZBTF9EQUlMWSgzOTkyMCk=&amp;WINDOW=FIRST_POPUP&amp;HEIGHT=450&amp;WIDTH=450&amp;START_MA","XIMIZED=FALSE&amp;VAR:CALENDAR=US&amp;VAR:SYMBOL=585284&amp;VAR:INDEX=0"}</definedName>
    <definedName name="_3404__FDSAUDITLINK__" hidden="1">{"fdsup://directions/FAT Viewer?action=UPDATE&amp;creator=factset&amp;DYN_ARGS=TRUE&amp;DOC_NAME=FAT:FQL_AUDITING_CLIENT_TEMPLATE.FAT&amp;display_string=Audit&amp;VAR:KEY=IJKTMLWNCN&amp;VAR:QUERY=RkZfRU5UUlBSX1ZBTF9EQUlMWSgzOTkyMCk=&amp;WINDOW=FIRST_POPUP&amp;HEIGHT=450&amp;WIDTH=450&amp;START_MA","XIMIZED=FALSE&amp;VAR:CALENDAR=US&amp;VAR:SYMBOL=585284&amp;VAR:INDEX=0"}</definedName>
    <definedName name="_3405__FDSAUDITLINK__" localSheetId="2" hidden="1">{"fdsup://directions/FAT Viewer?action=UPDATE&amp;creator=factset&amp;DYN_ARGS=TRUE&amp;DOC_NAME=FAT:FQL_AUDITING_CLIENT_TEMPLATE.FAT&amp;display_string=Audit&amp;VAR:KEY=ODGFCFWZSV&amp;VAR:QUERY=RkZfRU5UUlBSX1ZBTF9EQUlMWSgzOTkyMCk=&amp;WINDOW=FIRST_POPUP&amp;HEIGHT=450&amp;WIDTH=450&amp;START_MA","XIMIZED=FALSE&amp;VAR:CALENDAR=US&amp;VAR:SYMBOL=MAR&amp;VAR:INDEX=0"}</definedName>
    <definedName name="_3405__FDSAUDITLINK__" hidden="1">{"fdsup://directions/FAT Viewer?action=UPDATE&amp;creator=factset&amp;DYN_ARGS=TRUE&amp;DOC_NAME=FAT:FQL_AUDITING_CLIENT_TEMPLATE.FAT&amp;display_string=Audit&amp;VAR:KEY=ODGFCFWZSV&amp;VAR:QUERY=RkZfRU5UUlBSX1ZBTF9EQUlMWSgzOTkyMCk=&amp;WINDOW=FIRST_POPUP&amp;HEIGHT=450&amp;WIDTH=450&amp;START_MA","XIMIZED=FALSE&amp;VAR:CALENDAR=US&amp;VAR:SYMBOL=MAR&amp;VAR:INDEX=0"}</definedName>
    <definedName name="_3406__FDSAUDITLINK__" localSheetId="2" hidden="1">{"fdsup://directions/FAT Viewer?action=UPDATE&amp;creator=factset&amp;DYN_ARGS=TRUE&amp;DOC_NAME=FAT:FQL_AUDITING_CLIENT_TEMPLATE.FAT&amp;display_string=Audit&amp;VAR:KEY=GZQRSXATAF&amp;VAR:QUERY=RkZfRU5UUlBSX1ZBTF9EQUlMWSgzOTkyMCk=&amp;WINDOW=FIRST_POPUP&amp;HEIGHT=450&amp;WIDTH=450&amp;START_MA","XIMIZED=FALSE&amp;VAR:CALENDAR=US&amp;VAR:SYMBOL=CHH&amp;VAR:INDEX=0"}</definedName>
    <definedName name="_3406__FDSAUDITLINK__" hidden="1">{"fdsup://directions/FAT Viewer?action=UPDATE&amp;creator=factset&amp;DYN_ARGS=TRUE&amp;DOC_NAME=FAT:FQL_AUDITING_CLIENT_TEMPLATE.FAT&amp;display_string=Audit&amp;VAR:KEY=GZQRSXATAF&amp;VAR:QUERY=RkZfRU5UUlBSX1ZBTF9EQUlMWSgzOTkyMCk=&amp;WINDOW=FIRST_POPUP&amp;HEIGHT=450&amp;WIDTH=450&amp;START_MA","XIMIZED=FALSE&amp;VAR:CALENDAR=US&amp;VAR:SYMBOL=CHH&amp;VAR:INDEX=0"}</definedName>
    <definedName name="_3407__FDSAUDITLINK__" localSheetId="2" hidden="1">{"fdsup://directions/FAT Viewer?action=UPDATE&amp;creator=factset&amp;DYN_ARGS=TRUE&amp;DOC_NAME=FAT:FQL_AUDITING_CLIENT_TEMPLATE.FAT&amp;display_string=Audit&amp;VAR:KEY=EBSNMHUXYJ&amp;VAR:QUERY=RkZfRU5UUlBSX1ZBTF9EQUlMWSgzOTkyMCk=&amp;WINDOW=FIRST_POPUP&amp;HEIGHT=450&amp;WIDTH=450&amp;START_MA","XIMIZED=FALSE&amp;VAR:CALENDAR=US&amp;VAR:SYMBOL=WYN&amp;VAR:INDEX=0"}</definedName>
    <definedName name="_3407__FDSAUDITLINK__" hidden="1">{"fdsup://directions/FAT Viewer?action=UPDATE&amp;creator=factset&amp;DYN_ARGS=TRUE&amp;DOC_NAME=FAT:FQL_AUDITING_CLIENT_TEMPLATE.FAT&amp;display_string=Audit&amp;VAR:KEY=EBSNMHUXYJ&amp;VAR:QUERY=RkZfRU5UUlBSX1ZBTF9EQUlMWSgzOTkyMCk=&amp;WINDOW=FIRST_POPUP&amp;HEIGHT=450&amp;WIDTH=450&amp;START_MA","XIMIZED=FALSE&amp;VAR:CALENDAR=US&amp;VAR:SYMBOL=WYN&amp;VAR:INDEX=0"}</definedName>
    <definedName name="_3408__FDSAUDITLINK__" localSheetId="2" hidden="1">{"fdsup://directions/FAT Viewer?action=UPDATE&amp;creator=factset&amp;DYN_ARGS=TRUE&amp;DOC_NAME=FAT:FQL_AUDITING_CLIENT_TEMPLATE.FAT&amp;display_string=Audit&amp;VAR:KEY=SHCLYXINAR&amp;VAR:QUERY=RkZfRU5UUlBSX1ZBTF9EQUlMWSgzOTkxOSk=&amp;WINDOW=FIRST_POPUP&amp;HEIGHT=450&amp;WIDTH=450&amp;START_MA","XIMIZED=FALSE&amp;VAR:CALENDAR=US&amp;VAR:SYMBOL=H&amp;VAR:INDEX=0"}</definedName>
    <definedName name="_3408__FDSAUDITLINK__" hidden="1">{"fdsup://directions/FAT Viewer?action=UPDATE&amp;creator=factset&amp;DYN_ARGS=TRUE&amp;DOC_NAME=FAT:FQL_AUDITING_CLIENT_TEMPLATE.FAT&amp;display_string=Audit&amp;VAR:KEY=SHCLYXINAR&amp;VAR:QUERY=RkZfRU5UUlBSX1ZBTF9EQUlMWSgzOTkxOSk=&amp;WINDOW=FIRST_POPUP&amp;HEIGHT=450&amp;WIDTH=450&amp;START_MA","XIMIZED=FALSE&amp;VAR:CALENDAR=US&amp;VAR:SYMBOL=H&amp;VAR:INDEX=0"}</definedName>
    <definedName name="_3409__FDSAUDITLINK__" localSheetId="2" hidden="1">{"fdsup://directions/FAT Viewer?action=UPDATE&amp;creator=factset&amp;DYN_ARGS=TRUE&amp;DOC_NAME=FAT:FQL_AUDITING_CLIENT_TEMPLATE.FAT&amp;display_string=Audit&amp;VAR:KEY=KDKDWBGVID&amp;VAR:QUERY=RkZfRU5UUlBSX1ZBTF9EQUlMWSgzOTkxOSk=&amp;WINDOW=FIRST_POPUP&amp;HEIGHT=450&amp;WIDTH=450&amp;START_MA","XIMIZED=FALSE&amp;VAR:CALENDAR=US&amp;VAR:SYMBOL=HOT&amp;VAR:INDEX=0"}</definedName>
    <definedName name="_3409__FDSAUDITLINK__" hidden="1">{"fdsup://directions/FAT Viewer?action=UPDATE&amp;creator=factset&amp;DYN_ARGS=TRUE&amp;DOC_NAME=FAT:FQL_AUDITING_CLIENT_TEMPLATE.FAT&amp;display_string=Audit&amp;VAR:KEY=KDKDWBGVID&amp;VAR:QUERY=RkZfRU5UUlBSX1ZBTF9EQUlMWSgzOTkxOSk=&amp;WINDOW=FIRST_POPUP&amp;HEIGHT=450&amp;WIDTH=450&amp;START_MA","XIMIZED=FALSE&amp;VAR:CALENDAR=US&amp;VAR:SYMBOL=HOT&amp;VAR:INDEX=0"}</definedName>
    <definedName name="_341_________________123Graph_CCHART_6" hidden="1">#REF!</definedName>
    <definedName name="_341______________123Graph_CCHART_5" hidden="1">#REF!</definedName>
    <definedName name="_341___123Graph_CCHART_4" hidden="1">#REF!</definedName>
    <definedName name="_341__123Graph_CCHART_4" hidden="1">#REF!</definedName>
    <definedName name="_341__123Graph_CCHART_5" hidden="1">#REF!</definedName>
    <definedName name="_341__FDSAUDITLINK__" localSheetId="2" hidden="1">{"fdsup://Directions/FactSet Auditing Viewer?action=AUDIT_VALUE&amp;DB=129&amp;ID1=18975410&amp;VALUEID=03040&amp;SDATE=201202&amp;PERIODTYPE=QTR_STD&amp;SCFT=3&amp;window=popup_no_bar&amp;width=385&amp;height=120&amp;START_MAXIMIZED=FALSE&amp;creator=factset&amp;display_string=Audit"}</definedName>
    <definedName name="_341__FDSAUDITLINK__" hidden="1">{"fdsup://directions/FAT Viewer?action=UPDATE&amp;creator=factset&amp;DYN_ARGS=TRUE&amp;DOC_NAME=FAT:FQL_AUDITING_CLIENT_TEMPLATE.FAT&amp;display_string=Audit&amp;VAR:KEY=IDQTCRWZOH&amp;VAR:QUERY=KEZGX0lOVF9FWFBfTkVUKExUTVMsNDA3MjQsLCxSUCxVU0QpQEZGX0lOVF9FWFBfTkVUKExUTVNfU0VNSSw0M","DcyNCwsLFJQLFVTRCkp&amp;WINDOW=FIRST_POPUP&amp;HEIGHT=450&amp;WIDTH=450&amp;START_MAXIMIZED=FALSE&amp;VAR:CALENDAR=US&amp;VAR:SYMBOL=VRNT&amp;VAR:INDEX=0"}</definedName>
    <definedName name="_341__FDSAUDITLINK___1" localSheetId="2" hidden="1">{"fdsup://directions/FAT Viewer?action=UPDATE&amp;creator=factset&amp;DYN_ARGS=TRUE&amp;DOC_NAME=FAT:FQL_AUDITING_CLIENT_TEMPLATE.FAT&amp;display_string=Audit&amp;VAR:KEY=IDQTCRWZOH&amp;VAR:QUERY=KEZGX0lOVF9FWFBfTkVUKExUTVMsNDA3MjQsLCxSUCxVU0QpQEZGX0lOVF9FWFBfTkVUKExUTVNfU0VNSSw0M","DcyNCwsLFJQLFVTRCkp&amp;WINDOW=FIRST_POPUP&amp;HEIGHT=450&amp;WIDTH=450&amp;START_MAXIMIZED=FALSE&amp;VAR:CALENDAR=US&amp;VAR:SYMBOL=VRNT&amp;VAR:INDEX=0"}</definedName>
    <definedName name="_341__FDSAUDITLINK___1" hidden="1">{"fdsup://directions/FAT Viewer?action=UPDATE&amp;creator=factset&amp;DYN_ARGS=TRUE&amp;DOC_NAME=FAT:FQL_AUDITING_CLIENT_TEMPLATE.FAT&amp;display_string=Audit&amp;VAR:KEY=IDQTCRWZOH&amp;VAR:QUERY=KEZGX0lOVF9FWFBfTkVUKExUTVMsNDA3MjQsLCxSUCxVU0QpQEZGX0lOVF9FWFBfTkVUKExUTVNfU0VNSSw0M","DcyNCwsLFJQLFVTRCkp&amp;WINDOW=FIRST_POPUP&amp;HEIGHT=450&amp;WIDTH=450&amp;START_MAXIMIZED=FALSE&amp;VAR:CALENDAR=US&amp;VAR:SYMBOL=VRNT&amp;VAR:INDEX=0"}</definedName>
    <definedName name="_3410__FDSAUDITLINK__" localSheetId="2" hidden="1">{"fdsup://directions/FAT Viewer?action=UPDATE&amp;creator=factset&amp;DYN_ARGS=TRUE&amp;DOC_NAME=FAT:FQL_AUDITING_CLIENT_TEMPLATE.FAT&amp;display_string=Audit&amp;VAR:KEY=OLIJQFCXEX&amp;VAR:QUERY=RkZfRU5UUlBSX1ZBTF9EQUlMWSgzOTkxOSk=&amp;WINDOW=FIRST_POPUP&amp;HEIGHT=450&amp;WIDTH=450&amp;START_MA","XIMIZED=FALSE&amp;VAR:CALENDAR=US&amp;VAR:SYMBOL=585284&amp;VAR:INDEX=0"}</definedName>
    <definedName name="_3410__FDSAUDITLINK__" hidden="1">{"fdsup://directions/FAT Viewer?action=UPDATE&amp;creator=factset&amp;DYN_ARGS=TRUE&amp;DOC_NAME=FAT:FQL_AUDITING_CLIENT_TEMPLATE.FAT&amp;display_string=Audit&amp;VAR:KEY=OLIJQFCXEX&amp;VAR:QUERY=RkZfRU5UUlBSX1ZBTF9EQUlMWSgzOTkxOSk=&amp;WINDOW=FIRST_POPUP&amp;HEIGHT=450&amp;WIDTH=450&amp;START_MA","XIMIZED=FALSE&amp;VAR:CALENDAR=US&amp;VAR:SYMBOL=585284&amp;VAR:INDEX=0"}</definedName>
    <definedName name="_3411__FDSAUDITLINK__" localSheetId="2" hidden="1">{"fdsup://directions/FAT Viewer?action=UPDATE&amp;creator=factset&amp;DYN_ARGS=TRUE&amp;DOC_NAME=FAT:FQL_AUDITING_CLIENT_TEMPLATE.FAT&amp;display_string=Audit&amp;VAR:KEY=MNALSTUHOX&amp;VAR:QUERY=RkZfRU5UUlBSX1ZBTF9EQUlMWSgzOTkxOSk=&amp;WINDOW=FIRST_POPUP&amp;HEIGHT=450&amp;WIDTH=450&amp;START_MA","XIMIZED=FALSE&amp;VAR:CALENDAR=US&amp;VAR:SYMBOL=MAR&amp;VAR:INDEX=0"}</definedName>
    <definedName name="_3411__FDSAUDITLINK__" hidden="1">{"fdsup://directions/FAT Viewer?action=UPDATE&amp;creator=factset&amp;DYN_ARGS=TRUE&amp;DOC_NAME=FAT:FQL_AUDITING_CLIENT_TEMPLATE.FAT&amp;display_string=Audit&amp;VAR:KEY=MNALSTUHOX&amp;VAR:QUERY=RkZfRU5UUlBSX1ZBTF9EQUlMWSgzOTkxOSk=&amp;WINDOW=FIRST_POPUP&amp;HEIGHT=450&amp;WIDTH=450&amp;START_MA","XIMIZED=FALSE&amp;VAR:CALENDAR=US&amp;VAR:SYMBOL=MAR&amp;VAR:INDEX=0"}</definedName>
    <definedName name="_3412__FDSAUDITLINK__" localSheetId="2" hidden="1">{"fdsup://directions/FAT Viewer?action=UPDATE&amp;creator=factset&amp;DYN_ARGS=TRUE&amp;DOC_NAME=FAT:FQL_AUDITING_CLIENT_TEMPLATE.FAT&amp;display_string=Audit&amp;VAR:KEY=CLGDGPSXGZ&amp;VAR:QUERY=RkZfRU5UUlBSX1ZBTF9EQUlMWSgzOTkxOSk=&amp;WINDOW=FIRST_POPUP&amp;HEIGHT=450&amp;WIDTH=450&amp;START_MA","XIMIZED=FALSE&amp;VAR:CALENDAR=US&amp;VAR:SYMBOL=CHH&amp;VAR:INDEX=0"}</definedName>
    <definedName name="_3412__FDSAUDITLINK__" hidden="1">{"fdsup://directions/FAT Viewer?action=UPDATE&amp;creator=factset&amp;DYN_ARGS=TRUE&amp;DOC_NAME=FAT:FQL_AUDITING_CLIENT_TEMPLATE.FAT&amp;display_string=Audit&amp;VAR:KEY=CLGDGPSXGZ&amp;VAR:QUERY=RkZfRU5UUlBSX1ZBTF9EQUlMWSgzOTkxOSk=&amp;WINDOW=FIRST_POPUP&amp;HEIGHT=450&amp;WIDTH=450&amp;START_MA","XIMIZED=FALSE&amp;VAR:CALENDAR=US&amp;VAR:SYMBOL=CHH&amp;VAR:INDEX=0"}</definedName>
    <definedName name="_3413__FDSAUDITLINK__" localSheetId="2" hidden="1">{"fdsup://directions/FAT Viewer?action=UPDATE&amp;creator=factset&amp;DYN_ARGS=TRUE&amp;DOC_NAME=FAT:FQL_AUDITING_CLIENT_TEMPLATE.FAT&amp;display_string=Audit&amp;VAR:KEY=ELKVELEFOB&amp;VAR:QUERY=RkZfRU5UUlBSX1ZBTF9EQUlMWSgzOTkxOSk=&amp;WINDOW=FIRST_POPUP&amp;HEIGHT=450&amp;WIDTH=450&amp;START_MA","XIMIZED=FALSE&amp;VAR:CALENDAR=US&amp;VAR:SYMBOL=WYN&amp;VAR:INDEX=0"}</definedName>
    <definedName name="_3413__FDSAUDITLINK__" hidden="1">{"fdsup://directions/FAT Viewer?action=UPDATE&amp;creator=factset&amp;DYN_ARGS=TRUE&amp;DOC_NAME=FAT:FQL_AUDITING_CLIENT_TEMPLATE.FAT&amp;display_string=Audit&amp;VAR:KEY=ELKVELEFOB&amp;VAR:QUERY=RkZfRU5UUlBSX1ZBTF9EQUlMWSgzOTkxOSk=&amp;WINDOW=FIRST_POPUP&amp;HEIGHT=450&amp;WIDTH=450&amp;START_MA","XIMIZED=FALSE&amp;VAR:CALENDAR=US&amp;VAR:SYMBOL=WYN&amp;VAR:INDEX=0"}</definedName>
    <definedName name="_3414__FDSAUDITLINK__" localSheetId="2" hidden="1">{"fdsup://directions/FAT Viewer?action=UPDATE&amp;creator=factset&amp;DYN_ARGS=TRUE&amp;DOC_NAME=FAT:FQL_AUDITING_CLIENT_TEMPLATE.FAT&amp;display_string=Audit&amp;VAR:KEY=KTCZANAHWD&amp;VAR:QUERY=RkZfRU5UUlBSX1ZBTF9EQUlMWSgzOTkxOCk=&amp;WINDOW=FIRST_POPUP&amp;HEIGHT=450&amp;WIDTH=450&amp;START_MA","XIMIZED=FALSE&amp;VAR:CALENDAR=US&amp;VAR:SYMBOL=H&amp;VAR:INDEX=0"}</definedName>
    <definedName name="_3414__FDSAUDITLINK__" hidden="1">{"fdsup://directions/FAT Viewer?action=UPDATE&amp;creator=factset&amp;DYN_ARGS=TRUE&amp;DOC_NAME=FAT:FQL_AUDITING_CLIENT_TEMPLATE.FAT&amp;display_string=Audit&amp;VAR:KEY=KTCZANAHWD&amp;VAR:QUERY=RkZfRU5UUlBSX1ZBTF9EQUlMWSgzOTkxOCk=&amp;WINDOW=FIRST_POPUP&amp;HEIGHT=450&amp;WIDTH=450&amp;START_MA","XIMIZED=FALSE&amp;VAR:CALENDAR=US&amp;VAR:SYMBOL=H&amp;VAR:INDEX=0"}</definedName>
    <definedName name="_3415__FDSAUDITLINK__" localSheetId="2" hidden="1">{"fdsup://directions/FAT Viewer?action=UPDATE&amp;creator=factset&amp;DYN_ARGS=TRUE&amp;DOC_NAME=FAT:FQL_AUDITING_CLIENT_TEMPLATE.FAT&amp;display_string=Audit&amp;VAR:KEY=IRQDMRYNAB&amp;VAR:QUERY=RkZfRU5UUlBSX1ZBTF9EQUlMWSgzOTkxOCk=&amp;WINDOW=FIRST_POPUP&amp;HEIGHT=450&amp;WIDTH=450&amp;START_MA","XIMIZED=FALSE&amp;VAR:CALENDAR=US&amp;VAR:SYMBOL=HOT&amp;VAR:INDEX=0"}</definedName>
    <definedName name="_3415__FDSAUDITLINK__" hidden="1">{"fdsup://directions/FAT Viewer?action=UPDATE&amp;creator=factset&amp;DYN_ARGS=TRUE&amp;DOC_NAME=FAT:FQL_AUDITING_CLIENT_TEMPLATE.FAT&amp;display_string=Audit&amp;VAR:KEY=IRQDMRYNAB&amp;VAR:QUERY=RkZfRU5UUlBSX1ZBTF9EQUlMWSgzOTkxOCk=&amp;WINDOW=FIRST_POPUP&amp;HEIGHT=450&amp;WIDTH=450&amp;START_MA","XIMIZED=FALSE&amp;VAR:CALENDAR=US&amp;VAR:SYMBOL=HOT&amp;VAR:INDEX=0"}</definedName>
    <definedName name="_3416__FDSAUDITLINK__" localSheetId="2" hidden="1">{"fdsup://directions/FAT Viewer?action=UPDATE&amp;creator=factset&amp;DYN_ARGS=TRUE&amp;DOC_NAME=FAT:FQL_AUDITING_CLIENT_TEMPLATE.FAT&amp;display_string=Audit&amp;VAR:KEY=SNKFMVGRAX&amp;VAR:QUERY=RkZfRU5UUlBSX1ZBTF9EQUlMWSgzOTkxOCk=&amp;WINDOW=FIRST_POPUP&amp;HEIGHT=450&amp;WIDTH=450&amp;START_MA","XIMIZED=FALSE&amp;VAR:CALENDAR=US&amp;VAR:SYMBOL=585284&amp;VAR:INDEX=0"}</definedName>
    <definedName name="_3416__FDSAUDITLINK__" hidden="1">{"fdsup://directions/FAT Viewer?action=UPDATE&amp;creator=factset&amp;DYN_ARGS=TRUE&amp;DOC_NAME=FAT:FQL_AUDITING_CLIENT_TEMPLATE.FAT&amp;display_string=Audit&amp;VAR:KEY=SNKFMVGRAX&amp;VAR:QUERY=RkZfRU5UUlBSX1ZBTF9EQUlMWSgzOTkxOCk=&amp;WINDOW=FIRST_POPUP&amp;HEIGHT=450&amp;WIDTH=450&amp;START_MA","XIMIZED=FALSE&amp;VAR:CALENDAR=US&amp;VAR:SYMBOL=585284&amp;VAR:INDEX=0"}</definedName>
    <definedName name="_3417__FDSAUDITLINK__" localSheetId="2" hidden="1">{"fdsup://directions/FAT Viewer?action=UPDATE&amp;creator=factset&amp;DYN_ARGS=TRUE&amp;DOC_NAME=FAT:FQL_AUDITING_CLIENT_TEMPLATE.FAT&amp;display_string=Audit&amp;VAR:KEY=SFUJENERCJ&amp;VAR:QUERY=RkZfRU5UUlBSX1ZBTF9EQUlMWSgzOTkxOCk=&amp;WINDOW=FIRST_POPUP&amp;HEIGHT=450&amp;WIDTH=450&amp;START_MA","XIMIZED=FALSE&amp;VAR:CALENDAR=US&amp;VAR:SYMBOL=MAR&amp;VAR:INDEX=0"}</definedName>
    <definedName name="_3417__FDSAUDITLINK__" hidden="1">{"fdsup://directions/FAT Viewer?action=UPDATE&amp;creator=factset&amp;DYN_ARGS=TRUE&amp;DOC_NAME=FAT:FQL_AUDITING_CLIENT_TEMPLATE.FAT&amp;display_string=Audit&amp;VAR:KEY=SFUJENERCJ&amp;VAR:QUERY=RkZfRU5UUlBSX1ZBTF9EQUlMWSgzOTkxOCk=&amp;WINDOW=FIRST_POPUP&amp;HEIGHT=450&amp;WIDTH=450&amp;START_MA","XIMIZED=FALSE&amp;VAR:CALENDAR=US&amp;VAR:SYMBOL=MAR&amp;VAR:INDEX=0"}</definedName>
    <definedName name="_3418__FDSAUDITLINK__" localSheetId="2" hidden="1">{"fdsup://directions/FAT Viewer?action=UPDATE&amp;creator=factset&amp;DYN_ARGS=TRUE&amp;DOC_NAME=FAT:FQL_AUDITING_CLIENT_TEMPLATE.FAT&amp;display_string=Audit&amp;VAR:KEY=ABGNKNOXKJ&amp;VAR:QUERY=RkZfRU5UUlBSX1ZBTF9EQUlMWSgzOTkxOCk=&amp;WINDOW=FIRST_POPUP&amp;HEIGHT=450&amp;WIDTH=450&amp;START_MA","XIMIZED=FALSE&amp;VAR:CALENDAR=US&amp;VAR:SYMBOL=CHH&amp;VAR:INDEX=0"}</definedName>
    <definedName name="_3418__FDSAUDITLINK__" hidden="1">{"fdsup://directions/FAT Viewer?action=UPDATE&amp;creator=factset&amp;DYN_ARGS=TRUE&amp;DOC_NAME=FAT:FQL_AUDITING_CLIENT_TEMPLATE.FAT&amp;display_string=Audit&amp;VAR:KEY=ABGNKNOXKJ&amp;VAR:QUERY=RkZfRU5UUlBSX1ZBTF9EQUlMWSgzOTkxOCk=&amp;WINDOW=FIRST_POPUP&amp;HEIGHT=450&amp;WIDTH=450&amp;START_MA","XIMIZED=FALSE&amp;VAR:CALENDAR=US&amp;VAR:SYMBOL=CHH&amp;VAR:INDEX=0"}</definedName>
    <definedName name="_3419__FDSAUDITLINK__" localSheetId="2" hidden="1">{"fdsup://directions/FAT Viewer?action=UPDATE&amp;creator=factset&amp;DYN_ARGS=TRUE&amp;DOC_NAME=FAT:FQL_AUDITING_CLIENT_TEMPLATE.FAT&amp;display_string=Audit&amp;VAR:KEY=YDCNGTAFEX&amp;VAR:QUERY=RkZfRU5UUlBSX1ZBTF9EQUlMWSgzOTkxOCk=&amp;WINDOW=FIRST_POPUP&amp;HEIGHT=450&amp;WIDTH=450&amp;START_MA","XIMIZED=FALSE&amp;VAR:CALENDAR=US&amp;VAR:SYMBOL=WYN&amp;VAR:INDEX=0"}</definedName>
    <definedName name="_3419__FDSAUDITLINK__" hidden="1">{"fdsup://directions/FAT Viewer?action=UPDATE&amp;creator=factset&amp;DYN_ARGS=TRUE&amp;DOC_NAME=FAT:FQL_AUDITING_CLIENT_TEMPLATE.FAT&amp;display_string=Audit&amp;VAR:KEY=YDCNGTAFEX&amp;VAR:QUERY=RkZfRU5UUlBSX1ZBTF9EQUlMWSgzOTkxOCk=&amp;WINDOW=FIRST_POPUP&amp;HEIGHT=450&amp;WIDTH=450&amp;START_MA","XIMIZED=FALSE&amp;VAR:CALENDAR=US&amp;VAR:SYMBOL=WYN&amp;VAR:INDEX=0"}</definedName>
    <definedName name="_342_________________123Graph_CCHART_7" hidden="1">#REF!</definedName>
    <definedName name="_342______________123Graph_CCHART_6" hidden="1">#REF!</definedName>
    <definedName name="_342________0_S" hidden="1">#REF!</definedName>
    <definedName name="_342___123Graph_CCHART_5" hidden="1">#REF!</definedName>
    <definedName name="_342__123Graph_ACHART_8" hidden="1">#REF!</definedName>
    <definedName name="_342__123Graph_CCHART_5" hidden="1">#REF!</definedName>
    <definedName name="_342__123Graph_CCHART_6" hidden="1">#REF!</definedName>
    <definedName name="_342__FDSAUDITLINK__" localSheetId="2" hidden="1">{"fdsup://Directions/FactSet Auditing Viewer?action=AUDIT_VALUE&amp;DB=129&amp;ID1=18975410&amp;VALUEID=02999&amp;SDATE=2009&amp;PERIODTYPE=ANN_STD&amp;SCFT=3&amp;window=popup_no_bar&amp;width=385&amp;height=120&amp;START_MAXIMIZED=FALSE&amp;creator=factset&amp;display_string=Audit"}</definedName>
    <definedName name="_342__FDSAUDITLINK__" hidden="1">{"fdsup://directions/FAT Viewer?action=UPDATE&amp;creator=factset&amp;DYN_ARGS=TRUE&amp;DOC_NAME=FAT:FQL_AUDITING_CLIENT_TEMPLATE.FAT&amp;display_string=Audit&amp;VAR:KEY=FSHOZMNQBE&amp;VAR:QUERY=KEZGX05FVF9JTkMoTFRNUyw0MDc3MywsLFJQLFVTRClARkZfTkVUX0lOQyhMVE1TX1NFTUksNDA3NzMsLCxSU","CxVU0QpKQ==&amp;WINDOW=FIRST_POPUP&amp;HEIGHT=450&amp;WIDTH=450&amp;START_MAXIMIZED=FALSE&amp;VAR:CALENDAR=US&amp;VAR:SYMBOL=DFS&amp;VAR:INDEX=0"}</definedName>
    <definedName name="_342__FDSAUDITLINK___1" localSheetId="2" hidden="1">{"fdsup://directions/FAT Viewer?action=UPDATE&amp;creator=factset&amp;DYN_ARGS=TRUE&amp;DOC_NAME=FAT:FQL_AUDITING_CLIENT_TEMPLATE.FAT&amp;display_string=Audit&amp;VAR:KEY=FSHOZMNQBE&amp;VAR:QUERY=KEZGX05FVF9JTkMoTFRNUyw0MDc3MywsLFJQLFVTRClARkZfTkVUX0lOQyhMVE1TX1NFTUksNDA3NzMsLCxSU","CxVU0QpKQ==&amp;WINDOW=FIRST_POPUP&amp;HEIGHT=450&amp;WIDTH=450&amp;START_MAXIMIZED=FALSE&amp;VAR:CALENDAR=US&amp;VAR:SYMBOL=DFS&amp;VAR:INDEX=0"}</definedName>
    <definedName name="_342__FDSAUDITLINK___1" hidden="1">{"fdsup://directions/FAT Viewer?action=UPDATE&amp;creator=factset&amp;DYN_ARGS=TRUE&amp;DOC_NAME=FAT:FQL_AUDITING_CLIENT_TEMPLATE.FAT&amp;display_string=Audit&amp;VAR:KEY=FSHOZMNQBE&amp;VAR:QUERY=KEZGX05FVF9JTkMoTFRNUyw0MDc3MywsLFJQLFVTRClARkZfTkVUX0lOQyhMVE1TX1NFTUksNDA3NzMsLCxSU","CxVU0QpKQ==&amp;WINDOW=FIRST_POPUP&amp;HEIGHT=450&amp;WIDTH=450&amp;START_MAXIMIZED=FALSE&amp;VAR:CALENDAR=US&amp;VAR:SYMBOL=DFS&amp;VAR:INDEX=0"}</definedName>
    <definedName name="_3420__FDSAUDITLINK__" localSheetId="2" hidden="1">{"fdsup://directions/FAT Viewer?action=UPDATE&amp;creator=factset&amp;DYN_ARGS=TRUE&amp;DOC_NAME=FAT:FQL_AUDITING_CLIENT_TEMPLATE.FAT&amp;display_string=Audit&amp;VAR:KEY=EDGZGNAHIR&amp;VAR:QUERY=RkZfRU5UUlBSX1ZBTF9EQUlMWSgzOTkxNyk=&amp;WINDOW=FIRST_POPUP&amp;HEIGHT=450&amp;WIDTH=450&amp;START_MA","XIMIZED=FALSE&amp;VAR:CALENDAR=US&amp;VAR:SYMBOL=H&amp;VAR:INDEX=0"}</definedName>
    <definedName name="_3420__FDSAUDITLINK__" hidden="1">{"fdsup://directions/FAT Viewer?action=UPDATE&amp;creator=factset&amp;DYN_ARGS=TRUE&amp;DOC_NAME=FAT:FQL_AUDITING_CLIENT_TEMPLATE.FAT&amp;display_string=Audit&amp;VAR:KEY=EDGZGNAHIR&amp;VAR:QUERY=RkZfRU5UUlBSX1ZBTF9EQUlMWSgzOTkxNyk=&amp;WINDOW=FIRST_POPUP&amp;HEIGHT=450&amp;WIDTH=450&amp;START_MA","XIMIZED=FALSE&amp;VAR:CALENDAR=US&amp;VAR:SYMBOL=H&amp;VAR:INDEX=0"}</definedName>
    <definedName name="_3421__FDSAUDITLINK__" localSheetId="2" hidden="1">{"fdsup://directions/FAT Viewer?action=UPDATE&amp;creator=factset&amp;DYN_ARGS=TRUE&amp;DOC_NAME=FAT:FQL_AUDITING_CLIENT_TEMPLATE.FAT&amp;display_string=Audit&amp;VAR:KEY=ETSDKVMHML&amp;VAR:QUERY=RkZfRU5UUlBSX1ZBTF9EQUlMWSgzOTkxNyk=&amp;WINDOW=FIRST_POPUP&amp;HEIGHT=450&amp;WIDTH=450&amp;START_MA","XIMIZED=FALSE&amp;VAR:CALENDAR=US&amp;VAR:SYMBOL=HOT&amp;VAR:INDEX=0"}</definedName>
    <definedName name="_3421__FDSAUDITLINK__" hidden="1">{"fdsup://directions/FAT Viewer?action=UPDATE&amp;creator=factset&amp;DYN_ARGS=TRUE&amp;DOC_NAME=FAT:FQL_AUDITING_CLIENT_TEMPLATE.FAT&amp;display_string=Audit&amp;VAR:KEY=ETSDKVMHML&amp;VAR:QUERY=RkZfRU5UUlBSX1ZBTF9EQUlMWSgzOTkxNyk=&amp;WINDOW=FIRST_POPUP&amp;HEIGHT=450&amp;WIDTH=450&amp;START_MA","XIMIZED=FALSE&amp;VAR:CALENDAR=US&amp;VAR:SYMBOL=HOT&amp;VAR:INDEX=0"}</definedName>
    <definedName name="_3422__FDSAUDITLINK__" localSheetId="2" hidden="1">{"fdsup://directions/FAT Viewer?action=UPDATE&amp;creator=factset&amp;DYN_ARGS=TRUE&amp;DOC_NAME=FAT:FQL_AUDITING_CLIENT_TEMPLATE.FAT&amp;display_string=Audit&amp;VAR:KEY=CPKFOHKHUZ&amp;VAR:QUERY=RkZfRU5UUlBSX1ZBTF9EQUlMWSgzOTkxNyk=&amp;WINDOW=FIRST_POPUP&amp;HEIGHT=450&amp;WIDTH=450&amp;START_MA","XIMIZED=FALSE&amp;VAR:CALENDAR=US&amp;VAR:SYMBOL=585284&amp;VAR:INDEX=0"}</definedName>
    <definedName name="_3422__FDSAUDITLINK__" hidden="1">{"fdsup://directions/FAT Viewer?action=UPDATE&amp;creator=factset&amp;DYN_ARGS=TRUE&amp;DOC_NAME=FAT:FQL_AUDITING_CLIENT_TEMPLATE.FAT&amp;display_string=Audit&amp;VAR:KEY=CPKFOHKHUZ&amp;VAR:QUERY=RkZfRU5UUlBSX1ZBTF9EQUlMWSgzOTkxNyk=&amp;WINDOW=FIRST_POPUP&amp;HEIGHT=450&amp;WIDTH=450&amp;START_MA","XIMIZED=FALSE&amp;VAR:CALENDAR=US&amp;VAR:SYMBOL=585284&amp;VAR:INDEX=0"}</definedName>
    <definedName name="_3423__FDSAUDITLINK__" localSheetId="2" hidden="1">{"fdsup://directions/FAT Viewer?action=UPDATE&amp;creator=factset&amp;DYN_ARGS=TRUE&amp;DOC_NAME=FAT:FQL_AUDITING_CLIENT_TEMPLATE.FAT&amp;display_string=Audit&amp;VAR:KEY=ILMBENKDEN&amp;VAR:QUERY=RkZfRU5UUlBSX1ZBTF9EQUlMWSgzOTkxNyk=&amp;WINDOW=FIRST_POPUP&amp;HEIGHT=450&amp;WIDTH=450&amp;START_MA","XIMIZED=FALSE&amp;VAR:CALENDAR=US&amp;VAR:SYMBOL=MAR&amp;VAR:INDEX=0"}</definedName>
    <definedName name="_3423__FDSAUDITLINK__" hidden="1">{"fdsup://directions/FAT Viewer?action=UPDATE&amp;creator=factset&amp;DYN_ARGS=TRUE&amp;DOC_NAME=FAT:FQL_AUDITING_CLIENT_TEMPLATE.FAT&amp;display_string=Audit&amp;VAR:KEY=ILMBENKDEN&amp;VAR:QUERY=RkZfRU5UUlBSX1ZBTF9EQUlMWSgzOTkxNyk=&amp;WINDOW=FIRST_POPUP&amp;HEIGHT=450&amp;WIDTH=450&amp;START_MA","XIMIZED=FALSE&amp;VAR:CALENDAR=US&amp;VAR:SYMBOL=MAR&amp;VAR:INDEX=0"}</definedName>
    <definedName name="_3424__FDSAUDITLINK__" localSheetId="2" hidden="1">{"fdsup://directions/FAT Viewer?action=UPDATE&amp;creator=factset&amp;DYN_ARGS=TRUE&amp;DOC_NAME=FAT:FQL_AUDITING_CLIENT_TEMPLATE.FAT&amp;display_string=Audit&amp;VAR:KEY=WDWJAZMHYB&amp;VAR:QUERY=RkZfRU5UUlBSX1ZBTF9EQUlMWSgzOTkxNyk=&amp;WINDOW=FIRST_POPUP&amp;HEIGHT=450&amp;WIDTH=450&amp;START_MA","XIMIZED=FALSE&amp;VAR:CALENDAR=US&amp;VAR:SYMBOL=CHH&amp;VAR:INDEX=0"}</definedName>
    <definedName name="_3424__FDSAUDITLINK__" hidden="1">{"fdsup://directions/FAT Viewer?action=UPDATE&amp;creator=factset&amp;DYN_ARGS=TRUE&amp;DOC_NAME=FAT:FQL_AUDITING_CLIENT_TEMPLATE.FAT&amp;display_string=Audit&amp;VAR:KEY=WDWJAZMHYB&amp;VAR:QUERY=RkZfRU5UUlBSX1ZBTF9EQUlMWSgzOTkxNyk=&amp;WINDOW=FIRST_POPUP&amp;HEIGHT=450&amp;WIDTH=450&amp;START_MA","XIMIZED=FALSE&amp;VAR:CALENDAR=US&amp;VAR:SYMBOL=CHH&amp;VAR:INDEX=0"}</definedName>
    <definedName name="_3425__FDSAUDITLINK__" localSheetId="2" hidden="1">{"fdsup://directions/FAT Viewer?action=UPDATE&amp;creator=factset&amp;DYN_ARGS=TRUE&amp;DOC_NAME=FAT:FQL_AUDITING_CLIENT_TEMPLATE.FAT&amp;display_string=Audit&amp;VAR:KEY=WFWDWJCFMV&amp;VAR:QUERY=RkZfRU5UUlBSX1ZBTF9EQUlMWSgzOTkxNyk=&amp;WINDOW=FIRST_POPUP&amp;HEIGHT=450&amp;WIDTH=450&amp;START_MA","XIMIZED=FALSE&amp;VAR:CALENDAR=US&amp;VAR:SYMBOL=WYN&amp;VAR:INDEX=0"}</definedName>
    <definedName name="_3425__FDSAUDITLINK__" hidden="1">{"fdsup://directions/FAT Viewer?action=UPDATE&amp;creator=factset&amp;DYN_ARGS=TRUE&amp;DOC_NAME=FAT:FQL_AUDITING_CLIENT_TEMPLATE.FAT&amp;display_string=Audit&amp;VAR:KEY=WFWDWJCFMV&amp;VAR:QUERY=RkZfRU5UUlBSX1ZBTF9EQUlMWSgzOTkxNyk=&amp;WINDOW=FIRST_POPUP&amp;HEIGHT=450&amp;WIDTH=450&amp;START_MA","XIMIZED=FALSE&amp;VAR:CALENDAR=US&amp;VAR:SYMBOL=WYN&amp;VAR:INDEX=0"}</definedName>
    <definedName name="_3426__FDSAUDITLINK__" localSheetId="2" hidden="1">{"fdsup://directions/FAT Viewer?action=UPDATE&amp;creator=factset&amp;DYN_ARGS=TRUE&amp;DOC_NAME=FAT:FQL_AUDITING_CLIENT_TEMPLATE.FAT&amp;display_string=Audit&amp;VAR:KEY=KBOZORSRYT&amp;VAR:QUERY=RkZfRU5UUlBSX1ZBTF9EQUlMWSgzOTkxNik=&amp;WINDOW=FIRST_POPUP&amp;HEIGHT=450&amp;WIDTH=450&amp;START_MA","XIMIZED=FALSE&amp;VAR:CALENDAR=US&amp;VAR:SYMBOL=H&amp;VAR:INDEX=0"}</definedName>
    <definedName name="_3426__FDSAUDITLINK__" hidden="1">{"fdsup://directions/FAT Viewer?action=UPDATE&amp;creator=factset&amp;DYN_ARGS=TRUE&amp;DOC_NAME=FAT:FQL_AUDITING_CLIENT_TEMPLATE.FAT&amp;display_string=Audit&amp;VAR:KEY=KBOZORSRYT&amp;VAR:QUERY=RkZfRU5UUlBSX1ZBTF9EQUlMWSgzOTkxNik=&amp;WINDOW=FIRST_POPUP&amp;HEIGHT=450&amp;WIDTH=450&amp;START_MA","XIMIZED=FALSE&amp;VAR:CALENDAR=US&amp;VAR:SYMBOL=H&amp;VAR:INDEX=0"}</definedName>
    <definedName name="_3427__FDSAUDITLINK__" localSheetId="2" hidden="1">{"fdsup://directions/FAT Viewer?action=UPDATE&amp;creator=factset&amp;DYN_ARGS=TRUE&amp;DOC_NAME=FAT:FQL_AUDITING_CLIENT_TEMPLATE.FAT&amp;display_string=Audit&amp;VAR:KEY=AHCHMNIZYZ&amp;VAR:QUERY=RkZfRU5UUlBSX1ZBTF9EQUlMWSgzOTkxNik=&amp;WINDOW=FIRST_POPUP&amp;HEIGHT=450&amp;WIDTH=450&amp;START_MA","XIMIZED=FALSE&amp;VAR:CALENDAR=US&amp;VAR:SYMBOL=HOT&amp;VAR:INDEX=0"}</definedName>
    <definedName name="_3427__FDSAUDITLINK__" hidden="1">{"fdsup://directions/FAT Viewer?action=UPDATE&amp;creator=factset&amp;DYN_ARGS=TRUE&amp;DOC_NAME=FAT:FQL_AUDITING_CLIENT_TEMPLATE.FAT&amp;display_string=Audit&amp;VAR:KEY=AHCHMNIZYZ&amp;VAR:QUERY=RkZfRU5UUlBSX1ZBTF9EQUlMWSgzOTkxNik=&amp;WINDOW=FIRST_POPUP&amp;HEIGHT=450&amp;WIDTH=450&amp;START_MA","XIMIZED=FALSE&amp;VAR:CALENDAR=US&amp;VAR:SYMBOL=HOT&amp;VAR:INDEX=0"}</definedName>
    <definedName name="_3428__FDSAUDITLINK__" localSheetId="2" hidden="1">{"fdsup://directions/FAT Viewer?action=UPDATE&amp;creator=factset&amp;DYN_ARGS=TRUE&amp;DOC_NAME=FAT:FQL_AUDITING_CLIENT_TEMPLATE.FAT&amp;display_string=Audit&amp;VAR:KEY=YBUBGBELKB&amp;VAR:QUERY=RkZfRU5UUlBSX1ZBTF9EQUlMWSgzOTkxNik=&amp;WINDOW=FIRST_POPUP&amp;HEIGHT=450&amp;WIDTH=450&amp;START_MA","XIMIZED=FALSE&amp;VAR:CALENDAR=US&amp;VAR:SYMBOL=585284&amp;VAR:INDEX=0"}</definedName>
    <definedName name="_3428__FDSAUDITLINK__" hidden="1">{"fdsup://directions/FAT Viewer?action=UPDATE&amp;creator=factset&amp;DYN_ARGS=TRUE&amp;DOC_NAME=FAT:FQL_AUDITING_CLIENT_TEMPLATE.FAT&amp;display_string=Audit&amp;VAR:KEY=YBUBGBELKB&amp;VAR:QUERY=RkZfRU5UUlBSX1ZBTF9EQUlMWSgzOTkxNik=&amp;WINDOW=FIRST_POPUP&amp;HEIGHT=450&amp;WIDTH=450&amp;START_MA","XIMIZED=FALSE&amp;VAR:CALENDAR=US&amp;VAR:SYMBOL=585284&amp;VAR:INDEX=0"}</definedName>
    <definedName name="_3429__FDSAUDITLINK__" localSheetId="2" hidden="1">{"fdsup://directions/FAT Viewer?action=UPDATE&amp;creator=factset&amp;DYN_ARGS=TRUE&amp;DOC_NAME=FAT:FQL_AUDITING_CLIENT_TEMPLATE.FAT&amp;display_string=Audit&amp;VAR:KEY=GFWTMTEREF&amp;VAR:QUERY=RkZfRU5UUlBSX1ZBTF9EQUlMWSgzOTkxNik=&amp;WINDOW=FIRST_POPUP&amp;HEIGHT=450&amp;WIDTH=450&amp;START_MA","XIMIZED=FALSE&amp;VAR:CALENDAR=US&amp;VAR:SYMBOL=MAR&amp;VAR:INDEX=0"}</definedName>
    <definedName name="_3429__FDSAUDITLINK__" hidden="1">{"fdsup://directions/FAT Viewer?action=UPDATE&amp;creator=factset&amp;DYN_ARGS=TRUE&amp;DOC_NAME=FAT:FQL_AUDITING_CLIENT_TEMPLATE.FAT&amp;display_string=Audit&amp;VAR:KEY=GFWTMTEREF&amp;VAR:QUERY=RkZfRU5UUlBSX1ZBTF9EQUlMWSgzOTkxNik=&amp;WINDOW=FIRST_POPUP&amp;HEIGHT=450&amp;WIDTH=450&amp;START_MA","XIMIZED=FALSE&amp;VAR:CALENDAR=US&amp;VAR:SYMBOL=MAR&amp;VAR:INDEX=0"}</definedName>
    <definedName name="_343_________________123Graph_CCHART_8" hidden="1">#REF!</definedName>
    <definedName name="_343______________123Graph_CCHART_7" hidden="1">#REF!</definedName>
    <definedName name="_343___123Graph_CCHART_6" hidden="1">#REF!</definedName>
    <definedName name="_343__123Graph_ACHART_13" hidden="1">#REF!</definedName>
    <definedName name="_343__123Graph_CCHART_6" hidden="1">#REF!</definedName>
    <definedName name="_343__123Graph_CCHART_7" hidden="1">#REF!</definedName>
    <definedName name="_343__FDSAUDITLINK__" localSheetId="2" hidden="1">{"fdsup://Directions/FactSet Auditing Viewer?action=AUDIT_VALUE&amp;DB=129&amp;ID1=18975410&amp;VALUEID=02999&amp;SDATE=2010&amp;PERIODTYPE=ANN_STD&amp;SCFT=3&amp;window=popup_no_bar&amp;width=385&amp;height=120&amp;START_MAXIMIZED=FALSE&amp;creator=factset&amp;display_string=Audit"}</definedName>
    <definedName name="_343__FDSAUDITLINK__" hidden="1">{"fdsup://directions/FAT Viewer?action=UPDATE&amp;creator=factset&amp;DYN_ARGS=TRUE&amp;DOC_NAME=FAT:FQL_AUDITING_CLIENT_TEMPLATE.FAT&amp;display_string=Audit&amp;VAR:KEY=RUBGJIXQXK&amp;VAR:QUERY=KEZGX0VCSVRfT1BFUihMVE1TLDQwNzczLCwsUlAsVVNEKUBGRl9FQklUX09QRVIoTFRNU19TRU1JLDQwNzczL","CwsUlAsVVNEKSk=&amp;WINDOW=FIRST_POPUP&amp;HEIGHT=450&amp;WIDTH=450&amp;START_MAXIMIZED=FALSE&amp;VAR:CALENDAR=US&amp;VAR:SYMBOL=DFS&amp;VAR:INDEX=0"}</definedName>
    <definedName name="_343__FDSAUDITLINK___1" localSheetId="2" hidden="1">{"fdsup://directions/FAT Viewer?action=UPDATE&amp;creator=factset&amp;DYN_ARGS=TRUE&amp;DOC_NAME=FAT:FQL_AUDITING_CLIENT_TEMPLATE.FAT&amp;display_string=Audit&amp;VAR:KEY=RUBGJIXQXK&amp;VAR:QUERY=KEZGX0VCSVRfT1BFUihMVE1TLDQwNzczLCwsUlAsVVNEKUBGRl9FQklUX09QRVIoTFRNU19TRU1JLDQwNzczL","CwsUlAsVVNEKSk=&amp;WINDOW=FIRST_POPUP&amp;HEIGHT=450&amp;WIDTH=450&amp;START_MAXIMIZED=FALSE&amp;VAR:CALENDAR=US&amp;VAR:SYMBOL=DFS&amp;VAR:INDEX=0"}</definedName>
    <definedName name="_343__FDSAUDITLINK___1" hidden="1">{"fdsup://directions/FAT Viewer?action=UPDATE&amp;creator=factset&amp;DYN_ARGS=TRUE&amp;DOC_NAME=FAT:FQL_AUDITING_CLIENT_TEMPLATE.FAT&amp;display_string=Audit&amp;VAR:KEY=RUBGJIXQXK&amp;VAR:QUERY=KEZGX0VCSVRfT1BFUihMVE1TLDQwNzczLCwsUlAsVVNEKUBGRl9FQklUX09QRVIoTFRNU19TRU1JLDQwNzczL","CwsUlAsVVNEKSk=&amp;WINDOW=FIRST_POPUP&amp;HEIGHT=450&amp;WIDTH=450&amp;START_MAXIMIZED=FALSE&amp;VAR:CALENDAR=US&amp;VAR:SYMBOL=DFS&amp;VAR:INDEX=0"}</definedName>
    <definedName name="_3430__FDSAUDITLINK__" localSheetId="2" hidden="1">{"fdsup://directions/FAT Viewer?action=UPDATE&amp;creator=factset&amp;DYN_ARGS=TRUE&amp;DOC_NAME=FAT:FQL_AUDITING_CLIENT_TEMPLATE.FAT&amp;display_string=Audit&amp;VAR:KEY=SLONYLAPYZ&amp;VAR:QUERY=RkZfRU5UUlBSX1ZBTF9EQUlMWSgzOTkxNik=&amp;WINDOW=FIRST_POPUP&amp;HEIGHT=450&amp;WIDTH=450&amp;START_MA","XIMIZED=FALSE&amp;VAR:CALENDAR=US&amp;VAR:SYMBOL=CHH&amp;VAR:INDEX=0"}</definedName>
    <definedName name="_3430__FDSAUDITLINK__" hidden="1">{"fdsup://directions/FAT Viewer?action=UPDATE&amp;creator=factset&amp;DYN_ARGS=TRUE&amp;DOC_NAME=FAT:FQL_AUDITING_CLIENT_TEMPLATE.FAT&amp;display_string=Audit&amp;VAR:KEY=SLONYLAPYZ&amp;VAR:QUERY=RkZfRU5UUlBSX1ZBTF9EQUlMWSgzOTkxNik=&amp;WINDOW=FIRST_POPUP&amp;HEIGHT=450&amp;WIDTH=450&amp;START_MA","XIMIZED=FALSE&amp;VAR:CALENDAR=US&amp;VAR:SYMBOL=CHH&amp;VAR:INDEX=0"}</definedName>
    <definedName name="_3431__FDSAUDITLINK__" localSheetId="2" hidden="1">{"fdsup://directions/FAT Viewer?action=UPDATE&amp;creator=factset&amp;DYN_ARGS=TRUE&amp;DOC_NAME=FAT:FQL_AUDITING_CLIENT_TEMPLATE.FAT&amp;display_string=Audit&amp;VAR:KEY=WTORIVQHUH&amp;VAR:QUERY=RkZfRU5UUlBSX1ZBTF9EQUlMWSgzOTkxNik=&amp;WINDOW=FIRST_POPUP&amp;HEIGHT=450&amp;WIDTH=450&amp;START_MA","XIMIZED=FALSE&amp;VAR:CALENDAR=US&amp;VAR:SYMBOL=WYN&amp;VAR:INDEX=0"}</definedName>
    <definedName name="_3431__FDSAUDITLINK__" hidden="1">{"fdsup://directions/FAT Viewer?action=UPDATE&amp;creator=factset&amp;DYN_ARGS=TRUE&amp;DOC_NAME=FAT:FQL_AUDITING_CLIENT_TEMPLATE.FAT&amp;display_string=Audit&amp;VAR:KEY=WTORIVQHUH&amp;VAR:QUERY=RkZfRU5UUlBSX1ZBTF9EQUlMWSgzOTkxNik=&amp;WINDOW=FIRST_POPUP&amp;HEIGHT=450&amp;WIDTH=450&amp;START_MA","XIMIZED=FALSE&amp;VAR:CALENDAR=US&amp;VAR:SYMBOL=WYN&amp;VAR:INDEX=0"}</definedName>
    <definedName name="_3432__FDSAUDITLINK__" localSheetId="2" hidden="1">{"fdsup://directions/FAT Viewer?action=UPDATE&amp;creator=factset&amp;DYN_ARGS=TRUE&amp;DOC_NAME=FAT:FQL_AUDITING_CLIENT_TEMPLATE.FAT&amp;display_string=Audit&amp;VAR:KEY=MDMLMVMLCF&amp;VAR:QUERY=RkZfRU5UUlBSX1ZBTF9EQUlMWSgzOTkxMik=&amp;WINDOW=FIRST_POPUP&amp;HEIGHT=450&amp;WIDTH=450&amp;START_MA","XIMIZED=FALSE&amp;VAR:CALENDAR=US&amp;VAR:SYMBOL=H&amp;VAR:INDEX=0"}</definedName>
    <definedName name="_3432__FDSAUDITLINK__" hidden="1">{"fdsup://directions/FAT Viewer?action=UPDATE&amp;creator=factset&amp;DYN_ARGS=TRUE&amp;DOC_NAME=FAT:FQL_AUDITING_CLIENT_TEMPLATE.FAT&amp;display_string=Audit&amp;VAR:KEY=MDMLMVMLCF&amp;VAR:QUERY=RkZfRU5UUlBSX1ZBTF9EQUlMWSgzOTkxMik=&amp;WINDOW=FIRST_POPUP&amp;HEIGHT=450&amp;WIDTH=450&amp;START_MA","XIMIZED=FALSE&amp;VAR:CALENDAR=US&amp;VAR:SYMBOL=H&amp;VAR:INDEX=0"}</definedName>
    <definedName name="_3433__FDSAUDITLINK__" localSheetId="2" hidden="1">{"fdsup://directions/FAT Viewer?action=UPDATE&amp;creator=factset&amp;DYN_ARGS=TRUE&amp;DOC_NAME=FAT:FQL_AUDITING_CLIENT_TEMPLATE.FAT&amp;display_string=Audit&amp;VAR:KEY=MZYNGNEDEB&amp;VAR:QUERY=RkZfRU5UUlBSX1ZBTF9EQUlMWSgzOTkxMik=&amp;WINDOW=FIRST_POPUP&amp;HEIGHT=450&amp;WIDTH=450&amp;START_MA","XIMIZED=FALSE&amp;VAR:CALENDAR=US&amp;VAR:SYMBOL=HOT&amp;VAR:INDEX=0"}</definedName>
    <definedName name="_3433__FDSAUDITLINK__" hidden="1">{"fdsup://directions/FAT Viewer?action=UPDATE&amp;creator=factset&amp;DYN_ARGS=TRUE&amp;DOC_NAME=FAT:FQL_AUDITING_CLIENT_TEMPLATE.FAT&amp;display_string=Audit&amp;VAR:KEY=MZYNGNEDEB&amp;VAR:QUERY=RkZfRU5UUlBSX1ZBTF9EQUlMWSgzOTkxMik=&amp;WINDOW=FIRST_POPUP&amp;HEIGHT=450&amp;WIDTH=450&amp;START_MA","XIMIZED=FALSE&amp;VAR:CALENDAR=US&amp;VAR:SYMBOL=HOT&amp;VAR:INDEX=0"}</definedName>
    <definedName name="_3434__FDSAUDITLINK__" localSheetId="2" hidden="1">{"fdsup://directions/FAT Viewer?action=UPDATE&amp;creator=factset&amp;DYN_ARGS=TRUE&amp;DOC_NAME=FAT:FQL_AUDITING_CLIENT_TEMPLATE.FAT&amp;display_string=Audit&amp;VAR:KEY=QDCJKXQZOT&amp;VAR:QUERY=RkZfRU5UUlBSX1ZBTF9EQUlMWSgzOTkxMik=&amp;WINDOW=FIRST_POPUP&amp;HEIGHT=450&amp;WIDTH=450&amp;START_MA","XIMIZED=FALSE&amp;VAR:CALENDAR=US&amp;VAR:SYMBOL=585284&amp;VAR:INDEX=0"}</definedName>
    <definedName name="_3434__FDSAUDITLINK__" hidden="1">{"fdsup://directions/FAT Viewer?action=UPDATE&amp;creator=factset&amp;DYN_ARGS=TRUE&amp;DOC_NAME=FAT:FQL_AUDITING_CLIENT_TEMPLATE.FAT&amp;display_string=Audit&amp;VAR:KEY=QDCJKXQZOT&amp;VAR:QUERY=RkZfRU5UUlBSX1ZBTF9EQUlMWSgzOTkxMik=&amp;WINDOW=FIRST_POPUP&amp;HEIGHT=450&amp;WIDTH=450&amp;START_MA","XIMIZED=FALSE&amp;VAR:CALENDAR=US&amp;VAR:SYMBOL=585284&amp;VAR:INDEX=0"}</definedName>
    <definedName name="_3435__FDSAUDITLINK__" localSheetId="2" hidden="1">{"fdsup://directions/FAT Viewer?action=UPDATE&amp;creator=factset&amp;DYN_ARGS=TRUE&amp;DOC_NAME=FAT:FQL_AUDITING_CLIENT_TEMPLATE.FAT&amp;display_string=Audit&amp;VAR:KEY=AJYTGNUDUT&amp;VAR:QUERY=RkZfRU5UUlBSX1ZBTF9EQUlMWSgzOTkxMik=&amp;WINDOW=FIRST_POPUP&amp;HEIGHT=450&amp;WIDTH=450&amp;START_MA","XIMIZED=FALSE&amp;VAR:CALENDAR=US&amp;VAR:SYMBOL=MAR&amp;VAR:INDEX=0"}</definedName>
    <definedName name="_3435__FDSAUDITLINK__" hidden="1">{"fdsup://directions/FAT Viewer?action=UPDATE&amp;creator=factset&amp;DYN_ARGS=TRUE&amp;DOC_NAME=FAT:FQL_AUDITING_CLIENT_TEMPLATE.FAT&amp;display_string=Audit&amp;VAR:KEY=AJYTGNUDUT&amp;VAR:QUERY=RkZfRU5UUlBSX1ZBTF9EQUlMWSgzOTkxMik=&amp;WINDOW=FIRST_POPUP&amp;HEIGHT=450&amp;WIDTH=450&amp;START_MA","XIMIZED=FALSE&amp;VAR:CALENDAR=US&amp;VAR:SYMBOL=MAR&amp;VAR:INDEX=0"}</definedName>
    <definedName name="_3436__FDSAUDITLINK__" localSheetId="2" hidden="1">{"fdsup://directions/FAT Viewer?action=UPDATE&amp;creator=factset&amp;DYN_ARGS=TRUE&amp;DOC_NAME=FAT:FQL_AUDITING_CLIENT_TEMPLATE.FAT&amp;display_string=Audit&amp;VAR:KEY=OHCHALEFAF&amp;VAR:QUERY=RkZfRU5UUlBSX1ZBTF9EQUlMWSgzOTkxMik=&amp;WINDOW=FIRST_POPUP&amp;HEIGHT=450&amp;WIDTH=450&amp;START_MA","XIMIZED=FALSE&amp;VAR:CALENDAR=US&amp;VAR:SYMBOL=CHH&amp;VAR:INDEX=0"}</definedName>
    <definedName name="_3436__FDSAUDITLINK__" hidden="1">{"fdsup://directions/FAT Viewer?action=UPDATE&amp;creator=factset&amp;DYN_ARGS=TRUE&amp;DOC_NAME=FAT:FQL_AUDITING_CLIENT_TEMPLATE.FAT&amp;display_string=Audit&amp;VAR:KEY=OHCHALEFAF&amp;VAR:QUERY=RkZfRU5UUlBSX1ZBTF9EQUlMWSgzOTkxMik=&amp;WINDOW=FIRST_POPUP&amp;HEIGHT=450&amp;WIDTH=450&amp;START_MA","XIMIZED=FALSE&amp;VAR:CALENDAR=US&amp;VAR:SYMBOL=CHH&amp;VAR:INDEX=0"}</definedName>
    <definedName name="_3437__FDSAUDITLINK__" localSheetId="2" hidden="1">{"fdsup://directions/FAT Viewer?action=UPDATE&amp;creator=factset&amp;DYN_ARGS=TRUE&amp;DOC_NAME=FAT:FQL_AUDITING_CLIENT_TEMPLATE.FAT&amp;display_string=Audit&amp;VAR:KEY=UTCZSRSXCN&amp;VAR:QUERY=RkZfRU5UUlBSX1ZBTF9EQUlMWSgzOTkxMik=&amp;WINDOW=FIRST_POPUP&amp;HEIGHT=450&amp;WIDTH=450&amp;START_MA","XIMIZED=FALSE&amp;VAR:CALENDAR=US&amp;VAR:SYMBOL=WYN&amp;VAR:INDEX=0"}</definedName>
    <definedName name="_3437__FDSAUDITLINK__" hidden="1">{"fdsup://directions/FAT Viewer?action=UPDATE&amp;creator=factset&amp;DYN_ARGS=TRUE&amp;DOC_NAME=FAT:FQL_AUDITING_CLIENT_TEMPLATE.FAT&amp;display_string=Audit&amp;VAR:KEY=UTCZSRSXCN&amp;VAR:QUERY=RkZfRU5UUlBSX1ZBTF9EQUlMWSgzOTkxMik=&amp;WINDOW=FIRST_POPUP&amp;HEIGHT=450&amp;WIDTH=450&amp;START_MA","XIMIZED=FALSE&amp;VAR:CALENDAR=US&amp;VAR:SYMBOL=WYN&amp;VAR:INDEX=0"}</definedName>
    <definedName name="_3438__FDSAUDITLINK__" localSheetId="2" hidden="1">{"fdsup://directions/FAT Viewer?action=UPDATE&amp;creator=factset&amp;DYN_ARGS=TRUE&amp;DOC_NAME=FAT:FQL_AUDITING_CLIENT_TEMPLATE.FAT&amp;display_string=Audit&amp;VAR:KEY=AFINAHWJED&amp;VAR:QUERY=RkZfRU5UUlBSX1ZBTF9EQUlMWSgzOTkxMSk=&amp;WINDOW=FIRST_POPUP&amp;HEIGHT=450&amp;WIDTH=450&amp;START_MA","XIMIZED=FALSE&amp;VAR:CALENDAR=US&amp;VAR:SYMBOL=H&amp;VAR:INDEX=0"}</definedName>
    <definedName name="_3438__FDSAUDITLINK__" hidden="1">{"fdsup://directions/FAT Viewer?action=UPDATE&amp;creator=factset&amp;DYN_ARGS=TRUE&amp;DOC_NAME=FAT:FQL_AUDITING_CLIENT_TEMPLATE.FAT&amp;display_string=Audit&amp;VAR:KEY=AFINAHWJED&amp;VAR:QUERY=RkZfRU5UUlBSX1ZBTF9EQUlMWSgzOTkxMSk=&amp;WINDOW=FIRST_POPUP&amp;HEIGHT=450&amp;WIDTH=450&amp;START_MA","XIMIZED=FALSE&amp;VAR:CALENDAR=US&amp;VAR:SYMBOL=H&amp;VAR:INDEX=0"}</definedName>
    <definedName name="_3439__FDSAUDITLINK__" localSheetId="2" hidden="1">{"fdsup://directions/FAT Viewer?action=UPDATE&amp;creator=factset&amp;DYN_ARGS=TRUE&amp;DOC_NAME=FAT:FQL_AUDITING_CLIENT_TEMPLATE.FAT&amp;display_string=Audit&amp;VAR:KEY=QVMVSHSTIB&amp;VAR:QUERY=RkZfRU5UUlBSX1ZBTF9EQUlMWSgzOTkxMSk=&amp;WINDOW=FIRST_POPUP&amp;HEIGHT=450&amp;WIDTH=450&amp;START_MA","XIMIZED=FALSE&amp;VAR:CALENDAR=US&amp;VAR:SYMBOL=HOT&amp;VAR:INDEX=0"}</definedName>
    <definedName name="_3439__FDSAUDITLINK__" hidden="1">{"fdsup://directions/FAT Viewer?action=UPDATE&amp;creator=factset&amp;DYN_ARGS=TRUE&amp;DOC_NAME=FAT:FQL_AUDITING_CLIENT_TEMPLATE.FAT&amp;display_string=Audit&amp;VAR:KEY=QVMVSHSTIB&amp;VAR:QUERY=RkZfRU5UUlBSX1ZBTF9EQUlMWSgzOTkxMSk=&amp;WINDOW=FIRST_POPUP&amp;HEIGHT=450&amp;WIDTH=450&amp;START_MA","XIMIZED=FALSE&amp;VAR:CALENDAR=US&amp;VAR:SYMBOL=HOT&amp;VAR:INDEX=0"}</definedName>
    <definedName name="_344_________________123Graph_DCHART_1" hidden="1">#REF!</definedName>
    <definedName name="_344______________123Graph_CCHART_8" hidden="1">#REF!</definedName>
    <definedName name="_344___123Graph_CCHART_7" hidden="1">#REF!</definedName>
    <definedName name="_344__123Graph_ACHART_14" hidden="1">#REF!</definedName>
    <definedName name="_344__123Graph_ACHART_9" hidden="1">#REF!</definedName>
    <definedName name="_344__123Graph_CCHART_7" hidden="1">#REF!</definedName>
    <definedName name="_344__123Graph_CCHART_8" hidden="1">#REF!</definedName>
    <definedName name="_344__FDSAUDITLINK__" localSheetId="2" hidden="1">{"fdsup://Directions/FactSet Auditing Viewer?action=AUDIT_VALUE&amp;DB=129&amp;ID1=18975410&amp;VALUEID=02999&amp;SDATE=2011&amp;PERIODTYPE=ANN_STD&amp;SCFT=3&amp;window=popup_no_bar&amp;width=385&amp;height=120&amp;START_MAXIMIZED=FALSE&amp;creator=factset&amp;display_string=Audit"}</definedName>
    <definedName name="_344__FDSAUDITLINK__" hidden="1">{"fdsup://directions/FAT Viewer?action=UPDATE&amp;creator=factset&amp;DYN_ARGS=TRUE&amp;DOC_NAME=FAT:FQL_AUDITING_CLIENT_TEMPLATE.FAT&amp;display_string=Audit&amp;VAR:KEY=PCXYVSXUZI&amp;VAR:QUERY=KEZGX0VCSVREQV9PUEVSKExUTVMsNDA3NzMsLCxSUCxVU0QpQEZGX0VCSVREQV9PUEVSKExUTVNfU0VNSSw0M","Dc3MywsLFJQLFVTRCkp&amp;WINDOW=FIRST_POPUP&amp;HEIGHT=450&amp;WIDTH=450&amp;START_MAXIMIZED=FALSE&amp;VAR:CALENDAR=US&amp;VAR:SYMBOL=DFS&amp;VAR:INDEX=0"}</definedName>
    <definedName name="_344__FDSAUDITLINK___1" localSheetId="2" hidden="1">{"fdsup://directions/FAT Viewer?action=UPDATE&amp;creator=factset&amp;DYN_ARGS=TRUE&amp;DOC_NAME=FAT:FQL_AUDITING_CLIENT_TEMPLATE.FAT&amp;display_string=Audit&amp;VAR:KEY=PCXYVSXUZI&amp;VAR:QUERY=KEZGX0VCSVREQV9PUEVSKExUTVMsNDA3NzMsLCxSUCxVU0QpQEZGX0VCSVREQV9PUEVSKExUTVNfU0VNSSw0M","Dc3MywsLFJQLFVTRCkp&amp;WINDOW=FIRST_POPUP&amp;HEIGHT=450&amp;WIDTH=450&amp;START_MAXIMIZED=FALSE&amp;VAR:CALENDAR=US&amp;VAR:SYMBOL=DFS&amp;VAR:INDEX=0"}</definedName>
    <definedName name="_344__FDSAUDITLINK___1" hidden="1">{"fdsup://directions/FAT Viewer?action=UPDATE&amp;creator=factset&amp;DYN_ARGS=TRUE&amp;DOC_NAME=FAT:FQL_AUDITING_CLIENT_TEMPLATE.FAT&amp;display_string=Audit&amp;VAR:KEY=PCXYVSXUZI&amp;VAR:QUERY=KEZGX0VCSVREQV9PUEVSKExUTVMsNDA3NzMsLCxSUCxVU0QpQEZGX0VCSVREQV9PUEVSKExUTVNfU0VNSSw0M","Dc3MywsLFJQLFVTRCkp&amp;WINDOW=FIRST_POPUP&amp;HEIGHT=450&amp;WIDTH=450&amp;START_MAXIMIZED=FALSE&amp;VAR:CALENDAR=US&amp;VAR:SYMBOL=DFS&amp;VAR:INDEX=0"}</definedName>
    <definedName name="_3440__FDSAUDITLINK__" localSheetId="2" hidden="1">{"fdsup://directions/FAT Viewer?action=UPDATE&amp;creator=factset&amp;DYN_ARGS=TRUE&amp;DOC_NAME=FAT:FQL_AUDITING_CLIENT_TEMPLATE.FAT&amp;display_string=Audit&amp;VAR:KEY=QFQDYJILKD&amp;VAR:QUERY=RkZfRU5UUlBSX1ZBTF9EQUlMWSgzOTkxMSk=&amp;WINDOW=FIRST_POPUP&amp;HEIGHT=450&amp;WIDTH=450&amp;START_MA","XIMIZED=FALSE&amp;VAR:CALENDAR=US&amp;VAR:SYMBOL=585284&amp;VAR:INDEX=0"}</definedName>
    <definedName name="_3440__FDSAUDITLINK__" hidden="1">{"fdsup://directions/FAT Viewer?action=UPDATE&amp;creator=factset&amp;DYN_ARGS=TRUE&amp;DOC_NAME=FAT:FQL_AUDITING_CLIENT_TEMPLATE.FAT&amp;display_string=Audit&amp;VAR:KEY=QFQDYJILKD&amp;VAR:QUERY=RkZfRU5UUlBSX1ZBTF9EQUlMWSgzOTkxMSk=&amp;WINDOW=FIRST_POPUP&amp;HEIGHT=450&amp;WIDTH=450&amp;START_MA","XIMIZED=FALSE&amp;VAR:CALENDAR=US&amp;VAR:SYMBOL=585284&amp;VAR:INDEX=0"}</definedName>
    <definedName name="_3441__FDSAUDITLINK__" localSheetId="2" hidden="1">{"fdsup://directions/FAT Viewer?action=UPDATE&amp;creator=factset&amp;DYN_ARGS=TRUE&amp;DOC_NAME=FAT:FQL_AUDITING_CLIENT_TEMPLATE.FAT&amp;display_string=Audit&amp;VAR:KEY=CPOFKRIHYL&amp;VAR:QUERY=RkZfRU5UUlBSX1ZBTF9EQUlMWSgzOTkxMSk=&amp;WINDOW=FIRST_POPUP&amp;HEIGHT=450&amp;WIDTH=450&amp;START_MA","XIMIZED=FALSE&amp;VAR:CALENDAR=US&amp;VAR:SYMBOL=MAR&amp;VAR:INDEX=0"}</definedName>
    <definedName name="_3441__FDSAUDITLINK__" hidden="1">{"fdsup://directions/FAT Viewer?action=UPDATE&amp;creator=factset&amp;DYN_ARGS=TRUE&amp;DOC_NAME=FAT:FQL_AUDITING_CLIENT_TEMPLATE.FAT&amp;display_string=Audit&amp;VAR:KEY=CPOFKRIHYL&amp;VAR:QUERY=RkZfRU5UUlBSX1ZBTF9EQUlMWSgzOTkxMSk=&amp;WINDOW=FIRST_POPUP&amp;HEIGHT=450&amp;WIDTH=450&amp;START_MA","XIMIZED=FALSE&amp;VAR:CALENDAR=US&amp;VAR:SYMBOL=MAR&amp;VAR:INDEX=0"}</definedName>
    <definedName name="_3442__FDSAUDITLINK__" localSheetId="2" hidden="1">{"fdsup://directions/FAT Viewer?action=UPDATE&amp;creator=factset&amp;DYN_ARGS=TRUE&amp;DOC_NAME=FAT:FQL_AUDITING_CLIENT_TEMPLATE.FAT&amp;display_string=Audit&amp;VAR:KEY=EHIXKHURMX&amp;VAR:QUERY=RkZfRU5UUlBSX1ZBTF9EQUlMWSgzOTkxMSk=&amp;WINDOW=FIRST_POPUP&amp;HEIGHT=450&amp;WIDTH=450&amp;START_MA","XIMIZED=FALSE&amp;VAR:CALENDAR=US&amp;VAR:SYMBOL=CHH&amp;VAR:INDEX=0"}</definedName>
    <definedName name="_3442__FDSAUDITLINK__" hidden="1">{"fdsup://directions/FAT Viewer?action=UPDATE&amp;creator=factset&amp;DYN_ARGS=TRUE&amp;DOC_NAME=FAT:FQL_AUDITING_CLIENT_TEMPLATE.FAT&amp;display_string=Audit&amp;VAR:KEY=EHIXKHURMX&amp;VAR:QUERY=RkZfRU5UUlBSX1ZBTF9EQUlMWSgzOTkxMSk=&amp;WINDOW=FIRST_POPUP&amp;HEIGHT=450&amp;WIDTH=450&amp;START_MA","XIMIZED=FALSE&amp;VAR:CALENDAR=US&amp;VAR:SYMBOL=CHH&amp;VAR:INDEX=0"}</definedName>
    <definedName name="_3443__FDSAUDITLINK__" localSheetId="2" hidden="1">{"fdsup://directions/FAT Viewer?action=UPDATE&amp;creator=factset&amp;DYN_ARGS=TRUE&amp;DOC_NAME=FAT:FQL_AUDITING_CLIENT_TEMPLATE.FAT&amp;display_string=Audit&amp;VAR:KEY=WBEBGXGTYV&amp;VAR:QUERY=RkZfRU5UUlBSX1ZBTF9EQUlMWSgzOTkxMSk=&amp;WINDOW=FIRST_POPUP&amp;HEIGHT=450&amp;WIDTH=450&amp;START_MA","XIMIZED=FALSE&amp;VAR:CALENDAR=US&amp;VAR:SYMBOL=WYN&amp;VAR:INDEX=0"}</definedName>
    <definedName name="_3443__FDSAUDITLINK__" hidden="1">{"fdsup://directions/FAT Viewer?action=UPDATE&amp;creator=factset&amp;DYN_ARGS=TRUE&amp;DOC_NAME=FAT:FQL_AUDITING_CLIENT_TEMPLATE.FAT&amp;display_string=Audit&amp;VAR:KEY=WBEBGXGTYV&amp;VAR:QUERY=RkZfRU5UUlBSX1ZBTF9EQUlMWSgzOTkxMSk=&amp;WINDOW=FIRST_POPUP&amp;HEIGHT=450&amp;WIDTH=450&amp;START_MA","XIMIZED=FALSE&amp;VAR:CALENDAR=US&amp;VAR:SYMBOL=WYN&amp;VAR:INDEX=0"}</definedName>
    <definedName name="_3444__FDSAUDITLINK__" localSheetId="2" hidden="1">{"fdsup://directions/FAT Viewer?action=UPDATE&amp;creator=factset&amp;DYN_ARGS=TRUE&amp;DOC_NAME=FAT:FQL_AUDITING_CLIENT_TEMPLATE.FAT&amp;display_string=Audit&amp;VAR:KEY=URMDMJENMH&amp;VAR:QUERY=RkZfRU5UUlBSX1ZBTF9EQUlMWSgzOTkxMCk=&amp;WINDOW=FIRST_POPUP&amp;HEIGHT=450&amp;WIDTH=450&amp;START_MA","XIMIZED=FALSE&amp;VAR:CALENDAR=US&amp;VAR:SYMBOL=H&amp;VAR:INDEX=0"}</definedName>
    <definedName name="_3444__FDSAUDITLINK__" hidden="1">{"fdsup://directions/FAT Viewer?action=UPDATE&amp;creator=factset&amp;DYN_ARGS=TRUE&amp;DOC_NAME=FAT:FQL_AUDITING_CLIENT_TEMPLATE.FAT&amp;display_string=Audit&amp;VAR:KEY=URMDMJENMH&amp;VAR:QUERY=RkZfRU5UUlBSX1ZBTF9EQUlMWSgzOTkxMCk=&amp;WINDOW=FIRST_POPUP&amp;HEIGHT=450&amp;WIDTH=450&amp;START_MA","XIMIZED=FALSE&amp;VAR:CALENDAR=US&amp;VAR:SYMBOL=H&amp;VAR:INDEX=0"}</definedName>
    <definedName name="_3445__FDSAUDITLINK__" localSheetId="2" hidden="1">{"fdsup://directions/FAT Viewer?action=UPDATE&amp;creator=factset&amp;DYN_ARGS=TRUE&amp;DOC_NAME=FAT:FQL_AUDITING_CLIENT_TEMPLATE.FAT&amp;display_string=Audit&amp;VAR:KEY=ATSBGFOTCF&amp;VAR:QUERY=RkZfRU5UUlBSX1ZBTF9EQUlMWSgzOTkxMCk=&amp;WINDOW=FIRST_POPUP&amp;HEIGHT=450&amp;WIDTH=450&amp;START_MA","XIMIZED=FALSE&amp;VAR:CALENDAR=US&amp;VAR:SYMBOL=HOT&amp;VAR:INDEX=0"}</definedName>
    <definedName name="_3445__FDSAUDITLINK__" hidden="1">{"fdsup://directions/FAT Viewer?action=UPDATE&amp;creator=factset&amp;DYN_ARGS=TRUE&amp;DOC_NAME=FAT:FQL_AUDITING_CLIENT_TEMPLATE.FAT&amp;display_string=Audit&amp;VAR:KEY=ATSBGFOTCF&amp;VAR:QUERY=RkZfRU5UUlBSX1ZBTF9EQUlMWSgzOTkxMCk=&amp;WINDOW=FIRST_POPUP&amp;HEIGHT=450&amp;WIDTH=450&amp;START_MA","XIMIZED=FALSE&amp;VAR:CALENDAR=US&amp;VAR:SYMBOL=HOT&amp;VAR:INDEX=0"}</definedName>
    <definedName name="_3446__FDSAUDITLINK__" localSheetId="2" hidden="1">{"fdsup://directions/FAT Viewer?action=UPDATE&amp;creator=factset&amp;DYN_ARGS=TRUE&amp;DOC_NAME=FAT:FQL_AUDITING_CLIENT_TEMPLATE.FAT&amp;display_string=Audit&amp;VAR:KEY=QXKHSVQNQT&amp;VAR:QUERY=RkZfRU5UUlBSX1ZBTF9EQUlMWSgzOTkxMCk=&amp;WINDOW=FIRST_POPUP&amp;HEIGHT=450&amp;WIDTH=450&amp;START_MA","XIMIZED=FALSE&amp;VAR:CALENDAR=US&amp;VAR:SYMBOL=585284&amp;VAR:INDEX=0"}</definedName>
    <definedName name="_3446__FDSAUDITLINK__" hidden="1">{"fdsup://directions/FAT Viewer?action=UPDATE&amp;creator=factset&amp;DYN_ARGS=TRUE&amp;DOC_NAME=FAT:FQL_AUDITING_CLIENT_TEMPLATE.FAT&amp;display_string=Audit&amp;VAR:KEY=QXKHSVQNQT&amp;VAR:QUERY=RkZfRU5UUlBSX1ZBTF9EQUlMWSgzOTkxMCk=&amp;WINDOW=FIRST_POPUP&amp;HEIGHT=450&amp;WIDTH=450&amp;START_MA","XIMIZED=FALSE&amp;VAR:CALENDAR=US&amp;VAR:SYMBOL=585284&amp;VAR:INDEX=0"}</definedName>
    <definedName name="_3447__FDSAUDITLINK__" localSheetId="2" hidden="1">{"fdsup://directions/FAT Viewer?action=UPDATE&amp;creator=factset&amp;DYN_ARGS=TRUE&amp;DOC_NAME=FAT:FQL_AUDITING_CLIENT_TEMPLATE.FAT&amp;display_string=Audit&amp;VAR:KEY=SRKXMNOVED&amp;VAR:QUERY=RkZfRU5UUlBSX1ZBTF9EQUlMWSgzOTkxMCk=&amp;WINDOW=FIRST_POPUP&amp;HEIGHT=450&amp;WIDTH=450&amp;START_MA","XIMIZED=FALSE&amp;VAR:CALENDAR=US&amp;VAR:SYMBOL=MAR&amp;VAR:INDEX=0"}</definedName>
    <definedName name="_3447__FDSAUDITLINK__" hidden="1">{"fdsup://directions/FAT Viewer?action=UPDATE&amp;creator=factset&amp;DYN_ARGS=TRUE&amp;DOC_NAME=FAT:FQL_AUDITING_CLIENT_TEMPLATE.FAT&amp;display_string=Audit&amp;VAR:KEY=SRKXMNOVED&amp;VAR:QUERY=RkZfRU5UUlBSX1ZBTF9EQUlMWSgzOTkxMCk=&amp;WINDOW=FIRST_POPUP&amp;HEIGHT=450&amp;WIDTH=450&amp;START_MA","XIMIZED=FALSE&amp;VAR:CALENDAR=US&amp;VAR:SYMBOL=MAR&amp;VAR:INDEX=0"}</definedName>
    <definedName name="_3448__FDSAUDITLINK__" localSheetId="2" hidden="1">{"fdsup://directions/FAT Viewer?action=UPDATE&amp;creator=factset&amp;DYN_ARGS=TRUE&amp;DOC_NAME=FAT:FQL_AUDITING_CLIENT_TEMPLATE.FAT&amp;display_string=Audit&amp;VAR:KEY=YXCDMJKTOV&amp;VAR:QUERY=RkZfRU5UUlBSX1ZBTF9EQUlMWSgzOTkxMCk=&amp;WINDOW=FIRST_POPUP&amp;HEIGHT=450&amp;WIDTH=450&amp;START_MA","XIMIZED=FALSE&amp;VAR:CALENDAR=US&amp;VAR:SYMBOL=CHH&amp;VAR:INDEX=0"}</definedName>
    <definedName name="_3448__FDSAUDITLINK__" hidden="1">{"fdsup://directions/FAT Viewer?action=UPDATE&amp;creator=factset&amp;DYN_ARGS=TRUE&amp;DOC_NAME=FAT:FQL_AUDITING_CLIENT_TEMPLATE.FAT&amp;display_string=Audit&amp;VAR:KEY=YXCDMJKTOV&amp;VAR:QUERY=RkZfRU5UUlBSX1ZBTF9EQUlMWSgzOTkxMCk=&amp;WINDOW=FIRST_POPUP&amp;HEIGHT=450&amp;WIDTH=450&amp;START_MA","XIMIZED=FALSE&amp;VAR:CALENDAR=US&amp;VAR:SYMBOL=CHH&amp;VAR:INDEX=0"}</definedName>
    <definedName name="_3449__FDSAUDITLINK__" localSheetId="2" hidden="1">{"fdsup://directions/FAT Viewer?action=UPDATE&amp;creator=factset&amp;DYN_ARGS=TRUE&amp;DOC_NAME=FAT:FQL_AUDITING_CLIENT_TEMPLATE.FAT&amp;display_string=Audit&amp;VAR:KEY=OHGXEPIZQN&amp;VAR:QUERY=RkZfRU5UUlBSX1ZBTF9EQUlMWSgzOTkxMCk=&amp;WINDOW=FIRST_POPUP&amp;HEIGHT=450&amp;WIDTH=450&amp;START_MA","XIMIZED=FALSE&amp;VAR:CALENDAR=US&amp;VAR:SYMBOL=WYN&amp;VAR:INDEX=0"}</definedName>
    <definedName name="_3449__FDSAUDITLINK__" hidden="1">{"fdsup://directions/FAT Viewer?action=UPDATE&amp;creator=factset&amp;DYN_ARGS=TRUE&amp;DOC_NAME=FAT:FQL_AUDITING_CLIENT_TEMPLATE.FAT&amp;display_string=Audit&amp;VAR:KEY=OHGXEPIZQN&amp;VAR:QUERY=RkZfRU5UUlBSX1ZBTF9EQUlMWSgzOTkxMCk=&amp;WINDOW=FIRST_POPUP&amp;HEIGHT=450&amp;WIDTH=450&amp;START_MA","XIMIZED=FALSE&amp;VAR:CALENDAR=US&amp;VAR:SYMBOL=WYN&amp;VAR:INDEX=0"}</definedName>
    <definedName name="_345_________________123Graph_DCHART_2" hidden="1">#REF!</definedName>
    <definedName name="_345______________123Graph_DCHART_1" hidden="1">#REF!</definedName>
    <definedName name="_345___123Graph_CCHART_8" hidden="1">#REF!</definedName>
    <definedName name="_345__123Graph_CCHART_8" hidden="1">#REF!</definedName>
    <definedName name="_345__123Graph_DCHART_1" hidden="1">#REF!</definedName>
    <definedName name="_345__FDSAUDITLINK__" localSheetId="2" hidden="1">{"fdsup://Directions/FactSet Auditing Viewer?action=AUDIT_VALUE&amp;DB=129&amp;ID1=18975410&amp;VALUEID=02999&amp;SDATE=201102&amp;PERIODTYPE=QTR_STD&amp;SCFT=3&amp;window=popup_no_bar&amp;width=385&amp;height=120&amp;START_MAXIMIZED=FALSE&amp;creator=factset&amp;display_string=Audit"}</definedName>
    <definedName name="_345__FDSAUDITLINK__" hidden="1">{"fdsup://directions/FAT Viewer?action=UPDATE&amp;creator=factset&amp;DYN_ARGS=TRUE&amp;DOC_NAME=FAT:FQL_AUDITING_CLIENT_TEMPLATE.FAT&amp;display_string=Audit&amp;VAR:KEY=PEJKZYTATQ&amp;VAR:QUERY=KEZGX0dST1NTX0lOQyhMVE1TLDQwNzczLCwsUlAsVVNEKUBGRl9HUk9TU19JTkMoTFRNU19TRU1JLDQwNzczL","CwsUlAsVVNEKSk=&amp;WINDOW=FIRST_POPUP&amp;HEIGHT=450&amp;WIDTH=450&amp;START_MAXIMIZED=FALSE&amp;VAR:CALENDAR=US&amp;VAR:SYMBOL=DFS&amp;VAR:INDEX=0"}</definedName>
    <definedName name="_345__FDSAUDITLINK___1" localSheetId="2" hidden="1">{"fdsup://directions/FAT Viewer?action=UPDATE&amp;creator=factset&amp;DYN_ARGS=TRUE&amp;DOC_NAME=FAT:FQL_AUDITING_CLIENT_TEMPLATE.FAT&amp;display_string=Audit&amp;VAR:KEY=PEJKZYTATQ&amp;VAR:QUERY=KEZGX0dST1NTX0lOQyhMVE1TLDQwNzczLCwsUlAsVVNEKUBGRl9HUk9TU19JTkMoTFRNU19TRU1JLDQwNzczL","CwsUlAsVVNEKSk=&amp;WINDOW=FIRST_POPUP&amp;HEIGHT=450&amp;WIDTH=450&amp;START_MAXIMIZED=FALSE&amp;VAR:CALENDAR=US&amp;VAR:SYMBOL=DFS&amp;VAR:INDEX=0"}</definedName>
    <definedName name="_345__FDSAUDITLINK___1" hidden="1">{"fdsup://directions/FAT Viewer?action=UPDATE&amp;creator=factset&amp;DYN_ARGS=TRUE&amp;DOC_NAME=FAT:FQL_AUDITING_CLIENT_TEMPLATE.FAT&amp;display_string=Audit&amp;VAR:KEY=PEJKZYTATQ&amp;VAR:QUERY=KEZGX0dST1NTX0lOQyhMVE1TLDQwNzczLCwsUlAsVVNEKUBGRl9HUk9TU19JTkMoTFRNU19TRU1JLDQwNzczL","CwsUlAsVVNEKSk=&amp;WINDOW=FIRST_POPUP&amp;HEIGHT=450&amp;WIDTH=450&amp;START_MAXIMIZED=FALSE&amp;VAR:CALENDAR=US&amp;VAR:SYMBOL=DFS&amp;VAR:INDEX=0"}</definedName>
    <definedName name="_3450__FDSAUDITLINK__" localSheetId="2" hidden="1">{"fdsup://directions/FAT Viewer?action=UPDATE&amp;creator=factset&amp;DYN_ARGS=TRUE&amp;DOC_NAME=FAT:FQL_AUDITING_CLIENT_TEMPLATE.FAT&amp;display_string=Audit&amp;VAR:KEY=STWLYDWFEN&amp;VAR:QUERY=RkZfRU5UUlBSX1ZBTF9EQUlMWSgzOTkwOSk=&amp;WINDOW=FIRST_POPUP&amp;HEIGHT=450&amp;WIDTH=450&amp;START_MA","XIMIZED=FALSE&amp;VAR:CALENDAR=US&amp;VAR:SYMBOL=H&amp;VAR:INDEX=0"}</definedName>
    <definedName name="_3450__FDSAUDITLINK__" hidden="1">{"fdsup://directions/FAT Viewer?action=UPDATE&amp;creator=factset&amp;DYN_ARGS=TRUE&amp;DOC_NAME=FAT:FQL_AUDITING_CLIENT_TEMPLATE.FAT&amp;display_string=Audit&amp;VAR:KEY=STWLYDWFEN&amp;VAR:QUERY=RkZfRU5UUlBSX1ZBTF9EQUlMWSgzOTkwOSk=&amp;WINDOW=FIRST_POPUP&amp;HEIGHT=450&amp;WIDTH=450&amp;START_MA","XIMIZED=FALSE&amp;VAR:CALENDAR=US&amp;VAR:SYMBOL=H&amp;VAR:INDEX=0"}</definedName>
    <definedName name="_3451__FDSAUDITLINK__" localSheetId="2" hidden="1">{"fdsup://directions/FAT Viewer?action=UPDATE&amp;creator=factset&amp;DYN_ARGS=TRUE&amp;DOC_NAME=FAT:FQL_AUDITING_CLIENT_TEMPLATE.FAT&amp;display_string=Audit&amp;VAR:KEY=GPKRMDWRKZ&amp;VAR:QUERY=RkZfRU5UUlBSX1ZBTF9EQUlMWSgzOTkwOSk=&amp;WINDOW=FIRST_POPUP&amp;HEIGHT=450&amp;WIDTH=450&amp;START_MA","XIMIZED=FALSE&amp;VAR:CALENDAR=US&amp;VAR:SYMBOL=HOT&amp;VAR:INDEX=0"}</definedName>
    <definedName name="_3451__FDSAUDITLINK__" hidden="1">{"fdsup://directions/FAT Viewer?action=UPDATE&amp;creator=factset&amp;DYN_ARGS=TRUE&amp;DOC_NAME=FAT:FQL_AUDITING_CLIENT_TEMPLATE.FAT&amp;display_string=Audit&amp;VAR:KEY=GPKRMDWRKZ&amp;VAR:QUERY=RkZfRU5UUlBSX1ZBTF9EQUlMWSgzOTkwOSk=&amp;WINDOW=FIRST_POPUP&amp;HEIGHT=450&amp;WIDTH=450&amp;START_MA","XIMIZED=FALSE&amp;VAR:CALENDAR=US&amp;VAR:SYMBOL=HOT&amp;VAR:INDEX=0"}</definedName>
    <definedName name="_3452__FDSAUDITLINK__" localSheetId="2" hidden="1">{"fdsup://directions/FAT Viewer?action=UPDATE&amp;creator=factset&amp;DYN_ARGS=TRUE&amp;DOC_NAME=FAT:FQL_AUDITING_CLIENT_TEMPLATE.FAT&amp;display_string=Audit&amp;VAR:KEY=GJUBEXYXSV&amp;VAR:QUERY=RkZfRU5UUlBSX1ZBTF9EQUlMWSgzOTkwOSk=&amp;WINDOW=FIRST_POPUP&amp;HEIGHT=450&amp;WIDTH=450&amp;START_MA","XIMIZED=FALSE&amp;VAR:CALENDAR=US&amp;VAR:SYMBOL=585284&amp;VAR:INDEX=0"}</definedName>
    <definedName name="_3452__FDSAUDITLINK__" hidden="1">{"fdsup://directions/FAT Viewer?action=UPDATE&amp;creator=factset&amp;DYN_ARGS=TRUE&amp;DOC_NAME=FAT:FQL_AUDITING_CLIENT_TEMPLATE.FAT&amp;display_string=Audit&amp;VAR:KEY=GJUBEXYXSV&amp;VAR:QUERY=RkZfRU5UUlBSX1ZBTF9EQUlMWSgzOTkwOSk=&amp;WINDOW=FIRST_POPUP&amp;HEIGHT=450&amp;WIDTH=450&amp;START_MA","XIMIZED=FALSE&amp;VAR:CALENDAR=US&amp;VAR:SYMBOL=585284&amp;VAR:INDEX=0"}</definedName>
    <definedName name="_3453__FDSAUDITLINK__" localSheetId="2" hidden="1">{"fdsup://directions/FAT Viewer?action=UPDATE&amp;creator=factset&amp;DYN_ARGS=TRUE&amp;DOC_NAME=FAT:FQL_AUDITING_CLIENT_TEMPLATE.FAT&amp;display_string=Audit&amp;VAR:KEY=KZCJKDAPUX&amp;VAR:QUERY=RkZfRU5UUlBSX1ZBTF9EQUlMWSgzOTkwOSk=&amp;WINDOW=FIRST_POPUP&amp;HEIGHT=450&amp;WIDTH=450&amp;START_MA","XIMIZED=FALSE&amp;VAR:CALENDAR=US&amp;VAR:SYMBOL=MAR&amp;VAR:INDEX=0"}</definedName>
    <definedName name="_3453__FDSAUDITLINK__" hidden="1">{"fdsup://directions/FAT Viewer?action=UPDATE&amp;creator=factset&amp;DYN_ARGS=TRUE&amp;DOC_NAME=FAT:FQL_AUDITING_CLIENT_TEMPLATE.FAT&amp;display_string=Audit&amp;VAR:KEY=KZCJKDAPUX&amp;VAR:QUERY=RkZfRU5UUlBSX1ZBTF9EQUlMWSgzOTkwOSk=&amp;WINDOW=FIRST_POPUP&amp;HEIGHT=450&amp;WIDTH=450&amp;START_MA","XIMIZED=FALSE&amp;VAR:CALENDAR=US&amp;VAR:SYMBOL=MAR&amp;VAR:INDEX=0"}</definedName>
    <definedName name="_3454__FDSAUDITLINK__" localSheetId="2" hidden="1">{"fdsup://directions/FAT Viewer?action=UPDATE&amp;creator=factset&amp;DYN_ARGS=TRUE&amp;DOC_NAME=FAT:FQL_AUDITING_CLIENT_TEMPLATE.FAT&amp;display_string=Audit&amp;VAR:KEY=ABGBETUDUD&amp;VAR:QUERY=RkZfRU5UUlBSX1ZBTF9EQUlMWSgzOTkwOSk=&amp;WINDOW=FIRST_POPUP&amp;HEIGHT=450&amp;WIDTH=450&amp;START_MA","XIMIZED=FALSE&amp;VAR:CALENDAR=US&amp;VAR:SYMBOL=CHH&amp;VAR:INDEX=0"}</definedName>
    <definedName name="_3454__FDSAUDITLINK__" hidden="1">{"fdsup://directions/FAT Viewer?action=UPDATE&amp;creator=factset&amp;DYN_ARGS=TRUE&amp;DOC_NAME=FAT:FQL_AUDITING_CLIENT_TEMPLATE.FAT&amp;display_string=Audit&amp;VAR:KEY=ABGBETUDUD&amp;VAR:QUERY=RkZfRU5UUlBSX1ZBTF9EQUlMWSgzOTkwOSk=&amp;WINDOW=FIRST_POPUP&amp;HEIGHT=450&amp;WIDTH=450&amp;START_MA","XIMIZED=FALSE&amp;VAR:CALENDAR=US&amp;VAR:SYMBOL=CHH&amp;VAR:INDEX=0"}</definedName>
    <definedName name="_3455__FDSAUDITLINK__" localSheetId="2" hidden="1">{"fdsup://directions/FAT Viewer?action=UPDATE&amp;creator=factset&amp;DYN_ARGS=TRUE&amp;DOC_NAME=FAT:FQL_AUDITING_CLIENT_TEMPLATE.FAT&amp;display_string=Audit&amp;VAR:KEY=QNSRMLKBWT&amp;VAR:QUERY=RkZfRU5UUlBSX1ZBTF9EQUlMWSgzOTkwOSk=&amp;WINDOW=FIRST_POPUP&amp;HEIGHT=450&amp;WIDTH=450&amp;START_MA","XIMIZED=FALSE&amp;VAR:CALENDAR=US&amp;VAR:SYMBOL=WYN&amp;VAR:INDEX=0"}</definedName>
    <definedName name="_3455__FDSAUDITLINK__" hidden="1">{"fdsup://directions/FAT Viewer?action=UPDATE&amp;creator=factset&amp;DYN_ARGS=TRUE&amp;DOC_NAME=FAT:FQL_AUDITING_CLIENT_TEMPLATE.FAT&amp;display_string=Audit&amp;VAR:KEY=QNSRMLKBWT&amp;VAR:QUERY=RkZfRU5UUlBSX1ZBTF9EQUlMWSgzOTkwOSk=&amp;WINDOW=FIRST_POPUP&amp;HEIGHT=450&amp;WIDTH=450&amp;START_MA","XIMIZED=FALSE&amp;VAR:CALENDAR=US&amp;VAR:SYMBOL=WYN&amp;VAR:INDEX=0"}</definedName>
    <definedName name="_3456__FDSAUDITLINK__" localSheetId="2" hidden="1">{"fdsup://directions/FAT Viewer?action=UPDATE&amp;creator=factset&amp;DYN_ARGS=TRUE&amp;DOC_NAME=FAT:FQL_AUDITING_CLIENT_TEMPLATE.FAT&amp;display_string=Audit&amp;VAR:KEY=SLWXUZERQV&amp;VAR:QUERY=RkZfRU5UUlBSX1ZBTF9EQUlMWSgzOTkwNik=&amp;WINDOW=FIRST_POPUP&amp;HEIGHT=450&amp;WIDTH=450&amp;START_MA","XIMIZED=FALSE&amp;VAR:CALENDAR=US&amp;VAR:SYMBOL=H&amp;VAR:INDEX=0"}</definedName>
    <definedName name="_3456__FDSAUDITLINK__" hidden="1">{"fdsup://directions/FAT Viewer?action=UPDATE&amp;creator=factset&amp;DYN_ARGS=TRUE&amp;DOC_NAME=FAT:FQL_AUDITING_CLIENT_TEMPLATE.FAT&amp;display_string=Audit&amp;VAR:KEY=SLWXUZERQV&amp;VAR:QUERY=RkZfRU5UUlBSX1ZBTF9EQUlMWSgzOTkwNik=&amp;WINDOW=FIRST_POPUP&amp;HEIGHT=450&amp;WIDTH=450&amp;START_MA","XIMIZED=FALSE&amp;VAR:CALENDAR=US&amp;VAR:SYMBOL=H&amp;VAR:INDEX=0"}</definedName>
    <definedName name="_3457__FDSAUDITLINK__" localSheetId="2" hidden="1">{"fdsup://directions/FAT Viewer?action=UPDATE&amp;creator=factset&amp;DYN_ARGS=TRUE&amp;DOC_NAME=FAT:FQL_AUDITING_CLIENT_TEMPLATE.FAT&amp;display_string=Audit&amp;VAR:KEY=KPUXKNUHCH&amp;VAR:QUERY=RkZfRU5UUlBSX1ZBTF9EQUlMWSgzOTkwNik=&amp;WINDOW=FIRST_POPUP&amp;HEIGHT=450&amp;WIDTH=450&amp;START_MA","XIMIZED=FALSE&amp;VAR:CALENDAR=US&amp;VAR:SYMBOL=HOT&amp;VAR:INDEX=0"}</definedName>
    <definedName name="_3457__FDSAUDITLINK__" hidden="1">{"fdsup://directions/FAT Viewer?action=UPDATE&amp;creator=factset&amp;DYN_ARGS=TRUE&amp;DOC_NAME=FAT:FQL_AUDITING_CLIENT_TEMPLATE.FAT&amp;display_string=Audit&amp;VAR:KEY=KPUXKNUHCH&amp;VAR:QUERY=RkZfRU5UUlBSX1ZBTF9EQUlMWSgzOTkwNik=&amp;WINDOW=FIRST_POPUP&amp;HEIGHT=450&amp;WIDTH=450&amp;START_MA","XIMIZED=FALSE&amp;VAR:CALENDAR=US&amp;VAR:SYMBOL=HOT&amp;VAR:INDEX=0"}</definedName>
    <definedName name="_3458__FDSAUDITLINK__" localSheetId="2" hidden="1">{"fdsup://directions/FAT Viewer?action=UPDATE&amp;creator=factset&amp;DYN_ARGS=TRUE&amp;DOC_NAME=FAT:FQL_AUDITING_CLIENT_TEMPLATE.FAT&amp;display_string=Audit&amp;VAR:KEY=KNWLSJSROV&amp;VAR:QUERY=RkZfRU5UUlBSX1ZBTF9EQUlMWSgzOTkwNik=&amp;WINDOW=FIRST_POPUP&amp;HEIGHT=450&amp;WIDTH=450&amp;START_MA","XIMIZED=FALSE&amp;VAR:CALENDAR=US&amp;VAR:SYMBOL=585284&amp;VAR:INDEX=0"}</definedName>
    <definedName name="_3458__FDSAUDITLINK__" hidden="1">{"fdsup://directions/FAT Viewer?action=UPDATE&amp;creator=factset&amp;DYN_ARGS=TRUE&amp;DOC_NAME=FAT:FQL_AUDITING_CLIENT_TEMPLATE.FAT&amp;display_string=Audit&amp;VAR:KEY=KNWLSJSROV&amp;VAR:QUERY=RkZfRU5UUlBSX1ZBTF9EQUlMWSgzOTkwNik=&amp;WINDOW=FIRST_POPUP&amp;HEIGHT=450&amp;WIDTH=450&amp;START_MA","XIMIZED=FALSE&amp;VAR:CALENDAR=US&amp;VAR:SYMBOL=585284&amp;VAR:INDEX=0"}</definedName>
    <definedName name="_3459__FDSAUDITLINK__" localSheetId="2" hidden="1">{"fdsup://directions/FAT Viewer?action=UPDATE&amp;creator=factset&amp;DYN_ARGS=TRUE&amp;DOC_NAME=FAT:FQL_AUDITING_CLIENT_TEMPLATE.FAT&amp;display_string=Audit&amp;VAR:KEY=WFUDOZQVIV&amp;VAR:QUERY=RkZfRU5UUlBSX1ZBTF9EQUlMWSgzOTkwNik=&amp;WINDOW=FIRST_POPUP&amp;HEIGHT=450&amp;WIDTH=450&amp;START_MA","XIMIZED=FALSE&amp;VAR:CALENDAR=US&amp;VAR:SYMBOL=MAR&amp;VAR:INDEX=0"}</definedName>
    <definedName name="_3459__FDSAUDITLINK__" hidden="1">{"fdsup://directions/FAT Viewer?action=UPDATE&amp;creator=factset&amp;DYN_ARGS=TRUE&amp;DOC_NAME=FAT:FQL_AUDITING_CLIENT_TEMPLATE.FAT&amp;display_string=Audit&amp;VAR:KEY=WFUDOZQVIV&amp;VAR:QUERY=RkZfRU5UUlBSX1ZBTF9EQUlMWSgzOTkwNik=&amp;WINDOW=FIRST_POPUP&amp;HEIGHT=450&amp;WIDTH=450&amp;START_MA","XIMIZED=FALSE&amp;VAR:CALENDAR=US&amp;VAR:SYMBOL=MAR&amp;VAR:INDEX=0"}</definedName>
    <definedName name="_346_________________123Graph_DCHART_3" hidden="1">#REF!</definedName>
    <definedName name="_346______________123Graph_DCHART_2" hidden="1">#REF!</definedName>
    <definedName name="_346___123Graph_DCHART_1" hidden="1">#REF!</definedName>
    <definedName name="_346__123Graph_BCHART_1" hidden="1">#REF!</definedName>
    <definedName name="_346__123Graph_DCHART_1" hidden="1">#REF!</definedName>
    <definedName name="_346__123Graph_DCHART_2" hidden="1">#REF!</definedName>
    <definedName name="_346__FDSAUDITLINK__" localSheetId="2" hidden="1">{"fdsup://Directions/FactSet Auditing Viewer?action=AUDIT_VALUE&amp;DB=129&amp;ID1=18975410&amp;VALUEID=02999&amp;SDATE=201202&amp;PERIODTYPE=QTR_STD&amp;SCFT=3&amp;window=popup_no_bar&amp;width=385&amp;height=120&amp;START_MAXIMIZED=FALSE&amp;creator=factset&amp;display_string=Audit"}</definedName>
    <definedName name="_346__FDSAUDITLINK__" hidden="1">{"fdsup://directions/FAT Viewer?action=UPDATE&amp;creator=factset&amp;DYN_ARGS=TRUE&amp;DOC_NAME=FAT:FQL_AUDITING_CLIENT_TEMPLATE.FAT&amp;display_string=Audit&amp;VAR:KEY=FCLQNGHCBQ&amp;VAR:QUERY=KEZGX0lOVF9FWFBfTkVUKExUTVMsNDA3NzMsLCxSUCxVU0QpQEZGX0lOVF9FWFBfTkVUKExUTVNfU0VNSSw0M","Dc3MywsLFJQLFVTRCkp&amp;WINDOW=FIRST_POPUP&amp;HEIGHT=450&amp;WIDTH=450&amp;START_MAXIMIZED=FALSE&amp;VAR:CALENDAR=US&amp;VAR:SYMBOL=CASS&amp;VAR:INDEX=0"}</definedName>
    <definedName name="_346__FDSAUDITLINK___1" localSheetId="2" hidden="1">{"fdsup://directions/FAT Viewer?action=UPDATE&amp;creator=factset&amp;DYN_ARGS=TRUE&amp;DOC_NAME=FAT:FQL_AUDITING_CLIENT_TEMPLATE.FAT&amp;display_string=Audit&amp;VAR:KEY=FCLQNGHCBQ&amp;VAR:QUERY=KEZGX0lOVF9FWFBfTkVUKExUTVMsNDA3NzMsLCxSUCxVU0QpQEZGX0lOVF9FWFBfTkVUKExUTVNfU0VNSSw0M","Dc3MywsLFJQLFVTRCkp&amp;WINDOW=FIRST_POPUP&amp;HEIGHT=450&amp;WIDTH=450&amp;START_MAXIMIZED=FALSE&amp;VAR:CALENDAR=US&amp;VAR:SYMBOL=CASS&amp;VAR:INDEX=0"}</definedName>
    <definedName name="_346__FDSAUDITLINK___1" hidden="1">{"fdsup://directions/FAT Viewer?action=UPDATE&amp;creator=factset&amp;DYN_ARGS=TRUE&amp;DOC_NAME=FAT:FQL_AUDITING_CLIENT_TEMPLATE.FAT&amp;display_string=Audit&amp;VAR:KEY=FCLQNGHCBQ&amp;VAR:QUERY=KEZGX0lOVF9FWFBfTkVUKExUTVMsNDA3NzMsLCxSUCxVU0QpQEZGX0lOVF9FWFBfTkVUKExUTVNfU0VNSSw0M","Dc3MywsLFJQLFVTRCkp&amp;WINDOW=FIRST_POPUP&amp;HEIGHT=450&amp;WIDTH=450&amp;START_MAXIMIZED=FALSE&amp;VAR:CALENDAR=US&amp;VAR:SYMBOL=CASS&amp;VAR:INDEX=0"}</definedName>
    <definedName name="_3460__FDSAUDITLINK__" localSheetId="2" hidden="1">{"fdsup://directions/FAT Viewer?action=UPDATE&amp;creator=factset&amp;DYN_ARGS=TRUE&amp;DOC_NAME=FAT:FQL_AUDITING_CLIENT_TEMPLATE.FAT&amp;display_string=Audit&amp;VAR:KEY=YXUVKHARYZ&amp;VAR:QUERY=RkZfRU5UUlBSX1ZBTF9EQUlMWSgzOTkwNik=&amp;WINDOW=FIRST_POPUP&amp;HEIGHT=450&amp;WIDTH=450&amp;START_MA","XIMIZED=FALSE&amp;VAR:CALENDAR=US&amp;VAR:SYMBOL=CHH&amp;VAR:INDEX=0"}</definedName>
    <definedName name="_3460__FDSAUDITLINK__" hidden="1">{"fdsup://directions/FAT Viewer?action=UPDATE&amp;creator=factset&amp;DYN_ARGS=TRUE&amp;DOC_NAME=FAT:FQL_AUDITING_CLIENT_TEMPLATE.FAT&amp;display_string=Audit&amp;VAR:KEY=YXUVKHARYZ&amp;VAR:QUERY=RkZfRU5UUlBSX1ZBTF9EQUlMWSgzOTkwNik=&amp;WINDOW=FIRST_POPUP&amp;HEIGHT=450&amp;WIDTH=450&amp;START_MA","XIMIZED=FALSE&amp;VAR:CALENDAR=US&amp;VAR:SYMBOL=CHH&amp;VAR:INDEX=0"}</definedName>
    <definedName name="_3461__FDSAUDITLINK__" localSheetId="2" hidden="1">{"fdsup://directions/FAT Viewer?action=UPDATE&amp;creator=factset&amp;DYN_ARGS=TRUE&amp;DOC_NAME=FAT:FQL_AUDITING_CLIENT_TEMPLATE.FAT&amp;display_string=Audit&amp;VAR:KEY=CVODIBUXWL&amp;VAR:QUERY=RkZfRU5UUlBSX1ZBTF9EQUlMWSgzOTkwNik=&amp;WINDOW=FIRST_POPUP&amp;HEIGHT=450&amp;WIDTH=450&amp;START_MA","XIMIZED=FALSE&amp;VAR:CALENDAR=US&amp;VAR:SYMBOL=WYN&amp;VAR:INDEX=0"}</definedName>
    <definedName name="_3461__FDSAUDITLINK__" hidden="1">{"fdsup://directions/FAT Viewer?action=UPDATE&amp;creator=factset&amp;DYN_ARGS=TRUE&amp;DOC_NAME=FAT:FQL_AUDITING_CLIENT_TEMPLATE.FAT&amp;display_string=Audit&amp;VAR:KEY=CVODIBUXWL&amp;VAR:QUERY=RkZfRU5UUlBSX1ZBTF9EQUlMWSgzOTkwNik=&amp;WINDOW=FIRST_POPUP&amp;HEIGHT=450&amp;WIDTH=450&amp;START_MA","XIMIZED=FALSE&amp;VAR:CALENDAR=US&amp;VAR:SYMBOL=WYN&amp;VAR:INDEX=0"}</definedName>
    <definedName name="_3462__FDSAUDITLINK__" localSheetId="2" hidden="1">{"fdsup://directions/FAT Viewer?action=UPDATE&amp;creator=factset&amp;DYN_ARGS=TRUE&amp;DOC_NAME=FAT:FQL_AUDITING_CLIENT_TEMPLATE.FAT&amp;display_string=Audit&amp;VAR:KEY=EFYLKDKVCN&amp;VAR:QUERY=RkZfRU5UUlBSX1ZBTF9EQUlMWSgzOTkwNSk=&amp;WINDOW=FIRST_POPUP&amp;HEIGHT=450&amp;WIDTH=450&amp;START_MA","XIMIZED=FALSE&amp;VAR:CALENDAR=US&amp;VAR:SYMBOL=H&amp;VAR:INDEX=0"}</definedName>
    <definedName name="_3462__FDSAUDITLINK__" hidden="1">{"fdsup://directions/FAT Viewer?action=UPDATE&amp;creator=factset&amp;DYN_ARGS=TRUE&amp;DOC_NAME=FAT:FQL_AUDITING_CLIENT_TEMPLATE.FAT&amp;display_string=Audit&amp;VAR:KEY=EFYLKDKVCN&amp;VAR:QUERY=RkZfRU5UUlBSX1ZBTF9EQUlMWSgzOTkwNSk=&amp;WINDOW=FIRST_POPUP&amp;HEIGHT=450&amp;WIDTH=450&amp;START_MA","XIMIZED=FALSE&amp;VAR:CALENDAR=US&amp;VAR:SYMBOL=H&amp;VAR:INDEX=0"}</definedName>
    <definedName name="_3463__FDSAUDITLINK__" localSheetId="2" hidden="1">{"fdsup://directions/FAT Viewer?action=UPDATE&amp;creator=factset&amp;DYN_ARGS=TRUE&amp;DOC_NAME=FAT:FQL_AUDITING_CLIENT_TEMPLATE.FAT&amp;display_string=Audit&amp;VAR:KEY=MNYLOXCZQN&amp;VAR:QUERY=RkZfRU5UUlBSX1ZBTF9EQUlMWSgzOTkwNSk=&amp;WINDOW=FIRST_POPUP&amp;HEIGHT=450&amp;WIDTH=450&amp;START_MA","XIMIZED=FALSE&amp;VAR:CALENDAR=US&amp;VAR:SYMBOL=HOT&amp;VAR:INDEX=0"}</definedName>
    <definedName name="_3463__FDSAUDITLINK__" hidden="1">{"fdsup://directions/FAT Viewer?action=UPDATE&amp;creator=factset&amp;DYN_ARGS=TRUE&amp;DOC_NAME=FAT:FQL_AUDITING_CLIENT_TEMPLATE.FAT&amp;display_string=Audit&amp;VAR:KEY=MNYLOXCZQN&amp;VAR:QUERY=RkZfRU5UUlBSX1ZBTF9EQUlMWSgzOTkwNSk=&amp;WINDOW=FIRST_POPUP&amp;HEIGHT=450&amp;WIDTH=450&amp;START_MA","XIMIZED=FALSE&amp;VAR:CALENDAR=US&amp;VAR:SYMBOL=HOT&amp;VAR:INDEX=0"}</definedName>
    <definedName name="_3464__FDSAUDITLINK__" localSheetId="2" hidden="1">{"fdsup://directions/FAT Viewer?action=UPDATE&amp;creator=factset&amp;DYN_ARGS=TRUE&amp;DOC_NAME=FAT:FQL_AUDITING_CLIENT_TEMPLATE.FAT&amp;display_string=Audit&amp;VAR:KEY=ORWVGVGLAT&amp;VAR:QUERY=RkZfRU5UUlBSX1ZBTF9EQUlMWSgzOTkwNSk=&amp;WINDOW=FIRST_POPUP&amp;HEIGHT=450&amp;WIDTH=450&amp;START_MA","XIMIZED=FALSE&amp;VAR:CALENDAR=US&amp;VAR:SYMBOL=585284&amp;VAR:INDEX=0"}</definedName>
    <definedName name="_3464__FDSAUDITLINK__" hidden="1">{"fdsup://directions/FAT Viewer?action=UPDATE&amp;creator=factset&amp;DYN_ARGS=TRUE&amp;DOC_NAME=FAT:FQL_AUDITING_CLIENT_TEMPLATE.FAT&amp;display_string=Audit&amp;VAR:KEY=ORWVGVGLAT&amp;VAR:QUERY=RkZfRU5UUlBSX1ZBTF9EQUlMWSgzOTkwNSk=&amp;WINDOW=FIRST_POPUP&amp;HEIGHT=450&amp;WIDTH=450&amp;START_MA","XIMIZED=FALSE&amp;VAR:CALENDAR=US&amp;VAR:SYMBOL=585284&amp;VAR:INDEX=0"}</definedName>
    <definedName name="_3465__FDSAUDITLINK__" localSheetId="2" hidden="1">{"fdsup://directions/FAT Viewer?action=UPDATE&amp;creator=factset&amp;DYN_ARGS=TRUE&amp;DOC_NAME=FAT:FQL_AUDITING_CLIENT_TEMPLATE.FAT&amp;display_string=Audit&amp;VAR:KEY=KDQJQPWLUX&amp;VAR:QUERY=RkZfRU5UUlBSX1ZBTF9EQUlMWSgzOTkwNSk=&amp;WINDOW=FIRST_POPUP&amp;HEIGHT=450&amp;WIDTH=450&amp;START_MA","XIMIZED=FALSE&amp;VAR:CALENDAR=US&amp;VAR:SYMBOL=MAR&amp;VAR:INDEX=0"}</definedName>
    <definedName name="_3465__FDSAUDITLINK__" hidden="1">{"fdsup://directions/FAT Viewer?action=UPDATE&amp;creator=factset&amp;DYN_ARGS=TRUE&amp;DOC_NAME=FAT:FQL_AUDITING_CLIENT_TEMPLATE.FAT&amp;display_string=Audit&amp;VAR:KEY=KDQJQPWLUX&amp;VAR:QUERY=RkZfRU5UUlBSX1ZBTF9EQUlMWSgzOTkwNSk=&amp;WINDOW=FIRST_POPUP&amp;HEIGHT=450&amp;WIDTH=450&amp;START_MA","XIMIZED=FALSE&amp;VAR:CALENDAR=US&amp;VAR:SYMBOL=MAR&amp;VAR:INDEX=0"}</definedName>
    <definedName name="_3466__FDSAUDITLINK__" localSheetId="2" hidden="1">{"fdsup://directions/FAT Viewer?action=UPDATE&amp;creator=factset&amp;DYN_ARGS=TRUE&amp;DOC_NAME=FAT:FQL_AUDITING_CLIENT_TEMPLATE.FAT&amp;display_string=Audit&amp;VAR:KEY=IRYNCRKJID&amp;VAR:QUERY=RkZfRU5UUlBSX1ZBTF9EQUlMWSgzOTkwNSk=&amp;WINDOW=FIRST_POPUP&amp;HEIGHT=450&amp;WIDTH=450&amp;START_MA","XIMIZED=FALSE&amp;VAR:CALENDAR=US&amp;VAR:SYMBOL=CHH&amp;VAR:INDEX=0"}</definedName>
    <definedName name="_3466__FDSAUDITLINK__" hidden="1">{"fdsup://directions/FAT Viewer?action=UPDATE&amp;creator=factset&amp;DYN_ARGS=TRUE&amp;DOC_NAME=FAT:FQL_AUDITING_CLIENT_TEMPLATE.FAT&amp;display_string=Audit&amp;VAR:KEY=IRYNCRKJID&amp;VAR:QUERY=RkZfRU5UUlBSX1ZBTF9EQUlMWSgzOTkwNSk=&amp;WINDOW=FIRST_POPUP&amp;HEIGHT=450&amp;WIDTH=450&amp;START_MA","XIMIZED=FALSE&amp;VAR:CALENDAR=US&amp;VAR:SYMBOL=CHH&amp;VAR:INDEX=0"}</definedName>
    <definedName name="_3467__FDSAUDITLINK__" localSheetId="2" hidden="1">{"fdsup://directions/FAT Viewer?action=UPDATE&amp;creator=factset&amp;DYN_ARGS=TRUE&amp;DOC_NAME=FAT:FQL_AUDITING_CLIENT_TEMPLATE.FAT&amp;display_string=Audit&amp;VAR:KEY=ILKVGPOVIZ&amp;VAR:QUERY=RkZfRU5UUlBSX1ZBTF9EQUlMWSgzOTkwNSk=&amp;WINDOW=FIRST_POPUP&amp;HEIGHT=450&amp;WIDTH=450&amp;START_MA","XIMIZED=FALSE&amp;VAR:CALENDAR=US&amp;VAR:SYMBOL=WYN&amp;VAR:INDEX=0"}</definedName>
    <definedName name="_3467__FDSAUDITLINK__" hidden="1">{"fdsup://directions/FAT Viewer?action=UPDATE&amp;creator=factset&amp;DYN_ARGS=TRUE&amp;DOC_NAME=FAT:FQL_AUDITING_CLIENT_TEMPLATE.FAT&amp;display_string=Audit&amp;VAR:KEY=ILKVGPOVIZ&amp;VAR:QUERY=RkZfRU5UUlBSX1ZBTF9EQUlMWSgzOTkwNSk=&amp;WINDOW=FIRST_POPUP&amp;HEIGHT=450&amp;WIDTH=450&amp;START_MA","XIMIZED=FALSE&amp;VAR:CALENDAR=US&amp;VAR:SYMBOL=WYN&amp;VAR:INDEX=0"}</definedName>
    <definedName name="_3468__FDSAUDITLINK__" localSheetId="2" hidden="1">{"fdsup://directions/FAT Viewer?action=UPDATE&amp;creator=factset&amp;DYN_ARGS=TRUE&amp;DOC_NAME=FAT:FQL_AUDITING_CLIENT_TEMPLATE.FAT&amp;display_string=Audit&amp;VAR:KEY=CZQVCTGNWF&amp;VAR:QUERY=RkZfRU5UUlBSX1ZBTF9EQUlMWSgzOTkwNCk=&amp;WINDOW=FIRST_POPUP&amp;HEIGHT=450&amp;WIDTH=450&amp;START_MA","XIMIZED=FALSE&amp;VAR:CALENDAR=US&amp;VAR:SYMBOL=H&amp;VAR:INDEX=0"}</definedName>
    <definedName name="_3468__FDSAUDITLINK__" hidden="1">{"fdsup://directions/FAT Viewer?action=UPDATE&amp;creator=factset&amp;DYN_ARGS=TRUE&amp;DOC_NAME=FAT:FQL_AUDITING_CLIENT_TEMPLATE.FAT&amp;display_string=Audit&amp;VAR:KEY=CZQVCTGNWF&amp;VAR:QUERY=RkZfRU5UUlBSX1ZBTF9EQUlMWSgzOTkwNCk=&amp;WINDOW=FIRST_POPUP&amp;HEIGHT=450&amp;WIDTH=450&amp;START_MA","XIMIZED=FALSE&amp;VAR:CALENDAR=US&amp;VAR:SYMBOL=H&amp;VAR:INDEX=0"}</definedName>
    <definedName name="_3469__FDSAUDITLINK__" localSheetId="2" hidden="1">{"fdsup://directions/FAT Viewer?action=UPDATE&amp;creator=factset&amp;DYN_ARGS=TRUE&amp;DOC_NAME=FAT:FQL_AUDITING_CLIENT_TEMPLATE.FAT&amp;display_string=Audit&amp;VAR:KEY=ELKPWJMJGL&amp;VAR:QUERY=RkZfRU5UUlBSX1ZBTF9EQUlMWSgzOTkwNCk=&amp;WINDOW=FIRST_POPUP&amp;HEIGHT=450&amp;WIDTH=450&amp;START_MA","XIMIZED=FALSE&amp;VAR:CALENDAR=US&amp;VAR:SYMBOL=HOT&amp;VAR:INDEX=0"}</definedName>
    <definedName name="_3469__FDSAUDITLINK__" hidden="1">{"fdsup://directions/FAT Viewer?action=UPDATE&amp;creator=factset&amp;DYN_ARGS=TRUE&amp;DOC_NAME=FAT:FQL_AUDITING_CLIENT_TEMPLATE.FAT&amp;display_string=Audit&amp;VAR:KEY=ELKPWJMJGL&amp;VAR:QUERY=RkZfRU5UUlBSX1ZBTF9EQUlMWSgzOTkwNCk=&amp;WINDOW=FIRST_POPUP&amp;HEIGHT=450&amp;WIDTH=450&amp;START_MA","XIMIZED=FALSE&amp;VAR:CALENDAR=US&amp;VAR:SYMBOL=HOT&amp;VAR:INDEX=0"}</definedName>
    <definedName name="_347_________________123Graph_DCHART_4" hidden="1">#REF!</definedName>
    <definedName name="_347______________123Graph_DCHART_3" hidden="1">#REF!</definedName>
    <definedName name="_347___123Graph_DCHART_2" hidden="1">#REF!</definedName>
    <definedName name="_347__123Graph_DCHART_2" hidden="1">#REF!</definedName>
    <definedName name="_347__123Graph_DCHART_3" hidden="1">#REF!</definedName>
    <definedName name="_347__FDSAUDITLINK__" localSheetId="2" hidden="1">{"fdsup://Directions/FactSet Auditing Viewer?action=AUDIT_VALUE&amp;DB=129&amp;ID1=18975410&amp;VALUEID=02501&amp;SDATE=2009&amp;PERIODTYPE=ANN_STD&amp;SCFT=3&amp;window=popup_no_bar&amp;width=385&amp;height=120&amp;START_MAXIMIZED=FALSE&amp;creator=factset&amp;display_string=Audit"}</definedName>
    <definedName name="_347__FDSAUDITLINK__" hidden="1">{"fdsup://directions/FAT Viewer?action=UPDATE&amp;creator=factset&amp;DYN_ARGS=TRUE&amp;DOC_NAME=FAT:FQL_AUDITING_CLIENT_TEMPLATE.FAT&amp;display_string=Audit&amp;VAR:KEY=LWXAZOTOLO&amp;VAR:QUERY=KEZGX0VQU19ESUwoTFRNUyw0MDc3MywsLFJQLFVTRClARkZfRVBTX0RJTChMVE1TX1NFTUksNDA3NzMsLCxSU","CxVU0QpKQ==&amp;WINDOW=FIRST_POPUP&amp;HEIGHT=450&amp;WIDTH=450&amp;START_MAXIMIZED=FALSE&amp;VAR:CALENDAR=US&amp;VAR:SYMBOL=CASS&amp;VAR:INDEX=0"}</definedName>
    <definedName name="_347__FDSAUDITLINK___1" localSheetId="2" hidden="1">{"fdsup://directions/FAT Viewer?action=UPDATE&amp;creator=factset&amp;DYN_ARGS=TRUE&amp;DOC_NAME=FAT:FQL_AUDITING_CLIENT_TEMPLATE.FAT&amp;display_string=Audit&amp;VAR:KEY=LWXAZOTOLO&amp;VAR:QUERY=KEZGX0VQU19ESUwoTFRNUyw0MDc3MywsLFJQLFVTRClARkZfRVBTX0RJTChMVE1TX1NFTUksNDA3NzMsLCxSU","CxVU0QpKQ==&amp;WINDOW=FIRST_POPUP&amp;HEIGHT=450&amp;WIDTH=450&amp;START_MAXIMIZED=FALSE&amp;VAR:CALENDAR=US&amp;VAR:SYMBOL=CASS&amp;VAR:INDEX=0"}</definedName>
    <definedName name="_347__FDSAUDITLINK___1" hidden="1">{"fdsup://directions/FAT Viewer?action=UPDATE&amp;creator=factset&amp;DYN_ARGS=TRUE&amp;DOC_NAME=FAT:FQL_AUDITING_CLIENT_TEMPLATE.FAT&amp;display_string=Audit&amp;VAR:KEY=LWXAZOTOLO&amp;VAR:QUERY=KEZGX0VQU19ESUwoTFRNUyw0MDc3MywsLFJQLFVTRClARkZfRVBTX0RJTChMVE1TX1NFTUksNDA3NzMsLCxSU","CxVU0QpKQ==&amp;WINDOW=FIRST_POPUP&amp;HEIGHT=450&amp;WIDTH=450&amp;START_MAXIMIZED=FALSE&amp;VAR:CALENDAR=US&amp;VAR:SYMBOL=CASS&amp;VAR:INDEX=0"}</definedName>
    <definedName name="_3470__FDSAUDITLINK__" localSheetId="2" hidden="1">{"fdsup://directions/FAT Viewer?action=UPDATE&amp;creator=factset&amp;DYN_ARGS=TRUE&amp;DOC_NAME=FAT:FQL_AUDITING_CLIENT_TEMPLATE.FAT&amp;display_string=Audit&amp;VAR:KEY=CDATATWBER&amp;VAR:QUERY=RkZfRU5UUlBSX1ZBTF9EQUlMWSgzOTkwNCk=&amp;WINDOW=FIRST_POPUP&amp;HEIGHT=450&amp;WIDTH=450&amp;START_MA","XIMIZED=FALSE&amp;VAR:CALENDAR=US&amp;VAR:SYMBOL=585284&amp;VAR:INDEX=0"}</definedName>
    <definedName name="_3470__FDSAUDITLINK__" hidden="1">{"fdsup://directions/FAT Viewer?action=UPDATE&amp;creator=factset&amp;DYN_ARGS=TRUE&amp;DOC_NAME=FAT:FQL_AUDITING_CLIENT_TEMPLATE.FAT&amp;display_string=Audit&amp;VAR:KEY=CDATATWBER&amp;VAR:QUERY=RkZfRU5UUlBSX1ZBTF9EQUlMWSgzOTkwNCk=&amp;WINDOW=FIRST_POPUP&amp;HEIGHT=450&amp;WIDTH=450&amp;START_MA","XIMIZED=FALSE&amp;VAR:CALENDAR=US&amp;VAR:SYMBOL=585284&amp;VAR:INDEX=0"}</definedName>
    <definedName name="_3471__FDSAUDITLINK__" localSheetId="2" hidden="1">{"fdsup://directions/FAT Viewer?action=UPDATE&amp;creator=factset&amp;DYN_ARGS=TRUE&amp;DOC_NAME=FAT:FQL_AUDITING_CLIENT_TEMPLATE.FAT&amp;display_string=Audit&amp;VAR:KEY=OLUDERMDMV&amp;VAR:QUERY=RkZfRU5UUlBSX1ZBTF9EQUlMWSgzOTkwNCk=&amp;WINDOW=FIRST_POPUP&amp;HEIGHT=450&amp;WIDTH=450&amp;START_MA","XIMIZED=FALSE&amp;VAR:CALENDAR=US&amp;VAR:SYMBOL=MAR&amp;VAR:INDEX=0"}</definedName>
    <definedName name="_3471__FDSAUDITLINK__" hidden="1">{"fdsup://directions/FAT Viewer?action=UPDATE&amp;creator=factset&amp;DYN_ARGS=TRUE&amp;DOC_NAME=FAT:FQL_AUDITING_CLIENT_TEMPLATE.FAT&amp;display_string=Audit&amp;VAR:KEY=OLUDERMDMV&amp;VAR:QUERY=RkZfRU5UUlBSX1ZBTF9EQUlMWSgzOTkwNCk=&amp;WINDOW=FIRST_POPUP&amp;HEIGHT=450&amp;WIDTH=450&amp;START_MA","XIMIZED=FALSE&amp;VAR:CALENDAR=US&amp;VAR:SYMBOL=MAR&amp;VAR:INDEX=0"}</definedName>
    <definedName name="_3472__FDSAUDITLINK__" localSheetId="2" hidden="1">{"fdsup://directions/FAT Viewer?action=UPDATE&amp;creator=factset&amp;DYN_ARGS=TRUE&amp;DOC_NAME=FAT:FQL_AUDITING_CLIENT_TEMPLATE.FAT&amp;display_string=Audit&amp;VAR:KEY=OLGVSPCDML&amp;VAR:QUERY=RkZfRU5UUlBSX1ZBTF9EQUlMWSgzOTkwNCk=&amp;WINDOW=FIRST_POPUP&amp;HEIGHT=450&amp;WIDTH=450&amp;START_MA","XIMIZED=FALSE&amp;VAR:CALENDAR=US&amp;VAR:SYMBOL=CHH&amp;VAR:INDEX=0"}</definedName>
    <definedName name="_3472__FDSAUDITLINK__" hidden="1">{"fdsup://directions/FAT Viewer?action=UPDATE&amp;creator=factset&amp;DYN_ARGS=TRUE&amp;DOC_NAME=FAT:FQL_AUDITING_CLIENT_TEMPLATE.FAT&amp;display_string=Audit&amp;VAR:KEY=OLGVSPCDML&amp;VAR:QUERY=RkZfRU5UUlBSX1ZBTF9EQUlMWSgzOTkwNCk=&amp;WINDOW=FIRST_POPUP&amp;HEIGHT=450&amp;WIDTH=450&amp;START_MA","XIMIZED=FALSE&amp;VAR:CALENDAR=US&amp;VAR:SYMBOL=CHH&amp;VAR:INDEX=0"}</definedName>
    <definedName name="_3473__FDSAUDITLINK__" localSheetId="2" hidden="1">{"fdsup://directions/FAT Viewer?action=UPDATE&amp;creator=factset&amp;DYN_ARGS=TRUE&amp;DOC_NAME=FAT:FQL_AUDITING_CLIENT_TEMPLATE.FAT&amp;display_string=Audit&amp;VAR:KEY=QZCTKBGNWT&amp;VAR:QUERY=RkZfRU5UUlBSX1ZBTF9EQUlMWSgzOTkwNCk=&amp;WINDOW=FIRST_POPUP&amp;HEIGHT=450&amp;WIDTH=450&amp;START_MA","XIMIZED=FALSE&amp;VAR:CALENDAR=US&amp;VAR:SYMBOL=WYN&amp;VAR:INDEX=0"}</definedName>
    <definedName name="_3473__FDSAUDITLINK__" hidden="1">{"fdsup://directions/FAT Viewer?action=UPDATE&amp;creator=factset&amp;DYN_ARGS=TRUE&amp;DOC_NAME=FAT:FQL_AUDITING_CLIENT_TEMPLATE.FAT&amp;display_string=Audit&amp;VAR:KEY=QZCTKBGNWT&amp;VAR:QUERY=RkZfRU5UUlBSX1ZBTF9EQUlMWSgzOTkwNCk=&amp;WINDOW=FIRST_POPUP&amp;HEIGHT=450&amp;WIDTH=450&amp;START_MA","XIMIZED=FALSE&amp;VAR:CALENDAR=US&amp;VAR:SYMBOL=WYN&amp;VAR:INDEX=0"}</definedName>
    <definedName name="_3474__FDSAUDITLINK__" localSheetId="2" hidden="1">{"fdsup://directions/FAT Viewer?action=UPDATE&amp;creator=factset&amp;DYN_ARGS=TRUE&amp;DOC_NAME=FAT:FQL_AUDITING_CLIENT_TEMPLATE.FAT&amp;display_string=Audit&amp;VAR:KEY=UTITELOHIT&amp;VAR:QUERY=RkZfRU5UUlBSX1ZBTF9EQUlMWSgzOTkwMyk=&amp;WINDOW=FIRST_POPUP&amp;HEIGHT=450&amp;WIDTH=450&amp;START_MA","XIMIZED=FALSE&amp;VAR:CALENDAR=US&amp;VAR:SYMBOL=H&amp;VAR:INDEX=0"}</definedName>
    <definedName name="_3474__FDSAUDITLINK__" hidden="1">{"fdsup://directions/FAT Viewer?action=UPDATE&amp;creator=factset&amp;DYN_ARGS=TRUE&amp;DOC_NAME=FAT:FQL_AUDITING_CLIENT_TEMPLATE.FAT&amp;display_string=Audit&amp;VAR:KEY=UTITELOHIT&amp;VAR:QUERY=RkZfRU5UUlBSX1ZBTF9EQUlMWSgzOTkwMyk=&amp;WINDOW=FIRST_POPUP&amp;HEIGHT=450&amp;WIDTH=450&amp;START_MA","XIMIZED=FALSE&amp;VAR:CALENDAR=US&amp;VAR:SYMBOL=H&amp;VAR:INDEX=0"}</definedName>
    <definedName name="_3475__FDSAUDITLINK__" localSheetId="2" hidden="1">{"fdsup://directions/FAT Viewer?action=UPDATE&amp;creator=factset&amp;DYN_ARGS=TRUE&amp;DOC_NAME=FAT:FQL_AUDITING_CLIENT_TEMPLATE.FAT&amp;display_string=Audit&amp;VAR:KEY=URGHMZYDWF&amp;VAR:QUERY=RkZfRU5UUlBSX1ZBTF9EQUlMWSgzOTkwMyk=&amp;WINDOW=FIRST_POPUP&amp;HEIGHT=450&amp;WIDTH=450&amp;START_MA","XIMIZED=FALSE&amp;VAR:CALENDAR=US&amp;VAR:SYMBOL=HOT&amp;VAR:INDEX=0"}</definedName>
    <definedName name="_3475__FDSAUDITLINK__" hidden="1">{"fdsup://directions/FAT Viewer?action=UPDATE&amp;creator=factset&amp;DYN_ARGS=TRUE&amp;DOC_NAME=FAT:FQL_AUDITING_CLIENT_TEMPLATE.FAT&amp;display_string=Audit&amp;VAR:KEY=URGHMZYDWF&amp;VAR:QUERY=RkZfRU5UUlBSX1ZBTF9EQUlMWSgzOTkwMyk=&amp;WINDOW=FIRST_POPUP&amp;HEIGHT=450&amp;WIDTH=450&amp;START_MA","XIMIZED=FALSE&amp;VAR:CALENDAR=US&amp;VAR:SYMBOL=HOT&amp;VAR:INDEX=0"}</definedName>
    <definedName name="_3476__FDSAUDITLINK__" localSheetId="2" hidden="1">{"fdsup://directions/FAT Viewer?action=UPDATE&amp;creator=factset&amp;DYN_ARGS=TRUE&amp;DOC_NAME=FAT:FQL_AUDITING_CLIENT_TEMPLATE.FAT&amp;display_string=Audit&amp;VAR:KEY=KPYRQLYVCL&amp;VAR:QUERY=RkZfRU5UUlBSX1ZBTF9EQUlMWSgzOTkwMyk=&amp;WINDOW=FIRST_POPUP&amp;HEIGHT=450&amp;WIDTH=450&amp;START_MA","XIMIZED=FALSE&amp;VAR:CALENDAR=US&amp;VAR:SYMBOL=585284&amp;VAR:INDEX=0"}</definedName>
    <definedName name="_3476__FDSAUDITLINK__" hidden="1">{"fdsup://directions/FAT Viewer?action=UPDATE&amp;creator=factset&amp;DYN_ARGS=TRUE&amp;DOC_NAME=FAT:FQL_AUDITING_CLIENT_TEMPLATE.FAT&amp;display_string=Audit&amp;VAR:KEY=KPYRQLYVCL&amp;VAR:QUERY=RkZfRU5UUlBSX1ZBTF9EQUlMWSgzOTkwMyk=&amp;WINDOW=FIRST_POPUP&amp;HEIGHT=450&amp;WIDTH=450&amp;START_MA","XIMIZED=FALSE&amp;VAR:CALENDAR=US&amp;VAR:SYMBOL=585284&amp;VAR:INDEX=0"}</definedName>
    <definedName name="_3477__FDSAUDITLINK__" localSheetId="2" hidden="1">{"fdsup://directions/FAT Viewer?action=UPDATE&amp;creator=factset&amp;DYN_ARGS=TRUE&amp;DOC_NAME=FAT:FQL_AUDITING_CLIENT_TEMPLATE.FAT&amp;display_string=Audit&amp;VAR:KEY=MLMJMHURGL&amp;VAR:QUERY=RkZfRU5UUlBSX1ZBTF9EQUlMWSgzOTkwMyk=&amp;WINDOW=FIRST_POPUP&amp;HEIGHT=450&amp;WIDTH=450&amp;START_MA","XIMIZED=FALSE&amp;VAR:CALENDAR=US&amp;VAR:SYMBOL=MAR&amp;VAR:INDEX=0"}</definedName>
    <definedName name="_3477__FDSAUDITLINK__" hidden="1">{"fdsup://directions/FAT Viewer?action=UPDATE&amp;creator=factset&amp;DYN_ARGS=TRUE&amp;DOC_NAME=FAT:FQL_AUDITING_CLIENT_TEMPLATE.FAT&amp;display_string=Audit&amp;VAR:KEY=MLMJMHURGL&amp;VAR:QUERY=RkZfRU5UUlBSX1ZBTF9EQUlMWSgzOTkwMyk=&amp;WINDOW=FIRST_POPUP&amp;HEIGHT=450&amp;WIDTH=450&amp;START_MA","XIMIZED=FALSE&amp;VAR:CALENDAR=US&amp;VAR:SYMBOL=MAR&amp;VAR:INDEX=0"}</definedName>
    <definedName name="_3478__FDSAUDITLINK__" localSheetId="2" hidden="1">{"fdsup://directions/FAT Viewer?action=UPDATE&amp;creator=factset&amp;DYN_ARGS=TRUE&amp;DOC_NAME=FAT:FQL_AUDITING_CLIENT_TEMPLATE.FAT&amp;display_string=Audit&amp;VAR:KEY=QHMTSHELMD&amp;VAR:QUERY=RkZfRU5UUlBSX1ZBTF9EQUlMWSgzOTkwMyk=&amp;WINDOW=FIRST_POPUP&amp;HEIGHT=450&amp;WIDTH=450&amp;START_MA","XIMIZED=FALSE&amp;VAR:CALENDAR=US&amp;VAR:SYMBOL=CHH&amp;VAR:INDEX=0"}</definedName>
    <definedName name="_3478__FDSAUDITLINK__" hidden="1">{"fdsup://directions/FAT Viewer?action=UPDATE&amp;creator=factset&amp;DYN_ARGS=TRUE&amp;DOC_NAME=FAT:FQL_AUDITING_CLIENT_TEMPLATE.FAT&amp;display_string=Audit&amp;VAR:KEY=QHMTSHELMD&amp;VAR:QUERY=RkZfRU5UUlBSX1ZBTF9EQUlMWSgzOTkwMyk=&amp;WINDOW=FIRST_POPUP&amp;HEIGHT=450&amp;WIDTH=450&amp;START_MA","XIMIZED=FALSE&amp;VAR:CALENDAR=US&amp;VAR:SYMBOL=CHH&amp;VAR:INDEX=0"}</definedName>
    <definedName name="_3479__FDSAUDITLINK__" localSheetId="2" hidden="1">{"fdsup://directions/FAT Viewer?action=UPDATE&amp;creator=factset&amp;DYN_ARGS=TRUE&amp;DOC_NAME=FAT:FQL_AUDITING_CLIENT_TEMPLATE.FAT&amp;display_string=Audit&amp;VAR:KEY=GZSDMFUDYB&amp;VAR:QUERY=RkZfRU5UUlBSX1ZBTF9EQUlMWSgzOTkwMyk=&amp;WINDOW=FIRST_POPUP&amp;HEIGHT=450&amp;WIDTH=450&amp;START_MA","XIMIZED=FALSE&amp;VAR:CALENDAR=US&amp;VAR:SYMBOL=WYN&amp;VAR:INDEX=0"}</definedName>
    <definedName name="_3479__FDSAUDITLINK__" hidden="1">{"fdsup://directions/FAT Viewer?action=UPDATE&amp;creator=factset&amp;DYN_ARGS=TRUE&amp;DOC_NAME=FAT:FQL_AUDITING_CLIENT_TEMPLATE.FAT&amp;display_string=Audit&amp;VAR:KEY=GZSDMFUDYB&amp;VAR:QUERY=RkZfRU5UUlBSX1ZBTF9EQUlMWSgzOTkwMyk=&amp;WINDOW=FIRST_POPUP&amp;HEIGHT=450&amp;WIDTH=450&amp;START_MA","XIMIZED=FALSE&amp;VAR:CALENDAR=US&amp;VAR:SYMBOL=WYN&amp;VAR:INDEX=0"}</definedName>
    <definedName name="_348_________________123Graph_DCHART_5" hidden="1">#REF!</definedName>
    <definedName name="_348______________123Graph_DCHART_4" hidden="1">#REF!</definedName>
    <definedName name="_348___123Graph_DCHART_3" hidden="1">#REF!</definedName>
    <definedName name="_348__123Graph_BCHART_17" hidden="1">#REF!</definedName>
    <definedName name="_348__123Graph_DCHART_3" hidden="1">#REF!</definedName>
    <definedName name="_348__123Graph_DCHART_4" hidden="1">#REF!</definedName>
    <definedName name="_348__FDSAUDITLINK__" localSheetId="2">{"fdsup://Directions/FactSet Auditing Viewer?action=AUDIT_VALUE&amp;DB=129&amp;ID1=59514P10&amp;VALUEID=02001&amp;SDATE=201001&amp;PERIODTYPE=QTR_STD&amp;window=popup_no_bar&amp;width=385&amp;height=120&amp;START_MAXIMIZED=FALSE&amp;creator=factset&amp;display_string=Audit"}</definedName>
    <definedName name="_348__FDSAUDITLINK__" hidden="1">{"fdsup://Directions/FactSet Auditing Viewer?action=AUDIT_VALUE&amp;DB=129&amp;ID1=79466L30&amp;VALUEID=01001&amp;SDATE=201101&amp;PERIODTYPE=QTR_STD&amp;SCFT=3&amp;window=popup_no_bar&amp;width=385&amp;height=120&amp;START_MAXIMIZED=FALSE&amp;creator=factset&amp;display_string=Audit"}</definedName>
    <definedName name="_348__FDSAUDITLINK___1" localSheetId="2" hidden="1">{"fdsup://Directions/FactSet Auditing Viewer?action=AUDIT_VALUE&amp;DB=129&amp;ID1=79466L30&amp;VALUEID=01001&amp;SDATE=201101&amp;PERIODTYPE=QTR_STD&amp;SCFT=3&amp;window=popup_no_bar&amp;width=385&amp;height=120&amp;START_MAXIMIZED=FALSE&amp;creator=factset&amp;display_string=Audit"}</definedName>
    <definedName name="_348__FDSAUDITLINK___1" hidden="1">{"fdsup://Directions/FactSet Auditing Viewer?action=AUDIT_VALUE&amp;DB=129&amp;ID1=79466L30&amp;VALUEID=01001&amp;SDATE=201101&amp;PERIODTYPE=QTR_STD&amp;SCFT=3&amp;window=popup_no_bar&amp;width=385&amp;height=120&amp;START_MAXIMIZED=FALSE&amp;creator=factset&amp;display_string=Audit"}</definedName>
    <definedName name="_3480__FDSAUDITLINK__" localSheetId="2" hidden="1">{"fdsup://directions/FAT Viewer?action=UPDATE&amp;creator=factset&amp;DYN_ARGS=TRUE&amp;DOC_NAME=FAT:FQL_AUDITING_CLIENT_TEMPLATE.FAT&amp;display_string=Audit&amp;VAR:KEY=ULUHOLADUN&amp;VAR:QUERY=RkZfRU5UUlBSX1ZBTF9EQUlMWSgzOTkwMik=&amp;WINDOW=FIRST_POPUP&amp;HEIGHT=450&amp;WIDTH=450&amp;START_MA","XIMIZED=FALSE&amp;VAR:CALENDAR=US&amp;VAR:SYMBOL=H&amp;VAR:INDEX=0"}</definedName>
    <definedName name="_3480__FDSAUDITLINK__" hidden="1">{"fdsup://directions/FAT Viewer?action=UPDATE&amp;creator=factset&amp;DYN_ARGS=TRUE&amp;DOC_NAME=FAT:FQL_AUDITING_CLIENT_TEMPLATE.FAT&amp;display_string=Audit&amp;VAR:KEY=ULUHOLADUN&amp;VAR:QUERY=RkZfRU5UUlBSX1ZBTF9EQUlMWSgzOTkwMik=&amp;WINDOW=FIRST_POPUP&amp;HEIGHT=450&amp;WIDTH=450&amp;START_MA","XIMIZED=FALSE&amp;VAR:CALENDAR=US&amp;VAR:SYMBOL=H&amp;VAR:INDEX=0"}</definedName>
    <definedName name="_3481__FDSAUDITLINK__" localSheetId="2" hidden="1">{"fdsup://directions/FAT Viewer?action=UPDATE&amp;creator=factset&amp;DYN_ARGS=TRUE&amp;DOC_NAME=FAT:FQL_AUDITING_CLIENT_TEMPLATE.FAT&amp;display_string=Audit&amp;VAR:KEY=ENCXIXYHGT&amp;VAR:QUERY=RkZfRU5UUlBSX1ZBTF9EQUlMWSgzOTkwMik=&amp;WINDOW=FIRST_POPUP&amp;HEIGHT=450&amp;WIDTH=450&amp;START_MA","XIMIZED=FALSE&amp;VAR:CALENDAR=US&amp;VAR:SYMBOL=HOT&amp;VAR:INDEX=0"}</definedName>
    <definedName name="_3481__FDSAUDITLINK__" hidden="1">{"fdsup://directions/FAT Viewer?action=UPDATE&amp;creator=factset&amp;DYN_ARGS=TRUE&amp;DOC_NAME=FAT:FQL_AUDITING_CLIENT_TEMPLATE.FAT&amp;display_string=Audit&amp;VAR:KEY=ENCXIXYHGT&amp;VAR:QUERY=RkZfRU5UUlBSX1ZBTF9EQUlMWSgzOTkwMik=&amp;WINDOW=FIRST_POPUP&amp;HEIGHT=450&amp;WIDTH=450&amp;START_MA","XIMIZED=FALSE&amp;VAR:CALENDAR=US&amp;VAR:SYMBOL=HOT&amp;VAR:INDEX=0"}</definedName>
    <definedName name="_3482__FDSAUDITLINK__" localSheetId="2" hidden="1">{"fdsup://directions/FAT Viewer?action=UPDATE&amp;creator=factset&amp;DYN_ARGS=TRUE&amp;DOC_NAME=FAT:FQL_AUDITING_CLIENT_TEMPLATE.FAT&amp;display_string=Audit&amp;VAR:KEY=YHMXQHYHCV&amp;VAR:QUERY=RkZfRU5UUlBSX1ZBTF9EQUlMWSgzOTkwMik=&amp;WINDOW=FIRST_POPUP&amp;HEIGHT=450&amp;WIDTH=450&amp;START_MA","XIMIZED=FALSE&amp;VAR:CALENDAR=US&amp;VAR:SYMBOL=585284&amp;VAR:INDEX=0"}</definedName>
    <definedName name="_3482__FDSAUDITLINK__" hidden="1">{"fdsup://directions/FAT Viewer?action=UPDATE&amp;creator=factset&amp;DYN_ARGS=TRUE&amp;DOC_NAME=FAT:FQL_AUDITING_CLIENT_TEMPLATE.FAT&amp;display_string=Audit&amp;VAR:KEY=YHMXQHYHCV&amp;VAR:QUERY=RkZfRU5UUlBSX1ZBTF9EQUlMWSgzOTkwMik=&amp;WINDOW=FIRST_POPUP&amp;HEIGHT=450&amp;WIDTH=450&amp;START_MA","XIMIZED=FALSE&amp;VAR:CALENDAR=US&amp;VAR:SYMBOL=585284&amp;VAR:INDEX=0"}</definedName>
    <definedName name="_3483__FDSAUDITLINK__" localSheetId="2" hidden="1">{"fdsup://directions/FAT Viewer?action=UPDATE&amp;creator=factset&amp;DYN_ARGS=TRUE&amp;DOC_NAME=FAT:FQL_AUDITING_CLIENT_TEMPLATE.FAT&amp;display_string=Audit&amp;VAR:KEY=YFMHGFGNQN&amp;VAR:QUERY=RkZfRU5UUlBSX1ZBTF9EQUlMWSgzOTkwMik=&amp;WINDOW=FIRST_POPUP&amp;HEIGHT=450&amp;WIDTH=450&amp;START_MA","XIMIZED=FALSE&amp;VAR:CALENDAR=US&amp;VAR:SYMBOL=MAR&amp;VAR:INDEX=0"}</definedName>
    <definedName name="_3483__FDSAUDITLINK__" hidden="1">{"fdsup://directions/FAT Viewer?action=UPDATE&amp;creator=factset&amp;DYN_ARGS=TRUE&amp;DOC_NAME=FAT:FQL_AUDITING_CLIENT_TEMPLATE.FAT&amp;display_string=Audit&amp;VAR:KEY=YFMHGFGNQN&amp;VAR:QUERY=RkZfRU5UUlBSX1ZBTF9EQUlMWSgzOTkwMik=&amp;WINDOW=FIRST_POPUP&amp;HEIGHT=450&amp;WIDTH=450&amp;START_MA","XIMIZED=FALSE&amp;VAR:CALENDAR=US&amp;VAR:SYMBOL=MAR&amp;VAR:INDEX=0"}</definedName>
    <definedName name="_3484__FDSAUDITLINK__" localSheetId="2" hidden="1">{"fdsup://directions/FAT Viewer?action=UPDATE&amp;creator=factset&amp;DYN_ARGS=TRUE&amp;DOC_NAME=FAT:FQL_AUDITING_CLIENT_TEMPLATE.FAT&amp;display_string=Audit&amp;VAR:KEY=KHKFSLSXKP&amp;VAR:QUERY=RkZfRU5UUlBSX1ZBTF9EQUlMWSgzOTkwMik=&amp;WINDOW=FIRST_POPUP&amp;HEIGHT=450&amp;WIDTH=450&amp;START_MA","XIMIZED=FALSE&amp;VAR:CALENDAR=US&amp;VAR:SYMBOL=CHH&amp;VAR:INDEX=0"}</definedName>
    <definedName name="_3484__FDSAUDITLINK__" hidden="1">{"fdsup://directions/FAT Viewer?action=UPDATE&amp;creator=factset&amp;DYN_ARGS=TRUE&amp;DOC_NAME=FAT:FQL_AUDITING_CLIENT_TEMPLATE.FAT&amp;display_string=Audit&amp;VAR:KEY=KHKFSLSXKP&amp;VAR:QUERY=RkZfRU5UUlBSX1ZBTF9EQUlMWSgzOTkwMik=&amp;WINDOW=FIRST_POPUP&amp;HEIGHT=450&amp;WIDTH=450&amp;START_MA","XIMIZED=FALSE&amp;VAR:CALENDAR=US&amp;VAR:SYMBOL=CHH&amp;VAR:INDEX=0"}</definedName>
    <definedName name="_3485__FDSAUDITLINK__" localSheetId="2" hidden="1">{"fdsup://directions/FAT Viewer?action=UPDATE&amp;creator=factset&amp;DYN_ARGS=TRUE&amp;DOC_NAME=FAT:FQL_AUDITING_CLIENT_TEMPLATE.FAT&amp;display_string=Audit&amp;VAR:KEY=CDEXEDANUH&amp;VAR:QUERY=RkZfRU5UUlBSX1ZBTF9EQUlMWSgzOTkwMik=&amp;WINDOW=FIRST_POPUP&amp;HEIGHT=450&amp;WIDTH=450&amp;START_MA","XIMIZED=FALSE&amp;VAR:CALENDAR=US&amp;VAR:SYMBOL=WYN&amp;VAR:INDEX=0"}</definedName>
    <definedName name="_3485__FDSAUDITLINK__" hidden="1">{"fdsup://directions/FAT Viewer?action=UPDATE&amp;creator=factset&amp;DYN_ARGS=TRUE&amp;DOC_NAME=FAT:FQL_AUDITING_CLIENT_TEMPLATE.FAT&amp;display_string=Audit&amp;VAR:KEY=CDEXEDANUH&amp;VAR:QUERY=RkZfRU5UUlBSX1ZBTF9EQUlMWSgzOTkwMik=&amp;WINDOW=FIRST_POPUP&amp;HEIGHT=450&amp;WIDTH=450&amp;START_MA","XIMIZED=FALSE&amp;VAR:CALENDAR=US&amp;VAR:SYMBOL=WYN&amp;VAR:INDEX=0"}</definedName>
    <definedName name="_3486__FDSAUDITLINK__" localSheetId="2" hidden="1">{"fdsup://directions/FAT Viewer?action=UPDATE&amp;creator=factset&amp;DYN_ARGS=TRUE&amp;DOC_NAME=FAT:FQL_AUDITING_CLIENT_TEMPLATE.FAT&amp;display_string=Audit&amp;VAR:KEY=QHMHGXINGX&amp;VAR:QUERY=RkZfRU5UUlBSX1ZBTF9EQUlMWSgzOTg5OSk=&amp;WINDOW=FIRST_POPUP&amp;HEIGHT=450&amp;WIDTH=450&amp;START_MA","XIMIZED=FALSE&amp;VAR:CALENDAR=US&amp;VAR:SYMBOL=H&amp;VAR:INDEX=0"}</definedName>
    <definedName name="_3486__FDSAUDITLINK__" hidden="1">{"fdsup://directions/FAT Viewer?action=UPDATE&amp;creator=factset&amp;DYN_ARGS=TRUE&amp;DOC_NAME=FAT:FQL_AUDITING_CLIENT_TEMPLATE.FAT&amp;display_string=Audit&amp;VAR:KEY=QHMHGXINGX&amp;VAR:QUERY=RkZfRU5UUlBSX1ZBTF9EQUlMWSgzOTg5OSk=&amp;WINDOW=FIRST_POPUP&amp;HEIGHT=450&amp;WIDTH=450&amp;START_MA","XIMIZED=FALSE&amp;VAR:CALENDAR=US&amp;VAR:SYMBOL=H&amp;VAR:INDEX=0"}</definedName>
    <definedName name="_3487__FDSAUDITLINK__" localSheetId="2" hidden="1">{"fdsup://directions/FAT Viewer?action=UPDATE&amp;creator=factset&amp;DYN_ARGS=TRUE&amp;DOC_NAME=FAT:FQL_AUDITING_CLIENT_TEMPLATE.FAT&amp;display_string=Audit&amp;VAR:KEY=WDEPAVABUF&amp;VAR:QUERY=RkZfRU5UUlBSX1ZBTF9EQUlMWSgzOTg5OSk=&amp;WINDOW=FIRST_POPUP&amp;HEIGHT=450&amp;WIDTH=450&amp;START_MA","XIMIZED=FALSE&amp;VAR:CALENDAR=US&amp;VAR:SYMBOL=HOT&amp;VAR:INDEX=0"}</definedName>
    <definedName name="_3487__FDSAUDITLINK__" hidden="1">{"fdsup://directions/FAT Viewer?action=UPDATE&amp;creator=factset&amp;DYN_ARGS=TRUE&amp;DOC_NAME=FAT:FQL_AUDITING_CLIENT_TEMPLATE.FAT&amp;display_string=Audit&amp;VAR:KEY=WDEPAVABUF&amp;VAR:QUERY=RkZfRU5UUlBSX1ZBTF9EQUlMWSgzOTg5OSk=&amp;WINDOW=FIRST_POPUP&amp;HEIGHT=450&amp;WIDTH=450&amp;START_MA","XIMIZED=FALSE&amp;VAR:CALENDAR=US&amp;VAR:SYMBOL=HOT&amp;VAR:INDEX=0"}</definedName>
    <definedName name="_3488__FDSAUDITLINK__" localSheetId="2" hidden="1">{"fdsup://directions/FAT Viewer?action=UPDATE&amp;creator=factset&amp;DYN_ARGS=TRUE&amp;DOC_NAME=FAT:FQL_AUDITING_CLIENT_TEMPLATE.FAT&amp;display_string=Audit&amp;VAR:KEY=MZCDGZERQR&amp;VAR:QUERY=RkZfRU5UUlBSX1ZBTF9EQUlMWSgzOTg5OSk=&amp;WINDOW=FIRST_POPUP&amp;HEIGHT=450&amp;WIDTH=450&amp;START_MA","XIMIZED=FALSE&amp;VAR:CALENDAR=US&amp;VAR:SYMBOL=585284&amp;VAR:INDEX=0"}</definedName>
    <definedName name="_3488__FDSAUDITLINK__" hidden="1">{"fdsup://directions/FAT Viewer?action=UPDATE&amp;creator=factset&amp;DYN_ARGS=TRUE&amp;DOC_NAME=FAT:FQL_AUDITING_CLIENT_TEMPLATE.FAT&amp;display_string=Audit&amp;VAR:KEY=MZCDGZERQR&amp;VAR:QUERY=RkZfRU5UUlBSX1ZBTF9EQUlMWSgzOTg5OSk=&amp;WINDOW=FIRST_POPUP&amp;HEIGHT=450&amp;WIDTH=450&amp;START_MA","XIMIZED=FALSE&amp;VAR:CALENDAR=US&amp;VAR:SYMBOL=585284&amp;VAR:INDEX=0"}</definedName>
    <definedName name="_3489__FDSAUDITLINK__" localSheetId="2" hidden="1">{"fdsup://directions/FAT Viewer?action=UPDATE&amp;creator=factset&amp;DYN_ARGS=TRUE&amp;DOC_NAME=FAT:FQL_AUDITING_CLIENT_TEMPLATE.FAT&amp;display_string=Audit&amp;VAR:KEY=EJEXCBCXWF&amp;VAR:QUERY=RkZfRU5UUlBSX1ZBTF9EQUlMWSgzOTg5OSk=&amp;WINDOW=FIRST_POPUP&amp;HEIGHT=450&amp;WIDTH=450&amp;START_MA","XIMIZED=FALSE&amp;VAR:CALENDAR=US&amp;VAR:SYMBOL=MAR&amp;VAR:INDEX=0"}</definedName>
    <definedName name="_3489__FDSAUDITLINK__" hidden="1">{"fdsup://directions/FAT Viewer?action=UPDATE&amp;creator=factset&amp;DYN_ARGS=TRUE&amp;DOC_NAME=FAT:FQL_AUDITING_CLIENT_TEMPLATE.FAT&amp;display_string=Audit&amp;VAR:KEY=EJEXCBCXWF&amp;VAR:QUERY=RkZfRU5UUlBSX1ZBTF9EQUlMWSgzOTg5OSk=&amp;WINDOW=FIRST_POPUP&amp;HEIGHT=450&amp;WIDTH=450&amp;START_MA","XIMIZED=FALSE&amp;VAR:CALENDAR=US&amp;VAR:SYMBOL=MAR&amp;VAR:INDEX=0"}</definedName>
    <definedName name="_349_________________123Graph_DCHART_6" hidden="1">#REF!</definedName>
    <definedName name="_349______________123Graph_DCHART_5" hidden="1">#REF!</definedName>
    <definedName name="_349___123Graph_DCHART_4" hidden="1">#REF!</definedName>
    <definedName name="_349__123Graph_DCHART_4" hidden="1">#REF!</definedName>
    <definedName name="_349__123Graph_DCHART_5" hidden="1">#REF!</definedName>
    <definedName name="_349__FDSAUDITLINK__" localSheetId="2" hidden="1">{"fdsup://Directions/FactSet Auditing Viewer?action=AUDIT_VALUE&amp;DB=129&amp;ID1=18975410&amp;VALUEID=02501&amp;SDATE=2011&amp;PERIODTYPE=ANN_STD&amp;SCFT=3&amp;window=popup_no_bar&amp;width=385&amp;height=120&amp;START_MAXIMIZED=FALSE&amp;creator=factset&amp;display_string=Audit"}</definedName>
    <definedName name="_349__FDSAUDITLINK__" hidden="1">{"fdsup://directions/FAT Viewer?action=UPDATE&amp;creator=factset&amp;DYN_ARGS=TRUE&amp;DOC_NAME=FAT:FQL_AUDITING_CLIENT_TEMPLATE.FAT&amp;display_string=Audit&amp;VAR:KEY=FCHGPQNEBE&amp;VAR:QUERY=KEZGX05FVF9JTkMoTFRNUyw0MDc3MywsLFJQLFVTRClARkZfTkVUX0lOQyhMVE1TX1NFTUksNDA3NzMsLCxSU","CxVU0QpKQ==&amp;WINDOW=FIRST_POPUP&amp;HEIGHT=450&amp;WIDTH=450&amp;START_MAXIMIZED=FALSE&amp;VAR:CALENDAR=US&amp;VAR:SYMBOL=CASS&amp;VAR:INDEX=0"}</definedName>
    <definedName name="_349__FDSAUDITLINK___1" localSheetId="2" hidden="1">{"fdsup://directions/FAT Viewer?action=UPDATE&amp;creator=factset&amp;DYN_ARGS=TRUE&amp;DOC_NAME=FAT:FQL_AUDITING_CLIENT_TEMPLATE.FAT&amp;display_string=Audit&amp;VAR:KEY=FCHGPQNEBE&amp;VAR:QUERY=KEZGX05FVF9JTkMoTFRNUyw0MDc3MywsLFJQLFVTRClARkZfTkVUX0lOQyhMVE1TX1NFTUksNDA3NzMsLCxSU","CxVU0QpKQ==&amp;WINDOW=FIRST_POPUP&amp;HEIGHT=450&amp;WIDTH=450&amp;START_MAXIMIZED=FALSE&amp;VAR:CALENDAR=US&amp;VAR:SYMBOL=CASS&amp;VAR:INDEX=0"}</definedName>
    <definedName name="_349__FDSAUDITLINK___1" hidden="1">{"fdsup://directions/FAT Viewer?action=UPDATE&amp;creator=factset&amp;DYN_ARGS=TRUE&amp;DOC_NAME=FAT:FQL_AUDITING_CLIENT_TEMPLATE.FAT&amp;display_string=Audit&amp;VAR:KEY=FCHGPQNEBE&amp;VAR:QUERY=KEZGX05FVF9JTkMoTFRNUyw0MDc3MywsLFJQLFVTRClARkZfTkVUX0lOQyhMVE1TX1NFTUksNDA3NzMsLCxSU","CxVU0QpKQ==&amp;WINDOW=FIRST_POPUP&amp;HEIGHT=450&amp;WIDTH=450&amp;START_MAXIMIZED=FALSE&amp;VAR:CALENDAR=US&amp;VAR:SYMBOL=CASS&amp;VAR:INDEX=0"}</definedName>
    <definedName name="_3490__FDSAUDITLINK__" localSheetId="2" hidden="1">{"fdsup://directions/FAT Viewer?action=UPDATE&amp;creator=factset&amp;DYN_ARGS=TRUE&amp;DOC_NAME=FAT:FQL_AUDITING_CLIENT_TEMPLATE.FAT&amp;display_string=Audit&amp;VAR:KEY=OZYHULULCX&amp;VAR:QUERY=RkZfRU5UUlBSX1ZBTF9EQUlMWSgzOTg5OSk=&amp;WINDOW=FIRST_POPUP&amp;HEIGHT=450&amp;WIDTH=450&amp;START_MA","XIMIZED=FALSE&amp;VAR:CALENDAR=US&amp;VAR:SYMBOL=CHH&amp;VAR:INDEX=0"}</definedName>
    <definedName name="_3490__FDSAUDITLINK__" hidden="1">{"fdsup://directions/FAT Viewer?action=UPDATE&amp;creator=factset&amp;DYN_ARGS=TRUE&amp;DOC_NAME=FAT:FQL_AUDITING_CLIENT_TEMPLATE.FAT&amp;display_string=Audit&amp;VAR:KEY=OZYHULULCX&amp;VAR:QUERY=RkZfRU5UUlBSX1ZBTF9EQUlMWSgzOTg5OSk=&amp;WINDOW=FIRST_POPUP&amp;HEIGHT=450&amp;WIDTH=450&amp;START_MA","XIMIZED=FALSE&amp;VAR:CALENDAR=US&amp;VAR:SYMBOL=CHH&amp;VAR:INDEX=0"}</definedName>
    <definedName name="_3491__FDSAUDITLINK__" localSheetId="2" hidden="1">{"fdsup://directions/FAT Viewer?action=UPDATE&amp;creator=factset&amp;DYN_ARGS=TRUE&amp;DOC_NAME=FAT:FQL_AUDITING_CLIENT_TEMPLATE.FAT&amp;display_string=Audit&amp;VAR:KEY=EBOPMBULER&amp;VAR:QUERY=RkZfRU5UUlBSX1ZBTF9EQUlMWSgzOTg5OSk=&amp;WINDOW=FIRST_POPUP&amp;HEIGHT=450&amp;WIDTH=450&amp;START_MA","XIMIZED=FALSE&amp;VAR:CALENDAR=US&amp;VAR:SYMBOL=WYN&amp;VAR:INDEX=0"}</definedName>
    <definedName name="_3491__FDSAUDITLINK__" hidden="1">{"fdsup://directions/FAT Viewer?action=UPDATE&amp;creator=factset&amp;DYN_ARGS=TRUE&amp;DOC_NAME=FAT:FQL_AUDITING_CLIENT_TEMPLATE.FAT&amp;display_string=Audit&amp;VAR:KEY=EBOPMBULER&amp;VAR:QUERY=RkZfRU5UUlBSX1ZBTF9EQUlMWSgzOTg5OSk=&amp;WINDOW=FIRST_POPUP&amp;HEIGHT=450&amp;WIDTH=450&amp;START_MA","XIMIZED=FALSE&amp;VAR:CALENDAR=US&amp;VAR:SYMBOL=WYN&amp;VAR:INDEX=0"}</definedName>
    <definedName name="_3492__FDSAUDITLINK__" localSheetId="2" hidden="1">{"fdsup://directions/FAT Viewer?action=UPDATE&amp;creator=factset&amp;DYN_ARGS=TRUE&amp;DOC_NAME=FAT:FQL_AUDITING_CLIENT_TEMPLATE.FAT&amp;display_string=Audit&amp;VAR:KEY=YZGHCJEPST&amp;VAR:QUERY=RkZfRU5UUlBSX1ZBTF9EQUlMWSgzOTg5OCk=&amp;WINDOW=FIRST_POPUP&amp;HEIGHT=450&amp;WIDTH=450&amp;START_MA","XIMIZED=FALSE&amp;VAR:CALENDAR=US&amp;VAR:SYMBOL=H&amp;VAR:INDEX=0"}</definedName>
    <definedName name="_3492__FDSAUDITLINK__" hidden="1">{"fdsup://directions/FAT Viewer?action=UPDATE&amp;creator=factset&amp;DYN_ARGS=TRUE&amp;DOC_NAME=FAT:FQL_AUDITING_CLIENT_TEMPLATE.FAT&amp;display_string=Audit&amp;VAR:KEY=YZGHCJEPST&amp;VAR:QUERY=RkZfRU5UUlBSX1ZBTF9EQUlMWSgzOTg5OCk=&amp;WINDOW=FIRST_POPUP&amp;HEIGHT=450&amp;WIDTH=450&amp;START_MA","XIMIZED=FALSE&amp;VAR:CALENDAR=US&amp;VAR:SYMBOL=H&amp;VAR:INDEX=0"}</definedName>
    <definedName name="_3493__FDSAUDITLINK__" localSheetId="2" hidden="1">{"fdsup://directions/FAT Viewer?action=UPDATE&amp;creator=factset&amp;DYN_ARGS=TRUE&amp;DOC_NAME=FAT:FQL_AUDITING_CLIENT_TEMPLATE.FAT&amp;display_string=Audit&amp;VAR:KEY=STMVKFIDUR&amp;VAR:QUERY=RkZfRU5UUlBSX1ZBTF9EQUlMWSgzOTg5OCk=&amp;WINDOW=FIRST_POPUP&amp;HEIGHT=450&amp;WIDTH=450&amp;START_MA","XIMIZED=FALSE&amp;VAR:CALENDAR=US&amp;VAR:SYMBOL=HOT&amp;VAR:INDEX=0"}</definedName>
    <definedName name="_3493__FDSAUDITLINK__" hidden="1">{"fdsup://directions/FAT Viewer?action=UPDATE&amp;creator=factset&amp;DYN_ARGS=TRUE&amp;DOC_NAME=FAT:FQL_AUDITING_CLIENT_TEMPLATE.FAT&amp;display_string=Audit&amp;VAR:KEY=STMVKFIDUR&amp;VAR:QUERY=RkZfRU5UUlBSX1ZBTF9EQUlMWSgzOTg5OCk=&amp;WINDOW=FIRST_POPUP&amp;HEIGHT=450&amp;WIDTH=450&amp;START_MA","XIMIZED=FALSE&amp;VAR:CALENDAR=US&amp;VAR:SYMBOL=HOT&amp;VAR:INDEX=0"}</definedName>
    <definedName name="_3494__FDSAUDITLINK__" localSheetId="2" hidden="1">{"fdsup://directions/FAT Viewer?action=UPDATE&amp;creator=factset&amp;DYN_ARGS=TRUE&amp;DOC_NAME=FAT:FQL_AUDITING_CLIENT_TEMPLATE.FAT&amp;display_string=Audit&amp;VAR:KEY=MBIPCLKLKJ&amp;VAR:QUERY=RkZfRU5UUlBSX1ZBTF9EQUlMWSgzOTg5OCk=&amp;WINDOW=FIRST_POPUP&amp;HEIGHT=450&amp;WIDTH=450&amp;START_MA","XIMIZED=FALSE&amp;VAR:CALENDAR=US&amp;VAR:SYMBOL=585284&amp;VAR:INDEX=0"}</definedName>
    <definedName name="_3494__FDSAUDITLINK__" hidden="1">{"fdsup://directions/FAT Viewer?action=UPDATE&amp;creator=factset&amp;DYN_ARGS=TRUE&amp;DOC_NAME=FAT:FQL_AUDITING_CLIENT_TEMPLATE.FAT&amp;display_string=Audit&amp;VAR:KEY=MBIPCLKLKJ&amp;VAR:QUERY=RkZfRU5UUlBSX1ZBTF9EQUlMWSgzOTg5OCk=&amp;WINDOW=FIRST_POPUP&amp;HEIGHT=450&amp;WIDTH=450&amp;START_MA","XIMIZED=FALSE&amp;VAR:CALENDAR=US&amp;VAR:SYMBOL=585284&amp;VAR:INDEX=0"}</definedName>
    <definedName name="_3495__FDSAUDITLINK__" localSheetId="2" hidden="1">{"fdsup://directions/FAT Viewer?action=UPDATE&amp;creator=factset&amp;DYN_ARGS=TRUE&amp;DOC_NAME=FAT:FQL_AUDITING_CLIENT_TEMPLATE.FAT&amp;display_string=Audit&amp;VAR:KEY=SJANSZKTMZ&amp;VAR:QUERY=RkZfRU5UUlBSX1ZBTF9EQUlMWSgzOTg5OCk=&amp;WINDOW=FIRST_POPUP&amp;HEIGHT=450&amp;WIDTH=450&amp;START_MA","XIMIZED=FALSE&amp;VAR:CALENDAR=US&amp;VAR:SYMBOL=MAR&amp;VAR:INDEX=0"}</definedName>
    <definedName name="_3495__FDSAUDITLINK__" hidden="1">{"fdsup://directions/FAT Viewer?action=UPDATE&amp;creator=factset&amp;DYN_ARGS=TRUE&amp;DOC_NAME=FAT:FQL_AUDITING_CLIENT_TEMPLATE.FAT&amp;display_string=Audit&amp;VAR:KEY=SJANSZKTMZ&amp;VAR:QUERY=RkZfRU5UUlBSX1ZBTF9EQUlMWSgzOTg5OCk=&amp;WINDOW=FIRST_POPUP&amp;HEIGHT=450&amp;WIDTH=450&amp;START_MA","XIMIZED=FALSE&amp;VAR:CALENDAR=US&amp;VAR:SYMBOL=MAR&amp;VAR:INDEX=0"}</definedName>
    <definedName name="_3496__FDSAUDITLINK__" localSheetId="2" hidden="1">{"fdsup://directions/FAT Viewer?action=UPDATE&amp;creator=factset&amp;DYN_ARGS=TRUE&amp;DOC_NAME=FAT:FQL_AUDITING_CLIENT_TEMPLATE.FAT&amp;display_string=Audit&amp;VAR:KEY=QVKJKFYXSZ&amp;VAR:QUERY=RkZfRU5UUlBSX1ZBTF9EQUlMWSgzOTg5OCk=&amp;WINDOW=FIRST_POPUP&amp;HEIGHT=450&amp;WIDTH=450&amp;START_MA","XIMIZED=FALSE&amp;VAR:CALENDAR=US&amp;VAR:SYMBOL=CHH&amp;VAR:INDEX=0"}</definedName>
    <definedName name="_3496__FDSAUDITLINK__" hidden="1">{"fdsup://directions/FAT Viewer?action=UPDATE&amp;creator=factset&amp;DYN_ARGS=TRUE&amp;DOC_NAME=FAT:FQL_AUDITING_CLIENT_TEMPLATE.FAT&amp;display_string=Audit&amp;VAR:KEY=QVKJKFYXSZ&amp;VAR:QUERY=RkZfRU5UUlBSX1ZBTF9EQUlMWSgzOTg5OCk=&amp;WINDOW=FIRST_POPUP&amp;HEIGHT=450&amp;WIDTH=450&amp;START_MA","XIMIZED=FALSE&amp;VAR:CALENDAR=US&amp;VAR:SYMBOL=CHH&amp;VAR:INDEX=0"}</definedName>
    <definedName name="_3497__FDSAUDITLINK__" localSheetId="2" hidden="1">{"fdsup://directions/FAT Viewer?action=UPDATE&amp;creator=factset&amp;DYN_ARGS=TRUE&amp;DOC_NAME=FAT:FQL_AUDITING_CLIENT_TEMPLATE.FAT&amp;display_string=Audit&amp;VAR:KEY=KVCDYPEJEN&amp;VAR:QUERY=RkZfRU5UUlBSX1ZBTF9EQUlMWSgzOTg5OCk=&amp;WINDOW=FIRST_POPUP&amp;HEIGHT=450&amp;WIDTH=450&amp;START_MA","XIMIZED=FALSE&amp;VAR:CALENDAR=US&amp;VAR:SYMBOL=WYN&amp;VAR:INDEX=0"}</definedName>
    <definedName name="_3497__FDSAUDITLINK__" hidden="1">{"fdsup://directions/FAT Viewer?action=UPDATE&amp;creator=factset&amp;DYN_ARGS=TRUE&amp;DOC_NAME=FAT:FQL_AUDITING_CLIENT_TEMPLATE.FAT&amp;display_string=Audit&amp;VAR:KEY=KVCDYPEJEN&amp;VAR:QUERY=RkZfRU5UUlBSX1ZBTF9EQUlMWSgzOTg5OCk=&amp;WINDOW=FIRST_POPUP&amp;HEIGHT=450&amp;WIDTH=450&amp;START_MA","XIMIZED=FALSE&amp;VAR:CALENDAR=US&amp;VAR:SYMBOL=WYN&amp;VAR:INDEX=0"}</definedName>
    <definedName name="_3498__FDSAUDITLINK__" localSheetId="2" hidden="1">{"fdsup://directions/FAT Viewer?action=UPDATE&amp;creator=factset&amp;DYN_ARGS=TRUE&amp;DOC_NAME=FAT:FQL_AUDITING_CLIENT_TEMPLATE.FAT&amp;display_string=Audit&amp;VAR:KEY=CBOPEDUTAP&amp;VAR:QUERY=RkZfRU5UUlBSX1ZBTF9EQUlMWSgzOTg5Nyk=&amp;WINDOW=FIRST_POPUP&amp;HEIGHT=450&amp;WIDTH=450&amp;START_MA","XIMIZED=FALSE&amp;VAR:CALENDAR=US&amp;VAR:SYMBOL=H&amp;VAR:INDEX=0"}</definedName>
    <definedName name="_3498__FDSAUDITLINK__" hidden="1">{"fdsup://directions/FAT Viewer?action=UPDATE&amp;creator=factset&amp;DYN_ARGS=TRUE&amp;DOC_NAME=FAT:FQL_AUDITING_CLIENT_TEMPLATE.FAT&amp;display_string=Audit&amp;VAR:KEY=CBOPEDUTAP&amp;VAR:QUERY=RkZfRU5UUlBSX1ZBTF9EQUlMWSgzOTg5Nyk=&amp;WINDOW=FIRST_POPUP&amp;HEIGHT=450&amp;WIDTH=450&amp;START_MA","XIMIZED=FALSE&amp;VAR:CALENDAR=US&amp;VAR:SYMBOL=H&amp;VAR:INDEX=0"}</definedName>
    <definedName name="_3499__FDSAUDITLINK__" localSheetId="2" hidden="1">{"fdsup://directions/FAT Viewer?action=UPDATE&amp;creator=factset&amp;DYN_ARGS=TRUE&amp;DOC_NAME=FAT:FQL_AUDITING_CLIENT_TEMPLATE.FAT&amp;display_string=Audit&amp;VAR:KEY=YTYFUFSNQD&amp;VAR:QUERY=RkZfRU5UUlBSX1ZBTF9EQUlMWSgzOTg5Nyk=&amp;WINDOW=FIRST_POPUP&amp;HEIGHT=450&amp;WIDTH=450&amp;START_MA","XIMIZED=FALSE&amp;VAR:CALENDAR=US&amp;VAR:SYMBOL=HOT&amp;VAR:INDEX=0"}</definedName>
    <definedName name="_3499__FDSAUDITLINK__" hidden="1">{"fdsup://directions/FAT Viewer?action=UPDATE&amp;creator=factset&amp;DYN_ARGS=TRUE&amp;DOC_NAME=FAT:FQL_AUDITING_CLIENT_TEMPLATE.FAT&amp;display_string=Audit&amp;VAR:KEY=YTYFUFSNQD&amp;VAR:QUERY=RkZfRU5UUlBSX1ZBTF9EQUlMWSgzOTg5Nyk=&amp;WINDOW=FIRST_POPUP&amp;HEIGHT=450&amp;WIDTH=450&amp;START_MA","XIMIZED=FALSE&amp;VAR:CALENDAR=US&amp;VAR:SYMBOL=HOT&amp;VAR:INDEX=0"}</definedName>
    <definedName name="_35_____________________123Graph_CCHART_7" hidden="1">#REF!</definedName>
    <definedName name="_35__________________123Graph_CCHART_7" hidden="1">#REF!</definedName>
    <definedName name="_35______123Graph_CCHART_6" hidden="1">#REF!</definedName>
    <definedName name="_35______123Graph_CCHART_7" hidden="1">#REF!</definedName>
    <definedName name="_35__123Graph_ACHART_13" hidden="1">#REF!</definedName>
    <definedName name="_35__123Graph_ACHART_22" hidden="1">#REF!</definedName>
    <definedName name="_35__123Graph_ACHART_4" hidden="1">#REF!</definedName>
    <definedName name="_35__123Graph_ACHART_4A" hidden="1">#REF!</definedName>
    <definedName name="_35__123Graph_AChart_6" hidden="1">#REF!</definedName>
    <definedName name="_35__123Graph_ACHART_7" hidden="1">#REF!</definedName>
    <definedName name="_35__123Graph_BCHART_13" hidden="1">#REF!</definedName>
    <definedName name="_35__123Graph_BCHART_20" hidden="1">#REF!</definedName>
    <definedName name="_35__123Graph_BLZ6_4CW_CPI_86" hidden="1">#REF!</definedName>
    <definedName name="_35__123Graph_CCHART_17" hidden="1">#REF!</definedName>
    <definedName name="_35__123Graph_CCHART_2" hidden="1">#REF!</definedName>
    <definedName name="_35__123Graph_CCHART_7" hidden="1">#REF!</definedName>
    <definedName name="_35__123Graph_CCHART_8A" hidden="1">#REF!</definedName>
    <definedName name="_35__123Graph_CGROWTH_REVS_B" hidden="1">#REF!</definedName>
    <definedName name="_35__123Graph_CSUPPLIES_BY_B_U" hidden="1">#REF!</definedName>
    <definedName name="_35__123Graph_CWAGES_BY_B_U" hidden="1">#REF!</definedName>
    <definedName name="_35__123Graph_DQRE_S_BY_CO." hidden="1">#REF!</definedName>
    <definedName name="_35__123Graph_EWAGES_BY_B_U" hidden="1">#REF!</definedName>
    <definedName name="_35__123Graph_LBL_ACHART_12" hidden="1">#REF!</definedName>
    <definedName name="_35__123Graph_XCHART_17" hidden="1">#REF!</definedName>
    <definedName name="_35__123Graph_XChart_19K" hidden="1">#REF!</definedName>
    <definedName name="_35__123Graph_XChart_4" hidden="1">#REF!</definedName>
    <definedName name="_35__123Graph_XCONTRACT_BY_B_U" hidden="1">#REF!</definedName>
    <definedName name="_35__123Graph_XQRE_S_BY_TYPE" hidden="1">#REF!</definedName>
    <definedName name="_35__123Graph_XSUPPLIES_BY_B_U" hidden="1">#REF!</definedName>
    <definedName name="_35__123Graph_XTAX_CREDIT" hidden="1">#REF!</definedName>
    <definedName name="_35__FDSAUDITLINK__" localSheetId="2" hidden="1">{"fdsup://directions/FAT Viewer?action=UPDATE&amp;creator=factset&amp;DYN_ARGS=TRUE&amp;DOC_NAME=FAT:FQL_AUDITING_CLIENT_TEMPLATE.FAT&amp;display_string=Audit&amp;VAR:KEY=GFINQHQDEX&amp;VAR:QUERY=RkZfRUJJVERBX0lCKCdRVFInLDM5ODEzKQ==&amp;WINDOW=FIRST_POPUP&amp;HEIGHT=450&amp;WIDTH=450&amp;START_MA","XIMIZED=FALSE&amp;VAR:CALENDAR=US&amp;VAR:SYMBOL=AMWD&amp;VAR:INDEX=0"}</definedName>
    <definedName name="_35__FDSAUDITLINK__" hidden="1">{"fdsup://Directions/FactSet Auditing Viewer?action=AUDIT_VALUE&amp;DB=129&amp;ID1=29384810&amp;VALUEID=05301&amp;SDATE=200901&amp;PERIODTYPE=QTR_STD&amp;SCFT=3&amp;window=popup_no_bar&amp;width=385&amp;height=120&amp;START_MAXIMIZED=FALSE&amp;creator=factset&amp;display_string=Audit"}</definedName>
    <definedName name="_35__FDSAUDITLINK___1" localSheetId="2" hidden="1">{"fdsup://Directions/FactSet Auditing Viewer?action=AUDIT_VALUE&amp;DB=129&amp;ID1=29384810&amp;VALUEID=05301&amp;SDATE=200901&amp;PERIODTYPE=QTR_STD&amp;SCFT=3&amp;window=popup_no_bar&amp;width=385&amp;height=120&amp;START_MAXIMIZED=FALSE&amp;creator=factset&amp;display_string=Audit"}</definedName>
    <definedName name="_35__FDSAUDITLINK___1" hidden="1">{"fdsup://Directions/FactSet Auditing Viewer?action=AUDIT_VALUE&amp;DB=129&amp;ID1=29384810&amp;VALUEID=05301&amp;SDATE=200901&amp;PERIODTYPE=QTR_STD&amp;SCFT=3&amp;window=popup_no_bar&amp;width=385&amp;height=120&amp;START_MAXIMIZED=FALSE&amp;creator=factset&amp;display_string=Audit"}</definedName>
    <definedName name="_35_0__123Grap" hidden="1">#REF!</definedName>
    <definedName name="_35_0_Dist_Val" hidden="1">#REF!</definedName>
    <definedName name="_350_________________123Graph_DCHART_7" hidden="1">#REF!</definedName>
    <definedName name="_350______________123Graph_DCHART_6" hidden="1">#REF!</definedName>
    <definedName name="_350___123Graph_DCHART_5" hidden="1">#REF!</definedName>
    <definedName name="_350__123Graph_ACHART_14" hidden="1">#REF!</definedName>
    <definedName name="_350__123Graph_ACHART_15" hidden="1">#REF!</definedName>
    <definedName name="_350__123Graph_BCHART_18" hidden="1">#REF!</definedName>
    <definedName name="_350__123Graph_CCHART_8A" hidden="1">#REF!</definedName>
    <definedName name="_350__123Graph_DCHART_5" hidden="1">#REF!</definedName>
    <definedName name="_350__123Graph_DCHART_6" hidden="1">#REF!</definedName>
    <definedName name="_350__123Graph_LBL_BCHART_3" hidden="1">#REF!</definedName>
    <definedName name="_350__FDSAUDITLINK__" localSheetId="2" hidden="1">{"fdsup://Directions/FactSet Auditing Viewer?action=AUDIT_VALUE&amp;DB=129&amp;ID1=18975410&amp;VALUEID=02501&amp;SDATE=201102&amp;PERIODTYPE=QTR_STD&amp;SCFT=3&amp;window=popup_no_bar&amp;width=385&amp;height=120&amp;START_MAXIMIZED=FALSE&amp;creator=factset&amp;display_string=Audit"}</definedName>
    <definedName name="_350__FDSAUDITLINK__" hidden="1">{"fdsup://directions/FAT Viewer?action=UPDATE&amp;creator=factset&amp;DYN_ARGS=TRUE&amp;DOC_NAME=FAT:FQL_AUDITING_CLIENT_TEMPLATE.FAT&amp;display_string=Audit&amp;VAR:KEY=BWPYBUZOTK&amp;VAR:QUERY=KEZGX0VCSVRfT1BFUihMVE1TLDQwNzczLCwsUlAsVVNEKUBGRl9FQklUX09QRVIoTFRNU19TRU1JLDQwNzczL","CwsUlAsVVNEKSk=&amp;WINDOW=FIRST_POPUP&amp;HEIGHT=450&amp;WIDTH=450&amp;START_MAXIMIZED=FALSE&amp;VAR:CALENDAR=US&amp;VAR:SYMBOL=CASS&amp;VAR:INDEX=0"}</definedName>
    <definedName name="_350__FDSAUDITLINK___1" localSheetId="2" hidden="1">{"fdsup://directions/FAT Viewer?action=UPDATE&amp;creator=factset&amp;DYN_ARGS=TRUE&amp;DOC_NAME=FAT:FQL_AUDITING_CLIENT_TEMPLATE.FAT&amp;display_string=Audit&amp;VAR:KEY=BWPYBUZOTK&amp;VAR:QUERY=KEZGX0VCSVRfT1BFUihMVE1TLDQwNzczLCwsUlAsVVNEKUBGRl9FQklUX09QRVIoTFRNU19TRU1JLDQwNzczL","CwsUlAsVVNEKSk=&amp;WINDOW=FIRST_POPUP&amp;HEIGHT=450&amp;WIDTH=450&amp;START_MAXIMIZED=FALSE&amp;VAR:CALENDAR=US&amp;VAR:SYMBOL=CASS&amp;VAR:INDEX=0"}</definedName>
    <definedName name="_350__FDSAUDITLINK___1" hidden="1">{"fdsup://directions/FAT Viewer?action=UPDATE&amp;creator=factset&amp;DYN_ARGS=TRUE&amp;DOC_NAME=FAT:FQL_AUDITING_CLIENT_TEMPLATE.FAT&amp;display_string=Audit&amp;VAR:KEY=BWPYBUZOTK&amp;VAR:QUERY=KEZGX0VCSVRfT1BFUihMVE1TLDQwNzczLCwsUlAsVVNEKUBGRl9FQklUX09QRVIoTFRNU19TRU1JLDQwNzczL","CwsUlAsVVNEKSk=&amp;WINDOW=FIRST_POPUP&amp;HEIGHT=450&amp;WIDTH=450&amp;START_MAXIMIZED=FALSE&amp;VAR:CALENDAR=US&amp;VAR:SYMBOL=CASS&amp;VAR:INDEX=0"}</definedName>
    <definedName name="_3500__FDSAUDITLINK__" localSheetId="2" hidden="1">{"fdsup://directions/FAT Viewer?action=UPDATE&amp;creator=factset&amp;DYN_ARGS=TRUE&amp;DOC_NAME=FAT:FQL_AUDITING_CLIENT_TEMPLATE.FAT&amp;display_string=Audit&amp;VAR:KEY=IVKXWJCLIP&amp;VAR:QUERY=RkZfRU5UUlBSX1ZBTF9EQUlMWSgzOTg5Nyk=&amp;WINDOW=FIRST_POPUP&amp;HEIGHT=450&amp;WIDTH=450&amp;START_MA","XIMIZED=FALSE&amp;VAR:CALENDAR=US&amp;VAR:SYMBOL=585284&amp;VAR:INDEX=0"}</definedName>
    <definedName name="_3500__FDSAUDITLINK__" hidden="1">{"fdsup://directions/FAT Viewer?action=UPDATE&amp;creator=factset&amp;DYN_ARGS=TRUE&amp;DOC_NAME=FAT:FQL_AUDITING_CLIENT_TEMPLATE.FAT&amp;display_string=Audit&amp;VAR:KEY=IVKXWJCLIP&amp;VAR:QUERY=RkZfRU5UUlBSX1ZBTF9EQUlMWSgzOTg5Nyk=&amp;WINDOW=FIRST_POPUP&amp;HEIGHT=450&amp;WIDTH=450&amp;START_MA","XIMIZED=FALSE&amp;VAR:CALENDAR=US&amp;VAR:SYMBOL=585284&amp;VAR:INDEX=0"}</definedName>
    <definedName name="_3501__FDSAUDITLINK__" localSheetId="2" hidden="1">{"fdsup://directions/FAT Viewer?action=UPDATE&amp;creator=factset&amp;DYN_ARGS=TRUE&amp;DOC_NAME=FAT:FQL_AUDITING_CLIENT_TEMPLATE.FAT&amp;display_string=Audit&amp;VAR:KEY=IBQJSRCRYN&amp;VAR:QUERY=RkZfRU5UUlBSX1ZBTF9EQUlMWSgzOTg5Nyk=&amp;WINDOW=FIRST_POPUP&amp;HEIGHT=450&amp;WIDTH=450&amp;START_MA","XIMIZED=FALSE&amp;VAR:CALENDAR=US&amp;VAR:SYMBOL=MAR&amp;VAR:INDEX=0"}</definedName>
    <definedName name="_3501__FDSAUDITLINK__" hidden="1">{"fdsup://directions/FAT Viewer?action=UPDATE&amp;creator=factset&amp;DYN_ARGS=TRUE&amp;DOC_NAME=FAT:FQL_AUDITING_CLIENT_TEMPLATE.FAT&amp;display_string=Audit&amp;VAR:KEY=IBQJSRCRYN&amp;VAR:QUERY=RkZfRU5UUlBSX1ZBTF9EQUlMWSgzOTg5Nyk=&amp;WINDOW=FIRST_POPUP&amp;HEIGHT=450&amp;WIDTH=450&amp;START_MA","XIMIZED=FALSE&amp;VAR:CALENDAR=US&amp;VAR:SYMBOL=MAR&amp;VAR:INDEX=0"}</definedName>
    <definedName name="_3502__FDSAUDITLINK__" localSheetId="2" hidden="1">{"fdsup://directions/FAT Viewer?action=UPDATE&amp;creator=factset&amp;DYN_ARGS=TRUE&amp;DOC_NAME=FAT:FQL_AUDITING_CLIENT_TEMPLATE.FAT&amp;display_string=Audit&amp;VAR:KEY=EHIVCXSBEB&amp;VAR:QUERY=RkZfRU5UUlBSX1ZBTF9EQUlMWSgzOTg5Nyk=&amp;WINDOW=FIRST_POPUP&amp;HEIGHT=450&amp;WIDTH=450&amp;START_MA","XIMIZED=FALSE&amp;VAR:CALENDAR=US&amp;VAR:SYMBOL=CHH&amp;VAR:INDEX=0"}</definedName>
    <definedName name="_3502__FDSAUDITLINK__" hidden="1">{"fdsup://directions/FAT Viewer?action=UPDATE&amp;creator=factset&amp;DYN_ARGS=TRUE&amp;DOC_NAME=FAT:FQL_AUDITING_CLIENT_TEMPLATE.FAT&amp;display_string=Audit&amp;VAR:KEY=EHIVCXSBEB&amp;VAR:QUERY=RkZfRU5UUlBSX1ZBTF9EQUlMWSgzOTg5Nyk=&amp;WINDOW=FIRST_POPUP&amp;HEIGHT=450&amp;WIDTH=450&amp;START_MA","XIMIZED=FALSE&amp;VAR:CALENDAR=US&amp;VAR:SYMBOL=CHH&amp;VAR:INDEX=0"}</definedName>
    <definedName name="_3503__FDSAUDITLINK__" localSheetId="2" hidden="1">{"fdsup://directions/FAT Viewer?action=UPDATE&amp;creator=factset&amp;DYN_ARGS=TRUE&amp;DOC_NAME=FAT:FQL_AUDITING_CLIENT_TEMPLATE.FAT&amp;display_string=Audit&amp;VAR:KEY=UPYHUVMNIJ&amp;VAR:QUERY=RkZfRU5UUlBSX1ZBTF9EQUlMWSgzOTg5Nyk=&amp;WINDOW=FIRST_POPUP&amp;HEIGHT=450&amp;WIDTH=450&amp;START_MA","XIMIZED=FALSE&amp;VAR:CALENDAR=US&amp;VAR:SYMBOL=WYN&amp;VAR:INDEX=0"}</definedName>
    <definedName name="_3503__FDSAUDITLINK__" hidden="1">{"fdsup://directions/FAT Viewer?action=UPDATE&amp;creator=factset&amp;DYN_ARGS=TRUE&amp;DOC_NAME=FAT:FQL_AUDITING_CLIENT_TEMPLATE.FAT&amp;display_string=Audit&amp;VAR:KEY=UPYHUVMNIJ&amp;VAR:QUERY=RkZfRU5UUlBSX1ZBTF9EQUlMWSgzOTg5Nyk=&amp;WINDOW=FIRST_POPUP&amp;HEIGHT=450&amp;WIDTH=450&amp;START_MA","XIMIZED=FALSE&amp;VAR:CALENDAR=US&amp;VAR:SYMBOL=WYN&amp;VAR:INDEX=0"}</definedName>
    <definedName name="_3504__FDSAUDITLINK__" localSheetId="2" hidden="1">{"fdsup://directions/FAT Viewer?action=UPDATE&amp;creator=factset&amp;DYN_ARGS=TRUE&amp;DOC_NAME=FAT:FQL_AUDITING_CLIENT_TEMPLATE.FAT&amp;display_string=Audit&amp;VAR:KEY=IFEFWLMPKL&amp;VAR:QUERY=RkZfRU5UUlBSX1ZBTF9EQUlMWSgzOTg5Nik=&amp;WINDOW=FIRST_POPUP&amp;HEIGHT=450&amp;WIDTH=450&amp;START_MA","XIMIZED=FALSE&amp;VAR:CALENDAR=US&amp;VAR:SYMBOL=H&amp;VAR:INDEX=0"}</definedName>
    <definedName name="_3504__FDSAUDITLINK__" hidden="1">{"fdsup://directions/FAT Viewer?action=UPDATE&amp;creator=factset&amp;DYN_ARGS=TRUE&amp;DOC_NAME=FAT:FQL_AUDITING_CLIENT_TEMPLATE.FAT&amp;display_string=Audit&amp;VAR:KEY=IFEFWLMPKL&amp;VAR:QUERY=RkZfRU5UUlBSX1ZBTF9EQUlMWSgzOTg5Nik=&amp;WINDOW=FIRST_POPUP&amp;HEIGHT=450&amp;WIDTH=450&amp;START_MA","XIMIZED=FALSE&amp;VAR:CALENDAR=US&amp;VAR:SYMBOL=H&amp;VAR:INDEX=0"}</definedName>
    <definedName name="_3505__FDSAUDITLINK__" localSheetId="2" hidden="1">{"fdsup://directions/FAT Viewer?action=UPDATE&amp;creator=factset&amp;DYN_ARGS=TRUE&amp;DOC_NAME=FAT:FQL_AUDITING_CLIENT_TEMPLATE.FAT&amp;display_string=Audit&amp;VAR:KEY=QLARARMNUD&amp;VAR:QUERY=RkZfRU5UUlBSX1ZBTF9EQUlMWSgzOTg5Nik=&amp;WINDOW=FIRST_POPUP&amp;HEIGHT=450&amp;WIDTH=450&amp;START_MA","XIMIZED=FALSE&amp;VAR:CALENDAR=US&amp;VAR:SYMBOL=HOT&amp;VAR:INDEX=0"}</definedName>
    <definedName name="_3505__FDSAUDITLINK__" hidden="1">{"fdsup://directions/FAT Viewer?action=UPDATE&amp;creator=factset&amp;DYN_ARGS=TRUE&amp;DOC_NAME=FAT:FQL_AUDITING_CLIENT_TEMPLATE.FAT&amp;display_string=Audit&amp;VAR:KEY=QLARARMNUD&amp;VAR:QUERY=RkZfRU5UUlBSX1ZBTF9EQUlMWSgzOTg5Nik=&amp;WINDOW=FIRST_POPUP&amp;HEIGHT=450&amp;WIDTH=450&amp;START_MA","XIMIZED=FALSE&amp;VAR:CALENDAR=US&amp;VAR:SYMBOL=HOT&amp;VAR:INDEX=0"}</definedName>
    <definedName name="_3506__FDSAUDITLINK__" localSheetId="2" hidden="1">{"fdsup://directions/FAT Viewer?action=UPDATE&amp;creator=factset&amp;DYN_ARGS=TRUE&amp;DOC_NAME=FAT:FQL_AUDITING_CLIENT_TEMPLATE.FAT&amp;display_string=Audit&amp;VAR:KEY=SXULQTGBIH&amp;VAR:QUERY=RkZfRU5UUlBSX1ZBTF9EQUlMWSgzOTg5Nik=&amp;WINDOW=FIRST_POPUP&amp;HEIGHT=450&amp;WIDTH=450&amp;START_MA","XIMIZED=FALSE&amp;VAR:CALENDAR=US&amp;VAR:SYMBOL=585284&amp;VAR:INDEX=0"}</definedName>
    <definedName name="_3506__FDSAUDITLINK__" hidden="1">{"fdsup://directions/FAT Viewer?action=UPDATE&amp;creator=factset&amp;DYN_ARGS=TRUE&amp;DOC_NAME=FAT:FQL_AUDITING_CLIENT_TEMPLATE.FAT&amp;display_string=Audit&amp;VAR:KEY=SXULQTGBIH&amp;VAR:QUERY=RkZfRU5UUlBSX1ZBTF9EQUlMWSgzOTg5Nik=&amp;WINDOW=FIRST_POPUP&amp;HEIGHT=450&amp;WIDTH=450&amp;START_MA","XIMIZED=FALSE&amp;VAR:CALENDAR=US&amp;VAR:SYMBOL=585284&amp;VAR:INDEX=0"}</definedName>
    <definedName name="_3507__FDSAUDITLINK__" localSheetId="2" hidden="1">{"fdsup://directions/FAT Viewer?action=UPDATE&amp;creator=factset&amp;DYN_ARGS=TRUE&amp;DOC_NAME=FAT:FQL_AUDITING_CLIENT_TEMPLATE.FAT&amp;display_string=Audit&amp;VAR:KEY=WJIPMPWNWH&amp;VAR:QUERY=RkZfRU5UUlBSX1ZBTF9EQUlMWSgzOTg5Nik=&amp;WINDOW=FIRST_POPUP&amp;HEIGHT=450&amp;WIDTH=450&amp;START_MA","XIMIZED=FALSE&amp;VAR:CALENDAR=US&amp;VAR:SYMBOL=MAR&amp;VAR:INDEX=0"}</definedName>
    <definedName name="_3507__FDSAUDITLINK__" hidden="1">{"fdsup://directions/FAT Viewer?action=UPDATE&amp;creator=factset&amp;DYN_ARGS=TRUE&amp;DOC_NAME=FAT:FQL_AUDITING_CLIENT_TEMPLATE.FAT&amp;display_string=Audit&amp;VAR:KEY=WJIPMPWNWH&amp;VAR:QUERY=RkZfRU5UUlBSX1ZBTF9EQUlMWSgzOTg5Nik=&amp;WINDOW=FIRST_POPUP&amp;HEIGHT=450&amp;WIDTH=450&amp;START_MA","XIMIZED=FALSE&amp;VAR:CALENDAR=US&amp;VAR:SYMBOL=MAR&amp;VAR:INDEX=0"}</definedName>
    <definedName name="_3508__FDSAUDITLINK__" localSheetId="2" hidden="1">{"fdsup://directions/FAT Viewer?action=UPDATE&amp;creator=factset&amp;DYN_ARGS=TRUE&amp;DOC_NAME=FAT:FQL_AUDITING_CLIENT_TEMPLATE.FAT&amp;display_string=Audit&amp;VAR:KEY=AVUPYHADMX&amp;VAR:QUERY=RkZfRU5UUlBSX1ZBTF9EQUlMWSgzOTg5Nik=&amp;WINDOW=FIRST_POPUP&amp;HEIGHT=450&amp;WIDTH=450&amp;START_MA","XIMIZED=FALSE&amp;VAR:CALENDAR=US&amp;VAR:SYMBOL=CHH&amp;VAR:INDEX=0"}</definedName>
    <definedName name="_3508__FDSAUDITLINK__" hidden="1">{"fdsup://directions/FAT Viewer?action=UPDATE&amp;creator=factset&amp;DYN_ARGS=TRUE&amp;DOC_NAME=FAT:FQL_AUDITING_CLIENT_TEMPLATE.FAT&amp;display_string=Audit&amp;VAR:KEY=AVUPYHADMX&amp;VAR:QUERY=RkZfRU5UUlBSX1ZBTF9EQUlMWSgzOTg5Nik=&amp;WINDOW=FIRST_POPUP&amp;HEIGHT=450&amp;WIDTH=450&amp;START_MA","XIMIZED=FALSE&amp;VAR:CALENDAR=US&amp;VAR:SYMBOL=CHH&amp;VAR:INDEX=0"}</definedName>
    <definedName name="_3509__FDSAUDITLINK__" localSheetId="2" hidden="1">{"fdsup://directions/FAT Viewer?action=UPDATE&amp;creator=factset&amp;DYN_ARGS=TRUE&amp;DOC_NAME=FAT:FQL_AUDITING_CLIENT_TEMPLATE.FAT&amp;display_string=Audit&amp;VAR:KEY=YTCNWBSRIZ&amp;VAR:QUERY=RkZfRU5UUlBSX1ZBTF9EQUlMWSgzOTg5Nik=&amp;WINDOW=FIRST_POPUP&amp;HEIGHT=450&amp;WIDTH=450&amp;START_MA","XIMIZED=FALSE&amp;VAR:CALENDAR=US&amp;VAR:SYMBOL=WYN&amp;VAR:INDEX=0"}</definedName>
    <definedName name="_3509__FDSAUDITLINK__" hidden="1">{"fdsup://directions/FAT Viewer?action=UPDATE&amp;creator=factset&amp;DYN_ARGS=TRUE&amp;DOC_NAME=FAT:FQL_AUDITING_CLIENT_TEMPLATE.FAT&amp;display_string=Audit&amp;VAR:KEY=YTCNWBSRIZ&amp;VAR:QUERY=RkZfRU5UUlBSX1ZBTF9EQUlMWSgzOTg5Nik=&amp;WINDOW=FIRST_POPUP&amp;HEIGHT=450&amp;WIDTH=450&amp;START_MA","XIMIZED=FALSE&amp;VAR:CALENDAR=US&amp;VAR:SYMBOL=WYN&amp;VAR:INDEX=0"}</definedName>
    <definedName name="_351_________________123Graph_DCHART_8" hidden="1">#REF!</definedName>
    <definedName name="_351______________123Graph_DCHART_7" hidden="1">#REF!</definedName>
    <definedName name="_351___123Graph_DCHART_6" hidden="1">#REF!</definedName>
    <definedName name="_351__123Graph_DCHART_6" hidden="1">#REF!</definedName>
    <definedName name="_351__123Graph_DCHART_7" hidden="1">#REF!</definedName>
    <definedName name="_351__FDSAUDITLINK__" localSheetId="2" hidden="1">{"fdsup://Directions/FactSet Auditing Viewer?action=AUDIT_VALUE&amp;DB=129&amp;ID1=18975410&amp;VALUEID=02201&amp;SDATE=2009&amp;PERIODTYPE=ANN_STD&amp;SCFT=3&amp;window=popup_no_bar&amp;width=385&amp;height=120&amp;START_MAXIMIZED=FALSE&amp;creator=factset&amp;display_string=Audit"}</definedName>
    <definedName name="_351__FDSAUDITLINK__" hidden="1">{"fdsup://directions/FAT Viewer?action=UPDATE&amp;creator=factset&amp;DYN_ARGS=TRUE&amp;DOC_NAME=FAT:FQL_AUDITING_CLIENT_TEMPLATE.FAT&amp;display_string=Audit&amp;VAR:KEY=XSNKTWLYNS&amp;VAR:QUERY=KEZGX0VCSVREQV9PUEVSKExUTVMsNDA3NzMsLCxSUCxVU0QpQEZGX0VCSVREQV9PUEVSKExUTVNfU0VNSSw0M","Dc3MywsLFJQLFVTRCkp&amp;WINDOW=FIRST_POPUP&amp;HEIGHT=450&amp;WIDTH=450&amp;START_MAXIMIZED=FALSE&amp;VAR:CALENDAR=US&amp;VAR:SYMBOL=CASS&amp;VAR:INDEX=0"}</definedName>
    <definedName name="_351__FDSAUDITLINK___1" localSheetId="2" hidden="1">{"fdsup://directions/FAT Viewer?action=UPDATE&amp;creator=factset&amp;DYN_ARGS=TRUE&amp;DOC_NAME=FAT:FQL_AUDITING_CLIENT_TEMPLATE.FAT&amp;display_string=Audit&amp;VAR:KEY=XSNKTWLYNS&amp;VAR:QUERY=KEZGX0VCSVREQV9PUEVSKExUTVMsNDA3NzMsLCxSUCxVU0QpQEZGX0VCSVREQV9PUEVSKExUTVNfU0VNSSw0M","Dc3MywsLFJQLFVTRCkp&amp;WINDOW=FIRST_POPUP&amp;HEIGHT=450&amp;WIDTH=450&amp;START_MAXIMIZED=FALSE&amp;VAR:CALENDAR=US&amp;VAR:SYMBOL=CASS&amp;VAR:INDEX=0"}</definedName>
    <definedName name="_351__FDSAUDITLINK___1" hidden="1">{"fdsup://directions/FAT Viewer?action=UPDATE&amp;creator=factset&amp;DYN_ARGS=TRUE&amp;DOC_NAME=FAT:FQL_AUDITING_CLIENT_TEMPLATE.FAT&amp;display_string=Audit&amp;VAR:KEY=XSNKTWLYNS&amp;VAR:QUERY=KEZGX0VCSVREQV9PUEVSKExUTVMsNDA3NzMsLCxSUCxVU0QpQEZGX0VCSVREQV9PUEVSKExUTVNfU0VNSSw0M","Dc3MywsLFJQLFVTRCkp&amp;WINDOW=FIRST_POPUP&amp;HEIGHT=450&amp;WIDTH=450&amp;START_MAXIMIZED=FALSE&amp;VAR:CALENDAR=US&amp;VAR:SYMBOL=CASS&amp;VAR:INDEX=0"}</definedName>
    <definedName name="_3510__FDSAUDITLINK__" localSheetId="2" hidden="1">{"fdsup://directions/FAT Viewer?action=UPDATE&amp;creator=factset&amp;DYN_ARGS=TRUE&amp;DOC_NAME=FAT:FQL_AUDITING_CLIENT_TEMPLATE.FAT&amp;display_string=Audit&amp;VAR:KEY=GZSBYZCVMV&amp;VAR:QUERY=RkZfRU5UUlBSX1ZBTF9EQUlMWSgzOTg5NSk=&amp;WINDOW=FIRST_POPUP&amp;HEIGHT=450&amp;WIDTH=450&amp;START_MA","XIMIZED=FALSE&amp;VAR:CALENDAR=US&amp;VAR:SYMBOL=H&amp;VAR:INDEX=0"}</definedName>
    <definedName name="_3510__FDSAUDITLINK__" hidden="1">{"fdsup://directions/FAT Viewer?action=UPDATE&amp;creator=factset&amp;DYN_ARGS=TRUE&amp;DOC_NAME=FAT:FQL_AUDITING_CLIENT_TEMPLATE.FAT&amp;display_string=Audit&amp;VAR:KEY=GZSBYZCVMV&amp;VAR:QUERY=RkZfRU5UUlBSX1ZBTF9EQUlMWSgzOTg5NSk=&amp;WINDOW=FIRST_POPUP&amp;HEIGHT=450&amp;WIDTH=450&amp;START_MA","XIMIZED=FALSE&amp;VAR:CALENDAR=US&amp;VAR:SYMBOL=H&amp;VAR:INDEX=0"}</definedName>
    <definedName name="_3511__FDSAUDITLINK__" localSheetId="2" hidden="1">{"fdsup://directions/FAT Viewer?action=UPDATE&amp;creator=factset&amp;DYN_ARGS=TRUE&amp;DOC_NAME=FAT:FQL_AUDITING_CLIENT_TEMPLATE.FAT&amp;display_string=Audit&amp;VAR:KEY=SRWDIPYDWB&amp;VAR:QUERY=RkZfRU5UUlBSX1ZBTF9EQUlMWSgzOTg5NSk=&amp;WINDOW=FIRST_POPUP&amp;HEIGHT=450&amp;WIDTH=450&amp;START_MA","XIMIZED=FALSE&amp;VAR:CALENDAR=US&amp;VAR:SYMBOL=HOT&amp;VAR:INDEX=0"}</definedName>
    <definedName name="_3511__FDSAUDITLINK__" hidden="1">{"fdsup://directions/FAT Viewer?action=UPDATE&amp;creator=factset&amp;DYN_ARGS=TRUE&amp;DOC_NAME=FAT:FQL_AUDITING_CLIENT_TEMPLATE.FAT&amp;display_string=Audit&amp;VAR:KEY=SRWDIPYDWB&amp;VAR:QUERY=RkZfRU5UUlBSX1ZBTF9EQUlMWSgzOTg5NSk=&amp;WINDOW=FIRST_POPUP&amp;HEIGHT=450&amp;WIDTH=450&amp;START_MA","XIMIZED=FALSE&amp;VAR:CALENDAR=US&amp;VAR:SYMBOL=HOT&amp;VAR:INDEX=0"}</definedName>
    <definedName name="_3512__FDSAUDITLINK__" localSheetId="2" hidden="1">{"fdsup://directions/FAT Viewer?action=UPDATE&amp;creator=factset&amp;DYN_ARGS=TRUE&amp;DOC_NAME=FAT:FQL_AUDITING_CLIENT_TEMPLATE.FAT&amp;display_string=Audit&amp;VAR:KEY=YPOXEBALOH&amp;VAR:QUERY=RkZfRU5UUlBSX1ZBTF9EQUlMWSgzOTg5NSk=&amp;WINDOW=FIRST_POPUP&amp;HEIGHT=450&amp;WIDTH=450&amp;START_MA","XIMIZED=FALSE&amp;VAR:CALENDAR=US&amp;VAR:SYMBOL=585284&amp;VAR:INDEX=0"}</definedName>
    <definedName name="_3512__FDSAUDITLINK__" hidden="1">{"fdsup://directions/FAT Viewer?action=UPDATE&amp;creator=factset&amp;DYN_ARGS=TRUE&amp;DOC_NAME=FAT:FQL_AUDITING_CLIENT_TEMPLATE.FAT&amp;display_string=Audit&amp;VAR:KEY=YPOXEBALOH&amp;VAR:QUERY=RkZfRU5UUlBSX1ZBTF9EQUlMWSgzOTg5NSk=&amp;WINDOW=FIRST_POPUP&amp;HEIGHT=450&amp;WIDTH=450&amp;START_MA","XIMIZED=FALSE&amp;VAR:CALENDAR=US&amp;VAR:SYMBOL=585284&amp;VAR:INDEX=0"}</definedName>
    <definedName name="_3513__FDSAUDITLINK__" localSheetId="2" hidden="1">{"fdsup://directions/FAT Viewer?action=UPDATE&amp;creator=factset&amp;DYN_ARGS=TRUE&amp;DOC_NAME=FAT:FQL_AUDITING_CLIENT_TEMPLATE.FAT&amp;display_string=Audit&amp;VAR:KEY=CHCTYHEZGT&amp;VAR:QUERY=RkZfRU5UUlBSX1ZBTF9EQUlMWSgzOTg5NSk=&amp;WINDOW=FIRST_POPUP&amp;HEIGHT=450&amp;WIDTH=450&amp;START_MA","XIMIZED=FALSE&amp;VAR:CALENDAR=US&amp;VAR:SYMBOL=MAR&amp;VAR:INDEX=0"}</definedName>
    <definedName name="_3513__FDSAUDITLINK__" hidden="1">{"fdsup://directions/FAT Viewer?action=UPDATE&amp;creator=factset&amp;DYN_ARGS=TRUE&amp;DOC_NAME=FAT:FQL_AUDITING_CLIENT_TEMPLATE.FAT&amp;display_string=Audit&amp;VAR:KEY=CHCTYHEZGT&amp;VAR:QUERY=RkZfRU5UUlBSX1ZBTF9EQUlMWSgzOTg5NSk=&amp;WINDOW=FIRST_POPUP&amp;HEIGHT=450&amp;WIDTH=450&amp;START_MA","XIMIZED=FALSE&amp;VAR:CALENDAR=US&amp;VAR:SYMBOL=MAR&amp;VAR:INDEX=0"}</definedName>
    <definedName name="_3514__FDSAUDITLINK__" localSheetId="2" hidden="1">{"fdsup://directions/FAT Viewer?action=UPDATE&amp;creator=factset&amp;DYN_ARGS=TRUE&amp;DOC_NAME=FAT:FQL_AUDITING_CLIENT_TEMPLATE.FAT&amp;display_string=Audit&amp;VAR:KEY=SFIZARMVSJ&amp;VAR:QUERY=RkZfRU5UUlBSX1ZBTF9EQUlMWSgzOTg5NSk=&amp;WINDOW=FIRST_POPUP&amp;HEIGHT=450&amp;WIDTH=450&amp;START_MA","XIMIZED=FALSE&amp;VAR:CALENDAR=US&amp;VAR:SYMBOL=CHH&amp;VAR:INDEX=0"}</definedName>
    <definedName name="_3514__FDSAUDITLINK__" hidden="1">{"fdsup://directions/FAT Viewer?action=UPDATE&amp;creator=factset&amp;DYN_ARGS=TRUE&amp;DOC_NAME=FAT:FQL_AUDITING_CLIENT_TEMPLATE.FAT&amp;display_string=Audit&amp;VAR:KEY=SFIZARMVSJ&amp;VAR:QUERY=RkZfRU5UUlBSX1ZBTF9EQUlMWSgzOTg5NSk=&amp;WINDOW=FIRST_POPUP&amp;HEIGHT=450&amp;WIDTH=450&amp;START_MA","XIMIZED=FALSE&amp;VAR:CALENDAR=US&amp;VAR:SYMBOL=CHH&amp;VAR:INDEX=0"}</definedName>
    <definedName name="_3515__FDSAUDITLINK__" localSheetId="2" hidden="1">{"fdsup://directions/FAT Viewer?action=UPDATE&amp;creator=factset&amp;DYN_ARGS=TRUE&amp;DOC_NAME=FAT:FQL_AUDITING_CLIENT_TEMPLATE.FAT&amp;display_string=Audit&amp;VAR:KEY=UJYHKBUHIX&amp;VAR:QUERY=RkZfRU5UUlBSX1ZBTF9EQUlMWSgzOTg5NSk=&amp;WINDOW=FIRST_POPUP&amp;HEIGHT=450&amp;WIDTH=450&amp;START_MA","XIMIZED=FALSE&amp;VAR:CALENDAR=US&amp;VAR:SYMBOL=WYN&amp;VAR:INDEX=0"}</definedName>
    <definedName name="_3515__FDSAUDITLINK__" hidden="1">{"fdsup://directions/FAT Viewer?action=UPDATE&amp;creator=factset&amp;DYN_ARGS=TRUE&amp;DOC_NAME=FAT:FQL_AUDITING_CLIENT_TEMPLATE.FAT&amp;display_string=Audit&amp;VAR:KEY=UJYHKBUHIX&amp;VAR:QUERY=RkZfRU5UUlBSX1ZBTF9EQUlMWSgzOTg5NSk=&amp;WINDOW=FIRST_POPUP&amp;HEIGHT=450&amp;WIDTH=450&amp;START_MA","XIMIZED=FALSE&amp;VAR:CALENDAR=US&amp;VAR:SYMBOL=WYN&amp;VAR:INDEX=0"}</definedName>
    <definedName name="_3516__FDSAUDITLINK__" localSheetId="2" hidden="1">{"fdsup://directions/FAT Viewer?action=UPDATE&amp;creator=factset&amp;DYN_ARGS=TRUE&amp;DOC_NAME=FAT:FQL_AUDITING_CLIENT_TEMPLATE.FAT&amp;display_string=Audit&amp;VAR:KEY=SFETYXEZAZ&amp;VAR:QUERY=RkZfRU5UUlBSX1ZBTF9EQUlMWSgzOTg5Mik=&amp;WINDOW=FIRST_POPUP&amp;HEIGHT=450&amp;WIDTH=450&amp;START_MA","XIMIZED=FALSE&amp;VAR:CALENDAR=US&amp;VAR:SYMBOL=H&amp;VAR:INDEX=0"}</definedName>
    <definedName name="_3516__FDSAUDITLINK__" hidden="1">{"fdsup://directions/FAT Viewer?action=UPDATE&amp;creator=factset&amp;DYN_ARGS=TRUE&amp;DOC_NAME=FAT:FQL_AUDITING_CLIENT_TEMPLATE.FAT&amp;display_string=Audit&amp;VAR:KEY=SFETYXEZAZ&amp;VAR:QUERY=RkZfRU5UUlBSX1ZBTF9EQUlMWSgzOTg5Mik=&amp;WINDOW=FIRST_POPUP&amp;HEIGHT=450&amp;WIDTH=450&amp;START_MA","XIMIZED=FALSE&amp;VAR:CALENDAR=US&amp;VAR:SYMBOL=H&amp;VAR:INDEX=0"}</definedName>
    <definedName name="_3517__FDSAUDITLINK__" localSheetId="2" hidden="1">{"fdsup://directions/FAT Viewer?action=UPDATE&amp;creator=factset&amp;DYN_ARGS=TRUE&amp;DOC_NAME=FAT:FQL_AUDITING_CLIENT_TEMPLATE.FAT&amp;display_string=Audit&amp;VAR:KEY=QPITQVEZUJ&amp;VAR:QUERY=RkZfRU5UUlBSX1ZBTF9EQUlMWSgzOTg5Mik=&amp;WINDOW=FIRST_POPUP&amp;HEIGHT=450&amp;WIDTH=450&amp;START_MA","XIMIZED=FALSE&amp;VAR:CALENDAR=US&amp;VAR:SYMBOL=HOT&amp;VAR:INDEX=0"}</definedName>
    <definedName name="_3517__FDSAUDITLINK__" hidden="1">{"fdsup://directions/FAT Viewer?action=UPDATE&amp;creator=factset&amp;DYN_ARGS=TRUE&amp;DOC_NAME=FAT:FQL_AUDITING_CLIENT_TEMPLATE.FAT&amp;display_string=Audit&amp;VAR:KEY=QPITQVEZUJ&amp;VAR:QUERY=RkZfRU5UUlBSX1ZBTF9EQUlMWSgzOTg5Mik=&amp;WINDOW=FIRST_POPUP&amp;HEIGHT=450&amp;WIDTH=450&amp;START_MA","XIMIZED=FALSE&amp;VAR:CALENDAR=US&amp;VAR:SYMBOL=HOT&amp;VAR:INDEX=0"}</definedName>
    <definedName name="_3518__FDSAUDITLINK__" localSheetId="2" hidden="1">{"fdsup://directions/FAT Viewer?action=UPDATE&amp;creator=factset&amp;DYN_ARGS=TRUE&amp;DOC_NAME=FAT:FQL_AUDITING_CLIENT_TEMPLATE.FAT&amp;display_string=Audit&amp;VAR:KEY=KPIDSDIJGD&amp;VAR:QUERY=RkZfRU5UUlBSX1ZBTF9EQUlMWSgzOTg5Mik=&amp;WINDOW=FIRST_POPUP&amp;HEIGHT=450&amp;WIDTH=450&amp;START_MA","XIMIZED=FALSE&amp;VAR:CALENDAR=US&amp;VAR:SYMBOL=585284&amp;VAR:INDEX=0"}</definedName>
    <definedName name="_3518__FDSAUDITLINK__" hidden="1">{"fdsup://directions/FAT Viewer?action=UPDATE&amp;creator=factset&amp;DYN_ARGS=TRUE&amp;DOC_NAME=FAT:FQL_AUDITING_CLIENT_TEMPLATE.FAT&amp;display_string=Audit&amp;VAR:KEY=KPIDSDIJGD&amp;VAR:QUERY=RkZfRU5UUlBSX1ZBTF9EQUlMWSgzOTg5Mik=&amp;WINDOW=FIRST_POPUP&amp;HEIGHT=450&amp;WIDTH=450&amp;START_MA","XIMIZED=FALSE&amp;VAR:CALENDAR=US&amp;VAR:SYMBOL=585284&amp;VAR:INDEX=0"}</definedName>
    <definedName name="_3519__FDSAUDITLINK__" localSheetId="2" hidden="1">{"fdsup://directions/FAT Viewer?action=UPDATE&amp;creator=factset&amp;DYN_ARGS=TRUE&amp;DOC_NAME=FAT:FQL_AUDITING_CLIENT_TEMPLATE.FAT&amp;display_string=Audit&amp;VAR:KEY=OPCLOVMJOL&amp;VAR:QUERY=RkZfRU5UUlBSX1ZBTF9EQUlMWSgzOTg5Mik=&amp;WINDOW=FIRST_POPUP&amp;HEIGHT=450&amp;WIDTH=450&amp;START_MA","XIMIZED=FALSE&amp;VAR:CALENDAR=US&amp;VAR:SYMBOL=MAR&amp;VAR:INDEX=0"}</definedName>
    <definedName name="_3519__FDSAUDITLINK__" hidden="1">{"fdsup://directions/FAT Viewer?action=UPDATE&amp;creator=factset&amp;DYN_ARGS=TRUE&amp;DOC_NAME=FAT:FQL_AUDITING_CLIENT_TEMPLATE.FAT&amp;display_string=Audit&amp;VAR:KEY=OPCLOVMJOL&amp;VAR:QUERY=RkZfRU5UUlBSX1ZBTF9EQUlMWSgzOTg5Mik=&amp;WINDOW=FIRST_POPUP&amp;HEIGHT=450&amp;WIDTH=450&amp;START_MA","XIMIZED=FALSE&amp;VAR:CALENDAR=US&amp;VAR:SYMBOL=MAR&amp;VAR:INDEX=0"}</definedName>
    <definedName name="_352_________________123Graph_ECHART_1" hidden="1">#REF!</definedName>
    <definedName name="_352______________123Graph_DCHART_8" hidden="1">#REF!</definedName>
    <definedName name="_352___123Graph_DCHART_7" hidden="1">#REF!</definedName>
    <definedName name="_352__123Graph_BCHART_2" hidden="1">#REF!</definedName>
    <definedName name="_352__123Graph_DCHART_7" hidden="1">#REF!</definedName>
    <definedName name="_352__123Graph_DCHART_8" hidden="1">#REF!</definedName>
    <definedName name="_352__FDSAUDITLINK__" localSheetId="2" hidden="1">{"fdsup://Directions/FactSet Auditing Viewer?action=AUDIT_VALUE&amp;DB=129&amp;ID1=18975410&amp;VALUEID=02201&amp;SDATE=2010&amp;PERIODTYPE=ANN_STD&amp;SCFT=3&amp;window=popup_no_bar&amp;width=385&amp;height=120&amp;START_MAXIMIZED=FALSE&amp;creator=factset&amp;display_string=Audit"}</definedName>
    <definedName name="_352__FDSAUDITLINK__" hidden="1">{"fdsup://directions/FAT Viewer?action=UPDATE&amp;creator=factset&amp;DYN_ARGS=TRUE&amp;DOC_NAME=FAT:FQL_AUDITING_CLIENT_TEMPLATE.FAT&amp;display_string=Audit&amp;VAR:KEY=DEDGDEVKVM&amp;VAR:QUERY=KEZGX0dST1NTX0lOQyhMVE1TLDQwNzczLCwsUlAsVVNEKUBGRl9HUk9TU19JTkMoTFRNU19TRU1JLDQwNzczL","CwsUlAsVVNEKSk=&amp;WINDOW=FIRST_POPUP&amp;HEIGHT=450&amp;WIDTH=450&amp;START_MAXIMIZED=FALSE&amp;VAR:CALENDAR=US&amp;VAR:SYMBOL=CASS&amp;VAR:INDEX=0"}</definedName>
    <definedName name="_352__FDSAUDITLINK___1" localSheetId="2" hidden="1">{"fdsup://directions/FAT Viewer?action=UPDATE&amp;creator=factset&amp;DYN_ARGS=TRUE&amp;DOC_NAME=FAT:FQL_AUDITING_CLIENT_TEMPLATE.FAT&amp;display_string=Audit&amp;VAR:KEY=DEDGDEVKVM&amp;VAR:QUERY=KEZGX0dST1NTX0lOQyhMVE1TLDQwNzczLCwsUlAsVVNEKUBGRl9HUk9TU19JTkMoTFRNU19TRU1JLDQwNzczL","CwsUlAsVVNEKSk=&amp;WINDOW=FIRST_POPUP&amp;HEIGHT=450&amp;WIDTH=450&amp;START_MAXIMIZED=FALSE&amp;VAR:CALENDAR=US&amp;VAR:SYMBOL=CASS&amp;VAR:INDEX=0"}</definedName>
    <definedName name="_352__FDSAUDITLINK___1" hidden="1">{"fdsup://directions/FAT Viewer?action=UPDATE&amp;creator=factset&amp;DYN_ARGS=TRUE&amp;DOC_NAME=FAT:FQL_AUDITING_CLIENT_TEMPLATE.FAT&amp;display_string=Audit&amp;VAR:KEY=DEDGDEVKVM&amp;VAR:QUERY=KEZGX0dST1NTX0lOQyhMVE1TLDQwNzczLCwsUlAsVVNEKUBGRl9HUk9TU19JTkMoTFRNU19TRU1JLDQwNzczL","CwsUlAsVVNEKSk=&amp;WINDOW=FIRST_POPUP&amp;HEIGHT=450&amp;WIDTH=450&amp;START_MAXIMIZED=FALSE&amp;VAR:CALENDAR=US&amp;VAR:SYMBOL=CASS&amp;VAR:INDEX=0"}</definedName>
    <definedName name="_3520__FDSAUDITLINK__" localSheetId="2" hidden="1">{"fdsup://directions/FAT Viewer?action=UPDATE&amp;creator=factset&amp;DYN_ARGS=TRUE&amp;DOC_NAME=FAT:FQL_AUDITING_CLIENT_TEMPLATE.FAT&amp;display_string=Audit&amp;VAR:KEY=SRSLQLCBUD&amp;VAR:QUERY=RkZfRU5UUlBSX1ZBTF9EQUlMWSgzOTg5Mik=&amp;WINDOW=FIRST_POPUP&amp;HEIGHT=450&amp;WIDTH=450&amp;START_MA","XIMIZED=FALSE&amp;VAR:CALENDAR=US&amp;VAR:SYMBOL=CHH&amp;VAR:INDEX=0"}</definedName>
    <definedName name="_3520__FDSAUDITLINK__" hidden="1">{"fdsup://directions/FAT Viewer?action=UPDATE&amp;creator=factset&amp;DYN_ARGS=TRUE&amp;DOC_NAME=FAT:FQL_AUDITING_CLIENT_TEMPLATE.FAT&amp;display_string=Audit&amp;VAR:KEY=SRSLQLCBUD&amp;VAR:QUERY=RkZfRU5UUlBSX1ZBTF9EQUlMWSgzOTg5Mik=&amp;WINDOW=FIRST_POPUP&amp;HEIGHT=450&amp;WIDTH=450&amp;START_MA","XIMIZED=FALSE&amp;VAR:CALENDAR=US&amp;VAR:SYMBOL=CHH&amp;VAR:INDEX=0"}</definedName>
    <definedName name="_3521__FDSAUDITLINK__" localSheetId="2" hidden="1">{"fdsup://directions/FAT Viewer?action=UPDATE&amp;creator=factset&amp;DYN_ARGS=TRUE&amp;DOC_NAME=FAT:FQL_AUDITING_CLIENT_TEMPLATE.FAT&amp;display_string=Audit&amp;VAR:KEY=KDSZUXGZAH&amp;VAR:QUERY=RkZfRU5UUlBSX1ZBTF9EQUlMWSgzOTg5Mik=&amp;WINDOW=FIRST_POPUP&amp;HEIGHT=450&amp;WIDTH=450&amp;START_MA","XIMIZED=FALSE&amp;VAR:CALENDAR=US&amp;VAR:SYMBOL=WYN&amp;VAR:INDEX=0"}</definedName>
    <definedName name="_3521__FDSAUDITLINK__" hidden="1">{"fdsup://directions/FAT Viewer?action=UPDATE&amp;creator=factset&amp;DYN_ARGS=TRUE&amp;DOC_NAME=FAT:FQL_AUDITING_CLIENT_TEMPLATE.FAT&amp;display_string=Audit&amp;VAR:KEY=KDSZUXGZAH&amp;VAR:QUERY=RkZfRU5UUlBSX1ZBTF9EQUlMWSgzOTg5Mik=&amp;WINDOW=FIRST_POPUP&amp;HEIGHT=450&amp;WIDTH=450&amp;START_MA","XIMIZED=FALSE&amp;VAR:CALENDAR=US&amp;VAR:SYMBOL=WYN&amp;VAR:INDEX=0"}</definedName>
    <definedName name="_3522__FDSAUDITLINK__" localSheetId="2" hidden="1">{"fdsup://directions/FAT Viewer?action=UPDATE&amp;creator=factset&amp;DYN_ARGS=TRUE&amp;DOC_NAME=FAT:FQL_AUDITING_CLIENT_TEMPLATE.FAT&amp;display_string=Audit&amp;VAR:KEY=WHCXEBIFWV&amp;VAR:QUERY=RkZfRU5UUlBSX1ZBTF9EQUlMWSgzOTg5MSk=&amp;WINDOW=FIRST_POPUP&amp;HEIGHT=450&amp;WIDTH=450&amp;START_MA","XIMIZED=FALSE&amp;VAR:CALENDAR=US&amp;VAR:SYMBOL=H&amp;VAR:INDEX=0"}</definedName>
    <definedName name="_3522__FDSAUDITLINK__" hidden="1">{"fdsup://directions/FAT Viewer?action=UPDATE&amp;creator=factset&amp;DYN_ARGS=TRUE&amp;DOC_NAME=FAT:FQL_AUDITING_CLIENT_TEMPLATE.FAT&amp;display_string=Audit&amp;VAR:KEY=WHCXEBIFWV&amp;VAR:QUERY=RkZfRU5UUlBSX1ZBTF9EQUlMWSgzOTg5MSk=&amp;WINDOW=FIRST_POPUP&amp;HEIGHT=450&amp;WIDTH=450&amp;START_MA","XIMIZED=FALSE&amp;VAR:CALENDAR=US&amp;VAR:SYMBOL=H&amp;VAR:INDEX=0"}</definedName>
    <definedName name="_3523__FDSAUDITLINK__" localSheetId="2" hidden="1">{"fdsup://directions/FAT Viewer?action=UPDATE&amp;creator=factset&amp;DYN_ARGS=TRUE&amp;DOC_NAME=FAT:FQL_AUDITING_CLIENT_TEMPLATE.FAT&amp;display_string=Audit&amp;VAR:KEY=IJABWDITSD&amp;VAR:QUERY=RkZfRU5UUlBSX1ZBTF9EQUlMWSgzOTg5MSk=&amp;WINDOW=FIRST_POPUP&amp;HEIGHT=450&amp;WIDTH=450&amp;START_MA","XIMIZED=FALSE&amp;VAR:CALENDAR=US&amp;VAR:SYMBOL=HOT&amp;VAR:INDEX=0"}</definedName>
    <definedName name="_3523__FDSAUDITLINK__" hidden="1">{"fdsup://directions/FAT Viewer?action=UPDATE&amp;creator=factset&amp;DYN_ARGS=TRUE&amp;DOC_NAME=FAT:FQL_AUDITING_CLIENT_TEMPLATE.FAT&amp;display_string=Audit&amp;VAR:KEY=IJABWDITSD&amp;VAR:QUERY=RkZfRU5UUlBSX1ZBTF9EQUlMWSgzOTg5MSk=&amp;WINDOW=FIRST_POPUP&amp;HEIGHT=450&amp;WIDTH=450&amp;START_MA","XIMIZED=FALSE&amp;VAR:CALENDAR=US&amp;VAR:SYMBOL=HOT&amp;VAR:INDEX=0"}</definedName>
    <definedName name="_3524__FDSAUDITLINK__" localSheetId="2" hidden="1">{"fdsup://directions/FAT Viewer?action=UPDATE&amp;creator=factset&amp;DYN_ARGS=TRUE&amp;DOC_NAME=FAT:FQL_AUDITING_CLIENT_TEMPLATE.FAT&amp;display_string=Audit&amp;VAR:KEY=WZAHILMFYR&amp;VAR:QUERY=RkZfRU5UUlBSX1ZBTF9EQUlMWSgzOTg5MSk=&amp;WINDOW=FIRST_POPUP&amp;HEIGHT=450&amp;WIDTH=450&amp;START_MA","XIMIZED=FALSE&amp;VAR:CALENDAR=US&amp;VAR:SYMBOL=585284&amp;VAR:INDEX=0"}</definedName>
    <definedName name="_3524__FDSAUDITLINK__" hidden="1">{"fdsup://directions/FAT Viewer?action=UPDATE&amp;creator=factset&amp;DYN_ARGS=TRUE&amp;DOC_NAME=FAT:FQL_AUDITING_CLIENT_TEMPLATE.FAT&amp;display_string=Audit&amp;VAR:KEY=WZAHILMFYR&amp;VAR:QUERY=RkZfRU5UUlBSX1ZBTF9EQUlMWSgzOTg5MSk=&amp;WINDOW=FIRST_POPUP&amp;HEIGHT=450&amp;WIDTH=450&amp;START_MA","XIMIZED=FALSE&amp;VAR:CALENDAR=US&amp;VAR:SYMBOL=585284&amp;VAR:INDEX=0"}</definedName>
    <definedName name="_3525__FDSAUDITLINK__" localSheetId="2" hidden="1">{"fdsup://directions/FAT Viewer?action=UPDATE&amp;creator=factset&amp;DYN_ARGS=TRUE&amp;DOC_NAME=FAT:FQL_AUDITING_CLIENT_TEMPLATE.FAT&amp;display_string=Audit&amp;VAR:KEY=MXUFQLEXGD&amp;VAR:QUERY=RkZfRU5UUlBSX1ZBTF9EQUlMWSgzOTg5MSk=&amp;WINDOW=FIRST_POPUP&amp;HEIGHT=450&amp;WIDTH=450&amp;START_MA","XIMIZED=FALSE&amp;VAR:CALENDAR=US&amp;VAR:SYMBOL=MAR&amp;VAR:INDEX=0"}</definedName>
    <definedName name="_3525__FDSAUDITLINK__" hidden="1">{"fdsup://directions/FAT Viewer?action=UPDATE&amp;creator=factset&amp;DYN_ARGS=TRUE&amp;DOC_NAME=FAT:FQL_AUDITING_CLIENT_TEMPLATE.FAT&amp;display_string=Audit&amp;VAR:KEY=MXUFQLEXGD&amp;VAR:QUERY=RkZfRU5UUlBSX1ZBTF9EQUlMWSgzOTg5MSk=&amp;WINDOW=FIRST_POPUP&amp;HEIGHT=450&amp;WIDTH=450&amp;START_MA","XIMIZED=FALSE&amp;VAR:CALENDAR=US&amp;VAR:SYMBOL=MAR&amp;VAR:INDEX=0"}</definedName>
    <definedName name="_3526__FDSAUDITLINK__" localSheetId="2" hidden="1">{"fdsup://directions/FAT Viewer?action=UPDATE&amp;creator=factset&amp;DYN_ARGS=TRUE&amp;DOC_NAME=FAT:FQL_AUDITING_CLIENT_TEMPLATE.FAT&amp;display_string=Audit&amp;VAR:KEY=WPWPCZOTSX&amp;VAR:QUERY=RkZfRU5UUlBSX1ZBTF9EQUlMWSgzOTg5MSk=&amp;WINDOW=FIRST_POPUP&amp;HEIGHT=450&amp;WIDTH=450&amp;START_MA","XIMIZED=FALSE&amp;VAR:CALENDAR=US&amp;VAR:SYMBOL=CHH&amp;VAR:INDEX=0"}</definedName>
    <definedName name="_3526__FDSAUDITLINK__" hidden="1">{"fdsup://directions/FAT Viewer?action=UPDATE&amp;creator=factset&amp;DYN_ARGS=TRUE&amp;DOC_NAME=FAT:FQL_AUDITING_CLIENT_TEMPLATE.FAT&amp;display_string=Audit&amp;VAR:KEY=WPWPCZOTSX&amp;VAR:QUERY=RkZfRU5UUlBSX1ZBTF9EQUlMWSgzOTg5MSk=&amp;WINDOW=FIRST_POPUP&amp;HEIGHT=450&amp;WIDTH=450&amp;START_MA","XIMIZED=FALSE&amp;VAR:CALENDAR=US&amp;VAR:SYMBOL=CHH&amp;VAR:INDEX=0"}</definedName>
    <definedName name="_3527__FDSAUDITLINK__" localSheetId="2" hidden="1">{"fdsup://directions/FAT Viewer?action=UPDATE&amp;creator=factset&amp;DYN_ARGS=TRUE&amp;DOC_NAME=FAT:FQL_AUDITING_CLIENT_TEMPLATE.FAT&amp;display_string=Audit&amp;VAR:KEY=YHABOTOJOP&amp;VAR:QUERY=RkZfRU5UUlBSX1ZBTF9EQUlMWSgzOTg5MSk=&amp;WINDOW=FIRST_POPUP&amp;HEIGHT=450&amp;WIDTH=450&amp;START_MA","XIMIZED=FALSE&amp;VAR:CALENDAR=US&amp;VAR:SYMBOL=WYN&amp;VAR:INDEX=0"}</definedName>
    <definedName name="_3527__FDSAUDITLINK__" hidden="1">{"fdsup://directions/FAT Viewer?action=UPDATE&amp;creator=factset&amp;DYN_ARGS=TRUE&amp;DOC_NAME=FAT:FQL_AUDITING_CLIENT_TEMPLATE.FAT&amp;display_string=Audit&amp;VAR:KEY=YHABOTOJOP&amp;VAR:QUERY=RkZfRU5UUlBSX1ZBTF9EQUlMWSgzOTg5MSk=&amp;WINDOW=FIRST_POPUP&amp;HEIGHT=450&amp;WIDTH=450&amp;START_MA","XIMIZED=FALSE&amp;VAR:CALENDAR=US&amp;VAR:SYMBOL=WYN&amp;VAR:INDEX=0"}</definedName>
    <definedName name="_3528__FDSAUDITLINK__" localSheetId="2" hidden="1">{"fdsup://directions/FAT Viewer?action=UPDATE&amp;creator=factset&amp;DYN_ARGS=TRUE&amp;DOC_NAME=FAT:FQL_AUDITING_CLIENT_TEMPLATE.FAT&amp;display_string=Audit&amp;VAR:KEY=CXWXITGZWX&amp;VAR:QUERY=RkZfRU5UUlBSX1ZBTF9EQUlMWSgzOTg5MCk=&amp;WINDOW=FIRST_POPUP&amp;HEIGHT=450&amp;WIDTH=450&amp;START_MA","XIMIZED=FALSE&amp;VAR:CALENDAR=US&amp;VAR:SYMBOL=H&amp;VAR:INDEX=0"}</definedName>
    <definedName name="_3528__FDSAUDITLINK__" hidden="1">{"fdsup://directions/FAT Viewer?action=UPDATE&amp;creator=factset&amp;DYN_ARGS=TRUE&amp;DOC_NAME=FAT:FQL_AUDITING_CLIENT_TEMPLATE.FAT&amp;display_string=Audit&amp;VAR:KEY=CXWXITGZWX&amp;VAR:QUERY=RkZfRU5UUlBSX1ZBTF9EQUlMWSgzOTg5MCk=&amp;WINDOW=FIRST_POPUP&amp;HEIGHT=450&amp;WIDTH=450&amp;START_MA","XIMIZED=FALSE&amp;VAR:CALENDAR=US&amp;VAR:SYMBOL=H&amp;VAR:INDEX=0"}</definedName>
    <definedName name="_3529__FDSAUDITLINK__" localSheetId="2" hidden="1">{"fdsup://directions/FAT Viewer?action=UPDATE&amp;creator=factset&amp;DYN_ARGS=TRUE&amp;DOC_NAME=FAT:FQL_AUDITING_CLIENT_TEMPLATE.FAT&amp;display_string=Audit&amp;VAR:KEY=QHYZYBEXMB&amp;VAR:QUERY=RkZfRU5UUlBSX1ZBTF9EQUlMWSgzOTg5MCk=&amp;WINDOW=FIRST_POPUP&amp;HEIGHT=450&amp;WIDTH=450&amp;START_MA","XIMIZED=FALSE&amp;VAR:CALENDAR=US&amp;VAR:SYMBOL=HOT&amp;VAR:INDEX=0"}</definedName>
    <definedName name="_3529__FDSAUDITLINK__" hidden="1">{"fdsup://directions/FAT Viewer?action=UPDATE&amp;creator=factset&amp;DYN_ARGS=TRUE&amp;DOC_NAME=FAT:FQL_AUDITING_CLIENT_TEMPLATE.FAT&amp;display_string=Audit&amp;VAR:KEY=QHYZYBEXMB&amp;VAR:QUERY=RkZfRU5UUlBSX1ZBTF9EQUlMWSgzOTg5MCk=&amp;WINDOW=FIRST_POPUP&amp;HEIGHT=450&amp;WIDTH=450&amp;START_MA","XIMIZED=FALSE&amp;VAR:CALENDAR=US&amp;VAR:SYMBOL=HOT&amp;VAR:INDEX=0"}</definedName>
    <definedName name="_353_________________123Graph_ECHART_2" hidden="1">#REF!</definedName>
    <definedName name="_353______________123Graph_ECHART_1" hidden="1">#REF!</definedName>
    <definedName name="_353___123Graph_DCHART_8" hidden="1">#REF!</definedName>
    <definedName name="_353__123Graph_DCHART_8" hidden="1">#REF!</definedName>
    <definedName name="_353__123Graph_ECHART_1" hidden="1">#REF!</definedName>
    <definedName name="_353__FDSAUDITLINK__" localSheetId="2" hidden="1">{"fdsup://Directions/FactSet Auditing Viewer?action=AUDIT_VALUE&amp;DB=129&amp;ID1=18975410&amp;VALUEID=02201&amp;SDATE=2011&amp;PERIODTYPE=ANN_STD&amp;SCFT=3&amp;window=popup_no_bar&amp;width=385&amp;height=120&amp;START_MAXIMIZED=FALSE&amp;creator=factset&amp;display_string=Audit"}</definedName>
    <definedName name="_353__FDSAUDITLINK__" hidden="1">{"fdsup://directions/FAT Viewer?action=UPDATE&amp;creator=factset&amp;DYN_ARGS=TRUE&amp;DOC_NAME=FAT:FQL_AUDITING_CLIENT_TEMPLATE.FAT&amp;display_string=Audit&amp;VAR:KEY=JMXOBIPCJU&amp;VAR:QUERY=KEZGX0lOVF9FWFBfTkVUKExUTVMsNDA3NzMsLCxSUCxVU0QpQEZGX0lOVF9FWFBfTkVUKExUTVNfU0VNSSw0M","Dc3MywsLFJQLFVTRCkp&amp;WINDOW=FIRST_POPUP&amp;HEIGHT=450&amp;WIDTH=450&amp;START_MAXIMIZED=FALSE&amp;VAR:CALENDAR=US&amp;VAR:SYMBOL=AXP&amp;VAR:INDEX=0"}</definedName>
    <definedName name="_353__FDSAUDITLINK___1" localSheetId="2" hidden="1">{"fdsup://directions/FAT Viewer?action=UPDATE&amp;creator=factset&amp;DYN_ARGS=TRUE&amp;DOC_NAME=FAT:FQL_AUDITING_CLIENT_TEMPLATE.FAT&amp;display_string=Audit&amp;VAR:KEY=JMXOBIPCJU&amp;VAR:QUERY=KEZGX0lOVF9FWFBfTkVUKExUTVMsNDA3NzMsLCxSUCxVU0QpQEZGX0lOVF9FWFBfTkVUKExUTVNfU0VNSSw0M","Dc3MywsLFJQLFVTRCkp&amp;WINDOW=FIRST_POPUP&amp;HEIGHT=450&amp;WIDTH=450&amp;START_MAXIMIZED=FALSE&amp;VAR:CALENDAR=US&amp;VAR:SYMBOL=AXP&amp;VAR:INDEX=0"}</definedName>
    <definedName name="_353__FDSAUDITLINK___1" hidden="1">{"fdsup://directions/FAT Viewer?action=UPDATE&amp;creator=factset&amp;DYN_ARGS=TRUE&amp;DOC_NAME=FAT:FQL_AUDITING_CLIENT_TEMPLATE.FAT&amp;display_string=Audit&amp;VAR:KEY=JMXOBIPCJU&amp;VAR:QUERY=KEZGX0lOVF9FWFBfTkVUKExUTVMsNDA3NzMsLCxSUCxVU0QpQEZGX0lOVF9FWFBfTkVUKExUTVNfU0VNSSw0M","Dc3MywsLFJQLFVTRCkp&amp;WINDOW=FIRST_POPUP&amp;HEIGHT=450&amp;WIDTH=450&amp;START_MAXIMIZED=FALSE&amp;VAR:CALENDAR=US&amp;VAR:SYMBOL=AXP&amp;VAR:INDEX=0"}</definedName>
    <definedName name="_353__FDSAUDITLINK___2" localSheetId="2"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2"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3" localSheetId="2"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3"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4" localSheetId="2"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4"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0__FDSAUDITLINK__" localSheetId="2" hidden="1">{"fdsup://directions/FAT Viewer?action=UPDATE&amp;creator=factset&amp;DYN_ARGS=TRUE&amp;DOC_NAME=FAT:FQL_AUDITING_CLIENT_TEMPLATE.FAT&amp;display_string=Audit&amp;VAR:KEY=UTWFATGPYZ&amp;VAR:QUERY=RkZfRU5UUlBSX1ZBTF9EQUlMWSgzOTg5MCk=&amp;WINDOW=FIRST_POPUP&amp;HEIGHT=450&amp;WIDTH=450&amp;START_MA","XIMIZED=FALSE&amp;VAR:CALENDAR=US&amp;VAR:SYMBOL=585284&amp;VAR:INDEX=0"}</definedName>
    <definedName name="_3530__FDSAUDITLINK__" hidden="1">{"fdsup://directions/FAT Viewer?action=UPDATE&amp;creator=factset&amp;DYN_ARGS=TRUE&amp;DOC_NAME=FAT:FQL_AUDITING_CLIENT_TEMPLATE.FAT&amp;display_string=Audit&amp;VAR:KEY=UTWFATGPYZ&amp;VAR:QUERY=RkZfRU5UUlBSX1ZBTF9EQUlMWSgzOTg5MCk=&amp;WINDOW=FIRST_POPUP&amp;HEIGHT=450&amp;WIDTH=450&amp;START_MA","XIMIZED=FALSE&amp;VAR:CALENDAR=US&amp;VAR:SYMBOL=585284&amp;VAR:INDEX=0"}</definedName>
    <definedName name="_3531__FDSAUDITLINK__" localSheetId="2" hidden="1">{"fdsup://directions/FAT Viewer?action=UPDATE&amp;creator=factset&amp;DYN_ARGS=TRUE&amp;DOC_NAME=FAT:FQL_AUDITING_CLIENT_TEMPLATE.FAT&amp;display_string=Audit&amp;VAR:KEY=EDELIDSLAL&amp;VAR:QUERY=RkZfRU5UUlBSX1ZBTF9EQUlMWSgzOTg5MCk=&amp;WINDOW=FIRST_POPUP&amp;HEIGHT=450&amp;WIDTH=450&amp;START_MA","XIMIZED=FALSE&amp;VAR:CALENDAR=US&amp;VAR:SYMBOL=MAR&amp;VAR:INDEX=0"}</definedName>
    <definedName name="_3531__FDSAUDITLINK__" hidden="1">{"fdsup://directions/FAT Viewer?action=UPDATE&amp;creator=factset&amp;DYN_ARGS=TRUE&amp;DOC_NAME=FAT:FQL_AUDITING_CLIENT_TEMPLATE.FAT&amp;display_string=Audit&amp;VAR:KEY=EDELIDSLAL&amp;VAR:QUERY=RkZfRU5UUlBSX1ZBTF9EQUlMWSgzOTg5MCk=&amp;WINDOW=FIRST_POPUP&amp;HEIGHT=450&amp;WIDTH=450&amp;START_MA","XIMIZED=FALSE&amp;VAR:CALENDAR=US&amp;VAR:SYMBOL=MAR&amp;VAR:INDEX=0"}</definedName>
    <definedName name="_3532__FDSAUDITLINK__" localSheetId="2" hidden="1">{"fdsup://directions/FAT Viewer?action=UPDATE&amp;creator=factset&amp;DYN_ARGS=TRUE&amp;DOC_NAME=FAT:FQL_AUDITING_CLIENT_TEMPLATE.FAT&amp;display_string=Audit&amp;VAR:KEY=CTCPEZKFSB&amp;VAR:QUERY=RkZfRU5UUlBSX1ZBTF9EQUlMWSgzOTg5MCk=&amp;WINDOW=FIRST_POPUP&amp;HEIGHT=450&amp;WIDTH=450&amp;START_MA","XIMIZED=FALSE&amp;VAR:CALENDAR=US&amp;VAR:SYMBOL=CHH&amp;VAR:INDEX=0"}</definedName>
    <definedName name="_3532__FDSAUDITLINK__" hidden="1">{"fdsup://directions/FAT Viewer?action=UPDATE&amp;creator=factset&amp;DYN_ARGS=TRUE&amp;DOC_NAME=FAT:FQL_AUDITING_CLIENT_TEMPLATE.FAT&amp;display_string=Audit&amp;VAR:KEY=CTCPEZKFSB&amp;VAR:QUERY=RkZfRU5UUlBSX1ZBTF9EQUlMWSgzOTg5MCk=&amp;WINDOW=FIRST_POPUP&amp;HEIGHT=450&amp;WIDTH=450&amp;START_MA","XIMIZED=FALSE&amp;VAR:CALENDAR=US&amp;VAR:SYMBOL=CHH&amp;VAR:INDEX=0"}</definedName>
    <definedName name="_3533__FDSAUDITLINK__" localSheetId="2" hidden="1">{"fdsup://directions/FAT Viewer?action=UPDATE&amp;creator=factset&amp;DYN_ARGS=TRUE&amp;DOC_NAME=FAT:FQL_AUDITING_CLIENT_TEMPLATE.FAT&amp;display_string=Audit&amp;VAR:KEY=GXWZEBCVYF&amp;VAR:QUERY=RkZfRU5UUlBSX1ZBTF9EQUlMWSgzOTg5MCk=&amp;WINDOW=FIRST_POPUP&amp;HEIGHT=450&amp;WIDTH=450&amp;START_MA","XIMIZED=FALSE&amp;VAR:CALENDAR=US&amp;VAR:SYMBOL=WYN&amp;VAR:INDEX=0"}</definedName>
    <definedName name="_3533__FDSAUDITLINK__" hidden="1">{"fdsup://directions/FAT Viewer?action=UPDATE&amp;creator=factset&amp;DYN_ARGS=TRUE&amp;DOC_NAME=FAT:FQL_AUDITING_CLIENT_TEMPLATE.FAT&amp;display_string=Audit&amp;VAR:KEY=GXWZEBCVYF&amp;VAR:QUERY=RkZfRU5UUlBSX1ZBTF9EQUlMWSgzOTg5MCk=&amp;WINDOW=FIRST_POPUP&amp;HEIGHT=450&amp;WIDTH=450&amp;START_MA","XIMIZED=FALSE&amp;VAR:CALENDAR=US&amp;VAR:SYMBOL=WYN&amp;VAR:INDEX=0"}</definedName>
    <definedName name="_3534__FDSAUDITLINK__" localSheetId="2" hidden="1">{"fdsup://directions/FAT Viewer?action=UPDATE&amp;creator=factset&amp;DYN_ARGS=TRUE&amp;DOC_NAME=FAT:FQL_AUDITING_CLIENT_TEMPLATE.FAT&amp;display_string=Audit&amp;VAR:KEY=MRGPUXQBYB&amp;VAR:QUERY=RkZfRU5UUlBSX1ZBTF9EQUlMWSgzOTg4OSk=&amp;WINDOW=FIRST_POPUP&amp;HEIGHT=450&amp;WIDTH=450&amp;START_MA","XIMIZED=FALSE&amp;VAR:CALENDAR=US&amp;VAR:SYMBOL=H&amp;VAR:INDEX=0"}</definedName>
    <definedName name="_3534__FDSAUDITLINK__" hidden="1">{"fdsup://directions/FAT Viewer?action=UPDATE&amp;creator=factset&amp;DYN_ARGS=TRUE&amp;DOC_NAME=FAT:FQL_AUDITING_CLIENT_TEMPLATE.FAT&amp;display_string=Audit&amp;VAR:KEY=MRGPUXQBYB&amp;VAR:QUERY=RkZfRU5UUlBSX1ZBTF9EQUlMWSgzOTg4OSk=&amp;WINDOW=FIRST_POPUP&amp;HEIGHT=450&amp;WIDTH=450&amp;START_MA","XIMIZED=FALSE&amp;VAR:CALENDAR=US&amp;VAR:SYMBOL=H&amp;VAR:INDEX=0"}</definedName>
    <definedName name="_3535__FDSAUDITLINK__" localSheetId="2" hidden="1">{"fdsup://directions/FAT Viewer?action=UPDATE&amp;creator=factset&amp;DYN_ARGS=TRUE&amp;DOC_NAME=FAT:FQL_AUDITING_CLIENT_TEMPLATE.FAT&amp;display_string=Audit&amp;VAR:KEY=OLCTAVUZYD&amp;VAR:QUERY=RkZfRU5UUlBSX1ZBTF9EQUlMWSgzOTg4OSk=&amp;WINDOW=FIRST_POPUP&amp;HEIGHT=450&amp;WIDTH=450&amp;START_MA","XIMIZED=FALSE&amp;VAR:CALENDAR=US&amp;VAR:SYMBOL=HOT&amp;VAR:INDEX=0"}</definedName>
    <definedName name="_3535__FDSAUDITLINK__" hidden="1">{"fdsup://directions/FAT Viewer?action=UPDATE&amp;creator=factset&amp;DYN_ARGS=TRUE&amp;DOC_NAME=FAT:FQL_AUDITING_CLIENT_TEMPLATE.FAT&amp;display_string=Audit&amp;VAR:KEY=OLCTAVUZYD&amp;VAR:QUERY=RkZfRU5UUlBSX1ZBTF9EQUlMWSgzOTg4OSk=&amp;WINDOW=FIRST_POPUP&amp;HEIGHT=450&amp;WIDTH=450&amp;START_MA","XIMIZED=FALSE&amp;VAR:CALENDAR=US&amp;VAR:SYMBOL=HOT&amp;VAR:INDEX=0"}</definedName>
    <definedName name="_3536__FDSAUDITLINK__" localSheetId="2" hidden="1">{"fdsup://directions/FAT Viewer?action=UPDATE&amp;creator=factset&amp;DYN_ARGS=TRUE&amp;DOC_NAME=FAT:FQL_AUDITING_CLIENT_TEMPLATE.FAT&amp;display_string=Audit&amp;VAR:KEY=ABINQBANSL&amp;VAR:QUERY=RkZfRU5UUlBSX1ZBTF9EQUlMWSgzOTg4OSk=&amp;WINDOW=FIRST_POPUP&amp;HEIGHT=450&amp;WIDTH=450&amp;START_MA","XIMIZED=FALSE&amp;VAR:CALENDAR=US&amp;VAR:SYMBOL=585284&amp;VAR:INDEX=0"}</definedName>
    <definedName name="_3536__FDSAUDITLINK__" hidden="1">{"fdsup://directions/FAT Viewer?action=UPDATE&amp;creator=factset&amp;DYN_ARGS=TRUE&amp;DOC_NAME=FAT:FQL_AUDITING_CLIENT_TEMPLATE.FAT&amp;display_string=Audit&amp;VAR:KEY=ABINQBANSL&amp;VAR:QUERY=RkZfRU5UUlBSX1ZBTF9EQUlMWSgzOTg4OSk=&amp;WINDOW=FIRST_POPUP&amp;HEIGHT=450&amp;WIDTH=450&amp;START_MA","XIMIZED=FALSE&amp;VAR:CALENDAR=US&amp;VAR:SYMBOL=585284&amp;VAR:INDEX=0"}</definedName>
    <definedName name="_3537__FDSAUDITLINK__" localSheetId="2" hidden="1">{"fdsup://directions/FAT Viewer?action=UPDATE&amp;creator=factset&amp;DYN_ARGS=TRUE&amp;DOC_NAME=FAT:FQL_AUDITING_CLIENT_TEMPLATE.FAT&amp;display_string=Audit&amp;VAR:KEY=CJSPAHYZKJ&amp;VAR:QUERY=RkZfRU5UUlBSX1ZBTF9EQUlMWSgzOTg4OSk=&amp;WINDOW=FIRST_POPUP&amp;HEIGHT=450&amp;WIDTH=450&amp;START_MA","XIMIZED=FALSE&amp;VAR:CALENDAR=US&amp;VAR:SYMBOL=MAR&amp;VAR:INDEX=0"}</definedName>
    <definedName name="_3537__FDSAUDITLINK__" hidden="1">{"fdsup://directions/FAT Viewer?action=UPDATE&amp;creator=factset&amp;DYN_ARGS=TRUE&amp;DOC_NAME=FAT:FQL_AUDITING_CLIENT_TEMPLATE.FAT&amp;display_string=Audit&amp;VAR:KEY=CJSPAHYZKJ&amp;VAR:QUERY=RkZfRU5UUlBSX1ZBTF9EQUlMWSgzOTg4OSk=&amp;WINDOW=FIRST_POPUP&amp;HEIGHT=450&amp;WIDTH=450&amp;START_MA","XIMIZED=FALSE&amp;VAR:CALENDAR=US&amp;VAR:SYMBOL=MAR&amp;VAR:INDEX=0"}</definedName>
    <definedName name="_3538__FDSAUDITLINK__" localSheetId="2" hidden="1">{"fdsup://directions/FAT Viewer?action=UPDATE&amp;creator=factset&amp;DYN_ARGS=TRUE&amp;DOC_NAME=FAT:FQL_AUDITING_CLIENT_TEMPLATE.FAT&amp;display_string=Audit&amp;VAR:KEY=OPUDYHWZSB&amp;VAR:QUERY=RkZfRU5UUlBSX1ZBTF9EQUlMWSgzOTg4OSk=&amp;WINDOW=FIRST_POPUP&amp;HEIGHT=450&amp;WIDTH=450&amp;START_MA","XIMIZED=FALSE&amp;VAR:CALENDAR=US&amp;VAR:SYMBOL=CHH&amp;VAR:INDEX=0"}</definedName>
    <definedName name="_3538__FDSAUDITLINK__" hidden="1">{"fdsup://directions/FAT Viewer?action=UPDATE&amp;creator=factset&amp;DYN_ARGS=TRUE&amp;DOC_NAME=FAT:FQL_AUDITING_CLIENT_TEMPLATE.FAT&amp;display_string=Audit&amp;VAR:KEY=OPUDYHWZSB&amp;VAR:QUERY=RkZfRU5UUlBSX1ZBTF9EQUlMWSgzOTg4OSk=&amp;WINDOW=FIRST_POPUP&amp;HEIGHT=450&amp;WIDTH=450&amp;START_MA","XIMIZED=FALSE&amp;VAR:CALENDAR=US&amp;VAR:SYMBOL=CHH&amp;VAR:INDEX=0"}</definedName>
    <definedName name="_3539__FDSAUDITLINK__" localSheetId="2" hidden="1">{"fdsup://directions/FAT Viewer?action=UPDATE&amp;creator=factset&amp;DYN_ARGS=TRUE&amp;DOC_NAME=FAT:FQL_AUDITING_CLIENT_TEMPLATE.FAT&amp;display_string=Audit&amp;VAR:KEY=IHUDODKPGN&amp;VAR:QUERY=RkZfRU5UUlBSX1ZBTF9EQUlMWSgzOTg4OSk=&amp;WINDOW=FIRST_POPUP&amp;HEIGHT=450&amp;WIDTH=450&amp;START_MA","XIMIZED=FALSE&amp;VAR:CALENDAR=US&amp;VAR:SYMBOL=WYN&amp;VAR:INDEX=0"}</definedName>
    <definedName name="_3539__FDSAUDITLINK__" hidden="1">{"fdsup://directions/FAT Viewer?action=UPDATE&amp;creator=factset&amp;DYN_ARGS=TRUE&amp;DOC_NAME=FAT:FQL_AUDITING_CLIENT_TEMPLATE.FAT&amp;display_string=Audit&amp;VAR:KEY=IHUDODKPGN&amp;VAR:QUERY=RkZfRU5UUlBSX1ZBTF9EQUlMWSgzOTg4OSk=&amp;WINDOW=FIRST_POPUP&amp;HEIGHT=450&amp;WIDTH=450&amp;START_MA","XIMIZED=FALSE&amp;VAR:CALENDAR=US&amp;VAR:SYMBOL=WYN&amp;VAR:INDEX=0"}</definedName>
    <definedName name="_354_________________123Graph_ECHART_3" hidden="1">#REF!</definedName>
    <definedName name="_354______________123Graph_ECHART_2" hidden="1">#REF!</definedName>
    <definedName name="_354___123Graph_ECHART_1" hidden="1">#REF!</definedName>
    <definedName name="_354__123Graph_BCHART_3" hidden="1">#REF!</definedName>
    <definedName name="_354__123Graph_ECHART_1" hidden="1">#REF!</definedName>
    <definedName name="_354__123Graph_ECHART_2" hidden="1">#REF!</definedName>
    <definedName name="_354__FDSAUDITLINK__" localSheetId="2" hidden="1">{"fdsup://Directions/FactSet Auditing Viewer?action=AUDIT_VALUE&amp;DB=129&amp;ID1=18975410&amp;VALUEID=02201&amp;SDATE=201102&amp;PERIODTYPE=QTR_STD&amp;SCFT=3&amp;window=popup_no_bar&amp;width=385&amp;height=120&amp;START_MAXIMIZED=FALSE&amp;creator=factset&amp;display_string=Audit"}</definedName>
    <definedName name="_354__FDSAUDITLINK__" hidden="1">{"fdsup://Directions/FactSet Auditing Viewer?action=AUDIT_VALUE&amp;DB=129&amp;ID1=G0260210&amp;VALUEID=01001&amp;SDATE=201103&amp;PERIODTYPE=QTR_STD&amp;SCFT=3&amp;window=popup_no_bar&amp;width=385&amp;height=120&amp;START_MAXIMIZED=FALSE&amp;creator=factset&amp;display_string=Audit"}</definedName>
    <definedName name="_354__FDSAUDITLINK___1" localSheetId="2" hidden="1">{"fdsup://Directions/FactSet Auditing Viewer?action=AUDIT_VALUE&amp;DB=129&amp;ID1=G0260210&amp;VALUEID=01001&amp;SDATE=201103&amp;PERIODTYPE=QTR_STD&amp;SCFT=3&amp;window=popup_no_bar&amp;width=385&amp;height=120&amp;START_MAXIMIZED=FALSE&amp;creator=factset&amp;display_string=Audit"}</definedName>
    <definedName name="_354__FDSAUDITLINK___1" hidden="1">{"fdsup://Directions/FactSet Auditing Viewer?action=AUDIT_VALUE&amp;DB=129&amp;ID1=G0260210&amp;VALUEID=01001&amp;SDATE=201103&amp;PERIODTYPE=QTR_STD&amp;SCFT=3&amp;window=popup_no_bar&amp;width=385&amp;height=120&amp;START_MAXIMIZED=FALSE&amp;creator=factset&amp;display_string=Audit"}</definedName>
    <definedName name="_3540__FDSAUDITLINK__" localSheetId="2" hidden="1">{"fdsup://directions/FAT Viewer?action=UPDATE&amp;creator=factset&amp;DYN_ARGS=TRUE&amp;DOC_NAME=FAT:FQL_AUDITING_CLIENT_TEMPLATE.FAT&amp;display_string=Audit&amp;VAR:KEY=KTUJWTUFYT&amp;VAR:QUERY=RkZfRU5UUlBSX1ZBTF9EQUlMWSgzOTg4OCk=&amp;WINDOW=FIRST_POPUP&amp;HEIGHT=450&amp;WIDTH=450&amp;START_MA","XIMIZED=FALSE&amp;VAR:CALENDAR=US&amp;VAR:SYMBOL=H&amp;VAR:INDEX=0"}</definedName>
    <definedName name="_3540__FDSAUDITLINK__" hidden="1">{"fdsup://directions/FAT Viewer?action=UPDATE&amp;creator=factset&amp;DYN_ARGS=TRUE&amp;DOC_NAME=FAT:FQL_AUDITING_CLIENT_TEMPLATE.FAT&amp;display_string=Audit&amp;VAR:KEY=KTUJWTUFYT&amp;VAR:QUERY=RkZfRU5UUlBSX1ZBTF9EQUlMWSgzOTg4OCk=&amp;WINDOW=FIRST_POPUP&amp;HEIGHT=450&amp;WIDTH=450&amp;START_MA","XIMIZED=FALSE&amp;VAR:CALENDAR=US&amp;VAR:SYMBOL=H&amp;VAR:INDEX=0"}</definedName>
    <definedName name="_3541__FDSAUDITLINK__" localSheetId="2" hidden="1">{"fdsup://directions/FAT Viewer?action=UPDATE&amp;creator=factset&amp;DYN_ARGS=TRUE&amp;DOC_NAME=FAT:FQL_AUDITING_CLIENT_TEMPLATE.FAT&amp;display_string=Audit&amp;VAR:KEY=IJMPGPQZGV&amp;VAR:QUERY=RkZfRU5UUlBSX1ZBTF9EQUlMWSgzOTg4OCk=&amp;WINDOW=FIRST_POPUP&amp;HEIGHT=450&amp;WIDTH=450&amp;START_MA","XIMIZED=FALSE&amp;VAR:CALENDAR=US&amp;VAR:SYMBOL=HOT&amp;VAR:INDEX=0"}</definedName>
    <definedName name="_3541__FDSAUDITLINK__" hidden="1">{"fdsup://directions/FAT Viewer?action=UPDATE&amp;creator=factset&amp;DYN_ARGS=TRUE&amp;DOC_NAME=FAT:FQL_AUDITING_CLIENT_TEMPLATE.FAT&amp;display_string=Audit&amp;VAR:KEY=IJMPGPQZGV&amp;VAR:QUERY=RkZfRU5UUlBSX1ZBTF9EQUlMWSgzOTg4OCk=&amp;WINDOW=FIRST_POPUP&amp;HEIGHT=450&amp;WIDTH=450&amp;START_MA","XIMIZED=FALSE&amp;VAR:CALENDAR=US&amp;VAR:SYMBOL=HOT&amp;VAR:INDEX=0"}</definedName>
    <definedName name="_3542__FDSAUDITLINK__" localSheetId="2" hidden="1">{"fdsup://directions/FAT Viewer?action=UPDATE&amp;creator=factset&amp;DYN_ARGS=TRUE&amp;DOC_NAME=FAT:FQL_AUDITING_CLIENT_TEMPLATE.FAT&amp;display_string=Audit&amp;VAR:KEY=KHANELQPEV&amp;VAR:QUERY=RkZfRU5UUlBSX1ZBTF9EQUlMWSgzOTg4OCk=&amp;WINDOW=FIRST_POPUP&amp;HEIGHT=450&amp;WIDTH=450&amp;START_MA","XIMIZED=FALSE&amp;VAR:CALENDAR=US&amp;VAR:SYMBOL=585284&amp;VAR:INDEX=0"}</definedName>
    <definedName name="_3542__FDSAUDITLINK__" hidden="1">{"fdsup://directions/FAT Viewer?action=UPDATE&amp;creator=factset&amp;DYN_ARGS=TRUE&amp;DOC_NAME=FAT:FQL_AUDITING_CLIENT_TEMPLATE.FAT&amp;display_string=Audit&amp;VAR:KEY=KHANELQPEV&amp;VAR:QUERY=RkZfRU5UUlBSX1ZBTF9EQUlMWSgzOTg4OCk=&amp;WINDOW=FIRST_POPUP&amp;HEIGHT=450&amp;WIDTH=450&amp;START_MA","XIMIZED=FALSE&amp;VAR:CALENDAR=US&amp;VAR:SYMBOL=585284&amp;VAR:INDEX=0"}</definedName>
    <definedName name="_3543__FDSAUDITLINK__" localSheetId="2" hidden="1">{"fdsup://directions/FAT Viewer?action=UPDATE&amp;creator=factset&amp;DYN_ARGS=TRUE&amp;DOC_NAME=FAT:FQL_AUDITING_CLIENT_TEMPLATE.FAT&amp;display_string=Audit&amp;VAR:KEY=EHUPIBUHCT&amp;VAR:QUERY=RkZfRU5UUlBSX1ZBTF9EQUlMWSgzOTg4OCk=&amp;WINDOW=FIRST_POPUP&amp;HEIGHT=450&amp;WIDTH=450&amp;START_MA","XIMIZED=FALSE&amp;VAR:CALENDAR=US&amp;VAR:SYMBOL=MAR&amp;VAR:INDEX=0"}</definedName>
    <definedName name="_3543__FDSAUDITLINK__" hidden="1">{"fdsup://directions/FAT Viewer?action=UPDATE&amp;creator=factset&amp;DYN_ARGS=TRUE&amp;DOC_NAME=FAT:FQL_AUDITING_CLIENT_TEMPLATE.FAT&amp;display_string=Audit&amp;VAR:KEY=EHUPIBUHCT&amp;VAR:QUERY=RkZfRU5UUlBSX1ZBTF9EQUlMWSgzOTg4OCk=&amp;WINDOW=FIRST_POPUP&amp;HEIGHT=450&amp;WIDTH=450&amp;START_MA","XIMIZED=FALSE&amp;VAR:CALENDAR=US&amp;VAR:SYMBOL=MAR&amp;VAR:INDEX=0"}</definedName>
    <definedName name="_3544__FDSAUDITLINK__" localSheetId="2" hidden="1">{"fdsup://directions/FAT Viewer?action=UPDATE&amp;creator=factset&amp;DYN_ARGS=TRUE&amp;DOC_NAME=FAT:FQL_AUDITING_CLIENT_TEMPLATE.FAT&amp;display_string=Audit&amp;VAR:KEY=KJCLMXSLOR&amp;VAR:QUERY=RkZfRU5UUlBSX1ZBTF9EQUlMWSgzOTg4OCk=&amp;WINDOW=FIRST_POPUP&amp;HEIGHT=450&amp;WIDTH=450&amp;START_MA","XIMIZED=FALSE&amp;VAR:CALENDAR=US&amp;VAR:SYMBOL=CHH&amp;VAR:INDEX=0"}</definedName>
    <definedName name="_3544__FDSAUDITLINK__" hidden="1">{"fdsup://directions/FAT Viewer?action=UPDATE&amp;creator=factset&amp;DYN_ARGS=TRUE&amp;DOC_NAME=FAT:FQL_AUDITING_CLIENT_TEMPLATE.FAT&amp;display_string=Audit&amp;VAR:KEY=KJCLMXSLOR&amp;VAR:QUERY=RkZfRU5UUlBSX1ZBTF9EQUlMWSgzOTg4OCk=&amp;WINDOW=FIRST_POPUP&amp;HEIGHT=450&amp;WIDTH=450&amp;START_MA","XIMIZED=FALSE&amp;VAR:CALENDAR=US&amp;VAR:SYMBOL=CHH&amp;VAR:INDEX=0"}</definedName>
    <definedName name="_3545__FDSAUDITLINK__" localSheetId="2" hidden="1">{"fdsup://directions/FAT Viewer?action=UPDATE&amp;creator=factset&amp;DYN_ARGS=TRUE&amp;DOC_NAME=FAT:FQL_AUDITING_CLIENT_TEMPLATE.FAT&amp;display_string=Audit&amp;VAR:KEY=CHOFMVADKJ&amp;VAR:QUERY=RkZfRU5UUlBSX1ZBTF9EQUlMWSgzOTg4OCk=&amp;WINDOW=FIRST_POPUP&amp;HEIGHT=450&amp;WIDTH=450&amp;START_MA","XIMIZED=FALSE&amp;VAR:CALENDAR=US&amp;VAR:SYMBOL=WYN&amp;VAR:INDEX=0"}</definedName>
    <definedName name="_3545__FDSAUDITLINK__" hidden="1">{"fdsup://directions/FAT Viewer?action=UPDATE&amp;creator=factset&amp;DYN_ARGS=TRUE&amp;DOC_NAME=FAT:FQL_AUDITING_CLIENT_TEMPLATE.FAT&amp;display_string=Audit&amp;VAR:KEY=CHOFMVADKJ&amp;VAR:QUERY=RkZfRU5UUlBSX1ZBTF9EQUlMWSgzOTg4OCk=&amp;WINDOW=FIRST_POPUP&amp;HEIGHT=450&amp;WIDTH=450&amp;START_MA","XIMIZED=FALSE&amp;VAR:CALENDAR=US&amp;VAR:SYMBOL=WYN&amp;VAR:INDEX=0"}</definedName>
    <definedName name="_3546__FDSAUDITLINK__" localSheetId="2" hidden="1">{"fdsup://directions/FAT Viewer?action=UPDATE&amp;creator=factset&amp;DYN_ARGS=TRUE&amp;DOC_NAME=FAT:FQL_AUDITING_CLIENT_TEMPLATE.FAT&amp;display_string=Audit&amp;VAR:KEY=QPGZALOFWB&amp;VAR:QUERY=RkZfRU5UUlBSX1ZBTF9EQUlMWSgzOTg4NSk=&amp;WINDOW=FIRST_POPUP&amp;HEIGHT=450&amp;WIDTH=450&amp;START_MA","XIMIZED=FALSE&amp;VAR:CALENDAR=US&amp;VAR:SYMBOL=H&amp;VAR:INDEX=0"}</definedName>
    <definedName name="_3546__FDSAUDITLINK__" hidden="1">{"fdsup://directions/FAT Viewer?action=UPDATE&amp;creator=factset&amp;DYN_ARGS=TRUE&amp;DOC_NAME=FAT:FQL_AUDITING_CLIENT_TEMPLATE.FAT&amp;display_string=Audit&amp;VAR:KEY=QPGZALOFWB&amp;VAR:QUERY=RkZfRU5UUlBSX1ZBTF9EQUlMWSgzOTg4NSk=&amp;WINDOW=FIRST_POPUP&amp;HEIGHT=450&amp;WIDTH=450&amp;START_MA","XIMIZED=FALSE&amp;VAR:CALENDAR=US&amp;VAR:SYMBOL=H&amp;VAR:INDEX=0"}</definedName>
    <definedName name="_3547__FDSAUDITLINK__" localSheetId="2" hidden="1">{"fdsup://directions/FAT Viewer?action=UPDATE&amp;creator=factset&amp;DYN_ARGS=TRUE&amp;DOC_NAME=FAT:FQL_AUDITING_CLIENT_TEMPLATE.FAT&amp;display_string=Audit&amp;VAR:KEY=SPEDGFUBQZ&amp;VAR:QUERY=RkZfRU5UUlBSX1ZBTF9EQUlMWSgzOTg4NSk=&amp;WINDOW=FIRST_POPUP&amp;HEIGHT=450&amp;WIDTH=450&amp;START_MA","XIMIZED=FALSE&amp;VAR:CALENDAR=US&amp;VAR:SYMBOL=HOT&amp;VAR:INDEX=0"}</definedName>
    <definedName name="_3547__FDSAUDITLINK__" hidden="1">{"fdsup://directions/FAT Viewer?action=UPDATE&amp;creator=factset&amp;DYN_ARGS=TRUE&amp;DOC_NAME=FAT:FQL_AUDITING_CLIENT_TEMPLATE.FAT&amp;display_string=Audit&amp;VAR:KEY=SPEDGFUBQZ&amp;VAR:QUERY=RkZfRU5UUlBSX1ZBTF9EQUlMWSgzOTg4NSk=&amp;WINDOW=FIRST_POPUP&amp;HEIGHT=450&amp;WIDTH=450&amp;START_MA","XIMIZED=FALSE&amp;VAR:CALENDAR=US&amp;VAR:SYMBOL=HOT&amp;VAR:INDEX=0"}</definedName>
    <definedName name="_3548__FDSAUDITLINK__" localSheetId="2" hidden="1">{"fdsup://directions/FAT Viewer?action=UPDATE&amp;creator=factset&amp;DYN_ARGS=TRUE&amp;DOC_NAME=FAT:FQL_AUDITING_CLIENT_TEMPLATE.FAT&amp;display_string=Audit&amp;VAR:KEY=STSLINOHIH&amp;VAR:QUERY=RkZfRU5UUlBSX1ZBTF9EQUlMWSgzOTg4NSk=&amp;WINDOW=FIRST_POPUP&amp;HEIGHT=450&amp;WIDTH=450&amp;START_MA","XIMIZED=FALSE&amp;VAR:CALENDAR=US&amp;VAR:SYMBOL=585284&amp;VAR:INDEX=0"}</definedName>
    <definedName name="_3548__FDSAUDITLINK__" hidden="1">{"fdsup://directions/FAT Viewer?action=UPDATE&amp;creator=factset&amp;DYN_ARGS=TRUE&amp;DOC_NAME=FAT:FQL_AUDITING_CLIENT_TEMPLATE.FAT&amp;display_string=Audit&amp;VAR:KEY=STSLINOHIH&amp;VAR:QUERY=RkZfRU5UUlBSX1ZBTF9EQUlMWSgzOTg4NSk=&amp;WINDOW=FIRST_POPUP&amp;HEIGHT=450&amp;WIDTH=450&amp;START_MA","XIMIZED=FALSE&amp;VAR:CALENDAR=US&amp;VAR:SYMBOL=585284&amp;VAR:INDEX=0"}</definedName>
    <definedName name="_3549__FDSAUDITLINK__" localSheetId="2" hidden="1">{"fdsup://directions/FAT Viewer?action=UPDATE&amp;creator=factset&amp;DYN_ARGS=TRUE&amp;DOC_NAME=FAT:FQL_AUDITING_CLIENT_TEMPLATE.FAT&amp;display_string=Audit&amp;VAR:KEY=UNENKLSTML&amp;VAR:QUERY=RkZfRU5UUlBSX1ZBTF9EQUlMWSgzOTg4NSk=&amp;WINDOW=FIRST_POPUP&amp;HEIGHT=450&amp;WIDTH=450&amp;START_MA","XIMIZED=FALSE&amp;VAR:CALENDAR=US&amp;VAR:SYMBOL=MAR&amp;VAR:INDEX=0"}</definedName>
    <definedName name="_3549__FDSAUDITLINK__" hidden="1">{"fdsup://directions/FAT Viewer?action=UPDATE&amp;creator=factset&amp;DYN_ARGS=TRUE&amp;DOC_NAME=FAT:FQL_AUDITING_CLIENT_TEMPLATE.FAT&amp;display_string=Audit&amp;VAR:KEY=UNENKLSTML&amp;VAR:QUERY=RkZfRU5UUlBSX1ZBTF9EQUlMWSgzOTg4NSk=&amp;WINDOW=FIRST_POPUP&amp;HEIGHT=450&amp;WIDTH=450&amp;START_MA","XIMIZED=FALSE&amp;VAR:CALENDAR=US&amp;VAR:SYMBOL=MAR&amp;VAR:INDEX=0"}</definedName>
    <definedName name="_355_________________123Graph_ECHART_4" hidden="1">#REF!</definedName>
    <definedName name="_355______________123Graph_ECHART_3" hidden="1">#REF!</definedName>
    <definedName name="_355___123Graph_ECHART_2" hidden="1">#REF!</definedName>
    <definedName name="_355__123Graph_ECHART_2" hidden="1">#REF!</definedName>
    <definedName name="_355__123Graph_ECHART_3" hidden="1">#REF!</definedName>
    <definedName name="_355__FDSAUDITLINK__" localSheetId="2" hidden="1">{"fdsup://Directions/FactSet Auditing Viewer?action=AUDIT_VALUE&amp;DB=129&amp;ID1=18975410&amp;VALUEID=02501&amp;SDATE=201202&amp;PERIODTYPE=QTR_STD&amp;SCFT=3&amp;window=popup_no_bar&amp;width=385&amp;height=120&amp;START_MAXIMIZED=FALSE&amp;creator=factset&amp;display_string=Audit"}</definedName>
    <definedName name="_355__FDSAUDITLINK__" hidden="1">{"fdsup://Directions/FactSet Auditing Viewer?action=AUDIT_VALUE&amp;DB=129&amp;ID1=22890310&amp;VALUEID=02001&amp;SDATE=201102&amp;PERIODTYPE=QTR_STD&amp;SCFT=3&amp;window=popup_no_bar&amp;width=385&amp;height=120&amp;START_MAXIMIZED=FALSE&amp;creator=factset&amp;display_string=Audit"}</definedName>
    <definedName name="_355__FDSAUDITLINK___1" localSheetId="2" hidden="1">{"fdsup://Directions/FactSet Auditing Viewer?action=AUDIT_VALUE&amp;DB=129&amp;ID1=22890310&amp;VALUEID=02001&amp;SDATE=201102&amp;PERIODTYPE=QTR_STD&amp;SCFT=3&amp;window=popup_no_bar&amp;width=385&amp;height=120&amp;START_MAXIMIZED=FALSE&amp;creator=factset&amp;display_string=Audit"}</definedName>
    <definedName name="_355__FDSAUDITLINK___1" hidden="1">{"fdsup://Directions/FactSet Auditing Viewer?action=AUDIT_VALUE&amp;DB=129&amp;ID1=22890310&amp;VALUEID=02001&amp;SDATE=201102&amp;PERIODTYPE=QTR_STD&amp;SCFT=3&amp;window=popup_no_bar&amp;width=385&amp;height=120&amp;START_MAXIMIZED=FALSE&amp;creator=factset&amp;display_string=Audit"}</definedName>
    <definedName name="_3550__FDSAUDITLINK__" localSheetId="2" hidden="1">{"fdsup://directions/FAT Viewer?action=UPDATE&amp;creator=factset&amp;DYN_ARGS=TRUE&amp;DOC_NAME=FAT:FQL_AUDITING_CLIENT_TEMPLATE.FAT&amp;display_string=Audit&amp;VAR:KEY=MTQFAHWDCN&amp;VAR:QUERY=RkZfRU5UUlBSX1ZBTF9EQUlMWSgzOTg4NSk=&amp;WINDOW=FIRST_POPUP&amp;HEIGHT=450&amp;WIDTH=450&amp;START_MA","XIMIZED=FALSE&amp;VAR:CALENDAR=US&amp;VAR:SYMBOL=CHH&amp;VAR:INDEX=0"}</definedName>
    <definedName name="_3550__FDSAUDITLINK__" hidden="1">{"fdsup://directions/FAT Viewer?action=UPDATE&amp;creator=factset&amp;DYN_ARGS=TRUE&amp;DOC_NAME=FAT:FQL_AUDITING_CLIENT_TEMPLATE.FAT&amp;display_string=Audit&amp;VAR:KEY=MTQFAHWDCN&amp;VAR:QUERY=RkZfRU5UUlBSX1ZBTF9EQUlMWSgzOTg4NSk=&amp;WINDOW=FIRST_POPUP&amp;HEIGHT=450&amp;WIDTH=450&amp;START_MA","XIMIZED=FALSE&amp;VAR:CALENDAR=US&amp;VAR:SYMBOL=CHH&amp;VAR:INDEX=0"}</definedName>
    <definedName name="_3551__FDSAUDITLINK__" localSheetId="2" hidden="1">{"fdsup://directions/FAT Viewer?action=UPDATE&amp;creator=factset&amp;DYN_ARGS=TRUE&amp;DOC_NAME=FAT:FQL_AUDITING_CLIENT_TEMPLATE.FAT&amp;display_string=Audit&amp;VAR:KEY=UXGHIDKTAR&amp;VAR:QUERY=RkZfRU5UUlBSX1ZBTF9EQUlMWSgzOTg4NSk=&amp;WINDOW=FIRST_POPUP&amp;HEIGHT=450&amp;WIDTH=450&amp;START_MA","XIMIZED=FALSE&amp;VAR:CALENDAR=US&amp;VAR:SYMBOL=WYN&amp;VAR:INDEX=0"}</definedName>
    <definedName name="_3551__FDSAUDITLINK__" hidden="1">{"fdsup://directions/FAT Viewer?action=UPDATE&amp;creator=factset&amp;DYN_ARGS=TRUE&amp;DOC_NAME=FAT:FQL_AUDITING_CLIENT_TEMPLATE.FAT&amp;display_string=Audit&amp;VAR:KEY=UXGHIDKTAR&amp;VAR:QUERY=RkZfRU5UUlBSX1ZBTF9EQUlMWSgzOTg4NSk=&amp;WINDOW=FIRST_POPUP&amp;HEIGHT=450&amp;WIDTH=450&amp;START_MA","XIMIZED=FALSE&amp;VAR:CALENDAR=US&amp;VAR:SYMBOL=WYN&amp;VAR:INDEX=0"}</definedName>
    <definedName name="_3552__FDSAUDITLINK__" localSheetId="2" hidden="1">{"fdsup://directions/FAT Viewer?action=UPDATE&amp;creator=factset&amp;DYN_ARGS=TRUE&amp;DOC_NAME=FAT:FQL_AUDITING_CLIENT_TEMPLATE.FAT&amp;display_string=Audit&amp;VAR:KEY=ITCZCJIFOL&amp;VAR:QUERY=RkZfRU5UUlBSX1ZBTF9EQUlMWSgzOTg4NCk=&amp;WINDOW=FIRST_POPUP&amp;HEIGHT=450&amp;WIDTH=450&amp;START_MA","XIMIZED=FALSE&amp;VAR:CALENDAR=US&amp;VAR:SYMBOL=H&amp;VAR:INDEX=0"}</definedName>
    <definedName name="_3552__FDSAUDITLINK__" hidden="1">{"fdsup://directions/FAT Viewer?action=UPDATE&amp;creator=factset&amp;DYN_ARGS=TRUE&amp;DOC_NAME=FAT:FQL_AUDITING_CLIENT_TEMPLATE.FAT&amp;display_string=Audit&amp;VAR:KEY=ITCZCJIFOL&amp;VAR:QUERY=RkZfRU5UUlBSX1ZBTF9EQUlMWSgzOTg4NCk=&amp;WINDOW=FIRST_POPUP&amp;HEIGHT=450&amp;WIDTH=450&amp;START_MA","XIMIZED=FALSE&amp;VAR:CALENDAR=US&amp;VAR:SYMBOL=H&amp;VAR:INDEX=0"}</definedName>
    <definedName name="_3553__FDSAUDITLINK__" localSheetId="2" hidden="1">{"fdsup://directions/FAT Viewer?action=UPDATE&amp;creator=factset&amp;DYN_ARGS=TRUE&amp;DOC_NAME=FAT:FQL_AUDITING_CLIENT_TEMPLATE.FAT&amp;display_string=Audit&amp;VAR:KEY=YFOHCVWTIF&amp;VAR:QUERY=RkZfRU5UUlBSX1ZBTF9EQUlMWSgzOTg4NCk=&amp;WINDOW=FIRST_POPUP&amp;HEIGHT=450&amp;WIDTH=450&amp;START_MA","XIMIZED=FALSE&amp;VAR:CALENDAR=US&amp;VAR:SYMBOL=HOT&amp;VAR:INDEX=0"}</definedName>
    <definedName name="_3553__FDSAUDITLINK__" hidden="1">{"fdsup://directions/FAT Viewer?action=UPDATE&amp;creator=factset&amp;DYN_ARGS=TRUE&amp;DOC_NAME=FAT:FQL_AUDITING_CLIENT_TEMPLATE.FAT&amp;display_string=Audit&amp;VAR:KEY=YFOHCVWTIF&amp;VAR:QUERY=RkZfRU5UUlBSX1ZBTF9EQUlMWSgzOTg4NCk=&amp;WINDOW=FIRST_POPUP&amp;HEIGHT=450&amp;WIDTH=450&amp;START_MA","XIMIZED=FALSE&amp;VAR:CALENDAR=US&amp;VAR:SYMBOL=HOT&amp;VAR:INDEX=0"}</definedName>
    <definedName name="_3554__FDSAUDITLINK__" localSheetId="2" hidden="1">{"fdsup://directions/FAT Viewer?action=UPDATE&amp;creator=factset&amp;DYN_ARGS=TRUE&amp;DOC_NAME=FAT:FQL_AUDITING_CLIENT_TEMPLATE.FAT&amp;display_string=Audit&amp;VAR:KEY=SBYDWTIPYP&amp;VAR:QUERY=RkZfRU5UUlBSX1ZBTF9EQUlMWSgzOTg4NCk=&amp;WINDOW=FIRST_POPUP&amp;HEIGHT=450&amp;WIDTH=450&amp;START_MA","XIMIZED=FALSE&amp;VAR:CALENDAR=US&amp;VAR:SYMBOL=585284&amp;VAR:INDEX=0"}</definedName>
    <definedName name="_3554__FDSAUDITLINK__" hidden="1">{"fdsup://directions/FAT Viewer?action=UPDATE&amp;creator=factset&amp;DYN_ARGS=TRUE&amp;DOC_NAME=FAT:FQL_AUDITING_CLIENT_TEMPLATE.FAT&amp;display_string=Audit&amp;VAR:KEY=SBYDWTIPYP&amp;VAR:QUERY=RkZfRU5UUlBSX1ZBTF9EQUlMWSgzOTg4NCk=&amp;WINDOW=FIRST_POPUP&amp;HEIGHT=450&amp;WIDTH=450&amp;START_MA","XIMIZED=FALSE&amp;VAR:CALENDAR=US&amp;VAR:SYMBOL=585284&amp;VAR:INDEX=0"}</definedName>
    <definedName name="_3555__FDSAUDITLINK__" localSheetId="2" hidden="1">{"fdsup://directions/FAT Viewer?action=UPDATE&amp;creator=factset&amp;DYN_ARGS=TRUE&amp;DOC_NAME=FAT:FQL_AUDITING_CLIENT_TEMPLATE.FAT&amp;display_string=Audit&amp;VAR:KEY=KFKJYDMFAP&amp;VAR:QUERY=RkZfRU5UUlBSX1ZBTF9EQUlMWSgzOTg4NCk=&amp;WINDOW=FIRST_POPUP&amp;HEIGHT=450&amp;WIDTH=450&amp;START_MA","XIMIZED=FALSE&amp;VAR:CALENDAR=US&amp;VAR:SYMBOL=MAR&amp;VAR:INDEX=0"}</definedName>
    <definedName name="_3555__FDSAUDITLINK__" hidden="1">{"fdsup://directions/FAT Viewer?action=UPDATE&amp;creator=factset&amp;DYN_ARGS=TRUE&amp;DOC_NAME=FAT:FQL_AUDITING_CLIENT_TEMPLATE.FAT&amp;display_string=Audit&amp;VAR:KEY=KFKJYDMFAP&amp;VAR:QUERY=RkZfRU5UUlBSX1ZBTF9EQUlMWSgzOTg4NCk=&amp;WINDOW=FIRST_POPUP&amp;HEIGHT=450&amp;WIDTH=450&amp;START_MA","XIMIZED=FALSE&amp;VAR:CALENDAR=US&amp;VAR:SYMBOL=MAR&amp;VAR:INDEX=0"}</definedName>
    <definedName name="_3556__FDSAUDITLINK__" localSheetId="2" hidden="1">{"fdsup://directions/FAT Viewer?action=UPDATE&amp;creator=factset&amp;DYN_ARGS=TRUE&amp;DOC_NAME=FAT:FQL_AUDITING_CLIENT_TEMPLATE.FAT&amp;display_string=Audit&amp;VAR:KEY=EVOVKDYBML&amp;VAR:QUERY=RkZfRU5UUlBSX1ZBTF9EQUlMWSgzOTg4NCk=&amp;WINDOW=FIRST_POPUP&amp;HEIGHT=450&amp;WIDTH=450&amp;START_MA","XIMIZED=FALSE&amp;VAR:CALENDAR=US&amp;VAR:SYMBOL=CHH&amp;VAR:INDEX=0"}</definedName>
    <definedName name="_3556__FDSAUDITLINK__" hidden="1">{"fdsup://directions/FAT Viewer?action=UPDATE&amp;creator=factset&amp;DYN_ARGS=TRUE&amp;DOC_NAME=FAT:FQL_AUDITING_CLIENT_TEMPLATE.FAT&amp;display_string=Audit&amp;VAR:KEY=EVOVKDYBML&amp;VAR:QUERY=RkZfRU5UUlBSX1ZBTF9EQUlMWSgzOTg4NCk=&amp;WINDOW=FIRST_POPUP&amp;HEIGHT=450&amp;WIDTH=450&amp;START_MA","XIMIZED=FALSE&amp;VAR:CALENDAR=US&amp;VAR:SYMBOL=CHH&amp;VAR:INDEX=0"}</definedName>
    <definedName name="_3557__FDSAUDITLINK__" localSheetId="2" hidden="1">{"fdsup://directions/FAT Viewer?action=UPDATE&amp;creator=factset&amp;DYN_ARGS=TRUE&amp;DOC_NAME=FAT:FQL_AUDITING_CLIENT_TEMPLATE.FAT&amp;display_string=Audit&amp;VAR:KEY=YRCFKNOFSH&amp;VAR:QUERY=RkZfRU5UUlBSX1ZBTF9EQUlMWSgzOTg4NCk=&amp;WINDOW=FIRST_POPUP&amp;HEIGHT=450&amp;WIDTH=450&amp;START_MA","XIMIZED=FALSE&amp;VAR:CALENDAR=US&amp;VAR:SYMBOL=WYN&amp;VAR:INDEX=0"}</definedName>
    <definedName name="_3557__FDSAUDITLINK__" hidden="1">{"fdsup://directions/FAT Viewer?action=UPDATE&amp;creator=factset&amp;DYN_ARGS=TRUE&amp;DOC_NAME=FAT:FQL_AUDITING_CLIENT_TEMPLATE.FAT&amp;display_string=Audit&amp;VAR:KEY=YRCFKNOFSH&amp;VAR:QUERY=RkZfRU5UUlBSX1ZBTF9EQUlMWSgzOTg4NCk=&amp;WINDOW=FIRST_POPUP&amp;HEIGHT=450&amp;WIDTH=450&amp;START_MA","XIMIZED=FALSE&amp;VAR:CALENDAR=US&amp;VAR:SYMBOL=WYN&amp;VAR:INDEX=0"}</definedName>
    <definedName name="_3558__FDSAUDITLINK__" localSheetId="2" hidden="1">{"fdsup://directions/FAT Viewer?action=UPDATE&amp;creator=factset&amp;DYN_ARGS=TRUE&amp;DOC_NAME=FAT:FQL_AUDITING_CLIENT_TEMPLATE.FAT&amp;display_string=Audit&amp;VAR:KEY=GDGNOZSRGX&amp;VAR:QUERY=RkZfRU5UUlBSX1ZBTF9EQUlMWSgzOTg4Myk=&amp;WINDOW=FIRST_POPUP&amp;HEIGHT=450&amp;WIDTH=450&amp;START_MA","XIMIZED=FALSE&amp;VAR:CALENDAR=US&amp;VAR:SYMBOL=H&amp;VAR:INDEX=0"}</definedName>
    <definedName name="_3558__FDSAUDITLINK__" hidden="1">{"fdsup://directions/FAT Viewer?action=UPDATE&amp;creator=factset&amp;DYN_ARGS=TRUE&amp;DOC_NAME=FAT:FQL_AUDITING_CLIENT_TEMPLATE.FAT&amp;display_string=Audit&amp;VAR:KEY=GDGNOZSRGX&amp;VAR:QUERY=RkZfRU5UUlBSX1ZBTF9EQUlMWSgzOTg4Myk=&amp;WINDOW=FIRST_POPUP&amp;HEIGHT=450&amp;WIDTH=450&amp;START_MA","XIMIZED=FALSE&amp;VAR:CALENDAR=US&amp;VAR:SYMBOL=H&amp;VAR:INDEX=0"}</definedName>
    <definedName name="_3559__FDSAUDITLINK__" localSheetId="2" hidden="1">{"fdsup://directions/FAT Viewer?action=UPDATE&amp;creator=factset&amp;DYN_ARGS=TRUE&amp;DOC_NAME=FAT:FQL_AUDITING_CLIENT_TEMPLATE.FAT&amp;display_string=Audit&amp;VAR:KEY=ELKNCHGTWZ&amp;VAR:QUERY=RkZfRU5UUlBSX1ZBTF9EQUlMWSgzOTg4Myk=&amp;WINDOW=FIRST_POPUP&amp;HEIGHT=450&amp;WIDTH=450&amp;START_MA","XIMIZED=FALSE&amp;VAR:CALENDAR=US&amp;VAR:SYMBOL=HOT&amp;VAR:INDEX=0"}</definedName>
    <definedName name="_3559__FDSAUDITLINK__" hidden="1">{"fdsup://directions/FAT Viewer?action=UPDATE&amp;creator=factset&amp;DYN_ARGS=TRUE&amp;DOC_NAME=FAT:FQL_AUDITING_CLIENT_TEMPLATE.FAT&amp;display_string=Audit&amp;VAR:KEY=ELKNCHGTWZ&amp;VAR:QUERY=RkZfRU5UUlBSX1ZBTF9EQUlMWSgzOTg4Myk=&amp;WINDOW=FIRST_POPUP&amp;HEIGHT=450&amp;WIDTH=450&amp;START_MA","XIMIZED=FALSE&amp;VAR:CALENDAR=US&amp;VAR:SYMBOL=HOT&amp;VAR:INDEX=0"}</definedName>
    <definedName name="_356_________________123Graph_ECHART_5" hidden="1">#REF!</definedName>
    <definedName name="_356______________123Graph_ECHART_4" hidden="1">#REF!</definedName>
    <definedName name="_356___123Graph_ECHART_3" hidden="1">#REF!</definedName>
    <definedName name="_356__123Graph_ACHART_16" hidden="1">#REF!</definedName>
    <definedName name="_356__123Graph_BCHART_4" hidden="1">#REF!</definedName>
    <definedName name="_356__123Graph_ECHART_3" hidden="1">#REF!</definedName>
    <definedName name="_356__123Graph_ECHART_4" hidden="1">#REF!</definedName>
    <definedName name="_356__FDSAUDITLINK__" localSheetId="2" hidden="1">{"fdsup://Directions/FactSet Auditing Viewer?action=AUDIT_VALUE&amp;DB=129&amp;ID1=18975410&amp;VALUEID=02201&amp;SDATE=201202&amp;PERIODTYPE=QTR_STD&amp;SCFT=3&amp;window=popup_no_bar&amp;width=385&amp;height=120&amp;START_MAXIMIZED=FALSE&amp;creator=factset&amp;display_string=Audit"}</definedName>
    <definedName name="_356__FDSAUDITLINK__" hidden="1">{"fdsup://directions/FAT Viewer?action=UPDATE&amp;creator=factset&amp;DYN_ARGS=TRUE&amp;DOC_NAME=FAT:FQL_AUDITING_CLIENT_TEMPLATE.FAT&amp;display_string=Audit&amp;VAR:KEY=LSRKBWBUBS&amp;VAR:QUERY=KEZGX05FVF9JTkMoTFRNUyw0MDc3MywsLFJQLFVTRClARkZfTkVUX0lOQyhMVE1TX1NFTUksNDA3NzMsLCxSU","CxVU0QpKQ==&amp;WINDOW=FIRST_POPUP&amp;HEIGHT=450&amp;WIDTH=450&amp;START_MAXIMIZED=FALSE&amp;VAR:CALENDAR=US&amp;VAR:SYMBOL=AXP&amp;VAR:INDEX=0"}</definedName>
    <definedName name="_356__FDSAUDITLINK___1" localSheetId="2" hidden="1">{"fdsup://directions/FAT Viewer?action=UPDATE&amp;creator=factset&amp;DYN_ARGS=TRUE&amp;DOC_NAME=FAT:FQL_AUDITING_CLIENT_TEMPLATE.FAT&amp;display_string=Audit&amp;VAR:KEY=LSRKBWBUBS&amp;VAR:QUERY=KEZGX05FVF9JTkMoTFRNUyw0MDc3MywsLFJQLFVTRClARkZfTkVUX0lOQyhMVE1TX1NFTUksNDA3NzMsLCxSU","CxVU0QpKQ==&amp;WINDOW=FIRST_POPUP&amp;HEIGHT=450&amp;WIDTH=450&amp;START_MAXIMIZED=FALSE&amp;VAR:CALENDAR=US&amp;VAR:SYMBOL=AXP&amp;VAR:INDEX=0"}</definedName>
    <definedName name="_356__FDSAUDITLINK___1" hidden="1">{"fdsup://directions/FAT Viewer?action=UPDATE&amp;creator=factset&amp;DYN_ARGS=TRUE&amp;DOC_NAME=FAT:FQL_AUDITING_CLIENT_TEMPLATE.FAT&amp;display_string=Audit&amp;VAR:KEY=LSRKBWBUBS&amp;VAR:QUERY=KEZGX05FVF9JTkMoTFRNUyw0MDc3MywsLFJQLFVTRClARkZfTkVUX0lOQyhMVE1TX1NFTUksNDA3NzMsLCxSU","CxVU0QpKQ==&amp;WINDOW=FIRST_POPUP&amp;HEIGHT=450&amp;WIDTH=450&amp;START_MAXIMIZED=FALSE&amp;VAR:CALENDAR=US&amp;VAR:SYMBOL=AXP&amp;VAR:INDEX=0"}</definedName>
    <definedName name="_3560__FDSAUDITLINK__" localSheetId="2" hidden="1">{"fdsup://directions/FAT Viewer?action=UPDATE&amp;creator=factset&amp;DYN_ARGS=TRUE&amp;DOC_NAME=FAT:FQL_AUDITING_CLIENT_TEMPLATE.FAT&amp;display_string=Audit&amp;VAR:KEY=URSVQXIJSX&amp;VAR:QUERY=RkZfRU5UUlBSX1ZBTF9EQUlMWSgzOTg4Myk=&amp;WINDOW=FIRST_POPUP&amp;HEIGHT=450&amp;WIDTH=450&amp;START_MA","XIMIZED=FALSE&amp;VAR:CALENDAR=US&amp;VAR:SYMBOL=585284&amp;VAR:INDEX=0"}</definedName>
    <definedName name="_3560__FDSAUDITLINK__" hidden="1">{"fdsup://directions/FAT Viewer?action=UPDATE&amp;creator=factset&amp;DYN_ARGS=TRUE&amp;DOC_NAME=FAT:FQL_AUDITING_CLIENT_TEMPLATE.FAT&amp;display_string=Audit&amp;VAR:KEY=URSVQXIJSX&amp;VAR:QUERY=RkZfRU5UUlBSX1ZBTF9EQUlMWSgzOTg4Myk=&amp;WINDOW=FIRST_POPUP&amp;HEIGHT=450&amp;WIDTH=450&amp;START_MA","XIMIZED=FALSE&amp;VAR:CALENDAR=US&amp;VAR:SYMBOL=585284&amp;VAR:INDEX=0"}</definedName>
    <definedName name="_3561__FDSAUDITLINK__" localSheetId="2" hidden="1">{"fdsup://directions/FAT Viewer?action=UPDATE&amp;creator=factset&amp;DYN_ARGS=TRUE&amp;DOC_NAME=FAT:FQL_AUDITING_CLIENT_TEMPLATE.FAT&amp;display_string=Audit&amp;VAR:KEY=UBGNCXIXEL&amp;VAR:QUERY=RkZfRU5UUlBSX1ZBTF9EQUlMWSgzOTg4Myk=&amp;WINDOW=FIRST_POPUP&amp;HEIGHT=450&amp;WIDTH=450&amp;START_MA","XIMIZED=FALSE&amp;VAR:CALENDAR=US&amp;VAR:SYMBOL=MAR&amp;VAR:INDEX=0"}</definedName>
    <definedName name="_3561__FDSAUDITLINK__" hidden="1">{"fdsup://directions/FAT Viewer?action=UPDATE&amp;creator=factset&amp;DYN_ARGS=TRUE&amp;DOC_NAME=FAT:FQL_AUDITING_CLIENT_TEMPLATE.FAT&amp;display_string=Audit&amp;VAR:KEY=UBGNCXIXEL&amp;VAR:QUERY=RkZfRU5UUlBSX1ZBTF9EQUlMWSgzOTg4Myk=&amp;WINDOW=FIRST_POPUP&amp;HEIGHT=450&amp;WIDTH=450&amp;START_MA","XIMIZED=FALSE&amp;VAR:CALENDAR=US&amp;VAR:SYMBOL=MAR&amp;VAR:INDEX=0"}</definedName>
    <definedName name="_3562__FDSAUDITLINK__" localSheetId="2" hidden="1">{"fdsup://directions/FAT Viewer?action=UPDATE&amp;creator=factset&amp;DYN_ARGS=TRUE&amp;DOC_NAME=FAT:FQL_AUDITING_CLIENT_TEMPLATE.FAT&amp;display_string=Audit&amp;VAR:KEY=SPOPIJOBUZ&amp;VAR:QUERY=RkZfRU5UUlBSX1ZBTF9EQUlMWSgzOTg4Myk=&amp;WINDOW=FIRST_POPUP&amp;HEIGHT=450&amp;WIDTH=450&amp;START_MA","XIMIZED=FALSE&amp;VAR:CALENDAR=US&amp;VAR:SYMBOL=CHH&amp;VAR:INDEX=0"}</definedName>
    <definedName name="_3562__FDSAUDITLINK__" hidden="1">{"fdsup://directions/FAT Viewer?action=UPDATE&amp;creator=factset&amp;DYN_ARGS=TRUE&amp;DOC_NAME=FAT:FQL_AUDITING_CLIENT_TEMPLATE.FAT&amp;display_string=Audit&amp;VAR:KEY=SPOPIJOBUZ&amp;VAR:QUERY=RkZfRU5UUlBSX1ZBTF9EQUlMWSgzOTg4Myk=&amp;WINDOW=FIRST_POPUP&amp;HEIGHT=450&amp;WIDTH=450&amp;START_MA","XIMIZED=FALSE&amp;VAR:CALENDAR=US&amp;VAR:SYMBOL=CHH&amp;VAR:INDEX=0"}</definedName>
    <definedName name="_3563__FDSAUDITLINK__" localSheetId="2" hidden="1">{"fdsup://directions/FAT Viewer?action=UPDATE&amp;creator=factset&amp;DYN_ARGS=TRUE&amp;DOC_NAME=FAT:FQL_AUDITING_CLIENT_TEMPLATE.FAT&amp;display_string=Audit&amp;VAR:KEY=YBCXCTQLGN&amp;VAR:QUERY=RkZfRU5UUlBSX1ZBTF9EQUlMWSgzOTg4Myk=&amp;WINDOW=FIRST_POPUP&amp;HEIGHT=450&amp;WIDTH=450&amp;START_MA","XIMIZED=FALSE&amp;VAR:CALENDAR=US&amp;VAR:SYMBOL=WYN&amp;VAR:INDEX=0"}</definedName>
    <definedName name="_3563__FDSAUDITLINK__" hidden="1">{"fdsup://directions/FAT Viewer?action=UPDATE&amp;creator=factset&amp;DYN_ARGS=TRUE&amp;DOC_NAME=FAT:FQL_AUDITING_CLIENT_TEMPLATE.FAT&amp;display_string=Audit&amp;VAR:KEY=YBCXCTQLGN&amp;VAR:QUERY=RkZfRU5UUlBSX1ZBTF9EQUlMWSgzOTg4Myk=&amp;WINDOW=FIRST_POPUP&amp;HEIGHT=450&amp;WIDTH=450&amp;START_MA","XIMIZED=FALSE&amp;VAR:CALENDAR=US&amp;VAR:SYMBOL=WYN&amp;VAR:INDEX=0"}</definedName>
    <definedName name="_3564__FDSAUDITLINK__" localSheetId="2" hidden="1">{"fdsup://directions/FAT Viewer?action=UPDATE&amp;creator=factset&amp;DYN_ARGS=TRUE&amp;DOC_NAME=FAT:FQL_AUDITING_CLIENT_TEMPLATE.FAT&amp;display_string=Audit&amp;VAR:KEY=QFCLELEXQR&amp;VAR:QUERY=RkZfRU5UUlBSX1ZBTF9EQUlMWSgzOTg4Mik=&amp;WINDOW=FIRST_POPUP&amp;HEIGHT=450&amp;WIDTH=450&amp;START_MA","XIMIZED=FALSE&amp;VAR:CALENDAR=US&amp;VAR:SYMBOL=H&amp;VAR:INDEX=0"}</definedName>
    <definedName name="_3564__FDSAUDITLINK__" hidden="1">{"fdsup://directions/FAT Viewer?action=UPDATE&amp;creator=factset&amp;DYN_ARGS=TRUE&amp;DOC_NAME=FAT:FQL_AUDITING_CLIENT_TEMPLATE.FAT&amp;display_string=Audit&amp;VAR:KEY=QFCLELEXQR&amp;VAR:QUERY=RkZfRU5UUlBSX1ZBTF9EQUlMWSgzOTg4Mik=&amp;WINDOW=FIRST_POPUP&amp;HEIGHT=450&amp;WIDTH=450&amp;START_MA","XIMIZED=FALSE&amp;VAR:CALENDAR=US&amp;VAR:SYMBOL=H&amp;VAR:INDEX=0"}</definedName>
    <definedName name="_3565__FDSAUDITLINK__" localSheetId="2" hidden="1">{"fdsup://directions/FAT Viewer?action=UPDATE&amp;creator=factset&amp;DYN_ARGS=TRUE&amp;DOC_NAME=FAT:FQL_AUDITING_CLIENT_TEMPLATE.FAT&amp;display_string=Audit&amp;VAR:KEY=MTMTMRKZWP&amp;VAR:QUERY=RkZfRU5UUlBSX1ZBTF9EQUlMWSgzOTg4Mik=&amp;WINDOW=FIRST_POPUP&amp;HEIGHT=450&amp;WIDTH=450&amp;START_MA","XIMIZED=FALSE&amp;VAR:CALENDAR=US&amp;VAR:SYMBOL=HOT&amp;VAR:INDEX=0"}</definedName>
    <definedName name="_3565__FDSAUDITLINK__" hidden="1">{"fdsup://directions/FAT Viewer?action=UPDATE&amp;creator=factset&amp;DYN_ARGS=TRUE&amp;DOC_NAME=FAT:FQL_AUDITING_CLIENT_TEMPLATE.FAT&amp;display_string=Audit&amp;VAR:KEY=MTMTMRKZWP&amp;VAR:QUERY=RkZfRU5UUlBSX1ZBTF9EQUlMWSgzOTg4Mik=&amp;WINDOW=FIRST_POPUP&amp;HEIGHT=450&amp;WIDTH=450&amp;START_MA","XIMIZED=FALSE&amp;VAR:CALENDAR=US&amp;VAR:SYMBOL=HOT&amp;VAR:INDEX=0"}</definedName>
    <definedName name="_3566__FDSAUDITLINK__" localSheetId="2" hidden="1">{"fdsup://directions/FAT Viewer?action=UPDATE&amp;creator=factset&amp;DYN_ARGS=TRUE&amp;DOC_NAME=FAT:FQL_AUDITING_CLIENT_TEMPLATE.FAT&amp;display_string=Audit&amp;VAR:KEY=UXINKJMLQX&amp;VAR:QUERY=RkZfRU5UUlBSX1ZBTF9EQUlMWSgzOTg4Mik=&amp;WINDOW=FIRST_POPUP&amp;HEIGHT=450&amp;WIDTH=450&amp;START_MA","XIMIZED=FALSE&amp;VAR:CALENDAR=US&amp;VAR:SYMBOL=585284&amp;VAR:INDEX=0"}</definedName>
    <definedName name="_3566__FDSAUDITLINK__" hidden="1">{"fdsup://directions/FAT Viewer?action=UPDATE&amp;creator=factset&amp;DYN_ARGS=TRUE&amp;DOC_NAME=FAT:FQL_AUDITING_CLIENT_TEMPLATE.FAT&amp;display_string=Audit&amp;VAR:KEY=UXINKJMLQX&amp;VAR:QUERY=RkZfRU5UUlBSX1ZBTF9EQUlMWSgzOTg4Mik=&amp;WINDOW=FIRST_POPUP&amp;HEIGHT=450&amp;WIDTH=450&amp;START_MA","XIMIZED=FALSE&amp;VAR:CALENDAR=US&amp;VAR:SYMBOL=585284&amp;VAR:INDEX=0"}</definedName>
    <definedName name="_3567__FDSAUDITLINK__" localSheetId="2" hidden="1">{"fdsup://directions/FAT Viewer?action=UPDATE&amp;creator=factset&amp;DYN_ARGS=TRUE&amp;DOC_NAME=FAT:FQL_AUDITING_CLIENT_TEMPLATE.FAT&amp;display_string=Audit&amp;VAR:KEY=QNOLADQXEX&amp;VAR:QUERY=RkZfRU5UUlBSX1ZBTF9EQUlMWSgzOTg4Mik=&amp;WINDOW=FIRST_POPUP&amp;HEIGHT=450&amp;WIDTH=450&amp;START_MA","XIMIZED=FALSE&amp;VAR:CALENDAR=US&amp;VAR:SYMBOL=MAR&amp;VAR:INDEX=0"}</definedName>
    <definedName name="_3567__FDSAUDITLINK__" hidden="1">{"fdsup://directions/FAT Viewer?action=UPDATE&amp;creator=factset&amp;DYN_ARGS=TRUE&amp;DOC_NAME=FAT:FQL_AUDITING_CLIENT_TEMPLATE.FAT&amp;display_string=Audit&amp;VAR:KEY=QNOLADQXEX&amp;VAR:QUERY=RkZfRU5UUlBSX1ZBTF9EQUlMWSgzOTg4Mik=&amp;WINDOW=FIRST_POPUP&amp;HEIGHT=450&amp;WIDTH=450&amp;START_MA","XIMIZED=FALSE&amp;VAR:CALENDAR=US&amp;VAR:SYMBOL=MAR&amp;VAR:INDEX=0"}</definedName>
    <definedName name="_3568__FDSAUDITLINK__" localSheetId="2" hidden="1">{"fdsup://directions/FAT Viewer?action=UPDATE&amp;creator=factset&amp;DYN_ARGS=TRUE&amp;DOC_NAME=FAT:FQL_AUDITING_CLIENT_TEMPLATE.FAT&amp;display_string=Audit&amp;VAR:KEY=MFUPOFUXQJ&amp;VAR:QUERY=RkZfRU5UUlBSX1ZBTF9EQUlMWSgzOTg4Mik=&amp;WINDOW=FIRST_POPUP&amp;HEIGHT=450&amp;WIDTH=450&amp;START_MA","XIMIZED=FALSE&amp;VAR:CALENDAR=US&amp;VAR:SYMBOL=CHH&amp;VAR:INDEX=0"}</definedName>
    <definedName name="_3568__FDSAUDITLINK__" hidden="1">{"fdsup://directions/FAT Viewer?action=UPDATE&amp;creator=factset&amp;DYN_ARGS=TRUE&amp;DOC_NAME=FAT:FQL_AUDITING_CLIENT_TEMPLATE.FAT&amp;display_string=Audit&amp;VAR:KEY=MFUPOFUXQJ&amp;VAR:QUERY=RkZfRU5UUlBSX1ZBTF9EQUlMWSgzOTg4Mik=&amp;WINDOW=FIRST_POPUP&amp;HEIGHT=450&amp;WIDTH=450&amp;START_MA","XIMIZED=FALSE&amp;VAR:CALENDAR=US&amp;VAR:SYMBOL=CHH&amp;VAR:INDEX=0"}</definedName>
    <definedName name="_3569__FDSAUDITLINK__" localSheetId="2" hidden="1">{"fdsup://directions/FAT Viewer?action=UPDATE&amp;creator=factset&amp;DYN_ARGS=TRUE&amp;DOC_NAME=FAT:FQL_AUDITING_CLIENT_TEMPLATE.FAT&amp;display_string=Audit&amp;VAR:KEY=OVELOFAVKP&amp;VAR:QUERY=RkZfRU5UUlBSX1ZBTF9EQUlMWSgzOTg4Mik=&amp;WINDOW=FIRST_POPUP&amp;HEIGHT=450&amp;WIDTH=450&amp;START_MA","XIMIZED=FALSE&amp;VAR:CALENDAR=US&amp;VAR:SYMBOL=WYN&amp;VAR:INDEX=0"}</definedName>
    <definedName name="_3569__FDSAUDITLINK__" hidden="1">{"fdsup://directions/FAT Viewer?action=UPDATE&amp;creator=factset&amp;DYN_ARGS=TRUE&amp;DOC_NAME=FAT:FQL_AUDITING_CLIENT_TEMPLATE.FAT&amp;display_string=Audit&amp;VAR:KEY=OVELOFAVKP&amp;VAR:QUERY=RkZfRU5UUlBSX1ZBTF9EQUlMWSgzOTg4Mik=&amp;WINDOW=FIRST_POPUP&amp;HEIGHT=450&amp;WIDTH=450&amp;START_MA","XIMIZED=FALSE&amp;VAR:CALENDAR=US&amp;VAR:SYMBOL=WYN&amp;VAR:INDEX=0"}</definedName>
    <definedName name="_357_________________123Graph_ECHART_6" hidden="1">#REF!</definedName>
    <definedName name="_357______________123Graph_ECHART_5" hidden="1">#REF!</definedName>
    <definedName name="_357___123Graph_ECHART_4" hidden="1">#REF!</definedName>
    <definedName name="_357__123Graph_ACHART_15" hidden="1">#REF!</definedName>
    <definedName name="_357__123Graph_ECHART_4" hidden="1">#REF!</definedName>
    <definedName name="_357__123Graph_ECHART_5" hidden="1">#REF!</definedName>
    <definedName name="_357__FDSAUDITLINK__" localSheetId="2" hidden="1">{"fdsup://Directions/FactSet Auditing Viewer?action=AUDIT_VALUE&amp;DB=129&amp;ID1=18975410&amp;VALUEID=02101&amp;SDATE=2009&amp;PERIODTYPE=ANN_STD&amp;SCFT=3&amp;window=popup_no_bar&amp;width=385&amp;height=120&amp;START_MAXIMIZED=FALSE&amp;creator=factset&amp;display_string=Audit"}</definedName>
    <definedName name="_357__FDSAUDITLINK__" hidden="1">{"fdsup://Directions/FactSet Auditing Viewer?action=AUDIT_VALUE&amp;DB=129&amp;ID1=48274010&amp;VALUEID=01001&amp;SDATE=201101&amp;PERIODTYPE=QTR_STD&amp;SCFT=3&amp;window=popup_no_bar&amp;width=385&amp;height=120&amp;START_MAXIMIZED=FALSE&amp;creator=factset&amp;display_string=Audit"}</definedName>
    <definedName name="_357__FDSAUDITLINK___1" localSheetId="2" hidden="1">{"fdsup://Directions/FactSet Auditing Viewer?action=AUDIT_VALUE&amp;DB=129&amp;ID1=48274010&amp;VALUEID=01001&amp;SDATE=201101&amp;PERIODTYPE=QTR_STD&amp;SCFT=3&amp;window=popup_no_bar&amp;width=385&amp;height=120&amp;START_MAXIMIZED=FALSE&amp;creator=factset&amp;display_string=Audit"}</definedName>
    <definedName name="_357__FDSAUDITLINK___1" hidden="1">{"fdsup://Directions/FactSet Auditing Viewer?action=AUDIT_VALUE&amp;DB=129&amp;ID1=48274010&amp;VALUEID=01001&amp;SDATE=201101&amp;PERIODTYPE=QTR_STD&amp;SCFT=3&amp;window=popup_no_bar&amp;width=385&amp;height=120&amp;START_MAXIMIZED=FALSE&amp;creator=factset&amp;display_string=Audit"}</definedName>
    <definedName name="_3570__FDSAUDITLINK__" localSheetId="2" hidden="1">{"fdsup://directions/FAT Viewer?action=UPDATE&amp;creator=factset&amp;DYN_ARGS=TRUE&amp;DOC_NAME=FAT:FQL_AUDITING_CLIENT_TEMPLATE.FAT&amp;display_string=Audit&amp;VAR:KEY=KXQJSDILYV&amp;VAR:QUERY=RkZfRU5UUlBSX1ZBTF9EQUlMWSgzOTg4MSk=&amp;WINDOW=FIRST_POPUP&amp;HEIGHT=450&amp;WIDTH=450&amp;START_MA","XIMIZED=FALSE&amp;VAR:CALENDAR=US&amp;VAR:SYMBOL=H&amp;VAR:INDEX=0"}</definedName>
    <definedName name="_3570__FDSAUDITLINK__" hidden="1">{"fdsup://directions/FAT Viewer?action=UPDATE&amp;creator=factset&amp;DYN_ARGS=TRUE&amp;DOC_NAME=FAT:FQL_AUDITING_CLIENT_TEMPLATE.FAT&amp;display_string=Audit&amp;VAR:KEY=KXQJSDILYV&amp;VAR:QUERY=RkZfRU5UUlBSX1ZBTF9EQUlMWSgzOTg4MSk=&amp;WINDOW=FIRST_POPUP&amp;HEIGHT=450&amp;WIDTH=450&amp;START_MA","XIMIZED=FALSE&amp;VAR:CALENDAR=US&amp;VAR:SYMBOL=H&amp;VAR:INDEX=0"}</definedName>
    <definedName name="_3571__FDSAUDITLINK__" localSheetId="2" hidden="1">{"fdsup://directions/FAT Viewer?action=UPDATE&amp;creator=factset&amp;DYN_ARGS=TRUE&amp;DOC_NAME=FAT:FQL_AUDITING_CLIENT_TEMPLATE.FAT&amp;display_string=Audit&amp;VAR:KEY=ALKLUBIPQX&amp;VAR:QUERY=RkZfRU5UUlBSX1ZBTF9EQUlMWSgzOTg4MSk=&amp;WINDOW=FIRST_POPUP&amp;HEIGHT=450&amp;WIDTH=450&amp;START_MA","XIMIZED=FALSE&amp;VAR:CALENDAR=US&amp;VAR:SYMBOL=HOT&amp;VAR:INDEX=0"}</definedName>
    <definedName name="_3571__FDSAUDITLINK__" hidden="1">{"fdsup://directions/FAT Viewer?action=UPDATE&amp;creator=factset&amp;DYN_ARGS=TRUE&amp;DOC_NAME=FAT:FQL_AUDITING_CLIENT_TEMPLATE.FAT&amp;display_string=Audit&amp;VAR:KEY=ALKLUBIPQX&amp;VAR:QUERY=RkZfRU5UUlBSX1ZBTF9EQUlMWSgzOTg4MSk=&amp;WINDOW=FIRST_POPUP&amp;HEIGHT=450&amp;WIDTH=450&amp;START_MA","XIMIZED=FALSE&amp;VAR:CALENDAR=US&amp;VAR:SYMBOL=HOT&amp;VAR:INDEX=0"}</definedName>
    <definedName name="_3572__FDSAUDITLINK__" localSheetId="2" hidden="1">{"fdsup://directions/FAT Viewer?action=UPDATE&amp;creator=factset&amp;DYN_ARGS=TRUE&amp;DOC_NAME=FAT:FQL_AUDITING_CLIENT_TEMPLATE.FAT&amp;display_string=Audit&amp;VAR:KEY=QFCXSFEJYJ&amp;VAR:QUERY=RkZfRU5UUlBSX1ZBTF9EQUlMWSgzOTg4MSk=&amp;WINDOW=FIRST_POPUP&amp;HEIGHT=450&amp;WIDTH=450&amp;START_MA","XIMIZED=FALSE&amp;VAR:CALENDAR=US&amp;VAR:SYMBOL=585284&amp;VAR:INDEX=0"}</definedName>
    <definedName name="_3572__FDSAUDITLINK__" hidden="1">{"fdsup://directions/FAT Viewer?action=UPDATE&amp;creator=factset&amp;DYN_ARGS=TRUE&amp;DOC_NAME=FAT:FQL_AUDITING_CLIENT_TEMPLATE.FAT&amp;display_string=Audit&amp;VAR:KEY=QFCXSFEJYJ&amp;VAR:QUERY=RkZfRU5UUlBSX1ZBTF9EQUlMWSgzOTg4MSk=&amp;WINDOW=FIRST_POPUP&amp;HEIGHT=450&amp;WIDTH=450&amp;START_MA","XIMIZED=FALSE&amp;VAR:CALENDAR=US&amp;VAR:SYMBOL=585284&amp;VAR:INDEX=0"}</definedName>
    <definedName name="_3573__FDSAUDITLINK__" localSheetId="2" hidden="1">{"fdsup://directions/FAT Viewer?action=UPDATE&amp;creator=factset&amp;DYN_ARGS=TRUE&amp;DOC_NAME=FAT:FQL_AUDITING_CLIENT_TEMPLATE.FAT&amp;display_string=Audit&amp;VAR:KEY=EJYHUNKJKJ&amp;VAR:QUERY=RkZfRU5UUlBSX1ZBTF9EQUlMWSgzOTg4MSk=&amp;WINDOW=FIRST_POPUP&amp;HEIGHT=450&amp;WIDTH=450&amp;START_MA","XIMIZED=FALSE&amp;VAR:CALENDAR=US&amp;VAR:SYMBOL=MAR&amp;VAR:INDEX=0"}</definedName>
    <definedName name="_3573__FDSAUDITLINK__" hidden="1">{"fdsup://directions/FAT Viewer?action=UPDATE&amp;creator=factset&amp;DYN_ARGS=TRUE&amp;DOC_NAME=FAT:FQL_AUDITING_CLIENT_TEMPLATE.FAT&amp;display_string=Audit&amp;VAR:KEY=EJYHUNKJKJ&amp;VAR:QUERY=RkZfRU5UUlBSX1ZBTF9EQUlMWSgzOTg4MSk=&amp;WINDOW=FIRST_POPUP&amp;HEIGHT=450&amp;WIDTH=450&amp;START_MA","XIMIZED=FALSE&amp;VAR:CALENDAR=US&amp;VAR:SYMBOL=MAR&amp;VAR:INDEX=0"}</definedName>
    <definedName name="_3574__FDSAUDITLINK__" localSheetId="2" hidden="1">{"fdsup://directions/FAT Viewer?action=UPDATE&amp;creator=factset&amp;DYN_ARGS=TRUE&amp;DOC_NAME=FAT:FQL_AUDITING_CLIENT_TEMPLATE.FAT&amp;display_string=Audit&amp;VAR:KEY=UDSXIPKLOX&amp;VAR:QUERY=RkZfRU5UUlBSX1ZBTF9EQUlMWSgzOTg4MSk=&amp;WINDOW=FIRST_POPUP&amp;HEIGHT=450&amp;WIDTH=450&amp;START_MA","XIMIZED=FALSE&amp;VAR:CALENDAR=US&amp;VAR:SYMBOL=CHH&amp;VAR:INDEX=0"}</definedName>
    <definedName name="_3574__FDSAUDITLINK__" hidden="1">{"fdsup://directions/FAT Viewer?action=UPDATE&amp;creator=factset&amp;DYN_ARGS=TRUE&amp;DOC_NAME=FAT:FQL_AUDITING_CLIENT_TEMPLATE.FAT&amp;display_string=Audit&amp;VAR:KEY=UDSXIPKLOX&amp;VAR:QUERY=RkZfRU5UUlBSX1ZBTF9EQUlMWSgzOTg4MSk=&amp;WINDOW=FIRST_POPUP&amp;HEIGHT=450&amp;WIDTH=450&amp;START_MA","XIMIZED=FALSE&amp;VAR:CALENDAR=US&amp;VAR:SYMBOL=CHH&amp;VAR:INDEX=0"}</definedName>
    <definedName name="_3575__FDSAUDITLINK__" localSheetId="2" hidden="1">{"fdsup://directions/FAT Viewer?action=UPDATE&amp;creator=factset&amp;DYN_ARGS=TRUE&amp;DOC_NAME=FAT:FQL_AUDITING_CLIENT_TEMPLATE.FAT&amp;display_string=Audit&amp;VAR:KEY=KVSVOJSJIL&amp;VAR:QUERY=RkZfRU5UUlBSX1ZBTF9EQUlMWSgzOTg4MSk=&amp;WINDOW=FIRST_POPUP&amp;HEIGHT=450&amp;WIDTH=450&amp;START_MA","XIMIZED=FALSE&amp;VAR:CALENDAR=US&amp;VAR:SYMBOL=WYN&amp;VAR:INDEX=0"}</definedName>
    <definedName name="_3575__FDSAUDITLINK__" hidden="1">{"fdsup://directions/FAT Viewer?action=UPDATE&amp;creator=factset&amp;DYN_ARGS=TRUE&amp;DOC_NAME=FAT:FQL_AUDITING_CLIENT_TEMPLATE.FAT&amp;display_string=Audit&amp;VAR:KEY=KVSVOJSJIL&amp;VAR:QUERY=RkZfRU5UUlBSX1ZBTF9EQUlMWSgzOTg4MSk=&amp;WINDOW=FIRST_POPUP&amp;HEIGHT=450&amp;WIDTH=450&amp;START_MA","XIMIZED=FALSE&amp;VAR:CALENDAR=US&amp;VAR:SYMBOL=WYN&amp;VAR:INDEX=0"}</definedName>
    <definedName name="_3576__FDSAUDITLINK__" localSheetId="2" hidden="1">{"fdsup://directions/FAT Viewer?action=UPDATE&amp;creator=factset&amp;DYN_ARGS=TRUE&amp;DOC_NAME=FAT:FQL_AUDITING_CLIENT_TEMPLATE.FAT&amp;display_string=Audit&amp;VAR:KEY=WFMDABATUB&amp;VAR:QUERY=RkZfRU5UUlBSX1ZBTF9EQUlMWSgzOTg3OCk=&amp;WINDOW=FIRST_POPUP&amp;HEIGHT=450&amp;WIDTH=450&amp;START_MA","XIMIZED=FALSE&amp;VAR:CALENDAR=US&amp;VAR:SYMBOL=H&amp;VAR:INDEX=0"}</definedName>
    <definedName name="_3576__FDSAUDITLINK__" hidden="1">{"fdsup://directions/FAT Viewer?action=UPDATE&amp;creator=factset&amp;DYN_ARGS=TRUE&amp;DOC_NAME=FAT:FQL_AUDITING_CLIENT_TEMPLATE.FAT&amp;display_string=Audit&amp;VAR:KEY=WFMDABATUB&amp;VAR:QUERY=RkZfRU5UUlBSX1ZBTF9EQUlMWSgzOTg3OCk=&amp;WINDOW=FIRST_POPUP&amp;HEIGHT=450&amp;WIDTH=450&amp;START_MA","XIMIZED=FALSE&amp;VAR:CALENDAR=US&amp;VAR:SYMBOL=H&amp;VAR:INDEX=0"}</definedName>
    <definedName name="_3577__FDSAUDITLINK__" localSheetId="2" hidden="1">{"fdsup://directions/FAT Viewer?action=UPDATE&amp;creator=factset&amp;DYN_ARGS=TRUE&amp;DOC_NAME=FAT:FQL_AUDITING_CLIENT_TEMPLATE.FAT&amp;display_string=Audit&amp;VAR:KEY=QBITEHOBEH&amp;VAR:QUERY=RkZfRU5UUlBSX1ZBTF9EQUlMWSgzOTg3OCk=&amp;WINDOW=FIRST_POPUP&amp;HEIGHT=450&amp;WIDTH=450&amp;START_MA","XIMIZED=FALSE&amp;VAR:CALENDAR=US&amp;VAR:SYMBOL=HOT&amp;VAR:INDEX=0"}</definedName>
    <definedName name="_3577__FDSAUDITLINK__" hidden="1">{"fdsup://directions/FAT Viewer?action=UPDATE&amp;creator=factset&amp;DYN_ARGS=TRUE&amp;DOC_NAME=FAT:FQL_AUDITING_CLIENT_TEMPLATE.FAT&amp;display_string=Audit&amp;VAR:KEY=QBITEHOBEH&amp;VAR:QUERY=RkZfRU5UUlBSX1ZBTF9EQUlMWSgzOTg3OCk=&amp;WINDOW=FIRST_POPUP&amp;HEIGHT=450&amp;WIDTH=450&amp;START_MA","XIMIZED=FALSE&amp;VAR:CALENDAR=US&amp;VAR:SYMBOL=HOT&amp;VAR:INDEX=0"}</definedName>
    <definedName name="_3578__FDSAUDITLINK__" localSheetId="2" hidden="1">{"fdsup://directions/FAT Viewer?action=UPDATE&amp;creator=factset&amp;DYN_ARGS=TRUE&amp;DOC_NAME=FAT:FQL_AUDITING_CLIENT_TEMPLATE.FAT&amp;display_string=Audit&amp;VAR:KEY=UDSXGJUHED&amp;VAR:QUERY=RkZfRU5UUlBSX1ZBTF9EQUlMWSgzOTg3OCk=&amp;WINDOW=FIRST_POPUP&amp;HEIGHT=450&amp;WIDTH=450&amp;START_MA","XIMIZED=FALSE&amp;VAR:CALENDAR=US&amp;VAR:SYMBOL=585284&amp;VAR:INDEX=0"}</definedName>
    <definedName name="_3578__FDSAUDITLINK__" hidden="1">{"fdsup://directions/FAT Viewer?action=UPDATE&amp;creator=factset&amp;DYN_ARGS=TRUE&amp;DOC_NAME=FAT:FQL_AUDITING_CLIENT_TEMPLATE.FAT&amp;display_string=Audit&amp;VAR:KEY=UDSXGJUHED&amp;VAR:QUERY=RkZfRU5UUlBSX1ZBTF9EQUlMWSgzOTg3OCk=&amp;WINDOW=FIRST_POPUP&amp;HEIGHT=450&amp;WIDTH=450&amp;START_MA","XIMIZED=FALSE&amp;VAR:CALENDAR=US&amp;VAR:SYMBOL=585284&amp;VAR:INDEX=0"}</definedName>
    <definedName name="_3579__FDSAUDITLINK__" localSheetId="2" hidden="1">{"fdsup://directions/FAT Viewer?action=UPDATE&amp;creator=factset&amp;DYN_ARGS=TRUE&amp;DOC_NAME=FAT:FQL_AUDITING_CLIENT_TEMPLATE.FAT&amp;display_string=Audit&amp;VAR:KEY=KFWTOTAJYH&amp;VAR:QUERY=RkZfRU5UUlBSX1ZBTF9EQUlMWSgzOTg3OCk=&amp;WINDOW=FIRST_POPUP&amp;HEIGHT=450&amp;WIDTH=450&amp;START_MA","XIMIZED=FALSE&amp;VAR:CALENDAR=US&amp;VAR:SYMBOL=MAR&amp;VAR:INDEX=0"}</definedName>
    <definedName name="_3579__FDSAUDITLINK__" hidden="1">{"fdsup://directions/FAT Viewer?action=UPDATE&amp;creator=factset&amp;DYN_ARGS=TRUE&amp;DOC_NAME=FAT:FQL_AUDITING_CLIENT_TEMPLATE.FAT&amp;display_string=Audit&amp;VAR:KEY=KFWTOTAJYH&amp;VAR:QUERY=RkZfRU5UUlBSX1ZBTF9EQUlMWSgzOTg3OCk=&amp;WINDOW=FIRST_POPUP&amp;HEIGHT=450&amp;WIDTH=450&amp;START_MA","XIMIZED=FALSE&amp;VAR:CALENDAR=US&amp;VAR:SYMBOL=MAR&amp;VAR:INDEX=0"}</definedName>
    <definedName name="_358_________________123Graph_ECHART_7" hidden="1">#REF!</definedName>
    <definedName name="_358______________123Graph_ECHART_6" hidden="1">#REF!</definedName>
    <definedName name="_358___123Graph_ECHART_5" hidden="1">#REF!</definedName>
    <definedName name="_358__123Graph_BCHART_5" hidden="1">#REF!</definedName>
    <definedName name="_358__123Graph_ECHART_5" hidden="1">#REF!</definedName>
    <definedName name="_358__123Graph_ECHART_6" hidden="1">#REF!</definedName>
    <definedName name="_358__FDSAUDITLINK__" localSheetId="2" hidden="1">{"fdsup://Directions/FactSet Auditing Viewer?action=AUDIT_VALUE&amp;DB=129&amp;ID1=18975410&amp;VALUEID=02101&amp;SDATE=2010&amp;PERIODTYPE=ANN_STD&amp;SCFT=3&amp;window=popup_no_bar&amp;width=385&amp;height=120&amp;START_MAXIMIZED=FALSE&amp;creator=factset&amp;display_string=Audit"}</definedName>
    <definedName name="_358__FDSAUDITLINK__" hidden="1">{"fdsup://directions/FAT Viewer?action=UPDATE&amp;creator=factset&amp;DYN_ARGS=TRUE&amp;DOC_NAME=FAT:FQL_AUDITING_CLIENT_TEMPLATE.FAT&amp;display_string=Audit&amp;VAR:KEY=VEBQLATODO&amp;VAR:QUERY=KEZGX0VCSVREQV9PUEVSKExUTVMsNDA3NzMsLCxSUCxVU0QpQEZGX0VCSVREQV9PUEVSKExUTVNfU0VNSSw0M","Dc3MywsLFJQLFVTRCkp&amp;WINDOW=FIRST_POPUP&amp;HEIGHT=450&amp;WIDTH=450&amp;START_MAXIMIZED=FALSE&amp;VAR:CALENDAR=US&amp;VAR:SYMBOL=AXP&amp;VAR:INDEX=0"}</definedName>
    <definedName name="_358__FDSAUDITLINK___1" localSheetId="2" hidden="1">{"fdsup://directions/FAT Viewer?action=UPDATE&amp;creator=factset&amp;DYN_ARGS=TRUE&amp;DOC_NAME=FAT:FQL_AUDITING_CLIENT_TEMPLATE.FAT&amp;display_string=Audit&amp;VAR:KEY=VEBQLATODO&amp;VAR:QUERY=KEZGX0VCSVREQV9PUEVSKExUTVMsNDA3NzMsLCxSUCxVU0QpQEZGX0VCSVREQV9PUEVSKExUTVNfU0VNSSw0M","Dc3MywsLFJQLFVTRCkp&amp;WINDOW=FIRST_POPUP&amp;HEIGHT=450&amp;WIDTH=450&amp;START_MAXIMIZED=FALSE&amp;VAR:CALENDAR=US&amp;VAR:SYMBOL=AXP&amp;VAR:INDEX=0"}</definedName>
    <definedName name="_358__FDSAUDITLINK___1" hidden="1">{"fdsup://directions/FAT Viewer?action=UPDATE&amp;creator=factset&amp;DYN_ARGS=TRUE&amp;DOC_NAME=FAT:FQL_AUDITING_CLIENT_TEMPLATE.FAT&amp;display_string=Audit&amp;VAR:KEY=VEBQLATODO&amp;VAR:QUERY=KEZGX0VCSVREQV9PUEVSKExUTVMsNDA3NzMsLCxSUCxVU0QpQEZGX0VCSVREQV9PUEVSKExUTVNfU0VNSSw0M","Dc3MywsLFJQLFVTRCkp&amp;WINDOW=FIRST_POPUP&amp;HEIGHT=450&amp;WIDTH=450&amp;START_MAXIMIZED=FALSE&amp;VAR:CALENDAR=US&amp;VAR:SYMBOL=AXP&amp;VAR:INDEX=0"}</definedName>
    <definedName name="_3580__FDSAUDITLINK__" localSheetId="2" hidden="1">{"fdsup://directions/FAT Viewer?action=UPDATE&amp;creator=factset&amp;DYN_ARGS=TRUE&amp;DOC_NAME=FAT:FQL_AUDITING_CLIENT_TEMPLATE.FAT&amp;display_string=Audit&amp;VAR:KEY=NWZEPCDSLQ&amp;VAR:QUERY=RkZfRU5UUlBSX1ZBTF9EQUlMWSgzOTg3OCk=&amp;WINDOW=FIRST_POPUP&amp;HEIGHT=450&amp;WIDTH=450&amp;START_MA","XIMIZED=FALSE&amp;VAR:CALENDAR=US&amp;VAR:SYMBOL=CHH&amp;VAR:INDEX=0"}</definedName>
    <definedName name="_3580__FDSAUDITLINK__" hidden="1">{"fdsup://directions/FAT Viewer?action=UPDATE&amp;creator=factset&amp;DYN_ARGS=TRUE&amp;DOC_NAME=FAT:FQL_AUDITING_CLIENT_TEMPLATE.FAT&amp;display_string=Audit&amp;VAR:KEY=NWZEPCDSLQ&amp;VAR:QUERY=RkZfRU5UUlBSX1ZBTF9EQUlMWSgzOTg3OCk=&amp;WINDOW=FIRST_POPUP&amp;HEIGHT=450&amp;WIDTH=450&amp;START_MA","XIMIZED=FALSE&amp;VAR:CALENDAR=US&amp;VAR:SYMBOL=CHH&amp;VAR:INDEX=0"}</definedName>
    <definedName name="_3581__FDSAUDITLINK__" localSheetId="2" hidden="1">{"fdsup://directions/FAT Viewer?action=UPDATE&amp;creator=factset&amp;DYN_ARGS=TRUE&amp;DOC_NAME=FAT:FQL_AUDITING_CLIENT_TEMPLATE.FAT&amp;display_string=Audit&amp;VAR:KEY=RWTWTKRWBI&amp;VAR:QUERY=RkZfRU5UUlBSX1ZBTF9EQUlMWSgzOTg3OCk=&amp;WINDOW=FIRST_POPUP&amp;HEIGHT=450&amp;WIDTH=450&amp;START_MA","XIMIZED=FALSE&amp;VAR:CALENDAR=US&amp;VAR:SYMBOL=WYN&amp;VAR:INDEX=0"}</definedName>
    <definedName name="_3581__FDSAUDITLINK__" hidden="1">{"fdsup://directions/FAT Viewer?action=UPDATE&amp;creator=factset&amp;DYN_ARGS=TRUE&amp;DOC_NAME=FAT:FQL_AUDITING_CLIENT_TEMPLATE.FAT&amp;display_string=Audit&amp;VAR:KEY=RWTWTKRWBI&amp;VAR:QUERY=RkZfRU5UUlBSX1ZBTF9EQUlMWSgzOTg3OCk=&amp;WINDOW=FIRST_POPUP&amp;HEIGHT=450&amp;WIDTH=450&amp;START_MA","XIMIZED=FALSE&amp;VAR:CALENDAR=US&amp;VAR:SYMBOL=WYN&amp;VAR:INDEX=0"}</definedName>
    <definedName name="_3582__FDSAUDITLINK__" localSheetId="2" hidden="1">{"fdsup://directions/FAT Viewer?action=UPDATE&amp;creator=factset&amp;DYN_ARGS=TRUE&amp;DOC_NAME=FAT:FQL_AUDITING_CLIENT_TEMPLATE.FAT&amp;display_string=Audit&amp;VAR:KEY=ZWZYNELOLQ&amp;VAR:QUERY=RkZfRU5UUlBSX1ZBTF9EQUlMWSgzOTg3Nyk=&amp;WINDOW=FIRST_POPUP&amp;HEIGHT=450&amp;WIDTH=450&amp;START_MA","XIMIZED=FALSE&amp;VAR:CALENDAR=US&amp;VAR:SYMBOL=H&amp;VAR:INDEX=0"}</definedName>
    <definedName name="_3582__FDSAUDITLINK__" hidden="1">{"fdsup://directions/FAT Viewer?action=UPDATE&amp;creator=factset&amp;DYN_ARGS=TRUE&amp;DOC_NAME=FAT:FQL_AUDITING_CLIENT_TEMPLATE.FAT&amp;display_string=Audit&amp;VAR:KEY=ZWZYNELOLQ&amp;VAR:QUERY=RkZfRU5UUlBSX1ZBTF9EQUlMWSgzOTg3Nyk=&amp;WINDOW=FIRST_POPUP&amp;HEIGHT=450&amp;WIDTH=450&amp;START_MA","XIMIZED=FALSE&amp;VAR:CALENDAR=US&amp;VAR:SYMBOL=H&amp;VAR:INDEX=0"}</definedName>
    <definedName name="_3583__FDSAUDITLINK__" localSheetId="2" hidden="1">{"fdsup://directions/FAT Viewer?action=UPDATE&amp;creator=factset&amp;DYN_ARGS=TRUE&amp;DOC_NAME=FAT:FQL_AUDITING_CLIENT_TEMPLATE.FAT&amp;display_string=Audit&amp;VAR:KEY=VSDUTEXMDI&amp;VAR:QUERY=RkZfRU5UUlBSX1ZBTF9EQUlMWSgzOTg3Nyk=&amp;WINDOW=FIRST_POPUP&amp;HEIGHT=450&amp;WIDTH=450&amp;START_MA","XIMIZED=FALSE&amp;VAR:CALENDAR=US&amp;VAR:SYMBOL=HOT&amp;VAR:INDEX=0"}</definedName>
    <definedName name="_3583__FDSAUDITLINK__" hidden="1">{"fdsup://directions/FAT Viewer?action=UPDATE&amp;creator=factset&amp;DYN_ARGS=TRUE&amp;DOC_NAME=FAT:FQL_AUDITING_CLIENT_TEMPLATE.FAT&amp;display_string=Audit&amp;VAR:KEY=VSDUTEXMDI&amp;VAR:QUERY=RkZfRU5UUlBSX1ZBTF9EQUlMWSgzOTg3Nyk=&amp;WINDOW=FIRST_POPUP&amp;HEIGHT=450&amp;WIDTH=450&amp;START_MA","XIMIZED=FALSE&amp;VAR:CALENDAR=US&amp;VAR:SYMBOL=HOT&amp;VAR:INDEX=0"}</definedName>
    <definedName name="_3584__FDSAUDITLINK__" localSheetId="2" hidden="1">{"fdsup://directions/FAT Viewer?action=UPDATE&amp;creator=factset&amp;DYN_ARGS=TRUE&amp;DOC_NAME=FAT:FQL_AUDITING_CLIENT_TEMPLATE.FAT&amp;display_string=Audit&amp;VAR:KEY=DEFIFYXAPK&amp;VAR:QUERY=RkZfRU5UUlBSX1ZBTF9EQUlMWSgzOTg3Nyk=&amp;WINDOW=FIRST_POPUP&amp;HEIGHT=450&amp;WIDTH=450&amp;START_MA","XIMIZED=FALSE&amp;VAR:CALENDAR=US&amp;VAR:SYMBOL=585284&amp;VAR:INDEX=0"}</definedName>
    <definedName name="_3584__FDSAUDITLINK__" hidden="1">{"fdsup://directions/FAT Viewer?action=UPDATE&amp;creator=factset&amp;DYN_ARGS=TRUE&amp;DOC_NAME=FAT:FQL_AUDITING_CLIENT_TEMPLATE.FAT&amp;display_string=Audit&amp;VAR:KEY=DEFIFYXAPK&amp;VAR:QUERY=RkZfRU5UUlBSX1ZBTF9EQUlMWSgzOTg3Nyk=&amp;WINDOW=FIRST_POPUP&amp;HEIGHT=450&amp;WIDTH=450&amp;START_MA","XIMIZED=FALSE&amp;VAR:CALENDAR=US&amp;VAR:SYMBOL=585284&amp;VAR:INDEX=0"}</definedName>
    <definedName name="_3585__FDSAUDITLINK__" localSheetId="2" hidden="1">{"fdsup://directions/FAT Viewer?action=UPDATE&amp;creator=factset&amp;DYN_ARGS=TRUE&amp;DOC_NAME=FAT:FQL_AUDITING_CLIENT_TEMPLATE.FAT&amp;display_string=Audit&amp;VAR:KEY=HKDSPQTOJQ&amp;VAR:QUERY=RkZfRU5UUlBSX1ZBTF9EQUlMWSgzOTg3Nyk=&amp;WINDOW=FIRST_POPUP&amp;HEIGHT=450&amp;WIDTH=450&amp;START_MA","XIMIZED=FALSE&amp;VAR:CALENDAR=US&amp;VAR:SYMBOL=MAR&amp;VAR:INDEX=0"}</definedName>
    <definedName name="_3585__FDSAUDITLINK__" hidden="1">{"fdsup://directions/FAT Viewer?action=UPDATE&amp;creator=factset&amp;DYN_ARGS=TRUE&amp;DOC_NAME=FAT:FQL_AUDITING_CLIENT_TEMPLATE.FAT&amp;display_string=Audit&amp;VAR:KEY=HKDSPQTOJQ&amp;VAR:QUERY=RkZfRU5UUlBSX1ZBTF9EQUlMWSgzOTg3Nyk=&amp;WINDOW=FIRST_POPUP&amp;HEIGHT=450&amp;WIDTH=450&amp;START_MA","XIMIZED=FALSE&amp;VAR:CALENDAR=US&amp;VAR:SYMBOL=MAR&amp;VAR:INDEX=0"}</definedName>
    <definedName name="_3586__FDSAUDITLINK__" localSheetId="2" hidden="1">{"fdsup://directions/FAT Viewer?action=UPDATE&amp;creator=factset&amp;DYN_ARGS=TRUE&amp;DOC_NAME=FAT:FQL_AUDITING_CLIENT_TEMPLATE.FAT&amp;display_string=Audit&amp;VAR:KEY=JGDIBYROBI&amp;VAR:QUERY=RkZfRU5UUlBSX1ZBTF9EQUlMWSgzOTg3Nyk=&amp;WINDOW=FIRST_POPUP&amp;HEIGHT=450&amp;WIDTH=450&amp;START_MA","XIMIZED=FALSE&amp;VAR:CALENDAR=US&amp;VAR:SYMBOL=CHH&amp;VAR:INDEX=0"}</definedName>
    <definedName name="_3586__FDSAUDITLINK__" hidden="1">{"fdsup://directions/FAT Viewer?action=UPDATE&amp;creator=factset&amp;DYN_ARGS=TRUE&amp;DOC_NAME=FAT:FQL_AUDITING_CLIENT_TEMPLATE.FAT&amp;display_string=Audit&amp;VAR:KEY=JGDIBYROBI&amp;VAR:QUERY=RkZfRU5UUlBSX1ZBTF9EQUlMWSgzOTg3Nyk=&amp;WINDOW=FIRST_POPUP&amp;HEIGHT=450&amp;WIDTH=450&amp;START_MA","XIMIZED=FALSE&amp;VAR:CALENDAR=US&amp;VAR:SYMBOL=CHH&amp;VAR:INDEX=0"}</definedName>
    <definedName name="_3587__FDSAUDITLINK__" localSheetId="2" hidden="1">{"fdsup://directions/FAT Viewer?action=UPDATE&amp;creator=factset&amp;DYN_ARGS=TRUE&amp;DOC_NAME=FAT:FQL_AUDITING_CLIENT_TEMPLATE.FAT&amp;display_string=Audit&amp;VAR:KEY=ZQJOPIPQHS&amp;VAR:QUERY=RkZfRU5UUlBSX1ZBTF9EQUlMWSgzOTg3Nyk=&amp;WINDOW=FIRST_POPUP&amp;HEIGHT=450&amp;WIDTH=450&amp;START_MA","XIMIZED=FALSE&amp;VAR:CALENDAR=US&amp;VAR:SYMBOL=WYN&amp;VAR:INDEX=0"}</definedName>
    <definedName name="_3587__FDSAUDITLINK__" hidden="1">{"fdsup://directions/FAT Viewer?action=UPDATE&amp;creator=factset&amp;DYN_ARGS=TRUE&amp;DOC_NAME=FAT:FQL_AUDITING_CLIENT_TEMPLATE.FAT&amp;display_string=Audit&amp;VAR:KEY=ZQJOPIPQHS&amp;VAR:QUERY=RkZfRU5UUlBSX1ZBTF9EQUlMWSgzOTg3Nyk=&amp;WINDOW=FIRST_POPUP&amp;HEIGHT=450&amp;WIDTH=450&amp;START_MA","XIMIZED=FALSE&amp;VAR:CALENDAR=US&amp;VAR:SYMBOL=WYN&amp;VAR:INDEX=0"}</definedName>
    <definedName name="_3588__FDSAUDITLINK__" localSheetId="2" hidden="1">{"fdsup://directions/FAT Viewer?action=UPDATE&amp;creator=factset&amp;DYN_ARGS=TRUE&amp;DOC_NAME=FAT:FQL_AUDITING_CLIENT_TEMPLATE.FAT&amp;display_string=Audit&amp;VAR:KEY=NWNOFWXYNI&amp;VAR:QUERY=RkZfRU5UUlBSX1ZBTF9EQUlMWSgzOTg3Nik=&amp;WINDOW=FIRST_POPUP&amp;HEIGHT=450&amp;WIDTH=450&amp;START_MA","XIMIZED=FALSE&amp;VAR:CALENDAR=US&amp;VAR:SYMBOL=H&amp;VAR:INDEX=0"}</definedName>
    <definedName name="_3588__FDSAUDITLINK__" hidden="1">{"fdsup://directions/FAT Viewer?action=UPDATE&amp;creator=factset&amp;DYN_ARGS=TRUE&amp;DOC_NAME=FAT:FQL_AUDITING_CLIENT_TEMPLATE.FAT&amp;display_string=Audit&amp;VAR:KEY=NWNOFWXYNI&amp;VAR:QUERY=RkZfRU5UUlBSX1ZBTF9EQUlMWSgzOTg3Nik=&amp;WINDOW=FIRST_POPUP&amp;HEIGHT=450&amp;WIDTH=450&amp;START_MA","XIMIZED=FALSE&amp;VAR:CALENDAR=US&amp;VAR:SYMBOL=H&amp;VAR:INDEX=0"}</definedName>
    <definedName name="_3589__FDSAUDITLINK__" localSheetId="2" hidden="1">{"fdsup://directions/FAT Viewer?action=UPDATE&amp;creator=factset&amp;DYN_ARGS=TRUE&amp;DOC_NAME=FAT:FQL_AUDITING_CLIENT_TEMPLATE.FAT&amp;display_string=Audit&amp;VAR:KEY=TSVSHMFKBW&amp;VAR:QUERY=RkZfRU5UUlBSX1ZBTF9EQUlMWSgzOTg3Nik=&amp;WINDOW=FIRST_POPUP&amp;HEIGHT=450&amp;WIDTH=450&amp;START_MA","XIMIZED=FALSE&amp;VAR:CALENDAR=US&amp;VAR:SYMBOL=HOT&amp;VAR:INDEX=0"}</definedName>
    <definedName name="_3589__FDSAUDITLINK__" hidden="1">{"fdsup://directions/FAT Viewer?action=UPDATE&amp;creator=factset&amp;DYN_ARGS=TRUE&amp;DOC_NAME=FAT:FQL_AUDITING_CLIENT_TEMPLATE.FAT&amp;display_string=Audit&amp;VAR:KEY=TSVSHMFKBW&amp;VAR:QUERY=RkZfRU5UUlBSX1ZBTF9EQUlMWSgzOTg3Nik=&amp;WINDOW=FIRST_POPUP&amp;HEIGHT=450&amp;WIDTH=450&amp;START_MA","XIMIZED=FALSE&amp;VAR:CALENDAR=US&amp;VAR:SYMBOL=HOT&amp;VAR:INDEX=0"}</definedName>
    <definedName name="_359_________________123Graph_ECHART_8" hidden="1">#REF!</definedName>
    <definedName name="_359______________123Graph_ECHART_7" hidden="1">#REF!</definedName>
    <definedName name="_359___123Graph_ECHART_6" hidden="1">#REF!</definedName>
    <definedName name="_359__123Graph_ECHART_6" hidden="1">#REF!</definedName>
    <definedName name="_359__123Graph_ECHART_7" hidden="1">#REF!</definedName>
    <definedName name="_359__FDSAUDITLINK__" localSheetId="2" hidden="1">{"fdsup://Directions/FactSet Auditing Viewer?action=AUDIT_VALUE&amp;DB=129&amp;ID1=18975410&amp;VALUEID=02101&amp;SDATE=2011&amp;PERIODTYPE=ANN_STD&amp;SCFT=3&amp;window=popup_no_bar&amp;width=385&amp;height=120&amp;START_MAXIMIZED=FALSE&amp;creator=factset&amp;display_string=Audit"}</definedName>
    <definedName name="_359__FDSAUDITLINK__" hidden="1">{"fdsup://directions/FAT Viewer?action=UPDATE&amp;creator=factset&amp;DYN_ARGS=TRUE&amp;DOC_NAME=FAT:FQL_AUDITING_CLIENT_TEMPLATE.FAT&amp;display_string=Audit&amp;VAR:KEY=HCDOBYBKLY&amp;VAR:QUERY=KEZGX0dST1NTX0lOQyhMVE1TLDQwNzczLCwsUlAsVVNEKUBGRl9HUk9TU19JTkMoTFRNU19TRU1JLDQwNzczL","CwsUlAsVVNEKSk=&amp;WINDOW=FIRST_POPUP&amp;HEIGHT=450&amp;WIDTH=450&amp;START_MAXIMIZED=FALSE&amp;VAR:CALENDAR=US&amp;VAR:SYMBOL=AXP&amp;VAR:INDEX=0"}</definedName>
    <definedName name="_359__FDSAUDITLINK___1" localSheetId="2" hidden="1">{"fdsup://directions/FAT Viewer?action=UPDATE&amp;creator=factset&amp;DYN_ARGS=TRUE&amp;DOC_NAME=FAT:FQL_AUDITING_CLIENT_TEMPLATE.FAT&amp;display_string=Audit&amp;VAR:KEY=HCDOBYBKLY&amp;VAR:QUERY=KEZGX0dST1NTX0lOQyhMVE1TLDQwNzczLCwsUlAsVVNEKUBGRl9HUk9TU19JTkMoTFRNU19TRU1JLDQwNzczL","CwsUlAsVVNEKSk=&amp;WINDOW=FIRST_POPUP&amp;HEIGHT=450&amp;WIDTH=450&amp;START_MAXIMIZED=FALSE&amp;VAR:CALENDAR=US&amp;VAR:SYMBOL=AXP&amp;VAR:INDEX=0"}</definedName>
    <definedName name="_359__FDSAUDITLINK___1" hidden="1">{"fdsup://directions/FAT Viewer?action=UPDATE&amp;creator=factset&amp;DYN_ARGS=TRUE&amp;DOC_NAME=FAT:FQL_AUDITING_CLIENT_TEMPLATE.FAT&amp;display_string=Audit&amp;VAR:KEY=HCDOBYBKLY&amp;VAR:QUERY=KEZGX0dST1NTX0lOQyhMVE1TLDQwNzczLCwsUlAsVVNEKUBGRl9HUk9TU19JTkMoTFRNU19TRU1JLDQwNzczL","CwsUlAsVVNEKSk=&amp;WINDOW=FIRST_POPUP&amp;HEIGHT=450&amp;WIDTH=450&amp;START_MAXIMIZED=FALSE&amp;VAR:CALENDAR=US&amp;VAR:SYMBOL=AXP&amp;VAR:INDEX=0"}</definedName>
    <definedName name="_3590__FDSAUDITLINK__" localSheetId="2" hidden="1">{"fdsup://directions/FAT Viewer?action=UPDATE&amp;creator=factset&amp;DYN_ARGS=TRUE&amp;DOC_NAME=FAT:FQL_AUDITING_CLIENT_TEMPLATE.FAT&amp;display_string=Audit&amp;VAR:KEY=FUDWFUHKFG&amp;VAR:QUERY=RkZfRU5UUlBSX1ZBTF9EQUlMWSgzOTg3Nik=&amp;WINDOW=FIRST_POPUP&amp;HEIGHT=450&amp;WIDTH=450&amp;START_MA","XIMIZED=FALSE&amp;VAR:CALENDAR=US&amp;VAR:SYMBOL=585284&amp;VAR:INDEX=0"}</definedName>
    <definedName name="_3590__FDSAUDITLINK__" hidden="1">{"fdsup://directions/FAT Viewer?action=UPDATE&amp;creator=factset&amp;DYN_ARGS=TRUE&amp;DOC_NAME=FAT:FQL_AUDITING_CLIENT_TEMPLATE.FAT&amp;display_string=Audit&amp;VAR:KEY=FUDWFUHKFG&amp;VAR:QUERY=RkZfRU5UUlBSX1ZBTF9EQUlMWSgzOTg3Nik=&amp;WINDOW=FIRST_POPUP&amp;HEIGHT=450&amp;WIDTH=450&amp;START_MA","XIMIZED=FALSE&amp;VAR:CALENDAR=US&amp;VAR:SYMBOL=585284&amp;VAR:INDEX=0"}</definedName>
    <definedName name="_3591__FDSAUDITLINK__" localSheetId="2" hidden="1">{"fdsup://directions/FAT Viewer?action=UPDATE&amp;creator=factset&amp;DYN_ARGS=TRUE&amp;DOC_NAME=FAT:FQL_AUDITING_CLIENT_TEMPLATE.FAT&amp;display_string=Audit&amp;VAR:KEY=LEZWFCZEFW&amp;VAR:QUERY=RkZfRU5UUlBSX1ZBTF9EQUlMWSgzOTg3Nik=&amp;WINDOW=FIRST_POPUP&amp;HEIGHT=450&amp;WIDTH=450&amp;START_MA","XIMIZED=FALSE&amp;VAR:CALENDAR=US&amp;VAR:SYMBOL=MAR&amp;VAR:INDEX=0"}</definedName>
    <definedName name="_3591__FDSAUDITLINK__" hidden="1">{"fdsup://directions/FAT Viewer?action=UPDATE&amp;creator=factset&amp;DYN_ARGS=TRUE&amp;DOC_NAME=FAT:FQL_AUDITING_CLIENT_TEMPLATE.FAT&amp;display_string=Audit&amp;VAR:KEY=LEZWFCZEFW&amp;VAR:QUERY=RkZfRU5UUlBSX1ZBTF9EQUlMWSgzOTg3Nik=&amp;WINDOW=FIRST_POPUP&amp;HEIGHT=450&amp;WIDTH=450&amp;START_MA","XIMIZED=FALSE&amp;VAR:CALENDAR=US&amp;VAR:SYMBOL=MAR&amp;VAR:INDEX=0"}</definedName>
    <definedName name="_3592__FDSAUDITLINK__" localSheetId="2" hidden="1">{"fdsup://directions/FAT Viewer?action=UPDATE&amp;creator=factset&amp;DYN_ARGS=TRUE&amp;DOC_NAME=FAT:FQL_AUDITING_CLIENT_TEMPLATE.FAT&amp;display_string=Audit&amp;VAR:KEY=FGNETQHAXQ&amp;VAR:QUERY=RkZfRU5UUlBSX1ZBTF9EQUlMWSgzOTg3Nik=&amp;WINDOW=FIRST_POPUP&amp;HEIGHT=450&amp;WIDTH=450&amp;START_MA","XIMIZED=FALSE&amp;VAR:CALENDAR=US&amp;VAR:SYMBOL=CHH&amp;VAR:INDEX=0"}</definedName>
    <definedName name="_3592__FDSAUDITLINK__" hidden="1">{"fdsup://directions/FAT Viewer?action=UPDATE&amp;creator=factset&amp;DYN_ARGS=TRUE&amp;DOC_NAME=FAT:FQL_AUDITING_CLIENT_TEMPLATE.FAT&amp;display_string=Audit&amp;VAR:KEY=FGNETQHAXQ&amp;VAR:QUERY=RkZfRU5UUlBSX1ZBTF9EQUlMWSgzOTg3Nik=&amp;WINDOW=FIRST_POPUP&amp;HEIGHT=450&amp;WIDTH=450&amp;START_MA","XIMIZED=FALSE&amp;VAR:CALENDAR=US&amp;VAR:SYMBOL=CHH&amp;VAR:INDEX=0"}</definedName>
    <definedName name="_3593__FDSAUDITLINK__" localSheetId="2" hidden="1">{"fdsup://directions/FAT Viewer?action=UPDATE&amp;creator=factset&amp;DYN_ARGS=TRUE&amp;DOC_NAME=FAT:FQL_AUDITING_CLIENT_TEMPLATE.FAT&amp;display_string=Audit&amp;VAR:KEY=XOTSDSZIFQ&amp;VAR:QUERY=RkZfRU5UUlBSX1ZBTF9EQUlMWSgzOTg3Nik=&amp;WINDOW=FIRST_POPUP&amp;HEIGHT=450&amp;WIDTH=450&amp;START_MA","XIMIZED=FALSE&amp;VAR:CALENDAR=US&amp;VAR:SYMBOL=WYN&amp;VAR:INDEX=0"}</definedName>
    <definedName name="_3593__FDSAUDITLINK__" hidden="1">{"fdsup://directions/FAT Viewer?action=UPDATE&amp;creator=factset&amp;DYN_ARGS=TRUE&amp;DOC_NAME=FAT:FQL_AUDITING_CLIENT_TEMPLATE.FAT&amp;display_string=Audit&amp;VAR:KEY=XOTSDSZIFQ&amp;VAR:QUERY=RkZfRU5UUlBSX1ZBTF9EQUlMWSgzOTg3Nik=&amp;WINDOW=FIRST_POPUP&amp;HEIGHT=450&amp;WIDTH=450&amp;START_MA","XIMIZED=FALSE&amp;VAR:CALENDAR=US&amp;VAR:SYMBOL=WYN&amp;VAR:INDEX=0"}</definedName>
    <definedName name="_3594__FDSAUDITLINK__" localSheetId="2" hidden="1">{"fdsup://directions/FAT Viewer?action=UPDATE&amp;creator=factset&amp;DYN_ARGS=TRUE&amp;DOC_NAME=FAT:FQL_AUDITING_CLIENT_TEMPLATE.FAT&amp;display_string=Audit&amp;VAR:KEY=BEPAROPGBG&amp;VAR:QUERY=RkZfRU5UUlBSX1ZBTF9EQUlMWSgzOTg3NSk=&amp;WINDOW=FIRST_POPUP&amp;HEIGHT=450&amp;WIDTH=450&amp;START_MA","XIMIZED=FALSE&amp;VAR:CALENDAR=US&amp;VAR:SYMBOL=H&amp;VAR:INDEX=0"}</definedName>
    <definedName name="_3594__FDSAUDITLINK__" hidden="1">{"fdsup://directions/FAT Viewer?action=UPDATE&amp;creator=factset&amp;DYN_ARGS=TRUE&amp;DOC_NAME=FAT:FQL_AUDITING_CLIENT_TEMPLATE.FAT&amp;display_string=Audit&amp;VAR:KEY=BEPAROPGBG&amp;VAR:QUERY=RkZfRU5UUlBSX1ZBTF9EQUlMWSgzOTg3NSk=&amp;WINDOW=FIRST_POPUP&amp;HEIGHT=450&amp;WIDTH=450&amp;START_MA","XIMIZED=FALSE&amp;VAR:CALENDAR=US&amp;VAR:SYMBOL=H&amp;VAR:INDEX=0"}</definedName>
    <definedName name="_3595__FDSAUDITLINK__" localSheetId="2" hidden="1">{"fdsup://directions/FAT Viewer?action=UPDATE&amp;creator=factset&amp;DYN_ARGS=TRUE&amp;DOC_NAME=FAT:FQL_AUDITING_CLIENT_TEMPLATE.FAT&amp;display_string=Audit&amp;VAR:KEY=JSJEHURMDQ&amp;VAR:QUERY=RkZfRU5UUlBSX1ZBTF9EQUlMWSgzOTg3NSk=&amp;WINDOW=FIRST_POPUP&amp;HEIGHT=450&amp;WIDTH=450&amp;START_MA","XIMIZED=FALSE&amp;VAR:CALENDAR=US&amp;VAR:SYMBOL=HOT&amp;VAR:INDEX=0"}</definedName>
    <definedName name="_3595__FDSAUDITLINK__" hidden="1">{"fdsup://directions/FAT Viewer?action=UPDATE&amp;creator=factset&amp;DYN_ARGS=TRUE&amp;DOC_NAME=FAT:FQL_AUDITING_CLIENT_TEMPLATE.FAT&amp;display_string=Audit&amp;VAR:KEY=JSJEHURMDQ&amp;VAR:QUERY=RkZfRU5UUlBSX1ZBTF9EQUlMWSgzOTg3NSk=&amp;WINDOW=FIRST_POPUP&amp;HEIGHT=450&amp;WIDTH=450&amp;START_MA","XIMIZED=FALSE&amp;VAR:CALENDAR=US&amp;VAR:SYMBOL=HOT&amp;VAR:INDEX=0"}</definedName>
    <definedName name="_3596__FDSAUDITLINK__" localSheetId="2" hidden="1">{"fdsup://directions/FAT Viewer?action=UPDATE&amp;creator=factset&amp;DYN_ARGS=TRUE&amp;DOC_NAME=FAT:FQL_AUDITING_CLIENT_TEMPLATE.FAT&amp;display_string=Audit&amp;VAR:KEY=VGPALEBSPE&amp;VAR:QUERY=RkZfRU5UUlBSX1ZBTF9EQUlMWSgzOTg3NSk=&amp;WINDOW=FIRST_POPUP&amp;HEIGHT=450&amp;WIDTH=450&amp;START_MA","XIMIZED=FALSE&amp;VAR:CALENDAR=US&amp;VAR:SYMBOL=585284&amp;VAR:INDEX=0"}</definedName>
    <definedName name="_3596__FDSAUDITLINK__" hidden="1">{"fdsup://directions/FAT Viewer?action=UPDATE&amp;creator=factset&amp;DYN_ARGS=TRUE&amp;DOC_NAME=FAT:FQL_AUDITING_CLIENT_TEMPLATE.FAT&amp;display_string=Audit&amp;VAR:KEY=VGPALEBSPE&amp;VAR:QUERY=RkZfRU5UUlBSX1ZBTF9EQUlMWSgzOTg3NSk=&amp;WINDOW=FIRST_POPUP&amp;HEIGHT=450&amp;WIDTH=450&amp;START_MA","XIMIZED=FALSE&amp;VAR:CALENDAR=US&amp;VAR:SYMBOL=585284&amp;VAR:INDEX=0"}</definedName>
    <definedName name="_3597__FDSAUDITLINK__" localSheetId="2" hidden="1">{"fdsup://directions/FAT Viewer?action=UPDATE&amp;creator=factset&amp;DYN_ARGS=TRUE&amp;DOC_NAME=FAT:FQL_AUDITING_CLIENT_TEMPLATE.FAT&amp;display_string=Audit&amp;VAR:KEY=RSFWLSZMPA&amp;VAR:QUERY=RkZfRU5UUlBSX1ZBTF9EQUlMWSgzOTg3NSk=&amp;WINDOW=FIRST_POPUP&amp;HEIGHT=450&amp;WIDTH=450&amp;START_MA","XIMIZED=FALSE&amp;VAR:CALENDAR=US&amp;VAR:SYMBOL=MAR&amp;VAR:INDEX=0"}</definedName>
    <definedName name="_3597__FDSAUDITLINK__" hidden="1">{"fdsup://directions/FAT Viewer?action=UPDATE&amp;creator=factset&amp;DYN_ARGS=TRUE&amp;DOC_NAME=FAT:FQL_AUDITING_CLIENT_TEMPLATE.FAT&amp;display_string=Audit&amp;VAR:KEY=RSFWLSZMPA&amp;VAR:QUERY=RkZfRU5UUlBSX1ZBTF9EQUlMWSgzOTg3NSk=&amp;WINDOW=FIRST_POPUP&amp;HEIGHT=450&amp;WIDTH=450&amp;START_MA","XIMIZED=FALSE&amp;VAR:CALENDAR=US&amp;VAR:SYMBOL=MAR&amp;VAR:INDEX=0"}</definedName>
    <definedName name="_3598__FDSAUDITLINK__" localSheetId="2" hidden="1">{"fdsup://directions/FAT Viewer?action=UPDATE&amp;creator=factset&amp;DYN_ARGS=TRUE&amp;DOC_NAME=FAT:FQL_AUDITING_CLIENT_TEMPLATE.FAT&amp;display_string=Audit&amp;VAR:KEY=RAXUBONEZM&amp;VAR:QUERY=RkZfRU5UUlBSX1ZBTF9EQUlMWSgzOTg3NSk=&amp;WINDOW=FIRST_POPUP&amp;HEIGHT=450&amp;WIDTH=450&amp;START_MA","XIMIZED=FALSE&amp;VAR:CALENDAR=US&amp;VAR:SYMBOL=CHH&amp;VAR:INDEX=0"}</definedName>
    <definedName name="_3598__FDSAUDITLINK__" hidden="1">{"fdsup://directions/FAT Viewer?action=UPDATE&amp;creator=factset&amp;DYN_ARGS=TRUE&amp;DOC_NAME=FAT:FQL_AUDITING_CLIENT_TEMPLATE.FAT&amp;display_string=Audit&amp;VAR:KEY=RAXUBONEZM&amp;VAR:QUERY=RkZfRU5UUlBSX1ZBTF9EQUlMWSgzOTg3NSk=&amp;WINDOW=FIRST_POPUP&amp;HEIGHT=450&amp;WIDTH=450&amp;START_MA","XIMIZED=FALSE&amp;VAR:CALENDAR=US&amp;VAR:SYMBOL=CHH&amp;VAR:INDEX=0"}</definedName>
    <definedName name="_3599__FDSAUDITLINK__" localSheetId="2" hidden="1">{"fdsup://directions/FAT Viewer?action=UPDATE&amp;creator=factset&amp;DYN_ARGS=TRUE&amp;DOC_NAME=FAT:FQL_AUDITING_CLIENT_TEMPLATE.FAT&amp;display_string=Audit&amp;VAR:KEY=TIRCFOTYXC&amp;VAR:QUERY=RkZfRU5UUlBSX1ZBTF9EQUlMWSgzOTg3NSk=&amp;WINDOW=FIRST_POPUP&amp;HEIGHT=450&amp;WIDTH=450&amp;START_MA","XIMIZED=FALSE&amp;VAR:CALENDAR=US&amp;VAR:SYMBOL=WYN&amp;VAR:INDEX=0"}</definedName>
    <definedName name="_3599__FDSAUDITLINK__" hidden="1">{"fdsup://directions/FAT Viewer?action=UPDATE&amp;creator=factset&amp;DYN_ARGS=TRUE&amp;DOC_NAME=FAT:FQL_AUDITING_CLIENT_TEMPLATE.FAT&amp;display_string=Audit&amp;VAR:KEY=TIRCFOTYXC&amp;VAR:QUERY=RkZfRU5UUlBSX1ZBTF9EQUlMWSgzOTg3NSk=&amp;WINDOW=FIRST_POPUP&amp;HEIGHT=450&amp;WIDTH=450&amp;START_MA","XIMIZED=FALSE&amp;VAR:CALENDAR=US&amp;VAR:SYMBOL=WYN&amp;VAR:INDEX=0"}</definedName>
    <definedName name="_36_____________________123Graph_CCHART_8" hidden="1">#REF!</definedName>
    <definedName name="_36__________________123Graph_CCHART_8" hidden="1">#REF!</definedName>
    <definedName name="_36______123Graph_CCHART_7" hidden="1">#REF!</definedName>
    <definedName name="_36______123Graph_CCHART_8" hidden="1">#REF!</definedName>
    <definedName name="_36___0__123Grap" hidden="1">#REF!</definedName>
    <definedName name="_36__123Graph_ACHART_14" hidden="1">#REF!</definedName>
    <definedName name="_36__123Graph_ACHART_9" hidden="1">#REF!</definedName>
    <definedName name="_36__123Graph_BCHART_22" hidden="1">#REF!</definedName>
    <definedName name="_36__123Graph_BCHART_3" hidden="1">#REF!</definedName>
    <definedName name="_36__123Graph_BGROWTH_REVS_B" hidden="1">#REF!</definedName>
    <definedName name="_36__123Graph_BLZ_WK_CPI_87_93" hidden="1">#REF!</definedName>
    <definedName name="_36__123Graph_CCHART_12" hidden="1">#REF!</definedName>
    <definedName name="_36__123Graph_CCHART_19" hidden="1">#REF!</definedName>
    <definedName name="_36__123Graph_CCHART_3" hidden="1">#REF!</definedName>
    <definedName name="_36__123Graph_CCHART_8" hidden="1">#REF!</definedName>
    <definedName name="_36__123Graph_CCHART_9A" hidden="1">#REF!</definedName>
    <definedName name="_36__123Graph_DCHART_112" hidden="1">#REF!</definedName>
    <definedName name="_36__123Graph_DCONTRACT_BY_B_U" hidden="1">#REF!</definedName>
    <definedName name="_36__123Graph_DSUPPLIES_BY_B_U" hidden="1">#REF!</definedName>
    <definedName name="_36__123Graph_ECHART_3" hidden="1">#REF!</definedName>
    <definedName name="_36__123Graph_FCONTRACT_BY_B_U" hidden="1">#REF!</definedName>
    <definedName name="_36__123Graph_LBL_ACHART_13" hidden="1">#REF!</definedName>
    <definedName name="_36__123Graph_XChart_1" hidden="1">#REF!</definedName>
    <definedName name="_36__123Graph_XCHART_19" hidden="1">#REF!</definedName>
    <definedName name="_36__123Graph_XChart_20K" hidden="1">#REF!</definedName>
    <definedName name="_36__123Graph_XChart_5" hidden="1">#REF!</definedName>
    <definedName name="_36__123Graph_XQRE_S_BY_CO." hidden="1">#REF!</definedName>
    <definedName name="_36__123Graph_XSUPPLIES_BY_B_U" hidden="1">#REF!</definedName>
    <definedName name="_36__123Graph_XTAX_CREDIT" hidden="1">#REF!</definedName>
    <definedName name="_36__FDSAUDITLINK__" localSheetId="2" hidden="1">{"fdsup://directions/FAT Viewer?action=UPDATE&amp;creator=factset&amp;DYN_ARGS=TRUE&amp;DOC_NAME=FAT:FQL_AUDITING_CLIENT_TEMPLATE.FAT&amp;display_string=Audit&amp;VAR:KEY=SVUTWLIZWD&amp;VAR:QUERY=RkZfRUJJVERBX0lCKCdRVFInLDM5OTAzKQ==&amp;WINDOW=FIRST_POPUP&amp;HEIGHT=450&amp;WIDTH=450&amp;START_MA","XIMIZED=FALSE&amp;VAR:CALENDAR=US&amp;VAR:SYMBOL=AMWD&amp;VAR:INDEX=0"}</definedName>
    <definedName name="_36__FDSAUDITLINK__" hidden="1">{"fdsup://Directions/FactSet Auditing Viewer?action=AUDIT_VALUE&amp;DB=129&amp;ID1=83616T10&amp;VALUEID=05301&amp;SDATE=201102&amp;PERIODTYPE=QTR_STD&amp;SCFT=3&amp;window=popup_no_bar&amp;width=385&amp;height=120&amp;START_MAXIMIZED=FALSE&amp;creator=factset&amp;display_string=Audit"}</definedName>
    <definedName name="_36__FDSAUDITLINK___1" localSheetId="2" hidden="1">{"fdsup://Directions/FactSet Auditing Viewer?action=AUDIT_VALUE&amp;DB=129&amp;ID1=83616T10&amp;VALUEID=05301&amp;SDATE=201102&amp;PERIODTYPE=QTR_STD&amp;SCFT=3&amp;window=popup_no_bar&amp;width=385&amp;height=120&amp;START_MAXIMIZED=FALSE&amp;creator=factset&amp;display_string=Audit"}</definedName>
    <definedName name="_36__FDSAUDITLINK___1" hidden="1">{"fdsup://Directions/FactSet Auditing Viewer?action=AUDIT_VALUE&amp;DB=129&amp;ID1=83616T10&amp;VALUEID=05301&amp;SDATE=201102&amp;PERIODTYPE=QTR_STD&amp;SCFT=3&amp;window=popup_no_bar&amp;width=385&amp;height=120&amp;START_MAXIMIZED=FALSE&amp;creator=factset&amp;display_string=Audit"}</definedName>
    <definedName name="_36_0__123Grap" hidden="1">#REF!</definedName>
    <definedName name="_36_0__123Graph_ACHAR" hidden="1">#REF!</definedName>
    <definedName name="_360_________________123Graph_FCHART_1" hidden="1">#REF!</definedName>
    <definedName name="_360______________123Graph_ECHART_8" hidden="1">#REF!</definedName>
    <definedName name="_360___123Graph_ECHART_7" hidden="1">#REF!</definedName>
    <definedName name="_360__123Graph_BCHART_6" hidden="1">#REF!</definedName>
    <definedName name="_360__123Graph_CCHART_9A" hidden="1">#REF!</definedName>
    <definedName name="_360__123Graph_ECHART_7" hidden="1">#REF!</definedName>
    <definedName name="_360__123Graph_ECHART_8" hidden="1">#REF!</definedName>
    <definedName name="_360__FDSAUDITLINK__" localSheetId="2" hidden="1">{"fdsup://Directions/FactSet Auditing Viewer?action=AUDIT_VALUE&amp;DB=129&amp;ID1=18975410&amp;VALUEID=02101&amp;SDATE=201102&amp;PERIODTYPE=QTR_STD&amp;SCFT=3&amp;window=popup_no_bar&amp;width=385&amp;height=120&amp;START_MAXIMIZED=FALSE&amp;creator=factset&amp;display_string=Audit"}</definedName>
    <definedName name="_360__FDSAUDITLINK__" hidden="1">{"fdsup://directions/FAT Viewer?action=UPDATE&amp;creator=factset&amp;DYN_ARGS=TRUE&amp;DOC_NAME=FAT:FQL_AUDITING_CLIENT_TEMPLATE.FAT&amp;display_string=Audit&amp;VAR:KEY=IZUNMHIHEL&amp;VAR:QUERY=KEZGX0VQU19ESUwoTFRNUyw0MDcyNCwsLFJQLFVTRClARkZfRVBTX0RJTChMVE1TX1NFTUksNDA3MjQsLCxSU","CxVU0QpKQ==&amp;WINDOW=FIRST_POPUP&amp;HEIGHT=450&amp;WIDTH=450&amp;START_MAXIMIZED=FALSE&amp;VAR:CALENDAR=US&amp;VAR:SYMBOL=KV.A&amp;VAR:INDEX=0"}</definedName>
    <definedName name="_360__FDSAUDITLINK___1" localSheetId="2" hidden="1">{"fdsup://directions/FAT Viewer?action=UPDATE&amp;creator=factset&amp;DYN_ARGS=TRUE&amp;DOC_NAME=FAT:FQL_AUDITING_CLIENT_TEMPLATE.FAT&amp;display_string=Audit&amp;VAR:KEY=IZUNMHIHEL&amp;VAR:QUERY=KEZGX0VQU19ESUwoTFRNUyw0MDcyNCwsLFJQLFVTRClARkZfRVBTX0RJTChMVE1TX1NFTUksNDA3MjQsLCxSU","CxVU0QpKQ==&amp;WINDOW=FIRST_POPUP&amp;HEIGHT=450&amp;WIDTH=450&amp;START_MAXIMIZED=FALSE&amp;VAR:CALENDAR=US&amp;VAR:SYMBOL=KV.A&amp;VAR:INDEX=0"}</definedName>
    <definedName name="_360__FDSAUDITLINK___1" hidden="1">{"fdsup://directions/FAT Viewer?action=UPDATE&amp;creator=factset&amp;DYN_ARGS=TRUE&amp;DOC_NAME=FAT:FQL_AUDITING_CLIENT_TEMPLATE.FAT&amp;display_string=Audit&amp;VAR:KEY=IZUNMHIHEL&amp;VAR:QUERY=KEZGX0VQU19ESUwoTFRNUyw0MDcyNCwsLFJQLFVTRClARkZfRVBTX0RJTChMVE1TX1NFTUksNDA3MjQsLCxSU","CxVU0QpKQ==&amp;WINDOW=FIRST_POPUP&amp;HEIGHT=450&amp;WIDTH=450&amp;START_MAXIMIZED=FALSE&amp;VAR:CALENDAR=US&amp;VAR:SYMBOL=KV.A&amp;VAR:INDEX=0"}</definedName>
    <definedName name="_3600__FDSAUDITLINK__" localSheetId="2" hidden="1">{"fdsup://directions/FAT Viewer?action=UPDATE&amp;creator=factset&amp;DYN_ARGS=TRUE&amp;DOC_NAME=FAT:FQL_AUDITING_CLIENT_TEMPLATE.FAT&amp;display_string=Audit&amp;VAR:KEY=PSRYRYTEJY&amp;VAR:QUERY=RkZfRU5UUlBSX1ZBTF9EQUlMWSgzOTg3NCk=&amp;WINDOW=FIRST_POPUP&amp;HEIGHT=450&amp;WIDTH=450&amp;START_MA","XIMIZED=FALSE&amp;VAR:CALENDAR=US&amp;VAR:SYMBOL=H&amp;VAR:INDEX=0"}</definedName>
    <definedName name="_3600__FDSAUDITLINK__" hidden="1">{"fdsup://directions/FAT Viewer?action=UPDATE&amp;creator=factset&amp;DYN_ARGS=TRUE&amp;DOC_NAME=FAT:FQL_AUDITING_CLIENT_TEMPLATE.FAT&amp;display_string=Audit&amp;VAR:KEY=PSRYRYTEJY&amp;VAR:QUERY=RkZfRU5UUlBSX1ZBTF9EQUlMWSgzOTg3NCk=&amp;WINDOW=FIRST_POPUP&amp;HEIGHT=450&amp;WIDTH=450&amp;START_MA","XIMIZED=FALSE&amp;VAR:CALENDAR=US&amp;VAR:SYMBOL=H&amp;VAR:INDEX=0"}</definedName>
    <definedName name="_3601__FDSAUDITLINK__" localSheetId="2" hidden="1">{"fdsup://directions/FAT Viewer?action=UPDATE&amp;creator=factset&amp;DYN_ARGS=TRUE&amp;DOC_NAME=FAT:FQL_AUDITING_CLIENT_TEMPLATE.FAT&amp;display_string=Audit&amp;VAR:KEY=XEPYZITGZI&amp;VAR:QUERY=RkZfRU5UUlBSX1ZBTF9EQUlMWSgzOTg3NCk=&amp;WINDOW=FIRST_POPUP&amp;HEIGHT=450&amp;WIDTH=450&amp;START_MA","XIMIZED=FALSE&amp;VAR:CALENDAR=US&amp;VAR:SYMBOL=HOT&amp;VAR:INDEX=0"}</definedName>
    <definedName name="_3601__FDSAUDITLINK__" hidden="1">{"fdsup://directions/FAT Viewer?action=UPDATE&amp;creator=factset&amp;DYN_ARGS=TRUE&amp;DOC_NAME=FAT:FQL_AUDITING_CLIENT_TEMPLATE.FAT&amp;display_string=Audit&amp;VAR:KEY=XEPYZITGZI&amp;VAR:QUERY=RkZfRU5UUlBSX1ZBTF9EQUlMWSgzOTg3NCk=&amp;WINDOW=FIRST_POPUP&amp;HEIGHT=450&amp;WIDTH=450&amp;START_MA","XIMIZED=FALSE&amp;VAR:CALENDAR=US&amp;VAR:SYMBOL=HOT&amp;VAR:INDEX=0"}</definedName>
    <definedName name="_3602__FDSAUDITLINK__" localSheetId="2" hidden="1">{"fdsup://directions/FAT Viewer?action=UPDATE&amp;creator=factset&amp;DYN_ARGS=TRUE&amp;DOC_NAME=FAT:FQL_AUDITING_CLIENT_TEMPLATE.FAT&amp;display_string=Audit&amp;VAR:KEY=BEZSPOZUVC&amp;VAR:QUERY=RkZfRU5UUlBSX1ZBTF9EQUlMWSgzOTg3NCk=&amp;WINDOW=FIRST_POPUP&amp;HEIGHT=450&amp;WIDTH=450&amp;START_MA","XIMIZED=FALSE&amp;VAR:CALENDAR=US&amp;VAR:SYMBOL=585284&amp;VAR:INDEX=0"}</definedName>
    <definedName name="_3602__FDSAUDITLINK__" hidden="1">{"fdsup://directions/FAT Viewer?action=UPDATE&amp;creator=factset&amp;DYN_ARGS=TRUE&amp;DOC_NAME=FAT:FQL_AUDITING_CLIENT_TEMPLATE.FAT&amp;display_string=Audit&amp;VAR:KEY=BEZSPOZUVC&amp;VAR:QUERY=RkZfRU5UUlBSX1ZBTF9EQUlMWSgzOTg3NCk=&amp;WINDOW=FIRST_POPUP&amp;HEIGHT=450&amp;WIDTH=450&amp;START_MA","XIMIZED=FALSE&amp;VAR:CALENDAR=US&amp;VAR:SYMBOL=585284&amp;VAR:INDEX=0"}</definedName>
    <definedName name="_3603__FDSAUDITLINK__" localSheetId="2" hidden="1">{"fdsup://directions/FAT Viewer?action=UPDATE&amp;creator=factset&amp;DYN_ARGS=TRUE&amp;DOC_NAME=FAT:FQL_AUDITING_CLIENT_TEMPLATE.FAT&amp;display_string=Audit&amp;VAR:KEY=BYDKDWHEZU&amp;VAR:QUERY=RkZfRU5UUlBSX1ZBTF9EQUlMWSgzOTg3NCk=&amp;WINDOW=FIRST_POPUP&amp;HEIGHT=450&amp;WIDTH=450&amp;START_MA","XIMIZED=FALSE&amp;VAR:CALENDAR=US&amp;VAR:SYMBOL=MAR&amp;VAR:INDEX=0"}</definedName>
    <definedName name="_3603__FDSAUDITLINK__" hidden="1">{"fdsup://directions/FAT Viewer?action=UPDATE&amp;creator=factset&amp;DYN_ARGS=TRUE&amp;DOC_NAME=FAT:FQL_AUDITING_CLIENT_TEMPLATE.FAT&amp;display_string=Audit&amp;VAR:KEY=BYDKDWHEZU&amp;VAR:QUERY=RkZfRU5UUlBSX1ZBTF9EQUlMWSgzOTg3NCk=&amp;WINDOW=FIRST_POPUP&amp;HEIGHT=450&amp;WIDTH=450&amp;START_MA","XIMIZED=FALSE&amp;VAR:CALENDAR=US&amp;VAR:SYMBOL=MAR&amp;VAR:INDEX=0"}</definedName>
    <definedName name="_3604__FDSAUDITLINK__" localSheetId="2" hidden="1">{"fdsup://directions/FAT Viewer?action=UPDATE&amp;creator=factset&amp;DYN_ARGS=TRUE&amp;DOC_NAME=FAT:FQL_AUDITING_CLIENT_TEMPLATE.FAT&amp;display_string=Audit&amp;VAR:KEY=TOLSTEVAXS&amp;VAR:QUERY=RkZfRU5UUlBSX1ZBTF9EQUlMWSgzOTg3NCk=&amp;WINDOW=FIRST_POPUP&amp;HEIGHT=450&amp;WIDTH=450&amp;START_MA","XIMIZED=FALSE&amp;VAR:CALENDAR=US&amp;VAR:SYMBOL=CHH&amp;VAR:INDEX=0"}</definedName>
    <definedName name="_3604__FDSAUDITLINK__" hidden="1">{"fdsup://directions/FAT Viewer?action=UPDATE&amp;creator=factset&amp;DYN_ARGS=TRUE&amp;DOC_NAME=FAT:FQL_AUDITING_CLIENT_TEMPLATE.FAT&amp;display_string=Audit&amp;VAR:KEY=TOLSTEVAXS&amp;VAR:QUERY=RkZfRU5UUlBSX1ZBTF9EQUlMWSgzOTg3NCk=&amp;WINDOW=FIRST_POPUP&amp;HEIGHT=450&amp;WIDTH=450&amp;START_MA","XIMIZED=FALSE&amp;VAR:CALENDAR=US&amp;VAR:SYMBOL=CHH&amp;VAR:INDEX=0"}</definedName>
    <definedName name="_3605__FDSAUDITLINK__" localSheetId="2" hidden="1">{"fdsup://directions/FAT Viewer?action=UPDATE&amp;creator=factset&amp;DYN_ARGS=TRUE&amp;DOC_NAME=FAT:FQL_AUDITING_CLIENT_TEMPLATE.FAT&amp;display_string=Audit&amp;VAR:KEY=XIDMBKTEHM&amp;VAR:QUERY=RkZfRU5UUlBSX1ZBTF9EQUlMWSgzOTg3NCk=&amp;WINDOW=FIRST_POPUP&amp;HEIGHT=450&amp;WIDTH=450&amp;START_MA","XIMIZED=FALSE&amp;VAR:CALENDAR=US&amp;VAR:SYMBOL=WYN&amp;VAR:INDEX=0"}</definedName>
    <definedName name="_3605__FDSAUDITLINK__" hidden="1">{"fdsup://directions/FAT Viewer?action=UPDATE&amp;creator=factset&amp;DYN_ARGS=TRUE&amp;DOC_NAME=FAT:FQL_AUDITING_CLIENT_TEMPLATE.FAT&amp;display_string=Audit&amp;VAR:KEY=XIDMBKTEHM&amp;VAR:QUERY=RkZfRU5UUlBSX1ZBTF9EQUlMWSgzOTg3NCk=&amp;WINDOW=FIRST_POPUP&amp;HEIGHT=450&amp;WIDTH=450&amp;START_MA","XIMIZED=FALSE&amp;VAR:CALENDAR=US&amp;VAR:SYMBOL=WYN&amp;VAR:INDEX=0"}</definedName>
    <definedName name="_3606__FDSAUDITLINK__" localSheetId="2" hidden="1">{"fdsup://directions/FAT Viewer?action=UPDATE&amp;creator=factset&amp;DYN_ARGS=TRUE&amp;DOC_NAME=FAT:FQL_AUDITING_CLIENT_TEMPLATE.FAT&amp;display_string=Audit&amp;VAR:KEY=BMLOBUHQLI&amp;VAR:QUERY=RkZfRU5UUlBSX1ZBTF9EQUlMWSgzOTg3MSk=&amp;WINDOW=FIRST_POPUP&amp;HEIGHT=450&amp;WIDTH=450&amp;START_MA","XIMIZED=FALSE&amp;VAR:CALENDAR=US&amp;VAR:SYMBOL=H&amp;VAR:INDEX=0"}</definedName>
    <definedName name="_3606__FDSAUDITLINK__" hidden="1">{"fdsup://directions/FAT Viewer?action=UPDATE&amp;creator=factset&amp;DYN_ARGS=TRUE&amp;DOC_NAME=FAT:FQL_AUDITING_CLIENT_TEMPLATE.FAT&amp;display_string=Audit&amp;VAR:KEY=BMLOBUHQLI&amp;VAR:QUERY=RkZfRU5UUlBSX1ZBTF9EQUlMWSgzOTg3MSk=&amp;WINDOW=FIRST_POPUP&amp;HEIGHT=450&amp;WIDTH=450&amp;START_MA","XIMIZED=FALSE&amp;VAR:CALENDAR=US&amp;VAR:SYMBOL=H&amp;VAR:INDEX=0"}</definedName>
    <definedName name="_3607__FDSAUDITLINK__" localSheetId="2" hidden="1">{"fdsup://directions/FAT Viewer?action=UPDATE&amp;creator=factset&amp;DYN_ARGS=TRUE&amp;DOC_NAME=FAT:FQL_AUDITING_CLIENT_TEMPLATE.FAT&amp;display_string=Audit&amp;VAR:KEY=FMXITKDURY&amp;VAR:QUERY=RkZfRU5UUlBSX1ZBTF9EQUlMWSgzOTg3MSk=&amp;WINDOW=FIRST_POPUP&amp;HEIGHT=450&amp;WIDTH=450&amp;START_MA","XIMIZED=FALSE&amp;VAR:CALENDAR=US&amp;VAR:SYMBOL=HOT&amp;VAR:INDEX=0"}</definedName>
    <definedName name="_3607__FDSAUDITLINK__" hidden="1">{"fdsup://directions/FAT Viewer?action=UPDATE&amp;creator=factset&amp;DYN_ARGS=TRUE&amp;DOC_NAME=FAT:FQL_AUDITING_CLIENT_TEMPLATE.FAT&amp;display_string=Audit&amp;VAR:KEY=FMXITKDURY&amp;VAR:QUERY=RkZfRU5UUlBSX1ZBTF9EQUlMWSgzOTg3MSk=&amp;WINDOW=FIRST_POPUP&amp;HEIGHT=450&amp;WIDTH=450&amp;START_MA","XIMIZED=FALSE&amp;VAR:CALENDAR=US&amp;VAR:SYMBOL=HOT&amp;VAR:INDEX=0"}</definedName>
    <definedName name="_3608__FDSAUDITLINK__" localSheetId="2" hidden="1">{"fdsup://directions/FAT Viewer?action=UPDATE&amp;creator=factset&amp;DYN_ARGS=TRUE&amp;DOC_NAME=FAT:FQL_AUDITING_CLIENT_TEMPLATE.FAT&amp;display_string=Audit&amp;VAR:KEY=DQBKZQPOPE&amp;VAR:QUERY=RkZfRU5UUlBSX1ZBTF9EQUlMWSgzOTg3MSk=&amp;WINDOW=FIRST_POPUP&amp;HEIGHT=450&amp;WIDTH=450&amp;START_MA","XIMIZED=FALSE&amp;VAR:CALENDAR=US&amp;VAR:SYMBOL=585284&amp;VAR:INDEX=0"}</definedName>
    <definedName name="_3608__FDSAUDITLINK__" hidden="1">{"fdsup://directions/FAT Viewer?action=UPDATE&amp;creator=factset&amp;DYN_ARGS=TRUE&amp;DOC_NAME=FAT:FQL_AUDITING_CLIENT_TEMPLATE.FAT&amp;display_string=Audit&amp;VAR:KEY=DQBKZQPOPE&amp;VAR:QUERY=RkZfRU5UUlBSX1ZBTF9EQUlMWSgzOTg3MSk=&amp;WINDOW=FIRST_POPUP&amp;HEIGHT=450&amp;WIDTH=450&amp;START_MA","XIMIZED=FALSE&amp;VAR:CALENDAR=US&amp;VAR:SYMBOL=585284&amp;VAR:INDEX=0"}</definedName>
    <definedName name="_3609__FDSAUDITLINK__" localSheetId="2" hidden="1">{"fdsup://directions/FAT Viewer?action=UPDATE&amp;creator=factset&amp;DYN_ARGS=TRUE&amp;DOC_NAME=FAT:FQL_AUDITING_CLIENT_TEMPLATE.FAT&amp;display_string=Audit&amp;VAR:KEY=PEHMRCXYNU&amp;VAR:QUERY=RkZfRU5UUlBSX1ZBTF9EQUlMWSgzOTg3MSk=&amp;WINDOW=FIRST_POPUP&amp;HEIGHT=450&amp;WIDTH=450&amp;START_MA","XIMIZED=FALSE&amp;VAR:CALENDAR=US&amp;VAR:SYMBOL=MAR&amp;VAR:INDEX=0"}</definedName>
    <definedName name="_3609__FDSAUDITLINK__" hidden="1">{"fdsup://directions/FAT Viewer?action=UPDATE&amp;creator=factset&amp;DYN_ARGS=TRUE&amp;DOC_NAME=FAT:FQL_AUDITING_CLIENT_TEMPLATE.FAT&amp;display_string=Audit&amp;VAR:KEY=PEHMRCXYNU&amp;VAR:QUERY=RkZfRU5UUlBSX1ZBTF9EQUlMWSgzOTg3MSk=&amp;WINDOW=FIRST_POPUP&amp;HEIGHT=450&amp;WIDTH=450&amp;START_MA","XIMIZED=FALSE&amp;VAR:CALENDAR=US&amp;VAR:SYMBOL=MAR&amp;VAR:INDEX=0"}</definedName>
    <definedName name="_361_________________123Graph_FCHART_2" hidden="1">#REF!</definedName>
    <definedName name="_361______________123Graph_FCHART_1" hidden="1">#REF!</definedName>
    <definedName name="_361_________S" hidden="1">#REF!</definedName>
    <definedName name="_361___123Graph_ECHART_8" hidden="1">#REF!</definedName>
    <definedName name="_361__123Graph_ECHART_8" hidden="1">#REF!</definedName>
    <definedName name="_361__123Graph_FCHART_1" hidden="1">#REF!</definedName>
    <definedName name="_361__FDSAUDITLINK__" localSheetId="2" hidden="1">{"fdsup://Directions/FactSet Auditing Viewer?action=AUDIT_VALUE&amp;DB=129&amp;ID1=18975410&amp;VALUEID=02051&amp;SDATE=2009&amp;PERIODTYPE=ANN_STD&amp;SCFT=3&amp;window=popup_no_bar&amp;width=385&amp;height=120&amp;START_MAXIMIZED=FALSE&amp;creator=factset&amp;display_string=Audit"}</definedName>
    <definedName name="_361__FDSAUDITLINK__" hidden="1">{"fdsup://Directions/FactSet Auditing Viewer?action=AUDIT_VALUE&amp;DB=129&amp;ID1=05276910&amp;VALUEID=01001&amp;SDATE=201101&amp;PERIODTYPE=QTR_STD&amp;SCFT=3&amp;window=popup_no_bar&amp;width=385&amp;height=120&amp;START_MAXIMIZED=FALSE&amp;creator=factset&amp;display_string=Audit"}</definedName>
    <definedName name="_361__FDSAUDITLINK___1" localSheetId="2" hidden="1">{"fdsup://Directions/FactSet Auditing Viewer?action=AUDIT_VALUE&amp;DB=129&amp;ID1=05276910&amp;VALUEID=01001&amp;SDATE=201101&amp;PERIODTYPE=QTR_STD&amp;SCFT=3&amp;window=popup_no_bar&amp;width=385&amp;height=120&amp;START_MAXIMIZED=FALSE&amp;creator=factset&amp;display_string=Audit"}</definedName>
    <definedName name="_361__FDSAUDITLINK___1" hidden="1">{"fdsup://Directions/FactSet Auditing Viewer?action=AUDIT_VALUE&amp;DB=129&amp;ID1=05276910&amp;VALUEID=01001&amp;SDATE=201101&amp;PERIODTYPE=QTR_STD&amp;SCFT=3&amp;window=popup_no_bar&amp;width=385&amp;height=120&amp;START_MAXIMIZED=FALSE&amp;creator=factset&amp;display_string=Audit"}</definedName>
    <definedName name="_3610__FDSAUDITLINK__" localSheetId="2" hidden="1">{"fdsup://directions/FAT Viewer?action=UPDATE&amp;creator=factset&amp;DYN_ARGS=TRUE&amp;DOC_NAME=FAT:FQL_AUDITING_CLIENT_TEMPLATE.FAT&amp;display_string=Audit&amp;VAR:KEY=VCRSPWBCDA&amp;VAR:QUERY=RkZfRU5UUlBSX1ZBTF9EQUlMWSgzOTg3MSk=&amp;WINDOW=FIRST_POPUP&amp;HEIGHT=450&amp;WIDTH=450&amp;START_MA","XIMIZED=FALSE&amp;VAR:CALENDAR=US&amp;VAR:SYMBOL=CHH&amp;VAR:INDEX=0"}</definedName>
    <definedName name="_3610__FDSAUDITLINK__" hidden="1">{"fdsup://directions/FAT Viewer?action=UPDATE&amp;creator=factset&amp;DYN_ARGS=TRUE&amp;DOC_NAME=FAT:FQL_AUDITING_CLIENT_TEMPLATE.FAT&amp;display_string=Audit&amp;VAR:KEY=VCRSPWBCDA&amp;VAR:QUERY=RkZfRU5UUlBSX1ZBTF9EQUlMWSgzOTg3MSk=&amp;WINDOW=FIRST_POPUP&amp;HEIGHT=450&amp;WIDTH=450&amp;START_MA","XIMIZED=FALSE&amp;VAR:CALENDAR=US&amp;VAR:SYMBOL=CHH&amp;VAR:INDEX=0"}</definedName>
    <definedName name="_3611__FDSAUDITLINK__" localSheetId="2" hidden="1">{"fdsup://directions/FAT Viewer?action=UPDATE&amp;creator=factset&amp;DYN_ARGS=TRUE&amp;DOC_NAME=FAT:FQL_AUDITING_CLIENT_TEMPLATE.FAT&amp;display_string=Audit&amp;VAR:KEY=RARAXCFGNY&amp;VAR:QUERY=RkZfRU5UUlBSX1ZBTF9EQUlMWSgzOTg3MSk=&amp;WINDOW=FIRST_POPUP&amp;HEIGHT=450&amp;WIDTH=450&amp;START_MA","XIMIZED=FALSE&amp;VAR:CALENDAR=US&amp;VAR:SYMBOL=WYN&amp;VAR:INDEX=0"}</definedName>
    <definedName name="_3611__FDSAUDITLINK__" hidden="1">{"fdsup://directions/FAT Viewer?action=UPDATE&amp;creator=factset&amp;DYN_ARGS=TRUE&amp;DOC_NAME=FAT:FQL_AUDITING_CLIENT_TEMPLATE.FAT&amp;display_string=Audit&amp;VAR:KEY=RARAXCFGNY&amp;VAR:QUERY=RkZfRU5UUlBSX1ZBTF9EQUlMWSgzOTg3MSk=&amp;WINDOW=FIRST_POPUP&amp;HEIGHT=450&amp;WIDTH=450&amp;START_MA","XIMIZED=FALSE&amp;VAR:CALENDAR=US&amp;VAR:SYMBOL=WYN&amp;VAR:INDEX=0"}</definedName>
    <definedName name="_3612__FDSAUDITLINK__" localSheetId="2" hidden="1">{"fdsup://directions/FAT Viewer?action=UPDATE&amp;creator=factset&amp;DYN_ARGS=TRUE&amp;DOC_NAME=FAT:FQL_AUDITING_CLIENT_TEMPLATE.FAT&amp;display_string=Audit&amp;VAR:KEY=DUXCPGFOVM&amp;VAR:QUERY=RkZfRU5UUlBSX1ZBTF9EQUlMWSgzOTg3MCk=&amp;WINDOW=FIRST_POPUP&amp;HEIGHT=450&amp;WIDTH=450&amp;START_MA","XIMIZED=FALSE&amp;VAR:CALENDAR=US&amp;VAR:SYMBOL=H&amp;VAR:INDEX=0"}</definedName>
    <definedName name="_3612__FDSAUDITLINK__" hidden="1">{"fdsup://directions/FAT Viewer?action=UPDATE&amp;creator=factset&amp;DYN_ARGS=TRUE&amp;DOC_NAME=FAT:FQL_AUDITING_CLIENT_TEMPLATE.FAT&amp;display_string=Audit&amp;VAR:KEY=DUXCPGFOVM&amp;VAR:QUERY=RkZfRU5UUlBSX1ZBTF9EQUlMWSgzOTg3MCk=&amp;WINDOW=FIRST_POPUP&amp;HEIGHT=450&amp;WIDTH=450&amp;START_MA","XIMIZED=FALSE&amp;VAR:CALENDAR=US&amp;VAR:SYMBOL=H&amp;VAR:INDEX=0"}</definedName>
    <definedName name="_3613__FDSAUDITLINK__" localSheetId="2" hidden="1">{"fdsup://directions/FAT Viewer?action=UPDATE&amp;creator=factset&amp;DYN_ARGS=TRUE&amp;DOC_NAME=FAT:FQL_AUDITING_CLIENT_TEMPLATE.FAT&amp;display_string=Audit&amp;VAR:KEY=XKFKBSXAVA&amp;VAR:QUERY=RkZfRU5UUlBSX1ZBTF9EQUlMWSgzOTg3MCk=&amp;WINDOW=FIRST_POPUP&amp;HEIGHT=450&amp;WIDTH=450&amp;START_MA","XIMIZED=FALSE&amp;VAR:CALENDAR=US&amp;VAR:SYMBOL=HOT&amp;VAR:INDEX=0"}</definedName>
    <definedName name="_3613__FDSAUDITLINK__" hidden="1">{"fdsup://directions/FAT Viewer?action=UPDATE&amp;creator=factset&amp;DYN_ARGS=TRUE&amp;DOC_NAME=FAT:FQL_AUDITING_CLIENT_TEMPLATE.FAT&amp;display_string=Audit&amp;VAR:KEY=XKFKBSXAVA&amp;VAR:QUERY=RkZfRU5UUlBSX1ZBTF9EQUlMWSgzOTg3MCk=&amp;WINDOW=FIRST_POPUP&amp;HEIGHT=450&amp;WIDTH=450&amp;START_MA","XIMIZED=FALSE&amp;VAR:CALENDAR=US&amp;VAR:SYMBOL=HOT&amp;VAR:INDEX=0"}</definedName>
    <definedName name="_3614__FDSAUDITLINK__" localSheetId="2" hidden="1">{"fdsup://directions/FAT Viewer?action=UPDATE&amp;creator=factset&amp;DYN_ARGS=TRUE&amp;DOC_NAME=FAT:FQL_AUDITING_CLIENT_TEMPLATE.FAT&amp;display_string=Audit&amp;VAR:KEY=NUXMZMVKFY&amp;VAR:QUERY=RkZfRU5UUlBSX1ZBTF9EQUlMWSgzOTg3MCk=&amp;WINDOW=FIRST_POPUP&amp;HEIGHT=450&amp;WIDTH=450&amp;START_MA","XIMIZED=FALSE&amp;VAR:CALENDAR=US&amp;VAR:SYMBOL=585284&amp;VAR:INDEX=0"}</definedName>
    <definedName name="_3614__FDSAUDITLINK__" hidden="1">{"fdsup://directions/FAT Viewer?action=UPDATE&amp;creator=factset&amp;DYN_ARGS=TRUE&amp;DOC_NAME=FAT:FQL_AUDITING_CLIENT_TEMPLATE.FAT&amp;display_string=Audit&amp;VAR:KEY=NUXMZMVKFY&amp;VAR:QUERY=RkZfRU5UUlBSX1ZBTF9EQUlMWSgzOTg3MCk=&amp;WINDOW=FIRST_POPUP&amp;HEIGHT=450&amp;WIDTH=450&amp;START_MA","XIMIZED=FALSE&amp;VAR:CALENDAR=US&amp;VAR:SYMBOL=585284&amp;VAR:INDEX=0"}</definedName>
    <definedName name="_3615__FDSAUDITLINK__" localSheetId="2" hidden="1">{"fdsup://directions/FAT Viewer?action=UPDATE&amp;creator=factset&amp;DYN_ARGS=TRUE&amp;DOC_NAME=FAT:FQL_AUDITING_CLIENT_TEMPLATE.FAT&amp;display_string=Audit&amp;VAR:KEY=DKHOHYTOVO&amp;VAR:QUERY=RkZfRU5UUlBSX1ZBTF9EQUlMWSgzOTg3MCk=&amp;WINDOW=FIRST_POPUP&amp;HEIGHT=450&amp;WIDTH=450&amp;START_MA","XIMIZED=FALSE&amp;VAR:CALENDAR=US&amp;VAR:SYMBOL=MAR&amp;VAR:INDEX=0"}</definedName>
    <definedName name="_3615__FDSAUDITLINK__" hidden="1">{"fdsup://directions/FAT Viewer?action=UPDATE&amp;creator=factset&amp;DYN_ARGS=TRUE&amp;DOC_NAME=FAT:FQL_AUDITING_CLIENT_TEMPLATE.FAT&amp;display_string=Audit&amp;VAR:KEY=DKHOHYTOVO&amp;VAR:QUERY=RkZfRU5UUlBSX1ZBTF9EQUlMWSgzOTg3MCk=&amp;WINDOW=FIRST_POPUP&amp;HEIGHT=450&amp;WIDTH=450&amp;START_MA","XIMIZED=FALSE&amp;VAR:CALENDAR=US&amp;VAR:SYMBOL=MAR&amp;VAR:INDEX=0"}</definedName>
    <definedName name="_3616__FDSAUDITLINK__" localSheetId="2" hidden="1">{"fdsup://directions/FAT Viewer?action=UPDATE&amp;creator=factset&amp;DYN_ARGS=TRUE&amp;DOC_NAME=FAT:FQL_AUDITING_CLIENT_TEMPLATE.FAT&amp;display_string=Audit&amp;VAR:KEY=ZGBYLKFGZE&amp;VAR:QUERY=RkZfRU5UUlBSX1ZBTF9EQUlMWSgzOTg3MCk=&amp;WINDOW=FIRST_POPUP&amp;HEIGHT=450&amp;WIDTH=450&amp;START_MA","XIMIZED=FALSE&amp;VAR:CALENDAR=US&amp;VAR:SYMBOL=CHH&amp;VAR:INDEX=0"}</definedName>
    <definedName name="_3616__FDSAUDITLINK__" hidden="1">{"fdsup://directions/FAT Viewer?action=UPDATE&amp;creator=factset&amp;DYN_ARGS=TRUE&amp;DOC_NAME=FAT:FQL_AUDITING_CLIENT_TEMPLATE.FAT&amp;display_string=Audit&amp;VAR:KEY=ZGBYLKFGZE&amp;VAR:QUERY=RkZfRU5UUlBSX1ZBTF9EQUlMWSgzOTg3MCk=&amp;WINDOW=FIRST_POPUP&amp;HEIGHT=450&amp;WIDTH=450&amp;START_MA","XIMIZED=FALSE&amp;VAR:CALENDAR=US&amp;VAR:SYMBOL=CHH&amp;VAR:INDEX=0"}</definedName>
    <definedName name="_3617__FDSAUDITLINK__" localSheetId="2" hidden="1">{"fdsup://directions/FAT Viewer?action=UPDATE&amp;creator=factset&amp;DYN_ARGS=TRUE&amp;DOC_NAME=FAT:FQL_AUDITING_CLIENT_TEMPLATE.FAT&amp;display_string=Audit&amp;VAR:KEY=NSDQZOJMHO&amp;VAR:QUERY=RkZfRU5UUlBSX1ZBTF9EQUlMWSgzOTg3MCk=&amp;WINDOW=FIRST_POPUP&amp;HEIGHT=450&amp;WIDTH=450&amp;START_MA","XIMIZED=FALSE&amp;VAR:CALENDAR=US&amp;VAR:SYMBOL=WYN&amp;VAR:INDEX=0"}</definedName>
    <definedName name="_3617__FDSAUDITLINK__" hidden="1">{"fdsup://directions/FAT Viewer?action=UPDATE&amp;creator=factset&amp;DYN_ARGS=TRUE&amp;DOC_NAME=FAT:FQL_AUDITING_CLIENT_TEMPLATE.FAT&amp;display_string=Audit&amp;VAR:KEY=NSDQZOJMHO&amp;VAR:QUERY=RkZfRU5UUlBSX1ZBTF9EQUlMWSgzOTg3MCk=&amp;WINDOW=FIRST_POPUP&amp;HEIGHT=450&amp;WIDTH=450&amp;START_MA","XIMIZED=FALSE&amp;VAR:CALENDAR=US&amp;VAR:SYMBOL=WYN&amp;VAR:INDEX=0"}</definedName>
    <definedName name="_3618__FDSAUDITLINK__" localSheetId="2" hidden="1">{"fdsup://directions/FAT Viewer?action=UPDATE&amp;creator=factset&amp;DYN_ARGS=TRUE&amp;DOC_NAME=FAT:FQL_AUDITING_CLIENT_TEMPLATE.FAT&amp;display_string=Audit&amp;VAR:KEY=DEPUPYLARO&amp;VAR:QUERY=RkZfRU5UUlBSX1ZBTF9EQUlMWSgzOTg2OSk=&amp;WINDOW=FIRST_POPUP&amp;HEIGHT=450&amp;WIDTH=450&amp;START_MA","XIMIZED=FALSE&amp;VAR:CALENDAR=US&amp;VAR:SYMBOL=H&amp;VAR:INDEX=0"}</definedName>
    <definedName name="_3618__FDSAUDITLINK__" hidden="1">{"fdsup://directions/FAT Viewer?action=UPDATE&amp;creator=factset&amp;DYN_ARGS=TRUE&amp;DOC_NAME=FAT:FQL_AUDITING_CLIENT_TEMPLATE.FAT&amp;display_string=Audit&amp;VAR:KEY=DEPUPYLARO&amp;VAR:QUERY=RkZfRU5UUlBSX1ZBTF9EQUlMWSgzOTg2OSk=&amp;WINDOW=FIRST_POPUP&amp;HEIGHT=450&amp;WIDTH=450&amp;START_MA","XIMIZED=FALSE&amp;VAR:CALENDAR=US&amp;VAR:SYMBOL=H&amp;VAR:INDEX=0"}</definedName>
    <definedName name="_3619__FDSAUDITLINK__" localSheetId="2" hidden="1">{"fdsup://directions/FAT Viewer?action=UPDATE&amp;creator=factset&amp;DYN_ARGS=TRUE&amp;DOC_NAME=FAT:FQL_AUDITING_CLIENT_TEMPLATE.FAT&amp;display_string=Audit&amp;VAR:KEY=PKLMZWNWLC&amp;VAR:QUERY=RkZfRU5UUlBSX1ZBTF9EQUlMWSgzOTg2OSk=&amp;WINDOW=FIRST_POPUP&amp;HEIGHT=450&amp;WIDTH=450&amp;START_MA","XIMIZED=FALSE&amp;VAR:CALENDAR=US&amp;VAR:SYMBOL=HOT&amp;VAR:INDEX=0"}</definedName>
    <definedName name="_3619__FDSAUDITLINK__" hidden="1">{"fdsup://directions/FAT Viewer?action=UPDATE&amp;creator=factset&amp;DYN_ARGS=TRUE&amp;DOC_NAME=FAT:FQL_AUDITING_CLIENT_TEMPLATE.FAT&amp;display_string=Audit&amp;VAR:KEY=PKLMZWNWLC&amp;VAR:QUERY=RkZfRU5UUlBSX1ZBTF9EQUlMWSgzOTg2OSk=&amp;WINDOW=FIRST_POPUP&amp;HEIGHT=450&amp;WIDTH=450&amp;START_MA","XIMIZED=FALSE&amp;VAR:CALENDAR=US&amp;VAR:SYMBOL=HOT&amp;VAR:INDEX=0"}</definedName>
    <definedName name="_362_________________123Graph_FCHART_3" hidden="1">#REF!</definedName>
    <definedName name="_362______________123Graph_FCHART_2" hidden="1">#REF!</definedName>
    <definedName name="_362___123Graph_FCHART_1" hidden="1">#REF!</definedName>
    <definedName name="_362__123Graph_ACHART_17" hidden="1">#REF!</definedName>
    <definedName name="_362__123Graph_BCHART_7" hidden="1">#REF!</definedName>
    <definedName name="_362__123Graph_FCHART_1" hidden="1">#REF!</definedName>
    <definedName name="_362__123Graph_FCHART_2" hidden="1">#REF!</definedName>
    <definedName name="_362__FDSAUDITLINK__" localSheetId="2" hidden="1">{"fdsup://Directions/FactSet Auditing Viewer?action=AUDIT_VALUE&amp;DB=129&amp;ID1=18975410&amp;VALUEID=02051&amp;SDATE=2010&amp;PERIODTYPE=ANN_STD&amp;SCFT=3&amp;window=popup_no_bar&amp;width=385&amp;height=120&amp;START_MAXIMIZED=FALSE&amp;creator=factset&amp;display_string=Audit"}</definedName>
    <definedName name="_362__FDSAUDITLINK__" hidden="1">{"fdsup://directions/FAT Viewer?action=UPDATE&amp;creator=factset&amp;DYN_ARGS=TRUE&amp;DOC_NAME=FAT:FQL_AUDITING_CLIENT_TEMPLATE.FAT&amp;display_string=Audit&amp;VAR:KEY=MFMVCNAXKX&amp;VAR:QUERY=KEZGX05FVF9JTkMoTFRNUyw0MDcyNCwsLFJQLFVTRClARkZfTkVUX0lOQyhMVE1TX1NFTUksNDA3MjQsLCxSU","CxVU0QpKQ==&amp;WINDOW=FIRST_POPUP&amp;HEIGHT=450&amp;WIDTH=450&amp;START_MAXIMIZED=FALSE&amp;VAR:CALENDAR=US&amp;VAR:SYMBOL=KV.A&amp;VAR:INDEX=0"}</definedName>
    <definedName name="_362__FDSAUDITLINK___1" localSheetId="2" hidden="1">{"fdsup://directions/FAT Viewer?action=UPDATE&amp;creator=factset&amp;DYN_ARGS=TRUE&amp;DOC_NAME=FAT:FQL_AUDITING_CLIENT_TEMPLATE.FAT&amp;display_string=Audit&amp;VAR:KEY=MFMVCNAXKX&amp;VAR:QUERY=KEZGX05FVF9JTkMoTFRNUyw0MDcyNCwsLFJQLFVTRClARkZfTkVUX0lOQyhMVE1TX1NFTUksNDA3MjQsLCxSU","CxVU0QpKQ==&amp;WINDOW=FIRST_POPUP&amp;HEIGHT=450&amp;WIDTH=450&amp;START_MAXIMIZED=FALSE&amp;VAR:CALENDAR=US&amp;VAR:SYMBOL=KV.A&amp;VAR:INDEX=0"}</definedName>
    <definedName name="_362__FDSAUDITLINK___1" hidden="1">{"fdsup://directions/FAT Viewer?action=UPDATE&amp;creator=factset&amp;DYN_ARGS=TRUE&amp;DOC_NAME=FAT:FQL_AUDITING_CLIENT_TEMPLATE.FAT&amp;display_string=Audit&amp;VAR:KEY=MFMVCNAXKX&amp;VAR:QUERY=KEZGX05FVF9JTkMoTFRNUyw0MDcyNCwsLFJQLFVTRClARkZfTkVUX0lOQyhMVE1TX1NFTUksNDA3MjQsLCxSU","CxVU0QpKQ==&amp;WINDOW=FIRST_POPUP&amp;HEIGHT=450&amp;WIDTH=450&amp;START_MAXIMIZED=FALSE&amp;VAR:CALENDAR=US&amp;VAR:SYMBOL=KV.A&amp;VAR:INDEX=0"}</definedName>
    <definedName name="_3620__FDSAUDITLINK__" localSheetId="2" hidden="1">{"fdsup://directions/FAT Viewer?action=UPDATE&amp;creator=factset&amp;DYN_ARGS=TRUE&amp;DOC_NAME=FAT:FQL_AUDITING_CLIENT_TEMPLATE.FAT&amp;display_string=Audit&amp;VAR:KEY=NATUVQNQDI&amp;VAR:QUERY=RkZfRU5UUlBSX1ZBTF9EQUlMWSgzOTg2OSk=&amp;WINDOW=FIRST_POPUP&amp;HEIGHT=450&amp;WIDTH=450&amp;START_MA","XIMIZED=FALSE&amp;VAR:CALENDAR=US&amp;VAR:SYMBOL=585284&amp;VAR:INDEX=0"}</definedName>
    <definedName name="_3620__FDSAUDITLINK__" hidden="1">{"fdsup://directions/FAT Viewer?action=UPDATE&amp;creator=factset&amp;DYN_ARGS=TRUE&amp;DOC_NAME=FAT:FQL_AUDITING_CLIENT_TEMPLATE.FAT&amp;display_string=Audit&amp;VAR:KEY=NATUVQNQDI&amp;VAR:QUERY=RkZfRU5UUlBSX1ZBTF9EQUlMWSgzOTg2OSk=&amp;WINDOW=FIRST_POPUP&amp;HEIGHT=450&amp;WIDTH=450&amp;START_MA","XIMIZED=FALSE&amp;VAR:CALENDAR=US&amp;VAR:SYMBOL=585284&amp;VAR:INDEX=0"}</definedName>
    <definedName name="_3621__FDSAUDITLINK__" localSheetId="2" hidden="1">{"fdsup://directions/FAT Viewer?action=UPDATE&amp;creator=factset&amp;DYN_ARGS=TRUE&amp;DOC_NAME=FAT:FQL_AUDITING_CLIENT_TEMPLATE.FAT&amp;display_string=Audit&amp;VAR:KEY=HGPGVQJCDA&amp;VAR:QUERY=RkZfRU5UUlBSX1ZBTF9EQUlMWSgzOTg2OSk=&amp;WINDOW=FIRST_POPUP&amp;HEIGHT=450&amp;WIDTH=450&amp;START_MA","XIMIZED=FALSE&amp;VAR:CALENDAR=US&amp;VAR:SYMBOL=MAR&amp;VAR:INDEX=0"}</definedName>
    <definedName name="_3621__FDSAUDITLINK__" hidden="1">{"fdsup://directions/FAT Viewer?action=UPDATE&amp;creator=factset&amp;DYN_ARGS=TRUE&amp;DOC_NAME=FAT:FQL_AUDITING_CLIENT_TEMPLATE.FAT&amp;display_string=Audit&amp;VAR:KEY=HGPGVQJCDA&amp;VAR:QUERY=RkZfRU5UUlBSX1ZBTF9EQUlMWSgzOTg2OSk=&amp;WINDOW=FIRST_POPUP&amp;HEIGHT=450&amp;WIDTH=450&amp;START_MA","XIMIZED=FALSE&amp;VAR:CALENDAR=US&amp;VAR:SYMBOL=MAR&amp;VAR:INDEX=0"}</definedName>
    <definedName name="_3622__FDSAUDITLINK__" localSheetId="2" hidden="1">{"fdsup://directions/FAT Viewer?action=UPDATE&amp;creator=factset&amp;DYN_ARGS=TRUE&amp;DOC_NAME=FAT:FQL_AUDITING_CLIENT_TEMPLATE.FAT&amp;display_string=Audit&amp;VAR:KEY=DWLULEDMTE&amp;VAR:QUERY=RkZfRU5UUlBSX1ZBTF9EQUlMWSgzOTg2OSk=&amp;WINDOW=FIRST_POPUP&amp;HEIGHT=450&amp;WIDTH=450&amp;START_MA","XIMIZED=FALSE&amp;VAR:CALENDAR=US&amp;VAR:SYMBOL=CHH&amp;VAR:INDEX=0"}</definedName>
    <definedName name="_3622__FDSAUDITLINK__" hidden="1">{"fdsup://directions/FAT Viewer?action=UPDATE&amp;creator=factset&amp;DYN_ARGS=TRUE&amp;DOC_NAME=FAT:FQL_AUDITING_CLIENT_TEMPLATE.FAT&amp;display_string=Audit&amp;VAR:KEY=DWLULEDMTE&amp;VAR:QUERY=RkZfRU5UUlBSX1ZBTF9EQUlMWSgzOTg2OSk=&amp;WINDOW=FIRST_POPUP&amp;HEIGHT=450&amp;WIDTH=450&amp;START_MA","XIMIZED=FALSE&amp;VAR:CALENDAR=US&amp;VAR:SYMBOL=CHH&amp;VAR:INDEX=0"}</definedName>
    <definedName name="_3623__FDSAUDITLINK__" localSheetId="2" hidden="1">{"fdsup://directions/FAT Viewer?action=UPDATE&amp;creator=factset&amp;DYN_ARGS=TRUE&amp;DOC_NAME=FAT:FQL_AUDITING_CLIENT_TEMPLATE.FAT&amp;display_string=Audit&amp;VAR:KEY=RERKJYVSBO&amp;VAR:QUERY=RkZfRU5UUlBSX1ZBTF9EQUlMWSgzOTg2OSk=&amp;WINDOW=FIRST_POPUP&amp;HEIGHT=450&amp;WIDTH=450&amp;START_MA","XIMIZED=FALSE&amp;VAR:CALENDAR=US&amp;VAR:SYMBOL=WYN&amp;VAR:INDEX=0"}</definedName>
    <definedName name="_3623__FDSAUDITLINK__" hidden="1">{"fdsup://directions/FAT Viewer?action=UPDATE&amp;creator=factset&amp;DYN_ARGS=TRUE&amp;DOC_NAME=FAT:FQL_AUDITING_CLIENT_TEMPLATE.FAT&amp;display_string=Audit&amp;VAR:KEY=RERKJYVSBO&amp;VAR:QUERY=RkZfRU5UUlBSX1ZBTF9EQUlMWSgzOTg2OSk=&amp;WINDOW=FIRST_POPUP&amp;HEIGHT=450&amp;WIDTH=450&amp;START_MA","XIMIZED=FALSE&amp;VAR:CALENDAR=US&amp;VAR:SYMBOL=WYN&amp;VAR:INDEX=0"}</definedName>
    <definedName name="_3624__FDSAUDITLINK__" localSheetId="2" hidden="1">{"fdsup://directions/FAT Viewer?action=UPDATE&amp;creator=factset&amp;DYN_ARGS=TRUE&amp;DOC_NAME=FAT:FQL_AUDITING_CLIENT_TEMPLATE.FAT&amp;display_string=Audit&amp;VAR:KEY=PEXOXYLKBE&amp;VAR:QUERY=RkZfRU5UUlBSX1ZBTF9EQUlMWSgzOTg2OCk=&amp;WINDOW=FIRST_POPUP&amp;HEIGHT=450&amp;WIDTH=450&amp;START_MA","XIMIZED=FALSE&amp;VAR:CALENDAR=US&amp;VAR:SYMBOL=H&amp;VAR:INDEX=0"}</definedName>
    <definedName name="_3624__FDSAUDITLINK__" hidden="1">{"fdsup://directions/FAT Viewer?action=UPDATE&amp;creator=factset&amp;DYN_ARGS=TRUE&amp;DOC_NAME=FAT:FQL_AUDITING_CLIENT_TEMPLATE.FAT&amp;display_string=Audit&amp;VAR:KEY=PEXOXYLKBE&amp;VAR:QUERY=RkZfRU5UUlBSX1ZBTF9EQUlMWSgzOTg2OCk=&amp;WINDOW=FIRST_POPUP&amp;HEIGHT=450&amp;WIDTH=450&amp;START_MA","XIMIZED=FALSE&amp;VAR:CALENDAR=US&amp;VAR:SYMBOL=H&amp;VAR:INDEX=0"}</definedName>
    <definedName name="_3625__FDSAUDITLINK__" localSheetId="2" hidden="1">{"fdsup://directions/FAT Viewer?action=UPDATE&amp;creator=factset&amp;DYN_ARGS=TRUE&amp;DOC_NAME=FAT:FQL_AUDITING_CLIENT_TEMPLATE.FAT&amp;display_string=Audit&amp;VAR:KEY=NKBQRYNEZK&amp;VAR:QUERY=RkZfRU5UUlBSX1ZBTF9EQUlMWSgzOTg2OCk=&amp;WINDOW=FIRST_POPUP&amp;HEIGHT=450&amp;WIDTH=450&amp;START_MA","XIMIZED=FALSE&amp;VAR:CALENDAR=US&amp;VAR:SYMBOL=HOT&amp;VAR:INDEX=0"}</definedName>
    <definedName name="_3625__FDSAUDITLINK__" hidden="1">{"fdsup://directions/FAT Viewer?action=UPDATE&amp;creator=factset&amp;DYN_ARGS=TRUE&amp;DOC_NAME=FAT:FQL_AUDITING_CLIENT_TEMPLATE.FAT&amp;display_string=Audit&amp;VAR:KEY=NKBQRYNEZK&amp;VAR:QUERY=RkZfRU5UUlBSX1ZBTF9EQUlMWSgzOTg2OCk=&amp;WINDOW=FIRST_POPUP&amp;HEIGHT=450&amp;WIDTH=450&amp;START_MA","XIMIZED=FALSE&amp;VAR:CALENDAR=US&amp;VAR:SYMBOL=HOT&amp;VAR:INDEX=0"}</definedName>
    <definedName name="_3626__FDSAUDITLINK__" localSheetId="2" hidden="1">{"fdsup://directions/FAT Viewer?action=UPDATE&amp;creator=factset&amp;DYN_ARGS=TRUE&amp;DOC_NAME=FAT:FQL_AUDITING_CLIENT_TEMPLATE.FAT&amp;display_string=Audit&amp;VAR:KEY=FAPKJCLQJO&amp;VAR:QUERY=RkZfRU5UUlBSX1ZBTF9EQUlMWSgzOTg2OCk=&amp;WINDOW=FIRST_POPUP&amp;HEIGHT=450&amp;WIDTH=450&amp;START_MA","XIMIZED=FALSE&amp;VAR:CALENDAR=US&amp;VAR:SYMBOL=585284&amp;VAR:INDEX=0"}</definedName>
    <definedName name="_3626__FDSAUDITLINK__" hidden="1">{"fdsup://directions/FAT Viewer?action=UPDATE&amp;creator=factset&amp;DYN_ARGS=TRUE&amp;DOC_NAME=FAT:FQL_AUDITING_CLIENT_TEMPLATE.FAT&amp;display_string=Audit&amp;VAR:KEY=FAPKJCLQJO&amp;VAR:QUERY=RkZfRU5UUlBSX1ZBTF9EQUlMWSgzOTg2OCk=&amp;WINDOW=FIRST_POPUP&amp;HEIGHT=450&amp;WIDTH=450&amp;START_MA","XIMIZED=FALSE&amp;VAR:CALENDAR=US&amp;VAR:SYMBOL=585284&amp;VAR:INDEX=0"}</definedName>
    <definedName name="_3627__FDSAUDITLINK__" localSheetId="2" hidden="1">{"fdsup://directions/FAT Viewer?action=UPDATE&amp;creator=factset&amp;DYN_ARGS=TRUE&amp;DOC_NAME=FAT:FQL_AUDITING_CLIENT_TEMPLATE.FAT&amp;display_string=Audit&amp;VAR:KEY=NOZIXIROTO&amp;VAR:QUERY=RkZfRU5UUlBSX1ZBTF9EQUlMWSgzOTg2OCk=&amp;WINDOW=FIRST_POPUP&amp;HEIGHT=450&amp;WIDTH=450&amp;START_MA","XIMIZED=FALSE&amp;VAR:CALENDAR=US&amp;VAR:SYMBOL=MAR&amp;VAR:INDEX=0"}</definedName>
    <definedName name="_3627__FDSAUDITLINK__" hidden="1">{"fdsup://directions/FAT Viewer?action=UPDATE&amp;creator=factset&amp;DYN_ARGS=TRUE&amp;DOC_NAME=FAT:FQL_AUDITING_CLIENT_TEMPLATE.FAT&amp;display_string=Audit&amp;VAR:KEY=NOZIXIROTO&amp;VAR:QUERY=RkZfRU5UUlBSX1ZBTF9EQUlMWSgzOTg2OCk=&amp;WINDOW=FIRST_POPUP&amp;HEIGHT=450&amp;WIDTH=450&amp;START_MA","XIMIZED=FALSE&amp;VAR:CALENDAR=US&amp;VAR:SYMBOL=MAR&amp;VAR:INDEX=0"}</definedName>
    <definedName name="_3628__FDSAUDITLINK__" localSheetId="2" hidden="1">{"fdsup://directions/FAT Viewer?action=UPDATE&amp;creator=factset&amp;DYN_ARGS=TRUE&amp;DOC_NAME=FAT:FQL_AUDITING_CLIENT_TEMPLATE.FAT&amp;display_string=Audit&amp;VAR:KEY=VMZGDITYPE&amp;VAR:QUERY=RkZfRU5UUlBSX1ZBTF9EQUlMWSgzOTg2OCk=&amp;WINDOW=FIRST_POPUP&amp;HEIGHT=450&amp;WIDTH=450&amp;START_MA","XIMIZED=FALSE&amp;VAR:CALENDAR=US&amp;VAR:SYMBOL=CHH&amp;VAR:INDEX=0"}</definedName>
    <definedName name="_3628__FDSAUDITLINK__" hidden="1">{"fdsup://directions/FAT Viewer?action=UPDATE&amp;creator=factset&amp;DYN_ARGS=TRUE&amp;DOC_NAME=FAT:FQL_AUDITING_CLIENT_TEMPLATE.FAT&amp;display_string=Audit&amp;VAR:KEY=VMZGDITYPE&amp;VAR:QUERY=RkZfRU5UUlBSX1ZBTF9EQUlMWSgzOTg2OCk=&amp;WINDOW=FIRST_POPUP&amp;HEIGHT=450&amp;WIDTH=450&amp;START_MA","XIMIZED=FALSE&amp;VAR:CALENDAR=US&amp;VAR:SYMBOL=CHH&amp;VAR:INDEX=0"}</definedName>
    <definedName name="_3629__FDSAUDITLINK__" localSheetId="2" hidden="1">{"fdsup://directions/FAT Viewer?action=UPDATE&amp;creator=factset&amp;DYN_ARGS=TRUE&amp;DOC_NAME=FAT:FQL_AUDITING_CLIENT_TEMPLATE.FAT&amp;display_string=Audit&amp;VAR:KEY=DGNCXAHOXS&amp;VAR:QUERY=RkZfRU5UUlBSX1ZBTF9EQUlMWSgzOTg2OCk=&amp;WINDOW=FIRST_POPUP&amp;HEIGHT=450&amp;WIDTH=450&amp;START_MA","XIMIZED=FALSE&amp;VAR:CALENDAR=US&amp;VAR:SYMBOL=WYN&amp;VAR:INDEX=0"}</definedName>
    <definedName name="_3629__FDSAUDITLINK__" hidden="1">{"fdsup://directions/FAT Viewer?action=UPDATE&amp;creator=factset&amp;DYN_ARGS=TRUE&amp;DOC_NAME=FAT:FQL_AUDITING_CLIENT_TEMPLATE.FAT&amp;display_string=Audit&amp;VAR:KEY=DGNCXAHOXS&amp;VAR:QUERY=RkZfRU5UUlBSX1ZBTF9EQUlMWSgzOTg2OCk=&amp;WINDOW=FIRST_POPUP&amp;HEIGHT=450&amp;WIDTH=450&amp;START_MA","XIMIZED=FALSE&amp;VAR:CALENDAR=US&amp;VAR:SYMBOL=WYN&amp;VAR:INDEX=0"}</definedName>
    <definedName name="_363_________________123Graph_FCHART_4" hidden="1">#REF!</definedName>
    <definedName name="_363______________123Graph_FCHART_3" hidden="1">#REF!</definedName>
    <definedName name="_363___123Graph_FCHART_2" hidden="1">#REF!</definedName>
    <definedName name="_363__123Graph_FCHART_2" hidden="1">#REF!</definedName>
    <definedName name="_363__123Graph_FCHART_3" hidden="1">#REF!</definedName>
    <definedName name="_363__FDSAUDITLINK__" localSheetId="2">{"fdsup://directions/FAT Viewer?action=UPDATE&amp;creator=factset&amp;DYN_ARGS=TRUE&amp;DOC_NAME=FAT:FQL_AUDITING_CLIENT_TEMPLATE.FAT&amp;display_string=Audit&amp;VAR:KEY=APWXKTITUZ&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SR&amp;VAR:INDEX=0"}</definedName>
    <definedName name="_363__FDSAUDITLINK__" hidden="1">{"fdsup://directions/FAT Viewer?action=UPDATE&amp;creator=factset&amp;DYN_ARGS=TRUE&amp;DOC_NAME=FAT:FQL_AUDITING_CLIENT_TEMPLATE.FAT&amp;display_string=Audit&amp;VAR:KEY=AXURUHWXYX&amp;VAR:QUERY=KEZGX1NITERSU19FUShRVFIsMCwsLFJTLFVTRClARkZfU0hMRFJTX0VRKFNFTUksMCwsLFJTLFVTRCkp&amp;WIND","OW=FIRST_POPUP&amp;HEIGHT=450&amp;WIDTH=450&amp;START_MAXIMIZED=FALSE&amp;VAR:CALENDAR=US&amp;VAR:SYMBOL=TMWD&amp;VAR:INDEX=0"}</definedName>
    <definedName name="_363__FDSAUDITLINK___1" localSheetId="2" hidden="1">{"fdsup://directions/FAT Viewer?action=UPDATE&amp;creator=factset&amp;DYN_ARGS=TRUE&amp;DOC_NAME=FAT:FQL_AUDITING_CLIENT_TEMPLATE.FAT&amp;display_string=Audit&amp;VAR:KEY=AXURUHWXYX&amp;VAR:QUERY=KEZGX1NITERSU19FUShRVFIsMCwsLFJTLFVTRClARkZfU0hMRFJTX0VRKFNFTUksMCwsLFJTLFVTRCkp&amp;WIND","OW=FIRST_POPUP&amp;HEIGHT=450&amp;WIDTH=450&amp;START_MAXIMIZED=FALSE&amp;VAR:CALENDAR=US&amp;VAR:SYMBOL=TMWD&amp;VAR:INDEX=0"}</definedName>
    <definedName name="_363__FDSAUDITLINK___1" hidden="1">{"fdsup://directions/FAT Viewer?action=UPDATE&amp;creator=factset&amp;DYN_ARGS=TRUE&amp;DOC_NAME=FAT:FQL_AUDITING_CLIENT_TEMPLATE.FAT&amp;display_string=Audit&amp;VAR:KEY=AXURUHWXYX&amp;VAR:QUERY=KEZGX1NITERSU19FUShRVFIsMCwsLFJTLFVTRClARkZfU0hMRFJTX0VRKFNFTUksMCwsLFJTLFVTRCkp&amp;WIND","OW=FIRST_POPUP&amp;HEIGHT=450&amp;WIDTH=450&amp;START_MAXIMIZED=FALSE&amp;VAR:CALENDAR=US&amp;VAR:SYMBOL=TMWD&amp;VAR:INDEX=0"}</definedName>
    <definedName name="_3630__FDSAUDITLINK__" localSheetId="2" hidden="1">{"fdsup://directions/FAT Viewer?action=UPDATE&amp;creator=factset&amp;DYN_ARGS=TRUE&amp;DOC_NAME=FAT:FQL_AUDITING_CLIENT_TEMPLATE.FAT&amp;display_string=Audit&amp;VAR:KEY=HUJWLAFMJW&amp;VAR:QUERY=RkZfRU5UUlBSX1ZBTF9EQUlMWSgzOTg2Nyk=&amp;WINDOW=FIRST_POPUP&amp;HEIGHT=450&amp;WIDTH=450&amp;START_MA","XIMIZED=FALSE&amp;VAR:CALENDAR=US&amp;VAR:SYMBOL=H&amp;VAR:INDEX=0"}</definedName>
    <definedName name="_3630__FDSAUDITLINK__" hidden="1">{"fdsup://directions/FAT Viewer?action=UPDATE&amp;creator=factset&amp;DYN_ARGS=TRUE&amp;DOC_NAME=FAT:FQL_AUDITING_CLIENT_TEMPLATE.FAT&amp;display_string=Audit&amp;VAR:KEY=HUJWLAFMJW&amp;VAR:QUERY=RkZfRU5UUlBSX1ZBTF9EQUlMWSgzOTg2Nyk=&amp;WINDOW=FIRST_POPUP&amp;HEIGHT=450&amp;WIDTH=450&amp;START_MA","XIMIZED=FALSE&amp;VAR:CALENDAR=US&amp;VAR:SYMBOL=H&amp;VAR:INDEX=0"}</definedName>
    <definedName name="_3631__FDSAUDITLINK__" localSheetId="2" hidden="1">{"fdsup://directions/FAT Viewer?action=UPDATE&amp;creator=factset&amp;DYN_ARGS=TRUE&amp;DOC_NAME=FAT:FQL_AUDITING_CLIENT_TEMPLATE.FAT&amp;display_string=Audit&amp;VAR:KEY=NYPQPEBAJQ&amp;VAR:QUERY=RkZfRU5UUlBSX1ZBTF9EQUlMWSgzOTg2Nyk=&amp;WINDOW=FIRST_POPUP&amp;HEIGHT=450&amp;WIDTH=450&amp;START_MA","XIMIZED=FALSE&amp;VAR:CALENDAR=US&amp;VAR:SYMBOL=HOT&amp;VAR:INDEX=0"}</definedName>
    <definedName name="_3631__FDSAUDITLINK__" hidden="1">{"fdsup://directions/FAT Viewer?action=UPDATE&amp;creator=factset&amp;DYN_ARGS=TRUE&amp;DOC_NAME=FAT:FQL_AUDITING_CLIENT_TEMPLATE.FAT&amp;display_string=Audit&amp;VAR:KEY=NYPQPEBAJQ&amp;VAR:QUERY=RkZfRU5UUlBSX1ZBTF9EQUlMWSgzOTg2Nyk=&amp;WINDOW=FIRST_POPUP&amp;HEIGHT=450&amp;WIDTH=450&amp;START_MA","XIMIZED=FALSE&amp;VAR:CALENDAR=US&amp;VAR:SYMBOL=HOT&amp;VAR:INDEX=0"}</definedName>
    <definedName name="_3632__FDSAUDITLINK__" localSheetId="2" hidden="1">{"fdsup://directions/FAT Viewer?action=UPDATE&amp;creator=factset&amp;DYN_ARGS=TRUE&amp;DOC_NAME=FAT:FQL_AUDITING_CLIENT_TEMPLATE.FAT&amp;display_string=Audit&amp;VAR:KEY=HSLQPSZCDE&amp;VAR:QUERY=RkZfRU5UUlBSX1ZBTF9EQUlMWSgzOTg2Nyk=&amp;WINDOW=FIRST_POPUP&amp;HEIGHT=450&amp;WIDTH=450&amp;START_MA","XIMIZED=FALSE&amp;VAR:CALENDAR=US&amp;VAR:SYMBOL=585284&amp;VAR:INDEX=0"}</definedName>
    <definedName name="_3632__FDSAUDITLINK__" hidden="1">{"fdsup://directions/FAT Viewer?action=UPDATE&amp;creator=factset&amp;DYN_ARGS=TRUE&amp;DOC_NAME=FAT:FQL_AUDITING_CLIENT_TEMPLATE.FAT&amp;display_string=Audit&amp;VAR:KEY=HSLQPSZCDE&amp;VAR:QUERY=RkZfRU5UUlBSX1ZBTF9EQUlMWSgzOTg2Nyk=&amp;WINDOW=FIRST_POPUP&amp;HEIGHT=450&amp;WIDTH=450&amp;START_MA","XIMIZED=FALSE&amp;VAR:CALENDAR=US&amp;VAR:SYMBOL=585284&amp;VAR:INDEX=0"}</definedName>
    <definedName name="_3633__FDSAUDITLINK__" localSheetId="2" hidden="1">{"fdsup://directions/FAT Viewer?action=UPDATE&amp;creator=factset&amp;DYN_ARGS=TRUE&amp;DOC_NAME=FAT:FQL_AUDITING_CLIENT_TEMPLATE.FAT&amp;display_string=Audit&amp;VAR:KEY=ZWPWJIRQJE&amp;VAR:QUERY=RkZfRU5UUlBSX1ZBTF9EQUlMWSgzOTg2Nyk=&amp;WINDOW=FIRST_POPUP&amp;HEIGHT=450&amp;WIDTH=450&amp;START_MA","XIMIZED=FALSE&amp;VAR:CALENDAR=US&amp;VAR:SYMBOL=MAR&amp;VAR:INDEX=0"}</definedName>
    <definedName name="_3633__FDSAUDITLINK__" hidden="1">{"fdsup://directions/FAT Viewer?action=UPDATE&amp;creator=factset&amp;DYN_ARGS=TRUE&amp;DOC_NAME=FAT:FQL_AUDITING_CLIENT_TEMPLATE.FAT&amp;display_string=Audit&amp;VAR:KEY=ZWPWJIRQJE&amp;VAR:QUERY=RkZfRU5UUlBSX1ZBTF9EQUlMWSgzOTg2Nyk=&amp;WINDOW=FIRST_POPUP&amp;HEIGHT=450&amp;WIDTH=450&amp;START_MA","XIMIZED=FALSE&amp;VAR:CALENDAR=US&amp;VAR:SYMBOL=MAR&amp;VAR:INDEX=0"}</definedName>
    <definedName name="_3634__FDSAUDITLINK__" localSheetId="2" hidden="1">{"fdsup://directions/FAT Viewer?action=UPDATE&amp;creator=factset&amp;DYN_ARGS=TRUE&amp;DOC_NAME=FAT:FQL_AUDITING_CLIENT_TEMPLATE.FAT&amp;display_string=Audit&amp;VAR:KEY=JKXMRUPOTY&amp;VAR:QUERY=RkZfRU5UUlBSX1ZBTF9EQUlMWSgzOTg2Nyk=&amp;WINDOW=FIRST_POPUP&amp;HEIGHT=450&amp;WIDTH=450&amp;START_MA","XIMIZED=FALSE&amp;VAR:CALENDAR=US&amp;VAR:SYMBOL=CHH&amp;VAR:INDEX=0"}</definedName>
    <definedName name="_3634__FDSAUDITLINK__" hidden="1">{"fdsup://directions/FAT Viewer?action=UPDATE&amp;creator=factset&amp;DYN_ARGS=TRUE&amp;DOC_NAME=FAT:FQL_AUDITING_CLIENT_TEMPLATE.FAT&amp;display_string=Audit&amp;VAR:KEY=JKXMRUPOTY&amp;VAR:QUERY=RkZfRU5UUlBSX1ZBTF9EQUlMWSgzOTg2Nyk=&amp;WINDOW=FIRST_POPUP&amp;HEIGHT=450&amp;WIDTH=450&amp;START_MA","XIMIZED=FALSE&amp;VAR:CALENDAR=US&amp;VAR:SYMBOL=CHH&amp;VAR:INDEX=0"}</definedName>
    <definedName name="_3635__FDSAUDITLINK__" localSheetId="2" hidden="1">{"fdsup://directions/FAT Viewer?action=UPDATE&amp;creator=factset&amp;DYN_ARGS=TRUE&amp;DOC_NAME=FAT:FQL_AUDITING_CLIENT_TEMPLATE.FAT&amp;display_string=Audit&amp;VAR:KEY=PGDQLEFOJO&amp;VAR:QUERY=RkZfRU5UUlBSX1ZBTF9EQUlMWSgzOTg2Nyk=&amp;WINDOW=FIRST_POPUP&amp;HEIGHT=450&amp;WIDTH=450&amp;START_MA","XIMIZED=FALSE&amp;VAR:CALENDAR=US&amp;VAR:SYMBOL=WYN&amp;VAR:INDEX=0"}</definedName>
    <definedName name="_3635__FDSAUDITLINK__" hidden="1">{"fdsup://directions/FAT Viewer?action=UPDATE&amp;creator=factset&amp;DYN_ARGS=TRUE&amp;DOC_NAME=FAT:FQL_AUDITING_CLIENT_TEMPLATE.FAT&amp;display_string=Audit&amp;VAR:KEY=PGDQLEFOJO&amp;VAR:QUERY=RkZfRU5UUlBSX1ZBTF9EQUlMWSgzOTg2Nyk=&amp;WINDOW=FIRST_POPUP&amp;HEIGHT=450&amp;WIDTH=450&amp;START_MA","XIMIZED=FALSE&amp;VAR:CALENDAR=US&amp;VAR:SYMBOL=WYN&amp;VAR:INDEX=0"}</definedName>
    <definedName name="_3636__FDSAUDITLINK__" localSheetId="2" hidden="1">{"fdsup://directions/FAT Viewer?action=UPDATE&amp;creator=factset&amp;DYN_ARGS=TRUE&amp;DOC_NAME=FAT:FQL_AUDITING_CLIENT_TEMPLATE.FAT&amp;display_string=Audit&amp;VAR:KEY=HKJAHCTSBO&amp;VAR:QUERY=RkZfRU5UUlBSX1ZBTF9EQUlMWSgzOTg2NCk=&amp;WINDOW=FIRST_POPUP&amp;HEIGHT=450&amp;WIDTH=450&amp;START_MA","XIMIZED=FALSE&amp;VAR:CALENDAR=US&amp;VAR:SYMBOL=H&amp;VAR:INDEX=0"}</definedName>
    <definedName name="_3636__FDSAUDITLINK__" hidden="1">{"fdsup://directions/FAT Viewer?action=UPDATE&amp;creator=factset&amp;DYN_ARGS=TRUE&amp;DOC_NAME=FAT:FQL_AUDITING_CLIENT_TEMPLATE.FAT&amp;display_string=Audit&amp;VAR:KEY=HKJAHCTSBO&amp;VAR:QUERY=RkZfRU5UUlBSX1ZBTF9EQUlMWSgzOTg2NCk=&amp;WINDOW=FIRST_POPUP&amp;HEIGHT=450&amp;WIDTH=450&amp;START_MA","XIMIZED=FALSE&amp;VAR:CALENDAR=US&amp;VAR:SYMBOL=H&amp;VAR:INDEX=0"}</definedName>
    <definedName name="_3637__FDSAUDITLINK__" localSheetId="2" hidden="1">{"fdsup://directions/FAT Viewer?action=UPDATE&amp;creator=factset&amp;DYN_ARGS=TRUE&amp;DOC_NAME=FAT:FQL_AUDITING_CLIENT_TEMPLATE.FAT&amp;display_string=Audit&amp;VAR:KEY=NGTQTGJUZY&amp;VAR:QUERY=RkZfRU5UUlBSX1ZBTF9EQUlMWSgzOTg2NCk=&amp;WINDOW=FIRST_POPUP&amp;HEIGHT=450&amp;WIDTH=450&amp;START_MA","XIMIZED=FALSE&amp;VAR:CALENDAR=US&amp;VAR:SYMBOL=HOT&amp;VAR:INDEX=0"}</definedName>
    <definedName name="_3637__FDSAUDITLINK__" hidden="1">{"fdsup://directions/FAT Viewer?action=UPDATE&amp;creator=factset&amp;DYN_ARGS=TRUE&amp;DOC_NAME=FAT:FQL_AUDITING_CLIENT_TEMPLATE.FAT&amp;display_string=Audit&amp;VAR:KEY=NGTQTGJUZY&amp;VAR:QUERY=RkZfRU5UUlBSX1ZBTF9EQUlMWSgzOTg2NCk=&amp;WINDOW=FIRST_POPUP&amp;HEIGHT=450&amp;WIDTH=450&amp;START_MA","XIMIZED=FALSE&amp;VAR:CALENDAR=US&amp;VAR:SYMBOL=HOT&amp;VAR:INDEX=0"}</definedName>
    <definedName name="_3638__FDSAUDITLINK__" localSheetId="2" hidden="1">{"fdsup://directions/FAT Viewer?action=UPDATE&amp;creator=factset&amp;DYN_ARGS=TRUE&amp;DOC_NAME=FAT:FQL_AUDITING_CLIENT_TEMPLATE.FAT&amp;display_string=Audit&amp;VAR:KEY=BCJSXOFARC&amp;VAR:QUERY=RkZfRU5UUlBSX1ZBTF9EQUlMWSgzOTg2NCk=&amp;WINDOW=FIRST_POPUP&amp;HEIGHT=450&amp;WIDTH=450&amp;START_MA","XIMIZED=FALSE&amp;VAR:CALENDAR=US&amp;VAR:SYMBOL=585284&amp;VAR:INDEX=0"}</definedName>
    <definedName name="_3638__FDSAUDITLINK__" hidden="1">{"fdsup://directions/FAT Viewer?action=UPDATE&amp;creator=factset&amp;DYN_ARGS=TRUE&amp;DOC_NAME=FAT:FQL_AUDITING_CLIENT_TEMPLATE.FAT&amp;display_string=Audit&amp;VAR:KEY=BCJSXOFARC&amp;VAR:QUERY=RkZfRU5UUlBSX1ZBTF9EQUlMWSgzOTg2NCk=&amp;WINDOW=FIRST_POPUP&amp;HEIGHT=450&amp;WIDTH=450&amp;START_MA","XIMIZED=FALSE&amp;VAR:CALENDAR=US&amp;VAR:SYMBOL=585284&amp;VAR:INDEX=0"}</definedName>
    <definedName name="_3639__FDSAUDITLINK__" localSheetId="2" hidden="1">{"fdsup://directions/FAT Viewer?action=UPDATE&amp;creator=factset&amp;DYN_ARGS=TRUE&amp;DOC_NAME=FAT:FQL_AUDITING_CLIENT_TEMPLATE.FAT&amp;display_string=Audit&amp;VAR:KEY=DELGDKNWZO&amp;VAR:QUERY=RkZfRU5UUlBSX1ZBTF9EQUlMWSgzOTg2NCk=&amp;WINDOW=FIRST_POPUP&amp;HEIGHT=450&amp;WIDTH=450&amp;START_MA","XIMIZED=FALSE&amp;VAR:CALENDAR=US&amp;VAR:SYMBOL=MAR&amp;VAR:INDEX=0"}</definedName>
    <definedName name="_3639__FDSAUDITLINK__" hidden="1">{"fdsup://directions/FAT Viewer?action=UPDATE&amp;creator=factset&amp;DYN_ARGS=TRUE&amp;DOC_NAME=FAT:FQL_AUDITING_CLIENT_TEMPLATE.FAT&amp;display_string=Audit&amp;VAR:KEY=DELGDKNWZO&amp;VAR:QUERY=RkZfRU5UUlBSX1ZBTF9EQUlMWSgzOTg2NCk=&amp;WINDOW=FIRST_POPUP&amp;HEIGHT=450&amp;WIDTH=450&amp;START_MA","XIMIZED=FALSE&amp;VAR:CALENDAR=US&amp;VAR:SYMBOL=MAR&amp;VAR:INDEX=0"}</definedName>
    <definedName name="_364_________________123Graph_FCHART_6" hidden="1">#REF!</definedName>
    <definedName name="_364______________123Graph_FCHART_4" hidden="1">#REF!</definedName>
    <definedName name="_364___123Graph_FCHART_3" hidden="1">#REF!</definedName>
    <definedName name="_364__123Graph_ACHART_16" hidden="1">#REF!</definedName>
    <definedName name="_364__123Graph_BCHART_8" hidden="1">#REF!</definedName>
    <definedName name="_364__123Graph_FCHART_3" hidden="1">#REF!</definedName>
    <definedName name="_364__123Graph_FCHART_4" hidden="1">#REF!</definedName>
    <definedName name="_364__FDSAUDITLINK__" localSheetId="2" hidden="1">{"fdsup://Directions/FactSet Auditing Viewer?action=AUDIT_VALUE&amp;DB=129&amp;ID1=18975410&amp;VALUEID=02051&amp;SDATE=201102&amp;PERIODTYPE=QTR_STD&amp;SCFT=3&amp;window=popup_no_bar&amp;width=385&amp;height=120&amp;START_MAXIMIZED=FALSE&amp;creator=factset&amp;display_string=Audit"}</definedName>
    <definedName name="_364__FDSAUDITLINK__" hidden="1">{"fdsup://directions/FAT Viewer?action=UPDATE&amp;creator=factset&amp;DYN_ARGS=TRUE&amp;DOC_NAME=FAT:FQL_AUDITING_CLIENT_TEMPLATE.FAT&amp;display_string=Audit&amp;VAR:KEY=MNUFYREVAB&amp;VAR:QUERY=KEZGX0RFQlQoUVRSLDAsLCxSUyxVU0QpQEZGX0RFQlQoU0VNSSwwLCwsUlMsVVNEKSk=&amp;WINDOW=FIRST_POP","UP&amp;HEIGHT=450&amp;WIDTH=450&amp;START_MAXIMIZED=FALSE&amp;VAR:CALENDAR=US&amp;VAR:SYMBOL=TMWD&amp;VAR:INDEX=0"}</definedName>
    <definedName name="_364__FDSAUDITLINK___1" localSheetId="2" hidden="1">{"fdsup://directions/FAT Viewer?action=UPDATE&amp;creator=factset&amp;DYN_ARGS=TRUE&amp;DOC_NAME=FAT:FQL_AUDITING_CLIENT_TEMPLATE.FAT&amp;display_string=Audit&amp;VAR:KEY=MNUFYREVAB&amp;VAR:QUERY=KEZGX0RFQlQoUVRSLDAsLCxSUyxVU0QpQEZGX0RFQlQoU0VNSSwwLCwsUlMsVVNEKSk=&amp;WINDOW=FIRST_POP","UP&amp;HEIGHT=450&amp;WIDTH=450&amp;START_MAXIMIZED=FALSE&amp;VAR:CALENDAR=US&amp;VAR:SYMBOL=TMWD&amp;VAR:INDEX=0"}</definedName>
    <definedName name="_364__FDSAUDITLINK___1" hidden="1">{"fdsup://directions/FAT Viewer?action=UPDATE&amp;creator=factset&amp;DYN_ARGS=TRUE&amp;DOC_NAME=FAT:FQL_AUDITING_CLIENT_TEMPLATE.FAT&amp;display_string=Audit&amp;VAR:KEY=MNUFYREVAB&amp;VAR:QUERY=KEZGX0RFQlQoUVRSLDAsLCxSUyxVU0QpQEZGX0RFQlQoU0VNSSwwLCwsUlMsVVNEKSk=&amp;WINDOW=FIRST_POP","UP&amp;HEIGHT=450&amp;WIDTH=450&amp;START_MAXIMIZED=FALSE&amp;VAR:CALENDAR=US&amp;VAR:SYMBOL=TMWD&amp;VAR:INDEX=0"}</definedName>
    <definedName name="_3640__FDSAUDITLINK__" localSheetId="2" hidden="1">{"fdsup://directions/FAT Viewer?action=UPDATE&amp;creator=factset&amp;DYN_ARGS=TRUE&amp;DOC_NAME=FAT:FQL_AUDITING_CLIENT_TEMPLATE.FAT&amp;display_string=Audit&amp;VAR:KEY=XGLWTORGFA&amp;VAR:QUERY=RkZfRU5UUlBSX1ZBTF9EQUlMWSgzOTg2NCk=&amp;WINDOW=FIRST_POPUP&amp;HEIGHT=450&amp;WIDTH=450&amp;START_MA","XIMIZED=FALSE&amp;VAR:CALENDAR=US&amp;VAR:SYMBOL=CHH&amp;VAR:INDEX=0"}</definedName>
    <definedName name="_3640__FDSAUDITLINK__" hidden="1">{"fdsup://directions/FAT Viewer?action=UPDATE&amp;creator=factset&amp;DYN_ARGS=TRUE&amp;DOC_NAME=FAT:FQL_AUDITING_CLIENT_TEMPLATE.FAT&amp;display_string=Audit&amp;VAR:KEY=XGLWTORGFA&amp;VAR:QUERY=RkZfRU5UUlBSX1ZBTF9EQUlMWSgzOTg2NCk=&amp;WINDOW=FIRST_POPUP&amp;HEIGHT=450&amp;WIDTH=450&amp;START_MA","XIMIZED=FALSE&amp;VAR:CALENDAR=US&amp;VAR:SYMBOL=CHH&amp;VAR:INDEX=0"}</definedName>
    <definedName name="_3641__FDSAUDITLINK__" localSheetId="2" hidden="1">{"fdsup://directions/FAT Viewer?action=UPDATE&amp;creator=factset&amp;DYN_ARGS=TRUE&amp;DOC_NAME=FAT:FQL_AUDITING_CLIENT_TEMPLATE.FAT&amp;display_string=Audit&amp;VAR:KEY=TYLQFAFOLQ&amp;VAR:QUERY=RkZfRU5UUlBSX1ZBTF9EQUlMWSgzOTg2NCk=&amp;WINDOW=FIRST_POPUP&amp;HEIGHT=450&amp;WIDTH=450&amp;START_MA","XIMIZED=FALSE&amp;VAR:CALENDAR=US&amp;VAR:SYMBOL=WYN&amp;VAR:INDEX=0"}</definedName>
    <definedName name="_3641__FDSAUDITLINK__" hidden="1">{"fdsup://directions/FAT Viewer?action=UPDATE&amp;creator=factset&amp;DYN_ARGS=TRUE&amp;DOC_NAME=FAT:FQL_AUDITING_CLIENT_TEMPLATE.FAT&amp;display_string=Audit&amp;VAR:KEY=TYLQFAFOLQ&amp;VAR:QUERY=RkZfRU5UUlBSX1ZBTF9EQUlMWSgzOTg2NCk=&amp;WINDOW=FIRST_POPUP&amp;HEIGHT=450&amp;WIDTH=450&amp;START_MA","XIMIZED=FALSE&amp;VAR:CALENDAR=US&amp;VAR:SYMBOL=WYN&amp;VAR:INDEX=0"}</definedName>
    <definedName name="_3642__FDSAUDITLINK__" localSheetId="2" hidden="1">{"fdsup://directions/FAT Viewer?action=UPDATE&amp;creator=factset&amp;DYN_ARGS=TRUE&amp;DOC_NAME=FAT:FQL_AUDITING_CLIENT_TEMPLATE.FAT&amp;display_string=Audit&amp;VAR:KEY=HGNCRADQLW&amp;VAR:QUERY=RkZfRU5UUlBSX1ZBTF9EQUlMWSgzOTg2Myk=&amp;WINDOW=FIRST_POPUP&amp;HEIGHT=450&amp;WIDTH=450&amp;START_MA","XIMIZED=FALSE&amp;VAR:CALENDAR=US&amp;VAR:SYMBOL=H&amp;VAR:INDEX=0"}</definedName>
    <definedName name="_3642__FDSAUDITLINK__" hidden="1">{"fdsup://directions/FAT Viewer?action=UPDATE&amp;creator=factset&amp;DYN_ARGS=TRUE&amp;DOC_NAME=FAT:FQL_AUDITING_CLIENT_TEMPLATE.FAT&amp;display_string=Audit&amp;VAR:KEY=HGNCRADQLW&amp;VAR:QUERY=RkZfRU5UUlBSX1ZBTF9EQUlMWSgzOTg2Myk=&amp;WINDOW=FIRST_POPUP&amp;HEIGHT=450&amp;WIDTH=450&amp;START_MA","XIMIZED=FALSE&amp;VAR:CALENDAR=US&amp;VAR:SYMBOL=H&amp;VAR:INDEX=0"}</definedName>
    <definedName name="_3643__FDSAUDITLINK__" localSheetId="2" hidden="1">{"fdsup://directions/FAT Viewer?action=UPDATE&amp;creator=factset&amp;DYN_ARGS=TRUE&amp;DOC_NAME=FAT:FQL_AUDITING_CLIENT_TEMPLATE.FAT&amp;display_string=Audit&amp;VAR:KEY=BCLCLSTGDO&amp;VAR:QUERY=RkZfRU5UUlBSX1ZBTF9EQUlMWSgzOTg2Myk=&amp;WINDOW=FIRST_POPUP&amp;HEIGHT=450&amp;WIDTH=450&amp;START_MA","XIMIZED=FALSE&amp;VAR:CALENDAR=US&amp;VAR:SYMBOL=HOT&amp;VAR:INDEX=0"}</definedName>
    <definedName name="_3643__FDSAUDITLINK__" hidden="1">{"fdsup://directions/FAT Viewer?action=UPDATE&amp;creator=factset&amp;DYN_ARGS=TRUE&amp;DOC_NAME=FAT:FQL_AUDITING_CLIENT_TEMPLATE.FAT&amp;display_string=Audit&amp;VAR:KEY=BCLCLSTGDO&amp;VAR:QUERY=RkZfRU5UUlBSX1ZBTF9EQUlMWSgzOTg2Myk=&amp;WINDOW=FIRST_POPUP&amp;HEIGHT=450&amp;WIDTH=450&amp;START_MA","XIMIZED=FALSE&amp;VAR:CALENDAR=US&amp;VAR:SYMBOL=HOT&amp;VAR:INDEX=0"}</definedName>
    <definedName name="_3644__FDSAUDITLINK__" localSheetId="2" hidden="1">{"fdsup://directions/FAT Viewer?action=UPDATE&amp;creator=factset&amp;DYN_ARGS=TRUE&amp;DOC_NAME=FAT:FQL_AUDITING_CLIENT_TEMPLATE.FAT&amp;display_string=Audit&amp;VAR:KEY=HSRGPCBEHC&amp;VAR:QUERY=RkZfRU5UUlBSX1ZBTF9EQUlMWSgzOTg2Myk=&amp;WINDOW=FIRST_POPUP&amp;HEIGHT=450&amp;WIDTH=450&amp;START_MA","XIMIZED=FALSE&amp;VAR:CALENDAR=US&amp;VAR:SYMBOL=585284&amp;VAR:INDEX=0"}</definedName>
    <definedName name="_3644__FDSAUDITLINK__" hidden="1">{"fdsup://directions/FAT Viewer?action=UPDATE&amp;creator=factset&amp;DYN_ARGS=TRUE&amp;DOC_NAME=FAT:FQL_AUDITING_CLIENT_TEMPLATE.FAT&amp;display_string=Audit&amp;VAR:KEY=HSRGPCBEHC&amp;VAR:QUERY=RkZfRU5UUlBSX1ZBTF9EQUlMWSgzOTg2Myk=&amp;WINDOW=FIRST_POPUP&amp;HEIGHT=450&amp;WIDTH=450&amp;START_MA","XIMIZED=FALSE&amp;VAR:CALENDAR=US&amp;VAR:SYMBOL=585284&amp;VAR:INDEX=0"}</definedName>
    <definedName name="_3645__FDSAUDITLINK__" localSheetId="2" hidden="1">{"fdsup://directions/FAT Viewer?action=UPDATE&amp;creator=factset&amp;DYN_ARGS=TRUE&amp;DOC_NAME=FAT:FQL_AUDITING_CLIENT_TEMPLATE.FAT&amp;display_string=Audit&amp;VAR:KEY=VQTMPABETU&amp;VAR:QUERY=RkZfRU5UUlBSX1ZBTF9EQUlMWSgzOTg2Myk=&amp;WINDOW=FIRST_POPUP&amp;HEIGHT=450&amp;WIDTH=450&amp;START_MA","XIMIZED=FALSE&amp;VAR:CALENDAR=US&amp;VAR:SYMBOL=MAR&amp;VAR:INDEX=0"}</definedName>
    <definedName name="_3645__FDSAUDITLINK__" hidden="1">{"fdsup://directions/FAT Viewer?action=UPDATE&amp;creator=factset&amp;DYN_ARGS=TRUE&amp;DOC_NAME=FAT:FQL_AUDITING_CLIENT_TEMPLATE.FAT&amp;display_string=Audit&amp;VAR:KEY=VQTMPABETU&amp;VAR:QUERY=RkZfRU5UUlBSX1ZBTF9EQUlMWSgzOTg2Myk=&amp;WINDOW=FIRST_POPUP&amp;HEIGHT=450&amp;WIDTH=450&amp;START_MA","XIMIZED=FALSE&amp;VAR:CALENDAR=US&amp;VAR:SYMBOL=MAR&amp;VAR:INDEX=0"}</definedName>
    <definedName name="_3646__FDSAUDITLINK__" localSheetId="2" hidden="1">{"fdsup://directions/FAT Viewer?action=UPDATE&amp;creator=factset&amp;DYN_ARGS=TRUE&amp;DOC_NAME=FAT:FQL_AUDITING_CLIENT_TEMPLATE.FAT&amp;display_string=Audit&amp;VAR:KEY=LCBCTQHIFW&amp;VAR:QUERY=RkZfRU5UUlBSX1ZBTF9EQUlMWSgzOTg2Myk=&amp;WINDOW=FIRST_POPUP&amp;HEIGHT=450&amp;WIDTH=450&amp;START_MA","XIMIZED=FALSE&amp;VAR:CALENDAR=US&amp;VAR:SYMBOL=CHH&amp;VAR:INDEX=0"}</definedName>
    <definedName name="_3646__FDSAUDITLINK__" hidden="1">{"fdsup://directions/FAT Viewer?action=UPDATE&amp;creator=factset&amp;DYN_ARGS=TRUE&amp;DOC_NAME=FAT:FQL_AUDITING_CLIENT_TEMPLATE.FAT&amp;display_string=Audit&amp;VAR:KEY=LCBCTQHIFW&amp;VAR:QUERY=RkZfRU5UUlBSX1ZBTF9EQUlMWSgzOTg2Myk=&amp;WINDOW=FIRST_POPUP&amp;HEIGHT=450&amp;WIDTH=450&amp;START_MA","XIMIZED=FALSE&amp;VAR:CALENDAR=US&amp;VAR:SYMBOL=CHH&amp;VAR:INDEX=0"}</definedName>
    <definedName name="_3647__FDSAUDITLINK__" localSheetId="2" hidden="1">{"fdsup://directions/FAT Viewer?action=UPDATE&amp;creator=factset&amp;DYN_ARGS=TRUE&amp;DOC_NAME=FAT:FQL_AUDITING_CLIENT_TEMPLATE.FAT&amp;display_string=Audit&amp;VAR:KEY=ZEFCHSLSHS&amp;VAR:QUERY=RkZfRU5UUlBSX1ZBTF9EQUlMWSgzOTg2Myk=&amp;WINDOW=FIRST_POPUP&amp;HEIGHT=450&amp;WIDTH=450&amp;START_MA","XIMIZED=FALSE&amp;VAR:CALENDAR=US&amp;VAR:SYMBOL=WYN&amp;VAR:INDEX=0"}</definedName>
    <definedName name="_3647__FDSAUDITLINK__" hidden="1">{"fdsup://directions/FAT Viewer?action=UPDATE&amp;creator=factset&amp;DYN_ARGS=TRUE&amp;DOC_NAME=FAT:FQL_AUDITING_CLIENT_TEMPLATE.FAT&amp;display_string=Audit&amp;VAR:KEY=ZEFCHSLSHS&amp;VAR:QUERY=RkZfRU5UUlBSX1ZBTF9EQUlMWSgzOTg2Myk=&amp;WINDOW=FIRST_POPUP&amp;HEIGHT=450&amp;WIDTH=450&amp;START_MA","XIMIZED=FALSE&amp;VAR:CALENDAR=US&amp;VAR:SYMBOL=WYN&amp;VAR:INDEX=0"}</definedName>
    <definedName name="_3648__FDSAUDITLINK__" localSheetId="2" hidden="1">{"fdsup://directions/FAT Viewer?action=UPDATE&amp;creator=factset&amp;DYN_ARGS=TRUE&amp;DOC_NAME=FAT:FQL_AUDITING_CLIENT_TEMPLATE.FAT&amp;display_string=Audit&amp;VAR:KEY=RYVETCBIRG&amp;VAR:QUERY=RkZfRU5UUlBSX1ZBTF9EQUlMWSgzOTg2Mik=&amp;WINDOW=FIRST_POPUP&amp;HEIGHT=450&amp;WIDTH=450&amp;START_MA","XIMIZED=FALSE&amp;VAR:CALENDAR=US&amp;VAR:SYMBOL=H&amp;VAR:INDEX=0"}</definedName>
    <definedName name="_3648__FDSAUDITLINK__" hidden="1">{"fdsup://directions/FAT Viewer?action=UPDATE&amp;creator=factset&amp;DYN_ARGS=TRUE&amp;DOC_NAME=FAT:FQL_AUDITING_CLIENT_TEMPLATE.FAT&amp;display_string=Audit&amp;VAR:KEY=RYVETCBIRG&amp;VAR:QUERY=RkZfRU5UUlBSX1ZBTF9EQUlMWSgzOTg2Mik=&amp;WINDOW=FIRST_POPUP&amp;HEIGHT=450&amp;WIDTH=450&amp;START_MA","XIMIZED=FALSE&amp;VAR:CALENDAR=US&amp;VAR:SYMBOL=H&amp;VAR:INDEX=0"}</definedName>
    <definedName name="_3649__FDSAUDITLINK__" localSheetId="2" hidden="1">{"fdsup://directions/FAT Viewer?action=UPDATE&amp;creator=factset&amp;DYN_ARGS=TRUE&amp;DOC_NAME=FAT:FQL_AUDITING_CLIENT_TEMPLATE.FAT&amp;display_string=Audit&amp;VAR:KEY=XGPUDCBMZS&amp;VAR:QUERY=RkZfRU5UUlBSX1ZBTF9EQUlMWSgzOTg2Mik=&amp;WINDOW=FIRST_POPUP&amp;HEIGHT=450&amp;WIDTH=450&amp;START_MA","XIMIZED=FALSE&amp;VAR:CALENDAR=US&amp;VAR:SYMBOL=HOT&amp;VAR:INDEX=0"}</definedName>
    <definedName name="_3649__FDSAUDITLINK__" hidden="1">{"fdsup://directions/FAT Viewer?action=UPDATE&amp;creator=factset&amp;DYN_ARGS=TRUE&amp;DOC_NAME=FAT:FQL_AUDITING_CLIENT_TEMPLATE.FAT&amp;display_string=Audit&amp;VAR:KEY=XGPUDCBMZS&amp;VAR:QUERY=RkZfRU5UUlBSX1ZBTF9EQUlMWSgzOTg2Mik=&amp;WINDOW=FIRST_POPUP&amp;HEIGHT=450&amp;WIDTH=450&amp;START_MA","XIMIZED=FALSE&amp;VAR:CALENDAR=US&amp;VAR:SYMBOL=HOT&amp;VAR:INDEX=0"}</definedName>
    <definedName name="_365_________________123Graph_FCHART_7" hidden="1">#REF!</definedName>
    <definedName name="_365______________123Graph_FCHART_6" hidden="1">#REF!</definedName>
    <definedName name="_365___123Graph_FCHART_4" hidden="1">#REF!</definedName>
    <definedName name="_365__123Graph_FCHART_4" hidden="1">#REF!</definedName>
    <definedName name="_365__123Graph_FCHART_6" hidden="1">#REF!</definedName>
    <definedName name="_365__FDSAUDITLINK__" localSheetId="2" hidden="1">{"fdsup://Directions/FactSet Auditing Viewer?action=AUDIT_VALUE&amp;DB=129&amp;ID1=18975410&amp;VALUEID=02001&amp;SDATE=2009&amp;PERIODTYPE=ANN_STD&amp;SCFT=3&amp;window=popup_no_bar&amp;width=385&amp;height=120&amp;START_MAXIMIZED=FALSE&amp;creator=factset&amp;display_string=Audit"}</definedName>
    <definedName name="_365__FDSAUDITLINK__" hidden="1">{"fdsup://directions/FAT Viewer?action=UPDATE&amp;creator=factset&amp;DYN_ARGS=TRUE&amp;DOC_NAME=FAT:FQL_AUDITING_CLIENT_TEMPLATE.FAT&amp;display_string=Audit&amp;VAR:KEY=SZGBEZUXWN&amp;VAR:QUERY=KEZGX1NITERSU19FUShRVFIsMCwsLFJTLFVTRClARkZfU0hMRFJTX0VRKFNFTUksMCwsLFJTLFVTRCkp&amp;WIND","OW=FIRST_POPUP&amp;HEIGHT=450&amp;WIDTH=450&amp;START_MAXIMIZED=FALSE&amp;VAR:CALENDAR=US&amp;VAR:SYMBOL=CERTF&amp;VAR:INDEX=0"}</definedName>
    <definedName name="_365__FDSAUDITLINK___1" localSheetId="2" hidden="1">{"fdsup://directions/FAT Viewer?action=UPDATE&amp;creator=factset&amp;DYN_ARGS=TRUE&amp;DOC_NAME=FAT:FQL_AUDITING_CLIENT_TEMPLATE.FAT&amp;display_string=Audit&amp;VAR:KEY=SZGBEZUXWN&amp;VAR:QUERY=KEZGX1NITERSU19FUShRVFIsMCwsLFJTLFVTRClARkZfU0hMRFJTX0VRKFNFTUksMCwsLFJTLFVTRCkp&amp;WIND","OW=FIRST_POPUP&amp;HEIGHT=450&amp;WIDTH=450&amp;START_MAXIMIZED=FALSE&amp;VAR:CALENDAR=US&amp;VAR:SYMBOL=CERTF&amp;VAR:INDEX=0"}</definedName>
    <definedName name="_365__FDSAUDITLINK___1" hidden="1">{"fdsup://directions/FAT Viewer?action=UPDATE&amp;creator=factset&amp;DYN_ARGS=TRUE&amp;DOC_NAME=FAT:FQL_AUDITING_CLIENT_TEMPLATE.FAT&amp;display_string=Audit&amp;VAR:KEY=SZGBEZUXWN&amp;VAR:QUERY=KEZGX1NITERSU19FUShRVFIsMCwsLFJTLFVTRClARkZfU0hMRFJTX0VRKFNFTUksMCwsLFJTLFVTRCkp&amp;WIND","OW=FIRST_POPUP&amp;HEIGHT=450&amp;WIDTH=450&amp;START_MAXIMIZED=FALSE&amp;VAR:CALENDAR=US&amp;VAR:SYMBOL=CERTF&amp;VAR:INDEX=0"}</definedName>
    <definedName name="_3650__FDSAUDITLINK__" localSheetId="2" hidden="1">{"fdsup://directions/FAT Viewer?action=UPDATE&amp;creator=factset&amp;DYN_ARGS=TRUE&amp;DOC_NAME=FAT:FQL_AUDITING_CLIENT_TEMPLATE.FAT&amp;display_string=Audit&amp;VAR:KEY=FMHKLYBSNG&amp;VAR:QUERY=RkZfRU5UUlBSX1ZBTF9EQUlMWSgzOTg2Mik=&amp;WINDOW=FIRST_POPUP&amp;HEIGHT=450&amp;WIDTH=450&amp;START_MA","XIMIZED=FALSE&amp;VAR:CALENDAR=US&amp;VAR:SYMBOL=585284&amp;VAR:INDEX=0"}</definedName>
    <definedName name="_3650__FDSAUDITLINK__" hidden="1">{"fdsup://directions/FAT Viewer?action=UPDATE&amp;creator=factset&amp;DYN_ARGS=TRUE&amp;DOC_NAME=FAT:FQL_AUDITING_CLIENT_TEMPLATE.FAT&amp;display_string=Audit&amp;VAR:KEY=FMHKLYBSNG&amp;VAR:QUERY=RkZfRU5UUlBSX1ZBTF9EQUlMWSgzOTg2Mik=&amp;WINDOW=FIRST_POPUP&amp;HEIGHT=450&amp;WIDTH=450&amp;START_MA","XIMIZED=FALSE&amp;VAR:CALENDAR=US&amp;VAR:SYMBOL=585284&amp;VAR:INDEX=0"}</definedName>
    <definedName name="_3651__FDSAUDITLINK__" localSheetId="2" hidden="1">{"fdsup://directions/FAT Viewer?action=UPDATE&amp;creator=factset&amp;DYN_ARGS=TRUE&amp;DOC_NAME=FAT:FQL_AUDITING_CLIENT_TEMPLATE.FAT&amp;display_string=Audit&amp;VAR:KEY=NYJYTMTCRQ&amp;VAR:QUERY=RkZfRU5UUlBSX1ZBTF9EQUlMWSgzOTg2Mik=&amp;WINDOW=FIRST_POPUP&amp;HEIGHT=450&amp;WIDTH=450&amp;START_MA","XIMIZED=FALSE&amp;VAR:CALENDAR=US&amp;VAR:SYMBOL=MAR&amp;VAR:INDEX=0"}</definedName>
    <definedName name="_3651__FDSAUDITLINK__" hidden="1">{"fdsup://directions/FAT Viewer?action=UPDATE&amp;creator=factset&amp;DYN_ARGS=TRUE&amp;DOC_NAME=FAT:FQL_AUDITING_CLIENT_TEMPLATE.FAT&amp;display_string=Audit&amp;VAR:KEY=NYJYTMTCRQ&amp;VAR:QUERY=RkZfRU5UUlBSX1ZBTF9EQUlMWSgzOTg2Mik=&amp;WINDOW=FIRST_POPUP&amp;HEIGHT=450&amp;WIDTH=450&amp;START_MA","XIMIZED=FALSE&amp;VAR:CALENDAR=US&amp;VAR:SYMBOL=MAR&amp;VAR:INDEX=0"}</definedName>
    <definedName name="_3652__FDSAUDITLINK__" localSheetId="2" hidden="1">{"fdsup://directions/FAT Viewer?action=UPDATE&amp;creator=factset&amp;DYN_ARGS=TRUE&amp;DOC_NAME=FAT:FQL_AUDITING_CLIENT_TEMPLATE.FAT&amp;display_string=Audit&amp;VAR:KEY=LEBUJATUTW&amp;VAR:QUERY=RkZfRU5UUlBSX1ZBTF9EQUlMWSgzOTg2Mik=&amp;WINDOW=FIRST_POPUP&amp;HEIGHT=450&amp;WIDTH=450&amp;START_MA","XIMIZED=FALSE&amp;VAR:CALENDAR=US&amp;VAR:SYMBOL=CHH&amp;VAR:INDEX=0"}</definedName>
    <definedName name="_3652__FDSAUDITLINK__" hidden="1">{"fdsup://directions/FAT Viewer?action=UPDATE&amp;creator=factset&amp;DYN_ARGS=TRUE&amp;DOC_NAME=FAT:FQL_AUDITING_CLIENT_TEMPLATE.FAT&amp;display_string=Audit&amp;VAR:KEY=LEBUJATUTW&amp;VAR:QUERY=RkZfRU5UUlBSX1ZBTF9EQUlMWSgzOTg2Mik=&amp;WINDOW=FIRST_POPUP&amp;HEIGHT=450&amp;WIDTH=450&amp;START_MA","XIMIZED=FALSE&amp;VAR:CALENDAR=US&amp;VAR:SYMBOL=CHH&amp;VAR:INDEX=0"}</definedName>
    <definedName name="_3653__FDSAUDITLINK__" localSheetId="2" hidden="1">{"fdsup://directions/FAT Viewer?action=UPDATE&amp;creator=factset&amp;DYN_ARGS=TRUE&amp;DOC_NAME=FAT:FQL_AUDITING_CLIENT_TEMPLATE.FAT&amp;display_string=Audit&amp;VAR:KEY=BEBWXODYJW&amp;VAR:QUERY=RkZfRU5UUlBSX1ZBTF9EQUlMWSgzOTg2Mik=&amp;WINDOW=FIRST_POPUP&amp;HEIGHT=450&amp;WIDTH=450&amp;START_MA","XIMIZED=FALSE&amp;VAR:CALENDAR=US&amp;VAR:SYMBOL=WYN&amp;VAR:INDEX=0"}</definedName>
    <definedName name="_3653__FDSAUDITLINK__" hidden="1">{"fdsup://directions/FAT Viewer?action=UPDATE&amp;creator=factset&amp;DYN_ARGS=TRUE&amp;DOC_NAME=FAT:FQL_AUDITING_CLIENT_TEMPLATE.FAT&amp;display_string=Audit&amp;VAR:KEY=BEBWXODYJW&amp;VAR:QUERY=RkZfRU5UUlBSX1ZBTF9EQUlMWSgzOTg2Mik=&amp;WINDOW=FIRST_POPUP&amp;HEIGHT=450&amp;WIDTH=450&amp;START_MA","XIMIZED=FALSE&amp;VAR:CALENDAR=US&amp;VAR:SYMBOL=WYN&amp;VAR:INDEX=0"}</definedName>
    <definedName name="_3654__FDSAUDITLINK__" localSheetId="2" hidden="1">{"fdsup://directions/FAT Viewer?action=UPDATE&amp;creator=factset&amp;DYN_ARGS=TRUE&amp;DOC_NAME=FAT:FQL_AUDITING_CLIENT_TEMPLATE.FAT&amp;display_string=Audit&amp;VAR:KEY=BGNQJELIHA&amp;VAR:QUERY=RkZfRU5UUlBSX1ZBTF9EQUlMWSgzOTg2MSk=&amp;WINDOW=FIRST_POPUP&amp;HEIGHT=450&amp;WIDTH=450&amp;START_MA","XIMIZED=FALSE&amp;VAR:CALENDAR=US&amp;VAR:SYMBOL=H&amp;VAR:INDEX=0"}</definedName>
    <definedName name="_3654__FDSAUDITLINK__" hidden="1">{"fdsup://directions/FAT Viewer?action=UPDATE&amp;creator=factset&amp;DYN_ARGS=TRUE&amp;DOC_NAME=FAT:FQL_AUDITING_CLIENT_TEMPLATE.FAT&amp;display_string=Audit&amp;VAR:KEY=BGNQJELIHA&amp;VAR:QUERY=RkZfRU5UUlBSX1ZBTF9EQUlMWSgzOTg2MSk=&amp;WINDOW=FIRST_POPUP&amp;HEIGHT=450&amp;WIDTH=450&amp;START_MA","XIMIZED=FALSE&amp;VAR:CALENDAR=US&amp;VAR:SYMBOL=H&amp;VAR:INDEX=0"}</definedName>
    <definedName name="_3655__FDSAUDITLINK__" localSheetId="2" hidden="1">{"fdsup://directions/FAT Viewer?action=UPDATE&amp;creator=factset&amp;DYN_ARGS=TRUE&amp;DOC_NAME=FAT:FQL_AUDITING_CLIENT_TEMPLATE.FAT&amp;display_string=Audit&amp;VAR:KEY=FCNEPMFCLW&amp;VAR:QUERY=RkZfRU5UUlBSX1ZBTF9EQUlMWSgzOTg2MSk=&amp;WINDOW=FIRST_POPUP&amp;HEIGHT=450&amp;WIDTH=450&amp;START_MA","XIMIZED=FALSE&amp;VAR:CALENDAR=US&amp;VAR:SYMBOL=HOT&amp;VAR:INDEX=0"}</definedName>
    <definedName name="_3655__FDSAUDITLINK__" hidden="1">{"fdsup://directions/FAT Viewer?action=UPDATE&amp;creator=factset&amp;DYN_ARGS=TRUE&amp;DOC_NAME=FAT:FQL_AUDITING_CLIENT_TEMPLATE.FAT&amp;display_string=Audit&amp;VAR:KEY=FCNEPMFCLW&amp;VAR:QUERY=RkZfRU5UUlBSX1ZBTF9EQUlMWSgzOTg2MSk=&amp;WINDOW=FIRST_POPUP&amp;HEIGHT=450&amp;WIDTH=450&amp;START_MA","XIMIZED=FALSE&amp;VAR:CALENDAR=US&amp;VAR:SYMBOL=HOT&amp;VAR:INDEX=0"}</definedName>
    <definedName name="_3656__FDSAUDITLINK__" localSheetId="2" hidden="1">{"fdsup://directions/FAT Viewer?action=UPDATE&amp;creator=factset&amp;DYN_ARGS=TRUE&amp;DOC_NAME=FAT:FQL_AUDITING_CLIENT_TEMPLATE.FAT&amp;display_string=Audit&amp;VAR:KEY=XMDMNALITA&amp;VAR:QUERY=RkZfRU5UUlBSX1ZBTF9EQUlMWSgzOTg2MSk=&amp;WINDOW=FIRST_POPUP&amp;HEIGHT=450&amp;WIDTH=450&amp;START_MA","XIMIZED=FALSE&amp;VAR:CALENDAR=US&amp;VAR:SYMBOL=585284&amp;VAR:INDEX=0"}</definedName>
    <definedName name="_3656__FDSAUDITLINK__" hidden="1">{"fdsup://directions/FAT Viewer?action=UPDATE&amp;creator=factset&amp;DYN_ARGS=TRUE&amp;DOC_NAME=FAT:FQL_AUDITING_CLIENT_TEMPLATE.FAT&amp;display_string=Audit&amp;VAR:KEY=XMDMNALITA&amp;VAR:QUERY=RkZfRU5UUlBSX1ZBTF9EQUlMWSgzOTg2MSk=&amp;WINDOW=FIRST_POPUP&amp;HEIGHT=450&amp;WIDTH=450&amp;START_MA","XIMIZED=FALSE&amp;VAR:CALENDAR=US&amp;VAR:SYMBOL=585284&amp;VAR:INDEX=0"}</definedName>
    <definedName name="_3657__FDSAUDITLINK__" localSheetId="2" hidden="1">{"fdsup://directions/FAT Viewer?action=UPDATE&amp;creator=factset&amp;DYN_ARGS=TRUE&amp;DOC_NAME=FAT:FQL_AUDITING_CLIENT_TEMPLATE.FAT&amp;display_string=Audit&amp;VAR:KEY=LMDYLODUTU&amp;VAR:QUERY=RkZfRU5UUlBSX1ZBTF9EQUlMWSgzOTg2MSk=&amp;WINDOW=FIRST_POPUP&amp;HEIGHT=450&amp;WIDTH=450&amp;START_MA","XIMIZED=FALSE&amp;VAR:CALENDAR=US&amp;VAR:SYMBOL=MAR&amp;VAR:INDEX=0"}</definedName>
    <definedName name="_3657__FDSAUDITLINK__" hidden="1">{"fdsup://directions/FAT Viewer?action=UPDATE&amp;creator=factset&amp;DYN_ARGS=TRUE&amp;DOC_NAME=FAT:FQL_AUDITING_CLIENT_TEMPLATE.FAT&amp;display_string=Audit&amp;VAR:KEY=LMDYLODUTU&amp;VAR:QUERY=RkZfRU5UUlBSX1ZBTF9EQUlMWSgzOTg2MSk=&amp;WINDOW=FIRST_POPUP&amp;HEIGHT=450&amp;WIDTH=450&amp;START_MA","XIMIZED=FALSE&amp;VAR:CALENDAR=US&amp;VAR:SYMBOL=MAR&amp;VAR:INDEX=0"}</definedName>
    <definedName name="_3658__FDSAUDITLINK__" localSheetId="2" hidden="1">{"fdsup://directions/FAT Viewer?action=UPDATE&amp;creator=factset&amp;DYN_ARGS=TRUE&amp;DOC_NAME=FAT:FQL_AUDITING_CLIENT_TEMPLATE.FAT&amp;display_string=Audit&amp;VAR:KEY=TYVUFSRSVU&amp;VAR:QUERY=RkZfRU5UUlBSX1ZBTF9EQUlMWSgzOTg2MSk=&amp;WINDOW=FIRST_POPUP&amp;HEIGHT=450&amp;WIDTH=450&amp;START_MA","XIMIZED=FALSE&amp;VAR:CALENDAR=US&amp;VAR:SYMBOL=CHH&amp;VAR:INDEX=0"}</definedName>
    <definedName name="_3658__FDSAUDITLINK__" hidden="1">{"fdsup://directions/FAT Viewer?action=UPDATE&amp;creator=factset&amp;DYN_ARGS=TRUE&amp;DOC_NAME=FAT:FQL_AUDITING_CLIENT_TEMPLATE.FAT&amp;display_string=Audit&amp;VAR:KEY=TYVUFSRSVU&amp;VAR:QUERY=RkZfRU5UUlBSX1ZBTF9EQUlMWSgzOTg2MSk=&amp;WINDOW=FIRST_POPUP&amp;HEIGHT=450&amp;WIDTH=450&amp;START_MA","XIMIZED=FALSE&amp;VAR:CALENDAR=US&amp;VAR:SYMBOL=CHH&amp;VAR:INDEX=0"}</definedName>
    <definedName name="_3659__FDSAUDITLINK__" localSheetId="2" hidden="1">{"fdsup://directions/FAT Viewer?action=UPDATE&amp;creator=factset&amp;DYN_ARGS=TRUE&amp;DOC_NAME=FAT:FQL_AUDITING_CLIENT_TEMPLATE.FAT&amp;display_string=Audit&amp;VAR:KEY=BYBSRKRWJQ&amp;VAR:QUERY=RkZfRU5UUlBSX1ZBTF9EQUlMWSgzOTg2MSk=&amp;WINDOW=FIRST_POPUP&amp;HEIGHT=450&amp;WIDTH=450&amp;START_MA","XIMIZED=FALSE&amp;VAR:CALENDAR=US&amp;VAR:SYMBOL=WYN&amp;VAR:INDEX=0"}</definedName>
    <definedName name="_3659__FDSAUDITLINK__" hidden="1">{"fdsup://directions/FAT Viewer?action=UPDATE&amp;creator=factset&amp;DYN_ARGS=TRUE&amp;DOC_NAME=FAT:FQL_AUDITING_CLIENT_TEMPLATE.FAT&amp;display_string=Audit&amp;VAR:KEY=BYBSRKRWJQ&amp;VAR:QUERY=RkZfRU5UUlBSX1ZBTF9EQUlMWSgzOTg2MSk=&amp;WINDOW=FIRST_POPUP&amp;HEIGHT=450&amp;WIDTH=450&amp;START_MA","XIMIZED=FALSE&amp;VAR:CALENDAR=US&amp;VAR:SYMBOL=WYN&amp;VAR:INDEX=0"}</definedName>
    <definedName name="_366_________________123Graph_FCHART_8" hidden="1">#REF!</definedName>
    <definedName name="_366______________123Graph_FCHART_7" hidden="1">#REF!</definedName>
    <definedName name="_366___123Graph_FCHART_6" hidden="1">#REF!</definedName>
    <definedName name="_366__123Graph_CCHART_1" hidden="1">#REF!</definedName>
    <definedName name="_366__123Graph_FCHART_6" hidden="1">#REF!</definedName>
    <definedName name="_366__123Graph_FCHART_7" hidden="1">#REF!</definedName>
    <definedName name="_366__FDSAUDITLINK__" localSheetId="2" hidden="1">{"fdsup://Directions/FactSet Auditing Viewer?action=AUDIT_VALUE&amp;DB=129&amp;ID1=18975410&amp;VALUEID=02001&amp;SDATE=2010&amp;PERIODTYPE=ANN_STD&amp;SCFT=3&amp;window=popup_no_bar&amp;width=385&amp;height=120&amp;START_MAXIMIZED=FALSE&amp;creator=factset&amp;display_string=Audit"}</definedName>
    <definedName name="_366__FDSAUDITLINK__" hidden="1">{"fdsup://directions/FAT Viewer?action=UPDATE&amp;creator=factset&amp;DYN_ARGS=TRUE&amp;DOC_NAME=FAT:FQL_AUDITING_CLIENT_TEMPLATE.FAT&amp;display_string=Audit&amp;VAR:KEY=ITIPUVIVSH&amp;VAR:QUERY=KEZGX0RFQlQoUVRSLDAsLCxSUyxVU0QpQEZGX0RFQlQoU0VNSSwwLCwsUlMsVVNEKSk=&amp;WINDOW=FIRST_POP","UP&amp;HEIGHT=450&amp;WIDTH=450&amp;START_MAXIMIZED=FALSE&amp;VAR:CALENDAR=US&amp;VAR:SYMBOL=CERTF&amp;VAR:INDEX=0"}</definedName>
    <definedName name="_366__FDSAUDITLINK___1" localSheetId="2" hidden="1">{"fdsup://directions/FAT Viewer?action=UPDATE&amp;creator=factset&amp;DYN_ARGS=TRUE&amp;DOC_NAME=FAT:FQL_AUDITING_CLIENT_TEMPLATE.FAT&amp;display_string=Audit&amp;VAR:KEY=ITIPUVIVSH&amp;VAR:QUERY=KEZGX0RFQlQoUVRSLDAsLCxSUyxVU0QpQEZGX0RFQlQoU0VNSSwwLCwsUlMsVVNEKSk=&amp;WINDOW=FIRST_POP","UP&amp;HEIGHT=450&amp;WIDTH=450&amp;START_MAXIMIZED=FALSE&amp;VAR:CALENDAR=US&amp;VAR:SYMBOL=CERTF&amp;VAR:INDEX=0"}</definedName>
    <definedName name="_366__FDSAUDITLINK___1" hidden="1">{"fdsup://directions/FAT Viewer?action=UPDATE&amp;creator=factset&amp;DYN_ARGS=TRUE&amp;DOC_NAME=FAT:FQL_AUDITING_CLIENT_TEMPLATE.FAT&amp;display_string=Audit&amp;VAR:KEY=ITIPUVIVSH&amp;VAR:QUERY=KEZGX0RFQlQoUVRSLDAsLCxSUyxVU0QpQEZGX0RFQlQoU0VNSSwwLCwsUlMsVVNEKSk=&amp;WINDOW=FIRST_POP","UP&amp;HEIGHT=450&amp;WIDTH=450&amp;START_MAXIMIZED=FALSE&amp;VAR:CALENDAR=US&amp;VAR:SYMBOL=CERTF&amp;VAR:INDEX=0"}</definedName>
    <definedName name="_3660__FDSAUDITLINK__" localSheetId="2" hidden="1">{"fdsup://directions/FAT Viewer?action=UPDATE&amp;creator=factset&amp;DYN_ARGS=TRUE&amp;DOC_NAME=FAT:FQL_AUDITING_CLIENT_TEMPLATE.FAT&amp;display_string=Audit&amp;VAR:KEY=BARWFWDWLM&amp;VAR:QUERY=RkZfRU5UUlBSX1ZBTF9EQUlMWSgzOTg1Nyk=&amp;WINDOW=FIRST_POPUP&amp;HEIGHT=450&amp;WIDTH=450&amp;START_MA","XIMIZED=FALSE&amp;VAR:CALENDAR=US&amp;VAR:SYMBOL=H&amp;VAR:INDEX=0"}</definedName>
    <definedName name="_3660__FDSAUDITLINK__" hidden="1">{"fdsup://directions/FAT Viewer?action=UPDATE&amp;creator=factset&amp;DYN_ARGS=TRUE&amp;DOC_NAME=FAT:FQL_AUDITING_CLIENT_TEMPLATE.FAT&amp;display_string=Audit&amp;VAR:KEY=BARWFWDWLM&amp;VAR:QUERY=RkZfRU5UUlBSX1ZBTF9EQUlMWSgzOTg1Nyk=&amp;WINDOW=FIRST_POPUP&amp;HEIGHT=450&amp;WIDTH=450&amp;START_MA","XIMIZED=FALSE&amp;VAR:CALENDAR=US&amp;VAR:SYMBOL=H&amp;VAR:INDEX=0"}</definedName>
    <definedName name="_3661__FDSAUDITLINK__" localSheetId="2" hidden="1">{"fdsup://directions/FAT Viewer?action=UPDATE&amp;creator=factset&amp;DYN_ARGS=TRUE&amp;DOC_NAME=FAT:FQL_AUDITING_CLIENT_TEMPLATE.FAT&amp;display_string=Audit&amp;VAR:KEY=JWXQHIBEHU&amp;VAR:QUERY=RkZfRU5UUlBSX1ZBTF9EQUlMWSgzOTg1Nyk=&amp;WINDOW=FIRST_POPUP&amp;HEIGHT=450&amp;WIDTH=450&amp;START_MA","XIMIZED=FALSE&amp;VAR:CALENDAR=US&amp;VAR:SYMBOL=HOT&amp;VAR:INDEX=0"}</definedName>
    <definedName name="_3661__FDSAUDITLINK__" hidden="1">{"fdsup://directions/FAT Viewer?action=UPDATE&amp;creator=factset&amp;DYN_ARGS=TRUE&amp;DOC_NAME=FAT:FQL_AUDITING_CLIENT_TEMPLATE.FAT&amp;display_string=Audit&amp;VAR:KEY=JWXQHIBEHU&amp;VAR:QUERY=RkZfRU5UUlBSX1ZBTF9EQUlMWSgzOTg1Nyk=&amp;WINDOW=FIRST_POPUP&amp;HEIGHT=450&amp;WIDTH=450&amp;START_MA","XIMIZED=FALSE&amp;VAR:CALENDAR=US&amp;VAR:SYMBOL=HOT&amp;VAR:INDEX=0"}</definedName>
    <definedName name="_3662__FDSAUDITLINK__" localSheetId="2" hidden="1">{"fdsup://directions/FAT Viewer?action=UPDATE&amp;creator=factset&amp;DYN_ARGS=TRUE&amp;DOC_NAME=FAT:FQL_AUDITING_CLIENT_TEMPLATE.FAT&amp;display_string=Audit&amp;VAR:KEY=BSHCDCNEBI&amp;VAR:QUERY=RkZfRU5UUlBSX1ZBTF9EQUlMWSgzOTg1Nyk=&amp;WINDOW=FIRST_POPUP&amp;HEIGHT=450&amp;WIDTH=450&amp;START_MA","XIMIZED=FALSE&amp;VAR:CALENDAR=US&amp;VAR:SYMBOL=585284&amp;VAR:INDEX=0"}</definedName>
    <definedName name="_3662__FDSAUDITLINK__" hidden="1">{"fdsup://directions/FAT Viewer?action=UPDATE&amp;creator=factset&amp;DYN_ARGS=TRUE&amp;DOC_NAME=FAT:FQL_AUDITING_CLIENT_TEMPLATE.FAT&amp;display_string=Audit&amp;VAR:KEY=BSHCDCNEBI&amp;VAR:QUERY=RkZfRU5UUlBSX1ZBTF9EQUlMWSgzOTg1Nyk=&amp;WINDOW=FIRST_POPUP&amp;HEIGHT=450&amp;WIDTH=450&amp;START_MA","XIMIZED=FALSE&amp;VAR:CALENDAR=US&amp;VAR:SYMBOL=585284&amp;VAR:INDEX=0"}</definedName>
    <definedName name="_3663__FDSAUDITLINK__" localSheetId="2" hidden="1">{"fdsup://directions/FAT Viewer?action=UPDATE&amp;creator=factset&amp;DYN_ARGS=TRUE&amp;DOC_NAME=FAT:FQL_AUDITING_CLIENT_TEMPLATE.FAT&amp;display_string=Audit&amp;VAR:KEY=VUBWNEDSRU&amp;VAR:QUERY=RkZfRU5UUlBSX1ZBTF9EQUlMWSgzOTg1Nyk=&amp;WINDOW=FIRST_POPUP&amp;HEIGHT=450&amp;WIDTH=450&amp;START_MA","XIMIZED=FALSE&amp;VAR:CALENDAR=US&amp;VAR:SYMBOL=MAR&amp;VAR:INDEX=0"}</definedName>
    <definedName name="_3663__FDSAUDITLINK__" hidden="1">{"fdsup://directions/FAT Viewer?action=UPDATE&amp;creator=factset&amp;DYN_ARGS=TRUE&amp;DOC_NAME=FAT:FQL_AUDITING_CLIENT_TEMPLATE.FAT&amp;display_string=Audit&amp;VAR:KEY=VUBWNEDSRU&amp;VAR:QUERY=RkZfRU5UUlBSX1ZBTF9EQUlMWSgzOTg1Nyk=&amp;WINDOW=FIRST_POPUP&amp;HEIGHT=450&amp;WIDTH=450&amp;START_MA","XIMIZED=FALSE&amp;VAR:CALENDAR=US&amp;VAR:SYMBOL=MAR&amp;VAR:INDEX=0"}</definedName>
    <definedName name="_3664__FDSAUDITLINK__" localSheetId="2" hidden="1">{"fdsup://directions/FAT Viewer?action=UPDATE&amp;creator=factset&amp;DYN_ARGS=TRUE&amp;DOC_NAME=FAT:FQL_AUDITING_CLIENT_TEMPLATE.FAT&amp;display_string=Audit&amp;VAR:KEY=HGZSZKPSPY&amp;VAR:QUERY=RkZfRU5UUlBSX1ZBTF9EQUlMWSgzOTg1Nyk=&amp;WINDOW=FIRST_POPUP&amp;HEIGHT=450&amp;WIDTH=450&amp;START_MA","XIMIZED=FALSE&amp;VAR:CALENDAR=US&amp;VAR:SYMBOL=CHH&amp;VAR:INDEX=0"}</definedName>
    <definedName name="_3664__FDSAUDITLINK__" hidden="1">{"fdsup://directions/FAT Viewer?action=UPDATE&amp;creator=factset&amp;DYN_ARGS=TRUE&amp;DOC_NAME=FAT:FQL_AUDITING_CLIENT_TEMPLATE.FAT&amp;display_string=Audit&amp;VAR:KEY=HGZSZKPSPY&amp;VAR:QUERY=RkZfRU5UUlBSX1ZBTF9EQUlMWSgzOTg1Nyk=&amp;WINDOW=FIRST_POPUP&amp;HEIGHT=450&amp;WIDTH=450&amp;START_MA","XIMIZED=FALSE&amp;VAR:CALENDAR=US&amp;VAR:SYMBOL=CHH&amp;VAR:INDEX=0"}</definedName>
    <definedName name="_3665__FDSAUDITLINK__" localSheetId="2" hidden="1">{"fdsup://directions/FAT Viewer?action=UPDATE&amp;creator=factset&amp;DYN_ARGS=TRUE&amp;DOC_NAME=FAT:FQL_AUDITING_CLIENT_TEMPLATE.FAT&amp;display_string=Audit&amp;VAR:KEY=POFCXWTQXY&amp;VAR:QUERY=RkZfRU5UUlBSX1ZBTF9EQUlMWSgzOTg1Nyk=&amp;WINDOW=FIRST_POPUP&amp;HEIGHT=450&amp;WIDTH=450&amp;START_MA","XIMIZED=FALSE&amp;VAR:CALENDAR=US&amp;VAR:SYMBOL=WYN&amp;VAR:INDEX=0"}</definedName>
    <definedName name="_3665__FDSAUDITLINK__" hidden="1">{"fdsup://directions/FAT Viewer?action=UPDATE&amp;creator=factset&amp;DYN_ARGS=TRUE&amp;DOC_NAME=FAT:FQL_AUDITING_CLIENT_TEMPLATE.FAT&amp;display_string=Audit&amp;VAR:KEY=POFCXWTQXY&amp;VAR:QUERY=RkZfRU5UUlBSX1ZBTF9EQUlMWSgzOTg1Nyk=&amp;WINDOW=FIRST_POPUP&amp;HEIGHT=450&amp;WIDTH=450&amp;START_MA","XIMIZED=FALSE&amp;VAR:CALENDAR=US&amp;VAR:SYMBOL=WYN&amp;VAR:INDEX=0"}</definedName>
    <definedName name="_3666__FDSAUDITLINK__" localSheetId="2" hidden="1">{"fdsup://directions/FAT Viewer?action=UPDATE&amp;creator=factset&amp;DYN_ARGS=TRUE&amp;DOC_NAME=FAT:FQL_AUDITING_CLIENT_TEMPLATE.FAT&amp;display_string=Audit&amp;VAR:KEY=TAJMRMBMHA&amp;VAR:QUERY=RkZfRU5UUlBSX1ZBTF9EQUlMWSgzOTg1Nik=&amp;WINDOW=FIRST_POPUP&amp;HEIGHT=450&amp;WIDTH=450&amp;START_MA","XIMIZED=FALSE&amp;VAR:CALENDAR=US&amp;VAR:SYMBOL=H&amp;VAR:INDEX=0"}</definedName>
    <definedName name="_3666__FDSAUDITLINK__" hidden="1">{"fdsup://directions/FAT Viewer?action=UPDATE&amp;creator=factset&amp;DYN_ARGS=TRUE&amp;DOC_NAME=FAT:FQL_AUDITING_CLIENT_TEMPLATE.FAT&amp;display_string=Audit&amp;VAR:KEY=TAJMRMBMHA&amp;VAR:QUERY=RkZfRU5UUlBSX1ZBTF9EQUlMWSgzOTg1Nik=&amp;WINDOW=FIRST_POPUP&amp;HEIGHT=450&amp;WIDTH=450&amp;START_MA","XIMIZED=FALSE&amp;VAR:CALENDAR=US&amp;VAR:SYMBOL=H&amp;VAR:INDEX=0"}</definedName>
    <definedName name="_3667__FDSAUDITLINK__" localSheetId="2" hidden="1">{"fdsup://directions/FAT Viewer?action=UPDATE&amp;creator=factset&amp;DYN_ARGS=TRUE&amp;DOC_NAME=FAT:FQL_AUDITING_CLIENT_TEMPLATE.FAT&amp;display_string=Audit&amp;VAR:KEY=DKHYROJYVC&amp;VAR:QUERY=RkZfRU5UUlBSX1ZBTF9EQUlMWSgzOTg1Nik=&amp;WINDOW=FIRST_POPUP&amp;HEIGHT=450&amp;WIDTH=450&amp;START_MA","XIMIZED=FALSE&amp;VAR:CALENDAR=US&amp;VAR:SYMBOL=HOT&amp;VAR:INDEX=0"}</definedName>
    <definedName name="_3667__FDSAUDITLINK__" hidden="1">{"fdsup://directions/FAT Viewer?action=UPDATE&amp;creator=factset&amp;DYN_ARGS=TRUE&amp;DOC_NAME=FAT:FQL_AUDITING_CLIENT_TEMPLATE.FAT&amp;display_string=Audit&amp;VAR:KEY=DKHYROJYVC&amp;VAR:QUERY=RkZfRU5UUlBSX1ZBTF9EQUlMWSgzOTg1Nik=&amp;WINDOW=FIRST_POPUP&amp;HEIGHT=450&amp;WIDTH=450&amp;START_MA","XIMIZED=FALSE&amp;VAR:CALENDAR=US&amp;VAR:SYMBOL=HOT&amp;VAR:INDEX=0"}</definedName>
    <definedName name="_3668__FDSAUDITLINK__" localSheetId="2" hidden="1">{"fdsup://directions/FAT Viewer?action=UPDATE&amp;creator=factset&amp;DYN_ARGS=TRUE&amp;DOC_NAME=FAT:FQL_AUDITING_CLIENT_TEMPLATE.FAT&amp;display_string=Audit&amp;VAR:KEY=NANGFSZSFW&amp;VAR:QUERY=RkZfRU5UUlBSX1ZBTF9EQUlMWSgzOTg1Nik=&amp;WINDOW=FIRST_POPUP&amp;HEIGHT=450&amp;WIDTH=450&amp;START_MA","XIMIZED=FALSE&amp;VAR:CALENDAR=US&amp;VAR:SYMBOL=585284&amp;VAR:INDEX=0"}</definedName>
    <definedName name="_3668__FDSAUDITLINK__" hidden="1">{"fdsup://directions/FAT Viewer?action=UPDATE&amp;creator=factset&amp;DYN_ARGS=TRUE&amp;DOC_NAME=FAT:FQL_AUDITING_CLIENT_TEMPLATE.FAT&amp;display_string=Audit&amp;VAR:KEY=NANGFSZSFW&amp;VAR:QUERY=RkZfRU5UUlBSX1ZBTF9EQUlMWSgzOTg1Nik=&amp;WINDOW=FIRST_POPUP&amp;HEIGHT=450&amp;WIDTH=450&amp;START_MA","XIMIZED=FALSE&amp;VAR:CALENDAR=US&amp;VAR:SYMBOL=585284&amp;VAR:INDEX=0"}</definedName>
    <definedName name="_3669__FDSAUDITLINK__" localSheetId="2" hidden="1">{"fdsup://directions/FAT Viewer?action=UPDATE&amp;creator=factset&amp;DYN_ARGS=TRUE&amp;DOC_NAME=FAT:FQL_AUDITING_CLIENT_TEMPLATE.FAT&amp;display_string=Audit&amp;VAR:KEY=FUJYFSFQNI&amp;VAR:QUERY=RkZfRU5UUlBSX1ZBTF9EQUlMWSgzOTg1Nik=&amp;WINDOW=FIRST_POPUP&amp;HEIGHT=450&amp;WIDTH=450&amp;START_MA","XIMIZED=FALSE&amp;VAR:CALENDAR=US&amp;VAR:SYMBOL=MAR&amp;VAR:INDEX=0"}</definedName>
    <definedName name="_3669__FDSAUDITLINK__" hidden="1">{"fdsup://directions/FAT Viewer?action=UPDATE&amp;creator=factset&amp;DYN_ARGS=TRUE&amp;DOC_NAME=FAT:FQL_AUDITING_CLIENT_TEMPLATE.FAT&amp;display_string=Audit&amp;VAR:KEY=FUJYFSFQNI&amp;VAR:QUERY=RkZfRU5UUlBSX1ZBTF9EQUlMWSgzOTg1Nik=&amp;WINDOW=FIRST_POPUP&amp;HEIGHT=450&amp;WIDTH=450&amp;START_MA","XIMIZED=FALSE&amp;VAR:CALENDAR=US&amp;VAR:SYMBOL=MAR&amp;VAR:INDEX=0"}</definedName>
    <definedName name="_367_________________123Graph_XCHART_1" hidden="1">#REF!</definedName>
    <definedName name="_367______________123Graph_FCHART_8" hidden="1">#REF!</definedName>
    <definedName name="_367___123Graph_FCHART_7" hidden="1">#REF!</definedName>
    <definedName name="_367__123Graph_FCHART_7" hidden="1">#REF!</definedName>
    <definedName name="_367__123Graph_FCHART_8" hidden="1">#REF!</definedName>
    <definedName name="_367__FDSAUDITLINK__" localSheetId="2" hidden="1">{"fdsup://Directions/FactSet Auditing Viewer?action=AUDIT_VALUE&amp;DB=129&amp;ID1=18975410&amp;VALUEID=02001&amp;SDATE=2011&amp;PERIODTYPE=ANN_STD&amp;SCFT=3&amp;window=popup_no_bar&amp;width=385&amp;height=120&amp;START_MAXIMIZED=FALSE&amp;creator=factset&amp;display_string=Audit"}</definedName>
    <definedName name="_367__FDSAUDITLINK__" hidden="1">{"fdsup://directions/FAT Viewer?action=UPDATE&amp;creator=factset&amp;DYN_ARGS=TRUE&amp;DOC_NAME=FAT:FQL_AUDITING_CLIENT_TEMPLATE.FAT&amp;display_string=Audit&amp;VAR:KEY=IXMNAVWHEB&amp;VAR:QUERY=KEZGX1NITERSU19FUShRVFIsMCwsLFJTLFVTRClARkZfU0hMRFJTX0VRKFNFTUksMCwsLFJTLFVTRCkp&amp;WIND","OW=FIRST_POPUP&amp;HEIGHT=450&amp;WIDTH=450&amp;START_MAXIMIZED=FALSE&amp;VAR:CALENDAR=US&amp;VAR:SYMBOL=ACTI&amp;VAR:INDEX=0"}</definedName>
    <definedName name="_367__FDSAUDITLINK___1" localSheetId="2" hidden="1">{"fdsup://directions/FAT Viewer?action=UPDATE&amp;creator=factset&amp;DYN_ARGS=TRUE&amp;DOC_NAME=FAT:FQL_AUDITING_CLIENT_TEMPLATE.FAT&amp;display_string=Audit&amp;VAR:KEY=IXMNAVWHEB&amp;VAR:QUERY=KEZGX1NITERSU19FUShRVFIsMCwsLFJTLFVTRClARkZfU0hMRFJTX0VRKFNFTUksMCwsLFJTLFVTRCkp&amp;WIND","OW=FIRST_POPUP&amp;HEIGHT=450&amp;WIDTH=450&amp;START_MAXIMIZED=FALSE&amp;VAR:CALENDAR=US&amp;VAR:SYMBOL=ACTI&amp;VAR:INDEX=0"}</definedName>
    <definedName name="_367__FDSAUDITLINK___1" hidden="1">{"fdsup://directions/FAT Viewer?action=UPDATE&amp;creator=factset&amp;DYN_ARGS=TRUE&amp;DOC_NAME=FAT:FQL_AUDITING_CLIENT_TEMPLATE.FAT&amp;display_string=Audit&amp;VAR:KEY=IXMNAVWHEB&amp;VAR:QUERY=KEZGX1NITERSU19FUShRVFIsMCwsLFJTLFVTRClARkZfU0hMRFJTX0VRKFNFTUksMCwsLFJTLFVTRCkp&amp;WIND","OW=FIRST_POPUP&amp;HEIGHT=450&amp;WIDTH=450&amp;START_MAXIMIZED=FALSE&amp;VAR:CALENDAR=US&amp;VAR:SYMBOL=ACTI&amp;VAR:INDEX=0"}</definedName>
    <definedName name="_3670__FDSAUDITLINK__" localSheetId="2" hidden="1">{"fdsup://directions/FAT Viewer?action=UPDATE&amp;creator=factset&amp;DYN_ARGS=TRUE&amp;DOC_NAME=FAT:FQL_AUDITING_CLIENT_TEMPLATE.FAT&amp;display_string=Audit&amp;VAR:KEY=XEXSRGVOJU&amp;VAR:QUERY=RkZfRU5UUlBSX1ZBTF9EQUlMWSgzOTg1Nik=&amp;WINDOW=FIRST_POPUP&amp;HEIGHT=450&amp;WIDTH=450&amp;START_MA","XIMIZED=FALSE&amp;VAR:CALENDAR=US&amp;VAR:SYMBOL=CHH&amp;VAR:INDEX=0"}</definedName>
    <definedName name="_3670__FDSAUDITLINK__" hidden="1">{"fdsup://directions/FAT Viewer?action=UPDATE&amp;creator=factset&amp;DYN_ARGS=TRUE&amp;DOC_NAME=FAT:FQL_AUDITING_CLIENT_TEMPLATE.FAT&amp;display_string=Audit&amp;VAR:KEY=XEXSRGVOJU&amp;VAR:QUERY=RkZfRU5UUlBSX1ZBTF9EQUlMWSgzOTg1Nik=&amp;WINDOW=FIRST_POPUP&amp;HEIGHT=450&amp;WIDTH=450&amp;START_MA","XIMIZED=FALSE&amp;VAR:CALENDAR=US&amp;VAR:SYMBOL=CHH&amp;VAR:INDEX=0"}</definedName>
    <definedName name="_3671__FDSAUDITLINK__" localSheetId="2" hidden="1">{"fdsup://directions/FAT Viewer?action=UPDATE&amp;creator=factset&amp;DYN_ARGS=TRUE&amp;DOC_NAME=FAT:FQL_AUDITING_CLIENT_TEMPLATE.FAT&amp;display_string=Audit&amp;VAR:KEY=ZWDQJSNYTI&amp;VAR:QUERY=RkZfRU5UUlBSX1ZBTF9EQUlMWSgzOTg1Nik=&amp;WINDOW=FIRST_POPUP&amp;HEIGHT=450&amp;WIDTH=450&amp;START_MA","XIMIZED=FALSE&amp;VAR:CALENDAR=US&amp;VAR:SYMBOL=WYN&amp;VAR:INDEX=0"}</definedName>
    <definedName name="_3671__FDSAUDITLINK__" hidden="1">{"fdsup://directions/FAT Viewer?action=UPDATE&amp;creator=factset&amp;DYN_ARGS=TRUE&amp;DOC_NAME=FAT:FQL_AUDITING_CLIENT_TEMPLATE.FAT&amp;display_string=Audit&amp;VAR:KEY=ZWDQJSNYTI&amp;VAR:QUERY=RkZfRU5UUlBSX1ZBTF9EQUlMWSgzOTg1Nik=&amp;WINDOW=FIRST_POPUP&amp;HEIGHT=450&amp;WIDTH=450&amp;START_MA","XIMIZED=FALSE&amp;VAR:CALENDAR=US&amp;VAR:SYMBOL=WYN&amp;VAR:INDEX=0"}</definedName>
    <definedName name="_3672__FDSAUDITLINK__" localSheetId="2" hidden="1">{"fdsup://directions/FAT Viewer?action=UPDATE&amp;creator=factset&amp;DYN_ARGS=TRUE&amp;DOC_NAME=FAT:FQL_AUDITING_CLIENT_TEMPLATE.FAT&amp;display_string=Audit&amp;VAR:KEY=FUHMPMBEVW&amp;VAR:QUERY=RkZfRU5UUlBSX1ZBTF9EQUlMWSgzOTg1NSk=&amp;WINDOW=FIRST_POPUP&amp;HEIGHT=450&amp;WIDTH=450&amp;START_MA","XIMIZED=FALSE&amp;VAR:CALENDAR=US&amp;VAR:SYMBOL=H&amp;VAR:INDEX=0"}</definedName>
    <definedName name="_3672__FDSAUDITLINK__" hidden="1">{"fdsup://directions/FAT Viewer?action=UPDATE&amp;creator=factset&amp;DYN_ARGS=TRUE&amp;DOC_NAME=FAT:FQL_AUDITING_CLIENT_TEMPLATE.FAT&amp;display_string=Audit&amp;VAR:KEY=FUHMPMBEVW&amp;VAR:QUERY=RkZfRU5UUlBSX1ZBTF9EQUlMWSgzOTg1NSk=&amp;WINDOW=FIRST_POPUP&amp;HEIGHT=450&amp;WIDTH=450&amp;START_MA","XIMIZED=FALSE&amp;VAR:CALENDAR=US&amp;VAR:SYMBOL=H&amp;VAR:INDEX=0"}</definedName>
    <definedName name="_3673__FDSAUDITLINK__" localSheetId="2" hidden="1">{"fdsup://directions/FAT Viewer?action=UPDATE&amp;creator=factset&amp;DYN_ARGS=TRUE&amp;DOC_NAME=FAT:FQL_AUDITING_CLIENT_TEMPLATE.FAT&amp;display_string=Audit&amp;VAR:KEY=JOPODEVSLU&amp;VAR:QUERY=RkZfRU5UUlBSX1ZBTF9EQUlMWSgzOTg1NSk=&amp;WINDOW=FIRST_POPUP&amp;HEIGHT=450&amp;WIDTH=450&amp;START_MA","XIMIZED=FALSE&amp;VAR:CALENDAR=US&amp;VAR:SYMBOL=HOT&amp;VAR:INDEX=0"}</definedName>
    <definedName name="_3673__FDSAUDITLINK__" hidden="1">{"fdsup://directions/FAT Viewer?action=UPDATE&amp;creator=factset&amp;DYN_ARGS=TRUE&amp;DOC_NAME=FAT:FQL_AUDITING_CLIENT_TEMPLATE.FAT&amp;display_string=Audit&amp;VAR:KEY=JOPODEVSLU&amp;VAR:QUERY=RkZfRU5UUlBSX1ZBTF9EQUlMWSgzOTg1NSk=&amp;WINDOW=FIRST_POPUP&amp;HEIGHT=450&amp;WIDTH=450&amp;START_MA","XIMIZED=FALSE&amp;VAR:CALENDAR=US&amp;VAR:SYMBOL=HOT&amp;VAR:INDEX=0"}</definedName>
    <definedName name="_3674__FDSAUDITLINK__" localSheetId="2" hidden="1">{"fdsup://directions/FAT Viewer?action=UPDATE&amp;creator=factset&amp;DYN_ARGS=TRUE&amp;DOC_NAME=FAT:FQL_AUDITING_CLIENT_TEMPLATE.FAT&amp;display_string=Audit&amp;VAR:KEY=ZWJKTEFQJW&amp;VAR:QUERY=RkZfRU5UUlBSX1ZBTF9EQUlMWSgzOTg1NSk=&amp;WINDOW=FIRST_POPUP&amp;HEIGHT=450&amp;WIDTH=450&amp;START_MA","XIMIZED=FALSE&amp;VAR:CALENDAR=US&amp;VAR:SYMBOL=585284&amp;VAR:INDEX=0"}</definedName>
    <definedName name="_3674__FDSAUDITLINK__" hidden="1">{"fdsup://directions/FAT Viewer?action=UPDATE&amp;creator=factset&amp;DYN_ARGS=TRUE&amp;DOC_NAME=FAT:FQL_AUDITING_CLIENT_TEMPLATE.FAT&amp;display_string=Audit&amp;VAR:KEY=ZWJKTEFQJW&amp;VAR:QUERY=RkZfRU5UUlBSX1ZBTF9EQUlMWSgzOTg1NSk=&amp;WINDOW=FIRST_POPUP&amp;HEIGHT=450&amp;WIDTH=450&amp;START_MA","XIMIZED=FALSE&amp;VAR:CALENDAR=US&amp;VAR:SYMBOL=585284&amp;VAR:INDEX=0"}</definedName>
    <definedName name="_3675__FDSAUDITLINK__" localSheetId="2" hidden="1">{"fdsup://directions/FAT Viewer?action=UPDATE&amp;creator=factset&amp;DYN_ARGS=TRUE&amp;DOC_NAME=FAT:FQL_AUDITING_CLIENT_TEMPLATE.FAT&amp;display_string=Audit&amp;VAR:KEY=LUDOJULSLY&amp;VAR:QUERY=RkZfRU5UUlBSX1ZBTF9EQUlMWSgzOTg1NSk=&amp;WINDOW=FIRST_POPUP&amp;HEIGHT=450&amp;WIDTH=450&amp;START_MA","XIMIZED=FALSE&amp;VAR:CALENDAR=US&amp;VAR:SYMBOL=MAR&amp;VAR:INDEX=0"}</definedName>
    <definedName name="_3675__FDSAUDITLINK__" hidden="1">{"fdsup://directions/FAT Viewer?action=UPDATE&amp;creator=factset&amp;DYN_ARGS=TRUE&amp;DOC_NAME=FAT:FQL_AUDITING_CLIENT_TEMPLATE.FAT&amp;display_string=Audit&amp;VAR:KEY=LUDOJULSLY&amp;VAR:QUERY=RkZfRU5UUlBSX1ZBTF9EQUlMWSgzOTg1NSk=&amp;WINDOW=FIRST_POPUP&amp;HEIGHT=450&amp;WIDTH=450&amp;START_MA","XIMIZED=FALSE&amp;VAR:CALENDAR=US&amp;VAR:SYMBOL=MAR&amp;VAR:INDEX=0"}</definedName>
    <definedName name="_3676__FDSAUDITLINK__" localSheetId="2" hidden="1">{"fdsup://directions/FAT Viewer?action=UPDATE&amp;creator=factset&amp;DYN_ARGS=TRUE&amp;DOC_NAME=FAT:FQL_AUDITING_CLIENT_TEMPLATE.FAT&amp;display_string=Audit&amp;VAR:KEY=RENWRSBETM&amp;VAR:QUERY=RkZfRU5UUlBSX1ZBTF9EQUlMWSgzOTg1NSk=&amp;WINDOW=FIRST_POPUP&amp;HEIGHT=450&amp;WIDTH=450&amp;START_MA","XIMIZED=FALSE&amp;VAR:CALENDAR=US&amp;VAR:SYMBOL=CHH&amp;VAR:INDEX=0"}</definedName>
    <definedName name="_3676__FDSAUDITLINK__" hidden="1">{"fdsup://directions/FAT Viewer?action=UPDATE&amp;creator=factset&amp;DYN_ARGS=TRUE&amp;DOC_NAME=FAT:FQL_AUDITING_CLIENT_TEMPLATE.FAT&amp;display_string=Audit&amp;VAR:KEY=RENWRSBETM&amp;VAR:QUERY=RkZfRU5UUlBSX1ZBTF9EQUlMWSgzOTg1NSk=&amp;WINDOW=FIRST_POPUP&amp;HEIGHT=450&amp;WIDTH=450&amp;START_MA","XIMIZED=FALSE&amp;VAR:CALENDAR=US&amp;VAR:SYMBOL=CHH&amp;VAR:INDEX=0"}</definedName>
    <definedName name="_3677__FDSAUDITLINK__" localSheetId="2" hidden="1">{"fdsup://directions/FAT Viewer?action=UPDATE&amp;creator=factset&amp;DYN_ARGS=TRUE&amp;DOC_NAME=FAT:FQL_AUDITING_CLIENT_TEMPLATE.FAT&amp;display_string=Audit&amp;VAR:KEY=ZETKFCLIDE&amp;VAR:QUERY=RkZfRU5UUlBSX1ZBTF9EQUlMWSgzOTg1NSk=&amp;WINDOW=FIRST_POPUP&amp;HEIGHT=450&amp;WIDTH=450&amp;START_MA","XIMIZED=FALSE&amp;VAR:CALENDAR=US&amp;VAR:SYMBOL=WYN&amp;VAR:INDEX=0"}</definedName>
    <definedName name="_3677__FDSAUDITLINK__" hidden="1">{"fdsup://directions/FAT Viewer?action=UPDATE&amp;creator=factset&amp;DYN_ARGS=TRUE&amp;DOC_NAME=FAT:FQL_AUDITING_CLIENT_TEMPLATE.FAT&amp;display_string=Audit&amp;VAR:KEY=ZETKFCLIDE&amp;VAR:QUERY=RkZfRU5UUlBSX1ZBTF9EQUlMWSgzOTg1NSk=&amp;WINDOW=FIRST_POPUP&amp;HEIGHT=450&amp;WIDTH=450&amp;START_MA","XIMIZED=FALSE&amp;VAR:CALENDAR=US&amp;VAR:SYMBOL=WYN&amp;VAR:INDEX=0"}</definedName>
    <definedName name="_3678__FDSAUDITLINK__" localSheetId="2" hidden="1">{"fdsup://directions/FAT Viewer?action=UPDATE&amp;creator=factset&amp;DYN_ARGS=TRUE&amp;DOC_NAME=FAT:FQL_AUDITING_CLIENT_TEMPLATE.FAT&amp;display_string=Audit&amp;VAR:KEY=PELWFGFCDG&amp;VAR:QUERY=RkZfRU5UUlBSX1ZBTF9EQUlMWSgzOTg1NCk=&amp;WINDOW=FIRST_POPUP&amp;HEIGHT=450&amp;WIDTH=450&amp;START_MA","XIMIZED=FALSE&amp;VAR:CALENDAR=US&amp;VAR:SYMBOL=H&amp;VAR:INDEX=0"}</definedName>
    <definedName name="_3678__FDSAUDITLINK__" hidden="1">{"fdsup://directions/FAT Viewer?action=UPDATE&amp;creator=factset&amp;DYN_ARGS=TRUE&amp;DOC_NAME=FAT:FQL_AUDITING_CLIENT_TEMPLATE.FAT&amp;display_string=Audit&amp;VAR:KEY=PELWFGFCDG&amp;VAR:QUERY=RkZfRU5UUlBSX1ZBTF9EQUlMWSgzOTg1NCk=&amp;WINDOW=FIRST_POPUP&amp;HEIGHT=450&amp;WIDTH=450&amp;START_MA","XIMIZED=FALSE&amp;VAR:CALENDAR=US&amp;VAR:SYMBOL=H&amp;VAR:INDEX=0"}</definedName>
    <definedName name="_3679__FDSAUDITLINK__" localSheetId="2" hidden="1">{"fdsup://directions/FAT Viewer?action=UPDATE&amp;creator=factset&amp;DYN_ARGS=TRUE&amp;DOC_NAME=FAT:FQL_AUDITING_CLIENT_TEMPLATE.FAT&amp;display_string=Audit&amp;VAR:KEY=REVCHGBYDE&amp;VAR:QUERY=RkZfRU5UUlBSX1ZBTF9EQUlMWSgzOTg1NCk=&amp;WINDOW=FIRST_POPUP&amp;HEIGHT=450&amp;WIDTH=450&amp;START_MA","XIMIZED=FALSE&amp;VAR:CALENDAR=US&amp;VAR:SYMBOL=HOT&amp;VAR:INDEX=0"}</definedName>
    <definedName name="_3679__FDSAUDITLINK__" hidden="1">{"fdsup://directions/FAT Viewer?action=UPDATE&amp;creator=factset&amp;DYN_ARGS=TRUE&amp;DOC_NAME=FAT:FQL_AUDITING_CLIENT_TEMPLATE.FAT&amp;display_string=Audit&amp;VAR:KEY=REVCHGBYDE&amp;VAR:QUERY=RkZfRU5UUlBSX1ZBTF9EQUlMWSgzOTg1NCk=&amp;WINDOW=FIRST_POPUP&amp;HEIGHT=450&amp;WIDTH=450&amp;START_MA","XIMIZED=FALSE&amp;VAR:CALENDAR=US&amp;VAR:SYMBOL=HOT&amp;VAR:INDEX=0"}</definedName>
    <definedName name="_368_________________123Graph_XCHART_10" hidden="1">#REF!</definedName>
    <definedName name="_368______________123Graph_XCHART_1" hidden="1">#REF!</definedName>
    <definedName name="_368___123Graph_FCHART_8" hidden="1">#REF!</definedName>
    <definedName name="_368__123Graph_ACHART_18" hidden="1">#REF!</definedName>
    <definedName name="_368__123Graph_CCHART_2" hidden="1">#REF!</definedName>
    <definedName name="_368__123Graph_FCHART_8" hidden="1">#REF!</definedName>
    <definedName name="_368__123Graph_XCHART_1" hidden="1">#REF!</definedName>
    <definedName name="_368__FDSAUDITLINK__" localSheetId="2" hidden="1">{"fdsup://Directions/FactSet Auditing Viewer?action=AUDIT_VALUE&amp;DB=129&amp;ID1=18975410&amp;VALUEID=02001&amp;SDATE=201102&amp;PERIODTYPE=QTR_STD&amp;SCFT=3&amp;window=popup_no_bar&amp;width=385&amp;height=120&amp;START_MAXIMIZED=FALSE&amp;creator=factset&amp;display_string=Audit"}</definedName>
    <definedName name="_368__FDSAUDITLINK__" hidden="1">{"fdsup://Directions/FactSet Auditing Viewer?action=AUDIT_VALUE&amp;DB=129&amp;ID1=94770V10&amp;VALUEID=01001&amp;SDATE=201003&amp;PERIODTYPE=QTR_STD&amp;SCFT=3&amp;window=popup_no_bar&amp;width=385&amp;height=120&amp;START_MAXIMIZED=FALSE&amp;creator=factset&amp;display_string=Audit"}</definedName>
    <definedName name="_368__FDSAUDITLINK___1" localSheetId="2" hidden="1">{"fdsup://Directions/FactSet Auditing Viewer?action=AUDIT_VALUE&amp;DB=129&amp;ID1=94770V10&amp;VALUEID=01001&amp;SDATE=201003&amp;PERIODTYPE=QTR_STD&amp;SCFT=3&amp;window=popup_no_bar&amp;width=385&amp;height=120&amp;START_MAXIMIZED=FALSE&amp;creator=factset&amp;display_string=Audit"}</definedName>
    <definedName name="_368__FDSAUDITLINK___1" hidden="1">{"fdsup://Directions/FactSet Auditing Viewer?action=AUDIT_VALUE&amp;DB=129&amp;ID1=94770V10&amp;VALUEID=01001&amp;SDATE=201003&amp;PERIODTYPE=QTR_STD&amp;SCFT=3&amp;window=popup_no_bar&amp;width=385&amp;height=120&amp;START_MAXIMIZED=FALSE&amp;creator=factset&amp;display_string=Audit"}</definedName>
    <definedName name="_3680__FDSAUDITLINK__" localSheetId="2" hidden="1">{"fdsup://directions/FAT Viewer?action=UPDATE&amp;creator=factset&amp;DYN_ARGS=TRUE&amp;DOC_NAME=FAT:FQL_AUDITING_CLIENT_TEMPLATE.FAT&amp;display_string=Audit&amp;VAR:KEY=HAPGHKJSXY&amp;VAR:QUERY=RkZfRU5UUlBSX1ZBTF9EQUlMWSgzOTg1NCk=&amp;WINDOW=FIRST_POPUP&amp;HEIGHT=450&amp;WIDTH=450&amp;START_MA","XIMIZED=FALSE&amp;VAR:CALENDAR=US&amp;VAR:SYMBOL=585284&amp;VAR:INDEX=0"}</definedName>
    <definedName name="_3680__FDSAUDITLINK__" hidden="1">{"fdsup://directions/FAT Viewer?action=UPDATE&amp;creator=factset&amp;DYN_ARGS=TRUE&amp;DOC_NAME=FAT:FQL_AUDITING_CLIENT_TEMPLATE.FAT&amp;display_string=Audit&amp;VAR:KEY=HAPGHKJSXY&amp;VAR:QUERY=RkZfRU5UUlBSX1ZBTF9EQUlMWSgzOTg1NCk=&amp;WINDOW=FIRST_POPUP&amp;HEIGHT=450&amp;WIDTH=450&amp;START_MA","XIMIZED=FALSE&amp;VAR:CALENDAR=US&amp;VAR:SYMBOL=585284&amp;VAR:INDEX=0"}</definedName>
    <definedName name="_3681__FDSAUDITLINK__" localSheetId="2" hidden="1">{"fdsup://directions/FAT Viewer?action=UPDATE&amp;creator=factset&amp;DYN_ARGS=TRUE&amp;DOC_NAME=FAT:FQL_AUDITING_CLIENT_TEMPLATE.FAT&amp;display_string=Audit&amp;VAR:KEY=LMDCJYHGNK&amp;VAR:QUERY=RkZfRU5UUlBSX1ZBTF9EQUlMWSgzOTg1NCk=&amp;WINDOW=FIRST_POPUP&amp;HEIGHT=450&amp;WIDTH=450&amp;START_MA","XIMIZED=FALSE&amp;VAR:CALENDAR=US&amp;VAR:SYMBOL=MAR&amp;VAR:INDEX=0"}</definedName>
    <definedName name="_3681__FDSAUDITLINK__" hidden="1">{"fdsup://directions/FAT Viewer?action=UPDATE&amp;creator=factset&amp;DYN_ARGS=TRUE&amp;DOC_NAME=FAT:FQL_AUDITING_CLIENT_TEMPLATE.FAT&amp;display_string=Audit&amp;VAR:KEY=LMDCJYHGNK&amp;VAR:QUERY=RkZfRU5UUlBSX1ZBTF9EQUlMWSgzOTg1NCk=&amp;WINDOW=FIRST_POPUP&amp;HEIGHT=450&amp;WIDTH=450&amp;START_MA","XIMIZED=FALSE&amp;VAR:CALENDAR=US&amp;VAR:SYMBOL=MAR&amp;VAR:INDEX=0"}</definedName>
    <definedName name="_3682__FDSAUDITLINK__" localSheetId="2" hidden="1">{"fdsup://directions/FAT Viewer?action=UPDATE&amp;creator=factset&amp;DYN_ARGS=TRUE&amp;DOC_NAME=FAT:FQL_AUDITING_CLIENT_TEMPLATE.FAT&amp;display_string=Audit&amp;VAR:KEY=LCZEHQTERS&amp;VAR:QUERY=RkZfRU5UUlBSX1ZBTF9EQUlMWSgzOTg1NCk=&amp;WINDOW=FIRST_POPUP&amp;HEIGHT=450&amp;WIDTH=450&amp;START_MA","XIMIZED=FALSE&amp;VAR:CALENDAR=US&amp;VAR:SYMBOL=CHH&amp;VAR:INDEX=0"}</definedName>
    <definedName name="_3682__FDSAUDITLINK__" hidden="1">{"fdsup://directions/FAT Viewer?action=UPDATE&amp;creator=factset&amp;DYN_ARGS=TRUE&amp;DOC_NAME=FAT:FQL_AUDITING_CLIENT_TEMPLATE.FAT&amp;display_string=Audit&amp;VAR:KEY=LCZEHQTERS&amp;VAR:QUERY=RkZfRU5UUlBSX1ZBTF9EQUlMWSgzOTg1NCk=&amp;WINDOW=FIRST_POPUP&amp;HEIGHT=450&amp;WIDTH=450&amp;START_MA","XIMIZED=FALSE&amp;VAR:CALENDAR=US&amp;VAR:SYMBOL=CHH&amp;VAR:INDEX=0"}</definedName>
    <definedName name="_3683__FDSAUDITLINK__" localSheetId="2" hidden="1">{"fdsup://directions/FAT Viewer?action=UPDATE&amp;creator=factset&amp;DYN_ARGS=TRUE&amp;DOC_NAME=FAT:FQL_AUDITING_CLIENT_TEMPLATE.FAT&amp;display_string=Audit&amp;VAR:KEY=PGDEFARENK&amp;VAR:QUERY=RkZfRU5UUlBSX1ZBTF9EQUlMWSgzOTg1NCk=&amp;WINDOW=FIRST_POPUP&amp;HEIGHT=450&amp;WIDTH=450&amp;START_MA","XIMIZED=FALSE&amp;VAR:CALENDAR=US&amp;VAR:SYMBOL=WYN&amp;VAR:INDEX=0"}</definedName>
    <definedName name="_3683__FDSAUDITLINK__" hidden="1">{"fdsup://directions/FAT Viewer?action=UPDATE&amp;creator=factset&amp;DYN_ARGS=TRUE&amp;DOC_NAME=FAT:FQL_AUDITING_CLIENT_TEMPLATE.FAT&amp;display_string=Audit&amp;VAR:KEY=PGDEFARENK&amp;VAR:QUERY=RkZfRU5UUlBSX1ZBTF9EQUlMWSgzOTg1NCk=&amp;WINDOW=FIRST_POPUP&amp;HEIGHT=450&amp;WIDTH=450&amp;START_MA","XIMIZED=FALSE&amp;VAR:CALENDAR=US&amp;VAR:SYMBOL=WYN&amp;VAR:INDEX=0"}</definedName>
    <definedName name="_3684__FDSAUDITLINK__" localSheetId="2" hidden="1">{"fdsup://directions/FAT Viewer?action=UPDATE&amp;creator=factset&amp;DYN_ARGS=TRUE&amp;DOC_NAME=FAT:FQL_AUDITING_CLIENT_TEMPLATE.FAT&amp;display_string=Audit&amp;VAR:KEY=HUFSJYJWPQ&amp;VAR:QUERY=RkZfRU5UUlBSX1ZBTF9EQUlMWSgzOTg1Myk=&amp;WINDOW=FIRST_POPUP&amp;HEIGHT=450&amp;WIDTH=450&amp;START_MA","XIMIZED=FALSE&amp;VAR:CALENDAR=US&amp;VAR:SYMBOL=H&amp;VAR:INDEX=0"}</definedName>
    <definedName name="_3684__FDSAUDITLINK__" hidden="1">{"fdsup://directions/FAT Viewer?action=UPDATE&amp;creator=factset&amp;DYN_ARGS=TRUE&amp;DOC_NAME=FAT:FQL_AUDITING_CLIENT_TEMPLATE.FAT&amp;display_string=Audit&amp;VAR:KEY=HUFSJYJWPQ&amp;VAR:QUERY=RkZfRU5UUlBSX1ZBTF9EQUlMWSgzOTg1Myk=&amp;WINDOW=FIRST_POPUP&amp;HEIGHT=450&amp;WIDTH=450&amp;START_MA","XIMIZED=FALSE&amp;VAR:CALENDAR=US&amp;VAR:SYMBOL=H&amp;VAR:INDEX=0"}</definedName>
    <definedName name="_3685__FDSAUDITLINK__" localSheetId="2" hidden="1">{"fdsup://directions/FAT Viewer?action=UPDATE&amp;creator=factset&amp;DYN_ARGS=TRUE&amp;DOC_NAME=FAT:FQL_AUDITING_CLIENT_TEMPLATE.FAT&amp;display_string=Audit&amp;VAR:KEY=DWBQLYFANW&amp;VAR:QUERY=RkZfRU5UUlBSX1ZBTF9EQUlMWSgzOTg1Myk=&amp;WINDOW=FIRST_POPUP&amp;HEIGHT=450&amp;WIDTH=450&amp;START_MA","XIMIZED=FALSE&amp;VAR:CALENDAR=US&amp;VAR:SYMBOL=HOT&amp;VAR:INDEX=0"}</definedName>
    <definedName name="_3685__FDSAUDITLINK__" hidden="1">{"fdsup://directions/FAT Viewer?action=UPDATE&amp;creator=factset&amp;DYN_ARGS=TRUE&amp;DOC_NAME=FAT:FQL_AUDITING_CLIENT_TEMPLATE.FAT&amp;display_string=Audit&amp;VAR:KEY=DWBQLYFANW&amp;VAR:QUERY=RkZfRU5UUlBSX1ZBTF9EQUlMWSgzOTg1Myk=&amp;WINDOW=FIRST_POPUP&amp;HEIGHT=450&amp;WIDTH=450&amp;START_MA","XIMIZED=FALSE&amp;VAR:CALENDAR=US&amp;VAR:SYMBOL=HOT&amp;VAR:INDEX=0"}</definedName>
    <definedName name="_3686__FDSAUDITLINK__" localSheetId="2" hidden="1">{"fdsup://directions/FAT Viewer?action=UPDATE&amp;creator=factset&amp;DYN_ARGS=TRUE&amp;DOC_NAME=FAT:FQL_AUDITING_CLIENT_TEMPLATE.FAT&amp;display_string=Audit&amp;VAR:KEY=BIPGXGBQBS&amp;VAR:QUERY=RkZfRU5UUlBSX1ZBTF9EQUlMWSgzOTg1Myk=&amp;WINDOW=FIRST_POPUP&amp;HEIGHT=450&amp;WIDTH=450&amp;START_MA","XIMIZED=FALSE&amp;VAR:CALENDAR=US&amp;VAR:SYMBOL=585284&amp;VAR:INDEX=0"}</definedName>
    <definedName name="_3686__FDSAUDITLINK__" hidden="1">{"fdsup://directions/FAT Viewer?action=UPDATE&amp;creator=factset&amp;DYN_ARGS=TRUE&amp;DOC_NAME=FAT:FQL_AUDITING_CLIENT_TEMPLATE.FAT&amp;display_string=Audit&amp;VAR:KEY=BIPGXGBQBS&amp;VAR:QUERY=RkZfRU5UUlBSX1ZBTF9EQUlMWSgzOTg1Myk=&amp;WINDOW=FIRST_POPUP&amp;HEIGHT=450&amp;WIDTH=450&amp;START_MA","XIMIZED=FALSE&amp;VAR:CALENDAR=US&amp;VAR:SYMBOL=585284&amp;VAR:INDEX=0"}</definedName>
    <definedName name="_3687__FDSAUDITLINK__" localSheetId="2" hidden="1">{"fdsup://directions/FAT Viewer?action=UPDATE&amp;creator=factset&amp;DYN_ARGS=TRUE&amp;DOC_NAME=FAT:FQL_AUDITING_CLIENT_TEMPLATE.FAT&amp;display_string=Audit&amp;VAR:KEY=RAROXOPMPW&amp;VAR:QUERY=RkZfRU5UUlBSX1ZBTF9EQUlMWSgzOTg1Myk=&amp;WINDOW=FIRST_POPUP&amp;HEIGHT=450&amp;WIDTH=450&amp;START_MA","XIMIZED=FALSE&amp;VAR:CALENDAR=US&amp;VAR:SYMBOL=MAR&amp;VAR:INDEX=0"}</definedName>
    <definedName name="_3687__FDSAUDITLINK__" hidden="1">{"fdsup://directions/FAT Viewer?action=UPDATE&amp;creator=factset&amp;DYN_ARGS=TRUE&amp;DOC_NAME=FAT:FQL_AUDITING_CLIENT_TEMPLATE.FAT&amp;display_string=Audit&amp;VAR:KEY=RAROXOPMPW&amp;VAR:QUERY=RkZfRU5UUlBSX1ZBTF9EQUlMWSgzOTg1Myk=&amp;WINDOW=FIRST_POPUP&amp;HEIGHT=450&amp;WIDTH=450&amp;START_MA","XIMIZED=FALSE&amp;VAR:CALENDAR=US&amp;VAR:SYMBOL=MAR&amp;VAR:INDEX=0"}</definedName>
    <definedName name="_3688__FDSAUDITLINK__" localSheetId="2" hidden="1">{"fdsup://directions/FAT Viewer?action=UPDATE&amp;creator=factset&amp;DYN_ARGS=TRUE&amp;DOC_NAME=FAT:FQL_AUDITING_CLIENT_TEMPLATE.FAT&amp;display_string=Audit&amp;VAR:KEY=PCVYFCNCNI&amp;VAR:QUERY=RkZfRU5UUlBSX1ZBTF9EQUlMWSgzOTg1Myk=&amp;WINDOW=FIRST_POPUP&amp;HEIGHT=450&amp;WIDTH=450&amp;START_MA","XIMIZED=FALSE&amp;VAR:CALENDAR=US&amp;VAR:SYMBOL=CHH&amp;VAR:INDEX=0"}</definedName>
    <definedName name="_3688__FDSAUDITLINK__" hidden="1">{"fdsup://directions/FAT Viewer?action=UPDATE&amp;creator=factset&amp;DYN_ARGS=TRUE&amp;DOC_NAME=FAT:FQL_AUDITING_CLIENT_TEMPLATE.FAT&amp;display_string=Audit&amp;VAR:KEY=PCVYFCNCNI&amp;VAR:QUERY=RkZfRU5UUlBSX1ZBTF9EQUlMWSgzOTg1Myk=&amp;WINDOW=FIRST_POPUP&amp;HEIGHT=450&amp;WIDTH=450&amp;START_MA","XIMIZED=FALSE&amp;VAR:CALENDAR=US&amp;VAR:SYMBOL=CHH&amp;VAR:INDEX=0"}</definedName>
    <definedName name="_3689__FDSAUDITLINK__" localSheetId="2" hidden="1">{"fdsup://directions/FAT Viewer?action=UPDATE&amp;creator=factset&amp;DYN_ARGS=TRUE&amp;DOC_NAME=FAT:FQL_AUDITING_CLIENT_TEMPLATE.FAT&amp;display_string=Audit&amp;VAR:KEY=FYVGHAROXA&amp;VAR:QUERY=RkZfRU5UUlBSX1ZBTF9EQUlMWSgzOTg1Myk=&amp;WINDOW=FIRST_POPUP&amp;HEIGHT=450&amp;WIDTH=450&amp;START_MA","XIMIZED=FALSE&amp;VAR:CALENDAR=US&amp;VAR:SYMBOL=WYN&amp;VAR:INDEX=0"}</definedName>
    <definedName name="_3689__FDSAUDITLINK__" hidden="1">{"fdsup://directions/FAT Viewer?action=UPDATE&amp;creator=factset&amp;DYN_ARGS=TRUE&amp;DOC_NAME=FAT:FQL_AUDITING_CLIENT_TEMPLATE.FAT&amp;display_string=Audit&amp;VAR:KEY=FYVGHAROXA&amp;VAR:QUERY=RkZfRU5UUlBSX1ZBTF9EQUlMWSgzOTg1Myk=&amp;WINDOW=FIRST_POPUP&amp;HEIGHT=450&amp;WIDTH=450&amp;START_MA","XIMIZED=FALSE&amp;VAR:CALENDAR=US&amp;VAR:SYMBOL=WYN&amp;VAR:INDEX=0"}</definedName>
    <definedName name="_369_________________123Graph_XCHART_11" hidden="1">#REF!</definedName>
    <definedName name="_369______________123Graph_XCHART_10" hidden="1">#REF!</definedName>
    <definedName name="_369___123Graph_XCHART_1" hidden="1">#REF!</definedName>
    <definedName name="_369__123Graph_XCHART_1" hidden="1">#REF!</definedName>
    <definedName name="_369__123Graph_XCHART_10" hidden="1">#REF!</definedName>
    <definedName name="_369__FDSAUDITLINK__" localSheetId="2" hidden="1">{"fdsup://Directions/FactSet Auditing Viewer?action=AUDIT_VALUE&amp;DB=129&amp;ID1=18975410&amp;VALUEID=02101&amp;SDATE=201202&amp;PERIODTYPE=QTR_STD&amp;SCFT=3&amp;window=popup_no_bar&amp;width=385&amp;height=120&amp;START_MAXIMIZED=FALSE&amp;creator=factset&amp;display_string=Audit"}</definedName>
    <definedName name="_369__FDSAUDITLINK__" hidden="1">{"fdsup://directions/FAT Viewer?action=UPDATE&amp;creator=factset&amp;DYN_ARGS=TRUE&amp;DOC_NAME=FAT:FQL_AUDITING_CLIENT_TEMPLATE.FAT&amp;display_string=Audit&amp;VAR:KEY=ETINELADMF&amp;VAR:QUERY=KEZGX0RFQlQoUVRSLDAsLCxSUyxVU0QpQEZGX0RFQlQoU0VNSSwwLCwsUlMsVVNEKSk=&amp;WINDOW=FIRST_POP","UP&amp;HEIGHT=450&amp;WIDTH=450&amp;START_MAXIMIZED=FALSE&amp;VAR:CALENDAR=US&amp;VAR:SYMBOL=ACTI&amp;VAR:INDEX=0"}</definedName>
    <definedName name="_369__FDSAUDITLINK___1" localSheetId="2" hidden="1">{"fdsup://directions/FAT Viewer?action=UPDATE&amp;creator=factset&amp;DYN_ARGS=TRUE&amp;DOC_NAME=FAT:FQL_AUDITING_CLIENT_TEMPLATE.FAT&amp;display_string=Audit&amp;VAR:KEY=ETINELADMF&amp;VAR:QUERY=KEZGX0RFQlQoUVRSLDAsLCxSUyxVU0QpQEZGX0RFQlQoU0VNSSwwLCwsUlMsVVNEKSk=&amp;WINDOW=FIRST_POP","UP&amp;HEIGHT=450&amp;WIDTH=450&amp;START_MAXIMIZED=FALSE&amp;VAR:CALENDAR=US&amp;VAR:SYMBOL=ACTI&amp;VAR:INDEX=0"}</definedName>
    <definedName name="_369__FDSAUDITLINK___1" hidden="1">{"fdsup://directions/FAT Viewer?action=UPDATE&amp;creator=factset&amp;DYN_ARGS=TRUE&amp;DOC_NAME=FAT:FQL_AUDITING_CLIENT_TEMPLATE.FAT&amp;display_string=Audit&amp;VAR:KEY=ETINELADMF&amp;VAR:QUERY=KEZGX0RFQlQoUVRSLDAsLCxSUyxVU0QpQEZGX0RFQlQoU0VNSSwwLCwsUlMsVVNEKSk=&amp;WINDOW=FIRST_POP","UP&amp;HEIGHT=450&amp;WIDTH=450&amp;START_MAXIMIZED=FALSE&amp;VAR:CALENDAR=US&amp;VAR:SYMBOL=ACTI&amp;VAR:INDEX=0"}</definedName>
    <definedName name="_3690__FDSAUDITLINK__" localSheetId="2" hidden="1">{"fdsup://directions/FAT Viewer?action=UPDATE&amp;creator=factset&amp;DYN_ARGS=TRUE&amp;DOC_NAME=FAT:FQL_AUDITING_CLIENT_TEMPLATE.FAT&amp;display_string=Audit&amp;VAR:KEY=VQFAFCXYTG&amp;VAR:QUERY=RkZfRU5UUlBSX1ZBTF9EQUlMWSgzOTg1MCk=&amp;WINDOW=FIRST_POPUP&amp;HEIGHT=450&amp;WIDTH=450&amp;START_MA","XIMIZED=FALSE&amp;VAR:CALENDAR=US&amp;VAR:SYMBOL=H&amp;VAR:INDEX=0"}</definedName>
    <definedName name="_3690__FDSAUDITLINK__" hidden="1">{"fdsup://directions/FAT Viewer?action=UPDATE&amp;creator=factset&amp;DYN_ARGS=TRUE&amp;DOC_NAME=FAT:FQL_AUDITING_CLIENT_TEMPLATE.FAT&amp;display_string=Audit&amp;VAR:KEY=VQFAFCXYTG&amp;VAR:QUERY=RkZfRU5UUlBSX1ZBTF9EQUlMWSgzOTg1MCk=&amp;WINDOW=FIRST_POPUP&amp;HEIGHT=450&amp;WIDTH=450&amp;START_MA","XIMIZED=FALSE&amp;VAR:CALENDAR=US&amp;VAR:SYMBOL=H&amp;VAR:INDEX=0"}</definedName>
    <definedName name="_3691__FDSAUDITLINK__" localSheetId="2" hidden="1">{"fdsup://directions/FAT Viewer?action=UPDATE&amp;creator=factset&amp;DYN_ARGS=TRUE&amp;DOC_NAME=FAT:FQL_AUDITING_CLIENT_TEMPLATE.FAT&amp;display_string=Audit&amp;VAR:KEY=JWXIJYLUVA&amp;VAR:QUERY=RkZfRU5UUlBSX1ZBTF9EQUlMWSgzOTg1MCk=&amp;WINDOW=FIRST_POPUP&amp;HEIGHT=450&amp;WIDTH=450&amp;START_MA","XIMIZED=FALSE&amp;VAR:CALENDAR=US&amp;VAR:SYMBOL=HOT&amp;VAR:INDEX=0"}</definedName>
    <definedName name="_3691__FDSAUDITLINK__" hidden="1">{"fdsup://directions/FAT Viewer?action=UPDATE&amp;creator=factset&amp;DYN_ARGS=TRUE&amp;DOC_NAME=FAT:FQL_AUDITING_CLIENT_TEMPLATE.FAT&amp;display_string=Audit&amp;VAR:KEY=JWXIJYLUVA&amp;VAR:QUERY=RkZfRU5UUlBSX1ZBTF9EQUlMWSgzOTg1MCk=&amp;WINDOW=FIRST_POPUP&amp;HEIGHT=450&amp;WIDTH=450&amp;START_MA","XIMIZED=FALSE&amp;VAR:CALENDAR=US&amp;VAR:SYMBOL=HOT&amp;VAR:INDEX=0"}</definedName>
    <definedName name="_3692__FDSAUDITLINK__" localSheetId="2" hidden="1">{"fdsup://directions/FAT Viewer?action=UPDATE&amp;creator=factset&amp;DYN_ARGS=TRUE&amp;DOC_NAME=FAT:FQL_AUDITING_CLIENT_TEMPLATE.FAT&amp;display_string=Audit&amp;VAR:KEY=ZCRWNKLSZU&amp;VAR:QUERY=RkZfRU5UUlBSX1ZBTF9EQUlMWSgzOTg1MCk=&amp;WINDOW=FIRST_POPUP&amp;HEIGHT=450&amp;WIDTH=450&amp;START_MA","XIMIZED=FALSE&amp;VAR:CALENDAR=US&amp;VAR:SYMBOL=585284&amp;VAR:INDEX=0"}</definedName>
    <definedName name="_3692__FDSAUDITLINK__" hidden="1">{"fdsup://directions/FAT Viewer?action=UPDATE&amp;creator=factset&amp;DYN_ARGS=TRUE&amp;DOC_NAME=FAT:FQL_AUDITING_CLIENT_TEMPLATE.FAT&amp;display_string=Audit&amp;VAR:KEY=ZCRWNKLSZU&amp;VAR:QUERY=RkZfRU5UUlBSX1ZBTF9EQUlMWSgzOTg1MCk=&amp;WINDOW=FIRST_POPUP&amp;HEIGHT=450&amp;WIDTH=450&amp;START_MA","XIMIZED=FALSE&amp;VAR:CALENDAR=US&amp;VAR:SYMBOL=585284&amp;VAR:INDEX=0"}</definedName>
    <definedName name="_3693__FDSAUDITLINK__" localSheetId="2" hidden="1">{"fdsup://directions/FAT Viewer?action=UPDATE&amp;creator=factset&amp;DYN_ARGS=TRUE&amp;DOC_NAME=FAT:FQL_AUDITING_CLIENT_TEMPLATE.FAT&amp;display_string=Audit&amp;VAR:KEY=RWLKBCFKVM&amp;VAR:QUERY=RkZfRU5UUlBSX1ZBTF9EQUlMWSgzOTg1MCk=&amp;WINDOW=FIRST_POPUP&amp;HEIGHT=450&amp;WIDTH=450&amp;START_MA","XIMIZED=FALSE&amp;VAR:CALENDAR=US&amp;VAR:SYMBOL=MAR&amp;VAR:INDEX=0"}</definedName>
    <definedName name="_3693__FDSAUDITLINK__" hidden="1">{"fdsup://directions/FAT Viewer?action=UPDATE&amp;creator=factset&amp;DYN_ARGS=TRUE&amp;DOC_NAME=FAT:FQL_AUDITING_CLIENT_TEMPLATE.FAT&amp;display_string=Audit&amp;VAR:KEY=RWLKBCFKVM&amp;VAR:QUERY=RkZfRU5UUlBSX1ZBTF9EQUlMWSgzOTg1MCk=&amp;WINDOW=FIRST_POPUP&amp;HEIGHT=450&amp;WIDTH=450&amp;START_MA","XIMIZED=FALSE&amp;VAR:CALENDAR=US&amp;VAR:SYMBOL=MAR&amp;VAR:INDEX=0"}</definedName>
    <definedName name="_3694__FDSAUDITLINK__" localSheetId="2" hidden="1">{"fdsup://directions/FAT Viewer?action=UPDATE&amp;creator=factset&amp;DYN_ARGS=TRUE&amp;DOC_NAME=FAT:FQL_AUDITING_CLIENT_TEMPLATE.FAT&amp;display_string=Audit&amp;VAR:KEY=JWJGJCRYVO&amp;VAR:QUERY=RkZfRU5UUlBSX1ZBTF9EQUlMWSgzOTg1MCk=&amp;WINDOW=FIRST_POPUP&amp;HEIGHT=450&amp;WIDTH=450&amp;START_MA","XIMIZED=FALSE&amp;VAR:CALENDAR=US&amp;VAR:SYMBOL=CHH&amp;VAR:INDEX=0"}</definedName>
    <definedName name="_3694__FDSAUDITLINK__" hidden="1">{"fdsup://directions/FAT Viewer?action=UPDATE&amp;creator=factset&amp;DYN_ARGS=TRUE&amp;DOC_NAME=FAT:FQL_AUDITING_CLIENT_TEMPLATE.FAT&amp;display_string=Audit&amp;VAR:KEY=JWJGJCRYVO&amp;VAR:QUERY=RkZfRU5UUlBSX1ZBTF9EQUlMWSgzOTg1MCk=&amp;WINDOW=FIRST_POPUP&amp;HEIGHT=450&amp;WIDTH=450&amp;START_MA","XIMIZED=FALSE&amp;VAR:CALENDAR=US&amp;VAR:SYMBOL=CHH&amp;VAR:INDEX=0"}</definedName>
    <definedName name="_3695__FDSAUDITLINK__" localSheetId="2" hidden="1">{"fdsup://directions/FAT Viewer?action=UPDATE&amp;creator=factset&amp;DYN_ARGS=TRUE&amp;DOC_NAME=FAT:FQL_AUDITING_CLIENT_TEMPLATE.FAT&amp;display_string=Audit&amp;VAR:KEY=NYPELMTWLQ&amp;VAR:QUERY=RkZfRU5UUlBSX1ZBTF9EQUlMWSgzOTg1MCk=&amp;WINDOW=FIRST_POPUP&amp;HEIGHT=450&amp;WIDTH=450&amp;START_MA","XIMIZED=FALSE&amp;VAR:CALENDAR=US&amp;VAR:SYMBOL=WYN&amp;VAR:INDEX=0"}</definedName>
    <definedName name="_3695__FDSAUDITLINK__" hidden="1">{"fdsup://directions/FAT Viewer?action=UPDATE&amp;creator=factset&amp;DYN_ARGS=TRUE&amp;DOC_NAME=FAT:FQL_AUDITING_CLIENT_TEMPLATE.FAT&amp;display_string=Audit&amp;VAR:KEY=NYPELMTWLQ&amp;VAR:QUERY=RkZfRU5UUlBSX1ZBTF9EQUlMWSgzOTg1MCk=&amp;WINDOW=FIRST_POPUP&amp;HEIGHT=450&amp;WIDTH=450&amp;START_MA","XIMIZED=FALSE&amp;VAR:CALENDAR=US&amp;VAR:SYMBOL=WYN&amp;VAR:INDEX=0"}</definedName>
    <definedName name="_3696__FDSAUDITLINK__" localSheetId="2" hidden="1">{"fdsup://directions/FAT Viewer?action=UPDATE&amp;creator=factset&amp;DYN_ARGS=TRUE&amp;DOC_NAME=FAT:FQL_AUDITING_CLIENT_TEMPLATE.FAT&amp;display_string=Audit&amp;VAR:KEY=DADYZIJETG&amp;VAR:QUERY=RkZfRU5UUlBSX1ZBTF9EQUlMWSgzOTg0OSk=&amp;WINDOW=FIRST_POPUP&amp;HEIGHT=450&amp;WIDTH=450&amp;START_MA","XIMIZED=FALSE&amp;VAR:CALENDAR=US&amp;VAR:SYMBOL=H&amp;VAR:INDEX=0"}</definedName>
    <definedName name="_3696__FDSAUDITLINK__" hidden="1">{"fdsup://directions/FAT Viewer?action=UPDATE&amp;creator=factset&amp;DYN_ARGS=TRUE&amp;DOC_NAME=FAT:FQL_AUDITING_CLIENT_TEMPLATE.FAT&amp;display_string=Audit&amp;VAR:KEY=DADYZIJETG&amp;VAR:QUERY=RkZfRU5UUlBSX1ZBTF9EQUlMWSgzOTg0OSk=&amp;WINDOW=FIRST_POPUP&amp;HEIGHT=450&amp;WIDTH=450&amp;START_MA","XIMIZED=FALSE&amp;VAR:CALENDAR=US&amp;VAR:SYMBOL=H&amp;VAR:INDEX=0"}</definedName>
    <definedName name="_3697__FDSAUDITLINK__" localSheetId="2" hidden="1">{"fdsup://directions/FAT Viewer?action=UPDATE&amp;creator=factset&amp;DYN_ARGS=TRUE&amp;DOC_NAME=FAT:FQL_AUDITING_CLIENT_TEMPLATE.FAT&amp;display_string=Audit&amp;VAR:KEY=PMRYTGFMFW&amp;VAR:QUERY=RkZfRU5UUlBSX1ZBTF9EQUlMWSgzOTg0OSk=&amp;WINDOW=FIRST_POPUP&amp;HEIGHT=450&amp;WIDTH=450&amp;START_MA","XIMIZED=FALSE&amp;VAR:CALENDAR=US&amp;VAR:SYMBOL=HOT&amp;VAR:INDEX=0"}</definedName>
    <definedName name="_3697__FDSAUDITLINK__" hidden="1">{"fdsup://directions/FAT Viewer?action=UPDATE&amp;creator=factset&amp;DYN_ARGS=TRUE&amp;DOC_NAME=FAT:FQL_AUDITING_CLIENT_TEMPLATE.FAT&amp;display_string=Audit&amp;VAR:KEY=PMRYTGFMFW&amp;VAR:QUERY=RkZfRU5UUlBSX1ZBTF9EQUlMWSgzOTg0OSk=&amp;WINDOW=FIRST_POPUP&amp;HEIGHT=450&amp;WIDTH=450&amp;START_MA","XIMIZED=FALSE&amp;VAR:CALENDAR=US&amp;VAR:SYMBOL=HOT&amp;VAR:INDEX=0"}</definedName>
    <definedName name="_3698__FDSAUDITLINK__" localSheetId="2" hidden="1">{"fdsup://directions/FAT Viewer?action=UPDATE&amp;creator=factset&amp;DYN_ARGS=TRUE&amp;DOC_NAME=FAT:FQL_AUDITING_CLIENT_TEMPLATE.FAT&amp;display_string=Audit&amp;VAR:KEY=RQNKFCDYDK&amp;VAR:QUERY=RkZfRU5UUlBSX1ZBTF9EQUlMWSgzOTg0OSk=&amp;WINDOW=FIRST_POPUP&amp;HEIGHT=450&amp;WIDTH=450&amp;START_MA","XIMIZED=FALSE&amp;VAR:CALENDAR=US&amp;VAR:SYMBOL=585284&amp;VAR:INDEX=0"}</definedName>
    <definedName name="_3698__FDSAUDITLINK__" hidden="1">{"fdsup://directions/FAT Viewer?action=UPDATE&amp;creator=factset&amp;DYN_ARGS=TRUE&amp;DOC_NAME=FAT:FQL_AUDITING_CLIENT_TEMPLATE.FAT&amp;display_string=Audit&amp;VAR:KEY=RQNKFCDYDK&amp;VAR:QUERY=RkZfRU5UUlBSX1ZBTF9EQUlMWSgzOTg0OSk=&amp;WINDOW=FIRST_POPUP&amp;HEIGHT=450&amp;WIDTH=450&amp;START_MA","XIMIZED=FALSE&amp;VAR:CALENDAR=US&amp;VAR:SYMBOL=585284&amp;VAR:INDEX=0"}</definedName>
    <definedName name="_3699__FDSAUDITLINK__" localSheetId="2" hidden="1">{"fdsup://directions/FAT Viewer?action=UPDATE&amp;creator=factset&amp;DYN_ARGS=TRUE&amp;DOC_NAME=FAT:FQL_AUDITING_CLIENT_TEMPLATE.FAT&amp;display_string=Audit&amp;VAR:KEY=HKHIXQXQTI&amp;VAR:QUERY=RkZfRU5UUlBSX1ZBTF9EQUlMWSgzOTg0OSk=&amp;WINDOW=FIRST_POPUP&amp;HEIGHT=450&amp;WIDTH=450&amp;START_MA","XIMIZED=FALSE&amp;VAR:CALENDAR=US&amp;VAR:SYMBOL=MAR&amp;VAR:INDEX=0"}</definedName>
    <definedName name="_3699__FDSAUDITLINK__" hidden="1">{"fdsup://directions/FAT Viewer?action=UPDATE&amp;creator=factset&amp;DYN_ARGS=TRUE&amp;DOC_NAME=FAT:FQL_AUDITING_CLIENT_TEMPLATE.FAT&amp;display_string=Audit&amp;VAR:KEY=HKHIXQXQTI&amp;VAR:QUERY=RkZfRU5UUlBSX1ZBTF9EQUlMWSgzOTg0OSk=&amp;WINDOW=FIRST_POPUP&amp;HEIGHT=450&amp;WIDTH=450&amp;START_MA","XIMIZED=FALSE&amp;VAR:CALENDAR=US&amp;VAR:SYMBOL=MAR&amp;VAR:INDEX=0"}</definedName>
    <definedName name="_37_____________________123Graph_DCHART_1" hidden="1">#REF!</definedName>
    <definedName name="_37__________________123Graph_DCHART_1" hidden="1">#REF!</definedName>
    <definedName name="_37______123Graph_CCHART_8" hidden="1">#REF!</definedName>
    <definedName name="_37______123Graph_DCHART_1" hidden="1">#REF!</definedName>
    <definedName name="_37__123Graph_ACHART_15" hidden="1">#REF!</definedName>
    <definedName name="_37__123Graph_BCHART_23" hidden="1">#REF!</definedName>
    <definedName name="_37__123Graph_BSENS_COMPARISON" hidden="1">#REF!</definedName>
    <definedName name="_37__123Graph_CCHART_111" hidden="1">#REF!</definedName>
    <definedName name="_37__123Graph_CCHART_4" hidden="1">#REF!</definedName>
    <definedName name="_37__123Graph_CCONTRACT_BY_B_U" hidden="1">#REF!</definedName>
    <definedName name="_37__123Graph_CWAGES_BY_B_U" hidden="1">#REF!</definedName>
    <definedName name="_37__123Graph_DCHART_1" hidden="1">#REF!</definedName>
    <definedName name="_37__123Graph_DQRE_S_BY_CO." hidden="1">#REF!</definedName>
    <definedName name="_37__123Graph_DWAGES_BY_B_U" hidden="1">#REF!</definedName>
    <definedName name="_37__123Graph_FQRE_S_BY_CO." hidden="1">#REF!</definedName>
    <definedName name="_37__123Graph_LBL_ACHART_14" hidden="1">#REF!</definedName>
    <definedName name="_37__123Graph_XCHART_10A" hidden="1">#REF!</definedName>
    <definedName name="_37__123Graph_XChart_2" hidden="1">#REF!</definedName>
    <definedName name="_37__123Graph_XChart_29L" hidden="1">#REF!</definedName>
    <definedName name="_37__123Graph_XChart_6" hidden="1">#REF!</definedName>
    <definedName name="_37__123Graph_XQRE_S_BY_TYPE" hidden="1">#REF!</definedName>
    <definedName name="_37__123Graph_XTAX_CREDIT" hidden="1">#REF!</definedName>
    <definedName name="_37__FDSAUDITLINK__" localSheetId="2" hidden="1">{"fdsup://directions/FAT Viewer?action=UPDATE&amp;creator=factset&amp;DYN_ARGS=TRUE&amp;DOC_NAME=FAT:FQL_AUDITING_CLIENT_TEMPLATE.FAT&amp;display_string=Audit&amp;VAR:KEY=MVYRYVCNSD&amp;VAR:QUERY=RkZfRUJJVERBX0lCKCdRVFInLDM5OTk0KQ==&amp;WINDOW=FIRST_POPUP&amp;HEIGHT=450&amp;WIDTH=450&amp;START_MA","XIMIZED=FALSE&amp;VAR:CALENDAR=US&amp;VAR:SYMBOL=AMWD&amp;VAR:INDEX=0"}</definedName>
    <definedName name="_37__FDSAUDITLINK__" hidden="1">{"fdsup://Directions/FactSet Auditing Viewer?action=AUDIT_VALUE&amp;DB=129&amp;ID1=81370510&amp;VALUEID=05301&amp;SDATE=200803&amp;PERIODTYPE=QTR_STD&amp;SCFT=3&amp;window=popup_no_bar&amp;width=385&amp;height=120&amp;START_MAXIMIZED=FALSE&amp;creator=factset&amp;display_string=Audit"}</definedName>
    <definedName name="_37__FDSAUDITLINK___1" localSheetId="2" hidden="1">{"fdsup://Directions/FactSet Auditing Viewer?action=AUDIT_VALUE&amp;DB=129&amp;ID1=81370510&amp;VALUEID=05301&amp;SDATE=200803&amp;PERIODTYPE=QTR_STD&amp;SCFT=3&amp;window=popup_no_bar&amp;width=385&amp;height=120&amp;START_MAXIMIZED=FALSE&amp;creator=factset&amp;display_string=Audit"}</definedName>
    <definedName name="_37__FDSAUDITLINK___1" hidden="1">{"fdsup://Directions/FactSet Auditing Viewer?action=AUDIT_VALUE&amp;DB=129&amp;ID1=81370510&amp;VALUEID=05301&amp;SDATE=200803&amp;PERIODTYPE=QTR_STD&amp;SCFT=3&amp;window=popup_no_bar&amp;width=385&amp;height=120&amp;START_MAXIMIZED=FALSE&amp;creator=factset&amp;display_string=Audit"}</definedName>
    <definedName name="_370_________________123Graph_XCHART_12" hidden="1">#REF!</definedName>
    <definedName name="_370______________123Graph_XCHART_11" hidden="1">#REF!</definedName>
    <definedName name="_370___123Graph_XCHART_10" hidden="1">#REF!</definedName>
    <definedName name="_370__123Graph_CCHART_3" hidden="1">#REF!</definedName>
    <definedName name="_370__123Graph_XCHART_10" hidden="1">#REF!</definedName>
    <definedName name="_370__123Graph_XCHART_10A" hidden="1">#REF!</definedName>
    <definedName name="_370__123Graph_XCHART_11" hidden="1">#REF!</definedName>
    <definedName name="_370__FDSAUDITLINK__" localSheetId="2" hidden="1">{"fdsup://Directions/FactSet Auditing Viewer?action=AUDIT_VALUE&amp;DB=129&amp;ID1=18975410&amp;VALUEID=02051&amp;SDATE=201202&amp;PERIODTYPE=QTR_STD&amp;SCFT=3&amp;window=popup_no_bar&amp;width=385&amp;height=120&amp;START_MAXIMIZED=FALSE&amp;creator=factset&amp;display_string=Audit"}</definedName>
    <definedName name="_370__FDSAUDITLINK__" hidden="1">{"fdsup://directions/FAT Viewer?action=UPDATE&amp;creator=factset&amp;DYN_ARGS=TRUE&amp;DOC_NAME=FAT:FQL_AUDITING_CLIENT_TEMPLATE.FAT&amp;display_string=Audit&amp;VAR:KEY=UPKNOLEXWN&amp;VAR:QUERY=KEZGX1NITERSU19FUShRVFIsMCwsLFJTLFVTRClARkZfU0hMRFJTX0VRKFNFTUksMCwsLFJTLFVTRCkp&amp;WIND","OW=FIRST_POPUP&amp;HEIGHT=450&amp;WIDTH=450&amp;START_MAXIMIZED=FALSE&amp;VAR:CALENDAR=US&amp;VAR:SYMBOL=ENTU&amp;VAR:INDEX=0"}</definedName>
    <definedName name="_370__FDSAUDITLINK___1" localSheetId="2" hidden="1">{"fdsup://directions/FAT Viewer?action=UPDATE&amp;creator=factset&amp;DYN_ARGS=TRUE&amp;DOC_NAME=FAT:FQL_AUDITING_CLIENT_TEMPLATE.FAT&amp;display_string=Audit&amp;VAR:KEY=UPKNOLEXWN&amp;VAR:QUERY=KEZGX1NITERSU19FUShRVFIsMCwsLFJTLFVTRClARkZfU0hMRFJTX0VRKFNFTUksMCwsLFJTLFVTRCkp&amp;WIND","OW=FIRST_POPUP&amp;HEIGHT=450&amp;WIDTH=450&amp;START_MAXIMIZED=FALSE&amp;VAR:CALENDAR=US&amp;VAR:SYMBOL=ENTU&amp;VAR:INDEX=0"}</definedName>
    <definedName name="_370__FDSAUDITLINK___1" hidden="1">{"fdsup://directions/FAT Viewer?action=UPDATE&amp;creator=factset&amp;DYN_ARGS=TRUE&amp;DOC_NAME=FAT:FQL_AUDITING_CLIENT_TEMPLATE.FAT&amp;display_string=Audit&amp;VAR:KEY=UPKNOLEXWN&amp;VAR:QUERY=KEZGX1NITERSU19FUShRVFIsMCwsLFJTLFVTRClARkZfU0hMRFJTX0VRKFNFTUksMCwsLFJTLFVTRCkp&amp;WIND","OW=FIRST_POPUP&amp;HEIGHT=450&amp;WIDTH=450&amp;START_MAXIMIZED=FALSE&amp;VAR:CALENDAR=US&amp;VAR:SYMBOL=ENTU&amp;VAR:INDEX=0"}</definedName>
    <definedName name="_3700__FDSAUDITLINK__" localSheetId="2" hidden="1">{"fdsup://directions/FAT Viewer?action=UPDATE&amp;creator=factset&amp;DYN_ARGS=TRUE&amp;DOC_NAME=FAT:FQL_AUDITING_CLIENT_TEMPLATE.FAT&amp;display_string=Audit&amp;VAR:KEY=JOLIXMZCHG&amp;VAR:QUERY=RkZfRU5UUlBSX1ZBTF9EQUlMWSgzOTg0OSk=&amp;WINDOW=FIRST_POPUP&amp;HEIGHT=450&amp;WIDTH=450&amp;START_MA","XIMIZED=FALSE&amp;VAR:CALENDAR=US&amp;VAR:SYMBOL=CHH&amp;VAR:INDEX=0"}</definedName>
    <definedName name="_3700__FDSAUDITLINK__" hidden="1">{"fdsup://directions/FAT Viewer?action=UPDATE&amp;creator=factset&amp;DYN_ARGS=TRUE&amp;DOC_NAME=FAT:FQL_AUDITING_CLIENT_TEMPLATE.FAT&amp;display_string=Audit&amp;VAR:KEY=JOLIXMZCHG&amp;VAR:QUERY=RkZfRU5UUlBSX1ZBTF9EQUlMWSgzOTg0OSk=&amp;WINDOW=FIRST_POPUP&amp;HEIGHT=450&amp;WIDTH=450&amp;START_MA","XIMIZED=FALSE&amp;VAR:CALENDAR=US&amp;VAR:SYMBOL=CHH&amp;VAR:INDEX=0"}</definedName>
    <definedName name="_3701__FDSAUDITLINK__" localSheetId="2" hidden="1">{"fdsup://directions/FAT Viewer?action=UPDATE&amp;creator=factset&amp;DYN_ARGS=TRUE&amp;DOC_NAME=FAT:FQL_AUDITING_CLIENT_TEMPLATE.FAT&amp;display_string=Audit&amp;VAR:KEY=REJIFETMFW&amp;VAR:QUERY=RkZfRU5UUlBSX1ZBTF9EQUlMWSgzOTg0OSk=&amp;WINDOW=FIRST_POPUP&amp;HEIGHT=450&amp;WIDTH=450&amp;START_MA","XIMIZED=FALSE&amp;VAR:CALENDAR=US&amp;VAR:SYMBOL=WYN&amp;VAR:INDEX=0"}</definedName>
    <definedName name="_3701__FDSAUDITLINK__" hidden="1">{"fdsup://directions/FAT Viewer?action=UPDATE&amp;creator=factset&amp;DYN_ARGS=TRUE&amp;DOC_NAME=FAT:FQL_AUDITING_CLIENT_TEMPLATE.FAT&amp;display_string=Audit&amp;VAR:KEY=REJIFETMFW&amp;VAR:QUERY=RkZfRU5UUlBSX1ZBTF9EQUlMWSgzOTg0OSk=&amp;WINDOW=FIRST_POPUP&amp;HEIGHT=450&amp;WIDTH=450&amp;START_MA","XIMIZED=FALSE&amp;VAR:CALENDAR=US&amp;VAR:SYMBOL=WYN&amp;VAR:INDEX=0"}</definedName>
    <definedName name="_3702__FDSAUDITLINK__" localSheetId="2" hidden="1">{"fdsup://directions/FAT Viewer?action=UPDATE&amp;creator=factset&amp;DYN_ARGS=TRUE&amp;DOC_NAME=FAT:FQL_AUDITING_CLIENT_TEMPLATE.FAT&amp;display_string=Audit&amp;VAR:KEY=JADGBYTQJA&amp;VAR:QUERY=RkZfRU5UUlBSX1ZBTF9EQUlMWSgzOTg0OCk=&amp;WINDOW=FIRST_POPUP&amp;HEIGHT=450&amp;WIDTH=450&amp;START_MA","XIMIZED=FALSE&amp;VAR:CALENDAR=US&amp;VAR:SYMBOL=H&amp;VAR:INDEX=0"}</definedName>
    <definedName name="_3702__FDSAUDITLINK__" hidden="1">{"fdsup://directions/FAT Viewer?action=UPDATE&amp;creator=factset&amp;DYN_ARGS=TRUE&amp;DOC_NAME=FAT:FQL_AUDITING_CLIENT_TEMPLATE.FAT&amp;display_string=Audit&amp;VAR:KEY=JADGBYTQJA&amp;VAR:QUERY=RkZfRU5UUlBSX1ZBTF9EQUlMWSgzOTg0OCk=&amp;WINDOW=FIRST_POPUP&amp;HEIGHT=450&amp;WIDTH=450&amp;START_MA","XIMIZED=FALSE&amp;VAR:CALENDAR=US&amp;VAR:SYMBOL=H&amp;VAR:INDEX=0"}</definedName>
    <definedName name="_3703__FDSAUDITLINK__" localSheetId="2" hidden="1">{"fdsup://directions/FAT Viewer?action=UPDATE&amp;creator=factset&amp;DYN_ARGS=TRUE&amp;DOC_NAME=FAT:FQL_AUDITING_CLIENT_TEMPLATE.FAT&amp;display_string=Audit&amp;VAR:KEY=BORULSFUZE&amp;VAR:QUERY=RkZfRU5UUlBSX1ZBTF9EQUlMWSgzOTg0OCk=&amp;WINDOW=FIRST_POPUP&amp;HEIGHT=450&amp;WIDTH=450&amp;START_MA","XIMIZED=FALSE&amp;VAR:CALENDAR=US&amp;VAR:SYMBOL=HOT&amp;VAR:INDEX=0"}</definedName>
    <definedName name="_3703__FDSAUDITLINK__" hidden="1">{"fdsup://directions/FAT Viewer?action=UPDATE&amp;creator=factset&amp;DYN_ARGS=TRUE&amp;DOC_NAME=FAT:FQL_AUDITING_CLIENT_TEMPLATE.FAT&amp;display_string=Audit&amp;VAR:KEY=BORULSFUZE&amp;VAR:QUERY=RkZfRU5UUlBSX1ZBTF9EQUlMWSgzOTg0OCk=&amp;WINDOW=FIRST_POPUP&amp;HEIGHT=450&amp;WIDTH=450&amp;START_MA","XIMIZED=FALSE&amp;VAR:CALENDAR=US&amp;VAR:SYMBOL=HOT&amp;VAR:INDEX=0"}</definedName>
    <definedName name="_3704__FDSAUDITLINK__" localSheetId="2" hidden="1">{"fdsup://directions/FAT Viewer?action=UPDATE&amp;creator=factset&amp;DYN_ARGS=TRUE&amp;DOC_NAME=FAT:FQL_AUDITING_CLIENT_TEMPLATE.FAT&amp;display_string=Audit&amp;VAR:KEY=BSRAZKZMXQ&amp;VAR:QUERY=RkZfRU5UUlBSX1ZBTF9EQUlMWSgzOTg0OCk=&amp;WINDOW=FIRST_POPUP&amp;HEIGHT=450&amp;WIDTH=450&amp;START_MA","XIMIZED=FALSE&amp;VAR:CALENDAR=US&amp;VAR:SYMBOL=585284&amp;VAR:INDEX=0"}</definedName>
    <definedName name="_3704__FDSAUDITLINK__" hidden="1">{"fdsup://directions/FAT Viewer?action=UPDATE&amp;creator=factset&amp;DYN_ARGS=TRUE&amp;DOC_NAME=FAT:FQL_AUDITING_CLIENT_TEMPLATE.FAT&amp;display_string=Audit&amp;VAR:KEY=BSRAZKZMXQ&amp;VAR:QUERY=RkZfRU5UUlBSX1ZBTF9EQUlMWSgzOTg0OCk=&amp;WINDOW=FIRST_POPUP&amp;HEIGHT=450&amp;WIDTH=450&amp;START_MA","XIMIZED=FALSE&amp;VAR:CALENDAR=US&amp;VAR:SYMBOL=585284&amp;VAR:INDEX=0"}</definedName>
    <definedName name="_3705__FDSAUDITLINK__" localSheetId="2" hidden="1">{"fdsup://directions/FAT Viewer?action=UPDATE&amp;creator=factset&amp;DYN_ARGS=TRUE&amp;DOC_NAME=FAT:FQL_AUDITING_CLIENT_TEMPLATE.FAT&amp;display_string=Audit&amp;VAR:KEY=RELOBSJSJI&amp;VAR:QUERY=RkZfRU5UUlBSX1ZBTF9EQUlMWSgzOTg0OCk=&amp;WINDOW=FIRST_POPUP&amp;HEIGHT=450&amp;WIDTH=450&amp;START_MA","XIMIZED=FALSE&amp;VAR:CALENDAR=US&amp;VAR:SYMBOL=MAR&amp;VAR:INDEX=0"}</definedName>
    <definedName name="_3705__FDSAUDITLINK__" hidden="1">{"fdsup://directions/FAT Viewer?action=UPDATE&amp;creator=factset&amp;DYN_ARGS=TRUE&amp;DOC_NAME=FAT:FQL_AUDITING_CLIENT_TEMPLATE.FAT&amp;display_string=Audit&amp;VAR:KEY=RELOBSJSJI&amp;VAR:QUERY=RkZfRU5UUlBSX1ZBTF9EQUlMWSgzOTg0OCk=&amp;WINDOW=FIRST_POPUP&amp;HEIGHT=450&amp;WIDTH=450&amp;START_MA","XIMIZED=FALSE&amp;VAR:CALENDAR=US&amp;VAR:SYMBOL=MAR&amp;VAR:INDEX=0"}</definedName>
    <definedName name="_3706__FDSAUDITLINK__" localSheetId="2" hidden="1">{"fdsup://directions/FAT Viewer?action=UPDATE&amp;creator=factset&amp;DYN_ARGS=TRUE&amp;DOC_NAME=FAT:FQL_AUDITING_CLIENT_TEMPLATE.FAT&amp;display_string=Audit&amp;VAR:KEY=XKXGNWPIDA&amp;VAR:QUERY=RkZfRU5UUlBSX1ZBTF9EQUlMWSgzOTg0OCk=&amp;WINDOW=FIRST_POPUP&amp;HEIGHT=450&amp;WIDTH=450&amp;START_MA","XIMIZED=FALSE&amp;VAR:CALENDAR=US&amp;VAR:SYMBOL=CHH&amp;VAR:INDEX=0"}</definedName>
    <definedName name="_3706__FDSAUDITLINK__" hidden="1">{"fdsup://directions/FAT Viewer?action=UPDATE&amp;creator=factset&amp;DYN_ARGS=TRUE&amp;DOC_NAME=FAT:FQL_AUDITING_CLIENT_TEMPLATE.FAT&amp;display_string=Audit&amp;VAR:KEY=XKXGNWPIDA&amp;VAR:QUERY=RkZfRU5UUlBSX1ZBTF9EQUlMWSgzOTg0OCk=&amp;WINDOW=FIRST_POPUP&amp;HEIGHT=450&amp;WIDTH=450&amp;START_MA","XIMIZED=FALSE&amp;VAR:CALENDAR=US&amp;VAR:SYMBOL=CHH&amp;VAR:INDEX=0"}</definedName>
    <definedName name="_3707__FDSAUDITLINK__" localSheetId="2" hidden="1">{"fdsup://directions/FAT Viewer?action=UPDATE&amp;creator=factset&amp;DYN_ARGS=TRUE&amp;DOC_NAME=FAT:FQL_AUDITING_CLIENT_TEMPLATE.FAT&amp;display_string=Audit&amp;VAR:KEY=PYVAFYTWBW&amp;VAR:QUERY=RkZfRU5UUlBSX1ZBTF9EQUlMWSgzOTg0OCk=&amp;WINDOW=FIRST_POPUP&amp;HEIGHT=450&amp;WIDTH=450&amp;START_MA","XIMIZED=FALSE&amp;VAR:CALENDAR=US&amp;VAR:SYMBOL=WYN&amp;VAR:INDEX=0"}</definedName>
    <definedName name="_3707__FDSAUDITLINK__" hidden="1">{"fdsup://directions/FAT Viewer?action=UPDATE&amp;creator=factset&amp;DYN_ARGS=TRUE&amp;DOC_NAME=FAT:FQL_AUDITING_CLIENT_TEMPLATE.FAT&amp;display_string=Audit&amp;VAR:KEY=PYVAFYTWBW&amp;VAR:QUERY=RkZfRU5UUlBSX1ZBTF9EQUlMWSgzOTg0OCk=&amp;WINDOW=FIRST_POPUP&amp;HEIGHT=450&amp;WIDTH=450&amp;START_MA","XIMIZED=FALSE&amp;VAR:CALENDAR=US&amp;VAR:SYMBOL=WYN&amp;VAR:INDEX=0"}</definedName>
    <definedName name="_3708__FDSAUDITLINK__" localSheetId="2" hidden="1">{"fdsup://directions/FAT Viewer?action=UPDATE&amp;creator=factset&amp;DYN_ARGS=TRUE&amp;DOC_NAME=FAT:FQL_AUDITING_CLIENT_TEMPLATE.FAT&amp;display_string=Audit&amp;VAR:KEY=TCHSPKBOVC&amp;VAR:QUERY=RkZfRU5UUlBSX1ZBTF9EQUlMWSgzOTg0Nyk=&amp;WINDOW=FIRST_POPUP&amp;HEIGHT=450&amp;WIDTH=450&amp;START_MA","XIMIZED=FALSE&amp;VAR:CALENDAR=US&amp;VAR:SYMBOL=H&amp;VAR:INDEX=0"}</definedName>
    <definedName name="_3708__FDSAUDITLINK__" hidden="1">{"fdsup://directions/FAT Viewer?action=UPDATE&amp;creator=factset&amp;DYN_ARGS=TRUE&amp;DOC_NAME=FAT:FQL_AUDITING_CLIENT_TEMPLATE.FAT&amp;display_string=Audit&amp;VAR:KEY=TCHSPKBOVC&amp;VAR:QUERY=RkZfRU5UUlBSX1ZBTF9EQUlMWSgzOTg0Nyk=&amp;WINDOW=FIRST_POPUP&amp;HEIGHT=450&amp;WIDTH=450&amp;START_MA","XIMIZED=FALSE&amp;VAR:CALENDAR=US&amp;VAR:SYMBOL=H&amp;VAR:INDEX=0"}</definedName>
    <definedName name="_3709__FDSAUDITLINK__" localSheetId="2" hidden="1">{"fdsup://directions/FAT Viewer?action=UPDATE&amp;creator=factset&amp;DYN_ARGS=TRUE&amp;DOC_NAME=FAT:FQL_AUDITING_CLIENT_TEMPLATE.FAT&amp;display_string=Audit&amp;VAR:KEY=LCBWVITKPE&amp;VAR:QUERY=RkZfRU5UUlBSX1ZBTF9EQUlMWSgzOTg0Nyk=&amp;WINDOW=FIRST_POPUP&amp;HEIGHT=450&amp;WIDTH=450&amp;START_MA","XIMIZED=FALSE&amp;VAR:CALENDAR=US&amp;VAR:SYMBOL=HOT&amp;VAR:INDEX=0"}</definedName>
    <definedName name="_3709__FDSAUDITLINK__" hidden="1">{"fdsup://directions/FAT Viewer?action=UPDATE&amp;creator=factset&amp;DYN_ARGS=TRUE&amp;DOC_NAME=FAT:FQL_AUDITING_CLIENT_TEMPLATE.FAT&amp;display_string=Audit&amp;VAR:KEY=LCBWVITKPE&amp;VAR:QUERY=RkZfRU5UUlBSX1ZBTF9EQUlMWSgzOTg0Nyk=&amp;WINDOW=FIRST_POPUP&amp;HEIGHT=450&amp;WIDTH=450&amp;START_MA","XIMIZED=FALSE&amp;VAR:CALENDAR=US&amp;VAR:SYMBOL=HOT&amp;VAR:INDEX=0"}</definedName>
    <definedName name="_371_________________123Graph_XCHART_13" hidden="1">#REF!</definedName>
    <definedName name="_371______________123Graph_XCHART_12" hidden="1">#REF!</definedName>
    <definedName name="_371___123Graph_XCHART_11" hidden="1">#REF!</definedName>
    <definedName name="_371__123Graph_ACHART_17" hidden="1">#REF!</definedName>
    <definedName name="_371__123Graph_XCHART_11" hidden="1">#REF!</definedName>
    <definedName name="_371__123Graph_XCHART_12" hidden="1">#REF!</definedName>
    <definedName name="_371__FDSAUDITLINK__" localSheetId="2" hidden="1">{"fdsup://Directions/FactSet Auditing Viewer?action=AUDIT_VALUE&amp;DB=129&amp;ID1=18975410&amp;VALUEID=02001&amp;SDATE=201202&amp;PERIODTYPE=QTR_STD&amp;SCFT=3&amp;window=popup_no_bar&amp;width=385&amp;height=120&amp;START_MAXIMIZED=FALSE&amp;creator=factset&amp;display_string=Audit"}</definedName>
    <definedName name="_371__FDSAUDITLINK__" hidden="1">{"fdsup://directions/FAT Viewer?action=UPDATE&amp;creator=factset&amp;DYN_ARGS=TRUE&amp;DOC_NAME=FAT:FQL_AUDITING_CLIENT_TEMPLATE.FAT&amp;display_string=Audit&amp;VAR:KEY=EDSTSRUJWH&amp;VAR:QUERY=KEZGX0RFQlQoUVRSLDAsLCxSUyxVU0QpQEZGX0RFQlQoU0VNSSwwLCwsUlMsVVNEKSk=&amp;WINDOW=FIRST_POP","UP&amp;HEIGHT=450&amp;WIDTH=450&amp;START_MAXIMIZED=FALSE&amp;VAR:CALENDAR=US&amp;VAR:SYMBOL=ENTU&amp;VAR:INDEX=0"}</definedName>
    <definedName name="_371__FDSAUDITLINK___1" localSheetId="2" hidden="1">{"fdsup://directions/FAT Viewer?action=UPDATE&amp;creator=factset&amp;DYN_ARGS=TRUE&amp;DOC_NAME=FAT:FQL_AUDITING_CLIENT_TEMPLATE.FAT&amp;display_string=Audit&amp;VAR:KEY=EDSTSRUJWH&amp;VAR:QUERY=KEZGX0RFQlQoUVRSLDAsLCxSUyxVU0QpQEZGX0RFQlQoU0VNSSwwLCwsUlMsVVNEKSk=&amp;WINDOW=FIRST_POP","UP&amp;HEIGHT=450&amp;WIDTH=450&amp;START_MAXIMIZED=FALSE&amp;VAR:CALENDAR=US&amp;VAR:SYMBOL=ENTU&amp;VAR:INDEX=0"}</definedName>
    <definedName name="_371__FDSAUDITLINK___1" hidden="1">{"fdsup://directions/FAT Viewer?action=UPDATE&amp;creator=factset&amp;DYN_ARGS=TRUE&amp;DOC_NAME=FAT:FQL_AUDITING_CLIENT_TEMPLATE.FAT&amp;display_string=Audit&amp;VAR:KEY=EDSTSRUJWH&amp;VAR:QUERY=KEZGX0RFQlQoUVRSLDAsLCxSUyxVU0QpQEZGX0RFQlQoU0VNSSwwLCwsUlMsVVNEKSk=&amp;WINDOW=FIRST_POP","UP&amp;HEIGHT=450&amp;WIDTH=450&amp;START_MAXIMIZED=FALSE&amp;VAR:CALENDAR=US&amp;VAR:SYMBOL=ENTU&amp;VAR:INDEX=0"}</definedName>
    <definedName name="_371__FDSAUDITLINK___2" localSheetId="2"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2"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3" localSheetId="2"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3"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4" localSheetId="2"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4"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0__FDSAUDITLINK__" localSheetId="2" hidden="1">{"fdsup://directions/FAT Viewer?action=UPDATE&amp;creator=factset&amp;DYN_ARGS=TRUE&amp;DOC_NAME=FAT:FQL_AUDITING_CLIENT_TEMPLATE.FAT&amp;display_string=Audit&amp;VAR:KEY=ZYHIJCTWJO&amp;VAR:QUERY=RkZfRU5UUlBSX1ZBTF9EQUlMWSgzOTg0Nyk=&amp;WINDOW=FIRST_POPUP&amp;HEIGHT=450&amp;WIDTH=450&amp;START_MA","XIMIZED=FALSE&amp;VAR:CALENDAR=US&amp;VAR:SYMBOL=585284&amp;VAR:INDEX=0"}</definedName>
    <definedName name="_3710__FDSAUDITLINK__" hidden="1">{"fdsup://directions/FAT Viewer?action=UPDATE&amp;creator=factset&amp;DYN_ARGS=TRUE&amp;DOC_NAME=FAT:FQL_AUDITING_CLIENT_TEMPLATE.FAT&amp;display_string=Audit&amp;VAR:KEY=ZYHIJCTWJO&amp;VAR:QUERY=RkZfRU5UUlBSX1ZBTF9EQUlMWSgzOTg0Nyk=&amp;WINDOW=FIRST_POPUP&amp;HEIGHT=450&amp;WIDTH=450&amp;START_MA","XIMIZED=FALSE&amp;VAR:CALENDAR=US&amp;VAR:SYMBOL=585284&amp;VAR:INDEX=0"}</definedName>
    <definedName name="_3711__FDSAUDITLINK__" localSheetId="2" hidden="1">{"fdsup://directions/FAT Viewer?action=UPDATE&amp;creator=factset&amp;DYN_ARGS=TRUE&amp;DOC_NAME=FAT:FQL_AUDITING_CLIENT_TEMPLATE.FAT&amp;display_string=Audit&amp;VAR:KEY=RIHSPGHYTM&amp;VAR:QUERY=RkZfRU5UUlBSX1ZBTF9EQUlMWSgzOTg0Nyk=&amp;WINDOW=FIRST_POPUP&amp;HEIGHT=450&amp;WIDTH=450&amp;START_MA","XIMIZED=FALSE&amp;VAR:CALENDAR=US&amp;VAR:SYMBOL=MAR&amp;VAR:INDEX=0"}</definedName>
    <definedName name="_3711__FDSAUDITLINK__" hidden="1">{"fdsup://directions/FAT Viewer?action=UPDATE&amp;creator=factset&amp;DYN_ARGS=TRUE&amp;DOC_NAME=FAT:FQL_AUDITING_CLIENT_TEMPLATE.FAT&amp;display_string=Audit&amp;VAR:KEY=RIHSPGHYTM&amp;VAR:QUERY=RkZfRU5UUlBSX1ZBTF9EQUlMWSgzOTg0Nyk=&amp;WINDOW=FIRST_POPUP&amp;HEIGHT=450&amp;WIDTH=450&amp;START_MA","XIMIZED=FALSE&amp;VAR:CALENDAR=US&amp;VAR:SYMBOL=MAR&amp;VAR:INDEX=0"}</definedName>
    <definedName name="_3712__FDSAUDITLINK__" localSheetId="2" hidden="1">{"fdsup://directions/FAT Viewer?action=UPDATE&amp;creator=factset&amp;DYN_ARGS=TRUE&amp;DOC_NAME=FAT:FQL_AUDITING_CLIENT_TEMPLATE.FAT&amp;display_string=Audit&amp;VAR:KEY=HAVWBGXIJC&amp;VAR:QUERY=RkZfRU5UUlBSX1ZBTF9EQUlMWSgzOTg0Nyk=&amp;WINDOW=FIRST_POPUP&amp;HEIGHT=450&amp;WIDTH=450&amp;START_MA","XIMIZED=FALSE&amp;VAR:CALENDAR=US&amp;VAR:SYMBOL=CHH&amp;VAR:INDEX=0"}</definedName>
    <definedName name="_3712__FDSAUDITLINK__" hidden="1">{"fdsup://directions/FAT Viewer?action=UPDATE&amp;creator=factset&amp;DYN_ARGS=TRUE&amp;DOC_NAME=FAT:FQL_AUDITING_CLIENT_TEMPLATE.FAT&amp;display_string=Audit&amp;VAR:KEY=HAVWBGXIJC&amp;VAR:QUERY=RkZfRU5UUlBSX1ZBTF9EQUlMWSgzOTg0Nyk=&amp;WINDOW=FIRST_POPUP&amp;HEIGHT=450&amp;WIDTH=450&amp;START_MA","XIMIZED=FALSE&amp;VAR:CALENDAR=US&amp;VAR:SYMBOL=CHH&amp;VAR:INDEX=0"}</definedName>
    <definedName name="_3713__FDSAUDITLINK__" localSheetId="2" hidden="1">{"fdsup://directions/FAT Viewer?action=UPDATE&amp;creator=factset&amp;DYN_ARGS=TRUE&amp;DOC_NAME=FAT:FQL_AUDITING_CLIENT_TEMPLATE.FAT&amp;display_string=Audit&amp;VAR:KEY=BITMLGDWDS&amp;VAR:QUERY=RkZfRU5UUlBSX1ZBTF9EQUlMWSgzOTg0Nyk=&amp;WINDOW=FIRST_POPUP&amp;HEIGHT=450&amp;WIDTH=450&amp;START_MA","XIMIZED=FALSE&amp;VAR:CALENDAR=US&amp;VAR:SYMBOL=WYN&amp;VAR:INDEX=0"}</definedName>
    <definedName name="_3713__FDSAUDITLINK__" hidden="1">{"fdsup://directions/FAT Viewer?action=UPDATE&amp;creator=factset&amp;DYN_ARGS=TRUE&amp;DOC_NAME=FAT:FQL_AUDITING_CLIENT_TEMPLATE.FAT&amp;display_string=Audit&amp;VAR:KEY=BITMLGDWDS&amp;VAR:QUERY=RkZfRU5UUlBSX1ZBTF9EQUlMWSgzOTg0Nyk=&amp;WINDOW=FIRST_POPUP&amp;HEIGHT=450&amp;WIDTH=450&amp;START_MA","XIMIZED=FALSE&amp;VAR:CALENDAR=US&amp;VAR:SYMBOL=WYN&amp;VAR:INDEX=0"}</definedName>
    <definedName name="_3714__FDSAUDITLINK__" localSheetId="2" hidden="1">{"fdsup://directions/FAT Viewer?action=UPDATE&amp;creator=factset&amp;DYN_ARGS=TRUE&amp;DOC_NAME=FAT:FQL_AUDITING_CLIENT_TEMPLATE.FAT&amp;display_string=Audit&amp;VAR:KEY=FIPOJODSPW&amp;VAR:QUERY=RkZfRU5UUlBSX1ZBTF9EQUlMWSgzOTg0Nik=&amp;WINDOW=FIRST_POPUP&amp;HEIGHT=450&amp;WIDTH=450&amp;START_MA","XIMIZED=FALSE&amp;VAR:CALENDAR=US&amp;VAR:SYMBOL=H&amp;VAR:INDEX=0"}</definedName>
    <definedName name="_3714__FDSAUDITLINK__" hidden="1">{"fdsup://directions/FAT Viewer?action=UPDATE&amp;creator=factset&amp;DYN_ARGS=TRUE&amp;DOC_NAME=FAT:FQL_AUDITING_CLIENT_TEMPLATE.FAT&amp;display_string=Audit&amp;VAR:KEY=FIPOJODSPW&amp;VAR:QUERY=RkZfRU5UUlBSX1ZBTF9EQUlMWSgzOTg0Nik=&amp;WINDOW=FIRST_POPUP&amp;HEIGHT=450&amp;WIDTH=450&amp;START_MA","XIMIZED=FALSE&amp;VAR:CALENDAR=US&amp;VAR:SYMBOL=H&amp;VAR:INDEX=0"}</definedName>
    <definedName name="_3715__FDSAUDITLINK__" localSheetId="2" hidden="1">{"fdsup://directions/FAT Viewer?action=UPDATE&amp;creator=factset&amp;DYN_ARGS=TRUE&amp;DOC_NAME=FAT:FQL_AUDITING_CLIENT_TEMPLATE.FAT&amp;display_string=Audit&amp;VAR:KEY=DEFQHAZYZC&amp;VAR:QUERY=RkZfRU5UUlBSX1ZBTF9EQUlMWSgzOTg0Nik=&amp;WINDOW=FIRST_POPUP&amp;HEIGHT=450&amp;WIDTH=450&amp;START_MA","XIMIZED=FALSE&amp;VAR:CALENDAR=US&amp;VAR:SYMBOL=HOT&amp;VAR:INDEX=0"}</definedName>
    <definedName name="_3715__FDSAUDITLINK__" hidden="1">{"fdsup://directions/FAT Viewer?action=UPDATE&amp;creator=factset&amp;DYN_ARGS=TRUE&amp;DOC_NAME=FAT:FQL_AUDITING_CLIENT_TEMPLATE.FAT&amp;display_string=Audit&amp;VAR:KEY=DEFQHAZYZC&amp;VAR:QUERY=RkZfRU5UUlBSX1ZBTF9EQUlMWSgzOTg0Nik=&amp;WINDOW=FIRST_POPUP&amp;HEIGHT=450&amp;WIDTH=450&amp;START_MA","XIMIZED=FALSE&amp;VAR:CALENDAR=US&amp;VAR:SYMBOL=HOT&amp;VAR:INDEX=0"}</definedName>
    <definedName name="_3716__FDSAUDITLINK__" localSheetId="2" hidden="1">{"fdsup://directions/FAT Viewer?action=UPDATE&amp;creator=factset&amp;DYN_ARGS=TRUE&amp;DOC_NAME=FAT:FQL_AUDITING_CLIENT_TEMPLATE.FAT&amp;display_string=Audit&amp;VAR:KEY=TSJIRSNSPA&amp;VAR:QUERY=RkZfRU5UUlBSX1ZBTF9EQUlMWSgzOTg0Nik=&amp;WINDOW=FIRST_POPUP&amp;HEIGHT=450&amp;WIDTH=450&amp;START_MA","XIMIZED=FALSE&amp;VAR:CALENDAR=US&amp;VAR:SYMBOL=585284&amp;VAR:INDEX=0"}</definedName>
    <definedName name="_3716__FDSAUDITLINK__" hidden="1">{"fdsup://directions/FAT Viewer?action=UPDATE&amp;creator=factset&amp;DYN_ARGS=TRUE&amp;DOC_NAME=FAT:FQL_AUDITING_CLIENT_TEMPLATE.FAT&amp;display_string=Audit&amp;VAR:KEY=TSJIRSNSPA&amp;VAR:QUERY=RkZfRU5UUlBSX1ZBTF9EQUlMWSgzOTg0Nik=&amp;WINDOW=FIRST_POPUP&amp;HEIGHT=450&amp;WIDTH=450&amp;START_MA","XIMIZED=FALSE&amp;VAR:CALENDAR=US&amp;VAR:SYMBOL=585284&amp;VAR:INDEX=0"}</definedName>
    <definedName name="_3717__FDSAUDITLINK__" localSheetId="2" hidden="1">{"fdsup://directions/FAT Viewer?action=UPDATE&amp;creator=factset&amp;DYN_ARGS=TRUE&amp;DOC_NAME=FAT:FQL_AUDITING_CLIENT_TEMPLATE.FAT&amp;display_string=Audit&amp;VAR:KEY=VKXEZUPUNW&amp;VAR:QUERY=RkZfRU5UUlBSX1ZBTF9EQUlMWSgzOTg0Nik=&amp;WINDOW=FIRST_POPUP&amp;HEIGHT=450&amp;WIDTH=450&amp;START_MA","XIMIZED=FALSE&amp;VAR:CALENDAR=US&amp;VAR:SYMBOL=MAR&amp;VAR:INDEX=0"}</definedName>
    <definedName name="_3717__FDSAUDITLINK__" hidden="1">{"fdsup://directions/FAT Viewer?action=UPDATE&amp;creator=factset&amp;DYN_ARGS=TRUE&amp;DOC_NAME=FAT:FQL_AUDITING_CLIENT_TEMPLATE.FAT&amp;display_string=Audit&amp;VAR:KEY=VKXEZUPUNW&amp;VAR:QUERY=RkZfRU5UUlBSX1ZBTF9EQUlMWSgzOTg0Nik=&amp;WINDOW=FIRST_POPUP&amp;HEIGHT=450&amp;WIDTH=450&amp;START_MA","XIMIZED=FALSE&amp;VAR:CALENDAR=US&amp;VAR:SYMBOL=MAR&amp;VAR:INDEX=0"}</definedName>
    <definedName name="_3718__FDSAUDITLINK__" localSheetId="2" hidden="1">{"fdsup://directions/FAT Viewer?action=UPDATE&amp;creator=factset&amp;DYN_ARGS=TRUE&amp;DOC_NAME=FAT:FQL_AUDITING_CLIENT_TEMPLATE.FAT&amp;display_string=Audit&amp;VAR:KEY=NALAJEHKRM&amp;VAR:QUERY=RkZfRU5UUlBSX1ZBTF9EQUlMWSgzOTg0Nik=&amp;WINDOW=FIRST_POPUP&amp;HEIGHT=450&amp;WIDTH=450&amp;START_MA","XIMIZED=FALSE&amp;VAR:CALENDAR=US&amp;VAR:SYMBOL=CHH&amp;VAR:INDEX=0"}</definedName>
    <definedName name="_3718__FDSAUDITLINK__" hidden="1">{"fdsup://directions/FAT Viewer?action=UPDATE&amp;creator=factset&amp;DYN_ARGS=TRUE&amp;DOC_NAME=FAT:FQL_AUDITING_CLIENT_TEMPLATE.FAT&amp;display_string=Audit&amp;VAR:KEY=NALAJEHKRM&amp;VAR:QUERY=RkZfRU5UUlBSX1ZBTF9EQUlMWSgzOTg0Nik=&amp;WINDOW=FIRST_POPUP&amp;HEIGHT=450&amp;WIDTH=450&amp;START_MA","XIMIZED=FALSE&amp;VAR:CALENDAR=US&amp;VAR:SYMBOL=CHH&amp;VAR:INDEX=0"}</definedName>
    <definedName name="_3719__FDSAUDITLINK__" localSheetId="2" hidden="1">{"fdsup://directions/FAT Viewer?action=UPDATE&amp;creator=factset&amp;DYN_ARGS=TRUE&amp;DOC_NAME=FAT:FQL_AUDITING_CLIENT_TEMPLATE.FAT&amp;display_string=Audit&amp;VAR:KEY=BSRQZQVKFC&amp;VAR:QUERY=RkZfRU5UUlBSX1ZBTF9EQUlMWSgzOTg0Nik=&amp;WINDOW=FIRST_POPUP&amp;HEIGHT=450&amp;WIDTH=450&amp;START_MA","XIMIZED=FALSE&amp;VAR:CALENDAR=US&amp;VAR:SYMBOL=WYN&amp;VAR:INDEX=0"}</definedName>
    <definedName name="_3719__FDSAUDITLINK__" hidden="1">{"fdsup://directions/FAT Viewer?action=UPDATE&amp;creator=factset&amp;DYN_ARGS=TRUE&amp;DOC_NAME=FAT:FQL_AUDITING_CLIENT_TEMPLATE.FAT&amp;display_string=Audit&amp;VAR:KEY=BSRQZQVKFC&amp;VAR:QUERY=RkZfRU5UUlBSX1ZBTF9EQUlMWSgzOTg0Nik=&amp;WINDOW=FIRST_POPUP&amp;HEIGHT=450&amp;WIDTH=450&amp;START_MA","XIMIZED=FALSE&amp;VAR:CALENDAR=US&amp;VAR:SYMBOL=WYN&amp;VAR:INDEX=0"}</definedName>
    <definedName name="_372_________________123Graph_XCHART_14" hidden="1">#REF!</definedName>
    <definedName name="_372______________123Graph_XCHART_13" hidden="1">#REF!</definedName>
    <definedName name="_372___123Graph_XCHART_12" hidden="1">#REF!</definedName>
    <definedName name="_372__123Graph_CCHART_4" hidden="1">#REF!</definedName>
    <definedName name="_372__123Graph_XCHART_12" hidden="1">#REF!</definedName>
    <definedName name="_372__123Graph_XCHART_13" hidden="1">#REF!</definedName>
    <definedName name="_372__FDSAUDITLINK__" localSheetId="2" hidden="1">{"fdsup://Directions/FactSet Auditing Viewer?action=AUDIT_VALUE&amp;DB=129&amp;ID1=18975410&amp;VALUEID=01451&amp;SDATE=2009&amp;PERIODTYPE=ANN_STD&amp;SCFT=3&amp;window=popup_no_bar&amp;width=385&amp;height=120&amp;START_MAXIMIZED=FALSE&amp;creator=factset&amp;display_string=Audit"}</definedName>
    <definedName name="_372__FDSAUDITLINK__" hidden="1">{"fdsup://directions/FAT Viewer?action=UPDATE&amp;creator=factset&amp;DYN_ARGS=TRUE&amp;DOC_NAME=FAT:FQL_AUDITING_CLIENT_TEMPLATE.FAT&amp;display_string=Audit&amp;VAR:KEY=QVGPKNYPOD&amp;VAR:QUERY=KEZGX1NITERSU19FUShRVFIsMCwsLFJTLFVTRClARkZfU0hMRFJTX0VRKFNFTUksMCwsLFJTLFVTRCkp&amp;WIND","OW=FIRST_POPUP&amp;HEIGHT=450&amp;WIDTH=450&amp;START_MAXIMIZED=FALSE&amp;VAR:CALENDAR=US&amp;VAR:SYMBOL=FIRE&amp;VAR:INDEX=0"}</definedName>
    <definedName name="_372__FDSAUDITLINK___1" localSheetId="2" hidden="1">{"fdsup://directions/FAT Viewer?action=UPDATE&amp;creator=factset&amp;DYN_ARGS=TRUE&amp;DOC_NAME=FAT:FQL_AUDITING_CLIENT_TEMPLATE.FAT&amp;display_string=Audit&amp;VAR:KEY=QVGPKNYPOD&amp;VAR:QUERY=KEZGX1NITERSU19FUShRVFIsMCwsLFJTLFVTRClARkZfU0hMRFJTX0VRKFNFTUksMCwsLFJTLFVTRCkp&amp;WIND","OW=FIRST_POPUP&amp;HEIGHT=450&amp;WIDTH=450&amp;START_MAXIMIZED=FALSE&amp;VAR:CALENDAR=US&amp;VAR:SYMBOL=FIRE&amp;VAR:INDEX=0"}</definedName>
    <definedName name="_372__FDSAUDITLINK___1" hidden="1">{"fdsup://directions/FAT Viewer?action=UPDATE&amp;creator=factset&amp;DYN_ARGS=TRUE&amp;DOC_NAME=FAT:FQL_AUDITING_CLIENT_TEMPLATE.FAT&amp;display_string=Audit&amp;VAR:KEY=QVGPKNYPOD&amp;VAR:QUERY=KEZGX1NITERSU19FUShRVFIsMCwsLFJTLFVTRClARkZfU0hMRFJTX0VRKFNFTUksMCwsLFJTLFVTRCkp&amp;WIND","OW=FIRST_POPUP&amp;HEIGHT=450&amp;WIDTH=450&amp;START_MAXIMIZED=FALSE&amp;VAR:CALENDAR=US&amp;VAR:SYMBOL=FIRE&amp;VAR:INDEX=0"}</definedName>
    <definedName name="_3720__FDSAUDITLINK__" localSheetId="2" hidden="1">{"fdsup://directions/FAT Viewer?action=UPDATE&amp;creator=factset&amp;DYN_ARGS=TRUE&amp;DOC_NAME=FAT:FQL_AUDITING_CLIENT_TEMPLATE.FAT&amp;display_string=Audit&amp;VAR:KEY=NGPQHYVMJY&amp;VAR:QUERY=RkZfRU5UUlBSX1ZBTF9EQUlMWSgzOTg0Myk=&amp;WINDOW=FIRST_POPUP&amp;HEIGHT=450&amp;WIDTH=450&amp;START_MA","XIMIZED=FALSE&amp;VAR:CALENDAR=US&amp;VAR:SYMBOL=H&amp;VAR:INDEX=0"}</definedName>
    <definedName name="_3720__FDSAUDITLINK__" hidden="1">{"fdsup://directions/FAT Viewer?action=UPDATE&amp;creator=factset&amp;DYN_ARGS=TRUE&amp;DOC_NAME=FAT:FQL_AUDITING_CLIENT_TEMPLATE.FAT&amp;display_string=Audit&amp;VAR:KEY=NGPQHYVMJY&amp;VAR:QUERY=RkZfRU5UUlBSX1ZBTF9EQUlMWSgzOTg0Myk=&amp;WINDOW=FIRST_POPUP&amp;HEIGHT=450&amp;WIDTH=450&amp;START_MA","XIMIZED=FALSE&amp;VAR:CALENDAR=US&amp;VAR:SYMBOL=H&amp;VAR:INDEX=0"}</definedName>
    <definedName name="_3721__FDSAUDITLINK__" localSheetId="2" hidden="1">{"fdsup://directions/FAT Viewer?action=UPDATE&amp;creator=factset&amp;DYN_ARGS=TRUE&amp;DOC_NAME=FAT:FQL_AUDITING_CLIENT_TEMPLATE.FAT&amp;display_string=Audit&amp;VAR:KEY=BUROFMLODY&amp;VAR:QUERY=RkZfRU5UUlBSX1ZBTF9EQUlMWSgzOTg0Myk=&amp;WINDOW=FIRST_POPUP&amp;HEIGHT=450&amp;WIDTH=450&amp;START_MA","XIMIZED=FALSE&amp;VAR:CALENDAR=US&amp;VAR:SYMBOL=HOT&amp;VAR:INDEX=0"}</definedName>
    <definedName name="_3721__FDSAUDITLINK__" hidden="1">{"fdsup://directions/FAT Viewer?action=UPDATE&amp;creator=factset&amp;DYN_ARGS=TRUE&amp;DOC_NAME=FAT:FQL_AUDITING_CLIENT_TEMPLATE.FAT&amp;display_string=Audit&amp;VAR:KEY=BUROFMLODY&amp;VAR:QUERY=RkZfRU5UUlBSX1ZBTF9EQUlMWSgzOTg0Myk=&amp;WINDOW=FIRST_POPUP&amp;HEIGHT=450&amp;WIDTH=450&amp;START_MA","XIMIZED=FALSE&amp;VAR:CALENDAR=US&amp;VAR:SYMBOL=HOT&amp;VAR:INDEX=0"}</definedName>
    <definedName name="_3722__FDSAUDITLINK__" localSheetId="2" hidden="1">{"fdsup://directions/FAT Viewer?action=UPDATE&amp;creator=factset&amp;DYN_ARGS=TRUE&amp;DOC_NAME=FAT:FQL_AUDITING_CLIENT_TEMPLATE.FAT&amp;display_string=Audit&amp;VAR:KEY=FIHIXMBKDQ&amp;VAR:QUERY=RkZfRU5UUlBSX1ZBTF9EQUlMWSgzOTg0Myk=&amp;WINDOW=FIRST_POPUP&amp;HEIGHT=450&amp;WIDTH=450&amp;START_MA","XIMIZED=FALSE&amp;VAR:CALENDAR=US&amp;VAR:SYMBOL=585284&amp;VAR:INDEX=0"}</definedName>
    <definedName name="_3722__FDSAUDITLINK__" hidden="1">{"fdsup://directions/FAT Viewer?action=UPDATE&amp;creator=factset&amp;DYN_ARGS=TRUE&amp;DOC_NAME=FAT:FQL_AUDITING_CLIENT_TEMPLATE.FAT&amp;display_string=Audit&amp;VAR:KEY=FIHIXMBKDQ&amp;VAR:QUERY=RkZfRU5UUlBSX1ZBTF9EQUlMWSgzOTg0Myk=&amp;WINDOW=FIRST_POPUP&amp;HEIGHT=450&amp;WIDTH=450&amp;START_MA","XIMIZED=FALSE&amp;VAR:CALENDAR=US&amp;VAR:SYMBOL=585284&amp;VAR:INDEX=0"}</definedName>
    <definedName name="_3723__FDSAUDITLINK__" localSheetId="2" hidden="1">{"fdsup://directions/FAT Viewer?action=UPDATE&amp;creator=factset&amp;DYN_ARGS=TRUE&amp;DOC_NAME=FAT:FQL_AUDITING_CLIENT_TEMPLATE.FAT&amp;display_string=Audit&amp;VAR:KEY=DAJSJCZILC&amp;VAR:QUERY=RkZfRU5UUlBSX1ZBTF9EQUlMWSgzOTg0Myk=&amp;WINDOW=FIRST_POPUP&amp;HEIGHT=450&amp;WIDTH=450&amp;START_MA","XIMIZED=FALSE&amp;VAR:CALENDAR=US&amp;VAR:SYMBOL=MAR&amp;VAR:INDEX=0"}</definedName>
    <definedName name="_3723__FDSAUDITLINK__" hidden="1">{"fdsup://directions/FAT Viewer?action=UPDATE&amp;creator=factset&amp;DYN_ARGS=TRUE&amp;DOC_NAME=FAT:FQL_AUDITING_CLIENT_TEMPLATE.FAT&amp;display_string=Audit&amp;VAR:KEY=DAJSJCZILC&amp;VAR:QUERY=RkZfRU5UUlBSX1ZBTF9EQUlMWSgzOTg0Myk=&amp;WINDOW=FIRST_POPUP&amp;HEIGHT=450&amp;WIDTH=450&amp;START_MA","XIMIZED=FALSE&amp;VAR:CALENDAR=US&amp;VAR:SYMBOL=MAR&amp;VAR:INDEX=0"}</definedName>
    <definedName name="_3724__FDSAUDITLINK__" localSheetId="2" hidden="1">{"fdsup://directions/FAT Viewer?action=UPDATE&amp;creator=factset&amp;DYN_ARGS=TRUE&amp;DOC_NAME=FAT:FQL_AUDITING_CLIENT_TEMPLATE.FAT&amp;display_string=Audit&amp;VAR:KEY=VONYNCFGHI&amp;VAR:QUERY=RkZfRU5UUlBSX1ZBTF9EQUlMWSgzOTg0Myk=&amp;WINDOW=FIRST_POPUP&amp;HEIGHT=450&amp;WIDTH=450&amp;START_MA","XIMIZED=FALSE&amp;VAR:CALENDAR=US&amp;VAR:SYMBOL=CHH&amp;VAR:INDEX=0"}</definedName>
    <definedName name="_3724__FDSAUDITLINK__" hidden="1">{"fdsup://directions/FAT Viewer?action=UPDATE&amp;creator=factset&amp;DYN_ARGS=TRUE&amp;DOC_NAME=FAT:FQL_AUDITING_CLIENT_TEMPLATE.FAT&amp;display_string=Audit&amp;VAR:KEY=VONYNCFGHI&amp;VAR:QUERY=RkZfRU5UUlBSX1ZBTF9EQUlMWSgzOTg0Myk=&amp;WINDOW=FIRST_POPUP&amp;HEIGHT=450&amp;WIDTH=450&amp;START_MA","XIMIZED=FALSE&amp;VAR:CALENDAR=US&amp;VAR:SYMBOL=CHH&amp;VAR:INDEX=0"}</definedName>
    <definedName name="_3725__FDSAUDITLINK__" localSheetId="2" hidden="1">{"fdsup://directions/FAT Viewer?action=UPDATE&amp;creator=factset&amp;DYN_ARGS=TRUE&amp;DOC_NAME=FAT:FQL_AUDITING_CLIENT_TEMPLATE.FAT&amp;display_string=Audit&amp;VAR:KEY=XAXWZIFOVO&amp;VAR:QUERY=RkZfRU5UUlBSX1ZBTF9EQUlMWSgzOTg0Myk=&amp;WINDOW=FIRST_POPUP&amp;HEIGHT=450&amp;WIDTH=450&amp;START_MA","XIMIZED=FALSE&amp;VAR:CALENDAR=US&amp;VAR:SYMBOL=WYN&amp;VAR:INDEX=0"}</definedName>
    <definedName name="_3725__FDSAUDITLINK__" hidden="1">{"fdsup://directions/FAT Viewer?action=UPDATE&amp;creator=factset&amp;DYN_ARGS=TRUE&amp;DOC_NAME=FAT:FQL_AUDITING_CLIENT_TEMPLATE.FAT&amp;display_string=Audit&amp;VAR:KEY=XAXWZIFOVO&amp;VAR:QUERY=RkZfRU5UUlBSX1ZBTF9EQUlMWSgzOTg0Myk=&amp;WINDOW=FIRST_POPUP&amp;HEIGHT=450&amp;WIDTH=450&amp;START_MA","XIMIZED=FALSE&amp;VAR:CALENDAR=US&amp;VAR:SYMBOL=WYN&amp;VAR:INDEX=0"}</definedName>
    <definedName name="_3726__FDSAUDITLINK__" localSheetId="2" hidden="1">{"fdsup://directions/FAT Viewer?action=UPDATE&amp;creator=factset&amp;DYN_ARGS=TRUE&amp;DOC_NAME=FAT:FQL_AUDITING_CLIENT_TEMPLATE.FAT&amp;display_string=Audit&amp;VAR:KEY=BETQVSJQPS&amp;VAR:QUERY=RkZfRU5UUlBSX1ZBTF9EQUlMWSgzOTg0Mik=&amp;WINDOW=FIRST_POPUP&amp;HEIGHT=450&amp;WIDTH=450&amp;START_MA","XIMIZED=FALSE&amp;VAR:CALENDAR=US&amp;VAR:SYMBOL=H&amp;VAR:INDEX=0"}</definedName>
    <definedName name="_3726__FDSAUDITLINK__" hidden="1">{"fdsup://directions/FAT Viewer?action=UPDATE&amp;creator=factset&amp;DYN_ARGS=TRUE&amp;DOC_NAME=FAT:FQL_AUDITING_CLIENT_TEMPLATE.FAT&amp;display_string=Audit&amp;VAR:KEY=BETQVSJQPS&amp;VAR:QUERY=RkZfRU5UUlBSX1ZBTF9EQUlMWSgzOTg0Mik=&amp;WINDOW=FIRST_POPUP&amp;HEIGHT=450&amp;WIDTH=450&amp;START_MA","XIMIZED=FALSE&amp;VAR:CALENDAR=US&amp;VAR:SYMBOL=H&amp;VAR:INDEX=0"}</definedName>
    <definedName name="_3727__FDSAUDITLINK__" localSheetId="2" hidden="1">{"fdsup://directions/FAT Viewer?action=UPDATE&amp;creator=factset&amp;DYN_ARGS=TRUE&amp;DOC_NAME=FAT:FQL_AUDITING_CLIENT_TEMPLATE.FAT&amp;display_string=Audit&amp;VAR:KEY=XWDOHCJARO&amp;VAR:QUERY=RkZfRU5UUlBSX1ZBTF9EQUlMWSgzOTg0Mik=&amp;WINDOW=FIRST_POPUP&amp;HEIGHT=450&amp;WIDTH=450&amp;START_MA","XIMIZED=FALSE&amp;VAR:CALENDAR=US&amp;VAR:SYMBOL=HOT&amp;VAR:INDEX=0"}</definedName>
    <definedName name="_3727__FDSAUDITLINK__" hidden="1">{"fdsup://directions/FAT Viewer?action=UPDATE&amp;creator=factset&amp;DYN_ARGS=TRUE&amp;DOC_NAME=FAT:FQL_AUDITING_CLIENT_TEMPLATE.FAT&amp;display_string=Audit&amp;VAR:KEY=XWDOHCJARO&amp;VAR:QUERY=RkZfRU5UUlBSX1ZBTF9EQUlMWSgzOTg0Mik=&amp;WINDOW=FIRST_POPUP&amp;HEIGHT=450&amp;WIDTH=450&amp;START_MA","XIMIZED=FALSE&amp;VAR:CALENDAR=US&amp;VAR:SYMBOL=HOT&amp;VAR:INDEX=0"}</definedName>
    <definedName name="_3728__FDSAUDITLINK__" localSheetId="2" hidden="1">{"fdsup://directions/FAT Viewer?action=UPDATE&amp;creator=factset&amp;DYN_ARGS=TRUE&amp;DOC_NAME=FAT:FQL_AUDITING_CLIENT_TEMPLATE.FAT&amp;display_string=Audit&amp;VAR:KEY=FEZABARCBW&amp;VAR:QUERY=RkZfRU5UUlBSX1ZBTF9EQUlMWSgzOTg0Mik=&amp;WINDOW=FIRST_POPUP&amp;HEIGHT=450&amp;WIDTH=450&amp;START_MA","XIMIZED=FALSE&amp;VAR:CALENDAR=US&amp;VAR:SYMBOL=585284&amp;VAR:INDEX=0"}</definedName>
    <definedName name="_3728__FDSAUDITLINK__" hidden="1">{"fdsup://directions/FAT Viewer?action=UPDATE&amp;creator=factset&amp;DYN_ARGS=TRUE&amp;DOC_NAME=FAT:FQL_AUDITING_CLIENT_TEMPLATE.FAT&amp;display_string=Audit&amp;VAR:KEY=FEZABARCBW&amp;VAR:QUERY=RkZfRU5UUlBSX1ZBTF9EQUlMWSgzOTg0Mik=&amp;WINDOW=FIRST_POPUP&amp;HEIGHT=450&amp;WIDTH=450&amp;START_MA","XIMIZED=FALSE&amp;VAR:CALENDAR=US&amp;VAR:SYMBOL=585284&amp;VAR:INDEX=0"}</definedName>
    <definedName name="_3729__FDSAUDITLINK__" localSheetId="2" hidden="1">{"fdsup://directions/FAT Viewer?action=UPDATE&amp;creator=factset&amp;DYN_ARGS=TRUE&amp;DOC_NAME=FAT:FQL_AUDITING_CLIENT_TEMPLATE.FAT&amp;display_string=Audit&amp;VAR:KEY=NMVIJQTCJO&amp;VAR:QUERY=RkZfRU5UUlBSX1ZBTF9EQUlMWSgzOTg0Mik=&amp;WINDOW=FIRST_POPUP&amp;HEIGHT=450&amp;WIDTH=450&amp;START_MA","XIMIZED=FALSE&amp;VAR:CALENDAR=US&amp;VAR:SYMBOL=MAR&amp;VAR:INDEX=0"}</definedName>
    <definedName name="_3729__FDSAUDITLINK__" hidden="1">{"fdsup://directions/FAT Viewer?action=UPDATE&amp;creator=factset&amp;DYN_ARGS=TRUE&amp;DOC_NAME=FAT:FQL_AUDITING_CLIENT_TEMPLATE.FAT&amp;display_string=Audit&amp;VAR:KEY=NMVIJQTCJO&amp;VAR:QUERY=RkZfRU5UUlBSX1ZBTF9EQUlMWSgzOTg0Mik=&amp;WINDOW=FIRST_POPUP&amp;HEIGHT=450&amp;WIDTH=450&amp;START_MA","XIMIZED=FALSE&amp;VAR:CALENDAR=US&amp;VAR:SYMBOL=MAR&amp;VAR:INDEX=0"}</definedName>
    <definedName name="_373_________________123Graph_XCHART_15" hidden="1">#REF!</definedName>
    <definedName name="_373______________123Graph_XCHART_14" hidden="1">#REF!</definedName>
    <definedName name="_373___123Graph_XCHART_13" hidden="1">#REF!</definedName>
    <definedName name="_373__123Graph_XCHART_13" hidden="1">#REF!</definedName>
    <definedName name="_373__123Graph_XCHART_14" hidden="1">#REF!</definedName>
    <definedName name="_373__FDSAUDITLINK__" localSheetId="2" hidden="1">{"fdsup://Directions/FactSet Auditing Viewer?action=AUDIT_VALUE&amp;DB=129&amp;ID1=18975410&amp;VALUEID=01451&amp;SDATE=2010&amp;PERIODTYPE=ANN_STD&amp;SCFT=3&amp;window=popup_no_bar&amp;width=385&amp;height=120&amp;START_MAXIMIZED=FALSE&amp;creator=factset&amp;display_string=Audit"}</definedName>
    <definedName name="_373__FDSAUDITLINK__" hidden="1">{"fdsup://directions/FAT Viewer?action=UPDATE&amp;creator=factset&amp;DYN_ARGS=TRUE&amp;DOC_NAME=FAT:FQL_AUDITING_CLIENT_TEMPLATE.FAT&amp;display_string=Audit&amp;VAR:KEY=WFUDGVEZQZ&amp;VAR:QUERY=KEZGX0RFQlQoUVRSLDAsLCxSUyxVU0QpQEZGX0RFQlQoU0VNSSwwLCwsUlMsVVNEKSk=&amp;WINDOW=FIRST_POP","UP&amp;HEIGHT=450&amp;WIDTH=450&amp;START_MAXIMIZED=FALSE&amp;VAR:CALENDAR=US&amp;VAR:SYMBOL=FIRE&amp;VAR:INDEX=0"}</definedName>
    <definedName name="_373__FDSAUDITLINK___1" localSheetId="2" hidden="1">{"fdsup://directions/FAT Viewer?action=UPDATE&amp;creator=factset&amp;DYN_ARGS=TRUE&amp;DOC_NAME=FAT:FQL_AUDITING_CLIENT_TEMPLATE.FAT&amp;display_string=Audit&amp;VAR:KEY=WFUDGVEZQZ&amp;VAR:QUERY=KEZGX0RFQlQoUVRSLDAsLCxSUyxVU0QpQEZGX0RFQlQoU0VNSSwwLCwsUlMsVVNEKSk=&amp;WINDOW=FIRST_POP","UP&amp;HEIGHT=450&amp;WIDTH=450&amp;START_MAXIMIZED=FALSE&amp;VAR:CALENDAR=US&amp;VAR:SYMBOL=FIRE&amp;VAR:INDEX=0"}</definedName>
    <definedName name="_373__FDSAUDITLINK___1" hidden="1">{"fdsup://directions/FAT Viewer?action=UPDATE&amp;creator=factset&amp;DYN_ARGS=TRUE&amp;DOC_NAME=FAT:FQL_AUDITING_CLIENT_TEMPLATE.FAT&amp;display_string=Audit&amp;VAR:KEY=WFUDGVEZQZ&amp;VAR:QUERY=KEZGX0RFQlQoUVRSLDAsLCxSUyxVU0QpQEZGX0RFQlQoU0VNSSwwLCwsUlMsVVNEKSk=&amp;WINDOW=FIRST_POP","UP&amp;HEIGHT=450&amp;WIDTH=450&amp;START_MAXIMIZED=FALSE&amp;VAR:CALENDAR=US&amp;VAR:SYMBOL=FIRE&amp;VAR:INDEX=0"}</definedName>
    <definedName name="_3730__FDSAUDITLINK__" localSheetId="2" hidden="1">{"fdsup://directions/FAT Viewer?action=UPDATE&amp;creator=factset&amp;DYN_ARGS=TRUE&amp;DOC_NAME=FAT:FQL_AUDITING_CLIENT_TEMPLATE.FAT&amp;display_string=Audit&amp;VAR:KEY=JKHMZYJSPQ&amp;VAR:QUERY=RkZfRU5UUlBSX1ZBTF9EQUlMWSgzOTg0Mik=&amp;WINDOW=FIRST_POPUP&amp;HEIGHT=450&amp;WIDTH=450&amp;START_MA","XIMIZED=FALSE&amp;VAR:CALENDAR=US&amp;VAR:SYMBOL=CHH&amp;VAR:INDEX=0"}</definedName>
    <definedName name="_3730__FDSAUDITLINK__" hidden="1">{"fdsup://directions/FAT Viewer?action=UPDATE&amp;creator=factset&amp;DYN_ARGS=TRUE&amp;DOC_NAME=FAT:FQL_AUDITING_CLIENT_TEMPLATE.FAT&amp;display_string=Audit&amp;VAR:KEY=JKHMZYJSPQ&amp;VAR:QUERY=RkZfRU5UUlBSX1ZBTF9EQUlMWSgzOTg0Mik=&amp;WINDOW=FIRST_POPUP&amp;HEIGHT=450&amp;WIDTH=450&amp;START_MA","XIMIZED=FALSE&amp;VAR:CALENDAR=US&amp;VAR:SYMBOL=CHH&amp;VAR:INDEX=0"}</definedName>
    <definedName name="_3731__FDSAUDITLINK__" localSheetId="2" hidden="1">{"fdsup://directions/FAT Viewer?action=UPDATE&amp;creator=factset&amp;DYN_ARGS=TRUE&amp;DOC_NAME=FAT:FQL_AUDITING_CLIENT_TEMPLATE.FAT&amp;display_string=Audit&amp;VAR:KEY=DOHETSJMVO&amp;VAR:QUERY=RkZfRU5UUlBSX1ZBTF9EQUlMWSgzOTg0Mik=&amp;WINDOW=FIRST_POPUP&amp;HEIGHT=450&amp;WIDTH=450&amp;START_MA","XIMIZED=FALSE&amp;VAR:CALENDAR=US&amp;VAR:SYMBOL=WYN&amp;VAR:INDEX=0"}</definedName>
    <definedName name="_3731__FDSAUDITLINK__" hidden="1">{"fdsup://directions/FAT Viewer?action=UPDATE&amp;creator=factset&amp;DYN_ARGS=TRUE&amp;DOC_NAME=FAT:FQL_AUDITING_CLIENT_TEMPLATE.FAT&amp;display_string=Audit&amp;VAR:KEY=DOHETSJMVO&amp;VAR:QUERY=RkZfRU5UUlBSX1ZBTF9EQUlMWSgzOTg0Mik=&amp;WINDOW=FIRST_POPUP&amp;HEIGHT=450&amp;WIDTH=450&amp;START_MA","XIMIZED=FALSE&amp;VAR:CALENDAR=US&amp;VAR:SYMBOL=WYN&amp;VAR:INDEX=0"}</definedName>
    <definedName name="_3732__FDSAUDITLINK__" localSheetId="2" hidden="1">{"fdsup://directions/FAT Viewer?action=UPDATE&amp;creator=factset&amp;DYN_ARGS=TRUE&amp;DOC_NAME=FAT:FQL_AUDITING_CLIENT_TEMPLATE.FAT&amp;display_string=Audit&amp;VAR:KEY=JQXSBQTOBQ&amp;VAR:QUERY=RkZfRU5UUlBSX1ZBTF9EQUlMWSgzOTg0MSk=&amp;WINDOW=FIRST_POPUP&amp;HEIGHT=450&amp;WIDTH=450&amp;START_MA","XIMIZED=FALSE&amp;VAR:CALENDAR=US&amp;VAR:SYMBOL=H&amp;VAR:INDEX=0"}</definedName>
    <definedName name="_3732__FDSAUDITLINK__" hidden="1">{"fdsup://directions/FAT Viewer?action=UPDATE&amp;creator=factset&amp;DYN_ARGS=TRUE&amp;DOC_NAME=FAT:FQL_AUDITING_CLIENT_TEMPLATE.FAT&amp;display_string=Audit&amp;VAR:KEY=JQXSBQTOBQ&amp;VAR:QUERY=RkZfRU5UUlBSX1ZBTF9EQUlMWSgzOTg0MSk=&amp;WINDOW=FIRST_POPUP&amp;HEIGHT=450&amp;WIDTH=450&amp;START_MA","XIMIZED=FALSE&amp;VAR:CALENDAR=US&amp;VAR:SYMBOL=H&amp;VAR:INDEX=0"}</definedName>
    <definedName name="_3733__FDSAUDITLINK__" localSheetId="2" hidden="1">{"fdsup://directions/FAT Viewer?action=UPDATE&amp;creator=factset&amp;DYN_ARGS=TRUE&amp;DOC_NAME=FAT:FQL_AUDITING_CLIENT_TEMPLATE.FAT&amp;display_string=Audit&amp;VAR:KEY=BEXAZQRUZE&amp;VAR:QUERY=RkZfRU5UUlBSX1ZBTF9EQUlMWSgzOTg0MSk=&amp;WINDOW=FIRST_POPUP&amp;HEIGHT=450&amp;WIDTH=450&amp;START_MA","XIMIZED=FALSE&amp;VAR:CALENDAR=US&amp;VAR:SYMBOL=HOT&amp;VAR:INDEX=0"}</definedName>
    <definedName name="_3733__FDSAUDITLINK__" hidden="1">{"fdsup://directions/FAT Viewer?action=UPDATE&amp;creator=factset&amp;DYN_ARGS=TRUE&amp;DOC_NAME=FAT:FQL_AUDITING_CLIENT_TEMPLATE.FAT&amp;display_string=Audit&amp;VAR:KEY=BEXAZQRUZE&amp;VAR:QUERY=RkZfRU5UUlBSX1ZBTF9EQUlMWSgzOTg0MSk=&amp;WINDOW=FIRST_POPUP&amp;HEIGHT=450&amp;WIDTH=450&amp;START_MA","XIMIZED=FALSE&amp;VAR:CALENDAR=US&amp;VAR:SYMBOL=HOT&amp;VAR:INDEX=0"}</definedName>
    <definedName name="_3734__FDSAUDITLINK__" localSheetId="2" hidden="1">{"fdsup://directions/FAT Viewer?action=UPDATE&amp;creator=factset&amp;DYN_ARGS=TRUE&amp;DOC_NAME=FAT:FQL_AUDITING_CLIENT_TEMPLATE.FAT&amp;display_string=Audit&amp;VAR:KEY=TAPMBCZADS&amp;VAR:QUERY=RkZfRU5UUlBSX1ZBTF9EQUlMWSgzOTg0MSk=&amp;WINDOW=FIRST_POPUP&amp;HEIGHT=450&amp;WIDTH=450&amp;START_MA","XIMIZED=FALSE&amp;VAR:CALENDAR=US&amp;VAR:SYMBOL=585284&amp;VAR:INDEX=0"}</definedName>
    <definedName name="_3734__FDSAUDITLINK__" hidden="1">{"fdsup://directions/FAT Viewer?action=UPDATE&amp;creator=factset&amp;DYN_ARGS=TRUE&amp;DOC_NAME=FAT:FQL_AUDITING_CLIENT_TEMPLATE.FAT&amp;display_string=Audit&amp;VAR:KEY=TAPMBCZADS&amp;VAR:QUERY=RkZfRU5UUlBSX1ZBTF9EQUlMWSgzOTg0MSk=&amp;WINDOW=FIRST_POPUP&amp;HEIGHT=450&amp;WIDTH=450&amp;START_MA","XIMIZED=FALSE&amp;VAR:CALENDAR=US&amp;VAR:SYMBOL=585284&amp;VAR:INDEX=0"}</definedName>
    <definedName name="_3735__FDSAUDITLINK__" localSheetId="2" hidden="1">{"fdsup://directions/FAT Viewer?action=UPDATE&amp;creator=factset&amp;DYN_ARGS=TRUE&amp;DOC_NAME=FAT:FQL_AUDITING_CLIENT_TEMPLATE.FAT&amp;display_string=Audit&amp;VAR:KEY=BMLONQLSBI&amp;VAR:QUERY=RkZfRU5UUlBSX1ZBTF9EQUlMWSgzOTg0MSk=&amp;WINDOW=FIRST_POPUP&amp;HEIGHT=450&amp;WIDTH=450&amp;START_MA","XIMIZED=FALSE&amp;VAR:CALENDAR=US&amp;VAR:SYMBOL=MAR&amp;VAR:INDEX=0"}</definedName>
    <definedName name="_3735__FDSAUDITLINK__" hidden="1">{"fdsup://directions/FAT Viewer?action=UPDATE&amp;creator=factset&amp;DYN_ARGS=TRUE&amp;DOC_NAME=FAT:FQL_AUDITING_CLIENT_TEMPLATE.FAT&amp;display_string=Audit&amp;VAR:KEY=BMLONQLSBI&amp;VAR:QUERY=RkZfRU5UUlBSX1ZBTF9EQUlMWSgzOTg0MSk=&amp;WINDOW=FIRST_POPUP&amp;HEIGHT=450&amp;WIDTH=450&amp;START_MA","XIMIZED=FALSE&amp;VAR:CALENDAR=US&amp;VAR:SYMBOL=MAR&amp;VAR:INDEX=0"}</definedName>
    <definedName name="_3736__FDSAUDITLINK__" localSheetId="2" hidden="1">{"fdsup://directions/FAT Viewer?action=UPDATE&amp;creator=factset&amp;DYN_ARGS=TRUE&amp;DOC_NAME=FAT:FQL_AUDITING_CLIENT_TEMPLATE.FAT&amp;display_string=Audit&amp;VAR:KEY=DGFWXWBQDW&amp;VAR:QUERY=RkZfRU5UUlBSX1ZBTF9EQUlMWSgzOTg0MSk=&amp;WINDOW=FIRST_POPUP&amp;HEIGHT=450&amp;WIDTH=450&amp;START_MA","XIMIZED=FALSE&amp;VAR:CALENDAR=US&amp;VAR:SYMBOL=CHH&amp;VAR:INDEX=0"}</definedName>
    <definedName name="_3736__FDSAUDITLINK__" hidden="1">{"fdsup://directions/FAT Viewer?action=UPDATE&amp;creator=factset&amp;DYN_ARGS=TRUE&amp;DOC_NAME=FAT:FQL_AUDITING_CLIENT_TEMPLATE.FAT&amp;display_string=Audit&amp;VAR:KEY=DGFWXWBQDW&amp;VAR:QUERY=RkZfRU5UUlBSX1ZBTF9EQUlMWSgzOTg0MSk=&amp;WINDOW=FIRST_POPUP&amp;HEIGHT=450&amp;WIDTH=450&amp;START_MA","XIMIZED=FALSE&amp;VAR:CALENDAR=US&amp;VAR:SYMBOL=CHH&amp;VAR:INDEX=0"}</definedName>
    <definedName name="_3737__FDSAUDITLINK__" localSheetId="2" hidden="1">{"fdsup://directions/FAT Viewer?action=UPDATE&amp;creator=factset&amp;DYN_ARGS=TRUE&amp;DOC_NAME=FAT:FQL_AUDITING_CLIENT_TEMPLATE.FAT&amp;display_string=Audit&amp;VAR:KEY=RIHIVQVEZS&amp;VAR:QUERY=RkZfRU5UUlBSX1ZBTF9EQUlMWSgzOTg0MSk=&amp;WINDOW=FIRST_POPUP&amp;HEIGHT=450&amp;WIDTH=450&amp;START_MA","XIMIZED=FALSE&amp;VAR:CALENDAR=US&amp;VAR:SYMBOL=WYN&amp;VAR:INDEX=0"}</definedName>
    <definedName name="_3737__FDSAUDITLINK__" hidden="1">{"fdsup://directions/FAT Viewer?action=UPDATE&amp;creator=factset&amp;DYN_ARGS=TRUE&amp;DOC_NAME=FAT:FQL_AUDITING_CLIENT_TEMPLATE.FAT&amp;display_string=Audit&amp;VAR:KEY=RIHIVQVEZS&amp;VAR:QUERY=RkZfRU5UUlBSX1ZBTF9EQUlMWSgzOTg0MSk=&amp;WINDOW=FIRST_POPUP&amp;HEIGHT=450&amp;WIDTH=450&amp;START_MA","XIMIZED=FALSE&amp;VAR:CALENDAR=US&amp;VAR:SYMBOL=WYN&amp;VAR:INDEX=0"}</definedName>
    <definedName name="_3738__FDSAUDITLINK__" localSheetId="2" hidden="1">{"fdsup://directions/FAT Viewer?action=UPDATE&amp;creator=factset&amp;DYN_ARGS=TRUE&amp;DOC_NAME=FAT:FQL_AUDITING_CLIENT_TEMPLATE.FAT&amp;display_string=Audit&amp;VAR:KEY=PAJULAZSFS&amp;VAR:QUERY=RkZfRU5UUlBSX1ZBTF9EQUlMWSgzOTg0MCk=&amp;WINDOW=FIRST_POPUP&amp;HEIGHT=450&amp;WIDTH=450&amp;START_MA","XIMIZED=FALSE&amp;VAR:CALENDAR=US&amp;VAR:SYMBOL=H&amp;VAR:INDEX=0"}</definedName>
    <definedName name="_3738__FDSAUDITLINK__" hidden="1">{"fdsup://directions/FAT Viewer?action=UPDATE&amp;creator=factset&amp;DYN_ARGS=TRUE&amp;DOC_NAME=FAT:FQL_AUDITING_CLIENT_TEMPLATE.FAT&amp;display_string=Audit&amp;VAR:KEY=PAJULAZSFS&amp;VAR:QUERY=RkZfRU5UUlBSX1ZBTF9EQUlMWSgzOTg0MCk=&amp;WINDOW=FIRST_POPUP&amp;HEIGHT=450&amp;WIDTH=450&amp;START_MA","XIMIZED=FALSE&amp;VAR:CALENDAR=US&amp;VAR:SYMBOL=H&amp;VAR:INDEX=0"}</definedName>
    <definedName name="_3739__FDSAUDITLINK__" localSheetId="2" hidden="1">{"fdsup://directions/FAT Viewer?action=UPDATE&amp;creator=factset&amp;DYN_ARGS=TRUE&amp;DOC_NAME=FAT:FQL_AUDITING_CLIENT_TEMPLATE.FAT&amp;display_string=Audit&amp;VAR:KEY=DWDUBINKDQ&amp;VAR:QUERY=RkZfRU5UUlBSX1ZBTF9EQUlMWSgzOTg0MCk=&amp;WINDOW=FIRST_POPUP&amp;HEIGHT=450&amp;WIDTH=450&amp;START_MA","XIMIZED=FALSE&amp;VAR:CALENDAR=US&amp;VAR:SYMBOL=HOT&amp;VAR:INDEX=0"}</definedName>
    <definedName name="_3739__FDSAUDITLINK__" hidden="1">{"fdsup://directions/FAT Viewer?action=UPDATE&amp;creator=factset&amp;DYN_ARGS=TRUE&amp;DOC_NAME=FAT:FQL_AUDITING_CLIENT_TEMPLATE.FAT&amp;display_string=Audit&amp;VAR:KEY=DWDUBINKDQ&amp;VAR:QUERY=RkZfRU5UUlBSX1ZBTF9EQUlMWSgzOTg0MCk=&amp;WINDOW=FIRST_POPUP&amp;HEIGHT=450&amp;WIDTH=450&amp;START_MA","XIMIZED=FALSE&amp;VAR:CALENDAR=US&amp;VAR:SYMBOL=HOT&amp;VAR:INDEX=0"}</definedName>
    <definedName name="_374_________________123Graph_XCHART_16" hidden="1">#REF!</definedName>
    <definedName name="_374______________123Graph_XCHART_15" hidden="1">#REF!</definedName>
    <definedName name="_374___123Graph_XCHART_14" hidden="1">#REF!</definedName>
    <definedName name="_374__123Graph_ACHART_2" hidden="1">#REF!</definedName>
    <definedName name="_374__123Graph_CCHART_5" hidden="1">#REF!</definedName>
    <definedName name="_374__123Graph_XCHART_14" hidden="1">#REF!</definedName>
    <definedName name="_374__123Graph_XCHART_15" hidden="1">#REF!</definedName>
    <definedName name="_374__FDSAUDITLINK__" localSheetId="2" hidden="1">{"fdsup://Directions/FactSet Auditing Viewer?action=AUDIT_VALUE&amp;DB=129&amp;ID1=18975410&amp;VALUEID=01451&amp;SDATE=2011&amp;PERIODTYPE=ANN_STD&amp;SCFT=3&amp;window=popup_no_bar&amp;width=385&amp;height=120&amp;START_MAXIMIZED=FALSE&amp;creator=factset&amp;display_string=Audit"}</definedName>
    <definedName name="_374__FDSAUDITLINK__" hidden="1">{"fdsup://directions/FAT Viewer?action=UPDATE&amp;creator=factset&amp;DYN_ARGS=TRUE&amp;DOC_NAME=FAT:FQL_AUDITING_CLIENT_TEMPLATE.FAT&amp;display_string=Audit&amp;VAR:KEY=YBSTGHIBKN&amp;VAR:QUERY=KEZGX1NITERSU19FUShRVFIsMCwsLFJTLFVTRClARkZfU0hMRFJTX0VRKFNFTUksMCwsLFJTLFVTRCkp&amp;WIND","OW=FIRST_POPUP&amp;HEIGHT=450&amp;WIDTH=450&amp;START_MAXIMIZED=FALSE&amp;VAR:CALENDAR=US&amp;VAR:SYMBOL=SCUR&amp;VAR:INDEX=0"}</definedName>
    <definedName name="_374__FDSAUDITLINK___1" localSheetId="2" hidden="1">{"fdsup://directions/FAT Viewer?action=UPDATE&amp;creator=factset&amp;DYN_ARGS=TRUE&amp;DOC_NAME=FAT:FQL_AUDITING_CLIENT_TEMPLATE.FAT&amp;display_string=Audit&amp;VAR:KEY=YBSTGHIBKN&amp;VAR:QUERY=KEZGX1NITERSU19FUShRVFIsMCwsLFJTLFVTRClARkZfU0hMRFJTX0VRKFNFTUksMCwsLFJTLFVTRCkp&amp;WIND","OW=FIRST_POPUP&amp;HEIGHT=450&amp;WIDTH=450&amp;START_MAXIMIZED=FALSE&amp;VAR:CALENDAR=US&amp;VAR:SYMBOL=SCUR&amp;VAR:INDEX=0"}</definedName>
    <definedName name="_374__FDSAUDITLINK___1" hidden="1">{"fdsup://directions/FAT Viewer?action=UPDATE&amp;creator=factset&amp;DYN_ARGS=TRUE&amp;DOC_NAME=FAT:FQL_AUDITING_CLIENT_TEMPLATE.FAT&amp;display_string=Audit&amp;VAR:KEY=YBSTGHIBKN&amp;VAR:QUERY=KEZGX1NITERSU19FUShRVFIsMCwsLFJTLFVTRClARkZfU0hMRFJTX0VRKFNFTUksMCwsLFJTLFVTRCkp&amp;WIND","OW=FIRST_POPUP&amp;HEIGHT=450&amp;WIDTH=450&amp;START_MAXIMIZED=FALSE&amp;VAR:CALENDAR=US&amp;VAR:SYMBOL=SCUR&amp;VAR:INDEX=0"}</definedName>
    <definedName name="_3740__FDSAUDITLINK__" localSheetId="2" hidden="1">{"fdsup://directions/FAT Viewer?action=UPDATE&amp;creator=factset&amp;DYN_ARGS=TRUE&amp;DOC_NAME=FAT:FQL_AUDITING_CLIENT_TEMPLATE.FAT&amp;display_string=Audit&amp;VAR:KEY=FCFELILUJU&amp;VAR:QUERY=RkZfRU5UUlBSX1ZBTF9EQUlMWSgzOTg0MCk=&amp;WINDOW=FIRST_POPUP&amp;HEIGHT=450&amp;WIDTH=450&amp;START_MA","XIMIZED=FALSE&amp;VAR:CALENDAR=US&amp;VAR:SYMBOL=585284&amp;VAR:INDEX=0"}</definedName>
    <definedName name="_3740__FDSAUDITLINK__" hidden="1">{"fdsup://directions/FAT Viewer?action=UPDATE&amp;creator=factset&amp;DYN_ARGS=TRUE&amp;DOC_NAME=FAT:FQL_AUDITING_CLIENT_TEMPLATE.FAT&amp;display_string=Audit&amp;VAR:KEY=FCFELILUJU&amp;VAR:QUERY=RkZfRU5UUlBSX1ZBTF9EQUlMWSgzOTg0MCk=&amp;WINDOW=FIRST_POPUP&amp;HEIGHT=450&amp;WIDTH=450&amp;START_MA","XIMIZED=FALSE&amp;VAR:CALENDAR=US&amp;VAR:SYMBOL=585284&amp;VAR:INDEX=0"}</definedName>
    <definedName name="_3741__FDSAUDITLINK__" localSheetId="2" hidden="1">{"fdsup://directions/FAT Viewer?action=UPDATE&amp;creator=factset&amp;DYN_ARGS=TRUE&amp;DOC_NAME=FAT:FQL_AUDITING_CLIENT_TEMPLATE.FAT&amp;display_string=Audit&amp;VAR:KEY=RUDAFGFKLE&amp;VAR:QUERY=RkZfRU5UUlBSX1ZBTF9EQUlMWSgzOTg0MCk=&amp;WINDOW=FIRST_POPUP&amp;HEIGHT=450&amp;WIDTH=450&amp;START_MA","XIMIZED=FALSE&amp;VAR:CALENDAR=US&amp;VAR:SYMBOL=MAR&amp;VAR:INDEX=0"}</definedName>
    <definedName name="_3741__FDSAUDITLINK__" hidden="1">{"fdsup://directions/FAT Viewer?action=UPDATE&amp;creator=factset&amp;DYN_ARGS=TRUE&amp;DOC_NAME=FAT:FQL_AUDITING_CLIENT_TEMPLATE.FAT&amp;display_string=Audit&amp;VAR:KEY=RUDAFGFKLE&amp;VAR:QUERY=RkZfRU5UUlBSX1ZBTF9EQUlMWSgzOTg0MCk=&amp;WINDOW=FIRST_POPUP&amp;HEIGHT=450&amp;WIDTH=450&amp;START_MA","XIMIZED=FALSE&amp;VAR:CALENDAR=US&amp;VAR:SYMBOL=MAR&amp;VAR:INDEX=0"}</definedName>
    <definedName name="_3742__FDSAUDITLINK__" localSheetId="2" hidden="1">{"fdsup://directions/FAT Viewer?action=UPDATE&amp;creator=factset&amp;DYN_ARGS=TRUE&amp;DOC_NAME=FAT:FQL_AUDITING_CLIENT_TEMPLATE.FAT&amp;display_string=Audit&amp;VAR:KEY=JYPITQFIVS&amp;VAR:QUERY=RkZfRU5UUlBSX1ZBTF9EQUlMWSgzOTg0MCk=&amp;WINDOW=FIRST_POPUP&amp;HEIGHT=450&amp;WIDTH=450&amp;START_MA","XIMIZED=FALSE&amp;VAR:CALENDAR=US&amp;VAR:SYMBOL=CHH&amp;VAR:INDEX=0"}</definedName>
    <definedName name="_3742__FDSAUDITLINK__" hidden="1">{"fdsup://directions/FAT Viewer?action=UPDATE&amp;creator=factset&amp;DYN_ARGS=TRUE&amp;DOC_NAME=FAT:FQL_AUDITING_CLIENT_TEMPLATE.FAT&amp;display_string=Audit&amp;VAR:KEY=JYPITQFIVS&amp;VAR:QUERY=RkZfRU5UUlBSX1ZBTF9EQUlMWSgzOTg0MCk=&amp;WINDOW=FIRST_POPUP&amp;HEIGHT=450&amp;WIDTH=450&amp;START_MA","XIMIZED=FALSE&amp;VAR:CALENDAR=US&amp;VAR:SYMBOL=CHH&amp;VAR:INDEX=0"}</definedName>
    <definedName name="_3743__FDSAUDITLINK__" localSheetId="2" hidden="1">{"fdsup://directions/FAT Viewer?action=UPDATE&amp;creator=factset&amp;DYN_ARGS=TRUE&amp;DOC_NAME=FAT:FQL_AUDITING_CLIENT_TEMPLATE.FAT&amp;display_string=Audit&amp;VAR:KEY=FUJSXODWBY&amp;VAR:QUERY=RkZfRU5UUlBSX1ZBTF9EQUlMWSgzOTg0MCk=&amp;WINDOW=FIRST_POPUP&amp;HEIGHT=450&amp;WIDTH=450&amp;START_MA","XIMIZED=FALSE&amp;VAR:CALENDAR=US&amp;VAR:SYMBOL=WYN&amp;VAR:INDEX=0"}</definedName>
    <definedName name="_3743__FDSAUDITLINK__" hidden="1">{"fdsup://directions/FAT Viewer?action=UPDATE&amp;creator=factset&amp;DYN_ARGS=TRUE&amp;DOC_NAME=FAT:FQL_AUDITING_CLIENT_TEMPLATE.FAT&amp;display_string=Audit&amp;VAR:KEY=FUJSXODWBY&amp;VAR:QUERY=RkZfRU5UUlBSX1ZBTF9EQUlMWSgzOTg0MCk=&amp;WINDOW=FIRST_POPUP&amp;HEIGHT=450&amp;WIDTH=450&amp;START_MA","XIMIZED=FALSE&amp;VAR:CALENDAR=US&amp;VAR:SYMBOL=WYN&amp;VAR:INDEX=0"}</definedName>
    <definedName name="_3744__FDSAUDITLINK__" localSheetId="2" hidden="1">{"fdsup://directions/FAT Viewer?action=UPDATE&amp;creator=factset&amp;DYN_ARGS=TRUE&amp;DOC_NAME=FAT:FQL_AUDITING_CLIENT_TEMPLATE.FAT&amp;display_string=Audit&amp;VAR:KEY=PWNKFARSFE&amp;VAR:QUERY=RkZfRU5UUlBSX1ZBTF9EQUlMWSgzOTgzOSk=&amp;WINDOW=FIRST_POPUP&amp;HEIGHT=450&amp;WIDTH=450&amp;START_MA","XIMIZED=FALSE&amp;VAR:CALENDAR=US&amp;VAR:SYMBOL=H&amp;VAR:INDEX=0"}</definedName>
    <definedName name="_3744__FDSAUDITLINK__" hidden="1">{"fdsup://directions/FAT Viewer?action=UPDATE&amp;creator=factset&amp;DYN_ARGS=TRUE&amp;DOC_NAME=FAT:FQL_AUDITING_CLIENT_TEMPLATE.FAT&amp;display_string=Audit&amp;VAR:KEY=PWNKFARSFE&amp;VAR:QUERY=RkZfRU5UUlBSX1ZBTF9EQUlMWSgzOTgzOSk=&amp;WINDOW=FIRST_POPUP&amp;HEIGHT=450&amp;WIDTH=450&amp;START_MA","XIMIZED=FALSE&amp;VAR:CALENDAR=US&amp;VAR:SYMBOL=H&amp;VAR:INDEX=0"}</definedName>
    <definedName name="_3745__FDSAUDITLINK__" localSheetId="2" hidden="1">{"fdsup://directions/FAT Viewer?action=UPDATE&amp;creator=factset&amp;DYN_ARGS=TRUE&amp;DOC_NAME=FAT:FQL_AUDITING_CLIENT_TEMPLATE.FAT&amp;display_string=Audit&amp;VAR:KEY=VKBSTUVAVY&amp;VAR:QUERY=RkZfRU5UUlBSX1ZBTF9EQUlMWSgzOTgzOSk=&amp;WINDOW=FIRST_POPUP&amp;HEIGHT=450&amp;WIDTH=450&amp;START_MA","XIMIZED=FALSE&amp;VAR:CALENDAR=US&amp;VAR:SYMBOL=HOT&amp;VAR:INDEX=0"}</definedName>
    <definedName name="_3745__FDSAUDITLINK__" hidden="1">{"fdsup://directions/FAT Viewer?action=UPDATE&amp;creator=factset&amp;DYN_ARGS=TRUE&amp;DOC_NAME=FAT:FQL_AUDITING_CLIENT_TEMPLATE.FAT&amp;display_string=Audit&amp;VAR:KEY=VKBSTUVAVY&amp;VAR:QUERY=RkZfRU5UUlBSX1ZBTF9EQUlMWSgzOTgzOSk=&amp;WINDOW=FIRST_POPUP&amp;HEIGHT=450&amp;WIDTH=450&amp;START_MA","XIMIZED=FALSE&amp;VAR:CALENDAR=US&amp;VAR:SYMBOL=HOT&amp;VAR:INDEX=0"}</definedName>
    <definedName name="_3746__FDSAUDITLINK__" localSheetId="2" hidden="1">{"fdsup://directions/FAT Viewer?action=UPDATE&amp;creator=factset&amp;DYN_ARGS=TRUE&amp;DOC_NAME=FAT:FQL_AUDITING_CLIENT_TEMPLATE.FAT&amp;display_string=Audit&amp;VAR:KEY=FCVMHMLYHA&amp;VAR:QUERY=RkZfRU5UUlBSX1ZBTF9EQUlMWSgzOTgzOSk=&amp;WINDOW=FIRST_POPUP&amp;HEIGHT=450&amp;WIDTH=450&amp;START_MA","XIMIZED=FALSE&amp;VAR:CALENDAR=US&amp;VAR:SYMBOL=585284&amp;VAR:INDEX=0"}</definedName>
    <definedName name="_3746__FDSAUDITLINK__" hidden="1">{"fdsup://directions/FAT Viewer?action=UPDATE&amp;creator=factset&amp;DYN_ARGS=TRUE&amp;DOC_NAME=FAT:FQL_AUDITING_CLIENT_TEMPLATE.FAT&amp;display_string=Audit&amp;VAR:KEY=FCVMHMLYHA&amp;VAR:QUERY=RkZfRU5UUlBSX1ZBTF9EQUlMWSgzOTgzOSk=&amp;WINDOW=FIRST_POPUP&amp;HEIGHT=450&amp;WIDTH=450&amp;START_MA","XIMIZED=FALSE&amp;VAR:CALENDAR=US&amp;VAR:SYMBOL=585284&amp;VAR:INDEX=0"}</definedName>
    <definedName name="_3747__FDSAUDITLINK__" localSheetId="2" hidden="1">{"fdsup://directions/FAT Viewer?action=UPDATE&amp;creator=factset&amp;DYN_ARGS=TRUE&amp;DOC_NAME=FAT:FQL_AUDITING_CLIENT_TEMPLATE.FAT&amp;display_string=Audit&amp;VAR:KEY=XWJMLGZELU&amp;VAR:QUERY=RkZfRU5UUlBSX1ZBTF9EQUlMWSgzOTgzOSk=&amp;WINDOW=FIRST_POPUP&amp;HEIGHT=450&amp;WIDTH=450&amp;START_MA","XIMIZED=FALSE&amp;VAR:CALENDAR=US&amp;VAR:SYMBOL=MAR&amp;VAR:INDEX=0"}</definedName>
    <definedName name="_3747__FDSAUDITLINK__" hidden="1">{"fdsup://directions/FAT Viewer?action=UPDATE&amp;creator=factset&amp;DYN_ARGS=TRUE&amp;DOC_NAME=FAT:FQL_AUDITING_CLIENT_TEMPLATE.FAT&amp;display_string=Audit&amp;VAR:KEY=XWJMLGZELU&amp;VAR:QUERY=RkZfRU5UUlBSX1ZBTF9EQUlMWSgzOTgzOSk=&amp;WINDOW=FIRST_POPUP&amp;HEIGHT=450&amp;WIDTH=450&amp;START_MA","XIMIZED=FALSE&amp;VAR:CALENDAR=US&amp;VAR:SYMBOL=MAR&amp;VAR:INDEX=0"}</definedName>
    <definedName name="_3748__FDSAUDITLINK__" localSheetId="2" hidden="1">{"fdsup://directions/FAT Viewer?action=UPDATE&amp;creator=factset&amp;DYN_ARGS=TRUE&amp;DOC_NAME=FAT:FQL_AUDITING_CLIENT_TEMPLATE.FAT&amp;display_string=Audit&amp;VAR:KEY=DGBSZCBUDW&amp;VAR:QUERY=RkZfRU5UUlBSX1ZBTF9EQUlMWSgzOTgzOSk=&amp;WINDOW=FIRST_POPUP&amp;HEIGHT=450&amp;WIDTH=450&amp;START_MA","XIMIZED=FALSE&amp;VAR:CALENDAR=US&amp;VAR:SYMBOL=CHH&amp;VAR:INDEX=0"}</definedName>
    <definedName name="_3748__FDSAUDITLINK__" hidden="1">{"fdsup://directions/FAT Viewer?action=UPDATE&amp;creator=factset&amp;DYN_ARGS=TRUE&amp;DOC_NAME=FAT:FQL_AUDITING_CLIENT_TEMPLATE.FAT&amp;display_string=Audit&amp;VAR:KEY=DGBSZCBUDW&amp;VAR:QUERY=RkZfRU5UUlBSX1ZBTF9EQUlMWSgzOTgzOSk=&amp;WINDOW=FIRST_POPUP&amp;HEIGHT=450&amp;WIDTH=450&amp;START_MA","XIMIZED=FALSE&amp;VAR:CALENDAR=US&amp;VAR:SYMBOL=CHH&amp;VAR:INDEX=0"}</definedName>
    <definedName name="_3749__FDSAUDITLINK__" localSheetId="2" hidden="1">{"fdsup://directions/FAT Viewer?action=UPDATE&amp;creator=factset&amp;DYN_ARGS=TRUE&amp;DOC_NAME=FAT:FQL_AUDITING_CLIENT_TEMPLATE.FAT&amp;display_string=Audit&amp;VAR:KEY=BCHMNWZMBE&amp;VAR:QUERY=RkZfRU5UUlBSX1ZBTF9EQUlMWSgzOTgzOSk=&amp;WINDOW=FIRST_POPUP&amp;HEIGHT=450&amp;WIDTH=450&amp;START_MA","XIMIZED=FALSE&amp;VAR:CALENDAR=US&amp;VAR:SYMBOL=WYN&amp;VAR:INDEX=0"}</definedName>
    <definedName name="_3749__FDSAUDITLINK__" hidden="1">{"fdsup://directions/FAT Viewer?action=UPDATE&amp;creator=factset&amp;DYN_ARGS=TRUE&amp;DOC_NAME=FAT:FQL_AUDITING_CLIENT_TEMPLATE.FAT&amp;display_string=Audit&amp;VAR:KEY=BCHMNWZMBE&amp;VAR:QUERY=RkZfRU5UUlBSX1ZBTF9EQUlMWSgzOTgzOSk=&amp;WINDOW=FIRST_POPUP&amp;HEIGHT=450&amp;WIDTH=450&amp;START_MA","XIMIZED=FALSE&amp;VAR:CALENDAR=US&amp;VAR:SYMBOL=WYN&amp;VAR:INDEX=0"}</definedName>
    <definedName name="_375_________________123Graph_XCHART_17" hidden="1">#REF!</definedName>
    <definedName name="_375______________123Graph_XCHART_16" hidden="1">#REF!</definedName>
    <definedName name="_375___123Graph_XCHART_15" hidden="1">#REF!</definedName>
    <definedName name="_375__123Graph_XCHART_1" hidden="1">#REF!</definedName>
    <definedName name="_375__123Graph_XCHART_15" hidden="1">#REF!</definedName>
    <definedName name="_375__123Graph_XCHART_16" hidden="1">#REF!</definedName>
    <definedName name="_375__FDSAUDITLINK__" localSheetId="2" hidden="1">{"fdsup://Directions/FactSet Auditing Viewer?action=AUDIT_VALUE&amp;DB=129&amp;ID1=18975410&amp;VALUEID=01451_YTD&amp;SDATE=201102&amp;PERIODTYPE=QTR_STD&amp;SCFT=3&amp;window=popup_no_bar&amp;width=385&amp;height=120&amp;START_MAXIMIZED=FALSE&amp;creator=factset&amp;display_string=Audit"}</definedName>
    <definedName name="_375__FDSAUDITLINK__" hidden="1">{"fdsup://Directions/FactSet Auditing Viewer?action=AUDIT_VALUE&amp;DB=129&amp;ID1=37940X10&amp;VALUEID=01001&amp;SDATE=201001&amp;PERIODTYPE=QTR_STD&amp;SCFT=3&amp;window=popup_no_bar&amp;width=385&amp;height=120&amp;START_MAXIMIZED=FALSE&amp;creator=factset&amp;display_string=Audit"}</definedName>
    <definedName name="_375__FDSAUDITLINK___1" localSheetId="2" hidden="1">{"fdsup://Directions/FactSet Auditing Viewer?action=AUDIT_VALUE&amp;DB=129&amp;ID1=37940X10&amp;VALUEID=01001&amp;SDATE=201001&amp;PERIODTYPE=QTR_STD&amp;SCFT=3&amp;window=popup_no_bar&amp;width=385&amp;height=120&amp;START_MAXIMIZED=FALSE&amp;creator=factset&amp;display_string=Audit"}</definedName>
    <definedName name="_375__FDSAUDITLINK___1" hidden="1">{"fdsup://Directions/FactSet Auditing Viewer?action=AUDIT_VALUE&amp;DB=129&amp;ID1=37940X10&amp;VALUEID=01001&amp;SDATE=201001&amp;PERIODTYPE=QTR_STD&amp;SCFT=3&amp;window=popup_no_bar&amp;width=385&amp;height=120&amp;START_MAXIMIZED=FALSE&amp;creator=factset&amp;display_string=Audit"}</definedName>
    <definedName name="_3750__FDSAUDITLINK__" localSheetId="2" hidden="1">{"fdsup://directions/FAT Viewer?action=UPDATE&amp;creator=factset&amp;DYN_ARGS=TRUE&amp;DOC_NAME=FAT:FQL_AUDITING_CLIENT_TEMPLATE.FAT&amp;display_string=Audit&amp;VAR:KEY=RMHYPEZILC&amp;VAR:QUERY=RkZfRU5UUlBSX1ZBTF9EQUlMWSgzOTgzNik=&amp;WINDOW=FIRST_POPUP&amp;HEIGHT=450&amp;WIDTH=450&amp;START_MA","XIMIZED=FALSE&amp;VAR:CALENDAR=US&amp;VAR:SYMBOL=H&amp;VAR:INDEX=0"}</definedName>
    <definedName name="_3750__FDSAUDITLINK__" hidden="1">{"fdsup://directions/FAT Viewer?action=UPDATE&amp;creator=factset&amp;DYN_ARGS=TRUE&amp;DOC_NAME=FAT:FQL_AUDITING_CLIENT_TEMPLATE.FAT&amp;display_string=Audit&amp;VAR:KEY=RMHYPEZILC&amp;VAR:QUERY=RkZfRU5UUlBSX1ZBTF9EQUlMWSgzOTgzNik=&amp;WINDOW=FIRST_POPUP&amp;HEIGHT=450&amp;WIDTH=450&amp;START_MA","XIMIZED=FALSE&amp;VAR:CALENDAR=US&amp;VAR:SYMBOL=H&amp;VAR:INDEX=0"}</definedName>
    <definedName name="_3751__FDSAUDITLINK__" localSheetId="2" hidden="1">{"fdsup://directions/FAT Viewer?action=UPDATE&amp;creator=factset&amp;DYN_ARGS=TRUE&amp;DOC_NAME=FAT:FQL_AUDITING_CLIENT_TEMPLATE.FAT&amp;display_string=Audit&amp;VAR:KEY=VETCVKNUNS&amp;VAR:QUERY=RkZfRU5UUlBSX1ZBTF9EQUlMWSgzOTgzNik=&amp;WINDOW=FIRST_POPUP&amp;HEIGHT=450&amp;WIDTH=450&amp;START_MA","XIMIZED=FALSE&amp;VAR:CALENDAR=US&amp;VAR:SYMBOL=HOT&amp;VAR:INDEX=0"}</definedName>
    <definedName name="_3751__FDSAUDITLINK__" hidden="1">{"fdsup://directions/FAT Viewer?action=UPDATE&amp;creator=factset&amp;DYN_ARGS=TRUE&amp;DOC_NAME=FAT:FQL_AUDITING_CLIENT_TEMPLATE.FAT&amp;display_string=Audit&amp;VAR:KEY=VETCVKNUNS&amp;VAR:QUERY=RkZfRU5UUlBSX1ZBTF9EQUlMWSgzOTgzNik=&amp;WINDOW=FIRST_POPUP&amp;HEIGHT=450&amp;WIDTH=450&amp;START_MA","XIMIZED=FALSE&amp;VAR:CALENDAR=US&amp;VAR:SYMBOL=HOT&amp;VAR:INDEX=0"}</definedName>
    <definedName name="_3752__FDSAUDITLINK__" localSheetId="2" hidden="1">{"fdsup://directions/FAT Viewer?action=UPDATE&amp;creator=factset&amp;DYN_ARGS=TRUE&amp;DOC_NAME=FAT:FQL_AUDITING_CLIENT_TEMPLATE.FAT&amp;display_string=Audit&amp;VAR:KEY=BSZOLYTYVA&amp;VAR:QUERY=RkZfRU5UUlBSX1ZBTF9EQUlMWSgzOTgzNik=&amp;WINDOW=FIRST_POPUP&amp;HEIGHT=450&amp;WIDTH=450&amp;START_MA","XIMIZED=FALSE&amp;VAR:CALENDAR=US&amp;VAR:SYMBOL=585284&amp;VAR:INDEX=0"}</definedName>
    <definedName name="_3752__FDSAUDITLINK__" hidden="1">{"fdsup://directions/FAT Viewer?action=UPDATE&amp;creator=factset&amp;DYN_ARGS=TRUE&amp;DOC_NAME=FAT:FQL_AUDITING_CLIENT_TEMPLATE.FAT&amp;display_string=Audit&amp;VAR:KEY=BSZOLYTYVA&amp;VAR:QUERY=RkZfRU5UUlBSX1ZBTF9EQUlMWSgzOTgzNik=&amp;WINDOW=FIRST_POPUP&amp;HEIGHT=450&amp;WIDTH=450&amp;START_MA","XIMIZED=FALSE&amp;VAR:CALENDAR=US&amp;VAR:SYMBOL=585284&amp;VAR:INDEX=0"}</definedName>
    <definedName name="_3753__FDSAUDITLINK__" localSheetId="2" hidden="1">{"fdsup://directions/FAT Viewer?action=UPDATE&amp;creator=factset&amp;DYN_ARGS=TRUE&amp;DOC_NAME=FAT:FQL_AUDITING_CLIENT_TEMPLATE.FAT&amp;display_string=Audit&amp;VAR:KEY=PIPMDKHITU&amp;VAR:QUERY=RkZfRU5UUlBSX1ZBTF9EQUlMWSgzOTgzNik=&amp;WINDOW=FIRST_POPUP&amp;HEIGHT=450&amp;WIDTH=450&amp;START_MA","XIMIZED=FALSE&amp;VAR:CALENDAR=US&amp;VAR:SYMBOL=MAR&amp;VAR:INDEX=0"}</definedName>
    <definedName name="_3753__FDSAUDITLINK__" hidden="1">{"fdsup://directions/FAT Viewer?action=UPDATE&amp;creator=factset&amp;DYN_ARGS=TRUE&amp;DOC_NAME=FAT:FQL_AUDITING_CLIENT_TEMPLATE.FAT&amp;display_string=Audit&amp;VAR:KEY=PIPMDKHITU&amp;VAR:QUERY=RkZfRU5UUlBSX1ZBTF9EQUlMWSgzOTgzNik=&amp;WINDOW=FIRST_POPUP&amp;HEIGHT=450&amp;WIDTH=450&amp;START_MA","XIMIZED=FALSE&amp;VAR:CALENDAR=US&amp;VAR:SYMBOL=MAR&amp;VAR:INDEX=0"}</definedName>
    <definedName name="_3754__FDSAUDITLINK__" localSheetId="2" hidden="1">{"fdsup://directions/FAT Viewer?action=UPDATE&amp;creator=factset&amp;DYN_ARGS=TRUE&amp;DOC_NAME=FAT:FQL_AUDITING_CLIENT_TEMPLATE.FAT&amp;display_string=Audit&amp;VAR:KEY=DYVQJSVSHE&amp;VAR:QUERY=RkZfRU5UUlBSX1ZBTF9EQUlMWSgzOTgzNik=&amp;WINDOW=FIRST_POPUP&amp;HEIGHT=450&amp;WIDTH=450&amp;START_MA","XIMIZED=FALSE&amp;VAR:CALENDAR=US&amp;VAR:SYMBOL=CHH&amp;VAR:INDEX=0"}</definedName>
    <definedName name="_3754__FDSAUDITLINK__" hidden="1">{"fdsup://directions/FAT Viewer?action=UPDATE&amp;creator=factset&amp;DYN_ARGS=TRUE&amp;DOC_NAME=FAT:FQL_AUDITING_CLIENT_TEMPLATE.FAT&amp;display_string=Audit&amp;VAR:KEY=DYVQJSVSHE&amp;VAR:QUERY=RkZfRU5UUlBSX1ZBTF9EQUlMWSgzOTgzNik=&amp;WINDOW=FIRST_POPUP&amp;HEIGHT=450&amp;WIDTH=450&amp;START_MA","XIMIZED=FALSE&amp;VAR:CALENDAR=US&amp;VAR:SYMBOL=CHH&amp;VAR:INDEX=0"}</definedName>
    <definedName name="_3755__FDSAUDITLINK__" localSheetId="2" hidden="1">{"fdsup://directions/FAT Viewer?action=UPDATE&amp;creator=factset&amp;DYN_ARGS=TRUE&amp;DOC_NAME=FAT:FQL_AUDITING_CLIENT_TEMPLATE.FAT&amp;display_string=Audit&amp;VAR:KEY=JMRWJSBADW&amp;VAR:QUERY=RkZfRU5UUlBSX1ZBTF9EQUlMWSgzOTgzNik=&amp;WINDOW=FIRST_POPUP&amp;HEIGHT=450&amp;WIDTH=450&amp;START_MA","XIMIZED=FALSE&amp;VAR:CALENDAR=US&amp;VAR:SYMBOL=WYN&amp;VAR:INDEX=0"}</definedName>
    <definedName name="_3755__FDSAUDITLINK__" hidden="1">{"fdsup://directions/FAT Viewer?action=UPDATE&amp;creator=factset&amp;DYN_ARGS=TRUE&amp;DOC_NAME=FAT:FQL_AUDITING_CLIENT_TEMPLATE.FAT&amp;display_string=Audit&amp;VAR:KEY=JMRWJSBADW&amp;VAR:QUERY=RkZfRU5UUlBSX1ZBTF9EQUlMWSgzOTgzNik=&amp;WINDOW=FIRST_POPUP&amp;HEIGHT=450&amp;WIDTH=450&amp;START_MA","XIMIZED=FALSE&amp;VAR:CALENDAR=US&amp;VAR:SYMBOL=WYN&amp;VAR:INDEX=0"}</definedName>
    <definedName name="_3756__FDSAUDITLINK__" localSheetId="2" hidden="1">{"fdsup://directions/FAT Viewer?action=UPDATE&amp;creator=factset&amp;DYN_ARGS=TRUE&amp;DOC_NAME=FAT:FQL_AUDITING_CLIENT_TEMPLATE.FAT&amp;display_string=Audit&amp;VAR:KEY=ZQHYBURSFU&amp;VAR:QUERY=RkZfRU5UUlBSX1ZBTF9EQUlMWSgzOTgzNSk=&amp;WINDOW=FIRST_POPUP&amp;HEIGHT=450&amp;WIDTH=450&amp;START_MA","XIMIZED=FALSE&amp;VAR:CALENDAR=US&amp;VAR:SYMBOL=H&amp;VAR:INDEX=0"}</definedName>
    <definedName name="_3756__FDSAUDITLINK__" hidden="1">{"fdsup://directions/FAT Viewer?action=UPDATE&amp;creator=factset&amp;DYN_ARGS=TRUE&amp;DOC_NAME=FAT:FQL_AUDITING_CLIENT_TEMPLATE.FAT&amp;display_string=Audit&amp;VAR:KEY=ZQHYBURSFU&amp;VAR:QUERY=RkZfRU5UUlBSX1ZBTF9EQUlMWSgzOTgzNSk=&amp;WINDOW=FIRST_POPUP&amp;HEIGHT=450&amp;WIDTH=450&amp;START_MA","XIMIZED=FALSE&amp;VAR:CALENDAR=US&amp;VAR:SYMBOL=H&amp;VAR:INDEX=0"}</definedName>
    <definedName name="_3757__FDSAUDITLINK__" localSheetId="2" hidden="1">{"fdsup://directions/FAT Viewer?action=UPDATE&amp;creator=factset&amp;DYN_ARGS=TRUE&amp;DOC_NAME=FAT:FQL_AUDITING_CLIENT_TEMPLATE.FAT&amp;display_string=Audit&amp;VAR:KEY=FOJYPQDOJI&amp;VAR:QUERY=RkZfRU5UUlBSX1ZBTF9EQUlMWSgzOTgzNSk=&amp;WINDOW=FIRST_POPUP&amp;HEIGHT=450&amp;WIDTH=450&amp;START_MA","XIMIZED=FALSE&amp;VAR:CALENDAR=US&amp;VAR:SYMBOL=HOT&amp;VAR:INDEX=0"}</definedName>
    <definedName name="_3757__FDSAUDITLINK__" hidden="1">{"fdsup://directions/FAT Viewer?action=UPDATE&amp;creator=factset&amp;DYN_ARGS=TRUE&amp;DOC_NAME=FAT:FQL_AUDITING_CLIENT_TEMPLATE.FAT&amp;display_string=Audit&amp;VAR:KEY=FOJYPQDOJI&amp;VAR:QUERY=RkZfRU5UUlBSX1ZBTF9EQUlMWSgzOTgzNSk=&amp;WINDOW=FIRST_POPUP&amp;HEIGHT=450&amp;WIDTH=450&amp;START_MA","XIMIZED=FALSE&amp;VAR:CALENDAR=US&amp;VAR:SYMBOL=HOT&amp;VAR:INDEX=0"}</definedName>
    <definedName name="_3758__FDSAUDITLINK__" localSheetId="2" hidden="1">{"fdsup://directions/FAT Viewer?action=UPDATE&amp;creator=factset&amp;DYN_ARGS=TRUE&amp;DOC_NAME=FAT:FQL_AUDITING_CLIENT_TEMPLATE.FAT&amp;display_string=Audit&amp;VAR:KEY=NQDYVAXUZK&amp;VAR:QUERY=RkZfRU5UUlBSX1ZBTF9EQUlMWSgzOTgzNSk=&amp;WINDOW=FIRST_POPUP&amp;HEIGHT=450&amp;WIDTH=450&amp;START_MA","XIMIZED=FALSE&amp;VAR:CALENDAR=US&amp;VAR:SYMBOL=585284&amp;VAR:INDEX=0"}</definedName>
    <definedName name="_3758__FDSAUDITLINK__" hidden="1">{"fdsup://directions/FAT Viewer?action=UPDATE&amp;creator=factset&amp;DYN_ARGS=TRUE&amp;DOC_NAME=FAT:FQL_AUDITING_CLIENT_TEMPLATE.FAT&amp;display_string=Audit&amp;VAR:KEY=NQDYVAXUZK&amp;VAR:QUERY=RkZfRU5UUlBSX1ZBTF9EQUlMWSgzOTgzNSk=&amp;WINDOW=FIRST_POPUP&amp;HEIGHT=450&amp;WIDTH=450&amp;START_MA","XIMIZED=FALSE&amp;VAR:CALENDAR=US&amp;VAR:SYMBOL=585284&amp;VAR:INDEX=0"}</definedName>
    <definedName name="_3759__FDSAUDITLINK__" localSheetId="2" hidden="1">{"fdsup://directions/FAT Viewer?action=UPDATE&amp;creator=factset&amp;DYN_ARGS=TRUE&amp;DOC_NAME=FAT:FQL_AUDITING_CLIENT_TEMPLATE.FAT&amp;display_string=Audit&amp;VAR:KEY=XOFMRYPAZM&amp;VAR:QUERY=RkZfRU5UUlBSX1ZBTF9EQUlMWSgzOTgzNSk=&amp;WINDOW=FIRST_POPUP&amp;HEIGHT=450&amp;WIDTH=450&amp;START_MA","XIMIZED=FALSE&amp;VAR:CALENDAR=US&amp;VAR:SYMBOL=MAR&amp;VAR:INDEX=0"}</definedName>
    <definedName name="_3759__FDSAUDITLINK__" hidden="1">{"fdsup://directions/FAT Viewer?action=UPDATE&amp;creator=factset&amp;DYN_ARGS=TRUE&amp;DOC_NAME=FAT:FQL_AUDITING_CLIENT_TEMPLATE.FAT&amp;display_string=Audit&amp;VAR:KEY=XOFMRYPAZM&amp;VAR:QUERY=RkZfRU5UUlBSX1ZBTF9EQUlMWSgzOTgzNSk=&amp;WINDOW=FIRST_POPUP&amp;HEIGHT=450&amp;WIDTH=450&amp;START_MA","XIMIZED=FALSE&amp;VAR:CALENDAR=US&amp;VAR:SYMBOL=MAR&amp;VAR:INDEX=0"}</definedName>
    <definedName name="_376_________________123Graph_XCHART_18" hidden="1">#REF!</definedName>
    <definedName name="_376______________123Graph_XCHART_17" hidden="1">#REF!</definedName>
    <definedName name="_376___123Graph_XCHART_16" hidden="1">#REF!</definedName>
    <definedName name="_376__123Graph_CCHART_6" hidden="1">#REF!</definedName>
    <definedName name="_376__123Graph_XCHART_16" hidden="1">#REF!</definedName>
    <definedName name="_376__123Graph_XCHART_17" hidden="1">#REF!</definedName>
    <definedName name="_376__FDSAUDITLINK__" localSheetId="2" hidden="1">{"fdsup://Directions/FactSet Auditing Viewer?action=AUDIT_VALUE&amp;DB=129&amp;ID1=18975410&amp;VALUEID=01451_YTD&amp;SDATE=201202&amp;PERIODTYPE=QTR_STD&amp;SCFT=3&amp;window=popup_no_bar&amp;width=385&amp;height=120&amp;START_MAXIMIZED=FALSE&amp;creator=factset&amp;display_string=Audit"}</definedName>
    <definedName name="_376__FDSAUDITLINK__" hidden="1">{"fdsup://directions/FAT Viewer?action=UPDATE&amp;creator=factset&amp;DYN_ARGS=TRUE&amp;DOC_NAME=FAT:FQL_AUDITING_CLIENT_TEMPLATE.FAT&amp;display_string=Audit&amp;VAR:KEY=OHMRWPWNCN&amp;VAR:QUERY=KEZGX0RFQlQoUVRSLDAsLCxSUyxVU0QpQEZGX0RFQlQoU0VNSSwwLCwsUlMsVVNEKSk=&amp;WINDOW=FIRST_POP","UP&amp;HEIGHT=450&amp;WIDTH=450&amp;START_MAXIMIZED=FALSE&amp;VAR:CALENDAR=US&amp;VAR:SYMBOL=SCUR&amp;VAR:INDEX=0"}</definedName>
    <definedName name="_376__FDSAUDITLINK___1" localSheetId="2" hidden="1">{"fdsup://directions/FAT Viewer?action=UPDATE&amp;creator=factset&amp;DYN_ARGS=TRUE&amp;DOC_NAME=FAT:FQL_AUDITING_CLIENT_TEMPLATE.FAT&amp;display_string=Audit&amp;VAR:KEY=OHMRWPWNCN&amp;VAR:QUERY=KEZGX0RFQlQoUVRSLDAsLCxSUyxVU0QpQEZGX0RFQlQoU0VNSSwwLCwsUlMsVVNEKSk=&amp;WINDOW=FIRST_POP","UP&amp;HEIGHT=450&amp;WIDTH=450&amp;START_MAXIMIZED=FALSE&amp;VAR:CALENDAR=US&amp;VAR:SYMBOL=SCUR&amp;VAR:INDEX=0"}</definedName>
    <definedName name="_376__FDSAUDITLINK___1" hidden="1">{"fdsup://directions/FAT Viewer?action=UPDATE&amp;creator=factset&amp;DYN_ARGS=TRUE&amp;DOC_NAME=FAT:FQL_AUDITING_CLIENT_TEMPLATE.FAT&amp;display_string=Audit&amp;VAR:KEY=OHMRWPWNCN&amp;VAR:QUERY=KEZGX0RFQlQoUVRSLDAsLCxSUyxVU0QpQEZGX0RFQlQoU0VNSSwwLCwsUlMsVVNEKSk=&amp;WINDOW=FIRST_POP","UP&amp;HEIGHT=450&amp;WIDTH=450&amp;START_MAXIMIZED=FALSE&amp;VAR:CALENDAR=US&amp;VAR:SYMBOL=SCUR&amp;VAR:INDEX=0"}</definedName>
    <definedName name="_3760__FDSAUDITLINK__" localSheetId="2" hidden="1">{"fdsup://directions/FAT Viewer?action=UPDATE&amp;creator=factset&amp;DYN_ARGS=TRUE&amp;DOC_NAME=FAT:FQL_AUDITING_CLIENT_TEMPLATE.FAT&amp;display_string=Audit&amp;VAR:KEY=DMHWJQHWJU&amp;VAR:QUERY=RkZfRU5UUlBSX1ZBTF9EQUlMWSgzOTgzNSk=&amp;WINDOW=FIRST_POPUP&amp;HEIGHT=450&amp;WIDTH=450&amp;START_MA","XIMIZED=FALSE&amp;VAR:CALENDAR=US&amp;VAR:SYMBOL=CHH&amp;VAR:INDEX=0"}</definedName>
    <definedName name="_3760__FDSAUDITLINK__" hidden="1">{"fdsup://directions/FAT Viewer?action=UPDATE&amp;creator=factset&amp;DYN_ARGS=TRUE&amp;DOC_NAME=FAT:FQL_AUDITING_CLIENT_TEMPLATE.FAT&amp;display_string=Audit&amp;VAR:KEY=DMHWJQHWJU&amp;VAR:QUERY=RkZfRU5UUlBSX1ZBTF9EQUlMWSgzOTgzNSk=&amp;WINDOW=FIRST_POPUP&amp;HEIGHT=450&amp;WIDTH=450&amp;START_MA","XIMIZED=FALSE&amp;VAR:CALENDAR=US&amp;VAR:SYMBOL=CHH&amp;VAR:INDEX=0"}</definedName>
    <definedName name="_3761__FDSAUDITLINK__" localSheetId="2" hidden="1">{"fdsup://directions/FAT Viewer?action=UPDATE&amp;creator=factset&amp;DYN_ARGS=TRUE&amp;DOC_NAME=FAT:FQL_AUDITING_CLIENT_TEMPLATE.FAT&amp;display_string=Audit&amp;VAR:KEY=JOBQZILUFG&amp;VAR:QUERY=RkZfRU5UUlBSX1ZBTF9EQUlMWSgzOTgzNSk=&amp;WINDOW=FIRST_POPUP&amp;HEIGHT=450&amp;WIDTH=450&amp;START_MA","XIMIZED=FALSE&amp;VAR:CALENDAR=US&amp;VAR:SYMBOL=WYN&amp;VAR:INDEX=0"}</definedName>
    <definedName name="_3761__FDSAUDITLINK__" hidden="1">{"fdsup://directions/FAT Viewer?action=UPDATE&amp;creator=factset&amp;DYN_ARGS=TRUE&amp;DOC_NAME=FAT:FQL_AUDITING_CLIENT_TEMPLATE.FAT&amp;display_string=Audit&amp;VAR:KEY=JOBQZILUFG&amp;VAR:QUERY=RkZfRU5UUlBSX1ZBTF9EQUlMWSgzOTgzNSk=&amp;WINDOW=FIRST_POPUP&amp;HEIGHT=450&amp;WIDTH=450&amp;START_MA","XIMIZED=FALSE&amp;VAR:CALENDAR=US&amp;VAR:SYMBOL=WYN&amp;VAR:INDEX=0"}</definedName>
    <definedName name="_3762__FDSAUDITLINK__" localSheetId="2" hidden="1">{"fdsup://directions/FAT Viewer?action=UPDATE&amp;creator=factset&amp;DYN_ARGS=TRUE&amp;DOC_NAME=FAT:FQL_AUDITING_CLIENT_TEMPLATE.FAT&amp;display_string=Audit&amp;VAR:KEY=HCXKNOPKLW&amp;VAR:QUERY=RkZfRU5UUlBSX1ZBTF9EQUlMWSgzOTgzNCk=&amp;WINDOW=FIRST_POPUP&amp;HEIGHT=450&amp;WIDTH=450&amp;START_MA","XIMIZED=FALSE&amp;VAR:CALENDAR=US&amp;VAR:SYMBOL=H&amp;VAR:INDEX=0"}</definedName>
    <definedName name="_3762__FDSAUDITLINK__" hidden="1">{"fdsup://directions/FAT Viewer?action=UPDATE&amp;creator=factset&amp;DYN_ARGS=TRUE&amp;DOC_NAME=FAT:FQL_AUDITING_CLIENT_TEMPLATE.FAT&amp;display_string=Audit&amp;VAR:KEY=HCXKNOPKLW&amp;VAR:QUERY=RkZfRU5UUlBSX1ZBTF9EQUlMWSgzOTgzNCk=&amp;WINDOW=FIRST_POPUP&amp;HEIGHT=450&amp;WIDTH=450&amp;START_MA","XIMIZED=FALSE&amp;VAR:CALENDAR=US&amp;VAR:SYMBOL=H&amp;VAR:INDEX=0"}</definedName>
    <definedName name="_3763__FDSAUDITLINK__" localSheetId="2" hidden="1">{"fdsup://directions/FAT Viewer?action=UPDATE&amp;creator=factset&amp;DYN_ARGS=TRUE&amp;DOC_NAME=FAT:FQL_AUDITING_CLIENT_TEMPLATE.FAT&amp;display_string=Audit&amp;VAR:KEY=FYBGLIRUHQ&amp;VAR:QUERY=RkZfRU5UUlBSX1ZBTF9EQUlMWSgzOTgzNCk=&amp;WINDOW=FIRST_POPUP&amp;HEIGHT=450&amp;WIDTH=450&amp;START_MA","XIMIZED=FALSE&amp;VAR:CALENDAR=US&amp;VAR:SYMBOL=HOT&amp;VAR:INDEX=0"}</definedName>
    <definedName name="_3763__FDSAUDITLINK__" hidden="1">{"fdsup://directions/FAT Viewer?action=UPDATE&amp;creator=factset&amp;DYN_ARGS=TRUE&amp;DOC_NAME=FAT:FQL_AUDITING_CLIENT_TEMPLATE.FAT&amp;display_string=Audit&amp;VAR:KEY=FYBGLIRUHQ&amp;VAR:QUERY=RkZfRU5UUlBSX1ZBTF9EQUlMWSgzOTgzNCk=&amp;WINDOW=FIRST_POPUP&amp;HEIGHT=450&amp;WIDTH=450&amp;START_MA","XIMIZED=FALSE&amp;VAR:CALENDAR=US&amp;VAR:SYMBOL=HOT&amp;VAR:INDEX=0"}</definedName>
    <definedName name="_3764__FDSAUDITLINK__" localSheetId="2" hidden="1">{"fdsup://directions/FAT Viewer?action=UPDATE&amp;creator=factset&amp;DYN_ARGS=TRUE&amp;DOC_NAME=FAT:FQL_AUDITING_CLIENT_TEMPLATE.FAT&amp;display_string=Audit&amp;VAR:KEY=HMLIZSVEPQ&amp;VAR:QUERY=RkZfRU5UUlBSX1ZBTF9EQUlMWSgzOTgzNCk=&amp;WINDOW=FIRST_POPUP&amp;HEIGHT=450&amp;WIDTH=450&amp;START_MA","XIMIZED=FALSE&amp;VAR:CALENDAR=US&amp;VAR:SYMBOL=585284&amp;VAR:INDEX=0"}</definedName>
    <definedName name="_3764__FDSAUDITLINK__" hidden="1">{"fdsup://directions/FAT Viewer?action=UPDATE&amp;creator=factset&amp;DYN_ARGS=TRUE&amp;DOC_NAME=FAT:FQL_AUDITING_CLIENT_TEMPLATE.FAT&amp;display_string=Audit&amp;VAR:KEY=HMLIZSVEPQ&amp;VAR:QUERY=RkZfRU5UUlBSX1ZBTF9EQUlMWSgzOTgzNCk=&amp;WINDOW=FIRST_POPUP&amp;HEIGHT=450&amp;WIDTH=450&amp;START_MA","XIMIZED=FALSE&amp;VAR:CALENDAR=US&amp;VAR:SYMBOL=585284&amp;VAR:INDEX=0"}</definedName>
    <definedName name="_3765__FDSAUDITLINK__" localSheetId="2" hidden="1">{"fdsup://directions/FAT Viewer?action=UPDATE&amp;creator=factset&amp;DYN_ARGS=TRUE&amp;DOC_NAME=FAT:FQL_AUDITING_CLIENT_TEMPLATE.FAT&amp;display_string=Audit&amp;VAR:KEY=BUNWJILGBG&amp;VAR:QUERY=RkZfRU5UUlBSX1ZBTF9EQUlMWSgzOTgzNCk=&amp;WINDOW=FIRST_POPUP&amp;HEIGHT=450&amp;WIDTH=450&amp;START_MA","XIMIZED=FALSE&amp;VAR:CALENDAR=US&amp;VAR:SYMBOL=MAR&amp;VAR:INDEX=0"}</definedName>
    <definedName name="_3765__FDSAUDITLINK__" hidden="1">{"fdsup://directions/FAT Viewer?action=UPDATE&amp;creator=factset&amp;DYN_ARGS=TRUE&amp;DOC_NAME=FAT:FQL_AUDITING_CLIENT_TEMPLATE.FAT&amp;display_string=Audit&amp;VAR:KEY=BUNWJILGBG&amp;VAR:QUERY=RkZfRU5UUlBSX1ZBTF9EQUlMWSgzOTgzNCk=&amp;WINDOW=FIRST_POPUP&amp;HEIGHT=450&amp;WIDTH=450&amp;START_MA","XIMIZED=FALSE&amp;VAR:CALENDAR=US&amp;VAR:SYMBOL=MAR&amp;VAR:INDEX=0"}</definedName>
    <definedName name="_3766__FDSAUDITLINK__" localSheetId="2" hidden="1">{"fdsup://directions/FAT Viewer?action=UPDATE&amp;creator=factset&amp;DYN_ARGS=TRUE&amp;DOC_NAME=FAT:FQL_AUDITING_CLIENT_TEMPLATE.FAT&amp;display_string=Audit&amp;VAR:KEY=RMHCJWFGTO&amp;VAR:QUERY=RkZfRU5UUlBSX1ZBTF9EQUlMWSgzOTgzNCk=&amp;WINDOW=FIRST_POPUP&amp;HEIGHT=450&amp;WIDTH=450&amp;START_MA","XIMIZED=FALSE&amp;VAR:CALENDAR=US&amp;VAR:SYMBOL=CHH&amp;VAR:INDEX=0"}</definedName>
    <definedName name="_3766__FDSAUDITLINK__" hidden="1">{"fdsup://directions/FAT Viewer?action=UPDATE&amp;creator=factset&amp;DYN_ARGS=TRUE&amp;DOC_NAME=FAT:FQL_AUDITING_CLIENT_TEMPLATE.FAT&amp;display_string=Audit&amp;VAR:KEY=RMHCJWFGTO&amp;VAR:QUERY=RkZfRU5UUlBSX1ZBTF9EQUlMWSgzOTgzNCk=&amp;WINDOW=FIRST_POPUP&amp;HEIGHT=450&amp;WIDTH=450&amp;START_MA","XIMIZED=FALSE&amp;VAR:CALENDAR=US&amp;VAR:SYMBOL=CHH&amp;VAR:INDEX=0"}</definedName>
    <definedName name="_3767__FDSAUDITLINK__" localSheetId="2" hidden="1">{"fdsup://directions/FAT Viewer?action=UPDATE&amp;creator=factset&amp;DYN_ARGS=TRUE&amp;DOC_NAME=FAT:FQL_AUDITING_CLIENT_TEMPLATE.FAT&amp;display_string=Audit&amp;VAR:KEY=HQJENCHMZS&amp;VAR:QUERY=RkZfRU5UUlBSX1ZBTF9EQUlMWSgzOTgzNCk=&amp;WINDOW=FIRST_POPUP&amp;HEIGHT=450&amp;WIDTH=450&amp;START_MA","XIMIZED=FALSE&amp;VAR:CALENDAR=US&amp;VAR:SYMBOL=WYN&amp;VAR:INDEX=0"}</definedName>
    <definedName name="_3767__FDSAUDITLINK__" hidden="1">{"fdsup://directions/FAT Viewer?action=UPDATE&amp;creator=factset&amp;DYN_ARGS=TRUE&amp;DOC_NAME=FAT:FQL_AUDITING_CLIENT_TEMPLATE.FAT&amp;display_string=Audit&amp;VAR:KEY=HQJENCHMZS&amp;VAR:QUERY=RkZfRU5UUlBSX1ZBTF9EQUlMWSgzOTgzNCk=&amp;WINDOW=FIRST_POPUP&amp;HEIGHT=450&amp;WIDTH=450&amp;START_MA","XIMIZED=FALSE&amp;VAR:CALENDAR=US&amp;VAR:SYMBOL=WYN&amp;VAR:INDEX=0"}</definedName>
    <definedName name="_3768__FDSAUDITLINK__" localSheetId="2" hidden="1">{"fdsup://directions/FAT Viewer?action=UPDATE&amp;creator=factset&amp;DYN_ARGS=TRUE&amp;DOC_NAME=FAT:FQL_AUDITING_CLIENT_TEMPLATE.FAT&amp;display_string=Audit&amp;VAR:KEY=PUBWVULUXM&amp;VAR:QUERY=RkZfRU5UUlBSX1ZBTF9EQUlMWSgzOTgzMyk=&amp;WINDOW=FIRST_POPUP&amp;HEIGHT=450&amp;WIDTH=450&amp;START_MA","XIMIZED=FALSE&amp;VAR:CALENDAR=US&amp;VAR:SYMBOL=H&amp;VAR:INDEX=0"}</definedName>
    <definedName name="_3768__FDSAUDITLINK__" hidden="1">{"fdsup://directions/FAT Viewer?action=UPDATE&amp;creator=factset&amp;DYN_ARGS=TRUE&amp;DOC_NAME=FAT:FQL_AUDITING_CLIENT_TEMPLATE.FAT&amp;display_string=Audit&amp;VAR:KEY=PUBWVULUXM&amp;VAR:QUERY=RkZfRU5UUlBSX1ZBTF9EQUlMWSgzOTgzMyk=&amp;WINDOW=FIRST_POPUP&amp;HEIGHT=450&amp;WIDTH=450&amp;START_MA","XIMIZED=FALSE&amp;VAR:CALENDAR=US&amp;VAR:SYMBOL=H&amp;VAR:INDEX=0"}</definedName>
    <definedName name="_3769__FDSAUDITLINK__" localSheetId="2" hidden="1">{"fdsup://directions/FAT Viewer?action=UPDATE&amp;creator=factset&amp;DYN_ARGS=TRUE&amp;DOC_NAME=FAT:FQL_AUDITING_CLIENT_TEMPLATE.FAT&amp;display_string=Audit&amp;VAR:KEY=RERGVGVKDC&amp;VAR:QUERY=RkZfRU5UUlBSX1ZBTF9EQUlMWSgzOTgzMyk=&amp;WINDOW=FIRST_POPUP&amp;HEIGHT=450&amp;WIDTH=450&amp;START_MA","XIMIZED=FALSE&amp;VAR:CALENDAR=US&amp;VAR:SYMBOL=HOT&amp;VAR:INDEX=0"}</definedName>
    <definedName name="_3769__FDSAUDITLINK__" hidden="1">{"fdsup://directions/FAT Viewer?action=UPDATE&amp;creator=factset&amp;DYN_ARGS=TRUE&amp;DOC_NAME=FAT:FQL_AUDITING_CLIENT_TEMPLATE.FAT&amp;display_string=Audit&amp;VAR:KEY=RERGVGVKDC&amp;VAR:QUERY=RkZfRU5UUlBSX1ZBTF9EQUlMWSgzOTgzMyk=&amp;WINDOW=FIRST_POPUP&amp;HEIGHT=450&amp;WIDTH=450&amp;START_MA","XIMIZED=FALSE&amp;VAR:CALENDAR=US&amp;VAR:SYMBOL=HOT&amp;VAR:INDEX=0"}</definedName>
    <definedName name="_377_________________123Graph_XCHART_2" hidden="1">#REF!</definedName>
    <definedName name="_377______________123Graph_XCHART_18" hidden="1">#REF!</definedName>
    <definedName name="_377___123Graph_XCHART_17" hidden="1">#REF!</definedName>
    <definedName name="_377__123Graph_XCHART_17" hidden="1">#REF!</definedName>
    <definedName name="_377__123Graph_XCHART_18" hidden="1">#REF!</definedName>
    <definedName name="_377__FDSAUDITLINK__" localSheetId="2">{"fdsup://directions/FAT Viewer?action=UPDATE&amp;creator=factset&amp;DYN_ARGS=TRUE&amp;DOC_NAME=FAT:FQL_AUDITING_CLIENT_TEMPLATE.FAT&amp;display_string=Audit&amp;VAR:KEY=DEJMXOLQLO&amp;VAR:QUERY=KEZTTF9ORVRfSU5DKE5PVyxOT1csRlNBLCxVU0QpQEZGX05FVF9JTkMoTFRNUywwLCwsLFVTRCkp&amp;WINDOW=F","IRST_POPUP&amp;HEIGHT=450&amp;WIDTH=450&amp;START_MAXIMIZED=FALSE&amp;VAR:CALENDAR=US&amp;VAR:SYMBOL=EFJI&amp;VAR:INDEX=0"}</definedName>
    <definedName name="_377__FDSAUDITLINK__" hidden="1">{"fdsup://directions/FAT Viewer?action=UPDATE&amp;creator=factset&amp;DYN_ARGS=TRUE&amp;DOC_NAME=FAT:FQL_AUDITING_CLIENT_TEMPLATE.FAT&amp;display_string=Audit&amp;VAR:KEY=QRILONYFAZ&amp;VAR:QUERY=KEZGX1NITERSU19FUShRVFIsMCwsLFJTLFVTRClARkZfU0hMRFJTX0VRKFNFTUksMCwsLFJTLFVTRCkp&amp;WIND","OW=FIRST_POPUP&amp;HEIGHT=450&amp;WIDTH=450&amp;START_MAXIMIZED=FALSE&amp;VAR:CALENDAR=US&amp;VAR:SYMBOL=BCSI&amp;VAR:INDEX=0"}</definedName>
    <definedName name="_377__FDSAUDITLINK___1" localSheetId="2" hidden="1">{"fdsup://directions/FAT Viewer?action=UPDATE&amp;creator=factset&amp;DYN_ARGS=TRUE&amp;DOC_NAME=FAT:FQL_AUDITING_CLIENT_TEMPLATE.FAT&amp;display_string=Audit&amp;VAR:KEY=QRILONYFAZ&amp;VAR:QUERY=KEZGX1NITERSU19FUShRVFIsMCwsLFJTLFVTRClARkZfU0hMRFJTX0VRKFNFTUksMCwsLFJTLFVTRCkp&amp;WIND","OW=FIRST_POPUP&amp;HEIGHT=450&amp;WIDTH=450&amp;START_MAXIMIZED=FALSE&amp;VAR:CALENDAR=US&amp;VAR:SYMBOL=BCSI&amp;VAR:INDEX=0"}</definedName>
    <definedName name="_377__FDSAUDITLINK___1" hidden="1">{"fdsup://directions/FAT Viewer?action=UPDATE&amp;creator=factset&amp;DYN_ARGS=TRUE&amp;DOC_NAME=FAT:FQL_AUDITING_CLIENT_TEMPLATE.FAT&amp;display_string=Audit&amp;VAR:KEY=QRILONYFAZ&amp;VAR:QUERY=KEZGX1NITERSU19FUShRVFIsMCwsLFJTLFVTRClARkZfU0hMRFJTX0VRKFNFTUksMCwsLFJTLFVTRCkp&amp;WIND","OW=FIRST_POPUP&amp;HEIGHT=450&amp;WIDTH=450&amp;START_MAXIMIZED=FALSE&amp;VAR:CALENDAR=US&amp;VAR:SYMBOL=BCSI&amp;VAR:INDEX=0"}</definedName>
    <definedName name="_3770__FDSAUDITLINK__" localSheetId="2" hidden="1">{"fdsup://directions/FAT Viewer?action=UPDATE&amp;creator=factset&amp;DYN_ARGS=TRUE&amp;DOC_NAME=FAT:FQL_AUDITING_CLIENT_TEMPLATE.FAT&amp;display_string=Audit&amp;VAR:KEY=XELKDCVYXW&amp;VAR:QUERY=RkZfRU5UUlBSX1ZBTF9EQUlMWSgzOTgzMyk=&amp;WINDOW=FIRST_POPUP&amp;HEIGHT=450&amp;WIDTH=450&amp;START_MA","XIMIZED=FALSE&amp;VAR:CALENDAR=US&amp;VAR:SYMBOL=585284&amp;VAR:INDEX=0"}</definedName>
    <definedName name="_3770__FDSAUDITLINK__" hidden="1">{"fdsup://directions/FAT Viewer?action=UPDATE&amp;creator=factset&amp;DYN_ARGS=TRUE&amp;DOC_NAME=FAT:FQL_AUDITING_CLIENT_TEMPLATE.FAT&amp;display_string=Audit&amp;VAR:KEY=XELKDCVYXW&amp;VAR:QUERY=RkZfRU5UUlBSX1ZBTF9EQUlMWSgzOTgzMyk=&amp;WINDOW=FIRST_POPUP&amp;HEIGHT=450&amp;WIDTH=450&amp;START_MA","XIMIZED=FALSE&amp;VAR:CALENDAR=US&amp;VAR:SYMBOL=585284&amp;VAR:INDEX=0"}</definedName>
    <definedName name="_3771__FDSAUDITLINK__" localSheetId="2" hidden="1">{"fdsup://directions/FAT Viewer?action=UPDATE&amp;creator=factset&amp;DYN_ARGS=TRUE&amp;DOC_NAME=FAT:FQL_AUDITING_CLIENT_TEMPLATE.FAT&amp;display_string=Audit&amp;VAR:KEY=XKZQHIDQHW&amp;VAR:QUERY=RkZfRU5UUlBSX1ZBTF9EQUlMWSgzOTgzMyk=&amp;WINDOW=FIRST_POPUP&amp;HEIGHT=450&amp;WIDTH=450&amp;START_MA","XIMIZED=FALSE&amp;VAR:CALENDAR=US&amp;VAR:SYMBOL=MAR&amp;VAR:INDEX=0"}</definedName>
    <definedName name="_3771__FDSAUDITLINK__" hidden="1">{"fdsup://directions/FAT Viewer?action=UPDATE&amp;creator=factset&amp;DYN_ARGS=TRUE&amp;DOC_NAME=FAT:FQL_AUDITING_CLIENT_TEMPLATE.FAT&amp;display_string=Audit&amp;VAR:KEY=XKZQHIDQHW&amp;VAR:QUERY=RkZfRU5UUlBSX1ZBTF9EQUlMWSgzOTgzMyk=&amp;WINDOW=FIRST_POPUP&amp;HEIGHT=450&amp;WIDTH=450&amp;START_MA","XIMIZED=FALSE&amp;VAR:CALENDAR=US&amp;VAR:SYMBOL=MAR&amp;VAR:INDEX=0"}</definedName>
    <definedName name="_3772__FDSAUDITLINK__" localSheetId="2" hidden="1">{"fdsup://directions/FAT Viewer?action=UPDATE&amp;creator=factset&amp;DYN_ARGS=TRUE&amp;DOC_NAME=FAT:FQL_AUDITING_CLIENT_TEMPLATE.FAT&amp;display_string=Audit&amp;VAR:KEY=JCFYTWDYZC&amp;VAR:QUERY=RkZfRU5UUlBSX1ZBTF9EQUlMWSgzOTgzMyk=&amp;WINDOW=FIRST_POPUP&amp;HEIGHT=450&amp;WIDTH=450&amp;START_MA","XIMIZED=FALSE&amp;VAR:CALENDAR=US&amp;VAR:SYMBOL=CHH&amp;VAR:INDEX=0"}</definedName>
    <definedName name="_3772__FDSAUDITLINK__" hidden="1">{"fdsup://directions/FAT Viewer?action=UPDATE&amp;creator=factset&amp;DYN_ARGS=TRUE&amp;DOC_NAME=FAT:FQL_AUDITING_CLIENT_TEMPLATE.FAT&amp;display_string=Audit&amp;VAR:KEY=JCFYTWDYZC&amp;VAR:QUERY=RkZfRU5UUlBSX1ZBTF9EQUlMWSgzOTgzMyk=&amp;WINDOW=FIRST_POPUP&amp;HEIGHT=450&amp;WIDTH=450&amp;START_MA","XIMIZED=FALSE&amp;VAR:CALENDAR=US&amp;VAR:SYMBOL=CHH&amp;VAR:INDEX=0"}</definedName>
    <definedName name="_3773__FDSAUDITLINK__" localSheetId="2" hidden="1">{"fdsup://directions/FAT Viewer?action=UPDATE&amp;creator=factset&amp;DYN_ARGS=TRUE&amp;DOC_NAME=FAT:FQL_AUDITING_CLIENT_TEMPLATE.FAT&amp;display_string=Audit&amp;VAR:KEY=TKVQNIPAJG&amp;VAR:QUERY=RkZfRU5UUlBSX1ZBTF9EQUlMWSgzOTgzMyk=&amp;WINDOW=FIRST_POPUP&amp;HEIGHT=450&amp;WIDTH=450&amp;START_MA","XIMIZED=FALSE&amp;VAR:CALENDAR=US&amp;VAR:SYMBOL=WYN&amp;VAR:INDEX=0"}</definedName>
    <definedName name="_3773__FDSAUDITLINK__" hidden="1">{"fdsup://directions/FAT Viewer?action=UPDATE&amp;creator=factset&amp;DYN_ARGS=TRUE&amp;DOC_NAME=FAT:FQL_AUDITING_CLIENT_TEMPLATE.FAT&amp;display_string=Audit&amp;VAR:KEY=TKVQNIPAJG&amp;VAR:QUERY=RkZfRU5UUlBSX1ZBTF9EQUlMWSgzOTgzMyk=&amp;WINDOW=FIRST_POPUP&amp;HEIGHT=450&amp;WIDTH=450&amp;START_MA","XIMIZED=FALSE&amp;VAR:CALENDAR=US&amp;VAR:SYMBOL=WYN&amp;VAR:INDEX=0"}</definedName>
    <definedName name="_3774__FDSAUDITLINK__" localSheetId="2" hidden="1">{"fdsup://directions/FAT Viewer?action=UPDATE&amp;creator=factset&amp;DYN_ARGS=TRUE&amp;DOC_NAME=FAT:FQL_AUDITING_CLIENT_TEMPLATE.FAT&amp;display_string=Audit&amp;VAR:KEY=TCTOHWRWTC&amp;VAR:QUERY=RkZfRU5UUlBSX1ZBTF9EQUlMWSgzOTgyOSk=&amp;WINDOW=FIRST_POPUP&amp;HEIGHT=450&amp;WIDTH=450&amp;START_MA","XIMIZED=FALSE&amp;VAR:CALENDAR=US&amp;VAR:SYMBOL=H&amp;VAR:INDEX=0"}</definedName>
    <definedName name="_3774__FDSAUDITLINK__" hidden="1">{"fdsup://directions/FAT Viewer?action=UPDATE&amp;creator=factset&amp;DYN_ARGS=TRUE&amp;DOC_NAME=FAT:FQL_AUDITING_CLIENT_TEMPLATE.FAT&amp;display_string=Audit&amp;VAR:KEY=TCTOHWRWTC&amp;VAR:QUERY=RkZfRU5UUlBSX1ZBTF9EQUlMWSgzOTgyOSk=&amp;WINDOW=FIRST_POPUP&amp;HEIGHT=450&amp;WIDTH=450&amp;START_MA","XIMIZED=FALSE&amp;VAR:CALENDAR=US&amp;VAR:SYMBOL=H&amp;VAR:INDEX=0"}</definedName>
    <definedName name="_3775__FDSAUDITLINK__" localSheetId="2" hidden="1">{"fdsup://directions/FAT Viewer?action=UPDATE&amp;creator=factset&amp;DYN_ARGS=TRUE&amp;DOC_NAME=FAT:FQL_AUDITING_CLIENT_TEMPLATE.FAT&amp;display_string=Audit&amp;VAR:KEY=VIFGNSFMFG&amp;VAR:QUERY=RkZfRU5UUlBSX1ZBTF9EQUlMWSgzOTgyOSk=&amp;WINDOW=FIRST_POPUP&amp;HEIGHT=450&amp;WIDTH=450&amp;START_MA","XIMIZED=FALSE&amp;VAR:CALENDAR=US&amp;VAR:SYMBOL=HOT&amp;VAR:INDEX=0"}</definedName>
    <definedName name="_3775__FDSAUDITLINK__" hidden="1">{"fdsup://directions/FAT Viewer?action=UPDATE&amp;creator=factset&amp;DYN_ARGS=TRUE&amp;DOC_NAME=FAT:FQL_AUDITING_CLIENT_TEMPLATE.FAT&amp;display_string=Audit&amp;VAR:KEY=VIFGNSFMFG&amp;VAR:QUERY=RkZfRU5UUlBSX1ZBTF9EQUlMWSgzOTgyOSk=&amp;WINDOW=FIRST_POPUP&amp;HEIGHT=450&amp;WIDTH=450&amp;START_MA","XIMIZED=FALSE&amp;VAR:CALENDAR=US&amp;VAR:SYMBOL=HOT&amp;VAR:INDEX=0"}</definedName>
    <definedName name="_3776__FDSAUDITLINK__" localSheetId="2" hidden="1">{"fdsup://directions/FAT Viewer?action=UPDATE&amp;creator=factset&amp;DYN_ARGS=TRUE&amp;DOC_NAME=FAT:FQL_AUDITING_CLIENT_TEMPLATE.FAT&amp;display_string=Audit&amp;VAR:KEY=TWBKTSDUDY&amp;VAR:QUERY=RkZfRU5UUlBSX1ZBTF9EQUlMWSgzOTgyOSk=&amp;WINDOW=FIRST_POPUP&amp;HEIGHT=450&amp;WIDTH=450&amp;START_MA","XIMIZED=FALSE&amp;VAR:CALENDAR=US&amp;VAR:SYMBOL=585284&amp;VAR:INDEX=0"}</definedName>
    <definedName name="_3776__FDSAUDITLINK__" hidden="1">{"fdsup://directions/FAT Viewer?action=UPDATE&amp;creator=factset&amp;DYN_ARGS=TRUE&amp;DOC_NAME=FAT:FQL_AUDITING_CLIENT_TEMPLATE.FAT&amp;display_string=Audit&amp;VAR:KEY=TWBKTSDUDY&amp;VAR:QUERY=RkZfRU5UUlBSX1ZBTF9EQUlMWSgzOTgyOSk=&amp;WINDOW=FIRST_POPUP&amp;HEIGHT=450&amp;WIDTH=450&amp;START_MA","XIMIZED=FALSE&amp;VAR:CALENDAR=US&amp;VAR:SYMBOL=585284&amp;VAR:INDEX=0"}</definedName>
    <definedName name="_3777__FDSAUDITLINK__" localSheetId="2" hidden="1">{"fdsup://directions/FAT Viewer?action=UPDATE&amp;creator=factset&amp;DYN_ARGS=TRUE&amp;DOC_NAME=FAT:FQL_AUDITING_CLIENT_TEMPLATE.FAT&amp;display_string=Audit&amp;VAR:KEY=NODWZQLUBA&amp;VAR:QUERY=RkZfRU5UUlBSX1ZBTF9EQUlMWSgzOTgyOSk=&amp;WINDOW=FIRST_POPUP&amp;HEIGHT=450&amp;WIDTH=450&amp;START_MA","XIMIZED=FALSE&amp;VAR:CALENDAR=US&amp;VAR:SYMBOL=MAR&amp;VAR:INDEX=0"}</definedName>
    <definedName name="_3777__FDSAUDITLINK__" hidden="1">{"fdsup://directions/FAT Viewer?action=UPDATE&amp;creator=factset&amp;DYN_ARGS=TRUE&amp;DOC_NAME=FAT:FQL_AUDITING_CLIENT_TEMPLATE.FAT&amp;display_string=Audit&amp;VAR:KEY=NODWZQLUBA&amp;VAR:QUERY=RkZfRU5UUlBSX1ZBTF9EQUlMWSgzOTgyOSk=&amp;WINDOW=FIRST_POPUP&amp;HEIGHT=450&amp;WIDTH=450&amp;START_MA","XIMIZED=FALSE&amp;VAR:CALENDAR=US&amp;VAR:SYMBOL=MAR&amp;VAR:INDEX=0"}</definedName>
    <definedName name="_3778__FDSAUDITLINK__" localSheetId="2" hidden="1">{"fdsup://directions/FAT Viewer?action=UPDATE&amp;creator=factset&amp;DYN_ARGS=TRUE&amp;DOC_NAME=FAT:FQL_AUDITING_CLIENT_TEMPLATE.FAT&amp;display_string=Audit&amp;VAR:KEY=VWRKFUFCHY&amp;VAR:QUERY=RkZfRU5UUlBSX1ZBTF9EQUlMWSgzOTgyOSk=&amp;WINDOW=FIRST_POPUP&amp;HEIGHT=450&amp;WIDTH=450&amp;START_MA","XIMIZED=FALSE&amp;VAR:CALENDAR=US&amp;VAR:SYMBOL=CHH&amp;VAR:INDEX=0"}</definedName>
    <definedName name="_3778__FDSAUDITLINK__" hidden="1">{"fdsup://directions/FAT Viewer?action=UPDATE&amp;creator=factset&amp;DYN_ARGS=TRUE&amp;DOC_NAME=FAT:FQL_AUDITING_CLIENT_TEMPLATE.FAT&amp;display_string=Audit&amp;VAR:KEY=VWRKFUFCHY&amp;VAR:QUERY=RkZfRU5UUlBSX1ZBTF9EQUlMWSgzOTgyOSk=&amp;WINDOW=FIRST_POPUP&amp;HEIGHT=450&amp;WIDTH=450&amp;START_MA","XIMIZED=FALSE&amp;VAR:CALENDAR=US&amp;VAR:SYMBOL=CHH&amp;VAR:INDEX=0"}</definedName>
    <definedName name="_3779__FDSAUDITLINK__" localSheetId="2" hidden="1">{"fdsup://directions/FAT Viewer?action=UPDATE&amp;creator=factset&amp;DYN_ARGS=TRUE&amp;DOC_NAME=FAT:FQL_AUDITING_CLIENT_TEMPLATE.FAT&amp;display_string=Audit&amp;VAR:KEY=HCDKPILWBG&amp;VAR:QUERY=RkZfRU5UUlBSX1ZBTF9EQUlMWSgzOTgyOSk=&amp;WINDOW=FIRST_POPUP&amp;HEIGHT=450&amp;WIDTH=450&amp;START_MA","XIMIZED=FALSE&amp;VAR:CALENDAR=US&amp;VAR:SYMBOL=WYN&amp;VAR:INDEX=0"}</definedName>
    <definedName name="_3779__FDSAUDITLINK__" hidden="1">{"fdsup://directions/FAT Viewer?action=UPDATE&amp;creator=factset&amp;DYN_ARGS=TRUE&amp;DOC_NAME=FAT:FQL_AUDITING_CLIENT_TEMPLATE.FAT&amp;display_string=Audit&amp;VAR:KEY=HCDKPILWBG&amp;VAR:QUERY=RkZfRU5UUlBSX1ZBTF9EQUlMWSgzOTgyOSk=&amp;WINDOW=FIRST_POPUP&amp;HEIGHT=450&amp;WIDTH=450&amp;START_MA","XIMIZED=FALSE&amp;VAR:CALENDAR=US&amp;VAR:SYMBOL=WYN&amp;VAR:INDEX=0"}</definedName>
    <definedName name="_378_________________123Graph_XCHART_3" hidden="1">#REF!</definedName>
    <definedName name="_378______________123Graph_XCHART_2" hidden="1">#REF!</definedName>
    <definedName name="_378___123Graph_XCHART_18" hidden="1">#REF!</definedName>
    <definedName name="_378__123Graph_ACHART_18" hidden="1">#REF!</definedName>
    <definedName name="_378__123Graph_CCHART_7" hidden="1">#REF!</definedName>
    <definedName name="_378__123Graph_XCHART_18" hidden="1">#REF!</definedName>
    <definedName name="_378__123Graph_XCHART_2" hidden="1">#REF!</definedName>
    <definedName name="_378__FDSAUDITLINK__" localSheetId="2">{"fdsup://directions/FAT Viewer?action=UPDATE&amp;creator=factset&amp;DYN_ARGS=TRUE&amp;DOC_NAME=FAT:FQL_AUDITING_CLIENT_TEMPLATE.FAT&amp;display_string=Audit&amp;VAR:KEY=TILOPAVKV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FJI&amp;VAR:INDEX=0"}</definedName>
    <definedName name="_378__FDSAUDITLINK__" hidden="1">{"fdsup://directions/FAT Viewer?action=UPDATE&amp;creator=factset&amp;DYN_ARGS=TRUE&amp;DOC_NAME=FAT:FQL_AUDITING_CLIENT_TEMPLATE.FAT&amp;display_string=Audit&amp;VAR:KEY=YDIDUPMLUX&amp;VAR:QUERY=KEZGX0RFQlQoUVRSLDAsLCxSUyxVU0QpQEZGX0RFQlQoU0VNSSwwLCwsUlMsVVNEKSk=&amp;WINDOW=FIRST_POP","UP&amp;HEIGHT=450&amp;WIDTH=450&amp;START_MAXIMIZED=FALSE&amp;VAR:CALENDAR=US&amp;VAR:SYMBOL=BCSI&amp;VAR:INDEX=0"}</definedName>
    <definedName name="_378__FDSAUDITLINK___1" localSheetId="2" hidden="1">{"fdsup://directions/FAT Viewer?action=UPDATE&amp;creator=factset&amp;DYN_ARGS=TRUE&amp;DOC_NAME=FAT:FQL_AUDITING_CLIENT_TEMPLATE.FAT&amp;display_string=Audit&amp;VAR:KEY=YDIDUPMLUX&amp;VAR:QUERY=KEZGX0RFQlQoUVRSLDAsLCxSUyxVU0QpQEZGX0RFQlQoU0VNSSwwLCwsUlMsVVNEKSk=&amp;WINDOW=FIRST_POP","UP&amp;HEIGHT=450&amp;WIDTH=450&amp;START_MAXIMIZED=FALSE&amp;VAR:CALENDAR=US&amp;VAR:SYMBOL=BCSI&amp;VAR:INDEX=0"}</definedName>
    <definedName name="_378__FDSAUDITLINK___1" hidden="1">{"fdsup://directions/FAT Viewer?action=UPDATE&amp;creator=factset&amp;DYN_ARGS=TRUE&amp;DOC_NAME=FAT:FQL_AUDITING_CLIENT_TEMPLATE.FAT&amp;display_string=Audit&amp;VAR:KEY=YDIDUPMLUX&amp;VAR:QUERY=KEZGX0RFQlQoUVRSLDAsLCxSUyxVU0QpQEZGX0RFQlQoU0VNSSwwLCwsUlMsVVNEKSk=&amp;WINDOW=FIRST_POP","UP&amp;HEIGHT=450&amp;WIDTH=450&amp;START_MAXIMIZED=FALSE&amp;VAR:CALENDAR=US&amp;VAR:SYMBOL=BCSI&amp;VAR:INDEX=0"}</definedName>
    <definedName name="_3780__FDSAUDITLINK__" localSheetId="2" hidden="1">{"fdsup://directions/FAT Viewer?action=UPDATE&amp;creator=factset&amp;DYN_ARGS=TRUE&amp;DOC_NAME=FAT:FQL_AUDITING_CLIENT_TEMPLATE.FAT&amp;display_string=Audit&amp;VAR:KEY=BKPQHODWBI&amp;VAR:QUERY=RkZfRU5UUlBSX1ZBTF9EQUlMWSgzOTgyOCk=&amp;WINDOW=FIRST_POPUP&amp;HEIGHT=450&amp;WIDTH=450&amp;START_MA","XIMIZED=FALSE&amp;VAR:CALENDAR=US&amp;VAR:SYMBOL=H&amp;VAR:INDEX=0"}</definedName>
    <definedName name="_3780__FDSAUDITLINK__" hidden="1">{"fdsup://directions/FAT Viewer?action=UPDATE&amp;creator=factset&amp;DYN_ARGS=TRUE&amp;DOC_NAME=FAT:FQL_AUDITING_CLIENT_TEMPLATE.FAT&amp;display_string=Audit&amp;VAR:KEY=BKPQHODWBI&amp;VAR:QUERY=RkZfRU5UUlBSX1ZBTF9EQUlMWSgzOTgyOCk=&amp;WINDOW=FIRST_POPUP&amp;HEIGHT=450&amp;WIDTH=450&amp;START_MA","XIMIZED=FALSE&amp;VAR:CALENDAR=US&amp;VAR:SYMBOL=H&amp;VAR:INDEX=0"}</definedName>
    <definedName name="_3781__FDSAUDITLINK__" localSheetId="2" hidden="1">{"fdsup://directions/FAT Viewer?action=UPDATE&amp;creator=factset&amp;DYN_ARGS=TRUE&amp;DOC_NAME=FAT:FQL_AUDITING_CLIENT_TEMPLATE.FAT&amp;display_string=Audit&amp;VAR:KEY=HWNGPGJOFS&amp;VAR:QUERY=RkZfRU5UUlBSX1ZBTF9EQUlMWSgzOTgyOCk=&amp;WINDOW=FIRST_POPUP&amp;HEIGHT=450&amp;WIDTH=450&amp;START_MA","XIMIZED=FALSE&amp;VAR:CALENDAR=US&amp;VAR:SYMBOL=HOT&amp;VAR:INDEX=0"}</definedName>
    <definedName name="_3781__FDSAUDITLINK__" hidden="1">{"fdsup://directions/FAT Viewer?action=UPDATE&amp;creator=factset&amp;DYN_ARGS=TRUE&amp;DOC_NAME=FAT:FQL_AUDITING_CLIENT_TEMPLATE.FAT&amp;display_string=Audit&amp;VAR:KEY=HWNGPGJOFS&amp;VAR:QUERY=RkZfRU5UUlBSX1ZBTF9EQUlMWSgzOTgyOCk=&amp;WINDOW=FIRST_POPUP&amp;HEIGHT=450&amp;WIDTH=450&amp;START_MA","XIMIZED=FALSE&amp;VAR:CALENDAR=US&amp;VAR:SYMBOL=HOT&amp;VAR:INDEX=0"}</definedName>
    <definedName name="_3782__FDSAUDITLINK__" localSheetId="2" hidden="1">{"fdsup://directions/FAT Viewer?action=UPDATE&amp;creator=factset&amp;DYN_ARGS=TRUE&amp;DOC_NAME=FAT:FQL_AUDITING_CLIENT_TEMPLATE.FAT&amp;display_string=Audit&amp;VAR:KEY=VSVGBCLOZU&amp;VAR:QUERY=RkZfRU5UUlBSX1ZBTF9EQUlMWSgzOTgyOCk=&amp;WINDOW=FIRST_POPUP&amp;HEIGHT=450&amp;WIDTH=450&amp;START_MA","XIMIZED=FALSE&amp;VAR:CALENDAR=US&amp;VAR:SYMBOL=585284&amp;VAR:INDEX=0"}</definedName>
    <definedName name="_3782__FDSAUDITLINK__" hidden="1">{"fdsup://directions/FAT Viewer?action=UPDATE&amp;creator=factset&amp;DYN_ARGS=TRUE&amp;DOC_NAME=FAT:FQL_AUDITING_CLIENT_TEMPLATE.FAT&amp;display_string=Audit&amp;VAR:KEY=VSVGBCLOZU&amp;VAR:QUERY=RkZfRU5UUlBSX1ZBTF9EQUlMWSgzOTgyOCk=&amp;WINDOW=FIRST_POPUP&amp;HEIGHT=450&amp;WIDTH=450&amp;START_MA","XIMIZED=FALSE&amp;VAR:CALENDAR=US&amp;VAR:SYMBOL=585284&amp;VAR:INDEX=0"}</definedName>
    <definedName name="_3783__FDSAUDITLINK__" localSheetId="2" hidden="1">{"fdsup://directions/FAT Viewer?action=UPDATE&amp;creator=factset&amp;DYN_ARGS=TRUE&amp;DOC_NAME=FAT:FQL_AUDITING_CLIENT_TEMPLATE.FAT&amp;display_string=Audit&amp;VAR:KEY=XELWBINGFG&amp;VAR:QUERY=RkZfRU5UUlBSX1ZBTF9EQUlMWSgzOTgyOCk=&amp;WINDOW=FIRST_POPUP&amp;HEIGHT=450&amp;WIDTH=450&amp;START_MA","XIMIZED=FALSE&amp;VAR:CALENDAR=US&amp;VAR:SYMBOL=MAR&amp;VAR:INDEX=0"}</definedName>
    <definedName name="_3783__FDSAUDITLINK__" hidden="1">{"fdsup://directions/FAT Viewer?action=UPDATE&amp;creator=factset&amp;DYN_ARGS=TRUE&amp;DOC_NAME=FAT:FQL_AUDITING_CLIENT_TEMPLATE.FAT&amp;display_string=Audit&amp;VAR:KEY=XELWBINGFG&amp;VAR:QUERY=RkZfRU5UUlBSX1ZBTF9EQUlMWSgzOTgyOCk=&amp;WINDOW=FIRST_POPUP&amp;HEIGHT=450&amp;WIDTH=450&amp;START_MA","XIMIZED=FALSE&amp;VAR:CALENDAR=US&amp;VAR:SYMBOL=MAR&amp;VAR:INDEX=0"}</definedName>
    <definedName name="_3784__FDSAUDITLINK__" localSheetId="2" hidden="1">{"fdsup://directions/FAT Viewer?action=UPDATE&amp;creator=factset&amp;DYN_ARGS=TRUE&amp;DOC_NAME=FAT:FQL_AUDITING_CLIENT_TEMPLATE.FAT&amp;display_string=Audit&amp;VAR:KEY=BWRMTUDGBK&amp;VAR:QUERY=RkZfRU5UUlBSX1ZBTF9EQUlMWSgzOTgyOCk=&amp;WINDOW=FIRST_POPUP&amp;HEIGHT=450&amp;WIDTH=450&amp;START_MA","XIMIZED=FALSE&amp;VAR:CALENDAR=US&amp;VAR:SYMBOL=CHH&amp;VAR:INDEX=0"}</definedName>
    <definedName name="_3784__FDSAUDITLINK__" hidden="1">{"fdsup://directions/FAT Viewer?action=UPDATE&amp;creator=factset&amp;DYN_ARGS=TRUE&amp;DOC_NAME=FAT:FQL_AUDITING_CLIENT_TEMPLATE.FAT&amp;display_string=Audit&amp;VAR:KEY=BWRMTUDGBK&amp;VAR:QUERY=RkZfRU5UUlBSX1ZBTF9EQUlMWSgzOTgyOCk=&amp;WINDOW=FIRST_POPUP&amp;HEIGHT=450&amp;WIDTH=450&amp;START_MA","XIMIZED=FALSE&amp;VAR:CALENDAR=US&amp;VAR:SYMBOL=CHH&amp;VAR:INDEX=0"}</definedName>
    <definedName name="_3785__FDSAUDITLINK__" localSheetId="2" hidden="1">{"fdsup://directions/FAT Viewer?action=UPDATE&amp;creator=factset&amp;DYN_ARGS=TRUE&amp;DOC_NAME=FAT:FQL_AUDITING_CLIENT_TEMPLATE.FAT&amp;display_string=Audit&amp;VAR:KEY=TKBWBALUPM&amp;VAR:QUERY=RkZfRU5UUlBSX1ZBTF9EQUlMWSgzOTgyOCk=&amp;WINDOW=FIRST_POPUP&amp;HEIGHT=450&amp;WIDTH=450&amp;START_MA","XIMIZED=FALSE&amp;VAR:CALENDAR=US&amp;VAR:SYMBOL=WYN&amp;VAR:INDEX=0"}</definedName>
    <definedName name="_3785__FDSAUDITLINK__" hidden="1">{"fdsup://directions/FAT Viewer?action=UPDATE&amp;creator=factset&amp;DYN_ARGS=TRUE&amp;DOC_NAME=FAT:FQL_AUDITING_CLIENT_TEMPLATE.FAT&amp;display_string=Audit&amp;VAR:KEY=TKBWBALUPM&amp;VAR:QUERY=RkZfRU5UUlBSX1ZBTF9EQUlMWSgzOTgyOCk=&amp;WINDOW=FIRST_POPUP&amp;HEIGHT=450&amp;WIDTH=450&amp;START_MA","XIMIZED=FALSE&amp;VAR:CALENDAR=US&amp;VAR:SYMBOL=WYN&amp;VAR:INDEX=0"}</definedName>
    <definedName name="_3786__FDSAUDITLINK__" localSheetId="2" hidden="1">{"fdsup://directions/FAT Viewer?action=UPDATE&amp;creator=factset&amp;DYN_ARGS=TRUE&amp;DOC_NAME=FAT:FQL_AUDITING_CLIENT_TEMPLATE.FAT&amp;display_string=Audit&amp;VAR:KEY=FQJEDYDUDM&amp;VAR:QUERY=RkZfRU5UUlBSX1ZBTF9EQUlMWSgzOTgyNyk=&amp;WINDOW=FIRST_POPUP&amp;HEIGHT=450&amp;WIDTH=450&amp;START_MA","XIMIZED=FALSE&amp;VAR:CALENDAR=US&amp;VAR:SYMBOL=H&amp;VAR:INDEX=0"}</definedName>
    <definedName name="_3786__FDSAUDITLINK__" hidden="1">{"fdsup://directions/FAT Viewer?action=UPDATE&amp;creator=factset&amp;DYN_ARGS=TRUE&amp;DOC_NAME=FAT:FQL_AUDITING_CLIENT_TEMPLATE.FAT&amp;display_string=Audit&amp;VAR:KEY=FQJEDYDUDM&amp;VAR:QUERY=RkZfRU5UUlBSX1ZBTF9EQUlMWSgzOTgyNyk=&amp;WINDOW=FIRST_POPUP&amp;HEIGHT=450&amp;WIDTH=450&amp;START_MA","XIMIZED=FALSE&amp;VAR:CALENDAR=US&amp;VAR:SYMBOL=H&amp;VAR:INDEX=0"}</definedName>
    <definedName name="_3787__FDSAUDITLINK__" localSheetId="2" hidden="1">{"fdsup://directions/FAT Viewer?action=UPDATE&amp;creator=factset&amp;DYN_ARGS=TRUE&amp;DOC_NAME=FAT:FQL_AUDITING_CLIENT_TEMPLATE.FAT&amp;display_string=Audit&amp;VAR:KEY=ZQTERCTSHA&amp;VAR:QUERY=RkZfRU5UUlBSX1ZBTF9EQUlMWSgzOTgyNyk=&amp;WINDOW=FIRST_POPUP&amp;HEIGHT=450&amp;WIDTH=450&amp;START_MA","XIMIZED=FALSE&amp;VAR:CALENDAR=US&amp;VAR:SYMBOL=HOT&amp;VAR:INDEX=0"}</definedName>
    <definedName name="_3787__FDSAUDITLINK__" hidden="1">{"fdsup://directions/FAT Viewer?action=UPDATE&amp;creator=factset&amp;DYN_ARGS=TRUE&amp;DOC_NAME=FAT:FQL_AUDITING_CLIENT_TEMPLATE.FAT&amp;display_string=Audit&amp;VAR:KEY=ZQTERCTSHA&amp;VAR:QUERY=RkZfRU5UUlBSX1ZBTF9EQUlMWSgzOTgyNyk=&amp;WINDOW=FIRST_POPUP&amp;HEIGHT=450&amp;WIDTH=450&amp;START_MA","XIMIZED=FALSE&amp;VAR:CALENDAR=US&amp;VAR:SYMBOL=HOT&amp;VAR:INDEX=0"}</definedName>
    <definedName name="_3788__FDSAUDITLINK__" localSheetId="2" hidden="1">{"fdsup://directions/FAT Viewer?action=UPDATE&amp;creator=factset&amp;DYN_ARGS=TRUE&amp;DOC_NAME=FAT:FQL_AUDITING_CLIENT_TEMPLATE.FAT&amp;display_string=Audit&amp;VAR:KEY=PYLONQLWZK&amp;VAR:QUERY=RkZfRU5UUlBSX1ZBTF9EQUlMWSgzOTgyNyk=&amp;WINDOW=FIRST_POPUP&amp;HEIGHT=450&amp;WIDTH=450&amp;START_MA","XIMIZED=FALSE&amp;VAR:CALENDAR=US&amp;VAR:SYMBOL=585284&amp;VAR:INDEX=0"}</definedName>
    <definedName name="_3788__FDSAUDITLINK__" hidden="1">{"fdsup://directions/FAT Viewer?action=UPDATE&amp;creator=factset&amp;DYN_ARGS=TRUE&amp;DOC_NAME=FAT:FQL_AUDITING_CLIENT_TEMPLATE.FAT&amp;display_string=Audit&amp;VAR:KEY=PYLONQLWZK&amp;VAR:QUERY=RkZfRU5UUlBSX1ZBTF9EQUlMWSgzOTgyNyk=&amp;WINDOW=FIRST_POPUP&amp;HEIGHT=450&amp;WIDTH=450&amp;START_MA","XIMIZED=FALSE&amp;VAR:CALENDAR=US&amp;VAR:SYMBOL=585284&amp;VAR:INDEX=0"}</definedName>
    <definedName name="_3789__FDSAUDITLINK__" localSheetId="2" hidden="1">{"fdsup://directions/FAT Viewer?action=UPDATE&amp;creator=factset&amp;DYN_ARGS=TRUE&amp;DOC_NAME=FAT:FQL_AUDITING_CLIENT_TEMPLATE.FAT&amp;display_string=Audit&amp;VAR:KEY=LKLERYJYXI&amp;VAR:QUERY=RkZfRU5UUlBSX1ZBTF9EQUlMWSgzOTgyNyk=&amp;WINDOW=FIRST_POPUP&amp;HEIGHT=450&amp;WIDTH=450&amp;START_MA","XIMIZED=FALSE&amp;VAR:CALENDAR=US&amp;VAR:SYMBOL=MAR&amp;VAR:INDEX=0"}</definedName>
    <definedName name="_3789__FDSAUDITLINK__" hidden="1">{"fdsup://directions/FAT Viewer?action=UPDATE&amp;creator=factset&amp;DYN_ARGS=TRUE&amp;DOC_NAME=FAT:FQL_AUDITING_CLIENT_TEMPLATE.FAT&amp;display_string=Audit&amp;VAR:KEY=LKLERYJYXI&amp;VAR:QUERY=RkZfRU5UUlBSX1ZBTF9EQUlMWSgzOTgyNyk=&amp;WINDOW=FIRST_POPUP&amp;HEIGHT=450&amp;WIDTH=450&amp;START_MA","XIMIZED=FALSE&amp;VAR:CALENDAR=US&amp;VAR:SYMBOL=MAR&amp;VAR:INDEX=0"}</definedName>
    <definedName name="_379_________________123Graph_XCHART_4" hidden="1">#REF!</definedName>
    <definedName name="_379______________123Graph_XCHART_3" hidden="1">#REF!</definedName>
    <definedName name="_379___123Graph_XCHART_2" hidden="1">#REF!</definedName>
    <definedName name="_379__123Graph_XCHART_2" hidden="1">#REF!</definedName>
    <definedName name="_379__123Graph_XCHART_3" hidden="1">#REF!</definedName>
    <definedName name="_379__FDSAUDITLINK__" localSheetId="2" hidden="1">{"fdsup://Directions/FactSet Auditing Viewer?action=AUDIT_VALUE&amp;DB=129&amp;ID1=18975410&amp;VALUEID=01254&amp;SDATE=2011&amp;PERIODTYPE=ANN_STD&amp;SCFT=3&amp;window=popup_no_bar&amp;width=385&amp;height=120&amp;START_MAXIMIZED=FALSE&amp;creator=factset&amp;display_string=Audit"}</definedName>
    <definedName name="_379__FDSAUDITLINK__" hidden="1">{"fdsup://directions/FAT Viewer?action=UPDATE&amp;creator=factset&amp;DYN_ARGS=TRUE&amp;DOC_NAME=FAT:FQL_AUDITING_CLIENT_TEMPLATE.FAT&amp;display_string=Audit&amp;VAR:KEY=ANMVYBYNGT&amp;VAR:QUERY=KEZGX1NITERSU19FUShRVFIsMCwsLFJTLFVTRClARkZfU0hMRFJTX0VRKFNFTUksMCwsLFJTLFVTRCkp&amp;WIND","OW=FIRST_POPUP&amp;HEIGHT=450&amp;WIDTH=450&amp;START_MAXIMIZED=FALSE&amp;VAR:CALENDAR=US&amp;VAR:SYMBOL=SNWL&amp;VAR:INDEX=0"}</definedName>
    <definedName name="_379__FDSAUDITLINK___1" localSheetId="2" hidden="1">{"fdsup://directions/FAT Viewer?action=UPDATE&amp;creator=factset&amp;DYN_ARGS=TRUE&amp;DOC_NAME=FAT:FQL_AUDITING_CLIENT_TEMPLATE.FAT&amp;display_string=Audit&amp;VAR:KEY=ANMVYBYNGT&amp;VAR:QUERY=KEZGX1NITERSU19FUShRVFIsMCwsLFJTLFVTRClARkZfU0hMRFJTX0VRKFNFTUksMCwsLFJTLFVTRCkp&amp;WIND","OW=FIRST_POPUP&amp;HEIGHT=450&amp;WIDTH=450&amp;START_MAXIMIZED=FALSE&amp;VAR:CALENDAR=US&amp;VAR:SYMBOL=SNWL&amp;VAR:INDEX=0"}</definedName>
    <definedName name="_379__FDSAUDITLINK___1" hidden="1">{"fdsup://directions/FAT Viewer?action=UPDATE&amp;creator=factset&amp;DYN_ARGS=TRUE&amp;DOC_NAME=FAT:FQL_AUDITING_CLIENT_TEMPLATE.FAT&amp;display_string=Audit&amp;VAR:KEY=ANMVYBYNGT&amp;VAR:QUERY=KEZGX1NITERSU19FUShRVFIsMCwsLFJTLFVTRClARkZfU0hMRFJTX0VRKFNFTUksMCwsLFJTLFVTRCkp&amp;WIND","OW=FIRST_POPUP&amp;HEIGHT=450&amp;WIDTH=450&amp;START_MAXIMIZED=FALSE&amp;VAR:CALENDAR=US&amp;VAR:SYMBOL=SNWL&amp;VAR:INDEX=0"}</definedName>
    <definedName name="_3790__FDSAUDITLINK__" localSheetId="2" hidden="1">{"fdsup://directions/FAT Viewer?action=UPDATE&amp;creator=factset&amp;DYN_ARGS=TRUE&amp;DOC_NAME=FAT:FQL_AUDITING_CLIENT_TEMPLATE.FAT&amp;display_string=Audit&amp;VAR:KEY=TCNOBUXKDW&amp;VAR:QUERY=RkZfRU5UUlBSX1ZBTF9EQUlMWSgzOTgyNyk=&amp;WINDOW=FIRST_POPUP&amp;HEIGHT=450&amp;WIDTH=450&amp;START_MA","XIMIZED=FALSE&amp;VAR:CALENDAR=US&amp;VAR:SYMBOL=CHH&amp;VAR:INDEX=0"}</definedName>
    <definedName name="_3790__FDSAUDITLINK__" hidden="1">{"fdsup://directions/FAT Viewer?action=UPDATE&amp;creator=factset&amp;DYN_ARGS=TRUE&amp;DOC_NAME=FAT:FQL_AUDITING_CLIENT_TEMPLATE.FAT&amp;display_string=Audit&amp;VAR:KEY=TCNOBUXKDW&amp;VAR:QUERY=RkZfRU5UUlBSX1ZBTF9EQUlMWSgzOTgyNyk=&amp;WINDOW=FIRST_POPUP&amp;HEIGHT=450&amp;WIDTH=450&amp;START_MA","XIMIZED=FALSE&amp;VAR:CALENDAR=US&amp;VAR:SYMBOL=CHH&amp;VAR:INDEX=0"}</definedName>
    <definedName name="_3791__FDSAUDITLINK__" localSheetId="2" hidden="1">{"fdsup://directions/FAT Viewer?action=UPDATE&amp;creator=factset&amp;DYN_ARGS=TRUE&amp;DOC_NAME=FAT:FQL_AUDITING_CLIENT_TEMPLATE.FAT&amp;display_string=Audit&amp;VAR:KEY=ZOVSLEZENW&amp;VAR:QUERY=RkZfRU5UUlBSX1ZBTF9EQUlMWSgzOTgyNyk=&amp;WINDOW=FIRST_POPUP&amp;HEIGHT=450&amp;WIDTH=450&amp;START_MA","XIMIZED=FALSE&amp;VAR:CALENDAR=US&amp;VAR:SYMBOL=WYN&amp;VAR:INDEX=0"}</definedName>
    <definedName name="_3791__FDSAUDITLINK__" hidden="1">{"fdsup://directions/FAT Viewer?action=UPDATE&amp;creator=factset&amp;DYN_ARGS=TRUE&amp;DOC_NAME=FAT:FQL_AUDITING_CLIENT_TEMPLATE.FAT&amp;display_string=Audit&amp;VAR:KEY=ZOVSLEZENW&amp;VAR:QUERY=RkZfRU5UUlBSX1ZBTF9EQUlMWSgzOTgyNyk=&amp;WINDOW=FIRST_POPUP&amp;HEIGHT=450&amp;WIDTH=450&amp;START_MA","XIMIZED=FALSE&amp;VAR:CALENDAR=US&amp;VAR:SYMBOL=WYN&amp;VAR:INDEX=0"}</definedName>
    <definedName name="_3792__FDSAUDITLINK__" localSheetId="2" hidden="1">{"fdsup://directions/FAT Viewer?action=UPDATE&amp;creator=factset&amp;DYN_ARGS=TRUE&amp;DOC_NAME=FAT:FQL_AUDITING_CLIENT_TEMPLATE.FAT&amp;display_string=Audit&amp;VAR:KEY=HAJWLWLCDS&amp;VAR:QUERY=RkZfRU5UUlBSX1ZBTF9EQUlMWSgzOTgyNik=&amp;WINDOW=FIRST_POPUP&amp;HEIGHT=450&amp;WIDTH=450&amp;START_MA","XIMIZED=FALSE&amp;VAR:CALENDAR=US&amp;VAR:SYMBOL=H&amp;VAR:INDEX=0"}</definedName>
    <definedName name="_3792__FDSAUDITLINK__" hidden="1">{"fdsup://directions/FAT Viewer?action=UPDATE&amp;creator=factset&amp;DYN_ARGS=TRUE&amp;DOC_NAME=FAT:FQL_AUDITING_CLIENT_TEMPLATE.FAT&amp;display_string=Audit&amp;VAR:KEY=HAJWLWLCDS&amp;VAR:QUERY=RkZfRU5UUlBSX1ZBTF9EQUlMWSgzOTgyNik=&amp;WINDOW=FIRST_POPUP&amp;HEIGHT=450&amp;WIDTH=450&amp;START_MA","XIMIZED=FALSE&amp;VAR:CALENDAR=US&amp;VAR:SYMBOL=H&amp;VAR:INDEX=0"}</definedName>
    <definedName name="_3793__FDSAUDITLINK__" localSheetId="2" hidden="1">{"fdsup://directions/FAT Viewer?action=UPDATE&amp;creator=factset&amp;DYN_ARGS=TRUE&amp;DOC_NAME=FAT:FQL_AUDITING_CLIENT_TEMPLATE.FAT&amp;display_string=Audit&amp;VAR:KEY=NQFWBKBOTQ&amp;VAR:QUERY=RkZfRU5UUlBSX1ZBTF9EQUlMWSgzOTgyNik=&amp;WINDOW=FIRST_POPUP&amp;HEIGHT=450&amp;WIDTH=450&amp;START_MA","XIMIZED=FALSE&amp;VAR:CALENDAR=US&amp;VAR:SYMBOL=HOT&amp;VAR:INDEX=0"}</definedName>
    <definedName name="_3793__FDSAUDITLINK__" hidden="1">{"fdsup://directions/FAT Viewer?action=UPDATE&amp;creator=factset&amp;DYN_ARGS=TRUE&amp;DOC_NAME=FAT:FQL_AUDITING_CLIENT_TEMPLATE.FAT&amp;display_string=Audit&amp;VAR:KEY=NQFWBKBOTQ&amp;VAR:QUERY=RkZfRU5UUlBSX1ZBTF9EQUlMWSgzOTgyNik=&amp;WINDOW=FIRST_POPUP&amp;HEIGHT=450&amp;WIDTH=450&amp;START_MA","XIMIZED=FALSE&amp;VAR:CALENDAR=US&amp;VAR:SYMBOL=HOT&amp;VAR:INDEX=0"}</definedName>
    <definedName name="_3794__FDSAUDITLINK__" localSheetId="2" hidden="1">{"fdsup://directions/FAT Viewer?action=UPDATE&amp;creator=factset&amp;DYN_ARGS=TRUE&amp;DOC_NAME=FAT:FQL_AUDITING_CLIENT_TEMPLATE.FAT&amp;display_string=Audit&amp;VAR:KEY=PSHIVAHWXQ&amp;VAR:QUERY=RkZfRU5UUlBSX1ZBTF9EQUlMWSgzOTgyNik=&amp;WINDOW=FIRST_POPUP&amp;HEIGHT=450&amp;WIDTH=450&amp;START_MA","XIMIZED=FALSE&amp;VAR:CALENDAR=US&amp;VAR:SYMBOL=585284&amp;VAR:INDEX=0"}</definedName>
    <definedName name="_3794__FDSAUDITLINK__" hidden="1">{"fdsup://directions/FAT Viewer?action=UPDATE&amp;creator=factset&amp;DYN_ARGS=TRUE&amp;DOC_NAME=FAT:FQL_AUDITING_CLIENT_TEMPLATE.FAT&amp;display_string=Audit&amp;VAR:KEY=PSHIVAHWXQ&amp;VAR:QUERY=RkZfRU5UUlBSX1ZBTF9EQUlMWSgzOTgyNik=&amp;WINDOW=FIRST_POPUP&amp;HEIGHT=450&amp;WIDTH=450&amp;START_MA","XIMIZED=FALSE&amp;VAR:CALENDAR=US&amp;VAR:SYMBOL=585284&amp;VAR:INDEX=0"}</definedName>
    <definedName name="_3795__FDSAUDITLINK__" localSheetId="2" hidden="1">{"fdsup://directions/FAT Viewer?action=UPDATE&amp;creator=factset&amp;DYN_ARGS=TRUE&amp;DOC_NAME=FAT:FQL_AUDITING_CLIENT_TEMPLATE.FAT&amp;display_string=Audit&amp;VAR:KEY=RYPARSJMXC&amp;VAR:QUERY=RkZfRU5UUlBSX1ZBTF9EQUlMWSgzOTgyNik=&amp;WINDOW=FIRST_POPUP&amp;HEIGHT=450&amp;WIDTH=450&amp;START_MA","XIMIZED=FALSE&amp;VAR:CALENDAR=US&amp;VAR:SYMBOL=MAR&amp;VAR:INDEX=0"}</definedName>
    <definedName name="_3795__FDSAUDITLINK__" hidden="1">{"fdsup://directions/FAT Viewer?action=UPDATE&amp;creator=factset&amp;DYN_ARGS=TRUE&amp;DOC_NAME=FAT:FQL_AUDITING_CLIENT_TEMPLATE.FAT&amp;display_string=Audit&amp;VAR:KEY=RYPARSJMXC&amp;VAR:QUERY=RkZfRU5UUlBSX1ZBTF9EQUlMWSgzOTgyNik=&amp;WINDOW=FIRST_POPUP&amp;HEIGHT=450&amp;WIDTH=450&amp;START_MA","XIMIZED=FALSE&amp;VAR:CALENDAR=US&amp;VAR:SYMBOL=MAR&amp;VAR:INDEX=0"}</definedName>
    <definedName name="_3796__FDSAUDITLINK__" localSheetId="2" hidden="1">{"fdsup://directions/FAT Viewer?action=UPDATE&amp;creator=factset&amp;DYN_ARGS=TRUE&amp;DOC_NAME=FAT:FQL_AUDITING_CLIENT_TEMPLATE.FAT&amp;display_string=Audit&amp;VAR:KEY=ROXOLSFQNK&amp;VAR:QUERY=RkZfRU5UUlBSX1ZBTF9EQUlMWSgzOTgyNik=&amp;WINDOW=FIRST_POPUP&amp;HEIGHT=450&amp;WIDTH=450&amp;START_MA","XIMIZED=FALSE&amp;VAR:CALENDAR=US&amp;VAR:SYMBOL=CHH&amp;VAR:INDEX=0"}</definedName>
    <definedName name="_3796__FDSAUDITLINK__" hidden="1">{"fdsup://directions/FAT Viewer?action=UPDATE&amp;creator=factset&amp;DYN_ARGS=TRUE&amp;DOC_NAME=FAT:FQL_AUDITING_CLIENT_TEMPLATE.FAT&amp;display_string=Audit&amp;VAR:KEY=ROXOLSFQNK&amp;VAR:QUERY=RkZfRU5UUlBSX1ZBTF9EQUlMWSgzOTgyNik=&amp;WINDOW=FIRST_POPUP&amp;HEIGHT=450&amp;WIDTH=450&amp;START_MA","XIMIZED=FALSE&amp;VAR:CALENDAR=US&amp;VAR:SYMBOL=CHH&amp;VAR:INDEX=0"}</definedName>
    <definedName name="_3797__FDSAUDITLINK__" localSheetId="2" hidden="1">{"fdsup://directions/FAT Viewer?action=UPDATE&amp;creator=factset&amp;DYN_ARGS=TRUE&amp;DOC_NAME=FAT:FQL_AUDITING_CLIENT_TEMPLATE.FAT&amp;display_string=Audit&amp;VAR:KEY=TWBINIZEJU&amp;VAR:QUERY=RkZfRU5UUlBSX1ZBTF9EQUlMWSgzOTgyNik=&amp;WINDOW=FIRST_POPUP&amp;HEIGHT=450&amp;WIDTH=450&amp;START_MA","XIMIZED=FALSE&amp;VAR:CALENDAR=US&amp;VAR:SYMBOL=WYN&amp;VAR:INDEX=0"}</definedName>
    <definedName name="_3797__FDSAUDITLINK__" hidden="1">{"fdsup://directions/FAT Viewer?action=UPDATE&amp;creator=factset&amp;DYN_ARGS=TRUE&amp;DOC_NAME=FAT:FQL_AUDITING_CLIENT_TEMPLATE.FAT&amp;display_string=Audit&amp;VAR:KEY=TWBINIZEJU&amp;VAR:QUERY=RkZfRU5UUlBSX1ZBTF9EQUlMWSgzOTgyNik=&amp;WINDOW=FIRST_POPUP&amp;HEIGHT=450&amp;WIDTH=450&amp;START_MA","XIMIZED=FALSE&amp;VAR:CALENDAR=US&amp;VAR:SYMBOL=WYN&amp;VAR:INDEX=0"}</definedName>
    <definedName name="_3798__FDSAUDITLINK__" localSheetId="2" hidden="1">{"fdsup://directions/FAT Viewer?action=UPDATE&amp;creator=factset&amp;DYN_ARGS=TRUE&amp;DOC_NAME=FAT:FQL_AUDITING_CLIENT_TEMPLATE.FAT&amp;display_string=Audit&amp;VAR:KEY=PUPCDWLAPK&amp;VAR:QUERY=RkZfRU5UUlBSX1ZBTF9EQUlMWSgzOTgyNSk=&amp;WINDOW=FIRST_POPUP&amp;HEIGHT=450&amp;WIDTH=450&amp;START_MA","XIMIZED=FALSE&amp;VAR:CALENDAR=US&amp;VAR:SYMBOL=H&amp;VAR:INDEX=0"}</definedName>
    <definedName name="_3798__FDSAUDITLINK__" hidden="1">{"fdsup://directions/FAT Viewer?action=UPDATE&amp;creator=factset&amp;DYN_ARGS=TRUE&amp;DOC_NAME=FAT:FQL_AUDITING_CLIENT_TEMPLATE.FAT&amp;display_string=Audit&amp;VAR:KEY=PUPCDWLAPK&amp;VAR:QUERY=RkZfRU5UUlBSX1ZBTF9EQUlMWSgzOTgyNSk=&amp;WINDOW=FIRST_POPUP&amp;HEIGHT=450&amp;WIDTH=450&amp;START_MA","XIMIZED=FALSE&amp;VAR:CALENDAR=US&amp;VAR:SYMBOL=H&amp;VAR:INDEX=0"}</definedName>
    <definedName name="_3799__FDSAUDITLINK__" localSheetId="2" hidden="1">{"fdsup://directions/FAT Viewer?action=UPDATE&amp;creator=factset&amp;DYN_ARGS=TRUE&amp;DOC_NAME=FAT:FQL_AUDITING_CLIENT_TEMPLATE.FAT&amp;display_string=Audit&amp;VAR:KEY=LMVOVGNKFQ&amp;VAR:QUERY=RkZfRU5UUlBSX1ZBTF9EQUlMWSgzOTgyNSk=&amp;WINDOW=FIRST_POPUP&amp;HEIGHT=450&amp;WIDTH=450&amp;START_MA","XIMIZED=FALSE&amp;VAR:CALENDAR=US&amp;VAR:SYMBOL=HOT&amp;VAR:INDEX=0"}</definedName>
    <definedName name="_3799__FDSAUDITLINK__" hidden="1">{"fdsup://directions/FAT Viewer?action=UPDATE&amp;creator=factset&amp;DYN_ARGS=TRUE&amp;DOC_NAME=FAT:FQL_AUDITING_CLIENT_TEMPLATE.FAT&amp;display_string=Audit&amp;VAR:KEY=LMVOVGNKFQ&amp;VAR:QUERY=RkZfRU5UUlBSX1ZBTF9EQUlMWSgzOTgyNSk=&amp;WINDOW=FIRST_POPUP&amp;HEIGHT=450&amp;WIDTH=450&amp;START_MA","XIMIZED=FALSE&amp;VAR:CALENDAR=US&amp;VAR:SYMBOL=HOT&amp;VAR:INDEX=0"}</definedName>
    <definedName name="_38_____________________123Graph_DCHART_2" hidden="1">#REF!</definedName>
    <definedName name="_38____________________0_S" hidden="1">#REF!</definedName>
    <definedName name="_38__________________123Graph_DCHART_2" hidden="1">#REF!</definedName>
    <definedName name="_38______123Graph_DCHART_1" hidden="1">#REF!</definedName>
    <definedName name="_38______123Graph_DCHART_2" hidden="1">#REF!</definedName>
    <definedName name="_38__123Graph_ACHART_16" hidden="1">#REF!</definedName>
    <definedName name="_38__123Graph_ACHART_23" hidden="1">#REF!</definedName>
    <definedName name="_38__123Graph_ATAX_CREDIT" hidden="1">#REF!</definedName>
    <definedName name="_38__123Graph_BCHART_1" hidden="1">#REF!</definedName>
    <definedName name="_38__123Graph_BCHART_4" hidden="1">#REF!</definedName>
    <definedName name="_38__123Graph_BCONTRACT_BY_B_U" hidden="1">#REF!</definedName>
    <definedName name="_38__123Graph_CCHART_112" hidden="1">#REF!</definedName>
    <definedName name="_38__123Graph_CCHART_13" hidden="1">#REF!</definedName>
    <definedName name="_38__123Graph_CCHART_5" hidden="1">#REF!</definedName>
    <definedName name="_38__123Graph_CCOMPAR_N" hidden="1">#REF!</definedName>
    <definedName name="_38__123Graph_CQRE_S_BY_CO." hidden="1">#REF!</definedName>
    <definedName name="_38__123Graph_DCHART_2" hidden="1">#REF!</definedName>
    <definedName name="_38__123Graph_DGROWTH_REVS_A" hidden="1">#REF!</definedName>
    <definedName name="_38__123Graph_DQRE_S_BY_CO." hidden="1">#REF!</definedName>
    <definedName name="_38__123Graph_DSUPPLIES_BY_B_U" hidden="1">#REF!</definedName>
    <definedName name="_38__123Graph_ECHART_4" hidden="1">#REF!</definedName>
    <definedName name="_38__123Graph_ECONTRACT_BY_B_U" hidden="1">#REF!</definedName>
    <definedName name="_38__123Graph_FSUPPLIES_BY_B_U" hidden="1">#REF!</definedName>
    <definedName name="_38__123Graph_LBL_ACHART_15" hidden="1">#REF!</definedName>
    <definedName name="_38__123Graph_XCHART_12A" hidden="1">#REF!</definedName>
    <definedName name="_38__123Graph_XChart_2I" hidden="1">#REF!</definedName>
    <definedName name="_38__123Graph_XChart_3" hidden="1">#REF!</definedName>
    <definedName name="_38__123Graph_XCHART_4" hidden="1">#REF!</definedName>
    <definedName name="_38__123Graph_XSUPPLIES_BY_B_U" hidden="1">#REF!</definedName>
    <definedName name="_38__FDSAUDITLINK__" localSheetId="2" hidden="1">{"fdsup://directions/FAT Viewer?action=UPDATE&amp;creator=factset&amp;DYN_ARGS=TRUE&amp;DOC_NAME=FAT:FQL_AUDITING_CLIENT_TEMPLATE.FAT&amp;display_string=Audit&amp;VAR:KEY=CPANKHQPUB&amp;VAR:QUERY=RkZfRUJJVERBX0lCKCdRVFInLDQwMDg2KQ==&amp;WINDOW=FIRST_POPUP&amp;HEIGHT=450&amp;WIDTH=450&amp;START_MA","XIMIZED=FALSE&amp;VAR:CALENDAR=US&amp;VAR:SYMBOL=AMWD&amp;VAR:INDEX=0"}</definedName>
    <definedName name="_38__FDSAUDITLINK__" hidden="1">{"fdsup://Directions/FactSet Auditing Viewer?action=AUDIT_VALUE&amp;DB=129&amp;ID1=09534T50&amp;VALUEID=05301&amp;SDATE=201004&amp;PERIODTYPE=QTR_STD&amp;SCFT=3&amp;window=popup_no_bar&amp;width=385&amp;height=120&amp;START_MAXIMIZED=FALSE&amp;creator=factset&amp;display_string=Audit"}</definedName>
    <definedName name="_38__FDSAUDITLINK___1" localSheetId="2" hidden="1">{"fdsup://Directions/FactSet Auditing Viewer?action=AUDIT_VALUE&amp;DB=129&amp;ID1=09534T50&amp;VALUEID=05301&amp;SDATE=201004&amp;PERIODTYPE=QTR_STD&amp;SCFT=3&amp;window=popup_no_bar&amp;width=385&amp;height=120&amp;START_MAXIMIZED=FALSE&amp;creator=factset&amp;display_string=Audit"}</definedName>
    <definedName name="_38__FDSAUDITLINK___1" hidden="1">{"fdsup://Directions/FactSet Auditing Viewer?action=AUDIT_VALUE&amp;DB=129&amp;ID1=09534T50&amp;VALUEID=05301&amp;SDATE=201004&amp;PERIODTYPE=QTR_STD&amp;SCFT=3&amp;window=popup_no_bar&amp;width=385&amp;height=120&amp;START_MAXIMIZED=FALSE&amp;creator=factset&amp;display_string=Audit"}</definedName>
    <definedName name="_38_0__123Graph_BCHAR" hidden="1">#REF!</definedName>
    <definedName name="_380_________________123Graph_XCHART_5" hidden="1">#REF!</definedName>
    <definedName name="_380______________123Graph_XCHART_4" hidden="1">#REF!</definedName>
    <definedName name="_380_______0_S" hidden="1">#REF!</definedName>
    <definedName name="_380___123Graph_XCHART_3" hidden="1">#REF!</definedName>
    <definedName name="_380__123Graph_ACHART_3" hidden="1">#REF!</definedName>
    <definedName name="_380__123Graph_CCHART_8" hidden="1">#REF!</definedName>
    <definedName name="_380__123Graph_XCHART_12A" hidden="1">#REF!</definedName>
    <definedName name="_380__123Graph_XCHART_3" hidden="1">#REF!</definedName>
    <definedName name="_380__123Graph_XCHART_4" hidden="1">#REF!</definedName>
    <definedName name="_380__FDSAUDITLINK__" localSheetId="2" hidden="1">{"fdsup://Directions/FactSet Auditing Viewer?action=AUDIT_VALUE&amp;DB=129&amp;ID1=18975410&amp;VALUEID=01151&amp;SDATE=2009&amp;PERIODTYPE=ANN_STD&amp;SCFT=3&amp;window=popup_no_bar&amp;width=385&amp;height=120&amp;START_MAXIMIZED=FALSE&amp;creator=factset&amp;display_string=Audit"}</definedName>
    <definedName name="_380__FDSAUDITLINK__" hidden="1">{"fdsup://directions/FAT Viewer?action=UPDATE&amp;creator=factset&amp;DYN_ARGS=TRUE&amp;DOC_NAME=FAT:FQL_AUDITING_CLIENT_TEMPLATE.FAT&amp;display_string=Audit&amp;VAR:KEY=MLALUDOXCT&amp;VAR:QUERY=KEZGX0RFQlQoUVRSLDAsLCxSUyxVU0QpQEZGX0RFQlQoU0VNSSwwLCwsUlMsVVNEKSk=&amp;WINDOW=FIRST_POP","UP&amp;HEIGHT=450&amp;WIDTH=450&amp;START_MAXIMIZED=FALSE&amp;VAR:CALENDAR=US&amp;VAR:SYMBOL=SNWL&amp;VAR:INDEX=0"}</definedName>
    <definedName name="_380__FDSAUDITLINK___1" localSheetId="2" hidden="1">{"fdsup://directions/FAT Viewer?action=UPDATE&amp;creator=factset&amp;DYN_ARGS=TRUE&amp;DOC_NAME=FAT:FQL_AUDITING_CLIENT_TEMPLATE.FAT&amp;display_string=Audit&amp;VAR:KEY=MLALUDOXCT&amp;VAR:QUERY=KEZGX0RFQlQoUVRSLDAsLCxSUyxVU0QpQEZGX0RFQlQoU0VNSSwwLCwsUlMsVVNEKSk=&amp;WINDOW=FIRST_POP","UP&amp;HEIGHT=450&amp;WIDTH=450&amp;START_MAXIMIZED=FALSE&amp;VAR:CALENDAR=US&amp;VAR:SYMBOL=SNWL&amp;VAR:INDEX=0"}</definedName>
    <definedName name="_380__FDSAUDITLINK___1" hidden="1">{"fdsup://directions/FAT Viewer?action=UPDATE&amp;creator=factset&amp;DYN_ARGS=TRUE&amp;DOC_NAME=FAT:FQL_AUDITING_CLIENT_TEMPLATE.FAT&amp;display_string=Audit&amp;VAR:KEY=MLALUDOXCT&amp;VAR:QUERY=KEZGX0RFQlQoUVRSLDAsLCxSUyxVU0QpQEZGX0RFQlQoU0VNSSwwLCwsUlMsVVNEKSk=&amp;WINDOW=FIRST_POP","UP&amp;HEIGHT=450&amp;WIDTH=450&amp;START_MAXIMIZED=FALSE&amp;VAR:CALENDAR=US&amp;VAR:SYMBOL=SNWL&amp;VAR:INDEX=0"}</definedName>
    <definedName name="_3800__FDSAUDITLINK__" localSheetId="2" hidden="1">{"fdsup://directions/FAT Viewer?action=UPDATE&amp;creator=factset&amp;DYN_ARGS=TRUE&amp;DOC_NAME=FAT:FQL_AUDITING_CLIENT_TEMPLATE.FAT&amp;display_string=Audit&amp;VAR:KEY=ZMTIPWZOZC&amp;VAR:QUERY=RkZfRU5UUlBSX1ZBTF9EQUlMWSgzOTgyNSk=&amp;WINDOW=FIRST_POPUP&amp;HEIGHT=450&amp;WIDTH=450&amp;START_MA","XIMIZED=FALSE&amp;VAR:CALENDAR=US&amp;VAR:SYMBOL=585284&amp;VAR:INDEX=0"}</definedName>
    <definedName name="_3800__FDSAUDITLINK__" hidden="1">{"fdsup://directions/FAT Viewer?action=UPDATE&amp;creator=factset&amp;DYN_ARGS=TRUE&amp;DOC_NAME=FAT:FQL_AUDITING_CLIENT_TEMPLATE.FAT&amp;display_string=Audit&amp;VAR:KEY=ZMTIPWZOZC&amp;VAR:QUERY=RkZfRU5UUlBSX1ZBTF9EQUlMWSgzOTgyNSk=&amp;WINDOW=FIRST_POPUP&amp;HEIGHT=450&amp;WIDTH=450&amp;START_MA","XIMIZED=FALSE&amp;VAR:CALENDAR=US&amp;VAR:SYMBOL=585284&amp;VAR:INDEX=0"}</definedName>
    <definedName name="_3801__FDSAUDITLINK__" localSheetId="2" hidden="1">{"fdsup://directions/FAT Viewer?action=UPDATE&amp;creator=factset&amp;DYN_ARGS=TRUE&amp;DOC_NAME=FAT:FQL_AUDITING_CLIENT_TEMPLATE.FAT&amp;display_string=Audit&amp;VAR:KEY=LIZADGHCLY&amp;VAR:QUERY=RkZfRU5UUlBSX1ZBTF9EQUlMWSgzOTgyNSk=&amp;WINDOW=FIRST_POPUP&amp;HEIGHT=450&amp;WIDTH=450&amp;START_MA","XIMIZED=FALSE&amp;VAR:CALENDAR=US&amp;VAR:SYMBOL=MAR&amp;VAR:INDEX=0"}</definedName>
    <definedName name="_3801__FDSAUDITLINK__" hidden="1">{"fdsup://directions/FAT Viewer?action=UPDATE&amp;creator=factset&amp;DYN_ARGS=TRUE&amp;DOC_NAME=FAT:FQL_AUDITING_CLIENT_TEMPLATE.FAT&amp;display_string=Audit&amp;VAR:KEY=LIZADGHCLY&amp;VAR:QUERY=RkZfRU5UUlBSX1ZBTF9EQUlMWSgzOTgyNSk=&amp;WINDOW=FIRST_POPUP&amp;HEIGHT=450&amp;WIDTH=450&amp;START_MA","XIMIZED=FALSE&amp;VAR:CALENDAR=US&amp;VAR:SYMBOL=MAR&amp;VAR:INDEX=0"}</definedName>
    <definedName name="_3802__FDSAUDITLINK__" localSheetId="2" hidden="1">{"fdsup://directions/FAT Viewer?action=UPDATE&amp;creator=factset&amp;DYN_ARGS=TRUE&amp;DOC_NAME=FAT:FQL_AUDITING_CLIENT_TEMPLATE.FAT&amp;display_string=Audit&amp;VAR:KEY=HWFIZETUTE&amp;VAR:QUERY=RkZfRU5UUlBSX1ZBTF9EQUlMWSgzOTgyNSk=&amp;WINDOW=FIRST_POPUP&amp;HEIGHT=450&amp;WIDTH=450&amp;START_MA","XIMIZED=FALSE&amp;VAR:CALENDAR=US&amp;VAR:SYMBOL=CHH&amp;VAR:INDEX=0"}</definedName>
    <definedName name="_3802__FDSAUDITLINK__" hidden="1">{"fdsup://directions/FAT Viewer?action=UPDATE&amp;creator=factset&amp;DYN_ARGS=TRUE&amp;DOC_NAME=FAT:FQL_AUDITING_CLIENT_TEMPLATE.FAT&amp;display_string=Audit&amp;VAR:KEY=HWFIZETUTE&amp;VAR:QUERY=RkZfRU5UUlBSX1ZBTF9EQUlMWSgzOTgyNSk=&amp;WINDOW=FIRST_POPUP&amp;HEIGHT=450&amp;WIDTH=450&amp;START_MA","XIMIZED=FALSE&amp;VAR:CALENDAR=US&amp;VAR:SYMBOL=CHH&amp;VAR:INDEX=0"}</definedName>
    <definedName name="_3803__FDSAUDITLINK__" localSheetId="2" hidden="1">{"fdsup://directions/FAT Viewer?action=UPDATE&amp;creator=factset&amp;DYN_ARGS=TRUE&amp;DOC_NAME=FAT:FQL_AUDITING_CLIENT_TEMPLATE.FAT&amp;display_string=Audit&amp;VAR:KEY=JUZUDANGRA&amp;VAR:QUERY=RkZfRU5UUlBSX1ZBTF9EQUlMWSgzOTgyNSk=&amp;WINDOW=FIRST_POPUP&amp;HEIGHT=450&amp;WIDTH=450&amp;START_MA","XIMIZED=FALSE&amp;VAR:CALENDAR=US&amp;VAR:SYMBOL=WYN&amp;VAR:INDEX=0"}</definedName>
    <definedName name="_3803__FDSAUDITLINK__" hidden="1">{"fdsup://directions/FAT Viewer?action=UPDATE&amp;creator=factset&amp;DYN_ARGS=TRUE&amp;DOC_NAME=FAT:FQL_AUDITING_CLIENT_TEMPLATE.FAT&amp;display_string=Audit&amp;VAR:KEY=JUZUDANGRA&amp;VAR:QUERY=RkZfRU5UUlBSX1ZBTF9EQUlMWSgzOTgyNSk=&amp;WINDOW=FIRST_POPUP&amp;HEIGHT=450&amp;WIDTH=450&amp;START_MA","XIMIZED=FALSE&amp;VAR:CALENDAR=US&amp;VAR:SYMBOL=WYN&amp;VAR:INDEX=0"}</definedName>
    <definedName name="_3804__FDSAUDITLINK__" localSheetId="2" hidden="1">{"fdsup://directions/FAT Viewer?action=UPDATE&amp;creator=factset&amp;DYN_ARGS=TRUE&amp;DOC_NAME=FAT:FQL_AUDITING_CLIENT_TEMPLATE.FAT&amp;display_string=Audit&amp;VAR:KEY=BQLKXWNMPW&amp;VAR:QUERY=RkZfRU5UUlBSX1ZBTF9EQUlMWSgzOTgyMik=&amp;WINDOW=FIRST_POPUP&amp;HEIGHT=450&amp;WIDTH=450&amp;START_MA","XIMIZED=FALSE&amp;VAR:CALENDAR=US&amp;VAR:SYMBOL=H&amp;VAR:INDEX=0"}</definedName>
    <definedName name="_3804__FDSAUDITLINK__" hidden="1">{"fdsup://directions/FAT Viewer?action=UPDATE&amp;creator=factset&amp;DYN_ARGS=TRUE&amp;DOC_NAME=FAT:FQL_AUDITING_CLIENT_TEMPLATE.FAT&amp;display_string=Audit&amp;VAR:KEY=BQLKXWNMPW&amp;VAR:QUERY=RkZfRU5UUlBSX1ZBTF9EQUlMWSgzOTgyMik=&amp;WINDOW=FIRST_POPUP&amp;HEIGHT=450&amp;WIDTH=450&amp;START_MA","XIMIZED=FALSE&amp;VAR:CALENDAR=US&amp;VAR:SYMBOL=H&amp;VAR:INDEX=0"}</definedName>
    <definedName name="_3805__FDSAUDITLINK__" localSheetId="2" hidden="1">{"fdsup://directions/FAT Viewer?action=UPDATE&amp;creator=factset&amp;DYN_ARGS=TRUE&amp;DOC_NAME=FAT:FQL_AUDITING_CLIENT_TEMPLATE.FAT&amp;display_string=Audit&amp;VAR:KEY=HONYFIDONU&amp;VAR:QUERY=RkZfRU5UUlBSX1ZBTF9EQUlMWSgzOTgyMik=&amp;WINDOW=FIRST_POPUP&amp;HEIGHT=450&amp;WIDTH=450&amp;START_MA","XIMIZED=FALSE&amp;VAR:CALENDAR=US&amp;VAR:SYMBOL=HOT&amp;VAR:INDEX=0"}</definedName>
    <definedName name="_3805__FDSAUDITLINK__" hidden="1">{"fdsup://directions/FAT Viewer?action=UPDATE&amp;creator=factset&amp;DYN_ARGS=TRUE&amp;DOC_NAME=FAT:FQL_AUDITING_CLIENT_TEMPLATE.FAT&amp;display_string=Audit&amp;VAR:KEY=HONYFIDONU&amp;VAR:QUERY=RkZfRU5UUlBSX1ZBTF9EQUlMWSgzOTgyMik=&amp;WINDOW=FIRST_POPUP&amp;HEIGHT=450&amp;WIDTH=450&amp;START_MA","XIMIZED=FALSE&amp;VAR:CALENDAR=US&amp;VAR:SYMBOL=HOT&amp;VAR:INDEX=0"}</definedName>
    <definedName name="_3806__FDSAUDITLINK__" localSheetId="2" hidden="1">{"fdsup://directions/FAT Viewer?action=UPDATE&amp;creator=factset&amp;DYN_ARGS=TRUE&amp;DOC_NAME=FAT:FQL_AUDITING_CLIENT_TEMPLATE.FAT&amp;display_string=Audit&amp;VAR:KEY=XYPYNGPEZQ&amp;VAR:QUERY=RkZfRU5UUlBSX1ZBTF9EQUlMWSgzOTgyMik=&amp;WINDOW=FIRST_POPUP&amp;HEIGHT=450&amp;WIDTH=450&amp;START_MA","XIMIZED=FALSE&amp;VAR:CALENDAR=US&amp;VAR:SYMBOL=585284&amp;VAR:INDEX=0"}</definedName>
    <definedName name="_3806__FDSAUDITLINK__" hidden="1">{"fdsup://directions/FAT Viewer?action=UPDATE&amp;creator=factset&amp;DYN_ARGS=TRUE&amp;DOC_NAME=FAT:FQL_AUDITING_CLIENT_TEMPLATE.FAT&amp;display_string=Audit&amp;VAR:KEY=XYPYNGPEZQ&amp;VAR:QUERY=RkZfRU5UUlBSX1ZBTF9EQUlMWSgzOTgyMik=&amp;WINDOW=FIRST_POPUP&amp;HEIGHT=450&amp;WIDTH=450&amp;START_MA","XIMIZED=FALSE&amp;VAR:CALENDAR=US&amp;VAR:SYMBOL=585284&amp;VAR:INDEX=0"}</definedName>
    <definedName name="_3807__FDSAUDITLINK__" localSheetId="2" hidden="1">{"fdsup://directions/FAT Viewer?action=UPDATE&amp;creator=factset&amp;DYN_ARGS=TRUE&amp;DOC_NAME=FAT:FQL_AUDITING_CLIENT_TEMPLATE.FAT&amp;display_string=Audit&amp;VAR:KEY=TGRYBSPUDO&amp;VAR:QUERY=RkZfRU5UUlBSX1ZBTF9EQUlMWSgzOTgyMik=&amp;WINDOW=FIRST_POPUP&amp;HEIGHT=450&amp;WIDTH=450&amp;START_MA","XIMIZED=FALSE&amp;VAR:CALENDAR=US&amp;VAR:SYMBOL=MAR&amp;VAR:INDEX=0"}</definedName>
    <definedName name="_3807__FDSAUDITLINK__" hidden="1">{"fdsup://directions/FAT Viewer?action=UPDATE&amp;creator=factset&amp;DYN_ARGS=TRUE&amp;DOC_NAME=FAT:FQL_AUDITING_CLIENT_TEMPLATE.FAT&amp;display_string=Audit&amp;VAR:KEY=TGRYBSPUDO&amp;VAR:QUERY=RkZfRU5UUlBSX1ZBTF9EQUlMWSgzOTgyMik=&amp;WINDOW=FIRST_POPUP&amp;HEIGHT=450&amp;WIDTH=450&amp;START_MA","XIMIZED=FALSE&amp;VAR:CALENDAR=US&amp;VAR:SYMBOL=MAR&amp;VAR:INDEX=0"}</definedName>
    <definedName name="_3808__FDSAUDITLINK__" localSheetId="2" hidden="1">{"fdsup://directions/FAT Viewer?action=UPDATE&amp;creator=factset&amp;DYN_ARGS=TRUE&amp;DOC_NAME=FAT:FQL_AUDITING_CLIENT_TEMPLATE.FAT&amp;display_string=Audit&amp;VAR:KEY=VENEXQNYFU&amp;VAR:QUERY=RkZfRU5UUlBSX1ZBTF9EQUlMWSgzOTgyMik=&amp;WINDOW=FIRST_POPUP&amp;HEIGHT=450&amp;WIDTH=450&amp;START_MA","XIMIZED=FALSE&amp;VAR:CALENDAR=US&amp;VAR:SYMBOL=CHH&amp;VAR:INDEX=0"}</definedName>
    <definedName name="_3808__FDSAUDITLINK__" hidden="1">{"fdsup://directions/FAT Viewer?action=UPDATE&amp;creator=factset&amp;DYN_ARGS=TRUE&amp;DOC_NAME=FAT:FQL_AUDITING_CLIENT_TEMPLATE.FAT&amp;display_string=Audit&amp;VAR:KEY=VENEXQNYFU&amp;VAR:QUERY=RkZfRU5UUlBSX1ZBTF9EQUlMWSgzOTgyMik=&amp;WINDOW=FIRST_POPUP&amp;HEIGHT=450&amp;WIDTH=450&amp;START_MA","XIMIZED=FALSE&amp;VAR:CALENDAR=US&amp;VAR:SYMBOL=CHH&amp;VAR:INDEX=0"}</definedName>
    <definedName name="_3809__FDSAUDITLINK__" localSheetId="2" hidden="1">{"fdsup://directions/FAT Viewer?action=UPDATE&amp;creator=factset&amp;DYN_ARGS=TRUE&amp;DOC_NAME=FAT:FQL_AUDITING_CLIENT_TEMPLATE.FAT&amp;display_string=Audit&amp;VAR:KEY=JIRSPSJWRK&amp;VAR:QUERY=RkZfRU5UUlBSX1ZBTF9EQUlMWSgzOTgyMik=&amp;WINDOW=FIRST_POPUP&amp;HEIGHT=450&amp;WIDTH=450&amp;START_MA","XIMIZED=FALSE&amp;VAR:CALENDAR=US&amp;VAR:SYMBOL=WYN&amp;VAR:INDEX=0"}</definedName>
    <definedName name="_3809__FDSAUDITLINK__" hidden="1">{"fdsup://directions/FAT Viewer?action=UPDATE&amp;creator=factset&amp;DYN_ARGS=TRUE&amp;DOC_NAME=FAT:FQL_AUDITING_CLIENT_TEMPLATE.FAT&amp;display_string=Audit&amp;VAR:KEY=JIRSPSJWRK&amp;VAR:QUERY=RkZfRU5UUlBSX1ZBTF9EQUlMWSgzOTgyMik=&amp;WINDOW=FIRST_POPUP&amp;HEIGHT=450&amp;WIDTH=450&amp;START_MA","XIMIZED=FALSE&amp;VAR:CALENDAR=US&amp;VAR:SYMBOL=WYN&amp;VAR:INDEX=0"}</definedName>
    <definedName name="_381_________________123Graph_XCHART_6" hidden="1">#REF!</definedName>
    <definedName name="_381______________123Graph_XCHART_5" hidden="1">#REF!</definedName>
    <definedName name="_381___123Graph_XCHART_4" hidden="1">#REF!</definedName>
    <definedName name="_381__123Graph_XCHART_4" hidden="1">#REF!</definedName>
    <definedName name="_381__123Graph_XCHART_5" hidden="1">#REF!</definedName>
    <definedName name="_381__FDSAUDITLINK__" localSheetId="2">{"fdsup://directions/FAT Viewer?action=UPDATE&amp;creator=factset&amp;DYN_ARGS=TRUE&amp;DOC_NAME=FAT:FQL_AUDITING_CLIENT_TEMPLATE.FAT&amp;display_string=Audit&amp;VAR:KEY=VOHSNAPULC&amp;VAR:QUERY=KEZTTF9ORVRfSU5DKE5PVyxOT1csRlNBLCxVU0QpQEZGX05FVF9JTkMoTFRNUywwLCwsLFVTRCkp&amp;WINDOW=F","IRST_POPUP&amp;HEIGHT=450&amp;WIDTH=450&amp;START_MAXIMIZED=FALSE&amp;VAR:CALENDAR=US&amp;VAR:SYMBOL=EFJI&amp;VAR:INDEX=0"}</definedName>
    <definedName name="_381__FDSAUDITLINK__" hidden="1">{"fdsup://directions/FAT Viewer?action=UPDATE&amp;creator=factset&amp;DYN_ARGS=TRUE&amp;DOC_NAME=FAT:FQL_AUDITING_CLIENT_TEMPLATE.FAT&amp;display_string=Audit&amp;VAR:KEY=GFURKBUVUD&amp;VAR:QUERY=KEZGX1NITERSU19FUShRVFIsMCwsLFJTLFVTRClARkZfU0hMRFJTX0VRKFNFTUksMCwsLFJTLFVTRCkp&amp;WIND","OW=FIRST_POPUP&amp;HEIGHT=450&amp;WIDTH=450&amp;START_MAXIMIZED=FALSE&amp;VAR:CALENDAR=US&amp;VAR:SYMBOL=VRNT&amp;VAR:INDEX=0"}</definedName>
    <definedName name="_381__FDSAUDITLINK___1" localSheetId="2" hidden="1">{"fdsup://directions/FAT Viewer?action=UPDATE&amp;creator=factset&amp;DYN_ARGS=TRUE&amp;DOC_NAME=FAT:FQL_AUDITING_CLIENT_TEMPLATE.FAT&amp;display_string=Audit&amp;VAR:KEY=GFURKBUVUD&amp;VAR:QUERY=KEZGX1NITERSU19FUShRVFIsMCwsLFJTLFVTRClARkZfU0hMRFJTX0VRKFNFTUksMCwsLFJTLFVTRCkp&amp;WIND","OW=FIRST_POPUP&amp;HEIGHT=450&amp;WIDTH=450&amp;START_MAXIMIZED=FALSE&amp;VAR:CALENDAR=US&amp;VAR:SYMBOL=VRNT&amp;VAR:INDEX=0"}</definedName>
    <definedName name="_381__FDSAUDITLINK___1" hidden="1">{"fdsup://directions/FAT Viewer?action=UPDATE&amp;creator=factset&amp;DYN_ARGS=TRUE&amp;DOC_NAME=FAT:FQL_AUDITING_CLIENT_TEMPLATE.FAT&amp;display_string=Audit&amp;VAR:KEY=GFURKBUVUD&amp;VAR:QUERY=KEZGX1NITERSU19FUShRVFIsMCwsLFJTLFVTRClARkZfU0hMRFJTX0VRKFNFTUksMCwsLFJTLFVTRCkp&amp;WIND","OW=FIRST_POPUP&amp;HEIGHT=450&amp;WIDTH=450&amp;START_MAXIMIZED=FALSE&amp;VAR:CALENDAR=US&amp;VAR:SYMBOL=VRNT&amp;VAR:INDEX=0"}</definedName>
    <definedName name="_3810__FDSAUDITLINK__" localSheetId="2" hidden="1">{"fdsup://directions/FAT Viewer?action=UPDATE&amp;creator=factset&amp;DYN_ARGS=TRUE&amp;DOC_NAME=FAT:FQL_AUDITING_CLIENT_TEMPLATE.FAT&amp;display_string=Audit&amp;VAR:KEY=ZOPIXITSRC&amp;VAR:QUERY=RkZfRU5UUlBSX1ZBTF9EQUlMWSgzOTgyMSk=&amp;WINDOW=FIRST_POPUP&amp;HEIGHT=450&amp;WIDTH=450&amp;START_MA","XIMIZED=FALSE&amp;VAR:CALENDAR=US&amp;VAR:SYMBOL=H&amp;VAR:INDEX=0"}</definedName>
    <definedName name="_3810__FDSAUDITLINK__" hidden="1">{"fdsup://directions/FAT Viewer?action=UPDATE&amp;creator=factset&amp;DYN_ARGS=TRUE&amp;DOC_NAME=FAT:FQL_AUDITING_CLIENT_TEMPLATE.FAT&amp;display_string=Audit&amp;VAR:KEY=ZOPIXITSRC&amp;VAR:QUERY=RkZfRU5UUlBSX1ZBTF9EQUlMWSgzOTgyMSk=&amp;WINDOW=FIRST_POPUP&amp;HEIGHT=450&amp;WIDTH=450&amp;START_MA","XIMIZED=FALSE&amp;VAR:CALENDAR=US&amp;VAR:SYMBOL=H&amp;VAR:INDEX=0"}</definedName>
    <definedName name="_3811__FDSAUDITLINK__" localSheetId="2" hidden="1">{"fdsup://directions/FAT Viewer?action=UPDATE&amp;creator=factset&amp;DYN_ARGS=TRUE&amp;DOC_NAME=FAT:FQL_AUDITING_CLIENT_TEMPLATE.FAT&amp;display_string=Audit&amp;VAR:KEY=DYLMFYRQHM&amp;VAR:QUERY=RkZfRU5UUlBSX1ZBTF9EQUlMWSgzOTgyMSk=&amp;WINDOW=FIRST_POPUP&amp;HEIGHT=450&amp;WIDTH=450&amp;START_MA","XIMIZED=FALSE&amp;VAR:CALENDAR=US&amp;VAR:SYMBOL=HOT&amp;VAR:INDEX=0"}</definedName>
    <definedName name="_3811__FDSAUDITLINK__" hidden="1">{"fdsup://directions/FAT Viewer?action=UPDATE&amp;creator=factset&amp;DYN_ARGS=TRUE&amp;DOC_NAME=FAT:FQL_AUDITING_CLIENT_TEMPLATE.FAT&amp;display_string=Audit&amp;VAR:KEY=DYLMFYRQHM&amp;VAR:QUERY=RkZfRU5UUlBSX1ZBTF9EQUlMWSgzOTgyMSk=&amp;WINDOW=FIRST_POPUP&amp;HEIGHT=450&amp;WIDTH=450&amp;START_MA","XIMIZED=FALSE&amp;VAR:CALENDAR=US&amp;VAR:SYMBOL=HOT&amp;VAR:INDEX=0"}</definedName>
    <definedName name="_3812__FDSAUDITLINK__" localSheetId="2" hidden="1">{"fdsup://directions/FAT Viewer?action=UPDATE&amp;creator=factset&amp;DYN_ARGS=TRUE&amp;DOC_NAME=FAT:FQL_AUDITING_CLIENT_TEMPLATE.FAT&amp;display_string=Audit&amp;VAR:KEY=PMNEZWRMTK&amp;VAR:QUERY=RkZfRU5UUlBSX1ZBTF9EQUlMWSgzOTgyMSk=&amp;WINDOW=FIRST_POPUP&amp;HEIGHT=450&amp;WIDTH=450&amp;START_MA","XIMIZED=FALSE&amp;VAR:CALENDAR=US&amp;VAR:SYMBOL=585284&amp;VAR:INDEX=0"}</definedName>
    <definedName name="_3812__FDSAUDITLINK__" hidden="1">{"fdsup://directions/FAT Viewer?action=UPDATE&amp;creator=factset&amp;DYN_ARGS=TRUE&amp;DOC_NAME=FAT:FQL_AUDITING_CLIENT_TEMPLATE.FAT&amp;display_string=Audit&amp;VAR:KEY=PMNEZWRMTK&amp;VAR:QUERY=RkZfRU5UUlBSX1ZBTF9EQUlMWSgzOTgyMSk=&amp;WINDOW=FIRST_POPUP&amp;HEIGHT=450&amp;WIDTH=450&amp;START_MA","XIMIZED=FALSE&amp;VAR:CALENDAR=US&amp;VAR:SYMBOL=585284&amp;VAR:INDEX=0"}</definedName>
    <definedName name="_3813__FDSAUDITLINK__" localSheetId="2" hidden="1">{"fdsup://directions/FAT Viewer?action=UPDATE&amp;creator=factset&amp;DYN_ARGS=TRUE&amp;DOC_NAME=FAT:FQL_AUDITING_CLIENT_TEMPLATE.FAT&amp;display_string=Audit&amp;VAR:KEY=JEJODQNANU&amp;VAR:QUERY=RkZfRU5UUlBSX1ZBTF9EQUlMWSgzOTgyMSk=&amp;WINDOW=FIRST_POPUP&amp;HEIGHT=450&amp;WIDTH=450&amp;START_MA","XIMIZED=FALSE&amp;VAR:CALENDAR=US&amp;VAR:SYMBOL=MAR&amp;VAR:INDEX=0"}</definedName>
    <definedName name="_3813__FDSAUDITLINK__" hidden="1">{"fdsup://directions/FAT Viewer?action=UPDATE&amp;creator=factset&amp;DYN_ARGS=TRUE&amp;DOC_NAME=FAT:FQL_AUDITING_CLIENT_TEMPLATE.FAT&amp;display_string=Audit&amp;VAR:KEY=JEJODQNANU&amp;VAR:QUERY=RkZfRU5UUlBSX1ZBTF9EQUlMWSgzOTgyMSk=&amp;WINDOW=FIRST_POPUP&amp;HEIGHT=450&amp;WIDTH=450&amp;START_MA","XIMIZED=FALSE&amp;VAR:CALENDAR=US&amp;VAR:SYMBOL=MAR&amp;VAR:INDEX=0"}</definedName>
    <definedName name="_3814__FDSAUDITLINK__" localSheetId="2" hidden="1">{"fdsup://directions/FAT Viewer?action=UPDATE&amp;creator=factset&amp;DYN_ARGS=TRUE&amp;DOC_NAME=FAT:FQL_AUDITING_CLIENT_TEMPLATE.FAT&amp;display_string=Audit&amp;VAR:KEY=DALYNIRMPK&amp;VAR:QUERY=RkZfRU5UUlBSX1ZBTF9EQUlMWSgzOTgyMSk=&amp;WINDOW=FIRST_POPUP&amp;HEIGHT=450&amp;WIDTH=450&amp;START_MA","XIMIZED=FALSE&amp;VAR:CALENDAR=US&amp;VAR:SYMBOL=CHH&amp;VAR:INDEX=0"}</definedName>
    <definedName name="_3814__FDSAUDITLINK__" hidden="1">{"fdsup://directions/FAT Viewer?action=UPDATE&amp;creator=factset&amp;DYN_ARGS=TRUE&amp;DOC_NAME=FAT:FQL_AUDITING_CLIENT_TEMPLATE.FAT&amp;display_string=Audit&amp;VAR:KEY=DALYNIRMPK&amp;VAR:QUERY=RkZfRU5UUlBSX1ZBTF9EQUlMWSgzOTgyMSk=&amp;WINDOW=FIRST_POPUP&amp;HEIGHT=450&amp;WIDTH=450&amp;START_MA","XIMIZED=FALSE&amp;VAR:CALENDAR=US&amp;VAR:SYMBOL=CHH&amp;VAR:INDEX=0"}</definedName>
    <definedName name="_3815__FDSAUDITLINK__" localSheetId="2" hidden="1">{"fdsup://directions/FAT Viewer?action=UPDATE&amp;creator=factset&amp;DYN_ARGS=TRUE&amp;DOC_NAME=FAT:FQL_AUDITING_CLIENT_TEMPLATE.FAT&amp;display_string=Audit&amp;VAR:KEY=ZSVQXEJUJS&amp;VAR:QUERY=RkZfRU5UUlBSX1ZBTF9EQUlMWSgzOTgyMSk=&amp;WINDOW=FIRST_POPUP&amp;HEIGHT=450&amp;WIDTH=450&amp;START_MA","XIMIZED=FALSE&amp;VAR:CALENDAR=US&amp;VAR:SYMBOL=WYN&amp;VAR:INDEX=0"}</definedName>
    <definedName name="_3815__FDSAUDITLINK__" hidden="1">{"fdsup://directions/FAT Viewer?action=UPDATE&amp;creator=factset&amp;DYN_ARGS=TRUE&amp;DOC_NAME=FAT:FQL_AUDITING_CLIENT_TEMPLATE.FAT&amp;display_string=Audit&amp;VAR:KEY=ZSVQXEJUJS&amp;VAR:QUERY=RkZfRU5UUlBSX1ZBTF9EQUlMWSgzOTgyMSk=&amp;WINDOW=FIRST_POPUP&amp;HEIGHT=450&amp;WIDTH=450&amp;START_MA","XIMIZED=FALSE&amp;VAR:CALENDAR=US&amp;VAR:SYMBOL=WYN&amp;VAR:INDEX=0"}</definedName>
    <definedName name="_3816__FDSAUDITLINK__" localSheetId="2" hidden="1">{"fdsup://directions/FAT Viewer?action=UPDATE&amp;creator=factset&amp;DYN_ARGS=TRUE&amp;DOC_NAME=FAT:FQL_AUDITING_CLIENT_TEMPLATE.FAT&amp;display_string=Audit&amp;VAR:KEY=XKDIDUNQPG&amp;VAR:QUERY=RkZfRU5UUlBSX1ZBTF9EQUlMWSgzOTgyMCk=&amp;WINDOW=FIRST_POPUP&amp;HEIGHT=450&amp;WIDTH=450&amp;START_MA","XIMIZED=FALSE&amp;VAR:CALENDAR=US&amp;VAR:SYMBOL=H&amp;VAR:INDEX=0"}</definedName>
    <definedName name="_3816__FDSAUDITLINK__" hidden="1">{"fdsup://directions/FAT Viewer?action=UPDATE&amp;creator=factset&amp;DYN_ARGS=TRUE&amp;DOC_NAME=FAT:FQL_AUDITING_CLIENT_TEMPLATE.FAT&amp;display_string=Audit&amp;VAR:KEY=XKDIDUNQPG&amp;VAR:QUERY=RkZfRU5UUlBSX1ZBTF9EQUlMWSgzOTgyMCk=&amp;WINDOW=FIRST_POPUP&amp;HEIGHT=450&amp;WIDTH=450&amp;START_MA","XIMIZED=FALSE&amp;VAR:CALENDAR=US&amp;VAR:SYMBOL=H&amp;VAR:INDEX=0"}</definedName>
    <definedName name="_3817__FDSAUDITLINK__" localSheetId="2" hidden="1">{"fdsup://directions/FAT Viewer?action=UPDATE&amp;creator=factset&amp;DYN_ARGS=TRUE&amp;DOC_NAME=FAT:FQL_AUDITING_CLIENT_TEMPLATE.FAT&amp;display_string=Audit&amp;VAR:KEY=HKBITWRKXG&amp;VAR:QUERY=RkZfRU5UUlBSX1ZBTF9EQUlMWSgzOTgyMCk=&amp;WINDOW=FIRST_POPUP&amp;HEIGHT=450&amp;WIDTH=450&amp;START_MA","XIMIZED=FALSE&amp;VAR:CALENDAR=US&amp;VAR:SYMBOL=HOT&amp;VAR:INDEX=0"}</definedName>
    <definedName name="_3817__FDSAUDITLINK__" hidden="1">{"fdsup://directions/FAT Viewer?action=UPDATE&amp;creator=factset&amp;DYN_ARGS=TRUE&amp;DOC_NAME=FAT:FQL_AUDITING_CLIENT_TEMPLATE.FAT&amp;display_string=Audit&amp;VAR:KEY=HKBITWRKXG&amp;VAR:QUERY=RkZfRU5UUlBSX1ZBTF9EQUlMWSgzOTgyMCk=&amp;WINDOW=FIRST_POPUP&amp;HEIGHT=450&amp;WIDTH=450&amp;START_MA","XIMIZED=FALSE&amp;VAR:CALENDAR=US&amp;VAR:SYMBOL=HOT&amp;VAR:INDEX=0"}</definedName>
    <definedName name="_3818__FDSAUDITLINK__" localSheetId="2" hidden="1">{"fdsup://directions/FAT Viewer?action=UPDATE&amp;creator=factset&amp;DYN_ARGS=TRUE&amp;DOC_NAME=FAT:FQL_AUDITING_CLIENT_TEMPLATE.FAT&amp;display_string=Audit&amp;VAR:KEY=TGXWJANGBW&amp;VAR:QUERY=RkZfRU5UUlBSX1ZBTF9EQUlMWSgzOTgyMCk=&amp;WINDOW=FIRST_POPUP&amp;HEIGHT=450&amp;WIDTH=450&amp;START_MA","XIMIZED=FALSE&amp;VAR:CALENDAR=US&amp;VAR:SYMBOL=585284&amp;VAR:INDEX=0"}</definedName>
    <definedName name="_3818__FDSAUDITLINK__" hidden="1">{"fdsup://directions/FAT Viewer?action=UPDATE&amp;creator=factset&amp;DYN_ARGS=TRUE&amp;DOC_NAME=FAT:FQL_AUDITING_CLIENT_TEMPLATE.FAT&amp;display_string=Audit&amp;VAR:KEY=TGXWJANGBW&amp;VAR:QUERY=RkZfRU5UUlBSX1ZBTF9EQUlMWSgzOTgyMCk=&amp;WINDOW=FIRST_POPUP&amp;HEIGHT=450&amp;WIDTH=450&amp;START_MA","XIMIZED=FALSE&amp;VAR:CALENDAR=US&amp;VAR:SYMBOL=585284&amp;VAR:INDEX=0"}</definedName>
    <definedName name="_3819__FDSAUDITLINK__" localSheetId="2" hidden="1">{"fdsup://directions/FAT Viewer?action=UPDATE&amp;creator=factset&amp;DYN_ARGS=TRUE&amp;DOC_NAME=FAT:FQL_AUDITING_CLIENT_TEMPLATE.FAT&amp;display_string=Audit&amp;VAR:KEY=BUTUDCTYTI&amp;VAR:QUERY=RkZfRU5UUlBSX1ZBTF9EQUlMWSgzOTgyMCk=&amp;WINDOW=FIRST_POPUP&amp;HEIGHT=450&amp;WIDTH=450&amp;START_MA","XIMIZED=FALSE&amp;VAR:CALENDAR=US&amp;VAR:SYMBOL=MAR&amp;VAR:INDEX=0"}</definedName>
    <definedName name="_3819__FDSAUDITLINK__" hidden="1">{"fdsup://directions/FAT Viewer?action=UPDATE&amp;creator=factset&amp;DYN_ARGS=TRUE&amp;DOC_NAME=FAT:FQL_AUDITING_CLIENT_TEMPLATE.FAT&amp;display_string=Audit&amp;VAR:KEY=BUTUDCTYTI&amp;VAR:QUERY=RkZfRU5UUlBSX1ZBTF9EQUlMWSgzOTgyMCk=&amp;WINDOW=FIRST_POPUP&amp;HEIGHT=450&amp;WIDTH=450&amp;START_MA","XIMIZED=FALSE&amp;VAR:CALENDAR=US&amp;VAR:SYMBOL=MAR&amp;VAR:INDEX=0"}</definedName>
    <definedName name="_382_________________123Graph_XCHART_7" hidden="1">#REF!</definedName>
    <definedName name="_382______________123Graph_XCHART_6" hidden="1">#REF!</definedName>
    <definedName name="_382___123Graph_XCHART_5" hidden="1">#REF!</definedName>
    <definedName name="_382__123Graph_DCHART_1" hidden="1">#REF!</definedName>
    <definedName name="_382__123Graph_XCHART_5" hidden="1">#REF!</definedName>
    <definedName name="_382__123Graph_XCHART_6" hidden="1">#REF!</definedName>
    <definedName name="_382__FDSAUDITLINK__" localSheetId="2">{"fdsup://directions/FAT Viewer?action=UPDATE&amp;creator=factset&amp;DYN_ARGS=TRUE&amp;DOC_NAME=FAT:FQL_AUDITING_CLIENT_TEMPLATE.FAT&amp;display_string=Audit&amp;VAR:KEY=TKTQTWNQRW&amp;VAR:QUERY=KEZTTF9ORVRfSU5DKE5PVyxOT1csRlNBLCxVU0QpQEZGX05FVF9JTkMoTFRNUywwLCwsLFVTRCkp&amp;WINDOW=F","IRST_POPUP&amp;HEIGHT=450&amp;WIDTH=450&amp;START_MAXIMIZED=FALSE&amp;VAR:CALENDAR=US&amp;VAR:SYMBOL=CLRO&amp;VAR:INDEX=0"}</definedName>
    <definedName name="_382__FDSAUDITLINK__" hidden="1">{"fdsup://directions/FAT Viewer?action=UPDATE&amp;creator=factset&amp;DYN_ARGS=TRUE&amp;DOC_NAME=FAT:FQL_AUDITING_CLIENT_TEMPLATE.FAT&amp;display_string=Audit&amp;VAR:KEY=PWFKNUBIVE&amp;VAR:QUERY=KEZGX0lOVF9FWFBfTkVUKExUTVMsNDA3NzMsLCxSUCxVU0QpQEZGX0lOVF9FWFBfTkVUKExUTVNfU0VNSSw0M","Dc3MywsLFJQLFVTRCkp&amp;WINDOW=FIRST_POPUP&amp;HEIGHT=450&amp;WIDTH=450&amp;START_MAXIMIZED=FALSE&amp;VAR:CALENDAR=US&amp;VAR:SYMBOL=EEFT&amp;VAR:INDEX=0"}</definedName>
    <definedName name="_382__FDSAUDITLINK___1" localSheetId="2" hidden="1">{"fdsup://directions/FAT Viewer?action=UPDATE&amp;creator=factset&amp;DYN_ARGS=TRUE&amp;DOC_NAME=FAT:FQL_AUDITING_CLIENT_TEMPLATE.FAT&amp;display_string=Audit&amp;VAR:KEY=PWFKNUBIVE&amp;VAR:QUERY=KEZGX0lOVF9FWFBfTkVUKExUTVMsNDA3NzMsLCxSUCxVU0QpQEZGX0lOVF9FWFBfTkVUKExUTVNfU0VNSSw0M","Dc3MywsLFJQLFVTRCkp&amp;WINDOW=FIRST_POPUP&amp;HEIGHT=450&amp;WIDTH=450&amp;START_MAXIMIZED=FALSE&amp;VAR:CALENDAR=US&amp;VAR:SYMBOL=EEFT&amp;VAR:INDEX=0"}</definedName>
    <definedName name="_382__FDSAUDITLINK___1" hidden="1">{"fdsup://directions/FAT Viewer?action=UPDATE&amp;creator=factset&amp;DYN_ARGS=TRUE&amp;DOC_NAME=FAT:FQL_AUDITING_CLIENT_TEMPLATE.FAT&amp;display_string=Audit&amp;VAR:KEY=PWFKNUBIVE&amp;VAR:QUERY=KEZGX0lOVF9FWFBfTkVUKExUTVMsNDA3NzMsLCxSUCxVU0QpQEZGX0lOVF9FWFBfTkVUKExUTVNfU0VNSSw0M","Dc3MywsLFJQLFVTRCkp&amp;WINDOW=FIRST_POPUP&amp;HEIGHT=450&amp;WIDTH=450&amp;START_MAXIMIZED=FALSE&amp;VAR:CALENDAR=US&amp;VAR:SYMBOL=EEFT&amp;VAR:INDEX=0"}</definedName>
    <definedName name="_3820__FDSAUDITLINK__" localSheetId="2" hidden="1">{"fdsup://directions/FAT Viewer?action=UPDATE&amp;creator=factset&amp;DYN_ARGS=TRUE&amp;DOC_NAME=FAT:FQL_AUDITING_CLIENT_TEMPLATE.FAT&amp;display_string=Audit&amp;VAR:KEY=FWDWXGPAHS&amp;VAR:QUERY=RkZfRU5UUlBSX1ZBTF9EQUlMWSgzOTgyMCk=&amp;WINDOW=FIRST_POPUP&amp;HEIGHT=450&amp;WIDTH=450&amp;START_MA","XIMIZED=FALSE&amp;VAR:CALENDAR=US&amp;VAR:SYMBOL=CHH&amp;VAR:INDEX=0"}</definedName>
    <definedName name="_3820__FDSAUDITLINK__" hidden="1">{"fdsup://directions/FAT Viewer?action=UPDATE&amp;creator=factset&amp;DYN_ARGS=TRUE&amp;DOC_NAME=FAT:FQL_AUDITING_CLIENT_TEMPLATE.FAT&amp;display_string=Audit&amp;VAR:KEY=FWDWXGPAHS&amp;VAR:QUERY=RkZfRU5UUlBSX1ZBTF9EQUlMWSgzOTgyMCk=&amp;WINDOW=FIRST_POPUP&amp;HEIGHT=450&amp;WIDTH=450&amp;START_MA","XIMIZED=FALSE&amp;VAR:CALENDAR=US&amp;VAR:SYMBOL=CHH&amp;VAR:INDEX=0"}</definedName>
    <definedName name="_3821__FDSAUDITLINK__" localSheetId="2" hidden="1">{"fdsup://directions/FAT Viewer?action=UPDATE&amp;creator=factset&amp;DYN_ARGS=TRUE&amp;DOC_NAME=FAT:FQL_AUDITING_CLIENT_TEMPLATE.FAT&amp;display_string=Audit&amp;VAR:KEY=ZUHMPUXOLY&amp;VAR:QUERY=RkZfRU5UUlBSX1ZBTF9EQUlMWSgzOTgyMCk=&amp;WINDOW=FIRST_POPUP&amp;HEIGHT=450&amp;WIDTH=450&amp;START_MA","XIMIZED=FALSE&amp;VAR:CALENDAR=US&amp;VAR:SYMBOL=WYN&amp;VAR:INDEX=0"}</definedName>
    <definedName name="_3821__FDSAUDITLINK__" hidden="1">{"fdsup://directions/FAT Viewer?action=UPDATE&amp;creator=factset&amp;DYN_ARGS=TRUE&amp;DOC_NAME=FAT:FQL_AUDITING_CLIENT_TEMPLATE.FAT&amp;display_string=Audit&amp;VAR:KEY=ZUHMPUXOLY&amp;VAR:QUERY=RkZfRU5UUlBSX1ZBTF9EQUlMWSgzOTgyMCk=&amp;WINDOW=FIRST_POPUP&amp;HEIGHT=450&amp;WIDTH=450&amp;START_MA","XIMIZED=FALSE&amp;VAR:CALENDAR=US&amp;VAR:SYMBOL=WYN&amp;VAR:INDEX=0"}</definedName>
    <definedName name="_3822__FDSAUDITLINK__" localSheetId="2" hidden="1">{"fdsup://directions/FAT Viewer?action=UPDATE&amp;creator=factset&amp;DYN_ARGS=TRUE&amp;DOC_NAME=FAT:FQL_AUDITING_CLIENT_TEMPLATE.FAT&amp;display_string=Audit&amp;VAR:KEY=DSPCVCRWPU&amp;VAR:QUERY=RkZfRU5UUlBSX1ZBTF9EQUlMWSgzOTgxOSk=&amp;WINDOW=FIRST_POPUP&amp;HEIGHT=450&amp;WIDTH=450&amp;START_MA","XIMIZED=FALSE&amp;VAR:CALENDAR=US&amp;VAR:SYMBOL=H&amp;VAR:INDEX=0"}</definedName>
    <definedName name="_3822__FDSAUDITLINK__" hidden="1">{"fdsup://directions/FAT Viewer?action=UPDATE&amp;creator=factset&amp;DYN_ARGS=TRUE&amp;DOC_NAME=FAT:FQL_AUDITING_CLIENT_TEMPLATE.FAT&amp;display_string=Audit&amp;VAR:KEY=DSPCVCRWPU&amp;VAR:QUERY=RkZfRU5UUlBSX1ZBTF9EQUlMWSgzOTgxOSk=&amp;WINDOW=FIRST_POPUP&amp;HEIGHT=450&amp;WIDTH=450&amp;START_MA","XIMIZED=FALSE&amp;VAR:CALENDAR=US&amp;VAR:SYMBOL=H&amp;VAR:INDEX=0"}</definedName>
    <definedName name="_3823__FDSAUDITLINK__" localSheetId="2" hidden="1">{"fdsup://directions/FAT Viewer?action=UPDATE&amp;creator=factset&amp;DYN_ARGS=TRUE&amp;DOC_NAME=FAT:FQL_AUDITING_CLIENT_TEMPLATE.FAT&amp;display_string=Audit&amp;VAR:KEY=XWLYBOHORU&amp;VAR:QUERY=RkZfRU5UUlBSX1ZBTF9EQUlMWSgzOTgxOSk=&amp;WINDOW=FIRST_POPUP&amp;HEIGHT=450&amp;WIDTH=450&amp;START_MA","XIMIZED=FALSE&amp;VAR:CALENDAR=US&amp;VAR:SYMBOL=HOT&amp;VAR:INDEX=0"}</definedName>
    <definedName name="_3823__FDSAUDITLINK__" hidden="1">{"fdsup://directions/FAT Viewer?action=UPDATE&amp;creator=factset&amp;DYN_ARGS=TRUE&amp;DOC_NAME=FAT:FQL_AUDITING_CLIENT_TEMPLATE.FAT&amp;display_string=Audit&amp;VAR:KEY=XWLYBOHORU&amp;VAR:QUERY=RkZfRU5UUlBSX1ZBTF9EQUlMWSgzOTgxOSk=&amp;WINDOW=FIRST_POPUP&amp;HEIGHT=450&amp;WIDTH=450&amp;START_MA","XIMIZED=FALSE&amp;VAR:CALENDAR=US&amp;VAR:SYMBOL=HOT&amp;VAR:INDEX=0"}</definedName>
    <definedName name="_3824__FDSAUDITLINK__" localSheetId="2" hidden="1">{"fdsup://directions/FAT Viewer?action=UPDATE&amp;creator=factset&amp;DYN_ARGS=TRUE&amp;DOC_NAME=FAT:FQL_AUDITING_CLIENT_TEMPLATE.FAT&amp;display_string=Audit&amp;VAR:KEY=JQVCLYDYHU&amp;VAR:QUERY=RkZfRU5UUlBSX1ZBTF9EQUlMWSgzOTgxOSk=&amp;WINDOW=FIRST_POPUP&amp;HEIGHT=450&amp;WIDTH=450&amp;START_MA","XIMIZED=FALSE&amp;VAR:CALENDAR=US&amp;VAR:SYMBOL=585284&amp;VAR:INDEX=0"}</definedName>
    <definedName name="_3824__FDSAUDITLINK__" hidden="1">{"fdsup://directions/FAT Viewer?action=UPDATE&amp;creator=factset&amp;DYN_ARGS=TRUE&amp;DOC_NAME=FAT:FQL_AUDITING_CLIENT_TEMPLATE.FAT&amp;display_string=Audit&amp;VAR:KEY=JQVCLYDYHU&amp;VAR:QUERY=RkZfRU5UUlBSX1ZBTF9EQUlMWSgzOTgxOSk=&amp;WINDOW=FIRST_POPUP&amp;HEIGHT=450&amp;WIDTH=450&amp;START_MA","XIMIZED=FALSE&amp;VAR:CALENDAR=US&amp;VAR:SYMBOL=585284&amp;VAR:INDEX=0"}</definedName>
    <definedName name="_3825__FDSAUDITLINK__" localSheetId="2" hidden="1">{"fdsup://directions/FAT Viewer?action=UPDATE&amp;creator=factset&amp;DYN_ARGS=TRUE&amp;DOC_NAME=FAT:FQL_AUDITING_CLIENT_TEMPLATE.FAT&amp;display_string=Audit&amp;VAR:KEY=ZYPIRERSTU&amp;VAR:QUERY=RkZfRU5UUlBSX1ZBTF9EQUlMWSgzOTgxOSk=&amp;WINDOW=FIRST_POPUP&amp;HEIGHT=450&amp;WIDTH=450&amp;START_MA","XIMIZED=FALSE&amp;VAR:CALENDAR=US&amp;VAR:SYMBOL=MAR&amp;VAR:INDEX=0"}</definedName>
    <definedName name="_3825__FDSAUDITLINK__" hidden="1">{"fdsup://directions/FAT Viewer?action=UPDATE&amp;creator=factset&amp;DYN_ARGS=TRUE&amp;DOC_NAME=FAT:FQL_AUDITING_CLIENT_TEMPLATE.FAT&amp;display_string=Audit&amp;VAR:KEY=ZYPIRERSTU&amp;VAR:QUERY=RkZfRU5UUlBSX1ZBTF9EQUlMWSgzOTgxOSk=&amp;WINDOW=FIRST_POPUP&amp;HEIGHT=450&amp;WIDTH=450&amp;START_MA","XIMIZED=FALSE&amp;VAR:CALENDAR=US&amp;VAR:SYMBOL=MAR&amp;VAR:INDEX=0"}</definedName>
    <definedName name="_3826__FDSAUDITLINK__" localSheetId="2" hidden="1">{"fdsup://directions/FAT Viewer?action=UPDATE&amp;creator=factset&amp;DYN_ARGS=TRUE&amp;DOC_NAME=FAT:FQL_AUDITING_CLIENT_TEMPLATE.FAT&amp;display_string=Audit&amp;VAR:KEY=XARAFAJMVC&amp;VAR:QUERY=RkZfRU5UUlBSX1ZBTF9EQUlMWSgzOTgxOSk=&amp;WINDOW=FIRST_POPUP&amp;HEIGHT=450&amp;WIDTH=450&amp;START_MA","XIMIZED=FALSE&amp;VAR:CALENDAR=US&amp;VAR:SYMBOL=CHH&amp;VAR:INDEX=0"}</definedName>
    <definedName name="_3826__FDSAUDITLINK__" hidden="1">{"fdsup://directions/FAT Viewer?action=UPDATE&amp;creator=factset&amp;DYN_ARGS=TRUE&amp;DOC_NAME=FAT:FQL_AUDITING_CLIENT_TEMPLATE.FAT&amp;display_string=Audit&amp;VAR:KEY=XARAFAJMVC&amp;VAR:QUERY=RkZfRU5UUlBSX1ZBTF9EQUlMWSgzOTgxOSk=&amp;WINDOW=FIRST_POPUP&amp;HEIGHT=450&amp;WIDTH=450&amp;START_MA","XIMIZED=FALSE&amp;VAR:CALENDAR=US&amp;VAR:SYMBOL=CHH&amp;VAR:INDEX=0"}</definedName>
    <definedName name="_3827__FDSAUDITLINK__" localSheetId="2" hidden="1">{"fdsup://directions/FAT Viewer?action=UPDATE&amp;creator=factset&amp;DYN_ARGS=TRUE&amp;DOC_NAME=FAT:FQL_AUDITING_CLIENT_TEMPLATE.FAT&amp;display_string=Audit&amp;VAR:KEY=XOTINMNWZU&amp;VAR:QUERY=RkZfRU5UUlBSX1ZBTF9EQUlMWSgzOTgxOSk=&amp;WINDOW=FIRST_POPUP&amp;HEIGHT=450&amp;WIDTH=450&amp;START_MA","XIMIZED=FALSE&amp;VAR:CALENDAR=US&amp;VAR:SYMBOL=WYN&amp;VAR:INDEX=0"}</definedName>
    <definedName name="_3827__FDSAUDITLINK__" hidden="1">{"fdsup://directions/FAT Viewer?action=UPDATE&amp;creator=factset&amp;DYN_ARGS=TRUE&amp;DOC_NAME=FAT:FQL_AUDITING_CLIENT_TEMPLATE.FAT&amp;display_string=Audit&amp;VAR:KEY=XOTINMNWZU&amp;VAR:QUERY=RkZfRU5UUlBSX1ZBTF9EQUlMWSgzOTgxOSk=&amp;WINDOW=FIRST_POPUP&amp;HEIGHT=450&amp;WIDTH=450&amp;START_MA","XIMIZED=FALSE&amp;VAR:CALENDAR=US&amp;VAR:SYMBOL=WYN&amp;VAR:INDEX=0"}</definedName>
    <definedName name="_3828__FDSAUDITLINK__" localSheetId="2" hidden="1">{"fdsup://directions/FAT Viewer?action=UPDATE&amp;creator=factset&amp;DYN_ARGS=TRUE&amp;DOC_NAME=FAT:FQL_AUDITING_CLIENT_TEMPLATE.FAT&amp;display_string=Audit&amp;VAR:KEY=JCRITKLAXI&amp;VAR:QUERY=RkZfRU5UUlBSX1ZBTF9EQUlMWSgzOTgxOCk=&amp;WINDOW=FIRST_POPUP&amp;HEIGHT=450&amp;WIDTH=450&amp;START_MA","XIMIZED=FALSE&amp;VAR:CALENDAR=US&amp;VAR:SYMBOL=H&amp;VAR:INDEX=0"}</definedName>
    <definedName name="_3828__FDSAUDITLINK__" hidden="1">{"fdsup://directions/FAT Viewer?action=UPDATE&amp;creator=factset&amp;DYN_ARGS=TRUE&amp;DOC_NAME=FAT:FQL_AUDITING_CLIENT_TEMPLATE.FAT&amp;display_string=Audit&amp;VAR:KEY=JCRITKLAXI&amp;VAR:QUERY=RkZfRU5UUlBSX1ZBTF9EQUlMWSgzOTgxOCk=&amp;WINDOW=FIRST_POPUP&amp;HEIGHT=450&amp;WIDTH=450&amp;START_MA","XIMIZED=FALSE&amp;VAR:CALENDAR=US&amp;VAR:SYMBOL=H&amp;VAR:INDEX=0"}</definedName>
    <definedName name="_3829__FDSAUDITLINK__" localSheetId="2" hidden="1">{"fdsup://directions/FAT Viewer?action=UPDATE&amp;creator=factset&amp;DYN_ARGS=TRUE&amp;DOC_NAME=FAT:FQL_AUDITING_CLIENT_TEMPLATE.FAT&amp;display_string=Audit&amp;VAR:KEY=VKHCHWNKHY&amp;VAR:QUERY=RkZfRU5UUlBSX1ZBTF9EQUlMWSgzOTgxOCk=&amp;WINDOW=FIRST_POPUP&amp;HEIGHT=450&amp;WIDTH=450&amp;START_MA","XIMIZED=FALSE&amp;VAR:CALENDAR=US&amp;VAR:SYMBOL=HOT&amp;VAR:INDEX=0"}</definedName>
    <definedName name="_3829__FDSAUDITLINK__" hidden="1">{"fdsup://directions/FAT Viewer?action=UPDATE&amp;creator=factset&amp;DYN_ARGS=TRUE&amp;DOC_NAME=FAT:FQL_AUDITING_CLIENT_TEMPLATE.FAT&amp;display_string=Audit&amp;VAR:KEY=VKHCHWNKHY&amp;VAR:QUERY=RkZfRU5UUlBSX1ZBTF9EQUlMWSgzOTgxOCk=&amp;WINDOW=FIRST_POPUP&amp;HEIGHT=450&amp;WIDTH=450&amp;START_MA","XIMIZED=FALSE&amp;VAR:CALENDAR=US&amp;VAR:SYMBOL=HOT&amp;VAR:INDEX=0"}</definedName>
    <definedName name="_383_________________123Graph_XCHART_8" hidden="1">#REF!</definedName>
    <definedName name="_383______________123Graph_XCHART_7" hidden="1">#REF!</definedName>
    <definedName name="_383___123Graph_XCHART_6" hidden="1">#REF!</definedName>
    <definedName name="_383__123Graph_XCHART_6" hidden="1">#REF!</definedName>
    <definedName name="_383__123Graph_XCHART_7" hidden="1">#REF!</definedName>
    <definedName name="_383__FDSAUDITLINK__" localSheetId="2">{"fdsup://directions/FAT Viewer?action=UPDATE&amp;creator=factset&amp;DYN_ARGS=TRUE&amp;DOC_NAME=FAT:FQL_AUDITING_CLIENT_TEMPLATE.FAT&amp;display_string=Audit&amp;VAR:KEY=PQPSJQLYLS&amp;VAR:QUERY=KEZTTF9ORVRfSU5DKE5PVyxOT1csRlNBLCxVU0QpQEZGX05FVF9JTkMoTFRNUywwLCwsLFVTRCkp&amp;WINDOW=F","IRST_POPUP&amp;HEIGHT=450&amp;WIDTH=450&amp;START_MAXIMIZED=FALSE&amp;VAR:CALENDAR=US&amp;VAR:SYMBOL=ENWV&amp;VAR:INDEX=0"}</definedName>
    <definedName name="_383__FDSAUDITLINK__" hidden="1">{"fdsup://directions/FAT Viewer?action=UPDATE&amp;creator=factset&amp;DYN_ARGS=TRUE&amp;DOC_NAME=FAT:FQL_AUDITING_CLIENT_TEMPLATE.FAT&amp;display_string=Audit&amp;VAR:KEY=ETYNYBUJEH&amp;VAR:QUERY=KEZGX0RFQlQoUVRSLDAsLCxSUyxVU0QpQEZGX0RFQlQoU0VNSSwwLCwsUlMsVVNEKSk=&amp;WINDOW=FIRST_POP","UP&amp;HEIGHT=450&amp;WIDTH=450&amp;START_MAXIMIZED=FALSE&amp;VAR:CALENDAR=US&amp;VAR:SYMBOL=VRNT&amp;VAR:INDEX=0"}</definedName>
    <definedName name="_383__FDSAUDITLINK___1" localSheetId="2" hidden="1">{"fdsup://directions/FAT Viewer?action=UPDATE&amp;creator=factset&amp;DYN_ARGS=TRUE&amp;DOC_NAME=FAT:FQL_AUDITING_CLIENT_TEMPLATE.FAT&amp;display_string=Audit&amp;VAR:KEY=ETYNYBUJEH&amp;VAR:QUERY=KEZGX0RFQlQoUVRSLDAsLCxSUyxVU0QpQEZGX0RFQlQoU0VNSSwwLCwsUlMsVVNEKSk=&amp;WINDOW=FIRST_POP","UP&amp;HEIGHT=450&amp;WIDTH=450&amp;START_MAXIMIZED=FALSE&amp;VAR:CALENDAR=US&amp;VAR:SYMBOL=VRNT&amp;VAR:INDEX=0"}</definedName>
    <definedName name="_383__FDSAUDITLINK___1" hidden="1">{"fdsup://directions/FAT Viewer?action=UPDATE&amp;creator=factset&amp;DYN_ARGS=TRUE&amp;DOC_NAME=FAT:FQL_AUDITING_CLIENT_TEMPLATE.FAT&amp;display_string=Audit&amp;VAR:KEY=ETYNYBUJEH&amp;VAR:QUERY=KEZGX0RFQlQoUVRSLDAsLCxSUyxVU0QpQEZGX0RFQlQoU0VNSSwwLCwsUlMsVVNEKSk=&amp;WINDOW=FIRST_POP","UP&amp;HEIGHT=450&amp;WIDTH=450&amp;START_MAXIMIZED=FALSE&amp;VAR:CALENDAR=US&amp;VAR:SYMBOL=VRNT&amp;VAR:INDEX=0"}</definedName>
    <definedName name="_3830__FDSAUDITLINK__" localSheetId="2" hidden="1">{"fdsup://directions/FAT Viewer?action=UPDATE&amp;creator=factset&amp;DYN_ARGS=TRUE&amp;DOC_NAME=FAT:FQL_AUDITING_CLIENT_TEMPLATE.FAT&amp;display_string=Audit&amp;VAR:KEY=FERGXAJUPU&amp;VAR:QUERY=RkZfRU5UUlBSX1ZBTF9EQUlMWSgzOTgxOCk=&amp;WINDOW=FIRST_POPUP&amp;HEIGHT=450&amp;WIDTH=450&amp;START_MA","XIMIZED=FALSE&amp;VAR:CALENDAR=US&amp;VAR:SYMBOL=585284&amp;VAR:INDEX=0"}</definedName>
    <definedName name="_3830__FDSAUDITLINK__" hidden="1">{"fdsup://directions/FAT Viewer?action=UPDATE&amp;creator=factset&amp;DYN_ARGS=TRUE&amp;DOC_NAME=FAT:FQL_AUDITING_CLIENT_TEMPLATE.FAT&amp;display_string=Audit&amp;VAR:KEY=FERGXAJUPU&amp;VAR:QUERY=RkZfRU5UUlBSX1ZBTF9EQUlMWSgzOTgxOCk=&amp;WINDOW=FIRST_POPUP&amp;HEIGHT=450&amp;WIDTH=450&amp;START_MA","XIMIZED=FALSE&amp;VAR:CALENDAR=US&amp;VAR:SYMBOL=585284&amp;VAR:INDEX=0"}</definedName>
    <definedName name="_3831__FDSAUDITLINK__" localSheetId="2" hidden="1">{"fdsup://directions/FAT Viewer?action=UPDATE&amp;creator=factset&amp;DYN_ARGS=TRUE&amp;DOC_NAME=FAT:FQL_AUDITING_CLIENT_TEMPLATE.FAT&amp;display_string=Audit&amp;VAR:KEY=XSRWFOLGPW&amp;VAR:QUERY=RkZfRU5UUlBSX1ZBTF9EQUlMWSgzOTgxOCk=&amp;WINDOW=FIRST_POPUP&amp;HEIGHT=450&amp;WIDTH=450&amp;START_MA","XIMIZED=FALSE&amp;VAR:CALENDAR=US&amp;VAR:SYMBOL=MAR&amp;VAR:INDEX=0"}</definedName>
    <definedName name="_3831__FDSAUDITLINK__" hidden="1">{"fdsup://directions/FAT Viewer?action=UPDATE&amp;creator=factset&amp;DYN_ARGS=TRUE&amp;DOC_NAME=FAT:FQL_AUDITING_CLIENT_TEMPLATE.FAT&amp;display_string=Audit&amp;VAR:KEY=XSRWFOLGPW&amp;VAR:QUERY=RkZfRU5UUlBSX1ZBTF9EQUlMWSgzOTgxOCk=&amp;WINDOW=FIRST_POPUP&amp;HEIGHT=450&amp;WIDTH=450&amp;START_MA","XIMIZED=FALSE&amp;VAR:CALENDAR=US&amp;VAR:SYMBOL=MAR&amp;VAR:INDEX=0"}</definedName>
    <definedName name="_3832__FDSAUDITLINK__" localSheetId="2" hidden="1">{"fdsup://directions/FAT Viewer?action=UPDATE&amp;creator=factset&amp;DYN_ARGS=TRUE&amp;DOC_NAME=FAT:FQL_AUDITING_CLIENT_TEMPLATE.FAT&amp;display_string=Audit&amp;VAR:KEY=LULGVARWRQ&amp;VAR:QUERY=RkZfRU5UUlBSX1ZBTF9EQUlMWSgzOTgxOCk=&amp;WINDOW=FIRST_POPUP&amp;HEIGHT=450&amp;WIDTH=450&amp;START_MA","XIMIZED=FALSE&amp;VAR:CALENDAR=US&amp;VAR:SYMBOL=CHH&amp;VAR:INDEX=0"}</definedName>
    <definedName name="_3832__FDSAUDITLINK__" hidden="1">{"fdsup://directions/FAT Viewer?action=UPDATE&amp;creator=factset&amp;DYN_ARGS=TRUE&amp;DOC_NAME=FAT:FQL_AUDITING_CLIENT_TEMPLATE.FAT&amp;display_string=Audit&amp;VAR:KEY=LULGVARWRQ&amp;VAR:QUERY=RkZfRU5UUlBSX1ZBTF9EQUlMWSgzOTgxOCk=&amp;WINDOW=FIRST_POPUP&amp;HEIGHT=450&amp;WIDTH=450&amp;START_MA","XIMIZED=FALSE&amp;VAR:CALENDAR=US&amp;VAR:SYMBOL=CHH&amp;VAR:INDEX=0"}</definedName>
    <definedName name="_3833__FDSAUDITLINK__" localSheetId="2" hidden="1">{"fdsup://directions/FAT Viewer?action=UPDATE&amp;creator=factset&amp;DYN_ARGS=TRUE&amp;DOC_NAME=FAT:FQL_AUDITING_CLIENT_TEMPLATE.FAT&amp;display_string=Audit&amp;VAR:KEY=LWTABCXQZI&amp;VAR:QUERY=RkZfRU5UUlBSX1ZBTF9EQUlMWSgzOTgxOCk=&amp;WINDOW=FIRST_POPUP&amp;HEIGHT=450&amp;WIDTH=450&amp;START_MA","XIMIZED=FALSE&amp;VAR:CALENDAR=US&amp;VAR:SYMBOL=WYN&amp;VAR:INDEX=0"}</definedName>
    <definedName name="_3833__FDSAUDITLINK__" hidden="1">{"fdsup://directions/FAT Viewer?action=UPDATE&amp;creator=factset&amp;DYN_ARGS=TRUE&amp;DOC_NAME=FAT:FQL_AUDITING_CLIENT_TEMPLATE.FAT&amp;display_string=Audit&amp;VAR:KEY=LWTABCXQZI&amp;VAR:QUERY=RkZfRU5UUlBSX1ZBTF9EQUlMWSgzOTgxOCk=&amp;WINDOW=FIRST_POPUP&amp;HEIGHT=450&amp;WIDTH=450&amp;START_MA","XIMIZED=FALSE&amp;VAR:CALENDAR=US&amp;VAR:SYMBOL=WYN&amp;VAR:INDEX=0"}</definedName>
    <definedName name="_3834__FDSAUDITLINK__" localSheetId="2" hidden="1">{"fdsup://directions/FAT Viewer?action=UPDATE&amp;creator=factset&amp;DYN_ARGS=TRUE&amp;DOC_NAME=FAT:FQL_AUDITING_CLIENT_TEMPLATE.FAT&amp;display_string=Audit&amp;VAR:KEY=VSNCXSDQZI&amp;VAR:QUERY=RkZfRU5UUlBSX1ZBTF9EQUlMWSgzOTgxNSk=&amp;WINDOW=FIRST_POPUP&amp;HEIGHT=450&amp;WIDTH=450&amp;START_MA","XIMIZED=FALSE&amp;VAR:CALENDAR=US&amp;VAR:SYMBOL=H&amp;VAR:INDEX=0"}</definedName>
    <definedName name="_3834__FDSAUDITLINK__" hidden="1">{"fdsup://directions/FAT Viewer?action=UPDATE&amp;creator=factset&amp;DYN_ARGS=TRUE&amp;DOC_NAME=FAT:FQL_AUDITING_CLIENT_TEMPLATE.FAT&amp;display_string=Audit&amp;VAR:KEY=VSNCXSDQZI&amp;VAR:QUERY=RkZfRU5UUlBSX1ZBTF9EQUlMWSgzOTgxNSk=&amp;WINDOW=FIRST_POPUP&amp;HEIGHT=450&amp;WIDTH=450&amp;START_MA","XIMIZED=FALSE&amp;VAR:CALENDAR=US&amp;VAR:SYMBOL=H&amp;VAR:INDEX=0"}</definedName>
    <definedName name="_3835__FDSAUDITLINK__" localSheetId="2" hidden="1">{"fdsup://directions/FAT Viewer?action=UPDATE&amp;creator=factset&amp;DYN_ARGS=TRUE&amp;DOC_NAME=FAT:FQL_AUDITING_CLIENT_TEMPLATE.FAT&amp;display_string=Audit&amp;VAR:KEY=LAFYZADKXU&amp;VAR:QUERY=RkZfRU5UUlBSX1ZBTF9EQUlMWSgzOTgxNSk=&amp;WINDOW=FIRST_POPUP&amp;HEIGHT=450&amp;WIDTH=450&amp;START_MA","XIMIZED=FALSE&amp;VAR:CALENDAR=US&amp;VAR:SYMBOL=HOT&amp;VAR:INDEX=0"}</definedName>
    <definedName name="_3835__FDSAUDITLINK__" hidden="1">{"fdsup://directions/FAT Viewer?action=UPDATE&amp;creator=factset&amp;DYN_ARGS=TRUE&amp;DOC_NAME=FAT:FQL_AUDITING_CLIENT_TEMPLATE.FAT&amp;display_string=Audit&amp;VAR:KEY=LAFYZADKXU&amp;VAR:QUERY=RkZfRU5UUlBSX1ZBTF9EQUlMWSgzOTgxNSk=&amp;WINDOW=FIRST_POPUP&amp;HEIGHT=450&amp;WIDTH=450&amp;START_MA","XIMIZED=FALSE&amp;VAR:CALENDAR=US&amp;VAR:SYMBOL=HOT&amp;VAR:INDEX=0"}</definedName>
    <definedName name="_3836__FDSAUDITLINK__" localSheetId="2" hidden="1">{"fdsup://directions/FAT Viewer?action=UPDATE&amp;creator=factset&amp;DYN_ARGS=TRUE&amp;DOC_NAME=FAT:FQL_AUDITING_CLIENT_TEMPLATE.FAT&amp;display_string=Audit&amp;VAR:KEY=PQRIHALKRO&amp;VAR:QUERY=RkZfRU5UUlBSX1ZBTF9EQUlMWSgzOTgxNSk=&amp;WINDOW=FIRST_POPUP&amp;HEIGHT=450&amp;WIDTH=450&amp;START_MA","XIMIZED=FALSE&amp;VAR:CALENDAR=US&amp;VAR:SYMBOL=585284&amp;VAR:INDEX=0"}</definedName>
    <definedName name="_3836__FDSAUDITLINK__" hidden="1">{"fdsup://directions/FAT Viewer?action=UPDATE&amp;creator=factset&amp;DYN_ARGS=TRUE&amp;DOC_NAME=FAT:FQL_AUDITING_CLIENT_TEMPLATE.FAT&amp;display_string=Audit&amp;VAR:KEY=PQRIHALKRO&amp;VAR:QUERY=RkZfRU5UUlBSX1ZBTF9EQUlMWSgzOTgxNSk=&amp;WINDOW=FIRST_POPUP&amp;HEIGHT=450&amp;WIDTH=450&amp;START_MA","XIMIZED=FALSE&amp;VAR:CALENDAR=US&amp;VAR:SYMBOL=585284&amp;VAR:INDEX=0"}</definedName>
    <definedName name="_3837__FDSAUDITLINK__" localSheetId="2" hidden="1">{"fdsup://directions/FAT Viewer?action=UPDATE&amp;creator=factset&amp;DYN_ARGS=TRUE&amp;DOC_NAME=FAT:FQL_AUDITING_CLIENT_TEMPLATE.FAT&amp;display_string=Audit&amp;VAR:KEY=FEFQPIPQTY&amp;VAR:QUERY=RkZfRU5UUlBSX1ZBTF9EQUlMWSgzOTgxNSk=&amp;WINDOW=FIRST_POPUP&amp;HEIGHT=450&amp;WIDTH=450&amp;START_MA","XIMIZED=FALSE&amp;VAR:CALENDAR=US&amp;VAR:SYMBOL=MAR&amp;VAR:INDEX=0"}</definedName>
    <definedName name="_3837__FDSAUDITLINK__" hidden="1">{"fdsup://directions/FAT Viewer?action=UPDATE&amp;creator=factset&amp;DYN_ARGS=TRUE&amp;DOC_NAME=FAT:FQL_AUDITING_CLIENT_TEMPLATE.FAT&amp;display_string=Audit&amp;VAR:KEY=FEFQPIPQTY&amp;VAR:QUERY=RkZfRU5UUlBSX1ZBTF9EQUlMWSgzOTgxNSk=&amp;WINDOW=FIRST_POPUP&amp;HEIGHT=450&amp;WIDTH=450&amp;START_MA","XIMIZED=FALSE&amp;VAR:CALENDAR=US&amp;VAR:SYMBOL=MAR&amp;VAR:INDEX=0"}</definedName>
    <definedName name="_3838__FDSAUDITLINK__" localSheetId="2" hidden="1">{"fdsup://directions/FAT Viewer?action=UPDATE&amp;creator=factset&amp;DYN_ARGS=TRUE&amp;DOC_NAME=FAT:FQL_AUDITING_CLIENT_TEMPLATE.FAT&amp;display_string=Audit&amp;VAR:KEY=XILYJOZIXQ&amp;VAR:QUERY=RkZfRU5UUlBSX1ZBTF9EQUlMWSgzOTgxNSk=&amp;WINDOW=FIRST_POPUP&amp;HEIGHT=450&amp;WIDTH=450&amp;START_MA","XIMIZED=FALSE&amp;VAR:CALENDAR=US&amp;VAR:SYMBOL=CHH&amp;VAR:INDEX=0"}</definedName>
    <definedName name="_3838__FDSAUDITLINK__" hidden="1">{"fdsup://directions/FAT Viewer?action=UPDATE&amp;creator=factset&amp;DYN_ARGS=TRUE&amp;DOC_NAME=FAT:FQL_AUDITING_CLIENT_TEMPLATE.FAT&amp;display_string=Audit&amp;VAR:KEY=XILYJOZIXQ&amp;VAR:QUERY=RkZfRU5UUlBSX1ZBTF9EQUlMWSgzOTgxNSk=&amp;WINDOW=FIRST_POPUP&amp;HEIGHT=450&amp;WIDTH=450&amp;START_MA","XIMIZED=FALSE&amp;VAR:CALENDAR=US&amp;VAR:SYMBOL=CHH&amp;VAR:INDEX=0"}</definedName>
    <definedName name="_3839__FDSAUDITLINK__" localSheetId="2" hidden="1">{"fdsup://directions/FAT Viewer?action=UPDATE&amp;creator=factset&amp;DYN_ARGS=TRUE&amp;DOC_NAME=FAT:FQL_AUDITING_CLIENT_TEMPLATE.FAT&amp;display_string=Audit&amp;VAR:KEY=NIXAVYVMBO&amp;VAR:QUERY=RkZfRU5UUlBSX1ZBTF9EQUlMWSgzOTgxNSk=&amp;WINDOW=FIRST_POPUP&amp;HEIGHT=450&amp;WIDTH=450&amp;START_MA","XIMIZED=FALSE&amp;VAR:CALENDAR=US&amp;VAR:SYMBOL=WYN&amp;VAR:INDEX=0"}</definedName>
    <definedName name="_3839__FDSAUDITLINK__" hidden="1">{"fdsup://directions/FAT Viewer?action=UPDATE&amp;creator=factset&amp;DYN_ARGS=TRUE&amp;DOC_NAME=FAT:FQL_AUDITING_CLIENT_TEMPLATE.FAT&amp;display_string=Audit&amp;VAR:KEY=NIXAVYVMBO&amp;VAR:QUERY=RkZfRU5UUlBSX1ZBTF9EQUlMWSgzOTgxNSk=&amp;WINDOW=FIRST_POPUP&amp;HEIGHT=450&amp;WIDTH=450&amp;START_MA","XIMIZED=FALSE&amp;VAR:CALENDAR=US&amp;VAR:SYMBOL=WYN&amp;VAR:INDEX=0"}</definedName>
    <definedName name="_384_________________123Graph_XCHART_9" hidden="1">#REF!</definedName>
    <definedName name="_384______________123Graph_XCHART_8" hidden="1">#REF!</definedName>
    <definedName name="_384___123Graph_XCHART_7" hidden="1">#REF!</definedName>
    <definedName name="_384__123Graph_DCHART_2" hidden="1">#REF!</definedName>
    <definedName name="_384__123Graph_XCHART_7" hidden="1">#REF!</definedName>
    <definedName name="_384__123Graph_XCHART_8" hidden="1">#REF!</definedName>
    <definedName name="_384__FDSAUDITLINK__" localSheetId="2">{"fdsup://directions/FAT Viewer?action=UPDATE&amp;creator=factset&amp;DYN_ARGS=TRUE&amp;DOC_NAME=FAT:FQL_AUDITING_CLIENT_TEMPLATE.FAT&amp;display_string=Audit&amp;VAR:KEY=FMVKHSJEPU&amp;VAR:QUERY=KEZTTF9ORVRfSU5DKE5PVyxOT1csRlNBLCxVU0QpQEZGX05FVF9JTkMoTFRNUywwLCwsLFVTRCkp&amp;WINDOW=F","IRST_POPUP&amp;HEIGHT=450&amp;WIDTH=450&amp;START_MAXIMIZED=FALSE&amp;VAR:CALENDAR=US&amp;VAR:SYMBOL=RWC&amp;VAR:INDEX=0"}</definedName>
    <definedName name="_384__FDSAUDITLINK__" hidden="1">{"fdsup://directions/FAT Viewer?action=UPDATE&amp;creator=factset&amp;DYN_ARGS=TRUE&amp;DOC_NAME=FAT:FQL_AUDITING_CLIENT_TEMPLATE.FAT&amp;display_string=Audit&amp;VAR:KEY=YBUNUBWNIH&amp;VAR:QUERY=KEZGX1NITERSU19FUShRVFIsMCwsLFJTLFVTRClARkZfU0hMRFJTX0VRKFNFTUksMCwsLFJTLFVTRCkp&amp;WIND","OW=FIRST_POPUP&amp;HEIGHT=450&amp;WIDTH=450&amp;START_MAXIMIZED=FALSE&amp;VAR:CALENDAR=US&amp;VAR:SYMBOL=WBSN&amp;VAR:INDEX=0"}</definedName>
    <definedName name="_384__FDSAUDITLINK___1" localSheetId="2" hidden="1">{"fdsup://directions/FAT Viewer?action=UPDATE&amp;creator=factset&amp;DYN_ARGS=TRUE&amp;DOC_NAME=FAT:FQL_AUDITING_CLIENT_TEMPLATE.FAT&amp;display_string=Audit&amp;VAR:KEY=YBUNUBWNIH&amp;VAR:QUERY=KEZGX1NITERSU19FUShRVFIsMCwsLFJTLFVTRClARkZfU0hMRFJTX0VRKFNFTUksMCwsLFJTLFVTRCkp&amp;WIND","OW=FIRST_POPUP&amp;HEIGHT=450&amp;WIDTH=450&amp;START_MAXIMIZED=FALSE&amp;VAR:CALENDAR=US&amp;VAR:SYMBOL=WBSN&amp;VAR:INDEX=0"}</definedName>
    <definedName name="_384__FDSAUDITLINK___1" hidden="1">{"fdsup://directions/FAT Viewer?action=UPDATE&amp;creator=factset&amp;DYN_ARGS=TRUE&amp;DOC_NAME=FAT:FQL_AUDITING_CLIENT_TEMPLATE.FAT&amp;display_string=Audit&amp;VAR:KEY=YBUNUBWNIH&amp;VAR:QUERY=KEZGX1NITERSU19FUShRVFIsMCwsLFJTLFVTRClARkZfU0hMRFJTX0VRKFNFTUksMCwsLFJTLFVTRCkp&amp;WIND","OW=FIRST_POPUP&amp;HEIGHT=450&amp;WIDTH=450&amp;START_MAXIMIZED=FALSE&amp;VAR:CALENDAR=US&amp;VAR:SYMBOL=WBSN&amp;VAR:INDEX=0"}</definedName>
    <definedName name="_3840__FDSAUDITLINK__" localSheetId="2" hidden="1">{"fdsup://directions/FAT Viewer?action=UPDATE&amp;creator=factset&amp;DYN_ARGS=TRUE&amp;DOC_NAME=FAT:FQL_AUDITING_CLIENT_TEMPLATE.FAT&amp;display_string=Audit&amp;VAR:KEY=FAHMPQHEHS&amp;VAR:QUERY=RkZfRU5UUlBSX1ZBTF9EQUlMWSgzOTgxMyk=&amp;WINDOW=FIRST_POPUP&amp;HEIGHT=450&amp;WIDTH=450&amp;START_MA","XIMIZED=FALSE&amp;VAR:CALENDAR=US&amp;VAR:SYMBOL=H&amp;VAR:INDEX=0"}</definedName>
    <definedName name="_3840__FDSAUDITLINK__" hidden="1">{"fdsup://directions/FAT Viewer?action=UPDATE&amp;creator=factset&amp;DYN_ARGS=TRUE&amp;DOC_NAME=FAT:FQL_AUDITING_CLIENT_TEMPLATE.FAT&amp;display_string=Audit&amp;VAR:KEY=FAHMPQHEHS&amp;VAR:QUERY=RkZfRU5UUlBSX1ZBTF9EQUlMWSgzOTgxMyk=&amp;WINDOW=FIRST_POPUP&amp;HEIGHT=450&amp;WIDTH=450&amp;START_MA","XIMIZED=FALSE&amp;VAR:CALENDAR=US&amp;VAR:SYMBOL=H&amp;VAR:INDEX=0"}</definedName>
    <definedName name="_3841__FDSAUDITLINK__" localSheetId="2" hidden="1">{"fdsup://directions/FAT Viewer?action=UPDATE&amp;creator=factset&amp;DYN_ARGS=TRUE&amp;DOC_NAME=FAT:FQL_AUDITING_CLIENT_TEMPLATE.FAT&amp;display_string=Audit&amp;VAR:KEY=DSPIJYLGBA&amp;VAR:QUERY=RkZfRU5UUlBSX1ZBTF9EQUlMWSgzOTgxMyk=&amp;WINDOW=FIRST_POPUP&amp;HEIGHT=450&amp;WIDTH=450&amp;START_MA","XIMIZED=FALSE&amp;VAR:CALENDAR=US&amp;VAR:SYMBOL=HOT&amp;VAR:INDEX=0"}</definedName>
    <definedName name="_3841__FDSAUDITLINK__" hidden="1">{"fdsup://directions/FAT Viewer?action=UPDATE&amp;creator=factset&amp;DYN_ARGS=TRUE&amp;DOC_NAME=FAT:FQL_AUDITING_CLIENT_TEMPLATE.FAT&amp;display_string=Audit&amp;VAR:KEY=DSPIJYLGBA&amp;VAR:QUERY=RkZfRU5UUlBSX1ZBTF9EQUlMWSgzOTgxMyk=&amp;WINDOW=FIRST_POPUP&amp;HEIGHT=450&amp;WIDTH=450&amp;START_MA","XIMIZED=FALSE&amp;VAR:CALENDAR=US&amp;VAR:SYMBOL=HOT&amp;VAR:INDEX=0"}</definedName>
    <definedName name="_3842__FDSAUDITLINK__" localSheetId="2" hidden="1">{"fdsup://directions/FAT Viewer?action=UPDATE&amp;creator=factset&amp;DYN_ARGS=TRUE&amp;DOC_NAME=FAT:FQL_AUDITING_CLIENT_TEMPLATE.FAT&amp;display_string=Audit&amp;VAR:KEY=XMXQNORCZG&amp;VAR:QUERY=RkZfRU5UUlBSX1ZBTF9EQUlMWSgzOTgxMyk=&amp;WINDOW=FIRST_POPUP&amp;HEIGHT=450&amp;WIDTH=450&amp;START_MA","XIMIZED=FALSE&amp;VAR:CALENDAR=US&amp;VAR:SYMBOL=585284&amp;VAR:INDEX=0"}</definedName>
    <definedName name="_3842__FDSAUDITLINK__" hidden="1">{"fdsup://directions/FAT Viewer?action=UPDATE&amp;creator=factset&amp;DYN_ARGS=TRUE&amp;DOC_NAME=FAT:FQL_AUDITING_CLIENT_TEMPLATE.FAT&amp;display_string=Audit&amp;VAR:KEY=XMXQNORCZG&amp;VAR:QUERY=RkZfRU5UUlBSX1ZBTF9EQUlMWSgzOTgxMyk=&amp;WINDOW=FIRST_POPUP&amp;HEIGHT=450&amp;WIDTH=450&amp;START_MA","XIMIZED=FALSE&amp;VAR:CALENDAR=US&amp;VAR:SYMBOL=585284&amp;VAR:INDEX=0"}</definedName>
    <definedName name="_3843__FDSAUDITLINK__" localSheetId="2" hidden="1">{"fdsup://directions/FAT Viewer?action=UPDATE&amp;creator=factset&amp;DYN_ARGS=TRUE&amp;DOC_NAME=FAT:FQL_AUDITING_CLIENT_TEMPLATE.FAT&amp;display_string=Audit&amp;VAR:KEY=RETIBSJOBE&amp;VAR:QUERY=RkZfRU5UUlBSX1ZBTF9EQUlMWSgzOTgxMyk=&amp;WINDOW=FIRST_POPUP&amp;HEIGHT=450&amp;WIDTH=450&amp;START_MA","XIMIZED=FALSE&amp;VAR:CALENDAR=US&amp;VAR:SYMBOL=MAR&amp;VAR:INDEX=0"}</definedName>
    <definedName name="_3843__FDSAUDITLINK__" hidden="1">{"fdsup://directions/FAT Viewer?action=UPDATE&amp;creator=factset&amp;DYN_ARGS=TRUE&amp;DOC_NAME=FAT:FQL_AUDITING_CLIENT_TEMPLATE.FAT&amp;display_string=Audit&amp;VAR:KEY=RETIBSJOBE&amp;VAR:QUERY=RkZfRU5UUlBSX1ZBTF9EQUlMWSgzOTgxMyk=&amp;WINDOW=FIRST_POPUP&amp;HEIGHT=450&amp;WIDTH=450&amp;START_MA","XIMIZED=FALSE&amp;VAR:CALENDAR=US&amp;VAR:SYMBOL=MAR&amp;VAR:INDEX=0"}</definedName>
    <definedName name="_3844__FDSAUDITLINK__" localSheetId="2" hidden="1">{"fdsup://directions/FAT Viewer?action=UPDATE&amp;creator=factset&amp;DYN_ARGS=TRUE&amp;DOC_NAME=FAT:FQL_AUDITING_CLIENT_TEMPLATE.FAT&amp;display_string=Audit&amp;VAR:KEY=PKDAHKVKBI&amp;VAR:QUERY=RkZfRU5UUlBSX1ZBTF9EQUlMWSgzOTgxMyk=&amp;WINDOW=FIRST_POPUP&amp;HEIGHT=450&amp;WIDTH=450&amp;START_MA","XIMIZED=FALSE&amp;VAR:CALENDAR=US&amp;VAR:SYMBOL=CHH&amp;VAR:INDEX=0"}</definedName>
    <definedName name="_3844__FDSAUDITLINK__" hidden="1">{"fdsup://directions/FAT Viewer?action=UPDATE&amp;creator=factset&amp;DYN_ARGS=TRUE&amp;DOC_NAME=FAT:FQL_AUDITING_CLIENT_TEMPLATE.FAT&amp;display_string=Audit&amp;VAR:KEY=PKDAHKVKBI&amp;VAR:QUERY=RkZfRU5UUlBSX1ZBTF9EQUlMWSgzOTgxMyk=&amp;WINDOW=FIRST_POPUP&amp;HEIGHT=450&amp;WIDTH=450&amp;START_MA","XIMIZED=FALSE&amp;VAR:CALENDAR=US&amp;VAR:SYMBOL=CHH&amp;VAR:INDEX=0"}</definedName>
    <definedName name="_3845__FDSAUDITLINK__" localSheetId="2" hidden="1">{"fdsup://directions/FAT Viewer?action=UPDATE&amp;creator=factset&amp;DYN_ARGS=TRUE&amp;DOC_NAME=FAT:FQL_AUDITING_CLIENT_TEMPLATE.FAT&amp;display_string=Audit&amp;VAR:KEY=TYDYRCNOFI&amp;VAR:QUERY=RkZfRU5UUlBSX1ZBTF9EQUlMWSgzOTgxMyk=&amp;WINDOW=FIRST_POPUP&amp;HEIGHT=450&amp;WIDTH=450&amp;START_MA","XIMIZED=FALSE&amp;VAR:CALENDAR=US&amp;VAR:SYMBOL=WYN&amp;VAR:INDEX=0"}</definedName>
    <definedName name="_3845__FDSAUDITLINK__" hidden="1">{"fdsup://directions/FAT Viewer?action=UPDATE&amp;creator=factset&amp;DYN_ARGS=TRUE&amp;DOC_NAME=FAT:FQL_AUDITING_CLIENT_TEMPLATE.FAT&amp;display_string=Audit&amp;VAR:KEY=TYDYRCNOFI&amp;VAR:QUERY=RkZfRU5UUlBSX1ZBTF9EQUlMWSgzOTgxMyk=&amp;WINDOW=FIRST_POPUP&amp;HEIGHT=450&amp;WIDTH=450&amp;START_MA","XIMIZED=FALSE&amp;VAR:CALENDAR=US&amp;VAR:SYMBOL=WYN&amp;VAR:INDEX=0"}</definedName>
    <definedName name="_3846__FDSAUDITLINK__" localSheetId="2" hidden="1">{"fdsup://directions/FAT Viewer?action=UPDATE&amp;creator=factset&amp;DYN_ARGS=TRUE&amp;DOC_NAME=FAT:FQL_AUDITING_CLIENT_TEMPLATE.FAT&amp;display_string=Audit&amp;VAR:KEY=DEVIJOVMXE&amp;VAR:QUERY=RkZfRU5UUlBSX1ZBTF9EQUlMWSgzOTgxMik=&amp;WINDOW=FIRST_POPUP&amp;HEIGHT=450&amp;WIDTH=450&amp;START_MA","XIMIZED=FALSE&amp;VAR:CALENDAR=US&amp;VAR:SYMBOL=H&amp;VAR:INDEX=0"}</definedName>
    <definedName name="_3846__FDSAUDITLINK__" hidden="1">{"fdsup://directions/FAT Viewer?action=UPDATE&amp;creator=factset&amp;DYN_ARGS=TRUE&amp;DOC_NAME=FAT:FQL_AUDITING_CLIENT_TEMPLATE.FAT&amp;display_string=Audit&amp;VAR:KEY=DEVIJOVMXE&amp;VAR:QUERY=RkZfRU5UUlBSX1ZBTF9EQUlMWSgzOTgxMik=&amp;WINDOW=FIRST_POPUP&amp;HEIGHT=450&amp;WIDTH=450&amp;START_MA","XIMIZED=FALSE&amp;VAR:CALENDAR=US&amp;VAR:SYMBOL=H&amp;VAR:INDEX=0"}</definedName>
    <definedName name="_3847__FDSAUDITLINK__" localSheetId="2" hidden="1">{"fdsup://directions/FAT Viewer?action=UPDATE&amp;creator=factset&amp;DYN_ARGS=TRUE&amp;DOC_NAME=FAT:FQL_AUDITING_CLIENT_TEMPLATE.FAT&amp;display_string=Audit&amp;VAR:KEY=XOPITKXAVU&amp;VAR:QUERY=RkZfRU5UUlBSX1ZBTF9EQUlMWSgzOTgxMik=&amp;WINDOW=FIRST_POPUP&amp;HEIGHT=450&amp;WIDTH=450&amp;START_MA","XIMIZED=FALSE&amp;VAR:CALENDAR=US&amp;VAR:SYMBOL=HOT&amp;VAR:INDEX=0"}</definedName>
    <definedName name="_3847__FDSAUDITLINK__" hidden="1">{"fdsup://directions/FAT Viewer?action=UPDATE&amp;creator=factset&amp;DYN_ARGS=TRUE&amp;DOC_NAME=FAT:FQL_AUDITING_CLIENT_TEMPLATE.FAT&amp;display_string=Audit&amp;VAR:KEY=XOPITKXAVU&amp;VAR:QUERY=RkZfRU5UUlBSX1ZBTF9EQUlMWSgzOTgxMik=&amp;WINDOW=FIRST_POPUP&amp;HEIGHT=450&amp;WIDTH=450&amp;START_MA","XIMIZED=FALSE&amp;VAR:CALENDAR=US&amp;VAR:SYMBOL=HOT&amp;VAR:INDEX=0"}</definedName>
    <definedName name="_3848__FDSAUDITLINK__" localSheetId="2" hidden="1">{"fdsup://directions/FAT Viewer?action=UPDATE&amp;creator=factset&amp;DYN_ARGS=TRUE&amp;DOC_NAME=FAT:FQL_AUDITING_CLIENT_TEMPLATE.FAT&amp;display_string=Audit&amp;VAR:KEY=LUFWRSVALI&amp;VAR:QUERY=RkZfRU5UUlBSX1ZBTF9EQUlMWSgzOTgxMik=&amp;WINDOW=FIRST_POPUP&amp;HEIGHT=450&amp;WIDTH=450&amp;START_MA","XIMIZED=FALSE&amp;VAR:CALENDAR=US&amp;VAR:SYMBOL=585284&amp;VAR:INDEX=0"}</definedName>
    <definedName name="_3848__FDSAUDITLINK__" hidden="1">{"fdsup://directions/FAT Viewer?action=UPDATE&amp;creator=factset&amp;DYN_ARGS=TRUE&amp;DOC_NAME=FAT:FQL_AUDITING_CLIENT_TEMPLATE.FAT&amp;display_string=Audit&amp;VAR:KEY=LUFWRSVALI&amp;VAR:QUERY=RkZfRU5UUlBSX1ZBTF9EQUlMWSgzOTgxMik=&amp;WINDOW=FIRST_POPUP&amp;HEIGHT=450&amp;WIDTH=450&amp;START_MA","XIMIZED=FALSE&amp;VAR:CALENDAR=US&amp;VAR:SYMBOL=585284&amp;VAR:INDEX=0"}</definedName>
    <definedName name="_3849__FDSAUDITLINK__" localSheetId="2" hidden="1">{"fdsup://directions/FAT Viewer?action=UPDATE&amp;creator=factset&amp;DYN_ARGS=TRUE&amp;DOC_NAME=FAT:FQL_AUDITING_CLIENT_TEMPLATE.FAT&amp;display_string=Audit&amp;VAR:KEY=FEZAJYLGNW&amp;VAR:QUERY=RkZfRU5UUlBSX1ZBTF9EQUlMWSgzOTgxMik=&amp;WINDOW=FIRST_POPUP&amp;HEIGHT=450&amp;WIDTH=450&amp;START_MA","XIMIZED=FALSE&amp;VAR:CALENDAR=US&amp;VAR:SYMBOL=MAR&amp;VAR:INDEX=0"}</definedName>
    <definedName name="_3849__FDSAUDITLINK__" hidden="1">{"fdsup://directions/FAT Viewer?action=UPDATE&amp;creator=factset&amp;DYN_ARGS=TRUE&amp;DOC_NAME=FAT:FQL_AUDITING_CLIENT_TEMPLATE.FAT&amp;display_string=Audit&amp;VAR:KEY=FEZAJYLGNW&amp;VAR:QUERY=RkZfRU5UUlBSX1ZBTF9EQUlMWSgzOTgxMik=&amp;WINDOW=FIRST_POPUP&amp;HEIGHT=450&amp;WIDTH=450&amp;START_MA","XIMIZED=FALSE&amp;VAR:CALENDAR=US&amp;VAR:SYMBOL=MAR&amp;VAR:INDEX=0"}</definedName>
    <definedName name="_385________________123Graph_ACHART_1" hidden="1">#REF!</definedName>
    <definedName name="_385______________123Graph_XCHART_9" hidden="1">#REF!</definedName>
    <definedName name="_385___123Graph_XCHART_8" hidden="1">#REF!</definedName>
    <definedName name="_385__123Graph_ACHART_2" hidden="1">#REF!</definedName>
    <definedName name="_385__123Graph_XCHART_8" hidden="1">#REF!</definedName>
    <definedName name="_385__123Graph_XCHART_9" hidden="1">#REF!</definedName>
    <definedName name="_385__FDSAUDITLINK__" localSheetId="2" hidden="1">{"fdsup://Directions/FactSet Auditing Viewer?action=AUDIT_VALUE&amp;DB=129&amp;ID1=18975410&amp;VALUEID=01001&amp;SDATE=2009&amp;PERIODTYPE=ANN_STD&amp;SCFT=3&amp;window=popup_no_bar&amp;width=385&amp;height=120&amp;START_MAXIMIZED=FALSE&amp;creator=factset&amp;display_string=Audit"}</definedName>
    <definedName name="_385__FDSAUDITLINK__" hidden="1">{"fdsup://directions/FAT Viewer?action=UPDATE&amp;creator=factset&amp;DYN_ARGS=TRUE&amp;DOC_NAME=FAT:FQL_AUDITING_CLIENT_TEMPLATE.FAT&amp;display_string=Audit&amp;VAR:KEY=GFSDMZMRAJ&amp;VAR:QUERY=KEZGX0RFQlQoUVRSLDAsLCxSUyxVU0QpQEZGX0RFQlQoU0VNSSwwLCwsUlMsVVNEKSk=&amp;WINDOW=FIRST_POP","UP&amp;HEIGHT=450&amp;WIDTH=450&amp;START_MAXIMIZED=FALSE&amp;VAR:CALENDAR=US&amp;VAR:SYMBOL=WBSN&amp;VAR:INDEX=0"}</definedName>
    <definedName name="_385__FDSAUDITLINK___1" localSheetId="2" hidden="1">{"fdsup://directions/FAT Viewer?action=UPDATE&amp;creator=factset&amp;DYN_ARGS=TRUE&amp;DOC_NAME=FAT:FQL_AUDITING_CLIENT_TEMPLATE.FAT&amp;display_string=Audit&amp;VAR:KEY=GFSDMZMRAJ&amp;VAR:QUERY=KEZGX0RFQlQoUVRSLDAsLCxSUyxVU0QpQEZGX0RFQlQoU0VNSSwwLCwsUlMsVVNEKSk=&amp;WINDOW=FIRST_POP","UP&amp;HEIGHT=450&amp;WIDTH=450&amp;START_MAXIMIZED=FALSE&amp;VAR:CALENDAR=US&amp;VAR:SYMBOL=WBSN&amp;VAR:INDEX=0"}</definedName>
    <definedName name="_385__FDSAUDITLINK___1" hidden="1">{"fdsup://directions/FAT Viewer?action=UPDATE&amp;creator=factset&amp;DYN_ARGS=TRUE&amp;DOC_NAME=FAT:FQL_AUDITING_CLIENT_TEMPLATE.FAT&amp;display_string=Audit&amp;VAR:KEY=GFSDMZMRAJ&amp;VAR:QUERY=KEZGX0RFQlQoUVRSLDAsLCxSUyxVU0QpQEZGX0RFQlQoU0VNSSwwLCwsUlMsVVNEKSk=&amp;WINDOW=FIRST_POP","UP&amp;HEIGHT=450&amp;WIDTH=450&amp;START_MAXIMIZED=FALSE&amp;VAR:CALENDAR=US&amp;VAR:SYMBOL=WBSN&amp;VAR:INDEX=0"}</definedName>
    <definedName name="_3850__FDSAUDITLINK__" localSheetId="2" hidden="1">{"fdsup://directions/FAT Viewer?action=UPDATE&amp;creator=factset&amp;DYN_ARGS=TRUE&amp;DOC_NAME=FAT:FQL_AUDITING_CLIENT_TEMPLATE.FAT&amp;display_string=Audit&amp;VAR:KEY=JATALCBEZA&amp;VAR:QUERY=RkZfRU5UUlBSX1ZBTF9EQUlMWSgzOTgxMik=&amp;WINDOW=FIRST_POPUP&amp;HEIGHT=450&amp;WIDTH=450&amp;START_MA","XIMIZED=FALSE&amp;VAR:CALENDAR=US&amp;VAR:SYMBOL=CHH&amp;VAR:INDEX=0"}</definedName>
    <definedName name="_3850__FDSAUDITLINK__" hidden="1">{"fdsup://directions/FAT Viewer?action=UPDATE&amp;creator=factset&amp;DYN_ARGS=TRUE&amp;DOC_NAME=FAT:FQL_AUDITING_CLIENT_TEMPLATE.FAT&amp;display_string=Audit&amp;VAR:KEY=JATALCBEZA&amp;VAR:QUERY=RkZfRU5UUlBSX1ZBTF9EQUlMWSgzOTgxMik=&amp;WINDOW=FIRST_POPUP&amp;HEIGHT=450&amp;WIDTH=450&amp;START_MA","XIMIZED=FALSE&amp;VAR:CALENDAR=US&amp;VAR:SYMBOL=CHH&amp;VAR:INDEX=0"}</definedName>
    <definedName name="_3851__FDSAUDITLINK__" localSheetId="2" hidden="1">{"fdsup://directions/FAT Viewer?action=UPDATE&amp;creator=factset&amp;DYN_ARGS=TRUE&amp;DOC_NAME=FAT:FQL_AUDITING_CLIENT_TEMPLATE.FAT&amp;display_string=Audit&amp;VAR:KEY=HKNEXWDSZM&amp;VAR:QUERY=RkZfRU5UUlBSX1ZBTF9EQUlMWSgzOTgxMik=&amp;WINDOW=FIRST_POPUP&amp;HEIGHT=450&amp;WIDTH=450&amp;START_MA","XIMIZED=FALSE&amp;VAR:CALENDAR=US&amp;VAR:SYMBOL=WYN&amp;VAR:INDEX=0"}</definedName>
    <definedName name="_3851__FDSAUDITLINK__" hidden="1">{"fdsup://directions/FAT Viewer?action=UPDATE&amp;creator=factset&amp;DYN_ARGS=TRUE&amp;DOC_NAME=FAT:FQL_AUDITING_CLIENT_TEMPLATE.FAT&amp;display_string=Audit&amp;VAR:KEY=HKNEXWDSZM&amp;VAR:QUERY=RkZfRU5UUlBSX1ZBTF9EQUlMWSgzOTgxMik=&amp;WINDOW=FIRST_POPUP&amp;HEIGHT=450&amp;WIDTH=450&amp;START_MA","XIMIZED=FALSE&amp;VAR:CALENDAR=US&amp;VAR:SYMBOL=WYN&amp;VAR:INDEX=0"}</definedName>
    <definedName name="_3852__FDSAUDITLINK__" localSheetId="2" hidden="1">{"fdsup://directions/FAT Viewer?action=UPDATE&amp;creator=factset&amp;DYN_ARGS=TRUE&amp;DOC_NAME=FAT:FQL_AUDITING_CLIENT_TEMPLATE.FAT&amp;display_string=Audit&amp;VAR:KEY=VCVGNCVYLA&amp;VAR:QUERY=RkZfRU5UUlBSX1ZBTF9EQUlMWSgzOTgxMSk=&amp;WINDOW=FIRST_POPUP&amp;HEIGHT=450&amp;WIDTH=450&amp;START_MA","XIMIZED=FALSE&amp;VAR:CALENDAR=US&amp;VAR:SYMBOL=H&amp;VAR:INDEX=0"}</definedName>
    <definedName name="_3852__FDSAUDITLINK__" hidden="1">{"fdsup://directions/FAT Viewer?action=UPDATE&amp;creator=factset&amp;DYN_ARGS=TRUE&amp;DOC_NAME=FAT:FQL_AUDITING_CLIENT_TEMPLATE.FAT&amp;display_string=Audit&amp;VAR:KEY=VCVGNCVYLA&amp;VAR:QUERY=RkZfRU5UUlBSX1ZBTF9EQUlMWSgzOTgxMSk=&amp;WINDOW=FIRST_POPUP&amp;HEIGHT=450&amp;WIDTH=450&amp;START_MA","XIMIZED=FALSE&amp;VAR:CALENDAR=US&amp;VAR:SYMBOL=H&amp;VAR:INDEX=0"}</definedName>
    <definedName name="_3853__FDSAUDITLINK__" localSheetId="2" hidden="1">{"fdsup://directions/FAT Viewer?action=UPDATE&amp;creator=factset&amp;DYN_ARGS=TRUE&amp;DOC_NAME=FAT:FQL_AUDITING_CLIENT_TEMPLATE.FAT&amp;display_string=Audit&amp;VAR:KEY=LOPIHGHWJW&amp;VAR:QUERY=RkZfRU5UUlBSX1ZBTF9EQUlMWSgzOTgxMSk=&amp;WINDOW=FIRST_POPUP&amp;HEIGHT=450&amp;WIDTH=450&amp;START_MA","XIMIZED=FALSE&amp;VAR:CALENDAR=US&amp;VAR:SYMBOL=HOT&amp;VAR:INDEX=0"}</definedName>
    <definedName name="_3853__FDSAUDITLINK__" hidden="1">{"fdsup://directions/FAT Viewer?action=UPDATE&amp;creator=factset&amp;DYN_ARGS=TRUE&amp;DOC_NAME=FAT:FQL_AUDITING_CLIENT_TEMPLATE.FAT&amp;display_string=Audit&amp;VAR:KEY=LOPIHGHWJW&amp;VAR:QUERY=RkZfRU5UUlBSX1ZBTF9EQUlMWSgzOTgxMSk=&amp;WINDOW=FIRST_POPUP&amp;HEIGHT=450&amp;WIDTH=450&amp;START_MA","XIMIZED=FALSE&amp;VAR:CALENDAR=US&amp;VAR:SYMBOL=HOT&amp;VAR:INDEX=0"}</definedName>
    <definedName name="_3854__FDSAUDITLINK__" localSheetId="2" hidden="1">{"fdsup://directions/FAT Viewer?action=UPDATE&amp;creator=factset&amp;DYN_ARGS=TRUE&amp;DOC_NAME=FAT:FQL_AUDITING_CLIENT_TEMPLATE.FAT&amp;display_string=Audit&amp;VAR:KEY=LILYTUZGLE&amp;VAR:QUERY=RkZfRU5UUlBSX1ZBTF9EQUlMWSgzOTgxMSk=&amp;WINDOW=FIRST_POPUP&amp;HEIGHT=450&amp;WIDTH=450&amp;START_MA","XIMIZED=FALSE&amp;VAR:CALENDAR=US&amp;VAR:SYMBOL=585284&amp;VAR:INDEX=0"}</definedName>
    <definedName name="_3854__FDSAUDITLINK__" hidden="1">{"fdsup://directions/FAT Viewer?action=UPDATE&amp;creator=factset&amp;DYN_ARGS=TRUE&amp;DOC_NAME=FAT:FQL_AUDITING_CLIENT_TEMPLATE.FAT&amp;display_string=Audit&amp;VAR:KEY=LILYTUZGLE&amp;VAR:QUERY=RkZfRU5UUlBSX1ZBTF9EQUlMWSgzOTgxMSk=&amp;WINDOW=FIRST_POPUP&amp;HEIGHT=450&amp;WIDTH=450&amp;START_MA","XIMIZED=FALSE&amp;VAR:CALENDAR=US&amp;VAR:SYMBOL=585284&amp;VAR:INDEX=0"}</definedName>
    <definedName name="_3855__FDSAUDITLINK__" localSheetId="2" hidden="1">{"fdsup://directions/FAT Viewer?action=UPDATE&amp;creator=factset&amp;DYN_ARGS=TRUE&amp;DOC_NAME=FAT:FQL_AUDITING_CLIENT_TEMPLATE.FAT&amp;display_string=Audit&amp;VAR:KEY=BABWPGTKRM&amp;VAR:QUERY=RkZfRU5UUlBSX1ZBTF9EQUlMWSgzOTgxMSk=&amp;WINDOW=FIRST_POPUP&amp;HEIGHT=450&amp;WIDTH=450&amp;START_MA","XIMIZED=FALSE&amp;VAR:CALENDAR=US&amp;VAR:SYMBOL=MAR&amp;VAR:INDEX=0"}</definedName>
    <definedName name="_3855__FDSAUDITLINK__" hidden="1">{"fdsup://directions/FAT Viewer?action=UPDATE&amp;creator=factset&amp;DYN_ARGS=TRUE&amp;DOC_NAME=FAT:FQL_AUDITING_CLIENT_TEMPLATE.FAT&amp;display_string=Audit&amp;VAR:KEY=BABWPGTKRM&amp;VAR:QUERY=RkZfRU5UUlBSX1ZBTF9EQUlMWSgzOTgxMSk=&amp;WINDOW=FIRST_POPUP&amp;HEIGHT=450&amp;WIDTH=450&amp;START_MA","XIMIZED=FALSE&amp;VAR:CALENDAR=US&amp;VAR:SYMBOL=MAR&amp;VAR:INDEX=0"}</definedName>
    <definedName name="_3856__FDSAUDITLINK__" localSheetId="2" hidden="1">{"fdsup://directions/FAT Viewer?action=UPDATE&amp;creator=factset&amp;DYN_ARGS=TRUE&amp;DOC_NAME=FAT:FQL_AUDITING_CLIENT_TEMPLATE.FAT&amp;display_string=Audit&amp;VAR:KEY=NIXCVKNEHO&amp;VAR:QUERY=RkZfRU5UUlBSX1ZBTF9EQUlMWSgzOTgxMSk=&amp;WINDOW=FIRST_POPUP&amp;HEIGHT=450&amp;WIDTH=450&amp;START_MA","XIMIZED=FALSE&amp;VAR:CALENDAR=US&amp;VAR:SYMBOL=CHH&amp;VAR:INDEX=0"}</definedName>
    <definedName name="_3856__FDSAUDITLINK__" hidden="1">{"fdsup://directions/FAT Viewer?action=UPDATE&amp;creator=factset&amp;DYN_ARGS=TRUE&amp;DOC_NAME=FAT:FQL_AUDITING_CLIENT_TEMPLATE.FAT&amp;display_string=Audit&amp;VAR:KEY=NIXCVKNEHO&amp;VAR:QUERY=RkZfRU5UUlBSX1ZBTF9EQUlMWSgzOTgxMSk=&amp;WINDOW=FIRST_POPUP&amp;HEIGHT=450&amp;WIDTH=450&amp;START_MA","XIMIZED=FALSE&amp;VAR:CALENDAR=US&amp;VAR:SYMBOL=CHH&amp;VAR:INDEX=0"}</definedName>
    <definedName name="_3857__FDSAUDITLINK__" localSheetId="2" hidden="1">{"fdsup://directions/FAT Viewer?action=UPDATE&amp;creator=factset&amp;DYN_ARGS=TRUE&amp;DOC_NAME=FAT:FQL_AUDITING_CLIENT_TEMPLATE.FAT&amp;display_string=Audit&amp;VAR:KEY=HCZAJQDAHK&amp;VAR:QUERY=RkZfRU5UUlBSX1ZBTF9EQUlMWSgzOTgxMSk=&amp;WINDOW=FIRST_POPUP&amp;HEIGHT=450&amp;WIDTH=450&amp;START_MA","XIMIZED=FALSE&amp;VAR:CALENDAR=US&amp;VAR:SYMBOL=WYN&amp;VAR:INDEX=0"}</definedName>
    <definedName name="_3857__FDSAUDITLINK__" hidden="1">{"fdsup://directions/FAT Viewer?action=UPDATE&amp;creator=factset&amp;DYN_ARGS=TRUE&amp;DOC_NAME=FAT:FQL_AUDITING_CLIENT_TEMPLATE.FAT&amp;display_string=Audit&amp;VAR:KEY=HCZAJQDAHK&amp;VAR:QUERY=RkZfRU5UUlBSX1ZBTF9EQUlMWSgzOTgxMSk=&amp;WINDOW=FIRST_POPUP&amp;HEIGHT=450&amp;WIDTH=450&amp;START_MA","XIMIZED=FALSE&amp;VAR:CALENDAR=US&amp;VAR:SYMBOL=WYN&amp;VAR:INDEX=0"}</definedName>
    <definedName name="_3858__FDSAUDITLINK__" localSheetId="2" hidden="1">{"fdsup://directions/FAT Viewer?action=UPDATE&amp;creator=factset&amp;DYN_ARGS=TRUE&amp;DOC_NAME=FAT:FQL_AUDITING_CLIENT_TEMPLATE.FAT&amp;display_string=Audit&amp;VAR:KEY=FCXQRSDGLU&amp;VAR:QUERY=RkZfRU5UUlBSX1ZBTF9EQUlMWSgzOTgwOCk=&amp;WINDOW=FIRST_POPUP&amp;HEIGHT=450&amp;WIDTH=450&amp;START_MA","XIMIZED=FALSE&amp;VAR:CALENDAR=US&amp;VAR:SYMBOL=H&amp;VAR:INDEX=0"}</definedName>
    <definedName name="_3858__FDSAUDITLINK__" hidden="1">{"fdsup://directions/FAT Viewer?action=UPDATE&amp;creator=factset&amp;DYN_ARGS=TRUE&amp;DOC_NAME=FAT:FQL_AUDITING_CLIENT_TEMPLATE.FAT&amp;display_string=Audit&amp;VAR:KEY=FCXQRSDGLU&amp;VAR:QUERY=RkZfRU5UUlBSX1ZBTF9EQUlMWSgzOTgwOCk=&amp;WINDOW=FIRST_POPUP&amp;HEIGHT=450&amp;WIDTH=450&amp;START_MA","XIMIZED=FALSE&amp;VAR:CALENDAR=US&amp;VAR:SYMBOL=H&amp;VAR:INDEX=0"}</definedName>
    <definedName name="_3859__FDSAUDITLINK__" localSheetId="2" hidden="1">{"fdsup://directions/FAT Viewer?action=UPDATE&amp;creator=factset&amp;DYN_ARGS=TRUE&amp;DOC_NAME=FAT:FQL_AUDITING_CLIENT_TEMPLATE.FAT&amp;display_string=Audit&amp;VAR:KEY=FGPMTYPUFA&amp;VAR:QUERY=RkZfRU5UUlBSX1ZBTF9EQUlMWSgzOTgwOCk=&amp;WINDOW=FIRST_POPUP&amp;HEIGHT=450&amp;WIDTH=450&amp;START_MA","XIMIZED=FALSE&amp;VAR:CALENDAR=US&amp;VAR:SYMBOL=HOT&amp;VAR:INDEX=0"}</definedName>
    <definedName name="_3859__FDSAUDITLINK__" hidden="1">{"fdsup://directions/FAT Viewer?action=UPDATE&amp;creator=factset&amp;DYN_ARGS=TRUE&amp;DOC_NAME=FAT:FQL_AUDITING_CLIENT_TEMPLATE.FAT&amp;display_string=Audit&amp;VAR:KEY=FGPMTYPUFA&amp;VAR:QUERY=RkZfRU5UUlBSX1ZBTF9EQUlMWSgzOTgwOCk=&amp;WINDOW=FIRST_POPUP&amp;HEIGHT=450&amp;WIDTH=450&amp;START_MA","XIMIZED=FALSE&amp;VAR:CALENDAR=US&amp;VAR:SYMBOL=HOT&amp;VAR:INDEX=0"}</definedName>
    <definedName name="_386________________123Graph_ACHART_10" hidden="1">#REF!</definedName>
    <definedName name="_386_____________123Graph_ACHART_1" hidden="1">#REF!</definedName>
    <definedName name="_386___123Graph_XCHART_9" hidden="1">#REF!</definedName>
    <definedName name="_386__123Graph_ACHART_4" hidden="1">#REF!</definedName>
    <definedName name="_386__123Graph_DCHART_3" hidden="1">#REF!</definedName>
    <definedName name="_386__123Graph_XCHART_9" hidden="1">#REF!</definedName>
    <definedName name="_386__FDSAUDITLINK__" localSheetId="2" hidden="1">{"fdsup://Directions/FactSet Auditing Viewer?action=AUDIT_VALUE&amp;DB=129&amp;ID1=18975410&amp;VALUEID=01001&amp;SDATE=2010&amp;PERIODTYPE=ANN_STD&amp;SCFT=3&amp;window=popup_no_bar&amp;width=385&amp;height=120&amp;START_MAXIMIZED=FALSE&amp;creator=factset&amp;display_string=Audit"}</definedName>
    <definedName name="_386__FDSAUDITLINK__" hidden="1">{"fdsup://directions/FAT Viewer?action=UPDATE&amp;creator=factset&amp;DYN_ARGS=TRUE&amp;DOC_NAME=FAT:FQL_AUDITING_CLIENT_TEMPLATE.FAT&amp;display_string=Audit&amp;VAR:KEY=ILYFOLALYL&amp;VAR:QUERY=KEZGX1NITERSU19FUShRVFIsMCwsLFJTLFVTRClARkZfU0hMRFJTX0VRKFNFTUksMCwsLFJTLFVTRCkp&amp;WIND","OW=FIRST_POPUP&amp;HEIGHT=450&amp;WIDTH=450&amp;START_MAXIMIZED=FALSE&amp;VAR:CALENDAR=US&amp;VAR:SYMBOL=ID&amp;VAR:INDEX=0"}</definedName>
    <definedName name="_386__FDSAUDITLINK___1" localSheetId="2" hidden="1">{"fdsup://directions/FAT Viewer?action=UPDATE&amp;creator=factset&amp;DYN_ARGS=TRUE&amp;DOC_NAME=FAT:FQL_AUDITING_CLIENT_TEMPLATE.FAT&amp;display_string=Audit&amp;VAR:KEY=ILYFOLALYL&amp;VAR:QUERY=KEZGX1NITERSU19FUShRVFIsMCwsLFJTLFVTRClARkZfU0hMRFJTX0VRKFNFTUksMCwsLFJTLFVTRCkp&amp;WIND","OW=FIRST_POPUP&amp;HEIGHT=450&amp;WIDTH=450&amp;START_MAXIMIZED=FALSE&amp;VAR:CALENDAR=US&amp;VAR:SYMBOL=ID&amp;VAR:INDEX=0"}</definedName>
    <definedName name="_386__FDSAUDITLINK___1" hidden="1">{"fdsup://directions/FAT Viewer?action=UPDATE&amp;creator=factset&amp;DYN_ARGS=TRUE&amp;DOC_NAME=FAT:FQL_AUDITING_CLIENT_TEMPLATE.FAT&amp;display_string=Audit&amp;VAR:KEY=ILYFOLALYL&amp;VAR:QUERY=KEZGX1NITERSU19FUShRVFIsMCwsLFJTLFVTRClARkZfU0hMRFJTX0VRKFNFTUksMCwsLFJTLFVTRCkp&amp;WIND","OW=FIRST_POPUP&amp;HEIGHT=450&amp;WIDTH=450&amp;START_MAXIMIZED=FALSE&amp;VAR:CALENDAR=US&amp;VAR:SYMBOL=ID&amp;VAR:INDEX=0"}</definedName>
    <definedName name="_3860__FDSAUDITLINK__" localSheetId="2" hidden="1">{"fdsup://directions/FAT Viewer?action=UPDATE&amp;creator=factset&amp;DYN_ARGS=TRUE&amp;DOC_NAME=FAT:FQL_AUDITING_CLIENT_TEMPLATE.FAT&amp;display_string=Audit&amp;VAR:KEY=XSRCPSLAJQ&amp;VAR:QUERY=RkZfRU5UUlBSX1ZBTF9EQUlMWSgzOTgwOCk=&amp;WINDOW=FIRST_POPUP&amp;HEIGHT=450&amp;WIDTH=450&amp;START_MA","XIMIZED=FALSE&amp;VAR:CALENDAR=US&amp;VAR:SYMBOL=585284&amp;VAR:INDEX=0"}</definedName>
    <definedName name="_3860__FDSAUDITLINK__" hidden="1">{"fdsup://directions/FAT Viewer?action=UPDATE&amp;creator=factset&amp;DYN_ARGS=TRUE&amp;DOC_NAME=FAT:FQL_AUDITING_CLIENT_TEMPLATE.FAT&amp;display_string=Audit&amp;VAR:KEY=XSRCPSLAJQ&amp;VAR:QUERY=RkZfRU5UUlBSX1ZBTF9EQUlMWSgzOTgwOCk=&amp;WINDOW=FIRST_POPUP&amp;HEIGHT=450&amp;WIDTH=450&amp;START_MA","XIMIZED=FALSE&amp;VAR:CALENDAR=US&amp;VAR:SYMBOL=585284&amp;VAR:INDEX=0"}</definedName>
    <definedName name="_3861__FDSAUDITLINK__" localSheetId="2" hidden="1">{"fdsup://directions/FAT Viewer?action=UPDATE&amp;creator=factset&amp;DYN_ARGS=TRUE&amp;DOC_NAME=FAT:FQL_AUDITING_CLIENT_TEMPLATE.FAT&amp;display_string=Audit&amp;VAR:KEY=NEZQXWBEPE&amp;VAR:QUERY=RkZfRU5UUlBSX1ZBTF9EQUlMWSgzOTgwOCk=&amp;WINDOW=FIRST_POPUP&amp;HEIGHT=450&amp;WIDTH=450&amp;START_MA","XIMIZED=FALSE&amp;VAR:CALENDAR=US&amp;VAR:SYMBOL=MAR&amp;VAR:INDEX=0"}</definedName>
    <definedName name="_3861__FDSAUDITLINK__" hidden="1">{"fdsup://directions/FAT Viewer?action=UPDATE&amp;creator=factset&amp;DYN_ARGS=TRUE&amp;DOC_NAME=FAT:FQL_AUDITING_CLIENT_TEMPLATE.FAT&amp;display_string=Audit&amp;VAR:KEY=NEZQXWBEPE&amp;VAR:QUERY=RkZfRU5UUlBSX1ZBTF9EQUlMWSgzOTgwOCk=&amp;WINDOW=FIRST_POPUP&amp;HEIGHT=450&amp;WIDTH=450&amp;START_MA","XIMIZED=FALSE&amp;VAR:CALENDAR=US&amp;VAR:SYMBOL=MAR&amp;VAR:INDEX=0"}</definedName>
    <definedName name="_3862__FDSAUDITLINK__" localSheetId="2" hidden="1">{"fdsup://directions/FAT Viewer?action=UPDATE&amp;creator=factset&amp;DYN_ARGS=TRUE&amp;DOC_NAME=FAT:FQL_AUDITING_CLIENT_TEMPLATE.FAT&amp;display_string=Audit&amp;VAR:KEY=VGXQVYBIFW&amp;VAR:QUERY=RkZfRU5UUlBSX1ZBTF9EQUlMWSgzOTgwOCk=&amp;WINDOW=FIRST_POPUP&amp;HEIGHT=450&amp;WIDTH=450&amp;START_MA","XIMIZED=FALSE&amp;VAR:CALENDAR=US&amp;VAR:SYMBOL=CHH&amp;VAR:INDEX=0"}</definedName>
    <definedName name="_3862__FDSAUDITLINK__" hidden="1">{"fdsup://directions/FAT Viewer?action=UPDATE&amp;creator=factset&amp;DYN_ARGS=TRUE&amp;DOC_NAME=FAT:FQL_AUDITING_CLIENT_TEMPLATE.FAT&amp;display_string=Audit&amp;VAR:KEY=VGXQVYBIFW&amp;VAR:QUERY=RkZfRU5UUlBSX1ZBTF9EQUlMWSgzOTgwOCk=&amp;WINDOW=FIRST_POPUP&amp;HEIGHT=450&amp;WIDTH=450&amp;START_MA","XIMIZED=FALSE&amp;VAR:CALENDAR=US&amp;VAR:SYMBOL=CHH&amp;VAR:INDEX=0"}</definedName>
    <definedName name="_3863__FDSAUDITLINK__" localSheetId="2" hidden="1">{"fdsup://directions/FAT Viewer?action=UPDATE&amp;creator=factset&amp;DYN_ARGS=TRUE&amp;DOC_NAME=FAT:FQL_AUDITING_CLIENT_TEMPLATE.FAT&amp;display_string=Audit&amp;VAR:KEY=HWFCDEPGRS&amp;VAR:QUERY=RkZfRU5UUlBSX1ZBTF9EQUlMWSgzOTgwOCk=&amp;WINDOW=FIRST_POPUP&amp;HEIGHT=450&amp;WIDTH=450&amp;START_MA","XIMIZED=FALSE&amp;VAR:CALENDAR=US&amp;VAR:SYMBOL=WYN&amp;VAR:INDEX=0"}</definedName>
    <definedName name="_3863__FDSAUDITLINK__" hidden="1">{"fdsup://directions/FAT Viewer?action=UPDATE&amp;creator=factset&amp;DYN_ARGS=TRUE&amp;DOC_NAME=FAT:FQL_AUDITING_CLIENT_TEMPLATE.FAT&amp;display_string=Audit&amp;VAR:KEY=HWFCDEPGRS&amp;VAR:QUERY=RkZfRU5UUlBSX1ZBTF9EQUlMWSgzOTgwOCk=&amp;WINDOW=FIRST_POPUP&amp;HEIGHT=450&amp;WIDTH=450&amp;START_MA","XIMIZED=FALSE&amp;VAR:CALENDAR=US&amp;VAR:SYMBOL=WYN&amp;VAR:INDEX=0"}</definedName>
    <definedName name="_3864__FDSAUDITLINK__" localSheetId="2" hidden="1">{"fdsup://directions/FAT Viewer?action=UPDATE&amp;creator=factset&amp;DYN_ARGS=TRUE&amp;DOC_NAME=FAT:FQL_AUDITING_CLIENT_TEMPLATE.FAT&amp;display_string=Audit&amp;VAR:KEY=PYRWJULKVQ&amp;VAR:QUERY=RkZfRU5UUlBSX1ZBTF9EQUlMWSgzOTgwNik=&amp;WINDOW=FIRST_POPUP&amp;HEIGHT=450&amp;WIDTH=450&amp;START_MA","XIMIZED=FALSE&amp;VAR:CALENDAR=US&amp;VAR:SYMBOL=H&amp;VAR:INDEX=0"}</definedName>
    <definedName name="_3864__FDSAUDITLINK__" hidden="1">{"fdsup://directions/FAT Viewer?action=UPDATE&amp;creator=factset&amp;DYN_ARGS=TRUE&amp;DOC_NAME=FAT:FQL_AUDITING_CLIENT_TEMPLATE.FAT&amp;display_string=Audit&amp;VAR:KEY=PYRWJULKVQ&amp;VAR:QUERY=RkZfRU5UUlBSX1ZBTF9EQUlMWSgzOTgwNik=&amp;WINDOW=FIRST_POPUP&amp;HEIGHT=450&amp;WIDTH=450&amp;START_MA","XIMIZED=FALSE&amp;VAR:CALENDAR=US&amp;VAR:SYMBOL=H&amp;VAR:INDEX=0"}</definedName>
    <definedName name="_3865__FDSAUDITLINK__" localSheetId="2" hidden="1">{"fdsup://directions/FAT Viewer?action=UPDATE&amp;creator=factset&amp;DYN_ARGS=TRUE&amp;DOC_NAME=FAT:FQL_AUDITING_CLIENT_TEMPLATE.FAT&amp;display_string=Audit&amp;VAR:KEY=NKHYPORSFU&amp;VAR:QUERY=RkZfRU5UUlBSX1ZBTF9EQUlMWSgzOTgwNik=&amp;WINDOW=FIRST_POPUP&amp;HEIGHT=450&amp;WIDTH=450&amp;START_MA","XIMIZED=FALSE&amp;VAR:CALENDAR=US&amp;VAR:SYMBOL=HOT&amp;VAR:INDEX=0"}</definedName>
    <definedName name="_3865__FDSAUDITLINK__" hidden="1">{"fdsup://directions/FAT Viewer?action=UPDATE&amp;creator=factset&amp;DYN_ARGS=TRUE&amp;DOC_NAME=FAT:FQL_AUDITING_CLIENT_TEMPLATE.FAT&amp;display_string=Audit&amp;VAR:KEY=NKHYPORSFU&amp;VAR:QUERY=RkZfRU5UUlBSX1ZBTF9EQUlMWSgzOTgwNik=&amp;WINDOW=FIRST_POPUP&amp;HEIGHT=450&amp;WIDTH=450&amp;START_MA","XIMIZED=FALSE&amp;VAR:CALENDAR=US&amp;VAR:SYMBOL=HOT&amp;VAR:INDEX=0"}</definedName>
    <definedName name="_3866__FDSAUDITLINK__" localSheetId="2" hidden="1">{"fdsup://directions/FAT Viewer?action=UPDATE&amp;creator=factset&amp;DYN_ARGS=TRUE&amp;DOC_NAME=FAT:FQL_AUDITING_CLIENT_TEMPLATE.FAT&amp;display_string=Audit&amp;VAR:KEY=XSLUZUTGFA&amp;VAR:QUERY=RkZfRU5UUlBSX1ZBTF9EQUlMWSgzOTgwNik=&amp;WINDOW=FIRST_POPUP&amp;HEIGHT=450&amp;WIDTH=450&amp;START_MA","XIMIZED=FALSE&amp;VAR:CALENDAR=US&amp;VAR:SYMBOL=585284&amp;VAR:INDEX=0"}</definedName>
    <definedName name="_3866__FDSAUDITLINK__" hidden="1">{"fdsup://directions/FAT Viewer?action=UPDATE&amp;creator=factset&amp;DYN_ARGS=TRUE&amp;DOC_NAME=FAT:FQL_AUDITING_CLIENT_TEMPLATE.FAT&amp;display_string=Audit&amp;VAR:KEY=XSLUZUTGFA&amp;VAR:QUERY=RkZfRU5UUlBSX1ZBTF9EQUlMWSgzOTgwNik=&amp;WINDOW=FIRST_POPUP&amp;HEIGHT=450&amp;WIDTH=450&amp;START_MA","XIMIZED=FALSE&amp;VAR:CALENDAR=US&amp;VAR:SYMBOL=585284&amp;VAR:INDEX=0"}</definedName>
    <definedName name="_3867__FDSAUDITLINK__" localSheetId="2" hidden="1">{"fdsup://directions/FAT Viewer?action=UPDATE&amp;creator=factset&amp;DYN_ARGS=TRUE&amp;DOC_NAME=FAT:FQL_AUDITING_CLIENT_TEMPLATE.FAT&amp;display_string=Audit&amp;VAR:KEY=RGDMXITUBI&amp;VAR:QUERY=RkZfRU5UUlBSX1ZBTF9EQUlMWSgzOTgwNik=&amp;WINDOW=FIRST_POPUP&amp;HEIGHT=450&amp;WIDTH=450&amp;START_MA","XIMIZED=FALSE&amp;VAR:CALENDAR=US&amp;VAR:SYMBOL=MAR&amp;VAR:INDEX=0"}</definedName>
    <definedName name="_3867__FDSAUDITLINK__" hidden="1">{"fdsup://directions/FAT Viewer?action=UPDATE&amp;creator=factset&amp;DYN_ARGS=TRUE&amp;DOC_NAME=FAT:FQL_AUDITING_CLIENT_TEMPLATE.FAT&amp;display_string=Audit&amp;VAR:KEY=RGDMXITUBI&amp;VAR:QUERY=RkZfRU5UUlBSX1ZBTF9EQUlMWSgzOTgwNik=&amp;WINDOW=FIRST_POPUP&amp;HEIGHT=450&amp;WIDTH=450&amp;START_MA","XIMIZED=FALSE&amp;VAR:CALENDAR=US&amp;VAR:SYMBOL=MAR&amp;VAR:INDEX=0"}</definedName>
    <definedName name="_3868__FDSAUDITLINK__" localSheetId="2" hidden="1">{"fdsup://directions/FAT Viewer?action=UPDATE&amp;creator=factset&amp;DYN_ARGS=TRUE&amp;DOC_NAME=FAT:FQL_AUDITING_CLIENT_TEMPLATE.FAT&amp;display_string=Audit&amp;VAR:KEY=RQHYHEFIHE&amp;VAR:QUERY=RkZfRU5UUlBSX1ZBTF9EQUlMWSgzOTgwNik=&amp;WINDOW=FIRST_POPUP&amp;HEIGHT=450&amp;WIDTH=450&amp;START_MA","XIMIZED=FALSE&amp;VAR:CALENDAR=US&amp;VAR:SYMBOL=CHH&amp;VAR:INDEX=0"}</definedName>
    <definedName name="_3868__FDSAUDITLINK__" hidden="1">{"fdsup://directions/FAT Viewer?action=UPDATE&amp;creator=factset&amp;DYN_ARGS=TRUE&amp;DOC_NAME=FAT:FQL_AUDITING_CLIENT_TEMPLATE.FAT&amp;display_string=Audit&amp;VAR:KEY=RQHYHEFIHE&amp;VAR:QUERY=RkZfRU5UUlBSX1ZBTF9EQUlMWSgzOTgwNik=&amp;WINDOW=FIRST_POPUP&amp;HEIGHT=450&amp;WIDTH=450&amp;START_MA","XIMIZED=FALSE&amp;VAR:CALENDAR=US&amp;VAR:SYMBOL=CHH&amp;VAR:INDEX=0"}</definedName>
    <definedName name="_3869__FDSAUDITLINK__" localSheetId="2" hidden="1">{"fdsup://directions/FAT Viewer?action=UPDATE&amp;creator=factset&amp;DYN_ARGS=TRUE&amp;DOC_NAME=FAT:FQL_AUDITING_CLIENT_TEMPLATE.FAT&amp;display_string=Audit&amp;VAR:KEY=BUFYDGFMDY&amp;VAR:QUERY=RkZfRU5UUlBSX1ZBTF9EQUlMWSgzOTgwNik=&amp;WINDOW=FIRST_POPUP&amp;HEIGHT=450&amp;WIDTH=450&amp;START_MA","XIMIZED=FALSE&amp;VAR:CALENDAR=US&amp;VAR:SYMBOL=WYN&amp;VAR:INDEX=0"}</definedName>
    <definedName name="_3869__FDSAUDITLINK__" hidden="1">{"fdsup://directions/FAT Viewer?action=UPDATE&amp;creator=factset&amp;DYN_ARGS=TRUE&amp;DOC_NAME=FAT:FQL_AUDITING_CLIENT_TEMPLATE.FAT&amp;display_string=Audit&amp;VAR:KEY=BUFYDGFMDY&amp;VAR:QUERY=RkZfRU5UUlBSX1ZBTF9EQUlMWSgzOTgwNik=&amp;WINDOW=FIRST_POPUP&amp;HEIGHT=450&amp;WIDTH=450&amp;START_MA","XIMIZED=FALSE&amp;VAR:CALENDAR=US&amp;VAR:SYMBOL=WYN&amp;VAR:INDEX=0"}</definedName>
    <definedName name="_387________________123Graph_ACHART_11" hidden="1">#REF!</definedName>
    <definedName name="_387_____________123Graph_ACHART_10" hidden="1">#REF!</definedName>
    <definedName name="_387__123Graph_ACHART_1" hidden="1">#REF!</definedName>
    <definedName name="_387__FDSAUDITLINK__" localSheetId="2" hidden="1">{"fdsup://Directions/FactSet Auditing Viewer?action=AUDIT_VALUE&amp;DB=129&amp;ID1=18975410&amp;VALUEID=01001&amp;SDATE=2011&amp;PERIODTYPE=ANN_STD&amp;SCFT=3&amp;window=popup_no_bar&amp;width=385&amp;height=120&amp;START_MAXIMIZED=FALSE&amp;creator=factset&amp;display_string=Audit"}</definedName>
    <definedName name="_387__FDSAUDITLINK__" hidden="1">{"fdsup://directions/FAT Viewer?action=UPDATE&amp;creator=factset&amp;DYN_ARGS=TRUE&amp;DOC_NAME=FAT:FQL_AUDITING_CLIENT_TEMPLATE.FAT&amp;display_string=Audit&amp;VAR:KEY=ADWVEPIRYT&amp;VAR:QUERY=KEZGX0RFQlQoUVRSLDAsLCxSUyxVU0QpQEZGX0RFQlQoU0VNSSwwLCwsUlMsVVNEKSk=&amp;WINDOW=FIRST_POP","UP&amp;HEIGHT=450&amp;WIDTH=450&amp;START_MAXIMIZED=FALSE&amp;VAR:CALENDAR=US&amp;VAR:SYMBOL=ID&amp;VAR:INDEX=0"}</definedName>
    <definedName name="_387__FDSAUDITLINK___1" localSheetId="2" hidden="1">{"fdsup://directions/FAT Viewer?action=UPDATE&amp;creator=factset&amp;DYN_ARGS=TRUE&amp;DOC_NAME=FAT:FQL_AUDITING_CLIENT_TEMPLATE.FAT&amp;display_string=Audit&amp;VAR:KEY=ADWVEPIRYT&amp;VAR:QUERY=KEZGX0RFQlQoUVRSLDAsLCxSUyxVU0QpQEZGX0RFQlQoU0VNSSwwLCwsUlMsVVNEKSk=&amp;WINDOW=FIRST_POP","UP&amp;HEIGHT=450&amp;WIDTH=450&amp;START_MAXIMIZED=FALSE&amp;VAR:CALENDAR=US&amp;VAR:SYMBOL=ID&amp;VAR:INDEX=0"}</definedName>
    <definedName name="_387__FDSAUDITLINK___1" hidden="1">{"fdsup://directions/FAT Viewer?action=UPDATE&amp;creator=factset&amp;DYN_ARGS=TRUE&amp;DOC_NAME=FAT:FQL_AUDITING_CLIENT_TEMPLATE.FAT&amp;display_string=Audit&amp;VAR:KEY=ADWVEPIRYT&amp;VAR:QUERY=KEZGX0RFQlQoUVRSLDAsLCxSUyxVU0QpQEZGX0RFQlQoU0VNSSwwLCwsUlMsVVNEKSk=&amp;WINDOW=FIRST_POP","UP&amp;HEIGHT=450&amp;WIDTH=450&amp;START_MAXIMIZED=FALSE&amp;VAR:CALENDAR=US&amp;VAR:SYMBOL=ID&amp;VAR:INDEX=0"}</definedName>
    <definedName name="_3870__FDSAUDITLINK__" localSheetId="2" hidden="1">{"fdsup://directions/FAT Viewer?action=UPDATE&amp;creator=factset&amp;DYN_ARGS=TRUE&amp;DOC_NAME=FAT:FQL_AUDITING_CLIENT_TEMPLATE.FAT&amp;display_string=Audit&amp;VAR:KEY=LWHSLKFGHC&amp;VAR:QUERY=RkZfRU5UUlBSX1ZBTF9EQUlMWSgzOTgwNSk=&amp;WINDOW=FIRST_POPUP&amp;HEIGHT=450&amp;WIDTH=450&amp;START_MA","XIMIZED=FALSE&amp;VAR:CALENDAR=US&amp;VAR:SYMBOL=H&amp;VAR:INDEX=0"}</definedName>
    <definedName name="_3870__FDSAUDITLINK__" hidden="1">{"fdsup://directions/FAT Viewer?action=UPDATE&amp;creator=factset&amp;DYN_ARGS=TRUE&amp;DOC_NAME=FAT:FQL_AUDITING_CLIENT_TEMPLATE.FAT&amp;display_string=Audit&amp;VAR:KEY=LWHSLKFGHC&amp;VAR:QUERY=RkZfRU5UUlBSX1ZBTF9EQUlMWSgzOTgwNSk=&amp;WINDOW=FIRST_POPUP&amp;HEIGHT=450&amp;WIDTH=450&amp;START_MA","XIMIZED=FALSE&amp;VAR:CALENDAR=US&amp;VAR:SYMBOL=H&amp;VAR:INDEX=0"}</definedName>
    <definedName name="_3871__FDSAUDITLINK__" localSheetId="2" hidden="1">{"fdsup://directions/FAT Viewer?action=UPDATE&amp;creator=factset&amp;DYN_ARGS=TRUE&amp;DOC_NAME=FAT:FQL_AUDITING_CLIENT_TEMPLATE.FAT&amp;display_string=Audit&amp;VAR:KEY=JUTGNOBUXM&amp;VAR:QUERY=RkZfRU5UUlBSX1ZBTF9EQUlMWSgzOTgwNSk=&amp;WINDOW=FIRST_POPUP&amp;HEIGHT=450&amp;WIDTH=450&amp;START_MA","XIMIZED=FALSE&amp;VAR:CALENDAR=US&amp;VAR:SYMBOL=HOT&amp;VAR:INDEX=0"}</definedName>
    <definedName name="_3871__FDSAUDITLINK__" hidden="1">{"fdsup://directions/FAT Viewer?action=UPDATE&amp;creator=factset&amp;DYN_ARGS=TRUE&amp;DOC_NAME=FAT:FQL_AUDITING_CLIENT_TEMPLATE.FAT&amp;display_string=Audit&amp;VAR:KEY=JUTGNOBUXM&amp;VAR:QUERY=RkZfRU5UUlBSX1ZBTF9EQUlMWSgzOTgwNSk=&amp;WINDOW=FIRST_POPUP&amp;HEIGHT=450&amp;WIDTH=450&amp;START_MA","XIMIZED=FALSE&amp;VAR:CALENDAR=US&amp;VAR:SYMBOL=HOT&amp;VAR:INDEX=0"}</definedName>
    <definedName name="_3872__FDSAUDITLINK__" localSheetId="2" hidden="1">{"fdsup://directions/FAT Viewer?action=UPDATE&amp;creator=factset&amp;DYN_ARGS=TRUE&amp;DOC_NAME=FAT:FQL_AUDITING_CLIENT_TEMPLATE.FAT&amp;display_string=Audit&amp;VAR:KEY=XMLOBGNYLY&amp;VAR:QUERY=RkZfRU5UUlBSX1ZBTF9EQUlMWSgzOTgwNSk=&amp;WINDOW=FIRST_POPUP&amp;HEIGHT=450&amp;WIDTH=450&amp;START_MA","XIMIZED=FALSE&amp;VAR:CALENDAR=US&amp;VAR:SYMBOL=585284&amp;VAR:INDEX=0"}</definedName>
    <definedName name="_3872__FDSAUDITLINK__" hidden="1">{"fdsup://directions/FAT Viewer?action=UPDATE&amp;creator=factset&amp;DYN_ARGS=TRUE&amp;DOC_NAME=FAT:FQL_AUDITING_CLIENT_TEMPLATE.FAT&amp;display_string=Audit&amp;VAR:KEY=XMLOBGNYLY&amp;VAR:QUERY=RkZfRU5UUlBSX1ZBTF9EQUlMWSgzOTgwNSk=&amp;WINDOW=FIRST_POPUP&amp;HEIGHT=450&amp;WIDTH=450&amp;START_MA","XIMIZED=FALSE&amp;VAR:CALENDAR=US&amp;VAR:SYMBOL=585284&amp;VAR:INDEX=0"}</definedName>
    <definedName name="_3873__FDSAUDITLINK__" localSheetId="2" hidden="1">{"fdsup://directions/FAT Viewer?action=UPDATE&amp;creator=factset&amp;DYN_ARGS=TRUE&amp;DOC_NAME=FAT:FQL_AUDITING_CLIENT_TEMPLATE.FAT&amp;display_string=Audit&amp;VAR:KEY=ZEPKPGFSDG&amp;VAR:QUERY=RkZfRU5UUlBSX1ZBTF9EQUlMWSgzOTgwNSk=&amp;WINDOW=FIRST_POPUP&amp;HEIGHT=450&amp;WIDTH=450&amp;START_MA","XIMIZED=FALSE&amp;VAR:CALENDAR=US&amp;VAR:SYMBOL=MAR&amp;VAR:INDEX=0"}</definedName>
    <definedName name="_3873__FDSAUDITLINK__" hidden="1">{"fdsup://directions/FAT Viewer?action=UPDATE&amp;creator=factset&amp;DYN_ARGS=TRUE&amp;DOC_NAME=FAT:FQL_AUDITING_CLIENT_TEMPLATE.FAT&amp;display_string=Audit&amp;VAR:KEY=ZEPKPGFSDG&amp;VAR:QUERY=RkZfRU5UUlBSX1ZBTF9EQUlMWSgzOTgwNSk=&amp;WINDOW=FIRST_POPUP&amp;HEIGHT=450&amp;WIDTH=450&amp;START_MA","XIMIZED=FALSE&amp;VAR:CALENDAR=US&amp;VAR:SYMBOL=MAR&amp;VAR:INDEX=0"}</definedName>
    <definedName name="_3874__FDSAUDITLINK__" localSheetId="2" hidden="1">{"fdsup://directions/FAT Viewer?action=UPDATE&amp;creator=factset&amp;DYN_ARGS=TRUE&amp;DOC_NAME=FAT:FQL_AUDITING_CLIENT_TEMPLATE.FAT&amp;display_string=Audit&amp;VAR:KEY=LQZGRIBUDS&amp;VAR:QUERY=RkZfRU5UUlBSX1ZBTF9EQUlMWSgzOTgwNSk=&amp;WINDOW=FIRST_POPUP&amp;HEIGHT=450&amp;WIDTH=450&amp;START_MA","XIMIZED=FALSE&amp;VAR:CALENDAR=US&amp;VAR:SYMBOL=CHH&amp;VAR:INDEX=0"}</definedName>
    <definedName name="_3874__FDSAUDITLINK__" hidden="1">{"fdsup://directions/FAT Viewer?action=UPDATE&amp;creator=factset&amp;DYN_ARGS=TRUE&amp;DOC_NAME=FAT:FQL_AUDITING_CLIENT_TEMPLATE.FAT&amp;display_string=Audit&amp;VAR:KEY=LQZGRIBUDS&amp;VAR:QUERY=RkZfRU5UUlBSX1ZBTF9EQUlMWSgzOTgwNSk=&amp;WINDOW=FIRST_POPUP&amp;HEIGHT=450&amp;WIDTH=450&amp;START_MA","XIMIZED=FALSE&amp;VAR:CALENDAR=US&amp;VAR:SYMBOL=CHH&amp;VAR:INDEX=0"}</definedName>
    <definedName name="_3875__FDSAUDITLINK__" localSheetId="2" hidden="1">{"fdsup://directions/FAT Viewer?action=UPDATE&amp;creator=factset&amp;DYN_ARGS=TRUE&amp;DOC_NAME=FAT:FQL_AUDITING_CLIENT_TEMPLATE.FAT&amp;display_string=Audit&amp;VAR:KEY=TYVCPMVIBK&amp;VAR:QUERY=RkZfRU5UUlBSX1ZBTF9EQUlMWSgzOTgwNSk=&amp;WINDOW=FIRST_POPUP&amp;HEIGHT=450&amp;WIDTH=450&amp;START_MA","XIMIZED=FALSE&amp;VAR:CALENDAR=US&amp;VAR:SYMBOL=WYN&amp;VAR:INDEX=0"}</definedName>
    <definedName name="_3875__FDSAUDITLINK__" hidden="1">{"fdsup://directions/FAT Viewer?action=UPDATE&amp;creator=factset&amp;DYN_ARGS=TRUE&amp;DOC_NAME=FAT:FQL_AUDITING_CLIENT_TEMPLATE.FAT&amp;display_string=Audit&amp;VAR:KEY=TYVCPMVIBK&amp;VAR:QUERY=RkZfRU5UUlBSX1ZBTF9EQUlMWSgzOTgwNSk=&amp;WINDOW=FIRST_POPUP&amp;HEIGHT=450&amp;WIDTH=450&amp;START_MA","XIMIZED=FALSE&amp;VAR:CALENDAR=US&amp;VAR:SYMBOL=WYN&amp;VAR:INDEX=0"}</definedName>
    <definedName name="_3876__FDSAUDITLINK__" localSheetId="2" hidden="1">{"fdsup://directions/FAT Viewer?action=UPDATE&amp;creator=factset&amp;DYN_ARGS=TRUE&amp;DOC_NAME=FAT:FQL_AUDITING_CLIENT_TEMPLATE.FAT&amp;display_string=Audit&amp;VAR:KEY=BMZINYHAHW&amp;VAR:QUERY=RkZfRU5UUlBSX1ZBTF9EQUlMWSgzOTgwNCk=&amp;WINDOW=FIRST_POPUP&amp;HEIGHT=450&amp;WIDTH=450&amp;START_MA","XIMIZED=FALSE&amp;VAR:CALENDAR=US&amp;VAR:SYMBOL=H&amp;VAR:INDEX=0"}</definedName>
    <definedName name="_3876__FDSAUDITLINK__" hidden="1">{"fdsup://directions/FAT Viewer?action=UPDATE&amp;creator=factset&amp;DYN_ARGS=TRUE&amp;DOC_NAME=FAT:FQL_AUDITING_CLIENT_TEMPLATE.FAT&amp;display_string=Audit&amp;VAR:KEY=BMZINYHAHW&amp;VAR:QUERY=RkZfRU5UUlBSX1ZBTF9EQUlMWSgzOTgwNCk=&amp;WINDOW=FIRST_POPUP&amp;HEIGHT=450&amp;WIDTH=450&amp;START_MA","XIMIZED=FALSE&amp;VAR:CALENDAR=US&amp;VAR:SYMBOL=H&amp;VAR:INDEX=0"}</definedName>
    <definedName name="_3877__FDSAUDITLINK__" localSheetId="2" hidden="1">{"fdsup://directions/FAT Viewer?action=UPDATE&amp;creator=factset&amp;DYN_ARGS=TRUE&amp;DOC_NAME=FAT:FQL_AUDITING_CLIENT_TEMPLATE.FAT&amp;display_string=Audit&amp;VAR:KEY=JONOFIXETQ&amp;VAR:QUERY=RkZfRU5UUlBSX1ZBTF9EQUlMWSgzOTgwNCk=&amp;WINDOW=FIRST_POPUP&amp;HEIGHT=450&amp;WIDTH=450&amp;START_MA","XIMIZED=FALSE&amp;VAR:CALENDAR=US&amp;VAR:SYMBOL=HOT&amp;VAR:INDEX=0"}</definedName>
    <definedName name="_3877__FDSAUDITLINK__" hidden="1">{"fdsup://directions/FAT Viewer?action=UPDATE&amp;creator=factset&amp;DYN_ARGS=TRUE&amp;DOC_NAME=FAT:FQL_AUDITING_CLIENT_TEMPLATE.FAT&amp;display_string=Audit&amp;VAR:KEY=JONOFIXETQ&amp;VAR:QUERY=RkZfRU5UUlBSX1ZBTF9EQUlMWSgzOTgwNCk=&amp;WINDOW=FIRST_POPUP&amp;HEIGHT=450&amp;WIDTH=450&amp;START_MA","XIMIZED=FALSE&amp;VAR:CALENDAR=US&amp;VAR:SYMBOL=HOT&amp;VAR:INDEX=0"}</definedName>
    <definedName name="_3878__FDSAUDITLINK__" localSheetId="2" hidden="1">{"fdsup://directions/FAT Viewer?action=UPDATE&amp;creator=factset&amp;DYN_ARGS=TRUE&amp;DOC_NAME=FAT:FQL_AUDITING_CLIENT_TEMPLATE.FAT&amp;display_string=Audit&amp;VAR:KEY=TOHINGXYDY&amp;VAR:QUERY=RkZfRU5UUlBSX1ZBTF9EQUlMWSgzOTgwNCk=&amp;WINDOW=FIRST_POPUP&amp;HEIGHT=450&amp;WIDTH=450&amp;START_MA","XIMIZED=FALSE&amp;VAR:CALENDAR=US&amp;VAR:SYMBOL=585284&amp;VAR:INDEX=0"}</definedName>
    <definedName name="_3878__FDSAUDITLINK__" hidden="1">{"fdsup://directions/FAT Viewer?action=UPDATE&amp;creator=factset&amp;DYN_ARGS=TRUE&amp;DOC_NAME=FAT:FQL_AUDITING_CLIENT_TEMPLATE.FAT&amp;display_string=Audit&amp;VAR:KEY=TOHINGXYDY&amp;VAR:QUERY=RkZfRU5UUlBSX1ZBTF9EQUlMWSgzOTgwNCk=&amp;WINDOW=FIRST_POPUP&amp;HEIGHT=450&amp;WIDTH=450&amp;START_MA","XIMIZED=FALSE&amp;VAR:CALENDAR=US&amp;VAR:SYMBOL=585284&amp;VAR:INDEX=0"}</definedName>
    <definedName name="_3879__FDSAUDITLINK__" localSheetId="2" hidden="1">{"fdsup://directions/FAT Viewer?action=UPDATE&amp;creator=factset&amp;DYN_ARGS=TRUE&amp;DOC_NAME=FAT:FQL_AUDITING_CLIENT_TEMPLATE.FAT&amp;display_string=Audit&amp;VAR:KEY=HSXOXWTUTM&amp;VAR:QUERY=RkZfRU5UUlBSX1ZBTF9EQUlMWSgzOTgwNCk=&amp;WINDOW=FIRST_POPUP&amp;HEIGHT=450&amp;WIDTH=450&amp;START_MA","XIMIZED=FALSE&amp;VAR:CALENDAR=US&amp;VAR:SYMBOL=MAR&amp;VAR:INDEX=0"}</definedName>
    <definedName name="_3879__FDSAUDITLINK__" hidden="1">{"fdsup://directions/FAT Viewer?action=UPDATE&amp;creator=factset&amp;DYN_ARGS=TRUE&amp;DOC_NAME=FAT:FQL_AUDITING_CLIENT_TEMPLATE.FAT&amp;display_string=Audit&amp;VAR:KEY=HSXOXWTUTM&amp;VAR:QUERY=RkZfRU5UUlBSX1ZBTF9EQUlMWSgzOTgwNCk=&amp;WINDOW=FIRST_POPUP&amp;HEIGHT=450&amp;WIDTH=450&amp;START_MA","XIMIZED=FALSE&amp;VAR:CALENDAR=US&amp;VAR:SYMBOL=MAR&amp;VAR:INDEX=0"}</definedName>
    <definedName name="_388________________123Graph_ACHART_12" hidden="1">#REF!</definedName>
    <definedName name="_388_____________123Graph_ACHART_11" hidden="1">#REF!</definedName>
    <definedName name="_388__123Graph_ACHART_10" hidden="1">#REF!</definedName>
    <definedName name="_388__123Graph_DCHART_4" hidden="1">#REF!</definedName>
    <definedName name="_388__FDSAUDITLINK__" localSheetId="2" hidden="1">{"fdsup://Directions/FactSet Auditing Viewer?action=AUDIT_VALUE&amp;DB=129&amp;ID1=18975410&amp;VALUEID=01001_YTD&amp;SDATE=201102&amp;PERIODTYPE=QTR_STD&amp;SCFT=3&amp;window=popup_no_bar&amp;width=385&amp;height=120&amp;START_MAXIMIZED=FALSE&amp;creator=factset&amp;display_string=Audit"}</definedName>
    <definedName name="_388__FDSAUDITLINK__" hidden="1">{"fdsup://directions/FAT Viewer?action=UPDATE&amp;creator=factset&amp;DYN_ARGS=TRUE&amp;DOC_NAME=FAT:FQL_AUDITING_CLIENT_TEMPLATE.FAT&amp;display_string=Audit&amp;VAR:KEY=MPKTMLQJYP&amp;VAR:QUERY=KEZGX1NITERSU19FUShRVFIsMCwsLFJTLFVTRClARkZfU0hMRFJTX0VRKFNFTUksMCwsLFJTLFVTRCkp&amp;WIND","OW=FIRST_POPUP&amp;HEIGHT=450&amp;WIDTH=450&amp;START_MAXIMIZED=FALSE&amp;VAR:CALENDAR=US&amp;VAR:SYMBOL=TMIC&amp;VAR:INDEX=0"}</definedName>
    <definedName name="_388__FDSAUDITLINK___1" localSheetId="2" hidden="1">{"fdsup://directions/FAT Viewer?action=UPDATE&amp;creator=factset&amp;DYN_ARGS=TRUE&amp;DOC_NAME=FAT:FQL_AUDITING_CLIENT_TEMPLATE.FAT&amp;display_string=Audit&amp;VAR:KEY=MPKTMLQJYP&amp;VAR:QUERY=KEZGX1NITERSU19FUShRVFIsMCwsLFJTLFVTRClARkZfU0hMRFJTX0VRKFNFTUksMCwsLFJTLFVTRCkp&amp;WIND","OW=FIRST_POPUP&amp;HEIGHT=450&amp;WIDTH=450&amp;START_MAXIMIZED=FALSE&amp;VAR:CALENDAR=US&amp;VAR:SYMBOL=TMIC&amp;VAR:INDEX=0"}</definedName>
    <definedName name="_388__FDSAUDITLINK___1" hidden="1">{"fdsup://directions/FAT Viewer?action=UPDATE&amp;creator=factset&amp;DYN_ARGS=TRUE&amp;DOC_NAME=FAT:FQL_AUDITING_CLIENT_TEMPLATE.FAT&amp;display_string=Audit&amp;VAR:KEY=MPKTMLQJYP&amp;VAR:QUERY=KEZGX1NITERSU19FUShRVFIsMCwsLFJTLFVTRClARkZfU0hMRFJTX0VRKFNFTUksMCwsLFJTLFVTRCkp&amp;WIND","OW=FIRST_POPUP&amp;HEIGHT=450&amp;WIDTH=450&amp;START_MAXIMIZED=FALSE&amp;VAR:CALENDAR=US&amp;VAR:SYMBOL=TMIC&amp;VAR:INDEX=0"}</definedName>
    <definedName name="_3880__FDSAUDITLINK__" localSheetId="2" hidden="1">{"fdsup://directions/FAT Viewer?action=UPDATE&amp;creator=factset&amp;DYN_ARGS=TRUE&amp;DOC_NAME=FAT:FQL_AUDITING_CLIENT_TEMPLATE.FAT&amp;display_string=Audit&amp;VAR:KEY=ZUDABWLUDY&amp;VAR:QUERY=RkZfRU5UUlBSX1ZBTF9EQUlMWSgzOTgwNCk=&amp;WINDOW=FIRST_POPUP&amp;HEIGHT=450&amp;WIDTH=450&amp;START_MA","XIMIZED=FALSE&amp;VAR:CALENDAR=US&amp;VAR:SYMBOL=CHH&amp;VAR:INDEX=0"}</definedName>
    <definedName name="_3880__FDSAUDITLINK__" hidden="1">{"fdsup://directions/FAT Viewer?action=UPDATE&amp;creator=factset&amp;DYN_ARGS=TRUE&amp;DOC_NAME=FAT:FQL_AUDITING_CLIENT_TEMPLATE.FAT&amp;display_string=Audit&amp;VAR:KEY=ZUDABWLUDY&amp;VAR:QUERY=RkZfRU5UUlBSX1ZBTF9EQUlMWSgzOTgwNCk=&amp;WINDOW=FIRST_POPUP&amp;HEIGHT=450&amp;WIDTH=450&amp;START_MA","XIMIZED=FALSE&amp;VAR:CALENDAR=US&amp;VAR:SYMBOL=CHH&amp;VAR:INDEX=0"}</definedName>
    <definedName name="_3881__FDSAUDITLINK__" localSheetId="2" hidden="1">{"fdsup://directions/FAT Viewer?action=UPDATE&amp;creator=factset&amp;DYN_ARGS=TRUE&amp;DOC_NAME=FAT:FQL_AUDITING_CLIENT_TEMPLATE.FAT&amp;display_string=Audit&amp;VAR:KEY=FAVGTWJURQ&amp;VAR:QUERY=RkZfRU5UUlBSX1ZBTF9EQUlMWSgzOTgwNCk=&amp;WINDOW=FIRST_POPUP&amp;HEIGHT=450&amp;WIDTH=450&amp;START_MA","XIMIZED=FALSE&amp;VAR:CALENDAR=US&amp;VAR:SYMBOL=WYN&amp;VAR:INDEX=0"}</definedName>
    <definedName name="_3881__FDSAUDITLINK__" hidden="1">{"fdsup://directions/FAT Viewer?action=UPDATE&amp;creator=factset&amp;DYN_ARGS=TRUE&amp;DOC_NAME=FAT:FQL_AUDITING_CLIENT_TEMPLATE.FAT&amp;display_string=Audit&amp;VAR:KEY=FAVGTWJURQ&amp;VAR:QUERY=RkZfRU5UUlBSX1ZBTF9EQUlMWSgzOTgwNCk=&amp;WINDOW=FIRST_POPUP&amp;HEIGHT=450&amp;WIDTH=450&amp;START_MA","XIMIZED=FALSE&amp;VAR:CALENDAR=US&amp;VAR:SYMBOL=WYN&amp;VAR:INDEX=0"}</definedName>
    <definedName name="_3882__FDSAUDITLINK__" localSheetId="2" hidden="1">{"fdsup://directions/FAT Viewer?action=UPDATE&amp;creator=factset&amp;DYN_ARGS=TRUE&amp;DOC_NAME=FAT:FQL_AUDITING_CLIENT_TEMPLATE.FAT&amp;display_string=Audit&amp;VAR:KEY=JUXINYHCHE&amp;VAR:QUERY=RkZfRU5UUlBSX1ZBTF9EQUlMWSgzOTgwMSk=&amp;WINDOW=FIRST_POPUP&amp;HEIGHT=450&amp;WIDTH=450&amp;START_MA","XIMIZED=FALSE&amp;VAR:CALENDAR=US&amp;VAR:SYMBOL=H&amp;VAR:INDEX=0"}</definedName>
    <definedName name="_3882__FDSAUDITLINK__" hidden="1">{"fdsup://directions/FAT Viewer?action=UPDATE&amp;creator=factset&amp;DYN_ARGS=TRUE&amp;DOC_NAME=FAT:FQL_AUDITING_CLIENT_TEMPLATE.FAT&amp;display_string=Audit&amp;VAR:KEY=JUXINYHCHE&amp;VAR:QUERY=RkZfRU5UUlBSX1ZBTF9EQUlMWSgzOTgwMSk=&amp;WINDOW=FIRST_POPUP&amp;HEIGHT=450&amp;WIDTH=450&amp;START_MA","XIMIZED=FALSE&amp;VAR:CALENDAR=US&amp;VAR:SYMBOL=H&amp;VAR:INDEX=0"}</definedName>
    <definedName name="_3883__FDSAUDITLINK__" localSheetId="2" hidden="1">{"fdsup://directions/FAT Viewer?action=UPDATE&amp;creator=factset&amp;DYN_ARGS=TRUE&amp;DOC_NAME=FAT:FQL_AUDITING_CLIENT_TEMPLATE.FAT&amp;display_string=Audit&amp;VAR:KEY=XOLGXIPKTM&amp;VAR:QUERY=RkZfRU5UUlBSX1ZBTF9EQUlMWSgzOTgwMSk=&amp;WINDOW=FIRST_POPUP&amp;HEIGHT=450&amp;WIDTH=450&amp;START_MA","XIMIZED=FALSE&amp;VAR:CALENDAR=US&amp;VAR:SYMBOL=HOT&amp;VAR:INDEX=0"}</definedName>
    <definedName name="_3883__FDSAUDITLINK__" hidden="1">{"fdsup://directions/FAT Viewer?action=UPDATE&amp;creator=factset&amp;DYN_ARGS=TRUE&amp;DOC_NAME=FAT:FQL_AUDITING_CLIENT_TEMPLATE.FAT&amp;display_string=Audit&amp;VAR:KEY=XOLGXIPKTM&amp;VAR:QUERY=RkZfRU5UUlBSX1ZBTF9EQUlMWSgzOTgwMSk=&amp;WINDOW=FIRST_POPUP&amp;HEIGHT=450&amp;WIDTH=450&amp;START_MA","XIMIZED=FALSE&amp;VAR:CALENDAR=US&amp;VAR:SYMBOL=HOT&amp;VAR:INDEX=0"}</definedName>
    <definedName name="_3884__FDSAUDITLINK__" localSheetId="2" hidden="1">{"fdsup://directions/FAT Viewer?action=UPDATE&amp;creator=factset&amp;DYN_ARGS=TRUE&amp;DOC_NAME=FAT:FQL_AUDITING_CLIENT_TEMPLATE.FAT&amp;display_string=Audit&amp;VAR:KEY=BWPUFQFUDA&amp;VAR:QUERY=RkZfRU5UUlBSX1ZBTF9EQUlMWSgzOTgwMSk=&amp;WINDOW=FIRST_POPUP&amp;HEIGHT=450&amp;WIDTH=450&amp;START_MA","XIMIZED=FALSE&amp;VAR:CALENDAR=US&amp;VAR:SYMBOL=585284&amp;VAR:INDEX=0"}</definedName>
    <definedName name="_3884__FDSAUDITLINK__" hidden="1">{"fdsup://directions/FAT Viewer?action=UPDATE&amp;creator=factset&amp;DYN_ARGS=TRUE&amp;DOC_NAME=FAT:FQL_AUDITING_CLIENT_TEMPLATE.FAT&amp;display_string=Audit&amp;VAR:KEY=BWPUFQFUDA&amp;VAR:QUERY=RkZfRU5UUlBSX1ZBTF9EQUlMWSgzOTgwMSk=&amp;WINDOW=FIRST_POPUP&amp;HEIGHT=450&amp;WIDTH=450&amp;START_MA","XIMIZED=FALSE&amp;VAR:CALENDAR=US&amp;VAR:SYMBOL=585284&amp;VAR:INDEX=0"}</definedName>
    <definedName name="_3885__FDSAUDITLINK__" localSheetId="2" hidden="1">{"fdsup://directions/FAT Viewer?action=UPDATE&amp;creator=factset&amp;DYN_ARGS=TRUE&amp;DOC_NAME=FAT:FQL_AUDITING_CLIENT_TEMPLATE.FAT&amp;display_string=Audit&amp;VAR:KEY=FWLSBSNWTI&amp;VAR:QUERY=RkZfRU5UUlBSX1ZBTF9EQUlMWSgzOTgwMSk=&amp;WINDOW=FIRST_POPUP&amp;HEIGHT=450&amp;WIDTH=450&amp;START_MA","XIMIZED=FALSE&amp;VAR:CALENDAR=US&amp;VAR:SYMBOL=MAR&amp;VAR:INDEX=0"}</definedName>
    <definedName name="_3885__FDSAUDITLINK__" hidden="1">{"fdsup://directions/FAT Viewer?action=UPDATE&amp;creator=factset&amp;DYN_ARGS=TRUE&amp;DOC_NAME=FAT:FQL_AUDITING_CLIENT_TEMPLATE.FAT&amp;display_string=Audit&amp;VAR:KEY=FWLSBSNWTI&amp;VAR:QUERY=RkZfRU5UUlBSX1ZBTF9EQUlMWSgzOTgwMSk=&amp;WINDOW=FIRST_POPUP&amp;HEIGHT=450&amp;WIDTH=450&amp;START_MA","XIMIZED=FALSE&amp;VAR:CALENDAR=US&amp;VAR:SYMBOL=MAR&amp;VAR:INDEX=0"}</definedName>
    <definedName name="_3886__FDSAUDITLINK__" localSheetId="2" hidden="1">{"fdsup://directions/FAT Viewer?action=UPDATE&amp;creator=factset&amp;DYN_ARGS=TRUE&amp;DOC_NAME=FAT:FQL_AUDITING_CLIENT_TEMPLATE.FAT&amp;display_string=Audit&amp;VAR:KEY=FYVSFAXAFU&amp;VAR:QUERY=RkZfRU5UUlBSX1ZBTF9EQUlMWSgzOTgwMSk=&amp;WINDOW=FIRST_POPUP&amp;HEIGHT=450&amp;WIDTH=450&amp;START_MA","XIMIZED=FALSE&amp;VAR:CALENDAR=US&amp;VAR:SYMBOL=CHH&amp;VAR:INDEX=0"}</definedName>
    <definedName name="_3886__FDSAUDITLINK__" hidden="1">{"fdsup://directions/FAT Viewer?action=UPDATE&amp;creator=factset&amp;DYN_ARGS=TRUE&amp;DOC_NAME=FAT:FQL_AUDITING_CLIENT_TEMPLATE.FAT&amp;display_string=Audit&amp;VAR:KEY=FYVSFAXAFU&amp;VAR:QUERY=RkZfRU5UUlBSX1ZBTF9EQUlMWSgzOTgwMSk=&amp;WINDOW=FIRST_POPUP&amp;HEIGHT=450&amp;WIDTH=450&amp;START_MA","XIMIZED=FALSE&amp;VAR:CALENDAR=US&amp;VAR:SYMBOL=CHH&amp;VAR:INDEX=0"}</definedName>
    <definedName name="_3887__FDSAUDITLINK__" localSheetId="2" hidden="1">{"fdsup://directions/FAT Viewer?action=UPDATE&amp;creator=factset&amp;DYN_ARGS=TRUE&amp;DOC_NAME=FAT:FQL_AUDITING_CLIENT_TEMPLATE.FAT&amp;display_string=Audit&amp;VAR:KEY=LYDCNAJUZA&amp;VAR:QUERY=RkZfRU5UUlBSX1ZBTF9EQUlMWSgzOTgwMSk=&amp;WINDOW=FIRST_POPUP&amp;HEIGHT=450&amp;WIDTH=450&amp;START_MA","XIMIZED=FALSE&amp;VAR:CALENDAR=US&amp;VAR:SYMBOL=WYN&amp;VAR:INDEX=0"}</definedName>
    <definedName name="_3887__FDSAUDITLINK__" hidden="1">{"fdsup://directions/FAT Viewer?action=UPDATE&amp;creator=factset&amp;DYN_ARGS=TRUE&amp;DOC_NAME=FAT:FQL_AUDITING_CLIENT_TEMPLATE.FAT&amp;display_string=Audit&amp;VAR:KEY=LYDCNAJUZA&amp;VAR:QUERY=RkZfRU5UUlBSX1ZBTF9EQUlMWSgzOTgwMSk=&amp;WINDOW=FIRST_POPUP&amp;HEIGHT=450&amp;WIDTH=450&amp;START_MA","XIMIZED=FALSE&amp;VAR:CALENDAR=US&amp;VAR:SYMBOL=WYN&amp;VAR:INDEX=0"}</definedName>
    <definedName name="_3888__FDSAUDITLINK__" localSheetId="2" hidden="1">{"fdsup://directions/FAT Viewer?action=UPDATE&amp;creator=factset&amp;DYN_ARGS=TRUE&amp;DOC_NAME=FAT:FQL_AUDITING_CLIENT_TEMPLATE.FAT&amp;display_string=Audit&amp;VAR:KEY=PWLSVKNYBG&amp;VAR:QUERY=RkZfRU5UUlBSX1ZBTF9EQUlMWSgzOTgwMCk=&amp;WINDOW=FIRST_POPUP&amp;HEIGHT=450&amp;WIDTH=450&amp;START_MA","XIMIZED=FALSE&amp;VAR:CALENDAR=US&amp;VAR:SYMBOL=H&amp;VAR:INDEX=0"}</definedName>
    <definedName name="_3888__FDSAUDITLINK__" hidden="1">{"fdsup://directions/FAT Viewer?action=UPDATE&amp;creator=factset&amp;DYN_ARGS=TRUE&amp;DOC_NAME=FAT:FQL_AUDITING_CLIENT_TEMPLATE.FAT&amp;display_string=Audit&amp;VAR:KEY=PWLSVKNYBG&amp;VAR:QUERY=RkZfRU5UUlBSX1ZBTF9EQUlMWSgzOTgwMCk=&amp;WINDOW=FIRST_POPUP&amp;HEIGHT=450&amp;WIDTH=450&amp;START_MA","XIMIZED=FALSE&amp;VAR:CALENDAR=US&amp;VAR:SYMBOL=H&amp;VAR:INDEX=0"}</definedName>
    <definedName name="_3889__FDSAUDITLINK__" localSheetId="2" hidden="1">{"fdsup://directions/FAT Viewer?action=UPDATE&amp;creator=factset&amp;DYN_ARGS=TRUE&amp;DOC_NAME=FAT:FQL_AUDITING_CLIENT_TEMPLATE.FAT&amp;display_string=Audit&amp;VAR:KEY=JIVGHILABS&amp;VAR:QUERY=RkZfRU5UUlBSX1ZBTF9EQUlMWSgzOTgwMCk=&amp;WINDOW=FIRST_POPUP&amp;HEIGHT=450&amp;WIDTH=450&amp;START_MA","XIMIZED=FALSE&amp;VAR:CALENDAR=US&amp;VAR:SYMBOL=HOT&amp;VAR:INDEX=0"}</definedName>
    <definedName name="_3889__FDSAUDITLINK__" hidden="1">{"fdsup://directions/FAT Viewer?action=UPDATE&amp;creator=factset&amp;DYN_ARGS=TRUE&amp;DOC_NAME=FAT:FQL_AUDITING_CLIENT_TEMPLATE.FAT&amp;display_string=Audit&amp;VAR:KEY=JIVGHILABS&amp;VAR:QUERY=RkZfRU5UUlBSX1ZBTF9EQUlMWSgzOTgwMCk=&amp;WINDOW=FIRST_POPUP&amp;HEIGHT=450&amp;WIDTH=450&amp;START_MA","XIMIZED=FALSE&amp;VAR:CALENDAR=US&amp;VAR:SYMBOL=HOT&amp;VAR:INDEX=0"}</definedName>
    <definedName name="_389________________123Graph_ACHART_13" hidden="1">#REF!</definedName>
    <definedName name="_389_____________123Graph_ACHART_12" hidden="1">#REF!</definedName>
    <definedName name="_389__123Graph_ACHART_11" hidden="1">#REF!</definedName>
    <definedName name="_389__FDSAUDITLINK__" localSheetId="2">{"fdsup://directions/FAT Viewer?action=UPDATE&amp;creator=factset&amp;DYN_ARGS=TRUE&amp;DOC_NAME=FAT:FQL_AUDITING_CLIENT_TEMPLATE.FAT&amp;display_string=Audit&amp;VAR:KEY=JYLYLCHKPI&amp;VAR:QUERY=KEZTTF9ORVRfSU5DKE5PVyxOT1csRlNBLCxVU0QpQEZGX05FVF9JTkMoTFRNUywwLCwsLFVTRCkp&amp;WINDOW=F","IRST_POPUP&amp;HEIGHT=450&amp;WIDTH=450&amp;START_MAXIMIZED=FALSE&amp;VAR:CALENDAR=US&amp;VAR:SYMBOL=KVHI&amp;VAR:INDEX=0"}</definedName>
    <definedName name="_389__FDSAUDITLINK__" hidden="1">{"fdsup://Directions/FactSet Auditing Viewer?action=AUDIT_VALUE&amp;DB=129&amp;ID1=29873610&amp;VALUEID=01001&amp;SDATE=201002&amp;PERIODTYPE=QTR_STD&amp;SCFT=3&amp;window=popup_no_bar&amp;width=385&amp;height=120&amp;START_MAXIMIZED=FALSE&amp;creator=factset&amp;display_string=Audit"}</definedName>
    <definedName name="_389__FDSAUDITLINK___1" localSheetId="2" hidden="1">{"fdsup://Directions/FactSet Auditing Viewer?action=AUDIT_VALUE&amp;DB=129&amp;ID1=29873610&amp;VALUEID=01001&amp;SDATE=201002&amp;PERIODTYPE=QTR_STD&amp;SCFT=3&amp;window=popup_no_bar&amp;width=385&amp;height=120&amp;START_MAXIMIZED=FALSE&amp;creator=factset&amp;display_string=Audit"}</definedName>
    <definedName name="_389__FDSAUDITLINK___1" hidden="1">{"fdsup://Directions/FactSet Auditing Viewer?action=AUDIT_VALUE&amp;DB=129&amp;ID1=29873610&amp;VALUEID=01001&amp;SDATE=201002&amp;PERIODTYPE=QTR_STD&amp;SCFT=3&amp;window=popup_no_bar&amp;width=385&amp;height=120&amp;START_MAXIMIZED=FALSE&amp;creator=factset&amp;display_string=Audit"}</definedName>
    <definedName name="_3890__FDSAUDITLINK__" localSheetId="2" hidden="1">{"fdsup://directions/FAT Viewer?action=UPDATE&amp;creator=factset&amp;DYN_ARGS=TRUE&amp;DOC_NAME=FAT:FQL_AUDITING_CLIENT_TEMPLATE.FAT&amp;display_string=Audit&amp;VAR:KEY=DQJYPQPMNU&amp;VAR:QUERY=RkZfRU5UUlBSX1ZBTF9EQUlMWSgzOTgwMCk=&amp;WINDOW=FIRST_POPUP&amp;HEIGHT=450&amp;WIDTH=450&amp;START_MA","XIMIZED=FALSE&amp;VAR:CALENDAR=US&amp;VAR:SYMBOL=585284&amp;VAR:INDEX=0"}</definedName>
    <definedName name="_3890__FDSAUDITLINK__" hidden="1">{"fdsup://directions/FAT Viewer?action=UPDATE&amp;creator=factset&amp;DYN_ARGS=TRUE&amp;DOC_NAME=FAT:FQL_AUDITING_CLIENT_TEMPLATE.FAT&amp;display_string=Audit&amp;VAR:KEY=DQJYPQPMNU&amp;VAR:QUERY=RkZfRU5UUlBSX1ZBTF9EQUlMWSgzOTgwMCk=&amp;WINDOW=FIRST_POPUP&amp;HEIGHT=450&amp;WIDTH=450&amp;START_MA","XIMIZED=FALSE&amp;VAR:CALENDAR=US&amp;VAR:SYMBOL=585284&amp;VAR:INDEX=0"}</definedName>
    <definedName name="_3891__FDSAUDITLINK__" localSheetId="2" hidden="1">{"fdsup://directions/FAT Viewer?action=UPDATE&amp;creator=factset&amp;DYN_ARGS=TRUE&amp;DOC_NAME=FAT:FQL_AUDITING_CLIENT_TEMPLATE.FAT&amp;display_string=Audit&amp;VAR:KEY=ZWXMJQPOVU&amp;VAR:QUERY=RkZfRU5UUlBSX1ZBTF9EQUlMWSgzOTgwMCk=&amp;WINDOW=FIRST_POPUP&amp;HEIGHT=450&amp;WIDTH=450&amp;START_MA","XIMIZED=FALSE&amp;VAR:CALENDAR=US&amp;VAR:SYMBOL=MAR&amp;VAR:INDEX=0"}</definedName>
    <definedName name="_3891__FDSAUDITLINK__" hidden="1">{"fdsup://directions/FAT Viewer?action=UPDATE&amp;creator=factset&amp;DYN_ARGS=TRUE&amp;DOC_NAME=FAT:FQL_AUDITING_CLIENT_TEMPLATE.FAT&amp;display_string=Audit&amp;VAR:KEY=ZWXMJQPOVU&amp;VAR:QUERY=RkZfRU5UUlBSX1ZBTF9EQUlMWSgzOTgwMCk=&amp;WINDOW=FIRST_POPUP&amp;HEIGHT=450&amp;WIDTH=450&amp;START_MA","XIMIZED=FALSE&amp;VAR:CALENDAR=US&amp;VAR:SYMBOL=MAR&amp;VAR:INDEX=0"}</definedName>
    <definedName name="_3892__FDSAUDITLINK__" localSheetId="2" hidden="1">{"fdsup://directions/FAT Viewer?action=UPDATE&amp;creator=factset&amp;DYN_ARGS=TRUE&amp;DOC_NAME=FAT:FQL_AUDITING_CLIENT_TEMPLATE.FAT&amp;display_string=Audit&amp;VAR:KEY=BKLSJITUDU&amp;VAR:QUERY=RkZfRU5UUlBSX1ZBTF9EQUlMWSgzOTgwMCk=&amp;WINDOW=FIRST_POPUP&amp;HEIGHT=450&amp;WIDTH=450&amp;START_MA","XIMIZED=FALSE&amp;VAR:CALENDAR=US&amp;VAR:SYMBOL=CHH&amp;VAR:INDEX=0"}</definedName>
    <definedName name="_3892__FDSAUDITLINK__" hidden="1">{"fdsup://directions/FAT Viewer?action=UPDATE&amp;creator=factset&amp;DYN_ARGS=TRUE&amp;DOC_NAME=FAT:FQL_AUDITING_CLIENT_TEMPLATE.FAT&amp;display_string=Audit&amp;VAR:KEY=BKLSJITUDU&amp;VAR:QUERY=RkZfRU5UUlBSX1ZBTF9EQUlMWSgzOTgwMCk=&amp;WINDOW=FIRST_POPUP&amp;HEIGHT=450&amp;WIDTH=450&amp;START_MA","XIMIZED=FALSE&amp;VAR:CALENDAR=US&amp;VAR:SYMBOL=CHH&amp;VAR:INDEX=0"}</definedName>
    <definedName name="_3893__FDSAUDITLINK__" localSheetId="2" hidden="1">{"fdsup://directions/FAT Viewer?action=UPDATE&amp;creator=factset&amp;DYN_ARGS=TRUE&amp;DOC_NAME=FAT:FQL_AUDITING_CLIENT_TEMPLATE.FAT&amp;display_string=Audit&amp;VAR:KEY=LIXSBUXMRS&amp;VAR:QUERY=RkZfRU5UUlBSX1ZBTF9EQUlMWSgzOTgwMCk=&amp;WINDOW=FIRST_POPUP&amp;HEIGHT=450&amp;WIDTH=450&amp;START_MA","XIMIZED=FALSE&amp;VAR:CALENDAR=US&amp;VAR:SYMBOL=WYN&amp;VAR:INDEX=0"}</definedName>
    <definedName name="_3893__FDSAUDITLINK__" hidden="1">{"fdsup://directions/FAT Viewer?action=UPDATE&amp;creator=factset&amp;DYN_ARGS=TRUE&amp;DOC_NAME=FAT:FQL_AUDITING_CLIENT_TEMPLATE.FAT&amp;display_string=Audit&amp;VAR:KEY=LIXSBUXMRS&amp;VAR:QUERY=RkZfRU5UUlBSX1ZBTF9EQUlMWSgzOTgwMCk=&amp;WINDOW=FIRST_POPUP&amp;HEIGHT=450&amp;WIDTH=450&amp;START_MA","XIMIZED=FALSE&amp;VAR:CALENDAR=US&amp;VAR:SYMBOL=WYN&amp;VAR:INDEX=0"}</definedName>
    <definedName name="_3894__FDSAUDITLINK__" localSheetId="2" hidden="1">{"fdsup://directions/FAT Viewer?action=UPDATE&amp;creator=factset&amp;DYN_ARGS=TRUE&amp;DOC_NAME=FAT:FQL_AUDITING_CLIENT_TEMPLATE.FAT&amp;display_string=Audit&amp;VAR:KEY=DYLYNSDANC&amp;VAR:QUERY=RkZfRU5UUlBSX1ZBTF9EQUlMWSgzOTc5OSk=&amp;WINDOW=FIRST_POPUP&amp;HEIGHT=450&amp;WIDTH=450&amp;START_MA","XIMIZED=FALSE&amp;VAR:CALENDAR=US&amp;VAR:SYMBOL=H&amp;VAR:INDEX=0"}</definedName>
    <definedName name="_3894__FDSAUDITLINK__" hidden="1">{"fdsup://directions/FAT Viewer?action=UPDATE&amp;creator=factset&amp;DYN_ARGS=TRUE&amp;DOC_NAME=FAT:FQL_AUDITING_CLIENT_TEMPLATE.FAT&amp;display_string=Audit&amp;VAR:KEY=DYLYNSDANC&amp;VAR:QUERY=RkZfRU5UUlBSX1ZBTF9EQUlMWSgzOTc5OSk=&amp;WINDOW=FIRST_POPUP&amp;HEIGHT=450&amp;WIDTH=450&amp;START_MA","XIMIZED=FALSE&amp;VAR:CALENDAR=US&amp;VAR:SYMBOL=H&amp;VAR:INDEX=0"}</definedName>
    <definedName name="_3895__FDSAUDITLINK__" localSheetId="2" hidden="1">{"fdsup://directions/FAT Viewer?action=UPDATE&amp;creator=factset&amp;DYN_ARGS=TRUE&amp;DOC_NAME=FAT:FQL_AUDITING_CLIENT_TEMPLATE.FAT&amp;display_string=Audit&amp;VAR:KEY=XUHKJSHGHE&amp;VAR:QUERY=RkZfRU5UUlBSX1ZBTF9EQUlMWSgzOTc5OSk=&amp;WINDOW=FIRST_POPUP&amp;HEIGHT=450&amp;WIDTH=450&amp;START_MA","XIMIZED=FALSE&amp;VAR:CALENDAR=US&amp;VAR:SYMBOL=HOT&amp;VAR:INDEX=0"}</definedName>
    <definedName name="_3895__FDSAUDITLINK__" hidden="1">{"fdsup://directions/FAT Viewer?action=UPDATE&amp;creator=factset&amp;DYN_ARGS=TRUE&amp;DOC_NAME=FAT:FQL_AUDITING_CLIENT_TEMPLATE.FAT&amp;display_string=Audit&amp;VAR:KEY=XUHKJSHGHE&amp;VAR:QUERY=RkZfRU5UUlBSX1ZBTF9EQUlMWSgzOTc5OSk=&amp;WINDOW=FIRST_POPUP&amp;HEIGHT=450&amp;WIDTH=450&amp;START_MA","XIMIZED=FALSE&amp;VAR:CALENDAR=US&amp;VAR:SYMBOL=HOT&amp;VAR:INDEX=0"}</definedName>
    <definedName name="_3896__FDSAUDITLINK__" localSheetId="2" hidden="1">{"fdsup://directions/FAT Viewer?action=UPDATE&amp;creator=factset&amp;DYN_ARGS=TRUE&amp;DOC_NAME=FAT:FQL_AUDITING_CLIENT_TEMPLATE.FAT&amp;display_string=Audit&amp;VAR:KEY=PIPCRGHGPA&amp;VAR:QUERY=RkZfRU5UUlBSX1ZBTF9EQUlMWSgzOTc5OSk=&amp;WINDOW=FIRST_POPUP&amp;HEIGHT=450&amp;WIDTH=450&amp;START_MA","XIMIZED=FALSE&amp;VAR:CALENDAR=US&amp;VAR:SYMBOL=585284&amp;VAR:INDEX=0"}</definedName>
    <definedName name="_3896__FDSAUDITLINK__" hidden="1">{"fdsup://directions/FAT Viewer?action=UPDATE&amp;creator=factset&amp;DYN_ARGS=TRUE&amp;DOC_NAME=FAT:FQL_AUDITING_CLIENT_TEMPLATE.FAT&amp;display_string=Audit&amp;VAR:KEY=PIPCRGHGPA&amp;VAR:QUERY=RkZfRU5UUlBSX1ZBTF9EQUlMWSgzOTc5OSk=&amp;WINDOW=FIRST_POPUP&amp;HEIGHT=450&amp;WIDTH=450&amp;START_MA","XIMIZED=FALSE&amp;VAR:CALENDAR=US&amp;VAR:SYMBOL=585284&amp;VAR:INDEX=0"}</definedName>
    <definedName name="_3897__FDSAUDITLINK__" localSheetId="2" hidden="1">{"fdsup://directions/FAT Viewer?action=UPDATE&amp;creator=factset&amp;DYN_ARGS=TRUE&amp;DOC_NAME=FAT:FQL_AUDITING_CLIENT_TEMPLATE.FAT&amp;display_string=Audit&amp;VAR:KEY=XCJCFYDMFI&amp;VAR:QUERY=RkZfRU5UUlBSX1ZBTF9EQUlMWSgzOTc5OSk=&amp;WINDOW=FIRST_POPUP&amp;HEIGHT=450&amp;WIDTH=450&amp;START_MA","XIMIZED=FALSE&amp;VAR:CALENDAR=US&amp;VAR:SYMBOL=MAR&amp;VAR:INDEX=0"}</definedName>
    <definedName name="_3897__FDSAUDITLINK__" hidden="1">{"fdsup://directions/FAT Viewer?action=UPDATE&amp;creator=factset&amp;DYN_ARGS=TRUE&amp;DOC_NAME=FAT:FQL_AUDITING_CLIENT_TEMPLATE.FAT&amp;display_string=Audit&amp;VAR:KEY=XCJCFYDMFI&amp;VAR:QUERY=RkZfRU5UUlBSX1ZBTF9EQUlMWSgzOTc5OSk=&amp;WINDOW=FIRST_POPUP&amp;HEIGHT=450&amp;WIDTH=450&amp;START_MA","XIMIZED=FALSE&amp;VAR:CALENDAR=US&amp;VAR:SYMBOL=MAR&amp;VAR:INDEX=0"}</definedName>
    <definedName name="_3898__FDSAUDITLINK__" localSheetId="2" hidden="1">{"fdsup://directions/FAT Viewer?action=UPDATE&amp;creator=factset&amp;DYN_ARGS=TRUE&amp;DOC_NAME=FAT:FQL_AUDITING_CLIENT_TEMPLATE.FAT&amp;display_string=Audit&amp;VAR:KEY=LITYDUVWPC&amp;VAR:QUERY=RkZfRU5UUlBSX1ZBTF9EQUlMWSgzOTc5OSk=&amp;WINDOW=FIRST_POPUP&amp;HEIGHT=450&amp;WIDTH=450&amp;START_MA","XIMIZED=FALSE&amp;VAR:CALENDAR=US&amp;VAR:SYMBOL=CHH&amp;VAR:INDEX=0"}</definedName>
    <definedName name="_3898__FDSAUDITLINK__" hidden="1">{"fdsup://directions/FAT Viewer?action=UPDATE&amp;creator=factset&amp;DYN_ARGS=TRUE&amp;DOC_NAME=FAT:FQL_AUDITING_CLIENT_TEMPLATE.FAT&amp;display_string=Audit&amp;VAR:KEY=LITYDUVWPC&amp;VAR:QUERY=RkZfRU5UUlBSX1ZBTF9EQUlMWSgzOTc5OSk=&amp;WINDOW=FIRST_POPUP&amp;HEIGHT=450&amp;WIDTH=450&amp;START_MA","XIMIZED=FALSE&amp;VAR:CALENDAR=US&amp;VAR:SYMBOL=CHH&amp;VAR:INDEX=0"}</definedName>
    <definedName name="_3899__FDSAUDITLINK__" localSheetId="2" hidden="1">{"fdsup://directions/FAT Viewer?action=UPDATE&amp;creator=factset&amp;DYN_ARGS=TRUE&amp;DOC_NAME=FAT:FQL_AUDITING_CLIENT_TEMPLATE.FAT&amp;display_string=Audit&amp;VAR:KEY=VMXANOVSXO&amp;VAR:QUERY=RkZfRU5UUlBSX1ZBTF9EQUlMWSgzOTc5OSk=&amp;WINDOW=FIRST_POPUP&amp;HEIGHT=450&amp;WIDTH=450&amp;START_MA","XIMIZED=FALSE&amp;VAR:CALENDAR=US&amp;VAR:SYMBOL=WYN&amp;VAR:INDEX=0"}</definedName>
    <definedName name="_3899__FDSAUDITLINK__" hidden="1">{"fdsup://directions/FAT Viewer?action=UPDATE&amp;creator=factset&amp;DYN_ARGS=TRUE&amp;DOC_NAME=FAT:FQL_AUDITING_CLIENT_TEMPLATE.FAT&amp;display_string=Audit&amp;VAR:KEY=VMXANOVSXO&amp;VAR:QUERY=RkZfRU5UUlBSX1ZBTF9EQUlMWSgzOTc5OSk=&amp;WINDOW=FIRST_POPUP&amp;HEIGHT=450&amp;WIDTH=450&amp;START_MA","XIMIZED=FALSE&amp;VAR:CALENDAR=US&amp;VAR:SYMBOL=WYN&amp;VAR:INDEX=0"}</definedName>
    <definedName name="_39_____________________123Graph_DCHART_3" hidden="1">#REF!</definedName>
    <definedName name="_39__________________123Graph_DCHART_3" hidden="1">#REF!</definedName>
    <definedName name="_39______123Graph_DCHART_2" hidden="1">#REF!</definedName>
    <definedName name="_39______123Graph_DCHART_3" hidden="1">#REF!</definedName>
    <definedName name="_39__123Graph_ACHART_19" hidden="1">#REF!</definedName>
    <definedName name="_39__123Graph_BCHART_14" hidden="1">#REF!</definedName>
    <definedName name="_39__123Graph_BCHART_5" hidden="1">#REF!</definedName>
    <definedName name="_39__123Graph_CCHART_26" hidden="1">#REF!</definedName>
    <definedName name="_39__123Graph_CCOMPAR2" hidden="1">#REF!</definedName>
    <definedName name="_39__123Graph_CSENS_COMPARISON" hidden="1">#REF!</definedName>
    <definedName name="_39__123Graph_DCHART_2" hidden="1">#REF!</definedName>
    <definedName name="_39__123Graph_DCHART_3" hidden="1">#REF!</definedName>
    <definedName name="_39__123Graph_DCONTRACT_BY_B_U" hidden="1">#REF!</definedName>
    <definedName name="_39__123Graph_DWAGES_BY_B_U" hidden="1">#REF!</definedName>
    <definedName name="_39__123Graph_EQRE_S_BY_CO." hidden="1">#REF!</definedName>
    <definedName name="_39__123Graph_FWAGES_BY_B_U" hidden="1">#REF!</definedName>
    <definedName name="_39__123Graph_LBL_ACHART_16" hidden="1">#REF!</definedName>
    <definedName name="_39__123Graph_XCHART_15A" hidden="1">#REF!</definedName>
    <definedName name="_39__123Graph_XCHART_2" hidden="1">#REF!</definedName>
    <definedName name="_39__123Graph_XChart_30L" hidden="1">#REF!</definedName>
    <definedName name="_39__123Graph_XChart_4" hidden="1">#REF!</definedName>
    <definedName name="_39__123Graph_XCHART_5" hidden="1">#REF!</definedName>
    <definedName name="_39__123Graph_XTAX_CREDIT" hidden="1">#REF!</definedName>
    <definedName name="_39__FDSAUDITLINK__" localSheetId="2" hidden="1">{"fdsup://directions/FAT Viewer?action=UPDATE&amp;creator=factset&amp;DYN_ARGS=TRUE&amp;DOC_NAME=FAT:FQL_AUDITING_CLIENT_TEMPLATE.FAT&amp;display_string=Audit&amp;VAR:KEY=LUFSJQZADY&amp;VAR:QUERY=RkZfRUJJVERBX0lCKEFOTiwzOTkzMywsLCxVU0Qp&amp;WINDOW=FIRST_POPUP&amp;HEIGHT=450&amp;WIDTH=450&amp;STAR","T_MAXIMIZED=FALSE&amp;VAR:CALENDAR=US&amp;VAR:SYMBOL=RL&amp;VAR:INDEX=0"}</definedName>
    <definedName name="_39__FDSAUDITLINK__" hidden="1">{"fdsup://Directions/FactSet Auditing Viewer?action=AUDIT_VALUE&amp;DB=129&amp;ID1=83547010&amp;VALUEID=05301&amp;SDATE=201001&amp;PERIODTYPE=QTR_STD&amp;SCFT=3&amp;window=popup_no_bar&amp;width=385&amp;height=120&amp;START_MAXIMIZED=FALSE&amp;creator=factset&amp;display_string=Audit"}</definedName>
    <definedName name="_39__FDSAUDITLINK___1" localSheetId="2" hidden="1">{"fdsup://Directions/FactSet Auditing Viewer?action=AUDIT_VALUE&amp;DB=129&amp;ID1=83547010&amp;VALUEID=05301&amp;SDATE=201001&amp;PERIODTYPE=QTR_STD&amp;SCFT=3&amp;window=popup_no_bar&amp;width=385&amp;height=120&amp;START_MAXIMIZED=FALSE&amp;creator=factset&amp;display_string=Audit"}</definedName>
    <definedName name="_39__FDSAUDITLINK___1" hidden="1">{"fdsup://Directions/FactSet Auditing Viewer?action=AUDIT_VALUE&amp;DB=129&amp;ID1=83547010&amp;VALUEID=05301&amp;SDATE=201001&amp;PERIODTYPE=QTR_STD&amp;SCFT=3&amp;window=popup_no_bar&amp;width=385&amp;height=120&amp;START_MAXIMIZED=FALSE&amp;creator=factset&amp;display_string=Audit"}</definedName>
    <definedName name="_390________________123Graph_ACHART_14" hidden="1">#REF!</definedName>
    <definedName name="_390_____________123Graph_ACHART_13" hidden="1">#REF!</definedName>
    <definedName name="_390__123Graph_ACHART_12" hidden="1">#REF!</definedName>
    <definedName name="_390__123Graph_DCHART_5" hidden="1">#REF!</definedName>
    <definedName name="_390__123Graph_XCHART_15A" hidden="1">#REF!</definedName>
    <definedName name="_390__FDSAUDITLINK__" localSheetId="2">{"fdsup://directions/FAT Viewer?action=UPDATE&amp;creator=factset&amp;DYN_ARGS=TRUE&amp;DOC_NAME=FAT:FQL_AUDITING_CLIENT_TEMPLATE.FAT&amp;display_string=Audit&amp;VAR:KEY=ZAJYBUTQNY&amp;VAR:QUERY=KEZTTF9ORVRfSU5DKE5PVyxOT1csRlNBLCxVU0QpQEZGX05FVF9JTkMoTFRNUywwLCwsLFVTRCkp&amp;WINDOW=F","IRST_POPUP&amp;HEIGHT=450&amp;WIDTH=450&amp;START_MAXIMIZED=FALSE&amp;VAR:CALENDAR=US&amp;VAR:SYMBOL=NVTL&amp;VAR:INDEX=0"}</definedName>
    <definedName name="_390__FDSAUDITLINK__" hidden="1">{"fdsup://directions/FAT Viewer?action=UPDATE&amp;creator=factset&amp;DYN_ARGS=TRUE&amp;DOC_NAME=FAT:FQL_AUDITING_CLIENT_TEMPLATE.FAT&amp;display_string=Audit&amp;VAR:KEY=GDQHEFGZCJ&amp;VAR:QUERY=KEZGX0RFQlQoUVRSLDAsLCxSUyxVU0QpQEZGX0RFQlQoU0VNSSwwLCwsUlMsVVNEKSk=&amp;WINDOW=FIRST_POP","UP&amp;HEIGHT=450&amp;WIDTH=450&amp;START_MAXIMIZED=FALSE&amp;VAR:CALENDAR=US&amp;VAR:SYMBOL=TMIC&amp;VAR:INDEX=0"}</definedName>
    <definedName name="_390__FDSAUDITLINK___1" localSheetId="2" hidden="1">{"fdsup://directions/FAT Viewer?action=UPDATE&amp;creator=factset&amp;DYN_ARGS=TRUE&amp;DOC_NAME=FAT:FQL_AUDITING_CLIENT_TEMPLATE.FAT&amp;display_string=Audit&amp;VAR:KEY=GDQHEFGZCJ&amp;VAR:QUERY=KEZGX0RFQlQoUVRSLDAsLCxSUyxVU0QpQEZGX0RFQlQoU0VNSSwwLCwsUlMsVVNEKSk=&amp;WINDOW=FIRST_POP","UP&amp;HEIGHT=450&amp;WIDTH=450&amp;START_MAXIMIZED=FALSE&amp;VAR:CALENDAR=US&amp;VAR:SYMBOL=TMIC&amp;VAR:INDEX=0"}</definedName>
    <definedName name="_390__FDSAUDITLINK___1" hidden="1">{"fdsup://directions/FAT Viewer?action=UPDATE&amp;creator=factset&amp;DYN_ARGS=TRUE&amp;DOC_NAME=FAT:FQL_AUDITING_CLIENT_TEMPLATE.FAT&amp;display_string=Audit&amp;VAR:KEY=GDQHEFGZCJ&amp;VAR:QUERY=KEZGX0RFQlQoUVRSLDAsLCxSUyxVU0QpQEZGX0RFQlQoU0VNSSwwLCwsUlMsVVNEKSk=&amp;WINDOW=FIRST_POP","UP&amp;HEIGHT=450&amp;WIDTH=450&amp;START_MAXIMIZED=FALSE&amp;VAR:CALENDAR=US&amp;VAR:SYMBOL=TMIC&amp;VAR:INDEX=0"}</definedName>
    <definedName name="_3900__FDSAUDITLINK__" localSheetId="2" hidden="1">{"fdsup://directions/FAT Viewer?action=UPDATE&amp;creator=factset&amp;DYN_ARGS=TRUE&amp;DOC_NAME=FAT:FQL_AUDITING_CLIENT_TEMPLATE.FAT&amp;display_string=Audit&amp;VAR:KEY=TQBCJSVEXA&amp;VAR:QUERY=RkZfRU5UUlBSX1ZBTF9EQUlMWSgzOTc5OCk=&amp;WINDOW=FIRST_POPUP&amp;HEIGHT=450&amp;WIDTH=450&amp;START_MA","XIMIZED=FALSE&amp;VAR:CALENDAR=US&amp;VAR:SYMBOL=H&amp;VAR:INDEX=0"}</definedName>
    <definedName name="_3900__FDSAUDITLINK__" hidden="1">{"fdsup://directions/FAT Viewer?action=UPDATE&amp;creator=factset&amp;DYN_ARGS=TRUE&amp;DOC_NAME=FAT:FQL_AUDITING_CLIENT_TEMPLATE.FAT&amp;display_string=Audit&amp;VAR:KEY=TQBCJSVEXA&amp;VAR:QUERY=RkZfRU5UUlBSX1ZBTF9EQUlMWSgzOTc5OCk=&amp;WINDOW=FIRST_POPUP&amp;HEIGHT=450&amp;WIDTH=450&amp;START_MA","XIMIZED=FALSE&amp;VAR:CALENDAR=US&amp;VAR:SYMBOL=H&amp;VAR:INDEX=0"}</definedName>
    <definedName name="_3901__FDSAUDITLINK__" localSheetId="2" hidden="1">{"fdsup://directions/FAT Viewer?action=UPDATE&amp;creator=factset&amp;DYN_ARGS=TRUE&amp;DOC_NAME=FAT:FQL_AUDITING_CLIENT_TEMPLATE.FAT&amp;display_string=Audit&amp;VAR:KEY=ZOJODIRSPA&amp;VAR:QUERY=RkZfRU5UUlBSX1ZBTF9EQUlMWSgzOTc5OCk=&amp;WINDOW=FIRST_POPUP&amp;HEIGHT=450&amp;WIDTH=450&amp;START_MA","XIMIZED=FALSE&amp;VAR:CALENDAR=US&amp;VAR:SYMBOL=HOT&amp;VAR:INDEX=0"}</definedName>
    <definedName name="_3901__FDSAUDITLINK__" hidden="1">{"fdsup://directions/FAT Viewer?action=UPDATE&amp;creator=factset&amp;DYN_ARGS=TRUE&amp;DOC_NAME=FAT:FQL_AUDITING_CLIENT_TEMPLATE.FAT&amp;display_string=Audit&amp;VAR:KEY=ZOJODIRSPA&amp;VAR:QUERY=RkZfRU5UUlBSX1ZBTF9EQUlMWSgzOTc5OCk=&amp;WINDOW=FIRST_POPUP&amp;HEIGHT=450&amp;WIDTH=450&amp;START_MA","XIMIZED=FALSE&amp;VAR:CALENDAR=US&amp;VAR:SYMBOL=HOT&amp;VAR:INDEX=0"}</definedName>
    <definedName name="_3902__FDSAUDITLINK__" localSheetId="2" hidden="1">{"fdsup://directions/FAT Viewer?action=UPDATE&amp;creator=factset&amp;DYN_ARGS=TRUE&amp;DOC_NAME=FAT:FQL_AUDITING_CLIENT_TEMPLATE.FAT&amp;display_string=Audit&amp;VAR:KEY=RKLSRQHCNK&amp;VAR:QUERY=RkZfRU5UUlBSX1ZBTF9EQUlMWSgzOTc5OCk=&amp;WINDOW=FIRST_POPUP&amp;HEIGHT=450&amp;WIDTH=450&amp;START_MA","XIMIZED=FALSE&amp;VAR:CALENDAR=US&amp;VAR:SYMBOL=585284&amp;VAR:INDEX=0"}</definedName>
    <definedName name="_3902__FDSAUDITLINK__" hidden="1">{"fdsup://directions/FAT Viewer?action=UPDATE&amp;creator=factset&amp;DYN_ARGS=TRUE&amp;DOC_NAME=FAT:FQL_AUDITING_CLIENT_TEMPLATE.FAT&amp;display_string=Audit&amp;VAR:KEY=RKLSRQHCNK&amp;VAR:QUERY=RkZfRU5UUlBSX1ZBTF9EQUlMWSgzOTc5OCk=&amp;WINDOW=FIRST_POPUP&amp;HEIGHT=450&amp;WIDTH=450&amp;START_MA","XIMIZED=FALSE&amp;VAR:CALENDAR=US&amp;VAR:SYMBOL=585284&amp;VAR:INDEX=0"}</definedName>
    <definedName name="_3903__FDSAUDITLINK__" localSheetId="2" hidden="1">{"fdsup://directions/FAT Viewer?action=UPDATE&amp;creator=factset&amp;DYN_ARGS=TRUE&amp;DOC_NAME=FAT:FQL_AUDITING_CLIENT_TEMPLATE.FAT&amp;display_string=Audit&amp;VAR:KEY=VKJQJWVGZA&amp;VAR:QUERY=RkZfRU5UUlBSX1ZBTF9EQUlMWSgzOTc5OCk=&amp;WINDOW=FIRST_POPUP&amp;HEIGHT=450&amp;WIDTH=450&amp;START_MA","XIMIZED=FALSE&amp;VAR:CALENDAR=US&amp;VAR:SYMBOL=MAR&amp;VAR:INDEX=0"}</definedName>
    <definedName name="_3903__FDSAUDITLINK__" hidden="1">{"fdsup://directions/FAT Viewer?action=UPDATE&amp;creator=factset&amp;DYN_ARGS=TRUE&amp;DOC_NAME=FAT:FQL_AUDITING_CLIENT_TEMPLATE.FAT&amp;display_string=Audit&amp;VAR:KEY=VKJQJWVGZA&amp;VAR:QUERY=RkZfRU5UUlBSX1ZBTF9EQUlMWSgzOTc5OCk=&amp;WINDOW=FIRST_POPUP&amp;HEIGHT=450&amp;WIDTH=450&amp;START_MA","XIMIZED=FALSE&amp;VAR:CALENDAR=US&amp;VAR:SYMBOL=MAR&amp;VAR:INDEX=0"}</definedName>
    <definedName name="_3904__FDSAUDITLINK__" localSheetId="2" hidden="1">{"fdsup://directions/FAT Viewer?action=UPDATE&amp;creator=factset&amp;DYN_ARGS=TRUE&amp;DOC_NAME=FAT:FQL_AUDITING_CLIENT_TEMPLATE.FAT&amp;display_string=Audit&amp;VAR:KEY=JYJCFKVELK&amp;VAR:QUERY=RkZfRU5UUlBSX1ZBTF9EQUlMWSgzOTc5OCk=&amp;WINDOW=FIRST_POPUP&amp;HEIGHT=450&amp;WIDTH=450&amp;START_MA","XIMIZED=FALSE&amp;VAR:CALENDAR=US&amp;VAR:SYMBOL=CHH&amp;VAR:INDEX=0"}</definedName>
    <definedName name="_3904__FDSAUDITLINK__" hidden="1">{"fdsup://directions/FAT Viewer?action=UPDATE&amp;creator=factset&amp;DYN_ARGS=TRUE&amp;DOC_NAME=FAT:FQL_AUDITING_CLIENT_TEMPLATE.FAT&amp;display_string=Audit&amp;VAR:KEY=JYJCFKVELK&amp;VAR:QUERY=RkZfRU5UUlBSX1ZBTF9EQUlMWSgzOTc5OCk=&amp;WINDOW=FIRST_POPUP&amp;HEIGHT=450&amp;WIDTH=450&amp;START_MA","XIMIZED=FALSE&amp;VAR:CALENDAR=US&amp;VAR:SYMBOL=CHH&amp;VAR:INDEX=0"}</definedName>
    <definedName name="_3905__FDSAUDITLINK__" localSheetId="2" hidden="1">{"fdsup://directions/FAT Viewer?action=UPDATE&amp;creator=factset&amp;DYN_ARGS=TRUE&amp;DOC_NAME=FAT:FQL_AUDITING_CLIENT_TEMPLATE.FAT&amp;display_string=Audit&amp;VAR:KEY=RSTADUPGLC&amp;VAR:QUERY=RkZfRU5UUlBSX1ZBTF9EQUlMWSgzOTc5OCk=&amp;WINDOW=FIRST_POPUP&amp;HEIGHT=450&amp;WIDTH=450&amp;START_MA","XIMIZED=FALSE&amp;VAR:CALENDAR=US&amp;VAR:SYMBOL=WYN&amp;VAR:INDEX=0"}</definedName>
    <definedName name="_3905__FDSAUDITLINK__" hidden="1">{"fdsup://directions/FAT Viewer?action=UPDATE&amp;creator=factset&amp;DYN_ARGS=TRUE&amp;DOC_NAME=FAT:FQL_AUDITING_CLIENT_TEMPLATE.FAT&amp;display_string=Audit&amp;VAR:KEY=RSTADUPGLC&amp;VAR:QUERY=RkZfRU5UUlBSX1ZBTF9EQUlMWSgzOTc5OCk=&amp;WINDOW=FIRST_POPUP&amp;HEIGHT=450&amp;WIDTH=450&amp;START_MA","XIMIZED=FALSE&amp;VAR:CALENDAR=US&amp;VAR:SYMBOL=WYN&amp;VAR:INDEX=0"}</definedName>
    <definedName name="_3906__FDSAUDITLINK__" localSheetId="2" hidden="1">{"fdsup://directions/FAT Viewer?action=UPDATE&amp;creator=factset&amp;DYN_ARGS=TRUE&amp;DOC_NAME=FAT:FQL_AUDITING_CLIENT_TEMPLATE.FAT&amp;display_string=Audit&amp;VAR:KEY=ZIXSPYRCRK&amp;VAR:QUERY=RkZfRU5UUlBSX1ZBTF9EQUlMWSgzOTc5Nyk=&amp;WINDOW=FIRST_POPUP&amp;HEIGHT=450&amp;WIDTH=450&amp;START_MA","XIMIZED=FALSE&amp;VAR:CALENDAR=US&amp;VAR:SYMBOL=H&amp;VAR:INDEX=0"}</definedName>
    <definedName name="_3906__FDSAUDITLINK__" hidden="1">{"fdsup://directions/FAT Viewer?action=UPDATE&amp;creator=factset&amp;DYN_ARGS=TRUE&amp;DOC_NAME=FAT:FQL_AUDITING_CLIENT_TEMPLATE.FAT&amp;display_string=Audit&amp;VAR:KEY=ZIXSPYRCRK&amp;VAR:QUERY=RkZfRU5UUlBSX1ZBTF9EQUlMWSgzOTc5Nyk=&amp;WINDOW=FIRST_POPUP&amp;HEIGHT=450&amp;WIDTH=450&amp;START_MA","XIMIZED=FALSE&amp;VAR:CALENDAR=US&amp;VAR:SYMBOL=H&amp;VAR:INDEX=0"}</definedName>
    <definedName name="_3907__FDSAUDITLINK__" localSheetId="2" hidden="1">{"fdsup://directions/FAT Viewer?action=UPDATE&amp;creator=factset&amp;DYN_ARGS=TRUE&amp;DOC_NAME=FAT:FQL_AUDITING_CLIENT_TEMPLATE.FAT&amp;display_string=Audit&amp;VAR:KEY=TCHKTQXWBY&amp;VAR:QUERY=RkZfRU5UUlBSX1ZBTF9EQUlMWSgzOTc5Nyk=&amp;WINDOW=FIRST_POPUP&amp;HEIGHT=450&amp;WIDTH=450&amp;START_MA","XIMIZED=FALSE&amp;VAR:CALENDAR=US&amp;VAR:SYMBOL=HOT&amp;VAR:INDEX=0"}</definedName>
    <definedName name="_3907__FDSAUDITLINK__" hidden="1">{"fdsup://directions/FAT Viewer?action=UPDATE&amp;creator=factset&amp;DYN_ARGS=TRUE&amp;DOC_NAME=FAT:FQL_AUDITING_CLIENT_TEMPLATE.FAT&amp;display_string=Audit&amp;VAR:KEY=TCHKTQXWBY&amp;VAR:QUERY=RkZfRU5UUlBSX1ZBTF9EQUlMWSgzOTc5Nyk=&amp;WINDOW=FIRST_POPUP&amp;HEIGHT=450&amp;WIDTH=450&amp;START_MA","XIMIZED=FALSE&amp;VAR:CALENDAR=US&amp;VAR:SYMBOL=HOT&amp;VAR:INDEX=0"}</definedName>
    <definedName name="_3908__FDSAUDITLINK__" localSheetId="2" hidden="1">{"fdsup://directions/FAT Viewer?action=UPDATE&amp;creator=factset&amp;DYN_ARGS=TRUE&amp;DOC_NAME=FAT:FQL_AUDITING_CLIENT_TEMPLATE.FAT&amp;display_string=Audit&amp;VAR:KEY=VOHWXWLGJI&amp;VAR:QUERY=RkZfRU5UUlBSX1ZBTF9EQUlMWSgzOTc5Nyk=&amp;WINDOW=FIRST_POPUP&amp;HEIGHT=450&amp;WIDTH=450&amp;START_MA","XIMIZED=FALSE&amp;VAR:CALENDAR=US&amp;VAR:SYMBOL=585284&amp;VAR:INDEX=0"}</definedName>
    <definedName name="_3908__FDSAUDITLINK__" hidden="1">{"fdsup://directions/FAT Viewer?action=UPDATE&amp;creator=factset&amp;DYN_ARGS=TRUE&amp;DOC_NAME=FAT:FQL_AUDITING_CLIENT_TEMPLATE.FAT&amp;display_string=Audit&amp;VAR:KEY=VOHWXWLGJI&amp;VAR:QUERY=RkZfRU5UUlBSX1ZBTF9EQUlMWSgzOTc5Nyk=&amp;WINDOW=FIRST_POPUP&amp;HEIGHT=450&amp;WIDTH=450&amp;START_MA","XIMIZED=FALSE&amp;VAR:CALENDAR=US&amp;VAR:SYMBOL=585284&amp;VAR:INDEX=0"}</definedName>
    <definedName name="_3909__FDSAUDITLINK__" localSheetId="2" hidden="1">{"fdsup://directions/FAT Viewer?action=UPDATE&amp;creator=factset&amp;DYN_ARGS=TRUE&amp;DOC_NAME=FAT:FQL_AUDITING_CLIENT_TEMPLATE.FAT&amp;display_string=Audit&amp;VAR:KEY=PYVYHKXKHO&amp;VAR:QUERY=RkZfRU5UUlBSX1ZBTF9EQUlMWSgzOTc5Nyk=&amp;WINDOW=FIRST_POPUP&amp;HEIGHT=450&amp;WIDTH=450&amp;START_MA","XIMIZED=FALSE&amp;VAR:CALENDAR=US&amp;VAR:SYMBOL=MAR&amp;VAR:INDEX=0"}</definedName>
    <definedName name="_3909__FDSAUDITLINK__" hidden="1">{"fdsup://directions/FAT Viewer?action=UPDATE&amp;creator=factset&amp;DYN_ARGS=TRUE&amp;DOC_NAME=FAT:FQL_AUDITING_CLIENT_TEMPLATE.FAT&amp;display_string=Audit&amp;VAR:KEY=PYVYHKXKHO&amp;VAR:QUERY=RkZfRU5UUlBSX1ZBTF9EQUlMWSgzOTc5Nyk=&amp;WINDOW=FIRST_POPUP&amp;HEIGHT=450&amp;WIDTH=450&amp;START_MA","XIMIZED=FALSE&amp;VAR:CALENDAR=US&amp;VAR:SYMBOL=MAR&amp;VAR:INDEX=0"}</definedName>
    <definedName name="_391________________123Graph_ACHART_15" hidden="1">#REF!</definedName>
    <definedName name="_391_____________123Graph_ACHART_14" hidden="1">#REF!</definedName>
    <definedName name="_391__123Graph_ACHART_13" hidden="1">#REF!</definedName>
    <definedName name="_391__FDSAUDITLINK__" localSheetId="2">{"fdsup://directions/FAT Viewer?action=UPDATE&amp;creator=factset&amp;DYN_ARGS=TRUE&amp;DOC_NAME=FAT:FQL_AUDITING_CLIENT_TEMPLATE.FAT&amp;display_string=Audit&amp;VAR:KEY=PABYBEBWVW&amp;VAR:QUERY=KEZTTF9ORVRfSU5DKE5PVyxOT1csRlNBLCxVU0QpQEZGX05FVF9JTkMoTFRNUywwLCwsLFVTRCkp&amp;WINDOW=F","IRST_POPUP&amp;HEIGHT=450&amp;WIDTH=450&amp;START_MAXIMIZED=FALSE&amp;VAR:CALENDAR=US&amp;VAR:SYMBOL=PWAV&amp;VAR:INDEX=0"}</definedName>
    <definedName name="_391__FDSAUDITLINK__" hidden="1">{"fdsup://directions/FAT Viewer?action=UPDATE&amp;creator=factset&amp;DYN_ARGS=TRUE&amp;DOC_NAME=FAT:FQL_AUDITING_CLIENT_TEMPLATE.FAT&amp;display_string=Audit&amp;VAR:KEY=CNEHMVANML&amp;VAR:QUERY=KEZGX1NITERSU19FUShRVFIsMCwsLFJTLFVTRClARkZfU0hMRFJTX0VRKFNFTUksMCwsLFJTLFVTRCkp&amp;WIND","OW=FIRST_POPUP&amp;HEIGHT=450&amp;WIDTH=450&amp;START_MAXIMIZED=FALSE&amp;VAR:CALENDAR=US&amp;VAR:SYMBOL=MFE&amp;VAR:INDEX=0"}</definedName>
    <definedName name="_391__FDSAUDITLINK___1" localSheetId="2" hidden="1">{"fdsup://directions/FAT Viewer?action=UPDATE&amp;creator=factset&amp;DYN_ARGS=TRUE&amp;DOC_NAME=FAT:FQL_AUDITING_CLIENT_TEMPLATE.FAT&amp;display_string=Audit&amp;VAR:KEY=CNEHMVANML&amp;VAR:QUERY=KEZGX1NITERSU19FUShRVFIsMCwsLFJTLFVTRClARkZfU0hMRFJTX0VRKFNFTUksMCwsLFJTLFVTRCkp&amp;WIND","OW=FIRST_POPUP&amp;HEIGHT=450&amp;WIDTH=450&amp;START_MAXIMIZED=FALSE&amp;VAR:CALENDAR=US&amp;VAR:SYMBOL=MFE&amp;VAR:INDEX=0"}</definedName>
    <definedName name="_391__FDSAUDITLINK___1" hidden="1">{"fdsup://directions/FAT Viewer?action=UPDATE&amp;creator=factset&amp;DYN_ARGS=TRUE&amp;DOC_NAME=FAT:FQL_AUDITING_CLIENT_TEMPLATE.FAT&amp;display_string=Audit&amp;VAR:KEY=CNEHMVANML&amp;VAR:QUERY=KEZGX1NITERSU19FUShRVFIsMCwsLFJTLFVTRClARkZfU0hMRFJTX0VRKFNFTUksMCwsLFJTLFVTRCkp&amp;WIND","OW=FIRST_POPUP&amp;HEIGHT=450&amp;WIDTH=450&amp;START_MAXIMIZED=FALSE&amp;VAR:CALENDAR=US&amp;VAR:SYMBOL=MFE&amp;VAR:INDEX=0"}</definedName>
    <definedName name="_3910__FDSAUDITLINK__" localSheetId="2" hidden="1">{"fdsup://directions/FAT Viewer?action=UPDATE&amp;creator=factset&amp;DYN_ARGS=TRUE&amp;DOC_NAME=FAT:FQL_AUDITING_CLIENT_TEMPLATE.FAT&amp;display_string=Audit&amp;VAR:KEY=PALKHAFCZY&amp;VAR:QUERY=RkZfRU5UUlBSX1ZBTF9EQUlMWSgzOTc5Nyk=&amp;WINDOW=FIRST_POPUP&amp;HEIGHT=450&amp;WIDTH=450&amp;START_MA","XIMIZED=FALSE&amp;VAR:CALENDAR=US&amp;VAR:SYMBOL=CHH&amp;VAR:INDEX=0"}</definedName>
    <definedName name="_3910__FDSAUDITLINK__" hidden="1">{"fdsup://directions/FAT Viewer?action=UPDATE&amp;creator=factset&amp;DYN_ARGS=TRUE&amp;DOC_NAME=FAT:FQL_AUDITING_CLIENT_TEMPLATE.FAT&amp;display_string=Audit&amp;VAR:KEY=PALKHAFCZY&amp;VAR:QUERY=RkZfRU5UUlBSX1ZBTF9EQUlMWSgzOTc5Nyk=&amp;WINDOW=FIRST_POPUP&amp;HEIGHT=450&amp;WIDTH=450&amp;START_MA","XIMIZED=FALSE&amp;VAR:CALENDAR=US&amp;VAR:SYMBOL=CHH&amp;VAR:INDEX=0"}</definedName>
    <definedName name="_3911__FDSAUDITLINK__" localSheetId="2" hidden="1">{"fdsup://directions/FAT Viewer?action=UPDATE&amp;creator=factset&amp;DYN_ARGS=TRUE&amp;DOC_NAME=FAT:FQL_AUDITING_CLIENT_TEMPLATE.FAT&amp;display_string=Audit&amp;VAR:KEY=DYFKVWTWVK&amp;VAR:QUERY=RkZfRU5UUlBSX1ZBTF9EQUlMWSgzOTc5Nyk=&amp;WINDOW=FIRST_POPUP&amp;HEIGHT=450&amp;WIDTH=450&amp;START_MA","XIMIZED=FALSE&amp;VAR:CALENDAR=US&amp;VAR:SYMBOL=WYN&amp;VAR:INDEX=0"}</definedName>
    <definedName name="_3911__FDSAUDITLINK__" hidden="1">{"fdsup://directions/FAT Viewer?action=UPDATE&amp;creator=factset&amp;DYN_ARGS=TRUE&amp;DOC_NAME=FAT:FQL_AUDITING_CLIENT_TEMPLATE.FAT&amp;display_string=Audit&amp;VAR:KEY=DYFKVWTWVK&amp;VAR:QUERY=RkZfRU5UUlBSX1ZBTF9EQUlMWSgzOTc5Nyk=&amp;WINDOW=FIRST_POPUP&amp;HEIGHT=450&amp;WIDTH=450&amp;START_MA","XIMIZED=FALSE&amp;VAR:CALENDAR=US&amp;VAR:SYMBOL=WYN&amp;VAR:INDEX=0"}</definedName>
    <definedName name="_3912__FDSAUDITLINK__" localSheetId="2" hidden="1">{"fdsup://directions/FAT Viewer?action=UPDATE&amp;creator=factset&amp;DYN_ARGS=TRUE&amp;DOC_NAME=FAT:FQL_AUDITING_CLIENT_TEMPLATE.FAT&amp;display_string=Audit&amp;VAR:KEY=NSXQPALQTU&amp;VAR:QUERY=RkZfRU5UUlBSX1ZBTF9EQUlMWSgzOTc5NCk=&amp;WINDOW=FIRST_POPUP&amp;HEIGHT=450&amp;WIDTH=450&amp;START_MA","XIMIZED=FALSE&amp;VAR:CALENDAR=US&amp;VAR:SYMBOL=H&amp;VAR:INDEX=0"}</definedName>
    <definedName name="_3912__FDSAUDITLINK__" hidden="1">{"fdsup://directions/FAT Viewer?action=UPDATE&amp;creator=factset&amp;DYN_ARGS=TRUE&amp;DOC_NAME=FAT:FQL_AUDITING_CLIENT_TEMPLATE.FAT&amp;display_string=Audit&amp;VAR:KEY=NSXQPALQTU&amp;VAR:QUERY=RkZfRU5UUlBSX1ZBTF9EQUlMWSgzOTc5NCk=&amp;WINDOW=FIRST_POPUP&amp;HEIGHT=450&amp;WIDTH=450&amp;START_MA","XIMIZED=FALSE&amp;VAR:CALENDAR=US&amp;VAR:SYMBOL=H&amp;VAR:INDEX=0"}</definedName>
    <definedName name="_3913__FDSAUDITLINK__" localSheetId="2" hidden="1">{"fdsup://directions/FAT Viewer?action=UPDATE&amp;creator=factset&amp;DYN_ARGS=TRUE&amp;DOC_NAME=FAT:FQL_AUDITING_CLIENT_TEMPLATE.FAT&amp;display_string=Audit&amp;VAR:KEY=HWDEXQXADK&amp;VAR:QUERY=RkZfRU5UUlBSX1ZBTF9EQUlMWSgzOTc5NCk=&amp;WINDOW=FIRST_POPUP&amp;HEIGHT=450&amp;WIDTH=450&amp;START_MA","XIMIZED=FALSE&amp;VAR:CALENDAR=US&amp;VAR:SYMBOL=HOT&amp;VAR:INDEX=0"}</definedName>
    <definedName name="_3913__FDSAUDITLINK__" hidden="1">{"fdsup://directions/FAT Viewer?action=UPDATE&amp;creator=factset&amp;DYN_ARGS=TRUE&amp;DOC_NAME=FAT:FQL_AUDITING_CLIENT_TEMPLATE.FAT&amp;display_string=Audit&amp;VAR:KEY=HWDEXQXADK&amp;VAR:QUERY=RkZfRU5UUlBSX1ZBTF9EQUlMWSgzOTc5NCk=&amp;WINDOW=FIRST_POPUP&amp;HEIGHT=450&amp;WIDTH=450&amp;START_MA","XIMIZED=FALSE&amp;VAR:CALENDAR=US&amp;VAR:SYMBOL=HOT&amp;VAR:INDEX=0"}</definedName>
    <definedName name="_3914__FDSAUDITLINK__" localSheetId="2" hidden="1">{"fdsup://directions/FAT Viewer?action=UPDATE&amp;creator=factset&amp;DYN_ARGS=TRUE&amp;DOC_NAME=FAT:FQL_AUDITING_CLIENT_TEMPLATE.FAT&amp;display_string=Audit&amp;VAR:KEY=JUXIDUFYXA&amp;VAR:QUERY=RkZfRU5UUlBSX1ZBTF9EQUlMWSgzOTc5NCk=&amp;WINDOW=FIRST_POPUP&amp;HEIGHT=450&amp;WIDTH=450&amp;START_MA","XIMIZED=FALSE&amp;VAR:CALENDAR=US&amp;VAR:SYMBOL=585284&amp;VAR:INDEX=0"}</definedName>
    <definedName name="_3914__FDSAUDITLINK__" hidden="1">{"fdsup://directions/FAT Viewer?action=UPDATE&amp;creator=factset&amp;DYN_ARGS=TRUE&amp;DOC_NAME=FAT:FQL_AUDITING_CLIENT_TEMPLATE.FAT&amp;display_string=Audit&amp;VAR:KEY=JUXIDUFYXA&amp;VAR:QUERY=RkZfRU5UUlBSX1ZBTF9EQUlMWSgzOTc5NCk=&amp;WINDOW=FIRST_POPUP&amp;HEIGHT=450&amp;WIDTH=450&amp;START_MA","XIMIZED=FALSE&amp;VAR:CALENDAR=US&amp;VAR:SYMBOL=585284&amp;VAR:INDEX=0"}</definedName>
    <definedName name="_3915__FDSAUDITLINK__" localSheetId="2" hidden="1">{"fdsup://directions/FAT Viewer?action=UPDATE&amp;creator=factset&amp;DYN_ARGS=TRUE&amp;DOC_NAME=FAT:FQL_AUDITING_CLIENT_TEMPLATE.FAT&amp;display_string=Audit&amp;VAR:KEY=PUFOJSHAPS&amp;VAR:QUERY=RkZfRU5UUlBSX1ZBTF9EQUlMWSgzOTc5NCk=&amp;WINDOW=FIRST_POPUP&amp;HEIGHT=450&amp;WIDTH=450&amp;START_MA","XIMIZED=FALSE&amp;VAR:CALENDAR=US&amp;VAR:SYMBOL=MAR&amp;VAR:INDEX=0"}</definedName>
    <definedName name="_3915__FDSAUDITLINK__" hidden="1">{"fdsup://directions/FAT Viewer?action=UPDATE&amp;creator=factset&amp;DYN_ARGS=TRUE&amp;DOC_NAME=FAT:FQL_AUDITING_CLIENT_TEMPLATE.FAT&amp;display_string=Audit&amp;VAR:KEY=PUFOJSHAPS&amp;VAR:QUERY=RkZfRU5UUlBSX1ZBTF9EQUlMWSgzOTc5NCk=&amp;WINDOW=FIRST_POPUP&amp;HEIGHT=450&amp;WIDTH=450&amp;START_MA","XIMIZED=FALSE&amp;VAR:CALENDAR=US&amp;VAR:SYMBOL=MAR&amp;VAR:INDEX=0"}</definedName>
    <definedName name="_3916__FDSAUDITLINK__" localSheetId="2" hidden="1">{"fdsup://directions/FAT Viewer?action=UPDATE&amp;creator=factset&amp;DYN_ARGS=TRUE&amp;DOC_NAME=FAT:FQL_AUDITING_CLIENT_TEMPLATE.FAT&amp;display_string=Audit&amp;VAR:KEY=XYXENGLMRU&amp;VAR:QUERY=RkZfRU5UUlBSX1ZBTF9EQUlMWSgzOTc5NCk=&amp;WINDOW=FIRST_POPUP&amp;HEIGHT=450&amp;WIDTH=450&amp;START_MA","XIMIZED=FALSE&amp;VAR:CALENDAR=US&amp;VAR:SYMBOL=CHH&amp;VAR:INDEX=0"}</definedName>
    <definedName name="_3916__FDSAUDITLINK__" hidden="1">{"fdsup://directions/FAT Viewer?action=UPDATE&amp;creator=factset&amp;DYN_ARGS=TRUE&amp;DOC_NAME=FAT:FQL_AUDITING_CLIENT_TEMPLATE.FAT&amp;display_string=Audit&amp;VAR:KEY=XYXENGLMRU&amp;VAR:QUERY=RkZfRU5UUlBSX1ZBTF9EQUlMWSgzOTc5NCk=&amp;WINDOW=FIRST_POPUP&amp;HEIGHT=450&amp;WIDTH=450&amp;START_MA","XIMIZED=FALSE&amp;VAR:CALENDAR=US&amp;VAR:SYMBOL=CHH&amp;VAR:INDEX=0"}</definedName>
    <definedName name="_3917__FDSAUDITLINK__" localSheetId="2" hidden="1">{"fdsup://directions/FAT Viewer?action=UPDATE&amp;creator=factset&amp;DYN_ARGS=TRUE&amp;DOC_NAME=FAT:FQL_AUDITING_CLIENT_TEMPLATE.FAT&amp;display_string=Audit&amp;VAR:KEY=DQPCXGBWZC&amp;VAR:QUERY=RkZfRU5UUlBSX1ZBTF9EQUlMWSgzOTc5NCk=&amp;WINDOW=FIRST_POPUP&amp;HEIGHT=450&amp;WIDTH=450&amp;START_MA","XIMIZED=FALSE&amp;VAR:CALENDAR=US&amp;VAR:SYMBOL=WYN&amp;VAR:INDEX=0"}</definedName>
    <definedName name="_3917__FDSAUDITLINK__" hidden="1">{"fdsup://directions/FAT Viewer?action=UPDATE&amp;creator=factset&amp;DYN_ARGS=TRUE&amp;DOC_NAME=FAT:FQL_AUDITING_CLIENT_TEMPLATE.FAT&amp;display_string=Audit&amp;VAR:KEY=DQPCXGBWZC&amp;VAR:QUERY=RkZfRU5UUlBSX1ZBTF9EQUlMWSgzOTc5NCk=&amp;WINDOW=FIRST_POPUP&amp;HEIGHT=450&amp;WIDTH=450&amp;START_MA","XIMIZED=FALSE&amp;VAR:CALENDAR=US&amp;VAR:SYMBOL=WYN&amp;VAR:INDEX=0"}</definedName>
    <definedName name="_3918__FDSAUDITLINK__" localSheetId="2" hidden="1">{"fdsup://directions/FAT Viewer?action=UPDATE&amp;creator=factset&amp;DYN_ARGS=TRUE&amp;DOC_NAME=FAT:FQL_AUDITING_CLIENT_TEMPLATE.FAT&amp;display_string=Audit&amp;VAR:KEY=HMTWVKHEDU&amp;VAR:QUERY=RkZfRU5UUlBSX1ZBTF9EQUlMWSgzOTc5Myk=&amp;WINDOW=FIRST_POPUP&amp;HEIGHT=450&amp;WIDTH=450&amp;START_MA","XIMIZED=FALSE&amp;VAR:CALENDAR=US&amp;VAR:SYMBOL=H&amp;VAR:INDEX=0"}</definedName>
    <definedName name="_3918__FDSAUDITLINK__" hidden="1">{"fdsup://directions/FAT Viewer?action=UPDATE&amp;creator=factset&amp;DYN_ARGS=TRUE&amp;DOC_NAME=FAT:FQL_AUDITING_CLIENT_TEMPLATE.FAT&amp;display_string=Audit&amp;VAR:KEY=HMTWVKHEDU&amp;VAR:QUERY=RkZfRU5UUlBSX1ZBTF9EQUlMWSgzOTc5Myk=&amp;WINDOW=FIRST_POPUP&amp;HEIGHT=450&amp;WIDTH=450&amp;START_MA","XIMIZED=FALSE&amp;VAR:CALENDAR=US&amp;VAR:SYMBOL=H&amp;VAR:INDEX=0"}</definedName>
    <definedName name="_3919__FDSAUDITLINK__" localSheetId="2" hidden="1">{"fdsup://directions/FAT Viewer?action=UPDATE&amp;creator=factset&amp;DYN_ARGS=TRUE&amp;DOC_NAME=FAT:FQL_AUDITING_CLIENT_TEMPLATE.FAT&amp;display_string=Audit&amp;VAR:KEY=JGTKTCJYRW&amp;VAR:QUERY=RkZfRU5UUlBSX1ZBTF9EQUlMWSgzOTc5Myk=&amp;WINDOW=FIRST_POPUP&amp;HEIGHT=450&amp;WIDTH=450&amp;START_MA","XIMIZED=FALSE&amp;VAR:CALENDAR=US&amp;VAR:SYMBOL=HOT&amp;VAR:INDEX=0"}</definedName>
    <definedName name="_3919__FDSAUDITLINK__" hidden="1">{"fdsup://directions/FAT Viewer?action=UPDATE&amp;creator=factset&amp;DYN_ARGS=TRUE&amp;DOC_NAME=FAT:FQL_AUDITING_CLIENT_TEMPLATE.FAT&amp;display_string=Audit&amp;VAR:KEY=JGTKTCJYRW&amp;VAR:QUERY=RkZfRU5UUlBSX1ZBTF9EQUlMWSgzOTc5Myk=&amp;WINDOW=FIRST_POPUP&amp;HEIGHT=450&amp;WIDTH=450&amp;START_MA","XIMIZED=FALSE&amp;VAR:CALENDAR=US&amp;VAR:SYMBOL=HOT&amp;VAR:INDEX=0"}</definedName>
    <definedName name="_392________________123Graph_ACHART_16" hidden="1">#REF!</definedName>
    <definedName name="_392_____________123Graph_ACHART_15" hidden="1">#REF!</definedName>
    <definedName name="_392__123Graph_ACHART_14" hidden="1">#REF!</definedName>
    <definedName name="_392__123Graph_ACHART_3" hidden="1">#REF!</definedName>
    <definedName name="_392__123Graph_ACHART_5" hidden="1">#REF!</definedName>
    <definedName name="_392__123Graph_DCHART_6" hidden="1">#REF!</definedName>
    <definedName name="_392__FDSAUDITLINK__" localSheetId="2" hidden="1">{"fdsup://Directions/FactSet Auditing Viewer?action=AUDIT_VALUE&amp;DB=129&amp;ID1=18975410&amp;VALUEID=01001_YTD&amp;SDATE=201202&amp;PERIODTYPE=QTR_STD&amp;SCFT=3&amp;window=popup_no_bar&amp;width=385&amp;height=120&amp;START_MAXIMIZED=FALSE&amp;creator=factset&amp;display_string=Audit"}</definedName>
    <definedName name="_392__FDSAUDITLINK__" hidden="1">{"fdsup://directions/FAT Viewer?action=UPDATE&amp;creator=factset&amp;DYN_ARGS=TRUE&amp;DOC_NAME=FAT:FQL_AUDITING_CLIENT_TEMPLATE.FAT&amp;display_string=Audit&amp;VAR:KEY=IBQNOVEFAH&amp;VAR:QUERY=KEZGX0RFQlQoUVRSLDAsLCxSUyxVU0QpQEZGX0RFQlQoU0VNSSwwLCwsUlMsVVNEKSk=&amp;WINDOW=FIRST_POP","UP&amp;HEIGHT=450&amp;WIDTH=450&amp;START_MAXIMIZED=FALSE&amp;VAR:CALENDAR=US&amp;VAR:SYMBOL=MFE&amp;VAR:INDEX=0"}</definedName>
    <definedName name="_392__FDSAUDITLINK___1" localSheetId="2" hidden="1">{"fdsup://directions/FAT Viewer?action=UPDATE&amp;creator=factset&amp;DYN_ARGS=TRUE&amp;DOC_NAME=FAT:FQL_AUDITING_CLIENT_TEMPLATE.FAT&amp;display_string=Audit&amp;VAR:KEY=IBQNOVEFAH&amp;VAR:QUERY=KEZGX0RFQlQoUVRSLDAsLCxSUyxVU0QpQEZGX0RFQlQoU0VNSSwwLCwsUlMsVVNEKSk=&amp;WINDOW=FIRST_POP","UP&amp;HEIGHT=450&amp;WIDTH=450&amp;START_MAXIMIZED=FALSE&amp;VAR:CALENDAR=US&amp;VAR:SYMBOL=MFE&amp;VAR:INDEX=0"}</definedName>
    <definedName name="_392__FDSAUDITLINK___1" hidden="1">{"fdsup://directions/FAT Viewer?action=UPDATE&amp;creator=factset&amp;DYN_ARGS=TRUE&amp;DOC_NAME=FAT:FQL_AUDITING_CLIENT_TEMPLATE.FAT&amp;display_string=Audit&amp;VAR:KEY=IBQNOVEFAH&amp;VAR:QUERY=KEZGX0RFQlQoUVRSLDAsLCxSUyxVU0QpQEZGX0RFQlQoU0VNSSwwLCwsUlMsVVNEKSk=&amp;WINDOW=FIRST_POP","UP&amp;HEIGHT=450&amp;WIDTH=450&amp;START_MAXIMIZED=FALSE&amp;VAR:CALENDAR=US&amp;VAR:SYMBOL=MFE&amp;VAR:INDEX=0"}</definedName>
    <definedName name="_3920__FDSAUDITLINK__" localSheetId="2" hidden="1">{"fdsup://directions/FAT Viewer?action=UPDATE&amp;creator=factset&amp;DYN_ARGS=TRUE&amp;DOC_NAME=FAT:FQL_AUDITING_CLIENT_TEMPLATE.FAT&amp;display_string=Audit&amp;VAR:KEY=VKNMXQJAZI&amp;VAR:QUERY=RkZfRU5UUlBSX1ZBTF9EQUlMWSgzOTc5Myk=&amp;WINDOW=FIRST_POPUP&amp;HEIGHT=450&amp;WIDTH=450&amp;START_MA","XIMIZED=FALSE&amp;VAR:CALENDAR=US&amp;VAR:SYMBOL=585284&amp;VAR:INDEX=0"}</definedName>
    <definedName name="_3920__FDSAUDITLINK__" hidden="1">{"fdsup://directions/FAT Viewer?action=UPDATE&amp;creator=factset&amp;DYN_ARGS=TRUE&amp;DOC_NAME=FAT:FQL_AUDITING_CLIENT_TEMPLATE.FAT&amp;display_string=Audit&amp;VAR:KEY=VKNMXQJAZI&amp;VAR:QUERY=RkZfRU5UUlBSX1ZBTF9EQUlMWSgzOTc5Myk=&amp;WINDOW=FIRST_POPUP&amp;HEIGHT=450&amp;WIDTH=450&amp;START_MA","XIMIZED=FALSE&amp;VAR:CALENDAR=US&amp;VAR:SYMBOL=585284&amp;VAR:INDEX=0"}</definedName>
    <definedName name="_3921__FDSAUDITLINK__" localSheetId="2" hidden="1">{"fdsup://directions/FAT Viewer?action=UPDATE&amp;creator=factset&amp;DYN_ARGS=TRUE&amp;DOC_NAME=FAT:FQL_AUDITING_CLIENT_TEMPLATE.FAT&amp;display_string=Audit&amp;VAR:KEY=RMXYZCLOHK&amp;VAR:QUERY=RkZfRU5UUlBSX1ZBTF9EQUlMWSgzOTc5Myk=&amp;WINDOW=FIRST_POPUP&amp;HEIGHT=450&amp;WIDTH=450&amp;START_MA","XIMIZED=FALSE&amp;VAR:CALENDAR=US&amp;VAR:SYMBOL=MAR&amp;VAR:INDEX=0"}</definedName>
    <definedName name="_3921__FDSAUDITLINK__" hidden="1">{"fdsup://directions/FAT Viewer?action=UPDATE&amp;creator=factset&amp;DYN_ARGS=TRUE&amp;DOC_NAME=FAT:FQL_AUDITING_CLIENT_TEMPLATE.FAT&amp;display_string=Audit&amp;VAR:KEY=RMXYZCLOHK&amp;VAR:QUERY=RkZfRU5UUlBSX1ZBTF9EQUlMWSgzOTc5Myk=&amp;WINDOW=FIRST_POPUP&amp;HEIGHT=450&amp;WIDTH=450&amp;START_MA","XIMIZED=FALSE&amp;VAR:CALENDAR=US&amp;VAR:SYMBOL=MAR&amp;VAR:INDEX=0"}</definedName>
    <definedName name="_3922__FDSAUDITLINK__" localSheetId="2" hidden="1">{"fdsup://directions/FAT Viewer?action=UPDATE&amp;creator=factset&amp;DYN_ARGS=TRUE&amp;DOC_NAME=FAT:FQL_AUDITING_CLIENT_TEMPLATE.FAT&amp;display_string=Audit&amp;VAR:KEY=TSTAXYDGHU&amp;VAR:QUERY=RkZfRU5UUlBSX1ZBTF9EQUlMWSgzOTc5Myk=&amp;WINDOW=FIRST_POPUP&amp;HEIGHT=450&amp;WIDTH=450&amp;START_MA","XIMIZED=FALSE&amp;VAR:CALENDAR=US&amp;VAR:SYMBOL=CHH&amp;VAR:INDEX=0"}</definedName>
    <definedName name="_3922__FDSAUDITLINK__" hidden="1">{"fdsup://directions/FAT Viewer?action=UPDATE&amp;creator=factset&amp;DYN_ARGS=TRUE&amp;DOC_NAME=FAT:FQL_AUDITING_CLIENT_TEMPLATE.FAT&amp;display_string=Audit&amp;VAR:KEY=TSTAXYDGHU&amp;VAR:QUERY=RkZfRU5UUlBSX1ZBTF9EQUlMWSgzOTc5Myk=&amp;WINDOW=FIRST_POPUP&amp;HEIGHT=450&amp;WIDTH=450&amp;START_MA","XIMIZED=FALSE&amp;VAR:CALENDAR=US&amp;VAR:SYMBOL=CHH&amp;VAR:INDEX=0"}</definedName>
    <definedName name="_3923__FDSAUDITLINK__" localSheetId="2" hidden="1">{"fdsup://directions/FAT Viewer?action=UPDATE&amp;creator=factset&amp;DYN_ARGS=TRUE&amp;DOC_NAME=FAT:FQL_AUDITING_CLIENT_TEMPLATE.FAT&amp;display_string=Audit&amp;VAR:KEY=JATQFSFCRI&amp;VAR:QUERY=RkZfRU5UUlBSX1ZBTF9EQUlMWSgzOTc5Myk=&amp;WINDOW=FIRST_POPUP&amp;HEIGHT=450&amp;WIDTH=450&amp;START_MA","XIMIZED=FALSE&amp;VAR:CALENDAR=US&amp;VAR:SYMBOL=WYN&amp;VAR:INDEX=0"}</definedName>
    <definedName name="_3923__FDSAUDITLINK__" hidden="1">{"fdsup://directions/FAT Viewer?action=UPDATE&amp;creator=factset&amp;DYN_ARGS=TRUE&amp;DOC_NAME=FAT:FQL_AUDITING_CLIENT_TEMPLATE.FAT&amp;display_string=Audit&amp;VAR:KEY=JATQFSFCRI&amp;VAR:QUERY=RkZfRU5UUlBSX1ZBTF9EQUlMWSgzOTc5Myk=&amp;WINDOW=FIRST_POPUP&amp;HEIGHT=450&amp;WIDTH=450&amp;START_MA","XIMIZED=FALSE&amp;VAR:CALENDAR=US&amp;VAR:SYMBOL=WYN&amp;VAR:INDEX=0"}</definedName>
    <definedName name="_3924__FDSAUDITLINK__" localSheetId="2" hidden="1">{"fdsup://directions/FAT Viewer?action=UPDATE&amp;creator=factset&amp;DYN_ARGS=TRUE&amp;DOC_NAME=FAT:FQL_AUDITING_CLIENT_TEMPLATE.FAT&amp;display_string=Audit&amp;VAR:KEY=LARQRIJWRW&amp;VAR:QUERY=RkZfRU5UUlBSX1ZBTF9EQUlMWSgzOTc5Mik=&amp;WINDOW=FIRST_POPUP&amp;HEIGHT=450&amp;WIDTH=450&amp;START_MA","XIMIZED=FALSE&amp;VAR:CALENDAR=US&amp;VAR:SYMBOL=H&amp;VAR:INDEX=0"}</definedName>
    <definedName name="_3924__FDSAUDITLINK__" hidden="1">{"fdsup://directions/FAT Viewer?action=UPDATE&amp;creator=factset&amp;DYN_ARGS=TRUE&amp;DOC_NAME=FAT:FQL_AUDITING_CLIENT_TEMPLATE.FAT&amp;display_string=Audit&amp;VAR:KEY=LARQRIJWRW&amp;VAR:QUERY=RkZfRU5UUlBSX1ZBTF9EQUlMWSgzOTc5Mik=&amp;WINDOW=FIRST_POPUP&amp;HEIGHT=450&amp;WIDTH=450&amp;START_MA","XIMIZED=FALSE&amp;VAR:CALENDAR=US&amp;VAR:SYMBOL=H&amp;VAR:INDEX=0"}</definedName>
    <definedName name="_3925__FDSAUDITLINK__" localSheetId="2" hidden="1">{"fdsup://directions/FAT Viewer?action=UPDATE&amp;creator=factset&amp;DYN_ARGS=TRUE&amp;DOC_NAME=FAT:FQL_AUDITING_CLIENT_TEMPLATE.FAT&amp;display_string=Audit&amp;VAR:KEY=TOVSBMXKJE&amp;VAR:QUERY=RkZfRU5UUlBSX1ZBTF9EQUlMWSgzOTc5Mik=&amp;WINDOW=FIRST_POPUP&amp;HEIGHT=450&amp;WIDTH=450&amp;START_MA","XIMIZED=FALSE&amp;VAR:CALENDAR=US&amp;VAR:SYMBOL=HOT&amp;VAR:INDEX=0"}</definedName>
    <definedName name="_3925__FDSAUDITLINK__" hidden="1">{"fdsup://directions/FAT Viewer?action=UPDATE&amp;creator=factset&amp;DYN_ARGS=TRUE&amp;DOC_NAME=FAT:FQL_AUDITING_CLIENT_TEMPLATE.FAT&amp;display_string=Audit&amp;VAR:KEY=TOVSBMXKJE&amp;VAR:QUERY=RkZfRU5UUlBSX1ZBTF9EQUlMWSgzOTc5Mik=&amp;WINDOW=FIRST_POPUP&amp;HEIGHT=450&amp;WIDTH=450&amp;START_MA","XIMIZED=FALSE&amp;VAR:CALENDAR=US&amp;VAR:SYMBOL=HOT&amp;VAR:INDEX=0"}</definedName>
    <definedName name="_3926__FDSAUDITLINK__" localSheetId="2" hidden="1">{"fdsup://directions/FAT Viewer?action=UPDATE&amp;creator=factset&amp;DYN_ARGS=TRUE&amp;DOC_NAME=FAT:FQL_AUDITING_CLIENT_TEMPLATE.FAT&amp;display_string=Audit&amp;VAR:KEY=LARGBYRUVO&amp;VAR:QUERY=RkZfRU5UUlBSX1ZBTF9EQUlMWSgzOTc5Mik=&amp;WINDOW=FIRST_POPUP&amp;HEIGHT=450&amp;WIDTH=450&amp;START_MA","XIMIZED=FALSE&amp;VAR:CALENDAR=US&amp;VAR:SYMBOL=585284&amp;VAR:INDEX=0"}</definedName>
    <definedName name="_3926__FDSAUDITLINK__" hidden="1">{"fdsup://directions/FAT Viewer?action=UPDATE&amp;creator=factset&amp;DYN_ARGS=TRUE&amp;DOC_NAME=FAT:FQL_AUDITING_CLIENT_TEMPLATE.FAT&amp;display_string=Audit&amp;VAR:KEY=LARGBYRUVO&amp;VAR:QUERY=RkZfRU5UUlBSX1ZBTF9EQUlMWSgzOTc5Mik=&amp;WINDOW=FIRST_POPUP&amp;HEIGHT=450&amp;WIDTH=450&amp;START_MA","XIMIZED=FALSE&amp;VAR:CALENDAR=US&amp;VAR:SYMBOL=585284&amp;VAR:INDEX=0"}</definedName>
    <definedName name="_3927__FDSAUDITLINK__" localSheetId="2" hidden="1">{"fdsup://directions/FAT Viewer?action=UPDATE&amp;creator=factset&amp;DYN_ARGS=TRUE&amp;DOC_NAME=FAT:FQL_AUDITING_CLIENT_TEMPLATE.FAT&amp;display_string=Audit&amp;VAR:KEY=NUJQHKFMBI&amp;VAR:QUERY=RkZfRU5UUlBSX1ZBTF9EQUlMWSgzOTc5Mik=&amp;WINDOW=FIRST_POPUP&amp;HEIGHT=450&amp;WIDTH=450&amp;START_MA","XIMIZED=FALSE&amp;VAR:CALENDAR=US&amp;VAR:SYMBOL=MAR&amp;VAR:INDEX=0"}</definedName>
    <definedName name="_3927__FDSAUDITLINK__" hidden="1">{"fdsup://directions/FAT Viewer?action=UPDATE&amp;creator=factset&amp;DYN_ARGS=TRUE&amp;DOC_NAME=FAT:FQL_AUDITING_CLIENT_TEMPLATE.FAT&amp;display_string=Audit&amp;VAR:KEY=NUJQHKFMBI&amp;VAR:QUERY=RkZfRU5UUlBSX1ZBTF9EQUlMWSgzOTc5Mik=&amp;WINDOW=FIRST_POPUP&amp;HEIGHT=450&amp;WIDTH=450&amp;START_MA","XIMIZED=FALSE&amp;VAR:CALENDAR=US&amp;VAR:SYMBOL=MAR&amp;VAR:INDEX=0"}</definedName>
    <definedName name="_3928__FDSAUDITLINK__" localSheetId="2" hidden="1">{"fdsup://directions/FAT Viewer?action=UPDATE&amp;creator=factset&amp;DYN_ARGS=TRUE&amp;DOC_NAME=FAT:FQL_AUDITING_CLIENT_TEMPLATE.FAT&amp;display_string=Audit&amp;VAR:KEY=ZEVGTWXYZK&amp;VAR:QUERY=RkZfRU5UUlBSX1ZBTF9EQUlMWSgzOTc5Mik=&amp;WINDOW=FIRST_POPUP&amp;HEIGHT=450&amp;WIDTH=450&amp;START_MA","XIMIZED=FALSE&amp;VAR:CALENDAR=US&amp;VAR:SYMBOL=CHH&amp;VAR:INDEX=0"}</definedName>
    <definedName name="_3928__FDSAUDITLINK__" hidden="1">{"fdsup://directions/FAT Viewer?action=UPDATE&amp;creator=factset&amp;DYN_ARGS=TRUE&amp;DOC_NAME=FAT:FQL_AUDITING_CLIENT_TEMPLATE.FAT&amp;display_string=Audit&amp;VAR:KEY=ZEVGTWXYZK&amp;VAR:QUERY=RkZfRU5UUlBSX1ZBTF9EQUlMWSgzOTc5Mik=&amp;WINDOW=FIRST_POPUP&amp;HEIGHT=450&amp;WIDTH=450&amp;START_MA","XIMIZED=FALSE&amp;VAR:CALENDAR=US&amp;VAR:SYMBOL=CHH&amp;VAR:INDEX=0"}</definedName>
    <definedName name="_3929__FDSAUDITLINK__" localSheetId="2" hidden="1">{"fdsup://directions/FAT Viewer?action=UPDATE&amp;creator=factset&amp;DYN_ARGS=TRUE&amp;DOC_NAME=FAT:FQL_AUDITING_CLIENT_TEMPLATE.FAT&amp;display_string=Audit&amp;VAR:KEY=PMBEVEJUNO&amp;VAR:QUERY=RkZfRU5UUlBSX1ZBTF9EQUlMWSgzOTc5Mik=&amp;WINDOW=FIRST_POPUP&amp;HEIGHT=450&amp;WIDTH=450&amp;START_MA","XIMIZED=FALSE&amp;VAR:CALENDAR=US&amp;VAR:SYMBOL=WYN&amp;VAR:INDEX=0"}</definedName>
    <definedName name="_3929__FDSAUDITLINK__" hidden="1">{"fdsup://directions/FAT Viewer?action=UPDATE&amp;creator=factset&amp;DYN_ARGS=TRUE&amp;DOC_NAME=FAT:FQL_AUDITING_CLIENT_TEMPLATE.FAT&amp;display_string=Audit&amp;VAR:KEY=PMBEVEJUNO&amp;VAR:QUERY=RkZfRU5UUlBSX1ZBTF9EQUlMWSgzOTc5Mik=&amp;WINDOW=FIRST_POPUP&amp;HEIGHT=450&amp;WIDTH=450&amp;START_MA","XIMIZED=FALSE&amp;VAR:CALENDAR=US&amp;VAR:SYMBOL=WYN&amp;VAR:INDEX=0"}</definedName>
    <definedName name="_393________________123Graph_ACHART_17" hidden="1">#REF!</definedName>
    <definedName name="_393_____________123Graph_ACHART_16" hidden="1">#REF!</definedName>
    <definedName name="_393__123Graph_ACHART_15" hidden="1">#REF!</definedName>
    <definedName name="_393__FDSAUDITLINK__" localSheetId="2" hidden="1">{"fdsup://directions/FAT Viewer?action=UPDATE&amp;creator=factset&amp;DYN_ARGS=TRUE&amp;DOC_NAME=FAT:FQL_AUDITING_CLIENT_TEMPLATE.FAT&amp;display_string=Audit&amp;VAR:KEY=JYHAHQRKJI&amp;VAR:QUERY=RkZfRUJJVERBX0lCKExUTSwwLCwsUlAsVVNEKQ==&amp;WINDOW=FIRST_POPUP&amp;HEIGHT=450&amp;WIDTH=450&amp;STAR","T_MAXIMIZED=FALSE&amp;VAR:CALENDAR=US&amp;VAR:SYMBOL=RL&amp;VAR:INDEX=0"}</definedName>
    <definedName name="_393__FDSAUDITLINK__" hidden="1">{"fdsup://directions/FAT Viewer?action=UPDATE&amp;creator=factset&amp;DYN_ARGS=TRUE&amp;DOC_NAME=FAT:FQL_AUDITING_CLIENT_TEMPLATE.FAT&amp;display_string=Audit&amp;VAR:KEY=KBONYPMDAT&amp;VAR:QUERY=KEZGX1NITERSU19FUShRVFIsMCwsLFJTLFVTRClARkZfU0hMRFJTX0VRKFNFTUksMCwsLFJTLFVTRCkp&amp;WIND","OW=FIRST_POPUP&amp;HEIGHT=450&amp;WIDTH=450&amp;START_MAXIMIZED=FALSE&amp;VAR:CALENDAR=US&amp;VAR:SYMBOL=CHKP&amp;VAR:INDEX=0"}</definedName>
    <definedName name="_393__FDSAUDITLINK___1" localSheetId="2" hidden="1">{"fdsup://directions/FAT Viewer?action=UPDATE&amp;creator=factset&amp;DYN_ARGS=TRUE&amp;DOC_NAME=FAT:FQL_AUDITING_CLIENT_TEMPLATE.FAT&amp;display_string=Audit&amp;VAR:KEY=KBONYPMDAT&amp;VAR:QUERY=KEZGX1NITERSU19FUShRVFIsMCwsLFJTLFVTRClARkZfU0hMRFJTX0VRKFNFTUksMCwsLFJTLFVTRCkp&amp;WIND","OW=FIRST_POPUP&amp;HEIGHT=450&amp;WIDTH=450&amp;START_MAXIMIZED=FALSE&amp;VAR:CALENDAR=US&amp;VAR:SYMBOL=CHKP&amp;VAR:INDEX=0"}</definedName>
    <definedName name="_393__FDSAUDITLINK___1" hidden="1">{"fdsup://directions/FAT Viewer?action=UPDATE&amp;creator=factset&amp;DYN_ARGS=TRUE&amp;DOC_NAME=FAT:FQL_AUDITING_CLIENT_TEMPLATE.FAT&amp;display_string=Audit&amp;VAR:KEY=KBONYPMDAT&amp;VAR:QUERY=KEZGX1NITERSU19FUShRVFIsMCwsLFJTLFVTRClARkZfU0hMRFJTX0VRKFNFTUksMCwsLFJTLFVTRCkp&amp;WIND","OW=FIRST_POPUP&amp;HEIGHT=450&amp;WIDTH=450&amp;START_MAXIMIZED=FALSE&amp;VAR:CALENDAR=US&amp;VAR:SYMBOL=CHKP&amp;VAR:INDEX=0"}</definedName>
    <definedName name="_3930__FDSAUDITLINK__" localSheetId="2" hidden="1">{"fdsup://directions/FAT Viewer?action=UPDATE&amp;creator=factset&amp;DYN_ARGS=TRUE&amp;DOC_NAME=FAT:FQL_AUDITING_CLIENT_TEMPLATE.FAT&amp;display_string=Audit&amp;VAR:KEY=ZQPSTSFKTA&amp;VAR:QUERY=RkZfRU5UUlBSX1ZBTF9EQUlMWSgzOTc5MSk=&amp;WINDOW=FIRST_POPUP&amp;HEIGHT=450&amp;WIDTH=450&amp;START_MA","XIMIZED=FALSE&amp;VAR:CALENDAR=US&amp;VAR:SYMBOL=H&amp;VAR:INDEX=0"}</definedName>
    <definedName name="_3930__FDSAUDITLINK__" hidden="1">{"fdsup://directions/FAT Viewer?action=UPDATE&amp;creator=factset&amp;DYN_ARGS=TRUE&amp;DOC_NAME=FAT:FQL_AUDITING_CLIENT_TEMPLATE.FAT&amp;display_string=Audit&amp;VAR:KEY=ZQPSTSFKTA&amp;VAR:QUERY=RkZfRU5UUlBSX1ZBTF9EQUlMWSgzOTc5MSk=&amp;WINDOW=FIRST_POPUP&amp;HEIGHT=450&amp;WIDTH=450&amp;START_MA","XIMIZED=FALSE&amp;VAR:CALENDAR=US&amp;VAR:SYMBOL=H&amp;VAR:INDEX=0"}</definedName>
    <definedName name="_3931__FDSAUDITLINK__" localSheetId="2" hidden="1">{"fdsup://directions/FAT Viewer?action=UPDATE&amp;creator=factset&amp;DYN_ARGS=TRUE&amp;DOC_NAME=FAT:FQL_AUDITING_CLIENT_TEMPLATE.FAT&amp;display_string=Audit&amp;VAR:KEY=NWBWTQHYJQ&amp;VAR:QUERY=RkZfRU5UUlBSX1ZBTF9EQUlMWSgzOTc5MSk=&amp;WINDOW=FIRST_POPUP&amp;HEIGHT=450&amp;WIDTH=450&amp;START_MA","XIMIZED=FALSE&amp;VAR:CALENDAR=US&amp;VAR:SYMBOL=HOT&amp;VAR:INDEX=0"}</definedName>
    <definedName name="_3931__FDSAUDITLINK__" hidden="1">{"fdsup://directions/FAT Viewer?action=UPDATE&amp;creator=factset&amp;DYN_ARGS=TRUE&amp;DOC_NAME=FAT:FQL_AUDITING_CLIENT_TEMPLATE.FAT&amp;display_string=Audit&amp;VAR:KEY=NWBWTQHYJQ&amp;VAR:QUERY=RkZfRU5UUlBSX1ZBTF9EQUlMWSgzOTc5MSk=&amp;WINDOW=FIRST_POPUP&amp;HEIGHT=450&amp;WIDTH=450&amp;START_MA","XIMIZED=FALSE&amp;VAR:CALENDAR=US&amp;VAR:SYMBOL=HOT&amp;VAR:INDEX=0"}</definedName>
    <definedName name="_3932__FDSAUDITLINK__" localSheetId="2" hidden="1">{"fdsup://directions/FAT Viewer?action=UPDATE&amp;creator=factset&amp;DYN_ARGS=TRUE&amp;DOC_NAME=FAT:FQL_AUDITING_CLIENT_TEMPLATE.FAT&amp;display_string=Audit&amp;VAR:KEY=NCFEVURKLE&amp;VAR:QUERY=RkZfRU5UUlBSX1ZBTF9EQUlMWSgzOTc5MSk=&amp;WINDOW=FIRST_POPUP&amp;HEIGHT=450&amp;WIDTH=450&amp;START_MA","XIMIZED=FALSE&amp;VAR:CALENDAR=US&amp;VAR:SYMBOL=585284&amp;VAR:INDEX=0"}</definedName>
    <definedName name="_3932__FDSAUDITLINK__" hidden="1">{"fdsup://directions/FAT Viewer?action=UPDATE&amp;creator=factset&amp;DYN_ARGS=TRUE&amp;DOC_NAME=FAT:FQL_AUDITING_CLIENT_TEMPLATE.FAT&amp;display_string=Audit&amp;VAR:KEY=NCFEVURKLE&amp;VAR:QUERY=RkZfRU5UUlBSX1ZBTF9EQUlMWSgzOTc5MSk=&amp;WINDOW=FIRST_POPUP&amp;HEIGHT=450&amp;WIDTH=450&amp;START_MA","XIMIZED=FALSE&amp;VAR:CALENDAR=US&amp;VAR:SYMBOL=585284&amp;VAR:INDEX=0"}</definedName>
    <definedName name="_3933__FDSAUDITLINK__" localSheetId="2" hidden="1">{"fdsup://directions/FAT Viewer?action=UPDATE&amp;creator=factset&amp;DYN_ARGS=TRUE&amp;DOC_NAME=FAT:FQL_AUDITING_CLIENT_TEMPLATE.FAT&amp;display_string=Audit&amp;VAR:KEY=JYFSDGHODM&amp;VAR:QUERY=RkZfRU5UUlBSX1ZBTF9EQUlMWSgzOTc5MSk=&amp;WINDOW=FIRST_POPUP&amp;HEIGHT=450&amp;WIDTH=450&amp;START_MA","XIMIZED=FALSE&amp;VAR:CALENDAR=US&amp;VAR:SYMBOL=MAR&amp;VAR:INDEX=0"}</definedName>
    <definedName name="_3933__FDSAUDITLINK__" hidden="1">{"fdsup://directions/FAT Viewer?action=UPDATE&amp;creator=factset&amp;DYN_ARGS=TRUE&amp;DOC_NAME=FAT:FQL_AUDITING_CLIENT_TEMPLATE.FAT&amp;display_string=Audit&amp;VAR:KEY=JYFSDGHODM&amp;VAR:QUERY=RkZfRU5UUlBSX1ZBTF9EQUlMWSgzOTc5MSk=&amp;WINDOW=FIRST_POPUP&amp;HEIGHT=450&amp;WIDTH=450&amp;START_MA","XIMIZED=FALSE&amp;VAR:CALENDAR=US&amp;VAR:SYMBOL=MAR&amp;VAR:INDEX=0"}</definedName>
    <definedName name="_3934__FDSAUDITLINK__" localSheetId="2" hidden="1">{"fdsup://directions/FAT Viewer?action=UPDATE&amp;creator=factset&amp;DYN_ARGS=TRUE&amp;DOC_NAME=FAT:FQL_AUDITING_CLIENT_TEMPLATE.FAT&amp;display_string=Audit&amp;VAR:KEY=DKVWNSTQLM&amp;VAR:QUERY=RkZfRU5UUlBSX1ZBTF9EQUlMWSgzOTc5MSk=&amp;WINDOW=FIRST_POPUP&amp;HEIGHT=450&amp;WIDTH=450&amp;START_MA","XIMIZED=FALSE&amp;VAR:CALENDAR=US&amp;VAR:SYMBOL=CHH&amp;VAR:INDEX=0"}</definedName>
    <definedName name="_3934__FDSAUDITLINK__" hidden="1">{"fdsup://directions/FAT Viewer?action=UPDATE&amp;creator=factset&amp;DYN_ARGS=TRUE&amp;DOC_NAME=FAT:FQL_AUDITING_CLIENT_TEMPLATE.FAT&amp;display_string=Audit&amp;VAR:KEY=DKVWNSTQLM&amp;VAR:QUERY=RkZfRU5UUlBSX1ZBTF9EQUlMWSgzOTc5MSk=&amp;WINDOW=FIRST_POPUP&amp;HEIGHT=450&amp;WIDTH=450&amp;START_MA","XIMIZED=FALSE&amp;VAR:CALENDAR=US&amp;VAR:SYMBOL=CHH&amp;VAR:INDEX=0"}</definedName>
    <definedName name="_3935__FDSAUDITLINK__" localSheetId="2" hidden="1">{"fdsup://directions/FAT Viewer?action=UPDATE&amp;creator=factset&amp;DYN_ARGS=TRUE&amp;DOC_NAME=FAT:FQL_AUDITING_CLIENT_TEMPLATE.FAT&amp;display_string=Audit&amp;VAR:KEY=DKNABYFEBK&amp;VAR:QUERY=RkZfRU5UUlBSX1ZBTF9EQUlMWSgzOTc5MSk=&amp;WINDOW=FIRST_POPUP&amp;HEIGHT=450&amp;WIDTH=450&amp;START_MA","XIMIZED=FALSE&amp;VAR:CALENDAR=US&amp;VAR:SYMBOL=WYN&amp;VAR:INDEX=0"}</definedName>
    <definedName name="_3935__FDSAUDITLINK__" hidden="1">{"fdsup://directions/FAT Viewer?action=UPDATE&amp;creator=factset&amp;DYN_ARGS=TRUE&amp;DOC_NAME=FAT:FQL_AUDITING_CLIENT_TEMPLATE.FAT&amp;display_string=Audit&amp;VAR:KEY=DKNABYFEBK&amp;VAR:QUERY=RkZfRU5UUlBSX1ZBTF9EQUlMWSgzOTc5MSk=&amp;WINDOW=FIRST_POPUP&amp;HEIGHT=450&amp;WIDTH=450&amp;START_MA","XIMIZED=FALSE&amp;VAR:CALENDAR=US&amp;VAR:SYMBOL=WYN&amp;VAR:INDEX=0"}</definedName>
    <definedName name="_3936__FDSAUDITLINK__" localSheetId="2" hidden="1">{"fdsup://directions/FAT Viewer?action=UPDATE&amp;creator=factset&amp;DYN_ARGS=TRUE&amp;DOC_NAME=FAT:FQL_AUDITING_CLIENT_TEMPLATE.FAT&amp;display_string=Audit&amp;VAR:KEY=RGBIHIHIHK&amp;VAR:QUERY=RkZfRU5UUlBSX1ZBTF9EQUlMWSgzOTc5MCk=&amp;WINDOW=FIRST_POPUP&amp;HEIGHT=450&amp;WIDTH=450&amp;START_MA","XIMIZED=FALSE&amp;VAR:CALENDAR=US&amp;VAR:SYMBOL=H&amp;VAR:INDEX=0"}</definedName>
    <definedName name="_3936__FDSAUDITLINK__" hidden="1">{"fdsup://directions/FAT Viewer?action=UPDATE&amp;creator=factset&amp;DYN_ARGS=TRUE&amp;DOC_NAME=FAT:FQL_AUDITING_CLIENT_TEMPLATE.FAT&amp;display_string=Audit&amp;VAR:KEY=RGBIHIHIHK&amp;VAR:QUERY=RkZfRU5UUlBSX1ZBTF9EQUlMWSgzOTc5MCk=&amp;WINDOW=FIRST_POPUP&amp;HEIGHT=450&amp;WIDTH=450&amp;START_MA","XIMIZED=FALSE&amp;VAR:CALENDAR=US&amp;VAR:SYMBOL=H&amp;VAR:INDEX=0"}</definedName>
    <definedName name="_3937__FDSAUDITLINK__" localSheetId="2" hidden="1">{"fdsup://directions/FAT Viewer?action=UPDATE&amp;creator=factset&amp;DYN_ARGS=TRUE&amp;DOC_NAME=FAT:FQL_AUDITING_CLIENT_TEMPLATE.FAT&amp;display_string=Audit&amp;VAR:KEY=JUNYFEXMRW&amp;VAR:QUERY=RkZfRU5UUlBSX1ZBTF9EQUlMWSgzOTc5MCk=&amp;WINDOW=FIRST_POPUP&amp;HEIGHT=450&amp;WIDTH=450&amp;START_MA","XIMIZED=FALSE&amp;VAR:CALENDAR=US&amp;VAR:SYMBOL=HOT&amp;VAR:INDEX=0"}</definedName>
    <definedName name="_3937__FDSAUDITLINK__" hidden="1">{"fdsup://directions/FAT Viewer?action=UPDATE&amp;creator=factset&amp;DYN_ARGS=TRUE&amp;DOC_NAME=FAT:FQL_AUDITING_CLIENT_TEMPLATE.FAT&amp;display_string=Audit&amp;VAR:KEY=JUNYFEXMRW&amp;VAR:QUERY=RkZfRU5UUlBSX1ZBTF9EQUlMWSgzOTc5MCk=&amp;WINDOW=FIRST_POPUP&amp;HEIGHT=450&amp;WIDTH=450&amp;START_MA","XIMIZED=FALSE&amp;VAR:CALENDAR=US&amp;VAR:SYMBOL=HOT&amp;VAR:INDEX=0"}</definedName>
    <definedName name="_3938__FDSAUDITLINK__" localSheetId="2" hidden="1">{"fdsup://directions/FAT Viewer?action=UPDATE&amp;creator=factset&amp;DYN_ARGS=TRUE&amp;DOC_NAME=FAT:FQL_AUDITING_CLIENT_TEMPLATE.FAT&amp;display_string=Audit&amp;VAR:KEY=JOHWXIRORQ&amp;VAR:QUERY=RkZfRU5UUlBSX1ZBTF9EQUlMWSgzOTc5MCk=&amp;WINDOW=FIRST_POPUP&amp;HEIGHT=450&amp;WIDTH=450&amp;START_MA","XIMIZED=FALSE&amp;VAR:CALENDAR=US&amp;VAR:SYMBOL=585284&amp;VAR:INDEX=0"}</definedName>
    <definedName name="_3938__FDSAUDITLINK__" hidden="1">{"fdsup://directions/FAT Viewer?action=UPDATE&amp;creator=factset&amp;DYN_ARGS=TRUE&amp;DOC_NAME=FAT:FQL_AUDITING_CLIENT_TEMPLATE.FAT&amp;display_string=Audit&amp;VAR:KEY=JOHWXIRORQ&amp;VAR:QUERY=RkZfRU5UUlBSX1ZBTF9EQUlMWSgzOTc5MCk=&amp;WINDOW=FIRST_POPUP&amp;HEIGHT=450&amp;WIDTH=450&amp;START_MA","XIMIZED=FALSE&amp;VAR:CALENDAR=US&amp;VAR:SYMBOL=585284&amp;VAR:INDEX=0"}</definedName>
    <definedName name="_3939__FDSAUDITLINK__" localSheetId="2" hidden="1">{"fdsup://directions/FAT Viewer?action=UPDATE&amp;creator=factset&amp;DYN_ARGS=TRUE&amp;DOC_NAME=FAT:FQL_AUDITING_CLIENT_TEMPLATE.FAT&amp;display_string=Audit&amp;VAR:KEY=JQZIZCRWTW&amp;VAR:QUERY=RkZfRU5UUlBSX1ZBTF9EQUlMWSgzOTc5MCk=&amp;WINDOW=FIRST_POPUP&amp;HEIGHT=450&amp;WIDTH=450&amp;START_MA","XIMIZED=FALSE&amp;VAR:CALENDAR=US&amp;VAR:SYMBOL=MAR&amp;VAR:INDEX=0"}</definedName>
    <definedName name="_3939__FDSAUDITLINK__" hidden="1">{"fdsup://directions/FAT Viewer?action=UPDATE&amp;creator=factset&amp;DYN_ARGS=TRUE&amp;DOC_NAME=FAT:FQL_AUDITING_CLIENT_TEMPLATE.FAT&amp;display_string=Audit&amp;VAR:KEY=JQZIZCRWTW&amp;VAR:QUERY=RkZfRU5UUlBSX1ZBTF9EQUlMWSgzOTc5MCk=&amp;WINDOW=FIRST_POPUP&amp;HEIGHT=450&amp;WIDTH=450&amp;START_MA","XIMIZED=FALSE&amp;VAR:CALENDAR=US&amp;VAR:SYMBOL=MAR&amp;VAR:INDEX=0"}</definedName>
    <definedName name="_394________________123Graph_ACHART_18" hidden="1">#REF!</definedName>
    <definedName name="_394_____________123Graph_ACHART_17" hidden="1">#REF!</definedName>
    <definedName name="_394__123Graph_ACHART_16" hidden="1">#REF!</definedName>
    <definedName name="_394__123Graph_DCHART_7" hidden="1">#REF!</definedName>
    <definedName name="_394__FDSAUDITLINK__" localSheetId="2" hidden="1">{"fdsup://IBCentral/FAT Viewer?action=UPDATE&amp;creator=factset&amp;DOC_NAME=fat:reuters_annual_source_window.fat&amp;display_string=Audit&amp;DYN_ARGS=TRUE&amp;VAR:ID1=68215910&amp;VAR:RCODE=FDSINTEXPTOTAL&amp;VAR:SDATE=20071299&amp;VAR:FREQ=FISCAL_YEARLY&amp;VAR:RELITEM=AUDIT&amp;VAR:CURRENCY=","&amp;VAR:CURRSOURCE=EXSHARE&amp;VAR:NATFREQ=ANNUAL&amp;VAR:RFIELD=FINALIZED&amp;VAR:DB_TYPE=&amp;VAR:UNITS=M&amp;window=popup&amp;width=450&amp;height=300&amp;START_MAXIMIZED=FALSE"}</definedName>
    <definedName name="_394__FDSAUDITLINK__" hidden="1">{"fdsup://directions/FAT Viewer?action=UPDATE&amp;creator=factset&amp;DYN_ARGS=TRUE&amp;DOC_NAME=FAT:FQL_AUDITING_CLIENT_TEMPLATE.FAT&amp;display_string=Audit&amp;VAR:KEY=KXMZYLOHQN&amp;VAR:QUERY=KEZGX0RFQlQoUVRSLDAsLCxSUyxVU0QpQEZGX0RFQlQoU0VNSSwwLCwsUlMsVVNEKSk=&amp;WINDOW=FIRST_POP","UP&amp;HEIGHT=450&amp;WIDTH=450&amp;START_MAXIMIZED=FALSE&amp;VAR:CALENDAR=US&amp;VAR:SYMBOL=CHKP&amp;VAR:INDEX=0"}</definedName>
    <definedName name="_394__FDSAUDITLINK___1" localSheetId="2" hidden="1">{"fdsup://directions/FAT Viewer?action=UPDATE&amp;creator=factset&amp;DYN_ARGS=TRUE&amp;DOC_NAME=FAT:FQL_AUDITING_CLIENT_TEMPLATE.FAT&amp;display_string=Audit&amp;VAR:KEY=KXMZYLOHQN&amp;VAR:QUERY=KEZGX0RFQlQoUVRSLDAsLCxSUyxVU0QpQEZGX0RFQlQoU0VNSSwwLCwsUlMsVVNEKSk=&amp;WINDOW=FIRST_POP","UP&amp;HEIGHT=450&amp;WIDTH=450&amp;START_MAXIMIZED=FALSE&amp;VAR:CALENDAR=US&amp;VAR:SYMBOL=CHKP&amp;VAR:INDEX=0"}</definedName>
    <definedName name="_394__FDSAUDITLINK___1" hidden="1">{"fdsup://directions/FAT Viewer?action=UPDATE&amp;creator=factset&amp;DYN_ARGS=TRUE&amp;DOC_NAME=FAT:FQL_AUDITING_CLIENT_TEMPLATE.FAT&amp;display_string=Audit&amp;VAR:KEY=KXMZYLOHQN&amp;VAR:QUERY=KEZGX0RFQlQoUVRSLDAsLCxSUyxVU0QpQEZGX0RFQlQoU0VNSSwwLCwsUlMsVVNEKSk=&amp;WINDOW=FIRST_POP","UP&amp;HEIGHT=450&amp;WIDTH=450&amp;START_MAXIMIZED=FALSE&amp;VAR:CALENDAR=US&amp;VAR:SYMBOL=CHKP&amp;VAR:INDEX=0"}</definedName>
    <definedName name="_3940__FDSAUDITLINK__" localSheetId="2" hidden="1">{"fdsup://directions/FAT Viewer?action=UPDATE&amp;creator=factset&amp;DYN_ARGS=TRUE&amp;DOC_NAME=FAT:FQL_AUDITING_CLIENT_TEMPLATE.FAT&amp;display_string=Audit&amp;VAR:KEY=ZCRSTCZORQ&amp;VAR:QUERY=RkZfRU5UUlBSX1ZBTF9EQUlMWSgzOTc5MCk=&amp;WINDOW=FIRST_POPUP&amp;HEIGHT=450&amp;WIDTH=450&amp;START_MA","XIMIZED=FALSE&amp;VAR:CALENDAR=US&amp;VAR:SYMBOL=CHH&amp;VAR:INDEX=0"}</definedName>
    <definedName name="_3940__FDSAUDITLINK__" hidden="1">{"fdsup://directions/FAT Viewer?action=UPDATE&amp;creator=factset&amp;DYN_ARGS=TRUE&amp;DOC_NAME=FAT:FQL_AUDITING_CLIENT_TEMPLATE.FAT&amp;display_string=Audit&amp;VAR:KEY=ZCRSTCZORQ&amp;VAR:QUERY=RkZfRU5UUlBSX1ZBTF9EQUlMWSgzOTc5MCk=&amp;WINDOW=FIRST_POPUP&amp;HEIGHT=450&amp;WIDTH=450&amp;START_MA","XIMIZED=FALSE&amp;VAR:CALENDAR=US&amp;VAR:SYMBOL=CHH&amp;VAR:INDEX=0"}</definedName>
    <definedName name="_3941__FDSAUDITLINK__" localSheetId="2" hidden="1">{"fdsup://directions/FAT Viewer?action=UPDATE&amp;creator=factset&amp;DYN_ARGS=TRUE&amp;DOC_NAME=FAT:FQL_AUDITING_CLIENT_TEMPLATE.FAT&amp;display_string=Audit&amp;VAR:KEY=JMXEXYZGLM&amp;VAR:QUERY=RkZfRU5UUlBSX1ZBTF9EQUlMWSgzOTc5MCk=&amp;WINDOW=FIRST_POPUP&amp;HEIGHT=450&amp;WIDTH=450&amp;START_MA","XIMIZED=FALSE&amp;VAR:CALENDAR=US&amp;VAR:SYMBOL=WYN&amp;VAR:INDEX=0"}</definedName>
    <definedName name="_3941__FDSAUDITLINK__" hidden="1">{"fdsup://directions/FAT Viewer?action=UPDATE&amp;creator=factset&amp;DYN_ARGS=TRUE&amp;DOC_NAME=FAT:FQL_AUDITING_CLIENT_TEMPLATE.FAT&amp;display_string=Audit&amp;VAR:KEY=JMXEXYZGLM&amp;VAR:QUERY=RkZfRU5UUlBSX1ZBTF9EQUlMWSgzOTc5MCk=&amp;WINDOW=FIRST_POPUP&amp;HEIGHT=450&amp;WIDTH=450&amp;START_MA","XIMIZED=FALSE&amp;VAR:CALENDAR=US&amp;VAR:SYMBOL=WYN&amp;VAR:INDEX=0"}</definedName>
    <definedName name="_3942__FDSAUDITLINK__" localSheetId="2" hidden="1">{"fdsup://directions/FAT Viewer?action=UPDATE&amp;creator=factset&amp;DYN_ARGS=TRUE&amp;DOC_NAME=FAT:FQL_AUDITING_CLIENT_TEMPLATE.FAT&amp;display_string=Audit&amp;VAR:KEY=PYRINIPMTY&amp;VAR:QUERY=RkZfRU5UUlBSX1ZBTF9EQUlMWSgzOTc4Nyk=&amp;WINDOW=FIRST_POPUP&amp;HEIGHT=450&amp;WIDTH=450&amp;START_MA","XIMIZED=FALSE&amp;VAR:CALENDAR=US&amp;VAR:SYMBOL=H&amp;VAR:INDEX=0"}</definedName>
    <definedName name="_3942__FDSAUDITLINK__" hidden="1">{"fdsup://directions/FAT Viewer?action=UPDATE&amp;creator=factset&amp;DYN_ARGS=TRUE&amp;DOC_NAME=FAT:FQL_AUDITING_CLIENT_TEMPLATE.FAT&amp;display_string=Audit&amp;VAR:KEY=PYRINIPMTY&amp;VAR:QUERY=RkZfRU5UUlBSX1ZBTF9EQUlMWSgzOTc4Nyk=&amp;WINDOW=FIRST_POPUP&amp;HEIGHT=450&amp;WIDTH=450&amp;START_MA","XIMIZED=FALSE&amp;VAR:CALENDAR=US&amp;VAR:SYMBOL=H&amp;VAR:INDEX=0"}</definedName>
    <definedName name="_3943__FDSAUDITLINK__" localSheetId="2" hidden="1">{"fdsup://directions/FAT Viewer?action=UPDATE&amp;creator=factset&amp;DYN_ARGS=TRUE&amp;DOC_NAME=FAT:FQL_AUDITING_CLIENT_TEMPLATE.FAT&amp;display_string=Audit&amp;VAR:KEY=VITKRIJADQ&amp;VAR:QUERY=RkZfRU5UUlBSX1ZBTF9EQUlMWSgzOTc4Nyk=&amp;WINDOW=FIRST_POPUP&amp;HEIGHT=450&amp;WIDTH=450&amp;START_MA","XIMIZED=FALSE&amp;VAR:CALENDAR=US&amp;VAR:SYMBOL=HOT&amp;VAR:INDEX=0"}</definedName>
    <definedName name="_3943__FDSAUDITLINK__" hidden="1">{"fdsup://directions/FAT Viewer?action=UPDATE&amp;creator=factset&amp;DYN_ARGS=TRUE&amp;DOC_NAME=FAT:FQL_AUDITING_CLIENT_TEMPLATE.FAT&amp;display_string=Audit&amp;VAR:KEY=VITKRIJADQ&amp;VAR:QUERY=RkZfRU5UUlBSX1ZBTF9EQUlMWSgzOTc4Nyk=&amp;WINDOW=FIRST_POPUP&amp;HEIGHT=450&amp;WIDTH=450&amp;START_MA","XIMIZED=FALSE&amp;VAR:CALENDAR=US&amp;VAR:SYMBOL=HOT&amp;VAR:INDEX=0"}</definedName>
    <definedName name="_3944__FDSAUDITLINK__" localSheetId="2" hidden="1">{"fdsup://directions/FAT Viewer?action=UPDATE&amp;creator=factset&amp;DYN_ARGS=TRUE&amp;DOC_NAME=FAT:FQL_AUDITING_CLIENT_TEMPLATE.FAT&amp;display_string=Audit&amp;VAR:KEY=HGVQXKDYVE&amp;VAR:QUERY=RkZfRU5UUlBSX1ZBTF9EQUlMWSgzOTc4Nyk=&amp;WINDOW=FIRST_POPUP&amp;HEIGHT=450&amp;WIDTH=450&amp;START_MA","XIMIZED=FALSE&amp;VAR:CALENDAR=US&amp;VAR:SYMBOL=585284&amp;VAR:INDEX=0"}</definedName>
    <definedName name="_3944__FDSAUDITLINK__" hidden="1">{"fdsup://directions/FAT Viewer?action=UPDATE&amp;creator=factset&amp;DYN_ARGS=TRUE&amp;DOC_NAME=FAT:FQL_AUDITING_CLIENT_TEMPLATE.FAT&amp;display_string=Audit&amp;VAR:KEY=HGVQXKDYVE&amp;VAR:QUERY=RkZfRU5UUlBSX1ZBTF9EQUlMWSgzOTc4Nyk=&amp;WINDOW=FIRST_POPUP&amp;HEIGHT=450&amp;WIDTH=450&amp;START_MA","XIMIZED=FALSE&amp;VAR:CALENDAR=US&amp;VAR:SYMBOL=585284&amp;VAR:INDEX=0"}</definedName>
    <definedName name="_3945__FDSAUDITLINK__" localSheetId="2" hidden="1">{"fdsup://directions/FAT Viewer?action=UPDATE&amp;creator=factset&amp;DYN_ARGS=TRUE&amp;DOC_NAME=FAT:FQL_AUDITING_CLIENT_TEMPLATE.FAT&amp;display_string=Audit&amp;VAR:KEY=BCRIPATMHK&amp;VAR:QUERY=RkZfRU5UUlBSX1ZBTF9EQUlMWSgzOTc4Nyk=&amp;WINDOW=FIRST_POPUP&amp;HEIGHT=450&amp;WIDTH=450&amp;START_MA","XIMIZED=FALSE&amp;VAR:CALENDAR=US&amp;VAR:SYMBOL=MAR&amp;VAR:INDEX=0"}</definedName>
    <definedName name="_3945__FDSAUDITLINK__" hidden="1">{"fdsup://directions/FAT Viewer?action=UPDATE&amp;creator=factset&amp;DYN_ARGS=TRUE&amp;DOC_NAME=FAT:FQL_AUDITING_CLIENT_TEMPLATE.FAT&amp;display_string=Audit&amp;VAR:KEY=BCRIPATMHK&amp;VAR:QUERY=RkZfRU5UUlBSX1ZBTF9EQUlMWSgzOTc4Nyk=&amp;WINDOW=FIRST_POPUP&amp;HEIGHT=450&amp;WIDTH=450&amp;START_MA","XIMIZED=FALSE&amp;VAR:CALENDAR=US&amp;VAR:SYMBOL=MAR&amp;VAR:INDEX=0"}</definedName>
    <definedName name="_3946__FDSAUDITLINK__" localSheetId="2" hidden="1">{"fdsup://directions/FAT Viewer?action=UPDATE&amp;creator=factset&amp;DYN_ARGS=TRUE&amp;DOC_NAME=FAT:FQL_AUDITING_CLIENT_TEMPLATE.FAT&amp;display_string=Audit&amp;VAR:KEY=RWPSJMLKDU&amp;VAR:QUERY=RkZfRU5UUlBSX1ZBTF9EQUlMWSgzOTc4Nyk=&amp;WINDOW=FIRST_POPUP&amp;HEIGHT=450&amp;WIDTH=450&amp;START_MA","XIMIZED=FALSE&amp;VAR:CALENDAR=US&amp;VAR:SYMBOL=CHH&amp;VAR:INDEX=0"}</definedName>
    <definedName name="_3946__FDSAUDITLINK__" hidden="1">{"fdsup://directions/FAT Viewer?action=UPDATE&amp;creator=factset&amp;DYN_ARGS=TRUE&amp;DOC_NAME=FAT:FQL_AUDITING_CLIENT_TEMPLATE.FAT&amp;display_string=Audit&amp;VAR:KEY=RWPSJMLKDU&amp;VAR:QUERY=RkZfRU5UUlBSX1ZBTF9EQUlMWSgzOTc4Nyk=&amp;WINDOW=FIRST_POPUP&amp;HEIGHT=450&amp;WIDTH=450&amp;START_MA","XIMIZED=FALSE&amp;VAR:CALENDAR=US&amp;VAR:SYMBOL=CHH&amp;VAR:INDEX=0"}</definedName>
    <definedName name="_3947__FDSAUDITLINK__" localSheetId="2" hidden="1">{"fdsup://directions/FAT Viewer?action=UPDATE&amp;creator=factset&amp;DYN_ARGS=TRUE&amp;DOC_NAME=FAT:FQL_AUDITING_CLIENT_TEMPLATE.FAT&amp;display_string=Audit&amp;VAR:KEY=NIFCBWXAFI&amp;VAR:QUERY=RkZfRU5UUlBSX1ZBTF9EQUlMWSgzOTc4Nyk=&amp;WINDOW=FIRST_POPUP&amp;HEIGHT=450&amp;WIDTH=450&amp;START_MA","XIMIZED=FALSE&amp;VAR:CALENDAR=US&amp;VAR:SYMBOL=WYN&amp;VAR:INDEX=0"}</definedName>
    <definedName name="_3947__FDSAUDITLINK__" hidden="1">{"fdsup://directions/FAT Viewer?action=UPDATE&amp;creator=factset&amp;DYN_ARGS=TRUE&amp;DOC_NAME=FAT:FQL_AUDITING_CLIENT_TEMPLATE.FAT&amp;display_string=Audit&amp;VAR:KEY=NIFCBWXAFI&amp;VAR:QUERY=RkZfRU5UUlBSX1ZBTF9EQUlMWSgzOTc4Nyk=&amp;WINDOW=FIRST_POPUP&amp;HEIGHT=450&amp;WIDTH=450&amp;START_MA","XIMIZED=FALSE&amp;VAR:CALENDAR=US&amp;VAR:SYMBOL=WYN&amp;VAR:INDEX=0"}</definedName>
    <definedName name="_3948__FDSAUDITLINK__" localSheetId="2" hidden="1">{"fdsup://directions/FAT Viewer?action=UPDATE&amp;creator=factset&amp;DYN_ARGS=TRUE&amp;DOC_NAME=FAT:FQL_AUDITING_CLIENT_TEMPLATE.FAT&amp;display_string=Audit&amp;VAR:KEY=XQVIFOPERC&amp;VAR:QUERY=RkZfRU5UUlBSX1ZBTF9EQUlMWSgzOTc4Nik=&amp;WINDOW=FIRST_POPUP&amp;HEIGHT=450&amp;WIDTH=450&amp;START_MA","XIMIZED=FALSE&amp;VAR:CALENDAR=US&amp;VAR:SYMBOL=H&amp;VAR:INDEX=0"}</definedName>
    <definedName name="_3948__FDSAUDITLINK__" hidden="1">{"fdsup://directions/FAT Viewer?action=UPDATE&amp;creator=factset&amp;DYN_ARGS=TRUE&amp;DOC_NAME=FAT:FQL_AUDITING_CLIENT_TEMPLATE.FAT&amp;display_string=Audit&amp;VAR:KEY=XQVIFOPERC&amp;VAR:QUERY=RkZfRU5UUlBSX1ZBTF9EQUlMWSgzOTc4Nik=&amp;WINDOW=FIRST_POPUP&amp;HEIGHT=450&amp;WIDTH=450&amp;START_MA","XIMIZED=FALSE&amp;VAR:CALENDAR=US&amp;VAR:SYMBOL=H&amp;VAR:INDEX=0"}</definedName>
    <definedName name="_3949__FDSAUDITLINK__" localSheetId="2" hidden="1">{"fdsup://directions/FAT Viewer?action=UPDATE&amp;creator=factset&amp;DYN_ARGS=TRUE&amp;DOC_NAME=FAT:FQL_AUDITING_CLIENT_TEMPLATE.FAT&amp;display_string=Audit&amp;VAR:KEY=JEBKBMXYDI&amp;VAR:QUERY=RkZfRU5UUlBSX1ZBTF9EQUlMWSgzOTc4Nik=&amp;WINDOW=FIRST_POPUP&amp;HEIGHT=450&amp;WIDTH=450&amp;START_MA","XIMIZED=FALSE&amp;VAR:CALENDAR=US&amp;VAR:SYMBOL=HOT&amp;VAR:INDEX=0"}</definedName>
    <definedName name="_3949__FDSAUDITLINK__" hidden="1">{"fdsup://directions/FAT Viewer?action=UPDATE&amp;creator=factset&amp;DYN_ARGS=TRUE&amp;DOC_NAME=FAT:FQL_AUDITING_CLIENT_TEMPLATE.FAT&amp;display_string=Audit&amp;VAR:KEY=JEBKBMXYDI&amp;VAR:QUERY=RkZfRU5UUlBSX1ZBTF9EQUlMWSgzOTc4Nik=&amp;WINDOW=FIRST_POPUP&amp;HEIGHT=450&amp;WIDTH=450&amp;START_MA","XIMIZED=FALSE&amp;VAR:CALENDAR=US&amp;VAR:SYMBOL=HOT&amp;VAR:INDEX=0"}</definedName>
    <definedName name="_395________________123Graph_ACHART_2" hidden="1">#REF!</definedName>
    <definedName name="_395_____________123Graph_ACHART_18" hidden="1">#REF!</definedName>
    <definedName name="_395__123Graph_ACHART_17" hidden="1">#REF!</definedName>
    <definedName name="_395__FDSAUDITLINK__" localSheetId="2" hidden="1">{"fdsup://IBCentral/FAT Viewer?action=UPDATE&amp;creator=factset&amp;DOC_NAME=fat:reuters_annual_source_window.fat&amp;display_string=Audit&amp;DYN_ARGS=TRUE&amp;VAR:ID1=49373210&amp;VAR:RCODE=STLD&amp;VAR:SDATE=20071299&amp;VAR:FREQ=FISCAL_YEARLY&amp;VAR:RELITEM=AUDIT&amp;VAR:CURRENCY=&amp;VAR:CURRS","OURCE=EXSHARE&amp;VAR:NATFREQ=ANNUAL&amp;VAR:RFIELD=FINALIZED&amp;VAR:DB_TYPE=&amp;VAR:UNITS=M&amp;window=popup&amp;width=450&amp;height=300&amp;START_MAXIMIZED=FALSE"}</definedName>
    <definedName name="_395__FDSAUDITLINK__" hidden="1">{"fdsup://directions/FAT Viewer?action=UPDATE&amp;creator=factset&amp;DYN_ARGS=TRUE&amp;DOC_NAME=FAT:FQL_AUDITING_CLIENT_TEMPLATE.FAT&amp;display_string=Audit&amp;VAR:KEY=AJYXWDUFEF&amp;VAR:QUERY=KEZGX1NITERSU19FUShRVFIsMCwsLFJTLFVTRClARkZfU0hMRFJTX0VRKFNFTUksMCwsLFJTLFVTRCkp&amp;WIND","OW=FIRST_POPUP&amp;HEIGHT=450&amp;WIDTH=450&amp;START_MAXIMIZED=FALSE&amp;VAR:CALENDAR=US&amp;VAR:SYMBOL=VRSN&amp;VAR:INDEX=0"}</definedName>
    <definedName name="_395__FDSAUDITLINK___1" localSheetId="2" hidden="1">{"fdsup://directions/FAT Viewer?action=UPDATE&amp;creator=factset&amp;DYN_ARGS=TRUE&amp;DOC_NAME=FAT:FQL_AUDITING_CLIENT_TEMPLATE.FAT&amp;display_string=Audit&amp;VAR:KEY=AJYXWDUFEF&amp;VAR:QUERY=KEZGX1NITERSU19FUShRVFIsMCwsLFJTLFVTRClARkZfU0hMRFJTX0VRKFNFTUksMCwsLFJTLFVTRCkp&amp;WIND","OW=FIRST_POPUP&amp;HEIGHT=450&amp;WIDTH=450&amp;START_MAXIMIZED=FALSE&amp;VAR:CALENDAR=US&amp;VAR:SYMBOL=VRSN&amp;VAR:INDEX=0"}</definedName>
    <definedName name="_395__FDSAUDITLINK___1" hidden="1">{"fdsup://directions/FAT Viewer?action=UPDATE&amp;creator=factset&amp;DYN_ARGS=TRUE&amp;DOC_NAME=FAT:FQL_AUDITING_CLIENT_TEMPLATE.FAT&amp;display_string=Audit&amp;VAR:KEY=AJYXWDUFEF&amp;VAR:QUERY=KEZGX1NITERSU19FUShRVFIsMCwsLFJTLFVTRClARkZfU0hMRFJTX0VRKFNFTUksMCwsLFJTLFVTRCkp&amp;WIND","OW=FIRST_POPUP&amp;HEIGHT=450&amp;WIDTH=450&amp;START_MAXIMIZED=FALSE&amp;VAR:CALENDAR=US&amp;VAR:SYMBOL=VRSN&amp;VAR:INDEX=0"}</definedName>
    <definedName name="_3950__FDSAUDITLINK__" localSheetId="2" hidden="1">{"fdsup://directions/FAT Viewer?action=UPDATE&amp;creator=factset&amp;DYN_ARGS=TRUE&amp;DOC_NAME=FAT:FQL_AUDITING_CLIENT_TEMPLATE.FAT&amp;display_string=Audit&amp;VAR:KEY=BAXAXCHCPS&amp;VAR:QUERY=RkZfRU5UUlBSX1ZBTF9EQUlMWSgzOTc4Nik=&amp;WINDOW=FIRST_POPUP&amp;HEIGHT=450&amp;WIDTH=450&amp;START_MA","XIMIZED=FALSE&amp;VAR:CALENDAR=US&amp;VAR:SYMBOL=585284&amp;VAR:INDEX=0"}</definedName>
    <definedName name="_3950__FDSAUDITLINK__" hidden="1">{"fdsup://directions/FAT Viewer?action=UPDATE&amp;creator=factset&amp;DYN_ARGS=TRUE&amp;DOC_NAME=FAT:FQL_AUDITING_CLIENT_TEMPLATE.FAT&amp;display_string=Audit&amp;VAR:KEY=BAXAXCHCPS&amp;VAR:QUERY=RkZfRU5UUlBSX1ZBTF9EQUlMWSgzOTc4Nik=&amp;WINDOW=FIRST_POPUP&amp;HEIGHT=450&amp;WIDTH=450&amp;START_MA","XIMIZED=FALSE&amp;VAR:CALENDAR=US&amp;VAR:SYMBOL=585284&amp;VAR:INDEX=0"}</definedName>
    <definedName name="_3951__FDSAUDITLINK__" localSheetId="2" hidden="1">{"fdsup://directions/FAT Viewer?action=UPDATE&amp;creator=factset&amp;DYN_ARGS=TRUE&amp;DOC_NAME=FAT:FQL_AUDITING_CLIENT_TEMPLATE.FAT&amp;display_string=Audit&amp;VAR:KEY=RYHKTGPYLY&amp;VAR:QUERY=RkZfRU5UUlBSX1ZBTF9EQUlMWSgzOTc4Nik=&amp;WINDOW=FIRST_POPUP&amp;HEIGHT=450&amp;WIDTH=450&amp;START_MA","XIMIZED=FALSE&amp;VAR:CALENDAR=US&amp;VAR:SYMBOL=MAR&amp;VAR:INDEX=0"}</definedName>
    <definedName name="_3951__FDSAUDITLINK__" hidden="1">{"fdsup://directions/FAT Viewer?action=UPDATE&amp;creator=factset&amp;DYN_ARGS=TRUE&amp;DOC_NAME=FAT:FQL_AUDITING_CLIENT_TEMPLATE.FAT&amp;display_string=Audit&amp;VAR:KEY=RYHKTGPYLY&amp;VAR:QUERY=RkZfRU5UUlBSX1ZBTF9EQUlMWSgzOTc4Nik=&amp;WINDOW=FIRST_POPUP&amp;HEIGHT=450&amp;WIDTH=450&amp;START_MA","XIMIZED=FALSE&amp;VAR:CALENDAR=US&amp;VAR:SYMBOL=MAR&amp;VAR:INDEX=0"}</definedName>
    <definedName name="_3952__FDSAUDITLINK__" localSheetId="2" hidden="1">{"fdsup://directions/FAT Viewer?action=UPDATE&amp;creator=factset&amp;DYN_ARGS=TRUE&amp;DOC_NAME=FAT:FQL_AUDITING_CLIENT_TEMPLATE.FAT&amp;display_string=Audit&amp;VAR:KEY=XSZIHIZMZC&amp;VAR:QUERY=RkZfRU5UUlBSX1ZBTF9EQUlMWSgzOTc4Nik=&amp;WINDOW=FIRST_POPUP&amp;HEIGHT=450&amp;WIDTH=450&amp;START_MA","XIMIZED=FALSE&amp;VAR:CALENDAR=US&amp;VAR:SYMBOL=CHH&amp;VAR:INDEX=0"}</definedName>
    <definedName name="_3952__FDSAUDITLINK__" hidden="1">{"fdsup://directions/FAT Viewer?action=UPDATE&amp;creator=factset&amp;DYN_ARGS=TRUE&amp;DOC_NAME=FAT:FQL_AUDITING_CLIENT_TEMPLATE.FAT&amp;display_string=Audit&amp;VAR:KEY=XSZIHIZMZC&amp;VAR:QUERY=RkZfRU5UUlBSX1ZBTF9EQUlMWSgzOTc4Nik=&amp;WINDOW=FIRST_POPUP&amp;HEIGHT=450&amp;WIDTH=450&amp;START_MA","XIMIZED=FALSE&amp;VAR:CALENDAR=US&amp;VAR:SYMBOL=CHH&amp;VAR:INDEX=0"}</definedName>
    <definedName name="_3953__FDSAUDITLINK__" localSheetId="2" hidden="1">{"fdsup://directions/FAT Viewer?action=UPDATE&amp;creator=factset&amp;DYN_ARGS=TRUE&amp;DOC_NAME=FAT:FQL_AUDITING_CLIENT_TEMPLATE.FAT&amp;display_string=Audit&amp;VAR:KEY=HUNOLMDWNO&amp;VAR:QUERY=RkZfRU5UUlBSX1ZBTF9EQUlMWSgzOTc4Nik=&amp;WINDOW=FIRST_POPUP&amp;HEIGHT=450&amp;WIDTH=450&amp;START_MA","XIMIZED=FALSE&amp;VAR:CALENDAR=US&amp;VAR:SYMBOL=WYN&amp;VAR:INDEX=0"}</definedName>
    <definedName name="_3953__FDSAUDITLINK__" hidden="1">{"fdsup://directions/FAT Viewer?action=UPDATE&amp;creator=factset&amp;DYN_ARGS=TRUE&amp;DOC_NAME=FAT:FQL_AUDITING_CLIENT_TEMPLATE.FAT&amp;display_string=Audit&amp;VAR:KEY=HUNOLMDWNO&amp;VAR:QUERY=RkZfRU5UUlBSX1ZBTF9EQUlMWSgzOTc4Nik=&amp;WINDOW=FIRST_POPUP&amp;HEIGHT=450&amp;WIDTH=450&amp;START_MA","XIMIZED=FALSE&amp;VAR:CALENDAR=US&amp;VAR:SYMBOL=WYN&amp;VAR:INDEX=0"}</definedName>
    <definedName name="_3954__FDSAUDITLINK__" localSheetId="2" hidden="1">{"fdsup://directions/FAT Viewer?action=UPDATE&amp;creator=factset&amp;DYN_ARGS=TRUE&amp;DOC_NAME=FAT:FQL_AUDITING_CLIENT_TEMPLATE.FAT&amp;display_string=Audit&amp;VAR:KEY=RELQBGRURS&amp;VAR:QUERY=RkZfRU5UUlBSX1ZBTF9EQUlMWSgzOTc4NSk=&amp;WINDOW=FIRST_POPUP&amp;HEIGHT=450&amp;WIDTH=450&amp;START_MA","XIMIZED=FALSE&amp;VAR:CALENDAR=US&amp;VAR:SYMBOL=H&amp;VAR:INDEX=0"}</definedName>
    <definedName name="_3954__FDSAUDITLINK__" hidden="1">{"fdsup://directions/FAT Viewer?action=UPDATE&amp;creator=factset&amp;DYN_ARGS=TRUE&amp;DOC_NAME=FAT:FQL_AUDITING_CLIENT_TEMPLATE.FAT&amp;display_string=Audit&amp;VAR:KEY=RELQBGRURS&amp;VAR:QUERY=RkZfRU5UUlBSX1ZBTF9EQUlMWSgzOTc4NSk=&amp;WINDOW=FIRST_POPUP&amp;HEIGHT=450&amp;WIDTH=450&amp;START_MA","XIMIZED=FALSE&amp;VAR:CALENDAR=US&amp;VAR:SYMBOL=H&amp;VAR:INDEX=0"}</definedName>
    <definedName name="_3955__FDSAUDITLINK__" localSheetId="2" hidden="1">{"fdsup://directions/FAT Viewer?action=UPDATE&amp;creator=factset&amp;DYN_ARGS=TRUE&amp;DOC_NAME=FAT:FQL_AUDITING_CLIENT_TEMPLATE.FAT&amp;display_string=Audit&amp;VAR:KEY=XMVUJYFQZS&amp;VAR:QUERY=RkZfRU5UUlBSX1ZBTF9EQUlMWSgzOTc4NSk=&amp;WINDOW=FIRST_POPUP&amp;HEIGHT=450&amp;WIDTH=450&amp;START_MA","XIMIZED=FALSE&amp;VAR:CALENDAR=US&amp;VAR:SYMBOL=HOT&amp;VAR:INDEX=0"}</definedName>
    <definedName name="_3955__FDSAUDITLINK__" hidden="1">{"fdsup://directions/FAT Viewer?action=UPDATE&amp;creator=factset&amp;DYN_ARGS=TRUE&amp;DOC_NAME=FAT:FQL_AUDITING_CLIENT_TEMPLATE.FAT&amp;display_string=Audit&amp;VAR:KEY=XMVUJYFQZS&amp;VAR:QUERY=RkZfRU5UUlBSX1ZBTF9EQUlMWSgzOTc4NSk=&amp;WINDOW=FIRST_POPUP&amp;HEIGHT=450&amp;WIDTH=450&amp;START_MA","XIMIZED=FALSE&amp;VAR:CALENDAR=US&amp;VAR:SYMBOL=HOT&amp;VAR:INDEX=0"}</definedName>
    <definedName name="_3956__FDSAUDITLINK__" localSheetId="2" hidden="1">{"fdsup://directions/FAT Viewer?action=UPDATE&amp;creator=factset&amp;DYN_ARGS=TRUE&amp;DOC_NAME=FAT:FQL_AUDITING_CLIENT_TEMPLATE.FAT&amp;display_string=Audit&amp;VAR:KEY=VMZUXIVODK&amp;VAR:QUERY=RkZfRU5UUlBSX1ZBTF9EQUlMWSgzOTc4NSk=&amp;WINDOW=FIRST_POPUP&amp;HEIGHT=450&amp;WIDTH=450&amp;START_MA","XIMIZED=FALSE&amp;VAR:CALENDAR=US&amp;VAR:SYMBOL=585284&amp;VAR:INDEX=0"}</definedName>
    <definedName name="_3956__FDSAUDITLINK__" hidden="1">{"fdsup://directions/FAT Viewer?action=UPDATE&amp;creator=factset&amp;DYN_ARGS=TRUE&amp;DOC_NAME=FAT:FQL_AUDITING_CLIENT_TEMPLATE.FAT&amp;display_string=Audit&amp;VAR:KEY=VMZUXIVODK&amp;VAR:QUERY=RkZfRU5UUlBSX1ZBTF9EQUlMWSgzOTc4NSk=&amp;WINDOW=FIRST_POPUP&amp;HEIGHT=450&amp;WIDTH=450&amp;START_MA","XIMIZED=FALSE&amp;VAR:CALENDAR=US&amp;VAR:SYMBOL=585284&amp;VAR:INDEX=0"}</definedName>
    <definedName name="_3957__FDSAUDITLINK__" localSheetId="2" hidden="1">{"fdsup://directions/FAT Viewer?action=UPDATE&amp;creator=factset&amp;DYN_ARGS=TRUE&amp;DOC_NAME=FAT:FQL_AUDITING_CLIENT_TEMPLATE.FAT&amp;display_string=Audit&amp;VAR:KEY=BANKRGLYBO&amp;VAR:QUERY=RkZfRU5UUlBSX1ZBTF9EQUlMWSgzOTc4NSk=&amp;WINDOW=FIRST_POPUP&amp;HEIGHT=450&amp;WIDTH=450&amp;START_MA","XIMIZED=FALSE&amp;VAR:CALENDAR=US&amp;VAR:SYMBOL=MAR&amp;VAR:INDEX=0"}</definedName>
    <definedName name="_3957__FDSAUDITLINK__" hidden="1">{"fdsup://directions/FAT Viewer?action=UPDATE&amp;creator=factset&amp;DYN_ARGS=TRUE&amp;DOC_NAME=FAT:FQL_AUDITING_CLIENT_TEMPLATE.FAT&amp;display_string=Audit&amp;VAR:KEY=BANKRGLYBO&amp;VAR:QUERY=RkZfRU5UUlBSX1ZBTF9EQUlMWSgzOTc4NSk=&amp;WINDOW=FIRST_POPUP&amp;HEIGHT=450&amp;WIDTH=450&amp;START_MA","XIMIZED=FALSE&amp;VAR:CALENDAR=US&amp;VAR:SYMBOL=MAR&amp;VAR:INDEX=0"}</definedName>
    <definedName name="_3958__FDSAUDITLINK__" localSheetId="2" hidden="1">{"fdsup://directions/FAT Viewer?action=UPDATE&amp;creator=factset&amp;DYN_ARGS=TRUE&amp;DOC_NAME=FAT:FQL_AUDITING_CLIENT_TEMPLATE.FAT&amp;display_string=Audit&amp;VAR:KEY=NMPEDOFWFS&amp;VAR:QUERY=RkZfRU5UUlBSX1ZBTF9EQUlMWSgzOTc4NSk=&amp;WINDOW=FIRST_POPUP&amp;HEIGHT=450&amp;WIDTH=450&amp;START_MA","XIMIZED=FALSE&amp;VAR:CALENDAR=US&amp;VAR:SYMBOL=CHH&amp;VAR:INDEX=0"}</definedName>
    <definedName name="_3958__FDSAUDITLINK__" hidden="1">{"fdsup://directions/FAT Viewer?action=UPDATE&amp;creator=factset&amp;DYN_ARGS=TRUE&amp;DOC_NAME=FAT:FQL_AUDITING_CLIENT_TEMPLATE.FAT&amp;display_string=Audit&amp;VAR:KEY=NMPEDOFWFS&amp;VAR:QUERY=RkZfRU5UUlBSX1ZBTF9EQUlMWSgzOTc4NSk=&amp;WINDOW=FIRST_POPUP&amp;HEIGHT=450&amp;WIDTH=450&amp;START_MA","XIMIZED=FALSE&amp;VAR:CALENDAR=US&amp;VAR:SYMBOL=CHH&amp;VAR:INDEX=0"}</definedName>
    <definedName name="_3959__FDSAUDITLINK__" localSheetId="2" hidden="1">{"fdsup://directions/FAT Viewer?action=UPDATE&amp;creator=factset&amp;DYN_ARGS=TRUE&amp;DOC_NAME=FAT:FQL_AUDITING_CLIENT_TEMPLATE.FAT&amp;display_string=Audit&amp;VAR:KEY=JYHETSNUTE&amp;VAR:QUERY=RkZfRU5UUlBSX1ZBTF9EQUlMWSgzOTc4NSk=&amp;WINDOW=FIRST_POPUP&amp;HEIGHT=450&amp;WIDTH=450&amp;START_MA","XIMIZED=FALSE&amp;VAR:CALENDAR=US&amp;VAR:SYMBOL=WYN&amp;VAR:INDEX=0"}</definedName>
    <definedName name="_3959__FDSAUDITLINK__" hidden="1">{"fdsup://directions/FAT Viewer?action=UPDATE&amp;creator=factset&amp;DYN_ARGS=TRUE&amp;DOC_NAME=FAT:FQL_AUDITING_CLIENT_TEMPLATE.FAT&amp;display_string=Audit&amp;VAR:KEY=JYHETSNUTE&amp;VAR:QUERY=RkZfRU5UUlBSX1ZBTF9EQUlMWSgzOTc4NSk=&amp;WINDOW=FIRST_POPUP&amp;HEIGHT=450&amp;WIDTH=450&amp;START_MA","XIMIZED=FALSE&amp;VAR:CALENDAR=US&amp;VAR:SYMBOL=WYN&amp;VAR:INDEX=0"}</definedName>
    <definedName name="_396________________123Graph_ACHART_3" hidden="1">#REF!</definedName>
    <definedName name="_396_____________123Graph_ACHART_2" hidden="1">#REF!</definedName>
    <definedName name="_396__123Graph_ACHART_18" hidden="1">#REF!</definedName>
    <definedName name="_396__123Graph_DCHART_8" hidden="1">#REF!</definedName>
    <definedName name="_396__FDSAUDITLINK__" localSheetId="2" hidden="1">{"fdsup://IBCentral/FAT Viewer?action=UPDATE&amp;creator=factset&amp;DOC_NAME=fat:reuters_annual_source_window.fat&amp;display_string=Audit&amp;DYN_ARGS=TRUE&amp;VAR:ID1=49373210&amp;VAR:RCODE=FDSINTEXPTOTAL&amp;VAR:SDATE=20071299&amp;VAR:FREQ=FISCAL_YEARLY&amp;VAR:RELITEM=AUDIT&amp;VAR:CURRENCY=","&amp;VAR:CURRSOURCE=EXSHARE&amp;VAR:NATFREQ=ANNUAL&amp;VAR:RFIELD=FINALIZED&amp;VAR:DB_TYPE=&amp;VAR:UNITS=M&amp;window=popup&amp;width=450&amp;height=300&amp;START_MAXIMIZED=FALSE"}</definedName>
    <definedName name="_396__FDSAUDITLINK__" hidden="1">{"fdsup://directions/FAT Viewer?action=UPDATE&amp;creator=factset&amp;DYN_ARGS=TRUE&amp;DOC_NAME=FAT:FQL_AUDITING_CLIENT_TEMPLATE.FAT&amp;display_string=Audit&amp;VAR:KEY=GXSFEVEZAR&amp;VAR:QUERY=KEZGX0RFQlQoUVRSLDAsLCxSUyxVU0QpQEZGX0RFQlQoU0VNSSwwLCwsUlMsVVNEKSk=&amp;WINDOW=FIRST_POP","UP&amp;HEIGHT=450&amp;WIDTH=450&amp;START_MAXIMIZED=FALSE&amp;VAR:CALENDAR=US&amp;VAR:SYMBOL=VRSN&amp;VAR:INDEX=0"}</definedName>
    <definedName name="_396__FDSAUDITLINK___1" localSheetId="2" hidden="1">{"fdsup://directions/FAT Viewer?action=UPDATE&amp;creator=factset&amp;DYN_ARGS=TRUE&amp;DOC_NAME=FAT:FQL_AUDITING_CLIENT_TEMPLATE.FAT&amp;display_string=Audit&amp;VAR:KEY=GXSFEVEZAR&amp;VAR:QUERY=KEZGX0RFQlQoUVRSLDAsLCxSUyxVU0QpQEZGX0RFQlQoU0VNSSwwLCwsUlMsVVNEKSk=&amp;WINDOW=FIRST_POP","UP&amp;HEIGHT=450&amp;WIDTH=450&amp;START_MAXIMIZED=FALSE&amp;VAR:CALENDAR=US&amp;VAR:SYMBOL=VRSN&amp;VAR:INDEX=0"}</definedName>
    <definedName name="_396__FDSAUDITLINK___1" hidden="1">{"fdsup://directions/FAT Viewer?action=UPDATE&amp;creator=factset&amp;DYN_ARGS=TRUE&amp;DOC_NAME=FAT:FQL_AUDITING_CLIENT_TEMPLATE.FAT&amp;display_string=Audit&amp;VAR:KEY=GXSFEVEZAR&amp;VAR:QUERY=KEZGX0RFQlQoUVRSLDAsLCxSUyxVU0QpQEZGX0RFQlQoU0VNSSwwLCwsUlMsVVNEKSk=&amp;WINDOW=FIRST_POP","UP&amp;HEIGHT=450&amp;WIDTH=450&amp;START_MAXIMIZED=FALSE&amp;VAR:CALENDAR=US&amp;VAR:SYMBOL=VRSN&amp;VAR:INDEX=0"}</definedName>
    <definedName name="_3960__FDSAUDITLINK__" localSheetId="2" hidden="1">{"fdsup://directions/FAT Viewer?action=UPDATE&amp;creator=factset&amp;DYN_ARGS=TRUE&amp;DOC_NAME=FAT:FQL_AUDITING_CLIENT_TEMPLATE.FAT&amp;display_string=Audit&amp;VAR:KEY=XWJGDURODQ&amp;VAR:QUERY=RkZfRU5UUlBSX1ZBTF9EQUlMWSgzOTc4NCk=&amp;WINDOW=FIRST_POPUP&amp;HEIGHT=450&amp;WIDTH=450&amp;START_MA","XIMIZED=FALSE&amp;VAR:CALENDAR=US&amp;VAR:SYMBOL=H&amp;VAR:INDEX=0"}</definedName>
    <definedName name="_3960__FDSAUDITLINK__" hidden="1">{"fdsup://directions/FAT Viewer?action=UPDATE&amp;creator=factset&amp;DYN_ARGS=TRUE&amp;DOC_NAME=FAT:FQL_AUDITING_CLIENT_TEMPLATE.FAT&amp;display_string=Audit&amp;VAR:KEY=XWJGDURODQ&amp;VAR:QUERY=RkZfRU5UUlBSX1ZBTF9EQUlMWSgzOTc4NCk=&amp;WINDOW=FIRST_POPUP&amp;HEIGHT=450&amp;WIDTH=450&amp;START_MA","XIMIZED=FALSE&amp;VAR:CALENDAR=US&amp;VAR:SYMBOL=H&amp;VAR:INDEX=0"}</definedName>
    <definedName name="_3961__FDSAUDITLINK__" localSheetId="2" hidden="1">{"fdsup://directions/FAT Viewer?action=UPDATE&amp;creator=factset&amp;DYN_ARGS=TRUE&amp;DOC_NAME=FAT:FQL_AUDITING_CLIENT_TEMPLATE.FAT&amp;display_string=Audit&amp;VAR:KEY=VSDQXKXWDM&amp;VAR:QUERY=RkZfRU5UUlBSX1ZBTF9EQUlMWSgzOTc4NCk=&amp;WINDOW=FIRST_POPUP&amp;HEIGHT=450&amp;WIDTH=450&amp;START_MA","XIMIZED=FALSE&amp;VAR:CALENDAR=US&amp;VAR:SYMBOL=HOT&amp;VAR:INDEX=0"}</definedName>
    <definedName name="_3961__FDSAUDITLINK__" hidden="1">{"fdsup://directions/FAT Viewer?action=UPDATE&amp;creator=factset&amp;DYN_ARGS=TRUE&amp;DOC_NAME=FAT:FQL_AUDITING_CLIENT_TEMPLATE.FAT&amp;display_string=Audit&amp;VAR:KEY=VSDQXKXWDM&amp;VAR:QUERY=RkZfRU5UUlBSX1ZBTF9EQUlMWSgzOTc4NCk=&amp;WINDOW=FIRST_POPUP&amp;HEIGHT=450&amp;WIDTH=450&amp;START_MA","XIMIZED=FALSE&amp;VAR:CALENDAR=US&amp;VAR:SYMBOL=HOT&amp;VAR:INDEX=0"}</definedName>
    <definedName name="_3962__FDSAUDITLINK__" localSheetId="2" hidden="1">{"fdsup://directions/FAT Viewer?action=UPDATE&amp;creator=factset&amp;DYN_ARGS=TRUE&amp;DOC_NAME=FAT:FQL_AUDITING_CLIENT_TEMPLATE.FAT&amp;display_string=Audit&amp;VAR:KEY=LETOLEFAVU&amp;VAR:QUERY=RkZfRU5UUlBSX1ZBTF9EQUlMWSgzOTc4NCk=&amp;WINDOW=FIRST_POPUP&amp;HEIGHT=450&amp;WIDTH=450&amp;START_MA","XIMIZED=FALSE&amp;VAR:CALENDAR=US&amp;VAR:SYMBOL=585284&amp;VAR:INDEX=0"}</definedName>
    <definedName name="_3962__FDSAUDITLINK__" hidden="1">{"fdsup://directions/FAT Viewer?action=UPDATE&amp;creator=factset&amp;DYN_ARGS=TRUE&amp;DOC_NAME=FAT:FQL_AUDITING_CLIENT_TEMPLATE.FAT&amp;display_string=Audit&amp;VAR:KEY=LETOLEFAVU&amp;VAR:QUERY=RkZfRU5UUlBSX1ZBTF9EQUlMWSgzOTc4NCk=&amp;WINDOW=FIRST_POPUP&amp;HEIGHT=450&amp;WIDTH=450&amp;START_MA","XIMIZED=FALSE&amp;VAR:CALENDAR=US&amp;VAR:SYMBOL=585284&amp;VAR:INDEX=0"}</definedName>
    <definedName name="_3963__FDSAUDITLINK__" localSheetId="2" hidden="1">{"fdsup://directions/FAT Viewer?action=UPDATE&amp;creator=factset&amp;DYN_ARGS=TRUE&amp;DOC_NAME=FAT:FQL_AUDITING_CLIENT_TEMPLATE.FAT&amp;display_string=Audit&amp;VAR:KEY=PIPSFCNMHK&amp;VAR:QUERY=RkZfRU5UUlBSX1ZBTF9EQUlMWSgzOTc4NCk=&amp;WINDOW=FIRST_POPUP&amp;HEIGHT=450&amp;WIDTH=450&amp;START_MA","XIMIZED=FALSE&amp;VAR:CALENDAR=US&amp;VAR:SYMBOL=MAR&amp;VAR:INDEX=0"}</definedName>
    <definedName name="_3963__FDSAUDITLINK__" hidden="1">{"fdsup://directions/FAT Viewer?action=UPDATE&amp;creator=factset&amp;DYN_ARGS=TRUE&amp;DOC_NAME=FAT:FQL_AUDITING_CLIENT_TEMPLATE.FAT&amp;display_string=Audit&amp;VAR:KEY=PIPSFCNMHK&amp;VAR:QUERY=RkZfRU5UUlBSX1ZBTF9EQUlMWSgzOTc4NCk=&amp;WINDOW=FIRST_POPUP&amp;HEIGHT=450&amp;WIDTH=450&amp;START_MA","XIMIZED=FALSE&amp;VAR:CALENDAR=US&amp;VAR:SYMBOL=MAR&amp;VAR:INDEX=0"}</definedName>
    <definedName name="_3964__FDSAUDITLINK__" localSheetId="2" hidden="1">{"fdsup://directions/FAT Viewer?action=UPDATE&amp;creator=factset&amp;DYN_ARGS=TRUE&amp;DOC_NAME=FAT:FQL_AUDITING_CLIENT_TEMPLATE.FAT&amp;display_string=Audit&amp;VAR:KEY=HENUDSNENY&amp;VAR:QUERY=RkZfRU5UUlBSX1ZBTF9EQUlMWSgzOTc4NCk=&amp;WINDOW=FIRST_POPUP&amp;HEIGHT=450&amp;WIDTH=450&amp;START_MA","XIMIZED=FALSE&amp;VAR:CALENDAR=US&amp;VAR:SYMBOL=CHH&amp;VAR:INDEX=0"}</definedName>
    <definedName name="_3964__FDSAUDITLINK__" hidden="1">{"fdsup://directions/FAT Viewer?action=UPDATE&amp;creator=factset&amp;DYN_ARGS=TRUE&amp;DOC_NAME=FAT:FQL_AUDITING_CLIENT_TEMPLATE.FAT&amp;display_string=Audit&amp;VAR:KEY=HENUDSNENY&amp;VAR:QUERY=RkZfRU5UUlBSX1ZBTF9EQUlMWSgzOTc4NCk=&amp;WINDOW=FIRST_POPUP&amp;HEIGHT=450&amp;WIDTH=450&amp;START_MA","XIMIZED=FALSE&amp;VAR:CALENDAR=US&amp;VAR:SYMBOL=CHH&amp;VAR:INDEX=0"}</definedName>
    <definedName name="_3965__FDSAUDITLINK__" localSheetId="2" hidden="1">{"fdsup://directions/FAT Viewer?action=UPDATE&amp;creator=factset&amp;DYN_ARGS=TRUE&amp;DOC_NAME=FAT:FQL_AUDITING_CLIENT_TEMPLATE.FAT&amp;display_string=Audit&amp;VAR:KEY=LAPCFKTQRK&amp;VAR:QUERY=RkZfRU5UUlBSX1ZBTF9EQUlMWSgzOTc4NCk=&amp;WINDOW=FIRST_POPUP&amp;HEIGHT=450&amp;WIDTH=450&amp;START_MA","XIMIZED=FALSE&amp;VAR:CALENDAR=US&amp;VAR:SYMBOL=WYN&amp;VAR:INDEX=0"}</definedName>
    <definedName name="_3965__FDSAUDITLINK__" hidden="1">{"fdsup://directions/FAT Viewer?action=UPDATE&amp;creator=factset&amp;DYN_ARGS=TRUE&amp;DOC_NAME=FAT:FQL_AUDITING_CLIENT_TEMPLATE.FAT&amp;display_string=Audit&amp;VAR:KEY=LAPCFKTQRK&amp;VAR:QUERY=RkZfRU5UUlBSX1ZBTF9EQUlMWSgzOTc4NCk=&amp;WINDOW=FIRST_POPUP&amp;HEIGHT=450&amp;WIDTH=450&amp;START_MA","XIMIZED=FALSE&amp;VAR:CALENDAR=US&amp;VAR:SYMBOL=WYN&amp;VAR:INDEX=0"}</definedName>
    <definedName name="_3966__FDSAUDITLINK__" localSheetId="2" hidden="1">{"fdsup://directions/FAT Viewer?action=UPDATE&amp;creator=factset&amp;DYN_ARGS=TRUE&amp;DOC_NAME=FAT:FQL_AUDITING_CLIENT_TEMPLATE.FAT&amp;display_string=Audit&amp;VAR:KEY=DYTWZONAJQ&amp;VAR:QUERY=RkZfRU5UUlBSX1ZBTF9EQUlMWSgzOTc4Myk=&amp;WINDOW=FIRST_POPUP&amp;HEIGHT=450&amp;WIDTH=450&amp;START_MA","XIMIZED=FALSE&amp;VAR:CALENDAR=US&amp;VAR:SYMBOL=H&amp;VAR:INDEX=0"}</definedName>
    <definedName name="_3966__FDSAUDITLINK__" hidden="1">{"fdsup://directions/FAT Viewer?action=UPDATE&amp;creator=factset&amp;DYN_ARGS=TRUE&amp;DOC_NAME=FAT:FQL_AUDITING_CLIENT_TEMPLATE.FAT&amp;display_string=Audit&amp;VAR:KEY=DYTWZONAJQ&amp;VAR:QUERY=RkZfRU5UUlBSX1ZBTF9EQUlMWSgzOTc4Myk=&amp;WINDOW=FIRST_POPUP&amp;HEIGHT=450&amp;WIDTH=450&amp;START_MA","XIMIZED=FALSE&amp;VAR:CALENDAR=US&amp;VAR:SYMBOL=H&amp;VAR:INDEX=0"}</definedName>
    <definedName name="_3967__FDSAUDITLINK__" localSheetId="2" hidden="1">{"fdsup://directions/FAT Viewer?action=UPDATE&amp;creator=factset&amp;DYN_ARGS=TRUE&amp;DOC_NAME=FAT:FQL_AUDITING_CLIENT_TEMPLATE.FAT&amp;display_string=Audit&amp;VAR:KEY=VQLOXGXALI&amp;VAR:QUERY=RkZfRU5UUlBSX1ZBTF9EQUlMWSgzOTc4Myk=&amp;WINDOW=FIRST_POPUP&amp;HEIGHT=450&amp;WIDTH=450&amp;START_MA","XIMIZED=FALSE&amp;VAR:CALENDAR=US&amp;VAR:SYMBOL=HOT&amp;VAR:INDEX=0"}</definedName>
    <definedName name="_3967__FDSAUDITLINK__" hidden="1">{"fdsup://directions/FAT Viewer?action=UPDATE&amp;creator=factset&amp;DYN_ARGS=TRUE&amp;DOC_NAME=FAT:FQL_AUDITING_CLIENT_TEMPLATE.FAT&amp;display_string=Audit&amp;VAR:KEY=VQLOXGXALI&amp;VAR:QUERY=RkZfRU5UUlBSX1ZBTF9EQUlMWSgzOTc4Myk=&amp;WINDOW=FIRST_POPUP&amp;HEIGHT=450&amp;WIDTH=450&amp;START_MA","XIMIZED=FALSE&amp;VAR:CALENDAR=US&amp;VAR:SYMBOL=HOT&amp;VAR:INDEX=0"}</definedName>
    <definedName name="_3968__FDSAUDITLINK__" localSheetId="2" hidden="1">{"fdsup://directions/FAT Viewer?action=UPDATE&amp;creator=factset&amp;DYN_ARGS=TRUE&amp;DOC_NAME=FAT:FQL_AUDITING_CLIENT_TEMPLATE.FAT&amp;display_string=Audit&amp;VAR:KEY=HABAHCJIVA&amp;VAR:QUERY=RkZfRU5UUlBSX1ZBTF9EQUlMWSgzOTc4Myk=&amp;WINDOW=FIRST_POPUP&amp;HEIGHT=450&amp;WIDTH=450&amp;START_MA","XIMIZED=FALSE&amp;VAR:CALENDAR=US&amp;VAR:SYMBOL=585284&amp;VAR:INDEX=0"}</definedName>
    <definedName name="_3968__FDSAUDITLINK__" hidden="1">{"fdsup://directions/FAT Viewer?action=UPDATE&amp;creator=factset&amp;DYN_ARGS=TRUE&amp;DOC_NAME=FAT:FQL_AUDITING_CLIENT_TEMPLATE.FAT&amp;display_string=Audit&amp;VAR:KEY=HABAHCJIVA&amp;VAR:QUERY=RkZfRU5UUlBSX1ZBTF9EQUlMWSgzOTc4Myk=&amp;WINDOW=FIRST_POPUP&amp;HEIGHT=450&amp;WIDTH=450&amp;START_MA","XIMIZED=FALSE&amp;VAR:CALENDAR=US&amp;VAR:SYMBOL=585284&amp;VAR:INDEX=0"}</definedName>
    <definedName name="_3969__FDSAUDITLINK__" localSheetId="2" hidden="1">{"fdsup://directions/FAT Viewer?action=UPDATE&amp;creator=factset&amp;DYN_ARGS=TRUE&amp;DOC_NAME=FAT:FQL_AUDITING_CLIENT_TEMPLATE.FAT&amp;display_string=Audit&amp;VAR:KEY=XKDGTSFQLM&amp;VAR:QUERY=RkZfRU5UUlBSX1ZBTF9EQUlMWSgzOTc4Myk=&amp;WINDOW=FIRST_POPUP&amp;HEIGHT=450&amp;WIDTH=450&amp;START_MA","XIMIZED=FALSE&amp;VAR:CALENDAR=US&amp;VAR:SYMBOL=MAR&amp;VAR:INDEX=0"}</definedName>
    <definedName name="_3969__FDSAUDITLINK__" hidden="1">{"fdsup://directions/FAT Viewer?action=UPDATE&amp;creator=factset&amp;DYN_ARGS=TRUE&amp;DOC_NAME=FAT:FQL_AUDITING_CLIENT_TEMPLATE.FAT&amp;display_string=Audit&amp;VAR:KEY=XKDGTSFQLM&amp;VAR:QUERY=RkZfRU5UUlBSX1ZBTF9EQUlMWSgzOTc4Myk=&amp;WINDOW=FIRST_POPUP&amp;HEIGHT=450&amp;WIDTH=450&amp;START_MA","XIMIZED=FALSE&amp;VAR:CALENDAR=US&amp;VAR:SYMBOL=MAR&amp;VAR:INDEX=0"}</definedName>
    <definedName name="_397________________123Graph_ACHART_4" hidden="1">#REF!</definedName>
    <definedName name="_397_____________123Graph_ACHART_3" hidden="1">#REF!</definedName>
    <definedName name="_397__123Graph_ACHART_2" hidden="1">#REF!</definedName>
    <definedName name="_397__FDSAUDITLINK__" localSheetId="2" hidden="1">{"fdsup://IBCentral/FAT Viewer?action=UPDATE&amp;creator=factset&amp;DOC_NAME=fat:reuters_annual_source_window.fat&amp;display_string=Audit&amp;DYN_ARGS=TRUE&amp;VAR:ID1=22748310&amp;VAR:RCODE=STLD&amp;VAR:SDATE=20071299&amp;VAR:FREQ=FISCAL_YEARLY&amp;VAR:RELITEM=AUDIT&amp;VAR:CURRENCY=&amp;VAR:CURRS","OURCE=EXSHARE&amp;VAR:NATFREQ=ANNUAL&amp;VAR:RFIELD=FINALIZED&amp;VAR:DB_TYPE=&amp;VAR:UNITS=M&amp;window=popup&amp;width=450&amp;height=300&amp;START_MAXIMIZED=FALSE"}</definedName>
    <definedName name="_397__FDSAUDITLINK__" hidden="1">{"fdsup://directions/FAT Viewer?action=UPDATE&amp;creator=factset&amp;DYN_ARGS=TRUE&amp;DOC_NAME=FAT:FQL_AUDITING_CLIENT_TEMPLATE.FAT&amp;display_string=Audit&amp;VAR:KEY=OHMRWPWNCN&amp;VAR:QUERY=KEZGX0RFQlQoUVRSLDAsLCxSUyxVU0QpQEZGX0RFQlQoU0VNSSwwLCwsUlMsVVNEKSk=&amp;WINDOW=FIRST_POP","UP&amp;HEIGHT=450&amp;WIDTH=450&amp;START_MAXIMIZED=FALSE&amp;VAR:CALENDAR=US&amp;VAR:SYMBOL=SCUR&amp;VAR:INDEX=0"}</definedName>
    <definedName name="_397__FDSAUDITLINK___1" localSheetId="2" hidden="1">{"fdsup://directions/FAT Viewer?action=UPDATE&amp;creator=factset&amp;DYN_ARGS=TRUE&amp;DOC_NAME=FAT:FQL_AUDITING_CLIENT_TEMPLATE.FAT&amp;display_string=Audit&amp;VAR:KEY=OHMRWPWNCN&amp;VAR:QUERY=KEZGX0RFQlQoUVRSLDAsLCxSUyxVU0QpQEZGX0RFQlQoU0VNSSwwLCwsUlMsVVNEKSk=&amp;WINDOW=FIRST_POP","UP&amp;HEIGHT=450&amp;WIDTH=450&amp;START_MAXIMIZED=FALSE&amp;VAR:CALENDAR=US&amp;VAR:SYMBOL=SCUR&amp;VAR:INDEX=0"}</definedName>
    <definedName name="_397__FDSAUDITLINK___1" hidden="1">{"fdsup://directions/FAT Viewer?action=UPDATE&amp;creator=factset&amp;DYN_ARGS=TRUE&amp;DOC_NAME=FAT:FQL_AUDITING_CLIENT_TEMPLATE.FAT&amp;display_string=Audit&amp;VAR:KEY=OHMRWPWNCN&amp;VAR:QUERY=KEZGX0RFQlQoUVRSLDAsLCxSUyxVU0QpQEZGX0RFQlQoU0VNSSwwLCwsUlMsVVNEKSk=&amp;WINDOW=FIRST_POP","UP&amp;HEIGHT=450&amp;WIDTH=450&amp;START_MAXIMIZED=FALSE&amp;VAR:CALENDAR=US&amp;VAR:SYMBOL=SCUR&amp;VAR:INDEX=0"}</definedName>
    <definedName name="_3970__FDSAUDITLINK__" localSheetId="2" hidden="1">{"fdsup://directions/FAT Viewer?action=UPDATE&amp;creator=factset&amp;DYN_ARGS=TRUE&amp;DOC_NAME=FAT:FQL_AUDITING_CLIENT_TEMPLATE.FAT&amp;display_string=Audit&amp;VAR:KEY=XSHGVWRMRG&amp;VAR:QUERY=RkZfRU5UUlBSX1ZBTF9EQUlMWSgzOTc4Myk=&amp;WINDOW=FIRST_POPUP&amp;HEIGHT=450&amp;WIDTH=450&amp;START_MA","XIMIZED=FALSE&amp;VAR:CALENDAR=US&amp;VAR:SYMBOL=CHH&amp;VAR:INDEX=0"}</definedName>
    <definedName name="_3970__FDSAUDITLINK__" hidden="1">{"fdsup://directions/FAT Viewer?action=UPDATE&amp;creator=factset&amp;DYN_ARGS=TRUE&amp;DOC_NAME=FAT:FQL_AUDITING_CLIENT_TEMPLATE.FAT&amp;display_string=Audit&amp;VAR:KEY=XSHGVWRMRG&amp;VAR:QUERY=RkZfRU5UUlBSX1ZBTF9EQUlMWSgzOTc4Myk=&amp;WINDOW=FIRST_POPUP&amp;HEIGHT=450&amp;WIDTH=450&amp;START_MA","XIMIZED=FALSE&amp;VAR:CALENDAR=US&amp;VAR:SYMBOL=CHH&amp;VAR:INDEX=0"}</definedName>
    <definedName name="_3971__FDSAUDITLINK__" localSheetId="2" hidden="1">{"fdsup://directions/FAT Viewer?action=UPDATE&amp;creator=factset&amp;DYN_ARGS=TRUE&amp;DOC_NAME=FAT:FQL_AUDITING_CLIENT_TEMPLATE.FAT&amp;display_string=Audit&amp;VAR:KEY=BKHOFKDMBU&amp;VAR:QUERY=RkZfRU5UUlBSX1ZBTF9EQUlMWSgzOTc4Myk=&amp;WINDOW=FIRST_POPUP&amp;HEIGHT=450&amp;WIDTH=450&amp;START_MA","XIMIZED=FALSE&amp;VAR:CALENDAR=US&amp;VAR:SYMBOL=WYN&amp;VAR:INDEX=0"}</definedName>
    <definedName name="_3971__FDSAUDITLINK__" hidden="1">{"fdsup://directions/FAT Viewer?action=UPDATE&amp;creator=factset&amp;DYN_ARGS=TRUE&amp;DOC_NAME=FAT:FQL_AUDITING_CLIENT_TEMPLATE.FAT&amp;display_string=Audit&amp;VAR:KEY=BKHOFKDMBU&amp;VAR:QUERY=RkZfRU5UUlBSX1ZBTF9EQUlMWSgzOTc4Myk=&amp;WINDOW=FIRST_POPUP&amp;HEIGHT=450&amp;WIDTH=450&amp;START_MA","XIMIZED=FALSE&amp;VAR:CALENDAR=US&amp;VAR:SYMBOL=WYN&amp;VAR:INDEX=0"}</definedName>
    <definedName name="_3972__FDSAUDITLINK__" localSheetId="2" hidden="1">{"fdsup://directions/FAT Viewer?action=UPDATE&amp;creator=factset&amp;DYN_ARGS=TRUE&amp;DOC_NAME=FAT:FQL_AUDITING_CLIENT_TEMPLATE.FAT&amp;display_string=Audit&amp;VAR:KEY=FYHOHWDSBA&amp;VAR:QUERY=RkZfRU5UUlBSX1ZBTF9EQUlMWSgzOTc4MCk=&amp;WINDOW=FIRST_POPUP&amp;HEIGHT=450&amp;WIDTH=450&amp;START_MA","XIMIZED=FALSE&amp;VAR:CALENDAR=US&amp;VAR:SYMBOL=H&amp;VAR:INDEX=0"}</definedName>
    <definedName name="_3972__FDSAUDITLINK__" hidden="1">{"fdsup://directions/FAT Viewer?action=UPDATE&amp;creator=factset&amp;DYN_ARGS=TRUE&amp;DOC_NAME=FAT:FQL_AUDITING_CLIENT_TEMPLATE.FAT&amp;display_string=Audit&amp;VAR:KEY=FYHOHWDSBA&amp;VAR:QUERY=RkZfRU5UUlBSX1ZBTF9EQUlMWSgzOTc4MCk=&amp;WINDOW=FIRST_POPUP&amp;HEIGHT=450&amp;WIDTH=450&amp;START_MA","XIMIZED=FALSE&amp;VAR:CALENDAR=US&amp;VAR:SYMBOL=H&amp;VAR:INDEX=0"}</definedName>
    <definedName name="_3973__FDSAUDITLINK__" localSheetId="2" hidden="1">{"fdsup://directions/FAT Viewer?action=UPDATE&amp;creator=factset&amp;DYN_ARGS=TRUE&amp;DOC_NAME=FAT:FQL_AUDITING_CLIENT_TEMPLATE.FAT&amp;display_string=Audit&amp;VAR:KEY=BEXYNGJMJG&amp;VAR:QUERY=RkZfRU5UUlBSX1ZBTF9EQUlMWSgzOTc4MCk=&amp;WINDOW=FIRST_POPUP&amp;HEIGHT=450&amp;WIDTH=450&amp;START_MA","XIMIZED=FALSE&amp;VAR:CALENDAR=US&amp;VAR:SYMBOL=HOT&amp;VAR:INDEX=0"}</definedName>
    <definedName name="_3973__FDSAUDITLINK__" hidden="1">{"fdsup://directions/FAT Viewer?action=UPDATE&amp;creator=factset&amp;DYN_ARGS=TRUE&amp;DOC_NAME=FAT:FQL_AUDITING_CLIENT_TEMPLATE.FAT&amp;display_string=Audit&amp;VAR:KEY=BEXYNGJMJG&amp;VAR:QUERY=RkZfRU5UUlBSX1ZBTF9EQUlMWSgzOTc4MCk=&amp;WINDOW=FIRST_POPUP&amp;HEIGHT=450&amp;WIDTH=450&amp;START_MA","XIMIZED=FALSE&amp;VAR:CALENDAR=US&amp;VAR:SYMBOL=HOT&amp;VAR:INDEX=0"}</definedName>
    <definedName name="_3974__FDSAUDITLINK__" localSheetId="2" hidden="1">{"fdsup://directions/FAT Viewer?action=UPDATE&amp;creator=factset&amp;DYN_ARGS=TRUE&amp;DOC_NAME=FAT:FQL_AUDITING_CLIENT_TEMPLATE.FAT&amp;display_string=Audit&amp;VAR:KEY=JCTORYLIBG&amp;VAR:QUERY=RkZfRU5UUlBSX1ZBTF9EQUlMWSgzOTc4MCk=&amp;WINDOW=FIRST_POPUP&amp;HEIGHT=450&amp;WIDTH=450&amp;START_MA","XIMIZED=FALSE&amp;VAR:CALENDAR=US&amp;VAR:SYMBOL=585284&amp;VAR:INDEX=0"}</definedName>
    <definedName name="_3974__FDSAUDITLINK__" hidden="1">{"fdsup://directions/FAT Viewer?action=UPDATE&amp;creator=factset&amp;DYN_ARGS=TRUE&amp;DOC_NAME=FAT:FQL_AUDITING_CLIENT_TEMPLATE.FAT&amp;display_string=Audit&amp;VAR:KEY=JCTORYLIBG&amp;VAR:QUERY=RkZfRU5UUlBSX1ZBTF9EQUlMWSgzOTc4MCk=&amp;WINDOW=FIRST_POPUP&amp;HEIGHT=450&amp;WIDTH=450&amp;START_MA","XIMIZED=FALSE&amp;VAR:CALENDAR=US&amp;VAR:SYMBOL=585284&amp;VAR:INDEX=0"}</definedName>
    <definedName name="_3975__FDSAUDITLINK__" localSheetId="2" hidden="1">{"fdsup://directions/FAT Viewer?action=UPDATE&amp;creator=factset&amp;DYN_ARGS=TRUE&amp;DOC_NAME=FAT:FQL_AUDITING_CLIENT_TEMPLATE.FAT&amp;display_string=Audit&amp;VAR:KEY=NMDQBMPYNS&amp;VAR:QUERY=RkZfRU5UUlBSX1ZBTF9EQUlMWSgzOTc4MCk=&amp;WINDOW=FIRST_POPUP&amp;HEIGHT=450&amp;WIDTH=450&amp;START_MA","XIMIZED=FALSE&amp;VAR:CALENDAR=US&amp;VAR:SYMBOL=MAR&amp;VAR:INDEX=0"}</definedName>
    <definedName name="_3975__FDSAUDITLINK__" hidden="1">{"fdsup://directions/FAT Viewer?action=UPDATE&amp;creator=factset&amp;DYN_ARGS=TRUE&amp;DOC_NAME=FAT:FQL_AUDITING_CLIENT_TEMPLATE.FAT&amp;display_string=Audit&amp;VAR:KEY=NMDQBMPYNS&amp;VAR:QUERY=RkZfRU5UUlBSX1ZBTF9EQUlMWSgzOTc4MCk=&amp;WINDOW=FIRST_POPUP&amp;HEIGHT=450&amp;WIDTH=450&amp;START_MA","XIMIZED=FALSE&amp;VAR:CALENDAR=US&amp;VAR:SYMBOL=MAR&amp;VAR:INDEX=0"}</definedName>
    <definedName name="_3976__FDSAUDITLINK__" localSheetId="2" hidden="1">{"fdsup://directions/FAT Viewer?action=UPDATE&amp;creator=factset&amp;DYN_ARGS=TRUE&amp;DOC_NAME=FAT:FQL_AUDITING_CLIENT_TEMPLATE.FAT&amp;display_string=Audit&amp;VAR:KEY=FWRQFWNMNS&amp;VAR:QUERY=RkZfRU5UUlBSX1ZBTF9EQUlMWSgzOTc4MCk=&amp;WINDOW=FIRST_POPUP&amp;HEIGHT=450&amp;WIDTH=450&amp;START_MA","XIMIZED=FALSE&amp;VAR:CALENDAR=US&amp;VAR:SYMBOL=CHH&amp;VAR:INDEX=0"}</definedName>
    <definedName name="_3976__FDSAUDITLINK__" hidden="1">{"fdsup://directions/FAT Viewer?action=UPDATE&amp;creator=factset&amp;DYN_ARGS=TRUE&amp;DOC_NAME=FAT:FQL_AUDITING_CLIENT_TEMPLATE.FAT&amp;display_string=Audit&amp;VAR:KEY=FWRQFWNMNS&amp;VAR:QUERY=RkZfRU5UUlBSX1ZBTF9EQUlMWSgzOTc4MCk=&amp;WINDOW=FIRST_POPUP&amp;HEIGHT=450&amp;WIDTH=450&amp;START_MA","XIMIZED=FALSE&amp;VAR:CALENDAR=US&amp;VAR:SYMBOL=CHH&amp;VAR:INDEX=0"}</definedName>
    <definedName name="_3977__FDSAUDITLINK__" localSheetId="2" hidden="1">{"fdsup://directions/FAT Viewer?action=UPDATE&amp;creator=factset&amp;DYN_ARGS=TRUE&amp;DOC_NAME=FAT:FQL_AUDITING_CLIENT_TEMPLATE.FAT&amp;display_string=Audit&amp;VAR:KEY=RMBUZYFCVK&amp;VAR:QUERY=RkZfRU5UUlBSX1ZBTF9EQUlMWSgzOTc4MCk=&amp;WINDOW=FIRST_POPUP&amp;HEIGHT=450&amp;WIDTH=450&amp;START_MA","XIMIZED=FALSE&amp;VAR:CALENDAR=US&amp;VAR:SYMBOL=WYN&amp;VAR:INDEX=0"}</definedName>
    <definedName name="_3977__FDSAUDITLINK__" hidden="1">{"fdsup://directions/FAT Viewer?action=UPDATE&amp;creator=factset&amp;DYN_ARGS=TRUE&amp;DOC_NAME=FAT:FQL_AUDITING_CLIENT_TEMPLATE.FAT&amp;display_string=Audit&amp;VAR:KEY=RMBUZYFCVK&amp;VAR:QUERY=RkZfRU5UUlBSX1ZBTF9EQUlMWSgzOTc4MCk=&amp;WINDOW=FIRST_POPUP&amp;HEIGHT=450&amp;WIDTH=450&amp;START_MA","XIMIZED=FALSE&amp;VAR:CALENDAR=US&amp;VAR:SYMBOL=WYN&amp;VAR:INDEX=0"}</definedName>
    <definedName name="_3978__FDSAUDITLINK__" localSheetId="2" hidden="1">{"fdsup://directions/FAT Viewer?action=UPDATE&amp;creator=factset&amp;DYN_ARGS=TRUE&amp;DOC_NAME=FAT:FQL_AUDITING_CLIENT_TEMPLATE.FAT&amp;display_string=Audit&amp;VAR:KEY=XEJWREXKZG&amp;VAR:QUERY=RkZfRU5UUlBSX1ZBTF9EQUlMWSgzOTc3OCk=&amp;WINDOW=FIRST_POPUP&amp;HEIGHT=450&amp;WIDTH=450&amp;START_MA","XIMIZED=FALSE&amp;VAR:CALENDAR=US&amp;VAR:SYMBOL=H&amp;VAR:INDEX=0"}</definedName>
    <definedName name="_3978__FDSAUDITLINK__" hidden="1">{"fdsup://directions/FAT Viewer?action=UPDATE&amp;creator=factset&amp;DYN_ARGS=TRUE&amp;DOC_NAME=FAT:FQL_AUDITING_CLIENT_TEMPLATE.FAT&amp;display_string=Audit&amp;VAR:KEY=XEJWREXKZG&amp;VAR:QUERY=RkZfRU5UUlBSX1ZBTF9EQUlMWSgzOTc3OCk=&amp;WINDOW=FIRST_POPUP&amp;HEIGHT=450&amp;WIDTH=450&amp;START_MA","XIMIZED=FALSE&amp;VAR:CALENDAR=US&amp;VAR:SYMBOL=H&amp;VAR:INDEX=0"}</definedName>
    <definedName name="_3979__FDSAUDITLINK__" localSheetId="2" hidden="1">{"fdsup://directions/FAT Viewer?action=UPDATE&amp;creator=factset&amp;DYN_ARGS=TRUE&amp;DOC_NAME=FAT:FQL_AUDITING_CLIENT_TEMPLATE.FAT&amp;display_string=Audit&amp;VAR:KEY=JOFIHALKDU&amp;VAR:QUERY=RkZfRU5UUlBSX1ZBTF9EQUlMWSgzOTc3OCk=&amp;WINDOW=FIRST_POPUP&amp;HEIGHT=450&amp;WIDTH=450&amp;START_MA","XIMIZED=FALSE&amp;VAR:CALENDAR=US&amp;VAR:SYMBOL=HOT&amp;VAR:INDEX=0"}</definedName>
    <definedName name="_3979__FDSAUDITLINK__" hidden="1">{"fdsup://directions/FAT Viewer?action=UPDATE&amp;creator=factset&amp;DYN_ARGS=TRUE&amp;DOC_NAME=FAT:FQL_AUDITING_CLIENT_TEMPLATE.FAT&amp;display_string=Audit&amp;VAR:KEY=JOFIHALKDU&amp;VAR:QUERY=RkZfRU5UUlBSX1ZBTF9EQUlMWSgzOTc3OCk=&amp;WINDOW=FIRST_POPUP&amp;HEIGHT=450&amp;WIDTH=450&amp;START_MA","XIMIZED=FALSE&amp;VAR:CALENDAR=US&amp;VAR:SYMBOL=HOT&amp;VAR:INDEX=0"}</definedName>
    <definedName name="_398________________123Graph_ACHART_5" hidden="1">#REF!</definedName>
    <definedName name="_398_____________123Graph_ACHART_4" hidden="1">#REF!</definedName>
    <definedName name="_398__123Graph_ACHART_3" hidden="1">#REF!</definedName>
    <definedName name="_398__123Graph_ACHART_6" hidden="1">#REF!</definedName>
    <definedName name="_398__123Graph_ECHART_1" hidden="1">#REF!</definedName>
    <definedName name="_398__FDSAUDITLINK__" localSheetId="2" hidden="1">{"fdsup://directions/FAT Viewer?action=UPDATE&amp;creator=factset&amp;DYN_ARGS=TRUE&amp;DOC_NAME=FAT:FQL_AUDITING_CLIENT_TEMPLATE.FAT&amp;display_string=Audit&amp;VAR:KEY=VMNSHOTWNW&amp;VAR:QUERY=RkZfRUJJVERBX0lCKExUTSwwLCwsUlAsVVNEKQ==&amp;WINDOW=FIRST_POPUP&amp;HEIGHT=450&amp;WIDTH=450&amp;STAR","T_MAXIMIZED=FALSE&amp;VAR:CALENDAR=US&amp;VAR:SYMBOL=FOSL&amp;VAR:INDEX=0"}</definedName>
    <definedName name="_398__FDSAUDITLINK__" hidden="1">{"fdsup://directions/FAT Viewer?action=UPDATE&amp;creator=factset&amp;DYN_ARGS=TRUE&amp;DOC_NAME=FAT:FQL_AUDITING_CLIENT_TEMPLATE.FAT&amp;display_string=Audit&amp;VAR:KEY=YBSTGHIBKN&amp;VAR:QUERY=KEZGX1NITERSU19FUShRVFIsMCwsLFJTLFVTRClARkZfU0hMRFJTX0VRKFNFTUksMCwsLFJTLFVTRCkp&amp;WIND","OW=FIRST_POPUP&amp;HEIGHT=450&amp;WIDTH=450&amp;START_MAXIMIZED=FALSE&amp;VAR:CALENDAR=US&amp;VAR:SYMBOL=SCUR&amp;VAR:INDEX=0"}</definedName>
    <definedName name="_398__FDSAUDITLINK___1" localSheetId="2" hidden="1">{"fdsup://directions/FAT Viewer?action=UPDATE&amp;creator=factset&amp;DYN_ARGS=TRUE&amp;DOC_NAME=FAT:FQL_AUDITING_CLIENT_TEMPLATE.FAT&amp;display_string=Audit&amp;VAR:KEY=YBSTGHIBKN&amp;VAR:QUERY=KEZGX1NITERSU19FUShRVFIsMCwsLFJTLFVTRClARkZfU0hMRFJTX0VRKFNFTUksMCwsLFJTLFVTRCkp&amp;WIND","OW=FIRST_POPUP&amp;HEIGHT=450&amp;WIDTH=450&amp;START_MAXIMIZED=FALSE&amp;VAR:CALENDAR=US&amp;VAR:SYMBOL=SCUR&amp;VAR:INDEX=0"}</definedName>
    <definedName name="_398__FDSAUDITLINK___1" hidden="1">{"fdsup://directions/FAT Viewer?action=UPDATE&amp;creator=factset&amp;DYN_ARGS=TRUE&amp;DOC_NAME=FAT:FQL_AUDITING_CLIENT_TEMPLATE.FAT&amp;display_string=Audit&amp;VAR:KEY=YBSTGHIBKN&amp;VAR:QUERY=KEZGX1NITERSU19FUShRVFIsMCwsLFJTLFVTRClARkZfU0hMRFJTX0VRKFNFTUksMCwsLFJTLFVTRCkp&amp;WIND","OW=FIRST_POPUP&amp;HEIGHT=450&amp;WIDTH=450&amp;START_MAXIMIZED=FALSE&amp;VAR:CALENDAR=US&amp;VAR:SYMBOL=SCUR&amp;VAR:INDEX=0"}</definedName>
    <definedName name="_3980__FDSAUDITLINK__" localSheetId="2" hidden="1">{"fdsup://directions/FAT Viewer?action=UPDATE&amp;creator=factset&amp;DYN_ARGS=TRUE&amp;DOC_NAME=FAT:FQL_AUDITING_CLIENT_TEMPLATE.FAT&amp;display_string=Audit&amp;VAR:KEY=DOXUTWHQLE&amp;VAR:QUERY=RkZfRU5UUlBSX1ZBTF9EQUlMWSgzOTc3OCk=&amp;WINDOW=FIRST_POPUP&amp;HEIGHT=450&amp;WIDTH=450&amp;START_MA","XIMIZED=FALSE&amp;VAR:CALENDAR=US&amp;VAR:SYMBOL=585284&amp;VAR:INDEX=0"}</definedName>
    <definedName name="_3980__FDSAUDITLINK__" hidden="1">{"fdsup://directions/FAT Viewer?action=UPDATE&amp;creator=factset&amp;DYN_ARGS=TRUE&amp;DOC_NAME=FAT:FQL_AUDITING_CLIENT_TEMPLATE.FAT&amp;display_string=Audit&amp;VAR:KEY=DOXUTWHQLE&amp;VAR:QUERY=RkZfRU5UUlBSX1ZBTF9EQUlMWSgzOTc3OCk=&amp;WINDOW=FIRST_POPUP&amp;HEIGHT=450&amp;WIDTH=450&amp;START_MA","XIMIZED=FALSE&amp;VAR:CALENDAR=US&amp;VAR:SYMBOL=585284&amp;VAR:INDEX=0"}</definedName>
    <definedName name="_3981__FDSAUDITLINK__" localSheetId="2" hidden="1">{"fdsup://directions/FAT Viewer?action=UPDATE&amp;creator=factset&amp;DYN_ARGS=TRUE&amp;DOC_NAME=FAT:FQL_AUDITING_CLIENT_TEMPLATE.FAT&amp;display_string=Audit&amp;VAR:KEY=TEPENGNKPU&amp;VAR:QUERY=RkZfRU5UUlBSX1ZBTF9EQUlMWSgzOTc3OCk=&amp;WINDOW=FIRST_POPUP&amp;HEIGHT=450&amp;WIDTH=450&amp;START_MA","XIMIZED=FALSE&amp;VAR:CALENDAR=US&amp;VAR:SYMBOL=MAR&amp;VAR:INDEX=0"}</definedName>
    <definedName name="_3981__FDSAUDITLINK__" hidden="1">{"fdsup://directions/FAT Viewer?action=UPDATE&amp;creator=factset&amp;DYN_ARGS=TRUE&amp;DOC_NAME=FAT:FQL_AUDITING_CLIENT_TEMPLATE.FAT&amp;display_string=Audit&amp;VAR:KEY=TEPENGNKPU&amp;VAR:QUERY=RkZfRU5UUlBSX1ZBTF9EQUlMWSgzOTc3OCk=&amp;WINDOW=FIRST_POPUP&amp;HEIGHT=450&amp;WIDTH=450&amp;START_MA","XIMIZED=FALSE&amp;VAR:CALENDAR=US&amp;VAR:SYMBOL=MAR&amp;VAR:INDEX=0"}</definedName>
    <definedName name="_3982__FDSAUDITLINK__" localSheetId="2" hidden="1">{"fdsup://directions/FAT Viewer?action=UPDATE&amp;creator=factset&amp;DYN_ARGS=TRUE&amp;DOC_NAME=FAT:FQL_AUDITING_CLIENT_TEMPLATE.FAT&amp;display_string=Audit&amp;VAR:KEY=JIJMDYRWVW&amp;VAR:QUERY=RkZfRU5UUlBSX1ZBTF9EQUlMWSgzOTc3OCk=&amp;WINDOW=FIRST_POPUP&amp;HEIGHT=450&amp;WIDTH=450&amp;START_MA","XIMIZED=FALSE&amp;VAR:CALENDAR=US&amp;VAR:SYMBOL=CHH&amp;VAR:INDEX=0"}</definedName>
    <definedName name="_3982__FDSAUDITLINK__" hidden="1">{"fdsup://directions/FAT Viewer?action=UPDATE&amp;creator=factset&amp;DYN_ARGS=TRUE&amp;DOC_NAME=FAT:FQL_AUDITING_CLIENT_TEMPLATE.FAT&amp;display_string=Audit&amp;VAR:KEY=JIJMDYRWVW&amp;VAR:QUERY=RkZfRU5UUlBSX1ZBTF9EQUlMWSgzOTc3OCk=&amp;WINDOW=FIRST_POPUP&amp;HEIGHT=450&amp;WIDTH=450&amp;START_MA","XIMIZED=FALSE&amp;VAR:CALENDAR=US&amp;VAR:SYMBOL=CHH&amp;VAR:INDEX=0"}</definedName>
    <definedName name="_3983__FDSAUDITLINK__" localSheetId="2" hidden="1">{"fdsup://directions/FAT Viewer?action=UPDATE&amp;creator=factset&amp;DYN_ARGS=TRUE&amp;DOC_NAME=FAT:FQL_AUDITING_CLIENT_TEMPLATE.FAT&amp;display_string=Audit&amp;VAR:KEY=TOTWNSJAFU&amp;VAR:QUERY=RkZfRU5UUlBSX1ZBTF9EQUlMWSgzOTc3OCk=&amp;WINDOW=FIRST_POPUP&amp;HEIGHT=450&amp;WIDTH=450&amp;START_MA","XIMIZED=FALSE&amp;VAR:CALENDAR=US&amp;VAR:SYMBOL=WYN&amp;VAR:INDEX=0"}</definedName>
    <definedName name="_3983__FDSAUDITLINK__" hidden="1">{"fdsup://directions/FAT Viewer?action=UPDATE&amp;creator=factset&amp;DYN_ARGS=TRUE&amp;DOC_NAME=FAT:FQL_AUDITING_CLIENT_TEMPLATE.FAT&amp;display_string=Audit&amp;VAR:KEY=TOTWNSJAFU&amp;VAR:QUERY=RkZfRU5UUlBSX1ZBTF9EQUlMWSgzOTc3OCk=&amp;WINDOW=FIRST_POPUP&amp;HEIGHT=450&amp;WIDTH=450&amp;START_MA","XIMIZED=FALSE&amp;VAR:CALENDAR=US&amp;VAR:SYMBOL=WYN&amp;VAR:INDEX=0"}</definedName>
    <definedName name="_3984__FDSAUDITLINK__" localSheetId="2" hidden="1">{"fdsup://directions/FAT Viewer?action=UPDATE&amp;creator=factset&amp;DYN_ARGS=TRUE&amp;DOC_NAME=FAT:FQL_AUDITING_CLIENT_TEMPLATE.FAT&amp;display_string=Audit&amp;VAR:KEY=BWXWJAREPA&amp;VAR:QUERY=RkZfRU5UUlBSX1ZBTF9EQUlMWSgzOTc3Nyk=&amp;WINDOW=FIRST_POPUP&amp;HEIGHT=450&amp;WIDTH=450&amp;START_MA","XIMIZED=FALSE&amp;VAR:CALENDAR=US&amp;VAR:SYMBOL=H&amp;VAR:INDEX=0"}</definedName>
    <definedName name="_3984__FDSAUDITLINK__" hidden="1">{"fdsup://directions/FAT Viewer?action=UPDATE&amp;creator=factset&amp;DYN_ARGS=TRUE&amp;DOC_NAME=FAT:FQL_AUDITING_CLIENT_TEMPLATE.FAT&amp;display_string=Audit&amp;VAR:KEY=BWXWJAREPA&amp;VAR:QUERY=RkZfRU5UUlBSX1ZBTF9EQUlMWSgzOTc3Nyk=&amp;WINDOW=FIRST_POPUP&amp;HEIGHT=450&amp;WIDTH=450&amp;START_MA","XIMIZED=FALSE&amp;VAR:CALENDAR=US&amp;VAR:SYMBOL=H&amp;VAR:INDEX=0"}</definedName>
    <definedName name="_3985__FDSAUDITLINK__" localSheetId="2" hidden="1">{"fdsup://directions/FAT Viewer?action=UPDATE&amp;creator=factset&amp;DYN_ARGS=TRUE&amp;DOC_NAME=FAT:FQL_AUDITING_CLIENT_TEMPLATE.FAT&amp;display_string=Audit&amp;VAR:KEY=NWNAJIJAZW&amp;VAR:QUERY=RkZfRU5UUlBSX1ZBTF9EQUlMWSgzOTc3Nyk=&amp;WINDOW=FIRST_POPUP&amp;HEIGHT=450&amp;WIDTH=450&amp;START_MA","XIMIZED=FALSE&amp;VAR:CALENDAR=US&amp;VAR:SYMBOL=HOT&amp;VAR:INDEX=0"}</definedName>
    <definedName name="_3985__FDSAUDITLINK__" hidden="1">{"fdsup://directions/FAT Viewer?action=UPDATE&amp;creator=factset&amp;DYN_ARGS=TRUE&amp;DOC_NAME=FAT:FQL_AUDITING_CLIENT_TEMPLATE.FAT&amp;display_string=Audit&amp;VAR:KEY=NWNAJIJAZW&amp;VAR:QUERY=RkZfRU5UUlBSX1ZBTF9EQUlMWSgzOTc3Nyk=&amp;WINDOW=FIRST_POPUP&amp;HEIGHT=450&amp;WIDTH=450&amp;START_MA","XIMIZED=FALSE&amp;VAR:CALENDAR=US&amp;VAR:SYMBOL=HOT&amp;VAR:INDEX=0"}</definedName>
    <definedName name="_3986__FDSAUDITLINK__" localSheetId="2" hidden="1">{"fdsup://directions/FAT Viewer?action=UPDATE&amp;creator=factset&amp;DYN_ARGS=TRUE&amp;DOC_NAME=FAT:FQL_AUDITING_CLIENT_TEMPLATE.FAT&amp;display_string=Audit&amp;VAR:KEY=XYHCZSRETI&amp;VAR:QUERY=RkZfRU5UUlBSX1ZBTF9EQUlMWSgzOTc3Nyk=&amp;WINDOW=FIRST_POPUP&amp;HEIGHT=450&amp;WIDTH=450&amp;START_MA","XIMIZED=FALSE&amp;VAR:CALENDAR=US&amp;VAR:SYMBOL=585284&amp;VAR:INDEX=0"}</definedName>
    <definedName name="_3986__FDSAUDITLINK__" hidden="1">{"fdsup://directions/FAT Viewer?action=UPDATE&amp;creator=factset&amp;DYN_ARGS=TRUE&amp;DOC_NAME=FAT:FQL_AUDITING_CLIENT_TEMPLATE.FAT&amp;display_string=Audit&amp;VAR:KEY=XYHCZSRETI&amp;VAR:QUERY=RkZfRU5UUlBSX1ZBTF9EQUlMWSgzOTc3Nyk=&amp;WINDOW=FIRST_POPUP&amp;HEIGHT=450&amp;WIDTH=450&amp;START_MA","XIMIZED=FALSE&amp;VAR:CALENDAR=US&amp;VAR:SYMBOL=585284&amp;VAR:INDEX=0"}</definedName>
    <definedName name="_3987__FDSAUDITLINK__" localSheetId="2" hidden="1">{"fdsup://directions/FAT Viewer?action=UPDATE&amp;creator=factset&amp;DYN_ARGS=TRUE&amp;DOC_NAME=FAT:FQL_AUDITING_CLIENT_TEMPLATE.FAT&amp;display_string=Audit&amp;VAR:KEY=PUJILMJCLG&amp;VAR:QUERY=RkZfRU5UUlBSX1ZBTF9EQUlMWSgzOTc3Nyk=&amp;WINDOW=FIRST_POPUP&amp;HEIGHT=450&amp;WIDTH=450&amp;START_MA","XIMIZED=FALSE&amp;VAR:CALENDAR=US&amp;VAR:SYMBOL=MAR&amp;VAR:INDEX=0"}</definedName>
    <definedName name="_3987__FDSAUDITLINK__" hidden="1">{"fdsup://directions/FAT Viewer?action=UPDATE&amp;creator=factset&amp;DYN_ARGS=TRUE&amp;DOC_NAME=FAT:FQL_AUDITING_CLIENT_TEMPLATE.FAT&amp;display_string=Audit&amp;VAR:KEY=PUJILMJCLG&amp;VAR:QUERY=RkZfRU5UUlBSX1ZBTF9EQUlMWSgzOTc3Nyk=&amp;WINDOW=FIRST_POPUP&amp;HEIGHT=450&amp;WIDTH=450&amp;START_MA","XIMIZED=FALSE&amp;VAR:CALENDAR=US&amp;VAR:SYMBOL=MAR&amp;VAR:INDEX=0"}</definedName>
    <definedName name="_3988__FDSAUDITLINK__" localSheetId="2" hidden="1">{"fdsup://directions/FAT Viewer?action=UPDATE&amp;creator=factset&amp;DYN_ARGS=TRUE&amp;DOC_NAME=FAT:FQL_AUDITING_CLIENT_TEMPLATE.FAT&amp;display_string=Audit&amp;VAR:KEY=RMDOVIFIFM&amp;VAR:QUERY=RkZfRU5UUlBSX1ZBTF9EQUlMWSgzOTc3Nyk=&amp;WINDOW=FIRST_POPUP&amp;HEIGHT=450&amp;WIDTH=450&amp;START_MA","XIMIZED=FALSE&amp;VAR:CALENDAR=US&amp;VAR:SYMBOL=CHH&amp;VAR:INDEX=0"}</definedName>
    <definedName name="_3988__FDSAUDITLINK__" hidden="1">{"fdsup://directions/FAT Viewer?action=UPDATE&amp;creator=factset&amp;DYN_ARGS=TRUE&amp;DOC_NAME=FAT:FQL_AUDITING_CLIENT_TEMPLATE.FAT&amp;display_string=Audit&amp;VAR:KEY=RMDOVIFIFM&amp;VAR:QUERY=RkZfRU5UUlBSX1ZBTF9EQUlMWSgzOTc3Nyk=&amp;WINDOW=FIRST_POPUP&amp;HEIGHT=450&amp;WIDTH=450&amp;START_MA","XIMIZED=FALSE&amp;VAR:CALENDAR=US&amp;VAR:SYMBOL=CHH&amp;VAR:INDEX=0"}</definedName>
    <definedName name="_3989__FDSAUDITLINK__" localSheetId="2" hidden="1">{"fdsup://directions/FAT Viewer?action=UPDATE&amp;creator=factset&amp;DYN_ARGS=TRUE&amp;DOC_NAME=FAT:FQL_AUDITING_CLIENT_TEMPLATE.FAT&amp;display_string=Audit&amp;VAR:KEY=PIVGBCJGNO&amp;VAR:QUERY=RkZfRU5UUlBSX1ZBTF9EQUlMWSgzOTc3Nyk=&amp;WINDOW=FIRST_POPUP&amp;HEIGHT=450&amp;WIDTH=450&amp;START_MA","XIMIZED=FALSE&amp;VAR:CALENDAR=US&amp;VAR:SYMBOL=WYN&amp;VAR:INDEX=0"}</definedName>
    <definedName name="_3989__FDSAUDITLINK__" hidden="1">{"fdsup://directions/FAT Viewer?action=UPDATE&amp;creator=factset&amp;DYN_ARGS=TRUE&amp;DOC_NAME=FAT:FQL_AUDITING_CLIENT_TEMPLATE.FAT&amp;display_string=Audit&amp;VAR:KEY=PIVGBCJGNO&amp;VAR:QUERY=RkZfRU5UUlBSX1ZBTF9EQUlMWSgzOTc3Nyk=&amp;WINDOW=FIRST_POPUP&amp;HEIGHT=450&amp;WIDTH=450&amp;START_MA","XIMIZED=FALSE&amp;VAR:CALENDAR=US&amp;VAR:SYMBOL=WYN&amp;VAR:INDEX=0"}</definedName>
    <definedName name="_399________________123Graph_ACHART_6" hidden="1">#REF!</definedName>
    <definedName name="_399_____________123Graph_ACHART_5" hidden="1">#REF!</definedName>
    <definedName name="_399________S" hidden="1">#REF!</definedName>
    <definedName name="_399__123Graph_ACHART_4" hidden="1">#REF!</definedName>
    <definedName name="_399__FDSAUDITLINK__" localSheetId="2" hidden="1">{"fdsup://Directions/FactSet Auditing Viewer?action=AUDIT_VALUE&amp;DB=129&amp;ID1=34988210&amp;VALUEID=01001_YTD&amp;SDATE=201101&amp;PERIODTYPE=QTR_STD&amp;SCFT=3&amp;window=popup_no_bar&amp;width=385&amp;height=120&amp;START_MAXIMIZED=FALSE&amp;creator=factset&amp;display_string=Audit"}</definedName>
    <definedName name="_399__FDSAUDITLINK__" hidden="1">{"fdsup://Directions/FactSet Auditing Viewer?action=AUDIT_VALUE&amp;DB=129&amp;ID1=25659T10&amp;VALUEID=P05202&amp;SDATE=2011&amp;PERIODTYPE=ANN_STD&amp;SCFT=3&amp;window=popup_no_bar&amp;width=385&amp;height=120&amp;START_MAXIMIZED=FALSE&amp;creator=factset&amp;display_string=Audit"}</definedName>
    <definedName name="_3990__FDSAUDITLINK__" localSheetId="2" hidden="1">{"fdsup://directions/FAT Viewer?action=UPDATE&amp;creator=factset&amp;DYN_ARGS=TRUE&amp;DOC_NAME=FAT:FQL_AUDITING_CLIENT_TEMPLATE.FAT&amp;display_string=Audit&amp;VAR:KEY=RWTYVGZGZQ&amp;VAR:QUERY=RkZfRU5UUlBSX1ZBTF9EQUlMWSgzOTc3Nik=&amp;WINDOW=FIRST_POPUP&amp;HEIGHT=450&amp;WIDTH=450&amp;START_MA","XIMIZED=FALSE&amp;VAR:CALENDAR=US&amp;VAR:SYMBOL=H&amp;VAR:INDEX=0"}</definedName>
    <definedName name="_3990__FDSAUDITLINK__" hidden="1">{"fdsup://directions/FAT Viewer?action=UPDATE&amp;creator=factset&amp;DYN_ARGS=TRUE&amp;DOC_NAME=FAT:FQL_AUDITING_CLIENT_TEMPLATE.FAT&amp;display_string=Audit&amp;VAR:KEY=RWTYVGZGZQ&amp;VAR:QUERY=RkZfRU5UUlBSX1ZBTF9EQUlMWSgzOTc3Nik=&amp;WINDOW=FIRST_POPUP&amp;HEIGHT=450&amp;WIDTH=450&amp;START_MA","XIMIZED=FALSE&amp;VAR:CALENDAR=US&amp;VAR:SYMBOL=H&amp;VAR:INDEX=0"}</definedName>
    <definedName name="_3991__FDSAUDITLINK__" localSheetId="2" hidden="1">{"fdsup://directions/FAT Viewer?action=UPDATE&amp;creator=factset&amp;DYN_ARGS=TRUE&amp;DOC_NAME=FAT:FQL_AUDITING_CLIENT_TEMPLATE.FAT&amp;display_string=Audit&amp;VAR:KEY=DMLUBSBKVA&amp;VAR:QUERY=RkZfRU5UUlBSX1ZBTF9EQUlMWSgzOTc3Nik=&amp;WINDOW=FIRST_POPUP&amp;HEIGHT=450&amp;WIDTH=450&amp;START_MA","XIMIZED=FALSE&amp;VAR:CALENDAR=US&amp;VAR:SYMBOL=HOT&amp;VAR:INDEX=0"}</definedName>
    <definedName name="_3991__FDSAUDITLINK__" hidden="1">{"fdsup://directions/FAT Viewer?action=UPDATE&amp;creator=factset&amp;DYN_ARGS=TRUE&amp;DOC_NAME=FAT:FQL_AUDITING_CLIENT_TEMPLATE.FAT&amp;display_string=Audit&amp;VAR:KEY=DMLUBSBKVA&amp;VAR:QUERY=RkZfRU5UUlBSX1ZBTF9EQUlMWSgzOTc3Nik=&amp;WINDOW=FIRST_POPUP&amp;HEIGHT=450&amp;WIDTH=450&amp;START_MA","XIMIZED=FALSE&amp;VAR:CALENDAR=US&amp;VAR:SYMBOL=HOT&amp;VAR:INDEX=0"}</definedName>
    <definedName name="_3992__FDSAUDITLINK__" localSheetId="2" hidden="1">{"fdsup://directions/FAT Viewer?action=UPDATE&amp;creator=factset&amp;DYN_ARGS=TRUE&amp;DOC_NAME=FAT:FQL_AUDITING_CLIENT_TEMPLATE.FAT&amp;display_string=Audit&amp;VAR:KEY=XOVIPKBSXK&amp;VAR:QUERY=RkZfRU5UUlBSX1ZBTF9EQUlMWSgzOTc3Nik=&amp;WINDOW=FIRST_POPUP&amp;HEIGHT=450&amp;WIDTH=450&amp;START_MA","XIMIZED=FALSE&amp;VAR:CALENDAR=US&amp;VAR:SYMBOL=585284&amp;VAR:INDEX=0"}</definedName>
    <definedName name="_3992__FDSAUDITLINK__" hidden="1">{"fdsup://directions/FAT Viewer?action=UPDATE&amp;creator=factset&amp;DYN_ARGS=TRUE&amp;DOC_NAME=FAT:FQL_AUDITING_CLIENT_TEMPLATE.FAT&amp;display_string=Audit&amp;VAR:KEY=XOVIPKBSXK&amp;VAR:QUERY=RkZfRU5UUlBSX1ZBTF9EQUlMWSgzOTc3Nik=&amp;WINDOW=FIRST_POPUP&amp;HEIGHT=450&amp;WIDTH=450&amp;START_MA","XIMIZED=FALSE&amp;VAR:CALENDAR=US&amp;VAR:SYMBOL=585284&amp;VAR:INDEX=0"}</definedName>
    <definedName name="_3993__FDSAUDITLINK__" localSheetId="2" hidden="1">{"fdsup://directions/FAT Viewer?action=UPDATE&amp;creator=factset&amp;DYN_ARGS=TRUE&amp;DOC_NAME=FAT:FQL_AUDITING_CLIENT_TEMPLATE.FAT&amp;display_string=Audit&amp;VAR:KEY=LKVCJQVMRS&amp;VAR:QUERY=RkZfRU5UUlBSX1ZBTF9EQUlMWSgzOTc3Nik=&amp;WINDOW=FIRST_POPUP&amp;HEIGHT=450&amp;WIDTH=450&amp;START_MA","XIMIZED=FALSE&amp;VAR:CALENDAR=US&amp;VAR:SYMBOL=MAR&amp;VAR:INDEX=0"}</definedName>
    <definedName name="_3993__FDSAUDITLINK__" hidden="1">{"fdsup://directions/FAT Viewer?action=UPDATE&amp;creator=factset&amp;DYN_ARGS=TRUE&amp;DOC_NAME=FAT:FQL_AUDITING_CLIENT_TEMPLATE.FAT&amp;display_string=Audit&amp;VAR:KEY=LKVCJQVMRS&amp;VAR:QUERY=RkZfRU5UUlBSX1ZBTF9EQUlMWSgzOTc3Nik=&amp;WINDOW=FIRST_POPUP&amp;HEIGHT=450&amp;WIDTH=450&amp;START_MA","XIMIZED=FALSE&amp;VAR:CALENDAR=US&amp;VAR:SYMBOL=MAR&amp;VAR:INDEX=0"}</definedName>
    <definedName name="_3994__FDSAUDITLINK__" localSheetId="2" hidden="1">{"fdsup://directions/FAT Viewer?action=UPDATE&amp;creator=factset&amp;DYN_ARGS=TRUE&amp;DOC_NAME=FAT:FQL_AUDITING_CLIENT_TEMPLATE.FAT&amp;display_string=Audit&amp;VAR:KEY=HAFQRAPQNY&amp;VAR:QUERY=RkZfRU5UUlBSX1ZBTF9EQUlMWSgzOTc3Nik=&amp;WINDOW=FIRST_POPUP&amp;HEIGHT=450&amp;WIDTH=450&amp;START_MA","XIMIZED=FALSE&amp;VAR:CALENDAR=US&amp;VAR:SYMBOL=CHH&amp;VAR:INDEX=0"}</definedName>
    <definedName name="_3994__FDSAUDITLINK__" hidden="1">{"fdsup://directions/FAT Viewer?action=UPDATE&amp;creator=factset&amp;DYN_ARGS=TRUE&amp;DOC_NAME=FAT:FQL_AUDITING_CLIENT_TEMPLATE.FAT&amp;display_string=Audit&amp;VAR:KEY=HAFQRAPQNY&amp;VAR:QUERY=RkZfRU5UUlBSX1ZBTF9EQUlMWSgzOTc3Nik=&amp;WINDOW=FIRST_POPUP&amp;HEIGHT=450&amp;WIDTH=450&amp;START_MA","XIMIZED=FALSE&amp;VAR:CALENDAR=US&amp;VAR:SYMBOL=CHH&amp;VAR:INDEX=0"}</definedName>
    <definedName name="_3995__FDSAUDITLINK__" localSheetId="2" hidden="1">{"fdsup://directions/FAT Viewer?action=UPDATE&amp;creator=factset&amp;DYN_ARGS=TRUE&amp;DOC_NAME=FAT:FQL_AUDITING_CLIENT_TEMPLATE.FAT&amp;display_string=Audit&amp;VAR:KEY=NEDWXEJGRC&amp;VAR:QUERY=RkZfRU5UUlBSX1ZBTF9EQUlMWSgzOTc3Nik=&amp;WINDOW=FIRST_POPUP&amp;HEIGHT=450&amp;WIDTH=450&amp;START_MA","XIMIZED=FALSE&amp;VAR:CALENDAR=US&amp;VAR:SYMBOL=WYN&amp;VAR:INDEX=0"}</definedName>
    <definedName name="_3995__FDSAUDITLINK__" hidden="1">{"fdsup://directions/FAT Viewer?action=UPDATE&amp;creator=factset&amp;DYN_ARGS=TRUE&amp;DOC_NAME=FAT:FQL_AUDITING_CLIENT_TEMPLATE.FAT&amp;display_string=Audit&amp;VAR:KEY=NEDWXEJGRC&amp;VAR:QUERY=RkZfRU5UUlBSX1ZBTF9EQUlMWSgzOTc3Nik=&amp;WINDOW=FIRST_POPUP&amp;HEIGHT=450&amp;WIDTH=450&amp;START_MA","XIMIZED=FALSE&amp;VAR:CALENDAR=US&amp;VAR:SYMBOL=WYN&amp;VAR:INDEX=0"}</definedName>
    <definedName name="_3996__FDSAUDITLINK__" localSheetId="2" hidden="1">{"fdsup://directions/FAT Viewer?action=UPDATE&amp;creator=factset&amp;DYN_ARGS=TRUE&amp;DOC_NAME=FAT:FQL_AUDITING_CLIENT_TEMPLATE.FAT&amp;display_string=Audit&amp;VAR:KEY=ZEJIPOXYZK&amp;VAR:QUERY=RkZfRU5UUlBSX1ZBTF9EQUlMWSgzOTc3Myk=&amp;WINDOW=FIRST_POPUP&amp;HEIGHT=450&amp;WIDTH=450&amp;START_MA","XIMIZED=FALSE&amp;VAR:CALENDAR=US&amp;VAR:SYMBOL=H&amp;VAR:INDEX=0"}</definedName>
    <definedName name="_3996__FDSAUDITLINK__" hidden="1">{"fdsup://directions/FAT Viewer?action=UPDATE&amp;creator=factset&amp;DYN_ARGS=TRUE&amp;DOC_NAME=FAT:FQL_AUDITING_CLIENT_TEMPLATE.FAT&amp;display_string=Audit&amp;VAR:KEY=ZEJIPOXYZK&amp;VAR:QUERY=RkZfRU5UUlBSX1ZBTF9EQUlMWSgzOTc3Myk=&amp;WINDOW=FIRST_POPUP&amp;HEIGHT=450&amp;WIDTH=450&amp;START_MA","XIMIZED=FALSE&amp;VAR:CALENDAR=US&amp;VAR:SYMBOL=H&amp;VAR:INDEX=0"}</definedName>
    <definedName name="_3997__FDSAUDITLINK__" localSheetId="2" hidden="1">{"fdsup://directions/FAT Viewer?action=UPDATE&amp;creator=factset&amp;DYN_ARGS=TRUE&amp;DOC_NAME=FAT:FQL_AUDITING_CLIENT_TEMPLATE.FAT&amp;display_string=Audit&amp;VAR:KEY=NIVYDMHGJG&amp;VAR:QUERY=RkZfRU5UUlBSX1ZBTF9EQUlMWSgzOTc3Myk=&amp;WINDOW=FIRST_POPUP&amp;HEIGHT=450&amp;WIDTH=450&amp;START_MA","XIMIZED=FALSE&amp;VAR:CALENDAR=US&amp;VAR:SYMBOL=HOT&amp;VAR:INDEX=0"}</definedName>
    <definedName name="_3997__FDSAUDITLINK__" hidden="1">{"fdsup://directions/FAT Viewer?action=UPDATE&amp;creator=factset&amp;DYN_ARGS=TRUE&amp;DOC_NAME=FAT:FQL_AUDITING_CLIENT_TEMPLATE.FAT&amp;display_string=Audit&amp;VAR:KEY=NIVYDMHGJG&amp;VAR:QUERY=RkZfRU5UUlBSX1ZBTF9EQUlMWSgzOTc3Myk=&amp;WINDOW=FIRST_POPUP&amp;HEIGHT=450&amp;WIDTH=450&amp;START_MA","XIMIZED=FALSE&amp;VAR:CALENDAR=US&amp;VAR:SYMBOL=HOT&amp;VAR:INDEX=0"}</definedName>
    <definedName name="_3998__FDSAUDITLINK__" localSheetId="2" hidden="1">{"fdsup://directions/FAT Viewer?action=UPDATE&amp;creator=factset&amp;DYN_ARGS=TRUE&amp;DOC_NAME=FAT:FQL_AUDITING_CLIENT_TEMPLATE.FAT&amp;display_string=Audit&amp;VAR:KEY=FIFOPOBCBW&amp;VAR:QUERY=RkZfRU5UUlBSX1ZBTF9EQUlMWSgzOTc3Myk=&amp;WINDOW=FIRST_POPUP&amp;HEIGHT=450&amp;WIDTH=450&amp;START_MA","XIMIZED=FALSE&amp;VAR:CALENDAR=US&amp;VAR:SYMBOL=585284&amp;VAR:INDEX=0"}</definedName>
    <definedName name="_3998__FDSAUDITLINK__" hidden="1">{"fdsup://directions/FAT Viewer?action=UPDATE&amp;creator=factset&amp;DYN_ARGS=TRUE&amp;DOC_NAME=FAT:FQL_AUDITING_CLIENT_TEMPLATE.FAT&amp;display_string=Audit&amp;VAR:KEY=FIFOPOBCBW&amp;VAR:QUERY=RkZfRU5UUlBSX1ZBTF9EQUlMWSgzOTc3Myk=&amp;WINDOW=FIRST_POPUP&amp;HEIGHT=450&amp;WIDTH=450&amp;START_MA","XIMIZED=FALSE&amp;VAR:CALENDAR=US&amp;VAR:SYMBOL=585284&amp;VAR:INDEX=0"}</definedName>
    <definedName name="_3999__FDSAUDITLINK__" localSheetId="2" hidden="1">{"fdsup://directions/FAT Viewer?action=UPDATE&amp;creator=factset&amp;DYN_ARGS=TRUE&amp;DOC_NAME=FAT:FQL_AUDITING_CLIENT_TEMPLATE.FAT&amp;display_string=Audit&amp;VAR:KEY=BIXWNSVCZY&amp;VAR:QUERY=RkZfRU5UUlBSX1ZBTF9EQUlMWSgzOTc3Myk=&amp;WINDOW=FIRST_POPUP&amp;HEIGHT=450&amp;WIDTH=450&amp;START_MA","XIMIZED=FALSE&amp;VAR:CALENDAR=US&amp;VAR:SYMBOL=MAR&amp;VAR:INDEX=0"}</definedName>
    <definedName name="_3999__FDSAUDITLINK__" hidden="1">{"fdsup://directions/FAT Viewer?action=UPDATE&amp;creator=factset&amp;DYN_ARGS=TRUE&amp;DOC_NAME=FAT:FQL_AUDITING_CLIENT_TEMPLATE.FAT&amp;display_string=Audit&amp;VAR:KEY=BIXWNSVCZY&amp;VAR:QUERY=RkZfRU5UUlBSX1ZBTF9EQUlMWSgzOTc3Myk=&amp;WINDOW=FIRST_POPUP&amp;HEIGHT=450&amp;WIDTH=450&amp;START_MA","XIMIZED=FALSE&amp;VAR:CALENDAR=US&amp;VAR:SYMBOL=MAR&amp;VAR:INDEX=0"}</definedName>
    <definedName name="_3ALA642C761" hidden="1">#N/A</definedName>
    <definedName name="_3BUP_LQTR">#REF!</definedName>
    <definedName name="_3IQ_CURRENCY_GAIN_INS" hidden="1">"c238"</definedName>
    <definedName name="_3solver_va" hidden="1">27</definedName>
    <definedName name="_3Table2_" hidden="1">#REF!</definedName>
    <definedName name="_3wrn.²Ä1­Ó¤ë1_Ü20¤H." localSheetId="2" hidden="1">{#N/A,#N/A,FALSE,"²Ä1­Ó¤ë"}</definedName>
    <definedName name="_3wrn.²Ä1­Ó¤ë1_Ü20¤H." hidden="1">{#N/A,#N/A,FALSE,"²Ä1­Ó¤ë"}</definedName>
    <definedName name="_4" localSheetId="2" hidden="1">{#N/A,#N/A,FALSE,"Title";#N/A,#N/A,FALSE,"Index";#N/A,#N/A,FALSE,"1";#N/A,#N/A,FALSE,"2";#N/A,#N/A,FALSE,"3";#N/A,#N/A,FALSE,"4";#N/A,#N/A,FALSE,"5";#N/A,#N/A,FALSE,"5A";#N/A,#N/A,FALSE,"6";#N/A,#N/A,FALSE,"7";#N/A,#N/A,FALSE,"8"}</definedName>
    <definedName name="_4" hidden="1">{#N/A,#N/A,FALSE,"Title";#N/A,#N/A,FALSE,"Index";#N/A,#N/A,FALSE,"1";#N/A,#N/A,FALSE,"2";#N/A,#N/A,FALSE,"3";#N/A,#N/A,FALSE,"4";#N/A,#N/A,FALSE,"5";#N/A,#N/A,FALSE,"5A";#N/A,#N/A,FALSE,"6";#N/A,#N/A,FALSE,"7";#N/A,#N/A,FALSE,"8"}</definedName>
    <definedName name="_4_____________________123Graph_ACHART_12" hidden="1">#REF!</definedName>
    <definedName name="_4__________________123Graph_ACHART_12" hidden="1">#REF!</definedName>
    <definedName name="_4________0_S" hidden="1">#REF!</definedName>
    <definedName name="_4______0_S" hidden="1">#REF!</definedName>
    <definedName name="_4______123Graph_ACHART_11" hidden="1">#REF!</definedName>
    <definedName name="_4______123Graph_ACHART_12" hidden="1">#REF!</definedName>
    <definedName name="_4_____0_S" hidden="1">#REF!</definedName>
    <definedName name="_4___123Graph_ACHART_5" hidden="1">#REF!</definedName>
    <definedName name="_4___123Graph_XCHART_1" hidden="1">#REF!</definedName>
    <definedName name="_4__123Graph_ACHART_1" hidden="1">#REF!</definedName>
    <definedName name="_4__123Graph_ACHART_10" hidden="1">#REF!</definedName>
    <definedName name="_4__123Graph_ACHART_111" hidden="1">#REF!</definedName>
    <definedName name="_4__123Graph_ACHART_112" hidden="1">#REF!</definedName>
    <definedName name="_4__123Graph_ACHART_12" hidden="1">#REF!</definedName>
    <definedName name="_4__123Graph_ACHART_13" hidden="1">#REF!</definedName>
    <definedName name="_4__123Graph_ACHART_1A" hidden="1">#REF!</definedName>
    <definedName name="_4__123Graph_AChart_1I" hidden="1">#REF!</definedName>
    <definedName name="_4__123Graph_ACHART_2" hidden="1">#REF!</definedName>
    <definedName name="_4__123Graph_AChart_2A" hidden="1">#REF!</definedName>
    <definedName name="_4__123Graph_ACHART_3" hidden="1">#REF!</definedName>
    <definedName name="_4__123Graph_ACHART_4" hidden="1">#REF!</definedName>
    <definedName name="_4__123Graph_ACHART_5" hidden="1">#REF!</definedName>
    <definedName name="_4__123Graph_ACHART_8" hidden="1">#REF!</definedName>
    <definedName name="_4__123Graph_ACONTRACT_BY_B_U" hidden="1">#REF!</definedName>
    <definedName name="_4__123Graph_AQRE_S_BY_CO." hidden="1">#REF!</definedName>
    <definedName name="_4__123Graph_ASENS_COMPARISON" hidden="1">#REF!</definedName>
    <definedName name="_4__123Graph_ASUPPLIES_BY_B_U" hidden="1">#REF!</definedName>
    <definedName name="_4__123Graph_BCHART_1" hidden="1">#REF!</definedName>
    <definedName name="_4__123Graph_BCHART_3" hidden="1">#REF!</definedName>
    <definedName name="_4__123Graph_CCHART_8" hidden="1">#REF!</definedName>
    <definedName name="_4__123Graph_DCHART_7" hidden="1">#REF!</definedName>
    <definedName name="_4__123Graph_ESPLICE_95" hidden="1">#REF!</definedName>
    <definedName name="_4__123Graph_LBL_ACHART_3" hidden="1">#REF!</definedName>
    <definedName name="_4__123Graph_LBL_ACHART_5" hidden="1">#REF!</definedName>
    <definedName name="_4__123Graph_LBL_BCHART_9" hidden="1">#REF!</definedName>
    <definedName name="_4__123Graph_XCHART_1" hidden="1">#REF!</definedName>
    <definedName name="_4__123Graph_XCHART_2" hidden="1">#REF!</definedName>
    <definedName name="_4__123Graph_XCHART_4H" hidden="1">#REF!</definedName>
    <definedName name="_4__FDSAUDITLINK__" localSheetId="2">{"fdsup://directions/FAT Viewer?action=UPDATE&amp;creator=factset&amp;DYN_ARGS=TRUE&amp;DOC_NAME=FAT:FQL_AUDITING_CLIENT_TEMPLATE.FAT&amp;display_string=Audit&amp;VAR:KEY=JSFAJYJCT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WK&amp;VAR:INDEX=0"}</definedName>
    <definedName name="_4__FDSAUDITLINK__" hidden="1">{"fdsup://Directions/FactSet Auditing Viewer?action=AUDIT_VALUE&amp;DB=129&amp;ID1=83616T10&amp;VALUEID=07011&amp;SDATE=2010&amp;PERIODTYPE=ANN_STD&amp;SCFT=3&amp;window=popup_no_bar&amp;width=385&amp;height=120&amp;START_MAXIMIZED=FALSE&amp;creator=factset&amp;display_string=Audit"}</definedName>
    <definedName name="_4__FDSAUDITLINK___1" localSheetId="2" hidden="1">{"fdsup://Directions/FactSet Auditing Viewer?action=AUDIT_VALUE&amp;DB=129&amp;ID1=83616T10&amp;VALUEID=07011&amp;SDATE=2010&amp;PERIODTYPE=ANN_STD&amp;SCFT=3&amp;window=popup_no_bar&amp;width=385&amp;height=120&amp;START_MAXIMIZED=FALSE&amp;creator=factset&amp;display_string=Audit"}</definedName>
    <definedName name="_4__FDSAUDITLINK___1" hidden="1">{"fdsup://Directions/FactSet Auditing Viewer?action=AUDIT_VALUE&amp;DB=129&amp;ID1=83616T10&amp;VALUEID=07011&amp;SDATE=2010&amp;PERIODTYPE=ANN_STD&amp;SCFT=3&amp;window=popup_no_bar&amp;width=385&amp;height=120&amp;START_MAXIMIZED=FALSE&amp;creator=factset&amp;display_string=Audit"}</definedName>
    <definedName name="_4__FDSAUDITLINK___2" localSheetId="2"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4__FDSAUDITLINK___2"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4__FDSAUDITLINK___3" localSheetId="2"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4__FDSAUDITLINK___3"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4__FDSAUDITLINK___4" localSheetId="2"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4__FDSAUDITLINK___4"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4_0__123Grap" hidden="1">#N/A</definedName>
    <definedName name="_4_0_0Cwvu.GREY_A" hidden="1">#REF!</definedName>
    <definedName name="_4_0_S" hidden="1">#REF!</definedName>
    <definedName name="_4_0TAB">#REF!</definedName>
    <definedName name="_4_1_2005">#REF!</definedName>
    <definedName name="_4_1_2006">#REF!</definedName>
    <definedName name="_4_1_2007">#REF!</definedName>
    <definedName name="_4_123Grap" hidden="1">#REF!</definedName>
    <definedName name="_4_15_2005">#REF!</definedName>
    <definedName name="_4_15_2006">#REF!</definedName>
    <definedName name="_4_15_2007">#REF!</definedName>
    <definedName name="_40_____________________123Graph_DCHART_5" hidden="1">#REF!</definedName>
    <definedName name="_40__________________123Graph_DCHART_4" hidden="1">#REF!</definedName>
    <definedName name="_40______123Graph_DCHART_3" hidden="1">#REF!</definedName>
    <definedName name="_40______123Graph_DCHART_4" hidden="1">#REF!</definedName>
    <definedName name="_40__123Graph_ACHART_1A" hidden="1">#REF!</definedName>
    <definedName name="_40__123Graph_AChart_2" hidden="1">#REF!</definedName>
    <definedName name="_40__123Graph_ACHART_5A" hidden="1">#REF!</definedName>
    <definedName name="_40__123Graph_ACHART_8" hidden="1">#REF!</definedName>
    <definedName name="_40__123Graph_BCHART_17" hidden="1">#REF!</definedName>
    <definedName name="_40__123Graph_BCHART_2" hidden="1">#REF!</definedName>
    <definedName name="_40__123Graph_BCHART_7" hidden="1">#REF!</definedName>
    <definedName name="_40__123Graph_BSUPPLIES_BY_B_U" hidden="1">#REF!</definedName>
    <definedName name="_40__123Graph_CCHART_14" hidden="1">#REF!</definedName>
    <definedName name="_40__123Graph_CCHART_30" hidden="1">#REF!</definedName>
    <definedName name="_40__123Graph_CCOMPOSITE_CRUDE" hidden="1">#REF!</definedName>
    <definedName name="_40__123Graph_CSUPPLIES_BY_B_U" hidden="1">#REF!</definedName>
    <definedName name="_40__123Graph_DCHART_3" hidden="1">#REF!</definedName>
    <definedName name="_40__123Graph_DCHART_4" hidden="1">#REF!</definedName>
    <definedName name="_40__123Graph_DGROWTH_REVS_B" hidden="1">#REF!</definedName>
    <definedName name="_40__123Graph_DSUPPLIES_BY_B_U" hidden="1">#REF!</definedName>
    <definedName name="_40__123Graph_ECHART_5" hidden="1">#REF!</definedName>
    <definedName name="_40__123Graph_ECONTRACT_BY_B_U" hidden="1">#REF!</definedName>
    <definedName name="_40__123Graph_ESUPPLIES_BY_B_U" hidden="1">#REF!</definedName>
    <definedName name="_40__123Graph_LBL_ACHART_17" hidden="1">#REF!</definedName>
    <definedName name="_40__123Graph_XCHART_1A" hidden="1">#REF!</definedName>
    <definedName name="_40__123Graph_XChart_31L" hidden="1">#REF!</definedName>
    <definedName name="_40__123Graph_XChart_5" hidden="1">#REF!</definedName>
    <definedName name="_40__123Graph_XCONTRACT_BY_B_U" hidden="1">#REF!</definedName>
    <definedName name="_40__FDSAUDITLINK__" localSheetId="2" hidden="1">{"fdsup://directions/FAT Viewer?action=UPDATE&amp;creator=factset&amp;DYN_ARGS=TRUE&amp;DOC_NAME=FAT:FQL_AUDITING_CLIENT_TEMPLATE.FAT&amp;display_string=Audit&amp;VAR:KEY=FGDURMNQVQ&amp;VAR:QUERY=RkZfRUJJVERBX0lCKEFOTiw0MDI5OCwsLCxVU0Qp&amp;WINDOW=FIRST_POPUP&amp;HEIGHT=450&amp;WIDTH=450&amp;STAR","T_MAXIMIZED=FALSE&amp;VAR:CALENDAR=US&amp;VAR:SYMBOL=RL&amp;VAR:INDEX=0"}</definedName>
    <definedName name="_40__FDSAUDITLINK__" hidden="1">{"fdsup://Directions/FactSet Auditing Viewer?action=AUDIT_VALUE&amp;DB=129&amp;ID1=92343X10&amp;VALUEID=05301&amp;SDATE=201101&amp;PERIODTYPE=QTR_STD&amp;SCFT=3&amp;window=popup_no_bar&amp;width=385&amp;height=120&amp;START_MAXIMIZED=FALSE&amp;creator=factset&amp;display_string=Audit"}</definedName>
    <definedName name="_40__FDSAUDITLINK___1" localSheetId="2" hidden="1">{"fdsup://Directions/FactSet Auditing Viewer?action=AUDIT_VALUE&amp;DB=129&amp;ID1=92343X10&amp;VALUEID=05301&amp;SDATE=201101&amp;PERIODTYPE=QTR_STD&amp;SCFT=3&amp;window=popup_no_bar&amp;width=385&amp;height=120&amp;START_MAXIMIZED=FALSE&amp;creator=factset&amp;display_string=Audit"}</definedName>
    <definedName name="_40__FDSAUDITLINK___1" hidden="1">{"fdsup://Directions/FactSet Auditing Viewer?action=AUDIT_VALUE&amp;DB=129&amp;ID1=92343X10&amp;VALUEID=05301&amp;SDATE=201101&amp;PERIODTYPE=QTR_STD&amp;SCFT=3&amp;window=popup_no_bar&amp;width=385&amp;height=120&amp;START_MAXIMIZED=FALSE&amp;creator=factset&amp;display_string=Audit"}</definedName>
    <definedName name="_40_0__123Graph_CCHAR" hidden="1">#REF!</definedName>
    <definedName name="_400________________123Graph_ACHART_7" hidden="1">#REF!</definedName>
    <definedName name="_400_____________123Graph_ACHART_6" hidden="1">#REF!</definedName>
    <definedName name="_400__123Graph_ACHART_5" hidden="1">#REF!</definedName>
    <definedName name="_400__123Graph_ECHART_2" hidden="1">#REF!</definedName>
    <definedName name="_400__123Graph_XCHART_1A" hidden="1">#REF!</definedName>
    <definedName name="_400__123Graph_XCHART_2" hidden="1">#REF!</definedName>
    <definedName name="_400__FDSAUDITLINK__" localSheetId="2">{"fdsup://directions/FAT Viewer?action=UPDATE&amp;creator=factset&amp;DYN_ARGS=TRUE&amp;DOC_NAME=FAT:FQL_AUDITING_CLIENT_TEMPLATE.FAT&amp;display_string=Audit&amp;VAR:KEY=LGNQXGHUX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FJI&amp;VAR:INDEX=0"}</definedName>
    <definedName name="_400__FDSAUDITLINK__" hidden="1">{"fdsup://directions/FAT Viewer?action=UPDATE&amp;creator=factset&amp;DYN_ARGS=TRUE&amp;DOC_NAME=FAT:FQL_AUDITING_CLIENT_TEMPLATE.FAT&amp;display_string=Audit&amp;VAR:KEY=JQRWJSLUXC&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SYMBOL=ACTG&amp;VAR:INDEX=0"}</definedName>
    <definedName name="_4000__FDSAUDITLINK__" localSheetId="2" hidden="1">{"fdsup://directions/FAT Viewer?action=UPDATE&amp;creator=factset&amp;DYN_ARGS=TRUE&amp;DOC_NAME=FAT:FQL_AUDITING_CLIENT_TEMPLATE.FAT&amp;display_string=Audit&amp;VAR:KEY=FAFKJAHSDK&amp;VAR:QUERY=RkZfRU5UUlBSX1ZBTF9EQUlMWSgzOTc3Myk=&amp;WINDOW=FIRST_POPUP&amp;HEIGHT=450&amp;WIDTH=450&amp;START_MA","XIMIZED=FALSE&amp;VAR:CALENDAR=US&amp;VAR:SYMBOL=CHH&amp;VAR:INDEX=0"}</definedName>
    <definedName name="_4000__FDSAUDITLINK__" hidden="1">{"fdsup://directions/FAT Viewer?action=UPDATE&amp;creator=factset&amp;DYN_ARGS=TRUE&amp;DOC_NAME=FAT:FQL_AUDITING_CLIENT_TEMPLATE.FAT&amp;display_string=Audit&amp;VAR:KEY=FAFKJAHSDK&amp;VAR:QUERY=RkZfRU5UUlBSX1ZBTF9EQUlMWSgzOTc3Myk=&amp;WINDOW=FIRST_POPUP&amp;HEIGHT=450&amp;WIDTH=450&amp;START_MA","XIMIZED=FALSE&amp;VAR:CALENDAR=US&amp;VAR:SYMBOL=CHH&amp;VAR:INDEX=0"}</definedName>
    <definedName name="_4001__FDSAUDITLINK__" localSheetId="2" hidden="1">{"fdsup://directions/FAT Viewer?action=UPDATE&amp;creator=factset&amp;DYN_ARGS=TRUE&amp;DOC_NAME=FAT:FQL_AUDITING_CLIENT_TEMPLATE.FAT&amp;display_string=Audit&amp;VAR:KEY=LADOZAXIPM&amp;VAR:QUERY=RkZfRU5UUlBSX1ZBTF9EQUlMWSgzOTc3Myk=&amp;WINDOW=FIRST_POPUP&amp;HEIGHT=450&amp;WIDTH=450&amp;START_MA","XIMIZED=FALSE&amp;VAR:CALENDAR=US&amp;VAR:SYMBOL=WYN&amp;VAR:INDEX=0"}</definedName>
    <definedName name="_4001__FDSAUDITLINK__" hidden="1">{"fdsup://directions/FAT Viewer?action=UPDATE&amp;creator=factset&amp;DYN_ARGS=TRUE&amp;DOC_NAME=FAT:FQL_AUDITING_CLIENT_TEMPLATE.FAT&amp;display_string=Audit&amp;VAR:KEY=LADOZAXIPM&amp;VAR:QUERY=RkZfRU5UUlBSX1ZBTF9EQUlMWSgzOTc3Myk=&amp;WINDOW=FIRST_POPUP&amp;HEIGHT=450&amp;WIDTH=450&amp;START_MA","XIMIZED=FALSE&amp;VAR:CALENDAR=US&amp;VAR:SYMBOL=WYN&amp;VAR:INDEX=0"}</definedName>
    <definedName name="_4002__FDSAUDITLINK__" localSheetId="2" hidden="1">{"fdsup://directions/FAT Viewer?action=UPDATE&amp;creator=factset&amp;DYN_ARGS=TRUE&amp;DOC_NAME=FAT:FQL_AUDITING_CLIENT_TEMPLATE.FAT&amp;display_string=Audit&amp;VAR:KEY=JQHWDKVKPQ&amp;VAR:QUERY=RkZfRU5UUlBSX1ZBTF9EQUlMWSgzOTc3Mik=&amp;WINDOW=FIRST_POPUP&amp;HEIGHT=450&amp;WIDTH=450&amp;START_MA","XIMIZED=FALSE&amp;VAR:CALENDAR=US&amp;VAR:SYMBOL=H&amp;VAR:INDEX=0"}</definedName>
    <definedName name="_4002__FDSAUDITLINK__" hidden="1">{"fdsup://directions/FAT Viewer?action=UPDATE&amp;creator=factset&amp;DYN_ARGS=TRUE&amp;DOC_NAME=FAT:FQL_AUDITING_CLIENT_TEMPLATE.FAT&amp;display_string=Audit&amp;VAR:KEY=JQHWDKVKPQ&amp;VAR:QUERY=RkZfRU5UUlBSX1ZBTF9EQUlMWSgzOTc3Mik=&amp;WINDOW=FIRST_POPUP&amp;HEIGHT=450&amp;WIDTH=450&amp;START_MA","XIMIZED=FALSE&amp;VAR:CALENDAR=US&amp;VAR:SYMBOL=H&amp;VAR:INDEX=0"}</definedName>
    <definedName name="_4003__FDSAUDITLINK__" localSheetId="2" hidden="1">{"fdsup://directions/FAT Viewer?action=UPDATE&amp;creator=factset&amp;DYN_ARGS=TRUE&amp;DOC_NAME=FAT:FQL_AUDITING_CLIENT_TEMPLATE.FAT&amp;display_string=Audit&amp;VAR:KEY=NOFETILCNU&amp;VAR:QUERY=RkZfRU5UUlBSX1ZBTF9EQUlMWSgzOTc3Mik=&amp;WINDOW=FIRST_POPUP&amp;HEIGHT=450&amp;WIDTH=450&amp;START_MA","XIMIZED=FALSE&amp;VAR:CALENDAR=US&amp;VAR:SYMBOL=HOT&amp;VAR:INDEX=0"}</definedName>
    <definedName name="_4003__FDSAUDITLINK__" hidden="1">{"fdsup://directions/FAT Viewer?action=UPDATE&amp;creator=factset&amp;DYN_ARGS=TRUE&amp;DOC_NAME=FAT:FQL_AUDITING_CLIENT_TEMPLATE.FAT&amp;display_string=Audit&amp;VAR:KEY=NOFETILCNU&amp;VAR:QUERY=RkZfRU5UUlBSX1ZBTF9EQUlMWSgzOTc3Mik=&amp;WINDOW=FIRST_POPUP&amp;HEIGHT=450&amp;WIDTH=450&amp;START_MA","XIMIZED=FALSE&amp;VAR:CALENDAR=US&amp;VAR:SYMBOL=HOT&amp;VAR:INDEX=0"}</definedName>
    <definedName name="_4004__FDSAUDITLINK__" localSheetId="2" hidden="1">{"fdsup://directions/FAT Viewer?action=UPDATE&amp;creator=factset&amp;DYN_ARGS=TRUE&amp;DOC_NAME=FAT:FQL_AUDITING_CLIENT_TEMPLATE.FAT&amp;display_string=Audit&amp;VAR:KEY=TKXOXATEVG&amp;VAR:QUERY=RkZfRU5UUlBSX1ZBTF9EQUlMWSgzOTc3Mik=&amp;WINDOW=FIRST_POPUP&amp;HEIGHT=450&amp;WIDTH=450&amp;START_MA","XIMIZED=FALSE&amp;VAR:CALENDAR=US&amp;VAR:SYMBOL=585284&amp;VAR:INDEX=0"}</definedName>
    <definedName name="_4004__FDSAUDITLINK__" hidden="1">{"fdsup://directions/FAT Viewer?action=UPDATE&amp;creator=factset&amp;DYN_ARGS=TRUE&amp;DOC_NAME=FAT:FQL_AUDITING_CLIENT_TEMPLATE.FAT&amp;display_string=Audit&amp;VAR:KEY=TKXOXATEVG&amp;VAR:QUERY=RkZfRU5UUlBSX1ZBTF9EQUlMWSgzOTc3Mik=&amp;WINDOW=FIRST_POPUP&amp;HEIGHT=450&amp;WIDTH=450&amp;START_MA","XIMIZED=FALSE&amp;VAR:CALENDAR=US&amp;VAR:SYMBOL=585284&amp;VAR:INDEX=0"}</definedName>
    <definedName name="_4005__FDSAUDITLINK__" localSheetId="2" hidden="1">{"fdsup://directions/FAT Viewer?action=UPDATE&amp;creator=factset&amp;DYN_ARGS=TRUE&amp;DOC_NAME=FAT:FQL_AUDITING_CLIENT_TEMPLATE.FAT&amp;display_string=Audit&amp;VAR:KEY=RMPIFURYNG&amp;VAR:QUERY=RkZfRU5UUlBSX1ZBTF9EQUlMWSgzOTc3Mik=&amp;WINDOW=FIRST_POPUP&amp;HEIGHT=450&amp;WIDTH=450&amp;START_MA","XIMIZED=FALSE&amp;VAR:CALENDAR=US&amp;VAR:SYMBOL=MAR&amp;VAR:INDEX=0"}</definedName>
    <definedName name="_4005__FDSAUDITLINK__" hidden="1">{"fdsup://directions/FAT Viewer?action=UPDATE&amp;creator=factset&amp;DYN_ARGS=TRUE&amp;DOC_NAME=FAT:FQL_AUDITING_CLIENT_TEMPLATE.FAT&amp;display_string=Audit&amp;VAR:KEY=RMPIFURYNG&amp;VAR:QUERY=RkZfRU5UUlBSX1ZBTF9EQUlMWSgzOTc3Mik=&amp;WINDOW=FIRST_POPUP&amp;HEIGHT=450&amp;WIDTH=450&amp;START_MA","XIMIZED=FALSE&amp;VAR:CALENDAR=US&amp;VAR:SYMBOL=MAR&amp;VAR:INDEX=0"}</definedName>
    <definedName name="_4006__FDSAUDITLINK__" localSheetId="2" hidden="1">{"fdsup://directions/FAT Viewer?action=UPDATE&amp;creator=factset&amp;DYN_ARGS=TRUE&amp;DOC_NAME=FAT:FQL_AUDITING_CLIENT_TEMPLATE.FAT&amp;display_string=Audit&amp;VAR:KEY=VUVANENCDQ&amp;VAR:QUERY=RkZfRU5UUlBSX1ZBTF9EQUlMWSgzOTc3Mik=&amp;WINDOW=FIRST_POPUP&amp;HEIGHT=450&amp;WIDTH=450&amp;START_MA","XIMIZED=FALSE&amp;VAR:CALENDAR=US&amp;VAR:SYMBOL=CHH&amp;VAR:INDEX=0"}</definedName>
    <definedName name="_4006__FDSAUDITLINK__" hidden="1">{"fdsup://directions/FAT Viewer?action=UPDATE&amp;creator=factset&amp;DYN_ARGS=TRUE&amp;DOC_NAME=FAT:FQL_AUDITING_CLIENT_TEMPLATE.FAT&amp;display_string=Audit&amp;VAR:KEY=VUVANENCDQ&amp;VAR:QUERY=RkZfRU5UUlBSX1ZBTF9EQUlMWSgzOTc3Mik=&amp;WINDOW=FIRST_POPUP&amp;HEIGHT=450&amp;WIDTH=450&amp;START_MA","XIMIZED=FALSE&amp;VAR:CALENDAR=US&amp;VAR:SYMBOL=CHH&amp;VAR:INDEX=0"}</definedName>
    <definedName name="_4007__FDSAUDITLINK__" localSheetId="2" hidden="1">{"fdsup://directions/FAT Viewer?action=UPDATE&amp;creator=factset&amp;DYN_ARGS=TRUE&amp;DOC_NAME=FAT:FQL_AUDITING_CLIENT_TEMPLATE.FAT&amp;display_string=Audit&amp;VAR:KEY=PQLSZIXSDS&amp;VAR:QUERY=RkZfRU5UUlBSX1ZBTF9EQUlMWSgzOTc3Mik=&amp;WINDOW=FIRST_POPUP&amp;HEIGHT=450&amp;WIDTH=450&amp;START_MA","XIMIZED=FALSE&amp;VAR:CALENDAR=US&amp;VAR:SYMBOL=WYN&amp;VAR:INDEX=0"}</definedName>
    <definedName name="_4007__FDSAUDITLINK__" hidden="1">{"fdsup://directions/FAT Viewer?action=UPDATE&amp;creator=factset&amp;DYN_ARGS=TRUE&amp;DOC_NAME=FAT:FQL_AUDITING_CLIENT_TEMPLATE.FAT&amp;display_string=Audit&amp;VAR:KEY=PQLSZIXSDS&amp;VAR:QUERY=RkZfRU5UUlBSX1ZBTF9EQUlMWSgzOTc3Mik=&amp;WINDOW=FIRST_POPUP&amp;HEIGHT=450&amp;WIDTH=450&amp;START_MA","XIMIZED=FALSE&amp;VAR:CALENDAR=US&amp;VAR:SYMBOL=WYN&amp;VAR:INDEX=0"}</definedName>
    <definedName name="_4008__FDSAUDITLINK__" localSheetId="2" hidden="1">{"fdsup://directions/FAT Viewer?action=UPDATE&amp;creator=factset&amp;DYN_ARGS=TRUE&amp;DOC_NAME=FAT:FQL_AUDITING_CLIENT_TEMPLATE.FAT&amp;display_string=Audit&amp;VAR:KEY=RIVWHQBSFU&amp;VAR:QUERY=RkZfRU5UUlBSX1ZBTF9EQUlMWSgzOTc3MSk=&amp;WINDOW=FIRST_POPUP&amp;HEIGHT=450&amp;WIDTH=450&amp;START_MA","XIMIZED=FALSE&amp;VAR:CALENDAR=US&amp;VAR:SYMBOL=H&amp;VAR:INDEX=0"}</definedName>
    <definedName name="_4008__FDSAUDITLINK__" hidden="1">{"fdsup://directions/FAT Viewer?action=UPDATE&amp;creator=factset&amp;DYN_ARGS=TRUE&amp;DOC_NAME=FAT:FQL_AUDITING_CLIENT_TEMPLATE.FAT&amp;display_string=Audit&amp;VAR:KEY=RIVWHQBSFU&amp;VAR:QUERY=RkZfRU5UUlBSX1ZBTF9EQUlMWSgzOTc3MSk=&amp;WINDOW=FIRST_POPUP&amp;HEIGHT=450&amp;WIDTH=450&amp;START_MA","XIMIZED=FALSE&amp;VAR:CALENDAR=US&amp;VAR:SYMBOL=H&amp;VAR:INDEX=0"}</definedName>
    <definedName name="_4009__FDSAUDITLINK__" localSheetId="2" hidden="1">{"fdsup://directions/FAT Viewer?action=UPDATE&amp;creator=factset&amp;DYN_ARGS=TRUE&amp;DOC_NAME=FAT:FQL_AUDITING_CLIENT_TEMPLATE.FAT&amp;display_string=Audit&amp;VAR:KEY=TMFYXADMBU&amp;VAR:QUERY=RkZfRU5UUlBSX1ZBTF9EQUlMWSgzOTc3MSk=&amp;WINDOW=FIRST_POPUP&amp;HEIGHT=450&amp;WIDTH=450&amp;START_MA","XIMIZED=FALSE&amp;VAR:CALENDAR=US&amp;VAR:SYMBOL=HOT&amp;VAR:INDEX=0"}</definedName>
    <definedName name="_4009__FDSAUDITLINK__" hidden="1">{"fdsup://directions/FAT Viewer?action=UPDATE&amp;creator=factset&amp;DYN_ARGS=TRUE&amp;DOC_NAME=FAT:FQL_AUDITING_CLIENT_TEMPLATE.FAT&amp;display_string=Audit&amp;VAR:KEY=TMFYXADMBU&amp;VAR:QUERY=RkZfRU5UUlBSX1ZBTF9EQUlMWSgzOTc3MSk=&amp;WINDOW=FIRST_POPUP&amp;HEIGHT=450&amp;WIDTH=450&amp;START_MA","XIMIZED=FALSE&amp;VAR:CALENDAR=US&amp;VAR:SYMBOL=HOT&amp;VAR:INDEX=0"}</definedName>
    <definedName name="_401________________123Graph_ACHART_8" hidden="1">#REF!</definedName>
    <definedName name="_401_____________123Graph_ACHART_7" hidden="1">#REF!</definedName>
    <definedName name="_401__123Graph_ACHART_6" hidden="1">#REF!</definedName>
    <definedName name="_401__FDSAUDITLINK__" localSheetId="2">{"fdsup://directions/FAT Viewer?action=UPDATE&amp;creator=factset&amp;DYN_ARGS=TRUE&amp;DOC_NAME=FAT:FQL_AUDITING_CLIENT_TEMPLATE.FAT&amp;display_string=Audit&amp;VAR:KEY=VGDOJAVQT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LRO&amp;VAR:INDEX=0"}</definedName>
    <definedName name="_401__FDSAUDITLINK__" hidden="1">{"fdsup://directions/FAT Viewer?action=UPDATE&amp;creator=factset&amp;DYN_ARGS=TRUE&amp;DOC_NAME=FAT:FQL_AUDITING_CLIENT_TEMPLATE.FAT&amp;display_string=Audit&amp;VAR:KEY=HAPAXMPMVA&amp;VAR:QUERY=KEZGX05FVF9JTkMoTFRNUyw0MDc3MywsLFJQLFVTRClARkZfTkVUX0lOQyhMVE1TX1NFTUksNDA3NzMsLCxSU","CxVU0QpKQ==&amp;WINDOW=FIRST_POPUP&amp;HEIGHT=450&amp;WIDTH=450&amp;START_MAXIMIZED=FALSE&amp;VAR:CALENDAR=US&amp;VAR:SYMBOL=WXS&amp;VAR:INDEX=0"}</definedName>
    <definedName name="_401__FDSAUDITLINK___1" localSheetId="2" hidden="1">{"fdsup://directions/FAT Viewer?action=UPDATE&amp;creator=factset&amp;DYN_ARGS=TRUE&amp;DOC_NAME=FAT:FQL_AUDITING_CLIENT_TEMPLATE.FAT&amp;display_string=Audit&amp;VAR:KEY=HAPAXMPMVA&amp;VAR:QUERY=KEZGX05FVF9JTkMoTFRNUyw0MDc3MywsLFJQLFVTRClARkZfTkVUX0lOQyhMVE1TX1NFTUksNDA3NzMsLCxSU","CxVU0QpKQ==&amp;WINDOW=FIRST_POPUP&amp;HEIGHT=450&amp;WIDTH=450&amp;START_MAXIMIZED=FALSE&amp;VAR:CALENDAR=US&amp;VAR:SYMBOL=WXS&amp;VAR:INDEX=0"}</definedName>
    <definedName name="_401__FDSAUDITLINK___1" hidden="1">{"fdsup://directions/FAT Viewer?action=UPDATE&amp;creator=factset&amp;DYN_ARGS=TRUE&amp;DOC_NAME=FAT:FQL_AUDITING_CLIENT_TEMPLATE.FAT&amp;display_string=Audit&amp;VAR:KEY=HAPAXMPMVA&amp;VAR:QUERY=KEZGX05FVF9JTkMoTFRNUyw0MDc3MywsLFJQLFVTRClARkZfTkVUX0lOQyhMVE1TX1NFTUksNDA3NzMsLCxSU","CxVU0QpKQ==&amp;WINDOW=FIRST_POPUP&amp;HEIGHT=450&amp;WIDTH=450&amp;START_MAXIMIZED=FALSE&amp;VAR:CALENDAR=US&amp;VAR:SYMBOL=WXS&amp;VAR:INDEX=0"}</definedName>
    <definedName name="_4010__FDSAUDITLINK__" localSheetId="2" hidden="1">{"fdsup://directions/FAT Viewer?action=UPDATE&amp;creator=factset&amp;DYN_ARGS=TRUE&amp;DOC_NAME=FAT:FQL_AUDITING_CLIENT_TEMPLATE.FAT&amp;display_string=Audit&amp;VAR:KEY=HOHOFQFQTM&amp;VAR:QUERY=RkZfRU5UUlBSX1ZBTF9EQUlMWSgzOTc3MSk=&amp;WINDOW=FIRST_POPUP&amp;HEIGHT=450&amp;WIDTH=450&amp;START_MA","XIMIZED=FALSE&amp;VAR:CALENDAR=US&amp;VAR:SYMBOL=585284&amp;VAR:INDEX=0"}</definedName>
    <definedName name="_4010__FDSAUDITLINK__" hidden="1">{"fdsup://directions/FAT Viewer?action=UPDATE&amp;creator=factset&amp;DYN_ARGS=TRUE&amp;DOC_NAME=FAT:FQL_AUDITING_CLIENT_TEMPLATE.FAT&amp;display_string=Audit&amp;VAR:KEY=HOHOFQFQTM&amp;VAR:QUERY=RkZfRU5UUlBSX1ZBTF9EQUlMWSgzOTc3MSk=&amp;WINDOW=FIRST_POPUP&amp;HEIGHT=450&amp;WIDTH=450&amp;START_MA","XIMIZED=FALSE&amp;VAR:CALENDAR=US&amp;VAR:SYMBOL=585284&amp;VAR:INDEX=0"}</definedName>
    <definedName name="_4011__FDSAUDITLINK__" localSheetId="2" hidden="1">{"fdsup://directions/FAT Viewer?action=UPDATE&amp;creator=factset&amp;DYN_ARGS=TRUE&amp;DOC_NAME=FAT:FQL_AUDITING_CLIENT_TEMPLATE.FAT&amp;display_string=Audit&amp;VAR:KEY=JSNIVARODC&amp;VAR:QUERY=RkZfRU5UUlBSX1ZBTF9EQUlMWSgzOTc3MSk=&amp;WINDOW=FIRST_POPUP&amp;HEIGHT=450&amp;WIDTH=450&amp;START_MA","XIMIZED=FALSE&amp;VAR:CALENDAR=US&amp;VAR:SYMBOL=MAR&amp;VAR:INDEX=0"}</definedName>
    <definedName name="_4011__FDSAUDITLINK__" hidden="1">{"fdsup://directions/FAT Viewer?action=UPDATE&amp;creator=factset&amp;DYN_ARGS=TRUE&amp;DOC_NAME=FAT:FQL_AUDITING_CLIENT_TEMPLATE.FAT&amp;display_string=Audit&amp;VAR:KEY=JSNIVARODC&amp;VAR:QUERY=RkZfRU5UUlBSX1ZBTF9EQUlMWSgzOTc3MSk=&amp;WINDOW=FIRST_POPUP&amp;HEIGHT=450&amp;WIDTH=450&amp;START_MA","XIMIZED=FALSE&amp;VAR:CALENDAR=US&amp;VAR:SYMBOL=MAR&amp;VAR:INDEX=0"}</definedName>
    <definedName name="_4012__FDSAUDITLINK__" localSheetId="2" hidden="1">{"fdsup://directions/FAT Viewer?action=UPDATE&amp;creator=factset&amp;DYN_ARGS=TRUE&amp;DOC_NAME=FAT:FQL_AUDITING_CLIENT_TEMPLATE.FAT&amp;display_string=Audit&amp;VAR:KEY=FCFQBWRETO&amp;VAR:QUERY=RkZfRU5UUlBSX1ZBTF9EQUlMWSgzOTc3MSk=&amp;WINDOW=FIRST_POPUP&amp;HEIGHT=450&amp;WIDTH=450&amp;START_MA","XIMIZED=FALSE&amp;VAR:CALENDAR=US&amp;VAR:SYMBOL=CHH&amp;VAR:INDEX=0"}</definedName>
    <definedName name="_4012__FDSAUDITLINK__" hidden="1">{"fdsup://directions/FAT Viewer?action=UPDATE&amp;creator=factset&amp;DYN_ARGS=TRUE&amp;DOC_NAME=FAT:FQL_AUDITING_CLIENT_TEMPLATE.FAT&amp;display_string=Audit&amp;VAR:KEY=FCFQBWRETO&amp;VAR:QUERY=RkZfRU5UUlBSX1ZBTF9EQUlMWSgzOTc3MSk=&amp;WINDOW=FIRST_POPUP&amp;HEIGHT=450&amp;WIDTH=450&amp;START_MA","XIMIZED=FALSE&amp;VAR:CALENDAR=US&amp;VAR:SYMBOL=CHH&amp;VAR:INDEX=0"}</definedName>
    <definedName name="_4013__FDSAUDITLINK__" localSheetId="2" hidden="1">{"fdsup://directions/FAT Viewer?action=UPDATE&amp;creator=factset&amp;DYN_ARGS=TRUE&amp;DOC_NAME=FAT:FQL_AUDITING_CLIENT_TEMPLATE.FAT&amp;display_string=Audit&amp;VAR:KEY=PAHIREZIJS&amp;VAR:QUERY=RkZfRU5UUlBSX1ZBTF9EQUlMWSgzOTc3MSk=&amp;WINDOW=FIRST_POPUP&amp;HEIGHT=450&amp;WIDTH=450&amp;START_MA","XIMIZED=FALSE&amp;VAR:CALENDAR=US&amp;VAR:SYMBOL=WYN&amp;VAR:INDEX=0"}</definedName>
    <definedName name="_4013__FDSAUDITLINK__" hidden="1">{"fdsup://directions/FAT Viewer?action=UPDATE&amp;creator=factset&amp;DYN_ARGS=TRUE&amp;DOC_NAME=FAT:FQL_AUDITING_CLIENT_TEMPLATE.FAT&amp;display_string=Audit&amp;VAR:KEY=PAHIREZIJS&amp;VAR:QUERY=RkZfRU5UUlBSX1ZBTF9EQUlMWSgzOTc3MSk=&amp;WINDOW=FIRST_POPUP&amp;HEIGHT=450&amp;WIDTH=450&amp;START_MA","XIMIZED=FALSE&amp;VAR:CALENDAR=US&amp;VAR:SYMBOL=WYN&amp;VAR:INDEX=0"}</definedName>
    <definedName name="_4014__FDSAUDITLINK__" localSheetId="2" hidden="1">{"fdsup://directions/FAT Viewer?action=UPDATE&amp;creator=factset&amp;DYN_ARGS=TRUE&amp;DOC_NAME=FAT:FQL_AUDITING_CLIENT_TEMPLATE.FAT&amp;display_string=Audit&amp;VAR:KEY=RQVAVYRYLW&amp;VAR:QUERY=RkZfRU5UUlBSX1ZBTF9EQUlMWSgzOTc3MCk=&amp;WINDOW=FIRST_POPUP&amp;HEIGHT=450&amp;WIDTH=450&amp;START_MA","XIMIZED=FALSE&amp;VAR:CALENDAR=US&amp;VAR:SYMBOL=H&amp;VAR:INDEX=0"}</definedName>
    <definedName name="_4014__FDSAUDITLINK__" hidden="1">{"fdsup://directions/FAT Viewer?action=UPDATE&amp;creator=factset&amp;DYN_ARGS=TRUE&amp;DOC_NAME=FAT:FQL_AUDITING_CLIENT_TEMPLATE.FAT&amp;display_string=Audit&amp;VAR:KEY=RQVAVYRYLW&amp;VAR:QUERY=RkZfRU5UUlBSX1ZBTF9EQUlMWSgzOTc3MCk=&amp;WINDOW=FIRST_POPUP&amp;HEIGHT=450&amp;WIDTH=450&amp;START_MA","XIMIZED=FALSE&amp;VAR:CALENDAR=US&amp;VAR:SYMBOL=H&amp;VAR:INDEX=0"}</definedName>
    <definedName name="_4015__FDSAUDITLINK__" localSheetId="2" hidden="1">{"fdsup://directions/FAT Viewer?action=UPDATE&amp;creator=factset&amp;DYN_ARGS=TRUE&amp;DOC_NAME=FAT:FQL_AUDITING_CLIENT_TEMPLATE.FAT&amp;display_string=Audit&amp;VAR:KEY=NATIPEPGPE&amp;VAR:QUERY=RkZfRU5UUlBSX1ZBTF9EQUlMWSgzOTc3MCk=&amp;WINDOW=FIRST_POPUP&amp;HEIGHT=450&amp;WIDTH=450&amp;START_MA","XIMIZED=FALSE&amp;VAR:CALENDAR=US&amp;VAR:SYMBOL=HOT&amp;VAR:INDEX=0"}</definedName>
    <definedName name="_4015__FDSAUDITLINK__" hidden="1">{"fdsup://directions/FAT Viewer?action=UPDATE&amp;creator=factset&amp;DYN_ARGS=TRUE&amp;DOC_NAME=FAT:FQL_AUDITING_CLIENT_TEMPLATE.FAT&amp;display_string=Audit&amp;VAR:KEY=NATIPEPGPE&amp;VAR:QUERY=RkZfRU5UUlBSX1ZBTF9EQUlMWSgzOTc3MCk=&amp;WINDOW=FIRST_POPUP&amp;HEIGHT=450&amp;WIDTH=450&amp;START_MA","XIMIZED=FALSE&amp;VAR:CALENDAR=US&amp;VAR:SYMBOL=HOT&amp;VAR:INDEX=0"}</definedName>
    <definedName name="_4016__FDSAUDITLINK__" localSheetId="2" hidden="1">{"fdsup://directions/FAT Viewer?action=UPDATE&amp;creator=factset&amp;DYN_ARGS=TRUE&amp;DOC_NAME=FAT:FQL_AUDITING_CLIENT_TEMPLATE.FAT&amp;display_string=Audit&amp;VAR:KEY=BQFALWDGPI&amp;VAR:QUERY=RkZfRU5UUlBSX1ZBTF9EQUlMWSgzOTc3MCk=&amp;WINDOW=FIRST_POPUP&amp;HEIGHT=450&amp;WIDTH=450&amp;START_MA","XIMIZED=FALSE&amp;VAR:CALENDAR=US&amp;VAR:SYMBOL=585284&amp;VAR:INDEX=0"}</definedName>
    <definedName name="_4016__FDSAUDITLINK__" hidden="1">{"fdsup://directions/FAT Viewer?action=UPDATE&amp;creator=factset&amp;DYN_ARGS=TRUE&amp;DOC_NAME=FAT:FQL_AUDITING_CLIENT_TEMPLATE.FAT&amp;display_string=Audit&amp;VAR:KEY=BQFALWDGPI&amp;VAR:QUERY=RkZfRU5UUlBSX1ZBTF9EQUlMWSgzOTc3MCk=&amp;WINDOW=FIRST_POPUP&amp;HEIGHT=450&amp;WIDTH=450&amp;START_MA","XIMIZED=FALSE&amp;VAR:CALENDAR=US&amp;VAR:SYMBOL=585284&amp;VAR:INDEX=0"}</definedName>
    <definedName name="_4017__FDSAUDITLINK__" localSheetId="2" hidden="1">{"fdsup://directions/FAT Viewer?action=UPDATE&amp;creator=factset&amp;DYN_ARGS=TRUE&amp;DOC_NAME=FAT:FQL_AUDITING_CLIENT_TEMPLATE.FAT&amp;display_string=Audit&amp;VAR:KEY=NAHOREFEJM&amp;VAR:QUERY=RkZfRU5UUlBSX1ZBTF9EQUlMWSgzOTc3MCk=&amp;WINDOW=FIRST_POPUP&amp;HEIGHT=450&amp;WIDTH=450&amp;START_MA","XIMIZED=FALSE&amp;VAR:CALENDAR=US&amp;VAR:SYMBOL=MAR&amp;VAR:INDEX=0"}</definedName>
    <definedName name="_4017__FDSAUDITLINK__" hidden="1">{"fdsup://directions/FAT Viewer?action=UPDATE&amp;creator=factset&amp;DYN_ARGS=TRUE&amp;DOC_NAME=FAT:FQL_AUDITING_CLIENT_TEMPLATE.FAT&amp;display_string=Audit&amp;VAR:KEY=NAHOREFEJM&amp;VAR:QUERY=RkZfRU5UUlBSX1ZBTF9EQUlMWSgzOTc3MCk=&amp;WINDOW=FIRST_POPUP&amp;HEIGHT=450&amp;WIDTH=450&amp;START_MA","XIMIZED=FALSE&amp;VAR:CALENDAR=US&amp;VAR:SYMBOL=MAR&amp;VAR:INDEX=0"}</definedName>
    <definedName name="_4018__FDSAUDITLINK__" localSheetId="2" hidden="1">{"fdsup://directions/FAT Viewer?action=UPDATE&amp;creator=factset&amp;DYN_ARGS=TRUE&amp;DOC_NAME=FAT:FQL_AUDITING_CLIENT_TEMPLATE.FAT&amp;display_string=Audit&amp;VAR:KEY=FWNYBWZSLQ&amp;VAR:QUERY=RkZfRU5UUlBSX1ZBTF9EQUlMWSgzOTc3MCk=&amp;WINDOW=FIRST_POPUP&amp;HEIGHT=450&amp;WIDTH=450&amp;START_MA","XIMIZED=FALSE&amp;VAR:CALENDAR=US&amp;VAR:SYMBOL=CHH&amp;VAR:INDEX=0"}</definedName>
    <definedName name="_4018__FDSAUDITLINK__" hidden="1">{"fdsup://directions/FAT Viewer?action=UPDATE&amp;creator=factset&amp;DYN_ARGS=TRUE&amp;DOC_NAME=FAT:FQL_AUDITING_CLIENT_TEMPLATE.FAT&amp;display_string=Audit&amp;VAR:KEY=FWNYBWZSLQ&amp;VAR:QUERY=RkZfRU5UUlBSX1ZBTF9EQUlMWSgzOTc3MCk=&amp;WINDOW=FIRST_POPUP&amp;HEIGHT=450&amp;WIDTH=450&amp;START_MA","XIMIZED=FALSE&amp;VAR:CALENDAR=US&amp;VAR:SYMBOL=CHH&amp;VAR:INDEX=0"}</definedName>
    <definedName name="_4019__FDSAUDITLINK__" localSheetId="2" hidden="1">{"fdsup://directions/FAT Viewer?action=UPDATE&amp;creator=factset&amp;DYN_ARGS=TRUE&amp;DOC_NAME=FAT:FQL_AUDITING_CLIENT_TEMPLATE.FAT&amp;display_string=Audit&amp;VAR:KEY=FYBERYNUJU&amp;VAR:QUERY=RkZfRU5UUlBSX1ZBTF9EQUlMWSgzOTc3MCk=&amp;WINDOW=FIRST_POPUP&amp;HEIGHT=450&amp;WIDTH=450&amp;START_MA","XIMIZED=FALSE&amp;VAR:CALENDAR=US&amp;VAR:SYMBOL=WYN&amp;VAR:INDEX=0"}</definedName>
    <definedName name="_4019__FDSAUDITLINK__" hidden="1">{"fdsup://directions/FAT Viewer?action=UPDATE&amp;creator=factset&amp;DYN_ARGS=TRUE&amp;DOC_NAME=FAT:FQL_AUDITING_CLIENT_TEMPLATE.FAT&amp;display_string=Audit&amp;VAR:KEY=FYBERYNUJU&amp;VAR:QUERY=RkZfRU5UUlBSX1ZBTF9EQUlMWSgzOTc3MCk=&amp;WINDOW=FIRST_POPUP&amp;HEIGHT=450&amp;WIDTH=450&amp;START_MA","XIMIZED=FALSE&amp;VAR:CALENDAR=US&amp;VAR:SYMBOL=WYN&amp;VAR:INDEX=0"}</definedName>
    <definedName name="_402________________123Graph_ACHART_9" hidden="1">#REF!</definedName>
    <definedName name="_402_____________123Graph_ACHART_8" hidden="1">#REF!</definedName>
    <definedName name="_402__123Graph_ACHART_7" hidden="1">#REF!</definedName>
    <definedName name="_402__123Graph_ECHART_3" hidden="1">#REF!</definedName>
    <definedName name="_402__FDSAUDITLINK__" localSheetId="2">{"fdsup://directions/FAT Viewer?action=UPDATE&amp;creator=factset&amp;DYN_ARGS=TRUE&amp;DOC_NAME=FAT:FQL_AUDITING_CLIENT_TEMPLATE.FAT&amp;display_string=Audit&amp;VAR:KEY=RUTWHAZUJ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NWV&amp;VAR:INDEX=0"}</definedName>
    <definedName name="_402__FDSAUDITLINK__" hidden="1">{"fdsup://directions/FAT Viewer?action=UPDATE&amp;creator=factset&amp;DYN_ARGS=TRUE&amp;DOC_NAME=FAT:FQL_AUDITING_CLIENT_TEMPLATE.FAT&amp;display_string=Audit&amp;VAR:KEY=JYZKRIDCFI&amp;VAR:QUERY=KChGRl9FQklUREEoTFRNLDAsLCxSRixVU0QpQEZGX0VCSVREQShMVE1TX1NFTUksMCwsLFJGLFVTRCkpQEZGX","0VCSVREQShBTk4sMCwsLFJGLFVTRCkp&amp;WINDOW=FIRST_POPUP&amp;HEIGHT=450&amp;WIDTH=450&amp;START_MAXIMIZED=FALSE&amp;VAR:CALENDAR=US&amp;VAR:SYMBOL=ACTG&amp;VAR:INDEX=0"}</definedName>
    <definedName name="_4020__FDSAUDITLINK__" localSheetId="2" hidden="1">{"fdsup://directions/FAT Viewer?action=UPDATE&amp;creator=factset&amp;DYN_ARGS=TRUE&amp;DOC_NAME=FAT:FQL_AUDITING_CLIENT_TEMPLATE.FAT&amp;display_string=Audit&amp;VAR:KEY=BERYPYVKZS&amp;VAR:QUERY=RkZfRU5UUlBSX1ZBTF9EQUlMWSgzOTc2OSk=&amp;WINDOW=FIRST_POPUP&amp;HEIGHT=450&amp;WIDTH=450&amp;START_MA","XIMIZED=FALSE&amp;VAR:CALENDAR=US&amp;VAR:SYMBOL=H&amp;VAR:INDEX=0"}</definedName>
    <definedName name="_4020__FDSAUDITLINK__" hidden="1">{"fdsup://directions/FAT Viewer?action=UPDATE&amp;creator=factset&amp;DYN_ARGS=TRUE&amp;DOC_NAME=FAT:FQL_AUDITING_CLIENT_TEMPLATE.FAT&amp;display_string=Audit&amp;VAR:KEY=BERYPYVKZS&amp;VAR:QUERY=RkZfRU5UUlBSX1ZBTF9EQUlMWSgzOTc2OSk=&amp;WINDOW=FIRST_POPUP&amp;HEIGHT=450&amp;WIDTH=450&amp;START_MA","XIMIZED=FALSE&amp;VAR:CALENDAR=US&amp;VAR:SYMBOL=H&amp;VAR:INDEX=0"}</definedName>
    <definedName name="_4021__FDSAUDITLINK__" localSheetId="2" hidden="1">{"fdsup://directions/FAT Viewer?action=UPDATE&amp;creator=factset&amp;DYN_ARGS=TRUE&amp;DOC_NAME=FAT:FQL_AUDITING_CLIENT_TEMPLATE.FAT&amp;display_string=Audit&amp;VAR:KEY=BSHYDKBIFG&amp;VAR:QUERY=RkZfRU5UUlBSX1ZBTF9EQUlMWSgzOTc2OSk=&amp;WINDOW=FIRST_POPUP&amp;HEIGHT=450&amp;WIDTH=450&amp;START_MA","XIMIZED=FALSE&amp;VAR:CALENDAR=US&amp;VAR:SYMBOL=HOT&amp;VAR:INDEX=0"}</definedName>
    <definedName name="_4021__FDSAUDITLINK__" hidden="1">{"fdsup://directions/FAT Viewer?action=UPDATE&amp;creator=factset&amp;DYN_ARGS=TRUE&amp;DOC_NAME=FAT:FQL_AUDITING_CLIENT_TEMPLATE.FAT&amp;display_string=Audit&amp;VAR:KEY=BSHYDKBIFG&amp;VAR:QUERY=RkZfRU5UUlBSX1ZBTF9EQUlMWSgzOTc2OSk=&amp;WINDOW=FIRST_POPUP&amp;HEIGHT=450&amp;WIDTH=450&amp;START_MA","XIMIZED=FALSE&amp;VAR:CALENDAR=US&amp;VAR:SYMBOL=HOT&amp;VAR:INDEX=0"}</definedName>
    <definedName name="_4022__FDSAUDITLINK__" localSheetId="2" hidden="1">{"fdsup://directions/FAT Viewer?action=UPDATE&amp;creator=factset&amp;DYN_ARGS=TRUE&amp;DOC_NAME=FAT:FQL_AUDITING_CLIENT_TEMPLATE.FAT&amp;display_string=Audit&amp;VAR:KEY=RKFCRYLEHU&amp;VAR:QUERY=RkZfRU5UUlBSX1ZBTF9EQUlMWSgzOTc2OSk=&amp;WINDOW=FIRST_POPUP&amp;HEIGHT=450&amp;WIDTH=450&amp;START_MA","XIMIZED=FALSE&amp;VAR:CALENDAR=US&amp;VAR:SYMBOL=585284&amp;VAR:INDEX=0"}</definedName>
    <definedName name="_4022__FDSAUDITLINK__" hidden="1">{"fdsup://directions/FAT Viewer?action=UPDATE&amp;creator=factset&amp;DYN_ARGS=TRUE&amp;DOC_NAME=FAT:FQL_AUDITING_CLIENT_TEMPLATE.FAT&amp;display_string=Audit&amp;VAR:KEY=RKFCRYLEHU&amp;VAR:QUERY=RkZfRU5UUlBSX1ZBTF9EQUlMWSgzOTc2OSk=&amp;WINDOW=FIRST_POPUP&amp;HEIGHT=450&amp;WIDTH=450&amp;START_MA","XIMIZED=FALSE&amp;VAR:CALENDAR=US&amp;VAR:SYMBOL=585284&amp;VAR:INDEX=0"}</definedName>
    <definedName name="_4023__FDSAUDITLINK__" localSheetId="2" hidden="1">{"fdsup://directions/FAT Viewer?action=UPDATE&amp;creator=factset&amp;DYN_ARGS=TRUE&amp;DOC_NAME=FAT:FQL_AUDITING_CLIENT_TEMPLATE.FAT&amp;display_string=Audit&amp;VAR:KEY=HIPUBEXCJQ&amp;VAR:QUERY=RkZfRU5UUlBSX1ZBTF9EQUlMWSgzOTc2OSk=&amp;WINDOW=FIRST_POPUP&amp;HEIGHT=450&amp;WIDTH=450&amp;START_MA","XIMIZED=FALSE&amp;VAR:CALENDAR=US&amp;VAR:SYMBOL=MAR&amp;VAR:INDEX=0"}</definedName>
    <definedName name="_4023__FDSAUDITLINK__" hidden="1">{"fdsup://directions/FAT Viewer?action=UPDATE&amp;creator=factset&amp;DYN_ARGS=TRUE&amp;DOC_NAME=FAT:FQL_AUDITING_CLIENT_TEMPLATE.FAT&amp;display_string=Audit&amp;VAR:KEY=HIPUBEXCJQ&amp;VAR:QUERY=RkZfRU5UUlBSX1ZBTF9EQUlMWSgzOTc2OSk=&amp;WINDOW=FIRST_POPUP&amp;HEIGHT=450&amp;WIDTH=450&amp;START_MA","XIMIZED=FALSE&amp;VAR:CALENDAR=US&amp;VAR:SYMBOL=MAR&amp;VAR:INDEX=0"}</definedName>
    <definedName name="_4024__FDSAUDITLINK__" localSheetId="2" hidden="1">{"fdsup://directions/FAT Viewer?action=UPDATE&amp;creator=factset&amp;DYN_ARGS=TRUE&amp;DOC_NAME=FAT:FQL_AUDITING_CLIENT_TEMPLATE.FAT&amp;display_string=Audit&amp;VAR:KEY=HWLMTULMPM&amp;VAR:QUERY=RkZfRU5UUlBSX1ZBTF9EQUlMWSgzOTc2OSk=&amp;WINDOW=FIRST_POPUP&amp;HEIGHT=450&amp;WIDTH=450&amp;START_MA","XIMIZED=FALSE&amp;VAR:CALENDAR=US&amp;VAR:SYMBOL=CHH&amp;VAR:INDEX=0"}</definedName>
    <definedName name="_4024__FDSAUDITLINK__" hidden="1">{"fdsup://directions/FAT Viewer?action=UPDATE&amp;creator=factset&amp;DYN_ARGS=TRUE&amp;DOC_NAME=FAT:FQL_AUDITING_CLIENT_TEMPLATE.FAT&amp;display_string=Audit&amp;VAR:KEY=HWLMTULMPM&amp;VAR:QUERY=RkZfRU5UUlBSX1ZBTF9EQUlMWSgzOTc2OSk=&amp;WINDOW=FIRST_POPUP&amp;HEIGHT=450&amp;WIDTH=450&amp;START_MA","XIMIZED=FALSE&amp;VAR:CALENDAR=US&amp;VAR:SYMBOL=CHH&amp;VAR:INDEX=0"}</definedName>
    <definedName name="_4025__FDSAUDITLINK__" localSheetId="2" hidden="1">{"fdsup://directions/FAT Viewer?action=UPDATE&amp;creator=factset&amp;DYN_ARGS=TRUE&amp;DOC_NAME=FAT:FQL_AUDITING_CLIENT_TEMPLATE.FAT&amp;display_string=Audit&amp;VAR:KEY=XQTYRCRUDG&amp;VAR:QUERY=RkZfRU5UUlBSX1ZBTF9EQUlMWSgzOTc2OSk=&amp;WINDOW=FIRST_POPUP&amp;HEIGHT=450&amp;WIDTH=450&amp;START_MA","XIMIZED=FALSE&amp;VAR:CALENDAR=US&amp;VAR:SYMBOL=WYN&amp;VAR:INDEX=0"}</definedName>
    <definedName name="_4025__FDSAUDITLINK__" hidden="1">{"fdsup://directions/FAT Viewer?action=UPDATE&amp;creator=factset&amp;DYN_ARGS=TRUE&amp;DOC_NAME=FAT:FQL_AUDITING_CLIENT_TEMPLATE.FAT&amp;display_string=Audit&amp;VAR:KEY=XQTYRCRUDG&amp;VAR:QUERY=RkZfRU5UUlBSX1ZBTF9EQUlMWSgzOTc2OSk=&amp;WINDOW=FIRST_POPUP&amp;HEIGHT=450&amp;WIDTH=450&amp;START_MA","XIMIZED=FALSE&amp;VAR:CALENDAR=US&amp;VAR:SYMBOL=WYN&amp;VAR:INDEX=0"}</definedName>
    <definedName name="_4026__FDSAUDITLINK__" localSheetId="2" hidden="1">{"fdsup://directions/FAT Viewer?action=UPDATE&amp;creator=factset&amp;DYN_ARGS=TRUE&amp;DOC_NAME=FAT:FQL_AUDITING_CLIENT_TEMPLATE.FAT&amp;display_string=Audit&amp;VAR:KEY=LOXMDWPKXG&amp;VAR:QUERY=RkZfRU5UUlBSX1ZBTF9EQUlMWSgzOTc2Nik=&amp;WINDOW=FIRST_POPUP&amp;HEIGHT=450&amp;WIDTH=450&amp;START_MA","XIMIZED=FALSE&amp;VAR:CALENDAR=US&amp;VAR:SYMBOL=H&amp;VAR:INDEX=0"}</definedName>
    <definedName name="_4026__FDSAUDITLINK__" hidden="1">{"fdsup://directions/FAT Viewer?action=UPDATE&amp;creator=factset&amp;DYN_ARGS=TRUE&amp;DOC_NAME=FAT:FQL_AUDITING_CLIENT_TEMPLATE.FAT&amp;display_string=Audit&amp;VAR:KEY=LOXMDWPKXG&amp;VAR:QUERY=RkZfRU5UUlBSX1ZBTF9EQUlMWSgzOTc2Nik=&amp;WINDOW=FIRST_POPUP&amp;HEIGHT=450&amp;WIDTH=450&amp;START_MA","XIMIZED=FALSE&amp;VAR:CALENDAR=US&amp;VAR:SYMBOL=H&amp;VAR:INDEX=0"}</definedName>
    <definedName name="_4027__FDSAUDITLINK__" localSheetId="2" hidden="1">{"fdsup://directions/FAT Viewer?action=UPDATE&amp;creator=factset&amp;DYN_ARGS=TRUE&amp;DOC_NAME=FAT:FQL_AUDITING_CLIENT_TEMPLATE.FAT&amp;display_string=Audit&amp;VAR:KEY=HGRCLEHKFK&amp;VAR:QUERY=RkZfRU5UUlBSX1ZBTF9EQUlMWSgzOTc2Nik=&amp;WINDOW=FIRST_POPUP&amp;HEIGHT=450&amp;WIDTH=450&amp;START_MA","XIMIZED=FALSE&amp;VAR:CALENDAR=US&amp;VAR:SYMBOL=HOT&amp;VAR:INDEX=0"}</definedName>
    <definedName name="_4027__FDSAUDITLINK__" hidden="1">{"fdsup://directions/FAT Viewer?action=UPDATE&amp;creator=factset&amp;DYN_ARGS=TRUE&amp;DOC_NAME=FAT:FQL_AUDITING_CLIENT_TEMPLATE.FAT&amp;display_string=Audit&amp;VAR:KEY=HGRCLEHKFK&amp;VAR:QUERY=RkZfRU5UUlBSX1ZBTF9EQUlMWSgzOTc2Nik=&amp;WINDOW=FIRST_POPUP&amp;HEIGHT=450&amp;WIDTH=450&amp;START_MA","XIMIZED=FALSE&amp;VAR:CALENDAR=US&amp;VAR:SYMBOL=HOT&amp;VAR:INDEX=0"}</definedName>
    <definedName name="_4028__FDSAUDITLINK__" localSheetId="2" hidden="1">{"fdsup://directions/FAT Viewer?action=UPDATE&amp;creator=factset&amp;DYN_ARGS=TRUE&amp;DOC_NAME=FAT:FQL_AUDITING_CLIENT_TEMPLATE.FAT&amp;display_string=Audit&amp;VAR:KEY=TCNQVSNSLW&amp;VAR:QUERY=RkZfRU5UUlBSX1ZBTF9EQUlMWSgzOTc2Nik=&amp;WINDOW=FIRST_POPUP&amp;HEIGHT=450&amp;WIDTH=450&amp;START_MA","XIMIZED=FALSE&amp;VAR:CALENDAR=US&amp;VAR:SYMBOL=585284&amp;VAR:INDEX=0"}</definedName>
    <definedName name="_4028__FDSAUDITLINK__" hidden="1">{"fdsup://directions/FAT Viewer?action=UPDATE&amp;creator=factset&amp;DYN_ARGS=TRUE&amp;DOC_NAME=FAT:FQL_AUDITING_CLIENT_TEMPLATE.FAT&amp;display_string=Audit&amp;VAR:KEY=TCNQVSNSLW&amp;VAR:QUERY=RkZfRU5UUlBSX1ZBTF9EQUlMWSgzOTc2Nik=&amp;WINDOW=FIRST_POPUP&amp;HEIGHT=450&amp;WIDTH=450&amp;START_MA","XIMIZED=FALSE&amp;VAR:CALENDAR=US&amp;VAR:SYMBOL=585284&amp;VAR:INDEX=0"}</definedName>
    <definedName name="_4029__FDSAUDITLINK__" localSheetId="2" hidden="1">{"fdsup://directions/FAT Viewer?action=UPDATE&amp;creator=factset&amp;DYN_ARGS=TRUE&amp;DOC_NAME=FAT:FQL_AUDITING_CLIENT_TEMPLATE.FAT&amp;display_string=Audit&amp;VAR:KEY=VYXAZURAXY&amp;VAR:QUERY=RkZfRU5UUlBSX1ZBTF9EQUlMWSgzOTc2Nik=&amp;WINDOW=FIRST_POPUP&amp;HEIGHT=450&amp;WIDTH=450&amp;START_MA","XIMIZED=FALSE&amp;VAR:CALENDAR=US&amp;VAR:SYMBOL=MAR&amp;VAR:INDEX=0"}</definedName>
    <definedName name="_4029__FDSAUDITLINK__" hidden="1">{"fdsup://directions/FAT Viewer?action=UPDATE&amp;creator=factset&amp;DYN_ARGS=TRUE&amp;DOC_NAME=FAT:FQL_AUDITING_CLIENT_TEMPLATE.FAT&amp;display_string=Audit&amp;VAR:KEY=VYXAZURAXY&amp;VAR:QUERY=RkZfRU5UUlBSX1ZBTF9EQUlMWSgzOTc2Nik=&amp;WINDOW=FIRST_POPUP&amp;HEIGHT=450&amp;WIDTH=450&amp;START_MA","XIMIZED=FALSE&amp;VAR:CALENDAR=US&amp;VAR:SYMBOL=MAR&amp;VAR:INDEX=0"}</definedName>
    <definedName name="_403________________123Graph_BCHART_1" hidden="1">#REF!</definedName>
    <definedName name="_403_____________123Graph_ACHART_9" hidden="1">#REF!</definedName>
    <definedName name="_403__123Graph_ACHART_8" hidden="1">#REF!</definedName>
    <definedName name="_403__FDSAUDITLINK__" localSheetId="2">{"fdsup://directions/FAT Viewer?action=UPDATE&amp;creator=factset&amp;DYN_ARGS=TRUE&amp;DOC_NAME=FAT:FQL_AUDITING_CLIENT_TEMPLATE.FAT&amp;display_string=Audit&amp;VAR:KEY=NANEXANWF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WC&amp;VAR:INDEX=0"}</definedName>
    <definedName name="_403__FDSAUDITLINK__" hidden="1">{"fdsup://directions/FAT Viewer?action=UPDATE&amp;creator=factset&amp;DYN_ARGS=TRUE&amp;DOC_NAME=FAT:FQL_AUDITING_CLIENT_TEMPLATE.FAT&amp;display_string=Audit&amp;VAR:KEY=BWZURWBIXW&amp;VAR:QUERY=KChGRl9FQklUREEoTFRNLDAsLCxSRixVU0QpQEZGX0VCSVREQShMVE1TX1NFTUksMCwsLFJGLFVTRCkpQEZGX","0VCSVREQShBTk4sMCwsLFJGLFVTRCkp&amp;WINDOW=FIRST_POPUP&amp;HEIGHT=450&amp;WIDTH=450&amp;START_MAXIMIZED=FALSE&amp;VAR:CALENDAR=US&amp;VAR:SYMBOL=DLB&amp;VAR:INDEX=0"}</definedName>
    <definedName name="_4030__FDSAUDITLINK__" localSheetId="2" hidden="1">{"fdsup://directions/FAT Viewer?action=UPDATE&amp;creator=factset&amp;DYN_ARGS=TRUE&amp;DOC_NAME=FAT:FQL_AUDITING_CLIENT_TEMPLATE.FAT&amp;display_string=Audit&amp;VAR:KEY=NSLMJSLYZO&amp;VAR:QUERY=RkZfRU5UUlBSX1ZBTF9EQUlMWSgzOTc2Nik=&amp;WINDOW=FIRST_POPUP&amp;HEIGHT=450&amp;WIDTH=450&amp;START_MA","XIMIZED=FALSE&amp;VAR:CALENDAR=US&amp;VAR:SYMBOL=CHH&amp;VAR:INDEX=0"}</definedName>
    <definedName name="_4030__FDSAUDITLINK__" hidden="1">{"fdsup://directions/FAT Viewer?action=UPDATE&amp;creator=factset&amp;DYN_ARGS=TRUE&amp;DOC_NAME=FAT:FQL_AUDITING_CLIENT_TEMPLATE.FAT&amp;display_string=Audit&amp;VAR:KEY=NSLMJSLYZO&amp;VAR:QUERY=RkZfRU5UUlBSX1ZBTF9EQUlMWSgzOTc2Nik=&amp;WINDOW=FIRST_POPUP&amp;HEIGHT=450&amp;WIDTH=450&amp;START_MA","XIMIZED=FALSE&amp;VAR:CALENDAR=US&amp;VAR:SYMBOL=CHH&amp;VAR:INDEX=0"}</definedName>
    <definedName name="_4031__FDSAUDITLINK__" localSheetId="2" hidden="1">{"fdsup://directions/FAT Viewer?action=UPDATE&amp;creator=factset&amp;DYN_ARGS=TRUE&amp;DOC_NAME=FAT:FQL_AUDITING_CLIENT_TEMPLATE.FAT&amp;display_string=Audit&amp;VAR:KEY=LEDGFYRAZA&amp;VAR:QUERY=RkZfRU5UUlBSX1ZBTF9EQUlMWSgzOTc2Nik=&amp;WINDOW=FIRST_POPUP&amp;HEIGHT=450&amp;WIDTH=450&amp;START_MA","XIMIZED=FALSE&amp;VAR:CALENDAR=US&amp;VAR:SYMBOL=WYN&amp;VAR:INDEX=0"}</definedName>
    <definedName name="_4031__FDSAUDITLINK__" hidden="1">{"fdsup://directions/FAT Viewer?action=UPDATE&amp;creator=factset&amp;DYN_ARGS=TRUE&amp;DOC_NAME=FAT:FQL_AUDITING_CLIENT_TEMPLATE.FAT&amp;display_string=Audit&amp;VAR:KEY=LEDGFYRAZA&amp;VAR:QUERY=RkZfRU5UUlBSX1ZBTF9EQUlMWSgzOTc2Nik=&amp;WINDOW=FIRST_POPUP&amp;HEIGHT=450&amp;WIDTH=450&amp;START_MA","XIMIZED=FALSE&amp;VAR:CALENDAR=US&amp;VAR:SYMBOL=WYN&amp;VAR:INDEX=0"}</definedName>
    <definedName name="_4032__FDSAUDITLINK__" localSheetId="2" hidden="1">{"fdsup://directions/FAT Viewer?action=UPDATE&amp;creator=factset&amp;DYN_ARGS=TRUE&amp;DOC_NAME=FAT:FQL_AUDITING_CLIENT_TEMPLATE.FAT&amp;display_string=Audit&amp;VAR:KEY=XWBELALIZM&amp;VAR:QUERY=RkZfRU5UUlBSX1ZBTF9EQUlMWSgzOTc2NSk=&amp;WINDOW=FIRST_POPUP&amp;HEIGHT=450&amp;WIDTH=450&amp;START_MA","XIMIZED=FALSE&amp;VAR:CALENDAR=US&amp;VAR:SYMBOL=H&amp;VAR:INDEX=0"}</definedName>
    <definedName name="_4032__FDSAUDITLINK__" hidden="1">{"fdsup://directions/FAT Viewer?action=UPDATE&amp;creator=factset&amp;DYN_ARGS=TRUE&amp;DOC_NAME=FAT:FQL_AUDITING_CLIENT_TEMPLATE.FAT&amp;display_string=Audit&amp;VAR:KEY=XWBELALIZM&amp;VAR:QUERY=RkZfRU5UUlBSX1ZBTF9EQUlMWSgzOTc2NSk=&amp;WINDOW=FIRST_POPUP&amp;HEIGHT=450&amp;WIDTH=450&amp;START_MA","XIMIZED=FALSE&amp;VAR:CALENDAR=US&amp;VAR:SYMBOL=H&amp;VAR:INDEX=0"}</definedName>
    <definedName name="_4033__FDSAUDITLINK__" localSheetId="2" hidden="1">{"fdsup://directions/FAT Viewer?action=UPDATE&amp;creator=factset&amp;DYN_ARGS=TRUE&amp;DOC_NAME=FAT:FQL_AUDITING_CLIENT_TEMPLATE.FAT&amp;display_string=Audit&amp;VAR:KEY=RQPEVIVOLS&amp;VAR:QUERY=RkZfRU5UUlBSX1ZBTF9EQUlMWSgzOTc2NSk=&amp;WINDOW=FIRST_POPUP&amp;HEIGHT=450&amp;WIDTH=450&amp;START_MA","XIMIZED=FALSE&amp;VAR:CALENDAR=US&amp;VAR:SYMBOL=HOT&amp;VAR:INDEX=0"}</definedName>
    <definedName name="_4033__FDSAUDITLINK__" hidden="1">{"fdsup://directions/FAT Viewer?action=UPDATE&amp;creator=factset&amp;DYN_ARGS=TRUE&amp;DOC_NAME=FAT:FQL_AUDITING_CLIENT_TEMPLATE.FAT&amp;display_string=Audit&amp;VAR:KEY=RQPEVIVOLS&amp;VAR:QUERY=RkZfRU5UUlBSX1ZBTF9EQUlMWSgzOTc2NSk=&amp;WINDOW=FIRST_POPUP&amp;HEIGHT=450&amp;WIDTH=450&amp;START_MA","XIMIZED=FALSE&amp;VAR:CALENDAR=US&amp;VAR:SYMBOL=HOT&amp;VAR:INDEX=0"}</definedName>
    <definedName name="_4034__FDSAUDITLINK__" localSheetId="2" hidden="1">{"fdsup://directions/FAT Viewer?action=UPDATE&amp;creator=factset&amp;DYN_ARGS=TRUE&amp;DOC_NAME=FAT:FQL_AUDITING_CLIENT_TEMPLATE.FAT&amp;display_string=Audit&amp;VAR:KEY=DSNAVIVOBO&amp;VAR:QUERY=RkZfRU5UUlBSX1ZBTF9EQUlMWSgzOTc2NSk=&amp;WINDOW=FIRST_POPUP&amp;HEIGHT=450&amp;WIDTH=450&amp;START_MA","XIMIZED=FALSE&amp;VAR:CALENDAR=US&amp;VAR:SYMBOL=585284&amp;VAR:INDEX=0"}</definedName>
    <definedName name="_4034__FDSAUDITLINK__" hidden="1">{"fdsup://directions/FAT Viewer?action=UPDATE&amp;creator=factset&amp;DYN_ARGS=TRUE&amp;DOC_NAME=FAT:FQL_AUDITING_CLIENT_TEMPLATE.FAT&amp;display_string=Audit&amp;VAR:KEY=DSNAVIVOBO&amp;VAR:QUERY=RkZfRU5UUlBSX1ZBTF9EQUlMWSgzOTc2NSk=&amp;WINDOW=FIRST_POPUP&amp;HEIGHT=450&amp;WIDTH=450&amp;START_MA","XIMIZED=FALSE&amp;VAR:CALENDAR=US&amp;VAR:SYMBOL=585284&amp;VAR:INDEX=0"}</definedName>
    <definedName name="_4035__FDSAUDITLINK__" localSheetId="2" hidden="1">{"fdsup://directions/FAT Viewer?action=UPDATE&amp;creator=factset&amp;DYN_ARGS=TRUE&amp;DOC_NAME=FAT:FQL_AUDITING_CLIENT_TEMPLATE.FAT&amp;display_string=Audit&amp;VAR:KEY=FUFWNIJADQ&amp;VAR:QUERY=RkZfRU5UUlBSX1ZBTF9EQUlMWSgzOTc2NSk=&amp;WINDOW=FIRST_POPUP&amp;HEIGHT=450&amp;WIDTH=450&amp;START_MA","XIMIZED=FALSE&amp;VAR:CALENDAR=US&amp;VAR:SYMBOL=MAR&amp;VAR:INDEX=0"}</definedName>
    <definedName name="_4035__FDSAUDITLINK__" hidden="1">{"fdsup://directions/FAT Viewer?action=UPDATE&amp;creator=factset&amp;DYN_ARGS=TRUE&amp;DOC_NAME=FAT:FQL_AUDITING_CLIENT_TEMPLATE.FAT&amp;display_string=Audit&amp;VAR:KEY=FUFWNIJADQ&amp;VAR:QUERY=RkZfRU5UUlBSX1ZBTF9EQUlMWSgzOTc2NSk=&amp;WINDOW=FIRST_POPUP&amp;HEIGHT=450&amp;WIDTH=450&amp;START_MA","XIMIZED=FALSE&amp;VAR:CALENDAR=US&amp;VAR:SYMBOL=MAR&amp;VAR:INDEX=0"}</definedName>
    <definedName name="_4036__FDSAUDITLINK__" localSheetId="2" hidden="1">{"fdsup://directions/FAT Viewer?action=UPDATE&amp;creator=factset&amp;DYN_ARGS=TRUE&amp;DOC_NAME=FAT:FQL_AUDITING_CLIENT_TEMPLATE.FAT&amp;display_string=Audit&amp;VAR:KEY=FKNKRYZUZS&amp;VAR:QUERY=RkZfRU5UUlBSX1ZBTF9EQUlMWSgzOTc2NSk=&amp;WINDOW=FIRST_POPUP&amp;HEIGHT=450&amp;WIDTH=450&amp;START_MA","XIMIZED=FALSE&amp;VAR:CALENDAR=US&amp;VAR:SYMBOL=CHH&amp;VAR:INDEX=0"}</definedName>
    <definedName name="_4036__FDSAUDITLINK__" hidden="1">{"fdsup://directions/FAT Viewer?action=UPDATE&amp;creator=factset&amp;DYN_ARGS=TRUE&amp;DOC_NAME=FAT:FQL_AUDITING_CLIENT_TEMPLATE.FAT&amp;display_string=Audit&amp;VAR:KEY=FKNKRYZUZS&amp;VAR:QUERY=RkZfRU5UUlBSX1ZBTF9EQUlMWSgzOTc2NSk=&amp;WINDOW=FIRST_POPUP&amp;HEIGHT=450&amp;WIDTH=450&amp;START_MA","XIMIZED=FALSE&amp;VAR:CALENDAR=US&amp;VAR:SYMBOL=CHH&amp;VAR:INDEX=0"}</definedName>
    <definedName name="_4037__FDSAUDITLINK__" localSheetId="2" hidden="1">{"fdsup://directions/FAT Viewer?action=UPDATE&amp;creator=factset&amp;DYN_ARGS=TRUE&amp;DOC_NAME=FAT:FQL_AUDITING_CLIENT_TEMPLATE.FAT&amp;display_string=Audit&amp;VAR:KEY=LEJULUZIDI&amp;VAR:QUERY=RkZfRU5UUlBSX1ZBTF9EQUlMWSgzOTc2NSk=&amp;WINDOW=FIRST_POPUP&amp;HEIGHT=450&amp;WIDTH=450&amp;START_MA","XIMIZED=FALSE&amp;VAR:CALENDAR=US&amp;VAR:SYMBOL=WYN&amp;VAR:INDEX=0"}</definedName>
    <definedName name="_4037__FDSAUDITLINK__" hidden="1">{"fdsup://directions/FAT Viewer?action=UPDATE&amp;creator=factset&amp;DYN_ARGS=TRUE&amp;DOC_NAME=FAT:FQL_AUDITING_CLIENT_TEMPLATE.FAT&amp;display_string=Audit&amp;VAR:KEY=LEJULUZIDI&amp;VAR:QUERY=RkZfRU5UUlBSX1ZBTF9EQUlMWSgzOTc2NSk=&amp;WINDOW=FIRST_POPUP&amp;HEIGHT=450&amp;WIDTH=450&amp;START_MA","XIMIZED=FALSE&amp;VAR:CALENDAR=US&amp;VAR:SYMBOL=WYN&amp;VAR:INDEX=0"}</definedName>
    <definedName name="_4038__FDSAUDITLINK__" localSheetId="2" hidden="1">{"fdsup://directions/FAT Viewer?action=UPDATE&amp;creator=factset&amp;DYN_ARGS=TRUE&amp;DOC_NAME=FAT:FQL_AUDITING_CLIENT_TEMPLATE.FAT&amp;display_string=Audit&amp;VAR:KEY=PARYLWFYTI&amp;VAR:QUERY=RkZfRU5UUlBSX1ZBTF9EQUlMWSgzOTc2NCk=&amp;WINDOW=FIRST_POPUP&amp;HEIGHT=450&amp;WIDTH=450&amp;START_MA","XIMIZED=FALSE&amp;VAR:CALENDAR=US&amp;VAR:SYMBOL=H&amp;VAR:INDEX=0"}</definedName>
    <definedName name="_4038__FDSAUDITLINK__" hidden="1">{"fdsup://directions/FAT Viewer?action=UPDATE&amp;creator=factset&amp;DYN_ARGS=TRUE&amp;DOC_NAME=FAT:FQL_AUDITING_CLIENT_TEMPLATE.FAT&amp;display_string=Audit&amp;VAR:KEY=PARYLWFYTI&amp;VAR:QUERY=RkZfRU5UUlBSX1ZBTF9EQUlMWSgzOTc2NCk=&amp;WINDOW=FIRST_POPUP&amp;HEIGHT=450&amp;WIDTH=450&amp;START_MA","XIMIZED=FALSE&amp;VAR:CALENDAR=US&amp;VAR:SYMBOL=H&amp;VAR:INDEX=0"}</definedName>
    <definedName name="_4039__FDSAUDITLINK__" localSheetId="2" hidden="1">{"fdsup://directions/FAT Viewer?action=UPDATE&amp;creator=factset&amp;DYN_ARGS=TRUE&amp;DOC_NAME=FAT:FQL_AUDITING_CLIENT_TEMPLATE.FAT&amp;display_string=Audit&amp;VAR:KEY=DIHOFEFSRG&amp;VAR:QUERY=RkZfRU5UUlBSX1ZBTF9EQUlMWSgzOTc2NCk=&amp;WINDOW=FIRST_POPUP&amp;HEIGHT=450&amp;WIDTH=450&amp;START_MA","XIMIZED=FALSE&amp;VAR:CALENDAR=US&amp;VAR:SYMBOL=HOT&amp;VAR:INDEX=0"}</definedName>
    <definedName name="_4039__FDSAUDITLINK__" hidden="1">{"fdsup://directions/FAT Viewer?action=UPDATE&amp;creator=factset&amp;DYN_ARGS=TRUE&amp;DOC_NAME=FAT:FQL_AUDITING_CLIENT_TEMPLATE.FAT&amp;display_string=Audit&amp;VAR:KEY=DIHOFEFSRG&amp;VAR:QUERY=RkZfRU5UUlBSX1ZBTF9EQUlMWSgzOTc2NCk=&amp;WINDOW=FIRST_POPUP&amp;HEIGHT=450&amp;WIDTH=450&amp;START_MA","XIMIZED=FALSE&amp;VAR:CALENDAR=US&amp;VAR:SYMBOL=HOT&amp;VAR:INDEX=0"}</definedName>
    <definedName name="_404________________123Graph_BCHART_17" hidden="1">#REF!</definedName>
    <definedName name="_404_____________123Graph_BCHART_1" hidden="1">#REF!</definedName>
    <definedName name="_404__123Graph_ACHART_7" hidden="1">#REF!</definedName>
    <definedName name="_404__123Graph_ACHART_9" hidden="1">#REF!</definedName>
    <definedName name="_404__123Graph_ECHART_4" hidden="1">#REF!</definedName>
    <definedName name="_404__FDSAUDITLINK__" localSheetId="2" hidden="1">{"fdsup://Directions/FactSet Auditing Viewer?action=AUDIT_VALUE&amp;DB=129&amp;ID1=48020T10&amp;VALUEID=01001_YTD&amp;SDATE=201101&amp;PERIODTYPE=QTR_STD&amp;SCFT=3&amp;window=popup_no_bar&amp;width=385&amp;height=120&amp;START_MAXIMIZED=FALSE&amp;creator=factset&amp;display_string=Audit"}</definedName>
    <definedName name="_404__FDSAUDITLINK__" hidden="1">{"fdsup://directions/FAT Viewer?action=UPDATE&amp;creator=factset&amp;DYN_ARGS=TRUE&amp;DOC_NAME=FAT:FQL_AUDITING_CLIENT_TEMPLATE.FAT&amp;display_string=Audit&amp;VAR:KEY=HYXGTYFUNY&amp;VAR:QUERY=KChGRl9FUFMoTFRNLDAsLCxSRixVU0QpQEZGX0VQUyhMVE1TX1NFTUksMCwsLFJGLFVTRCkpQEZGX0VQUyhBT","k4sMCwsLFJGLFVTRCkp&amp;WINDOW=FIRST_POPUP&amp;HEIGHT=450&amp;WIDTH=450&amp;START_MAXIMIZED=FALSE&amp;VAR:CALENDAR=US&amp;VAR:SYMBOL=TSRA&amp;VAR:INDEX=0"}</definedName>
    <definedName name="_4040__FDSAUDITLINK__" localSheetId="2" hidden="1">{"fdsup://directions/FAT Viewer?action=UPDATE&amp;creator=factset&amp;DYN_ARGS=TRUE&amp;DOC_NAME=FAT:FQL_AUDITING_CLIENT_TEMPLATE.FAT&amp;display_string=Audit&amp;VAR:KEY=NYFUFORKDC&amp;VAR:QUERY=RkZfRU5UUlBSX1ZBTF9EQUlMWSgzOTc2NCk=&amp;WINDOW=FIRST_POPUP&amp;HEIGHT=450&amp;WIDTH=450&amp;START_MA","XIMIZED=FALSE&amp;VAR:CALENDAR=US&amp;VAR:SYMBOL=585284&amp;VAR:INDEX=0"}</definedName>
    <definedName name="_4040__FDSAUDITLINK__" hidden="1">{"fdsup://directions/FAT Viewer?action=UPDATE&amp;creator=factset&amp;DYN_ARGS=TRUE&amp;DOC_NAME=FAT:FQL_AUDITING_CLIENT_TEMPLATE.FAT&amp;display_string=Audit&amp;VAR:KEY=NYFUFORKDC&amp;VAR:QUERY=RkZfRU5UUlBSX1ZBTF9EQUlMWSgzOTc2NCk=&amp;WINDOW=FIRST_POPUP&amp;HEIGHT=450&amp;WIDTH=450&amp;START_MA","XIMIZED=FALSE&amp;VAR:CALENDAR=US&amp;VAR:SYMBOL=585284&amp;VAR:INDEX=0"}</definedName>
    <definedName name="_4041__FDSAUDITLINK__" localSheetId="2" hidden="1">{"fdsup://directions/FAT Viewer?action=UPDATE&amp;creator=factset&amp;DYN_ARGS=TRUE&amp;DOC_NAME=FAT:FQL_AUDITING_CLIENT_TEMPLATE.FAT&amp;display_string=Audit&amp;VAR:KEY=HWPWJIVMVI&amp;VAR:QUERY=RkZfRU5UUlBSX1ZBTF9EQUlMWSgzOTc2NCk=&amp;WINDOW=FIRST_POPUP&amp;HEIGHT=450&amp;WIDTH=450&amp;START_MA","XIMIZED=FALSE&amp;VAR:CALENDAR=US&amp;VAR:SYMBOL=MAR&amp;VAR:INDEX=0"}</definedName>
    <definedName name="_4041__FDSAUDITLINK__" hidden="1">{"fdsup://directions/FAT Viewer?action=UPDATE&amp;creator=factset&amp;DYN_ARGS=TRUE&amp;DOC_NAME=FAT:FQL_AUDITING_CLIENT_TEMPLATE.FAT&amp;display_string=Audit&amp;VAR:KEY=HWPWJIVMVI&amp;VAR:QUERY=RkZfRU5UUlBSX1ZBTF9EQUlMWSgzOTc2NCk=&amp;WINDOW=FIRST_POPUP&amp;HEIGHT=450&amp;WIDTH=450&amp;START_MA","XIMIZED=FALSE&amp;VAR:CALENDAR=US&amp;VAR:SYMBOL=MAR&amp;VAR:INDEX=0"}</definedName>
    <definedName name="_4042__FDSAUDITLINK__" localSheetId="2" hidden="1">{"fdsup://directions/FAT Viewer?action=UPDATE&amp;creator=factset&amp;DYN_ARGS=TRUE&amp;DOC_NAME=FAT:FQL_AUDITING_CLIENT_TEMPLATE.FAT&amp;display_string=Audit&amp;VAR:KEY=PITCNCJALI&amp;VAR:QUERY=RkZfRU5UUlBSX1ZBTF9EQUlMWSgzOTc2NCk=&amp;WINDOW=FIRST_POPUP&amp;HEIGHT=450&amp;WIDTH=450&amp;START_MA","XIMIZED=FALSE&amp;VAR:CALENDAR=US&amp;VAR:SYMBOL=CHH&amp;VAR:INDEX=0"}</definedName>
    <definedName name="_4042__FDSAUDITLINK__" hidden="1">{"fdsup://directions/FAT Viewer?action=UPDATE&amp;creator=factset&amp;DYN_ARGS=TRUE&amp;DOC_NAME=FAT:FQL_AUDITING_CLIENT_TEMPLATE.FAT&amp;display_string=Audit&amp;VAR:KEY=PITCNCJALI&amp;VAR:QUERY=RkZfRU5UUlBSX1ZBTF9EQUlMWSgzOTc2NCk=&amp;WINDOW=FIRST_POPUP&amp;HEIGHT=450&amp;WIDTH=450&amp;START_MA","XIMIZED=FALSE&amp;VAR:CALENDAR=US&amp;VAR:SYMBOL=CHH&amp;VAR:INDEX=0"}</definedName>
    <definedName name="_4043__FDSAUDITLINK__" localSheetId="2" hidden="1">{"fdsup://directions/FAT Viewer?action=UPDATE&amp;creator=factset&amp;DYN_ARGS=TRUE&amp;DOC_NAME=FAT:FQL_AUDITING_CLIENT_TEMPLATE.FAT&amp;display_string=Audit&amp;VAR:KEY=FGXOZETORU&amp;VAR:QUERY=RkZfRU5UUlBSX1ZBTF9EQUlMWSgzOTc2NCk=&amp;WINDOW=FIRST_POPUP&amp;HEIGHT=450&amp;WIDTH=450&amp;START_MA","XIMIZED=FALSE&amp;VAR:CALENDAR=US&amp;VAR:SYMBOL=WYN&amp;VAR:INDEX=0"}</definedName>
    <definedName name="_4043__FDSAUDITLINK__" hidden="1">{"fdsup://directions/FAT Viewer?action=UPDATE&amp;creator=factset&amp;DYN_ARGS=TRUE&amp;DOC_NAME=FAT:FQL_AUDITING_CLIENT_TEMPLATE.FAT&amp;display_string=Audit&amp;VAR:KEY=FGXOZETORU&amp;VAR:QUERY=RkZfRU5UUlBSX1ZBTF9EQUlMWSgzOTc2NCk=&amp;WINDOW=FIRST_POPUP&amp;HEIGHT=450&amp;WIDTH=450&amp;START_MA","XIMIZED=FALSE&amp;VAR:CALENDAR=US&amp;VAR:SYMBOL=WYN&amp;VAR:INDEX=0"}</definedName>
    <definedName name="_4044__FDSAUDITLINK__" localSheetId="2" hidden="1">{"fdsup://directions/FAT Viewer?action=UPDATE&amp;creator=factset&amp;DYN_ARGS=TRUE&amp;DOC_NAME=FAT:FQL_AUDITING_CLIENT_TEMPLATE.FAT&amp;display_string=Audit&amp;VAR:KEY=DYHKLSLMVO&amp;VAR:QUERY=RkZfRU5UUlBSX1ZBTF9EQUlMWSgzOTc2Myk=&amp;WINDOW=FIRST_POPUP&amp;HEIGHT=450&amp;WIDTH=450&amp;START_MA","XIMIZED=FALSE&amp;VAR:CALENDAR=US&amp;VAR:SYMBOL=H&amp;VAR:INDEX=0"}</definedName>
    <definedName name="_4044__FDSAUDITLINK__" hidden="1">{"fdsup://directions/FAT Viewer?action=UPDATE&amp;creator=factset&amp;DYN_ARGS=TRUE&amp;DOC_NAME=FAT:FQL_AUDITING_CLIENT_TEMPLATE.FAT&amp;display_string=Audit&amp;VAR:KEY=DYHKLSLMVO&amp;VAR:QUERY=RkZfRU5UUlBSX1ZBTF9EQUlMWSgzOTc2Myk=&amp;WINDOW=FIRST_POPUP&amp;HEIGHT=450&amp;WIDTH=450&amp;START_MA","XIMIZED=FALSE&amp;VAR:CALENDAR=US&amp;VAR:SYMBOL=H&amp;VAR:INDEX=0"}</definedName>
    <definedName name="_4045__FDSAUDITLINK__" localSheetId="2" hidden="1">{"fdsup://directions/FAT Viewer?action=UPDATE&amp;creator=factset&amp;DYN_ARGS=TRUE&amp;DOC_NAME=FAT:FQL_AUDITING_CLIENT_TEMPLATE.FAT&amp;display_string=Audit&amp;VAR:KEY=RMVIHGRYXW&amp;VAR:QUERY=RkZfRU5UUlBSX1ZBTF9EQUlMWSgzOTc2Myk=&amp;WINDOW=FIRST_POPUP&amp;HEIGHT=450&amp;WIDTH=450&amp;START_MA","XIMIZED=FALSE&amp;VAR:CALENDAR=US&amp;VAR:SYMBOL=HOT&amp;VAR:INDEX=0"}</definedName>
    <definedName name="_4045__FDSAUDITLINK__" hidden="1">{"fdsup://directions/FAT Viewer?action=UPDATE&amp;creator=factset&amp;DYN_ARGS=TRUE&amp;DOC_NAME=FAT:FQL_AUDITING_CLIENT_TEMPLATE.FAT&amp;display_string=Audit&amp;VAR:KEY=RMVIHGRYXW&amp;VAR:QUERY=RkZfRU5UUlBSX1ZBTF9EQUlMWSgzOTc2Myk=&amp;WINDOW=FIRST_POPUP&amp;HEIGHT=450&amp;WIDTH=450&amp;START_MA","XIMIZED=FALSE&amp;VAR:CALENDAR=US&amp;VAR:SYMBOL=HOT&amp;VAR:INDEX=0"}</definedName>
    <definedName name="_4046__FDSAUDITLINK__" localSheetId="2" hidden="1">{"fdsup://directions/FAT Viewer?action=UPDATE&amp;creator=factset&amp;DYN_ARGS=TRUE&amp;DOC_NAME=FAT:FQL_AUDITING_CLIENT_TEMPLATE.FAT&amp;display_string=Audit&amp;VAR:KEY=XSLWRWZIJU&amp;VAR:QUERY=RkZfRU5UUlBSX1ZBTF9EQUlMWSgzOTc2Myk=&amp;WINDOW=FIRST_POPUP&amp;HEIGHT=450&amp;WIDTH=450&amp;START_MA","XIMIZED=FALSE&amp;VAR:CALENDAR=US&amp;VAR:SYMBOL=585284&amp;VAR:INDEX=0"}</definedName>
    <definedName name="_4046__FDSAUDITLINK__" hidden="1">{"fdsup://directions/FAT Viewer?action=UPDATE&amp;creator=factset&amp;DYN_ARGS=TRUE&amp;DOC_NAME=FAT:FQL_AUDITING_CLIENT_TEMPLATE.FAT&amp;display_string=Audit&amp;VAR:KEY=XSLWRWZIJU&amp;VAR:QUERY=RkZfRU5UUlBSX1ZBTF9EQUlMWSgzOTc2Myk=&amp;WINDOW=FIRST_POPUP&amp;HEIGHT=450&amp;WIDTH=450&amp;START_MA","XIMIZED=FALSE&amp;VAR:CALENDAR=US&amp;VAR:SYMBOL=585284&amp;VAR:INDEX=0"}</definedName>
    <definedName name="_4047__FDSAUDITLINK__" localSheetId="2" hidden="1">{"fdsup://directions/FAT Viewer?action=UPDATE&amp;creator=factset&amp;DYN_ARGS=TRUE&amp;DOC_NAME=FAT:FQL_AUDITING_CLIENT_TEMPLATE.FAT&amp;display_string=Audit&amp;VAR:KEY=JWDSVYNWRQ&amp;VAR:QUERY=RkZfRU5UUlBSX1ZBTF9EQUlMWSgzOTc2Myk=&amp;WINDOW=FIRST_POPUP&amp;HEIGHT=450&amp;WIDTH=450&amp;START_MA","XIMIZED=FALSE&amp;VAR:CALENDAR=US&amp;VAR:SYMBOL=MAR&amp;VAR:INDEX=0"}</definedName>
    <definedName name="_4047__FDSAUDITLINK__" hidden="1">{"fdsup://directions/FAT Viewer?action=UPDATE&amp;creator=factset&amp;DYN_ARGS=TRUE&amp;DOC_NAME=FAT:FQL_AUDITING_CLIENT_TEMPLATE.FAT&amp;display_string=Audit&amp;VAR:KEY=JWDSVYNWRQ&amp;VAR:QUERY=RkZfRU5UUlBSX1ZBTF9EQUlMWSgzOTc2Myk=&amp;WINDOW=FIRST_POPUP&amp;HEIGHT=450&amp;WIDTH=450&amp;START_MA","XIMIZED=FALSE&amp;VAR:CALENDAR=US&amp;VAR:SYMBOL=MAR&amp;VAR:INDEX=0"}</definedName>
    <definedName name="_4048__FDSAUDITLINK__" localSheetId="2" hidden="1">{"fdsup://directions/FAT Viewer?action=UPDATE&amp;creator=factset&amp;DYN_ARGS=TRUE&amp;DOC_NAME=FAT:FQL_AUDITING_CLIENT_TEMPLATE.FAT&amp;display_string=Audit&amp;VAR:KEY=DEXGXOVINQ&amp;VAR:QUERY=RkZfRU5UUlBSX1ZBTF9EQUlMWSgzOTc2Myk=&amp;WINDOW=FIRST_POPUP&amp;HEIGHT=450&amp;WIDTH=450&amp;START_MA","XIMIZED=FALSE&amp;VAR:CALENDAR=US&amp;VAR:SYMBOL=CHH&amp;VAR:INDEX=0"}</definedName>
    <definedName name="_4048__FDSAUDITLINK__" hidden="1">{"fdsup://directions/FAT Viewer?action=UPDATE&amp;creator=factset&amp;DYN_ARGS=TRUE&amp;DOC_NAME=FAT:FQL_AUDITING_CLIENT_TEMPLATE.FAT&amp;display_string=Audit&amp;VAR:KEY=DEXGXOVINQ&amp;VAR:QUERY=RkZfRU5UUlBSX1ZBTF9EQUlMWSgzOTc2Myk=&amp;WINDOW=FIRST_POPUP&amp;HEIGHT=450&amp;WIDTH=450&amp;START_MA","XIMIZED=FALSE&amp;VAR:CALENDAR=US&amp;VAR:SYMBOL=CHH&amp;VAR:INDEX=0"}</definedName>
    <definedName name="_4049__FDSAUDITLINK__" localSheetId="2" hidden="1">{"fdsup://directions/FAT Viewer?action=UPDATE&amp;creator=factset&amp;DYN_ARGS=TRUE&amp;DOC_NAME=FAT:FQL_AUDITING_CLIENT_TEMPLATE.FAT&amp;display_string=Audit&amp;VAR:KEY=PYPGBWJKVC&amp;VAR:QUERY=RkZfRU5UUlBSX1ZBTF9EQUlMWSgzOTc2Myk=&amp;WINDOW=FIRST_POPUP&amp;HEIGHT=450&amp;WIDTH=450&amp;START_MA","XIMIZED=FALSE&amp;VAR:CALENDAR=US&amp;VAR:SYMBOL=WYN&amp;VAR:INDEX=0"}</definedName>
    <definedName name="_4049__FDSAUDITLINK__" hidden="1">{"fdsup://directions/FAT Viewer?action=UPDATE&amp;creator=factset&amp;DYN_ARGS=TRUE&amp;DOC_NAME=FAT:FQL_AUDITING_CLIENT_TEMPLATE.FAT&amp;display_string=Audit&amp;VAR:KEY=PYPGBWJKVC&amp;VAR:QUERY=RkZfRU5UUlBSX1ZBTF9EQUlMWSgzOTc2Myk=&amp;WINDOW=FIRST_POPUP&amp;HEIGHT=450&amp;WIDTH=450&amp;START_MA","XIMIZED=FALSE&amp;VAR:CALENDAR=US&amp;VAR:SYMBOL=WYN&amp;VAR:INDEX=0"}</definedName>
    <definedName name="_405________________123Graph_BCHART_18" hidden="1">#REF!</definedName>
    <definedName name="_405_____________123Graph_BCHART_17" hidden="1">#REF!</definedName>
    <definedName name="_405__123Graph_BCHART_1" hidden="1">#REF!</definedName>
    <definedName name="_405__FDSAUDITLINK__" localSheetId="2" hidden="1">{"fdsup://Directions/FactSet Auditing Viewer?action=AUDIT_VALUE&amp;DB=129&amp;ID1=48020T10&amp;VALUEID=01001_YTD&amp;SDATE=201102&amp;PERIODTYPE=QTR_STD&amp;SCFT=3&amp;window=popup_no_bar&amp;width=385&amp;height=120&amp;START_MAXIMIZED=FALSE&amp;creator=factset&amp;display_string=Audit"}</definedName>
    <definedName name="_405__FDSAUDITLINK__" hidden="1">{"fdsup://directions/FAT Viewer?action=UPDATE&amp;creator=factset&amp;DYN_ARGS=TRUE&amp;DOC_NAME=FAT:FQL_AUDITING_CLIENT_TEMPLATE.FAT&amp;display_string=Audit&amp;VAR:KEY=DUBCRYRUZE&amp;VAR:QUERY=KCgoKEZGX1NITERSU19FUShRVFIsMCwsLFJTLFVTRClAKEZGX0xJQUJTX1NITERSU19FUShRVFIsMCwsLFJTL","FVTRCkgLSBGRl9MSUFCUyhRVFIsMCwsLFJTLFVTRCkpKSlAKChGRl9TSExEUlNfRVEoU0VNSSwwLCwsUlMsVVNEKUAoRkZfTElBQlNfU0hMRFJTX0VRKFNFTUksMCwsLFJTLFVTRCkgLSBGRl9MSUFCUyhTRU1JLDAsLCxSUyxVU0QpKSkpKUBGRl9TSExEUlNfRVEoQU5OLDAsLCxSUyxVU0QpKQ==&amp;WINDOW=FIRST_POPUP&amp;HEIGHT=450&amp;W","IDTH=450&amp;START_MAXIMIZED=FALSE&amp;VAR:CALENDAR=US&amp;VAR:INDEX=0"}</definedName>
    <definedName name="_4050__FDSAUDITLINK__" localSheetId="2" hidden="1">{"fdsup://directions/FAT Viewer?action=UPDATE&amp;creator=factset&amp;DYN_ARGS=TRUE&amp;DOC_NAME=FAT:FQL_AUDITING_CLIENT_TEMPLATE.FAT&amp;display_string=Audit&amp;VAR:KEY=LABKHAZKXG&amp;VAR:QUERY=RkZfRU5UUlBSX1ZBTF9EQUlMWSgzOTc2Mik=&amp;WINDOW=FIRST_POPUP&amp;HEIGHT=450&amp;WIDTH=450&amp;START_MA","XIMIZED=FALSE&amp;VAR:CALENDAR=US&amp;VAR:SYMBOL=H&amp;VAR:INDEX=0"}</definedName>
    <definedName name="_4050__FDSAUDITLINK__" hidden="1">{"fdsup://directions/FAT Viewer?action=UPDATE&amp;creator=factset&amp;DYN_ARGS=TRUE&amp;DOC_NAME=FAT:FQL_AUDITING_CLIENT_TEMPLATE.FAT&amp;display_string=Audit&amp;VAR:KEY=LABKHAZKXG&amp;VAR:QUERY=RkZfRU5UUlBSX1ZBTF9EQUlMWSgzOTc2Mik=&amp;WINDOW=FIRST_POPUP&amp;HEIGHT=450&amp;WIDTH=450&amp;START_MA","XIMIZED=FALSE&amp;VAR:CALENDAR=US&amp;VAR:SYMBOL=H&amp;VAR:INDEX=0"}</definedName>
    <definedName name="_4051__FDSAUDITLINK__" localSheetId="2" hidden="1">{"fdsup://directions/FAT Viewer?action=UPDATE&amp;creator=factset&amp;DYN_ARGS=TRUE&amp;DOC_NAME=FAT:FQL_AUDITING_CLIENT_TEMPLATE.FAT&amp;display_string=Audit&amp;VAR:KEY=PIZSRMFONS&amp;VAR:QUERY=RkZfRU5UUlBSX1ZBTF9EQUlMWSgzOTc2Mik=&amp;WINDOW=FIRST_POPUP&amp;HEIGHT=450&amp;WIDTH=450&amp;START_MA","XIMIZED=FALSE&amp;VAR:CALENDAR=US&amp;VAR:SYMBOL=HOT&amp;VAR:INDEX=0"}</definedName>
    <definedName name="_4051__FDSAUDITLINK__" hidden="1">{"fdsup://directions/FAT Viewer?action=UPDATE&amp;creator=factset&amp;DYN_ARGS=TRUE&amp;DOC_NAME=FAT:FQL_AUDITING_CLIENT_TEMPLATE.FAT&amp;display_string=Audit&amp;VAR:KEY=PIZSRMFONS&amp;VAR:QUERY=RkZfRU5UUlBSX1ZBTF9EQUlMWSgzOTc2Mik=&amp;WINDOW=FIRST_POPUP&amp;HEIGHT=450&amp;WIDTH=450&amp;START_MA","XIMIZED=FALSE&amp;VAR:CALENDAR=US&amp;VAR:SYMBOL=HOT&amp;VAR:INDEX=0"}</definedName>
    <definedName name="_4052__FDSAUDITLINK__" localSheetId="2" hidden="1">{"fdsup://directions/FAT Viewer?action=UPDATE&amp;creator=factset&amp;DYN_ARGS=TRUE&amp;DOC_NAME=FAT:FQL_AUDITING_CLIENT_TEMPLATE.FAT&amp;display_string=Audit&amp;VAR:KEY=FCJIFIVKBC&amp;VAR:QUERY=RkZfRU5UUlBSX1ZBTF9EQUlMWSgzOTc2Mik=&amp;WINDOW=FIRST_POPUP&amp;HEIGHT=450&amp;WIDTH=450&amp;START_MA","XIMIZED=FALSE&amp;VAR:CALENDAR=US&amp;VAR:SYMBOL=585284&amp;VAR:INDEX=0"}</definedName>
    <definedName name="_4052__FDSAUDITLINK__" hidden="1">{"fdsup://directions/FAT Viewer?action=UPDATE&amp;creator=factset&amp;DYN_ARGS=TRUE&amp;DOC_NAME=FAT:FQL_AUDITING_CLIENT_TEMPLATE.FAT&amp;display_string=Audit&amp;VAR:KEY=FCJIFIVKBC&amp;VAR:QUERY=RkZfRU5UUlBSX1ZBTF9EQUlMWSgzOTc2Mik=&amp;WINDOW=FIRST_POPUP&amp;HEIGHT=450&amp;WIDTH=450&amp;START_MA","XIMIZED=FALSE&amp;VAR:CALENDAR=US&amp;VAR:SYMBOL=585284&amp;VAR:INDEX=0"}</definedName>
    <definedName name="_4053__FDSAUDITLINK__" localSheetId="2" hidden="1">{"fdsup://directions/FAT Viewer?action=UPDATE&amp;creator=factset&amp;DYN_ARGS=TRUE&amp;DOC_NAME=FAT:FQL_AUDITING_CLIENT_TEMPLATE.FAT&amp;display_string=Audit&amp;VAR:KEY=NUBABAJGXG&amp;VAR:QUERY=RkZfRU5UUlBSX1ZBTF9EQUlMWSgzOTc2Mik=&amp;WINDOW=FIRST_POPUP&amp;HEIGHT=450&amp;WIDTH=450&amp;START_MA","XIMIZED=FALSE&amp;VAR:CALENDAR=US&amp;VAR:SYMBOL=MAR&amp;VAR:INDEX=0"}</definedName>
    <definedName name="_4053__FDSAUDITLINK__" hidden="1">{"fdsup://directions/FAT Viewer?action=UPDATE&amp;creator=factset&amp;DYN_ARGS=TRUE&amp;DOC_NAME=FAT:FQL_AUDITING_CLIENT_TEMPLATE.FAT&amp;display_string=Audit&amp;VAR:KEY=NUBABAJGXG&amp;VAR:QUERY=RkZfRU5UUlBSX1ZBTF9EQUlMWSgzOTc2Mik=&amp;WINDOW=FIRST_POPUP&amp;HEIGHT=450&amp;WIDTH=450&amp;START_MA","XIMIZED=FALSE&amp;VAR:CALENDAR=US&amp;VAR:SYMBOL=MAR&amp;VAR:INDEX=0"}</definedName>
    <definedName name="_4054__FDSAUDITLINK__" localSheetId="2" hidden="1">{"fdsup://directions/FAT Viewer?action=UPDATE&amp;creator=factset&amp;DYN_ARGS=TRUE&amp;DOC_NAME=FAT:FQL_AUDITING_CLIENT_TEMPLATE.FAT&amp;display_string=Audit&amp;VAR:KEY=RQJWXIVQLG&amp;VAR:QUERY=RkZfRU5UUlBSX1ZBTF9EQUlMWSgzOTc2Mik=&amp;WINDOW=FIRST_POPUP&amp;HEIGHT=450&amp;WIDTH=450&amp;START_MA","XIMIZED=FALSE&amp;VAR:CALENDAR=US&amp;VAR:SYMBOL=CHH&amp;VAR:INDEX=0"}</definedName>
    <definedName name="_4054__FDSAUDITLINK__" hidden="1">{"fdsup://directions/FAT Viewer?action=UPDATE&amp;creator=factset&amp;DYN_ARGS=TRUE&amp;DOC_NAME=FAT:FQL_AUDITING_CLIENT_TEMPLATE.FAT&amp;display_string=Audit&amp;VAR:KEY=RQJWXIVQLG&amp;VAR:QUERY=RkZfRU5UUlBSX1ZBTF9EQUlMWSgzOTc2Mik=&amp;WINDOW=FIRST_POPUP&amp;HEIGHT=450&amp;WIDTH=450&amp;START_MA","XIMIZED=FALSE&amp;VAR:CALENDAR=US&amp;VAR:SYMBOL=CHH&amp;VAR:INDEX=0"}</definedName>
    <definedName name="_4055__FDSAUDITLINK__" localSheetId="2" hidden="1">{"fdsup://directions/FAT Viewer?action=UPDATE&amp;creator=factset&amp;DYN_ARGS=TRUE&amp;DOC_NAME=FAT:FQL_AUDITING_CLIENT_TEMPLATE.FAT&amp;display_string=Audit&amp;VAR:KEY=JWDYDCTERK&amp;VAR:QUERY=RkZfRU5UUlBSX1ZBTF9EQUlMWSgzOTc2Mik=&amp;WINDOW=FIRST_POPUP&amp;HEIGHT=450&amp;WIDTH=450&amp;START_MA","XIMIZED=FALSE&amp;VAR:CALENDAR=US&amp;VAR:SYMBOL=WYN&amp;VAR:INDEX=0"}</definedName>
    <definedName name="_4055__FDSAUDITLINK__" hidden="1">{"fdsup://directions/FAT Viewer?action=UPDATE&amp;creator=factset&amp;DYN_ARGS=TRUE&amp;DOC_NAME=FAT:FQL_AUDITING_CLIENT_TEMPLATE.FAT&amp;display_string=Audit&amp;VAR:KEY=JWDYDCTERK&amp;VAR:QUERY=RkZfRU5UUlBSX1ZBTF9EQUlMWSgzOTc2Mik=&amp;WINDOW=FIRST_POPUP&amp;HEIGHT=450&amp;WIDTH=450&amp;START_MA","XIMIZED=FALSE&amp;VAR:CALENDAR=US&amp;VAR:SYMBOL=WYN&amp;VAR:INDEX=0"}</definedName>
    <definedName name="_4056__FDSAUDITLINK__" localSheetId="2" hidden="1">{"fdsup://directions/FAT Viewer?action=UPDATE&amp;creator=factset&amp;DYN_ARGS=TRUE&amp;DOC_NAME=FAT:FQL_AUDITING_CLIENT_TEMPLATE.FAT&amp;display_string=Audit&amp;VAR:KEY=LSRCNMLIBO&amp;VAR:QUERY=RkZfRU5UUlBSX1ZBTF9EQUlMWSgzOTc1OSk=&amp;WINDOW=FIRST_POPUP&amp;HEIGHT=450&amp;WIDTH=450&amp;START_MA","XIMIZED=FALSE&amp;VAR:CALENDAR=US&amp;VAR:SYMBOL=H&amp;VAR:INDEX=0"}</definedName>
    <definedName name="_4056__FDSAUDITLINK__" hidden="1">{"fdsup://directions/FAT Viewer?action=UPDATE&amp;creator=factset&amp;DYN_ARGS=TRUE&amp;DOC_NAME=FAT:FQL_AUDITING_CLIENT_TEMPLATE.FAT&amp;display_string=Audit&amp;VAR:KEY=LSRCNMLIBO&amp;VAR:QUERY=RkZfRU5UUlBSX1ZBTF9EQUlMWSgzOTc1OSk=&amp;WINDOW=FIRST_POPUP&amp;HEIGHT=450&amp;WIDTH=450&amp;START_MA","XIMIZED=FALSE&amp;VAR:CALENDAR=US&amp;VAR:SYMBOL=H&amp;VAR:INDEX=0"}</definedName>
    <definedName name="_4057__FDSAUDITLINK__" localSheetId="2" hidden="1">{"fdsup://directions/FAT Viewer?action=UPDATE&amp;creator=factset&amp;DYN_ARGS=TRUE&amp;DOC_NAME=FAT:FQL_AUDITING_CLIENT_TEMPLATE.FAT&amp;display_string=Audit&amp;VAR:KEY=ZAHYTQLQZO&amp;VAR:QUERY=RkZfRU5UUlBSX1ZBTF9EQUlMWSgzOTc1OSk=&amp;WINDOW=FIRST_POPUP&amp;HEIGHT=450&amp;WIDTH=450&amp;START_MA","XIMIZED=FALSE&amp;VAR:CALENDAR=US&amp;VAR:SYMBOL=HOT&amp;VAR:INDEX=0"}</definedName>
    <definedName name="_4057__FDSAUDITLINK__" hidden="1">{"fdsup://directions/FAT Viewer?action=UPDATE&amp;creator=factset&amp;DYN_ARGS=TRUE&amp;DOC_NAME=FAT:FQL_AUDITING_CLIENT_TEMPLATE.FAT&amp;display_string=Audit&amp;VAR:KEY=ZAHYTQLQZO&amp;VAR:QUERY=RkZfRU5UUlBSX1ZBTF9EQUlMWSgzOTc1OSk=&amp;WINDOW=FIRST_POPUP&amp;HEIGHT=450&amp;WIDTH=450&amp;START_MA","XIMIZED=FALSE&amp;VAR:CALENDAR=US&amp;VAR:SYMBOL=HOT&amp;VAR:INDEX=0"}</definedName>
    <definedName name="_4058__FDSAUDITLINK__" localSheetId="2" hidden="1">{"fdsup://directions/FAT Viewer?action=UPDATE&amp;creator=factset&amp;DYN_ARGS=TRUE&amp;DOC_NAME=FAT:FQL_AUDITING_CLIENT_TEMPLATE.FAT&amp;display_string=Audit&amp;VAR:KEY=JYXGFSBGRK&amp;VAR:QUERY=RkZfRU5UUlBSX1ZBTF9EQUlMWSgzOTc1OSk=&amp;WINDOW=FIRST_POPUP&amp;HEIGHT=450&amp;WIDTH=450&amp;START_MA","XIMIZED=FALSE&amp;VAR:CALENDAR=US&amp;VAR:SYMBOL=585284&amp;VAR:INDEX=0"}</definedName>
    <definedName name="_4058__FDSAUDITLINK__" hidden="1">{"fdsup://directions/FAT Viewer?action=UPDATE&amp;creator=factset&amp;DYN_ARGS=TRUE&amp;DOC_NAME=FAT:FQL_AUDITING_CLIENT_TEMPLATE.FAT&amp;display_string=Audit&amp;VAR:KEY=JYXGFSBGRK&amp;VAR:QUERY=RkZfRU5UUlBSX1ZBTF9EQUlMWSgzOTc1OSk=&amp;WINDOW=FIRST_POPUP&amp;HEIGHT=450&amp;WIDTH=450&amp;START_MA","XIMIZED=FALSE&amp;VAR:CALENDAR=US&amp;VAR:SYMBOL=585284&amp;VAR:INDEX=0"}</definedName>
    <definedName name="_4059__FDSAUDITLINK__" localSheetId="2" hidden="1">{"fdsup://directions/FAT Viewer?action=UPDATE&amp;creator=factset&amp;DYN_ARGS=TRUE&amp;DOC_NAME=FAT:FQL_AUDITING_CLIENT_TEMPLATE.FAT&amp;display_string=Audit&amp;VAR:KEY=HUTOTIFQZS&amp;VAR:QUERY=RkZfRU5UUlBSX1ZBTF9EQUlMWSgzOTc1OSk=&amp;WINDOW=FIRST_POPUP&amp;HEIGHT=450&amp;WIDTH=450&amp;START_MA","XIMIZED=FALSE&amp;VAR:CALENDAR=US&amp;VAR:SYMBOL=MAR&amp;VAR:INDEX=0"}</definedName>
    <definedName name="_4059__FDSAUDITLINK__" hidden="1">{"fdsup://directions/FAT Viewer?action=UPDATE&amp;creator=factset&amp;DYN_ARGS=TRUE&amp;DOC_NAME=FAT:FQL_AUDITING_CLIENT_TEMPLATE.FAT&amp;display_string=Audit&amp;VAR:KEY=HUTOTIFQZS&amp;VAR:QUERY=RkZfRU5UUlBSX1ZBTF9EQUlMWSgzOTc1OSk=&amp;WINDOW=FIRST_POPUP&amp;HEIGHT=450&amp;WIDTH=450&amp;START_MA","XIMIZED=FALSE&amp;VAR:CALENDAR=US&amp;VAR:SYMBOL=MAR&amp;VAR:INDEX=0"}</definedName>
    <definedName name="_406________________123Graph_BCHART_2" hidden="1">#REF!</definedName>
    <definedName name="_406_____________123Graph_BCHART_18" hidden="1">#REF!</definedName>
    <definedName name="_406__123Graph_ACHART_5" hidden="1">#REF!</definedName>
    <definedName name="_406__123Graph_BCHART_17" hidden="1">#REF!</definedName>
    <definedName name="_406__123Graph_ECHART_5" hidden="1">#REF!</definedName>
    <definedName name="_406__FDSAUDITLINK__" localSheetId="2" hidden="1">{"fdsup://Directions/FactSet Auditing Viewer?action=AUDIT_VALUE&amp;DB=129&amp;ID1=48020T10&amp;VALUEID=01001_YTD&amp;SDATE=201103&amp;PERIODTYPE=QTR_STD&amp;SCFT=3&amp;window=popup_no_bar&amp;width=385&amp;height=120&amp;START_MAXIMIZED=FALSE&amp;creator=factset&amp;display_string=Audit"}</definedName>
    <definedName name="_406__FDSAUDITLINK__" hidden="1">{"fdsup://directions/FAT Viewer?action=UPDATE&amp;creator=factset&amp;DYN_ARGS=TRUE&amp;DOC_NAME=FAT:FQL_AUDITING_CLIENT_TEMPLATE.FAT&amp;display_string=Audit&amp;VAR:KEY=BQRKRWJARK&amp;VAR:QUERY=KChGRl9ERUJUKFFUUiwwLCwsUkYsVVNEKUBGRl9ERUJUKFNFTUksMCwsLFJGLFVTRCkpQEZGX0RFQlQoQU5OL","DAsLCxSRixVU0QpKQ==&amp;WINDOW=FIRST_POPUP&amp;HEIGHT=450&amp;WIDTH=450&amp;START_MAXIMIZED=FALSE&amp;VAR:CALENDAR=US&amp;VAR:INDEX=0"}</definedName>
    <definedName name="_4060__FDSAUDITLINK__" localSheetId="2" hidden="1">{"fdsup://directions/FAT Viewer?action=UPDATE&amp;creator=factset&amp;DYN_ARGS=TRUE&amp;DOC_NAME=FAT:FQL_AUDITING_CLIENT_TEMPLATE.FAT&amp;display_string=Audit&amp;VAR:KEY=LQFYXEXYVI&amp;VAR:QUERY=RkZfRU5UUlBSX1ZBTF9EQUlMWSgzOTc1OSk=&amp;WINDOW=FIRST_POPUP&amp;HEIGHT=450&amp;WIDTH=450&amp;START_MA","XIMIZED=FALSE&amp;VAR:CALENDAR=US&amp;VAR:SYMBOL=CHH&amp;VAR:INDEX=0"}</definedName>
    <definedName name="_4060__FDSAUDITLINK__" hidden="1">{"fdsup://directions/FAT Viewer?action=UPDATE&amp;creator=factset&amp;DYN_ARGS=TRUE&amp;DOC_NAME=FAT:FQL_AUDITING_CLIENT_TEMPLATE.FAT&amp;display_string=Audit&amp;VAR:KEY=LQFYXEXYVI&amp;VAR:QUERY=RkZfRU5UUlBSX1ZBTF9EQUlMWSgzOTc1OSk=&amp;WINDOW=FIRST_POPUP&amp;HEIGHT=450&amp;WIDTH=450&amp;START_MA","XIMIZED=FALSE&amp;VAR:CALENDAR=US&amp;VAR:SYMBOL=CHH&amp;VAR:INDEX=0"}</definedName>
    <definedName name="_4061__FDSAUDITLINK__" localSheetId="2" hidden="1">{"fdsup://directions/FAT Viewer?action=UPDATE&amp;creator=factset&amp;DYN_ARGS=TRUE&amp;DOC_NAME=FAT:FQL_AUDITING_CLIENT_TEMPLATE.FAT&amp;display_string=Audit&amp;VAR:KEY=TIDMHYDCNC&amp;VAR:QUERY=RkZfRU5UUlBSX1ZBTF9EQUlMWSgzOTc1OSk=&amp;WINDOW=FIRST_POPUP&amp;HEIGHT=450&amp;WIDTH=450&amp;START_MA","XIMIZED=FALSE&amp;VAR:CALENDAR=US&amp;VAR:SYMBOL=WYN&amp;VAR:INDEX=0"}</definedName>
    <definedName name="_4061__FDSAUDITLINK__" hidden="1">{"fdsup://directions/FAT Viewer?action=UPDATE&amp;creator=factset&amp;DYN_ARGS=TRUE&amp;DOC_NAME=FAT:FQL_AUDITING_CLIENT_TEMPLATE.FAT&amp;display_string=Audit&amp;VAR:KEY=TIDMHYDCNC&amp;VAR:QUERY=RkZfRU5UUlBSX1ZBTF9EQUlMWSgzOTc1OSk=&amp;WINDOW=FIRST_POPUP&amp;HEIGHT=450&amp;WIDTH=450&amp;START_MA","XIMIZED=FALSE&amp;VAR:CALENDAR=US&amp;VAR:SYMBOL=WYN&amp;VAR:INDEX=0"}</definedName>
    <definedName name="_4062__FDSAUDITLINK__" localSheetId="2" hidden="1">{"fdsup://directions/FAT Viewer?action=UPDATE&amp;creator=factset&amp;DYN_ARGS=TRUE&amp;DOC_NAME=FAT:FQL_AUDITING_CLIENT_TEMPLATE.FAT&amp;display_string=Audit&amp;VAR:KEY=TKNSRMZKVQ&amp;VAR:QUERY=RkZfRU5UUlBSX1ZBTF9EQUlMWSgzOTc1OCk=&amp;WINDOW=FIRST_POPUP&amp;HEIGHT=450&amp;WIDTH=450&amp;START_MA","XIMIZED=FALSE&amp;VAR:CALENDAR=US&amp;VAR:SYMBOL=H&amp;VAR:INDEX=0"}</definedName>
    <definedName name="_4062__FDSAUDITLINK__" hidden="1">{"fdsup://directions/FAT Viewer?action=UPDATE&amp;creator=factset&amp;DYN_ARGS=TRUE&amp;DOC_NAME=FAT:FQL_AUDITING_CLIENT_TEMPLATE.FAT&amp;display_string=Audit&amp;VAR:KEY=TKNSRMZKVQ&amp;VAR:QUERY=RkZfRU5UUlBSX1ZBTF9EQUlMWSgzOTc1OCk=&amp;WINDOW=FIRST_POPUP&amp;HEIGHT=450&amp;WIDTH=450&amp;START_MA","XIMIZED=FALSE&amp;VAR:CALENDAR=US&amp;VAR:SYMBOL=H&amp;VAR:INDEX=0"}</definedName>
    <definedName name="_4063__FDSAUDITLINK__" localSheetId="2" hidden="1">{"fdsup://directions/FAT Viewer?action=UPDATE&amp;creator=factset&amp;DYN_ARGS=TRUE&amp;DOC_NAME=FAT:FQL_AUDITING_CLIENT_TEMPLATE.FAT&amp;display_string=Audit&amp;VAR:KEY=DOVGRWLWHS&amp;VAR:QUERY=RkZfRU5UUlBSX1ZBTF9EQUlMWSgzOTc1OCk=&amp;WINDOW=FIRST_POPUP&amp;HEIGHT=450&amp;WIDTH=450&amp;START_MA","XIMIZED=FALSE&amp;VAR:CALENDAR=US&amp;VAR:SYMBOL=HOT&amp;VAR:INDEX=0"}</definedName>
    <definedName name="_4063__FDSAUDITLINK__" hidden="1">{"fdsup://directions/FAT Viewer?action=UPDATE&amp;creator=factset&amp;DYN_ARGS=TRUE&amp;DOC_NAME=FAT:FQL_AUDITING_CLIENT_TEMPLATE.FAT&amp;display_string=Audit&amp;VAR:KEY=DOVGRWLWHS&amp;VAR:QUERY=RkZfRU5UUlBSX1ZBTF9EQUlMWSgzOTc1OCk=&amp;WINDOW=FIRST_POPUP&amp;HEIGHT=450&amp;WIDTH=450&amp;START_MA","XIMIZED=FALSE&amp;VAR:CALENDAR=US&amp;VAR:SYMBOL=HOT&amp;VAR:INDEX=0"}</definedName>
    <definedName name="_4064__FDSAUDITLINK__" localSheetId="2" hidden="1">{"fdsup://directions/FAT Viewer?action=UPDATE&amp;creator=factset&amp;DYN_ARGS=TRUE&amp;DOC_NAME=FAT:FQL_AUDITING_CLIENT_TEMPLATE.FAT&amp;display_string=Audit&amp;VAR:KEY=JGROVMBSLS&amp;VAR:QUERY=RkZfRU5UUlBSX1ZBTF9EQUlMWSgzOTc1OCk=&amp;WINDOW=FIRST_POPUP&amp;HEIGHT=450&amp;WIDTH=450&amp;START_MA","XIMIZED=FALSE&amp;VAR:CALENDAR=US&amp;VAR:SYMBOL=585284&amp;VAR:INDEX=0"}</definedName>
    <definedName name="_4064__FDSAUDITLINK__" hidden="1">{"fdsup://directions/FAT Viewer?action=UPDATE&amp;creator=factset&amp;DYN_ARGS=TRUE&amp;DOC_NAME=FAT:FQL_AUDITING_CLIENT_TEMPLATE.FAT&amp;display_string=Audit&amp;VAR:KEY=JGROVMBSLS&amp;VAR:QUERY=RkZfRU5UUlBSX1ZBTF9EQUlMWSgzOTc1OCk=&amp;WINDOW=FIRST_POPUP&amp;HEIGHT=450&amp;WIDTH=450&amp;START_MA","XIMIZED=FALSE&amp;VAR:CALENDAR=US&amp;VAR:SYMBOL=585284&amp;VAR:INDEX=0"}</definedName>
    <definedName name="_4065__FDSAUDITLINK__" localSheetId="2" hidden="1">{"fdsup://directions/FAT Viewer?action=UPDATE&amp;creator=factset&amp;DYN_ARGS=TRUE&amp;DOC_NAME=FAT:FQL_AUDITING_CLIENT_TEMPLATE.FAT&amp;display_string=Audit&amp;VAR:KEY=VUDONKLABO&amp;VAR:QUERY=RkZfRU5UUlBSX1ZBTF9EQUlMWSgzOTc1OCk=&amp;WINDOW=FIRST_POPUP&amp;HEIGHT=450&amp;WIDTH=450&amp;START_MA","XIMIZED=FALSE&amp;VAR:CALENDAR=US&amp;VAR:SYMBOL=MAR&amp;VAR:INDEX=0"}</definedName>
    <definedName name="_4065__FDSAUDITLINK__" hidden="1">{"fdsup://directions/FAT Viewer?action=UPDATE&amp;creator=factset&amp;DYN_ARGS=TRUE&amp;DOC_NAME=FAT:FQL_AUDITING_CLIENT_TEMPLATE.FAT&amp;display_string=Audit&amp;VAR:KEY=VUDONKLABO&amp;VAR:QUERY=RkZfRU5UUlBSX1ZBTF9EQUlMWSgzOTc1OCk=&amp;WINDOW=FIRST_POPUP&amp;HEIGHT=450&amp;WIDTH=450&amp;START_MA","XIMIZED=FALSE&amp;VAR:CALENDAR=US&amp;VAR:SYMBOL=MAR&amp;VAR:INDEX=0"}</definedName>
    <definedName name="_4066__FDSAUDITLINK__" localSheetId="2" hidden="1">{"fdsup://directions/FAT Viewer?action=UPDATE&amp;creator=factset&amp;DYN_ARGS=TRUE&amp;DOC_NAME=FAT:FQL_AUDITING_CLIENT_TEMPLATE.FAT&amp;display_string=Audit&amp;VAR:KEY=BALSRMVQZK&amp;VAR:QUERY=RkZfRU5UUlBSX1ZBTF9EQUlMWSgzOTc1OCk=&amp;WINDOW=FIRST_POPUP&amp;HEIGHT=450&amp;WIDTH=450&amp;START_MA","XIMIZED=FALSE&amp;VAR:CALENDAR=US&amp;VAR:SYMBOL=CHH&amp;VAR:INDEX=0"}</definedName>
    <definedName name="_4066__FDSAUDITLINK__" hidden="1">{"fdsup://directions/FAT Viewer?action=UPDATE&amp;creator=factset&amp;DYN_ARGS=TRUE&amp;DOC_NAME=FAT:FQL_AUDITING_CLIENT_TEMPLATE.FAT&amp;display_string=Audit&amp;VAR:KEY=BALSRMVQZK&amp;VAR:QUERY=RkZfRU5UUlBSX1ZBTF9EQUlMWSgzOTc1OCk=&amp;WINDOW=FIRST_POPUP&amp;HEIGHT=450&amp;WIDTH=450&amp;START_MA","XIMIZED=FALSE&amp;VAR:CALENDAR=US&amp;VAR:SYMBOL=CHH&amp;VAR:INDEX=0"}</definedName>
    <definedName name="_4067__FDSAUDITLINK__" localSheetId="2" hidden="1">{"fdsup://directions/FAT Viewer?action=UPDATE&amp;creator=factset&amp;DYN_ARGS=TRUE&amp;DOC_NAME=FAT:FQL_AUDITING_CLIENT_TEMPLATE.FAT&amp;display_string=Audit&amp;VAR:KEY=VIBQBKDULM&amp;VAR:QUERY=RkZfRU5UUlBSX1ZBTF9EQUlMWSgzOTc1OCk=&amp;WINDOW=FIRST_POPUP&amp;HEIGHT=450&amp;WIDTH=450&amp;START_MA","XIMIZED=FALSE&amp;VAR:CALENDAR=US&amp;VAR:SYMBOL=WYN&amp;VAR:INDEX=0"}</definedName>
    <definedName name="_4067__FDSAUDITLINK__" hidden="1">{"fdsup://directions/FAT Viewer?action=UPDATE&amp;creator=factset&amp;DYN_ARGS=TRUE&amp;DOC_NAME=FAT:FQL_AUDITING_CLIENT_TEMPLATE.FAT&amp;display_string=Audit&amp;VAR:KEY=VIBQBKDULM&amp;VAR:QUERY=RkZfRU5UUlBSX1ZBTF9EQUlMWSgzOTc1OCk=&amp;WINDOW=FIRST_POPUP&amp;HEIGHT=450&amp;WIDTH=450&amp;START_MA","XIMIZED=FALSE&amp;VAR:CALENDAR=US&amp;VAR:SYMBOL=WYN&amp;VAR:INDEX=0"}</definedName>
    <definedName name="_4068__FDSAUDITLINK__" localSheetId="2" hidden="1">{"fdsup://directions/FAT Viewer?action=UPDATE&amp;creator=factset&amp;DYN_ARGS=TRUE&amp;DOC_NAME=FAT:FQL_AUDITING_CLIENT_TEMPLATE.FAT&amp;display_string=Audit&amp;VAR:KEY=VIZGBKPYTE&amp;VAR:QUERY=RkZfRU5UUlBSX1ZBTF9EQUlMWSgzOTc1Nyk=&amp;WINDOW=FIRST_POPUP&amp;HEIGHT=450&amp;WIDTH=450&amp;START_MA","XIMIZED=FALSE&amp;VAR:CALENDAR=US&amp;VAR:SYMBOL=H&amp;VAR:INDEX=0"}</definedName>
    <definedName name="_4068__FDSAUDITLINK__" hidden="1">{"fdsup://directions/FAT Viewer?action=UPDATE&amp;creator=factset&amp;DYN_ARGS=TRUE&amp;DOC_NAME=FAT:FQL_AUDITING_CLIENT_TEMPLATE.FAT&amp;display_string=Audit&amp;VAR:KEY=VIZGBKPYTE&amp;VAR:QUERY=RkZfRU5UUlBSX1ZBTF9EQUlMWSgzOTc1Nyk=&amp;WINDOW=FIRST_POPUP&amp;HEIGHT=450&amp;WIDTH=450&amp;START_MA","XIMIZED=FALSE&amp;VAR:CALENDAR=US&amp;VAR:SYMBOL=H&amp;VAR:INDEX=0"}</definedName>
    <definedName name="_4069__FDSAUDITLINK__" localSheetId="2" hidden="1">{"fdsup://directions/FAT Viewer?action=UPDATE&amp;creator=factset&amp;DYN_ARGS=TRUE&amp;DOC_NAME=FAT:FQL_AUDITING_CLIENT_TEMPLATE.FAT&amp;display_string=Audit&amp;VAR:KEY=LSXOFUXQTU&amp;VAR:QUERY=RkZfRU5UUlBSX1ZBTF9EQUlMWSgzOTc1Nyk=&amp;WINDOW=FIRST_POPUP&amp;HEIGHT=450&amp;WIDTH=450&amp;START_MA","XIMIZED=FALSE&amp;VAR:CALENDAR=US&amp;VAR:SYMBOL=HOT&amp;VAR:INDEX=0"}</definedName>
    <definedName name="_4069__FDSAUDITLINK__" hidden="1">{"fdsup://directions/FAT Viewer?action=UPDATE&amp;creator=factset&amp;DYN_ARGS=TRUE&amp;DOC_NAME=FAT:FQL_AUDITING_CLIENT_TEMPLATE.FAT&amp;display_string=Audit&amp;VAR:KEY=LSXOFUXQTU&amp;VAR:QUERY=RkZfRU5UUlBSX1ZBTF9EQUlMWSgzOTc1Nyk=&amp;WINDOW=FIRST_POPUP&amp;HEIGHT=450&amp;WIDTH=450&amp;START_MA","XIMIZED=FALSE&amp;VAR:CALENDAR=US&amp;VAR:SYMBOL=HOT&amp;VAR:INDEX=0"}</definedName>
    <definedName name="_407________________123Graph_BCHART_3" hidden="1">#REF!</definedName>
    <definedName name="_407_____________123Graph_BCHART_2" hidden="1">#REF!</definedName>
    <definedName name="_407__123Graph_BCHART_18" hidden="1">#REF!</definedName>
    <definedName name="_407__FDSAUDITLINK__" localSheetId="2" hidden="1">{"fdsup://directions/FAT Viewer?action=UPDATE&amp;creator=factset&amp;DYN_ARGS=TRUE&amp;DOC_NAME=FAT:FQL_AUDITING_CLIENT_TEMPLATE.FAT&amp;display_string=Audit&amp;VAR:KEY=LMXUXCVGBQ&amp;VAR:QUERY=RkZfRUJJVERBX0lCKExUTSwwLCwsUlAsVVNEKQ==&amp;WINDOW=FIRST_POPUP&amp;HEIGHT=450&amp;WIDTH=450&amp;STAR","T_MAXIMIZED=FALSE&amp;VAR:CALENDAR=US&amp;VAR:SYMBOL=LIZ&amp;VAR:INDEX=0"}</definedName>
    <definedName name="_407__FDSAUDITLINK__" hidden="1">{"fdsup://Directions/FactSet Auditing Viewer?action=AUDIT_VALUE&amp;DB=129&amp;ID1=88164L10&amp;VALUEID=02001&amp;SDATE=201201&amp;PERIODTYPE=QTR_STD&amp;SCFT=3&amp;window=popup_no_bar&amp;width=385&amp;height=120&amp;START_MAXIMIZED=FALSE&amp;creator=factset&amp;display_string=Audit"}</definedName>
    <definedName name="_4070__FDSAUDITLINK__" localSheetId="2" hidden="1">{"fdsup://directions/FAT Viewer?action=UPDATE&amp;creator=factset&amp;DYN_ARGS=TRUE&amp;DOC_NAME=FAT:FQL_AUDITING_CLIENT_TEMPLATE.FAT&amp;display_string=Audit&amp;VAR:KEY=RARKJGJMZE&amp;VAR:QUERY=RkZfRU5UUlBSX1ZBTF9EQUlMWSgzOTc1Nyk=&amp;WINDOW=FIRST_POPUP&amp;HEIGHT=450&amp;WIDTH=450&amp;START_MA","XIMIZED=FALSE&amp;VAR:CALENDAR=US&amp;VAR:SYMBOL=585284&amp;VAR:INDEX=0"}</definedName>
    <definedName name="_4070__FDSAUDITLINK__" hidden="1">{"fdsup://directions/FAT Viewer?action=UPDATE&amp;creator=factset&amp;DYN_ARGS=TRUE&amp;DOC_NAME=FAT:FQL_AUDITING_CLIENT_TEMPLATE.FAT&amp;display_string=Audit&amp;VAR:KEY=RARKJGJMZE&amp;VAR:QUERY=RkZfRU5UUlBSX1ZBTF9EQUlMWSgzOTc1Nyk=&amp;WINDOW=FIRST_POPUP&amp;HEIGHT=450&amp;WIDTH=450&amp;START_MA","XIMIZED=FALSE&amp;VAR:CALENDAR=US&amp;VAR:SYMBOL=585284&amp;VAR:INDEX=0"}</definedName>
    <definedName name="_4071__FDSAUDITLINK__" localSheetId="2" hidden="1">{"fdsup://directions/FAT Viewer?action=UPDATE&amp;creator=factset&amp;DYN_ARGS=TRUE&amp;DOC_NAME=FAT:FQL_AUDITING_CLIENT_TEMPLATE.FAT&amp;display_string=Audit&amp;VAR:KEY=PSVWRUZAHK&amp;VAR:QUERY=RkZfRU5UUlBSX1ZBTF9EQUlMWSgzOTc1Nyk=&amp;WINDOW=FIRST_POPUP&amp;HEIGHT=450&amp;WIDTH=450&amp;START_MA","XIMIZED=FALSE&amp;VAR:CALENDAR=US&amp;VAR:SYMBOL=MAR&amp;VAR:INDEX=0"}</definedName>
    <definedName name="_4071__FDSAUDITLINK__" hidden="1">{"fdsup://directions/FAT Viewer?action=UPDATE&amp;creator=factset&amp;DYN_ARGS=TRUE&amp;DOC_NAME=FAT:FQL_AUDITING_CLIENT_TEMPLATE.FAT&amp;display_string=Audit&amp;VAR:KEY=PSVWRUZAHK&amp;VAR:QUERY=RkZfRU5UUlBSX1ZBTF9EQUlMWSgzOTc1Nyk=&amp;WINDOW=FIRST_POPUP&amp;HEIGHT=450&amp;WIDTH=450&amp;START_MA","XIMIZED=FALSE&amp;VAR:CALENDAR=US&amp;VAR:SYMBOL=MAR&amp;VAR:INDEX=0"}</definedName>
    <definedName name="_4072__FDSAUDITLINK__" localSheetId="2" hidden="1">{"fdsup://directions/FAT Viewer?action=UPDATE&amp;creator=factset&amp;DYN_ARGS=TRUE&amp;DOC_NAME=FAT:FQL_AUDITING_CLIENT_TEMPLATE.FAT&amp;display_string=Audit&amp;VAR:KEY=DMDQVUTURY&amp;VAR:QUERY=RkZfRU5UUlBSX1ZBTF9EQUlMWSgzOTc1Nyk=&amp;WINDOW=FIRST_POPUP&amp;HEIGHT=450&amp;WIDTH=450&amp;START_MA","XIMIZED=FALSE&amp;VAR:CALENDAR=US&amp;VAR:SYMBOL=CHH&amp;VAR:INDEX=0"}</definedName>
    <definedName name="_4072__FDSAUDITLINK__" hidden="1">{"fdsup://directions/FAT Viewer?action=UPDATE&amp;creator=factset&amp;DYN_ARGS=TRUE&amp;DOC_NAME=FAT:FQL_AUDITING_CLIENT_TEMPLATE.FAT&amp;display_string=Audit&amp;VAR:KEY=DMDQVUTURY&amp;VAR:QUERY=RkZfRU5UUlBSX1ZBTF9EQUlMWSgzOTc1Nyk=&amp;WINDOW=FIRST_POPUP&amp;HEIGHT=450&amp;WIDTH=450&amp;START_MA","XIMIZED=FALSE&amp;VAR:CALENDAR=US&amp;VAR:SYMBOL=CHH&amp;VAR:INDEX=0"}</definedName>
    <definedName name="_4073__FDSAUDITLINK__" localSheetId="2" hidden="1">{"fdsup://directions/FAT Viewer?action=UPDATE&amp;creator=factset&amp;DYN_ARGS=TRUE&amp;DOC_NAME=FAT:FQL_AUDITING_CLIENT_TEMPLATE.FAT&amp;display_string=Audit&amp;VAR:KEY=ZYDEDKDSHI&amp;VAR:QUERY=RkZfRU5UUlBSX1ZBTF9EQUlMWSgzOTc1Nyk=&amp;WINDOW=FIRST_POPUP&amp;HEIGHT=450&amp;WIDTH=450&amp;START_MA","XIMIZED=FALSE&amp;VAR:CALENDAR=US&amp;VAR:SYMBOL=WYN&amp;VAR:INDEX=0"}</definedName>
    <definedName name="_4073__FDSAUDITLINK__" hidden="1">{"fdsup://directions/FAT Viewer?action=UPDATE&amp;creator=factset&amp;DYN_ARGS=TRUE&amp;DOC_NAME=FAT:FQL_AUDITING_CLIENT_TEMPLATE.FAT&amp;display_string=Audit&amp;VAR:KEY=ZYDEDKDSHI&amp;VAR:QUERY=RkZfRU5UUlBSX1ZBTF9EQUlMWSgzOTc1Nyk=&amp;WINDOW=FIRST_POPUP&amp;HEIGHT=450&amp;WIDTH=450&amp;START_MA","XIMIZED=FALSE&amp;VAR:CALENDAR=US&amp;VAR:SYMBOL=WYN&amp;VAR:INDEX=0"}</definedName>
    <definedName name="_4074__FDSAUDITLINK__" localSheetId="2" hidden="1">{"fdsup://directions/FAT Viewer?action=UPDATE&amp;creator=factset&amp;DYN_ARGS=TRUE&amp;DOC_NAME=FAT:FQL_AUDITING_CLIENT_TEMPLATE.FAT&amp;display_string=Audit&amp;VAR:KEY=ZGRKPIZCJY&amp;VAR:QUERY=RkZfRU5UUlBSX1ZBTF9EQUlMWSgzOTc1Nik=&amp;WINDOW=FIRST_POPUP&amp;HEIGHT=450&amp;WIDTH=450&amp;START_MA","XIMIZED=FALSE&amp;VAR:CALENDAR=US&amp;VAR:SYMBOL=H&amp;VAR:INDEX=0"}</definedName>
    <definedName name="_4074__FDSAUDITLINK__" hidden="1">{"fdsup://directions/FAT Viewer?action=UPDATE&amp;creator=factset&amp;DYN_ARGS=TRUE&amp;DOC_NAME=FAT:FQL_AUDITING_CLIENT_TEMPLATE.FAT&amp;display_string=Audit&amp;VAR:KEY=ZGRKPIZCJY&amp;VAR:QUERY=RkZfRU5UUlBSX1ZBTF9EQUlMWSgzOTc1Nik=&amp;WINDOW=FIRST_POPUP&amp;HEIGHT=450&amp;WIDTH=450&amp;START_MA","XIMIZED=FALSE&amp;VAR:CALENDAR=US&amp;VAR:SYMBOL=H&amp;VAR:INDEX=0"}</definedName>
    <definedName name="_4075__FDSAUDITLINK__" localSheetId="2" hidden="1">{"fdsup://directions/FAT Viewer?action=UPDATE&amp;creator=factset&amp;DYN_ARGS=TRUE&amp;DOC_NAME=FAT:FQL_AUDITING_CLIENT_TEMPLATE.FAT&amp;display_string=Audit&amp;VAR:KEY=BITAPEHUPW&amp;VAR:QUERY=RkZfRU5UUlBSX1ZBTF9EQUlMWSgzOTc1Nik=&amp;WINDOW=FIRST_POPUP&amp;HEIGHT=450&amp;WIDTH=450&amp;START_MA","XIMIZED=FALSE&amp;VAR:CALENDAR=US&amp;VAR:SYMBOL=HOT&amp;VAR:INDEX=0"}</definedName>
    <definedName name="_4075__FDSAUDITLINK__" hidden="1">{"fdsup://directions/FAT Viewer?action=UPDATE&amp;creator=factset&amp;DYN_ARGS=TRUE&amp;DOC_NAME=FAT:FQL_AUDITING_CLIENT_TEMPLATE.FAT&amp;display_string=Audit&amp;VAR:KEY=BITAPEHUPW&amp;VAR:QUERY=RkZfRU5UUlBSX1ZBTF9EQUlMWSgzOTc1Nik=&amp;WINDOW=FIRST_POPUP&amp;HEIGHT=450&amp;WIDTH=450&amp;START_MA","XIMIZED=FALSE&amp;VAR:CALENDAR=US&amp;VAR:SYMBOL=HOT&amp;VAR:INDEX=0"}</definedName>
    <definedName name="_4076__FDSAUDITLINK__" localSheetId="2" hidden="1">{"fdsup://directions/FAT Viewer?action=UPDATE&amp;creator=factset&amp;DYN_ARGS=TRUE&amp;DOC_NAME=FAT:FQL_AUDITING_CLIENT_TEMPLATE.FAT&amp;display_string=Audit&amp;VAR:KEY=LIBEVERYJU&amp;VAR:QUERY=RkZfRU5UUlBSX1ZBTF9EQUlMWSgzOTc1Nik=&amp;WINDOW=FIRST_POPUP&amp;HEIGHT=450&amp;WIDTH=450&amp;START_MA","XIMIZED=FALSE&amp;VAR:CALENDAR=US&amp;VAR:SYMBOL=585284&amp;VAR:INDEX=0"}</definedName>
    <definedName name="_4076__FDSAUDITLINK__" hidden="1">{"fdsup://directions/FAT Viewer?action=UPDATE&amp;creator=factset&amp;DYN_ARGS=TRUE&amp;DOC_NAME=FAT:FQL_AUDITING_CLIENT_TEMPLATE.FAT&amp;display_string=Audit&amp;VAR:KEY=LIBEVERYJU&amp;VAR:QUERY=RkZfRU5UUlBSX1ZBTF9EQUlMWSgzOTc1Nik=&amp;WINDOW=FIRST_POPUP&amp;HEIGHT=450&amp;WIDTH=450&amp;START_MA","XIMIZED=FALSE&amp;VAR:CALENDAR=US&amp;VAR:SYMBOL=585284&amp;VAR:INDEX=0"}</definedName>
    <definedName name="_4077__FDSAUDITLINK__" localSheetId="2" hidden="1">{"fdsup://directions/FAT Viewer?action=UPDATE&amp;creator=factset&amp;DYN_ARGS=TRUE&amp;DOC_NAME=FAT:FQL_AUDITING_CLIENT_TEMPLATE.FAT&amp;display_string=Audit&amp;VAR:KEY=HWHEVYPKHK&amp;VAR:QUERY=RkZfRU5UUlBSX1ZBTF9EQUlMWSgzOTc1Nik=&amp;WINDOW=FIRST_POPUP&amp;HEIGHT=450&amp;WIDTH=450&amp;START_MA","XIMIZED=FALSE&amp;VAR:CALENDAR=US&amp;VAR:SYMBOL=MAR&amp;VAR:INDEX=0"}</definedName>
    <definedName name="_4077__FDSAUDITLINK__" hidden="1">{"fdsup://directions/FAT Viewer?action=UPDATE&amp;creator=factset&amp;DYN_ARGS=TRUE&amp;DOC_NAME=FAT:FQL_AUDITING_CLIENT_TEMPLATE.FAT&amp;display_string=Audit&amp;VAR:KEY=HWHEVYPKHK&amp;VAR:QUERY=RkZfRU5UUlBSX1ZBTF9EQUlMWSgzOTc1Nik=&amp;WINDOW=FIRST_POPUP&amp;HEIGHT=450&amp;WIDTH=450&amp;START_MA","XIMIZED=FALSE&amp;VAR:CALENDAR=US&amp;VAR:SYMBOL=MAR&amp;VAR:INDEX=0"}</definedName>
    <definedName name="_4078__FDSAUDITLINK__" localSheetId="2" hidden="1">{"fdsup://directions/FAT Viewer?action=UPDATE&amp;creator=factset&amp;DYN_ARGS=TRUE&amp;DOC_NAME=FAT:FQL_AUDITING_CLIENT_TEMPLATE.FAT&amp;display_string=Audit&amp;VAR:KEY=JQTWZYVMHI&amp;VAR:QUERY=RkZfRU5UUlBSX1ZBTF9EQUlMWSgzOTc1Nik=&amp;WINDOW=FIRST_POPUP&amp;HEIGHT=450&amp;WIDTH=450&amp;START_MA","XIMIZED=FALSE&amp;VAR:CALENDAR=US&amp;VAR:SYMBOL=CHH&amp;VAR:INDEX=0"}</definedName>
    <definedName name="_4078__FDSAUDITLINK__" hidden="1">{"fdsup://directions/FAT Viewer?action=UPDATE&amp;creator=factset&amp;DYN_ARGS=TRUE&amp;DOC_NAME=FAT:FQL_AUDITING_CLIENT_TEMPLATE.FAT&amp;display_string=Audit&amp;VAR:KEY=JQTWZYVMHI&amp;VAR:QUERY=RkZfRU5UUlBSX1ZBTF9EQUlMWSgzOTc1Nik=&amp;WINDOW=FIRST_POPUP&amp;HEIGHT=450&amp;WIDTH=450&amp;START_MA","XIMIZED=FALSE&amp;VAR:CALENDAR=US&amp;VAR:SYMBOL=CHH&amp;VAR:INDEX=0"}</definedName>
    <definedName name="_4079__FDSAUDITLINK__" localSheetId="2" hidden="1">{"fdsup://directions/FAT Viewer?action=UPDATE&amp;creator=factset&amp;DYN_ARGS=TRUE&amp;DOC_NAME=FAT:FQL_AUDITING_CLIENT_TEMPLATE.FAT&amp;display_string=Audit&amp;VAR:KEY=DELMTQDYZE&amp;VAR:QUERY=RkZfRU5UUlBSX1ZBTF9EQUlMWSgzOTc1Nik=&amp;WINDOW=FIRST_POPUP&amp;HEIGHT=450&amp;WIDTH=450&amp;START_MA","XIMIZED=FALSE&amp;VAR:CALENDAR=US&amp;VAR:SYMBOL=WYN&amp;VAR:INDEX=0"}</definedName>
    <definedName name="_4079__FDSAUDITLINK__" hidden="1">{"fdsup://directions/FAT Viewer?action=UPDATE&amp;creator=factset&amp;DYN_ARGS=TRUE&amp;DOC_NAME=FAT:FQL_AUDITING_CLIENT_TEMPLATE.FAT&amp;display_string=Audit&amp;VAR:KEY=DELMTQDYZE&amp;VAR:QUERY=RkZfRU5UUlBSX1ZBTF9EQUlMWSgzOTc1Nik=&amp;WINDOW=FIRST_POPUP&amp;HEIGHT=450&amp;WIDTH=450&amp;START_MA","XIMIZED=FALSE&amp;VAR:CALENDAR=US&amp;VAR:SYMBOL=WYN&amp;VAR:INDEX=0"}</definedName>
    <definedName name="_408________________123Graph_BCHART_4" hidden="1">#REF!</definedName>
    <definedName name="_408_____________123Graph_BCHART_3" hidden="1">#REF!</definedName>
    <definedName name="_408__123Graph_BCHART_2" hidden="1">#REF!</definedName>
    <definedName name="_408__123Graph_ECHART_6" hidden="1">#REF!</definedName>
    <definedName name="_408__FDSAUDITLINK__" localSheetId="2">{"fdsup://directions/FAT Viewer?action=UPDATE&amp;creator=factset&amp;DYN_ARGS=TRUE&amp;DOC_NAME=FAT:FQL_AUDITING_CLIENT_TEMPLATE.FAT&amp;display_string=Audit&amp;VAR:KEY=XMLWPWRUN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VHI&amp;VAR:INDEX=0"}</definedName>
    <definedName name="_408__FDSAUDITLINK__" hidden="1">{"fdsup://directions/FAT Viewer?action=UPDATE&amp;creator=factset&amp;DYN_ARGS=TRUE&amp;DOC_NAME=FAT:FQL_AUDITING_CLIENT_TEMPLATE.FAT&amp;display_string=Audit&amp;VAR:KEY=FKTOFMBOFM&amp;VAR:QUERY=KEZGX05FVF9JTkMoTFRNUyw0MDc3MiwsLFJQLFVTRClARkZfTkVUX0lOQyhMVE1TX1NFTUksNDA3NzIsLCxSU","CxVU0QpKQ==&amp;WINDOW=FIRST_POPUP&amp;HEIGHT=450&amp;WIDTH=450&amp;START_MAXIMIZED=FALSE&amp;VAR:CALENDAR=US&amp;VAR:SYMBOL=AH&amp;VAR:INDEX=0"}</definedName>
    <definedName name="_408__FDSAUDITLINK___1" localSheetId="2" hidden="1">{"fdsup://directions/FAT Viewer?action=UPDATE&amp;creator=factset&amp;DYN_ARGS=TRUE&amp;DOC_NAME=FAT:FQL_AUDITING_CLIENT_TEMPLATE.FAT&amp;display_string=Audit&amp;VAR:KEY=FKTOFMBOFM&amp;VAR:QUERY=KEZGX05FVF9JTkMoTFRNUyw0MDc3MiwsLFJQLFVTRClARkZfTkVUX0lOQyhMVE1TX1NFTUksNDA3NzIsLCxSU","CxVU0QpKQ==&amp;WINDOW=FIRST_POPUP&amp;HEIGHT=450&amp;WIDTH=450&amp;START_MAXIMIZED=FALSE&amp;VAR:CALENDAR=US&amp;VAR:SYMBOL=AH&amp;VAR:INDEX=0"}</definedName>
    <definedName name="_408__FDSAUDITLINK___1" hidden="1">{"fdsup://directions/FAT Viewer?action=UPDATE&amp;creator=factset&amp;DYN_ARGS=TRUE&amp;DOC_NAME=FAT:FQL_AUDITING_CLIENT_TEMPLATE.FAT&amp;display_string=Audit&amp;VAR:KEY=FKTOFMBOFM&amp;VAR:QUERY=KEZGX05FVF9JTkMoTFRNUyw0MDc3MiwsLFJQLFVTRClARkZfTkVUX0lOQyhMVE1TX1NFTUksNDA3NzIsLCxSU","CxVU0QpKQ==&amp;WINDOW=FIRST_POPUP&amp;HEIGHT=450&amp;WIDTH=450&amp;START_MAXIMIZED=FALSE&amp;VAR:CALENDAR=US&amp;VAR:SYMBOL=AH&amp;VAR:INDEX=0"}</definedName>
    <definedName name="_4080__FDSAUDITLINK__" localSheetId="2" hidden="1">{"fdsup://directions/FAT Viewer?action=UPDATE&amp;creator=factset&amp;DYN_ARGS=TRUE&amp;DOC_NAME=FAT:FQL_AUDITING_CLIENT_TEMPLATE.FAT&amp;display_string=Audit&amp;VAR:KEY=BEXOXILSFA&amp;VAR:QUERY=RkZfRU5UUlBSX1ZBTF9EQUlMWSgzOTc1NSk=&amp;WINDOW=FIRST_POPUP&amp;HEIGHT=450&amp;WIDTH=450&amp;START_MA","XIMIZED=FALSE&amp;VAR:CALENDAR=US&amp;VAR:SYMBOL=H&amp;VAR:INDEX=0"}</definedName>
    <definedName name="_4080__FDSAUDITLINK__" hidden="1">{"fdsup://directions/FAT Viewer?action=UPDATE&amp;creator=factset&amp;DYN_ARGS=TRUE&amp;DOC_NAME=FAT:FQL_AUDITING_CLIENT_TEMPLATE.FAT&amp;display_string=Audit&amp;VAR:KEY=BEXOXILSFA&amp;VAR:QUERY=RkZfRU5UUlBSX1ZBTF9EQUlMWSgzOTc1NSk=&amp;WINDOW=FIRST_POPUP&amp;HEIGHT=450&amp;WIDTH=450&amp;START_MA","XIMIZED=FALSE&amp;VAR:CALENDAR=US&amp;VAR:SYMBOL=H&amp;VAR:INDEX=0"}</definedName>
    <definedName name="_4081__FDSAUDITLINK__" localSheetId="2" hidden="1">{"fdsup://directions/FAT Viewer?action=UPDATE&amp;creator=factset&amp;DYN_ARGS=TRUE&amp;DOC_NAME=FAT:FQL_AUDITING_CLIENT_TEMPLATE.FAT&amp;display_string=Audit&amp;VAR:KEY=VYVMNAZAXY&amp;VAR:QUERY=RkZfRU5UUlBSX1ZBTF9EQUlMWSgzOTc1NSk=&amp;WINDOW=FIRST_POPUP&amp;HEIGHT=450&amp;WIDTH=450&amp;START_MA","XIMIZED=FALSE&amp;VAR:CALENDAR=US&amp;VAR:SYMBOL=HOT&amp;VAR:INDEX=0"}</definedName>
    <definedName name="_4081__FDSAUDITLINK__" hidden="1">{"fdsup://directions/FAT Viewer?action=UPDATE&amp;creator=factset&amp;DYN_ARGS=TRUE&amp;DOC_NAME=FAT:FQL_AUDITING_CLIENT_TEMPLATE.FAT&amp;display_string=Audit&amp;VAR:KEY=VYVMNAZAXY&amp;VAR:QUERY=RkZfRU5UUlBSX1ZBTF9EQUlMWSgzOTc1NSk=&amp;WINDOW=FIRST_POPUP&amp;HEIGHT=450&amp;WIDTH=450&amp;START_MA","XIMIZED=FALSE&amp;VAR:CALENDAR=US&amp;VAR:SYMBOL=HOT&amp;VAR:INDEX=0"}</definedName>
    <definedName name="_4082__FDSAUDITLINK__" localSheetId="2" hidden="1">{"fdsup://directions/FAT Viewer?action=UPDATE&amp;creator=factset&amp;DYN_ARGS=TRUE&amp;DOC_NAME=FAT:FQL_AUDITING_CLIENT_TEMPLATE.FAT&amp;display_string=Audit&amp;VAR:KEY=JYDGBOPQZG&amp;VAR:QUERY=RkZfRU5UUlBSX1ZBTF9EQUlMWSgzOTc1NSk=&amp;WINDOW=FIRST_POPUP&amp;HEIGHT=450&amp;WIDTH=450&amp;START_MA","XIMIZED=FALSE&amp;VAR:CALENDAR=US&amp;VAR:SYMBOL=585284&amp;VAR:INDEX=0"}</definedName>
    <definedName name="_4082__FDSAUDITLINK__" hidden="1">{"fdsup://directions/FAT Viewer?action=UPDATE&amp;creator=factset&amp;DYN_ARGS=TRUE&amp;DOC_NAME=FAT:FQL_AUDITING_CLIENT_TEMPLATE.FAT&amp;display_string=Audit&amp;VAR:KEY=JYDGBOPQZG&amp;VAR:QUERY=RkZfRU5UUlBSX1ZBTF9EQUlMWSgzOTc1NSk=&amp;WINDOW=FIRST_POPUP&amp;HEIGHT=450&amp;WIDTH=450&amp;START_MA","XIMIZED=FALSE&amp;VAR:CALENDAR=US&amp;VAR:SYMBOL=585284&amp;VAR:INDEX=0"}</definedName>
    <definedName name="_4083__FDSAUDITLINK__" localSheetId="2" hidden="1">{"fdsup://directions/FAT Viewer?action=UPDATE&amp;creator=factset&amp;DYN_ARGS=TRUE&amp;DOC_NAME=FAT:FQL_AUDITING_CLIENT_TEMPLATE.FAT&amp;display_string=Audit&amp;VAR:KEY=LYXSPWPUDY&amp;VAR:QUERY=RkZfRU5UUlBSX1ZBTF9EQUlMWSgzOTc1NSk=&amp;WINDOW=FIRST_POPUP&amp;HEIGHT=450&amp;WIDTH=450&amp;START_MA","XIMIZED=FALSE&amp;VAR:CALENDAR=US&amp;VAR:SYMBOL=MAR&amp;VAR:INDEX=0"}</definedName>
    <definedName name="_4083__FDSAUDITLINK__" hidden="1">{"fdsup://directions/FAT Viewer?action=UPDATE&amp;creator=factset&amp;DYN_ARGS=TRUE&amp;DOC_NAME=FAT:FQL_AUDITING_CLIENT_TEMPLATE.FAT&amp;display_string=Audit&amp;VAR:KEY=LYXSPWPUDY&amp;VAR:QUERY=RkZfRU5UUlBSX1ZBTF9EQUlMWSgzOTc1NSk=&amp;WINDOW=FIRST_POPUP&amp;HEIGHT=450&amp;WIDTH=450&amp;START_MA","XIMIZED=FALSE&amp;VAR:CALENDAR=US&amp;VAR:SYMBOL=MAR&amp;VAR:INDEX=0"}</definedName>
    <definedName name="_4084__FDSAUDITLINK__" localSheetId="2" hidden="1">{"fdsup://directions/FAT Viewer?action=UPDATE&amp;creator=factset&amp;DYN_ARGS=TRUE&amp;DOC_NAME=FAT:FQL_AUDITING_CLIENT_TEMPLATE.FAT&amp;display_string=Audit&amp;VAR:KEY=DMTQRCRONG&amp;VAR:QUERY=RkZfRU5UUlBSX1ZBTF9EQUlMWSgzOTc1NSk=&amp;WINDOW=FIRST_POPUP&amp;HEIGHT=450&amp;WIDTH=450&amp;START_MA","XIMIZED=FALSE&amp;VAR:CALENDAR=US&amp;VAR:SYMBOL=CHH&amp;VAR:INDEX=0"}</definedName>
    <definedName name="_4084__FDSAUDITLINK__" hidden="1">{"fdsup://directions/FAT Viewer?action=UPDATE&amp;creator=factset&amp;DYN_ARGS=TRUE&amp;DOC_NAME=FAT:FQL_AUDITING_CLIENT_TEMPLATE.FAT&amp;display_string=Audit&amp;VAR:KEY=DMTQRCRONG&amp;VAR:QUERY=RkZfRU5UUlBSX1ZBTF9EQUlMWSgzOTc1NSk=&amp;WINDOW=FIRST_POPUP&amp;HEIGHT=450&amp;WIDTH=450&amp;START_MA","XIMIZED=FALSE&amp;VAR:CALENDAR=US&amp;VAR:SYMBOL=CHH&amp;VAR:INDEX=0"}</definedName>
    <definedName name="_4085__FDSAUDITLINK__" localSheetId="2" hidden="1">{"fdsup://directions/FAT Viewer?action=UPDATE&amp;creator=factset&amp;DYN_ARGS=TRUE&amp;DOC_NAME=FAT:FQL_AUDITING_CLIENT_TEMPLATE.FAT&amp;display_string=Audit&amp;VAR:KEY=RULCPIRAXQ&amp;VAR:QUERY=RkZfRU5UUlBSX1ZBTF9EQUlMWSgzOTc1NSk=&amp;WINDOW=FIRST_POPUP&amp;HEIGHT=450&amp;WIDTH=450&amp;START_MA","XIMIZED=FALSE&amp;VAR:CALENDAR=US&amp;VAR:SYMBOL=WYN&amp;VAR:INDEX=0"}</definedName>
    <definedName name="_4085__FDSAUDITLINK__" hidden="1">{"fdsup://directions/FAT Viewer?action=UPDATE&amp;creator=factset&amp;DYN_ARGS=TRUE&amp;DOC_NAME=FAT:FQL_AUDITING_CLIENT_TEMPLATE.FAT&amp;display_string=Audit&amp;VAR:KEY=RULCPIRAXQ&amp;VAR:QUERY=RkZfRU5UUlBSX1ZBTF9EQUlMWSgzOTc1NSk=&amp;WINDOW=FIRST_POPUP&amp;HEIGHT=450&amp;WIDTH=450&amp;START_MA","XIMIZED=FALSE&amp;VAR:CALENDAR=US&amp;VAR:SYMBOL=WYN&amp;VAR:INDEX=0"}</definedName>
    <definedName name="_4086__FDSAUDITLINK__" localSheetId="2" hidden="1">{"fdsup://directions/FAT Viewer?action=UPDATE&amp;creator=factset&amp;DYN_ARGS=TRUE&amp;DOC_NAME=FAT:FQL_AUDITING_CLIENT_TEMPLATE.FAT&amp;display_string=Audit&amp;VAR:KEY=PQHUDMRWNO&amp;VAR:QUERY=RkZfRU5UUlBSX1ZBTF9EQUlMWSgzOTc1Mik=&amp;WINDOW=FIRST_POPUP&amp;HEIGHT=450&amp;WIDTH=450&amp;START_MA","XIMIZED=FALSE&amp;VAR:CALENDAR=US&amp;VAR:SYMBOL=H&amp;VAR:INDEX=0"}</definedName>
    <definedName name="_4086__FDSAUDITLINK__" hidden="1">{"fdsup://directions/FAT Viewer?action=UPDATE&amp;creator=factset&amp;DYN_ARGS=TRUE&amp;DOC_NAME=FAT:FQL_AUDITING_CLIENT_TEMPLATE.FAT&amp;display_string=Audit&amp;VAR:KEY=PQHUDMRWNO&amp;VAR:QUERY=RkZfRU5UUlBSX1ZBTF9EQUlMWSgzOTc1Mik=&amp;WINDOW=FIRST_POPUP&amp;HEIGHT=450&amp;WIDTH=450&amp;START_MA","XIMIZED=FALSE&amp;VAR:CALENDAR=US&amp;VAR:SYMBOL=H&amp;VAR:INDEX=0"}</definedName>
    <definedName name="_4087__FDSAUDITLINK__" localSheetId="2" hidden="1">{"fdsup://directions/FAT Viewer?action=UPDATE&amp;creator=factset&amp;DYN_ARGS=TRUE&amp;DOC_NAME=FAT:FQL_AUDITING_CLIENT_TEMPLATE.FAT&amp;display_string=Audit&amp;VAR:KEY=TABOFCZKTC&amp;VAR:QUERY=RkZfRU5UUlBSX1ZBTF9EQUlMWSgzOTc1Mik=&amp;WINDOW=FIRST_POPUP&amp;HEIGHT=450&amp;WIDTH=450&amp;START_MA","XIMIZED=FALSE&amp;VAR:CALENDAR=US&amp;VAR:SYMBOL=HOT&amp;VAR:INDEX=0"}</definedName>
    <definedName name="_4087__FDSAUDITLINK__" hidden="1">{"fdsup://directions/FAT Viewer?action=UPDATE&amp;creator=factset&amp;DYN_ARGS=TRUE&amp;DOC_NAME=FAT:FQL_AUDITING_CLIENT_TEMPLATE.FAT&amp;display_string=Audit&amp;VAR:KEY=TABOFCZKTC&amp;VAR:QUERY=RkZfRU5UUlBSX1ZBTF9EQUlMWSgzOTc1Mik=&amp;WINDOW=FIRST_POPUP&amp;HEIGHT=450&amp;WIDTH=450&amp;START_MA","XIMIZED=FALSE&amp;VAR:CALENDAR=US&amp;VAR:SYMBOL=HOT&amp;VAR:INDEX=0"}</definedName>
    <definedName name="_4088__FDSAUDITLINK__" localSheetId="2" hidden="1">{"fdsup://directions/FAT Viewer?action=UPDATE&amp;creator=factset&amp;DYN_ARGS=TRUE&amp;DOC_NAME=FAT:FQL_AUDITING_CLIENT_TEMPLATE.FAT&amp;display_string=Audit&amp;VAR:KEY=RURWHMFMNO&amp;VAR:QUERY=RkZfRU5UUlBSX1ZBTF9EQUlMWSgzOTc1Mik=&amp;WINDOW=FIRST_POPUP&amp;HEIGHT=450&amp;WIDTH=450&amp;START_MA","XIMIZED=FALSE&amp;VAR:CALENDAR=US&amp;VAR:SYMBOL=585284&amp;VAR:INDEX=0"}</definedName>
    <definedName name="_4088__FDSAUDITLINK__" hidden="1">{"fdsup://directions/FAT Viewer?action=UPDATE&amp;creator=factset&amp;DYN_ARGS=TRUE&amp;DOC_NAME=FAT:FQL_AUDITING_CLIENT_TEMPLATE.FAT&amp;display_string=Audit&amp;VAR:KEY=RURWHMFMNO&amp;VAR:QUERY=RkZfRU5UUlBSX1ZBTF9EQUlMWSgzOTc1Mik=&amp;WINDOW=FIRST_POPUP&amp;HEIGHT=450&amp;WIDTH=450&amp;START_MA","XIMIZED=FALSE&amp;VAR:CALENDAR=US&amp;VAR:SYMBOL=585284&amp;VAR:INDEX=0"}</definedName>
    <definedName name="_4089__FDSAUDITLINK__" localSheetId="2" hidden="1">{"fdsup://directions/FAT Viewer?action=UPDATE&amp;creator=factset&amp;DYN_ARGS=TRUE&amp;DOC_NAME=FAT:FQL_AUDITING_CLIENT_TEMPLATE.FAT&amp;display_string=Audit&amp;VAR:KEY=BQZGBOTGJU&amp;VAR:QUERY=RkZfRU5UUlBSX1ZBTF9EQUlMWSgzOTc1Mik=&amp;WINDOW=FIRST_POPUP&amp;HEIGHT=450&amp;WIDTH=450&amp;START_MA","XIMIZED=FALSE&amp;VAR:CALENDAR=US&amp;VAR:SYMBOL=MAR&amp;VAR:INDEX=0"}</definedName>
    <definedName name="_4089__FDSAUDITLINK__" hidden="1">{"fdsup://directions/FAT Viewer?action=UPDATE&amp;creator=factset&amp;DYN_ARGS=TRUE&amp;DOC_NAME=FAT:FQL_AUDITING_CLIENT_TEMPLATE.FAT&amp;display_string=Audit&amp;VAR:KEY=BQZGBOTGJU&amp;VAR:QUERY=RkZfRU5UUlBSX1ZBTF9EQUlMWSgzOTc1Mik=&amp;WINDOW=FIRST_POPUP&amp;HEIGHT=450&amp;WIDTH=450&amp;START_MA","XIMIZED=FALSE&amp;VAR:CALENDAR=US&amp;VAR:SYMBOL=MAR&amp;VAR:INDEX=0"}</definedName>
    <definedName name="_409________________123Graph_BCHART_5" hidden="1">#REF!</definedName>
    <definedName name="_409_____________123Graph_BCHART_4" hidden="1">#REF!</definedName>
    <definedName name="_409__123Graph_BCHART_3" hidden="1">#REF!</definedName>
    <definedName name="_409__FDSAUDITLINK__" localSheetId="2">{"fdsup://directions/FAT Viewer?action=UPDATE&amp;creator=factset&amp;DYN_ARGS=TRUE&amp;DOC_NAME=FAT:FQL_AUDITING_CLIENT_TEMPLATE.FAT&amp;display_string=Audit&amp;VAR:KEY=VIZCLKBMR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VTL&amp;VAR:INDEX=0"}</definedName>
    <definedName name="_409__FDSAUDITLINK__" hidden="1">{"fdsup://Directions/FactSet Auditing Viewer?action=AUDIT_VALUE&amp;DB=129&amp;ID1=01860620&amp;VALUEID=03451&amp;SDATE=201102&amp;PERIODTYPE=QTR_STD&amp;SCFT=3&amp;window=popup_no_bar&amp;width=385&amp;height=120&amp;START_MAXIMIZED=FALSE&amp;creator=factset&amp;display_string=Audit"}</definedName>
    <definedName name="_409__FDSAUDITLINK___1" localSheetId="2" hidden="1">{"fdsup://Directions/FactSet Auditing Viewer?action=AUDIT_VALUE&amp;DB=129&amp;ID1=01860620&amp;VALUEID=03451&amp;SDATE=201102&amp;PERIODTYPE=QTR_STD&amp;SCFT=3&amp;window=popup_no_bar&amp;width=385&amp;height=120&amp;START_MAXIMIZED=FALSE&amp;creator=factset&amp;display_string=Audit"}</definedName>
    <definedName name="_409__FDSAUDITLINK___1" hidden="1">{"fdsup://Directions/FactSet Auditing Viewer?action=AUDIT_VALUE&amp;DB=129&amp;ID1=01860620&amp;VALUEID=03451&amp;SDATE=201102&amp;PERIODTYPE=QTR_STD&amp;SCFT=3&amp;window=popup_no_bar&amp;width=385&amp;height=120&amp;START_MAXIMIZED=FALSE&amp;creator=factset&amp;display_string=Audit"}</definedName>
    <definedName name="_4090__FDSAUDITLINK__" localSheetId="2" hidden="1">{"fdsup://directions/FAT Viewer?action=UPDATE&amp;creator=factset&amp;DYN_ARGS=TRUE&amp;DOC_NAME=FAT:FQL_AUDITING_CLIENT_TEMPLATE.FAT&amp;display_string=Audit&amp;VAR:KEY=BSXMRYHKZG&amp;VAR:QUERY=RkZfRU5UUlBSX1ZBTF9EQUlMWSgzOTc1Mik=&amp;WINDOW=FIRST_POPUP&amp;HEIGHT=450&amp;WIDTH=450&amp;START_MA","XIMIZED=FALSE&amp;VAR:CALENDAR=US&amp;VAR:SYMBOL=CHH&amp;VAR:INDEX=0"}</definedName>
    <definedName name="_4090__FDSAUDITLINK__" hidden="1">{"fdsup://directions/FAT Viewer?action=UPDATE&amp;creator=factset&amp;DYN_ARGS=TRUE&amp;DOC_NAME=FAT:FQL_AUDITING_CLIENT_TEMPLATE.FAT&amp;display_string=Audit&amp;VAR:KEY=BSXMRYHKZG&amp;VAR:QUERY=RkZfRU5UUlBSX1ZBTF9EQUlMWSgzOTc1Mik=&amp;WINDOW=FIRST_POPUP&amp;HEIGHT=450&amp;WIDTH=450&amp;START_MA","XIMIZED=FALSE&amp;VAR:CALENDAR=US&amp;VAR:SYMBOL=CHH&amp;VAR:INDEX=0"}</definedName>
    <definedName name="_4091__FDSAUDITLINK__" localSheetId="2" hidden="1">{"fdsup://directions/FAT Viewer?action=UPDATE&amp;creator=factset&amp;DYN_ARGS=TRUE&amp;DOC_NAME=FAT:FQL_AUDITING_CLIENT_TEMPLATE.FAT&amp;display_string=Audit&amp;VAR:KEY=LSNCJCJCPS&amp;VAR:QUERY=RkZfRU5UUlBSX1ZBTF9EQUlMWSgzOTc1Mik=&amp;WINDOW=FIRST_POPUP&amp;HEIGHT=450&amp;WIDTH=450&amp;START_MA","XIMIZED=FALSE&amp;VAR:CALENDAR=US&amp;VAR:SYMBOL=WYN&amp;VAR:INDEX=0"}</definedName>
    <definedName name="_4091__FDSAUDITLINK__" hidden="1">{"fdsup://directions/FAT Viewer?action=UPDATE&amp;creator=factset&amp;DYN_ARGS=TRUE&amp;DOC_NAME=FAT:FQL_AUDITING_CLIENT_TEMPLATE.FAT&amp;display_string=Audit&amp;VAR:KEY=LSNCJCJCPS&amp;VAR:QUERY=RkZfRU5UUlBSX1ZBTF9EQUlMWSgzOTc1Mik=&amp;WINDOW=FIRST_POPUP&amp;HEIGHT=450&amp;WIDTH=450&amp;START_MA","XIMIZED=FALSE&amp;VAR:CALENDAR=US&amp;VAR:SYMBOL=WYN&amp;VAR:INDEX=0"}</definedName>
    <definedName name="_4092__FDSAUDITLINK__" localSheetId="2" hidden="1">{"fdsup://directions/FAT Viewer?action=UPDATE&amp;creator=factset&amp;DYN_ARGS=TRUE&amp;DOC_NAME=FAT:FQL_AUDITING_CLIENT_TEMPLATE.FAT&amp;display_string=Audit&amp;VAR:KEY=JOHCNKVSPE&amp;VAR:QUERY=RkZfRU5UUlBSX1ZBTF9EQUlMWSgzOTc1MSk=&amp;WINDOW=FIRST_POPUP&amp;HEIGHT=450&amp;WIDTH=450&amp;START_MA","XIMIZED=FALSE&amp;VAR:CALENDAR=US&amp;VAR:SYMBOL=H&amp;VAR:INDEX=0"}</definedName>
    <definedName name="_4092__FDSAUDITLINK__" hidden="1">{"fdsup://directions/FAT Viewer?action=UPDATE&amp;creator=factset&amp;DYN_ARGS=TRUE&amp;DOC_NAME=FAT:FQL_AUDITING_CLIENT_TEMPLATE.FAT&amp;display_string=Audit&amp;VAR:KEY=JOHCNKVSPE&amp;VAR:QUERY=RkZfRU5UUlBSX1ZBTF9EQUlMWSgzOTc1MSk=&amp;WINDOW=FIRST_POPUP&amp;HEIGHT=450&amp;WIDTH=450&amp;START_MA","XIMIZED=FALSE&amp;VAR:CALENDAR=US&amp;VAR:SYMBOL=H&amp;VAR:INDEX=0"}</definedName>
    <definedName name="_4093__FDSAUDITLINK__" localSheetId="2" hidden="1">{"fdsup://directions/FAT Viewer?action=UPDATE&amp;creator=factset&amp;DYN_ARGS=TRUE&amp;DOC_NAME=FAT:FQL_AUDITING_CLIENT_TEMPLATE.FAT&amp;display_string=Audit&amp;VAR:KEY=LONAHKLEXO&amp;VAR:QUERY=RkZfRU5UUlBSX1ZBTF9EQUlMWSgzOTc1MSk=&amp;WINDOW=FIRST_POPUP&amp;HEIGHT=450&amp;WIDTH=450&amp;START_MA","XIMIZED=FALSE&amp;VAR:CALENDAR=US&amp;VAR:SYMBOL=HOT&amp;VAR:INDEX=0"}</definedName>
    <definedName name="_4093__FDSAUDITLINK__" hidden="1">{"fdsup://directions/FAT Viewer?action=UPDATE&amp;creator=factset&amp;DYN_ARGS=TRUE&amp;DOC_NAME=FAT:FQL_AUDITING_CLIENT_TEMPLATE.FAT&amp;display_string=Audit&amp;VAR:KEY=LONAHKLEXO&amp;VAR:QUERY=RkZfRU5UUlBSX1ZBTF9EQUlMWSgzOTc1MSk=&amp;WINDOW=FIRST_POPUP&amp;HEIGHT=450&amp;WIDTH=450&amp;START_MA","XIMIZED=FALSE&amp;VAR:CALENDAR=US&amp;VAR:SYMBOL=HOT&amp;VAR:INDEX=0"}</definedName>
    <definedName name="_4094__FDSAUDITLINK__" localSheetId="2" hidden="1">{"fdsup://directions/FAT Viewer?action=UPDATE&amp;creator=factset&amp;DYN_ARGS=TRUE&amp;DOC_NAME=FAT:FQL_AUDITING_CLIENT_TEMPLATE.FAT&amp;display_string=Audit&amp;VAR:KEY=ZMRSPUTSBM&amp;VAR:QUERY=RkZfRU5UUlBSX1ZBTF9EQUlMWSgzOTc1MSk=&amp;WINDOW=FIRST_POPUP&amp;HEIGHT=450&amp;WIDTH=450&amp;START_MA","XIMIZED=FALSE&amp;VAR:CALENDAR=US&amp;VAR:SYMBOL=585284&amp;VAR:INDEX=0"}</definedName>
    <definedName name="_4094__FDSAUDITLINK__" hidden="1">{"fdsup://directions/FAT Viewer?action=UPDATE&amp;creator=factset&amp;DYN_ARGS=TRUE&amp;DOC_NAME=FAT:FQL_AUDITING_CLIENT_TEMPLATE.FAT&amp;display_string=Audit&amp;VAR:KEY=ZMRSPUTSBM&amp;VAR:QUERY=RkZfRU5UUlBSX1ZBTF9EQUlMWSgzOTc1MSk=&amp;WINDOW=FIRST_POPUP&amp;HEIGHT=450&amp;WIDTH=450&amp;START_MA","XIMIZED=FALSE&amp;VAR:CALENDAR=US&amp;VAR:SYMBOL=585284&amp;VAR:INDEX=0"}</definedName>
    <definedName name="_4095__FDSAUDITLINK__" localSheetId="2" hidden="1">{"fdsup://directions/FAT Viewer?action=UPDATE&amp;creator=factset&amp;DYN_ARGS=TRUE&amp;DOC_NAME=FAT:FQL_AUDITING_CLIENT_TEMPLATE.FAT&amp;display_string=Audit&amp;VAR:KEY=VEHEDYVKFS&amp;VAR:QUERY=RkZfRU5UUlBSX1ZBTF9EQUlMWSgzOTc1MSk=&amp;WINDOW=FIRST_POPUP&amp;HEIGHT=450&amp;WIDTH=450&amp;START_MA","XIMIZED=FALSE&amp;VAR:CALENDAR=US&amp;VAR:SYMBOL=MAR&amp;VAR:INDEX=0"}</definedName>
    <definedName name="_4095__FDSAUDITLINK__" hidden="1">{"fdsup://directions/FAT Viewer?action=UPDATE&amp;creator=factset&amp;DYN_ARGS=TRUE&amp;DOC_NAME=FAT:FQL_AUDITING_CLIENT_TEMPLATE.FAT&amp;display_string=Audit&amp;VAR:KEY=VEHEDYVKFS&amp;VAR:QUERY=RkZfRU5UUlBSX1ZBTF9EQUlMWSgzOTc1MSk=&amp;WINDOW=FIRST_POPUP&amp;HEIGHT=450&amp;WIDTH=450&amp;START_MA","XIMIZED=FALSE&amp;VAR:CALENDAR=US&amp;VAR:SYMBOL=MAR&amp;VAR:INDEX=0"}</definedName>
    <definedName name="_4096__FDSAUDITLINK__" localSheetId="2" hidden="1">{"fdsup://directions/FAT Viewer?action=UPDATE&amp;creator=factset&amp;DYN_ARGS=TRUE&amp;DOC_NAME=FAT:FQL_AUDITING_CLIENT_TEMPLATE.FAT&amp;display_string=Audit&amp;VAR:KEY=BWJIJKPUHW&amp;VAR:QUERY=RkZfRU5UUlBSX1ZBTF9EQUlMWSgzOTc1MSk=&amp;WINDOW=FIRST_POPUP&amp;HEIGHT=450&amp;WIDTH=450&amp;START_MA","XIMIZED=FALSE&amp;VAR:CALENDAR=US&amp;VAR:SYMBOL=CHH&amp;VAR:INDEX=0"}</definedName>
    <definedName name="_4096__FDSAUDITLINK__" hidden="1">{"fdsup://directions/FAT Viewer?action=UPDATE&amp;creator=factset&amp;DYN_ARGS=TRUE&amp;DOC_NAME=FAT:FQL_AUDITING_CLIENT_TEMPLATE.FAT&amp;display_string=Audit&amp;VAR:KEY=BWJIJKPUHW&amp;VAR:QUERY=RkZfRU5UUlBSX1ZBTF9EQUlMWSgzOTc1MSk=&amp;WINDOW=FIRST_POPUP&amp;HEIGHT=450&amp;WIDTH=450&amp;START_MA","XIMIZED=FALSE&amp;VAR:CALENDAR=US&amp;VAR:SYMBOL=CHH&amp;VAR:INDEX=0"}</definedName>
    <definedName name="_4097__FDSAUDITLINK__" localSheetId="2" hidden="1">{"fdsup://directions/FAT Viewer?action=UPDATE&amp;creator=factset&amp;DYN_ARGS=TRUE&amp;DOC_NAME=FAT:FQL_AUDITING_CLIENT_TEMPLATE.FAT&amp;display_string=Audit&amp;VAR:KEY=TITAXITYTA&amp;VAR:QUERY=RkZfRU5UUlBSX1ZBTF9EQUlMWSgzOTc1MSk=&amp;WINDOW=FIRST_POPUP&amp;HEIGHT=450&amp;WIDTH=450&amp;START_MA","XIMIZED=FALSE&amp;VAR:CALENDAR=US&amp;VAR:SYMBOL=WYN&amp;VAR:INDEX=0"}</definedName>
    <definedName name="_4097__FDSAUDITLINK__" hidden="1">{"fdsup://directions/FAT Viewer?action=UPDATE&amp;creator=factset&amp;DYN_ARGS=TRUE&amp;DOC_NAME=FAT:FQL_AUDITING_CLIENT_TEMPLATE.FAT&amp;display_string=Audit&amp;VAR:KEY=TITAXITYTA&amp;VAR:QUERY=RkZfRU5UUlBSX1ZBTF9EQUlMWSgzOTc1MSk=&amp;WINDOW=FIRST_POPUP&amp;HEIGHT=450&amp;WIDTH=450&amp;START_MA","XIMIZED=FALSE&amp;VAR:CALENDAR=US&amp;VAR:SYMBOL=WYN&amp;VAR:INDEX=0"}</definedName>
    <definedName name="_4098__FDSAUDITLINK__" localSheetId="2" hidden="1">{"fdsup://directions/FAT Viewer?action=UPDATE&amp;creator=factset&amp;DYN_ARGS=TRUE&amp;DOC_NAME=FAT:FQL_AUDITING_CLIENT_TEMPLATE.FAT&amp;display_string=Audit&amp;VAR:KEY=LUDMVGLUZY&amp;VAR:QUERY=RkZfRU5UUlBSX1ZBTF9EQUlMWSgzOTc1MCk=&amp;WINDOW=FIRST_POPUP&amp;HEIGHT=450&amp;WIDTH=450&amp;START_MA","XIMIZED=FALSE&amp;VAR:CALENDAR=US&amp;VAR:SYMBOL=H&amp;VAR:INDEX=0"}</definedName>
    <definedName name="_4098__FDSAUDITLINK__" hidden="1">{"fdsup://directions/FAT Viewer?action=UPDATE&amp;creator=factset&amp;DYN_ARGS=TRUE&amp;DOC_NAME=FAT:FQL_AUDITING_CLIENT_TEMPLATE.FAT&amp;display_string=Audit&amp;VAR:KEY=LUDMVGLUZY&amp;VAR:QUERY=RkZfRU5UUlBSX1ZBTF9EQUlMWSgzOTc1MCk=&amp;WINDOW=FIRST_POPUP&amp;HEIGHT=450&amp;WIDTH=450&amp;START_MA","XIMIZED=FALSE&amp;VAR:CALENDAR=US&amp;VAR:SYMBOL=H&amp;VAR:INDEX=0"}</definedName>
    <definedName name="_4099__FDSAUDITLINK__" localSheetId="2" hidden="1">{"fdsup://directions/FAT Viewer?action=UPDATE&amp;creator=factset&amp;DYN_ARGS=TRUE&amp;DOC_NAME=FAT:FQL_AUDITING_CLIENT_TEMPLATE.FAT&amp;display_string=Audit&amp;VAR:KEY=RWHEDWRKHU&amp;VAR:QUERY=RkZfRU5UUlBSX1ZBTF9EQUlMWSgzOTc1MCk=&amp;WINDOW=FIRST_POPUP&amp;HEIGHT=450&amp;WIDTH=450&amp;START_MA","XIMIZED=FALSE&amp;VAR:CALENDAR=US&amp;VAR:SYMBOL=HOT&amp;VAR:INDEX=0"}</definedName>
    <definedName name="_4099__FDSAUDITLINK__" hidden="1">{"fdsup://directions/FAT Viewer?action=UPDATE&amp;creator=factset&amp;DYN_ARGS=TRUE&amp;DOC_NAME=FAT:FQL_AUDITING_CLIENT_TEMPLATE.FAT&amp;display_string=Audit&amp;VAR:KEY=RWHEDWRKHU&amp;VAR:QUERY=RkZfRU5UUlBSX1ZBTF9EQUlMWSgzOTc1MCk=&amp;WINDOW=FIRST_POPUP&amp;HEIGHT=450&amp;WIDTH=450&amp;START_MA","XIMIZED=FALSE&amp;VAR:CALENDAR=US&amp;VAR:SYMBOL=HOT&amp;VAR:INDEX=0"}</definedName>
    <definedName name="_41_____________________123Graph_DCHART_6" hidden="1">#REF!</definedName>
    <definedName name="_41__________________123Graph_DCHART_5" hidden="1">#REF!</definedName>
    <definedName name="_41______123Graph_DCHART_4" hidden="1">#REF!</definedName>
    <definedName name="_41______123Graph_DCHART_5" hidden="1">#REF!</definedName>
    <definedName name="_41___0ACwvu.Pag" hidden="1">#REF!</definedName>
    <definedName name="_41__123Graph_ACHART_20" hidden="1">#REF!</definedName>
    <definedName name="_41__123Graph_ACHART_24" hidden="1">#REF!</definedName>
    <definedName name="_41__123Graph_ASUPPLIES_BY_B_U" hidden="1">#REF!</definedName>
    <definedName name="_41__123Graph_BCHART_4" hidden="1">#REF!</definedName>
    <definedName name="_41__123Graph_BCHART_8" hidden="1">#REF!</definedName>
    <definedName name="_41__123Graph_CCHART_2" hidden="1">#REF!</definedName>
    <definedName name="_41__123Graph_CLZ6_4CW_CPI_86" hidden="1">#REF!</definedName>
    <definedName name="_41__123Graph_CWAGES_BY_B_U" hidden="1">#REF!</definedName>
    <definedName name="_41__123Graph_DCHART_4" hidden="1">#REF!</definedName>
    <definedName name="_41__123Graph_DCHART_5" hidden="1">#REF!</definedName>
    <definedName name="_41__123Graph_DQRE_S_BY_CO." hidden="1">#REF!</definedName>
    <definedName name="_41__123Graph_EQRE_S_BY_CO." hidden="1">#REF!</definedName>
    <definedName name="_41__123Graph_EWAGES_BY_B_U" hidden="1">#REF!</definedName>
    <definedName name="_41__123Graph_LBL_ACHART_18" hidden="1">#REF!</definedName>
    <definedName name="_41__123Graph_XCHART_112" hidden="1">#REF!</definedName>
    <definedName name="_41__123Graph_XCHART_2A" hidden="1">#REF!</definedName>
    <definedName name="_41__123Graph_XChart_32L" hidden="1">#REF!</definedName>
    <definedName name="_41__123Graph_XChart_6" hidden="1">#REF!</definedName>
    <definedName name="_41__123Graph_XQRE_S_BY_CO." hidden="1">#REF!</definedName>
    <definedName name="_41__FDSAUDITLINK__" localSheetId="2" hidden="1">{"fdsup://directions/FAT Viewer?action=UPDATE&amp;creator=factset&amp;DYN_ARGS=TRUE&amp;DOC_NAME=FAT:FQL_AUDITING_CLIENT_TEMPLATE.FAT&amp;display_string=Audit&amp;VAR:KEY=BUVCHMJQXO&amp;VAR:QUERY=RkZfRUJJVERBX0lCKEFOTiw0MDY2MywsLCxVU0Qp&amp;WINDOW=FIRST_POPUP&amp;HEIGHT=450&amp;WIDTH=450&amp;STAR","T_MAXIMIZED=FALSE&amp;VAR:CALENDAR=US&amp;VAR:SYMBOL=RL&amp;VAR:INDEX=0"}</definedName>
    <definedName name="_41__FDSAUDITLINK__" hidden="1">{"fdsup://Directions/FactSet Auditing Viewer?action=AUDIT_VALUE&amp;DB=129&amp;ID1=94768410&amp;VALUEID=05301&amp;SDATE=201102&amp;PERIODTYPE=QTR_STD&amp;SCFT=3&amp;window=popup_no_bar&amp;width=385&amp;height=120&amp;START_MAXIMIZED=FALSE&amp;creator=factset&amp;display_string=Audit"}</definedName>
    <definedName name="_41__FDSAUDITLINK___1" localSheetId="2" hidden="1">{"fdsup://Directions/FactSet Auditing Viewer?action=AUDIT_VALUE&amp;DB=129&amp;ID1=94768410&amp;VALUEID=05301&amp;SDATE=201102&amp;PERIODTYPE=QTR_STD&amp;SCFT=3&amp;window=popup_no_bar&amp;width=385&amp;height=120&amp;START_MAXIMIZED=FALSE&amp;creator=factset&amp;display_string=Audit"}</definedName>
    <definedName name="_41__FDSAUDITLINK___1" hidden="1">{"fdsup://Directions/FactSet Auditing Viewer?action=AUDIT_VALUE&amp;DB=129&amp;ID1=94768410&amp;VALUEID=05301&amp;SDATE=201102&amp;PERIODTYPE=QTR_STD&amp;SCFT=3&amp;window=popup_no_bar&amp;width=385&amp;height=120&amp;START_MAXIMIZED=FALSE&amp;creator=factset&amp;display_string=Audit"}</definedName>
    <definedName name="_410________________123Graph_BCHART_6" hidden="1">#REF!</definedName>
    <definedName name="_410_____________123Graph_BCHART_5" hidden="1">#REF!</definedName>
    <definedName name="_410__123Graph_ACHART_8" hidden="1">#REF!</definedName>
    <definedName name="_410__123Graph_BCHART_4" hidden="1">#REF!</definedName>
    <definedName name="_410__123Graph_ECHART_7" hidden="1">#REF!</definedName>
    <definedName name="_410__123Graph_XCHART_2A" hidden="1">#REF!</definedName>
    <definedName name="_410__FDSAUDITLINK__" localSheetId="2">{"fdsup://directions/FAT Viewer?action=UPDATE&amp;creator=factset&amp;DYN_ARGS=TRUE&amp;DOC_NAME=FAT:FQL_AUDITING_CLIENT_TEMPLATE.FAT&amp;display_string=Audit&amp;VAR:KEY=LCHCJUFCD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WAV&amp;VAR:INDEX=0"}</definedName>
    <definedName name="_410__FDSAUDITLINK__" hidden="1">{"fdsup://Directions/FactSet Auditing Viewer?action=AUDIT_VALUE&amp;DB=129&amp;ID1=48274020&amp;VALUEID=03451&amp;SDATE=201101&amp;PERIODTYPE=QTR_STD&amp;SCFT=3&amp;window=popup_no_bar&amp;width=385&amp;height=120&amp;START_MAXIMIZED=FALSE&amp;creator=factset&amp;display_string=Audit"}</definedName>
    <definedName name="_410__FDSAUDITLINK___1" localSheetId="2" hidden="1">{"fdsup://Directions/FactSet Auditing Viewer?action=AUDIT_VALUE&amp;DB=129&amp;ID1=48274020&amp;VALUEID=03451&amp;SDATE=201101&amp;PERIODTYPE=QTR_STD&amp;SCFT=3&amp;window=popup_no_bar&amp;width=385&amp;height=120&amp;START_MAXIMIZED=FALSE&amp;creator=factset&amp;display_string=Audit"}</definedName>
    <definedName name="_410__FDSAUDITLINK___1" hidden="1">{"fdsup://Directions/FactSet Auditing Viewer?action=AUDIT_VALUE&amp;DB=129&amp;ID1=48274020&amp;VALUEID=03451&amp;SDATE=201101&amp;PERIODTYPE=QTR_STD&amp;SCFT=3&amp;window=popup_no_bar&amp;width=385&amp;height=120&amp;START_MAXIMIZED=FALSE&amp;creator=factset&amp;display_string=Audit"}</definedName>
    <definedName name="_4100__FDSAUDITLINK__" localSheetId="2" hidden="1">{"fdsup://directions/FAT Viewer?action=UPDATE&amp;creator=factset&amp;DYN_ARGS=TRUE&amp;DOC_NAME=FAT:FQL_AUDITING_CLIENT_TEMPLATE.FAT&amp;display_string=Audit&amp;VAR:KEY=FCHUDWXQBY&amp;VAR:QUERY=RkZfRU5UUlBSX1ZBTF9EQUlMWSgzOTc1MCk=&amp;WINDOW=FIRST_POPUP&amp;HEIGHT=450&amp;WIDTH=450&amp;START_MA","XIMIZED=FALSE&amp;VAR:CALENDAR=US&amp;VAR:SYMBOL=585284&amp;VAR:INDEX=0"}</definedName>
    <definedName name="_4100__FDSAUDITLINK__" hidden="1">{"fdsup://directions/FAT Viewer?action=UPDATE&amp;creator=factset&amp;DYN_ARGS=TRUE&amp;DOC_NAME=FAT:FQL_AUDITING_CLIENT_TEMPLATE.FAT&amp;display_string=Audit&amp;VAR:KEY=FCHUDWXQBY&amp;VAR:QUERY=RkZfRU5UUlBSX1ZBTF9EQUlMWSgzOTc1MCk=&amp;WINDOW=FIRST_POPUP&amp;HEIGHT=450&amp;WIDTH=450&amp;START_MA","XIMIZED=FALSE&amp;VAR:CALENDAR=US&amp;VAR:SYMBOL=585284&amp;VAR:INDEX=0"}</definedName>
    <definedName name="_4101__FDSAUDITLINK__" localSheetId="2" hidden="1">{"fdsup://directions/FAT Viewer?action=UPDATE&amp;creator=factset&amp;DYN_ARGS=TRUE&amp;DOC_NAME=FAT:FQL_AUDITING_CLIENT_TEMPLATE.FAT&amp;display_string=Audit&amp;VAR:KEY=BCNCBCPKLO&amp;VAR:QUERY=RkZfRU5UUlBSX1ZBTF9EQUlMWSgzOTc1MCk=&amp;WINDOW=FIRST_POPUP&amp;HEIGHT=450&amp;WIDTH=450&amp;START_MA","XIMIZED=FALSE&amp;VAR:CALENDAR=US&amp;VAR:SYMBOL=MAR&amp;VAR:INDEX=0"}</definedName>
    <definedName name="_4101__FDSAUDITLINK__" hidden="1">{"fdsup://directions/FAT Viewer?action=UPDATE&amp;creator=factset&amp;DYN_ARGS=TRUE&amp;DOC_NAME=FAT:FQL_AUDITING_CLIENT_TEMPLATE.FAT&amp;display_string=Audit&amp;VAR:KEY=BCNCBCPKLO&amp;VAR:QUERY=RkZfRU5UUlBSX1ZBTF9EQUlMWSgzOTc1MCk=&amp;WINDOW=FIRST_POPUP&amp;HEIGHT=450&amp;WIDTH=450&amp;START_MA","XIMIZED=FALSE&amp;VAR:CALENDAR=US&amp;VAR:SYMBOL=MAR&amp;VAR:INDEX=0"}</definedName>
    <definedName name="_4102__FDSAUDITLINK__" localSheetId="2" hidden="1">{"fdsup://directions/FAT Viewer?action=UPDATE&amp;creator=factset&amp;DYN_ARGS=TRUE&amp;DOC_NAME=FAT:FQL_AUDITING_CLIENT_TEMPLATE.FAT&amp;display_string=Audit&amp;VAR:KEY=NQLSPEJWRM&amp;VAR:QUERY=RkZfRU5UUlBSX1ZBTF9EQUlMWSgzOTc1MCk=&amp;WINDOW=FIRST_POPUP&amp;HEIGHT=450&amp;WIDTH=450&amp;START_MA","XIMIZED=FALSE&amp;VAR:CALENDAR=US&amp;VAR:SYMBOL=CHH&amp;VAR:INDEX=0"}</definedName>
    <definedName name="_4102__FDSAUDITLINK__" hidden="1">{"fdsup://directions/FAT Viewer?action=UPDATE&amp;creator=factset&amp;DYN_ARGS=TRUE&amp;DOC_NAME=FAT:FQL_AUDITING_CLIENT_TEMPLATE.FAT&amp;display_string=Audit&amp;VAR:KEY=NQLSPEJWRM&amp;VAR:QUERY=RkZfRU5UUlBSX1ZBTF9EQUlMWSgzOTc1MCk=&amp;WINDOW=FIRST_POPUP&amp;HEIGHT=450&amp;WIDTH=450&amp;START_MA","XIMIZED=FALSE&amp;VAR:CALENDAR=US&amp;VAR:SYMBOL=CHH&amp;VAR:INDEX=0"}</definedName>
    <definedName name="_4103__FDSAUDITLINK__" localSheetId="2" hidden="1">{"fdsup://directions/FAT Viewer?action=UPDATE&amp;creator=factset&amp;DYN_ARGS=TRUE&amp;DOC_NAME=FAT:FQL_AUDITING_CLIENT_TEMPLATE.FAT&amp;display_string=Audit&amp;VAR:KEY=BMRQBQHERU&amp;VAR:QUERY=RkZfRU5UUlBSX1ZBTF9EQUlMWSgzOTc1MCk=&amp;WINDOW=FIRST_POPUP&amp;HEIGHT=450&amp;WIDTH=450&amp;START_MA","XIMIZED=FALSE&amp;VAR:CALENDAR=US&amp;VAR:SYMBOL=WYN&amp;VAR:INDEX=0"}</definedName>
    <definedName name="_4103__FDSAUDITLINK__" hidden="1">{"fdsup://directions/FAT Viewer?action=UPDATE&amp;creator=factset&amp;DYN_ARGS=TRUE&amp;DOC_NAME=FAT:FQL_AUDITING_CLIENT_TEMPLATE.FAT&amp;display_string=Audit&amp;VAR:KEY=BMRQBQHERU&amp;VAR:QUERY=RkZfRU5UUlBSX1ZBTF9EQUlMWSgzOTc1MCk=&amp;WINDOW=FIRST_POPUP&amp;HEIGHT=450&amp;WIDTH=450&amp;START_MA","XIMIZED=FALSE&amp;VAR:CALENDAR=US&amp;VAR:SYMBOL=WYN&amp;VAR:INDEX=0"}</definedName>
    <definedName name="_4104__FDSAUDITLINK__" localSheetId="2" hidden="1">{"fdsup://directions/FAT Viewer?action=UPDATE&amp;creator=factset&amp;DYN_ARGS=TRUE&amp;DOC_NAME=FAT:FQL_AUDITING_CLIENT_TEMPLATE.FAT&amp;display_string=Audit&amp;VAR:KEY=JIJYHGJUZY&amp;VAR:QUERY=RkZfRU5UUlBSX1ZBTF9EQUlMWSgzOTc0OSk=&amp;WINDOW=FIRST_POPUP&amp;HEIGHT=450&amp;WIDTH=450&amp;START_MA","XIMIZED=FALSE&amp;VAR:CALENDAR=US&amp;VAR:SYMBOL=H&amp;VAR:INDEX=0"}</definedName>
    <definedName name="_4104__FDSAUDITLINK__" hidden="1">{"fdsup://directions/FAT Viewer?action=UPDATE&amp;creator=factset&amp;DYN_ARGS=TRUE&amp;DOC_NAME=FAT:FQL_AUDITING_CLIENT_TEMPLATE.FAT&amp;display_string=Audit&amp;VAR:KEY=JIJYHGJUZY&amp;VAR:QUERY=RkZfRU5UUlBSX1ZBTF9EQUlMWSgzOTc0OSk=&amp;WINDOW=FIRST_POPUP&amp;HEIGHT=450&amp;WIDTH=450&amp;START_MA","XIMIZED=FALSE&amp;VAR:CALENDAR=US&amp;VAR:SYMBOL=H&amp;VAR:INDEX=0"}</definedName>
    <definedName name="_4105__FDSAUDITLINK__" localSheetId="2" hidden="1">{"fdsup://directions/FAT Viewer?action=UPDATE&amp;creator=factset&amp;DYN_ARGS=TRUE&amp;DOC_NAME=FAT:FQL_AUDITING_CLIENT_TEMPLATE.FAT&amp;display_string=Audit&amp;VAR:KEY=XSHULKFCLM&amp;VAR:QUERY=RkZfRU5UUlBSX1ZBTF9EQUlMWSgzOTc0OSk=&amp;WINDOW=FIRST_POPUP&amp;HEIGHT=450&amp;WIDTH=450&amp;START_MA","XIMIZED=FALSE&amp;VAR:CALENDAR=US&amp;VAR:SYMBOL=HOT&amp;VAR:INDEX=0"}</definedName>
    <definedName name="_4105__FDSAUDITLINK__" hidden="1">{"fdsup://directions/FAT Viewer?action=UPDATE&amp;creator=factset&amp;DYN_ARGS=TRUE&amp;DOC_NAME=FAT:FQL_AUDITING_CLIENT_TEMPLATE.FAT&amp;display_string=Audit&amp;VAR:KEY=XSHULKFCLM&amp;VAR:QUERY=RkZfRU5UUlBSX1ZBTF9EQUlMWSgzOTc0OSk=&amp;WINDOW=FIRST_POPUP&amp;HEIGHT=450&amp;WIDTH=450&amp;START_MA","XIMIZED=FALSE&amp;VAR:CALENDAR=US&amp;VAR:SYMBOL=HOT&amp;VAR:INDEX=0"}</definedName>
    <definedName name="_4106__FDSAUDITLINK__" localSheetId="2" hidden="1">{"fdsup://directions/FAT Viewer?action=UPDATE&amp;creator=factset&amp;DYN_ARGS=TRUE&amp;DOC_NAME=FAT:FQL_AUDITING_CLIENT_TEMPLATE.FAT&amp;display_string=Audit&amp;VAR:KEY=DOPUZQZALC&amp;VAR:QUERY=RkZfRU5UUlBSX1ZBTF9EQUlMWSgzOTc0OSk=&amp;WINDOW=FIRST_POPUP&amp;HEIGHT=450&amp;WIDTH=450&amp;START_MA","XIMIZED=FALSE&amp;VAR:CALENDAR=US&amp;VAR:SYMBOL=585284&amp;VAR:INDEX=0"}</definedName>
    <definedName name="_4106__FDSAUDITLINK__" hidden="1">{"fdsup://directions/FAT Viewer?action=UPDATE&amp;creator=factset&amp;DYN_ARGS=TRUE&amp;DOC_NAME=FAT:FQL_AUDITING_CLIENT_TEMPLATE.FAT&amp;display_string=Audit&amp;VAR:KEY=DOPUZQZALC&amp;VAR:QUERY=RkZfRU5UUlBSX1ZBTF9EQUlMWSgzOTc0OSk=&amp;WINDOW=FIRST_POPUP&amp;HEIGHT=450&amp;WIDTH=450&amp;START_MA","XIMIZED=FALSE&amp;VAR:CALENDAR=US&amp;VAR:SYMBOL=585284&amp;VAR:INDEX=0"}</definedName>
    <definedName name="_4107__FDSAUDITLINK__" localSheetId="2" hidden="1">{"fdsup://directions/FAT Viewer?action=UPDATE&amp;creator=factset&amp;DYN_ARGS=TRUE&amp;DOC_NAME=FAT:FQL_AUDITING_CLIENT_TEMPLATE.FAT&amp;display_string=Audit&amp;VAR:KEY=RMTGVKJGHW&amp;VAR:QUERY=RkZfRU5UUlBSX1ZBTF9EQUlMWSgzOTc0OSk=&amp;WINDOW=FIRST_POPUP&amp;HEIGHT=450&amp;WIDTH=450&amp;START_MA","XIMIZED=FALSE&amp;VAR:CALENDAR=US&amp;VAR:SYMBOL=MAR&amp;VAR:INDEX=0"}</definedName>
    <definedName name="_4107__FDSAUDITLINK__" hidden="1">{"fdsup://directions/FAT Viewer?action=UPDATE&amp;creator=factset&amp;DYN_ARGS=TRUE&amp;DOC_NAME=FAT:FQL_AUDITING_CLIENT_TEMPLATE.FAT&amp;display_string=Audit&amp;VAR:KEY=RMTGVKJGHW&amp;VAR:QUERY=RkZfRU5UUlBSX1ZBTF9EQUlMWSgzOTc0OSk=&amp;WINDOW=FIRST_POPUP&amp;HEIGHT=450&amp;WIDTH=450&amp;START_MA","XIMIZED=FALSE&amp;VAR:CALENDAR=US&amp;VAR:SYMBOL=MAR&amp;VAR:INDEX=0"}</definedName>
    <definedName name="_4108__FDSAUDITLINK__" localSheetId="2" hidden="1">{"fdsup://directions/FAT Viewer?action=UPDATE&amp;creator=factset&amp;DYN_ARGS=TRUE&amp;DOC_NAME=FAT:FQL_AUDITING_CLIENT_TEMPLATE.FAT&amp;display_string=Audit&amp;VAR:KEY=FAFMRKXERO&amp;VAR:QUERY=RkZfRU5UUlBSX1ZBTF9EQUlMWSgzOTc0OSk=&amp;WINDOW=FIRST_POPUP&amp;HEIGHT=450&amp;WIDTH=450&amp;START_MA","XIMIZED=FALSE&amp;VAR:CALENDAR=US&amp;VAR:SYMBOL=CHH&amp;VAR:INDEX=0"}</definedName>
    <definedName name="_4108__FDSAUDITLINK__" hidden="1">{"fdsup://directions/FAT Viewer?action=UPDATE&amp;creator=factset&amp;DYN_ARGS=TRUE&amp;DOC_NAME=FAT:FQL_AUDITING_CLIENT_TEMPLATE.FAT&amp;display_string=Audit&amp;VAR:KEY=FAFMRKXERO&amp;VAR:QUERY=RkZfRU5UUlBSX1ZBTF9EQUlMWSgzOTc0OSk=&amp;WINDOW=FIRST_POPUP&amp;HEIGHT=450&amp;WIDTH=450&amp;START_MA","XIMIZED=FALSE&amp;VAR:CALENDAR=US&amp;VAR:SYMBOL=CHH&amp;VAR:INDEX=0"}</definedName>
    <definedName name="_4109__FDSAUDITLINK__" localSheetId="2" hidden="1">{"fdsup://directions/FAT Viewer?action=UPDATE&amp;creator=factset&amp;DYN_ARGS=TRUE&amp;DOC_NAME=FAT:FQL_AUDITING_CLIENT_TEMPLATE.FAT&amp;display_string=Audit&amp;VAR:KEY=FYJGFIHAVE&amp;VAR:QUERY=RkZfRU5UUlBSX1ZBTF9EQUlMWSgzOTc0OSk=&amp;WINDOW=FIRST_POPUP&amp;HEIGHT=450&amp;WIDTH=450&amp;START_MA","XIMIZED=FALSE&amp;VAR:CALENDAR=US&amp;VAR:SYMBOL=WYN&amp;VAR:INDEX=0"}</definedName>
    <definedName name="_4109__FDSAUDITLINK__" hidden="1">{"fdsup://directions/FAT Viewer?action=UPDATE&amp;creator=factset&amp;DYN_ARGS=TRUE&amp;DOC_NAME=FAT:FQL_AUDITING_CLIENT_TEMPLATE.FAT&amp;display_string=Audit&amp;VAR:KEY=FYJGFIHAVE&amp;VAR:QUERY=RkZfRU5UUlBSX1ZBTF9EQUlMWSgzOTc0OSk=&amp;WINDOW=FIRST_POPUP&amp;HEIGHT=450&amp;WIDTH=450&amp;START_MA","XIMIZED=FALSE&amp;VAR:CALENDAR=US&amp;VAR:SYMBOL=WYN&amp;VAR:INDEX=0"}</definedName>
    <definedName name="_411________________123Graph_BCHART_7" hidden="1">#REF!</definedName>
    <definedName name="_411_____________123Graph_BCHART_6" hidden="1">#REF!</definedName>
    <definedName name="_411__123Graph_BCHART_5" hidden="1">#REF!</definedName>
    <definedName name="_411__FDSAUDITLINK__" localSheetId="2" hidden="1">{"fdsup://directions/FAT Viewer?action=UPDATE&amp;creator=factset&amp;DYN_ARGS=TRUE&amp;DOC_NAME=FAT:FQL_AUDITING_CLIENT_TEMPLATE.FAT&amp;display_string=Audit&amp;VAR:KEY=BCPGRIBUTQ&amp;VAR:QUERY=RkZfRUJJVERBX0lCKExUTSwwLCwsUlAsVVNEKQ==&amp;WINDOW=FIRST_POPUP&amp;HEIGHT=450&amp;WIDTH=450&amp;STAR","T_MAXIMIZED=FALSE&amp;VAR:CALENDAR=US&amp;VAR:SYMBOL=COH&amp;VAR:INDEX=0"}</definedName>
    <definedName name="_411__FDSAUDITLINK__" hidden="1">{"fdsup://Directions/FactSet Auditing Viewer?action=AUDIT_VALUE&amp;DB=129&amp;ID1=88337510&amp;VALUEID=03451&amp;SDATE=201102&amp;PERIODTYPE=QTR_STD&amp;SCFT=3&amp;window=popup_no_bar&amp;width=385&amp;height=120&amp;START_MAXIMIZED=FALSE&amp;creator=factset&amp;display_string=Audit"}</definedName>
    <definedName name="_411__FDSAUDITLINK___1" localSheetId="2" hidden="1">{"fdsup://Directions/FactSet Auditing Viewer?action=AUDIT_VALUE&amp;DB=129&amp;ID1=88337510&amp;VALUEID=03451&amp;SDATE=201102&amp;PERIODTYPE=QTR_STD&amp;SCFT=3&amp;window=popup_no_bar&amp;width=385&amp;height=120&amp;START_MAXIMIZED=FALSE&amp;creator=factset&amp;display_string=Audit"}</definedName>
    <definedName name="_411__FDSAUDITLINK___1" hidden="1">{"fdsup://Directions/FactSet Auditing Viewer?action=AUDIT_VALUE&amp;DB=129&amp;ID1=88337510&amp;VALUEID=03451&amp;SDATE=201102&amp;PERIODTYPE=QTR_STD&amp;SCFT=3&amp;window=popup_no_bar&amp;width=385&amp;height=120&amp;START_MAXIMIZED=FALSE&amp;creator=factset&amp;display_string=Audit"}</definedName>
    <definedName name="_4110__FDSAUDITLINK__" localSheetId="2" hidden="1">{"fdsup://directions/FAT Viewer?action=UPDATE&amp;creator=factset&amp;DYN_ARGS=TRUE&amp;DOC_NAME=FAT:FQL_AUDITING_CLIENT_TEMPLATE.FAT&amp;display_string=Audit&amp;VAR:KEY=BEXEJUZKHQ&amp;VAR:QUERY=RkZfRU5UUlBSX1ZBTF9EQUlMWSgzOTc0OCk=&amp;WINDOW=FIRST_POPUP&amp;HEIGHT=450&amp;WIDTH=450&amp;START_MA","XIMIZED=FALSE&amp;VAR:CALENDAR=US&amp;VAR:SYMBOL=H&amp;VAR:INDEX=0"}</definedName>
    <definedName name="_4110__FDSAUDITLINK__" hidden="1">{"fdsup://directions/FAT Viewer?action=UPDATE&amp;creator=factset&amp;DYN_ARGS=TRUE&amp;DOC_NAME=FAT:FQL_AUDITING_CLIENT_TEMPLATE.FAT&amp;display_string=Audit&amp;VAR:KEY=BEXEJUZKHQ&amp;VAR:QUERY=RkZfRU5UUlBSX1ZBTF9EQUlMWSgzOTc0OCk=&amp;WINDOW=FIRST_POPUP&amp;HEIGHT=450&amp;WIDTH=450&amp;START_MA","XIMIZED=FALSE&amp;VAR:CALENDAR=US&amp;VAR:SYMBOL=H&amp;VAR:INDEX=0"}</definedName>
    <definedName name="_4111__FDSAUDITLINK__" localSheetId="2" hidden="1">{"fdsup://directions/FAT Viewer?action=UPDATE&amp;creator=factset&amp;DYN_ARGS=TRUE&amp;DOC_NAME=FAT:FQL_AUDITING_CLIENT_TEMPLATE.FAT&amp;display_string=Audit&amp;VAR:KEY=FKRMLMNSRG&amp;VAR:QUERY=RkZfRU5UUlBSX1ZBTF9EQUlMWSgzOTc0OCk=&amp;WINDOW=FIRST_POPUP&amp;HEIGHT=450&amp;WIDTH=450&amp;START_MA","XIMIZED=FALSE&amp;VAR:CALENDAR=US&amp;VAR:SYMBOL=HOT&amp;VAR:INDEX=0"}</definedName>
    <definedName name="_4111__FDSAUDITLINK__" hidden="1">{"fdsup://directions/FAT Viewer?action=UPDATE&amp;creator=factset&amp;DYN_ARGS=TRUE&amp;DOC_NAME=FAT:FQL_AUDITING_CLIENT_TEMPLATE.FAT&amp;display_string=Audit&amp;VAR:KEY=FKRMLMNSRG&amp;VAR:QUERY=RkZfRU5UUlBSX1ZBTF9EQUlMWSgzOTc0OCk=&amp;WINDOW=FIRST_POPUP&amp;HEIGHT=450&amp;WIDTH=450&amp;START_MA","XIMIZED=FALSE&amp;VAR:CALENDAR=US&amp;VAR:SYMBOL=HOT&amp;VAR:INDEX=0"}</definedName>
    <definedName name="_4112__FDSAUDITLINK__" localSheetId="2" hidden="1">{"fdsup://directions/FAT Viewer?action=UPDATE&amp;creator=factset&amp;DYN_ARGS=TRUE&amp;DOC_NAME=FAT:FQL_AUDITING_CLIENT_TEMPLATE.FAT&amp;display_string=Audit&amp;VAR:KEY=BUJIDSLAFC&amp;VAR:QUERY=RkZfRU5UUlBSX1ZBTF9EQUlMWSgzOTc0OCk=&amp;WINDOW=FIRST_POPUP&amp;HEIGHT=450&amp;WIDTH=450&amp;START_MA","XIMIZED=FALSE&amp;VAR:CALENDAR=US&amp;VAR:SYMBOL=585284&amp;VAR:INDEX=0"}</definedName>
    <definedName name="_4112__FDSAUDITLINK__" hidden="1">{"fdsup://directions/FAT Viewer?action=UPDATE&amp;creator=factset&amp;DYN_ARGS=TRUE&amp;DOC_NAME=FAT:FQL_AUDITING_CLIENT_TEMPLATE.FAT&amp;display_string=Audit&amp;VAR:KEY=BUJIDSLAFC&amp;VAR:QUERY=RkZfRU5UUlBSX1ZBTF9EQUlMWSgzOTc0OCk=&amp;WINDOW=FIRST_POPUP&amp;HEIGHT=450&amp;WIDTH=450&amp;START_MA","XIMIZED=FALSE&amp;VAR:CALENDAR=US&amp;VAR:SYMBOL=585284&amp;VAR:INDEX=0"}</definedName>
    <definedName name="_4113__FDSAUDITLINK__" localSheetId="2" hidden="1">{"fdsup://directions/FAT Viewer?action=UPDATE&amp;creator=factset&amp;DYN_ARGS=TRUE&amp;DOC_NAME=FAT:FQL_AUDITING_CLIENT_TEMPLATE.FAT&amp;display_string=Audit&amp;VAR:KEY=RSTCRMTUXQ&amp;VAR:QUERY=RkZfRU5UUlBSX1ZBTF9EQUlMWSgzOTc0OCk=&amp;WINDOW=FIRST_POPUP&amp;HEIGHT=450&amp;WIDTH=450&amp;START_MA","XIMIZED=FALSE&amp;VAR:CALENDAR=US&amp;VAR:SYMBOL=MAR&amp;VAR:INDEX=0"}</definedName>
    <definedName name="_4113__FDSAUDITLINK__" hidden="1">{"fdsup://directions/FAT Viewer?action=UPDATE&amp;creator=factset&amp;DYN_ARGS=TRUE&amp;DOC_NAME=FAT:FQL_AUDITING_CLIENT_TEMPLATE.FAT&amp;display_string=Audit&amp;VAR:KEY=RSTCRMTUXQ&amp;VAR:QUERY=RkZfRU5UUlBSX1ZBTF9EQUlMWSgzOTc0OCk=&amp;WINDOW=FIRST_POPUP&amp;HEIGHT=450&amp;WIDTH=450&amp;START_MA","XIMIZED=FALSE&amp;VAR:CALENDAR=US&amp;VAR:SYMBOL=MAR&amp;VAR:INDEX=0"}</definedName>
    <definedName name="_4114__FDSAUDITLINK__" localSheetId="2" hidden="1">{"fdsup://directions/FAT Viewer?action=UPDATE&amp;creator=factset&amp;DYN_ARGS=TRUE&amp;DOC_NAME=FAT:FQL_AUDITING_CLIENT_TEMPLATE.FAT&amp;display_string=Audit&amp;VAR:KEY=ZARQHUJIXG&amp;VAR:QUERY=RkZfRU5UUlBSX1ZBTF9EQUlMWSgzOTc0OCk=&amp;WINDOW=FIRST_POPUP&amp;HEIGHT=450&amp;WIDTH=450&amp;START_MA","XIMIZED=FALSE&amp;VAR:CALENDAR=US&amp;VAR:SYMBOL=CHH&amp;VAR:INDEX=0"}</definedName>
    <definedName name="_4114__FDSAUDITLINK__" hidden="1">{"fdsup://directions/FAT Viewer?action=UPDATE&amp;creator=factset&amp;DYN_ARGS=TRUE&amp;DOC_NAME=FAT:FQL_AUDITING_CLIENT_TEMPLATE.FAT&amp;display_string=Audit&amp;VAR:KEY=ZARQHUJIXG&amp;VAR:QUERY=RkZfRU5UUlBSX1ZBTF9EQUlMWSgzOTc0OCk=&amp;WINDOW=FIRST_POPUP&amp;HEIGHT=450&amp;WIDTH=450&amp;START_MA","XIMIZED=FALSE&amp;VAR:CALENDAR=US&amp;VAR:SYMBOL=CHH&amp;VAR:INDEX=0"}</definedName>
    <definedName name="_4115__FDSAUDITLINK__" localSheetId="2" hidden="1">{"fdsup://directions/FAT Viewer?action=UPDATE&amp;creator=factset&amp;DYN_ARGS=TRUE&amp;DOC_NAME=FAT:FQL_AUDITING_CLIENT_TEMPLATE.FAT&amp;display_string=Audit&amp;VAR:KEY=VEZQFEBGZY&amp;VAR:QUERY=RkZfRU5UUlBSX1ZBTF9EQUlMWSgzOTc0OCk=&amp;WINDOW=FIRST_POPUP&amp;HEIGHT=450&amp;WIDTH=450&amp;START_MA","XIMIZED=FALSE&amp;VAR:CALENDAR=US&amp;VAR:SYMBOL=WYN&amp;VAR:INDEX=0"}</definedName>
    <definedName name="_4115__FDSAUDITLINK__" hidden="1">{"fdsup://directions/FAT Viewer?action=UPDATE&amp;creator=factset&amp;DYN_ARGS=TRUE&amp;DOC_NAME=FAT:FQL_AUDITING_CLIENT_TEMPLATE.FAT&amp;display_string=Audit&amp;VAR:KEY=VEZQFEBGZY&amp;VAR:QUERY=RkZfRU5UUlBSX1ZBTF9EQUlMWSgzOTc0OCk=&amp;WINDOW=FIRST_POPUP&amp;HEIGHT=450&amp;WIDTH=450&amp;START_MA","XIMIZED=FALSE&amp;VAR:CALENDAR=US&amp;VAR:SYMBOL=WYN&amp;VAR:INDEX=0"}</definedName>
    <definedName name="_4116__FDSAUDITLINK__" localSheetId="2" hidden="1">{"fdsup://directions/FAT Viewer?action=UPDATE&amp;creator=factset&amp;DYN_ARGS=TRUE&amp;DOC_NAME=FAT:FQL_AUDITING_CLIENT_TEMPLATE.FAT&amp;display_string=Audit&amp;VAR:KEY=FYREZGLIZE&amp;VAR:QUERY=RkZfRU5UUlBSX1ZBTF9EQUlMWSgzOTc0NSk=&amp;WINDOW=FIRST_POPUP&amp;HEIGHT=450&amp;WIDTH=450&amp;START_MA","XIMIZED=FALSE&amp;VAR:CALENDAR=US&amp;VAR:SYMBOL=H&amp;VAR:INDEX=0"}</definedName>
    <definedName name="_4116__FDSAUDITLINK__" hidden="1">{"fdsup://directions/FAT Viewer?action=UPDATE&amp;creator=factset&amp;DYN_ARGS=TRUE&amp;DOC_NAME=FAT:FQL_AUDITING_CLIENT_TEMPLATE.FAT&amp;display_string=Audit&amp;VAR:KEY=FYREZGLIZE&amp;VAR:QUERY=RkZfRU5UUlBSX1ZBTF9EQUlMWSgzOTc0NSk=&amp;WINDOW=FIRST_POPUP&amp;HEIGHT=450&amp;WIDTH=450&amp;START_MA","XIMIZED=FALSE&amp;VAR:CALENDAR=US&amp;VAR:SYMBOL=H&amp;VAR:INDEX=0"}</definedName>
    <definedName name="_4117__FDSAUDITLINK__" localSheetId="2" hidden="1">{"fdsup://directions/FAT Viewer?action=UPDATE&amp;creator=factset&amp;DYN_ARGS=TRUE&amp;DOC_NAME=FAT:FQL_AUDITING_CLIENT_TEMPLATE.FAT&amp;display_string=Audit&amp;VAR:KEY=RKRSZEVWFC&amp;VAR:QUERY=RkZfRU5UUlBSX1ZBTF9EQUlMWSgzOTc0NSk=&amp;WINDOW=FIRST_POPUP&amp;HEIGHT=450&amp;WIDTH=450&amp;START_MA","XIMIZED=FALSE&amp;VAR:CALENDAR=US&amp;VAR:SYMBOL=HOT&amp;VAR:INDEX=0"}</definedName>
    <definedName name="_4117__FDSAUDITLINK__" hidden="1">{"fdsup://directions/FAT Viewer?action=UPDATE&amp;creator=factset&amp;DYN_ARGS=TRUE&amp;DOC_NAME=FAT:FQL_AUDITING_CLIENT_TEMPLATE.FAT&amp;display_string=Audit&amp;VAR:KEY=RKRSZEVWFC&amp;VAR:QUERY=RkZfRU5UUlBSX1ZBTF9EQUlMWSgzOTc0NSk=&amp;WINDOW=FIRST_POPUP&amp;HEIGHT=450&amp;WIDTH=450&amp;START_MA","XIMIZED=FALSE&amp;VAR:CALENDAR=US&amp;VAR:SYMBOL=HOT&amp;VAR:INDEX=0"}</definedName>
    <definedName name="_4118__FDSAUDITLINK__" localSheetId="2" hidden="1">{"fdsup://directions/FAT Viewer?action=UPDATE&amp;creator=factset&amp;DYN_ARGS=TRUE&amp;DOC_NAME=FAT:FQL_AUDITING_CLIENT_TEMPLATE.FAT&amp;display_string=Audit&amp;VAR:KEY=RYLEJUZSVU&amp;VAR:QUERY=RkZfRU5UUlBSX1ZBTF9EQUlMWSgzOTc0NSk=&amp;WINDOW=FIRST_POPUP&amp;HEIGHT=450&amp;WIDTH=450&amp;START_MA","XIMIZED=FALSE&amp;VAR:CALENDAR=US&amp;VAR:SYMBOL=585284&amp;VAR:INDEX=0"}</definedName>
    <definedName name="_4118__FDSAUDITLINK__" hidden="1">{"fdsup://directions/FAT Viewer?action=UPDATE&amp;creator=factset&amp;DYN_ARGS=TRUE&amp;DOC_NAME=FAT:FQL_AUDITING_CLIENT_TEMPLATE.FAT&amp;display_string=Audit&amp;VAR:KEY=RYLEJUZSVU&amp;VAR:QUERY=RkZfRU5UUlBSX1ZBTF9EQUlMWSgzOTc0NSk=&amp;WINDOW=FIRST_POPUP&amp;HEIGHT=450&amp;WIDTH=450&amp;START_MA","XIMIZED=FALSE&amp;VAR:CALENDAR=US&amp;VAR:SYMBOL=585284&amp;VAR:INDEX=0"}</definedName>
    <definedName name="_4119__FDSAUDITLINK__" localSheetId="2" hidden="1">{"fdsup://directions/FAT Viewer?action=UPDATE&amp;creator=factset&amp;DYN_ARGS=TRUE&amp;DOC_NAME=FAT:FQL_AUDITING_CLIENT_TEMPLATE.FAT&amp;display_string=Audit&amp;VAR:KEY=DEPONGDABC&amp;VAR:QUERY=RkZfRU5UUlBSX1ZBTF9EQUlMWSgzOTc0NSk=&amp;WINDOW=FIRST_POPUP&amp;HEIGHT=450&amp;WIDTH=450&amp;START_MA","XIMIZED=FALSE&amp;VAR:CALENDAR=US&amp;VAR:SYMBOL=MAR&amp;VAR:INDEX=0"}</definedName>
    <definedName name="_4119__FDSAUDITLINK__" hidden="1">{"fdsup://directions/FAT Viewer?action=UPDATE&amp;creator=factset&amp;DYN_ARGS=TRUE&amp;DOC_NAME=FAT:FQL_AUDITING_CLIENT_TEMPLATE.FAT&amp;display_string=Audit&amp;VAR:KEY=DEPONGDABC&amp;VAR:QUERY=RkZfRU5UUlBSX1ZBTF9EQUlMWSgzOTc0NSk=&amp;WINDOW=FIRST_POPUP&amp;HEIGHT=450&amp;WIDTH=450&amp;START_MA","XIMIZED=FALSE&amp;VAR:CALENDAR=US&amp;VAR:SYMBOL=MAR&amp;VAR:INDEX=0"}</definedName>
    <definedName name="_412________________123Graph_BCHART_8" hidden="1">#REF!</definedName>
    <definedName name="_412_____________123Graph_BCHART_7" hidden="1">#REF!</definedName>
    <definedName name="_412__123Graph_BCHART_6" hidden="1">#REF!</definedName>
    <definedName name="_412__123Graph_ECHART_8" hidden="1">#REF!</definedName>
    <definedName name="_412__FDSAUDITLINK__" localSheetId="2" hidden="1">{"fdsup://Directions/FactSet Auditing Viewer?action=AUDIT_VALUE&amp;DB=129&amp;ID1=18975410&amp;VALUEID=01001_YTD&amp;SDATE=201103&amp;PERIODTYPE=QTR_STD&amp;SCFT=3&amp;window=popup_no_bar&amp;width=385&amp;height=120&amp;START_MAXIMIZED=FALSE&amp;creator=factset&amp;display_string=Audit"}</definedName>
    <definedName name="_412__FDSAUDITLINK__" hidden="1">{"fdsup://Directions/FactSet Auditing Viewer?action=AUDIT_VALUE&amp;DB=129&amp;ID1=02873110&amp;VALUEID=03451&amp;SDATE=201102&amp;PERIODTYPE=QTR_STD&amp;SCFT=3&amp;window=popup_no_bar&amp;width=385&amp;height=120&amp;START_MAXIMIZED=FALSE&amp;creator=factset&amp;display_string=Audit"}</definedName>
    <definedName name="_412__FDSAUDITLINK___1" localSheetId="2" hidden="1">{"fdsup://Directions/FactSet Auditing Viewer?action=AUDIT_VALUE&amp;DB=129&amp;ID1=02873110&amp;VALUEID=03451&amp;SDATE=201102&amp;PERIODTYPE=QTR_STD&amp;SCFT=3&amp;window=popup_no_bar&amp;width=385&amp;height=120&amp;START_MAXIMIZED=FALSE&amp;creator=factset&amp;display_string=Audit"}</definedName>
    <definedName name="_412__FDSAUDITLINK___1" hidden="1">{"fdsup://Directions/FactSet Auditing Viewer?action=AUDIT_VALUE&amp;DB=129&amp;ID1=02873110&amp;VALUEID=03451&amp;SDATE=201102&amp;PERIODTYPE=QTR_STD&amp;SCFT=3&amp;window=popup_no_bar&amp;width=385&amp;height=120&amp;START_MAXIMIZED=FALSE&amp;creator=factset&amp;display_string=Audit"}</definedName>
    <definedName name="_4120__FDSAUDITLINK__" localSheetId="2" hidden="1">{"fdsup://directions/FAT Viewer?action=UPDATE&amp;creator=factset&amp;DYN_ARGS=TRUE&amp;DOC_NAME=FAT:FQL_AUDITING_CLIENT_TEMPLATE.FAT&amp;display_string=Audit&amp;VAR:KEY=LCBEDKLKVY&amp;VAR:QUERY=RkZfRU5UUlBSX1ZBTF9EQUlMWSgzOTc0NSk=&amp;WINDOW=FIRST_POPUP&amp;HEIGHT=450&amp;WIDTH=450&amp;START_MA","XIMIZED=FALSE&amp;VAR:CALENDAR=US&amp;VAR:SYMBOL=CHH&amp;VAR:INDEX=0"}</definedName>
    <definedName name="_4120__FDSAUDITLINK__" hidden="1">{"fdsup://directions/FAT Viewer?action=UPDATE&amp;creator=factset&amp;DYN_ARGS=TRUE&amp;DOC_NAME=FAT:FQL_AUDITING_CLIENT_TEMPLATE.FAT&amp;display_string=Audit&amp;VAR:KEY=LCBEDKLKVY&amp;VAR:QUERY=RkZfRU5UUlBSX1ZBTF9EQUlMWSgzOTc0NSk=&amp;WINDOW=FIRST_POPUP&amp;HEIGHT=450&amp;WIDTH=450&amp;START_MA","XIMIZED=FALSE&amp;VAR:CALENDAR=US&amp;VAR:SYMBOL=CHH&amp;VAR:INDEX=0"}</definedName>
    <definedName name="_4121__FDSAUDITLINK__" localSheetId="2" hidden="1">{"fdsup://directions/FAT Viewer?action=UPDATE&amp;creator=factset&amp;DYN_ARGS=TRUE&amp;DOC_NAME=FAT:FQL_AUDITING_CLIENT_TEMPLATE.FAT&amp;display_string=Audit&amp;VAR:KEY=XCDUNSRITM&amp;VAR:QUERY=RkZfRU5UUlBSX1ZBTF9EQUlMWSgzOTc0NSk=&amp;WINDOW=FIRST_POPUP&amp;HEIGHT=450&amp;WIDTH=450&amp;START_MA","XIMIZED=FALSE&amp;VAR:CALENDAR=US&amp;VAR:SYMBOL=WYN&amp;VAR:INDEX=0"}</definedName>
    <definedName name="_4121__FDSAUDITLINK__" hidden="1">{"fdsup://directions/FAT Viewer?action=UPDATE&amp;creator=factset&amp;DYN_ARGS=TRUE&amp;DOC_NAME=FAT:FQL_AUDITING_CLIENT_TEMPLATE.FAT&amp;display_string=Audit&amp;VAR:KEY=XCDUNSRITM&amp;VAR:QUERY=RkZfRU5UUlBSX1ZBTF9EQUlMWSgzOTc0NSk=&amp;WINDOW=FIRST_POPUP&amp;HEIGHT=450&amp;WIDTH=450&amp;START_MA","XIMIZED=FALSE&amp;VAR:CALENDAR=US&amp;VAR:SYMBOL=WYN&amp;VAR:INDEX=0"}</definedName>
    <definedName name="_4122__FDSAUDITLINK__" localSheetId="2" hidden="1">{"fdsup://directions/FAT Viewer?action=UPDATE&amp;creator=factset&amp;DYN_ARGS=TRUE&amp;DOC_NAME=FAT:FQL_AUDITING_CLIENT_TEMPLATE.FAT&amp;display_string=Audit&amp;VAR:KEY=ZUDEVQZSLG&amp;VAR:QUERY=RkZfRU5UUlBSX1ZBTF9EQUlMWSgzOTc0NCk=&amp;WINDOW=FIRST_POPUP&amp;HEIGHT=450&amp;WIDTH=450&amp;START_MA","XIMIZED=FALSE&amp;VAR:CALENDAR=US&amp;VAR:SYMBOL=H&amp;VAR:INDEX=0"}</definedName>
    <definedName name="_4122__FDSAUDITLINK__" hidden="1">{"fdsup://directions/FAT Viewer?action=UPDATE&amp;creator=factset&amp;DYN_ARGS=TRUE&amp;DOC_NAME=FAT:FQL_AUDITING_CLIENT_TEMPLATE.FAT&amp;display_string=Audit&amp;VAR:KEY=ZUDEVQZSLG&amp;VAR:QUERY=RkZfRU5UUlBSX1ZBTF9EQUlMWSgzOTc0NCk=&amp;WINDOW=FIRST_POPUP&amp;HEIGHT=450&amp;WIDTH=450&amp;START_MA","XIMIZED=FALSE&amp;VAR:CALENDAR=US&amp;VAR:SYMBOL=H&amp;VAR:INDEX=0"}</definedName>
    <definedName name="_4123__FDSAUDITLINK__" localSheetId="2" hidden="1">{"fdsup://directions/FAT Viewer?action=UPDATE&amp;creator=factset&amp;DYN_ARGS=TRUE&amp;DOC_NAME=FAT:FQL_AUDITING_CLIENT_TEMPLATE.FAT&amp;display_string=Audit&amp;VAR:KEY=FKLYLOVQHQ&amp;VAR:QUERY=RkZfRU5UUlBSX1ZBTF9EQUlMWSgzOTc0NCk=&amp;WINDOW=FIRST_POPUP&amp;HEIGHT=450&amp;WIDTH=450&amp;START_MA","XIMIZED=FALSE&amp;VAR:CALENDAR=US&amp;VAR:SYMBOL=HOT&amp;VAR:INDEX=0"}</definedName>
    <definedName name="_4123__FDSAUDITLINK__" hidden="1">{"fdsup://directions/FAT Viewer?action=UPDATE&amp;creator=factset&amp;DYN_ARGS=TRUE&amp;DOC_NAME=FAT:FQL_AUDITING_CLIENT_TEMPLATE.FAT&amp;display_string=Audit&amp;VAR:KEY=FKLYLOVQHQ&amp;VAR:QUERY=RkZfRU5UUlBSX1ZBTF9EQUlMWSgzOTc0NCk=&amp;WINDOW=FIRST_POPUP&amp;HEIGHT=450&amp;WIDTH=450&amp;START_MA","XIMIZED=FALSE&amp;VAR:CALENDAR=US&amp;VAR:SYMBOL=HOT&amp;VAR:INDEX=0"}</definedName>
    <definedName name="_4124__FDSAUDITLINK__" localSheetId="2" hidden="1">{"fdsup://directions/FAT Viewer?action=UPDATE&amp;creator=factset&amp;DYN_ARGS=TRUE&amp;DOC_NAME=FAT:FQL_AUDITING_CLIENT_TEMPLATE.FAT&amp;display_string=Audit&amp;VAR:KEY=JOZGVKTOVK&amp;VAR:QUERY=RkZfRU5UUlBSX1ZBTF9EQUlMWSgzOTc0NCk=&amp;WINDOW=FIRST_POPUP&amp;HEIGHT=450&amp;WIDTH=450&amp;START_MA","XIMIZED=FALSE&amp;VAR:CALENDAR=US&amp;VAR:SYMBOL=585284&amp;VAR:INDEX=0"}</definedName>
    <definedName name="_4124__FDSAUDITLINK__" hidden="1">{"fdsup://directions/FAT Viewer?action=UPDATE&amp;creator=factset&amp;DYN_ARGS=TRUE&amp;DOC_NAME=FAT:FQL_AUDITING_CLIENT_TEMPLATE.FAT&amp;display_string=Audit&amp;VAR:KEY=JOZGVKTOVK&amp;VAR:QUERY=RkZfRU5UUlBSX1ZBTF9EQUlMWSgzOTc0NCk=&amp;WINDOW=FIRST_POPUP&amp;HEIGHT=450&amp;WIDTH=450&amp;START_MA","XIMIZED=FALSE&amp;VAR:CALENDAR=US&amp;VAR:SYMBOL=585284&amp;VAR:INDEX=0"}</definedName>
    <definedName name="_4125__FDSAUDITLINK__" localSheetId="2" hidden="1">{"fdsup://directions/FAT Viewer?action=UPDATE&amp;creator=factset&amp;DYN_ARGS=TRUE&amp;DOC_NAME=FAT:FQL_AUDITING_CLIENT_TEMPLATE.FAT&amp;display_string=Audit&amp;VAR:KEY=JGJYPWVOJW&amp;VAR:QUERY=RkZfRU5UUlBSX1ZBTF9EQUlMWSgzOTc0NCk=&amp;WINDOW=FIRST_POPUP&amp;HEIGHT=450&amp;WIDTH=450&amp;START_MA","XIMIZED=FALSE&amp;VAR:CALENDAR=US&amp;VAR:SYMBOL=MAR&amp;VAR:INDEX=0"}</definedName>
    <definedName name="_4125__FDSAUDITLINK__" hidden="1">{"fdsup://directions/FAT Viewer?action=UPDATE&amp;creator=factset&amp;DYN_ARGS=TRUE&amp;DOC_NAME=FAT:FQL_AUDITING_CLIENT_TEMPLATE.FAT&amp;display_string=Audit&amp;VAR:KEY=JGJYPWVOJW&amp;VAR:QUERY=RkZfRU5UUlBSX1ZBTF9EQUlMWSgzOTc0NCk=&amp;WINDOW=FIRST_POPUP&amp;HEIGHT=450&amp;WIDTH=450&amp;START_MA","XIMIZED=FALSE&amp;VAR:CALENDAR=US&amp;VAR:SYMBOL=MAR&amp;VAR:INDEX=0"}</definedName>
    <definedName name="_4126__FDSAUDITLINK__" localSheetId="2" hidden="1">{"fdsup://directions/FAT Viewer?action=UPDATE&amp;creator=factset&amp;DYN_ARGS=TRUE&amp;DOC_NAME=FAT:FQL_AUDITING_CLIENT_TEMPLATE.FAT&amp;display_string=Audit&amp;VAR:KEY=XKTONAHQNA&amp;VAR:QUERY=RkZfRU5UUlBSX1ZBTF9EQUlMWSgzOTc0NCk=&amp;WINDOW=FIRST_POPUP&amp;HEIGHT=450&amp;WIDTH=450&amp;START_MA","XIMIZED=FALSE&amp;VAR:CALENDAR=US&amp;VAR:SYMBOL=CHH&amp;VAR:INDEX=0"}</definedName>
    <definedName name="_4126__FDSAUDITLINK__" hidden="1">{"fdsup://directions/FAT Viewer?action=UPDATE&amp;creator=factset&amp;DYN_ARGS=TRUE&amp;DOC_NAME=FAT:FQL_AUDITING_CLIENT_TEMPLATE.FAT&amp;display_string=Audit&amp;VAR:KEY=XKTONAHQNA&amp;VAR:QUERY=RkZfRU5UUlBSX1ZBTF9EQUlMWSgzOTc0NCk=&amp;WINDOW=FIRST_POPUP&amp;HEIGHT=450&amp;WIDTH=450&amp;START_MA","XIMIZED=FALSE&amp;VAR:CALENDAR=US&amp;VAR:SYMBOL=CHH&amp;VAR:INDEX=0"}</definedName>
    <definedName name="_4127__FDSAUDITLINK__" localSheetId="2" hidden="1">{"fdsup://directions/FAT Viewer?action=UPDATE&amp;creator=factset&amp;DYN_ARGS=TRUE&amp;DOC_NAME=FAT:FQL_AUDITING_CLIENT_TEMPLATE.FAT&amp;display_string=Audit&amp;VAR:KEY=NGFQHCVUNG&amp;VAR:QUERY=RkZfRU5UUlBSX1ZBTF9EQUlMWSgzOTc0NCk=&amp;WINDOW=FIRST_POPUP&amp;HEIGHT=450&amp;WIDTH=450&amp;START_MA","XIMIZED=FALSE&amp;VAR:CALENDAR=US&amp;VAR:SYMBOL=WYN&amp;VAR:INDEX=0"}</definedName>
    <definedName name="_4127__FDSAUDITLINK__" hidden="1">{"fdsup://directions/FAT Viewer?action=UPDATE&amp;creator=factset&amp;DYN_ARGS=TRUE&amp;DOC_NAME=FAT:FQL_AUDITING_CLIENT_TEMPLATE.FAT&amp;display_string=Audit&amp;VAR:KEY=NGFQHCVUNG&amp;VAR:QUERY=RkZfRU5UUlBSX1ZBTF9EQUlMWSgzOTc0NCk=&amp;WINDOW=FIRST_POPUP&amp;HEIGHT=450&amp;WIDTH=450&amp;START_MA","XIMIZED=FALSE&amp;VAR:CALENDAR=US&amp;VAR:SYMBOL=WYN&amp;VAR:INDEX=0"}</definedName>
    <definedName name="_4128__FDSAUDITLINK__" localSheetId="2" hidden="1">{"fdsup://directions/FAT Viewer?action=UPDATE&amp;creator=factset&amp;DYN_ARGS=TRUE&amp;DOC_NAME=FAT:FQL_AUDITING_CLIENT_TEMPLATE.FAT&amp;display_string=Audit&amp;VAR:KEY=ZMFSLAFYRK&amp;VAR:QUERY=RkZfRU5UUlBSX1ZBTF9EQUlMWSgzOTc0Myk=&amp;WINDOW=FIRST_POPUP&amp;HEIGHT=450&amp;WIDTH=450&amp;START_MA","XIMIZED=FALSE&amp;VAR:CALENDAR=US&amp;VAR:SYMBOL=H&amp;VAR:INDEX=0"}</definedName>
    <definedName name="_4128__FDSAUDITLINK__" hidden="1">{"fdsup://directions/FAT Viewer?action=UPDATE&amp;creator=factset&amp;DYN_ARGS=TRUE&amp;DOC_NAME=FAT:FQL_AUDITING_CLIENT_TEMPLATE.FAT&amp;display_string=Audit&amp;VAR:KEY=ZMFSLAFYRK&amp;VAR:QUERY=RkZfRU5UUlBSX1ZBTF9EQUlMWSgzOTc0Myk=&amp;WINDOW=FIRST_POPUP&amp;HEIGHT=450&amp;WIDTH=450&amp;START_MA","XIMIZED=FALSE&amp;VAR:CALENDAR=US&amp;VAR:SYMBOL=H&amp;VAR:INDEX=0"}</definedName>
    <definedName name="_4129__FDSAUDITLINK__" localSheetId="2" hidden="1">{"fdsup://directions/FAT Viewer?action=UPDATE&amp;creator=factset&amp;DYN_ARGS=TRUE&amp;DOC_NAME=FAT:FQL_AUDITING_CLIENT_TEMPLATE.FAT&amp;display_string=Audit&amp;VAR:KEY=NWDEHWDULM&amp;VAR:QUERY=RkZfRU5UUlBSX1ZBTF9EQUlMWSgzOTc0Myk=&amp;WINDOW=FIRST_POPUP&amp;HEIGHT=450&amp;WIDTH=450&amp;START_MA","XIMIZED=FALSE&amp;VAR:CALENDAR=US&amp;VAR:SYMBOL=HOT&amp;VAR:INDEX=0"}</definedName>
    <definedName name="_4129__FDSAUDITLINK__" hidden="1">{"fdsup://directions/FAT Viewer?action=UPDATE&amp;creator=factset&amp;DYN_ARGS=TRUE&amp;DOC_NAME=FAT:FQL_AUDITING_CLIENT_TEMPLATE.FAT&amp;display_string=Audit&amp;VAR:KEY=NWDEHWDULM&amp;VAR:QUERY=RkZfRU5UUlBSX1ZBTF9EQUlMWSgzOTc0Myk=&amp;WINDOW=FIRST_POPUP&amp;HEIGHT=450&amp;WIDTH=450&amp;START_MA","XIMIZED=FALSE&amp;VAR:CALENDAR=US&amp;VAR:SYMBOL=HOT&amp;VAR:INDEX=0"}</definedName>
    <definedName name="_413________________123Graph_CCHART_1" hidden="1">#REF!</definedName>
    <definedName name="_413_____________123Graph_BCHART_8" hidden="1">#REF!</definedName>
    <definedName name="_413__123Graph_ACHART_6" hidden="1">#REF!</definedName>
    <definedName name="_413__123Graph_BCHART_7" hidden="1">#REF!</definedName>
    <definedName name="_413__FDSAUDITLINK__" localSheetId="2" hidden="1">{"fdsup://Directions/FactSet Auditing Viewer?action=AUDIT_VALUE&amp;DB=129&amp;ID1=18975410&amp;VALUEID=01001_YTD&amp;SDATE=201104&amp;PERIODTYPE=QTR_STD&amp;SCFT=3&amp;window=popup_no_bar&amp;width=385&amp;height=120&amp;START_MAXIMIZED=FALSE&amp;creator=factset&amp;display_string=Audit"}</definedName>
    <definedName name="_413__FDSAUDITLINK__" hidden="1">{"fdsup://Directions/FactSet Auditing Viewer?action=AUDIT_VALUE&amp;DB=129&amp;ID1=87154620&amp;VALUEID=03451&amp;SDATE=201102&amp;PERIODTYPE=QTR_STD&amp;SCFT=3&amp;window=popup_no_bar&amp;width=385&amp;height=120&amp;START_MAXIMIZED=FALSE&amp;creator=factset&amp;display_string=Audit"}</definedName>
    <definedName name="_413__FDSAUDITLINK___1" localSheetId="2" hidden="1">{"fdsup://Directions/FactSet Auditing Viewer?action=AUDIT_VALUE&amp;DB=129&amp;ID1=87154620&amp;VALUEID=03451&amp;SDATE=201102&amp;PERIODTYPE=QTR_STD&amp;SCFT=3&amp;window=popup_no_bar&amp;width=385&amp;height=120&amp;START_MAXIMIZED=FALSE&amp;creator=factset&amp;display_string=Audit"}</definedName>
    <definedName name="_413__FDSAUDITLINK___1" hidden="1">{"fdsup://Directions/FactSet Auditing Viewer?action=AUDIT_VALUE&amp;DB=129&amp;ID1=87154620&amp;VALUEID=03451&amp;SDATE=201102&amp;PERIODTYPE=QTR_STD&amp;SCFT=3&amp;window=popup_no_bar&amp;width=385&amp;height=120&amp;START_MAXIMIZED=FALSE&amp;creator=factset&amp;display_string=Audit"}</definedName>
    <definedName name="_4130__FDSAUDITLINK__" localSheetId="2" hidden="1">{"fdsup://directions/FAT Viewer?action=UPDATE&amp;creator=factset&amp;DYN_ARGS=TRUE&amp;DOC_NAME=FAT:FQL_AUDITING_CLIENT_TEMPLATE.FAT&amp;display_string=Audit&amp;VAR:KEY=FAFEZOZQBQ&amp;VAR:QUERY=RkZfRU5UUlBSX1ZBTF9EQUlMWSgzOTc0Myk=&amp;WINDOW=FIRST_POPUP&amp;HEIGHT=450&amp;WIDTH=450&amp;START_MA","XIMIZED=FALSE&amp;VAR:CALENDAR=US&amp;VAR:SYMBOL=585284&amp;VAR:INDEX=0"}</definedName>
    <definedName name="_4130__FDSAUDITLINK__" hidden="1">{"fdsup://directions/FAT Viewer?action=UPDATE&amp;creator=factset&amp;DYN_ARGS=TRUE&amp;DOC_NAME=FAT:FQL_AUDITING_CLIENT_TEMPLATE.FAT&amp;display_string=Audit&amp;VAR:KEY=FAFEZOZQBQ&amp;VAR:QUERY=RkZfRU5UUlBSX1ZBTF9EQUlMWSgzOTc0Myk=&amp;WINDOW=FIRST_POPUP&amp;HEIGHT=450&amp;WIDTH=450&amp;START_MA","XIMIZED=FALSE&amp;VAR:CALENDAR=US&amp;VAR:SYMBOL=585284&amp;VAR:INDEX=0"}</definedName>
    <definedName name="_4131__FDSAUDITLINK__" localSheetId="2" hidden="1">{"fdsup://directions/FAT Viewer?action=UPDATE&amp;creator=factset&amp;DYN_ARGS=TRUE&amp;DOC_NAME=FAT:FQL_AUDITING_CLIENT_TEMPLATE.FAT&amp;display_string=Audit&amp;VAR:KEY=ROXQHSBOJW&amp;VAR:QUERY=RkZfRU5UUlBSX1ZBTF9EQUlMWSgzOTc0Myk=&amp;WINDOW=FIRST_POPUP&amp;HEIGHT=450&amp;WIDTH=450&amp;START_MA","XIMIZED=FALSE&amp;VAR:CALENDAR=US&amp;VAR:SYMBOL=MAR&amp;VAR:INDEX=0"}</definedName>
    <definedName name="_4131__FDSAUDITLINK__" hidden="1">{"fdsup://directions/FAT Viewer?action=UPDATE&amp;creator=factset&amp;DYN_ARGS=TRUE&amp;DOC_NAME=FAT:FQL_AUDITING_CLIENT_TEMPLATE.FAT&amp;display_string=Audit&amp;VAR:KEY=ROXQHSBOJW&amp;VAR:QUERY=RkZfRU5UUlBSX1ZBTF9EQUlMWSgzOTc0Myk=&amp;WINDOW=FIRST_POPUP&amp;HEIGHT=450&amp;WIDTH=450&amp;START_MA","XIMIZED=FALSE&amp;VAR:CALENDAR=US&amp;VAR:SYMBOL=MAR&amp;VAR:INDEX=0"}</definedName>
    <definedName name="_4132__FDSAUDITLINK__" localSheetId="2" hidden="1">{"fdsup://directions/FAT Viewer?action=UPDATE&amp;creator=factset&amp;DYN_ARGS=TRUE&amp;DOC_NAME=FAT:FQL_AUDITING_CLIENT_TEMPLATE.FAT&amp;display_string=Audit&amp;VAR:KEY=NYDELCRCFW&amp;VAR:QUERY=RkZfRU5UUlBSX1ZBTF9EQUlMWSgzOTc0Myk=&amp;WINDOW=FIRST_POPUP&amp;HEIGHT=450&amp;WIDTH=450&amp;START_MA","XIMIZED=FALSE&amp;VAR:CALENDAR=US&amp;VAR:SYMBOL=CHH&amp;VAR:INDEX=0"}</definedName>
    <definedName name="_4132__FDSAUDITLINK__" hidden="1">{"fdsup://directions/FAT Viewer?action=UPDATE&amp;creator=factset&amp;DYN_ARGS=TRUE&amp;DOC_NAME=FAT:FQL_AUDITING_CLIENT_TEMPLATE.FAT&amp;display_string=Audit&amp;VAR:KEY=NYDELCRCFW&amp;VAR:QUERY=RkZfRU5UUlBSX1ZBTF9EQUlMWSgzOTc0Myk=&amp;WINDOW=FIRST_POPUP&amp;HEIGHT=450&amp;WIDTH=450&amp;START_MA","XIMIZED=FALSE&amp;VAR:CALENDAR=US&amp;VAR:SYMBOL=CHH&amp;VAR:INDEX=0"}</definedName>
    <definedName name="_4133__FDSAUDITLINK__" localSheetId="2" hidden="1">{"fdsup://directions/FAT Viewer?action=UPDATE&amp;creator=factset&amp;DYN_ARGS=TRUE&amp;DOC_NAME=FAT:FQL_AUDITING_CLIENT_TEMPLATE.FAT&amp;display_string=Audit&amp;VAR:KEY=FQZQZEPUVY&amp;VAR:QUERY=RkZfRU5UUlBSX1ZBTF9EQUlMWSgzOTc0Myk=&amp;WINDOW=FIRST_POPUP&amp;HEIGHT=450&amp;WIDTH=450&amp;START_MA","XIMIZED=FALSE&amp;VAR:CALENDAR=US&amp;VAR:SYMBOL=WYN&amp;VAR:INDEX=0"}</definedName>
    <definedName name="_4133__FDSAUDITLINK__" hidden="1">{"fdsup://directions/FAT Viewer?action=UPDATE&amp;creator=factset&amp;DYN_ARGS=TRUE&amp;DOC_NAME=FAT:FQL_AUDITING_CLIENT_TEMPLATE.FAT&amp;display_string=Audit&amp;VAR:KEY=FQZQZEPUVY&amp;VAR:QUERY=RkZfRU5UUlBSX1ZBTF9EQUlMWSgzOTc0Myk=&amp;WINDOW=FIRST_POPUP&amp;HEIGHT=450&amp;WIDTH=450&amp;START_MA","XIMIZED=FALSE&amp;VAR:CALENDAR=US&amp;VAR:SYMBOL=WYN&amp;VAR:INDEX=0"}</definedName>
    <definedName name="_4134__FDSAUDITLINK__" localSheetId="2" hidden="1">{"fdsup://directions/FAT Viewer?action=UPDATE&amp;creator=factset&amp;DYN_ARGS=TRUE&amp;DOC_NAME=FAT:FQL_AUDITING_CLIENT_TEMPLATE.FAT&amp;display_string=Audit&amp;VAR:KEY=FGHSBYZQZY&amp;VAR:QUERY=RkZfRU5UUlBSX1ZBTF9EQUlMWSgzOTc0Mik=&amp;WINDOW=FIRST_POPUP&amp;HEIGHT=450&amp;WIDTH=450&amp;START_MA","XIMIZED=FALSE&amp;VAR:CALENDAR=US&amp;VAR:SYMBOL=H&amp;VAR:INDEX=0"}</definedName>
    <definedName name="_4134__FDSAUDITLINK__" hidden="1">{"fdsup://directions/FAT Viewer?action=UPDATE&amp;creator=factset&amp;DYN_ARGS=TRUE&amp;DOC_NAME=FAT:FQL_AUDITING_CLIENT_TEMPLATE.FAT&amp;display_string=Audit&amp;VAR:KEY=FGHSBYZQZY&amp;VAR:QUERY=RkZfRU5UUlBSX1ZBTF9EQUlMWSgzOTc0Mik=&amp;WINDOW=FIRST_POPUP&amp;HEIGHT=450&amp;WIDTH=450&amp;START_MA","XIMIZED=FALSE&amp;VAR:CALENDAR=US&amp;VAR:SYMBOL=H&amp;VAR:INDEX=0"}</definedName>
    <definedName name="_4135__FDSAUDITLINK__" localSheetId="2" hidden="1">{"fdsup://directions/FAT Viewer?action=UPDATE&amp;creator=factset&amp;DYN_ARGS=TRUE&amp;DOC_NAME=FAT:FQL_AUDITING_CLIENT_TEMPLATE.FAT&amp;display_string=Audit&amp;VAR:KEY=ZSVKNOJGBI&amp;VAR:QUERY=RkZfRU5UUlBSX1ZBTF9EQUlMWSgzOTc0Mik=&amp;WINDOW=FIRST_POPUP&amp;HEIGHT=450&amp;WIDTH=450&amp;START_MA","XIMIZED=FALSE&amp;VAR:CALENDAR=US&amp;VAR:SYMBOL=HOT&amp;VAR:INDEX=0"}</definedName>
    <definedName name="_4135__FDSAUDITLINK__" hidden="1">{"fdsup://directions/FAT Viewer?action=UPDATE&amp;creator=factset&amp;DYN_ARGS=TRUE&amp;DOC_NAME=FAT:FQL_AUDITING_CLIENT_TEMPLATE.FAT&amp;display_string=Audit&amp;VAR:KEY=ZSVKNOJGBI&amp;VAR:QUERY=RkZfRU5UUlBSX1ZBTF9EQUlMWSgzOTc0Mik=&amp;WINDOW=FIRST_POPUP&amp;HEIGHT=450&amp;WIDTH=450&amp;START_MA","XIMIZED=FALSE&amp;VAR:CALENDAR=US&amp;VAR:SYMBOL=HOT&amp;VAR:INDEX=0"}</definedName>
    <definedName name="_4136__FDSAUDITLINK__" localSheetId="2" hidden="1">{"fdsup://directions/FAT Viewer?action=UPDATE&amp;creator=factset&amp;DYN_ARGS=TRUE&amp;DOC_NAME=FAT:FQL_AUDITING_CLIENT_TEMPLATE.FAT&amp;display_string=Audit&amp;VAR:KEY=NGJWJEVSPM&amp;VAR:QUERY=RkZfRU5UUlBSX1ZBTF9EQUlMWSgzOTc0Mik=&amp;WINDOW=FIRST_POPUP&amp;HEIGHT=450&amp;WIDTH=450&amp;START_MA","XIMIZED=FALSE&amp;VAR:CALENDAR=US&amp;VAR:SYMBOL=585284&amp;VAR:INDEX=0"}</definedName>
    <definedName name="_4136__FDSAUDITLINK__" hidden="1">{"fdsup://directions/FAT Viewer?action=UPDATE&amp;creator=factset&amp;DYN_ARGS=TRUE&amp;DOC_NAME=FAT:FQL_AUDITING_CLIENT_TEMPLATE.FAT&amp;display_string=Audit&amp;VAR:KEY=NGJWJEVSPM&amp;VAR:QUERY=RkZfRU5UUlBSX1ZBTF9EQUlMWSgzOTc0Mik=&amp;WINDOW=FIRST_POPUP&amp;HEIGHT=450&amp;WIDTH=450&amp;START_MA","XIMIZED=FALSE&amp;VAR:CALENDAR=US&amp;VAR:SYMBOL=585284&amp;VAR:INDEX=0"}</definedName>
    <definedName name="_4137__FDSAUDITLINK__" localSheetId="2" hidden="1">{"fdsup://directions/FAT Viewer?action=UPDATE&amp;creator=factset&amp;DYN_ARGS=TRUE&amp;DOC_NAME=FAT:FQL_AUDITING_CLIENT_TEMPLATE.FAT&amp;display_string=Audit&amp;VAR:KEY=PMBIZWBGJE&amp;VAR:QUERY=RkZfRU5UUlBSX1ZBTF9EQUlMWSgzOTc0Mik=&amp;WINDOW=FIRST_POPUP&amp;HEIGHT=450&amp;WIDTH=450&amp;START_MA","XIMIZED=FALSE&amp;VAR:CALENDAR=US&amp;VAR:SYMBOL=MAR&amp;VAR:INDEX=0"}</definedName>
    <definedName name="_4137__FDSAUDITLINK__" hidden="1">{"fdsup://directions/FAT Viewer?action=UPDATE&amp;creator=factset&amp;DYN_ARGS=TRUE&amp;DOC_NAME=FAT:FQL_AUDITING_CLIENT_TEMPLATE.FAT&amp;display_string=Audit&amp;VAR:KEY=PMBIZWBGJE&amp;VAR:QUERY=RkZfRU5UUlBSX1ZBTF9EQUlMWSgzOTc0Mik=&amp;WINDOW=FIRST_POPUP&amp;HEIGHT=450&amp;WIDTH=450&amp;START_MA","XIMIZED=FALSE&amp;VAR:CALENDAR=US&amp;VAR:SYMBOL=MAR&amp;VAR:INDEX=0"}</definedName>
    <definedName name="_4138__FDSAUDITLINK__" localSheetId="2" hidden="1">{"fdsup://directions/FAT Viewer?action=UPDATE&amp;creator=factset&amp;DYN_ARGS=TRUE&amp;DOC_NAME=FAT:FQL_AUDITING_CLIENT_TEMPLATE.FAT&amp;display_string=Audit&amp;VAR:KEY=HCHYVQZGDA&amp;VAR:QUERY=RkZfRU5UUlBSX1ZBTF9EQUlMWSgzOTc0Mik=&amp;WINDOW=FIRST_POPUP&amp;HEIGHT=450&amp;WIDTH=450&amp;START_MA","XIMIZED=FALSE&amp;VAR:CALENDAR=US&amp;VAR:SYMBOL=CHH&amp;VAR:INDEX=0"}</definedName>
    <definedName name="_4138__FDSAUDITLINK__" hidden="1">{"fdsup://directions/FAT Viewer?action=UPDATE&amp;creator=factset&amp;DYN_ARGS=TRUE&amp;DOC_NAME=FAT:FQL_AUDITING_CLIENT_TEMPLATE.FAT&amp;display_string=Audit&amp;VAR:KEY=HCHYVQZGDA&amp;VAR:QUERY=RkZfRU5UUlBSX1ZBTF9EQUlMWSgzOTc0Mik=&amp;WINDOW=FIRST_POPUP&amp;HEIGHT=450&amp;WIDTH=450&amp;START_MA","XIMIZED=FALSE&amp;VAR:CALENDAR=US&amp;VAR:SYMBOL=CHH&amp;VAR:INDEX=0"}</definedName>
    <definedName name="_4139__FDSAUDITLINK__" localSheetId="2" hidden="1">{"fdsup://directions/FAT Viewer?action=UPDATE&amp;creator=factset&amp;DYN_ARGS=TRUE&amp;DOC_NAME=FAT:FQL_AUDITING_CLIENT_TEMPLATE.FAT&amp;display_string=Audit&amp;VAR:KEY=DUHCNSTKRS&amp;VAR:QUERY=RkZfRU5UUlBSX1ZBTF9EQUlMWSgzOTc0Mik=&amp;WINDOW=FIRST_POPUP&amp;HEIGHT=450&amp;WIDTH=450&amp;START_MA","XIMIZED=FALSE&amp;VAR:CALENDAR=US&amp;VAR:SYMBOL=WYN&amp;VAR:INDEX=0"}</definedName>
    <definedName name="_4139__FDSAUDITLINK__" hidden="1">{"fdsup://directions/FAT Viewer?action=UPDATE&amp;creator=factset&amp;DYN_ARGS=TRUE&amp;DOC_NAME=FAT:FQL_AUDITING_CLIENT_TEMPLATE.FAT&amp;display_string=Audit&amp;VAR:KEY=DUHCNSTKRS&amp;VAR:QUERY=RkZfRU5UUlBSX1ZBTF9EQUlMWSgzOTc0Mik=&amp;WINDOW=FIRST_POPUP&amp;HEIGHT=450&amp;WIDTH=450&amp;START_MA","XIMIZED=FALSE&amp;VAR:CALENDAR=US&amp;VAR:SYMBOL=WYN&amp;VAR:INDEX=0"}</definedName>
    <definedName name="_414________________123Graph_CCHART_2" hidden="1">#REF!</definedName>
    <definedName name="_414_____________123Graph_CCHART_1" hidden="1">#REF!</definedName>
    <definedName name="_414__123Graph_BCHART_8" hidden="1">#REF!</definedName>
    <definedName name="_414__123Graph_FCHART_1" hidden="1">#REF!</definedName>
    <definedName name="_414__FDSAUDITLINK__" localSheetId="2" hidden="1">{"fdsup://Directions/FactSet Auditing Viewer?action=AUDIT_VALUE&amp;DB=129&amp;ID1=18975410&amp;VALUEID=01001_YTD&amp;SDATE=201201&amp;PERIODTYPE=QTR_STD&amp;SCFT=3&amp;window=popup_no_bar&amp;width=385&amp;height=120&amp;START_MAXIMIZED=FALSE&amp;creator=factset&amp;display_string=Audit"}</definedName>
    <definedName name="_414__FDSAUDITLINK__" hidden="1">{"fdsup://Directions/FactSet Auditing Viewer?action=AUDIT_VALUE&amp;DB=129&amp;ID1=71714F10&amp;VALUEID=03451&amp;SDATE=201102&amp;PERIODTYPE=QTR_STD&amp;SCFT=3&amp;window=popup_no_bar&amp;width=385&amp;height=120&amp;START_MAXIMIZED=FALSE&amp;creator=factset&amp;display_string=Audit"}</definedName>
    <definedName name="_414__FDSAUDITLINK___1" localSheetId="2" hidden="1">{"fdsup://Directions/FactSet Auditing Viewer?action=AUDIT_VALUE&amp;DB=129&amp;ID1=71714F10&amp;VALUEID=03451&amp;SDATE=201102&amp;PERIODTYPE=QTR_STD&amp;SCFT=3&amp;window=popup_no_bar&amp;width=385&amp;height=120&amp;START_MAXIMIZED=FALSE&amp;creator=factset&amp;display_string=Audit"}</definedName>
    <definedName name="_414__FDSAUDITLINK___1" hidden="1">{"fdsup://Directions/FactSet Auditing Viewer?action=AUDIT_VALUE&amp;DB=129&amp;ID1=71714F10&amp;VALUEID=03451&amp;SDATE=201102&amp;PERIODTYPE=QTR_STD&amp;SCFT=3&amp;window=popup_no_bar&amp;width=385&amp;height=120&amp;START_MAXIMIZED=FALSE&amp;creator=factset&amp;display_string=Audit"}</definedName>
    <definedName name="_4140__FDSAUDITLINK__" localSheetId="2" hidden="1">{"fdsup://directions/FAT Viewer?action=UPDATE&amp;creator=factset&amp;DYN_ARGS=TRUE&amp;DOC_NAME=FAT:FQL_AUDITING_CLIENT_TEMPLATE.FAT&amp;display_string=Audit&amp;VAR:KEY=ZGPIVGLOJK&amp;VAR:QUERY=RkZfRU5UUlBSX1ZBTF9EQUlMWSgzOTc0MSk=&amp;WINDOW=FIRST_POPUP&amp;HEIGHT=450&amp;WIDTH=450&amp;START_MA","XIMIZED=FALSE&amp;VAR:CALENDAR=US&amp;VAR:SYMBOL=H&amp;VAR:INDEX=0"}</definedName>
    <definedName name="_4140__FDSAUDITLINK__" hidden="1">{"fdsup://directions/FAT Viewer?action=UPDATE&amp;creator=factset&amp;DYN_ARGS=TRUE&amp;DOC_NAME=FAT:FQL_AUDITING_CLIENT_TEMPLATE.FAT&amp;display_string=Audit&amp;VAR:KEY=ZGPIVGLOJK&amp;VAR:QUERY=RkZfRU5UUlBSX1ZBTF9EQUlMWSgzOTc0MSk=&amp;WINDOW=FIRST_POPUP&amp;HEIGHT=450&amp;WIDTH=450&amp;START_MA","XIMIZED=FALSE&amp;VAR:CALENDAR=US&amp;VAR:SYMBOL=H&amp;VAR:INDEX=0"}</definedName>
    <definedName name="_4141__FDSAUDITLINK__" localSheetId="2" hidden="1">{"fdsup://directions/FAT Viewer?action=UPDATE&amp;creator=factset&amp;DYN_ARGS=TRUE&amp;DOC_NAME=FAT:FQL_AUDITING_CLIENT_TEMPLATE.FAT&amp;display_string=Audit&amp;VAR:KEY=RYFQTWTSRI&amp;VAR:QUERY=RkZfRU5UUlBSX1ZBTF9EQUlMWSgzOTc0MSk=&amp;WINDOW=FIRST_POPUP&amp;HEIGHT=450&amp;WIDTH=450&amp;START_MA","XIMIZED=FALSE&amp;VAR:CALENDAR=US&amp;VAR:SYMBOL=HOT&amp;VAR:INDEX=0"}</definedName>
    <definedName name="_4141__FDSAUDITLINK__" hidden="1">{"fdsup://directions/FAT Viewer?action=UPDATE&amp;creator=factset&amp;DYN_ARGS=TRUE&amp;DOC_NAME=FAT:FQL_AUDITING_CLIENT_TEMPLATE.FAT&amp;display_string=Audit&amp;VAR:KEY=RYFQTWTSRI&amp;VAR:QUERY=RkZfRU5UUlBSX1ZBTF9EQUlMWSgzOTc0MSk=&amp;WINDOW=FIRST_POPUP&amp;HEIGHT=450&amp;WIDTH=450&amp;START_MA","XIMIZED=FALSE&amp;VAR:CALENDAR=US&amp;VAR:SYMBOL=HOT&amp;VAR:INDEX=0"}</definedName>
    <definedName name="_4142__FDSAUDITLINK__" localSheetId="2" hidden="1">{"fdsup://directions/FAT Viewer?action=UPDATE&amp;creator=factset&amp;DYN_ARGS=TRUE&amp;DOC_NAME=FAT:FQL_AUDITING_CLIENT_TEMPLATE.FAT&amp;display_string=Audit&amp;VAR:KEY=HQPSFQNMXK&amp;VAR:QUERY=RkZfRU5UUlBSX1ZBTF9EQUlMWSgzOTc0MSk=&amp;WINDOW=FIRST_POPUP&amp;HEIGHT=450&amp;WIDTH=450&amp;START_MA","XIMIZED=FALSE&amp;VAR:CALENDAR=US&amp;VAR:SYMBOL=585284&amp;VAR:INDEX=0"}</definedName>
    <definedName name="_4142__FDSAUDITLINK__" hidden="1">{"fdsup://directions/FAT Viewer?action=UPDATE&amp;creator=factset&amp;DYN_ARGS=TRUE&amp;DOC_NAME=FAT:FQL_AUDITING_CLIENT_TEMPLATE.FAT&amp;display_string=Audit&amp;VAR:KEY=HQPSFQNMXK&amp;VAR:QUERY=RkZfRU5UUlBSX1ZBTF9EQUlMWSgzOTc0MSk=&amp;WINDOW=FIRST_POPUP&amp;HEIGHT=450&amp;WIDTH=450&amp;START_MA","XIMIZED=FALSE&amp;VAR:CALENDAR=US&amp;VAR:SYMBOL=585284&amp;VAR:INDEX=0"}</definedName>
    <definedName name="_4143__FDSAUDITLINK__" localSheetId="2" hidden="1">{"fdsup://directions/FAT Viewer?action=UPDATE&amp;creator=factset&amp;DYN_ARGS=TRUE&amp;DOC_NAME=FAT:FQL_AUDITING_CLIENT_TEMPLATE.FAT&amp;display_string=Audit&amp;VAR:KEY=NOJEFKTGFS&amp;VAR:QUERY=RkZfRU5UUlBSX1ZBTF9EQUlMWSgzOTc0MSk=&amp;WINDOW=FIRST_POPUP&amp;HEIGHT=450&amp;WIDTH=450&amp;START_MA","XIMIZED=FALSE&amp;VAR:CALENDAR=US&amp;VAR:SYMBOL=MAR&amp;VAR:INDEX=0"}</definedName>
    <definedName name="_4143__FDSAUDITLINK__" hidden="1">{"fdsup://directions/FAT Viewer?action=UPDATE&amp;creator=factset&amp;DYN_ARGS=TRUE&amp;DOC_NAME=FAT:FQL_AUDITING_CLIENT_TEMPLATE.FAT&amp;display_string=Audit&amp;VAR:KEY=NOJEFKTGFS&amp;VAR:QUERY=RkZfRU5UUlBSX1ZBTF9EQUlMWSgzOTc0MSk=&amp;WINDOW=FIRST_POPUP&amp;HEIGHT=450&amp;WIDTH=450&amp;START_MA","XIMIZED=FALSE&amp;VAR:CALENDAR=US&amp;VAR:SYMBOL=MAR&amp;VAR:INDEX=0"}</definedName>
    <definedName name="_4144__FDSAUDITLINK__" localSheetId="2" hidden="1">{"fdsup://directions/FAT Viewer?action=UPDATE&amp;creator=factset&amp;DYN_ARGS=TRUE&amp;DOC_NAME=FAT:FQL_AUDITING_CLIENT_TEMPLATE.FAT&amp;display_string=Audit&amp;VAR:KEY=VSZSNYNOJA&amp;VAR:QUERY=RkZfRU5UUlBSX1ZBTF9EQUlMWSgzOTc0MSk=&amp;WINDOW=FIRST_POPUP&amp;HEIGHT=450&amp;WIDTH=450&amp;START_MA","XIMIZED=FALSE&amp;VAR:CALENDAR=US&amp;VAR:SYMBOL=CHH&amp;VAR:INDEX=0"}</definedName>
    <definedName name="_4144__FDSAUDITLINK__" hidden="1">{"fdsup://directions/FAT Viewer?action=UPDATE&amp;creator=factset&amp;DYN_ARGS=TRUE&amp;DOC_NAME=FAT:FQL_AUDITING_CLIENT_TEMPLATE.FAT&amp;display_string=Audit&amp;VAR:KEY=VSZSNYNOJA&amp;VAR:QUERY=RkZfRU5UUlBSX1ZBTF9EQUlMWSgzOTc0MSk=&amp;WINDOW=FIRST_POPUP&amp;HEIGHT=450&amp;WIDTH=450&amp;START_MA","XIMIZED=FALSE&amp;VAR:CALENDAR=US&amp;VAR:SYMBOL=CHH&amp;VAR:INDEX=0"}</definedName>
    <definedName name="_4145__FDSAUDITLINK__" localSheetId="2" hidden="1">{"fdsup://directions/FAT Viewer?action=UPDATE&amp;creator=factset&amp;DYN_ARGS=TRUE&amp;DOC_NAME=FAT:FQL_AUDITING_CLIENT_TEMPLATE.FAT&amp;display_string=Audit&amp;VAR:KEY=BMVMPQZELI&amp;VAR:QUERY=RkZfRU5UUlBSX1ZBTF9EQUlMWSgzOTc0MSk=&amp;WINDOW=FIRST_POPUP&amp;HEIGHT=450&amp;WIDTH=450&amp;START_MA","XIMIZED=FALSE&amp;VAR:CALENDAR=US&amp;VAR:SYMBOL=WYN&amp;VAR:INDEX=0"}</definedName>
    <definedName name="_4145__FDSAUDITLINK__" hidden="1">{"fdsup://directions/FAT Viewer?action=UPDATE&amp;creator=factset&amp;DYN_ARGS=TRUE&amp;DOC_NAME=FAT:FQL_AUDITING_CLIENT_TEMPLATE.FAT&amp;display_string=Audit&amp;VAR:KEY=BMVMPQZELI&amp;VAR:QUERY=RkZfRU5UUlBSX1ZBTF9EQUlMWSgzOTc0MSk=&amp;WINDOW=FIRST_POPUP&amp;HEIGHT=450&amp;WIDTH=450&amp;START_MA","XIMIZED=FALSE&amp;VAR:CALENDAR=US&amp;VAR:SYMBOL=WYN&amp;VAR:INDEX=0"}</definedName>
    <definedName name="_4146__FDSAUDITLINK__" localSheetId="2" hidden="1">{"fdsup://directions/FAT Viewer?action=UPDATE&amp;creator=factset&amp;DYN_ARGS=TRUE&amp;DOC_NAME=FAT:FQL_AUDITING_CLIENT_TEMPLATE.FAT&amp;display_string=Audit&amp;VAR:KEY=XSVGLGZYNG&amp;VAR:QUERY=RkZfRU5UUlBSX1ZBTF9EQUlMWSgzOTczOCk=&amp;WINDOW=FIRST_POPUP&amp;HEIGHT=450&amp;WIDTH=450&amp;START_MA","XIMIZED=FALSE&amp;VAR:CALENDAR=US&amp;VAR:SYMBOL=H&amp;VAR:INDEX=0"}</definedName>
    <definedName name="_4146__FDSAUDITLINK__" hidden="1">{"fdsup://directions/FAT Viewer?action=UPDATE&amp;creator=factset&amp;DYN_ARGS=TRUE&amp;DOC_NAME=FAT:FQL_AUDITING_CLIENT_TEMPLATE.FAT&amp;display_string=Audit&amp;VAR:KEY=XSVGLGZYNG&amp;VAR:QUERY=RkZfRU5UUlBSX1ZBTF9EQUlMWSgzOTczOCk=&amp;WINDOW=FIRST_POPUP&amp;HEIGHT=450&amp;WIDTH=450&amp;START_MA","XIMIZED=FALSE&amp;VAR:CALENDAR=US&amp;VAR:SYMBOL=H&amp;VAR:INDEX=0"}</definedName>
    <definedName name="_4147__FDSAUDITLINK__" localSheetId="2" hidden="1">{"fdsup://directions/FAT Viewer?action=UPDATE&amp;creator=factset&amp;DYN_ARGS=TRUE&amp;DOC_NAME=FAT:FQL_AUDITING_CLIENT_TEMPLATE.FAT&amp;display_string=Audit&amp;VAR:KEY=HAXGPERIHM&amp;VAR:QUERY=RkZfRU5UUlBSX1ZBTF9EQUlMWSgzOTczOCk=&amp;WINDOW=FIRST_POPUP&amp;HEIGHT=450&amp;WIDTH=450&amp;START_MA","XIMIZED=FALSE&amp;VAR:CALENDAR=US&amp;VAR:SYMBOL=HOT&amp;VAR:INDEX=0"}</definedName>
    <definedName name="_4147__FDSAUDITLINK__" hidden="1">{"fdsup://directions/FAT Viewer?action=UPDATE&amp;creator=factset&amp;DYN_ARGS=TRUE&amp;DOC_NAME=FAT:FQL_AUDITING_CLIENT_TEMPLATE.FAT&amp;display_string=Audit&amp;VAR:KEY=HAXGPERIHM&amp;VAR:QUERY=RkZfRU5UUlBSX1ZBTF9EQUlMWSgzOTczOCk=&amp;WINDOW=FIRST_POPUP&amp;HEIGHT=450&amp;WIDTH=450&amp;START_MA","XIMIZED=FALSE&amp;VAR:CALENDAR=US&amp;VAR:SYMBOL=HOT&amp;VAR:INDEX=0"}</definedName>
    <definedName name="_4148__FDSAUDITLINK__" localSheetId="2" hidden="1">{"fdsup://directions/FAT Viewer?action=UPDATE&amp;creator=factset&amp;DYN_ARGS=TRUE&amp;DOC_NAME=FAT:FQL_AUDITING_CLIENT_TEMPLATE.FAT&amp;display_string=Audit&amp;VAR:KEY=NMPAHKNYPK&amp;VAR:QUERY=RkZfRU5UUlBSX1ZBTF9EQUlMWSgzOTczOCk=&amp;WINDOW=FIRST_POPUP&amp;HEIGHT=450&amp;WIDTH=450&amp;START_MA","XIMIZED=FALSE&amp;VAR:CALENDAR=US&amp;VAR:SYMBOL=585284&amp;VAR:INDEX=0"}</definedName>
    <definedName name="_4148__FDSAUDITLINK__" hidden="1">{"fdsup://directions/FAT Viewer?action=UPDATE&amp;creator=factset&amp;DYN_ARGS=TRUE&amp;DOC_NAME=FAT:FQL_AUDITING_CLIENT_TEMPLATE.FAT&amp;display_string=Audit&amp;VAR:KEY=NMPAHKNYPK&amp;VAR:QUERY=RkZfRU5UUlBSX1ZBTF9EQUlMWSgzOTczOCk=&amp;WINDOW=FIRST_POPUP&amp;HEIGHT=450&amp;WIDTH=450&amp;START_MA","XIMIZED=FALSE&amp;VAR:CALENDAR=US&amp;VAR:SYMBOL=585284&amp;VAR:INDEX=0"}</definedName>
    <definedName name="_4149__FDSAUDITLINK__" localSheetId="2" hidden="1">{"fdsup://directions/FAT Viewer?action=UPDATE&amp;creator=factset&amp;DYN_ARGS=TRUE&amp;DOC_NAME=FAT:FQL_AUDITING_CLIENT_TEMPLATE.FAT&amp;display_string=Audit&amp;VAR:KEY=FSDOZCFQZQ&amp;VAR:QUERY=RkZfRU5UUlBSX1ZBTF9EQUlMWSgzOTczOCk=&amp;WINDOW=FIRST_POPUP&amp;HEIGHT=450&amp;WIDTH=450&amp;START_MA","XIMIZED=FALSE&amp;VAR:CALENDAR=US&amp;VAR:SYMBOL=MAR&amp;VAR:INDEX=0"}</definedName>
    <definedName name="_4149__FDSAUDITLINK__" hidden="1">{"fdsup://directions/FAT Viewer?action=UPDATE&amp;creator=factset&amp;DYN_ARGS=TRUE&amp;DOC_NAME=FAT:FQL_AUDITING_CLIENT_TEMPLATE.FAT&amp;display_string=Audit&amp;VAR:KEY=FSDOZCFQZQ&amp;VAR:QUERY=RkZfRU5UUlBSX1ZBTF9EQUlMWSgzOTczOCk=&amp;WINDOW=FIRST_POPUP&amp;HEIGHT=450&amp;WIDTH=450&amp;START_MA","XIMIZED=FALSE&amp;VAR:CALENDAR=US&amp;VAR:SYMBOL=MAR&amp;VAR:INDEX=0"}</definedName>
    <definedName name="_415________________123Graph_CCHART_3" hidden="1">#REF!</definedName>
    <definedName name="_415_____________123Graph_CCHART_2" hidden="1">#REF!</definedName>
    <definedName name="_415__123Graph_CCHART_1" hidden="1">#REF!</definedName>
    <definedName name="_415__FDSAUDITLINK__" localSheetId="2" hidden="1">{"fdsup://Directions/FactSet Auditing Viewer?action=AUDIT_VALUE&amp;DB=129&amp;ID1=18975410&amp;VALUEID=01001_YTD&amp;SDATE=201202&amp;PERIODTYPE=QTR_STD&amp;SCFT=3&amp;window=popup_no_bar&amp;width=385&amp;height=120&amp;START_MAXIMIZED=FALSE&amp;creator=factset&amp;display_string=Audit"}</definedName>
    <definedName name="_415__FDSAUDITLINK__" hidden="1">{"fdsup://Directions/FactSet Auditing Viewer?action=AUDIT_VALUE&amp;DB=129&amp;ID1=15986410&amp;VALUEID=03451&amp;SDATE=201102&amp;PERIODTYPE=QTR_STD&amp;SCFT=3&amp;window=popup_no_bar&amp;width=385&amp;height=120&amp;START_MAXIMIZED=FALSE&amp;creator=factset&amp;display_string=Audit"}</definedName>
    <definedName name="_415__FDSAUDITLINK___1" localSheetId="2" hidden="1">{"fdsup://Directions/FactSet Auditing Viewer?action=AUDIT_VALUE&amp;DB=129&amp;ID1=15986410&amp;VALUEID=03451&amp;SDATE=201102&amp;PERIODTYPE=QTR_STD&amp;SCFT=3&amp;window=popup_no_bar&amp;width=385&amp;height=120&amp;START_MAXIMIZED=FALSE&amp;creator=factset&amp;display_string=Audit"}</definedName>
    <definedName name="_415__FDSAUDITLINK___1" hidden="1">{"fdsup://Directions/FactSet Auditing Viewer?action=AUDIT_VALUE&amp;DB=129&amp;ID1=15986410&amp;VALUEID=03451&amp;SDATE=201102&amp;PERIODTYPE=QTR_STD&amp;SCFT=3&amp;window=popup_no_bar&amp;width=385&amp;height=120&amp;START_MAXIMIZED=FALSE&amp;creator=factset&amp;display_string=Audit"}</definedName>
    <definedName name="_4150__FDSAUDITLINK__" localSheetId="2" hidden="1">{"fdsup://directions/FAT Viewer?action=UPDATE&amp;creator=factset&amp;DYN_ARGS=TRUE&amp;DOC_NAME=FAT:FQL_AUDITING_CLIENT_TEMPLATE.FAT&amp;display_string=Audit&amp;VAR:KEY=RUXMHMNSNI&amp;VAR:QUERY=RkZfRU5UUlBSX1ZBTF9EQUlMWSgzOTczOCk=&amp;WINDOW=FIRST_POPUP&amp;HEIGHT=450&amp;WIDTH=450&amp;START_MA","XIMIZED=FALSE&amp;VAR:CALENDAR=US&amp;VAR:SYMBOL=CHH&amp;VAR:INDEX=0"}</definedName>
    <definedName name="_4150__FDSAUDITLINK__" hidden="1">{"fdsup://directions/FAT Viewer?action=UPDATE&amp;creator=factset&amp;DYN_ARGS=TRUE&amp;DOC_NAME=FAT:FQL_AUDITING_CLIENT_TEMPLATE.FAT&amp;display_string=Audit&amp;VAR:KEY=RUXMHMNSNI&amp;VAR:QUERY=RkZfRU5UUlBSX1ZBTF9EQUlMWSgzOTczOCk=&amp;WINDOW=FIRST_POPUP&amp;HEIGHT=450&amp;WIDTH=450&amp;START_MA","XIMIZED=FALSE&amp;VAR:CALENDAR=US&amp;VAR:SYMBOL=CHH&amp;VAR:INDEX=0"}</definedName>
    <definedName name="_4151__FDSAUDITLINK__" localSheetId="2" hidden="1">{"fdsup://directions/FAT Viewer?action=UPDATE&amp;creator=factset&amp;DYN_ARGS=TRUE&amp;DOC_NAME=FAT:FQL_AUDITING_CLIENT_TEMPLATE.FAT&amp;display_string=Audit&amp;VAR:KEY=VEPEZGLWLE&amp;VAR:QUERY=RkZfRU5UUlBSX1ZBTF9EQUlMWSgzOTczOCk=&amp;WINDOW=FIRST_POPUP&amp;HEIGHT=450&amp;WIDTH=450&amp;START_MA","XIMIZED=FALSE&amp;VAR:CALENDAR=US&amp;VAR:SYMBOL=WYN&amp;VAR:INDEX=0"}</definedName>
    <definedName name="_4151__FDSAUDITLINK__" hidden="1">{"fdsup://directions/FAT Viewer?action=UPDATE&amp;creator=factset&amp;DYN_ARGS=TRUE&amp;DOC_NAME=FAT:FQL_AUDITING_CLIENT_TEMPLATE.FAT&amp;display_string=Audit&amp;VAR:KEY=VEPEZGLWLE&amp;VAR:QUERY=RkZfRU5UUlBSX1ZBTF9EQUlMWSgzOTczOCk=&amp;WINDOW=FIRST_POPUP&amp;HEIGHT=450&amp;WIDTH=450&amp;START_MA","XIMIZED=FALSE&amp;VAR:CALENDAR=US&amp;VAR:SYMBOL=WYN&amp;VAR:INDEX=0"}</definedName>
    <definedName name="_4152__FDSAUDITLINK__" localSheetId="2" hidden="1">{"fdsup://directions/FAT Viewer?action=UPDATE&amp;creator=factset&amp;DYN_ARGS=TRUE&amp;DOC_NAME=FAT:FQL_AUDITING_CLIENT_TEMPLATE.FAT&amp;display_string=Audit&amp;VAR:KEY=ZEXAJGLGHU&amp;VAR:QUERY=RkZfRU5UUlBSX1ZBTF9EQUlMWSgzOTczNyk=&amp;WINDOW=FIRST_POPUP&amp;HEIGHT=450&amp;WIDTH=450&amp;START_MA","XIMIZED=FALSE&amp;VAR:CALENDAR=US&amp;VAR:SYMBOL=H&amp;VAR:INDEX=0"}</definedName>
    <definedName name="_4152__FDSAUDITLINK__" hidden="1">{"fdsup://directions/FAT Viewer?action=UPDATE&amp;creator=factset&amp;DYN_ARGS=TRUE&amp;DOC_NAME=FAT:FQL_AUDITING_CLIENT_TEMPLATE.FAT&amp;display_string=Audit&amp;VAR:KEY=ZEXAJGLGHU&amp;VAR:QUERY=RkZfRU5UUlBSX1ZBTF9EQUlMWSgzOTczNyk=&amp;WINDOW=FIRST_POPUP&amp;HEIGHT=450&amp;WIDTH=450&amp;START_MA","XIMIZED=FALSE&amp;VAR:CALENDAR=US&amp;VAR:SYMBOL=H&amp;VAR:INDEX=0"}</definedName>
    <definedName name="_4153__FDSAUDITLINK__" localSheetId="2" hidden="1">{"fdsup://directions/FAT Viewer?action=UPDATE&amp;creator=factset&amp;DYN_ARGS=TRUE&amp;DOC_NAME=FAT:FQL_AUDITING_CLIENT_TEMPLATE.FAT&amp;display_string=Audit&amp;VAR:KEY=ZOJURMREDQ&amp;VAR:QUERY=RkZfRU5UUlBSX1ZBTF9EQUlMWSgzOTczNyk=&amp;WINDOW=FIRST_POPUP&amp;HEIGHT=450&amp;WIDTH=450&amp;START_MA","XIMIZED=FALSE&amp;VAR:CALENDAR=US&amp;VAR:SYMBOL=HOT&amp;VAR:INDEX=0"}</definedName>
    <definedName name="_4153__FDSAUDITLINK__" hidden="1">{"fdsup://directions/FAT Viewer?action=UPDATE&amp;creator=factset&amp;DYN_ARGS=TRUE&amp;DOC_NAME=FAT:FQL_AUDITING_CLIENT_TEMPLATE.FAT&amp;display_string=Audit&amp;VAR:KEY=ZOJURMREDQ&amp;VAR:QUERY=RkZfRU5UUlBSX1ZBTF9EQUlMWSgzOTczNyk=&amp;WINDOW=FIRST_POPUP&amp;HEIGHT=450&amp;WIDTH=450&amp;START_MA","XIMIZED=FALSE&amp;VAR:CALENDAR=US&amp;VAR:SYMBOL=HOT&amp;VAR:INDEX=0"}</definedName>
    <definedName name="_4154__FDSAUDITLINK__" localSheetId="2" hidden="1">{"fdsup://directions/FAT Viewer?action=UPDATE&amp;creator=factset&amp;DYN_ARGS=TRUE&amp;DOC_NAME=FAT:FQL_AUDITING_CLIENT_TEMPLATE.FAT&amp;display_string=Audit&amp;VAR:KEY=BUFYNINKFK&amp;VAR:QUERY=RkZfRU5UUlBSX1ZBTF9EQUlMWSgzOTczNyk=&amp;WINDOW=FIRST_POPUP&amp;HEIGHT=450&amp;WIDTH=450&amp;START_MA","XIMIZED=FALSE&amp;VAR:CALENDAR=US&amp;VAR:SYMBOL=585284&amp;VAR:INDEX=0"}</definedName>
    <definedName name="_4154__FDSAUDITLINK__" hidden="1">{"fdsup://directions/FAT Viewer?action=UPDATE&amp;creator=factset&amp;DYN_ARGS=TRUE&amp;DOC_NAME=FAT:FQL_AUDITING_CLIENT_TEMPLATE.FAT&amp;display_string=Audit&amp;VAR:KEY=BUFYNINKFK&amp;VAR:QUERY=RkZfRU5UUlBSX1ZBTF9EQUlMWSgzOTczNyk=&amp;WINDOW=FIRST_POPUP&amp;HEIGHT=450&amp;WIDTH=450&amp;START_MA","XIMIZED=FALSE&amp;VAR:CALENDAR=US&amp;VAR:SYMBOL=585284&amp;VAR:INDEX=0"}</definedName>
    <definedName name="_4155__FDSAUDITLINK__" localSheetId="2" hidden="1">{"fdsup://directions/FAT Viewer?action=UPDATE&amp;creator=factset&amp;DYN_ARGS=TRUE&amp;DOC_NAME=FAT:FQL_AUDITING_CLIENT_TEMPLATE.FAT&amp;display_string=Audit&amp;VAR:KEY=PONULEXKRI&amp;VAR:QUERY=RkZfRU5UUlBSX1ZBTF9EQUlMWSgzOTczNyk=&amp;WINDOW=FIRST_POPUP&amp;HEIGHT=450&amp;WIDTH=450&amp;START_MA","XIMIZED=FALSE&amp;VAR:CALENDAR=US&amp;VAR:SYMBOL=MAR&amp;VAR:INDEX=0"}</definedName>
    <definedName name="_4155__FDSAUDITLINK__" hidden="1">{"fdsup://directions/FAT Viewer?action=UPDATE&amp;creator=factset&amp;DYN_ARGS=TRUE&amp;DOC_NAME=FAT:FQL_AUDITING_CLIENT_TEMPLATE.FAT&amp;display_string=Audit&amp;VAR:KEY=PONULEXKRI&amp;VAR:QUERY=RkZfRU5UUlBSX1ZBTF9EQUlMWSgzOTczNyk=&amp;WINDOW=FIRST_POPUP&amp;HEIGHT=450&amp;WIDTH=450&amp;START_MA","XIMIZED=FALSE&amp;VAR:CALENDAR=US&amp;VAR:SYMBOL=MAR&amp;VAR:INDEX=0"}</definedName>
    <definedName name="_4156__FDSAUDITLINK__" localSheetId="2" hidden="1">{"fdsup://directions/FAT Viewer?action=UPDATE&amp;creator=factset&amp;DYN_ARGS=TRUE&amp;DOC_NAME=FAT:FQL_AUDITING_CLIENT_TEMPLATE.FAT&amp;display_string=Audit&amp;VAR:KEY=RMBKLQNMXK&amp;VAR:QUERY=RkZfRU5UUlBSX1ZBTF9EQUlMWSgzOTczNyk=&amp;WINDOW=FIRST_POPUP&amp;HEIGHT=450&amp;WIDTH=450&amp;START_MA","XIMIZED=FALSE&amp;VAR:CALENDAR=US&amp;VAR:SYMBOL=CHH&amp;VAR:INDEX=0"}</definedName>
    <definedName name="_4156__FDSAUDITLINK__" hidden="1">{"fdsup://directions/FAT Viewer?action=UPDATE&amp;creator=factset&amp;DYN_ARGS=TRUE&amp;DOC_NAME=FAT:FQL_AUDITING_CLIENT_TEMPLATE.FAT&amp;display_string=Audit&amp;VAR:KEY=RMBKLQNMXK&amp;VAR:QUERY=RkZfRU5UUlBSX1ZBTF9EQUlMWSgzOTczNyk=&amp;WINDOW=FIRST_POPUP&amp;HEIGHT=450&amp;WIDTH=450&amp;START_MA","XIMIZED=FALSE&amp;VAR:CALENDAR=US&amp;VAR:SYMBOL=CHH&amp;VAR:INDEX=0"}</definedName>
    <definedName name="_4157__FDSAUDITLINK__" localSheetId="2" hidden="1">{"fdsup://directions/FAT Viewer?action=UPDATE&amp;creator=factset&amp;DYN_ARGS=TRUE&amp;DOC_NAME=FAT:FQL_AUDITING_CLIENT_TEMPLATE.FAT&amp;display_string=Audit&amp;VAR:KEY=PKPWHOZUPA&amp;VAR:QUERY=RkZfRU5UUlBSX1ZBTF9EQUlMWSgzOTczNyk=&amp;WINDOW=FIRST_POPUP&amp;HEIGHT=450&amp;WIDTH=450&amp;START_MA","XIMIZED=FALSE&amp;VAR:CALENDAR=US&amp;VAR:SYMBOL=WYN&amp;VAR:INDEX=0"}</definedName>
    <definedName name="_4157__FDSAUDITLINK__" hidden="1">{"fdsup://directions/FAT Viewer?action=UPDATE&amp;creator=factset&amp;DYN_ARGS=TRUE&amp;DOC_NAME=FAT:FQL_AUDITING_CLIENT_TEMPLATE.FAT&amp;display_string=Audit&amp;VAR:KEY=PKPWHOZUPA&amp;VAR:QUERY=RkZfRU5UUlBSX1ZBTF9EQUlMWSgzOTczNyk=&amp;WINDOW=FIRST_POPUP&amp;HEIGHT=450&amp;WIDTH=450&amp;START_MA","XIMIZED=FALSE&amp;VAR:CALENDAR=US&amp;VAR:SYMBOL=WYN&amp;VAR:INDEX=0"}</definedName>
    <definedName name="_4158__FDSAUDITLINK__" localSheetId="2" hidden="1">{"fdsup://directions/FAT Viewer?action=UPDATE&amp;creator=factset&amp;DYN_ARGS=TRUE&amp;DOC_NAME=FAT:FQL_AUDITING_CLIENT_TEMPLATE.FAT&amp;display_string=Audit&amp;VAR:KEY=RAHUPELGJO&amp;VAR:QUERY=RkZfRU5UUlBSX1ZBTF9EQUlMWSgzOTczNik=&amp;WINDOW=FIRST_POPUP&amp;HEIGHT=450&amp;WIDTH=450&amp;START_MA","XIMIZED=FALSE&amp;VAR:CALENDAR=US&amp;VAR:SYMBOL=H&amp;VAR:INDEX=0"}</definedName>
    <definedName name="_4158__FDSAUDITLINK__" hidden="1">{"fdsup://directions/FAT Viewer?action=UPDATE&amp;creator=factset&amp;DYN_ARGS=TRUE&amp;DOC_NAME=FAT:FQL_AUDITING_CLIENT_TEMPLATE.FAT&amp;display_string=Audit&amp;VAR:KEY=RAHUPELGJO&amp;VAR:QUERY=RkZfRU5UUlBSX1ZBTF9EQUlMWSgzOTczNik=&amp;WINDOW=FIRST_POPUP&amp;HEIGHT=450&amp;WIDTH=450&amp;START_MA","XIMIZED=FALSE&amp;VAR:CALENDAR=US&amp;VAR:SYMBOL=H&amp;VAR:INDEX=0"}</definedName>
    <definedName name="_4159__FDSAUDITLINK__" localSheetId="2" hidden="1">{"fdsup://directions/FAT Viewer?action=UPDATE&amp;creator=factset&amp;DYN_ARGS=TRUE&amp;DOC_NAME=FAT:FQL_AUDITING_CLIENT_TEMPLATE.FAT&amp;display_string=Audit&amp;VAR:KEY=ZQVWJYBOPA&amp;VAR:QUERY=RkZfRU5UUlBSX1ZBTF9EQUlMWSgzOTczNik=&amp;WINDOW=FIRST_POPUP&amp;HEIGHT=450&amp;WIDTH=450&amp;START_MA","XIMIZED=FALSE&amp;VAR:CALENDAR=US&amp;VAR:SYMBOL=HOT&amp;VAR:INDEX=0"}</definedName>
    <definedName name="_4159__FDSAUDITLINK__" hidden="1">{"fdsup://directions/FAT Viewer?action=UPDATE&amp;creator=factset&amp;DYN_ARGS=TRUE&amp;DOC_NAME=FAT:FQL_AUDITING_CLIENT_TEMPLATE.FAT&amp;display_string=Audit&amp;VAR:KEY=ZQVWJYBOPA&amp;VAR:QUERY=RkZfRU5UUlBSX1ZBTF9EQUlMWSgzOTczNik=&amp;WINDOW=FIRST_POPUP&amp;HEIGHT=450&amp;WIDTH=450&amp;START_MA","XIMIZED=FALSE&amp;VAR:CALENDAR=US&amp;VAR:SYMBOL=HOT&amp;VAR:INDEX=0"}</definedName>
    <definedName name="_416________________123Graph_CCHART_4" hidden="1">#REF!</definedName>
    <definedName name="_416_____________123Graph_CCHART_3" hidden="1">#REF!</definedName>
    <definedName name="_416__123Graph_ACHART_9" hidden="1">#REF!</definedName>
    <definedName name="_416__123Graph_CCHART_2" hidden="1">#REF!</definedName>
    <definedName name="_416__123Graph_FCHART_2" hidden="1">#REF!</definedName>
    <definedName name="_416__FDSAUDITLINK__" localSheetId="2" hidden="1">{"fdsup://directions/FAT Viewer?action=UPDATE&amp;creator=factset&amp;DYN_ARGS=TRUE&amp;DOC_NAME=FAT:FQL_AUDITING_CLIENT_TEMPLATE.FAT&amp;display_string=Audit&amp;VAR:KEY=SRUJSXYLQH&amp;VAR:QUERY=RkZfSU5UX0VYUF9ERUJUKExUTSwwLCwsUlApIC8gRkZfREVCVChRVFIsMCwsLFJQKQ==&amp;WINDOW=FIRST_POP","UP&amp;HEIGHT=450&amp;WIDTH=450&amp;START_MAXIMIZED=FALSE&amp;VAR:CALENDAR=US&amp;VAR:SYMBOL=0&amp;VAR:INDEX=0"}</definedName>
    <definedName name="_416__FDSAUDITLINK__" hidden="1">{"fdsup://Directions/FactSet Auditing Viewer?action=AUDIT_VALUE&amp;DB=129&amp;ID1=01449J10&amp;VALUEID=03451&amp;SDATE=201102&amp;PERIODTYPE=QTR_STD&amp;SCFT=3&amp;window=popup_no_bar&amp;width=385&amp;height=120&amp;START_MAXIMIZED=FALSE&amp;creator=factset&amp;display_string=Audit"}</definedName>
    <definedName name="_416__FDSAUDITLINK___1" localSheetId="2" hidden="1">{"fdsup://Directions/FactSet Auditing Viewer?action=AUDIT_VALUE&amp;DB=129&amp;ID1=01449J10&amp;VALUEID=03451&amp;SDATE=201102&amp;PERIODTYPE=QTR_STD&amp;SCFT=3&amp;window=popup_no_bar&amp;width=385&amp;height=120&amp;START_MAXIMIZED=FALSE&amp;creator=factset&amp;display_string=Audit"}</definedName>
    <definedName name="_416__FDSAUDITLINK___1" hidden="1">{"fdsup://Directions/FactSet Auditing Viewer?action=AUDIT_VALUE&amp;DB=129&amp;ID1=01449J10&amp;VALUEID=03451&amp;SDATE=201102&amp;PERIODTYPE=QTR_STD&amp;SCFT=3&amp;window=popup_no_bar&amp;width=385&amp;height=120&amp;START_MAXIMIZED=FALSE&amp;creator=factset&amp;display_string=Audit"}</definedName>
    <definedName name="_4160__FDSAUDITLINK__" localSheetId="2" hidden="1">{"fdsup://directions/FAT Viewer?action=UPDATE&amp;creator=factset&amp;DYN_ARGS=TRUE&amp;DOC_NAME=FAT:FQL_AUDITING_CLIENT_TEMPLATE.FAT&amp;display_string=Audit&amp;VAR:KEY=ROPMVKJGFE&amp;VAR:QUERY=RkZfRU5UUlBSX1ZBTF9EQUlMWSgzOTczNik=&amp;WINDOW=FIRST_POPUP&amp;HEIGHT=450&amp;WIDTH=450&amp;START_MA","XIMIZED=FALSE&amp;VAR:CALENDAR=US&amp;VAR:SYMBOL=585284&amp;VAR:INDEX=0"}</definedName>
    <definedName name="_4160__FDSAUDITLINK__" hidden="1">{"fdsup://directions/FAT Viewer?action=UPDATE&amp;creator=factset&amp;DYN_ARGS=TRUE&amp;DOC_NAME=FAT:FQL_AUDITING_CLIENT_TEMPLATE.FAT&amp;display_string=Audit&amp;VAR:KEY=ROPMVKJGFE&amp;VAR:QUERY=RkZfRU5UUlBSX1ZBTF9EQUlMWSgzOTczNik=&amp;WINDOW=FIRST_POPUP&amp;HEIGHT=450&amp;WIDTH=450&amp;START_MA","XIMIZED=FALSE&amp;VAR:CALENDAR=US&amp;VAR:SYMBOL=585284&amp;VAR:INDEX=0"}</definedName>
    <definedName name="_4161__FDSAUDITLINK__" localSheetId="2" hidden="1">{"fdsup://directions/FAT Viewer?action=UPDATE&amp;creator=factset&amp;DYN_ARGS=TRUE&amp;DOC_NAME=FAT:FQL_AUDITING_CLIENT_TEMPLATE.FAT&amp;display_string=Audit&amp;VAR:KEY=XGHCNGNSPW&amp;VAR:QUERY=RkZfRU5UUlBSX1ZBTF9EQUlMWSgzOTczNik=&amp;WINDOW=FIRST_POPUP&amp;HEIGHT=450&amp;WIDTH=450&amp;START_MA","XIMIZED=FALSE&amp;VAR:CALENDAR=US&amp;VAR:SYMBOL=MAR&amp;VAR:INDEX=0"}</definedName>
    <definedName name="_4161__FDSAUDITLINK__" hidden="1">{"fdsup://directions/FAT Viewer?action=UPDATE&amp;creator=factset&amp;DYN_ARGS=TRUE&amp;DOC_NAME=FAT:FQL_AUDITING_CLIENT_TEMPLATE.FAT&amp;display_string=Audit&amp;VAR:KEY=XGHCNGNSPW&amp;VAR:QUERY=RkZfRU5UUlBSX1ZBTF9EQUlMWSgzOTczNik=&amp;WINDOW=FIRST_POPUP&amp;HEIGHT=450&amp;WIDTH=450&amp;START_MA","XIMIZED=FALSE&amp;VAR:CALENDAR=US&amp;VAR:SYMBOL=MAR&amp;VAR:INDEX=0"}</definedName>
    <definedName name="_4162__FDSAUDITLINK__" localSheetId="2" hidden="1">{"fdsup://directions/FAT Viewer?action=UPDATE&amp;creator=factset&amp;DYN_ARGS=TRUE&amp;DOC_NAME=FAT:FQL_AUDITING_CLIENT_TEMPLATE.FAT&amp;display_string=Audit&amp;VAR:KEY=PATIJUZKTE&amp;VAR:QUERY=RkZfRU5UUlBSX1ZBTF9EQUlMWSgzOTczNik=&amp;WINDOW=FIRST_POPUP&amp;HEIGHT=450&amp;WIDTH=450&amp;START_MA","XIMIZED=FALSE&amp;VAR:CALENDAR=US&amp;VAR:SYMBOL=CHH&amp;VAR:INDEX=0"}</definedName>
    <definedName name="_4162__FDSAUDITLINK__" hidden="1">{"fdsup://directions/FAT Viewer?action=UPDATE&amp;creator=factset&amp;DYN_ARGS=TRUE&amp;DOC_NAME=FAT:FQL_AUDITING_CLIENT_TEMPLATE.FAT&amp;display_string=Audit&amp;VAR:KEY=PATIJUZKTE&amp;VAR:QUERY=RkZfRU5UUlBSX1ZBTF9EQUlMWSgzOTczNik=&amp;WINDOW=FIRST_POPUP&amp;HEIGHT=450&amp;WIDTH=450&amp;START_MA","XIMIZED=FALSE&amp;VAR:CALENDAR=US&amp;VAR:SYMBOL=CHH&amp;VAR:INDEX=0"}</definedName>
    <definedName name="_4163__FDSAUDITLINK__" localSheetId="2" hidden="1">{"fdsup://directions/FAT Viewer?action=UPDATE&amp;creator=factset&amp;DYN_ARGS=TRUE&amp;DOC_NAME=FAT:FQL_AUDITING_CLIENT_TEMPLATE.FAT&amp;display_string=Audit&amp;VAR:KEY=BCFQHIFGRG&amp;VAR:QUERY=RkZfRU5UUlBSX1ZBTF9EQUlMWSgzOTczNik=&amp;WINDOW=FIRST_POPUP&amp;HEIGHT=450&amp;WIDTH=450&amp;START_MA","XIMIZED=FALSE&amp;VAR:CALENDAR=US&amp;VAR:SYMBOL=WYN&amp;VAR:INDEX=0"}</definedName>
    <definedName name="_4163__FDSAUDITLINK__" hidden="1">{"fdsup://directions/FAT Viewer?action=UPDATE&amp;creator=factset&amp;DYN_ARGS=TRUE&amp;DOC_NAME=FAT:FQL_AUDITING_CLIENT_TEMPLATE.FAT&amp;display_string=Audit&amp;VAR:KEY=BCFQHIFGRG&amp;VAR:QUERY=RkZfRU5UUlBSX1ZBTF9EQUlMWSgzOTczNik=&amp;WINDOW=FIRST_POPUP&amp;HEIGHT=450&amp;WIDTH=450&amp;START_MA","XIMIZED=FALSE&amp;VAR:CALENDAR=US&amp;VAR:SYMBOL=WYN&amp;VAR:INDEX=0"}</definedName>
    <definedName name="_4164__FDSAUDITLINK__" localSheetId="2" hidden="1">{"fdsup://directions/FAT Viewer?action=UPDATE&amp;creator=factset&amp;DYN_ARGS=TRUE&amp;DOC_NAME=FAT:FQL_AUDITING_CLIENT_TEMPLATE.FAT&amp;display_string=Audit&amp;VAR:KEY=NWTCXMBIFG&amp;VAR:QUERY=RkZfRU5UUlBSX1ZBTF9EQUlMWSgzOTczNSk=&amp;WINDOW=FIRST_POPUP&amp;HEIGHT=450&amp;WIDTH=450&amp;START_MA","XIMIZED=FALSE&amp;VAR:CALENDAR=US&amp;VAR:SYMBOL=H&amp;VAR:INDEX=0"}</definedName>
    <definedName name="_4164__FDSAUDITLINK__" hidden="1">{"fdsup://directions/FAT Viewer?action=UPDATE&amp;creator=factset&amp;DYN_ARGS=TRUE&amp;DOC_NAME=FAT:FQL_AUDITING_CLIENT_TEMPLATE.FAT&amp;display_string=Audit&amp;VAR:KEY=NWTCXMBIFG&amp;VAR:QUERY=RkZfRU5UUlBSX1ZBTF9EQUlMWSgzOTczNSk=&amp;WINDOW=FIRST_POPUP&amp;HEIGHT=450&amp;WIDTH=450&amp;START_MA","XIMIZED=FALSE&amp;VAR:CALENDAR=US&amp;VAR:SYMBOL=H&amp;VAR:INDEX=0"}</definedName>
    <definedName name="_4165__FDSAUDITLINK__" localSheetId="2" hidden="1">{"fdsup://directions/FAT Viewer?action=UPDATE&amp;creator=factset&amp;DYN_ARGS=TRUE&amp;DOC_NAME=FAT:FQL_AUDITING_CLIENT_TEMPLATE.FAT&amp;display_string=Audit&amp;VAR:KEY=FKNSLIDGBU&amp;VAR:QUERY=RkZfRU5UUlBSX1ZBTF9EQUlMWSgzOTczNSk=&amp;WINDOW=FIRST_POPUP&amp;HEIGHT=450&amp;WIDTH=450&amp;START_MA","XIMIZED=FALSE&amp;VAR:CALENDAR=US&amp;VAR:SYMBOL=HOT&amp;VAR:INDEX=0"}</definedName>
    <definedName name="_4165__FDSAUDITLINK__" hidden="1">{"fdsup://directions/FAT Viewer?action=UPDATE&amp;creator=factset&amp;DYN_ARGS=TRUE&amp;DOC_NAME=FAT:FQL_AUDITING_CLIENT_TEMPLATE.FAT&amp;display_string=Audit&amp;VAR:KEY=FKNSLIDGBU&amp;VAR:QUERY=RkZfRU5UUlBSX1ZBTF9EQUlMWSgzOTczNSk=&amp;WINDOW=FIRST_POPUP&amp;HEIGHT=450&amp;WIDTH=450&amp;START_MA","XIMIZED=FALSE&amp;VAR:CALENDAR=US&amp;VAR:SYMBOL=HOT&amp;VAR:INDEX=0"}</definedName>
    <definedName name="_4166__FDSAUDITLINK__" localSheetId="2" hidden="1">{"fdsup://directions/FAT Viewer?action=UPDATE&amp;creator=factset&amp;DYN_ARGS=TRUE&amp;DOC_NAME=FAT:FQL_AUDITING_CLIENT_TEMPLATE.FAT&amp;display_string=Audit&amp;VAR:KEY=HQZWZKRYNW&amp;VAR:QUERY=RkZfRU5UUlBSX1ZBTF9EQUlMWSgzOTczNSk=&amp;WINDOW=FIRST_POPUP&amp;HEIGHT=450&amp;WIDTH=450&amp;START_MA","XIMIZED=FALSE&amp;VAR:CALENDAR=US&amp;VAR:SYMBOL=585284&amp;VAR:INDEX=0"}</definedName>
    <definedName name="_4166__FDSAUDITLINK__" hidden="1">{"fdsup://directions/FAT Viewer?action=UPDATE&amp;creator=factset&amp;DYN_ARGS=TRUE&amp;DOC_NAME=FAT:FQL_AUDITING_CLIENT_TEMPLATE.FAT&amp;display_string=Audit&amp;VAR:KEY=HQZWZKRYNW&amp;VAR:QUERY=RkZfRU5UUlBSX1ZBTF9EQUlMWSgzOTczNSk=&amp;WINDOW=FIRST_POPUP&amp;HEIGHT=450&amp;WIDTH=450&amp;START_MA","XIMIZED=FALSE&amp;VAR:CALENDAR=US&amp;VAR:SYMBOL=585284&amp;VAR:INDEX=0"}</definedName>
    <definedName name="_4167__FDSAUDITLINK__" localSheetId="2" hidden="1">{"fdsup://directions/FAT Viewer?action=UPDATE&amp;creator=factset&amp;DYN_ARGS=TRUE&amp;DOC_NAME=FAT:FQL_AUDITING_CLIENT_TEMPLATE.FAT&amp;display_string=Audit&amp;VAR:KEY=JCBGNYJSDU&amp;VAR:QUERY=RkZfRU5UUlBSX1ZBTF9EQUlMWSgzOTczNSk=&amp;WINDOW=FIRST_POPUP&amp;HEIGHT=450&amp;WIDTH=450&amp;START_MA","XIMIZED=FALSE&amp;VAR:CALENDAR=US&amp;VAR:SYMBOL=MAR&amp;VAR:INDEX=0"}</definedName>
    <definedName name="_4167__FDSAUDITLINK__" hidden="1">{"fdsup://directions/FAT Viewer?action=UPDATE&amp;creator=factset&amp;DYN_ARGS=TRUE&amp;DOC_NAME=FAT:FQL_AUDITING_CLIENT_TEMPLATE.FAT&amp;display_string=Audit&amp;VAR:KEY=JCBGNYJSDU&amp;VAR:QUERY=RkZfRU5UUlBSX1ZBTF9EQUlMWSgzOTczNSk=&amp;WINDOW=FIRST_POPUP&amp;HEIGHT=450&amp;WIDTH=450&amp;START_MA","XIMIZED=FALSE&amp;VAR:CALENDAR=US&amp;VAR:SYMBOL=MAR&amp;VAR:INDEX=0"}</definedName>
    <definedName name="_4168__FDSAUDITLINK__" localSheetId="2" hidden="1">{"fdsup://directions/FAT Viewer?action=UPDATE&amp;creator=factset&amp;DYN_ARGS=TRUE&amp;DOC_NAME=FAT:FQL_AUDITING_CLIENT_TEMPLATE.FAT&amp;display_string=Audit&amp;VAR:KEY=PMZYDGFIPG&amp;VAR:QUERY=RkZfRU5UUlBSX1ZBTF9EQUlMWSgzOTczNSk=&amp;WINDOW=FIRST_POPUP&amp;HEIGHT=450&amp;WIDTH=450&amp;START_MA","XIMIZED=FALSE&amp;VAR:CALENDAR=US&amp;VAR:SYMBOL=CHH&amp;VAR:INDEX=0"}</definedName>
    <definedName name="_4168__FDSAUDITLINK__" hidden="1">{"fdsup://directions/FAT Viewer?action=UPDATE&amp;creator=factset&amp;DYN_ARGS=TRUE&amp;DOC_NAME=FAT:FQL_AUDITING_CLIENT_TEMPLATE.FAT&amp;display_string=Audit&amp;VAR:KEY=PMZYDGFIPG&amp;VAR:QUERY=RkZfRU5UUlBSX1ZBTF9EQUlMWSgzOTczNSk=&amp;WINDOW=FIRST_POPUP&amp;HEIGHT=450&amp;WIDTH=450&amp;START_MA","XIMIZED=FALSE&amp;VAR:CALENDAR=US&amp;VAR:SYMBOL=CHH&amp;VAR:INDEX=0"}</definedName>
    <definedName name="_4169__FDSAUDITLINK__" localSheetId="2" hidden="1">{"fdsup://directions/FAT Viewer?action=UPDATE&amp;creator=factset&amp;DYN_ARGS=TRUE&amp;DOC_NAME=FAT:FQL_AUDITING_CLIENT_TEMPLATE.FAT&amp;display_string=Audit&amp;VAR:KEY=FCXSVUTAXE&amp;VAR:QUERY=RkZfRU5UUlBSX1ZBTF9EQUlMWSgzOTczNSk=&amp;WINDOW=FIRST_POPUP&amp;HEIGHT=450&amp;WIDTH=450&amp;START_MA","XIMIZED=FALSE&amp;VAR:CALENDAR=US&amp;VAR:SYMBOL=WYN&amp;VAR:INDEX=0"}</definedName>
    <definedName name="_4169__FDSAUDITLINK__" hidden="1">{"fdsup://directions/FAT Viewer?action=UPDATE&amp;creator=factset&amp;DYN_ARGS=TRUE&amp;DOC_NAME=FAT:FQL_AUDITING_CLIENT_TEMPLATE.FAT&amp;display_string=Audit&amp;VAR:KEY=FCXSVUTAXE&amp;VAR:QUERY=RkZfRU5UUlBSX1ZBTF9EQUlMWSgzOTczNSk=&amp;WINDOW=FIRST_POPUP&amp;HEIGHT=450&amp;WIDTH=450&amp;START_MA","XIMIZED=FALSE&amp;VAR:CALENDAR=US&amp;VAR:SYMBOL=WYN&amp;VAR:INDEX=0"}</definedName>
    <definedName name="_417________________123Graph_CCHART_5" hidden="1">#REF!</definedName>
    <definedName name="_417_____________123Graph_CCHART_4" hidden="1">#REF!</definedName>
    <definedName name="_417__123Graph_CCHART_3" hidden="1">#REF!</definedName>
    <definedName name="_417__FDSAUDITLINK__" localSheetId="2" hidden="1">{"fdsup://directions/FAT Viewer?action=UPDATE&amp;creator=factset&amp;DYN_ARGS=TRUE&amp;DOC_NAME=FAT:FQL_AUDITING_CLIENT_TEMPLATE.FAT&amp;display_string=Audit&amp;VAR:KEY=SRUJSXYLQH&amp;VAR:QUERY=RkZfSU5UX0VYUF9ERUJUKExUTSwwLCwsUlApIC8gRkZfREVCVChRVFIsMCwsLFJQKQ==&amp;WINDOW=FIRST_POP","UP&amp;HEIGHT=450&amp;WIDTH=450&amp;START_MAXIMIZED=FALSE&amp;VAR:CALENDAR=US&amp;VAR:SYMBOL=0&amp;VAR:INDEX=0"}</definedName>
    <definedName name="_417__FDSAUDITLINK__" hidden="1">{"fdsup://Directions/FactSet Auditing Viewer?action=AUDIT_VALUE&amp;DB=129&amp;ID1=58469030&amp;VALUEID=03451&amp;SDATE=201102&amp;PERIODTYPE=QTR_STD&amp;SCFT=3&amp;window=popup_no_bar&amp;width=385&amp;height=120&amp;START_MAXIMIZED=FALSE&amp;creator=factset&amp;display_string=Audit"}</definedName>
    <definedName name="_417__FDSAUDITLINK___1" localSheetId="2" hidden="1">{"fdsup://Directions/FactSet Auditing Viewer?action=AUDIT_VALUE&amp;DB=129&amp;ID1=58469030&amp;VALUEID=03451&amp;SDATE=201102&amp;PERIODTYPE=QTR_STD&amp;SCFT=3&amp;window=popup_no_bar&amp;width=385&amp;height=120&amp;START_MAXIMIZED=FALSE&amp;creator=factset&amp;display_string=Audit"}</definedName>
    <definedName name="_417__FDSAUDITLINK___1" hidden="1">{"fdsup://Directions/FactSet Auditing Viewer?action=AUDIT_VALUE&amp;DB=129&amp;ID1=58469030&amp;VALUEID=03451&amp;SDATE=201102&amp;PERIODTYPE=QTR_STD&amp;SCFT=3&amp;window=popup_no_bar&amp;width=385&amp;height=120&amp;START_MAXIMIZED=FALSE&amp;creator=factset&amp;display_string=Audit"}</definedName>
    <definedName name="_4170__FDSAUDITLINK__" localSheetId="2" hidden="1">{"fdsup://directions/FAT Viewer?action=UPDATE&amp;creator=factset&amp;DYN_ARGS=TRUE&amp;DOC_NAME=FAT:FQL_AUDITING_CLIENT_TEMPLATE.FAT&amp;display_string=Audit&amp;VAR:KEY=DAJKPSZWFI&amp;VAR:QUERY=RkZfRU5UUlBSX1ZBTF9EQUlMWSgzOTczNCk=&amp;WINDOW=FIRST_POPUP&amp;HEIGHT=450&amp;WIDTH=450&amp;START_MA","XIMIZED=FALSE&amp;VAR:CALENDAR=US&amp;VAR:SYMBOL=H&amp;VAR:INDEX=0"}</definedName>
    <definedName name="_4170__FDSAUDITLINK__" hidden="1">{"fdsup://directions/FAT Viewer?action=UPDATE&amp;creator=factset&amp;DYN_ARGS=TRUE&amp;DOC_NAME=FAT:FQL_AUDITING_CLIENT_TEMPLATE.FAT&amp;display_string=Audit&amp;VAR:KEY=DAJKPSZWFI&amp;VAR:QUERY=RkZfRU5UUlBSX1ZBTF9EQUlMWSgzOTczNCk=&amp;WINDOW=FIRST_POPUP&amp;HEIGHT=450&amp;WIDTH=450&amp;START_MA","XIMIZED=FALSE&amp;VAR:CALENDAR=US&amp;VAR:SYMBOL=H&amp;VAR:INDEX=0"}</definedName>
    <definedName name="_4171__FDSAUDITLINK__" localSheetId="2" hidden="1">{"fdsup://directions/FAT Viewer?action=UPDATE&amp;creator=factset&amp;DYN_ARGS=TRUE&amp;DOC_NAME=FAT:FQL_AUDITING_CLIENT_TEMPLATE.FAT&amp;display_string=Audit&amp;VAR:KEY=FWFGBGNGZC&amp;VAR:QUERY=RkZfRU5UUlBSX1ZBTF9EQUlMWSgzOTczNCk=&amp;WINDOW=FIRST_POPUP&amp;HEIGHT=450&amp;WIDTH=450&amp;START_MA","XIMIZED=FALSE&amp;VAR:CALENDAR=US&amp;VAR:SYMBOL=HOT&amp;VAR:INDEX=0"}</definedName>
    <definedName name="_4171__FDSAUDITLINK__" hidden="1">{"fdsup://directions/FAT Viewer?action=UPDATE&amp;creator=factset&amp;DYN_ARGS=TRUE&amp;DOC_NAME=FAT:FQL_AUDITING_CLIENT_TEMPLATE.FAT&amp;display_string=Audit&amp;VAR:KEY=FWFGBGNGZC&amp;VAR:QUERY=RkZfRU5UUlBSX1ZBTF9EQUlMWSgzOTczNCk=&amp;WINDOW=FIRST_POPUP&amp;HEIGHT=450&amp;WIDTH=450&amp;START_MA","XIMIZED=FALSE&amp;VAR:CALENDAR=US&amp;VAR:SYMBOL=HOT&amp;VAR:INDEX=0"}</definedName>
    <definedName name="_4172__FDSAUDITLINK__" localSheetId="2" hidden="1">{"fdsup://directions/FAT Viewer?action=UPDATE&amp;creator=factset&amp;DYN_ARGS=TRUE&amp;DOC_NAME=FAT:FQL_AUDITING_CLIENT_TEMPLATE.FAT&amp;display_string=Audit&amp;VAR:KEY=VUZGTUVWXO&amp;VAR:QUERY=RkZfRU5UUlBSX1ZBTF9EQUlMWSgzOTczNCk=&amp;WINDOW=FIRST_POPUP&amp;HEIGHT=450&amp;WIDTH=450&amp;START_MA","XIMIZED=FALSE&amp;VAR:CALENDAR=US&amp;VAR:SYMBOL=585284&amp;VAR:INDEX=0"}</definedName>
    <definedName name="_4172__FDSAUDITLINK__" hidden="1">{"fdsup://directions/FAT Viewer?action=UPDATE&amp;creator=factset&amp;DYN_ARGS=TRUE&amp;DOC_NAME=FAT:FQL_AUDITING_CLIENT_TEMPLATE.FAT&amp;display_string=Audit&amp;VAR:KEY=VUZGTUVWXO&amp;VAR:QUERY=RkZfRU5UUlBSX1ZBTF9EQUlMWSgzOTczNCk=&amp;WINDOW=FIRST_POPUP&amp;HEIGHT=450&amp;WIDTH=450&amp;START_MA","XIMIZED=FALSE&amp;VAR:CALENDAR=US&amp;VAR:SYMBOL=585284&amp;VAR:INDEX=0"}</definedName>
    <definedName name="_4173__FDSAUDITLINK__" localSheetId="2" hidden="1">{"fdsup://directions/FAT Viewer?action=UPDATE&amp;creator=factset&amp;DYN_ARGS=TRUE&amp;DOC_NAME=FAT:FQL_AUDITING_CLIENT_TEMPLATE.FAT&amp;display_string=Audit&amp;VAR:KEY=NUNUHQLADO&amp;VAR:QUERY=RkZfRU5UUlBSX1ZBTF9EQUlMWSgzOTczNCk=&amp;WINDOW=FIRST_POPUP&amp;HEIGHT=450&amp;WIDTH=450&amp;START_MA","XIMIZED=FALSE&amp;VAR:CALENDAR=US&amp;VAR:SYMBOL=MAR&amp;VAR:INDEX=0"}</definedName>
    <definedName name="_4173__FDSAUDITLINK__" hidden="1">{"fdsup://directions/FAT Viewer?action=UPDATE&amp;creator=factset&amp;DYN_ARGS=TRUE&amp;DOC_NAME=FAT:FQL_AUDITING_CLIENT_TEMPLATE.FAT&amp;display_string=Audit&amp;VAR:KEY=NUNUHQLADO&amp;VAR:QUERY=RkZfRU5UUlBSX1ZBTF9EQUlMWSgzOTczNCk=&amp;WINDOW=FIRST_POPUP&amp;HEIGHT=450&amp;WIDTH=450&amp;START_MA","XIMIZED=FALSE&amp;VAR:CALENDAR=US&amp;VAR:SYMBOL=MAR&amp;VAR:INDEX=0"}</definedName>
    <definedName name="_4174__FDSAUDITLINK__" localSheetId="2" hidden="1">{"fdsup://directions/FAT Viewer?action=UPDATE&amp;creator=factset&amp;DYN_ARGS=TRUE&amp;DOC_NAME=FAT:FQL_AUDITING_CLIENT_TEMPLATE.FAT&amp;display_string=Audit&amp;VAR:KEY=BOXODEJWHU&amp;VAR:QUERY=RkZfRU5UUlBSX1ZBTF9EQUlMWSgzOTczNCk=&amp;WINDOW=FIRST_POPUP&amp;HEIGHT=450&amp;WIDTH=450&amp;START_MA","XIMIZED=FALSE&amp;VAR:CALENDAR=US&amp;VAR:SYMBOL=CHH&amp;VAR:INDEX=0"}</definedName>
    <definedName name="_4174__FDSAUDITLINK__" hidden="1">{"fdsup://directions/FAT Viewer?action=UPDATE&amp;creator=factset&amp;DYN_ARGS=TRUE&amp;DOC_NAME=FAT:FQL_AUDITING_CLIENT_TEMPLATE.FAT&amp;display_string=Audit&amp;VAR:KEY=BOXODEJWHU&amp;VAR:QUERY=RkZfRU5UUlBSX1ZBTF9EQUlMWSgzOTczNCk=&amp;WINDOW=FIRST_POPUP&amp;HEIGHT=450&amp;WIDTH=450&amp;START_MA","XIMIZED=FALSE&amp;VAR:CALENDAR=US&amp;VAR:SYMBOL=CHH&amp;VAR:INDEX=0"}</definedName>
    <definedName name="_4175__FDSAUDITLINK__" localSheetId="2" hidden="1">{"fdsup://directions/FAT Viewer?action=UPDATE&amp;creator=factset&amp;DYN_ARGS=TRUE&amp;DOC_NAME=FAT:FQL_AUDITING_CLIENT_TEMPLATE.FAT&amp;display_string=Audit&amp;VAR:KEY=JGLOBKBUTC&amp;VAR:QUERY=RkZfRU5UUlBSX1ZBTF9EQUlMWSgzOTczNCk=&amp;WINDOW=FIRST_POPUP&amp;HEIGHT=450&amp;WIDTH=450&amp;START_MA","XIMIZED=FALSE&amp;VAR:CALENDAR=US&amp;VAR:SYMBOL=WYN&amp;VAR:INDEX=0"}</definedName>
    <definedName name="_4175__FDSAUDITLINK__" hidden="1">{"fdsup://directions/FAT Viewer?action=UPDATE&amp;creator=factset&amp;DYN_ARGS=TRUE&amp;DOC_NAME=FAT:FQL_AUDITING_CLIENT_TEMPLATE.FAT&amp;display_string=Audit&amp;VAR:KEY=JGLOBKBUTC&amp;VAR:QUERY=RkZfRU5UUlBSX1ZBTF9EQUlMWSgzOTczNCk=&amp;WINDOW=FIRST_POPUP&amp;HEIGHT=450&amp;WIDTH=450&amp;START_MA","XIMIZED=FALSE&amp;VAR:CALENDAR=US&amp;VAR:SYMBOL=WYN&amp;VAR:INDEX=0"}</definedName>
    <definedName name="_4176__FDSAUDITLINK__" localSheetId="2" hidden="1">{"fdsup://directions/FAT Viewer?action=UPDATE&amp;creator=factset&amp;DYN_ARGS=TRUE&amp;DOC_NAME=FAT:FQL_AUDITING_CLIENT_TEMPLATE.FAT&amp;display_string=Audit&amp;VAR:KEY=REZCROBYBK&amp;VAR:QUERY=RkZfRU5UUlBSX1ZBTF9EQUlMWSgzOTczMSk=&amp;WINDOW=FIRST_POPUP&amp;HEIGHT=450&amp;WIDTH=450&amp;START_MA","XIMIZED=FALSE&amp;VAR:CALENDAR=US&amp;VAR:SYMBOL=H&amp;VAR:INDEX=0"}</definedName>
    <definedName name="_4176__FDSAUDITLINK__" hidden="1">{"fdsup://directions/FAT Viewer?action=UPDATE&amp;creator=factset&amp;DYN_ARGS=TRUE&amp;DOC_NAME=FAT:FQL_AUDITING_CLIENT_TEMPLATE.FAT&amp;display_string=Audit&amp;VAR:KEY=REZCROBYBK&amp;VAR:QUERY=RkZfRU5UUlBSX1ZBTF9EQUlMWSgzOTczMSk=&amp;WINDOW=FIRST_POPUP&amp;HEIGHT=450&amp;WIDTH=450&amp;START_MA","XIMIZED=FALSE&amp;VAR:CALENDAR=US&amp;VAR:SYMBOL=H&amp;VAR:INDEX=0"}</definedName>
    <definedName name="_4177__FDSAUDITLINK__" localSheetId="2" hidden="1">{"fdsup://directions/FAT Viewer?action=UPDATE&amp;creator=factset&amp;DYN_ARGS=TRUE&amp;DOC_NAME=FAT:FQL_AUDITING_CLIENT_TEMPLATE.FAT&amp;display_string=Audit&amp;VAR:KEY=NYTQTODCRS&amp;VAR:QUERY=RkZfRU5UUlBSX1ZBTF9EQUlMWSgzOTczMSk=&amp;WINDOW=FIRST_POPUP&amp;HEIGHT=450&amp;WIDTH=450&amp;START_MA","XIMIZED=FALSE&amp;VAR:CALENDAR=US&amp;VAR:SYMBOL=HOT&amp;VAR:INDEX=0"}</definedName>
    <definedName name="_4177__FDSAUDITLINK__" hidden="1">{"fdsup://directions/FAT Viewer?action=UPDATE&amp;creator=factset&amp;DYN_ARGS=TRUE&amp;DOC_NAME=FAT:FQL_AUDITING_CLIENT_TEMPLATE.FAT&amp;display_string=Audit&amp;VAR:KEY=NYTQTODCRS&amp;VAR:QUERY=RkZfRU5UUlBSX1ZBTF9EQUlMWSgzOTczMSk=&amp;WINDOW=FIRST_POPUP&amp;HEIGHT=450&amp;WIDTH=450&amp;START_MA","XIMIZED=FALSE&amp;VAR:CALENDAR=US&amp;VAR:SYMBOL=HOT&amp;VAR:INDEX=0"}</definedName>
    <definedName name="_4178__FDSAUDITLINK__" localSheetId="2" hidden="1">{"fdsup://directions/FAT Viewer?action=UPDATE&amp;creator=factset&amp;DYN_ARGS=TRUE&amp;DOC_NAME=FAT:FQL_AUDITING_CLIENT_TEMPLATE.FAT&amp;display_string=Audit&amp;VAR:KEY=FIPILCBIZA&amp;VAR:QUERY=RkZfRU5UUlBSX1ZBTF9EQUlMWSgzOTczMSk=&amp;WINDOW=FIRST_POPUP&amp;HEIGHT=450&amp;WIDTH=450&amp;START_MA","XIMIZED=FALSE&amp;VAR:CALENDAR=US&amp;VAR:SYMBOL=585284&amp;VAR:INDEX=0"}</definedName>
    <definedName name="_4178__FDSAUDITLINK__" hidden="1">{"fdsup://directions/FAT Viewer?action=UPDATE&amp;creator=factset&amp;DYN_ARGS=TRUE&amp;DOC_NAME=FAT:FQL_AUDITING_CLIENT_TEMPLATE.FAT&amp;display_string=Audit&amp;VAR:KEY=FIPILCBIZA&amp;VAR:QUERY=RkZfRU5UUlBSX1ZBTF9EQUlMWSgzOTczMSk=&amp;WINDOW=FIRST_POPUP&amp;HEIGHT=450&amp;WIDTH=450&amp;START_MA","XIMIZED=FALSE&amp;VAR:CALENDAR=US&amp;VAR:SYMBOL=585284&amp;VAR:INDEX=0"}</definedName>
    <definedName name="_4179__FDSAUDITLINK__" localSheetId="2" hidden="1">{"fdsup://directions/FAT Viewer?action=UPDATE&amp;creator=factset&amp;DYN_ARGS=TRUE&amp;DOC_NAME=FAT:FQL_AUDITING_CLIENT_TEMPLATE.FAT&amp;display_string=Audit&amp;VAR:KEY=VWVCJWXWVA&amp;VAR:QUERY=RkZfRU5UUlBSX1ZBTF9EQUlMWSgzOTczMSk=&amp;WINDOW=FIRST_POPUP&amp;HEIGHT=450&amp;WIDTH=450&amp;START_MA","XIMIZED=FALSE&amp;VAR:CALENDAR=US&amp;VAR:SYMBOL=MAR&amp;VAR:INDEX=0"}</definedName>
    <definedName name="_4179__FDSAUDITLINK__" hidden="1">{"fdsup://directions/FAT Viewer?action=UPDATE&amp;creator=factset&amp;DYN_ARGS=TRUE&amp;DOC_NAME=FAT:FQL_AUDITING_CLIENT_TEMPLATE.FAT&amp;display_string=Audit&amp;VAR:KEY=VWVCJWXWVA&amp;VAR:QUERY=RkZfRU5UUlBSX1ZBTF9EQUlMWSgzOTczMSk=&amp;WINDOW=FIRST_POPUP&amp;HEIGHT=450&amp;WIDTH=450&amp;START_MA","XIMIZED=FALSE&amp;VAR:CALENDAR=US&amp;VAR:SYMBOL=MAR&amp;VAR:INDEX=0"}</definedName>
    <definedName name="_418________________123Graph_CCHART_6" hidden="1">#REF!</definedName>
    <definedName name="_418_____________123Graph_CCHART_5" hidden="1">#REF!</definedName>
    <definedName name="_418______0_S" hidden="1">#REF!</definedName>
    <definedName name="_418__123Graph_CCHART_4" hidden="1">#REF!</definedName>
    <definedName name="_418__123Graph_FCHART_3" hidden="1">#REF!</definedName>
    <definedName name="_418__FDSAUDITLINK__" localSheetId="2" hidden="1">{"fdsup://directions/FAT Viewer?action=UPDATE&amp;creator=factset&amp;DYN_ARGS=TRUE&amp;DOC_NAME=FAT:FQL_AUDITING_CLIENT_TEMPLATE.FAT&amp;display_string=Audit&amp;VAR:KEY=SRUJSXYLQH&amp;VAR:QUERY=RkZfSU5UX0VYUF9ERUJUKExUTSwwLCwsUlApIC8gRkZfREVCVChRVFIsMCwsLFJQKQ==&amp;WINDOW=FIRST_POP","UP&amp;HEIGHT=450&amp;WIDTH=450&amp;START_MAXIMIZED=FALSE&amp;VAR:CALENDAR=US&amp;VAR:SYMBOL=0&amp;VAR:INDEX=0"}</definedName>
    <definedName name="_418__FDSAUDITLINK__" hidden="1">{"fdsup://Directions/FactSet Auditing Viewer?action=AUDIT_VALUE&amp;DB=129&amp;ID1=76115210&amp;VALUEID=03451&amp;SDATE=201104&amp;PERIODTYPE=QTR_STD&amp;SCFT=3&amp;window=popup_no_bar&amp;width=385&amp;height=120&amp;START_MAXIMIZED=FALSE&amp;creator=factset&amp;display_string=Audit"}</definedName>
    <definedName name="_418__FDSAUDITLINK___1" localSheetId="2" hidden="1">{"fdsup://Directions/FactSet Auditing Viewer?action=AUDIT_VALUE&amp;DB=129&amp;ID1=76115210&amp;VALUEID=03451&amp;SDATE=201104&amp;PERIODTYPE=QTR_STD&amp;SCFT=3&amp;window=popup_no_bar&amp;width=385&amp;height=120&amp;START_MAXIMIZED=FALSE&amp;creator=factset&amp;display_string=Audit"}</definedName>
    <definedName name="_418__FDSAUDITLINK___1" hidden="1">{"fdsup://Directions/FactSet Auditing Viewer?action=AUDIT_VALUE&amp;DB=129&amp;ID1=76115210&amp;VALUEID=03451&amp;SDATE=201104&amp;PERIODTYPE=QTR_STD&amp;SCFT=3&amp;window=popup_no_bar&amp;width=385&amp;height=120&amp;START_MAXIMIZED=FALSE&amp;creator=factset&amp;display_string=Audit"}</definedName>
    <definedName name="_4180__FDSAUDITLINK__" localSheetId="2" hidden="1">{"fdsup://directions/FAT Viewer?action=UPDATE&amp;creator=factset&amp;DYN_ARGS=TRUE&amp;DOC_NAME=FAT:FQL_AUDITING_CLIENT_TEMPLATE.FAT&amp;display_string=Audit&amp;VAR:KEY=HWHOJQZCBC&amp;VAR:QUERY=RkZfRU5UUlBSX1ZBTF9EQUlMWSgzOTczMSk=&amp;WINDOW=FIRST_POPUP&amp;HEIGHT=450&amp;WIDTH=450&amp;START_MA","XIMIZED=FALSE&amp;VAR:CALENDAR=US&amp;VAR:SYMBOL=CHH&amp;VAR:INDEX=0"}</definedName>
    <definedName name="_4180__FDSAUDITLINK__" hidden="1">{"fdsup://directions/FAT Viewer?action=UPDATE&amp;creator=factset&amp;DYN_ARGS=TRUE&amp;DOC_NAME=FAT:FQL_AUDITING_CLIENT_TEMPLATE.FAT&amp;display_string=Audit&amp;VAR:KEY=HWHOJQZCBC&amp;VAR:QUERY=RkZfRU5UUlBSX1ZBTF9EQUlMWSgzOTczMSk=&amp;WINDOW=FIRST_POPUP&amp;HEIGHT=450&amp;WIDTH=450&amp;START_MA","XIMIZED=FALSE&amp;VAR:CALENDAR=US&amp;VAR:SYMBOL=CHH&amp;VAR:INDEX=0"}</definedName>
    <definedName name="_4181__FDSAUDITLINK__" localSheetId="2" hidden="1">{"fdsup://directions/FAT Viewer?action=UPDATE&amp;creator=factset&amp;DYN_ARGS=TRUE&amp;DOC_NAME=FAT:FQL_AUDITING_CLIENT_TEMPLATE.FAT&amp;display_string=Audit&amp;VAR:KEY=LKZCXUTQHY&amp;VAR:QUERY=RkZfRU5UUlBSX1ZBTF9EQUlMWSgzOTczMSk=&amp;WINDOW=FIRST_POPUP&amp;HEIGHT=450&amp;WIDTH=450&amp;START_MA","XIMIZED=FALSE&amp;VAR:CALENDAR=US&amp;VAR:SYMBOL=WYN&amp;VAR:INDEX=0"}</definedName>
    <definedName name="_4181__FDSAUDITLINK__" hidden="1">{"fdsup://directions/FAT Viewer?action=UPDATE&amp;creator=factset&amp;DYN_ARGS=TRUE&amp;DOC_NAME=FAT:FQL_AUDITING_CLIENT_TEMPLATE.FAT&amp;display_string=Audit&amp;VAR:KEY=LKZCXUTQHY&amp;VAR:QUERY=RkZfRU5UUlBSX1ZBTF9EQUlMWSgzOTczMSk=&amp;WINDOW=FIRST_POPUP&amp;HEIGHT=450&amp;WIDTH=450&amp;START_MA","XIMIZED=FALSE&amp;VAR:CALENDAR=US&amp;VAR:SYMBOL=WYN&amp;VAR:INDEX=0"}</definedName>
    <definedName name="_4182__FDSAUDITLINK__" localSheetId="2" hidden="1">{"fdsup://directions/FAT Viewer?action=UPDATE&amp;creator=factset&amp;DYN_ARGS=TRUE&amp;DOC_NAME=FAT:FQL_AUDITING_CLIENT_TEMPLATE.FAT&amp;display_string=Audit&amp;VAR:KEY=VQDWBAJMVI&amp;VAR:QUERY=RkZfRU5UUlBSX1ZBTF9EQUlMWSgzOTczMCk=&amp;WINDOW=FIRST_POPUP&amp;HEIGHT=450&amp;WIDTH=450&amp;START_MA","XIMIZED=FALSE&amp;VAR:CALENDAR=US&amp;VAR:SYMBOL=H&amp;VAR:INDEX=0"}</definedName>
    <definedName name="_4182__FDSAUDITLINK__" hidden="1">{"fdsup://directions/FAT Viewer?action=UPDATE&amp;creator=factset&amp;DYN_ARGS=TRUE&amp;DOC_NAME=FAT:FQL_AUDITING_CLIENT_TEMPLATE.FAT&amp;display_string=Audit&amp;VAR:KEY=VQDWBAJMVI&amp;VAR:QUERY=RkZfRU5UUlBSX1ZBTF9EQUlMWSgzOTczMCk=&amp;WINDOW=FIRST_POPUP&amp;HEIGHT=450&amp;WIDTH=450&amp;START_MA","XIMIZED=FALSE&amp;VAR:CALENDAR=US&amp;VAR:SYMBOL=H&amp;VAR:INDEX=0"}</definedName>
    <definedName name="_4183__FDSAUDITLINK__" localSheetId="2" hidden="1">{"fdsup://directions/FAT Viewer?action=UPDATE&amp;creator=factset&amp;DYN_ARGS=TRUE&amp;DOC_NAME=FAT:FQL_AUDITING_CLIENT_TEMPLATE.FAT&amp;display_string=Audit&amp;VAR:KEY=PMNEVETGLS&amp;VAR:QUERY=RkZfRU5UUlBSX1ZBTF9EQUlMWSgzOTczMCk=&amp;WINDOW=FIRST_POPUP&amp;HEIGHT=450&amp;WIDTH=450&amp;START_MA","XIMIZED=FALSE&amp;VAR:CALENDAR=US&amp;VAR:SYMBOL=HOT&amp;VAR:INDEX=0"}</definedName>
    <definedName name="_4183__FDSAUDITLINK__" hidden="1">{"fdsup://directions/FAT Viewer?action=UPDATE&amp;creator=factset&amp;DYN_ARGS=TRUE&amp;DOC_NAME=FAT:FQL_AUDITING_CLIENT_TEMPLATE.FAT&amp;display_string=Audit&amp;VAR:KEY=PMNEVETGLS&amp;VAR:QUERY=RkZfRU5UUlBSX1ZBTF9EQUlMWSgzOTczMCk=&amp;WINDOW=FIRST_POPUP&amp;HEIGHT=450&amp;WIDTH=450&amp;START_MA","XIMIZED=FALSE&amp;VAR:CALENDAR=US&amp;VAR:SYMBOL=HOT&amp;VAR:INDEX=0"}</definedName>
    <definedName name="_4184__FDSAUDITLINK__" localSheetId="2" hidden="1">{"fdsup://directions/FAT Viewer?action=UPDATE&amp;creator=factset&amp;DYN_ARGS=TRUE&amp;DOC_NAME=FAT:FQL_AUDITING_CLIENT_TEMPLATE.FAT&amp;display_string=Audit&amp;VAR:KEY=XCVQDMTORM&amp;VAR:QUERY=RkZfRU5UUlBSX1ZBTF9EQUlMWSgzOTczMCk=&amp;WINDOW=FIRST_POPUP&amp;HEIGHT=450&amp;WIDTH=450&amp;START_MA","XIMIZED=FALSE&amp;VAR:CALENDAR=US&amp;VAR:SYMBOL=585284&amp;VAR:INDEX=0"}</definedName>
    <definedName name="_4184__FDSAUDITLINK__" hidden="1">{"fdsup://directions/FAT Viewer?action=UPDATE&amp;creator=factset&amp;DYN_ARGS=TRUE&amp;DOC_NAME=FAT:FQL_AUDITING_CLIENT_TEMPLATE.FAT&amp;display_string=Audit&amp;VAR:KEY=XCVQDMTORM&amp;VAR:QUERY=RkZfRU5UUlBSX1ZBTF9EQUlMWSgzOTczMCk=&amp;WINDOW=FIRST_POPUP&amp;HEIGHT=450&amp;WIDTH=450&amp;START_MA","XIMIZED=FALSE&amp;VAR:CALENDAR=US&amp;VAR:SYMBOL=585284&amp;VAR:INDEX=0"}</definedName>
    <definedName name="_4185__FDSAUDITLINK__" localSheetId="2" hidden="1">{"fdsup://directions/FAT Viewer?action=UPDATE&amp;creator=factset&amp;DYN_ARGS=TRUE&amp;DOC_NAME=FAT:FQL_AUDITING_CLIENT_TEMPLATE.FAT&amp;display_string=Audit&amp;VAR:KEY=DQZAHOVOFW&amp;VAR:QUERY=RkZfRU5UUlBSX1ZBTF9EQUlMWSgzOTczMCk=&amp;WINDOW=FIRST_POPUP&amp;HEIGHT=450&amp;WIDTH=450&amp;START_MA","XIMIZED=FALSE&amp;VAR:CALENDAR=US&amp;VAR:SYMBOL=MAR&amp;VAR:INDEX=0"}</definedName>
    <definedName name="_4185__FDSAUDITLINK__" hidden="1">{"fdsup://directions/FAT Viewer?action=UPDATE&amp;creator=factset&amp;DYN_ARGS=TRUE&amp;DOC_NAME=FAT:FQL_AUDITING_CLIENT_TEMPLATE.FAT&amp;display_string=Audit&amp;VAR:KEY=DQZAHOVOFW&amp;VAR:QUERY=RkZfRU5UUlBSX1ZBTF9EQUlMWSgzOTczMCk=&amp;WINDOW=FIRST_POPUP&amp;HEIGHT=450&amp;WIDTH=450&amp;START_MA","XIMIZED=FALSE&amp;VAR:CALENDAR=US&amp;VAR:SYMBOL=MAR&amp;VAR:INDEX=0"}</definedName>
    <definedName name="_4186__FDSAUDITLINK__" localSheetId="2" hidden="1">{"fdsup://directions/FAT Viewer?action=UPDATE&amp;creator=factset&amp;DYN_ARGS=TRUE&amp;DOC_NAME=FAT:FQL_AUDITING_CLIENT_TEMPLATE.FAT&amp;display_string=Audit&amp;VAR:KEY=VSLYXYRIZE&amp;VAR:QUERY=RkZfRU5UUlBSX1ZBTF9EQUlMWSgzOTczMCk=&amp;WINDOW=FIRST_POPUP&amp;HEIGHT=450&amp;WIDTH=450&amp;START_MA","XIMIZED=FALSE&amp;VAR:CALENDAR=US&amp;VAR:SYMBOL=CHH&amp;VAR:INDEX=0"}</definedName>
    <definedName name="_4186__FDSAUDITLINK__" hidden="1">{"fdsup://directions/FAT Viewer?action=UPDATE&amp;creator=factset&amp;DYN_ARGS=TRUE&amp;DOC_NAME=FAT:FQL_AUDITING_CLIENT_TEMPLATE.FAT&amp;display_string=Audit&amp;VAR:KEY=VSLYXYRIZE&amp;VAR:QUERY=RkZfRU5UUlBSX1ZBTF9EQUlMWSgzOTczMCk=&amp;WINDOW=FIRST_POPUP&amp;HEIGHT=450&amp;WIDTH=450&amp;START_MA","XIMIZED=FALSE&amp;VAR:CALENDAR=US&amp;VAR:SYMBOL=CHH&amp;VAR:INDEX=0"}</definedName>
    <definedName name="_4187__FDSAUDITLINK__" localSheetId="2" hidden="1">{"fdsup://directions/FAT Viewer?action=UPDATE&amp;creator=factset&amp;DYN_ARGS=TRUE&amp;DOC_NAME=FAT:FQL_AUDITING_CLIENT_TEMPLATE.FAT&amp;display_string=Audit&amp;VAR:KEY=ZMLYJCLETA&amp;VAR:QUERY=RkZfRU5UUlBSX1ZBTF9EQUlMWSgzOTczMCk=&amp;WINDOW=FIRST_POPUP&amp;HEIGHT=450&amp;WIDTH=450&amp;START_MA","XIMIZED=FALSE&amp;VAR:CALENDAR=US&amp;VAR:SYMBOL=WYN&amp;VAR:INDEX=0"}</definedName>
    <definedName name="_4187__FDSAUDITLINK__" hidden="1">{"fdsup://directions/FAT Viewer?action=UPDATE&amp;creator=factset&amp;DYN_ARGS=TRUE&amp;DOC_NAME=FAT:FQL_AUDITING_CLIENT_TEMPLATE.FAT&amp;display_string=Audit&amp;VAR:KEY=ZMLYJCLETA&amp;VAR:QUERY=RkZfRU5UUlBSX1ZBTF9EQUlMWSgzOTczMCk=&amp;WINDOW=FIRST_POPUP&amp;HEIGHT=450&amp;WIDTH=450&amp;START_MA","XIMIZED=FALSE&amp;VAR:CALENDAR=US&amp;VAR:SYMBOL=WYN&amp;VAR:INDEX=0"}</definedName>
    <definedName name="_4188__FDSAUDITLINK__" localSheetId="2" hidden="1">{"fdsup://directions/FAT Viewer?action=UPDATE&amp;creator=factset&amp;DYN_ARGS=TRUE&amp;DOC_NAME=FAT:FQL_AUDITING_CLIENT_TEMPLATE.FAT&amp;display_string=Audit&amp;VAR:KEY=DYXSNYNWXC&amp;VAR:QUERY=RkZfRU5UUlBSX1ZBTF9EQUlMWSgzOTcyOSk=&amp;WINDOW=FIRST_POPUP&amp;HEIGHT=450&amp;WIDTH=450&amp;START_MA","XIMIZED=FALSE&amp;VAR:CALENDAR=US&amp;VAR:SYMBOL=H&amp;VAR:INDEX=0"}</definedName>
    <definedName name="_4188__FDSAUDITLINK__" hidden="1">{"fdsup://directions/FAT Viewer?action=UPDATE&amp;creator=factset&amp;DYN_ARGS=TRUE&amp;DOC_NAME=FAT:FQL_AUDITING_CLIENT_TEMPLATE.FAT&amp;display_string=Audit&amp;VAR:KEY=DYXSNYNWXC&amp;VAR:QUERY=RkZfRU5UUlBSX1ZBTF9EQUlMWSgzOTcyOSk=&amp;WINDOW=FIRST_POPUP&amp;HEIGHT=450&amp;WIDTH=450&amp;START_MA","XIMIZED=FALSE&amp;VAR:CALENDAR=US&amp;VAR:SYMBOL=H&amp;VAR:INDEX=0"}</definedName>
    <definedName name="_4189__FDSAUDITLINK__" localSheetId="2" hidden="1">{"fdsup://directions/FAT Viewer?action=UPDATE&amp;creator=factset&amp;DYN_ARGS=TRUE&amp;DOC_NAME=FAT:FQL_AUDITING_CLIENT_TEMPLATE.FAT&amp;display_string=Audit&amp;VAR:KEY=RMPCDGFCVM&amp;VAR:QUERY=RkZfRU5UUlBSX1ZBTF9EQUlMWSgzOTcyOSk=&amp;WINDOW=FIRST_POPUP&amp;HEIGHT=450&amp;WIDTH=450&amp;START_MA","XIMIZED=FALSE&amp;VAR:CALENDAR=US&amp;VAR:SYMBOL=HOT&amp;VAR:INDEX=0"}</definedName>
    <definedName name="_4189__FDSAUDITLINK__" hidden="1">{"fdsup://directions/FAT Viewer?action=UPDATE&amp;creator=factset&amp;DYN_ARGS=TRUE&amp;DOC_NAME=FAT:FQL_AUDITING_CLIENT_TEMPLATE.FAT&amp;display_string=Audit&amp;VAR:KEY=RMPCDGFCVM&amp;VAR:QUERY=RkZfRU5UUlBSX1ZBTF9EQUlMWSgzOTcyOSk=&amp;WINDOW=FIRST_POPUP&amp;HEIGHT=450&amp;WIDTH=450&amp;START_MA","XIMIZED=FALSE&amp;VAR:CALENDAR=US&amp;VAR:SYMBOL=HOT&amp;VAR:INDEX=0"}</definedName>
    <definedName name="_419________________123Graph_CCHART_7" hidden="1">#REF!</definedName>
    <definedName name="_419_____________123Graph_CCHART_6" hidden="1">#REF!</definedName>
    <definedName name="_419__123Graph_CCHART_5" hidden="1">#REF!</definedName>
    <definedName name="_419__FDSAUDITLINK__" localSheetId="2" hidden="1">{"fdsup://directions/FAT Viewer?action=UPDATE&amp;creator=factset&amp;DYN_ARGS=TRUE&amp;DOC_NAME=FAT:FQL_AUDITING_CLIENT_TEMPLATE.FAT&amp;display_string=Audit&amp;VAR:KEY=SRUJSXYLQH&amp;VAR:QUERY=RkZfSU5UX0VYUF9ERUJUKExUTSwwLCwsUlApIC8gRkZfREVCVChRVFIsMCwsLFJQKQ==&amp;WINDOW=FIRST_POP","UP&amp;HEIGHT=450&amp;WIDTH=450&amp;START_MAXIMIZED=FALSE&amp;VAR:CALENDAR=US&amp;VAR:SYMBOL=0&amp;VAR:INDEX=0"}</definedName>
    <definedName name="_419__FDSAUDITLINK__" hidden="1">{"fdsup://Directions/FactSet Auditing Viewer?action=AUDIT_VALUE&amp;DB=129&amp;ID1=00282410&amp;VALUEID=03451&amp;SDATE=201102&amp;PERIODTYPE=QTR_STD&amp;SCFT=3&amp;window=popup_no_bar&amp;width=385&amp;height=120&amp;START_MAXIMIZED=FALSE&amp;creator=factset&amp;display_string=Audit"}</definedName>
    <definedName name="_419__FDSAUDITLINK___1" localSheetId="2" hidden="1">{"fdsup://Directions/FactSet Auditing Viewer?action=AUDIT_VALUE&amp;DB=129&amp;ID1=00282410&amp;VALUEID=03451&amp;SDATE=201102&amp;PERIODTYPE=QTR_STD&amp;SCFT=3&amp;window=popup_no_bar&amp;width=385&amp;height=120&amp;START_MAXIMIZED=FALSE&amp;creator=factset&amp;display_string=Audit"}</definedName>
    <definedName name="_419__FDSAUDITLINK___1" hidden="1">{"fdsup://Directions/FactSet Auditing Viewer?action=AUDIT_VALUE&amp;DB=129&amp;ID1=00282410&amp;VALUEID=03451&amp;SDATE=201102&amp;PERIODTYPE=QTR_STD&amp;SCFT=3&amp;window=popup_no_bar&amp;width=385&amp;height=120&amp;START_MAXIMIZED=FALSE&amp;creator=factset&amp;display_string=Audit"}</definedName>
    <definedName name="_4190__FDSAUDITLINK__" localSheetId="2" hidden="1">{"fdsup://directions/FAT Viewer?action=UPDATE&amp;creator=factset&amp;DYN_ARGS=TRUE&amp;DOC_NAME=FAT:FQL_AUDITING_CLIENT_TEMPLATE.FAT&amp;display_string=Audit&amp;VAR:KEY=ZYBGFOTKRC&amp;VAR:QUERY=RkZfRU5UUlBSX1ZBTF9EQUlMWSgzOTcyOSk=&amp;WINDOW=FIRST_POPUP&amp;HEIGHT=450&amp;WIDTH=450&amp;START_MA","XIMIZED=FALSE&amp;VAR:CALENDAR=US&amp;VAR:SYMBOL=585284&amp;VAR:INDEX=0"}</definedName>
    <definedName name="_4190__FDSAUDITLINK__" hidden="1">{"fdsup://directions/FAT Viewer?action=UPDATE&amp;creator=factset&amp;DYN_ARGS=TRUE&amp;DOC_NAME=FAT:FQL_AUDITING_CLIENT_TEMPLATE.FAT&amp;display_string=Audit&amp;VAR:KEY=ZYBGFOTKRC&amp;VAR:QUERY=RkZfRU5UUlBSX1ZBTF9EQUlMWSgzOTcyOSk=&amp;WINDOW=FIRST_POPUP&amp;HEIGHT=450&amp;WIDTH=450&amp;START_MA","XIMIZED=FALSE&amp;VAR:CALENDAR=US&amp;VAR:SYMBOL=585284&amp;VAR:INDEX=0"}</definedName>
    <definedName name="_4191__FDSAUDITLINK__" localSheetId="2" hidden="1">{"fdsup://directions/FAT Viewer?action=UPDATE&amp;creator=factset&amp;DYN_ARGS=TRUE&amp;DOC_NAME=FAT:FQL_AUDITING_CLIENT_TEMPLATE.FAT&amp;display_string=Audit&amp;VAR:KEY=HOXMFIPYFG&amp;VAR:QUERY=RkZfRU5UUlBSX1ZBTF9EQUlMWSgzOTcyOSk=&amp;WINDOW=FIRST_POPUP&amp;HEIGHT=450&amp;WIDTH=450&amp;START_MA","XIMIZED=FALSE&amp;VAR:CALENDAR=US&amp;VAR:SYMBOL=MAR&amp;VAR:INDEX=0"}</definedName>
    <definedName name="_4191__FDSAUDITLINK__" hidden="1">{"fdsup://directions/FAT Viewer?action=UPDATE&amp;creator=factset&amp;DYN_ARGS=TRUE&amp;DOC_NAME=FAT:FQL_AUDITING_CLIENT_TEMPLATE.FAT&amp;display_string=Audit&amp;VAR:KEY=HOXMFIPYFG&amp;VAR:QUERY=RkZfRU5UUlBSX1ZBTF9EQUlMWSgzOTcyOSk=&amp;WINDOW=FIRST_POPUP&amp;HEIGHT=450&amp;WIDTH=450&amp;START_MA","XIMIZED=FALSE&amp;VAR:CALENDAR=US&amp;VAR:SYMBOL=MAR&amp;VAR:INDEX=0"}</definedName>
    <definedName name="_4192__FDSAUDITLINK__" localSheetId="2" hidden="1">{"fdsup://directions/FAT Viewer?action=UPDATE&amp;creator=factset&amp;DYN_ARGS=TRUE&amp;DOC_NAME=FAT:FQL_AUDITING_CLIENT_TEMPLATE.FAT&amp;display_string=Audit&amp;VAR:KEY=DCPUVYFADM&amp;VAR:QUERY=RkZfRU5UUlBSX1ZBTF9EQUlMWSgzOTcyOSk=&amp;WINDOW=FIRST_POPUP&amp;HEIGHT=450&amp;WIDTH=450&amp;START_MA","XIMIZED=FALSE&amp;VAR:CALENDAR=US&amp;VAR:SYMBOL=CHH&amp;VAR:INDEX=0"}</definedName>
    <definedName name="_4192__FDSAUDITLINK__" hidden="1">{"fdsup://directions/FAT Viewer?action=UPDATE&amp;creator=factset&amp;DYN_ARGS=TRUE&amp;DOC_NAME=FAT:FQL_AUDITING_CLIENT_TEMPLATE.FAT&amp;display_string=Audit&amp;VAR:KEY=DCPUVYFADM&amp;VAR:QUERY=RkZfRU5UUlBSX1ZBTF9EQUlMWSgzOTcyOSk=&amp;WINDOW=FIRST_POPUP&amp;HEIGHT=450&amp;WIDTH=450&amp;START_MA","XIMIZED=FALSE&amp;VAR:CALENDAR=US&amp;VAR:SYMBOL=CHH&amp;VAR:INDEX=0"}</definedName>
    <definedName name="_4193__FDSAUDITLINK__" localSheetId="2" hidden="1">{"fdsup://directions/FAT Viewer?action=UPDATE&amp;creator=factset&amp;DYN_ARGS=TRUE&amp;DOC_NAME=FAT:FQL_AUDITING_CLIENT_TEMPLATE.FAT&amp;display_string=Audit&amp;VAR:KEY=FCVMXCHKDO&amp;VAR:QUERY=RkZfRU5UUlBSX1ZBTF9EQUlMWSgzOTcyOSk=&amp;WINDOW=FIRST_POPUP&amp;HEIGHT=450&amp;WIDTH=450&amp;START_MA","XIMIZED=FALSE&amp;VAR:CALENDAR=US&amp;VAR:SYMBOL=WYN&amp;VAR:INDEX=0"}</definedName>
    <definedName name="_4193__FDSAUDITLINK__" hidden="1">{"fdsup://directions/FAT Viewer?action=UPDATE&amp;creator=factset&amp;DYN_ARGS=TRUE&amp;DOC_NAME=FAT:FQL_AUDITING_CLIENT_TEMPLATE.FAT&amp;display_string=Audit&amp;VAR:KEY=FCVMXCHKDO&amp;VAR:QUERY=RkZfRU5UUlBSX1ZBTF9EQUlMWSgzOTcyOSk=&amp;WINDOW=FIRST_POPUP&amp;HEIGHT=450&amp;WIDTH=450&amp;START_MA","XIMIZED=FALSE&amp;VAR:CALENDAR=US&amp;VAR:SYMBOL=WYN&amp;VAR:INDEX=0"}</definedName>
    <definedName name="_4194__FDSAUDITLINK__" localSheetId="2" hidden="1">{"fdsup://directions/FAT Viewer?action=UPDATE&amp;creator=factset&amp;DYN_ARGS=TRUE&amp;DOC_NAME=FAT:FQL_AUDITING_CLIENT_TEMPLATE.FAT&amp;display_string=Audit&amp;VAR:KEY=LUHUNSPUBC&amp;VAR:QUERY=RkZfRU5UUlBSX1ZBTF9EQUlMWSgzOTcyOCk=&amp;WINDOW=FIRST_POPUP&amp;HEIGHT=450&amp;WIDTH=450&amp;START_MA","XIMIZED=FALSE&amp;VAR:CALENDAR=US&amp;VAR:SYMBOL=H&amp;VAR:INDEX=0"}</definedName>
    <definedName name="_4194__FDSAUDITLINK__" hidden="1">{"fdsup://directions/FAT Viewer?action=UPDATE&amp;creator=factset&amp;DYN_ARGS=TRUE&amp;DOC_NAME=FAT:FQL_AUDITING_CLIENT_TEMPLATE.FAT&amp;display_string=Audit&amp;VAR:KEY=LUHUNSPUBC&amp;VAR:QUERY=RkZfRU5UUlBSX1ZBTF9EQUlMWSgzOTcyOCk=&amp;WINDOW=FIRST_POPUP&amp;HEIGHT=450&amp;WIDTH=450&amp;START_MA","XIMIZED=FALSE&amp;VAR:CALENDAR=US&amp;VAR:SYMBOL=H&amp;VAR:INDEX=0"}</definedName>
    <definedName name="_4195__FDSAUDITLINK__" localSheetId="2" hidden="1">{"fdsup://directions/FAT Viewer?action=UPDATE&amp;creator=factset&amp;DYN_ARGS=TRUE&amp;DOC_NAME=FAT:FQL_AUDITING_CLIENT_TEMPLATE.FAT&amp;display_string=Audit&amp;VAR:KEY=RUDGRQJENE&amp;VAR:QUERY=RkZfRU5UUlBSX1ZBTF9EQUlMWSgzOTcyOCk=&amp;WINDOW=FIRST_POPUP&amp;HEIGHT=450&amp;WIDTH=450&amp;START_MA","XIMIZED=FALSE&amp;VAR:CALENDAR=US&amp;VAR:SYMBOL=HOT&amp;VAR:INDEX=0"}</definedName>
    <definedName name="_4195__FDSAUDITLINK__" hidden="1">{"fdsup://directions/FAT Viewer?action=UPDATE&amp;creator=factset&amp;DYN_ARGS=TRUE&amp;DOC_NAME=FAT:FQL_AUDITING_CLIENT_TEMPLATE.FAT&amp;display_string=Audit&amp;VAR:KEY=RUDGRQJENE&amp;VAR:QUERY=RkZfRU5UUlBSX1ZBTF9EQUlMWSgzOTcyOCk=&amp;WINDOW=FIRST_POPUP&amp;HEIGHT=450&amp;WIDTH=450&amp;START_MA","XIMIZED=FALSE&amp;VAR:CALENDAR=US&amp;VAR:SYMBOL=HOT&amp;VAR:INDEX=0"}</definedName>
    <definedName name="_4196__FDSAUDITLINK__" localSheetId="2" hidden="1">{"fdsup://directions/FAT Viewer?action=UPDATE&amp;creator=factset&amp;DYN_ARGS=TRUE&amp;DOC_NAME=FAT:FQL_AUDITING_CLIENT_TEMPLATE.FAT&amp;display_string=Audit&amp;VAR:KEY=JETQFUXQHW&amp;VAR:QUERY=RkZfRU5UUlBSX1ZBTF9EQUlMWSgzOTcyOCk=&amp;WINDOW=FIRST_POPUP&amp;HEIGHT=450&amp;WIDTH=450&amp;START_MA","XIMIZED=FALSE&amp;VAR:CALENDAR=US&amp;VAR:SYMBOL=585284&amp;VAR:INDEX=0"}</definedName>
    <definedName name="_4196__FDSAUDITLINK__" hidden="1">{"fdsup://directions/FAT Viewer?action=UPDATE&amp;creator=factset&amp;DYN_ARGS=TRUE&amp;DOC_NAME=FAT:FQL_AUDITING_CLIENT_TEMPLATE.FAT&amp;display_string=Audit&amp;VAR:KEY=JETQFUXQHW&amp;VAR:QUERY=RkZfRU5UUlBSX1ZBTF9EQUlMWSgzOTcyOCk=&amp;WINDOW=FIRST_POPUP&amp;HEIGHT=450&amp;WIDTH=450&amp;START_MA","XIMIZED=FALSE&amp;VAR:CALENDAR=US&amp;VAR:SYMBOL=585284&amp;VAR:INDEX=0"}</definedName>
    <definedName name="_4197__FDSAUDITLINK__" localSheetId="2" hidden="1">{"fdsup://directions/FAT Viewer?action=UPDATE&amp;creator=factset&amp;DYN_ARGS=TRUE&amp;DOC_NAME=FAT:FQL_AUDITING_CLIENT_TEMPLATE.FAT&amp;display_string=Audit&amp;VAR:KEY=BQXKLARYRO&amp;VAR:QUERY=RkZfRU5UUlBSX1ZBTF9EQUlMWSgzOTcyOCk=&amp;WINDOW=FIRST_POPUP&amp;HEIGHT=450&amp;WIDTH=450&amp;START_MA","XIMIZED=FALSE&amp;VAR:CALENDAR=US&amp;VAR:SYMBOL=MAR&amp;VAR:INDEX=0"}</definedName>
    <definedName name="_4197__FDSAUDITLINK__" hidden="1">{"fdsup://directions/FAT Viewer?action=UPDATE&amp;creator=factset&amp;DYN_ARGS=TRUE&amp;DOC_NAME=FAT:FQL_AUDITING_CLIENT_TEMPLATE.FAT&amp;display_string=Audit&amp;VAR:KEY=BQXKLARYRO&amp;VAR:QUERY=RkZfRU5UUlBSX1ZBTF9EQUlMWSgzOTcyOCk=&amp;WINDOW=FIRST_POPUP&amp;HEIGHT=450&amp;WIDTH=450&amp;START_MA","XIMIZED=FALSE&amp;VAR:CALENDAR=US&amp;VAR:SYMBOL=MAR&amp;VAR:INDEX=0"}</definedName>
    <definedName name="_4198__FDSAUDITLINK__" localSheetId="2" hidden="1">{"fdsup://directions/FAT Viewer?action=UPDATE&amp;creator=factset&amp;DYN_ARGS=TRUE&amp;DOC_NAME=FAT:FQL_AUDITING_CLIENT_TEMPLATE.FAT&amp;display_string=Audit&amp;VAR:KEY=RETAJWFIRC&amp;VAR:QUERY=RkZfRU5UUlBSX1ZBTF9EQUlMWSgzOTcyOCk=&amp;WINDOW=FIRST_POPUP&amp;HEIGHT=450&amp;WIDTH=450&amp;START_MA","XIMIZED=FALSE&amp;VAR:CALENDAR=US&amp;VAR:SYMBOL=CHH&amp;VAR:INDEX=0"}</definedName>
    <definedName name="_4198__FDSAUDITLINK__" hidden="1">{"fdsup://directions/FAT Viewer?action=UPDATE&amp;creator=factset&amp;DYN_ARGS=TRUE&amp;DOC_NAME=FAT:FQL_AUDITING_CLIENT_TEMPLATE.FAT&amp;display_string=Audit&amp;VAR:KEY=RETAJWFIRC&amp;VAR:QUERY=RkZfRU5UUlBSX1ZBTF9EQUlMWSgzOTcyOCk=&amp;WINDOW=FIRST_POPUP&amp;HEIGHT=450&amp;WIDTH=450&amp;START_MA","XIMIZED=FALSE&amp;VAR:CALENDAR=US&amp;VAR:SYMBOL=CHH&amp;VAR:INDEX=0"}</definedName>
    <definedName name="_4199__FDSAUDITLINK__" localSheetId="2" hidden="1">{"fdsup://directions/FAT Viewer?action=UPDATE&amp;creator=factset&amp;DYN_ARGS=TRUE&amp;DOC_NAME=FAT:FQL_AUDITING_CLIENT_TEMPLATE.FAT&amp;display_string=Audit&amp;VAR:KEY=TSJUHORQBC&amp;VAR:QUERY=RkZfRU5UUlBSX1ZBTF9EQUlMWSgzOTcyOCk=&amp;WINDOW=FIRST_POPUP&amp;HEIGHT=450&amp;WIDTH=450&amp;START_MA","XIMIZED=FALSE&amp;VAR:CALENDAR=US&amp;VAR:SYMBOL=WYN&amp;VAR:INDEX=0"}</definedName>
    <definedName name="_4199__FDSAUDITLINK__" hidden="1">{"fdsup://directions/FAT Viewer?action=UPDATE&amp;creator=factset&amp;DYN_ARGS=TRUE&amp;DOC_NAME=FAT:FQL_AUDITING_CLIENT_TEMPLATE.FAT&amp;display_string=Audit&amp;VAR:KEY=TSJUHORQBC&amp;VAR:QUERY=RkZfRU5UUlBSX1ZBTF9EQUlMWSgzOTcyOCk=&amp;WINDOW=FIRST_POPUP&amp;HEIGHT=450&amp;WIDTH=450&amp;START_MA","XIMIZED=FALSE&amp;VAR:CALENDAR=US&amp;VAR:SYMBOL=WYN&amp;VAR:INDEX=0"}</definedName>
    <definedName name="_42_____________________123Graph_DCHART_7" hidden="1">#REF!</definedName>
    <definedName name="_42__________________123Graph_DCHART_6" hidden="1">#REF!</definedName>
    <definedName name="_42______123Graph_DCHART_5" hidden="1">#REF!</definedName>
    <definedName name="_42______123Graph_DCHART_6" hidden="1">#REF!</definedName>
    <definedName name="_42___0ACwvu.Pag" hidden="1">#REF!</definedName>
    <definedName name="_42__123Graph_ACHART_21" hidden="1">#REF!</definedName>
    <definedName name="_42__123Graph_AWAGES_BY_B_U" hidden="1">#REF!</definedName>
    <definedName name="_42__123Graph_BCHART_18" hidden="1">#REF!</definedName>
    <definedName name="_42__123Graph_BCHART_9" hidden="1">#REF!</definedName>
    <definedName name="_42__123Graph_BQRE_S_BY_CO." hidden="1">#REF!</definedName>
    <definedName name="_42__123Graph_CLZ_WK_CPI_87_93" hidden="1">#REF!</definedName>
    <definedName name="_42__123Graph_DCHART_5" hidden="1">#REF!</definedName>
    <definedName name="_42__123Graph_DCHART_6" hidden="1">#REF!</definedName>
    <definedName name="_42__123Graph_DCONTRACT_BY_B_U" hidden="1">#REF!</definedName>
    <definedName name="_42__123Graph_DWAGES_BY_B_U" hidden="1">#REF!</definedName>
    <definedName name="_42__123Graph_ECHART_6" hidden="1">#REF!</definedName>
    <definedName name="_42__123Graph_ESUPPLIES_BY_B_U" hidden="1">#REF!</definedName>
    <definedName name="_42__123Graph_FCONTRACT_BY_B_U" hidden="1">#REF!</definedName>
    <definedName name="_42__123Graph_LBL_ACHART_8" hidden="1">#REF!</definedName>
    <definedName name="_42__123Graph_XChart_1A" hidden="1">#REF!</definedName>
    <definedName name="_42__123Graph_XCHART_3A" hidden="1">#REF!</definedName>
    <definedName name="_42__123Graph_XChart_3I" hidden="1">#REF!</definedName>
    <definedName name="_42__123Graph_XCHART_4" hidden="1">#REF!</definedName>
    <definedName name="_42__123Graph_XQRE_S_BY_TYPE" hidden="1">#REF!</definedName>
    <definedName name="_42__FDSAUDITLINK__" localSheetId="2">{"fdsup://Directions/FactSet Auditing Viewer?action=AUDIT_VALUE&amp;DB=129&amp;ID1=30307510&amp;VALUEID=02001&amp;SDATE=201003&amp;PERIODTYPE=QTR_STD&amp;window=popup_no_bar&amp;width=385&amp;height=120&amp;START_MAXIMIZED=FALSE&amp;creator=factset&amp;display_string=Audit"}</definedName>
    <definedName name="_42__FDSAUDITLINK__" hidden="1">{"fdsup://Directions/FactSet Auditing Viewer?action=AUDIT_VALUE&amp;DB=129&amp;ID1=50212A10&amp;VALUEID=05301&amp;SDATE=201101&amp;PERIODTYPE=QTR_STD&amp;SCFT=3&amp;window=popup_no_bar&amp;width=385&amp;height=120&amp;START_MAXIMIZED=FALSE&amp;creator=factset&amp;display_string=Audit"}</definedName>
    <definedName name="_42__FDSAUDITLINK___1" localSheetId="2" hidden="1">{"fdsup://Directions/FactSet Auditing Viewer?action=AUDIT_VALUE&amp;DB=129&amp;ID1=50212A10&amp;VALUEID=05301&amp;SDATE=201101&amp;PERIODTYPE=QTR_STD&amp;SCFT=3&amp;window=popup_no_bar&amp;width=385&amp;height=120&amp;START_MAXIMIZED=FALSE&amp;creator=factset&amp;display_string=Audit"}</definedName>
    <definedName name="_42__FDSAUDITLINK___1" hidden="1">{"fdsup://Directions/FactSet Auditing Viewer?action=AUDIT_VALUE&amp;DB=129&amp;ID1=50212A10&amp;VALUEID=05301&amp;SDATE=201101&amp;PERIODTYPE=QTR_STD&amp;SCFT=3&amp;window=popup_no_bar&amp;width=385&amp;height=120&amp;START_MAXIMIZED=FALSE&amp;creator=factset&amp;display_string=Audit"}</definedName>
    <definedName name="_42_0__123Graph_LBL_ACHAR" hidden="1">#REF!</definedName>
    <definedName name="_420________________123Graph_CCHART_8" hidden="1">#REF!</definedName>
    <definedName name="_420_____________123Graph_CCHART_7" hidden="1">#REF!</definedName>
    <definedName name="_420__123Graph_ACHART_7" hidden="1">#REF!</definedName>
    <definedName name="_420__123Graph_CCHART_6" hidden="1">#REF!</definedName>
    <definedName name="_420__123Graph_FCHART_4" hidden="1">#REF!</definedName>
    <definedName name="_420__123Graph_XCHART_3A" hidden="1">#REF!</definedName>
    <definedName name="_420__FDSAUDITLINK__" localSheetId="2" hidden="1">{"fdsup://directions/FAT Viewer?action=UPDATE&amp;creator=factset&amp;DYN_ARGS=TRUE&amp;DOC_NAME=FAT:FQL_AUDITING_CLIENT_TEMPLATE.FAT&amp;display_string=Audit&amp;VAR:KEY=SRUJSXYLQH&amp;VAR:QUERY=RkZfSU5UX0VYUF9ERUJUKExUTSwwLCwsUlApIC8gRkZfREVCVChRVFIsMCwsLFJQKQ==&amp;WINDOW=FIRST_POP","UP&amp;HEIGHT=450&amp;WIDTH=450&amp;START_MAXIMIZED=FALSE&amp;VAR:CALENDAR=US&amp;VAR:SYMBOL=0&amp;VAR:INDEX=0"}</definedName>
    <definedName name="_420__FDSAUDITLINK__" hidden="1">{"fdsup://Directions/FactSet Auditing Viewer?action=AUDIT_VALUE&amp;DB=129&amp;ID1=71708110&amp;VALUEID=03451&amp;SDATE=201102&amp;PERIODTYPE=QTR_STD&amp;SCFT=3&amp;window=popup_no_bar&amp;width=385&amp;height=120&amp;START_MAXIMIZED=FALSE&amp;creator=factset&amp;display_string=Audit"}</definedName>
    <definedName name="_420__FDSAUDITLINK___1" localSheetId="2" hidden="1">{"fdsup://Directions/FactSet Auditing Viewer?action=AUDIT_VALUE&amp;DB=129&amp;ID1=71708110&amp;VALUEID=03451&amp;SDATE=201102&amp;PERIODTYPE=QTR_STD&amp;SCFT=3&amp;window=popup_no_bar&amp;width=385&amp;height=120&amp;START_MAXIMIZED=FALSE&amp;creator=factset&amp;display_string=Audit"}</definedName>
    <definedName name="_420__FDSAUDITLINK___1" hidden="1">{"fdsup://Directions/FactSet Auditing Viewer?action=AUDIT_VALUE&amp;DB=129&amp;ID1=71708110&amp;VALUEID=03451&amp;SDATE=201102&amp;PERIODTYPE=QTR_STD&amp;SCFT=3&amp;window=popup_no_bar&amp;width=385&amp;height=120&amp;START_MAXIMIZED=FALSE&amp;creator=factset&amp;display_string=Audit"}</definedName>
    <definedName name="_4200__FDSAUDITLINK__" localSheetId="2" hidden="1">{"fdsup://directions/FAT Viewer?action=UPDATE&amp;creator=factset&amp;DYN_ARGS=TRUE&amp;DOC_NAME=FAT:FQL_AUDITING_CLIENT_TEMPLATE.FAT&amp;display_string=Audit&amp;VAR:KEY=VALILWVCLM&amp;VAR:QUERY=RkZfRU5UUlBSX1ZBTF9EQUlMWSgzOTcyNyk=&amp;WINDOW=FIRST_POPUP&amp;HEIGHT=450&amp;WIDTH=450&amp;START_MA","XIMIZED=FALSE&amp;VAR:CALENDAR=US&amp;VAR:SYMBOL=H&amp;VAR:INDEX=0"}</definedName>
    <definedName name="_4200__FDSAUDITLINK__" hidden="1">{"fdsup://directions/FAT Viewer?action=UPDATE&amp;creator=factset&amp;DYN_ARGS=TRUE&amp;DOC_NAME=FAT:FQL_AUDITING_CLIENT_TEMPLATE.FAT&amp;display_string=Audit&amp;VAR:KEY=VALILWVCLM&amp;VAR:QUERY=RkZfRU5UUlBSX1ZBTF9EQUlMWSgzOTcyNyk=&amp;WINDOW=FIRST_POPUP&amp;HEIGHT=450&amp;WIDTH=450&amp;START_MA","XIMIZED=FALSE&amp;VAR:CALENDAR=US&amp;VAR:SYMBOL=H&amp;VAR:INDEX=0"}</definedName>
    <definedName name="_4201__FDSAUDITLINK__" localSheetId="2" hidden="1">{"fdsup://directions/FAT Viewer?action=UPDATE&amp;creator=factset&amp;DYN_ARGS=TRUE&amp;DOC_NAME=FAT:FQL_AUDITING_CLIENT_TEMPLATE.FAT&amp;display_string=Audit&amp;VAR:KEY=JWROVWHYLU&amp;VAR:QUERY=RkZfRU5UUlBSX1ZBTF9EQUlMWSgzOTcyNyk=&amp;WINDOW=FIRST_POPUP&amp;HEIGHT=450&amp;WIDTH=450&amp;START_MA","XIMIZED=FALSE&amp;VAR:CALENDAR=US&amp;VAR:SYMBOL=HOT&amp;VAR:INDEX=0"}</definedName>
    <definedName name="_4201__FDSAUDITLINK__" hidden="1">{"fdsup://directions/FAT Viewer?action=UPDATE&amp;creator=factset&amp;DYN_ARGS=TRUE&amp;DOC_NAME=FAT:FQL_AUDITING_CLIENT_TEMPLATE.FAT&amp;display_string=Audit&amp;VAR:KEY=JWROVWHYLU&amp;VAR:QUERY=RkZfRU5UUlBSX1ZBTF9EQUlMWSgzOTcyNyk=&amp;WINDOW=FIRST_POPUP&amp;HEIGHT=450&amp;WIDTH=450&amp;START_MA","XIMIZED=FALSE&amp;VAR:CALENDAR=US&amp;VAR:SYMBOL=HOT&amp;VAR:INDEX=0"}</definedName>
    <definedName name="_4202__FDSAUDITLINK__" localSheetId="2" hidden="1">{"fdsup://directions/FAT Viewer?action=UPDATE&amp;creator=factset&amp;DYN_ARGS=TRUE&amp;DOC_NAME=FAT:FQL_AUDITING_CLIENT_TEMPLATE.FAT&amp;display_string=Audit&amp;VAR:KEY=ZIRWJMPKDG&amp;VAR:QUERY=RkZfRU5UUlBSX1ZBTF9EQUlMWSgzOTcyNyk=&amp;WINDOW=FIRST_POPUP&amp;HEIGHT=450&amp;WIDTH=450&amp;START_MA","XIMIZED=FALSE&amp;VAR:CALENDAR=US&amp;VAR:SYMBOL=585284&amp;VAR:INDEX=0"}</definedName>
    <definedName name="_4202__FDSAUDITLINK__" hidden="1">{"fdsup://directions/FAT Viewer?action=UPDATE&amp;creator=factset&amp;DYN_ARGS=TRUE&amp;DOC_NAME=FAT:FQL_AUDITING_CLIENT_TEMPLATE.FAT&amp;display_string=Audit&amp;VAR:KEY=ZIRWJMPKDG&amp;VAR:QUERY=RkZfRU5UUlBSX1ZBTF9EQUlMWSgzOTcyNyk=&amp;WINDOW=FIRST_POPUP&amp;HEIGHT=450&amp;WIDTH=450&amp;START_MA","XIMIZED=FALSE&amp;VAR:CALENDAR=US&amp;VAR:SYMBOL=585284&amp;VAR:INDEX=0"}</definedName>
    <definedName name="_4203__FDSAUDITLINK__" localSheetId="2" hidden="1">{"fdsup://directions/FAT Viewer?action=UPDATE&amp;creator=factset&amp;DYN_ARGS=TRUE&amp;DOC_NAME=FAT:FQL_AUDITING_CLIENT_TEMPLATE.FAT&amp;display_string=Audit&amp;VAR:KEY=DSROBYHGHU&amp;VAR:QUERY=RkZfRU5UUlBSX1ZBTF9EQUlMWSgzOTcyNyk=&amp;WINDOW=FIRST_POPUP&amp;HEIGHT=450&amp;WIDTH=450&amp;START_MA","XIMIZED=FALSE&amp;VAR:CALENDAR=US&amp;VAR:SYMBOL=MAR&amp;VAR:INDEX=0"}</definedName>
    <definedName name="_4203__FDSAUDITLINK__" hidden="1">{"fdsup://directions/FAT Viewer?action=UPDATE&amp;creator=factset&amp;DYN_ARGS=TRUE&amp;DOC_NAME=FAT:FQL_AUDITING_CLIENT_TEMPLATE.FAT&amp;display_string=Audit&amp;VAR:KEY=DSROBYHGHU&amp;VAR:QUERY=RkZfRU5UUlBSX1ZBTF9EQUlMWSgzOTcyNyk=&amp;WINDOW=FIRST_POPUP&amp;HEIGHT=450&amp;WIDTH=450&amp;START_MA","XIMIZED=FALSE&amp;VAR:CALENDAR=US&amp;VAR:SYMBOL=MAR&amp;VAR:INDEX=0"}</definedName>
    <definedName name="_4204__FDSAUDITLINK__" localSheetId="2" hidden="1">{"fdsup://directions/FAT Viewer?action=UPDATE&amp;creator=factset&amp;DYN_ARGS=TRUE&amp;DOC_NAME=FAT:FQL_AUDITING_CLIENT_TEMPLATE.FAT&amp;display_string=Audit&amp;VAR:KEY=HWFKFWFGVS&amp;VAR:QUERY=RkZfRU5UUlBSX1ZBTF9EQUlMWSgzOTcyNyk=&amp;WINDOW=FIRST_POPUP&amp;HEIGHT=450&amp;WIDTH=450&amp;START_MA","XIMIZED=FALSE&amp;VAR:CALENDAR=US&amp;VAR:SYMBOL=CHH&amp;VAR:INDEX=0"}</definedName>
    <definedName name="_4204__FDSAUDITLINK__" hidden="1">{"fdsup://directions/FAT Viewer?action=UPDATE&amp;creator=factset&amp;DYN_ARGS=TRUE&amp;DOC_NAME=FAT:FQL_AUDITING_CLIENT_TEMPLATE.FAT&amp;display_string=Audit&amp;VAR:KEY=HWFKFWFGVS&amp;VAR:QUERY=RkZfRU5UUlBSX1ZBTF9EQUlMWSgzOTcyNyk=&amp;WINDOW=FIRST_POPUP&amp;HEIGHT=450&amp;WIDTH=450&amp;START_MA","XIMIZED=FALSE&amp;VAR:CALENDAR=US&amp;VAR:SYMBOL=CHH&amp;VAR:INDEX=0"}</definedName>
    <definedName name="_4205__FDSAUDITLINK__" localSheetId="2" hidden="1">{"fdsup://directions/FAT Viewer?action=UPDATE&amp;creator=factset&amp;DYN_ARGS=TRUE&amp;DOC_NAME=FAT:FQL_AUDITING_CLIENT_TEMPLATE.FAT&amp;display_string=Audit&amp;VAR:KEY=BSHOJCJUHE&amp;VAR:QUERY=RkZfRU5UUlBSX1ZBTF9EQUlMWSgzOTcyNyk=&amp;WINDOW=FIRST_POPUP&amp;HEIGHT=450&amp;WIDTH=450&amp;START_MA","XIMIZED=FALSE&amp;VAR:CALENDAR=US&amp;VAR:SYMBOL=WYN&amp;VAR:INDEX=0"}</definedName>
    <definedName name="_4205__FDSAUDITLINK__" hidden="1">{"fdsup://directions/FAT Viewer?action=UPDATE&amp;creator=factset&amp;DYN_ARGS=TRUE&amp;DOC_NAME=FAT:FQL_AUDITING_CLIENT_TEMPLATE.FAT&amp;display_string=Audit&amp;VAR:KEY=BSHOJCJUHE&amp;VAR:QUERY=RkZfRU5UUlBSX1ZBTF9EQUlMWSgzOTcyNyk=&amp;WINDOW=FIRST_POPUP&amp;HEIGHT=450&amp;WIDTH=450&amp;START_MA","XIMIZED=FALSE&amp;VAR:CALENDAR=US&amp;VAR:SYMBOL=WYN&amp;VAR:INDEX=0"}</definedName>
    <definedName name="_4206__FDSAUDITLINK__" localSheetId="2" hidden="1">{"fdsup://directions/FAT Viewer?action=UPDATE&amp;creator=factset&amp;DYN_ARGS=TRUE&amp;DOC_NAME=FAT:FQL_AUDITING_CLIENT_TEMPLATE.FAT&amp;display_string=Audit&amp;VAR:KEY=PINOLMRYZK&amp;VAR:QUERY=RkZfRU5UUlBSX1ZBTF9EQUlMWSgzOTcyNCk=&amp;WINDOW=FIRST_POPUP&amp;HEIGHT=450&amp;WIDTH=450&amp;START_MA","XIMIZED=FALSE&amp;VAR:CALENDAR=US&amp;VAR:SYMBOL=H&amp;VAR:INDEX=0"}</definedName>
    <definedName name="_4206__FDSAUDITLINK__" hidden="1">{"fdsup://directions/FAT Viewer?action=UPDATE&amp;creator=factset&amp;DYN_ARGS=TRUE&amp;DOC_NAME=FAT:FQL_AUDITING_CLIENT_TEMPLATE.FAT&amp;display_string=Audit&amp;VAR:KEY=PINOLMRYZK&amp;VAR:QUERY=RkZfRU5UUlBSX1ZBTF9EQUlMWSgzOTcyNCk=&amp;WINDOW=FIRST_POPUP&amp;HEIGHT=450&amp;WIDTH=450&amp;START_MA","XIMIZED=FALSE&amp;VAR:CALENDAR=US&amp;VAR:SYMBOL=H&amp;VAR:INDEX=0"}</definedName>
    <definedName name="_4207__FDSAUDITLINK__" localSheetId="2" hidden="1">{"fdsup://directions/FAT Viewer?action=UPDATE&amp;creator=factset&amp;DYN_ARGS=TRUE&amp;DOC_NAME=FAT:FQL_AUDITING_CLIENT_TEMPLATE.FAT&amp;display_string=Audit&amp;VAR:KEY=RIJAPIFKVG&amp;VAR:QUERY=RkZfRU5UUlBSX1ZBTF9EQUlMWSgzOTcyNCk=&amp;WINDOW=FIRST_POPUP&amp;HEIGHT=450&amp;WIDTH=450&amp;START_MA","XIMIZED=FALSE&amp;VAR:CALENDAR=US&amp;VAR:SYMBOL=HOT&amp;VAR:INDEX=0"}</definedName>
    <definedName name="_4207__FDSAUDITLINK__" hidden="1">{"fdsup://directions/FAT Viewer?action=UPDATE&amp;creator=factset&amp;DYN_ARGS=TRUE&amp;DOC_NAME=FAT:FQL_AUDITING_CLIENT_TEMPLATE.FAT&amp;display_string=Audit&amp;VAR:KEY=RIJAPIFKVG&amp;VAR:QUERY=RkZfRU5UUlBSX1ZBTF9EQUlMWSgzOTcyNCk=&amp;WINDOW=FIRST_POPUP&amp;HEIGHT=450&amp;WIDTH=450&amp;START_MA","XIMIZED=FALSE&amp;VAR:CALENDAR=US&amp;VAR:SYMBOL=HOT&amp;VAR:INDEX=0"}</definedName>
    <definedName name="_4208__FDSAUDITLINK__" localSheetId="2" hidden="1">{"fdsup://directions/FAT Viewer?action=UPDATE&amp;creator=factset&amp;DYN_ARGS=TRUE&amp;DOC_NAME=FAT:FQL_AUDITING_CLIENT_TEMPLATE.FAT&amp;display_string=Audit&amp;VAR:KEY=HWBMTWVKJK&amp;VAR:QUERY=RkZfRU5UUlBSX1ZBTF9EQUlMWSgzOTcyNCk=&amp;WINDOW=FIRST_POPUP&amp;HEIGHT=450&amp;WIDTH=450&amp;START_MA","XIMIZED=FALSE&amp;VAR:CALENDAR=US&amp;VAR:SYMBOL=585284&amp;VAR:INDEX=0"}</definedName>
    <definedName name="_4208__FDSAUDITLINK__" hidden="1">{"fdsup://directions/FAT Viewer?action=UPDATE&amp;creator=factset&amp;DYN_ARGS=TRUE&amp;DOC_NAME=FAT:FQL_AUDITING_CLIENT_TEMPLATE.FAT&amp;display_string=Audit&amp;VAR:KEY=HWBMTWVKJK&amp;VAR:QUERY=RkZfRU5UUlBSX1ZBTF9EQUlMWSgzOTcyNCk=&amp;WINDOW=FIRST_POPUP&amp;HEIGHT=450&amp;WIDTH=450&amp;START_MA","XIMIZED=FALSE&amp;VAR:CALENDAR=US&amp;VAR:SYMBOL=585284&amp;VAR:INDEX=0"}</definedName>
    <definedName name="_4209__FDSAUDITLINK__" localSheetId="2" hidden="1">{"fdsup://directions/FAT Viewer?action=UPDATE&amp;creator=factset&amp;DYN_ARGS=TRUE&amp;DOC_NAME=FAT:FQL_AUDITING_CLIENT_TEMPLATE.FAT&amp;display_string=Audit&amp;VAR:KEY=ZIXWHSNWHY&amp;VAR:QUERY=RkZfRU5UUlBSX1ZBTF9EQUlMWSgzOTcyNCk=&amp;WINDOW=FIRST_POPUP&amp;HEIGHT=450&amp;WIDTH=450&amp;START_MA","XIMIZED=FALSE&amp;VAR:CALENDAR=US&amp;VAR:SYMBOL=MAR&amp;VAR:INDEX=0"}</definedName>
    <definedName name="_4209__FDSAUDITLINK__" hidden="1">{"fdsup://directions/FAT Viewer?action=UPDATE&amp;creator=factset&amp;DYN_ARGS=TRUE&amp;DOC_NAME=FAT:FQL_AUDITING_CLIENT_TEMPLATE.FAT&amp;display_string=Audit&amp;VAR:KEY=ZIXWHSNWHY&amp;VAR:QUERY=RkZfRU5UUlBSX1ZBTF9EQUlMWSgzOTcyNCk=&amp;WINDOW=FIRST_POPUP&amp;HEIGHT=450&amp;WIDTH=450&amp;START_MA","XIMIZED=FALSE&amp;VAR:CALENDAR=US&amp;VAR:SYMBOL=MAR&amp;VAR:INDEX=0"}</definedName>
    <definedName name="_421________________123Graph_DCHART_1" hidden="1">#REF!</definedName>
    <definedName name="_421_____________123Graph_CCHART_8" hidden="1">#REF!</definedName>
    <definedName name="_421__123Graph_CCHART_7" hidden="1">#REF!</definedName>
    <definedName name="_421__FDSAUDITLINK__" localSheetId="2" hidden="1">{"fdsup://directions/FAT Viewer?action=UPDATE&amp;creator=factset&amp;DYN_ARGS=TRUE&amp;DOC_NAME=FAT:FQL_AUDITING_CLIENT_TEMPLATE.FAT&amp;display_string=Audit&amp;VAR:KEY=SRUJSXYLQH&amp;VAR:QUERY=RkZfSU5UX0VYUF9ERUJUKExUTSwwLCwsUlApIC8gRkZfREVCVChRVFIsMCwsLFJQKQ==&amp;WINDOW=FIRST_POP","UP&amp;HEIGHT=450&amp;WIDTH=450&amp;START_MAXIMIZED=FALSE&amp;VAR:CALENDAR=US&amp;VAR:SYMBOL=0&amp;VAR:INDEX=0"}</definedName>
    <definedName name="_421__FDSAUDITLINK__" hidden="1">{"fdsup://Directions/FactSet Auditing Viewer?action=AUDIT_VALUE&amp;DB=129&amp;ID1=48274010&amp;VALUEID=P05301&amp;SDATE=201101&amp;PERIODTYPE=QTR_STD&amp;SCFT=3&amp;window=popup_no_bar&amp;width=385&amp;height=120&amp;START_MAXIMIZED=FALSE&amp;creator=factset&amp;display_string=Audit"}</definedName>
    <definedName name="_421__FDSAUDITLINK___1" localSheetId="2" hidden="1">{"fdsup://Directions/FactSet Auditing Viewer?action=AUDIT_VALUE&amp;DB=129&amp;ID1=48274010&amp;VALUEID=P05301&amp;SDATE=201101&amp;PERIODTYPE=QTR_STD&amp;SCFT=3&amp;window=popup_no_bar&amp;width=385&amp;height=120&amp;START_MAXIMIZED=FALSE&amp;creator=factset&amp;display_string=Audit"}</definedName>
    <definedName name="_421__FDSAUDITLINK___1" hidden="1">{"fdsup://Directions/FactSet Auditing Viewer?action=AUDIT_VALUE&amp;DB=129&amp;ID1=48274010&amp;VALUEID=P05301&amp;SDATE=201101&amp;PERIODTYPE=QTR_STD&amp;SCFT=3&amp;window=popup_no_bar&amp;width=385&amp;height=120&amp;START_MAXIMIZED=FALSE&amp;creator=factset&amp;display_string=Audit"}</definedName>
    <definedName name="_4210__FDSAUDITLINK__" localSheetId="2" hidden="1">{"fdsup://directions/FAT Viewer?action=UPDATE&amp;creator=factset&amp;DYN_ARGS=TRUE&amp;DOC_NAME=FAT:FQL_AUDITING_CLIENT_TEMPLATE.FAT&amp;display_string=Audit&amp;VAR:KEY=LIFORYLYFM&amp;VAR:QUERY=RkZfRU5UUlBSX1ZBTF9EQUlMWSgzOTcyNCk=&amp;WINDOW=FIRST_POPUP&amp;HEIGHT=450&amp;WIDTH=450&amp;START_MA","XIMIZED=FALSE&amp;VAR:CALENDAR=US&amp;VAR:SYMBOL=CHH&amp;VAR:INDEX=0"}</definedName>
    <definedName name="_4210__FDSAUDITLINK__" hidden="1">{"fdsup://directions/FAT Viewer?action=UPDATE&amp;creator=factset&amp;DYN_ARGS=TRUE&amp;DOC_NAME=FAT:FQL_AUDITING_CLIENT_TEMPLATE.FAT&amp;display_string=Audit&amp;VAR:KEY=LIFORYLYFM&amp;VAR:QUERY=RkZfRU5UUlBSX1ZBTF9EQUlMWSgzOTcyNCk=&amp;WINDOW=FIRST_POPUP&amp;HEIGHT=450&amp;WIDTH=450&amp;START_MA","XIMIZED=FALSE&amp;VAR:CALENDAR=US&amp;VAR:SYMBOL=CHH&amp;VAR:INDEX=0"}</definedName>
    <definedName name="_4211__FDSAUDITLINK__" localSheetId="2" hidden="1">{"fdsup://directions/FAT Viewer?action=UPDATE&amp;creator=factset&amp;DYN_ARGS=TRUE&amp;DOC_NAME=FAT:FQL_AUDITING_CLIENT_TEMPLATE.FAT&amp;display_string=Audit&amp;VAR:KEY=DULYVCVEVM&amp;VAR:QUERY=RkZfRU5UUlBSX1ZBTF9EQUlMWSgzOTcyNCk=&amp;WINDOW=FIRST_POPUP&amp;HEIGHT=450&amp;WIDTH=450&amp;START_MA","XIMIZED=FALSE&amp;VAR:CALENDAR=US&amp;VAR:SYMBOL=WYN&amp;VAR:INDEX=0"}</definedName>
    <definedName name="_4211__FDSAUDITLINK__" hidden="1">{"fdsup://directions/FAT Viewer?action=UPDATE&amp;creator=factset&amp;DYN_ARGS=TRUE&amp;DOC_NAME=FAT:FQL_AUDITING_CLIENT_TEMPLATE.FAT&amp;display_string=Audit&amp;VAR:KEY=DULYVCVEVM&amp;VAR:QUERY=RkZfRU5UUlBSX1ZBTF9EQUlMWSgzOTcyNCk=&amp;WINDOW=FIRST_POPUP&amp;HEIGHT=450&amp;WIDTH=450&amp;START_MA","XIMIZED=FALSE&amp;VAR:CALENDAR=US&amp;VAR:SYMBOL=WYN&amp;VAR:INDEX=0"}</definedName>
    <definedName name="_4212__FDSAUDITLINK__" localSheetId="2" hidden="1">{"fdsup://directions/FAT Viewer?action=UPDATE&amp;creator=factset&amp;DYN_ARGS=TRUE&amp;DOC_NAME=FAT:FQL_AUDITING_CLIENT_TEMPLATE.FAT&amp;display_string=Audit&amp;VAR:KEY=PCJQNQHWHU&amp;VAR:QUERY=RkZfRU5UUlBSX1ZBTF9EQUlMWSgzOTcyMyk=&amp;WINDOW=FIRST_POPUP&amp;HEIGHT=450&amp;WIDTH=450&amp;START_MA","XIMIZED=FALSE&amp;VAR:CALENDAR=US&amp;VAR:SYMBOL=H&amp;VAR:INDEX=0"}</definedName>
    <definedName name="_4212__FDSAUDITLINK__" hidden="1">{"fdsup://directions/FAT Viewer?action=UPDATE&amp;creator=factset&amp;DYN_ARGS=TRUE&amp;DOC_NAME=FAT:FQL_AUDITING_CLIENT_TEMPLATE.FAT&amp;display_string=Audit&amp;VAR:KEY=PCJQNQHWHU&amp;VAR:QUERY=RkZfRU5UUlBSX1ZBTF9EQUlMWSgzOTcyMyk=&amp;WINDOW=FIRST_POPUP&amp;HEIGHT=450&amp;WIDTH=450&amp;START_MA","XIMIZED=FALSE&amp;VAR:CALENDAR=US&amp;VAR:SYMBOL=H&amp;VAR:INDEX=0"}</definedName>
    <definedName name="_4213__FDSAUDITLINK__" localSheetId="2" hidden="1">{"fdsup://directions/FAT Viewer?action=UPDATE&amp;creator=factset&amp;DYN_ARGS=TRUE&amp;DOC_NAME=FAT:FQL_AUDITING_CLIENT_TEMPLATE.FAT&amp;display_string=Audit&amp;VAR:KEY=BSNCLURQHC&amp;VAR:QUERY=RkZfRU5UUlBSX1ZBTF9EQUlMWSgzOTcyMyk=&amp;WINDOW=FIRST_POPUP&amp;HEIGHT=450&amp;WIDTH=450&amp;START_MA","XIMIZED=FALSE&amp;VAR:CALENDAR=US&amp;VAR:SYMBOL=HOT&amp;VAR:INDEX=0"}</definedName>
    <definedName name="_4213__FDSAUDITLINK__" hidden="1">{"fdsup://directions/FAT Viewer?action=UPDATE&amp;creator=factset&amp;DYN_ARGS=TRUE&amp;DOC_NAME=FAT:FQL_AUDITING_CLIENT_TEMPLATE.FAT&amp;display_string=Audit&amp;VAR:KEY=BSNCLURQHC&amp;VAR:QUERY=RkZfRU5UUlBSX1ZBTF9EQUlMWSgzOTcyMyk=&amp;WINDOW=FIRST_POPUP&amp;HEIGHT=450&amp;WIDTH=450&amp;START_MA","XIMIZED=FALSE&amp;VAR:CALENDAR=US&amp;VAR:SYMBOL=HOT&amp;VAR:INDEX=0"}</definedName>
    <definedName name="_4214__FDSAUDITLINK__" localSheetId="2" hidden="1">{"fdsup://directions/FAT Viewer?action=UPDATE&amp;creator=factset&amp;DYN_ARGS=TRUE&amp;DOC_NAME=FAT:FQL_AUDITING_CLIENT_TEMPLATE.FAT&amp;display_string=Audit&amp;VAR:KEY=XODCFOZOXG&amp;VAR:QUERY=RkZfRU5UUlBSX1ZBTF9EQUlMWSgzOTcyMyk=&amp;WINDOW=FIRST_POPUP&amp;HEIGHT=450&amp;WIDTH=450&amp;START_MA","XIMIZED=FALSE&amp;VAR:CALENDAR=US&amp;VAR:SYMBOL=585284&amp;VAR:INDEX=0"}</definedName>
    <definedName name="_4214__FDSAUDITLINK__" hidden="1">{"fdsup://directions/FAT Viewer?action=UPDATE&amp;creator=factset&amp;DYN_ARGS=TRUE&amp;DOC_NAME=FAT:FQL_AUDITING_CLIENT_TEMPLATE.FAT&amp;display_string=Audit&amp;VAR:KEY=XODCFOZOXG&amp;VAR:QUERY=RkZfRU5UUlBSX1ZBTF9EQUlMWSgzOTcyMyk=&amp;WINDOW=FIRST_POPUP&amp;HEIGHT=450&amp;WIDTH=450&amp;START_MA","XIMIZED=FALSE&amp;VAR:CALENDAR=US&amp;VAR:SYMBOL=585284&amp;VAR:INDEX=0"}</definedName>
    <definedName name="_4215__FDSAUDITLINK__" localSheetId="2" hidden="1">{"fdsup://directions/FAT Viewer?action=UPDATE&amp;creator=factset&amp;DYN_ARGS=TRUE&amp;DOC_NAME=FAT:FQL_AUDITING_CLIENT_TEMPLATE.FAT&amp;display_string=Audit&amp;VAR:KEY=PWFYBOBUZM&amp;VAR:QUERY=RkZfRU5UUlBSX1ZBTF9EQUlMWSgzOTcyMyk=&amp;WINDOW=FIRST_POPUP&amp;HEIGHT=450&amp;WIDTH=450&amp;START_MA","XIMIZED=FALSE&amp;VAR:CALENDAR=US&amp;VAR:SYMBOL=MAR&amp;VAR:INDEX=0"}</definedName>
    <definedName name="_4215__FDSAUDITLINK__" hidden="1">{"fdsup://directions/FAT Viewer?action=UPDATE&amp;creator=factset&amp;DYN_ARGS=TRUE&amp;DOC_NAME=FAT:FQL_AUDITING_CLIENT_TEMPLATE.FAT&amp;display_string=Audit&amp;VAR:KEY=PWFYBOBUZM&amp;VAR:QUERY=RkZfRU5UUlBSX1ZBTF9EQUlMWSgzOTcyMyk=&amp;WINDOW=FIRST_POPUP&amp;HEIGHT=450&amp;WIDTH=450&amp;START_MA","XIMIZED=FALSE&amp;VAR:CALENDAR=US&amp;VAR:SYMBOL=MAR&amp;VAR:INDEX=0"}</definedName>
    <definedName name="_4216__FDSAUDITLINK__" localSheetId="2" hidden="1">{"fdsup://directions/FAT Viewer?action=UPDATE&amp;creator=factset&amp;DYN_ARGS=TRUE&amp;DOC_NAME=FAT:FQL_AUDITING_CLIENT_TEMPLATE.FAT&amp;display_string=Audit&amp;VAR:KEY=FMXYTERKHE&amp;VAR:QUERY=RkZfRU5UUlBSX1ZBTF9EQUlMWSgzOTcyMyk=&amp;WINDOW=FIRST_POPUP&amp;HEIGHT=450&amp;WIDTH=450&amp;START_MA","XIMIZED=FALSE&amp;VAR:CALENDAR=US&amp;VAR:SYMBOL=CHH&amp;VAR:INDEX=0"}</definedName>
    <definedName name="_4216__FDSAUDITLINK__" hidden="1">{"fdsup://directions/FAT Viewer?action=UPDATE&amp;creator=factset&amp;DYN_ARGS=TRUE&amp;DOC_NAME=FAT:FQL_AUDITING_CLIENT_TEMPLATE.FAT&amp;display_string=Audit&amp;VAR:KEY=FMXYTERKHE&amp;VAR:QUERY=RkZfRU5UUlBSX1ZBTF9EQUlMWSgzOTcyMyk=&amp;WINDOW=FIRST_POPUP&amp;HEIGHT=450&amp;WIDTH=450&amp;START_MA","XIMIZED=FALSE&amp;VAR:CALENDAR=US&amp;VAR:SYMBOL=CHH&amp;VAR:INDEX=0"}</definedName>
    <definedName name="_4217__FDSAUDITLINK__" localSheetId="2" hidden="1">{"fdsup://directions/FAT Viewer?action=UPDATE&amp;creator=factset&amp;DYN_ARGS=TRUE&amp;DOC_NAME=FAT:FQL_AUDITING_CLIENT_TEMPLATE.FAT&amp;display_string=Audit&amp;VAR:KEY=PKRUXKTQXC&amp;VAR:QUERY=RkZfRU5UUlBSX1ZBTF9EQUlMWSgzOTcyMyk=&amp;WINDOW=FIRST_POPUP&amp;HEIGHT=450&amp;WIDTH=450&amp;START_MA","XIMIZED=FALSE&amp;VAR:CALENDAR=US&amp;VAR:SYMBOL=WYN&amp;VAR:INDEX=0"}</definedName>
    <definedName name="_4217__FDSAUDITLINK__" hidden="1">{"fdsup://directions/FAT Viewer?action=UPDATE&amp;creator=factset&amp;DYN_ARGS=TRUE&amp;DOC_NAME=FAT:FQL_AUDITING_CLIENT_TEMPLATE.FAT&amp;display_string=Audit&amp;VAR:KEY=PKRUXKTQXC&amp;VAR:QUERY=RkZfRU5UUlBSX1ZBTF9EQUlMWSgzOTcyMyk=&amp;WINDOW=FIRST_POPUP&amp;HEIGHT=450&amp;WIDTH=450&amp;START_MA","XIMIZED=FALSE&amp;VAR:CALENDAR=US&amp;VAR:SYMBOL=WYN&amp;VAR:INDEX=0"}</definedName>
    <definedName name="_4218__FDSAUDITLINK__" localSheetId="2" hidden="1">{"fdsup://directions/FAT Viewer?action=UPDATE&amp;creator=factset&amp;DYN_ARGS=TRUE&amp;DOC_NAME=FAT:FQL_AUDITING_CLIENT_TEMPLATE.FAT&amp;display_string=Audit&amp;VAR:KEY=DCLSZARSVM&amp;VAR:QUERY=RkZfRU5UUlBSX1ZBTF9EQUlMWSgzOTcyMik=&amp;WINDOW=FIRST_POPUP&amp;HEIGHT=450&amp;WIDTH=450&amp;START_MA","XIMIZED=FALSE&amp;VAR:CALENDAR=US&amp;VAR:SYMBOL=H&amp;VAR:INDEX=0"}</definedName>
    <definedName name="_4218__FDSAUDITLINK__" hidden="1">{"fdsup://directions/FAT Viewer?action=UPDATE&amp;creator=factset&amp;DYN_ARGS=TRUE&amp;DOC_NAME=FAT:FQL_AUDITING_CLIENT_TEMPLATE.FAT&amp;display_string=Audit&amp;VAR:KEY=DCLSZARSVM&amp;VAR:QUERY=RkZfRU5UUlBSX1ZBTF9EQUlMWSgzOTcyMik=&amp;WINDOW=FIRST_POPUP&amp;HEIGHT=450&amp;WIDTH=450&amp;START_MA","XIMIZED=FALSE&amp;VAR:CALENDAR=US&amp;VAR:SYMBOL=H&amp;VAR:INDEX=0"}</definedName>
    <definedName name="_4219__FDSAUDITLINK__" localSheetId="2" hidden="1">{"fdsup://directions/FAT Viewer?action=UPDATE&amp;creator=factset&amp;DYN_ARGS=TRUE&amp;DOC_NAME=FAT:FQL_AUDITING_CLIENT_TEMPLATE.FAT&amp;display_string=Audit&amp;VAR:KEY=JEFAVUZCHM&amp;VAR:QUERY=RkZfRU5UUlBSX1ZBTF9EQUlMWSgzOTcyMik=&amp;WINDOW=FIRST_POPUP&amp;HEIGHT=450&amp;WIDTH=450&amp;START_MA","XIMIZED=FALSE&amp;VAR:CALENDAR=US&amp;VAR:SYMBOL=HOT&amp;VAR:INDEX=0"}</definedName>
    <definedName name="_4219__FDSAUDITLINK__" hidden="1">{"fdsup://directions/FAT Viewer?action=UPDATE&amp;creator=factset&amp;DYN_ARGS=TRUE&amp;DOC_NAME=FAT:FQL_AUDITING_CLIENT_TEMPLATE.FAT&amp;display_string=Audit&amp;VAR:KEY=JEFAVUZCHM&amp;VAR:QUERY=RkZfRU5UUlBSX1ZBTF9EQUlMWSgzOTcyMik=&amp;WINDOW=FIRST_POPUP&amp;HEIGHT=450&amp;WIDTH=450&amp;START_MA","XIMIZED=FALSE&amp;VAR:CALENDAR=US&amp;VAR:SYMBOL=HOT&amp;VAR:INDEX=0"}</definedName>
    <definedName name="_422________________123Graph_DCHART_2" hidden="1">#REF!</definedName>
    <definedName name="_422_____________123Graph_DCHART_1" hidden="1">#REF!</definedName>
    <definedName name="_422__123Graph_BCHART_1" hidden="1">#REF!</definedName>
    <definedName name="_422__123Graph_CCHART_8" hidden="1">#REF!</definedName>
    <definedName name="_422__123Graph_FCHART_6" hidden="1">#REF!</definedName>
    <definedName name="_422__FDSAUDITLINK__" localSheetId="2" hidden="1">{"fdsup://directions/FAT Viewer?action=UPDATE&amp;creator=factset&amp;DYN_ARGS=TRUE&amp;DOC_NAME=FAT:FQL_AUDITING_CLIENT_TEMPLATE.FAT&amp;display_string=Audit&amp;VAR:KEY=SRUJSXYLQH&amp;VAR:QUERY=RkZfSU5UX0VYUF9ERUJUKExUTSwwLCwsUlApIC8gRkZfREVCVChRVFIsMCwsLFJQKQ==&amp;WINDOW=FIRST_POP","UP&amp;HEIGHT=450&amp;WIDTH=450&amp;START_MAXIMIZED=FALSE&amp;VAR:CALENDAR=US&amp;VAR:SYMBOL=0&amp;VAR:INDEX=0"}</definedName>
    <definedName name="_422__FDSAUDITLINK__" hidden="1">{"fdsup://Directions/FactSet Auditing Viewer?action=AUDIT_VALUE&amp;DB=129&amp;ID1=48274020&amp;VALUEID=P05301&amp;SDATE=201101&amp;PERIODTYPE=QTR_STD&amp;SCFT=3&amp;window=popup_no_bar&amp;width=385&amp;height=120&amp;START_MAXIMIZED=FALSE&amp;creator=factset&amp;display_string=Audit"}</definedName>
    <definedName name="_422__FDSAUDITLINK___1" localSheetId="2" hidden="1">{"fdsup://Directions/FactSet Auditing Viewer?action=AUDIT_VALUE&amp;DB=129&amp;ID1=48274020&amp;VALUEID=P05301&amp;SDATE=201101&amp;PERIODTYPE=QTR_STD&amp;SCFT=3&amp;window=popup_no_bar&amp;width=385&amp;height=120&amp;START_MAXIMIZED=FALSE&amp;creator=factset&amp;display_string=Audit"}</definedName>
    <definedName name="_422__FDSAUDITLINK___1" hidden="1">{"fdsup://Directions/FactSet Auditing Viewer?action=AUDIT_VALUE&amp;DB=129&amp;ID1=48274020&amp;VALUEID=P05301&amp;SDATE=201101&amp;PERIODTYPE=QTR_STD&amp;SCFT=3&amp;window=popup_no_bar&amp;width=385&amp;height=120&amp;START_MAXIMIZED=FALSE&amp;creator=factset&amp;display_string=Audit"}</definedName>
    <definedName name="_4220__FDSAUDITLINK__" localSheetId="2" hidden="1">{"fdsup://directions/FAT Viewer?action=UPDATE&amp;creator=factset&amp;DYN_ARGS=TRUE&amp;DOC_NAME=FAT:FQL_AUDITING_CLIENT_TEMPLATE.FAT&amp;display_string=Audit&amp;VAR:KEY=BWFATARYHA&amp;VAR:QUERY=RkZfRU5UUlBSX1ZBTF9EQUlMWSgzOTcyMik=&amp;WINDOW=FIRST_POPUP&amp;HEIGHT=450&amp;WIDTH=450&amp;START_MA","XIMIZED=FALSE&amp;VAR:CALENDAR=US&amp;VAR:SYMBOL=585284&amp;VAR:INDEX=0"}</definedName>
    <definedName name="_4220__FDSAUDITLINK__" hidden="1">{"fdsup://directions/FAT Viewer?action=UPDATE&amp;creator=factset&amp;DYN_ARGS=TRUE&amp;DOC_NAME=FAT:FQL_AUDITING_CLIENT_TEMPLATE.FAT&amp;display_string=Audit&amp;VAR:KEY=BWFATARYHA&amp;VAR:QUERY=RkZfRU5UUlBSX1ZBTF9EQUlMWSgzOTcyMik=&amp;WINDOW=FIRST_POPUP&amp;HEIGHT=450&amp;WIDTH=450&amp;START_MA","XIMIZED=FALSE&amp;VAR:CALENDAR=US&amp;VAR:SYMBOL=585284&amp;VAR:INDEX=0"}</definedName>
    <definedName name="_4221__FDSAUDITLINK__" localSheetId="2" hidden="1">{"fdsup://directions/FAT Viewer?action=UPDATE&amp;creator=factset&amp;DYN_ARGS=TRUE&amp;DOC_NAME=FAT:FQL_AUDITING_CLIENT_TEMPLATE.FAT&amp;display_string=Audit&amp;VAR:KEY=PSJIBGDETE&amp;VAR:QUERY=RkZfRU5UUlBSX1ZBTF9EQUlMWSgzOTcyMik=&amp;WINDOW=FIRST_POPUP&amp;HEIGHT=450&amp;WIDTH=450&amp;START_MA","XIMIZED=FALSE&amp;VAR:CALENDAR=US&amp;VAR:SYMBOL=MAR&amp;VAR:INDEX=0"}</definedName>
    <definedName name="_4221__FDSAUDITLINK__" hidden="1">{"fdsup://directions/FAT Viewer?action=UPDATE&amp;creator=factset&amp;DYN_ARGS=TRUE&amp;DOC_NAME=FAT:FQL_AUDITING_CLIENT_TEMPLATE.FAT&amp;display_string=Audit&amp;VAR:KEY=PSJIBGDETE&amp;VAR:QUERY=RkZfRU5UUlBSX1ZBTF9EQUlMWSgzOTcyMik=&amp;WINDOW=FIRST_POPUP&amp;HEIGHT=450&amp;WIDTH=450&amp;START_MA","XIMIZED=FALSE&amp;VAR:CALENDAR=US&amp;VAR:SYMBOL=MAR&amp;VAR:INDEX=0"}</definedName>
    <definedName name="_4222__FDSAUDITLINK__" localSheetId="2" hidden="1">{"fdsup://directions/FAT Viewer?action=UPDATE&amp;creator=factset&amp;DYN_ARGS=TRUE&amp;DOC_NAME=FAT:FQL_AUDITING_CLIENT_TEMPLATE.FAT&amp;display_string=Audit&amp;VAR:KEY=VALQLGDINA&amp;VAR:QUERY=RkZfRU5UUlBSX1ZBTF9EQUlMWSgzOTcyMik=&amp;WINDOW=FIRST_POPUP&amp;HEIGHT=450&amp;WIDTH=450&amp;START_MA","XIMIZED=FALSE&amp;VAR:CALENDAR=US&amp;VAR:SYMBOL=CHH&amp;VAR:INDEX=0"}</definedName>
    <definedName name="_4222__FDSAUDITLINK__" hidden="1">{"fdsup://directions/FAT Viewer?action=UPDATE&amp;creator=factset&amp;DYN_ARGS=TRUE&amp;DOC_NAME=FAT:FQL_AUDITING_CLIENT_TEMPLATE.FAT&amp;display_string=Audit&amp;VAR:KEY=VALQLGDINA&amp;VAR:QUERY=RkZfRU5UUlBSX1ZBTF9EQUlMWSgzOTcyMik=&amp;WINDOW=FIRST_POPUP&amp;HEIGHT=450&amp;WIDTH=450&amp;START_MA","XIMIZED=FALSE&amp;VAR:CALENDAR=US&amp;VAR:SYMBOL=CHH&amp;VAR:INDEX=0"}</definedName>
    <definedName name="_4223__FDSAUDITLINK__" localSheetId="2" hidden="1">{"fdsup://directions/FAT Viewer?action=UPDATE&amp;creator=factset&amp;DYN_ARGS=TRUE&amp;DOC_NAME=FAT:FQL_AUDITING_CLIENT_TEMPLATE.FAT&amp;display_string=Audit&amp;VAR:KEY=ZUTUXWBOTO&amp;VAR:QUERY=RkZfRU5UUlBSX1ZBTF9EQUlMWSgzOTcyMik=&amp;WINDOW=FIRST_POPUP&amp;HEIGHT=450&amp;WIDTH=450&amp;START_MA","XIMIZED=FALSE&amp;VAR:CALENDAR=US&amp;VAR:SYMBOL=WYN&amp;VAR:INDEX=0"}</definedName>
    <definedName name="_4223__FDSAUDITLINK__" hidden="1">{"fdsup://directions/FAT Viewer?action=UPDATE&amp;creator=factset&amp;DYN_ARGS=TRUE&amp;DOC_NAME=FAT:FQL_AUDITING_CLIENT_TEMPLATE.FAT&amp;display_string=Audit&amp;VAR:KEY=ZUTUXWBOTO&amp;VAR:QUERY=RkZfRU5UUlBSX1ZBTF9EQUlMWSgzOTcyMik=&amp;WINDOW=FIRST_POPUP&amp;HEIGHT=450&amp;WIDTH=450&amp;START_MA","XIMIZED=FALSE&amp;VAR:CALENDAR=US&amp;VAR:SYMBOL=WYN&amp;VAR:INDEX=0"}</definedName>
    <definedName name="_4224__FDSAUDITLINK__" localSheetId="2" hidden="1">{"fdsup://directions/FAT Viewer?action=UPDATE&amp;creator=factset&amp;DYN_ARGS=TRUE&amp;DOC_NAME=FAT:FQL_AUDITING_CLIENT_TEMPLATE.FAT&amp;display_string=Audit&amp;VAR:KEY=TKRKJKHIBG&amp;VAR:QUERY=RkZfRU5UUlBSX1ZBTF9EQUlMWSgzOTcyMSk=&amp;WINDOW=FIRST_POPUP&amp;HEIGHT=450&amp;WIDTH=450&amp;START_MA","XIMIZED=FALSE&amp;VAR:CALENDAR=US&amp;VAR:SYMBOL=H&amp;VAR:INDEX=0"}</definedName>
    <definedName name="_4224__FDSAUDITLINK__" hidden="1">{"fdsup://directions/FAT Viewer?action=UPDATE&amp;creator=factset&amp;DYN_ARGS=TRUE&amp;DOC_NAME=FAT:FQL_AUDITING_CLIENT_TEMPLATE.FAT&amp;display_string=Audit&amp;VAR:KEY=TKRKJKHIBG&amp;VAR:QUERY=RkZfRU5UUlBSX1ZBTF9EQUlMWSgzOTcyMSk=&amp;WINDOW=FIRST_POPUP&amp;HEIGHT=450&amp;WIDTH=450&amp;START_MA","XIMIZED=FALSE&amp;VAR:CALENDAR=US&amp;VAR:SYMBOL=H&amp;VAR:INDEX=0"}</definedName>
    <definedName name="_4225__FDSAUDITLINK__" localSheetId="2" hidden="1">{"fdsup://directions/FAT Viewer?action=UPDATE&amp;creator=factset&amp;DYN_ARGS=TRUE&amp;DOC_NAME=FAT:FQL_AUDITING_CLIENT_TEMPLATE.FAT&amp;display_string=Audit&amp;VAR:KEY=ZIVOHSLYJM&amp;VAR:QUERY=RkZfRU5UUlBSX1ZBTF9EQUlMWSgzOTcyMSk=&amp;WINDOW=FIRST_POPUP&amp;HEIGHT=450&amp;WIDTH=450&amp;START_MA","XIMIZED=FALSE&amp;VAR:CALENDAR=US&amp;VAR:SYMBOL=HOT&amp;VAR:INDEX=0"}</definedName>
    <definedName name="_4225__FDSAUDITLINK__" hidden="1">{"fdsup://directions/FAT Viewer?action=UPDATE&amp;creator=factset&amp;DYN_ARGS=TRUE&amp;DOC_NAME=FAT:FQL_AUDITING_CLIENT_TEMPLATE.FAT&amp;display_string=Audit&amp;VAR:KEY=ZIVOHSLYJM&amp;VAR:QUERY=RkZfRU5UUlBSX1ZBTF9EQUlMWSgzOTcyMSk=&amp;WINDOW=FIRST_POPUP&amp;HEIGHT=450&amp;WIDTH=450&amp;START_MA","XIMIZED=FALSE&amp;VAR:CALENDAR=US&amp;VAR:SYMBOL=HOT&amp;VAR:INDEX=0"}</definedName>
    <definedName name="_4226__FDSAUDITLINK__" localSheetId="2" hidden="1">{"fdsup://directions/FAT Viewer?action=UPDATE&amp;creator=factset&amp;DYN_ARGS=TRUE&amp;DOC_NAME=FAT:FQL_AUDITING_CLIENT_TEMPLATE.FAT&amp;display_string=Audit&amp;VAR:KEY=BQXCTSNYLA&amp;VAR:QUERY=RkZfRU5UUlBSX1ZBTF9EQUlMWSgzOTcyMSk=&amp;WINDOW=FIRST_POPUP&amp;HEIGHT=450&amp;WIDTH=450&amp;START_MA","XIMIZED=FALSE&amp;VAR:CALENDAR=US&amp;VAR:SYMBOL=585284&amp;VAR:INDEX=0"}</definedName>
    <definedName name="_4226__FDSAUDITLINK__" hidden="1">{"fdsup://directions/FAT Viewer?action=UPDATE&amp;creator=factset&amp;DYN_ARGS=TRUE&amp;DOC_NAME=FAT:FQL_AUDITING_CLIENT_TEMPLATE.FAT&amp;display_string=Audit&amp;VAR:KEY=BQXCTSNYLA&amp;VAR:QUERY=RkZfRU5UUlBSX1ZBTF9EQUlMWSgzOTcyMSk=&amp;WINDOW=FIRST_POPUP&amp;HEIGHT=450&amp;WIDTH=450&amp;START_MA","XIMIZED=FALSE&amp;VAR:CALENDAR=US&amp;VAR:SYMBOL=585284&amp;VAR:INDEX=0"}</definedName>
    <definedName name="_4227__FDSAUDITLINK__" localSheetId="2" hidden="1">{"fdsup://directions/FAT Viewer?action=UPDATE&amp;creator=factset&amp;DYN_ARGS=TRUE&amp;DOC_NAME=FAT:FQL_AUDITING_CLIENT_TEMPLATE.FAT&amp;display_string=Audit&amp;VAR:KEY=XGDCHAHIDE&amp;VAR:QUERY=RkZfRU5UUlBSX1ZBTF9EQUlMWSgzOTcyMSk=&amp;WINDOW=FIRST_POPUP&amp;HEIGHT=450&amp;WIDTH=450&amp;START_MA","XIMIZED=FALSE&amp;VAR:CALENDAR=US&amp;VAR:SYMBOL=MAR&amp;VAR:INDEX=0"}</definedName>
    <definedName name="_4227__FDSAUDITLINK__" hidden="1">{"fdsup://directions/FAT Viewer?action=UPDATE&amp;creator=factset&amp;DYN_ARGS=TRUE&amp;DOC_NAME=FAT:FQL_AUDITING_CLIENT_TEMPLATE.FAT&amp;display_string=Audit&amp;VAR:KEY=XGDCHAHIDE&amp;VAR:QUERY=RkZfRU5UUlBSX1ZBTF9EQUlMWSgzOTcyMSk=&amp;WINDOW=FIRST_POPUP&amp;HEIGHT=450&amp;WIDTH=450&amp;START_MA","XIMIZED=FALSE&amp;VAR:CALENDAR=US&amp;VAR:SYMBOL=MAR&amp;VAR:INDEX=0"}</definedName>
    <definedName name="_4228__FDSAUDITLINK__" localSheetId="2" hidden="1">{"fdsup://directions/FAT Viewer?action=UPDATE&amp;creator=factset&amp;DYN_ARGS=TRUE&amp;DOC_NAME=FAT:FQL_AUDITING_CLIENT_TEMPLATE.FAT&amp;display_string=Audit&amp;VAR:KEY=TUHQFKNAJC&amp;VAR:QUERY=RkZfRU5UUlBSX1ZBTF9EQUlMWSgzOTcyMSk=&amp;WINDOW=FIRST_POPUP&amp;HEIGHT=450&amp;WIDTH=450&amp;START_MA","XIMIZED=FALSE&amp;VAR:CALENDAR=US&amp;VAR:SYMBOL=CHH&amp;VAR:INDEX=0"}</definedName>
    <definedName name="_4228__FDSAUDITLINK__" hidden="1">{"fdsup://directions/FAT Viewer?action=UPDATE&amp;creator=factset&amp;DYN_ARGS=TRUE&amp;DOC_NAME=FAT:FQL_AUDITING_CLIENT_TEMPLATE.FAT&amp;display_string=Audit&amp;VAR:KEY=TUHQFKNAJC&amp;VAR:QUERY=RkZfRU5UUlBSX1ZBTF9EQUlMWSgzOTcyMSk=&amp;WINDOW=FIRST_POPUP&amp;HEIGHT=450&amp;WIDTH=450&amp;START_MA","XIMIZED=FALSE&amp;VAR:CALENDAR=US&amp;VAR:SYMBOL=CHH&amp;VAR:INDEX=0"}</definedName>
    <definedName name="_4229__FDSAUDITLINK__" localSheetId="2" hidden="1">{"fdsup://directions/FAT Viewer?action=UPDATE&amp;creator=factset&amp;DYN_ARGS=TRUE&amp;DOC_NAME=FAT:FQL_AUDITING_CLIENT_TEMPLATE.FAT&amp;display_string=Audit&amp;VAR:KEY=DKNIPOLIVY&amp;VAR:QUERY=RkZfRU5UUlBSX1ZBTF9EQUlMWSgzOTcyMSk=&amp;WINDOW=FIRST_POPUP&amp;HEIGHT=450&amp;WIDTH=450&amp;START_MA","XIMIZED=FALSE&amp;VAR:CALENDAR=US&amp;VAR:SYMBOL=WYN&amp;VAR:INDEX=0"}</definedName>
    <definedName name="_4229__FDSAUDITLINK__" hidden="1">{"fdsup://directions/FAT Viewer?action=UPDATE&amp;creator=factset&amp;DYN_ARGS=TRUE&amp;DOC_NAME=FAT:FQL_AUDITING_CLIENT_TEMPLATE.FAT&amp;display_string=Audit&amp;VAR:KEY=DKNIPOLIVY&amp;VAR:QUERY=RkZfRU5UUlBSX1ZBTF9EQUlMWSgzOTcyMSk=&amp;WINDOW=FIRST_POPUP&amp;HEIGHT=450&amp;WIDTH=450&amp;START_MA","XIMIZED=FALSE&amp;VAR:CALENDAR=US&amp;VAR:SYMBOL=WYN&amp;VAR:INDEX=0"}</definedName>
    <definedName name="_423________________123Graph_DCHART_3" hidden="1">#REF!</definedName>
    <definedName name="_423_____________123Graph_DCHART_2" hidden="1">#REF!</definedName>
    <definedName name="_423__123Graph_DCHART_1" hidden="1">#REF!</definedName>
    <definedName name="_423__FDSAUDITLINK__" localSheetId="2" hidden="1">{"fdsup://directions/FAT Viewer?action=UPDATE&amp;creator=factset&amp;DYN_ARGS=TRUE&amp;DOC_NAME=FAT:FQL_AUDITING_CLIENT_TEMPLATE.FAT&amp;display_string=Audit&amp;VAR:KEY=SRUJSXYLQH&amp;VAR:QUERY=RkZfSU5UX0VYUF9ERUJUKExUTSwwLCwsUlApIC8gRkZfREVCVChRVFIsMCwsLFJQKQ==&amp;WINDOW=FIRST_POP","UP&amp;HEIGHT=450&amp;WIDTH=450&amp;START_MAXIMIZED=FALSE&amp;VAR:CALENDAR=US&amp;VAR:SYMBOL=0&amp;VAR:INDEX=0"}</definedName>
    <definedName name="_423__FDSAUDITLINK__" hidden="1">{"fdsup://Directions/FactSet Auditing Viewer?action=AUDIT_VALUE&amp;DB=129&amp;ID1=09057210&amp;VALUEID=P05301&amp;SDATE=201102&amp;PERIODTYPE=QTR_STD&amp;SCFT=3&amp;window=popup_no_bar&amp;width=385&amp;height=120&amp;START_MAXIMIZED=FALSE&amp;creator=factset&amp;display_string=Audit"}</definedName>
    <definedName name="_423__FDSAUDITLINK___1" localSheetId="2" hidden="1">{"fdsup://Directions/FactSet Auditing Viewer?action=AUDIT_VALUE&amp;DB=129&amp;ID1=09057210&amp;VALUEID=P05301&amp;SDATE=201102&amp;PERIODTYPE=QTR_STD&amp;SCFT=3&amp;window=popup_no_bar&amp;width=385&amp;height=120&amp;START_MAXIMIZED=FALSE&amp;creator=factset&amp;display_string=Audit"}</definedName>
    <definedName name="_423__FDSAUDITLINK___1" hidden="1">{"fdsup://Directions/FactSet Auditing Viewer?action=AUDIT_VALUE&amp;DB=129&amp;ID1=09057210&amp;VALUEID=P05301&amp;SDATE=201102&amp;PERIODTYPE=QTR_STD&amp;SCFT=3&amp;window=popup_no_bar&amp;width=385&amp;height=120&amp;START_MAXIMIZED=FALSE&amp;creator=factset&amp;display_string=Audit"}</definedName>
    <definedName name="_4230__FDSAUDITLINK__" localSheetId="2" hidden="1">{"fdsup://directions/FAT Viewer?action=UPDATE&amp;creator=factset&amp;DYN_ARGS=TRUE&amp;DOC_NAME=FAT:FQL_AUDITING_CLIENT_TEMPLATE.FAT&amp;display_string=Audit&amp;VAR:KEY=BSJOPCZABU&amp;VAR:QUERY=RkZfRU5UUlBSX1ZBTF9EQUlMWSgzOTcyMCk=&amp;WINDOW=FIRST_POPUP&amp;HEIGHT=450&amp;WIDTH=450&amp;START_MA","XIMIZED=FALSE&amp;VAR:CALENDAR=US&amp;VAR:SYMBOL=H&amp;VAR:INDEX=0"}</definedName>
    <definedName name="_4230__FDSAUDITLINK__" hidden="1">{"fdsup://directions/FAT Viewer?action=UPDATE&amp;creator=factset&amp;DYN_ARGS=TRUE&amp;DOC_NAME=FAT:FQL_AUDITING_CLIENT_TEMPLATE.FAT&amp;display_string=Audit&amp;VAR:KEY=BSJOPCZABU&amp;VAR:QUERY=RkZfRU5UUlBSX1ZBTF9EQUlMWSgzOTcyMCk=&amp;WINDOW=FIRST_POPUP&amp;HEIGHT=450&amp;WIDTH=450&amp;START_MA","XIMIZED=FALSE&amp;VAR:CALENDAR=US&amp;VAR:SYMBOL=H&amp;VAR:INDEX=0"}</definedName>
    <definedName name="_4231__FDSAUDITLINK__" localSheetId="2" hidden="1">{"fdsup://directions/FAT Viewer?action=UPDATE&amp;creator=factset&amp;DYN_ARGS=TRUE&amp;DOC_NAME=FAT:FQL_AUDITING_CLIENT_TEMPLATE.FAT&amp;display_string=Audit&amp;VAR:KEY=BINAJUHMPW&amp;VAR:QUERY=RkZfRU5UUlBSX1ZBTF9EQUlMWSgzOTcyMCk=&amp;WINDOW=FIRST_POPUP&amp;HEIGHT=450&amp;WIDTH=450&amp;START_MA","XIMIZED=FALSE&amp;VAR:CALENDAR=US&amp;VAR:SYMBOL=HOT&amp;VAR:INDEX=0"}</definedName>
    <definedName name="_4231__FDSAUDITLINK__" hidden="1">{"fdsup://directions/FAT Viewer?action=UPDATE&amp;creator=factset&amp;DYN_ARGS=TRUE&amp;DOC_NAME=FAT:FQL_AUDITING_CLIENT_TEMPLATE.FAT&amp;display_string=Audit&amp;VAR:KEY=BINAJUHMPW&amp;VAR:QUERY=RkZfRU5UUlBSX1ZBTF9EQUlMWSgzOTcyMCk=&amp;WINDOW=FIRST_POPUP&amp;HEIGHT=450&amp;WIDTH=450&amp;START_MA","XIMIZED=FALSE&amp;VAR:CALENDAR=US&amp;VAR:SYMBOL=HOT&amp;VAR:INDEX=0"}</definedName>
    <definedName name="_4232__FDSAUDITLINK__" localSheetId="2" hidden="1">{"fdsup://directions/FAT Viewer?action=UPDATE&amp;creator=factset&amp;DYN_ARGS=TRUE&amp;DOC_NAME=FAT:FQL_AUDITING_CLIENT_TEMPLATE.FAT&amp;display_string=Audit&amp;VAR:KEY=DATQJSTSHW&amp;VAR:QUERY=RkZfRU5UUlBSX1ZBTF9EQUlMWSgzOTcyMCk=&amp;WINDOW=FIRST_POPUP&amp;HEIGHT=450&amp;WIDTH=450&amp;START_MA","XIMIZED=FALSE&amp;VAR:CALENDAR=US&amp;VAR:SYMBOL=585284&amp;VAR:INDEX=0"}</definedName>
    <definedName name="_4232__FDSAUDITLINK__" hidden="1">{"fdsup://directions/FAT Viewer?action=UPDATE&amp;creator=factset&amp;DYN_ARGS=TRUE&amp;DOC_NAME=FAT:FQL_AUDITING_CLIENT_TEMPLATE.FAT&amp;display_string=Audit&amp;VAR:KEY=DATQJSTSHW&amp;VAR:QUERY=RkZfRU5UUlBSX1ZBTF9EQUlMWSgzOTcyMCk=&amp;WINDOW=FIRST_POPUP&amp;HEIGHT=450&amp;WIDTH=450&amp;START_MA","XIMIZED=FALSE&amp;VAR:CALENDAR=US&amp;VAR:SYMBOL=585284&amp;VAR:INDEX=0"}</definedName>
    <definedName name="_4233__FDSAUDITLINK__" localSheetId="2" hidden="1">{"fdsup://directions/FAT Viewer?action=UPDATE&amp;creator=factset&amp;DYN_ARGS=TRUE&amp;DOC_NAME=FAT:FQL_AUDITING_CLIENT_TEMPLATE.FAT&amp;display_string=Audit&amp;VAR:KEY=DSZYDEXCRW&amp;VAR:QUERY=RkZfRU5UUlBSX1ZBTF9EQUlMWSgzOTcyMCk=&amp;WINDOW=FIRST_POPUP&amp;HEIGHT=450&amp;WIDTH=450&amp;START_MA","XIMIZED=FALSE&amp;VAR:CALENDAR=US&amp;VAR:SYMBOL=MAR&amp;VAR:INDEX=0"}</definedName>
    <definedName name="_4233__FDSAUDITLINK__" hidden="1">{"fdsup://directions/FAT Viewer?action=UPDATE&amp;creator=factset&amp;DYN_ARGS=TRUE&amp;DOC_NAME=FAT:FQL_AUDITING_CLIENT_TEMPLATE.FAT&amp;display_string=Audit&amp;VAR:KEY=DSZYDEXCRW&amp;VAR:QUERY=RkZfRU5UUlBSX1ZBTF9EQUlMWSgzOTcyMCk=&amp;WINDOW=FIRST_POPUP&amp;HEIGHT=450&amp;WIDTH=450&amp;START_MA","XIMIZED=FALSE&amp;VAR:CALENDAR=US&amp;VAR:SYMBOL=MAR&amp;VAR:INDEX=0"}</definedName>
    <definedName name="_4234__FDSAUDITLINK__" localSheetId="2" hidden="1">{"fdsup://directions/FAT Viewer?action=UPDATE&amp;creator=factset&amp;DYN_ARGS=TRUE&amp;DOC_NAME=FAT:FQL_AUDITING_CLIENT_TEMPLATE.FAT&amp;display_string=Audit&amp;VAR:KEY=LCRQTIRWVO&amp;VAR:QUERY=RkZfRU5UUlBSX1ZBTF9EQUlMWSgzOTcyMCk=&amp;WINDOW=FIRST_POPUP&amp;HEIGHT=450&amp;WIDTH=450&amp;START_MA","XIMIZED=FALSE&amp;VAR:CALENDAR=US&amp;VAR:SYMBOL=CHH&amp;VAR:INDEX=0"}</definedName>
    <definedName name="_4234__FDSAUDITLINK__" hidden="1">{"fdsup://directions/FAT Viewer?action=UPDATE&amp;creator=factset&amp;DYN_ARGS=TRUE&amp;DOC_NAME=FAT:FQL_AUDITING_CLIENT_TEMPLATE.FAT&amp;display_string=Audit&amp;VAR:KEY=LCRQTIRWVO&amp;VAR:QUERY=RkZfRU5UUlBSX1ZBTF9EQUlMWSgzOTcyMCk=&amp;WINDOW=FIRST_POPUP&amp;HEIGHT=450&amp;WIDTH=450&amp;START_MA","XIMIZED=FALSE&amp;VAR:CALENDAR=US&amp;VAR:SYMBOL=CHH&amp;VAR:INDEX=0"}</definedName>
    <definedName name="_4235__FDSAUDITLINK__" localSheetId="2" hidden="1">{"fdsup://directions/FAT Viewer?action=UPDATE&amp;creator=factset&amp;DYN_ARGS=TRUE&amp;DOC_NAME=FAT:FQL_AUDITING_CLIENT_TEMPLATE.FAT&amp;display_string=Audit&amp;VAR:KEY=NYPOZYHGVO&amp;VAR:QUERY=RkZfRU5UUlBSX1ZBTF9EQUlMWSgzOTcyMCk=&amp;WINDOW=FIRST_POPUP&amp;HEIGHT=450&amp;WIDTH=450&amp;START_MA","XIMIZED=FALSE&amp;VAR:CALENDAR=US&amp;VAR:SYMBOL=WYN&amp;VAR:INDEX=0"}</definedName>
    <definedName name="_4235__FDSAUDITLINK__" hidden="1">{"fdsup://directions/FAT Viewer?action=UPDATE&amp;creator=factset&amp;DYN_ARGS=TRUE&amp;DOC_NAME=FAT:FQL_AUDITING_CLIENT_TEMPLATE.FAT&amp;display_string=Audit&amp;VAR:KEY=NYPOZYHGVO&amp;VAR:QUERY=RkZfRU5UUlBSX1ZBTF9EQUlMWSgzOTcyMCk=&amp;WINDOW=FIRST_POPUP&amp;HEIGHT=450&amp;WIDTH=450&amp;START_MA","XIMIZED=FALSE&amp;VAR:CALENDAR=US&amp;VAR:SYMBOL=WYN&amp;VAR:INDEX=0"}</definedName>
    <definedName name="_4236__FDSAUDITLINK__" localSheetId="2" hidden="1">{"fdsup://directions/FAT Viewer?action=UPDATE&amp;creator=factset&amp;DYN_ARGS=TRUE&amp;DOC_NAME=FAT:FQL_AUDITING_CLIENT_TEMPLATE.FAT&amp;display_string=Audit&amp;VAR:KEY=JGZERQDOLC&amp;VAR:QUERY=RkZfRU5UUlBSX1ZBTF9EQUlMWSgzOTcxNyk=&amp;WINDOW=FIRST_POPUP&amp;HEIGHT=450&amp;WIDTH=450&amp;START_MA","XIMIZED=FALSE&amp;VAR:CALENDAR=US&amp;VAR:SYMBOL=H&amp;VAR:INDEX=0"}</definedName>
    <definedName name="_4236__FDSAUDITLINK__" hidden="1">{"fdsup://directions/FAT Viewer?action=UPDATE&amp;creator=factset&amp;DYN_ARGS=TRUE&amp;DOC_NAME=FAT:FQL_AUDITING_CLIENT_TEMPLATE.FAT&amp;display_string=Audit&amp;VAR:KEY=JGZERQDOLC&amp;VAR:QUERY=RkZfRU5UUlBSX1ZBTF9EQUlMWSgzOTcxNyk=&amp;WINDOW=FIRST_POPUP&amp;HEIGHT=450&amp;WIDTH=450&amp;START_MA","XIMIZED=FALSE&amp;VAR:CALENDAR=US&amp;VAR:SYMBOL=H&amp;VAR:INDEX=0"}</definedName>
    <definedName name="_4237__FDSAUDITLINK__" localSheetId="2" hidden="1">{"fdsup://directions/FAT Viewer?action=UPDATE&amp;creator=factset&amp;DYN_ARGS=TRUE&amp;DOC_NAME=FAT:FQL_AUDITING_CLIENT_TEMPLATE.FAT&amp;display_string=Audit&amp;VAR:KEY=BOHMRGZMPY&amp;VAR:QUERY=RkZfRU5UUlBSX1ZBTF9EQUlMWSgzOTcxNyk=&amp;WINDOW=FIRST_POPUP&amp;HEIGHT=450&amp;WIDTH=450&amp;START_MA","XIMIZED=FALSE&amp;VAR:CALENDAR=US&amp;VAR:SYMBOL=HOT&amp;VAR:INDEX=0"}</definedName>
    <definedName name="_4237__FDSAUDITLINK__" hidden="1">{"fdsup://directions/FAT Viewer?action=UPDATE&amp;creator=factset&amp;DYN_ARGS=TRUE&amp;DOC_NAME=FAT:FQL_AUDITING_CLIENT_TEMPLATE.FAT&amp;display_string=Audit&amp;VAR:KEY=BOHMRGZMPY&amp;VAR:QUERY=RkZfRU5UUlBSX1ZBTF9EQUlMWSgzOTcxNyk=&amp;WINDOW=FIRST_POPUP&amp;HEIGHT=450&amp;WIDTH=450&amp;START_MA","XIMIZED=FALSE&amp;VAR:CALENDAR=US&amp;VAR:SYMBOL=HOT&amp;VAR:INDEX=0"}</definedName>
    <definedName name="_4238__FDSAUDITLINK__" localSheetId="2" hidden="1">{"fdsup://directions/FAT Viewer?action=UPDATE&amp;creator=factset&amp;DYN_ARGS=TRUE&amp;DOC_NAME=FAT:FQL_AUDITING_CLIENT_TEMPLATE.FAT&amp;display_string=Audit&amp;VAR:KEY=ZQLAXKBQBK&amp;VAR:QUERY=RkZfRU5UUlBSX1ZBTF9EQUlMWSgzOTcxNyk=&amp;WINDOW=FIRST_POPUP&amp;HEIGHT=450&amp;WIDTH=450&amp;START_MA","XIMIZED=FALSE&amp;VAR:CALENDAR=US&amp;VAR:SYMBOL=585284&amp;VAR:INDEX=0"}</definedName>
    <definedName name="_4238__FDSAUDITLINK__" hidden="1">{"fdsup://directions/FAT Viewer?action=UPDATE&amp;creator=factset&amp;DYN_ARGS=TRUE&amp;DOC_NAME=FAT:FQL_AUDITING_CLIENT_TEMPLATE.FAT&amp;display_string=Audit&amp;VAR:KEY=ZQLAXKBQBK&amp;VAR:QUERY=RkZfRU5UUlBSX1ZBTF9EQUlMWSgzOTcxNyk=&amp;WINDOW=FIRST_POPUP&amp;HEIGHT=450&amp;WIDTH=450&amp;START_MA","XIMIZED=FALSE&amp;VAR:CALENDAR=US&amp;VAR:SYMBOL=585284&amp;VAR:INDEX=0"}</definedName>
    <definedName name="_4239__FDSAUDITLINK__" localSheetId="2" hidden="1">{"fdsup://directions/FAT Viewer?action=UPDATE&amp;creator=factset&amp;DYN_ARGS=TRUE&amp;DOC_NAME=FAT:FQL_AUDITING_CLIENT_TEMPLATE.FAT&amp;display_string=Audit&amp;VAR:KEY=VMFOPMRKLU&amp;VAR:QUERY=RkZfRU5UUlBSX1ZBTF9EQUlMWSgzOTcxNyk=&amp;WINDOW=FIRST_POPUP&amp;HEIGHT=450&amp;WIDTH=450&amp;START_MA","XIMIZED=FALSE&amp;VAR:CALENDAR=US&amp;VAR:SYMBOL=MAR&amp;VAR:INDEX=0"}</definedName>
    <definedName name="_4239__FDSAUDITLINK__" hidden="1">{"fdsup://directions/FAT Viewer?action=UPDATE&amp;creator=factset&amp;DYN_ARGS=TRUE&amp;DOC_NAME=FAT:FQL_AUDITING_CLIENT_TEMPLATE.FAT&amp;display_string=Audit&amp;VAR:KEY=VMFOPMRKLU&amp;VAR:QUERY=RkZfRU5UUlBSX1ZBTF9EQUlMWSgzOTcxNyk=&amp;WINDOW=FIRST_POPUP&amp;HEIGHT=450&amp;WIDTH=450&amp;START_MA","XIMIZED=FALSE&amp;VAR:CALENDAR=US&amp;VAR:SYMBOL=MAR&amp;VAR:INDEX=0"}</definedName>
    <definedName name="_424________________123Graph_DCHART_4" hidden="1">#REF!</definedName>
    <definedName name="_424_____________123Graph_DCHART_3" hidden="1">#REF!</definedName>
    <definedName name="_424__123Graph_DCHART_2" hidden="1">#REF!</definedName>
    <definedName name="_424__123Graph_FCHART_7" hidden="1">#REF!</definedName>
    <definedName name="_424__FDSAUDITLINK__" localSheetId="2" hidden="1">{"fdsup://directions/FAT Viewer?action=UPDATE&amp;creator=factset&amp;DYN_ARGS=TRUE&amp;DOC_NAME=FAT:FQL_AUDITING_CLIENT_TEMPLATE.FAT&amp;display_string=Audit&amp;VAR:KEY=SRUJSXYLQH&amp;VAR:QUERY=RkZfSU5UX0VYUF9ERUJUKExUTSwwLCwsUlApIC8gRkZfREVCVChRVFIsMCwsLFJQKQ==&amp;WINDOW=FIRST_POP","UP&amp;HEIGHT=450&amp;WIDTH=450&amp;START_MAXIMIZED=FALSE&amp;VAR:CALENDAR=US&amp;VAR:SYMBOL=0&amp;VAR:INDEX=0"}</definedName>
    <definedName name="_424__FDSAUDITLINK__" hidden="1">{"fdsup://Directions/FactSet Auditing Viewer?action=AUDIT_VALUE&amp;DB=129&amp;ID1=83066R10&amp;VALUEID=P05301&amp;SDATE=201102&amp;PERIODTYPE=QTR_STD&amp;SCFT=3&amp;window=popup_no_bar&amp;width=385&amp;height=120&amp;START_MAXIMIZED=FALSE&amp;creator=factset&amp;display_string=Audit"}</definedName>
    <definedName name="_424__FDSAUDITLINK___1" localSheetId="2" hidden="1">{"fdsup://Directions/FactSet Auditing Viewer?action=AUDIT_VALUE&amp;DB=129&amp;ID1=83066R10&amp;VALUEID=P05301&amp;SDATE=201102&amp;PERIODTYPE=QTR_STD&amp;SCFT=3&amp;window=popup_no_bar&amp;width=385&amp;height=120&amp;START_MAXIMIZED=FALSE&amp;creator=factset&amp;display_string=Audit"}</definedName>
    <definedName name="_424__FDSAUDITLINK___1" hidden="1">{"fdsup://Directions/FactSet Auditing Viewer?action=AUDIT_VALUE&amp;DB=129&amp;ID1=83066R10&amp;VALUEID=P05301&amp;SDATE=201102&amp;PERIODTYPE=QTR_STD&amp;SCFT=3&amp;window=popup_no_bar&amp;width=385&amp;height=120&amp;START_MAXIMIZED=FALSE&amp;creator=factset&amp;display_string=Audit"}</definedName>
    <definedName name="_4240__FDSAUDITLINK__" localSheetId="2" hidden="1">{"fdsup://directions/FAT Viewer?action=UPDATE&amp;creator=factset&amp;DYN_ARGS=TRUE&amp;DOC_NAME=FAT:FQL_AUDITING_CLIENT_TEMPLATE.FAT&amp;display_string=Audit&amp;VAR:KEY=ZWNKHKFQPO&amp;VAR:QUERY=RkZfRU5UUlBSX1ZBTF9EQUlMWSgzOTcxNyk=&amp;WINDOW=FIRST_POPUP&amp;HEIGHT=450&amp;WIDTH=450&amp;START_MA","XIMIZED=FALSE&amp;VAR:CALENDAR=US&amp;VAR:SYMBOL=CHH&amp;VAR:INDEX=0"}</definedName>
    <definedName name="_4240__FDSAUDITLINK__" hidden="1">{"fdsup://directions/FAT Viewer?action=UPDATE&amp;creator=factset&amp;DYN_ARGS=TRUE&amp;DOC_NAME=FAT:FQL_AUDITING_CLIENT_TEMPLATE.FAT&amp;display_string=Audit&amp;VAR:KEY=ZWNKHKFQPO&amp;VAR:QUERY=RkZfRU5UUlBSX1ZBTF9EQUlMWSgzOTcxNyk=&amp;WINDOW=FIRST_POPUP&amp;HEIGHT=450&amp;WIDTH=450&amp;START_MA","XIMIZED=FALSE&amp;VAR:CALENDAR=US&amp;VAR:SYMBOL=CHH&amp;VAR:INDEX=0"}</definedName>
    <definedName name="_4241__FDSAUDITLINK__" localSheetId="2" hidden="1">{"fdsup://directions/FAT Viewer?action=UPDATE&amp;creator=factset&amp;DYN_ARGS=TRUE&amp;DOC_NAME=FAT:FQL_AUDITING_CLIENT_TEMPLATE.FAT&amp;display_string=Audit&amp;VAR:KEY=ZMDETYVIJS&amp;VAR:QUERY=RkZfRU5UUlBSX1ZBTF9EQUlMWSgzOTcxNyk=&amp;WINDOW=FIRST_POPUP&amp;HEIGHT=450&amp;WIDTH=450&amp;START_MA","XIMIZED=FALSE&amp;VAR:CALENDAR=US&amp;VAR:SYMBOL=WYN&amp;VAR:INDEX=0"}</definedName>
    <definedName name="_4241__FDSAUDITLINK__" hidden="1">{"fdsup://directions/FAT Viewer?action=UPDATE&amp;creator=factset&amp;DYN_ARGS=TRUE&amp;DOC_NAME=FAT:FQL_AUDITING_CLIENT_TEMPLATE.FAT&amp;display_string=Audit&amp;VAR:KEY=ZMDETYVIJS&amp;VAR:QUERY=RkZfRU5UUlBSX1ZBTF9EQUlMWSgzOTcxNyk=&amp;WINDOW=FIRST_POPUP&amp;HEIGHT=450&amp;WIDTH=450&amp;START_MA","XIMIZED=FALSE&amp;VAR:CALENDAR=US&amp;VAR:SYMBOL=WYN&amp;VAR:INDEX=0"}</definedName>
    <definedName name="_4242__FDSAUDITLINK__" localSheetId="2" hidden="1">{"fdsup://directions/FAT Viewer?action=UPDATE&amp;creator=factset&amp;DYN_ARGS=TRUE&amp;DOC_NAME=FAT:FQL_AUDITING_CLIENT_TEMPLATE.FAT&amp;display_string=Audit&amp;VAR:KEY=TCLEBYNSHI&amp;VAR:QUERY=RkZfRU5UUlBSX1ZBTF9EQUlMWSgzOTcxNik=&amp;WINDOW=FIRST_POPUP&amp;HEIGHT=450&amp;WIDTH=450&amp;START_MA","XIMIZED=FALSE&amp;VAR:CALENDAR=US&amp;VAR:SYMBOL=H&amp;VAR:INDEX=0"}</definedName>
    <definedName name="_4242__FDSAUDITLINK__" hidden="1">{"fdsup://directions/FAT Viewer?action=UPDATE&amp;creator=factset&amp;DYN_ARGS=TRUE&amp;DOC_NAME=FAT:FQL_AUDITING_CLIENT_TEMPLATE.FAT&amp;display_string=Audit&amp;VAR:KEY=TCLEBYNSHI&amp;VAR:QUERY=RkZfRU5UUlBSX1ZBTF9EQUlMWSgzOTcxNik=&amp;WINDOW=FIRST_POPUP&amp;HEIGHT=450&amp;WIDTH=450&amp;START_MA","XIMIZED=FALSE&amp;VAR:CALENDAR=US&amp;VAR:SYMBOL=H&amp;VAR:INDEX=0"}</definedName>
    <definedName name="_4243__FDSAUDITLINK__" localSheetId="2" hidden="1">{"fdsup://directions/FAT Viewer?action=UPDATE&amp;creator=factset&amp;DYN_ARGS=TRUE&amp;DOC_NAME=FAT:FQL_AUDITING_CLIENT_TEMPLATE.FAT&amp;display_string=Audit&amp;VAR:KEY=DEXCLYBCDC&amp;VAR:QUERY=RkZfRU5UUlBSX1ZBTF9EQUlMWSgzOTcxNik=&amp;WINDOW=FIRST_POPUP&amp;HEIGHT=450&amp;WIDTH=450&amp;START_MA","XIMIZED=FALSE&amp;VAR:CALENDAR=US&amp;VAR:SYMBOL=HOT&amp;VAR:INDEX=0"}</definedName>
    <definedName name="_4243__FDSAUDITLINK__" hidden="1">{"fdsup://directions/FAT Viewer?action=UPDATE&amp;creator=factset&amp;DYN_ARGS=TRUE&amp;DOC_NAME=FAT:FQL_AUDITING_CLIENT_TEMPLATE.FAT&amp;display_string=Audit&amp;VAR:KEY=DEXCLYBCDC&amp;VAR:QUERY=RkZfRU5UUlBSX1ZBTF9EQUlMWSgzOTcxNik=&amp;WINDOW=FIRST_POPUP&amp;HEIGHT=450&amp;WIDTH=450&amp;START_MA","XIMIZED=FALSE&amp;VAR:CALENDAR=US&amp;VAR:SYMBOL=HOT&amp;VAR:INDEX=0"}</definedName>
    <definedName name="_4244__FDSAUDITLINK__" localSheetId="2" hidden="1">{"fdsup://directions/FAT Viewer?action=UPDATE&amp;creator=factset&amp;DYN_ARGS=TRUE&amp;DOC_NAME=FAT:FQL_AUDITING_CLIENT_TEMPLATE.FAT&amp;display_string=Audit&amp;VAR:KEY=VWPSNINWBM&amp;VAR:QUERY=RkZfRU5UUlBSX1ZBTF9EQUlMWSgzOTcxNik=&amp;WINDOW=FIRST_POPUP&amp;HEIGHT=450&amp;WIDTH=450&amp;START_MA","XIMIZED=FALSE&amp;VAR:CALENDAR=US&amp;VAR:SYMBOL=585284&amp;VAR:INDEX=0"}</definedName>
    <definedName name="_4244__FDSAUDITLINK__" hidden="1">{"fdsup://directions/FAT Viewer?action=UPDATE&amp;creator=factset&amp;DYN_ARGS=TRUE&amp;DOC_NAME=FAT:FQL_AUDITING_CLIENT_TEMPLATE.FAT&amp;display_string=Audit&amp;VAR:KEY=VWPSNINWBM&amp;VAR:QUERY=RkZfRU5UUlBSX1ZBTF9EQUlMWSgzOTcxNik=&amp;WINDOW=FIRST_POPUP&amp;HEIGHT=450&amp;WIDTH=450&amp;START_MA","XIMIZED=FALSE&amp;VAR:CALENDAR=US&amp;VAR:SYMBOL=585284&amp;VAR:INDEX=0"}</definedName>
    <definedName name="_4245__FDSAUDITLINK__" localSheetId="2" hidden="1">{"fdsup://directions/FAT Viewer?action=UPDATE&amp;creator=factset&amp;DYN_ARGS=TRUE&amp;DOC_NAME=FAT:FQL_AUDITING_CLIENT_TEMPLATE.FAT&amp;display_string=Audit&amp;VAR:KEY=DIZYXYZYXQ&amp;VAR:QUERY=RkZfRU5UUlBSX1ZBTF9EQUlMWSgzOTcxNik=&amp;WINDOW=FIRST_POPUP&amp;HEIGHT=450&amp;WIDTH=450&amp;START_MA","XIMIZED=FALSE&amp;VAR:CALENDAR=US&amp;VAR:SYMBOL=MAR&amp;VAR:INDEX=0"}</definedName>
    <definedName name="_4245__FDSAUDITLINK__" hidden="1">{"fdsup://directions/FAT Viewer?action=UPDATE&amp;creator=factset&amp;DYN_ARGS=TRUE&amp;DOC_NAME=FAT:FQL_AUDITING_CLIENT_TEMPLATE.FAT&amp;display_string=Audit&amp;VAR:KEY=DIZYXYZYXQ&amp;VAR:QUERY=RkZfRU5UUlBSX1ZBTF9EQUlMWSgzOTcxNik=&amp;WINDOW=FIRST_POPUP&amp;HEIGHT=450&amp;WIDTH=450&amp;START_MA","XIMIZED=FALSE&amp;VAR:CALENDAR=US&amp;VAR:SYMBOL=MAR&amp;VAR:INDEX=0"}</definedName>
    <definedName name="_4246__FDSAUDITLINK__" localSheetId="2" hidden="1">{"fdsup://directions/FAT Viewer?action=UPDATE&amp;creator=factset&amp;DYN_ARGS=TRUE&amp;DOC_NAME=FAT:FQL_AUDITING_CLIENT_TEMPLATE.FAT&amp;display_string=Audit&amp;VAR:KEY=HILGVOPSDG&amp;VAR:QUERY=RkZfRU5UUlBSX1ZBTF9EQUlMWSgzOTcxNik=&amp;WINDOW=FIRST_POPUP&amp;HEIGHT=450&amp;WIDTH=450&amp;START_MA","XIMIZED=FALSE&amp;VAR:CALENDAR=US&amp;VAR:SYMBOL=CHH&amp;VAR:INDEX=0"}</definedName>
    <definedName name="_4246__FDSAUDITLINK__" hidden="1">{"fdsup://directions/FAT Viewer?action=UPDATE&amp;creator=factset&amp;DYN_ARGS=TRUE&amp;DOC_NAME=FAT:FQL_AUDITING_CLIENT_TEMPLATE.FAT&amp;display_string=Audit&amp;VAR:KEY=HILGVOPSDG&amp;VAR:QUERY=RkZfRU5UUlBSX1ZBTF9EQUlMWSgzOTcxNik=&amp;WINDOW=FIRST_POPUP&amp;HEIGHT=450&amp;WIDTH=450&amp;START_MA","XIMIZED=FALSE&amp;VAR:CALENDAR=US&amp;VAR:SYMBOL=CHH&amp;VAR:INDEX=0"}</definedName>
    <definedName name="_4247__FDSAUDITLINK__" localSheetId="2" hidden="1">{"fdsup://directions/FAT Viewer?action=UPDATE&amp;creator=factset&amp;DYN_ARGS=TRUE&amp;DOC_NAME=FAT:FQL_AUDITING_CLIENT_TEMPLATE.FAT&amp;display_string=Audit&amp;VAR:KEY=PWZIZQFYNU&amp;VAR:QUERY=RkZfRU5UUlBSX1ZBTF9EQUlMWSgzOTcxNik=&amp;WINDOW=FIRST_POPUP&amp;HEIGHT=450&amp;WIDTH=450&amp;START_MA","XIMIZED=FALSE&amp;VAR:CALENDAR=US&amp;VAR:SYMBOL=WYN&amp;VAR:INDEX=0"}</definedName>
    <definedName name="_4247__FDSAUDITLINK__" hidden="1">{"fdsup://directions/FAT Viewer?action=UPDATE&amp;creator=factset&amp;DYN_ARGS=TRUE&amp;DOC_NAME=FAT:FQL_AUDITING_CLIENT_TEMPLATE.FAT&amp;display_string=Audit&amp;VAR:KEY=PWZIZQFYNU&amp;VAR:QUERY=RkZfRU5UUlBSX1ZBTF9EQUlMWSgzOTcxNik=&amp;WINDOW=FIRST_POPUP&amp;HEIGHT=450&amp;WIDTH=450&amp;START_MA","XIMIZED=FALSE&amp;VAR:CALENDAR=US&amp;VAR:SYMBOL=WYN&amp;VAR:INDEX=0"}</definedName>
    <definedName name="_4248__FDSAUDITLINK__" localSheetId="2" hidden="1">{"fdsup://directions/FAT Viewer?action=UPDATE&amp;creator=factset&amp;DYN_ARGS=TRUE&amp;DOC_NAME=FAT:FQL_AUDITING_CLIENT_TEMPLATE.FAT&amp;display_string=Audit&amp;VAR:KEY=PGRGFUVKZG&amp;VAR:QUERY=RkZfRU5UUlBSX1ZBTF9EQUlMWSgzOTcxNSk=&amp;WINDOW=FIRST_POPUP&amp;HEIGHT=450&amp;WIDTH=450&amp;START_MA","XIMIZED=FALSE&amp;VAR:CALENDAR=US&amp;VAR:SYMBOL=H&amp;VAR:INDEX=0"}</definedName>
    <definedName name="_4248__FDSAUDITLINK__" hidden="1">{"fdsup://directions/FAT Viewer?action=UPDATE&amp;creator=factset&amp;DYN_ARGS=TRUE&amp;DOC_NAME=FAT:FQL_AUDITING_CLIENT_TEMPLATE.FAT&amp;display_string=Audit&amp;VAR:KEY=PGRGFUVKZG&amp;VAR:QUERY=RkZfRU5UUlBSX1ZBTF9EQUlMWSgzOTcxNSk=&amp;WINDOW=FIRST_POPUP&amp;HEIGHT=450&amp;WIDTH=450&amp;START_MA","XIMIZED=FALSE&amp;VAR:CALENDAR=US&amp;VAR:SYMBOL=H&amp;VAR:INDEX=0"}</definedName>
    <definedName name="_4249__FDSAUDITLINK__" localSheetId="2" hidden="1">{"fdsup://directions/FAT Viewer?action=UPDATE&amp;creator=factset&amp;DYN_ARGS=TRUE&amp;DOC_NAME=FAT:FQL_AUDITING_CLIENT_TEMPLATE.FAT&amp;display_string=Audit&amp;VAR:KEY=HKPWLULETA&amp;VAR:QUERY=RkZfRU5UUlBSX1ZBTF9EQUlMWSgzOTcxNSk=&amp;WINDOW=FIRST_POPUP&amp;HEIGHT=450&amp;WIDTH=450&amp;START_MA","XIMIZED=FALSE&amp;VAR:CALENDAR=US&amp;VAR:SYMBOL=HOT&amp;VAR:INDEX=0"}</definedName>
    <definedName name="_4249__FDSAUDITLINK__" hidden="1">{"fdsup://directions/FAT Viewer?action=UPDATE&amp;creator=factset&amp;DYN_ARGS=TRUE&amp;DOC_NAME=FAT:FQL_AUDITING_CLIENT_TEMPLATE.FAT&amp;display_string=Audit&amp;VAR:KEY=HKPWLULETA&amp;VAR:QUERY=RkZfRU5UUlBSX1ZBTF9EQUlMWSgzOTcxNSk=&amp;WINDOW=FIRST_POPUP&amp;HEIGHT=450&amp;WIDTH=450&amp;START_MA","XIMIZED=FALSE&amp;VAR:CALENDAR=US&amp;VAR:SYMBOL=HOT&amp;VAR:INDEX=0"}</definedName>
    <definedName name="_425________________123Graph_DCHART_5" hidden="1">#REF!</definedName>
    <definedName name="_425_____________123Graph_DCHART_4" hidden="1">#REF!</definedName>
    <definedName name="_425__123Graph_DCHART_3" hidden="1">#REF!</definedName>
    <definedName name="_425__123Graph_XCHART_3" hidden="1">#REF!</definedName>
    <definedName name="_425__FDSAUDITLINK__" localSheetId="2" hidden="1">{"fdsup://directions/FAT Viewer?action=UPDATE&amp;creator=factset&amp;DYN_ARGS=TRUE&amp;DOC_NAME=FAT:FQL_AUDITING_CLIENT_TEMPLATE.FAT&amp;display_string=Audit&amp;VAR:KEY=SRUJSXYLQH&amp;VAR:QUERY=RkZfSU5UX0VYUF9ERUJUKExUTSwwLCwsUlApIC8gRkZfREVCVChRVFIsMCwsLFJQKQ==&amp;WINDOW=FIRST_POP","UP&amp;HEIGHT=450&amp;WIDTH=450&amp;START_MAXIMIZED=FALSE&amp;VAR:CALENDAR=US&amp;VAR:SYMBOL=0&amp;VAR:INDEX=0"}</definedName>
    <definedName name="_425__FDSAUDITLINK__" hidden="1">{"fdsup://Directions/FactSet Auditing Viewer?action=AUDIT_VALUE&amp;DB=129&amp;ID1=04544X30&amp;VALUEID=P05301&amp;SDATE=201102&amp;PERIODTYPE=QTR_STD&amp;SCFT=3&amp;window=popup_no_bar&amp;width=385&amp;height=120&amp;START_MAXIMIZED=FALSE&amp;creator=factset&amp;display_string=Audit"}</definedName>
    <definedName name="_425__FDSAUDITLINK___1" localSheetId="2" hidden="1">{"fdsup://Directions/FactSet Auditing Viewer?action=AUDIT_VALUE&amp;DB=129&amp;ID1=04544X30&amp;VALUEID=P05301&amp;SDATE=201102&amp;PERIODTYPE=QTR_STD&amp;SCFT=3&amp;window=popup_no_bar&amp;width=385&amp;height=120&amp;START_MAXIMIZED=FALSE&amp;creator=factset&amp;display_string=Audit"}</definedName>
    <definedName name="_425__FDSAUDITLINK___1" hidden="1">{"fdsup://Directions/FactSet Auditing Viewer?action=AUDIT_VALUE&amp;DB=129&amp;ID1=04544X30&amp;VALUEID=P05301&amp;SDATE=201102&amp;PERIODTYPE=QTR_STD&amp;SCFT=3&amp;window=popup_no_bar&amp;width=385&amp;height=120&amp;START_MAXIMIZED=FALSE&amp;creator=factset&amp;display_string=Audit"}</definedName>
    <definedName name="_4250__FDSAUDITLINK__" localSheetId="2" hidden="1">{"fdsup://directions/FAT Viewer?action=UPDATE&amp;creator=factset&amp;DYN_ARGS=TRUE&amp;DOC_NAME=FAT:FQL_AUDITING_CLIENT_TEMPLATE.FAT&amp;display_string=Audit&amp;VAR:KEY=NYLGXMJKLW&amp;VAR:QUERY=RkZfRU5UUlBSX1ZBTF9EQUlMWSgzOTcxNSk=&amp;WINDOW=FIRST_POPUP&amp;HEIGHT=450&amp;WIDTH=450&amp;START_MA","XIMIZED=FALSE&amp;VAR:CALENDAR=US&amp;VAR:SYMBOL=585284&amp;VAR:INDEX=0"}</definedName>
    <definedName name="_4250__FDSAUDITLINK__" hidden="1">{"fdsup://directions/FAT Viewer?action=UPDATE&amp;creator=factset&amp;DYN_ARGS=TRUE&amp;DOC_NAME=FAT:FQL_AUDITING_CLIENT_TEMPLATE.FAT&amp;display_string=Audit&amp;VAR:KEY=NYLGXMJKLW&amp;VAR:QUERY=RkZfRU5UUlBSX1ZBTF9EQUlMWSgzOTcxNSk=&amp;WINDOW=FIRST_POPUP&amp;HEIGHT=450&amp;WIDTH=450&amp;START_MA","XIMIZED=FALSE&amp;VAR:CALENDAR=US&amp;VAR:SYMBOL=585284&amp;VAR:INDEX=0"}</definedName>
    <definedName name="_4251__FDSAUDITLINK__" localSheetId="2" hidden="1">{"fdsup://directions/FAT Viewer?action=UPDATE&amp;creator=factset&amp;DYN_ARGS=TRUE&amp;DOC_NAME=FAT:FQL_AUDITING_CLIENT_TEMPLATE.FAT&amp;display_string=Audit&amp;VAR:KEY=BUJMVKJWJY&amp;VAR:QUERY=RkZfRU5UUlBSX1ZBTF9EQUlMWSgzOTcxNSk=&amp;WINDOW=FIRST_POPUP&amp;HEIGHT=450&amp;WIDTH=450&amp;START_MA","XIMIZED=FALSE&amp;VAR:CALENDAR=US&amp;VAR:SYMBOL=MAR&amp;VAR:INDEX=0"}</definedName>
    <definedName name="_4251__FDSAUDITLINK__" hidden="1">{"fdsup://directions/FAT Viewer?action=UPDATE&amp;creator=factset&amp;DYN_ARGS=TRUE&amp;DOC_NAME=FAT:FQL_AUDITING_CLIENT_TEMPLATE.FAT&amp;display_string=Audit&amp;VAR:KEY=BUJMVKJWJY&amp;VAR:QUERY=RkZfRU5UUlBSX1ZBTF9EQUlMWSgzOTcxNSk=&amp;WINDOW=FIRST_POPUP&amp;HEIGHT=450&amp;WIDTH=450&amp;START_MA","XIMIZED=FALSE&amp;VAR:CALENDAR=US&amp;VAR:SYMBOL=MAR&amp;VAR:INDEX=0"}</definedName>
    <definedName name="_4252__FDSAUDITLINK__" localSheetId="2" hidden="1">{"fdsup://directions/FAT Viewer?action=UPDATE&amp;creator=factset&amp;DYN_ARGS=TRUE&amp;DOC_NAME=FAT:FQL_AUDITING_CLIENT_TEMPLATE.FAT&amp;display_string=Audit&amp;VAR:KEY=HSJOFQHCBA&amp;VAR:QUERY=RkZfRU5UUlBSX1ZBTF9EQUlMWSgzOTcxNSk=&amp;WINDOW=FIRST_POPUP&amp;HEIGHT=450&amp;WIDTH=450&amp;START_MA","XIMIZED=FALSE&amp;VAR:CALENDAR=US&amp;VAR:SYMBOL=CHH&amp;VAR:INDEX=0"}</definedName>
    <definedName name="_4252__FDSAUDITLINK__" hidden="1">{"fdsup://directions/FAT Viewer?action=UPDATE&amp;creator=factset&amp;DYN_ARGS=TRUE&amp;DOC_NAME=FAT:FQL_AUDITING_CLIENT_TEMPLATE.FAT&amp;display_string=Audit&amp;VAR:KEY=HSJOFQHCBA&amp;VAR:QUERY=RkZfRU5UUlBSX1ZBTF9EQUlMWSgzOTcxNSk=&amp;WINDOW=FIRST_POPUP&amp;HEIGHT=450&amp;WIDTH=450&amp;START_MA","XIMIZED=FALSE&amp;VAR:CALENDAR=US&amp;VAR:SYMBOL=CHH&amp;VAR:INDEX=0"}</definedName>
    <definedName name="_4253__FDSAUDITLINK__" localSheetId="2" hidden="1">{"fdsup://directions/FAT Viewer?action=UPDATE&amp;creator=factset&amp;DYN_ARGS=TRUE&amp;DOC_NAME=FAT:FQL_AUDITING_CLIENT_TEMPLATE.FAT&amp;display_string=Audit&amp;VAR:KEY=ZMDUXGDGRS&amp;VAR:QUERY=RkZfRU5UUlBSX1ZBTF9EQUlMWSgzOTcxNSk=&amp;WINDOW=FIRST_POPUP&amp;HEIGHT=450&amp;WIDTH=450&amp;START_MA","XIMIZED=FALSE&amp;VAR:CALENDAR=US&amp;VAR:SYMBOL=WYN&amp;VAR:INDEX=0"}</definedName>
    <definedName name="_4253__FDSAUDITLINK__" hidden="1">{"fdsup://directions/FAT Viewer?action=UPDATE&amp;creator=factset&amp;DYN_ARGS=TRUE&amp;DOC_NAME=FAT:FQL_AUDITING_CLIENT_TEMPLATE.FAT&amp;display_string=Audit&amp;VAR:KEY=ZMDUXGDGRS&amp;VAR:QUERY=RkZfRU5UUlBSX1ZBTF9EQUlMWSgzOTcxNSk=&amp;WINDOW=FIRST_POPUP&amp;HEIGHT=450&amp;WIDTH=450&amp;START_MA","XIMIZED=FALSE&amp;VAR:CALENDAR=US&amp;VAR:SYMBOL=WYN&amp;VAR:INDEX=0"}</definedName>
    <definedName name="_4254__FDSAUDITLINK__" localSheetId="2" hidden="1">{"fdsup://directions/FAT Viewer?action=UPDATE&amp;creator=factset&amp;DYN_ARGS=TRUE&amp;DOC_NAME=FAT:FQL_AUDITING_CLIENT_TEMPLATE.FAT&amp;display_string=Audit&amp;VAR:KEY=ZUJURQDUZG&amp;VAR:QUERY=RkZfRU5UUlBSX1ZBTF9EQUlMWSgzOTcxNCk=&amp;WINDOW=FIRST_POPUP&amp;HEIGHT=450&amp;WIDTH=450&amp;START_MA","XIMIZED=FALSE&amp;VAR:CALENDAR=US&amp;VAR:SYMBOL=H&amp;VAR:INDEX=0"}</definedName>
    <definedName name="_4254__FDSAUDITLINK__" hidden="1">{"fdsup://directions/FAT Viewer?action=UPDATE&amp;creator=factset&amp;DYN_ARGS=TRUE&amp;DOC_NAME=FAT:FQL_AUDITING_CLIENT_TEMPLATE.FAT&amp;display_string=Audit&amp;VAR:KEY=ZUJURQDUZG&amp;VAR:QUERY=RkZfRU5UUlBSX1ZBTF9EQUlMWSgzOTcxNCk=&amp;WINDOW=FIRST_POPUP&amp;HEIGHT=450&amp;WIDTH=450&amp;START_MA","XIMIZED=FALSE&amp;VAR:CALENDAR=US&amp;VAR:SYMBOL=H&amp;VAR:INDEX=0"}</definedName>
    <definedName name="_4255__FDSAUDITLINK__" localSheetId="2" hidden="1">{"fdsup://directions/FAT Viewer?action=UPDATE&amp;creator=factset&amp;DYN_ARGS=TRUE&amp;DOC_NAME=FAT:FQL_AUDITING_CLIENT_TEMPLATE.FAT&amp;display_string=Audit&amp;VAR:KEY=HOZIDMLQXG&amp;VAR:QUERY=RkZfRU5UUlBSX1ZBTF9EQUlMWSgzOTcxNCk=&amp;WINDOW=FIRST_POPUP&amp;HEIGHT=450&amp;WIDTH=450&amp;START_MA","XIMIZED=FALSE&amp;VAR:CALENDAR=US&amp;VAR:SYMBOL=HOT&amp;VAR:INDEX=0"}</definedName>
    <definedName name="_4255__FDSAUDITLINK__" hidden="1">{"fdsup://directions/FAT Viewer?action=UPDATE&amp;creator=factset&amp;DYN_ARGS=TRUE&amp;DOC_NAME=FAT:FQL_AUDITING_CLIENT_TEMPLATE.FAT&amp;display_string=Audit&amp;VAR:KEY=HOZIDMLQXG&amp;VAR:QUERY=RkZfRU5UUlBSX1ZBTF9EQUlMWSgzOTcxNCk=&amp;WINDOW=FIRST_POPUP&amp;HEIGHT=450&amp;WIDTH=450&amp;START_MA","XIMIZED=FALSE&amp;VAR:CALENDAR=US&amp;VAR:SYMBOL=HOT&amp;VAR:INDEX=0"}</definedName>
    <definedName name="_4256__FDSAUDITLINK__" localSheetId="2" hidden="1">{"fdsup://directions/FAT Viewer?action=UPDATE&amp;creator=factset&amp;DYN_ARGS=TRUE&amp;DOC_NAME=FAT:FQL_AUDITING_CLIENT_TEMPLATE.FAT&amp;display_string=Audit&amp;VAR:KEY=POTMTIROHW&amp;VAR:QUERY=RkZfRU5UUlBSX1ZBTF9EQUlMWSgzOTcxNCk=&amp;WINDOW=FIRST_POPUP&amp;HEIGHT=450&amp;WIDTH=450&amp;START_MA","XIMIZED=FALSE&amp;VAR:CALENDAR=US&amp;VAR:SYMBOL=585284&amp;VAR:INDEX=0"}</definedName>
    <definedName name="_4256__FDSAUDITLINK__" hidden="1">{"fdsup://directions/FAT Viewer?action=UPDATE&amp;creator=factset&amp;DYN_ARGS=TRUE&amp;DOC_NAME=FAT:FQL_AUDITING_CLIENT_TEMPLATE.FAT&amp;display_string=Audit&amp;VAR:KEY=POTMTIROHW&amp;VAR:QUERY=RkZfRU5UUlBSX1ZBTF9EQUlMWSgzOTcxNCk=&amp;WINDOW=FIRST_POPUP&amp;HEIGHT=450&amp;WIDTH=450&amp;START_MA","XIMIZED=FALSE&amp;VAR:CALENDAR=US&amp;VAR:SYMBOL=585284&amp;VAR:INDEX=0"}</definedName>
    <definedName name="_4257__FDSAUDITLINK__" localSheetId="2" hidden="1">{"fdsup://directions/FAT Viewer?action=UPDATE&amp;creator=factset&amp;DYN_ARGS=TRUE&amp;DOC_NAME=FAT:FQL_AUDITING_CLIENT_TEMPLATE.FAT&amp;display_string=Audit&amp;VAR:KEY=RKVYXSJYFC&amp;VAR:QUERY=RkZfRU5UUlBSX1ZBTF9EQUlMWSgzOTcxNCk=&amp;WINDOW=FIRST_POPUP&amp;HEIGHT=450&amp;WIDTH=450&amp;START_MA","XIMIZED=FALSE&amp;VAR:CALENDAR=US&amp;VAR:SYMBOL=MAR&amp;VAR:INDEX=0"}</definedName>
    <definedName name="_4257__FDSAUDITLINK__" hidden="1">{"fdsup://directions/FAT Viewer?action=UPDATE&amp;creator=factset&amp;DYN_ARGS=TRUE&amp;DOC_NAME=FAT:FQL_AUDITING_CLIENT_TEMPLATE.FAT&amp;display_string=Audit&amp;VAR:KEY=RKVYXSJYFC&amp;VAR:QUERY=RkZfRU5UUlBSX1ZBTF9EQUlMWSgzOTcxNCk=&amp;WINDOW=FIRST_POPUP&amp;HEIGHT=450&amp;WIDTH=450&amp;START_MA","XIMIZED=FALSE&amp;VAR:CALENDAR=US&amp;VAR:SYMBOL=MAR&amp;VAR:INDEX=0"}</definedName>
    <definedName name="_4258__FDSAUDITLINK__" localSheetId="2" hidden="1">{"fdsup://directions/FAT Viewer?action=UPDATE&amp;creator=factset&amp;DYN_ARGS=TRUE&amp;DOC_NAME=FAT:FQL_AUDITING_CLIENT_TEMPLATE.FAT&amp;display_string=Audit&amp;VAR:KEY=JQFETSZKZM&amp;VAR:QUERY=RkZfRU5UUlBSX1ZBTF9EQUlMWSgzOTcxNCk=&amp;WINDOW=FIRST_POPUP&amp;HEIGHT=450&amp;WIDTH=450&amp;START_MA","XIMIZED=FALSE&amp;VAR:CALENDAR=US&amp;VAR:SYMBOL=CHH&amp;VAR:INDEX=0"}</definedName>
    <definedName name="_4258__FDSAUDITLINK__" hidden="1">{"fdsup://directions/FAT Viewer?action=UPDATE&amp;creator=factset&amp;DYN_ARGS=TRUE&amp;DOC_NAME=FAT:FQL_AUDITING_CLIENT_TEMPLATE.FAT&amp;display_string=Audit&amp;VAR:KEY=JQFETSZKZM&amp;VAR:QUERY=RkZfRU5UUlBSX1ZBTF9EQUlMWSgzOTcxNCk=&amp;WINDOW=FIRST_POPUP&amp;HEIGHT=450&amp;WIDTH=450&amp;START_MA","XIMIZED=FALSE&amp;VAR:CALENDAR=US&amp;VAR:SYMBOL=CHH&amp;VAR:INDEX=0"}</definedName>
    <definedName name="_4259__FDSAUDITLINK__" localSheetId="2" hidden="1">{"fdsup://directions/FAT Viewer?action=UPDATE&amp;creator=factset&amp;DYN_ARGS=TRUE&amp;DOC_NAME=FAT:FQL_AUDITING_CLIENT_TEMPLATE.FAT&amp;display_string=Audit&amp;VAR:KEY=LUFKPMFKXM&amp;VAR:QUERY=RkZfRU5UUlBSX1ZBTF9EQUlMWSgzOTcxNCk=&amp;WINDOW=FIRST_POPUP&amp;HEIGHT=450&amp;WIDTH=450&amp;START_MA","XIMIZED=FALSE&amp;VAR:CALENDAR=US&amp;VAR:SYMBOL=WYN&amp;VAR:INDEX=0"}</definedName>
    <definedName name="_4259__FDSAUDITLINK__" hidden="1">{"fdsup://directions/FAT Viewer?action=UPDATE&amp;creator=factset&amp;DYN_ARGS=TRUE&amp;DOC_NAME=FAT:FQL_AUDITING_CLIENT_TEMPLATE.FAT&amp;display_string=Audit&amp;VAR:KEY=LUFKPMFKXM&amp;VAR:QUERY=RkZfRU5UUlBSX1ZBTF9EQUlMWSgzOTcxNCk=&amp;WINDOW=FIRST_POPUP&amp;HEIGHT=450&amp;WIDTH=450&amp;START_MA","XIMIZED=FALSE&amp;VAR:CALENDAR=US&amp;VAR:SYMBOL=WYN&amp;VAR:INDEX=0"}</definedName>
    <definedName name="_426________________123Graph_DCHART_6" hidden="1">#REF!</definedName>
    <definedName name="_426_____________123Graph_DCHART_5" hidden="1">#REF!</definedName>
    <definedName name="_426__123Graph_DCHART_4" hidden="1">#REF!</definedName>
    <definedName name="_426__123Graph_FCHART_8" hidden="1">#REF!</definedName>
    <definedName name="_426__FDSAUDITLINK__" localSheetId="2" hidden="1">{"fdsup://directions/FAT Viewer?action=UPDATE&amp;creator=factset&amp;DYN_ARGS=TRUE&amp;DOC_NAME=FAT:FQL_AUDITING_CLIENT_TEMPLATE.FAT&amp;display_string=Audit&amp;VAR:KEY=SRUJSXYLQH&amp;VAR:QUERY=RkZfSU5UX0VYUF9ERUJUKExUTSwwLCwsUlApIC8gRkZfREVCVChRVFIsMCwsLFJQKQ==&amp;WINDOW=FIRST_POP","UP&amp;HEIGHT=450&amp;WIDTH=450&amp;START_MAXIMIZED=FALSE&amp;VAR:CALENDAR=US&amp;VAR:SYMBOL=0&amp;VAR:INDEX=0"}</definedName>
    <definedName name="_426__FDSAUDITLINK__" hidden="1">{"fdsup://Directions/FactSet Auditing Viewer?action=AUDIT_VALUE&amp;DB=129&amp;ID1=89674910&amp;VALUEID=P05301&amp;SDATE=201102&amp;PERIODTYPE=QTR_STD&amp;SCFT=3&amp;window=popup_no_bar&amp;width=385&amp;height=120&amp;START_MAXIMIZED=FALSE&amp;creator=factset&amp;display_string=Audit"}</definedName>
    <definedName name="_426__FDSAUDITLINK___1" localSheetId="2" hidden="1">{"fdsup://Directions/FactSet Auditing Viewer?action=AUDIT_VALUE&amp;DB=129&amp;ID1=89674910&amp;VALUEID=P05301&amp;SDATE=201102&amp;PERIODTYPE=QTR_STD&amp;SCFT=3&amp;window=popup_no_bar&amp;width=385&amp;height=120&amp;START_MAXIMIZED=FALSE&amp;creator=factset&amp;display_string=Audit"}</definedName>
    <definedName name="_426__FDSAUDITLINK___1" hidden="1">{"fdsup://Directions/FactSet Auditing Viewer?action=AUDIT_VALUE&amp;DB=129&amp;ID1=89674910&amp;VALUEID=P05301&amp;SDATE=201102&amp;PERIODTYPE=QTR_STD&amp;SCFT=3&amp;window=popup_no_bar&amp;width=385&amp;height=120&amp;START_MAXIMIZED=FALSE&amp;creator=factset&amp;display_string=Audit"}</definedName>
    <definedName name="_4260__FDSAUDITLINK__" localSheetId="2" hidden="1">{"fdsup://directions/FAT Viewer?action=UPDATE&amp;creator=factset&amp;DYN_ARGS=TRUE&amp;DOC_NAME=FAT:FQL_AUDITING_CLIENT_TEMPLATE.FAT&amp;display_string=Audit&amp;VAR:KEY=VABCNENSVQ&amp;VAR:QUERY=RkZfRU5UUlBSX1ZBTF9EQUlMWSgzOTcxMyk=&amp;WINDOW=FIRST_POPUP&amp;HEIGHT=450&amp;WIDTH=450&amp;START_MA","XIMIZED=FALSE&amp;VAR:CALENDAR=US&amp;VAR:SYMBOL=H&amp;VAR:INDEX=0"}</definedName>
    <definedName name="_4260__FDSAUDITLINK__" hidden="1">{"fdsup://directions/FAT Viewer?action=UPDATE&amp;creator=factset&amp;DYN_ARGS=TRUE&amp;DOC_NAME=FAT:FQL_AUDITING_CLIENT_TEMPLATE.FAT&amp;display_string=Audit&amp;VAR:KEY=VABCNENSVQ&amp;VAR:QUERY=RkZfRU5UUlBSX1ZBTF9EQUlMWSgzOTcxMyk=&amp;WINDOW=FIRST_POPUP&amp;HEIGHT=450&amp;WIDTH=450&amp;START_MA","XIMIZED=FALSE&amp;VAR:CALENDAR=US&amp;VAR:SYMBOL=H&amp;VAR:INDEX=0"}</definedName>
    <definedName name="_4261__FDSAUDITLINK__" localSheetId="2" hidden="1">{"fdsup://directions/FAT Viewer?action=UPDATE&amp;creator=factset&amp;DYN_ARGS=TRUE&amp;DOC_NAME=FAT:FQL_AUDITING_CLIENT_TEMPLATE.FAT&amp;display_string=Audit&amp;VAR:KEY=LCZMTKBMBM&amp;VAR:QUERY=RkZfRU5UUlBSX1ZBTF9EQUlMWSgzOTcxMyk=&amp;WINDOW=FIRST_POPUP&amp;HEIGHT=450&amp;WIDTH=450&amp;START_MA","XIMIZED=FALSE&amp;VAR:CALENDAR=US&amp;VAR:SYMBOL=HOT&amp;VAR:INDEX=0"}</definedName>
    <definedName name="_4261__FDSAUDITLINK__" hidden="1">{"fdsup://directions/FAT Viewer?action=UPDATE&amp;creator=factset&amp;DYN_ARGS=TRUE&amp;DOC_NAME=FAT:FQL_AUDITING_CLIENT_TEMPLATE.FAT&amp;display_string=Audit&amp;VAR:KEY=LCZMTKBMBM&amp;VAR:QUERY=RkZfRU5UUlBSX1ZBTF9EQUlMWSgzOTcxMyk=&amp;WINDOW=FIRST_POPUP&amp;HEIGHT=450&amp;WIDTH=450&amp;START_MA","XIMIZED=FALSE&amp;VAR:CALENDAR=US&amp;VAR:SYMBOL=HOT&amp;VAR:INDEX=0"}</definedName>
    <definedName name="_4262__FDSAUDITLINK__" localSheetId="2" hidden="1">{"fdsup://directions/FAT Viewer?action=UPDATE&amp;creator=factset&amp;DYN_ARGS=TRUE&amp;DOC_NAME=FAT:FQL_AUDITING_CLIENT_TEMPLATE.FAT&amp;display_string=Audit&amp;VAR:KEY=HQBKJKVMXW&amp;VAR:QUERY=RkZfRU5UUlBSX1ZBTF9EQUlMWSgzOTcxMyk=&amp;WINDOW=FIRST_POPUP&amp;HEIGHT=450&amp;WIDTH=450&amp;START_MA","XIMIZED=FALSE&amp;VAR:CALENDAR=US&amp;VAR:SYMBOL=585284&amp;VAR:INDEX=0"}</definedName>
    <definedName name="_4262__FDSAUDITLINK__" hidden="1">{"fdsup://directions/FAT Viewer?action=UPDATE&amp;creator=factset&amp;DYN_ARGS=TRUE&amp;DOC_NAME=FAT:FQL_AUDITING_CLIENT_TEMPLATE.FAT&amp;display_string=Audit&amp;VAR:KEY=HQBKJKVMXW&amp;VAR:QUERY=RkZfRU5UUlBSX1ZBTF9EQUlMWSgzOTcxMyk=&amp;WINDOW=FIRST_POPUP&amp;HEIGHT=450&amp;WIDTH=450&amp;START_MA","XIMIZED=FALSE&amp;VAR:CALENDAR=US&amp;VAR:SYMBOL=585284&amp;VAR:INDEX=0"}</definedName>
    <definedName name="_4263__FDSAUDITLINK__" localSheetId="2" hidden="1">{"fdsup://directions/FAT Viewer?action=UPDATE&amp;creator=factset&amp;DYN_ARGS=TRUE&amp;DOC_NAME=FAT:FQL_AUDITING_CLIENT_TEMPLATE.FAT&amp;display_string=Audit&amp;VAR:KEY=XWLMVOPIXG&amp;VAR:QUERY=RkZfRU5UUlBSX1ZBTF9EQUlMWSgzOTcxMyk=&amp;WINDOW=FIRST_POPUP&amp;HEIGHT=450&amp;WIDTH=450&amp;START_MA","XIMIZED=FALSE&amp;VAR:CALENDAR=US&amp;VAR:SYMBOL=MAR&amp;VAR:INDEX=0"}</definedName>
    <definedName name="_4263__FDSAUDITLINK__" hidden="1">{"fdsup://directions/FAT Viewer?action=UPDATE&amp;creator=factset&amp;DYN_ARGS=TRUE&amp;DOC_NAME=FAT:FQL_AUDITING_CLIENT_TEMPLATE.FAT&amp;display_string=Audit&amp;VAR:KEY=XWLMVOPIXG&amp;VAR:QUERY=RkZfRU5UUlBSX1ZBTF9EQUlMWSgzOTcxMyk=&amp;WINDOW=FIRST_POPUP&amp;HEIGHT=450&amp;WIDTH=450&amp;START_MA","XIMIZED=FALSE&amp;VAR:CALENDAR=US&amp;VAR:SYMBOL=MAR&amp;VAR:INDEX=0"}</definedName>
    <definedName name="_4264__FDSAUDITLINK__" localSheetId="2" hidden="1">{"fdsup://directions/FAT Viewer?action=UPDATE&amp;creator=factset&amp;DYN_ARGS=TRUE&amp;DOC_NAME=FAT:FQL_AUDITING_CLIENT_TEMPLATE.FAT&amp;display_string=Audit&amp;VAR:KEY=XIDYTEHORU&amp;VAR:QUERY=RkZfRU5UUlBSX1ZBTF9EQUlMWSgzOTcxMyk=&amp;WINDOW=FIRST_POPUP&amp;HEIGHT=450&amp;WIDTH=450&amp;START_MA","XIMIZED=FALSE&amp;VAR:CALENDAR=US&amp;VAR:SYMBOL=CHH&amp;VAR:INDEX=0"}</definedName>
    <definedName name="_4264__FDSAUDITLINK__" hidden="1">{"fdsup://directions/FAT Viewer?action=UPDATE&amp;creator=factset&amp;DYN_ARGS=TRUE&amp;DOC_NAME=FAT:FQL_AUDITING_CLIENT_TEMPLATE.FAT&amp;display_string=Audit&amp;VAR:KEY=XIDYTEHORU&amp;VAR:QUERY=RkZfRU5UUlBSX1ZBTF9EQUlMWSgzOTcxMyk=&amp;WINDOW=FIRST_POPUP&amp;HEIGHT=450&amp;WIDTH=450&amp;START_MA","XIMIZED=FALSE&amp;VAR:CALENDAR=US&amp;VAR:SYMBOL=CHH&amp;VAR:INDEX=0"}</definedName>
    <definedName name="_4265__FDSAUDITLINK__" localSheetId="2" hidden="1">{"fdsup://directions/FAT Viewer?action=UPDATE&amp;creator=factset&amp;DYN_ARGS=TRUE&amp;DOC_NAME=FAT:FQL_AUDITING_CLIENT_TEMPLATE.FAT&amp;display_string=Audit&amp;VAR:KEY=DATGJEJYXO&amp;VAR:QUERY=RkZfRU5UUlBSX1ZBTF9EQUlMWSgzOTcxMyk=&amp;WINDOW=FIRST_POPUP&amp;HEIGHT=450&amp;WIDTH=450&amp;START_MA","XIMIZED=FALSE&amp;VAR:CALENDAR=US&amp;VAR:SYMBOL=WYN&amp;VAR:INDEX=0"}</definedName>
    <definedName name="_4265__FDSAUDITLINK__" hidden="1">{"fdsup://directions/FAT Viewer?action=UPDATE&amp;creator=factset&amp;DYN_ARGS=TRUE&amp;DOC_NAME=FAT:FQL_AUDITING_CLIENT_TEMPLATE.FAT&amp;display_string=Audit&amp;VAR:KEY=DATGJEJYXO&amp;VAR:QUERY=RkZfRU5UUlBSX1ZBTF9EQUlMWSgzOTcxMyk=&amp;WINDOW=FIRST_POPUP&amp;HEIGHT=450&amp;WIDTH=450&amp;START_MA","XIMIZED=FALSE&amp;VAR:CALENDAR=US&amp;VAR:SYMBOL=WYN&amp;VAR:INDEX=0"}</definedName>
    <definedName name="_4266__FDSAUDITLINK__" localSheetId="2" hidden="1">{"fdsup://directions/FAT Viewer?action=UPDATE&amp;creator=factset&amp;DYN_ARGS=TRUE&amp;DOC_NAME=FAT:FQL_AUDITING_CLIENT_TEMPLATE.FAT&amp;display_string=Audit&amp;VAR:KEY=REHQRWZWRO&amp;VAR:QUERY=RkZfRU5UUlBSX1ZBTF9EQUlMWSgzOTcxMCk=&amp;WINDOW=FIRST_POPUP&amp;HEIGHT=450&amp;WIDTH=450&amp;START_MA","XIMIZED=FALSE&amp;VAR:CALENDAR=US&amp;VAR:SYMBOL=H&amp;VAR:INDEX=0"}</definedName>
    <definedName name="_4266__FDSAUDITLINK__" hidden="1">{"fdsup://directions/FAT Viewer?action=UPDATE&amp;creator=factset&amp;DYN_ARGS=TRUE&amp;DOC_NAME=FAT:FQL_AUDITING_CLIENT_TEMPLATE.FAT&amp;display_string=Audit&amp;VAR:KEY=REHQRWZWRO&amp;VAR:QUERY=RkZfRU5UUlBSX1ZBTF9EQUlMWSgzOTcxMCk=&amp;WINDOW=FIRST_POPUP&amp;HEIGHT=450&amp;WIDTH=450&amp;START_MA","XIMIZED=FALSE&amp;VAR:CALENDAR=US&amp;VAR:SYMBOL=H&amp;VAR:INDEX=0"}</definedName>
    <definedName name="_4267__FDSAUDITLINK__" localSheetId="2" hidden="1">{"fdsup://directions/FAT Viewer?action=UPDATE&amp;creator=factset&amp;DYN_ARGS=TRUE&amp;DOC_NAME=FAT:FQL_AUDITING_CLIENT_TEMPLATE.FAT&amp;display_string=Audit&amp;VAR:KEY=PSHILEBWPG&amp;VAR:QUERY=RkZfRU5UUlBSX1ZBTF9EQUlMWSgzOTcxMCk=&amp;WINDOW=FIRST_POPUP&amp;HEIGHT=450&amp;WIDTH=450&amp;START_MA","XIMIZED=FALSE&amp;VAR:CALENDAR=US&amp;VAR:SYMBOL=HOT&amp;VAR:INDEX=0"}</definedName>
    <definedName name="_4267__FDSAUDITLINK__" hidden="1">{"fdsup://directions/FAT Viewer?action=UPDATE&amp;creator=factset&amp;DYN_ARGS=TRUE&amp;DOC_NAME=FAT:FQL_AUDITING_CLIENT_TEMPLATE.FAT&amp;display_string=Audit&amp;VAR:KEY=PSHILEBWPG&amp;VAR:QUERY=RkZfRU5UUlBSX1ZBTF9EQUlMWSgzOTcxMCk=&amp;WINDOW=FIRST_POPUP&amp;HEIGHT=450&amp;WIDTH=450&amp;START_MA","XIMIZED=FALSE&amp;VAR:CALENDAR=US&amp;VAR:SYMBOL=HOT&amp;VAR:INDEX=0"}</definedName>
    <definedName name="_4268__FDSAUDITLINK__" localSheetId="2" hidden="1">{"fdsup://directions/FAT Viewer?action=UPDATE&amp;creator=factset&amp;DYN_ARGS=TRUE&amp;DOC_NAME=FAT:FQL_AUDITING_CLIENT_TEMPLATE.FAT&amp;display_string=Audit&amp;VAR:KEY=TEDSBSXALI&amp;VAR:QUERY=RkZfRU5UUlBSX1ZBTF9EQUlMWSgzOTcxMCk=&amp;WINDOW=FIRST_POPUP&amp;HEIGHT=450&amp;WIDTH=450&amp;START_MA","XIMIZED=FALSE&amp;VAR:CALENDAR=US&amp;VAR:SYMBOL=585284&amp;VAR:INDEX=0"}</definedName>
    <definedName name="_4268__FDSAUDITLINK__" hidden="1">{"fdsup://directions/FAT Viewer?action=UPDATE&amp;creator=factset&amp;DYN_ARGS=TRUE&amp;DOC_NAME=FAT:FQL_AUDITING_CLIENT_TEMPLATE.FAT&amp;display_string=Audit&amp;VAR:KEY=TEDSBSXALI&amp;VAR:QUERY=RkZfRU5UUlBSX1ZBTF9EQUlMWSgzOTcxMCk=&amp;WINDOW=FIRST_POPUP&amp;HEIGHT=450&amp;WIDTH=450&amp;START_MA","XIMIZED=FALSE&amp;VAR:CALENDAR=US&amp;VAR:SYMBOL=585284&amp;VAR:INDEX=0"}</definedName>
    <definedName name="_4269__FDSAUDITLINK__" localSheetId="2" hidden="1">{"fdsup://directions/FAT Viewer?action=UPDATE&amp;creator=factset&amp;DYN_ARGS=TRUE&amp;DOC_NAME=FAT:FQL_AUDITING_CLIENT_TEMPLATE.FAT&amp;display_string=Audit&amp;VAR:KEY=VMPORSHCZY&amp;VAR:QUERY=RkZfRU5UUlBSX1ZBTF9EQUlMWSgzOTcxMCk=&amp;WINDOW=FIRST_POPUP&amp;HEIGHT=450&amp;WIDTH=450&amp;START_MA","XIMIZED=FALSE&amp;VAR:CALENDAR=US&amp;VAR:SYMBOL=MAR&amp;VAR:INDEX=0"}</definedName>
    <definedName name="_4269__FDSAUDITLINK__" hidden="1">{"fdsup://directions/FAT Viewer?action=UPDATE&amp;creator=factset&amp;DYN_ARGS=TRUE&amp;DOC_NAME=FAT:FQL_AUDITING_CLIENT_TEMPLATE.FAT&amp;display_string=Audit&amp;VAR:KEY=VMPORSHCZY&amp;VAR:QUERY=RkZfRU5UUlBSX1ZBTF9EQUlMWSgzOTcxMCk=&amp;WINDOW=FIRST_POPUP&amp;HEIGHT=450&amp;WIDTH=450&amp;START_MA","XIMIZED=FALSE&amp;VAR:CALENDAR=US&amp;VAR:SYMBOL=MAR&amp;VAR:INDEX=0"}</definedName>
    <definedName name="_427________________123Graph_DCHART_7" hidden="1">#REF!</definedName>
    <definedName name="_427_____________123Graph_DCHART_6" hidden="1">#REF!</definedName>
    <definedName name="_427__123Graph_ACHART_8" hidden="1">#REF!</definedName>
    <definedName name="_427__123Graph_DCHART_5" hidden="1">#REF!</definedName>
    <definedName name="_427__FDSAUDITLINK__" localSheetId="2" hidden="1">{"fdsup://directions/FAT Viewer?action=UPDATE&amp;creator=factset&amp;DYN_ARGS=TRUE&amp;DOC_NAME=FAT:FQL_AUDITING_CLIENT_TEMPLATE.FAT&amp;display_string=Audit&amp;VAR:KEY=SRUJSXYLQH&amp;VAR:QUERY=RkZfSU5UX0VYUF9ERUJUKExUTSwwLCwsUlApIC8gRkZfREVCVChRVFIsMCwsLFJQKQ==&amp;WINDOW=FIRST_POP","UP&amp;HEIGHT=450&amp;WIDTH=450&amp;START_MAXIMIZED=FALSE&amp;VAR:CALENDAR=US&amp;VAR:SYMBOL=0&amp;VAR:INDEX=0"}</definedName>
    <definedName name="_427__FDSAUDITLINK__" hidden="1">{"fdsup://Directions/FactSet Auditing Viewer?action=AUDIT_VALUE&amp;DB=129&amp;ID1=46120310&amp;VALUEID=P05301&amp;SDATE=201102&amp;PERIODTYPE=QTR_STD&amp;SCFT=3&amp;window=popup_no_bar&amp;width=385&amp;height=120&amp;START_MAXIMIZED=FALSE&amp;creator=factset&amp;display_string=Audit"}</definedName>
    <definedName name="_427__FDSAUDITLINK___1" localSheetId="2" hidden="1">{"fdsup://Directions/FactSet Auditing Viewer?action=AUDIT_VALUE&amp;DB=129&amp;ID1=46120310&amp;VALUEID=P05301&amp;SDATE=201102&amp;PERIODTYPE=QTR_STD&amp;SCFT=3&amp;window=popup_no_bar&amp;width=385&amp;height=120&amp;START_MAXIMIZED=FALSE&amp;creator=factset&amp;display_string=Audit"}</definedName>
    <definedName name="_427__FDSAUDITLINK___1" hidden="1">{"fdsup://Directions/FactSet Auditing Viewer?action=AUDIT_VALUE&amp;DB=129&amp;ID1=46120310&amp;VALUEID=P05301&amp;SDATE=201102&amp;PERIODTYPE=QTR_STD&amp;SCFT=3&amp;window=popup_no_bar&amp;width=385&amp;height=120&amp;START_MAXIMIZED=FALSE&amp;creator=factset&amp;display_string=Audit"}</definedName>
    <definedName name="_4270__FDSAUDITLINK__" localSheetId="2" hidden="1">{"fdsup://directions/FAT Viewer?action=UPDATE&amp;creator=factset&amp;DYN_ARGS=TRUE&amp;DOC_NAME=FAT:FQL_AUDITING_CLIENT_TEMPLATE.FAT&amp;display_string=Audit&amp;VAR:KEY=NQLQRAXODK&amp;VAR:QUERY=RkZfRU5UUlBSX1ZBTF9EQUlMWSgzOTcxMCk=&amp;WINDOW=FIRST_POPUP&amp;HEIGHT=450&amp;WIDTH=450&amp;START_MA","XIMIZED=FALSE&amp;VAR:CALENDAR=US&amp;VAR:SYMBOL=CHH&amp;VAR:INDEX=0"}</definedName>
    <definedName name="_4270__FDSAUDITLINK__" hidden="1">{"fdsup://directions/FAT Viewer?action=UPDATE&amp;creator=factset&amp;DYN_ARGS=TRUE&amp;DOC_NAME=FAT:FQL_AUDITING_CLIENT_TEMPLATE.FAT&amp;display_string=Audit&amp;VAR:KEY=NQLQRAXODK&amp;VAR:QUERY=RkZfRU5UUlBSX1ZBTF9EQUlMWSgzOTcxMCk=&amp;WINDOW=FIRST_POPUP&amp;HEIGHT=450&amp;WIDTH=450&amp;START_MA","XIMIZED=FALSE&amp;VAR:CALENDAR=US&amp;VAR:SYMBOL=CHH&amp;VAR:INDEX=0"}</definedName>
    <definedName name="_4271__FDSAUDITLINK__" localSheetId="2" hidden="1">{"fdsup://directions/FAT Viewer?action=UPDATE&amp;creator=factset&amp;DYN_ARGS=TRUE&amp;DOC_NAME=FAT:FQL_AUDITING_CLIENT_TEMPLATE.FAT&amp;display_string=Audit&amp;VAR:KEY=TOJMTKFSHO&amp;VAR:QUERY=RkZfRU5UUlBSX1ZBTF9EQUlMWSgzOTcxMCk=&amp;WINDOW=FIRST_POPUP&amp;HEIGHT=450&amp;WIDTH=450&amp;START_MA","XIMIZED=FALSE&amp;VAR:CALENDAR=US&amp;VAR:SYMBOL=WYN&amp;VAR:INDEX=0"}</definedName>
    <definedName name="_4271__FDSAUDITLINK__" hidden="1">{"fdsup://directions/FAT Viewer?action=UPDATE&amp;creator=factset&amp;DYN_ARGS=TRUE&amp;DOC_NAME=FAT:FQL_AUDITING_CLIENT_TEMPLATE.FAT&amp;display_string=Audit&amp;VAR:KEY=TOJMTKFSHO&amp;VAR:QUERY=RkZfRU5UUlBSX1ZBTF9EQUlMWSgzOTcxMCk=&amp;WINDOW=FIRST_POPUP&amp;HEIGHT=450&amp;WIDTH=450&amp;START_MA","XIMIZED=FALSE&amp;VAR:CALENDAR=US&amp;VAR:SYMBOL=WYN&amp;VAR:INDEX=0"}</definedName>
    <definedName name="_4272__FDSAUDITLINK__" localSheetId="2" hidden="1">{"fdsup://directions/FAT Viewer?action=UPDATE&amp;creator=factset&amp;DYN_ARGS=TRUE&amp;DOC_NAME=FAT:FQL_AUDITING_CLIENT_TEMPLATE.FAT&amp;display_string=Audit&amp;VAR:KEY=JABSLKZWRC&amp;VAR:QUERY=RkZfRU5UUlBSX1ZBTF9EQUlMWSgzOTcwOSk=&amp;WINDOW=FIRST_POPUP&amp;HEIGHT=450&amp;WIDTH=450&amp;START_MA","XIMIZED=FALSE&amp;VAR:CALENDAR=US&amp;VAR:SYMBOL=H&amp;VAR:INDEX=0"}</definedName>
    <definedName name="_4272__FDSAUDITLINK__" hidden="1">{"fdsup://directions/FAT Viewer?action=UPDATE&amp;creator=factset&amp;DYN_ARGS=TRUE&amp;DOC_NAME=FAT:FQL_AUDITING_CLIENT_TEMPLATE.FAT&amp;display_string=Audit&amp;VAR:KEY=JABSLKZWRC&amp;VAR:QUERY=RkZfRU5UUlBSX1ZBTF9EQUlMWSgzOTcwOSk=&amp;WINDOW=FIRST_POPUP&amp;HEIGHT=450&amp;WIDTH=450&amp;START_MA","XIMIZED=FALSE&amp;VAR:CALENDAR=US&amp;VAR:SYMBOL=H&amp;VAR:INDEX=0"}</definedName>
    <definedName name="_4273__FDSAUDITLINK__" localSheetId="2" hidden="1">{"fdsup://directions/FAT Viewer?action=UPDATE&amp;creator=factset&amp;DYN_ARGS=TRUE&amp;DOC_NAME=FAT:FQL_AUDITING_CLIENT_TEMPLATE.FAT&amp;display_string=Audit&amp;VAR:KEY=LOTWFUDWRE&amp;VAR:QUERY=RkZfRU5UUlBSX1ZBTF9EQUlMWSgzOTcwOSk=&amp;WINDOW=FIRST_POPUP&amp;HEIGHT=450&amp;WIDTH=450&amp;START_MA","XIMIZED=FALSE&amp;VAR:CALENDAR=US&amp;VAR:SYMBOL=HOT&amp;VAR:INDEX=0"}</definedName>
    <definedName name="_4273__FDSAUDITLINK__" hidden="1">{"fdsup://directions/FAT Viewer?action=UPDATE&amp;creator=factset&amp;DYN_ARGS=TRUE&amp;DOC_NAME=FAT:FQL_AUDITING_CLIENT_TEMPLATE.FAT&amp;display_string=Audit&amp;VAR:KEY=LOTWFUDWRE&amp;VAR:QUERY=RkZfRU5UUlBSX1ZBTF9EQUlMWSgzOTcwOSk=&amp;WINDOW=FIRST_POPUP&amp;HEIGHT=450&amp;WIDTH=450&amp;START_MA","XIMIZED=FALSE&amp;VAR:CALENDAR=US&amp;VAR:SYMBOL=HOT&amp;VAR:INDEX=0"}</definedName>
    <definedName name="_4274__FDSAUDITLINK__" localSheetId="2" hidden="1">{"fdsup://directions/FAT Viewer?action=UPDATE&amp;creator=factset&amp;DYN_ARGS=TRUE&amp;DOC_NAME=FAT:FQL_AUDITING_CLIENT_TEMPLATE.FAT&amp;display_string=Audit&amp;VAR:KEY=RCTUBQFADO&amp;VAR:QUERY=RkZfRU5UUlBSX1ZBTF9EQUlMWSgzOTcwOSk=&amp;WINDOW=FIRST_POPUP&amp;HEIGHT=450&amp;WIDTH=450&amp;START_MA","XIMIZED=FALSE&amp;VAR:CALENDAR=US&amp;VAR:SYMBOL=585284&amp;VAR:INDEX=0"}</definedName>
    <definedName name="_4274__FDSAUDITLINK__" hidden="1">{"fdsup://directions/FAT Viewer?action=UPDATE&amp;creator=factset&amp;DYN_ARGS=TRUE&amp;DOC_NAME=FAT:FQL_AUDITING_CLIENT_TEMPLATE.FAT&amp;display_string=Audit&amp;VAR:KEY=RCTUBQFADO&amp;VAR:QUERY=RkZfRU5UUlBSX1ZBTF9EQUlMWSgzOTcwOSk=&amp;WINDOW=FIRST_POPUP&amp;HEIGHT=450&amp;WIDTH=450&amp;START_MA","XIMIZED=FALSE&amp;VAR:CALENDAR=US&amp;VAR:SYMBOL=585284&amp;VAR:INDEX=0"}</definedName>
    <definedName name="_4275__FDSAUDITLINK__" localSheetId="2" hidden="1">{"fdsup://directions/FAT Viewer?action=UPDATE&amp;creator=factset&amp;DYN_ARGS=TRUE&amp;DOC_NAME=FAT:FQL_AUDITING_CLIENT_TEMPLATE.FAT&amp;display_string=Audit&amp;VAR:KEY=PYVOPCLAXY&amp;VAR:QUERY=RkZfRU5UUlBSX1ZBTF9EQUlMWSgzOTcwOSk=&amp;WINDOW=FIRST_POPUP&amp;HEIGHT=450&amp;WIDTH=450&amp;START_MA","XIMIZED=FALSE&amp;VAR:CALENDAR=US&amp;VAR:SYMBOL=MAR&amp;VAR:INDEX=0"}</definedName>
    <definedName name="_4275__FDSAUDITLINK__" hidden="1">{"fdsup://directions/FAT Viewer?action=UPDATE&amp;creator=factset&amp;DYN_ARGS=TRUE&amp;DOC_NAME=FAT:FQL_AUDITING_CLIENT_TEMPLATE.FAT&amp;display_string=Audit&amp;VAR:KEY=PYVOPCLAXY&amp;VAR:QUERY=RkZfRU5UUlBSX1ZBTF9EQUlMWSgzOTcwOSk=&amp;WINDOW=FIRST_POPUP&amp;HEIGHT=450&amp;WIDTH=450&amp;START_MA","XIMIZED=FALSE&amp;VAR:CALENDAR=US&amp;VAR:SYMBOL=MAR&amp;VAR:INDEX=0"}</definedName>
    <definedName name="_4276__FDSAUDITLINK__" localSheetId="2" hidden="1">{"fdsup://directions/FAT Viewer?action=UPDATE&amp;creator=factset&amp;DYN_ARGS=TRUE&amp;DOC_NAME=FAT:FQL_AUDITING_CLIENT_TEMPLATE.FAT&amp;display_string=Audit&amp;VAR:KEY=VILURMBILS&amp;VAR:QUERY=RkZfRU5UUlBSX1ZBTF9EQUlMWSgzOTcwOSk=&amp;WINDOW=FIRST_POPUP&amp;HEIGHT=450&amp;WIDTH=450&amp;START_MA","XIMIZED=FALSE&amp;VAR:CALENDAR=US&amp;VAR:SYMBOL=CHH&amp;VAR:INDEX=0"}</definedName>
    <definedName name="_4276__FDSAUDITLINK__" hidden="1">{"fdsup://directions/FAT Viewer?action=UPDATE&amp;creator=factset&amp;DYN_ARGS=TRUE&amp;DOC_NAME=FAT:FQL_AUDITING_CLIENT_TEMPLATE.FAT&amp;display_string=Audit&amp;VAR:KEY=VILURMBILS&amp;VAR:QUERY=RkZfRU5UUlBSX1ZBTF9EQUlMWSgzOTcwOSk=&amp;WINDOW=FIRST_POPUP&amp;HEIGHT=450&amp;WIDTH=450&amp;START_MA","XIMIZED=FALSE&amp;VAR:CALENDAR=US&amp;VAR:SYMBOL=CHH&amp;VAR:INDEX=0"}</definedName>
    <definedName name="_4277__FDSAUDITLINK__" localSheetId="2" hidden="1">{"fdsup://directions/FAT Viewer?action=UPDATE&amp;creator=factset&amp;DYN_ARGS=TRUE&amp;DOC_NAME=FAT:FQL_AUDITING_CLIENT_TEMPLATE.FAT&amp;display_string=Audit&amp;VAR:KEY=JGVKZQXKNU&amp;VAR:QUERY=RkZfRU5UUlBSX1ZBTF9EQUlMWSgzOTcwOSk=&amp;WINDOW=FIRST_POPUP&amp;HEIGHT=450&amp;WIDTH=450&amp;START_MA","XIMIZED=FALSE&amp;VAR:CALENDAR=US&amp;VAR:SYMBOL=WYN&amp;VAR:INDEX=0"}</definedName>
    <definedName name="_4277__FDSAUDITLINK__" hidden="1">{"fdsup://directions/FAT Viewer?action=UPDATE&amp;creator=factset&amp;DYN_ARGS=TRUE&amp;DOC_NAME=FAT:FQL_AUDITING_CLIENT_TEMPLATE.FAT&amp;display_string=Audit&amp;VAR:KEY=JGVKZQXKNU&amp;VAR:QUERY=RkZfRU5UUlBSX1ZBTF9EQUlMWSgzOTcwOSk=&amp;WINDOW=FIRST_POPUP&amp;HEIGHT=450&amp;WIDTH=450&amp;START_MA","XIMIZED=FALSE&amp;VAR:CALENDAR=US&amp;VAR:SYMBOL=WYN&amp;VAR:INDEX=0"}</definedName>
    <definedName name="_4278__FDSAUDITLINK__" localSheetId="2" hidden="1">{"fdsup://directions/FAT Viewer?action=UPDATE&amp;creator=factset&amp;DYN_ARGS=TRUE&amp;DOC_NAME=FAT:FQL_AUDITING_CLIENT_TEMPLATE.FAT&amp;display_string=Audit&amp;VAR:KEY=PUBWRETINQ&amp;VAR:QUERY=RkZfRU5UUlBSX1ZBTF9EQUlMWSgzOTcwOCk=&amp;WINDOW=FIRST_POPUP&amp;HEIGHT=450&amp;WIDTH=450&amp;START_MA","XIMIZED=FALSE&amp;VAR:CALENDAR=US&amp;VAR:SYMBOL=H&amp;VAR:INDEX=0"}</definedName>
    <definedName name="_4278__FDSAUDITLINK__" hidden="1">{"fdsup://directions/FAT Viewer?action=UPDATE&amp;creator=factset&amp;DYN_ARGS=TRUE&amp;DOC_NAME=FAT:FQL_AUDITING_CLIENT_TEMPLATE.FAT&amp;display_string=Audit&amp;VAR:KEY=PUBWRETINQ&amp;VAR:QUERY=RkZfRU5UUlBSX1ZBTF9EQUlMWSgzOTcwOCk=&amp;WINDOW=FIRST_POPUP&amp;HEIGHT=450&amp;WIDTH=450&amp;START_MA","XIMIZED=FALSE&amp;VAR:CALENDAR=US&amp;VAR:SYMBOL=H&amp;VAR:INDEX=0"}</definedName>
    <definedName name="_4279__FDSAUDITLINK__" localSheetId="2" hidden="1">{"fdsup://directions/FAT Viewer?action=UPDATE&amp;creator=factset&amp;DYN_ARGS=TRUE&amp;DOC_NAME=FAT:FQL_AUDITING_CLIENT_TEMPLATE.FAT&amp;display_string=Audit&amp;VAR:KEY=ZGTMJWLMZO&amp;VAR:QUERY=RkZfRU5UUlBSX1ZBTF9EQUlMWSgzOTcwOCk=&amp;WINDOW=FIRST_POPUP&amp;HEIGHT=450&amp;WIDTH=450&amp;START_MA","XIMIZED=FALSE&amp;VAR:CALENDAR=US&amp;VAR:SYMBOL=HOT&amp;VAR:INDEX=0"}</definedName>
    <definedName name="_4279__FDSAUDITLINK__" hidden="1">{"fdsup://directions/FAT Viewer?action=UPDATE&amp;creator=factset&amp;DYN_ARGS=TRUE&amp;DOC_NAME=FAT:FQL_AUDITING_CLIENT_TEMPLATE.FAT&amp;display_string=Audit&amp;VAR:KEY=ZGTMJWLMZO&amp;VAR:QUERY=RkZfRU5UUlBSX1ZBTF9EQUlMWSgzOTcwOCk=&amp;WINDOW=FIRST_POPUP&amp;HEIGHT=450&amp;WIDTH=450&amp;START_MA","XIMIZED=FALSE&amp;VAR:CALENDAR=US&amp;VAR:SYMBOL=HOT&amp;VAR:INDEX=0"}</definedName>
    <definedName name="_428________________123Graph_DCHART_8" hidden="1">#REF!</definedName>
    <definedName name="_428_____________123Graph_DCHART_7" hidden="1">#REF!</definedName>
    <definedName name="_428__123Graph_BCHART_17" hidden="1">#REF!</definedName>
    <definedName name="_428__123Graph_DCHART_6" hidden="1">#REF!</definedName>
    <definedName name="_428__123Graph_XCHART_1" hidden="1">#REF!</definedName>
    <definedName name="_428__FDSAUDITLINK__" localSheetId="2" hidden="1">{"fdsup://directions/FAT Viewer?action=UPDATE&amp;creator=factset&amp;DYN_ARGS=TRUE&amp;DOC_NAME=FAT:FQL_AUDITING_CLIENT_TEMPLATE.FAT&amp;display_string=Audit&amp;VAR:KEY=RIPMRKZUBM&amp;VAR:QUERY=RkZfSU5UX0VYUF9ERUJUKExUTSwwLCwsUlApIC8gRkZfREVCVChRVFIsMCwsLFJQKQ==&amp;WINDOW=FIRST_POP","UP&amp;HEIGHT=450&amp;WIDTH=450&amp;START_MAXIMIZED=FALSE&amp;VAR:CALENDAR=US&amp;VAR:SYMBOL=GES&amp;VAR:INDEX=0"}</definedName>
    <definedName name="_428__FDSAUDITLINK__" hidden="1">{"fdsup://Directions/FactSet Auditing Viewer?action=AUDIT_VALUE&amp;DB=129&amp;ID1=09057220&amp;VALUEID=P05301&amp;SDATE=201102&amp;PERIODTYPE=QTR_STD&amp;SCFT=3&amp;window=popup_no_bar&amp;width=385&amp;height=120&amp;START_MAXIMIZED=FALSE&amp;creator=factset&amp;display_string=Audit"}</definedName>
    <definedName name="_428__FDSAUDITLINK___1" localSheetId="2" hidden="1">{"fdsup://Directions/FactSet Auditing Viewer?action=AUDIT_VALUE&amp;DB=129&amp;ID1=09057220&amp;VALUEID=P05301&amp;SDATE=201102&amp;PERIODTYPE=QTR_STD&amp;SCFT=3&amp;window=popup_no_bar&amp;width=385&amp;height=120&amp;START_MAXIMIZED=FALSE&amp;creator=factset&amp;display_string=Audit"}</definedName>
    <definedName name="_428__FDSAUDITLINK___1" hidden="1">{"fdsup://Directions/FactSet Auditing Viewer?action=AUDIT_VALUE&amp;DB=129&amp;ID1=09057220&amp;VALUEID=P05301&amp;SDATE=201102&amp;PERIODTYPE=QTR_STD&amp;SCFT=3&amp;window=popup_no_bar&amp;width=385&amp;height=120&amp;START_MAXIMIZED=FALSE&amp;creator=factset&amp;display_string=Audit"}</definedName>
    <definedName name="_4280__FDSAUDITLINK__" localSheetId="2" hidden="1">{"fdsup://directions/FAT Viewer?action=UPDATE&amp;creator=factset&amp;DYN_ARGS=TRUE&amp;DOC_NAME=FAT:FQL_AUDITING_CLIENT_TEMPLATE.FAT&amp;display_string=Audit&amp;VAR:KEY=FELMZMNOZS&amp;VAR:QUERY=RkZfRU5UUlBSX1ZBTF9EQUlMWSgzOTcwOCk=&amp;WINDOW=FIRST_POPUP&amp;HEIGHT=450&amp;WIDTH=450&amp;START_MA","XIMIZED=FALSE&amp;VAR:CALENDAR=US&amp;VAR:SYMBOL=585284&amp;VAR:INDEX=0"}</definedName>
    <definedName name="_4280__FDSAUDITLINK__" hidden="1">{"fdsup://directions/FAT Viewer?action=UPDATE&amp;creator=factset&amp;DYN_ARGS=TRUE&amp;DOC_NAME=FAT:FQL_AUDITING_CLIENT_TEMPLATE.FAT&amp;display_string=Audit&amp;VAR:KEY=FELMZMNOZS&amp;VAR:QUERY=RkZfRU5UUlBSX1ZBTF9EQUlMWSgzOTcwOCk=&amp;WINDOW=FIRST_POPUP&amp;HEIGHT=450&amp;WIDTH=450&amp;START_MA","XIMIZED=FALSE&amp;VAR:CALENDAR=US&amp;VAR:SYMBOL=585284&amp;VAR:INDEX=0"}</definedName>
    <definedName name="_4281__FDSAUDITLINK__" localSheetId="2" hidden="1">{"fdsup://directions/FAT Viewer?action=UPDATE&amp;creator=factset&amp;DYN_ARGS=TRUE&amp;DOC_NAME=FAT:FQL_AUDITING_CLIENT_TEMPLATE.FAT&amp;display_string=Audit&amp;VAR:KEY=PWNMLANOVO&amp;VAR:QUERY=RkZfRU5UUlBSX1ZBTF9EQUlMWSgzOTcwOCk=&amp;WINDOW=FIRST_POPUP&amp;HEIGHT=450&amp;WIDTH=450&amp;START_MA","XIMIZED=FALSE&amp;VAR:CALENDAR=US&amp;VAR:SYMBOL=MAR&amp;VAR:INDEX=0"}</definedName>
    <definedName name="_4281__FDSAUDITLINK__" hidden="1">{"fdsup://directions/FAT Viewer?action=UPDATE&amp;creator=factset&amp;DYN_ARGS=TRUE&amp;DOC_NAME=FAT:FQL_AUDITING_CLIENT_TEMPLATE.FAT&amp;display_string=Audit&amp;VAR:KEY=PWNMLANOVO&amp;VAR:QUERY=RkZfRU5UUlBSX1ZBTF9EQUlMWSgzOTcwOCk=&amp;WINDOW=FIRST_POPUP&amp;HEIGHT=450&amp;WIDTH=450&amp;START_MA","XIMIZED=FALSE&amp;VAR:CALENDAR=US&amp;VAR:SYMBOL=MAR&amp;VAR:INDEX=0"}</definedName>
    <definedName name="_4282__FDSAUDITLINK__" localSheetId="2" hidden="1">{"fdsup://directions/FAT Viewer?action=UPDATE&amp;creator=factset&amp;DYN_ARGS=TRUE&amp;DOC_NAME=FAT:FQL_AUDITING_CLIENT_TEMPLATE.FAT&amp;display_string=Audit&amp;VAR:KEY=XWBGNYZSZI&amp;VAR:QUERY=RkZfRU5UUlBSX1ZBTF9EQUlMWSgzOTcwOCk=&amp;WINDOW=FIRST_POPUP&amp;HEIGHT=450&amp;WIDTH=450&amp;START_MA","XIMIZED=FALSE&amp;VAR:CALENDAR=US&amp;VAR:SYMBOL=CHH&amp;VAR:INDEX=0"}</definedName>
    <definedName name="_4282__FDSAUDITLINK__" hidden="1">{"fdsup://directions/FAT Viewer?action=UPDATE&amp;creator=factset&amp;DYN_ARGS=TRUE&amp;DOC_NAME=FAT:FQL_AUDITING_CLIENT_TEMPLATE.FAT&amp;display_string=Audit&amp;VAR:KEY=XWBGNYZSZI&amp;VAR:QUERY=RkZfRU5UUlBSX1ZBTF9EQUlMWSgzOTcwOCk=&amp;WINDOW=FIRST_POPUP&amp;HEIGHT=450&amp;WIDTH=450&amp;START_MA","XIMIZED=FALSE&amp;VAR:CALENDAR=US&amp;VAR:SYMBOL=CHH&amp;VAR:INDEX=0"}</definedName>
    <definedName name="_4283__FDSAUDITLINK__" localSheetId="2" hidden="1">{"fdsup://directions/FAT Viewer?action=UPDATE&amp;creator=factset&amp;DYN_ARGS=TRUE&amp;DOC_NAME=FAT:FQL_AUDITING_CLIENT_TEMPLATE.FAT&amp;display_string=Audit&amp;VAR:KEY=FGZYXKXUPG&amp;VAR:QUERY=RkZfRU5UUlBSX1ZBTF9EQUlMWSgzOTcwOCk=&amp;WINDOW=FIRST_POPUP&amp;HEIGHT=450&amp;WIDTH=450&amp;START_MA","XIMIZED=FALSE&amp;VAR:CALENDAR=US&amp;VAR:SYMBOL=WYN&amp;VAR:INDEX=0"}</definedName>
    <definedName name="_4283__FDSAUDITLINK__" hidden="1">{"fdsup://directions/FAT Viewer?action=UPDATE&amp;creator=factset&amp;DYN_ARGS=TRUE&amp;DOC_NAME=FAT:FQL_AUDITING_CLIENT_TEMPLATE.FAT&amp;display_string=Audit&amp;VAR:KEY=FGZYXKXUPG&amp;VAR:QUERY=RkZfRU5UUlBSX1ZBTF9EQUlMWSgzOTcwOCk=&amp;WINDOW=FIRST_POPUP&amp;HEIGHT=450&amp;WIDTH=450&amp;START_MA","XIMIZED=FALSE&amp;VAR:CALENDAR=US&amp;VAR:SYMBOL=WYN&amp;VAR:INDEX=0"}</definedName>
    <definedName name="_4284__FDSAUDITLINK__" localSheetId="2" hidden="1">{"fdsup://directions/FAT Viewer?action=UPDATE&amp;creator=factset&amp;DYN_ARGS=TRUE&amp;DOC_NAME=FAT:FQL_AUDITING_CLIENT_TEMPLATE.FAT&amp;display_string=Audit&amp;VAR:KEY=ZQBGPIFITO&amp;VAR:QUERY=RkZfRU5UUlBSX1ZBTF9EQUlMWSgzOTcwNyk=&amp;WINDOW=FIRST_POPUP&amp;HEIGHT=450&amp;WIDTH=450&amp;START_MA","XIMIZED=FALSE&amp;VAR:CALENDAR=US&amp;VAR:SYMBOL=H&amp;VAR:INDEX=0"}</definedName>
    <definedName name="_4284__FDSAUDITLINK__" hidden="1">{"fdsup://directions/FAT Viewer?action=UPDATE&amp;creator=factset&amp;DYN_ARGS=TRUE&amp;DOC_NAME=FAT:FQL_AUDITING_CLIENT_TEMPLATE.FAT&amp;display_string=Audit&amp;VAR:KEY=ZQBGPIFITO&amp;VAR:QUERY=RkZfRU5UUlBSX1ZBTF9EQUlMWSgzOTcwNyk=&amp;WINDOW=FIRST_POPUP&amp;HEIGHT=450&amp;WIDTH=450&amp;START_MA","XIMIZED=FALSE&amp;VAR:CALENDAR=US&amp;VAR:SYMBOL=H&amp;VAR:INDEX=0"}</definedName>
    <definedName name="_4285__FDSAUDITLINK__" localSheetId="2" hidden="1">{"fdsup://directions/FAT Viewer?action=UPDATE&amp;creator=factset&amp;DYN_ARGS=TRUE&amp;DOC_NAME=FAT:FQL_AUDITING_CLIENT_TEMPLATE.FAT&amp;display_string=Audit&amp;VAR:KEY=TWZCPOXYFA&amp;VAR:QUERY=RkZfRU5UUlBSX1ZBTF9EQUlMWSgzOTcwNyk=&amp;WINDOW=FIRST_POPUP&amp;HEIGHT=450&amp;WIDTH=450&amp;START_MA","XIMIZED=FALSE&amp;VAR:CALENDAR=US&amp;VAR:SYMBOL=HOT&amp;VAR:INDEX=0"}</definedName>
    <definedName name="_4285__FDSAUDITLINK__" hidden="1">{"fdsup://directions/FAT Viewer?action=UPDATE&amp;creator=factset&amp;DYN_ARGS=TRUE&amp;DOC_NAME=FAT:FQL_AUDITING_CLIENT_TEMPLATE.FAT&amp;display_string=Audit&amp;VAR:KEY=TWZCPOXYFA&amp;VAR:QUERY=RkZfRU5UUlBSX1ZBTF9EQUlMWSgzOTcwNyk=&amp;WINDOW=FIRST_POPUP&amp;HEIGHT=450&amp;WIDTH=450&amp;START_MA","XIMIZED=FALSE&amp;VAR:CALENDAR=US&amp;VAR:SYMBOL=HOT&amp;VAR:INDEX=0"}</definedName>
    <definedName name="_4286__FDSAUDITLINK__" localSheetId="2" hidden="1">{"fdsup://directions/FAT Viewer?action=UPDATE&amp;creator=factset&amp;DYN_ARGS=TRUE&amp;DOC_NAME=FAT:FQL_AUDITING_CLIENT_TEMPLATE.FAT&amp;display_string=Audit&amp;VAR:KEY=PEFKXQRWFE&amp;VAR:QUERY=RkZfRU5UUlBSX1ZBTF9EQUlMWSgzOTcwNyk=&amp;WINDOW=FIRST_POPUP&amp;HEIGHT=450&amp;WIDTH=450&amp;START_MA","XIMIZED=FALSE&amp;VAR:CALENDAR=US&amp;VAR:SYMBOL=585284&amp;VAR:INDEX=0"}</definedName>
    <definedName name="_4286__FDSAUDITLINK__" hidden="1">{"fdsup://directions/FAT Viewer?action=UPDATE&amp;creator=factset&amp;DYN_ARGS=TRUE&amp;DOC_NAME=FAT:FQL_AUDITING_CLIENT_TEMPLATE.FAT&amp;display_string=Audit&amp;VAR:KEY=PEFKXQRWFE&amp;VAR:QUERY=RkZfRU5UUlBSX1ZBTF9EQUlMWSgzOTcwNyk=&amp;WINDOW=FIRST_POPUP&amp;HEIGHT=450&amp;WIDTH=450&amp;START_MA","XIMIZED=FALSE&amp;VAR:CALENDAR=US&amp;VAR:SYMBOL=585284&amp;VAR:INDEX=0"}</definedName>
    <definedName name="_4287__FDSAUDITLINK__" localSheetId="2" hidden="1">{"fdsup://directions/FAT Viewer?action=UPDATE&amp;creator=factset&amp;DYN_ARGS=TRUE&amp;DOC_NAME=FAT:FQL_AUDITING_CLIENT_TEMPLATE.FAT&amp;display_string=Audit&amp;VAR:KEY=VQVKHQLSDY&amp;VAR:QUERY=RkZfRU5UUlBSX1ZBTF9EQUlMWSgzOTcwNyk=&amp;WINDOW=FIRST_POPUP&amp;HEIGHT=450&amp;WIDTH=450&amp;START_MA","XIMIZED=FALSE&amp;VAR:CALENDAR=US&amp;VAR:SYMBOL=MAR&amp;VAR:INDEX=0"}</definedName>
    <definedName name="_4287__FDSAUDITLINK__" hidden="1">{"fdsup://directions/FAT Viewer?action=UPDATE&amp;creator=factset&amp;DYN_ARGS=TRUE&amp;DOC_NAME=FAT:FQL_AUDITING_CLIENT_TEMPLATE.FAT&amp;display_string=Audit&amp;VAR:KEY=VQVKHQLSDY&amp;VAR:QUERY=RkZfRU5UUlBSX1ZBTF9EQUlMWSgzOTcwNyk=&amp;WINDOW=FIRST_POPUP&amp;HEIGHT=450&amp;WIDTH=450&amp;START_MA","XIMIZED=FALSE&amp;VAR:CALENDAR=US&amp;VAR:SYMBOL=MAR&amp;VAR:INDEX=0"}</definedName>
    <definedName name="_4288__FDSAUDITLINK__" localSheetId="2" hidden="1">{"fdsup://directions/FAT Viewer?action=UPDATE&amp;creator=factset&amp;DYN_ARGS=TRUE&amp;DOC_NAME=FAT:FQL_AUDITING_CLIENT_TEMPLATE.FAT&amp;display_string=Audit&amp;VAR:KEY=DYHYTOXQJG&amp;VAR:QUERY=RkZfRU5UUlBSX1ZBTF9EQUlMWSgzOTcwNyk=&amp;WINDOW=FIRST_POPUP&amp;HEIGHT=450&amp;WIDTH=450&amp;START_MA","XIMIZED=FALSE&amp;VAR:CALENDAR=US&amp;VAR:SYMBOL=CHH&amp;VAR:INDEX=0"}</definedName>
    <definedName name="_4288__FDSAUDITLINK__" hidden="1">{"fdsup://directions/FAT Viewer?action=UPDATE&amp;creator=factset&amp;DYN_ARGS=TRUE&amp;DOC_NAME=FAT:FQL_AUDITING_CLIENT_TEMPLATE.FAT&amp;display_string=Audit&amp;VAR:KEY=DYHYTOXQJG&amp;VAR:QUERY=RkZfRU5UUlBSX1ZBTF9EQUlMWSgzOTcwNyk=&amp;WINDOW=FIRST_POPUP&amp;HEIGHT=450&amp;WIDTH=450&amp;START_MA","XIMIZED=FALSE&amp;VAR:CALENDAR=US&amp;VAR:SYMBOL=CHH&amp;VAR:INDEX=0"}</definedName>
    <definedName name="_4289__FDSAUDITLINK__" localSheetId="2" hidden="1">{"fdsup://directions/FAT Viewer?action=UPDATE&amp;creator=factset&amp;DYN_ARGS=TRUE&amp;DOC_NAME=FAT:FQL_AUDITING_CLIENT_TEMPLATE.FAT&amp;display_string=Audit&amp;VAR:KEY=VIBSPIBOFI&amp;VAR:QUERY=RkZfRU5UUlBSX1ZBTF9EQUlMWSgzOTcwNyk=&amp;WINDOW=FIRST_POPUP&amp;HEIGHT=450&amp;WIDTH=450&amp;START_MA","XIMIZED=FALSE&amp;VAR:CALENDAR=US&amp;VAR:SYMBOL=WYN&amp;VAR:INDEX=0"}</definedName>
    <definedName name="_4289__FDSAUDITLINK__" hidden="1">{"fdsup://directions/FAT Viewer?action=UPDATE&amp;creator=factset&amp;DYN_ARGS=TRUE&amp;DOC_NAME=FAT:FQL_AUDITING_CLIENT_TEMPLATE.FAT&amp;display_string=Audit&amp;VAR:KEY=VIBSPIBOFI&amp;VAR:QUERY=RkZfRU5UUlBSX1ZBTF9EQUlMWSgzOTcwNyk=&amp;WINDOW=FIRST_POPUP&amp;HEIGHT=450&amp;WIDTH=450&amp;START_MA","XIMIZED=FALSE&amp;VAR:CALENDAR=US&amp;VAR:SYMBOL=WYN&amp;VAR:INDEX=0"}</definedName>
    <definedName name="_429________________123Graph_ECHART_1" hidden="1">#REF!</definedName>
    <definedName name="_429_____________123Graph_DCHART_8" hidden="1">#REF!</definedName>
    <definedName name="_429__123Graph_DCHART_7" hidden="1">#REF!</definedName>
    <definedName name="_429__FDSAUDITLINK__" localSheetId="2" hidden="1">{"fdsup://directions/FAT Viewer?action=UPDATE&amp;creator=factset&amp;DYN_ARGS=TRUE&amp;DOC_NAME=FAT:FQL_AUDITING_CLIENT_TEMPLATE.FAT&amp;display_string=Audit&amp;VAR:KEY=RAZAPYPCPG&amp;VAR:QUERY=RkZfSU5UX0VYUF9ERUJUKExUTSwwLCwsUlApIC8gRkZfREVCVChRVFIsMCwsLFJQKQ==&amp;WINDOW=FIRST_POP","UP&amp;HEIGHT=450&amp;WIDTH=450&amp;START_MAXIMIZED=FALSE&amp;VAR:CALENDAR=US&amp;VAR:SYMBOL=RL&amp;VAR:INDEX=0"}</definedName>
    <definedName name="_429__FDSAUDITLINK__" hidden="1">{"fdsup://Directions/FactSet Auditing Viewer?action=AUDIT_VALUE&amp;DB=129&amp;ID1=94770V10&amp;VALUEID=01001&amp;SDATE=201102&amp;PERIODTYPE=QTR_STD&amp;SCFT=3&amp;window=popup_no_bar&amp;width=385&amp;height=120&amp;START_MAXIMIZED=FALSE&amp;creator=factset&amp;display_string=Audit"}</definedName>
    <definedName name="_429__FDSAUDITLINK___1" localSheetId="2" hidden="1">{"fdsup://Directions/FactSet Auditing Viewer?action=AUDIT_VALUE&amp;DB=129&amp;ID1=94770V10&amp;VALUEID=01001&amp;SDATE=201102&amp;PERIODTYPE=QTR_STD&amp;SCFT=3&amp;window=popup_no_bar&amp;width=385&amp;height=120&amp;START_MAXIMIZED=FALSE&amp;creator=factset&amp;display_string=Audit"}</definedName>
    <definedName name="_429__FDSAUDITLINK___1" hidden="1">{"fdsup://Directions/FactSet Auditing Viewer?action=AUDIT_VALUE&amp;DB=129&amp;ID1=94770V10&amp;VALUEID=01001&amp;SDATE=201102&amp;PERIODTYPE=QTR_STD&amp;SCFT=3&amp;window=popup_no_bar&amp;width=385&amp;height=120&amp;START_MAXIMIZED=FALSE&amp;creator=factset&amp;display_string=Audit"}</definedName>
    <definedName name="_4290__FDSAUDITLINK__" localSheetId="2" hidden="1">{"fdsup://directions/FAT Viewer?action=UPDATE&amp;creator=factset&amp;DYN_ARGS=TRUE&amp;DOC_NAME=FAT:FQL_AUDITING_CLIENT_TEMPLATE.FAT&amp;display_string=Audit&amp;VAR:KEY=RADKNENOFG&amp;VAR:QUERY=RkZfRU5UUlBSX1ZBTF9EQUlMWSgzOTcwNik=&amp;WINDOW=FIRST_POPUP&amp;HEIGHT=450&amp;WIDTH=450&amp;START_MA","XIMIZED=FALSE&amp;VAR:CALENDAR=US&amp;VAR:SYMBOL=H&amp;VAR:INDEX=0"}</definedName>
    <definedName name="_4290__FDSAUDITLINK__" hidden="1">{"fdsup://directions/FAT Viewer?action=UPDATE&amp;creator=factset&amp;DYN_ARGS=TRUE&amp;DOC_NAME=FAT:FQL_AUDITING_CLIENT_TEMPLATE.FAT&amp;display_string=Audit&amp;VAR:KEY=RADKNENOFG&amp;VAR:QUERY=RkZfRU5UUlBSX1ZBTF9EQUlMWSgzOTcwNik=&amp;WINDOW=FIRST_POPUP&amp;HEIGHT=450&amp;WIDTH=450&amp;START_MA","XIMIZED=FALSE&amp;VAR:CALENDAR=US&amp;VAR:SYMBOL=H&amp;VAR:INDEX=0"}</definedName>
    <definedName name="_4291__FDSAUDITLINK__" localSheetId="2" hidden="1">{"fdsup://directions/FAT Viewer?action=UPDATE&amp;creator=factset&amp;DYN_ARGS=TRUE&amp;DOC_NAME=FAT:FQL_AUDITING_CLIENT_TEMPLATE.FAT&amp;display_string=Audit&amp;VAR:KEY=RYRQLKXKXQ&amp;VAR:QUERY=RkZfRU5UUlBSX1ZBTF9EQUlMWSgzOTcwNik=&amp;WINDOW=FIRST_POPUP&amp;HEIGHT=450&amp;WIDTH=450&amp;START_MA","XIMIZED=FALSE&amp;VAR:CALENDAR=US&amp;VAR:SYMBOL=HOT&amp;VAR:INDEX=0"}</definedName>
    <definedName name="_4291__FDSAUDITLINK__" hidden="1">{"fdsup://directions/FAT Viewer?action=UPDATE&amp;creator=factset&amp;DYN_ARGS=TRUE&amp;DOC_NAME=FAT:FQL_AUDITING_CLIENT_TEMPLATE.FAT&amp;display_string=Audit&amp;VAR:KEY=RYRQLKXKXQ&amp;VAR:QUERY=RkZfRU5UUlBSX1ZBTF9EQUlMWSgzOTcwNik=&amp;WINDOW=FIRST_POPUP&amp;HEIGHT=450&amp;WIDTH=450&amp;START_MA","XIMIZED=FALSE&amp;VAR:CALENDAR=US&amp;VAR:SYMBOL=HOT&amp;VAR:INDEX=0"}</definedName>
    <definedName name="_4292__FDSAUDITLINK__" localSheetId="2" hidden="1">{"fdsup://directions/FAT Viewer?action=UPDATE&amp;creator=factset&amp;DYN_ARGS=TRUE&amp;DOC_NAME=FAT:FQL_AUDITING_CLIENT_TEMPLATE.FAT&amp;display_string=Audit&amp;VAR:KEY=FWHUDMFUNY&amp;VAR:QUERY=RkZfRU5UUlBSX1ZBTF9EQUlMWSgzOTcwNik=&amp;WINDOW=FIRST_POPUP&amp;HEIGHT=450&amp;WIDTH=450&amp;START_MA","XIMIZED=FALSE&amp;VAR:CALENDAR=US&amp;VAR:SYMBOL=585284&amp;VAR:INDEX=0"}</definedName>
    <definedName name="_4292__FDSAUDITLINK__" hidden="1">{"fdsup://directions/FAT Viewer?action=UPDATE&amp;creator=factset&amp;DYN_ARGS=TRUE&amp;DOC_NAME=FAT:FQL_AUDITING_CLIENT_TEMPLATE.FAT&amp;display_string=Audit&amp;VAR:KEY=FWHUDMFUNY&amp;VAR:QUERY=RkZfRU5UUlBSX1ZBTF9EQUlMWSgzOTcwNik=&amp;WINDOW=FIRST_POPUP&amp;HEIGHT=450&amp;WIDTH=450&amp;START_MA","XIMIZED=FALSE&amp;VAR:CALENDAR=US&amp;VAR:SYMBOL=585284&amp;VAR:INDEX=0"}</definedName>
    <definedName name="_4293__FDSAUDITLINK__" localSheetId="2" hidden="1">{"fdsup://directions/FAT Viewer?action=UPDATE&amp;creator=factset&amp;DYN_ARGS=TRUE&amp;DOC_NAME=FAT:FQL_AUDITING_CLIENT_TEMPLATE.FAT&amp;display_string=Audit&amp;VAR:KEY=FOPQPWPCLY&amp;VAR:QUERY=RkZfRU5UUlBSX1ZBTF9EQUlMWSgzOTcwNik=&amp;WINDOW=FIRST_POPUP&amp;HEIGHT=450&amp;WIDTH=450&amp;START_MA","XIMIZED=FALSE&amp;VAR:CALENDAR=US&amp;VAR:SYMBOL=MAR&amp;VAR:INDEX=0"}</definedName>
    <definedName name="_4293__FDSAUDITLINK__" hidden="1">{"fdsup://directions/FAT Viewer?action=UPDATE&amp;creator=factset&amp;DYN_ARGS=TRUE&amp;DOC_NAME=FAT:FQL_AUDITING_CLIENT_TEMPLATE.FAT&amp;display_string=Audit&amp;VAR:KEY=FOPQPWPCLY&amp;VAR:QUERY=RkZfRU5UUlBSX1ZBTF9EQUlMWSgzOTcwNik=&amp;WINDOW=FIRST_POPUP&amp;HEIGHT=450&amp;WIDTH=450&amp;START_MA","XIMIZED=FALSE&amp;VAR:CALENDAR=US&amp;VAR:SYMBOL=MAR&amp;VAR:INDEX=0"}</definedName>
    <definedName name="_4294__FDSAUDITLINK__" localSheetId="2" hidden="1">{"fdsup://directions/FAT Viewer?action=UPDATE&amp;creator=factset&amp;DYN_ARGS=TRUE&amp;DOC_NAME=FAT:FQL_AUDITING_CLIENT_TEMPLATE.FAT&amp;display_string=Audit&amp;VAR:KEY=ZSPYFQDYVM&amp;VAR:QUERY=RkZfRU5UUlBSX1ZBTF9EQUlMWSgzOTcwNik=&amp;WINDOW=FIRST_POPUP&amp;HEIGHT=450&amp;WIDTH=450&amp;START_MA","XIMIZED=FALSE&amp;VAR:CALENDAR=US&amp;VAR:SYMBOL=CHH&amp;VAR:INDEX=0"}</definedName>
    <definedName name="_4294__FDSAUDITLINK__" hidden="1">{"fdsup://directions/FAT Viewer?action=UPDATE&amp;creator=factset&amp;DYN_ARGS=TRUE&amp;DOC_NAME=FAT:FQL_AUDITING_CLIENT_TEMPLATE.FAT&amp;display_string=Audit&amp;VAR:KEY=ZSPYFQDYVM&amp;VAR:QUERY=RkZfRU5UUlBSX1ZBTF9EQUlMWSgzOTcwNik=&amp;WINDOW=FIRST_POPUP&amp;HEIGHT=450&amp;WIDTH=450&amp;START_MA","XIMIZED=FALSE&amp;VAR:CALENDAR=US&amp;VAR:SYMBOL=CHH&amp;VAR:INDEX=0"}</definedName>
    <definedName name="_4295__FDSAUDITLINK__" localSheetId="2" hidden="1">{"fdsup://directions/FAT Viewer?action=UPDATE&amp;creator=factset&amp;DYN_ARGS=TRUE&amp;DOC_NAME=FAT:FQL_AUDITING_CLIENT_TEMPLATE.FAT&amp;display_string=Audit&amp;VAR:KEY=FEVIHCPUPS&amp;VAR:QUERY=RkZfRU5UUlBSX1ZBTF9EQUlMWSgzOTcwNik=&amp;WINDOW=FIRST_POPUP&amp;HEIGHT=450&amp;WIDTH=450&amp;START_MA","XIMIZED=FALSE&amp;VAR:CALENDAR=US&amp;VAR:SYMBOL=WYN&amp;VAR:INDEX=0"}</definedName>
    <definedName name="_4295__FDSAUDITLINK__" hidden="1">{"fdsup://directions/FAT Viewer?action=UPDATE&amp;creator=factset&amp;DYN_ARGS=TRUE&amp;DOC_NAME=FAT:FQL_AUDITING_CLIENT_TEMPLATE.FAT&amp;display_string=Audit&amp;VAR:KEY=FEVIHCPUPS&amp;VAR:QUERY=RkZfRU5UUlBSX1ZBTF9EQUlMWSgzOTcwNik=&amp;WINDOW=FIRST_POPUP&amp;HEIGHT=450&amp;WIDTH=450&amp;START_MA","XIMIZED=FALSE&amp;VAR:CALENDAR=US&amp;VAR:SYMBOL=WYN&amp;VAR:INDEX=0"}</definedName>
    <definedName name="_4296__FDSAUDITLINK__" localSheetId="2" hidden="1">{"fdsup://directions/FAT Viewer?action=UPDATE&amp;creator=factset&amp;DYN_ARGS=TRUE&amp;DOC_NAME=FAT:FQL_AUDITING_CLIENT_TEMPLATE.FAT&amp;display_string=Audit&amp;VAR:KEY=ZGNWRALMNY&amp;VAR:QUERY=RkZfRU5UUlBSX1ZBTF9EQUlMWSgzOTcwMyk=&amp;WINDOW=FIRST_POPUP&amp;HEIGHT=450&amp;WIDTH=450&amp;START_MA","XIMIZED=FALSE&amp;VAR:CALENDAR=US&amp;VAR:SYMBOL=H&amp;VAR:INDEX=0"}</definedName>
    <definedName name="_4296__FDSAUDITLINK__" hidden="1">{"fdsup://directions/FAT Viewer?action=UPDATE&amp;creator=factset&amp;DYN_ARGS=TRUE&amp;DOC_NAME=FAT:FQL_AUDITING_CLIENT_TEMPLATE.FAT&amp;display_string=Audit&amp;VAR:KEY=ZGNWRALMNY&amp;VAR:QUERY=RkZfRU5UUlBSX1ZBTF9EQUlMWSgzOTcwMyk=&amp;WINDOW=FIRST_POPUP&amp;HEIGHT=450&amp;WIDTH=450&amp;START_MA","XIMIZED=FALSE&amp;VAR:CALENDAR=US&amp;VAR:SYMBOL=H&amp;VAR:INDEX=0"}</definedName>
    <definedName name="_4297__FDSAUDITLINK__" localSheetId="2" hidden="1">{"fdsup://directions/FAT Viewer?action=UPDATE&amp;creator=factset&amp;DYN_ARGS=TRUE&amp;DOC_NAME=FAT:FQL_AUDITING_CLIENT_TEMPLATE.FAT&amp;display_string=Audit&amp;VAR:KEY=LOJQTCZKXU&amp;VAR:QUERY=RkZfRU5UUlBSX1ZBTF9EQUlMWSgzOTcwMyk=&amp;WINDOW=FIRST_POPUP&amp;HEIGHT=450&amp;WIDTH=450&amp;START_MA","XIMIZED=FALSE&amp;VAR:CALENDAR=US&amp;VAR:SYMBOL=HOT&amp;VAR:INDEX=0"}</definedName>
    <definedName name="_4297__FDSAUDITLINK__" hidden="1">{"fdsup://directions/FAT Viewer?action=UPDATE&amp;creator=factset&amp;DYN_ARGS=TRUE&amp;DOC_NAME=FAT:FQL_AUDITING_CLIENT_TEMPLATE.FAT&amp;display_string=Audit&amp;VAR:KEY=LOJQTCZKXU&amp;VAR:QUERY=RkZfRU5UUlBSX1ZBTF9EQUlMWSgzOTcwMyk=&amp;WINDOW=FIRST_POPUP&amp;HEIGHT=450&amp;WIDTH=450&amp;START_MA","XIMIZED=FALSE&amp;VAR:CALENDAR=US&amp;VAR:SYMBOL=HOT&amp;VAR:INDEX=0"}</definedName>
    <definedName name="_4298__FDSAUDITLINK__" localSheetId="2" hidden="1">{"fdsup://directions/FAT Viewer?action=UPDATE&amp;creator=factset&amp;DYN_ARGS=TRUE&amp;DOC_NAME=FAT:FQL_AUDITING_CLIENT_TEMPLATE.FAT&amp;display_string=Audit&amp;VAR:KEY=NWBCVMLKNU&amp;VAR:QUERY=RkZfRU5UUlBSX1ZBTF9EQUlMWSgzOTcwMyk=&amp;WINDOW=FIRST_POPUP&amp;HEIGHT=450&amp;WIDTH=450&amp;START_MA","XIMIZED=FALSE&amp;VAR:CALENDAR=US&amp;VAR:SYMBOL=585284&amp;VAR:INDEX=0"}</definedName>
    <definedName name="_4298__FDSAUDITLINK__" hidden="1">{"fdsup://directions/FAT Viewer?action=UPDATE&amp;creator=factset&amp;DYN_ARGS=TRUE&amp;DOC_NAME=FAT:FQL_AUDITING_CLIENT_TEMPLATE.FAT&amp;display_string=Audit&amp;VAR:KEY=NWBCVMLKNU&amp;VAR:QUERY=RkZfRU5UUlBSX1ZBTF9EQUlMWSgzOTcwMyk=&amp;WINDOW=FIRST_POPUP&amp;HEIGHT=450&amp;WIDTH=450&amp;START_MA","XIMIZED=FALSE&amp;VAR:CALENDAR=US&amp;VAR:SYMBOL=585284&amp;VAR:INDEX=0"}</definedName>
    <definedName name="_4299__FDSAUDITLINK__" localSheetId="2" hidden="1">{"fdsup://directions/FAT Viewer?action=UPDATE&amp;creator=factset&amp;DYN_ARGS=TRUE&amp;DOC_NAME=FAT:FQL_AUDITING_CLIENT_TEMPLATE.FAT&amp;display_string=Audit&amp;VAR:KEY=BMLIVYXAXK&amp;VAR:QUERY=RkZfRU5UUlBSX1ZBTF9EQUlMWSgzOTcwMyk=&amp;WINDOW=FIRST_POPUP&amp;HEIGHT=450&amp;WIDTH=450&amp;START_MA","XIMIZED=FALSE&amp;VAR:CALENDAR=US&amp;VAR:SYMBOL=MAR&amp;VAR:INDEX=0"}</definedName>
    <definedName name="_4299__FDSAUDITLINK__" hidden="1">{"fdsup://directions/FAT Viewer?action=UPDATE&amp;creator=factset&amp;DYN_ARGS=TRUE&amp;DOC_NAME=FAT:FQL_AUDITING_CLIENT_TEMPLATE.FAT&amp;display_string=Audit&amp;VAR:KEY=BMLIVYXAXK&amp;VAR:QUERY=RkZfRU5UUlBSX1ZBTF9EQUlMWSgzOTcwMyk=&amp;WINDOW=FIRST_POPUP&amp;HEIGHT=450&amp;WIDTH=450&amp;START_MA","XIMIZED=FALSE&amp;VAR:CALENDAR=US&amp;VAR:SYMBOL=MAR&amp;VAR:INDEX=0"}</definedName>
    <definedName name="_42wrn.²Ä1­Ó¤ë1_Ü20¤H." localSheetId="2" hidden="1">{#N/A,#N/A,FALSE,"²Ä1­Ó¤ë"}</definedName>
    <definedName name="_42wrn.²Ä1­Ó¤ë1_Ü20¤H." hidden="1">{#N/A,#N/A,FALSE,"²Ä1­Ó¤ë"}</definedName>
    <definedName name="_42wrn.²Ä1­Ó¤ë1_Ü20¤H._1" localSheetId="2" hidden="1">{#N/A,#N/A,FALSE,"²Ä1­Ó¤ë"}</definedName>
    <definedName name="_42wrn.²Ä1­Ó¤ë1_Ü20¤H._1" hidden="1">{#N/A,#N/A,FALSE,"²Ä1­Ó¤ë"}</definedName>
    <definedName name="_42wrn.²Ä1­Ó¤ë1_Ü20¤H._2" localSheetId="2" hidden="1">{#N/A,#N/A,FALSE,"²Ä1­Ó¤ë"}</definedName>
    <definedName name="_42wrn.²Ä1­Ó¤ë1_Ü20¤H._2" hidden="1">{#N/A,#N/A,FALSE,"²Ä1­Ó¤ë"}</definedName>
    <definedName name="_42wrn.²Ä1­Ó¤ë1_Ü20¤H._3" localSheetId="2" hidden="1">{#N/A,#N/A,FALSE,"²Ä1­Ó¤ë"}</definedName>
    <definedName name="_42wrn.²Ä1­Ó¤ë1_Ü20¤H._3" hidden="1">{#N/A,#N/A,FALSE,"²Ä1­Ó¤ë"}</definedName>
    <definedName name="_42wrn.²Ä1­Ó¤ë1_Ü20¤H._4" localSheetId="2" hidden="1">{#N/A,#N/A,FALSE,"²Ä1­Ó¤ë"}</definedName>
    <definedName name="_42wrn.²Ä1­Ó¤ë1_Ü20¤H._4" hidden="1">{#N/A,#N/A,FALSE,"²Ä1­Ó¤ë"}</definedName>
    <definedName name="_43_____________________123Graph_DCHART_8" hidden="1">#REF!</definedName>
    <definedName name="_43__________________123Graph_DCHART_7" hidden="1">#REF!</definedName>
    <definedName name="_43______123Graph_DCHART_6" hidden="1">#REF!</definedName>
    <definedName name="_43______123Graph_DCHART_7" hidden="1">#REF!</definedName>
    <definedName name="_43___0ACwvu.Pag" hidden="1">#REF!</definedName>
    <definedName name="_43__123Graph_ACHART_22" hidden="1">#REF!</definedName>
    <definedName name="_43__123Graph_BCHART_1" hidden="1">#REF!</definedName>
    <definedName name="_43__123Graph_BQRE_S_BY_TYPE" hidden="1">#REF!</definedName>
    <definedName name="_43__123Graph_BTAX_CREDIT" hidden="1">#REF!</definedName>
    <definedName name="_43__123Graph_CCHART_10" hidden="1">#REF!</definedName>
    <definedName name="_43__123Graph_CGROWTH_REVS_A" hidden="1">#REF!</definedName>
    <definedName name="_43__123Graph_CINVAR_A" hidden="1">#REF!</definedName>
    <definedName name="_43__123Graph_DCHART_7" hidden="1">#REF!</definedName>
    <definedName name="_43__123Graph_DCOMPAR_N" hidden="1">#REF!</definedName>
    <definedName name="_43__123Graph_DQRE_S_BY_CO." hidden="1">#REF!</definedName>
    <definedName name="_43__123Graph_DSUPPLIES_BY_B_U" hidden="1">#REF!</definedName>
    <definedName name="_43__123Graph_ECHART_2" hidden="1">#REF!</definedName>
    <definedName name="_43__123Graph_ECHART_6" hidden="1">#REF!</definedName>
    <definedName name="_43__123Graph_EWAGES_BY_B_U" hidden="1">#REF!</definedName>
    <definedName name="_43__123Graph_FQRE_S_BY_CO." hidden="1">#REF!</definedName>
    <definedName name="_43__123Graph_LBL_ACHART_9" hidden="1">#REF!</definedName>
    <definedName name="_43__123Graph_XChart_2A" hidden="1">#REF!</definedName>
    <definedName name="_43__123Graph_XCHART_4A" hidden="1">#REF!</definedName>
    <definedName name="_43__123Graph_XChart_4I" hidden="1">#REF!</definedName>
    <definedName name="_43__123Graph_XSUPPLIES_BY_B_U" hidden="1">#REF!</definedName>
    <definedName name="_43__FDSAUDITLINK__" localSheetId="2" hidden="1">{"fdsup://directions/FAT Viewer?action=UPDATE&amp;creator=factset&amp;DYN_ARGS=TRUE&amp;DOC_NAME=FAT:FQL_AUDITING_CLIENT_TEMPLATE.FAT&amp;display_string=Audit&amp;VAR:KEY=LQRYNQDKTM&amp;VAR:QUERY=RkZfRUJJVERBX0lCKFlURCw0MDkwOCwsLCxVU0Qp&amp;WINDOW=FIRST_POPUP&amp;HEIGHT=450&amp;WIDTH=450&amp;STAR","T_MAXIMIZED=FALSE&amp;VAR:CALENDAR=US&amp;VAR:SYMBOL=RL&amp;VAR:INDEX=0"}</definedName>
    <definedName name="_43__FDSAUDITLINK__" hidden="1">{"fdsup://Directions/FactSet Auditing Viewer?action=AUDIT_VALUE&amp;DB=129&amp;ID1=57906410&amp;VALUEID=05301&amp;SDATE=201004&amp;PERIODTYPE=QTR_STD&amp;SCFT=3&amp;window=popup_no_bar&amp;width=385&amp;height=120&amp;START_MAXIMIZED=FALSE&amp;creator=factset&amp;display_string=Audit"}</definedName>
    <definedName name="_43__FDSAUDITLINK___1" localSheetId="2" hidden="1">{"fdsup://Directions/FactSet Auditing Viewer?action=AUDIT_VALUE&amp;DB=129&amp;ID1=57906410&amp;VALUEID=05301&amp;SDATE=201004&amp;PERIODTYPE=QTR_STD&amp;SCFT=3&amp;window=popup_no_bar&amp;width=385&amp;height=120&amp;START_MAXIMIZED=FALSE&amp;creator=factset&amp;display_string=Audit"}</definedName>
    <definedName name="_43__FDSAUDITLINK___1" hidden="1">{"fdsup://Directions/FactSet Auditing Viewer?action=AUDIT_VALUE&amp;DB=129&amp;ID1=57906410&amp;VALUEID=05301&amp;SDATE=201004&amp;PERIODTYPE=QTR_STD&amp;SCFT=3&amp;window=popup_no_bar&amp;width=385&amp;height=120&amp;START_MAXIMIZED=FALSE&amp;creator=factset&amp;display_string=Audit"}</definedName>
    <definedName name="_430________________123Graph_ECHART_2" hidden="1">#REF!</definedName>
    <definedName name="_430_____________123Graph_ECHART_1" hidden="1">#REF!</definedName>
    <definedName name="_430__123Graph_DCHART_8" hidden="1">#REF!</definedName>
    <definedName name="_430__123Graph_XCHART_10" hidden="1">#REF!</definedName>
    <definedName name="_430__123Graph_XCHART_4A" hidden="1">#REF!</definedName>
    <definedName name="_430__FDSAUDITLINK__" localSheetId="2" hidden="1">{"fdsup://directions/FAT Viewer?action=UPDATE&amp;creator=factset&amp;DYN_ARGS=TRUE&amp;DOC_NAME=FAT:FQL_AUDITING_CLIENT_TEMPLATE.FAT&amp;display_string=Audit&amp;VAR:KEY=ZGTATKLSHS&amp;VAR:QUERY=RkZfSU5UX0VYUF9ERUJUKExUTSwwLCwsUlApIC8gRkZfREVCVChRVFIsMCwsLFJQKQ==&amp;WINDOW=FIRST_POP","UP&amp;HEIGHT=450&amp;WIDTH=450&amp;START_MAXIMIZED=FALSE&amp;VAR:CALENDAR=US&amp;VAR:SYMBOL=FOSL&amp;VAR:INDEX=0"}</definedName>
    <definedName name="_430__FDSAUDITLINK__" hidden="1">{"fdsup://directions/FAT Viewer?action=UPDATE&amp;creator=factset&amp;DYN_ARGS=TRUE&amp;DOC_NAME=FAT:FQL_AUDITING_CLIENT_TEMPLATE.FAT&amp;display_string=Audit&amp;VAR:KEY=CFYNMDGBYH&amp;VAR:QUERY=KEZGX0VCSVREQV9PUEVSKExUTVMsNDA4MDEsLCxSUCxVU0QpQEZGX0VCSVREQV9PUEVSKExUTVNfU0VNSSw0M","DgwMSwsLFJQLFVTRCkp&amp;WINDOW=FIRST_POPUP&amp;HEIGHT=450&amp;WIDTH=450&amp;START_MAXIMIZED=FALSE&amp;VAR:CALENDAR=US&amp;VAR:SYMBOL=B16NZ5&amp;VAR:INDEX=0"}</definedName>
    <definedName name="_430__FDSAUDITLINK___1" localSheetId="2" hidden="1">{"fdsup://directions/FAT Viewer?action=UPDATE&amp;creator=factset&amp;DYN_ARGS=TRUE&amp;DOC_NAME=FAT:FQL_AUDITING_CLIENT_TEMPLATE.FAT&amp;display_string=Audit&amp;VAR:KEY=CFYNMDGBYH&amp;VAR:QUERY=KEZGX0VCSVREQV9PUEVSKExUTVMsNDA4MDEsLCxSUCxVU0QpQEZGX0VCSVREQV9PUEVSKExUTVNfU0VNSSw0M","DgwMSwsLFJQLFVTRCkp&amp;WINDOW=FIRST_POPUP&amp;HEIGHT=450&amp;WIDTH=450&amp;START_MAXIMIZED=FALSE&amp;VAR:CALENDAR=US&amp;VAR:SYMBOL=B16NZ5&amp;VAR:INDEX=0"}</definedName>
    <definedName name="_430__FDSAUDITLINK___1" hidden="1">{"fdsup://directions/FAT Viewer?action=UPDATE&amp;creator=factset&amp;DYN_ARGS=TRUE&amp;DOC_NAME=FAT:FQL_AUDITING_CLIENT_TEMPLATE.FAT&amp;display_string=Audit&amp;VAR:KEY=CFYNMDGBYH&amp;VAR:QUERY=KEZGX0VCSVREQV9PUEVSKExUTVMsNDA4MDEsLCxSUCxVU0QpQEZGX0VCSVREQV9PUEVSKExUTVNfU0VNSSw0M","DgwMSwsLFJQLFVTRCkp&amp;WINDOW=FIRST_POPUP&amp;HEIGHT=450&amp;WIDTH=450&amp;START_MAXIMIZED=FALSE&amp;VAR:CALENDAR=US&amp;VAR:SYMBOL=B16NZ5&amp;VAR:INDEX=0"}</definedName>
    <definedName name="_4300__FDSAUDITLINK__" localSheetId="2" hidden="1">{"fdsup://directions/FAT Viewer?action=UPDATE&amp;creator=factset&amp;DYN_ARGS=TRUE&amp;DOC_NAME=FAT:FQL_AUDITING_CLIENT_TEMPLATE.FAT&amp;display_string=Audit&amp;VAR:KEY=HIJOTMZKFQ&amp;VAR:QUERY=RkZfRU5UUlBSX1ZBTF9EQUlMWSgzOTcwMyk=&amp;WINDOW=FIRST_POPUP&amp;HEIGHT=450&amp;WIDTH=450&amp;START_MA","XIMIZED=FALSE&amp;VAR:CALENDAR=US&amp;VAR:SYMBOL=CHH&amp;VAR:INDEX=0"}</definedName>
    <definedName name="_4300__FDSAUDITLINK__" hidden="1">{"fdsup://directions/FAT Viewer?action=UPDATE&amp;creator=factset&amp;DYN_ARGS=TRUE&amp;DOC_NAME=FAT:FQL_AUDITING_CLIENT_TEMPLATE.FAT&amp;display_string=Audit&amp;VAR:KEY=HIJOTMZKFQ&amp;VAR:QUERY=RkZfRU5UUlBSX1ZBTF9EQUlMWSgzOTcwMyk=&amp;WINDOW=FIRST_POPUP&amp;HEIGHT=450&amp;WIDTH=450&amp;START_MA","XIMIZED=FALSE&amp;VAR:CALENDAR=US&amp;VAR:SYMBOL=CHH&amp;VAR:INDEX=0"}</definedName>
    <definedName name="_4301__FDSAUDITLINK__" localSheetId="2" hidden="1">{"fdsup://directions/FAT Viewer?action=UPDATE&amp;creator=factset&amp;DYN_ARGS=TRUE&amp;DOC_NAME=FAT:FQL_AUDITING_CLIENT_TEMPLATE.FAT&amp;display_string=Audit&amp;VAR:KEY=BMZGHIVYXC&amp;VAR:QUERY=RkZfRU5UUlBSX1ZBTF9EQUlMWSgzOTcwMyk=&amp;WINDOW=FIRST_POPUP&amp;HEIGHT=450&amp;WIDTH=450&amp;START_MA","XIMIZED=FALSE&amp;VAR:CALENDAR=US&amp;VAR:SYMBOL=WYN&amp;VAR:INDEX=0"}</definedName>
    <definedName name="_4301__FDSAUDITLINK__" hidden="1">{"fdsup://directions/FAT Viewer?action=UPDATE&amp;creator=factset&amp;DYN_ARGS=TRUE&amp;DOC_NAME=FAT:FQL_AUDITING_CLIENT_TEMPLATE.FAT&amp;display_string=Audit&amp;VAR:KEY=BMZGHIVYXC&amp;VAR:QUERY=RkZfRU5UUlBSX1ZBTF9EQUlMWSgzOTcwMyk=&amp;WINDOW=FIRST_POPUP&amp;HEIGHT=450&amp;WIDTH=450&amp;START_MA","XIMIZED=FALSE&amp;VAR:CALENDAR=US&amp;VAR:SYMBOL=WYN&amp;VAR:INDEX=0"}</definedName>
    <definedName name="_4302__FDSAUDITLINK__" localSheetId="2" hidden="1">{"fdsup://directions/FAT Viewer?action=UPDATE&amp;creator=factset&amp;DYN_ARGS=TRUE&amp;DOC_NAME=FAT:FQL_AUDITING_CLIENT_TEMPLATE.FAT&amp;display_string=Audit&amp;VAR:KEY=BCPQNAVOHS&amp;VAR:QUERY=RkZfRU5UUlBSX1ZBTF9EQUlMWSgzOTcwMik=&amp;WINDOW=FIRST_POPUP&amp;HEIGHT=450&amp;WIDTH=450&amp;START_MA","XIMIZED=FALSE&amp;VAR:CALENDAR=US&amp;VAR:SYMBOL=H&amp;VAR:INDEX=0"}</definedName>
    <definedName name="_4302__FDSAUDITLINK__" hidden="1">{"fdsup://directions/FAT Viewer?action=UPDATE&amp;creator=factset&amp;DYN_ARGS=TRUE&amp;DOC_NAME=FAT:FQL_AUDITING_CLIENT_TEMPLATE.FAT&amp;display_string=Audit&amp;VAR:KEY=BCPQNAVOHS&amp;VAR:QUERY=RkZfRU5UUlBSX1ZBTF9EQUlMWSgzOTcwMik=&amp;WINDOW=FIRST_POPUP&amp;HEIGHT=450&amp;WIDTH=450&amp;START_MA","XIMIZED=FALSE&amp;VAR:CALENDAR=US&amp;VAR:SYMBOL=H&amp;VAR:INDEX=0"}</definedName>
    <definedName name="_4303__FDSAUDITLINK__" localSheetId="2" hidden="1">{"fdsup://directions/FAT Viewer?action=UPDATE&amp;creator=factset&amp;DYN_ARGS=TRUE&amp;DOC_NAME=FAT:FQL_AUDITING_CLIENT_TEMPLATE.FAT&amp;display_string=Audit&amp;VAR:KEY=TEXUVMDSJA&amp;VAR:QUERY=RkZfRU5UUlBSX1ZBTF9EQUlMWSgzOTcwMik=&amp;WINDOW=FIRST_POPUP&amp;HEIGHT=450&amp;WIDTH=450&amp;START_MA","XIMIZED=FALSE&amp;VAR:CALENDAR=US&amp;VAR:SYMBOL=HOT&amp;VAR:INDEX=0"}</definedName>
    <definedName name="_4303__FDSAUDITLINK__" hidden="1">{"fdsup://directions/FAT Viewer?action=UPDATE&amp;creator=factset&amp;DYN_ARGS=TRUE&amp;DOC_NAME=FAT:FQL_AUDITING_CLIENT_TEMPLATE.FAT&amp;display_string=Audit&amp;VAR:KEY=TEXUVMDSJA&amp;VAR:QUERY=RkZfRU5UUlBSX1ZBTF9EQUlMWSgzOTcwMik=&amp;WINDOW=FIRST_POPUP&amp;HEIGHT=450&amp;WIDTH=450&amp;START_MA","XIMIZED=FALSE&amp;VAR:CALENDAR=US&amp;VAR:SYMBOL=HOT&amp;VAR:INDEX=0"}</definedName>
    <definedName name="_4304__FDSAUDITLINK__" localSheetId="2" hidden="1">{"fdsup://directions/FAT Viewer?action=UPDATE&amp;creator=factset&amp;DYN_ARGS=TRUE&amp;DOC_NAME=FAT:FQL_AUDITING_CLIENT_TEMPLATE.FAT&amp;display_string=Audit&amp;VAR:KEY=VKXARMNSDO&amp;VAR:QUERY=RkZfRU5UUlBSX1ZBTF9EQUlMWSgzOTcwMik=&amp;WINDOW=FIRST_POPUP&amp;HEIGHT=450&amp;WIDTH=450&amp;START_MA","XIMIZED=FALSE&amp;VAR:CALENDAR=US&amp;VAR:SYMBOL=585284&amp;VAR:INDEX=0"}</definedName>
    <definedName name="_4304__FDSAUDITLINK__" hidden="1">{"fdsup://directions/FAT Viewer?action=UPDATE&amp;creator=factset&amp;DYN_ARGS=TRUE&amp;DOC_NAME=FAT:FQL_AUDITING_CLIENT_TEMPLATE.FAT&amp;display_string=Audit&amp;VAR:KEY=VKXARMNSDO&amp;VAR:QUERY=RkZfRU5UUlBSX1ZBTF9EQUlMWSgzOTcwMik=&amp;WINDOW=FIRST_POPUP&amp;HEIGHT=450&amp;WIDTH=450&amp;START_MA","XIMIZED=FALSE&amp;VAR:CALENDAR=US&amp;VAR:SYMBOL=585284&amp;VAR:INDEX=0"}</definedName>
    <definedName name="_4305__FDSAUDITLINK__" localSheetId="2" hidden="1">{"fdsup://directions/FAT Viewer?action=UPDATE&amp;creator=factset&amp;DYN_ARGS=TRUE&amp;DOC_NAME=FAT:FQL_AUDITING_CLIENT_TEMPLATE.FAT&amp;display_string=Audit&amp;VAR:KEY=XGPWHCFKHY&amp;VAR:QUERY=RkZfRU5UUlBSX1ZBTF9EQUlMWSgzOTcwMik=&amp;WINDOW=FIRST_POPUP&amp;HEIGHT=450&amp;WIDTH=450&amp;START_MA","XIMIZED=FALSE&amp;VAR:CALENDAR=US&amp;VAR:SYMBOL=MAR&amp;VAR:INDEX=0"}</definedName>
    <definedName name="_4305__FDSAUDITLINK__" hidden="1">{"fdsup://directions/FAT Viewer?action=UPDATE&amp;creator=factset&amp;DYN_ARGS=TRUE&amp;DOC_NAME=FAT:FQL_AUDITING_CLIENT_TEMPLATE.FAT&amp;display_string=Audit&amp;VAR:KEY=XGPWHCFKHY&amp;VAR:QUERY=RkZfRU5UUlBSX1ZBTF9EQUlMWSgzOTcwMik=&amp;WINDOW=FIRST_POPUP&amp;HEIGHT=450&amp;WIDTH=450&amp;START_MA","XIMIZED=FALSE&amp;VAR:CALENDAR=US&amp;VAR:SYMBOL=MAR&amp;VAR:INDEX=0"}</definedName>
    <definedName name="_4306__FDSAUDITLINK__" localSheetId="2" hidden="1">{"fdsup://directions/FAT Viewer?action=UPDATE&amp;creator=factset&amp;DYN_ARGS=TRUE&amp;DOC_NAME=FAT:FQL_AUDITING_CLIENT_TEMPLATE.FAT&amp;display_string=Audit&amp;VAR:KEY=HOTSPEXWZW&amp;VAR:QUERY=RkZfRU5UUlBSX1ZBTF9EQUlMWSgzOTcwMik=&amp;WINDOW=FIRST_POPUP&amp;HEIGHT=450&amp;WIDTH=450&amp;START_MA","XIMIZED=FALSE&amp;VAR:CALENDAR=US&amp;VAR:SYMBOL=CHH&amp;VAR:INDEX=0"}</definedName>
    <definedName name="_4306__FDSAUDITLINK__" hidden="1">{"fdsup://directions/FAT Viewer?action=UPDATE&amp;creator=factset&amp;DYN_ARGS=TRUE&amp;DOC_NAME=FAT:FQL_AUDITING_CLIENT_TEMPLATE.FAT&amp;display_string=Audit&amp;VAR:KEY=HOTSPEXWZW&amp;VAR:QUERY=RkZfRU5UUlBSX1ZBTF9EQUlMWSgzOTcwMik=&amp;WINDOW=FIRST_POPUP&amp;HEIGHT=450&amp;WIDTH=450&amp;START_MA","XIMIZED=FALSE&amp;VAR:CALENDAR=US&amp;VAR:SYMBOL=CHH&amp;VAR:INDEX=0"}</definedName>
    <definedName name="_4307__FDSAUDITLINK__" localSheetId="2" hidden="1">{"fdsup://directions/FAT Viewer?action=UPDATE&amp;creator=factset&amp;DYN_ARGS=TRUE&amp;DOC_NAME=FAT:FQL_AUDITING_CLIENT_TEMPLATE.FAT&amp;display_string=Audit&amp;VAR:KEY=JOPSTUPSZG&amp;VAR:QUERY=RkZfRU5UUlBSX1ZBTF9EQUlMWSgzOTcwMik=&amp;WINDOW=FIRST_POPUP&amp;HEIGHT=450&amp;WIDTH=450&amp;START_MA","XIMIZED=FALSE&amp;VAR:CALENDAR=US&amp;VAR:SYMBOL=WYN&amp;VAR:INDEX=0"}</definedName>
    <definedName name="_4307__FDSAUDITLINK__" hidden="1">{"fdsup://directions/FAT Viewer?action=UPDATE&amp;creator=factset&amp;DYN_ARGS=TRUE&amp;DOC_NAME=FAT:FQL_AUDITING_CLIENT_TEMPLATE.FAT&amp;display_string=Audit&amp;VAR:KEY=JOPSTUPSZG&amp;VAR:QUERY=RkZfRU5UUlBSX1ZBTF9EQUlMWSgzOTcwMik=&amp;WINDOW=FIRST_POPUP&amp;HEIGHT=450&amp;WIDTH=450&amp;START_MA","XIMIZED=FALSE&amp;VAR:CALENDAR=US&amp;VAR:SYMBOL=WYN&amp;VAR:INDEX=0"}</definedName>
    <definedName name="_4308__FDSAUDITLINK__" localSheetId="2" hidden="1">{"fdsup://directions/FAT Viewer?action=UPDATE&amp;creator=factset&amp;DYN_ARGS=TRUE&amp;DOC_NAME=FAT:FQL_AUDITING_CLIENT_TEMPLATE.FAT&amp;display_string=Audit&amp;VAR:KEY=FAVCPCBUZS&amp;VAR:QUERY=RkZfRU5UUlBSX1ZBTF9EQUlMWSgzOTcwMSk=&amp;WINDOW=FIRST_POPUP&amp;HEIGHT=450&amp;WIDTH=450&amp;START_MA","XIMIZED=FALSE&amp;VAR:CALENDAR=US&amp;VAR:SYMBOL=H&amp;VAR:INDEX=0"}</definedName>
    <definedName name="_4308__FDSAUDITLINK__" hidden="1">{"fdsup://directions/FAT Viewer?action=UPDATE&amp;creator=factset&amp;DYN_ARGS=TRUE&amp;DOC_NAME=FAT:FQL_AUDITING_CLIENT_TEMPLATE.FAT&amp;display_string=Audit&amp;VAR:KEY=FAVCPCBUZS&amp;VAR:QUERY=RkZfRU5UUlBSX1ZBTF9EQUlMWSgzOTcwMSk=&amp;WINDOW=FIRST_POPUP&amp;HEIGHT=450&amp;WIDTH=450&amp;START_MA","XIMIZED=FALSE&amp;VAR:CALENDAR=US&amp;VAR:SYMBOL=H&amp;VAR:INDEX=0"}</definedName>
    <definedName name="_4309__FDSAUDITLINK__" localSheetId="2" hidden="1">{"fdsup://directions/FAT Viewer?action=UPDATE&amp;creator=factset&amp;DYN_ARGS=TRUE&amp;DOC_NAME=FAT:FQL_AUDITING_CLIENT_TEMPLATE.FAT&amp;display_string=Audit&amp;VAR:KEY=ZIZWZULIXC&amp;VAR:QUERY=RkZfRU5UUlBSX1ZBTF9EQUlMWSgzOTcwMSk=&amp;WINDOW=FIRST_POPUP&amp;HEIGHT=450&amp;WIDTH=450&amp;START_MA","XIMIZED=FALSE&amp;VAR:CALENDAR=US&amp;VAR:SYMBOL=HOT&amp;VAR:INDEX=0"}</definedName>
    <definedName name="_4309__FDSAUDITLINK__" hidden="1">{"fdsup://directions/FAT Viewer?action=UPDATE&amp;creator=factset&amp;DYN_ARGS=TRUE&amp;DOC_NAME=FAT:FQL_AUDITING_CLIENT_TEMPLATE.FAT&amp;display_string=Audit&amp;VAR:KEY=ZIZWZULIXC&amp;VAR:QUERY=RkZfRU5UUlBSX1ZBTF9EQUlMWSgzOTcwMSk=&amp;WINDOW=FIRST_POPUP&amp;HEIGHT=450&amp;WIDTH=450&amp;START_MA","XIMIZED=FALSE&amp;VAR:CALENDAR=US&amp;VAR:SYMBOL=HOT&amp;VAR:INDEX=0"}</definedName>
    <definedName name="_431________________123Graph_ECHART_3" hidden="1">#REF!</definedName>
    <definedName name="_431_____________123Graph_ECHART_2" hidden="1">#REF!</definedName>
    <definedName name="_431__123Graph_ECHART_1" hidden="1">#REF!</definedName>
    <definedName name="_431__FDSAUDITLINK__" localSheetId="2" hidden="1">{"fdsup://directions/FAT Viewer?action=UPDATE&amp;creator=factset&amp;DYN_ARGS=TRUE&amp;DOC_NAME=FAT:FQL_AUDITING_CLIENT_TEMPLATE.FAT&amp;display_string=Audit&amp;VAR:KEY=XIFUPYPOFA&amp;VAR:QUERY=RkZfSU5UX0VYUF9ERUJUKExUTSwwLCwsUlApIC8gRkZfREVCVChRVFIsMCwsLFJQKQ==&amp;WINDOW=FIRST_POP","UP&amp;HEIGHT=450&amp;WIDTH=450&amp;START_MAXIMIZED=FALSE&amp;VAR:CALENDAR=US&amp;VAR:SYMBOL=JNY&amp;VAR:INDEX=0"}</definedName>
    <definedName name="_431__FDSAUDITLINK__" hidden="1">{"fdsup://Directions/FactSet Auditing Viewer?action=AUDIT_VALUE&amp;DB=129&amp;ID1=68213N10&amp;VALUEID=01001&amp;SDATE=201102&amp;PERIODTYPE=QTR_STD&amp;SCFT=3&amp;window=popup_no_bar&amp;width=385&amp;height=120&amp;START_MAXIMIZED=FALSE&amp;creator=factset&amp;display_string=Audit"}</definedName>
    <definedName name="_431__FDSAUDITLINK___1" localSheetId="2" hidden="1">{"fdsup://Directions/FactSet Auditing Viewer?action=AUDIT_VALUE&amp;DB=129&amp;ID1=68213N10&amp;VALUEID=01001&amp;SDATE=201102&amp;PERIODTYPE=QTR_STD&amp;SCFT=3&amp;window=popup_no_bar&amp;width=385&amp;height=120&amp;START_MAXIMIZED=FALSE&amp;creator=factset&amp;display_string=Audit"}</definedName>
    <definedName name="_431__FDSAUDITLINK___1" hidden="1">{"fdsup://Directions/FactSet Auditing Viewer?action=AUDIT_VALUE&amp;DB=129&amp;ID1=68213N10&amp;VALUEID=01001&amp;SDATE=201102&amp;PERIODTYPE=QTR_STD&amp;SCFT=3&amp;window=popup_no_bar&amp;width=385&amp;height=120&amp;START_MAXIMIZED=FALSE&amp;creator=factset&amp;display_string=Audit"}</definedName>
    <definedName name="_4310__FDSAUDITLINK__" localSheetId="2" hidden="1">{"fdsup://directions/FAT Viewer?action=UPDATE&amp;creator=factset&amp;DYN_ARGS=TRUE&amp;DOC_NAME=FAT:FQL_AUDITING_CLIENT_TEMPLATE.FAT&amp;display_string=Audit&amp;VAR:KEY=DUJGTWPGJQ&amp;VAR:QUERY=RkZfRU5UUlBSX1ZBTF9EQUlMWSgzOTcwMSk=&amp;WINDOW=FIRST_POPUP&amp;HEIGHT=450&amp;WIDTH=450&amp;START_MA","XIMIZED=FALSE&amp;VAR:CALENDAR=US&amp;VAR:SYMBOL=585284&amp;VAR:INDEX=0"}</definedName>
    <definedName name="_4310__FDSAUDITLINK__" hidden="1">{"fdsup://directions/FAT Viewer?action=UPDATE&amp;creator=factset&amp;DYN_ARGS=TRUE&amp;DOC_NAME=FAT:FQL_AUDITING_CLIENT_TEMPLATE.FAT&amp;display_string=Audit&amp;VAR:KEY=DUJGTWPGJQ&amp;VAR:QUERY=RkZfRU5UUlBSX1ZBTF9EQUlMWSgzOTcwMSk=&amp;WINDOW=FIRST_POPUP&amp;HEIGHT=450&amp;WIDTH=450&amp;START_MA","XIMIZED=FALSE&amp;VAR:CALENDAR=US&amp;VAR:SYMBOL=585284&amp;VAR:INDEX=0"}</definedName>
    <definedName name="_4311__FDSAUDITLINK__" localSheetId="2" hidden="1">{"fdsup://directions/FAT Viewer?action=UPDATE&amp;creator=factset&amp;DYN_ARGS=TRUE&amp;DOC_NAME=FAT:FQL_AUDITING_CLIENT_TEMPLATE.FAT&amp;display_string=Audit&amp;VAR:KEY=JMVIRMJOVA&amp;VAR:QUERY=RkZfRU5UUlBSX1ZBTF9EQUlMWSgzOTcwMSk=&amp;WINDOW=FIRST_POPUP&amp;HEIGHT=450&amp;WIDTH=450&amp;START_MA","XIMIZED=FALSE&amp;VAR:CALENDAR=US&amp;VAR:SYMBOL=MAR&amp;VAR:INDEX=0"}</definedName>
    <definedName name="_4311__FDSAUDITLINK__" hidden="1">{"fdsup://directions/FAT Viewer?action=UPDATE&amp;creator=factset&amp;DYN_ARGS=TRUE&amp;DOC_NAME=FAT:FQL_AUDITING_CLIENT_TEMPLATE.FAT&amp;display_string=Audit&amp;VAR:KEY=JMVIRMJOVA&amp;VAR:QUERY=RkZfRU5UUlBSX1ZBTF9EQUlMWSgzOTcwMSk=&amp;WINDOW=FIRST_POPUP&amp;HEIGHT=450&amp;WIDTH=450&amp;START_MA","XIMIZED=FALSE&amp;VAR:CALENDAR=US&amp;VAR:SYMBOL=MAR&amp;VAR:INDEX=0"}</definedName>
    <definedName name="_4312__FDSAUDITLINK__" localSheetId="2" hidden="1">{"fdsup://directions/FAT Viewer?action=UPDATE&amp;creator=factset&amp;DYN_ARGS=TRUE&amp;DOC_NAME=FAT:FQL_AUDITING_CLIENT_TEMPLATE.FAT&amp;display_string=Audit&amp;VAR:KEY=PCPYBSHODC&amp;VAR:QUERY=RkZfRU5UUlBSX1ZBTF9EQUlMWSgzOTcwMSk=&amp;WINDOW=FIRST_POPUP&amp;HEIGHT=450&amp;WIDTH=450&amp;START_MA","XIMIZED=FALSE&amp;VAR:CALENDAR=US&amp;VAR:SYMBOL=CHH&amp;VAR:INDEX=0"}</definedName>
    <definedName name="_4312__FDSAUDITLINK__" hidden="1">{"fdsup://directions/FAT Viewer?action=UPDATE&amp;creator=factset&amp;DYN_ARGS=TRUE&amp;DOC_NAME=FAT:FQL_AUDITING_CLIENT_TEMPLATE.FAT&amp;display_string=Audit&amp;VAR:KEY=PCPYBSHODC&amp;VAR:QUERY=RkZfRU5UUlBSX1ZBTF9EQUlMWSgzOTcwMSk=&amp;WINDOW=FIRST_POPUP&amp;HEIGHT=450&amp;WIDTH=450&amp;START_MA","XIMIZED=FALSE&amp;VAR:CALENDAR=US&amp;VAR:SYMBOL=CHH&amp;VAR:INDEX=0"}</definedName>
    <definedName name="_4313__FDSAUDITLINK__" localSheetId="2" hidden="1">{"fdsup://directions/FAT Viewer?action=UPDATE&amp;creator=factset&amp;DYN_ARGS=TRUE&amp;DOC_NAME=FAT:FQL_AUDITING_CLIENT_TEMPLATE.FAT&amp;display_string=Audit&amp;VAR:KEY=HIPMRWZIPG&amp;VAR:QUERY=RkZfRU5UUlBSX1ZBTF9EQUlMWSgzOTcwMSk=&amp;WINDOW=FIRST_POPUP&amp;HEIGHT=450&amp;WIDTH=450&amp;START_MA","XIMIZED=FALSE&amp;VAR:CALENDAR=US&amp;VAR:SYMBOL=WYN&amp;VAR:INDEX=0"}</definedName>
    <definedName name="_4313__FDSAUDITLINK__" hidden="1">{"fdsup://directions/FAT Viewer?action=UPDATE&amp;creator=factset&amp;DYN_ARGS=TRUE&amp;DOC_NAME=FAT:FQL_AUDITING_CLIENT_TEMPLATE.FAT&amp;display_string=Audit&amp;VAR:KEY=HIPMRWZIPG&amp;VAR:QUERY=RkZfRU5UUlBSX1ZBTF9EQUlMWSgzOTcwMSk=&amp;WINDOW=FIRST_POPUP&amp;HEIGHT=450&amp;WIDTH=450&amp;START_MA","XIMIZED=FALSE&amp;VAR:CALENDAR=US&amp;VAR:SYMBOL=WYN&amp;VAR:INDEX=0"}</definedName>
    <definedName name="_4314__FDSAUDITLINK__" localSheetId="2" hidden="1">{"fdsup://directions/FAT Viewer?action=UPDATE&amp;creator=factset&amp;DYN_ARGS=TRUE&amp;DOC_NAME=FAT:FQL_AUDITING_CLIENT_TEMPLATE.FAT&amp;display_string=Audit&amp;VAR:KEY=TUPQDIJIBE&amp;VAR:QUERY=RkZfRU5UUlBSX1ZBTF9EQUlMWSgzOTcwMCk=&amp;WINDOW=FIRST_POPUP&amp;HEIGHT=450&amp;WIDTH=450&amp;START_MA","XIMIZED=FALSE&amp;VAR:CALENDAR=US&amp;VAR:SYMBOL=H&amp;VAR:INDEX=0"}</definedName>
    <definedName name="_4314__FDSAUDITLINK__" hidden="1">{"fdsup://directions/FAT Viewer?action=UPDATE&amp;creator=factset&amp;DYN_ARGS=TRUE&amp;DOC_NAME=FAT:FQL_AUDITING_CLIENT_TEMPLATE.FAT&amp;display_string=Audit&amp;VAR:KEY=TUPQDIJIBE&amp;VAR:QUERY=RkZfRU5UUlBSX1ZBTF9EQUlMWSgzOTcwMCk=&amp;WINDOW=FIRST_POPUP&amp;HEIGHT=450&amp;WIDTH=450&amp;START_MA","XIMIZED=FALSE&amp;VAR:CALENDAR=US&amp;VAR:SYMBOL=H&amp;VAR:INDEX=0"}</definedName>
    <definedName name="_4315__FDSAUDITLINK__" localSheetId="2" hidden="1">{"fdsup://directions/FAT Viewer?action=UPDATE&amp;creator=factset&amp;DYN_ARGS=TRUE&amp;DOC_NAME=FAT:FQL_AUDITING_CLIENT_TEMPLATE.FAT&amp;display_string=Audit&amp;VAR:KEY=BWPQBUPOFO&amp;VAR:QUERY=RkZfRU5UUlBSX1ZBTF9EQUlMWSgzOTcwMCk=&amp;WINDOW=FIRST_POPUP&amp;HEIGHT=450&amp;WIDTH=450&amp;START_MA","XIMIZED=FALSE&amp;VAR:CALENDAR=US&amp;VAR:SYMBOL=HOT&amp;VAR:INDEX=0"}</definedName>
    <definedName name="_4315__FDSAUDITLINK__" hidden="1">{"fdsup://directions/FAT Viewer?action=UPDATE&amp;creator=factset&amp;DYN_ARGS=TRUE&amp;DOC_NAME=FAT:FQL_AUDITING_CLIENT_TEMPLATE.FAT&amp;display_string=Audit&amp;VAR:KEY=BWPQBUPOFO&amp;VAR:QUERY=RkZfRU5UUlBSX1ZBTF9EQUlMWSgzOTcwMCk=&amp;WINDOW=FIRST_POPUP&amp;HEIGHT=450&amp;WIDTH=450&amp;START_MA","XIMIZED=FALSE&amp;VAR:CALENDAR=US&amp;VAR:SYMBOL=HOT&amp;VAR:INDEX=0"}</definedName>
    <definedName name="_4316__FDSAUDITLINK__" localSheetId="2" hidden="1">{"fdsup://directions/FAT Viewer?action=UPDATE&amp;creator=factset&amp;DYN_ARGS=TRUE&amp;DOC_NAME=FAT:FQL_AUDITING_CLIENT_TEMPLATE.FAT&amp;display_string=Audit&amp;VAR:KEY=BYPGBCZEFO&amp;VAR:QUERY=RkZfRU5UUlBSX1ZBTF9EQUlMWSgzOTcwMCk=&amp;WINDOW=FIRST_POPUP&amp;HEIGHT=450&amp;WIDTH=450&amp;START_MA","XIMIZED=FALSE&amp;VAR:CALENDAR=US&amp;VAR:SYMBOL=585284&amp;VAR:INDEX=0"}</definedName>
    <definedName name="_4316__FDSAUDITLINK__" hidden="1">{"fdsup://directions/FAT Viewer?action=UPDATE&amp;creator=factset&amp;DYN_ARGS=TRUE&amp;DOC_NAME=FAT:FQL_AUDITING_CLIENT_TEMPLATE.FAT&amp;display_string=Audit&amp;VAR:KEY=BYPGBCZEFO&amp;VAR:QUERY=RkZfRU5UUlBSX1ZBTF9EQUlMWSgzOTcwMCk=&amp;WINDOW=FIRST_POPUP&amp;HEIGHT=450&amp;WIDTH=450&amp;START_MA","XIMIZED=FALSE&amp;VAR:CALENDAR=US&amp;VAR:SYMBOL=585284&amp;VAR:INDEX=0"}</definedName>
    <definedName name="_4317__FDSAUDITLINK__" localSheetId="2" hidden="1">{"fdsup://directions/FAT Viewer?action=UPDATE&amp;creator=factset&amp;DYN_ARGS=TRUE&amp;DOC_NAME=FAT:FQL_AUDITING_CLIENT_TEMPLATE.FAT&amp;display_string=Audit&amp;VAR:KEY=PKDQXYRMPM&amp;VAR:QUERY=RkZfRU5UUlBSX1ZBTF9EQUlMWSgzOTcwMCk=&amp;WINDOW=FIRST_POPUP&amp;HEIGHT=450&amp;WIDTH=450&amp;START_MA","XIMIZED=FALSE&amp;VAR:CALENDAR=US&amp;VAR:SYMBOL=MAR&amp;VAR:INDEX=0"}</definedName>
    <definedName name="_4317__FDSAUDITLINK__" hidden="1">{"fdsup://directions/FAT Viewer?action=UPDATE&amp;creator=factset&amp;DYN_ARGS=TRUE&amp;DOC_NAME=FAT:FQL_AUDITING_CLIENT_TEMPLATE.FAT&amp;display_string=Audit&amp;VAR:KEY=PKDQXYRMPM&amp;VAR:QUERY=RkZfRU5UUlBSX1ZBTF9EQUlMWSgzOTcwMCk=&amp;WINDOW=FIRST_POPUP&amp;HEIGHT=450&amp;WIDTH=450&amp;START_MA","XIMIZED=FALSE&amp;VAR:CALENDAR=US&amp;VAR:SYMBOL=MAR&amp;VAR:INDEX=0"}</definedName>
    <definedName name="_4318__FDSAUDITLINK__" localSheetId="2" hidden="1">{"fdsup://directions/FAT Viewer?action=UPDATE&amp;creator=factset&amp;DYN_ARGS=TRUE&amp;DOC_NAME=FAT:FQL_AUDITING_CLIENT_TEMPLATE.FAT&amp;display_string=Audit&amp;VAR:KEY=FSVKRSHMDS&amp;VAR:QUERY=RkZfRU5UUlBSX1ZBTF9EQUlMWSgzOTcwMCk=&amp;WINDOW=FIRST_POPUP&amp;HEIGHT=450&amp;WIDTH=450&amp;START_MA","XIMIZED=FALSE&amp;VAR:CALENDAR=US&amp;VAR:SYMBOL=CHH&amp;VAR:INDEX=0"}</definedName>
    <definedName name="_4318__FDSAUDITLINK__" hidden="1">{"fdsup://directions/FAT Viewer?action=UPDATE&amp;creator=factset&amp;DYN_ARGS=TRUE&amp;DOC_NAME=FAT:FQL_AUDITING_CLIENT_TEMPLATE.FAT&amp;display_string=Audit&amp;VAR:KEY=FSVKRSHMDS&amp;VAR:QUERY=RkZfRU5UUlBSX1ZBTF9EQUlMWSgzOTcwMCk=&amp;WINDOW=FIRST_POPUP&amp;HEIGHT=450&amp;WIDTH=450&amp;START_MA","XIMIZED=FALSE&amp;VAR:CALENDAR=US&amp;VAR:SYMBOL=CHH&amp;VAR:INDEX=0"}</definedName>
    <definedName name="_4319__FDSAUDITLINK__" localSheetId="2" hidden="1">{"fdsup://directions/FAT Viewer?action=UPDATE&amp;creator=factset&amp;DYN_ARGS=TRUE&amp;DOC_NAME=FAT:FQL_AUDITING_CLIENT_TEMPLATE.FAT&amp;display_string=Audit&amp;VAR:KEY=TIFQBIBCFW&amp;VAR:QUERY=RkZfRU5UUlBSX1ZBTF9EQUlMWSgzOTcwMCk=&amp;WINDOW=FIRST_POPUP&amp;HEIGHT=450&amp;WIDTH=450&amp;START_MA","XIMIZED=FALSE&amp;VAR:CALENDAR=US&amp;VAR:SYMBOL=WYN&amp;VAR:INDEX=0"}</definedName>
    <definedName name="_4319__FDSAUDITLINK__" hidden="1">{"fdsup://directions/FAT Viewer?action=UPDATE&amp;creator=factset&amp;DYN_ARGS=TRUE&amp;DOC_NAME=FAT:FQL_AUDITING_CLIENT_TEMPLATE.FAT&amp;display_string=Audit&amp;VAR:KEY=TIFQBIBCFW&amp;VAR:QUERY=RkZfRU5UUlBSX1ZBTF9EQUlMWSgzOTcwMCk=&amp;WINDOW=FIRST_POPUP&amp;HEIGHT=450&amp;WIDTH=450&amp;START_MA","XIMIZED=FALSE&amp;VAR:CALENDAR=US&amp;VAR:SYMBOL=WYN&amp;VAR:INDEX=0"}</definedName>
    <definedName name="_432________________123Graph_ECHART_4" hidden="1">#REF!</definedName>
    <definedName name="_432_____________123Graph_ECHART_3" hidden="1">#REF!</definedName>
    <definedName name="_432__123Graph_ECHART_2" hidden="1">#REF!</definedName>
    <definedName name="_432__123Graph_XCHART_11" hidden="1">#REF!</definedName>
    <definedName name="_432__FDSAUDITLINK__" localSheetId="2" hidden="1">{"fdsup://directions/FAT Viewer?action=UPDATE&amp;creator=factset&amp;DYN_ARGS=TRUE&amp;DOC_NAME=FAT:FQL_AUDITING_CLIENT_TEMPLATE.FAT&amp;display_string=Audit&amp;VAR:KEY=BANSPWZMRK&amp;VAR:QUERY=RkZfSU5UX0VYUF9ERUJUKExUTSwwLCwsUlApIC8gRkZfREVCVChRVFIsMCwsLFJQKQ==&amp;WINDOW=FIRST_POP","UP&amp;HEIGHT=450&amp;WIDTH=450&amp;START_MAXIMIZED=FALSE&amp;VAR:CALENDAR=US&amp;VAR:SYMBOL=LIZ&amp;VAR:INDEX=0"}</definedName>
    <definedName name="_432__FDSAUDITLINK__" hidden="1">{"fdsup://directions/FAT Viewer?action=UPDATE&amp;creator=factset&amp;DYN_ARGS=TRUE&amp;DOC_NAME=FAT:FQL_AUDITING_CLIENT_TEMPLATE.FAT&amp;display_string=Audit&amp;VAR:KEY=AXEPSDSVUZ&amp;VAR:QUERY=KEZGX0dST1NTX0lOQyhMVE1TLDQwODAxLCwsUlAsVVNEKUBGRl9HUk9TU19JTkMoTFRNU19TRU1JLDQwODAxL","CwsUlAsVVNEKSk=&amp;WINDOW=FIRST_POPUP&amp;HEIGHT=450&amp;WIDTH=450&amp;START_MAXIMIZED=FALSE&amp;VAR:CALENDAR=US&amp;VAR:SYMBOL=B16NZ5&amp;VAR:INDEX=0"}</definedName>
    <definedName name="_432__FDSAUDITLINK___1" localSheetId="2" hidden="1">{"fdsup://directions/FAT Viewer?action=UPDATE&amp;creator=factset&amp;DYN_ARGS=TRUE&amp;DOC_NAME=FAT:FQL_AUDITING_CLIENT_TEMPLATE.FAT&amp;display_string=Audit&amp;VAR:KEY=AXEPSDSVUZ&amp;VAR:QUERY=KEZGX0dST1NTX0lOQyhMVE1TLDQwODAxLCwsUlAsVVNEKUBGRl9HUk9TU19JTkMoTFRNU19TRU1JLDQwODAxL","CwsUlAsVVNEKSk=&amp;WINDOW=FIRST_POPUP&amp;HEIGHT=450&amp;WIDTH=450&amp;START_MAXIMIZED=FALSE&amp;VAR:CALENDAR=US&amp;VAR:SYMBOL=B16NZ5&amp;VAR:INDEX=0"}</definedName>
    <definedName name="_432__FDSAUDITLINK___1" hidden="1">{"fdsup://directions/FAT Viewer?action=UPDATE&amp;creator=factset&amp;DYN_ARGS=TRUE&amp;DOC_NAME=FAT:FQL_AUDITING_CLIENT_TEMPLATE.FAT&amp;display_string=Audit&amp;VAR:KEY=AXEPSDSVUZ&amp;VAR:QUERY=KEZGX0dST1NTX0lOQyhMVE1TLDQwODAxLCwsUlAsVVNEKUBGRl9HUk9TU19JTkMoTFRNU19TRU1JLDQwODAxL","CwsUlAsVVNEKSk=&amp;WINDOW=FIRST_POPUP&amp;HEIGHT=450&amp;WIDTH=450&amp;START_MAXIMIZED=FALSE&amp;VAR:CALENDAR=US&amp;VAR:SYMBOL=B16NZ5&amp;VAR:INDEX=0"}</definedName>
    <definedName name="_4320__FDSAUDITLINK__" localSheetId="2" hidden="1">{"fdsup://directions/FAT Viewer?action=UPDATE&amp;creator=factset&amp;DYN_ARGS=TRUE&amp;DOC_NAME=FAT:FQL_AUDITING_CLIENT_TEMPLATE.FAT&amp;display_string=Audit&amp;VAR:KEY=JMJUTMDCPQ&amp;VAR:QUERY=RkZfRU5UUlBSX1ZBTF9EQUlMWSgzOTY5OSk=&amp;WINDOW=FIRST_POPUP&amp;HEIGHT=450&amp;WIDTH=450&amp;START_MA","XIMIZED=FALSE&amp;VAR:CALENDAR=US&amp;VAR:SYMBOL=H&amp;VAR:INDEX=0"}</definedName>
    <definedName name="_4320__FDSAUDITLINK__" hidden="1">{"fdsup://directions/FAT Viewer?action=UPDATE&amp;creator=factset&amp;DYN_ARGS=TRUE&amp;DOC_NAME=FAT:FQL_AUDITING_CLIENT_TEMPLATE.FAT&amp;display_string=Audit&amp;VAR:KEY=JMJUTMDCPQ&amp;VAR:QUERY=RkZfRU5UUlBSX1ZBTF9EQUlMWSgzOTY5OSk=&amp;WINDOW=FIRST_POPUP&amp;HEIGHT=450&amp;WIDTH=450&amp;START_MA","XIMIZED=FALSE&amp;VAR:CALENDAR=US&amp;VAR:SYMBOL=H&amp;VAR:INDEX=0"}</definedName>
    <definedName name="_4321__FDSAUDITLINK__" localSheetId="2" hidden="1">{"fdsup://directions/FAT Viewer?action=UPDATE&amp;creator=factset&amp;DYN_ARGS=TRUE&amp;DOC_NAME=FAT:FQL_AUDITING_CLIENT_TEMPLATE.FAT&amp;display_string=Audit&amp;VAR:KEY=TQZQTGVKFO&amp;VAR:QUERY=RkZfRU5UUlBSX1ZBTF9EQUlMWSgzOTY5OSk=&amp;WINDOW=FIRST_POPUP&amp;HEIGHT=450&amp;WIDTH=450&amp;START_MA","XIMIZED=FALSE&amp;VAR:CALENDAR=US&amp;VAR:SYMBOL=HOT&amp;VAR:INDEX=0"}</definedName>
    <definedName name="_4321__FDSAUDITLINK__" hidden="1">{"fdsup://directions/FAT Viewer?action=UPDATE&amp;creator=factset&amp;DYN_ARGS=TRUE&amp;DOC_NAME=FAT:FQL_AUDITING_CLIENT_TEMPLATE.FAT&amp;display_string=Audit&amp;VAR:KEY=TQZQTGVKFO&amp;VAR:QUERY=RkZfRU5UUlBSX1ZBTF9EQUlMWSgzOTY5OSk=&amp;WINDOW=FIRST_POPUP&amp;HEIGHT=450&amp;WIDTH=450&amp;START_MA","XIMIZED=FALSE&amp;VAR:CALENDAR=US&amp;VAR:SYMBOL=HOT&amp;VAR:INDEX=0"}</definedName>
    <definedName name="_4322__FDSAUDITLINK__" localSheetId="2" hidden="1">{"fdsup://directions/FAT Viewer?action=UPDATE&amp;creator=factset&amp;DYN_ARGS=TRUE&amp;DOC_NAME=FAT:FQL_AUDITING_CLIENT_TEMPLATE.FAT&amp;display_string=Audit&amp;VAR:KEY=VSJWXUJYDQ&amp;VAR:QUERY=RkZfRU5UUlBSX1ZBTF9EQUlMWSgzOTY5OSk=&amp;WINDOW=FIRST_POPUP&amp;HEIGHT=450&amp;WIDTH=450&amp;START_MA","XIMIZED=FALSE&amp;VAR:CALENDAR=US&amp;VAR:SYMBOL=585284&amp;VAR:INDEX=0"}</definedName>
    <definedName name="_4322__FDSAUDITLINK__" hidden="1">{"fdsup://directions/FAT Viewer?action=UPDATE&amp;creator=factset&amp;DYN_ARGS=TRUE&amp;DOC_NAME=FAT:FQL_AUDITING_CLIENT_TEMPLATE.FAT&amp;display_string=Audit&amp;VAR:KEY=VSJWXUJYDQ&amp;VAR:QUERY=RkZfRU5UUlBSX1ZBTF9EQUlMWSgzOTY5OSk=&amp;WINDOW=FIRST_POPUP&amp;HEIGHT=450&amp;WIDTH=450&amp;START_MA","XIMIZED=FALSE&amp;VAR:CALENDAR=US&amp;VAR:SYMBOL=585284&amp;VAR:INDEX=0"}</definedName>
    <definedName name="_4323__FDSAUDITLINK__" localSheetId="2" hidden="1">{"fdsup://directions/FAT Viewer?action=UPDATE&amp;creator=factset&amp;DYN_ARGS=TRUE&amp;DOC_NAME=FAT:FQL_AUDITING_CLIENT_TEMPLATE.FAT&amp;display_string=Audit&amp;VAR:KEY=LANAFSTYPW&amp;VAR:QUERY=RkZfRU5UUlBSX1ZBTF9EQUlMWSgzOTY5OSk=&amp;WINDOW=FIRST_POPUP&amp;HEIGHT=450&amp;WIDTH=450&amp;START_MA","XIMIZED=FALSE&amp;VAR:CALENDAR=US&amp;VAR:SYMBOL=MAR&amp;VAR:INDEX=0"}</definedName>
    <definedName name="_4323__FDSAUDITLINK__" hidden="1">{"fdsup://directions/FAT Viewer?action=UPDATE&amp;creator=factset&amp;DYN_ARGS=TRUE&amp;DOC_NAME=FAT:FQL_AUDITING_CLIENT_TEMPLATE.FAT&amp;display_string=Audit&amp;VAR:KEY=LANAFSTYPW&amp;VAR:QUERY=RkZfRU5UUlBSX1ZBTF9EQUlMWSgzOTY5OSk=&amp;WINDOW=FIRST_POPUP&amp;HEIGHT=450&amp;WIDTH=450&amp;START_MA","XIMIZED=FALSE&amp;VAR:CALENDAR=US&amp;VAR:SYMBOL=MAR&amp;VAR:INDEX=0"}</definedName>
    <definedName name="_4324__FDSAUDITLINK__" localSheetId="2" hidden="1">{"fdsup://directions/FAT Viewer?action=UPDATE&amp;creator=factset&amp;DYN_ARGS=TRUE&amp;DOC_NAME=FAT:FQL_AUDITING_CLIENT_TEMPLATE.FAT&amp;display_string=Audit&amp;VAR:KEY=DMLUNCJMTS&amp;VAR:QUERY=RkZfRU5UUlBSX1ZBTF9EQUlMWSgzOTY5OSk=&amp;WINDOW=FIRST_POPUP&amp;HEIGHT=450&amp;WIDTH=450&amp;START_MA","XIMIZED=FALSE&amp;VAR:CALENDAR=US&amp;VAR:SYMBOL=CHH&amp;VAR:INDEX=0"}</definedName>
    <definedName name="_4324__FDSAUDITLINK__" hidden="1">{"fdsup://directions/FAT Viewer?action=UPDATE&amp;creator=factset&amp;DYN_ARGS=TRUE&amp;DOC_NAME=FAT:FQL_AUDITING_CLIENT_TEMPLATE.FAT&amp;display_string=Audit&amp;VAR:KEY=DMLUNCJMTS&amp;VAR:QUERY=RkZfRU5UUlBSX1ZBTF9EQUlMWSgzOTY5OSk=&amp;WINDOW=FIRST_POPUP&amp;HEIGHT=450&amp;WIDTH=450&amp;START_MA","XIMIZED=FALSE&amp;VAR:CALENDAR=US&amp;VAR:SYMBOL=CHH&amp;VAR:INDEX=0"}</definedName>
    <definedName name="_4325__FDSAUDITLINK__" localSheetId="2" hidden="1">{"fdsup://directions/FAT Viewer?action=UPDATE&amp;creator=factset&amp;DYN_ARGS=TRUE&amp;DOC_NAME=FAT:FQL_AUDITING_CLIENT_TEMPLATE.FAT&amp;display_string=Audit&amp;VAR:KEY=NGFSZMRARQ&amp;VAR:QUERY=RkZfRU5UUlBSX1ZBTF9EQUlMWSgzOTY5OSk=&amp;WINDOW=FIRST_POPUP&amp;HEIGHT=450&amp;WIDTH=450&amp;START_MA","XIMIZED=FALSE&amp;VAR:CALENDAR=US&amp;VAR:SYMBOL=WYN&amp;VAR:INDEX=0"}</definedName>
    <definedName name="_4325__FDSAUDITLINK__" hidden="1">{"fdsup://directions/FAT Viewer?action=UPDATE&amp;creator=factset&amp;DYN_ARGS=TRUE&amp;DOC_NAME=FAT:FQL_AUDITING_CLIENT_TEMPLATE.FAT&amp;display_string=Audit&amp;VAR:KEY=NGFSZMRARQ&amp;VAR:QUERY=RkZfRU5UUlBSX1ZBTF9EQUlMWSgzOTY5OSk=&amp;WINDOW=FIRST_POPUP&amp;HEIGHT=450&amp;WIDTH=450&amp;START_MA","XIMIZED=FALSE&amp;VAR:CALENDAR=US&amp;VAR:SYMBOL=WYN&amp;VAR:INDEX=0"}</definedName>
    <definedName name="_4326__FDSAUDITLINK__" localSheetId="2" hidden="1">{"fdsup://directions/FAT Viewer?action=UPDATE&amp;creator=factset&amp;DYN_ARGS=TRUE&amp;DOC_NAME=FAT:FQL_AUDITING_CLIENT_TEMPLATE.FAT&amp;display_string=Audit&amp;VAR:KEY=DGHAZCRYFM&amp;VAR:QUERY=RkZfRU5UUlBSX1ZBTF9EQUlMWSgzOTY5Nik=&amp;WINDOW=FIRST_POPUP&amp;HEIGHT=450&amp;WIDTH=450&amp;START_MA","XIMIZED=FALSE&amp;VAR:CALENDAR=US&amp;VAR:SYMBOL=H&amp;VAR:INDEX=0"}</definedName>
    <definedName name="_4326__FDSAUDITLINK__" hidden="1">{"fdsup://directions/FAT Viewer?action=UPDATE&amp;creator=factset&amp;DYN_ARGS=TRUE&amp;DOC_NAME=FAT:FQL_AUDITING_CLIENT_TEMPLATE.FAT&amp;display_string=Audit&amp;VAR:KEY=DGHAZCRYFM&amp;VAR:QUERY=RkZfRU5UUlBSX1ZBTF9EQUlMWSgzOTY5Nik=&amp;WINDOW=FIRST_POPUP&amp;HEIGHT=450&amp;WIDTH=450&amp;START_MA","XIMIZED=FALSE&amp;VAR:CALENDAR=US&amp;VAR:SYMBOL=H&amp;VAR:INDEX=0"}</definedName>
    <definedName name="_4327__FDSAUDITLINK__" localSheetId="2" hidden="1">{"fdsup://directions/FAT Viewer?action=UPDATE&amp;creator=factset&amp;DYN_ARGS=TRUE&amp;DOC_NAME=FAT:FQL_AUDITING_CLIENT_TEMPLATE.FAT&amp;display_string=Audit&amp;VAR:KEY=NIVCVKTSZK&amp;VAR:QUERY=RkZfRU5UUlBSX1ZBTF9EQUlMWSgzOTY5Nik=&amp;WINDOW=FIRST_POPUP&amp;HEIGHT=450&amp;WIDTH=450&amp;START_MA","XIMIZED=FALSE&amp;VAR:CALENDAR=US&amp;VAR:SYMBOL=HOT&amp;VAR:INDEX=0"}</definedName>
    <definedName name="_4327__FDSAUDITLINK__" hidden="1">{"fdsup://directions/FAT Viewer?action=UPDATE&amp;creator=factset&amp;DYN_ARGS=TRUE&amp;DOC_NAME=FAT:FQL_AUDITING_CLIENT_TEMPLATE.FAT&amp;display_string=Audit&amp;VAR:KEY=NIVCVKTSZK&amp;VAR:QUERY=RkZfRU5UUlBSX1ZBTF9EQUlMWSgzOTY5Nik=&amp;WINDOW=FIRST_POPUP&amp;HEIGHT=450&amp;WIDTH=450&amp;START_MA","XIMIZED=FALSE&amp;VAR:CALENDAR=US&amp;VAR:SYMBOL=HOT&amp;VAR:INDEX=0"}</definedName>
    <definedName name="_4328__FDSAUDITLINK__" localSheetId="2" hidden="1">{"fdsup://directions/FAT Viewer?action=UPDATE&amp;creator=factset&amp;DYN_ARGS=TRUE&amp;DOC_NAME=FAT:FQL_AUDITING_CLIENT_TEMPLATE.FAT&amp;display_string=Audit&amp;VAR:KEY=RQHMZKRSPQ&amp;VAR:QUERY=RkZfRU5UUlBSX1ZBTF9EQUlMWSgzOTY5Nik=&amp;WINDOW=FIRST_POPUP&amp;HEIGHT=450&amp;WIDTH=450&amp;START_MA","XIMIZED=FALSE&amp;VAR:CALENDAR=US&amp;VAR:SYMBOL=585284&amp;VAR:INDEX=0"}</definedName>
    <definedName name="_4328__FDSAUDITLINK__" hidden="1">{"fdsup://directions/FAT Viewer?action=UPDATE&amp;creator=factset&amp;DYN_ARGS=TRUE&amp;DOC_NAME=FAT:FQL_AUDITING_CLIENT_TEMPLATE.FAT&amp;display_string=Audit&amp;VAR:KEY=RQHMZKRSPQ&amp;VAR:QUERY=RkZfRU5UUlBSX1ZBTF9EQUlMWSgzOTY5Nik=&amp;WINDOW=FIRST_POPUP&amp;HEIGHT=450&amp;WIDTH=450&amp;START_MA","XIMIZED=FALSE&amp;VAR:CALENDAR=US&amp;VAR:SYMBOL=585284&amp;VAR:INDEX=0"}</definedName>
    <definedName name="_4329__FDSAUDITLINK__" localSheetId="2" hidden="1">{"fdsup://directions/FAT Viewer?action=UPDATE&amp;creator=factset&amp;DYN_ARGS=TRUE&amp;DOC_NAME=FAT:FQL_AUDITING_CLIENT_TEMPLATE.FAT&amp;display_string=Audit&amp;VAR:KEY=RSVOBIPCZU&amp;VAR:QUERY=RkZfRU5UUlBSX1ZBTF9EQUlMWSgzOTY5Nik=&amp;WINDOW=FIRST_POPUP&amp;HEIGHT=450&amp;WIDTH=450&amp;START_MA","XIMIZED=FALSE&amp;VAR:CALENDAR=US&amp;VAR:SYMBOL=MAR&amp;VAR:INDEX=0"}</definedName>
    <definedName name="_4329__FDSAUDITLINK__" hidden="1">{"fdsup://directions/FAT Viewer?action=UPDATE&amp;creator=factset&amp;DYN_ARGS=TRUE&amp;DOC_NAME=FAT:FQL_AUDITING_CLIENT_TEMPLATE.FAT&amp;display_string=Audit&amp;VAR:KEY=RSVOBIPCZU&amp;VAR:QUERY=RkZfRU5UUlBSX1ZBTF9EQUlMWSgzOTY5Nik=&amp;WINDOW=FIRST_POPUP&amp;HEIGHT=450&amp;WIDTH=450&amp;START_MA","XIMIZED=FALSE&amp;VAR:CALENDAR=US&amp;VAR:SYMBOL=MAR&amp;VAR:INDEX=0"}</definedName>
    <definedName name="_433________________123Graph_ECHART_5" hidden="1">#REF!</definedName>
    <definedName name="_433_____________123Graph_ECHART_4" hidden="1">#REF!</definedName>
    <definedName name="_433__123Graph_ECHART_3" hidden="1">#REF!</definedName>
    <definedName name="_433__FDSAUDITLINK__" localSheetId="2" hidden="1">{"fdsup://directions/FAT Viewer?action=UPDATE&amp;creator=factset&amp;DYN_ARGS=TRUE&amp;DOC_NAME=FAT:FQL_AUDITING_CLIENT_TEMPLATE.FAT&amp;display_string=Audit&amp;VAR:KEY=PYBGFILOXM&amp;VAR:QUERY=RkZfSU5UX0VYUF9ERUJUKExUTSwwLCwsUlApIC8gRkZfREVCVChRVFIsMCwsLFJQKQ==&amp;WINDOW=FIRST_POP","UP&amp;HEIGHT=450&amp;WIDTH=450&amp;START_MAXIMIZED=FALSE&amp;VAR:CALENDAR=US&amp;VAR:SYMBOL=COH&amp;VAR:INDEX=0"}</definedName>
    <definedName name="_433__FDSAUDITLINK__" hidden="1">{"fdsup://directions/FAT Viewer?action=UPDATE&amp;creator=factset&amp;DYN_ARGS=TRUE&amp;DOC_NAME=FAT:FQL_AUDITING_CLIENT_TEMPLATE.FAT&amp;display_string=Audit&amp;VAR:KEY=ORCRIZERID&amp;VAR:QUERY=KEZGX0lOVF9FWFBfTkVUKExUTVMsNDA4MDEsLCxSUCxVU0QpQEZGX0lOVF9FWFBfTkVUKExUTVNfU0VNSSw0M","DgwMSwsLFJQLFVTRCkp&amp;WINDOW=FIRST_POPUP&amp;HEIGHT=450&amp;WIDTH=450&amp;START_MAXIMIZED=FALSE&amp;VAR:CALENDAR=US&amp;VAR:SYMBOL=B16NZ5&amp;VAR:INDEX=0"}</definedName>
    <definedName name="_433__FDSAUDITLINK___1" localSheetId="2" hidden="1">{"fdsup://directions/FAT Viewer?action=UPDATE&amp;creator=factset&amp;DYN_ARGS=TRUE&amp;DOC_NAME=FAT:FQL_AUDITING_CLIENT_TEMPLATE.FAT&amp;display_string=Audit&amp;VAR:KEY=ORCRIZERID&amp;VAR:QUERY=KEZGX0lOVF9FWFBfTkVUKExUTVMsNDA4MDEsLCxSUCxVU0QpQEZGX0lOVF9FWFBfTkVUKExUTVNfU0VNSSw0M","DgwMSwsLFJQLFVTRCkp&amp;WINDOW=FIRST_POPUP&amp;HEIGHT=450&amp;WIDTH=450&amp;START_MAXIMIZED=FALSE&amp;VAR:CALENDAR=US&amp;VAR:SYMBOL=B16NZ5&amp;VAR:INDEX=0"}</definedName>
    <definedName name="_433__FDSAUDITLINK___1" hidden="1">{"fdsup://directions/FAT Viewer?action=UPDATE&amp;creator=factset&amp;DYN_ARGS=TRUE&amp;DOC_NAME=FAT:FQL_AUDITING_CLIENT_TEMPLATE.FAT&amp;display_string=Audit&amp;VAR:KEY=ORCRIZERID&amp;VAR:QUERY=KEZGX0lOVF9FWFBfTkVUKExUTVMsNDA4MDEsLCxSUCxVU0QpQEZGX0lOVF9FWFBfTkVUKExUTVNfU0VNSSw0M","DgwMSwsLFJQLFVTRCkp&amp;WINDOW=FIRST_POPUP&amp;HEIGHT=450&amp;WIDTH=450&amp;START_MAXIMIZED=FALSE&amp;VAR:CALENDAR=US&amp;VAR:SYMBOL=B16NZ5&amp;VAR:INDEX=0"}</definedName>
    <definedName name="_4330__FDSAUDITLINK__" localSheetId="2" hidden="1">{"fdsup://directions/FAT Viewer?action=UPDATE&amp;creator=factset&amp;DYN_ARGS=TRUE&amp;DOC_NAME=FAT:FQL_AUDITING_CLIENT_TEMPLATE.FAT&amp;display_string=Audit&amp;VAR:KEY=DYTWFUNAVO&amp;VAR:QUERY=RkZfRU5UUlBSX1ZBTF9EQUlMWSgzOTY5Nik=&amp;WINDOW=FIRST_POPUP&amp;HEIGHT=450&amp;WIDTH=450&amp;START_MA","XIMIZED=FALSE&amp;VAR:CALENDAR=US&amp;VAR:SYMBOL=CHH&amp;VAR:INDEX=0"}</definedName>
    <definedName name="_4330__FDSAUDITLINK__" hidden="1">{"fdsup://directions/FAT Viewer?action=UPDATE&amp;creator=factset&amp;DYN_ARGS=TRUE&amp;DOC_NAME=FAT:FQL_AUDITING_CLIENT_TEMPLATE.FAT&amp;display_string=Audit&amp;VAR:KEY=DYTWFUNAVO&amp;VAR:QUERY=RkZfRU5UUlBSX1ZBTF9EQUlMWSgzOTY5Nik=&amp;WINDOW=FIRST_POPUP&amp;HEIGHT=450&amp;WIDTH=450&amp;START_MA","XIMIZED=FALSE&amp;VAR:CALENDAR=US&amp;VAR:SYMBOL=CHH&amp;VAR:INDEX=0"}</definedName>
    <definedName name="_4331__FDSAUDITLINK__" localSheetId="2" hidden="1">{"fdsup://directions/FAT Viewer?action=UPDATE&amp;creator=factset&amp;DYN_ARGS=TRUE&amp;DOC_NAME=FAT:FQL_AUDITING_CLIENT_TEMPLATE.FAT&amp;display_string=Audit&amp;VAR:KEY=DILMZYHCPA&amp;VAR:QUERY=RkZfRU5UUlBSX1ZBTF9EQUlMWSgzOTY5Nik=&amp;WINDOW=FIRST_POPUP&amp;HEIGHT=450&amp;WIDTH=450&amp;START_MA","XIMIZED=FALSE&amp;VAR:CALENDAR=US&amp;VAR:SYMBOL=WYN&amp;VAR:INDEX=0"}</definedName>
    <definedName name="_4331__FDSAUDITLINK__" hidden="1">{"fdsup://directions/FAT Viewer?action=UPDATE&amp;creator=factset&amp;DYN_ARGS=TRUE&amp;DOC_NAME=FAT:FQL_AUDITING_CLIENT_TEMPLATE.FAT&amp;display_string=Audit&amp;VAR:KEY=DILMZYHCPA&amp;VAR:QUERY=RkZfRU5UUlBSX1ZBTF9EQUlMWSgzOTY5Nik=&amp;WINDOW=FIRST_POPUP&amp;HEIGHT=450&amp;WIDTH=450&amp;START_MA","XIMIZED=FALSE&amp;VAR:CALENDAR=US&amp;VAR:SYMBOL=WYN&amp;VAR:INDEX=0"}</definedName>
    <definedName name="_4332__FDSAUDITLINK__" localSheetId="2" hidden="1">{"fdsup://directions/FAT Viewer?action=UPDATE&amp;creator=factset&amp;DYN_ARGS=TRUE&amp;DOC_NAME=FAT:FQL_AUDITING_CLIENT_TEMPLATE.FAT&amp;display_string=Audit&amp;VAR:KEY=TCRSPOPYJQ&amp;VAR:QUERY=RkZfRU5UUlBSX1ZBTF9EQUlMWSgzOTY5NSk=&amp;WINDOW=FIRST_POPUP&amp;HEIGHT=450&amp;WIDTH=450&amp;START_MA","XIMIZED=FALSE&amp;VAR:CALENDAR=US&amp;VAR:SYMBOL=H&amp;VAR:INDEX=0"}</definedName>
    <definedName name="_4332__FDSAUDITLINK__" hidden="1">{"fdsup://directions/FAT Viewer?action=UPDATE&amp;creator=factset&amp;DYN_ARGS=TRUE&amp;DOC_NAME=FAT:FQL_AUDITING_CLIENT_TEMPLATE.FAT&amp;display_string=Audit&amp;VAR:KEY=TCRSPOPYJQ&amp;VAR:QUERY=RkZfRU5UUlBSX1ZBTF9EQUlMWSgzOTY5NSk=&amp;WINDOW=FIRST_POPUP&amp;HEIGHT=450&amp;WIDTH=450&amp;START_MA","XIMIZED=FALSE&amp;VAR:CALENDAR=US&amp;VAR:SYMBOL=H&amp;VAR:INDEX=0"}</definedName>
    <definedName name="_4333__FDSAUDITLINK__" localSheetId="2" hidden="1">{"fdsup://directions/FAT Viewer?action=UPDATE&amp;creator=factset&amp;DYN_ARGS=TRUE&amp;DOC_NAME=FAT:FQL_AUDITING_CLIENT_TEMPLATE.FAT&amp;display_string=Audit&amp;VAR:KEY=DQLMXUNANM&amp;VAR:QUERY=RkZfRU5UUlBSX1ZBTF9EQUlMWSgzOTY5NSk=&amp;WINDOW=FIRST_POPUP&amp;HEIGHT=450&amp;WIDTH=450&amp;START_MA","XIMIZED=FALSE&amp;VAR:CALENDAR=US&amp;VAR:SYMBOL=HOT&amp;VAR:INDEX=0"}</definedName>
    <definedName name="_4333__FDSAUDITLINK__" hidden="1">{"fdsup://directions/FAT Viewer?action=UPDATE&amp;creator=factset&amp;DYN_ARGS=TRUE&amp;DOC_NAME=FAT:FQL_AUDITING_CLIENT_TEMPLATE.FAT&amp;display_string=Audit&amp;VAR:KEY=DQLMXUNANM&amp;VAR:QUERY=RkZfRU5UUlBSX1ZBTF9EQUlMWSgzOTY5NSk=&amp;WINDOW=FIRST_POPUP&amp;HEIGHT=450&amp;WIDTH=450&amp;START_MA","XIMIZED=FALSE&amp;VAR:CALENDAR=US&amp;VAR:SYMBOL=HOT&amp;VAR:INDEX=0"}</definedName>
    <definedName name="_4334__FDSAUDITLINK__" localSheetId="2" hidden="1">{"fdsup://directions/FAT Viewer?action=UPDATE&amp;creator=factset&amp;DYN_ARGS=TRUE&amp;DOC_NAME=FAT:FQL_AUDITING_CLIENT_TEMPLATE.FAT&amp;display_string=Audit&amp;VAR:KEY=BENYRQDGBU&amp;VAR:QUERY=RkZfRU5UUlBSX1ZBTF9EQUlMWSgzOTY5NSk=&amp;WINDOW=FIRST_POPUP&amp;HEIGHT=450&amp;WIDTH=450&amp;START_MA","XIMIZED=FALSE&amp;VAR:CALENDAR=US&amp;VAR:SYMBOL=585284&amp;VAR:INDEX=0"}</definedName>
    <definedName name="_4334__FDSAUDITLINK__" hidden="1">{"fdsup://directions/FAT Viewer?action=UPDATE&amp;creator=factset&amp;DYN_ARGS=TRUE&amp;DOC_NAME=FAT:FQL_AUDITING_CLIENT_TEMPLATE.FAT&amp;display_string=Audit&amp;VAR:KEY=BENYRQDGBU&amp;VAR:QUERY=RkZfRU5UUlBSX1ZBTF9EQUlMWSgzOTY5NSk=&amp;WINDOW=FIRST_POPUP&amp;HEIGHT=450&amp;WIDTH=450&amp;START_MA","XIMIZED=FALSE&amp;VAR:CALENDAR=US&amp;VAR:SYMBOL=585284&amp;VAR:INDEX=0"}</definedName>
    <definedName name="_4335__FDSAUDITLINK__" localSheetId="2" hidden="1">{"fdsup://directions/FAT Viewer?action=UPDATE&amp;creator=factset&amp;DYN_ARGS=TRUE&amp;DOC_NAME=FAT:FQL_AUDITING_CLIENT_TEMPLATE.FAT&amp;display_string=Audit&amp;VAR:KEY=TIJYLKJGFC&amp;VAR:QUERY=RkZfRU5UUlBSX1ZBTF9EQUlMWSgzOTY5NSk=&amp;WINDOW=FIRST_POPUP&amp;HEIGHT=450&amp;WIDTH=450&amp;START_MA","XIMIZED=FALSE&amp;VAR:CALENDAR=US&amp;VAR:SYMBOL=MAR&amp;VAR:INDEX=0"}</definedName>
    <definedName name="_4335__FDSAUDITLINK__" hidden="1">{"fdsup://directions/FAT Viewer?action=UPDATE&amp;creator=factset&amp;DYN_ARGS=TRUE&amp;DOC_NAME=FAT:FQL_AUDITING_CLIENT_TEMPLATE.FAT&amp;display_string=Audit&amp;VAR:KEY=TIJYLKJGFC&amp;VAR:QUERY=RkZfRU5UUlBSX1ZBTF9EQUlMWSgzOTY5NSk=&amp;WINDOW=FIRST_POPUP&amp;HEIGHT=450&amp;WIDTH=450&amp;START_MA","XIMIZED=FALSE&amp;VAR:CALENDAR=US&amp;VAR:SYMBOL=MAR&amp;VAR:INDEX=0"}</definedName>
    <definedName name="_4336__FDSAUDITLINK__" localSheetId="2" hidden="1">{"fdsup://directions/FAT Viewer?action=UPDATE&amp;creator=factset&amp;DYN_ARGS=TRUE&amp;DOC_NAME=FAT:FQL_AUDITING_CLIENT_TEMPLATE.FAT&amp;display_string=Audit&amp;VAR:KEY=ZSTEDUNMTE&amp;VAR:QUERY=RkZfRU5UUlBSX1ZBTF9EQUlMWSgzOTY5NSk=&amp;WINDOW=FIRST_POPUP&amp;HEIGHT=450&amp;WIDTH=450&amp;START_MA","XIMIZED=FALSE&amp;VAR:CALENDAR=US&amp;VAR:SYMBOL=CHH&amp;VAR:INDEX=0"}</definedName>
    <definedName name="_4336__FDSAUDITLINK__" hidden="1">{"fdsup://directions/FAT Viewer?action=UPDATE&amp;creator=factset&amp;DYN_ARGS=TRUE&amp;DOC_NAME=FAT:FQL_AUDITING_CLIENT_TEMPLATE.FAT&amp;display_string=Audit&amp;VAR:KEY=ZSTEDUNMTE&amp;VAR:QUERY=RkZfRU5UUlBSX1ZBTF9EQUlMWSgzOTY5NSk=&amp;WINDOW=FIRST_POPUP&amp;HEIGHT=450&amp;WIDTH=450&amp;START_MA","XIMIZED=FALSE&amp;VAR:CALENDAR=US&amp;VAR:SYMBOL=CHH&amp;VAR:INDEX=0"}</definedName>
    <definedName name="_4337__FDSAUDITLINK__" localSheetId="2" hidden="1">{"fdsup://directions/FAT Viewer?action=UPDATE&amp;creator=factset&amp;DYN_ARGS=TRUE&amp;DOC_NAME=FAT:FQL_AUDITING_CLIENT_TEMPLATE.FAT&amp;display_string=Audit&amp;VAR:KEY=FWBSZKDIZI&amp;VAR:QUERY=RkZfRU5UUlBSX1ZBTF9EQUlMWSgzOTY5NSk=&amp;WINDOW=FIRST_POPUP&amp;HEIGHT=450&amp;WIDTH=450&amp;START_MA","XIMIZED=FALSE&amp;VAR:CALENDAR=US&amp;VAR:SYMBOL=WYN&amp;VAR:INDEX=0"}</definedName>
    <definedName name="_4337__FDSAUDITLINK__" hidden="1">{"fdsup://directions/FAT Viewer?action=UPDATE&amp;creator=factset&amp;DYN_ARGS=TRUE&amp;DOC_NAME=FAT:FQL_AUDITING_CLIENT_TEMPLATE.FAT&amp;display_string=Audit&amp;VAR:KEY=FWBSZKDIZI&amp;VAR:QUERY=RkZfRU5UUlBSX1ZBTF9EQUlMWSgzOTY5NSk=&amp;WINDOW=FIRST_POPUP&amp;HEIGHT=450&amp;WIDTH=450&amp;START_MA","XIMIZED=FALSE&amp;VAR:CALENDAR=US&amp;VAR:SYMBOL=WYN&amp;VAR:INDEX=0"}</definedName>
    <definedName name="_4338__FDSAUDITLINK__" localSheetId="2" hidden="1">{"fdsup://directions/FAT Viewer?action=UPDATE&amp;creator=factset&amp;DYN_ARGS=TRUE&amp;DOC_NAME=FAT:FQL_AUDITING_CLIENT_TEMPLATE.FAT&amp;display_string=Audit&amp;VAR:KEY=FEZODGPOPI&amp;VAR:QUERY=RkZfRU5UUlBSX1ZBTF9EQUlMWSgzOTY5NCk=&amp;WINDOW=FIRST_POPUP&amp;HEIGHT=450&amp;WIDTH=450&amp;START_MA","XIMIZED=FALSE&amp;VAR:CALENDAR=US&amp;VAR:SYMBOL=H&amp;VAR:INDEX=0"}</definedName>
    <definedName name="_4338__FDSAUDITLINK__" hidden="1">{"fdsup://directions/FAT Viewer?action=UPDATE&amp;creator=factset&amp;DYN_ARGS=TRUE&amp;DOC_NAME=FAT:FQL_AUDITING_CLIENT_TEMPLATE.FAT&amp;display_string=Audit&amp;VAR:KEY=FEZODGPOPI&amp;VAR:QUERY=RkZfRU5UUlBSX1ZBTF9EQUlMWSgzOTY5NCk=&amp;WINDOW=FIRST_POPUP&amp;HEIGHT=450&amp;WIDTH=450&amp;START_MA","XIMIZED=FALSE&amp;VAR:CALENDAR=US&amp;VAR:SYMBOL=H&amp;VAR:INDEX=0"}</definedName>
    <definedName name="_4339__FDSAUDITLINK__" localSheetId="2" hidden="1">{"fdsup://directions/FAT Viewer?action=UPDATE&amp;creator=factset&amp;DYN_ARGS=TRUE&amp;DOC_NAME=FAT:FQL_AUDITING_CLIENT_TEMPLATE.FAT&amp;display_string=Audit&amp;VAR:KEY=DYRGFONQNA&amp;VAR:QUERY=RkZfRU5UUlBSX1ZBTF9EQUlMWSgzOTY5NCk=&amp;WINDOW=FIRST_POPUP&amp;HEIGHT=450&amp;WIDTH=450&amp;START_MA","XIMIZED=FALSE&amp;VAR:CALENDAR=US&amp;VAR:SYMBOL=HOT&amp;VAR:INDEX=0"}</definedName>
    <definedName name="_4339__FDSAUDITLINK__" hidden="1">{"fdsup://directions/FAT Viewer?action=UPDATE&amp;creator=factset&amp;DYN_ARGS=TRUE&amp;DOC_NAME=FAT:FQL_AUDITING_CLIENT_TEMPLATE.FAT&amp;display_string=Audit&amp;VAR:KEY=DYRGFONQNA&amp;VAR:QUERY=RkZfRU5UUlBSX1ZBTF9EQUlMWSgzOTY5NCk=&amp;WINDOW=FIRST_POPUP&amp;HEIGHT=450&amp;WIDTH=450&amp;START_MA","XIMIZED=FALSE&amp;VAR:CALENDAR=US&amp;VAR:SYMBOL=HOT&amp;VAR:INDEX=0"}</definedName>
    <definedName name="_434________________123Graph_ECHART_6" hidden="1">#REF!</definedName>
    <definedName name="_434_____________123Graph_ECHART_5" hidden="1">#REF!</definedName>
    <definedName name="_434__123Graph_ACHART_9" hidden="1">#REF!</definedName>
    <definedName name="_434__123Graph_BCHART_18" hidden="1">#REF!</definedName>
    <definedName name="_434__123Graph_ECHART_4" hidden="1">#REF!</definedName>
    <definedName name="_434__123Graph_XCHART_12" hidden="1">#REF!</definedName>
    <definedName name="_434__FDSAUDITLINK__" localSheetId="2" hidden="1">{"fdsup://Directions/FactSet Auditing Viewer?action=AUDIT_VALUE&amp;DB=129&amp;ID1=46612H40&amp;VALUEID=01001&amp;SDATE=2010&amp;PERIODTYPE=ANN_STD&amp;SCFT=3&amp;window=popup_no_bar&amp;width=385&amp;height=120&amp;START_MAXIMIZED=FALSE&amp;creator=factset&amp;display_string=Audit"}</definedName>
    <definedName name="_434__FDSAUDITLINK__" hidden="1">{"fdsup://Directions/FactSet Auditing Viewer?action=AUDIT_VALUE&amp;DB=129&amp;ID1=B16NZ5&amp;VALUEID=01001&amp;SDATE=201102&amp;PERIODTYPE=QTR_STD&amp;SCFT=3&amp;window=popup_no_bar&amp;width=385&amp;height=120&amp;START_MAXIMIZED=FALSE&amp;creator=factset&amp;display_string=Audit"}</definedName>
    <definedName name="_434__FDSAUDITLINK___1" localSheetId="2" hidden="1">{"fdsup://Directions/FactSet Auditing Viewer?action=AUDIT_VALUE&amp;DB=129&amp;ID1=B16NZ5&amp;VALUEID=01001&amp;SDATE=201102&amp;PERIODTYPE=QTR_STD&amp;SCFT=3&amp;window=popup_no_bar&amp;width=385&amp;height=120&amp;START_MAXIMIZED=FALSE&amp;creator=factset&amp;display_string=Audit"}</definedName>
    <definedName name="_434__FDSAUDITLINK___1" hidden="1">{"fdsup://Directions/FactSet Auditing Viewer?action=AUDIT_VALUE&amp;DB=129&amp;ID1=B16NZ5&amp;VALUEID=01001&amp;SDATE=201102&amp;PERIODTYPE=QTR_STD&amp;SCFT=3&amp;window=popup_no_bar&amp;width=385&amp;height=120&amp;START_MAXIMIZED=FALSE&amp;creator=factset&amp;display_string=Audit"}</definedName>
    <definedName name="_4340__FDSAUDITLINK__" localSheetId="2" hidden="1">{"fdsup://directions/FAT Viewer?action=UPDATE&amp;creator=factset&amp;DYN_ARGS=TRUE&amp;DOC_NAME=FAT:FQL_AUDITING_CLIENT_TEMPLATE.FAT&amp;display_string=Audit&amp;VAR:KEY=RCDUTUZKXW&amp;VAR:QUERY=RkZfRU5UUlBSX1ZBTF9EQUlMWSgzOTY5NCk=&amp;WINDOW=FIRST_POPUP&amp;HEIGHT=450&amp;WIDTH=450&amp;START_MA","XIMIZED=FALSE&amp;VAR:CALENDAR=US&amp;VAR:SYMBOL=585284&amp;VAR:INDEX=0"}</definedName>
    <definedName name="_4340__FDSAUDITLINK__" hidden="1">{"fdsup://directions/FAT Viewer?action=UPDATE&amp;creator=factset&amp;DYN_ARGS=TRUE&amp;DOC_NAME=FAT:FQL_AUDITING_CLIENT_TEMPLATE.FAT&amp;display_string=Audit&amp;VAR:KEY=RCDUTUZKXW&amp;VAR:QUERY=RkZfRU5UUlBSX1ZBTF9EQUlMWSgzOTY5NCk=&amp;WINDOW=FIRST_POPUP&amp;HEIGHT=450&amp;WIDTH=450&amp;START_MA","XIMIZED=FALSE&amp;VAR:CALENDAR=US&amp;VAR:SYMBOL=585284&amp;VAR:INDEX=0"}</definedName>
    <definedName name="_4341__FDSAUDITLINK__" localSheetId="2" hidden="1">{"fdsup://directions/FAT Viewer?action=UPDATE&amp;creator=factset&amp;DYN_ARGS=TRUE&amp;DOC_NAME=FAT:FQL_AUDITING_CLIENT_TEMPLATE.FAT&amp;display_string=Audit&amp;VAR:KEY=PQDGRSVMNS&amp;VAR:QUERY=RkZfRU5UUlBSX1ZBTF9EQUlMWSgzOTY5NCk=&amp;WINDOW=FIRST_POPUP&amp;HEIGHT=450&amp;WIDTH=450&amp;START_MA","XIMIZED=FALSE&amp;VAR:CALENDAR=US&amp;VAR:SYMBOL=MAR&amp;VAR:INDEX=0"}</definedName>
    <definedName name="_4341__FDSAUDITLINK__" hidden="1">{"fdsup://directions/FAT Viewer?action=UPDATE&amp;creator=factset&amp;DYN_ARGS=TRUE&amp;DOC_NAME=FAT:FQL_AUDITING_CLIENT_TEMPLATE.FAT&amp;display_string=Audit&amp;VAR:KEY=PQDGRSVMNS&amp;VAR:QUERY=RkZfRU5UUlBSX1ZBTF9EQUlMWSgzOTY5NCk=&amp;WINDOW=FIRST_POPUP&amp;HEIGHT=450&amp;WIDTH=450&amp;START_MA","XIMIZED=FALSE&amp;VAR:CALENDAR=US&amp;VAR:SYMBOL=MAR&amp;VAR:INDEX=0"}</definedName>
    <definedName name="_4342__FDSAUDITLINK__" localSheetId="2" hidden="1">{"fdsup://directions/FAT Viewer?action=UPDATE&amp;creator=factset&amp;DYN_ARGS=TRUE&amp;DOC_NAME=FAT:FQL_AUDITING_CLIENT_TEMPLATE.FAT&amp;display_string=Audit&amp;VAR:KEY=TEPWTSRUVS&amp;VAR:QUERY=RkZfRU5UUlBSX1ZBTF9EQUlMWSgzOTY5NCk=&amp;WINDOW=FIRST_POPUP&amp;HEIGHT=450&amp;WIDTH=450&amp;START_MA","XIMIZED=FALSE&amp;VAR:CALENDAR=US&amp;VAR:SYMBOL=CHH&amp;VAR:INDEX=0"}</definedName>
    <definedName name="_4342__FDSAUDITLINK__" hidden="1">{"fdsup://directions/FAT Viewer?action=UPDATE&amp;creator=factset&amp;DYN_ARGS=TRUE&amp;DOC_NAME=FAT:FQL_AUDITING_CLIENT_TEMPLATE.FAT&amp;display_string=Audit&amp;VAR:KEY=TEPWTSRUVS&amp;VAR:QUERY=RkZfRU5UUlBSX1ZBTF9EQUlMWSgzOTY5NCk=&amp;WINDOW=FIRST_POPUP&amp;HEIGHT=450&amp;WIDTH=450&amp;START_MA","XIMIZED=FALSE&amp;VAR:CALENDAR=US&amp;VAR:SYMBOL=CHH&amp;VAR:INDEX=0"}</definedName>
    <definedName name="_4343__FDSAUDITLINK__" localSheetId="2" hidden="1">{"fdsup://directions/FAT Viewer?action=UPDATE&amp;creator=factset&amp;DYN_ARGS=TRUE&amp;DOC_NAME=FAT:FQL_AUDITING_CLIENT_TEMPLATE.FAT&amp;display_string=Audit&amp;VAR:KEY=DKDETCHAXC&amp;VAR:QUERY=RkZfRU5UUlBSX1ZBTF9EQUlMWSgzOTY5NCk=&amp;WINDOW=FIRST_POPUP&amp;HEIGHT=450&amp;WIDTH=450&amp;START_MA","XIMIZED=FALSE&amp;VAR:CALENDAR=US&amp;VAR:SYMBOL=WYN&amp;VAR:INDEX=0"}</definedName>
    <definedName name="_4343__FDSAUDITLINK__" hidden="1">{"fdsup://directions/FAT Viewer?action=UPDATE&amp;creator=factset&amp;DYN_ARGS=TRUE&amp;DOC_NAME=FAT:FQL_AUDITING_CLIENT_TEMPLATE.FAT&amp;display_string=Audit&amp;VAR:KEY=DKDETCHAXC&amp;VAR:QUERY=RkZfRU5UUlBSX1ZBTF9EQUlMWSgzOTY5NCk=&amp;WINDOW=FIRST_POPUP&amp;HEIGHT=450&amp;WIDTH=450&amp;START_MA","XIMIZED=FALSE&amp;VAR:CALENDAR=US&amp;VAR:SYMBOL=WYN&amp;VAR:INDEX=0"}</definedName>
    <definedName name="_4344__FDSAUDITLINK__" localSheetId="2" hidden="1">{"fdsup://directions/FAT Viewer?action=UPDATE&amp;creator=factset&amp;DYN_ARGS=TRUE&amp;DOC_NAME=FAT:FQL_AUDITING_CLIENT_TEMPLATE.FAT&amp;display_string=Audit&amp;VAR:KEY=XSHKVOLITK&amp;VAR:QUERY=RkZfRU5UUlBSX1ZBTF9EQUlMWSgzOTY5Myk=&amp;WINDOW=FIRST_POPUP&amp;HEIGHT=450&amp;WIDTH=450&amp;START_MA","XIMIZED=FALSE&amp;VAR:CALENDAR=US&amp;VAR:SYMBOL=H&amp;VAR:INDEX=0"}</definedName>
    <definedName name="_4344__FDSAUDITLINK__" hidden="1">{"fdsup://directions/FAT Viewer?action=UPDATE&amp;creator=factset&amp;DYN_ARGS=TRUE&amp;DOC_NAME=FAT:FQL_AUDITING_CLIENT_TEMPLATE.FAT&amp;display_string=Audit&amp;VAR:KEY=XSHKVOLITK&amp;VAR:QUERY=RkZfRU5UUlBSX1ZBTF9EQUlMWSgzOTY5Myk=&amp;WINDOW=FIRST_POPUP&amp;HEIGHT=450&amp;WIDTH=450&amp;START_MA","XIMIZED=FALSE&amp;VAR:CALENDAR=US&amp;VAR:SYMBOL=H&amp;VAR:INDEX=0"}</definedName>
    <definedName name="_4345__FDSAUDITLINK__" localSheetId="2" hidden="1">{"fdsup://directions/FAT Viewer?action=UPDATE&amp;creator=factset&amp;DYN_ARGS=TRUE&amp;DOC_NAME=FAT:FQL_AUDITING_CLIENT_TEMPLATE.FAT&amp;display_string=Audit&amp;VAR:KEY=VYNCTUJWFG&amp;VAR:QUERY=RkZfRU5UUlBSX1ZBTF9EQUlMWSgzOTY5Myk=&amp;WINDOW=FIRST_POPUP&amp;HEIGHT=450&amp;WIDTH=450&amp;START_MA","XIMIZED=FALSE&amp;VAR:CALENDAR=US&amp;VAR:SYMBOL=HOT&amp;VAR:INDEX=0"}</definedName>
    <definedName name="_4345__FDSAUDITLINK__" hidden="1">{"fdsup://directions/FAT Viewer?action=UPDATE&amp;creator=factset&amp;DYN_ARGS=TRUE&amp;DOC_NAME=FAT:FQL_AUDITING_CLIENT_TEMPLATE.FAT&amp;display_string=Audit&amp;VAR:KEY=VYNCTUJWFG&amp;VAR:QUERY=RkZfRU5UUlBSX1ZBTF9EQUlMWSgzOTY5Myk=&amp;WINDOW=FIRST_POPUP&amp;HEIGHT=450&amp;WIDTH=450&amp;START_MA","XIMIZED=FALSE&amp;VAR:CALENDAR=US&amp;VAR:SYMBOL=HOT&amp;VAR:INDEX=0"}</definedName>
    <definedName name="_4346__FDSAUDITLINK__" localSheetId="2" hidden="1">{"fdsup://directions/FAT Viewer?action=UPDATE&amp;creator=factset&amp;DYN_ARGS=TRUE&amp;DOC_NAME=FAT:FQL_AUDITING_CLIENT_TEMPLATE.FAT&amp;display_string=Audit&amp;VAR:KEY=ZITEPETSVM&amp;VAR:QUERY=RkZfRU5UUlBSX1ZBTF9EQUlMWSgzOTY5Myk=&amp;WINDOW=FIRST_POPUP&amp;HEIGHT=450&amp;WIDTH=450&amp;START_MA","XIMIZED=FALSE&amp;VAR:CALENDAR=US&amp;VAR:SYMBOL=585284&amp;VAR:INDEX=0"}</definedName>
    <definedName name="_4346__FDSAUDITLINK__" hidden="1">{"fdsup://directions/FAT Viewer?action=UPDATE&amp;creator=factset&amp;DYN_ARGS=TRUE&amp;DOC_NAME=FAT:FQL_AUDITING_CLIENT_TEMPLATE.FAT&amp;display_string=Audit&amp;VAR:KEY=ZITEPETSVM&amp;VAR:QUERY=RkZfRU5UUlBSX1ZBTF9EQUlMWSgzOTY5Myk=&amp;WINDOW=FIRST_POPUP&amp;HEIGHT=450&amp;WIDTH=450&amp;START_MA","XIMIZED=FALSE&amp;VAR:CALENDAR=US&amp;VAR:SYMBOL=585284&amp;VAR:INDEX=0"}</definedName>
    <definedName name="_4347__FDSAUDITLINK__" localSheetId="2" hidden="1">{"fdsup://directions/FAT Viewer?action=UPDATE&amp;creator=factset&amp;DYN_ARGS=TRUE&amp;DOC_NAME=FAT:FQL_AUDITING_CLIENT_TEMPLATE.FAT&amp;display_string=Audit&amp;VAR:KEY=RKFKXEVIRQ&amp;VAR:QUERY=RkZfRU5UUlBSX1ZBTF9EQUlMWSgzOTY5Myk=&amp;WINDOW=FIRST_POPUP&amp;HEIGHT=450&amp;WIDTH=450&amp;START_MA","XIMIZED=FALSE&amp;VAR:CALENDAR=US&amp;VAR:SYMBOL=MAR&amp;VAR:INDEX=0"}</definedName>
    <definedName name="_4347__FDSAUDITLINK__" hidden="1">{"fdsup://directions/FAT Viewer?action=UPDATE&amp;creator=factset&amp;DYN_ARGS=TRUE&amp;DOC_NAME=FAT:FQL_AUDITING_CLIENT_TEMPLATE.FAT&amp;display_string=Audit&amp;VAR:KEY=RKFKXEVIRQ&amp;VAR:QUERY=RkZfRU5UUlBSX1ZBTF9EQUlMWSgzOTY5Myk=&amp;WINDOW=FIRST_POPUP&amp;HEIGHT=450&amp;WIDTH=450&amp;START_MA","XIMIZED=FALSE&amp;VAR:CALENDAR=US&amp;VAR:SYMBOL=MAR&amp;VAR:INDEX=0"}</definedName>
    <definedName name="_4348__FDSAUDITLINK__" localSheetId="2" hidden="1">{"fdsup://directions/FAT Viewer?action=UPDATE&amp;creator=factset&amp;DYN_ARGS=TRUE&amp;DOC_NAME=FAT:FQL_AUDITING_CLIENT_TEMPLATE.FAT&amp;display_string=Audit&amp;VAR:KEY=VUTKDIJQBM&amp;VAR:QUERY=RkZfRU5UUlBSX1ZBTF9EQUlMWSgzOTY5Myk=&amp;WINDOW=FIRST_POPUP&amp;HEIGHT=450&amp;WIDTH=450&amp;START_MA","XIMIZED=FALSE&amp;VAR:CALENDAR=US&amp;VAR:SYMBOL=CHH&amp;VAR:INDEX=0"}</definedName>
    <definedName name="_4348__FDSAUDITLINK__" hidden="1">{"fdsup://directions/FAT Viewer?action=UPDATE&amp;creator=factset&amp;DYN_ARGS=TRUE&amp;DOC_NAME=FAT:FQL_AUDITING_CLIENT_TEMPLATE.FAT&amp;display_string=Audit&amp;VAR:KEY=VUTKDIJQBM&amp;VAR:QUERY=RkZfRU5UUlBSX1ZBTF9EQUlMWSgzOTY5Myk=&amp;WINDOW=FIRST_POPUP&amp;HEIGHT=450&amp;WIDTH=450&amp;START_MA","XIMIZED=FALSE&amp;VAR:CALENDAR=US&amp;VAR:SYMBOL=CHH&amp;VAR:INDEX=0"}</definedName>
    <definedName name="_4349__FDSAUDITLINK__" localSheetId="2" hidden="1">{"fdsup://directions/FAT Viewer?action=UPDATE&amp;creator=factset&amp;DYN_ARGS=TRUE&amp;DOC_NAME=FAT:FQL_AUDITING_CLIENT_TEMPLATE.FAT&amp;display_string=Audit&amp;VAR:KEY=JENYZSFMRG&amp;VAR:QUERY=RkZfRU5UUlBSX1ZBTF9EQUlMWSgzOTY5Myk=&amp;WINDOW=FIRST_POPUP&amp;HEIGHT=450&amp;WIDTH=450&amp;START_MA","XIMIZED=FALSE&amp;VAR:CALENDAR=US&amp;VAR:SYMBOL=WYN&amp;VAR:INDEX=0"}</definedName>
    <definedName name="_4349__FDSAUDITLINK__" hidden="1">{"fdsup://directions/FAT Viewer?action=UPDATE&amp;creator=factset&amp;DYN_ARGS=TRUE&amp;DOC_NAME=FAT:FQL_AUDITING_CLIENT_TEMPLATE.FAT&amp;display_string=Audit&amp;VAR:KEY=JENYZSFMRG&amp;VAR:QUERY=RkZfRU5UUlBSX1ZBTF9EQUlMWSgzOTY5Myk=&amp;WINDOW=FIRST_POPUP&amp;HEIGHT=450&amp;WIDTH=450&amp;START_MA","XIMIZED=FALSE&amp;VAR:CALENDAR=US&amp;VAR:SYMBOL=WYN&amp;VAR:INDEX=0"}</definedName>
    <definedName name="_435________________123Graph_ECHART_7" hidden="1">#REF!</definedName>
    <definedName name="_435_____________123Graph_ECHART_6" hidden="1">#REF!</definedName>
    <definedName name="_435__123Graph_ECHART_5" hidden="1">#REF!</definedName>
    <definedName name="_435__FDSAUDITLINK__" localSheetId="2" hidden="1">{"fdsup://Directions/FactSet Auditing Viewer?action=AUDIT_VALUE&amp;DB=129&amp;ID1=40161710&amp;VALUEID=01001&amp;SDATE=201004&amp;PERIODTYPE=QTR_STD&amp;SCFT=3&amp;window=popup_no_bar&amp;width=385&amp;height=120&amp;START_MAXIMIZED=FALSE&amp;creator=factset&amp;display_string=Audit"}</definedName>
    <definedName name="_435__FDSAUDITLINK__" hidden="1">{"fdsup://directions/FAT Viewer?action=UPDATE&amp;creator=factset&amp;DYN_ARGS=TRUE&amp;DOC_NAME=FAT:FQL_AUDITING_CLIENT_TEMPLATE.FAT&amp;display_string=Audit&amp;VAR:KEY=XANAXEJMTU&amp;VAR:QUERY=KEZGX0lOVF9FWFBfTkVUKExUTVMsNDA3NzMsLCxSUCxVU0QpQEZGX0lOVF9FWFBfTkVUKExUTVNfU0VNSSw0M","Dc3MywsLFJQLFVTRCkp&amp;WINDOW=FIRST_POPUP&amp;HEIGHT=450&amp;WIDTH=450&amp;START_MAXIMIZED=FALSE&amp;VAR:CALENDAR=US&amp;VAR:SYMBOL=WXS&amp;VAR:INDEX=0"}</definedName>
    <definedName name="_435__FDSAUDITLINK___1" localSheetId="2" hidden="1">{"fdsup://directions/FAT Viewer?action=UPDATE&amp;creator=factset&amp;DYN_ARGS=TRUE&amp;DOC_NAME=FAT:FQL_AUDITING_CLIENT_TEMPLATE.FAT&amp;display_string=Audit&amp;VAR:KEY=XANAXEJMTU&amp;VAR:QUERY=KEZGX0lOVF9FWFBfTkVUKExUTVMsNDA3NzMsLCxSUCxVU0QpQEZGX0lOVF9FWFBfTkVUKExUTVNfU0VNSSw0M","Dc3MywsLFJQLFVTRCkp&amp;WINDOW=FIRST_POPUP&amp;HEIGHT=450&amp;WIDTH=450&amp;START_MAXIMIZED=FALSE&amp;VAR:CALENDAR=US&amp;VAR:SYMBOL=WXS&amp;VAR:INDEX=0"}</definedName>
    <definedName name="_435__FDSAUDITLINK___1" hidden="1">{"fdsup://directions/FAT Viewer?action=UPDATE&amp;creator=factset&amp;DYN_ARGS=TRUE&amp;DOC_NAME=FAT:FQL_AUDITING_CLIENT_TEMPLATE.FAT&amp;display_string=Audit&amp;VAR:KEY=XANAXEJMTU&amp;VAR:QUERY=KEZGX0lOVF9FWFBfTkVUKExUTVMsNDA3NzMsLCxSUCxVU0QpQEZGX0lOVF9FWFBfTkVUKExUTVNfU0VNSSw0M","Dc3MywsLFJQLFVTRCkp&amp;WINDOW=FIRST_POPUP&amp;HEIGHT=450&amp;WIDTH=450&amp;START_MAXIMIZED=FALSE&amp;VAR:CALENDAR=US&amp;VAR:SYMBOL=WXS&amp;VAR:INDEX=0"}</definedName>
    <definedName name="_4350__FDSAUDITLINK__" localSheetId="2" hidden="1">{"fdsup://directions/FAT Viewer?action=UPDATE&amp;creator=factset&amp;DYN_ARGS=TRUE&amp;DOC_NAME=FAT:FQL_AUDITING_CLIENT_TEMPLATE.FAT&amp;display_string=Audit&amp;VAR:KEY=DIPGZUXSBE&amp;VAR:QUERY=RkZfRU5UUlBSX1ZBTF9EQUlMWSgzOTY4OSk=&amp;WINDOW=FIRST_POPUP&amp;HEIGHT=450&amp;WIDTH=450&amp;START_MA","XIMIZED=FALSE&amp;VAR:CALENDAR=US&amp;VAR:SYMBOL=H&amp;VAR:INDEX=0"}</definedName>
    <definedName name="_4350__FDSAUDITLINK__" hidden="1">{"fdsup://directions/FAT Viewer?action=UPDATE&amp;creator=factset&amp;DYN_ARGS=TRUE&amp;DOC_NAME=FAT:FQL_AUDITING_CLIENT_TEMPLATE.FAT&amp;display_string=Audit&amp;VAR:KEY=DIPGZUXSBE&amp;VAR:QUERY=RkZfRU5UUlBSX1ZBTF9EQUlMWSgzOTY4OSk=&amp;WINDOW=FIRST_POPUP&amp;HEIGHT=450&amp;WIDTH=450&amp;START_MA","XIMIZED=FALSE&amp;VAR:CALENDAR=US&amp;VAR:SYMBOL=H&amp;VAR:INDEX=0"}</definedName>
    <definedName name="_4351__FDSAUDITLINK__" localSheetId="2" hidden="1">{"fdsup://directions/FAT Viewer?action=UPDATE&amp;creator=factset&amp;DYN_ARGS=TRUE&amp;DOC_NAME=FAT:FQL_AUDITING_CLIENT_TEMPLATE.FAT&amp;display_string=Audit&amp;VAR:KEY=RIFENAXIJU&amp;VAR:QUERY=RkZfRU5UUlBSX1ZBTF9EQUlMWSgzOTY4OSk=&amp;WINDOW=FIRST_POPUP&amp;HEIGHT=450&amp;WIDTH=450&amp;START_MA","XIMIZED=FALSE&amp;VAR:CALENDAR=US&amp;VAR:SYMBOL=HOT&amp;VAR:INDEX=0"}</definedName>
    <definedName name="_4351__FDSAUDITLINK__" hidden="1">{"fdsup://directions/FAT Viewer?action=UPDATE&amp;creator=factset&amp;DYN_ARGS=TRUE&amp;DOC_NAME=FAT:FQL_AUDITING_CLIENT_TEMPLATE.FAT&amp;display_string=Audit&amp;VAR:KEY=RIFENAXIJU&amp;VAR:QUERY=RkZfRU5UUlBSX1ZBTF9EQUlMWSgzOTY4OSk=&amp;WINDOW=FIRST_POPUP&amp;HEIGHT=450&amp;WIDTH=450&amp;START_MA","XIMIZED=FALSE&amp;VAR:CALENDAR=US&amp;VAR:SYMBOL=HOT&amp;VAR:INDEX=0"}</definedName>
    <definedName name="_4352__FDSAUDITLINK__" localSheetId="2" hidden="1">{"fdsup://directions/FAT Viewer?action=UPDATE&amp;creator=factset&amp;DYN_ARGS=TRUE&amp;DOC_NAME=FAT:FQL_AUDITING_CLIENT_TEMPLATE.FAT&amp;display_string=Audit&amp;VAR:KEY=VQJYPCVWNA&amp;VAR:QUERY=RkZfRU5UUlBSX1ZBTF9EQUlMWSgzOTY4OSk=&amp;WINDOW=FIRST_POPUP&amp;HEIGHT=450&amp;WIDTH=450&amp;START_MA","XIMIZED=FALSE&amp;VAR:CALENDAR=US&amp;VAR:SYMBOL=585284&amp;VAR:INDEX=0"}</definedName>
    <definedName name="_4352__FDSAUDITLINK__" hidden="1">{"fdsup://directions/FAT Viewer?action=UPDATE&amp;creator=factset&amp;DYN_ARGS=TRUE&amp;DOC_NAME=FAT:FQL_AUDITING_CLIENT_TEMPLATE.FAT&amp;display_string=Audit&amp;VAR:KEY=VQJYPCVWNA&amp;VAR:QUERY=RkZfRU5UUlBSX1ZBTF9EQUlMWSgzOTY4OSk=&amp;WINDOW=FIRST_POPUP&amp;HEIGHT=450&amp;WIDTH=450&amp;START_MA","XIMIZED=FALSE&amp;VAR:CALENDAR=US&amp;VAR:SYMBOL=585284&amp;VAR:INDEX=0"}</definedName>
    <definedName name="_4353__FDSAUDITLINK__" localSheetId="2" hidden="1">{"fdsup://directions/FAT Viewer?action=UPDATE&amp;creator=factset&amp;DYN_ARGS=TRUE&amp;DOC_NAME=FAT:FQL_AUDITING_CLIENT_TEMPLATE.FAT&amp;display_string=Audit&amp;VAR:KEY=DGRSFSROPS&amp;VAR:QUERY=RkZfRU5UUlBSX1ZBTF9EQUlMWSgzOTY4OSk=&amp;WINDOW=FIRST_POPUP&amp;HEIGHT=450&amp;WIDTH=450&amp;START_MA","XIMIZED=FALSE&amp;VAR:CALENDAR=US&amp;VAR:SYMBOL=MAR&amp;VAR:INDEX=0"}</definedName>
    <definedName name="_4353__FDSAUDITLINK__" hidden="1">{"fdsup://directions/FAT Viewer?action=UPDATE&amp;creator=factset&amp;DYN_ARGS=TRUE&amp;DOC_NAME=FAT:FQL_AUDITING_CLIENT_TEMPLATE.FAT&amp;display_string=Audit&amp;VAR:KEY=DGRSFSROPS&amp;VAR:QUERY=RkZfRU5UUlBSX1ZBTF9EQUlMWSgzOTY4OSk=&amp;WINDOW=FIRST_POPUP&amp;HEIGHT=450&amp;WIDTH=450&amp;START_MA","XIMIZED=FALSE&amp;VAR:CALENDAR=US&amp;VAR:SYMBOL=MAR&amp;VAR:INDEX=0"}</definedName>
    <definedName name="_4354__FDSAUDITLINK__" localSheetId="2" hidden="1">{"fdsup://directions/FAT Viewer?action=UPDATE&amp;creator=factset&amp;DYN_ARGS=TRUE&amp;DOC_NAME=FAT:FQL_AUDITING_CLIENT_TEMPLATE.FAT&amp;display_string=Audit&amp;VAR:KEY=BEZYBAFSHM&amp;VAR:QUERY=RkZfRU5UUlBSX1ZBTF9EQUlMWSgzOTY4OSk=&amp;WINDOW=FIRST_POPUP&amp;HEIGHT=450&amp;WIDTH=450&amp;START_MA","XIMIZED=FALSE&amp;VAR:CALENDAR=US&amp;VAR:SYMBOL=CHH&amp;VAR:INDEX=0"}</definedName>
    <definedName name="_4354__FDSAUDITLINK__" hidden="1">{"fdsup://directions/FAT Viewer?action=UPDATE&amp;creator=factset&amp;DYN_ARGS=TRUE&amp;DOC_NAME=FAT:FQL_AUDITING_CLIENT_TEMPLATE.FAT&amp;display_string=Audit&amp;VAR:KEY=BEZYBAFSHM&amp;VAR:QUERY=RkZfRU5UUlBSX1ZBTF9EQUlMWSgzOTY4OSk=&amp;WINDOW=FIRST_POPUP&amp;HEIGHT=450&amp;WIDTH=450&amp;START_MA","XIMIZED=FALSE&amp;VAR:CALENDAR=US&amp;VAR:SYMBOL=CHH&amp;VAR:INDEX=0"}</definedName>
    <definedName name="_4355__FDSAUDITLINK__" localSheetId="2" hidden="1">{"fdsup://directions/FAT Viewer?action=UPDATE&amp;creator=factset&amp;DYN_ARGS=TRUE&amp;DOC_NAME=FAT:FQL_AUDITING_CLIENT_TEMPLATE.FAT&amp;display_string=Audit&amp;VAR:KEY=BQDEZUJEZS&amp;VAR:QUERY=RkZfRU5UUlBSX1ZBTF9EQUlMWSgzOTY4OSk=&amp;WINDOW=FIRST_POPUP&amp;HEIGHT=450&amp;WIDTH=450&amp;START_MA","XIMIZED=FALSE&amp;VAR:CALENDAR=US&amp;VAR:SYMBOL=WYN&amp;VAR:INDEX=0"}</definedName>
    <definedName name="_4355__FDSAUDITLINK__" hidden="1">{"fdsup://directions/FAT Viewer?action=UPDATE&amp;creator=factset&amp;DYN_ARGS=TRUE&amp;DOC_NAME=FAT:FQL_AUDITING_CLIENT_TEMPLATE.FAT&amp;display_string=Audit&amp;VAR:KEY=BQDEZUJEZS&amp;VAR:QUERY=RkZfRU5UUlBSX1ZBTF9EQUlMWSgzOTY4OSk=&amp;WINDOW=FIRST_POPUP&amp;HEIGHT=450&amp;WIDTH=450&amp;START_MA","XIMIZED=FALSE&amp;VAR:CALENDAR=US&amp;VAR:SYMBOL=WYN&amp;VAR:INDEX=0"}</definedName>
    <definedName name="_4356__FDSAUDITLINK__" localSheetId="2" hidden="1">{"fdsup://directions/FAT Viewer?action=UPDATE&amp;creator=factset&amp;DYN_ARGS=TRUE&amp;DOC_NAME=FAT:FQL_AUDITING_CLIENT_TEMPLATE.FAT&amp;display_string=Audit&amp;VAR:KEY=JYXWVIHSNG&amp;VAR:QUERY=RkZfRU5UUlBSX1ZBTF9EQUlMWSgzOTY4OCk=&amp;WINDOW=FIRST_POPUP&amp;HEIGHT=450&amp;WIDTH=450&amp;START_MA","XIMIZED=FALSE&amp;VAR:CALENDAR=US&amp;VAR:SYMBOL=H&amp;VAR:INDEX=0"}</definedName>
    <definedName name="_4356__FDSAUDITLINK__" hidden="1">{"fdsup://directions/FAT Viewer?action=UPDATE&amp;creator=factset&amp;DYN_ARGS=TRUE&amp;DOC_NAME=FAT:FQL_AUDITING_CLIENT_TEMPLATE.FAT&amp;display_string=Audit&amp;VAR:KEY=JYXWVIHSNG&amp;VAR:QUERY=RkZfRU5UUlBSX1ZBTF9EQUlMWSgzOTY4OCk=&amp;WINDOW=FIRST_POPUP&amp;HEIGHT=450&amp;WIDTH=450&amp;START_MA","XIMIZED=FALSE&amp;VAR:CALENDAR=US&amp;VAR:SYMBOL=H&amp;VAR:INDEX=0"}</definedName>
    <definedName name="_4357__FDSAUDITLINK__" localSheetId="2" hidden="1">{"fdsup://directions/FAT Viewer?action=UPDATE&amp;creator=factset&amp;DYN_ARGS=TRUE&amp;DOC_NAME=FAT:FQL_AUDITING_CLIENT_TEMPLATE.FAT&amp;display_string=Audit&amp;VAR:KEY=TCBKNMLAVM&amp;VAR:QUERY=RkZfRU5UUlBSX1ZBTF9EQUlMWSgzOTY4OCk=&amp;WINDOW=FIRST_POPUP&amp;HEIGHT=450&amp;WIDTH=450&amp;START_MA","XIMIZED=FALSE&amp;VAR:CALENDAR=US&amp;VAR:SYMBOL=HOT&amp;VAR:INDEX=0"}</definedName>
    <definedName name="_4357__FDSAUDITLINK__" hidden="1">{"fdsup://directions/FAT Viewer?action=UPDATE&amp;creator=factset&amp;DYN_ARGS=TRUE&amp;DOC_NAME=FAT:FQL_AUDITING_CLIENT_TEMPLATE.FAT&amp;display_string=Audit&amp;VAR:KEY=TCBKNMLAVM&amp;VAR:QUERY=RkZfRU5UUlBSX1ZBTF9EQUlMWSgzOTY4OCk=&amp;WINDOW=FIRST_POPUP&amp;HEIGHT=450&amp;WIDTH=450&amp;START_MA","XIMIZED=FALSE&amp;VAR:CALENDAR=US&amp;VAR:SYMBOL=HOT&amp;VAR:INDEX=0"}</definedName>
    <definedName name="_4358__FDSAUDITLINK__" localSheetId="2" hidden="1">{"fdsup://directions/FAT Viewer?action=UPDATE&amp;creator=factset&amp;DYN_ARGS=TRUE&amp;DOC_NAME=FAT:FQL_AUDITING_CLIENT_TEMPLATE.FAT&amp;display_string=Audit&amp;VAR:KEY=HGVAXOTQPC&amp;VAR:QUERY=RkZfRU5UUlBSX1ZBTF9EQUlMWSgzOTY4OCk=&amp;WINDOW=FIRST_POPUP&amp;HEIGHT=450&amp;WIDTH=450&amp;START_MA","XIMIZED=FALSE&amp;VAR:CALENDAR=US&amp;VAR:SYMBOL=585284&amp;VAR:INDEX=0"}</definedName>
    <definedName name="_4358__FDSAUDITLINK__" hidden="1">{"fdsup://directions/FAT Viewer?action=UPDATE&amp;creator=factset&amp;DYN_ARGS=TRUE&amp;DOC_NAME=FAT:FQL_AUDITING_CLIENT_TEMPLATE.FAT&amp;display_string=Audit&amp;VAR:KEY=HGVAXOTQPC&amp;VAR:QUERY=RkZfRU5UUlBSX1ZBTF9EQUlMWSgzOTY4OCk=&amp;WINDOW=FIRST_POPUP&amp;HEIGHT=450&amp;WIDTH=450&amp;START_MA","XIMIZED=FALSE&amp;VAR:CALENDAR=US&amp;VAR:SYMBOL=585284&amp;VAR:INDEX=0"}</definedName>
    <definedName name="_4359__FDSAUDITLINK__" localSheetId="2" hidden="1">{"fdsup://directions/FAT Viewer?action=UPDATE&amp;creator=factset&amp;DYN_ARGS=TRUE&amp;DOC_NAME=FAT:FQL_AUDITING_CLIENT_TEMPLATE.FAT&amp;display_string=Audit&amp;VAR:KEY=VWBSDUZURW&amp;VAR:QUERY=RkZfRU5UUlBSX1ZBTF9EQUlMWSgzOTY4OCk=&amp;WINDOW=FIRST_POPUP&amp;HEIGHT=450&amp;WIDTH=450&amp;START_MA","XIMIZED=FALSE&amp;VAR:CALENDAR=US&amp;VAR:SYMBOL=MAR&amp;VAR:INDEX=0"}</definedName>
    <definedName name="_4359__FDSAUDITLINK__" hidden="1">{"fdsup://directions/FAT Viewer?action=UPDATE&amp;creator=factset&amp;DYN_ARGS=TRUE&amp;DOC_NAME=FAT:FQL_AUDITING_CLIENT_TEMPLATE.FAT&amp;display_string=Audit&amp;VAR:KEY=VWBSDUZURW&amp;VAR:QUERY=RkZfRU5UUlBSX1ZBTF9EQUlMWSgzOTY4OCk=&amp;WINDOW=FIRST_POPUP&amp;HEIGHT=450&amp;WIDTH=450&amp;START_MA","XIMIZED=FALSE&amp;VAR:CALENDAR=US&amp;VAR:SYMBOL=MAR&amp;VAR:INDEX=0"}</definedName>
    <definedName name="_436________________123Graph_ECHART_8" hidden="1">#REF!</definedName>
    <definedName name="_436_____________123Graph_ECHART_7" hidden="1">#REF!</definedName>
    <definedName name="_436__123Graph_ECHART_6" hidden="1">#REF!</definedName>
    <definedName name="_436__123Graph_XCHART_13" hidden="1">#REF!</definedName>
    <definedName name="_436__FDSAUDITLINK__" localSheetId="2" hidden="1">{"fdsup://Directions/FactSet Auditing Viewer?action=AUDIT_VALUE&amp;DB=129&amp;ID1=40161710&amp;VALUEID=01001&amp;SDATE=201101&amp;PERIODTYPE=QTR_STD&amp;SCFT=3&amp;window=popup_no_bar&amp;width=385&amp;height=120&amp;START_MAXIMIZED=FALSE&amp;creator=factset&amp;display_string=Audit"}</definedName>
    <definedName name="_436__FDSAUDITLINK__" hidden="1">{"fdsup://directions/FAT Viewer?action=UPDATE&amp;creator=factset&amp;DYN_ARGS=TRUE&amp;DOC_NAME=FAT:FQL_AUDITING_CLIENT_TEMPLATE.FAT&amp;display_string=Audit&amp;VAR:KEY=TABMHUHKVW&amp;VAR:QUERY=KEZGX0VQU19ESUwoTFRNUyw0MDc3MywsLFJQLFVTRClARkZfRVBTX0RJTChMVE1TX1NFTUksNDA3NzMsLCxSU","CxVU0QpKQ==&amp;WINDOW=FIRST_POPUP&amp;HEIGHT=450&amp;WIDTH=450&amp;START_MAXIMIZED=FALSE&amp;VAR:CALENDAR=US&amp;VAR:SYMBOL=WXS&amp;VAR:INDEX=0"}</definedName>
    <definedName name="_436__FDSAUDITLINK___1" localSheetId="2" hidden="1">{"fdsup://directions/FAT Viewer?action=UPDATE&amp;creator=factset&amp;DYN_ARGS=TRUE&amp;DOC_NAME=FAT:FQL_AUDITING_CLIENT_TEMPLATE.FAT&amp;display_string=Audit&amp;VAR:KEY=TABMHUHKVW&amp;VAR:QUERY=KEZGX0VQU19ESUwoTFRNUyw0MDc3MywsLFJQLFVTRClARkZfRVBTX0RJTChMVE1TX1NFTUksNDA3NzMsLCxSU","CxVU0QpKQ==&amp;WINDOW=FIRST_POPUP&amp;HEIGHT=450&amp;WIDTH=450&amp;START_MAXIMIZED=FALSE&amp;VAR:CALENDAR=US&amp;VAR:SYMBOL=WXS&amp;VAR:INDEX=0"}</definedName>
    <definedName name="_436__FDSAUDITLINK___1" hidden="1">{"fdsup://directions/FAT Viewer?action=UPDATE&amp;creator=factset&amp;DYN_ARGS=TRUE&amp;DOC_NAME=FAT:FQL_AUDITING_CLIENT_TEMPLATE.FAT&amp;display_string=Audit&amp;VAR:KEY=TABMHUHKVW&amp;VAR:QUERY=KEZGX0VQU19ESUwoTFRNUyw0MDc3MywsLFJQLFVTRClARkZfRVBTX0RJTChMVE1TX1NFTUksNDA3NzMsLCxSU","CxVU0QpKQ==&amp;WINDOW=FIRST_POPUP&amp;HEIGHT=450&amp;WIDTH=450&amp;START_MAXIMIZED=FALSE&amp;VAR:CALENDAR=US&amp;VAR:SYMBOL=WXS&amp;VAR:INDEX=0"}</definedName>
    <definedName name="_4360__FDSAUDITLINK__" localSheetId="2" hidden="1">{"fdsup://directions/FAT Viewer?action=UPDATE&amp;creator=factset&amp;DYN_ARGS=TRUE&amp;DOC_NAME=FAT:FQL_AUDITING_CLIENT_TEMPLATE.FAT&amp;display_string=Audit&amp;VAR:KEY=ZSDMTGXETK&amp;VAR:QUERY=RkZfRU5UUlBSX1ZBTF9EQUlMWSgzOTY4OCk=&amp;WINDOW=FIRST_POPUP&amp;HEIGHT=450&amp;WIDTH=450&amp;START_MA","XIMIZED=FALSE&amp;VAR:CALENDAR=US&amp;VAR:SYMBOL=CHH&amp;VAR:INDEX=0"}</definedName>
    <definedName name="_4360__FDSAUDITLINK__" hidden="1">{"fdsup://directions/FAT Viewer?action=UPDATE&amp;creator=factset&amp;DYN_ARGS=TRUE&amp;DOC_NAME=FAT:FQL_AUDITING_CLIENT_TEMPLATE.FAT&amp;display_string=Audit&amp;VAR:KEY=ZSDMTGXETK&amp;VAR:QUERY=RkZfRU5UUlBSX1ZBTF9EQUlMWSgzOTY4OCk=&amp;WINDOW=FIRST_POPUP&amp;HEIGHT=450&amp;WIDTH=450&amp;START_MA","XIMIZED=FALSE&amp;VAR:CALENDAR=US&amp;VAR:SYMBOL=CHH&amp;VAR:INDEX=0"}</definedName>
    <definedName name="_4361__FDSAUDITLINK__" localSheetId="2" hidden="1">{"fdsup://directions/FAT Viewer?action=UPDATE&amp;creator=factset&amp;DYN_ARGS=TRUE&amp;DOC_NAME=FAT:FQL_AUDITING_CLIENT_TEMPLATE.FAT&amp;display_string=Audit&amp;VAR:KEY=XIPCJCNYZK&amp;VAR:QUERY=RkZfRU5UUlBSX1ZBTF9EQUlMWSgzOTY4OCk=&amp;WINDOW=FIRST_POPUP&amp;HEIGHT=450&amp;WIDTH=450&amp;START_MA","XIMIZED=FALSE&amp;VAR:CALENDAR=US&amp;VAR:SYMBOL=WYN&amp;VAR:INDEX=0"}</definedName>
    <definedName name="_4361__FDSAUDITLINK__" hidden="1">{"fdsup://directions/FAT Viewer?action=UPDATE&amp;creator=factset&amp;DYN_ARGS=TRUE&amp;DOC_NAME=FAT:FQL_AUDITING_CLIENT_TEMPLATE.FAT&amp;display_string=Audit&amp;VAR:KEY=XIPCJCNYZK&amp;VAR:QUERY=RkZfRU5UUlBSX1ZBTF9EQUlMWSgzOTY4OCk=&amp;WINDOW=FIRST_POPUP&amp;HEIGHT=450&amp;WIDTH=450&amp;START_MA","XIMIZED=FALSE&amp;VAR:CALENDAR=US&amp;VAR:SYMBOL=WYN&amp;VAR:INDEX=0"}</definedName>
    <definedName name="_4362__FDSAUDITLINK__" localSheetId="2" hidden="1">{"fdsup://directions/FAT Viewer?action=UPDATE&amp;creator=factset&amp;DYN_ARGS=TRUE&amp;DOC_NAME=FAT:FQL_AUDITING_CLIENT_TEMPLATE.FAT&amp;display_string=Audit&amp;VAR:KEY=FQBIHELUNO&amp;VAR:QUERY=RkZfRU5UUlBSX1ZBTF9EQUlMWSgzOTY4Nyk=&amp;WINDOW=FIRST_POPUP&amp;HEIGHT=450&amp;WIDTH=450&amp;START_MA","XIMIZED=FALSE&amp;VAR:CALENDAR=US&amp;VAR:SYMBOL=H&amp;VAR:INDEX=0"}</definedName>
    <definedName name="_4362__FDSAUDITLINK__" hidden="1">{"fdsup://directions/FAT Viewer?action=UPDATE&amp;creator=factset&amp;DYN_ARGS=TRUE&amp;DOC_NAME=FAT:FQL_AUDITING_CLIENT_TEMPLATE.FAT&amp;display_string=Audit&amp;VAR:KEY=FQBIHELUNO&amp;VAR:QUERY=RkZfRU5UUlBSX1ZBTF9EQUlMWSgzOTY4Nyk=&amp;WINDOW=FIRST_POPUP&amp;HEIGHT=450&amp;WIDTH=450&amp;START_MA","XIMIZED=FALSE&amp;VAR:CALENDAR=US&amp;VAR:SYMBOL=H&amp;VAR:INDEX=0"}</definedName>
    <definedName name="_4363__FDSAUDITLINK__" localSheetId="2" hidden="1">{"fdsup://directions/FAT Viewer?action=UPDATE&amp;creator=factset&amp;DYN_ARGS=TRUE&amp;DOC_NAME=FAT:FQL_AUDITING_CLIENT_TEMPLATE.FAT&amp;display_string=Audit&amp;VAR:KEY=LYBIBMNGDS&amp;VAR:QUERY=RkZfRU5UUlBSX1ZBTF9EQUlMWSgzOTY4Nyk=&amp;WINDOW=FIRST_POPUP&amp;HEIGHT=450&amp;WIDTH=450&amp;START_MA","XIMIZED=FALSE&amp;VAR:CALENDAR=US&amp;VAR:SYMBOL=HOT&amp;VAR:INDEX=0"}</definedName>
    <definedName name="_4363__FDSAUDITLINK__" hidden="1">{"fdsup://directions/FAT Viewer?action=UPDATE&amp;creator=factset&amp;DYN_ARGS=TRUE&amp;DOC_NAME=FAT:FQL_AUDITING_CLIENT_TEMPLATE.FAT&amp;display_string=Audit&amp;VAR:KEY=LYBIBMNGDS&amp;VAR:QUERY=RkZfRU5UUlBSX1ZBTF9EQUlMWSgzOTY4Nyk=&amp;WINDOW=FIRST_POPUP&amp;HEIGHT=450&amp;WIDTH=450&amp;START_MA","XIMIZED=FALSE&amp;VAR:CALENDAR=US&amp;VAR:SYMBOL=HOT&amp;VAR:INDEX=0"}</definedName>
    <definedName name="_4364__FDSAUDITLINK__" localSheetId="2" hidden="1">{"fdsup://directions/FAT Viewer?action=UPDATE&amp;creator=factset&amp;DYN_ARGS=TRUE&amp;DOC_NAME=FAT:FQL_AUDITING_CLIENT_TEMPLATE.FAT&amp;display_string=Audit&amp;VAR:KEY=BCPUBGHMDQ&amp;VAR:QUERY=RkZfRU5UUlBSX1ZBTF9EQUlMWSgzOTY4Nyk=&amp;WINDOW=FIRST_POPUP&amp;HEIGHT=450&amp;WIDTH=450&amp;START_MA","XIMIZED=FALSE&amp;VAR:CALENDAR=US&amp;VAR:SYMBOL=585284&amp;VAR:INDEX=0"}</definedName>
    <definedName name="_4364__FDSAUDITLINK__" hidden="1">{"fdsup://directions/FAT Viewer?action=UPDATE&amp;creator=factset&amp;DYN_ARGS=TRUE&amp;DOC_NAME=FAT:FQL_AUDITING_CLIENT_TEMPLATE.FAT&amp;display_string=Audit&amp;VAR:KEY=BCPUBGHMDQ&amp;VAR:QUERY=RkZfRU5UUlBSX1ZBTF9EQUlMWSgzOTY4Nyk=&amp;WINDOW=FIRST_POPUP&amp;HEIGHT=450&amp;WIDTH=450&amp;START_MA","XIMIZED=FALSE&amp;VAR:CALENDAR=US&amp;VAR:SYMBOL=585284&amp;VAR:INDEX=0"}</definedName>
    <definedName name="_4365__FDSAUDITLINK__" localSheetId="2" hidden="1">{"fdsup://directions/FAT Viewer?action=UPDATE&amp;creator=factset&amp;DYN_ARGS=TRUE&amp;DOC_NAME=FAT:FQL_AUDITING_CLIENT_TEMPLATE.FAT&amp;display_string=Audit&amp;VAR:KEY=VYRUHAXUBY&amp;VAR:QUERY=RkZfRU5UUlBSX1ZBTF9EQUlMWSgzOTY4Nyk=&amp;WINDOW=FIRST_POPUP&amp;HEIGHT=450&amp;WIDTH=450&amp;START_MA","XIMIZED=FALSE&amp;VAR:CALENDAR=US&amp;VAR:SYMBOL=MAR&amp;VAR:INDEX=0"}</definedName>
    <definedName name="_4365__FDSAUDITLINK__" hidden="1">{"fdsup://directions/FAT Viewer?action=UPDATE&amp;creator=factset&amp;DYN_ARGS=TRUE&amp;DOC_NAME=FAT:FQL_AUDITING_CLIENT_TEMPLATE.FAT&amp;display_string=Audit&amp;VAR:KEY=VYRUHAXUBY&amp;VAR:QUERY=RkZfRU5UUlBSX1ZBTF9EQUlMWSgzOTY4Nyk=&amp;WINDOW=FIRST_POPUP&amp;HEIGHT=450&amp;WIDTH=450&amp;START_MA","XIMIZED=FALSE&amp;VAR:CALENDAR=US&amp;VAR:SYMBOL=MAR&amp;VAR:INDEX=0"}</definedName>
    <definedName name="_4366__FDSAUDITLINK__" localSheetId="2" hidden="1">{"fdsup://directions/FAT Viewer?action=UPDATE&amp;creator=factset&amp;DYN_ARGS=TRUE&amp;DOC_NAME=FAT:FQL_AUDITING_CLIENT_TEMPLATE.FAT&amp;display_string=Audit&amp;VAR:KEY=LQJSZOLOPY&amp;VAR:QUERY=RkZfRU5UUlBSX1ZBTF9EQUlMWSgzOTY4Nyk=&amp;WINDOW=FIRST_POPUP&amp;HEIGHT=450&amp;WIDTH=450&amp;START_MA","XIMIZED=FALSE&amp;VAR:CALENDAR=US&amp;VAR:SYMBOL=CHH&amp;VAR:INDEX=0"}</definedName>
    <definedName name="_4366__FDSAUDITLINK__" hidden="1">{"fdsup://directions/FAT Viewer?action=UPDATE&amp;creator=factset&amp;DYN_ARGS=TRUE&amp;DOC_NAME=FAT:FQL_AUDITING_CLIENT_TEMPLATE.FAT&amp;display_string=Audit&amp;VAR:KEY=LQJSZOLOPY&amp;VAR:QUERY=RkZfRU5UUlBSX1ZBTF9EQUlMWSgzOTY4Nyk=&amp;WINDOW=FIRST_POPUP&amp;HEIGHT=450&amp;WIDTH=450&amp;START_MA","XIMIZED=FALSE&amp;VAR:CALENDAR=US&amp;VAR:SYMBOL=CHH&amp;VAR:INDEX=0"}</definedName>
    <definedName name="_4367__FDSAUDITLINK__" localSheetId="2" hidden="1">{"fdsup://directions/FAT Viewer?action=UPDATE&amp;creator=factset&amp;DYN_ARGS=TRUE&amp;DOC_NAME=FAT:FQL_AUDITING_CLIENT_TEMPLATE.FAT&amp;display_string=Audit&amp;VAR:KEY=BOPWNKDWZI&amp;VAR:QUERY=RkZfRU5UUlBSX1ZBTF9EQUlMWSgzOTY4Nyk=&amp;WINDOW=FIRST_POPUP&amp;HEIGHT=450&amp;WIDTH=450&amp;START_MA","XIMIZED=FALSE&amp;VAR:CALENDAR=US&amp;VAR:SYMBOL=WYN&amp;VAR:INDEX=0"}</definedName>
    <definedName name="_4367__FDSAUDITLINK__" hidden="1">{"fdsup://directions/FAT Viewer?action=UPDATE&amp;creator=factset&amp;DYN_ARGS=TRUE&amp;DOC_NAME=FAT:FQL_AUDITING_CLIENT_TEMPLATE.FAT&amp;display_string=Audit&amp;VAR:KEY=BOPWNKDWZI&amp;VAR:QUERY=RkZfRU5UUlBSX1ZBTF9EQUlMWSgzOTY4Nyk=&amp;WINDOW=FIRST_POPUP&amp;HEIGHT=450&amp;WIDTH=450&amp;START_MA","XIMIZED=FALSE&amp;VAR:CALENDAR=US&amp;VAR:SYMBOL=WYN&amp;VAR:INDEX=0"}</definedName>
    <definedName name="_4368__FDSAUDITLINK__" localSheetId="2" hidden="1">{"fdsup://directions/FAT Viewer?action=UPDATE&amp;creator=factset&amp;DYN_ARGS=TRUE&amp;DOC_NAME=FAT:FQL_AUDITING_CLIENT_TEMPLATE.FAT&amp;display_string=Audit&amp;VAR:KEY=DCXULYLUBK&amp;VAR:QUERY=RkZfRU5UUlBSX1ZBTF9EQUlMWSgzOTY4Nik=&amp;WINDOW=FIRST_POPUP&amp;HEIGHT=450&amp;WIDTH=450&amp;START_MA","XIMIZED=FALSE&amp;VAR:CALENDAR=US&amp;VAR:SYMBOL=H&amp;VAR:INDEX=0"}</definedName>
    <definedName name="_4368__FDSAUDITLINK__" hidden="1">{"fdsup://directions/FAT Viewer?action=UPDATE&amp;creator=factset&amp;DYN_ARGS=TRUE&amp;DOC_NAME=FAT:FQL_AUDITING_CLIENT_TEMPLATE.FAT&amp;display_string=Audit&amp;VAR:KEY=DCXULYLUBK&amp;VAR:QUERY=RkZfRU5UUlBSX1ZBTF9EQUlMWSgzOTY4Nik=&amp;WINDOW=FIRST_POPUP&amp;HEIGHT=450&amp;WIDTH=450&amp;START_MA","XIMIZED=FALSE&amp;VAR:CALENDAR=US&amp;VAR:SYMBOL=H&amp;VAR:INDEX=0"}</definedName>
    <definedName name="_4369__FDSAUDITLINK__" localSheetId="2" hidden="1">{"fdsup://directions/FAT Viewer?action=UPDATE&amp;creator=factset&amp;DYN_ARGS=TRUE&amp;DOC_NAME=FAT:FQL_AUDITING_CLIENT_TEMPLATE.FAT&amp;display_string=Audit&amp;VAR:KEY=ZCXCXSTMTW&amp;VAR:QUERY=RkZfRU5UUlBSX1ZBTF9EQUlMWSgzOTY4Nik=&amp;WINDOW=FIRST_POPUP&amp;HEIGHT=450&amp;WIDTH=450&amp;START_MA","XIMIZED=FALSE&amp;VAR:CALENDAR=US&amp;VAR:SYMBOL=HOT&amp;VAR:INDEX=0"}</definedName>
    <definedName name="_4369__FDSAUDITLINK__" hidden="1">{"fdsup://directions/FAT Viewer?action=UPDATE&amp;creator=factset&amp;DYN_ARGS=TRUE&amp;DOC_NAME=FAT:FQL_AUDITING_CLIENT_TEMPLATE.FAT&amp;display_string=Audit&amp;VAR:KEY=ZCXCXSTMTW&amp;VAR:QUERY=RkZfRU5UUlBSX1ZBTF9EQUlMWSgzOTY4Nik=&amp;WINDOW=FIRST_POPUP&amp;HEIGHT=450&amp;WIDTH=450&amp;START_MA","XIMIZED=FALSE&amp;VAR:CALENDAR=US&amp;VAR:SYMBOL=HOT&amp;VAR:INDEX=0"}</definedName>
    <definedName name="_437________________123Graph_FCHART_1" hidden="1">#REF!</definedName>
    <definedName name="_437_____________123Graph_ECHART_8" hidden="1">#REF!</definedName>
    <definedName name="_437_______S" hidden="1">#REF!</definedName>
    <definedName name="_437__123Graph_ECHART_7" hidden="1">#REF!</definedName>
    <definedName name="_437__FDSAUDITLINK__" localSheetId="2" hidden="1">{"fdsup://Directions/FactSet Auditing Viewer?action=AUDIT_VALUE&amp;DB=129&amp;ID1=40161710&amp;VALUEID=01001&amp;SDATE=201102&amp;PERIODTYPE=QTR_STD&amp;SCFT=3&amp;window=popup_no_bar&amp;width=385&amp;height=120&amp;START_MAXIMIZED=FALSE&amp;creator=factset&amp;display_string=Audit"}</definedName>
    <definedName name="_437__FDSAUDITLINK__" hidden="1">{"fdsup://directions/FAT Viewer?action=UPDATE&amp;creator=factset&amp;DYN_ARGS=TRUE&amp;DOC_NAME=FAT:FQL_AUDITING_CLIENT_TEMPLATE.FAT&amp;display_string=Audit&amp;VAR:KEY=FOZGTQDEXQ&amp;VAR:QUERY=KEZGX0dST1NTX0lOQyhMVE1TLDQwNzczLCwsUlAsVVNEKUBGRl9HUk9TU19JTkMoTFRNU19TRU1JLDQwNzczL","CwsUlAsVVNEKSk=&amp;WINDOW=FIRST_POPUP&amp;HEIGHT=450&amp;WIDTH=450&amp;START_MAXIMIZED=FALSE&amp;VAR:CALENDAR=US&amp;VAR:SYMBOL=WXS&amp;VAR:INDEX=0"}</definedName>
    <definedName name="_437__FDSAUDITLINK___1" localSheetId="2" hidden="1">{"fdsup://directions/FAT Viewer?action=UPDATE&amp;creator=factset&amp;DYN_ARGS=TRUE&amp;DOC_NAME=FAT:FQL_AUDITING_CLIENT_TEMPLATE.FAT&amp;display_string=Audit&amp;VAR:KEY=FOZGTQDEXQ&amp;VAR:QUERY=KEZGX0dST1NTX0lOQyhMVE1TLDQwNzczLCwsUlAsVVNEKUBGRl9HUk9TU19JTkMoTFRNU19TRU1JLDQwNzczL","CwsUlAsVVNEKSk=&amp;WINDOW=FIRST_POPUP&amp;HEIGHT=450&amp;WIDTH=450&amp;START_MAXIMIZED=FALSE&amp;VAR:CALENDAR=US&amp;VAR:SYMBOL=WXS&amp;VAR:INDEX=0"}</definedName>
    <definedName name="_437__FDSAUDITLINK___1" hidden="1">{"fdsup://directions/FAT Viewer?action=UPDATE&amp;creator=factset&amp;DYN_ARGS=TRUE&amp;DOC_NAME=FAT:FQL_AUDITING_CLIENT_TEMPLATE.FAT&amp;display_string=Audit&amp;VAR:KEY=FOZGTQDEXQ&amp;VAR:QUERY=KEZGX0dST1NTX0lOQyhMVE1TLDQwNzczLCwsUlAsVVNEKUBGRl9HUk9TU19JTkMoTFRNU19TRU1JLDQwNzczL","CwsUlAsVVNEKSk=&amp;WINDOW=FIRST_POPUP&amp;HEIGHT=450&amp;WIDTH=450&amp;START_MAXIMIZED=FALSE&amp;VAR:CALENDAR=US&amp;VAR:SYMBOL=WXS&amp;VAR:INDEX=0"}</definedName>
    <definedName name="_4370__FDSAUDITLINK__" localSheetId="2" hidden="1">{"fdsup://directions/FAT Viewer?action=UPDATE&amp;creator=factset&amp;DYN_ARGS=TRUE&amp;DOC_NAME=FAT:FQL_AUDITING_CLIENT_TEMPLATE.FAT&amp;display_string=Audit&amp;VAR:KEY=NADQPWPCHM&amp;VAR:QUERY=RkZfRU5UUlBSX1ZBTF9EQUlMWSgzOTY4Nik=&amp;WINDOW=FIRST_POPUP&amp;HEIGHT=450&amp;WIDTH=450&amp;START_MA","XIMIZED=FALSE&amp;VAR:CALENDAR=US&amp;VAR:SYMBOL=585284&amp;VAR:INDEX=0"}</definedName>
    <definedName name="_4370__FDSAUDITLINK__" hidden="1">{"fdsup://directions/FAT Viewer?action=UPDATE&amp;creator=factset&amp;DYN_ARGS=TRUE&amp;DOC_NAME=FAT:FQL_AUDITING_CLIENT_TEMPLATE.FAT&amp;display_string=Audit&amp;VAR:KEY=NADQPWPCHM&amp;VAR:QUERY=RkZfRU5UUlBSX1ZBTF9EQUlMWSgzOTY4Nik=&amp;WINDOW=FIRST_POPUP&amp;HEIGHT=450&amp;WIDTH=450&amp;START_MA","XIMIZED=FALSE&amp;VAR:CALENDAR=US&amp;VAR:SYMBOL=585284&amp;VAR:INDEX=0"}</definedName>
    <definedName name="_4371__FDSAUDITLINK__" localSheetId="2" hidden="1">{"fdsup://directions/FAT Viewer?action=UPDATE&amp;creator=factset&amp;DYN_ARGS=TRUE&amp;DOC_NAME=FAT:FQL_AUDITING_CLIENT_TEMPLATE.FAT&amp;display_string=Audit&amp;VAR:KEY=ZQHUPQROJO&amp;VAR:QUERY=RkZfRU5UUlBSX1ZBTF9EQUlMWSgzOTY4Nik=&amp;WINDOW=FIRST_POPUP&amp;HEIGHT=450&amp;WIDTH=450&amp;START_MA","XIMIZED=FALSE&amp;VAR:CALENDAR=US&amp;VAR:SYMBOL=MAR&amp;VAR:INDEX=0"}</definedName>
    <definedName name="_4371__FDSAUDITLINK__" hidden="1">{"fdsup://directions/FAT Viewer?action=UPDATE&amp;creator=factset&amp;DYN_ARGS=TRUE&amp;DOC_NAME=FAT:FQL_AUDITING_CLIENT_TEMPLATE.FAT&amp;display_string=Audit&amp;VAR:KEY=ZQHUPQROJO&amp;VAR:QUERY=RkZfRU5UUlBSX1ZBTF9EQUlMWSgzOTY4Nik=&amp;WINDOW=FIRST_POPUP&amp;HEIGHT=450&amp;WIDTH=450&amp;START_MA","XIMIZED=FALSE&amp;VAR:CALENDAR=US&amp;VAR:SYMBOL=MAR&amp;VAR:INDEX=0"}</definedName>
    <definedName name="_4372__FDSAUDITLINK__" localSheetId="2" hidden="1">{"fdsup://directions/FAT Viewer?action=UPDATE&amp;creator=factset&amp;DYN_ARGS=TRUE&amp;DOC_NAME=FAT:FQL_AUDITING_CLIENT_TEMPLATE.FAT&amp;display_string=Audit&amp;VAR:KEY=VGJCVQVWTG&amp;VAR:QUERY=RkZfRU5UUlBSX1ZBTF9EQUlMWSgzOTY4Nik=&amp;WINDOW=FIRST_POPUP&amp;HEIGHT=450&amp;WIDTH=450&amp;START_MA","XIMIZED=FALSE&amp;VAR:CALENDAR=US&amp;VAR:SYMBOL=CHH&amp;VAR:INDEX=0"}</definedName>
    <definedName name="_4372__FDSAUDITLINK__" hidden="1">{"fdsup://directions/FAT Viewer?action=UPDATE&amp;creator=factset&amp;DYN_ARGS=TRUE&amp;DOC_NAME=FAT:FQL_AUDITING_CLIENT_TEMPLATE.FAT&amp;display_string=Audit&amp;VAR:KEY=VGJCVQVWTG&amp;VAR:QUERY=RkZfRU5UUlBSX1ZBTF9EQUlMWSgzOTY4Nik=&amp;WINDOW=FIRST_POPUP&amp;HEIGHT=450&amp;WIDTH=450&amp;START_MA","XIMIZED=FALSE&amp;VAR:CALENDAR=US&amp;VAR:SYMBOL=CHH&amp;VAR:INDEX=0"}</definedName>
    <definedName name="_4373__FDSAUDITLINK__" localSheetId="2" hidden="1">{"fdsup://directions/FAT Viewer?action=UPDATE&amp;creator=factset&amp;DYN_ARGS=TRUE&amp;DOC_NAME=FAT:FQL_AUDITING_CLIENT_TEMPLATE.FAT&amp;display_string=Audit&amp;VAR:KEY=JYDUFIBGBE&amp;VAR:QUERY=RkZfRU5UUlBSX1ZBTF9EQUlMWSgzOTY4Nik=&amp;WINDOW=FIRST_POPUP&amp;HEIGHT=450&amp;WIDTH=450&amp;START_MA","XIMIZED=FALSE&amp;VAR:CALENDAR=US&amp;VAR:SYMBOL=WYN&amp;VAR:INDEX=0"}</definedName>
    <definedName name="_4373__FDSAUDITLINK__" hidden="1">{"fdsup://directions/FAT Viewer?action=UPDATE&amp;creator=factset&amp;DYN_ARGS=TRUE&amp;DOC_NAME=FAT:FQL_AUDITING_CLIENT_TEMPLATE.FAT&amp;display_string=Audit&amp;VAR:KEY=JYDUFIBGBE&amp;VAR:QUERY=RkZfRU5UUlBSX1ZBTF9EQUlMWSgzOTY4Nik=&amp;WINDOW=FIRST_POPUP&amp;HEIGHT=450&amp;WIDTH=450&amp;START_MA","XIMIZED=FALSE&amp;VAR:CALENDAR=US&amp;VAR:SYMBOL=WYN&amp;VAR:INDEX=0"}</definedName>
    <definedName name="_4374__FDSAUDITLINK__" localSheetId="2" hidden="1">{"fdsup://directions/FAT Viewer?action=UPDATE&amp;creator=factset&amp;DYN_ARGS=TRUE&amp;DOC_NAME=FAT:FQL_AUDITING_CLIENT_TEMPLATE.FAT&amp;display_string=Audit&amp;VAR:KEY=TSBARKBYHW&amp;VAR:QUERY=RkZfRU5UUlBSX1ZBTF9EQUlMWSgzOTY4NSk=&amp;WINDOW=FIRST_POPUP&amp;HEIGHT=450&amp;WIDTH=450&amp;START_MA","XIMIZED=FALSE&amp;VAR:CALENDAR=US&amp;VAR:SYMBOL=H&amp;VAR:INDEX=0"}</definedName>
    <definedName name="_4374__FDSAUDITLINK__" hidden="1">{"fdsup://directions/FAT Viewer?action=UPDATE&amp;creator=factset&amp;DYN_ARGS=TRUE&amp;DOC_NAME=FAT:FQL_AUDITING_CLIENT_TEMPLATE.FAT&amp;display_string=Audit&amp;VAR:KEY=TSBARKBYHW&amp;VAR:QUERY=RkZfRU5UUlBSX1ZBTF9EQUlMWSgzOTY4NSk=&amp;WINDOW=FIRST_POPUP&amp;HEIGHT=450&amp;WIDTH=450&amp;START_MA","XIMIZED=FALSE&amp;VAR:CALENDAR=US&amp;VAR:SYMBOL=H&amp;VAR:INDEX=0"}</definedName>
    <definedName name="_4375__FDSAUDITLINK__" localSheetId="2" hidden="1">{"fdsup://directions/FAT Viewer?action=UPDATE&amp;creator=factset&amp;DYN_ARGS=TRUE&amp;DOC_NAME=FAT:FQL_AUDITING_CLIENT_TEMPLATE.FAT&amp;display_string=Audit&amp;VAR:KEY=XKBWVSTCTA&amp;VAR:QUERY=RkZfRU5UUlBSX1ZBTF9EQUlMWSgzOTY4NSk=&amp;WINDOW=FIRST_POPUP&amp;HEIGHT=450&amp;WIDTH=450&amp;START_MA","XIMIZED=FALSE&amp;VAR:CALENDAR=US&amp;VAR:SYMBOL=HOT&amp;VAR:INDEX=0"}</definedName>
    <definedName name="_4375__FDSAUDITLINK__" hidden="1">{"fdsup://directions/FAT Viewer?action=UPDATE&amp;creator=factset&amp;DYN_ARGS=TRUE&amp;DOC_NAME=FAT:FQL_AUDITING_CLIENT_TEMPLATE.FAT&amp;display_string=Audit&amp;VAR:KEY=XKBWVSTCTA&amp;VAR:QUERY=RkZfRU5UUlBSX1ZBTF9EQUlMWSgzOTY4NSk=&amp;WINDOW=FIRST_POPUP&amp;HEIGHT=450&amp;WIDTH=450&amp;START_MA","XIMIZED=FALSE&amp;VAR:CALENDAR=US&amp;VAR:SYMBOL=HOT&amp;VAR:INDEX=0"}</definedName>
    <definedName name="_4376__FDSAUDITLINK__" localSheetId="2" hidden="1">{"fdsup://directions/FAT Viewer?action=UPDATE&amp;creator=factset&amp;DYN_ARGS=TRUE&amp;DOC_NAME=FAT:FQL_AUDITING_CLIENT_TEMPLATE.FAT&amp;display_string=Audit&amp;VAR:KEY=TCDKHKRORC&amp;VAR:QUERY=RkZfRU5UUlBSX1ZBTF9EQUlMWSgzOTY4NSk=&amp;WINDOW=FIRST_POPUP&amp;HEIGHT=450&amp;WIDTH=450&amp;START_MA","XIMIZED=FALSE&amp;VAR:CALENDAR=US&amp;VAR:SYMBOL=585284&amp;VAR:INDEX=0"}</definedName>
    <definedName name="_4376__FDSAUDITLINK__" hidden="1">{"fdsup://directions/FAT Viewer?action=UPDATE&amp;creator=factset&amp;DYN_ARGS=TRUE&amp;DOC_NAME=FAT:FQL_AUDITING_CLIENT_TEMPLATE.FAT&amp;display_string=Audit&amp;VAR:KEY=TCDKHKRORC&amp;VAR:QUERY=RkZfRU5UUlBSX1ZBTF9EQUlMWSgzOTY4NSk=&amp;WINDOW=FIRST_POPUP&amp;HEIGHT=450&amp;WIDTH=450&amp;START_MA","XIMIZED=FALSE&amp;VAR:CALENDAR=US&amp;VAR:SYMBOL=585284&amp;VAR:INDEX=0"}</definedName>
    <definedName name="_4377__FDSAUDITLINK__" localSheetId="2" hidden="1">{"fdsup://directions/FAT Viewer?action=UPDATE&amp;creator=factset&amp;DYN_ARGS=TRUE&amp;DOC_NAME=FAT:FQL_AUDITING_CLIENT_TEMPLATE.FAT&amp;display_string=Audit&amp;VAR:KEY=XGPENOTWBA&amp;VAR:QUERY=RkZfRU5UUlBSX1ZBTF9EQUlMWSgzOTY4NSk=&amp;WINDOW=FIRST_POPUP&amp;HEIGHT=450&amp;WIDTH=450&amp;START_MA","XIMIZED=FALSE&amp;VAR:CALENDAR=US&amp;VAR:SYMBOL=MAR&amp;VAR:INDEX=0"}</definedName>
    <definedName name="_4377__FDSAUDITLINK__" hidden="1">{"fdsup://directions/FAT Viewer?action=UPDATE&amp;creator=factset&amp;DYN_ARGS=TRUE&amp;DOC_NAME=FAT:FQL_AUDITING_CLIENT_TEMPLATE.FAT&amp;display_string=Audit&amp;VAR:KEY=XGPENOTWBA&amp;VAR:QUERY=RkZfRU5UUlBSX1ZBTF9EQUlMWSgzOTY4NSk=&amp;WINDOW=FIRST_POPUP&amp;HEIGHT=450&amp;WIDTH=450&amp;START_MA","XIMIZED=FALSE&amp;VAR:CALENDAR=US&amp;VAR:SYMBOL=MAR&amp;VAR:INDEX=0"}</definedName>
    <definedName name="_4378__FDSAUDITLINK__" localSheetId="2" hidden="1">{"fdsup://directions/FAT Viewer?action=UPDATE&amp;creator=factset&amp;DYN_ARGS=TRUE&amp;DOC_NAME=FAT:FQL_AUDITING_CLIENT_TEMPLATE.FAT&amp;display_string=Audit&amp;VAR:KEY=DKPUDMZOXS&amp;VAR:QUERY=RkZfRU5UUlBSX1ZBTF9EQUlMWSgzOTY4NSk=&amp;WINDOW=FIRST_POPUP&amp;HEIGHT=450&amp;WIDTH=450&amp;START_MA","XIMIZED=FALSE&amp;VAR:CALENDAR=US&amp;VAR:SYMBOL=CHH&amp;VAR:INDEX=0"}</definedName>
    <definedName name="_4378__FDSAUDITLINK__" hidden="1">{"fdsup://directions/FAT Viewer?action=UPDATE&amp;creator=factset&amp;DYN_ARGS=TRUE&amp;DOC_NAME=FAT:FQL_AUDITING_CLIENT_TEMPLATE.FAT&amp;display_string=Audit&amp;VAR:KEY=DKPUDMZOXS&amp;VAR:QUERY=RkZfRU5UUlBSX1ZBTF9EQUlMWSgzOTY4NSk=&amp;WINDOW=FIRST_POPUP&amp;HEIGHT=450&amp;WIDTH=450&amp;START_MA","XIMIZED=FALSE&amp;VAR:CALENDAR=US&amp;VAR:SYMBOL=CHH&amp;VAR:INDEX=0"}</definedName>
    <definedName name="_4379__FDSAUDITLINK__" localSheetId="2" hidden="1">{"fdsup://directions/FAT Viewer?action=UPDATE&amp;creator=factset&amp;DYN_ARGS=TRUE&amp;DOC_NAME=FAT:FQL_AUDITING_CLIENT_TEMPLATE.FAT&amp;display_string=Audit&amp;VAR:KEY=LGLKLQJUFW&amp;VAR:QUERY=RkZfRU5UUlBSX1ZBTF9EQUlMWSgzOTY4NSk=&amp;WINDOW=FIRST_POPUP&amp;HEIGHT=450&amp;WIDTH=450&amp;START_MA","XIMIZED=FALSE&amp;VAR:CALENDAR=US&amp;VAR:SYMBOL=WYN&amp;VAR:INDEX=0"}</definedName>
    <definedName name="_4379__FDSAUDITLINK__" hidden="1">{"fdsup://directions/FAT Viewer?action=UPDATE&amp;creator=factset&amp;DYN_ARGS=TRUE&amp;DOC_NAME=FAT:FQL_AUDITING_CLIENT_TEMPLATE.FAT&amp;display_string=Audit&amp;VAR:KEY=LGLKLQJUFW&amp;VAR:QUERY=RkZfRU5UUlBSX1ZBTF9EQUlMWSgzOTY4NSk=&amp;WINDOW=FIRST_POPUP&amp;HEIGHT=450&amp;WIDTH=450&amp;START_MA","XIMIZED=FALSE&amp;VAR:CALENDAR=US&amp;VAR:SYMBOL=WYN&amp;VAR:INDEX=0"}</definedName>
    <definedName name="_438________________123Graph_FCHART_2" hidden="1">#REF!</definedName>
    <definedName name="_438_____________123Graph_FCHART_1" hidden="1">#REF!</definedName>
    <definedName name="_438__123Graph_ECHART_8" hidden="1">#REF!</definedName>
    <definedName name="_438__123Graph_XCHART_14" hidden="1">#REF!</definedName>
    <definedName name="_438__FDSAUDITLINK__" localSheetId="2" hidden="1">{"fdsup://Directions/FactSet Auditing Viewer?action=AUDIT_VALUE&amp;DB=129&amp;ID1=40161710&amp;VALUEID=01001&amp;SDATE=201103&amp;PERIODTYPE=QTR_STD&amp;SCFT=3&amp;window=popup_no_bar&amp;width=385&amp;height=120&amp;START_MAXIMIZED=FALSE&amp;creator=factset&amp;display_string=Audit"}</definedName>
    <definedName name="_438__FDSAUDITLINK__" hidden="1">{"fdsup://Directions/FactSet Auditing Viewer?action=AUDIT_VALUE&amp;DB=129&amp;ID1=25470910&amp;VALUEID=02001&amp;SDATE=201003&amp;PERIODTYPE=QTR_STD&amp;SCFT=3&amp;window=popup_no_bar&amp;width=385&amp;height=120&amp;START_MAXIMIZED=FALSE&amp;creator=factset&amp;display_string=Audit"}</definedName>
    <definedName name="_438__FDSAUDITLINK___1" localSheetId="2" hidden="1">{"fdsup://Directions/FactSet Auditing Viewer?action=AUDIT_VALUE&amp;DB=129&amp;ID1=25470910&amp;VALUEID=02001&amp;SDATE=201003&amp;PERIODTYPE=QTR_STD&amp;SCFT=3&amp;window=popup_no_bar&amp;width=385&amp;height=120&amp;START_MAXIMIZED=FALSE&amp;creator=factset&amp;display_string=Audit"}</definedName>
    <definedName name="_438__FDSAUDITLINK___1" hidden="1">{"fdsup://Directions/FactSet Auditing Viewer?action=AUDIT_VALUE&amp;DB=129&amp;ID1=25470910&amp;VALUEID=02001&amp;SDATE=201003&amp;PERIODTYPE=QTR_STD&amp;SCFT=3&amp;window=popup_no_bar&amp;width=385&amp;height=120&amp;START_MAXIMIZED=FALSE&amp;creator=factset&amp;display_string=Audit"}</definedName>
    <definedName name="_4380__FDSAUDITLINK__" localSheetId="2" hidden="1">{"fdsup://directions/FAT Viewer?action=UPDATE&amp;creator=factset&amp;DYN_ARGS=TRUE&amp;DOC_NAME=FAT:FQL_AUDITING_CLIENT_TEMPLATE.FAT&amp;display_string=Audit&amp;VAR:KEY=BOXCDATIHE&amp;VAR:QUERY=RkZfRU5UUlBSX1ZBTF9EQUlMWSgzOTY4Mik=&amp;WINDOW=FIRST_POPUP&amp;HEIGHT=450&amp;WIDTH=450&amp;START_MA","XIMIZED=FALSE&amp;VAR:CALENDAR=US&amp;VAR:SYMBOL=H&amp;VAR:INDEX=0"}</definedName>
    <definedName name="_4380__FDSAUDITLINK__" hidden="1">{"fdsup://directions/FAT Viewer?action=UPDATE&amp;creator=factset&amp;DYN_ARGS=TRUE&amp;DOC_NAME=FAT:FQL_AUDITING_CLIENT_TEMPLATE.FAT&amp;display_string=Audit&amp;VAR:KEY=BOXCDATIHE&amp;VAR:QUERY=RkZfRU5UUlBSX1ZBTF9EQUlMWSgzOTY4Mik=&amp;WINDOW=FIRST_POPUP&amp;HEIGHT=450&amp;WIDTH=450&amp;START_MA","XIMIZED=FALSE&amp;VAR:CALENDAR=US&amp;VAR:SYMBOL=H&amp;VAR:INDEX=0"}</definedName>
    <definedName name="_4381__FDSAUDITLINK__" localSheetId="2" hidden="1">{"fdsup://directions/FAT Viewer?action=UPDATE&amp;creator=factset&amp;DYN_ARGS=TRUE&amp;DOC_NAME=FAT:FQL_AUDITING_CLIENT_TEMPLATE.FAT&amp;display_string=Audit&amp;VAR:KEY=TURKJMTGNS&amp;VAR:QUERY=RkZfRU5UUlBSX1ZBTF9EQUlMWSgzOTY4Mik=&amp;WINDOW=FIRST_POPUP&amp;HEIGHT=450&amp;WIDTH=450&amp;START_MA","XIMIZED=FALSE&amp;VAR:CALENDAR=US&amp;VAR:SYMBOL=HOT&amp;VAR:INDEX=0"}</definedName>
    <definedName name="_4381__FDSAUDITLINK__" hidden="1">{"fdsup://directions/FAT Viewer?action=UPDATE&amp;creator=factset&amp;DYN_ARGS=TRUE&amp;DOC_NAME=FAT:FQL_AUDITING_CLIENT_TEMPLATE.FAT&amp;display_string=Audit&amp;VAR:KEY=TURKJMTGNS&amp;VAR:QUERY=RkZfRU5UUlBSX1ZBTF9EQUlMWSgzOTY4Mik=&amp;WINDOW=FIRST_POPUP&amp;HEIGHT=450&amp;WIDTH=450&amp;START_MA","XIMIZED=FALSE&amp;VAR:CALENDAR=US&amp;VAR:SYMBOL=HOT&amp;VAR:INDEX=0"}</definedName>
    <definedName name="_4382__FDSAUDITLINK__" localSheetId="2" hidden="1">{"fdsup://directions/FAT Viewer?action=UPDATE&amp;creator=factset&amp;DYN_ARGS=TRUE&amp;DOC_NAME=FAT:FQL_AUDITING_CLIENT_TEMPLATE.FAT&amp;display_string=Audit&amp;VAR:KEY=VKJAHIBKVQ&amp;VAR:QUERY=RkZfRU5UUlBSX1ZBTF9EQUlMWSgzOTY4Mik=&amp;WINDOW=FIRST_POPUP&amp;HEIGHT=450&amp;WIDTH=450&amp;START_MA","XIMIZED=FALSE&amp;VAR:CALENDAR=US&amp;VAR:SYMBOL=585284&amp;VAR:INDEX=0"}</definedName>
    <definedName name="_4382__FDSAUDITLINK__" hidden="1">{"fdsup://directions/FAT Viewer?action=UPDATE&amp;creator=factset&amp;DYN_ARGS=TRUE&amp;DOC_NAME=FAT:FQL_AUDITING_CLIENT_TEMPLATE.FAT&amp;display_string=Audit&amp;VAR:KEY=VKJAHIBKVQ&amp;VAR:QUERY=RkZfRU5UUlBSX1ZBTF9EQUlMWSgzOTY4Mik=&amp;WINDOW=FIRST_POPUP&amp;HEIGHT=450&amp;WIDTH=450&amp;START_MA","XIMIZED=FALSE&amp;VAR:CALENDAR=US&amp;VAR:SYMBOL=585284&amp;VAR:INDEX=0"}</definedName>
    <definedName name="_4383__FDSAUDITLINK__" localSheetId="2" hidden="1">{"fdsup://directions/FAT Viewer?action=UPDATE&amp;creator=factset&amp;DYN_ARGS=TRUE&amp;DOC_NAME=FAT:FQL_AUDITING_CLIENT_TEMPLATE.FAT&amp;display_string=Audit&amp;VAR:KEY=RYPWNSBOPU&amp;VAR:QUERY=RkZfRU5UUlBSX1ZBTF9EQUlMWSgzOTY4Mik=&amp;WINDOW=FIRST_POPUP&amp;HEIGHT=450&amp;WIDTH=450&amp;START_MA","XIMIZED=FALSE&amp;VAR:CALENDAR=US&amp;VAR:SYMBOL=MAR&amp;VAR:INDEX=0"}</definedName>
    <definedName name="_4383__FDSAUDITLINK__" hidden="1">{"fdsup://directions/FAT Viewer?action=UPDATE&amp;creator=factset&amp;DYN_ARGS=TRUE&amp;DOC_NAME=FAT:FQL_AUDITING_CLIENT_TEMPLATE.FAT&amp;display_string=Audit&amp;VAR:KEY=RYPWNSBOPU&amp;VAR:QUERY=RkZfRU5UUlBSX1ZBTF9EQUlMWSgzOTY4Mik=&amp;WINDOW=FIRST_POPUP&amp;HEIGHT=450&amp;WIDTH=450&amp;START_MA","XIMIZED=FALSE&amp;VAR:CALENDAR=US&amp;VAR:SYMBOL=MAR&amp;VAR:INDEX=0"}</definedName>
    <definedName name="_4384__FDSAUDITLINK__" localSheetId="2" hidden="1">{"fdsup://directions/FAT Viewer?action=UPDATE&amp;creator=factset&amp;DYN_ARGS=TRUE&amp;DOC_NAME=FAT:FQL_AUDITING_CLIENT_TEMPLATE.FAT&amp;display_string=Audit&amp;VAR:KEY=JGFOPSDILS&amp;VAR:QUERY=RkZfRU5UUlBSX1ZBTF9EQUlMWSgzOTY4Mik=&amp;WINDOW=FIRST_POPUP&amp;HEIGHT=450&amp;WIDTH=450&amp;START_MA","XIMIZED=FALSE&amp;VAR:CALENDAR=US&amp;VAR:SYMBOL=CHH&amp;VAR:INDEX=0"}</definedName>
    <definedName name="_4384__FDSAUDITLINK__" hidden="1">{"fdsup://directions/FAT Viewer?action=UPDATE&amp;creator=factset&amp;DYN_ARGS=TRUE&amp;DOC_NAME=FAT:FQL_AUDITING_CLIENT_TEMPLATE.FAT&amp;display_string=Audit&amp;VAR:KEY=JGFOPSDILS&amp;VAR:QUERY=RkZfRU5UUlBSX1ZBTF9EQUlMWSgzOTY4Mik=&amp;WINDOW=FIRST_POPUP&amp;HEIGHT=450&amp;WIDTH=450&amp;START_MA","XIMIZED=FALSE&amp;VAR:CALENDAR=US&amp;VAR:SYMBOL=CHH&amp;VAR:INDEX=0"}</definedName>
    <definedName name="_4385__FDSAUDITLINK__" localSheetId="2" hidden="1">{"fdsup://directions/FAT Viewer?action=UPDATE&amp;creator=factset&amp;DYN_ARGS=TRUE&amp;DOC_NAME=FAT:FQL_AUDITING_CLIENT_TEMPLATE.FAT&amp;display_string=Audit&amp;VAR:KEY=FQTUDKZSFE&amp;VAR:QUERY=RkZfRU5UUlBSX1ZBTF9EQUlMWSgzOTY4Mik=&amp;WINDOW=FIRST_POPUP&amp;HEIGHT=450&amp;WIDTH=450&amp;START_MA","XIMIZED=FALSE&amp;VAR:CALENDAR=US&amp;VAR:SYMBOL=WYN&amp;VAR:INDEX=0"}</definedName>
    <definedName name="_4385__FDSAUDITLINK__" hidden="1">{"fdsup://directions/FAT Viewer?action=UPDATE&amp;creator=factset&amp;DYN_ARGS=TRUE&amp;DOC_NAME=FAT:FQL_AUDITING_CLIENT_TEMPLATE.FAT&amp;display_string=Audit&amp;VAR:KEY=FQTUDKZSFE&amp;VAR:QUERY=RkZfRU5UUlBSX1ZBTF9EQUlMWSgzOTY4Mik=&amp;WINDOW=FIRST_POPUP&amp;HEIGHT=450&amp;WIDTH=450&amp;START_MA","XIMIZED=FALSE&amp;VAR:CALENDAR=US&amp;VAR:SYMBOL=WYN&amp;VAR:INDEX=0"}</definedName>
    <definedName name="_4386__FDSAUDITLINK__" localSheetId="2" hidden="1">{"fdsup://directions/FAT Viewer?action=UPDATE&amp;creator=factset&amp;DYN_ARGS=TRUE&amp;DOC_NAME=FAT:FQL_AUDITING_CLIENT_TEMPLATE.FAT&amp;display_string=Audit&amp;VAR:KEY=HILORUDQPE&amp;VAR:QUERY=RkZfRU5UUlBSX1ZBTF9EQUlMWSgzOTY4MSk=&amp;WINDOW=FIRST_POPUP&amp;HEIGHT=450&amp;WIDTH=450&amp;START_MA","XIMIZED=FALSE&amp;VAR:CALENDAR=US&amp;VAR:SYMBOL=H&amp;VAR:INDEX=0"}</definedName>
    <definedName name="_4386__FDSAUDITLINK__" hidden="1">{"fdsup://directions/FAT Viewer?action=UPDATE&amp;creator=factset&amp;DYN_ARGS=TRUE&amp;DOC_NAME=FAT:FQL_AUDITING_CLIENT_TEMPLATE.FAT&amp;display_string=Audit&amp;VAR:KEY=HILORUDQPE&amp;VAR:QUERY=RkZfRU5UUlBSX1ZBTF9EQUlMWSgzOTY4MSk=&amp;WINDOW=FIRST_POPUP&amp;HEIGHT=450&amp;WIDTH=450&amp;START_MA","XIMIZED=FALSE&amp;VAR:CALENDAR=US&amp;VAR:SYMBOL=H&amp;VAR:INDEX=0"}</definedName>
    <definedName name="_4387__FDSAUDITLINK__" localSheetId="2" hidden="1">{"fdsup://directions/FAT Viewer?action=UPDATE&amp;creator=factset&amp;DYN_ARGS=TRUE&amp;DOC_NAME=FAT:FQL_AUDITING_CLIENT_TEMPLATE.FAT&amp;display_string=Audit&amp;VAR:KEY=HCNGZODONM&amp;VAR:QUERY=RkZfRU5UUlBSX1ZBTF9EQUlMWSgzOTY4MSk=&amp;WINDOW=FIRST_POPUP&amp;HEIGHT=450&amp;WIDTH=450&amp;START_MA","XIMIZED=FALSE&amp;VAR:CALENDAR=US&amp;VAR:SYMBOL=HOT&amp;VAR:INDEX=0"}</definedName>
    <definedName name="_4387__FDSAUDITLINK__" hidden="1">{"fdsup://directions/FAT Viewer?action=UPDATE&amp;creator=factset&amp;DYN_ARGS=TRUE&amp;DOC_NAME=FAT:FQL_AUDITING_CLIENT_TEMPLATE.FAT&amp;display_string=Audit&amp;VAR:KEY=HCNGZODONM&amp;VAR:QUERY=RkZfRU5UUlBSX1ZBTF9EQUlMWSgzOTY4MSk=&amp;WINDOW=FIRST_POPUP&amp;HEIGHT=450&amp;WIDTH=450&amp;START_MA","XIMIZED=FALSE&amp;VAR:CALENDAR=US&amp;VAR:SYMBOL=HOT&amp;VAR:INDEX=0"}</definedName>
    <definedName name="_4388__FDSAUDITLINK__" localSheetId="2" hidden="1">{"fdsup://directions/FAT Viewer?action=UPDATE&amp;creator=factset&amp;DYN_ARGS=TRUE&amp;DOC_NAME=FAT:FQL_AUDITING_CLIENT_TEMPLATE.FAT&amp;display_string=Audit&amp;VAR:KEY=XODENCPYBM&amp;VAR:QUERY=RkZfRU5UUlBSX1ZBTF9EQUlMWSgzOTY4MSk=&amp;WINDOW=FIRST_POPUP&amp;HEIGHT=450&amp;WIDTH=450&amp;START_MA","XIMIZED=FALSE&amp;VAR:CALENDAR=US&amp;VAR:SYMBOL=585284&amp;VAR:INDEX=0"}</definedName>
    <definedName name="_4388__FDSAUDITLINK__" hidden="1">{"fdsup://directions/FAT Viewer?action=UPDATE&amp;creator=factset&amp;DYN_ARGS=TRUE&amp;DOC_NAME=FAT:FQL_AUDITING_CLIENT_TEMPLATE.FAT&amp;display_string=Audit&amp;VAR:KEY=XODENCPYBM&amp;VAR:QUERY=RkZfRU5UUlBSX1ZBTF9EQUlMWSgzOTY4MSk=&amp;WINDOW=FIRST_POPUP&amp;HEIGHT=450&amp;WIDTH=450&amp;START_MA","XIMIZED=FALSE&amp;VAR:CALENDAR=US&amp;VAR:SYMBOL=585284&amp;VAR:INDEX=0"}</definedName>
    <definedName name="_4389__FDSAUDITLINK__" localSheetId="2" hidden="1">{"fdsup://directions/FAT Viewer?action=UPDATE&amp;creator=factset&amp;DYN_ARGS=TRUE&amp;DOC_NAME=FAT:FQL_AUDITING_CLIENT_TEMPLATE.FAT&amp;display_string=Audit&amp;VAR:KEY=ROZSBKLALW&amp;VAR:QUERY=RkZfRU5UUlBSX1ZBTF9EQUlMWSgzOTY4MSk=&amp;WINDOW=FIRST_POPUP&amp;HEIGHT=450&amp;WIDTH=450&amp;START_MA","XIMIZED=FALSE&amp;VAR:CALENDAR=US&amp;VAR:SYMBOL=MAR&amp;VAR:INDEX=0"}</definedName>
    <definedName name="_4389__FDSAUDITLINK__" hidden="1">{"fdsup://directions/FAT Viewer?action=UPDATE&amp;creator=factset&amp;DYN_ARGS=TRUE&amp;DOC_NAME=FAT:FQL_AUDITING_CLIENT_TEMPLATE.FAT&amp;display_string=Audit&amp;VAR:KEY=ROZSBKLALW&amp;VAR:QUERY=RkZfRU5UUlBSX1ZBTF9EQUlMWSgzOTY4MSk=&amp;WINDOW=FIRST_POPUP&amp;HEIGHT=450&amp;WIDTH=450&amp;START_MA","XIMIZED=FALSE&amp;VAR:CALENDAR=US&amp;VAR:SYMBOL=MAR&amp;VAR:INDEX=0"}</definedName>
    <definedName name="_439________________123Graph_FCHART_3" hidden="1">#REF!</definedName>
    <definedName name="_439_____________123Graph_FCHART_2" hidden="1">#REF!</definedName>
    <definedName name="_439__123Graph_FCHART_1" hidden="1">#REF!</definedName>
    <definedName name="_439__FDSAUDITLINK__" localSheetId="2" hidden="1">{"fdsup://Directions/FactSet Auditing Viewer?action=AUDIT_VALUE&amp;DB=129&amp;ID1=40161710&amp;VALUEID=01001&amp;SDATE=2010&amp;PERIODTYPE=ANN_STD&amp;SCFT=3&amp;window=popup_no_bar&amp;width=385&amp;height=120&amp;START_MAXIMIZED=FALSE&amp;creator=factset&amp;display_string=Audit"}</definedName>
    <definedName name="_439__FDSAUDITLINK__" hidden="1">{"fdsup://Directions/FactSet Auditing Viewer?action=AUDIT_VALUE&amp;DB=129&amp;ID1=88033G10&amp;VALUEID=03451&amp;SDATE=201102&amp;PERIODTYPE=QTR_STD&amp;SCFT=3&amp;window=popup_no_bar&amp;width=385&amp;height=120&amp;START_MAXIMIZED=FALSE&amp;creator=factset&amp;display_string=Audit"}</definedName>
    <definedName name="_439__FDSAUDITLINK___1" localSheetId="2" hidden="1">{"fdsup://Directions/FactSet Auditing Viewer?action=AUDIT_VALUE&amp;DB=129&amp;ID1=88033G10&amp;VALUEID=03451&amp;SDATE=201102&amp;PERIODTYPE=QTR_STD&amp;SCFT=3&amp;window=popup_no_bar&amp;width=385&amp;height=120&amp;START_MAXIMIZED=FALSE&amp;creator=factset&amp;display_string=Audit"}</definedName>
    <definedName name="_439__FDSAUDITLINK___1" hidden="1">{"fdsup://Directions/FactSet Auditing Viewer?action=AUDIT_VALUE&amp;DB=129&amp;ID1=88033G10&amp;VALUEID=03451&amp;SDATE=201102&amp;PERIODTYPE=QTR_STD&amp;SCFT=3&amp;window=popup_no_bar&amp;width=385&amp;height=120&amp;START_MAXIMIZED=FALSE&amp;creator=factset&amp;display_string=Audit"}</definedName>
    <definedName name="_4390__FDSAUDITLINK__" localSheetId="2" hidden="1">{"fdsup://directions/FAT Viewer?action=UPDATE&amp;creator=factset&amp;DYN_ARGS=TRUE&amp;DOC_NAME=FAT:FQL_AUDITING_CLIENT_TEMPLATE.FAT&amp;display_string=Audit&amp;VAR:KEY=LWNYBIJOHE&amp;VAR:QUERY=RkZfRU5UUlBSX1ZBTF9EQUlMWSgzOTY4MSk=&amp;WINDOW=FIRST_POPUP&amp;HEIGHT=450&amp;WIDTH=450&amp;START_MA","XIMIZED=FALSE&amp;VAR:CALENDAR=US&amp;VAR:SYMBOL=CHH&amp;VAR:INDEX=0"}</definedName>
    <definedName name="_4390__FDSAUDITLINK__" hidden="1">{"fdsup://directions/FAT Viewer?action=UPDATE&amp;creator=factset&amp;DYN_ARGS=TRUE&amp;DOC_NAME=FAT:FQL_AUDITING_CLIENT_TEMPLATE.FAT&amp;display_string=Audit&amp;VAR:KEY=LWNYBIJOHE&amp;VAR:QUERY=RkZfRU5UUlBSX1ZBTF9EQUlMWSgzOTY4MSk=&amp;WINDOW=FIRST_POPUP&amp;HEIGHT=450&amp;WIDTH=450&amp;START_MA","XIMIZED=FALSE&amp;VAR:CALENDAR=US&amp;VAR:SYMBOL=CHH&amp;VAR:INDEX=0"}</definedName>
    <definedName name="_4391__FDSAUDITLINK__" localSheetId="2" hidden="1">{"fdsup://directions/FAT Viewer?action=UPDATE&amp;creator=factset&amp;DYN_ARGS=TRUE&amp;DOC_NAME=FAT:FQL_AUDITING_CLIENT_TEMPLATE.FAT&amp;display_string=Audit&amp;VAR:KEY=RCPYFAVYZG&amp;VAR:QUERY=RkZfRU5UUlBSX1ZBTF9EQUlMWSgzOTY4MSk=&amp;WINDOW=FIRST_POPUP&amp;HEIGHT=450&amp;WIDTH=450&amp;START_MA","XIMIZED=FALSE&amp;VAR:CALENDAR=US&amp;VAR:SYMBOL=WYN&amp;VAR:INDEX=0"}</definedName>
    <definedName name="_4391__FDSAUDITLINK__" hidden="1">{"fdsup://directions/FAT Viewer?action=UPDATE&amp;creator=factset&amp;DYN_ARGS=TRUE&amp;DOC_NAME=FAT:FQL_AUDITING_CLIENT_TEMPLATE.FAT&amp;display_string=Audit&amp;VAR:KEY=RCPYFAVYZG&amp;VAR:QUERY=RkZfRU5UUlBSX1ZBTF9EQUlMWSgzOTY4MSk=&amp;WINDOW=FIRST_POPUP&amp;HEIGHT=450&amp;WIDTH=450&amp;START_MA","XIMIZED=FALSE&amp;VAR:CALENDAR=US&amp;VAR:SYMBOL=WYN&amp;VAR:INDEX=0"}</definedName>
    <definedName name="_4392__FDSAUDITLINK__" localSheetId="2" hidden="1">{"fdsup://directions/FAT Viewer?action=UPDATE&amp;creator=factset&amp;DYN_ARGS=TRUE&amp;DOC_NAME=FAT:FQL_AUDITING_CLIENT_TEMPLATE.FAT&amp;display_string=Audit&amp;VAR:KEY=DKNYTSRERS&amp;VAR:QUERY=RkZfRU5UUlBSX1ZBTF9EQUlMWSgzOTY4MCk=&amp;WINDOW=FIRST_POPUP&amp;HEIGHT=450&amp;WIDTH=450&amp;START_MA","XIMIZED=FALSE&amp;VAR:CALENDAR=US&amp;VAR:SYMBOL=H&amp;VAR:INDEX=0"}</definedName>
    <definedName name="_4392__FDSAUDITLINK__" hidden="1">{"fdsup://directions/FAT Viewer?action=UPDATE&amp;creator=factset&amp;DYN_ARGS=TRUE&amp;DOC_NAME=FAT:FQL_AUDITING_CLIENT_TEMPLATE.FAT&amp;display_string=Audit&amp;VAR:KEY=DKNYTSRERS&amp;VAR:QUERY=RkZfRU5UUlBSX1ZBTF9EQUlMWSgzOTY4MCk=&amp;WINDOW=FIRST_POPUP&amp;HEIGHT=450&amp;WIDTH=450&amp;START_MA","XIMIZED=FALSE&amp;VAR:CALENDAR=US&amp;VAR:SYMBOL=H&amp;VAR:INDEX=0"}</definedName>
    <definedName name="_4393__FDSAUDITLINK__" localSheetId="2" hidden="1">{"fdsup://directions/FAT Viewer?action=UPDATE&amp;creator=factset&amp;DYN_ARGS=TRUE&amp;DOC_NAME=FAT:FQL_AUDITING_CLIENT_TEMPLATE.FAT&amp;display_string=Audit&amp;VAR:KEY=TWRSLYNMBW&amp;VAR:QUERY=RkZfRU5UUlBSX1ZBTF9EQUlMWSgzOTY4MCk=&amp;WINDOW=FIRST_POPUP&amp;HEIGHT=450&amp;WIDTH=450&amp;START_MA","XIMIZED=FALSE&amp;VAR:CALENDAR=US&amp;VAR:SYMBOL=HOT&amp;VAR:INDEX=0"}</definedName>
    <definedName name="_4393__FDSAUDITLINK__" hidden="1">{"fdsup://directions/FAT Viewer?action=UPDATE&amp;creator=factset&amp;DYN_ARGS=TRUE&amp;DOC_NAME=FAT:FQL_AUDITING_CLIENT_TEMPLATE.FAT&amp;display_string=Audit&amp;VAR:KEY=TWRSLYNMBW&amp;VAR:QUERY=RkZfRU5UUlBSX1ZBTF9EQUlMWSgzOTY4MCk=&amp;WINDOW=FIRST_POPUP&amp;HEIGHT=450&amp;WIDTH=450&amp;START_MA","XIMIZED=FALSE&amp;VAR:CALENDAR=US&amp;VAR:SYMBOL=HOT&amp;VAR:INDEX=0"}</definedName>
    <definedName name="_4394__FDSAUDITLINK__" localSheetId="2" hidden="1">{"fdsup://directions/FAT Viewer?action=UPDATE&amp;creator=factset&amp;DYN_ARGS=TRUE&amp;DOC_NAME=FAT:FQL_AUDITING_CLIENT_TEMPLATE.FAT&amp;display_string=Audit&amp;VAR:KEY=XURGFGNGVA&amp;VAR:QUERY=RkZfRU5UUlBSX1ZBTF9EQUlMWSgzOTY4MCk=&amp;WINDOW=FIRST_POPUP&amp;HEIGHT=450&amp;WIDTH=450&amp;START_MA","XIMIZED=FALSE&amp;VAR:CALENDAR=US&amp;VAR:SYMBOL=585284&amp;VAR:INDEX=0"}</definedName>
    <definedName name="_4394__FDSAUDITLINK__" hidden="1">{"fdsup://directions/FAT Viewer?action=UPDATE&amp;creator=factset&amp;DYN_ARGS=TRUE&amp;DOC_NAME=FAT:FQL_AUDITING_CLIENT_TEMPLATE.FAT&amp;display_string=Audit&amp;VAR:KEY=XURGFGNGVA&amp;VAR:QUERY=RkZfRU5UUlBSX1ZBTF9EQUlMWSgzOTY4MCk=&amp;WINDOW=FIRST_POPUP&amp;HEIGHT=450&amp;WIDTH=450&amp;START_MA","XIMIZED=FALSE&amp;VAR:CALENDAR=US&amp;VAR:SYMBOL=585284&amp;VAR:INDEX=0"}</definedName>
    <definedName name="_4395__FDSAUDITLINK__" localSheetId="2" hidden="1">{"fdsup://directions/FAT Viewer?action=UPDATE&amp;creator=factset&amp;DYN_ARGS=TRUE&amp;DOC_NAME=FAT:FQL_AUDITING_CLIENT_TEMPLATE.FAT&amp;display_string=Audit&amp;VAR:KEY=FIRYXKDSJK&amp;VAR:QUERY=RkZfRU5UUlBSX1ZBTF9EQUlMWSgzOTY4MCk=&amp;WINDOW=FIRST_POPUP&amp;HEIGHT=450&amp;WIDTH=450&amp;START_MA","XIMIZED=FALSE&amp;VAR:CALENDAR=US&amp;VAR:SYMBOL=MAR&amp;VAR:INDEX=0"}</definedName>
    <definedName name="_4395__FDSAUDITLINK__" hidden="1">{"fdsup://directions/FAT Viewer?action=UPDATE&amp;creator=factset&amp;DYN_ARGS=TRUE&amp;DOC_NAME=FAT:FQL_AUDITING_CLIENT_TEMPLATE.FAT&amp;display_string=Audit&amp;VAR:KEY=FIRYXKDSJK&amp;VAR:QUERY=RkZfRU5UUlBSX1ZBTF9EQUlMWSgzOTY4MCk=&amp;WINDOW=FIRST_POPUP&amp;HEIGHT=450&amp;WIDTH=450&amp;START_MA","XIMIZED=FALSE&amp;VAR:CALENDAR=US&amp;VAR:SYMBOL=MAR&amp;VAR:INDEX=0"}</definedName>
    <definedName name="_4396__FDSAUDITLINK__" localSheetId="2" hidden="1">{"fdsup://directions/FAT Viewer?action=UPDATE&amp;creator=factset&amp;DYN_ARGS=TRUE&amp;DOC_NAME=FAT:FQL_AUDITING_CLIENT_TEMPLATE.FAT&amp;display_string=Audit&amp;VAR:KEY=TSFSZEJGJG&amp;VAR:QUERY=RkZfRU5UUlBSX1ZBTF9EQUlMWSgzOTY4MCk=&amp;WINDOW=FIRST_POPUP&amp;HEIGHT=450&amp;WIDTH=450&amp;START_MA","XIMIZED=FALSE&amp;VAR:CALENDAR=US&amp;VAR:SYMBOL=CHH&amp;VAR:INDEX=0"}</definedName>
    <definedName name="_4396__FDSAUDITLINK__" hidden="1">{"fdsup://directions/FAT Viewer?action=UPDATE&amp;creator=factset&amp;DYN_ARGS=TRUE&amp;DOC_NAME=FAT:FQL_AUDITING_CLIENT_TEMPLATE.FAT&amp;display_string=Audit&amp;VAR:KEY=TSFSZEJGJG&amp;VAR:QUERY=RkZfRU5UUlBSX1ZBTF9EQUlMWSgzOTY4MCk=&amp;WINDOW=FIRST_POPUP&amp;HEIGHT=450&amp;WIDTH=450&amp;START_MA","XIMIZED=FALSE&amp;VAR:CALENDAR=US&amp;VAR:SYMBOL=CHH&amp;VAR:INDEX=0"}</definedName>
    <definedName name="_4397__FDSAUDITLINK__" localSheetId="2" hidden="1">{"fdsup://directions/FAT Viewer?action=UPDATE&amp;creator=factset&amp;DYN_ARGS=TRUE&amp;DOC_NAME=FAT:FQL_AUDITING_CLIENT_TEMPLATE.FAT&amp;display_string=Audit&amp;VAR:KEY=JOVAXMZERQ&amp;VAR:QUERY=RkZfRU5UUlBSX1ZBTF9EQUlMWSgzOTY4MCk=&amp;WINDOW=FIRST_POPUP&amp;HEIGHT=450&amp;WIDTH=450&amp;START_MA","XIMIZED=FALSE&amp;VAR:CALENDAR=US&amp;VAR:SYMBOL=WYN&amp;VAR:INDEX=0"}</definedName>
    <definedName name="_4397__FDSAUDITLINK__" hidden="1">{"fdsup://directions/FAT Viewer?action=UPDATE&amp;creator=factset&amp;DYN_ARGS=TRUE&amp;DOC_NAME=FAT:FQL_AUDITING_CLIENT_TEMPLATE.FAT&amp;display_string=Audit&amp;VAR:KEY=JOVAXMZERQ&amp;VAR:QUERY=RkZfRU5UUlBSX1ZBTF9EQUlMWSgzOTY4MCk=&amp;WINDOW=FIRST_POPUP&amp;HEIGHT=450&amp;WIDTH=450&amp;START_MA","XIMIZED=FALSE&amp;VAR:CALENDAR=US&amp;VAR:SYMBOL=WYN&amp;VAR:INDEX=0"}</definedName>
    <definedName name="_4398__FDSAUDITLINK__" localSheetId="2" hidden="1">{"fdsup://directions/FAT Viewer?action=UPDATE&amp;creator=factset&amp;DYN_ARGS=TRUE&amp;DOC_NAME=FAT:FQL_AUDITING_CLIENT_TEMPLATE.FAT&amp;display_string=Audit&amp;VAR:KEY=PQTQNWBYLS&amp;VAR:QUERY=RkZfRU5UUlBSX1ZBTF9EQUlMWSgzOTY3OSk=&amp;WINDOW=FIRST_POPUP&amp;HEIGHT=450&amp;WIDTH=450&amp;START_MA","XIMIZED=FALSE&amp;VAR:CALENDAR=US&amp;VAR:SYMBOL=H&amp;VAR:INDEX=0"}</definedName>
    <definedName name="_4398__FDSAUDITLINK__" hidden="1">{"fdsup://directions/FAT Viewer?action=UPDATE&amp;creator=factset&amp;DYN_ARGS=TRUE&amp;DOC_NAME=FAT:FQL_AUDITING_CLIENT_TEMPLATE.FAT&amp;display_string=Audit&amp;VAR:KEY=PQTQNWBYLS&amp;VAR:QUERY=RkZfRU5UUlBSX1ZBTF9EQUlMWSgzOTY3OSk=&amp;WINDOW=FIRST_POPUP&amp;HEIGHT=450&amp;WIDTH=450&amp;START_MA","XIMIZED=FALSE&amp;VAR:CALENDAR=US&amp;VAR:SYMBOL=H&amp;VAR:INDEX=0"}</definedName>
    <definedName name="_4399__FDSAUDITLINK__" localSheetId="2" hidden="1">{"fdsup://directions/FAT Viewer?action=UPDATE&amp;creator=factset&amp;DYN_ARGS=TRUE&amp;DOC_NAME=FAT:FQL_AUDITING_CLIENT_TEMPLATE.FAT&amp;display_string=Audit&amp;VAR:KEY=RWDANEHKDO&amp;VAR:QUERY=RkZfRU5UUlBSX1ZBTF9EQUlMWSgzOTY3OSk=&amp;WINDOW=FIRST_POPUP&amp;HEIGHT=450&amp;WIDTH=450&amp;START_MA","XIMIZED=FALSE&amp;VAR:CALENDAR=US&amp;VAR:SYMBOL=HOT&amp;VAR:INDEX=0"}</definedName>
    <definedName name="_4399__FDSAUDITLINK__" hidden="1">{"fdsup://directions/FAT Viewer?action=UPDATE&amp;creator=factset&amp;DYN_ARGS=TRUE&amp;DOC_NAME=FAT:FQL_AUDITING_CLIENT_TEMPLATE.FAT&amp;display_string=Audit&amp;VAR:KEY=RWDANEHKDO&amp;VAR:QUERY=RkZfRU5UUlBSX1ZBTF9EQUlMWSgzOTY3OSk=&amp;WINDOW=FIRST_POPUP&amp;HEIGHT=450&amp;WIDTH=450&amp;START_MA","XIMIZED=FALSE&amp;VAR:CALENDAR=US&amp;VAR:SYMBOL=HOT&amp;VAR:INDEX=0"}</definedName>
    <definedName name="_44_____________________123Graph_ECHART_1" hidden="1">#REF!</definedName>
    <definedName name="_44__________________123Graph_DCHART_8" hidden="1">#REF!</definedName>
    <definedName name="_44______123Graph_DCHART_7" hidden="1">#REF!</definedName>
    <definedName name="_44______123Graph_DCHART_8" hidden="1">#REF!</definedName>
    <definedName name="_44__123Graph_ACHART_23" hidden="1">#REF!</definedName>
    <definedName name="_44__123Graph_ACHART_25" hidden="1">#REF!</definedName>
    <definedName name="_44__123Graph_ACHART_5" hidden="1">#REF!</definedName>
    <definedName name="_44__123Graph_BCHART_10" hidden="1">#REF!</definedName>
    <definedName name="_44__123Graph_BCHART_2" hidden="1">#REF!</definedName>
    <definedName name="_44__123Graph_BCHART_5" hidden="1">#REF!</definedName>
    <definedName name="_44__123Graph_CCHART_14" hidden="1">#REF!</definedName>
    <definedName name="_44__123Graph_DCHART_8" hidden="1">#REF!</definedName>
    <definedName name="_44__123Graph_DCOMPAR2" hidden="1">#REF!</definedName>
    <definedName name="_44__123Graph_DSUPPLIES_BY_B_U" hidden="1">#REF!</definedName>
    <definedName name="_44__123Graph_ECHART_3" hidden="1">#REF!</definedName>
    <definedName name="_44__123Graph_ECONTRACT_BY_B_U" hidden="1">#REF!</definedName>
    <definedName name="_44__123Graph_FCONTRACT_BY_B_U" hidden="1">#REF!</definedName>
    <definedName name="_44__123Graph_FSUPPLIES_BY_B_U" hidden="1">#REF!</definedName>
    <definedName name="_44__123Graph_LBL_BCHART_10" hidden="1">#REF!</definedName>
    <definedName name="_44__123Graph_XCHART_30" hidden="1">#REF!</definedName>
    <definedName name="_44__123Graph_XCHART_5A" hidden="1">#REF!</definedName>
    <definedName name="_44__123Graph_XChart_5J" hidden="1">#REF!</definedName>
    <definedName name="_44__123Graph_XTAX_CREDIT" hidden="1">#REF!</definedName>
    <definedName name="_44__FDSAUDITLINK__" localSheetId="2">{"fdsup://directions/FAT Viewer?action=UPDATE&amp;creator=factset&amp;DYN_ARGS=TRUE&amp;DOC_NAME=FAT:FQL_AUDITING_CLIENT_TEMPLATE.FAT&amp;display_string=Audit&amp;VAR:KEY=NYDOBALSX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RCC&amp;VAR:INDEX=0"}</definedName>
    <definedName name="_44__FDSAUDITLINK__" hidden="1">{"fdsup://Directions/FactSet Auditing Viewer?action=AUDIT_VALUE&amp;DB=129&amp;ID1=92343E10&amp;VALUEID=05301&amp;SDATE=201102&amp;PERIODTYPE=QTR_STD&amp;SCFT=3&amp;window=popup_no_bar&amp;width=385&amp;height=120&amp;START_MAXIMIZED=FALSE&amp;creator=factset&amp;display_string=Audit"}</definedName>
    <definedName name="_44__FDSAUDITLINK___1" localSheetId="2" hidden="1">{"fdsup://Directions/FactSet Auditing Viewer?action=AUDIT_VALUE&amp;DB=129&amp;ID1=92343E10&amp;VALUEID=05301&amp;SDATE=201102&amp;PERIODTYPE=QTR_STD&amp;SCFT=3&amp;window=popup_no_bar&amp;width=385&amp;height=120&amp;START_MAXIMIZED=FALSE&amp;creator=factset&amp;display_string=Audit"}</definedName>
    <definedName name="_44__FDSAUDITLINK___1" hidden="1">{"fdsup://Directions/FactSet Auditing Viewer?action=AUDIT_VALUE&amp;DB=129&amp;ID1=92343E10&amp;VALUEID=05301&amp;SDATE=201102&amp;PERIODTYPE=QTR_STD&amp;SCFT=3&amp;window=popup_no_bar&amp;width=385&amp;height=120&amp;START_MAXIMIZED=FALSE&amp;creator=factset&amp;display_string=Audit"}</definedName>
    <definedName name="_440________________123Graph_FCHART_4" hidden="1">#REF!</definedName>
    <definedName name="_440_____________123Graph_FCHART_3" hidden="1">#REF!</definedName>
    <definedName name="_440__123Graph_BCHART_2" hidden="1">#REF!</definedName>
    <definedName name="_440__123Graph_FCHART_2" hidden="1">#REF!</definedName>
    <definedName name="_440__123Graph_XCHART_15" hidden="1">#REF!</definedName>
    <definedName name="_440__123Graph_XCHART_5A" hidden="1">#REF!</definedName>
    <definedName name="_440__FDSAUDITLINK__" localSheetId="2">{"fdsup://directions/FAT Viewer?action=UPDATE&amp;creator=factset&amp;DYN_ARGS=TRUE&amp;DOC_NAME=FAT:FQL_AUDITING_CLIENT_TEMPLATE.FAT&amp;display_string=Audit&amp;VAR:KEY=DAVAJMZARG&amp;VAR:QUERY=KEZTTF9ORVRfSU5DKE5PVyxOT1csRlNBLCxVU0QpQEZGX05FVF9JTkMoTFRNUywwLCwsLFVTRCkp&amp;WINDOW=F","IRST_POPUP&amp;HEIGHT=450&amp;WIDTH=450&amp;START_MAXIMIZED=FALSE&amp;VAR:CALENDAR=US&amp;VAR:SYMBOL=TCX&amp;VAR:INDEX=0"}</definedName>
    <definedName name="_440__FDSAUDITLINK__" hidden="1">{"fdsup://Directions/FactSet Auditing Viewer?action=AUDIT_VALUE&amp;DB=129&amp;ID1=69073210&amp;VALUEID=03451&amp;SDATE=201102&amp;PERIODTYPE=QTR_STD&amp;SCFT=3&amp;window=popup_no_bar&amp;width=385&amp;height=120&amp;START_MAXIMIZED=FALSE&amp;creator=factset&amp;display_string=Audit"}</definedName>
    <definedName name="_440__FDSAUDITLINK___1" localSheetId="2" hidden="1">{"fdsup://Directions/FactSet Auditing Viewer?action=AUDIT_VALUE&amp;DB=129&amp;ID1=69073210&amp;VALUEID=03451&amp;SDATE=201102&amp;PERIODTYPE=QTR_STD&amp;SCFT=3&amp;window=popup_no_bar&amp;width=385&amp;height=120&amp;START_MAXIMIZED=FALSE&amp;creator=factset&amp;display_string=Audit"}</definedName>
    <definedName name="_440__FDSAUDITLINK___1" hidden="1">{"fdsup://Directions/FactSet Auditing Viewer?action=AUDIT_VALUE&amp;DB=129&amp;ID1=69073210&amp;VALUEID=03451&amp;SDATE=201102&amp;PERIODTYPE=QTR_STD&amp;SCFT=3&amp;window=popup_no_bar&amp;width=385&amp;height=120&amp;START_MAXIMIZED=FALSE&amp;creator=factset&amp;display_string=Audit"}</definedName>
    <definedName name="_4400__FDSAUDITLINK__" localSheetId="2" hidden="1">{"fdsup://directions/FAT Viewer?action=UPDATE&amp;creator=factset&amp;DYN_ARGS=TRUE&amp;DOC_NAME=FAT:FQL_AUDITING_CLIENT_TEMPLATE.FAT&amp;display_string=Audit&amp;VAR:KEY=ZIZWPGZYZM&amp;VAR:QUERY=RkZfRU5UUlBSX1ZBTF9EQUlMWSgzOTY3OSk=&amp;WINDOW=FIRST_POPUP&amp;HEIGHT=450&amp;WIDTH=450&amp;START_MA","XIMIZED=FALSE&amp;VAR:CALENDAR=US&amp;VAR:SYMBOL=585284&amp;VAR:INDEX=0"}</definedName>
    <definedName name="_4400__FDSAUDITLINK__" hidden="1">{"fdsup://directions/FAT Viewer?action=UPDATE&amp;creator=factset&amp;DYN_ARGS=TRUE&amp;DOC_NAME=FAT:FQL_AUDITING_CLIENT_TEMPLATE.FAT&amp;display_string=Audit&amp;VAR:KEY=ZIZWPGZYZM&amp;VAR:QUERY=RkZfRU5UUlBSX1ZBTF9EQUlMWSgzOTY3OSk=&amp;WINDOW=FIRST_POPUP&amp;HEIGHT=450&amp;WIDTH=450&amp;START_MA","XIMIZED=FALSE&amp;VAR:CALENDAR=US&amp;VAR:SYMBOL=585284&amp;VAR:INDEX=0"}</definedName>
    <definedName name="_4401__FDSAUDITLINK__" localSheetId="2" hidden="1">{"fdsup://directions/FAT Viewer?action=UPDATE&amp;creator=factset&amp;DYN_ARGS=TRUE&amp;DOC_NAME=FAT:FQL_AUDITING_CLIENT_TEMPLATE.FAT&amp;display_string=Audit&amp;VAR:KEY=BENODIBELW&amp;VAR:QUERY=RkZfRU5UUlBSX1ZBTF9EQUlMWSgzOTY3OSk=&amp;WINDOW=FIRST_POPUP&amp;HEIGHT=450&amp;WIDTH=450&amp;START_MA","XIMIZED=FALSE&amp;VAR:CALENDAR=US&amp;VAR:SYMBOL=MAR&amp;VAR:INDEX=0"}</definedName>
    <definedName name="_4401__FDSAUDITLINK__" hidden="1">{"fdsup://directions/FAT Viewer?action=UPDATE&amp;creator=factset&amp;DYN_ARGS=TRUE&amp;DOC_NAME=FAT:FQL_AUDITING_CLIENT_TEMPLATE.FAT&amp;display_string=Audit&amp;VAR:KEY=BENODIBELW&amp;VAR:QUERY=RkZfRU5UUlBSX1ZBTF9EQUlMWSgzOTY3OSk=&amp;WINDOW=FIRST_POPUP&amp;HEIGHT=450&amp;WIDTH=450&amp;START_MA","XIMIZED=FALSE&amp;VAR:CALENDAR=US&amp;VAR:SYMBOL=MAR&amp;VAR:INDEX=0"}</definedName>
    <definedName name="_4402__FDSAUDITLINK__" localSheetId="2" hidden="1">{"fdsup://directions/FAT Viewer?action=UPDATE&amp;creator=factset&amp;DYN_ARGS=TRUE&amp;DOC_NAME=FAT:FQL_AUDITING_CLIENT_TEMPLATE.FAT&amp;display_string=Audit&amp;VAR:KEY=VUNMHUXYTK&amp;VAR:QUERY=RkZfRU5UUlBSX1ZBTF9EQUlMWSgzOTY3OSk=&amp;WINDOW=FIRST_POPUP&amp;HEIGHT=450&amp;WIDTH=450&amp;START_MA","XIMIZED=FALSE&amp;VAR:CALENDAR=US&amp;VAR:SYMBOL=CHH&amp;VAR:INDEX=0"}</definedName>
    <definedName name="_4402__FDSAUDITLINK__" hidden="1">{"fdsup://directions/FAT Viewer?action=UPDATE&amp;creator=factset&amp;DYN_ARGS=TRUE&amp;DOC_NAME=FAT:FQL_AUDITING_CLIENT_TEMPLATE.FAT&amp;display_string=Audit&amp;VAR:KEY=VUNMHUXYTK&amp;VAR:QUERY=RkZfRU5UUlBSX1ZBTF9EQUlMWSgzOTY3OSk=&amp;WINDOW=FIRST_POPUP&amp;HEIGHT=450&amp;WIDTH=450&amp;START_MA","XIMIZED=FALSE&amp;VAR:CALENDAR=US&amp;VAR:SYMBOL=CHH&amp;VAR:INDEX=0"}</definedName>
    <definedName name="_4403__FDSAUDITLINK__" localSheetId="2" hidden="1">{"fdsup://directions/FAT Viewer?action=UPDATE&amp;creator=factset&amp;DYN_ARGS=TRUE&amp;DOC_NAME=FAT:FQL_AUDITING_CLIENT_TEMPLATE.FAT&amp;display_string=Audit&amp;VAR:KEY=LOFAZUFURW&amp;VAR:QUERY=RkZfRU5UUlBSX1ZBTF9EQUlMWSgzOTY3OSk=&amp;WINDOW=FIRST_POPUP&amp;HEIGHT=450&amp;WIDTH=450&amp;START_MA","XIMIZED=FALSE&amp;VAR:CALENDAR=US&amp;VAR:SYMBOL=WYN&amp;VAR:INDEX=0"}</definedName>
    <definedName name="_4403__FDSAUDITLINK__" hidden="1">{"fdsup://directions/FAT Viewer?action=UPDATE&amp;creator=factset&amp;DYN_ARGS=TRUE&amp;DOC_NAME=FAT:FQL_AUDITING_CLIENT_TEMPLATE.FAT&amp;display_string=Audit&amp;VAR:KEY=LOFAZUFURW&amp;VAR:QUERY=RkZfRU5UUlBSX1ZBTF9EQUlMWSgzOTY3OSk=&amp;WINDOW=FIRST_POPUP&amp;HEIGHT=450&amp;WIDTH=450&amp;START_MA","XIMIZED=FALSE&amp;VAR:CALENDAR=US&amp;VAR:SYMBOL=WYN&amp;VAR:INDEX=0"}</definedName>
    <definedName name="_4404__FDSAUDITLINK__" localSheetId="2" hidden="1">{"fdsup://directions/FAT Viewer?action=UPDATE&amp;creator=factset&amp;DYN_ARGS=TRUE&amp;DOC_NAME=FAT:FQL_AUDITING_CLIENT_TEMPLATE.FAT&amp;display_string=Audit&amp;VAR:KEY=NMTABEZIRO&amp;VAR:QUERY=RkZfRU5UUlBSX1ZBTF9EQUlMWSgzOTY3OCk=&amp;WINDOW=FIRST_POPUP&amp;HEIGHT=450&amp;WIDTH=450&amp;START_MA","XIMIZED=FALSE&amp;VAR:CALENDAR=US&amp;VAR:SYMBOL=H&amp;VAR:INDEX=0"}</definedName>
    <definedName name="_4404__FDSAUDITLINK__" hidden="1">{"fdsup://directions/FAT Viewer?action=UPDATE&amp;creator=factset&amp;DYN_ARGS=TRUE&amp;DOC_NAME=FAT:FQL_AUDITING_CLIENT_TEMPLATE.FAT&amp;display_string=Audit&amp;VAR:KEY=NMTABEZIRO&amp;VAR:QUERY=RkZfRU5UUlBSX1ZBTF9EQUlMWSgzOTY3OCk=&amp;WINDOW=FIRST_POPUP&amp;HEIGHT=450&amp;WIDTH=450&amp;START_MA","XIMIZED=FALSE&amp;VAR:CALENDAR=US&amp;VAR:SYMBOL=H&amp;VAR:INDEX=0"}</definedName>
    <definedName name="_4405__FDSAUDITLINK__" localSheetId="2" hidden="1">{"fdsup://directions/FAT Viewer?action=UPDATE&amp;creator=factset&amp;DYN_ARGS=TRUE&amp;DOC_NAME=FAT:FQL_AUDITING_CLIENT_TEMPLATE.FAT&amp;display_string=Audit&amp;VAR:KEY=XGRINCLKBQ&amp;VAR:QUERY=RkZfRU5UUlBSX1ZBTF9EQUlMWSgzOTY3OCk=&amp;WINDOW=FIRST_POPUP&amp;HEIGHT=450&amp;WIDTH=450&amp;START_MA","XIMIZED=FALSE&amp;VAR:CALENDAR=US&amp;VAR:SYMBOL=HOT&amp;VAR:INDEX=0"}</definedName>
    <definedName name="_4405__FDSAUDITLINK__" hidden="1">{"fdsup://directions/FAT Viewer?action=UPDATE&amp;creator=factset&amp;DYN_ARGS=TRUE&amp;DOC_NAME=FAT:FQL_AUDITING_CLIENT_TEMPLATE.FAT&amp;display_string=Audit&amp;VAR:KEY=XGRINCLKBQ&amp;VAR:QUERY=RkZfRU5UUlBSX1ZBTF9EQUlMWSgzOTY3OCk=&amp;WINDOW=FIRST_POPUP&amp;HEIGHT=450&amp;WIDTH=450&amp;START_MA","XIMIZED=FALSE&amp;VAR:CALENDAR=US&amp;VAR:SYMBOL=HOT&amp;VAR:INDEX=0"}</definedName>
    <definedName name="_4406__FDSAUDITLINK__" localSheetId="2" hidden="1">{"fdsup://directions/FAT Viewer?action=UPDATE&amp;creator=factset&amp;DYN_ARGS=TRUE&amp;DOC_NAME=FAT:FQL_AUDITING_CLIENT_TEMPLATE.FAT&amp;display_string=Audit&amp;VAR:KEY=TMVGFULYRQ&amp;VAR:QUERY=RkZfRU5UUlBSX1ZBTF9EQUlMWSgzOTY3OCk=&amp;WINDOW=FIRST_POPUP&amp;HEIGHT=450&amp;WIDTH=450&amp;START_MA","XIMIZED=FALSE&amp;VAR:CALENDAR=US&amp;VAR:SYMBOL=585284&amp;VAR:INDEX=0"}</definedName>
    <definedName name="_4406__FDSAUDITLINK__" hidden="1">{"fdsup://directions/FAT Viewer?action=UPDATE&amp;creator=factset&amp;DYN_ARGS=TRUE&amp;DOC_NAME=FAT:FQL_AUDITING_CLIENT_TEMPLATE.FAT&amp;display_string=Audit&amp;VAR:KEY=TMVGFULYRQ&amp;VAR:QUERY=RkZfRU5UUlBSX1ZBTF9EQUlMWSgzOTY3OCk=&amp;WINDOW=FIRST_POPUP&amp;HEIGHT=450&amp;WIDTH=450&amp;START_MA","XIMIZED=FALSE&amp;VAR:CALENDAR=US&amp;VAR:SYMBOL=585284&amp;VAR:INDEX=0"}</definedName>
    <definedName name="_4407__FDSAUDITLINK__" localSheetId="2" hidden="1">{"fdsup://directions/FAT Viewer?action=UPDATE&amp;creator=factset&amp;DYN_ARGS=TRUE&amp;DOC_NAME=FAT:FQL_AUDITING_CLIENT_TEMPLATE.FAT&amp;display_string=Audit&amp;VAR:KEY=BKJQVYDSJQ&amp;VAR:QUERY=RkZfRU5UUlBSX1ZBTF9EQUlMWSgzOTY3OCk=&amp;WINDOW=FIRST_POPUP&amp;HEIGHT=450&amp;WIDTH=450&amp;START_MA","XIMIZED=FALSE&amp;VAR:CALENDAR=US&amp;VAR:SYMBOL=MAR&amp;VAR:INDEX=0"}</definedName>
    <definedName name="_4407__FDSAUDITLINK__" hidden="1">{"fdsup://directions/FAT Viewer?action=UPDATE&amp;creator=factset&amp;DYN_ARGS=TRUE&amp;DOC_NAME=FAT:FQL_AUDITING_CLIENT_TEMPLATE.FAT&amp;display_string=Audit&amp;VAR:KEY=BKJQVYDSJQ&amp;VAR:QUERY=RkZfRU5UUlBSX1ZBTF9EQUlMWSgzOTY3OCk=&amp;WINDOW=FIRST_POPUP&amp;HEIGHT=450&amp;WIDTH=450&amp;START_MA","XIMIZED=FALSE&amp;VAR:CALENDAR=US&amp;VAR:SYMBOL=MAR&amp;VAR:INDEX=0"}</definedName>
    <definedName name="_4408__FDSAUDITLINK__" localSheetId="2" hidden="1">{"fdsup://directions/FAT Viewer?action=UPDATE&amp;creator=factset&amp;DYN_ARGS=TRUE&amp;DOC_NAME=FAT:FQL_AUDITING_CLIENT_TEMPLATE.FAT&amp;display_string=Audit&amp;VAR:KEY=FSHSXMDGBE&amp;VAR:QUERY=RkZfRU5UUlBSX1ZBTF9EQUlMWSgzOTY3OCk=&amp;WINDOW=FIRST_POPUP&amp;HEIGHT=450&amp;WIDTH=450&amp;START_MA","XIMIZED=FALSE&amp;VAR:CALENDAR=US&amp;VAR:SYMBOL=CHH&amp;VAR:INDEX=0"}</definedName>
    <definedName name="_4408__FDSAUDITLINK__" hidden="1">{"fdsup://directions/FAT Viewer?action=UPDATE&amp;creator=factset&amp;DYN_ARGS=TRUE&amp;DOC_NAME=FAT:FQL_AUDITING_CLIENT_TEMPLATE.FAT&amp;display_string=Audit&amp;VAR:KEY=FSHSXMDGBE&amp;VAR:QUERY=RkZfRU5UUlBSX1ZBTF9EQUlMWSgzOTY3OCk=&amp;WINDOW=FIRST_POPUP&amp;HEIGHT=450&amp;WIDTH=450&amp;START_MA","XIMIZED=FALSE&amp;VAR:CALENDAR=US&amp;VAR:SYMBOL=CHH&amp;VAR:INDEX=0"}</definedName>
    <definedName name="_4409__FDSAUDITLINK__" localSheetId="2" hidden="1">{"fdsup://directions/FAT Viewer?action=UPDATE&amp;creator=factset&amp;DYN_ARGS=TRUE&amp;DOC_NAME=FAT:FQL_AUDITING_CLIENT_TEMPLATE.FAT&amp;display_string=Audit&amp;VAR:KEY=ZKNWLMRQJS&amp;VAR:QUERY=RkZfRU5UUlBSX1ZBTF9EQUlMWSgzOTY3OCk=&amp;WINDOW=FIRST_POPUP&amp;HEIGHT=450&amp;WIDTH=450&amp;START_MA","XIMIZED=FALSE&amp;VAR:CALENDAR=US&amp;VAR:SYMBOL=WYN&amp;VAR:INDEX=0"}</definedName>
    <definedName name="_4409__FDSAUDITLINK__" hidden="1">{"fdsup://directions/FAT Viewer?action=UPDATE&amp;creator=factset&amp;DYN_ARGS=TRUE&amp;DOC_NAME=FAT:FQL_AUDITING_CLIENT_TEMPLATE.FAT&amp;display_string=Audit&amp;VAR:KEY=ZKNWLMRQJS&amp;VAR:QUERY=RkZfRU5UUlBSX1ZBTF9EQUlMWSgzOTY3OCk=&amp;WINDOW=FIRST_POPUP&amp;HEIGHT=450&amp;WIDTH=450&amp;START_MA","XIMIZED=FALSE&amp;VAR:CALENDAR=US&amp;VAR:SYMBOL=WYN&amp;VAR:INDEX=0"}</definedName>
    <definedName name="_441________________123Graph_FCHART_6" hidden="1">#REF!</definedName>
    <definedName name="_441_____________123Graph_FCHART_4" hidden="1">#REF!</definedName>
    <definedName name="_441__123Graph_BCHART_1" hidden="1">#REF!</definedName>
    <definedName name="_441__123Graph_FCHART_3" hidden="1">#REF!</definedName>
    <definedName name="_441__FDSAUDITLINK__" localSheetId="2">{"fdsup://directions/FAT Viewer?action=UPDATE&amp;creator=factset&amp;DYN_ARGS=TRUE&amp;DOC_NAME=FAT:FQL_AUDITING_CLIENT_TEMPLATE.FAT&amp;display_string=Audit&amp;VAR:KEY=RETMDWVAPM&amp;VAR:QUERY=KEZTTF9ORVRfSU5DKE5PVyxOT1csRlNBLCxVU0QpQEZGX05FVF9JTkMoTFRNUywwLCwsLFVTRCkp&amp;WINDOW=F","IRST_POPUP&amp;HEIGHT=450&amp;WIDTH=450&amp;START_MAXIMIZED=FALSE&amp;VAR:CALENDAR=US&amp;VAR:SYMBOL=WAVE&amp;VAR:INDEX=0"}</definedName>
    <definedName name="_441__FDSAUDITLINK__" hidden="1">{"fdsup://Directions/FactSet Auditing Viewer?action=AUDIT_VALUE&amp;DB=129&amp;ID1=53219L10&amp;VALUEID=03451&amp;SDATE=201102&amp;PERIODTYPE=QTR_STD&amp;SCFT=3&amp;window=popup_no_bar&amp;width=385&amp;height=120&amp;START_MAXIMIZED=FALSE&amp;creator=factset&amp;display_string=Audit"}</definedName>
    <definedName name="_441__FDSAUDITLINK___1" localSheetId="2" hidden="1">{"fdsup://Directions/FactSet Auditing Viewer?action=AUDIT_VALUE&amp;DB=129&amp;ID1=53219L10&amp;VALUEID=03451&amp;SDATE=201102&amp;PERIODTYPE=QTR_STD&amp;SCFT=3&amp;window=popup_no_bar&amp;width=385&amp;height=120&amp;START_MAXIMIZED=FALSE&amp;creator=factset&amp;display_string=Audit"}</definedName>
    <definedName name="_441__FDSAUDITLINK___1" hidden="1">{"fdsup://Directions/FactSet Auditing Viewer?action=AUDIT_VALUE&amp;DB=129&amp;ID1=53219L10&amp;VALUEID=03451&amp;SDATE=201102&amp;PERIODTYPE=QTR_STD&amp;SCFT=3&amp;window=popup_no_bar&amp;width=385&amp;height=120&amp;START_MAXIMIZED=FALSE&amp;creator=factset&amp;display_string=Audit"}</definedName>
    <definedName name="_4410__FDSAUDITLINK__" localSheetId="2" hidden="1">{"fdsup://directions/FAT Viewer?action=UPDATE&amp;creator=factset&amp;DYN_ARGS=TRUE&amp;DOC_NAME=FAT:FQL_AUDITING_CLIENT_TEMPLATE.FAT&amp;display_string=Audit&amp;VAR:KEY=DQXCRSHENW&amp;VAR:QUERY=RkZfRU5UUlBSX1ZBTF9EQUlMWSgzOTY3NSk=&amp;WINDOW=FIRST_POPUP&amp;HEIGHT=450&amp;WIDTH=450&amp;START_MA","XIMIZED=FALSE&amp;VAR:CALENDAR=US&amp;VAR:SYMBOL=H&amp;VAR:INDEX=0"}</definedName>
    <definedName name="_4410__FDSAUDITLINK__" hidden="1">{"fdsup://directions/FAT Viewer?action=UPDATE&amp;creator=factset&amp;DYN_ARGS=TRUE&amp;DOC_NAME=FAT:FQL_AUDITING_CLIENT_TEMPLATE.FAT&amp;display_string=Audit&amp;VAR:KEY=DQXCRSHENW&amp;VAR:QUERY=RkZfRU5UUlBSX1ZBTF9EQUlMWSgzOTY3NSk=&amp;WINDOW=FIRST_POPUP&amp;HEIGHT=450&amp;WIDTH=450&amp;START_MA","XIMIZED=FALSE&amp;VAR:CALENDAR=US&amp;VAR:SYMBOL=H&amp;VAR:INDEX=0"}</definedName>
    <definedName name="_4411__FDSAUDITLINK__" localSheetId="2" hidden="1">{"fdsup://directions/FAT Viewer?action=UPDATE&amp;creator=factset&amp;DYN_ARGS=TRUE&amp;DOC_NAME=FAT:FQL_AUDITING_CLIENT_TEMPLATE.FAT&amp;display_string=Audit&amp;VAR:KEY=JGHKDQVINY&amp;VAR:QUERY=RkZfRU5UUlBSX1ZBTF9EQUlMWSgzOTY3NSk=&amp;WINDOW=FIRST_POPUP&amp;HEIGHT=450&amp;WIDTH=450&amp;START_MA","XIMIZED=FALSE&amp;VAR:CALENDAR=US&amp;VAR:SYMBOL=HOT&amp;VAR:INDEX=0"}</definedName>
    <definedName name="_4411__FDSAUDITLINK__" hidden="1">{"fdsup://directions/FAT Viewer?action=UPDATE&amp;creator=factset&amp;DYN_ARGS=TRUE&amp;DOC_NAME=FAT:FQL_AUDITING_CLIENT_TEMPLATE.FAT&amp;display_string=Audit&amp;VAR:KEY=JGHKDQVINY&amp;VAR:QUERY=RkZfRU5UUlBSX1ZBTF9EQUlMWSgzOTY3NSk=&amp;WINDOW=FIRST_POPUP&amp;HEIGHT=450&amp;WIDTH=450&amp;START_MA","XIMIZED=FALSE&amp;VAR:CALENDAR=US&amp;VAR:SYMBOL=HOT&amp;VAR:INDEX=0"}</definedName>
    <definedName name="_4412__FDSAUDITLINK__" localSheetId="2" hidden="1">{"fdsup://directions/FAT Viewer?action=UPDATE&amp;creator=factset&amp;DYN_ARGS=TRUE&amp;DOC_NAME=FAT:FQL_AUDITING_CLIENT_TEMPLATE.FAT&amp;display_string=Audit&amp;VAR:KEY=BITARSBCHE&amp;VAR:QUERY=RkZfRU5UUlBSX1ZBTF9EQUlMWSgzOTY3NSk=&amp;WINDOW=FIRST_POPUP&amp;HEIGHT=450&amp;WIDTH=450&amp;START_MA","XIMIZED=FALSE&amp;VAR:CALENDAR=US&amp;VAR:SYMBOL=585284&amp;VAR:INDEX=0"}</definedName>
    <definedName name="_4412__FDSAUDITLINK__" hidden="1">{"fdsup://directions/FAT Viewer?action=UPDATE&amp;creator=factset&amp;DYN_ARGS=TRUE&amp;DOC_NAME=FAT:FQL_AUDITING_CLIENT_TEMPLATE.FAT&amp;display_string=Audit&amp;VAR:KEY=BITARSBCHE&amp;VAR:QUERY=RkZfRU5UUlBSX1ZBTF9EQUlMWSgzOTY3NSk=&amp;WINDOW=FIRST_POPUP&amp;HEIGHT=450&amp;WIDTH=450&amp;START_MA","XIMIZED=FALSE&amp;VAR:CALENDAR=US&amp;VAR:SYMBOL=585284&amp;VAR:INDEX=0"}</definedName>
    <definedName name="_4413__FDSAUDITLINK__" localSheetId="2" hidden="1">{"fdsup://directions/FAT Viewer?action=UPDATE&amp;creator=factset&amp;DYN_ARGS=TRUE&amp;DOC_NAME=FAT:FQL_AUDITING_CLIENT_TEMPLATE.FAT&amp;display_string=Audit&amp;VAR:KEY=TEHOFSZIZU&amp;VAR:QUERY=RkZfRU5UUlBSX1ZBTF9EQUlMWSgzOTY3NSk=&amp;WINDOW=FIRST_POPUP&amp;HEIGHT=450&amp;WIDTH=450&amp;START_MA","XIMIZED=FALSE&amp;VAR:CALENDAR=US&amp;VAR:SYMBOL=MAR&amp;VAR:INDEX=0"}</definedName>
    <definedName name="_4413__FDSAUDITLINK__" hidden="1">{"fdsup://directions/FAT Viewer?action=UPDATE&amp;creator=factset&amp;DYN_ARGS=TRUE&amp;DOC_NAME=FAT:FQL_AUDITING_CLIENT_TEMPLATE.FAT&amp;display_string=Audit&amp;VAR:KEY=TEHOFSZIZU&amp;VAR:QUERY=RkZfRU5UUlBSX1ZBTF9EQUlMWSgzOTY3NSk=&amp;WINDOW=FIRST_POPUP&amp;HEIGHT=450&amp;WIDTH=450&amp;START_MA","XIMIZED=FALSE&amp;VAR:CALENDAR=US&amp;VAR:SYMBOL=MAR&amp;VAR:INDEX=0"}</definedName>
    <definedName name="_4414__FDSAUDITLINK__" localSheetId="2" hidden="1">{"fdsup://directions/FAT Viewer?action=UPDATE&amp;creator=factset&amp;DYN_ARGS=TRUE&amp;DOC_NAME=FAT:FQL_AUDITING_CLIENT_TEMPLATE.FAT&amp;display_string=Audit&amp;VAR:KEY=PCPGPEPSVI&amp;VAR:QUERY=RkZfRU5UUlBSX1ZBTF9EQUlMWSgzOTY3NSk=&amp;WINDOW=FIRST_POPUP&amp;HEIGHT=450&amp;WIDTH=450&amp;START_MA","XIMIZED=FALSE&amp;VAR:CALENDAR=US&amp;VAR:SYMBOL=CHH&amp;VAR:INDEX=0"}</definedName>
    <definedName name="_4414__FDSAUDITLINK__" hidden="1">{"fdsup://directions/FAT Viewer?action=UPDATE&amp;creator=factset&amp;DYN_ARGS=TRUE&amp;DOC_NAME=FAT:FQL_AUDITING_CLIENT_TEMPLATE.FAT&amp;display_string=Audit&amp;VAR:KEY=PCPGPEPSVI&amp;VAR:QUERY=RkZfRU5UUlBSX1ZBTF9EQUlMWSgzOTY3NSk=&amp;WINDOW=FIRST_POPUP&amp;HEIGHT=450&amp;WIDTH=450&amp;START_MA","XIMIZED=FALSE&amp;VAR:CALENDAR=US&amp;VAR:SYMBOL=CHH&amp;VAR:INDEX=0"}</definedName>
    <definedName name="_4415__FDSAUDITLINK__" localSheetId="2" hidden="1">{"fdsup://directions/FAT Viewer?action=UPDATE&amp;creator=factset&amp;DYN_ARGS=TRUE&amp;DOC_NAME=FAT:FQL_AUDITING_CLIENT_TEMPLATE.FAT&amp;display_string=Audit&amp;VAR:KEY=LYPSHYDMBQ&amp;VAR:QUERY=RkZfRU5UUlBSX1ZBTF9EQUlMWSgzOTY3NSk=&amp;WINDOW=FIRST_POPUP&amp;HEIGHT=450&amp;WIDTH=450&amp;START_MA","XIMIZED=FALSE&amp;VAR:CALENDAR=US&amp;VAR:SYMBOL=WYN&amp;VAR:INDEX=0"}</definedName>
    <definedName name="_4415__FDSAUDITLINK__" hidden="1">{"fdsup://directions/FAT Viewer?action=UPDATE&amp;creator=factset&amp;DYN_ARGS=TRUE&amp;DOC_NAME=FAT:FQL_AUDITING_CLIENT_TEMPLATE.FAT&amp;display_string=Audit&amp;VAR:KEY=LYPSHYDMBQ&amp;VAR:QUERY=RkZfRU5UUlBSX1ZBTF9EQUlMWSgzOTY3NSk=&amp;WINDOW=FIRST_POPUP&amp;HEIGHT=450&amp;WIDTH=450&amp;START_MA","XIMIZED=FALSE&amp;VAR:CALENDAR=US&amp;VAR:SYMBOL=WYN&amp;VAR:INDEX=0"}</definedName>
    <definedName name="_4416__FDSAUDITLINK__" localSheetId="2" hidden="1">{"fdsup://directions/FAT Viewer?action=UPDATE&amp;creator=factset&amp;DYN_ARGS=TRUE&amp;DOC_NAME=FAT:FQL_AUDITING_CLIENT_TEMPLATE.FAT&amp;display_string=Audit&amp;VAR:KEY=PWNIPGNOZQ&amp;VAR:QUERY=RkZfRU5UUlBSX1ZBTF9EQUlMWSgzOTY3NCk=&amp;WINDOW=FIRST_POPUP&amp;HEIGHT=450&amp;WIDTH=450&amp;START_MA","XIMIZED=FALSE&amp;VAR:CALENDAR=US&amp;VAR:SYMBOL=H&amp;VAR:INDEX=0"}</definedName>
    <definedName name="_4416__FDSAUDITLINK__" hidden="1">{"fdsup://directions/FAT Viewer?action=UPDATE&amp;creator=factset&amp;DYN_ARGS=TRUE&amp;DOC_NAME=FAT:FQL_AUDITING_CLIENT_TEMPLATE.FAT&amp;display_string=Audit&amp;VAR:KEY=PWNIPGNOZQ&amp;VAR:QUERY=RkZfRU5UUlBSX1ZBTF9EQUlMWSgzOTY3NCk=&amp;WINDOW=FIRST_POPUP&amp;HEIGHT=450&amp;WIDTH=450&amp;START_MA","XIMIZED=FALSE&amp;VAR:CALENDAR=US&amp;VAR:SYMBOL=H&amp;VAR:INDEX=0"}</definedName>
    <definedName name="_4417__FDSAUDITLINK__" localSheetId="2" hidden="1">{"fdsup://directions/FAT Viewer?action=UPDATE&amp;creator=factset&amp;DYN_ARGS=TRUE&amp;DOC_NAME=FAT:FQL_AUDITING_CLIENT_TEMPLATE.FAT&amp;display_string=Audit&amp;VAR:KEY=TUHYLMTYRA&amp;VAR:QUERY=RkZfRU5UUlBSX1ZBTF9EQUlMWSgzOTY3NCk=&amp;WINDOW=FIRST_POPUP&amp;HEIGHT=450&amp;WIDTH=450&amp;START_MA","XIMIZED=FALSE&amp;VAR:CALENDAR=US&amp;VAR:SYMBOL=HOT&amp;VAR:INDEX=0"}</definedName>
    <definedName name="_4417__FDSAUDITLINK__" hidden="1">{"fdsup://directions/FAT Viewer?action=UPDATE&amp;creator=factset&amp;DYN_ARGS=TRUE&amp;DOC_NAME=FAT:FQL_AUDITING_CLIENT_TEMPLATE.FAT&amp;display_string=Audit&amp;VAR:KEY=TUHYLMTYRA&amp;VAR:QUERY=RkZfRU5UUlBSX1ZBTF9EQUlMWSgzOTY3NCk=&amp;WINDOW=FIRST_POPUP&amp;HEIGHT=450&amp;WIDTH=450&amp;START_MA","XIMIZED=FALSE&amp;VAR:CALENDAR=US&amp;VAR:SYMBOL=HOT&amp;VAR:INDEX=0"}</definedName>
    <definedName name="_4418__FDSAUDITLINK__" localSheetId="2" hidden="1">{"fdsup://directions/FAT Viewer?action=UPDATE&amp;creator=factset&amp;DYN_ARGS=TRUE&amp;DOC_NAME=FAT:FQL_AUDITING_CLIENT_TEMPLATE.FAT&amp;display_string=Audit&amp;VAR:KEY=XOZGVIVUTO&amp;VAR:QUERY=RkZfRU5UUlBSX1ZBTF9EQUlMWSgzOTY3NCk=&amp;WINDOW=FIRST_POPUP&amp;HEIGHT=450&amp;WIDTH=450&amp;START_MA","XIMIZED=FALSE&amp;VAR:CALENDAR=US&amp;VAR:SYMBOL=585284&amp;VAR:INDEX=0"}</definedName>
    <definedName name="_4418__FDSAUDITLINK__" hidden="1">{"fdsup://directions/FAT Viewer?action=UPDATE&amp;creator=factset&amp;DYN_ARGS=TRUE&amp;DOC_NAME=FAT:FQL_AUDITING_CLIENT_TEMPLATE.FAT&amp;display_string=Audit&amp;VAR:KEY=XOZGVIVUTO&amp;VAR:QUERY=RkZfRU5UUlBSX1ZBTF9EQUlMWSgzOTY3NCk=&amp;WINDOW=FIRST_POPUP&amp;HEIGHT=450&amp;WIDTH=450&amp;START_MA","XIMIZED=FALSE&amp;VAR:CALENDAR=US&amp;VAR:SYMBOL=585284&amp;VAR:INDEX=0"}</definedName>
    <definedName name="_4419__FDSAUDITLINK__" localSheetId="2" hidden="1">{"fdsup://directions/FAT Viewer?action=UPDATE&amp;creator=factset&amp;DYN_ARGS=TRUE&amp;DOC_NAME=FAT:FQL_AUDITING_CLIENT_TEMPLATE.FAT&amp;display_string=Audit&amp;VAR:KEY=NCBSHMVIJQ&amp;VAR:QUERY=RkZfRU5UUlBSX1ZBTF9EQUlMWSgzOTY3NCk=&amp;WINDOW=FIRST_POPUP&amp;HEIGHT=450&amp;WIDTH=450&amp;START_MA","XIMIZED=FALSE&amp;VAR:CALENDAR=US&amp;VAR:SYMBOL=MAR&amp;VAR:INDEX=0"}</definedName>
    <definedName name="_4419__FDSAUDITLINK__" hidden="1">{"fdsup://directions/FAT Viewer?action=UPDATE&amp;creator=factset&amp;DYN_ARGS=TRUE&amp;DOC_NAME=FAT:FQL_AUDITING_CLIENT_TEMPLATE.FAT&amp;display_string=Audit&amp;VAR:KEY=NCBSHMVIJQ&amp;VAR:QUERY=RkZfRU5UUlBSX1ZBTF9EQUlMWSgzOTY3NCk=&amp;WINDOW=FIRST_POPUP&amp;HEIGHT=450&amp;WIDTH=450&amp;START_MA","XIMIZED=FALSE&amp;VAR:CALENDAR=US&amp;VAR:SYMBOL=MAR&amp;VAR:INDEX=0"}</definedName>
    <definedName name="_442________________123Graph_FCHART_7" hidden="1">#REF!</definedName>
    <definedName name="_442_____________123Graph_FCHART_6" hidden="1">#REF!</definedName>
    <definedName name="_442__123Graph_FCHART_4" hidden="1">#REF!</definedName>
    <definedName name="_442__123Graph_XCHART_16" hidden="1">#REF!</definedName>
    <definedName name="_442__FDSAUDITLINK__" localSheetId="2" hidden="1">{"fdsup://Directions/FactSet Auditing Viewer?action=AUDIT_VALUE&amp;DB=129&amp;ID1=75121210&amp;VALUEID=01001&amp;SDATE=201102&amp;PERIODTYPE=QTR_STD&amp;SCFT=3&amp;window=popup_no_bar&amp;width=385&amp;height=120&amp;START_MAXIMIZED=FALSE&amp;creator=factset&amp;display_string=Audit"}</definedName>
    <definedName name="_442__FDSAUDITLINK__" hidden="1">{"fdsup://Directions/FactSet Auditing Viewer?action=AUDIT_VALUE&amp;DB=129&amp;ID1=42192430&amp;VALUEID=03451&amp;SDATE=201102&amp;PERIODTYPE=QTR_STD&amp;SCFT=3&amp;window=popup_no_bar&amp;width=385&amp;height=120&amp;START_MAXIMIZED=FALSE&amp;creator=factset&amp;display_string=Audit"}</definedName>
    <definedName name="_442__FDSAUDITLINK___1" localSheetId="2" hidden="1">{"fdsup://Directions/FactSet Auditing Viewer?action=AUDIT_VALUE&amp;DB=129&amp;ID1=42192430&amp;VALUEID=03451&amp;SDATE=201102&amp;PERIODTYPE=QTR_STD&amp;SCFT=3&amp;window=popup_no_bar&amp;width=385&amp;height=120&amp;START_MAXIMIZED=FALSE&amp;creator=factset&amp;display_string=Audit"}</definedName>
    <definedName name="_442__FDSAUDITLINK___1" hidden="1">{"fdsup://Directions/FactSet Auditing Viewer?action=AUDIT_VALUE&amp;DB=129&amp;ID1=42192430&amp;VALUEID=03451&amp;SDATE=201102&amp;PERIODTYPE=QTR_STD&amp;SCFT=3&amp;window=popup_no_bar&amp;width=385&amp;height=120&amp;START_MAXIMIZED=FALSE&amp;creator=factset&amp;display_string=Audit"}</definedName>
    <definedName name="_4420__FDSAUDITLINK__" localSheetId="2" hidden="1">{"fdsup://directions/FAT Viewer?action=UPDATE&amp;creator=factset&amp;DYN_ARGS=TRUE&amp;DOC_NAME=FAT:FQL_AUDITING_CLIENT_TEMPLATE.FAT&amp;display_string=Audit&amp;VAR:KEY=PCLINURYHO&amp;VAR:QUERY=RkZfRU5UUlBSX1ZBTF9EQUlMWSgzOTY3NCk=&amp;WINDOW=FIRST_POPUP&amp;HEIGHT=450&amp;WIDTH=450&amp;START_MA","XIMIZED=FALSE&amp;VAR:CALENDAR=US&amp;VAR:SYMBOL=CHH&amp;VAR:INDEX=0"}</definedName>
    <definedName name="_4420__FDSAUDITLINK__" hidden="1">{"fdsup://directions/FAT Viewer?action=UPDATE&amp;creator=factset&amp;DYN_ARGS=TRUE&amp;DOC_NAME=FAT:FQL_AUDITING_CLIENT_TEMPLATE.FAT&amp;display_string=Audit&amp;VAR:KEY=PCLINURYHO&amp;VAR:QUERY=RkZfRU5UUlBSX1ZBTF9EQUlMWSgzOTY3NCk=&amp;WINDOW=FIRST_POPUP&amp;HEIGHT=450&amp;WIDTH=450&amp;START_MA","XIMIZED=FALSE&amp;VAR:CALENDAR=US&amp;VAR:SYMBOL=CHH&amp;VAR:INDEX=0"}</definedName>
    <definedName name="_4421__FDSAUDITLINK__" localSheetId="2" hidden="1">{"fdsup://directions/FAT Viewer?action=UPDATE&amp;creator=factset&amp;DYN_ARGS=TRUE&amp;DOC_NAME=FAT:FQL_AUDITING_CLIENT_TEMPLATE.FAT&amp;display_string=Audit&amp;VAR:KEY=XMBIHKXQRO&amp;VAR:QUERY=RkZfRU5UUlBSX1ZBTF9EQUlMWSgzOTY3NCk=&amp;WINDOW=FIRST_POPUP&amp;HEIGHT=450&amp;WIDTH=450&amp;START_MA","XIMIZED=FALSE&amp;VAR:CALENDAR=US&amp;VAR:SYMBOL=WYN&amp;VAR:INDEX=0"}</definedName>
    <definedName name="_4421__FDSAUDITLINK__" hidden="1">{"fdsup://directions/FAT Viewer?action=UPDATE&amp;creator=factset&amp;DYN_ARGS=TRUE&amp;DOC_NAME=FAT:FQL_AUDITING_CLIENT_TEMPLATE.FAT&amp;display_string=Audit&amp;VAR:KEY=XMBIHKXQRO&amp;VAR:QUERY=RkZfRU5UUlBSX1ZBTF9EQUlMWSgzOTY3NCk=&amp;WINDOW=FIRST_POPUP&amp;HEIGHT=450&amp;WIDTH=450&amp;START_MA","XIMIZED=FALSE&amp;VAR:CALENDAR=US&amp;VAR:SYMBOL=WYN&amp;VAR:INDEX=0"}</definedName>
    <definedName name="_4422__FDSAUDITLINK__" localSheetId="2" hidden="1">{"fdsup://directions/FAT Viewer?action=UPDATE&amp;creator=factset&amp;DYN_ARGS=TRUE&amp;DOC_NAME=FAT:FQL_AUDITING_CLIENT_TEMPLATE.FAT&amp;display_string=Audit&amp;VAR:KEY=DCBAPIVWZY&amp;VAR:QUERY=RkZfRU5UUlBSX1ZBTF9EQUlMWSgzOTY3Myk=&amp;WINDOW=FIRST_POPUP&amp;HEIGHT=450&amp;WIDTH=450&amp;START_MA","XIMIZED=FALSE&amp;VAR:CALENDAR=US&amp;VAR:SYMBOL=H&amp;VAR:INDEX=0"}</definedName>
    <definedName name="_4422__FDSAUDITLINK__" hidden="1">{"fdsup://directions/FAT Viewer?action=UPDATE&amp;creator=factset&amp;DYN_ARGS=TRUE&amp;DOC_NAME=FAT:FQL_AUDITING_CLIENT_TEMPLATE.FAT&amp;display_string=Audit&amp;VAR:KEY=DCBAPIVWZY&amp;VAR:QUERY=RkZfRU5UUlBSX1ZBTF9EQUlMWSgzOTY3Myk=&amp;WINDOW=FIRST_POPUP&amp;HEIGHT=450&amp;WIDTH=450&amp;START_MA","XIMIZED=FALSE&amp;VAR:CALENDAR=US&amp;VAR:SYMBOL=H&amp;VAR:INDEX=0"}</definedName>
    <definedName name="_4423__FDSAUDITLINK__" localSheetId="2" hidden="1">{"fdsup://directions/FAT Viewer?action=UPDATE&amp;creator=factset&amp;DYN_ARGS=TRUE&amp;DOC_NAME=FAT:FQL_AUDITING_CLIENT_TEMPLATE.FAT&amp;display_string=Audit&amp;VAR:KEY=BMBSTOFSLA&amp;VAR:QUERY=RkZfRU5UUlBSX1ZBTF9EQUlMWSgzOTY3Myk=&amp;WINDOW=FIRST_POPUP&amp;HEIGHT=450&amp;WIDTH=450&amp;START_MA","XIMIZED=FALSE&amp;VAR:CALENDAR=US&amp;VAR:SYMBOL=HOT&amp;VAR:INDEX=0"}</definedName>
    <definedName name="_4423__FDSAUDITLINK__" hidden="1">{"fdsup://directions/FAT Viewer?action=UPDATE&amp;creator=factset&amp;DYN_ARGS=TRUE&amp;DOC_NAME=FAT:FQL_AUDITING_CLIENT_TEMPLATE.FAT&amp;display_string=Audit&amp;VAR:KEY=BMBSTOFSLA&amp;VAR:QUERY=RkZfRU5UUlBSX1ZBTF9EQUlMWSgzOTY3Myk=&amp;WINDOW=FIRST_POPUP&amp;HEIGHT=450&amp;WIDTH=450&amp;START_MA","XIMIZED=FALSE&amp;VAR:CALENDAR=US&amp;VAR:SYMBOL=HOT&amp;VAR:INDEX=0"}</definedName>
    <definedName name="_4424__FDSAUDITLINK__" localSheetId="2" hidden="1">{"fdsup://directions/FAT Viewer?action=UPDATE&amp;creator=factset&amp;DYN_ARGS=TRUE&amp;DOC_NAME=FAT:FQL_AUDITING_CLIENT_TEMPLATE.FAT&amp;display_string=Audit&amp;VAR:KEY=BAJKFSTOJG&amp;VAR:QUERY=RkZfRU5UUlBSX1ZBTF9EQUlMWSgzOTY3Myk=&amp;WINDOW=FIRST_POPUP&amp;HEIGHT=450&amp;WIDTH=450&amp;START_MA","XIMIZED=FALSE&amp;VAR:CALENDAR=US&amp;VAR:SYMBOL=585284&amp;VAR:INDEX=0"}</definedName>
    <definedName name="_4424__FDSAUDITLINK__" hidden="1">{"fdsup://directions/FAT Viewer?action=UPDATE&amp;creator=factset&amp;DYN_ARGS=TRUE&amp;DOC_NAME=FAT:FQL_AUDITING_CLIENT_TEMPLATE.FAT&amp;display_string=Audit&amp;VAR:KEY=BAJKFSTOJG&amp;VAR:QUERY=RkZfRU5UUlBSX1ZBTF9EQUlMWSgzOTY3Myk=&amp;WINDOW=FIRST_POPUP&amp;HEIGHT=450&amp;WIDTH=450&amp;START_MA","XIMIZED=FALSE&amp;VAR:CALENDAR=US&amp;VAR:SYMBOL=585284&amp;VAR:INDEX=0"}</definedName>
    <definedName name="_4425__FDSAUDITLINK__" localSheetId="2" hidden="1">{"fdsup://directions/FAT Viewer?action=UPDATE&amp;creator=factset&amp;DYN_ARGS=TRUE&amp;DOC_NAME=FAT:FQL_AUDITING_CLIENT_TEMPLATE.FAT&amp;display_string=Audit&amp;VAR:KEY=HALMLYXQDC&amp;VAR:QUERY=RkZfRU5UUlBSX1ZBTF9EQUlMWSgzOTY3Myk=&amp;WINDOW=FIRST_POPUP&amp;HEIGHT=450&amp;WIDTH=450&amp;START_MA","XIMIZED=FALSE&amp;VAR:CALENDAR=US&amp;VAR:SYMBOL=MAR&amp;VAR:INDEX=0"}</definedName>
    <definedName name="_4425__FDSAUDITLINK__" hidden="1">{"fdsup://directions/FAT Viewer?action=UPDATE&amp;creator=factset&amp;DYN_ARGS=TRUE&amp;DOC_NAME=FAT:FQL_AUDITING_CLIENT_TEMPLATE.FAT&amp;display_string=Audit&amp;VAR:KEY=HALMLYXQDC&amp;VAR:QUERY=RkZfRU5UUlBSX1ZBTF9EQUlMWSgzOTY3Myk=&amp;WINDOW=FIRST_POPUP&amp;HEIGHT=450&amp;WIDTH=450&amp;START_MA","XIMIZED=FALSE&amp;VAR:CALENDAR=US&amp;VAR:SYMBOL=MAR&amp;VAR:INDEX=0"}</definedName>
    <definedName name="_4426__FDSAUDITLINK__" localSheetId="2" hidden="1">{"fdsup://directions/FAT Viewer?action=UPDATE&amp;creator=factset&amp;DYN_ARGS=TRUE&amp;DOC_NAME=FAT:FQL_AUDITING_CLIENT_TEMPLATE.FAT&amp;display_string=Audit&amp;VAR:KEY=BQFAPIZMVQ&amp;VAR:QUERY=RkZfRU5UUlBSX1ZBTF9EQUlMWSgzOTY3Myk=&amp;WINDOW=FIRST_POPUP&amp;HEIGHT=450&amp;WIDTH=450&amp;START_MA","XIMIZED=FALSE&amp;VAR:CALENDAR=US&amp;VAR:SYMBOL=CHH&amp;VAR:INDEX=0"}</definedName>
    <definedName name="_4426__FDSAUDITLINK__" hidden="1">{"fdsup://directions/FAT Viewer?action=UPDATE&amp;creator=factset&amp;DYN_ARGS=TRUE&amp;DOC_NAME=FAT:FQL_AUDITING_CLIENT_TEMPLATE.FAT&amp;display_string=Audit&amp;VAR:KEY=BQFAPIZMVQ&amp;VAR:QUERY=RkZfRU5UUlBSX1ZBTF9EQUlMWSgzOTY3Myk=&amp;WINDOW=FIRST_POPUP&amp;HEIGHT=450&amp;WIDTH=450&amp;START_MA","XIMIZED=FALSE&amp;VAR:CALENDAR=US&amp;VAR:SYMBOL=CHH&amp;VAR:INDEX=0"}</definedName>
    <definedName name="_4427__FDSAUDITLINK__" localSheetId="2" hidden="1">{"fdsup://directions/FAT Viewer?action=UPDATE&amp;creator=factset&amp;DYN_ARGS=TRUE&amp;DOC_NAME=FAT:FQL_AUDITING_CLIENT_TEMPLATE.FAT&amp;display_string=Audit&amp;VAR:KEY=DAZSVAHQRQ&amp;VAR:QUERY=RkZfRU5UUlBSX1ZBTF9EQUlMWSgzOTY3Myk=&amp;WINDOW=FIRST_POPUP&amp;HEIGHT=450&amp;WIDTH=450&amp;START_MA","XIMIZED=FALSE&amp;VAR:CALENDAR=US&amp;VAR:SYMBOL=WYN&amp;VAR:INDEX=0"}</definedName>
    <definedName name="_4427__FDSAUDITLINK__" hidden="1">{"fdsup://directions/FAT Viewer?action=UPDATE&amp;creator=factset&amp;DYN_ARGS=TRUE&amp;DOC_NAME=FAT:FQL_AUDITING_CLIENT_TEMPLATE.FAT&amp;display_string=Audit&amp;VAR:KEY=DAZSVAHQRQ&amp;VAR:QUERY=RkZfRU5UUlBSX1ZBTF9EQUlMWSgzOTY3Myk=&amp;WINDOW=FIRST_POPUP&amp;HEIGHT=450&amp;WIDTH=450&amp;START_MA","XIMIZED=FALSE&amp;VAR:CALENDAR=US&amp;VAR:SYMBOL=WYN&amp;VAR:INDEX=0"}</definedName>
    <definedName name="_4428__FDSAUDITLINK__" localSheetId="2" hidden="1">{"fdsup://directions/FAT Viewer?action=UPDATE&amp;creator=factset&amp;DYN_ARGS=TRUE&amp;DOC_NAME=FAT:FQL_AUDITING_CLIENT_TEMPLATE.FAT&amp;display_string=Audit&amp;VAR:KEY=ZMXEVOHADQ&amp;VAR:QUERY=RkZfRU5UUlBSX1ZBTF9EQUlMWSgzOTY3Mik=&amp;WINDOW=FIRST_POPUP&amp;HEIGHT=450&amp;WIDTH=450&amp;START_MA","XIMIZED=FALSE&amp;VAR:CALENDAR=US&amp;VAR:SYMBOL=H&amp;VAR:INDEX=0"}</definedName>
    <definedName name="_4428__FDSAUDITLINK__" hidden="1">{"fdsup://directions/FAT Viewer?action=UPDATE&amp;creator=factset&amp;DYN_ARGS=TRUE&amp;DOC_NAME=FAT:FQL_AUDITING_CLIENT_TEMPLATE.FAT&amp;display_string=Audit&amp;VAR:KEY=ZMXEVOHADQ&amp;VAR:QUERY=RkZfRU5UUlBSX1ZBTF9EQUlMWSgzOTY3Mik=&amp;WINDOW=FIRST_POPUP&amp;HEIGHT=450&amp;WIDTH=450&amp;START_MA","XIMIZED=FALSE&amp;VAR:CALENDAR=US&amp;VAR:SYMBOL=H&amp;VAR:INDEX=0"}</definedName>
    <definedName name="_4429__FDSAUDITLINK__" localSheetId="2" hidden="1">{"fdsup://directions/FAT Viewer?action=UPDATE&amp;creator=factset&amp;DYN_ARGS=TRUE&amp;DOC_NAME=FAT:FQL_AUDITING_CLIENT_TEMPLATE.FAT&amp;display_string=Audit&amp;VAR:KEY=PIPSRIDOTI&amp;VAR:QUERY=RkZfRU5UUlBSX1ZBTF9EQUlMWSgzOTY3Mik=&amp;WINDOW=FIRST_POPUP&amp;HEIGHT=450&amp;WIDTH=450&amp;START_MA","XIMIZED=FALSE&amp;VAR:CALENDAR=US&amp;VAR:SYMBOL=HOT&amp;VAR:INDEX=0"}</definedName>
    <definedName name="_4429__FDSAUDITLINK__" hidden="1">{"fdsup://directions/FAT Viewer?action=UPDATE&amp;creator=factset&amp;DYN_ARGS=TRUE&amp;DOC_NAME=FAT:FQL_AUDITING_CLIENT_TEMPLATE.FAT&amp;display_string=Audit&amp;VAR:KEY=PIPSRIDOTI&amp;VAR:QUERY=RkZfRU5UUlBSX1ZBTF9EQUlMWSgzOTY3Mik=&amp;WINDOW=FIRST_POPUP&amp;HEIGHT=450&amp;WIDTH=450&amp;START_MA","XIMIZED=FALSE&amp;VAR:CALENDAR=US&amp;VAR:SYMBOL=HOT&amp;VAR:INDEX=0"}</definedName>
    <definedName name="_443________________123Graph_FCHART_8" hidden="1">#REF!</definedName>
    <definedName name="_443_____________123Graph_FCHART_7" hidden="1">#REF!</definedName>
    <definedName name="_443__123Graph_FCHART_6" hidden="1">#REF!</definedName>
    <definedName name="_443__FDSAUDITLINK__" localSheetId="2" hidden="1">{"fdsup://Directions/FactSet Auditing Viewer?action=AUDIT_VALUE&amp;DB=129&amp;ID1=75121210&amp;VALUEID=01001&amp;SDATE=201103&amp;PERIODTYPE=QTR_STD&amp;SCFT=3&amp;window=popup_no_bar&amp;width=385&amp;height=120&amp;START_MAXIMIZED=FALSE&amp;creator=factset&amp;display_string=Audit"}</definedName>
    <definedName name="_443__FDSAUDITLINK__" hidden="1">{"fdsup://Directions/FactSet Auditing Viewer?action=AUDIT_VALUE&amp;DB=129&amp;ID1=42193310&amp;VALUEID=03451&amp;SDATE=201102&amp;PERIODTYPE=QTR_STD&amp;SCFT=3&amp;window=popup_no_bar&amp;width=385&amp;height=120&amp;START_MAXIMIZED=FALSE&amp;creator=factset&amp;display_string=Audit"}</definedName>
    <definedName name="_443__FDSAUDITLINK___1" localSheetId="2" hidden="1">{"fdsup://Directions/FactSet Auditing Viewer?action=AUDIT_VALUE&amp;DB=129&amp;ID1=42193310&amp;VALUEID=03451&amp;SDATE=201102&amp;PERIODTYPE=QTR_STD&amp;SCFT=3&amp;window=popup_no_bar&amp;width=385&amp;height=120&amp;START_MAXIMIZED=FALSE&amp;creator=factset&amp;display_string=Audit"}</definedName>
    <definedName name="_443__FDSAUDITLINK___1" hidden="1">{"fdsup://Directions/FactSet Auditing Viewer?action=AUDIT_VALUE&amp;DB=129&amp;ID1=42193310&amp;VALUEID=03451&amp;SDATE=201102&amp;PERIODTYPE=QTR_STD&amp;SCFT=3&amp;window=popup_no_bar&amp;width=385&amp;height=120&amp;START_MAXIMIZED=FALSE&amp;creator=factset&amp;display_string=Audit"}</definedName>
    <definedName name="_4430__FDSAUDITLINK__" localSheetId="2" hidden="1">{"fdsup://directions/FAT Viewer?action=UPDATE&amp;creator=factset&amp;DYN_ARGS=TRUE&amp;DOC_NAME=FAT:FQL_AUDITING_CLIENT_TEMPLATE.FAT&amp;display_string=Audit&amp;VAR:KEY=JATEDKTKTI&amp;VAR:QUERY=RkZfRU5UUlBSX1ZBTF9EQUlMWSgzOTY3Mik=&amp;WINDOW=FIRST_POPUP&amp;HEIGHT=450&amp;WIDTH=450&amp;START_MA","XIMIZED=FALSE&amp;VAR:CALENDAR=US&amp;VAR:SYMBOL=585284&amp;VAR:INDEX=0"}</definedName>
    <definedName name="_4430__FDSAUDITLINK__" hidden="1">{"fdsup://directions/FAT Viewer?action=UPDATE&amp;creator=factset&amp;DYN_ARGS=TRUE&amp;DOC_NAME=FAT:FQL_AUDITING_CLIENT_TEMPLATE.FAT&amp;display_string=Audit&amp;VAR:KEY=JATEDKTKTI&amp;VAR:QUERY=RkZfRU5UUlBSX1ZBTF9EQUlMWSgzOTY3Mik=&amp;WINDOW=FIRST_POPUP&amp;HEIGHT=450&amp;WIDTH=450&amp;START_MA","XIMIZED=FALSE&amp;VAR:CALENDAR=US&amp;VAR:SYMBOL=585284&amp;VAR:INDEX=0"}</definedName>
    <definedName name="_4431__FDSAUDITLINK__" localSheetId="2" hidden="1">{"fdsup://directions/FAT Viewer?action=UPDATE&amp;creator=factset&amp;DYN_ARGS=TRUE&amp;DOC_NAME=FAT:FQL_AUDITING_CLIENT_TEMPLATE.FAT&amp;display_string=Audit&amp;VAR:KEY=XQBGNAHIVI&amp;VAR:QUERY=RkZfRU5UUlBSX1ZBTF9EQUlMWSgzOTY3Mik=&amp;WINDOW=FIRST_POPUP&amp;HEIGHT=450&amp;WIDTH=450&amp;START_MA","XIMIZED=FALSE&amp;VAR:CALENDAR=US&amp;VAR:SYMBOL=MAR&amp;VAR:INDEX=0"}</definedName>
    <definedName name="_4431__FDSAUDITLINK__" hidden="1">{"fdsup://directions/FAT Viewer?action=UPDATE&amp;creator=factset&amp;DYN_ARGS=TRUE&amp;DOC_NAME=FAT:FQL_AUDITING_CLIENT_TEMPLATE.FAT&amp;display_string=Audit&amp;VAR:KEY=XQBGNAHIVI&amp;VAR:QUERY=RkZfRU5UUlBSX1ZBTF9EQUlMWSgzOTY3Mik=&amp;WINDOW=FIRST_POPUP&amp;HEIGHT=450&amp;WIDTH=450&amp;START_MA","XIMIZED=FALSE&amp;VAR:CALENDAR=US&amp;VAR:SYMBOL=MAR&amp;VAR:INDEX=0"}</definedName>
    <definedName name="_4432__FDSAUDITLINK__" localSheetId="2" hidden="1">{"fdsup://directions/FAT Viewer?action=UPDATE&amp;creator=factset&amp;DYN_ARGS=TRUE&amp;DOC_NAME=FAT:FQL_AUDITING_CLIENT_TEMPLATE.FAT&amp;display_string=Audit&amp;VAR:KEY=VOHSHEPOXA&amp;VAR:QUERY=RkZfRU5UUlBSX1ZBTF9EQUlMWSgzOTY3Mik=&amp;WINDOW=FIRST_POPUP&amp;HEIGHT=450&amp;WIDTH=450&amp;START_MA","XIMIZED=FALSE&amp;VAR:CALENDAR=US&amp;VAR:SYMBOL=CHH&amp;VAR:INDEX=0"}</definedName>
    <definedName name="_4432__FDSAUDITLINK__" hidden="1">{"fdsup://directions/FAT Viewer?action=UPDATE&amp;creator=factset&amp;DYN_ARGS=TRUE&amp;DOC_NAME=FAT:FQL_AUDITING_CLIENT_TEMPLATE.FAT&amp;display_string=Audit&amp;VAR:KEY=VOHSHEPOXA&amp;VAR:QUERY=RkZfRU5UUlBSX1ZBTF9EQUlMWSgzOTY3Mik=&amp;WINDOW=FIRST_POPUP&amp;HEIGHT=450&amp;WIDTH=450&amp;START_MA","XIMIZED=FALSE&amp;VAR:CALENDAR=US&amp;VAR:SYMBOL=CHH&amp;VAR:INDEX=0"}</definedName>
    <definedName name="_4433__FDSAUDITLINK__" localSheetId="2" hidden="1">{"fdsup://directions/FAT Viewer?action=UPDATE&amp;creator=factset&amp;DYN_ARGS=TRUE&amp;DOC_NAME=FAT:FQL_AUDITING_CLIENT_TEMPLATE.FAT&amp;display_string=Audit&amp;VAR:KEY=BURADIXIBU&amp;VAR:QUERY=RkZfRU5UUlBSX1ZBTF9EQUlMWSgzOTY3Mik=&amp;WINDOW=FIRST_POPUP&amp;HEIGHT=450&amp;WIDTH=450&amp;START_MA","XIMIZED=FALSE&amp;VAR:CALENDAR=US&amp;VAR:SYMBOL=WYN&amp;VAR:INDEX=0"}</definedName>
    <definedName name="_4433__FDSAUDITLINK__" hidden="1">{"fdsup://directions/FAT Viewer?action=UPDATE&amp;creator=factset&amp;DYN_ARGS=TRUE&amp;DOC_NAME=FAT:FQL_AUDITING_CLIENT_TEMPLATE.FAT&amp;display_string=Audit&amp;VAR:KEY=BURADIXIBU&amp;VAR:QUERY=RkZfRU5UUlBSX1ZBTF9EQUlMWSgzOTY3Mik=&amp;WINDOW=FIRST_POPUP&amp;HEIGHT=450&amp;WIDTH=450&amp;START_MA","XIMIZED=FALSE&amp;VAR:CALENDAR=US&amp;VAR:SYMBOL=WYN&amp;VAR:INDEX=0"}</definedName>
    <definedName name="_4434__FDSAUDITLINK__" localSheetId="2" hidden="1">{"fdsup://directions/FAT Viewer?action=UPDATE&amp;creator=factset&amp;DYN_ARGS=TRUE&amp;DOC_NAME=FAT:FQL_AUDITING_CLIENT_TEMPLATE.FAT&amp;display_string=Audit&amp;VAR:KEY=DQZKHAVWHU&amp;VAR:QUERY=RkZfRU5UUlBSX1ZBTF9EQUlMWSgzOTY3MSk=&amp;WINDOW=FIRST_POPUP&amp;HEIGHT=450&amp;WIDTH=450&amp;START_MA","XIMIZED=FALSE&amp;VAR:CALENDAR=US&amp;VAR:SYMBOL=H&amp;VAR:INDEX=0"}</definedName>
    <definedName name="_4434__FDSAUDITLINK__" hidden="1">{"fdsup://directions/FAT Viewer?action=UPDATE&amp;creator=factset&amp;DYN_ARGS=TRUE&amp;DOC_NAME=FAT:FQL_AUDITING_CLIENT_TEMPLATE.FAT&amp;display_string=Audit&amp;VAR:KEY=DQZKHAVWHU&amp;VAR:QUERY=RkZfRU5UUlBSX1ZBTF9EQUlMWSgzOTY3MSk=&amp;WINDOW=FIRST_POPUP&amp;HEIGHT=450&amp;WIDTH=450&amp;START_MA","XIMIZED=FALSE&amp;VAR:CALENDAR=US&amp;VAR:SYMBOL=H&amp;VAR:INDEX=0"}</definedName>
    <definedName name="_4435__FDSAUDITLINK__" localSheetId="2" hidden="1">{"fdsup://directions/FAT Viewer?action=UPDATE&amp;creator=factset&amp;DYN_ARGS=TRUE&amp;DOC_NAME=FAT:FQL_AUDITING_CLIENT_TEMPLATE.FAT&amp;display_string=Audit&amp;VAR:KEY=PEPIFAPEHE&amp;VAR:QUERY=RkZfRU5UUlBSX1ZBTF9EQUlMWSgzOTY3MSk=&amp;WINDOW=FIRST_POPUP&amp;HEIGHT=450&amp;WIDTH=450&amp;START_MA","XIMIZED=FALSE&amp;VAR:CALENDAR=US&amp;VAR:SYMBOL=HOT&amp;VAR:INDEX=0"}</definedName>
    <definedName name="_4435__FDSAUDITLINK__" hidden="1">{"fdsup://directions/FAT Viewer?action=UPDATE&amp;creator=factset&amp;DYN_ARGS=TRUE&amp;DOC_NAME=FAT:FQL_AUDITING_CLIENT_TEMPLATE.FAT&amp;display_string=Audit&amp;VAR:KEY=PEPIFAPEHE&amp;VAR:QUERY=RkZfRU5UUlBSX1ZBTF9EQUlMWSgzOTY3MSk=&amp;WINDOW=FIRST_POPUP&amp;HEIGHT=450&amp;WIDTH=450&amp;START_MA","XIMIZED=FALSE&amp;VAR:CALENDAR=US&amp;VAR:SYMBOL=HOT&amp;VAR:INDEX=0"}</definedName>
    <definedName name="_4436__FDSAUDITLINK__" localSheetId="2" hidden="1">{"fdsup://directions/FAT Viewer?action=UPDATE&amp;creator=factset&amp;DYN_ARGS=TRUE&amp;DOC_NAME=FAT:FQL_AUDITING_CLIENT_TEMPLATE.FAT&amp;display_string=Audit&amp;VAR:KEY=DOJYHQRIHS&amp;VAR:QUERY=RkZfRU5UUlBSX1ZBTF9EQUlMWSgzOTY3MSk=&amp;WINDOW=FIRST_POPUP&amp;HEIGHT=450&amp;WIDTH=450&amp;START_MA","XIMIZED=FALSE&amp;VAR:CALENDAR=US&amp;VAR:SYMBOL=585284&amp;VAR:INDEX=0"}</definedName>
    <definedName name="_4436__FDSAUDITLINK__" hidden="1">{"fdsup://directions/FAT Viewer?action=UPDATE&amp;creator=factset&amp;DYN_ARGS=TRUE&amp;DOC_NAME=FAT:FQL_AUDITING_CLIENT_TEMPLATE.FAT&amp;display_string=Audit&amp;VAR:KEY=DOJYHQRIHS&amp;VAR:QUERY=RkZfRU5UUlBSX1ZBTF9EQUlMWSgzOTY3MSk=&amp;WINDOW=FIRST_POPUP&amp;HEIGHT=450&amp;WIDTH=450&amp;START_MA","XIMIZED=FALSE&amp;VAR:CALENDAR=US&amp;VAR:SYMBOL=585284&amp;VAR:INDEX=0"}</definedName>
    <definedName name="_4437__FDSAUDITLINK__" localSheetId="2" hidden="1">{"fdsup://directions/FAT Viewer?action=UPDATE&amp;creator=factset&amp;DYN_ARGS=TRUE&amp;DOC_NAME=FAT:FQL_AUDITING_CLIENT_TEMPLATE.FAT&amp;display_string=Audit&amp;VAR:KEY=LKPGRUVGFQ&amp;VAR:QUERY=RkZfRU5UUlBSX1ZBTF9EQUlMWSgzOTY3MSk=&amp;WINDOW=FIRST_POPUP&amp;HEIGHT=450&amp;WIDTH=450&amp;START_MA","XIMIZED=FALSE&amp;VAR:CALENDAR=US&amp;VAR:SYMBOL=MAR&amp;VAR:INDEX=0"}</definedName>
    <definedName name="_4437__FDSAUDITLINK__" hidden="1">{"fdsup://directions/FAT Viewer?action=UPDATE&amp;creator=factset&amp;DYN_ARGS=TRUE&amp;DOC_NAME=FAT:FQL_AUDITING_CLIENT_TEMPLATE.FAT&amp;display_string=Audit&amp;VAR:KEY=LKPGRUVGFQ&amp;VAR:QUERY=RkZfRU5UUlBSX1ZBTF9EQUlMWSgzOTY3MSk=&amp;WINDOW=FIRST_POPUP&amp;HEIGHT=450&amp;WIDTH=450&amp;START_MA","XIMIZED=FALSE&amp;VAR:CALENDAR=US&amp;VAR:SYMBOL=MAR&amp;VAR:INDEX=0"}</definedName>
    <definedName name="_4438__FDSAUDITLINK__" localSheetId="2" hidden="1">{"fdsup://directions/FAT Viewer?action=UPDATE&amp;creator=factset&amp;DYN_ARGS=TRUE&amp;DOC_NAME=FAT:FQL_AUDITING_CLIENT_TEMPLATE.FAT&amp;display_string=Audit&amp;VAR:KEY=BALSNQXSLC&amp;VAR:QUERY=RkZfRU5UUlBSX1ZBTF9EQUlMWSgzOTY3MSk=&amp;WINDOW=FIRST_POPUP&amp;HEIGHT=450&amp;WIDTH=450&amp;START_MA","XIMIZED=FALSE&amp;VAR:CALENDAR=US&amp;VAR:SYMBOL=CHH&amp;VAR:INDEX=0"}</definedName>
    <definedName name="_4438__FDSAUDITLINK__" hidden="1">{"fdsup://directions/FAT Viewer?action=UPDATE&amp;creator=factset&amp;DYN_ARGS=TRUE&amp;DOC_NAME=FAT:FQL_AUDITING_CLIENT_TEMPLATE.FAT&amp;display_string=Audit&amp;VAR:KEY=BALSNQXSLC&amp;VAR:QUERY=RkZfRU5UUlBSX1ZBTF9EQUlMWSgzOTY3MSk=&amp;WINDOW=FIRST_POPUP&amp;HEIGHT=450&amp;WIDTH=450&amp;START_MA","XIMIZED=FALSE&amp;VAR:CALENDAR=US&amp;VAR:SYMBOL=CHH&amp;VAR:INDEX=0"}</definedName>
    <definedName name="_4439__FDSAUDITLINK__" localSheetId="2" hidden="1">{"fdsup://directions/FAT Viewer?action=UPDATE&amp;creator=factset&amp;DYN_ARGS=TRUE&amp;DOC_NAME=FAT:FQL_AUDITING_CLIENT_TEMPLATE.FAT&amp;display_string=Audit&amp;VAR:KEY=FUNGBADABI&amp;VAR:QUERY=RkZfRU5UUlBSX1ZBTF9EQUlMWSgzOTY3MSk=&amp;WINDOW=FIRST_POPUP&amp;HEIGHT=450&amp;WIDTH=450&amp;START_MA","XIMIZED=FALSE&amp;VAR:CALENDAR=US&amp;VAR:SYMBOL=WYN&amp;VAR:INDEX=0"}</definedName>
    <definedName name="_4439__FDSAUDITLINK__" hidden="1">{"fdsup://directions/FAT Viewer?action=UPDATE&amp;creator=factset&amp;DYN_ARGS=TRUE&amp;DOC_NAME=FAT:FQL_AUDITING_CLIENT_TEMPLATE.FAT&amp;display_string=Audit&amp;VAR:KEY=FUNGBADABI&amp;VAR:QUERY=RkZfRU5UUlBSX1ZBTF9EQUlMWSgzOTY3MSk=&amp;WINDOW=FIRST_POPUP&amp;HEIGHT=450&amp;WIDTH=450&amp;START_MA","XIMIZED=FALSE&amp;VAR:CALENDAR=US&amp;VAR:SYMBOL=WYN&amp;VAR:INDEX=0"}</definedName>
    <definedName name="_444________________123Graph_XCHART_1" hidden="1">#REF!</definedName>
    <definedName name="_444_____________123Graph_FCHART_8" hidden="1">#REF!</definedName>
    <definedName name="_444__123Graph_FCHART_7" hidden="1">#REF!</definedName>
    <definedName name="_444__123Graph_XCHART_17" hidden="1">#REF!</definedName>
    <definedName name="_444__FDSAUDITLINK__" localSheetId="2" hidden="1">{"fdsup://Directions/FactSet Auditing Viewer?action=AUDIT_VALUE&amp;DB=129&amp;ID1=34988210&amp;VALUEID=01001&amp;SDATE=201101&amp;PERIODTYPE=QTR_STD&amp;SCFT=3&amp;window=popup_no_bar&amp;width=385&amp;height=120&amp;START_MAXIMIZED=FALSE&amp;creator=factset&amp;display_string=Audit"}</definedName>
    <definedName name="_444__FDSAUDITLINK__" hidden="1">{"fdsup://Directions/FactSet Auditing Viewer?action=AUDIT_VALUE&amp;DB=129&amp;ID1=98233Q10&amp;VALUEID=01001&amp;SDATE=201102&amp;PERIODTYPE=QTR_STD&amp;SCFT=3&amp;window=popup_no_bar&amp;width=385&amp;height=120&amp;START_MAXIMIZED=FALSE&amp;creator=factset&amp;display_string=Audit"}</definedName>
    <definedName name="_444__FDSAUDITLINK___1" localSheetId="2" hidden="1">{"fdsup://Directions/FactSet Auditing Viewer?action=AUDIT_VALUE&amp;DB=129&amp;ID1=98233Q10&amp;VALUEID=01001&amp;SDATE=201102&amp;PERIODTYPE=QTR_STD&amp;SCFT=3&amp;window=popup_no_bar&amp;width=385&amp;height=120&amp;START_MAXIMIZED=FALSE&amp;creator=factset&amp;display_string=Audit"}</definedName>
    <definedName name="_444__FDSAUDITLINK___1" hidden="1">{"fdsup://Directions/FactSet Auditing Viewer?action=AUDIT_VALUE&amp;DB=129&amp;ID1=98233Q10&amp;VALUEID=01001&amp;SDATE=201102&amp;PERIODTYPE=QTR_STD&amp;SCFT=3&amp;window=popup_no_bar&amp;width=385&amp;height=120&amp;START_MAXIMIZED=FALSE&amp;creator=factset&amp;display_string=Audit"}</definedName>
    <definedName name="_4440__FDSAUDITLINK__" localSheetId="2" hidden="1">{"fdsup://directions/FAT Viewer?action=UPDATE&amp;creator=factset&amp;DYN_ARGS=TRUE&amp;DOC_NAME=FAT:FQL_AUDITING_CLIENT_TEMPLATE.FAT&amp;display_string=Audit&amp;VAR:KEY=ZQHSRENCXE&amp;VAR:QUERY=RkZfRU5UUlBSX1ZBTF9EQUlMWSgzOTY2OCk=&amp;WINDOW=FIRST_POPUP&amp;HEIGHT=450&amp;WIDTH=450&amp;START_MA","XIMIZED=FALSE&amp;VAR:CALENDAR=US&amp;VAR:SYMBOL=H&amp;VAR:INDEX=0"}</definedName>
    <definedName name="_4440__FDSAUDITLINK__" hidden="1">{"fdsup://directions/FAT Viewer?action=UPDATE&amp;creator=factset&amp;DYN_ARGS=TRUE&amp;DOC_NAME=FAT:FQL_AUDITING_CLIENT_TEMPLATE.FAT&amp;display_string=Audit&amp;VAR:KEY=ZQHSRENCXE&amp;VAR:QUERY=RkZfRU5UUlBSX1ZBTF9EQUlMWSgzOTY2OCk=&amp;WINDOW=FIRST_POPUP&amp;HEIGHT=450&amp;WIDTH=450&amp;START_MA","XIMIZED=FALSE&amp;VAR:CALENDAR=US&amp;VAR:SYMBOL=H&amp;VAR:INDEX=0"}</definedName>
    <definedName name="_4441__FDSAUDITLINK__" localSheetId="2" hidden="1">{"fdsup://directions/FAT Viewer?action=UPDATE&amp;creator=factset&amp;DYN_ARGS=TRUE&amp;DOC_NAME=FAT:FQL_AUDITING_CLIENT_TEMPLATE.FAT&amp;display_string=Audit&amp;VAR:KEY=ZYLCLMFWNS&amp;VAR:QUERY=RkZfRU5UUlBSX1ZBTF9EQUlMWSgzOTY2OCk=&amp;WINDOW=FIRST_POPUP&amp;HEIGHT=450&amp;WIDTH=450&amp;START_MA","XIMIZED=FALSE&amp;VAR:CALENDAR=US&amp;VAR:SYMBOL=HOT&amp;VAR:INDEX=0"}</definedName>
    <definedName name="_4441__FDSAUDITLINK__" hidden="1">{"fdsup://directions/FAT Viewer?action=UPDATE&amp;creator=factset&amp;DYN_ARGS=TRUE&amp;DOC_NAME=FAT:FQL_AUDITING_CLIENT_TEMPLATE.FAT&amp;display_string=Audit&amp;VAR:KEY=ZYLCLMFWNS&amp;VAR:QUERY=RkZfRU5UUlBSX1ZBTF9EQUlMWSgzOTY2OCk=&amp;WINDOW=FIRST_POPUP&amp;HEIGHT=450&amp;WIDTH=450&amp;START_MA","XIMIZED=FALSE&amp;VAR:CALENDAR=US&amp;VAR:SYMBOL=HOT&amp;VAR:INDEX=0"}</definedName>
    <definedName name="_4442__FDSAUDITLINK__" localSheetId="2" hidden="1">{"fdsup://directions/FAT Viewer?action=UPDATE&amp;creator=factset&amp;DYN_ARGS=TRUE&amp;DOC_NAME=FAT:FQL_AUDITING_CLIENT_TEMPLATE.FAT&amp;display_string=Audit&amp;VAR:KEY=LAVGHWNIHI&amp;VAR:QUERY=RkZfRU5UUlBSX1ZBTF9EQUlMWSgzOTY2OCk=&amp;WINDOW=FIRST_POPUP&amp;HEIGHT=450&amp;WIDTH=450&amp;START_MA","XIMIZED=FALSE&amp;VAR:CALENDAR=US&amp;VAR:SYMBOL=585284&amp;VAR:INDEX=0"}</definedName>
    <definedName name="_4442__FDSAUDITLINK__" hidden="1">{"fdsup://directions/FAT Viewer?action=UPDATE&amp;creator=factset&amp;DYN_ARGS=TRUE&amp;DOC_NAME=FAT:FQL_AUDITING_CLIENT_TEMPLATE.FAT&amp;display_string=Audit&amp;VAR:KEY=LAVGHWNIHI&amp;VAR:QUERY=RkZfRU5UUlBSX1ZBTF9EQUlMWSgzOTY2OCk=&amp;WINDOW=FIRST_POPUP&amp;HEIGHT=450&amp;WIDTH=450&amp;START_MA","XIMIZED=FALSE&amp;VAR:CALENDAR=US&amp;VAR:SYMBOL=585284&amp;VAR:INDEX=0"}</definedName>
    <definedName name="_4443__FDSAUDITLINK__" localSheetId="2" hidden="1">{"fdsup://directions/FAT Viewer?action=UPDATE&amp;creator=factset&amp;DYN_ARGS=TRUE&amp;DOC_NAME=FAT:FQL_AUDITING_CLIENT_TEMPLATE.FAT&amp;display_string=Audit&amp;VAR:KEY=VSLSFGXMPC&amp;VAR:QUERY=RkZfRU5UUlBSX1ZBTF9EQUlMWSgzOTY2OCk=&amp;WINDOW=FIRST_POPUP&amp;HEIGHT=450&amp;WIDTH=450&amp;START_MA","XIMIZED=FALSE&amp;VAR:CALENDAR=US&amp;VAR:SYMBOL=MAR&amp;VAR:INDEX=0"}</definedName>
    <definedName name="_4443__FDSAUDITLINK__" hidden="1">{"fdsup://directions/FAT Viewer?action=UPDATE&amp;creator=factset&amp;DYN_ARGS=TRUE&amp;DOC_NAME=FAT:FQL_AUDITING_CLIENT_TEMPLATE.FAT&amp;display_string=Audit&amp;VAR:KEY=VSLSFGXMPC&amp;VAR:QUERY=RkZfRU5UUlBSX1ZBTF9EQUlMWSgzOTY2OCk=&amp;WINDOW=FIRST_POPUP&amp;HEIGHT=450&amp;WIDTH=450&amp;START_MA","XIMIZED=FALSE&amp;VAR:CALENDAR=US&amp;VAR:SYMBOL=MAR&amp;VAR:INDEX=0"}</definedName>
    <definedName name="_4444__FDSAUDITLINK__" localSheetId="2" hidden="1">{"fdsup://directions/FAT Viewer?action=UPDATE&amp;creator=factset&amp;DYN_ARGS=TRUE&amp;DOC_NAME=FAT:FQL_AUDITING_CLIENT_TEMPLATE.FAT&amp;display_string=Audit&amp;VAR:KEY=PORMVIRQDK&amp;VAR:QUERY=RkZfRU5UUlBSX1ZBTF9EQUlMWSgzOTY2OCk=&amp;WINDOW=FIRST_POPUP&amp;HEIGHT=450&amp;WIDTH=450&amp;START_MA","XIMIZED=FALSE&amp;VAR:CALENDAR=US&amp;VAR:SYMBOL=CHH&amp;VAR:INDEX=0"}</definedName>
    <definedName name="_4444__FDSAUDITLINK__" hidden="1">{"fdsup://directions/FAT Viewer?action=UPDATE&amp;creator=factset&amp;DYN_ARGS=TRUE&amp;DOC_NAME=FAT:FQL_AUDITING_CLIENT_TEMPLATE.FAT&amp;display_string=Audit&amp;VAR:KEY=PORMVIRQDK&amp;VAR:QUERY=RkZfRU5UUlBSX1ZBTF9EQUlMWSgzOTY2OCk=&amp;WINDOW=FIRST_POPUP&amp;HEIGHT=450&amp;WIDTH=450&amp;START_MA","XIMIZED=FALSE&amp;VAR:CALENDAR=US&amp;VAR:SYMBOL=CHH&amp;VAR:INDEX=0"}</definedName>
    <definedName name="_4445__FDSAUDITLINK__" localSheetId="2" hidden="1">{"fdsup://directions/FAT Viewer?action=UPDATE&amp;creator=factset&amp;DYN_ARGS=TRUE&amp;DOC_NAME=FAT:FQL_AUDITING_CLIENT_TEMPLATE.FAT&amp;display_string=Audit&amp;VAR:KEY=VWZUDADADC&amp;VAR:QUERY=RkZfRU5UUlBSX1ZBTF9EQUlMWSgzOTY2OCk=&amp;WINDOW=FIRST_POPUP&amp;HEIGHT=450&amp;WIDTH=450&amp;START_MA","XIMIZED=FALSE&amp;VAR:CALENDAR=US&amp;VAR:SYMBOL=WYN&amp;VAR:INDEX=0"}</definedName>
    <definedName name="_4445__FDSAUDITLINK__" hidden="1">{"fdsup://directions/FAT Viewer?action=UPDATE&amp;creator=factset&amp;DYN_ARGS=TRUE&amp;DOC_NAME=FAT:FQL_AUDITING_CLIENT_TEMPLATE.FAT&amp;display_string=Audit&amp;VAR:KEY=VWZUDADADC&amp;VAR:QUERY=RkZfRU5UUlBSX1ZBTF9EQUlMWSgzOTY2OCk=&amp;WINDOW=FIRST_POPUP&amp;HEIGHT=450&amp;WIDTH=450&amp;START_MA","XIMIZED=FALSE&amp;VAR:CALENDAR=US&amp;VAR:SYMBOL=WYN&amp;VAR:INDEX=0"}</definedName>
    <definedName name="_4446__FDSAUDITLINK__" localSheetId="2" hidden="1">{"fdsup://directions/FAT Viewer?action=UPDATE&amp;creator=factset&amp;DYN_ARGS=TRUE&amp;DOC_NAME=FAT:FQL_AUDITING_CLIENT_TEMPLATE.FAT&amp;display_string=Audit&amp;VAR:KEY=ZQDYJWDKTG&amp;VAR:QUERY=RkZfRU5UUlBSX1ZBTF9EQUlMWSgzOTY2Nyk=&amp;WINDOW=FIRST_POPUP&amp;HEIGHT=450&amp;WIDTH=450&amp;START_MA","XIMIZED=FALSE&amp;VAR:CALENDAR=US&amp;VAR:SYMBOL=H&amp;VAR:INDEX=0"}</definedName>
    <definedName name="_4446__FDSAUDITLINK__" hidden="1">{"fdsup://directions/FAT Viewer?action=UPDATE&amp;creator=factset&amp;DYN_ARGS=TRUE&amp;DOC_NAME=FAT:FQL_AUDITING_CLIENT_TEMPLATE.FAT&amp;display_string=Audit&amp;VAR:KEY=ZQDYJWDKTG&amp;VAR:QUERY=RkZfRU5UUlBSX1ZBTF9EQUlMWSgzOTY2Nyk=&amp;WINDOW=FIRST_POPUP&amp;HEIGHT=450&amp;WIDTH=450&amp;START_MA","XIMIZED=FALSE&amp;VAR:CALENDAR=US&amp;VAR:SYMBOL=H&amp;VAR:INDEX=0"}</definedName>
    <definedName name="_4447__FDSAUDITLINK__" localSheetId="2" hidden="1">{"fdsup://directions/FAT Viewer?action=UPDATE&amp;creator=factset&amp;DYN_ARGS=TRUE&amp;DOC_NAME=FAT:FQL_AUDITING_CLIENT_TEMPLATE.FAT&amp;display_string=Audit&amp;VAR:KEY=BQZMNODGPO&amp;VAR:QUERY=RkZfRU5UUlBSX1ZBTF9EQUlMWSgzOTY2Nyk=&amp;WINDOW=FIRST_POPUP&amp;HEIGHT=450&amp;WIDTH=450&amp;START_MA","XIMIZED=FALSE&amp;VAR:CALENDAR=US&amp;VAR:SYMBOL=HOT&amp;VAR:INDEX=0"}</definedName>
    <definedName name="_4447__FDSAUDITLINK__" hidden="1">{"fdsup://directions/FAT Viewer?action=UPDATE&amp;creator=factset&amp;DYN_ARGS=TRUE&amp;DOC_NAME=FAT:FQL_AUDITING_CLIENT_TEMPLATE.FAT&amp;display_string=Audit&amp;VAR:KEY=BQZMNODGPO&amp;VAR:QUERY=RkZfRU5UUlBSX1ZBTF9EQUlMWSgzOTY2Nyk=&amp;WINDOW=FIRST_POPUP&amp;HEIGHT=450&amp;WIDTH=450&amp;START_MA","XIMIZED=FALSE&amp;VAR:CALENDAR=US&amp;VAR:SYMBOL=HOT&amp;VAR:INDEX=0"}</definedName>
    <definedName name="_4448__FDSAUDITLINK__" localSheetId="2" hidden="1">{"fdsup://directions/FAT Viewer?action=UPDATE&amp;creator=factset&amp;DYN_ARGS=TRUE&amp;DOC_NAME=FAT:FQL_AUDITING_CLIENT_TEMPLATE.FAT&amp;display_string=Audit&amp;VAR:KEY=NKFOXCFWHC&amp;VAR:QUERY=RkZfRU5UUlBSX1ZBTF9EQUlMWSgzOTY2Nyk=&amp;WINDOW=FIRST_POPUP&amp;HEIGHT=450&amp;WIDTH=450&amp;START_MA","XIMIZED=FALSE&amp;VAR:CALENDAR=US&amp;VAR:SYMBOL=585284&amp;VAR:INDEX=0"}</definedName>
    <definedName name="_4448__FDSAUDITLINK__" hidden="1">{"fdsup://directions/FAT Viewer?action=UPDATE&amp;creator=factset&amp;DYN_ARGS=TRUE&amp;DOC_NAME=FAT:FQL_AUDITING_CLIENT_TEMPLATE.FAT&amp;display_string=Audit&amp;VAR:KEY=NKFOXCFWHC&amp;VAR:QUERY=RkZfRU5UUlBSX1ZBTF9EQUlMWSgzOTY2Nyk=&amp;WINDOW=FIRST_POPUP&amp;HEIGHT=450&amp;WIDTH=450&amp;START_MA","XIMIZED=FALSE&amp;VAR:CALENDAR=US&amp;VAR:SYMBOL=585284&amp;VAR:INDEX=0"}</definedName>
    <definedName name="_4449__FDSAUDITLINK__" localSheetId="2" hidden="1">{"fdsup://directions/FAT Viewer?action=UPDATE&amp;creator=factset&amp;DYN_ARGS=TRUE&amp;DOC_NAME=FAT:FQL_AUDITING_CLIENT_TEMPLATE.FAT&amp;display_string=Audit&amp;VAR:KEY=XGXSNSJWRM&amp;VAR:QUERY=RkZfRU5UUlBSX1ZBTF9EQUlMWSgzOTY2Nyk=&amp;WINDOW=FIRST_POPUP&amp;HEIGHT=450&amp;WIDTH=450&amp;START_MA","XIMIZED=FALSE&amp;VAR:CALENDAR=US&amp;VAR:SYMBOL=MAR&amp;VAR:INDEX=0"}</definedName>
    <definedName name="_4449__FDSAUDITLINK__" hidden="1">{"fdsup://directions/FAT Viewer?action=UPDATE&amp;creator=factset&amp;DYN_ARGS=TRUE&amp;DOC_NAME=FAT:FQL_AUDITING_CLIENT_TEMPLATE.FAT&amp;display_string=Audit&amp;VAR:KEY=XGXSNSJWRM&amp;VAR:QUERY=RkZfRU5UUlBSX1ZBTF9EQUlMWSgzOTY2Nyk=&amp;WINDOW=FIRST_POPUP&amp;HEIGHT=450&amp;WIDTH=450&amp;START_MA","XIMIZED=FALSE&amp;VAR:CALENDAR=US&amp;VAR:SYMBOL=MAR&amp;VAR:INDEX=0"}</definedName>
    <definedName name="_445________________123Graph_XCHART_10" hidden="1">#REF!</definedName>
    <definedName name="_445_____________123Graph_XCHART_1" hidden="1">#REF!</definedName>
    <definedName name="_445__123Graph_FCHART_8" hidden="1">#REF!</definedName>
    <definedName name="_445__FDSAUDITLINK__" localSheetId="2" hidden="1">{"fdsup://Directions/FactSet Auditing Viewer?action=AUDIT_VALUE&amp;DB=129&amp;ID1=34988210&amp;VALUEID=01001&amp;SDATE=201102&amp;PERIODTYPE=QTR_STD&amp;SCFT=3&amp;window=popup_no_bar&amp;width=385&amp;height=120&amp;START_MAXIMIZED=FALSE&amp;creator=factset&amp;display_string=Audit"}</definedName>
    <definedName name="_445__FDSAUDITLINK__" hidden="1">{"fdsup://directions/FAT Viewer?action=UPDATE&amp;creator=factset&amp;DYN_ARGS=TRUE&amp;DOC_NAME=FAT:FQL_AUDITING_CLIENT_TEMPLATE.FAT&amp;display_string=Audit&amp;VAR:KEY=MDSNELKLER&amp;VAR:QUERY=KEZGX1NITERSU19FUShRVFIsMCwsLFJTLFVTRClARkZfU0hMRFJTX0VRKFNFTUksMCwsLFJTLFVTRCkp&amp;WIND","OW=FIRST_POPUP&amp;HEIGHT=450&amp;WIDTH=450&amp;START_MAXIMIZED=FALSE&amp;VAR:CALENDAR=US&amp;VAR:SYMBOL=CCM&amp;VAR:INDEX=0"}</definedName>
    <definedName name="_445__FDSAUDITLINK___1" localSheetId="2" hidden="1">{"fdsup://directions/FAT Viewer?action=UPDATE&amp;creator=factset&amp;DYN_ARGS=TRUE&amp;DOC_NAME=FAT:FQL_AUDITING_CLIENT_TEMPLATE.FAT&amp;display_string=Audit&amp;VAR:KEY=MDSNELKLER&amp;VAR:QUERY=KEZGX1NITERSU19FUShRVFIsMCwsLFJTLFVTRClARkZfU0hMRFJTX0VRKFNFTUksMCwsLFJTLFVTRCkp&amp;WIND","OW=FIRST_POPUP&amp;HEIGHT=450&amp;WIDTH=450&amp;START_MAXIMIZED=FALSE&amp;VAR:CALENDAR=US&amp;VAR:SYMBOL=CCM&amp;VAR:INDEX=0"}</definedName>
    <definedName name="_445__FDSAUDITLINK___1" hidden="1">{"fdsup://directions/FAT Viewer?action=UPDATE&amp;creator=factset&amp;DYN_ARGS=TRUE&amp;DOC_NAME=FAT:FQL_AUDITING_CLIENT_TEMPLATE.FAT&amp;display_string=Audit&amp;VAR:KEY=MDSNELKLER&amp;VAR:QUERY=KEZGX1NITERSU19FUShRVFIsMCwsLFJTLFVTRClARkZfU0hMRFJTX0VRKFNFTUksMCwsLFJTLFVTRCkp&amp;WIND","OW=FIRST_POPUP&amp;HEIGHT=450&amp;WIDTH=450&amp;START_MAXIMIZED=FALSE&amp;VAR:CALENDAR=US&amp;VAR:SYMBOL=CCM&amp;VAR:INDEX=0"}</definedName>
    <definedName name="_4450__FDSAUDITLINK__" localSheetId="2" hidden="1">{"fdsup://directions/FAT Viewer?action=UPDATE&amp;creator=factset&amp;DYN_ARGS=TRUE&amp;DOC_NAME=FAT:FQL_AUDITING_CLIENT_TEMPLATE.FAT&amp;display_string=Audit&amp;VAR:KEY=PSZWFSNWRY&amp;VAR:QUERY=RkZfRU5UUlBSX1ZBTF9EQUlMWSgzOTY2Nyk=&amp;WINDOW=FIRST_POPUP&amp;HEIGHT=450&amp;WIDTH=450&amp;START_MA","XIMIZED=FALSE&amp;VAR:CALENDAR=US&amp;VAR:SYMBOL=CHH&amp;VAR:INDEX=0"}</definedName>
    <definedName name="_4450__FDSAUDITLINK__" hidden="1">{"fdsup://directions/FAT Viewer?action=UPDATE&amp;creator=factset&amp;DYN_ARGS=TRUE&amp;DOC_NAME=FAT:FQL_AUDITING_CLIENT_TEMPLATE.FAT&amp;display_string=Audit&amp;VAR:KEY=PSZWFSNWRY&amp;VAR:QUERY=RkZfRU5UUlBSX1ZBTF9EQUlMWSgzOTY2Nyk=&amp;WINDOW=FIRST_POPUP&amp;HEIGHT=450&amp;WIDTH=450&amp;START_MA","XIMIZED=FALSE&amp;VAR:CALENDAR=US&amp;VAR:SYMBOL=CHH&amp;VAR:INDEX=0"}</definedName>
    <definedName name="_4451__FDSAUDITLINK__" localSheetId="2" hidden="1">{"fdsup://directions/FAT Viewer?action=UPDATE&amp;creator=factset&amp;DYN_ARGS=TRUE&amp;DOC_NAME=FAT:FQL_AUDITING_CLIENT_TEMPLATE.FAT&amp;display_string=Audit&amp;VAR:KEY=LSPWDMRAVK&amp;VAR:QUERY=RkZfRU5UUlBSX1ZBTF9EQUlMWSgzOTY2Nyk=&amp;WINDOW=FIRST_POPUP&amp;HEIGHT=450&amp;WIDTH=450&amp;START_MA","XIMIZED=FALSE&amp;VAR:CALENDAR=US&amp;VAR:SYMBOL=WYN&amp;VAR:INDEX=0"}</definedName>
    <definedName name="_4451__FDSAUDITLINK__" hidden="1">{"fdsup://directions/FAT Viewer?action=UPDATE&amp;creator=factset&amp;DYN_ARGS=TRUE&amp;DOC_NAME=FAT:FQL_AUDITING_CLIENT_TEMPLATE.FAT&amp;display_string=Audit&amp;VAR:KEY=LSPWDMRAVK&amp;VAR:QUERY=RkZfRU5UUlBSX1ZBTF9EQUlMWSgzOTY2Nyk=&amp;WINDOW=FIRST_POPUP&amp;HEIGHT=450&amp;WIDTH=450&amp;START_MA","XIMIZED=FALSE&amp;VAR:CALENDAR=US&amp;VAR:SYMBOL=WYN&amp;VAR:INDEX=0"}</definedName>
    <definedName name="_4452__FDSAUDITLINK__" localSheetId="2" hidden="1">{"fdsup://directions/FAT Viewer?action=UPDATE&amp;creator=factset&amp;DYN_ARGS=TRUE&amp;DOC_NAME=FAT:FQL_AUDITING_CLIENT_TEMPLATE.FAT&amp;display_string=Audit&amp;VAR:KEY=LCLONCHGNK&amp;VAR:QUERY=RkZfRU5UUlBSX1ZBTF9EQUlMWSgzOTY2Nik=&amp;WINDOW=FIRST_POPUP&amp;HEIGHT=450&amp;WIDTH=450&amp;START_MA","XIMIZED=FALSE&amp;VAR:CALENDAR=US&amp;VAR:SYMBOL=H&amp;VAR:INDEX=0"}</definedName>
    <definedName name="_4452__FDSAUDITLINK__" hidden="1">{"fdsup://directions/FAT Viewer?action=UPDATE&amp;creator=factset&amp;DYN_ARGS=TRUE&amp;DOC_NAME=FAT:FQL_AUDITING_CLIENT_TEMPLATE.FAT&amp;display_string=Audit&amp;VAR:KEY=LCLONCHGNK&amp;VAR:QUERY=RkZfRU5UUlBSX1ZBTF9EQUlMWSgzOTY2Nik=&amp;WINDOW=FIRST_POPUP&amp;HEIGHT=450&amp;WIDTH=450&amp;START_MA","XIMIZED=FALSE&amp;VAR:CALENDAR=US&amp;VAR:SYMBOL=H&amp;VAR:INDEX=0"}</definedName>
    <definedName name="_4453__FDSAUDITLINK__" localSheetId="2" hidden="1">{"fdsup://directions/FAT Viewer?action=UPDATE&amp;creator=factset&amp;DYN_ARGS=TRUE&amp;DOC_NAME=FAT:FQL_AUDITING_CLIENT_TEMPLATE.FAT&amp;display_string=Audit&amp;VAR:KEY=FIFIDCHWDY&amp;VAR:QUERY=RkZfRU5UUlBSX1ZBTF9EQUlMWSgzOTY2Nik=&amp;WINDOW=FIRST_POPUP&amp;HEIGHT=450&amp;WIDTH=450&amp;START_MA","XIMIZED=FALSE&amp;VAR:CALENDAR=US&amp;VAR:SYMBOL=HOT&amp;VAR:INDEX=0"}</definedName>
    <definedName name="_4453__FDSAUDITLINK__" hidden="1">{"fdsup://directions/FAT Viewer?action=UPDATE&amp;creator=factset&amp;DYN_ARGS=TRUE&amp;DOC_NAME=FAT:FQL_AUDITING_CLIENT_TEMPLATE.FAT&amp;display_string=Audit&amp;VAR:KEY=FIFIDCHWDY&amp;VAR:QUERY=RkZfRU5UUlBSX1ZBTF9EQUlMWSgzOTY2Nik=&amp;WINDOW=FIRST_POPUP&amp;HEIGHT=450&amp;WIDTH=450&amp;START_MA","XIMIZED=FALSE&amp;VAR:CALENDAR=US&amp;VAR:SYMBOL=HOT&amp;VAR:INDEX=0"}</definedName>
    <definedName name="_4454__FDSAUDITLINK__" localSheetId="2" hidden="1">{"fdsup://directions/FAT Viewer?action=UPDATE&amp;creator=factset&amp;DYN_ARGS=TRUE&amp;DOC_NAME=FAT:FQL_AUDITING_CLIENT_TEMPLATE.FAT&amp;display_string=Audit&amp;VAR:KEY=JETGLSXCVE&amp;VAR:QUERY=RkZfRU5UUlBSX1ZBTF9EQUlMWSgzOTY2Nik=&amp;WINDOW=FIRST_POPUP&amp;HEIGHT=450&amp;WIDTH=450&amp;START_MA","XIMIZED=FALSE&amp;VAR:CALENDAR=US&amp;VAR:SYMBOL=585284&amp;VAR:INDEX=0"}</definedName>
    <definedName name="_4454__FDSAUDITLINK__" hidden="1">{"fdsup://directions/FAT Viewer?action=UPDATE&amp;creator=factset&amp;DYN_ARGS=TRUE&amp;DOC_NAME=FAT:FQL_AUDITING_CLIENT_TEMPLATE.FAT&amp;display_string=Audit&amp;VAR:KEY=JETGLSXCVE&amp;VAR:QUERY=RkZfRU5UUlBSX1ZBTF9EQUlMWSgzOTY2Nik=&amp;WINDOW=FIRST_POPUP&amp;HEIGHT=450&amp;WIDTH=450&amp;START_MA","XIMIZED=FALSE&amp;VAR:CALENDAR=US&amp;VAR:SYMBOL=585284&amp;VAR:INDEX=0"}</definedName>
    <definedName name="_4455__FDSAUDITLINK__" localSheetId="2" hidden="1">{"fdsup://directions/FAT Viewer?action=UPDATE&amp;creator=factset&amp;DYN_ARGS=TRUE&amp;DOC_NAME=FAT:FQL_AUDITING_CLIENT_TEMPLATE.FAT&amp;display_string=Audit&amp;VAR:KEY=LIPOTGPEJG&amp;VAR:QUERY=RkZfRU5UUlBSX1ZBTF9EQUlMWSgzOTY2Nik=&amp;WINDOW=FIRST_POPUP&amp;HEIGHT=450&amp;WIDTH=450&amp;START_MA","XIMIZED=FALSE&amp;VAR:CALENDAR=US&amp;VAR:SYMBOL=MAR&amp;VAR:INDEX=0"}</definedName>
    <definedName name="_4455__FDSAUDITLINK__" hidden="1">{"fdsup://directions/FAT Viewer?action=UPDATE&amp;creator=factset&amp;DYN_ARGS=TRUE&amp;DOC_NAME=FAT:FQL_AUDITING_CLIENT_TEMPLATE.FAT&amp;display_string=Audit&amp;VAR:KEY=LIPOTGPEJG&amp;VAR:QUERY=RkZfRU5UUlBSX1ZBTF9EQUlMWSgzOTY2Nik=&amp;WINDOW=FIRST_POPUP&amp;HEIGHT=450&amp;WIDTH=450&amp;START_MA","XIMIZED=FALSE&amp;VAR:CALENDAR=US&amp;VAR:SYMBOL=MAR&amp;VAR:INDEX=0"}</definedName>
    <definedName name="_4456__FDSAUDITLINK__" localSheetId="2" hidden="1">{"fdsup://directions/FAT Viewer?action=UPDATE&amp;creator=factset&amp;DYN_ARGS=TRUE&amp;DOC_NAME=FAT:FQL_AUDITING_CLIENT_TEMPLATE.FAT&amp;display_string=Audit&amp;VAR:KEY=DGVCVKROJG&amp;VAR:QUERY=RkZfRU5UUlBSX1ZBTF9EQUlMWSgzOTY2Nik=&amp;WINDOW=FIRST_POPUP&amp;HEIGHT=450&amp;WIDTH=450&amp;START_MA","XIMIZED=FALSE&amp;VAR:CALENDAR=US&amp;VAR:SYMBOL=CHH&amp;VAR:INDEX=0"}</definedName>
    <definedName name="_4456__FDSAUDITLINK__" hidden="1">{"fdsup://directions/FAT Viewer?action=UPDATE&amp;creator=factset&amp;DYN_ARGS=TRUE&amp;DOC_NAME=FAT:FQL_AUDITING_CLIENT_TEMPLATE.FAT&amp;display_string=Audit&amp;VAR:KEY=DGVCVKROJG&amp;VAR:QUERY=RkZfRU5UUlBSX1ZBTF9EQUlMWSgzOTY2Nik=&amp;WINDOW=FIRST_POPUP&amp;HEIGHT=450&amp;WIDTH=450&amp;START_MA","XIMIZED=FALSE&amp;VAR:CALENDAR=US&amp;VAR:SYMBOL=CHH&amp;VAR:INDEX=0"}</definedName>
    <definedName name="_4457__FDSAUDITLINK__" localSheetId="2" hidden="1">{"fdsup://directions/FAT Viewer?action=UPDATE&amp;creator=factset&amp;DYN_ARGS=TRUE&amp;DOC_NAME=FAT:FQL_AUDITING_CLIENT_TEMPLATE.FAT&amp;display_string=Audit&amp;VAR:KEY=FIXYBQLALE&amp;VAR:QUERY=RkZfRU5UUlBSX1ZBTF9EQUlMWSgzOTY2Nik=&amp;WINDOW=FIRST_POPUP&amp;HEIGHT=450&amp;WIDTH=450&amp;START_MA","XIMIZED=FALSE&amp;VAR:CALENDAR=US&amp;VAR:SYMBOL=WYN&amp;VAR:INDEX=0"}</definedName>
    <definedName name="_4457__FDSAUDITLINK__" hidden="1">{"fdsup://directions/FAT Viewer?action=UPDATE&amp;creator=factset&amp;DYN_ARGS=TRUE&amp;DOC_NAME=FAT:FQL_AUDITING_CLIENT_TEMPLATE.FAT&amp;display_string=Audit&amp;VAR:KEY=FIXYBQLALE&amp;VAR:QUERY=RkZfRU5UUlBSX1ZBTF9EQUlMWSgzOTY2Nik=&amp;WINDOW=FIRST_POPUP&amp;HEIGHT=450&amp;WIDTH=450&amp;START_MA","XIMIZED=FALSE&amp;VAR:CALENDAR=US&amp;VAR:SYMBOL=WYN&amp;VAR:INDEX=0"}</definedName>
    <definedName name="_4458__FDSAUDITLINK__" localSheetId="2" hidden="1">{"fdsup://directions/FAT Viewer?action=UPDATE&amp;creator=factset&amp;DYN_ARGS=TRUE&amp;DOC_NAME=FAT:FQL_AUDITING_CLIENT_TEMPLATE.FAT&amp;display_string=Audit&amp;VAR:KEY=TYNKHEHYVQ&amp;VAR:QUERY=RkZfRU5UUlBSX1ZBTF9EQUlMWSgzOTY2NSk=&amp;WINDOW=FIRST_POPUP&amp;HEIGHT=450&amp;WIDTH=450&amp;START_MA","XIMIZED=FALSE&amp;VAR:CALENDAR=US&amp;VAR:SYMBOL=H&amp;VAR:INDEX=0"}</definedName>
    <definedName name="_4458__FDSAUDITLINK__" hidden="1">{"fdsup://directions/FAT Viewer?action=UPDATE&amp;creator=factset&amp;DYN_ARGS=TRUE&amp;DOC_NAME=FAT:FQL_AUDITING_CLIENT_TEMPLATE.FAT&amp;display_string=Audit&amp;VAR:KEY=TYNKHEHYVQ&amp;VAR:QUERY=RkZfRU5UUlBSX1ZBTF9EQUlMWSgzOTY2NSk=&amp;WINDOW=FIRST_POPUP&amp;HEIGHT=450&amp;WIDTH=450&amp;START_MA","XIMIZED=FALSE&amp;VAR:CALENDAR=US&amp;VAR:SYMBOL=H&amp;VAR:INDEX=0"}</definedName>
    <definedName name="_4459__FDSAUDITLINK__" localSheetId="2" hidden="1">{"fdsup://directions/FAT Viewer?action=UPDATE&amp;creator=factset&amp;DYN_ARGS=TRUE&amp;DOC_NAME=FAT:FQL_AUDITING_CLIENT_TEMPLATE.FAT&amp;display_string=Audit&amp;VAR:KEY=JCJSNCRKZK&amp;VAR:QUERY=RkZfRU5UUlBSX1ZBTF9EQUlMWSgzOTY2NSk=&amp;WINDOW=FIRST_POPUP&amp;HEIGHT=450&amp;WIDTH=450&amp;START_MA","XIMIZED=FALSE&amp;VAR:CALENDAR=US&amp;VAR:SYMBOL=HOT&amp;VAR:INDEX=0"}</definedName>
    <definedName name="_4459__FDSAUDITLINK__" hidden="1">{"fdsup://directions/FAT Viewer?action=UPDATE&amp;creator=factset&amp;DYN_ARGS=TRUE&amp;DOC_NAME=FAT:FQL_AUDITING_CLIENT_TEMPLATE.FAT&amp;display_string=Audit&amp;VAR:KEY=JCJSNCRKZK&amp;VAR:QUERY=RkZfRU5UUlBSX1ZBTF9EQUlMWSgzOTY2NSk=&amp;WINDOW=FIRST_POPUP&amp;HEIGHT=450&amp;WIDTH=450&amp;START_MA","XIMIZED=FALSE&amp;VAR:CALENDAR=US&amp;VAR:SYMBOL=HOT&amp;VAR:INDEX=0"}</definedName>
    <definedName name="_446________________123Graph_XCHART_11" hidden="1">#REF!</definedName>
    <definedName name="_446_____________123Graph_XCHART_10" hidden="1">#REF!</definedName>
    <definedName name="_446__123Graph_BCHART_3" hidden="1">#REF!</definedName>
    <definedName name="_446__123Graph_XCHART_1" hidden="1">#REF!</definedName>
    <definedName name="_446__123Graph_XCHART_18" hidden="1">#REF!</definedName>
    <definedName name="_446__FDSAUDITLINK__" localSheetId="2" hidden="1">{"fdsup://Directions/FactSet Auditing Viewer?action=AUDIT_VALUE&amp;DB=129&amp;ID1=34988210&amp;VALUEID=01001&amp;SDATE=201103&amp;PERIODTYPE=QTR_STD&amp;SCFT=3&amp;window=popup_no_bar&amp;width=385&amp;height=120&amp;START_MAXIMIZED=FALSE&amp;creator=factset&amp;display_string=Audit"}</definedName>
    <definedName name="_446__FDSAUDITLINK__" hidden="1">{"fdsup://Directions/FactSet Auditing Viewer?action=AUDIT_VALUE&amp;DB=129&amp;ID1=91390310&amp;VALUEID=P05301&amp;SDATE=201102&amp;PERIODTYPE=QTR_STD&amp;SCFT=3&amp;window=popup_no_bar&amp;width=385&amp;height=120&amp;START_MAXIMIZED=FALSE&amp;creator=factset&amp;display_string=Audit"}</definedName>
    <definedName name="_446__FDSAUDITLINK___1" localSheetId="2" hidden="1">{"fdsup://Directions/FactSet Auditing Viewer?action=AUDIT_VALUE&amp;DB=129&amp;ID1=91390310&amp;VALUEID=P05301&amp;SDATE=201102&amp;PERIODTYPE=QTR_STD&amp;SCFT=3&amp;window=popup_no_bar&amp;width=385&amp;height=120&amp;START_MAXIMIZED=FALSE&amp;creator=factset&amp;display_string=Audit"}</definedName>
    <definedName name="_446__FDSAUDITLINK___1" hidden="1">{"fdsup://Directions/FactSet Auditing Viewer?action=AUDIT_VALUE&amp;DB=129&amp;ID1=91390310&amp;VALUEID=P05301&amp;SDATE=201102&amp;PERIODTYPE=QTR_STD&amp;SCFT=3&amp;window=popup_no_bar&amp;width=385&amp;height=120&amp;START_MAXIMIZED=FALSE&amp;creator=factset&amp;display_string=Audit"}</definedName>
    <definedName name="_4460__FDSAUDITLINK__" localSheetId="2" hidden="1">{"fdsup://directions/FAT Viewer?action=UPDATE&amp;creator=factset&amp;DYN_ARGS=TRUE&amp;DOC_NAME=FAT:FQL_AUDITING_CLIENT_TEMPLATE.FAT&amp;display_string=Audit&amp;VAR:KEY=FWVCLEFAJO&amp;VAR:QUERY=RkZfRU5UUlBSX1ZBTF9EQUlMWSgzOTY2NSk=&amp;WINDOW=FIRST_POPUP&amp;HEIGHT=450&amp;WIDTH=450&amp;START_MA","XIMIZED=FALSE&amp;VAR:CALENDAR=US&amp;VAR:SYMBOL=585284&amp;VAR:INDEX=0"}</definedName>
    <definedName name="_4460__FDSAUDITLINK__" hidden="1">{"fdsup://directions/FAT Viewer?action=UPDATE&amp;creator=factset&amp;DYN_ARGS=TRUE&amp;DOC_NAME=FAT:FQL_AUDITING_CLIENT_TEMPLATE.FAT&amp;display_string=Audit&amp;VAR:KEY=FWVCLEFAJO&amp;VAR:QUERY=RkZfRU5UUlBSX1ZBTF9EQUlMWSgzOTY2NSk=&amp;WINDOW=FIRST_POPUP&amp;HEIGHT=450&amp;WIDTH=450&amp;START_MA","XIMIZED=FALSE&amp;VAR:CALENDAR=US&amp;VAR:SYMBOL=585284&amp;VAR:INDEX=0"}</definedName>
    <definedName name="_4461__FDSAUDITLINK__" localSheetId="2" hidden="1">{"fdsup://directions/FAT Viewer?action=UPDATE&amp;creator=factset&amp;DYN_ARGS=TRUE&amp;DOC_NAME=FAT:FQL_AUDITING_CLIENT_TEMPLATE.FAT&amp;display_string=Audit&amp;VAR:KEY=VOBWVYNYHE&amp;VAR:QUERY=RkZfRU5UUlBSX1ZBTF9EQUlMWSgzOTY2NSk=&amp;WINDOW=FIRST_POPUP&amp;HEIGHT=450&amp;WIDTH=450&amp;START_MA","XIMIZED=FALSE&amp;VAR:CALENDAR=US&amp;VAR:SYMBOL=MAR&amp;VAR:INDEX=0"}</definedName>
    <definedName name="_4461__FDSAUDITLINK__" hidden="1">{"fdsup://directions/FAT Viewer?action=UPDATE&amp;creator=factset&amp;DYN_ARGS=TRUE&amp;DOC_NAME=FAT:FQL_AUDITING_CLIENT_TEMPLATE.FAT&amp;display_string=Audit&amp;VAR:KEY=VOBWVYNYHE&amp;VAR:QUERY=RkZfRU5UUlBSX1ZBTF9EQUlMWSgzOTY2NSk=&amp;WINDOW=FIRST_POPUP&amp;HEIGHT=450&amp;WIDTH=450&amp;START_MA","XIMIZED=FALSE&amp;VAR:CALENDAR=US&amp;VAR:SYMBOL=MAR&amp;VAR:INDEX=0"}</definedName>
    <definedName name="_4462__FDSAUDITLINK__" localSheetId="2" hidden="1">{"fdsup://directions/FAT Viewer?action=UPDATE&amp;creator=factset&amp;DYN_ARGS=TRUE&amp;DOC_NAME=FAT:FQL_AUDITING_CLIENT_TEMPLATE.FAT&amp;display_string=Audit&amp;VAR:KEY=DWDWBGPKZK&amp;VAR:QUERY=RkZfRU5UUlBSX1ZBTF9EQUlMWSgzOTY2NSk=&amp;WINDOW=FIRST_POPUP&amp;HEIGHT=450&amp;WIDTH=450&amp;START_MA","XIMIZED=FALSE&amp;VAR:CALENDAR=US&amp;VAR:SYMBOL=CHH&amp;VAR:INDEX=0"}</definedName>
    <definedName name="_4462__FDSAUDITLINK__" hidden="1">{"fdsup://directions/FAT Viewer?action=UPDATE&amp;creator=factset&amp;DYN_ARGS=TRUE&amp;DOC_NAME=FAT:FQL_AUDITING_CLIENT_TEMPLATE.FAT&amp;display_string=Audit&amp;VAR:KEY=DWDWBGPKZK&amp;VAR:QUERY=RkZfRU5UUlBSX1ZBTF9EQUlMWSgzOTY2NSk=&amp;WINDOW=FIRST_POPUP&amp;HEIGHT=450&amp;WIDTH=450&amp;START_MA","XIMIZED=FALSE&amp;VAR:CALENDAR=US&amp;VAR:SYMBOL=CHH&amp;VAR:INDEX=0"}</definedName>
    <definedName name="_4463__FDSAUDITLINK__" localSheetId="2" hidden="1">{"fdsup://directions/FAT Viewer?action=UPDATE&amp;creator=factset&amp;DYN_ARGS=TRUE&amp;DOC_NAME=FAT:FQL_AUDITING_CLIENT_TEMPLATE.FAT&amp;display_string=Audit&amp;VAR:KEY=PCVCVQVKPO&amp;VAR:QUERY=RkZfRU5UUlBSX1ZBTF9EQUlMWSgzOTY2NSk=&amp;WINDOW=FIRST_POPUP&amp;HEIGHT=450&amp;WIDTH=450&amp;START_MA","XIMIZED=FALSE&amp;VAR:CALENDAR=US&amp;VAR:SYMBOL=WYN&amp;VAR:INDEX=0"}</definedName>
    <definedName name="_4463__FDSAUDITLINK__" hidden="1">{"fdsup://directions/FAT Viewer?action=UPDATE&amp;creator=factset&amp;DYN_ARGS=TRUE&amp;DOC_NAME=FAT:FQL_AUDITING_CLIENT_TEMPLATE.FAT&amp;display_string=Audit&amp;VAR:KEY=PCVCVQVKPO&amp;VAR:QUERY=RkZfRU5UUlBSX1ZBTF9EQUlMWSgzOTY2NSk=&amp;WINDOW=FIRST_POPUP&amp;HEIGHT=450&amp;WIDTH=450&amp;START_MA","XIMIZED=FALSE&amp;VAR:CALENDAR=US&amp;VAR:SYMBOL=WYN&amp;VAR:INDEX=0"}</definedName>
    <definedName name="_4464__FDSAUDITLINK__" localSheetId="2" hidden="1">{"fdsup://directions/FAT Viewer?action=UPDATE&amp;creator=factset&amp;DYN_ARGS=TRUE&amp;DOC_NAME=FAT:FQL_AUDITING_CLIENT_TEMPLATE.FAT&amp;display_string=Audit&amp;VAR:KEY=LMLMLYXUVE&amp;VAR:QUERY=RkZfRU5UUlBSX1ZBTF9EQUlMWSgzOTY2NCk=&amp;WINDOW=FIRST_POPUP&amp;HEIGHT=450&amp;WIDTH=450&amp;START_MA","XIMIZED=FALSE&amp;VAR:CALENDAR=US&amp;VAR:SYMBOL=H&amp;VAR:INDEX=0"}</definedName>
    <definedName name="_4464__FDSAUDITLINK__" hidden="1">{"fdsup://directions/FAT Viewer?action=UPDATE&amp;creator=factset&amp;DYN_ARGS=TRUE&amp;DOC_NAME=FAT:FQL_AUDITING_CLIENT_TEMPLATE.FAT&amp;display_string=Audit&amp;VAR:KEY=LMLMLYXUVE&amp;VAR:QUERY=RkZfRU5UUlBSX1ZBTF9EQUlMWSgzOTY2NCk=&amp;WINDOW=FIRST_POPUP&amp;HEIGHT=450&amp;WIDTH=450&amp;START_MA","XIMIZED=FALSE&amp;VAR:CALENDAR=US&amp;VAR:SYMBOL=H&amp;VAR:INDEX=0"}</definedName>
    <definedName name="_4465__FDSAUDITLINK__" localSheetId="2" hidden="1">{"fdsup://directions/FAT Viewer?action=UPDATE&amp;creator=factset&amp;DYN_ARGS=TRUE&amp;DOC_NAME=FAT:FQL_AUDITING_CLIENT_TEMPLATE.FAT&amp;display_string=Audit&amp;VAR:KEY=VITUDCHIJA&amp;VAR:QUERY=RkZfRU5UUlBSX1ZBTF9EQUlMWSgzOTY2NCk=&amp;WINDOW=FIRST_POPUP&amp;HEIGHT=450&amp;WIDTH=450&amp;START_MA","XIMIZED=FALSE&amp;VAR:CALENDAR=US&amp;VAR:SYMBOL=HOT&amp;VAR:INDEX=0"}</definedName>
    <definedName name="_4465__FDSAUDITLINK__" hidden="1">{"fdsup://directions/FAT Viewer?action=UPDATE&amp;creator=factset&amp;DYN_ARGS=TRUE&amp;DOC_NAME=FAT:FQL_AUDITING_CLIENT_TEMPLATE.FAT&amp;display_string=Audit&amp;VAR:KEY=VITUDCHIJA&amp;VAR:QUERY=RkZfRU5UUlBSX1ZBTF9EQUlMWSgzOTY2NCk=&amp;WINDOW=FIRST_POPUP&amp;HEIGHT=450&amp;WIDTH=450&amp;START_MA","XIMIZED=FALSE&amp;VAR:CALENDAR=US&amp;VAR:SYMBOL=HOT&amp;VAR:INDEX=0"}</definedName>
    <definedName name="_4466__FDSAUDITLINK__" localSheetId="2" hidden="1">{"fdsup://directions/FAT Viewer?action=UPDATE&amp;creator=factset&amp;DYN_ARGS=TRUE&amp;DOC_NAME=FAT:FQL_AUDITING_CLIENT_TEMPLATE.FAT&amp;display_string=Audit&amp;VAR:KEY=BGVCZGJKRQ&amp;VAR:QUERY=RkZfRU5UUlBSX1ZBTF9EQUlMWSgzOTY2NCk=&amp;WINDOW=FIRST_POPUP&amp;HEIGHT=450&amp;WIDTH=450&amp;START_MA","XIMIZED=FALSE&amp;VAR:CALENDAR=US&amp;VAR:SYMBOL=585284&amp;VAR:INDEX=0"}</definedName>
    <definedName name="_4466__FDSAUDITLINK__" hidden="1">{"fdsup://directions/FAT Viewer?action=UPDATE&amp;creator=factset&amp;DYN_ARGS=TRUE&amp;DOC_NAME=FAT:FQL_AUDITING_CLIENT_TEMPLATE.FAT&amp;display_string=Audit&amp;VAR:KEY=BGVCZGJKRQ&amp;VAR:QUERY=RkZfRU5UUlBSX1ZBTF9EQUlMWSgzOTY2NCk=&amp;WINDOW=FIRST_POPUP&amp;HEIGHT=450&amp;WIDTH=450&amp;START_MA","XIMIZED=FALSE&amp;VAR:CALENDAR=US&amp;VAR:SYMBOL=585284&amp;VAR:INDEX=0"}</definedName>
    <definedName name="_4467__FDSAUDITLINK__" localSheetId="2" hidden="1">{"fdsup://directions/FAT Viewer?action=UPDATE&amp;creator=factset&amp;DYN_ARGS=TRUE&amp;DOC_NAME=FAT:FQL_AUDITING_CLIENT_TEMPLATE.FAT&amp;display_string=Audit&amp;VAR:KEY=BIBSHCVCNM&amp;VAR:QUERY=RkZfRU5UUlBSX1ZBTF9EQUlMWSgzOTY2NCk=&amp;WINDOW=FIRST_POPUP&amp;HEIGHT=450&amp;WIDTH=450&amp;START_MA","XIMIZED=FALSE&amp;VAR:CALENDAR=US&amp;VAR:SYMBOL=MAR&amp;VAR:INDEX=0"}</definedName>
    <definedName name="_4467__FDSAUDITLINK__" hidden="1">{"fdsup://directions/FAT Viewer?action=UPDATE&amp;creator=factset&amp;DYN_ARGS=TRUE&amp;DOC_NAME=FAT:FQL_AUDITING_CLIENT_TEMPLATE.FAT&amp;display_string=Audit&amp;VAR:KEY=BIBSHCVCNM&amp;VAR:QUERY=RkZfRU5UUlBSX1ZBTF9EQUlMWSgzOTY2NCk=&amp;WINDOW=FIRST_POPUP&amp;HEIGHT=450&amp;WIDTH=450&amp;START_MA","XIMIZED=FALSE&amp;VAR:CALENDAR=US&amp;VAR:SYMBOL=MAR&amp;VAR:INDEX=0"}</definedName>
    <definedName name="_4468__FDSAUDITLINK__" localSheetId="2" hidden="1">{"fdsup://directions/FAT Viewer?action=UPDATE&amp;creator=factset&amp;DYN_ARGS=TRUE&amp;DOC_NAME=FAT:FQL_AUDITING_CLIENT_TEMPLATE.FAT&amp;display_string=Audit&amp;VAR:KEY=TMNWTMFCRI&amp;VAR:QUERY=RkZfRU5UUlBSX1ZBTF9EQUlMWSgzOTY2NCk=&amp;WINDOW=FIRST_POPUP&amp;HEIGHT=450&amp;WIDTH=450&amp;START_MA","XIMIZED=FALSE&amp;VAR:CALENDAR=US&amp;VAR:SYMBOL=CHH&amp;VAR:INDEX=0"}</definedName>
    <definedName name="_4468__FDSAUDITLINK__" hidden="1">{"fdsup://directions/FAT Viewer?action=UPDATE&amp;creator=factset&amp;DYN_ARGS=TRUE&amp;DOC_NAME=FAT:FQL_AUDITING_CLIENT_TEMPLATE.FAT&amp;display_string=Audit&amp;VAR:KEY=TMNWTMFCRI&amp;VAR:QUERY=RkZfRU5UUlBSX1ZBTF9EQUlMWSgzOTY2NCk=&amp;WINDOW=FIRST_POPUP&amp;HEIGHT=450&amp;WIDTH=450&amp;START_MA","XIMIZED=FALSE&amp;VAR:CALENDAR=US&amp;VAR:SYMBOL=CHH&amp;VAR:INDEX=0"}</definedName>
    <definedName name="_4469__FDSAUDITLINK__" localSheetId="2" hidden="1">{"fdsup://directions/FAT Viewer?action=UPDATE&amp;creator=factset&amp;DYN_ARGS=TRUE&amp;DOC_NAME=FAT:FQL_AUDITING_CLIENT_TEMPLATE.FAT&amp;display_string=Audit&amp;VAR:KEY=RMNKPWNOXK&amp;VAR:QUERY=RkZfRU5UUlBSX1ZBTF9EQUlMWSgzOTY2NCk=&amp;WINDOW=FIRST_POPUP&amp;HEIGHT=450&amp;WIDTH=450&amp;START_MA","XIMIZED=FALSE&amp;VAR:CALENDAR=US&amp;VAR:SYMBOL=WYN&amp;VAR:INDEX=0"}</definedName>
    <definedName name="_4469__FDSAUDITLINK__" hidden="1">{"fdsup://directions/FAT Viewer?action=UPDATE&amp;creator=factset&amp;DYN_ARGS=TRUE&amp;DOC_NAME=FAT:FQL_AUDITING_CLIENT_TEMPLATE.FAT&amp;display_string=Audit&amp;VAR:KEY=RMNKPWNOXK&amp;VAR:QUERY=RkZfRU5UUlBSX1ZBTF9EQUlMWSgzOTY2NCk=&amp;WINDOW=FIRST_POPUP&amp;HEIGHT=450&amp;WIDTH=450&amp;START_MA","XIMIZED=FALSE&amp;VAR:CALENDAR=US&amp;VAR:SYMBOL=WYN&amp;VAR:INDEX=0"}</definedName>
    <definedName name="_447________________123Graph_XCHART_12" hidden="1">#REF!</definedName>
    <definedName name="_447_____________123Graph_XCHART_11" hidden="1">#REF!</definedName>
    <definedName name="_447__123Graph_XCHART_10" hidden="1">#REF!</definedName>
    <definedName name="_447__FDSAUDITLINK__" localSheetId="2" hidden="1">{"fdsup://Directions/FactSet Auditing Viewer?action=AUDIT_VALUE&amp;DB=129&amp;ID1=34988210&amp;VALUEID=01001&amp;SDATE=201104&amp;PERIODTYPE=QTR_STD&amp;SCFT=3&amp;window=popup_no_bar&amp;width=385&amp;height=120&amp;START_MAXIMIZED=FALSE&amp;creator=factset&amp;display_string=Audit"}</definedName>
    <definedName name="_447__FDSAUDITLINK__" hidden="1">{"fdsup://Directions/FactSet Auditing Viewer?action=AUDIT_VALUE&amp;DB=129&amp;ID1=25470910&amp;VALUEID=05301&amp;SDATE=201102&amp;PERIODTYPE=QTR_STD&amp;SCFT=3&amp;window=popup_no_bar&amp;width=385&amp;height=120&amp;START_MAXIMIZED=FALSE&amp;creator=factset&amp;display_string=Audit"}</definedName>
    <definedName name="_447__FDSAUDITLINK___1" localSheetId="2" hidden="1">{"fdsup://Directions/FactSet Auditing Viewer?action=AUDIT_VALUE&amp;DB=129&amp;ID1=25470910&amp;VALUEID=05301&amp;SDATE=201102&amp;PERIODTYPE=QTR_STD&amp;SCFT=3&amp;window=popup_no_bar&amp;width=385&amp;height=120&amp;START_MAXIMIZED=FALSE&amp;creator=factset&amp;display_string=Audit"}</definedName>
    <definedName name="_447__FDSAUDITLINK___1" hidden="1">{"fdsup://Directions/FactSet Auditing Viewer?action=AUDIT_VALUE&amp;DB=129&amp;ID1=25470910&amp;VALUEID=05301&amp;SDATE=201102&amp;PERIODTYPE=QTR_STD&amp;SCFT=3&amp;window=popup_no_bar&amp;width=385&amp;height=120&amp;START_MAXIMIZED=FALSE&amp;creator=factset&amp;display_string=Audit"}</definedName>
    <definedName name="_4470__FDSAUDITLINK__" localSheetId="2" hidden="1">{"fdsup://directions/FAT Viewer?action=UPDATE&amp;creator=factset&amp;DYN_ARGS=TRUE&amp;DOC_NAME=FAT:FQL_AUDITING_CLIENT_TEMPLATE.FAT&amp;display_string=Audit&amp;VAR:KEY=PKXADWZOPU&amp;VAR:QUERY=RkZfRU5UUlBSX1ZBTF9EQUlMWSgzOTY2MSk=&amp;WINDOW=FIRST_POPUP&amp;HEIGHT=450&amp;WIDTH=450&amp;START_MA","XIMIZED=FALSE&amp;VAR:CALENDAR=US&amp;VAR:SYMBOL=H&amp;VAR:INDEX=0"}</definedName>
    <definedName name="_4470__FDSAUDITLINK__" hidden="1">{"fdsup://directions/FAT Viewer?action=UPDATE&amp;creator=factset&amp;DYN_ARGS=TRUE&amp;DOC_NAME=FAT:FQL_AUDITING_CLIENT_TEMPLATE.FAT&amp;display_string=Audit&amp;VAR:KEY=PKXADWZOPU&amp;VAR:QUERY=RkZfRU5UUlBSX1ZBTF9EQUlMWSgzOTY2MSk=&amp;WINDOW=FIRST_POPUP&amp;HEIGHT=450&amp;WIDTH=450&amp;START_MA","XIMIZED=FALSE&amp;VAR:CALENDAR=US&amp;VAR:SYMBOL=H&amp;VAR:INDEX=0"}</definedName>
    <definedName name="_4471__FDSAUDITLINK__" localSheetId="2" hidden="1">{"fdsup://directions/FAT Viewer?action=UPDATE&amp;creator=factset&amp;DYN_ARGS=TRUE&amp;DOC_NAME=FAT:FQL_AUDITING_CLIENT_TEMPLATE.FAT&amp;display_string=Audit&amp;VAR:KEY=TKHENKVUVW&amp;VAR:QUERY=RkZfRU5UUlBSX1ZBTF9EQUlMWSgzOTY2MSk=&amp;WINDOW=FIRST_POPUP&amp;HEIGHT=450&amp;WIDTH=450&amp;START_MA","XIMIZED=FALSE&amp;VAR:CALENDAR=US&amp;VAR:SYMBOL=HOT&amp;VAR:INDEX=0"}</definedName>
    <definedName name="_4471__FDSAUDITLINK__" hidden="1">{"fdsup://directions/FAT Viewer?action=UPDATE&amp;creator=factset&amp;DYN_ARGS=TRUE&amp;DOC_NAME=FAT:FQL_AUDITING_CLIENT_TEMPLATE.FAT&amp;display_string=Audit&amp;VAR:KEY=TKHENKVUVW&amp;VAR:QUERY=RkZfRU5UUlBSX1ZBTF9EQUlMWSgzOTY2MSk=&amp;WINDOW=FIRST_POPUP&amp;HEIGHT=450&amp;WIDTH=450&amp;START_MA","XIMIZED=FALSE&amp;VAR:CALENDAR=US&amp;VAR:SYMBOL=HOT&amp;VAR:INDEX=0"}</definedName>
    <definedName name="_4472__FDSAUDITLINK__" localSheetId="2" hidden="1">{"fdsup://directions/FAT Viewer?action=UPDATE&amp;creator=factset&amp;DYN_ARGS=TRUE&amp;DOC_NAME=FAT:FQL_AUDITING_CLIENT_TEMPLATE.FAT&amp;display_string=Audit&amp;VAR:KEY=BMHEXOZAJC&amp;VAR:QUERY=RkZfRU5UUlBSX1ZBTF9EQUlMWSgzOTY2MSk=&amp;WINDOW=FIRST_POPUP&amp;HEIGHT=450&amp;WIDTH=450&amp;START_MA","XIMIZED=FALSE&amp;VAR:CALENDAR=US&amp;VAR:SYMBOL=585284&amp;VAR:INDEX=0"}</definedName>
    <definedName name="_4472__FDSAUDITLINK__" hidden="1">{"fdsup://directions/FAT Viewer?action=UPDATE&amp;creator=factset&amp;DYN_ARGS=TRUE&amp;DOC_NAME=FAT:FQL_AUDITING_CLIENT_TEMPLATE.FAT&amp;display_string=Audit&amp;VAR:KEY=BMHEXOZAJC&amp;VAR:QUERY=RkZfRU5UUlBSX1ZBTF9EQUlMWSgzOTY2MSk=&amp;WINDOW=FIRST_POPUP&amp;HEIGHT=450&amp;WIDTH=450&amp;START_MA","XIMIZED=FALSE&amp;VAR:CALENDAR=US&amp;VAR:SYMBOL=585284&amp;VAR:INDEX=0"}</definedName>
    <definedName name="_4473__FDSAUDITLINK__" localSheetId="2" hidden="1">{"fdsup://directions/FAT Viewer?action=UPDATE&amp;creator=factset&amp;DYN_ARGS=TRUE&amp;DOC_NAME=FAT:FQL_AUDITING_CLIENT_TEMPLATE.FAT&amp;display_string=Audit&amp;VAR:KEY=BCBCBSVWPE&amp;VAR:QUERY=RkZfRU5UUlBSX1ZBTF9EQUlMWSgzOTY2MSk=&amp;WINDOW=FIRST_POPUP&amp;HEIGHT=450&amp;WIDTH=450&amp;START_MA","XIMIZED=FALSE&amp;VAR:CALENDAR=US&amp;VAR:SYMBOL=MAR&amp;VAR:INDEX=0"}</definedName>
    <definedName name="_4473__FDSAUDITLINK__" hidden="1">{"fdsup://directions/FAT Viewer?action=UPDATE&amp;creator=factset&amp;DYN_ARGS=TRUE&amp;DOC_NAME=FAT:FQL_AUDITING_CLIENT_TEMPLATE.FAT&amp;display_string=Audit&amp;VAR:KEY=BCBCBSVWPE&amp;VAR:QUERY=RkZfRU5UUlBSX1ZBTF9EQUlMWSgzOTY2MSk=&amp;WINDOW=FIRST_POPUP&amp;HEIGHT=450&amp;WIDTH=450&amp;START_MA","XIMIZED=FALSE&amp;VAR:CALENDAR=US&amp;VAR:SYMBOL=MAR&amp;VAR:INDEX=0"}</definedName>
    <definedName name="_4474__FDSAUDITLINK__" localSheetId="2" hidden="1">{"fdsup://directions/FAT Viewer?action=UPDATE&amp;creator=factset&amp;DYN_ARGS=TRUE&amp;DOC_NAME=FAT:FQL_AUDITING_CLIENT_TEMPLATE.FAT&amp;display_string=Audit&amp;VAR:KEY=ZEDSBKXIHC&amp;VAR:QUERY=RkZfRU5UUlBSX1ZBTF9EQUlMWSgzOTY2MSk=&amp;WINDOW=FIRST_POPUP&amp;HEIGHT=450&amp;WIDTH=450&amp;START_MA","XIMIZED=FALSE&amp;VAR:CALENDAR=US&amp;VAR:SYMBOL=CHH&amp;VAR:INDEX=0"}</definedName>
    <definedName name="_4474__FDSAUDITLINK__" hidden="1">{"fdsup://directions/FAT Viewer?action=UPDATE&amp;creator=factset&amp;DYN_ARGS=TRUE&amp;DOC_NAME=FAT:FQL_AUDITING_CLIENT_TEMPLATE.FAT&amp;display_string=Audit&amp;VAR:KEY=ZEDSBKXIHC&amp;VAR:QUERY=RkZfRU5UUlBSX1ZBTF9EQUlMWSgzOTY2MSk=&amp;WINDOW=FIRST_POPUP&amp;HEIGHT=450&amp;WIDTH=450&amp;START_MA","XIMIZED=FALSE&amp;VAR:CALENDAR=US&amp;VAR:SYMBOL=CHH&amp;VAR:INDEX=0"}</definedName>
    <definedName name="_4475__FDSAUDITLINK__" localSheetId="2" hidden="1">{"fdsup://directions/FAT Viewer?action=UPDATE&amp;creator=factset&amp;DYN_ARGS=TRUE&amp;DOC_NAME=FAT:FQL_AUDITING_CLIENT_TEMPLATE.FAT&amp;display_string=Audit&amp;VAR:KEY=VKTAZCDQDC&amp;VAR:QUERY=RkZfRU5UUlBSX1ZBTF9EQUlMWSgzOTY2MSk=&amp;WINDOW=FIRST_POPUP&amp;HEIGHT=450&amp;WIDTH=450&amp;START_MA","XIMIZED=FALSE&amp;VAR:CALENDAR=US&amp;VAR:SYMBOL=WYN&amp;VAR:INDEX=0"}</definedName>
    <definedName name="_4475__FDSAUDITLINK__" hidden="1">{"fdsup://directions/FAT Viewer?action=UPDATE&amp;creator=factset&amp;DYN_ARGS=TRUE&amp;DOC_NAME=FAT:FQL_AUDITING_CLIENT_TEMPLATE.FAT&amp;display_string=Audit&amp;VAR:KEY=VKTAZCDQDC&amp;VAR:QUERY=RkZfRU5UUlBSX1ZBTF9EQUlMWSgzOTY2MSk=&amp;WINDOW=FIRST_POPUP&amp;HEIGHT=450&amp;WIDTH=450&amp;START_MA","XIMIZED=FALSE&amp;VAR:CALENDAR=US&amp;VAR:SYMBOL=WYN&amp;VAR:INDEX=0"}</definedName>
    <definedName name="_4476__FDSAUDITLINK__" localSheetId="2" hidden="1">{"fdsup://directions/FAT Viewer?action=UPDATE&amp;creator=factset&amp;DYN_ARGS=TRUE&amp;DOC_NAME=FAT:FQL_AUDITING_CLIENT_TEMPLATE.FAT&amp;display_string=Audit&amp;VAR:KEY=BGHIFGJUFG&amp;VAR:QUERY=RkZfRU5UUlBSX1ZBTF9EQUlMWSgzOTY2MCk=&amp;WINDOW=FIRST_POPUP&amp;HEIGHT=450&amp;WIDTH=450&amp;START_MA","XIMIZED=FALSE&amp;VAR:CALENDAR=US&amp;VAR:SYMBOL=H&amp;VAR:INDEX=0"}</definedName>
    <definedName name="_4476__FDSAUDITLINK__" hidden="1">{"fdsup://directions/FAT Viewer?action=UPDATE&amp;creator=factset&amp;DYN_ARGS=TRUE&amp;DOC_NAME=FAT:FQL_AUDITING_CLIENT_TEMPLATE.FAT&amp;display_string=Audit&amp;VAR:KEY=BGHIFGJUFG&amp;VAR:QUERY=RkZfRU5UUlBSX1ZBTF9EQUlMWSgzOTY2MCk=&amp;WINDOW=FIRST_POPUP&amp;HEIGHT=450&amp;WIDTH=450&amp;START_MA","XIMIZED=FALSE&amp;VAR:CALENDAR=US&amp;VAR:SYMBOL=H&amp;VAR:INDEX=0"}</definedName>
    <definedName name="_4477__FDSAUDITLINK__" localSheetId="2" hidden="1">{"fdsup://directions/FAT Viewer?action=UPDATE&amp;creator=factset&amp;DYN_ARGS=TRUE&amp;DOC_NAME=FAT:FQL_AUDITING_CLIENT_TEMPLATE.FAT&amp;display_string=Audit&amp;VAR:KEY=BALSJSBYXO&amp;VAR:QUERY=RkZfRU5UUlBSX1ZBTF9EQUlMWSgzOTY2MCk=&amp;WINDOW=FIRST_POPUP&amp;HEIGHT=450&amp;WIDTH=450&amp;START_MA","XIMIZED=FALSE&amp;VAR:CALENDAR=US&amp;VAR:SYMBOL=HOT&amp;VAR:INDEX=0"}</definedName>
    <definedName name="_4477__FDSAUDITLINK__" hidden="1">{"fdsup://directions/FAT Viewer?action=UPDATE&amp;creator=factset&amp;DYN_ARGS=TRUE&amp;DOC_NAME=FAT:FQL_AUDITING_CLIENT_TEMPLATE.FAT&amp;display_string=Audit&amp;VAR:KEY=BALSJSBYXO&amp;VAR:QUERY=RkZfRU5UUlBSX1ZBTF9EQUlMWSgzOTY2MCk=&amp;WINDOW=FIRST_POPUP&amp;HEIGHT=450&amp;WIDTH=450&amp;START_MA","XIMIZED=FALSE&amp;VAR:CALENDAR=US&amp;VAR:SYMBOL=HOT&amp;VAR:INDEX=0"}</definedName>
    <definedName name="_4478__FDSAUDITLINK__" localSheetId="2" hidden="1">{"fdsup://directions/FAT Viewer?action=UPDATE&amp;creator=factset&amp;DYN_ARGS=TRUE&amp;DOC_NAME=FAT:FQL_AUDITING_CLIENT_TEMPLATE.FAT&amp;display_string=Audit&amp;VAR:KEY=DGJOPIPSBW&amp;VAR:QUERY=RkZfRU5UUlBSX1ZBTF9EQUlMWSgzOTY2MCk=&amp;WINDOW=FIRST_POPUP&amp;HEIGHT=450&amp;WIDTH=450&amp;START_MA","XIMIZED=FALSE&amp;VAR:CALENDAR=US&amp;VAR:SYMBOL=585284&amp;VAR:INDEX=0"}</definedName>
    <definedName name="_4478__FDSAUDITLINK__" hidden="1">{"fdsup://directions/FAT Viewer?action=UPDATE&amp;creator=factset&amp;DYN_ARGS=TRUE&amp;DOC_NAME=FAT:FQL_AUDITING_CLIENT_TEMPLATE.FAT&amp;display_string=Audit&amp;VAR:KEY=DGJOPIPSBW&amp;VAR:QUERY=RkZfRU5UUlBSX1ZBTF9EQUlMWSgzOTY2MCk=&amp;WINDOW=FIRST_POPUP&amp;HEIGHT=450&amp;WIDTH=450&amp;START_MA","XIMIZED=FALSE&amp;VAR:CALENDAR=US&amp;VAR:SYMBOL=585284&amp;VAR:INDEX=0"}</definedName>
    <definedName name="_4479__FDSAUDITLINK__" localSheetId="2" hidden="1">{"fdsup://directions/FAT Viewer?action=UPDATE&amp;creator=factset&amp;DYN_ARGS=TRUE&amp;DOC_NAME=FAT:FQL_AUDITING_CLIENT_TEMPLATE.FAT&amp;display_string=Audit&amp;VAR:KEY=FSBILETOPE&amp;VAR:QUERY=RkZfRU5UUlBSX1ZBTF9EQUlMWSgzOTY2MCk=&amp;WINDOW=FIRST_POPUP&amp;HEIGHT=450&amp;WIDTH=450&amp;START_MA","XIMIZED=FALSE&amp;VAR:CALENDAR=US&amp;VAR:SYMBOL=MAR&amp;VAR:INDEX=0"}</definedName>
    <definedName name="_4479__FDSAUDITLINK__" hidden="1">{"fdsup://directions/FAT Viewer?action=UPDATE&amp;creator=factset&amp;DYN_ARGS=TRUE&amp;DOC_NAME=FAT:FQL_AUDITING_CLIENT_TEMPLATE.FAT&amp;display_string=Audit&amp;VAR:KEY=FSBILETOPE&amp;VAR:QUERY=RkZfRU5UUlBSX1ZBTF9EQUlMWSgzOTY2MCk=&amp;WINDOW=FIRST_POPUP&amp;HEIGHT=450&amp;WIDTH=450&amp;START_MA","XIMIZED=FALSE&amp;VAR:CALENDAR=US&amp;VAR:SYMBOL=MAR&amp;VAR:INDEX=0"}</definedName>
    <definedName name="_448________________123Graph_XCHART_13" hidden="1">#REF!</definedName>
    <definedName name="_448_____________123Graph_XCHART_12" hidden="1">#REF!</definedName>
    <definedName name="_448__123Graph_BCHART_17" hidden="1">#REF!</definedName>
    <definedName name="_448__123Graph_XCHART_11" hidden="1">#REF!</definedName>
    <definedName name="_448__123Graph_XCHART_2" hidden="1">#REF!</definedName>
    <definedName name="_448__FDSAUDITLINK__" localSheetId="2" hidden="1">{"fdsup://Directions/FactSet Auditing Viewer?action=AUDIT_VALUE&amp;DB=129&amp;ID1=34988210&amp;VALUEID=01001&amp;SDATE=2011&amp;PERIODTYPE=ANN_STD&amp;SCFT=3&amp;window=popup_no_bar&amp;width=385&amp;height=120&amp;START_MAXIMIZED=FALSE&amp;creator=factset&amp;display_string=Audit"}</definedName>
    <definedName name="_448__FDSAUDITLINK__" hidden="1">{"fdsup://Directions/FactSet Auditing Viewer?action=AUDIT_VALUE&amp;DB=129&amp;ID1=48274010&amp;VALUEID=02001&amp;SDATE=201101&amp;PERIODTYPE=QTR_STD&amp;SCFT=3&amp;window=popup_no_bar&amp;width=385&amp;height=120&amp;START_MAXIMIZED=FALSE&amp;creator=factset&amp;display_string=Audit"}</definedName>
    <definedName name="_448__FDSAUDITLINK___1" localSheetId="2" hidden="1">{"fdsup://Directions/FactSet Auditing Viewer?action=AUDIT_VALUE&amp;DB=129&amp;ID1=48274010&amp;VALUEID=02001&amp;SDATE=201101&amp;PERIODTYPE=QTR_STD&amp;SCFT=3&amp;window=popup_no_bar&amp;width=385&amp;height=120&amp;START_MAXIMIZED=FALSE&amp;creator=factset&amp;display_string=Audit"}</definedName>
    <definedName name="_448__FDSAUDITLINK___1" hidden="1">{"fdsup://Directions/FactSet Auditing Viewer?action=AUDIT_VALUE&amp;DB=129&amp;ID1=48274010&amp;VALUEID=02001&amp;SDATE=201101&amp;PERIODTYPE=QTR_STD&amp;SCFT=3&amp;window=popup_no_bar&amp;width=385&amp;height=120&amp;START_MAXIMIZED=FALSE&amp;creator=factset&amp;display_string=Audit"}</definedName>
    <definedName name="_4480__FDSAUDITLINK__" localSheetId="2" hidden="1">{"fdsup://directions/FAT Viewer?action=UPDATE&amp;creator=factset&amp;DYN_ARGS=TRUE&amp;DOC_NAME=FAT:FQL_AUDITING_CLIENT_TEMPLATE.FAT&amp;display_string=Audit&amp;VAR:KEY=NGTYLGPGDA&amp;VAR:QUERY=RkZfRU5UUlBSX1ZBTF9EQUlMWSgzOTY2MCk=&amp;WINDOW=FIRST_POPUP&amp;HEIGHT=450&amp;WIDTH=450&amp;START_MA","XIMIZED=FALSE&amp;VAR:CALENDAR=US&amp;VAR:SYMBOL=CHH&amp;VAR:INDEX=0"}</definedName>
    <definedName name="_4480__FDSAUDITLINK__" hidden="1">{"fdsup://directions/FAT Viewer?action=UPDATE&amp;creator=factset&amp;DYN_ARGS=TRUE&amp;DOC_NAME=FAT:FQL_AUDITING_CLIENT_TEMPLATE.FAT&amp;display_string=Audit&amp;VAR:KEY=NGTYLGPGDA&amp;VAR:QUERY=RkZfRU5UUlBSX1ZBTF9EQUlMWSgzOTY2MCk=&amp;WINDOW=FIRST_POPUP&amp;HEIGHT=450&amp;WIDTH=450&amp;START_MA","XIMIZED=FALSE&amp;VAR:CALENDAR=US&amp;VAR:SYMBOL=CHH&amp;VAR:INDEX=0"}</definedName>
    <definedName name="_4481__FDSAUDITLINK__" localSheetId="2" hidden="1">{"fdsup://directions/FAT Viewer?action=UPDATE&amp;creator=factset&amp;DYN_ARGS=TRUE&amp;DOC_NAME=FAT:FQL_AUDITING_CLIENT_TEMPLATE.FAT&amp;display_string=Audit&amp;VAR:KEY=LYRKBGTQVO&amp;VAR:QUERY=RkZfRU5UUlBSX1ZBTF9EQUlMWSgzOTY2MCk=&amp;WINDOW=FIRST_POPUP&amp;HEIGHT=450&amp;WIDTH=450&amp;START_MA","XIMIZED=FALSE&amp;VAR:CALENDAR=US&amp;VAR:SYMBOL=WYN&amp;VAR:INDEX=0"}</definedName>
    <definedName name="_4481__FDSAUDITLINK__" hidden="1">{"fdsup://directions/FAT Viewer?action=UPDATE&amp;creator=factset&amp;DYN_ARGS=TRUE&amp;DOC_NAME=FAT:FQL_AUDITING_CLIENT_TEMPLATE.FAT&amp;display_string=Audit&amp;VAR:KEY=LYRKBGTQVO&amp;VAR:QUERY=RkZfRU5UUlBSX1ZBTF9EQUlMWSgzOTY2MCk=&amp;WINDOW=FIRST_POPUP&amp;HEIGHT=450&amp;WIDTH=450&amp;START_MA","XIMIZED=FALSE&amp;VAR:CALENDAR=US&amp;VAR:SYMBOL=WYN&amp;VAR:INDEX=0"}</definedName>
    <definedName name="_4482__FDSAUDITLINK__" localSheetId="2" hidden="1">{"fdsup://directions/FAT Viewer?action=UPDATE&amp;creator=factset&amp;DYN_ARGS=TRUE&amp;DOC_NAME=FAT:FQL_AUDITING_CLIENT_TEMPLATE.FAT&amp;display_string=Audit&amp;VAR:KEY=VGRYDCVCXE&amp;VAR:QUERY=RkZfRU5UUlBSX1ZBTF9EQUlMWSgzOTY1OSk=&amp;WINDOW=FIRST_POPUP&amp;HEIGHT=450&amp;WIDTH=450&amp;START_MA","XIMIZED=FALSE&amp;VAR:CALENDAR=US&amp;VAR:SYMBOL=H&amp;VAR:INDEX=0"}</definedName>
    <definedName name="_4482__FDSAUDITLINK__" hidden="1">{"fdsup://directions/FAT Viewer?action=UPDATE&amp;creator=factset&amp;DYN_ARGS=TRUE&amp;DOC_NAME=FAT:FQL_AUDITING_CLIENT_TEMPLATE.FAT&amp;display_string=Audit&amp;VAR:KEY=VGRYDCVCXE&amp;VAR:QUERY=RkZfRU5UUlBSX1ZBTF9EQUlMWSgzOTY1OSk=&amp;WINDOW=FIRST_POPUP&amp;HEIGHT=450&amp;WIDTH=450&amp;START_MA","XIMIZED=FALSE&amp;VAR:CALENDAR=US&amp;VAR:SYMBOL=H&amp;VAR:INDEX=0"}</definedName>
    <definedName name="_4483__FDSAUDITLINK__" localSheetId="2" hidden="1">{"fdsup://directions/FAT Viewer?action=UPDATE&amp;creator=factset&amp;DYN_ARGS=TRUE&amp;DOC_NAME=FAT:FQL_AUDITING_CLIENT_TEMPLATE.FAT&amp;display_string=Audit&amp;VAR:KEY=PUTIPYJQDK&amp;VAR:QUERY=RkZfRU5UUlBSX1ZBTF9EQUlMWSgzOTY1OSk=&amp;WINDOW=FIRST_POPUP&amp;HEIGHT=450&amp;WIDTH=450&amp;START_MA","XIMIZED=FALSE&amp;VAR:CALENDAR=US&amp;VAR:SYMBOL=HOT&amp;VAR:INDEX=0"}</definedName>
    <definedName name="_4483__FDSAUDITLINK__" hidden="1">{"fdsup://directions/FAT Viewer?action=UPDATE&amp;creator=factset&amp;DYN_ARGS=TRUE&amp;DOC_NAME=FAT:FQL_AUDITING_CLIENT_TEMPLATE.FAT&amp;display_string=Audit&amp;VAR:KEY=PUTIPYJQDK&amp;VAR:QUERY=RkZfRU5UUlBSX1ZBTF9EQUlMWSgzOTY1OSk=&amp;WINDOW=FIRST_POPUP&amp;HEIGHT=450&amp;WIDTH=450&amp;START_MA","XIMIZED=FALSE&amp;VAR:CALENDAR=US&amp;VAR:SYMBOL=HOT&amp;VAR:INDEX=0"}</definedName>
    <definedName name="_4484__FDSAUDITLINK__" localSheetId="2" hidden="1">{"fdsup://directions/FAT Viewer?action=UPDATE&amp;creator=factset&amp;DYN_ARGS=TRUE&amp;DOC_NAME=FAT:FQL_AUDITING_CLIENT_TEMPLATE.FAT&amp;display_string=Audit&amp;VAR:KEY=HKHMLMPQRI&amp;VAR:QUERY=RkZfRU5UUlBSX1ZBTF9EQUlMWSgzOTY1OSk=&amp;WINDOW=FIRST_POPUP&amp;HEIGHT=450&amp;WIDTH=450&amp;START_MA","XIMIZED=FALSE&amp;VAR:CALENDAR=US&amp;VAR:SYMBOL=585284&amp;VAR:INDEX=0"}</definedName>
    <definedName name="_4484__FDSAUDITLINK__" hidden="1">{"fdsup://directions/FAT Viewer?action=UPDATE&amp;creator=factset&amp;DYN_ARGS=TRUE&amp;DOC_NAME=FAT:FQL_AUDITING_CLIENT_TEMPLATE.FAT&amp;display_string=Audit&amp;VAR:KEY=HKHMLMPQRI&amp;VAR:QUERY=RkZfRU5UUlBSX1ZBTF9EQUlMWSgzOTY1OSk=&amp;WINDOW=FIRST_POPUP&amp;HEIGHT=450&amp;WIDTH=450&amp;START_MA","XIMIZED=FALSE&amp;VAR:CALENDAR=US&amp;VAR:SYMBOL=585284&amp;VAR:INDEX=0"}</definedName>
    <definedName name="_4485__FDSAUDITLINK__" localSheetId="2" hidden="1">{"fdsup://directions/FAT Viewer?action=UPDATE&amp;creator=factset&amp;DYN_ARGS=TRUE&amp;DOC_NAME=FAT:FQL_AUDITING_CLIENT_TEMPLATE.FAT&amp;display_string=Audit&amp;VAR:KEY=BATEDSVKXY&amp;VAR:QUERY=RkZfRU5UUlBSX1ZBTF9EQUlMWSgzOTY1OSk=&amp;WINDOW=FIRST_POPUP&amp;HEIGHT=450&amp;WIDTH=450&amp;START_MA","XIMIZED=FALSE&amp;VAR:CALENDAR=US&amp;VAR:SYMBOL=MAR&amp;VAR:INDEX=0"}</definedName>
    <definedName name="_4485__FDSAUDITLINK__" hidden="1">{"fdsup://directions/FAT Viewer?action=UPDATE&amp;creator=factset&amp;DYN_ARGS=TRUE&amp;DOC_NAME=FAT:FQL_AUDITING_CLIENT_TEMPLATE.FAT&amp;display_string=Audit&amp;VAR:KEY=BATEDSVKXY&amp;VAR:QUERY=RkZfRU5UUlBSX1ZBTF9EQUlMWSgzOTY1OSk=&amp;WINDOW=FIRST_POPUP&amp;HEIGHT=450&amp;WIDTH=450&amp;START_MA","XIMIZED=FALSE&amp;VAR:CALENDAR=US&amp;VAR:SYMBOL=MAR&amp;VAR:INDEX=0"}</definedName>
    <definedName name="_4486__FDSAUDITLINK__" localSheetId="2" hidden="1">{"fdsup://directions/FAT Viewer?action=UPDATE&amp;creator=factset&amp;DYN_ARGS=TRUE&amp;DOC_NAME=FAT:FQL_AUDITING_CLIENT_TEMPLATE.FAT&amp;display_string=Audit&amp;VAR:KEY=RAHABMBORE&amp;VAR:QUERY=RkZfRU5UUlBSX1ZBTF9EQUlMWSgzOTY1OSk=&amp;WINDOW=FIRST_POPUP&amp;HEIGHT=450&amp;WIDTH=450&amp;START_MA","XIMIZED=FALSE&amp;VAR:CALENDAR=US&amp;VAR:SYMBOL=CHH&amp;VAR:INDEX=0"}</definedName>
    <definedName name="_4486__FDSAUDITLINK__" hidden="1">{"fdsup://directions/FAT Viewer?action=UPDATE&amp;creator=factset&amp;DYN_ARGS=TRUE&amp;DOC_NAME=FAT:FQL_AUDITING_CLIENT_TEMPLATE.FAT&amp;display_string=Audit&amp;VAR:KEY=RAHABMBORE&amp;VAR:QUERY=RkZfRU5UUlBSX1ZBTF9EQUlMWSgzOTY1OSk=&amp;WINDOW=FIRST_POPUP&amp;HEIGHT=450&amp;WIDTH=450&amp;START_MA","XIMIZED=FALSE&amp;VAR:CALENDAR=US&amp;VAR:SYMBOL=CHH&amp;VAR:INDEX=0"}</definedName>
    <definedName name="_4487__FDSAUDITLINK__" localSheetId="2" hidden="1">{"fdsup://directions/FAT Viewer?action=UPDATE&amp;creator=factset&amp;DYN_ARGS=TRUE&amp;DOC_NAME=FAT:FQL_AUDITING_CLIENT_TEMPLATE.FAT&amp;display_string=Audit&amp;VAR:KEY=VCTSXMXWJQ&amp;VAR:QUERY=RkZfRU5UUlBSX1ZBTF9EQUlMWSgzOTY1OSk=&amp;WINDOW=FIRST_POPUP&amp;HEIGHT=450&amp;WIDTH=450&amp;START_MA","XIMIZED=FALSE&amp;VAR:CALENDAR=US&amp;VAR:SYMBOL=WYN&amp;VAR:INDEX=0"}</definedName>
    <definedName name="_4487__FDSAUDITLINK__" hidden="1">{"fdsup://directions/FAT Viewer?action=UPDATE&amp;creator=factset&amp;DYN_ARGS=TRUE&amp;DOC_NAME=FAT:FQL_AUDITING_CLIENT_TEMPLATE.FAT&amp;display_string=Audit&amp;VAR:KEY=VCTSXMXWJQ&amp;VAR:QUERY=RkZfRU5UUlBSX1ZBTF9EQUlMWSgzOTY1OSk=&amp;WINDOW=FIRST_POPUP&amp;HEIGHT=450&amp;WIDTH=450&amp;START_MA","XIMIZED=FALSE&amp;VAR:CALENDAR=US&amp;VAR:SYMBOL=WYN&amp;VAR:INDEX=0"}</definedName>
    <definedName name="_4488__FDSAUDITLINK__" localSheetId="2" hidden="1">{"fdsup://directions/FAT Viewer?action=UPDATE&amp;creator=factset&amp;DYN_ARGS=TRUE&amp;DOC_NAME=FAT:FQL_AUDITING_CLIENT_TEMPLATE.FAT&amp;display_string=Audit&amp;VAR:KEY=FMXMTOLCTM&amp;VAR:QUERY=RkZfRU5UUlBSX1ZBTF9EQUlMWSgzOTY1OCk=&amp;WINDOW=FIRST_POPUP&amp;HEIGHT=450&amp;WIDTH=450&amp;START_MA","XIMIZED=FALSE&amp;VAR:CALENDAR=US&amp;VAR:SYMBOL=H&amp;VAR:INDEX=0"}</definedName>
    <definedName name="_4488__FDSAUDITLINK__" hidden="1">{"fdsup://directions/FAT Viewer?action=UPDATE&amp;creator=factset&amp;DYN_ARGS=TRUE&amp;DOC_NAME=FAT:FQL_AUDITING_CLIENT_TEMPLATE.FAT&amp;display_string=Audit&amp;VAR:KEY=FMXMTOLCTM&amp;VAR:QUERY=RkZfRU5UUlBSX1ZBTF9EQUlMWSgzOTY1OCk=&amp;WINDOW=FIRST_POPUP&amp;HEIGHT=450&amp;WIDTH=450&amp;START_MA","XIMIZED=FALSE&amp;VAR:CALENDAR=US&amp;VAR:SYMBOL=H&amp;VAR:INDEX=0"}</definedName>
    <definedName name="_4489__FDSAUDITLINK__" localSheetId="2" hidden="1">{"fdsup://directions/FAT Viewer?action=UPDATE&amp;creator=factset&amp;DYN_ARGS=TRUE&amp;DOC_NAME=FAT:FQL_AUDITING_CLIENT_TEMPLATE.FAT&amp;display_string=Audit&amp;VAR:KEY=LMNCNENORC&amp;VAR:QUERY=RkZfRU5UUlBSX1ZBTF9EQUlMWSgzOTY1OCk=&amp;WINDOW=FIRST_POPUP&amp;HEIGHT=450&amp;WIDTH=450&amp;START_MA","XIMIZED=FALSE&amp;VAR:CALENDAR=US&amp;VAR:SYMBOL=HOT&amp;VAR:INDEX=0"}</definedName>
    <definedName name="_4489__FDSAUDITLINK__" hidden="1">{"fdsup://directions/FAT Viewer?action=UPDATE&amp;creator=factset&amp;DYN_ARGS=TRUE&amp;DOC_NAME=FAT:FQL_AUDITING_CLIENT_TEMPLATE.FAT&amp;display_string=Audit&amp;VAR:KEY=LMNCNENORC&amp;VAR:QUERY=RkZfRU5UUlBSX1ZBTF9EQUlMWSgzOTY1OCk=&amp;WINDOW=FIRST_POPUP&amp;HEIGHT=450&amp;WIDTH=450&amp;START_MA","XIMIZED=FALSE&amp;VAR:CALENDAR=US&amp;VAR:SYMBOL=HOT&amp;VAR:INDEX=0"}</definedName>
    <definedName name="_449________________123Graph_XCHART_14" hidden="1">#REF!</definedName>
    <definedName name="_449_____________123Graph_XCHART_13" hidden="1">#REF!</definedName>
    <definedName name="_449__123Graph_XCHART_12" hidden="1">#REF!</definedName>
    <definedName name="_449__FDSAUDITLINK__" localSheetId="2" hidden="1">{"fdsup://Directions/FactSet Auditing Viewer?action=AUDIT_VALUE&amp;DB=129&amp;ID1=48020T10&amp;VALUEID=01001&amp;SDATE=201101&amp;PERIODTYPE=QTR_STD&amp;SCFT=3&amp;window=popup_no_bar&amp;width=385&amp;height=120&amp;START_MAXIMIZED=FALSE&amp;creator=factset&amp;display_string=Audit"}</definedName>
    <definedName name="_449__FDSAUDITLINK__" hidden="1">{"fdsup://Directions/FactSet Auditing Viewer?action=AUDIT_VALUE&amp;DB=129&amp;ID1=42192430&amp;VALUEID=03451&amp;SDATE=201102&amp;PERIODTYPE=QTR_STD&amp;SCFT=3&amp;window=popup_no_bar&amp;width=385&amp;height=120&amp;START_MAXIMIZED=FALSE&amp;creator=factset&amp;display_string=Audit"}</definedName>
    <definedName name="_449__FDSAUDITLINK___1" localSheetId="2" hidden="1">{"fdsup://Directions/FactSet Auditing Viewer?action=AUDIT_VALUE&amp;DB=129&amp;ID1=42192430&amp;VALUEID=03451&amp;SDATE=201102&amp;PERIODTYPE=QTR_STD&amp;SCFT=3&amp;window=popup_no_bar&amp;width=385&amp;height=120&amp;START_MAXIMIZED=FALSE&amp;creator=factset&amp;display_string=Audit"}</definedName>
    <definedName name="_449__FDSAUDITLINK___1" hidden="1">{"fdsup://Directions/FactSet Auditing Viewer?action=AUDIT_VALUE&amp;DB=129&amp;ID1=42192430&amp;VALUEID=03451&amp;SDATE=201102&amp;PERIODTYPE=QTR_STD&amp;SCFT=3&amp;window=popup_no_bar&amp;width=385&amp;height=120&amp;START_MAXIMIZED=FALSE&amp;creator=factset&amp;display_string=Audit"}</definedName>
    <definedName name="_4490__FDSAUDITLINK__" localSheetId="2" hidden="1">{"fdsup://directions/FAT Viewer?action=UPDATE&amp;creator=factset&amp;DYN_ARGS=TRUE&amp;DOC_NAME=FAT:FQL_AUDITING_CLIENT_TEMPLATE.FAT&amp;display_string=Audit&amp;VAR:KEY=TCBSBANSTU&amp;VAR:QUERY=RkZfRU5UUlBSX1ZBTF9EQUlMWSgzOTY1OCk=&amp;WINDOW=FIRST_POPUP&amp;HEIGHT=450&amp;WIDTH=450&amp;START_MA","XIMIZED=FALSE&amp;VAR:CALENDAR=US&amp;VAR:SYMBOL=585284&amp;VAR:INDEX=0"}</definedName>
    <definedName name="_4490__FDSAUDITLINK__" hidden="1">{"fdsup://directions/FAT Viewer?action=UPDATE&amp;creator=factset&amp;DYN_ARGS=TRUE&amp;DOC_NAME=FAT:FQL_AUDITING_CLIENT_TEMPLATE.FAT&amp;display_string=Audit&amp;VAR:KEY=TCBSBANSTU&amp;VAR:QUERY=RkZfRU5UUlBSX1ZBTF9EQUlMWSgzOTY1OCk=&amp;WINDOW=FIRST_POPUP&amp;HEIGHT=450&amp;WIDTH=450&amp;START_MA","XIMIZED=FALSE&amp;VAR:CALENDAR=US&amp;VAR:SYMBOL=585284&amp;VAR:INDEX=0"}</definedName>
    <definedName name="_4491__FDSAUDITLINK__" localSheetId="2" hidden="1">{"fdsup://directions/FAT Viewer?action=UPDATE&amp;creator=factset&amp;DYN_ARGS=TRUE&amp;DOC_NAME=FAT:FQL_AUDITING_CLIENT_TEMPLATE.FAT&amp;display_string=Audit&amp;VAR:KEY=RGPKLWLAPG&amp;VAR:QUERY=RkZfRU5UUlBSX1ZBTF9EQUlMWSgzOTY1OCk=&amp;WINDOW=FIRST_POPUP&amp;HEIGHT=450&amp;WIDTH=450&amp;START_MA","XIMIZED=FALSE&amp;VAR:CALENDAR=US&amp;VAR:SYMBOL=MAR&amp;VAR:INDEX=0"}</definedName>
    <definedName name="_4491__FDSAUDITLINK__" hidden="1">{"fdsup://directions/FAT Viewer?action=UPDATE&amp;creator=factset&amp;DYN_ARGS=TRUE&amp;DOC_NAME=FAT:FQL_AUDITING_CLIENT_TEMPLATE.FAT&amp;display_string=Audit&amp;VAR:KEY=RGPKLWLAPG&amp;VAR:QUERY=RkZfRU5UUlBSX1ZBTF9EQUlMWSgzOTY1OCk=&amp;WINDOW=FIRST_POPUP&amp;HEIGHT=450&amp;WIDTH=450&amp;START_MA","XIMIZED=FALSE&amp;VAR:CALENDAR=US&amp;VAR:SYMBOL=MAR&amp;VAR:INDEX=0"}</definedName>
    <definedName name="_4492__FDSAUDITLINK__" localSheetId="2" hidden="1">{"fdsup://directions/FAT Viewer?action=UPDATE&amp;creator=factset&amp;DYN_ARGS=TRUE&amp;DOC_NAME=FAT:FQL_AUDITING_CLIENT_TEMPLATE.FAT&amp;display_string=Audit&amp;VAR:KEY=NOPCFGVAFC&amp;VAR:QUERY=RkZfRU5UUlBSX1ZBTF9EQUlMWSgzOTY1OCk=&amp;WINDOW=FIRST_POPUP&amp;HEIGHT=450&amp;WIDTH=450&amp;START_MA","XIMIZED=FALSE&amp;VAR:CALENDAR=US&amp;VAR:SYMBOL=CHH&amp;VAR:INDEX=0"}</definedName>
    <definedName name="_4492__FDSAUDITLINK__" hidden="1">{"fdsup://directions/FAT Viewer?action=UPDATE&amp;creator=factset&amp;DYN_ARGS=TRUE&amp;DOC_NAME=FAT:FQL_AUDITING_CLIENT_TEMPLATE.FAT&amp;display_string=Audit&amp;VAR:KEY=NOPCFGVAFC&amp;VAR:QUERY=RkZfRU5UUlBSX1ZBTF9EQUlMWSgzOTY1OCk=&amp;WINDOW=FIRST_POPUP&amp;HEIGHT=450&amp;WIDTH=450&amp;START_MA","XIMIZED=FALSE&amp;VAR:CALENDAR=US&amp;VAR:SYMBOL=CHH&amp;VAR:INDEX=0"}</definedName>
    <definedName name="_4493__FDSAUDITLINK__" localSheetId="2" hidden="1">{"fdsup://directions/FAT Viewer?action=UPDATE&amp;creator=factset&amp;DYN_ARGS=TRUE&amp;DOC_NAME=FAT:FQL_AUDITING_CLIENT_TEMPLATE.FAT&amp;display_string=Audit&amp;VAR:KEY=TAXWLKNUTA&amp;VAR:QUERY=RkZfRU5UUlBSX1ZBTF9EQUlMWSgzOTY1OCk=&amp;WINDOW=FIRST_POPUP&amp;HEIGHT=450&amp;WIDTH=450&amp;START_MA","XIMIZED=FALSE&amp;VAR:CALENDAR=US&amp;VAR:SYMBOL=WYN&amp;VAR:INDEX=0"}</definedName>
    <definedName name="_4493__FDSAUDITLINK__" hidden="1">{"fdsup://directions/FAT Viewer?action=UPDATE&amp;creator=factset&amp;DYN_ARGS=TRUE&amp;DOC_NAME=FAT:FQL_AUDITING_CLIENT_TEMPLATE.FAT&amp;display_string=Audit&amp;VAR:KEY=TAXWLKNUTA&amp;VAR:QUERY=RkZfRU5UUlBSX1ZBTF9EQUlMWSgzOTY1OCk=&amp;WINDOW=FIRST_POPUP&amp;HEIGHT=450&amp;WIDTH=450&amp;START_MA","XIMIZED=FALSE&amp;VAR:CALENDAR=US&amp;VAR:SYMBOL=WYN&amp;VAR:INDEX=0"}</definedName>
    <definedName name="_4494__FDSAUDITLINK__" localSheetId="2" hidden="1">{"fdsup://directions/FAT Viewer?action=UPDATE&amp;creator=factset&amp;DYN_ARGS=TRUE&amp;DOC_NAME=FAT:FQL_AUDITING_CLIENT_TEMPLATE.FAT&amp;display_string=Audit&amp;VAR:KEY=XAZEBCLYHE&amp;VAR:QUERY=RkZfRU5UUlBSX1ZBTF9EQUlMWSgzOTY1Nyk=&amp;WINDOW=FIRST_POPUP&amp;HEIGHT=450&amp;WIDTH=450&amp;START_MA","XIMIZED=FALSE&amp;VAR:CALENDAR=US&amp;VAR:SYMBOL=H&amp;VAR:INDEX=0"}</definedName>
    <definedName name="_4494__FDSAUDITLINK__" hidden="1">{"fdsup://directions/FAT Viewer?action=UPDATE&amp;creator=factset&amp;DYN_ARGS=TRUE&amp;DOC_NAME=FAT:FQL_AUDITING_CLIENT_TEMPLATE.FAT&amp;display_string=Audit&amp;VAR:KEY=XAZEBCLYHE&amp;VAR:QUERY=RkZfRU5UUlBSX1ZBTF9EQUlMWSgzOTY1Nyk=&amp;WINDOW=FIRST_POPUP&amp;HEIGHT=450&amp;WIDTH=450&amp;START_MA","XIMIZED=FALSE&amp;VAR:CALENDAR=US&amp;VAR:SYMBOL=H&amp;VAR:INDEX=0"}</definedName>
    <definedName name="_4495__FDSAUDITLINK__" localSheetId="2" hidden="1">{"fdsup://directions/FAT Viewer?action=UPDATE&amp;creator=factset&amp;DYN_ARGS=TRUE&amp;DOC_NAME=FAT:FQL_AUDITING_CLIENT_TEMPLATE.FAT&amp;display_string=Audit&amp;VAR:KEY=FQHMNGHCNS&amp;VAR:QUERY=RkZfRU5UUlBSX1ZBTF9EQUlMWSgzOTY1Nyk=&amp;WINDOW=FIRST_POPUP&amp;HEIGHT=450&amp;WIDTH=450&amp;START_MA","XIMIZED=FALSE&amp;VAR:CALENDAR=US&amp;VAR:SYMBOL=HOT&amp;VAR:INDEX=0"}</definedName>
    <definedName name="_4495__FDSAUDITLINK__" hidden="1">{"fdsup://directions/FAT Viewer?action=UPDATE&amp;creator=factset&amp;DYN_ARGS=TRUE&amp;DOC_NAME=FAT:FQL_AUDITING_CLIENT_TEMPLATE.FAT&amp;display_string=Audit&amp;VAR:KEY=FQHMNGHCNS&amp;VAR:QUERY=RkZfRU5UUlBSX1ZBTF9EQUlMWSgzOTY1Nyk=&amp;WINDOW=FIRST_POPUP&amp;HEIGHT=450&amp;WIDTH=450&amp;START_MA","XIMIZED=FALSE&amp;VAR:CALENDAR=US&amp;VAR:SYMBOL=HOT&amp;VAR:INDEX=0"}</definedName>
    <definedName name="_4496__FDSAUDITLINK__" localSheetId="2" hidden="1">{"fdsup://directions/FAT Viewer?action=UPDATE&amp;creator=factset&amp;DYN_ARGS=TRUE&amp;DOC_NAME=FAT:FQL_AUDITING_CLIENT_TEMPLATE.FAT&amp;display_string=Audit&amp;VAR:KEY=XIVOVGLMBM&amp;VAR:QUERY=RkZfRU5UUlBSX1ZBTF9EQUlMWSgzOTY1Nyk=&amp;WINDOW=FIRST_POPUP&amp;HEIGHT=450&amp;WIDTH=450&amp;START_MA","XIMIZED=FALSE&amp;VAR:CALENDAR=US&amp;VAR:SYMBOL=585284&amp;VAR:INDEX=0"}</definedName>
    <definedName name="_4496__FDSAUDITLINK__" hidden="1">{"fdsup://directions/FAT Viewer?action=UPDATE&amp;creator=factset&amp;DYN_ARGS=TRUE&amp;DOC_NAME=FAT:FQL_AUDITING_CLIENT_TEMPLATE.FAT&amp;display_string=Audit&amp;VAR:KEY=XIVOVGLMBM&amp;VAR:QUERY=RkZfRU5UUlBSX1ZBTF9EQUlMWSgzOTY1Nyk=&amp;WINDOW=FIRST_POPUP&amp;HEIGHT=450&amp;WIDTH=450&amp;START_MA","XIMIZED=FALSE&amp;VAR:CALENDAR=US&amp;VAR:SYMBOL=585284&amp;VAR:INDEX=0"}</definedName>
    <definedName name="_4497__FDSAUDITLINK__" localSheetId="2" hidden="1">{"fdsup://directions/FAT Viewer?action=UPDATE&amp;creator=factset&amp;DYN_ARGS=TRUE&amp;DOC_NAME=FAT:FQL_AUDITING_CLIENT_TEMPLATE.FAT&amp;display_string=Audit&amp;VAR:KEY=XIPUPOZANC&amp;VAR:QUERY=RkZfRU5UUlBSX1ZBTF9EQUlMWSgzOTY1Nyk=&amp;WINDOW=FIRST_POPUP&amp;HEIGHT=450&amp;WIDTH=450&amp;START_MA","XIMIZED=FALSE&amp;VAR:CALENDAR=US&amp;VAR:SYMBOL=MAR&amp;VAR:INDEX=0"}</definedName>
    <definedName name="_4497__FDSAUDITLINK__" hidden="1">{"fdsup://directions/FAT Viewer?action=UPDATE&amp;creator=factset&amp;DYN_ARGS=TRUE&amp;DOC_NAME=FAT:FQL_AUDITING_CLIENT_TEMPLATE.FAT&amp;display_string=Audit&amp;VAR:KEY=XIPUPOZANC&amp;VAR:QUERY=RkZfRU5UUlBSX1ZBTF9EQUlMWSgzOTY1Nyk=&amp;WINDOW=FIRST_POPUP&amp;HEIGHT=450&amp;WIDTH=450&amp;START_MA","XIMIZED=FALSE&amp;VAR:CALENDAR=US&amp;VAR:SYMBOL=MAR&amp;VAR:INDEX=0"}</definedName>
    <definedName name="_4498__FDSAUDITLINK__" localSheetId="2" hidden="1">{"fdsup://directions/FAT Viewer?action=UPDATE&amp;creator=factset&amp;DYN_ARGS=TRUE&amp;DOC_NAME=FAT:FQL_AUDITING_CLIENT_TEMPLATE.FAT&amp;display_string=Audit&amp;VAR:KEY=TSXUFQZKFO&amp;VAR:QUERY=RkZfRU5UUlBSX1ZBTF9EQUlMWSgzOTY1Nyk=&amp;WINDOW=FIRST_POPUP&amp;HEIGHT=450&amp;WIDTH=450&amp;START_MA","XIMIZED=FALSE&amp;VAR:CALENDAR=US&amp;VAR:SYMBOL=CHH&amp;VAR:INDEX=0"}</definedName>
    <definedName name="_4498__FDSAUDITLINK__" hidden="1">{"fdsup://directions/FAT Viewer?action=UPDATE&amp;creator=factset&amp;DYN_ARGS=TRUE&amp;DOC_NAME=FAT:FQL_AUDITING_CLIENT_TEMPLATE.FAT&amp;display_string=Audit&amp;VAR:KEY=TSXUFQZKFO&amp;VAR:QUERY=RkZfRU5UUlBSX1ZBTF9EQUlMWSgzOTY1Nyk=&amp;WINDOW=FIRST_POPUP&amp;HEIGHT=450&amp;WIDTH=450&amp;START_MA","XIMIZED=FALSE&amp;VAR:CALENDAR=US&amp;VAR:SYMBOL=CHH&amp;VAR:INDEX=0"}</definedName>
    <definedName name="_4499__FDSAUDITLINK__" localSheetId="2" hidden="1">{"fdsup://directions/FAT Viewer?action=UPDATE&amp;creator=factset&amp;DYN_ARGS=TRUE&amp;DOC_NAME=FAT:FQL_AUDITING_CLIENT_TEMPLATE.FAT&amp;display_string=Audit&amp;VAR:KEY=TOTKXEJKXE&amp;VAR:QUERY=RkZfRU5UUlBSX1ZBTF9EQUlMWSgzOTY1Nyk=&amp;WINDOW=FIRST_POPUP&amp;HEIGHT=450&amp;WIDTH=450&amp;START_MA","XIMIZED=FALSE&amp;VAR:CALENDAR=US&amp;VAR:SYMBOL=WYN&amp;VAR:INDEX=0"}</definedName>
    <definedName name="_4499__FDSAUDITLINK__" hidden="1">{"fdsup://directions/FAT Viewer?action=UPDATE&amp;creator=factset&amp;DYN_ARGS=TRUE&amp;DOC_NAME=FAT:FQL_AUDITING_CLIENT_TEMPLATE.FAT&amp;display_string=Audit&amp;VAR:KEY=TOTKXEJKXE&amp;VAR:QUERY=RkZfRU5UUlBSX1ZBTF9EQUlMWSgzOTY1Nyk=&amp;WINDOW=FIRST_POPUP&amp;HEIGHT=450&amp;WIDTH=450&amp;START_MA","XIMIZED=FALSE&amp;VAR:CALENDAR=US&amp;VAR:SYMBOL=WYN&amp;VAR:INDEX=0"}</definedName>
    <definedName name="_44Table2_" hidden="1">#REF!</definedName>
    <definedName name="_45_____________________123Graph_ECHART_2" hidden="1">#REF!</definedName>
    <definedName name="_45__________________123Graph_ECHART_1" hidden="1">#REF!</definedName>
    <definedName name="_45______123Graph_DCHART_8" hidden="1">#REF!</definedName>
    <definedName name="_45______123Graph_ECHART_1" hidden="1">#REF!</definedName>
    <definedName name="_45__123Graph_ACHART_24" hidden="1">#REF!</definedName>
    <definedName name="_45__123Graph_ACHART_6A" hidden="1">#REF!</definedName>
    <definedName name="_45__123Graph_BCHART_1" hidden="1">#REF!</definedName>
    <definedName name="_45__123Graph_BCHART_15" hidden="1">#REF!</definedName>
    <definedName name="_45__123Graph_CCHART_17" hidden="1">#REF!</definedName>
    <definedName name="_45__123Graph_CSS5_A" hidden="1">#REF!</definedName>
    <definedName name="_45__123Graph_DLZ6_4CW_CPI_86" hidden="1">#REF!</definedName>
    <definedName name="_45__123Graph_DWAGES_BY_B_U" hidden="1">#REF!</definedName>
    <definedName name="_45__123Graph_ECHART_1" hidden="1">#REF!</definedName>
    <definedName name="_45__123Graph_ECHART_4" hidden="1">#REF!</definedName>
    <definedName name="_45__123Graph_FCHART_2" hidden="1">#REF!</definedName>
    <definedName name="_45__123Graph_FQRE_S_BY_CO." hidden="1">#REF!</definedName>
    <definedName name="_45__123Graph_FWAGES_BY_B_U" hidden="1">#REF!</definedName>
    <definedName name="_45__123Graph_LBL_BCHART_11" hidden="1">#REF!</definedName>
    <definedName name="_45__123Graph_XCHART_5" hidden="1">#REF!</definedName>
    <definedName name="_45__123Graph_XCHART_6A" hidden="1">#REF!</definedName>
    <definedName name="_45__123Graph_XChart_6J" hidden="1">#REF!</definedName>
    <definedName name="_45__FDSAUDITLINK__" localSheetId="2" hidden="1">{"fdsup://Directions/FactSet Auditing Viewer?action=AUDIT_VALUE&amp;DB=129&amp;ID1=34988210&amp;VALUEID=03426&amp;SDATE=2011&amp;PERIODTYPE=ANN_STD&amp;SCFT=3&amp;window=popup_no_bar&amp;width=385&amp;height=120&amp;START_MAXIMIZED=FALSE&amp;creator=factset&amp;display_string=Audit"}</definedName>
    <definedName name="_45__FDSAUDITLINK__" hidden="1">{"fdsup://Directions/FactSet Auditing Viewer?action=AUDIT_VALUE&amp;DB=129&amp;ID1=12673P10&amp;VALUEID=05301&amp;SDATE=201101&amp;PERIODTYPE=QTR_STD&amp;SCFT=3&amp;window=popup_no_bar&amp;width=385&amp;height=120&amp;START_MAXIMIZED=FALSE&amp;creator=factset&amp;display_string=Audit"}</definedName>
    <definedName name="_45__FDSAUDITLINK___1" localSheetId="2" hidden="1">{"fdsup://Directions/FactSet Auditing Viewer?action=AUDIT_VALUE&amp;DB=129&amp;ID1=12673P10&amp;VALUEID=05301&amp;SDATE=201101&amp;PERIODTYPE=QTR_STD&amp;SCFT=3&amp;window=popup_no_bar&amp;width=385&amp;height=120&amp;START_MAXIMIZED=FALSE&amp;creator=factset&amp;display_string=Audit"}</definedName>
    <definedName name="_45__FDSAUDITLINK___1" hidden="1">{"fdsup://Directions/FactSet Auditing Viewer?action=AUDIT_VALUE&amp;DB=129&amp;ID1=12673P10&amp;VALUEID=05301&amp;SDATE=201101&amp;PERIODTYPE=QTR_STD&amp;SCFT=3&amp;window=popup_no_bar&amp;width=385&amp;height=120&amp;START_MAXIMIZED=FALSE&amp;creator=factset&amp;display_string=Audit"}</definedName>
    <definedName name="_450________________123Graph_XCHART_15" hidden="1">#REF!</definedName>
    <definedName name="_450_____________123Graph_XCHART_14" hidden="1">#REF!</definedName>
    <definedName name="_450__123Graph_XCHART_13" hidden="1">#REF!</definedName>
    <definedName name="_450__123Graph_XCHART_3" hidden="1">#REF!</definedName>
    <definedName name="_450__123Graph_XCHART_4" hidden="1">#REF!</definedName>
    <definedName name="_450__123Graph_XCHART_6A" hidden="1">#REF!</definedName>
    <definedName name="_450__FDSAUDITLINK__" localSheetId="2" hidden="1">{"fdsup://Directions/FactSet Auditing Viewer?action=AUDIT_VALUE&amp;DB=129&amp;ID1=48020T10&amp;VALUEID=01001&amp;SDATE=201102&amp;PERIODTYPE=QTR_STD&amp;SCFT=3&amp;window=popup_no_bar&amp;width=385&amp;height=120&amp;START_MAXIMIZED=FALSE&amp;creator=factset&amp;display_string=Audit"}</definedName>
    <definedName name="_450__FDSAUDITLINK__" hidden="1">{"fdsup://Directions/FactSet Auditing Viewer?action=AUDIT_VALUE&amp;DB=129&amp;ID1=69073210&amp;VALUEID=03451&amp;SDATE=201102&amp;PERIODTYPE=QTR_STD&amp;SCFT=3&amp;window=popup_no_bar&amp;width=385&amp;height=120&amp;START_MAXIMIZED=FALSE&amp;creator=factset&amp;display_string=Audit"}</definedName>
    <definedName name="_450__FDSAUDITLINK___1" localSheetId="2" hidden="1">{"fdsup://Directions/FactSet Auditing Viewer?action=AUDIT_VALUE&amp;DB=129&amp;ID1=69073210&amp;VALUEID=03451&amp;SDATE=201102&amp;PERIODTYPE=QTR_STD&amp;SCFT=3&amp;window=popup_no_bar&amp;width=385&amp;height=120&amp;START_MAXIMIZED=FALSE&amp;creator=factset&amp;display_string=Audit"}</definedName>
    <definedName name="_450__FDSAUDITLINK___1" hidden="1">{"fdsup://Directions/FactSet Auditing Viewer?action=AUDIT_VALUE&amp;DB=129&amp;ID1=69073210&amp;VALUEID=03451&amp;SDATE=201102&amp;PERIODTYPE=QTR_STD&amp;SCFT=3&amp;window=popup_no_bar&amp;width=385&amp;height=120&amp;START_MAXIMIZED=FALSE&amp;creator=factset&amp;display_string=Audit"}</definedName>
    <definedName name="_4500__FDSAUDITLINK__" localSheetId="2" hidden="1">{"fdsup://directions/FAT Viewer?action=UPDATE&amp;creator=factset&amp;DYN_ARGS=TRUE&amp;DOC_NAME=FAT:FQL_AUDITING_CLIENT_TEMPLATE.FAT&amp;display_string=Audit&amp;VAR:KEY=RWFCHWRENM&amp;VAR:QUERY=RkZfRU5UUlBSX1ZBTF9EQUlMWSgzOTY1NCk=&amp;WINDOW=FIRST_POPUP&amp;HEIGHT=450&amp;WIDTH=450&amp;START_MA","XIMIZED=FALSE&amp;VAR:CALENDAR=US&amp;VAR:SYMBOL=H&amp;VAR:INDEX=0"}</definedName>
    <definedName name="_4500__FDSAUDITLINK__" hidden="1">{"fdsup://directions/FAT Viewer?action=UPDATE&amp;creator=factset&amp;DYN_ARGS=TRUE&amp;DOC_NAME=FAT:FQL_AUDITING_CLIENT_TEMPLATE.FAT&amp;display_string=Audit&amp;VAR:KEY=RWFCHWRENM&amp;VAR:QUERY=RkZfRU5UUlBSX1ZBTF9EQUlMWSgzOTY1NCk=&amp;WINDOW=FIRST_POPUP&amp;HEIGHT=450&amp;WIDTH=450&amp;START_MA","XIMIZED=FALSE&amp;VAR:CALENDAR=US&amp;VAR:SYMBOL=H&amp;VAR:INDEX=0"}</definedName>
    <definedName name="_4501__FDSAUDITLINK__" localSheetId="2" hidden="1">{"fdsup://directions/FAT Viewer?action=UPDATE&amp;creator=factset&amp;DYN_ARGS=TRUE&amp;DOC_NAME=FAT:FQL_AUDITING_CLIENT_TEMPLATE.FAT&amp;display_string=Audit&amp;VAR:KEY=RCNCLENSBM&amp;VAR:QUERY=RkZfRU5UUlBSX1ZBTF9EQUlMWSgzOTY1NCk=&amp;WINDOW=FIRST_POPUP&amp;HEIGHT=450&amp;WIDTH=450&amp;START_MA","XIMIZED=FALSE&amp;VAR:CALENDAR=US&amp;VAR:SYMBOL=HOT&amp;VAR:INDEX=0"}</definedName>
    <definedName name="_4501__FDSAUDITLINK__" hidden="1">{"fdsup://directions/FAT Viewer?action=UPDATE&amp;creator=factset&amp;DYN_ARGS=TRUE&amp;DOC_NAME=FAT:FQL_AUDITING_CLIENT_TEMPLATE.FAT&amp;display_string=Audit&amp;VAR:KEY=RCNCLENSBM&amp;VAR:QUERY=RkZfRU5UUlBSX1ZBTF9EQUlMWSgzOTY1NCk=&amp;WINDOW=FIRST_POPUP&amp;HEIGHT=450&amp;WIDTH=450&amp;START_MA","XIMIZED=FALSE&amp;VAR:CALENDAR=US&amp;VAR:SYMBOL=HOT&amp;VAR:INDEX=0"}</definedName>
    <definedName name="_4502__FDSAUDITLINK__" localSheetId="2" hidden="1">{"fdsup://directions/FAT Viewer?action=UPDATE&amp;creator=factset&amp;DYN_ARGS=TRUE&amp;DOC_NAME=FAT:FQL_AUDITING_CLIENT_TEMPLATE.FAT&amp;display_string=Audit&amp;VAR:KEY=LERKDCVKPQ&amp;VAR:QUERY=RkZfRU5UUlBSX1ZBTF9EQUlMWSgzOTY1NCk=&amp;WINDOW=FIRST_POPUP&amp;HEIGHT=450&amp;WIDTH=450&amp;START_MA","XIMIZED=FALSE&amp;VAR:CALENDAR=US&amp;VAR:SYMBOL=585284&amp;VAR:INDEX=0"}</definedName>
    <definedName name="_4502__FDSAUDITLINK__" hidden="1">{"fdsup://directions/FAT Viewer?action=UPDATE&amp;creator=factset&amp;DYN_ARGS=TRUE&amp;DOC_NAME=FAT:FQL_AUDITING_CLIENT_TEMPLATE.FAT&amp;display_string=Audit&amp;VAR:KEY=LERKDCVKPQ&amp;VAR:QUERY=RkZfRU5UUlBSX1ZBTF9EQUlMWSgzOTY1NCk=&amp;WINDOW=FIRST_POPUP&amp;HEIGHT=450&amp;WIDTH=450&amp;START_MA","XIMIZED=FALSE&amp;VAR:CALENDAR=US&amp;VAR:SYMBOL=585284&amp;VAR:INDEX=0"}</definedName>
    <definedName name="_4503__FDSAUDITLINK__" localSheetId="2" hidden="1">{"fdsup://directions/FAT Viewer?action=UPDATE&amp;creator=factset&amp;DYN_ARGS=TRUE&amp;DOC_NAME=FAT:FQL_AUDITING_CLIENT_TEMPLATE.FAT&amp;display_string=Audit&amp;VAR:KEY=JSDCJIBIDQ&amp;VAR:QUERY=RkZfRU5UUlBSX1ZBTF9EQUlMWSgzOTY1NCk=&amp;WINDOW=FIRST_POPUP&amp;HEIGHT=450&amp;WIDTH=450&amp;START_MA","XIMIZED=FALSE&amp;VAR:CALENDAR=US&amp;VAR:SYMBOL=MAR&amp;VAR:INDEX=0"}</definedName>
    <definedName name="_4503__FDSAUDITLINK__" hidden="1">{"fdsup://directions/FAT Viewer?action=UPDATE&amp;creator=factset&amp;DYN_ARGS=TRUE&amp;DOC_NAME=FAT:FQL_AUDITING_CLIENT_TEMPLATE.FAT&amp;display_string=Audit&amp;VAR:KEY=JSDCJIBIDQ&amp;VAR:QUERY=RkZfRU5UUlBSX1ZBTF9EQUlMWSgzOTY1NCk=&amp;WINDOW=FIRST_POPUP&amp;HEIGHT=450&amp;WIDTH=450&amp;START_MA","XIMIZED=FALSE&amp;VAR:CALENDAR=US&amp;VAR:SYMBOL=MAR&amp;VAR:INDEX=0"}</definedName>
    <definedName name="_4504__FDSAUDITLINK__" localSheetId="2" hidden="1">{"fdsup://directions/FAT Viewer?action=UPDATE&amp;creator=factset&amp;DYN_ARGS=TRUE&amp;DOC_NAME=FAT:FQL_AUDITING_CLIENT_TEMPLATE.FAT&amp;display_string=Audit&amp;VAR:KEY=FIVOTEHSHK&amp;VAR:QUERY=RkZfRU5UUlBSX1ZBTF9EQUlMWSgzOTY1NCk=&amp;WINDOW=FIRST_POPUP&amp;HEIGHT=450&amp;WIDTH=450&amp;START_MA","XIMIZED=FALSE&amp;VAR:CALENDAR=US&amp;VAR:SYMBOL=CHH&amp;VAR:INDEX=0"}</definedName>
    <definedName name="_4504__FDSAUDITLINK__" hidden="1">{"fdsup://directions/FAT Viewer?action=UPDATE&amp;creator=factset&amp;DYN_ARGS=TRUE&amp;DOC_NAME=FAT:FQL_AUDITING_CLIENT_TEMPLATE.FAT&amp;display_string=Audit&amp;VAR:KEY=FIVOTEHSHK&amp;VAR:QUERY=RkZfRU5UUlBSX1ZBTF9EQUlMWSgzOTY1NCk=&amp;WINDOW=FIRST_POPUP&amp;HEIGHT=450&amp;WIDTH=450&amp;START_MA","XIMIZED=FALSE&amp;VAR:CALENDAR=US&amp;VAR:SYMBOL=CHH&amp;VAR:INDEX=0"}</definedName>
    <definedName name="_4505__FDSAUDITLINK__" localSheetId="2" hidden="1">{"fdsup://directions/FAT Viewer?action=UPDATE&amp;creator=factset&amp;DYN_ARGS=TRUE&amp;DOC_NAME=FAT:FQL_AUDITING_CLIENT_TEMPLATE.FAT&amp;display_string=Audit&amp;VAR:KEY=FKPOBCTIDO&amp;VAR:QUERY=RkZfRU5UUlBSX1ZBTF9EQUlMWSgzOTY1NCk=&amp;WINDOW=FIRST_POPUP&amp;HEIGHT=450&amp;WIDTH=450&amp;START_MA","XIMIZED=FALSE&amp;VAR:CALENDAR=US&amp;VAR:SYMBOL=WYN&amp;VAR:INDEX=0"}</definedName>
    <definedName name="_4505__FDSAUDITLINK__" hidden="1">{"fdsup://directions/FAT Viewer?action=UPDATE&amp;creator=factset&amp;DYN_ARGS=TRUE&amp;DOC_NAME=FAT:FQL_AUDITING_CLIENT_TEMPLATE.FAT&amp;display_string=Audit&amp;VAR:KEY=FKPOBCTIDO&amp;VAR:QUERY=RkZfRU5UUlBSX1ZBTF9EQUlMWSgzOTY1NCk=&amp;WINDOW=FIRST_POPUP&amp;HEIGHT=450&amp;WIDTH=450&amp;START_MA","XIMIZED=FALSE&amp;VAR:CALENDAR=US&amp;VAR:SYMBOL=WYN&amp;VAR:INDEX=0"}</definedName>
    <definedName name="_4506__FDSAUDITLINK__" localSheetId="2" hidden="1">{"fdsup://directions/FAT Viewer?action=UPDATE&amp;creator=factset&amp;DYN_ARGS=TRUE&amp;DOC_NAME=FAT:FQL_AUDITING_CLIENT_TEMPLATE.FAT&amp;display_string=Audit&amp;VAR:KEY=HYXQBKFAFQ&amp;VAR:QUERY=RkZfRU5UUlBSX1ZBTF9EQUlMWSgzOTY1Myk=&amp;WINDOW=FIRST_POPUP&amp;HEIGHT=450&amp;WIDTH=450&amp;START_MA","XIMIZED=FALSE&amp;VAR:CALENDAR=US&amp;VAR:SYMBOL=H&amp;VAR:INDEX=0"}</definedName>
    <definedName name="_4506__FDSAUDITLINK__" hidden="1">{"fdsup://directions/FAT Viewer?action=UPDATE&amp;creator=factset&amp;DYN_ARGS=TRUE&amp;DOC_NAME=FAT:FQL_AUDITING_CLIENT_TEMPLATE.FAT&amp;display_string=Audit&amp;VAR:KEY=HYXQBKFAFQ&amp;VAR:QUERY=RkZfRU5UUlBSX1ZBTF9EQUlMWSgzOTY1Myk=&amp;WINDOW=FIRST_POPUP&amp;HEIGHT=450&amp;WIDTH=450&amp;START_MA","XIMIZED=FALSE&amp;VAR:CALENDAR=US&amp;VAR:SYMBOL=H&amp;VAR:INDEX=0"}</definedName>
    <definedName name="_4507__FDSAUDITLINK__" localSheetId="2" hidden="1">{"fdsup://directions/FAT Viewer?action=UPDATE&amp;creator=factset&amp;DYN_ARGS=TRUE&amp;DOC_NAME=FAT:FQL_AUDITING_CLIENT_TEMPLATE.FAT&amp;display_string=Audit&amp;VAR:KEY=TSXQRCJIHG&amp;VAR:QUERY=RkZfRU5UUlBSX1ZBTF9EQUlMWSgzOTY1Myk=&amp;WINDOW=FIRST_POPUP&amp;HEIGHT=450&amp;WIDTH=450&amp;START_MA","XIMIZED=FALSE&amp;VAR:CALENDAR=US&amp;VAR:SYMBOL=HOT&amp;VAR:INDEX=0"}</definedName>
    <definedName name="_4507__FDSAUDITLINK__" hidden="1">{"fdsup://directions/FAT Viewer?action=UPDATE&amp;creator=factset&amp;DYN_ARGS=TRUE&amp;DOC_NAME=FAT:FQL_AUDITING_CLIENT_TEMPLATE.FAT&amp;display_string=Audit&amp;VAR:KEY=TSXQRCJIHG&amp;VAR:QUERY=RkZfRU5UUlBSX1ZBTF9EQUlMWSgzOTY1Myk=&amp;WINDOW=FIRST_POPUP&amp;HEIGHT=450&amp;WIDTH=450&amp;START_MA","XIMIZED=FALSE&amp;VAR:CALENDAR=US&amp;VAR:SYMBOL=HOT&amp;VAR:INDEX=0"}</definedName>
    <definedName name="_4508__FDSAUDITLINK__" localSheetId="2" hidden="1">{"fdsup://directions/FAT Viewer?action=UPDATE&amp;creator=factset&amp;DYN_ARGS=TRUE&amp;DOC_NAME=FAT:FQL_AUDITING_CLIENT_TEMPLATE.FAT&amp;display_string=Audit&amp;VAR:KEY=DWBUDORERS&amp;VAR:QUERY=RkZfRU5UUlBSX1ZBTF9EQUlMWSgzOTY1Myk=&amp;WINDOW=FIRST_POPUP&amp;HEIGHT=450&amp;WIDTH=450&amp;START_MA","XIMIZED=FALSE&amp;VAR:CALENDAR=US&amp;VAR:SYMBOL=585284&amp;VAR:INDEX=0"}</definedName>
    <definedName name="_4508__FDSAUDITLINK__" hidden="1">{"fdsup://directions/FAT Viewer?action=UPDATE&amp;creator=factset&amp;DYN_ARGS=TRUE&amp;DOC_NAME=FAT:FQL_AUDITING_CLIENT_TEMPLATE.FAT&amp;display_string=Audit&amp;VAR:KEY=DWBUDORERS&amp;VAR:QUERY=RkZfRU5UUlBSX1ZBTF9EQUlMWSgzOTY1Myk=&amp;WINDOW=FIRST_POPUP&amp;HEIGHT=450&amp;WIDTH=450&amp;START_MA","XIMIZED=FALSE&amp;VAR:CALENDAR=US&amp;VAR:SYMBOL=585284&amp;VAR:INDEX=0"}</definedName>
    <definedName name="_4509__FDSAUDITLINK__" localSheetId="2" hidden="1">{"fdsup://directions/FAT Viewer?action=UPDATE&amp;creator=factset&amp;DYN_ARGS=TRUE&amp;DOC_NAME=FAT:FQL_AUDITING_CLIENT_TEMPLATE.FAT&amp;display_string=Audit&amp;VAR:KEY=BCFOJOVIJQ&amp;VAR:QUERY=RkZfRU5UUlBSX1ZBTF9EQUlMWSgzOTY1Myk=&amp;WINDOW=FIRST_POPUP&amp;HEIGHT=450&amp;WIDTH=450&amp;START_MA","XIMIZED=FALSE&amp;VAR:CALENDAR=US&amp;VAR:SYMBOL=MAR&amp;VAR:INDEX=0"}</definedName>
    <definedName name="_4509__FDSAUDITLINK__" hidden="1">{"fdsup://directions/FAT Viewer?action=UPDATE&amp;creator=factset&amp;DYN_ARGS=TRUE&amp;DOC_NAME=FAT:FQL_AUDITING_CLIENT_TEMPLATE.FAT&amp;display_string=Audit&amp;VAR:KEY=BCFOJOVIJQ&amp;VAR:QUERY=RkZfRU5UUlBSX1ZBTF9EQUlMWSgzOTY1Myk=&amp;WINDOW=FIRST_POPUP&amp;HEIGHT=450&amp;WIDTH=450&amp;START_MA","XIMIZED=FALSE&amp;VAR:CALENDAR=US&amp;VAR:SYMBOL=MAR&amp;VAR:INDEX=0"}</definedName>
    <definedName name="_451________________123Graph_XCHART_16" hidden="1">#REF!</definedName>
    <definedName name="_451_____________123Graph_XCHART_15" hidden="1">#REF!</definedName>
    <definedName name="_451__123Graph_XCHART_14" hidden="1">#REF!</definedName>
    <definedName name="_451__FDSAUDITLINK__" localSheetId="2" hidden="1">{"fdsup://Directions/FactSet Auditing Viewer?action=AUDIT_VALUE&amp;DB=129&amp;ID1=48020T10&amp;VALUEID=01001&amp;SDATE=201103&amp;PERIODTYPE=QTR_STD&amp;SCFT=3&amp;window=popup_no_bar&amp;width=385&amp;height=120&amp;START_MAXIMIZED=FALSE&amp;creator=factset&amp;display_string=Audit"}</definedName>
    <definedName name="_451__FDSAUDITLINK__" hidden="1">{"fdsup://Directions/FactSet Auditing Viewer?action=AUDIT_VALUE&amp;DB=129&amp;ID1=42193310&amp;VALUEID=03451&amp;SDATE=201102&amp;PERIODTYPE=QTR_STD&amp;SCFT=3&amp;window=popup_no_bar&amp;width=385&amp;height=120&amp;START_MAXIMIZED=FALSE&amp;creator=factset&amp;display_string=Audit"}</definedName>
    <definedName name="_451__FDSAUDITLINK___1" localSheetId="2" hidden="1">{"fdsup://Directions/FactSet Auditing Viewer?action=AUDIT_VALUE&amp;DB=129&amp;ID1=42193310&amp;VALUEID=03451&amp;SDATE=201102&amp;PERIODTYPE=QTR_STD&amp;SCFT=3&amp;window=popup_no_bar&amp;width=385&amp;height=120&amp;START_MAXIMIZED=FALSE&amp;creator=factset&amp;display_string=Audit"}</definedName>
    <definedName name="_451__FDSAUDITLINK___1" hidden="1">{"fdsup://Directions/FactSet Auditing Viewer?action=AUDIT_VALUE&amp;DB=129&amp;ID1=42193310&amp;VALUEID=03451&amp;SDATE=201102&amp;PERIODTYPE=QTR_STD&amp;SCFT=3&amp;window=popup_no_bar&amp;width=385&amp;height=120&amp;START_MAXIMIZED=FALSE&amp;creator=factset&amp;display_string=Audit"}</definedName>
    <definedName name="_4510__FDSAUDITLINK__" localSheetId="2" hidden="1">{"fdsup://directions/FAT Viewer?action=UPDATE&amp;creator=factset&amp;DYN_ARGS=TRUE&amp;DOC_NAME=FAT:FQL_AUDITING_CLIENT_TEMPLATE.FAT&amp;display_string=Audit&amp;VAR:KEY=TEFEVYJKNW&amp;VAR:QUERY=RkZfRU5UUlBSX1ZBTF9EQUlMWSgzOTY1Myk=&amp;WINDOW=FIRST_POPUP&amp;HEIGHT=450&amp;WIDTH=450&amp;START_MA","XIMIZED=FALSE&amp;VAR:CALENDAR=US&amp;VAR:SYMBOL=CHH&amp;VAR:INDEX=0"}</definedName>
    <definedName name="_4510__FDSAUDITLINK__" hidden="1">{"fdsup://directions/FAT Viewer?action=UPDATE&amp;creator=factset&amp;DYN_ARGS=TRUE&amp;DOC_NAME=FAT:FQL_AUDITING_CLIENT_TEMPLATE.FAT&amp;display_string=Audit&amp;VAR:KEY=TEFEVYJKNW&amp;VAR:QUERY=RkZfRU5UUlBSX1ZBTF9EQUlMWSgzOTY1Myk=&amp;WINDOW=FIRST_POPUP&amp;HEIGHT=450&amp;WIDTH=450&amp;START_MA","XIMIZED=FALSE&amp;VAR:CALENDAR=US&amp;VAR:SYMBOL=CHH&amp;VAR:INDEX=0"}</definedName>
    <definedName name="_4511__FDSAUDITLINK__" localSheetId="2" hidden="1">{"fdsup://directions/FAT Viewer?action=UPDATE&amp;creator=factset&amp;DYN_ARGS=TRUE&amp;DOC_NAME=FAT:FQL_AUDITING_CLIENT_TEMPLATE.FAT&amp;display_string=Audit&amp;VAR:KEY=BKLAVUBKVU&amp;VAR:QUERY=RkZfRU5UUlBSX1ZBTF9EQUlMWSgzOTY1Myk=&amp;WINDOW=FIRST_POPUP&amp;HEIGHT=450&amp;WIDTH=450&amp;START_MA","XIMIZED=FALSE&amp;VAR:CALENDAR=US&amp;VAR:SYMBOL=WYN&amp;VAR:INDEX=0"}</definedName>
    <definedName name="_4511__FDSAUDITLINK__" hidden="1">{"fdsup://directions/FAT Viewer?action=UPDATE&amp;creator=factset&amp;DYN_ARGS=TRUE&amp;DOC_NAME=FAT:FQL_AUDITING_CLIENT_TEMPLATE.FAT&amp;display_string=Audit&amp;VAR:KEY=BKLAVUBKVU&amp;VAR:QUERY=RkZfRU5UUlBSX1ZBTF9EQUlMWSgzOTY1Myk=&amp;WINDOW=FIRST_POPUP&amp;HEIGHT=450&amp;WIDTH=450&amp;START_MA","XIMIZED=FALSE&amp;VAR:CALENDAR=US&amp;VAR:SYMBOL=WYN&amp;VAR:INDEX=0"}</definedName>
    <definedName name="_4512__FDSAUDITLINK__" localSheetId="2" hidden="1">{"fdsup://directions/FAT Viewer?action=UPDATE&amp;creator=factset&amp;DYN_ARGS=TRUE&amp;DOC_NAME=FAT:FQL_AUDITING_CLIENT_TEMPLATE.FAT&amp;display_string=Audit&amp;VAR:KEY=TKBSJAXGPS&amp;VAR:QUERY=RkZfRU5UUlBSX1ZBTF9EQUlMWSgzOTY1Mik=&amp;WINDOW=FIRST_POPUP&amp;HEIGHT=450&amp;WIDTH=450&amp;START_MA","XIMIZED=FALSE&amp;VAR:CALENDAR=US&amp;VAR:SYMBOL=H&amp;VAR:INDEX=0"}</definedName>
    <definedName name="_4512__FDSAUDITLINK__" hidden="1">{"fdsup://directions/FAT Viewer?action=UPDATE&amp;creator=factset&amp;DYN_ARGS=TRUE&amp;DOC_NAME=FAT:FQL_AUDITING_CLIENT_TEMPLATE.FAT&amp;display_string=Audit&amp;VAR:KEY=TKBSJAXGPS&amp;VAR:QUERY=RkZfRU5UUlBSX1ZBTF9EQUlMWSgzOTY1Mik=&amp;WINDOW=FIRST_POPUP&amp;HEIGHT=450&amp;WIDTH=450&amp;START_MA","XIMIZED=FALSE&amp;VAR:CALENDAR=US&amp;VAR:SYMBOL=H&amp;VAR:INDEX=0"}</definedName>
    <definedName name="_4513__FDSAUDITLINK__" localSheetId="2" hidden="1">{"fdsup://directions/FAT Viewer?action=UPDATE&amp;creator=factset&amp;DYN_ARGS=TRUE&amp;DOC_NAME=FAT:FQL_AUDITING_CLIENT_TEMPLATE.FAT&amp;display_string=Audit&amp;VAR:KEY=NKDQJUJYVS&amp;VAR:QUERY=RkZfRU5UUlBSX1ZBTF9EQUlMWSgzOTY1Mik=&amp;WINDOW=FIRST_POPUP&amp;HEIGHT=450&amp;WIDTH=450&amp;START_MA","XIMIZED=FALSE&amp;VAR:CALENDAR=US&amp;VAR:SYMBOL=HOT&amp;VAR:INDEX=0"}</definedName>
    <definedName name="_4513__FDSAUDITLINK__" hidden="1">{"fdsup://directions/FAT Viewer?action=UPDATE&amp;creator=factset&amp;DYN_ARGS=TRUE&amp;DOC_NAME=FAT:FQL_AUDITING_CLIENT_TEMPLATE.FAT&amp;display_string=Audit&amp;VAR:KEY=NKDQJUJYVS&amp;VAR:QUERY=RkZfRU5UUlBSX1ZBTF9EQUlMWSgzOTY1Mik=&amp;WINDOW=FIRST_POPUP&amp;HEIGHT=450&amp;WIDTH=450&amp;START_MA","XIMIZED=FALSE&amp;VAR:CALENDAR=US&amp;VAR:SYMBOL=HOT&amp;VAR:INDEX=0"}</definedName>
    <definedName name="_4514__FDSAUDITLINK__" localSheetId="2" hidden="1">{"fdsup://directions/FAT Viewer?action=UPDATE&amp;creator=factset&amp;DYN_ARGS=TRUE&amp;DOC_NAME=FAT:FQL_AUDITING_CLIENT_TEMPLATE.FAT&amp;display_string=Audit&amp;VAR:KEY=JCLKDMVALO&amp;VAR:QUERY=RkZfRU5UUlBSX1ZBTF9EQUlMWSgzOTY1Mik=&amp;WINDOW=FIRST_POPUP&amp;HEIGHT=450&amp;WIDTH=450&amp;START_MA","XIMIZED=FALSE&amp;VAR:CALENDAR=US&amp;VAR:SYMBOL=585284&amp;VAR:INDEX=0"}</definedName>
    <definedName name="_4514__FDSAUDITLINK__" hidden="1">{"fdsup://directions/FAT Viewer?action=UPDATE&amp;creator=factset&amp;DYN_ARGS=TRUE&amp;DOC_NAME=FAT:FQL_AUDITING_CLIENT_TEMPLATE.FAT&amp;display_string=Audit&amp;VAR:KEY=JCLKDMVALO&amp;VAR:QUERY=RkZfRU5UUlBSX1ZBTF9EQUlMWSgzOTY1Mik=&amp;WINDOW=FIRST_POPUP&amp;HEIGHT=450&amp;WIDTH=450&amp;START_MA","XIMIZED=FALSE&amp;VAR:CALENDAR=US&amp;VAR:SYMBOL=585284&amp;VAR:INDEX=0"}</definedName>
    <definedName name="_4515__FDSAUDITLINK__" localSheetId="2" hidden="1">{"fdsup://directions/FAT Viewer?action=UPDATE&amp;creator=factset&amp;DYN_ARGS=TRUE&amp;DOC_NAME=FAT:FQL_AUDITING_CLIENT_TEMPLATE.FAT&amp;display_string=Audit&amp;VAR:KEY=PMHAZUJYPS&amp;VAR:QUERY=RkZfRU5UUlBSX1ZBTF9EQUlMWSgzOTY1Mik=&amp;WINDOW=FIRST_POPUP&amp;HEIGHT=450&amp;WIDTH=450&amp;START_MA","XIMIZED=FALSE&amp;VAR:CALENDAR=US&amp;VAR:SYMBOL=MAR&amp;VAR:INDEX=0"}</definedName>
    <definedName name="_4515__FDSAUDITLINK__" hidden="1">{"fdsup://directions/FAT Viewer?action=UPDATE&amp;creator=factset&amp;DYN_ARGS=TRUE&amp;DOC_NAME=FAT:FQL_AUDITING_CLIENT_TEMPLATE.FAT&amp;display_string=Audit&amp;VAR:KEY=PMHAZUJYPS&amp;VAR:QUERY=RkZfRU5UUlBSX1ZBTF9EQUlMWSgzOTY1Mik=&amp;WINDOW=FIRST_POPUP&amp;HEIGHT=450&amp;WIDTH=450&amp;START_MA","XIMIZED=FALSE&amp;VAR:CALENDAR=US&amp;VAR:SYMBOL=MAR&amp;VAR:INDEX=0"}</definedName>
    <definedName name="_4516__FDSAUDITLINK__" localSheetId="2" hidden="1">{"fdsup://directions/FAT Viewer?action=UPDATE&amp;creator=factset&amp;DYN_ARGS=TRUE&amp;DOC_NAME=FAT:FQL_AUDITING_CLIENT_TEMPLATE.FAT&amp;display_string=Audit&amp;VAR:KEY=HGRITUJMFC&amp;VAR:QUERY=RkZfRU5UUlBSX1ZBTF9EQUlMWSgzOTY1Mik=&amp;WINDOW=FIRST_POPUP&amp;HEIGHT=450&amp;WIDTH=450&amp;START_MA","XIMIZED=FALSE&amp;VAR:CALENDAR=US&amp;VAR:SYMBOL=CHH&amp;VAR:INDEX=0"}</definedName>
    <definedName name="_4516__FDSAUDITLINK__" hidden="1">{"fdsup://directions/FAT Viewer?action=UPDATE&amp;creator=factset&amp;DYN_ARGS=TRUE&amp;DOC_NAME=FAT:FQL_AUDITING_CLIENT_TEMPLATE.FAT&amp;display_string=Audit&amp;VAR:KEY=HGRITUJMFC&amp;VAR:QUERY=RkZfRU5UUlBSX1ZBTF9EQUlMWSgzOTY1Mik=&amp;WINDOW=FIRST_POPUP&amp;HEIGHT=450&amp;WIDTH=450&amp;START_MA","XIMIZED=FALSE&amp;VAR:CALENDAR=US&amp;VAR:SYMBOL=CHH&amp;VAR:INDEX=0"}</definedName>
    <definedName name="_4517__FDSAUDITLINK__" localSheetId="2" hidden="1">{"fdsup://directions/FAT Viewer?action=UPDATE&amp;creator=factset&amp;DYN_ARGS=TRUE&amp;DOC_NAME=FAT:FQL_AUDITING_CLIENT_TEMPLATE.FAT&amp;display_string=Audit&amp;VAR:KEY=JYHEHWDENW&amp;VAR:QUERY=RkZfRU5UUlBSX1ZBTF9EQUlMWSgzOTY1Mik=&amp;WINDOW=FIRST_POPUP&amp;HEIGHT=450&amp;WIDTH=450&amp;START_MA","XIMIZED=FALSE&amp;VAR:CALENDAR=US&amp;VAR:SYMBOL=WYN&amp;VAR:INDEX=0"}</definedName>
    <definedName name="_4517__FDSAUDITLINK__" hidden="1">{"fdsup://directions/FAT Viewer?action=UPDATE&amp;creator=factset&amp;DYN_ARGS=TRUE&amp;DOC_NAME=FAT:FQL_AUDITING_CLIENT_TEMPLATE.FAT&amp;display_string=Audit&amp;VAR:KEY=JYHEHWDENW&amp;VAR:QUERY=RkZfRU5UUlBSX1ZBTF9EQUlMWSgzOTY1Mik=&amp;WINDOW=FIRST_POPUP&amp;HEIGHT=450&amp;WIDTH=450&amp;START_MA","XIMIZED=FALSE&amp;VAR:CALENDAR=US&amp;VAR:SYMBOL=WYN&amp;VAR:INDEX=0"}</definedName>
    <definedName name="_4518__FDSAUDITLINK__" localSheetId="2" hidden="1">{"fdsup://directions/FAT Viewer?action=UPDATE&amp;creator=factset&amp;DYN_ARGS=TRUE&amp;DOC_NAME=FAT:FQL_AUDITING_CLIENT_TEMPLATE.FAT&amp;display_string=Audit&amp;VAR:KEY=DWZCHSZQPU&amp;VAR:QUERY=RkZfRU5UUlBSX1ZBTF9EQUlMWSgzOTY1MSk=&amp;WINDOW=FIRST_POPUP&amp;HEIGHT=450&amp;WIDTH=450&amp;START_MA","XIMIZED=FALSE&amp;VAR:CALENDAR=US&amp;VAR:SYMBOL=H&amp;VAR:INDEX=0"}</definedName>
    <definedName name="_4518__FDSAUDITLINK__" hidden="1">{"fdsup://directions/FAT Viewer?action=UPDATE&amp;creator=factset&amp;DYN_ARGS=TRUE&amp;DOC_NAME=FAT:FQL_AUDITING_CLIENT_TEMPLATE.FAT&amp;display_string=Audit&amp;VAR:KEY=DWZCHSZQPU&amp;VAR:QUERY=RkZfRU5UUlBSX1ZBTF9EQUlMWSgzOTY1MSk=&amp;WINDOW=FIRST_POPUP&amp;HEIGHT=450&amp;WIDTH=450&amp;START_MA","XIMIZED=FALSE&amp;VAR:CALENDAR=US&amp;VAR:SYMBOL=H&amp;VAR:INDEX=0"}</definedName>
    <definedName name="_4519__FDSAUDITLINK__" localSheetId="2" hidden="1">{"fdsup://directions/FAT Viewer?action=UPDATE&amp;creator=factset&amp;DYN_ARGS=TRUE&amp;DOC_NAME=FAT:FQL_AUDITING_CLIENT_TEMPLATE.FAT&amp;display_string=Audit&amp;VAR:KEY=TCROFYPURG&amp;VAR:QUERY=RkZfRU5UUlBSX1ZBTF9EQUlMWSgzOTY1MSk=&amp;WINDOW=FIRST_POPUP&amp;HEIGHT=450&amp;WIDTH=450&amp;START_MA","XIMIZED=FALSE&amp;VAR:CALENDAR=US&amp;VAR:SYMBOL=HOT&amp;VAR:INDEX=0"}</definedName>
    <definedName name="_4519__FDSAUDITLINK__" hidden="1">{"fdsup://directions/FAT Viewer?action=UPDATE&amp;creator=factset&amp;DYN_ARGS=TRUE&amp;DOC_NAME=FAT:FQL_AUDITING_CLIENT_TEMPLATE.FAT&amp;display_string=Audit&amp;VAR:KEY=TCROFYPURG&amp;VAR:QUERY=RkZfRU5UUlBSX1ZBTF9EQUlMWSgzOTY1MSk=&amp;WINDOW=FIRST_POPUP&amp;HEIGHT=450&amp;WIDTH=450&amp;START_MA","XIMIZED=FALSE&amp;VAR:CALENDAR=US&amp;VAR:SYMBOL=HOT&amp;VAR:INDEX=0"}</definedName>
    <definedName name="_452________________123Graph_XCHART_17" hidden="1">#REF!</definedName>
    <definedName name="_452_____________123Graph_XCHART_16" hidden="1">#REF!</definedName>
    <definedName name="_452__123Graph_BCHART_4" hidden="1">#REF!</definedName>
    <definedName name="_452__123Graph_XCHART_15" hidden="1">#REF!</definedName>
    <definedName name="_452__123Graph_XCHART_4" hidden="1">#REF!</definedName>
    <definedName name="_452__FDSAUDITLINK__" localSheetId="2" hidden="1">{"fdsup://Directions/FactSet Auditing Viewer?action=AUDIT_VALUE&amp;DB=129&amp;ID1=53932010&amp;VALUEID=01001&amp;SDATE=201101&amp;PERIODTYPE=QTR_STD&amp;SCFT=3&amp;window=popup_no_bar&amp;width=385&amp;height=120&amp;START_MAXIMIZED=FALSE&amp;creator=factset&amp;display_string=Audit"}</definedName>
    <definedName name="_452__FDSAUDITLINK__" hidden="1">{"fdsup://Directions/FactSet Auditing Viewer?action=AUDIT_VALUE&amp;DB=129&amp;ID1=88033G10&amp;VALUEID=03451&amp;SDATE=201102&amp;PERIODTYPE=QTR_STD&amp;SCFT=3&amp;window=popup_no_bar&amp;width=385&amp;height=120&amp;START_MAXIMIZED=FALSE&amp;creator=factset&amp;display_string=Audit"}</definedName>
    <definedName name="_452__FDSAUDITLINK___1" localSheetId="2" hidden="1">{"fdsup://Directions/FactSet Auditing Viewer?action=AUDIT_VALUE&amp;DB=129&amp;ID1=88033G10&amp;VALUEID=03451&amp;SDATE=201102&amp;PERIODTYPE=QTR_STD&amp;SCFT=3&amp;window=popup_no_bar&amp;width=385&amp;height=120&amp;START_MAXIMIZED=FALSE&amp;creator=factset&amp;display_string=Audit"}</definedName>
    <definedName name="_452__FDSAUDITLINK___1" hidden="1">{"fdsup://Directions/FactSet Auditing Viewer?action=AUDIT_VALUE&amp;DB=129&amp;ID1=88033G10&amp;VALUEID=03451&amp;SDATE=201102&amp;PERIODTYPE=QTR_STD&amp;SCFT=3&amp;window=popup_no_bar&amp;width=385&amp;height=120&amp;START_MAXIMIZED=FALSE&amp;creator=factset&amp;display_string=Audit"}</definedName>
    <definedName name="_4520__FDSAUDITLINK__" localSheetId="2" hidden="1">{"fdsup://directions/FAT Viewer?action=UPDATE&amp;creator=factset&amp;DYN_ARGS=TRUE&amp;DOC_NAME=FAT:FQL_AUDITING_CLIENT_TEMPLATE.FAT&amp;display_string=Audit&amp;VAR:KEY=RMXUVOJMBC&amp;VAR:QUERY=RkZfRU5UUlBSX1ZBTF9EQUlMWSgzOTY1MSk=&amp;WINDOW=FIRST_POPUP&amp;HEIGHT=450&amp;WIDTH=450&amp;START_MA","XIMIZED=FALSE&amp;VAR:CALENDAR=US&amp;VAR:SYMBOL=585284&amp;VAR:INDEX=0"}</definedName>
    <definedName name="_4520__FDSAUDITLINK__" hidden="1">{"fdsup://directions/FAT Viewer?action=UPDATE&amp;creator=factset&amp;DYN_ARGS=TRUE&amp;DOC_NAME=FAT:FQL_AUDITING_CLIENT_TEMPLATE.FAT&amp;display_string=Audit&amp;VAR:KEY=RMXUVOJMBC&amp;VAR:QUERY=RkZfRU5UUlBSX1ZBTF9EQUlMWSgzOTY1MSk=&amp;WINDOW=FIRST_POPUP&amp;HEIGHT=450&amp;WIDTH=450&amp;START_MA","XIMIZED=FALSE&amp;VAR:CALENDAR=US&amp;VAR:SYMBOL=585284&amp;VAR:INDEX=0"}</definedName>
    <definedName name="_4521__FDSAUDITLINK__" localSheetId="2" hidden="1">{"fdsup://directions/FAT Viewer?action=UPDATE&amp;creator=factset&amp;DYN_ARGS=TRUE&amp;DOC_NAME=FAT:FQL_AUDITING_CLIENT_TEMPLATE.FAT&amp;display_string=Audit&amp;VAR:KEY=TYFMNAXSHA&amp;VAR:QUERY=RkZfRU5UUlBSX1ZBTF9EQUlMWSgzOTY1MSk=&amp;WINDOW=FIRST_POPUP&amp;HEIGHT=450&amp;WIDTH=450&amp;START_MA","XIMIZED=FALSE&amp;VAR:CALENDAR=US&amp;VAR:SYMBOL=MAR&amp;VAR:INDEX=0"}</definedName>
    <definedName name="_4521__FDSAUDITLINK__" hidden="1">{"fdsup://directions/FAT Viewer?action=UPDATE&amp;creator=factset&amp;DYN_ARGS=TRUE&amp;DOC_NAME=FAT:FQL_AUDITING_CLIENT_TEMPLATE.FAT&amp;display_string=Audit&amp;VAR:KEY=TYFMNAXSHA&amp;VAR:QUERY=RkZfRU5UUlBSX1ZBTF9EQUlMWSgzOTY1MSk=&amp;WINDOW=FIRST_POPUP&amp;HEIGHT=450&amp;WIDTH=450&amp;START_MA","XIMIZED=FALSE&amp;VAR:CALENDAR=US&amp;VAR:SYMBOL=MAR&amp;VAR:INDEX=0"}</definedName>
    <definedName name="_4522__FDSAUDITLINK__" localSheetId="2" hidden="1">{"fdsup://directions/FAT Viewer?action=UPDATE&amp;creator=factset&amp;DYN_ARGS=TRUE&amp;DOC_NAME=FAT:FQL_AUDITING_CLIENT_TEMPLATE.FAT&amp;display_string=Audit&amp;VAR:KEY=HSVWVOBKZG&amp;VAR:QUERY=RkZfRU5UUlBSX1ZBTF9EQUlMWSgzOTY1MSk=&amp;WINDOW=FIRST_POPUP&amp;HEIGHT=450&amp;WIDTH=450&amp;START_MA","XIMIZED=FALSE&amp;VAR:CALENDAR=US&amp;VAR:SYMBOL=CHH&amp;VAR:INDEX=0"}</definedName>
    <definedName name="_4522__FDSAUDITLINK__" hidden="1">{"fdsup://directions/FAT Viewer?action=UPDATE&amp;creator=factset&amp;DYN_ARGS=TRUE&amp;DOC_NAME=FAT:FQL_AUDITING_CLIENT_TEMPLATE.FAT&amp;display_string=Audit&amp;VAR:KEY=HSVWVOBKZG&amp;VAR:QUERY=RkZfRU5UUlBSX1ZBTF9EQUlMWSgzOTY1MSk=&amp;WINDOW=FIRST_POPUP&amp;HEIGHT=450&amp;WIDTH=450&amp;START_MA","XIMIZED=FALSE&amp;VAR:CALENDAR=US&amp;VAR:SYMBOL=CHH&amp;VAR:INDEX=0"}</definedName>
    <definedName name="_4523__FDSAUDITLINK__" localSheetId="2" hidden="1">{"fdsup://directions/FAT Viewer?action=UPDATE&amp;creator=factset&amp;DYN_ARGS=TRUE&amp;DOC_NAME=FAT:FQL_AUDITING_CLIENT_TEMPLATE.FAT&amp;display_string=Audit&amp;VAR:KEY=FMZUFGFYJE&amp;VAR:QUERY=RkZfRU5UUlBSX1ZBTF9EQUlMWSgzOTY1MSk=&amp;WINDOW=FIRST_POPUP&amp;HEIGHT=450&amp;WIDTH=450&amp;START_MA","XIMIZED=FALSE&amp;VAR:CALENDAR=US&amp;VAR:SYMBOL=WYN&amp;VAR:INDEX=0"}</definedName>
    <definedName name="_4523__FDSAUDITLINK__" hidden="1">{"fdsup://directions/FAT Viewer?action=UPDATE&amp;creator=factset&amp;DYN_ARGS=TRUE&amp;DOC_NAME=FAT:FQL_AUDITING_CLIENT_TEMPLATE.FAT&amp;display_string=Audit&amp;VAR:KEY=FMZUFGFYJE&amp;VAR:QUERY=RkZfRU5UUlBSX1ZBTF9EQUlMWSgzOTY1MSk=&amp;WINDOW=FIRST_POPUP&amp;HEIGHT=450&amp;WIDTH=450&amp;START_MA","XIMIZED=FALSE&amp;VAR:CALENDAR=US&amp;VAR:SYMBOL=WYN&amp;VAR:INDEX=0"}</definedName>
    <definedName name="_4524__FDSAUDITLINK__" localSheetId="2" hidden="1">{"fdsup://directions/FAT Viewer?action=UPDATE&amp;creator=factset&amp;DYN_ARGS=TRUE&amp;DOC_NAME=FAT:FQL_AUDITING_CLIENT_TEMPLATE.FAT&amp;display_string=Audit&amp;VAR:KEY=LSBGDKFGJA&amp;VAR:QUERY=RkZfRU5UUlBSX1ZBTF9EQUlMWSgzOTY1MCk=&amp;WINDOW=FIRST_POPUP&amp;HEIGHT=450&amp;WIDTH=450&amp;START_MA","XIMIZED=FALSE&amp;VAR:CALENDAR=US&amp;VAR:SYMBOL=H&amp;VAR:INDEX=0"}</definedName>
    <definedName name="_4524__FDSAUDITLINK__" hidden="1">{"fdsup://directions/FAT Viewer?action=UPDATE&amp;creator=factset&amp;DYN_ARGS=TRUE&amp;DOC_NAME=FAT:FQL_AUDITING_CLIENT_TEMPLATE.FAT&amp;display_string=Audit&amp;VAR:KEY=LSBGDKFGJA&amp;VAR:QUERY=RkZfRU5UUlBSX1ZBTF9EQUlMWSgzOTY1MCk=&amp;WINDOW=FIRST_POPUP&amp;HEIGHT=450&amp;WIDTH=450&amp;START_MA","XIMIZED=FALSE&amp;VAR:CALENDAR=US&amp;VAR:SYMBOL=H&amp;VAR:INDEX=0"}</definedName>
    <definedName name="_4525__FDSAUDITLINK__" localSheetId="2" hidden="1">{"fdsup://directions/FAT Viewer?action=UPDATE&amp;creator=factset&amp;DYN_ARGS=TRUE&amp;DOC_NAME=FAT:FQL_AUDITING_CLIENT_TEMPLATE.FAT&amp;display_string=Audit&amp;VAR:KEY=TYHSTEDYDC&amp;VAR:QUERY=RkZfRU5UUlBSX1ZBTF9EQUlMWSgzOTY1MCk=&amp;WINDOW=FIRST_POPUP&amp;HEIGHT=450&amp;WIDTH=450&amp;START_MA","XIMIZED=FALSE&amp;VAR:CALENDAR=US&amp;VAR:SYMBOL=HOT&amp;VAR:INDEX=0"}</definedName>
    <definedName name="_4525__FDSAUDITLINK__" hidden="1">{"fdsup://directions/FAT Viewer?action=UPDATE&amp;creator=factset&amp;DYN_ARGS=TRUE&amp;DOC_NAME=FAT:FQL_AUDITING_CLIENT_TEMPLATE.FAT&amp;display_string=Audit&amp;VAR:KEY=TYHSTEDYDC&amp;VAR:QUERY=RkZfRU5UUlBSX1ZBTF9EQUlMWSgzOTY1MCk=&amp;WINDOW=FIRST_POPUP&amp;HEIGHT=450&amp;WIDTH=450&amp;START_MA","XIMIZED=FALSE&amp;VAR:CALENDAR=US&amp;VAR:SYMBOL=HOT&amp;VAR:INDEX=0"}</definedName>
    <definedName name="_4526__FDSAUDITLINK__" localSheetId="2" hidden="1">{"fdsup://directions/FAT Viewer?action=UPDATE&amp;creator=factset&amp;DYN_ARGS=TRUE&amp;DOC_NAME=FAT:FQL_AUDITING_CLIENT_TEMPLATE.FAT&amp;display_string=Audit&amp;VAR:KEY=ZOVSHENOFE&amp;VAR:QUERY=RkZfRU5UUlBSX1ZBTF9EQUlMWSgzOTY1MCk=&amp;WINDOW=FIRST_POPUP&amp;HEIGHT=450&amp;WIDTH=450&amp;START_MA","XIMIZED=FALSE&amp;VAR:CALENDAR=US&amp;VAR:SYMBOL=585284&amp;VAR:INDEX=0"}</definedName>
    <definedName name="_4526__FDSAUDITLINK__" hidden="1">{"fdsup://directions/FAT Viewer?action=UPDATE&amp;creator=factset&amp;DYN_ARGS=TRUE&amp;DOC_NAME=FAT:FQL_AUDITING_CLIENT_TEMPLATE.FAT&amp;display_string=Audit&amp;VAR:KEY=ZOVSHENOFE&amp;VAR:QUERY=RkZfRU5UUlBSX1ZBTF9EQUlMWSgzOTY1MCk=&amp;WINDOW=FIRST_POPUP&amp;HEIGHT=450&amp;WIDTH=450&amp;START_MA","XIMIZED=FALSE&amp;VAR:CALENDAR=US&amp;VAR:SYMBOL=585284&amp;VAR:INDEX=0"}</definedName>
    <definedName name="_4527__FDSAUDITLINK__" localSheetId="2" hidden="1">{"fdsup://directions/FAT Viewer?action=UPDATE&amp;creator=factset&amp;DYN_ARGS=TRUE&amp;DOC_NAME=FAT:FQL_AUDITING_CLIENT_TEMPLATE.FAT&amp;display_string=Audit&amp;VAR:KEY=PGDUBQLKFQ&amp;VAR:QUERY=RkZfRU5UUlBSX1ZBTF9EQUlMWSgzOTY1MCk=&amp;WINDOW=FIRST_POPUP&amp;HEIGHT=450&amp;WIDTH=450&amp;START_MA","XIMIZED=FALSE&amp;VAR:CALENDAR=US&amp;VAR:SYMBOL=MAR&amp;VAR:INDEX=0"}</definedName>
    <definedName name="_4527__FDSAUDITLINK__" hidden="1">{"fdsup://directions/FAT Viewer?action=UPDATE&amp;creator=factset&amp;DYN_ARGS=TRUE&amp;DOC_NAME=FAT:FQL_AUDITING_CLIENT_TEMPLATE.FAT&amp;display_string=Audit&amp;VAR:KEY=PGDUBQLKFQ&amp;VAR:QUERY=RkZfRU5UUlBSX1ZBTF9EQUlMWSgzOTY1MCk=&amp;WINDOW=FIRST_POPUP&amp;HEIGHT=450&amp;WIDTH=450&amp;START_MA","XIMIZED=FALSE&amp;VAR:CALENDAR=US&amp;VAR:SYMBOL=MAR&amp;VAR:INDEX=0"}</definedName>
    <definedName name="_4528__FDSAUDITLINK__" localSheetId="2" hidden="1">{"fdsup://directions/FAT Viewer?action=UPDATE&amp;creator=factset&amp;DYN_ARGS=TRUE&amp;DOC_NAME=FAT:FQL_AUDITING_CLIENT_TEMPLATE.FAT&amp;display_string=Audit&amp;VAR:KEY=DQZYLGVSPC&amp;VAR:QUERY=RkZfRU5UUlBSX1ZBTF9EQUlMWSgzOTY1MCk=&amp;WINDOW=FIRST_POPUP&amp;HEIGHT=450&amp;WIDTH=450&amp;START_MA","XIMIZED=FALSE&amp;VAR:CALENDAR=US&amp;VAR:SYMBOL=CHH&amp;VAR:INDEX=0"}</definedName>
    <definedName name="_4528__FDSAUDITLINK__" hidden="1">{"fdsup://directions/FAT Viewer?action=UPDATE&amp;creator=factset&amp;DYN_ARGS=TRUE&amp;DOC_NAME=FAT:FQL_AUDITING_CLIENT_TEMPLATE.FAT&amp;display_string=Audit&amp;VAR:KEY=DQZYLGVSPC&amp;VAR:QUERY=RkZfRU5UUlBSX1ZBTF9EQUlMWSgzOTY1MCk=&amp;WINDOW=FIRST_POPUP&amp;HEIGHT=450&amp;WIDTH=450&amp;START_MA","XIMIZED=FALSE&amp;VAR:CALENDAR=US&amp;VAR:SYMBOL=CHH&amp;VAR:INDEX=0"}</definedName>
    <definedName name="_4529__FDSAUDITLINK__" localSheetId="2" hidden="1">{"fdsup://directions/FAT Viewer?action=UPDATE&amp;creator=factset&amp;DYN_ARGS=TRUE&amp;DOC_NAME=FAT:FQL_AUDITING_CLIENT_TEMPLATE.FAT&amp;display_string=Audit&amp;VAR:KEY=HENMPGFWBG&amp;VAR:QUERY=RkZfRU5UUlBSX1ZBTF9EQUlMWSgzOTY1MCk=&amp;WINDOW=FIRST_POPUP&amp;HEIGHT=450&amp;WIDTH=450&amp;START_MA","XIMIZED=FALSE&amp;VAR:CALENDAR=US&amp;VAR:SYMBOL=WYN&amp;VAR:INDEX=0"}</definedName>
    <definedName name="_4529__FDSAUDITLINK__" hidden="1">{"fdsup://directions/FAT Viewer?action=UPDATE&amp;creator=factset&amp;DYN_ARGS=TRUE&amp;DOC_NAME=FAT:FQL_AUDITING_CLIENT_TEMPLATE.FAT&amp;display_string=Audit&amp;VAR:KEY=HENMPGFWBG&amp;VAR:QUERY=RkZfRU5UUlBSX1ZBTF9EQUlMWSgzOTY1MCk=&amp;WINDOW=FIRST_POPUP&amp;HEIGHT=450&amp;WIDTH=450&amp;START_MA","XIMIZED=FALSE&amp;VAR:CALENDAR=US&amp;VAR:SYMBOL=WYN&amp;VAR:INDEX=0"}</definedName>
    <definedName name="_453________________123Graph_XCHART_18" hidden="1">#REF!</definedName>
    <definedName name="_453_____________123Graph_XCHART_17" hidden="1">#REF!</definedName>
    <definedName name="_453__123Graph_XCHART_16" hidden="1">#REF!</definedName>
    <definedName name="_453__FDSAUDITLINK__" localSheetId="2" hidden="1">{"fdsup://Directions/FactSet Auditing Viewer?action=AUDIT_VALUE&amp;DB=129&amp;ID1=53932010&amp;VALUEID=01001&amp;SDATE=201102&amp;PERIODTYPE=QTR_STD&amp;SCFT=3&amp;window=popup_no_bar&amp;width=385&amp;height=120&amp;START_MAXIMIZED=FALSE&amp;creator=factset&amp;display_string=Audit"}</definedName>
    <definedName name="_453__FDSAUDITLINK__" hidden="1">{"fdsup://Directions/FactSet Auditing Viewer?action=AUDIT_VALUE&amp;DB=129&amp;ID1=91390310&amp;VALUEID=P05301&amp;SDATE=201102&amp;PERIODTYPE=QTR_STD&amp;SCFT=3&amp;window=popup_no_bar&amp;width=385&amp;height=120&amp;START_MAXIMIZED=FALSE&amp;creator=factset&amp;display_string=Audit"}</definedName>
    <definedName name="_453__FDSAUDITLINK___1" localSheetId="2" hidden="1">{"fdsup://Directions/FactSet Auditing Viewer?action=AUDIT_VALUE&amp;DB=129&amp;ID1=91390310&amp;VALUEID=P05301&amp;SDATE=201102&amp;PERIODTYPE=QTR_STD&amp;SCFT=3&amp;window=popup_no_bar&amp;width=385&amp;height=120&amp;START_MAXIMIZED=FALSE&amp;creator=factset&amp;display_string=Audit"}</definedName>
    <definedName name="_453__FDSAUDITLINK___1" hidden="1">{"fdsup://Directions/FactSet Auditing Viewer?action=AUDIT_VALUE&amp;DB=129&amp;ID1=91390310&amp;VALUEID=P05301&amp;SDATE=201102&amp;PERIODTYPE=QTR_STD&amp;SCFT=3&amp;window=popup_no_bar&amp;width=385&amp;height=120&amp;START_MAXIMIZED=FALSE&amp;creator=factset&amp;display_string=Audit"}</definedName>
    <definedName name="_4530__FDSAUDITLINK__" localSheetId="2" hidden="1">{"fdsup://directions/FAT Viewer?action=UPDATE&amp;creator=factset&amp;DYN_ARGS=TRUE&amp;DOC_NAME=FAT:FQL_AUDITING_CLIENT_TEMPLATE.FAT&amp;display_string=Audit&amp;VAR:KEY=RSNCNSLKRS&amp;VAR:QUERY=RkZfRU5UUlBSX1ZBTF9EQUlMWSgzOTY0Nyk=&amp;WINDOW=FIRST_POPUP&amp;HEIGHT=450&amp;WIDTH=450&amp;START_MA","XIMIZED=FALSE&amp;VAR:CALENDAR=US&amp;VAR:SYMBOL=H&amp;VAR:INDEX=0"}</definedName>
    <definedName name="_4530__FDSAUDITLINK__" hidden="1">{"fdsup://directions/FAT Viewer?action=UPDATE&amp;creator=factset&amp;DYN_ARGS=TRUE&amp;DOC_NAME=FAT:FQL_AUDITING_CLIENT_TEMPLATE.FAT&amp;display_string=Audit&amp;VAR:KEY=RSNCNSLKRS&amp;VAR:QUERY=RkZfRU5UUlBSX1ZBTF9EQUlMWSgzOTY0Nyk=&amp;WINDOW=FIRST_POPUP&amp;HEIGHT=450&amp;WIDTH=450&amp;START_MA","XIMIZED=FALSE&amp;VAR:CALENDAR=US&amp;VAR:SYMBOL=H&amp;VAR:INDEX=0"}</definedName>
    <definedName name="_4531__FDSAUDITLINK__" localSheetId="2" hidden="1">{"fdsup://directions/FAT Viewer?action=UPDATE&amp;creator=factset&amp;DYN_ARGS=TRUE&amp;DOC_NAME=FAT:FQL_AUDITING_CLIENT_TEMPLATE.FAT&amp;display_string=Audit&amp;VAR:KEY=JWLKHYLKZE&amp;VAR:QUERY=RkZfRU5UUlBSX1ZBTF9EQUlMWSgzOTY0Nyk=&amp;WINDOW=FIRST_POPUP&amp;HEIGHT=450&amp;WIDTH=450&amp;START_MA","XIMIZED=FALSE&amp;VAR:CALENDAR=US&amp;VAR:SYMBOL=HOT&amp;VAR:INDEX=0"}</definedName>
    <definedName name="_4531__FDSAUDITLINK__" hidden="1">{"fdsup://directions/FAT Viewer?action=UPDATE&amp;creator=factset&amp;DYN_ARGS=TRUE&amp;DOC_NAME=FAT:FQL_AUDITING_CLIENT_TEMPLATE.FAT&amp;display_string=Audit&amp;VAR:KEY=JWLKHYLKZE&amp;VAR:QUERY=RkZfRU5UUlBSX1ZBTF9EQUlMWSgzOTY0Nyk=&amp;WINDOW=FIRST_POPUP&amp;HEIGHT=450&amp;WIDTH=450&amp;START_MA","XIMIZED=FALSE&amp;VAR:CALENDAR=US&amp;VAR:SYMBOL=HOT&amp;VAR:INDEX=0"}</definedName>
    <definedName name="_4532__FDSAUDITLINK__" localSheetId="2" hidden="1">{"fdsup://directions/FAT Viewer?action=UPDATE&amp;creator=factset&amp;DYN_ARGS=TRUE&amp;DOC_NAME=FAT:FQL_AUDITING_CLIENT_TEMPLATE.FAT&amp;display_string=Audit&amp;VAR:KEY=VYVSBIPUVS&amp;VAR:QUERY=RkZfRU5UUlBSX1ZBTF9EQUlMWSgzOTY0Nyk=&amp;WINDOW=FIRST_POPUP&amp;HEIGHT=450&amp;WIDTH=450&amp;START_MA","XIMIZED=FALSE&amp;VAR:CALENDAR=US&amp;VAR:SYMBOL=585284&amp;VAR:INDEX=0"}</definedName>
    <definedName name="_4532__FDSAUDITLINK__" hidden="1">{"fdsup://directions/FAT Viewer?action=UPDATE&amp;creator=factset&amp;DYN_ARGS=TRUE&amp;DOC_NAME=FAT:FQL_AUDITING_CLIENT_TEMPLATE.FAT&amp;display_string=Audit&amp;VAR:KEY=VYVSBIPUVS&amp;VAR:QUERY=RkZfRU5UUlBSX1ZBTF9EQUlMWSgzOTY0Nyk=&amp;WINDOW=FIRST_POPUP&amp;HEIGHT=450&amp;WIDTH=450&amp;START_MA","XIMIZED=FALSE&amp;VAR:CALENDAR=US&amp;VAR:SYMBOL=585284&amp;VAR:INDEX=0"}</definedName>
    <definedName name="_4533__FDSAUDITLINK__" localSheetId="2" hidden="1">{"fdsup://directions/FAT Viewer?action=UPDATE&amp;creator=factset&amp;DYN_ARGS=TRUE&amp;DOC_NAME=FAT:FQL_AUDITING_CLIENT_TEMPLATE.FAT&amp;display_string=Audit&amp;VAR:KEY=DOBEXCDMZY&amp;VAR:QUERY=RkZfRU5UUlBSX1ZBTF9EQUlMWSgzOTY0Nyk=&amp;WINDOW=FIRST_POPUP&amp;HEIGHT=450&amp;WIDTH=450&amp;START_MA","XIMIZED=FALSE&amp;VAR:CALENDAR=US&amp;VAR:SYMBOL=MAR&amp;VAR:INDEX=0"}</definedName>
    <definedName name="_4533__FDSAUDITLINK__" hidden="1">{"fdsup://directions/FAT Viewer?action=UPDATE&amp;creator=factset&amp;DYN_ARGS=TRUE&amp;DOC_NAME=FAT:FQL_AUDITING_CLIENT_TEMPLATE.FAT&amp;display_string=Audit&amp;VAR:KEY=DOBEXCDMZY&amp;VAR:QUERY=RkZfRU5UUlBSX1ZBTF9EQUlMWSgzOTY0Nyk=&amp;WINDOW=FIRST_POPUP&amp;HEIGHT=450&amp;WIDTH=450&amp;START_MA","XIMIZED=FALSE&amp;VAR:CALENDAR=US&amp;VAR:SYMBOL=MAR&amp;VAR:INDEX=0"}</definedName>
    <definedName name="_4534__FDSAUDITLINK__" localSheetId="2" hidden="1">{"fdsup://directions/FAT Viewer?action=UPDATE&amp;creator=factset&amp;DYN_ARGS=TRUE&amp;DOC_NAME=FAT:FQL_AUDITING_CLIENT_TEMPLATE.FAT&amp;display_string=Audit&amp;VAR:KEY=NQTKHKBOJE&amp;VAR:QUERY=RkZfRU5UUlBSX1ZBTF9EQUlMWSgzOTY0Nyk=&amp;WINDOW=FIRST_POPUP&amp;HEIGHT=450&amp;WIDTH=450&amp;START_MA","XIMIZED=FALSE&amp;VAR:CALENDAR=US&amp;VAR:SYMBOL=CHH&amp;VAR:INDEX=0"}</definedName>
    <definedName name="_4534__FDSAUDITLINK__" hidden="1">{"fdsup://directions/FAT Viewer?action=UPDATE&amp;creator=factset&amp;DYN_ARGS=TRUE&amp;DOC_NAME=FAT:FQL_AUDITING_CLIENT_TEMPLATE.FAT&amp;display_string=Audit&amp;VAR:KEY=NQTKHKBOJE&amp;VAR:QUERY=RkZfRU5UUlBSX1ZBTF9EQUlMWSgzOTY0Nyk=&amp;WINDOW=FIRST_POPUP&amp;HEIGHT=450&amp;WIDTH=450&amp;START_MA","XIMIZED=FALSE&amp;VAR:CALENDAR=US&amp;VAR:SYMBOL=CHH&amp;VAR:INDEX=0"}</definedName>
    <definedName name="_4535__FDSAUDITLINK__" localSheetId="2" hidden="1">{"fdsup://directions/FAT Viewer?action=UPDATE&amp;creator=factset&amp;DYN_ARGS=TRUE&amp;DOC_NAME=FAT:FQL_AUDITING_CLIENT_TEMPLATE.FAT&amp;display_string=Audit&amp;VAR:KEY=JOVKNIZMXK&amp;VAR:QUERY=RkZfRU5UUlBSX1ZBTF9EQUlMWSgzOTY0Nyk=&amp;WINDOW=FIRST_POPUP&amp;HEIGHT=450&amp;WIDTH=450&amp;START_MA","XIMIZED=FALSE&amp;VAR:CALENDAR=US&amp;VAR:SYMBOL=WYN&amp;VAR:INDEX=0"}</definedName>
    <definedName name="_4535__FDSAUDITLINK__" hidden="1">{"fdsup://directions/FAT Viewer?action=UPDATE&amp;creator=factset&amp;DYN_ARGS=TRUE&amp;DOC_NAME=FAT:FQL_AUDITING_CLIENT_TEMPLATE.FAT&amp;display_string=Audit&amp;VAR:KEY=JOVKNIZMXK&amp;VAR:QUERY=RkZfRU5UUlBSX1ZBTF9EQUlMWSgzOTY0Nyk=&amp;WINDOW=FIRST_POPUP&amp;HEIGHT=450&amp;WIDTH=450&amp;START_MA","XIMIZED=FALSE&amp;VAR:CALENDAR=US&amp;VAR:SYMBOL=WYN&amp;VAR:INDEX=0"}</definedName>
    <definedName name="_4536__FDSAUDITLINK__" localSheetId="2" hidden="1">{"fdsup://directions/FAT Viewer?action=UPDATE&amp;creator=factset&amp;DYN_ARGS=TRUE&amp;DOC_NAME=FAT:FQL_AUDITING_CLIENT_TEMPLATE.FAT&amp;display_string=Audit&amp;VAR:KEY=LQZSNARGBC&amp;VAR:QUERY=RkZfRU5UUlBSX1ZBTF9EQUlMWSgzOTY0Nik=&amp;WINDOW=FIRST_POPUP&amp;HEIGHT=450&amp;WIDTH=450&amp;START_MA","XIMIZED=FALSE&amp;VAR:CALENDAR=US&amp;VAR:SYMBOL=H&amp;VAR:INDEX=0"}</definedName>
    <definedName name="_4536__FDSAUDITLINK__" hidden="1">{"fdsup://directions/FAT Viewer?action=UPDATE&amp;creator=factset&amp;DYN_ARGS=TRUE&amp;DOC_NAME=FAT:FQL_AUDITING_CLIENT_TEMPLATE.FAT&amp;display_string=Audit&amp;VAR:KEY=LQZSNARGBC&amp;VAR:QUERY=RkZfRU5UUlBSX1ZBTF9EQUlMWSgzOTY0Nik=&amp;WINDOW=FIRST_POPUP&amp;HEIGHT=450&amp;WIDTH=450&amp;START_MA","XIMIZED=FALSE&amp;VAR:CALENDAR=US&amp;VAR:SYMBOL=H&amp;VAR:INDEX=0"}</definedName>
    <definedName name="_4537__FDSAUDITLINK__" localSheetId="2" hidden="1">{"fdsup://directions/FAT Viewer?action=UPDATE&amp;creator=factset&amp;DYN_ARGS=TRUE&amp;DOC_NAME=FAT:FQL_AUDITING_CLIENT_TEMPLATE.FAT&amp;display_string=Audit&amp;VAR:KEY=RYVWBYJMFA&amp;VAR:QUERY=RkZfRU5UUlBSX1ZBTF9EQUlMWSgzOTY0Nik=&amp;WINDOW=FIRST_POPUP&amp;HEIGHT=450&amp;WIDTH=450&amp;START_MA","XIMIZED=FALSE&amp;VAR:CALENDAR=US&amp;VAR:SYMBOL=HOT&amp;VAR:INDEX=0"}</definedName>
    <definedName name="_4537__FDSAUDITLINK__" hidden="1">{"fdsup://directions/FAT Viewer?action=UPDATE&amp;creator=factset&amp;DYN_ARGS=TRUE&amp;DOC_NAME=FAT:FQL_AUDITING_CLIENT_TEMPLATE.FAT&amp;display_string=Audit&amp;VAR:KEY=RYVWBYJMFA&amp;VAR:QUERY=RkZfRU5UUlBSX1ZBTF9EQUlMWSgzOTY0Nik=&amp;WINDOW=FIRST_POPUP&amp;HEIGHT=450&amp;WIDTH=450&amp;START_MA","XIMIZED=FALSE&amp;VAR:CALENDAR=US&amp;VAR:SYMBOL=HOT&amp;VAR:INDEX=0"}</definedName>
    <definedName name="_4538__FDSAUDITLINK__" localSheetId="2" hidden="1">{"fdsup://directions/FAT Viewer?action=UPDATE&amp;creator=factset&amp;DYN_ARGS=TRUE&amp;DOC_NAME=FAT:FQL_AUDITING_CLIENT_TEMPLATE.FAT&amp;display_string=Audit&amp;VAR:KEY=HAZOFKVSFY&amp;VAR:QUERY=RkZfRU5UUlBSX1ZBTF9EQUlMWSgzOTY0Nik=&amp;WINDOW=FIRST_POPUP&amp;HEIGHT=450&amp;WIDTH=450&amp;START_MA","XIMIZED=FALSE&amp;VAR:CALENDAR=US&amp;VAR:SYMBOL=585284&amp;VAR:INDEX=0"}</definedName>
    <definedName name="_4538__FDSAUDITLINK__" hidden="1">{"fdsup://directions/FAT Viewer?action=UPDATE&amp;creator=factset&amp;DYN_ARGS=TRUE&amp;DOC_NAME=FAT:FQL_AUDITING_CLIENT_TEMPLATE.FAT&amp;display_string=Audit&amp;VAR:KEY=HAZOFKVSFY&amp;VAR:QUERY=RkZfRU5UUlBSX1ZBTF9EQUlMWSgzOTY0Nik=&amp;WINDOW=FIRST_POPUP&amp;HEIGHT=450&amp;WIDTH=450&amp;START_MA","XIMIZED=FALSE&amp;VAR:CALENDAR=US&amp;VAR:SYMBOL=585284&amp;VAR:INDEX=0"}</definedName>
    <definedName name="_4539__FDSAUDITLINK__" localSheetId="2" hidden="1">{"fdsup://directions/FAT Viewer?action=UPDATE&amp;creator=factset&amp;DYN_ARGS=TRUE&amp;DOC_NAME=FAT:FQL_AUDITING_CLIENT_TEMPLATE.FAT&amp;display_string=Audit&amp;VAR:KEY=PMXERWXWPI&amp;VAR:QUERY=RkZfRU5UUlBSX1ZBTF9EQUlMWSgzOTY0Nik=&amp;WINDOW=FIRST_POPUP&amp;HEIGHT=450&amp;WIDTH=450&amp;START_MA","XIMIZED=FALSE&amp;VAR:CALENDAR=US&amp;VAR:SYMBOL=MAR&amp;VAR:INDEX=0"}</definedName>
    <definedName name="_4539__FDSAUDITLINK__" hidden="1">{"fdsup://directions/FAT Viewer?action=UPDATE&amp;creator=factset&amp;DYN_ARGS=TRUE&amp;DOC_NAME=FAT:FQL_AUDITING_CLIENT_TEMPLATE.FAT&amp;display_string=Audit&amp;VAR:KEY=PMXERWXWPI&amp;VAR:QUERY=RkZfRU5UUlBSX1ZBTF9EQUlMWSgzOTY0Nik=&amp;WINDOW=FIRST_POPUP&amp;HEIGHT=450&amp;WIDTH=450&amp;START_MA","XIMIZED=FALSE&amp;VAR:CALENDAR=US&amp;VAR:SYMBOL=MAR&amp;VAR:INDEX=0"}</definedName>
    <definedName name="_454________________123Graph_XCHART_2" hidden="1">#REF!</definedName>
    <definedName name="_454_____________123Graph_XCHART_18" hidden="1">#REF!</definedName>
    <definedName name="_454__123Graph_XCHART_17" hidden="1">#REF!</definedName>
    <definedName name="_454__123Graph_XCHART_5" hidden="1">#REF!</definedName>
    <definedName name="_454__FDSAUDITLINK__" localSheetId="2">{"fdsup://directions/FAT Viewer?action=UPDATE&amp;creator=factset&amp;DYN_ARGS=TRUE&amp;DOC_NAME=FAT:FQL_AUDITING_CLIENT_TEMPLATE.FAT&amp;display_string=Audit&amp;VAR:KEY=JGHQDSJIJM&amp;VAR:QUERY=KEZTTF9ORVRfSU5DKE5PVyxOT1csRlNBLCxVU0QpQEZGX05FVF9JTkMoTFRNUywwLCwsLFVTRCkp&amp;WINDOW=F","IRST_POPUP&amp;HEIGHT=450&amp;WIDTH=450&amp;START_MAXIMIZED=FALSE&amp;VAR:CALENDAR=US&amp;VAR:SYMBOL=GNCMA&amp;VAR:INDEX=0"}</definedName>
    <definedName name="_454__FDSAUDITLINK__" hidden="1">{"fdsup://directions/FAT Viewer?action=UPDATE&amp;creator=factset&amp;DYN_ARGS=TRUE&amp;DOC_NAME=FAT:FQL_AUDITING_CLIENT_TEMPLATE.FAT&amp;display_string=Audit&amp;VAR:KEY=EPYXQVMTMF&amp;VAR:QUERY=KEZGX1NBTEVTKExUTVMsNDA4MDEsLCxSUCxVU0QpQEZGX1NBTEVTKExUTVNfU0VNSSw0MDgwMSwsLFJQLFVTR","Ckp&amp;WINDOW=FIRST_POPUP&amp;HEIGHT=450&amp;WIDTH=450&amp;START_MAXIMIZED=FALSE&amp;VAR:CALENDAR=US&amp;VAR:SYMBOL=B16NZ5&amp;VAR:INDEX=0"}</definedName>
    <definedName name="_454__FDSAUDITLINK___1" localSheetId="2" hidden="1">{"fdsup://directions/FAT Viewer?action=UPDATE&amp;creator=factset&amp;DYN_ARGS=TRUE&amp;DOC_NAME=FAT:FQL_AUDITING_CLIENT_TEMPLATE.FAT&amp;display_string=Audit&amp;VAR:KEY=EPYXQVMTMF&amp;VAR:QUERY=KEZGX1NBTEVTKExUTVMsNDA4MDEsLCxSUCxVU0QpQEZGX1NBTEVTKExUTVNfU0VNSSw0MDgwMSwsLFJQLFVTR","Ckp&amp;WINDOW=FIRST_POPUP&amp;HEIGHT=450&amp;WIDTH=450&amp;START_MAXIMIZED=FALSE&amp;VAR:CALENDAR=US&amp;VAR:SYMBOL=B16NZ5&amp;VAR:INDEX=0"}</definedName>
    <definedName name="_454__FDSAUDITLINK___1" hidden="1">{"fdsup://directions/FAT Viewer?action=UPDATE&amp;creator=factset&amp;DYN_ARGS=TRUE&amp;DOC_NAME=FAT:FQL_AUDITING_CLIENT_TEMPLATE.FAT&amp;display_string=Audit&amp;VAR:KEY=EPYXQVMTMF&amp;VAR:QUERY=KEZGX1NBTEVTKExUTVMsNDA4MDEsLCxSUCxVU0QpQEZGX1NBTEVTKExUTVNfU0VNSSw0MDgwMSwsLFJQLFVTR","Ckp&amp;WINDOW=FIRST_POPUP&amp;HEIGHT=450&amp;WIDTH=450&amp;START_MAXIMIZED=FALSE&amp;VAR:CALENDAR=US&amp;VAR:SYMBOL=B16NZ5&amp;VAR:INDEX=0"}</definedName>
    <definedName name="_4540__FDSAUDITLINK__" localSheetId="2" hidden="1">{"fdsup://directions/FAT Viewer?action=UPDATE&amp;creator=factset&amp;DYN_ARGS=TRUE&amp;DOC_NAME=FAT:FQL_AUDITING_CLIENT_TEMPLATE.FAT&amp;display_string=Audit&amp;VAR:KEY=FORQBSJUXE&amp;VAR:QUERY=RkZfRU5UUlBSX1ZBTF9EQUlMWSgzOTY0Nik=&amp;WINDOW=FIRST_POPUP&amp;HEIGHT=450&amp;WIDTH=450&amp;START_MA","XIMIZED=FALSE&amp;VAR:CALENDAR=US&amp;VAR:SYMBOL=CHH&amp;VAR:INDEX=0"}</definedName>
    <definedName name="_4540__FDSAUDITLINK__" hidden="1">{"fdsup://directions/FAT Viewer?action=UPDATE&amp;creator=factset&amp;DYN_ARGS=TRUE&amp;DOC_NAME=FAT:FQL_AUDITING_CLIENT_TEMPLATE.FAT&amp;display_string=Audit&amp;VAR:KEY=FORQBSJUXE&amp;VAR:QUERY=RkZfRU5UUlBSX1ZBTF9EQUlMWSgzOTY0Nik=&amp;WINDOW=FIRST_POPUP&amp;HEIGHT=450&amp;WIDTH=450&amp;START_MA","XIMIZED=FALSE&amp;VAR:CALENDAR=US&amp;VAR:SYMBOL=CHH&amp;VAR:INDEX=0"}</definedName>
    <definedName name="_4541__FDSAUDITLINK__" localSheetId="2" hidden="1">{"fdsup://directions/FAT Viewer?action=UPDATE&amp;creator=factset&amp;DYN_ARGS=TRUE&amp;DOC_NAME=FAT:FQL_AUDITING_CLIENT_TEMPLATE.FAT&amp;display_string=Audit&amp;VAR:KEY=TEBCLUJWHI&amp;VAR:QUERY=RkZfRU5UUlBSX1ZBTF9EQUlMWSgzOTY0Nik=&amp;WINDOW=FIRST_POPUP&amp;HEIGHT=450&amp;WIDTH=450&amp;START_MA","XIMIZED=FALSE&amp;VAR:CALENDAR=US&amp;VAR:SYMBOL=WYN&amp;VAR:INDEX=0"}</definedName>
    <definedName name="_4541__FDSAUDITLINK__" hidden="1">{"fdsup://directions/FAT Viewer?action=UPDATE&amp;creator=factset&amp;DYN_ARGS=TRUE&amp;DOC_NAME=FAT:FQL_AUDITING_CLIENT_TEMPLATE.FAT&amp;display_string=Audit&amp;VAR:KEY=TEBCLUJWHI&amp;VAR:QUERY=RkZfRU5UUlBSX1ZBTF9EQUlMWSgzOTY0Nik=&amp;WINDOW=FIRST_POPUP&amp;HEIGHT=450&amp;WIDTH=450&amp;START_MA","XIMIZED=FALSE&amp;VAR:CALENDAR=US&amp;VAR:SYMBOL=WYN&amp;VAR:INDEX=0"}</definedName>
    <definedName name="_4542__FDSAUDITLINK__" localSheetId="2" hidden="1">{"fdsup://directions/FAT Viewer?action=UPDATE&amp;creator=factset&amp;DYN_ARGS=TRUE&amp;DOC_NAME=FAT:FQL_AUDITING_CLIENT_TEMPLATE.FAT&amp;display_string=Audit&amp;VAR:KEY=ZOXIZQPQNW&amp;VAR:QUERY=RkZfRU5UUlBSX1ZBTF9EQUlMWSgzOTY0NSk=&amp;WINDOW=FIRST_POPUP&amp;HEIGHT=450&amp;WIDTH=450&amp;START_MA","XIMIZED=FALSE&amp;VAR:CALENDAR=US&amp;VAR:SYMBOL=H&amp;VAR:INDEX=0"}</definedName>
    <definedName name="_4542__FDSAUDITLINK__" hidden="1">{"fdsup://directions/FAT Viewer?action=UPDATE&amp;creator=factset&amp;DYN_ARGS=TRUE&amp;DOC_NAME=FAT:FQL_AUDITING_CLIENT_TEMPLATE.FAT&amp;display_string=Audit&amp;VAR:KEY=ZOXIZQPQNW&amp;VAR:QUERY=RkZfRU5UUlBSX1ZBTF9EQUlMWSgzOTY0NSk=&amp;WINDOW=FIRST_POPUP&amp;HEIGHT=450&amp;WIDTH=450&amp;START_MA","XIMIZED=FALSE&amp;VAR:CALENDAR=US&amp;VAR:SYMBOL=H&amp;VAR:INDEX=0"}</definedName>
    <definedName name="_4543__FDSAUDITLINK__" localSheetId="2" hidden="1">{"fdsup://directions/FAT Viewer?action=UPDATE&amp;creator=factset&amp;DYN_ARGS=TRUE&amp;DOC_NAME=FAT:FQL_AUDITING_CLIENT_TEMPLATE.FAT&amp;display_string=Audit&amp;VAR:KEY=DOJQVSNQRA&amp;VAR:QUERY=RkZfRU5UUlBSX1ZBTF9EQUlMWSgzOTY0NSk=&amp;WINDOW=FIRST_POPUP&amp;HEIGHT=450&amp;WIDTH=450&amp;START_MA","XIMIZED=FALSE&amp;VAR:CALENDAR=US&amp;VAR:SYMBOL=HOT&amp;VAR:INDEX=0"}</definedName>
    <definedName name="_4543__FDSAUDITLINK__" hidden="1">{"fdsup://directions/FAT Viewer?action=UPDATE&amp;creator=factset&amp;DYN_ARGS=TRUE&amp;DOC_NAME=FAT:FQL_AUDITING_CLIENT_TEMPLATE.FAT&amp;display_string=Audit&amp;VAR:KEY=DOJQVSNQRA&amp;VAR:QUERY=RkZfRU5UUlBSX1ZBTF9EQUlMWSgzOTY0NSk=&amp;WINDOW=FIRST_POPUP&amp;HEIGHT=450&amp;WIDTH=450&amp;START_MA","XIMIZED=FALSE&amp;VAR:CALENDAR=US&amp;VAR:SYMBOL=HOT&amp;VAR:INDEX=0"}</definedName>
    <definedName name="_4544__FDSAUDITLINK__" localSheetId="2" hidden="1">{"fdsup://directions/FAT Viewer?action=UPDATE&amp;creator=factset&amp;DYN_ARGS=TRUE&amp;DOC_NAME=FAT:FQL_AUDITING_CLIENT_TEMPLATE.FAT&amp;display_string=Audit&amp;VAR:KEY=NGTQTIPSJE&amp;VAR:QUERY=RkZfRU5UUlBSX1ZBTF9EQUlMWSgzOTY0NSk=&amp;WINDOW=FIRST_POPUP&amp;HEIGHT=450&amp;WIDTH=450&amp;START_MA","XIMIZED=FALSE&amp;VAR:CALENDAR=US&amp;VAR:SYMBOL=585284&amp;VAR:INDEX=0"}</definedName>
    <definedName name="_4544__FDSAUDITLINK__" hidden="1">{"fdsup://directions/FAT Viewer?action=UPDATE&amp;creator=factset&amp;DYN_ARGS=TRUE&amp;DOC_NAME=FAT:FQL_AUDITING_CLIENT_TEMPLATE.FAT&amp;display_string=Audit&amp;VAR:KEY=NGTQTIPSJE&amp;VAR:QUERY=RkZfRU5UUlBSX1ZBTF9EQUlMWSgzOTY0NSk=&amp;WINDOW=FIRST_POPUP&amp;HEIGHT=450&amp;WIDTH=450&amp;START_MA","XIMIZED=FALSE&amp;VAR:CALENDAR=US&amp;VAR:SYMBOL=585284&amp;VAR:INDEX=0"}</definedName>
    <definedName name="_4545__FDSAUDITLINK__" localSheetId="2" hidden="1">{"fdsup://directions/FAT Viewer?action=UPDATE&amp;creator=factset&amp;DYN_ARGS=TRUE&amp;DOC_NAME=FAT:FQL_AUDITING_CLIENT_TEMPLATE.FAT&amp;display_string=Audit&amp;VAR:KEY=ZOLOLOBSHU&amp;VAR:QUERY=RkZfRU5UUlBSX1ZBTF9EQUlMWSgzOTY0NSk=&amp;WINDOW=FIRST_POPUP&amp;HEIGHT=450&amp;WIDTH=450&amp;START_MA","XIMIZED=FALSE&amp;VAR:CALENDAR=US&amp;VAR:SYMBOL=MAR&amp;VAR:INDEX=0"}</definedName>
    <definedName name="_4545__FDSAUDITLINK__" hidden="1">{"fdsup://directions/FAT Viewer?action=UPDATE&amp;creator=factset&amp;DYN_ARGS=TRUE&amp;DOC_NAME=FAT:FQL_AUDITING_CLIENT_TEMPLATE.FAT&amp;display_string=Audit&amp;VAR:KEY=ZOLOLOBSHU&amp;VAR:QUERY=RkZfRU5UUlBSX1ZBTF9EQUlMWSgzOTY0NSk=&amp;WINDOW=FIRST_POPUP&amp;HEIGHT=450&amp;WIDTH=450&amp;START_MA","XIMIZED=FALSE&amp;VAR:CALENDAR=US&amp;VAR:SYMBOL=MAR&amp;VAR:INDEX=0"}</definedName>
    <definedName name="_4546__FDSAUDITLINK__" localSheetId="2" hidden="1">{"fdsup://directions/FAT Viewer?action=UPDATE&amp;creator=factset&amp;DYN_ARGS=TRUE&amp;DOC_NAME=FAT:FQL_AUDITING_CLIENT_TEMPLATE.FAT&amp;display_string=Audit&amp;VAR:KEY=NOPSLGJYVA&amp;VAR:QUERY=RkZfRU5UUlBSX1ZBTF9EQUlMWSgzOTY0NSk=&amp;WINDOW=FIRST_POPUP&amp;HEIGHT=450&amp;WIDTH=450&amp;START_MA","XIMIZED=FALSE&amp;VAR:CALENDAR=US&amp;VAR:SYMBOL=CHH&amp;VAR:INDEX=0"}</definedName>
    <definedName name="_4546__FDSAUDITLINK__" hidden="1">{"fdsup://directions/FAT Viewer?action=UPDATE&amp;creator=factset&amp;DYN_ARGS=TRUE&amp;DOC_NAME=FAT:FQL_AUDITING_CLIENT_TEMPLATE.FAT&amp;display_string=Audit&amp;VAR:KEY=NOPSLGJYVA&amp;VAR:QUERY=RkZfRU5UUlBSX1ZBTF9EQUlMWSgzOTY0NSk=&amp;WINDOW=FIRST_POPUP&amp;HEIGHT=450&amp;WIDTH=450&amp;START_MA","XIMIZED=FALSE&amp;VAR:CALENDAR=US&amp;VAR:SYMBOL=CHH&amp;VAR:INDEX=0"}</definedName>
    <definedName name="_4547__FDSAUDITLINK__" localSheetId="2" hidden="1">{"fdsup://directions/FAT Viewer?action=UPDATE&amp;creator=factset&amp;DYN_ARGS=TRUE&amp;DOC_NAME=FAT:FQL_AUDITING_CLIENT_TEMPLATE.FAT&amp;display_string=Audit&amp;VAR:KEY=VMRUFMHWHC&amp;VAR:QUERY=RkZfRU5UUlBSX1ZBTF9EQUlMWSgzOTY0NSk=&amp;WINDOW=FIRST_POPUP&amp;HEIGHT=450&amp;WIDTH=450&amp;START_MA","XIMIZED=FALSE&amp;VAR:CALENDAR=US&amp;VAR:SYMBOL=WYN&amp;VAR:INDEX=0"}</definedName>
    <definedName name="_4547__FDSAUDITLINK__" hidden="1">{"fdsup://directions/FAT Viewer?action=UPDATE&amp;creator=factset&amp;DYN_ARGS=TRUE&amp;DOC_NAME=FAT:FQL_AUDITING_CLIENT_TEMPLATE.FAT&amp;display_string=Audit&amp;VAR:KEY=VMRUFMHWHC&amp;VAR:QUERY=RkZfRU5UUlBSX1ZBTF9EQUlMWSgzOTY0NSk=&amp;WINDOW=FIRST_POPUP&amp;HEIGHT=450&amp;WIDTH=450&amp;START_MA","XIMIZED=FALSE&amp;VAR:CALENDAR=US&amp;VAR:SYMBOL=WYN&amp;VAR:INDEX=0"}</definedName>
    <definedName name="_4548__FDSAUDITLINK__" localSheetId="2" hidden="1">{"fdsup://directions/FAT Viewer?action=UPDATE&amp;creator=factset&amp;DYN_ARGS=TRUE&amp;DOC_NAME=FAT:FQL_AUDITING_CLIENT_TEMPLATE.FAT&amp;display_string=Audit&amp;VAR:KEY=ZQTSPGXUVC&amp;VAR:QUERY=RkZfRU5UUlBSX1ZBTF9EQUlMWSgzOTY0NCk=&amp;WINDOW=FIRST_POPUP&amp;HEIGHT=450&amp;WIDTH=450&amp;START_MA","XIMIZED=FALSE&amp;VAR:CALENDAR=US&amp;VAR:SYMBOL=H&amp;VAR:INDEX=0"}</definedName>
    <definedName name="_4548__FDSAUDITLINK__" hidden="1">{"fdsup://directions/FAT Viewer?action=UPDATE&amp;creator=factset&amp;DYN_ARGS=TRUE&amp;DOC_NAME=FAT:FQL_AUDITING_CLIENT_TEMPLATE.FAT&amp;display_string=Audit&amp;VAR:KEY=ZQTSPGXUVC&amp;VAR:QUERY=RkZfRU5UUlBSX1ZBTF9EQUlMWSgzOTY0NCk=&amp;WINDOW=FIRST_POPUP&amp;HEIGHT=450&amp;WIDTH=450&amp;START_MA","XIMIZED=FALSE&amp;VAR:CALENDAR=US&amp;VAR:SYMBOL=H&amp;VAR:INDEX=0"}</definedName>
    <definedName name="_4549__FDSAUDITLINK__" localSheetId="2" hidden="1">{"fdsup://directions/FAT Viewer?action=UPDATE&amp;creator=factset&amp;DYN_ARGS=TRUE&amp;DOC_NAME=FAT:FQL_AUDITING_CLIENT_TEMPLATE.FAT&amp;display_string=Audit&amp;VAR:KEY=PCFSZQHUDO&amp;VAR:QUERY=RkZfRU5UUlBSX1ZBTF9EQUlMWSgzOTY0NCk=&amp;WINDOW=FIRST_POPUP&amp;HEIGHT=450&amp;WIDTH=450&amp;START_MA","XIMIZED=FALSE&amp;VAR:CALENDAR=US&amp;VAR:SYMBOL=HOT&amp;VAR:INDEX=0"}</definedName>
    <definedName name="_4549__FDSAUDITLINK__" hidden="1">{"fdsup://directions/FAT Viewer?action=UPDATE&amp;creator=factset&amp;DYN_ARGS=TRUE&amp;DOC_NAME=FAT:FQL_AUDITING_CLIENT_TEMPLATE.FAT&amp;display_string=Audit&amp;VAR:KEY=PCFSZQHUDO&amp;VAR:QUERY=RkZfRU5UUlBSX1ZBTF9EQUlMWSgzOTY0NCk=&amp;WINDOW=FIRST_POPUP&amp;HEIGHT=450&amp;WIDTH=450&amp;START_MA","XIMIZED=FALSE&amp;VAR:CALENDAR=US&amp;VAR:SYMBOL=HOT&amp;VAR:INDEX=0"}</definedName>
    <definedName name="_455________________123Graph_XCHART_3" hidden="1">#REF!</definedName>
    <definedName name="_455_____________123Graph_XCHART_2" hidden="1">#REF!</definedName>
    <definedName name="_455__123Graph_BCHART_18" hidden="1">#REF!</definedName>
    <definedName name="_455__123Graph_XCHART_18" hidden="1">#REF!</definedName>
    <definedName name="_455__FDSAUDITLINK__" localSheetId="2">{"fdsup://directions/FAT Viewer?action=UPDATE&amp;creator=factset&amp;DYN_ARGS=TRUE&amp;DOC_NAME=FAT:FQL_AUDITING_CLIENT_TEMPLATE.FAT&amp;display_string=Audit&amp;VAR:KEY=LWDSJKDQBK&amp;VAR:QUERY=KEZTTF9ORVRfSU5DKE5PVyxOT1csRlNBLCxVU0QpQEZGX05FVF9JTkMoTFRNUywwLCwsLFVTRCkp&amp;WINDOW=F","IRST_POPUP&amp;HEIGHT=450&amp;WIDTH=450&amp;START_MAXIMIZED=FALSE&amp;VAR:CALENDAR=US&amp;VAR:SYMBOL=TNAV&amp;VAR:INDEX=0"}</definedName>
    <definedName name="_455__FDSAUDITLINK__" hidden="1">{"fdsup://Directions/FactSet Auditing Viewer?action=AUDIT_VALUE&amp;DB=129&amp;ID1=40425J10&amp;VALUEID=01001&amp;SDATE=201003&amp;PERIODTYPE=QTR_STD&amp;SCFT=3&amp;window=popup_no_bar&amp;width=385&amp;height=120&amp;START_MAXIMIZED=FALSE&amp;creator=factset&amp;display_string=Audit"}</definedName>
    <definedName name="_455__FDSAUDITLINK___1" localSheetId="2" hidden="1">{"fdsup://Directions/FactSet Auditing Viewer?action=AUDIT_VALUE&amp;DB=129&amp;ID1=40425J10&amp;VALUEID=01001&amp;SDATE=201003&amp;PERIODTYPE=QTR_STD&amp;SCFT=3&amp;window=popup_no_bar&amp;width=385&amp;height=120&amp;START_MAXIMIZED=FALSE&amp;creator=factset&amp;display_string=Audit"}</definedName>
    <definedName name="_455__FDSAUDITLINK___1" hidden="1">{"fdsup://Directions/FactSet Auditing Viewer?action=AUDIT_VALUE&amp;DB=129&amp;ID1=40425J10&amp;VALUEID=01001&amp;SDATE=201003&amp;PERIODTYPE=QTR_STD&amp;SCFT=3&amp;window=popup_no_bar&amp;width=385&amp;height=120&amp;START_MAXIMIZED=FALSE&amp;creator=factset&amp;display_string=Audit"}</definedName>
    <definedName name="_4550__FDSAUDITLINK__" localSheetId="2" hidden="1">{"fdsup://directions/FAT Viewer?action=UPDATE&amp;creator=factset&amp;DYN_ARGS=TRUE&amp;DOC_NAME=FAT:FQL_AUDITING_CLIENT_TEMPLATE.FAT&amp;display_string=Audit&amp;VAR:KEY=DSPAJKFMHE&amp;VAR:QUERY=RkZfRU5UUlBSX1ZBTF9EQUlMWSgzOTY0NCk=&amp;WINDOW=FIRST_POPUP&amp;HEIGHT=450&amp;WIDTH=450&amp;START_MA","XIMIZED=FALSE&amp;VAR:CALENDAR=US&amp;VAR:SYMBOL=585284&amp;VAR:INDEX=0"}</definedName>
    <definedName name="_4550__FDSAUDITLINK__" hidden="1">{"fdsup://directions/FAT Viewer?action=UPDATE&amp;creator=factset&amp;DYN_ARGS=TRUE&amp;DOC_NAME=FAT:FQL_AUDITING_CLIENT_TEMPLATE.FAT&amp;display_string=Audit&amp;VAR:KEY=DSPAJKFMHE&amp;VAR:QUERY=RkZfRU5UUlBSX1ZBTF9EQUlMWSgzOTY0NCk=&amp;WINDOW=FIRST_POPUP&amp;HEIGHT=450&amp;WIDTH=450&amp;START_MA","XIMIZED=FALSE&amp;VAR:CALENDAR=US&amp;VAR:SYMBOL=585284&amp;VAR:INDEX=0"}</definedName>
    <definedName name="_4551__FDSAUDITLINK__" localSheetId="2" hidden="1">{"fdsup://directions/FAT Viewer?action=UPDATE&amp;creator=factset&amp;DYN_ARGS=TRUE&amp;DOC_NAME=FAT:FQL_AUDITING_CLIENT_TEMPLATE.FAT&amp;display_string=Audit&amp;VAR:KEY=FWBEJGRMZM&amp;VAR:QUERY=RkZfRU5UUlBSX1ZBTF9EQUlMWSgzOTY0NCk=&amp;WINDOW=FIRST_POPUP&amp;HEIGHT=450&amp;WIDTH=450&amp;START_MA","XIMIZED=FALSE&amp;VAR:CALENDAR=US&amp;VAR:SYMBOL=MAR&amp;VAR:INDEX=0"}</definedName>
    <definedName name="_4551__FDSAUDITLINK__" hidden="1">{"fdsup://directions/FAT Viewer?action=UPDATE&amp;creator=factset&amp;DYN_ARGS=TRUE&amp;DOC_NAME=FAT:FQL_AUDITING_CLIENT_TEMPLATE.FAT&amp;display_string=Audit&amp;VAR:KEY=FWBEJGRMZM&amp;VAR:QUERY=RkZfRU5UUlBSX1ZBTF9EQUlMWSgzOTY0NCk=&amp;WINDOW=FIRST_POPUP&amp;HEIGHT=450&amp;WIDTH=450&amp;START_MA","XIMIZED=FALSE&amp;VAR:CALENDAR=US&amp;VAR:SYMBOL=MAR&amp;VAR:INDEX=0"}</definedName>
    <definedName name="_4552__FDSAUDITLINK__" localSheetId="2" hidden="1">{"fdsup://directions/FAT Viewer?action=UPDATE&amp;creator=factset&amp;DYN_ARGS=TRUE&amp;DOC_NAME=FAT:FQL_AUDITING_CLIENT_TEMPLATE.FAT&amp;display_string=Audit&amp;VAR:KEY=JQRODENMJY&amp;VAR:QUERY=RkZfRU5UUlBSX1ZBTF9EQUlMWSgzOTY0NCk=&amp;WINDOW=FIRST_POPUP&amp;HEIGHT=450&amp;WIDTH=450&amp;START_MA","XIMIZED=FALSE&amp;VAR:CALENDAR=US&amp;VAR:SYMBOL=CHH&amp;VAR:INDEX=0"}</definedName>
    <definedName name="_4552__FDSAUDITLINK__" hidden="1">{"fdsup://directions/FAT Viewer?action=UPDATE&amp;creator=factset&amp;DYN_ARGS=TRUE&amp;DOC_NAME=FAT:FQL_AUDITING_CLIENT_TEMPLATE.FAT&amp;display_string=Audit&amp;VAR:KEY=JQRODENMJY&amp;VAR:QUERY=RkZfRU5UUlBSX1ZBTF9EQUlMWSgzOTY0NCk=&amp;WINDOW=FIRST_POPUP&amp;HEIGHT=450&amp;WIDTH=450&amp;START_MA","XIMIZED=FALSE&amp;VAR:CALENDAR=US&amp;VAR:SYMBOL=CHH&amp;VAR:INDEX=0"}</definedName>
    <definedName name="_4553__FDSAUDITLINK__" localSheetId="2" hidden="1">{"fdsup://directions/FAT Viewer?action=UPDATE&amp;creator=factset&amp;DYN_ARGS=TRUE&amp;DOC_NAME=FAT:FQL_AUDITING_CLIENT_TEMPLATE.FAT&amp;display_string=Audit&amp;VAR:KEY=FMLEFIVOZW&amp;VAR:QUERY=RkZfRU5UUlBSX1ZBTF9EQUlMWSgzOTY0NCk=&amp;WINDOW=FIRST_POPUP&amp;HEIGHT=450&amp;WIDTH=450&amp;START_MA","XIMIZED=FALSE&amp;VAR:CALENDAR=US&amp;VAR:SYMBOL=WYN&amp;VAR:INDEX=0"}</definedName>
    <definedName name="_4553__FDSAUDITLINK__" hidden="1">{"fdsup://directions/FAT Viewer?action=UPDATE&amp;creator=factset&amp;DYN_ARGS=TRUE&amp;DOC_NAME=FAT:FQL_AUDITING_CLIENT_TEMPLATE.FAT&amp;display_string=Audit&amp;VAR:KEY=FMLEFIVOZW&amp;VAR:QUERY=RkZfRU5UUlBSX1ZBTF9EQUlMWSgzOTY0NCk=&amp;WINDOW=FIRST_POPUP&amp;HEIGHT=450&amp;WIDTH=450&amp;START_MA","XIMIZED=FALSE&amp;VAR:CALENDAR=US&amp;VAR:SYMBOL=WYN&amp;VAR:INDEX=0"}</definedName>
    <definedName name="_4554__FDSAUDITLINK__" localSheetId="2" hidden="1">{"fdsup://directions/FAT Viewer?action=UPDATE&amp;creator=factset&amp;DYN_ARGS=TRUE&amp;DOC_NAME=FAT:FQL_AUDITING_CLIENT_TEMPLATE.FAT&amp;display_string=Audit&amp;VAR:KEY=BGFCFCDYLU&amp;VAR:QUERY=RkZfRU5UUlBSX1ZBTF9EQUlMWSgzOTY0Myk=&amp;WINDOW=FIRST_POPUP&amp;HEIGHT=450&amp;WIDTH=450&amp;START_MA","XIMIZED=FALSE&amp;VAR:CALENDAR=US&amp;VAR:SYMBOL=H&amp;VAR:INDEX=0"}</definedName>
    <definedName name="_4554__FDSAUDITLINK__" hidden="1">{"fdsup://directions/FAT Viewer?action=UPDATE&amp;creator=factset&amp;DYN_ARGS=TRUE&amp;DOC_NAME=FAT:FQL_AUDITING_CLIENT_TEMPLATE.FAT&amp;display_string=Audit&amp;VAR:KEY=BGFCFCDYLU&amp;VAR:QUERY=RkZfRU5UUlBSX1ZBTF9EQUlMWSgzOTY0Myk=&amp;WINDOW=FIRST_POPUP&amp;HEIGHT=450&amp;WIDTH=450&amp;START_MA","XIMIZED=FALSE&amp;VAR:CALENDAR=US&amp;VAR:SYMBOL=H&amp;VAR:INDEX=0"}</definedName>
    <definedName name="_4555__FDSAUDITLINK__" localSheetId="2" hidden="1">{"fdsup://directions/FAT Viewer?action=UPDATE&amp;creator=factset&amp;DYN_ARGS=TRUE&amp;DOC_NAME=FAT:FQL_AUDITING_CLIENT_TEMPLATE.FAT&amp;display_string=Audit&amp;VAR:KEY=RIHIFKBCVQ&amp;VAR:QUERY=RkZfRU5UUlBSX1ZBTF9EQUlMWSgzOTY0Myk=&amp;WINDOW=FIRST_POPUP&amp;HEIGHT=450&amp;WIDTH=450&amp;START_MA","XIMIZED=FALSE&amp;VAR:CALENDAR=US&amp;VAR:SYMBOL=HOT&amp;VAR:INDEX=0"}</definedName>
    <definedName name="_4555__FDSAUDITLINK__" hidden="1">{"fdsup://directions/FAT Viewer?action=UPDATE&amp;creator=factset&amp;DYN_ARGS=TRUE&amp;DOC_NAME=FAT:FQL_AUDITING_CLIENT_TEMPLATE.FAT&amp;display_string=Audit&amp;VAR:KEY=RIHIFKBCVQ&amp;VAR:QUERY=RkZfRU5UUlBSX1ZBTF9EQUlMWSgzOTY0Myk=&amp;WINDOW=FIRST_POPUP&amp;HEIGHT=450&amp;WIDTH=450&amp;START_MA","XIMIZED=FALSE&amp;VAR:CALENDAR=US&amp;VAR:SYMBOL=HOT&amp;VAR:INDEX=0"}</definedName>
    <definedName name="_4556__FDSAUDITLINK__" localSheetId="2" hidden="1">{"fdsup://directions/FAT Viewer?action=UPDATE&amp;creator=factset&amp;DYN_ARGS=TRUE&amp;DOC_NAME=FAT:FQL_AUDITING_CLIENT_TEMPLATE.FAT&amp;display_string=Audit&amp;VAR:KEY=DEXALYBODO&amp;VAR:QUERY=RkZfRU5UUlBSX1ZBTF9EQUlMWSgzOTY0Myk=&amp;WINDOW=FIRST_POPUP&amp;HEIGHT=450&amp;WIDTH=450&amp;START_MA","XIMIZED=FALSE&amp;VAR:CALENDAR=US&amp;VAR:SYMBOL=585284&amp;VAR:INDEX=0"}</definedName>
    <definedName name="_4556__FDSAUDITLINK__" hidden="1">{"fdsup://directions/FAT Viewer?action=UPDATE&amp;creator=factset&amp;DYN_ARGS=TRUE&amp;DOC_NAME=FAT:FQL_AUDITING_CLIENT_TEMPLATE.FAT&amp;display_string=Audit&amp;VAR:KEY=DEXALYBODO&amp;VAR:QUERY=RkZfRU5UUlBSX1ZBTF9EQUlMWSgzOTY0Myk=&amp;WINDOW=FIRST_POPUP&amp;HEIGHT=450&amp;WIDTH=450&amp;START_MA","XIMIZED=FALSE&amp;VAR:CALENDAR=US&amp;VAR:SYMBOL=585284&amp;VAR:INDEX=0"}</definedName>
    <definedName name="_4557__FDSAUDITLINK__" localSheetId="2" hidden="1">{"fdsup://directions/FAT Viewer?action=UPDATE&amp;creator=factset&amp;DYN_ARGS=TRUE&amp;DOC_NAME=FAT:FQL_AUDITING_CLIENT_TEMPLATE.FAT&amp;display_string=Audit&amp;VAR:KEY=PGVYRIVWXC&amp;VAR:QUERY=RkZfRU5UUlBSX1ZBTF9EQUlMWSgzOTY0Myk=&amp;WINDOW=FIRST_POPUP&amp;HEIGHT=450&amp;WIDTH=450&amp;START_MA","XIMIZED=FALSE&amp;VAR:CALENDAR=US&amp;VAR:SYMBOL=MAR&amp;VAR:INDEX=0"}</definedName>
    <definedName name="_4557__FDSAUDITLINK__" hidden="1">{"fdsup://directions/FAT Viewer?action=UPDATE&amp;creator=factset&amp;DYN_ARGS=TRUE&amp;DOC_NAME=FAT:FQL_AUDITING_CLIENT_TEMPLATE.FAT&amp;display_string=Audit&amp;VAR:KEY=PGVYRIVWXC&amp;VAR:QUERY=RkZfRU5UUlBSX1ZBTF9EQUlMWSgzOTY0Myk=&amp;WINDOW=FIRST_POPUP&amp;HEIGHT=450&amp;WIDTH=450&amp;START_MA","XIMIZED=FALSE&amp;VAR:CALENDAR=US&amp;VAR:SYMBOL=MAR&amp;VAR:INDEX=0"}</definedName>
    <definedName name="_4558__FDSAUDITLINK__" localSheetId="2" hidden="1">{"fdsup://directions/FAT Viewer?action=UPDATE&amp;creator=factset&amp;DYN_ARGS=TRUE&amp;DOC_NAME=FAT:FQL_AUDITING_CLIENT_TEMPLATE.FAT&amp;display_string=Audit&amp;VAR:KEY=FGXWNELCXQ&amp;VAR:QUERY=RkZfRU5UUlBSX1ZBTF9EQUlMWSgzOTY0Myk=&amp;WINDOW=FIRST_POPUP&amp;HEIGHT=450&amp;WIDTH=450&amp;START_MA","XIMIZED=FALSE&amp;VAR:CALENDAR=US&amp;VAR:SYMBOL=CHH&amp;VAR:INDEX=0"}</definedName>
    <definedName name="_4558__FDSAUDITLINK__" hidden="1">{"fdsup://directions/FAT Viewer?action=UPDATE&amp;creator=factset&amp;DYN_ARGS=TRUE&amp;DOC_NAME=FAT:FQL_AUDITING_CLIENT_TEMPLATE.FAT&amp;display_string=Audit&amp;VAR:KEY=FGXWNELCXQ&amp;VAR:QUERY=RkZfRU5UUlBSX1ZBTF9EQUlMWSgzOTY0Myk=&amp;WINDOW=FIRST_POPUP&amp;HEIGHT=450&amp;WIDTH=450&amp;START_MA","XIMIZED=FALSE&amp;VAR:CALENDAR=US&amp;VAR:SYMBOL=CHH&amp;VAR:INDEX=0"}</definedName>
    <definedName name="_4559__FDSAUDITLINK__" localSheetId="2" hidden="1">{"fdsup://directions/FAT Viewer?action=UPDATE&amp;creator=factset&amp;DYN_ARGS=TRUE&amp;DOC_NAME=FAT:FQL_AUDITING_CLIENT_TEMPLATE.FAT&amp;display_string=Audit&amp;VAR:KEY=DMFYLYTOPY&amp;VAR:QUERY=RkZfRU5UUlBSX1ZBTF9EQUlMWSgzOTY0Myk=&amp;WINDOW=FIRST_POPUP&amp;HEIGHT=450&amp;WIDTH=450&amp;START_MA","XIMIZED=FALSE&amp;VAR:CALENDAR=US&amp;VAR:SYMBOL=WYN&amp;VAR:INDEX=0"}</definedName>
    <definedName name="_4559__FDSAUDITLINK__" hidden="1">{"fdsup://directions/FAT Viewer?action=UPDATE&amp;creator=factset&amp;DYN_ARGS=TRUE&amp;DOC_NAME=FAT:FQL_AUDITING_CLIENT_TEMPLATE.FAT&amp;display_string=Audit&amp;VAR:KEY=DMFYLYTOPY&amp;VAR:QUERY=RkZfRU5UUlBSX1ZBTF9EQUlMWSgzOTY0Myk=&amp;WINDOW=FIRST_POPUP&amp;HEIGHT=450&amp;WIDTH=450&amp;START_MA","XIMIZED=FALSE&amp;VAR:CALENDAR=US&amp;VAR:SYMBOL=WYN&amp;VAR:INDEX=0"}</definedName>
    <definedName name="_456________________123Graph_XCHART_4" hidden="1">#REF!</definedName>
    <definedName name="_456_____________123Graph_XCHART_3" hidden="1">#REF!</definedName>
    <definedName name="_456_____0_S" hidden="1">#REF!</definedName>
    <definedName name="_456__123Graph_XCHART_2" hidden="1">#REF!</definedName>
    <definedName name="_456__123Graph_XCHART_6" hidden="1">#REF!</definedName>
    <definedName name="_456__FDSAUDITLINK__" localSheetId="2">{"fdsup://directions/FAT Viewer?action=UPDATE&amp;creator=factset&amp;DYN_ARGS=TRUE&amp;DOC_NAME=FAT:FQL_AUDITING_CLIENT_TEMPLATE.FAT&amp;display_string=Audit&amp;VAR:KEY=LMHGDAZGTW&amp;VAR:QUERY=KEZTTF9ORVRfSU5DKE5PVyxOT1csRlNBLCxVU0QpQEZGX05FVF9JTkMoTFRNUywwLCwsLFVTRCkp&amp;WINDOW=F","IRST_POPUP&amp;HEIGHT=450&amp;WIDTH=450&amp;START_MAXIMIZED=FALSE&amp;VAR:CALENDAR=US&amp;VAR:SYMBOL=TNDM&amp;VAR:INDEX=0"}</definedName>
    <definedName name="_456__FDSAUDITLINK__" hidden="1">{"fdsup://Directions/FactSet Auditing Viewer?action=AUDIT_VALUE&amp;DB=129&amp;ID1=04685W10&amp;VALUEID=02001&amp;SDATE=201102&amp;PERIODTYPE=QTR_STD&amp;SCFT=3&amp;window=popup_no_bar&amp;width=385&amp;height=120&amp;START_MAXIMIZED=FALSE&amp;creator=factset&amp;display_string=Audit"}</definedName>
    <definedName name="_456__FDSAUDITLINK___1" localSheetId="2" hidden="1">{"fdsup://Directions/FactSet Auditing Viewer?action=AUDIT_VALUE&amp;DB=129&amp;ID1=04685W10&amp;VALUEID=02001&amp;SDATE=201102&amp;PERIODTYPE=QTR_STD&amp;SCFT=3&amp;window=popup_no_bar&amp;width=385&amp;height=120&amp;START_MAXIMIZED=FALSE&amp;creator=factset&amp;display_string=Audit"}</definedName>
    <definedName name="_456__FDSAUDITLINK___1" hidden="1">{"fdsup://Directions/FactSet Auditing Viewer?action=AUDIT_VALUE&amp;DB=129&amp;ID1=04685W10&amp;VALUEID=02001&amp;SDATE=201102&amp;PERIODTYPE=QTR_STD&amp;SCFT=3&amp;window=popup_no_bar&amp;width=385&amp;height=120&amp;START_MAXIMIZED=FALSE&amp;creator=factset&amp;display_string=Audit"}</definedName>
    <definedName name="_4560__FDSAUDITLINK__" localSheetId="2" hidden="1">{"fdsup://directions/FAT Viewer?action=UPDATE&amp;creator=factset&amp;DYN_ARGS=TRUE&amp;DOC_NAME=FAT:FQL_AUDITING_CLIENT_TEMPLATE.FAT&amp;display_string=Audit&amp;VAR:KEY=HSHEVMPGXQ&amp;VAR:QUERY=RkZfRU5UUlBSX1ZBTF9EQUlMWSgzOTY0MCk=&amp;WINDOW=FIRST_POPUP&amp;HEIGHT=450&amp;WIDTH=450&amp;START_MA","XIMIZED=FALSE&amp;VAR:CALENDAR=US&amp;VAR:SYMBOL=H&amp;VAR:INDEX=0"}</definedName>
    <definedName name="_4560__FDSAUDITLINK__" hidden="1">{"fdsup://directions/FAT Viewer?action=UPDATE&amp;creator=factset&amp;DYN_ARGS=TRUE&amp;DOC_NAME=FAT:FQL_AUDITING_CLIENT_TEMPLATE.FAT&amp;display_string=Audit&amp;VAR:KEY=HSHEVMPGXQ&amp;VAR:QUERY=RkZfRU5UUlBSX1ZBTF9EQUlMWSgzOTY0MCk=&amp;WINDOW=FIRST_POPUP&amp;HEIGHT=450&amp;WIDTH=450&amp;START_MA","XIMIZED=FALSE&amp;VAR:CALENDAR=US&amp;VAR:SYMBOL=H&amp;VAR:INDEX=0"}</definedName>
    <definedName name="_4561__FDSAUDITLINK__" localSheetId="2" hidden="1">{"fdsup://directions/FAT Viewer?action=UPDATE&amp;creator=factset&amp;DYN_ARGS=TRUE&amp;DOC_NAME=FAT:FQL_AUDITING_CLIENT_TEMPLATE.FAT&amp;display_string=Audit&amp;VAR:KEY=JMHURAPQJE&amp;VAR:QUERY=RkZfRU5UUlBSX1ZBTF9EQUlMWSgzOTY0MCk=&amp;WINDOW=FIRST_POPUP&amp;HEIGHT=450&amp;WIDTH=450&amp;START_MA","XIMIZED=FALSE&amp;VAR:CALENDAR=US&amp;VAR:SYMBOL=HOT&amp;VAR:INDEX=0"}</definedName>
    <definedName name="_4561__FDSAUDITLINK__" hidden="1">{"fdsup://directions/FAT Viewer?action=UPDATE&amp;creator=factset&amp;DYN_ARGS=TRUE&amp;DOC_NAME=FAT:FQL_AUDITING_CLIENT_TEMPLATE.FAT&amp;display_string=Audit&amp;VAR:KEY=JMHURAPQJE&amp;VAR:QUERY=RkZfRU5UUlBSX1ZBTF9EQUlMWSgzOTY0MCk=&amp;WINDOW=FIRST_POPUP&amp;HEIGHT=450&amp;WIDTH=450&amp;START_MA","XIMIZED=FALSE&amp;VAR:CALENDAR=US&amp;VAR:SYMBOL=HOT&amp;VAR:INDEX=0"}</definedName>
    <definedName name="_4562__FDSAUDITLINK__" localSheetId="2" hidden="1">{"fdsup://directions/FAT Viewer?action=UPDATE&amp;creator=factset&amp;DYN_ARGS=TRUE&amp;DOC_NAME=FAT:FQL_AUDITING_CLIENT_TEMPLATE.FAT&amp;display_string=Audit&amp;VAR:KEY=BKNIVQFEHO&amp;VAR:QUERY=RkZfRU5UUlBSX1ZBTF9EQUlMWSgzOTY0MCk=&amp;WINDOW=FIRST_POPUP&amp;HEIGHT=450&amp;WIDTH=450&amp;START_MA","XIMIZED=FALSE&amp;VAR:CALENDAR=US&amp;VAR:SYMBOL=585284&amp;VAR:INDEX=0"}</definedName>
    <definedName name="_4562__FDSAUDITLINK__" hidden="1">{"fdsup://directions/FAT Viewer?action=UPDATE&amp;creator=factset&amp;DYN_ARGS=TRUE&amp;DOC_NAME=FAT:FQL_AUDITING_CLIENT_TEMPLATE.FAT&amp;display_string=Audit&amp;VAR:KEY=BKNIVQFEHO&amp;VAR:QUERY=RkZfRU5UUlBSX1ZBTF9EQUlMWSgzOTY0MCk=&amp;WINDOW=FIRST_POPUP&amp;HEIGHT=450&amp;WIDTH=450&amp;START_MA","XIMIZED=FALSE&amp;VAR:CALENDAR=US&amp;VAR:SYMBOL=585284&amp;VAR:INDEX=0"}</definedName>
    <definedName name="_4563__FDSAUDITLINK__" localSheetId="2" hidden="1">{"fdsup://directions/FAT Viewer?action=UPDATE&amp;creator=factset&amp;DYN_ARGS=TRUE&amp;DOC_NAME=FAT:FQL_AUDITING_CLIENT_TEMPLATE.FAT&amp;display_string=Audit&amp;VAR:KEY=XOHYZMJAHS&amp;VAR:QUERY=RkZfRU5UUlBSX1ZBTF9EQUlMWSgzOTY0MCk=&amp;WINDOW=FIRST_POPUP&amp;HEIGHT=450&amp;WIDTH=450&amp;START_MA","XIMIZED=FALSE&amp;VAR:CALENDAR=US&amp;VAR:SYMBOL=MAR&amp;VAR:INDEX=0"}</definedName>
    <definedName name="_4563__FDSAUDITLINK__" hidden="1">{"fdsup://directions/FAT Viewer?action=UPDATE&amp;creator=factset&amp;DYN_ARGS=TRUE&amp;DOC_NAME=FAT:FQL_AUDITING_CLIENT_TEMPLATE.FAT&amp;display_string=Audit&amp;VAR:KEY=XOHYZMJAHS&amp;VAR:QUERY=RkZfRU5UUlBSX1ZBTF9EQUlMWSgzOTY0MCk=&amp;WINDOW=FIRST_POPUP&amp;HEIGHT=450&amp;WIDTH=450&amp;START_MA","XIMIZED=FALSE&amp;VAR:CALENDAR=US&amp;VAR:SYMBOL=MAR&amp;VAR:INDEX=0"}</definedName>
    <definedName name="_4564__FDSAUDITLINK__" localSheetId="2" hidden="1">{"fdsup://directions/FAT Viewer?action=UPDATE&amp;creator=factset&amp;DYN_ARGS=TRUE&amp;DOC_NAME=FAT:FQL_AUDITING_CLIENT_TEMPLATE.FAT&amp;display_string=Audit&amp;VAR:KEY=RGFYVAZQJC&amp;VAR:QUERY=RkZfRU5UUlBSX1ZBTF9EQUlMWSgzOTY0MCk=&amp;WINDOW=FIRST_POPUP&amp;HEIGHT=450&amp;WIDTH=450&amp;START_MA","XIMIZED=FALSE&amp;VAR:CALENDAR=US&amp;VAR:SYMBOL=CHH&amp;VAR:INDEX=0"}</definedName>
    <definedName name="_4564__FDSAUDITLINK__" hidden="1">{"fdsup://directions/FAT Viewer?action=UPDATE&amp;creator=factset&amp;DYN_ARGS=TRUE&amp;DOC_NAME=FAT:FQL_AUDITING_CLIENT_TEMPLATE.FAT&amp;display_string=Audit&amp;VAR:KEY=RGFYVAZQJC&amp;VAR:QUERY=RkZfRU5UUlBSX1ZBTF9EQUlMWSgzOTY0MCk=&amp;WINDOW=FIRST_POPUP&amp;HEIGHT=450&amp;WIDTH=450&amp;START_MA","XIMIZED=FALSE&amp;VAR:CALENDAR=US&amp;VAR:SYMBOL=CHH&amp;VAR:INDEX=0"}</definedName>
    <definedName name="_4565__FDSAUDITLINK__" localSheetId="2" hidden="1">{"fdsup://directions/FAT Viewer?action=UPDATE&amp;creator=factset&amp;DYN_ARGS=TRUE&amp;DOC_NAME=FAT:FQL_AUDITING_CLIENT_TEMPLATE.FAT&amp;display_string=Audit&amp;VAR:KEY=FMBALQFGNK&amp;VAR:QUERY=RkZfRU5UUlBSX1ZBTF9EQUlMWSgzOTY0MCk=&amp;WINDOW=FIRST_POPUP&amp;HEIGHT=450&amp;WIDTH=450&amp;START_MA","XIMIZED=FALSE&amp;VAR:CALENDAR=US&amp;VAR:SYMBOL=WYN&amp;VAR:INDEX=0"}</definedName>
    <definedName name="_4565__FDSAUDITLINK__" hidden="1">{"fdsup://directions/FAT Viewer?action=UPDATE&amp;creator=factset&amp;DYN_ARGS=TRUE&amp;DOC_NAME=FAT:FQL_AUDITING_CLIENT_TEMPLATE.FAT&amp;display_string=Audit&amp;VAR:KEY=FMBALQFGNK&amp;VAR:QUERY=RkZfRU5UUlBSX1ZBTF9EQUlMWSgzOTY0MCk=&amp;WINDOW=FIRST_POPUP&amp;HEIGHT=450&amp;WIDTH=450&amp;START_MA","XIMIZED=FALSE&amp;VAR:CALENDAR=US&amp;VAR:SYMBOL=WYN&amp;VAR:INDEX=0"}</definedName>
    <definedName name="_4566__FDSAUDITLINK__" localSheetId="2" hidden="1">{"fdsup://directions/FAT Viewer?action=UPDATE&amp;creator=factset&amp;DYN_ARGS=TRUE&amp;DOC_NAME=FAT:FQL_AUDITING_CLIENT_TEMPLATE.FAT&amp;display_string=Audit&amp;VAR:KEY=ZERGPIRWJO&amp;VAR:QUERY=RkZfRU5UUlBSX1ZBTF9EQUlMWSgzOTYzOSk=&amp;WINDOW=FIRST_POPUP&amp;HEIGHT=450&amp;WIDTH=450&amp;START_MA","XIMIZED=FALSE&amp;VAR:CALENDAR=US&amp;VAR:SYMBOL=H&amp;VAR:INDEX=0"}</definedName>
    <definedName name="_4566__FDSAUDITLINK__" hidden="1">{"fdsup://directions/FAT Viewer?action=UPDATE&amp;creator=factset&amp;DYN_ARGS=TRUE&amp;DOC_NAME=FAT:FQL_AUDITING_CLIENT_TEMPLATE.FAT&amp;display_string=Audit&amp;VAR:KEY=ZERGPIRWJO&amp;VAR:QUERY=RkZfRU5UUlBSX1ZBTF9EQUlMWSgzOTYzOSk=&amp;WINDOW=FIRST_POPUP&amp;HEIGHT=450&amp;WIDTH=450&amp;START_MA","XIMIZED=FALSE&amp;VAR:CALENDAR=US&amp;VAR:SYMBOL=H&amp;VAR:INDEX=0"}</definedName>
    <definedName name="_4567__FDSAUDITLINK__" localSheetId="2" hidden="1">{"fdsup://directions/FAT Viewer?action=UPDATE&amp;creator=factset&amp;DYN_ARGS=TRUE&amp;DOC_NAME=FAT:FQL_AUDITING_CLIENT_TEMPLATE.FAT&amp;display_string=Audit&amp;VAR:KEY=LIVUJMJMPM&amp;VAR:QUERY=RkZfRU5UUlBSX1ZBTF9EQUlMWSgzOTYzOSk=&amp;WINDOW=FIRST_POPUP&amp;HEIGHT=450&amp;WIDTH=450&amp;START_MA","XIMIZED=FALSE&amp;VAR:CALENDAR=US&amp;VAR:SYMBOL=HOT&amp;VAR:INDEX=0"}</definedName>
    <definedName name="_4567__FDSAUDITLINK__" hidden="1">{"fdsup://directions/FAT Viewer?action=UPDATE&amp;creator=factset&amp;DYN_ARGS=TRUE&amp;DOC_NAME=FAT:FQL_AUDITING_CLIENT_TEMPLATE.FAT&amp;display_string=Audit&amp;VAR:KEY=LIVUJMJMPM&amp;VAR:QUERY=RkZfRU5UUlBSX1ZBTF9EQUlMWSgzOTYzOSk=&amp;WINDOW=FIRST_POPUP&amp;HEIGHT=450&amp;WIDTH=450&amp;START_MA","XIMIZED=FALSE&amp;VAR:CALENDAR=US&amp;VAR:SYMBOL=HOT&amp;VAR:INDEX=0"}</definedName>
    <definedName name="_4568__FDSAUDITLINK__" localSheetId="2" hidden="1">{"fdsup://directions/FAT Viewer?action=UPDATE&amp;creator=factset&amp;DYN_ARGS=TRUE&amp;DOC_NAME=FAT:FQL_AUDITING_CLIENT_TEMPLATE.FAT&amp;display_string=Audit&amp;VAR:KEY=JOLWHQRCHQ&amp;VAR:QUERY=RkZfRU5UUlBSX1ZBTF9EQUlMWSgzOTYzOSk=&amp;WINDOW=FIRST_POPUP&amp;HEIGHT=450&amp;WIDTH=450&amp;START_MA","XIMIZED=FALSE&amp;VAR:CALENDAR=US&amp;VAR:SYMBOL=585284&amp;VAR:INDEX=0"}</definedName>
    <definedName name="_4568__FDSAUDITLINK__" hidden="1">{"fdsup://directions/FAT Viewer?action=UPDATE&amp;creator=factset&amp;DYN_ARGS=TRUE&amp;DOC_NAME=FAT:FQL_AUDITING_CLIENT_TEMPLATE.FAT&amp;display_string=Audit&amp;VAR:KEY=JOLWHQRCHQ&amp;VAR:QUERY=RkZfRU5UUlBSX1ZBTF9EQUlMWSgzOTYzOSk=&amp;WINDOW=FIRST_POPUP&amp;HEIGHT=450&amp;WIDTH=450&amp;START_MA","XIMIZED=FALSE&amp;VAR:CALENDAR=US&amp;VAR:SYMBOL=585284&amp;VAR:INDEX=0"}</definedName>
    <definedName name="_4569__FDSAUDITLINK__" localSheetId="2" hidden="1">{"fdsup://directions/FAT Viewer?action=UPDATE&amp;creator=factset&amp;DYN_ARGS=TRUE&amp;DOC_NAME=FAT:FQL_AUDITING_CLIENT_TEMPLATE.FAT&amp;display_string=Audit&amp;VAR:KEY=LKVUXCVCJA&amp;VAR:QUERY=RkZfRU5UUlBSX1ZBTF9EQUlMWSgzOTYzOSk=&amp;WINDOW=FIRST_POPUP&amp;HEIGHT=450&amp;WIDTH=450&amp;START_MA","XIMIZED=FALSE&amp;VAR:CALENDAR=US&amp;VAR:SYMBOL=MAR&amp;VAR:INDEX=0"}</definedName>
    <definedName name="_4569__FDSAUDITLINK__" hidden="1">{"fdsup://directions/FAT Viewer?action=UPDATE&amp;creator=factset&amp;DYN_ARGS=TRUE&amp;DOC_NAME=FAT:FQL_AUDITING_CLIENT_TEMPLATE.FAT&amp;display_string=Audit&amp;VAR:KEY=LKVUXCVCJA&amp;VAR:QUERY=RkZfRU5UUlBSX1ZBTF9EQUlMWSgzOTYzOSk=&amp;WINDOW=FIRST_POPUP&amp;HEIGHT=450&amp;WIDTH=450&amp;START_MA","XIMIZED=FALSE&amp;VAR:CALENDAR=US&amp;VAR:SYMBOL=MAR&amp;VAR:INDEX=0"}</definedName>
    <definedName name="_456GRAPH_B" hidden="1">#REF!</definedName>
    <definedName name="_457________________123Graph_XCHART_5" hidden="1">#REF!</definedName>
    <definedName name="_457_____________123Graph_XCHART_4" hidden="1">#REF!</definedName>
    <definedName name="_457______S" hidden="1">#REF!</definedName>
    <definedName name="_457__123Graph_XCHART_3" hidden="1">#REF!</definedName>
    <definedName name="_457__FDSAUDITLINK__" localSheetId="2" hidden="1">{"fdsup://Directions/FactSet Auditing Viewer?action=AUDIT_VALUE&amp;DB=129&amp;ID1=18975410&amp;VALUEID=01001&amp;SDATE=201201&amp;PERIODTYPE=QTR_STD&amp;SCFT=3&amp;window=popup_no_bar&amp;width=385&amp;height=120&amp;START_MAXIMIZED=FALSE&amp;creator=factset&amp;display_string=Audit"}</definedName>
    <definedName name="_457__FDSAUDITLINK__" hidden="1">{"fdsup://Directions/FactSet Auditing Viewer?action=AUDIT_VALUE&amp;DB=129&amp;ID1=92846N10&amp;VALUEID=05301&amp;SDATE=201101&amp;PERIODTYPE=QTR_STD&amp;SCFT=3&amp;window=popup_no_bar&amp;width=385&amp;height=120&amp;START_MAXIMIZED=FALSE&amp;creator=factset&amp;display_string=Audit"}</definedName>
    <definedName name="_457__FDSAUDITLINK___1" localSheetId="2" hidden="1">{"fdsup://Directions/FactSet Auditing Viewer?action=AUDIT_VALUE&amp;DB=129&amp;ID1=92846N10&amp;VALUEID=05301&amp;SDATE=201101&amp;PERIODTYPE=QTR_STD&amp;SCFT=3&amp;window=popup_no_bar&amp;width=385&amp;height=120&amp;START_MAXIMIZED=FALSE&amp;creator=factset&amp;display_string=Audit"}</definedName>
    <definedName name="_457__FDSAUDITLINK___1" hidden="1">{"fdsup://Directions/FactSet Auditing Viewer?action=AUDIT_VALUE&amp;DB=129&amp;ID1=92846N10&amp;VALUEID=05301&amp;SDATE=201101&amp;PERIODTYPE=QTR_STD&amp;SCFT=3&amp;window=popup_no_bar&amp;width=385&amp;height=120&amp;START_MAXIMIZED=FALSE&amp;creator=factset&amp;display_string=Audit"}</definedName>
    <definedName name="_4570__FDSAUDITLINK__" localSheetId="2" hidden="1">{"fdsup://directions/FAT Viewer?action=UPDATE&amp;creator=factset&amp;DYN_ARGS=TRUE&amp;DOC_NAME=FAT:FQL_AUDITING_CLIENT_TEMPLATE.FAT&amp;display_string=Audit&amp;VAR:KEY=JKLOTGNCXM&amp;VAR:QUERY=RkZfRU5UUlBSX1ZBTF9EQUlMWSgzOTYzOSk=&amp;WINDOW=FIRST_POPUP&amp;HEIGHT=450&amp;WIDTH=450&amp;START_MA","XIMIZED=FALSE&amp;VAR:CALENDAR=US&amp;VAR:SYMBOL=CHH&amp;VAR:INDEX=0"}</definedName>
    <definedName name="_4570__FDSAUDITLINK__" hidden="1">{"fdsup://directions/FAT Viewer?action=UPDATE&amp;creator=factset&amp;DYN_ARGS=TRUE&amp;DOC_NAME=FAT:FQL_AUDITING_CLIENT_TEMPLATE.FAT&amp;display_string=Audit&amp;VAR:KEY=JKLOTGNCXM&amp;VAR:QUERY=RkZfRU5UUlBSX1ZBTF9EQUlMWSgzOTYzOSk=&amp;WINDOW=FIRST_POPUP&amp;HEIGHT=450&amp;WIDTH=450&amp;START_MA","XIMIZED=FALSE&amp;VAR:CALENDAR=US&amp;VAR:SYMBOL=CHH&amp;VAR:INDEX=0"}</definedName>
    <definedName name="_4571__FDSAUDITLINK__" localSheetId="2" hidden="1">{"fdsup://directions/FAT Viewer?action=UPDATE&amp;creator=factset&amp;DYN_ARGS=TRUE&amp;DOC_NAME=FAT:FQL_AUDITING_CLIENT_TEMPLATE.FAT&amp;display_string=Audit&amp;VAR:KEY=TYJADKVAHO&amp;VAR:QUERY=RkZfRU5UUlBSX1ZBTF9EQUlMWSgzOTYzOSk=&amp;WINDOW=FIRST_POPUP&amp;HEIGHT=450&amp;WIDTH=450&amp;START_MA","XIMIZED=FALSE&amp;VAR:CALENDAR=US&amp;VAR:SYMBOL=WYN&amp;VAR:INDEX=0"}</definedName>
    <definedName name="_4571__FDSAUDITLINK__" hidden="1">{"fdsup://directions/FAT Viewer?action=UPDATE&amp;creator=factset&amp;DYN_ARGS=TRUE&amp;DOC_NAME=FAT:FQL_AUDITING_CLIENT_TEMPLATE.FAT&amp;display_string=Audit&amp;VAR:KEY=TYJADKVAHO&amp;VAR:QUERY=RkZfRU5UUlBSX1ZBTF9EQUlMWSgzOTYzOSk=&amp;WINDOW=FIRST_POPUP&amp;HEIGHT=450&amp;WIDTH=450&amp;START_MA","XIMIZED=FALSE&amp;VAR:CALENDAR=US&amp;VAR:SYMBOL=WYN&amp;VAR:INDEX=0"}</definedName>
    <definedName name="_4572__FDSAUDITLINK__" localSheetId="2" hidden="1">{"fdsup://directions/FAT Viewer?action=UPDATE&amp;creator=factset&amp;DYN_ARGS=TRUE&amp;DOC_NAME=FAT:FQL_AUDITING_CLIENT_TEMPLATE.FAT&amp;display_string=Audit&amp;VAR:KEY=BQLGFOVCXQ&amp;VAR:QUERY=RkZfRU5UUlBSX1ZBTF9EQUlMWSgzOTYzOCk=&amp;WINDOW=FIRST_POPUP&amp;HEIGHT=450&amp;WIDTH=450&amp;START_MA","XIMIZED=FALSE&amp;VAR:CALENDAR=US&amp;VAR:SYMBOL=H&amp;VAR:INDEX=0"}</definedName>
    <definedName name="_4572__FDSAUDITLINK__" hidden="1">{"fdsup://directions/FAT Viewer?action=UPDATE&amp;creator=factset&amp;DYN_ARGS=TRUE&amp;DOC_NAME=FAT:FQL_AUDITING_CLIENT_TEMPLATE.FAT&amp;display_string=Audit&amp;VAR:KEY=BQLGFOVCXQ&amp;VAR:QUERY=RkZfRU5UUlBSX1ZBTF9EQUlMWSgzOTYzOCk=&amp;WINDOW=FIRST_POPUP&amp;HEIGHT=450&amp;WIDTH=450&amp;START_MA","XIMIZED=FALSE&amp;VAR:CALENDAR=US&amp;VAR:SYMBOL=H&amp;VAR:INDEX=0"}</definedName>
    <definedName name="_4573__FDSAUDITLINK__" localSheetId="2" hidden="1">{"fdsup://directions/FAT Viewer?action=UPDATE&amp;creator=factset&amp;DYN_ARGS=TRUE&amp;DOC_NAME=FAT:FQL_AUDITING_CLIENT_TEMPLATE.FAT&amp;display_string=Audit&amp;VAR:KEY=TUNMDGVSXC&amp;VAR:QUERY=RkZfRU5UUlBSX1ZBTF9EQUlMWSgzOTYzOCk=&amp;WINDOW=FIRST_POPUP&amp;HEIGHT=450&amp;WIDTH=450&amp;START_MA","XIMIZED=FALSE&amp;VAR:CALENDAR=US&amp;VAR:SYMBOL=HOT&amp;VAR:INDEX=0"}</definedName>
    <definedName name="_4573__FDSAUDITLINK__" hidden="1">{"fdsup://directions/FAT Viewer?action=UPDATE&amp;creator=factset&amp;DYN_ARGS=TRUE&amp;DOC_NAME=FAT:FQL_AUDITING_CLIENT_TEMPLATE.FAT&amp;display_string=Audit&amp;VAR:KEY=TUNMDGVSXC&amp;VAR:QUERY=RkZfRU5UUlBSX1ZBTF9EQUlMWSgzOTYzOCk=&amp;WINDOW=FIRST_POPUP&amp;HEIGHT=450&amp;WIDTH=450&amp;START_MA","XIMIZED=FALSE&amp;VAR:CALENDAR=US&amp;VAR:SYMBOL=HOT&amp;VAR:INDEX=0"}</definedName>
    <definedName name="_4574__FDSAUDITLINK__" localSheetId="2" hidden="1">{"fdsup://directions/FAT Viewer?action=UPDATE&amp;creator=factset&amp;DYN_ARGS=TRUE&amp;DOC_NAME=FAT:FQL_AUDITING_CLIENT_TEMPLATE.FAT&amp;display_string=Audit&amp;VAR:KEY=NSNWPYPEVS&amp;VAR:QUERY=RkZfRU5UUlBSX1ZBTF9EQUlMWSgzOTYzOCk=&amp;WINDOW=FIRST_POPUP&amp;HEIGHT=450&amp;WIDTH=450&amp;START_MA","XIMIZED=FALSE&amp;VAR:CALENDAR=US&amp;VAR:SYMBOL=585284&amp;VAR:INDEX=0"}</definedName>
    <definedName name="_4574__FDSAUDITLINK__" hidden="1">{"fdsup://directions/FAT Viewer?action=UPDATE&amp;creator=factset&amp;DYN_ARGS=TRUE&amp;DOC_NAME=FAT:FQL_AUDITING_CLIENT_TEMPLATE.FAT&amp;display_string=Audit&amp;VAR:KEY=NSNWPYPEVS&amp;VAR:QUERY=RkZfRU5UUlBSX1ZBTF9EQUlMWSgzOTYzOCk=&amp;WINDOW=FIRST_POPUP&amp;HEIGHT=450&amp;WIDTH=450&amp;START_MA","XIMIZED=FALSE&amp;VAR:CALENDAR=US&amp;VAR:SYMBOL=585284&amp;VAR:INDEX=0"}</definedName>
    <definedName name="_4575__FDSAUDITLINK__" localSheetId="2" hidden="1">{"fdsup://directions/FAT Viewer?action=UPDATE&amp;creator=factset&amp;DYN_ARGS=TRUE&amp;DOC_NAME=FAT:FQL_AUDITING_CLIENT_TEMPLATE.FAT&amp;display_string=Audit&amp;VAR:KEY=PMTYDCJIVC&amp;VAR:QUERY=RkZfRU5UUlBSX1ZBTF9EQUlMWSgzOTYzOCk=&amp;WINDOW=FIRST_POPUP&amp;HEIGHT=450&amp;WIDTH=450&amp;START_MA","XIMIZED=FALSE&amp;VAR:CALENDAR=US&amp;VAR:SYMBOL=MAR&amp;VAR:INDEX=0"}</definedName>
    <definedName name="_4575__FDSAUDITLINK__" hidden="1">{"fdsup://directions/FAT Viewer?action=UPDATE&amp;creator=factset&amp;DYN_ARGS=TRUE&amp;DOC_NAME=FAT:FQL_AUDITING_CLIENT_TEMPLATE.FAT&amp;display_string=Audit&amp;VAR:KEY=PMTYDCJIVC&amp;VAR:QUERY=RkZfRU5UUlBSX1ZBTF9EQUlMWSgzOTYzOCk=&amp;WINDOW=FIRST_POPUP&amp;HEIGHT=450&amp;WIDTH=450&amp;START_MA","XIMIZED=FALSE&amp;VAR:CALENDAR=US&amp;VAR:SYMBOL=MAR&amp;VAR:INDEX=0"}</definedName>
    <definedName name="_4576__FDSAUDITLINK__" localSheetId="2" hidden="1">{"fdsup://directions/FAT Viewer?action=UPDATE&amp;creator=factset&amp;DYN_ARGS=TRUE&amp;DOC_NAME=FAT:FQL_AUDITING_CLIENT_TEMPLATE.FAT&amp;display_string=Audit&amp;VAR:KEY=XSPWRQTCRQ&amp;VAR:QUERY=RkZfRU5UUlBSX1ZBTF9EQUlMWSgzOTYzOCk=&amp;WINDOW=FIRST_POPUP&amp;HEIGHT=450&amp;WIDTH=450&amp;START_MA","XIMIZED=FALSE&amp;VAR:CALENDAR=US&amp;VAR:SYMBOL=CHH&amp;VAR:INDEX=0"}</definedName>
    <definedName name="_4576__FDSAUDITLINK__" hidden="1">{"fdsup://directions/FAT Viewer?action=UPDATE&amp;creator=factset&amp;DYN_ARGS=TRUE&amp;DOC_NAME=FAT:FQL_AUDITING_CLIENT_TEMPLATE.FAT&amp;display_string=Audit&amp;VAR:KEY=XSPWRQTCRQ&amp;VAR:QUERY=RkZfRU5UUlBSX1ZBTF9EQUlMWSgzOTYzOCk=&amp;WINDOW=FIRST_POPUP&amp;HEIGHT=450&amp;WIDTH=450&amp;START_MA","XIMIZED=FALSE&amp;VAR:CALENDAR=US&amp;VAR:SYMBOL=CHH&amp;VAR:INDEX=0"}</definedName>
    <definedName name="_4577__FDSAUDITLINK__" localSheetId="2" hidden="1">{"fdsup://directions/FAT Viewer?action=UPDATE&amp;creator=factset&amp;DYN_ARGS=TRUE&amp;DOC_NAME=FAT:FQL_AUDITING_CLIENT_TEMPLATE.FAT&amp;display_string=Audit&amp;VAR:KEY=ZWBULIJUZG&amp;VAR:QUERY=RkZfRU5UUlBSX1ZBTF9EQUlMWSgzOTYzOCk=&amp;WINDOW=FIRST_POPUP&amp;HEIGHT=450&amp;WIDTH=450&amp;START_MA","XIMIZED=FALSE&amp;VAR:CALENDAR=US&amp;VAR:SYMBOL=WYN&amp;VAR:INDEX=0"}</definedName>
    <definedName name="_4577__FDSAUDITLINK__" hidden="1">{"fdsup://directions/FAT Viewer?action=UPDATE&amp;creator=factset&amp;DYN_ARGS=TRUE&amp;DOC_NAME=FAT:FQL_AUDITING_CLIENT_TEMPLATE.FAT&amp;display_string=Audit&amp;VAR:KEY=ZWBULIJUZG&amp;VAR:QUERY=RkZfRU5UUlBSX1ZBTF9EQUlMWSgzOTYzOCk=&amp;WINDOW=FIRST_POPUP&amp;HEIGHT=450&amp;WIDTH=450&amp;START_MA","XIMIZED=FALSE&amp;VAR:CALENDAR=US&amp;VAR:SYMBOL=WYN&amp;VAR:INDEX=0"}</definedName>
    <definedName name="_4578__FDSAUDITLINK__" localSheetId="2" hidden="1">{"fdsup://directions/FAT Viewer?action=UPDATE&amp;creator=factset&amp;DYN_ARGS=TRUE&amp;DOC_NAME=FAT:FQL_AUDITING_CLIENT_TEMPLATE.FAT&amp;display_string=Audit&amp;VAR:KEY=FSNSTGLMBW&amp;VAR:QUERY=RkZfRU5UUlBSX1ZBTF9EQUlMWSgzOTYzNyk=&amp;WINDOW=FIRST_POPUP&amp;HEIGHT=450&amp;WIDTH=450&amp;START_MA","XIMIZED=FALSE&amp;VAR:CALENDAR=US&amp;VAR:SYMBOL=H&amp;VAR:INDEX=0"}</definedName>
    <definedName name="_4578__FDSAUDITLINK__" hidden="1">{"fdsup://directions/FAT Viewer?action=UPDATE&amp;creator=factset&amp;DYN_ARGS=TRUE&amp;DOC_NAME=FAT:FQL_AUDITING_CLIENT_TEMPLATE.FAT&amp;display_string=Audit&amp;VAR:KEY=FSNSTGLMBW&amp;VAR:QUERY=RkZfRU5UUlBSX1ZBTF9EQUlMWSgzOTYzNyk=&amp;WINDOW=FIRST_POPUP&amp;HEIGHT=450&amp;WIDTH=450&amp;START_MA","XIMIZED=FALSE&amp;VAR:CALENDAR=US&amp;VAR:SYMBOL=H&amp;VAR:INDEX=0"}</definedName>
    <definedName name="_4579__FDSAUDITLINK__" localSheetId="2" hidden="1">{"fdsup://directions/FAT Viewer?action=UPDATE&amp;creator=factset&amp;DYN_ARGS=TRUE&amp;DOC_NAME=FAT:FQL_AUDITING_CLIENT_TEMPLATE.FAT&amp;display_string=Audit&amp;VAR:KEY=DYVSTWLETQ&amp;VAR:QUERY=RkZfRU5UUlBSX1ZBTF9EQUlMWSgzOTYzNyk=&amp;WINDOW=FIRST_POPUP&amp;HEIGHT=450&amp;WIDTH=450&amp;START_MA","XIMIZED=FALSE&amp;VAR:CALENDAR=US&amp;VAR:SYMBOL=HOT&amp;VAR:INDEX=0"}</definedName>
    <definedName name="_4579__FDSAUDITLINK__" hidden="1">{"fdsup://directions/FAT Viewer?action=UPDATE&amp;creator=factset&amp;DYN_ARGS=TRUE&amp;DOC_NAME=FAT:FQL_AUDITING_CLIENT_TEMPLATE.FAT&amp;display_string=Audit&amp;VAR:KEY=DYVSTWLETQ&amp;VAR:QUERY=RkZfRU5UUlBSX1ZBTF9EQUlMWSgzOTYzNyk=&amp;WINDOW=FIRST_POPUP&amp;HEIGHT=450&amp;WIDTH=450&amp;START_MA","XIMIZED=FALSE&amp;VAR:CALENDAR=US&amp;VAR:SYMBOL=HOT&amp;VAR:INDEX=0"}</definedName>
    <definedName name="_458________________123Graph_XCHART_6" hidden="1">#REF!</definedName>
    <definedName name="_458_____________123Graph_XCHART_5" hidden="1">#REF!</definedName>
    <definedName name="_458____0_S" hidden="1">#REF!</definedName>
    <definedName name="_458__123Graph_BCHART_5" hidden="1">#REF!</definedName>
    <definedName name="_458__123Graph_XCHART_4" hidden="1">#REF!</definedName>
    <definedName name="_458__123Graph_XCHART_7" hidden="1">#REF!</definedName>
    <definedName name="_458__FDSAUDITLINK__" localSheetId="2" hidden="1">{"fdsup://Directions/FactSet Auditing Viewer?action=AUDIT_VALUE&amp;DB=129&amp;ID1=18975410&amp;VALUEID=01001&amp;SDATE=201202&amp;PERIODTYPE=QTR_STD&amp;SCFT=3&amp;window=popup_no_bar&amp;width=385&amp;height=120&amp;START_MAXIMIZED=FALSE&amp;creator=factset&amp;display_string=Audit"}</definedName>
    <definedName name="_458__FDSAUDITLINK__" hidden="1">{"fdsup://Directions/FactSet Auditing Viewer?action=AUDIT_VALUE&amp;DB=129&amp;ID1=94770V10&amp;VALUEID=P05301&amp;SDATE=201102&amp;PERIODTYPE=QTR_STD&amp;SCFT=3&amp;window=popup_no_bar&amp;width=385&amp;height=120&amp;START_MAXIMIZED=FALSE&amp;creator=factset&amp;display_string=Audit"}</definedName>
    <definedName name="_458__FDSAUDITLINK___1" localSheetId="2" hidden="1">{"fdsup://Directions/FactSet Auditing Viewer?action=AUDIT_VALUE&amp;DB=129&amp;ID1=94770V10&amp;VALUEID=P05301&amp;SDATE=201102&amp;PERIODTYPE=QTR_STD&amp;SCFT=3&amp;window=popup_no_bar&amp;width=385&amp;height=120&amp;START_MAXIMIZED=FALSE&amp;creator=factset&amp;display_string=Audit"}</definedName>
    <definedName name="_458__FDSAUDITLINK___1" hidden="1">{"fdsup://Directions/FactSet Auditing Viewer?action=AUDIT_VALUE&amp;DB=129&amp;ID1=94770V10&amp;VALUEID=P05301&amp;SDATE=201102&amp;PERIODTYPE=QTR_STD&amp;SCFT=3&amp;window=popup_no_bar&amp;width=385&amp;height=120&amp;START_MAXIMIZED=FALSE&amp;creator=factset&amp;display_string=Audit"}</definedName>
    <definedName name="_4580__FDSAUDITLINK__" localSheetId="2" hidden="1">{"fdsup://directions/FAT Viewer?action=UPDATE&amp;creator=factset&amp;DYN_ARGS=TRUE&amp;DOC_NAME=FAT:FQL_AUDITING_CLIENT_TEMPLATE.FAT&amp;display_string=Audit&amp;VAR:KEY=RYDWLUZWXA&amp;VAR:QUERY=RkZfRU5UUlBSX1ZBTF9EQUlMWSgzOTYzNyk=&amp;WINDOW=FIRST_POPUP&amp;HEIGHT=450&amp;WIDTH=450&amp;START_MA","XIMIZED=FALSE&amp;VAR:CALENDAR=US&amp;VAR:SYMBOL=585284&amp;VAR:INDEX=0"}</definedName>
    <definedName name="_4580__FDSAUDITLINK__" hidden="1">{"fdsup://directions/FAT Viewer?action=UPDATE&amp;creator=factset&amp;DYN_ARGS=TRUE&amp;DOC_NAME=FAT:FQL_AUDITING_CLIENT_TEMPLATE.FAT&amp;display_string=Audit&amp;VAR:KEY=RYDWLUZWXA&amp;VAR:QUERY=RkZfRU5UUlBSX1ZBTF9EQUlMWSgzOTYzNyk=&amp;WINDOW=FIRST_POPUP&amp;HEIGHT=450&amp;WIDTH=450&amp;START_MA","XIMIZED=FALSE&amp;VAR:CALENDAR=US&amp;VAR:SYMBOL=585284&amp;VAR:INDEX=0"}</definedName>
    <definedName name="_4581__FDSAUDITLINK__" localSheetId="2" hidden="1">{"fdsup://directions/FAT Viewer?action=UPDATE&amp;creator=factset&amp;DYN_ARGS=TRUE&amp;DOC_NAME=FAT:FQL_AUDITING_CLIENT_TEMPLATE.FAT&amp;display_string=Audit&amp;VAR:KEY=NUHAJSVIJI&amp;VAR:QUERY=RkZfRU5UUlBSX1ZBTF9EQUlMWSgzOTYzNyk=&amp;WINDOW=FIRST_POPUP&amp;HEIGHT=450&amp;WIDTH=450&amp;START_MA","XIMIZED=FALSE&amp;VAR:CALENDAR=US&amp;VAR:SYMBOL=MAR&amp;VAR:INDEX=0"}</definedName>
    <definedName name="_4581__FDSAUDITLINK__" hidden="1">{"fdsup://directions/FAT Viewer?action=UPDATE&amp;creator=factset&amp;DYN_ARGS=TRUE&amp;DOC_NAME=FAT:FQL_AUDITING_CLIENT_TEMPLATE.FAT&amp;display_string=Audit&amp;VAR:KEY=NUHAJSVIJI&amp;VAR:QUERY=RkZfRU5UUlBSX1ZBTF9EQUlMWSgzOTYzNyk=&amp;WINDOW=FIRST_POPUP&amp;HEIGHT=450&amp;WIDTH=450&amp;START_MA","XIMIZED=FALSE&amp;VAR:CALENDAR=US&amp;VAR:SYMBOL=MAR&amp;VAR:INDEX=0"}</definedName>
    <definedName name="_4582__FDSAUDITLINK__" localSheetId="2" hidden="1">{"fdsup://directions/FAT Viewer?action=UPDATE&amp;creator=factset&amp;DYN_ARGS=TRUE&amp;DOC_NAME=FAT:FQL_AUDITING_CLIENT_TEMPLATE.FAT&amp;display_string=Audit&amp;VAR:KEY=TULQHULUBE&amp;VAR:QUERY=RkZfRU5UUlBSX1ZBTF9EQUlMWSgzOTYzNyk=&amp;WINDOW=FIRST_POPUP&amp;HEIGHT=450&amp;WIDTH=450&amp;START_MA","XIMIZED=FALSE&amp;VAR:CALENDAR=US&amp;VAR:SYMBOL=CHH&amp;VAR:INDEX=0"}</definedName>
    <definedName name="_4582__FDSAUDITLINK__" hidden="1">{"fdsup://directions/FAT Viewer?action=UPDATE&amp;creator=factset&amp;DYN_ARGS=TRUE&amp;DOC_NAME=FAT:FQL_AUDITING_CLIENT_TEMPLATE.FAT&amp;display_string=Audit&amp;VAR:KEY=TULQHULUBE&amp;VAR:QUERY=RkZfRU5UUlBSX1ZBTF9EQUlMWSgzOTYzNyk=&amp;WINDOW=FIRST_POPUP&amp;HEIGHT=450&amp;WIDTH=450&amp;START_MA","XIMIZED=FALSE&amp;VAR:CALENDAR=US&amp;VAR:SYMBOL=CHH&amp;VAR:INDEX=0"}</definedName>
    <definedName name="_4583__FDSAUDITLINK__" localSheetId="2" hidden="1">{"fdsup://directions/FAT Viewer?action=UPDATE&amp;creator=factset&amp;DYN_ARGS=TRUE&amp;DOC_NAME=FAT:FQL_AUDITING_CLIENT_TEMPLATE.FAT&amp;display_string=Audit&amp;VAR:KEY=TOXGJANYNQ&amp;VAR:QUERY=RkZfRU5UUlBSX1ZBTF9EQUlMWSgzOTYzNyk=&amp;WINDOW=FIRST_POPUP&amp;HEIGHT=450&amp;WIDTH=450&amp;START_MA","XIMIZED=FALSE&amp;VAR:CALENDAR=US&amp;VAR:SYMBOL=WYN&amp;VAR:INDEX=0"}</definedName>
    <definedName name="_4583__FDSAUDITLINK__" hidden="1">{"fdsup://directions/FAT Viewer?action=UPDATE&amp;creator=factset&amp;DYN_ARGS=TRUE&amp;DOC_NAME=FAT:FQL_AUDITING_CLIENT_TEMPLATE.FAT&amp;display_string=Audit&amp;VAR:KEY=TOXGJANYNQ&amp;VAR:QUERY=RkZfRU5UUlBSX1ZBTF9EQUlMWSgzOTYzNyk=&amp;WINDOW=FIRST_POPUP&amp;HEIGHT=450&amp;WIDTH=450&amp;START_MA","XIMIZED=FALSE&amp;VAR:CALENDAR=US&amp;VAR:SYMBOL=WYN&amp;VAR:INDEX=0"}</definedName>
    <definedName name="_4584__FDSAUDITLINK__" localSheetId="2" hidden="1">{"fdsup://directions/FAT Viewer?action=UPDATE&amp;creator=factset&amp;DYN_ARGS=TRUE&amp;DOC_NAME=FAT:FQL_AUDITING_CLIENT_TEMPLATE.FAT&amp;display_string=Audit&amp;VAR:KEY=PSPYJOFMFG&amp;VAR:QUERY=RkZfRU5UUlBSX1ZBTF9EQUlMWSgzOTYzNik=&amp;WINDOW=FIRST_POPUP&amp;HEIGHT=450&amp;WIDTH=450&amp;START_MA","XIMIZED=FALSE&amp;VAR:CALENDAR=US&amp;VAR:SYMBOL=H&amp;VAR:INDEX=0"}</definedName>
    <definedName name="_4584__FDSAUDITLINK__" hidden="1">{"fdsup://directions/FAT Viewer?action=UPDATE&amp;creator=factset&amp;DYN_ARGS=TRUE&amp;DOC_NAME=FAT:FQL_AUDITING_CLIENT_TEMPLATE.FAT&amp;display_string=Audit&amp;VAR:KEY=PSPYJOFMFG&amp;VAR:QUERY=RkZfRU5UUlBSX1ZBTF9EQUlMWSgzOTYzNik=&amp;WINDOW=FIRST_POPUP&amp;HEIGHT=450&amp;WIDTH=450&amp;START_MA","XIMIZED=FALSE&amp;VAR:CALENDAR=US&amp;VAR:SYMBOL=H&amp;VAR:INDEX=0"}</definedName>
    <definedName name="_4585__FDSAUDITLINK__" localSheetId="2" hidden="1">{"fdsup://directions/FAT Viewer?action=UPDATE&amp;creator=factset&amp;DYN_ARGS=TRUE&amp;DOC_NAME=FAT:FQL_AUDITING_CLIENT_TEMPLATE.FAT&amp;display_string=Audit&amp;VAR:KEY=HOHQJQFOZU&amp;VAR:QUERY=RkZfRU5UUlBSX1ZBTF9EQUlMWSgzOTYzNik=&amp;WINDOW=FIRST_POPUP&amp;HEIGHT=450&amp;WIDTH=450&amp;START_MA","XIMIZED=FALSE&amp;VAR:CALENDAR=US&amp;VAR:SYMBOL=HOT&amp;VAR:INDEX=0"}</definedName>
    <definedName name="_4585__FDSAUDITLINK__" hidden="1">{"fdsup://directions/FAT Viewer?action=UPDATE&amp;creator=factset&amp;DYN_ARGS=TRUE&amp;DOC_NAME=FAT:FQL_AUDITING_CLIENT_TEMPLATE.FAT&amp;display_string=Audit&amp;VAR:KEY=HOHQJQFOZU&amp;VAR:QUERY=RkZfRU5UUlBSX1ZBTF9EQUlMWSgzOTYzNik=&amp;WINDOW=FIRST_POPUP&amp;HEIGHT=450&amp;WIDTH=450&amp;START_MA","XIMIZED=FALSE&amp;VAR:CALENDAR=US&amp;VAR:SYMBOL=HOT&amp;VAR:INDEX=0"}</definedName>
    <definedName name="_4586__FDSAUDITLINK__" localSheetId="2" hidden="1">{"fdsup://directions/FAT Viewer?action=UPDATE&amp;creator=factset&amp;DYN_ARGS=TRUE&amp;DOC_NAME=FAT:FQL_AUDITING_CLIENT_TEMPLATE.FAT&amp;display_string=Audit&amp;VAR:KEY=HIDIDKFYNM&amp;VAR:QUERY=RkZfRU5UUlBSX1ZBTF9EQUlMWSgzOTYzNik=&amp;WINDOW=FIRST_POPUP&amp;HEIGHT=450&amp;WIDTH=450&amp;START_MA","XIMIZED=FALSE&amp;VAR:CALENDAR=US&amp;VAR:SYMBOL=585284&amp;VAR:INDEX=0"}</definedName>
    <definedName name="_4586__FDSAUDITLINK__" hidden="1">{"fdsup://directions/FAT Viewer?action=UPDATE&amp;creator=factset&amp;DYN_ARGS=TRUE&amp;DOC_NAME=FAT:FQL_AUDITING_CLIENT_TEMPLATE.FAT&amp;display_string=Audit&amp;VAR:KEY=HIDIDKFYNM&amp;VAR:QUERY=RkZfRU5UUlBSX1ZBTF9EQUlMWSgzOTYzNik=&amp;WINDOW=FIRST_POPUP&amp;HEIGHT=450&amp;WIDTH=450&amp;START_MA","XIMIZED=FALSE&amp;VAR:CALENDAR=US&amp;VAR:SYMBOL=585284&amp;VAR:INDEX=0"}</definedName>
    <definedName name="_4587__FDSAUDITLINK__" localSheetId="2" hidden="1">{"fdsup://directions/FAT Viewer?action=UPDATE&amp;creator=factset&amp;DYN_ARGS=TRUE&amp;DOC_NAME=FAT:FQL_AUDITING_CLIENT_TEMPLATE.FAT&amp;display_string=Audit&amp;VAR:KEY=HWVCFGVYTU&amp;VAR:QUERY=RkZfRU5UUlBSX1ZBTF9EQUlMWSgzOTYzNik=&amp;WINDOW=FIRST_POPUP&amp;HEIGHT=450&amp;WIDTH=450&amp;START_MA","XIMIZED=FALSE&amp;VAR:CALENDAR=US&amp;VAR:SYMBOL=MAR&amp;VAR:INDEX=0"}</definedName>
    <definedName name="_4587__FDSAUDITLINK__" hidden="1">{"fdsup://directions/FAT Viewer?action=UPDATE&amp;creator=factset&amp;DYN_ARGS=TRUE&amp;DOC_NAME=FAT:FQL_AUDITING_CLIENT_TEMPLATE.FAT&amp;display_string=Audit&amp;VAR:KEY=HWVCFGVYTU&amp;VAR:QUERY=RkZfRU5UUlBSX1ZBTF9EQUlMWSgzOTYzNik=&amp;WINDOW=FIRST_POPUP&amp;HEIGHT=450&amp;WIDTH=450&amp;START_MA","XIMIZED=FALSE&amp;VAR:CALENDAR=US&amp;VAR:SYMBOL=MAR&amp;VAR:INDEX=0"}</definedName>
    <definedName name="_4588__FDSAUDITLINK__" localSheetId="2" hidden="1">{"fdsup://directions/FAT Viewer?action=UPDATE&amp;creator=factset&amp;DYN_ARGS=TRUE&amp;DOC_NAME=FAT:FQL_AUDITING_CLIENT_TEMPLATE.FAT&amp;display_string=Audit&amp;VAR:KEY=ZCBMDOLEFG&amp;VAR:QUERY=RkZfRU5UUlBSX1ZBTF9EQUlMWSgzOTYzNik=&amp;WINDOW=FIRST_POPUP&amp;HEIGHT=450&amp;WIDTH=450&amp;START_MA","XIMIZED=FALSE&amp;VAR:CALENDAR=US&amp;VAR:SYMBOL=CHH&amp;VAR:INDEX=0"}</definedName>
    <definedName name="_4588__FDSAUDITLINK__" hidden="1">{"fdsup://directions/FAT Viewer?action=UPDATE&amp;creator=factset&amp;DYN_ARGS=TRUE&amp;DOC_NAME=FAT:FQL_AUDITING_CLIENT_TEMPLATE.FAT&amp;display_string=Audit&amp;VAR:KEY=ZCBMDOLEFG&amp;VAR:QUERY=RkZfRU5UUlBSX1ZBTF9EQUlMWSgzOTYzNik=&amp;WINDOW=FIRST_POPUP&amp;HEIGHT=450&amp;WIDTH=450&amp;START_MA","XIMIZED=FALSE&amp;VAR:CALENDAR=US&amp;VAR:SYMBOL=CHH&amp;VAR:INDEX=0"}</definedName>
    <definedName name="_4589__FDSAUDITLINK__" localSheetId="2" hidden="1">{"fdsup://directions/FAT Viewer?action=UPDATE&amp;creator=factset&amp;DYN_ARGS=TRUE&amp;DOC_NAME=FAT:FQL_AUDITING_CLIENT_TEMPLATE.FAT&amp;display_string=Audit&amp;VAR:KEY=NGRMRKRMBE&amp;VAR:QUERY=RkZfRU5UUlBSX1ZBTF9EQUlMWSgzOTYzNik=&amp;WINDOW=FIRST_POPUP&amp;HEIGHT=450&amp;WIDTH=450&amp;START_MA","XIMIZED=FALSE&amp;VAR:CALENDAR=US&amp;VAR:SYMBOL=WYN&amp;VAR:INDEX=0"}</definedName>
    <definedName name="_4589__FDSAUDITLINK__" hidden="1">{"fdsup://directions/FAT Viewer?action=UPDATE&amp;creator=factset&amp;DYN_ARGS=TRUE&amp;DOC_NAME=FAT:FQL_AUDITING_CLIENT_TEMPLATE.FAT&amp;display_string=Audit&amp;VAR:KEY=NGRMRKRMBE&amp;VAR:QUERY=RkZfRU5UUlBSX1ZBTF9EQUlMWSgzOTYzNik=&amp;WINDOW=FIRST_POPUP&amp;HEIGHT=450&amp;WIDTH=450&amp;START_MA","XIMIZED=FALSE&amp;VAR:CALENDAR=US&amp;VAR:SYMBOL=WYN&amp;VAR:INDEX=0"}</definedName>
    <definedName name="_459________________123Graph_XCHART_7" hidden="1">#REF!</definedName>
    <definedName name="_459_____________123Graph_XCHART_6" hidden="1">#REF!</definedName>
    <definedName name="_459_____S" hidden="1">#REF!</definedName>
    <definedName name="_459__123Graph_XCHART_5" hidden="1">#REF!</definedName>
    <definedName name="_459__FDSAUDITLINK__" localSheetId="2" hidden="1">{"fdsup://directions/FAT Viewer?action=UPDATE&amp;creator=factset&amp;DYN_ARGS=TRUE&amp;DOC_NAME=FAT:FQL_AUDITING_CLIENT_TEMPLATE.FAT&amp;display_string=Audit&amp;VAR:KEY=DMPIZQJKJS&amp;VAR:QUERY=RkZfRUJJVERBX0lCKFFUUiw0MDYzMyk=&amp;WINDOW=FIRST_POPUP&amp;HEIGHT=450&amp;WIDTH=450&amp;START_MAXIMI","ZED=FALSE&amp;VAR:CALENDAR=US&amp;VAR:INDEX=0"}</definedName>
    <definedName name="_459__FDSAUDITLINK__" hidden="1">{"fdsup://directions/FAT Viewer?action=UPDATE&amp;creator=factset&amp;DYN_ARGS=TRUE&amp;DOC_NAME=FAT:FQL_AUDITING_CLIENT_TEMPLATE.FAT&amp;display_string=Audit&amp;VAR:KEY=UHANEXIRMJ&amp;VAR:QUERY=KEZGX0VCSVREQV9PUEVSKExUTVMsNDA4MDEsLCxSUCxVU0QpQEZGX0VCSVREQV9PUEVSKExUTVNfU0VNSSw0M","DgwMSwsLFJQLFVTRCkp&amp;WINDOW=FIRST_POPUP&amp;HEIGHT=450&amp;WIDTH=450&amp;START_MAXIMIZED=FALSE&amp;VAR:CALENDAR=US&amp;VAR:SYMBOL=WBMD&amp;VAR:INDEX=0"}</definedName>
    <definedName name="_459__FDSAUDITLINK___1" localSheetId="2" hidden="1">{"fdsup://directions/FAT Viewer?action=UPDATE&amp;creator=factset&amp;DYN_ARGS=TRUE&amp;DOC_NAME=FAT:FQL_AUDITING_CLIENT_TEMPLATE.FAT&amp;display_string=Audit&amp;VAR:KEY=UHANEXIRMJ&amp;VAR:QUERY=KEZGX0VCSVREQV9PUEVSKExUTVMsNDA4MDEsLCxSUCxVU0QpQEZGX0VCSVREQV9PUEVSKExUTVNfU0VNSSw0M","DgwMSwsLFJQLFVTRCkp&amp;WINDOW=FIRST_POPUP&amp;HEIGHT=450&amp;WIDTH=450&amp;START_MAXIMIZED=FALSE&amp;VAR:CALENDAR=US&amp;VAR:SYMBOL=WBMD&amp;VAR:INDEX=0"}</definedName>
    <definedName name="_459__FDSAUDITLINK___1" hidden="1">{"fdsup://directions/FAT Viewer?action=UPDATE&amp;creator=factset&amp;DYN_ARGS=TRUE&amp;DOC_NAME=FAT:FQL_AUDITING_CLIENT_TEMPLATE.FAT&amp;display_string=Audit&amp;VAR:KEY=UHANEXIRMJ&amp;VAR:QUERY=KEZGX0VCSVREQV9PUEVSKExUTVMsNDA4MDEsLCxSUCxVU0QpQEZGX0VCSVREQV9PUEVSKExUTVNfU0VNSSw0M","DgwMSwsLFJQLFVTRCkp&amp;WINDOW=FIRST_POPUP&amp;HEIGHT=450&amp;WIDTH=450&amp;START_MAXIMIZED=FALSE&amp;VAR:CALENDAR=US&amp;VAR:SYMBOL=WBMD&amp;VAR:INDEX=0"}</definedName>
    <definedName name="_4590__FDSAUDITLINK__" localSheetId="2" hidden="1">{"fdsup://directions/FAT Viewer?action=UPDATE&amp;creator=factset&amp;DYN_ARGS=TRUE&amp;DOC_NAME=FAT:FQL_AUDITING_CLIENT_TEMPLATE.FAT&amp;display_string=Audit&amp;VAR:KEY=DKVIZENEZE&amp;VAR:QUERY=RkZfRU5UUlBSX1ZBTF9EQUlMWSgzOTYzMik=&amp;WINDOW=FIRST_POPUP&amp;HEIGHT=450&amp;WIDTH=450&amp;START_MA","XIMIZED=FALSE&amp;VAR:CALENDAR=US&amp;VAR:SYMBOL=H&amp;VAR:INDEX=0"}</definedName>
    <definedName name="_4590__FDSAUDITLINK__" hidden="1">{"fdsup://directions/FAT Viewer?action=UPDATE&amp;creator=factset&amp;DYN_ARGS=TRUE&amp;DOC_NAME=FAT:FQL_AUDITING_CLIENT_TEMPLATE.FAT&amp;display_string=Audit&amp;VAR:KEY=DKVIZENEZE&amp;VAR:QUERY=RkZfRU5UUlBSX1ZBTF9EQUlMWSgzOTYzMik=&amp;WINDOW=FIRST_POPUP&amp;HEIGHT=450&amp;WIDTH=450&amp;START_MA","XIMIZED=FALSE&amp;VAR:CALENDAR=US&amp;VAR:SYMBOL=H&amp;VAR:INDEX=0"}</definedName>
    <definedName name="_4591__FDSAUDITLINK__" localSheetId="2" hidden="1">{"fdsup://directions/FAT Viewer?action=UPDATE&amp;creator=factset&amp;DYN_ARGS=TRUE&amp;DOC_NAME=FAT:FQL_AUDITING_CLIENT_TEMPLATE.FAT&amp;display_string=Audit&amp;VAR:KEY=RKBKBYZQJM&amp;VAR:QUERY=RkZfRU5UUlBSX1ZBTF9EQUlMWSgzOTYzMik=&amp;WINDOW=FIRST_POPUP&amp;HEIGHT=450&amp;WIDTH=450&amp;START_MA","XIMIZED=FALSE&amp;VAR:CALENDAR=US&amp;VAR:SYMBOL=HOT&amp;VAR:INDEX=0"}</definedName>
    <definedName name="_4591__FDSAUDITLINK__" hidden="1">{"fdsup://directions/FAT Viewer?action=UPDATE&amp;creator=factset&amp;DYN_ARGS=TRUE&amp;DOC_NAME=FAT:FQL_AUDITING_CLIENT_TEMPLATE.FAT&amp;display_string=Audit&amp;VAR:KEY=RKBKBYZQJM&amp;VAR:QUERY=RkZfRU5UUlBSX1ZBTF9EQUlMWSgzOTYzMik=&amp;WINDOW=FIRST_POPUP&amp;HEIGHT=450&amp;WIDTH=450&amp;START_MA","XIMIZED=FALSE&amp;VAR:CALENDAR=US&amp;VAR:SYMBOL=HOT&amp;VAR:INDEX=0"}</definedName>
    <definedName name="_4592__FDSAUDITLINK__" localSheetId="2" hidden="1">{"fdsup://directions/FAT Viewer?action=UPDATE&amp;creator=factset&amp;DYN_ARGS=TRUE&amp;DOC_NAME=FAT:FQL_AUDITING_CLIENT_TEMPLATE.FAT&amp;display_string=Audit&amp;VAR:KEY=BELEBGJIXI&amp;VAR:QUERY=RkZfRU5UUlBSX1ZBTF9EQUlMWSgzOTYzMik=&amp;WINDOW=FIRST_POPUP&amp;HEIGHT=450&amp;WIDTH=450&amp;START_MA","XIMIZED=FALSE&amp;VAR:CALENDAR=US&amp;VAR:SYMBOL=585284&amp;VAR:INDEX=0"}</definedName>
    <definedName name="_4592__FDSAUDITLINK__" hidden="1">{"fdsup://directions/FAT Viewer?action=UPDATE&amp;creator=factset&amp;DYN_ARGS=TRUE&amp;DOC_NAME=FAT:FQL_AUDITING_CLIENT_TEMPLATE.FAT&amp;display_string=Audit&amp;VAR:KEY=BELEBGJIXI&amp;VAR:QUERY=RkZfRU5UUlBSX1ZBTF9EQUlMWSgzOTYzMik=&amp;WINDOW=FIRST_POPUP&amp;HEIGHT=450&amp;WIDTH=450&amp;START_MA","XIMIZED=FALSE&amp;VAR:CALENDAR=US&amp;VAR:SYMBOL=585284&amp;VAR:INDEX=0"}</definedName>
    <definedName name="_4593__FDSAUDITLINK__" localSheetId="2" hidden="1">{"fdsup://directions/FAT Viewer?action=UPDATE&amp;creator=factset&amp;DYN_ARGS=TRUE&amp;DOC_NAME=FAT:FQL_AUDITING_CLIENT_TEMPLATE.FAT&amp;display_string=Audit&amp;VAR:KEY=FOJAZMHSXY&amp;VAR:QUERY=RkZfRU5UUlBSX1ZBTF9EQUlMWSgzOTYzMik=&amp;WINDOW=FIRST_POPUP&amp;HEIGHT=450&amp;WIDTH=450&amp;START_MA","XIMIZED=FALSE&amp;VAR:CALENDAR=US&amp;VAR:SYMBOL=MAR&amp;VAR:INDEX=0"}</definedName>
    <definedName name="_4593__FDSAUDITLINK__" hidden="1">{"fdsup://directions/FAT Viewer?action=UPDATE&amp;creator=factset&amp;DYN_ARGS=TRUE&amp;DOC_NAME=FAT:FQL_AUDITING_CLIENT_TEMPLATE.FAT&amp;display_string=Audit&amp;VAR:KEY=FOJAZMHSXY&amp;VAR:QUERY=RkZfRU5UUlBSX1ZBTF9EQUlMWSgzOTYzMik=&amp;WINDOW=FIRST_POPUP&amp;HEIGHT=450&amp;WIDTH=450&amp;START_MA","XIMIZED=FALSE&amp;VAR:CALENDAR=US&amp;VAR:SYMBOL=MAR&amp;VAR:INDEX=0"}</definedName>
    <definedName name="_4594__FDSAUDITLINK__" localSheetId="2" hidden="1">{"fdsup://directions/FAT Viewer?action=UPDATE&amp;creator=factset&amp;DYN_ARGS=TRUE&amp;DOC_NAME=FAT:FQL_AUDITING_CLIENT_TEMPLATE.FAT&amp;display_string=Audit&amp;VAR:KEY=JMDCLAFGVI&amp;VAR:QUERY=RkZfRU5UUlBSX1ZBTF9EQUlMWSgzOTYzMik=&amp;WINDOW=FIRST_POPUP&amp;HEIGHT=450&amp;WIDTH=450&amp;START_MA","XIMIZED=FALSE&amp;VAR:CALENDAR=US&amp;VAR:SYMBOL=CHH&amp;VAR:INDEX=0"}</definedName>
    <definedName name="_4594__FDSAUDITLINK__" hidden="1">{"fdsup://directions/FAT Viewer?action=UPDATE&amp;creator=factset&amp;DYN_ARGS=TRUE&amp;DOC_NAME=FAT:FQL_AUDITING_CLIENT_TEMPLATE.FAT&amp;display_string=Audit&amp;VAR:KEY=JMDCLAFGVI&amp;VAR:QUERY=RkZfRU5UUlBSX1ZBTF9EQUlMWSgzOTYzMik=&amp;WINDOW=FIRST_POPUP&amp;HEIGHT=450&amp;WIDTH=450&amp;START_MA","XIMIZED=FALSE&amp;VAR:CALENDAR=US&amp;VAR:SYMBOL=CHH&amp;VAR:INDEX=0"}</definedName>
    <definedName name="_4595__FDSAUDITLINK__" localSheetId="2" hidden="1">{"fdsup://directions/FAT Viewer?action=UPDATE&amp;creator=factset&amp;DYN_ARGS=TRUE&amp;DOC_NAME=FAT:FQL_AUDITING_CLIENT_TEMPLATE.FAT&amp;display_string=Audit&amp;VAR:KEY=BSXAHOFMDW&amp;VAR:QUERY=RkZfRU5UUlBSX1ZBTF9EQUlMWSgzOTYzMik=&amp;WINDOW=FIRST_POPUP&amp;HEIGHT=450&amp;WIDTH=450&amp;START_MA","XIMIZED=FALSE&amp;VAR:CALENDAR=US&amp;VAR:SYMBOL=WYN&amp;VAR:INDEX=0"}</definedName>
    <definedName name="_4595__FDSAUDITLINK__" hidden="1">{"fdsup://directions/FAT Viewer?action=UPDATE&amp;creator=factset&amp;DYN_ARGS=TRUE&amp;DOC_NAME=FAT:FQL_AUDITING_CLIENT_TEMPLATE.FAT&amp;display_string=Audit&amp;VAR:KEY=BSXAHOFMDW&amp;VAR:QUERY=RkZfRU5UUlBSX1ZBTF9EQUlMWSgzOTYzMik=&amp;WINDOW=FIRST_POPUP&amp;HEIGHT=450&amp;WIDTH=450&amp;START_MA","XIMIZED=FALSE&amp;VAR:CALENDAR=US&amp;VAR:SYMBOL=WYN&amp;VAR:INDEX=0"}</definedName>
    <definedName name="_4596__FDSAUDITLINK__" localSheetId="2" hidden="1">{"fdsup://directions/FAT Viewer?action=UPDATE&amp;creator=factset&amp;DYN_ARGS=TRUE&amp;DOC_NAME=FAT:FQL_AUDITING_CLIENT_TEMPLATE.FAT&amp;display_string=Audit&amp;VAR:KEY=DYXUZOHSBE&amp;VAR:QUERY=RkZfRU5UUlBSX1ZBTF9EQUlMWSgzOTYzMSk=&amp;WINDOW=FIRST_POPUP&amp;HEIGHT=450&amp;WIDTH=450&amp;START_MA","XIMIZED=FALSE&amp;VAR:CALENDAR=US&amp;VAR:SYMBOL=H&amp;VAR:INDEX=0"}</definedName>
    <definedName name="_4596__FDSAUDITLINK__" hidden="1">{"fdsup://directions/FAT Viewer?action=UPDATE&amp;creator=factset&amp;DYN_ARGS=TRUE&amp;DOC_NAME=FAT:FQL_AUDITING_CLIENT_TEMPLATE.FAT&amp;display_string=Audit&amp;VAR:KEY=DYXUZOHSBE&amp;VAR:QUERY=RkZfRU5UUlBSX1ZBTF9EQUlMWSgzOTYzMSk=&amp;WINDOW=FIRST_POPUP&amp;HEIGHT=450&amp;WIDTH=450&amp;START_MA","XIMIZED=FALSE&amp;VAR:CALENDAR=US&amp;VAR:SYMBOL=H&amp;VAR:INDEX=0"}</definedName>
    <definedName name="_4597__FDSAUDITLINK__" localSheetId="2" hidden="1">{"fdsup://directions/FAT Viewer?action=UPDATE&amp;creator=factset&amp;DYN_ARGS=TRUE&amp;DOC_NAME=FAT:FQL_AUDITING_CLIENT_TEMPLATE.FAT&amp;display_string=Audit&amp;VAR:KEY=RAFMPCDSZC&amp;VAR:QUERY=RkZfRU5UUlBSX1ZBTF9EQUlMWSgzOTYzMSk=&amp;WINDOW=FIRST_POPUP&amp;HEIGHT=450&amp;WIDTH=450&amp;START_MA","XIMIZED=FALSE&amp;VAR:CALENDAR=US&amp;VAR:SYMBOL=HOT&amp;VAR:INDEX=0"}</definedName>
    <definedName name="_4597__FDSAUDITLINK__" hidden="1">{"fdsup://directions/FAT Viewer?action=UPDATE&amp;creator=factset&amp;DYN_ARGS=TRUE&amp;DOC_NAME=FAT:FQL_AUDITING_CLIENT_TEMPLATE.FAT&amp;display_string=Audit&amp;VAR:KEY=RAFMPCDSZC&amp;VAR:QUERY=RkZfRU5UUlBSX1ZBTF9EQUlMWSgzOTYzMSk=&amp;WINDOW=FIRST_POPUP&amp;HEIGHT=450&amp;WIDTH=450&amp;START_MA","XIMIZED=FALSE&amp;VAR:CALENDAR=US&amp;VAR:SYMBOL=HOT&amp;VAR:INDEX=0"}</definedName>
    <definedName name="_4598__FDSAUDITLINK__" localSheetId="2" hidden="1">{"fdsup://directions/FAT Viewer?action=UPDATE&amp;creator=factset&amp;DYN_ARGS=TRUE&amp;DOC_NAME=FAT:FQL_AUDITING_CLIENT_TEMPLATE.FAT&amp;display_string=Audit&amp;VAR:KEY=RYNMTWJSPG&amp;VAR:QUERY=RkZfRU5UUlBSX1ZBTF9EQUlMWSgzOTYzMSk=&amp;WINDOW=FIRST_POPUP&amp;HEIGHT=450&amp;WIDTH=450&amp;START_MA","XIMIZED=FALSE&amp;VAR:CALENDAR=US&amp;VAR:SYMBOL=585284&amp;VAR:INDEX=0"}</definedName>
    <definedName name="_4598__FDSAUDITLINK__" hidden="1">{"fdsup://directions/FAT Viewer?action=UPDATE&amp;creator=factset&amp;DYN_ARGS=TRUE&amp;DOC_NAME=FAT:FQL_AUDITING_CLIENT_TEMPLATE.FAT&amp;display_string=Audit&amp;VAR:KEY=RYNMTWJSPG&amp;VAR:QUERY=RkZfRU5UUlBSX1ZBTF9EQUlMWSgzOTYzMSk=&amp;WINDOW=FIRST_POPUP&amp;HEIGHT=450&amp;WIDTH=450&amp;START_MA","XIMIZED=FALSE&amp;VAR:CALENDAR=US&amp;VAR:SYMBOL=585284&amp;VAR:INDEX=0"}</definedName>
    <definedName name="_4599__FDSAUDITLINK__" localSheetId="2" hidden="1">{"fdsup://directions/FAT Viewer?action=UPDATE&amp;creator=factset&amp;DYN_ARGS=TRUE&amp;DOC_NAME=FAT:FQL_AUDITING_CLIENT_TEMPLATE.FAT&amp;display_string=Audit&amp;VAR:KEY=XWZSTMHCDS&amp;VAR:QUERY=RkZfRU5UUlBSX1ZBTF9EQUlMWSgzOTYzMSk=&amp;WINDOW=FIRST_POPUP&amp;HEIGHT=450&amp;WIDTH=450&amp;START_MA","XIMIZED=FALSE&amp;VAR:CALENDAR=US&amp;VAR:SYMBOL=MAR&amp;VAR:INDEX=0"}</definedName>
    <definedName name="_4599__FDSAUDITLINK__" hidden="1">{"fdsup://directions/FAT Viewer?action=UPDATE&amp;creator=factset&amp;DYN_ARGS=TRUE&amp;DOC_NAME=FAT:FQL_AUDITING_CLIENT_TEMPLATE.FAT&amp;display_string=Audit&amp;VAR:KEY=XWZSTMHCDS&amp;VAR:QUERY=RkZfRU5UUlBSX1ZBTF9EQUlMWSgzOTYzMSk=&amp;WINDOW=FIRST_POPUP&amp;HEIGHT=450&amp;WIDTH=450&amp;START_MA","XIMIZED=FALSE&amp;VAR:CALENDAR=US&amp;VAR:SYMBOL=MAR&amp;VAR:INDEX=0"}</definedName>
    <definedName name="_46_____________________123Graph_ECHART_3" hidden="1">#REF!</definedName>
    <definedName name="_46__________________123Graph_ECHART_2" hidden="1">#REF!</definedName>
    <definedName name="_46______123Graph_ECHART_1" hidden="1">#REF!</definedName>
    <definedName name="_46______123Graph_ECHART_2" hidden="1">#REF!</definedName>
    <definedName name="_46__123Graph_BCHART_17" hidden="1">#REF!</definedName>
    <definedName name="_46__123Graph_BCHART_3" hidden="1">#REF!</definedName>
    <definedName name="_46__123Graph_BCHART_8" hidden="1">#REF!</definedName>
    <definedName name="_46__123Graph_BWAGES_BY_B_U" hidden="1">#REF!</definedName>
    <definedName name="_46__123Graph_CCHART_2" hidden="1">#REF!</definedName>
    <definedName name="_46__123Graph_CGROWTH_REVS_B" hidden="1">#REF!</definedName>
    <definedName name="_46__123Graph_ECHART_2" hidden="1">#REF!</definedName>
    <definedName name="_46__123Graph_ECHART_5" hidden="1">#REF!</definedName>
    <definedName name="_46__123Graph_ECONTRACT_BY_B_U" hidden="1">#REF!</definedName>
    <definedName name="_46__123Graph_EQRE_S_BY_CO." hidden="1">#REF!</definedName>
    <definedName name="_46__123Graph_FSUPPLIES_BY_B_U" hidden="1">#REF!</definedName>
    <definedName name="_46__123Graph_LBL_BCHART_12" hidden="1">#REF!</definedName>
    <definedName name="_46__123Graph_X1992_93" hidden="1">#REF!</definedName>
    <definedName name="_46__123Graph_XCHART_7" hidden="1">#REF!</definedName>
    <definedName name="_46__123Graph_XCHART_7A" hidden="1">#REF!</definedName>
    <definedName name="_46__123Graph_XChart_7J" hidden="1">#REF!</definedName>
    <definedName name="_46__FDSAUDITLINK__" localSheetId="2" hidden="1">{"fdsup://Directions/FactSet Auditing Viewer?action=AUDIT_VALUE&amp;DB=129&amp;ID1=34988210&amp;VALUEID=03351&amp;SDATE=2011&amp;PERIODTYPE=ANN_STD&amp;SCFT=3&amp;window=popup_no_bar&amp;width=385&amp;height=120&amp;START_MAXIMIZED=FALSE&amp;creator=factset&amp;display_string=Audit"}</definedName>
    <definedName name="_46__FDSAUDITLINK__" hidden="1">{"fdsup://Directions/FactSet Auditing Viewer?action=AUDIT_VALUE&amp;DB=129&amp;ID1=04685W10&amp;VALUEID=05301&amp;SDATE=201102&amp;PERIODTYPE=QTR_STD&amp;SCFT=3&amp;window=popup_no_bar&amp;width=385&amp;height=120&amp;START_MAXIMIZED=FALSE&amp;creator=factset&amp;display_string=Audit"}</definedName>
    <definedName name="_46__FDSAUDITLINK___1" localSheetId="2" hidden="1">{"fdsup://Directions/FactSet Auditing Viewer?action=AUDIT_VALUE&amp;DB=129&amp;ID1=04685W10&amp;VALUEID=05301&amp;SDATE=201102&amp;PERIODTYPE=QTR_STD&amp;SCFT=3&amp;window=popup_no_bar&amp;width=385&amp;height=120&amp;START_MAXIMIZED=FALSE&amp;creator=factset&amp;display_string=Audit"}</definedName>
    <definedName name="_46__FDSAUDITLINK___1" hidden="1">{"fdsup://Directions/FactSet Auditing Viewer?action=AUDIT_VALUE&amp;DB=129&amp;ID1=04685W10&amp;VALUEID=05301&amp;SDATE=201102&amp;PERIODTYPE=QTR_STD&amp;SCFT=3&amp;window=popup_no_bar&amp;width=385&amp;height=120&amp;START_MAXIMIZED=FALSE&amp;creator=factset&amp;display_string=Audit"}</definedName>
    <definedName name="_46_0_S" hidden="1">#REF!</definedName>
    <definedName name="_460________________123Graph_XCHART_8" hidden="1">#REF!</definedName>
    <definedName name="_460_____________123Graph_XCHART_7" hidden="1">#REF!</definedName>
    <definedName name="_460___0_S" hidden="1">#REF!</definedName>
    <definedName name="_460__123Graph_XCHART_6" hidden="1">#REF!</definedName>
    <definedName name="_460__123Graph_XCHART_7A" hidden="1">#REF!</definedName>
    <definedName name="_460__123Graph_XCHART_8" hidden="1">#REF!</definedName>
    <definedName name="_460__FDSAUDITLINK__" localSheetId="2">{"fdsup://directions/FAT Viewer?action=UPDATE&amp;creator=factset&amp;DYN_ARGS=TRUE&amp;DOC_NAME=FAT:FQL_AUDITING_CLIENT_TEMPLATE.FAT&amp;display_string=Audit&amp;VAR:KEY=RSLGFCLIRE&amp;VAR:QUERY=KEZTTF9ORVRfSU5DKE5PVyxOT1csRlNBLCxVU0QpQEZGX05FVF9JTkMoTFRNUywwLCwsLFVTRCkp&amp;WINDOW=F","IRST_POPUP&amp;HEIGHT=450&amp;WIDTH=450&amp;START_MAXIMIZED=FALSE&amp;VAR:CALENDAR=US&amp;VAR:SYMBOL=PAET&amp;VAR:INDEX=0"}</definedName>
    <definedName name="_460__FDSAUDITLINK__" hidden="1">{"fdsup://Directions/FactSet Auditing Viewer?action=AUDIT_VALUE&amp;DB=129&amp;ID1=02581610&amp;VALUEID=01001&amp;SDATE=201102&amp;PERIODTYPE=QTR_STD&amp;SCFT=3&amp;window=popup_no_bar&amp;width=385&amp;height=120&amp;START_MAXIMIZED=FALSE&amp;creator=factset&amp;display_string=Audit"}</definedName>
    <definedName name="_460__FDSAUDITLINK___1" localSheetId="2" hidden="1">{"fdsup://Directions/FactSet Auditing Viewer?action=AUDIT_VALUE&amp;DB=129&amp;ID1=02581610&amp;VALUEID=01001&amp;SDATE=201102&amp;PERIODTYPE=QTR_STD&amp;SCFT=3&amp;window=popup_no_bar&amp;width=385&amp;height=120&amp;START_MAXIMIZED=FALSE&amp;creator=factset&amp;display_string=Audit"}</definedName>
    <definedName name="_460__FDSAUDITLINK___1" hidden="1">{"fdsup://Directions/FactSet Auditing Viewer?action=AUDIT_VALUE&amp;DB=129&amp;ID1=02581610&amp;VALUEID=01001&amp;SDATE=201102&amp;PERIODTYPE=QTR_STD&amp;SCFT=3&amp;window=popup_no_bar&amp;width=385&amp;height=120&amp;START_MAXIMIZED=FALSE&amp;creator=factset&amp;display_string=Audit"}</definedName>
    <definedName name="_4600__FDSAUDITLINK__" localSheetId="2" hidden="1">{"fdsup://directions/FAT Viewer?action=UPDATE&amp;creator=factset&amp;DYN_ARGS=TRUE&amp;DOC_NAME=FAT:FQL_AUDITING_CLIENT_TEMPLATE.FAT&amp;display_string=Audit&amp;VAR:KEY=DQFALAPKLE&amp;VAR:QUERY=RkZfRU5UUlBSX1ZBTF9EQUlMWSgzOTYzMSk=&amp;WINDOW=FIRST_POPUP&amp;HEIGHT=450&amp;WIDTH=450&amp;START_MA","XIMIZED=FALSE&amp;VAR:CALENDAR=US&amp;VAR:SYMBOL=CHH&amp;VAR:INDEX=0"}</definedName>
    <definedName name="_4600__FDSAUDITLINK__" hidden="1">{"fdsup://directions/FAT Viewer?action=UPDATE&amp;creator=factset&amp;DYN_ARGS=TRUE&amp;DOC_NAME=FAT:FQL_AUDITING_CLIENT_TEMPLATE.FAT&amp;display_string=Audit&amp;VAR:KEY=DQFALAPKLE&amp;VAR:QUERY=RkZfRU5UUlBSX1ZBTF9EQUlMWSgzOTYzMSk=&amp;WINDOW=FIRST_POPUP&amp;HEIGHT=450&amp;WIDTH=450&amp;START_MA","XIMIZED=FALSE&amp;VAR:CALENDAR=US&amp;VAR:SYMBOL=CHH&amp;VAR:INDEX=0"}</definedName>
    <definedName name="_4601__FDSAUDITLINK__" localSheetId="2" hidden="1">{"fdsup://directions/FAT Viewer?action=UPDATE&amp;creator=factset&amp;DYN_ARGS=TRUE&amp;DOC_NAME=FAT:FQL_AUDITING_CLIENT_TEMPLATE.FAT&amp;display_string=Audit&amp;VAR:KEY=TUNOBWRMNQ&amp;VAR:QUERY=RkZfRU5UUlBSX1ZBTF9EQUlMWSgzOTYzMSk=&amp;WINDOW=FIRST_POPUP&amp;HEIGHT=450&amp;WIDTH=450&amp;START_MA","XIMIZED=FALSE&amp;VAR:CALENDAR=US&amp;VAR:SYMBOL=WYN&amp;VAR:INDEX=0"}</definedName>
    <definedName name="_4601__FDSAUDITLINK__" hidden="1">{"fdsup://directions/FAT Viewer?action=UPDATE&amp;creator=factset&amp;DYN_ARGS=TRUE&amp;DOC_NAME=FAT:FQL_AUDITING_CLIENT_TEMPLATE.FAT&amp;display_string=Audit&amp;VAR:KEY=TUNOBWRMNQ&amp;VAR:QUERY=RkZfRU5UUlBSX1ZBTF9EQUlMWSgzOTYzMSk=&amp;WINDOW=FIRST_POPUP&amp;HEIGHT=450&amp;WIDTH=450&amp;START_MA","XIMIZED=FALSE&amp;VAR:CALENDAR=US&amp;VAR:SYMBOL=WYN&amp;VAR:INDEX=0"}</definedName>
    <definedName name="_4602__FDSAUDITLINK__" localSheetId="2" hidden="1">{"fdsup://directions/FAT Viewer?action=UPDATE&amp;creator=factset&amp;DYN_ARGS=TRUE&amp;DOC_NAME=FAT:FQL_AUDITING_CLIENT_TEMPLATE.FAT&amp;display_string=Audit&amp;VAR:KEY=POZGPOLMNE&amp;VAR:QUERY=RkZfRU5UUlBSX1ZBTF9EQUlMWSgzOTYzMCk=&amp;WINDOW=FIRST_POPUP&amp;HEIGHT=450&amp;WIDTH=450&amp;START_MA","XIMIZED=FALSE&amp;VAR:CALENDAR=US&amp;VAR:SYMBOL=H&amp;VAR:INDEX=0"}</definedName>
    <definedName name="_4602__FDSAUDITLINK__" hidden="1">{"fdsup://directions/FAT Viewer?action=UPDATE&amp;creator=factset&amp;DYN_ARGS=TRUE&amp;DOC_NAME=FAT:FQL_AUDITING_CLIENT_TEMPLATE.FAT&amp;display_string=Audit&amp;VAR:KEY=POZGPOLMNE&amp;VAR:QUERY=RkZfRU5UUlBSX1ZBTF9EQUlMWSgzOTYzMCk=&amp;WINDOW=FIRST_POPUP&amp;HEIGHT=450&amp;WIDTH=450&amp;START_MA","XIMIZED=FALSE&amp;VAR:CALENDAR=US&amp;VAR:SYMBOL=H&amp;VAR:INDEX=0"}</definedName>
    <definedName name="_4603__FDSAUDITLINK__" localSheetId="2" hidden="1">{"fdsup://directions/FAT Viewer?action=UPDATE&amp;creator=factset&amp;DYN_ARGS=TRUE&amp;DOC_NAME=FAT:FQL_AUDITING_CLIENT_TEMPLATE.FAT&amp;display_string=Audit&amp;VAR:KEY=FAHUNIJYZS&amp;VAR:QUERY=RkZfRU5UUlBSX1ZBTF9EQUlMWSgzOTYzMCk=&amp;WINDOW=FIRST_POPUP&amp;HEIGHT=450&amp;WIDTH=450&amp;START_MA","XIMIZED=FALSE&amp;VAR:CALENDAR=US&amp;VAR:SYMBOL=HOT&amp;VAR:INDEX=0"}</definedName>
    <definedName name="_4603__FDSAUDITLINK__" hidden="1">{"fdsup://directions/FAT Viewer?action=UPDATE&amp;creator=factset&amp;DYN_ARGS=TRUE&amp;DOC_NAME=FAT:FQL_AUDITING_CLIENT_TEMPLATE.FAT&amp;display_string=Audit&amp;VAR:KEY=FAHUNIJYZS&amp;VAR:QUERY=RkZfRU5UUlBSX1ZBTF9EQUlMWSgzOTYzMCk=&amp;WINDOW=FIRST_POPUP&amp;HEIGHT=450&amp;WIDTH=450&amp;START_MA","XIMIZED=FALSE&amp;VAR:CALENDAR=US&amp;VAR:SYMBOL=HOT&amp;VAR:INDEX=0"}</definedName>
    <definedName name="_4604__FDSAUDITLINK__" localSheetId="2" hidden="1">{"fdsup://directions/FAT Viewer?action=UPDATE&amp;creator=factset&amp;DYN_ARGS=TRUE&amp;DOC_NAME=FAT:FQL_AUDITING_CLIENT_TEMPLATE.FAT&amp;display_string=Audit&amp;VAR:KEY=ZEFKHSBEFK&amp;VAR:QUERY=RkZfRU5UUlBSX1ZBTF9EQUlMWSgzOTYzMCk=&amp;WINDOW=FIRST_POPUP&amp;HEIGHT=450&amp;WIDTH=450&amp;START_MA","XIMIZED=FALSE&amp;VAR:CALENDAR=US&amp;VAR:SYMBOL=585284&amp;VAR:INDEX=0"}</definedName>
    <definedName name="_4604__FDSAUDITLINK__" hidden="1">{"fdsup://directions/FAT Viewer?action=UPDATE&amp;creator=factset&amp;DYN_ARGS=TRUE&amp;DOC_NAME=FAT:FQL_AUDITING_CLIENT_TEMPLATE.FAT&amp;display_string=Audit&amp;VAR:KEY=ZEFKHSBEFK&amp;VAR:QUERY=RkZfRU5UUlBSX1ZBTF9EQUlMWSgzOTYzMCk=&amp;WINDOW=FIRST_POPUP&amp;HEIGHT=450&amp;WIDTH=450&amp;START_MA","XIMIZED=FALSE&amp;VAR:CALENDAR=US&amp;VAR:SYMBOL=585284&amp;VAR:INDEX=0"}</definedName>
    <definedName name="_4605__FDSAUDITLINK__" localSheetId="2" hidden="1">{"fdsup://directions/FAT Viewer?action=UPDATE&amp;creator=factset&amp;DYN_ARGS=TRUE&amp;DOC_NAME=FAT:FQL_AUDITING_CLIENT_TEMPLATE.FAT&amp;display_string=Audit&amp;VAR:KEY=BAJMPCXMXY&amp;VAR:QUERY=RkZfRU5UUlBSX1ZBTF9EQUlMWSgzOTYzMCk=&amp;WINDOW=FIRST_POPUP&amp;HEIGHT=450&amp;WIDTH=450&amp;START_MA","XIMIZED=FALSE&amp;VAR:CALENDAR=US&amp;VAR:SYMBOL=MAR&amp;VAR:INDEX=0"}</definedName>
    <definedName name="_4605__FDSAUDITLINK__" hidden="1">{"fdsup://directions/FAT Viewer?action=UPDATE&amp;creator=factset&amp;DYN_ARGS=TRUE&amp;DOC_NAME=FAT:FQL_AUDITING_CLIENT_TEMPLATE.FAT&amp;display_string=Audit&amp;VAR:KEY=BAJMPCXMXY&amp;VAR:QUERY=RkZfRU5UUlBSX1ZBTF9EQUlMWSgzOTYzMCk=&amp;WINDOW=FIRST_POPUP&amp;HEIGHT=450&amp;WIDTH=450&amp;START_MA","XIMIZED=FALSE&amp;VAR:CALENDAR=US&amp;VAR:SYMBOL=MAR&amp;VAR:INDEX=0"}</definedName>
    <definedName name="_4606__FDSAUDITLINK__" localSheetId="2" hidden="1">{"fdsup://directions/FAT Viewer?action=UPDATE&amp;creator=factset&amp;DYN_ARGS=TRUE&amp;DOC_NAME=FAT:FQL_AUDITING_CLIENT_TEMPLATE.FAT&amp;display_string=Audit&amp;VAR:KEY=JSHMPQLIVU&amp;VAR:QUERY=RkZfRU5UUlBSX1ZBTF9EQUlMWSgzOTYzMCk=&amp;WINDOW=FIRST_POPUP&amp;HEIGHT=450&amp;WIDTH=450&amp;START_MA","XIMIZED=FALSE&amp;VAR:CALENDAR=US&amp;VAR:SYMBOL=CHH&amp;VAR:INDEX=0"}</definedName>
    <definedName name="_4606__FDSAUDITLINK__" hidden="1">{"fdsup://directions/FAT Viewer?action=UPDATE&amp;creator=factset&amp;DYN_ARGS=TRUE&amp;DOC_NAME=FAT:FQL_AUDITING_CLIENT_TEMPLATE.FAT&amp;display_string=Audit&amp;VAR:KEY=JSHMPQLIVU&amp;VAR:QUERY=RkZfRU5UUlBSX1ZBTF9EQUlMWSgzOTYzMCk=&amp;WINDOW=FIRST_POPUP&amp;HEIGHT=450&amp;WIDTH=450&amp;START_MA","XIMIZED=FALSE&amp;VAR:CALENDAR=US&amp;VAR:SYMBOL=CHH&amp;VAR:INDEX=0"}</definedName>
    <definedName name="_4607__FDSAUDITLINK__" localSheetId="2" hidden="1">{"fdsup://directions/FAT Viewer?action=UPDATE&amp;creator=factset&amp;DYN_ARGS=TRUE&amp;DOC_NAME=FAT:FQL_AUDITING_CLIENT_TEMPLATE.FAT&amp;display_string=Audit&amp;VAR:KEY=BUPCBIBCRS&amp;VAR:QUERY=RkZfRU5UUlBSX1ZBTF9EQUlMWSgzOTYzMCk=&amp;WINDOW=FIRST_POPUP&amp;HEIGHT=450&amp;WIDTH=450&amp;START_MA","XIMIZED=FALSE&amp;VAR:CALENDAR=US&amp;VAR:SYMBOL=WYN&amp;VAR:INDEX=0"}</definedName>
    <definedName name="_4607__FDSAUDITLINK__" hidden="1">{"fdsup://directions/FAT Viewer?action=UPDATE&amp;creator=factset&amp;DYN_ARGS=TRUE&amp;DOC_NAME=FAT:FQL_AUDITING_CLIENT_TEMPLATE.FAT&amp;display_string=Audit&amp;VAR:KEY=BUPCBIBCRS&amp;VAR:QUERY=RkZfRU5UUlBSX1ZBTF9EQUlMWSgzOTYzMCk=&amp;WINDOW=FIRST_POPUP&amp;HEIGHT=450&amp;WIDTH=450&amp;START_MA","XIMIZED=FALSE&amp;VAR:CALENDAR=US&amp;VAR:SYMBOL=WYN&amp;VAR:INDEX=0"}</definedName>
    <definedName name="_4608__FDSAUDITLINK__" localSheetId="2" hidden="1">{"fdsup://directions/FAT Viewer?action=UPDATE&amp;creator=factset&amp;DYN_ARGS=TRUE&amp;DOC_NAME=FAT:FQL_AUDITING_CLIENT_TEMPLATE.FAT&amp;display_string=Audit&amp;VAR:KEY=JIHGFUZKDC&amp;VAR:QUERY=RkZfRU5UUlBSX1ZBTF9EQUlMWSgzOTYyOSk=&amp;WINDOW=FIRST_POPUP&amp;HEIGHT=450&amp;WIDTH=450&amp;START_MA","XIMIZED=FALSE&amp;VAR:CALENDAR=US&amp;VAR:SYMBOL=H&amp;VAR:INDEX=0"}</definedName>
    <definedName name="_4608__FDSAUDITLINK__" hidden="1">{"fdsup://directions/FAT Viewer?action=UPDATE&amp;creator=factset&amp;DYN_ARGS=TRUE&amp;DOC_NAME=FAT:FQL_AUDITING_CLIENT_TEMPLATE.FAT&amp;display_string=Audit&amp;VAR:KEY=JIHGFUZKDC&amp;VAR:QUERY=RkZfRU5UUlBSX1ZBTF9EQUlMWSgzOTYyOSk=&amp;WINDOW=FIRST_POPUP&amp;HEIGHT=450&amp;WIDTH=450&amp;START_MA","XIMIZED=FALSE&amp;VAR:CALENDAR=US&amp;VAR:SYMBOL=H&amp;VAR:INDEX=0"}</definedName>
    <definedName name="_4609__FDSAUDITLINK__" localSheetId="2" hidden="1">{"fdsup://directions/FAT Viewer?action=UPDATE&amp;creator=factset&amp;DYN_ARGS=TRUE&amp;DOC_NAME=FAT:FQL_AUDITING_CLIENT_TEMPLATE.FAT&amp;display_string=Audit&amp;VAR:KEY=HKFOFEDELA&amp;VAR:QUERY=RkZfRU5UUlBSX1ZBTF9EQUlMWSgzOTYyOSk=&amp;WINDOW=FIRST_POPUP&amp;HEIGHT=450&amp;WIDTH=450&amp;START_MA","XIMIZED=FALSE&amp;VAR:CALENDAR=US&amp;VAR:SYMBOL=HOT&amp;VAR:INDEX=0"}</definedName>
    <definedName name="_4609__FDSAUDITLINK__" hidden="1">{"fdsup://directions/FAT Viewer?action=UPDATE&amp;creator=factset&amp;DYN_ARGS=TRUE&amp;DOC_NAME=FAT:FQL_AUDITING_CLIENT_TEMPLATE.FAT&amp;display_string=Audit&amp;VAR:KEY=HKFOFEDELA&amp;VAR:QUERY=RkZfRU5UUlBSX1ZBTF9EQUlMWSgzOTYyOSk=&amp;WINDOW=FIRST_POPUP&amp;HEIGHT=450&amp;WIDTH=450&amp;START_MA","XIMIZED=FALSE&amp;VAR:CALENDAR=US&amp;VAR:SYMBOL=HOT&amp;VAR:INDEX=0"}</definedName>
    <definedName name="_461________________123Graph_XCHART_9" hidden="1">#REF!</definedName>
    <definedName name="_461_____________123Graph_XCHART_8" hidden="1">#REF!</definedName>
    <definedName name="_461__123Graph_XCHART_7" hidden="1">#REF!</definedName>
    <definedName name="_461__FDSAUDITLINK__" localSheetId="2" hidden="1">{"fdsup://directions/FAT Viewer?action=UPDATE&amp;creator=factset&amp;DYN_ARGS=TRUE&amp;DOC_NAME=FAT:FQL_AUDITING_CLIENT_TEMPLATE.FAT&amp;display_string=Audit&amp;VAR:KEY=XCDWZILGLK&amp;VAR:QUERY=RkZfRUJJVERBX0lCKFFUUiw0MDgxNik=&amp;WINDOW=FIRST_POPUP&amp;HEIGHT=450&amp;WIDTH=450&amp;START_MAXIMI","ZED=FALSE&amp;VAR:CALENDAR=US&amp;VAR:INDEX=0"}</definedName>
    <definedName name="_461__FDSAUDITLINK__" hidden="1">{"fdsup://Directions/FactSet Auditing Viewer?action=AUDIT_VALUE&amp;DB=129&amp;ID1=98233Q10&amp;VALUEID=02001&amp;SDATE=201102&amp;PERIODTYPE=QTR_STD&amp;SCFT=3&amp;window=popup_no_bar&amp;width=385&amp;height=120&amp;START_MAXIMIZED=FALSE&amp;creator=factset&amp;display_string=Audit"}</definedName>
    <definedName name="_461__FDSAUDITLINK___1" localSheetId="2" hidden="1">{"fdsup://Directions/FactSet Auditing Viewer?action=AUDIT_VALUE&amp;DB=129&amp;ID1=98233Q10&amp;VALUEID=02001&amp;SDATE=201102&amp;PERIODTYPE=QTR_STD&amp;SCFT=3&amp;window=popup_no_bar&amp;width=385&amp;height=120&amp;START_MAXIMIZED=FALSE&amp;creator=factset&amp;display_string=Audit"}</definedName>
    <definedName name="_461__FDSAUDITLINK___1" hidden="1">{"fdsup://Directions/FactSet Auditing Viewer?action=AUDIT_VALUE&amp;DB=129&amp;ID1=98233Q10&amp;VALUEID=02001&amp;SDATE=201102&amp;PERIODTYPE=QTR_STD&amp;SCFT=3&amp;window=popup_no_bar&amp;width=385&amp;height=120&amp;START_MAXIMIZED=FALSE&amp;creator=factset&amp;display_string=Audit"}</definedName>
    <definedName name="_4610__FDSAUDITLINK__" localSheetId="2" hidden="1">{"fdsup://directions/FAT Viewer?action=UPDATE&amp;creator=factset&amp;DYN_ARGS=TRUE&amp;DOC_NAME=FAT:FQL_AUDITING_CLIENT_TEMPLATE.FAT&amp;display_string=Audit&amp;VAR:KEY=RSHAFUTWRY&amp;VAR:QUERY=RkZfRU5UUlBSX1ZBTF9EQUlMWSgzOTYyOSk=&amp;WINDOW=FIRST_POPUP&amp;HEIGHT=450&amp;WIDTH=450&amp;START_MA","XIMIZED=FALSE&amp;VAR:CALENDAR=US&amp;VAR:SYMBOL=585284&amp;VAR:INDEX=0"}</definedName>
    <definedName name="_4610__FDSAUDITLINK__" hidden="1">{"fdsup://directions/FAT Viewer?action=UPDATE&amp;creator=factset&amp;DYN_ARGS=TRUE&amp;DOC_NAME=FAT:FQL_AUDITING_CLIENT_TEMPLATE.FAT&amp;display_string=Audit&amp;VAR:KEY=RSHAFUTWRY&amp;VAR:QUERY=RkZfRU5UUlBSX1ZBTF9EQUlMWSgzOTYyOSk=&amp;WINDOW=FIRST_POPUP&amp;HEIGHT=450&amp;WIDTH=450&amp;START_MA","XIMIZED=FALSE&amp;VAR:CALENDAR=US&amp;VAR:SYMBOL=585284&amp;VAR:INDEX=0"}</definedName>
    <definedName name="_4611__FDSAUDITLINK__" localSheetId="2" hidden="1">{"fdsup://directions/FAT Viewer?action=UPDATE&amp;creator=factset&amp;DYN_ARGS=TRUE&amp;DOC_NAME=FAT:FQL_AUDITING_CLIENT_TEMPLATE.FAT&amp;display_string=Audit&amp;VAR:KEY=TQFILMRUZY&amp;VAR:QUERY=RkZfRU5UUlBSX1ZBTF9EQUlMWSgzOTYyOSk=&amp;WINDOW=FIRST_POPUP&amp;HEIGHT=450&amp;WIDTH=450&amp;START_MA","XIMIZED=FALSE&amp;VAR:CALENDAR=US&amp;VAR:SYMBOL=MAR&amp;VAR:INDEX=0"}</definedName>
    <definedName name="_4611__FDSAUDITLINK__" hidden="1">{"fdsup://directions/FAT Viewer?action=UPDATE&amp;creator=factset&amp;DYN_ARGS=TRUE&amp;DOC_NAME=FAT:FQL_AUDITING_CLIENT_TEMPLATE.FAT&amp;display_string=Audit&amp;VAR:KEY=TQFILMRUZY&amp;VAR:QUERY=RkZfRU5UUlBSX1ZBTF9EQUlMWSgzOTYyOSk=&amp;WINDOW=FIRST_POPUP&amp;HEIGHT=450&amp;WIDTH=450&amp;START_MA","XIMIZED=FALSE&amp;VAR:CALENDAR=US&amp;VAR:SYMBOL=MAR&amp;VAR:INDEX=0"}</definedName>
    <definedName name="_4612__FDSAUDITLINK__" localSheetId="2" hidden="1">{"fdsup://directions/FAT Viewer?action=UPDATE&amp;creator=factset&amp;DYN_ARGS=TRUE&amp;DOC_NAME=FAT:FQL_AUDITING_CLIENT_TEMPLATE.FAT&amp;display_string=Audit&amp;VAR:KEY=BYZIJUVQLG&amp;VAR:QUERY=RkZfRU5UUlBSX1ZBTF9EQUlMWSgzOTYyOSk=&amp;WINDOW=FIRST_POPUP&amp;HEIGHT=450&amp;WIDTH=450&amp;START_MA","XIMIZED=FALSE&amp;VAR:CALENDAR=US&amp;VAR:SYMBOL=CHH&amp;VAR:INDEX=0"}</definedName>
    <definedName name="_4612__FDSAUDITLINK__" hidden="1">{"fdsup://directions/FAT Viewer?action=UPDATE&amp;creator=factset&amp;DYN_ARGS=TRUE&amp;DOC_NAME=FAT:FQL_AUDITING_CLIENT_TEMPLATE.FAT&amp;display_string=Audit&amp;VAR:KEY=BYZIJUVQLG&amp;VAR:QUERY=RkZfRU5UUlBSX1ZBTF9EQUlMWSgzOTYyOSk=&amp;WINDOW=FIRST_POPUP&amp;HEIGHT=450&amp;WIDTH=450&amp;START_MA","XIMIZED=FALSE&amp;VAR:CALENDAR=US&amp;VAR:SYMBOL=CHH&amp;VAR:INDEX=0"}</definedName>
    <definedName name="_4613__FDSAUDITLINK__" localSheetId="2" hidden="1">{"fdsup://directions/FAT Viewer?action=UPDATE&amp;creator=factset&amp;DYN_ARGS=TRUE&amp;DOC_NAME=FAT:FQL_AUDITING_CLIENT_TEMPLATE.FAT&amp;display_string=Audit&amp;VAR:KEY=RATQZGBIHE&amp;VAR:QUERY=RkZfRU5UUlBSX1ZBTF9EQUlMWSgzOTYyOSk=&amp;WINDOW=FIRST_POPUP&amp;HEIGHT=450&amp;WIDTH=450&amp;START_MA","XIMIZED=FALSE&amp;VAR:CALENDAR=US&amp;VAR:SYMBOL=WYN&amp;VAR:INDEX=0"}</definedName>
    <definedName name="_4613__FDSAUDITLINK__" hidden="1">{"fdsup://directions/FAT Viewer?action=UPDATE&amp;creator=factset&amp;DYN_ARGS=TRUE&amp;DOC_NAME=FAT:FQL_AUDITING_CLIENT_TEMPLATE.FAT&amp;display_string=Audit&amp;VAR:KEY=RATQZGBIHE&amp;VAR:QUERY=RkZfRU5UUlBSX1ZBTF9EQUlMWSgzOTYyOSk=&amp;WINDOW=FIRST_POPUP&amp;HEIGHT=450&amp;WIDTH=450&amp;START_MA","XIMIZED=FALSE&amp;VAR:CALENDAR=US&amp;VAR:SYMBOL=WYN&amp;VAR:INDEX=0"}</definedName>
    <definedName name="_4614__FDSAUDITLINK__" localSheetId="2" hidden="1">{"fdsup://directions/FAT Viewer?action=UPDATE&amp;creator=factset&amp;DYN_ARGS=TRUE&amp;DOC_NAME=FAT:FQL_AUDITING_CLIENT_TEMPLATE.FAT&amp;display_string=Audit&amp;VAR:KEY=PYDIJSDQPA&amp;VAR:QUERY=RkZfRU5UUlBSX1ZBTF9EQUlMWSgzOTYyNik=&amp;WINDOW=FIRST_POPUP&amp;HEIGHT=450&amp;WIDTH=450&amp;START_MA","XIMIZED=FALSE&amp;VAR:CALENDAR=US&amp;VAR:SYMBOL=H&amp;VAR:INDEX=0"}</definedName>
    <definedName name="_4614__FDSAUDITLINK__" hidden="1">{"fdsup://directions/FAT Viewer?action=UPDATE&amp;creator=factset&amp;DYN_ARGS=TRUE&amp;DOC_NAME=FAT:FQL_AUDITING_CLIENT_TEMPLATE.FAT&amp;display_string=Audit&amp;VAR:KEY=PYDIJSDQPA&amp;VAR:QUERY=RkZfRU5UUlBSX1ZBTF9EQUlMWSgzOTYyNik=&amp;WINDOW=FIRST_POPUP&amp;HEIGHT=450&amp;WIDTH=450&amp;START_MA","XIMIZED=FALSE&amp;VAR:CALENDAR=US&amp;VAR:SYMBOL=H&amp;VAR:INDEX=0"}</definedName>
    <definedName name="_4615__FDSAUDITLINK__" localSheetId="2" hidden="1">{"fdsup://directions/FAT Viewer?action=UPDATE&amp;creator=factset&amp;DYN_ARGS=TRUE&amp;DOC_NAME=FAT:FQL_AUDITING_CLIENT_TEMPLATE.FAT&amp;display_string=Audit&amp;VAR:KEY=HWXSXSFSXC&amp;VAR:QUERY=RkZfRU5UUlBSX1ZBTF9EQUlMWSgzOTYyNik=&amp;WINDOW=FIRST_POPUP&amp;HEIGHT=450&amp;WIDTH=450&amp;START_MA","XIMIZED=FALSE&amp;VAR:CALENDAR=US&amp;VAR:SYMBOL=HOT&amp;VAR:INDEX=0"}</definedName>
    <definedName name="_4615__FDSAUDITLINK__" hidden="1">{"fdsup://directions/FAT Viewer?action=UPDATE&amp;creator=factset&amp;DYN_ARGS=TRUE&amp;DOC_NAME=FAT:FQL_AUDITING_CLIENT_TEMPLATE.FAT&amp;display_string=Audit&amp;VAR:KEY=HWXSXSFSXC&amp;VAR:QUERY=RkZfRU5UUlBSX1ZBTF9EQUlMWSgzOTYyNik=&amp;WINDOW=FIRST_POPUP&amp;HEIGHT=450&amp;WIDTH=450&amp;START_MA","XIMIZED=FALSE&amp;VAR:CALENDAR=US&amp;VAR:SYMBOL=HOT&amp;VAR:INDEX=0"}</definedName>
    <definedName name="_4616__FDSAUDITLINK__" localSheetId="2" hidden="1">{"fdsup://directions/FAT Viewer?action=UPDATE&amp;creator=factset&amp;DYN_ARGS=TRUE&amp;DOC_NAME=FAT:FQL_AUDITING_CLIENT_TEMPLATE.FAT&amp;display_string=Audit&amp;VAR:KEY=HALMXQNGPU&amp;VAR:QUERY=RkZfRU5UUlBSX1ZBTF9EQUlMWSgzOTYyNik=&amp;WINDOW=FIRST_POPUP&amp;HEIGHT=450&amp;WIDTH=450&amp;START_MA","XIMIZED=FALSE&amp;VAR:CALENDAR=US&amp;VAR:SYMBOL=585284&amp;VAR:INDEX=0"}</definedName>
    <definedName name="_4616__FDSAUDITLINK__" hidden="1">{"fdsup://directions/FAT Viewer?action=UPDATE&amp;creator=factset&amp;DYN_ARGS=TRUE&amp;DOC_NAME=FAT:FQL_AUDITING_CLIENT_TEMPLATE.FAT&amp;display_string=Audit&amp;VAR:KEY=HALMXQNGPU&amp;VAR:QUERY=RkZfRU5UUlBSX1ZBTF9EQUlMWSgzOTYyNik=&amp;WINDOW=FIRST_POPUP&amp;HEIGHT=450&amp;WIDTH=450&amp;START_MA","XIMIZED=FALSE&amp;VAR:CALENDAR=US&amp;VAR:SYMBOL=585284&amp;VAR:INDEX=0"}</definedName>
    <definedName name="_4617__FDSAUDITLINK__" localSheetId="2" hidden="1">{"fdsup://directions/FAT Viewer?action=UPDATE&amp;creator=factset&amp;DYN_ARGS=TRUE&amp;DOC_NAME=FAT:FQL_AUDITING_CLIENT_TEMPLATE.FAT&amp;display_string=Audit&amp;VAR:KEY=HYZYBCHSFS&amp;VAR:QUERY=RkZfRU5UUlBSX1ZBTF9EQUlMWSgzOTYyNik=&amp;WINDOW=FIRST_POPUP&amp;HEIGHT=450&amp;WIDTH=450&amp;START_MA","XIMIZED=FALSE&amp;VAR:CALENDAR=US&amp;VAR:SYMBOL=MAR&amp;VAR:INDEX=0"}</definedName>
    <definedName name="_4617__FDSAUDITLINK__" hidden="1">{"fdsup://directions/FAT Viewer?action=UPDATE&amp;creator=factset&amp;DYN_ARGS=TRUE&amp;DOC_NAME=FAT:FQL_AUDITING_CLIENT_TEMPLATE.FAT&amp;display_string=Audit&amp;VAR:KEY=HYZYBCHSFS&amp;VAR:QUERY=RkZfRU5UUlBSX1ZBTF9EQUlMWSgzOTYyNik=&amp;WINDOW=FIRST_POPUP&amp;HEIGHT=450&amp;WIDTH=450&amp;START_MA","XIMIZED=FALSE&amp;VAR:CALENDAR=US&amp;VAR:SYMBOL=MAR&amp;VAR:INDEX=0"}</definedName>
    <definedName name="_4618__FDSAUDITLINK__" localSheetId="2" hidden="1">{"fdsup://directions/FAT Viewer?action=UPDATE&amp;creator=factset&amp;DYN_ARGS=TRUE&amp;DOC_NAME=FAT:FQL_AUDITING_CLIENT_TEMPLATE.FAT&amp;display_string=Audit&amp;VAR:KEY=PGDSJSHMBG&amp;VAR:QUERY=RkZfRU5UUlBSX1ZBTF9EQUlMWSgzOTYyNik=&amp;WINDOW=FIRST_POPUP&amp;HEIGHT=450&amp;WIDTH=450&amp;START_MA","XIMIZED=FALSE&amp;VAR:CALENDAR=US&amp;VAR:SYMBOL=CHH&amp;VAR:INDEX=0"}</definedName>
    <definedName name="_4618__FDSAUDITLINK__" hidden="1">{"fdsup://directions/FAT Viewer?action=UPDATE&amp;creator=factset&amp;DYN_ARGS=TRUE&amp;DOC_NAME=FAT:FQL_AUDITING_CLIENT_TEMPLATE.FAT&amp;display_string=Audit&amp;VAR:KEY=PGDSJSHMBG&amp;VAR:QUERY=RkZfRU5UUlBSX1ZBTF9EQUlMWSgzOTYyNik=&amp;WINDOW=FIRST_POPUP&amp;HEIGHT=450&amp;WIDTH=450&amp;START_MA","XIMIZED=FALSE&amp;VAR:CALENDAR=US&amp;VAR:SYMBOL=CHH&amp;VAR:INDEX=0"}</definedName>
    <definedName name="_4619__FDSAUDITLINK__" localSheetId="2" hidden="1">{"fdsup://directions/FAT Viewer?action=UPDATE&amp;creator=factset&amp;DYN_ARGS=TRUE&amp;DOC_NAME=FAT:FQL_AUDITING_CLIENT_TEMPLATE.FAT&amp;display_string=Audit&amp;VAR:KEY=RULONALONA&amp;VAR:QUERY=RkZfRU5UUlBSX1ZBTF9EQUlMWSgzOTYyNik=&amp;WINDOW=FIRST_POPUP&amp;HEIGHT=450&amp;WIDTH=450&amp;START_MA","XIMIZED=FALSE&amp;VAR:CALENDAR=US&amp;VAR:SYMBOL=WYN&amp;VAR:INDEX=0"}</definedName>
    <definedName name="_4619__FDSAUDITLINK__" hidden="1">{"fdsup://directions/FAT Viewer?action=UPDATE&amp;creator=factset&amp;DYN_ARGS=TRUE&amp;DOC_NAME=FAT:FQL_AUDITING_CLIENT_TEMPLATE.FAT&amp;display_string=Audit&amp;VAR:KEY=RULONALONA&amp;VAR:QUERY=RkZfRU5UUlBSX1ZBTF9EQUlMWSgzOTYyNik=&amp;WINDOW=FIRST_POPUP&amp;HEIGHT=450&amp;WIDTH=450&amp;START_MA","XIMIZED=FALSE&amp;VAR:CALENDAR=US&amp;VAR:SYMBOL=WYN&amp;VAR:INDEX=0"}</definedName>
    <definedName name="_462_____________123Graph_XCHART_9" hidden="1">#REF!</definedName>
    <definedName name="_462__123Graph_BCHART_2" hidden="1">#REF!</definedName>
    <definedName name="_462__123Graph_XCHART_8" hidden="1">#REF!</definedName>
    <definedName name="_462__123Graph_XCHART_9" hidden="1">#REF!</definedName>
    <definedName name="_462__FDSAUDITLINK__" localSheetId="2">{"fdsup://directions/FAT Viewer?action=UPDATE&amp;creator=factset&amp;DYN_ARGS=TRUE&amp;DOC_NAME=FAT:FQL_AUDITING_CLIENT_TEMPLATE.FAT&amp;display_string=Audit&amp;VAR:KEY=NCFQFSZOHA&amp;VAR:QUERY=KEZTTF9ORVRfSU5DKE5PVyxOT1csRlNBLCxVU0QpQEZGX05FVF9JTkMoTFRNUywwLCwsLFVTRCkp&amp;WINDOW=F","IRST_POPUP&amp;HEIGHT=450&amp;WIDTH=450&amp;START_MAXIMIZED=FALSE&amp;VAR:CALENDAR=US&amp;VAR:SYMBOL=UNTD&amp;VAR:INDEX=0"}</definedName>
    <definedName name="_462__FDSAUDITLINK__" hidden="1">{"fdsup://Directions/FactSet Auditing Viewer?action=AUDIT_VALUE&amp;DB=129&amp;ID1=89190610&amp;VALUEID=02001&amp;SDATE=201102&amp;PERIODTYPE=QTR_STD&amp;SCFT=3&amp;window=popup_no_bar&amp;width=385&amp;height=120&amp;START_MAXIMIZED=FALSE&amp;creator=factset&amp;display_string=Audit"}</definedName>
    <definedName name="_462__FDSAUDITLINK___1" localSheetId="2" hidden="1">{"fdsup://Directions/FactSet Auditing Viewer?action=AUDIT_VALUE&amp;DB=129&amp;ID1=89190610&amp;VALUEID=02001&amp;SDATE=201102&amp;PERIODTYPE=QTR_STD&amp;SCFT=3&amp;window=popup_no_bar&amp;width=385&amp;height=120&amp;START_MAXIMIZED=FALSE&amp;creator=factset&amp;display_string=Audit"}</definedName>
    <definedName name="_462__FDSAUDITLINK___1" hidden="1">{"fdsup://Directions/FactSet Auditing Viewer?action=AUDIT_VALUE&amp;DB=129&amp;ID1=89190610&amp;VALUEID=02001&amp;SDATE=201102&amp;PERIODTYPE=QTR_STD&amp;SCFT=3&amp;window=popup_no_bar&amp;width=385&amp;height=120&amp;START_MAXIMIZED=FALSE&amp;creator=factset&amp;display_string=Audit"}</definedName>
    <definedName name="_4620__FDSAUDITLINK__" localSheetId="2" hidden="1">{"fdsup://directions/FAT Viewer?action=UPDATE&amp;creator=factset&amp;DYN_ARGS=TRUE&amp;DOC_NAME=FAT:FQL_AUDITING_CLIENT_TEMPLATE.FAT&amp;display_string=Audit&amp;VAR:KEY=FIDCPMBWXI&amp;VAR:QUERY=RkZfRU5UUlBSX1ZBTF9EQUlMWSgzOTYyNSk=&amp;WINDOW=FIRST_POPUP&amp;HEIGHT=450&amp;WIDTH=450&amp;START_MA","XIMIZED=FALSE&amp;VAR:CALENDAR=US&amp;VAR:SYMBOL=H&amp;VAR:INDEX=0"}</definedName>
    <definedName name="_4620__FDSAUDITLINK__" hidden="1">{"fdsup://directions/FAT Viewer?action=UPDATE&amp;creator=factset&amp;DYN_ARGS=TRUE&amp;DOC_NAME=FAT:FQL_AUDITING_CLIENT_TEMPLATE.FAT&amp;display_string=Audit&amp;VAR:KEY=FIDCPMBWXI&amp;VAR:QUERY=RkZfRU5UUlBSX1ZBTF9EQUlMWSgzOTYyNSk=&amp;WINDOW=FIRST_POPUP&amp;HEIGHT=450&amp;WIDTH=450&amp;START_MA","XIMIZED=FALSE&amp;VAR:CALENDAR=US&amp;VAR:SYMBOL=H&amp;VAR:INDEX=0"}</definedName>
    <definedName name="_4621__FDSAUDITLINK__" localSheetId="2" hidden="1">{"fdsup://directions/FAT Viewer?action=UPDATE&amp;creator=factset&amp;DYN_ARGS=TRUE&amp;DOC_NAME=FAT:FQL_AUDITING_CLIENT_TEMPLATE.FAT&amp;display_string=Audit&amp;VAR:KEY=JOLSNIDGZE&amp;VAR:QUERY=RkZfRU5UUlBSX1ZBTF9EQUlMWSgzOTYyNSk=&amp;WINDOW=FIRST_POPUP&amp;HEIGHT=450&amp;WIDTH=450&amp;START_MA","XIMIZED=FALSE&amp;VAR:CALENDAR=US&amp;VAR:SYMBOL=HOT&amp;VAR:INDEX=0"}</definedName>
    <definedName name="_4621__FDSAUDITLINK__" hidden="1">{"fdsup://directions/FAT Viewer?action=UPDATE&amp;creator=factset&amp;DYN_ARGS=TRUE&amp;DOC_NAME=FAT:FQL_AUDITING_CLIENT_TEMPLATE.FAT&amp;display_string=Audit&amp;VAR:KEY=JOLSNIDGZE&amp;VAR:QUERY=RkZfRU5UUlBSX1ZBTF9EQUlMWSgzOTYyNSk=&amp;WINDOW=FIRST_POPUP&amp;HEIGHT=450&amp;WIDTH=450&amp;START_MA","XIMIZED=FALSE&amp;VAR:CALENDAR=US&amp;VAR:SYMBOL=HOT&amp;VAR:INDEX=0"}</definedName>
    <definedName name="_4622__FDSAUDITLINK__" localSheetId="2" hidden="1">{"fdsup://directions/FAT Viewer?action=UPDATE&amp;creator=factset&amp;DYN_ARGS=TRUE&amp;DOC_NAME=FAT:FQL_AUDITING_CLIENT_TEMPLATE.FAT&amp;display_string=Audit&amp;VAR:KEY=PQRILALSLA&amp;VAR:QUERY=RkZfRU5UUlBSX1ZBTF9EQUlMWSgzOTYyNSk=&amp;WINDOW=FIRST_POPUP&amp;HEIGHT=450&amp;WIDTH=450&amp;START_MA","XIMIZED=FALSE&amp;VAR:CALENDAR=US&amp;VAR:SYMBOL=585284&amp;VAR:INDEX=0"}</definedName>
    <definedName name="_4622__FDSAUDITLINK__" hidden="1">{"fdsup://directions/FAT Viewer?action=UPDATE&amp;creator=factset&amp;DYN_ARGS=TRUE&amp;DOC_NAME=FAT:FQL_AUDITING_CLIENT_TEMPLATE.FAT&amp;display_string=Audit&amp;VAR:KEY=PQRILALSLA&amp;VAR:QUERY=RkZfRU5UUlBSX1ZBTF9EQUlMWSgzOTYyNSk=&amp;WINDOW=FIRST_POPUP&amp;HEIGHT=450&amp;WIDTH=450&amp;START_MA","XIMIZED=FALSE&amp;VAR:CALENDAR=US&amp;VAR:SYMBOL=585284&amp;VAR:INDEX=0"}</definedName>
    <definedName name="_4623__FDSAUDITLINK__" localSheetId="2" hidden="1">{"fdsup://directions/FAT Viewer?action=UPDATE&amp;creator=factset&amp;DYN_ARGS=TRUE&amp;DOC_NAME=FAT:FQL_AUDITING_CLIENT_TEMPLATE.FAT&amp;display_string=Audit&amp;VAR:KEY=RMTCZWLYPU&amp;VAR:QUERY=RkZfRU5UUlBSX1ZBTF9EQUlMWSgzOTYyNSk=&amp;WINDOW=FIRST_POPUP&amp;HEIGHT=450&amp;WIDTH=450&amp;START_MA","XIMIZED=FALSE&amp;VAR:CALENDAR=US&amp;VAR:SYMBOL=MAR&amp;VAR:INDEX=0"}</definedName>
    <definedName name="_4623__FDSAUDITLINK__" hidden="1">{"fdsup://directions/FAT Viewer?action=UPDATE&amp;creator=factset&amp;DYN_ARGS=TRUE&amp;DOC_NAME=FAT:FQL_AUDITING_CLIENT_TEMPLATE.FAT&amp;display_string=Audit&amp;VAR:KEY=RMTCZWLYPU&amp;VAR:QUERY=RkZfRU5UUlBSX1ZBTF9EQUlMWSgzOTYyNSk=&amp;WINDOW=FIRST_POPUP&amp;HEIGHT=450&amp;WIDTH=450&amp;START_MA","XIMIZED=FALSE&amp;VAR:CALENDAR=US&amp;VAR:SYMBOL=MAR&amp;VAR:INDEX=0"}</definedName>
    <definedName name="_4624__FDSAUDITLINK__" localSheetId="2" hidden="1">{"fdsup://directions/FAT Viewer?action=UPDATE&amp;creator=factset&amp;DYN_ARGS=TRUE&amp;DOC_NAME=FAT:FQL_AUDITING_CLIENT_TEMPLATE.FAT&amp;display_string=Audit&amp;VAR:KEY=TIPKVENMXQ&amp;VAR:QUERY=RkZfRU5UUlBSX1ZBTF9EQUlMWSgzOTYyNSk=&amp;WINDOW=FIRST_POPUP&amp;HEIGHT=450&amp;WIDTH=450&amp;START_MA","XIMIZED=FALSE&amp;VAR:CALENDAR=US&amp;VAR:SYMBOL=CHH&amp;VAR:INDEX=0"}</definedName>
    <definedName name="_4624__FDSAUDITLINK__" hidden="1">{"fdsup://directions/FAT Viewer?action=UPDATE&amp;creator=factset&amp;DYN_ARGS=TRUE&amp;DOC_NAME=FAT:FQL_AUDITING_CLIENT_TEMPLATE.FAT&amp;display_string=Audit&amp;VAR:KEY=TIPKVENMXQ&amp;VAR:QUERY=RkZfRU5UUlBSX1ZBTF9EQUlMWSgzOTYyNSk=&amp;WINDOW=FIRST_POPUP&amp;HEIGHT=450&amp;WIDTH=450&amp;START_MA","XIMIZED=FALSE&amp;VAR:CALENDAR=US&amp;VAR:SYMBOL=CHH&amp;VAR:INDEX=0"}</definedName>
    <definedName name="_4625__FDSAUDITLINK__" localSheetId="2" hidden="1">{"fdsup://directions/FAT Viewer?action=UPDATE&amp;creator=factset&amp;DYN_ARGS=TRUE&amp;DOC_NAME=FAT:FQL_AUDITING_CLIENT_TEMPLATE.FAT&amp;display_string=Audit&amp;VAR:KEY=HELCBKZAXG&amp;VAR:QUERY=RkZfRU5UUlBSX1ZBTF9EQUlMWSgzOTYyNSk=&amp;WINDOW=FIRST_POPUP&amp;HEIGHT=450&amp;WIDTH=450&amp;START_MA","XIMIZED=FALSE&amp;VAR:CALENDAR=US&amp;VAR:SYMBOL=WYN&amp;VAR:INDEX=0"}</definedName>
    <definedName name="_4625__FDSAUDITLINK__" hidden="1">{"fdsup://directions/FAT Viewer?action=UPDATE&amp;creator=factset&amp;DYN_ARGS=TRUE&amp;DOC_NAME=FAT:FQL_AUDITING_CLIENT_TEMPLATE.FAT&amp;display_string=Audit&amp;VAR:KEY=HELCBKZAXG&amp;VAR:QUERY=RkZfRU5UUlBSX1ZBTF9EQUlMWSgzOTYyNSk=&amp;WINDOW=FIRST_POPUP&amp;HEIGHT=450&amp;WIDTH=450&amp;START_MA","XIMIZED=FALSE&amp;VAR:CALENDAR=US&amp;VAR:SYMBOL=WYN&amp;VAR:INDEX=0"}</definedName>
    <definedName name="_4626__FDSAUDITLINK__" localSheetId="2" hidden="1">{"fdsup://directions/FAT Viewer?action=UPDATE&amp;creator=factset&amp;DYN_ARGS=TRUE&amp;DOC_NAME=FAT:FQL_AUDITING_CLIENT_TEMPLATE.FAT&amp;display_string=Audit&amp;VAR:KEY=TAHQLYXONM&amp;VAR:QUERY=RkZfRU5UUlBSX1ZBTF9EQUlMWSgzOTYyNCk=&amp;WINDOW=FIRST_POPUP&amp;HEIGHT=450&amp;WIDTH=450&amp;START_MA","XIMIZED=FALSE&amp;VAR:CALENDAR=US&amp;VAR:SYMBOL=H&amp;VAR:INDEX=0"}</definedName>
    <definedName name="_4626__FDSAUDITLINK__" hidden="1">{"fdsup://directions/FAT Viewer?action=UPDATE&amp;creator=factset&amp;DYN_ARGS=TRUE&amp;DOC_NAME=FAT:FQL_AUDITING_CLIENT_TEMPLATE.FAT&amp;display_string=Audit&amp;VAR:KEY=TAHQLYXONM&amp;VAR:QUERY=RkZfRU5UUlBSX1ZBTF9EQUlMWSgzOTYyNCk=&amp;WINDOW=FIRST_POPUP&amp;HEIGHT=450&amp;WIDTH=450&amp;START_MA","XIMIZED=FALSE&amp;VAR:CALENDAR=US&amp;VAR:SYMBOL=H&amp;VAR:INDEX=0"}</definedName>
    <definedName name="_4627__FDSAUDITLINK__" localSheetId="2" hidden="1">{"fdsup://directions/FAT Viewer?action=UPDATE&amp;creator=factset&amp;DYN_ARGS=TRUE&amp;DOC_NAME=FAT:FQL_AUDITING_CLIENT_TEMPLATE.FAT&amp;display_string=Audit&amp;VAR:KEY=TUNYVINQHW&amp;VAR:QUERY=RkZfRU5UUlBSX1ZBTF9EQUlMWSgzOTYyNCk=&amp;WINDOW=FIRST_POPUP&amp;HEIGHT=450&amp;WIDTH=450&amp;START_MA","XIMIZED=FALSE&amp;VAR:CALENDAR=US&amp;VAR:SYMBOL=HOT&amp;VAR:INDEX=0"}</definedName>
    <definedName name="_4627__FDSAUDITLINK__" hidden="1">{"fdsup://directions/FAT Viewer?action=UPDATE&amp;creator=factset&amp;DYN_ARGS=TRUE&amp;DOC_NAME=FAT:FQL_AUDITING_CLIENT_TEMPLATE.FAT&amp;display_string=Audit&amp;VAR:KEY=TUNYVINQHW&amp;VAR:QUERY=RkZfRU5UUlBSX1ZBTF9EQUlMWSgzOTYyNCk=&amp;WINDOW=FIRST_POPUP&amp;HEIGHT=450&amp;WIDTH=450&amp;START_MA","XIMIZED=FALSE&amp;VAR:CALENDAR=US&amp;VAR:SYMBOL=HOT&amp;VAR:INDEX=0"}</definedName>
    <definedName name="_4628__FDSAUDITLINK__" localSheetId="2" hidden="1">{"fdsup://directions/FAT Viewer?action=UPDATE&amp;creator=factset&amp;DYN_ARGS=TRUE&amp;DOC_NAME=FAT:FQL_AUDITING_CLIENT_TEMPLATE.FAT&amp;display_string=Audit&amp;VAR:KEY=PSRUFYPSRA&amp;VAR:QUERY=RkZfRU5UUlBSX1ZBTF9EQUlMWSgzOTYyNCk=&amp;WINDOW=FIRST_POPUP&amp;HEIGHT=450&amp;WIDTH=450&amp;START_MA","XIMIZED=FALSE&amp;VAR:CALENDAR=US&amp;VAR:SYMBOL=585284&amp;VAR:INDEX=0"}</definedName>
    <definedName name="_4628__FDSAUDITLINK__" hidden="1">{"fdsup://directions/FAT Viewer?action=UPDATE&amp;creator=factset&amp;DYN_ARGS=TRUE&amp;DOC_NAME=FAT:FQL_AUDITING_CLIENT_TEMPLATE.FAT&amp;display_string=Audit&amp;VAR:KEY=PSRUFYPSRA&amp;VAR:QUERY=RkZfRU5UUlBSX1ZBTF9EQUlMWSgzOTYyNCk=&amp;WINDOW=FIRST_POPUP&amp;HEIGHT=450&amp;WIDTH=450&amp;START_MA","XIMIZED=FALSE&amp;VAR:CALENDAR=US&amp;VAR:SYMBOL=585284&amp;VAR:INDEX=0"}</definedName>
    <definedName name="_4629__FDSAUDITLINK__" localSheetId="2" hidden="1">{"fdsup://directions/FAT Viewer?action=UPDATE&amp;creator=factset&amp;DYN_ARGS=TRUE&amp;DOC_NAME=FAT:FQL_AUDITING_CLIENT_TEMPLATE.FAT&amp;display_string=Audit&amp;VAR:KEY=NULUTITGHK&amp;VAR:QUERY=RkZfRU5UUlBSX1ZBTF9EQUlMWSgzOTYyNCk=&amp;WINDOW=FIRST_POPUP&amp;HEIGHT=450&amp;WIDTH=450&amp;START_MA","XIMIZED=FALSE&amp;VAR:CALENDAR=US&amp;VAR:SYMBOL=MAR&amp;VAR:INDEX=0"}</definedName>
    <definedName name="_4629__FDSAUDITLINK__" hidden="1">{"fdsup://directions/FAT Viewer?action=UPDATE&amp;creator=factset&amp;DYN_ARGS=TRUE&amp;DOC_NAME=FAT:FQL_AUDITING_CLIENT_TEMPLATE.FAT&amp;display_string=Audit&amp;VAR:KEY=NULUTITGHK&amp;VAR:QUERY=RkZfRU5UUlBSX1ZBTF9EQUlMWSgzOTYyNCk=&amp;WINDOW=FIRST_POPUP&amp;HEIGHT=450&amp;WIDTH=450&amp;START_MA","XIMIZED=FALSE&amp;VAR:CALENDAR=US&amp;VAR:SYMBOL=MAR&amp;VAR:INDEX=0"}</definedName>
    <definedName name="_463____________123Graph_ACHART_1" hidden="1">#REF!</definedName>
    <definedName name="_463__123Graph_XCHART_9" hidden="1">#REF!</definedName>
    <definedName name="_463__FDSAUDITLINK__" localSheetId="2">{"fdsup://directions/FAT Viewer?action=UPDATE&amp;creator=factset&amp;DYN_ARGS=TRUE&amp;DOC_NAME=FAT:FQL_AUDITING_CLIENT_TEMPLATE.FAT&amp;display_string=Audit&amp;VAR:KEY=JMFSLKROZI&amp;VAR:QUERY=KEZTTF9ORVRfSU5DKE5PVyxOT1csRlNBLCxVU0QpQEZGX05FVF9JTkMoTFRNUywwLCwsLFVTRCkp&amp;WINDOW=F","IRST_POPUP&amp;HEIGHT=450&amp;WIDTH=450&amp;START_MAXIMIZED=FALSE&amp;VAR:CALENDAR=US&amp;VAR:SYMBOL=GLBC&amp;VAR:INDEX=0"}</definedName>
    <definedName name="_463__FDSAUDITLINK__" hidden="1">{"fdsup://Directions/FactSet Auditing Viewer?action=AUDIT_VALUE&amp;DB=129&amp;ID1=64107N20&amp;VALUEID=07011&amp;SDATE=2010&amp;PERIODTYPE=ANN_STD&amp;SCFT=3&amp;window=popup_no_bar&amp;width=385&amp;height=120&amp;START_MAXIMIZED=FALSE&amp;creator=factset&amp;display_string=Audit"}</definedName>
    <definedName name="_463__FDSAUDITLINK___1" localSheetId="2" hidden="1">{"fdsup://Directions/FactSet Auditing Viewer?action=AUDIT_VALUE&amp;DB=129&amp;ID1=64107N20&amp;VALUEID=07011&amp;SDATE=2010&amp;PERIODTYPE=ANN_STD&amp;SCFT=3&amp;window=popup_no_bar&amp;width=385&amp;height=120&amp;START_MAXIMIZED=FALSE&amp;creator=factset&amp;display_string=Audit"}</definedName>
    <definedName name="_463__FDSAUDITLINK___1" hidden="1">{"fdsup://Directions/FactSet Auditing Viewer?action=AUDIT_VALUE&amp;DB=129&amp;ID1=64107N20&amp;VALUEID=07011&amp;SDATE=2010&amp;PERIODTYPE=ANN_STD&amp;SCFT=3&amp;window=popup_no_bar&amp;width=385&amp;height=120&amp;START_MAXIMIZED=FALSE&amp;creator=factset&amp;display_string=Audit"}</definedName>
    <definedName name="_4630__FDSAUDITLINK__" localSheetId="2" hidden="1">{"fdsup://directions/FAT Viewer?action=UPDATE&amp;creator=factset&amp;DYN_ARGS=TRUE&amp;DOC_NAME=FAT:FQL_AUDITING_CLIENT_TEMPLATE.FAT&amp;display_string=Audit&amp;VAR:KEY=VORGTQFYLG&amp;VAR:QUERY=RkZfRU5UUlBSX1ZBTF9EQUlMWSgzOTYyNCk=&amp;WINDOW=FIRST_POPUP&amp;HEIGHT=450&amp;WIDTH=450&amp;START_MA","XIMIZED=FALSE&amp;VAR:CALENDAR=US&amp;VAR:SYMBOL=CHH&amp;VAR:INDEX=0"}</definedName>
    <definedName name="_4630__FDSAUDITLINK__" hidden="1">{"fdsup://directions/FAT Viewer?action=UPDATE&amp;creator=factset&amp;DYN_ARGS=TRUE&amp;DOC_NAME=FAT:FQL_AUDITING_CLIENT_TEMPLATE.FAT&amp;display_string=Audit&amp;VAR:KEY=VORGTQFYLG&amp;VAR:QUERY=RkZfRU5UUlBSX1ZBTF9EQUlMWSgzOTYyNCk=&amp;WINDOW=FIRST_POPUP&amp;HEIGHT=450&amp;WIDTH=450&amp;START_MA","XIMIZED=FALSE&amp;VAR:CALENDAR=US&amp;VAR:SYMBOL=CHH&amp;VAR:INDEX=0"}</definedName>
    <definedName name="_4631__FDSAUDITLINK__" localSheetId="2" hidden="1">{"fdsup://directions/FAT Viewer?action=UPDATE&amp;creator=factset&amp;DYN_ARGS=TRUE&amp;DOC_NAME=FAT:FQL_AUDITING_CLIENT_TEMPLATE.FAT&amp;display_string=Audit&amp;VAR:KEY=NQPYZKNOXM&amp;VAR:QUERY=RkZfRU5UUlBSX1ZBTF9EQUlMWSgzOTYyNCk=&amp;WINDOW=FIRST_POPUP&amp;HEIGHT=450&amp;WIDTH=450&amp;START_MA","XIMIZED=FALSE&amp;VAR:CALENDAR=US&amp;VAR:SYMBOL=WYN&amp;VAR:INDEX=0"}</definedName>
    <definedName name="_4631__FDSAUDITLINK__" hidden="1">{"fdsup://directions/FAT Viewer?action=UPDATE&amp;creator=factset&amp;DYN_ARGS=TRUE&amp;DOC_NAME=FAT:FQL_AUDITING_CLIENT_TEMPLATE.FAT&amp;display_string=Audit&amp;VAR:KEY=NQPYZKNOXM&amp;VAR:QUERY=RkZfRU5UUlBSX1ZBTF9EQUlMWSgzOTYyNCk=&amp;WINDOW=FIRST_POPUP&amp;HEIGHT=450&amp;WIDTH=450&amp;START_MA","XIMIZED=FALSE&amp;VAR:CALENDAR=US&amp;VAR:SYMBOL=WYN&amp;VAR:INDEX=0"}</definedName>
    <definedName name="_4632__FDSAUDITLINK__" localSheetId="2" hidden="1">{"fdsup://directions/FAT Viewer?action=UPDATE&amp;creator=factset&amp;DYN_ARGS=TRUE&amp;DOC_NAME=FAT:FQL_AUDITING_CLIENT_TEMPLATE.FAT&amp;display_string=Audit&amp;VAR:KEY=JYZOXUDUHA&amp;VAR:QUERY=RkZfRU5UUlBSX1ZBTF9EQUlMWSgzOTYyMyk=&amp;WINDOW=FIRST_POPUP&amp;HEIGHT=450&amp;WIDTH=450&amp;START_MA","XIMIZED=FALSE&amp;VAR:CALENDAR=US&amp;VAR:SYMBOL=H&amp;VAR:INDEX=0"}</definedName>
    <definedName name="_4632__FDSAUDITLINK__" hidden="1">{"fdsup://directions/FAT Viewer?action=UPDATE&amp;creator=factset&amp;DYN_ARGS=TRUE&amp;DOC_NAME=FAT:FQL_AUDITING_CLIENT_TEMPLATE.FAT&amp;display_string=Audit&amp;VAR:KEY=JYZOXUDUHA&amp;VAR:QUERY=RkZfRU5UUlBSX1ZBTF9EQUlMWSgzOTYyMyk=&amp;WINDOW=FIRST_POPUP&amp;HEIGHT=450&amp;WIDTH=450&amp;START_MA","XIMIZED=FALSE&amp;VAR:CALENDAR=US&amp;VAR:SYMBOL=H&amp;VAR:INDEX=0"}</definedName>
    <definedName name="_4633__FDSAUDITLINK__" localSheetId="2" hidden="1">{"fdsup://directions/FAT Viewer?action=UPDATE&amp;creator=factset&amp;DYN_ARGS=TRUE&amp;DOC_NAME=FAT:FQL_AUDITING_CLIENT_TEMPLATE.FAT&amp;display_string=Audit&amp;VAR:KEY=LUXYNCXIHK&amp;VAR:QUERY=RkZfRU5UUlBSX1ZBTF9EQUlMWSgzOTYyMyk=&amp;WINDOW=FIRST_POPUP&amp;HEIGHT=450&amp;WIDTH=450&amp;START_MA","XIMIZED=FALSE&amp;VAR:CALENDAR=US&amp;VAR:SYMBOL=HOT&amp;VAR:INDEX=0"}</definedName>
    <definedName name="_4633__FDSAUDITLINK__" hidden="1">{"fdsup://directions/FAT Viewer?action=UPDATE&amp;creator=factset&amp;DYN_ARGS=TRUE&amp;DOC_NAME=FAT:FQL_AUDITING_CLIENT_TEMPLATE.FAT&amp;display_string=Audit&amp;VAR:KEY=LUXYNCXIHK&amp;VAR:QUERY=RkZfRU5UUlBSX1ZBTF9EQUlMWSgzOTYyMyk=&amp;WINDOW=FIRST_POPUP&amp;HEIGHT=450&amp;WIDTH=450&amp;START_MA","XIMIZED=FALSE&amp;VAR:CALENDAR=US&amp;VAR:SYMBOL=HOT&amp;VAR:INDEX=0"}</definedName>
    <definedName name="_4634__FDSAUDITLINK__" localSheetId="2" hidden="1">{"fdsup://directions/FAT Viewer?action=UPDATE&amp;creator=factset&amp;DYN_ARGS=TRUE&amp;DOC_NAME=FAT:FQL_AUDITING_CLIENT_TEMPLATE.FAT&amp;display_string=Audit&amp;VAR:KEY=JOXQXGPURM&amp;VAR:QUERY=RkZfRU5UUlBSX1ZBTF9EQUlMWSgzOTYyMyk=&amp;WINDOW=FIRST_POPUP&amp;HEIGHT=450&amp;WIDTH=450&amp;START_MA","XIMIZED=FALSE&amp;VAR:CALENDAR=US&amp;VAR:SYMBOL=585284&amp;VAR:INDEX=0"}</definedName>
    <definedName name="_4634__FDSAUDITLINK__" hidden="1">{"fdsup://directions/FAT Viewer?action=UPDATE&amp;creator=factset&amp;DYN_ARGS=TRUE&amp;DOC_NAME=FAT:FQL_AUDITING_CLIENT_TEMPLATE.FAT&amp;display_string=Audit&amp;VAR:KEY=JOXQXGPURM&amp;VAR:QUERY=RkZfRU5UUlBSX1ZBTF9EQUlMWSgzOTYyMyk=&amp;WINDOW=FIRST_POPUP&amp;HEIGHT=450&amp;WIDTH=450&amp;START_MA","XIMIZED=FALSE&amp;VAR:CALENDAR=US&amp;VAR:SYMBOL=585284&amp;VAR:INDEX=0"}</definedName>
    <definedName name="_4635__FDSAUDITLINK__" localSheetId="2" hidden="1">{"fdsup://directions/FAT Viewer?action=UPDATE&amp;creator=factset&amp;DYN_ARGS=TRUE&amp;DOC_NAME=FAT:FQL_AUDITING_CLIENT_TEMPLATE.FAT&amp;display_string=Audit&amp;VAR:KEY=JAFYVQNIVA&amp;VAR:QUERY=RkZfRU5UUlBSX1ZBTF9EQUlMWSgzOTYyMyk=&amp;WINDOW=FIRST_POPUP&amp;HEIGHT=450&amp;WIDTH=450&amp;START_MA","XIMIZED=FALSE&amp;VAR:CALENDAR=US&amp;VAR:SYMBOL=MAR&amp;VAR:INDEX=0"}</definedName>
    <definedName name="_4635__FDSAUDITLINK__" hidden="1">{"fdsup://directions/FAT Viewer?action=UPDATE&amp;creator=factset&amp;DYN_ARGS=TRUE&amp;DOC_NAME=FAT:FQL_AUDITING_CLIENT_TEMPLATE.FAT&amp;display_string=Audit&amp;VAR:KEY=JAFYVQNIVA&amp;VAR:QUERY=RkZfRU5UUlBSX1ZBTF9EQUlMWSgzOTYyMyk=&amp;WINDOW=FIRST_POPUP&amp;HEIGHT=450&amp;WIDTH=450&amp;START_MA","XIMIZED=FALSE&amp;VAR:CALENDAR=US&amp;VAR:SYMBOL=MAR&amp;VAR:INDEX=0"}</definedName>
    <definedName name="_4636__FDSAUDITLINK__" localSheetId="2" hidden="1">{"fdsup://directions/FAT Viewer?action=UPDATE&amp;creator=factset&amp;DYN_ARGS=TRUE&amp;DOC_NAME=FAT:FQL_AUDITING_CLIENT_TEMPLATE.FAT&amp;display_string=Audit&amp;VAR:KEY=VQDKJCHOTO&amp;VAR:QUERY=RkZfRU5UUlBSX1ZBTF9EQUlMWSgzOTYyMyk=&amp;WINDOW=FIRST_POPUP&amp;HEIGHT=450&amp;WIDTH=450&amp;START_MA","XIMIZED=FALSE&amp;VAR:CALENDAR=US&amp;VAR:SYMBOL=CHH&amp;VAR:INDEX=0"}</definedName>
    <definedName name="_4636__FDSAUDITLINK__" hidden="1">{"fdsup://directions/FAT Viewer?action=UPDATE&amp;creator=factset&amp;DYN_ARGS=TRUE&amp;DOC_NAME=FAT:FQL_AUDITING_CLIENT_TEMPLATE.FAT&amp;display_string=Audit&amp;VAR:KEY=VQDKJCHOTO&amp;VAR:QUERY=RkZfRU5UUlBSX1ZBTF9EQUlMWSgzOTYyMyk=&amp;WINDOW=FIRST_POPUP&amp;HEIGHT=450&amp;WIDTH=450&amp;START_MA","XIMIZED=FALSE&amp;VAR:CALENDAR=US&amp;VAR:SYMBOL=CHH&amp;VAR:INDEX=0"}</definedName>
    <definedName name="_4637__FDSAUDITLINK__" localSheetId="2" hidden="1">{"fdsup://directions/FAT Viewer?action=UPDATE&amp;creator=factset&amp;DYN_ARGS=TRUE&amp;DOC_NAME=FAT:FQL_AUDITING_CLIENT_TEMPLATE.FAT&amp;display_string=Audit&amp;VAR:KEY=FIDGJEZMNK&amp;VAR:QUERY=RkZfRU5UUlBSX1ZBTF9EQUlMWSgzOTYyMyk=&amp;WINDOW=FIRST_POPUP&amp;HEIGHT=450&amp;WIDTH=450&amp;START_MA","XIMIZED=FALSE&amp;VAR:CALENDAR=US&amp;VAR:SYMBOL=WYN&amp;VAR:INDEX=0"}</definedName>
    <definedName name="_4637__FDSAUDITLINK__" hidden="1">{"fdsup://directions/FAT Viewer?action=UPDATE&amp;creator=factset&amp;DYN_ARGS=TRUE&amp;DOC_NAME=FAT:FQL_AUDITING_CLIENT_TEMPLATE.FAT&amp;display_string=Audit&amp;VAR:KEY=FIDGJEZMNK&amp;VAR:QUERY=RkZfRU5UUlBSX1ZBTF9EQUlMWSgzOTYyMyk=&amp;WINDOW=FIRST_POPUP&amp;HEIGHT=450&amp;WIDTH=450&amp;START_MA","XIMIZED=FALSE&amp;VAR:CALENDAR=US&amp;VAR:SYMBOL=WYN&amp;VAR:INDEX=0"}</definedName>
    <definedName name="_4638__FDSAUDITLINK__" localSheetId="2" hidden="1">{"fdsup://directions/FAT Viewer?action=UPDATE&amp;creator=factset&amp;DYN_ARGS=TRUE&amp;DOC_NAME=FAT:FQL_AUDITING_CLIENT_TEMPLATE.FAT&amp;display_string=Audit&amp;VAR:KEY=FYDCPINQJA&amp;VAR:QUERY=RkZfRU5UUlBSX1ZBTF9EQUlMWSgzOTYyMik=&amp;WINDOW=FIRST_POPUP&amp;HEIGHT=450&amp;WIDTH=450&amp;START_MA","XIMIZED=FALSE&amp;VAR:CALENDAR=US&amp;VAR:SYMBOL=H&amp;VAR:INDEX=0"}</definedName>
    <definedName name="_4638__FDSAUDITLINK__" hidden="1">{"fdsup://directions/FAT Viewer?action=UPDATE&amp;creator=factset&amp;DYN_ARGS=TRUE&amp;DOC_NAME=FAT:FQL_AUDITING_CLIENT_TEMPLATE.FAT&amp;display_string=Audit&amp;VAR:KEY=FYDCPINQJA&amp;VAR:QUERY=RkZfRU5UUlBSX1ZBTF9EQUlMWSgzOTYyMik=&amp;WINDOW=FIRST_POPUP&amp;HEIGHT=450&amp;WIDTH=450&amp;START_MA","XIMIZED=FALSE&amp;VAR:CALENDAR=US&amp;VAR:SYMBOL=H&amp;VAR:INDEX=0"}</definedName>
    <definedName name="_4639__FDSAUDITLINK__" localSheetId="2" hidden="1">{"fdsup://directions/FAT Viewer?action=UPDATE&amp;creator=factset&amp;DYN_ARGS=TRUE&amp;DOC_NAME=FAT:FQL_AUDITING_CLIENT_TEMPLATE.FAT&amp;display_string=Audit&amp;VAR:KEY=TUVUJKTEDC&amp;VAR:QUERY=RkZfRU5UUlBSX1ZBTF9EQUlMWSgzOTYyMik=&amp;WINDOW=FIRST_POPUP&amp;HEIGHT=450&amp;WIDTH=450&amp;START_MA","XIMIZED=FALSE&amp;VAR:CALENDAR=US&amp;VAR:SYMBOL=HOT&amp;VAR:INDEX=0"}</definedName>
    <definedName name="_4639__FDSAUDITLINK__" hidden="1">{"fdsup://directions/FAT Viewer?action=UPDATE&amp;creator=factset&amp;DYN_ARGS=TRUE&amp;DOC_NAME=FAT:FQL_AUDITING_CLIENT_TEMPLATE.FAT&amp;display_string=Audit&amp;VAR:KEY=TUVUJKTEDC&amp;VAR:QUERY=RkZfRU5UUlBSX1ZBTF9EQUlMWSgzOTYyMik=&amp;WINDOW=FIRST_POPUP&amp;HEIGHT=450&amp;WIDTH=450&amp;START_MA","XIMIZED=FALSE&amp;VAR:CALENDAR=US&amp;VAR:SYMBOL=HOT&amp;VAR:INDEX=0"}</definedName>
    <definedName name="_464____________123Graph_ACHART_10" hidden="1">#REF!</definedName>
    <definedName name="_464__123Graph_BCHART_6" hidden="1">#REF!</definedName>
    <definedName name="_464__FDSAUDITLINK__" localSheetId="2">{"fdsup://directions/FAT Viewer?action=UPDATE&amp;creator=factset&amp;DYN_ARGS=TRUE&amp;DOC_NAME=FAT:FQL_AUDITING_CLIENT_TEMPLATE.FAT&amp;display_string=Audit&amp;VAR:KEY=NEVEVYBAVC&amp;VAR:QUERY=KEZTTF9ORVRfSU5DKE5PVyxOT1csRlNBLCxVU0QpQEZGX05FVF9JTkMoTFRNUywwLCwsLFVTRCkp&amp;WINDOW=F","IRST_POPUP&amp;HEIGHT=450&amp;WIDTH=450&amp;START_MAXIMIZED=FALSE&amp;VAR:CALENDAR=US&amp;VAR:SYMBOL=ATNI&amp;VAR:INDEX=0"}</definedName>
    <definedName name="_464__FDSAUDITLINK__" hidden="1">{"fdsup://Directions/FactSet Auditing Viewer?action=AUDIT_VALUE&amp;DB=129&amp;ID1=33904110&amp;VALUEID=02001&amp;SDATE=201102&amp;PERIODTYPE=QTR_STD&amp;SCFT=3&amp;window=popup_no_bar&amp;width=385&amp;height=120&amp;START_MAXIMIZED=FALSE&amp;creator=factset&amp;display_string=Audit"}</definedName>
    <definedName name="_464__FDSAUDITLINK___1" localSheetId="2" hidden="1">{"fdsup://Directions/FactSet Auditing Viewer?action=AUDIT_VALUE&amp;DB=129&amp;ID1=33904110&amp;VALUEID=02001&amp;SDATE=201102&amp;PERIODTYPE=QTR_STD&amp;SCFT=3&amp;window=popup_no_bar&amp;width=385&amp;height=120&amp;START_MAXIMIZED=FALSE&amp;creator=factset&amp;display_string=Audit"}</definedName>
    <definedName name="_464__FDSAUDITLINK___1" hidden="1">{"fdsup://Directions/FactSet Auditing Viewer?action=AUDIT_VALUE&amp;DB=129&amp;ID1=33904110&amp;VALUEID=02001&amp;SDATE=201102&amp;PERIODTYPE=QTR_STD&amp;SCFT=3&amp;window=popup_no_bar&amp;width=385&amp;height=120&amp;START_MAXIMIZED=FALSE&amp;creator=factset&amp;display_string=Audit"}</definedName>
    <definedName name="_4640__FDSAUDITLINK__" localSheetId="2" hidden="1">{"fdsup://directions/FAT Viewer?action=UPDATE&amp;creator=factset&amp;DYN_ARGS=TRUE&amp;DOC_NAME=FAT:FQL_AUDITING_CLIENT_TEMPLATE.FAT&amp;display_string=Audit&amp;VAR:KEY=ZWRYNEJCZU&amp;VAR:QUERY=RkZfRU5UUlBSX1ZBTF9EQUlMWSgzOTYyMik=&amp;WINDOW=FIRST_POPUP&amp;HEIGHT=450&amp;WIDTH=450&amp;START_MA","XIMIZED=FALSE&amp;VAR:CALENDAR=US&amp;VAR:SYMBOL=585284&amp;VAR:INDEX=0"}</definedName>
    <definedName name="_4640__FDSAUDITLINK__" hidden="1">{"fdsup://directions/FAT Viewer?action=UPDATE&amp;creator=factset&amp;DYN_ARGS=TRUE&amp;DOC_NAME=FAT:FQL_AUDITING_CLIENT_TEMPLATE.FAT&amp;display_string=Audit&amp;VAR:KEY=ZWRYNEJCZU&amp;VAR:QUERY=RkZfRU5UUlBSX1ZBTF9EQUlMWSgzOTYyMik=&amp;WINDOW=FIRST_POPUP&amp;HEIGHT=450&amp;WIDTH=450&amp;START_MA","XIMIZED=FALSE&amp;VAR:CALENDAR=US&amp;VAR:SYMBOL=585284&amp;VAR:INDEX=0"}</definedName>
    <definedName name="_4641__FDSAUDITLINK__" localSheetId="2" hidden="1">{"fdsup://directions/FAT Viewer?action=UPDATE&amp;creator=factset&amp;DYN_ARGS=TRUE&amp;DOC_NAME=FAT:FQL_AUDITING_CLIENT_TEMPLATE.FAT&amp;display_string=Audit&amp;VAR:KEY=BQLKBUVMLM&amp;VAR:QUERY=RkZfRU5UUlBSX1ZBTF9EQUlMWSgzOTYyMik=&amp;WINDOW=FIRST_POPUP&amp;HEIGHT=450&amp;WIDTH=450&amp;START_MA","XIMIZED=FALSE&amp;VAR:CALENDAR=US&amp;VAR:SYMBOL=MAR&amp;VAR:INDEX=0"}</definedName>
    <definedName name="_4641__FDSAUDITLINK__" hidden="1">{"fdsup://directions/FAT Viewer?action=UPDATE&amp;creator=factset&amp;DYN_ARGS=TRUE&amp;DOC_NAME=FAT:FQL_AUDITING_CLIENT_TEMPLATE.FAT&amp;display_string=Audit&amp;VAR:KEY=BQLKBUVMLM&amp;VAR:QUERY=RkZfRU5UUlBSX1ZBTF9EQUlMWSgzOTYyMik=&amp;WINDOW=FIRST_POPUP&amp;HEIGHT=450&amp;WIDTH=450&amp;START_MA","XIMIZED=FALSE&amp;VAR:CALENDAR=US&amp;VAR:SYMBOL=MAR&amp;VAR:INDEX=0"}</definedName>
    <definedName name="_4642__FDSAUDITLINK__" localSheetId="2" hidden="1">{"fdsup://directions/FAT Viewer?action=UPDATE&amp;creator=factset&amp;DYN_ARGS=TRUE&amp;DOC_NAME=FAT:FQL_AUDITING_CLIENT_TEMPLATE.FAT&amp;display_string=Audit&amp;VAR:KEY=VSPMPWNQTO&amp;VAR:QUERY=RkZfRU5UUlBSX1ZBTF9EQUlMWSgzOTYyMik=&amp;WINDOW=FIRST_POPUP&amp;HEIGHT=450&amp;WIDTH=450&amp;START_MA","XIMIZED=FALSE&amp;VAR:CALENDAR=US&amp;VAR:SYMBOL=CHH&amp;VAR:INDEX=0"}</definedName>
    <definedName name="_4642__FDSAUDITLINK__" hidden="1">{"fdsup://directions/FAT Viewer?action=UPDATE&amp;creator=factset&amp;DYN_ARGS=TRUE&amp;DOC_NAME=FAT:FQL_AUDITING_CLIENT_TEMPLATE.FAT&amp;display_string=Audit&amp;VAR:KEY=VSPMPWNQTO&amp;VAR:QUERY=RkZfRU5UUlBSX1ZBTF9EQUlMWSgzOTYyMik=&amp;WINDOW=FIRST_POPUP&amp;HEIGHT=450&amp;WIDTH=450&amp;START_MA","XIMIZED=FALSE&amp;VAR:CALENDAR=US&amp;VAR:SYMBOL=CHH&amp;VAR:INDEX=0"}</definedName>
    <definedName name="_4643__FDSAUDITLINK__" localSheetId="2" hidden="1">{"fdsup://directions/FAT Viewer?action=UPDATE&amp;creator=factset&amp;DYN_ARGS=TRUE&amp;DOC_NAME=FAT:FQL_AUDITING_CLIENT_TEMPLATE.FAT&amp;display_string=Audit&amp;VAR:KEY=RSTUVCDKLE&amp;VAR:QUERY=RkZfRU5UUlBSX1ZBTF9EQUlMWSgzOTYyMik=&amp;WINDOW=FIRST_POPUP&amp;HEIGHT=450&amp;WIDTH=450&amp;START_MA","XIMIZED=FALSE&amp;VAR:CALENDAR=US&amp;VAR:SYMBOL=WYN&amp;VAR:INDEX=0"}</definedName>
    <definedName name="_4643__FDSAUDITLINK__" hidden="1">{"fdsup://directions/FAT Viewer?action=UPDATE&amp;creator=factset&amp;DYN_ARGS=TRUE&amp;DOC_NAME=FAT:FQL_AUDITING_CLIENT_TEMPLATE.FAT&amp;display_string=Audit&amp;VAR:KEY=RSTUVCDKLE&amp;VAR:QUERY=RkZfRU5UUlBSX1ZBTF9EQUlMWSgzOTYyMik=&amp;WINDOW=FIRST_POPUP&amp;HEIGHT=450&amp;WIDTH=450&amp;START_MA","XIMIZED=FALSE&amp;VAR:CALENDAR=US&amp;VAR:SYMBOL=WYN&amp;VAR:INDEX=0"}</definedName>
    <definedName name="_4644__FDSAUDITLINK__" localSheetId="2" hidden="1">{"fdsup://directions/FAT Viewer?action=UPDATE&amp;creator=factset&amp;DYN_ARGS=TRUE&amp;DOC_NAME=FAT:FQL_AUDITING_CLIENT_TEMPLATE.FAT&amp;display_string=Audit&amp;VAR:KEY=FCBKTADKRO&amp;VAR:QUERY=RkZfRU5UUlBSX1ZBTF9EQUlMWSgzOTYxOSk=&amp;WINDOW=FIRST_POPUP&amp;HEIGHT=450&amp;WIDTH=450&amp;START_MA","XIMIZED=FALSE&amp;VAR:CALENDAR=US&amp;VAR:SYMBOL=H&amp;VAR:INDEX=0"}</definedName>
    <definedName name="_4644__FDSAUDITLINK__" hidden="1">{"fdsup://directions/FAT Viewer?action=UPDATE&amp;creator=factset&amp;DYN_ARGS=TRUE&amp;DOC_NAME=FAT:FQL_AUDITING_CLIENT_TEMPLATE.FAT&amp;display_string=Audit&amp;VAR:KEY=FCBKTADKRO&amp;VAR:QUERY=RkZfRU5UUlBSX1ZBTF9EQUlMWSgzOTYxOSk=&amp;WINDOW=FIRST_POPUP&amp;HEIGHT=450&amp;WIDTH=450&amp;START_MA","XIMIZED=FALSE&amp;VAR:CALENDAR=US&amp;VAR:SYMBOL=H&amp;VAR:INDEX=0"}</definedName>
    <definedName name="_4645__FDSAUDITLINK__" localSheetId="2" hidden="1">{"fdsup://directions/FAT Viewer?action=UPDATE&amp;creator=factset&amp;DYN_ARGS=TRUE&amp;DOC_NAME=FAT:FQL_AUDITING_CLIENT_TEMPLATE.FAT&amp;display_string=Audit&amp;VAR:KEY=XEJSRULWNK&amp;VAR:QUERY=RkZfRU5UUlBSX1ZBTF9EQUlMWSgzOTYxOSk=&amp;WINDOW=FIRST_POPUP&amp;HEIGHT=450&amp;WIDTH=450&amp;START_MA","XIMIZED=FALSE&amp;VAR:CALENDAR=US&amp;VAR:SYMBOL=HOT&amp;VAR:INDEX=0"}</definedName>
    <definedName name="_4645__FDSAUDITLINK__" hidden="1">{"fdsup://directions/FAT Viewer?action=UPDATE&amp;creator=factset&amp;DYN_ARGS=TRUE&amp;DOC_NAME=FAT:FQL_AUDITING_CLIENT_TEMPLATE.FAT&amp;display_string=Audit&amp;VAR:KEY=XEJSRULWNK&amp;VAR:QUERY=RkZfRU5UUlBSX1ZBTF9EQUlMWSgzOTYxOSk=&amp;WINDOW=FIRST_POPUP&amp;HEIGHT=450&amp;WIDTH=450&amp;START_MA","XIMIZED=FALSE&amp;VAR:CALENDAR=US&amp;VAR:SYMBOL=HOT&amp;VAR:INDEX=0"}</definedName>
    <definedName name="_4646__FDSAUDITLINK__" localSheetId="2" hidden="1">{"fdsup://directions/FAT Viewer?action=UPDATE&amp;creator=factset&amp;DYN_ARGS=TRUE&amp;DOC_NAME=FAT:FQL_AUDITING_CLIENT_TEMPLATE.FAT&amp;display_string=Audit&amp;VAR:KEY=PMZYLKBQBO&amp;VAR:QUERY=RkZfRU5UUlBSX1ZBTF9EQUlMWSgzOTYxOSk=&amp;WINDOW=FIRST_POPUP&amp;HEIGHT=450&amp;WIDTH=450&amp;START_MA","XIMIZED=FALSE&amp;VAR:CALENDAR=US&amp;VAR:SYMBOL=585284&amp;VAR:INDEX=0"}</definedName>
    <definedName name="_4646__FDSAUDITLINK__" hidden="1">{"fdsup://directions/FAT Viewer?action=UPDATE&amp;creator=factset&amp;DYN_ARGS=TRUE&amp;DOC_NAME=FAT:FQL_AUDITING_CLIENT_TEMPLATE.FAT&amp;display_string=Audit&amp;VAR:KEY=PMZYLKBQBO&amp;VAR:QUERY=RkZfRU5UUlBSX1ZBTF9EQUlMWSgzOTYxOSk=&amp;WINDOW=FIRST_POPUP&amp;HEIGHT=450&amp;WIDTH=450&amp;START_MA","XIMIZED=FALSE&amp;VAR:CALENDAR=US&amp;VAR:SYMBOL=585284&amp;VAR:INDEX=0"}</definedName>
    <definedName name="_4647__FDSAUDITLINK__" localSheetId="2" hidden="1">{"fdsup://directions/FAT Viewer?action=UPDATE&amp;creator=factset&amp;DYN_ARGS=TRUE&amp;DOC_NAME=FAT:FQL_AUDITING_CLIENT_TEMPLATE.FAT&amp;display_string=Audit&amp;VAR:KEY=LUDEBGDWLC&amp;VAR:QUERY=RkZfRU5UUlBSX1ZBTF9EQUlMWSgzOTYxOSk=&amp;WINDOW=FIRST_POPUP&amp;HEIGHT=450&amp;WIDTH=450&amp;START_MA","XIMIZED=FALSE&amp;VAR:CALENDAR=US&amp;VAR:SYMBOL=MAR&amp;VAR:INDEX=0"}</definedName>
    <definedName name="_4647__FDSAUDITLINK__" hidden="1">{"fdsup://directions/FAT Viewer?action=UPDATE&amp;creator=factset&amp;DYN_ARGS=TRUE&amp;DOC_NAME=FAT:FQL_AUDITING_CLIENT_TEMPLATE.FAT&amp;display_string=Audit&amp;VAR:KEY=LUDEBGDWLC&amp;VAR:QUERY=RkZfRU5UUlBSX1ZBTF9EQUlMWSgzOTYxOSk=&amp;WINDOW=FIRST_POPUP&amp;HEIGHT=450&amp;WIDTH=450&amp;START_MA","XIMIZED=FALSE&amp;VAR:CALENDAR=US&amp;VAR:SYMBOL=MAR&amp;VAR:INDEX=0"}</definedName>
    <definedName name="_4648__FDSAUDITLINK__" localSheetId="2" hidden="1">{"fdsup://directions/FAT Viewer?action=UPDATE&amp;creator=factset&amp;DYN_ARGS=TRUE&amp;DOC_NAME=FAT:FQL_AUDITING_CLIENT_TEMPLATE.FAT&amp;display_string=Audit&amp;VAR:KEY=VKPKHQVGFU&amp;VAR:QUERY=RkZfRU5UUlBSX1ZBTF9EQUlMWSgzOTYxOSk=&amp;WINDOW=FIRST_POPUP&amp;HEIGHT=450&amp;WIDTH=450&amp;START_MA","XIMIZED=FALSE&amp;VAR:CALENDAR=US&amp;VAR:SYMBOL=CHH&amp;VAR:INDEX=0"}</definedName>
    <definedName name="_4648__FDSAUDITLINK__" hidden="1">{"fdsup://directions/FAT Viewer?action=UPDATE&amp;creator=factset&amp;DYN_ARGS=TRUE&amp;DOC_NAME=FAT:FQL_AUDITING_CLIENT_TEMPLATE.FAT&amp;display_string=Audit&amp;VAR:KEY=VKPKHQVGFU&amp;VAR:QUERY=RkZfRU5UUlBSX1ZBTF9EQUlMWSgzOTYxOSk=&amp;WINDOW=FIRST_POPUP&amp;HEIGHT=450&amp;WIDTH=450&amp;START_MA","XIMIZED=FALSE&amp;VAR:CALENDAR=US&amp;VAR:SYMBOL=CHH&amp;VAR:INDEX=0"}</definedName>
    <definedName name="_4649__FDSAUDITLINK__" localSheetId="2" hidden="1">{"fdsup://directions/FAT Viewer?action=UPDATE&amp;creator=factset&amp;DYN_ARGS=TRUE&amp;DOC_NAME=FAT:FQL_AUDITING_CLIENT_TEMPLATE.FAT&amp;display_string=Audit&amp;VAR:KEY=PCTOBGVOXW&amp;VAR:QUERY=RkZfRU5UUlBSX1ZBTF9EQUlMWSgzOTYxOSk=&amp;WINDOW=FIRST_POPUP&amp;HEIGHT=450&amp;WIDTH=450&amp;START_MA","XIMIZED=FALSE&amp;VAR:CALENDAR=US&amp;VAR:SYMBOL=WYN&amp;VAR:INDEX=0"}</definedName>
    <definedName name="_4649__FDSAUDITLINK__" hidden="1">{"fdsup://directions/FAT Viewer?action=UPDATE&amp;creator=factset&amp;DYN_ARGS=TRUE&amp;DOC_NAME=FAT:FQL_AUDITING_CLIENT_TEMPLATE.FAT&amp;display_string=Audit&amp;VAR:KEY=PCTOBGVOXW&amp;VAR:QUERY=RkZfRU5UUlBSX1ZBTF9EQUlMWSgzOTYxOSk=&amp;WINDOW=FIRST_POPUP&amp;HEIGHT=450&amp;WIDTH=450&amp;START_MA","XIMIZED=FALSE&amp;VAR:CALENDAR=US&amp;VAR:SYMBOL=WYN&amp;VAR:INDEX=0"}</definedName>
    <definedName name="_465____________123Graph_ACHART_11" hidden="1">#REF!</definedName>
    <definedName name="_465__FDSAUDITLINK__" localSheetId="2" hidden="1">{"fdsup://directions/FAT Viewer?action=UPDATE&amp;creator=factset&amp;DYN_ARGS=TRUE&amp;DOC_NAME=FAT:FQL_AUDITING_CLIENT_TEMPLATE.FAT&amp;display_string=Audit&amp;VAR:KEY=BWNCVYNABG&amp;VAR:QUERY=RkZfRUJJVERBX0lCKFFUUiw0MDcyNCk=&amp;WINDOW=FIRST_POPUP&amp;HEIGHT=450&amp;WIDTH=450&amp;START_MAXIMI","ZED=FALSE&amp;VAR:CALENDAR=US&amp;VAR:INDEX=0"}</definedName>
    <definedName name="_465__FDSAUDITLINK__" hidden="1">{"fdsup://Directions/FactSet Auditing Viewer?action=AUDIT_VALUE&amp;DB=129&amp;ID1=02581610&amp;VALUEID=02001&amp;SDATE=201102&amp;PERIODTYPE=QTR_STD&amp;SCFT=3&amp;window=popup_no_bar&amp;width=385&amp;height=120&amp;START_MAXIMIZED=FALSE&amp;creator=factset&amp;display_string=Audit"}</definedName>
    <definedName name="_465__FDSAUDITLINK___1" localSheetId="2" hidden="1">{"fdsup://Directions/FactSet Auditing Viewer?action=AUDIT_VALUE&amp;DB=129&amp;ID1=02581610&amp;VALUEID=02001&amp;SDATE=201102&amp;PERIODTYPE=QTR_STD&amp;SCFT=3&amp;window=popup_no_bar&amp;width=385&amp;height=120&amp;START_MAXIMIZED=FALSE&amp;creator=factset&amp;display_string=Audit"}</definedName>
    <definedName name="_465__FDSAUDITLINK___1" hidden="1">{"fdsup://Directions/FactSet Auditing Viewer?action=AUDIT_VALUE&amp;DB=129&amp;ID1=02581610&amp;VALUEID=02001&amp;SDATE=201102&amp;PERIODTYPE=QTR_STD&amp;SCFT=3&amp;window=popup_no_bar&amp;width=385&amp;height=120&amp;START_MAXIMIZED=FALSE&amp;creator=factset&amp;display_string=Audit"}</definedName>
    <definedName name="_4650__FDSAUDITLINK__" localSheetId="2" hidden="1">{"fdsup://directions/FAT Viewer?action=UPDATE&amp;creator=factset&amp;DYN_ARGS=TRUE&amp;DOC_NAME=FAT:FQL_AUDITING_CLIENT_TEMPLATE.FAT&amp;display_string=Audit&amp;VAR:KEY=HYBGVSZCNE&amp;VAR:QUERY=RkZfRU5UUlBSX1ZBTF9EQUlMWSgzOTYxOCk=&amp;WINDOW=FIRST_POPUP&amp;HEIGHT=450&amp;WIDTH=450&amp;START_MA","XIMIZED=FALSE&amp;VAR:CALENDAR=US&amp;VAR:SYMBOL=H&amp;VAR:INDEX=0"}</definedName>
    <definedName name="_4650__FDSAUDITLINK__" hidden="1">{"fdsup://directions/FAT Viewer?action=UPDATE&amp;creator=factset&amp;DYN_ARGS=TRUE&amp;DOC_NAME=FAT:FQL_AUDITING_CLIENT_TEMPLATE.FAT&amp;display_string=Audit&amp;VAR:KEY=HYBGVSZCNE&amp;VAR:QUERY=RkZfRU5UUlBSX1ZBTF9EQUlMWSgzOTYxOCk=&amp;WINDOW=FIRST_POPUP&amp;HEIGHT=450&amp;WIDTH=450&amp;START_MA","XIMIZED=FALSE&amp;VAR:CALENDAR=US&amp;VAR:SYMBOL=H&amp;VAR:INDEX=0"}</definedName>
    <definedName name="_4651__FDSAUDITLINK__" localSheetId="2" hidden="1">{"fdsup://directions/FAT Viewer?action=UPDATE&amp;creator=factset&amp;DYN_ARGS=TRUE&amp;DOC_NAME=FAT:FQL_AUDITING_CLIENT_TEMPLATE.FAT&amp;display_string=Audit&amp;VAR:KEY=BALSXMRIZK&amp;VAR:QUERY=RkZfRU5UUlBSX1ZBTF9EQUlMWSgzOTYxOCk=&amp;WINDOW=FIRST_POPUP&amp;HEIGHT=450&amp;WIDTH=450&amp;START_MA","XIMIZED=FALSE&amp;VAR:CALENDAR=US&amp;VAR:SYMBOL=HOT&amp;VAR:INDEX=0"}</definedName>
    <definedName name="_4651__FDSAUDITLINK__" hidden="1">{"fdsup://directions/FAT Viewer?action=UPDATE&amp;creator=factset&amp;DYN_ARGS=TRUE&amp;DOC_NAME=FAT:FQL_AUDITING_CLIENT_TEMPLATE.FAT&amp;display_string=Audit&amp;VAR:KEY=BALSXMRIZK&amp;VAR:QUERY=RkZfRU5UUlBSX1ZBTF9EQUlMWSgzOTYxOCk=&amp;WINDOW=FIRST_POPUP&amp;HEIGHT=450&amp;WIDTH=450&amp;START_MA","XIMIZED=FALSE&amp;VAR:CALENDAR=US&amp;VAR:SYMBOL=HOT&amp;VAR:INDEX=0"}</definedName>
    <definedName name="_4652__FDSAUDITLINK__" localSheetId="2" hidden="1">{"fdsup://directions/FAT Viewer?action=UPDATE&amp;creator=factset&amp;DYN_ARGS=TRUE&amp;DOC_NAME=FAT:FQL_AUDITING_CLIENT_TEMPLATE.FAT&amp;display_string=Audit&amp;VAR:KEY=HCFCRKXWXO&amp;VAR:QUERY=RkZfRU5UUlBSX1ZBTF9EQUlMWSgzOTYxOCk=&amp;WINDOW=FIRST_POPUP&amp;HEIGHT=450&amp;WIDTH=450&amp;START_MA","XIMIZED=FALSE&amp;VAR:CALENDAR=US&amp;VAR:SYMBOL=585284&amp;VAR:INDEX=0"}</definedName>
    <definedName name="_4652__FDSAUDITLINK__" hidden="1">{"fdsup://directions/FAT Viewer?action=UPDATE&amp;creator=factset&amp;DYN_ARGS=TRUE&amp;DOC_NAME=FAT:FQL_AUDITING_CLIENT_TEMPLATE.FAT&amp;display_string=Audit&amp;VAR:KEY=HCFCRKXWXO&amp;VAR:QUERY=RkZfRU5UUlBSX1ZBTF9EQUlMWSgzOTYxOCk=&amp;WINDOW=FIRST_POPUP&amp;HEIGHT=450&amp;WIDTH=450&amp;START_MA","XIMIZED=FALSE&amp;VAR:CALENDAR=US&amp;VAR:SYMBOL=585284&amp;VAR:INDEX=0"}</definedName>
    <definedName name="_4653__FDSAUDITLINK__" localSheetId="2" hidden="1">{"fdsup://directions/FAT Viewer?action=UPDATE&amp;creator=factset&amp;DYN_ARGS=TRUE&amp;DOC_NAME=FAT:FQL_AUDITING_CLIENT_TEMPLATE.FAT&amp;display_string=Audit&amp;VAR:KEY=JQJSPQDETI&amp;VAR:QUERY=RkZfRU5UUlBSX1ZBTF9EQUlMWSgzOTYxOCk=&amp;WINDOW=FIRST_POPUP&amp;HEIGHT=450&amp;WIDTH=450&amp;START_MA","XIMIZED=FALSE&amp;VAR:CALENDAR=US&amp;VAR:SYMBOL=MAR&amp;VAR:INDEX=0"}</definedName>
    <definedName name="_4653__FDSAUDITLINK__" hidden="1">{"fdsup://directions/FAT Viewer?action=UPDATE&amp;creator=factset&amp;DYN_ARGS=TRUE&amp;DOC_NAME=FAT:FQL_AUDITING_CLIENT_TEMPLATE.FAT&amp;display_string=Audit&amp;VAR:KEY=JQJSPQDETI&amp;VAR:QUERY=RkZfRU5UUlBSX1ZBTF9EQUlMWSgzOTYxOCk=&amp;WINDOW=FIRST_POPUP&amp;HEIGHT=450&amp;WIDTH=450&amp;START_MA","XIMIZED=FALSE&amp;VAR:CALENDAR=US&amp;VAR:SYMBOL=MAR&amp;VAR:INDEX=0"}</definedName>
    <definedName name="_4654__FDSAUDITLINK__" localSheetId="2" hidden="1">{"fdsup://directions/FAT Viewer?action=UPDATE&amp;creator=factset&amp;DYN_ARGS=TRUE&amp;DOC_NAME=FAT:FQL_AUDITING_CLIENT_TEMPLATE.FAT&amp;display_string=Audit&amp;VAR:KEY=ZEDSFUNGVS&amp;VAR:QUERY=RkZfRU5UUlBSX1ZBTF9EQUlMWSgzOTYxOCk=&amp;WINDOW=FIRST_POPUP&amp;HEIGHT=450&amp;WIDTH=450&amp;START_MA","XIMIZED=FALSE&amp;VAR:CALENDAR=US&amp;VAR:SYMBOL=CHH&amp;VAR:INDEX=0"}</definedName>
    <definedName name="_4654__FDSAUDITLINK__" hidden="1">{"fdsup://directions/FAT Viewer?action=UPDATE&amp;creator=factset&amp;DYN_ARGS=TRUE&amp;DOC_NAME=FAT:FQL_AUDITING_CLIENT_TEMPLATE.FAT&amp;display_string=Audit&amp;VAR:KEY=ZEDSFUNGVS&amp;VAR:QUERY=RkZfRU5UUlBSX1ZBTF9EQUlMWSgzOTYxOCk=&amp;WINDOW=FIRST_POPUP&amp;HEIGHT=450&amp;WIDTH=450&amp;START_MA","XIMIZED=FALSE&amp;VAR:CALENDAR=US&amp;VAR:SYMBOL=CHH&amp;VAR:INDEX=0"}</definedName>
    <definedName name="_4655__FDSAUDITLINK__" localSheetId="2" hidden="1">{"fdsup://directions/FAT Viewer?action=UPDATE&amp;creator=factset&amp;DYN_ARGS=TRUE&amp;DOC_NAME=FAT:FQL_AUDITING_CLIENT_TEMPLATE.FAT&amp;display_string=Audit&amp;VAR:KEY=XSPOPMZKTS&amp;VAR:QUERY=RkZfRU5UUlBSX1ZBTF9EQUlMWSgzOTYxOCk=&amp;WINDOW=FIRST_POPUP&amp;HEIGHT=450&amp;WIDTH=450&amp;START_MA","XIMIZED=FALSE&amp;VAR:CALENDAR=US&amp;VAR:SYMBOL=WYN&amp;VAR:INDEX=0"}</definedName>
    <definedName name="_4655__FDSAUDITLINK__" hidden="1">{"fdsup://directions/FAT Viewer?action=UPDATE&amp;creator=factset&amp;DYN_ARGS=TRUE&amp;DOC_NAME=FAT:FQL_AUDITING_CLIENT_TEMPLATE.FAT&amp;display_string=Audit&amp;VAR:KEY=XSPOPMZKTS&amp;VAR:QUERY=RkZfRU5UUlBSX1ZBTF9EQUlMWSgzOTYxOCk=&amp;WINDOW=FIRST_POPUP&amp;HEIGHT=450&amp;WIDTH=450&amp;START_MA","XIMIZED=FALSE&amp;VAR:CALENDAR=US&amp;VAR:SYMBOL=WYN&amp;VAR:INDEX=0"}</definedName>
    <definedName name="_4656__FDSAUDITLINK__" localSheetId="2" hidden="1">{"fdsup://directions/FAT Viewer?action=UPDATE&amp;creator=factset&amp;DYN_ARGS=TRUE&amp;DOC_NAME=FAT:FQL_AUDITING_CLIENT_TEMPLATE.FAT&amp;display_string=Audit&amp;VAR:KEY=DSNYFIZCZS&amp;VAR:QUERY=RkZfRU5UUlBSX1ZBTF9EQUlMWSgzOTYxNyk=&amp;WINDOW=FIRST_POPUP&amp;HEIGHT=450&amp;WIDTH=450&amp;START_MA","XIMIZED=FALSE&amp;VAR:CALENDAR=US&amp;VAR:SYMBOL=H&amp;VAR:INDEX=0"}</definedName>
    <definedName name="_4656__FDSAUDITLINK__" hidden="1">{"fdsup://directions/FAT Viewer?action=UPDATE&amp;creator=factset&amp;DYN_ARGS=TRUE&amp;DOC_NAME=FAT:FQL_AUDITING_CLIENT_TEMPLATE.FAT&amp;display_string=Audit&amp;VAR:KEY=DSNYFIZCZS&amp;VAR:QUERY=RkZfRU5UUlBSX1ZBTF9EQUlMWSgzOTYxNyk=&amp;WINDOW=FIRST_POPUP&amp;HEIGHT=450&amp;WIDTH=450&amp;START_MA","XIMIZED=FALSE&amp;VAR:CALENDAR=US&amp;VAR:SYMBOL=H&amp;VAR:INDEX=0"}</definedName>
    <definedName name="_4657__FDSAUDITLINK__" localSheetId="2" hidden="1">{"fdsup://directions/FAT Viewer?action=UPDATE&amp;creator=factset&amp;DYN_ARGS=TRUE&amp;DOC_NAME=FAT:FQL_AUDITING_CLIENT_TEMPLATE.FAT&amp;display_string=Audit&amp;VAR:KEY=LMBOZIXWBI&amp;VAR:QUERY=RkZfRU5UUlBSX1ZBTF9EQUlMWSgzOTYxNyk=&amp;WINDOW=FIRST_POPUP&amp;HEIGHT=450&amp;WIDTH=450&amp;START_MA","XIMIZED=FALSE&amp;VAR:CALENDAR=US&amp;VAR:SYMBOL=HOT&amp;VAR:INDEX=0"}</definedName>
    <definedName name="_4657__FDSAUDITLINK__" hidden="1">{"fdsup://directions/FAT Viewer?action=UPDATE&amp;creator=factset&amp;DYN_ARGS=TRUE&amp;DOC_NAME=FAT:FQL_AUDITING_CLIENT_TEMPLATE.FAT&amp;display_string=Audit&amp;VAR:KEY=LMBOZIXWBI&amp;VAR:QUERY=RkZfRU5UUlBSX1ZBTF9EQUlMWSgzOTYxNyk=&amp;WINDOW=FIRST_POPUP&amp;HEIGHT=450&amp;WIDTH=450&amp;START_MA","XIMIZED=FALSE&amp;VAR:CALENDAR=US&amp;VAR:SYMBOL=HOT&amp;VAR:INDEX=0"}</definedName>
    <definedName name="_4658__FDSAUDITLINK__" localSheetId="2" hidden="1">{"fdsup://directions/FAT Viewer?action=UPDATE&amp;creator=factset&amp;DYN_ARGS=TRUE&amp;DOC_NAME=FAT:FQL_AUDITING_CLIENT_TEMPLATE.FAT&amp;display_string=Audit&amp;VAR:KEY=TUFQDEFKHG&amp;VAR:QUERY=RkZfRU5UUlBSX1ZBTF9EQUlMWSgzOTYxNyk=&amp;WINDOW=FIRST_POPUP&amp;HEIGHT=450&amp;WIDTH=450&amp;START_MA","XIMIZED=FALSE&amp;VAR:CALENDAR=US&amp;VAR:SYMBOL=585284&amp;VAR:INDEX=0"}</definedName>
    <definedName name="_4658__FDSAUDITLINK__" hidden="1">{"fdsup://directions/FAT Viewer?action=UPDATE&amp;creator=factset&amp;DYN_ARGS=TRUE&amp;DOC_NAME=FAT:FQL_AUDITING_CLIENT_TEMPLATE.FAT&amp;display_string=Audit&amp;VAR:KEY=TUFQDEFKHG&amp;VAR:QUERY=RkZfRU5UUlBSX1ZBTF9EQUlMWSgzOTYxNyk=&amp;WINDOW=FIRST_POPUP&amp;HEIGHT=450&amp;WIDTH=450&amp;START_MA","XIMIZED=FALSE&amp;VAR:CALENDAR=US&amp;VAR:SYMBOL=585284&amp;VAR:INDEX=0"}</definedName>
    <definedName name="_4659__FDSAUDITLINK__" localSheetId="2" hidden="1">{"fdsup://directions/FAT Viewer?action=UPDATE&amp;creator=factset&amp;DYN_ARGS=TRUE&amp;DOC_NAME=FAT:FQL_AUDITING_CLIENT_TEMPLATE.FAT&amp;display_string=Audit&amp;VAR:KEY=PQVQRMJYBS&amp;VAR:QUERY=RkZfRU5UUlBSX1ZBTF9EQUlMWSgzOTYxNyk=&amp;WINDOW=FIRST_POPUP&amp;HEIGHT=450&amp;WIDTH=450&amp;START_MA","XIMIZED=FALSE&amp;VAR:CALENDAR=US&amp;VAR:SYMBOL=MAR&amp;VAR:INDEX=0"}</definedName>
    <definedName name="_4659__FDSAUDITLINK__" hidden="1">{"fdsup://directions/FAT Viewer?action=UPDATE&amp;creator=factset&amp;DYN_ARGS=TRUE&amp;DOC_NAME=FAT:FQL_AUDITING_CLIENT_TEMPLATE.FAT&amp;display_string=Audit&amp;VAR:KEY=PQVQRMJYBS&amp;VAR:QUERY=RkZfRU5UUlBSX1ZBTF9EQUlMWSgzOTYxNyk=&amp;WINDOW=FIRST_POPUP&amp;HEIGHT=450&amp;WIDTH=450&amp;START_MA","XIMIZED=FALSE&amp;VAR:CALENDAR=US&amp;VAR:SYMBOL=MAR&amp;VAR:INDEX=0"}</definedName>
    <definedName name="_466____________123Graph_ACHART_12" hidden="1">#REF!</definedName>
    <definedName name="_466__FDSAUDITLINK__" localSheetId="2" hidden="1">{"fdsup://directions/FAT Viewer?action=UPDATE&amp;creator=factset&amp;DYN_ARGS=TRUE&amp;DOC_NAME=FAT:FQL_AUDITING_CLIENT_TEMPLATE.FAT&amp;display_string=Audit&amp;VAR:KEY=XCDWZILGLK&amp;VAR:QUERY=RkZfRUJJVERBX0lCKFFUUiw0MDgxNik=&amp;WINDOW=FIRST_POPUP&amp;HEIGHT=450&amp;WIDTH=450&amp;START_MAXIMI","ZED=FALSE&amp;VAR:CALENDAR=US&amp;VAR:INDEX=0"}</definedName>
    <definedName name="_466__FDSAUDITLINK__" hidden="1">{"fdsup://Directions/FactSet Auditing Viewer?action=AUDIT_VALUE&amp;DB=129&amp;ID1=92826C83&amp;VALUEID=03451&amp;SDATE=201103&amp;PERIODTYPE=QTR_STD&amp;SCFT=3&amp;window=popup_no_bar&amp;width=385&amp;height=120&amp;START_MAXIMIZED=FALSE&amp;creator=factset&amp;display_string=Audit"}</definedName>
    <definedName name="_466__FDSAUDITLINK___1" localSheetId="2" hidden="1">{"fdsup://Directions/FactSet Auditing Viewer?action=AUDIT_VALUE&amp;DB=129&amp;ID1=92826C83&amp;VALUEID=03451&amp;SDATE=201103&amp;PERIODTYPE=QTR_STD&amp;SCFT=3&amp;window=popup_no_bar&amp;width=385&amp;height=120&amp;START_MAXIMIZED=FALSE&amp;creator=factset&amp;display_string=Audit"}</definedName>
    <definedName name="_466__FDSAUDITLINK___1" hidden="1">{"fdsup://Directions/FactSet Auditing Viewer?action=AUDIT_VALUE&amp;DB=129&amp;ID1=92826C83&amp;VALUEID=03451&amp;SDATE=201103&amp;PERIODTYPE=QTR_STD&amp;SCFT=3&amp;window=popup_no_bar&amp;width=385&amp;height=120&amp;START_MAXIMIZED=FALSE&amp;creator=factset&amp;display_string=Audit"}</definedName>
    <definedName name="_4660__FDSAUDITLINK__" localSheetId="2" hidden="1">{"fdsup://directions/FAT Viewer?action=UPDATE&amp;creator=factset&amp;DYN_ARGS=TRUE&amp;DOC_NAME=FAT:FQL_AUDITING_CLIENT_TEMPLATE.FAT&amp;display_string=Audit&amp;VAR:KEY=DMBQVUHUHE&amp;VAR:QUERY=RkZfRU5UUlBSX1ZBTF9EQUlMWSgzOTYxNyk=&amp;WINDOW=FIRST_POPUP&amp;HEIGHT=450&amp;WIDTH=450&amp;START_MA","XIMIZED=FALSE&amp;VAR:CALENDAR=US&amp;VAR:SYMBOL=CHH&amp;VAR:INDEX=0"}</definedName>
    <definedName name="_4660__FDSAUDITLINK__" hidden="1">{"fdsup://directions/FAT Viewer?action=UPDATE&amp;creator=factset&amp;DYN_ARGS=TRUE&amp;DOC_NAME=FAT:FQL_AUDITING_CLIENT_TEMPLATE.FAT&amp;display_string=Audit&amp;VAR:KEY=DMBQVUHUHE&amp;VAR:QUERY=RkZfRU5UUlBSX1ZBTF9EQUlMWSgzOTYxNyk=&amp;WINDOW=FIRST_POPUP&amp;HEIGHT=450&amp;WIDTH=450&amp;START_MA","XIMIZED=FALSE&amp;VAR:CALENDAR=US&amp;VAR:SYMBOL=CHH&amp;VAR:INDEX=0"}</definedName>
    <definedName name="_4661__FDSAUDITLINK__" localSheetId="2" hidden="1">{"fdsup://directions/FAT Viewer?action=UPDATE&amp;creator=factset&amp;DYN_ARGS=TRUE&amp;DOC_NAME=FAT:FQL_AUDITING_CLIENT_TEMPLATE.FAT&amp;display_string=Audit&amp;VAR:KEY=LAHWPSLQTQ&amp;VAR:QUERY=RkZfRU5UUlBSX1ZBTF9EQUlMWSgzOTYxNyk=&amp;WINDOW=FIRST_POPUP&amp;HEIGHT=450&amp;WIDTH=450&amp;START_MA","XIMIZED=FALSE&amp;VAR:CALENDAR=US&amp;VAR:SYMBOL=WYN&amp;VAR:INDEX=0"}</definedName>
    <definedName name="_4661__FDSAUDITLINK__" hidden="1">{"fdsup://directions/FAT Viewer?action=UPDATE&amp;creator=factset&amp;DYN_ARGS=TRUE&amp;DOC_NAME=FAT:FQL_AUDITING_CLIENT_TEMPLATE.FAT&amp;display_string=Audit&amp;VAR:KEY=LAHWPSLQTQ&amp;VAR:QUERY=RkZfRU5UUlBSX1ZBTF9EQUlMWSgzOTYxNyk=&amp;WINDOW=FIRST_POPUP&amp;HEIGHT=450&amp;WIDTH=450&amp;START_MA","XIMIZED=FALSE&amp;VAR:CALENDAR=US&amp;VAR:SYMBOL=WYN&amp;VAR:INDEX=0"}</definedName>
    <definedName name="_4662__FDSAUDITLINK__" localSheetId="2" hidden="1">{"fdsup://directions/FAT Viewer?action=UPDATE&amp;creator=factset&amp;DYN_ARGS=TRUE&amp;DOC_NAME=FAT:FQL_AUDITING_CLIENT_TEMPLATE.FAT&amp;display_string=Audit&amp;VAR:KEY=HCDIHSVWZE&amp;VAR:QUERY=RkZfRU5UUlBSX1ZBTF9EQUlMWSgzOTYxNik=&amp;WINDOW=FIRST_POPUP&amp;HEIGHT=450&amp;WIDTH=450&amp;START_MA","XIMIZED=FALSE&amp;VAR:CALENDAR=US&amp;VAR:SYMBOL=H&amp;VAR:INDEX=0"}</definedName>
    <definedName name="_4662__FDSAUDITLINK__" hidden="1">{"fdsup://directions/FAT Viewer?action=UPDATE&amp;creator=factset&amp;DYN_ARGS=TRUE&amp;DOC_NAME=FAT:FQL_AUDITING_CLIENT_TEMPLATE.FAT&amp;display_string=Audit&amp;VAR:KEY=HCDIHSVWZE&amp;VAR:QUERY=RkZfRU5UUlBSX1ZBTF9EQUlMWSgzOTYxNik=&amp;WINDOW=FIRST_POPUP&amp;HEIGHT=450&amp;WIDTH=450&amp;START_MA","XIMIZED=FALSE&amp;VAR:CALENDAR=US&amp;VAR:SYMBOL=H&amp;VAR:INDEX=0"}</definedName>
    <definedName name="_4663__FDSAUDITLINK__" localSheetId="2" hidden="1">{"fdsup://directions/FAT Viewer?action=UPDATE&amp;creator=factset&amp;DYN_ARGS=TRUE&amp;DOC_NAME=FAT:FQL_AUDITING_CLIENT_TEMPLATE.FAT&amp;display_string=Audit&amp;VAR:KEY=LMPSZWJSZO&amp;VAR:QUERY=RkZfRU5UUlBSX1ZBTF9EQUlMWSgzOTYxNik=&amp;WINDOW=FIRST_POPUP&amp;HEIGHT=450&amp;WIDTH=450&amp;START_MA","XIMIZED=FALSE&amp;VAR:CALENDAR=US&amp;VAR:SYMBOL=HOT&amp;VAR:INDEX=0"}</definedName>
    <definedName name="_4663__FDSAUDITLINK__" hidden="1">{"fdsup://directions/FAT Viewer?action=UPDATE&amp;creator=factset&amp;DYN_ARGS=TRUE&amp;DOC_NAME=FAT:FQL_AUDITING_CLIENT_TEMPLATE.FAT&amp;display_string=Audit&amp;VAR:KEY=LMPSZWJSZO&amp;VAR:QUERY=RkZfRU5UUlBSX1ZBTF9EQUlMWSgzOTYxNik=&amp;WINDOW=FIRST_POPUP&amp;HEIGHT=450&amp;WIDTH=450&amp;START_MA","XIMIZED=FALSE&amp;VAR:CALENDAR=US&amp;VAR:SYMBOL=HOT&amp;VAR:INDEX=0"}</definedName>
    <definedName name="_4664__FDSAUDITLINK__" localSheetId="2" hidden="1">{"fdsup://directions/FAT Viewer?action=UPDATE&amp;creator=factset&amp;DYN_ARGS=TRUE&amp;DOC_NAME=FAT:FQL_AUDITING_CLIENT_TEMPLATE.FAT&amp;display_string=Audit&amp;VAR:KEY=FYVEFYLGDG&amp;VAR:QUERY=RkZfRU5UUlBSX1ZBTF9EQUlMWSgzOTYxNik=&amp;WINDOW=FIRST_POPUP&amp;HEIGHT=450&amp;WIDTH=450&amp;START_MA","XIMIZED=FALSE&amp;VAR:CALENDAR=US&amp;VAR:SYMBOL=585284&amp;VAR:INDEX=0"}</definedName>
    <definedName name="_4664__FDSAUDITLINK__" hidden="1">{"fdsup://directions/FAT Viewer?action=UPDATE&amp;creator=factset&amp;DYN_ARGS=TRUE&amp;DOC_NAME=FAT:FQL_AUDITING_CLIENT_TEMPLATE.FAT&amp;display_string=Audit&amp;VAR:KEY=FYVEFYLGDG&amp;VAR:QUERY=RkZfRU5UUlBSX1ZBTF9EQUlMWSgzOTYxNik=&amp;WINDOW=FIRST_POPUP&amp;HEIGHT=450&amp;WIDTH=450&amp;START_MA","XIMIZED=FALSE&amp;VAR:CALENDAR=US&amp;VAR:SYMBOL=585284&amp;VAR:INDEX=0"}</definedName>
    <definedName name="_4665__FDSAUDITLINK__" localSheetId="2" hidden="1">{"fdsup://directions/FAT Viewer?action=UPDATE&amp;creator=factset&amp;DYN_ARGS=TRUE&amp;DOC_NAME=FAT:FQL_AUDITING_CLIENT_TEMPLATE.FAT&amp;display_string=Audit&amp;VAR:KEY=ZMTIREDWTK&amp;VAR:QUERY=RkZfRU5UUlBSX1ZBTF9EQUlMWSgzOTYxNik=&amp;WINDOW=FIRST_POPUP&amp;HEIGHT=450&amp;WIDTH=450&amp;START_MA","XIMIZED=FALSE&amp;VAR:CALENDAR=US&amp;VAR:SYMBOL=MAR&amp;VAR:INDEX=0"}</definedName>
    <definedName name="_4665__FDSAUDITLINK__" hidden="1">{"fdsup://directions/FAT Viewer?action=UPDATE&amp;creator=factset&amp;DYN_ARGS=TRUE&amp;DOC_NAME=FAT:FQL_AUDITING_CLIENT_TEMPLATE.FAT&amp;display_string=Audit&amp;VAR:KEY=ZMTIREDWTK&amp;VAR:QUERY=RkZfRU5UUlBSX1ZBTF9EQUlMWSgzOTYxNik=&amp;WINDOW=FIRST_POPUP&amp;HEIGHT=450&amp;WIDTH=450&amp;START_MA","XIMIZED=FALSE&amp;VAR:CALENDAR=US&amp;VAR:SYMBOL=MAR&amp;VAR:INDEX=0"}</definedName>
    <definedName name="_4666__FDSAUDITLINK__" localSheetId="2" hidden="1">{"fdsup://directions/FAT Viewer?action=UPDATE&amp;creator=factset&amp;DYN_ARGS=TRUE&amp;DOC_NAME=FAT:FQL_AUDITING_CLIENT_TEMPLATE.FAT&amp;display_string=Audit&amp;VAR:KEY=PWTKPWBELK&amp;VAR:QUERY=RkZfRU5UUlBSX1ZBTF9EQUlMWSgzOTYxNik=&amp;WINDOW=FIRST_POPUP&amp;HEIGHT=450&amp;WIDTH=450&amp;START_MA","XIMIZED=FALSE&amp;VAR:CALENDAR=US&amp;VAR:SYMBOL=CHH&amp;VAR:INDEX=0"}</definedName>
    <definedName name="_4666__FDSAUDITLINK__" hidden="1">{"fdsup://directions/FAT Viewer?action=UPDATE&amp;creator=factset&amp;DYN_ARGS=TRUE&amp;DOC_NAME=FAT:FQL_AUDITING_CLIENT_TEMPLATE.FAT&amp;display_string=Audit&amp;VAR:KEY=PWTKPWBELK&amp;VAR:QUERY=RkZfRU5UUlBSX1ZBTF9EQUlMWSgzOTYxNik=&amp;WINDOW=FIRST_POPUP&amp;HEIGHT=450&amp;WIDTH=450&amp;START_MA","XIMIZED=FALSE&amp;VAR:CALENDAR=US&amp;VAR:SYMBOL=CHH&amp;VAR:INDEX=0"}</definedName>
    <definedName name="_4667__FDSAUDITLINK__" localSheetId="2" hidden="1">{"fdsup://directions/FAT Viewer?action=UPDATE&amp;creator=factset&amp;DYN_ARGS=TRUE&amp;DOC_NAME=FAT:FQL_AUDITING_CLIENT_TEMPLATE.FAT&amp;display_string=Audit&amp;VAR:KEY=DSFATWRKJI&amp;VAR:QUERY=RkZfRU5UUlBSX1ZBTF9EQUlMWSgzOTYxNik=&amp;WINDOW=FIRST_POPUP&amp;HEIGHT=450&amp;WIDTH=450&amp;START_MA","XIMIZED=FALSE&amp;VAR:CALENDAR=US&amp;VAR:SYMBOL=WYN&amp;VAR:INDEX=0"}</definedName>
    <definedName name="_4667__FDSAUDITLINK__" hidden="1">{"fdsup://directions/FAT Viewer?action=UPDATE&amp;creator=factset&amp;DYN_ARGS=TRUE&amp;DOC_NAME=FAT:FQL_AUDITING_CLIENT_TEMPLATE.FAT&amp;display_string=Audit&amp;VAR:KEY=DSFATWRKJI&amp;VAR:QUERY=RkZfRU5UUlBSX1ZBTF9EQUlMWSgzOTYxNik=&amp;WINDOW=FIRST_POPUP&amp;HEIGHT=450&amp;WIDTH=450&amp;START_MA","XIMIZED=FALSE&amp;VAR:CALENDAR=US&amp;VAR:SYMBOL=WYN&amp;VAR:INDEX=0"}</definedName>
    <definedName name="_4668__FDSAUDITLINK__" localSheetId="2" hidden="1">{"fdsup://directions/FAT Viewer?action=UPDATE&amp;creator=factset&amp;DYN_ARGS=TRUE&amp;DOC_NAME=FAT:FQL_AUDITING_CLIENT_TEMPLATE.FAT&amp;display_string=Audit&amp;VAR:KEY=VCDADCLCZK&amp;VAR:QUERY=RkZfRU5UUlBSX1ZBTF9EQUlMWSgzOTYxNSk=&amp;WINDOW=FIRST_POPUP&amp;HEIGHT=450&amp;WIDTH=450&amp;START_MA","XIMIZED=FALSE&amp;VAR:CALENDAR=US&amp;VAR:SYMBOL=H&amp;VAR:INDEX=0"}</definedName>
    <definedName name="_4668__FDSAUDITLINK__" hidden="1">{"fdsup://directions/FAT Viewer?action=UPDATE&amp;creator=factset&amp;DYN_ARGS=TRUE&amp;DOC_NAME=FAT:FQL_AUDITING_CLIENT_TEMPLATE.FAT&amp;display_string=Audit&amp;VAR:KEY=VCDADCLCZK&amp;VAR:QUERY=RkZfRU5UUlBSX1ZBTF9EQUlMWSgzOTYxNSk=&amp;WINDOW=FIRST_POPUP&amp;HEIGHT=450&amp;WIDTH=450&amp;START_MA","XIMIZED=FALSE&amp;VAR:CALENDAR=US&amp;VAR:SYMBOL=H&amp;VAR:INDEX=0"}</definedName>
    <definedName name="_4669__FDSAUDITLINK__" localSheetId="2" hidden="1">{"fdsup://directions/FAT Viewer?action=UPDATE&amp;creator=factset&amp;DYN_ARGS=TRUE&amp;DOC_NAME=FAT:FQL_AUDITING_CLIENT_TEMPLATE.FAT&amp;display_string=Audit&amp;VAR:KEY=HWPOTUPKNK&amp;VAR:QUERY=RkZfRU5UUlBSX1ZBTF9EQUlMWSgzOTYxNSk=&amp;WINDOW=FIRST_POPUP&amp;HEIGHT=450&amp;WIDTH=450&amp;START_MA","XIMIZED=FALSE&amp;VAR:CALENDAR=US&amp;VAR:SYMBOL=HOT&amp;VAR:INDEX=0"}</definedName>
    <definedName name="_4669__FDSAUDITLINK__" hidden="1">{"fdsup://directions/FAT Viewer?action=UPDATE&amp;creator=factset&amp;DYN_ARGS=TRUE&amp;DOC_NAME=FAT:FQL_AUDITING_CLIENT_TEMPLATE.FAT&amp;display_string=Audit&amp;VAR:KEY=HWPOTUPKNK&amp;VAR:QUERY=RkZfRU5UUlBSX1ZBTF9EQUlMWSgzOTYxNSk=&amp;WINDOW=FIRST_POPUP&amp;HEIGHT=450&amp;WIDTH=450&amp;START_MA","XIMIZED=FALSE&amp;VAR:CALENDAR=US&amp;VAR:SYMBOL=HOT&amp;VAR:INDEX=0"}</definedName>
    <definedName name="_467____________123Graph_ACHART_13" hidden="1">#REF!</definedName>
    <definedName name="_467__FDSAUDITLINK__" localSheetId="2" hidden="1">{"fdsup://directions/FAT Viewer?action=UPDATE&amp;creator=factset&amp;DYN_ARGS=TRUE&amp;DOC_NAME=FAT:FQL_AUDITING_CLIENT_TEMPLATE.FAT&amp;display_string=Audit&amp;VAR:KEY=TSXMDMFANC&amp;VAR:QUERY=RkZfRUJJVERBX0lCKFFUUiw0MDkwOCk=&amp;WINDOW=FIRST_POPUP&amp;HEIGHT=450&amp;WIDTH=450&amp;START_MAXIMI","ZED=FALSE&amp;VAR:CALENDAR=US&amp;VAR:INDEX=0"}</definedName>
    <definedName name="_467__FDSAUDITLINK__" hidden="1">{"fdsup://Directions/FactSet Auditing Viewer?action=AUDIT_VALUE&amp;DB=129&amp;ID1=60935Y10&amp;VALUEID=03451&amp;SDATE=201102&amp;PERIODTYPE=QTR_STD&amp;SCFT=3&amp;window=popup_no_bar&amp;width=385&amp;height=120&amp;START_MAXIMIZED=FALSE&amp;creator=factset&amp;display_string=Audit"}</definedName>
    <definedName name="_467__FDSAUDITLINK___1" localSheetId="2" hidden="1">{"fdsup://Directions/FactSet Auditing Viewer?action=AUDIT_VALUE&amp;DB=129&amp;ID1=60935Y10&amp;VALUEID=03451&amp;SDATE=201102&amp;PERIODTYPE=QTR_STD&amp;SCFT=3&amp;window=popup_no_bar&amp;width=385&amp;height=120&amp;START_MAXIMIZED=FALSE&amp;creator=factset&amp;display_string=Audit"}</definedName>
    <definedName name="_467__FDSAUDITLINK___1" hidden="1">{"fdsup://Directions/FactSet Auditing Viewer?action=AUDIT_VALUE&amp;DB=129&amp;ID1=60935Y10&amp;VALUEID=03451&amp;SDATE=201102&amp;PERIODTYPE=QTR_STD&amp;SCFT=3&amp;window=popup_no_bar&amp;width=385&amp;height=120&amp;START_MAXIMIZED=FALSE&amp;creator=factset&amp;display_string=Audit"}</definedName>
    <definedName name="_4670__FDSAUDITLINK__" localSheetId="2" hidden="1">{"fdsup://directions/FAT Viewer?action=UPDATE&amp;creator=factset&amp;DYN_ARGS=TRUE&amp;DOC_NAME=FAT:FQL_AUDITING_CLIENT_TEMPLATE.FAT&amp;display_string=Audit&amp;VAR:KEY=HMLINWXORS&amp;VAR:QUERY=RkZfRU5UUlBSX1ZBTF9EQUlMWSgzOTYxNSk=&amp;WINDOW=FIRST_POPUP&amp;HEIGHT=450&amp;WIDTH=450&amp;START_MA","XIMIZED=FALSE&amp;VAR:CALENDAR=US&amp;VAR:SYMBOL=585284&amp;VAR:INDEX=0"}</definedName>
    <definedName name="_4670__FDSAUDITLINK__" hidden="1">{"fdsup://directions/FAT Viewer?action=UPDATE&amp;creator=factset&amp;DYN_ARGS=TRUE&amp;DOC_NAME=FAT:FQL_AUDITING_CLIENT_TEMPLATE.FAT&amp;display_string=Audit&amp;VAR:KEY=HMLINWXORS&amp;VAR:QUERY=RkZfRU5UUlBSX1ZBTF9EQUlMWSgzOTYxNSk=&amp;WINDOW=FIRST_POPUP&amp;HEIGHT=450&amp;WIDTH=450&amp;START_MA","XIMIZED=FALSE&amp;VAR:CALENDAR=US&amp;VAR:SYMBOL=585284&amp;VAR:INDEX=0"}</definedName>
    <definedName name="_4671__FDSAUDITLINK__" localSheetId="2" hidden="1">{"fdsup://directions/FAT Viewer?action=UPDATE&amp;creator=factset&amp;DYN_ARGS=TRUE&amp;DOC_NAME=FAT:FQL_AUDITING_CLIENT_TEMPLATE.FAT&amp;display_string=Audit&amp;VAR:KEY=FIREDWZCJY&amp;VAR:QUERY=RkZfRU5UUlBSX1ZBTF9EQUlMWSgzOTYxNSk=&amp;WINDOW=FIRST_POPUP&amp;HEIGHT=450&amp;WIDTH=450&amp;START_MA","XIMIZED=FALSE&amp;VAR:CALENDAR=US&amp;VAR:SYMBOL=MAR&amp;VAR:INDEX=0"}</definedName>
    <definedName name="_4671__FDSAUDITLINK__" hidden="1">{"fdsup://directions/FAT Viewer?action=UPDATE&amp;creator=factset&amp;DYN_ARGS=TRUE&amp;DOC_NAME=FAT:FQL_AUDITING_CLIENT_TEMPLATE.FAT&amp;display_string=Audit&amp;VAR:KEY=FIREDWZCJY&amp;VAR:QUERY=RkZfRU5UUlBSX1ZBTF9EQUlMWSgzOTYxNSk=&amp;WINDOW=FIRST_POPUP&amp;HEIGHT=450&amp;WIDTH=450&amp;START_MA","XIMIZED=FALSE&amp;VAR:CALENDAR=US&amp;VAR:SYMBOL=MAR&amp;VAR:INDEX=0"}</definedName>
    <definedName name="_4672__FDSAUDITLINK__" localSheetId="2" hidden="1">{"fdsup://directions/FAT Viewer?action=UPDATE&amp;creator=factset&amp;DYN_ARGS=TRUE&amp;DOC_NAME=FAT:FQL_AUDITING_CLIENT_TEMPLATE.FAT&amp;display_string=Audit&amp;VAR:KEY=DWFSNUJAVS&amp;VAR:QUERY=RkZfRU5UUlBSX1ZBTF9EQUlMWSgzOTYxNSk=&amp;WINDOW=FIRST_POPUP&amp;HEIGHT=450&amp;WIDTH=450&amp;START_MA","XIMIZED=FALSE&amp;VAR:CALENDAR=US&amp;VAR:SYMBOL=CHH&amp;VAR:INDEX=0"}</definedName>
    <definedName name="_4672__FDSAUDITLINK__" hidden="1">{"fdsup://directions/FAT Viewer?action=UPDATE&amp;creator=factset&amp;DYN_ARGS=TRUE&amp;DOC_NAME=FAT:FQL_AUDITING_CLIENT_TEMPLATE.FAT&amp;display_string=Audit&amp;VAR:KEY=DWFSNUJAVS&amp;VAR:QUERY=RkZfRU5UUlBSX1ZBTF9EQUlMWSgzOTYxNSk=&amp;WINDOW=FIRST_POPUP&amp;HEIGHT=450&amp;WIDTH=450&amp;START_MA","XIMIZED=FALSE&amp;VAR:CALENDAR=US&amp;VAR:SYMBOL=CHH&amp;VAR:INDEX=0"}</definedName>
    <definedName name="_4673__FDSAUDITLINK__" localSheetId="2" hidden="1">{"fdsup://directions/FAT Viewer?action=UPDATE&amp;creator=factset&amp;DYN_ARGS=TRUE&amp;DOC_NAME=FAT:FQL_AUDITING_CLIENT_TEMPLATE.FAT&amp;display_string=Audit&amp;VAR:KEY=BKTOVMJWNO&amp;VAR:QUERY=RkZfRU5UUlBSX1ZBTF9EQUlMWSgzOTYxNSk=&amp;WINDOW=FIRST_POPUP&amp;HEIGHT=450&amp;WIDTH=450&amp;START_MA","XIMIZED=FALSE&amp;VAR:CALENDAR=US&amp;VAR:SYMBOL=WYN&amp;VAR:INDEX=0"}</definedName>
    <definedName name="_4673__FDSAUDITLINK__" hidden="1">{"fdsup://directions/FAT Viewer?action=UPDATE&amp;creator=factset&amp;DYN_ARGS=TRUE&amp;DOC_NAME=FAT:FQL_AUDITING_CLIENT_TEMPLATE.FAT&amp;display_string=Audit&amp;VAR:KEY=BKTOVMJWNO&amp;VAR:QUERY=RkZfRU5UUlBSX1ZBTF9EQUlMWSgzOTYxNSk=&amp;WINDOW=FIRST_POPUP&amp;HEIGHT=450&amp;WIDTH=450&amp;START_MA","XIMIZED=FALSE&amp;VAR:CALENDAR=US&amp;VAR:SYMBOL=WYN&amp;VAR:INDEX=0"}</definedName>
    <definedName name="_4674__FDSAUDITLINK__" localSheetId="2" hidden="1">{"fdsup://directions/FAT Viewer?action=UPDATE&amp;creator=factset&amp;DYN_ARGS=TRUE&amp;DOC_NAME=FAT:FQL_AUDITING_CLIENT_TEMPLATE.FAT&amp;display_string=Audit&amp;VAR:KEY=ZYLOXUJARO&amp;VAR:QUERY=RkZfRU5UUlBSX1ZBTF9EQUlMWSgzOTYxMik=&amp;WINDOW=FIRST_POPUP&amp;HEIGHT=450&amp;WIDTH=450&amp;START_MA","XIMIZED=FALSE&amp;VAR:CALENDAR=US&amp;VAR:SYMBOL=H&amp;VAR:INDEX=0"}</definedName>
    <definedName name="_4674__FDSAUDITLINK__" hidden="1">{"fdsup://directions/FAT Viewer?action=UPDATE&amp;creator=factset&amp;DYN_ARGS=TRUE&amp;DOC_NAME=FAT:FQL_AUDITING_CLIENT_TEMPLATE.FAT&amp;display_string=Audit&amp;VAR:KEY=ZYLOXUJARO&amp;VAR:QUERY=RkZfRU5UUlBSX1ZBTF9EQUlMWSgzOTYxMik=&amp;WINDOW=FIRST_POPUP&amp;HEIGHT=450&amp;WIDTH=450&amp;START_MA","XIMIZED=FALSE&amp;VAR:CALENDAR=US&amp;VAR:SYMBOL=H&amp;VAR:INDEX=0"}</definedName>
    <definedName name="_4675__FDSAUDITLINK__" localSheetId="2" hidden="1">{"fdsup://directions/FAT Viewer?action=UPDATE&amp;creator=factset&amp;DYN_ARGS=TRUE&amp;DOC_NAME=FAT:FQL_AUDITING_CLIENT_TEMPLATE.FAT&amp;display_string=Audit&amp;VAR:KEY=BYXSRGRAFA&amp;VAR:QUERY=RkZfRU5UUlBSX1ZBTF9EQUlMWSgzOTYxMik=&amp;WINDOW=FIRST_POPUP&amp;HEIGHT=450&amp;WIDTH=450&amp;START_MA","XIMIZED=FALSE&amp;VAR:CALENDAR=US&amp;VAR:SYMBOL=HOT&amp;VAR:INDEX=0"}</definedName>
    <definedName name="_4675__FDSAUDITLINK__" hidden="1">{"fdsup://directions/FAT Viewer?action=UPDATE&amp;creator=factset&amp;DYN_ARGS=TRUE&amp;DOC_NAME=FAT:FQL_AUDITING_CLIENT_TEMPLATE.FAT&amp;display_string=Audit&amp;VAR:KEY=BYXSRGRAFA&amp;VAR:QUERY=RkZfRU5UUlBSX1ZBTF9EQUlMWSgzOTYxMik=&amp;WINDOW=FIRST_POPUP&amp;HEIGHT=450&amp;WIDTH=450&amp;START_MA","XIMIZED=FALSE&amp;VAR:CALENDAR=US&amp;VAR:SYMBOL=HOT&amp;VAR:INDEX=0"}</definedName>
    <definedName name="_4676__FDSAUDITLINK__" localSheetId="2" hidden="1">{"fdsup://directions/FAT Viewer?action=UPDATE&amp;creator=factset&amp;DYN_ARGS=TRUE&amp;DOC_NAME=FAT:FQL_AUDITING_CLIENT_TEMPLATE.FAT&amp;display_string=Audit&amp;VAR:KEY=VGLSTUHENG&amp;VAR:QUERY=RkZfRU5UUlBSX1ZBTF9EQUlMWSgzOTYxMik=&amp;WINDOW=FIRST_POPUP&amp;HEIGHT=450&amp;WIDTH=450&amp;START_MA","XIMIZED=FALSE&amp;VAR:CALENDAR=US&amp;VAR:SYMBOL=585284&amp;VAR:INDEX=0"}</definedName>
    <definedName name="_4676__FDSAUDITLINK__" hidden="1">{"fdsup://directions/FAT Viewer?action=UPDATE&amp;creator=factset&amp;DYN_ARGS=TRUE&amp;DOC_NAME=FAT:FQL_AUDITING_CLIENT_TEMPLATE.FAT&amp;display_string=Audit&amp;VAR:KEY=VGLSTUHENG&amp;VAR:QUERY=RkZfRU5UUlBSX1ZBTF9EQUlMWSgzOTYxMik=&amp;WINDOW=FIRST_POPUP&amp;HEIGHT=450&amp;WIDTH=450&amp;START_MA","XIMIZED=FALSE&amp;VAR:CALENDAR=US&amp;VAR:SYMBOL=585284&amp;VAR:INDEX=0"}</definedName>
    <definedName name="_4677__FDSAUDITLINK__" localSheetId="2" hidden="1">{"fdsup://directions/FAT Viewer?action=UPDATE&amp;creator=factset&amp;DYN_ARGS=TRUE&amp;DOC_NAME=FAT:FQL_AUDITING_CLIENT_TEMPLATE.FAT&amp;display_string=Audit&amp;VAR:KEY=RENSZODKFU&amp;VAR:QUERY=RkZfRU5UUlBSX1ZBTF9EQUlMWSgzOTYxMik=&amp;WINDOW=FIRST_POPUP&amp;HEIGHT=450&amp;WIDTH=450&amp;START_MA","XIMIZED=FALSE&amp;VAR:CALENDAR=US&amp;VAR:SYMBOL=MAR&amp;VAR:INDEX=0"}</definedName>
    <definedName name="_4677__FDSAUDITLINK__" hidden="1">{"fdsup://directions/FAT Viewer?action=UPDATE&amp;creator=factset&amp;DYN_ARGS=TRUE&amp;DOC_NAME=FAT:FQL_AUDITING_CLIENT_TEMPLATE.FAT&amp;display_string=Audit&amp;VAR:KEY=RENSZODKFU&amp;VAR:QUERY=RkZfRU5UUlBSX1ZBTF9EQUlMWSgzOTYxMik=&amp;WINDOW=FIRST_POPUP&amp;HEIGHT=450&amp;WIDTH=450&amp;START_MA","XIMIZED=FALSE&amp;VAR:CALENDAR=US&amp;VAR:SYMBOL=MAR&amp;VAR:INDEX=0"}</definedName>
    <definedName name="_4678__FDSAUDITLINK__" localSheetId="2" hidden="1">{"fdsup://directions/FAT Viewer?action=UPDATE&amp;creator=factset&amp;DYN_ARGS=TRUE&amp;DOC_NAME=FAT:FQL_AUDITING_CLIENT_TEMPLATE.FAT&amp;display_string=Audit&amp;VAR:KEY=FKTWZSPUFA&amp;VAR:QUERY=RkZfRU5UUlBSX1ZBTF9EQUlMWSgzOTYxMik=&amp;WINDOW=FIRST_POPUP&amp;HEIGHT=450&amp;WIDTH=450&amp;START_MA","XIMIZED=FALSE&amp;VAR:CALENDAR=US&amp;VAR:SYMBOL=CHH&amp;VAR:INDEX=0"}</definedName>
    <definedName name="_4678__FDSAUDITLINK__" hidden="1">{"fdsup://directions/FAT Viewer?action=UPDATE&amp;creator=factset&amp;DYN_ARGS=TRUE&amp;DOC_NAME=FAT:FQL_AUDITING_CLIENT_TEMPLATE.FAT&amp;display_string=Audit&amp;VAR:KEY=FKTWZSPUFA&amp;VAR:QUERY=RkZfRU5UUlBSX1ZBTF9EQUlMWSgzOTYxMik=&amp;WINDOW=FIRST_POPUP&amp;HEIGHT=450&amp;WIDTH=450&amp;START_MA","XIMIZED=FALSE&amp;VAR:CALENDAR=US&amp;VAR:SYMBOL=CHH&amp;VAR:INDEX=0"}</definedName>
    <definedName name="_4679__FDSAUDITLINK__" localSheetId="2" hidden="1">{"fdsup://directions/FAT Viewer?action=UPDATE&amp;creator=factset&amp;DYN_ARGS=TRUE&amp;DOC_NAME=FAT:FQL_AUDITING_CLIENT_TEMPLATE.FAT&amp;display_string=Audit&amp;VAR:KEY=DEFSLWFWRC&amp;VAR:QUERY=RkZfRU5UUlBSX1ZBTF9EQUlMWSgzOTYxMik=&amp;WINDOW=FIRST_POPUP&amp;HEIGHT=450&amp;WIDTH=450&amp;START_MA","XIMIZED=FALSE&amp;VAR:CALENDAR=US&amp;VAR:SYMBOL=WYN&amp;VAR:INDEX=0"}</definedName>
    <definedName name="_4679__FDSAUDITLINK__" hidden="1">{"fdsup://directions/FAT Viewer?action=UPDATE&amp;creator=factset&amp;DYN_ARGS=TRUE&amp;DOC_NAME=FAT:FQL_AUDITING_CLIENT_TEMPLATE.FAT&amp;display_string=Audit&amp;VAR:KEY=DEFSLWFWRC&amp;VAR:QUERY=RkZfRU5UUlBSX1ZBTF9EQUlMWSgzOTYxMik=&amp;WINDOW=FIRST_POPUP&amp;HEIGHT=450&amp;WIDTH=450&amp;START_MA","XIMIZED=FALSE&amp;VAR:CALENDAR=US&amp;VAR:SYMBOL=WYN&amp;VAR:INDEX=0"}</definedName>
    <definedName name="_468____________123Graph_ACHART_14" hidden="1">#REF!</definedName>
    <definedName name="_468__FDSAUDITLINK__" localSheetId="2" hidden="1">{"fdsup://directions/FAT Viewer?action=UPDATE&amp;creator=factset&amp;DYN_ARGS=TRUE&amp;DOC_NAME=FAT:FQL_AUDITING_CLIENT_TEMPLATE.FAT&amp;display_string=Audit&amp;VAR:KEY=ZEPMPQZSLM&amp;VAR:QUERY=KEZGX0VCSVREQV9JQihMVE0sNDA5ODksLCxSUClARkZfRUJJVERBX0lCKExUTSwwLCwsUlApKQ==&amp;WINDOW=F","IRST_POPUP&amp;HEIGHT=450&amp;WIDTH=450&amp;START_MAXIMIZED=FALSE&amp;VAR:CALENDAR=US&amp;VAR:INDEX=0"}</definedName>
    <definedName name="_468__FDSAUDITLINK__" hidden="1">{"fdsup://Directions/FactSet Auditing Viewer?action=AUDIT_VALUE&amp;DB=129&amp;ID1=33904110&amp;VALUEID=03451&amp;SDATE=201102&amp;PERIODTYPE=QTR_STD&amp;SCFT=3&amp;window=popup_no_bar&amp;width=385&amp;height=120&amp;START_MAXIMIZED=FALSE&amp;creator=factset&amp;display_string=Audit"}</definedName>
    <definedName name="_468__FDSAUDITLINK___1" localSheetId="2" hidden="1">{"fdsup://Directions/FactSet Auditing Viewer?action=AUDIT_VALUE&amp;DB=129&amp;ID1=33904110&amp;VALUEID=03451&amp;SDATE=201102&amp;PERIODTYPE=QTR_STD&amp;SCFT=3&amp;window=popup_no_bar&amp;width=385&amp;height=120&amp;START_MAXIMIZED=FALSE&amp;creator=factset&amp;display_string=Audit"}</definedName>
    <definedName name="_468__FDSAUDITLINK___1" hidden="1">{"fdsup://Directions/FactSet Auditing Viewer?action=AUDIT_VALUE&amp;DB=129&amp;ID1=33904110&amp;VALUEID=03451&amp;SDATE=201102&amp;PERIODTYPE=QTR_STD&amp;SCFT=3&amp;window=popup_no_bar&amp;width=385&amp;height=120&amp;START_MAXIMIZED=FALSE&amp;creator=factset&amp;display_string=Audit"}</definedName>
    <definedName name="_4680__FDSAUDITLINK__" localSheetId="2" hidden="1">{"fdsup://directions/FAT Viewer?action=UPDATE&amp;creator=factset&amp;DYN_ARGS=TRUE&amp;DOC_NAME=FAT:FQL_AUDITING_CLIENT_TEMPLATE.FAT&amp;display_string=Audit&amp;VAR:KEY=BCZETIBEZY&amp;VAR:QUERY=RkZfRU5UUlBSX1ZBTF9EQUlMWSgzOTYxMSk=&amp;WINDOW=FIRST_POPUP&amp;HEIGHT=450&amp;WIDTH=450&amp;START_MA","XIMIZED=FALSE&amp;VAR:CALENDAR=US&amp;VAR:SYMBOL=H&amp;VAR:INDEX=0"}</definedName>
    <definedName name="_4680__FDSAUDITLINK__" hidden="1">{"fdsup://directions/FAT Viewer?action=UPDATE&amp;creator=factset&amp;DYN_ARGS=TRUE&amp;DOC_NAME=FAT:FQL_AUDITING_CLIENT_TEMPLATE.FAT&amp;display_string=Audit&amp;VAR:KEY=BCZETIBEZY&amp;VAR:QUERY=RkZfRU5UUlBSX1ZBTF9EQUlMWSgzOTYxMSk=&amp;WINDOW=FIRST_POPUP&amp;HEIGHT=450&amp;WIDTH=450&amp;START_MA","XIMIZED=FALSE&amp;VAR:CALENDAR=US&amp;VAR:SYMBOL=H&amp;VAR:INDEX=0"}</definedName>
    <definedName name="_4681__FDSAUDITLINK__" localSheetId="2" hidden="1">{"fdsup://directions/FAT Viewer?action=UPDATE&amp;creator=factset&amp;DYN_ARGS=TRUE&amp;DOC_NAME=FAT:FQL_AUDITING_CLIENT_TEMPLATE.FAT&amp;display_string=Audit&amp;VAR:KEY=NUVONCFATC&amp;VAR:QUERY=RkZfRU5UUlBSX1ZBTF9EQUlMWSgzOTYxMSk=&amp;WINDOW=FIRST_POPUP&amp;HEIGHT=450&amp;WIDTH=450&amp;START_MA","XIMIZED=FALSE&amp;VAR:CALENDAR=US&amp;VAR:SYMBOL=HOT&amp;VAR:INDEX=0"}</definedName>
    <definedName name="_4681__FDSAUDITLINK__" hidden="1">{"fdsup://directions/FAT Viewer?action=UPDATE&amp;creator=factset&amp;DYN_ARGS=TRUE&amp;DOC_NAME=FAT:FQL_AUDITING_CLIENT_TEMPLATE.FAT&amp;display_string=Audit&amp;VAR:KEY=NUVONCFATC&amp;VAR:QUERY=RkZfRU5UUlBSX1ZBTF9EQUlMWSgzOTYxMSk=&amp;WINDOW=FIRST_POPUP&amp;HEIGHT=450&amp;WIDTH=450&amp;START_MA","XIMIZED=FALSE&amp;VAR:CALENDAR=US&amp;VAR:SYMBOL=HOT&amp;VAR:INDEX=0"}</definedName>
    <definedName name="_4682__FDSAUDITLINK__" localSheetId="2" hidden="1">{"fdsup://directions/FAT Viewer?action=UPDATE&amp;creator=factset&amp;DYN_ARGS=TRUE&amp;DOC_NAME=FAT:FQL_AUDITING_CLIENT_TEMPLATE.FAT&amp;display_string=Audit&amp;VAR:KEY=BOLGBSFSTA&amp;VAR:QUERY=RkZfRU5UUlBSX1ZBTF9EQUlMWSgzOTYxMSk=&amp;WINDOW=FIRST_POPUP&amp;HEIGHT=450&amp;WIDTH=450&amp;START_MA","XIMIZED=FALSE&amp;VAR:CALENDAR=US&amp;VAR:SYMBOL=585284&amp;VAR:INDEX=0"}</definedName>
    <definedName name="_4682__FDSAUDITLINK__" hidden="1">{"fdsup://directions/FAT Viewer?action=UPDATE&amp;creator=factset&amp;DYN_ARGS=TRUE&amp;DOC_NAME=FAT:FQL_AUDITING_CLIENT_TEMPLATE.FAT&amp;display_string=Audit&amp;VAR:KEY=BOLGBSFSTA&amp;VAR:QUERY=RkZfRU5UUlBSX1ZBTF9EQUlMWSgzOTYxMSk=&amp;WINDOW=FIRST_POPUP&amp;HEIGHT=450&amp;WIDTH=450&amp;START_MA","XIMIZED=FALSE&amp;VAR:CALENDAR=US&amp;VAR:SYMBOL=585284&amp;VAR:INDEX=0"}</definedName>
    <definedName name="_4683__FDSAUDITLINK__" localSheetId="2" hidden="1">{"fdsup://directions/FAT Viewer?action=UPDATE&amp;creator=factset&amp;DYN_ARGS=TRUE&amp;DOC_NAME=FAT:FQL_AUDITING_CLIENT_TEMPLATE.FAT&amp;display_string=Audit&amp;VAR:KEY=FGPAPARERK&amp;VAR:QUERY=RkZfRU5UUlBSX1ZBTF9EQUlMWSgzOTYxMSk=&amp;WINDOW=FIRST_POPUP&amp;HEIGHT=450&amp;WIDTH=450&amp;START_MA","XIMIZED=FALSE&amp;VAR:CALENDAR=US&amp;VAR:SYMBOL=MAR&amp;VAR:INDEX=0"}</definedName>
    <definedName name="_4683__FDSAUDITLINK__" hidden="1">{"fdsup://directions/FAT Viewer?action=UPDATE&amp;creator=factset&amp;DYN_ARGS=TRUE&amp;DOC_NAME=FAT:FQL_AUDITING_CLIENT_TEMPLATE.FAT&amp;display_string=Audit&amp;VAR:KEY=FGPAPARERK&amp;VAR:QUERY=RkZfRU5UUlBSX1ZBTF9EQUlMWSgzOTYxMSk=&amp;WINDOW=FIRST_POPUP&amp;HEIGHT=450&amp;WIDTH=450&amp;START_MA","XIMIZED=FALSE&amp;VAR:CALENDAR=US&amp;VAR:SYMBOL=MAR&amp;VAR:INDEX=0"}</definedName>
    <definedName name="_4684__FDSAUDITLINK__" localSheetId="2" hidden="1">{"fdsup://directions/FAT Viewer?action=UPDATE&amp;creator=factset&amp;DYN_ARGS=TRUE&amp;DOC_NAME=FAT:FQL_AUDITING_CLIENT_TEMPLATE.FAT&amp;display_string=Audit&amp;VAR:KEY=FCRWXOTYNC&amp;VAR:QUERY=RkZfRU5UUlBSX1ZBTF9EQUlMWSgzOTYxMSk=&amp;WINDOW=FIRST_POPUP&amp;HEIGHT=450&amp;WIDTH=450&amp;START_MA","XIMIZED=FALSE&amp;VAR:CALENDAR=US&amp;VAR:SYMBOL=CHH&amp;VAR:INDEX=0"}</definedName>
    <definedName name="_4684__FDSAUDITLINK__" hidden="1">{"fdsup://directions/FAT Viewer?action=UPDATE&amp;creator=factset&amp;DYN_ARGS=TRUE&amp;DOC_NAME=FAT:FQL_AUDITING_CLIENT_TEMPLATE.FAT&amp;display_string=Audit&amp;VAR:KEY=FCRWXOTYNC&amp;VAR:QUERY=RkZfRU5UUlBSX1ZBTF9EQUlMWSgzOTYxMSk=&amp;WINDOW=FIRST_POPUP&amp;HEIGHT=450&amp;WIDTH=450&amp;START_MA","XIMIZED=FALSE&amp;VAR:CALENDAR=US&amp;VAR:SYMBOL=CHH&amp;VAR:INDEX=0"}</definedName>
    <definedName name="_4685__FDSAUDITLINK__" localSheetId="2" hidden="1">{"fdsup://directions/FAT Viewer?action=UPDATE&amp;creator=factset&amp;DYN_ARGS=TRUE&amp;DOC_NAME=FAT:FQL_AUDITING_CLIENT_TEMPLATE.FAT&amp;display_string=Audit&amp;VAR:KEY=JEZWVIHOVG&amp;VAR:QUERY=RkZfRU5UUlBSX1ZBTF9EQUlMWSgzOTYxMSk=&amp;WINDOW=FIRST_POPUP&amp;HEIGHT=450&amp;WIDTH=450&amp;START_MA","XIMIZED=FALSE&amp;VAR:CALENDAR=US&amp;VAR:SYMBOL=WYN&amp;VAR:INDEX=0"}</definedName>
    <definedName name="_4685__FDSAUDITLINK__" hidden="1">{"fdsup://directions/FAT Viewer?action=UPDATE&amp;creator=factset&amp;DYN_ARGS=TRUE&amp;DOC_NAME=FAT:FQL_AUDITING_CLIENT_TEMPLATE.FAT&amp;display_string=Audit&amp;VAR:KEY=JEZWVIHOVG&amp;VAR:QUERY=RkZfRU5UUlBSX1ZBTF9EQUlMWSgzOTYxMSk=&amp;WINDOW=FIRST_POPUP&amp;HEIGHT=450&amp;WIDTH=450&amp;START_MA","XIMIZED=FALSE&amp;VAR:CALENDAR=US&amp;VAR:SYMBOL=WYN&amp;VAR:INDEX=0"}</definedName>
    <definedName name="_4686__FDSAUDITLINK__" localSheetId="2" hidden="1">{"fdsup://directions/FAT Viewer?action=UPDATE&amp;creator=factset&amp;DYN_ARGS=TRUE&amp;DOC_NAME=FAT:FQL_AUDITING_CLIENT_TEMPLATE.FAT&amp;display_string=Audit&amp;VAR:KEY=DUHSXEJSJM&amp;VAR:QUERY=RkZfRU5UUlBSX1ZBTF9EQUlMWSgzOTYxMCk=&amp;WINDOW=FIRST_POPUP&amp;HEIGHT=450&amp;WIDTH=450&amp;START_MA","XIMIZED=FALSE&amp;VAR:CALENDAR=US&amp;VAR:SYMBOL=H&amp;VAR:INDEX=0"}</definedName>
    <definedName name="_4686__FDSAUDITLINK__" hidden="1">{"fdsup://directions/FAT Viewer?action=UPDATE&amp;creator=factset&amp;DYN_ARGS=TRUE&amp;DOC_NAME=FAT:FQL_AUDITING_CLIENT_TEMPLATE.FAT&amp;display_string=Audit&amp;VAR:KEY=DUHSXEJSJM&amp;VAR:QUERY=RkZfRU5UUlBSX1ZBTF9EQUlMWSgzOTYxMCk=&amp;WINDOW=FIRST_POPUP&amp;HEIGHT=450&amp;WIDTH=450&amp;START_MA","XIMIZED=FALSE&amp;VAR:CALENDAR=US&amp;VAR:SYMBOL=H&amp;VAR:INDEX=0"}</definedName>
    <definedName name="_4687__FDSAUDITLINK__" localSheetId="2" hidden="1">{"fdsup://directions/FAT Viewer?action=UPDATE&amp;creator=factset&amp;DYN_ARGS=TRUE&amp;DOC_NAME=FAT:FQL_AUDITING_CLIENT_TEMPLATE.FAT&amp;display_string=Audit&amp;VAR:KEY=XOTOZAZKZS&amp;VAR:QUERY=RkZfRU5UUlBSX1ZBTF9EQUlMWSgzOTYxMCk=&amp;WINDOW=FIRST_POPUP&amp;HEIGHT=450&amp;WIDTH=450&amp;START_MA","XIMIZED=FALSE&amp;VAR:CALENDAR=US&amp;VAR:SYMBOL=HOT&amp;VAR:INDEX=0"}</definedName>
    <definedName name="_4687__FDSAUDITLINK__" hidden="1">{"fdsup://directions/FAT Viewer?action=UPDATE&amp;creator=factset&amp;DYN_ARGS=TRUE&amp;DOC_NAME=FAT:FQL_AUDITING_CLIENT_TEMPLATE.FAT&amp;display_string=Audit&amp;VAR:KEY=XOTOZAZKZS&amp;VAR:QUERY=RkZfRU5UUlBSX1ZBTF9EQUlMWSgzOTYxMCk=&amp;WINDOW=FIRST_POPUP&amp;HEIGHT=450&amp;WIDTH=450&amp;START_MA","XIMIZED=FALSE&amp;VAR:CALENDAR=US&amp;VAR:SYMBOL=HOT&amp;VAR:INDEX=0"}</definedName>
    <definedName name="_4688__FDSAUDITLINK__" localSheetId="2" hidden="1">{"fdsup://directions/FAT Viewer?action=UPDATE&amp;creator=factset&amp;DYN_ARGS=TRUE&amp;DOC_NAME=FAT:FQL_AUDITING_CLIENT_TEMPLATE.FAT&amp;display_string=Audit&amp;VAR:KEY=JQLGRKXULI&amp;VAR:QUERY=RkZfRU5UUlBSX1ZBTF9EQUlMWSgzOTYxMCk=&amp;WINDOW=FIRST_POPUP&amp;HEIGHT=450&amp;WIDTH=450&amp;START_MA","XIMIZED=FALSE&amp;VAR:CALENDAR=US&amp;VAR:SYMBOL=585284&amp;VAR:INDEX=0"}</definedName>
    <definedName name="_4688__FDSAUDITLINK__" hidden="1">{"fdsup://directions/FAT Viewer?action=UPDATE&amp;creator=factset&amp;DYN_ARGS=TRUE&amp;DOC_NAME=FAT:FQL_AUDITING_CLIENT_TEMPLATE.FAT&amp;display_string=Audit&amp;VAR:KEY=JQLGRKXULI&amp;VAR:QUERY=RkZfRU5UUlBSX1ZBTF9EQUlMWSgzOTYxMCk=&amp;WINDOW=FIRST_POPUP&amp;HEIGHT=450&amp;WIDTH=450&amp;START_MA","XIMIZED=FALSE&amp;VAR:CALENDAR=US&amp;VAR:SYMBOL=585284&amp;VAR:INDEX=0"}</definedName>
    <definedName name="_4689__FDSAUDITLINK__" localSheetId="2" hidden="1">{"fdsup://directions/FAT Viewer?action=UPDATE&amp;creator=factset&amp;DYN_ARGS=TRUE&amp;DOC_NAME=FAT:FQL_AUDITING_CLIENT_TEMPLATE.FAT&amp;display_string=Audit&amp;VAR:KEY=HEVCFGRGLU&amp;VAR:QUERY=RkZfRU5UUlBSX1ZBTF9EQUlMWSgzOTYxMCk=&amp;WINDOW=FIRST_POPUP&amp;HEIGHT=450&amp;WIDTH=450&amp;START_MA","XIMIZED=FALSE&amp;VAR:CALENDAR=US&amp;VAR:SYMBOL=MAR&amp;VAR:INDEX=0"}</definedName>
    <definedName name="_4689__FDSAUDITLINK__" hidden="1">{"fdsup://directions/FAT Viewer?action=UPDATE&amp;creator=factset&amp;DYN_ARGS=TRUE&amp;DOC_NAME=FAT:FQL_AUDITING_CLIENT_TEMPLATE.FAT&amp;display_string=Audit&amp;VAR:KEY=HEVCFGRGLU&amp;VAR:QUERY=RkZfRU5UUlBSX1ZBTF9EQUlMWSgzOTYxMCk=&amp;WINDOW=FIRST_POPUP&amp;HEIGHT=450&amp;WIDTH=450&amp;START_MA","XIMIZED=FALSE&amp;VAR:CALENDAR=US&amp;VAR:SYMBOL=MAR&amp;VAR:INDEX=0"}</definedName>
    <definedName name="_469____________123Graph_ACHART_15" hidden="1">#REF!</definedName>
    <definedName name="_469__123Graph_BCHART_3" hidden="1">#REF!</definedName>
    <definedName name="_469__FDSAUDITLINK__" localSheetId="2" hidden="1">{"fdsup://directions/FAT Viewer?action=UPDATE&amp;creator=factset&amp;DYN_ARGS=TRUE&amp;DOC_NAME=FAT:FQL_AUDITING_CLIENT_TEMPLATE.FAT&amp;display_string=Audit&amp;VAR:KEY=DMPIZQJKJS&amp;VAR:QUERY=RkZfRUJJVERBX0lCKFFUUiw0MDYzMyk=&amp;WINDOW=FIRST_POPUP&amp;HEIGHT=450&amp;WIDTH=450&amp;START_MAXIMI","ZED=FALSE&amp;VAR:CALENDAR=US&amp;VAR:INDEX=0"}</definedName>
    <definedName name="_469__FDSAUDITLINK__" hidden="1">{"fdsup://Directions/FactSet Auditing Viewer?action=AUDIT_VALUE&amp;DB=129&amp;ID1=92826C83&amp;VALUEID=P05301&amp;SDATE=201103&amp;PERIODTYPE=QTR_STD&amp;SCFT=3&amp;window=popup_no_bar&amp;width=385&amp;height=120&amp;START_MAXIMIZED=FALSE&amp;creator=factset&amp;display_string=Audit"}</definedName>
    <definedName name="_469__FDSAUDITLINK___1" localSheetId="2" hidden="1">{"fdsup://Directions/FactSet Auditing Viewer?action=AUDIT_VALUE&amp;DB=129&amp;ID1=92826C83&amp;VALUEID=P05301&amp;SDATE=201103&amp;PERIODTYPE=QTR_STD&amp;SCFT=3&amp;window=popup_no_bar&amp;width=385&amp;height=120&amp;START_MAXIMIZED=FALSE&amp;creator=factset&amp;display_string=Audit"}</definedName>
    <definedName name="_469__FDSAUDITLINK___1" hidden="1">{"fdsup://Directions/FactSet Auditing Viewer?action=AUDIT_VALUE&amp;DB=129&amp;ID1=92826C83&amp;VALUEID=P05301&amp;SDATE=201103&amp;PERIODTYPE=QTR_STD&amp;SCFT=3&amp;window=popup_no_bar&amp;width=385&amp;height=120&amp;START_MAXIMIZED=FALSE&amp;creator=factset&amp;display_string=Audit"}</definedName>
    <definedName name="_4690__FDSAUDITLINK__" localSheetId="2" hidden="1">{"fdsup://directions/FAT Viewer?action=UPDATE&amp;creator=factset&amp;DYN_ARGS=TRUE&amp;DOC_NAME=FAT:FQL_AUDITING_CLIENT_TEMPLATE.FAT&amp;display_string=Audit&amp;VAR:KEY=NUTINSLUFC&amp;VAR:QUERY=RkZfRU5UUlBSX1ZBTF9EQUlMWSgzOTYxMCk=&amp;WINDOW=FIRST_POPUP&amp;HEIGHT=450&amp;WIDTH=450&amp;START_MA","XIMIZED=FALSE&amp;VAR:CALENDAR=US&amp;VAR:SYMBOL=CHH&amp;VAR:INDEX=0"}</definedName>
    <definedName name="_4690__FDSAUDITLINK__" hidden="1">{"fdsup://directions/FAT Viewer?action=UPDATE&amp;creator=factset&amp;DYN_ARGS=TRUE&amp;DOC_NAME=FAT:FQL_AUDITING_CLIENT_TEMPLATE.FAT&amp;display_string=Audit&amp;VAR:KEY=NUTINSLUFC&amp;VAR:QUERY=RkZfRU5UUlBSX1ZBTF9EQUlMWSgzOTYxMCk=&amp;WINDOW=FIRST_POPUP&amp;HEIGHT=450&amp;WIDTH=450&amp;START_MA","XIMIZED=FALSE&amp;VAR:CALENDAR=US&amp;VAR:SYMBOL=CHH&amp;VAR:INDEX=0"}</definedName>
    <definedName name="_4691__FDSAUDITLINK__" localSheetId="2" hidden="1">{"fdsup://directions/FAT Viewer?action=UPDATE&amp;creator=factset&amp;DYN_ARGS=TRUE&amp;DOC_NAME=FAT:FQL_AUDITING_CLIENT_TEMPLATE.FAT&amp;display_string=Audit&amp;VAR:KEY=RSZKPCFCDU&amp;VAR:QUERY=RkZfRU5UUlBSX1ZBTF9EQUlMWSgzOTYxMCk=&amp;WINDOW=FIRST_POPUP&amp;HEIGHT=450&amp;WIDTH=450&amp;START_MA","XIMIZED=FALSE&amp;VAR:CALENDAR=US&amp;VAR:SYMBOL=WYN&amp;VAR:INDEX=0"}</definedName>
    <definedName name="_4691__FDSAUDITLINK__" hidden="1">{"fdsup://directions/FAT Viewer?action=UPDATE&amp;creator=factset&amp;DYN_ARGS=TRUE&amp;DOC_NAME=FAT:FQL_AUDITING_CLIENT_TEMPLATE.FAT&amp;display_string=Audit&amp;VAR:KEY=RSZKPCFCDU&amp;VAR:QUERY=RkZfRU5UUlBSX1ZBTF9EQUlMWSgzOTYxMCk=&amp;WINDOW=FIRST_POPUP&amp;HEIGHT=450&amp;WIDTH=450&amp;START_MA","XIMIZED=FALSE&amp;VAR:CALENDAR=US&amp;VAR:SYMBOL=WYN&amp;VAR:INDEX=0"}</definedName>
    <definedName name="_4692__FDSAUDITLINK__" localSheetId="2" hidden="1">{"fdsup://directions/FAT Viewer?action=UPDATE&amp;creator=factset&amp;DYN_ARGS=TRUE&amp;DOC_NAME=FAT:FQL_AUDITING_CLIENT_TEMPLATE.FAT&amp;display_string=Audit&amp;VAR:KEY=ZCVYNGNOLS&amp;VAR:QUERY=RkZfRU5UUlBSX1ZBTF9EQUlMWSgzOTYwOSk=&amp;WINDOW=FIRST_POPUP&amp;HEIGHT=450&amp;WIDTH=450&amp;START_MA","XIMIZED=FALSE&amp;VAR:CALENDAR=US&amp;VAR:SYMBOL=H&amp;VAR:INDEX=0"}</definedName>
    <definedName name="_4692__FDSAUDITLINK__" hidden="1">{"fdsup://directions/FAT Viewer?action=UPDATE&amp;creator=factset&amp;DYN_ARGS=TRUE&amp;DOC_NAME=FAT:FQL_AUDITING_CLIENT_TEMPLATE.FAT&amp;display_string=Audit&amp;VAR:KEY=ZCVYNGNOLS&amp;VAR:QUERY=RkZfRU5UUlBSX1ZBTF9EQUlMWSgzOTYwOSk=&amp;WINDOW=FIRST_POPUP&amp;HEIGHT=450&amp;WIDTH=450&amp;START_MA","XIMIZED=FALSE&amp;VAR:CALENDAR=US&amp;VAR:SYMBOL=H&amp;VAR:INDEX=0"}</definedName>
    <definedName name="_4693__FDSAUDITLINK__" localSheetId="2" hidden="1">{"fdsup://directions/FAT Viewer?action=UPDATE&amp;creator=factset&amp;DYN_ARGS=TRUE&amp;DOC_NAME=FAT:FQL_AUDITING_CLIENT_TEMPLATE.FAT&amp;display_string=Audit&amp;VAR:KEY=TMVCLGBGFI&amp;VAR:QUERY=RkZfRU5UUlBSX1ZBTF9EQUlMWSgzOTYwOSk=&amp;WINDOW=FIRST_POPUP&amp;HEIGHT=450&amp;WIDTH=450&amp;START_MA","XIMIZED=FALSE&amp;VAR:CALENDAR=US&amp;VAR:SYMBOL=HOT&amp;VAR:INDEX=0"}</definedName>
    <definedName name="_4693__FDSAUDITLINK__" hidden="1">{"fdsup://directions/FAT Viewer?action=UPDATE&amp;creator=factset&amp;DYN_ARGS=TRUE&amp;DOC_NAME=FAT:FQL_AUDITING_CLIENT_TEMPLATE.FAT&amp;display_string=Audit&amp;VAR:KEY=TMVCLGBGFI&amp;VAR:QUERY=RkZfRU5UUlBSX1ZBTF9EQUlMWSgzOTYwOSk=&amp;WINDOW=FIRST_POPUP&amp;HEIGHT=450&amp;WIDTH=450&amp;START_MA","XIMIZED=FALSE&amp;VAR:CALENDAR=US&amp;VAR:SYMBOL=HOT&amp;VAR:INDEX=0"}</definedName>
    <definedName name="_4694__FDSAUDITLINK__" localSheetId="2" hidden="1">{"fdsup://directions/FAT Viewer?action=UPDATE&amp;creator=factset&amp;DYN_ARGS=TRUE&amp;DOC_NAME=FAT:FQL_AUDITING_CLIENT_TEMPLATE.FAT&amp;display_string=Audit&amp;VAR:KEY=FENQLSHMPY&amp;VAR:QUERY=RkZfRU5UUlBSX1ZBTF9EQUlMWSgzOTYwOSk=&amp;WINDOW=FIRST_POPUP&amp;HEIGHT=450&amp;WIDTH=450&amp;START_MA","XIMIZED=FALSE&amp;VAR:CALENDAR=US&amp;VAR:SYMBOL=585284&amp;VAR:INDEX=0"}</definedName>
    <definedName name="_4694__FDSAUDITLINK__" hidden="1">{"fdsup://directions/FAT Viewer?action=UPDATE&amp;creator=factset&amp;DYN_ARGS=TRUE&amp;DOC_NAME=FAT:FQL_AUDITING_CLIENT_TEMPLATE.FAT&amp;display_string=Audit&amp;VAR:KEY=FENQLSHMPY&amp;VAR:QUERY=RkZfRU5UUlBSX1ZBTF9EQUlMWSgzOTYwOSk=&amp;WINDOW=FIRST_POPUP&amp;HEIGHT=450&amp;WIDTH=450&amp;START_MA","XIMIZED=FALSE&amp;VAR:CALENDAR=US&amp;VAR:SYMBOL=585284&amp;VAR:INDEX=0"}</definedName>
    <definedName name="_4695__FDSAUDITLINK__" localSheetId="2" hidden="1">{"fdsup://directions/FAT Viewer?action=UPDATE&amp;creator=factset&amp;DYN_ARGS=TRUE&amp;DOC_NAME=FAT:FQL_AUDITING_CLIENT_TEMPLATE.FAT&amp;display_string=Audit&amp;VAR:KEY=NWHWZYJWTI&amp;VAR:QUERY=RkZfRU5UUlBSX1ZBTF9EQUlMWSgzOTYwOSk=&amp;WINDOW=FIRST_POPUP&amp;HEIGHT=450&amp;WIDTH=450&amp;START_MA","XIMIZED=FALSE&amp;VAR:CALENDAR=US&amp;VAR:SYMBOL=MAR&amp;VAR:INDEX=0"}</definedName>
    <definedName name="_4695__FDSAUDITLINK__" hidden="1">{"fdsup://directions/FAT Viewer?action=UPDATE&amp;creator=factset&amp;DYN_ARGS=TRUE&amp;DOC_NAME=FAT:FQL_AUDITING_CLIENT_TEMPLATE.FAT&amp;display_string=Audit&amp;VAR:KEY=NWHWZYJWTI&amp;VAR:QUERY=RkZfRU5UUlBSX1ZBTF9EQUlMWSgzOTYwOSk=&amp;WINDOW=FIRST_POPUP&amp;HEIGHT=450&amp;WIDTH=450&amp;START_MA","XIMIZED=FALSE&amp;VAR:CALENDAR=US&amp;VAR:SYMBOL=MAR&amp;VAR:INDEX=0"}</definedName>
    <definedName name="_4696__FDSAUDITLINK__" localSheetId="2" hidden="1">{"fdsup://directions/FAT Viewer?action=UPDATE&amp;creator=factset&amp;DYN_ARGS=TRUE&amp;DOC_NAME=FAT:FQL_AUDITING_CLIENT_TEMPLATE.FAT&amp;display_string=Audit&amp;VAR:KEY=FUHIJAFMTK&amp;VAR:QUERY=RkZfRU5UUlBSX1ZBTF9EQUlMWSgzOTYwOSk=&amp;WINDOW=FIRST_POPUP&amp;HEIGHT=450&amp;WIDTH=450&amp;START_MA","XIMIZED=FALSE&amp;VAR:CALENDAR=US&amp;VAR:SYMBOL=CHH&amp;VAR:INDEX=0"}</definedName>
    <definedName name="_4696__FDSAUDITLINK__" hidden="1">{"fdsup://directions/FAT Viewer?action=UPDATE&amp;creator=factset&amp;DYN_ARGS=TRUE&amp;DOC_NAME=FAT:FQL_AUDITING_CLIENT_TEMPLATE.FAT&amp;display_string=Audit&amp;VAR:KEY=FUHIJAFMTK&amp;VAR:QUERY=RkZfRU5UUlBSX1ZBTF9EQUlMWSgzOTYwOSk=&amp;WINDOW=FIRST_POPUP&amp;HEIGHT=450&amp;WIDTH=450&amp;START_MA","XIMIZED=FALSE&amp;VAR:CALENDAR=US&amp;VAR:SYMBOL=CHH&amp;VAR:INDEX=0"}</definedName>
    <definedName name="_4697__FDSAUDITLINK__" localSheetId="2" hidden="1">{"fdsup://directions/FAT Viewer?action=UPDATE&amp;creator=factset&amp;DYN_ARGS=TRUE&amp;DOC_NAME=FAT:FQL_AUDITING_CLIENT_TEMPLATE.FAT&amp;display_string=Audit&amp;VAR:KEY=BMHILUJWLC&amp;VAR:QUERY=RkZfRU5UUlBSX1ZBTF9EQUlMWSgzOTYwOSk=&amp;WINDOW=FIRST_POPUP&amp;HEIGHT=450&amp;WIDTH=450&amp;START_MA","XIMIZED=FALSE&amp;VAR:CALENDAR=US&amp;VAR:SYMBOL=WYN&amp;VAR:INDEX=0"}</definedName>
    <definedName name="_4697__FDSAUDITLINK__" hidden="1">{"fdsup://directions/FAT Viewer?action=UPDATE&amp;creator=factset&amp;DYN_ARGS=TRUE&amp;DOC_NAME=FAT:FQL_AUDITING_CLIENT_TEMPLATE.FAT&amp;display_string=Audit&amp;VAR:KEY=BMHILUJWLC&amp;VAR:QUERY=RkZfRU5UUlBSX1ZBTF9EQUlMWSgzOTYwOSk=&amp;WINDOW=FIRST_POPUP&amp;HEIGHT=450&amp;WIDTH=450&amp;START_MA","XIMIZED=FALSE&amp;VAR:CALENDAR=US&amp;VAR:SYMBOL=WYN&amp;VAR:INDEX=0"}</definedName>
    <definedName name="_4698__FDSAUDITLINK__" localSheetId="2" hidden="1">{"fdsup://directions/FAT Viewer?action=UPDATE&amp;creator=factset&amp;DYN_ARGS=TRUE&amp;DOC_NAME=FAT:FQL_AUDITING_CLIENT_TEMPLATE.FAT&amp;display_string=Audit&amp;VAR:KEY=XQVMXMTMLM&amp;VAR:QUERY=RkZfRU5UUlBSX1ZBTF9EQUlMWSgzOTYwOCk=&amp;WINDOW=FIRST_POPUP&amp;HEIGHT=450&amp;WIDTH=450&amp;START_MA","XIMIZED=FALSE&amp;VAR:CALENDAR=US&amp;VAR:SYMBOL=H&amp;VAR:INDEX=0"}</definedName>
    <definedName name="_4698__FDSAUDITLINK__" hidden="1">{"fdsup://directions/FAT Viewer?action=UPDATE&amp;creator=factset&amp;DYN_ARGS=TRUE&amp;DOC_NAME=FAT:FQL_AUDITING_CLIENT_TEMPLATE.FAT&amp;display_string=Audit&amp;VAR:KEY=XQVMXMTMLM&amp;VAR:QUERY=RkZfRU5UUlBSX1ZBTF9EQUlMWSgzOTYwOCk=&amp;WINDOW=FIRST_POPUP&amp;HEIGHT=450&amp;WIDTH=450&amp;START_MA","XIMIZED=FALSE&amp;VAR:CALENDAR=US&amp;VAR:SYMBOL=H&amp;VAR:INDEX=0"}</definedName>
    <definedName name="_4699__FDSAUDITLINK__" localSheetId="2" hidden="1">{"fdsup://directions/FAT Viewer?action=UPDATE&amp;creator=factset&amp;DYN_ARGS=TRUE&amp;DOC_NAME=FAT:FQL_AUDITING_CLIENT_TEMPLATE.FAT&amp;display_string=Audit&amp;VAR:KEY=DMVIFCRYVU&amp;VAR:QUERY=RkZfRU5UUlBSX1ZBTF9EQUlMWSgzOTYwOCk=&amp;WINDOW=FIRST_POPUP&amp;HEIGHT=450&amp;WIDTH=450&amp;START_MA","XIMIZED=FALSE&amp;VAR:CALENDAR=US&amp;VAR:SYMBOL=HOT&amp;VAR:INDEX=0"}</definedName>
    <definedName name="_4699__FDSAUDITLINK__" hidden="1">{"fdsup://directions/FAT Viewer?action=UPDATE&amp;creator=factset&amp;DYN_ARGS=TRUE&amp;DOC_NAME=FAT:FQL_AUDITING_CLIENT_TEMPLATE.FAT&amp;display_string=Audit&amp;VAR:KEY=DMVIFCRYVU&amp;VAR:QUERY=RkZfRU5UUlBSX1ZBTF9EQUlMWSgzOTYwOCk=&amp;WINDOW=FIRST_POPUP&amp;HEIGHT=450&amp;WIDTH=450&amp;START_MA","XIMIZED=FALSE&amp;VAR:CALENDAR=US&amp;VAR:SYMBOL=HOT&amp;VAR:INDEX=0"}</definedName>
    <definedName name="_47_____________________123Graph_ECHART_4" hidden="1">#REF!</definedName>
    <definedName name="_47__________________123Graph_ECHART_3" hidden="1">#REF!</definedName>
    <definedName name="_47______123Graph_ECHART_2" hidden="1">#REF!</definedName>
    <definedName name="_47______123Graph_ECHART_3" hidden="1">#REF!</definedName>
    <definedName name="_47__123Graph_BCHART_19" hidden="1">#REF!</definedName>
    <definedName name="_47__123Graph_BSENS_COMPARISON" hidden="1">#REF!</definedName>
    <definedName name="_47__123Graph_CCHART_20" hidden="1">#REF!</definedName>
    <definedName name="_47__123Graph_CSS6_A" hidden="1">#REF!</definedName>
    <definedName name="_47__123Graph_DCHART_112" hidden="1">#REF!</definedName>
    <definedName name="_47__123Graph_ECHART_3" hidden="1">#REF!</definedName>
    <definedName name="_47__123Graph_ECONTRACT_BY_B_U" hidden="1">#REF!</definedName>
    <definedName name="_47__123Graph_EQRE_S_BY_CO." hidden="1">#REF!</definedName>
    <definedName name="_47__123Graph_FCHART_2" hidden="1">#REF!</definedName>
    <definedName name="_47__123Graph_FCHART_3" hidden="1">#REF!</definedName>
    <definedName name="_47__123Graph_FWAGES_BY_B_U" hidden="1">#REF!</definedName>
    <definedName name="_47__123Graph_LBL_BCHART_13" hidden="1">#REF!</definedName>
    <definedName name="_47__123Graph_X60_40_NDX_87_93" hidden="1">#REF!</definedName>
    <definedName name="_47__123Graph_XCHART_8A" hidden="1">#REF!</definedName>
    <definedName name="_47__123Graph_XChart_8J" hidden="1">#REF!</definedName>
    <definedName name="_47__FDSAUDITLINK__" localSheetId="2" hidden="1">{"fdsup://Directions/FactSet Auditing Viewer?action=AUDIT_VALUE&amp;DB=129&amp;ID1=34988210&amp;VALUEID=03426&amp;SDATE=201104&amp;PERIODTYPE=QTR_STD&amp;SCFT=3&amp;window=popup_no_bar&amp;width=385&amp;height=120&amp;START_MAXIMIZED=FALSE&amp;creator=factset&amp;display_string=Audit"}</definedName>
    <definedName name="_47__FDSAUDITLINK__" hidden="1">{"fdsup://Directions/FactSet Auditing Viewer?action=AUDIT_VALUE&amp;DB=129&amp;ID1=81370510&amp;VALUEID=05301&amp;SDATE=200803&amp;PERIODTYPE=QTR_STD&amp;SCFT=3&amp;window=popup_no_bar&amp;width=385&amp;height=120&amp;START_MAXIMIZED=FALSE&amp;creator=factset&amp;display_string=Audit"}</definedName>
    <definedName name="_47__FDSAUDITLINK___1" localSheetId="2" hidden="1">{"fdsup://Directions/FactSet Auditing Viewer?action=AUDIT_VALUE&amp;DB=129&amp;ID1=81370510&amp;VALUEID=05301&amp;SDATE=200803&amp;PERIODTYPE=QTR_STD&amp;SCFT=3&amp;window=popup_no_bar&amp;width=385&amp;height=120&amp;START_MAXIMIZED=FALSE&amp;creator=factset&amp;display_string=Audit"}</definedName>
    <definedName name="_47__FDSAUDITLINK___1" hidden="1">{"fdsup://Directions/FactSet Auditing Viewer?action=AUDIT_VALUE&amp;DB=129&amp;ID1=81370510&amp;VALUEID=05301&amp;SDATE=200803&amp;PERIODTYPE=QTR_STD&amp;SCFT=3&amp;window=popup_no_bar&amp;width=385&amp;height=120&amp;START_MAXIMIZED=FALSE&amp;creator=factset&amp;display_string=Audit"}</definedName>
    <definedName name="_47_0ACwvu.Pag" hidden="1">#N/A</definedName>
    <definedName name="_470____________123Graph_ACHART_16" hidden="1">#REF!</definedName>
    <definedName name="_470__123Graph_BCHART_7" hidden="1">#REF!</definedName>
    <definedName name="_470__123Graph_XCHART_8A" hidden="1">#REF!</definedName>
    <definedName name="_470__FDSAUDITLINK__" localSheetId="2" hidden="1">{"fdsup://directions/FAT Viewer?action=UPDATE&amp;creator=factset&amp;DYN_ARGS=TRUE&amp;DOC_NAME=FAT:FQL_AUDITING_CLIENT_TEMPLATE.FAT&amp;display_string=Audit&amp;VAR:KEY=BWNCVYNABG&amp;VAR:QUERY=RkZfRUJJVERBX0lCKFFUUiw0MDcyNCk=&amp;WINDOW=FIRST_POPUP&amp;HEIGHT=450&amp;WIDTH=450&amp;START_MAXIMI","ZED=FALSE&amp;VAR:CALENDAR=US&amp;VAR:INDEX=0"}</definedName>
    <definedName name="_470__FDSAUDITLINK__" hidden="1">{"fdsup://Directions/FactSet Auditing Viewer?action=AUDIT_VALUE&amp;DB=129&amp;ID1=64107N20&amp;VALUEID=05301&amp;SDATE=201103&amp;PERIODTYPE=QTR_STD&amp;SCFT=3&amp;window=popup_no_bar&amp;width=385&amp;height=120&amp;START_MAXIMIZED=FALSE&amp;creator=factset&amp;display_string=Audit"}</definedName>
    <definedName name="_470__FDSAUDITLINK___1" localSheetId="2" hidden="1">{"fdsup://Directions/FactSet Auditing Viewer?action=AUDIT_VALUE&amp;DB=129&amp;ID1=64107N20&amp;VALUEID=05301&amp;SDATE=201103&amp;PERIODTYPE=QTR_STD&amp;SCFT=3&amp;window=popup_no_bar&amp;width=385&amp;height=120&amp;START_MAXIMIZED=FALSE&amp;creator=factset&amp;display_string=Audit"}</definedName>
    <definedName name="_470__FDSAUDITLINK___1" hidden="1">{"fdsup://Directions/FactSet Auditing Viewer?action=AUDIT_VALUE&amp;DB=129&amp;ID1=64107N20&amp;VALUEID=05301&amp;SDATE=201103&amp;PERIODTYPE=QTR_STD&amp;SCFT=3&amp;window=popup_no_bar&amp;width=385&amp;height=120&amp;START_MAXIMIZED=FALSE&amp;creator=factset&amp;display_string=Audit"}</definedName>
    <definedName name="_4700__FDSAUDITLINK__" localSheetId="2" hidden="1">{"fdsup://directions/FAT Viewer?action=UPDATE&amp;creator=factset&amp;DYN_ARGS=TRUE&amp;DOC_NAME=FAT:FQL_AUDITING_CLIENT_TEMPLATE.FAT&amp;display_string=Audit&amp;VAR:KEY=XALMRUZOBA&amp;VAR:QUERY=RkZfRU5UUlBSX1ZBTF9EQUlMWSgzOTYwOCk=&amp;WINDOW=FIRST_POPUP&amp;HEIGHT=450&amp;WIDTH=450&amp;START_MA","XIMIZED=FALSE&amp;VAR:CALENDAR=US&amp;VAR:SYMBOL=585284&amp;VAR:INDEX=0"}</definedName>
    <definedName name="_4700__FDSAUDITLINK__" hidden="1">{"fdsup://directions/FAT Viewer?action=UPDATE&amp;creator=factset&amp;DYN_ARGS=TRUE&amp;DOC_NAME=FAT:FQL_AUDITING_CLIENT_TEMPLATE.FAT&amp;display_string=Audit&amp;VAR:KEY=XALMRUZOBA&amp;VAR:QUERY=RkZfRU5UUlBSX1ZBTF9EQUlMWSgzOTYwOCk=&amp;WINDOW=FIRST_POPUP&amp;HEIGHT=450&amp;WIDTH=450&amp;START_MA","XIMIZED=FALSE&amp;VAR:CALENDAR=US&amp;VAR:SYMBOL=585284&amp;VAR:INDEX=0"}</definedName>
    <definedName name="_4701__FDSAUDITLINK__" localSheetId="2" hidden="1">{"fdsup://directions/FAT Viewer?action=UPDATE&amp;creator=factset&amp;DYN_ARGS=TRUE&amp;DOC_NAME=FAT:FQL_AUDITING_CLIENT_TEMPLATE.FAT&amp;display_string=Audit&amp;VAR:KEY=TADQFODIDK&amp;VAR:QUERY=RkZfRU5UUlBSX1ZBTF9EQUlMWSgzOTYwOCk=&amp;WINDOW=FIRST_POPUP&amp;HEIGHT=450&amp;WIDTH=450&amp;START_MA","XIMIZED=FALSE&amp;VAR:CALENDAR=US&amp;VAR:SYMBOL=MAR&amp;VAR:INDEX=0"}</definedName>
    <definedName name="_4701__FDSAUDITLINK__" hidden="1">{"fdsup://directions/FAT Viewer?action=UPDATE&amp;creator=factset&amp;DYN_ARGS=TRUE&amp;DOC_NAME=FAT:FQL_AUDITING_CLIENT_TEMPLATE.FAT&amp;display_string=Audit&amp;VAR:KEY=TADQFODIDK&amp;VAR:QUERY=RkZfRU5UUlBSX1ZBTF9EQUlMWSgzOTYwOCk=&amp;WINDOW=FIRST_POPUP&amp;HEIGHT=450&amp;WIDTH=450&amp;START_MA","XIMIZED=FALSE&amp;VAR:CALENDAR=US&amp;VAR:SYMBOL=MAR&amp;VAR:INDEX=0"}</definedName>
    <definedName name="_4702__FDSAUDITLINK__" localSheetId="2" hidden="1">{"fdsup://directions/FAT Viewer?action=UPDATE&amp;creator=factset&amp;DYN_ARGS=TRUE&amp;DOC_NAME=FAT:FQL_AUDITING_CLIENT_TEMPLATE.FAT&amp;display_string=Audit&amp;VAR:KEY=FSDATQBQTY&amp;VAR:QUERY=RkZfRU5UUlBSX1ZBTF9EQUlMWSgzOTYwOCk=&amp;WINDOW=FIRST_POPUP&amp;HEIGHT=450&amp;WIDTH=450&amp;START_MA","XIMIZED=FALSE&amp;VAR:CALENDAR=US&amp;VAR:SYMBOL=CHH&amp;VAR:INDEX=0"}</definedName>
    <definedName name="_4702__FDSAUDITLINK__" hidden="1">{"fdsup://directions/FAT Viewer?action=UPDATE&amp;creator=factset&amp;DYN_ARGS=TRUE&amp;DOC_NAME=FAT:FQL_AUDITING_CLIENT_TEMPLATE.FAT&amp;display_string=Audit&amp;VAR:KEY=FSDATQBQTY&amp;VAR:QUERY=RkZfRU5UUlBSX1ZBTF9EQUlMWSgzOTYwOCk=&amp;WINDOW=FIRST_POPUP&amp;HEIGHT=450&amp;WIDTH=450&amp;START_MA","XIMIZED=FALSE&amp;VAR:CALENDAR=US&amp;VAR:SYMBOL=CHH&amp;VAR:INDEX=0"}</definedName>
    <definedName name="_4703__FDSAUDITLINK__" localSheetId="2" hidden="1">{"fdsup://directions/FAT Viewer?action=UPDATE&amp;creator=factset&amp;DYN_ARGS=TRUE&amp;DOC_NAME=FAT:FQL_AUDITING_CLIENT_TEMPLATE.FAT&amp;display_string=Audit&amp;VAR:KEY=PQTYFQXEFK&amp;VAR:QUERY=RkZfRU5UUlBSX1ZBTF9EQUlMWSgzOTYwOCk=&amp;WINDOW=FIRST_POPUP&amp;HEIGHT=450&amp;WIDTH=450&amp;START_MA","XIMIZED=FALSE&amp;VAR:CALENDAR=US&amp;VAR:SYMBOL=WYN&amp;VAR:INDEX=0"}</definedName>
    <definedName name="_4703__FDSAUDITLINK__" hidden="1">{"fdsup://directions/FAT Viewer?action=UPDATE&amp;creator=factset&amp;DYN_ARGS=TRUE&amp;DOC_NAME=FAT:FQL_AUDITING_CLIENT_TEMPLATE.FAT&amp;display_string=Audit&amp;VAR:KEY=PQTYFQXEFK&amp;VAR:QUERY=RkZfRU5UUlBSX1ZBTF9EQUlMWSgzOTYwOCk=&amp;WINDOW=FIRST_POPUP&amp;HEIGHT=450&amp;WIDTH=450&amp;START_MA","XIMIZED=FALSE&amp;VAR:CALENDAR=US&amp;VAR:SYMBOL=WYN&amp;VAR:INDEX=0"}</definedName>
    <definedName name="_4704__FDSAUDITLINK__" localSheetId="2" hidden="1">{"fdsup://directions/FAT Viewer?action=UPDATE&amp;creator=factset&amp;DYN_ARGS=TRUE&amp;DOC_NAME=FAT:FQL_AUDITING_CLIENT_TEMPLATE.FAT&amp;display_string=Audit&amp;VAR:KEY=XIXSNYFUXE&amp;VAR:QUERY=RkZfRU5UUlBSX1ZBTF9EQUlMWSgzOTYwNSk=&amp;WINDOW=FIRST_POPUP&amp;HEIGHT=450&amp;WIDTH=450&amp;START_MA","XIMIZED=FALSE&amp;VAR:CALENDAR=US&amp;VAR:SYMBOL=H&amp;VAR:INDEX=0"}</definedName>
    <definedName name="_4704__FDSAUDITLINK__" hidden="1">{"fdsup://directions/FAT Viewer?action=UPDATE&amp;creator=factset&amp;DYN_ARGS=TRUE&amp;DOC_NAME=FAT:FQL_AUDITING_CLIENT_TEMPLATE.FAT&amp;display_string=Audit&amp;VAR:KEY=XIXSNYFUXE&amp;VAR:QUERY=RkZfRU5UUlBSX1ZBTF9EQUlMWSgzOTYwNSk=&amp;WINDOW=FIRST_POPUP&amp;HEIGHT=450&amp;WIDTH=450&amp;START_MA","XIMIZED=FALSE&amp;VAR:CALENDAR=US&amp;VAR:SYMBOL=H&amp;VAR:INDEX=0"}</definedName>
    <definedName name="_4705__FDSAUDITLINK__" localSheetId="2" hidden="1">{"fdsup://directions/FAT Viewer?action=UPDATE&amp;creator=factset&amp;DYN_ARGS=TRUE&amp;DOC_NAME=FAT:FQL_AUDITING_CLIENT_TEMPLATE.FAT&amp;display_string=Audit&amp;VAR:KEY=NKVQXYFYNS&amp;VAR:QUERY=RkZfRU5UUlBSX1ZBTF9EQUlMWSgzOTYwNSk=&amp;WINDOW=FIRST_POPUP&amp;HEIGHT=450&amp;WIDTH=450&amp;START_MA","XIMIZED=FALSE&amp;VAR:CALENDAR=US&amp;VAR:SYMBOL=HOT&amp;VAR:INDEX=0"}</definedName>
    <definedName name="_4705__FDSAUDITLINK__" hidden="1">{"fdsup://directions/FAT Viewer?action=UPDATE&amp;creator=factset&amp;DYN_ARGS=TRUE&amp;DOC_NAME=FAT:FQL_AUDITING_CLIENT_TEMPLATE.FAT&amp;display_string=Audit&amp;VAR:KEY=NKVQXYFYNS&amp;VAR:QUERY=RkZfRU5UUlBSX1ZBTF9EQUlMWSgzOTYwNSk=&amp;WINDOW=FIRST_POPUP&amp;HEIGHT=450&amp;WIDTH=450&amp;START_MA","XIMIZED=FALSE&amp;VAR:CALENDAR=US&amp;VAR:SYMBOL=HOT&amp;VAR:INDEX=0"}</definedName>
    <definedName name="_4706__FDSAUDITLINK__" localSheetId="2" hidden="1">{"fdsup://directions/FAT Viewer?action=UPDATE&amp;creator=factset&amp;DYN_ARGS=TRUE&amp;DOC_NAME=FAT:FQL_AUDITING_CLIENT_TEMPLATE.FAT&amp;display_string=Audit&amp;VAR:KEY=XKHGZILUPG&amp;VAR:QUERY=RkZfRU5UUlBSX1ZBTF9EQUlMWSgzOTYwNSk=&amp;WINDOW=FIRST_POPUP&amp;HEIGHT=450&amp;WIDTH=450&amp;START_MA","XIMIZED=FALSE&amp;VAR:CALENDAR=US&amp;VAR:SYMBOL=585284&amp;VAR:INDEX=0"}</definedName>
    <definedName name="_4706__FDSAUDITLINK__" hidden="1">{"fdsup://directions/FAT Viewer?action=UPDATE&amp;creator=factset&amp;DYN_ARGS=TRUE&amp;DOC_NAME=FAT:FQL_AUDITING_CLIENT_TEMPLATE.FAT&amp;display_string=Audit&amp;VAR:KEY=XKHGZILUPG&amp;VAR:QUERY=RkZfRU5UUlBSX1ZBTF9EQUlMWSgzOTYwNSk=&amp;WINDOW=FIRST_POPUP&amp;HEIGHT=450&amp;WIDTH=450&amp;START_MA","XIMIZED=FALSE&amp;VAR:CALENDAR=US&amp;VAR:SYMBOL=585284&amp;VAR:INDEX=0"}</definedName>
    <definedName name="_4707__FDSAUDITLINK__" localSheetId="2" hidden="1">{"fdsup://directions/FAT Viewer?action=UPDATE&amp;creator=factset&amp;DYN_ARGS=TRUE&amp;DOC_NAME=FAT:FQL_AUDITING_CLIENT_TEMPLATE.FAT&amp;display_string=Audit&amp;VAR:KEY=TMNGLUNIRM&amp;VAR:QUERY=RkZfRU5UUlBSX1ZBTF9EQUlMWSgzOTYwNSk=&amp;WINDOW=FIRST_POPUP&amp;HEIGHT=450&amp;WIDTH=450&amp;START_MA","XIMIZED=FALSE&amp;VAR:CALENDAR=US&amp;VAR:SYMBOL=MAR&amp;VAR:INDEX=0"}</definedName>
    <definedName name="_4707__FDSAUDITLINK__" hidden="1">{"fdsup://directions/FAT Viewer?action=UPDATE&amp;creator=factset&amp;DYN_ARGS=TRUE&amp;DOC_NAME=FAT:FQL_AUDITING_CLIENT_TEMPLATE.FAT&amp;display_string=Audit&amp;VAR:KEY=TMNGLUNIRM&amp;VAR:QUERY=RkZfRU5UUlBSX1ZBTF9EQUlMWSgzOTYwNSk=&amp;WINDOW=FIRST_POPUP&amp;HEIGHT=450&amp;WIDTH=450&amp;START_MA","XIMIZED=FALSE&amp;VAR:CALENDAR=US&amp;VAR:SYMBOL=MAR&amp;VAR:INDEX=0"}</definedName>
    <definedName name="_4708__FDSAUDITLINK__" localSheetId="2" hidden="1">{"fdsup://directions/FAT Viewer?action=UPDATE&amp;creator=factset&amp;DYN_ARGS=TRUE&amp;DOC_NAME=FAT:FQL_AUDITING_CLIENT_TEMPLATE.FAT&amp;display_string=Audit&amp;VAR:KEY=FUVMTAXGJG&amp;VAR:QUERY=RkZfRU5UUlBSX1ZBTF9EQUlMWSgzOTYwNSk=&amp;WINDOW=FIRST_POPUP&amp;HEIGHT=450&amp;WIDTH=450&amp;START_MA","XIMIZED=FALSE&amp;VAR:CALENDAR=US&amp;VAR:SYMBOL=CHH&amp;VAR:INDEX=0"}</definedName>
    <definedName name="_4708__FDSAUDITLINK__" hidden="1">{"fdsup://directions/FAT Viewer?action=UPDATE&amp;creator=factset&amp;DYN_ARGS=TRUE&amp;DOC_NAME=FAT:FQL_AUDITING_CLIENT_TEMPLATE.FAT&amp;display_string=Audit&amp;VAR:KEY=FUVMTAXGJG&amp;VAR:QUERY=RkZfRU5UUlBSX1ZBTF9EQUlMWSgzOTYwNSk=&amp;WINDOW=FIRST_POPUP&amp;HEIGHT=450&amp;WIDTH=450&amp;START_MA","XIMIZED=FALSE&amp;VAR:CALENDAR=US&amp;VAR:SYMBOL=CHH&amp;VAR:INDEX=0"}</definedName>
    <definedName name="_4709__FDSAUDITLINK__" localSheetId="2" hidden="1">{"fdsup://directions/FAT Viewer?action=UPDATE&amp;creator=factset&amp;DYN_ARGS=TRUE&amp;DOC_NAME=FAT:FQL_AUDITING_CLIENT_TEMPLATE.FAT&amp;display_string=Audit&amp;VAR:KEY=VMVUBGVEVS&amp;VAR:QUERY=RkZfRU5UUlBSX1ZBTF9EQUlMWSgzOTYwNSk=&amp;WINDOW=FIRST_POPUP&amp;HEIGHT=450&amp;WIDTH=450&amp;START_MA","XIMIZED=FALSE&amp;VAR:CALENDAR=US&amp;VAR:SYMBOL=WYN&amp;VAR:INDEX=0"}</definedName>
    <definedName name="_4709__FDSAUDITLINK__" hidden="1">{"fdsup://directions/FAT Viewer?action=UPDATE&amp;creator=factset&amp;DYN_ARGS=TRUE&amp;DOC_NAME=FAT:FQL_AUDITING_CLIENT_TEMPLATE.FAT&amp;display_string=Audit&amp;VAR:KEY=VMVUBGVEVS&amp;VAR:QUERY=RkZfRU5UUlBSX1ZBTF9EQUlMWSgzOTYwNSk=&amp;WINDOW=FIRST_POPUP&amp;HEIGHT=450&amp;WIDTH=450&amp;START_MA","XIMIZED=FALSE&amp;VAR:CALENDAR=US&amp;VAR:SYMBOL=WYN&amp;VAR:INDEX=0"}</definedName>
    <definedName name="_471____________123Graph_ACHART_17" hidden="1">#REF!</definedName>
    <definedName name="_471__FDSAUDITLINK__" localSheetId="2" hidden="1">{"fdsup://directions/FAT Viewer?action=UPDATE&amp;creator=factset&amp;DYN_ARGS=TRUE&amp;DOC_NAME=FAT:FQL_AUDITING_CLIENT_TEMPLATE.FAT&amp;display_string=Audit&amp;VAR:KEY=XCDWZILGLK&amp;VAR:QUERY=RkZfRUJJVERBX0lCKFFUUiw0MDgxNik=&amp;WINDOW=FIRST_POPUP&amp;HEIGHT=450&amp;WIDTH=450&amp;START_MAXIMI","ZED=FALSE&amp;VAR:CALENDAR=US&amp;VAR:INDEX=0"}</definedName>
    <definedName name="_471__FDSAUDITLINK__" hidden="1">{"fdsup://Directions/FactSet Auditing Viewer?action=AUDIT_VALUE&amp;DB=129&amp;ID1=57636Q10&amp;VALUEID=P05301&amp;SDATE=201102&amp;PERIODTYPE=QTR_STD&amp;SCFT=3&amp;window=popup_no_bar&amp;width=385&amp;height=120&amp;START_MAXIMIZED=FALSE&amp;creator=factset&amp;display_string=Audit"}</definedName>
    <definedName name="_471__FDSAUDITLINK___1" localSheetId="2" hidden="1">{"fdsup://Directions/FactSet Auditing Viewer?action=AUDIT_VALUE&amp;DB=129&amp;ID1=57636Q10&amp;VALUEID=P05301&amp;SDATE=201102&amp;PERIODTYPE=QTR_STD&amp;SCFT=3&amp;window=popup_no_bar&amp;width=385&amp;height=120&amp;START_MAXIMIZED=FALSE&amp;creator=factset&amp;display_string=Audit"}</definedName>
    <definedName name="_471__FDSAUDITLINK___1" hidden="1">{"fdsup://Directions/FactSet Auditing Viewer?action=AUDIT_VALUE&amp;DB=129&amp;ID1=57636Q10&amp;VALUEID=P05301&amp;SDATE=201102&amp;PERIODTYPE=QTR_STD&amp;SCFT=3&amp;window=popup_no_bar&amp;width=385&amp;height=120&amp;START_MAXIMIZED=FALSE&amp;creator=factset&amp;display_string=Audit"}</definedName>
    <definedName name="_4710__FDSAUDITLINK__" localSheetId="2" hidden="1">{"fdsup://directions/FAT Viewer?action=UPDATE&amp;creator=factset&amp;DYN_ARGS=TRUE&amp;DOC_NAME=FAT:FQL_AUDITING_CLIENT_TEMPLATE.FAT&amp;display_string=Audit&amp;VAR:KEY=RWRCTARWHG&amp;VAR:QUERY=RkZfRU5UUlBSX1ZBTF9EQUlMWSgzOTYwNCk=&amp;WINDOW=FIRST_POPUP&amp;HEIGHT=450&amp;WIDTH=450&amp;START_MA","XIMIZED=FALSE&amp;VAR:CALENDAR=US&amp;VAR:SYMBOL=H&amp;VAR:INDEX=0"}</definedName>
    <definedName name="_4710__FDSAUDITLINK__" hidden="1">{"fdsup://directions/FAT Viewer?action=UPDATE&amp;creator=factset&amp;DYN_ARGS=TRUE&amp;DOC_NAME=FAT:FQL_AUDITING_CLIENT_TEMPLATE.FAT&amp;display_string=Audit&amp;VAR:KEY=RWRCTARWHG&amp;VAR:QUERY=RkZfRU5UUlBSX1ZBTF9EQUlMWSgzOTYwNCk=&amp;WINDOW=FIRST_POPUP&amp;HEIGHT=450&amp;WIDTH=450&amp;START_MA","XIMIZED=FALSE&amp;VAR:CALENDAR=US&amp;VAR:SYMBOL=H&amp;VAR:INDEX=0"}</definedName>
    <definedName name="_4711__FDSAUDITLINK__" localSheetId="2" hidden="1">{"fdsup://directions/FAT Viewer?action=UPDATE&amp;creator=factset&amp;DYN_ARGS=TRUE&amp;DOC_NAME=FAT:FQL_AUDITING_CLIENT_TEMPLATE.FAT&amp;display_string=Audit&amp;VAR:KEY=XAHWBMZUXG&amp;VAR:QUERY=RkZfRU5UUlBSX1ZBTF9EQUlMWSgzOTYwNCk=&amp;WINDOW=FIRST_POPUP&amp;HEIGHT=450&amp;WIDTH=450&amp;START_MA","XIMIZED=FALSE&amp;VAR:CALENDAR=US&amp;VAR:SYMBOL=HOT&amp;VAR:INDEX=0"}</definedName>
    <definedName name="_4711__FDSAUDITLINK__" hidden="1">{"fdsup://directions/FAT Viewer?action=UPDATE&amp;creator=factset&amp;DYN_ARGS=TRUE&amp;DOC_NAME=FAT:FQL_AUDITING_CLIENT_TEMPLATE.FAT&amp;display_string=Audit&amp;VAR:KEY=XAHWBMZUXG&amp;VAR:QUERY=RkZfRU5UUlBSX1ZBTF9EQUlMWSgzOTYwNCk=&amp;WINDOW=FIRST_POPUP&amp;HEIGHT=450&amp;WIDTH=450&amp;START_MA","XIMIZED=FALSE&amp;VAR:CALENDAR=US&amp;VAR:SYMBOL=HOT&amp;VAR:INDEX=0"}</definedName>
    <definedName name="_4712__FDSAUDITLINK__" localSheetId="2" hidden="1">{"fdsup://directions/FAT Viewer?action=UPDATE&amp;creator=factset&amp;DYN_ARGS=TRUE&amp;DOC_NAME=FAT:FQL_AUDITING_CLIENT_TEMPLATE.FAT&amp;display_string=Audit&amp;VAR:KEY=JAVYBYRINO&amp;VAR:QUERY=RkZfRU5UUlBSX1ZBTF9EQUlMWSgzOTYwNCk=&amp;WINDOW=FIRST_POPUP&amp;HEIGHT=450&amp;WIDTH=450&amp;START_MA","XIMIZED=FALSE&amp;VAR:CALENDAR=US&amp;VAR:SYMBOL=585284&amp;VAR:INDEX=0"}</definedName>
    <definedName name="_4712__FDSAUDITLINK__" hidden="1">{"fdsup://directions/FAT Viewer?action=UPDATE&amp;creator=factset&amp;DYN_ARGS=TRUE&amp;DOC_NAME=FAT:FQL_AUDITING_CLIENT_TEMPLATE.FAT&amp;display_string=Audit&amp;VAR:KEY=JAVYBYRINO&amp;VAR:QUERY=RkZfRU5UUlBSX1ZBTF9EQUlMWSgzOTYwNCk=&amp;WINDOW=FIRST_POPUP&amp;HEIGHT=450&amp;WIDTH=450&amp;START_MA","XIMIZED=FALSE&amp;VAR:CALENDAR=US&amp;VAR:SYMBOL=585284&amp;VAR:INDEX=0"}</definedName>
    <definedName name="_4713__FDSAUDITLINK__" localSheetId="2" hidden="1">{"fdsup://directions/FAT Viewer?action=UPDATE&amp;creator=factset&amp;DYN_ARGS=TRUE&amp;DOC_NAME=FAT:FQL_AUDITING_CLIENT_TEMPLATE.FAT&amp;display_string=Audit&amp;VAR:KEY=LIHMFGFQDO&amp;VAR:QUERY=RkZfRU5UUlBSX1ZBTF9EQUlMWSgzOTYwNCk=&amp;WINDOW=FIRST_POPUP&amp;HEIGHT=450&amp;WIDTH=450&amp;START_MA","XIMIZED=FALSE&amp;VAR:CALENDAR=US&amp;VAR:SYMBOL=MAR&amp;VAR:INDEX=0"}</definedName>
    <definedName name="_4713__FDSAUDITLINK__" hidden="1">{"fdsup://directions/FAT Viewer?action=UPDATE&amp;creator=factset&amp;DYN_ARGS=TRUE&amp;DOC_NAME=FAT:FQL_AUDITING_CLIENT_TEMPLATE.FAT&amp;display_string=Audit&amp;VAR:KEY=LIHMFGFQDO&amp;VAR:QUERY=RkZfRU5UUlBSX1ZBTF9EQUlMWSgzOTYwNCk=&amp;WINDOW=FIRST_POPUP&amp;HEIGHT=450&amp;WIDTH=450&amp;START_MA","XIMIZED=FALSE&amp;VAR:CALENDAR=US&amp;VAR:SYMBOL=MAR&amp;VAR:INDEX=0"}</definedName>
    <definedName name="_4714__FDSAUDITLINK__" localSheetId="2" hidden="1">{"fdsup://directions/FAT Viewer?action=UPDATE&amp;creator=factset&amp;DYN_ARGS=TRUE&amp;DOC_NAME=FAT:FQL_AUDITING_CLIENT_TEMPLATE.FAT&amp;display_string=Audit&amp;VAR:KEY=BWDKDMRAFA&amp;VAR:QUERY=RkZfRU5UUlBSX1ZBTF9EQUlMWSgzOTYwNCk=&amp;WINDOW=FIRST_POPUP&amp;HEIGHT=450&amp;WIDTH=450&amp;START_MA","XIMIZED=FALSE&amp;VAR:CALENDAR=US&amp;VAR:SYMBOL=CHH&amp;VAR:INDEX=0"}</definedName>
    <definedName name="_4714__FDSAUDITLINK__" hidden="1">{"fdsup://directions/FAT Viewer?action=UPDATE&amp;creator=factset&amp;DYN_ARGS=TRUE&amp;DOC_NAME=FAT:FQL_AUDITING_CLIENT_TEMPLATE.FAT&amp;display_string=Audit&amp;VAR:KEY=BWDKDMRAFA&amp;VAR:QUERY=RkZfRU5UUlBSX1ZBTF9EQUlMWSgzOTYwNCk=&amp;WINDOW=FIRST_POPUP&amp;HEIGHT=450&amp;WIDTH=450&amp;START_MA","XIMIZED=FALSE&amp;VAR:CALENDAR=US&amp;VAR:SYMBOL=CHH&amp;VAR:INDEX=0"}</definedName>
    <definedName name="_4715__FDSAUDITLINK__" localSheetId="2" hidden="1">{"fdsup://directions/FAT Viewer?action=UPDATE&amp;creator=factset&amp;DYN_ARGS=TRUE&amp;DOC_NAME=FAT:FQL_AUDITING_CLIENT_TEMPLATE.FAT&amp;display_string=Audit&amp;VAR:KEY=FOFOLIBQHC&amp;VAR:QUERY=RkZfRU5UUlBSX1ZBTF9EQUlMWSgzOTYwNCk=&amp;WINDOW=FIRST_POPUP&amp;HEIGHT=450&amp;WIDTH=450&amp;START_MA","XIMIZED=FALSE&amp;VAR:CALENDAR=US&amp;VAR:SYMBOL=WYN&amp;VAR:INDEX=0"}</definedName>
    <definedName name="_4715__FDSAUDITLINK__" hidden="1">{"fdsup://directions/FAT Viewer?action=UPDATE&amp;creator=factset&amp;DYN_ARGS=TRUE&amp;DOC_NAME=FAT:FQL_AUDITING_CLIENT_TEMPLATE.FAT&amp;display_string=Audit&amp;VAR:KEY=FOFOLIBQHC&amp;VAR:QUERY=RkZfRU5UUlBSX1ZBTF9EQUlMWSgzOTYwNCk=&amp;WINDOW=FIRST_POPUP&amp;HEIGHT=450&amp;WIDTH=450&amp;START_MA","XIMIZED=FALSE&amp;VAR:CALENDAR=US&amp;VAR:SYMBOL=WYN&amp;VAR:INDEX=0"}</definedName>
    <definedName name="_4716__FDSAUDITLINK__" localSheetId="2" hidden="1">{"fdsup://directions/FAT Viewer?action=UPDATE&amp;creator=factset&amp;DYN_ARGS=TRUE&amp;DOC_NAME=FAT:FQL_AUDITING_CLIENT_TEMPLATE.FAT&amp;display_string=Audit&amp;VAR:KEY=PQTOZQRKJQ&amp;VAR:QUERY=RkZfRU5UUlBSX1ZBTF9EQUlMWSgzOTYwMyk=&amp;WINDOW=FIRST_POPUP&amp;HEIGHT=450&amp;WIDTH=450&amp;START_MA","XIMIZED=FALSE&amp;VAR:CALENDAR=US&amp;VAR:SYMBOL=H&amp;VAR:INDEX=0"}</definedName>
    <definedName name="_4716__FDSAUDITLINK__" hidden="1">{"fdsup://directions/FAT Viewer?action=UPDATE&amp;creator=factset&amp;DYN_ARGS=TRUE&amp;DOC_NAME=FAT:FQL_AUDITING_CLIENT_TEMPLATE.FAT&amp;display_string=Audit&amp;VAR:KEY=PQTOZQRKJQ&amp;VAR:QUERY=RkZfRU5UUlBSX1ZBTF9EQUlMWSgzOTYwMyk=&amp;WINDOW=FIRST_POPUP&amp;HEIGHT=450&amp;WIDTH=450&amp;START_MA","XIMIZED=FALSE&amp;VAR:CALENDAR=US&amp;VAR:SYMBOL=H&amp;VAR:INDEX=0"}</definedName>
    <definedName name="_4717__FDSAUDITLINK__" localSheetId="2" hidden="1">{"fdsup://directions/FAT Viewer?action=UPDATE&amp;creator=factset&amp;DYN_ARGS=TRUE&amp;DOC_NAME=FAT:FQL_AUDITING_CLIENT_TEMPLATE.FAT&amp;display_string=Audit&amp;VAR:KEY=PONGPALMDI&amp;VAR:QUERY=RkZfRU5UUlBSX1ZBTF9EQUlMWSgzOTYwMyk=&amp;WINDOW=FIRST_POPUP&amp;HEIGHT=450&amp;WIDTH=450&amp;START_MA","XIMIZED=FALSE&amp;VAR:CALENDAR=US&amp;VAR:SYMBOL=HOT&amp;VAR:INDEX=0"}</definedName>
    <definedName name="_4717__FDSAUDITLINK__" hidden="1">{"fdsup://directions/FAT Viewer?action=UPDATE&amp;creator=factset&amp;DYN_ARGS=TRUE&amp;DOC_NAME=FAT:FQL_AUDITING_CLIENT_TEMPLATE.FAT&amp;display_string=Audit&amp;VAR:KEY=PONGPALMDI&amp;VAR:QUERY=RkZfRU5UUlBSX1ZBTF9EQUlMWSgzOTYwMyk=&amp;WINDOW=FIRST_POPUP&amp;HEIGHT=450&amp;WIDTH=450&amp;START_MA","XIMIZED=FALSE&amp;VAR:CALENDAR=US&amp;VAR:SYMBOL=HOT&amp;VAR:INDEX=0"}</definedName>
    <definedName name="_4718__FDSAUDITLINK__" localSheetId="2" hidden="1">{"fdsup://directions/FAT Viewer?action=UPDATE&amp;creator=factset&amp;DYN_ARGS=TRUE&amp;DOC_NAME=FAT:FQL_AUDITING_CLIENT_TEMPLATE.FAT&amp;display_string=Audit&amp;VAR:KEY=NQVATKFONY&amp;VAR:QUERY=RkZfRU5UUlBSX1ZBTF9EQUlMWSgzOTYwMyk=&amp;WINDOW=FIRST_POPUP&amp;HEIGHT=450&amp;WIDTH=450&amp;START_MA","XIMIZED=FALSE&amp;VAR:CALENDAR=US&amp;VAR:SYMBOL=585284&amp;VAR:INDEX=0"}</definedName>
    <definedName name="_4718__FDSAUDITLINK__" hidden="1">{"fdsup://directions/FAT Viewer?action=UPDATE&amp;creator=factset&amp;DYN_ARGS=TRUE&amp;DOC_NAME=FAT:FQL_AUDITING_CLIENT_TEMPLATE.FAT&amp;display_string=Audit&amp;VAR:KEY=NQVATKFONY&amp;VAR:QUERY=RkZfRU5UUlBSX1ZBTF9EQUlMWSgzOTYwMyk=&amp;WINDOW=FIRST_POPUP&amp;HEIGHT=450&amp;WIDTH=450&amp;START_MA","XIMIZED=FALSE&amp;VAR:CALENDAR=US&amp;VAR:SYMBOL=585284&amp;VAR:INDEX=0"}</definedName>
    <definedName name="_4719__FDSAUDITLINK__" localSheetId="2" hidden="1">{"fdsup://directions/FAT Viewer?action=UPDATE&amp;creator=factset&amp;DYN_ARGS=TRUE&amp;DOC_NAME=FAT:FQL_AUDITING_CLIENT_TEMPLATE.FAT&amp;display_string=Audit&amp;VAR:KEY=JEPQNEHWVU&amp;VAR:QUERY=RkZfRU5UUlBSX1ZBTF9EQUlMWSgzOTYwMyk=&amp;WINDOW=FIRST_POPUP&amp;HEIGHT=450&amp;WIDTH=450&amp;START_MA","XIMIZED=FALSE&amp;VAR:CALENDAR=US&amp;VAR:SYMBOL=MAR&amp;VAR:INDEX=0"}</definedName>
    <definedName name="_4719__FDSAUDITLINK__" hidden="1">{"fdsup://directions/FAT Viewer?action=UPDATE&amp;creator=factset&amp;DYN_ARGS=TRUE&amp;DOC_NAME=FAT:FQL_AUDITING_CLIENT_TEMPLATE.FAT&amp;display_string=Audit&amp;VAR:KEY=JEPQNEHWVU&amp;VAR:QUERY=RkZfRU5UUlBSX1ZBTF9EQUlMWSgzOTYwMyk=&amp;WINDOW=FIRST_POPUP&amp;HEIGHT=450&amp;WIDTH=450&amp;START_MA","XIMIZED=FALSE&amp;VAR:CALENDAR=US&amp;VAR:SYMBOL=MAR&amp;VAR:INDEX=0"}</definedName>
    <definedName name="_472____________123Graph_ACHART_18" hidden="1">#REF!</definedName>
    <definedName name="_472__FDSAUDITLINK__" localSheetId="2" hidden="1">{"fdsup://directions/FAT Viewer?action=UPDATE&amp;creator=factset&amp;DYN_ARGS=TRUE&amp;DOC_NAME=FAT:FQL_AUDITING_CLIENT_TEMPLATE.FAT&amp;display_string=Audit&amp;VAR:KEY=TSXMDMFANC&amp;VAR:QUERY=RkZfRUJJVERBX0lCKFFUUiw0MDkwOCk=&amp;WINDOW=FIRST_POPUP&amp;HEIGHT=450&amp;WIDTH=450&amp;START_MAXIMI","ZED=FALSE&amp;VAR:CALENDAR=US&amp;VAR:INDEX=0"}</definedName>
    <definedName name="_472__FDSAUDITLINK__" hidden="1">{"fdsup://Directions/FactSet Auditing Viewer?action=AUDIT_VALUE&amp;DB=129&amp;ID1=02581610&amp;VALUEID=05301&amp;SDATE=201102&amp;PERIODTYPE=QTR_STD&amp;SCFT=3&amp;window=popup_no_bar&amp;width=385&amp;height=120&amp;START_MAXIMIZED=FALSE&amp;creator=factset&amp;display_string=Audit"}</definedName>
    <definedName name="_472__FDSAUDITLINK___1" localSheetId="2" hidden="1">{"fdsup://Directions/FactSet Auditing Viewer?action=AUDIT_VALUE&amp;DB=129&amp;ID1=02581610&amp;VALUEID=05301&amp;SDATE=201102&amp;PERIODTYPE=QTR_STD&amp;SCFT=3&amp;window=popup_no_bar&amp;width=385&amp;height=120&amp;START_MAXIMIZED=FALSE&amp;creator=factset&amp;display_string=Audit"}</definedName>
    <definedName name="_472__FDSAUDITLINK___1" hidden="1">{"fdsup://Directions/FactSet Auditing Viewer?action=AUDIT_VALUE&amp;DB=129&amp;ID1=02581610&amp;VALUEID=05301&amp;SDATE=201102&amp;PERIODTYPE=QTR_STD&amp;SCFT=3&amp;window=popup_no_bar&amp;width=385&amp;height=120&amp;START_MAXIMIZED=FALSE&amp;creator=factset&amp;display_string=Audit"}</definedName>
    <definedName name="_4720__FDSAUDITLINK__" localSheetId="2" hidden="1">{"fdsup://directions/FAT Viewer?action=UPDATE&amp;creator=factset&amp;DYN_ARGS=TRUE&amp;DOC_NAME=FAT:FQL_AUDITING_CLIENT_TEMPLATE.FAT&amp;display_string=Audit&amp;VAR:KEY=FQDEJQFUJK&amp;VAR:QUERY=RkZfRU5UUlBSX1ZBTF9EQUlMWSgzOTYwMyk=&amp;WINDOW=FIRST_POPUP&amp;HEIGHT=450&amp;WIDTH=450&amp;START_MA","XIMIZED=FALSE&amp;VAR:CALENDAR=US&amp;VAR:SYMBOL=CHH&amp;VAR:INDEX=0"}</definedName>
    <definedName name="_4720__FDSAUDITLINK__" hidden="1">{"fdsup://directions/FAT Viewer?action=UPDATE&amp;creator=factset&amp;DYN_ARGS=TRUE&amp;DOC_NAME=FAT:FQL_AUDITING_CLIENT_TEMPLATE.FAT&amp;display_string=Audit&amp;VAR:KEY=FQDEJQFUJK&amp;VAR:QUERY=RkZfRU5UUlBSX1ZBTF9EQUlMWSgzOTYwMyk=&amp;WINDOW=FIRST_POPUP&amp;HEIGHT=450&amp;WIDTH=450&amp;START_MA","XIMIZED=FALSE&amp;VAR:CALENDAR=US&amp;VAR:SYMBOL=CHH&amp;VAR:INDEX=0"}</definedName>
    <definedName name="_4721__FDSAUDITLINK__" localSheetId="2" hidden="1">{"fdsup://directions/FAT Viewer?action=UPDATE&amp;creator=factset&amp;DYN_ARGS=TRUE&amp;DOC_NAME=FAT:FQL_AUDITING_CLIENT_TEMPLATE.FAT&amp;display_string=Audit&amp;VAR:KEY=TQFGZMLKXW&amp;VAR:QUERY=RkZfRU5UUlBSX1ZBTF9EQUlMWSgzOTYwMyk=&amp;WINDOW=FIRST_POPUP&amp;HEIGHT=450&amp;WIDTH=450&amp;START_MA","XIMIZED=FALSE&amp;VAR:CALENDAR=US&amp;VAR:SYMBOL=WYN&amp;VAR:INDEX=0"}</definedName>
    <definedName name="_4721__FDSAUDITLINK__" hidden="1">{"fdsup://directions/FAT Viewer?action=UPDATE&amp;creator=factset&amp;DYN_ARGS=TRUE&amp;DOC_NAME=FAT:FQL_AUDITING_CLIENT_TEMPLATE.FAT&amp;display_string=Audit&amp;VAR:KEY=TQFGZMLKXW&amp;VAR:QUERY=RkZfRU5UUlBSX1ZBTF9EQUlMWSgzOTYwMyk=&amp;WINDOW=FIRST_POPUP&amp;HEIGHT=450&amp;WIDTH=450&amp;START_MA","XIMIZED=FALSE&amp;VAR:CALENDAR=US&amp;VAR:SYMBOL=WYN&amp;VAR:INDEX=0"}</definedName>
    <definedName name="_4722__FDSAUDITLINK__" localSheetId="2" hidden="1">{"fdsup://directions/FAT Viewer?action=UPDATE&amp;creator=factset&amp;DYN_ARGS=TRUE&amp;DOC_NAME=FAT:FQL_AUDITING_CLIENT_TEMPLATE.FAT&amp;display_string=Audit&amp;VAR:KEY=NUHIBGNCFE&amp;VAR:QUERY=RkZfRU5UUlBSX1ZBTF9EQUlMWSgzOTYwMik=&amp;WINDOW=FIRST_POPUP&amp;HEIGHT=450&amp;WIDTH=450&amp;START_MA","XIMIZED=FALSE&amp;VAR:CALENDAR=US&amp;VAR:SYMBOL=H&amp;VAR:INDEX=0"}</definedName>
    <definedName name="_4722__FDSAUDITLINK__" hidden="1">{"fdsup://directions/FAT Viewer?action=UPDATE&amp;creator=factset&amp;DYN_ARGS=TRUE&amp;DOC_NAME=FAT:FQL_AUDITING_CLIENT_TEMPLATE.FAT&amp;display_string=Audit&amp;VAR:KEY=NUHIBGNCFE&amp;VAR:QUERY=RkZfRU5UUlBSX1ZBTF9EQUlMWSgzOTYwMik=&amp;WINDOW=FIRST_POPUP&amp;HEIGHT=450&amp;WIDTH=450&amp;START_MA","XIMIZED=FALSE&amp;VAR:CALENDAR=US&amp;VAR:SYMBOL=H&amp;VAR:INDEX=0"}</definedName>
    <definedName name="_4723__FDSAUDITLINK__" localSheetId="2" hidden="1">{"fdsup://directions/FAT Viewer?action=UPDATE&amp;creator=factset&amp;DYN_ARGS=TRUE&amp;DOC_NAME=FAT:FQL_AUDITING_CLIENT_TEMPLATE.FAT&amp;display_string=Audit&amp;VAR:KEY=PCRETWBOVY&amp;VAR:QUERY=RkZfRU5UUlBSX1ZBTF9EQUlMWSgzOTYwMik=&amp;WINDOW=FIRST_POPUP&amp;HEIGHT=450&amp;WIDTH=450&amp;START_MA","XIMIZED=FALSE&amp;VAR:CALENDAR=US&amp;VAR:SYMBOL=HOT&amp;VAR:INDEX=0"}</definedName>
    <definedName name="_4723__FDSAUDITLINK__" hidden="1">{"fdsup://directions/FAT Viewer?action=UPDATE&amp;creator=factset&amp;DYN_ARGS=TRUE&amp;DOC_NAME=FAT:FQL_AUDITING_CLIENT_TEMPLATE.FAT&amp;display_string=Audit&amp;VAR:KEY=PCRETWBOVY&amp;VAR:QUERY=RkZfRU5UUlBSX1ZBTF9EQUlMWSgzOTYwMik=&amp;WINDOW=FIRST_POPUP&amp;HEIGHT=450&amp;WIDTH=450&amp;START_MA","XIMIZED=FALSE&amp;VAR:CALENDAR=US&amp;VAR:SYMBOL=HOT&amp;VAR:INDEX=0"}</definedName>
    <definedName name="_4724__FDSAUDITLINK__" localSheetId="2" hidden="1">{"fdsup://directions/FAT Viewer?action=UPDATE&amp;creator=factset&amp;DYN_ARGS=TRUE&amp;DOC_NAME=FAT:FQL_AUDITING_CLIENT_TEMPLATE.FAT&amp;display_string=Audit&amp;VAR:KEY=FOPMRWREJE&amp;VAR:QUERY=RkZfRU5UUlBSX1ZBTF9EQUlMWSgzOTYwMik=&amp;WINDOW=FIRST_POPUP&amp;HEIGHT=450&amp;WIDTH=450&amp;START_MA","XIMIZED=FALSE&amp;VAR:CALENDAR=US&amp;VAR:SYMBOL=585284&amp;VAR:INDEX=0"}</definedName>
    <definedName name="_4724__FDSAUDITLINK__" hidden="1">{"fdsup://directions/FAT Viewer?action=UPDATE&amp;creator=factset&amp;DYN_ARGS=TRUE&amp;DOC_NAME=FAT:FQL_AUDITING_CLIENT_TEMPLATE.FAT&amp;display_string=Audit&amp;VAR:KEY=FOPMRWREJE&amp;VAR:QUERY=RkZfRU5UUlBSX1ZBTF9EQUlMWSgzOTYwMik=&amp;WINDOW=FIRST_POPUP&amp;HEIGHT=450&amp;WIDTH=450&amp;START_MA","XIMIZED=FALSE&amp;VAR:CALENDAR=US&amp;VAR:SYMBOL=585284&amp;VAR:INDEX=0"}</definedName>
    <definedName name="_4725__FDSAUDITLINK__" localSheetId="2" hidden="1">{"fdsup://directions/FAT Viewer?action=UPDATE&amp;creator=factset&amp;DYN_ARGS=TRUE&amp;DOC_NAME=FAT:FQL_AUDITING_CLIENT_TEMPLATE.FAT&amp;display_string=Audit&amp;VAR:KEY=XCNGBGZUZO&amp;VAR:QUERY=RkZfRU5UUlBSX1ZBTF9EQUlMWSgzOTYwMik=&amp;WINDOW=FIRST_POPUP&amp;HEIGHT=450&amp;WIDTH=450&amp;START_MA","XIMIZED=FALSE&amp;VAR:CALENDAR=US&amp;VAR:SYMBOL=MAR&amp;VAR:INDEX=0"}</definedName>
    <definedName name="_4725__FDSAUDITLINK__" hidden="1">{"fdsup://directions/FAT Viewer?action=UPDATE&amp;creator=factset&amp;DYN_ARGS=TRUE&amp;DOC_NAME=FAT:FQL_AUDITING_CLIENT_TEMPLATE.FAT&amp;display_string=Audit&amp;VAR:KEY=XCNGBGZUZO&amp;VAR:QUERY=RkZfRU5UUlBSX1ZBTF9EQUlMWSgzOTYwMik=&amp;WINDOW=FIRST_POPUP&amp;HEIGHT=450&amp;WIDTH=450&amp;START_MA","XIMIZED=FALSE&amp;VAR:CALENDAR=US&amp;VAR:SYMBOL=MAR&amp;VAR:INDEX=0"}</definedName>
    <definedName name="_4726__FDSAUDITLINK__" localSheetId="2" hidden="1">{"fdsup://directions/FAT Viewer?action=UPDATE&amp;creator=factset&amp;DYN_ARGS=TRUE&amp;DOC_NAME=FAT:FQL_AUDITING_CLIENT_TEMPLATE.FAT&amp;display_string=Audit&amp;VAR:KEY=NUTAXOFAFC&amp;VAR:QUERY=RkZfRU5UUlBSX1ZBTF9EQUlMWSgzOTYwMik=&amp;WINDOW=FIRST_POPUP&amp;HEIGHT=450&amp;WIDTH=450&amp;START_MA","XIMIZED=FALSE&amp;VAR:CALENDAR=US&amp;VAR:SYMBOL=CHH&amp;VAR:INDEX=0"}</definedName>
    <definedName name="_4726__FDSAUDITLINK__" hidden="1">{"fdsup://directions/FAT Viewer?action=UPDATE&amp;creator=factset&amp;DYN_ARGS=TRUE&amp;DOC_NAME=FAT:FQL_AUDITING_CLIENT_TEMPLATE.FAT&amp;display_string=Audit&amp;VAR:KEY=NUTAXOFAFC&amp;VAR:QUERY=RkZfRU5UUlBSX1ZBTF9EQUlMWSgzOTYwMik=&amp;WINDOW=FIRST_POPUP&amp;HEIGHT=450&amp;WIDTH=450&amp;START_MA","XIMIZED=FALSE&amp;VAR:CALENDAR=US&amp;VAR:SYMBOL=CHH&amp;VAR:INDEX=0"}</definedName>
    <definedName name="_4727__FDSAUDITLINK__" localSheetId="2" hidden="1">{"fdsup://directions/FAT Viewer?action=UPDATE&amp;creator=factset&amp;DYN_ARGS=TRUE&amp;DOC_NAME=FAT:FQL_AUDITING_CLIENT_TEMPLATE.FAT&amp;display_string=Audit&amp;VAR:KEY=XOPUZEXSDM&amp;VAR:QUERY=RkZfRU5UUlBSX1ZBTF9EQUlMWSgzOTYwMik=&amp;WINDOW=FIRST_POPUP&amp;HEIGHT=450&amp;WIDTH=450&amp;START_MA","XIMIZED=FALSE&amp;VAR:CALENDAR=US&amp;VAR:SYMBOL=WYN&amp;VAR:INDEX=0"}</definedName>
    <definedName name="_4727__FDSAUDITLINK__" hidden="1">{"fdsup://directions/FAT Viewer?action=UPDATE&amp;creator=factset&amp;DYN_ARGS=TRUE&amp;DOC_NAME=FAT:FQL_AUDITING_CLIENT_TEMPLATE.FAT&amp;display_string=Audit&amp;VAR:KEY=XOPUZEXSDM&amp;VAR:QUERY=RkZfRU5UUlBSX1ZBTF9EQUlMWSgzOTYwMik=&amp;WINDOW=FIRST_POPUP&amp;HEIGHT=450&amp;WIDTH=450&amp;START_MA","XIMIZED=FALSE&amp;VAR:CALENDAR=US&amp;VAR:SYMBOL=WYN&amp;VAR:INDEX=0"}</definedName>
    <definedName name="_4728__FDSAUDITLINK__" localSheetId="2" hidden="1">{"fdsup://directions/FAT Viewer?action=UPDATE&amp;creator=factset&amp;DYN_ARGS=TRUE&amp;DOC_NAME=FAT:FQL_AUDITING_CLIENT_TEMPLATE.FAT&amp;display_string=Audit&amp;VAR:KEY=LANYRYRKLM&amp;VAR:QUERY=RkZfRU5UUlBSX1ZBTF9EQUlMWSgzOTYwMSk=&amp;WINDOW=FIRST_POPUP&amp;HEIGHT=450&amp;WIDTH=450&amp;START_MA","XIMIZED=FALSE&amp;VAR:CALENDAR=US&amp;VAR:SYMBOL=H&amp;VAR:INDEX=0"}</definedName>
    <definedName name="_4728__FDSAUDITLINK__" hidden="1">{"fdsup://directions/FAT Viewer?action=UPDATE&amp;creator=factset&amp;DYN_ARGS=TRUE&amp;DOC_NAME=FAT:FQL_AUDITING_CLIENT_TEMPLATE.FAT&amp;display_string=Audit&amp;VAR:KEY=LANYRYRKLM&amp;VAR:QUERY=RkZfRU5UUlBSX1ZBTF9EQUlMWSgzOTYwMSk=&amp;WINDOW=FIRST_POPUP&amp;HEIGHT=450&amp;WIDTH=450&amp;START_MA","XIMIZED=FALSE&amp;VAR:CALENDAR=US&amp;VAR:SYMBOL=H&amp;VAR:INDEX=0"}</definedName>
    <definedName name="_4729__FDSAUDITLINK__" localSheetId="2" hidden="1">{"fdsup://directions/FAT Viewer?action=UPDATE&amp;creator=factset&amp;DYN_ARGS=TRUE&amp;DOC_NAME=FAT:FQL_AUDITING_CLIENT_TEMPLATE.FAT&amp;display_string=Audit&amp;VAR:KEY=FWHKHIFQHQ&amp;VAR:QUERY=RkZfRU5UUlBSX1ZBTF9EQUlMWSgzOTYwMSk=&amp;WINDOW=FIRST_POPUP&amp;HEIGHT=450&amp;WIDTH=450&amp;START_MA","XIMIZED=FALSE&amp;VAR:CALENDAR=US&amp;VAR:SYMBOL=HOT&amp;VAR:INDEX=0"}</definedName>
    <definedName name="_4729__FDSAUDITLINK__" hidden="1">{"fdsup://directions/FAT Viewer?action=UPDATE&amp;creator=factset&amp;DYN_ARGS=TRUE&amp;DOC_NAME=FAT:FQL_AUDITING_CLIENT_TEMPLATE.FAT&amp;display_string=Audit&amp;VAR:KEY=FWHKHIFQHQ&amp;VAR:QUERY=RkZfRU5UUlBSX1ZBTF9EQUlMWSgzOTYwMSk=&amp;WINDOW=FIRST_POPUP&amp;HEIGHT=450&amp;WIDTH=450&amp;START_MA","XIMIZED=FALSE&amp;VAR:CALENDAR=US&amp;VAR:SYMBOL=HOT&amp;VAR:INDEX=0"}</definedName>
    <definedName name="_473____________123Graph_ACHART_2" hidden="1">#REF!</definedName>
    <definedName name="_473__FDSAUDITLINK__" localSheetId="2" hidden="1">{"fdsup://directions/FAT Viewer?action=UPDATE&amp;creator=factset&amp;DYN_ARGS=TRUE&amp;DOC_NAME=FAT:FQL_AUDITING_CLIENT_TEMPLATE.FAT&amp;display_string=Audit&amp;VAR:KEY=ZEPMPQZSLM&amp;VAR:QUERY=KEZGX0VCSVREQV9JQihMVE0sNDA5ODksLCxSUClARkZfRUJJVERBX0lCKExUTSwwLCwsUlApKQ==&amp;WINDOW=F","IRST_POPUP&amp;HEIGHT=450&amp;WIDTH=450&amp;START_MAXIMIZED=FALSE&amp;VAR:CALENDAR=US&amp;VAR:INDEX=0"}</definedName>
    <definedName name="_473__FDSAUDITLINK__" hidden="1">{"fdsup://Directions/FactSet Auditing Viewer?action=AUDIT_VALUE&amp;DB=129&amp;ID1=00438V10&amp;VALUEID=01001&amp;SDATE=201102&amp;PERIODTYPE=QTR_STD&amp;SCFT=3&amp;window=popup_no_bar&amp;width=385&amp;height=120&amp;START_MAXIMIZED=FALSE&amp;creator=factset&amp;display_string=Audit"}</definedName>
    <definedName name="_473__FDSAUDITLINK___1" localSheetId="2" hidden="1">{"fdsup://Directions/FactSet Auditing Viewer?action=AUDIT_VALUE&amp;DB=129&amp;ID1=00438V10&amp;VALUEID=01001&amp;SDATE=201102&amp;PERIODTYPE=QTR_STD&amp;SCFT=3&amp;window=popup_no_bar&amp;width=385&amp;height=120&amp;START_MAXIMIZED=FALSE&amp;creator=factset&amp;display_string=Audit"}</definedName>
    <definedName name="_473__FDSAUDITLINK___1" hidden="1">{"fdsup://Directions/FactSet Auditing Viewer?action=AUDIT_VALUE&amp;DB=129&amp;ID1=00438V10&amp;VALUEID=01001&amp;SDATE=201102&amp;PERIODTYPE=QTR_STD&amp;SCFT=3&amp;window=popup_no_bar&amp;width=385&amp;height=120&amp;START_MAXIMIZED=FALSE&amp;creator=factset&amp;display_string=Audit"}</definedName>
    <definedName name="_4730__FDSAUDITLINK__" localSheetId="2" hidden="1">{"fdsup://directions/FAT Viewer?action=UPDATE&amp;creator=factset&amp;DYN_ARGS=TRUE&amp;DOC_NAME=FAT:FQL_AUDITING_CLIENT_TEMPLATE.FAT&amp;display_string=Audit&amp;VAR:KEY=BITQRKXAZO&amp;VAR:QUERY=RkZfRU5UUlBSX1ZBTF9EQUlMWSgzOTYwMSk=&amp;WINDOW=FIRST_POPUP&amp;HEIGHT=450&amp;WIDTH=450&amp;START_MA","XIMIZED=FALSE&amp;VAR:CALENDAR=US&amp;VAR:SYMBOL=585284&amp;VAR:INDEX=0"}</definedName>
    <definedName name="_4730__FDSAUDITLINK__" hidden="1">{"fdsup://directions/FAT Viewer?action=UPDATE&amp;creator=factset&amp;DYN_ARGS=TRUE&amp;DOC_NAME=FAT:FQL_AUDITING_CLIENT_TEMPLATE.FAT&amp;display_string=Audit&amp;VAR:KEY=BITQRKXAZO&amp;VAR:QUERY=RkZfRU5UUlBSX1ZBTF9EQUlMWSgzOTYwMSk=&amp;WINDOW=FIRST_POPUP&amp;HEIGHT=450&amp;WIDTH=450&amp;START_MA","XIMIZED=FALSE&amp;VAR:CALENDAR=US&amp;VAR:SYMBOL=585284&amp;VAR:INDEX=0"}</definedName>
    <definedName name="_4731__FDSAUDITLINK__" localSheetId="2" hidden="1">{"fdsup://directions/FAT Viewer?action=UPDATE&amp;creator=factset&amp;DYN_ARGS=TRUE&amp;DOC_NAME=FAT:FQL_AUDITING_CLIENT_TEMPLATE.FAT&amp;display_string=Audit&amp;VAR:KEY=BCDQTWXCTG&amp;VAR:QUERY=RkZfRU5UUlBSX1ZBTF9EQUlMWSgzOTYwMSk=&amp;WINDOW=FIRST_POPUP&amp;HEIGHT=450&amp;WIDTH=450&amp;START_MA","XIMIZED=FALSE&amp;VAR:CALENDAR=US&amp;VAR:SYMBOL=MAR&amp;VAR:INDEX=0"}</definedName>
    <definedName name="_4731__FDSAUDITLINK__" hidden="1">{"fdsup://directions/FAT Viewer?action=UPDATE&amp;creator=factset&amp;DYN_ARGS=TRUE&amp;DOC_NAME=FAT:FQL_AUDITING_CLIENT_TEMPLATE.FAT&amp;display_string=Audit&amp;VAR:KEY=BCDQTWXCTG&amp;VAR:QUERY=RkZfRU5UUlBSX1ZBTF9EQUlMWSgzOTYwMSk=&amp;WINDOW=FIRST_POPUP&amp;HEIGHT=450&amp;WIDTH=450&amp;START_MA","XIMIZED=FALSE&amp;VAR:CALENDAR=US&amp;VAR:SYMBOL=MAR&amp;VAR:INDEX=0"}</definedName>
    <definedName name="_4732__FDSAUDITLINK__" localSheetId="2" hidden="1">{"fdsup://directions/FAT Viewer?action=UPDATE&amp;creator=factset&amp;DYN_ARGS=TRUE&amp;DOC_NAME=FAT:FQL_AUDITING_CLIENT_TEMPLATE.FAT&amp;display_string=Audit&amp;VAR:KEY=FIVSTOTSHS&amp;VAR:QUERY=RkZfRU5UUlBSX1ZBTF9EQUlMWSgzOTYwMSk=&amp;WINDOW=FIRST_POPUP&amp;HEIGHT=450&amp;WIDTH=450&amp;START_MA","XIMIZED=FALSE&amp;VAR:CALENDAR=US&amp;VAR:SYMBOL=CHH&amp;VAR:INDEX=0"}</definedName>
    <definedName name="_4732__FDSAUDITLINK__" hidden="1">{"fdsup://directions/FAT Viewer?action=UPDATE&amp;creator=factset&amp;DYN_ARGS=TRUE&amp;DOC_NAME=FAT:FQL_AUDITING_CLIENT_TEMPLATE.FAT&amp;display_string=Audit&amp;VAR:KEY=FIVSTOTSHS&amp;VAR:QUERY=RkZfRU5UUlBSX1ZBTF9EQUlMWSgzOTYwMSk=&amp;WINDOW=FIRST_POPUP&amp;HEIGHT=450&amp;WIDTH=450&amp;START_MA","XIMIZED=FALSE&amp;VAR:CALENDAR=US&amp;VAR:SYMBOL=CHH&amp;VAR:INDEX=0"}</definedName>
    <definedName name="_4733__FDSAUDITLINK__" localSheetId="2" hidden="1">{"fdsup://directions/FAT Viewer?action=UPDATE&amp;creator=factset&amp;DYN_ARGS=TRUE&amp;DOC_NAME=FAT:FQL_AUDITING_CLIENT_TEMPLATE.FAT&amp;display_string=Audit&amp;VAR:KEY=TAVCBWHABK&amp;VAR:QUERY=RkZfRU5UUlBSX1ZBTF9EQUlMWSgzOTYwMSk=&amp;WINDOW=FIRST_POPUP&amp;HEIGHT=450&amp;WIDTH=450&amp;START_MA","XIMIZED=FALSE&amp;VAR:CALENDAR=US&amp;VAR:SYMBOL=WYN&amp;VAR:INDEX=0"}</definedName>
    <definedName name="_4733__FDSAUDITLINK__" hidden="1">{"fdsup://directions/FAT Viewer?action=UPDATE&amp;creator=factset&amp;DYN_ARGS=TRUE&amp;DOC_NAME=FAT:FQL_AUDITING_CLIENT_TEMPLATE.FAT&amp;display_string=Audit&amp;VAR:KEY=TAVCBWHABK&amp;VAR:QUERY=RkZfRU5UUlBSX1ZBTF9EQUlMWSgzOTYwMSk=&amp;WINDOW=FIRST_POPUP&amp;HEIGHT=450&amp;WIDTH=450&amp;START_MA","XIMIZED=FALSE&amp;VAR:CALENDAR=US&amp;VAR:SYMBOL=WYN&amp;VAR:INDEX=0"}</definedName>
    <definedName name="_4734__FDSAUDITLINK__" localSheetId="2" hidden="1">{"fdsup://directions/FAT Viewer?action=UPDATE&amp;creator=factset&amp;DYN_ARGS=TRUE&amp;DOC_NAME=FAT:FQL_AUDITING_CLIENT_TEMPLATE.FAT&amp;display_string=Audit&amp;VAR:KEY=BOPWLSXGVY&amp;VAR:QUERY=RkZfRU5UUlBSX1ZBTF9EQUlMWSgzOTU5OCk=&amp;WINDOW=FIRST_POPUP&amp;HEIGHT=450&amp;WIDTH=450&amp;START_MA","XIMIZED=FALSE&amp;VAR:CALENDAR=US&amp;VAR:SYMBOL=H&amp;VAR:INDEX=0"}</definedName>
    <definedName name="_4734__FDSAUDITLINK__" hidden="1">{"fdsup://directions/FAT Viewer?action=UPDATE&amp;creator=factset&amp;DYN_ARGS=TRUE&amp;DOC_NAME=FAT:FQL_AUDITING_CLIENT_TEMPLATE.FAT&amp;display_string=Audit&amp;VAR:KEY=BOPWLSXGVY&amp;VAR:QUERY=RkZfRU5UUlBSX1ZBTF9EQUlMWSgzOTU5OCk=&amp;WINDOW=FIRST_POPUP&amp;HEIGHT=450&amp;WIDTH=450&amp;START_MA","XIMIZED=FALSE&amp;VAR:CALENDAR=US&amp;VAR:SYMBOL=H&amp;VAR:INDEX=0"}</definedName>
    <definedName name="_4735__FDSAUDITLINK__" localSheetId="2" hidden="1">{"fdsup://directions/FAT Viewer?action=UPDATE&amp;creator=factset&amp;DYN_ARGS=TRUE&amp;DOC_NAME=FAT:FQL_AUDITING_CLIENT_TEMPLATE.FAT&amp;display_string=Audit&amp;VAR:KEY=NKJITEBWBG&amp;VAR:QUERY=RkZfRU5UUlBSX1ZBTF9EQUlMWSgzOTU5OCk=&amp;WINDOW=FIRST_POPUP&amp;HEIGHT=450&amp;WIDTH=450&amp;START_MA","XIMIZED=FALSE&amp;VAR:CALENDAR=US&amp;VAR:SYMBOL=HOT&amp;VAR:INDEX=0"}</definedName>
    <definedName name="_4735__FDSAUDITLINK__" hidden="1">{"fdsup://directions/FAT Viewer?action=UPDATE&amp;creator=factset&amp;DYN_ARGS=TRUE&amp;DOC_NAME=FAT:FQL_AUDITING_CLIENT_TEMPLATE.FAT&amp;display_string=Audit&amp;VAR:KEY=NKJITEBWBG&amp;VAR:QUERY=RkZfRU5UUlBSX1ZBTF9EQUlMWSgzOTU5OCk=&amp;WINDOW=FIRST_POPUP&amp;HEIGHT=450&amp;WIDTH=450&amp;START_MA","XIMIZED=FALSE&amp;VAR:CALENDAR=US&amp;VAR:SYMBOL=HOT&amp;VAR:INDEX=0"}</definedName>
    <definedName name="_4736__FDSAUDITLINK__" localSheetId="2" hidden="1">{"fdsup://directions/FAT Viewer?action=UPDATE&amp;creator=factset&amp;DYN_ARGS=TRUE&amp;DOC_NAME=FAT:FQL_AUDITING_CLIENT_TEMPLATE.FAT&amp;display_string=Audit&amp;VAR:KEY=TOHUHOJEXC&amp;VAR:QUERY=RkZfRU5UUlBSX1ZBTF9EQUlMWSgzOTU5OCk=&amp;WINDOW=FIRST_POPUP&amp;HEIGHT=450&amp;WIDTH=450&amp;START_MA","XIMIZED=FALSE&amp;VAR:CALENDAR=US&amp;VAR:SYMBOL=585284&amp;VAR:INDEX=0"}</definedName>
    <definedName name="_4736__FDSAUDITLINK__" hidden="1">{"fdsup://directions/FAT Viewer?action=UPDATE&amp;creator=factset&amp;DYN_ARGS=TRUE&amp;DOC_NAME=FAT:FQL_AUDITING_CLIENT_TEMPLATE.FAT&amp;display_string=Audit&amp;VAR:KEY=TOHUHOJEXC&amp;VAR:QUERY=RkZfRU5UUlBSX1ZBTF9EQUlMWSgzOTU5OCk=&amp;WINDOW=FIRST_POPUP&amp;HEIGHT=450&amp;WIDTH=450&amp;START_MA","XIMIZED=FALSE&amp;VAR:CALENDAR=US&amp;VAR:SYMBOL=585284&amp;VAR:INDEX=0"}</definedName>
    <definedName name="_4737__FDSAUDITLINK__" localSheetId="2" hidden="1">{"fdsup://directions/FAT Viewer?action=UPDATE&amp;creator=factset&amp;DYN_ARGS=TRUE&amp;DOC_NAME=FAT:FQL_AUDITING_CLIENT_TEMPLATE.FAT&amp;display_string=Audit&amp;VAR:KEY=BKTWZIFWVU&amp;VAR:QUERY=RkZfRU5UUlBSX1ZBTF9EQUlMWSgzOTU5OCk=&amp;WINDOW=FIRST_POPUP&amp;HEIGHT=450&amp;WIDTH=450&amp;START_MA","XIMIZED=FALSE&amp;VAR:CALENDAR=US&amp;VAR:SYMBOL=MAR&amp;VAR:INDEX=0"}</definedName>
    <definedName name="_4737__FDSAUDITLINK__" hidden="1">{"fdsup://directions/FAT Viewer?action=UPDATE&amp;creator=factset&amp;DYN_ARGS=TRUE&amp;DOC_NAME=FAT:FQL_AUDITING_CLIENT_TEMPLATE.FAT&amp;display_string=Audit&amp;VAR:KEY=BKTWZIFWVU&amp;VAR:QUERY=RkZfRU5UUlBSX1ZBTF9EQUlMWSgzOTU5OCk=&amp;WINDOW=FIRST_POPUP&amp;HEIGHT=450&amp;WIDTH=450&amp;START_MA","XIMIZED=FALSE&amp;VAR:CALENDAR=US&amp;VAR:SYMBOL=MAR&amp;VAR:INDEX=0"}</definedName>
    <definedName name="_4738__FDSAUDITLINK__" localSheetId="2" hidden="1">{"fdsup://directions/FAT Viewer?action=UPDATE&amp;creator=factset&amp;DYN_ARGS=TRUE&amp;DOC_NAME=FAT:FQL_AUDITING_CLIENT_TEMPLATE.FAT&amp;display_string=Audit&amp;VAR:KEY=BMJYVALYBQ&amp;VAR:QUERY=RkZfRU5UUlBSX1ZBTF9EQUlMWSgzOTU5OCk=&amp;WINDOW=FIRST_POPUP&amp;HEIGHT=450&amp;WIDTH=450&amp;START_MA","XIMIZED=FALSE&amp;VAR:CALENDAR=US&amp;VAR:SYMBOL=CHH&amp;VAR:INDEX=0"}</definedName>
    <definedName name="_4738__FDSAUDITLINK__" hidden="1">{"fdsup://directions/FAT Viewer?action=UPDATE&amp;creator=factset&amp;DYN_ARGS=TRUE&amp;DOC_NAME=FAT:FQL_AUDITING_CLIENT_TEMPLATE.FAT&amp;display_string=Audit&amp;VAR:KEY=BMJYVALYBQ&amp;VAR:QUERY=RkZfRU5UUlBSX1ZBTF9EQUlMWSgzOTU5OCk=&amp;WINDOW=FIRST_POPUP&amp;HEIGHT=450&amp;WIDTH=450&amp;START_MA","XIMIZED=FALSE&amp;VAR:CALENDAR=US&amp;VAR:SYMBOL=CHH&amp;VAR:INDEX=0"}</definedName>
    <definedName name="_4739__FDSAUDITLINK__" localSheetId="2" hidden="1">{"fdsup://directions/FAT Viewer?action=UPDATE&amp;creator=factset&amp;DYN_ARGS=TRUE&amp;DOC_NAME=FAT:FQL_AUDITING_CLIENT_TEMPLATE.FAT&amp;display_string=Audit&amp;VAR:KEY=DABCBENKZI&amp;VAR:QUERY=RkZfRU5UUlBSX1ZBTF9EQUlMWSgzOTU5OCk=&amp;WINDOW=FIRST_POPUP&amp;HEIGHT=450&amp;WIDTH=450&amp;START_MA","XIMIZED=FALSE&amp;VAR:CALENDAR=US&amp;VAR:SYMBOL=WYN&amp;VAR:INDEX=0"}</definedName>
    <definedName name="_4739__FDSAUDITLINK__" hidden="1">{"fdsup://directions/FAT Viewer?action=UPDATE&amp;creator=factset&amp;DYN_ARGS=TRUE&amp;DOC_NAME=FAT:FQL_AUDITING_CLIENT_TEMPLATE.FAT&amp;display_string=Audit&amp;VAR:KEY=DABCBENKZI&amp;VAR:QUERY=RkZfRU5UUlBSX1ZBTF9EQUlMWSgzOTU5OCk=&amp;WINDOW=FIRST_POPUP&amp;HEIGHT=450&amp;WIDTH=450&amp;START_MA","XIMIZED=FALSE&amp;VAR:CALENDAR=US&amp;VAR:SYMBOL=WYN&amp;VAR:INDEX=0"}</definedName>
    <definedName name="_474____________123Graph_ACHART_3" hidden="1">#REF!</definedName>
    <definedName name="_474__FDSAUDITLINK__" localSheetId="2" hidden="1">{"fdsup://directions/FAT Viewer?action=UPDATE&amp;creator=factset&amp;DYN_ARGS=TRUE&amp;DOC_NAME=FAT:FQL_AUDITING_CLIENT_TEMPLATE.FAT&amp;display_string=Audit&amp;VAR:KEY=DMPIZQJKJS&amp;VAR:QUERY=RkZfRUJJVERBX0lCKFFUUiw0MDYzMyk=&amp;WINDOW=FIRST_POPUP&amp;HEIGHT=450&amp;WIDTH=450&amp;START_MAXIMI","ZED=FALSE&amp;VAR:CALENDAR=US&amp;VAR:INDEX=0"}</definedName>
    <definedName name="_474__FDSAUDITLINK__" hidden="1">{"fdsup://Directions/FactSet Auditing Viewer?action=AUDIT_VALUE&amp;DB=129&amp;ID1=00438V10&amp;VALUEID=02001&amp;SDATE=201102&amp;PERIODTYPE=QTR_STD&amp;SCFT=3&amp;window=popup_no_bar&amp;width=385&amp;height=120&amp;START_MAXIMIZED=FALSE&amp;creator=factset&amp;display_string=Audit"}</definedName>
    <definedName name="_474__FDSAUDITLINK___1" localSheetId="2" hidden="1">{"fdsup://Directions/FactSet Auditing Viewer?action=AUDIT_VALUE&amp;DB=129&amp;ID1=00438V10&amp;VALUEID=02001&amp;SDATE=201102&amp;PERIODTYPE=QTR_STD&amp;SCFT=3&amp;window=popup_no_bar&amp;width=385&amp;height=120&amp;START_MAXIMIZED=FALSE&amp;creator=factset&amp;display_string=Audit"}</definedName>
    <definedName name="_474__FDSAUDITLINK___1" hidden="1">{"fdsup://Directions/FactSet Auditing Viewer?action=AUDIT_VALUE&amp;DB=129&amp;ID1=00438V10&amp;VALUEID=02001&amp;SDATE=201102&amp;PERIODTYPE=QTR_STD&amp;SCFT=3&amp;window=popup_no_bar&amp;width=385&amp;height=120&amp;START_MAXIMIZED=FALSE&amp;creator=factset&amp;display_string=Audit"}</definedName>
    <definedName name="_4740__FDSAUDITLINK__" localSheetId="2" hidden="1">{"fdsup://directions/FAT Viewer?action=UPDATE&amp;creator=factset&amp;DYN_ARGS=TRUE&amp;DOC_NAME=FAT:FQL_AUDITING_CLIENT_TEMPLATE.FAT&amp;display_string=Audit&amp;VAR:KEY=XQHGZAJOZU&amp;VAR:QUERY=RkZfRU5UUlBSX1ZBTF9EQUlMWSgzOTU5Nyk=&amp;WINDOW=FIRST_POPUP&amp;HEIGHT=450&amp;WIDTH=450&amp;START_MA","XIMIZED=FALSE&amp;VAR:CALENDAR=US&amp;VAR:SYMBOL=H&amp;VAR:INDEX=0"}</definedName>
    <definedName name="_4740__FDSAUDITLINK__" hidden="1">{"fdsup://directions/FAT Viewer?action=UPDATE&amp;creator=factset&amp;DYN_ARGS=TRUE&amp;DOC_NAME=FAT:FQL_AUDITING_CLIENT_TEMPLATE.FAT&amp;display_string=Audit&amp;VAR:KEY=XQHGZAJOZU&amp;VAR:QUERY=RkZfRU5UUlBSX1ZBTF9EQUlMWSgzOTU5Nyk=&amp;WINDOW=FIRST_POPUP&amp;HEIGHT=450&amp;WIDTH=450&amp;START_MA","XIMIZED=FALSE&amp;VAR:CALENDAR=US&amp;VAR:SYMBOL=H&amp;VAR:INDEX=0"}</definedName>
    <definedName name="_4741__FDSAUDITLINK__" localSheetId="2" hidden="1">{"fdsup://directions/FAT Viewer?action=UPDATE&amp;creator=factset&amp;DYN_ARGS=TRUE&amp;DOC_NAME=FAT:FQL_AUDITING_CLIENT_TEMPLATE.FAT&amp;display_string=Audit&amp;VAR:KEY=VAPQHULQNE&amp;VAR:QUERY=RkZfRU5UUlBSX1ZBTF9EQUlMWSgzOTU5Nyk=&amp;WINDOW=FIRST_POPUP&amp;HEIGHT=450&amp;WIDTH=450&amp;START_MA","XIMIZED=FALSE&amp;VAR:CALENDAR=US&amp;VAR:SYMBOL=HOT&amp;VAR:INDEX=0"}</definedName>
    <definedName name="_4741__FDSAUDITLINK__" hidden="1">{"fdsup://directions/FAT Viewer?action=UPDATE&amp;creator=factset&amp;DYN_ARGS=TRUE&amp;DOC_NAME=FAT:FQL_AUDITING_CLIENT_TEMPLATE.FAT&amp;display_string=Audit&amp;VAR:KEY=VAPQHULQNE&amp;VAR:QUERY=RkZfRU5UUlBSX1ZBTF9EQUlMWSgzOTU5Nyk=&amp;WINDOW=FIRST_POPUP&amp;HEIGHT=450&amp;WIDTH=450&amp;START_MA","XIMIZED=FALSE&amp;VAR:CALENDAR=US&amp;VAR:SYMBOL=HOT&amp;VAR:INDEX=0"}</definedName>
    <definedName name="_4742__FDSAUDITLINK__" localSheetId="2" hidden="1">{"fdsup://directions/FAT Viewer?action=UPDATE&amp;creator=factset&amp;DYN_ARGS=TRUE&amp;DOC_NAME=FAT:FQL_AUDITING_CLIENT_TEMPLATE.FAT&amp;display_string=Audit&amp;VAR:KEY=HWPWDCLWVK&amp;VAR:QUERY=RkZfRU5UUlBSX1ZBTF9EQUlMWSgzOTU5Nyk=&amp;WINDOW=FIRST_POPUP&amp;HEIGHT=450&amp;WIDTH=450&amp;START_MA","XIMIZED=FALSE&amp;VAR:CALENDAR=US&amp;VAR:SYMBOL=585284&amp;VAR:INDEX=0"}</definedName>
    <definedName name="_4742__FDSAUDITLINK__" hidden="1">{"fdsup://directions/FAT Viewer?action=UPDATE&amp;creator=factset&amp;DYN_ARGS=TRUE&amp;DOC_NAME=FAT:FQL_AUDITING_CLIENT_TEMPLATE.FAT&amp;display_string=Audit&amp;VAR:KEY=HWPWDCLWVK&amp;VAR:QUERY=RkZfRU5UUlBSX1ZBTF9EQUlMWSgzOTU5Nyk=&amp;WINDOW=FIRST_POPUP&amp;HEIGHT=450&amp;WIDTH=450&amp;START_MA","XIMIZED=FALSE&amp;VAR:CALENDAR=US&amp;VAR:SYMBOL=585284&amp;VAR:INDEX=0"}</definedName>
    <definedName name="_4743__FDSAUDITLINK__" localSheetId="2" hidden="1">{"fdsup://directions/FAT Viewer?action=UPDATE&amp;creator=factset&amp;DYN_ARGS=TRUE&amp;DOC_NAME=FAT:FQL_AUDITING_CLIENT_TEMPLATE.FAT&amp;display_string=Audit&amp;VAR:KEY=RYXSRMJEVC&amp;VAR:QUERY=RkZfRU5UUlBSX1ZBTF9EQUlMWSgzOTU5Nyk=&amp;WINDOW=FIRST_POPUP&amp;HEIGHT=450&amp;WIDTH=450&amp;START_MA","XIMIZED=FALSE&amp;VAR:CALENDAR=US&amp;VAR:SYMBOL=MAR&amp;VAR:INDEX=0"}</definedName>
    <definedName name="_4743__FDSAUDITLINK__" hidden="1">{"fdsup://directions/FAT Viewer?action=UPDATE&amp;creator=factset&amp;DYN_ARGS=TRUE&amp;DOC_NAME=FAT:FQL_AUDITING_CLIENT_TEMPLATE.FAT&amp;display_string=Audit&amp;VAR:KEY=RYXSRMJEVC&amp;VAR:QUERY=RkZfRU5UUlBSX1ZBTF9EQUlMWSgzOTU5Nyk=&amp;WINDOW=FIRST_POPUP&amp;HEIGHT=450&amp;WIDTH=450&amp;START_MA","XIMIZED=FALSE&amp;VAR:CALENDAR=US&amp;VAR:SYMBOL=MAR&amp;VAR:INDEX=0"}</definedName>
    <definedName name="_4744__FDSAUDITLINK__" localSheetId="2" hidden="1">{"fdsup://directions/FAT Viewer?action=UPDATE&amp;creator=factset&amp;DYN_ARGS=TRUE&amp;DOC_NAME=FAT:FQL_AUDITING_CLIENT_TEMPLATE.FAT&amp;display_string=Audit&amp;VAR:KEY=NIDILIRQVK&amp;VAR:QUERY=RkZfRU5UUlBSX1ZBTF9EQUlMWSgzOTU5Nyk=&amp;WINDOW=FIRST_POPUP&amp;HEIGHT=450&amp;WIDTH=450&amp;START_MA","XIMIZED=FALSE&amp;VAR:CALENDAR=US&amp;VAR:SYMBOL=CHH&amp;VAR:INDEX=0"}</definedName>
    <definedName name="_4744__FDSAUDITLINK__" hidden="1">{"fdsup://directions/FAT Viewer?action=UPDATE&amp;creator=factset&amp;DYN_ARGS=TRUE&amp;DOC_NAME=FAT:FQL_AUDITING_CLIENT_TEMPLATE.FAT&amp;display_string=Audit&amp;VAR:KEY=NIDILIRQVK&amp;VAR:QUERY=RkZfRU5UUlBSX1ZBTF9EQUlMWSgzOTU5Nyk=&amp;WINDOW=FIRST_POPUP&amp;HEIGHT=450&amp;WIDTH=450&amp;START_MA","XIMIZED=FALSE&amp;VAR:CALENDAR=US&amp;VAR:SYMBOL=CHH&amp;VAR:INDEX=0"}</definedName>
    <definedName name="_4745__FDSAUDITLINK__" localSheetId="2" hidden="1">{"fdsup://directions/FAT Viewer?action=UPDATE&amp;creator=factset&amp;DYN_ARGS=TRUE&amp;DOC_NAME=FAT:FQL_AUDITING_CLIENT_TEMPLATE.FAT&amp;display_string=Audit&amp;VAR:KEY=RSNIHWDKXG&amp;VAR:QUERY=RkZfRU5UUlBSX1ZBTF9EQUlMWSgzOTU5Nyk=&amp;WINDOW=FIRST_POPUP&amp;HEIGHT=450&amp;WIDTH=450&amp;START_MA","XIMIZED=FALSE&amp;VAR:CALENDAR=US&amp;VAR:SYMBOL=WYN&amp;VAR:INDEX=0"}</definedName>
    <definedName name="_4745__FDSAUDITLINK__" hidden="1">{"fdsup://directions/FAT Viewer?action=UPDATE&amp;creator=factset&amp;DYN_ARGS=TRUE&amp;DOC_NAME=FAT:FQL_AUDITING_CLIENT_TEMPLATE.FAT&amp;display_string=Audit&amp;VAR:KEY=RSNIHWDKXG&amp;VAR:QUERY=RkZfRU5UUlBSX1ZBTF9EQUlMWSgzOTU5Nyk=&amp;WINDOW=FIRST_POPUP&amp;HEIGHT=450&amp;WIDTH=450&amp;START_MA","XIMIZED=FALSE&amp;VAR:CALENDAR=US&amp;VAR:SYMBOL=WYN&amp;VAR:INDEX=0"}</definedName>
    <definedName name="_4746__FDSAUDITLINK__" localSheetId="2" hidden="1">{"fdsup://directions/FAT Viewer?action=UPDATE&amp;creator=factset&amp;DYN_ARGS=TRUE&amp;DOC_NAME=FAT:FQL_AUDITING_CLIENT_TEMPLATE.FAT&amp;display_string=Audit&amp;VAR:KEY=BEPEPEFARU&amp;VAR:QUERY=RkZfRU5UUlBSX1ZBTF9EQUlMWSgzOTU5Nik=&amp;WINDOW=FIRST_POPUP&amp;HEIGHT=450&amp;WIDTH=450&amp;START_MA","XIMIZED=FALSE&amp;VAR:CALENDAR=US&amp;VAR:SYMBOL=H&amp;VAR:INDEX=0"}</definedName>
    <definedName name="_4746__FDSAUDITLINK__" hidden="1">{"fdsup://directions/FAT Viewer?action=UPDATE&amp;creator=factset&amp;DYN_ARGS=TRUE&amp;DOC_NAME=FAT:FQL_AUDITING_CLIENT_TEMPLATE.FAT&amp;display_string=Audit&amp;VAR:KEY=BEPEPEFARU&amp;VAR:QUERY=RkZfRU5UUlBSX1ZBTF9EQUlMWSgzOTU5Nik=&amp;WINDOW=FIRST_POPUP&amp;HEIGHT=450&amp;WIDTH=450&amp;START_MA","XIMIZED=FALSE&amp;VAR:CALENDAR=US&amp;VAR:SYMBOL=H&amp;VAR:INDEX=0"}</definedName>
    <definedName name="_4747__FDSAUDITLINK__" localSheetId="2" hidden="1">{"fdsup://directions/FAT Viewer?action=UPDATE&amp;creator=factset&amp;DYN_ARGS=TRUE&amp;DOC_NAME=FAT:FQL_AUDITING_CLIENT_TEMPLATE.FAT&amp;display_string=Audit&amp;VAR:KEY=TKDURUXSHY&amp;VAR:QUERY=RkZfRU5UUlBSX1ZBTF9EQUlMWSgzOTU5Nik=&amp;WINDOW=FIRST_POPUP&amp;HEIGHT=450&amp;WIDTH=450&amp;START_MA","XIMIZED=FALSE&amp;VAR:CALENDAR=US&amp;VAR:SYMBOL=HOT&amp;VAR:INDEX=0"}</definedName>
    <definedName name="_4747__FDSAUDITLINK__" hidden="1">{"fdsup://directions/FAT Viewer?action=UPDATE&amp;creator=factset&amp;DYN_ARGS=TRUE&amp;DOC_NAME=FAT:FQL_AUDITING_CLIENT_TEMPLATE.FAT&amp;display_string=Audit&amp;VAR:KEY=TKDURUXSHY&amp;VAR:QUERY=RkZfRU5UUlBSX1ZBTF9EQUlMWSgzOTU5Nik=&amp;WINDOW=FIRST_POPUP&amp;HEIGHT=450&amp;WIDTH=450&amp;START_MA","XIMIZED=FALSE&amp;VAR:CALENDAR=US&amp;VAR:SYMBOL=HOT&amp;VAR:INDEX=0"}</definedName>
    <definedName name="_4748__FDSAUDITLINK__" localSheetId="2" hidden="1">{"fdsup://directions/FAT Viewer?action=UPDATE&amp;creator=factset&amp;DYN_ARGS=TRUE&amp;DOC_NAME=FAT:FQL_AUDITING_CLIENT_TEMPLATE.FAT&amp;display_string=Audit&amp;VAR:KEY=NMTQLWHATG&amp;VAR:QUERY=RkZfRU5UUlBSX1ZBTF9EQUlMWSgzOTU5Nik=&amp;WINDOW=FIRST_POPUP&amp;HEIGHT=450&amp;WIDTH=450&amp;START_MA","XIMIZED=FALSE&amp;VAR:CALENDAR=US&amp;VAR:SYMBOL=585284&amp;VAR:INDEX=0"}</definedName>
    <definedName name="_4748__FDSAUDITLINK__" hidden="1">{"fdsup://directions/FAT Viewer?action=UPDATE&amp;creator=factset&amp;DYN_ARGS=TRUE&amp;DOC_NAME=FAT:FQL_AUDITING_CLIENT_TEMPLATE.FAT&amp;display_string=Audit&amp;VAR:KEY=NMTQLWHATG&amp;VAR:QUERY=RkZfRU5UUlBSX1ZBTF9EQUlMWSgzOTU5Nik=&amp;WINDOW=FIRST_POPUP&amp;HEIGHT=450&amp;WIDTH=450&amp;START_MA","XIMIZED=FALSE&amp;VAR:CALENDAR=US&amp;VAR:SYMBOL=585284&amp;VAR:INDEX=0"}</definedName>
    <definedName name="_4749__FDSAUDITLINK__" localSheetId="2" hidden="1">{"fdsup://directions/FAT Viewer?action=UPDATE&amp;creator=factset&amp;DYN_ARGS=TRUE&amp;DOC_NAME=FAT:FQL_AUDITING_CLIENT_TEMPLATE.FAT&amp;display_string=Audit&amp;VAR:KEY=XOPGVQDGDE&amp;VAR:QUERY=RkZfRU5UUlBSX1ZBTF9EQUlMWSgzOTU5Nik=&amp;WINDOW=FIRST_POPUP&amp;HEIGHT=450&amp;WIDTH=450&amp;START_MA","XIMIZED=FALSE&amp;VAR:CALENDAR=US&amp;VAR:SYMBOL=MAR&amp;VAR:INDEX=0"}</definedName>
    <definedName name="_4749__FDSAUDITLINK__" hidden="1">{"fdsup://directions/FAT Viewer?action=UPDATE&amp;creator=factset&amp;DYN_ARGS=TRUE&amp;DOC_NAME=FAT:FQL_AUDITING_CLIENT_TEMPLATE.FAT&amp;display_string=Audit&amp;VAR:KEY=XOPGVQDGDE&amp;VAR:QUERY=RkZfRU5UUlBSX1ZBTF9EQUlMWSgzOTU5Nik=&amp;WINDOW=FIRST_POPUP&amp;HEIGHT=450&amp;WIDTH=450&amp;START_MA","XIMIZED=FALSE&amp;VAR:CALENDAR=US&amp;VAR:SYMBOL=MAR&amp;VAR:INDEX=0"}</definedName>
    <definedName name="_475____________123Graph_ACHART_4" hidden="1">#REF!</definedName>
    <definedName name="_475__FDSAUDITLINK__" localSheetId="2" hidden="1">{"fdsup://directions/FAT Viewer?action=UPDATE&amp;creator=factset&amp;DYN_ARGS=TRUE&amp;DOC_NAME=FAT:FQL_AUDITING_CLIENT_TEMPLATE.FAT&amp;display_string=Audit&amp;VAR:KEY=BWNCVYNABG&amp;VAR:QUERY=RkZfRUJJVERBX0lCKFFUUiw0MDcyNCk=&amp;WINDOW=FIRST_POPUP&amp;HEIGHT=450&amp;WIDTH=450&amp;START_MAXIMI","ZED=FALSE&amp;VAR:CALENDAR=US&amp;VAR:INDEX=0"}</definedName>
    <definedName name="_475__FDSAUDITLINK__" hidden="1">{"fdsup://Directions/FactSet Auditing Viewer?action=AUDIT_VALUE&amp;DB=129&amp;ID1=00438V10&amp;VALUEID=05301&amp;SDATE=201102&amp;PERIODTYPE=QTR_STD&amp;SCFT=3&amp;window=popup_no_bar&amp;width=385&amp;height=120&amp;START_MAXIMIZED=FALSE&amp;creator=factset&amp;display_string=Audit"}</definedName>
    <definedName name="_475__FDSAUDITLINK___1" localSheetId="2" hidden="1">{"fdsup://Directions/FactSet Auditing Viewer?action=AUDIT_VALUE&amp;DB=129&amp;ID1=00438V10&amp;VALUEID=05301&amp;SDATE=201102&amp;PERIODTYPE=QTR_STD&amp;SCFT=3&amp;window=popup_no_bar&amp;width=385&amp;height=120&amp;START_MAXIMIZED=FALSE&amp;creator=factset&amp;display_string=Audit"}</definedName>
    <definedName name="_475__FDSAUDITLINK___1" hidden="1">{"fdsup://Directions/FactSet Auditing Viewer?action=AUDIT_VALUE&amp;DB=129&amp;ID1=00438V10&amp;VALUEID=05301&amp;SDATE=201102&amp;PERIODTYPE=QTR_STD&amp;SCFT=3&amp;window=popup_no_bar&amp;width=385&amp;height=120&amp;START_MAXIMIZED=FALSE&amp;creator=factset&amp;display_string=Audit"}</definedName>
    <definedName name="_4750__FDSAUDITLINK__" localSheetId="2" hidden="1">{"fdsup://directions/FAT Viewer?action=UPDATE&amp;creator=factset&amp;DYN_ARGS=TRUE&amp;DOC_NAME=FAT:FQL_AUDITING_CLIENT_TEMPLATE.FAT&amp;display_string=Audit&amp;VAR:KEY=BKXAPCVULG&amp;VAR:QUERY=RkZfRU5UUlBSX1ZBTF9EQUlMWSgzOTU5Nik=&amp;WINDOW=FIRST_POPUP&amp;HEIGHT=450&amp;WIDTH=450&amp;START_MA","XIMIZED=FALSE&amp;VAR:CALENDAR=US&amp;VAR:SYMBOL=CHH&amp;VAR:INDEX=0"}</definedName>
    <definedName name="_4750__FDSAUDITLINK__" hidden="1">{"fdsup://directions/FAT Viewer?action=UPDATE&amp;creator=factset&amp;DYN_ARGS=TRUE&amp;DOC_NAME=FAT:FQL_AUDITING_CLIENT_TEMPLATE.FAT&amp;display_string=Audit&amp;VAR:KEY=BKXAPCVULG&amp;VAR:QUERY=RkZfRU5UUlBSX1ZBTF9EQUlMWSgzOTU5Nik=&amp;WINDOW=FIRST_POPUP&amp;HEIGHT=450&amp;WIDTH=450&amp;START_MA","XIMIZED=FALSE&amp;VAR:CALENDAR=US&amp;VAR:SYMBOL=CHH&amp;VAR:INDEX=0"}</definedName>
    <definedName name="_4751__FDSAUDITLINK__" localSheetId="2" hidden="1">{"fdsup://directions/FAT Viewer?action=UPDATE&amp;creator=factset&amp;DYN_ARGS=TRUE&amp;DOC_NAME=FAT:FQL_AUDITING_CLIENT_TEMPLATE.FAT&amp;display_string=Audit&amp;VAR:KEY=VAFSHEBGLK&amp;VAR:QUERY=RkZfRU5UUlBSX1ZBTF9EQUlMWSgzOTU5Nik=&amp;WINDOW=FIRST_POPUP&amp;HEIGHT=450&amp;WIDTH=450&amp;START_MA","XIMIZED=FALSE&amp;VAR:CALENDAR=US&amp;VAR:SYMBOL=WYN&amp;VAR:INDEX=0"}</definedName>
    <definedName name="_4751__FDSAUDITLINK__" hidden="1">{"fdsup://directions/FAT Viewer?action=UPDATE&amp;creator=factset&amp;DYN_ARGS=TRUE&amp;DOC_NAME=FAT:FQL_AUDITING_CLIENT_TEMPLATE.FAT&amp;display_string=Audit&amp;VAR:KEY=VAFSHEBGLK&amp;VAR:QUERY=RkZfRU5UUlBSX1ZBTF9EQUlMWSgzOTU5Nik=&amp;WINDOW=FIRST_POPUP&amp;HEIGHT=450&amp;WIDTH=450&amp;START_MA","XIMIZED=FALSE&amp;VAR:CALENDAR=US&amp;VAR:SYMBOL=WYN&amp;VAR:INDEX=0"}</definedName>
    <definedName name="_4752__FDSAUDITLINK__" localSheetId="2" hidden="1">{"fdsup://directions/FAT Viewer?action=UPDATE&amp;creator=factset&amp;DYN_ARGS=TRUE&amp;DOC_NAME=FAT:FQL_AUDITING_CLIENT_TEMPLATE.FAT&amp;display_string=Audit&amp;VAR:KEY=ZCRKXOFSBS&amp;VAR:QUERY=RkZfRU5UUlBSX1ZBTF9EQUlMWSgzOTU5NSk=&amp;WINDOW=FIRST_POPUP&amp;HEIGHT=450&amp;WIDTH=450&amp;START_MA","XIMIZED=FALSE&amp;VAR:CALENDAR=US&amp;VAR:SYMBOL=H&amp;VAR:INDEX=0"}</definedName>
    <definedName name="_4752__FDSAUDITLINK__" hidden="1">{"fdsup://directions/FAT Viewer?action=UPDATE&amp;creator=factset&amp;DYN_ARGS=TRUE&amp;DOC_NAME=FAT:FQL_AUDITING_CLIENT_TEMPLATE.FAT&amp;display_string=Audit&amp;VAR:KEY=ZCRKXOFSBS&amp;VAR:QUERY=RkZfRU5UUlBSX1ZBTF9EQUlMWSgzOTU5NSk=&amp;WINDOW=FIRST_POPUP&amp;HEIGHT=450&amp;WIDTH=450&amp;START_MA","XIMIZED=FALSE&amp;VAR:CALENDAR=US&amp;VAR:SYMBOL=H&amp;VAR:INDEX=0"}</definedName>
    <definedName name="_4753__FDSAUDITLINK__" localSheetId="2" hidden="1">{"fdsup://directions/FAT Viewer?action=UPDATE&amp;creator=factset&amp;DYN_ARGS=TRUE&amp;DOC_NAME=FAT:FQL_AUDITING_CLIENT_TEMPLATE.FAT&amp;display_string=Audit&amp;VAR:KEY=HKZYVCBEJE&amp;VAR:QUERY=RkZfRU5UUlBSX1ZBTF9EQUlMWSgzOTU5NSk=&amp;WINDOW=FIRST_POPUP&amp;HEIGHT=450&amp;WIDTH=450&amp;START_MA","XIMIZED=FALSE&amp;VAR:CALENDAR=US&amp;VAR:SYMBOL=HOT&amp;VAR:INDEX=0"}</definedName>
    <definedName name="_4753__FDSAUDITLINK__" hidden="1">{"fdsup://directions/FAT Viewer?action=UPDATE&amp;creator=factset&amp;DYN_ARGS=TRUE&amp;DOC_NAME=FAT:FQL_AUDITING_CLIENT_TEMPLATE.FAT&amp;display_string=Audit&amp;VAR:KEY=HKZYVCBEJE&amp;VAR:QUERY=RkZfRU5UUlBSX1ZBTF9EQUlMWSgzOTU5NSk=&amp;WINDOW=FIRST_POPUP&amp;HEIGHT=450&amp;WIDTH=450&amp;START_MA","XIMIZED=FALSE&amp;VAR:CALENDAR=US&amp;VAR:SYMBOL=HOT&amp;VAR:INDEX=0"}</definedName>
    <definedName name="_4754__FDSAUDITLINK__" localSheetId="2" hidden="1">{"fdsup://directions/FAT Viewer?action=UPDATE&amp;creator=factset&amp;DYN_ARGS=TRUE&amp;DOC_NAME=FAT:FQL_AUDITING_CLIENT_TEMPLATE.FAT&amp;display_string=Audit&amp;VAR:KEY=XWPYNUXINC&amp;VAR:QUERY=RkZfRU5UUlBSX1ZBTF9EQUlMWSgzOTU5NSk=&amp;WINDOW=FIRST_POPUP&amp;HEIGHT=450&amp;WIDTH=450&amp;START_MA","XIMIZED=FALSE&amp;VAR:CALENDAR=US&amp;VAR:SYMBOL=585284&amp;VAR:INDEX=0"}</definedName>
    <definedName name="_4754__FDSAUDITLINK__" hidden="1">{"fdsup://directions/FAT Viewer?action=UPDATE&amp;creator=factset&amp;DYN_ARGS=TRUE&amp;DOC_NAME=FAT:FQL_AUDITING_CLIENT_TEMPLATE.FAT&amp;display_string=Audit&amp;VAR:KEY=XWPYNUXINC&amp;VAR:QUERY=RkZfRU5UUlBSX1ZBTF9EQUlMWSgzOTU5NSk=&amp;WINDOW=FIRST_POPUP&amp;HEIGHT=450&amp;WIDTH=450&amp;START_MA","XIMIZED=FALSE&amp;VAR:CALENDAR=US&amp;VAR:SYMBOL=585284&amp;VAR:INDEX=0"}</definedName>
    <definedName name="_4755__FDSAUDITLINK__" localSheetId="2" hidden="1">{"fdsup://directions/FAT Viewer?action=UPDATE&amp;creator=factset&amp;DYN_ARGS=TRUE&amp;DOC_NAME=FAT:FQL_AUDITING_CLIENT_TEMPLATE.FAT&amp;display_string=Audit&amp;VAR:KEY=JCBGTCLCVM&amp;VAR:QUERY=RkZfRU5UUlBSX1ZBTF9EQUlMWSgzOTU5NSk=&amp;WINDOW=FIRST_POPUP&amp;HEIGHT=450&amp;WIDTH=450&amp;START_MA","XIMIZED=FALSE&amp;VAR:CALENDAR=US&amp;VAR:SYMBOL=MAR&amp;VAR:INDEX=0"}</definedName>
    <definedName name="_4755__FDSAUDITLINK__" hidden="1">{"fdsup://directions/FAT Viewer?action=UPDATE&amp;creator=factset&amp;DYN_ARGS=TRUE&amp;DOC_NAME=FAT:FQL_AUDITING_CLIENT_TEMPLATE.FAT&amp;display_string=Audit&amp;VAR:KEY=JCBGTCLCVM&amp;VAR:QUERY=RkZfRU5UUlBSX1ZBTF9EQUlMWSgzOTU5NSk=&amp;WINDOW=FIRST_POPUP&amp;HEIGHT=450&amp;WIDTH=450&amp;START_MA","XIMIZED=FALSE&amp;VAR:CALENDAR=US&amp;VAR:SYMBOL=MAR&amp;VAR:INDEX=0"}</definedName>
    <definedName name="_4756__FDSAUDITLINK__" localSheetId="2" hidden="1">{"fdsup://directions/FAT Viewer?action=UPDATE&amp;creator=factset&amp;DYN_ARGS=TRUE&amp;DOC_NAME=FAT:FQL_AUDITING_CLIENT_TEMPLATE.FAT&amp;display_string=Audit&amp;VAR:KEY=FMBUZSVGPQ&amp;VAR:QUERY=RkZfRU5UUlBSX1ZBTF9EQUlMWSgzOTU5NSk=&amp;WINDOW=FIRST_POPUP&amp;HEIGHT=450&amp;WIDTH=450&amp;START_MA","XIMIZED=FALSE&amp;VAR:CALENDAR=US&amp;VAR:SYMBOL=CHH&amp;VAR:INDEX=0"}</definedName>
    <definedName name="_4756__FDSAUDITLINK__" hidden="1">{"fdsup://directions/FAT Viewer?action=UPDATE&amp;creator=factset&amp;DYN_ARGS=TRUE&amp;DOC_NAME=FAT:FQL_AUDITING_CLIENT_TEMPLATE.FAT&amp;display_string=Audit&amp;VAR:KEY=FMBUZSVGPQ&amp;VAR:QUERY=RkZfRU5UUlBSX1ZBTF9EQUlMWSgzOTU5NSk=&amp;WINDOW=FIRST_POPUP&amp;HEIGHT=450&amp;WIDTH=450&amp;START_MA","XIMIZED=FALSE&amp;VAR:CALENDAR=US&amp;VAR:SYMBOL=CHH&amp;VAR:INDEX=0"}</definedName>
    <definedName name="_4757__FDSAUDITLINK__" localSheetId="2" hidden="1">{"fdsup://directions/FAT Viewer?action=UPDATE&amp;creator=factset&amp;DYN_ARGS=TRUE&amp;DOC_NAME=FAT:FQL_AUDITING_CLIENT_TEMPLATE.FAT&amp;display_string=Audit&amp;VAR:KEY=FUJSRQBQBY&amp;VAR:QUERY=RkZfRU5UUlBSX1ZBTF9EQUlMWSgzOTU5NSk=&amp;WINDOW=FIRST_POPUP&amp;HEIGHT=450&amp;WIDTH=450&amp;START_MA","XIMIZED=FALSE&amp;VAR:CALENDAR=US&amp;VAR:SYMBOL=WYN&amp;VAR:INDEX=0"}</definedName>
    <definedName name="_4757__FDSAUDITLINK__" hidden="1">{"fdsup://directions/FAT Viewer?action=UPDATE&amp;creator=factset&amp;DYN_ARGS=TRUE&amp;DOC_NAME=FAT:FQL_AUDITING_CLIENT_TEMPLATE.FAT&amp;display_string=Audit&amp;VAR:KEY=FUJSRQBQBY&amp;VAR:QUERY=RkZfRU5UUlBSX1ZBTF9EQUlMWSgzOTU5NSk=&amp;WINDOW=FIRST_POPUP&amp;HEIGHT=450&amp;WIDTH=450&amp;START_MA","XIMIZED=FALSE&amp;VAR:CALENDAR=US&amp;VAR:SYMBOL=WYN&amp;VAR:INDEX=0"}</definedName>
    <definedName name="_4758__FDSAUDITLINK__" localSheetId="2" hidden="1">{"fdsup://directions/FAT Viewer?action=UPDATE&amp;creator=factset&amp;DYN_ARGS=TRUE&amp;DOC_NAME=FAT:FQL_AUDITING_CLIENT_TEMPLATE.FAT&amp;display_string=Audit&amp;VAR:KEY=HQJMTWRIHU&amp;VAR:QUERY=RkZfRU5UUlBSX1ZBTF9EQUlMWSgzOTU5MSk=&amp;WINDOW=FIRST_POPUP&amp;HEIGHT=450&amp;WIDTH=450&amp;START_MA","XIMIZED=FALSE&amp;VAR:CALENDAR=US&amp;VAR:SYMBOL=H&amp;VAR:INDEX=0"}</definedName>
    <definedName name="_4758__FDSAUDITLINK__" hidden="1">{"fdsup://directions/FAT Viewer?action=UPDATE&amp;creator=factset&amp;DYN_ARGS=TRUE&amp;DOC_NAME=FAT:FQL_AUDITING_CLIENT_TEMPLATE.FAT&amp;display_string=Audit&amp;VAR:KEY=HQJMTWRIHU&amp;VAR:QUERY=RkZfRU5UUlBSX1ZBTF9EQUlMWSgzOTU5MSk=&amp;WINDOW=FIRST_POPUP&amp;HEIGHT=450&amp;WIDTH=450&amp;START_MA","XIMIZED=FALSE&amp;VAR:CALENDAR=US&amp;VAR:SYMBOL=H&amp;VAR:INDEX=0"}</definedName>
    <definedName name="_4759__FDSAUDITLINK__" localSheetId="2" hidden="1">{"fdsup://directions/FAT Viewer?action=UPDATE&amp;creator=factset&amp;DYN_ARGS=TRUE&amp;DOC_NAME=FAT:FQL_AUDITING_CLIENT_TEMPLATE.FAT&amp;display_string=Audit&amp;VAR:KEY=NAVEDWNOPM&amp;VAR:QUERY=RkZfRU5UUlBSX1ZBTF9EQUlMWSgzOTU5MSk=&amp;WINDOW=FIRST_POPUP&amp;HEIGHT=450&amp;WIDTH=450&amp;START_MA","XIMIZED=FALSE&amp;VAR:CALENDAR=US&amp;VAR:SYMBOL=HOT&amp;VAR:INDEX=0"}</definedName>
    <definedName name="_4759__FDSAUDITLINK__" hidden="1">{"fdsup://directions/FAT Viewer?action=UPDATE&amp;creator=factset&amp;DYN_ARGS=TRUE&amp;DOC_NAME=FAT:FQL_AUDITING_CLIENT_TEMPLATE.FAT&amp;display_string=Audit&amp;VAR:KEY=NAVEDWNOPM&amp;VAR:QUERY=RkZfRU5UUlBSX1ZBTF9EQUlMWSgzOTU5MSk=&amp;WINDOW=FIRST_POPUP&amp;HEIGHT=450&amp;WIDTH=450&amp;START_MA","XIMIZED=FALSE&amp;VAR:CALENDAR=US&amp;VAR:SYMBOL=HOT&amp;VAR:INDEX=0"}</definedName>
    <definedName name="_476____________123Graph_ACHART_5" hidden="1">#REF!</definedName>
    <definedName name="_476__123Graph_BCHART_4" hidden="1">#REF!</definedName>
    <definedName name="_476__123Graph_BCHART_8" hidden="1">#REF!</definedName>
    <definedName name="_476__FDSAUDITLINK__" localSheetId="2" hidden="1">{"fdsup://directions/FAT Viewer?action=UPDATE&amp;creator=factset&amp;DYN_ARGS=TRUE&amp;DOC_NAME=FAT:FQL_AUDITING_CLIENT_TEMPLATE.FAT&amp;display_string=Audit&amp;VAR:KEY=XCDWZILGLK&amp;VAR:QUERY=RkZfRUJJVERBX0lCKFFUUiw0MDgxNik=&amp;WINDOW=FIRST_POPUP&amp;HEIGHT=450&amp;WIDTH=450&amp;START_MAXIMI","ZED=FALSE&amp;VAR:CALENDAR=US&amp;VAR:INDEX=0"}</definedName>
    <definedName name="_476__FDSAUDITLINK__" hidden="1">{"fdsup://directions/FAT Viewer?action=UPDATE&amp;creator=factset&amp;DYN_ARGS=TRUE&amp;DOC_NAME=FAT:FQL_AUDITING_CLIENT_TEMPLATE.FAT&amp;display_string=Audit&amp;VAR:KEY=IRMNIVMHAD&amp;VAR:QUERY=KEZGX1NBTEVTKExUTVMsNDA4MDEsLCxSUCxVU0QpQEZGX1NBTEVTKExUTVNfU0VNSSw0MDgwMSwsLFJQLFVTR","Ckp&amp;WINDOW=FIRST_POPUP&amp;HEIGHT=450&amp;WIDTH=450&amp;START_MAXIMIZED=FALSE&amp;VAR:CALENDAR=US&amp;VAR:SYMBOL=QSII&amp;VAR:INDEX=0"}</definedName>
    <definedName name="_476__FDSAUDITLINK___1" localSheetId="2" hidden="1">{"fdsup://directions/FAT Viewer?action=UPDATE&amp;creator=factset&amp;DYN_ARGS=TRUE&amp;DOC_NAME=FAT:FQL_AUDITING_CLIENT_TEMPLATE.FAT&amp;display_string=Audit&amp;VAR:KEY=IRMNIVMHAD&amp;VAR:QUERY=KEZGX1NBTEVTKExUTVMsNDA4MDEsLCxSUCxVU0QpQEZGX1NBTEVTKExUTVNfU0VNSSw0MDgwMSwsLFJQLFVTR","Ckp&amp;WINDOW=FIRST_POPUP&amp;HEIGHT=450&amp;WIDTH=450&amp;START_MAXIMIZED=FALSE&amp;VAR:CALENDAR=US&amp;VAR:SYMBOL=QSII&amp;VAR:INDEX=0"}</definedName>
    <definedName name="_476__FDSAUDITLINK___1" hidden="1">{"fdsup://directions/FAT Viewer?action=UPDATE&amp;creator=factset&amp;DYN_ARGS=TRUE&amp;DOC_NAME=FAT:FQL_AUDITING_CLIENT_TEMPLATE.FAT&amp;display_string=Audit&amp;VAR:KEY=IRMNIVMHAD&amp;VAR:QUERY=KEZGX1NBTEVTKExUTVMsNDA4MDEsLCxSUCxVU0QpQEZGX1NBTEVTKExUTVNfU0VNSSw0MDgwMSwsLFJQLFVTR","Ckp&amp;WINDOW=FIRST_POPUP&amp;HEIGHT=450&amp;WIDTH=450&amp;START_MAXIMIZED=FALSE&amp;VAR:CALENDAR=US&amp;VAR:SYMBOL=QSII&amp;VAR:INDEX=0"}</definedName>
    <definedName name="_4760__FDSAUDITLINK__" localSheetId="2" hidden="1">{"fdsup://directions/FAT Viewer?action=UPDATE&amp;creator=factset&amp;DYN_ARGS=TRUE&amp;DOC_NAME=FAT:FQL_AUDITING_CLIENT_TEMPLATE.FAT&amp;display_string=Audit&amp;VAR:KEY=RSDGFILQZW&amp;VAR:QUERY=RkZfRU5UUlBSX1ZBTF9EQUlMWSgzOTU5MSk=&amp;WINDOW=FIRST_POPUP&amp;HEIGHT=450&amp;WIDTH=450&amp;START_MA","XIMIZED=FALSE&amp;VAR:CALENDAR=US&amp;VAR:SYMBOL=585284&amp;VAR:INDEX=0"}</definedName>
    <definedName name="_4760__FDSAUDITLINK__" hidden="1">{"fdsup://directions/FAT Viewer?action=UPDATE&amp;creator=factset&amp;DYN_ARGS=TRUE&amp;DOC_NAME=FAT:FQL_AUDITING_CLIENT_TEMPLATE.FAT&amp;display_string=Audit&amp;VAR:KEY=RSDGFILQZW&amp;VAR:QUERY=RkZfRU5UUlBSX1ZBTF9EQUlMWSgzOTU5MSk=&amp;WINDOW=FIRST_POPUP&amp;HEIGHT=450&amp;WIDTH=450&amp;START_MA","XIMIZED=FALSE&amp;VAR:CALENDAR=US&amp;VAR:SYMBOL=585284&amp;VAR:INDEX=0"}</definedName>
    <definedName name="_4761__FDSAUDITLINK__" localSheetId="2" hidden="1">{"fdsup://directions/FAT Viewer?action=UPDATE&amp;creator=factset&amp;DYN_ARGS=TRUE&amp;DOC_NAME=FAT:FQL_AUDITING_CLIENT_TEMPLATE.FAT&amp;display_string=Audit&amp;VAR:KEY=DIVEFORUXM&amp;VAR:QUERY=RkZfRU5UUlBSX1ZBTF9EQUlMWSgzOTU5MSk=&amp;WINDOW=FIRST_POPUP&amp;HEIGHT=450&amp;WIDTH=450&amp;START_MA","XIMIZED=FALSE&amp;VAR:CALENDAR=US&amp;VAR:SYMBOL=MAR&amp;VAR:INDEX=0"}</definedName>
    <definedName name="_4761__FDSAUDITLINK__" hidden="1">{"fdsup://directions/FAT Viewer?action=UPDATE&amp;creator=factset&amp;DYN_ARGS=TRUE&amp;DOC_NAME=FAT:FQL_AUDITING_CLIENT_TEMPLATE.FAT&amp;display_string=Audit&amp;VAR:KEY=DIVEFORUXM&amp;VAR:QUERY=RkZfRU5UUlBSX1ZBTF9EQUlMWSgzOTU5MSk=&amp;WINDOW=FIRST_POPUP&amp;HEIGHT=450&amp;WIDTH=450&amp;START_MA","XIMIZED=FALSE&amp;VAR:CALENDAR=US&amp;VAR:SYMBOL=MAR&amp;VAR:INDEX=0"}</definedName>
    <definedName name="_4762__FDSAUDITLINK__" localSheetId="2" hidden="1">{"fdsup://directions/FAT Viewer?action=UPDATE&amp;creator=factset&amp;DYN_ARGS=TRUE&amp;DOC_NAME=FAT:FQL_AUDITING_CLIENT_TEMPLATE.FAT&amp;display_string=Audit&amp;VAR:KEY=RYTSDUHOPE&amp;VAR:QUERY=RkZfRU5UUlBSX1ZBTF9EQUlMWSgzOTU5MSk=&amp;WINDOW=FIRST_POPUP&amp;HEIGHT=450&amp;WIDTH=450&amp;START_MA","XIMIZED=FALSE&amp;VAR:CALENDAR=US&amp;VAR:SYMBOL=CHH&amp;VAR:INDEX=0"}</definedName>
    <definedName name="_4762__FDSAUDITLINK__" hidden="1">{"fdsup://directions/FAT Viewer?action=UPDATE&amp;creator=factset&amp;DYN_ARGS=TRUE&amp;DOC_NAME=FAT:FQL_AUDITING_CLIENT_TEMPLATE.FAT&amp;display_string=Audit&amp;VAR:KEY=RYTSDUHOPE&amp;VAR:QUERY=RkZfRU5UUlBSX1ZBTF9EQUlMWSgzOTU5MSk=&amp;WINDOW=FIRST_POPUP&amp;HEIGHT=450&amp;WIDTH=450&amp;START_MA","XIMIZED=FALSE&amp;VAR:CALENDAR=US&amp;VAR:SYMBOL=CHH&amp;VAR:INDEX=0"}</definedName>
    <definedName name="_4763__FDSAUDITLINK__" localSheetId="2" hidden="1">{"fdsup://directions/FAT Viewer?action=UPDATE&amp;creator=factset&amp;DYN_ARGS=TRUE&amp;DOC_NAME=FAT:FQL_AUDITING_CLIENT_TEMPLATE.FAT&amp;display_string=Audit&amp;VAR:KEY=PYRGLEJQHA&amp;VAR:QUERY=RkZfRU5UUlBSX1ZBTF9EQUlMWSgzOTU5MSk=&amp;WINDOW=FIRST_POPUP&amp;HEIGHT=450&amp;WIDTH=450&amp;START_MA","XIMIZED=FALSE&amp;VAR:CALENDAR=US&amp;VAR:SYMBOL=WYN&amp;VAR:INDEX=0"}</definedName>
    <definedName name="_4763__FDSAUDITLINK__" hidden="1">{"fdsup://directions/FAT Viewer?action=UPDATE&amp;creator=factset&amp;DYN_ARGS=TRUE&amp;DOC_NAME=FAT:FQL_AUDITING_CLIENT_TEMPLATE.FAT&amp;display_string=Audit&amp;VAR:KEY=PYRGLEJQHA&amp;VAR:QUERY=RkZfRU5UUlBSX1ZBTF9EQUlMWSgzOTU5MSk=&amp;WINDOW=FIRST_POPUP&amp;HEIGHT=450&amp;WIDTH=450&amp;START_MA","XIMIZED=FALSE&amp;VAR:CALENDAR=US&amp;VAR:SYMBOL=WYN&amp;VAR:INDEX=0"}</definedName>
    <definedName name="_4764__FDSAUDITLINK__" localSheetId="2" hidden="1">{"fdsup://directions/FAT Viewer?action=UPDATE&amp;creator=factset&amp;DYN_ARGS=TRUE&amp;DOC_NAME=FAT:FQL_AUDITING_CLIENT_TEMPLATE.FAT&amp;display_string=Audit&amp;VAR:KEY=PQPYJKBGTM&amp;VAR:QUERY=RkZfRU5UUlBSX1ZBTF9EQUlMWSgzOTU5MCk=&amp;WINDOW=FIRST_POPUP&amp;HEIGHT=450&amp;WIDTH=450&amp;START_MA","XIMIZED=FALSE&amp;VAR:CALENDAR=US&amp;VAR:SYMBOL=H&amp;VAR:INDEX=0"}</definedName>
    <definedName name="_4764__FDSAUDITLINK__" hidden="1">{"fdsup://directions/FAT Viewer?action=UPDATE&amp;creator=factset&amp;DYN_ARGS=TRUE&amp;DOC_NAME=FAT:FQL_AUDITING_CLIENT_TEMPLATE.FAT&amp;display_string=Audit&amp;VAR:KEY=PQPYJKBGTM&amp;VAR:QUERY=RkZfRU5UUlBSX1ZBTF9EQUlMWSgzOTU5MCk=&amp;WINDOW=FIRST_POPUP&amp;HEIGHT=450&amp;WIDTH=450&amp;START_MA","XIMIZED=FALSE&amp;VAR:CALENDAR=US&amp;VAR:SYMBOL=H&amp;VAR:INDEX=0"}</definedName>
    <definedName name="_4765__FDSAUDITLINK__" localSheetId="2" hidden="1">{"fdsup://directions/FAT Viewer?action=UPDATE&amp;creator=factset&amp;DYN_ARGS=TRUE&amp;DOC_NAME=FAT:FQL_AUDITING_CLIENT_TEMPLATE.FAT&amp;display_string=Audit&amp;VAR:KEY=RIVITKJOLY&amp;VAR:QUERY=RkZfRU5UUlBSX1ZBTF9EQUlMWSgzOTU5MCk=&amp;WINDOW=FIRST_POPUP&amp;HEIGHT=450&amp;WIDTH=450&amp;START_MA","XIMIZED=FALSE&amp;VAR:CALENDAR=US&amp;VAR:SYMBOL=HOT&amp;VAR:INDEX=0"}</definedName>
    <definedName name="_4765__FDSAUDITLINK__" hidden="1">{"fdsup://directions/FAT Viewer?action=UPDATE&amp;creator=factset&amp;DYN_ARGS=TRUE&amp;DOC_NAME=FAT:FQL_AUDITING_CLIENT_TEMPLATE.FAT&amp;display_string=Audit&amp;VAR:KEY=RIVITKJOLY&amp;VAR:QUERY=RkZfRU5UUlBSX1ZBTF9EQUlMWSgzOTU5MCk=&amp;WINDOW=FIRST_POPUP&amp;HEIGHT=450&amp;WIDTH=450&amp;START_MA","XIMIZED=FALSE&amp;VAR:CALENDAR=US&amp;VAR:SYMBOL=HOT&amp;VAR:INDEX=0"}</definedName>
    <definedName name="_4766__FDSAUDITLINK__" localSheetId="2" hidden="1">{"fdsup://directions/FAT Viewer?action=UPDATE&amp;creator=factset&amp;DYN_ARGS=TRUE&amp;DOC_NAME=FAT:FQL_AUDITING_CLIENT_TEMPLATE.FAT&amp;display_string=Audit&amp;VAR:KEY=NQPSBKXARU&amp;VAR:QUERY=RkZfRU5UUlBSX1ZBTF9EQUlMWSgzOTU5MCk=&amp;WINDOW=FIRST_POPUP&amp;HEIGHT=450&amp;WIDTH=450&amp;START_MA","XIMIZED=FALSE&amp;VAR:CALENDAR=US&amp;VAR:SYMBOL=585284&amp;VAR:INDEX=0"}</definedName>
    <definedName name="_4766__FDSAUDITLINK__" hidden="1">{"fdsup://directions/FAT Viewer?action=UPDATE&amp;creator=factset&amp;DYN_ARGS=TRUE&amp;DOC_NAME=FAT:FQL_AUDITING_CLIENT_TEMPLATE.FAT&amp;display_string=Audit&amp;VAR:KEY=NQPSBKXARU&amp;VAR:QUERY=RkZfRU5UUlBSX1ZBTF9EQUlMWSgzOTU5MCk=&amp;WINDOW=FIRST_POPUP&amp;HEIGHT=450&amp;WIDTH=450&amp;START_MA","XIMIZED=FALSE&amp;VAR:CALENDAR=US&amp;VAR:SYMBOL=585284&amp;VAR:INDEX=0"}</definedName>
    <definedName name="_4767__FDSAUDITLINK__" localSheetId="2" hidden="1">{"fdsup://directions/FAT Viewer?action=UPDATE&amp;creator=factset&amp;DYN_ARGS=TRUE&amp;DOC_NAME=FAT:FQL_AUDITING_CLIENT_TEMPLATE.FAT&amp;display_string=Audit&amp;VAR:KEY=FAHYNOPOTQ&amp;VAR:QUERY=RkZfRU5UUlBSX1ZBTF9EQUlMWSgzOTU5MCk=&amp;WINDOW=FIRST_POPUP&amp;HEIGHT=450&amp;WIDTH=450&amp;START_MA","XIMIZED=FALSE&amp;VAR:CALENDAR=US&amp;VAR:SYMBOL=MAR&amp;VAR:INDEX=0"}</definedName>
    <definedName name="_4767__FDSAUDITLINK__" hidden="1">{"fdsup://directions/FAT Viewer?action=UPDATE&amp;creator=factset&amp;DYN_ARGS=TRUE&amp;DOC_NAME=FAT:FQL_AUDITING_CLIENT_TEMPLATE.FAT&amp;display_string=Audit&amp;VAR:KEY=FAHYNOPOTQ&amp;VAR:QUERY=RkZfRU5UUlBSX1ZBTF9EQUlMWSgzOTU5MCk=&amp;WINDOW=FIRST_POPUP&amp;HEIGHT=450&amp;WIDTH=450&amp;START_MA","XIMIZED=FALSE&amp;VAR:CALENDAR=US&amp;VAR:SYMBOL=MAR&amp;VAR:INDEX=0"}</definedName>
    <definedName name="_4768__FDSAUDITLINK__" localSheetId="2" hidden="1">{"fdsup://directions/FAT Viewer?action=UPDATE&amp;creator=factset&amp;DYN_ARGS=TRUE&amp;DOC_NAME=FAT:FQL_AUDITING_CLIENT_TEMPLATE.FAT&amp;display_string=Audit&amp;VAR:KEY=POHAHCXUZW&amp;VAR:QUERY=RkZfRU5UUlBSX1ZBTF9EQUlMWSgzOTU5MCk=&amp;WINDOW=FIRST_POPUP&amp;HEIGHT=450&amp;WIDTH=450&amp;START_MA","XIMIZED=FALSE&amp;VAR:CALENDAR=US&amp;VAR:SYMBOL=CHH&amp;VAR:INDEX=0"}</definedName>
    <definedName name="_4768__FDSAUDITLINK__" hidden="1">{"fdsup://directions/FAT Viewer?action=UPDATE&amp;creator=factset&amp;DYN_ARGS=TRUE&amp;DOC_NAME=FAT:FQL_AUDITING_CLIENT_TEMPLATE.FAT&amp;display_string=Audit&amp;VAR:KEY=POHAHCXUZW&amp;VAR:QUERY=RkZfRU5UUlBSX1ZBTF9EQUlMWSgzOTU5MCk=&amp;WINDOW=FIRST_POPUP&amp;HEIGHT=450&amp;WIDTH=450&amp;START_MA","XIMIZED=FALSE&amp;VAR:CALENDAR=US&amp;VAR:SYMBOL=CHH&amp;VAR:INDEX=0"}</definedName>
    <definedName name="_4769__FDSAUDITLINK__" localSheetId="2" hidden="1">{"fdsup://directions/FAT Viewer?action=UPDATE&amp;creator=factset&amp;DYN_ARGS=TRUE&amp;DOC_NAME=FAT:FQL_AUDITING_CLIENT_TEMPLATE.FAT&amp;display_string=Audit&amp;VAR:KEY=BCZWNGVGLI&amp;VAR:QUERY=RkZfRU5UUlBSX1ZBTF9EQUlMWSgzOTU5MCk=&amp;WINDOW=FIRST_POPUP&amp;HEIGHT=450&amp;WIDTH=450&amp;START_MA","XIMIZED=FALSE&amp;VAR:CALENDAR=US&amp;VAR:SYMBOL=WYN&amp;VAR:INDEX=0"}</definedName>
    <definedName name="_4769__FDSAUDITLINK__" hidden="1">{"fdsup://directions/FAT Viewer?action=UPDATE&amp;creator=factset&amp;DYN_ARGS=TRUE&amp;DOC_NAME=FAT:FQL_AUDITING_CLIENT_TEMPLATE.FAT&amp;display_string=Audit&amp;VAR:KEY=BCZWNGVGLI&amp;VAR:QUERY=RkZfRU5UUlBSX1ZBTF9EQUlMWSgzOTU5MCk=&amp;WINDOW=FIRST_POPUP&amp;HEIGHT=450&amp;WIDTH=450&amp;START_MA","XIMIZED=FALSE&amp;VAR:CALENDAR=US&amp;VAR:SYMBOL=WYN&amp;VAR:INDEX=0"}</definedName>
    <definedName name="_477____________123Graph_ACHART_6" hidden="1">#REF!</definedName>
    <definedName name="_477__FDSAUDITLINK__" localSheetId="2" hidden="1">{"fdsup://directions/FAT Viewer?action=UPDATE&amp;creator=factset&amp;DYN_ARGS=TRUE&amp;DOC_NAME=FAT:FQL_AUDITING_CLIENT_TEMPLATE.FAT&amp;display_string=Audit&amp;VAR:KEY=TSXMDMFANC&amp;VAR:QUERY=RkZfRUJJVERBX0lCKFFUUiw0MDkwOCk=&amp;WINDOW=FIRST_POPUP&amp;HEIGHT=450&amp;WIDTH=450&amp;START_MAXIMI","ZED=FALSE&amp;VAR:CALENDAR=US&amp;VAR:INDEX=0"}</definedName>
    <definedName name="_477__FDSAUDITLINK__" hidden="1">{"fdsup://directions/FAT Viewer?action=UPDATE&amp;creator=factset&amp;DYN_ARGS=TRUE&amp;DOC_NAME=FAT:FQL_AUDITING_CLIENT_TEMPLATE.FAT&amp;display_string=Audit&amp;VAR:KEY=GZYRATORKZ&amp;VAR:QUERY=KEZGX1NBTEVTKExUTVMsNDA4MDEsLCxSUCxVU0QpQEZGX1NBTEVTKExUTVNfU0VNSSw0MDgwMSwsLFJQLFVTR","Ckp&amp;WINDOW=FIRST_POPUP&amp;HEIGHT=450&amp;WIDTH=450&amp;START_MAXIMIZED=FALSE&amp;VAR:CALENDAR=US&amp;VAR:SYMBOL=OMCL&amp;VAR:INDEX=0"}</definedName>
    <definedName name="_477__FDSAUDITLINK___1" localSheetId="2" hidden="1">{"fdsup://directions/FAT Viewer?action=UPDATE&amp;creator=factset&amp;DYN_ARGS=TRUE&amp;DOC_NAME=FAT:FQL_AUDITING_CLIENT_TEMPLATE.FAT&amp;display_string=Audit&amp;VAR:KEY=GZYRATORKZ&amp;VAR:QUERY=KEZGX1NBTEVTKExUTVMsNDA4MDEsLCxSUCxVU0QpQEZGX1NBTEVTKExUTVNfU0VNSSw0MDgwMSwsLFJQLFVTR","Ckp&amp;WINDOW=FIRST_POPUP&amp;HEIGHT=450&amp;WIDTH=450&amp;START_MAXIMIZED=FALSE&amp;VAR:CALENDAR=US&amp;VAR:SYMBOL=OMCL&amp;VAR:INDEX=0"}</definedName>
    <definedName name="_477__FDSAUDITLINK___1" hidden="1">{"fdsup://directions/FAT Viewer?action=UPDATE&amp;creator=factset&amp;DYN_ARGS=TRUE&amp;DOC_NAME=FAT:FQL_AUDITING_CLIENT_TEMPLATE.FAT&amp;display_string=Audit&amp;VAR:KEY=GZYRATORKZ&amp;VAR:QUERY=KEZGX1NBTEVTKExUTVMsNDA4MDEsLCxSUCxVU0QpQEZGX1NBTEVTKExUTVNfU0VNSSw0MDgwMSwsLFJQLFVTR","Ckp&amp;WINDOW=FIRST_POPUP&amp;HEIGHT=450&amp;WIDTH=450&amp;START_MAXIMIZED=FALSE&amp;VAR:CALENDAR=US&amp;VAR:SYMBOL=OMCL&amp;VAR:INDEX=0"}</definedName>
    <definedName name="_4770__FDSAUDITLINK__" localSheetId="2" hidden="1">{"fdsup://directions/FAT Viewer?action=UPDATE&amp;creator=factset&amp;DYN_ARGS=TRUE&amp;DOC_NAME=FAT:FQL_AUDITING_CLIENT_TEMPLATE.FAT&amp;display_string=Audit&amp;VAR:KEY=DCFQHSNGXW&amp;VAR:QUERY=RkZfRU5UUlBSX1ZBTF9EQUlMWSgzOTU4OSk=&amp;WINDOW=FIRST_POPUP&amp;HEIGHT=450&amp;WIDTH=450&amp;START_MA","XIMIZED=FALSE&amp;VAR:CALENDAR=US&amp;VAR:SYMBOL=H&amp;VAR:INDEX=0"}</definedName>
    <definedName name="_4770__FDSAUDITLINK__" hidden="1">{"fdsup://directions/FAT Viewer?action=UPDATE&amp;creator=factset&amp;DYN_ARGS=TRUE&amp;DOC_NAME=FAT:FQL_AUDITING_CLIENT_TEMPLATE.FAT&amp;display_string=Audit&amp;VAR:KEY=DCFQHSNGXW&amp;VAR:QUERY=RkZfRU5UUlBSX1ZBTF9EQUlMWSgzOTU4OSk=&amp;WINDOW=FIRST_POPUP&amp;HEIGHT=450&amp;WIDTH=450&amp;START_MA","XIMIZED=FALSE&amp;VAR:CALENDAR=US&amp;VAR:SYMBOL=H&amp;VAR:INDEX=0"}</definedName>
    <definedName name="_4771__FDSAUDITLINK__" localSheetId="2" hidden="1">{"fdsup://directions/FAT Viewer?action=UPDATE&amp;creator=factset&amp;DYN_ARGS=TRUE&amp;DOC_NAME=FAT:FQL_AUDITING_CLIENT_TEMPLATE.FAT&amp;display_string=Audit&amp;VAR:KEY=XSLEXGXUNQ&amp;VAR:QUERY=RkZfRU5UUlBSX1ZBTF9EQUlMWSgzOTU4OSk=&amp;WINDOW=FIRST_POPUP&amp;HEIGHT=450&amp;WIDTH=450&amp;START_MA","XIMIZED=FALSE&amp;VAR:CALENDAR=US&amp;VAR:SYMBOL=HOT&amp;VAR:INDEX=0"}</definedName>
    <definedName name="_4771__FDSAUDITLINK__" hidden="1">{"fdsup://directions/FAT Viewer?action=UPDATE&amp;creator=factset&amp;DYN_ARGS=TRUE&amp;DOC_NAME=FAT:FQL_AUDITING_CLIENT_TEMPLATE.FAT&amp;display_string=Audit&amp;VAR:KEY=XSLEXGXUNQ&amp;VAR:QUERY=RkZfRU5UUlBSX1ZBTF9EQUlMWSgzOTU4OSk=&amp;WINDOW=FIRST_POPUP&amp;HEIGHT=450&amp;WIDTH=450&amp;START_MA","XIMIZED=FALSE&amp;VAR:CALENDAR=US&amp;VAR:SYMBOL=HOT&amp;VAR:INDEX=0"}</definedName>
    <definedName name="_4772__FDSAUDITLINK__" localSheetId="2" hidden="1">{"fdsup://directions/FAT Viewer?action=UPDATE&amp;creator=factset&amp;DYN_ARGS=TRUE&amp;DOC_NAME=FAT:FQL_AUDITING_CLIENT_TEMPLATE.FAT&amp;display_string=Audit&amp;VAR:KEY=DARITQJMVQ&amp;VAR:QUERY=RkZfRU5UUlBSX1ZBTF9EQUlMWSgzOTU4OSk=&amp;WINDOW=FIRST_POPUP&amp;HEIGHT=450&amp;WIDTH=450&amp;START_MA","XIMIZED=FALSE&amp;VAR:CALENDAR=US&amp;VAR:SYMBOL=585284&amp;VAR:INDEX=0"}</definedName>
    <definedName name="_4772__FDSAUDITLINK__" hidden="1">{"fdsup://directions/FAT Viewer?action=UPDATE&amp;creator=factset&amp;DYN_ARGS=TRUE&amp;DOC_NAME=FAT:FQL_AUDITING_CLIENT_TEMPLATE.FAT&amp;display_string=Audit&amp;VAR:KEY=DARITQJMVQ&amp;VAR:QUERY=RkZfRU5UUlBSX1ZBTF9EQUlMWSgzOTU4OSk=&amp;WINDOW=FIRST_POPUP&amp;HEIGHT=450&amp;WIDTH=450&amp;START_MA","XIMIZED=FALSE&amp;VAR:CALENDAR=US&amp;VAR:SYMBOL=585284&amp;VAR:INDEX=0"}</definedName>
    <definedName name="_4773__FDSAUDITLINK__" localSheetId="2" hidden="1">{"fdsup://directions/FAT Viewer?action=UPDATE&amp;creator=factset&amp;DYN_ARGS=TRUE&amp;DOC_NAME=FAT:FQL_AUDITING_CLIENT_TEMPLATE.FAT&amp;display_string=Audit&amp;VAR:KEY=PCPERCVWZI&amp;VAR:QUERY=RkZfRU5UUlBSX1ZBTF9EQUlMWSgzOTU4OSk=&amp;WINDOW=FIRST_POPUP&amp;HEIGHT=450&amp;WIDTH=450&amp;START_MA","XIMIZED=FALSE&amp;VAR:CALENDAR=US&amp;VAR:SYMBOL=MAR&amp;VAR:INDEX=0"}</definedName>
    <definedName name="_4773__FDSAUDITLINK__" hidden="1">{"fdsup://directions/FAT Viewer?action=UPDATE&amp;creator=factset&amp;DYN_ARGS=TRUE&amp;DOC_NAME=FAT:FQL_AUDITING_CLIENT_TEMPLATE.FAT&amp;display_string=Audit&amp;VAR:KEY=PCPERCVWZI&amp;VAR:QUERY=RkZfRU5UUlBSX1ZBTF9EQUlMWSgzOTU4OSk=&amp;WINDOW=FIRST_POPUP&amp;HEIGHT=450&amp;WIDTH=450&amp;START_MA","XIMIZED=FALSE&amp;VAR:CALENDAR=US&amp;VAR:SYMBOL=MAR&amp;VAR:INDEX=0"}</definedName>
    <definedName name="_4774__FDSAUDITLINK__" localSheetId="2" hidden="1">{"fdsup://directions/FAT Viewer?action=UPDATE&amp;creator=factset&amp;DYN_ARGS=TRUE&amp;DOC_NAME=FAT:FQL_AUDITING_CLIENT_TEMPLATE.FAT&amp;display_string=Audit&amp;VAR:KEY=FQREBGZKFK&amp;VAR:QUERY=RkZfRU5UUlBSX1ZBTF9EQUlMWSgzOTU4OSk=&amp;WINDOW=FIRST_POPUP&amp;HEIGHT=450&amp;WIDTH=450&amp;START_MA","XIMIZED=FALSE&amp;VAR:CALENDAR=US&amp;VAR:SYMBOL=CHH&amp;VAR:INDEX=0"}</definedName>
    <definedName name="_4774__FDSAUDITLINK__" hidden="1">{"fdsup://directions/FAT Viewer?action=UPDATE&amp;creator=factset&amp;DYN_ARGS=TRUE&amp;DOC_NAME=FAT:FQL_AUDITING_CLIENT_TEMPLATE.FAT&amp;display_string=Audit&amp;VAR:KEY=FQREBGZKFK&amp;VAR:QUERY=RkZfRU5UUlBSX1ZBTF9EQUlMWSgzOTU4OSk=&amp;WINDOW=FIRST_POPUP&amp;HEIGHT=450&amp;WIDTH=450&amp;START_MA","XIMIZED=FALSE&amp;VAR:CALENDAR=US&amp;VAR:SYMBOL=CHH&amp;VAR:INDEX=0"}</definedName>
    <definedName name="_4775__FDSAUDITLINK__" localSheetId="2" hidden="1">{"fdsup://directions/FAT Viewer?action=UPDATE&amp;creator=factset&amp;DYN_ARGS=TRUE&amp;DOC_NAME=FAT:FQL_AUDITING_CLIENT_TEMPLATE.FAT&amp;display_string=Audit&amp;VAR:KEY=DEFUFSVANS&amp;VAR:QUERY=RkZfRU5UUlBSX1ZBTF9EQUlMWSgzOTU4OSk=&amp;WINDOW=FIRST_POPUP&amp;HEIGHT=450&amp;WIDTH=450&amp;START_MA","XIMIZED=FALSE&amp;VAR:CALENDAR=US&amp;VAR:SYMBOL=WYN&amp;VAR:INDEX=0"}</definedName>
    <definedName name="_4775__FDSAUDITLINK__" hidden="1">{"fdsup://directions/FAT Viewer?action=UPDATE&amp;creator=factset&amp;DYN_ARGS=TRUE&amp;DOC_NAME=FAT:FQL_AUDITING_CLIENT_TEMPLATE.FAT&amp;display_string=Audit&amp;VAR:KEY=DEFUFSVANS&amp;VAR:QUERY=RkZfRU5UUlBSX1ZBTF9EQUlMWSgzOTU4OSk=&amp;WINDOW=FIRST_POPUP&amp;HEIGHT=450&amp;WIDTH=450&amp;START_MA","XIMIZED=FALSE&amp;VAR:CALENDAR=US&amp;VAR:SYMBOL=WYN&amp;VAR:INDEX=0"}</definedName>
    <definedName name="_4776__FDSAUDITLINK__" localSheetId="2" hidden="1">{"fdsup://directions/FAT Viewer?action=UPDATE&amp;creator=factset&amp;DYN_ARGS=TRUE&amp;DOC_NAME=FAT:FQL_AUDITING_CLIENT_TEMPLATE.FAT&amp;display_string=Audit&amp;VAR:KEY=BABMNUJKLQ&amp;VAR:QUERY=RkZfRU5UUlBSX1ZBTF9EQUlMWSgzOTU4OCk=&amp;WINDOW=FIRST_POPUP&amp;HEIGHT=450&amp;WIDTH=450&amp;START_MA","XIMIZED=FALSE&amp;VAR:CALENDAR=US&amp;VAR:SYMBOL=H&amp;VAR:INDEX=0"}</definedName>
    <definedName name="_4776__FDSAUDITLINK__" hidden="1">{"fdsup://directions/FAT Viewer?action=UPDATE&amp;creator=factset&amp;DYN_ARGS=TRUE&amp;DOC_NAME=FAT:FQL_AUDITING_CLIENT_TEMPLATE.FAT&amp;display_string=Audit&amp;VAR:KEY=BABMNUJKLQ&amp;VAR:QUERY=RkZfRU5UUlBSX1ZBTF9EQUlMWSgzOTU4OCk=&amp;WINDOW=FIRST_POPUP&amp;HEIGHT=450&amp;WIDTH=450&amp;START_MA","XIMIZED=FALSE&amp;VAR:CALENDAR=US&amp;VAR:SYMBOL=H&amp;VAR:INDEX=0"}</definedName>
    <definedName name="_4777__FDSAUDITLINK__" localSheetId="2" hidden="1">{"fdsup://directions/FAT Viewer?action=UPDATE&amp;creator=factset&amp;DYN_ARGS=TRUE&amp;DOC_NAME=FAT:FQL_AUDITING_CLIENT_TEMPLATE.FAT&amp;display_string=Audit&amp;VAR:KEY=RGPQJMTWFG&amp;VAR:QUERY=RkZfRU5UUlBSX1ZBTF9EQUlMWSgzOTU4OCk=&amp;WINDOW=FIRST_POPUP&amp;HEIGHT=450&amp;WIDTH=450&amp;START_MA","XIMIZED=FALSE&amp;VAR:CALENDAR=US&amp;VAR:SYMBOL=HOT&amp;VAR:INDEX=0"}</definedName>
    <definedName name="_4777__FDSAUDITLINK__" hidden="1">{"fdsup://directions/FAT Viewer?action=UPDATE&amp;creator=factset&amp;DYN_ARGS=TRUE&amp;DOC_NAME=FAT:FQL_AUDITING_CLIENT_TEMPLATE.FAT&amp;display_string=Audit&amp;VAR:KEY=RGPQJMTWFG&amp;VAR:QUERY=RkZfRU5UUlBSX1ZBTF9EQUlMWSgzOTU4OCk=&amp;WINDOW=FIRST_POPUP&amp;HEIGHT=450&amp;WIDTH=450&amp;START_MA","XIMIZED=FALSE&amp;VAR:CALENDAR=US&amp;VAR:SYMBOL=HOT&amp;VAR:INDEX=0"}</definedName>
    <definedName name="_4778__FDSAUDITLINK__" localSheetId="2" hidden="1">{"fdsup://directions/FAT Viewer?action=UPDATE&amp;creator=factset&amp;DYN_ARGS=TRUE&amp;DOC_NAME=FAT:FQL_AUDITING_CLIENT_TEMPLATE.FAT&amp;display_string=Audit&amp;VAR:KEY=FGVIPQNETQ&amp;VAR:QUERY=RkZfRU5UUlBSX1ZBTF9EQUlMWSgzOTU4OCk=&amp;WINDOW=FIRST_POPUP&amp;HEIGHT=450&amp;WIDTH=450&amp;START_MA","XIMIZED=FALSE&amp;VAR:CALENDAR=US&amp;VAR:SYMBOL=585284&amp;VAR:INDEX=0"}</definedName>
    <definedName name="_4778__FDSAUDITLINK__" hidden="1">{"fdsup://directions/FAT Viewer?action=UPDATE&amp;creator=factset&amp;DYN_ARGS=TRUE&amp;DOC_NAME=FAT:FQL_AUDITING_CLIENT_TEMPLATE.FAT&amp;display_string=Audit&amp;VAR:KEY=FGVIPQNETQ&amp;VAR:QUERY=RkZfRU5UUlBSX1ZBTF9EQUlMWSgzOTU4OCk=&amp;WINDOW=FIRST_POPUP&amp;HEIGHT=450&amp;WIDTH=450&amp;START_MA","XIMIZED=FALSE&amp;VAR:CALENDAR=US&amp;VAR:SYMBOL=585284&amp;VAR:INDEX=0"}</definedName>
    <definedName name="_4779__FDSAUDITLINK__" localSheetId="2" hidden="1">{"fdsup://directions/FAT Viewer?action=UPDATE&amp;creator=factset&amp;DYN_ARGS=TRUE&amp;DOC_NAME=FAT:FQL_AUDITING_CLIENT_TEMPLATE.FAT&amp;display_string=Audit&amp;VAR:KEY=DYPQFEZSPY&amp;VAR:QUERY=RkZfRU5UUlBSX1ZBTF9EQUlMWSgzOTU4OCk=&amp;WINDOW=FIRST_POPUP&amp;HEIGHT=450&amp;WIDTH=450&amp;START_MA","XIMIZED=FALSE&amp;VAR:CALENDAR=US&amp;VAR:SYMBOL=MAR&amp;VAR:INDEX=0"}</definedName>
    <definedName name="_4779__FDSAUDITLINK__" hidden="1">{"fdsup://directions/FAT Viewer?action=UPDATE&amp;creator=factset&amp;DYN_ARGS=TRUE&amp;DOC_NAME=FAT:FQL_AUDITING_CLIENT_TEMPLATE.FAT&amp;display_string=Audit&amp;VAR:KEY=DYPQFEZSPY&amp;VAR:QUERY=RkZfRU5UUlBSX1ZBTF9EQUlMWSgzOTU4OCk=&amp;WINDOW=FIRST_POPUP&amp;HEIGHT=450&amp;WIDTH=450&amp;START_MA","XIMIZED=FALSE&amp;VAR:CALENDAR=US&amp;VAR:SYMBOL=MAR&amp;VAR:INDEX=0"}</definedName>
    <definedName name="_478____________123Graph_ACHART_7" hidden="1">#REF!</definedName>
    <definedName name="_478__FDSAUDITLINK__" localSheetId="2" hidden="1">{"fdsup://directions/FAT Viewer?action=UPDATE&amp;creator=factset&amp;DYN_ARGS=TRUE&amp;DOC_NAME=FAT:FQL_AUDITING_CLIENT_TEMPLATE.FAT&amp;display_string=Audit&amp;VAR:KEY=ZEPMPQZSLM&amp;VAR:QUERY=KEZGX0VCSVREQV9JQihMVE0sNDA5ODksLCxSUClARkZfRUJJVERBX0lCKExUTSwwLCwsUlApKQ==&amp;WINDOW=F","IRST_POPUP&amp;HEIGHT=450&amp;WIDTH=450&amp;START_MAXIMIZED=FALSE&amp;VAR:CALENDAR=US&amp;VAR:INDEX=0"}</definedName>
    <definedName name="_478__FDSAUDITLINK__" hidden="1">{"fdsup://directions/FAT Viewer?action=UPDATE&amp;creator=factset&amp;DYN_ARGS=TRUE&amp;DOC_NAME=FAT:FQL_AUDITING_CLIENT_TEMPLATE.FAT&amp;display_string=Audit&amp;VAR:KEY=MVGHWFEBSN&amp;VAR:QUERY=KEZGX1NBTEVTKExUTVMsNDA4MDEsLCxSUCxVU0QpQEZGX1NBTEVTKExUTVNfU0VNSSw0MDgwMSwsLFJQLFVTR","Ckp&amp;WINDOW=FIRST_POPUP&amp;HEIGHT=450&amp;WIDTH=450&amp;START_MAXIMIZED=FALSE&amp;VAR:CALENDAR=US&amp;VAR:SYMBOL=MRGE&amp;VAR:INDEX=0"}</definedName>
    <definedName name="_478__FDSAUDITLINK___1" localSheetId="2" hidden="1">{"fdsup://directions/FAT Viewer?action=UPDATE&amp;creator=factset&amp;DYN_ARGS=TRUE&amp;DOC_NAME=FAT:FQL_AUDITING_CLIENT_TEMPLATE.FAT&amp;display_string=Audit&amp;VAR:KEY=MVGHWFEBSN&amp;VAR:QUERY=KEZGX1NBTEVTKExUTVMsNDA4MDEsLCxSUCxVU0QpQEZGX1NBTEVTKExUTVNfU0VNSSw0MDgwMSwsLFJQLFVTR","Ckp&amp;WINDOW=FIRST_POPUP&amp;HEIGHT=450&amp;WIDTH=450&amp;START_MAXIMIZED=FALSE&amp;VAR:CALENDAR=US&amp;VAR:SYMBOL=MRGE&amp;VAR:INDEX=0"}</definedName>
    <definedName name="_478__FDSAUDITLINK___1" hidden="1">{"fdsup://directions/FAT Viewer?action=UPDATE&amp;creator=factset&amp;DYN_ARGS=TRUE&amp;DOC_NAME=FAT:FQL_AUDITING_CLIENT_TEMPLATE.FAT&amp;display_string=Audit&amp;VAR:KEY=MVGHWFEBSN&amp;VAR:QUERY=KEZGX1NBTEVTKExUTVMsNDA4MDEsLCxSUCxVU0QpQEZGX1NBTEVTKExUTVNfU0VNSSw0MDgwMSwsLFJQLFVTR","Ckp&amp;WINDOW=FIRST_POPUP&amp;HEIGHT=450&amp;WIDTH=450&amp;START_MAXIMIZED=FALSE&amp;VAR:CALENDAR=US&amp;VAR:SYMBOL=MRGE&amp;VAR:INDEX=0"}</definedName>
    <definedName name="_4780__FDSAUDITLINK__" localSheetId="2" hidden="1">{"fdsup://directions/FAT Viewer?action=UPDATE&amp;creator=factset&amp;DYN_ARGS=TRUE&amp;DOC_NAME=FAT:FQL_AUDITING_CLIENT_TEMPLATE.FAT&amp;display_string=Audit&amp;VAR:KEY=LUZEFYTYLU&amp;VAR:QUERY=RkZfRU5UUlBSX1ZBTF9EQUlMWSgzOTU4OCk=&amp;WINDOW=FIRST_POPUP&amp;HEIGHT=450&amp;WIDTH=450&amp;START_MA","XIMIZED=FALSE&amp;VAR:CALENDAR=US&amp;VAR:SYMBOL=CHH&amp;VAR:INDEX=0"}</definedName>
    <definedName name="_4780__FDSAUDITLINK__" hidden="1">{"fdsup://directions/FAT Viewer?action=UPDATE&amp;creator=factset&amp;DYN_ARGS=TRUE&amp;DOC_NAME=FAT:FQL_AUDITING_CLIENT_TEMPLATE.FAT&amp;display_string=Audit&amp;VAR:KEY=LUZEFYTYLU&amp;VAR:QUERY=RkZfRU5UUlBSX1ZBTF9EQUlMWSgzOTU4OCk=&amp;WINDOW=FIRST_POPUP&amp;HEIGHT=450&amp;WIDTH=450&amp;START_MA","XIMIZED=FALSE&amp;VAR:CALENDAR=US&amp;VAR:SYMBOL=CHH&amp;VAR:INDEX=0"}</definedName>
    <definedName name="_4781__FDSAUDITLINK__" localSheetId="2" hidden="1">{"fdsup://directions/FAT Viewer?action=UPDATE&amp;creator=factset&amp;DYN_ARGS=TRUE&amp;DOC_NAME=FAT:FQL_AUDITING_CLIENT_TEMPLATE.FAT&amp;display_string=Audit&amp;VAR:KEY=NKHUVQLUXC&amp;VAR:QUERY=RkZfRU5UUlBSX1ZBTF9EQUlMWSgzOTU4OCk=&amp;WINDOW=FIRST_POPUP&amp;HEIGHT=450&amp;WIDTH=450&amp;START_MA","XIMIZED=FALSE&amp;VAR:CALENDAR=US&amp;VAR:SYMBOL=WYN&amp;VAR:INDEX=0"}</definedName>
    <definedName name="_4781__FDSAUDITLINK__" hidden="1">{"fdsup://directions/FAT Viewer?action=UPDATE&amp;creator=factset&amp;DYN_ARGS=TRUE&amp;DOC_NAME=FAT:FQL_AUDITING_CLIENT_TEMPLATE.FAT&amp;display_string=Audit&amp;VAR:KEY=NKHUVQLUXC&amp;VAR:QUERY=RkZfRU5UUlBSX1ZBTF9EQUlMWSgzOTU4OCk=&amp;WINDOW=FIRST_POPUP&amp;HEIGHT=450&amp;WIDTH=450&amp;START_MA","XIMIZED=FALSE&amp;VAR:CALENDAR=US&amp;VAR:SYMBOL=WYN&amp;VAR:INDEX=0"}</definedName>
    <definedName name="_4782__FDSAUDITLINK__" localSheetId="2" hidden="1">{"fdsup://directions/FAT Viewer?action=UPDATE&amp;creator=factset&amp;DYN_ARGS=TRUE&amp;DOC_NAME=FAT:FQL_AUDITING_CLIENT_TEMPLATE.FAT&amp;display_string=Audit&amp;VAR:KEY=BKZKRMLYRC&amp;VAR:QUERY=RkZfRU5UUlBSX1ZBTF9EQUlMWSgzOTU4Nyk=&amp;WINDOW=FIRST_POPUP&amp;HEIGHT=450&amp;WIDTH=450&amp;START_MA","XIMIZED=FALSE&amp;VAR:CALENDAR=US&amp;VAR:SYMBOL=H&amp;VAR:INDEX=0"}</definedName>
    <definedName name="_4782__FDSAUDITLINK__" hidden="1">{"fdsup://directions/FAT Viewer?action=UPDATE&amp;creator=factset&amp;DYN_ARGS=TRUE&amp;DOC_NAME=FAT:FQL_AUDITING_CLIENT_TEMPLATE.FAT&amp;display_string=Audit&amp;VAR:KEY=BKZKRMLYRC&amp;VAR:QUERY=RkZfRU5UUlBSX1ZBTF9EQUlMWSgzOTU4Nyk=&amp;WINDOW=FIRST_POPUP&amp;HEIGHT=450&amp;WIDTH=450&amp;START_MA","XIMIZED=FALSE&amp;VAR:CALENDAR=US&amp;VAR:SYMBOL=H&amp;VAR:INDEX=0"}</definedName>
    <definedName name="_4783__FDSAUDITLINK__" localSheetId="2" hidden="1">{"fdsup://directions/FAT Viewer?action=UPDATE&amp;creator=factset&amp;DYN_ARGS=TRUE&amp;DOC_NAME=FAT:FQL_AUDITING_CLIENT_TEMPLATE.FAT&amp;display_string=Audit&amp;VAR:KEY=BAZGPUJIFM&amp;VAR:QUERY=RkZfRU5UUlBSX1ZBTF9EQUlMWSgzOTU4Nyk=&amp;WINDOW=FIRST_POPUP&amp;HEIGHT=450&amp;WIDTH=450&amp;START_MA","XIMIZED=FALSE&amp;VAR:CALENDAR=US&amp;VAR:SYMBOL=HOT&amp;VAR:INDEX=0"}</definedName>
    <definedName name="_4783__FDSAUDITLINK__" hidden="1">{"fdsup://directions/FAT Viewer?action=UPDATE&amp;creator=factset&amp;DYN_ARGS=TRUE&amp;DOC_NAME=FAT:FQL_AUDITING_CLIENT_TEMPLATE.FAT&amp;display_string=Audit&amp;VAR:KEY=BAZGPUJIFM&amp;VAR:QUERY=RkZfRU5UUlBSX1ZBTF9EQUlMWSgzOTU4Nyk=&amp;WINDOW=FIRST_POPUP&amp;HEIGHT=450&amp;WIDTH=450&amp;START_MA","XIMIZED=FALSE&amp;VAR:CALENDAR=US&amp;VAR:SYMBOL=HOT&amp;VAR:INDEX=0"}</definedName>
    <definedName name="_4784__FDSAUDITLINK__" localSheetId="2" hidden="1">{"fdsup://directions/FAT Viewer?action=UPDATE&amp;creator=factset&amp;DYN_ARGS=TRUE&amp;DOC_NAME=FAT:FQL_AUDITING_CLIENT_TEMPLATE.FAT&amp;display_string=Audit&amp;VAR:KEY=HMZSJIRYLI&amp;VAR:QUERY=RkZfRU5UUlBSX1ZBTF9EQUlMWSgzOTU4Nyk=&amp;WINDOW=FIRST_POPUP&amp;HEIGHT=450&amp;WIDTH=450&amp;START_MA","XIMIZED=FALSE&amp;VAR:CALENDAR=US&amp;VAR:SYMBOL=585284&amp;VAR:INDEX=0"}</definedName>
    <definedName name="_4784__FDSAUDITLINK__" hidden="1">{"fdsup://directions/FAT Viewer?action=UPDATE&amp;creator=factset&amp;DYN_ARGS=TRUE&amp;DOC_NAME=FAT:FQL_AUDITING_CLIENT_TEMPLATE.FAT&amp;display_string=Audit&amp;VAR:KEY=HMZSJIRYLI&amp;VAR:QUERY=RkZfRU5UUlBSX1ZBTF9EQUlMWSgzOTU4Nyk=&amp;WINDOW=FIRST_POPUP&amp;HEIGHT=450&amp;WIDTH=450&amp;START_MA","XIMIZED=FALSE&amp;VAR:CALENDAR=US&amp;VAR:SYMBOL=585284&amp;VAR:INDEX=0"}</definedName>
    <definedName name="_4785__FDSAUDITLINK__" localSheetId="2" hidden="1">{"fdsup://directions/FAT Viewer?action=UPDATE&amp;creator=factset&amp;DYN_ARGS=TRUE&amp;DOC_NAME=FAT:FQL_AUDITING_CLIENT_TEMPLATE.FAT&amp;display_string=Audit&amp;VAR:KEY=XWNMROLCRW&amp;VAR:QUERY=RkZfRU5UUlBSX1ZBTF9EQUlMWSgzOTU4Nyk=&amp;WINDOW=FIRST_POPUP&amp;HEIGHT=450&amp;WIDTH=450&amp;START_MA","XIMIZED=FALSE&amp;VAR:CALENDAR=US&amp;VAR:SYMBOL=MAR&amp;VAR:INDEX=0"}</definedName>
    <definedName name="_4785__FDSAUDITLINK__" hidden="1">{"fdsup://directions/FAT Viewer?action=UPDATE&amp;creator=factset&amp;DYN_ARGS=TRUE&amp;DOC_NAME=FAT:FQL_AUDITING_CLIENT_TEMPLATE.FAT&amp;display_string=Audit&amp;VAR:KEY=XWNMROLCRW&amp;VAR:QUERY=RkZfRU5UUlBSX1ZBTF9EQUlMWSgzOTU4Nyk=&amp;WINDOW=FIRST_POPUP&amp;HEIGHT=450&amp;WIDTH=450&amp;START_MA","XIMIZED=FALSE&amp;VAR:CALENDAR=US&amp;VAR:SYMBOL=MAR&amp;VAR:INDEX=0"}</definedName>
    <definedName name="_4786__FDSAUDITLINK__" localSheetId="2" hidden="1">{"fdsup://directions/FAT Viewer?action=UPDATE&amp;creator=factset&amp;DYN_ARGS=TRUE&amp;DOC_NAME=FAT:FQL_AUDITING_CLIENT_TEMPLATE.FAT&amp;display_string=Audit&amp;VAR:KEY=JUXWNCPUXY&amp;VAR:QUERY=RkZfRU5UUlBSX1ZBTF9EQUlMWSgzOTU4Nyk=&amp;WINDOW=FIRST_POPUP&amp;HEIGHT=450&amp;WIDTH=450&amp;START_MA","XIMIZED=FALSE&amp;VAR:CALENDAR=US&amp;VAR:SYMBOL=CHH&amp;VAR:INDEX=0"}</definedName>
    <definedName name="_4786__FDSAUDITLINK__" hidden="1">{"fdsup://directions/FAT Viewer?action=UPDATE&amp;creator=factset&amp;DYN_ARGS=TRUE&amp;DOC_NAME=FAT:FQL_AUDITING_CLIENT_TEMPLATE.FAT&amp;display_string=Audit&amp;VAR:KEY=JUXWNCPUXY&amp;VAR:QUERY=RkZfRU5UUlBSX1ZBTF9EQUlMWSgzOTU4Nyk=&amp;WINDOW=FIRST_POPUP&amp;HEIGHT=450&amp;WIDTH=450&amp;START_MA","XIMIZED=FALSE&amp;VAR:CALENDAR=US&amp;VAR:SYMBOL=CHH&amp;VAR:INDEX=0"}</definedName>
    <definedName name="_4787__FDSAUDITLINK__" localSheetId="2" hidden="1">{"fdsup://directions/FAT Viewer?action=UPDATE&amp;creator=factset&amp;DYN_ARGS=TRUE&amp;DOC_NAME=FAT:FQL_AUDITING_CLIENT_TEMPLATE.FAT&amp;display_string=Audit&amp;VAR:KEY=PUVQRGLCLM&amp;VAR:QUERY=RkZfRU5UUlBSX1ZBTF9EQUlMWSgzOTU4Nyk=&amp;WINDOW=FIRST_POPUP&amp;HEIGHT=450&amp;WIDTH=450&amp;START_MA","XIMIZED=FALSE&amp;VAR:CALENDAR=US&amp;VAR:SYMBOL=WYN&amp;VAR:INDEX=0"}</definedName>
    <definedName name="_4787__FDSAUDITLINK__" hidden="1">{"fdsup://directions/FAT Viewer?action=UPDATE&amp;creator=factset&amp;DYN_ARGS=TRUE&amp;DOC_NAME=FAT:FQL_AUDITING_CLIENT_TEMPLATE.FAT&amp;display_string=Audit&amp;VAR:KEY=PUVQRGLCLM&amp;VAR:QUERY=RkZfRU5UUlBSX1ZBTF9EQUlMWSgzOTU4Nyk=&amp;WINDOW=FIRST_POPUP&amp;HEIGHT=450&amp;WIDTH=450&amp;START_MA","XIMIZED=FALSE&amp;VAR:CALENDAR=US&amp;VAR:SYMBOL=WYN&amp;VAR:INDEX=0"}</definedName>
    <definedName name="_4788__FDSAUDITLINK__" localSheetId="2" hidden="1">{"fdsup://directions/FAT Viewer?action=UPDATE&amp;creator=factset&amp;DYN_ARGS=TRUE&amp;DOC_NAME=FAT:FQL_AUDITING_CLIENT_TEMPLATE.FAT&amp;display_string=Audit&amp;VAR:KEY=VCTUTKLAHS&amp;VAR:QUERY=RkZfRU5UUlBSX1ZBTF9EQUlMWSgzOTU4NCk=&amp;WINDOW=FIRST_POPUP&amp;HEIGHT=450&amp;WIDTH=450&amp;START_MA","XIMIZED=FALSE&amp;VAR:CALENDAR=US&amp;VAR:SYMBOL=H&amp;VAR:INDEX=0"}</definedName>
    <definedName name="_4788__FDSAUDITLINK__" hidden="1">{"fdsup://directions/FAT Viewer?action=UPDATE&amp;creator=factset&amp;DYN_ARGS=TRUE&amp;DOC_NAME=FAT:FQL_AUDITING_CLIENT_TEMPLATE.FAT&amp;display_string=Audit&amp;VAR:KEY=VCTUTKLAHS&amp;VAR:QUERY=RkZfRU5UUlBSX1ZBTF9EQUlMWSgzOTU4NCk=&amp;WINDOW=FIRST_POPUP&amp;HEIGHT=450&amp;WIDTH=450&amp;START_MA","XIMIZED=FALSE&amp;VAR:CALENDAR=US&amp;VAR:SYMBOL=H&amp;VAR:INDEX=0"}</definedName>
    <definedName name="_4789__FDSAUDITLINK__" localSheetId="2" hidden="1">{"fdsup://directions/FAT Viewer?action=UPDATE&amp;creator=factset&amp;DYN_ARGS=TRUE&amp;DOC_NAME=FAT:FQL_AUDITING_CLIENT_TEMPLATE.FAT&amp;display_string=Audit&amp;VAR:KEY=HOXIZURQPQ&amp;VAR:QUERY=RkZfRU5UUlBSX1ZBTF9EQUlMWSgzOTU4NCk=&amp;WINDOW=FIRST_POPUP&amp;HEIGHT=450&amp;WIDTH=450&amp;START_MA","XIMIZED=FALSE&amp;VAR:CALENDAR=US&amp;VAR:SYMBOL=HOT&amp;VAR:INDEX=0"}</definedName>
    <definedName name="_4789__FDSAUDITLINK__" hidden="1">{"fdsup://directions/FAT Viewer?action=UPDATE&amp;creator=factset&amp;DYN_ARGS=TRUE&amp;DOC_NAME=FAT:FQL_AUDITING_CLIENT_TEMPLATE.FAT&amp;display_string=Audit&amp;VAR:KEY=HOXIZURQPQ&amp;VAR:QUERY=RkZfRU5UUlBSX1ZBTF9EQUlMWSgzOTU4NCk=&amp;WINDOW=FIRST_POPUP&amp;HEIGHT=450&amp;WIDTH=450&amp;START_MA","XIMIZED=FALSE&amp;VAR:CALENDAR=US&amp;VAR:SYMBOL=HOT&amp;VAR:INDEX=0"}</definedName>
    <definedName name="_479____________123Graph_ACHART_8" hidden="1">#REF!</definedName>
    <definedName name="_479__FDSAUDITLINK__" localSheetId="2" hidden="1">{"fdsup://directions/FAT Viewer?action=UPDATE&amp;creator=factset&amp;DYN_ARGS=TRUE&amp;DOC_NAME=FAT:FQL_AUDITING_CLIENT_TEMPLATE.FAT&amp;display_string=Audit&amp;VAR:KEY=DMPIZQJKJS&amp;VAR:QUERY=RkZfRUJJVERBX0lCKFFUUiw0MDYzMyk=&amp;WINDOW=FIRST_POPUP&amp;HEIGHT=450&amp;WIDTH=450&amp;START_MAXIMI","ZED=FALSE&amp;VAR:CALENDAR=US&amp;VAR:INDEX=0"}</definedName>
    <definedName name="_479__FDSAUDITLINK__" hidden="1">{"fdsup://directions/FAT Viewer?action=UPDATE&amp;creator=factset&amp;DYN_ARGS=TRUE&amp;DOC_NAME=FAT:FQL_AUDITING_CLIENT_TEMPLATE.FAT&amp;display_string=Audit&amp;VAR:KEY=MRQZGLILOZ&amp;VAR:QUERY=KEZGX0VQU19ESUwoTFRNUyw0MDgwMSwsLFJQLFVTRClARkZfRVBTX0RJTChMVE1TX1NFTUksNDA4MDEsLCxSU","CxVU0QpKQ==&amp;WINDOW=FIRST_POPUP&amp;HEIGHT=450&amp;WIDTH=450&amp;START_MAXIMIZED=FALSE&amp;VAR:CALENDAR=US&amp;VAR:SYMBOL=MEDW&amp;VAR:INDEX=0"}</definedName>
    <definedName name="_479__FDSAUDITLINK___1" localSheetId="2" hidden="1">{"fdsup://directions/FAT Viewer?action=UPDATE&amp;creator=factset&amp;DYN_ARGS=TRUE&amp;DOC_NAME=FAT:FQL_AUDITING_CLIENT_TEMPLATE.FAT&amp;display_string=Audit&amp;VAR:KEY=MRQZGLILOZ&amp;VAR:QUERY=KEZGX0VQU19ESUwoTFRNUyw0MDgwMSwsLFJQLFVTRClARkZfRVBTX0RJTChMVE1TX1NFTUksNDA4MDEsLCxSU","CxVU0QpKQ==&amp;WINDOW=FIRST_POPUP&amp;HEIGHT=450&amp;WIDTH=450&amp;START_MAXIMIZED=FALSE&amp;VAR:CALENDAR=US&amp;VAR:SYMBOL=MEDW&amp;VAR:INDEX=0"}</definedName>
    <definedName name="_479__FDSAUDITLINK___1" hidden="1">{"fdsup://directions/FAT Viewer?action=UPDATE&amp;creator=factset&amp;DYN_ARGS=TRUE&amp;DOC_NAME=FAT:FQL_AUDITING_CLIENT_TEMPLATE.FAT&amp;display_string=Audit&amp;VAR:KEY=MRQZGLILOZ&amp;VAR:QUERY=KEZGX0VQU19ESUwoTFRNUyw0MDgwMSwsLFJQLFVTRClARkZfRVBTX0RJTChMVE1TX1NFTUksNDA4MDEsLCxSU","CxVU0QpKQ==&amp;WINDOW=FIRST_POPUP&amp;HEIGHT=450&amp;WIDTH=450&amp;START_MAXIMIZED=FALSE&amp;VAR:CALENDAR=US&amp;VAR:SYMBOL=MEDW&amp;VAR:INDEX=0"}</definedName>
    <definedName name="_4790__FDSAUDITLINK__" localSheetId="2" hidden="1">{"fdsup://directions/FAT Viewer?action=UPDATE&amp;creator=factset&amp;DYN_ARGS=TRUE&amp;DOC_NAME=FAT:FQL_AUDITING_CLIENT_TEMPLATE.FAT&amp;display_string=Audit&amp;VAR:KEY=LUJSPSHWXK&amp;VAR:QUERY=RkZfRU5UUlBSX1ZBTF9EQUlMWSgzOTU4NCk=&amp;WINDOW=FIRST_POPUP&amp;HEIGHT=450&amp;WIDTH=450&amp;START_MA","XIMIZED=FALSE&amp;VAR:CALENDAR=US&amp;VAR:SYMBOL=585284&amp;VAR:INDEX=0"}</definedName>
    <definedName name="_4790__FDSAUDITLINK__" hidden="1">{"fdsup://directions/FAT Viewer?action=UPDATE&amp;creator=factset&amp;DYN_ARGS=TRUE&amp;DOC_NAME=FAT:FQL_AUDITING_CLIENT_TEMPLATE.FAT&amp;display_string=Audit&amp;VAR:KEY=LUJSPSHWXK&amp;VAR:QUERY=RkZfRU5UUlBSX1ZBTF9EQUlMWSgzOTU4NCk=&amp;WINDOW=FIRST_POPUP&amp;HEIGHT=450&amp;WIDTH=450&amp;START_MA","XIMIZED=FALSE&amp;VAR:CALENDAR=US&amp;VAR:SYMBOL=585284&amp;VAR:INDEX=0"}</definedName>
    <definedName name="_4791__FDSAUDITLINK__" localSheetId="2" hidden="1">{"fdsup://directions/FAT Viewer?action=UPDATE&amp;creator=factset&amp;DYN_ARGS=TRUE&amp;DOC_NAME=FAT:FQL_AUDITING_CLIENT_TEMPLATE.FAT&amp;display_string=Audit&amp;VAR:KEY=NEXKNKNGBE&amp;VAR:QUERY=RkZfRU5UUlBSX1ZBTF9EQUlMWSgzOTU4NCk=&amp;WINDOW=FIRST_POPUP&amp;HEIGHT=450&amp;WIDTH=450&amp;START_MA","XIMIZED=FALSE&amp;VAR:CALENDAR=US&amp;VAR:SYMBOL=MAR&amp;VAR:INDEX=0"}</definedName>
    <definedName name="_4791__FDSAUDITLINK__" hidden="1">{"fdsup://directions/FAT Viewer?action=UPDATE&amp;creator=factset&amp;DYN_ARGS=TRUE&amp;DOC_NAME=FAT:FQL_AUDITING_CLIENT_TEMPLATE.FAT&amp;display_string=Audit&amp;VAR:KEY=NEXKNKNGBE&amp;VAR:QUERY=RkZfRU5UUlBSX1ZBTF9EQUlMWSgzOTU4NCk=&amp;WINDOW=FIRST_POPUP&amp;HEIGHT=450&amp;WIDTH=450&amp;START_MA","XIMIZED=FALSE&amp;VAR:CALENDAR=US&amp;VAR:SYMBOL=MAR&amp;VAR:INDEX=0"}</definedName>
    <definedName name="_4792__FDSAUDITLINK__" localSheetId="2" hidden="1">{"fdsup://directions/FAT Viewer?action=UPDATE&amp;creator=factset&amp;DYN_ARGS=TRUE&amp;DOC_NAME=FAT:FQL_AUDITING_CLIENT_TEMPLATE.FAT&amp;display_string=Audit&amp;VAR:KEY=XKFEJGVITQ&amp;VAR:QUERY=RkZfRU5UUlBSX1ZBTF9EQUlMWSgzOTU4NCk=&amp;WINDOW=FIRST_POPUP&amp;HEIGHT=450&amp;WIDTH=450&amp;START_MA","XIMIZED=FALSE&amp;VAR:CALENDAR=US&amp;VAR:SYMBOL=CHH&amp;VAR:INDEX=0"}</definedName>
    <definedName name="_4792__FDSAUDITLINK__" hidden="1">{"fdsup://directions/FAT Viewer?action=UPDATE&amp;creator=factset&amp;DYN_ARGS=TRUE&amp;DOC_NAME=FAT:FQL_AUDITING_CLIENT_TEMPLATE.FAT&amp;display_string=Audit&amp;VAR:KEY=XKFEJGVITQ&amp;VAR:QUERY=RkZfRU5UUlBSX1ZBTF9EQUlMWSgzOTU4NCk=&amp;WINDOW=FIRST_POPUP&amp;HEIGHT=450&amp;WIDTH=450&amp;START_MA","XIMIZED=FALSE&amp;VAR:CALENDAR=US&amp;VAR:SYMBOL=CHH&amp;VAR:INDEX=0"}</definedName>
    <definedName name="_4793__FDSAUDITLINK__" localSheetId="2" hidden="1">{"fdsup://directions/FAT Viewer?action=UPDATE&amp;creator=factset&amp;DYN_ARGS=TRUE&amp;DOC_NAME=FAT:FQL_AUDITING_CLIENT_TEMPLATE.FAT&amp;display_string=Audit&amp;VAR:KEY=FWTCPYHSJQ&amp;VAR:QUERY=RkZfRU5UUlBSX1ZBTF9EQUlMWSgzOTU4NCk=&amp;WINDOW=FIRST_POPUP&amp;HEIGHT=450&amp;WIDTH=450&amp;START_MA","XIMIZED=FALSE&amp;VAR:CALENDAR=US&amp;VAR:SYMBOL=WYN&amp;VAR:INDEX=0"}</definedName>
    <definedName name="_4793__FDSAUDITLINK__" hidden="1">{"fdsup://directions/FAT Viewer?action=UPDATE&amp;creator=factset&amp;DYN_ARGS=TRUE&amp;DOC_NAME=FAT:FQL_AUDITING_CLIENT_TEMPLATE.FAT&amp;display_string=Audit&amp;VAR:KEY=FWTCPYHSJQ&amp;VAR:QUERY=RkZfRU5UUlBSX1ZBTF9EQUlMWSgzOTU4NCk=&amp;WINDOW=FIRST_POPUP&amp;HEIGHT=450&amp;WIDTH=450&amp;START_MA","XIMIZED=FALSE&amp;VAR:CALENDAR=US&amp;VAR:SYMBOL=WYN&amp;VAR:INDEX=0"}</definedName>
    <definedName name="_4794__FDSAUDITLINK__" localSheetId="2" hidden="1">{"fdsup://directions/FAT Viewer?action=UPDATE&amp;creator=factset&amp;DYN_ARGS=TRUE&amp;DOC_NAME=FAT:FQL_AUDITING_CLIENT_TEMPLATE.FAT&amp;display_string=Audit&amp;VAR:KEY=PCPMFCHKNE&amp;VAR:QUERY=RkZfRU5UUlBSX1ZBTF9EQUlMWSgzOTU4Myk=&amp;WINDOW=FIRST_POPUP&amp;HEIGHT=450&amp;WIDTH=450&amp;START_MA","XIMIZED=FALSE&amp;VAR:CALENDAR=US&amp;VAR:SYMBOL=H&amp;VAR:INDEX=0"}</definedName>
    <definedName name="_4794__FDSAUDITLINK__" hidden="1">{"fdsup://directions/FAT Viewer?action=UPDATE&amp;creator=factset&amp;DYN_ARGS=TRUE&amp;DOC_NAME=FAT:FQL_AUDITING_CLIENT_TEMPLATE.FAT&amp;display_string=Audit&amp;VAR:KEY=PCPMFCHKNE&amp;VAR:QUERY=RkZfRU5UUlBSX1ZBTF9EQUlMWSgzOTU4Myk=&amp;WINDOW=FIRST_POPUP&amp;HEIGHT=450&amp;WIDTH=450&amp;START_MA","XIMIZED=FALSE&amp;VAR:CALENDAR=US&amp;VAR:SYMBOL=H&amp;VAR:INDEX=0"}</definedName>
    <definedName name="_4795__FDSAUDITLINK__" localSheetId="2" hidden="1">{"fdsup://directions/FAT Viewer?action=UPDATE&amp;creator=factset&amp;DYN_ARGS=TRUE&amp;DOC_NAME=FAT:FQL_AUDITING_CLIENT_TEMPLATE.FAT&amp;display_string=Audit&amp;VAR:KEY=NWNUVQJSDS&amp;VAR:QUERY=RkZfRU5UUlBSX1ZBTF9EQUlMWSgzOTU4Myk=&amp;WINDOW=FIRST_POPUP&amp;HEIGHT=450&amp;WIDTH=450&amp;START_MA","XIMIZED=FALSE&amp;VAR:CALENDAR=US&amp;VAR:SYMBOL=HOT&amp;VAR:INDEX=0"}</definedName>
    <definedName name="_4795__FDSAUDITLINK__" hidden="1">{"fdsup://directions/FAT Viewer?action=UPDATE&amp;creator=factset&amp;DYN_ARGS=TRUE&amp;DOC_NAME=FAT:FQL_AUDITING_CLIENT_TEMPLATE.FAT&amp;display_string=Audit&amp;VAR:KEY=NWNUVQJSDS&amp;VAR:QUERY=RkZfRU5UUlBSX1ZBTF9EQUlMWSgzOTU4Myk=&amp;WINDOW=FIRST_POPUP&amp;HEIGHT=450&amp;WIDTH=450&amp;START_MA","XIMIZED=FALSE&amp;VAR:CALENDAR=US&amp;VAR:SYMBOL=HOT&amp;VAR:INDEX=0"}</definedName>
    <definedName name="_4796__FDSAUDITLINK__" localSheetId="2" hidden="1">{"fdsup://directions/FAT Viewer?action=UPDATE&amp;creator=factset&amp;DYN_ARGS=TRUE&amp;DOC_NAME=FAT:FQL_AUDITING_CLIENT_TEMPLATE.FAT&amp;display_string=Audit&amp;VAR:KEY=JWNYHWVCZU&amp;VAR:QUERY=RkZfRU5UUlBSX1ZBTF9EQUlMWSgzOTU4Myk=&amp;WINDOW=FIRST_POPUP&amp;HEIGHT=450&amp;WIDTH=450&amp;START_MA","XIMIZED=FALSE&amp;VAR:CALENDAR=US&amp;VAR:SYMBOL=585284&amp;VAR:INDEX=0"}</definedName>
    <definedName name="_4796__FDSAUDITLINK__" hidden="1">{"fdsup://directions/FAT Viewer?action=UPDATE&amp;creator=factset&amp;DYN_ARGS=TRUE&amp;DOC_NAME=FAT:FQL_AUDITING_CLIENT_TEMPLATE.FAT&amp;display_string=Audit&amp;VAR:KEY=JWNYHWVCZU&amp;VAR:QUERY=RkZfRU5UUlBSX1ZBTF9EQUlMWSgzOTU4Myk=&amp;WINDOW=FIRST_POPUP&amp;HEIGHT=450&amp;WIDTH=450&amp;START_MA","XIMIZED=FALSE&amp;VAR:CALENDAR=US&amp;VAR:SYMBOL=585284&amp;VAR:INDEX=0"}</definedName>
    <definedName name="_4797__FDSAUDITLINK__" localSheetId="2" hidden="1">{"fdsup://directions/FAT Viewer?action=UPDATE&amp;creator=factset&amp;DYN_ARGS=TRUE&amp;DOC_NAME=FAT:FQL_AUDITING_CLIENT_TEMPLATE.FAT&amp;display_string=Audit&amp;VAR:KEY=RYFWLMZUDY&amp;VAR:QUERY=RkZfRU5UUlBSX1ZBTF9EQUlMWSgzOTU4Myk=&amp;WINDOW=FIRST_POPUP&amp;HEIGHT=450&amp;WIDTH=450&amp;START_MA","XIMIZED=FALSE&amp;VAR:CALENDAR=US&amp;VAR:SYMBOL=MAR&amp;VAR:INDEX=0"}</definedName>
    <definedName name="_4797__FDSAUDITLINK__" hidden="1">{"fdsup://directions/FAT Viewer?action=UPDATE&amp;creator=factset&amp;DYN_ARGS=TRUE&amp;DOC_NAME=FAT:FQL_AUDITING_CLIENT_TEMPLATE.FAT&amp;display_string=Audit&amp;VAR:KEY=RYFWLMZUDY&amp;VAR:QUERY=RkZfRU5UUlBSX1ZBTF9EQUlMWSgzOTU4Myk=&amp;WINDOW=FIRST_POPUP&amp;HEIGHT=450&amp;WIDTH=450&amp;START_MA","XIMIZED=FALSE&amp;VAR:CALENDAR=US&amp;VAR:SYMBOL=MAR&amp;VAR:INDEX=0"}</definedName>
    <definedName name="_4798__FDSAUDITLINK__" localSheetId="2" hidden="1">{"fdsup://directions/FAT Viewer?action=UPDATE&amp;creator=factset&amp;DYN_ARGS=TRUE&amp;DOC_NAME=FAT:FQL_AUDITING_CLIENT_TEMPLATE.FAT&amp;display_string=Audit&amp;VAR:KEY=TURENSBGTS&amp;VAR:QUERY=RkZfRU5UUlBSX1ZBTF9EQUlMWSgzOTU4Myk=&amp;WINDOW=FIRST_POPUP&amp;HEIGHT=450&amp;WIDTH=450&amp;START_MA","XIMIZED=FALSE&amp;VAR:CALENDAR=US&amp;VAR:SYMBOL=CHH&amp;VAR:INDEX=0"}</definedName>
    <definedName name="_4798__FDSAUDITLINK__" hidden="1">{"fdsup://directions/FAT Viewer?action=UPDATE&amp;creator=factset&amp;DYN_ARGS=TRUE&amp;DOC_NAME=FAT:FQL_AUDITING_CLIENT_TEMPLATE.FAT&amp;display_string=Audit&amp;VAR:KEY=TURENSBGTS&amp;VAR:QUERY=RkZfRU5UUlBSX1ZBTF9EQUlMWSgzOTU4Myk=&amp;WINDOW=FIRST_POPUP&amp;HEIGHT=450&amp;WIDTH=450&amp;START_MA","XIMIZED=FALSE&amp;VAR:CALENDAR=US&amp;VAR:SYMBOL=CHH&amp;VAR:INDEX=0"}</definedName>
    <definedName name="_4799__FDSAUDITLINK__" localSheetId="2" hidden="1">{"fdsup://directions/FAT Viewer?action=UPDATE&amp;creator=factset&amp;DYN_ARGS=TRUE&amp;DOC_NAME=FAT:FQL_AUDITING_CLIENT_TEMPLATE.FAT&amp;display_string=Audit&amp;VAR:KEY=DCTAREZSNG&amp;VAR:QUERY=RkZfRU5UUlBSX1ZBTF9EQUlMWSgzOTU4Myk=&amp;WINDOW=FIRST_POPUP&amp;HEIGHT=450&amp;WIDTH=450&amp;START_MA","XIMIZED=FALSE&amp;VAR:CALENDAR=US&amp;VAR:SYMBOL=WYN&amp;VAR:INDEX=0"}</definedName>
    <definedName name="_4799__FDSAUDITLINK__" hidden="1">{"fdsup://directions/FAT Viewer?action=UPDATE&amp;creator=factset&amp;DYN_ARGS=TRUE&amp;DOC_NAME=FAT:FQL_AUDITING_CLIENT_TEMPLATE.FAT&amp;display_string=Audit&amp;VAR:KEY=DCTAREZSNG&amp;VAR:QUERY=RkZfRU5UUlBSX1ZBTF9EQUlMWSgzOTU4Myk=&amp;WINDOW=FIRST_POPUP&amp;HEIGHT=450&amp;WIDTH=450&amp;START_MA","XIMIZED=FALSE&amp;VAR:CALENDAR=US&amp;VAR:SYMBOL=WYN&amp;VAR:INDEX=0"}</definedName>
    <definedName name="_479S" hidden="1">#REF!</definedName>
    <definedName name="_47IQ_CURRENCY_GAIN_INS" hidden="1">"c238"</definedName>
    <definedName name="_48_____________________123Graph_ECHART_5" hidden="1">#REF!</definedName>
    <definedName name="_48__________________123Graph_ECHART_4" hidden="1">#REF!</definedName>
    <definedName name="_48______123Graph_ECHART_3" hidden="1">#REF!</definedName>
    <definedName name="_48______123Graph_ECHART_4" hidden="1">#REF!</definedName>
    <definedName name="_48___0__123Grap" hidden="1">#REF!</definedName>
    <definedName name="_48__123Graph_AChart_3" hidden="1">#REF!</definedName>
    <definedName name="_48__123Graph_BCHART_10" hidden="1">#REF!</definedName>
    <definedName name="_48__123Graph_BCHART_2" hidden="1">#REF!</definedName>
    <definedName name="_48__123Graph_BCHART_4" hidden="1">#REF!</definedName>
    <definedName name="_48__123Graph_BINVAR_A" hidden="1">#REF!</definedName>
    <definedName name="_48__123Graph_CCHART_23" hidden="1">#REF!</definedName>
    <definedName name="_48__123Graph_ECHART_4" hidden="1">#REF!</definedName>
    <definedName name="_48__123Graph_ESUPPLIES_BY_B_U" hidden="1">#REF!</definedName>
    <definedName name="_48__123Graph_FCHART_3" hidden="1">#REF!</definedName>
    <definedName name="_48__123Graph_LBL_BCHART_14" hidden="1">#REF!</definedName>
    <definedName name="_48__123Graph_XCHART_1" hidden="1">#REF!</definedName>
    <definedName name="_48__123Graph_XCHART_6" hidden="1">#REF!</definedName>
    <definedName name="_48__123Graph_XCHART_9A" hidden="1">#REF!</definedName>
    <definedName name="_48__123Graph_XCONTRACT_BY_B_U" hidden="1">#REF!</definedName>
    <definedName name="_48__FDSAUDITLINK__" localSheetId="2" hidden="1">{"fdsup://Directions/FactSet Auditing Viewer?action=AUDIT_VALUE&amp;DB=129&amp;ID1=34988210&amp;VALUEID=03351&amp;SDATE=201104&amp;PERIODTYPE=QTR_STD&amp;SCFT=3&amp;window=popup_no_bar&amp;width=385&amp;height=120&amp;START_MAXIMIZED=FALSE&amp;creator=factset&amp;display_string=Audit"}</definedName>
    <definedName name="_48__FDSAUDITLINK__" hidden="1">{"fdsup://Directions/FactSet Auditing Viewer?action=AUDIT_VALUE&amp;DB=129&amp;ID1=04033V20&amp;VALUEID=05301&amp;SDATE=201103&amp;PERIODTYPE=QTR_STD&amp;SCFT=3&amp;window=popup_no_bar&amp;width=385&amp;height=120&amp;START_MAXIMIZED=FALSE&amp;creator=factset&amp;display_string=Audit"}</definedName>
    <definedName name="_48__FDSAUDITLINK___1" localSheetId="2" hidden="1">{"fdsup://Directions/FactSet Auditing Viewer?action=AUDIT_VALUE&amp;DB=129&amp;ID1=04033V20&amp;VALUEID=05301&amp;SDATE=201103&amp;PERIODTYPE=QTR_STD&amp;SCFT=3&amp;window=popup_no_bar&amp;width=385&amp;height=120&amp;START_MAXIMIZED=FALSE&amp;creator=factset&amp;display_string=Audit"}</definedName>
    <definedName name="_48__FDSAUDITLINK___1" hidden="1">{"fdsup://Directions/FactSet Auditing Viewer?action=AUDIT_VALUE&amp;DB=129&amp;ID1=04033V20&amp;VALUEID=05301&amp;SDATE=201103&amp;PERIODTYPE=QTR_STD&amp;SCFT=3&amp;window=popup_no_bar&amp;width=385&amp;height=120&amp;START_MAXIMIZED=FALSE&amp;creator=factset&amp;display_string=Audit"}</definedName>
    <definedName name="_48_0_Table2_" hidden="1">#REF!</definedName>
    <definedName name="_48_0Swvu.Pag" hidden="1">#N/A</definedName>
    <definedName name="_480____________123Graph_ACHART_9" hidden="1">#REF!</definedName>
    <definedName name="_480__123Graph_CCHART_3A" hidden="1">#REF!</definedName>
    <definedName name="_480__123Graph_XCHART_9A" hidden="1">#REF!</definedName>
    <definedName name="_480__FDSAUDITLINK__" localSheetId="2" hidden="1">{"fdsup://directions/FAT Viewer?action=UPDATE&amp;creator=factset&amp;DYN_ARGS=TRUE&amp;DOC_NAME=FAT:FQL_AUDITING_CLIENT_TEMPLATE.FAT&amp;display_string=Audit&amp;VAR:KEY=BWNCVYNABG&amp;VAR:QUERY=RkZfRUJJVERBX0lCKFFUUiw0MDcyNCk=&amp;WINDOW=FIRST_POPUP&amp;HEIGHT=450&amp;WIDTH=450&amp;START_MAXIMI","ZED=FALSE&amp;VAR:CALENDAR=US&amp;VAR:INDEX=0"}</definedName>
    <definedName name="_480__FDSAUDITLINK__" hidden="1">{"fdsup://directions/FAT Viewer?action=UPDATE&amp;creator=factset&amp;DYN_ARGS=TRUE&amp;DOC_NAME=FAT:FQL_AUDITING_CLIENT_TEMPLATE.FAT&amp;display_string=Audit&amp;VAR:KEY=GVMFMRWNWH&amp;VAR:QUERY=KEZGX0VCSVRfT1BFUihMVE1TLDQwODAxLCwsUlAsVVNEKUBGRl9FQklUX09QRVIoTFRNU19TRU1JLDQwODAxL","CwsUlAsVVNEKSk=&amp;WINDOW=FIRST_POPUP&amp;HEIGHT=450&amp;WIDTH=450&amp;START_MAXIMIZED=FALSE&amp;VAR:CALENDAR=US&amp;VAR:SYMBOL=MEDW&amp;VAR:INDEX=0"}</definedName>
    <definedName name="_480__FDSAUDITLINK___1" localSheetId="2" hidden="1">{"fdsup://directions/FAT Viewer?action=UPDATE&amp;creator=factset&amp;DYN_ARGS=TRUE&amp;DOC_NAME=FAT:FQL_AUDITING_CLIENT_TEMPLATE.FAT&amp;display_string=Audit&amp;VAR:KEY=GVMFMRWNWH&amp;VAR:QUERY=KEZGX0VCSVRfT1BFUihMVE1TLDQwODAxLCwsUlAsVVNEKUBGRl9FQklUX09QRVIoTFRNU19TRU1JLDQwODAxL","CwsUlAsVVNEKSk=&amp;WINDOW=FIRST_POPUP&amp;HEIGHT=450&amp;WIDTH=450&amp;START_MAXIMIZED=FALSE&amp;VAR:CALENDAR=US&amp;VAR:SYMBOL=MEDW&amp;VAR:INDEX=0"}</definedName>
    <definedName name="_480__FDSAUDITLINK___1" hidden="1">{"fdsup://directions/FAT Viewer?action=UPDATE&amp;creator=factset&amp;DYN_ARGS=TRUE&amp;DOC_NAME=FAT:FQL_AUDITING_CLIENT_TEMPLATE.FAT&amp;display_string=Audit&amp;VAR:KEY=GVMFMRWNWH&amp;VAR:QUERY=KEZGX0VCSVRfT1BFUihMVE1TLDQwODAxLCwsUlAsVVNEKUBGRl9FQklUX09QRVIoTFRNU19TRU1JLDQwODAxL","CwsUlAsVVNEKSk=&amp;WINDOW=FIRST_POPUP&amp;HEIGHT=450&amp;WIDTH=450&amp;START_MAXIMIZED=FALSE&amp;VAR:CALENDAR=US&amp;VAR:SYMBOL=MEDW&amp;VAR:INDEX=0"}</definedName>
    <definedName name="_4800__FDSAUDITLINK__" localSheetId="2" hidden="1">{"fdsup://directions/FAT Viewer?action=UPDATE&amp;creator=factset&amp;DYN_ARGS=TRUE&amp;DOC_NAME=FAT:FQL_AUDITING_CLIENT_TEMPLATE.FAT&amp;display_string=Audit&amp;VAR:KEY=ZSJIJKJKVG&amp;VAR:QUERY=RkZfRU5UUlBSX1ZBTF9EQUlMWSgzOTU4Mik=&amp;WINDOW=FIRST_POPUP&amp;HEIGHT=450&amp;WIDTH=450&amp;START_MA","XIMIZED=FALSE&amp;VAR:CALENDAR=US&amp;VAR:SYMBOL=H&amp;VAR:INDEX=0"}</definedName>
    <definedName name="_4800__FDSAUDITLINK__" hidden="1">{"fdsup://directions/FAT Viewer?action=UPDATE&amp;creator=factset&amp;DYN_ARGS=TRUE&amp;DOC_NAME=FAT:FQL_AUDITING_CLIENT_TEMPLATE.FAT&amp;display_string=Audit&amp;VAR:KEY=ZSJIJKJKVG&amp;VAR:QUERY=RkZfRU5UUlBSX1ZBTF9EQUlMWSgzOTU4Mik=&amp;WINDOW=FIRST_POPUP&amp;HEIGHT=450&amp;WIDTH=450&amp;START_MA","XIMIZED=FALSE&amp;VAR:CALENDAR=US&amp;VAR:SYMBOL=H&amp;VAR:INDEX=0"}</definedName>
    <definedName name="_4801__FDSAUDITLINK__" localSheetId="2" hidden="1">{"fdsup://directions/FAT Viewer?action=UPDATE&amp;creator=factset&amp;DYN_ARGS=TRUE&amp;DOC_NAME=FAT:FQL_AUDITING_CLIENT_TEMPLATE.FAT&amp;display_string=Audit&amp;VAR:KEY=FITSFCZERE&amp;VAR:QUERY=RkZfRU5UUlBSX1ZBTF9EQUlMWSgzOTU4Mik=&amp;WINDOW=FIRST_POPUP&amp;HEIGHT=450&amp;WIDTH=450&amp;START_MA","XIMIZED=FALSE&amp;VAR:CALENDAR=US&amp;VAR:SYMBOL=HOT&amp;VAR:INDEX=0"}</definedName>
    <definedName name="_4801__FDSAUDITLINK__" hidden="1">{"fdsup://directions/FAT Viewer?action=UPDATE&amp;creator=factset&amp;DYN_ARGS=TRUE&amp;DOC_NAME=FAT:FQL_AUDITING_CLIENT_TEMPLATE.FAT&amp;display_string=Audit&amp;VAR:KEY=FITSFCZERE&amp;VAR:QUERY=RkZfRU5UUlBSX1ZBTF9EQUlMWSgzOTU4Mik=&amp;WINDOW=FIRST_POPUP&amp;HEIGHT=450&amp;WIDTH=450&amp;START_MA","XIMIZED=FALSE&amp;VAR:CALENDAR=US&amp;VAR:SYMBOL=HOT&amp;VAR:INDEX=0"}</definedName>
    <definedName name="_4802__FDSAUDITLINK__" localSheetId="2" hidden="1">{"fdsup://directions/FAT Viewer?action=UPDATE&amp;creator=factset&amp;DYN_ARGS=TRUE&amp;DOC_NAME=FAT:FQL_AUDITING_CLIENT_TEMPLATE.FAT&amp;display_string=Audit&amp;VAR:KEY=POVUNSHWVY&amp;VAR:QUERY=RkZfRU5UUlBSX1ZBTF9EQUlMWSgzOTU4Mik=&amp;WINDOW=FIRST_POPUP&amp;HEIGHT=450&amp;WIDTH=450&amp;START_MA","XIMIZED=FALSE&amp;VAR:CALENDAR=US&amp;VAR:SYMBOL=585284&amp;VAR:INDEX=0"}</definedName>
    <definedName name="_4802__FDSAUDITLINK__" hidden="1">{"fdsup://directions/FAT Viewer?action=UPDATE&amp;creator=factset&amp;DYN_ARGS=TRUE&amp;DOC_NAME=FAT:FQL_AUDITING_CLIENT_TEMPLATE.FAT&amp;display_string=Audit&amp;VAR:KEY=POVUNSHWVY&amp;VAR:QUERY=RkZfRU5UUlBSX1ZBTF9EQUlMWSgzOTU4Mik=&amp;WINDOW=FIRST_POPUP&amp;HEIGHT=450&amp;WIDTH=450&amp;START_MA","XIMIZED=FALSE&amp;VAR:CALENDAR=US&amp;VAR:SYMBOL=585284&amp;VAR:INDEX=0"}</definedName>
    <definedName name="_4803__FDSAUDITLINK__" localSheetId="2" hidden="1">{"fdsup://directions/FAT Viewer?action=UPDATE&amp;creator=factset&amp;DYN_ARGS=TRUE&amp;DOC_NAME=FAT:FQL_AUDITING_CLIENT_TEMPLATE.FAT&amp;display_string=Audit&amp;VAR:KEY=NKDIZOJOJC&amp;VAR:QUERY=RkZfRU5UUlBSX1ZBTF9EQUlMWSgzOTU4Mik=&amp;WINDOW=FIRST_POPUP&amp;HEIGHT=450&amp;WIDTH=450&amp;START_MA","XIMIZED=FALSE&amp;VAR:CALENDAR=US&amp;VAR:SYMBOL=MAR&amp;VAR:INDEX=0"}</definedName>
    <definedName name="_4803__FDSAUDITLINK__" hidden="1">{"fdsup://directions/FAT Viewer?action=UPDATE&amp;creator=factset&amp;DYN_ARGS=TRUE&amp;DOC_NAME=FAT:FQL_AUDITING_CLIENT_TEMPLATE.FAT&amp;display_string=Audit&amp;VAR:KEY=NKDIZOJOJC&amp;VAR:QUERY=RkZfRU5UUlBSX1ZBTF9EQUlMWSgzOTU4Mik=&amp;WINDOW=FIRST_POPUP&amp;HEIGHT=450&amp;WIDTH=450&amp;START_MA","XIMIZED=FALSE&amp;VAR:CALENDAR=US&amp;VAR:SYMBOL=MAR&amp;VAR:INDEX=0"}</definedName>
    <definedName name="_4804__FDSAUDITLINK__" localSheetId="2" hidden="1">{"fdsup://directions/FAT Viewer?action=UPDATE&amp;creator=factset&amp;DYN_ARGS=TRUE&amp;DOC_NAME=FAT:FQL_AUDITING_CLIENT_TEMPLATE.FAT&amp;display_string=Audit&amp;VAR:KEY=PWZGFGDYTC&amp;VAR:QUERY=RkZfRU5UUlBSX1ZBTF9EQUlMWSgzOTU4Mik=&amp;WINDOW=FIRST_POPUP&amp;HEIGHT=450&amp;WIDTH=450&amp;START_MA","XIMIZED=FALSE&amp;VAR:CALENDAR=US&amp;VAR:SYMBOL=CHH&amp;VAR:INDEX=0"}</definedName>
    <definedName name="_4804__FDSAUDITLINK__" hidden="1">{"fdsup://directions/FAT Viewer?action=UPDATE&amp;creator=factset&amp;DYN_ARGS=TRUE&amp;DOC_NAME=FAT:FQL_AUDITING_CLIENT_TEMPLATE.FAT&amp;display_string=Audit&amp;VAR:KEY=PWZGFGDYTC&amp;VAR:QUERY=RkZfRU5UUlBSX1ZBTF9EQUlMWSgzOTU4Mik=&amp;WINDOW=FIRST_POPUP&amp;HEIGHT=450&amp;WIDTH=450&amp;START_MA","XIMIZED=FALSE&amp;VAR:CALENDAR=US&amp;VAR:SYMBOL=CHH&amp;VAR:INDEX=0"}</definedName>
    <definedName name="_4805__FDSAUDITLINK__" localSheetId="2" hidden="1">{"fdsup://directions/FAT Viewer?action=UPDATE&amp;creator=factset&amp;DYN_ARGS=TRUE&amp;DOC_NAME=FAT:FQL_AUDITING_CLIENT_TEMPLATE.FAT&amp;display_string=Audit&amp;VAR:KEY=NUFCRAXMFE&amp;VAR:QUERY=RkZfRU5UUlBSX1ZBTF9EQUlMWSgzOTU4Mik=&amp;WINDOW=FIRST_POPUP&amp;HEIGHT=450&amp;WIDTH=450&amp;START_MA","XIMIZED=FALSE&amp;VAR:CALENDAR=US&amp;VAR:SYMBOL=WYN&amp;VAR:INDEX=0"}</definedName>
    <definedName name="_4805__FDSAUDITLINK__" hidden="1">{"fdsup://directions/FAT Viewer?action=UPDATE&amp;creator=factset&amp;DYN_ARGS=TRUE&amp;DOC_NAME=FAT:FQL_AUDITING_CLIENT_TEMPLATE.FAT&amp;display_string=Audit&amp;VAR:KEY=NUFCRAXMFE&amp;VAR:QUERY=RkZfRU5UUlBSX1ZBTF9EQUlMWSgzOTU4Mik=&amp;WINDOW=FIRST_POPUP&amp;HEIGHT=450&amp;WIDTH=450&amp;START_MA","XIMIZED=FALSE&amp;VAR:CALENDAR=US&amp;VAR:SYMBOL=WYN&amp;VAR:INDEX=0"}</definedName>
    <definedName name="_4806__FDSAUDITLINK__" localSheetId="2" hidden="1">{"fdsup://directions/FAT Viewer?action=UPDATE&amp;creator=factset&amp;DYN_ARGS=TRUE&amp;DOC_NAME=FAT:FQL_AUDITING_CLIENT_TEMPLATE.FAT&amp;display_string=Audit&amp;VAR:KEY=XATKVGLQDM&amp;VAR:QUERY=RkZfRU5UUlBSX1ZBTF9EQUlMWSgzOTU4MSk=&amp;WINDOW=FIRST_POPUP&amp;HEIGHT=450&amp;WIDTH=450&amp;START_MA","XIMIZED=FALSE&amp;VAR:CALENDAR=US&amp;VAR:SYMBOL=H&amp;VAR:INDEX=0"}</definedName>
    <definedName name="_4806__FDSAUDITLINK__" hidden="1">{"fdsup://directions/FAT Viewer?action=UPDATE&amp;creator=factset&amp;DYN_ARGS=TRUE&amp;DOC_NAME=FAT:FQL_AUDITING_CLIENT_TEMPLATE.FAT&amp;display_string=Audit&amp;VAR:KEY=XATKVGLQDM&amp;VAR:QUERY=RkZfRU5UUlBSX1ZBTF9EQUlMWSgzOTU4MSk=&amp;WINDOW=FIRST_POPUP&amp;HEIGHT=450&amp;WIDTH=450&amp;START_MA","XIMIZED=FALSE&amp;VAR:CALENDAR=US&amp;VAR:SYMBOL=H&amp;VAR:INDEX=0"}</definedName>
    <definedName name="_4807__FDSAUDITLINK__" localSheetId="2" hidden="1">{"fdsup://directions/FAT Viewer?action=UPDATE&amp;creator=factset&amp;DYN_ARGS=TRUE&amp;DOC_NAME=FAT:FQL_AUDITING_CLIENT_TEMPLATE.FAT&amp;display_string=Audit&amp;VAR:KEY=DGXEJMJWVS&amp;VAR:QUERY=RkZfRU5UUlBSX1ZBTF9EQUlMWSgzOTU4MSk=&amp;WINDOW=FIRST_POPUP&amp;HEIGHT=450&amp;WIDTH=450&amp;START_MA","XIMIZED=FALSE&amp;VAR:CALENDAR=US&amp;VAR:SYMBOL=HOT&amp;VAR:INDEX=0"}</definedName>
    <definedName name="_4807__FDSAUDITLINK__" hidden="1">{"fdsup://directions/FAT Viewer?action=UPDATE&amp;creator=factset&amp;DYN_ARGS=TRUE&amp;DOC_NAME=FAT:FQL_AUDITING_CLIENT_TEMPLATE.FAT&amp;display_string=Audit&amp;VAR:KEY=DGXEJMJWVS&amp;VAR:QUERY=RkZfRU5UUlBSX1ZBTF9EQUlMWSgzOTU4MSk=&amp;WINDOW=FIRST_POPUP&amp;HEIGHT=450&amp;WIDTH=450&amp;START_MA","XIMIZED=FALSE&amp;VAR:CALENDAR=US&amp;VAR:SYMBOL=HOT&amp;VAR:INDEX=0"}</definedName>
    <definedName name="_4808__FDSAUDITLINK__" localSheetId="2" hidden="1">{"fdsup://directions/FAT Viewer?action=UPDATE&amp;creator=factset&amp;DYN_ARGS=TRUE&amp;DOC_NAME=FAT:FQL_AUDITING_CLIENT_TEMPLATE.FAT&amp;display_string=Audit&amp;VAR:KEY=RGPANAVKNC&amp;VAR:QUERY=RkZfRU5UUlBSX1ZBTF9EQUlMWSgzOTU4MSk=&amp;WINDOW=FIRST_POPUP&amp;HEIGHT=450&amp;WIDTH=450&amp;START_MA","XIMIZED=FALSE&amp;VAR:CALENDAR=US&amp;VAR:SYMBOL=585284&amp;VAR:INDEX=0"}</definedName>
    <definedName name="_4808__FDSAUDITLINK__" hidden="1">{"fdsup://directions/FAT Viewer?action=UPDATE&amp;creator=factset&amp;DYN_ARGS=TRUE&amp;DOC_NAME=FAT:FQL_AUDITING_CLIENT_TEMPLATE.FAT&amp;display_string=Audit&amp;VAR:KEY=RGPANAVKNC&amp;VAR:QUERY=RkZfRU5UUlBSX1ZBTF9EQUlMWSgzOTU4MSk=&amp;WINDOW=FIRST_POPUP&amp;HEIGHT=450&amp;WIDTH=450&amp;START_MA","XIMIZED=FALSE&amp;VAR:CALENDAR=US&amp;VAR:SYMBOL=585284&amp;VAR:INDEX=0"}</definedName>
    <definedName name="_4809__FDSAUDITLINK__" localSheetId="2" hidden="1">{"fdsup://directions/FAT Viewer?action=UPDATE&amp;creator=factset&amp;DYN_ARGS=TRUE&amp;DOC_NAME=FAT:FQL_AUDITING_CLIENT_TEMPLATE.FAT&amp;display_string=Audit&amp;VAR:KEY=PSVMTCJYXO&amp;VAR:QUERY=RkZfRU5UUlBSX1ZBTF9EQUlMWSgzOTU4MSk=&amp;WINDOW=FIRST_POPUP&amp;HEIGHT=450&amp;WIDTH=450&amp;START_MA","XIMIZED=FALSE&amp;VAR:CALENDAR=US&amp;VAR:SYMBOL=MAR&amp;VAR:INDEX=0"}</definedName>
    <definedName name="_4809__FDSAUDITLINK__" hidden="1">{"fdsup://directions/FAT Viewer?action=UPDATE&amp;creator=factset&amp;DYN_ARGS=TRUE&amp;DOC_NAME=FAT:FQL_AUDITING_CLIENT_TEMPLATE.FAT&amp;display_string=Audit&amp;VAR:KEY=PSVMTCJYXO&amp;VAR:QUERY=RkZfRU5UUlBSX1ZBTF9EQUlMWSgzOTU4MSk=&amp;WINDOW=FIRST_POPUP&amp;HEIGHT=450&amp;WIDTH=450&amp;START_MA","XIMIZED=FALSE&amp;VAR:CALENDAR=US&amp;VAR:SYMBOL=MAR&amp;VAR:INDEX=0"}</definedName>
    <definedName name="_481____________123Graph_BCHART_1" hidden="1">#REF!</definedName>
    <definedName name="_481__FDSAUDITLINK__" localSheetId="2">{"fdsup://directions/FAT Viewer?action=UPDATE&amp;creator=factset&amp;DYN_ARGS=TRUE&amp;DOC_NAME=FAT:FQL_AUDITING_CLIENT_TEMPLATE.FAT&amp;display_string=Audit&amp;VAR:KEY=BYFMTQXWF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CX&amp;VAR:INDEX=0"}</definedName>
    <definedName name="_481__FDSAUDITLINK__" hidden="1">{"fdsup://Directions/FactSet Auditing Viewer?action=AUDIT_VALUE&amp;DB=129&amp;ID1=58494610&amp;VALUEID=01001&amp;SDATE=2011&amp;PERIODTYPE=ANN_STD&amp;SCFT=3&amp;window=popup_no_bar&amp;width=385&amp;height=120&amp;START_MAXIMIZED=FALSE&amp;creator=factset&amp;display_string=Audit"}</definedName>
    <definedName name="_481__FDSAUDITLINK___1" localSheetId="2" hidden="1">{"fdsup://Directions/FactSet Auditing Viewer?action=AUDIT_VALUE&amp;DB=129&amp;ID1=58494610&amp;VALUEID=01001&amp;SDATE=2011&amp;PERIODTYPE=ANN_STD&amp;SCFT=3&amp;window=popup_no_bar&amp;width=385&amp;height=120&amp;START_MAXIMIZED=FALSE&amp;creator=factset&amp;display_string=Audit"}</definedName>
    <definedName name="_481__FDSAUDITLINK___1" hidden="1">{"fdsup://Directions/FactSet Auditing Viewer?action=AUDIT_VALUE&amp;DB=129&amp;ID1=58494610&amp;VALUEID=01001&amp;SDATE=2011&amp;PERIODTYPE=ANN_STD&amp;SCFT=3&amp;window=popup_no_bar&amp;width=385&amp;height=120&amp;START_MAXIMIZED=FALSE&amp;creator=factset&amp;display_string=Audit"}</definedName>
    <definedName name="_4810__FDSAUDITLINK__" localSheetId="2" hidden="1">{"fdsup://directions/FAT Viewer?action=UPDATE&amp;creator=factset&amp;DYN_ARGS=TRUE&amp;DOC_NAME=FAT:FQL_AUDITING_CLIENT_TEMPLATE.FAT&amp;display_string=Audit&amp;VAR:KEY=HKFGNAPSDI&amp;VAR:QUERY=RkZfRU5UUlBSX1ZBTF9EQUlMWSgzOTU4MSk=&amp;WINDOW=FIRST_POPUP&amp;HEIGHT=450&amp;WIDTH=450&amp;START_MA","XIMIZED=FALSE&amp;VAR:CALENDAR=US&amp;VAR:SYMBOL=CHH&amp;VAR:INDEX=0"}</definedName>
    <definedName name="_4810__FDSAUDITLINK__" hidden="1">{"fdsup://directions/FAT Viewer?action=UPDATE&amp;creator=factset&amp;DYN_ARGS=TRUE&amp;DOC_NAME=FAT:FQL_AUDITING_CLIENT_TEMPLATE.FAT&amp;display_string=Audit&amp;VAR:KEY=HKFGNAPSDI&amp;VAR:QUERY=RkZfRU5UUlBSX1ZBTF9EQUlMWSgzOTU4MSk=&amp;WINDOW=FIRST_POPUP&amp;HEIGHT=450&amp;WIDTH=450&amp;START_MA","XIMIZED=FALSE&amp;VAR:CALENDAR=US&amp;VAR:SYMBOL=CHH&amp;VAR:INDEX=0"}</definedName>
    <definedName name="_4811__FDSAUDITLINK__" localSheetId="2" hidden="1">{"fdsup://directions/FAT Viewer?action=UPDATE&amp;creator=factset&amp;DYN_ARGS=TRUE&amp;DOC_NAME=FAT:FQL_AUDITING_CLIENT_TEMPLATE.FAT&amp;display_string=Audit&amp;VAR:KEY=ZULSDSJUNS&amp;VAR:QUERY=RkZfRU5UUlBSX1ZBTF9EQUlMWSgzOTU4MSk=&amp;WINDOW=FIRST_POPUP&amp;HEIGHT=450&amp;WIDTH=450&amp;START_MA","XIMIZED=FALSE&amp;VAR:CALENDAR=US&amp;VAR:SYMBOL=WYN&amp;VAR:INDEX=0"}</definedName>
    <definedName name="_4811__FDSAUDITLINK__" hidden="1">{"fdsup://directions/FAT Viewer?action=UPDATE&amp;creator=factset&amp;DYN_ARGS=TRUE&amp;DOC_NAME=FAT:FQL_AUDITING_CLIENT_TEMPLATE.FAT&amp;display_string=Audit&amp;VAR:KEY=ZULSDSJUNS&amp;VAR:QUERY=RkZfRU5UUlBSX1ZBTF9EQUlMWSgzOTU4MSk=&amp;WINDOW=FIRST_POPUP&amp;HEIGHT=450&amp;WIDTH=450&amp;START_MA","XIMIZED=FALSE&amp;VAR:CALENDAR=US&amp;VAR:SYMBOL=WYN&amp;VAR:INDEX=0"}</definedName>
    <definedName name="_4812__FDSAUDITLINK__" localSheetId="2" hidden="1">{"fdsup://directions/FAT Viewer?action=UPDATE&amp;creator=factset&amp;DYN_ARGS=TRUE&amp;DOC_NAME=FAT:FQL_AUDITING_CLIENT_TEMPLATE.FAT&amp;display_string=Audit&amp;VAR:KEY=PITSNETCPI&amp;VAR:QUERY=RkZfRU5UUlBSX1ZBTF9EQUlMWSgzOTU4MCk=&amp;WINDOW=FIRST_POPUP&amp;HEIGHT=450&amp;WIDTH=450&amp;START_MA","XIMIZED=FALSE&amp;VAR:CALENDAR=US&amp;VAR:SYMBOL=H&amp;VAR:INDEX=0"}</definedName>
    <definedName name="_4812__FDSAUDITLINK__" hidden="1">{"fdsup://directions/FAT Viewer?action=UPDATE&amp;creator=factset&amp;DYN_ARGS=TRUE&amp;DOC_NAME=FAT:FQL_AUDITING_CLIENT_TEMPLATE.FAT&amp;display_string=Audit&amp;VAR:KEY=PITSNETCPI&amp;VAR:QUERY=RkZfRU5UUlBSX1ZBTF9EQUlMWSgzOTU4MCk=&amp;WINDOW=FIRST_POPUP&amp;HEIGHT=450&amp;WIDTH=450&amp;START_MA","XIMIZED=FALSE&amp;VAR:CALENDAR=US&amp;VAR:SYMBOL=H&amp;VAR:INDEX=0"}</definedName>
    <definedName name="_4813__FDSAUDITLINK__" localSheetId="2" hidden="1">{"fdsup://directions/FAT Viewer?action=UPDATE&amp;creator=factset&amp;DYN_ARGS=TRUE&amp;DOC_NAME=FAT:FQL_AUDITING_CLIENT_TEMPLATE.FAT&amp;display_string=Audit&amp;VAR:KEY=HYLKLETSVU&amp;VAR:QUERY=RkZfRU5UUlBSX1ZBTF9EQUlMWSgzOTU4MCk=&amp;WINDOW=FIRST_POPUP&amp;HEIGHT=450&amp;WIDTH=450&amp;START_MA","XIMIZED=FALSE&amp;VAR:CALENDAR=US&amp;VAR:SYMBOL=HOT&amp;VAR:INDEX=0"}</definedName>
    <definedName name="_4813__FDSAUDITLINK__" hidden="1">{"fdsup://directions/FAT Viewer?action=UPDATE&amp;creator=factset&amp;DYN_ARGS=TRUE&amp;DOC_NAME=FAT:FQL_AUDITING_CLIENT_TEMPLATE.FAT&amp;display_string=Audit&amp;VAR:KEY=HYLKLETSVU&amp;VAR:QUERY=RkZfRU5UUlBSX1ZBTF9EQUlMWSgzOTU4MCk=&amp;WINDOW=FIRST_POPUP&amp;HEIGHT=450&amp;WIDTH=450&amp;START_MA","XIMIZED=FALSE&amp;VAR:CALENDAR=US&amp;VAR:SYMBOL=HOT&amp;VAR:INDEX=0"}</definedName>
    <definedName name="_4814__FDSAUDITLINK__" localSheetId="2" hidden="1">{"fdsup://directions/FAT Viewer?action=UPDATE&amp;creator=factset&amp;DYN_ARGS=TRUE&amp;DOC_NAME=FAT:FQL_AUDITING_CLIENT_TEMPLATE.FAT&amp;display_string=Audit&amp;VAR:KEY=LIJMRIVYHQ&amp;VAR:QUERY=RkZfRU5UUlBSX1ZBTF9EQUlMWSgzOTU4MCk=&amp;WINDOW=FIRST_POPUP&amp;HEIGHT=450&amp;WIDTH=450&amp;START_MA","XIMIZED=FALSE&amp;VAR:CALENDAR=US&amp;VAR:SYMBOL=585284&amp;VAR:INDEX=0"}</definedName>
    <definedName name="_4814__FDSAUDITLINK__" hidden="1">{"fdsup://directions/FAT Viewer?action=UPDATE&amp;creator=factset&amp;DYN_ARGS=TRUE&amp;DOC_NAME=FAT:FQL_AUDITING_CLIENT_TEMPLATE.FAT&amp;display_string=Audit&amp;VAR:KEY=LIJMRIVYHQ&amp;VAR:QUERY=RkZfRU5UUlBSX1ZBTF9EQUlMWSgzOTU4MCk=&amp;WINDOW=FIRST_POPUP&amp;HEIGHT=450&amp;WIDTH=450&amp;START_MA","XIMIZED=FALSE&amp;VAR:CALENDAR=US&amp;VAR:SYMBOL=585284&amp;VAR:INDEX=0"}</definedName>
    <definedName name="_4815__FDSAUDITLINK__" localSheetId="2" hidden="1">{"fdsup://directions/FAT Viewer?action=UPDATE&amp;creator=factset&amp;DYN_ARGS=TRUE&amp;DOC_NAME=FAT:FQL_AUDITING_CLIENT_TEMPLATE.FAT&amp;display_string=Audit&amp;VAR:KEY=NUZCPEJQJM&amp;VAR:QUERY=RkZfRU5UUlBSX1ZBTF9EQUlMWSgzOTU4MCk=&amp;WINDOW=FIRST_POPUP&amp;HEIGHT=450&amp;WIDTH=450&amp;START_MA","XIMIZED=FALSE&amp;VAR:CALENDAR=US&amp;VAR:SYMBOL=MAR&amp;VAR:INDEX=0"}</definedName>
    <definedName name="_4815__FDSAUDITLINK__" hidden="1">{"fdsup://directions/FAT Viewer?action=UPDATE&amp;creator=factset&amp;DYN_ARGS=TRUE&amp;DOC_NAME=FAT:FQL_AUDITING_CLIENT_TEMPLATE.FAT&amp;display_string=Audit&amp;VAR:KEY=NUZCPEJQJM&amp;VAR:QUERY=RkZfRU5UUlBSX1ZBTF9EQUlMWSgzOTU4MCk=&amp;WINDOW=FIRST_POPUP&amp;HEIGHT=450&amp;WIDTH=450&amp;START_MA","XIMIZED=FALSE&amp;VAR:CALENDAR=US&amp;VAR:SYMBOL=MAR&amp;VAR:INDEX=0"}</definedName>
    <definedName name="_4816__FDSAUDITLINK__" localSheetId="2" hidden="1">{"fdsup://directions/FAT Viewer?action=UPDATE&amp;creator=factset&amp;DYN_ARGS=TRUE&amp;DOC_NAME=FAT:FQL_AUDITING_CLIENT_TEMPLATE.FAT&amp;display_string=Audit&amp;VAR:KEY=NEBUHSZYZW&amp;VAR:QUERY=RkZfRU5UUlBSX1ZBTF9EQUlMWSgzOTU4MCk=&amp;WINDOW=FIRST_POPUP&amp;HEIGHT=450&amp;WIDTH=450&amp;START_MA","XIMIZED=FALSE&amp;VAR:CALENDAR=US&amp;VAR:SYMBOL=CHH&amp;VAR:INDEX=0"}</definedName>
    <definedName name="_4816__FDSAUDITLINK__" hidden="1">{"fdsup://directions/FAT Viewer?action=UPDATE&amp;creator=factset&amp;DYN_ARGS=TRUE&amp;DOC_NAME=FAT:FQL_AUDITING_CLIENT_TEMPLATE.FAT&amp;display_string=Audit&amp;VAR:KEY=NEBUHSZYZW&amp;VAR:QUERY=RkZfRU5UUlBSX1ZBTF9EQUlMWSgzOTU4MCk=&amp;WINDOW=FIRST_POPUP&amp;HEIGHT=450&amp;WIDTH=450&amp;START_MA","XIMIZED=FALSE&amp;VAR:CALENDAR=US&amp;VAR:SYMBOL=CHH&amp;VAR:INDEX=0"}</definedName>
    <definedName name="_4817__FDSAUDITLINK__" localSheetId="2" hidden="1">{"fdsup://directions/FAT Viewer?action=UPDATE&amp;creator=factset&amp;DYN_ARGS=TRUE&amp;DOC_NAME=FAT:FQL_AUDITING_CLIENT_TEMPLATE.FAT&amp;display_string=Audit&amp;VAR:KEY=DSPWFSNYXQ&amp;VAR:QUERY=RkZfRU5UUlBSX1ZBTF9EQUlMWSgzOTU4MCk=&amp;WINDOW=FIRST_POPUP&amp;HEIGHT=450&amp;WIDTH=450&amp;START_MA","XIMIZED=FALSE&amp;VAR:CALENDAR=US&amp;VAR:SYMBOL=WYN&amp;VAR:INDEX=0"}</definedName>
    <definedName name="_4817__FDSAUDITLINK__" hidden="1">{"fdsup://directions/FAT Viewer?action=UPDATE&amp;creator=factset&amp;DYN_ARGS=TRUE&amp;DOC_NAME=FAT:FQL_AUDITING_CLIENT_TEMPLATE.FAT&amp;display_string=Audit&amp;VAR:KEY=DSPWFSNYXQ&amp;VAR:QUERY=RkZfRU5UUlBSX1ZBTF9EQUlMWSgzOTU4MCk=&amp;WINDOW=FIRST_POPUP&amp;HEIGHT=450&amp;WIDTH=450&amp;START_MA","XIMIZED=FALSE&amp;VAR:CALENDAR=US&amp;VAR:SYMBOL=WYN&amp;VAR:INDEX=0"}</definedName>
    <definedName name="_4818__FDSAUDITLINK__" localSheetId="2" hidden="1">{"fdsup://directions/FAT Viewer?action=UPDATE&amp;creator=factset&amp;DYN_ARGS=TRUE&amp;DOC_NAME=FAT:FQL_AUDITING_CLIENT_TEMPLATE.FAT&amp;display_string=Audit&amp;VAR:KEY=TQFEVGVMPG&amp;VAR:QUERY=RkZfRU5UUlBSX1ZBTF9EQUlMWSgzOTU3Nyk=&amp;WINDOW=FIRST_POPUP&amp;HEIGHT=450&amp;WIDTH=450&amp;START_MA","XIMIZED=FALSE&amp;VAR:CALENDAR=US&amp;VAR:SYMBOL=H&amp;VAR:INDEX=0"}</definedName>
    <definedName name="_4818__FDSAUDITLINK__" hidden="1">{"fdsup://directions/FAT Viewer?action=UPDATE&amp;creator=factset&amp;DYN_ARGS=TRUE&amp;DOC_NAME=FAT:FQL_AUDITING_CLIENT_TEMPLATE.FAT&amp;display_string=Audit&amp;VAR:KEY=TQFEVGVMPG&amp;VAR:QUERY=RkZfRU5UUlBSX1ZBTF9EQUlMWSgzOTU3Nyk=&amp;WINDOW=FIRST_POPUP&amp;HEIGHT=450&amp;WIDTH=450&amp;START_MA","XIMIZED=FALSE&amp;VAR:CALENDAR=US&amp;VAR:SYMBOL=H&amp;VAR:INDEX=0"}</definedName>
    <definedName name="_4819__FDSAUDITLINK__" localSheetId="2" hidden="1">{"fdsup://directions/FAT Viewer?action=UPDATE&amp;creator=factset&amp;DYN_ARGS=TRUE&amp;DOC_NAME=FAT:FQL_AUDITING_CLIENT_TEMPLATE.FAT&amp;display_string=Audit&amp;VAR:KEY=HMDOJQNKJE&amp;VAR:QUERY=RkZfRU5UUlBSX1ZBTF9EQUlMWSgzOTU3Nyk=&amp;WINDOW=FIRST_POPUP&amp;HEIGHT=450&amp;WIDTH=450&amp;START_MA","XIMIZED=FALSE&amp;VAR:CALENDAR=US&amp;VAR:SYMBOL=HOT&amp;VAR:INDEX=0"}</definedName>
    <definedName name="_4819__FDSAUDITLINK__" hidden="1">{"fdsup://directions/FAT Viewer?action=UPDATE&amp;creator=factset&amp;DYN_ARGS=TRUE&amp;DOC_NAME=FAT:FQL_AUDITING_CLIENT_TEMPLATE.FAT&amp;display_string=Audit&amp;VAR:KEY=HMDOJQNKJE&amp;VAR:QUERY=RkZfRU5UUlBSX1ZBTF9EQUlMWSgzOTU3Nyk=&amp;WINDOW=FIRST_POPUP&amp;HEIGHT=450&amp;WIDTH=450&amp;START_MA","XIMIZED=FALSE&amp;VAR:CALENDAR=US&amp;VAR:SYMBOL=HOT&amp;VAR:INDEX=0"}</definedName>
    <definedName name="_482____________123Graph_BCHART_17" hidden="1">#REF!</definedName>
    <definedName name="_482__123Graph_CCHART_1" hidden="1">#REF!</definedName>
    <definedName name="_482__FDSAUDITLINK__" localSheetId="2">{"fdsup://directions/FAT Viewer?action=UPDATE&amp;creator=factset&amp;DYN_ARGS=TRUE&amp;DOC_NAME=FAT:FQL_AUDITING_CLIENT_TEMPLATE.FAT&amp;display_string=Audit&amp;VAR:KEY=LGLQHINS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AVE&amp;VAR:INDEX=0"}</definedName>
    <definedName name="_482__FDSAUDITLINK__" hidden="1">{"fdsup://Directions/FactSet Auditing Viewer?action=AUDIT_VALUE&amp;DB=129&amp;ID1=58494610&amp;VALUEID=01001&amp;SDATE=201104&amp;PERIODTYPE=QTR_STD&amp;SCFT=3&amp;window=popup_no_bar&amp;width=385&amp;height=120&amp;START_MAXIMIZED=FALSE&amp;creator=factset&amp;display_string=Audit"}</definedName>
    <definedName name="_482__FDSAUDITLINK___1" localSheetId="2" hidden="1">{"fdsup://Directions/FactSet Auditing Viewer?action=AUDIT_VALUE&amp;DB=129&amp;ID1=58494610&amp;VALUEID=01001&amp;SDATE=201104&amp;PERIODTYPE=QTR_STD&amp;SCFT=3&amp;window=popup_no_bar&amp;width=385&amp;height=120&amp;START_MAXIMIZED=FALSE&amp;creator=factset&amp;display_string=Audit"}</definedName>
    <definedName name="_482__FDSAUDITLINK___1" hidden="1">{"fdsup://Directions/FactSet Auditing Viewer?action=AUDIT_VALUE&amp;DB=129&amp;ID1=58494610&amp;VALUEID=01001&amp;SDATE=201104&amp;PERIODTYPE=QTR_STD&amp;SCFT=3&amp;window=popup_no_bar&amp;width=385&amp;height=120&amp;START_MAXIMIZED=FALSE&amp;creator=factset&amp;display_string=Audit"}</definedName>
    <definedName name="_4820__FDSAUDITLINK__" localSheetId="2" hidden="1">{"fdsup://directions/FAT Viewer?action=UPDATE&amp;creator=factset&amp;DYN_ARGS=TRUE&amp;DOC_NAME=FAT:FQL_AUDITING_CLIENT_TEMPLATE.FAT&amp;display_string=Audit&amp;VAR:KEY=PWPUTCPYBI&amp;VAR:QUERY=RkZfRU5UUlBSX1ZBTF9EQUlMWSgzOTU3Nyk=&amp;WINDOW=FIRST_POPUP&amp;HEIGHT=450&amp;WIDTH=450&amp;START_MA","XIMIZED=FALSE&amp;VAR:CALENDAR=US&amp;VAR:SYMBOL=585284&amp;VAR:INDEX=0"}</definedName>
    <definedName name="_4820__FDSAUDITLINK__" hidden="1">{"fdsup://directions/FAT Viewer?action=UPDATE&amp;creator=factset&amp;DYN_ARGS=TRUE&amp;DOC_NAME=FAT:FQL_AUDITING_CLIENT_TEMPLATE.FAT&amp;display_string=Audit&amp;VAR:KEY=PWPUTCPYBI&amp;VAR:QUERY=RkZfRU5UUlBSX1ZBTF9EQUlMWSgzOTU3Nyk=&amp;WINDOW=FIRST_POPUP&amp;HEIGHT=450&amp;WIDTH=450&amp;START_MA","XIMIZED=FALSE&amp;VAR:CALENDAR=US&amp;VAR:SYMBOL=585284&amp;VAR:INDEX=0"}</definedName>
    <definedName name="_4821__FDSAUDITLINK__" localSheetId="2" hidden="1">{"fdsup://directions/FAT Viewer?action=UPDATE&amp;creator=factset&amp;DYN_ARGS=TRUE&amp;DOC_NAME=FAT:FQL_AUDITING_CLIENT_TEMPLATE.FAT&amp;display_string=Audit&amp;VAR:KEY=HEFKHOTCRE&amp;VAR:QUERY=RkZfRU5UUlBSX1ZBTF9EQUlMWSgzOTU3Nyk=&amp;WINDOW=FIRST_POPUP&amp;HEIGHT=450&amp;WIDTH=450&amp;START_MA","XIMIZED=FALSE&amp;VAR:CALENDAR=US&amp;VAR:SYMBOL=MAR&amp;VAR:INDEX=0"}</definedName>
    <definedName name="_4821__FDSAUDITLINK__" hidden="1">{"fdsup://directions/FAT Viewer?action=UPDATE&amp;creator=factset&amp;DYN_ARGS=TRUE&amp;DOC_NAME=FAT:FQL_AUDITING_CLIENT_TEMPLATE.FAT&amp;display_string=Audit&amp;VAR:KEY=HEFKHOTCRE&amp;VAR:QUERY=RkZfRU5UUlBSX1ZBTF9EQUlMWSgzOTU3Nyk=&amp;WINDOW=FIRST_POPUP&amp;HEIGHT=450&amp;WIDTH=450&amp;START_MA","XIMIZED=FALSE&amp;VAR:CALENDAR=US&amp;VAR:SYMBOL=MAR&amp;VAR:INDEX=0"}</definedName>
    <definedName name="_4822__FDSAUDITLINK__" localSheetId="2" hidden="1">{"fdsup://directions/FAT Viewer?action=UPDATE&amp;creator=factset&amp;DYN_ARGS=TRUE&amp;DOC_NAME=FAT:FQL_AUDITING_CLIENT_TEMPLATE.FAT&amp;display_string=Audit&amp;VAR:KEY=FWHWNSDMJA&amp;VAR:QUERY=RkZfRU5UUlBSX1ZBTF9EQUlMWSgzOTU3Nyk=&amp;WINDOW=FIRST_POPUP&amp;HEIGHT=450&amp;WIDTH=450&amp;START_MA","XIMIZED=FALSE&amp;VAR:CALENDAR=US&amp;VAR:SYMBOL=CHH&amp;VAR:INDEX=0"}</definedName>
    <definedName name="_4822__FDSAUDITLINK__" hidden="1">{"fdsup://directions/FAT Viewer?action=UPDATE&amp;creator=factset&amp;DYN_ARGS=TRUE&amp;DOC_NAME=FAT:FQL_AUDITING_CLIENT_TEMPLATE.FAT&amp;display_string=Audit&amp;VAR:KEY=FWHWNSDMJA&amp;VAR:QUERY=RkZfRU5UUlBSX1ZBTF9EQUlMWSgzOTU3Nyk=&amp;WINDOW=FIRST_POPUP&amp;HEIGHT=450&amp;WIDTH=450&amp;START_MA","XIMIZED=FALSE&amp;VAR:CALENDAR=US&amp;VAR:SYMBOL=CHH&amp;VAR:INDEX=0"}</definedName>
    <definedName name="_4823__FDSAUDITLINK__" localSheetId="2" hidden="1">{"fdsup://directions/FAT Viewer?action=UPDATE&amp;creator=factset&amp;DYN_ARGS=TRUE&amp;DOC_NAME=FAT:FQL_AUDITING_CLIENT_TEMPLATE.FAT&amp;display_string=Audit&amp;VAR:KEY=RIFIHCRAZS&amp;VAR:QUERY=RkZfRU5UUlBSX1ZBTF9EQUlMWSgzOTU3Nyk=&amp;WINDOW=FIRST_POPUP&amp;HEIGHT=450&amp;WIDTH=450&amp;START_MA","XIMIZED=FALSE&amp;VAR:CALENDAR=US&amp;VAR:SYMBOL=WYN&amp;VAR:INDEX=0"}</definedName>
    <definedName name="_4823__FDSAUDITLINK__" hidden="1">{"fdsup://directions/FAT Viewer?action=UPDATE&amp;creator=factset&amp;DYN_ARGS=TRUE&amp;DOC_NAME=FAT:FQL_AUDITING_CLIENT_TEMPLATE.FAT&amp;display_string=Audit&amp;VAR:KEY=RIFIHCRAZS&amp;VAR:QUERY=RkZfRU5UUlBSX1ZBTF9EQUlMWSgzOTU3Nyk=&amp;WINDOW=FIRST_POPUP&amp;HEIGHT=450&amp;WIDTH=450&amp;START_MA","XIMIZED=FALSE&amp;VAR:CALENDAR=US&amp;VAR:SYMBOL=WYN&amp;VAR:INDEX=0"}</definedName>
    <definedName name="_4824__FDSAUDITLINK__" localSheetId="2" hidden="1">{"fdsup://directions/FAT Viewer?action=UPDATE&amp;creator=factset&amp;DYN_ARGS=TRUE&amp;DOC_NAME=FAT:FQL_AUDITING_CLIENT_TEMPLATE.FAT&amp;display_string=Audit&amp;VAR:KEY=VEHAFELANI&amp;VAR:QUERY=RkZfRU5UUlBSX1ZBTF9EQUlMWSgzOTU3Nik=&amp;WINDOW=FIRST_POPUP&amp;HEIGHT=450&amp;WIDTH=450&amp;START_MA","XIMIZED=FALSE&amp;VAR:CALENDAR=US&amp;VAR:SYMBOL=H&amp;VAR:INDEX=0"}</definedName>
    <definedName name="_4824__FDSAUDITLINK__" hidden="1">{"fdsup://directions/FAT Viewer?action=UPDATE&amp;creator=factset&amp;DYN_ARGS=TRUE&amp;DOC_NAME=FAT:FQL_AUDITING_CLIENT_TEMPLATE.FAT&amp;display_string=Audit&amp;VAR:KEY=VEHAFELANI&amp;VAR:QUERY=RkZfRU5UUlBSX1ZBTF9EQUlMWSgzOTU3Nik=&amp;WINDOW=FIRST_POPUP&amp;HEIGHT=450&amp;WIDTH=450&amp;START_MA","XIMIZED=FALSE&amp;VAR:CALENDAR=US&amp;VAR:SYMBOL=H&amp;VAR:INDEX=0"}</definedName>
    <definedName name="_4825__FDSAUDITLINK__" localSheetId="2" hidden="1">{"fdsup://directions/FAT Viewer?action=UPDATE&amp;creator=factset&amp;DYN_ARGS=TRUE&amp;DOC_NAME=FAT:FQL_AUDITING_CLIENT_TEMPLATE.FAT&amp;display_string=Audit&amp;VAR:KEY=JEDSJGDCDU&amp;VAR:QUERY=RkZfRU5UUlBSX1ZBTF9EQUlMWSgzOTU3Nik=&amp;WINDOW=FIRST_POPUP&amp;HEIGHT=450&amp;WIDTH=450&amp;START_MA","XIMIZED=FALSE&amp;VAR:CALENDAR=US&amp;VAR:SYMBOL=HOT&amp;VAR:INDEX=0"}</definedName>
    <definedName name="_4825__FDSAUDITLINK__" hidden="1">{"fdsup://directions/FAT Viewer?action=UPDATE&amp;creator=factset&amp;DYN_ARGS=TRUE&amp;DOC_NAME=FAT:FQL_AUDITING_CLIENT_TEMPLATE.FAT&amp;display_string=Audit&amp;VAR:KEY=JEDSJGDCDU&amp;VAR:QUERY=RkZfRU5UUlBSX1ZBTF9EQUlMWSgzOTU3Nik=&amp;WINDOW=FIRST_POPUP&amp;HEIGHT=450&amp;WIDTH=450&amp;START_MA","XIMIZED=FALSE&amp;VAR:CALENDAR=US&amp;VAR:SYMBOL=HOT&amp;VAR:INDEX=0"}</definedName>
    <definedName name="_4826__FDSAUDITLINK__" localSheetId="2" hidden="1">{"fdsup://directions/FAT Viewer?action=UPDATE&amp;creator=factset&amp;DYN_ARGS=TRUE&amp;DOC_NAME=FAT:FQL_AUDITING_CLIENT_TEMPLATE.FAT&amp;display_string=Audit&amp;VAR:KEY=HSHYDIPKHG&amp;VAR:QUERY=RkZfRU5UUlBSX1ZBTF9EQUlMWSgzOTU3Nik=&amp;WINDOW=FIRST_POPUP&amp;HEIGHT=450&amp;WIDTH=450&amp;START_MA","XIMIZED=FALSE&amp;VAR:CALENDAR=US&amp;VAR:SYMBOL=585284&amp;VAR:INDEX=0"}</definedName>
    <definedName name="_4826__FDSAUDITLINK__" hidden="1">{"fdsup://directions/FAT Viewer?action=UPDATE&amp;creator=factset&amp;DYN_ARGS=TRUE&amp;DOC_NAME=FAT:FQL_AUDITING_CLIENT_TEMPLATE.FAT&amp;display_string=Audit&amp;VAR:KEY=HSHYDIPKHG&amp;VAR:QUERY=RkZfRU5UUlBSX1ZBTF9EQUlMWSgzOTU3Nik=&amp;WINDOW=FIRST_POPUP&amp;HEIGHT=450&amp;WIDTH=450&amp;START_MA","XIMIZED=FALSE&amp;VAR:CALENDAR=US&amp;VAR:SYMBOL=585284&amp;VAR:INDEX=0"}</definedName>
    <definedName name="_4827__FDSAUDITLINK__" localSheetId="2" hidden="1">{"fdsup://directions/FAT Viewer?action=UPDATE&amp;creator=factset&amp;DYN_ARGS=TRUE&amp;DOC_NAME=FAT:FQL_AUDITING_CLIENT_TEMPLATE.FAT&amp;display_string=Audit&amp;VAR:KEY=HCFOXGVCLS&amp;VAR:QUERY=RkZfRU5UUlBSX1ZBTF9EQUlMWSgzOTU3Nik=&amp;WINDOW=FIRST_POPUP&amp;HEIGHT=450&amp;WIDTH=450&amp;START_MA","XIMIZED=FALSE&amp;VAR:CALENDAR=US&amp;VAR:SYMBOL=MAR&amp;VAR:INDEX=0"}</definedName>
    <definedName name="_4827__FDSAUDITLINK__" hidden="1">{"fdsup://directions/FAT Viewer?action=UPDATE&amp;creator=factset&amp;DYN_ARGS=TRUE&amp;DOC_NAME=FAT:FQL_AUDITING_CLIENT_TEMPLATE.FAT&amp;display_string=Audit&amp;VAR:KEY=HCFOXGVCLS&amp;VAR:QUERY=RkZfRU5UUlBSX1ZBTF9EQUlMWSgzOTU3Nik=&amp;WINDOW=FIRST_POPUP&amp;HEIGHT=450&amp;WIDTH=450&amp;START_MA","XIMIZED=FALSE&amp;VAR:CALENDAR=US&amp;VAR:SYMBOL=MAR&amp;VAR:INDEX=0"}</definedName>
    <definedName name="_4828__FDSAUDITLINK__" localSheetId="2" hidden="1">{"fdsup://directions/FAT Viewer?action=UPDATE&amp;creator=factset&amp;DYN_ARGS=TRUE&amp;DOC_NAME=FAT:FQL_AUDITING_CLIENT_TEMPLATE.FAT&amp;display_string=Audit&amp;VAR:KEY=JOXANSLUVM&amp;VAR:QUERY=RkZfRU5UUlBSX1ZBTF9EQUlMWSgzOTU3Nik=&amp;WINDOW=FIRST_POPUP&amp;HEIGHT=450&amp;WIDTH=450&amp;START_MA","XIMIZED=FALSE&amp;VAR:CALENDAR=US&amp;VAR:SYMBOL=CHH&amp;VAR:INDEX=0"}</definedName>
    <definedName name="_4828__FDSAUDITLINK__" hidden="1">{"fdsup://directions/FAT Viewer?action=UPDATE&amp;creator=factset&amp;DYN_ARGS=TRUE&amp;DOC_NAME=FAT:FQL_AUDITING_CLIENT_TEMPLATE.FAT&amp;display_string=Audit&amp;VAR:KEY=JOXANSLUVM&amp;VAR:QUERY=RkZfRU5UUlBSX1ZBTF9EQUlMWSgzOTU3Nik=&amp;WINDOW=FIRST_POPUP&amp;HEIGHT=450&amp;WIDTH=450&amp;START_MA","XIMIZED=FALSE&amp;VAR:CALENDAR=US&amp;VAR:SYMBOL=CHH&amp;VAR:INDEX=0"}</definedName>
    <definedName name="_4829__FDSAUDITLINK__" localSheetId="2" hidden="1">{"fdsup://directions/FAT Viewer?action=UPDATE&amp;creator=factset&amp;DYN_ARGS=TRUE&amp;DOC_NAME=FAT:FQL_AUDITING_CLIENT_TEMPLATE.FAT&amp;display_string=Audit&amp;VAR:KEY=HMHAXUNUHW&amp;VAR:QUERY=RkZfRU5UUlBSX1ZBTF9EQUlMWSgzOTU3Nik=&amp;WINDOW=FIRST_POPUP&amp;HEIGHT=450&amp;WIDTH=450&amp;START_MA","XIMIZED=FALSE&amp;VAR:CALENDAR=US&amp;VAR:SYMBOL=WYN&amp;VAR:INDEX=0"}</definedName>
    <definedName name="_4829__FDSAUDITLINK__" hidden="1">{"fdsup://directions/FAT Viewer?action=UPDATE&amp;creator=factset&amp;DYN_ARGS=TRUE&amp;DOC_NAME=FAT:FQL_AUDITING_CLIENT_TEMPLATE.FAT&amp;display_string=Audit&amp;VAR:KEY=HMHAXUNUHW&amp;VAR:QUERY=RkZfRU5UUlBSX1ZBTF9EQUlMWSgzOTU3Nik=&amp;WINDOW=FIRST_POPUP&amp;HEIGHT=450&amp;WIDTH=450&amp;START_MA","XIMIZED=FALSE&amp;VAR:CALENDAR=US&amp;VAR:SYMBOL=WYN&amp;VAR:INDEX=0"}</definedName>
    <definedName name="_483____________123Graph_BCHART_18" hidden="1">#REF!</definedName>
    <definedName name="_483__123Graph_BCHART_5" hidden="1">#REF!</definedName>
    <definedName name="_483__FDSAUDITLINK__" localSheetId="2" hidden="1">{"fdsup://directions/FAT Viewer?action=UPDATE&amp;creator=factset&amp;DYN_ARGS=TRUE&amp;DOC_NAME=FAT:FQL_AUDITING_CLIENT_TEMPLATE.FAT&amp;display_string=Audit&amp;VAR:KEY=ZEPMPQZSLM&amp;VAR:QUERY=KEZGX0VCSVREQV9JQihMVE0sNDA5ODksLCxSUClARkZfRUJJVERBX0lCKExUTSwwLCwsUlApKQ==&amp;WINDOW=F","IRST_POPUP&amp;HEIGHT=450&amp;WIDTH=450&amp;START_MAXIMIZED=FALSE&amp;VAR:CALENDAR=US&amp;VAR:INDEX=0"}</definedName>
    <definedName name="_483__FDSAUDITLINK__" hidden="1">{"fdsup://directions/FAT Viewer?action=UPDATE&amp;creator=factset&amp;DYN_ARGS=TRUE&amp;DOC_NAME=FAT:FQL_AUDITING_CLIENT_TEMPLATE.FAT&amp;display_string=Audit&amp;VAR:KEY=WJWVEHUJYP&amp;VAR:QUERY=KEZGX1NBTEVTKExUTVMsNDA4MDEsLCxSUCxVU0QpQEZGX1NBTEVTKExUTVNfU0VNSSw0MDgwMSwsLFJQLFVTR","Ckp&amp;WINDOW=FIRST_POPUP&amp;HEIGHT=450&amp;WIDTH=450&amp;START_MAXIMIZED=FALSE&amp;VAR:CALENDAR=US&amp;VAR:SYMBOL=MDSO&amp;VAR:INDEX=0"}</definedName>
    <definedName name="_483__FDSAUDITLINK___1" localSheetId="2" hidden="1">{"fdsup://directions/FAT Viewer?action=UPDATE&amp;creator=factset&amp;DYN_ARGS=TRUE&amp;DOC_NAME=FAT:FQL_AUDITING_CLIENT_TEMPLATE.FAT&amp;display_string=Audit&amp;VAR:KEY=WJWVEHUJYP&amp;VAR:QUERY=KEZGX1NBTEVTKExUTVMsNDA4MDEsLCxSUCxVU0QpQEZGX1NBTEVTKExUTVNfU0VNSSw0MDgwMSwsLFJQLFVTR","Ckp&amp;WINDOW=FIRST_POPUP&amp;HEIGHT=450&amp;WIDTH=450&amp;START_MAXIMIZED=FALSE&amp;VAR:CALENDAR=US&amp;VAR:SYMBOL=MDSO&amp;VAR:INDEX=0"}</definedName>
    <definedName name="_483__FDSAUDITLINK___1" hidden="1">{"fdsup://directions/FAT Viewer?action=UPDATE&amp;creator=factset&amp;DYN_ARGS=TRUE&amp;DOC_NAME=FAT:FQL_AUDITING_CLIENT_TEMPLATE.FAT&amp;display_string=Audit&amp;VAR:KEY=WJWVEHUJYP&amp;VAR:QUERY=KEZGX1NBTEVTKExUTVMsNDA4MDEsLCxSUCxVU0QpQEZGX1NBTEVTKExUTVNfU0VNSSw0MDgwMSwsLFJQLFVTR","Ckp&amp;WINDOW=FIRST_POPUP&amp;HEIGHT=450&amp;WIDTH=450&amp;START_MAXIMIZED=FALSE&amp;VAR:CALENDAR=US&amp;VAR:SYMBOL=MDSO&amp;VAR:INDEX=0"}</definedName>
    <definedName name="_4830__FDSAUDITLINK__" localSheetId="2" hidden="1">{"fdsup://directions/FAT Viewer?action=UPDATE&amp;creator=factset&amp;DYN_ARGS=TRUE&amp;DOC_NAME=FAT:FQL_AUDITING_CLIENT_TEMPLATE.FAT&amp;display_string=Audit&amp;VAR:KEY=LMNGJAVSXS&amp;VAR:QUERY=RkZfRU5UUlBSX1ZBTF9EQUlMWSgzOTU3NSk=&amp;WINDOW=FIRST_POPUP&amp;HEIGHT=450&amp;WIDTH=450&amp;START_MA","XIMIZED=FALSE&amp;VAR:CALENDAR=US&amp;VAR:SYMBOL=H&amp;VAR:INDEX=0"}</definedName>
    <definedName name="_4830__FDSAUDITLINK__" hidden="1">{"fdsup://directions/FAT Viewer?action=UPDATE&amp;creator=factset&amp;DYN_ARGS=TRUE&amp;DOC_NAME=FAT:FQL_AUDITING_CLIENT_TEMPLATE.FAT&amp;display_string=Audit&amp;VAR:KEY=LMNGJAVSXS&amp;VAR:QUERY=RkZfRU5UUlBSX1ZBTF9EQUlMWSgzOTU3NSk=&amp;WINDOW=FIRST_POPUP&amp;HEIGHT=450&amp;WIDTH=450&amp;START_MA","XIMIZED=FALSE&amp;VAR:CALENDAR=US&amp;VAR:SYMBOL=H&amp;VAR:INDEX=0"}</definedName>
    <definedName name="_4831__FDSAUDITLINK__" localSheetId="2" hidden="1">{"fdsup://directions/FAT Viewer?action=UPDATE&amp;creator=factset&amp;DYN_ARGS=TRUE&amp;DOC_NAME=FAT:FQL_AUDITING_CLIENT_TEMPLATE.FAT&amp;display_string=Audit&amp;VAR:KEY=NALGBCHQFI&amp;VAR:QUERY=RkZfRU5UUlBSX1ZBTF9EQUlMWSgzOTU3NSk=&amp;WINDOW=FIRST_POPUP&amp;HEIGHT=450&amp;WIDTH=450&amp;START_MA","XIMIZED=FALSE&amp;VAR:CALENDAR=US&amp;VAR:SYMBOL=HOT&amp;VAR:INDEX=0"}</definedName>
    <definedName name="_4831__FDSAUDITLINK__" hidden="1">{"fdsup://directions/FAT Viewer?action=UPDATE&amp;creator=factset&amp;DYN_ARGS=TRUE&amp;DOC_NAME=FAT:FQL_AUDITING_CLIENT_TEMPLATE.FAT&amp;display_string=Audit&amp;VAR:KEY=NALGBCHQFI&amp;VAR:QUERY=RkZfRU5UUlBSX1ZBTF9EQUlMWSgzOTU3NSk=&amp;WINDOW=FIRST_POPUP&amp;HEIGHT=450&amp;WIDTH=450&amp;START_MA","XIMIZED=FALSE&amp;VAR:CALENDAR=US&amp;VAR:SYMBOL=HOT&amp;VAR:INDEX=0"}</definedName>
    <definedName name="_4832__FDSAUDITLINK__" localSheetId="2" hidden="1">{"fdsup://directions/FAT Viewer?action=UPDATE&amp;creator=factset&amp;DYN_ARGS=TRUE&amp;DOC_NAME=FAT:FQL_AUDITING_CLIENT_TEMPLATE.FAT&amp;display_string=Audit&amp;VAR:KEY=XANWRWXSPQ&amp;VAR:QUERY=RkZfRU5UUlBSX1ZBTF9EQUlMWSgzOTU3NSk=&amp;WINDOW=FIRST_POPUP&amp;HEIGHT=450&amp;WIDTH=450&amp;START_MA","XIMIZED=FALSE&amp;VAR:CALENDAR=US&amp;VAR:SYMBOL=585284&amp;VAR:INDEX=0"}</definedName>
    <definedName name="_4832__FDSAUDITLINK__" hidden="1">{"fdsup://directions/FAT Viewer?action=UPDATE&amp;creator=factset&amp;DYN_ARGS=TRUE&amp;DOC_NAME=FAT:FQL_AUDITING_CLIENT_TEMPLATE.FAT&amp;display_string=Audit&amp;VAR:KEY=XANWRWXSPQ&amp;VAR:QUERY=RkZfRU5UUlBSX1ZBTF9EQUlMWSgzOTU3NSk=&amp;WINDOW=FIRST_POPUP&amp;HEIGHT=450&amp;WIDTH=450&amp;START_MA","XIMIZED=FALSE&amp;VAR:CALENDAR=US&amp;VAR:SYMBOL=585284&amp;VAR:INDEX=0"}</definedName>
    <definedName name="_4833__FDSAUDITLINK__" localSheetId="2" hidden="1">{"fdsup://directions/FAT Viewer?action=UPDATE&amp;creator=factset&amp;DYN_ARGS=TRUE&amp;DOC_NAME=FAT:FQL_AUDITING_CLIENT_TEMPLATE.FAT&amp;display_string=Audit&amp;VAR:KEY=ROPEJMDINS&amp;VAR:QUERY=RkZfRU5UUlBSX1ZBTF9EQUlMWSgzOTU3NSk=&amp;WINDOW=FIRST_POPUP&amp;HEIGHT=450&amp;WIDTH=450&amp;START_MA","XIMIZED=FALSE&amp;VAR:CALENDAR=US&amp;VAR:SYMBOL=MAR&amp;VAR:INDEX=0"}</definedName>
    <definedName name="_4833__FDSAUDITLINK__" hidden="1">{"fdsup://directions/FAT Viewer?action=UPDATE&amp;creator=factset&amp;DYN_ARGS=TRUE&amp;DOC_NAME=FAT:FQL_AUDITING_CLIENT_TEMPLATE.FAT&amp;display_string=Audit&amp;VAR:KEY=ROPEJMDINS&amp;VAR:QUERY=RkZfRU5UUlBSX1ZBTF9EQUlMWSgzOTU3NSk=&amp;WINDOW=FIRST_POPUP&amp;HEIGHT=450&amp;WIDTH=450&amp;START_MA","XIMIZED=FALSE&amp;VAR:CALENDAR=US&amp;VAR:SYMBOL=MAR&amp;VAR:INDEX=0"}</definedName>
    <definedName name="_4834__FDSAUDITLINK__" localSheetId="2" hidden="1">{"fdsup://directions/FAT Viewer?action=UPDATE&amp;creator=factset&amp;DYN_ARGS=TRUE&amp;DOC_NAME=FAT:FQL_AUDITING_CLIENT_TEMPLATE.FAT&amp;display_string=Audit&amp;VAR:KEY=FWVIDWZMVC&amp;VAR:QUERY=RkZfRU5UUlBSX1ZBTF9EQUlMWSgzOTU3NSk=&amp;WINDOW=FIRST_POPUP&amp;HEIGHT=450&amp;WIDTH=450&amp;START_MA","XIMIZED=FALSE&amp;VAR:CALENDAR=US&amp;VAR:SYMBOL=CHH&amp;VAR:INDEX=0"}</definedName>
    <definedName name="_4834__FDSAUDITLINK__" hidden="1">{"fdsup://directions/FAT Viewer?action=UPDATE&amp;creator=factset&amp;DYN_ARGS=TRUE&amp;DOC_NAME=FAT:FQL_AUDITING_CLIENT_TEMPLATE.FAT&amp;display_string=Audit&amp;VAR:KEY=FWVIDWZMVC&amp;VAR:QUERY=RkZfRU5UUlBSX1ZBTF9EQUlMWSgzOTU3NSk=&amp;WINDOW=FIRST_POPUP&amp;HEIGHT=450&amp;WIDTH=450&amp;START_MA","XIMIZED=FALSE&amp;VAR:CALENDAR=US&amp;VAR:SYMBOL=CHH&amp;VAR:INDEX=0"}</definedName>
    <definedName name="_4835__FDSAUDITLINK__" localSheetId="2" hidden="1">{"fdsup://directions/FAT Viewer?action=UPDATE&amp;creator=factset&amp;DYN_ARGS=TRUE&amp;DOC_NAME=FAT:FQL_AUDITING_CLIENT_TEMPLATE.FAT&amp;display_string=Audit&amp;VAR:KEY=TEZOPAHKZU&amp;VAR:QUERY=RkZfRU5UUlBSX1ZBTF9EQUlMWSgzOTU3NSk=&amp;WINDOW=FIRST_POPUP&amp;HEIGHT=450&amp;WIDTH=450&amp;START_MA","XIMIZED=FALSE&amp;VAR:CALENDAR=US&amp;VAR:SYMBOL=WYN&amp;VAR:INDEX=0"}</definedName>
    <definedName name="_4835__FDSAUDITLINK__" hidden="1">{"fdsup://directions/FAT Viewer?action=UPDATE&amp;creator=factset&amp;DYN_ARGS=TRUE&amp;DOC_NAME=FAT:FQL_AUDITING_CLIENT_TEMPLATE.FAT&amp;display_string=Audit&amp;VAR:KEY=TEZOPAHKZU&amp;VAR:QUERY=RkZfRU5UUlBSX1ZBTF9EQUlMWSgzOTU3NSk=&amp;WINDOW=FIRST_POPUP&amp;HEIGHT=450&amp;WIDTH=450&amp;START_MA","XIMIZED=FALSE&amp;VAR:CALENDAR=US&amp;VAR:SYMBOL=WYN&amp;VAR:INDEX=0"}</definedName>
    <definedName name="_4836__FDSAUDITLINK__" localSheetId="2" hidden="1">{"fdsup://directions/FAT Viewer?action=UPDATE&amp;creator=factset&amp;DYN_ARGS=TRUE&amp;DOC_NAME=FAT:FQL_AUDITING_CLIENT_TEMPLATE.FAT&amp;display_string=Audit&amp;VAR:KEY=JQXIVQLGDC&amp;VAR:QUERY=RkZfRU5UUlBSX1ZBTF9EQUlMWSgzOTU3NCk=&amp;WINDOW=FIRST_POPUP&amp;HEIGHT=450&amp;WIDTH=450&amp;START_MA","XIMIZED=FALSE&amp;VAR:CALENDAR=US&amp;VAR:SYMBOL=H&amp;VAR:INDEX=0"}</definedName>
    <definedName name="_4836__FDSAUDITLINK__" hidden="1">{"fdsup://directions/FAT Viewer?action=UPDATE&amp;creator=factset&amp;DYN_ARGS=TRUE&amp;DOC_NAME=FAT:FQL_AUDITING_CLIENT_TEMPLATE.FAT&amp;display_string=Audit&amp;VAR:KEY=JQXIVQLGDC&amp;VAR:QUERY=RkZfRU5UUlBSX1ZBTF9EQUlMWSgzOTU3NCk=&amp;WINDOW=FIRST_POPUP&amp;HEIGHT=450&amp;WIDTH=450&amp;START_MA","XIMIZED=FALSE&amp;VAR:CALENDAR=US&amp;VAR:SYMBOL=H&amp;VAR:INDEX=0"}</definedName>
    <definedName name="_4837__FDSAUDITLINK__" localSheetId="2" hidden="1">{"fdsup://directions/FAT Viewer?action=UPDATE&amp;creator=factset&amp;DYN_ARGS=TRUE&amp;DOC_NAME=FAT:FQL_AUDITING_CLIENT_TEMPLATE.FAT&amp;display_string=Audit&amp;VAR:KEY=LIDOLMLKVY&amp;VAR:QUERY=RkZfRU5UUlBSX1ZBTF9EQUlMWSgzOTU3NCk=&amp;WINDOW=FIRST_POPUP&amp;HEIGHT=450&amp;WIDTH=450&amp;START_MA","XIMIZED=FALSE&amp;VAR:CALENDAR=US&amp;VAR:SYMBOL=HOT&amp;VAR:INDEX=0"}</definedName>
    <definedName name="_4837__FDSAUDITLINK__" hidden="1">{"fdsup://directions/FAT Viewer?action=UPDATE&amp;creator=factset&amp;DYN_ARGS=TRUE&amp;DOC_NAME=FAT:FQL_AUDITING_CLIENT_TEMPLATE.FAT&amp;display_string=Audit&amp;VAR:KEY=LIDOLMLKVY&amp;VAR:QUERY=RkZfRU5UUlBSX1ZBTF9EQUlMWSgzOTU3NCk=&amp;WINDOW=FIRST_POPUP&amp;HEIGHT=450&amp;WIDTH=450&amp;START_MA","XIMIZED=FALSE&amp;VAR:CALENDAR=US&amp;VAR:SYMBOL=HOT&amp;VAR:INDEX=0"}</definedName>
    <definedName name="_4838__FDSAUDITLINK__" localSheetId="2" hidden="1">{"fdsup://directions/FAT Viewer?action=UPDATE&amp;creator=factset&amp;DYN_ARGS=TRUE&amp;DOC_NAME=FAT:FQL_AUDITING_CLIENT_TEMPLATE.FAT&amp;display_string=Audit&amp;VAR:KEY=LMZKHKVETI&amp;VAR:QUERY=RkZfRU5UUlBSX1ZBTF9EQUlMWSgzOTU3NCk=&amp;WINDOW=FIRST_POPUP&amp;HEIGHT=450&amp;WIDTH=450&amp;START_MA","XIMIZED=FALSE&amp;VAR:CALENDAR=US&amp;VAR:SYMBOL=585284&amp;VAR:INDEX=0"}</definedName>
    <definedName name="_4838__FDSAUDITLINK__" hidden="1">{"fdsup://directions/FAT Viewer?action=UPDATE&amp;creator=factset&amp;DYN_ARGS=TRUE&amp;DOC_NAME=FAT:FQL_AUDITING_CLIENT_TEMPLATE.FAT&amp;display_string=Audit&amp;VAR:KEY=LMZKHKVETI&amp;VAR:QUERY=RkZfRU5UUlBSX1ZBTF9EQUlMWSgzOTU3NCk=&amp;WINDOW=FIRST_POPUP&amp;HEIGHT=450&amp;WIDTH=450&amp;START_MA","XIMIZED=FALSE&amp;VAR:CALENDAR=US&amp;VAR:SYMBOL=585284&amp;VAR:INDEX=0"}</definedName>
    <definedName name="_4839__FDSAUDITLINK__" localSheetId="2" hidden="1">{"fdsup://directions/FAT Viewer?action=UPDATE&amp;creator=factset&amp;DYN_ARGS=TRUE&amp;DOC_NAME=FAT:FQL_AUDITING_CLIENT_TEMPLATE.FAT&amp;display_string=Audit&amp;VAR:KEY=FMZKHQJSXC&amp;VAR:QUERY=RkZfRU5UUlBSX1ZBTF9EQUlMWSgzOTU3NCk=&amp;WINDOW=FIRST_POPUP&amp;HEIGHT=450&amp;WIDTH=450&amp;START_MA","XIMIZED=FALSE&amp;VAR:CALENDAR=US&amp;VAR:SYMBOL=MAR&amp;VAR:INDEX=0"}</definedName>
    <definedName name="_4839__FDSAUDITLINK__" hidden="1">{"fdsup://directions/FAT Viewer?action=UPDATE&amp;creator=factset&amp;DYN_ARGS=TRUE&amp;DOC_NAME=FAT:FQL_AUDITING_CLIENT_TEMPLATE.FAT&amp;display_string=Audit&amp;VAR:KEY=FMZKHQJSXC&amp;VAR:QUERY=RkZfRU5UUlBSX1ZBTF9EQUlMWSgzOTU3NCk=&amp;WINDOW=FIRST_POPUP&amp;HEIGHT=450&amp;WIDTH=450&amp;START_MA","XIMIZED=FALSE&amp;VAR:CALENDAR=US&amp;VAR:SYMBOL=MAR&amp;VAR:INDEX=0"}</definedName>
    <definedName name="_484____________123Graph_BCHART_2" hidden="1">#REF!</definedName>
    <definedName name="_484__FDSAUDITLINK__" localSheetId="2" hidden="1">{"fdsup://directions/FAT Viewer?action=UPDATE&amp;creator=factset&amp;DYN_ARGS=TRUE&amp;DOC_NAME=FAT:FQL_AUDITING_CLIENT_TEMPLATE.FAT&amp;display_string=Audit&amp;VAR:KEY=DMPIZQJKJS&amp;VAR:QUERY=RkZfRUJJVERBX0lCKFFUUiw0MDYzMyk=&amp;WINDOW=FIRST_POPUP&amp;HEIGHT=450&amp;WIDTH=450&amp;START_MAXIMI","ZED=FALSE&amp;VAR:CALENDAR=US&amp;VAR:INDEX=0"}</definedName>
    <definedName name="_484__FDSAUDITLINK__" hidden="1">{"fdsup://directions/FAT Viewer?action=UPDATE&amp;creator=factset&amp;DYN_ARGS=TRUE&amp;DOC_NAME=FAT:FQL_AUDITING_CLIENT_TEMPLATE.FAT&amp;display_string=Audit&amp;VAR:KEY=YVMPKPIJSZ&amp;VAR:QUERY=KEZGX1NBTEVTKExUTVMsNDA4MDEsLCxSUCxVU0QpQEZGX1NBTEVTKExUTVNfU0VNSSw0MDgwMSwsLFJQLFVTR","Ckp&amp;WINDOW=FIRST_POPUP&amp;HEIGHT=450&amp;WIDTH=450&amp;START_MAXIMIZED=FALSE&amp;VAR:CALENDAR=US&amp;VAR:SYMBOL=MDAS&amp;VAR:INDEX=0"}</definedName>
    <definedName name="_484__FDSAUDITLINK___1" localSheetId="2" hidden="1">{"fdsup://directions/FAT Viewer?action=UPDATE&amp;creator=factset&amp;DYN_ARGS=TRUE&amp;DOC_NAME=FAT:FQL_AUDITING_CLIENT_TEMPLATE.FAT&amp;display_string=Audit&amp;VAR:KEY=YVMPKPIJSZ&amp;VAR:QUERY=KEZGX1NBTEVTKExUTVMsNDA4MDEsLCxSUCxVU0QpQEZGX1NBTEVTKExUTVNfU0VNSSw0MDgwMSwsLFJQLFVTR","Ckp&amp;WINDOW=FIRST_POPUP&amp;HEIGHT=450&amp;WIDTH=450&amp;START_MAXIMIZED=FALSE&amp;VAR:CALENDAR=US&amp;VAR:SYMBOL=MDAS&amp;VAR:INDEX=0"}</definedName>
    <definedName name="_484__FDSAUDITLINK___1" hidden="1">{"fdsup://directions/FAT Viewer?action=UPDATE&amp;creator=factset&amp;DYN_ARGS=TRUE&amp;DOC_NAME=FAT:FQL_AUDITING_CLIENT_TEMPLATE.FAT&amp;display_string=Audit&amp;VAR:KEY=YVMPKPIJSZ&amp;VAR:QUERY=KEZGX1NBTEVTKExUTVMsNDA4MDEsLCxSUCxVU0QpQEZGX1NBTEVTKExUTVNfU0VNSSw0MDgwMSwsLFJQLFVTR","Ckp&amp;WINDOW=FIRST_POPUP&amp;HEIGHT=450&amp;WIDTH=450&amp;START_MAXIMIZED=FALSE&amp;VAR:CALENDAR=US&amp;VAR:SYMBOL=MDAS&amp;VAR:INDEX=0"}</definedName>
    <definedName name="_4840__FDSAUDITLINK__" localSheetId="2" hidden="1">{"fdsup://directions/FAT Viewer?action=UPDATE&amp;creator=factset&amp;DYN_ARGS=TRUE&amp;DOC_NAME=FAT:FQL_AUDITING_CLIENT_TEMPLATE.FAT&amp;display_string=Audit&amp;VAR:KEY=VWBYFILAPA&amp;VAR:QUERY=RkZfRU5UUlBSX1ZBTF9EQUlMWSgzOTU3NCk=&amp;WINDOW=FIRST_POPUP&amp;HEIGHT=450&amp;WIDTH=450&amp;START_MA","XIMIZED=FALSE&amp;VAR:CALENDAR=US&amp;VAR:SYMBOL=CHH&amp;VAR:INDEX=0"}</definedName>
    <definedName name="_4840__FDSAUDITLINK__" hidden="1">{"fdsup://directions/FAT Viewer?action=UPDATE&amp;creator=factset&amp;DYN_ARGS=TRUE&amp;DOC_NAME=FAT:FQL_AUDITING_CLIENT_TEMPLATE.FAT&amp;display_string=Audit&amp;VAR:KEY=VWBYFILAPA&amp;VAR:QUERY=RkZfRU5UUlBSX1ZBTF9EQUlMWSgzOTU3NCk=&amp;WINDOW=FIRST_POPUP&amp;HEIGHT=450&amp;WIDTH=450&amp;START_MA","XIMIZED=FALSE&amp;VAR:CALENDAR=US&amp;VAR:SYMBOL=CHH&amp;VAR:INDEX=0"}</definedName>
    <definedName name="_4841__FDSAUDITLINK__" localSheetId="2" hidden="1">{"fdsup://directions/FAT Viewer?action=UPDATE&amp;creator=factset&amp;DYN_ARGS=TRUE&amp;DOC_NAME=FAT:FQL_AUDITING_CLIENT_TEMPLATE.FAT&amp;display_string=Audit&amp;VAR:KEY=ZOJIDKVCHI&amp;VAR:QUERY=RkZfRU5UUlBSX1ZBTF9EQUlMWSgzOTU3NCk=&amp;WINDOW=FIRST_POPUP&amp;HEIGHT=450&amp;WIDTH=450&amp;START_MA","XIMIZED=FALSE&amp;VAR:CALENDAR=US&amp;VAR:SYMBOL=WYN&amp;VAR:INDEX=0"}</definedName>
    <definedName name="_4841__FDSAUDITLINK__" hidden="1">{"fdsup://directions/FAT Viewer?action=UPDATE&amp;creator=factset&amp;DYN_ARGS=TRUE&amp;DOC_NAME=FAT:FQL_AUDITING_CLIENT_TEMPLATE.FAT&amp;display_string=Audit&amp;VAR:KEY=ZOJIDKVCHI&amp;VAR:QUERY=RkZfRU5UUlBSX1ZBTF9EQUlMWSgzOTU3NCk=&amp;WINDOW=FIRST_POPUP&amp;HEIGHT=450&amp;WIDTH=450&amp;START_MA","XIMIZED=FALSE&amp;VAR:CALENDAR=US&amp;VAR:SYMBOL=WYN&amp;VAR:INDEX=0"}</definedName>
    <definedName name="_4842__FDSAUDITLINK__" localSheetId="2" hidden="1">{"fdsup://directions/FAT Viewer?action=UPDATE&amp;creator=factset&amp;DYN_ARGS=TRUE&amp;DOC_NAME=FAT:FQL_AUDITING_CLIENT_TEMPLATE.FAT&amp;display_string=Audit&amp;VAR:KEY=LKTQNEZYHY&amp;VAR:QUERY=RkZfRU5UUlBSX1ZBTF9EQUlMWSgzOTU3Myk=&amp;WINDOW=FIRST_POPUP&amp;HEIGHT=450&amp;WIDTH=450&amp;START_MA","XIMIZED=FALSE&amp;VAR:CALENDAR=US&amp;VAR:SYMBOL=H&amp;VAR:INDEX=0"}</definedName>
    <definedName name="_4842__FDSAUDITLINK__" hidden="1">{"fdsup://directions/FAT Viewer?action=UPDATE&amp;creator=factset&amp;DYN_ARGS=TRUE&amp;DOC_NAME=FAT:FQL_AUDITING_CLIENT_TEMPLATE.FAT&amp;display_string=Audit&amp;VAR:KEY=LKTQNEZYHY&amp;VAR:QUERY=RkZfRU5UUlBSX1ZBTF9EQUlMWSgzOTU3Myk=&amp;WINDOW=FIRST_POPUP&amp;HEIGHT=450&amp;WIDTH=450&amp;START_MA","XIMIZED=FALSE&amp;VAR:CALENDAR=US&amp;VAR:SYMBOL=H&amp;VAR:INDEX=0"}</definedName>
    <definedName name="_4843__FDSAUDITLINK__" localSheetId="2" hidden="1">{"fdsup://directions/FAT Viewer?action=UPDATE&amp;creator=factset&amp;DYN_ARGS=TRUE&amp;DOC_NAME=FAT:FQL_AUDITING_CLIENT_TEMPLATE.FAT&amp;display_string=Audit&amp;VAR:KEY=NYXYLGTIZE&amp;VAR:QUERY=RkZfRU5UUlBSX1ZBTF9EQUlMWSgzOTU3Myk=&amp;WINDOW=FIRST_POPUP&amp;HEIGHT=450&amp;WIDTH=450&amp;START_MA","XIMIZED=FALSE&amp;VAR:CALENDAR=US&amp;VAR:SYMBOL=HOT&amp;VAR:INDEX=0"}</definedName>
    <definedName name="_4843__FDSAUDITLINK__" hidden="1">{"fdsup://directions/FAT Viewer?action=UPDATE&amp;creator=factset&amp;DYN_ARGS=TRUE&amp;DOC_NAME=FAT:FQL_AUDITING_CLIENT_TEMPLATE.FAT&amp;display_string=Audit&amp;VAR:KEY=NYXYLGTIZE&amp;VAR:QUERY=RkZfRU5UUlBSX1ZBTF9EQUlMWSgzOTU3Myk=&amp;WINDOW=FIRST_POPUP&amp;HEIGHT=450&amp;WIDTH=450&amp;START_MA","XIMIZED=FALSE&amp;VAR:CALENDAR=US&amp;VAR:SYMBOL=HOT&amp;VAR:INDEX=0"}</definedName>
    <definedName name="_4844__FDSAUDITLINK__" localSheetId="2" hidden="1">{"fdsup://directions/FAT Viewer?action=UPDATE&amp;creator=factset&amp;DYN_ARGS=TRUE&amp;DOC_NAME=FAT:FQL_AUDITING_CLIENT_TEMPLATE.FAT&amp;display_string=Audit&amp;VAR:KEY=HKDILEHOBO&amp;VAR:QUERY=RkZfRU5UUlBSX1ZBTF9EQUlMWSgzOTU3Myk=&amp;WINDOW=FIRST_POPUP&amp;HEIGHT=450&amp;WIDTH=450&amp;START_MA","XIMIZED=FALSE&amp;VAR:CALENDAR=US&amp;VAR:SYMBOL=585284&amp;VAR:INDEX=0"}</definedName>
    <definedName name="_4844__FDSAUDITLINK__" hidden="1">{"fdsup://directions/FAT Viewer?action=UPDATE&amp;creator=factset&amp;DYN_ARGS=TRUE&amp;DOC_NAME=FAT:FQL_AUDITING_CLIENT_TEMPLATE.FAT&amp;display_string=Audit&amp;VAR:KEY=HKDILEHOBO&amp;VAR:QUERY=RkZfRU5UUlBSX1ZBTF9EQUlMWSgzOTU3Myk=&amp;WINDOW=FIRST_POPUP&amp;HEIGHT=450&amp;WIDTH=450&amp;START_MA","XIMIZED=FALSE&amp;VAR:CALENDAR=US&amp;VAR:SYMBOL=585284&amp;VAR:INDEX=0"}</definedName>
    <definedName name="_4845__FDSAUDITLINK__" localSheetId="2" hidden="1">{"fdsup://directions/FAT Viewer?action=UPDATE&amp;creator=factset&amp;DYN_ARGS=TRUE&amp;DOC_NAME=FAT:FQL_AUDITING_CLIENT_TEMPLATE.FAT&amp;display_string=Audit&amp;VAR:KEY=LMZCFSDSXM&amp;VAR:QUERY=RkZfRU5UUlBSX1ZBTF9EQUlMWSgzOTU3Myk=&amp;WINDOW=FIRST_POPUP&amp;HEIGHT=450&amp;WIDTH=450&amp;START_MA","XIMIZED=FALSE&amp;VAR:CALENDAR=US&amp;VAR:SYMBOL=MAR&amp;VAR:INDEX=0"}</definedName>
    <definedName name="_4845__FDSAUDITLINK__" hidden="1">{"fdsup://directions/FAT Viewer?action=UPDATE&amp;creator=factset&amp;DYN_ARGS=TRUE&amp;DOC_NAME=FAT:FQL_AUDITING_CLIENT_TEMPLATE.FAT&amp;display_string=Audit&amp;VAR:KEY=LMZCFSDSXM&amp;VAR:QUERY=RkZfRU5UUlBSX1ZBTF9EQUlMWSgzOTU3Myk=&amp;WINDOW=FIRST_POPUP&amp;HEIGHT=450&amp;WIDTH=450&amp;START_MA","XIMIZED=FALSE&amp;VAR:CALENDAR=US&amp;VAR:SYMBOL=MAR&amp;VAR:INDEX=0"}</definedName>
    <definedName name="_4846__FDSAUDITLINK__" localSheetId="2" hidden="1">{"fdsup://directions/FAT Viewer?action=UPDATE&amp;creator=factset&amp;DYN_ARGS=TRUE&amp;DOC_NAME=FAT:FQL_AUDITING_CLIENT_TEMPLATE.FAT&amp;display_string=Audit&amp;VAR:KEY=RIRYVQBIXM&amp;VAR:QUERY=RkZfRU5UUlBSX1ZBTF9EQUlMWSgzOTU3Myk=&amp;WINDOW=FIRST_POPUP&amp;HEIGHT=450&amp;WIDTH=450&amp;START_MA","XIMIZED=FALSE&amp;VAR:CALENDAR=US&amp;VAR:SYMBOL=CHH&amp;VAR:INDEX=0"}</definedName>
    <definedName name="_4846__FDSAUDITLINK__" hidden="1">{"fdsup://directions/FAT Viewer?action=UPDATE&amp;creator=factset&amp;DYN_ARGS=TRUE&amp;DOC_NAME=FAT:FQL_AUDITING_CLIENT_TEMPLATE.FAT&amp;display_string=Audit&amp;VAR:KEY=RIRYVQBIXM&amp;VAR:QUERY=RkZfRU5UUlBSX1ZBTF9EQUlMWSgzOTU3Myk=&amp;WINDOW=FIRST_POPUP&amp;HEIGHT=450&amp;WIDTH=450&amp;START_MA","XIMIZED=FALSE&amp;VAR:CALENDAR=US&amp;VAR:SYMBOL=CHH&amp;VAR:INDEX=0"}</definedName>
    <definedName name="_4847__FDSAUDITLINK__" localSheetId="2" hidden="1">{"fdsup://directions/FAT Viewer?action=UPDATE&amp;creator=factset&amp;DYN_ARGS=TRUE&amp;DOC_NAME=FAT:FQL_AUDITING_CLIENT_TEMPLATE.FAT&amp;display_string=Audit&amp;VAR:KEY=BITSREZALI&amp;VAR:QUERY=RkZfRU5UUlBSX1ZBTF9EQUlMWSgzOTU3Myk=&amp;WINDOW=FIRST_POPUP&amp;HEIGHT=450&amp;WIDTH=450&amp;START_MA","XIMIZED=FALSE&amp;VAR:CALENDAR=US&amp;VAR:SYMBOL=WYN&amp;VAR:INDEX=0"}</definedName>
    <definedName name="_4847__FDSAUDITLINK__" hidden="1">{"fdsup://directions/FAT Viewer?action=UPDATE&amp;creator=factset&amp;DYN_ARGS=TRUE&amp;DOC_NAME=FAT:FQL_AUDITING_CLIENT_TEMPLATE.FAT&amp;display_string=Audit&amp;VAR:KEY=BITSREZALI&amp;VAR:QUERY=RkZfRU5UUlBSX1ZBTF9EQUlMWSgzOTU3Myk=&amp;WINDOW=FIRST_POPUP&amp;HEIGHT=450&amp;WIDTH=450&amp;START_MA","XIMIZED=FALSE&amp;VAR:CALENDAR=US&amp;VAR:SYMBOL=WYN&amp;VAR:INDEX=0"}</definedName>
    <definedName name="_4848__FDSAUDITLINK__" localSheetId="2" hidden="1">{"fdsup://directions/FAT Viewer?action=UPDATE&amp;creator=factset&amp;DYN_ARGS=TRUE&amp;DOC_NAME=FAT:FQL_AUDITING_CLIENT_TEMPLATE.FAT&amp;display_string=Audit&amp;VAR:KEY=HSVKTWXEPK&amp;VAR:QUERY=RkZfRU5UUlBSX1ZBTF9EQUlMWSgzOTU3MCk=&amp;WINDOW=FIRST_POPUP&amp;HEIGHT=450&amp;WIDTH=450&amp;START_MA","XIMIZED=FALSE&amp;VAR:CALENDAR=US&amp;VAR:SYMBOL=H&amp;VAR:INDEX=0"}</definedName>
    <definedName name="_4848__FDSAUDITLINK__" hidden="1">{"fdsup://directions/FAT Viewer?action=UPDATE&amp;creator=factset&amp;DYN_ARGS=TRUE&amp;DOC_NAME=FAT:FQL_AUDITING_CLIENT_TEMPLATE.FAT&amp;display_string=Audit&amp;VAR:KEY=HSVKTWXEPK&amp;VAR:QUERY=RkZfRU5UUlBSX1ZBTF9EQUlMWSgzOTU3MCk=&amp;WINDOW=FIRST_POPUP&amp;HEIGHT=450&amp;WIDTH=450&amp;START_MA","XIMIZED=FALSE&amp;VAR:CALENDAR=US&amp;VAR:SYMBOL=H&amp;VAR:INDEX=0"}</definedName>
    <definedName name="_4849__FDSAUDITLINK__" localSheetId="2" hidden="1">{"fdsup://directions/FAT Viewer?action=UPDATE&amp;creator=factset&amp;DYN_ARGS=TRUE&amp;DOC_NAME=FAT:FQL_AUDITING_CLIENT_TEMPLATE.FAT&amp;display_string=Audit&amp;VAR:KEY=VERMNCHERS&amp;VAR:QUERY=RkZfRU5UUlBSX1ZBTF9EQUlMWSgzOTU3MCk=&amp;WINDOW=FIRST_POPUP&amp;HEIGHT=450&amp;WIDTH=450&amp;START_MA","XIMIZED=FALSE&amp;VAR:CALENDAR=US&amp;VAR:SYMBOL=HOT&amp;VAR:INDEX=0"}</definedName>
    <definedName name="_4849__FDSAUDITLINK__" hidden="1">{"fdsup://directions/FAT Viewer?action=UPDATE&amp;creator=factset&amp;DYN_ARGS=TRUE&amp;DOC_NAME=FAT:FQL_AUDITING_CLIENT_TEMPLATE.FAT&amp;display_string=Audit&amp;VAR:KEY=VERMNCHERS&amp;VAR:QUERY=RkZfRU5UUlBSX1ZBTF9EQUlMWSgzOTU3MCk=&amp;WINDOW=FIRST_POPUP&amp;HEIGHT=450&amp;WIDTH=450&amp;START_MA","XIMIZED=FALSE&amp;VAR:CALENDAR=US&amp;VAR:SYMBOL=HOT&amp;VAR:INDEX=0"}</definedName>
    <definedName name="_485____________123Graph_BCHART_3" hidden="1">#REF!</definedName>
    <definedName name="_485__FDSAUDITLINK__" localSheetId="2" hidden="1">{"fdsup://directions/FAT Viewer?action=UPDATE&amp;creator=factset&amp;DYN_ARGS=TRUE&amp;DOC_NAME=FAT:FQL_AUDITING_CLIENT_TEMPLATE.FAT&amp;display_string=Audit&amp;VAR:KEY=BWNCVYNABG&amp;VAR:QUERY=RkZfRUJJVERBX0lCKFFUUiw0MDcyNCk=&amp;WINDOW=FIRST_POPUP&amp;HEIGHT=450&amp;WIDTH=450&amp;START_MAXIMI","ZED=FALSE&amp;VAR:CALENDAR=US&amp;VAR:INDEX=0"}</definedName>
    <definedName name="_485__FDSAUDITLINK__" hidden="1">{"fdsup://directions/FAT Viewer?action=UPDATE&amp;creator=factset&amp;DYN_ARGS=TRUE&amp;DOC_NAME=FAT:FQL_AUDITING_CLIENT_TEMPLATE.FAT&amp;display_string=Audit&amp;VAR:KEY=CDSTUFOBAD&amp;VAR:QUERY=KEZGX1NBTEVTKExUTVMsNDA4MDEsLCxSUCxVU0QpQEZGX1NBTEVTKExUTVNfU0VNSSw0MDgwMSwsLFJQLFVTR","Ckp&amp;WINDOW=FIRST_POPUP&amp;HEIGHT=450&amp;WIDTH=450&amp;START_MAXIMIZED=FALSE&amp;VAR:CALENDAR=US&amp;VAR:SYMBOL=HMSY&amp;VAR:INDEX=0"}</definedName>
    <definedName name="_485__FDSAUDITLINK___1" localSheetId="2" hidden="1">{"fdsup://directions/FAT Viewer?action=UPDATE&amp;creator=factset&amp;DYN_ARGS=TRUE&amp;DOC_NAME=FAT:FQL_AUDITING_CLIENT_TEMPLATE.FAT&amp;display_string=Audit&amp;VAR:KEY=CDSTUFOBAD&amp;VAR:QUERY=KEZGX1NBTEVTKExUTVMsNDA4MDEsLCxSUCxVU0QpQEZGX1NBTEVTKExUTVNfU0VNSSw0MDgwMSwsLFJQLFVTR","Ckp&amp;WINDOW=FIRST_POPUP&amp;HEIGHT=450&amp;WIDTH=450&amp;START_MAXIMIZED=FALSE&amp;VAR:CALENDAR=US&amp;VAR:SYMBOL=HMSY&amp;VAR:INDEX=0"}</definedName>
    <definedName name="_485__FDSAUDITLINK___1" hidden="1">{"fdsup://directions/FAT Viewer?action=UPDATE&amp;creator=factset&amp;DYN_ARGS=TRUE&amp;DOC_NAME=FAT:FQL_AUDITING_CLIENT_TEMPLATE.FAT&amp;display_string=Audit&amp;VAR:KEY=CDSTUFOBAD&amp;VAR:QUERY=KEZGX1NBTEVTKExUTVMsNDA4MDEsLCxSUCxVU0QpQEZGX1NBTEVTKExUTVNfU0VNSSw0MDgwMSwsLFJQLFVTR","Ckp&amp;WINDOW=FIRST_POPUP&amp;HEIGHT=450&amp;WIDTH=450&amp;START_MAXIMIZED=FALSE&amp;VAR:CALENDAR=US&amp;VAR:SYMBOL=HMSY&amp;VAR:INDEX=0"}</definedName>
    <definedName name="_4850__FDSAUDITLINK__" localSheetId="2" hidden="1">{"fdsup://directions/FAT Viewer?action=UPDATE&amp;creator=factset&amp;DYN_ARGS=TRUE&amp;DOC_NAME=FAT:FQL_AUDITING_CLIENT_TEMPLATE.FAT&amp;display_string=Audit&amp;VAR:KEY=XARSBWPSLE&amp;VAR:QUERY=RkZfRU5UUlBSX1ZBTF9EQUlMWSgzOTU3MCk=&amp;WINDOW=FIRST_POPUP&amp;HEIGHT=450&amp;WIDTH=450&amp;START_MA","XIMIZED=FALSE&amp;VAR:CALENDAR=US&amp;VAR:SYMBOL=585284&amp;VAR:INDEX=0"}</definedName>
    <definedName name="_4850__FDSAUDITLINK__" hidden="1">{"fdsup://directions/FAT Viewer?action=UPDATE&amp;creator=factset&amp;DYN_ARGS=TRUE&amp;DOC_NAME=FAT:FQL_AUDITING_CLIENT_TEMPLATE.FAT&amp;display_string=Audit&amp;VAR:KEY=XARSBWPSLE&amp;VAR:QUERY=RkZfRU5UUlBSX1ZBTF9EQUlMWSgzOTU3MCk=&amp;WINDOW=FIRST_POPUP&amp;HEIGHT=450&amp;WIDTH=450&amp;START_MA","XIMIZED=FALSE&amp;VAR:CALENDAR=US&amp;VAR:SYMBOL=585284&amp;VAR:INDEX=0"}</definedName>
    <definedName name="_4851__FDSAUDITLINK__" localSheetId="2" hidden="1">{"fdsup://directions/FAT Viewer?action=UPDATE&amp;creator=factset&amp;DYN_ARGS=TRUE&amp;DOC_NAME=FAT:FQL_AUDITING_CLIENT_TEMPLATE.FAT&amp;display_string=Audit&amp;VAR:KEY=BGTYXYTGZO&amp;VAR:QUERY=RkZfRU5UUlBSX1ZBTF9EQUlMWSgzOTU3MCk=&amp;WINDOW=FIRST_POPUP&amp;HEIGHT=450&amp;WIDTH=450&amp;START_MA","XIMIZED=FALSE&amp;VAR:CALENDAR=US&amp;VAR:SYMBOL=MAR&amp;VAR:INDEX=0"}</definedName>
    <definedName name="_4851__FDSAUDITLINK__" hidden="1">{"fdsup://directions/FAT Viewer?action=UPDATE&amp;creator=factset&amp;DYN_ARGS=TRUE&amp;DOC_NAME=FAT:FQL_AUDITING_CLIENT_TEMPLATE.FAT&amp;display_string=Audit&amp;VAR:KEY=BGTYXYTGZO&amp;VAR:QUERY=RkZfRU5UUlBSX1ZBTF9EQUlMWSgzOTU3MCk=&amp;WINDOW=FIRST_POPUP&amp;HEIGHT=450&amp;WIDTH=450&amp;START_MA","XIMIZED=FALSE&amp;VAR:CALENDAR=US&amp;VAR:SYMBOL=MAR&amp;VAR:INDEX=0"}</definedName>
    <definedName name="_4852__FDSAUDITLINK__" localSheetId="2" hidden="1">{"fdsup://directions/FAT Viewer?action=UPDATE&amp;creator=factset&amp;DYN_ARGS=TRUE&amp;DOC_NAME=FAT:FQL_AUDITING_CLIENT_TEMPLATE.FAT&amp;display_string=Audit&amp;VAR:KEY=LAZUHIRIZE&amp;VAR:QUERY=RkZfRU5UUlBSX1ZBTF9EQUlMWSgzOTU3MCk=&amp;WINDOW=FIRST_POPUP&amp;HEIGHT=450&amp;WIDTH=450&amp;START_MA","XIMIZED=FALSE&amp;VAR:CALENDAR=US&amp;VAR:SYMBOL=CHH&amp;VAR:INDEX=0"}</definedName>
    <definedName name="_4852__FDSAUDITLINK__" hidden="1">{"fdsup://directions/FAT Viewer?action=UPDATE&amp;creator=factset&amp;DYN_ARGS=TRUE&amp;DOC_NAME=FAT:FQL_AUDITING_CLIENT_TEMPLATE.FAT&amp;display_string=Audit&amp;VAR:KEY=LAZUHIRIZE&amp;VAR:QUERY=RkZfRU5UUlBSX1ZBTF9EQUlMWSgzOTU3MCk=&amp;WINDOW=FIRST_POPUP&amp;HEIGHT=450&amp;WIDTH=450&amp;START_MA","XIMIZED=FALSE&amp;VAR:CALENDAR=US&amp;VAR:SYMBOL=CHH&amp;VAR:INDEX=0"}</definedName>
    <definedName name="_4853__FDSAUDITLINK__" localSheetId="2" hidden="1">{"fdsup://directions/FAT Viewer?action=UPDATE&amp;creator=factset&amp;DYN_ARGS=TRUE&amp;DOC_NAME=FAT:FQL_AUDITING_CLIENT_TEMPLATE.FAT&amp;display_string=Audit&amp;VAR:KEY=VUTUJKNSJS&amp;VAR:QUERY=RkZfRU5UUlBSX1ZBTF9EQUlMWSgzOTU3MCk=&amp;WINDOW=FIRST_POPUP&amp;HEIGHT=450&amp;WIDTH=450&amp;START_MA","XIMIZED=FALSE&amp;VAR:CALENDAR=US&amp;VAR:SYMBOL=WYN&amp;VAR:INDEX=0"}</definedName>
    <definedName name="_4853__FDSAUDITLINK__" hidden="1">{"fdsup://directions/FAT Viewer?action=UPDATE&amp;creator=factset&amp;DYN_ARGS=TRUE&amp;DOC_NAME=FAT:FQL_AUDITING_CLIENT_TEMPLATE.FAT&amp;display_string=Audit&amp;VAR:KEY=VUTUJKNSJS&amp;VAR:QUERY=RkZfRU5UUlBSX1ZBTF9EQUlMWSgzOTU3MCk=&amp;WINDOW=FIRST_POPUP&amp;HEIGHT=450&amp;WIDTH=450&amp;START_MA","XIMIZED=FALSE&amp;VAR:CALENDAR=US&amp;VAR:SYMBOL=WYN&amp;VAR:INDEX=0"}</definedName>
    <definedName name="_4854__FDSAUDITLINK__" localSheetId="2" hidden="1">{"fdsup://directions/FAT Viewer?action=UPDATE&amp;creator=factset&amp;DYN_ARGS=TRUE&amp;DOC_NAME=FAT:FQL_AUDITING_CLIENT_TEMPLATE.FAT&amp;display_string=Audit&amp;VAR:KEY=JWBODUVKTE&amp;VAR:QUERY=RkZfRU5UUlBSX1ZBTF9EQUlMWSgzOTU2OSk=&amp;WINDOW=FIRST_POPUP&amp;HEIGHT=450&amp;WIDTH=450&amp;START_MA","XIMIZED=FALSE&amp;VAR:CALENDAR=US&amp;VAR:SYMBOL=H&amp;VAR:INDEX=0"}</definedName>
    <definedName name="_4854__FDSAUDITLINK__" hidden="1">{"fdsup://directions/FAT Viewer?action=UPDATE&amp;creator=factset&amp;DYN_ARGS=TRUE&amp;DOC_NAME=FAT:FQL_AUDITING_CLIENT_TEMPLATE.FAT&amp;display_string=Audit&amp;VAR:KEY=JWBODUVKTE&amp;VAR:QUERY=RkZfRU5UUlBSX1ZBTF9EQUlMWSgzOTU2OSk=&amp;WINDOW=FIRST_POPUP&amp;HEIGHT=450&amp;WIDTH=450&amp;START_MA","XIMIZED=FALSE&amp;VAR:CALENDAR=US&amp;VAR:SYMBOL=H&amp;VAR:INDEX=0"}</definedName>
    <definedName name="_4855__FDSAUDITLINK__" localSheetId="2" hidden="1">{"fdsup://directions/FAT Viewer?action=UPDATE&amp;creator=factset&amp;DYN_ARGS=TRUE&amp;DOC_NAME=FAT:FQL_AUDITING_CLIENT_TEMPLATE.FAT&amp;display_string=Audit&amp;VAR:KEY=FKNEJKBOHC&amp;VAR:QUERY=RkZfRU5UUlBSX1ZBTF9EQUlMWSgzOTU2OSk=&amp;WINDOW=FIRST_POPUP&amp;HEIGHT=450&amp;WIDTH=450&amp;START_MA","XIMIZED=FALSE&amp;VAR:CALENDAR=US&amp;VAR:SYMBOL=HOT&amp;VAR:INDEX=0"}</definedName>
    <definedName name="_4855__FDSAUDITLINK__" hidden="1">{"fdsup://directions/FAT Viewer?action=UPDATE&amp;creator=factset&amp;DYN_ARGS=TRUE&amp;DOC_NAME=FAT:FQL_AUDITING_CLIENT_TEMPLATE.FAT&amp;display_string=Audit&amp;VAR:KEY=FKNEJKBOHC&amp;VAR:QUERY=RkZfRU5UUlBSX1ZBTF9EQUlMWSgzOTU2OSk=&amp;WINDOW=FIRST_POPUP&amp;HEIGHT=450&amp;WIDTH=450&amp;START_MA","XIMIZED=FALSE&amp;VAR:CALENDAR=US&amp;VAR:SYMBOL=HOT&amp;VAR:INDEX=0"}</definedName>
    <definedName name="_4856__FDSAUDITLINK__" localSheetId="2" hidden="1">{"fdsup://directions/FAT Viewer?action=UPDATE&amp;creator=factset&amp;DYN_ARGS=TRUE&amp;DOC_NAME=FAT:FQL_AUDITING_CLIENT_TEMPLATE.FAT&amp;display_string=Audit&amp;VAR:KEY=LMPSBCNUPW&amp;VAR:QUERY=RkZfRU5UUlBSX1ZBTF9EQUlMWSgzOTU2OSk=&amp;WINDOW=FIRST_POPUP&amp;HEIGHT=450&amp;WIDTH=450&amp;START_MA","XIMIZED=FALSE&amp;VAR:CALENDAR=US&amp;VAR:SYMBOL=585284&amp;VAR:INDEX=0"}</definedName>
    <definedName name="_4856__FDSAUDITLINK__" hidden="1">{"fdsup://directions/FAT Viewer?action=UPDATE&amp;creator=factset&amp;DYN_ARGS=TRUE&amp;DOC_NAME=FAT:FQL_AUDITING_CLIENT_TEMPLATE.FAT&amp;display_string=Audit&amp;VAR:KEY=LMPSBCNUPW&amp;VAR:QUERY=RkZfRU5UUlBSX1ZBTF9EQUlMWSgzOTU2OSk=&amp;WINDOW=FIRST_POPUP&amp;HEIGHT=450&amp;WIDTH=450&amp;START_MA","XIMIZED=FALSE&amp;VAR:CALENDAR=US&amp;VAR:SYMBOL=585284&amp;VAR:INDEX=0"}</definedName>
    <definedName name="_4857__FDSAUDITLINK__" localSheetId="2" hidden="1">{"fdsup://directions/FAT Viewer?action=UPDATE&amp;creator=factset&amp;DYN_ARGS=TRUE&amp;DOC_NAME=FAT:FQL_AUDITING_CLIENT_TEMPLATE.FAT&amp;display_string=Audit&amp;VAR:KEY=VGTOBUVEHY&amp;VAR:QUERY=RkZfRU5UUlBSX1ZBTF9EQUlMWSgzOTU2OSk=&amp;WINDOW=FIRST_POPUP&amp;HEIGHT=450&amp;WIDTH=450&amp;START_MA","XIMIZED=FALSE&amp;VAR:CALENDAR=US&amp;VAR:SYMBOL=MAR&amp;VAR:INDEX=0"}</definedName>
    <definedName name="_4857__FDSAUDITLINK__" hidden="1">{"fdsup://directions/FAT Viewer?action=UPDATE&amp;creator=factset&amp;DYN_ARGS=TRUE&amp;DOC_NAME=FAT:FQL_AUDITING_CLIENT_TEMPLATE.FAT&amp;display_string=Audit&amp;VAR:KEY=VGTOBUVEHY&amp;VAR:QUERY=RkZfRU5UUlBSX1ZBTF9EQUlMWSgzOTU2OSk=&amp;WINDOW=FIRST_POPUP&amp;HEIGHT=450&amp;WIDTH=450&amp;START_MA","XIMIZED=FALSE&amp;VAR:CALENDAR=US&amp;VAR:SYMBOL=MAR&amp;VAR:INDEX=0"}</definedName>
    <definedName name="_4858__FDSAUDITLINK__" localSheetId="2" hidden="1">{"fdsup://directions/FAT Viewer?action=UPDATE&amp;creator=factset&amp;DYN_ARGS=TRUE&amp;DOC_NAME=FAT:FQL_AUDITING_CLIENT_TEMPLATE.FAT&amp;display_string=Audit&amp;VAR:KEY=VKTSRYNUBE&amp;VAR:QUERY=RkZfRU5UUlBSX1ZBTF9EQUlMWSgzOTU2OSk=&amp;WINDOW=FIRST_POPUP&amp;HEIGHT=450&amp;WIDTH=450&amp;START_MA","XIMIZED=FALSE&amp;VAR:CALENDAR=US&amp;VAR:SYMBOL=CHH&amp;VAR:INDEX=0"}</definedName>
    <definedName name="_4858__FDSAUDITLINK__" hidden="1">{"fdsup://directions/FAT Viewer?action=UPDATE&amp;creator=factset&amp;DYN_ARGS=TRUE&amp;DOC_NAME=FAT:FQL_AUDITING_CLIENT_TEMPLATE.FAT&amp;display_string=Audit&amp;VAR:KEY=VKTSRYNUBE&amp;VAR:QUERY=RkZfRU5UUlBSX1ZBTF9EQUlMWSgzOTU2OSk=&amp;WINDOW=FIRST_POPUP&amp;HEIGHT=450&amp;WIDTH=450&amp;START_MA","XIMIZED=FALSE&amp;VAR:CALENDAR=US&amp;VAR:SYMBOL=CHH&amp;VAR:INDEX=0"}</definedName>
    <definedName name="_4859__FDSAUDITLINK__" localSheetId="2" hidden="1">{"fdsup://directions/FAT Viewer?action=UPDATE&amp;creator=factset&amp;DYN_ARGS=TRUE&amp;DOC_NAME=FAT:FQL_AUDITING_CLIENT_TEMPLATE.FAT&amp;display_string=Audit&amp;VAR:KEY=ZOTKFODYRU&amp;VAR:QUERY=RkZfRU5UUlBSX1ZBTF9EQUlMWSgzOTU2OSk=&amp;WINDOW=FIRST_POPUP&amp;HEIGHT=450&amp;WIDTH=450&amp;START_MA","XIMIZED=FALSE&amp;VAR:CALENDAR=US&amp;VAR:SYMBOL=WYN&amp;VAR:INDEX=0"}</definedName>
    <definedName name="_4859__FDSAUDITLINK__" hidden="1">{"fdsup://directions/FAT Viewer?action=UPDATE&amp;creator=factset&amp;DYN_ARGS=TRUE&amp;DOC_NAME=FAT:FQL_AUDITING_CLIENT_TEMPLATE.FAT&amp;display_string=Audit&amp;VAR:KEY=ZOTKFODYRU&amp;VAR:QUERY=RkZfRU5UUlBSX1ZBTF9EQUlMWSgzOTU2OSk=&amp;WINDOW=FIRST_POPUP&amp;HEIGHT=450&amp;WIDTH=450&amp;START_MA","XIMIZED=FALSE&amp;VAR:CALENDAR=US&amp;VAR:SYMBOL=WYN&amp;VAR:INDEX=0"}</definedName>
    <definedName name="_486____________123Graph_BCHART_4" hidden="1">#REF!</definedName>
    <definedName name="_486__FDSAUDITLINK__" localSheetId="2" hidden="1">{"fdsup://directions/FAT Viewer?action=UPDATE&amp;creator=factset&amp;DYN_ARGS=TRUE&amp;DOC_NAME=FAT:FQL_AUDITING_CLIENT_TEMPLATE.FAT&amp;display_string=Audit&amp;VAR:KEY=XCDWZILGLK&amp;VAR:QUERY=RkZfRUJJVERBX0lCKFFUUiw0MDgxNik=&amp;WINDOW=FIRST_POPUP&amp;HEIGHT=450&amp;WIDTH=450&amp;START_MAXIMI","ZED=FALSE&amp;VAR:CALENDAR=US&amp;VAR:INDEX=0"}</definedName>
    <definedName name="_486__FDSAUDITLINK__" hidden="1">{"fdsup://directions/FAT Viewer?action=UPDATE&amp;creator=factset&amp;DYN_ARGS=TRUE&amp;DOC_NAME=FAT:FQL_AUDITING_CLIENT_TEMPLATE.FAT&amp;display_string=Audit&amp;VAR:KEY=SPIZAVKVWD&amp;VAR:QUERY=KEZGX1NBTEVTKExUTVMsNDA4MDEsLCxSUCxVU0QpQEZGX1NBTEVTKExUTVNfU0VNSSw0MDgwMSwsLFJQLFVTR","Ckp&amp;WINDOW=FIRST_POPUP&amp;HEIGHT=450&amp;WIDTH=450&amp;START_MAXIMIZED=FALSE&amp;VAR:CALENDAR=US&amp;VAR:SYMBOL=HSTM&amp;VAR:INDEX=0"}</definedName>
    <definedName name="_486__FDSAUDITLINK___1" localSheetId="2" hidden="1">{"fdsup://directions/FAT Viewer?action=UPDATE&amp;creator=factset&amp;DYN_ARGS=TRUE&amp;DOC_NAME=FAT:FQL_AUDITING_CLIENT_TEMPLATE.FAT&amp;display_string=Audit&amp;VAR:KEY=SPIZAVKVWD&amp;VAR:QUERY=KEZGX1NBTEVTKExUTVMsNDA4MDEsLCxSUCxVU0QpQEZGX1NBTEVTKExUTVNfU0VNSSw0MDgwMSwsLFJQLFVTR","Ckp&amp;WINDOW=FIRST_POPUP&amp;HEIGHT=450&amp;WIDTH=450&amp;START_MAXIMIZED=FALSE&amp;VAR:CALENDAR=US&amp;VAR:SYMBOL=HSTM&amp;VAR:INDEX=0"}</definedName>
    <definedName name="_486__FDSAUDITLINK___1" hidden="1">{"fdsup://directions/FAT Viewer?action=UPDATE&amp;creator=factset&amp;DYN_ARGS=TRUE&amp;DOC_NAME=FAT:FQL_AUDITING_CLIENT_TEMPLATE.FAT&amp;display_string=Audit&amp;VAR:KEY=SPIZAVKVWD&amp;VAR:QUERY=KEZGX1NBTEVTKExUTVMsNDA4MDEsLCxSUCxVU0QpQEZGX1NBTEVTKExUTVNfU0VNSSw0MDgwMSwsLFJQLFVTR","Ckp&amp;WINDOW=FIRST_POPUP&amp;HEIGHT=450&amp;WIDTH=450&amp;START_MAXIMIZED=FALSE&amp;VAR:CALENDAR=US&amp;VAR:SYMBOL=HSTM&amp;VAR:INDEX=0"}</definedName>
    <definedName name="_4860__FDSAUDITLINK__" localSheetId="2" hidden="1">{"fdsup://directions/FAT Viewer?action=UPDATE&amp;creator=factset&amp;DYN_ARGS=TRUE&amp;DOC_NAME=FAT:FQL_AUDITING_CLIENT_TEMPLATE.FAT&amp;display_string=Audit&amp;VAR:KEY=XSNAXQVIXC&amp;VAR:QUERY=RkZfRU5UUlBSX1ZBTF9EQUlMWSgzOTU2OCk=&amp;WINDOW=FIRST_POPUP&amp;HEIGHT=450&amp;WIDTH=450&amp;START_MA","XIMIZED=FALSE&amp;VAR:CALENDAR=US&amp;VAR:SYMBOL=H&amp;VAR:INDEX=0"}</definedName>
    <definedName name="_4860__FDSAUDITLINK__" hidden="1">{"fdsup://directions/FAT Viewer?action=UPDATE&amp;creator=factset&amp;DYN_ARGS=TRUE&amp;DOC_NAME=FAT:FQL_AUDITING_CLIENT_TEMPLATE.FAT&amp;display_string=Audit&amp;VAR:KEY=XSNAXQVIXC&amp;VAR:QUERY=RkZfRU5UUlBSX1ZBTF9EQUlMWSgzOTU2OCk=&amp;WINDOW=FIRST_POPUP&amp;HEIGHT=450&amp;WIDTH=450&amp;START_MA","XIMIZED=FALSE&amp;VAR:CALENDAR=US&amp;VAR:SYMBOL=H&amp;VAR:INDEX=0"}</definedName>
    <definedName name="_4861__FDSAUDITLINK__" localSheetId="2" hidden="1">{"fdsup://directions/FAT Viewer?action=UPDATE&amp;creator=factset&amp;DYN_ARGS=TRUE&amp;DOC_NAME=FAT:FQL_AUDITING_CLIENT_TEMPLATE.FAT&amp;display_string=Audit&amp;VAR:KEY=LYBODSPGRS&amp;VAR:QUERY=RkZfRU5UUlBSX1ZBTF9EQUlMWSgzOTU2OCk=&amp;WINDOW=FIRST_POPUP&amp;HEIGHT=450&amp;WIDTH=450&amp;START_MA","XIMIZED=FALSE&amp;VAR:CALENDAR=US&amp;VAR:SYMBOL=HOT&amp;VAR:INDEX=0"}</definedName>
    <definedName name="_4861__FDSAUDITLINK__" hidden="1">{"fdsup://directions/FAT Viewer?action=UPDATE&amp;creator=factset&amp;DYN_ARGS=TRUE&amp;DOC_NAME=FAT:FQL_AUDITING_CLIENT_TEMPLATE.FAT&amp;display_string=Audit&amp;VAR:KEY=LYBODSPGRS&amp;VAR:QUERY=RkZfRU5UUlBSX1ZBTF9EQUlMWSgzOTU2OCk=&amp;WINDOW=FIRST_POPUP&amp;HEIGHT=450&amp;WIDTH=450&amp;START_MA","XIMIZED=FALSE&amp;VAR:CALENDAR=US&amp;VAR:SYMBOL=HOT&amp;VAR:INDEX=0"}</definedName>
    <definedName name="_4862__FDSAUDITLINK__" localSheetId="2" hidden="1">{"fdsup://directions/FAT Viewer?action=UPDATE&amp;creator=factset&amp;DYN_ARGS=TRUE&amp;DOC_NAME=FAT:FQL_AUDITING_CLIENT_TEMPLATE.FAT&amp;display_string=Audit&amp;VAR:KEY=RSRMNIHMJG&amp;VAR:QUERY=RkZfRU5UUlBSX1ZBTF9EQUlMWSgzOTU2OCk=&amp;WINDOW=FIRST_POPUP&amp;HEIGHT=450&amp;WIDTH=450&amp;START_MA","XIMIZED=FALSE&amp;VAR:CALENDAR=US&amp;VAR:SYMBOL=585284&amp;VAR:INDEX=0"}</definedName>
    <definedName name="_4862__FDSAUDITLINK__" hidden="1">{"fdsup://directions/FAT Viewer?action=UPDATE&amp;creator=factset&amp;DYN_ARGS=TRUE&amp;DOC_NAME=FAT:FQL_AUDITING_CLIENT_TEMPLATE.FAT&amp;display_string=Audit&amp;VAR:KEY=RSRMNIHMJG&amp;VAR:QUERY=RkZfRU5UUlBSX1ZBTF9EQUlMWSgzOTU2OCk=&amp;WINDOW=FIRST_POPUP&amp;HEIGHT=450&amp;WIDTH=450&amp;START_MA","XIMIZED=FALSE&amp;VAR:CALENDAR=US&amp;VAR:SYMBOL=585284&amp;VAR:INDEX=0"}</definedName>
    <definedName name="_4863__FDSAUDITLINK__" localSheetId="2" hidden="1">{"fdsup://directions/FAT Viewer?action=UPDATE&amp;creator=factset&amp;DYN_ARGS=TRUE&amp;DOC_NAME=FAT:FQL_AUDITING_CLIENT_TEMPLATE.FAT&amp;display_string=Audit&amp;VAR:KEY=BORWTSHUDO&amp;VAR:QUERY=RkZfRU5UUlBSX1ZBTF9EQUlMWSgzOTU2OCk=&amp;WINDOW=FIRST_POPUP&amp;HEIGHT=450&amp;WIDTH=450&amp;START_MA","XIMIZED=FALSE&amp;VAR:CALENDAR=US&amp;VAR:SYMBOL=MAR&amp;VAR:INDEX=0"}</definedName>
    <definedName name="_4863__FDSAUDITLINK__" hidden="1">{"fdsup://directions/FAT Viewer?action=UPDATE&amp;creator=factset&amp;DYN_ARGS=TRUE&amp;DOC_NAME=FAT:FQL_AUDITING_CLIENT_TEMPLATE.FAT&amp;display_string=Audit&amp;VAR:KEY=BORWTSHUDO&amp;VAR:QUERY=RkZfRU5UUlBSX1ZBTF9EQUlMWSgzOTU2OCk=&amp;WINDOW=FIRST_POPUP&amp;HEIGHT=450&amp;WIDTH=450&amp;START_MA","XIMIZED=FALSE&amp;VAR:CALENDAR=US&amp;VAR:SYMBOL=MAR&amp;VAR:INDEX=0"}</definedName>
    <definedName name="_4864__FDSAUDITLINK__" localSheetId="2" hidden="1">{"fdsup://directions/FAT Viewer?action=UPDATE&amp;creator=factset&amp;DYN_ARGS=TRUE&amp;DOC_NAME=FAT:FQL_AUDITING_CLIENT_TEMPLATE.FAT&amp;display_string=Audit&amp;VAR:KEY=XYFIFMBKZA&amp;VAR:QUERY=RkZfRU5UUlBSX1ZBTF9EQUlMWSgzOTU2OCk=&amp;WINDOW=FIRST_POPUP&amp;HEIGHT=450&amp;WIDTH=450&amp;START_MA","XIMIZED=FALSE&amp;VAR:CALENDAR=US&amp;VAR:SYMBOL=CHH&amp;VAR:INDEX=0"}</definedName>
    <definedName name="_4864__FDSAUDITLINK__" hidden="1">{"fdsup://directions/FAT Viewer?action=UPDATE&amp;creator=factset&amp;DYN_ARGS=TRUE&amp;DOC_NAME=FAT:FQL_AUDITING_CLIENT_TEMPLATE.FAT&amp;display_string=Audit&amp;VAR:KEY=XYFIFMBKZA&amp;VAR:QUERY=RkZfRU5UUlBSX1ZBTF9EQUlMWSgzOTU2OCk=&amp;WINDOW=FIRST_POPUP&amp;HEIGHT=450&amp;WIDTH=450&amp;START_MA","XIMIZED=FALSE&amp;VAR:CALENDAR=US&amp;VAR:SYMBOL=CHH&amp;VAR:INDEX=0"}</definedName>
    <definedName name="_4865__FDSAUDITLINK__" localSheetId="2" hidden="1">{"fdsup://directions/FAT Viewer?action=UPDATE&amp;creator=factset&amp;DYN_ARGS=TRUE&amp;DOC_NAME=FAT:FQL_AUDITING_CLIENT_TEMPLATE.FAT&amp;display_string=Audit&amp;VAR:KEY=FWNIXOFSJY&amp;VAR:QUERY=RkZfRU5UUlBSX1ZBTF9EQUlMWSgzOTU2OCk=&amp;WINDOW=FIRST_POPUP&amp;HEIGHT=450&amp;WIDTH=450&amp;START_MA","XIMIZED=FALSE&amp;VAR:CALENDAR=US&amp;VAR:SYMBOL=WYN&amp;VAR:INDEX=0"}</definedName>
    <definedName name="_4865__FDSAUDITLINK__" hidden="1">{"fdsup://directions/FAT Viewer?action=UPDATE&amp;creator=factset&amp;DYN_ARGS=TRUE&amp;DOC_NAME=FAT:FQL_AUDITING_CLIENT_TEMPLATE.FAT&amp;display_string=Audit&amp;VAR:KEY=FWNIXOFSJY&amp;VAR:QUERY=RkZfRU5UUlBSX1ZBTF9EQUlMWSgzOTU2OCk=&amp;WINDOW=FIRST_POPUP&amp;HEIGHT=450&amp;WIDTH=450&amp;START_MA","XIMIZED=FALSE&amp;VAR:CALENDAR=US&amp;VAR:SYMBOL=WYN&amp;VAR:INDEX=0"}</definedName>
    <definedName name="_4866__FDSAUDITLINK__" localSheetId="2" hidden="1">{"fdsup://directions/FAT Viewer?action=UPDATE&amp;creator=factset&amp;DYN_ARGS=TRUE&amp;DOC_NAME=FAT:FQL_AUDITING_CLIENT_TEMPLATE.FAT&amp;display_string=Audit&amp;VAR:KEY=HKFQHQFEHE&amp;VAR:QUERY=RkZfRU5UUlBSX1ZBTF9EQUlMWSgzOTU2Nyk=&amp;WINDOW=FIRST_POPUP&amp;HEIGHT=450&amp;WIDTH=450&amp;START_MA","XIMIZED=FALSE&amp;VAR:CALENDAR=US&amp;VAR:SYMBOL=H&amp;VAR:INDEX=0"}</definedName>
    <definedName name="_4866__FDSAUDITLINK__" hidden="1">{"fdsup://directions/FAT Viewer?action=UPDATE&amp;creator=factset&amp;DYN_ARGS=TRUE&amp;DOC_NAME=FAT:FQL_AUDITING_CLIENT_TEMPLATE.FAT&amp;display_string=Audit&amp;VAR:KEY=HKFQHQFEHE&amp;VAR:QUERY=RkZfRU5UUlBSX1ZBTF9EQUlMWSgzOTU2Nyk=&amp;WINDOW=FIRST_POPUP&amp;HEIGHT=450&amp;WIDTH=450&amp;START_MA","XIMIZED=FALSE&amp;VAR:CALENDAR=US&amp;VAR:SYMBOL=H&amp;VAR:INDEX=0"}</definedName>
    <definedName name="_4867__FDSAUDITLINK__" localSheetId="2" hidden="1">{"fdsup://directions/FAT Viewer?action=UPDATE&amp;creator=factset&amp;DYN_ARGS=TRUE&amp;DOC_NAME=FAT:FQL_AUDITING_CLIENT_TEMPLATE.FAT&amp;display_string=Audit&amp;VAR:KEY=XUNMRWLILK&amp;VAR:QUERY=RkZfRU5UUlBSX1ZBTF9EQUlMWSgzOTU2Nyk=&amp;WINDOW=FIRST_POPUP&amp;HEIGHT=450&amp;WIDTH=450&amp;START_MA","XIMIZED=FALSE&amp;VAR:CALENDAR=US&amp;VAR:SYMBOL=HOT&amp;VAR:INDEX=0"}</definedName>
    <definedName name="_4867__FDSAUDITLINK__" hidden="1">{"fdsup://directions/FAT Viewer?action=UPDATE&amp;creator=factset&amp;DYN_ARGS=TRUE&amp;DOC_NAME=FAT:FQL_AUDITING_CLIENT_TEMPLATE.FAT&amp;display_string=Audit&amp;VAR:KEY=XUNMRWLILK&amp;VAR:QUERY=RkZfRU5UUlBSX1ZBTF9EQUlMWSgzOTU2Nyk=&amp;WINDOW=FIRST_POPUP&amp;HEIGHT=450&amp;WIDTH=450&amp;START_MA","XIMIZED=FALSE&amp;VAR:CALENDAR=US&amp;VAR:SYMBOL=HOT&amp;VAR:INDEX=0"}</definedName>
    <definedName name="_4868__FDSAUDITLINK__" localSheetId="2" hidden="1">{"fdsup://directions/FAT Viewer?action=UPDATE&amp;creator=factset&amp;DYN_ARGS=TRUE&amp;DOC_NAME=FAT:FQL_AUDITING_CLIENT_TEMPLATE.FAT&amp;display_string=Audit&amp;VAR:KEY=HERCREPIVW&amp;VAR:QUERY=RkZfRU5UUlBSX1ZBTF9EQUlMWSgzOTU2Nyk=&amp;WINDOW=FIRST_POPUP&amp;HEIGHT=450&amp;WIDTH=450&amp;START_MA","XIMIZED=FALSE&amp;VAR:CALENDAR=US&amp;VAR:SYMBOL=585284&amp;VAR:INDEX=0"}</definedName>
    <definedName name="_4868__FDSAUDITLINK__" hidden="1">{"fdsup://directions/FAT Viewer?action=UPDATE&amp;creator=factset&amp;DYN_ARGS=TRUE&amp;DOC_NAME=FAT:FQL_AUDITING_CLIENT_TEMPLATE.FAT&amp;display_string=Audit&amp;VAR:KEY=HERCREPIVW&amp;VAR:QUERY=RkZfRU5UUlBSX1ZBTF9EQUlMWSgzOTU2Nyk=&amp;WINDOW=FIRST_POPUP&amp;HEIGHT=450&amp;WIDTH=450&amp;START_MA","XIMIZED=FALSE&amp;VAR:CALENDAR=US&amp;VAR:SYMBOL=585284&amp;VAR:INDEX=0"}</definedName>
    <definedName name="_4869__FDSAUDITLINK__" localSheetId="2" hidden="1">{"fdsup://directions/FAT Viewer?action=UPDATE&amp;creator=factset&amp;DYN_ARGS=TRUE&amp;DOC_NAME=FAT:FQL_AUDITING_CLIENT_TEMPLATE.FAT&amp;display_string=Audit&amp;VAR:KEY=XWPYLKLIXQ&amp;VAR:QUERY=RkZfRU5UUlBSX1ZBTF9EQUlMWSgzOTU2Nyk=&amp;WINDOW=FIRST_POPUP&amp;HEIGHT=450&amp;WIDTH=450&amp;START_MA","XIMIZED=FALSE&amp;VAR:CALENDAR=US&amp;VAR:SYMBOL=MAR&amp;VAR:INDEX=0"}</definedName>
    <definedName name="_4869__FDSAUDITLINK__" hidden="1">{"fdsup://directions/FAT Viewer?action=UPDATE&amp;creator=factset&amp;DYN_ARGS=TRUE&amp;DOC_NAME=FAT:FQL_AUDITING_CLIENT_TEMPLATE.FAT&amp;display_string=Audit&amp;VAR:KEY=XWPYLKLIXQ&amp;VAR:QUERY=RkZfRU5UUlBSX1ZBTF9EQUlMWSgzOTU2Nyk=&amp;WINDOW=FIRST_POPUP&amp;HEIGHT=450&amp;WIDTH=450&amp;START_MA","XIMIZED=FALSE&amp;VAR:CALENDAR=US&amp;VAR:SYMBOL=MAR&amp;VAR:INDEX=0"}</definedName>
    <definedName name="_487____________123Graph_BCHART_5" hidden="1">#REF!</definedName>
    <definedName name="_487__FDSAUDITLINK__" localSheetId="2" hidden="1">{"fdsup://directions/FAT Viewer?action=UPDATE&amp;creator=factset&amp;DYN_ARGS=TRUE&amp;DOC_NAME=FAT:FQL_AUDITING_CLIENT_TEMPLATE.FAT&amp;display_string=Audit&amp;VAR:KEY=TSXMDMFANC&amp;VAR:QUERY=RkZfRUJJVERBX0lCKFFUUiw0MDkwOCk=&amp;WINDOW=FIRST_POPUP&amp;HEIGHT=450&amp;WIDTH=450&amp;START_MAXIMI","ZED=FALSE&amp;VAR:CALENDAR=US&amp;VAR:INDEX=0"}</definedName>
    <definedName name="_487__FDSAUDITLINK__" hidden="1">{"fdsup://directions/FAT Viewer?action=UPDATE&amp;creator=factset&amp;DYN_ARGS=TRUE&amp;DOC_NAME=FAT:FQL_AUDITING_CLIENT_TEMPLATE.FAT&amp;display_string=Audit&amp;VAR:KEY=ARGLWZMLAR&amp;VAR:QUERY=KEZGX1NBTEVTKExUTVMsNDA4MDEsLCxSUCxVU0QpQEZGX1NBTEVTKExUTVNfU0VNSSw0MDgwMSwsLFJQLFVTR","Ckp&amp;WINDOW=FIRST_POPUP&amp;HEIGHT=450&amp;WIDTH=450&amp;START_MAXIMIZED=FALSE&amp;VAR:CALENDAR=US&amp;VAR:SYMBOL=ERES&amp;VAR:INDEX=0"}</definedName>
    <definedName name="_487__FDSAUDITLINK___1" localSheetId="2" hidden="1">{"fdsup://directions/FAT Viewer?action=UPDATE&amp;creator=factset&amp;DYN_ARGS=TRUE&amp;DOC_NAME=FAT:FQL_AUDITING_CLIENT_TEMPLATE.FAT&amp;display_string=Audit&amp;VAR:KEY=ARGLWZMLAR&amp;VAR:QUERY=KEZGX1NBTEVTKExUTVMsNDA4MDEsLCxSUCxVU0QpQEZGX1NBTEVTKExUTVNfU0VNSSw0MDgwMSwsLFJQLFVTR","Ckp&amp;WINDOW=FIRST_POPUP&amp;HEIGHT=450&amp;WIDTH=450&amp;START_MAXIMIZED=FALSE&amp;VAR:CALENDAR=US&amp;VAR:SYMBOL=ERES&amp;VAR:INDEX=0"}</definedName>
    <definedName name="_487__FDSAUDITLINK___1" hidden="1">{"fdsup://directions/FAT Viewer?action=UPDATE&amp;creator=factset&amp;DYN_ARGS=TRUE&amp;DOC_NAME=FAT:FQL_AUDITING_CLIENT_TEMPLATE.FAT&amp;display_string=Audit&amp;VAR:KEY=ARGLWZMLAR&amp;VAR:QUERY=KEZGX1NBTEVTKExUTVMsNDA4MDEsLCxSUCxVU0QpQEZGX1NBTEVTKExUTVNfU0VNSSw0MDgwMSwsLFJQLFVTR","Ckp&amp;WINDOW=FIRST_POPUP&amp;HEIGHT=450&amp;WIDTH=450&amp;START_MAXIMIZED=FALSE&amp;VAR:CALENDAR=US&amp;VAR:SYMBOL=ERES&amp;VAR:INDEX=0"}</definedName>
    <definedName name="_4870__FDSAUDITLINK__" localSheetId="2" hidden="1">{"fdsup://directions/FAT Viewer?action=UPDATE&amp;creator=factset&amp;DYN_ARGS=TRUE&amp;DOC_NAME=FAT:FQL_AUDITING_CLIENT_TEMPLATE.FAT&amp;display_string=Audit&amp;VAR:KEY=HSFOXOLATI&amp;VAR:QUERY=RkZfRU5UUlBSX1ZBTF9EQUlMWSgzOTU2Nyk=&amp;WINDOW=FIRST_POPUP&amp;HEIGHT=450&amp;WIDTH=450&amp;START_MA","XIMIZED=FALSE&amp;VAR:CALENDAR=US&amp;VAR:SYMBOL=CHH&amp;VAR:INDEX=0"}</definedName>
    <definedName name="_4870__FDSAUDITLINK__" hidden="1">{"fdsup://directions/FAT Viewer?action=UPDATE&amp;creator=factset&amp;DYN_ARGS=TRUE&amp;DOC_NAME=FAT:FQL_AUDITING_CLIENT_TEMPLATE.FAT&amp;display_string=Audit&amp;VAR:KEY=HSFOXOLATI&amp;VAR:QUERY=RkZfRU5UUlBSX1ZBTF9EQUlMWSgzOTU2Nyk=&amp;WINDOW=FIRST_POPUP&amp;HEIGHT=450&amp;WIDTH=450&amp;START_MA","XIMIZED=FALSE&amp;VAR:CALENDAR=US&amp;VAR:SYMBOL=CHH&amp;VAR:INDEX=0"}</definedName>
    <definedName name="_4871__FDSAUDITLINK__" localSheetId="2" hidden="1">{"fdsup://directions/FAT Viewer?action=UPDATE&amp;creator=factset&amp;DYN_ARGS=TRUE&amp;DOC_NAME=FAT:FQL_AUDITING_CLIENT_TEMPLATE.FAT&amp;display_string=Audit&amp;VAR:KEY=JIDOLQVCJM&amp;VAR:QUERY=RkZfRU5UUlBSX1ZBTF9EQUlMWSgzOTU2Nyk=&amp;WINDOW=FIRST_POPUP&amp;HEIGHT=450&amp;WIDTH=450&amp;START_MA","XIMIZED=FALSE&amp;VAR:CALENDAR=US&amp;VAR:SYMBOL=WYN&amp;VAR:INDEX=0"}</definedName>
    <definedName name="_4871__FDSAUDITLINK__" hidden="1">{"fdsup://directions/FAT Viewer?action=UPDATE&amp;creator=factset&amp;DYN_ARGS=TRUE&amp;DOC_NAME=FAT:FQL_AUDITING_CLIENT_TEMPLATE.FAT&amp;display_string=Audit&amp;VAR:KEY=JIDOLQVCJM&amp;VAR:QUERY=RkZfRU5UUlBSX1ZBTF9EQUlMWSgzOTU2Nyk=&amp;WINDOW=FIRST_POPUP&amp;HEIGHT=450&amp;WIDTH=450&amp;START_MA","XIMIZED=FALSE&amp;VAR:CALENDAR=US&amp;VAR:SYMBOL=WYN&amp;VAR:INDEX=0"}</definedName>
    <definedName name="_4872__FDSAUDITLINK__" localSheetId="2" hidden="1">{"fdsup://directions/FAT Viewer?action=UPDATE&amp;creator=factset&amp;DYN_ARGS=TRUE&amp;DOC_NAME=FAT:FQL_AUDITING_CLIENT_TEMPLATE.FAT&amp;display_string=Audit&amp;VAR:KEY=JGHYTODCRC&amp;VAR:QUERY=RkZfRU5UUlBSX1ZBTF9EQUlMWSgzOTU2Nik=&amp;WINDOW=FIRST_POPUP&amp;HEIGHT=450&amp;WIDTH=450&amp;START_MA","XIMIZED=FALSE&amp;VAR:CALENDAR=US&amp;VAR:SYMBOL=H&amp;VAR:INDEX=0"}</definedName>
    <definedName name="_4872__FDSAUDITLINK__" hidden="1">{"fdsup://directions/FAT Viewer?action=UPDATE&amp;creator=factset&amp;DYN_ARGS=TRUE&amp;DOC_NAME=FAT:FQL_AUDITING_CLIENT_TEMPLATE.FAT&amp;display_string=Audit&amp;VAR:KEY=JGHYTODCRC&amp;VAR:QUERY=RkZfRU5UUlBSX1ZBTF9EQUlMWSgzOTU2Nik=&amp;WINDOW=FIRST_POPUP&amp;HEIGHT=450&amp;WIDTH=450&amp;START_MA","XIMIZED=FALSE&amp;VAR:CALENDAR=US&amp;VAR:SYMBOL=H&amp;VAR:INDEX=0"}</definedName>
    <definedName name="_4873__FDSAUDITLINK__" localSheetId="2" hidden="1">{"fdsup://directions/FAT Viewer?action=UPDATE&amp;creator=factset&amp;DYN_ARGS=TRUE&amp;DOC_NAME=FAT:FQL_AUDITING_CLIENT_TEMPLATE.FAT&amp;display_string=Audit&amp;VAR:KEY=ZOLGPILMDK&amp;VAR:QUERY=RkZfRU5UUlBSX1ZBTF9EQUlMWSgzOTU2Nik=&amp;WINDOW=FIRST_POPUP&amp;HEIGHT=450&amp;WIDTH=450&amp;START_MA","XIMIZED=FALSE&amp;VAR:CALENDAR=US&amp;VAR:SYMBOL=HOT&amp;VAR:INDEX=0"}</definedName>
    <definedName name="_4873__FDSAUDITLINK__" hidden="1">{"fdsup://directions/FAT Viewer?action=UPDATE&amp;creator=factset&amp;DYN_ARGS=TRUE&amp;DOC_NAME=FAT:FQL_AUDITING_CLIENT_TEMPLATE.FAT&amp;display_string=Audit&amp;VAR:KEY=ZOLGPILMDK&amp;VAR:QUERY=RkZfRU5UUlBSX1ZBTF9EQUlMWSgzOTU2Nik=&amp;WINDOW=FIRST_POPUP&amp;HEIGHT=450&amp;WIDTH=450&amp;START_MA","XIMIZED=FALSE&amp;VAR:CALENDAR=US&amp;VAR:SYMBOL=HOT&amp;VAR:INDEX=0"}</definedName>
    <definedName name="_4874__FDSAUDITLINK__" localSheetId="2" hidden="1">{"fdsup://directions/FAT Viewer?action=UPDATE&amp;creator=factset&amp;DYN_ARGS=TRUE&amp;DOC_NAME=FAT:FQL_AUDITING_CLIENT_TEMPLATE.FAT&amp;display_string=Audit&amp;VAR:KEY=JOVYFGRCDI&amp;VAR:QUERY=RkZfRU5UUlBSX1ZBTF9EQUlMWSgzOTU2Nik=&amp;WINDOW=FIRST_POPUP&amp;HEIGHT=450&amp;WIDTH=450&amp;START_MA","XIMIZED=FALSE&amp;VAR:CALENDAR=US&amp;VAR:SYMBOL=585284&amp;VAR:INDEX=0"}</definedName>
    <definedName name="_4874__FDSAUDITLINK__" hidden="1">{"fdsup://directions/FAT Viewer?action=UPDATE&amp;creator=factset&amp;DYN_ARGS=TRUE&amp;DOC_NAME=FAT:FQL_AUDITING_CLIENT_TEMPLATE.FAT&amp;display_string=Audit&amp;VAR:KEY=JOVYFGRCDI&amp;VAR:QUERY=RkZfRU5UUlBSX1ZBTF9EQUlMWSgzOTU2Nik=&amp;WINDOW=FIRST_POPUP&amp;HEIGHT=450&amp;WIDTH=450&amp;START_MA","XIMIZED=FALSE&amp;VAR:CALENDAR=US&amp;VAR:SYMBOL=585284&amp;VAR:INDEX=0"}</definedName>
    <definedName name="_4875__FDSAUDITLINK__" localSheetId="2" hidden="1">{"fdsup://directions/FAT Viewer?action=UPDATE&amp;creator=factset&amp;DYN_ARGS=TRUE&amp;DOC_NAME=FAT:FQL_AUDITING_CLIENT_TEMPLATE.FAT&amp;display_string=Audit&amp;VAR:KEY=JAXWHCFGJU&amp;VAR:QUERY=RkZfRU5UUlBSX1ZBTF9EQUlMWSgzOTU2Nik=&amp;WINDOW=FIRST_POPUP&amp;HEIGHT=450&amp;WIDTH=450&amp;START_MA","XIMIZED=FALSE&amp;VAR:CALENDAR=US&amp;VAR:SYMBOL=MAR&amp;VAR:INDEX=0"}</definedName>
    <definedName name="_4875__FDSAUDITLINK__" hidden="1">{"fdsup://directions/FAT Viewer?action=UPDATE&amp;creator=factset&amp;DYN_ARGS=TRUE&amp;DOC_NAME=FAT:FQL_AUDITING_CLIENT_TEMPLATE.FAT&amp;display_string=Audit&amp;VAR:KEY=JAXWHCFGJU&amp;VAR:QUERY=RkZfRU5UUlBSX1ZBTF9EQUlMWSgzOTU2Nik=&amp;WINDOW=FIRST_POPUP&amp;HEIGHT=450&amp;WIDTH=450&amp;START_MA","XIMIZED=FALSE&amp;VAR:CALENDAR=US&amp;VAR:SYMBOL=MAR&amp;VAR:INDEX=0"}</definedName>
    <definedName name="_4876__FDSAUDITLINK__" localSheetId="2" hidden="1">{"fdsup://directions/FAT Viewer?action=UPDATE&amp;creator=factset&amp;DYN_ARGS=TRUE&amp;DOC_NAME=FAT:FQL_AUDITING_CLIENT_TEMPLATE.FAT&amp;display_string=Audit&amp;VAR:KEY=TSVOHEBGBS&amp;VAR:QUERY=RkZfRU5UUlBSX1ZBTF9EQUlMWSgzOTU2Nik=&amp;WINDOW=FIRST_POPUP&amp;HEIGHT=450&amp;WIDTH=450&amp;START_MA","XIMIZED=FALSE&amp;VAR:CALENDAR=US&amp;VAR:SYMBOL=CHH&amp;VAR:INDEX=0"}</definedName>
    <definedName name="_4876__FDSAUDITLINK__" hidden="1">{"fdsup://directions/FAT Viewer?action=UPDATE&amp;creator=factset&amp;DYN_ARGS=TRUE&amp;DOC_NAME=FAT:FQL_AUDITING_CLIENT_TEMPLATE.FAT&amp;display_string=Audit&amp;VAR:KEY=TSVOHEBGBS&amp;VAR:QUERY=RkZfRU5UUlBSX1ZBTF9EQUlMWSgzOTU2Nik=&amp;WINDOW=FIRST_POPUP&amp;HEIGHT=450&amp;WIDTH=450&amp;START_MA","XIMIZED=FALSE&amp;VAR:CALENDAR=US&amp;VAR:SYMBOL=CHH&amp;VAR:INDEX=0"}</definedName>
    <definedName name="_4877__FDSAUDITLINK__" localSheetId="2" hidden="1">{"fdsup://directions/FAT Viewer?action=UPDATE&amp;creator=factset&amp;DYN_ARGS=TRUE&amp;DOC_NAME=FAT:FQL_AUDITING_CLIENT_TEMPLATE.FAT&amp;display_string=Audit&amp;VAR:KEY=VUREVEZKPW&amp;VAR:QUERY=RkZfRU5UUlBSX1ZBTF9EQUlMWSgzOTU2Nik=&amp;WINDOW=FIRST_POPUP&amp;HEIGHT=450&amp;WIDTH=450&amp;START_MA","XIMIZED=FALSE&amp;VAR:CALENDAR=US&amp;VAR:SYMBOL=WYN&amp;VAR:INDEX=0"}</definedName>
    <definedName name="_4877__FDSAUDITLINK__" hidden="1">{"fdsup://directions/FAT Viewer?action=UPDATE&amp;creator=factset&amp;DYN_ARGS=TRUE&amp;DOC_NAME=FAT:FQL_AUDITING_CLIENT_TEMPLATE.FAT&amp;display_string=Audit&amp;VAR:KEY=VUREVEZKPW&amp;VAR:QUERY=RkZfRU5UUlBSX1ZBTF9EQUlMWSgzOTU2Nik=&amp;WINDOW=FIRST_POPUP&amp;HEIGHT=450&amp;WIDTH=450&amp;START_MA","XIMIZED=FALSE&amp;VAR:CALENDAR=US&amp;VAR:SYMBOL=WYN&amp;VAR:INDEX=0"}</definedName>
    <definedName name="_4878__FDSAUDITLINK__" localSheetId="2" hidden="1">{"fdsup://directions/FAT Viewer?action=UPDATE&amp;creator=factset&amp;DYN_ARGS=TRUE&amp;DOC_NAME=FAT:FQL_AUDITING_CLIENT_TEMPLATE.FAT&amp;display_string=Audit&amp;VAR:KEY=PEXEXGZYRW&amp;VAR:QUERY=RkZfRU5UUlBSX1ZBTF9EQUlMWSgzOTU2Myk=&amp;WINDOW=FIRST_POPUP&amp;HEIGHT=450&amp;WIDTH=450&amp;START_MA","XIMIZED=FALSE&amp;VAR:CALENDAR=US&amp;VAR:SYMBOL=H&amp;VAR:INDEX=0"}</definedName>
    <definedName name="_4878__FDSAUDITLINK__" hidden="1">{"fdsup://directions/FAT Viewer?action=UPDATE&amp;creator=factset&amp;DYN_ARGS=TRUE&amp;DOC_NAME=FAT:FQL_AUDITING_CLIENT_TEMPLATE.FAT&amp;display_string=Audit&amp;VAR:KEY=PEXEXGZYRW&amp;VAR:QUERY=RkZfRU5UUlBSX1ZBTF9EQUlMWSgzOTU2Myk=&amp;WINDOW=FIRST_POPUP&amp;HEIGHT=450&amp;WIDTH=450&amp;START_MA","XIMIZED=FALSE&amp;VAR:CALENDAR=US&amp;VAR:SYMBOL=H&amp;VAR:INDEX=0"}</definedName>
    <definedName name="_4879__FDSAUDITLINK__" localSheetId="2" hidden="1">{"fdsup://directions/FAT Viewer?action=UPDATE&amp;creator=factset&amp;DYN_ARGS=TRUE&amp;DOC_NAME=FAT:FQL_AUDITING_CLIENT_TEMPLATE.FAT&amp;display_string=Audit&amp;VAR:KEY=ZCDETANWLO&amp;VAR:QUERY=RkZfRU5UUlBSX1ZBTF9EQUlMWSgzOTU2Myk=&amp;WINDOW=FIRST_POPUP&amp;HEIGHT=450&amp;WIDTH=450&amp;START_MA","XIMIZED=FALSE&amp;VAR:CALENDAR=US&amp;VAR:SYMBOL=HOT&amp;VAR:INDEX=0"}</definedName>
    <definedName name="_4879__FDSAUDITLINK__" hidden="1">{"fdsup://directions/FAT Viewer?action=UPDATE&amp;creator=factset&amp;DYN_ARGS=TRUE&amp;DOC_NAME=FAT:FQL_AUDITING_CLIENT_TEMPLATE.FAT&amp;display_string=Audit&amp;VAR:KEY=ZCDETANWLO&amp;VAR:QUERY=RkZfRU5UUlBSX1ZBTF9EQUlMWSgzOTU2Myk=&amp;WINDOW=FIRST_POPUP&amp;HEIGHT=450&amp;WIDTH=450&amp;START_MA","XIMIZED=FALSE&amp;VAR:CALENDAR=US&amp;VAR:SYMBOL=HOT&amp;VAR:INDEX=0"}</definedName>
    <definedName name="_488____________123Graph_BCHART_6" hidden="1">#REF!</definedName>
    <definedName name="_488__123Graph_CCHART_2" hidden="1">#REF!</definedName>
    <definedName name="_488__FDSAUDITLINK__" localSheetId="2" hidden="1">{"fdsup://directions/FAT Viewer?action=UPDATE&amp;creator=factset&amp;DYN_ARGS=TRUE&amp;DOC_NAME=FAT:FQL_AUDITING_CLIENT_TEMPLATE.FAT&amp;display_string=Audit&amp;VAR:KEY=ZEPMPQZSLM&amp;VAR:QUERY=KEZGX0VCSVREQV9JQihMVE0sNDA5ODksLCxSUClARkZfRUJJVERBX0lCKExUTSwwLCwsUlApKQ==&amp;WINDOW=F","IRST_POPUP&amp;HEIGHT=450&amp;WIDTH=450&amp;START_MAXIMIZED=FALSE&amp;VAR:CALENDAR=US&amp;VAR:INDEX=0"}</definedName>
    <definedName name="_488__FDSAUDITLINK__" hidden="1">{"fdsup://directions/FAT Viewer?action=UPDATE&amp;creator=factset&amp;DYN_ARGS=TRUE&amp;DOC_NAME=FAT:FQL_AUDITING_CLIENT_TEMPLATE.FAT&amp;display_string=Audit&amp;VAR:KEY=UFKPINAFAL&amp;VAR:QUERY=KEZGX1NBTEVTKExUTVMsNDA4MDEsLCxSUCxVU0QpQEZGX1NBTEVTKExUTVNfU0VNSSw0MDgwMSwsLFJQLFVTR","Ckp&amp;WINDOW=FIRST_POPUP&amp;HEIGHT=450&amp;WIDTH=450&amp;START_MAXIMIZED=FALSE&amp;VAR:CALENDAR=US&amp;VAR:SYMBOL=EPOC&amp;VAR:INDEX=0"}</definedName>
    <definedName name="_488__FDSAUDITLINK___1" localSheetId="2" hidden="1">{"fdsup://directions/FAT Viewer?action=UPDATE&amp;creator=factset&amp;DYN_ARGS=TRUE&amp;DOC_NAME=FAT:FQL_AUDITING_CLIENT_TEMPLATE.FAT&amp;display_string=Audit&amp;VAR:KEY=UFKPINAFAL&amp;VAR:QUERY=KEZGX1NBTEVTKExUTVMsNDA4MDEsLCxSUCxVU0QpQEZGX1NBTEVTKExUTVNfU0VNSSw0MDgwMSwsLFJQLFVTR","Ckp&amp;WINDOW=FIRST_POPUP&amp;HEIGHT=450&amp;WIDTH=450&amp;START_MAXIMIZED=FALSE&amp;VAR:CALENDAR=US&amp;VAR:SYMBOL=EPOC&amp;VAR:INDEX=0"}</definedName>
    <definedName name="_488__FDSAUDITLINK___1" hidden="1">{"fdsup://directions/FAT Viewer?action=UPDATE&amp;creator=factset&amp;DYN_ARGS=TRUE&amp;DOC_NAME=FAT:FQL_AUDITING_CLIENT_TEMPLATE.FAT&amp;display_string=Audit&amp;VAR:KEY=UFKPINAFAL&amp;VAR:QUERY=KEZGX1NBTEVTKExUTVMsNDA4MDEsLCxSUCxVU0QpQEZGX1NBTEVTKExUTVNfU0VNSSw0MDgwMSwsLFJQLFVTR","Ckp&amp;WINDOW=FIRST_POPUP&amp;HEIGHT=450&amp;WIDTH=450&amp;START_MAXIMIZED=FALSE&amp;VAR:CALENDAR=US&amp;VAR:SYMBOL=EPOC&amp;VAR:INDEX=0"}</definedName>
    <definedName name="_4880__FDSAUDITLINK__" localSheetId="2" hidden="1">{"fdsup://directions/FAT Viewer?action=UPDATE&amp;creator=factset&amp;DYN_ARGS=TRUE&amp;DOC_NAME=FAT:FQL_AUDITING_CLIENT_TEMPLATE.FAT&amp;display_string=Audit&amp;VAR:KEY=XKLGJGTCTQ&amp;VAR:QUERY=RkZfRU5UUlBSX1ZBTF9EQUlMWSgzOTU2Myk=&amp;WINDOW=FIRST_POPUP&amp;HEIGHT=450&amp;WIDTH=450&amp;START_MA","XIMIZED=FALSE&amp;VAR:CALENDAR=US&amp;VAR:SYMBOL=585284&amp;VAR:INDEX=0"}</definedName>
    <definedName name="_4880__FDSAUDITLINK__" hidden="1">{"fdsup://directions/FAT Viewer?action=UPDATE&amp;creator=factset&amp;DYN_ARGS=TRUE&amp;DOC_NAME=FAT:FQL_AUDITING_CLIENT_TEMPLATE.FAT&amp;display_string=Audit&amp;VAR:KEY=XKLGJGTCTQ&amp;VAR:QUERY=RkZfRU5UUlBSX1ZBTF9EQUlMWSgzOTU2Myk=&amp;WINDOW=FIRST_POPUP&amp;HEIGHT=450&amp;WIDTH=450&amp;START_MA","XIMIZED=FALSE&amp;VAR:CALENDAR=US&amp;VAR:SYMBOL=585284&amp;VAR:INDEX=0"}</definedName>
    <definedName name="_4881__FDSAUDITLINK__" localSheetId="2" hidden="1">{"fdsup://directions/FAT Viewer?action=UPDATE&amp;creator=factset&amp;DYN_ARGS=TRUE&amp;DOC_NAME=FAT:FQL_AUDITING_CLIENT_TEMPLATE.FAT&amp;display_string=Audit&amp;VAR:KEY=NALEDONMHS&amp;VAR:QUERY=RkZfRU5UUlBSX1ZBTF9EQUlMWSgzOTU2Myk=&amp;WINDOW=FIRST_POPUP&amp;HEIGHT=450&amp;WIDTH=450&amp;START_MA","XIMIZED=FALSE&amp;VAR:CALENDAR=US&amp;VAR:SYMBOL=MAR&amp;VAR:INDEX=0"}</definedName>
    <definedName name="_4881__FDSAUDITLINK__" hidden="1">{"fdsup://directions/FAT Viewer?action=UPDATE&amp;creator=factset&amp;DYN_ARGS=TRUE&amp;DOC_NAME=FAT:FQL_AUDITING_CLIENT_TEMPLATE.FAT&amp;display_string=Audit&amp;VAR:KEY=NALEDONMHS&amp;VAR:QUERY=RkZfRU5UUlBSX1ZBTF9EQUlMWSgzOTU2Myk=&amp;WINDOW=FIRST_POPUP&amp;HEIGHT=450&amp;WIDTH=450&amp;START_MA","XIMIZED=FALSE&amp;VAR:CALENDAR=US&amp;VAR:SYMBOL=MAR&amp;VAR:INDEX=0"}</definedName>
    <definedName name="_4882__FDSAUDITLINK__" localSheetId="2" hidden="1">{"fdsup://directions/FAT Viewer?action=UPDATE&amp;creator=factset&amp;DYN_ARGS=TRUE&amp;DOC_NAME=FAT:FQL_AUDITING_CLIENT_TEMPLATE.FAT&amp;display_string=Audit&amp;VAR:KEY=REFQXAJORI&amp;VAR:QUERY=RkZfRU5UUlBSX1ZBTF9EQUlMWSgzOTU2Myk=&amp;WINDOW=FIRST_POPUP&amp;HEIGHT=450&amp;WIDTH=450&amp;START_MA","XIMIZED=FALSE&amp;VAR:CALENDAR=US&amp;VAR:SYMBOL=CHH&amp;VAR:INDEX=0"}</definedName>
    <definedName name="_4882__FDSAUDITLINK__" hidden="1">{"fdsup://directions/FAT Viewer?action=UPDATE&amp;creator=factset&amp;DYN_ARGS=TRUE&amp;DOC_NAME=FAT:FQL_AUDITING_CLIENT_TEMPLATE.FAT&amp;display_string=Audit&amp;VAR:KEY=REFQXAJORI&amp;VAR:QUERY=RkZfRU5UUlBSX1ZBTF9EQUlMWSgzOTU2Myk=&amp;WINDOW=FIRST_POPUP&amp;HEIGHT=450&amp;WIDTH=450&amp;START_MA","XIMIZED=FALSE&amp;VAR:CALENDAR=US&amp;VAR:SYMBOL=CHH&amp;VAR:INDEX=0"}</definedName>
    <definedName name="_4883__FDSAUDITLINK__" localSheetId="2" hidden="1">{"fdsup://directions/FAT Viewer?action=UPDATE&amp;creator=factset&amp;DYN_ARGS=TRUE&amp;DOC_NAME=FAT:FQL_AUDITING_CLIENT_TEMPLATE.FAT&amp;display_string=Audit&amp;VAR:KEY=ZMREZGPQXY&amp;VAR:QUERY=RkZfRU5UUlBSX1ZBTF9EQUlMWSgzOTU2Myk=&amp;WINDOW=FIRST_POPUP&amp;HEIGHT=450&amp;WIDTH=450&amp;START_MA","XIMIZED=FALSE&amp;VAR:CALENDAR=US&amp;VAR:SYMBOL=WYN&amp;VAR:INDEX=0"}</definedName>
    <definedName name="_4883__FDSAUDITLINK__" hidden="1">{"fdsup://directions/FAT Viewer?action=UPDATE&amp;creator=factset&amp;DYN_ARGS=TRUE&amp;DOC_NAME=FAT:FQL_AUDITING_CLIENT_TEMPLATE.FAT&amp;display_string=Audit&amp;VAR:KEY=ZMREZGPQXY&amp;VAR:QUERY=RkZfRU5UUlBSX1ZBTF9EQUlMWSgzOTU2Myk=&amp;WINDOW=FIRST_POPUP&amp;HEIGHT=450&amp;WIDTH=450&amp;START_MA","XIMIZED=FALSE&amp;VAR:CALENDAR=US&amp;VAR:SYMBOL=WYN&amp;VAR:INDEX=0"}</definedName>
    <definedName name="_4884__FDSAUDITLINK__" localSheetId="2" hidden="1">{"fdsup://directions/FAT Viewer?action=UPDATE&amp;creator=factset&amp;DYN_ARGS=TRUE&amp;DOC_NAME=FAT:FQL_AUDITING_CLIENT_TEMPLATE.FAT&amp;display_string=Audit&amp;VAR:KEY=RGTEBCTUTI&amp;VAR:QUERY=RkZfRU5UUlBSX1ZBTF9EQUlMWSgzOTU2Mik=&amp;WINDOW=FIRST_POPUP&amp;HEIGHT=450&amp;WIDTH=450&amp;START_MA","XIMIZED=FALSE&amp;VAR:CALENDAR=US&amp;VAR:SYMBOL=H&amp;VAR:INDEX=0"}</definedName>
    <definedName name="_4884__FDSAUDITLINK__" hidden="1">{"fdsup://directions/FAT Viewer?action=UPDATE&amp;creator=factset&amp;DYN_ARGS=TRUE&amp;DOC_NAME=FAT:FQL_AUDITING_CLIENT_TEMPLATE.FAT&amp;display_string=Audit&amp;VAR:KEY=RGTEBCTUTI&amp;VAR:QUERY=RkZfRU5UUlBSX1ZBTF9EQUlMWSgzOTU2Mik=&amp;WINDOW=FIRST_POPUP&amp;HEIGHT=450&amp;WIDTH=450&amp;START_MA","XIMIZED=FALSE&amp;VAR:CALENDAR=US&amp;VAR:SYMBOL=H&amp;VAR:INDEX=0"}</definedName>
    <definedName name="_4885__FDSAUDITLINK__" localSheetId="2" hidden="1">{"fdsup://directions/FAT Viewer?action=UPDATE&amp;creator=factset&amp;DYN_ARGS=TRUE&amp;DOC_NAME=FAT:FQL_AUDITING_CLIENT_TEMPLATE.FAT&amp;display_string=Audit&amp;VAR:KEY=DAPULCXWTW&amp;VAR:QUERY=RkZfRU5UUlBSX1ZBTF9EQUlMWSgzOTU2Mik=&amp;WINDOW=FIRST_POPUP&amp;HEIGHT=450&amp;WIDTH=450&amp;START_MA","XIMIZED=FALSE&amp;VAR:CALENDAR=US&amp;VAR:SYMBOL=HOT&amp;VAR:INDEX=0"}</definedName>
    <definedName name="_4885__FDSAUDITLINK__" hidden="1">{"fdsup://directions/FAT Viewer?action=UPDATE&amp;creator=factset&amp;DYN_ARGS=TRUE&amp;DOC_NAME=FAT:FQL_AUDITING_CLIENT_TEMPLATE.FAT&amp;display_string=Audit&amp;VAR:KEY=DAPULCXWTW&amp;VAR:QUERY=RkZfRU5UUlBSX1ZBTF9EQUlMWSgzOTU2Mik=&amp;WINDOW=FIRST_POPUP&amp;HEIGHT=450&amp;WIDTH=450&amp;START_MA","XIMIZED=FALSE&amp;VAR:CALENDAR=US&amp;VAR:SYMBOL=HOT&amp;VAR:INDEX=0"}</definedName>
    <definedName name="_4886__FDSAUDITLINK__" localSheetId="2" hidden="1">{"fdsup://directions/FAT Viewer?action=UPDATE&amp;creator=factset&amp;DYN_ARGS=TRUE&amp;DOC_NAME=FAT:FQL_AUDITING_CLIENT_TEMPLATE.FAT&amp;display_string=Audit&amp;VAR:KEY=DKHYPQNQNY&amp;VAR:QUERY=RkZfRU5UUlBSX1ZBTF9EQUlMWSgzOTU2Mik=&amp;WINDOW=FIRST_POPUP&amp;HEIGHT=450&amp;WIDTH=450&amp;START_MA","XIMIZED=FALSE&amp;VAR:CALENDAR=US&amp;VAR:SYMBOL=585284&amp;VAR:INDEX=0"}</definedName>
    <definedName name="_4886__FDSAUDITLINK__" hidden="1">{"fdsup://directions/FAT Viewer?action=UPDATE&amp;creator=factset&amp;DYN_ARGS=TRUE&amp;DOC_NAME=FAT:FQL_AUDITING_CLIENT_TEMPLATE.FAT&amp;display_string=Audit&amp;VAR:KEY=DKHYPQNQNY&amp;VAR:QUERY=RkZfRU5UUlBSX1ZBTF9EQUlMWSgzOTU2Mik=&amp;WINDOW=FIRST_POPUP&amp;HEIGHT=450&amp;WIDTH=450&amp;START_MA","XIMIZED=FALSE&amp;VAR:CALENDAR=US&amp;VAR:SYMBOL=585284&amp;VAR:INDEX=0"}</definedName>
    <definedName name="_4887__FDSAUDITLINK__" localSheetId="2" hidden="1">{"fdsup://directions/FAT Viewer?action=UPDATE&amp;creator=factset&amp;DYN_ARGS=TRUE&amp;DOC_NAME=FAT:FQL_AUDITING_CLIENT_TEMPLATE.FAT&amp;display_string=Audit&amp;VAR:KEY=XUFSDMLILO&amp;VAR:QUERY=RkZfRU5UUlBSX1ZBTF9EQUlMWSgzOTU2Mik=&amp;WINDOW=FIRST_POPUP&amp;HEIGHT=450&amp;WIDTH=450&amp;START_MA","XIMIZED=FALSE&amp;VAR:CALENDAR=US&amp;VAR:SYMBOL=MAR&amp;VAR:INDEX=0"}</definedName>
    <definedName name="_4887__FDSAUDITLINK__" hidden="1">{"fdsup://directions/FAT Viewer?action=UPDATE&amp;creator=factset&amp;DYN_ARGS=TRUE&amp;DOC_NAME=FAT:FQL_AUDITING_CLIENT_TEMPLATE.FAT&amp;display_string=Audit&amp;VAR:KEY=XUFSDMLILO&amp;VAR:QUERY=RkZfRU5UUlBSX1ZBTF9EQUlMWSgzOTU2Mik=&amp;WINDOW=FIRST_POPUP&amp;HEIGHT=450&amp;WIDTH=450&amp;START_MA","XIMIZED=FALSE&amp;VAR:CALENDAR=US&amp;VAR:SYMBOL=MAR&amp;VAR:INDEX=0"}</definedName>
    <definedName name="_4888__FDSAUDITLINK__" localSheetId="2" hidden="1">{"fdsup://directions/FAT Viewer?action=UPDATE&amp;creator=factset&amp;DYN_ARGS=TRUE&amp;DOC_NAME=FAT:FQL_AUDITING_CLIENT_TEMPLATE.FAT&amp;display_string=Audit&amp;VAR:KEY=LOPOZQTETU&amp;VAR:QUERY=RkZfRU5UUlBSX1ZBTF9EQUlMWSgzOTU2Mik=&amp;WINDOW=FIRST_POPUP&amp;HEIGHT=450&amp;WIDTH=450&amp;START_MA","XIMIZED=FALSE&amp;VAR:CALENDAR=US&amp;VAR:SYMBOL=CHH&amp;VAR:INDEX=0"}</definedName>
    <definedName name="_4888__FDSAUDITLINK__" hidden="1">{"fdsup://directions/FAT Viewer?action=UPDATE&amp;creator=factset&amp;DYN_ARGS=TRUE&amp;DOC_NAME=FAT:FQL_AUDITING_CLIENT_TEMPLATE.FAT&amp;display_string=Audit&amp;VAR:KEY=LOPOZQTETU&amp;VAR:QUERY=RkZfRU5UUlBSX1ZBTF9EQUlMWSgzOTU2Mik=&amp;WINDOW=FIRST_POPUP&amp;HEIGHT=450&amp;WIDTH=450&amp;START_MA","XIMIZED=FALSE&amp;VAR:CALENDAR=US&amp;VAR:SYMBOL=CHH&amp;VAR:INDEX=0"}</definedName>
    <definedName name="_4889__FDSAUDITLINK__" localSheetId="2" hidden="1">{"fdsup://directions/FAT Viewer?action=UPDATE&amp;creator=factset&amp;DYN_ARGS=TRUE&amp;DOC_NAME=FAT:FQL_AUDITING_CLIENT_TEMPLATE.FAT&amp;display_string=Audit&amp;VAR:KEY=NUXENIHQJO&amp;VAR:QUERY=RkZfRU5UUlBSX1ZBTF9EQUlMWSgzOTU2Mik=&amp;WINDOW=FIRST_POPUP&amp;HEIGHT=450&amp;WIDTH=450&amp;START_MA","XIMIZED=FALSE&amp;VAR:CALENDAR=US&amp;VAR:SYMBOL=WYN&amp;VAR:INDEX=0"}</definedName>
    <definedName name="_4889__FDSAUDITLINK__" hidden="1">{"fdsup://directions/FAT Viewer?action=UPDATE&amp;creator=factset&amp;DYN_ARGS=TRUE&amp;DOC_NAME=FAT:FQL_AUDITING_CLIENT_TEMPLATE.FAT&amp;display_string=Audit&amp;VAR:KEY=NUXENIHQJO&amp;VAR:QUERY=RkZfRU5UUlBSX1ZBTF9EQUlMWSgzOTU2Mik=&amp;WINDOW=FIRST_POPUP&amp;HEIGHT=450&amp;WIDTH=450&amp;START_MA","XIMIZED=FALSE&amp;VAR:CALENDAR=US&amp;VAR:SYMBOL=WYN&amp;VAR:INDEX=0"}</definedName>
    <definedName name="_489____________123Graph_BCHART_7" hidden="1">#REF!</definedName>
    <definedName name="_489__FDSAUDITLINK__" localSheetId="2" hidden="1">{"fdsup://directions/FAT Viewer?action=UPDATE&amp;creator=factset&amp;DYN_ARGS=TRUE&amp;DOC_NAME=FAT:FQL_AUDITING_CLIENT_TEMPLATE.FAT&amp;display_string=Audit&amp;VAR:KEY=DMPIZQJKJS&amp;VAR:QUERY=RkZfRUJJVERBX0lCKFFUUiw0MDYzMyk=&amp;WINDOW=FIRST_POPUP&amp;HEIGHT=450&amp;WIDTH=450&amp;START_MAXIMI","ZED=FALSE&amp;VAR:CALENDAR=US&amp;VAR:INDEX=0"}</definedName>
    <definedName name="_489__FDSAUDITLINK__" hidden="1">{"fdsup://directions/FAT Viewer?action=UPDATE&amp;creator=factset&amp;DYN_ARGS=TRUE&amp;DOC_NAME=FAT:FQL_AUDITING_CLIENT_TEMPLATE.FAT&amp;display_string=Audit&amp;VAR:KEY=CVYXMHALKF&amp;VAR:QUERY=KEZGX0VQU19ESUwoTFRNUyw0MDgwMSwsLFJQLFVTRClARkZfRVBTX0RJTChMVE1TX1NFTUksNDA4MDEsLCxSU","CxVU0QpKQ==&amp;WINDOW=FIRST_POPUP&amp;HEIGHT=450&amp;WIDTH=450&amp;START_MAXIMIZED=FALSE&amp;VAR:CALENDAR=US&amp;VAR:SYMBOL=B61D1Y&amp;VAR:INDEX=0"}</definedName>
    <definedName name="_489__FDSAUDITLINK___1" localSheetId="2" hidden="1">{"fdsup://directions/FAT Viewer?action=UPDATE&amp;creator=factset&amp;DYN_ARGS=TRUE&amp;DOC_NAME=FAT:FQL_AUDITING_CLIENT_TEMPLATE.FAT&amp;display_string=Audit&amp;VAR:KEY=CVYXMHALKF&amp;VAR:QUERY=KEZGX0VQU19ESUwoTFRNUyw0MDgwMSwsLFJQLFVTRClARkZfRVBTX0RJTChMVE1TX1NFTUksNDA4MDEsLCxSU","CxVU0QpKQ==&amp;WINDOW=FIRST_POPUP&amp;HEIGHT=450&amp;WIDTH=450&amp;START_MAXIMIZED=FALSE&amp;VAR:CALENDAR=US&amp;VAR:SYMBOL=B61D1Y&amp;VAR:INDEX=0"}</definedName>
    <definedName name="_489__FDSAUDITLINK___1" hidden="1">{"fdsup://directions/FAT Viewer?action=UPDATE&amp;creator=factset&amp;DYN_ARGS=TRUE&amp;DOC_NAME=FAT:FQL_AUDITING_CLIENT_TEMPLATE.FAT&amp;display_string=Audit&amp;VAR:KEY=CVYXMHALKF&amp;VAR:QUERY=KEZGX0VQU19ESUwoTFRNUyw0MDgwMSwsLFJQLFVTRClARkZfRVBTX0RJTChMVE1TX1NFTUksNDA4MDEsLCxSU","CxVU0QpKQ==&amp;WINDOW=FIRST_POPUP&amp;HEIGHT=450&amp;WIDTH=450&amp;START_MAXIMIZED=FALSE&amp;VAR:CALENDAR=US&amp;VAR:SYMBOL=B61D1Y&amp;VAR:INDEX=0"}</definedName>
    <definedName name="_4890__FDSAUDITLINK__" localSheetId="2" hidden="1">{"fdsup://directions/FAT Viewer?action=UPDATE&amp;creator=factset&amp;DYN_ARGS=TRUE&amp;DOC_NAME=FAT:FQL_AUDITING_CLIENT_TEMPLATE.FAT&amp;display_string=Audit&amp;VAR:KEY=PEZUDYVINM&amp;VAR:QUERY=RkZfRU5UUlBSX1ZBTF9EQUlMWSgzOTU2MSk=&amp;WINDOW=FIRST_POPUP&amp;HEIGHT=450&amp;WIDTH=450&amp;START_MA","XIMIZED=FALSE&amp;VAR:CALENDAR=US&amp;VAR:SYMBOL=H&amp;VAR:INDEX=0"}</definedName>
    <definedName name="_4890__FDSAUDITLINK__" hidden="1">{"fdsup://directions/FAT Viewer?action=UPDATE&amp;creator=factset&amp;DYN_ARGS=TRUE&amp;DOC_NAME=FAT:FQL_AUDITING_CLIENT_TEMPLATE.FAT&amp;display_string=Audit&amp;VAR:KEY=PEZUDYVINM&amp;VAR:QUERY=RkZfRU5UUlBSX1ZBTF9EQUlMWSgzOTU2MSk=&amp;WINDOW=FIRST_POPUP&amp;HEIGHT=450&amp;WIDTH=450&amp;START_MA","XIMIZED=FALSE&amp;VAR:CALENDAR=US&amp;VAR:SYMBOL=H&amp;VAR:INDEX=0"}</definedName>
    <definedName name="_4891__FDSAUDITLINK__" localSheetId="2" hidden="1">{"fdsup://directions/FAT Viewer?action=UPDATE&amp;creator=factset&amp;DYN_ARGS=TRUE&amp;DOC_NAME=FAT:FQL_AUDITING_CLIENT_TEMPLATE.FAT&amp;display_string=Audit&amp;VAR:KEY=VOTKVQDCDC&amp;VAR:QUERY=RkZfRU5UUlBSX1ZBTF9EQUlMWSgzOTU2MSk=&amp;WINDOW=FIRST_POPUP&amp;HEIGHT=450&amp;WIDTH=450&amp;START_MA","XIMIZED=FALSE&amp;VAR:CALENDAR=US&amp;VAR:SYMBOL=HOT&amp;VAR:INDEX=0"}</definedName>
    <definedName name="_4891__FDSAUDITLINK__" hidden="1">{"fdsup://directions/FAT Viewer?action=UPDATE&amp;creator=factset&amp;DYN_ARGS=TRUE&amp;DOC_NAME=FAT:FQL_AUDITING_CLIENT_TEMPLATE.FAT&amp;display_string=Audit&amp;VAR:KEY=VOTKVQDCDC&amp;VAR:QUERY=RkZfRU5UUlBSX1ZBTF9EQUlMWSgzOTU2MSk=&amp;WINDOW=FIRST_POPUP&amp;HEIGHT=450&amp;WIDTH=450&amp;START_MA","XIMIZED=FALSE&amp;VAR:CALENDAR=US&amp;VAR:SYMBOL=HOT&amp;VAR:INDEX=0"}</definedName>
    <definedName name="_4892__FDSAUDITLINK__" localSheetId="2" hidden="1">{"fdsup://directions/FAT Viewer?action=UPDATE&amp;creator=factset&amp;DYN_ARGS=TRUE&amp;DOC_NAME=FAT:FQL_AUDITING_CLIENT_TEMPLATE.FAT&amp;display_string=Audit&amp;VAR:KEY=RURELMHGFM&amp;VAR:QUERY=RkZfRU5UUlBSX1ZBTF9EQUlMWSgzOTU2MSk=&amp;WINDOW=FIRST_POPUP&amp;HEIGHT=450&amp;WIDTH=450&amp;START_MA","XIMIZED=FALSE&amp;VAR:CALENDAR=US&amp;VAR:SYMBOL=585284&amp;VAR:INDEX=0"}</definedName>
    <definedName name="_4892__FDSAUDITLINK__" hidden="1">{"fdsup://directions/FAT Viewer?action=UPDATE&amp;creator=factset&amp;DYN_ARGS=TRUE&amp;DOC_NAME=FAT:FQL_AUDITING_CLIENT_TEMPLATE.FAT&amp;display_string=Audit&amp;VAR:KEY=RURELMHGFM&amp;VAR:QUERY=RkZfRU5UUlBSX1ZBTF9EQUlMWSgzOTU2MSk=&amp;WINDOW=FIRST_POPUP&amp;HEIGHT=450&amp;WIDTH=450&amp;START_MA","XIMIZED=FALSE&amp;VAR:CALENDAR=US&amp;VAR:SYMBOL=585284&amp;VAR:INDEX=0"}</definedName>
    <definedName name="_4893__FDSAUDITLINK__" localSheetId="2" hidden="1">{"fdsup://directions/FAT Viewer?action=UPDATE&amp;creator=factset&amp;DYN_ARGS=TRUE&amp;DOC_NAME=FAT:FQL_AUDITING_CLIENT_TEMPLATE.FAT&amp;display_string=Audit&amp;VAR:KEY=VYTOTYLKLA&amp;VAR:QUERY=RkZfRU5UUlBSX1ZBTF9EQUlMWSgzOTU2MSk=&amp;WINDOW=FIRST_POPUP&amp;HEIGHT=450&amp;WIDTH=450&amp;START_MA","XIMIZED=FALSE&amp;VAR:CALENDAR=US&amp;VAR:SYMBOL=MAR&amp;VAR:INDEX=0"}</definedName>
    <definedName name="_4893__FDSAUDITLINK__" hidden="1">{"fdsup://directions/FAT Viewer?action=UPDATE&amp;creator=factset&amp;DYN_ARGS=TRUE&amp;DOC_NAME=FAT:FQL_AUDITING_CLIENT_TEMPLATE.FAT&amp;display_string=Audit&amp;VAR:KEY=VYTOTYLKLA&amp;VAR:QUERY=RkZfRU5UUlBSX1ZBTF9EQUlMWSgzOTU2MSk=&amp;WINDOW=FIRST_POPUP&amp;HEIGHT=450&amp;WIDTH=450&amp;START_MA","XIMIZED=FALSE&amp;VAR:CALENDAR=US&amp;VAR:SYMBOL=MAR&amp;VAR:INDEX=0"}</definedName>
    <definedName name="_4894__FDSAUDITLINK__" localSheetId="2" hidden="1">{"fdsup://directions/FAT Viewer?action=UPDATE&amp;creator=factset&amp;DYN_ARGS=TRUE&amp;DOC_NAME=FAT:FQL_AUDITING_CLIENT_TEMPLATE.FAT&amp;display_string=Audit&amp;VAR:KEY=BAZUNATKZC&amp;VAR:QUERY=RkZfRU5UUlBSX1ZBTF9EQUlMWSgzOTU2MSk=&amp;WINDOW=FIRST_POPUP&amp;HEIGHT=450&amp;WIDTH=450&amp;START_MA","XIMIZED=FALSE&amp;VAR:CALENDAR=US&amp;VAR:SYMBOL=CHH&amp;VAR:INDEX=0"}</definedName>
    <definedName name="_4894__FDSAUDITLINK__" hidden="1">{"fdsup://directions/FAT Viewer?action=UPDATE&amp;creator=factset&amp;DYN_ARGS=TRUE&amp;DOC_NAME=FAT:FQL_AUDITING_CLIENT_TEMPLATE.FAT&amp;display_string=Audit&amp;VAR:KEY=BAZUNATKZC&amp;VAR:QUERY=RkZfRU5UUlBSX1ZBTF9EQUlMWSgzOTU2MSk=&amp;WINDOW=FIRST_POPUP&amp;HEIGHT=450&amp;WIDTH=450&amp;START_MA","XIMIZED=FALSE&amp;VAR:CALENDAR=US&amp;VAR:SYMBOL=CHH&amp;VAR:INDEX=0"}</definedName>
    <definedName name="_4895__FDSAUDITLINK__" localSheetId="2" hidden="1">{"fdsup://directions/FAT Viewer?action=UPDATE&amp;creator=factset&amp;DYN_ARGS=TRUE&amp;DOC_NAME=FAT:FQL_AUDITING_CLIENT_TEMPLATE.FAT&amp;display_string=Audit&amp;VAR:KEY=TWBKRCXODE&amp;VAR:QUERY=RkZfRU5UUlBSX1ZBTF9EQUlMWSgzOTU2MSk=&amp;WINDOW=FIRST_POPUP&amp;HEIGHT=450&amp;WIDTH=450&amp;START_MA","XIMIZED=FALSE&amp;VAR:CALENDAR=US&amp;VAR:SYMBOL=WYN&amp;VAR:INDEX=0"}</definedName>
    <definedName name="_4895__FDSAUDITLINK__" hidden="1">{"fdsup://directions/FAT Viewer?action=UPDATE&amp;creator=factset&amp;DYN_ARGS=TRUE&amp;DOC_NAME=FAT:FQL_AUDITING_CLIENT_TEMPLATE.FAT&amp;display_string=Audit&amp;VAR:KEY=TWBKRCXODE&amp;VAR:QUERY=RkZfRU5UUlBSX1ZBTF9EQUlMWSgzOTU2MSk=&amp;WINDOW=FIRST_POPUP&amp;HEIGHT=450&amp;WIDTH=450&amp;START_MA","XIMIZED=FALSE&amp;VAR:CALENDAR=US&amp;VAR:SYMBOL=WYN&amp;VAR:INDEX=0"}</definedName>
    <definedName name="_4896__FDSAUDITLINK__" localSheetId="2" hidden="1">{"fdsup://directions/FAT Viewer?action=UPDATE&amp;creator=factset&amp;DYN_ARGS=TRUE&amp;DOC_NAME=FAT:FQL_AUDITING_CLIENT_TEMPLATE.FAT&amp;display_string=Audit&amp;VAR:KEY=VGJYFOVEDS&amp;VAR:QUERY=RkZfRU5UUlBSX1ZBTF9EQUlMWSgzOTU2MCk=&amp;WINDOW=FIRST_POPUP&amp;HEIGHT=450&amp;WIDTH=450&amp;START_MA","XIMIZED=FALSE&amp;VAR:CALENDAR=US&amp;VAR:SYMBOL=H&amp;VAR:INDEX=0"}</definedName>
    <definedName name="_4896__FDSAUDITLINK__" hidden="1">{"fdsup://directions/FAT Viewer?action=UPDATE&amp;creator=factset&amp;DYN_ARGS=TRUE&amp;DOC_NAME=FAT:FQL_AUDITING_CLIENT_TEMPLATE.FAT&amp;display_string=Audit&amp;VAR:KEY=VGJYFOVEDS&amp;VAR:QUERY=RkZfRU5UUlBSX1ZBTF9EQUlMWSgzOTU2MCk=&amp;WINDOW=FIRST_POPUP&amp;HEIGHT=450&amp;WIDTH=450&amp;START_MA","XIMIZED=FALSE&amp;VAR:CALENDAR=US&amp;VAR:SYMBOL=H&amp;VAR:INDEX=0"}</definedName>
    <definedName name="_4897__FDSAUDITLINK__" localSheetId="2" hidden="1">{"fdsup://directions/FAT Viewer?action=UPDATE&amp;creator=factset&amp;DYN_ARGS=TRUE&amp;DOC_NAME=FAT:FQL_AUDITING_CLIENT_TEMPLATE.FAT&amp;display_string=Audit&amp;VAR:KEY=BSFWBCRCDG&amp;VAR:QUERY=RkZfRU5UUlBSX1ZBTF9EQUlMWSgzOTU2MCk=&amp;WINDOW=FIRST_POPUP&amp;HEIGHT=450&amp;WIDTH=450&amp;START_MA","XIMIZED=FALSE&amp;VAR:CALENDAR=US&amp;VAR:SYMBOL=HOT&amp;VAR:INDEX=0"}</definedName>
    <definedName name="_4897__FDSAUDITLINK__" hidden="1">{"fdsup://directions/FAT Viewer?action=UPDATE&amp;creator=factset&amp;DYN_ARGS=TRUE&amp;DOC_NAME=FAT:FQL_AUDITING_CLIENT_TEMPLATE.FAT&amp;display_string=Audit&amp;VAR:KEY=BSFWBCRCDG&amp;VAR:QUERY=RkZfRU5UUlBSX1ZBTF9EQUlMWSgzOTU2MCk=&amp;WINDOW=FIRST_POPUP&amp;HEIGHT=450&amp;WIDTH=450&amp;START_MA","XIMIZED=FALSE&amp;VAR:CALENDAR=US&amp;VAR:SYMBOL=HOT&amp;VAR:INDEX=0"}</definedName>
    <definedName name="_4898__FDSAUDITLINK__" localSheetId="2" hidden="1">{"fdsup://directions/FAT Viewer?action=UPDATE&amp;creator=factset&amp;DYN_ARGS=TRUE&amp;DOC_NAME=FAT:FQL_AUDITING_CLIENT_TEMPLATE.FAT&amp;display_string=Audit&amp;VAR:KEY=TARUTWFSJO&amp;VAR:QUERY=RkZfRU5UUlBSX1ZBTF9EQUlMWSgzOTU2MCk=&amp;WINDOW=FIRST_POPUP&amp;HEIGHT=450&amp;WIDTH=450&amp;START_MA","XIMIZED=FALSE&amp;VAR:CALENDAR=US&amp;VAR:SYMBOL=585284&amp;VAR:INDEX=0"}</definedName>
    <definedName name="_4898__FDSAUDITLINK__" hidden="1">{"fdsup://directions/FAT Viewer?action=UPDATE&amp;creator=factset&amp;DYN_ARGS=TRUE&amp;DOC_NAME=FAT:FQL_AUDITING_CLIENT_TEMPLATE.FAT&amp;display_string=Audit&amp;VAR:KEY=TARUTWFSJO&amp;VAR:QUERY=RkZfRU5UUlBSX1ZBTF9EQUlMWSgzOTU2MCk=&amp;WINDOW=FIRST_POPUP&amp;HEIGHT=450&amp;WIDTH=450&amp;START_MA","XIMIZED=FALSE&amp;VAR:CALENDAR=US&amp;VAR:SYMBOL=585284&amp;VAR:INDEX=0"}</definedName>
    <definedName name="_4899__FDSAUDITLINK__" localSheetId="2" hidden="1">{"fdsup://directions/FAT Viewer?action=UPDATE&amp;creator=factset&amp;DYN_ARGS=TRUE&amp;DOC_NAME=FAT:FQL_AUDITING_CLIENT_TEMPLATE.FAT&amp;display_string=Audit&amp;VAR:KEY=TKPGRGZYDA&amp;VAR:QUERY=RkZfRU5UUlBSX1ZBTF9EQUlMWSgzOTU2MCk=&amp;WINDOW=FIRST_POPUP&amp;HEIGHT=450&amp;WIDTH=450&amp;START_MA","XIMIZED=FALSE&amp;VAR:CALENDAR=US&amp;VAR:SYMBOL=MAR&amp;VAR:INDEX=0"}</definedName>
    <definedName name="_4899__FDSAUDITLINK__" hidden="1">{"fdsup://directions/FAT Viewer?action=UPDATE&amp;creator=factset&amp;DYN_ARGS=TRUE&amp;DOC_NAME=FAT:FQL_AUDITING_CLIENT_TEMPLATE.FAT&amp;display_string=Audit&amp;VAR:KEY=TKPGRGZYDA&amp;VAR:QUERY=RkZfRU5UUlBSX1ZBTF9EQUlMWSgzOTU2MCk=&amp;WINDOW=FIRST_POPUP&amp;HEIGHT=450&amp;WIDTH=450&amp;START_MA","XIMIZED=FALSE&amp;VAR:CALENDAR=US&amp;VAR:SYMBOL=MAR&amp;VAR:INDEX=0"}</definedName>
    <definedName name="_49_____________________123Graph_ECHART_6" hidden="1">#REF!</definedName>
    <definedName name="_49__________________123Graph_ECHART_5" hidden="1">#REF!</definedName>
    <definedName name="_49______123Graph_ECHART_4" hidden="1">#REF!</definedName>
    <definedName name="_49______123Graph_ECHART_5" hidden="1">#REF!</definedName>
    <definedName name="_49___0Swvu.Pag" hidden="1">#REF!</definedName>
    <definedName name="_49__123Graph_A_Chart_1A" hidden="1">#N/A</definedName>
    <definedName name="_49__123Graph_AChart_4" hidden="1">#REF!</definedName>
    <definedName name="_49__123Graph_ATAX_CREDIT" hidden="1">#REF!</definedName>
    <definedName name="_49__123Graph_BCHART_4" hidden="1">#REF!</definedName>
    <definedName name="_49__123Graph_CCHART_5" hidden="1">#REF!</definedName>
    <definedName name="_49__123Graph_CCONTRACT_BY_B_U" hidden="1">#REF!</definedName>
    <definedName name="_49__123Graph_CSS6_B" hidden="1">#REF!</definedName>
    <definedName name="_49__123Graph_ECHART_5" hidden="1">#REF!</definedName>
    <definedName name="_49__123Graph_EQRE_S_BY_CO." hidden="1">#REF!</definedName>
    <definedName name="_49__123Graph_EWAGES_BY_B_U" hidden="1">#REF!</definedName>
    <definedName name="_49__123Graph_FCHART_4" hidden="1">#REF!</definedName>
    <definedName name="_49__123Graph_LBL_BCHART_15" hidden="1">#REF!</definedName>
    <definedName name="_49__123Graph_XCHART_3" hidden="1">#REF!</definedName>
    <definedName name="_49__123Graph_XQRE_S_BY_CO." hidden="1">#REF!</definedName>
    <definedName name="_49__FDSAUDITLINK__" localSheetId="2" hidden="1">{"fdsup://IBCentral/FAT Viewer?action=UPDATE&amp;creator=factset&amp;DOC_NAME=fat:reuters_annual_source_window.fat&amp;display_string=Audit&amp;DYN_ARGS=TRUE&amp;VAR:ID1=37247A10&amp;VAR:RCODE=AACR&amp;VAR:SDATE=20051299&amp;VAR:FREQ=Y&amp;VAR:RELITEM=RP&amp;VAR:CURRENCY=USD&amp;VAR:CURRSOURCE=EXSHAR","E&amp;VAR:NATFREQ=ANNUAL&amp;VAR:RFIELD=FINALIZED&amp;VAR:DB_TYPE=&amp;VAR:UNITS=M&amp;window=popup&amp;width=450&amp;height=300&amp;START_MAXIMIZED=FALSE"}</definedName>
    <definedName name="_49__FDSAUDITLINK__" hidden="1">{"fdsup://Directions/FactSet Auditing Viewer?action=AUDIT_VALUE&amp;DB=129&amp;ID1=68383A10&amp;VALUEID=05301&amp;SDATE=200702&amp;PERIODTYPE=QTR_STD&amp;SCFT=3&amp;window=popup_no_bar&amp;width=385&amp;height=120&amp;START_MAXIMIZED=FALSE&amp;creator=factset&amp;display_string=Audit"}</definedName>
    <definedName name="_49__FDSAUDITLINK___1" localSheetId="2" hidden="1">{"fdsup://Directions/FactSet Auditing Viewer?action=AUDIT_VALUE&amp;DB=129&amp;ID1=68383A10&amp;VALUEID=05301&amp;SDATE=200702&amp;PERIODTYPE=QTR_STD&amp;SCFT=3&amp;window=popup_no_bar&amp;width=385&amp;height=120&amp;START_MAXIMIZED=FALSE&amp;creator=factset&amp;display_string=Audit"}</definedName>
    <definedName name="_49__FDSAUDITLINK___1" hidden="1">{"fdsup://Directions/FactSet Auditing Viewer?action=AUDIT_VALUE&amp;DB=129&amp;ID1=68383A10&amp;VALUEID=05301&amp;SDATE=200702&amp;PERIODTYPE=QTR_STD&amp;SCFT=3&amp;window=popup_no_bar&amp;width=385&amp;height=120&amp;START_MAXIMIZED=FALSE&amp;creator=factset&amp;display_string=Audit"}</definedName>
    <definedName name="_49_0_Dist_Val" hidden="1">#REF!</definedName>
    <definedName name="_490____________123Graph_BCHART_8" hidden="1">#REF!</definedName>
    <definedName name="_490__123Graph_BCHART_6" hidden="1">#REF!</definedName>
    <definedName name="_490__FDSAUDITLINK__" localSheetId="2" hidden="1">{"fdsup://directions/FAT Viewer?action=UPDATE&amp;creator=factset&amp;DYN_ARGS=TRUE&amp;DOC_NAME=FAT:FQL_AUDITING_CLIENT_TEMPLATE.FAT&amp;display_string=Audit&amp;VAR:KEY=BWNCVYNABG&amp;VAR:QUERY=RkZfRUJJVERBX0lCKFFUUiw0MDcyNCk=&amp;WINDOW=FIRST_POPUP&amp;HEIGHT=450&amp;WIDTH=450&amp;START_MAXIMI","ZED=FALSE&amp;VAR:CALENDAR=US&amp;VAR:INDEX=0"}</definedName>
    <definedName name="_490__FDSAUDITLINK__" hidden="1">{"fdsup://directions/FAT Viewer?action=UPDATE&amp;creator=factset&amp;DYN_ARGS=TRUE&amp;DOC_NAME=FAT:FQL_AUDITING_CLIENT_TEMPLATE.FAT&amp;display_string=Audit&amp;VAR:KEY=CFILUNWNAV&amp;VAR:QUERY=KEZGX0VCSVRfT1BFUihMVE1TLDQwODAxLCwsUlAsVVNEKUBGRl9FQklUX09QRVIoTFRNU19TRU1JLDQwODAxL","CwsUlAsVVNEKSk=&amp;WINDOW=FIRST_POPUP&amp;HEIGHT=450&amp;WIDTH=450&amp;START_MAXIMIZED=FALSE&amp;VAR:CALENDAR=US&amp;VAR:SYMBOL=B61D1Y&amp;VAR:INDEX=0"}</definedName>
    <definedName name="_490__FDSAUDITLINK___1" localSheetId="2" hidden="1">{"fdsup://directions/FAT Viewer?action=UPDATE&amp;creator=factset&amp;DYN_ARGS=TRUE&amp;DOC_NAME=FAT:FQL_AUDITING_CLIENT_TEMPLATE.FAT&amp;display_string=Audit&amp;VAR:KEY=CFILUNWNAV&amp;VAR:QUERY=KEZGX0VCSVRfT1BFUihMVE1TLDQwODAxLCwsUlAsVVNEKUBGRl9FQklUX09QRVIoTFRNU19TRU1JLDQwODAxL","CwsUlAsVVNEKSk=&amp;WINDOW=FIRST_POPUP&amp;HEIGHT=450&amp;WIDTH=450&amp;START_MAXIMIZED=FALSE&amp;VAR:CALENDAR=US&amp;VAR:SYMBOL=B61D1Y&amp;VAR:INDEX=0"}</definedName>
    <definedName name="_490__FDSAUDITLINK___1" hidden="1">{"fdsup://directions/FAT Viewer?action=UPDATE&amp;creator=factset&amp;DYN_ARGS=TRUE&amp;DOC_NAME=FAT:FQL_AUDITING_CLIENT_TEMPLATE.FAT&amp;display_string=Audit&amp;VAR:KEY=CFILUNWNAV&amp;VAR:QUERY=KEZGX0VCSVRfT1BFUihMVE1TLDQwODAxLCwsUlAsVVNEKUBGRl9FQklUX09QRVIoTFRNU19TRU1JLDQwODAxL","CwsUlAsVVNEKSk=&amp;WINDOW=FIRST_POPUP&amp;HEIGHT=450&amp;WIDTH=450&amp;START_MAXIMIZED=FALSE&amp;VAR:CALENDAR=US&amp;VAR:SYMBOL=B61D1Y&amp;VAR:INDEX=0"}</definedName>
    <definedName name="_4900__FDSAUDITLINK__" localSheetId="2" hidden="1">{"fdsup://directions/FAT Viewer?action=UPDATE&amp;creator=factset&amp;DYN_ARGS=TRUE&amp;DOC_NAME=FAT:FQL_AUDITING_CLIENT_TEMPLATE.FAT&amp;display_string=Audit&amp;VAR:KEY=LUVWFSHQDE&amp;VAR:QUERY=RkZfRU5UUlBSX1ZBTF9EQUlMWSgzOTU2MCk=&amp;WINDOW=FIRST_POPUP&amp;HEIGHT=450&amp;WIDTH=450&amp;START_MA","XIMIZED=FALSE&amp;VAR:CALENDAR=US&amp;VAR:SYMBOL=CHH&amp;VAR:INDEX=0"}</definedName>
    <definedName name="_4900__FDSAUDITLINK__" hidden="1">{"fdsup://directions/FAT Viewer?action=UPDATE&amp;creator=factset&amp;DYN_ARGS=TRUE&amp;DOC_NAME=FAT:FQL_AUDITING_CLIENT_TEMPLATE.FAT&amp;display_string=Audit&amp;VAR:KEY=LUVWFSHQDE&amp;VAR:QUERY=RkZfRU5UUlBSX1ZBTF9EQUlMWSgzOTU2MCk=&amp;WINDOW=FIRST_POPUP&amp;HEIGHT=450&amp;WIDTH=450&amp;START_MA","XIMIZED=FALSE&amp;VAR:CALENDAR=US&amp;VAR:SYMBOL=CHH&amp;VAR:INDEX=0"}</definedName>
    <definedName name="_4901__FDSAUDITLINK__" localSheetId="2" hidden="1">{"fdsup://directions/FAT Viewer?action=UPDATE&amp;creator=factset&amp;DYN_ARGS=TRUE&amp;DOC_NAME=FAT:FQL_AUDITING_CLIENT_TEMPLATE.FAT&amp;display_string=Audit&amp;VAR:KEY=VQJOPMPGDO&amp;VAR:QUERY=RkZfRU5UUlBSX1ZBTF9EQUlMWSgzOTU2MCk=&amp;WINDOW=FIRST_POPUP&amp;HEIGHT=450&amp;WIDTH=450&amp;START_MA","XIMIZED=FALSE&amp;VAR:CALENDAR=US&amp;VAR:SYMBOL=WYN&amp;VAR:INDEX=0"}</definedName>
    <definedName name="_4901__FDSAUDITLINK__" hidden="1">{"fdsup://directions/FAT Viewer?action=UPDATE&amp;creator=factset&amp;DYN_ARGS=TRUE&amp;DOC_NAME=FAT:FQL_AUDITING_CLIENT_TEMPLATE.FAT&amp;display_string=Audit&amp;VAR:KEY=VQJOPMPGDO&amp;VAR:QUERY=RkZfRU5UUlBSX1ZBTF9EQUlMWSgzOTU2MCk=&amp;WINDOW=FIRST_POPUP&amp;HEIGHT=450&amp;WIDTH=450&amp;START_MA","XIMIZED=FALSE&amp;VAR:CALENDAR=US&amp;VAR:SYMBOL=WYN&amp;VAR:INDEX=0"}</definedName>
    <definedName name="_4902__FDSAUDITLINK__" localSheetId="2" hidden="1">{"fdsup://directions/FAT Viewer?action=UPDATE&amp;creator=factset&amp;DYN_ARGS=TRUE&amp;DOC_NAME=FAT:FQL_AUDITING_CLIENT_TEMPLATE.FAT&amp;display_string=Audit&amp;VAR:KEY=LCPUJCBWJE&amp;VAR:QUERY=RkZfRU5UUlBSX1ZBTF9EQUlMWSgzOTU1OSk=&amp;WINDOW=FIRST_POPUP&amp;HEIGHT=450&amp;WIDTH=450&amp;START_MA","XIMIZED=FALSE&amp;VAR:CALENDAR=US&amp;VAR:SYMBOL=H&amp;VAR:INDEX=0"}</definedName>
    <definedName name="_4902__FDSAUDITLINK__" hidden="1">{"fdsup://directions/FAT Viewer?action=UPDATE&amp;creator=factset&amp;DYN_ARGS=TRUE&amp;DOC_NAME=FAT:FQL_AUDITING_CLIENT_TEMPLATE.FAT&amp;display_string=Audit&amp;VAR:KEY=LCPUJCBWJE&amp;VAR:QUERY=RkZfRU5UUlBSX1ZBTF9EQUlMWSgzOTU1OSk=&amp;WINDOW=FIRST_POPUP&amp;HEIGHT=450&amp;WIDTH=450&amp;START_MA","XIMIZED=FALSE&amp;VAR:CALENDAR=US&amp;VAR:SYMBOL=H&amp;VAR:INDEX=0"}</definedName>
    <definedName name="_4903__FDSAUDITLINK__" localSheetId="2" hidden="1">{"fdsup://directions/FAT Viewer?action=UPDATE&amp;creator=factset&amp;DYN_ARGS=TRUE&amp;DOC_NAME=FAT:FQL_AUDITING_CLIENT_TEMPLATE.FAT&amp;display_string=Audit&amp;VAR:KEY=FYLEBEFCLY&amp;VAR:QUERY=RkZfRU5UUlBSX1ZBTF9EQUlMWSgzOTU1OSk=&amp;WINDOW=FIRST_POPUP&amp;HEIGHT=450&amp;WIDTH=450&amp;START_MA","XIMIZED=FALSE&amp;VAR:CALENDAR=US&amp;VAR:SYMBOL=HOT&amp;VAR:INDEX=0"}</definedName>
    <definedName name="_4903__FDSAUDITLINK__" hidden="1">{"fdsup://directions/FAT Viewer?action=UPDATE&amp;creator=factset&amp;DYN_ARGS=TRUE&amp;DOC_NAME=FAT:FQL_AUDITING_CLIENT_TEMPLATE.FAT&amp;display_string=Audit&amp;VAR:KEY=FYLEBEFCLY&amp;VAR:QUERY=RkZfRU5UUlBSX1ZBTF9EQUlMWSgzOTU1OSk=&amp;WINDOW=FIRST_POPUP&amp;HEIGHT=450&amp;WIDTH=450&amp;START_MA","XIMIZED=FALSE&amp;VAR:CALENDAR=US&amp;VAR:SYMBOL=HOT&amp;VAR:INDEX=0"}</definedName>
    <definedName name="_4904__FDSAUDITLINK__" localSheetId="2" hidden="1">{"fdsup://directions/FAT Viewer?action=UPDATE&amp;creator=factset&amp;DYN_ARGS=TRUE&amp;DOC_NAME=FAT:FQL_AUDITING_CLIENT_TEMPLATE.FAT&amp;display_string=Audit&amp;VAR:KEY=PEPCXWJWHO&amp;VAR:QUERY=RkZfRU5UUlBSX1ZBTF9EQUlMWSgzOTU1OSk=&amp;WINDOW=FIRST_POPUP&amp;HEIGHT=450&amp;WIDTH=450&amp;START_MA","XIMIZED=FALSE&amp;VAR:CALENDAR=US&amp;VAR:SYMBOL=585284&amp;VAR:INDEX=0"}</definedName>
    <definedName name="_4904__FDSAUDITLINK__" hidden="1">{"fdsup://directions/FAT Viewer?action=UPDATE&amp;creator=factset&amp;DYN_ARGS=TRUE&amp;DOC_NAME=FAT:FQL_AUDITING_CLIENT_TEMPLATE.FAT&amp;display_string=Audit&amp;VAR:KEY=PEPCXWJWHO&amp;VAR:QUERY=RkZfRU5UUlBSX1ZBTF9EQUlMWSgzOTU1OSk=&amp;WINDOW=FIRST_POPUP&amp;HEIGHT=450&amp;WIDTH=450&amp;START_MA","XIMIZED=FALSE&amp;VAR:CALENDAR=US&amp;VAR:SYMBOL=585284&amp;VAR:INDEX=0"}</definedName>
    <definedName name="_4905__FDSAUDITLINK__" localSheetId="2" hidden="1">{"fdsup://directions/FAT Viewer?action=UPDATE&amp;creator=factset&amp;DYN_ARGS=TRUE&amp;DOC_NAME=FAT:FQL_AUDITING_CLIENT_TEMPLATE.FAT&amp;display_string=Audit&amp;VAR:KEY=FEFUXQZMRC&amp;VAR:QUERY=RkZfRU5UUlBSX1ZBTF9EQUlMWSgzOTU1OSk=&amp;WINDOW=FIRST_POPUP&amp;HEIGHT=450&amp;WIDTH=450&amp;START_MA","XIMIZED=FALSE&amp;VAR:CALENDAR=US&amp;VAR:SYMBOL=MAR&amp;VAR:INDEX=0"}</definedName>
    <definedName name="_4905__FDSAUDITLINK__" hidden="1">{"fdsup://directions/FAT Viewer?action=UPDATE&amp;creator=factset&amp;DYN_ARGS=TRUE&amp;DOC_NAME=FAT:FQL_AUDITING_CLIENT_TEMPLATE.FAT&amp;display_string=Audit&amp;VAR:KEY=FEFUXQZMRC&amp;VAR:QUERY=RkZfRU5UUlBSX1ZBTF9EQUlMWSgzOTU1OSk=&amp;WINDOW=FIRST_POPUP&amp;HEIGHT=450&amp;WIDTH=450&amp;START_MA","XIMIZED=FALSE&amp;VAR:CALENDAR=US&amp;VAR:SYMBOL=MAR&amp;VAR:INDEX=0"}</definedName>
    <definedName name="_4906__FDSAUDITLINK__" localSheetId="2" hidden="1">{"fdsup://directions/FAT Viewer?action=UPDATE&amp;creator=factset&amp;DYN_ARGS=TRUE&amp;DOC_NAME=FAT:FQL_AUDITING_CLIENT_TEMPLATE.FAT&amp;display_string=Audit&amp;VAR:KEY=JOLYNCFSBO&amp;VAR:QUERY=RkZfRU5UUlBSX1ZBTF9EQUlMWSgzOTU1OSk=&amp;WINDOW=FIRST_POPUP&amp;HEIGHT=450&amp;WIDTH=450&amp;START_MA","XIMIZED=FALSE&amp;VAR:CALENDAR=US&amp;VAR:SYMBOL=CHH&amp;VAR:INDEX=0"}</definedName>
    <definedName name="_4906__FDSAUDITLINK__" hidden="1">{"fdsup://directions/FAT Viewer?action=UPDATE&amp;creator=factset&amp;DYN_ARGS=TRUE&amp;DOC_NAME=FAT:FQL_AUDITING_CLIENT_TEMPLATE.FAT&amp;display_string=Audit&amp;VAR:KEY=JOLYNCFSBO&amp;VAR:QUERY=RkZfRU5UUlBSX1ZBTF9EQUlMWSgzOTU1OSk=&amp;WINDOW=FIRST_POPUP&amp;HEIGHT=450&amp;WIDTH=450&amp;START_MA","XIMIZED=FALSE&amp;VAR:CALENDAR=US&amp;VAR:SYMBOL=CHH&amp;VAR:INDEX=0"}</definedName>
    <definedName name="_4907__FDSAUDITLINK__" localSheetId="2" hidden="1">{"fdsup://directions/FAT Viewer?action=UPDATE&amp;creator=factset&amp;DYN_ARGS=TRUE&amp;DOC_NAME=FAT:FQL_AUDITING_CLIENT_TEMPLATE.FAT&amp;display_string=Audit&amp;VAR:KEY=VARKNANCNS&amp;VAR:QUERY=RkZfRU5UUlBSX1ZBTF9EQUlMWSgzOTU1OSk=&amp;WINDOW=FIRST_POPUP&amp;HEIGHT=450&amp;WIDTH=450&amp;START_MA","XIMIZED=FALSE&amp;VAR:CALENDAR=US&amp;VAR:SYMBOL=WYN&amp;VAR:INDEX=0"}</definedName>
    <definedName name="_4907__FDSAUDITLINK__" hidden="1">{"fdsup://directions/FAT Viewer?action=UPDATE&amp;creator=factset&amp;DYN_ARGS=TRUE&amp;DOC_NAME=FAT:FQL_AUDITING_CLIENT_TEMPLATE.FAT&amp;display_string=Audit&amp;VAR:KEY=VARKNANCNS&amp;VAR:QUERY=RkZfRU5UUlBSX1ZBTF9EQUlMWSgzOTU1OSk=&amp;WINDOW=FIRST_POPUP&amp;HEIGHT=450&amp;WIDTH=450&amp;START_MA","XIMIZED=FALSE&amp;VAR:CALENDAR=US&amp;VAR:SYMBOL=WYN&amp;VAR:INDEX=0"}</definedName>
    <definedName name="_4908__FDSAUDITLINK__" localSheetId="2" hidden="1">{"fdsup://directions/FAT Viewer?action=UPDATE&amp;creator=factset&amp;DYN_ARGS=TRUE&amp;DOC_NAME=FAT:FQL_AUDITING_CLIENT_TEMPLATE.FAT&amp;display_string=Audit&amp;VAR:KEY=NORKXYFKFM&amp;VAR:QUERY=RkZfRU5UUlBSX1ZBTF9EQUlMWSgzOTU1Nik=&amp;WINDOW=FIRST_POPUP&amp;HEIGHT=450&amp;WIDTH=450&amp;START_MA","XIMIZED=FALSE&amp;VAR:CALENDAR=US&amp;VAR:SYMBOL=H&amp;VAR:INDEX=0"}</definedName>
    <definedName name="_4908__FDSAUDITLINK__" hidden="1">{"fdsup://directions/FAT Viewer?action=UPDATE&amp;creator=factset&amp;DYN_ARGS=TRUE&amp;DOC_NAME=FAT:FQL_AUDITING_CLIENT_TEMPLATE.FAT&amp;display_string=Audit&amp;VAR:KEY=NORKXYFKFM&amp;VAR:QUERY=RkZfRU5UUlBSX1ZBTF9EQUlMWSgzOTU1Nik=&amp;WINDOW=FIRST_POPUP&amp;HEIGHT=450&amp;WIDTH=450&amp;START_MA","XIMIZED=FALSE&amp;VAR:CALENDAR=US&amp;VAR:SYMBOL=H&amp;VAR:INDEX=0"}</definedName>
    <definedName name="_4909__FDSAUDITLINK__" localSheetId="2" hidden="1">{"fdsup://directions/FAT Viewer?action=UPDATE&amp;creator=factset&amp;DYN_ARGS=TRUE&amp;DOC_NAME=FAT:FQL_AUDITING_CLIENT_TEMPLATE.FAT&amp;display_string=Audit&amp;VAR:KEY=RERUTGJSXI&amp;VAR:QUERY=RkZfRU5UUlBSX1ZBTF9EQUlMWSgzOTU1Nik=&amp;WINDOW=FIRST_POPUP&amp;HEIGHT=450&amp;WIDTH=450&amp;START_MA","XIMIZED=FALSE&amp;VAR:CALENDAR=US&amp;VAR:SYMBOL=HOT&amp;VAR:INDEX=0"}</definedName>
    <definedName name="_4909__FDSAUDITLINK__" hidden="1">{"fdsup://directions/FAT Viewer?action=UPDATE&amp;creator=factset&amp;DYN_ARGS=TRUE&amp;DOC_NAME=FAT:FQL_AUDITING_CLIENT_TEMPLATE.FAT&amp;display_string=Audit&amp;VAR:KEY=RERUTGJSXI&amp;VAR:QUERY=RkZfRU5UUlBSX1ZBTF9EQUlMWSgzOTU1Nik=&amp;WINDOW=FIRST_POPUP&amp;HEIGHT=450&amp;WIDTH=450&amp;START_MA","XIMIZED=FALSE&amp;VAR:CALENDAR=US&amp;VAR:SYMBOL=HOT&amp;VAR:INDEX=0"}</definedName>
    <definedName name="_491____________123Graph_CCHART_1" hidden="1">#REF!</definedName>
    <definedName name="_491__FDSAUDITLINK__" localSheetId="2">{"fdsup://directions/FAT Viewer?action=UPDATE&amp;creator=factset&amp;DYN_ARGS=TRUE&amp;DOC_NAME=FAT:FQL_AUDITING_CLIENT_TEMPLATE.FAT&amp;display_string=Audit&amp;VAR:KEY=FGVYFWRQF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AP&amp;VAR:INDEX=0"}</definedName>
    <definedName name="_491__FDSAUDITLINK__" hidden="1">{"fdsup://directions/FAT Viewer?action=UPDATE&amp;creator=factset&amp;DYN_ARGS=TRUE&amp;DOC_NAME=FAT:FQL_AUDITING_CLIENT_TEMPLATE.FAT&amp;display_string=Audit&amp;VAR:KEY=MVITULQVMJ&amp;VAR:QUERY=KEZGX1NBTEVTKExUTVMsNDA4MDEsLCxSUCxVU0QpQEZGX1NBTEVTKExUTVNfU0VNSSw0MDgwMSwsLFJQLFVTR","Ckp&amp;WINDOW=FIRST_POPUP&amp;HEIGHT=450&amp;WIDTH=450&amp;START_MAXIMIZED=FALSE&amp;VAR:CALENDAR=US&amp;VAR:SYMBOL=B61D1Y&amp;VAR:INDEX=0"}</definedName>
    <definedName name="_491__FDSAUDITLINK___1" localSheetId="2" hidden="1">{"fdsup://directions/FAT Viewer?action=UPDATE&amp;creator=factset&amp;DYN_ARGS=TRUE&amp;DOC_NAME=FAT:FQL_AUDITING_CLIENT_TEMPLATE.FAT&amp;display_string=Audit&amp;VAR:KEY=MVITULQVMJ&amp;VAR:QUERY=KEZGX1NBTEVTKExUTVMsNDA4MDEsLCxSUCxVU0QpQEZGX1NBTEVTKExUTVNfU0VNSSw0MDgwMSwsLFJQLFVTR","Ckp&amp;WINDOW=FIRST_POPUP&amp;HEIGHT=450&amp;WIDTH=450&amp;START_MAXIMIZED=FALSE&amp;VAR:CALENDAR=US&amp;VAR:SYMBOL=B61D1Y&amp;VAR:INDEX=0"}</definedName>
    <definedName name="_491__FDSAUDITLINK___1" hidden="1">{"fdsup://directions/FAT Viewer?action=UPDATE&amp;creator=factset&amp;DYN_ARGS=TRUE&amp;DOC_NAME=FAT:FQL_AUDITING_CLIENT_TEMPLATE.FAT&amp;display_string=Audit&amp;VAR:KEY=MVITULQVMJ&amp;VAR:QUERY=KEZGX1NBTEVTKExUTVMsNDA4MDEsLCxSUCxVU0QpQEZGX1NBTEVTKExUTVNfU0VNSSw0MDgwMSwsLFJQLFVTR","Ckp&amp;WINDOW=FIRST_POPUP&amp;HEIGHT=450&amp;WIDTH=450&amp;START_MAXIMIZED=FALSE&amp;VAR:CALENDAR=US&amp;VAR:SYMBOL=B61D1Y&amp;VAR:INDEX=0"}</definedName>
    <definedName name="_4910__FDSAUDITLINK__" localSheetId="2" hidden="1">{"fdsup://directions/FAT Viewer?action=UPDATE&amp;creator=factset&amp;DYN_ARGS=TRUE&amp;DOC_NAME=FAT:FQL_AUDITING_CLIENT_TEMPLATE.FAT&amp;display_string=Audit&amp;VAR:KEY=NCVUDGVMBI&amp;VAR:QUERY=RkZfRU5UUlBSX1ZBTF9EQUlMWSgzOTU1Nik=&amp;WINDOW=FIRST_POPUP&amp;HEIGHT=450&amp;WIDTH=450&amp;START_MA","XIMIZED=FALSE&amp;VAR:CALENDAR=US&amp;VAR:SYMBOL=585284&amp;VAR:INDEX=0"}</definedName>
    <definedName name="_4910__FDSAUDITLINK__" hidden="1">{"fdsup://directions/FAT Viewer?action=UPDATE&amp;creator=factset&amp;DYN_ARGS=TRUE&amp;DOC_NAME=FAT:FQL_AUDITING_CLIENT_TEMPLATE.FAT&amp;display_string=Audit&amp;VAR:KEY=NCVUDGVMBI&amp;VAR:QUERY=RkZfRU5UUlBSX1ZBTF9EQUlMWSgzOTU1Nik=&amp;WINDOW=FIRST_POPUP&amp;HEIGHT=450&amp;WIDTH=450&amp;START_MA","XIMIZED=FALSE&amp;VAR:CALENDAR=US&amp;VAR:SYMBOL=585284&amp;VAR:INDEX=0"}</definedName>
    <definedName name="_4911__FDSAUDITLINK__" localSheetId="2" hidden="1">{"fdsup://directions/FAT Viewer?action=UPDATE&amp;creator=factset&amp;DYN_ARGS=TRUE&amp;DOC_NAME=FAT:FQL_AUDITING_CLIENT_TEMPLATE.FAT&amp;display_string=Audit&amp;VAR:KEY=JERSLIVCBA&amp;VAR:QUERY=RkZfRU5UUlBSX1ZBTF9EQUlMWSgzOTU1Nik=&amp;WINDOW=FIRST_POPUP&amp;HEIGHT=450&amp;WIDTH=450&amp;START_MA","XIMIZED=FALSE&amp;VAR:CALENDAR=US&amp;VAR:SYMBOL=MAR&amp;VAR:INDEX=0"}</definedName>
    <definedName name="_4911__FDSAUDITLINK__" hidden="1">{"fdsup://directions/FAT Viewer?action=UPDATE&amp;creator=factset&amp;DYN_ARGS=TRUE&amp;DOC_NAME=FAT:FQL_AUDITING_CLIENT_TEMPLATE.FAT&amp;display_string=Audit&amp;VAR:KEY=JERSLIVCBA&amp;VAR:QUERY=RkZfRU5UUlBSX1ZBTF9EQUlMWSgzOTU1Nik=&amp;WINDOW=FIRST_POPUP&amp;HEIGHT=450&amp;WIDTH=450&amp;START_MA","XIMIZED=FALSE&amp;VAR:CALENDAR=US&amp;VAR:SYMBOL=MAR&amp;VAR:INDEX=0"}</definedName>
    <definedName name="_4912__FDSAUDITLINK__" localSheetId="2" hidden="1">{"fdsup://directions/FAT Viewer?action=UPDATE&amp;creator=factset&amp;DYN_ARGS=TRUE&amp;DOC_NAME=FAT:FQL_AUDITING_CLIENT_TEMPLATE.FAT&amp;display_string=Audit&amp;VAR:KEY=DWPEFGLAHS&amp;VAR:QUERY=RkZfRU5UUlBSX1ZBTF9EQUlMWSgzOTU1Nik=&amp;WINDOW=FIRST_POPUP&amp;HEIGHT=450&amp;WIDTH=450&amp;START_MA","XIMIZED=FALSE&amp;VAR:CALENDAR=US&amp;VAR:SYMBOL=CHH&amp;VAR:INDEX=0"}</definedName>
    <definedName name="_4912__FDSAUDITLINK__" hidden="1">{"fdsup://directions/FAT Viewer?action=UPDATE&amp;creator=factset&amp;DYN_ARGS=TRUE&amp;DOC_NAME=FAT:FQL_AUDITING_CLIENT_TEMPLATE.FAT&amp;display_string=Audit&amp;VAR:KEY=DWPEFGLAHS&amp;VAR:QUERY=RkZfRU5UUlBSX1ZBTF9EQUlMWSgzOTU1Nik=&amp;WINDOW=FIRST_POPUP&amp;HEIGHT=450&amp;WIDTH=450&amp;START_MA","XIMIZED=FALSE&amp;VAR:CALENDAR=US&amp;VAR:SYMBOL=CHH&amp;VAR:INDEX=0"}</definedName>
    <definedName name="_4913__FDSAUDITLINK__" localSheetId="2" hidden="1">{"fdsup://directions/FAT Viewer?action=UPDATE&amp;creator=factset&amp;DYN_ARGS=TRUE&amp;DOC_NAME=FAT:FQL_AUDITING_CLIENT_TEMPLATE.FAT&amp;display_string=Audit&amp;VAR:KEY=DIHIBSJKHU&amp;VAR:QUERY=RkZfRU5UUlBSX1ZBTF9EQUlMWSgzOTU1Nik=&amp;WINDOW=FIRST_POPUP&amp;HEIGHT=450&amp;WIDTH=450&amp;START_MA","XIMIZED=FALSE&amp;VAR:CALENDAR=US&amp;VAR:SYMBOL=WYN&amp;VAR:INDEX=0"}</definedName>
    <definedName name="_4913__FDSAUDITLINK__" hidden="1">{"fdsup://directions/FAT Viewer?action=UPDATE&amp;creator=factset&amp;DYN_ARGS=TRUE&amp;DOC_NAME=FAT:FQL_AUDITING_CLIENT_TEMPLATE.FAT&amp;display_string=Audit&amp;VAR:KEY=DIHIBSJKHU&amp;VAR:QUERY=RkZfRU5UUlBSX1ZBTF9EQUlMWSgzOTU1Nik=&amp;WINDOW=FIRST_POPUP&amp;HEIGHT=450&amp;WIDTH=450&amp;START_MA","XIMIZED=FALSE&amp;VAR:CALENDAR=US&amp;VAR:SYMBOL=WYN&amp;VAR:INDEX=0"}</definedName>
    <definedName name="_4914__FDSAUDITLINK__" localSheetId="2" hidden="1">{"fdsup://directions/FAT Viewer?action=UPDATE&amp;creator=factset&amp;DYN_ARGS=TRUE&amp;DOC_NAME=FAT:FQL_AUDITING_CLIENT_TEMPLATE.FAT&amp;display_string=Audit&amp;VAR:KEY=VQBQZKXKZS&amp;VAR:QUERY=RkZfRU5UUlBSX1ZBTF9EQUlMWSgzOTU1NSk=&amp;WINDOW=FIRST_POPUP&amp;HEIGHT=450&amp;WIDTH=450&amp;START_MA","XIMIZED=FALSE&amp;VAR:CALENDAR=US&amp;VAR:SYMBOL=H&amp;VAR:INDEX=0"}</definedName>
    <definedName name="_4914__FDSAUDITLINK__" hidden="1">{"fdsup://directions/FAT Viewer?action=UPDATE&amp;creator=factset&amp;DYN_ARGS=TRUE&amp;DOC_NAME=FAT:FQL_AUDITING_CLIENT_TEMPLATE.FAT&amp;display_string=Audit&amp;VAR:KEY=VQBQZKXKZS&amp;VAR:QUERY=RkZfRU5UUlBSX1ZBTF9EQUlMWSgzOTU1NSk=&amp;WINDOW=FIRST_POPUP&amp;HEIGHT=450&amp;WIDTH=450&amp;START_MA","XIMIZED=FALSE&amp;VAR:CALENDAR=US&amp;VAR:SYMBOL=H&amp;VAR:INDEX=0"}</definedName>
    <definedName name="_4915__FDSAUDITLINK__" localSheetId="2" hidden="1">{"fdsup://directions/FAT Viewer?action=UPDATE&amp;creator=factset&amp;DYN_ARGS=TRUE&amp;DOC_NAME=FAT:FQL_AUDITING_CLIENT_TEMPLATE.FAT&amp;display_string=Audit&amp;VAR:KEY=RCTERGBULG&amp;VAR:QUERY=RkZfRU5UUlBSX1ZBTF9EQUlMWSgzOTU1NSk=&amp;WINDOW=FIRST_POPUP&amp;HEIGHT=450&amp;WIDTH=450&amp;START_MA","XIMIZED=FALSE&amp;VAR:CALENDAR=US&amp;VAR:SYMBOL=HOT&amp;VAR:INDEX=0"}</definedName>
    <definedName name="_4915__FDSAUDITLINK__" hidden="1">{"fdsup://directions/FAT Viewer?action=UPDATE&amp;creator=factset&amp;DYN_ARGS=TRUE&amp;DOC_NAME=FAT:FQL_AUDITING_CLIENT_TEMPLATE.FAT&amp;display_string=Audit&amp;VAR:KEY=RCTERGBULG&amp;VAR:QUERY=RkZfRU5UUlBSX1ZBTF9EQUlMWSgzOTU1NSk=&amp;WINDOW=FIRST_POPUP&amp;HEIGHT=450&amp;WIDTH=450&amp;START_MA","XIMIZED=FALSE&amp;VAR:CALENDAR=US&amp;VAR:SYMBOL=HOT&amp;VAR:INDEX=0"}</definedName>
    <definedName name="_4916__FDSAUDITLINK__" localSheetId="2" hidden="1">{"fdsup://directions/FAT Viewer?action=UPDATE&amp;creator=factset&amp;DYN_ARGS=TRUE&amp;DOC_NAME=FAT:FQL_AUDITING_CLIENT_TEMPLATE.FAT&amp;display_string=Audit&amp;VAR:KEY=JMJYJEJKJE&amp;VAR:QUERY=RkZfRU5UUlBSX1ZBTF9EQUlMWSgzOTU1NSk=&amp;WINDOW=FIRST_POPUP&amp;HEIGHT=450&amp;WIDTH=450&amp;START_MA","XIMIZED=FALSE&amp;VAR:CALENDAR=US&amp;VAR:SYMBOL=585284&amp;VAR:INDEX=0"}</definedName>
    <definedName name="_4916__FDSAUDITLINK__" hidden="1">{"fdsup://directions/FAT Viewer?action=UPDATE&amp;creator=factset&amp;DYN_ARGS=TRUE&amp;DOC_NAME=FAT:FQL_AUDITING_CLIENT_TEMPLATE.FAT&amp;display_string=Audit&amp;VAR:KEY=JMJYJEJKJE&amp;VAR:QUERY=RkZfRU5UUlBSX1ZBTF9EQUlMWSgzOTU1NSk=&amp;WINDOW=FIRST_POPUP&amp;HEIGHT=450&amp;WIDTH=450&amp;START_MA","XIMIZED=FALSE&amp;VAR:CALENDAR=US&amp;VAR:SYMBOL=585284&amp;VAR:INDEX=0"}</definedName>
    <definedName name="_4917__FDSAUDITLINK__" localSheetId="2" hidden="1">{"fdsup://directions/FAT Viewer?action=UPDATE&amp;creator=factset&amp;DYN_ARGS=TRUE&amp;DOC_NAME=FAT:FQL_AUDITING_CLIENT_TEMPLATE.FAT&amp;display_string=Audit&amp;VAR:KEY=XAFIJCHKBS&amp;VAR:QUERY=RkZfRU5UUlBSX1ZBTF9EQUlMWSgzOTU1NSk=&amp;WINDOW=FIRST_POPUP&amp;HEIGHT=450&amp;WIDTH=450&amp;START_MA","XIMIZED=FALSE&amp;VAR:CALENDAR=US&amp;VAR:SYMBOL=MAR&amp;VAR:INDEX=0"}</definedName>
    <definedName name="_4917__FDSAUDITLINK__" hidden="1">{"fdsup://directions/FAT Viewer?action=UPDATE&amp;creator=factset&amp;DYN_ARGS=TRUE&amp;DOC_NAME=FAT:FQL_AUDITING_CLIENT_TEMPLATE.FAT&amp;display_string=Audit&amp;VAR:KEY=XAFIJCHKBS&amp;VAR:QUERY=RkZfRU5UUlBSX1ZBTF9EQUlMWSgzOTU1NSk=&amp;WINDOW=FIRST_POPUP&amp;HEIGHT=450&amp;WIDTH=450&amp;START_MA","XIMIZED=FALSE&amp;VAR:CALENDAR=US&amp;VAR:SYMBOL=MAR&amp;VAR:INDEX=0"}</definedName>
    <definedName name="_4918__FDSAUDITLINK__" localSheetId="2" hidden="1">{"fdsup://directions/FAT Viewer?action=UPDATE&amp;creator=factset&amp;DYN_ARGS=TRUE&amp;DOC_NAME=FAT:FQL_AUDITING_CLIENT_TEMPLATE.FAT&amp;display_string=Audit&amp;VAR:KEY=JQXQNGTKNU&amp;VAR:QUERY=RkZfRU5UUlBSX1ZBTF9EQUlMWSgzOTU1NSk=&amp;WINDOW=FIRST_POPUP&amp;HEIGHT=450&amp;WIDTH=450&amp;START_MA","XIMIZED=FALSE&amp;VAR:CALENDAR=US&amp;VAR:SYMBOL=CHH&amp;VAR:INDEX=0"}</definedName>
    <definedName name="_4918__FDSAUDITLINK__" hidden="1">{"fdsup://directions/FAT Viewer?action=UPDATE&amp;creator=factset&amp;DYN_ARGS=TRUE&amp;DOC_NAME=FAT:FQL_AUDITING_CLIENT_TEMPLATE.FAT&amp;display_string=Audit&amp;VAR:KEY=JQXQNGTKNU&amp;VAR:QUERY=RkZfRU5UUlBSX1ZBTF9EQUlMWSgzOTU1NSk=&amp;WINDOW=FIRST_POPUP&amp;HEIGHT=450&amp;WIDTH=450&amp;START_MA","XIMIZED=FALSE&amp;VAR:CALENDAR=US&amp;VAR:SYMBOL=CHH&amp;VAR:INDEX=0"}</definedName>
    <definedName name="_4919__FDSAUDITLINK__" localSheetId="2" hidden="1">{"fdsup://directions/FAT Viewer?action=UPDATE&amp;creator=factset&amp;DYN_ARGS=TRUE&amp;DOC_NAME=FAT:FQL_AUDITING_CLIENT_TEMPLATE.FAT&amp;display_string=Audit&amp;VAR:KEY=BKHKLYZYLY&amp;VAR:QUERY=RkZfRU5UUlBSX1ZBTF9EQUlMWSgzOTU1NSk=&amp;WINDOW=FIRST_POPUP&amp;HEIGHT=450&amp;WIDTH=450&amp;START_MA","XIMIZED=FALSE&amp;VAR:CALENDAR=US&amp;VAR:SYMBOL=WYN&amp;VAR:INDEX=0"}</definedName>
    <definedName name="_4919__FDSAUDITLINK__" hidden="1">{"fdsup://directions/FAT Viewer?action=UPDATE&amp;creator=factset&amp;DYN_ARGS=TRUE&amp;DOC_NAME=FAT:FQL_AUDITING_CLIENT_TEMPLATE.FAT&amp;display_string=Audit&amp;VAR:KEY=BKHKLYZYLY&amp;VAR:QUERY=RkZfRU5UUlBSX1ZBTF9EQUlMWSgzOTU1NSk=&amp;WINDOW=FIRST_POPUP&amp;HEIGHT=450&amp;WIDTH=450&amp;START_MA","XIMIZED=FALSE&amp;VAR:CALENDAR=US&amp;VAR:SYMBOL=WYN&amp;VAR:INDEX=0"}</definedName>
    <definedName name="_492____________123Graph_CCHART_2" hidden="1">#REF!</definedName>
    <definedName name="_492__FDSAUDITLINK__" localSheetId="2" hidden="1">{"fdsup://directions/FAT Viewer?action=UPDATE&amp;creator=factset&amp;DYN_ARGS=TRUE&amp;DOC_NAME=FAT:FQL_AUDITING_CLIENT_TEMPLATE.FAT&amp;display_string=Audit&amp;VAR:KEY=TSXMDMFANC&amp;VAR:QUERY=RkZfRUJJVERBX0lCKFFUUiw0MDkwOCk=&amp;WINDOW=FIRST_POPUP&amp;HEIGHT=450&amp;WIDTH=450&amp;START_MAXIMI","ZED=FALSE&amp;VAR:CALENDAR=US&amp;VAR:INDEX=0"}</definedName>
    <definedName name="_492__FDSAUDITLINK__" hidden="1">{"fdsup://directions/FAT Viewer?action=UPDATE&amp;creator=factset&amp;DYN_ARGS=TRUE&amp;DOC_NAME=FAT:FQL_AUDITING_CLIENT_TEMPLATE.FAT&amp;display_string=Audit&amp;VAR:KEY=EZKNMJKLKB&amp;VAR:QUERY=KEZGX0VQU19ESUwoTFRNUyw0MDgwMSwsLFJQLFVTRClARkZfRVBTX0RJTChMVE1TX1NFTUksNDA4MDEsLCxSU","CxVU0QpKQ==&amp;WINDOW=FIRST_POPUP&amp;HEIGHT=450&amp;WIDTH=450&amp;START_MAXIMIZED=FALSE&amp;VAR:CALENDAR=US&amp;VAR:SYMBOL=B2425G&amp;VAR:INDEX=0"}</definedName>
    <definedName name="_492__FDSAUDITLINK___1" localSheetId="2" hidden="1">{"fdsup://directions/FAT Viewer?action=UPDATE&amp;creator=factset&amp;DYN_ARGS=TRUE&amp;DOC_NAME=FAT:FQL_AUDITING_CLIENT_TEMPLATE.FAT&amp;display_string=Audit&amp;VAR:KEY=EZKNMJKLKB&amp;VAR:QUERY=KEZGX0VQU19ESUwoTFRNUyw0MDgwMSwsLFJQLFVTRClARkZfRVBTX0RJTChMVE1TX1NFTUksNDA4MDEsLCxSU","CxVU0QpKQ==&amp;WINDOW=FIRST_POPUP&amp;HEIGHT=450&amp;WIDTH=450&amp;START_MAXIMIZED=FALSE&amp;VAR:CALENDAR=US&amp;VAR:SYMBOL=B2425G&amp;VAR:INDEX=0"}</definedName>
    <definedName name="_492__FDSAUDITLINK___1" hidden="1">{"fdsup://directions/FAT Viewer?action=UPDATE&amp;creator=factset&amp;DYN_ARGS=TRUE&amp;DOC_NAME=FAT:FQL_AUDITING_CLIENT_TEMPLATE.FAT&amp;display_string=Audit&amp;VAR:KEY=EZKNMJKLKB&amp;VAR:QUERY=KEZGX0VQU19ESUwoTFRNUyw0MDgwMSwsLFJQLFVTRClARkZfRVBTX0RJTChMVE1TX1NFTUksNDA4MDEsLCxSU","CxVU0QpKQ==&amp;WINDOW=FIRST_POPUP&amp;HEIGHT=450&amp;WIDTH=450&amp;START_MAXIMIZED=FALSE&amp;VAR:CALENDAR=US&amp;VAR:SYMBOL=B2425G&amp;VAR:INDEX=0"}</definedName>
    <definedName name="_4920__FDSAUDITLINK__" localSheetId="2" hidden="1">{"fdsup://directions/FAT Viewer?action=UPDATE&amp;creator=factset&amp;DYN_ARGS=TRUE&amp;DOC_NAME=FAT:FQL_AUDITING_CLIENT_TEMPLATE.FAT&amp;display_string=Audit&amp;VAR:KEY=ZWLKJSHIJC&amp;VAR:QUERY=RkZfRU5UUlBSX1ZBTF9EQUlMWSgzOTU1NCk=&amp;WINDOW=FIRST_POPUP&amp;HEIGHT=450&amp;WIDTH=450&amp;START_MA","XIMIZED=FALSE&amp;VAR:CALENDAR=US&amp;VAR:SYMBOL=H&amp;VAR:INDEX=0"}</definedName>
    <definedName name="_4920__FDSAUDITLINK__" hidden="1">{"fdsup://directions/FAT Viewer?action=UPDATE&amp;creator=factset&amp;DYN_ARGS=TRUE&amp;DOC_NAME=FAT:FQL_AUDITING_CLIENT_TEMPLATE.FAT&amp;display_string=Audit&amp;VAR:KEY=ZWLKJSHIJC&amp;VAR:QUERY=RkZfRU5UUlBSX1ZBTF9EQUlMWSgzOTU1NCk=&amp;WINDOW=FIRST_POPUP&amp;HEIGHT=450&amp;WIDTH=450&amp;START_MA","XIMIZED=FALSE&amp;VAR:CALENDAR=US&amp;VAR:SYMBOL=H&amp;VAR:INDEX=0"}</definedName>
    <definedName name="_4921__FDSAUDITLINK__" localSheetId="2" hidden="1">{"fdsup://directions/FAT Viewer?action=UPDATE&amp;creator=factset&amp;DYN_ARGS=TRUE&amp;DOC_NAME=FAT:FQL_AUDITING_CLIENT_TEMPLATE.FAT&amp;display_string=Audit&amp;VAR:KEY=VYDAFIFWJU&amp;VAR:QUERY=RkZfRU5UUlBSX1ZBTF9EQUlMWSgzOTU1NCk=&amp;WINDOW=FIRST_POPUP&amp;HEIGHT=450&amp;WIDTH=450&amp;START_MA","XIMIZED=FALSE&amp;VAR:CALENDAR=US&amp;VAR:SYMBOL=HOT&amp;VAR:INDEX=0"}</definedName>
    <definedName name="_4921__FDSAUDITLINK__" hidden="1">{"fdsup://directions/FAT Viewer?action=UPDATE&amp;creator=factset&amp;DYN_ARGS=TRUE&amp;DOC_NAME=FAT:FQL_AUDITING_CLIENT_TEMPLATE.FAT&amp;display_string=Audit&amp;VAR:KEY=VYDAFIFWJU&amp;VAR:QUERY=RkZfRU5UUlBSX1ZBTF9EQUlMWSgzOTU1NCk=&amp;WINDOW=FIRST_POPUP&amp;HEIGHT=450&amp;WIDTH=450&amp;START_MA","XIMIZED=FALSE&amp;VAR:CALENDAR=US&amp;VAR:SYMBOL=HOT&amp;VAR:INDEX=0"}</definedName>
    <definedName name="_4922__FDSAUDITLINK__" localSheetId="2" hidden="1">{"fdsup://directions/FAT Viewer?action=UPDATE&amp;creator=factset&amp;DYN_ARGS=TRUE&amp;DOC_NAME=FAT:FQL_AUDITING_CLIENT_TEMPLATE.FAT&amp;display_string=Audit&amp;VAR:KEY=NOVUJYXKXE&amp;VAR:QUERY=RkZfRU5UUlBSX1ZBTF9EQUlMWSgzOTU1NCk=&amp;WINDOW=FIRST_POPUP&amp;HEIGHT=450&amp;WIDTH=450&amp;START_MA","XIMIZED=FALSE&amp;VAR:CALENDAR=US&amp;VAR:SYMBOL=585284&amp;VAR:INDEX=0"}</definedName>
    <definedName name="_4922__FDSAUDITLINK__" hidden="1">{"fdsup://directions/FAT Viewer?action=UPDATE&amp;creator=factset&amp;DYN_ARGS=TRUE&amp;DOC_NAME=FAT:FQL_AUDITING_CLIENT_TEMPLATE.FAT&amp;display_string=Audit&amp;VAR:KEY=NOVUJYXKXE&amp;VAR:QUERY=RkZfRU5UUlBSX1ZBTF9EQUlMWSgzOTU1NCk=&amp;WINDOW=FIRST_POPUP&amp;HEIGHT=450&amp;WIDTH=450&amp;START_MA","XIMIZED=FALSE&amp;VAR:CALENDAR=US&amp;VAR:SYMBOL=585284&amp;VAR:INDEX=0"}</definedName>
    <definedName name="_4923__FDSAUDITLINK__" localSheetId="2" hidden="1">{"fdsup://directions/FAT Viewer?action=UPDATE&amp;creator=factset&amp;DYN_ARGS=TRUE&amp;DOC_NAME=FAT:FQL_AUDITING_CLIENT_TEMPLATE.FAT&amp;display_string=Audit&amp;VAR:KEY=ZWHKFYJQJM&amp;VAR:QUERY=RkZfRU5UUlBSX1ZBTF9EQUlMWSgzOTU1NCk=&amp;WINDOW=FIRST_POPUP&amp;HEIGHT=450&amp;WIDTH=450&amp;START_MA","XIMIZED=FALSE&amp;VAR:CALENDAR=US&amp;VAR:SYMBOL=MAR&amp;VAR:INDEX=0"}</definedName>
    <definedName name="_4923__FDSAUDITLINK__" hidden="1">{"fdsup://directions/FAT Viewer?action=UPDATE&amp;creator=factset&amp;DYN_ARGS=TRUE&amp;DOC_NAME=FAT:FQL_AUDITING_CLIENT_TEMPLATE.FAT&amp;display_string=Audit&amp;VAR:KEY=ZWHKFYJQJM&amp;VAR:QUERY=RkZfRU5UUlBSX1ZBTF9EQUlMWSgzOTU1NCk=&amp;WINDOW=FIRST_POPUP&amp;HEIGHT=450&amp;WIDTH=450&amp;START_MA","XIMIZED=FALSE&amp;VAR:CALENDAR=US&amp;VAR:SYMBOL=MAR&amp;VAR:INDEX=0"}</definedName>
    <definedName name="_4924__FDSAUDITLINK__" localSheetId="2" hidden="1">{"fdsup://directions/FAT Viewer?action=UPDATE&amp;creator=factset&amp;DYN_ARGS=TRUE&amp;DOC_NAME=FAT:FQL_AUDITING_CLIENT_TEMPLATE.FAT&amp;display_string=Audit&amp;VAR:KEY=DUDIVSTMDC&amp;VAR:QUERY=RkZfRU5UUlBSX1ZBTF9EQUlMWSgzOTU1NCk=&amp;WINDOW=FIRST_POPUP&amp;HEIGHT=450&amp;WIDTH=450&amp;START_MA","XIMIZED=FALSE&amp;VAR:CALENDAR=US&amp;VAR:SYMBOL=CHH&amp;VAR:INDEX=0"}</definedName>
    <definedName name="_4924__FDSAUDITLINK__" hidden="1">{"fdsup://directions/FAT Viewer?action=UPDATE&amp;creator=factset&amp;DYN_ARGS=TRUE&amp;DOC_NAME=FAT:FQL_AUDITING_CLIENT_TEMPLATE.FAT&amp;display_string=Audit&amp;VAR:KEY=DUDIVSTMDC&amp;VAR:QUERY=RkZfRU5UUlBSX1ZBTF9EQUlMWSgzOTU1NCk=&amp;WINDOW=FIRST_POPUP&amp;HEIGHT=450&amp;WIDTH=450&amp;START_MA","XIMIZED=FALSE&amp;VAR:CALENDAR=US&amp;VAR:SYMBOL=CHH&amp;VAR:INDEX=0"}</definedName>
    <definedName name="_4925__FDSAUDITLINK__" localSheetId="2" hidden="1">{"fdsup://directions/FAT Viewer?action=UPDATE&amp;creator=factset&amp;DYN_ARGS=TRUE&amp;DOC_NAME=FAT:FQL_AUDITING_CLIENT_TEMPLATE.FAT&amp;display_string=Audit&amp;VAR:KEY=JKJWZUXYLU&amp;VAR:QUERY=RkZfRU5UUlBSX1ZBTF9EQUlMWSgzOTU1NCk=&amp;WINDOW=FIRST_POPUP&amp;HEIGHT=450&amp;WIDTH=450&amp;START_MA","XIMIZED=FALSE&amp;VAR:CALENDAR=US&amp;VAR:SYMBOL=WYN&amp;VAR:INDEX=0"}</definedName>
    <definedName name="_4925__FDSAUDITLINK__" hidden="1">{"fdsup://directions/FAT Viewer?action=UPDATE&amp;creator=factset&amp;DYN_ARGS=TRUE&amp;DOC_NAME=FAT:FQL_AUDITING_CLIENT_TEMPLATE.FAT&amp;display_string=Audit&amp;VAR:KEY=JKJWZUXYLU&amp;VAR:QUERY=RkZfRU5UUlBSX1ZBTF9EQUlMWSgzOTU1NCk=&amp;WINDOW=FIRST_POPUP&amp;HEIGHT=450&amp;WIDTH=450&amp;START_MA","XIMIZED=FALSE&amp;VAR:CALENDAR=US&amp;VAR:SYMBOL=WYN&amp;VAR:INDEX=0"}</definedName>
    <definedName name="_4926__FDSAUDITLINK__" localSheetId="2" hidden="1">{"fdsup://directions/FAT Viewer?action=UPDATE&amp;creator=factset&amp;DYN_ARGS=TRUE&amp;DOC_NAME=FAT:FQL_AUDITING_CLIENT_TEMPLATE.FAT&amp;display_string=Audit&amp;VAR:KEY=VGVULAHSDS&amp;VAR:QUERY=RkZfRU5UUlBSX1ZBTF9EQUlMWSgzOTU1Myk=&amp;WINDOW=FIRST_POPUP&amp;HEIGHT=450&amp;WIDTH=450&amp;START_MA","XIMIZED=FALSE&amp;VAR:CALENDAR=US&amp;VAR:SYMBOL=H&amp;VAR:INDEX=0"}</definedName>
    <definedName name="_4926__FDSAUDITLINK__" hidden="1">{"fdsup://directions/FAT Viewer?action=UPDATE&amp;creator=factset&amp;DYN_ARGS=TRUE&amp;DOC_NAME=FAT:FQL_AUDITING_CLIENT_TEMPLATE.FAT&amp;display_string=Audit&amp;VAR:KEY=VGVULAHSDS&amp;VAR:QUERY=RkZfRU5UUlBSX1ZBTF9EQUlMWSgzOTU1Myk=&amp;WINDOW=FIRST_POPUP&amp;HEIGHT=450&amp;WIDTH=450&amp;START_MA","XIMIZED=FALSE&amp;VAR:CALENDAR=US&amp;VAR:SYMBOL=H&amp;VAR:INDEX=0"}</definedName>
    <definedName name="_4927__FDSAUDITLINK__" localSheetId="2" hidden="1">{"fdsup://directions/FAT Viewer?action=UPDATE&amp;creator=factset&amp;DYN_ARGS=TRUE&amp;DOC_NAME=FAT:FQL_AUDITING_CLIENT_TEMPLATE.FAT&amp;display_string=Audit&amp;VAR:KEY=HUZGVQTKNW&amp;VAR:QUERY=RkZfRU5UUlBSX1ZBTF9EQUlMWSgzOTU1Myk=&amp;WINDOW=FIRST_POPUP&amp;HEIGHT=450&amp;WIDTH=450&amp;START_MA","XIMIZED=FALSE&amp;VAR:CALENDAR=US&amp;VAR:SYMBOL=HOT&amp;VAR:INDEX=0"}</definedName>
    <definedName name="_4927__FDSAUDITLINK__" hidden="1">{"fdsup://directions/FAT Viewer?action=UPDATE&amp;creator=factset&amp;DYN_ARGS=TRUE&amp;DOC_NAME=FAT:FQL_AUDITING_CLIENT_TEMPLATE.FAT&amp;display_string=Audit&amp;VAR:KEY=HUZGVQTKNW&amp;VAR:QUERY=RkZfRU5UUlBSX1ZBTF9EQUlMWSgzOTU1Myk=&amp;WINDOW=FIRST_POPUP&amp;HEIGHT=450&amp;WIDTH=450&amp;START_MA","XIMIZED=FALSE&amp;VAR:CALENDAR=US&amp;VAR:SYMBOL=HOT&amp;VAR:INDEX=0"}</definedName>
    <definedName name="_4928__FDSAUDITLINK__" localSheetId="2" hidden="1">{"fdsup://directions/FAT Viewer?action=UPDATE&amp;creator=factset&amp;DYN_ARGS=TRUE&amp;DOC_NAME=FAT:FQL_AUDITING_CLIENT_TEMPLATE.FAT&amp;display_string=Audit&amp;VAR:KEY=JOPMPAXUTM&amp;VAR:QUERY=RkZfRU5UUlBSX1ZBTF9EQUlMWSgzOTU1Myk=&amp;WINDOW=FIRST_POPUP&amp;HEIGHT=450&amp;WIDTH=450&amp;START_MA","XIMIZED=FALSE&amp;VAR:CALENDAR=US&amp;VAR:SYMBOL=585284&amp;VAR:INDEX=0"}</definedName>
    <definedName name="_4928__FDSAUDITLINK__" hidden="1">{"fdsup://directions/FAT Viewer?action=UPDATE&amp;creator=factset&amp;DYN_ARGS=TRUE&amp;DOC_NAME=FAT:FQL_AUDITING_CLIENT_TEMPLATE.FAT&amp;display_string=Audit&amp;VAR:KEY=JOPMPAXUTM&amp;VAR:QUERY=RkZfRU5UUlBSX1ZBTF9EQUlMWSgzOTU1Myk=&amp;WINDOW=FIRST_POPUP&amp;HEIGHT=450&amp;WIDTH=450&amp;START_MA","XIMIZED=FALSE&amp;VAR:CALENDAR=US&amp;VAR:SYMBOL=585284&amp;VAR:INDEX=0"}</definedName>
    <definedName name="_4929__FDSAUDITLINK__" localSheetId="2" hidden="1">{"fdsup://directions/FAT Viewer?action=UPDATE&amp;creator=factset&amp;DYN_ARGS=TRUE&amp;DOC_NAME=FAT:FQL_AUDITING_CLIENT_TEMPLATE.FAT&amp;display_string=Audit&amp;VAR:KEY=XCRYTIJODM&amp;VAR:QUERY=RkZfRU5UUlBSX1ZBTF9EQUlMWSgzOTU1Myk=&amp;WINDOW=FIRST_POPUP&amp;HEIGHT=450&amp;WIDTH=450&amp;START_MA","XIMIZED=FALSE&amp;VAR:CALENDAR=US&amp;VAR:SYMBOL=MAR&amp;VAR:INDEX=0"}</definedName>
    <definedName name="_4929__FDSAUDITLINK__" hidden="1">{"fdsup://directions/FAT Viewer?action=UPDATE&amp;creator=factset&amp;DYN_ARGS=TRUE&amp;DOC_NAME=FAT:FQL_AUDITING_CLIENT_TEMPLATE.FAT&amp;display_string=Audit&amp;VAR:KEY=XCRYTIJODM&amp;VAR:QUERY=RkZfRU5UUlBSX1ZBTF9EQUlMWSgzOTU1Myk=&amp;WINDOW=FIRST_POPUP&amp;HEIGHT=450&amp;WIDTH=450&amp;START_MA","XIMIZED=FALSE&amp;VAR:CALENDAR=US&amp;VAR:SYMBOL=MAR&amp;VAR:INDEX=0"}</definedName>
    <definedName name="_493____________123Graph_CCHART_3" hidden="1">#REF!</definedName>
    <definedName name="_493__FDSAUDITLINK__" localSheetId="2" hidden="1">{"fdsup://directions/FAT Viewer?action=UPDATE&amp;creator=factset&amp;DYN_ARGS=TRUE&amp;DOC_NAME=FAT:FQL_AUDITING_CLIENT_TEMPLATE.FAT&amp;display_string=Audit&amp;VAR:KEY=ZEPMPQZSLM&amp;VAR:QUERY=KEZGX0VCSVREQV9JQihMVE0sNDA5ODksLCxSUClARkZfRUJJVERBX0lCKExUTSwwLCwsUlApKQ==&amp;WINDOW=F","IRST_POPUP&amp;HEIGHT=450&amp;WIDTH=450&amp;START_MAXIMIZED=FALSE&amp;VAR:CALENDAR=US&amp;VAR:INDEX=0"}</definedName>
    <definedName name="_493__FDSAUDITLINK__" hidden="1">{"fdsup://Directions/FactSet Auditing Viewer?action=AUDIT_VALUE&amp;DB=129&amp;ID1=B2425G&amp;VALUEID=01250&amp;SDATE=2011&amp;PERIODTYPE=ANN_STD&amp;SCFT=3&amp;window=popup_no_bar&amp;width=385&amp;height=120&amp;START_MAXIMIZED=FALSE&amp;creator=factset&amp;display_string=Audit"}</definedName>
    <definedName name="_493__FDSAUDITLINK___1" localSheetId="2" hidden="1">{"fdsup://Directions/FactSet Auditing Viewer?action=AUDIT_VALUE&amp;DB=129&amp;ID1=B2425G&amp;VALUEID=01250&amp;SDATE=2011&amp;PERIODTYPE=ANN_STD&amp;SCFT=3&amp;window=popup_no_bar&amp;width=385&amp;height=120&amp;START_MAXIMIZED=FALSE&amp;creator=factset&amp;display_string=Audit"}</definedName>
    <definedName name="_493__FDSAUDITLINK___1" hidden="1">{"fdsup://Directions/FactSet Auditing Viewer?action=AUDIT_VALUE&amp;DB=129&amp;ID1=B2425G&amp;VALUEID=01250&amp;SDATE=2011&amp;PERIODTYPE=ANN_STD&amp;SCFT=3&amp;window=popup_no_bar&amp;width=385&amp;height=120&amp;START_MAXIMIZED=FALSE&amp;creator=factset&amp;display_string=Audit"}</definedName>
    <definedName name="_4930__FDSAUDITLINK__" localSheetId="2" hidden="1">{"fdsup://directions/FAT Viewer?action=UPDATE&amp;creator=factset&amp;DYN_ARGS=TRUE&amp;DOC_NAME=FAT:FQL_AUDITING_CLIENT_TEMPLATE.FAT&amp;display_string=Audit&amp;VAR:KEY=VGDGRYNGPC&amp;VAR:QUERY=RkZfRU5UUlBSX1ZBTF9EQUlMWSgzOTU1Myk=&amp;WINDOW=FIRST_POPUP&amp;HEIGHT=450&amp;WIDTH=450&amp;START_MA","XIMIZED=FALSE&amp;VAR:CALENDAR=US&amp;VAR:SYMBOL=CHH&amp;VAR:INDEX=0"}</definedName>
    <definedName name="_4930__FDSAUDITLINK__" hidden="1">{"fdsup://directions/FAT Viewer?action=UPDATE&amp;creator=factset&amp;DYN_ARGS=TRUE&amp;DOC_NAME=FAT:FQL_AUDITING_CLIENT_TEMPLATE.FAT&amp;display_string=Audit&amp;VAR:KEY=VGDGRYNGPC&amp;VAR:QUERY=RkZfRU5UUlBSX1ZBTF9EQUlMWSgzOTU1Myk=&amp;WINDOW=FIRST_POPUP&amp;HEIGHT=450&amp;WIDTH=450&amp;START_MA","XIMIZED=FALSE&amp;VAR:CALENDAR=US&amp;VAR:SYMBOL=CHH&amp;VAR:INDEX=0"}</definedName>
    <definedName name="_4931__FDSAUDITLINK__" localSheetId="2" hidden="1">{"fdsup://directions/FAT Viewer?action=UPDATE&amp;creator=factset&amp;DYN_ARGS=TRUE&amp;DOC_NAME=FAT:FQL_AUDITING_CLIENT_TEMPLATE.FAT&amp;display_string=Audit&amp;VAR:KEY=RSRONMTKFI&amp;VAR:QUERY=RkZfRU5UUlBSX1ZBTF9EQUlMWSgzOTU1Myk=&amp;WINDOW=FIRST_POPUP&amp;HEIGHT=450&amp;WIDTH=450&amp;START_MA","XIMIZED=FALSE&amp;VAR:CALENDAR=US&amp;VAR:SYMBOL=WYN&amp;VAR:INDEX=0"}</definedName>
    <definedName name="_4931__FDSAUDITLINK__" hidden="1">{"fdsup://directions/FAT Viewer?action=UPDATE&amp;creator=factset&amp;DYN_ARGS=TRUE&amp;DOC_NAME=FAT:FQL_AUDITING_CLIENT_TEMPLATE.FAT&amp;display_string=Audit&amp;VAR:KEY=RSRONMTKFI&amp;VAR:QUERY=RkZfRU5UUlBSX1ZBTF9EQUlMWSgzOTU1Myk=&amp;WINDOW=FIRST_POPUP&amp;HEIGHT=450&amp;WIDTH=450&amp;START_MA","XIMIZED=FALSE&amp;VAR:CALENDAR=US&amp;VAR:SYMBOL=WYN&amp;VAR:INDEX=0"}</definedName>
    <definedName name="_4932__FDSAUDITLINK__" localSheetId="2" hidden="1">{"fdsup://directions/FAT Viewer?action=UPDATE&amp;creator=factset&amp;DYN_ARGS=TRUE&amp;DOC_NAME=FAT:FQL_AUDITING_CLIENT_TEMPLATE.FAT&amp;display_string=Audit&amp;VAR:KEY=LIRELOVYZK&amp;VAR:QUERY=RkZfRU5UUlBSX1ZBTF9EQUlMWSgzOTU1Mik=&amp;WINDOW=FIRST_POPUP&amp;HEIGHT=450&amp;WIDTH=450&amp;START_MA","XIMIZED=FALSE&amp;VAR:CALENDAR=US&amp;VAR:SYMBOL=H&amp;VAR:INDEX=0"}</definedName>
    <definedName name="_4932__FDSAUDITLINK__" hidden="1">{"fdsup://directions/FAT Viewer?action=UPDATE&amp;creator=factset&amp;DYN_ARGS=TRUE&amp;DOC_NAME=FAT:FQL_AUDITING_CLIENT_TEMPLATE.FAT&amp;display_string=Audit&amp;VAR:KEY=LIRELOVYZK&amp;VAR:QUERY=RkZfRU5UUlBSX1ZBTF9EQUlMWSgzOTU1Mik=&amp;WINDOW=FIRST_POPUP&amp;HEIGHT=450&amp;WIDTH=450&amp;START_MA","XIMIZED=FALSE&amp;VAR:CALENDAR=US&amp;VAR:SYMBOL=H&amp;VAR:INDEX=0"}</definedName>
    <definedName name="_4933__FDSAUDITLINK__" localSheetId="2" hidden="1">{"fdsup://directions/FAT Viewer?action=UPDATE&amp;creator=factset&amp;DYN_ARGS=TRUE&amp;DOC_NAME=FAT:FQL_AUDITING_CLIENT_TEMPLATE.FAT&amp;display_string=Audit&amp;VAR:KEY=LQTWLYZSNO&amp;VAR:QUERY=RkZfRU5UUlBSX1ZBTF9EQUlMWSgzOTU1Mik=&amp;WINDOW=FIRST_POPUP&amp;HEIGHT=450&amp;WIDTH=450&amp;START_MA","XIMIZED=FALSE&amp;VAR:CALENDAR=US&amp;VAR:SYMBOL=HOT&amp;VAR:INDEX=0"}</definedName>
    <definedName name="_4933__FDSAUDITLINK__" hidden="1">{"fdsup://directions/FAT Viewer?action=UPDATE&amp;creator=factset&amp;DYN_ARGS=TRUE&amp;DOC_NAME=FAT:FQL_AUDITING_CLIENT_TEMPLATE.FAT&amp;display_string=Audit&amp;VAR:KEY=LQTWLYZSNO&amp;VAR:QUERY=RkZfRU5UUlBSX1ZBTF9EQUlMWSgzOTU1Mik=&amp;WINDOW=FIRST_POPUP&amp;HEIGHT=450&amp;WIDTH=450&amp;START_MA","XIMIZED=FALSE&amp;VAR:CALENDAR=US&amp;VAR:SYMBOL=HOT&amp;VAR:INDEX=0"}</definedName>
    <definedName name="_4934__FDSAUDITLINK__" localSheetId="2" hidden="1">{"fdsup://directions/FAT Viewer?action=UPDATE&amp;creator=factset&amp;DYN_ARGS=TRUE&amp;DOC_NAME=FAT:FQL_AUDITING_CLIENT_TEMPLATE.FAT&amp;display_string=Audit&amp;VAR:KEY=NOZMFSDWJG&amp;VAR:QUERY=RkZfRU5UUlBSX1ZBTF9EQUlMWSgzOTU1Mik=&amp;WINDOW=FIRST_POPUP&amp;HEIGHT=450&amp;WIDTH=450&amp;START_MA","XIMIZED=FALSE&amp;VAR:CALENDAR=US&amp;VAR:SYMBOL=585284&amp;VAR:INDEX=0"}</definedName>
    <definedName name="_4934__FDSAUDITLINK__" hidden="1">{"fdsup://directions/FAT Viewer?action=UPDATE&amp;creator=factset&amp;DYN_ARGS=TRUE&amp;DOC_NAME=FAT:FQL_AUDITING_CLIENT_TEMPLATE.FAT&amp;display_string=Audit&amp;VAR:KEY=NOZMFSDWJG&amp;VAR:QUERY=RkZfRU5UUlBSX1ZBTF9EQUlMWSgzOTU1Mik=&amp;WINDOW=FIRST_POPUP&amp;HEIGHT=450&amp;WIDTH=450&amp;START_MA","XIMIZED=FALSE&amp;VAR:CALENDAR=US&amp;VAR:SYMBOL=585284&amp;VAR:INDEX=0"}</definedName>
    <definedName name="_4935__FDSAUDITLINK__" localSheetId="2" hidden="1">{"fdsup://directions/FAT Viewer?action=UPDATE&amp;creator=factset&amp;DYN_ARGS=TRUE&amp;DOC_NAME=FAT:FQL_AUDITING_CLIENT_TEMPLATE.FAT&amp;display_string=Audit&amp;VAR:KEY=PCNIPULEXC&amp;VAR:QUERY=RkZfRU5UUlBSX1ZBTF9EQUlMWSgzOTU1Mik=&amp;WINDOW=FIRST_POPUP&amp;HEIGHT=450&amp;WIDTH=450&amp;START_MA","XIMIZED=FALSE&amp;VAR:CALENDAR=US&amp;VAR:SYMBOL=MAR&amp;VAR:INDEX=0"}</definedName>
    <definedName name="_4935__FDSAUDITLINK__" hidden="1">{"fdsup://directions/FAT Viewer?action=UPDATE&amp;creator=factset&amp;DYN_ARGS=TRUE&amp;DOC_NAME=FAT:FQL_AUDITING_CLIENT_TEMPLATE.FAT&amp;display_string=Audit&amp;VAR:KEY=PCNIPULEXC&amp;VAR:QUERY=RkZfRU5UUlBSX1ZBTF9EQUlMWSgzOTU1Mik=&amp;WINDOW=FIRST_POPUP&amp;HEIGHT=450&amp;WIDTH=450&amp;START_MA","XIMIZED=FALSE&amp;VAR:CALENDAR=US&amp;VAR:SYMBOL=MAR&amp;VAR:INDEX=0"}</definedName>
    <definedName name="_4936__FDSAUDITLINK__" localSheetId="2" hidden="1">{"fdsup://directions/FAT Viewer?action=UPDATE&amp;creator=factset&amp;DYN_ARGS=TRUE&amp;DOC_NAME=FAT:FQL_AUDITING_CLIENT_TEMPLATE.FAT&amp;display_string=Audit&amp;VAR:KEY=NWXATEDENG&amp;VAR:QUERY=RkZfRU5UUlBSX1ZBTF9EQUlMWSgzOTU1Mik=&amp;WINDOW=FIRST_POPUP&amp;HEIGHT=450&amp;WIDTH=450&amp;START_MA","XIMIZED=FALSE&amp;VAR:CALENDAR=US&amp;VAR:SYMBOL=CHH&amp;VAR:INDEX=0"}</definedName>
    <definedName name="_4936__FDSAUDITLINK__" hidden="1">{"fdsup://directions/FAT Viewer?action=UPDATE&amp;creator=factset&amp;DYN_ARGS=TRUE&amp;DOC_NAME=FAT:FQL_AUDITING_CLIENT_TEMPLATE.FAT&amp;display_string=Audit&amp;VAR:KEY=NWXATEDENG&amp;VAR:QUERY=RkZfRU5UUlBSX1ZBTF9EQUlMWSgzOTU1Mik=&amp;WINDOW=FIRST_POPUP&amp;HEIGHT=450&amp;WIDTH=450&amp;START_MA","XIMIZED=FALSE&amp;VAR:CALENDAR=US&amp;VAR:SYMBOL=CHH&amp;VAR:INDEX=0"}</definedName>
    <definedName name="_4937__FDSAUDITLINK__" localSheetId="2" hidden="1">{"fdsup://directions/FAT Viewer?action=UPDATE&amp;creator=factset&amp;DYN_ARGS=TRUE&amp;DOC_NAME=FAT:FQL_AUDITING_CLIENT_TEMPLATE.FAT&amp;display_string=Audit&amp;VAR:KEY=VGZWHGTCTE&amp;VAR:QUERY=RkZfRU5UUlBSX1ZBTF9EQUlMWSgzOTU1Mik=&amp;WINDOW=FIRST_POPUP&amp;HEIGHT=450&amp;WIDTH=450&amp;START_MA","XIMIZED=FALSE&amp;VAR:CALENDAR=US&amp;VAR:SYMBOL=WYN&amp;VAR:INDEX=0"}</definedName>
    <definedName name="_4937__FDSAUDITLINK__" hidden="1">{"fdsup://directions/FAT Viewer?action=UPDATE&amp;creator=factset&amp;DYN_ARGS=TRUE&amp;DOC_NAME=FAT:FQL_AUDITING_CLIENT_TEMPLATE.FAT&amp;display_string=Audit&amp;VAR:KEY=VGZWHGTCTE&amp;VAR:QUERY=RkZfRU5UUlBSX1ZBTF9EQUlMWSgzOTU1Mik=&amp;WINDOW=FIRST_POPUP&amp;HEIGHT=450&amp;WIDTH=450&amp;START_MA","XIMIZED=FALSE&amp;VAR:CALENDAR=US&amp;VAR:SYMBOL=WYN&amp;VAR:INDEX=0"}</definedName>
    <definedName name="_4938__FDSAUDITLINK__" localSheetId="2" hidden="1">{"fdsup://directions/FAT Viewer?action=UPDATE&amp;creator=factset&amp;DYN_ARGS=TRUE&amp;DOC_NAME=FAT:FQL_AUDITING_CLIENT_TEMPLATE.FAT&amp;display_string=Audit&amp;VAR:KEY=DSZYBWRSXM&amp;VAR:QUERY=RkZfRU5UUlBSX1ZBTF9EQUlMWSgzOTU0OSk=&amp;WINDOW=FIRST_POPUP&amp;HEIGHT=450&amp;WIDTH=450&amp;START_MA","XIMIZED=FALSE&amp;VAR:CALENDAR=US&amp;VAR:SYMBOL=H&amp;VAR:INDEX=0"}</definedName>
    <definedName name="_4938__FDSAUDITLINK__" hidden="1">{"fdsup://directions/FAT Viewer?action=UPDATE&amp;creator=factset&amp;DYN_ARGS=TRUE&amp;DOC_NAME=FAT:FQL_AUDITING_CLIENT_TEMPLATE.FAT&amp;display_string=Audit&amp;VAR:KEY=DSZYBWRSXM&amp;VAR:QUERY=RkZfRU5UUlBSX1ZBTF9EQUlMWSgzOTU0OSk=&amp;WINDOW=FIRST_POPUP&amp;HEIGHT=450&amp;WIDTH=450&amp;START_MA","XIMIZED=FALSE&amp;VAR:CALENDAR=US&amp;VAR:SYMBOL=H&amp;VAR:INDEX=0"}</definedName>
    <definedName name="_4939__FDSAUDITLINK__" localSheetId="2" hidden="1">{"fdsup://directions/FAT Viewer?action=UPDATE&amp;creator=factset&amp;DYN_ARGS=TRUE&amp;DOC_NAME=FAT:FQL_AUDITING_CLIENT_TEMPLATE.FAT&amp;display_string=Audit&amp;VAR:KEY=LQBEJGRWVK&amp;VAR:QUERY=RkZfRU5UUlBSX1ZBTF9EQUlMWSgzOTU0OSk=&amp;WINDOW=FIRST_POPUP&amp;HEIGHT=450&amp;WIDTH=450&amp;START_MA","XIMIZED=FALSE&amp;VAR:CALENDAR=US&amp;VAR:SYMBOL=HOT&amp;VAR:INDEX=0"}</definedName>
    <definedName name="_4939__FDSAUDITLINK__" hidden="1">{"fdsup://directions/FAT Viewer?action=UPDATE&amp;creator=factset&amp;DYN_ARGS=TRUE&amp;DOC_NAME=FAT:FQL_AUDITING_CLIENT_TEMPLATE.FAT&amp;display_string=Audit&amp;VAR:KEY=LQBEJGRWVK&amp;VAR:QUERY=RkZfRU5UUlBSX1ZBTF9EQUlMWSgzOTU0OSk=&amp;WINDOW=FIRST_POPUP&amp;HEIGHT=450&amp;WIDTH=450&amp;START_MA","XIMIZED=FALSE&amp;VAR:CALENDAR=US&amp;VAR:SYMBOL=HOT&amp;VAR:INDEX=0"}</definedName>
    <definedName name="_494____________123Graph_CCHART_4" hidden="1">#REF!</definedName>
    <definedName name="_494__123Graph_CCHART_3" hidden="1">#REF!</definedName>
    <definedName name="_494__FDSAUDITLINK__" localSheetId="2" hidden="1">{"fdsup://directions/FAT Viewer?action=UPDATE&amp;creator=factset&amp;DYN_ARGS=TRUE&amp;DOC_NAME=FAT:FQL_AUDITING_CLIENT_TEMPLATE.FAT&amp;display_string=Audit&amp;VAR:KEY=DMPIZQJKJS&amp;VAR:QUERY=RkZfRUJJVERBX0lCKFFUUiw0MDYzMyk=&amp;WINDOW=FIRST_POPUP&amp;HEIGHT=450&amp;WIDTH=450&amp;START_MAXIMI","ZED=FALSE&amp;VAR:CALENDAR=US&amp;VAR:INDEX=0"}</definedName>
    <definedName name="_494__FDSAUDITLINK__" hidden="1">{"fdsup://Directions/FactSet Auditing Viewer?action=AUDIT_VALUE&amp;DB=129&amp;ID1=B2425G&amp;VALUEID=01001&amp;SDATE=2011&amp;PERIODTYPE=ANN_STD&amp;SCFT=3&amp;window=popup_no_bar&amp;width=385&amp;height=120&amp;START_MAXIMIZED=FALSE&amp;creator=factset&amp;display_string=Audit"}</definedName>
    <definedName name="_494__FDSAUDITLINK___1" localSheetId="2" hidden="1">{"fdsup://Directions/FactSet Auditing Viewer?action=AUDIT_VALUE&amp;DB=129&amp;ID1=B2425G&amp;VALUEID=01001&amp;SDATE=2011&amp;PERIODTYPE=ANN_STD&amp;SCFT=3&amp;window=popup_no_bar&amp;width=385&amp;height=120&amp;START_MAXIMIZED=FALSE&amp;creator=factset&amp;display_string=Audit"}</definedName>
    <definedName name="_494__FDSAUDITLINK___1" hidden="1">{"fdsup://Directions/FactSet Auditing Viewer?action=AUDIT_VALUE&amp;DB=129&amp;ID1=B2425G&amp;VALUEID=01001&amp;SDATE=2011&amp;PERIODTYPE=ANN_STD&amp;SCFT=3&amp;window=popup_no_bar&amp;width=385&amp;height=120&amp;START_MAXIMIZED=FALSE&amp;creator=factset&amp;display_string=Audit"}</definedName>
    <definedName name="_4940__FDSAUDITLINK__" localSheetId="2" hidden="1">{"fdsup://directions/FAT Viewer?action=UPDATE&amp;creator=factset&amp;DYN_ARGS=TRUE&amp;DOC_NAME=FAT:FQL_AUDITING_CLIENT_TEMPLATE.FAT&amp;display_string=Audit&amp;VAR:KEY=PQJKVSHSXY&amp;VAR:QUERY=RkZfRU5UUlBSX1ZBTF9EQUlMWSgzOTU0OSk=&amp;WINDOW=FIRST_POPUP&amp;HEIGHT=450&amp;WIDTH=450&amp;START_MA","XIMIZED=FALSE&amp;VAR:CALENDAR=US&amp;VAR:SYMBOL=585284&amp;VAR:INDEX=0"}</definedName>
    <definedName name="_4940__FDSAUDITLINK__" hidden="1">{"fdsup://directions/FAT Viewer?action=UPDATE&amp;creator=factset&amp;DYN_ARGS=TRUE&amp;DOC_NAME=FAT:FQL_AUDITING_CLIENT_TEMPLATE.FAT&amp;display_string=Audit&amp;VAR:KEY=PQJKVSHSXY&amp;VAR:QUERY=RkZfRU5UUlBSX1ZBTF9EQUlMWSgzOTU0OSk=&amp;WINDOW=FIRST_POPUP&amp;HEIGHT=450&amp;WIDTH=450&amp;START_MA","XIMIZED=FALSE&amp;VAR:CALENDAR=US&amp;VAR:SYMBOL=585284&amp;VAR:INDEX=0"}</definedName>
    <definedName name="_4941__FDSAUDITLINK__" localSheetId="2" hidden="1">{"fdsup://directions/FAT Viewer?action=UPDATE&amp;creator=factset&amp;DYN_ARGS=TRUE&amp;DOC_NAME=FAT:FQL_AUDITING_CLIENT_TEMPLATE.FAT&amp;display_string=Audit&amp;VAR:KEY=TMNIXUTAHK&amp;VAR:QUERY=RkZfRU5UUlBSX1ZBTF9EQUlMWSgzOTU0OSk=&amp;WINDOW=FIRST_POPUP&amp;HEIGHT=450&amp;WIDTH=450&amp;START_MA","XIMIZED=FALSE&amp;VAR:CALENDAR=US&amp;VAR:SYMBOL=MAR&amp;VAR:INDEX=0"}</definedName>
    <definedName name="_4941__FDSAUDITLINK__" hidden="1">{"fdsup://directions/FAT Viewer?action=UPDATE&amp;creator=factset&amp;DYN_ARGS=TRUE&amp;DOC_NAME=FAT:FQL_AUDITING_CLIENT_TEMPLATE.FAT&amp;display_string=Audit&amp;VAR:KEY=TMNIXUTAHK&amp;VAR:QUERY=RkZfRU5UUlBSX1ZBTF9EQUlMWSgzOTU0OSk=&amp;WINDOW=FIRST_POPUP&amp;HEIGHT=450&amp;WIDTH=450&amp;START_MA","XIMIZED=FALSE&amp;VAR:CALENDAR=US&amp;VAR:SYMBOL=MAR&amp;VAR:INDEX=0"}</definedName>
    <definedName name="_4942__FDSAUDITLINK__" localSheetId="2" hidden="1">{"fdsup://directions/FAT Viewer?action=UPDATE&amp;creator=factset&amp;DYN_ARGS=TRUE&amp;DOC_NAME=FAT:FQL_AUDITING_CLIENT_TEMPLATE.FAT&amp;display_string=Audit&amp;VAR:KEY=NUNCHKFUDC&amp;VAR:QUERY=RkZfRU5UUlBSX1ZBTF9EQUlMWSgzOTU0OSk=&amp;WINDOW=FIRST_POPUP&amp;HEIGHT=450&amp;WIDTH=450&amp;START_MA","XIMIZED=FALSE&amp;VAR:CALENDAR=US&amp;VAR:SYMBOL=CHH&amp;VAR:INDEX=0"}</definedName>
    <definedName name="_4942__FDSAUDITLINK__" hidden="1">{"fdsup://directions/FAT Viewer?action=UPDATE&amp;creator=factset&amp;DYN_ARGS=TRUE&amp;DOC_NAME=FAT:FQL_AUDITING_CLIENT_TEMPLATE.FAT&amp;display_string=Audit&amp;VAR:KEY=NUNCHKFUDC&amp;VAR:QUERY=RkZfRU5UUlBSX1ZBTF9EQUlMWSgzOTU0OSk=&amp;WINDOW=FIRST_POPUP&amp;HEIGHT=450&amp;WIDTH=450&amp;START_MA","XIMIZED=FALSE&amp;VAR:CALENDAR=US&amp;VAR:SYMBOL=CHH&amp;VAR:INDEX=0"}</definedName>
    <definedName name="_4943__FDSAUDITLINK__" localSheetId="2" hidden="1">{"fdsup://directions/FAT Viewer?action=UPDATE&amp;creator=factset&amp;DYN_ARGS=TRUE&amp;DOC_NAME=FAT:FQL_AUDITING_CLIENT_TEMPLATE.FAT&amp;display_string=Audit&amp;VAR:KEY=JAJKPIHCFE&amp;VAR:QUERY=RkZfRU5UUlBSX1ZBTF9EQUlMWSgzOTU0OSk=&amp;WINDOW=FIRST_POPUP&amp;HEIGHT=450&amp;WIDTH=450&amp;START_MA","XIMIZED=FALSE&amp;VAR:CALENDAR=US&amp;VAR:SYMBOL=WYN&amp;VAR:INDEX=0"}</definedName>
    <definedName name="_4943__FDSAUDITLINK__" hidden="1">{"fdsup://directions/FAT Viewer?action=UPDATE&amp;creator=factset&amp;DYN_ARGS=TRUE&amp;DOC_NAME=FAT:FQL_AUDITING_CLIENT_TEMPLATE.FAT&amp;display_string=Audit&amp;VAR:KEY=JAJKPIHCFE&amp;VAR:QUERY=RkZfRU5UUlBSX1ZBTF9EQUlMWSgzOTU0OSk=&amp;WINDOW=FIRST_POPUP&amp;HEIGHT=450&amp;WIDTH=450&amp;START_MA","XIMIZED=FALSE&amp;VAR:CALENDAR=US&amp;VAR:SYMBOL=WYN&amp;VAR:INDEX=0"}</definedName>
    <definedName name="_4944__FDSAUDITLINK__" localSheetId="2" hidden="1">{"fdsup://directions/FAT Viewer?action=UPDATE&amp;creator=factset&amp;DYN_ARGS=TRUE&amp;DOC_NAME=FAT:FQL_AUDITING_CLIENT_TEMPLATE.FAT&amp;display_string=Audit&amp;VAR:KEY=DGPQXIDSTE&amp;VAR:QUERY=RkZfRU5UUlBSX1ZBTF9EQUlMWSgzOTU0OCk=&amp;WINDOW=FIRST_POPUP&amp;HEIGHT=450&amp;WIDTH=450&amp;START_MA","XIMIZED=FALSE&amp;VAR:CALENDAR=US&amp;VAR:SYMBOL=H&amp;VAR:INDEX=0"}</definedName>
    <definedName name="_4944__FDSAUDITLINK__" hidden="1">{"fdsup://directions/FAT Viewer?action=UPDATE&amp;creator=factset&amp;DYN_ARGS=TRUE&amp;DOC_NAME=FAT:FQL_AUDITING_CLIENT_TEMPLATE.FAT&amp;display_string=Audit&amp;VAR:KEY=DGPQXIDSTE&amp;VAR:QUERY=RkZfRU5UUlBSX1ZBTF9EQUlMWSgzOTU0OCk=&amp;WINDOW=FIRST_POPUP&amp;HEIGHT=450&amp;WIDTH=450&amp;START_MA","XIMIZED=FALSE&amp;VAR:CALENDAR=US&amp;VAR:SYMBOL=H&amp;VAR:INDEX=0"}</definedName>
    <definedName name="_4945__FDSAUDITLINK__" localSheetId="2" hidden="1">{"fdsup://directions/FAT Viewer?action=UPDATE&amp;creator=factset&amp;DYN_ARGS=TRUE&amp;DOC_NAME=FAT:FQL_AUDITING_CLIENT_TEMPLATE.FAT&amp;display_string=Audit&amp;VAR:KEY=FABYZKNUXQ&amp;VAR:QUERY=RkZfRU5UUlBSX1ZBTF9EQUlMWSgzOTU0OCk=&amp;WINDOW=FIRST_POPUP&amp;HEIGHT=450&amp;WIDTH=450&amp;START_MA","XIMIZED=FALSE&amp;VAR:CALENDAR=US&amp;VAR:SYMBOL=HOT&amp;VAR:INDEX=0"}</definedName>
    <definedName name="_4945__FDSAUDITLINK__" hidden="1">{"fdsup://directions/FAT Viewer?action=UPDATE&amp;creator=factset&amp;DYN_ARGS=TRUE&amp;DOC_NAME=FAT:FQL_AUDITING_CLIENT_TEMPLATE.FAT&amp;display_string=Audit&amp;VAR:KEY=FABYZKNUXQ&amp;VAR:QUERY=RkZfRU5UUlBSX1ZBTF9EQUlMWSgzOTU0OCk=&amp;WINDOW=FIRST_POPUP&amp;HEIGHT=450&amp;WIDTH=450&amp;START_MA","XIMIZED=FALSE&amp;VAR:CALENDAR=US&amp;VAR:SYMBOL=HOT&amp;VAR:INDEX=0"}</definedName>
    <definedName name="_4946__FDSAUDITLINK__" localSheetId="2" hidden="1">{"fdsup://directions/FAT Viewer?action=UPDATE&amp;creator=factset&amp;DYN_ARGS=TRUE&amp;DOC_NAME=FAT:FQL_AUDITING_CLIENT_TEMPLATE.FAT&amp;display_string=Audit&amp;VAR:KEY=HSDYDCVCVY&amp;VAR:QUERY=RkZfRU5UUlBSX1ZBTF9EQUlMWSgzOTU0OCk=&amp;WINDOW=FIRST_POPUP&amp;HEIGHT=450&amp;WIDTH=450&amp;START_MA","XIMIZED=FALSE&amp;VAR:CALENDAR=US&amp;VAR:SYMBOL=585284&amp;VAR:INDEX=0"}</definedName>
    <definedName name="_4946__FDSAUDITLINK__" hidden="1">{"fdsup://directions/FAT Viewer?action=UPDATE&amp;creator=factset&amp;DYN_ARGS=TRUE&amp;DOC_NAME=FAT:FQL_AUDITING_CLIENT_TEMPLATE.FAT&amp;display_string=Audit&amp;VAR:KEY=HSDYDCVCVY&amp;VAR:QUERY=RkZfRU5UUlBSX1ZBTF9EQUlMWSgzOTU0OCk=&amp;WINDOW=FIRST_POPUP&amp;HEIGHT=450&amp;WIDTH=450&amp;START_MA","XIMIZED=FALSE&amp;VAR:CALENDAR=US&amp;VAR:SYMBOL=585284&amp;VAR:INDEX=0"}</definedName>
    <definedName name="_4947__FDSAUDITLINK__" localSheetId="2" hidden="1">{"fdsup://directions/FAT Viewer?action=UPDATE&amp;creator=factset&amp;DYN_ARGS=TRUE&amp;DOC_NAME=FAT:FQL_AUDITING_CLIENT_TEMPLATE.FAT&amp;display_string=Audit&amp;VAR:KEY=BSDGRCTQJW&amp;VAR:QUERY=RkZfRU5UUlBSX1ZBTF9EQUlMWSgzOTU0OCk=&amp;WINDOW=FIRST_POPUP&amp;HEIGHT=450&amp;WIDTH=450&amp;START_MA","XIMIZED=FALSE&amp;VAR:CALENDAR=US&amp;VAR:SYMBOL=MAR&amp;VAR:INDEX=0"}</definedName>
    <definedName name="_4947__FDSAUDITLINK__" hidden="1">{"fdsup://directions/FAT Viewer?action=UPDATE&amp;creator=factset&amp;DYN_ARGS=TRUE&amp;DOC_NAME=FAT:FQL_AUDITING_CLIENT_TEMPLATE.FAT&amp;display_string=Audit&amp;VAR:KEY=BSDGRCTQJW&amp;VAR:QUERY=RkZfRU5UUlBSX1ZBTF9EQUlMWSgzOTU0OCk=&amp;WINDOW=FIRST_POPUP&amp;HEIGHT=450&amp;WIDTH=450&amp;START_MA","XIMIZED=FALSE&amp;VAR:CALENDAR=US&amp;VAR:SYMBOL=MAR&amp;VAR:INDEX=0"}</definedName>
    <definedName name="_4948__FDSAUDITLINK__" localSheetId="2" hidden="1">{"fdsup://directions/FAT Viewer?action=UPDATE&amp;creator=factset&amp;DYN_ARGS=TRUE&amp;DOC_NAME=FAT:FQL_AUDITING_CLIENT_TEMPLATE.FAT&amp;display_string=Audit&amp;VAR:KEY=VMVKZMNUNY&amp;VAR:QUERY=RkZfRU5UUlBSX1ZBTF9EQUlMWSgzOTU0OCk=&amp;WINDOW=FIRST_POPUP&amp;HEIGHT=450&amp;WIDTH=450&amp;START_MA","XIMIZED=FALSE&amp;VAR:CALENDAR=US&amp;VAR:SYMBOL=CHH&amp;VAR:INDEX=0"}</definedName>
    <definedName name="_4948__FDSAUDITLINK__" hidden="1">{"fdsup://directions/FAT Viewer?action=UPDATE&amp;creator=factset&amp;DYN_ARGS=TRUE&amp;DOC_NAME=FAT:FQL_AUDITING_CLIENT_TEMPLATE.FAT&amp;display_string=Audit&amp;VAR:KEY=VMVKZMNUNY&amp;VAR:QUERY=RkZfRU5UUlBSX1ZBTF9EQUlMWSgzOTU0OCk=&amp;WINDOW=FIRST_POPUP&amp;HEIGHT=450&amp;WIDTH=450&amp;START_MA","XIMIZED=FALSE&amp;VAR:CALENDAR=US&amp;VAR:SYMBOL=CHH&amp;VAR:INDEX=0"}</definedName>
    <definedName name="_4949__FDSAUDITLINK__" localSheetId="2" hidden="1">{"fdsup://directions/FAT Viewer?action=UPDATE&amp;creator=factset&amp;DYN_ARGS=TRUE&amp;DOC_NAME=FAT:FQL_AUDITING_CLIENT_TEMPLATE.FAT&amp;display_string=Audit&amp;VAR:KEY=FOPSFIPQFY&amp;VAR:QUERY=RkZfRU5UUlBSX1ZBTF9EQUlMWSgzOTU0OCk=&amp;WINDOW=FIRST_POPUP&amp;HEIGHT=450&amp;WIDTH=450&amp;START_MA","XIMIZED=FALSE&amp;VAR:CALENDAR=US&amp;VAR:SYMBOL=WYN&amp;VAR:INDEX=0"}</definedName>
    <definedName name="_4949__FDSAUDITLINK__" hidden="1">{"fdsup://directions/FAT Viewer?action=UPDATE&amp;creator=factset&amp;DYN_ARGS=TRUE&amp;DOC_NAME=FAT:FQL_AUDITING_CLIENT_TEMPLATE.FAT&amp;display_string=Audit&amp;VAR:KEY=FOPSFIPQFY&amp;VAR:QUERY=RkZfRU5UUlBSX1ZBTF9EQUlMWSgzOTU0OCk=&amp;WINDOW=FIRST_POPUP&amp;HEIGHT=450&amp;WIDTH=450&amp;START_MA","XIMIZED=FALSE&amp;VAR:CALENDAR=US&amp;VAR:SYMBOL=WYN&amp;VAR:INDEX=0"}</definedName>
    <definedName name="_495____________123Graph_CCHART_5" hidden="1">#REF!</definedName>
    <definedName name="_495__FDSAUDITLINK__" localSheetId="2" hidden="1">{"fdsup://directions/FAT Viewer?action=UPDATE&amp;creator=factset&amp;DYN_ARGS=TRUE&amp;DOC_NAME=FAT:FQL_AUDITING_CLIENT_TEMPLATE.FAT&amp;display_string=Audit&amp;VAR:KEY=BWNCVYNABG&amp;VAR:QUERY=RkZfRUJJVERBX0lCKFFUUiw0MDcyNCk=&amp;WINDOW=FIRST_POPUP&amp;HEIGHT=450&amp;WIDTH=450&amp;START_MAXIMI","ZED=FALSE&amp;VAR:CALENDAR=US&amp;VAR:INDEX=0"}</definedName>
    <definedName name="_495__FDSAUDITLINK__" hidden="1">{"fdsup://directions/FAT Viewer?action=UPDATE&amp;creator=factset&amp;DYN_ARGS=TRUE&amp;DOC_NAME=FAT:FQL_AUDITING_CLIENT_TEMPLATE.FAT&amp;display_string=Audit&amp;VAR:KEY=MHKVAZOPAF&amp;VAR:QUERY=KEZGX1NBTEVTKExUTVMsNDA4MDEsLCxSUCxVU0QpQEZGX1NBTEVTKExUTVNfU0VNSSw0MDgwMSwsLFJQLFVTR","Ckp&amp;WINDOW=FIRST_POPUP&amp;HEIGHT=450&amp;WIDTH=450&amp;START_MAXIMIZED=FALSE&amp;VAR:CALENDAR=US&amp;VAR:SYMBOL=CPSI&amp;VAR:INDEX=0"}</definedName>
    <definedName name="_495__FDSAUDITLINK___1" localSheetId="2" hidden="1">{"fdsup://directions/FAT Viewer?action=UPDATE&amp;creator=factset&amp;DYN_ARGS=TRUE&amp;DOC_NAME=FAT:FQL_AUDITING_CLIENT_TEMPLATE.FAT&amp;display_string=Audit&amp;VAR:KEY=MHKVAZOPAF&amp;VAR:QUERY=KEZGX1NBTEVTKExUTVMsNDA4MDEsLCxSUCxVU0QpQEZGX1NBTEVTKExUTVNfU0VNSSw0MDgwMSwsLFJQLFVTR","Ckp&amp;WINDOW=FIRST_POPUP&amp;HEIGHT=450&amp;WIDTH=450&amp;START_MAXIMIZED=FALSE&amp;VAR:CALENDAR=US&amp;VAR:SYMBOL=CPSI&amp;VAR:INDEX=0"}</definedName>
    <definedName name="_495__FDSAUDITLINK___1" hidden="1">{"fdsup://directions/FAT Viewer?action=UPDATE&amp;creator=factset&amp;DYN_ARGS=TRUE&amp;DOC_NAME=FAT:FQL_AUDITING_CLIENT_TEMPLATE.FAT&amp;display_string=Audit&amp;VAR:KEY=MHKVAZOPAF&amp;VAR:QUERY=KEZGX1NBTEVTKExUTVMsNDA4MDEsLCxSUCxVU0QpQEZGX1NBTEVTKExUTVNfU0VNSSw0MDgwMSwsLFJQLFVTR","Ckp&amp;WINDOW=FIRST_POPUP&amp;HEIGHT=450&amp;WIDTH=450&amp;START_MAXIMIZED=FALSE&amp;VAR:CALENDAR=US&amp;VAR:SYMBOL=CPSI&amp;VAR:INDEX=0"}</definedName>
    <definedName name="_4950__FDSAUDITLINK__" localSheetId="2" hidden="1">{"fdsup://directions/FAT Viewer?action=UPDATE&amp;creator=factset&amp;DYN_ARGS=TRUE&amp;DOC_NAME=FAT:FQL_AUDITING_CLIENT_TEMPLATE.FAT&amp;display_string=Audit&amp;VAR:KEY=HCJUZEPSFU&amp;VAR:QUERY=RkZfRU5UUlBSX1ZBTF9EQUlMWSgzOTU0Nyk=&amp;WINDOW=FIRST_POPUP&amp;HEIGHT=450&amp;WIDTH=450&amp;START_MA","XIMIZED=FALSE&amp;VAR:CALENDAR=US&amp;VAR:SYMBOL=H&amp;VAR:INDEX=0"}</definedName>
    <definedName name="_4950__FDSAUDITLINK__" hidden="1">{"fdsup://directions/FAT Viewer?action=UPDATE&amp;creator=factset&amp;DYN_ARGS=TRUE&amp;DOC_NAME=FAT:FQL_AUDITING_CLIENT_TEMPLATE.FAT&amp;display_string=Audit&amp;VAR:KEY=HCJUZEPSFU&amp;VAR:QUERY=RkZfRU5UUlBSX1ZBTF9EQUlMWSgzOTU0Nyk=&amp;WINDOW=FIRST_POPUP&amp;HEIGHT=450&amp;WIDTH=450&amp;START_MA","XIMIZED=FALSE&amp;VAR:CALENDAR=US&amp;VAR:SYMBOL=H&amp;VAR:INDEX=0"}</definedName>
    <definedName name="_4951__FDSAUDITLINK__" localSheetId="2" hidden="1">{"fdsup://directions/FAT Viewer?action=UPDATE&amp;creator=factset&amp;DYN_ARGS=TRUE&amp;DOC_NAME=FAT:FQL_AUDITING_CLIENT_TEMPLATE.FAT&amp;display_string=Audit&amp;VAR:KEY=JOXAPWNUPO&amp;VAR:QUERY=RkZfRU5UUlBSX1ZBTF9EQUlMWSgzOTU0Nyk=&amp;WINDOW=FIRST_POPUP&amp;HEIGHT=450&amp;WIDTH=450&amp;START_MA","XIMIZED=FALSE&amp;VAR:CALENDAR=US&amp;VAR:SYMBOL=HOT&amp;VAR:INDEX=0"}</definedName>
    <definedName name="_4951__FDSAUDITLINK__" hidden="1">{"fdsup://directions/FAT Viewer?action=UPDATE&amp;creator=factset&amp;DYN_ARGS=TRUE&amp;DOC_NAME=FAT:FQL_AUDITING_CLIENT_TEMPLATE.FAT&amp;display_string=Audit&amp;VAR:KEY=JOXAPWNUPO&amp;VAR:QUERY=RkZfRU5UUlBSX1ZBTF9EQUlMWSgzOTU0Nyk=&amp;WINDOW=FIRST_POPUP&amp;HEIGHT=450&amp;WIDTH=450&amp;START_MA","XIMIZED=FALSE&amp;VAR:CALENDAR=US&amp;VAR:SYMBOL=HOT&amp;VAR:INDEX=0"}</definedName>
    <definedName name="_4952__FDSAUDITLINK__" localSheetId="2" hidden="1">{"fdsup://directions/FAT Viewer?action=UPDATE&amp;creator=factset&amp;DYN_ARGS=TRUE&amp;DOC_NAME=FAT:FQL_AUDITING_CLIENT_TEMPLATE.FAT&amp;display_string=Audit&amp;VAR:KEY=NMVQFYVSDG&amp;VAR:QUERY=RkZfRU5UUlBSX1ZBTF9EQUlMWSgzOTU0Nyk=&amp;WINDOW=FIRST_POPUP&amp;HEIGHT=450&amp;WIDTH=450&amp;START_MA","XIMIZED=FALSE&amp;VAR:CALENDAR=US&amp;VAR:SYMBOL=585284&amp;VAR:INDEX=0"}</definedName>
    <definedName name="_4952__FDSAUDITLINK__" hidden="1">{"fdsup://directions/FAT Viewer?action=UPDATE&amp;creator=factset&amp;DYN_ARGS=TRUE&amp;DOC_NAME=FAT:FQL_AUDITING_CLIENT_TEMPLATE.FAT&amp;display_string=Audit&amp;VAR:KEY=NMVQFYVSDG&amp;VAR:QUERY=RkZfRU5UUlBSX1ZBTF9EQUlMWSgzOTU0Nyk=&amp;WINDOW=FIRST_POPUP&amp;HEIGHT=450&amp;WIDTH=450&amp;START_MA","XIMIZED=FALSE&amp;VAR:CALENDAR=US&amp;VAR:SYMBOL=585284&amp;VAR:INDEX=0"}</definedName>
    <definedName name="_4953__FDSAUDITLINK__" localSheetId="2" hidden="1">{"fdsup://directions/FAT Viewer?action=UPDATE&amp;creator=factset&amp;DYN_ARGS=TRUE&amp;DOC_NAME=FAT:FQL_AUDITING_CLIENT_TEMPLATE.FAT&amp;display_string=Audit&amp;VAR:KEY=NETUDMNOXA&amp;VAR:QUERY=RkZfRU5UUlBSX1ZBTF9EQUlMWSgzOTU0Nyk=&amp;WINDOW=FIRST_POPUP&amp;HEIGHT=450&amp;WIDTH=450&amp;START_MA","XIMIZED=FALSE&amp;VAR:CALENDAR=US&amp;VAR:SYMBOL=MAR&amp;VAR:INDEX=0"}</definedName>
    <definedName name="_4953__FDSAUDITLINK__" hidden="1">{"fdsup://directions/FAT Viewer?action=UPDATE&amp;creator=factset&amp;DYN_ARGS=TRUE&amp;DOC_NAME=FAT:FQL_AUDITING_CLIENT_TEMPLATE.FAT&amp;display_string=Audit&amp;VAR:KEY=NETUDMNOXA&amp;VAR:QUERY=RkZfRU5UUlBSX1ZBTF9EQUlMWSgzOTU0Nyk=&amp;WINDOW=FIRST_POPUP&amp;HEIGHT=450&amp;WIDTH=450&amp;START_MA","XIMIZED=FALSE&amp;VAR:CALENDAR=US&amp;VAR:SYMBOL=MAR&amp;VAR:INDEX=0"}</definedName>
    <definedName name="_4954__FDSAUDITLINK__" localSheetId="2" hidden="1">{"fdsup://directions/FAT Viewer?action=UPDATE&amp;creator=factset&amp;DYN_ARGS=TRUE&amp;DOC_NAME=FAT:FQL_AUDITING_CLIENT_TEMPLATE.FAT&amp;display_string=Audit&amp;VAR:KEY=BOJURUJSRQ&amp;VAR:QUERY=RkZfRU5UUlBSX1ZBTF9EQUlMWSgzOTU0Nyk=&amp;WINDOW=FIRST_POPUP&amp;HEIGHT=450&amp;WIDTH=450&amp;START_MA","XIMIZED=FALSE&amp;VAR:CALENDAR=US&amp;VAR:SYMBOL=CHH&amp;VAR:INDEX=0"}</definedName>
    <definedName name="_4954__FDSAUDITLINK__" hidden="1">{"fdsup://directions/FAT Viewer?action=UPDATE&amp;creator=factset&amp;DYN_ARGS=TRUE&amp;DOC_NAME=FAT:FQL_AUDITING_CLIENT_TEMPLATE.FAT&amp;display_string=Audit&amp;VAR:KEY=BOJURUJSRQ&amp;VAR:QUERY=RkZfRU5UUlBSX1ZBTF9EQUlMWSgzOTU0Nyk=&amp;WINDOW=FIRST_POPUP&amp;HEIGHT=450&amp;WIDTH=450&amp;START_MA","XIMIZED=FALSE&amp;VAR:CALENDAR=US&amp;VAR:SYMBOL=CHH&amp;VAR:INDEX=0"}</definedName>
    <definedName name="_4955__FDSAUDITLINK__" localSheetId="2" hidden="1">{"fdsup://directions/FAT Viewer?action=UPDATE&amp;creator=factset&amp;DYN_ARGS=TRUE&amp;DOC_NAME=FAT:FQL_AUDITING_CLIENT_TEMPLATE.FAT&amp;display_string=Audit&amp;VAR:KEY=TUVQLQRKNE&amp;VAR:QUERY=RkZfRU5UUlBSX1ZBTF9EQUlMWSgzOTU0Nyk=&amp;WINDOW=FIRST_POPUP&amp;HEIGHT=450&amp;WIDTH=450&amp;START_MA","XIMIZED=FALSE&amp;VAR:CALENDAR=US&amp;VAR:SYMBOL=WYN&amp;VAR:INDEX=0"}</definedName>
    <definedName name="_4955__FDSAUDITLINK__" hidden="1">{"fdsup://directions/FAT Viewer?action=UPDATE&amp;creator=factset&amp;DYN_ARGS=TRUE&amp;DOC_NAME=FAT:FQL_AUDITING_CLIENT_TEMPLATE.FAT&amp;display_string=Audit&amp;VAR:KEY=TUVQLQRKNE&amp;VAR:QUERY=RkZfRU5UUlBSX1ZBTF9EQUlMWSgzOTU0Nyk=&amp;WINDOW=FIRST_POPUP&amp;HEIGHT=450&amp;WIDTH=450&amp;START_MA","XIMIZED=FALSE&amp;VAR:CALENDAR=US&amp;VAR:SYMBOL=WYN&amp;VAR:INDEX=0"}</definedName>
    <definedName name="_4956__FDSAUDITLINK__" localSheetId="2" hidden="1">{"fdsup://directions/FAT Viewer?action=UPDATE&amp;creator=factset&amp;DYN_ARGS=TRUE&amp;DOC_NAME=FAT:FQL_AUDITING_CLIENT_TEMPLATE.FAT&amp;display_string=Audit&amp;VAR:KEY=ZGFUFKPSTW&amp;VAR:QUERY=RkZfRU5UUlBSX1ZBTF9EQUlMWSgzOTU0Nik=&amp;WINDOW=FIRST_POPUP&amp;HEIGHT=450&amp;WIDTH=450&amp;START_MA","XIMIZED=FALSE&amp;VAR:CALENDAR=US&amp;VAR:SYMBOL=H&amp;VAR:INDEX=0"}</definedName>
    <definedName name="_4956__FDSAUDITLINK__" hidden="1">{"fdsup://directions/FAT Viewer?action=UPDATE&amp;creator=factset&amp;DYN_ARGS=TRUE&amp;DOC_NAME=FAT:FQL_AUDITING_CLIENT_TEMPLATE.FAT&amp;display_string=Audit&amp;VAR:KEY=ZGFUFKPSTW&amp;VAR:QUERY=RkZfRU5UUlBSX1ZBTF9EQUlMWSgzOTU0Nik=&amp;WINDOW=FIRST_POPUP&amp;HEIGHT=450&amp;WIDTH=450&amp;START_MA","XIMIZED=FALSE&amp;VAR:CALENDAR=US&amp;VAR:SYMBOL=H&amp;VAR:INDEX=0"}</definedName>
    <definedName name="_4957__FDSAUDITLINK__" localSheetId="2" hidden="1">{"fdsup://directions/FAT Viewer?action=UPDATE&amp;creator=factset&amp;DYN_ARGS=TRUE&amp;DOC_NAME=FAT:FQL_AUDITING_CLIENT_TEMPLATE.FAT&amp;display_string=Audit&amp;VAR:KEY=PAHQLWFATI&amp;VAR:QUERY=RkZfRU5UUlBSX1ZBTF9EQUlMWSgzOTU0Nik=&amp;WINDOW=FIRST_POPUP&amp;HEIGHT=450&amp;WIDTH=450&amp;START_MA","XIMIZED=FALSE&amp;VAR:CALENDAR=US&amp;VAR:SYMBOL=HOT&amp;VAR:INDEX=0"}</definedName>
    <definedName name="_4957__FDSAUDITLINK__" hidden="1">{"fdsup://directions/FAT Viewer?action=UPDATE&amp;creator=factset&amp;DYN_ARGS=TRUE&amp;DOC_NAME=FAT:FQL_AUDITING_CLIENT_TEMPLATE.FAT&amp;display_string=Audit&amp;VAR:KEY=PAHQLWFATI&amp;VAR:QUERY=RkZfRU5UUlBSX1ZBTF9EQUlMWSgzOTU0Nik=&amp;WINDOW=FIRST_POPUP&amp;HEIGHT=450&amp;WIDTH=450&amp;START_MA","XIMIZED=FALSE&amp;VAR:CALENDAR=US&amp;VAR:SYMBOL=HOT&amp;VAR:INDEX=0"}</definedName>
    <definedName name="_4958__FDSAUDITLINK__" localSheetId="2" hidden="1">{"fdsup://directions/FAT Viewer?action=UPDATE&amp;creator=factset&amp;DYN_ARGS=TRUE&amp;DOC_NAME=FAT:FQL_AUDITING_CLIENT_TEMPLATE.FAT&amp;display_string=Audit&amp;VAR:KEY=RYZMPWJCPA&amp;VAR:QUERY=RkZfRU5UUlBSX1ZBTF9EQUlMWSgzOTU0Nik=&amp;WINDOW=FIRST_POPUP&amp;HEIGHT=450&amp;WIDTH=450&amp;START_MA","XIMIZED=FALSE&amp;VAR:CALENDAR=US&amp;VAR:SYMBOL=585284&amp;VAR:INDEX=0"}</definedName>
    <definedName name="_4958__FDSAUDITLINK__" hidden="1">{"fdsup://directions/FAT Viewer?action=UPDATE&amp;creator=factset&amp;DYN_ARGS=TRUE&amp;DOC_NAME=FAT:FQL_AUDITING_CLIENT_TEMPLATE.FAT&amp;display_string=Audit&amp;VAR:KEY=RYZMPWJCPA&amp;VAR:QUERY=RkZfRU5UUlBSX1ZBTF9EQUlMWSgzOTU0Nik=&amp;WINDOW=FIRST_POPUP&amp;HEIGHT=450&amp;WIDTH=450&amp;START_MA","XIMIZED=FALSE&amp;VAR:CALENDAR=US&amp;VAR:SYMBOL=585284&amp;VAR:INDEX=0"}</definedName>
    <definedName name="_4959__FDSAUDITLINK__" localSheetId="2" hidden="1">{"fdsup://directions/FAT Viewer?action=UPDATE&amp;creator=factset&amp;DYN_ARGS=TRUE&amp;DOC_NAME=FAT:FQL_AUDITING_CLIENT_TEMPLATE.FAT&amp;display_string=Audit&amp;VAR:KEY=VODWBKXOBU&amp;VAR:QUERY=RkZfRU5UUlBSX1ZBTF9EQUlMWSgzOTU0Nik=&amp;WINDOW=FIRST_POPUP&amp;HEIGHT=450&amp;WIDTH=450&amp;START_MA","XIMIZED=FALSE&amp;VAR:CALENDAR=US&amp;VAR:SYMBOL=MAR&amp;VAR:INDEX=0"}</definedName>
    <definedName name="_4959__FDSAUDITLINK__" hidden="1">{"fdsup://directions/FAT Viewer?action=UPDATE&amp;creator=factset&amp;DYN_ARGS=TRUE&amp;DOC_NAME=FAT:FQL_AUDITING_CLIENT_TEMPLATE.FAT&amp;display_string=Audit&amp;VAR:KEY=VODWBKXOBU&amp;VAR:QUERY=RkZfRU5UUlBSX1ZBTF9EQUlMWSgzOTU0Nik=&amp;WINDOW=FIRST_POPUP&amp;HEIGHT=450&amp;WIDTH=450&amp;START_MA","XIMIZED=FALSE&amp;VAR:CALENDAR=US&amp;VAR:SYMBOL=MAR&amp;VAR:INDEX=0"}</definedName>
    <definedName name="_496____________123Graph_CCHART_6" hidden="1">#REF!</definedName>
    <definedName name="_496__FDSAUDITLINK__" localSheetId="2" hidden="1">{"fdsup://directions/FAT Viewer?action=UPDATE&amp;creator=factset&amp;DYN_ARGS=TRUE&amp;DOC_NAME=FAT:FQL_AUDITING_CLIENT_TEMPLATE.FAT&amp;display_string=Audit&amp;VAR:KEY=XCDWZILGLK&amp;VAR:QUERY=RkZfRUJJVERBX0lCKFFUUiw0MDgxNik=&amp;WINDOW=FIRST_POPUP&amp;HEIGHT=450&amp;WIDTH=450&amp;START_MAXIMI","ZED=FALSE&amp;VAR:CALENDAR=US&amp;VAR:INDEX=0"}</definedName>
    <definedName name="_496__FDSAUDITLINK__" hidden="1">{"fdsup://directions/FAT Viewer?action=UPDATE&amp;creator=factset&amp;DYN_ARGS=TRUE&amp;DOC_NAME=FAT:FQL_AUDITING_CLIENT_TEMPLATE.FAT&amp;display_string=Audit&amp;VAR:KEY=CNMDQVWLAV&amp;VAR:QUERY=KEZGX0VCSVRfT1BFUihMVE1TLDQwODAxLCwsUlAsVVNEKUBGRl9FQklUX09QRVIoTFRNU19TRU1JLDQwODAxL","CwsUlAsVVNEKSk=&amp;WINDOW=FIRST_POPUP&amp;HEIGHT=450&amp;WIDTH=450&amp;START_MAXIMIZED=FALSE&amp;VAR:CALENDAR=US&amp;VAR:SYMBOL=509453&amp;VAR:INDEX=0"}</definedName>
    <definedName name="_496__FDSAUDITLINK___1" localSheetId="2" hidden="1">{"fdsup://directions/FAT Viewer?action=UPDATE&amp;creator=factset&amp;DYN_ARGS=TRUE&amp;DOC_NAME=FAT:FQL_AUDITING_CLIENT_TEMPLATE.FAT&amp;display_string=Audit&amp;VAR:KEY=CNMDQVWLAV&amp;VAR:QUERY=KEZGX0VCSVRfT1BFUihMVE1TLDQwODAxLCwsUlAsVVNEKUBGRl9FQklUX09QRVIoTFRNU19TRU1JLDQwODAxL","CwsUlAsVVNEKSk=&amp;WINDOW=FIRST_POPUP&amp;HEIGHT=450&amp;WIDTH=450&amp;START_MAXIMIZED=FALSE&amp;VAR:CALENDAR=US&amp;VAR:SYMBOL=509453&amp;VAR:INDEX=0"}</definedName>
    <definedName name="_496__FDSAUDITLINK___1" hidden="1">{"fdsup://directions/FAT Viewer?action=UPDATE&amp;creator=factset&amp;DYN_ARGS=TRUE&amp;DOC_NAME=FAT:FQL_AUDITING_CLIENT_TEMPLATE.FAT&amp;display_string=Audit&amp;VAR:KEY=CNMDQVWLAV&amp;VAR:QUERY=KEZGX0VCSVRfT1BFUihMVE1TLDQwODAxLCwsUlAsVVNEKUBGRl9FQklUX09QRVIoTFRNU19TRU1JLDQwODAxL","CwsUlAsVVNEKSk=&amp;WINDOW=FIRST_POPUP&amp;HEIGHT=450&amp;WIDTH=450&amp;START_MAXIMIZED=FALSE&amp;VAR:CALENDAR=US&amp;VAR:SYMBOL=509453&amp;VAR:INDEX=0"}</definedName>
    <definedName name="_4960__FDSAUDITLINK__" localSheetId="2" hidden="1">{"fdsup://directions/FAT Viewer?action=UPDATE&amp;creator=factset&amp;DYN_ARGS=TRUE&amp;DOC_NAME=FAT:FQL_AUDITING_CLIENT_TEMPLATE.FAT&amp;display_string=Audit&amp;VAR:KEY=HUTEPIHUZW&amp;VAR:QUERY=RkZfRU5UUlBSX1ZBTF9EQUlMWSgzOTU0Nik=&amp;WINDOW=FIRST_POPUP&amp;HEIGHT=450&amp;WIDTH=450&amp;START_MA","XIMIZED=FALSE&amp;VAR:CALENDAR=US&amp;VAR:SYMBOL=CHH&amp;VAR:INDEX=0"}</definedName>
    <definedName name="_4960__FDSAUDITLINK__" hidden="1">{"fdsup://directions/FAT Viewer?action=UPDATE&amp;creator=factset&amp;DYN_ARGS=TRUE&amp;DOC_NAME=FAT:FQL_AUDITING_CLIENT_TEMPLATE.FAT&amp;display_string=Audit&amp;VAR:KEY=HUTEPIHUZW&amp;VAR:QUERY=RkZfRU5UUlBSX1ZBTF9EQUlMWSgzOTU0Nik=&amp;WINDOW=FIRST_POPUP&amp;HEIGHT=450&amp;WIDTH=450&amp;START_MA","XIMIZED=FALSE&amp;VAR:CALENDAR=US&amp;VAR:SYMBOL=CHH&amp;VAR:INDEX=0"}</definedName>
    <definedName name="_4961__FDSAUDITLINK__" localSheetId="2" hidden="1">{"fdsup://directions/FAT Viewer?action=UPDATE&amp;creator=factset&amp;DYN_ARGS=TRUE&amp;DOC_NAME=FAT:FQL_AUDITING_CLIENT_TEMPLATE.FAT&amp;display_string=Audit&amp;VAR:KEY=ZKPGFUTQLE&amp;VAR:QUERY=RkZfRU5UUlBSX1ZBTF9EQUlMWSgzOTU0Nik=&amp;WINDOW=FIRST_POPUP&amp;HEIGHT=450&amp;WIDTH=450&amp;START_MA","XIMIZED=FALSE&amp;VAR:CALENDAR=US&amp;VAR:SYMBOL=WYN&amp;VAR:INDEX=0"}</definedName>
    <definedName name="_4961__FDSAUDITLINK__" hidden="1">{"fdsup://directions/FAT Viewer?action=UPDATE&amp;creator=factset&amp;DYN_ARGS=TRUE&amp;DOC_NAME=FAT:FQL_AUDITING_CLIENT_TEMPLATE.FAT&amp;display_string=Audit&amp;VAR:KEY=ZKPGFUTQLE&amp;VAR:QUERY=RkZfRU5UUlBSX1ZBTF9EQUlMWSgzOTU0Nik=&amp;WINDOW=FIRST_POPUP&amp;HEIGHT=450&amp;WIDTH=450&amp;START_MA","XIMIZED=FALSE&amp;VAR:CALENDAR=US&amp;VAR:SYMBOL=WYN&amp;VAR:INDEX=0"}</definedName>
    <definedName name="_4962__FDSAUDITLINK__" localSheetId="2" hidden="1">{"fdsup://directions/FAT Viewer?action=UPDATE&amp;creator=factset&amp;DYN_ARGS=TRUE&amp;DOC_NAME=FAT:FQL_AUDITING_CLIENT_TEMPLATE.FAT&amp;display_string=Audit&amp;VAR:KEY=JWHURSJMXC&amp;VAR:QUERY=RkZfRU5UUlBSX1ZBTF9EQUlMWSgzOTU0NSk=&amp;WINDOW=FIRST_POPUP&amp;HEIGHT=450&amp;WIDTH=450&amp;START_MA","XIMIZED=FALSE&amp;VAR:CALENDAR=US&amp;VAR:SYMBOL=H&amp;VAR:INDEX=0"}</definedName>
    <definedName name="_4962__FDSAUDITLINK__" hidden="1">{"fdsup://directions/FAT Viewer?action=UPDATE&amp;creator=factset&amp;DYN_ARGS=TRUE&amp;DOC_NAME=FAT:FQL_AUDITING_CLIENT_TEMPLATE.FAT&amp;display_string=Audit&amp;VAR:KEY=JWHURSJMXC&amp;VAR:QUERY=RkZfRU5UUlBSX1ZBTF9EQUlMWSgzOTU0NSk=&amp;WINDOW=FIRST_POPUP&amp;HEIGHT=450&amp;WIDTH=450&amp;START_MA","XIMIZED=FALSE&amp;VAR:CALENDAR=US&amp;VAR:SYMBOL=H&amp;VAR:INDEX=0"}</definedName>
    <definedName name="_4963__FDSAUDITLINK__" localSheetId="2" hidden="1">{"fdsup://directions/FAT Viewer?action=UPDATE&amp;creator=factset&amp;DYN_ARGS=TRUE&amp;DOC_NAME=FAT:FQL_AUDITING_CLIENT_TEMPLATE.FAT&amp;display_string=Audit&amp;VAR:KEY=NYTKNKBGBM&amp;VAR:QUERY=RkZfRU5UUlBSX1ZBTF9EQUlMWSgzOTU0NSk=&amp;WINDOW=FIRST_POPUP&amp;HEIGHT=450&amp;WIDTH=450&amp;START_MA","XIMIZED=FALSE&amp;VAR:CALENDAR=US&amp;VAR:SYMBOL=HOT&amp;VAR:INDEX=0"}</definedName>
    <definedName name="_4963__FDSAUDITLINK__" hidden="1">{"fdsup://directions/FAT Viewer?action=UPDATE&amp;creator=factset&amp;DYN_ARGS=TRUE&amp;DOC_NAME=FAT:FQL_AUDITING_CLIENT_TEMPLATE.FAT&amp;display_string=Audit&amp;VAR:KEY=NYTKNKBGBM&amp;VAR:QUERY=RkZfRU5UUlBSX1ZBTF9EQUlMWSgzOTU0NSk=&amp;WINDOW=FIRST_POPUP&amp;HEIGHT=450&amp;WIDTH=450&amp;START_MA","XIMIZED=FALSE&amp;VAR:CALENDAR=US&amp;VAR:SYMBOL=HOT&amp;VAR:INDEX=0"}</definedName>
    <definedName name="_4964__FDSAUDITLINK__" localSheetId="2" hidden="1">{"fdsup://directions/FAT Viewer?action=UPDATE&amp;creator=factset&amp;DYN_ARGS=TRUE&amp;DOC_NAME=FAT:FQL_AUDITING_CLIENT_TEMPLATE.FAT&amp;display_string=Audit&amp;VAR:KEY=PITGZOXSTI&amp;VAR:QUERY=RkZfRU5UUlBSX1ZBTF9EQUlMWSgzOTU0NSk=&amp;WINDOW=FIRST_POPUP&amp;HEIGHT=450&amp;WIDTH=450&amp;START_MA","XIMIZED=FALSE&amp;VAR:CALENDAR=US&amp;VAR:SYMBOL=585284&amp;VAR:INDEX=0"}</definedName>
    <definedName name="_4964__FDSAUDITLINK__" hidden="1">{"fdsup://directions/FAT Viewer?action=UPDATE&amp;creator=factset&amp;DYN_ARGS=TRUE&amp;DOC_NAME=FAT:FQL_AUDITING_CLIENT_TEMPLATE.FAT&amp;display_string=Audit&amp;VAR:KEY=PITGZOXSTI&amp;VAR:QUERY=RkZfRU5UUlBSX1ZBTF9EQUlMWSgzOTU0NSk=&amp;WINDOW=FIRST_POPUP&amp;HEIGHT=450&amp;WIDTH=450&amp;START_MA","XIMIZED=FALSE&amp;VAR:CALENDAR=US&amp;VAR:SYMBOL=585284&amp;VAR:INDEX=0"}</definedName>
    <definedName name="_4965__FDSAUDITLINK__" localSheetId="2" hidden="1">{"fdsup://directions/FAT Viewer?action=UPDATE&amp;creator=factset&amp;DYN_ARGS=TRUE&amp;DOC_NAME=FAT:FQL_AUDITING_CLIENT_TEMPLATE.FAT&amp;display_string=Audit&amp;VAR:KEY=VGPABIFWTY&amp;VAR:QUERY=RkZfRU5UUlBSX1ZBTF9EQUlMWSgzOTU0NSk=&amp;WINDOW=FIRST_POPUP&amp;HEIGHT=450&amp;WIDTH=450&amp;START_MA","XIMIZED=FALSE&amp;VAR:CALENDAR=US&amp;VAR:SYMBOL=MAR&amp;VAR:INDEX=0"}</definedName>
    <definedName name="_4965__FDSAUDITLINK__" hidden="1">{"fdsup://directions/FAT Viewer?action=UPDATE&amp;creator=factset&amp;DYN_ARGS=TRUE&amp;DOC_NAME=FAT:FQL_AUDITING_CLIENT_TEMPLATE.FAT&amp;display_string=Audit&amp;VAR:KEY=VGPABIFWTY&amp;VAR:QUERY=RkZfRU5UUlBSX1ZBTF9EQUlMWSgzOTU0NSk=&amp;WINDOW=FIRST_POPUP&amp;HEIGHT=450&amp;WIDTH=450&amp;START_MA","XIMIZED=FALSE&amp;VAR:CALENDAR=US&amp;VAR:SYMBOL=MAR&amp;VAR:INDEX=0"}</definedName>
    <definedName name="_4966__FDSAUDITLINK__" localSheetId="2" hidden="1">{"fdsup://directions/FAT Viewer?action=UPDATE&amp;creator=factset&amp;DYN_ARGS=TRUE&amp;DOC_NAME=FAT:FQL_AUDITING_CLIENT_TEMPLATE.FAT&amp;display_string=Audit&amp;VAR:KEY=LIRMHSLOXG&amp;VAR:QUERY=RkZfRU5UUlBSX1ZBTF9EQUlMWSgzOTU0NSk=&amp;WINDOW=FIRST_POPUP&amp;HEIGHT=450&amp;WIDTH=450&amp;START_MA","XIMIZED=FALSE&amp;VAR:CALENDAR=US&amp;VAR:SYMBOL=CHH&amp;VAR:INDEX=0"}</definedName>
    <definedName name="_4966__FDSAUDITLINK__" hidden="1">{"fdsup://directions/FAT Viewer?action=UPDATE&amp;creator=factset&amp;DYN_ARGS=TRUE&amp;DOC_NAME=FAT:FQL_AUDITING_CLIENT_TEMPLATE.FAT&amp;display_string=Audit&amp;VAR:KEY=LIRMHSLOXG&amp;VAR:QUERY=RkZfRU5UUlBSX1ZBTF9EQUlMWSgzOTU0NSk=&amp;WINDOW=FIRST_POPUP&amp;HEIGHT=450&amp;WIDTH=450&amp;START_MA","XIMIZED=FALSE&amp;VAR:CALENDAR=US&amp;VAR:SYMBOL=CHH&amp;VAR:INDEX=0"}</definedName>
    <definedName name="_4967__FDSAUDITLINK__" localSheetId="2" hidden="1">{"fdsup://directions/FAT Viewer?action=UPDATE&amp;creator=factset&amp;DYN_ARGS=TRUE&amp;DOC_NAME=FAT:FQL_AUDITING_CLIENT_TEMPLATE.FAT&amp;display_string=Audit&amp;VAR:KEY=DULQHGZKVY&amp;VAR:QUERY=RkZfRU5UUlBSX1ZBTF9EQUlMWSgzOTU0NSk=&amp;WINDOW=FIRST_POPUP&amp;HEIGHT=450&amp;WIDTH=450&amp;START_MA","XIMIZED=FALSE&amp;VAR:CALENDAR=US&amp;VAR:SYMBOL=WYN&amp;VAR:INDEX=0"}</definedName>
    <definedName name="_4967__FDSAUDITLINK__" hidden="1">{"fdsup://directions/FAT Viewer?action=UPDATE&amp;creator=factset&amp;DYN_ARGS=TRUE&amp;DOC_NAME=FAT:FQL_AUDITING_CLIENT_TEMPLATE.FAT&amp;display_string=Audit&amp;VAR:KEY=DULQHGZKVY&amp;VAR:QUERY=RkZfRU5UUlBSX1ZBTF9EQUlMWSgzOTU0NSk=&amp;WINDOW=FIRST_POPUP&amp;HEIGHT=450&amp;WIDTH=450&amp;START_MA","XIMIZED=FALSE&amp;VAR:CALENDAR=US&amp;VAR:SYMBOL=WYN&amp;VAR:INDEX=0"}</definedName>
    <definedName name="_4968__FDSAUDITLINK__" localSheetId="2" hidden="1">{"fdsup://directions/FAT Viewer?action=UPDATE&amp;creator=factset&amp;DYN_ARGS=TRUE&amp;DOC_NAME=FAT:FQL_AUDITING_CLIENT_TEMPLATE.FAT&amp;display_string=Audit&amp;VAR:KEY=JIPWFQVKXK&amp;VAR:QUERY=RkZfRU5UUlBSX1ZBTF9EQUlMWSgzOTU0Mik=&amp;WINDOW=FIRST_POPUP&amp;HEIGHT=450&amp;WIDTH=450&amp;START_MA","XIMIZED=FALSE&amp;VAR:CALENDAR=US&amp;VAR:SYMBOL=H&amp;VAR:INDEX=0"}</definedName>
    <definedName name="_4968__FDSAUDITLINK__" hidden="1">{"fdsup://directions/FAT Viewer?action=UPDATE&amp;creator=factset&amp;DYN_ARGS=TRUE&amp;DOC_NAME=FAT:FQL_AUDITING_CLIENT_TEMPLATE.FAT&amp;display_string=Audit&amp;VAR:KEY=JIPWFQVKXK&amp;VAR:QUERY=RkZfRU5UUlBSX1ZBTF9EQUlMWSgzOTU0Mik=&amp;WINDOW=FIRST_POPUP&amp;HEIGHT=450&amp;WIDTH=450&amp;START_MA","XIMIZED=FALSE&amp;VAR:CALENDAR=US&amp;VAR:SYMBOL=H&amp;VAR:INDEX=0"}</definedName>
    <definedName name="_4969__FDSAUDITLINK__" localSheetId="2" hidden="1">{"fdsup://directions/FAT Viewer?action=UPDATE&amp;creator=factset&amp;DYN_ARGS=TRUE&amp;DOC_NAME=FAT:FQL_AUDITING_CLIENT_TEMPLATE.FAT&amp;display_string=Audit&amp;VAR:KEY=FAVCJUNWRY&amp;VAR:QUERY=RkZfRU5UUlBSX1ZBTF9EQUlMWSgzOTU0Mik=&amp;WINDOW=FIRST_POPUP&amp;HEIGHT=450&amp;WIDTH=450&amp;START_MA","XIMIZED=FALSE&amp;VAR:CALENDAR=US&amp;VAR:SYMBOL=HOT&amp;VAR:INDEX=0"}</definedName>
    <definedName name="_4969__FDSAUDITLINK__" hidden="1">{"fdsup://directions/FAT Viewer?action=UPDATE&amp;creator=factset&amp;DYN_ARGS=TRUE&amp;DOC_NAME=FAT:FQL_AUDITING_CLIENT_TEMPLATE.FAT&amp;display_string=Audit&amp;VAR:KEY=FAVCJUNWRY&amp;VAR:QUERY=RkZfRU5UUlBSX1ZBTF9EQUlMWSgzOTU0Mik=&amp;WINDOW=FIRST_POPUP&amp;HEIGHT=450&amp;WIDTH=450&amp;START_MA","XIMIZED=FALSE&amp;VAR:CALENDAR=US&amp;VAR:SYMBOL=HOT&amp;VAR:INDEX=0"}</definedName>
    <definedName name="_497____________123Graph_CCHART_7" hidden="1">#REF!</definedName>
    <definedName name="_497__123Graph_BCHART_7" hidden="1">#REF!</definedName>
    <definedName name="_497__FDSAUDITLINK__" localSheetId="2" hidden="1">{"fdsup://directions/FAT Viewer?action=UPDATE&amp;creator=factset&amp;DYN_ARGS=TRUE&amp;DOC_NAME=FAT:FQL_AUDITING_CLIENT_TEMPLATE.FAT&amp;display_string=Audit&amp;VAR:KEY=TSXMDMFANC&amp;VAR:QUERY=RkZfRUJJVERBX0lCKFFUUiw0MDkwOCk=&amp;WINDOW=FIRST_POPUP&amp;HEIGHT=450&amp;WIDTH=450&amp;START_MAXIMI","ZED=FALSE&amp;VAR:CALENDAR=US&amp;VAR:INDEX=0"}</definedName>
    <definedName name="_497__FDSAUDITLINK__" hidden="1">{"fdsup://directions/FAT Viewer?action=UPDATE&amp;creator=factset&amp;DYN_ARGS=TRUE&amp;DOC_NAME=FAT:FQL_AUDITING_CLIENT_TEMPLATE.FAT&amp;display_string=Audit&amp;VAR:KEY=SRULINKPWF&amp;VAR:QUERY=KEZGX1NBTEVTKExUTVMsNDA4MDEsLCxSUCxVU0QpQEZGX1NBTEVTKExUTVNfU0VNSSw0MDgwMSwsLFJQLFVTR","Ckp&amp;WINDOW=FIRST_POPUP&amp;HEIGHT=450&amp;WIDTH=450&amp;START_MAXIMIZED=FALSE&amp;VAR:CALENDAR=US&amp;VAR:SYMBOL=509453&amp;VAR:INDEX=0"}</definedName>
    <definedName name="_497__FDSAUDITLINK___1" localSheetId="2" hidden="1">{"fdsup://directions/FAT Viewer?action=UPDATE&amp;creator=factset&amp;DYN_ARGS=TRUE&amp;DOC_NAME=FAT:FQL_AUDITING_CLIENT_TEMPLATE.FAT&amp;display_string=Audit&amp;VAR:KEY=SRULINKPWF&amp;VAR:QUERY=KEZGX1NBTEVTKExUTVMsNDA4MDEsLCxSUCxVU0QpQEZGX1NBTEVTKExUTVNfU0VNSSw0MDgwMSwsLFJQLFVTR","Ckp&amp;WINDOW=FIRST_POPUP&amp;HEIGHT=450&amp;WIDTH=450&amp;START_MAXIMIZED=FALSE&amp;VAR:CALENDAR=US&amp;VAR:SYMBOL=509453&amp;VAR:INDEX=0"}</definedName>
    <definedName name="_497__FDSAUDITLINK___1" hidden="1">{"fdsup://directions/FAT Viewer?action=UPDATE&amp;creator=factset&amp;DYN_ARGS=TRUE&amp;DOC_NAME=FAT:FQL_AUDITING_CLIENT_TEMPLATE.FAT&amp;display_string=Audit&amp;VAR:KEY=SRULINKPWF&amp;VAR:QUERY=KEZGX1NBTEVTKExUTVMsNDA4MDEsLCxSUCxVU0QpQEZGX1NBTEVTKExUTVNfU0VNSSw0MDgwMSwsLFJQLFVTR","Ckp&amp;WINDOW=FIRST_POPUP&amp;HEIGHT=450&amp;WIDTH=450&amp;START_MAXIMIZED=FALSE&amp;VAR:CALENDAR=US&amp;VAR:SYMBOL=509453&amp;VAR:INDEX=0"}</definedName>
    <definedName name="_4970__FDSAUDITLINK__" localSheetId="2" hidden="1">{"fdsup://directions/FAT Viewer?action=UPDATE&amp;creator=factset&amp;DYN_ARGS=TRUE&amp;DOC_NAME=FAT:FQL_AUDITING_CLIENT_TEMPLATE.FAT&amp;display_string=Audit&amp;VAR:KEY=VYLWVKPSFG&amp;VAR:QUERY=RkZfRU5UUlBSX1ZBTF9EQUlMWSgzOTU0Mik=&amp;WINDOW=FIRST_POPUP&amp;HEIGHT=450&amp;WIDTH=450&amp;START_MA","XIMIZED=FALSE&amp;VAR:CALENDAR=US&amp;VAR:SYMBOL=585284&amp;VAR:INDEX=0"}</definedName>
    <definedName name="_4970__FDSAUDITLINK__" hidden="1">{"fdsup://directions/FAT Viewer?action=UPDATE&amp;creator=factset&amp;DYN_ARGS=TRUE&amp;DOC_NAME=FAT:FQL_AUDITING_CLIENT_TEMPLATE.FAT&amp;display_string=Audit&amp;VAR:KEY=VYLWVKPSFG&amp;VAR:QUERY=RkZfRU5UUlBSX1ZBTF9EQUlMWSgzOTU0Mik=&amp;WINDOW=FIRST_POPUP&amp;HEIGHT=450&amp;WIDTH=450&amp;START_MA","XIMIZED=FALSE&amp;VAR:CALENDAR=US&amp;VAR:SYMBOL=585284&amp;VAR:INDEX=0"}</definedName>
    <definedName name="_4971__FDSAUDITLINK__" localSheetId="2" hidden="1">{"fdsup://directions/FAT Viewer?action=UPDATE&amp;creator=factset&amp;DYN_ARGS=TRUE&amp;DOC_NAME=FAT:FQL_AUDITING_CLIENT_TEMPLATE.FAT&amp;display_string=Audit&amp;VAR:KEY=PYHCRUJWFW&amp;VAR:QUERY=RkZfRU5UUlBSX1ZBTF9EQUlMWSgzOTU0Mik=&amp;WINDOW=FIRST_POPUP&amp;HEIGHT=450&amp;WIDTH=450&amp;START_MA","XIMIZED=FALSE&amp;VAR:CALENDAR=US&amp;VAR:SYMBOL=MAR&amp;VAR:INDEX=0"}</definedName>
    <definedName name="_4971__FDSAUDITLINK__" hidden="1">{"fdsup://directions/FAT Viewer?action=UPDATE&amp;creator=factset&amp;DYN_ARGS=TRUE&amp;DOC_NAME=FAT:FQL_AUDITING_CLIENT_TEMPLATE.FAT&amp;display_string=Audit&amp;VAR:KEY=PYHCRUJWFW&amp;VAR:QUERY=RkZfRU5UUlBSX1ZBTF9EQUlMWSgzOTU0Mik=&amp;WINDOW=FIRST_POPUP&amp;HEIGHT=450&amp;WIDTH=450&amp;START_MA","XIMIZED=FALSE&amp;VAR:CALENDAR=US&amp;VAR:SYMBOL=MAR&amp;VAR:INDEX=0"}</definedName>
    <definedName name="_4972__FDSAUDITLINK__" localSheetId="2" hidden="1">{"fdsup://directions/FAT Viewer?action=UPDATE&amp;creator=factset&amp;DYN_ARGS=TRUE&amp;DOC_NAME=FAT:FQL_AUDITING_CLIENT_TEMPLATE.FAT&amp;display_string=Audit&amp;VAR:KEY=NEVQVCPOVY&amp;VAR:QUERY=RkZfRU5UUlBSX1ZBTF9EQUlMWSgzOTU0Mik=&amp;WINDOW=FIRST_POPUP&amp;HEIGHT=450&amp;WIDTH=450&amp;START_MA","XIMIZED=FALSE&amp;VAR:CALENDAR=US&amp;VAR:SYMBOL=CHH&amp;VAR:INDEX=0"}</definedName>
    <definedName name="_4972__FDSAUDITLINK__" hidden="1">{"fdsup://directions/FAT Viewer?action=UPDATE&amp;creator=factset&amp;DYN_ARGS=TRUE&amp;DOC_NAME=FAT:FQL_AUDITING_CLIENT_TEMPLATE.FAT&amp;display_string=Audit&amp;VAR:KEY=NEVQVCPOVY&amp;VAR:QUERY=RkZfRU5UUlBSX1ZBTF9EQUlMWSgzOTU0Mik=&amp;WINDOW=FIRST_POPUP&amp;HEIGHT=450&amp;WIDTH=450&amp;START_MA","XIMIZED=FALSE&amp;VAR:CALENDAR=US&amp;VAR:SYMBOL=CHH&amp;VAR:INDEX=0"}</definedName>
    <definedName name="_4973__FDSAUDITLINK__" localSheetId="2" hidden="1">{"fdsup://directions/FAT Viewer?action=UPDATE&amp;creator=factset&amp;DYN_ARGS=TRUE&amp;DOC_NAME=FAT:FQL_AUDITING_CLIENT_TEMPLATE.FAT&amp;display_string=Audit&amp;VAR:KEY=LWNURIBGTM&amp;VAR:QUERY=RkZfRU5UUlBSX1ZBTF9EQUlMWSgzOTU0Mik=&amp;WINDOW=FIRST_POPUP&amp;HEIGHT=450&amp;WIDTH=450&amp;START_MA","XIMIZED=FALSE&amp;VAR:CALENDAR=US&amp;VAR:SYMBOL=WYN&amp;VAR:INDEX=0"}</definedName>
    <definedName name="_4973__FDSAUDITLINK__" hidden="1">{"fdsup://directions/FAT Viewer?action=UPDATE&amp;creator=factset&amp;DYN_ARGS=TRUE&amp;DOC_NAME=FAT:FQL_AUDITING_CLIENT_TEMPLATE.FAT&amp;display_string=Audit&amp;VAR:KEY=LWNURIBGTM&amp;VAR:QUERY=RkZfRU5UUlBSX1ZBTF9EQUlMWSgzOTU0Mik=&amp;WINDOW=FIRST_POPUP&amp;HEIGHT=450&amp;WIDTH=450&amp;START_MA","XIMIZED=FALSE&amp;VAR:CALENDAR=US&amp;VAR:SYMBOL=WYN&amp;VAR:INDEX=0"}</definedName>
    <definedName name="_4974__FDSAUDITLINK__" localSheetId="2" hidden="1">{"fdsup://directions/FAT Viewer?action=UPDATE&amp;creator=factset&amp;DYN_ARGS=TRUE&amp;DOC_NAME=FAT:FQL_AUDITING_CLIENT_TEMPLATE.FAT&amp;display_string=Audit&amp;VAR:KEY=XMPYNWLIPW&amp;VAR:QUERY=RkZfRU5UUlBSX1ZBTF9EQUlMWSgzOTU0MSk=&amp;WINDOW=FIRST_POPUP&amp;HEIGHT=450&amp;WIDTH=450&amp;START_MA","XIMIZED=FALSE&amp;VAR:CALENDAR=US&amp;VAR:SYMBOL=H&amp;VAR:INDEX=0"}</definedName>
    <definedName name="_4974__FDSAUDITLINK__" hidden="1">{"fdsup://directions/FAT Viewer?action=UPDATE&amp;creator=factset&amp;DYN_ARGS=TRUE&amp;DOC_NAME=FAT:FQL_AUDITING_CLIENT_TEMPLATE.FAT&amp;display_string=Audit&amp;VAR:KEY=XMPYNWLIPW&amp;VAR:QUERY=RkZfRU5UUlBSX1ZBTF9EQUlMWSgzOTU0MSk=&amp;WINDOW=FIRST_POPUP&amp;HEIGHT=450&amp;WIDTH=450&amp;START_MA","XIMIZED=FALSE&amp;VAR:CALENDAR=US&amp;VAR:SYMBOL=H&amp;VAR:INDEX=0"}</definedName>
    <definedName name="_4975__FDSAUDITLINK__" localSheetId="2" hidden="1">{"fdsup://directions/FAT Viewer?action=UPDATE&amp;creator=factset&amp;DYN_ARGS=TRUE&amp;DOC_NAME=FAT:FQL_AUDITING_CLIENT_TEMPLATE.FAT&amp;display_string=Audit&amp;VAR:KEY=BQTOTYPWNA&amp;VAR:QUERY=RkZfRU5UUlBSX1ZBTF9EQUlMWSgzOTU0MSk=&amp;WINDOW=FIRST_POPUP&amp;HEIGHT=450&amp;WIDTH=450&amp;START_MA","XIMIZED=FALSE&amp;VAR:CALENDAR=US&amp;VAR:SYMBOL=HOT&amp;VAR:INDEX=0"}</definedName>
    <definedName name="_4975__FDSAUDITLINK__" hidden="1">{"fdsup://directions/FAT Viewer?action=UPDATE&amp;creator=factset&amp;DYN_ARGS=TRUE&amp;DOC_NAME=FAT:FQL_AUDITING_CLIENT_TEMPLATE.FAT&amp;display_string=Audit&amp;VAR:KEY=BQTOTYPWNA&amp;VAR:QUERY=RkZfRU5UUlBSX1ZBTF9EQUlMWSgzOTU0MSk=&amp;WINDOW=FIRST_POPUP&amp;HEIGHT=450&amp;WIDTH=450&amp;START_MA","XIMIZED=FALSE&amp;VAR:CALENDAR=US&amp;VAR:SYMBOL=HOT&amp;VAR:INDEX=0"}</definedName>
    <definedName name="_4976__FDSAUDITLINK__" localSheetId="2" hidden="1">{"fdsup://directions/FAT Viewer?action=UPDATE&amp;creator=factset&amp;DYN_ARGS=TRUE&amp;DOC_NAME=FAT:FQL_AUDITING_CLIENT_TEMPLATE.FAT&amp;display_string=Audit&amp;VAR:KEY=RIBSNUTGZE&amp;VAR:QUERY=RkZfRU5UUlBSX1ZBTF9EQUlMWSgzOTU0MSk=&amp;WINDOW=FIRST_POPUP&amp;HEIGHT=450&amp;WIDTH=450&amp;START_MA","XIMIZED=FALSE&amp;VAR:CALENDAR=US&amp;VAR:SYMBOL=585284&amp;VAR:INDEX=0"}</definedName>
    <definedName name="_4976__FDSAUDITLINK__" hidden="1">{"fdsup://directions/FAT Viewer?action=UPDATE&amp;creator=factset&amp;DYN_ARGS=TRUE&amp;DOC_NAME=FAT:FQL_AUDITING_CLIENT_TEMPLATE.FAT&amp;display_string=Audit&amp;VAR:KEY=RIBSNUTGZE&amp;VAR:QUERY=RkZfRU5UUlBSX1ZBTF9EQUlMWSgzOTU0MSk=&amp;WINDOW=FIRST_POPUP&amp;HEIGHT=450&amp;WIDTH=450&amp;START_MA","XIMIZED=FALSE&amp;VAR:CALENDAR=US&amp;VAR:SYMBOL=585284&amp;VAR:INDEX=0"}</definedName>
    <definedName name="_4977__FDSAUDITLINK__" localSheetId="2" hidden="1">{"fdsup://directions/FAT Viewer?action=UPDATE&amp;creator=factset&amp;DYN_ARGS=TRUE&amp;DOC_NAME=FAT:FQL_AUDITING_CLIENT_TEMPLATE.FAT&amp;display_string=Audit&amp;VAR:KEY=TGDKXABYTK&amp;VAR:QUERY=RkZfRU5UUlBSX1ZBTF9EQUlMWSgzOTU0MSk=&amp;WINDOW=FIRST_POPUP&amp;HEIGHT=450&amp;WIDTH=450&amp;START_MA","XIMIZED=FALSE&amp;VAR:CALENDAR=US&amp;VAR:SYMBOL=MAR&amp;VAR:INDEX=0"}</definedName>
    <definedName name="_4977__FDSAUDITLINK__" hidden="1">{"fdsup://directions/FAT Viewer?action=UPDATE&amp;creator=factset&amp;DYN_ARGS=TRUE&amp;DOC_NAME=FAT:FQL_AUDITING_CLIENT_TEMPLATE.FAT&amp;display_string=Audit&amp;VAR:KEY=TGDKXABYTK&amp;VAR:QUERY=RkZfRU5UUlBSX1ZBTF9EQUlMWSgzOTU0MSk=&amp;WINDOW=FIRST_POPUP&amp;HEIGHT=450&amp;WIDTH=450&amp;START_MA","XIMIZED=FALSE&amp;VAR:CALENDAR=US&amp;VAR:SYMBOL=MAR&amp;VAR:INDEX=0"}</definedName>
    <definedName name="_4978__FDSAUDITLINK__" localSheetId="2" hidden="1">{"fdsup://directions/FAT Viewer?action=UPDATE&amp;creator=factset&amp;DYN_ARGS=TRUE&amp;DOC_NAME=FAT:FQL_AUDITING_CLIENT_TEMPLATE.FAT&amp;display_string=Audit&amp;VAR:KEY=VAREVUVCTE&amp;VAR:QUERY=RkZfRU5UUlBSX1ZBTF9EQUlMWSgzOTU0MSk=&amp;WINDOW=FIRST_POPUP&amp;HEIGHT=450&amp;WIDTH=450&amp;START_MA","XIMIZED=FALSE&amp;VAR:CALENDAR=US&amp;VAR:SYMBOL=CHH&amp;VAR:INDEX=0"}</definedName>
    <definedName name="_4978__FDSAUDITLINK__" hidden="1">{"fdsup://directions/FAT Viewer?action=UPDATE&amp;creator=factset&amp;DYN_ARGS=TRUE&amp;DOC_NAME=FAT:FQL_AUDITING_CLIENT_TEMPLATE.FAT&amp;display_string=Audit&amp;VAR:KEY=VAREVUVCTE&amp;VAR:QUERY=RkZfRU5UUlBSX1ZBTF9EQUlMWSgzOTU0MSk=&amp;WINDOW=FIRST_POPUP&amp;HEIGHT=450&amp;WIDTH=450&amp;START_MA","XIMIZED=FALSE&amp;VAR:CALENDAR=US&amp;VAR:SYMBOL=CHH&amp;VAR:INDEX=0"}</definedName>
    <definedName name="_4979__FDSAUDITLINK__" localSheetId="2" hidden="1">{"fdsup://directions/FAT Viewer?action=UPDATE&amp;creator=factset&amp;DYN_ARGS=TRUE&amp;DOC_NAME=FAT:FQL_AUDITING_CLIENT_TEMPLATE.FAT&amp;display_string=Audit&amp;VAR:KEY=VAJGFOPMXQ&amp;VAR:QUERY=RkZfRU5UUlBSX1ZBTF9EQUlMWSgzOTU0MSk=&amp;WINDOW=FIRST_POPUP&amp;HEIGHT=450&amp;WIDTH=450&amp;START_MA","XIMIZED=FALSE&amp;VAR:CALENDAR=US&amp;VAR:SYMBOL=WYN&amp;VAR:INDEX=0"}</definedName>
    <definedName name="_4979__FDSAUDITLINK__" hidden="1">{"fdsup://directions/FAT Viewer?action=UPDATE&amp;creator=factset&amp;DYN_ARGS=TRUE&amp;DOC_NAME=FAT:FQL_AUDITING_CLIENT_TEMPLATE.FAT&amp;display_string=Audit&amp;VAR:KEY=VAJGFOPMXQ&amp;VAR:QUERY=RkZfRU5UUlBSX1ZBTF9EQUlMWSgzOTU0MSk=&amp;WINDOW=FIRST_POPUP&amp;HEIGHT=450&amp;WIDTH=450&amp;START_MA","XIMIZED=FALSE&amp;VAR:CALENDAR=US&amp;VAR:SYMBOL=WYN&amp;VAR:INDEX=0"}</definedName>
    <definedName name="_498____________123Graph_CCHART_8" hidden="1">#REF!</definedName>
    <definedName name="_498__FDSAUDITLINK__" localSheetId="2" hidden="1">{"fdsup://directions/FAT Viewer?action=UPDATE&amp;creator=factset&amp;DYN_ARGS=TRUE&amp;DOC_NAME=FAT:FQL_AUDITING_CLIENT_TEMPLATE.FAT&amp;display_string=Audit&amp;VAR:KEY=ZEPMPQZSLM&amp;VAR:QUERY=KEZGX0VCSVREQV9JQihMVE0sNDA5ODksLCxSUClARkZfRUJJVERBX0lCKExUTSwwLCwsUlApKQ==&amp;WINDOW=F","IRST_POPUP&amp;HEIGHT=450&amp;WIDTH=450&amp;START_MAXIMIZED=FALSE&amp;VAR:CALENDAR=US&amp;VAR:INDEX=0"}</definedName>
    <definedName name="_498__FDSAUDITLINK__" hidden="1">{"fdsup://Directions/FactSet Auditing Viewer?action=AUDIT_VALUE&amp;DB=129&amp;ID1=509453&amp;VALUEID=01001&amp;SDATE=201102&amp;PERIODTYPE=QTR_STD&amp;SCFT=3&amp;window=popup_no_bar&amp;width=385&amp;height=120&amp;START_MAXIMIZED=FALSE&amp;creator=factset&amp;display_string=Audit"}</definedName>
    <definedName name="_498__FDSAUDITLINK___1" localSheetId="2" hidden="1">{"fdsup://Directions/FactSet Auditing Viewer?action=AUDIT_VALUE&amp;DB=129&amp;ID1=509453&amp;VALUEID=01001&amp;SDATE=201102&amp;PERIODTYPE=QTR_STD&amp;SCFT=3&amp;window=popup_no_bar&amp;width=385&amp;height=120&amp;START_MAXIMIZED=FALSE&amp;creator=factset&amp;display_string=Audit"}</definedName>
    <definedName name="_498__FDSAUDITLINK___1" hidden="1">{"fdsup://Directions/FactSet Auditing Viewer?action=AUDIT_VALUE&amp;DB=129&amp;ID1=509453&amp;VALUEID=01001&amp;SDATE=201102&amp;PERIODTYPE=QTR_STD&amp;SCFT=3&amp;window=popup_no_bar&amp;width=385&amp;height=120&amp;START_MAXIMIZED=FALSE&amp;creator=factset&amp;display_string=Audit"}</definedName>
    <definedName name="_498_0_S" hidden="1">#REF!</definedName>
    <definedName name="_4980__FDSAUDITLINK__" localSheetId="2" hidden="1">{"fdsup://directions/FAT Viewer?action=UPDATE&amp;creator=factset&amp;DYN_ARGS=TRUE&amp;DOC_NAME=FAT:FQL_AUDITING_CLIENT_TEMPLATE.FAT&amp;display_string=Audit&amp;VAR:KEY=BKJOFUREJE&amp;VAR:QUERY=RkZfRU5UUlBSX1ZBTF9EQUlMWSgzOTU0MCk=&amp;WINDOW=FIRST_POPUP&amp;HEIGHT=450&amp;WIDTH=450&amp;START_MA","XIMIZED=FALSE&amp;VAR:CALENDAR=US&amp;VAR:SYMBOL=H&amp;VAR:INDEX=0"}</definedName>
    <definedName name="_4980__FDSAUDITLINK__" hidden="1">{"fdsup://directions/FAT Viewer?action=UPDATE&amp;creator=factset&amp;DYN_ARGS=TRUE&amp;DOC_NAME=FAT:FQL_AUDITING_CLIENT_TEMPLATE.FAT&amp;display_string=Audit&amp;VAR:KEY=BKJOFUREJE&amp;VAR:QUERY=RkZfRU5UUlBSX1ZBTF9EQUlMWSgzOTU0MCk=&amp;WINDOW=FIRST_POPUP&amp;HEIGHT=450&amp;WIDTH=450&amp;START_MA","XIMIZED=FALSE&amp;VAR:CALENDAR=US&amp;VAR:SYMBOL=H&amp;VAR:INDEX=0"}</definedName>
    <definedName name="_4981__FDSAUDITLINK__" localSheetId="2" hidden="1">{"fdsup://directions/FAT Viewer?action=UPDATE&amp;creator=factset&amp;DYN_ARGS=TRUE&amp;DOC_NAME=FAT:FQL_AUDITING_CLIENT_TEMPLATE.FAT&amp;display_string=Audit&amp;VAR:KEY=VUJUXEBINM&amp;VAR:QUERY=RkZfRU5UUlBSX1ZBTF9EQUlMWSgzOTU0MCk=&amp;WINDOW=FIRST_POPUP&amp;HEIGHT=450&amp;WIDTH=450&amp;START_MA","XIMIZED=FALSE&amp;VAR:CALENDAR=US&amp;VAR:SYMBOL=HOT&amp;VAR:INDEX=0"}</definedName>
    <definedName name="_4981__FDSAUDITLINK__" hidden="1">{"fdsup://directions/FAT Viewer?action=UPDATE&amp;creator=factset&amp;DYN_ARGS=TRUE&amp;DOC_NAME=FAT:FQL_AUDITING_CLIENT_TEMPLATE.FAT&amp;display_string=Audit&amp;VAR:KEY=VUJUXEBINM&amp;VAR:QUERY=RkZfRU5UUlBSX1ZBTF9EQUlMWSgzOTU0MCk=&amp;WINDOW=FIRST_POPUP&amp;HEIGHT=450&amp;WIDTH=450&amp;START_MA","XIMIZED=FALSE&amp;VAR:CALENDAR=US&amp;VAR:SYMBOL=HOT&amp;VAR:INDEX=0"}</definedName>
    <definedName name="_4982__FDSAUDITLINK__" localSheetId="2" hidden="1">{"fdsup://directions/FAT Viewer?action=UPDATE&amp;creator=factset&amp;DYN_ARGS=TRUE&amp;DOC_NAME=FAT:FQL_AUDITING_CLIENT_TEMPLATE.FAT&amp;display_string=Audit&amp;VAR:KEY=RYVARORUTK&amp;VAR:QUERY=RkZfRU5UUlBSX1ZBTF9EQUlMWSgzOTU0MCk=&amp;WINDOW=FIRST_POPUP&amp;HEIGHT=450&amp;WIDTH=450&amp;START_MA","XIMIZED=FALSE&amp;VAR:CALENDAR=US&amp;VAR:SYMBOL=585284&amp;VAR:INDEX=0"}</definedName>
    <definedName name="_4982__FDSAUDITLINK__" hidden="1">{"fdsup://directions/FAT Viewer?action=UPDATE&amp;creator=factset&amp;DYN_ARGS=TRUE&amp;DOC_NAME=FAT:FQL_AUDITING_CLIENT_TEMPLATE.FAT&amp;display_string=Audit&amp;VAR:KEY=RYVARORUTK&amp;VAR:QUERY=RkZfRU5UUlBSX1ZBTF9EQUlMWSgzOTU0MCk=&amp;WINDOW=FIRST_POPUP&amp;HEIGHT=450&amp;WIDTH=450&amp;START_MA","XIMIZED=FALSE&amp;VAR:CALENDAR=US&amp;VAR:SYMBOL=585284&amp;VAR:INDEX=0"}</definedName>
    <definedName name="_4983__FDSAUDITLINK__" localSheetId="2" hidden="1">{"fdsup://directions/FAT Viewer?action=UPDATE&amp;creator=factset&amp;DYN_ARGS=TRUE&amp;DOC_NAME=FAT:FQL_AUDITING_CLIENT_TEMPLATE.FAT&amp;display_string=Audit&amp;VAR:KEY=BGDULYDOZI&amp;VAR:QUERY=RkZfRU5UUlBSX1ZBTF9EQUlMWSgzOTU0MCk=&amp;WINDOW=FIRST_POPUP&amp;HEIGHT=450&amp;WIDTH=450&amp;START_MA","XIMIZED=FALSE&amp;VAR:CALENDAR=US&amp;VAR:SYMBOL=MAR&amp;VAR:INDEX=0"}</definedName>
    <definedName name="_4983__FDSAUDITLINK__" hidden="1">{"fdsup://directions/FAT Viewer?action=UPDATE&amp;creator=factset&amp;DYN_ARGS=TRUE&amp;DOC_NAME=FAT:FQL_AUDITING_CLIENT_TEMPLATE.FAT&amp;display_string=Audit&amp;VAR:KEY=BGDULYDOZI&amp;VAR:QUERY=RkZfRU5UUlBSX1ZBTF9EQUlMWSgzOTU0MCk=&amp;WINDOW=FIRST_POPUP&amp;HEIGHT=450&amp;WIDTH=450&amp;START_MA","XIMIZED=FALSE&amp;VAR:CALENDAR=US&amp;VAR:SYMBOL=MAR&amp;VAR:INDEX=0"}</definedName>
    <definedName name="_4984__FDSAUDITLINK__" localSheetId="2" hidden="1">{"fdsup://directions/FAT Viewer?action=UPDATE&amp;creator=factset&amp;DYN_ARGS=TRUE&amp;DOC_NAME=FAT:FQL_AUDITING_CLIENT_TEMPLATE.FAT&amp;display_string=Audit&amp;VAR:KEY=JAREZKRMLI&amp;VAR:QUERY=RkZfRU5UUlBSX1ZBTF9EQUlMWSgzOTU0MCk=&amp;WINDOW=FIRST_POPUP&amp;HEIGHT=450&amp;WIDTH=450&amp;START_MA","XIMIZED=FALSE&amp;VAR:CALENDAR=US&amp;VAR:SYMBOL=CHH&amp;VAR:INDEX=0"}</definedName>
    <definedName name="_4984__FDSAUDITLINK__" hidden="1">{"fdsup://directions/FAT Viewer?action=UPDATE&amp;creator=factset&amp;DYN_ARGS=TRUE&amp;DOC_NAME=FAT:FQL_AUDITING_CLIENT_TEMPLATE.FAT&amp;display_string=Audit&amp;VAR:KEY=JAREZKRMLI&amp;VAR:QUERY=RkZfRU5UUlBSX1ZBTF9EQUlMWSgzOTU0MCk=&amp;WINDOW=FIRST_POPUP&amp;HEIGHT=450&amp;WIDTH=450&amp;START_MA","XIMIZED=FALSE&amp;VAR:CALENDAR=US&amp;VAR:SYMBOL=CHH&amp;VAR:INDEX=0"}</definedName>
    <definedName name="_4985__FDSAUDITLINK__" localSheetId="2" hidden="1">{"fdsup://directions/FAT Viewer?action=UPDATE&amp;creator=factset&amp;DYN_ARGS=TRUE&amp;DOC_NAME=FAT:FQL_AUDITING_CLIENT_TEMPLATE.FAT&amp;display_string=Audit&amp;VAR:KEY=ZUJURGVWZM&amp;VAR:QUERY=RkZfRU5UUlBSX1ZBTF9EQUlMWSgzOTU0MCk=&amp;WINDOW=FIRST_POPUP&amp;HEIGHT=450&amp;WIDTH=450&amp;START_MA","XIMIZED=FALSE&amp;VAR:CALENDAR=US&amp;VAR:SYMBOL=WYN&amp;VAR:INDEX=0"}</definedName>
    <definedName name="_4985__FDSAUDITLINK__" hidden="1">{"fdsup://directions/FAT Viewer?action=UPDATE&amp;creator=factset&amp;DYN_ARGS=TRUE&amp;DOC_NAME=FAT:FQL_AUDITING_CLIENT_TEMPLATE.FAT&amp;display_string=Audit&amp;VAR:KEY=ZUJURGVWZM&amp;VAR:QUERY=RkZfRU5UUlBSX1ZBTF9EQUlMWSgzOTU0MCk=&amp;WINDOW=FIRST_POPUP&amp;HEIGHT=450&amp;WIDTH=450&amp;START_MA","XIMIZED=FALSE&amp;VAR:CALENDAR=US&amp;VAR:SYMBOL=WYN&amp;VAR:INDEX=0"}</definedName>
    <definedName name="_4986__FDSAUDITLINK__" localSheetId="2" hidden="1">{"fdsup://directions/FAT Viewer?action=UPDATE&amp;creator=factset&amp;DYN_ARGS=TRUE&amp;DOC_NAME=FAT:FQL_AUDITING_CLIENT_TEMPLATE.FAT&amp;display_string=Audit&amp;VAR:KEY=HQJIXARQBW&amp;VAR:QUERY=RkZfRU5UUlBSX1ZBTF9EQUlMWSgzOTUzOSk=&amp;WINDOW=FIRST_POPUP&amp;HEIGHT=450&amp;WIDTH=450&amp;START_MA","XIMIZED=FALSE&amp;VAR:CALENDAR=US&amp;VAR:SYMBOL=H&amp;VAR:INDEX=0"}</definedName>
    <definedName name="_4986__FDSAUDITLINK__" hidden="1">{"fdsup://directions/FAT Viewer?action=UPDATE&amp;creator=factset&amp;DYN_ARGS=TRUE&amp;DOC_NAME=FAT:FQL_AUDITING_CLIENT_TEMPLATE.FAT&amp;display_string=Audit&amp;VAR:KEY=HQJIXARQBW&amp;VAR:QUERY=RkZfRU5UUlBSX1ZBTF9EQUlMWSgzOTUzOSk=&amp;WINDOW=FIRST_POPUP&amp;HEIGHT=450&amp;WIDTH=450&amp;START_MA","XIMIZED=FALSE&amp;VAR:CALENDAR=US&amp;VAR:SYMBOL=H&amp;VAR:INDEX=0"}</definedName>
    <definedName name="_4987__FDSAUDITLINK__" localSheetId="2" hidden="1">{"fdsup://directions/FAT Viewer?action=UPDATE&amp;creator=factset&amp;DYN_ARGS=TRUE&amp;DOC_NAME=FAT:FQL_AUDITING_CLIENT_TEMPLATE.FAT&amp;display_string=Audit&amp;VAR:KEY=DGLWDGJMFA&amp;VAR:QUERY=RkZfRU5UUlBSX1ZBTF9EQUlMWSgzOTUzOSk=&amp;WINDOW=FIRST_POPUP&amp;HEIGHT=450&amp;WIDTH=450&amp;START_MA","XIMIZED=FALSE&amp;VAR:CALENDAR=US&amp;VAR:SYMBOL=HOT&amp;VAR:INDEX=0"}</definedName>
    <definedName name="_4987__FDSAUDITLINK__" hidden="1">{"fdsup://directions/FAT Viewer?action=UPDATE&amp;creator=factset&amp;DYN_ARGS=TRUE&amp;DOC_NAME=FAT:FQL_AUDITING_CLIENT_TEMPLATE.FAT&amp;display_string=Audit&amp;VAR:KEY=DGLWDGJMFA&amp;VAR:QUERY=RkZfRU5UUlBSX1ZBTF9EQUlMWSgzOTUzOSk=&amp;WINDOW=FIRST_POPUP&amp;HEIGHT=450&amp;WIDTH=450&amp;START_MA","XIMIZED=FALSE&amp;VAR:CALENDAR=US&amp;VAR:SYMBOL=HOT&amp;VAR:INDEX=0"}</definedName>
    <definedName name="_4988__FDSAUDITLINK__" localSheetId="2" hidden="1">{"fdsup://directions/FAT Viewer?action=UPDATE&amp;creator=factset&amp;DYN_ARGS=TRUE&amp;DOC_NAME=FAT:FQL_AUDITING_CLIENT_TEMPLATE.FAT&amp;display_string=Audit&amp;VAR:KEY=NETGFWRULI&amp;VAR:QUERY=RkZfRU5UUlBSX1ZBTF9EQUlMWSgzOTUzOSk=&amp;WINDOW=FIRST_POPUP&amp;HEIGHT=450&amp;WIDTH=450&amp;START_MA","XIMIZED=FALSE&amp;VAR:CALENDAR=US&amp;VAR:SYMBOL=585284&amp;VAR:INDEX=0"}</definedName>
    <definedName name="_4988__FDSAUDITLINK__" hidden="1">{"fdsup://directions/FAT Viewer?action=UPDATE&amp;creator=factset&amp;DYN_ARGS=TRUE&amp;DOC_NAME=FAT:FQL_AUDITING_CLIENT_TEMPLATE.FAT&amp;display_string=Audit&amp;VAR:KEY=NETGFWRULI&amp;VAR:QUERY=RkZfRU5UUlBSX1ZBTF9EQUlMWSgzOTUzOSk=&amp;WINDOW=FIRST_POPUP&amp;HEIGHT=450&amp;WIDTH=450&amp;START_MA","XIMIZED=FALSE&amp;VAR:CALENDAR=US&amp;VAR:SYMBOL=585284&amp;VAR:INDEX=0"}</definedName>
    <definedName name="_4989__FDSAUDITLINK__" localSheetId="2" hidden="1">{"fdsup://directions/FAT Viewer?action=UPDATE&amp;creator=factset&amp;DYN_ARGS=TRUE&amp;DOC_NAME=FAT:FQL_AUDITING_CLIENT_TEMPLATE.FAT&amp;display_string=Audit&amp;VAR:KEY=RSLODQBGFU&amp;VAR:QUERY=RkZfRU5UUlBSX1ZBTF9EQUlMWSgzOTUzOSk=&amp;WINDOW=FIRST_POPUP&amp;HEIGHT=450&amp;WIDTH=450&amp;START_MA","XIMIZED=FALSE&amp;VAR:CALENDAR=US&amp;VAR:SYMBOL=MAR&amp;VAR:INDEX=0"}</definedName>
    <definedName name="_4989__FDSAUDITLINK__" hidden="1">{"fdsup://directions/FAT Viewer?action=UPDATE&amp;creator=factset&amp;DYN_ARGS=TRUE&amp;DOC_NAME=FAT:FQL_AUDITING_CLIENT_TEMPLATE.FAT&amp;display_string=Audit&amp;VAR:KEY=RSLODQBGFU&amp;VAR:QUERY=RkZfRU5UUlBSX1ZBTF9EQUlMWSgzOTUzOSk=&amp;WINDOW=FIRST_POPUP&amp;HEIGHT=450&amp;WIDTH=450&amp;START_MA","XIMIZED=FALSE&amp;VAR:CALENDAR=US&amp;VAR:SYMBOL=MAR&amp;VAR:INDEX=0"}</definedName>
    <definedName name="_499____________123Graph_DCHART_1" hidden="1">#REF!</definedName>
    <definedName name="_499__FDSAUDITLINK__" localSheetId="2" hidden="1">{"fdsup://directions/FAT Viewer?action=UPDATE&amp;creator=factset&amp;DYN_ARGS=TRUE&amp;DOC_NAME=FAT:FQL_AUDITING_CLIENT_TEMPLATE.FAT&amp;display_string=Audit&amp;VAR:KEY=JYRSHYXYHI&amp;VAR:QUERY=RkZfRUJJVERBX0lCKFFUUiw0MDYzMyk=&amp;WINDOW=FIRST_POPUP&amp;HEIGHT=450&amp;WIDTH=450&amp;START_MAXIMI","ZED=FALSE&amp;VAR:CALENDAR=US&amp;VAR:SYMBOL=JCG&amp;VAR:INDEX=0"}</definedName>
    <definedName name="_499__FDSAUDITLINK__" hidden="1">{"fdsup://directions/FAT Viewer?action=UPDATE&amp;creator=factset&amp;DYN_ARGS=TRUE&amp;DOC_NAME=FAT:FQL_AUDITING_CLIENT_TEMPLATE.FAT&amp;display_string=Audit&amp;VAR:KEY=SZONGJKPCL&amp;VAR:QUERY=KEZGX1NBTEVTKExUTVMsNDA4MDEsLCxSUCxVU0QpQEZGX1NBTEVTKExUTVNfU0VNSSw0MDgwMSwsLFJQLFVTR","Ckp&amp;WINDOW=FIRST_POPUP&amp;HEIGHT=450&amp;WIDTH=450&amp;START_MAXIMIZED=FALSE&amp;VAR:CALENDAR=US&amp;VAR:SYMBOL=CERN&amp;VAR:INDEX=0"}</definedName>
    <definedName name="_499__FDSAUDITLINK___1" localSheetId="2" hidden="1">{"fdsup://directions/FAT Viewer?action=UPDATE&amp;creator=factset&amp;DYN_ARGS=TRUE&amp;DOC_NAME=FAT:FQL_AUDITING_CLIENT_TEMPLATE.FAT&amp;display_string=Audit&amp;VAR:KEY=SZONGJKPCL&amp;VAR:QUERY=KEZGX1NBTEVTKExUTVMsNDA4MDEsLCxSUCxVU0QpQEZGX1NBTEVTKExUTVNfU0VNSSw0MDgwMSwsLFJQLFVTR","Ckp&amp;WINDOW=FIRST_POPUP&amp;HEIGHT=450&amp;WIDTH=450&amp;START_MAXIMIZED=FALSE&amp;VAR:CALENDAR=US&amp;VAR:SYMBOL=CERN&amp;VAR:INDEX=0"}</definedName>
    <definedName name="_499__FDSAUDITLINK___1" hidden="1">{"fdsup://directions/FAT Viewer?action=UPDATE&amp;creator=factset&amp;DYN_ARGS=TRUE&amp;DOC_NAME=FAT:FQL_AUDITING_CLIENT_TEMPLATE.FAT&amp;display_string=Audit&amp;VAR:KEY=SZONGJKPCL&amp;VAR:QUERY=KEZGX1NBTEVTKExUTVMsNDA4MDEsLCxSUCxVU0QpQEZGX1NBTEVTKExUTVNfU0VNSSw0MDgwMSwsLFJQLFVTR","Ckp&amp;WINDOW=FIRST_POPUP&amp;HEIGHT=450&amp;WIDTH=450&amp;START_MAXIMIZED=FALSE&amp;VAR:CALENDAR=US&amp;VAR:SYMBOL=CERN&amp;VAR:INDEX=0"}</definedName>
    <definedName name="_4990__FDSAUDITLINK__" localSheetId="2" hidden="1">{"fdsup://directions/FAT Viewer?action=UPDATE&amp;creator=factset&amp;DYN_ARGS=TRUE&amp;DOC_NAME=FAT:FQL_AUDITING_CLIENT_TEMPLATE.FAT&amp;display_string=Audit&amp;VAR:KEY=NAZIDIZWVM&amp;VAR:QUERY=RkZfRU5UUlBSX1ZBTF9EQUlMWSgzOTUzOSk=&amp;WINDOW=FIRST_POPUP&amp;HEIGHT=450&amp;WIDTH=450&amp;START_MA","XIMIZED=FALSE&amp;VAR:CALENDAR=US&amp;VAR:SYMBOL=CHH&amp;VAR:INDEX=0"}</definedName>
    <definedName name="_4990__FDSAUDITLINK__" hidden="1">{"fdsup://directions/FAT Viewer?action=UPDATE&amp;creator=factset&amp;DYN_ARGS=TRUE&amp;DOC_NAME=FAT:FQL_AUDITING_CLIENT_TEMPLATE.FAT&amp;display_string=Audit&amp;VAR:KEY=NAZIDIZWVM&amp;VAR:QUERY=RkZfRU5UUlBSX1ZBTF9EQUlMWSgzOTUzOSk=&amp;WINDOW=FIRST_POPUP&amp;HEIGHT=450&amp;WIDTH=450&amp;START_MA","XIMIZED=FALSE&amp;VAR:CALENDAR=US&amp;VAR:SYMBOL=CHH&amp;VAR:INDEX=0"}</definedName>
    <definedName name="_4991__FDSAUDITLINK__" localSheetId="2" hidden="1">{"fdsup://directions/FAT Viewer?action=UPDATE&amp;creator=factset&amp;DYN_ARGS=TRUE&amp;DOC_NAME=FAT:FQL_AUDITING_CLIENT_TEMPLATE.FAT&amp;display_string=Audit&amp;VAR:KEY=XYVQPWZSFQ&amp;VAR:QUERY=RkZfRU5UUlBSX1ZBTF9EQUlMWSgzOTUzOSk=&amp;WINDOW=FIRST_POPUP&amp;HEIGHT=450&amp;WIDTH=450&amp;START_MA","XIMIZED=FALSE&amp;VAR:CALENDAR=US&amp;VAR:SYMBOL=WYN&amp;VAR:INDEX=0"}</definedName>
    <definedName name="_4991__FDSAUDITLINK__" hidden="1">{"fdsup://directions/FAT Viewer?action=UPDATE&amp;creator=factset&amp;DYN_ARGS=TRUE&amp;DOC_NAME=FAT:FQL_AUDITING_CLIENT_TEMPLATE.FAT&amp;display_string=Audit&amp;VAR:KEY=XYVQPWZSFQ&amp;VAR:QUERY=RkZfRU5UUlBSX1ZBTF9EQUlMWSgzOTUzOSk=&amp;WINDOW=FIRST_POPUP&amp;HEIGHT=450&amp;WIDTH=450&amp;START_MA","XIMIZED=FALSE&amp;VAR:CALENDAR=US&amp;VAR:SYMBOL=WYN&amp;VAR:INDEX=0"}</definedName>
    <definedName name="_4992__FDSAUDITLINK__" localSheetId="2" hidden="1">{"fdsup://directions/FAT Viewer?action=UPDATE&amp;creator=factset&amp;DYN_ARGS=TRUE&amp;DOC_NAME=FAT:FQL_AUDITING_CLIENT_TEMPLATE.FAT&amp;display_string=Audit&amp;VAR:KEY=HGHUDINANQ&amp;VAR:QUERY=RkZfRU5UUlBSX1ZBTF9EQUlMWSgzOTUzOCk=&amp;WINDOW=FIRST_POPUP&amp;HEIGHT=450&amp;WIDTH=450&amp;START_MA","XIMIZED=FALSE&amp;VAR:CALENDAR=US&amp;VAR:SYMBOL=H&amp;VAR:INDEX=0"}</definedName>
    <definedName name="_4992__FDSAUDITLINK__" hidden="1">{"fdsup://directions/FAT Viewer?action=UPDATE&amp;creator=factset&amp;DYN_ARGS=TRUE&amp;DOC_NAME=FAT:FQL_AUDITING_CLIENT_TEMPLATE.FAT&amp;display_string=Audit&amp;VAR:KEY=HGHUDINANQ&amp;VAR:QUERY=RkZfRU5UUlBSX1ZBTF9EQUlMWSgzOTUzOCk=&amp;WINDOW=FIRST_POPUP&amp;HEIGHT=450&amp;WIDTH=450&amp;START_MA","XIMIZED=FALSE&amp;VAR:CALENDAR=US&amp;VAR:SYMBOL=H&amp;VAR:INDEX=0"}</definedName>
    <definedName name="_4993__FDSAUDITLINK__" localSheetId="2" hidden="1">{"fdsup://directions/FAT Viewer?action=UPDATE&amp;creator=factset&amp;DYN_ARGS=TRUE&amp;DOC_NAME=FAT:FQL_AUDITING_CLIENT_TEMPLATE.FAT&amp;display_string=Audit&amp;VAR:KEY=BSZWFWROLG&amp;VAR:QUERY=RkZfRU5UUlBSX1ZBTF9EQUlMWSgzOTUzOCk=&amp;WINDOW=FIRST_POPUP&amp;HEIGHT=450&amp;WIDTH=450&amp;START_MA","XIMIZED=FALSE&amp;VAR:CALENDAR=US&amp;VAR:SYMBOL=HOT&amp;VAR:INDEX=0"}</definedName>
    <definedName name="_4993__FDSAUDITLINK__" hidden="1">{"fdsup://directions/FAT Viewer?action=UPDATE&amp;creator=factset&amp;DYN_ARGS=TRUE&amp;DOC_NAME=FAT:FQL_AUDITING_CLIENT_TEMPLATE.FAT&amp;display_string=Audit&amp;VAR:KEY=BSZWFWROLG&amp;VAR:QUERY=RkZfRU5UUlBSX1ZBTF9EQUlMWSgzOTUzOCk=&amp;WINDOW=FIRST_POPUP&amp;HEIGHT=450&amp;WIDTH=450&amp;START_MA","XIMIZED=FALSE&amp;VAR:CALENDAR=US&amp;VAR:SYMBOL=HOT&amp;VAR:INDEX=0"}</definedName>
    <definedName name="_4994__FDSAUDITLINK__" localSheetId="2" hidden="1">{"fdsup://directions/FAT Viewer?action=UPDATE&amp;creator=factset&amp;DYN_ARGS=TRUE&amp;DOC_NAME=FAT:FQL_AUDITING_CLIENT_TEMPLATE.FAT&amp;display_string=Audit&amp;VAR:KEY=VIFABONMXK&amp;VAR:QUERY=RkZfRU5UUlBSX1ZBTF9EQUlMWSgzOTUzOCk=&amp;WINDOW=FIRST_POPUP&amp;HEIGHT=450&amp;WIDTH=450&amp;START_MA","XIMIZED=FALSE&amp;VAR:CALENDAR=US&amp;VAR:SYMBOL=585284&amp;VAR:INDEX=0"}</definedName>
    <definedName name="_4994__FDSAUDITLINK__" hidden="1">{"fdsup://directions/FAT Viewer?action=UPDATE&amp;creator=factset&amp;DYN_ARGS=TRUE&amp;DOC_NAME=FAT:FQL_AUDITING_CLIENT_TEMPLATE.FAT&amp;display_string=Audit&amp;VAR:KEY=VIFABONMXK&amp;VAR:QUERY=RkZfRU5UUlBSX1ZBTF9EQUlMWSgzOTUzOCk=&amp;WINDOW=FIRST_POPUP&amp;HEIGHT=450&amp;WIDTH=450&amp;START_MA","XIMIZED=FALSE&amp;VAR:CALENDAR=US&amp;VAR:SYMBOL=585284&amp;VAR:INDEX=0"}</definedName>
    <definedName name="_4995__FDSAUDITLINK__" localSheetId="2" hidden="1">{"fdsup://directions/FAT Viewer?action=UPDATE&amp;creator=factset&amp;DYN_ARGS=TRUE&amp;DOC_NAME=FAT:FQL_AUDITING_CLIENT_TEMPLATE.FAT&amp;display_string=Audit&amp;VAR:KEY=NWBMTQRMTA&amp;VAR:QUERY=RkZfRU5UUlBSX1ZBTF9EQUlMWSgzOTUzOCk=&amp;WINDOW=FIRST_POPUP&amp;HEIGHT=450&amp;WIDTH=450&amp;START_MA","XIMIZED=FALSE&amp;VAR:CALENDAR=US&amp;VAR:SYMBOL=MAR&amp;VAR:INDEX=0"}</definedName>
    <definedName name="_4995__FDSAUDITLINK__" hidden="1">{"fdsup://directions/FAT Viewer?action=UPDATE&amp;creator=factset&amp;DYN_ARGS=TRUE&amp;DOC_NAME=FAT:FQL_AUDITING_CLIENT_TEMPLATE.FAT&amp;display_string=Audit&amp;VAR:KEY=NWBMTQRMTA&amp;VAR:QUERY=RkZfRU5UUlBSX1ZBTF9EQUlMWSgzOTUzOCk=&amp;WINDOW=FIRST_POPUP&amp;HEIGHT=450&amp;WIDTH=450&amp;START_MA","XIMIZED=FALSE&amp;VAR:CALENDAR=US&amp;VAR:SYMBOL=MAR&amp;VAR:INDEX=0"}</definedName>
    <definedName name="_4996__FDSAUDITLINK__" localSheetId="2" hidden="1">{"fdsup://directions/FAT Viewer?action=UPDATE&amp;creator=factset&amp;DYN_ARGS=TRUE&amp;DOC_NAME=FAT:FQL_AUDITING_CLIENT_TEMPLATE.FAT&amp;display_string=Audit&amp;VAR:KEY=NMJUVCVWFI&amp;VAR:QUERY=RkZfRU5UUlBSX1ZBTF9EQUlMWSgzOTUzOCk=&amp;WINDOW=FIRST_POPUP&amp;HEIGHT=450&amp;WIDTH=450&amp;START_MA","XIMIZED=FALSE&amp;VAR:CALENDAR=US&amp;VAR:SYMBOL=CHH&amp;VAR:INDEX=0"}</definedName>
    <definedName name="_4996__FDSAUDITLINK__" hidden="1">{"fdsup://directions/FAT Viewer?action=UPDATE&amp;creator=factset&amp;DYN_ARGS=TRUE&amp;DOC_NAME=FAT:FQL_AUDITING_CLIENT_TEMPLATE.FAT&amp;display_string=Audit&amp;VAR:KEY=NMJUVCVWFI&amp;VAR:QUERY=RkZfRU5UUlBSX1ZBTF9EQUlMWSgzOTUzOCk=&amp;WINDOW=FIRST_POPUP&amp;HEIGHT=450&amp;WIDTH=450&amp;START_MA","XIMIZED=FALSE&amp;VAR:CALENDAR=US&amp;VAR:SYMBOL=CHH&amp;VAR:INDEX=0"}</definedName>
    <definedName name="_4997__FDSAUDITLINK__" localSheetId="2" hidden="1">{"fdsup://directions/FAT Viewer?action=UPDATE&amp;creator=factset&amp;DYN_ARGS=TRUE&amp;DOC_NAME=FAT:FQL_AUDITING_CLIENT_TEMPLATE.FAT&amp;display_string=Audit&amp;VAR:KEY=JKBOXUJEVQ&amp;VAR:QUERY=RkZfRU5UUlBSX1ZBTF9EQUlMWSgzOTUzOCk=&amp;WINDOW=FIRST_POPUP&amp;HEIGHT=450&amp;WIDTH=450&amp;START_MA","XIMIZED=FALSE&amp;VAR:CALENDAR=US&amp;VAR:SYMBOL=WYN&amp;VAR:INDEX=0"}</definedName>
    <definedName name="_4997__FDSAUDITLINK__" hidden="1">{"fdsup://directions/FAT Viewer?action=UPDATE&amp;creator=factset&amp;DYN_ARGS=TRUE&amp;DOC_NAME=FAT:FQL_AUDITING_CLIENT_TEMPLATE.FAT&amp;display_string=Audit&amp;VAR:KEY=JKBOXUJEVQ&amp;VAR:QUERY=RkZfRU5UUlBSX1ZBTF9EQUlMWSgzOTUzOCk=&amp;WINDOW=FIRST_POPUP&amp;HEIGHT=450&amp;WIDTH=450&amp;START_MA","XIMIZED=FALSE&amp;VAR:CALENDAR=US&amp;VAR:SYMBOL=WYN&amp;VAR:INDEX=0"}</definedName>
    <definedName name="_4998__FDSAUDITLINK__" localSheetId="2" hidden="1">{"fdsup://directions/FAT Viewer?action=UPDATE&amp;creator=factset&amp;DYN_ARGS=TRUE&amp;DOC_NAME=FAT:FQL_AUDITING_CLIENT_TEMPLATE.FAT&amp;display_string=Audit&amp;VAR:KEY=VIFEVAJARM&amp;VAR:QUERY=RkZfRU5UUlBSX1ZBTF9EQUlMWSgzOTUzNSk=&amp;WINDOW=FIRST_POPUP&amp;HEIGHT=450&amp;WIDTH=450&amp;START_MA","XIMIZED=FALSE&amp;VAR:CALENDAR=US&amp;VAR:SYMBOL=H&amp;VAR:INDEX=0"}</definedName>
    <definedName name="_4998__FDSAUDITLINK__" hidden="1">{"fdsup://directions/FAT Viewer?action=UPDATE&amp;creator=factset&amp;DYN_ARGS=TRUE&amp;DOC_NAME=FAT:FQL_AUDITING_CLIENT_TEMPLATE.FAT&amp;display_string=Audit&amp;VAR:KEY=VIFEVAJARM&amp;VAR:QUERY=RkZfRU5UUlBSX1ZBTF9EQUlMWSgzOTUzNSk=&amp;WINDOW=FIRST_POPUP&amp;HEIGHT=450&amp;WIDTH=450&amp;START_MA","XIMIZED=FALSE&amp;VAR:CALENDAR=US&amp;VAR:SYMBOL=H&amp;VAR:INDEX=0"}</definedName>
    <definedName name="_4999__FDSAUDITLINK__" localSheetId="2" hidden="1">{"fdsup://directions/FAT Viewer?action=UPDATE&amp;creator=factset&amp;DYN_ARGS=TRUE&amp;DOC_NAME=FAT:FQL_AUDITING_CLIENT_TEMPLATE.FAT&amp;display_string=Audit&amp;VAR:KEY=TUZCRYVIZE&amp;VAR:QUERY=RkZfRU5UUlBSX1ZBTF9EQUlMWSgzOTUzNSk=&amp;WINDOW=FIRST_POPUP&amp;HEIGHT=450&amp;WIDTH=450&amp;START_MA","XIMIZED=FALSE&amp;VAR:CALENDAR=US&amp;VAR:SYMBOL=HOT&amp;VAR:INDEX=0"}</definedName>
    <definedName name="_4999__FDSAUDITLINK__" hidden="1">{"fdsup://directions/FAT Viewer?action=UPDATE&amp;creator=factset&amp;DYN_ARGS=TRUE&amp;DOC_NAME=FAT:FQL_AUDITING_CLIENT_TEMPLATE.FAT&amp;display_string=Audit&amp;VAR:KEY=TUZCRYVIZE&amp;VAR:QUERY=RkZfRU5UUlBSX1ZBTF9EQUlMWSgzOTUzNSk=&amp;WINDOW=FIRST_POPUP&amp;HEIGHT=450&amp;WIDTH=450&amp;START_MA","XIMIZED=FALSE&amp;VAR:CALENDAR=US&amp;VAR:SYMBOL=HOT&amp;VAR:INDEX=0"}</definedName>
    <definedName name="_4A">#REF!</definedName>
    <definedName name="_4ALA642C761" hidden="1">#N/A</definedName>
    <definedName name="_4BUP_LYTD">#REF!</definedName>
    <definedName name="_4IQ_CURRENCY_GAIN_INS" hidden="1">"c238"</definedName>
    <definedName name="_4S" hidden="1">#REF!</definedName>
    <definedName name="_4Table2_" hidden="1">#REF!</definedName>
    <definedName name="_4wrn.²Ä1­Ó¤ë1_Ü20¤H." localSheetId="2" hidden="1">{#N/A,#N/A,FALSE,"²Ä1­Ó¤ë"}</definedName>
    <definedName name="_4wrn.²Ä1­Ó¤ë1_Ü20¤H." hidden="1">{#N/A,#N/A,FALSE,"²Ä1­Ó¤ë"}</definedName>
    <definedName name="_5" localSheetId="2" hidden="1">{#N/A,#N/A,FALSE,"Title";#N/A,#N/A,FALSE,"Index";#N/A,#N/A,FALSE,"1";#N/A,#N/A,FALSE,"2";#N/A,#N/A,FALSE,"3";#N/A,#N/A,FALSE,"4";#N/A,#N/A,FALSE,"5";#N/A,#N/A,FALSE,"6";#N/A,#N/A,FALSE,"7";#N/A,#N/A,FALSE,"8"}</definedName>
    <definedName name="_5" hidden="1">{#N/A,#N/A,FALSE,"Title";#N/A,#N/A,FALSE,"Index";#N/A,#N/A,FALSE,"1";#N/A,#N/A,FALSE,"2";#N/A,#N/A,FALSE,"3";#N/A,#N/A,FALSE,"4";#N/A,#N/A,FALSE,"5";#N/A,#N/A,FALSE,"6";#N/A,#N/A,FALSE,"7";#N/A,#N/A,FALSE,"8"}</definedName>
    <definedName name="_5_____________________123Graph_ACHART_13" hidden="1">#REF!</definedName>
    <definedName name="_5__________________123Graph_ACHART_13" hidden="1">#REF!</definedName>
    <definedName name="_5_________S" hidden="1">#REF!</definedName>
    <definedName name="_5______123Graph_ACHART_12" hidden="1">#REF!</definedName>
    <definedName name="_5______123Graph_ACHART_13" hidden="1">#REF!</definedName>
    <definedName name="_5___123Graph_BCHART_2" hidden="1">#REF!</definedName>
    <definedName name="_5___123Graph_XCHART_1" hidden="1">#REF!</definedName>
    <definedName name="_5__123Graph_ACHART_10A" hidden="1">#REF!</definedName>
    <definedName name="_5__123Graph_ACHART_11" hidden="1">#REF!</definedName>
    <definedName name="_5__123Graph_ACHART_112" hidden="1">#REF!</definedName>
    <definedName name="_5__123Graph_ACHART_12" hidden="1">#REF!</definedName>
    <definedName name="_5__123Graph_ACHART_13" hidden="1">#REF!</definedName>
    <definedName name="_5__123Graph_ACHART_14" hidden="1">#REF!</definedName>
    <definedName name="_5__123Graph_AChart_1A" hidden="1">#REF!</definedName>
    <definedName name="_5__123Graph_AChart_1AJ" hidden="1">#REF!</definedName>
    <definedName name="_5__123Graph_AChart_20K" hidden="1">#REF!</definedName>
    <definedName name="_5__123Graph_ACHART_2A" hidden="1">#REF!</definedName>
    <definedName name="_5__123Graph_ACHART_3" hidden="1">#REF!</definedName>
    <definedName name="_5__123Graph_ACHART_4" hidden="1">#REF!</definedName>
    <definedName name="_5__123Graph_AChart_5">#REF!</definedName>
    <definedName name="_5__123Graph_ACHART_6" hidden="1">#REF!</definedName>
    <definedName name="_5__123Graph_AQRE_S_BY_CO." hidden="1">#REF!</definedName>
    <definedName name="_5__123Graph_AQRE_S_BY_TYPE" hidden="1">#REF!</definedName>
    <definedName name="_5__123Graph_ASENS_COMPARISON" hidden="1">#REF!</definedName>
    <definedName name="_5__123Graph_ASUPPLIES_BY_B_U" hidden="1">#REF!</definedName>
    <definedName name="_5__123Graph_ATAX_CREDIT" hidden="1">#REF!</definedName>
    <definedName name="_5__123Graph_BCHART_1" hidden="1">#REF!</definedName>
    <definedName name="_5__123Graph_BCHART_2" hidden="1">#REF!</definedName>
    <definedName name="_5__123Graph_BCHART_6" hidden="1">#REF!</definedName>
    <definedName name="_5__123Graph_BMKT_STOR" hidden="1">#REF!</definedName>
    <definedName name="_5__123Graph_DCHART_1" hidden="1">#REF!</definedName>
    <definedName name="_5__123Graph_ECHART_7" hidden="1">#REF!</definedName>
    <definedName name="_5__123Graph_XCHART_1" hidden="1">#REF!</definedName>
    <definedName name="_5__123Graph_XCHART_3" hidden="1">#REF!</definedName>
    <definedName name="_5__FDSAUDITLINK__" localSheetId="2">{"fdsup://directions/FAT Viewer?action=UPDATE&amp;creator=factset&amp;DYN_ARGS=TRUE&amp;DOC_NAME=FAT:FQL_AUDITING_CLIENT_TEMPLATE.FAT&amp;display_string=Audit&amp;VAR:KEY=LGHWVKFOXW&amp;VAR:QUERY=KEZTTF9ORVRfSU5DKE5PVyxOT1csRlNBLCxVU0QpQEZGX05FVF9JTkMoTFRNUywwLCwsLFVTRCkp&amp;WINDOW=F","IRST_POPUP&amp;HEIGHT=450&amp;WIDTH=450&amp;START_MAXIMIZED=FALSE&amp;VAR:CALENDAR=US&amp;VAR:SYMBOL=PRFT&amp;VAR:INDEX=0"}</definedName>
    <definedName name="_5__FDSAUDITLINK__" hidden="1">{"fdsup://Directions/FactSet Auditing Viewer?action=AUDIT_VALUE&amp;DB=129&amp;ID1=81370510&amp;VALUEID=07011&amp;SDATE=2007&amp;PERIODTYPE=ANN_STD&amp;SCFT=3&amp;window=popup_no_bar&amp;width=385&amp;height=120&amp;START_MAXIMIZED=FALSE&amp;creator=factset&amp;display_string=Audit"}</definedName>
    <definedName name="_5__FDSAUDITLINK___1" localSheetId="2" hidden="1">{"fdsup://Directions/FactSet Auditing Viewer?action=AUDIT_VALUE&amp;DB=129&amp;ID1=81370510&amp;VALUEID=07011&amp;SDATE=2007&amp;PERIODTYPE=ANN_STD&amp;SCFT=3&amp;window=popup_no_bar&amp;width=385&amp;height=120&amp;START_MAXIMIZED=FALSE&amp;creator=factset&amp;display_string=Audit"}</definedName>
    <definedName name="_5__FDSAUDITLINK___1" hidden="1">{"fdsup://Directions/FactSet Auditing Viewer?action=AUDIT_VALUE&amp;DB=129&amp;ID1=81370510&amp;VALUEID=07011&amp;SDATE=2007&amp;PERIODTYPE=ANN_STD&amp;SCFT=3&amp;window=popup_no_bar&amp;width=385&amp;height=120&amp;START_MAXIMIZED=FALSE&amp;creator=factset&amp;display_string=Audit"}</definedName>
    <definedName name="_5__FDSAUDITLINK___2" localSheetId="2"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5__FDSAUDITLINK___2"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5__FDSAUDITLINK___3" localSheetId="2"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5__FDSAUDITLINK___3"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5__FDSAUDITLINK___4" localSheetId="2"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5__FDSAUDITLINK___4"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5_0__123Grap" hidden="1">#REF!</definedName>
    <definedName name="_5_0_0Cwvu.GREY_A" hidden="1">#REF!</definedName>
    <definedName name="_5_0TAB">#REF!</definedName>
    <definedName name="_5_1_2005">#REF!</definedName>
    <definedName name="_5_1_2006">#REF!</definedName>
    <definedName name="_5_1_2007">#REF!</definedName>
    <definedName name="_5_15_2005">#REF!</definedName>
    <definedName name="_5_15_2006">#REF!</definedName>
    <definedName name="_5_15_2007">#REF!</definedName>
    <definedName name="_5_IQ_CURRENCY_GAIN_INS" hidden="1">"c238"</definedName>
    <definedName name="_5_Yr_Growth">#REF!</definedName>
    <definedName name="_50_____________________123Graph_ECHART_7" hidden="1">#REF!</definedName>
    <definedName name="_50__________________123Graph_ECHART_6" hidden="1">#REF!</definedName>
    <definedName name="_50______123Graph_ECHART_5" hidden="1">#REF!</definedName>
    <definedName name="_50______123Graph_ECHART_6" hidden="1">#REF!</definedName>
    <definedName name="_50___0Swvu.Pag" hidden="1">#REF!</definedName>
    <definedName name="_50__123Graph_AChart_1" hidden="1">#N/A</definedName>
    <definedName name="_50__123Graph_ACHART_2" hidden="1">#REF!</definedName>
    <definedName name="_50__123Graph_ACHART_2A" hidden="1">#REF!</definedName>
    <definedName name="_50__123Graph_AChart_5" hidden="1">#REF!</definedName>
    <definedName name="_50__123Graph_ACHART_7A" hidden="1">#REF!</definedName>
    <definedName name="_50__123Graph_BCHART_5" hidden="1">#REF!</definedName>
    <definedName name="_50__123Graph_CCHART_8" hidden="1">#REF!</definedName>
    <definedName name="_50__123Graph_DGROWTH_REVS_A" hidden="1">#REF!</definedName>
    <definedName name="_50__123Graph_ECHART_6" hidden="1">#REF!</definedName>
    <definedName name="_50__123Graph_EWAGES_BY_B_U" hidden="1">#REF!</definedName>
    <definedName name="_50__123Graph_FCHART_5" hidden="1">#REF!</definedName>
    <definedName name="_50__123Graph_FCONTRACT_BY_B_U" hidden="1">#REF!</definedName>
    <definedName name="_50__123Graph_LBL_BCHART_16" hidden="1">#REF!</definedName>
    <definedName name="_50__123Graph_XCHART_4" hidden="1">#REF!</definedName>
    <definedName name="_50__123Graph_XQRE_S_BY_TYPE" hidden="1">#REF!</definedName>
    <definedName name="_50__FDSAUDITLINK__" localSheetId="2" hidden="1">{"fdsup://IBCentral/FAT Viewer?action=UPDATE&amp;creator=factset&amp;DOC_NAME=fat:reuters_annual_source_window.fat&amp;display_string=Audit&amp;DYN_ARGS=TRUE&amp;VAR:ID1=37247A10&amp;VAR:RCODE=AACR&amp;VAR:SDATE=20061299&amp;VAR:FREQ=Y&amp;VAR:RELITEM=RP&amp;VAR:CURRENCY=USD&amp;VAR:CURRSOURCE=EXSHAR","E&amp;VAR:NATFREQ=ANNUAL&amp;VAR:RFIELD=FINALIZED&amp;VAR:DB_TYPE=&amp;VAR:UNITS=M&amp;window=popup&amp;width=450&amp;height=300&amp;START_MAXIMIZED=FALSE"}</definedName>
    <definedName name="_50__FDSAUDITLINK__" hidden="1">{"fdsup://Directions/FactSet Auditing Viewer?action=AUDIT_VALUE&amp;DB=129&amp;ID1=45666Q10&amp;VALUEID=05301&amp;SDATE=201102&amp;PERIODTYPE=QTR_STD&amp;SCFT=3&amp;window=popup_no_bar&amp;width=385&amp;height=120&amp;START_MAXIMIZED=FALSE&amp;creator=factset&amp;display_string=Audit"}</definedName>
    <definedName name="_50__FDSAUDITLINK___1" localSheetId="2" hidden="1">{"fdsup://Directions/FactSet Auditing Viewer?action=AUDIT_VALUE&amp;DB=129&amp;ID1=45666Q10&amp;VALUEID=05301&amp;SDATE=201102&amp;PERIODTYPE=QTR_STD&amp;SCFT=3&amp;window=popup_no_bar&amp;width=385&amp;height=120&amp;START_MAXIMIZED=FALSE&amp;creator=factset&amp;display_string=Audit"}</definedName>
    <definedName name="_50__FDSAUDITLINK___1" hidden="1">{"fdsup://Directions/FactSet Auditing Viewer?action=AUDIT_VALUE&amp;DB=129&amp;ID1=45666Q10&amp;VALUEID=05301&amp;SDATE=201102&amp;PERIODTYPE=QTR_STD&amp;SCFT=3&amp;window=popup_no_bar&amp;width=385&amp;height=120&amp;START_MAXIMIZED=FALSE&amp;creator=factset&amp;display_string=Audit"}</definedName>
    <definedName name="_50_0_Table2_" hidden="1">#REF!</definedName>
    <definedName name="_500____________123Graph_DCHART_2" hidden="1">#REF!</definedName>
    <definedName name="_500__123Graph_CCHART_4" hidden="1">#REF!</definedName>
    <definedName name="_500__FDSAUDITLINK__" localSheetId="2" hidden="1">{"fdsup://directions/FAT Viewer?action=UPDATE&amp;creator=factset&amp;DYN_ARGS=TRUE&amp;DOC_NAME=FAT:FQL_AUDITING_CLIENT_TEMPLATE.FAT&amp;display_string=Audit&amp;VAR:KEY=PWDQHIRCRG&amp;VAR:QUERY=RkZfRUJJVERBX0lCKFFUUiw0MDcyNCk=&amp;WINDOW=FIRST_POPUP&amp;HEIGHT=450&amp;WIDTH=450&amp;START_MAXIMI","ZED=FALSE&amp;VAR:CALENDAR=US&amp;VAR:SYMBOL=JCG&amp;VAR:INDEX=0"}</definedName>
    <definedName name="_500__FDSAUDITLINK__" hidden="1">{"fdsup://directions/FAT Viewer?action=UPDATE&amp;creator=factset&amp;DYN_ARGS=TRUE&amp;DOC_NAME=FAT:FQL_AUDITING_CLIENT_TEMPLATE.FAT&amp;display_string=Audit&amp;VAR:KEY=IXWFSXQJIL&amp;VAR:QUERY=KEZGX1NBTEVTKExUTVMsNDA4MDEsLCxSUCxVU0QpQEZGX1NBTEVTKExUTVNfU0VNSSw0MDgwMSwsLFJQLFVTR","Ckp&amp;WINDOW=FIRST_POPUP&amp;HEIGHT=450&amp;WIDTH=450&amp;START_MAXIMIZED=FALSE&amp;VAR:CALENDAR=US&amp;VAR:SYMBOL=ATHN&amp;VAR:INDEX=0"}</definedName>
    <definedName name="_500__FDSAUDITLINK___1" localSheetId="2" hidden="1">{"fdsup://directions/FAT Viewer?action=UPDATE&amp;creator=factset&amp;DYN_ARGS=TRUE&amp;DOC_NAME=FAT:FQL_AUDITING_CLIENT_TEMPLATE.FAT&amp;display_string=Audit&amp;VAR:KEY=IXWFSXQJIL&amp;VAR:QUERY=KEZGX1NBTEVTKExUTVMsNDA4MDEsLCxSUCxVU0QpQEZGX1NBTEVTKExUTVNfU0VNSSw0MDgwMSwsLFJQLFVTR","Ckp&amp;WINDOW=FIRST_POPUP&amp;HEIGHT=450&amp;WIDTH=450&amp;START_MAXIMIZED=FALSE&amp;VAR:CALENDAR=US&amp;VAR:SYMBOL=ATHN&amp;VAR:INDEX=0"}</definedName>
    <definedName name="_500__FDSAUDITLINK___1" hidden="1">{"fdsup://directions/FAT Viewer?action=UPDATE&amp;creator=factset&amp;DYN_ARGS=TRUE&amp;DOC_NAME=FAT:FQL_AUDITING_CLIENT_TEMPLATE.FAT&amp;display_string=Audit&amp;VAR:KEY=IXWFSXQJIL&amp;VAR:QUERY=KEZGX1NBTEVTKExUTVMsNDA4MDEsLCxSUCxVU0QpQEZGX1NBTEVTKExUTVNfU0VNSSw0MDgwMSwsLFJQLFVTR","Ckp&amp;WINDOW=FIRST_POPUP&amp;HEIGHT=450&amp;WIDTH=450&amp;START_MAXIMIZED=FALSE&amp;VAR:CALENDAR=US&amp;VAR:SYMBOL=ATHN&amp;VAR:INDEX=0"}</definedName>
    <definedName name="_5000__FDSAUDITLINK__" localSheetId="2" hidden="1">{"fdsup://directions/FAT Viewer?action=UPDATE&amp;creator=factset&amp;DYN_ARGS=TRUE&amp;DOC_NAME=FAT:FQL_AUDITING_CLIENT_TEMPLATE.FAT&amp;display_string=Audit&amp;VAR:KEY=BQJEHCJKNS&amp;VAR:QUERY=RkZfRU5UUlBSX1ZBTF9EQUlMWSgzOTUzNSk=&amp;WINDOW=FIRST_POPUP&amp;HEIGHT=450&amp;WIDTH=450&amp;START_MA","XIMIZED=FALSE&amp;VAR:CALENDAR=US&amp;VAR:SYMBOL=585284&amp;VAR:INDEX=0"}</definedName>
    <definedName name="_5000__FDSAUDITLINK__" hidden="1">{"fdsup://directions/FAT Viewer?action=UPDATE&amp;creator=factset&amp;DYN_ARGS=TRUE&amp;DOC_NAME=FAT:FQL_AUDITING_CLIENT_TEMPLATE.FAT&amp;display_string=Audit&amp;VAR:KEY=BQJEHCJKNS&amp;VAR:QUERY=RkZfRU5UUlBSX1ZBTF9EQUlMWSgzOTUzNSk=&amp;WINDOW=FIRST_POPUP&amp;HEIGHT=450&amp;WIDTH=450&amp;START_MA","XIMIZED=FALSE&amp;VAR:CALENDAR=US&amp;VAR:SYMBOL=585284&amp;VAR:INDEX=0"}</definedName>
    <definedName name="_5001__FDSAUDITLINK__" localSheetId="2" hidden="1">{"fdsup://directions/FAT Viewer?action=UPDATE&amp;creator=factset&amp;DYN_ARGS=TRUE&amp;DOC_NAME=FAT:FQL_AUDITING_CLIENT_TEMPLATE.FAT&amp;display_string=Audit&amp;VAR:KEY=RMDOJKRSFE&amp;VAR:QUERY=RkZfRU5UUlBSX1ZBTF9EQUlMWSgzOTUzNSk=&amp;WINDOW=FIRST_POPUP&amp;HEIGHT=450&amp;WIDTH=450&amp;START_MA","XIMIZED=FALSE&amp;VAR:CALENDAR=US&amp;VAR:SYMBOL=MAR&amp;VAR:INDEX=0"}</definedName>
    <definedName name="_5001__FDSAUDITLINK__" hidden="1">{"fdsup://directions/FAT Viewer?action=UPDATE&amp;creator=factset&amp;DYN_ARGS=TRUE&amp;DOC_NAME=FAT:FQL_AUDITING_CLIENT_TEMPLATE.FAT&amp;display_string=Audit&amp;VAR:KEY=RMDOJKRSFE&amp;VAR:QUERY=RkZfRU5UUlBSX1ZBTF9EQUlMWSgzOTUzNSk=&amp;WINDOW=FIRST_POPUP&amp;HEIGHT=450&amp;WIDTH=450&amp;START_MA","XIMIZED=FALSE&amp;VAR:CALENDAR=US&amp;VAR:SYMBOL=MAR&amp;VAR:INDEX=0"}</definedName>
    <definedName name="_5002__FDSAUDITLINK__" localSheetId="2" hidden="1">{"fdsup://directions/FAT Viewer?action=UPDATE&amp;creator=factset&amp;DYN_ARGS=TRUE&amp;DOC_NAME=FAT:FQL_AUDITING_CLIENT_TEMPLATE.FAT&amp;display_string=Audit&amp;VAR:KEY=DIHYLWZSRQ&amp;VAR:QUERY=RkZfRU5UUlBSX1ZBTF9EQUlMWSgzOTUzNSk=&amp;WINDOW=FIRST_POPUP&amp;HEIGHT=450&amp;WIDTH=450&amp;START_MA","XIMIZED=FALSE&amp;VAR:CALENDAR=US&amp;VAR:SYMBOL=CHH&amp;VAR:INDEX=0"}</definedName>
    <definedName name="_5002__FDSAUDITLINK__" hidden="1">{"fdsup://directions/FAT Viewer?action=UPDATE&amp;creator=factset&amp;DYN_ARGS=TRUE&amp;DOC_NAME=FAT:FQL_AUDITING_CLIENT_TEMPLATE.FAT&amp;display_string=Audit&amp;VAR:KEY=DIHYLWZSRQ&amp;VAR:QUERY=RkZfRU5UUlBSX1ZBTF9EQUlMWSgzOTUzNSk=&amp;WINDOW=FIRST_POPUP&amp;HEIGHT=450&amp;WIDTH=450&amp;START_MA","XIMIZED=FALSE&amp;VAR:CALENDAR=US&amp;VAR:SYMBOL=CHH&amp;VAR:INDEX=0"}</definedName>
    <definedName name="_5003__FDSAUDITLINK__" localSheetId="2" hidden="1">{"fdsup://directions/FAT Viewer?action=UPDATE&amp;creator=factset&amp;DYN_ARGS=TRUE&amp;DOC_NAME=FAT:FQL_AUDITING_CLIENT_TEMPLATE.FAT&amp;display_string=Audit&amp;VAR:KEY=VKFSTSTEZQ&amp;VAR:QUERY=RkZfRU5UUlBSX1ZBTF9EQUlMWSgzOTUzNSk=&amp;WINDOW=FIRST_POPUP&amp;HEIGHT=450&amp;WIDTH=450&amp;START_MA","XIMIZED=FALSE&amp;VAR:CALENDAR=US&amp;VAR:SYMBOL=WYN&amp;VAR:INDEX=0"}</definedName>
    <definedName name="_5003__FDSAUDITLINK__" hidden="1">{"fdsup://directions/FAT Viewer?action=UPDATE&amp;creator=factset&amp;DYN_ARGS=TRUE&amp;DOC_NAME=FAT:FQL_AUDITING_CLIENT_TEMPLATE.FAT&amp;display_string=Audit&amp;VAR:KEY=VKFSTSTEZQ&amp;VAR:QUERY=RkZfRU5UUlBSX1ZBTF9EQUlMWSgzOTUzNSk=&amp;WINDOW=FIRST_POPUP&amp;HEIGHT=450&amp;WIDTH=450&amp;START_MA","XIMIZED=FALSE&amp;VAR:CALENDAR=US&amp;VAR:SYMBOL=WYN&amp;VAR:INDEX=0"}</definedName>
    <definedName name="_5004__FDSAUDITLINK__" localSheetId="2" hidden="1">{"fdsup://directions/FAT Viewer?action=UPDATE&amp;creator=factset&amp;DYN_ARGS=TRUE&amp;DOC_NAME=FAT:FQL_AUDITING_CLIENT_TEMPLATE.FAT&amp;display_string=Audit&amp;VAR:KEY=JAPSJKPODO&amp;VAR:QUERY=RkZfRU5UUlBSX1ZBTF9EQUlMWSgzOTUzNCk=&amp;WINDOW=FIRST_POPUP&amp;HEIGHT=450&amp;WIDTH=450&amp;START_MA","XIMIZED=FALSE&amp;VAR:CALENDAR=US&amp;VAR:SYMBOL=H&amp;VAR:INDEX=0"}</definedName>
    <definedName name="_5004__FDSAUDITLINK__" hidden="1">{"fdsup://directions/FAT Viewer?action=UPDATE&amp;creator=factset&amp;DYN_ARGS=TRUE&amp;DOC_NAME=FAT:FQL_AUDITING_CLIENT_TEMPLATE.FAT&amp;display_string=Audit&amp;VAR:KEY=JAPSJKPODO&amp;VAR:QUERY=RkZfRU5UUlBSX1ZBTF9EQUlMWSgzOTUzNCk=&amp;WINDOW=FIRST_POPUP&amp;HEIGHT=450&amp;WIDTH=450&amp;START_MA","XIMIZED=FALSE&amp;VAR:CALENDAR=US&amp;VAR:SYMBOL=H&amp;VAR:INDEX=0"}</definedName>
    <definedName name="_5005__FDSAUDITLINK__" localSheetId="2" hidden="1">{"fdsup://directions/FAT Viewer?action=UPDATE&amp;creator=factset&amp;DYN_ARGS=TRUE&amp;DOC_NAME=FAT:FQL_AUDITING_CLIENT_TEMPLATE.FAT&amp;display_string=Audit&amp;VAR:KEY=LGDOVYXWTG&amp;VAR:QUERY=RkZfRU5UUlBSX1ZBTF9EQUlMWSgzOTUzNCk=&amp;WINDOW=FIRST_POPUP&amp;HEIGHT=450&amp;WIDTH=450&amp;START_MA","XIMIZED=FALSE&amp;VAR:CALENDAR=US&amp;VAR:SYMBOL=HOT&amp;VAR:INDEX=0"}</definedName>
    <definedName name="_5005__FDSAUDITLINK__" hidden="1">{"fdsup://directions/FAT Viewer?action=UPDATE&amp;creator=factset&amp;DYN_ARGS=TRUE&amp;DOC_NAME=FAT:FQL_AUDITING_CLIENT_TEMPLATE.FAT&amp;display_string=Audit&amp;VAR:KEY=LGDOVYXWTG&amp;VAR:QUERY=RkZfRU5UUlBSX1ZBTF9EQUlMWSgzOTUzNCk=&amp;WINDOW=FIRST_POPUP&amp;HEIGHT=450&amp;WIDTH=450&amp;START_MA","XIMIZED=FALSE&amp;VAR:CALENDAR=US&amp;VAR:SYMBOL=HOT&amp;VAR:INDEX=0"}</definedName>
    <definedName name="_5006__FDSAUDITLINK__" localSheetId="2" hidden="1">{"fdsup://directions/FAT Viewer?action=UPDATE&amp;creator=factset&amp;DYN_ARGS=TRUE&amp;DOC_NAME=FAT:FQL_AUDITING_CLIENT_TEMPLATE.FAT&amp;display_string=Audit&amp;VAR:KEY=NWFORIHENQ&amp;VAR:QUERY=RkZfRU5UUlBSX1ZBTF9EQUlMWSgzOTUzNCk=&amp;WINDOW=FIRST_POPUP&amp;HEIGHT=450&amp;WIDTH=450&amp;START_MA","XIMIZED=FALSE&amp;VAR:CALENDAR=US&amp;VAR:SYMBOL=585284&amp;VAR:INDEX=0"}</definedName>
    <definedName name="_5006__FDSAUDITLINK__" hidden="1">{"fdsup://directions/FAT Viewer?action=UPDATE&amp;creator=factset&amp;DYN_ARGS=TRUE&amp;DOC_NAME=FAT:FQL_AUDITING_CLIENT_TEMPLATE.FAT&amp;display_string=Audit&amp;VAR:KEY=NWFORIHENQ&amp;VAR:QUERY=RkZfRU5UUlBSX1ZBTF9EQUlMWSgzOTUzNCk=&amp;WINDOW=FIRST_POPUP&amp;HEIGHT=450&amp;WIDTH=450&amp;START_MA","XIMIZED=FALSE&amp;VAR:CALENDAR=US&amp;VAR:SYMBOL=585284&amp;VAR:INDEX=0"}</definedName>
    <definedName name="_5007__FDSAUDITLINK__" localSheetId="2" hidden="1">{"fdsup://directions/FAT Viewer?action=UPDATE&amp;creator=factset&amp;DYN_ARGS=TRUE&amp;DOC_NAME=FAT:FQL_AUDITING_CLIENT_TEMPLATE.FAT&amp;display_string=Audit&amp;VAR:KEY=RQVGVEFSBA&amp;VAR:QUERY=RkZfRU5UUlBSX1ZBTF9EQUlMWSgzOTUzNCk=&amp;WINDOW=FIRST_POPUP&amp;HEIGHT=450&amp;WIDTH=450&amp;START_MA","XIMIZED=FALSE&amp;VAR:CALENDAR=US&amp;VAR:SYMBOL=MAR&amp;VAR:INDEX=0"}</definedName>
    <definedName name="_5007__FDSAUDITLINK__" hidden="1">{"fdsup://directions/FAT Viewer?action=UPDATE&amp;creator=factset&amp;DYN_ARGS=TRUE&amp;DOC_NAME=FAT:FQL_AUDITING_CLIENT_TEMPLATE.FAT&amp;display_string=Audit&amp;VAR:KEY=RQVGVEFSBA&amp;VAR:QUERY=RkZfRU5UUlBSX1ZBTF9EQUlMWSgzOTUzNCk=&amp;WINDOW=FIRST_POPUP&amp;HEIGHT=450&amp;WIDTH=450&amp;START_MA","XIMIZED=FALSE&amp;VAR:CALENDAR=US&amp;VAR:SYMBOL=MAR&amp;VAR:INDEX=0"}</definedName>
    <definedName name="_5008__FDSAUDITLINK__" localSheetId="2" hidden="1">{"fdsup://directions/FAT Viewer?action=UPDATE&amp;creator=factset&amp;DYN_ARGS=TRUE&amp;DOC_NAME=FAT:FQL_AUDITING_CLIENT_TEMPLATE.FAT&amp;display_string=Audit&amp;VAR:KEY=BEFWPGPKLI&amp;VAR:QUERY=RkZfRU5UUlBSX1ZBTF9EQUlMWSgzOTUzNCk=&amp;WINDOW=FIRST_POPUP&amp;HEIGHT=450&amp;WIDTH=450&amp;START_MA","XIMIZED=FALSE&amp;VAR:CALENDAR=US&amp;VAR:SYMBOL=CHH&amp;VAR:INDEX=0"}</definedName>
    <definedName name="_5008__FDSAUDITLINK__" hidden="1">{"fdsup://directions/FAT Viewer?action=UPDATE&amp;creator=factset&amp;DYN_ARGS=TRUE&amp;DOC_NAME=FAT:FQL_AUDITING_CLIENT_TEMPLATE.FAT&amp;display_string=Audit&amp;VAR:KEY=BEFWPGPKLI&amp;VAR:QUERY=RkZfRU5UUlBSX1ZBTF9EQUlMWSgzOTUzNCk=&amp;WINDOW=FIRST_POPUP&amp;HEIGHT=450&amp;WIDTH=450&amp;START_MA","XIMIZED=FALSE&amp;VAR:CALENDAR=US&amp;VAR:SYMBOL=CHH&amp;VAR:INDEX=0"}</definedName>
    <definedName name="_5009__FDSAUDITLINK__" localSheetId="2" hidden="1">{"fdsup://directions/FAT Viewer?action=UPDATE&amp;creator=factset&amp;DYN_ARGS=TRUE&amp;DOC_NAME=FAT:FQL_AUDITING_CLIENT_TEMPLATE.FAT&amp;display_string=Audit&amp;VAR:KEY=DSFOLQVUZU&amp;VAR:QUERY=RkZfRU5UUlBSX1ZBTF9EQUlMWSgzOTUzNCk=&amp;WINDOW=FIRST_POPUP&amp;HEIGHT=450&amp;WIDTH=450&amp;START_MA","XIMIZED=FALSE&amp;VAR:CALENDAR=US&amp;VAR:SYMBOL=WYN&amp;VAR:INDEX=0"}</definedName>
    <definedName name="_5009__FDSAUDITLINK__" hidden="1">{"fdsup://directions/FAT Viewer?action=UPDATE&amp;creator=factset&amp;DYN_ARGS=TRUE&amp;DOC_NAME=FAT:FQL_AUDITING_CLIENT_TEMPLATE.FAT&amp;display_string=Audit&amp;VAR:KEY=DSFOLQVUZU&amp;VAR:QUERY=RkZfRU5UUlBSX1ZBTF9EQUlMWSgzOTUzNCk=&amp;WINDOW=FIRST_POPUP&amp;HEIGHT=450&amp;WIDTH=450&amp;START_MA","XIMIZED=FALSE&amp;VAR:CALENDAR=US&amp;VAR:SYMBOL=WYN&amp;VAR:INDEX=0"}</definedName>
    <definedName name="_501_______________123Graph_DCHART_4" hidden="1">#REF!</definedName>
    <definedName name="_501____________123Graph_DCHART_3" hidden="1">#REF!</definedName>
    <definedName name="_501__FDSAUDITLINK__" localSheetId="2" hidden="1">{"fdsup://directions/FAT Viewer?action=UPDATE&amp;creator=factset&amp;DYN_ARGS=TRUE&amp;DOC_NAME=FAT:FQL_AUDITING_CLIENT_TEMPLATE.FAT&amp;display_string=Audit&amp;VAR:KEY=BKZOHWLMTY&amp;VAR:QUERY=RkZfRUJJVERBX0lCKFFUUiw0MDgxNik=&amp;WINDOW=FIRST_POPUP&amp;HEIGHT=450&amp;WIDTH=450&amp;START_MAXIMI","ZED=FALSE&amp;VAR:CALENDAR=US&amp;VAR:SYMBOL=JCG&amp;VAR:INDEX=0"}</definedName>
    <definedName name="_501__FDSAUDITLINK__" hidden="1">{"fdsup://directions/FAT Viewer?action=UPDATE&amp;creator=factset&amp;DYN_ARGS=TRUE&amp;DOC_NAME=FAT:FQL_AUDITING_CLIENT_TEMPLATE.FAT&amp;display_string=Audit&amp;VAR:KEY=ILUHMTOTKJ&amp;VAR:QUERY=KEZGX0VCSVRfT1BFUihMVE1TLDQwODAxLCwsUlAsVVNEKUBGRl9FQklUX09QRVIoTFRNU19TRU1JLDQwODAxL","CwsUlAsVVNEKSk=&amp;WINDOW=FIRST_POPUP&amp;HEIGHT=450&amp;WIDTH=450&amp;START_MAXIMIZED=FALSE&amp;VAR:CALENDAR=US&amp;VAR:SYMBOL=MDRX&amp;VAR:INDEX=0"}</definedName>
    <definedName name="_501__FDSAUDITLINK___1" localSheetId="2" hidden="1">{"fdsup://directions/FAT Viewer?action=UPDATE&amp;creator=factset&amp;DYN_ARGS=TRUE&amp;DOC_NAME=FAT:FQL_AUDITING_CLIENT_TEMPLATE.FAT&amp;display_string=Audit&amp;VAR:KEY=ILUHMTOTKJ&amp;VAR:QUERY=KEZGX0VCSVRfT1BFUihMVE1TLDQwODAxLCwsUlAsVVNEKUBGRl9FQklUX09QRVIoTFRNU19TRU1JLDQwODAxL","CwsUlAsVVNEKSk=&amp;WINDOW=FIRST_POPUP&amp;HEIGHT=450&amp;WIDTH=450&amp;START_MAXIMIZED=FALSE&amp;VAR:CALENDAR=US&amp;VAR:SYMBOL=MDRX&amp;VAR:INDEX=0"}</definedName>
    <definedName name="_501__FDSAUDITLINK___1" hidden="1">{"fdsup://directions/FAT Viewer?action=UPDATE&amp;creator=factset&amp;DYN_ARGS=TRUE&amp;DOC_NAME=FAT:FQL_AUDITING_CLIENT_TEMPLATE.FAT&amp;display_string=Audit&amp;VAR:KEY=ILUHMTOTKJ&amp;VAR:QUERY=KEZGX0VCSVRfT1BFUihMVE1TLDQwODAxLCwsUlAsVVNEKUBGRl9FQklUX09QRVIoTFRNU19TRU1JLDQwODAxL","CwsUlAsVVNEKSk=&amp;WINDOW=FIRST_POPUP&amp;HEIGHT=450&amp;WIDTH=450&amp;START_MAXIMIZED=FALSE&amp;VAR:CALENDAR=US&amp;VAR:SYMBOL=MDRX&amp;VAR:INDEX=0"}</definedName>
    <definedName name="_5010__FDSAUDITLINK__" localSheetId="2" hidden="1">{"fdsup://directions/FAT Viewer?action=UPDATE&amp;creator=factset&amp;DYN_ARGS=TRUE&amp;DOC_NAME=FAT:FQL_AUDITING_CLIENT_TEMPLATE.FAT&amp;display_string=Audit&amp;VAR:KEY=JQNQZMNIFY&amp;VAR:QUERY=RkZfRU5UUlBSX1ZBTF9EQUlMWSgzOTUzMyk=&amp;WINDOW=FIRST_POPUP&amp;HEIGHT=450&amp;WIDTH=450&amp;START_MA","XIMIZED=FALSE&amp;VAR:CALENDAR=US&amp;VAR:SYMBOL=H&amp;VAR:INDEX=0"}</definedName>
    <definedName name="_5010__FDSAUDITLINK__" hidden="1">{"fdsup://directions/FAT Viewer?action=UPDATE&amp;creator=factset&amp;DYN_ARGS=TRUE&amp;DOC_NAME=FAT:FQL_AUDITING_CLIENT_TEMPLATE.FAT&amp;display_string=Audit&amp;VAR:KEY=JQNQZMNIFY&amp;VAR:QUERY=RkZfRU5UUlBSX1ZBTF9EQUlMWSgzOTUzMyk=&amp;WINDOW=FIRST_POPUP&amp;HEIGHT=450&amp;WIDTH=450&amp;START_MA","XIMIZED=FALSE&amp;VAR:CALENDAR=US&amp;VAR:SYMBOL=H&amp;VAR:INDEX=0"}</definedName>
    <definedName name="_5011__FDSAUDITLINK__" localSheetId="2" hidden="1">{"fdsup://directions/FAT Viewer?action=UPDATE&amp;creator=factset&amp;DYN_ARGS=TRUE&amp;DOC_NAME=FAT:FQL_AUDITING_CLIENT_TEMPLATE.FAT&amp;display_string=Audit&amp;VAR:KEY=BSVQXSFEVA&amp;VAR:QUERY=RkZfRU5UUlBSX1ZBTF9EQUlMWSgzOTUzMyk=&amp;WINDOW=FIRST_POPUP&amp;HEIGHT=450&amp;WIDTH=450&amp;START_MA","XIMIZED=FALSE&amp;VAR:CALENDAR=US&amp;VAR:SYMBOL=HOT&amp;VAR:INDEX=0"}</definedName>
    <definedName name="_5011__FDSAUDITLINK__" hidden="1">{"fdsup://directions/FAT Viewer?action=UPDATE&amp;creator=factset&amp;DYN_ARGS=TRUE&amp;DOC_NAME=FAT:FQL_AUDITING_CLIENT_TEMPLATE.FAT&amp;display_string=Audit&amp;VAR:KEY=BSVQXSFEVA&amp;VAR:QUERY=RkZfRU5UUlBSX1ZBTF9EQUlMWSgzOTUzMyk=&amp;WINDOW=FIRST_POPUP&amp;HEIGHT=450&amp;WIDTH=450&amp;START_MA","XIMIZED=FALSE&amp;VAR:CALENDAR=US&amp;VAR:SYMBOL=HOT&amp;VAR:INDEX=0"}</definedName>
    <definedName name="_5012__FDSAUDITLINK__" localSheetId="2" hidden="1">{"fdsup://directions/FAT Viewer?action=UPDATE&amp;creator=factset&amp;DYN_ARGS=TRUE&amp;DOC_NAME=FAT:FQL_AUDITING_CLIENT_TEMPLATE.FAT&amp;display_string=Audit&amp;VAR:KEY=LSBUTAVCJW&amp;VAR:QUERY=RkZfRU5UUlBSX1ZBTF9EQUlMWSgzOTUzMyk=&amp;WINDOW=FIRST_POPUP&amp;HEIGHT=450&amp;WIDTH=450&amp;START_MA","XIMIZED=FALSE&amp;VAR:CALENDAR=US&amp;VAR:SYMBOL=585284&amp;VAR:INDEX=0"}</definedName>
    <definedName name="_5012__FDSAUDITLINK__" hidden="1">{"fdsup://directions/FAT Viewer?action=UPDATE&amp;creator=factset&amp;DYN_ARGS=TRUE&amp;DOC_NAME=FAT:FQL_AUDITING_CLIENT_TEMPLATE.FAT&amp;display_string=Audit&amp;VAR:KEY=LSBUTAVCJW&amp;VAR:QUERY=RkZfRU5UUlBSX1ZBTF9EQUlMWSgzOTUzMyk=&amp;WINDOW=FIRST_POPUP&amp;HEIGHT=450&amp;WIDTH=450&amp;START_MA","XIMIZED=FALSE&amp;VAR:CALENDAR=US&amp;VAR:SYMBOL=585284&amp;VAR:INDEX=0"}</definedName>
    <definedName name="_5013__FDSAUDITLINK__" localSheetId="2" hidden="1">{"fdsup://directions/FAT Viewer?action=UPDATE&amp;creator=factset&amp;DYN_ARGS=TRUE&amp;DOC_NAME=FAT:FQL_AUDITING_CLIENT_TEMPLATE.FAT&amp;display_string=Audit&amp;VAR:KEY=TGNWPMPUVC&amp;VAR:QUERY=RkZfRU5UUlBSX1ZBTF9EQUlMWSgzOTUzMyk=&amp;WINDOW=FIRST_POPUP&amp;HEIGHT=450&amp;WIDTH=450&amp;START_MA","XIMIZED=FALSE&amp;VAR:CALENDAR=US&amp;VAR:SYMBOL=MAR&amp;VAR:INDEX=0"}</definedName>
    <definedName name="_5013__FDSAUDITLINK__" hidden="1">{"fdsup://directions/FAT Viewer?action=UPDATE&amp;creator=factset&amp;DYN_ARGS=TRUE&amp;DOC_NAME=FAT:FQL_AUDITING_CLIENT_TEMPLATE.FAT&amp;display_string=Audit&amp;VAR:KEY=TGNWPMPUVC&amp;VAR:QUERY=RkZfRU5UUlBSX1ZBTF9EQUlMWSgzOTUzMyk=&amp;WINDOW=FIRST_POPUP&amp;HEIGHT=450&amp;WIDTH=450&amp;START_MA","XIMIZED=FALSE&amp;VAR:CALENDAR=US&amp;VAR:SYMBOL=MAR&amp;VAR:INDEX=0"}</definedName>
    <definedName name="_5014__FDSAUDITLINK__" localSheetId="2" hidden="1">{"fdsup://directions/FAT Viewer?action=UPDATE&amp;creator=factset&amp;DYN_ARGS=TRUE&amp;DOC_NAME=FAT:FQL_AUDITING_CLIENT_TEMPLATE.FAT&amp;display_string=Audit&amp;VAR:KEY=TQRMPWDOJS&amp;VAR:QUERY=RkZfRU5UUlBSX1ZBTF9EQUlMWSgzOTUzMyk=&amp;WINDOW=FIRST_POPUP&amp;HEIGHT=450&amp;WIDTH=450&amp;START_MA","XIMIZED=FALSE&amp;VAR:CALENDAR=US&amp;VAR:SYMBOL=CHH&amp;VAR:INDEX=0"}</definedName>
    <definedName name="_5014__FDSAUDITLINK__" hidden="1">{"fdsup://directions/FAT Viewer?action=UPDATE&amp;creator=factset&amp;DYN_ARGS=TRUE&amp;DOC_NAME=FAT:FQL_AUDITING_CLIENT_TEMPLATE.FAT&amp;display_string=Audit&amp;VAR:KEY=TQRMPWDOJS&amp;VAR:QUERY=RkZfRU5UUlBSX1ZBTF9EQUlMWSgzOTUzMyk=&amp;WINDOW=FIRST_POPUP&amp;HEIGHT=450&amp;WIDTH=450&amp;START_MA","XIMIZED=FALSE&amp;VAR:CALENDAR=US&amp;VAR:SYMBOL=CHH&amp;VAR:INDEX=0"}</definedName>
    <definedName name="_5015__FDSAUDITLINK__" localSheetId="2" hidden="1">{"fdsup://directions/FAT Viewer?action=UPDATE&amp;creator=factset&amp;DYN_ARGS=TRUE&amp;DOC_NAME=FAT:FQL_AUDITING_CLIENT_TEMPLATE.FAT&amp;display_string=Audit&amp;VAR:KEY=ZUDMJEPQXM&amp;VAR:QUERY=RkZfRU5UUlBSX1ZBTF9EQUlMWSgzOTUzMyk=&amp;WINDOW=FIRST_POPUP&amp;HEIGHT=450&amp;WIDTH=450&amp;START_MA","XIMIZED=FALSE&amp;VAR:CALENDAR=US&amp;VAR:SYMBOL=WYN&amp;VAR:INDEX=0"}</definedName>
    <definedName name="_5015__FDSAUDITLINK__" hidden="1">{"fdsup://directions/FAT Viewer?action=UPDATE&amp;creator=factset&amp;DYN_ARGS=TRUE&amp;DOC_NAME=FAT:FQL_AUDITING_CLIENT_TEMPLATE.FAT&amp;display_string=Audit&amp;VAR:KEY=ZUDMJEPQXM&amp;VAR:QUERY=RkZfRU5UUlBSX1ZBTF9EQUlMWSgzOTUzMyk=&amp;WINDOW=FIRST_POPUP&amp;HEIGHT=450&amp;WIDTH=450&amp;START_MA","XIMIZED=FALSE&amp;VAR:CALENDAR=US&amp;VAR:SYMBOL=WYN&amp;VAR:INDEX=0"}</definedName>
    <definedName name="_5016__FDSAUDITLINK__" localSheetId="2" hidden="1">{"fdsup://directions/FAT Viewer?action=UPDATE&amp;creator=factset&amp;DYN_ARGS=TRUE&amp;DOC_NAME=FAT:FQL_AUDITING_CLIENT_TEMPLATE.FAT&amp;display_string=Audit&amp;VAR:KEY=BKTIPMJGZS&amp;VAR:QUERY=RkZfRU5UUlBSX1ZBTF9EQUlMWSgzOTUzMik=&amp;WINDOW=FIRST_POPUP&amp;HEIGHT=450&amp;WIDTH=450&amp;START_MA","XIMIZED=FALSE&amp;VAR:CALENDAR=US&amp;VAR:SYMBOL=H&amp;VAR:INDEX=0"}</definedName>
    <definedName name="_5016__FDSAUDITLINK__" hidden="1">{"fdsup://directions/FAT Viewer?action=UPDATE&amp;creator=factset&amp;DYN_ARGS=TRUE&amp;DOC_NAME=FAT:FQL_AUDITING_CLIENT_TEMPLATE.FAT&amp;display_string=Audit&amp;VAR:KEY=BKTIPMJGZS&amp;VAR:QUERY=RkZfRU5UUlBSX1ZBTF9EQUlMWSgzOTUzMik=&amp;WINDOW=FIRST_POPUP&amp;HEIGHT=450&amp;WIDTH=450&amp;START_MA","XIMIZED=FALSE&amp;VAR:CALENDAR=US&amp;VAR:SYMBOL=H&amp;VAR:INDEX=0"}</definedName>
    <definedName name="_5017__FDSAUDITLINK__" localSheetId="2" hidden="1">{"fdsup://directions/FAT Viewer?action=UPDATE&amp;creator=factset&amp;DYN_ARGS=TRUE&amp;DOC_NAME=FAT:FQL_AUDITING_CLIENT_TEMPLATE.FAT&amp;display_string=Audit&amp;VAR:KEY=DEJUVIFSBQ&amp;VAR:QUERY=RkZfRU5UUlBSX1ZBTF9EQUlMWSgzOTUzMik=&amp;WINDOW=FIRST_POPUP&amp;HEIGHT=450&amp;WIDTH=450&amp;START_MA","XIMIZED=FALSE&amp;VAR:CALENDAR=US&amp;VAR:SYMBOL=HOT&amp;VAR:INDEX=0"}</definedName>
    <definedName name="_5017__FDSAUDITLINK__" hidden="1">{"fdsup://directions/FAT Viewer?action=UPDATE&amp;creator=factset&amp;DYN_ARGS=TRUE&amp;DOC_NAME=FAT:FQL_AUDITING_CLIENT_TEMPLATE.FAT&amp;display_string=Audit&amp;VAR:KEY=DEJUVIFSBQ&amp;VAR:QUERY=RkZfRU5UUlBSX1ZBTF9EQUlMWSgzOTUzMik=&amp;WINDOW=FIRST_POPUP&amp;HEIGHT=450&amp;WIDTH=450&amp;START_MA","XIMIZED=FALSE&amp;VAR:CALENDAR=US&amp;VAR:SYMBOL=HOT&amp;VAR:INDEX=0"}</definedName>
    <definedName name="_5018__FDSAUDITLINK__" localSheetId="2" hidden="1">{"fdsup://directions/FAT Viewer?action=UPDATE&amp;creator=factset&amp;DYN_ARGS=TRUE&amp;DOC_NAME=FAT:FQL_AUDITING_CLIENT_TEMPLATE.FAT&amp;display_string=Audit&amp;VAR:KEY=NAXQFQNYTK&amp;VAR:QUERY=RkZfRU5UUlBSX1ZBTF9EQUlMWSgzOTUzMik=&amp;WINDOW=FIRST_POPUP&amp;HEIGHT=450&amp;WIDTH=450&amp;START_MA","XIMIZED=FALSE&amp;VAR:CALENDAR=US&amp;VAR:SYMBOL=585284&amp;VAR:INDEX=0"}</definedName>
    <definedName name="_5018__FDSAUDITLINK__" hidden="1">{"fdsup://directions/FAT Viewer?action=UPDATE&amp;creator=factset&amp;DYN_ARGS=TRUE&amp;DOC_NAME=FAT:FQL_AUDITING_CLIENT_TEMPLATE.FAT&amp;display_string=Audit&amp;VAR:KEY=NAXQFQNYTK&amp;VAR:QUERY=RkZfRU5UUlBSX1ZBTF9EQUlMWSgzOTUzMik=&amp;WINDOW=FIRST_POPUP&amp;HEIGHT=450&amp;WIDTH=450&amp;START_MA","XIMIZED=FALSE&amp;VAR:CALENDAR=US&amp;VAR:SYMBOL=585284&amp;VAR:INDEX=0"}</definedName>
    <definedName name="_5019__FDSAUDITLINK__" localSheetId="2" hidden="1">{"fdsup://directions/FAT Viewer?action=UPDATE&amp;creator=factset&amp;DYN_ARGS=TRUE&amp;DOC_NAME=FAT:FQL_AUDITING_CLIENT_TEMPLATE.FAT&amp;display_string=Audit&amp;VAR:KEY=NOTIFSJSPE&amp;VAR:QUERY=RkZfRU5UUlBSX1ZBTF9EQUlMWSgzOTUzMik=&amp;WINDOW=FIRST_POPUP&amp;HEIGHT=450&amp;WIDTH=450&amp;START_MA","XIMIZED=FALSE&amp;VAR:CALENDAR=US&amp;VAR:SYMBOL=MAR&amp;VAR:INDEX=0"}</definedName>
    <definedName name="_5019__FDSAUDITLINK__" hidden="1">{"fdsup://directions/FAT Viewer?action=UPDATE&amp;creator=factset&amp;DYN_ARGS=TRUE&amp;DOC_NAME=FAT:FQL_AUDITING_CLIENT_TEMPLATE.FAT&amp;display_string=Audit&amp;VAR:KEY=NOTIFSJSPE&amp;VAR:QUERY=RkZfRU5UUlBSX1ZBTF9EQUlMWSgzOTUzMik=&amp;WINDOW=FIRST_POPUP&amp;HEIGHT=450&amp;WIDTH=450&amp;START_MA","XIMIZED=FALSE&amp;VAR:CALENDAR=US&amp;VAR:SYMBOL=MAR&amp;VAR:INDEX=0"}</definedName>
    <definedName name="_502____________123Graph_DCHART_4" hidden="1">#REF!</definedName>
    <definedName name="_502__FDSAUDITLINK__" localSheetId="2" hidden="1">{"fdsup://directions/FAT Viewer?action=UPDATE&amp;creator=factset&amp;DYN_ARGS=TRUE&amp;DOC_NAME=FAT:FQL_AUDITING_CLIENT_TEMPLATE.FAT&amp;display_string=Audit&amp;VAR:KEY=TMBILOJEBC&amp;VAR:QUERY=RkZfRUJJVERBX0lCKFFUUiw0MDkwOCk=&amp;WINDOW=FIRST_POPUP&amp;HEIGHT=450&amp;WIDTH=450&amp;START_MAXIMI","ZED=FALSE&amp;VAR:CALENDAR=US&amp;VAR:SYMBOL=JCG&amp;VAR:INDEX=0"}</definedName>
    <definedName name="_502__FDSAUDITLINK__" hidden="1">{"fdsup://directions/FAT Viewer?action=UPDATE&amp;creator=factset&amp;DYN_ARGS=TRUE&amp;DOC_NAME=FAT:FQL_AUDITING_CLIENT_TEMPLATE.FAT&amp;display_string=Audit&amp;VAR:KEY=KHOLUDMBID&amp;VAR:QUERY=KEZGX1NBTEVTKExUTVMsNDA4MDEsLCxSUCxVU0QpQEZGX1NBTEVTKExUTVNfU0VNSSw0MDgwMSwsLFJQLFVTR","Ckp&amp;WINDOW=FIRST_POPUP&amp;HEIGHT=450&amp;WIDTH=450&amp;START_MAXIMIZED=FALSE&amp;VAR:CALENDAR=US&amp;VAR:SYMBOL=MDRX&amp;VAR:INDEX=0"}</definedName>
    <definedName name="_502__FDSAUDITLINK___1" localSheetId="2" hidden="1">{"fdsup://directions/FAT Viewer?action=UPDATE&amp;creator=factset&amp;DYN_ARGS=TRUE&amp;DOC_NAME=FAT:FQL_AUDITING_CLIENT_TEMPLATE.FAT&amp;display_string=Audit&amp;VAR:KEY=KHOLUDMBID&amp;VAR:QUERY=KEZGX1NBTEVTKExUTVMsNDA4MDEsLCxSUCxVU0QpQEZGX1NBTEVTKExUTVNfU0VNSSw0MDgwMSwsLFJQLFVTR","Ckp&amp;WINDOW=FIRST_POPUP&amp;HEIGHT=450&amp;WIDTH=450&amp;START_MAXIMIZED=FALSE&amp;VAR:CALENDAR=US&amp;VAR:SYMBOL=MDRX&amp;VAR:INDEX=0"}</definedName>
    <definedName name="_502__FDSAUDITLINK___1" hidden="1">{"fdsup://directions/FAT Viewer?action=UPDATE&amp;creator=factset&amp;DYN_ARGS=TRUE&amp;DOC_NAME=FAT:FQL_AUDITING_CLIENT_TEMPLATE.FAT&amp;display_string=Audit&amp;VAR:KEY=KHOLUDMBID&amp;VAR:QUERY=KEZGX1NBTEVTKExUTVMsNDA4MDEsLCxSUCxVU0QpQEZGX1NBTEVTKExUTVNfU0VNSSw0MDgwMSwsLFJQLFVTR","Ckp&amp;WINDOW=FIRST_POPUP&amp;HEIGHT=450&amp;WIDTH=450&amp;START_MAXIMIZED=FALSE&amp;VAR:CALENDAR=US&amp;VAR:SYMBOL=MDRX&amp;VAR:INDEX=0"}</definedName>
    <definedName name="_5020__FDSAUDITLINK__" localSheetId="2" hidden="1">{"fdsup://directions/FAT Viewer?action=UPDATE&amp;creator=factset&amp;DYN_ARGS=TRUE&amp;DOC_NAME=FAT:FQL_AUDITING_CLIENT_TEMPLATE.FAT&amp;display_string=Audit&amp;VAR:KEY=PYXCZELIJI&amp;VAR:QUERY=RkZfRU5UUlBSX1ZBTF9EQUlMWSgzOTUzMik=&amp;WINDOW=FIRST_POPUP&amp;HEIGHT=450&amp;WIDTH=450&amp;START_MA","XIMIZED=FALSE&amp;VAR:CALENDAR=US&amp;VAR:SYMBOL=CHH&amp;VAR:INDEX=0"}</definedName>
    <definedName name="_5020__FDSAUDITLINK__" hidden="1">{"fdsup://directions/FAT Viewer?action=UPDATE&amp;creator=factset&amp;DYN_ARGS=TRUE&amp;DOC_NAME=FAT:FQL_AUDITING_CLIENT_TEMPLATE.FAT&amp;display_string=Audit&amp;VAR:KEY=PYXCZELIJI&amp;VAR:QUERY=RkZfRU5UUlBSX1ZBTF9EQUlMWSgzOTUzMik=&amp;WINDOW=FIRST_POPUP&amp;HEIGHT=450&amp;WIDTH=450&amp;START_MA","XIMIZED=FALSE&amp;VAR:CALENDAR=US&amp;VAR:SYMBOL=CHH&amp;VAR:INDEX=0"}</definedName>
    <definedName name="_5021__FDSAUDITLINK__" localSheetId="2" hidden="1">{"fdsup://directions/FAT Viewer?action=UPDATE&amp;creator=factset&amp;DYN_ARGS=TRUE&amp;DOC_NAME=FAT:FQL_AUDITING_CLIENT_TEMPLATE.FAT&amp;display_string=Audit&amp;VAR:KEY=ZCFYXURYZQ&amp;VAR:QUERY=RkZfRU5UUlBSX1ZBTF9EQUlMWSgzOTUzMik=&amp;WINDOW=FIRST_POPUP&amp;HEIGHT=450&amp;WIDTH=450&amp;START_MA","XIMIZED=FALSE&amp;VAR:CALENDAR=US&amp;VAR:SYMBOL=WYN&amp;VAR:INDEX=0"}</definedName>
    <definedName name="_5021__FDSAUDITLINK__" hidden="1">{"fdsup://directions/FAT Viewer?action=UPDATE&amp;creator=factset&amp;DYN_ARGS=TRUE&amp;DOC_NAME=FAT:FQL_AUDITING_CLIENT_TEMPLATE.FAT&amp;display_string=Audit&amp;VAR:KEY=ZCFYXURYZQ&amp;VAR:QUERY=RkZfRU5UUlBSX1ZBTF9EQUlMWSgzOTUzMik=&amp;WINDOW=FIRST_POPUP&amp;HEIGHT=450&amp;WIDTH=450&amp;START_MA","XIMIZED=FALSE&amp;VAR:CALENDAR=US&amp;VAR:SYMBOL=WYN&amp;VAR:INDEX=0"}</definedName>
    <definedName name="_5022__FDSAUDITLINK__" localSheetId="2" hidden="1">{"fdsup://directions/FAT Viewer?action=UPDATE&amp;creator=factset&amp;DYN_ARGS=TRUE&amp;DOC_NAME=FAT:FQL_AUDITING_CLIENT_TEMPLATE.FAT&amp;display_string=Audit&amp;VAR:KEY=HARILANQNW&amp;VAR:QUERY=RkZfRU5UUlBSX1ZBTF9EQUlMWSgzOTUzMSk=&amp;WINDOW=FIRST_POPUP&amp;HEIGHT=450&amp;WIDTH=450&amp;START_MA","XIMIZED=FALSE&amp;VAR:CALENDAR=US&amp;VAR:SYMBOL=H&amp;VAR:INDEX=0"}</definedName>
    <definedName name="_5022__FDSAUDITLINK__" hidden="1">{"fdsup://directions/FAT Viewer?action=UPDATE&amp;creator=factset&amp;DYN_ARGS=TRUE&amp;DOC_NAME=FAT:FQL_AUDITING_CLIENT_TEMPLATE.FAT&amp;display_string=Audit&amp;VAR:KEY=HARILANQNW&amp;VAR:QUERY=RkZfRU5UUlBSX1ZBTF9EQUlMWSgzOTUzMSk=&amp;WINDOW=FIRST_POPUP&amp;HEIGHT=450&amp;WIDTH=450&amp;START_MA","XIMIZED=FALSE&amp;VAR:CALENDAR=US&amp;VAR:SYMBOL=H&amp;VAR:INDEX=0"}</definedName>
    <definedName name="_5023__FDSAUDITLINK__" localSheetId="2" hidden="1">{"fdsup://directions/FAT Viewer?action=UPDATE&amp;creator=factset&amp;DYN_ARGS=TRUE&amp;DOC_NAME=FAT:FQL_AUDITING_CLIENT_TEMPLATE.FAT&amp;display_string=Audit&amp;VAR:KEY=TGPCFYBYPS&amp;VAR:QUERY=RkZfRU5UUlBSX1ZBTF9EQUlMWSgzOTUzMSk=&amp;WINDOW=FIRST_POPUP&amp;HEIGHT=450&amp;WIDTH=450&amp;START_MA","XIMIZED=FALSE&amp;VAR:CALENDAR=US&amp;VAR:SYMBOL=HOT&amp;VAR:INDEX=0"}</definedName>
    <definedName name="_5023__FDSAUDITLINK__" hidden="1">{"fdsup://directions/FAT Viewer?action=UPDATE&amp;creator=factset&amp;DYN_ARGS=TRUE&amp;DOC_NAME=FAT:FQL_AUDITING_CLIENT_TEMPLATE.FAT&amp;display_string=Audit&amp;VAR:KEY=TGPCFYBYPS&amp;VAR:QUERY=RkZfRU5UUlBSX1ZBTF9EQUlMWSgzOTUzMSk=&amp;WINDOW=FIRST_POPUP&amp;HEIGHT=450&amp;WIDTH=450&amp;START_MA","XIMIZED=FALSE&amp;VAR:CALENDAR=US&amp;VAR:SYMBOL=HOT&amp;VAR:INDEX=0"}</definedName>
    <definedName name="_5024__FDSAUDITLINK__" localSheetId="2" hidden="1">{"fdsup://directions/FAT Viewer?action=UPDATE&amp;creator=factset&amp;DYN_ARGS=TRUE&amp;DOC_NAME=FAT:FQL_AUDITING_CLIENT_TEMPLATE.FAT&amp;display_string=Audit&amp;VAR:KEY=FAHMNMRCPG&amp;VAR:QUERY=RkZfRU5UUlBSX1ZBTF9EQUlMWSgzOTUzMSk=&amp;WINDOW=FIRST_POPUP&amp;HEIGHT=450&amp;WIDTH=450&amp;START_MA","XIMIZED=FALSE&amp;VAR:CALENDAR=US&amp;VAR:SYMBOL=585284&amp;VAR:INDEX=0"}</definedName>
    <definedName name="_5024__FDSAUDITLINK__" hidden="1">{"fdsup://directions/FAT Viewer?action=UPDATE&amp;creator=factset&amp;DYN_ARGS=TRUE&amp;DOC_NAME=FAT:FQL_AUDITING_CLIENT_TEMPLATE.FAT&amp;display_string=Audit&amp;VAR:KEY=FAHMNMRCPG&amp;VAR:QUERY=RkZfRU5UUlBSX1ZBTF9EQUlMWSgzOTUzMSk=&amp;WINDOW=FIRST_POPUP&amp;HEIGHT=450&amp;WIDTH=450&amp;START_MA","XIMIZED=FALSE&amp;VAR:CALENDAR=US&amp;VAR:SYMBOL=585284&amp;VAR:INDEX=0"}</definedName>
    <definedName name="_5025__FDSAUDITLINK__" localSheetId="2" hidden="1">{"fdsup://directions/FAT Viewer?action=UPDATE&amp;creator=factset&amp;DYN_ARGS=TRUE&amp;DOC_NAME=FAT:FQL_AUDITING_CLIENT_TEMPLATE.FAT&amp;display_string=Audit&amp;VAR:KEY=HKLKFETYXA&amp;VAR:QUERY=RkZfRU5UUlBSX1ZBTF9EQUlMWSgzOTUzMSk=&amp;WINDOW=FIRST_POPUP&amp;HEIGHT=450&amp;WIDTH=450&amp;START_MA","XIMIZED=FALSE&amp;VAR:CALENDAR=US&amp;VAR:SYMBOL=MAR&amp;VAR:INDEX=0"}</definedName>
    <definedName name="_5025__FDSAUDITLINK__" hidden="1">{"fdsup://directions/FAT Viewer?action=UPDATE&amp;creator=factset&amp;DYN_ARGS=TRUE&amp;DOC_NAME=FAT:FQL_AUDITING_CLIENT_TEMPLATE.FAT&amp;display_string=Audit&amp;VAR:KEY=HKLKFETYXA&amp;VAR:QUERY=RkZfRU5UUlBSX1ZBTF9EQUlMWSgzOTUzMSk=&amp;WINDOW=FIRST_POPUP&amp;HEIGHT=450&amp;WIDTH=450&amp;START_MA","XIMIZED=FALSE&amp;VAR:CALENDAR=US&amp;VAR:SYMBOL=MAR&amp;VAR:INDEX=0"}</definedName>
    <definedName name="_5026__FDSAUDITLINK__" localSheetId="2" hidden="1">{"fdsup://directions/FAT Viewer?action=UPDATE&amp;creator=factset&amp;DYN_ARGS=TRUE&amp;DOC_NAME=FAT:FQL_AUDITING_CLIENT_TEMPLATE.FAT&amp;display_string=Audit&amp;VAR:KEY=XOJWHIXANK&amp;VAR:QUERY=RkZfRU5UUlBSX1ZBTF9EQUlMWSgzOTUzMSk=&amp;WINDOW=FIRST_POPUP&amp;HEIGHT=450&amp;WIDTH=450&amp;START_MA","XIMIZED=FALSE&amp;VAR:CALENDAR=US&amp;VAR:SYMBOL=CHH&amp;VAR:INDEX=0"}</definedName>
    <definedName name="_5026__FDSAUDITLINK__" hidden="1">{"fdsup://directions/FAT Viewer?action=UPDATE&amp;creator=factset&amp;DYN_ARGS=TRUE&amp;DOC_NAME=FAT:FQL_AUDITING_CLIENT_TEMPLATE.FAT&amp;display_string=Audit&amp;VAR:KEY=XOJWHIXANK&amp;VAR:QUERY=RkZfRU5UUlBSX1ZBTF9EQUlMWSgzOTUzMSk=&amp;WINDOW=FIRST_POPUP&amp;HEIGHT=450&amp;WIDTH=450&amp;START_MA","XIMIZED=FALSE&amp;VAR:CALENDAR=US&amp;VAR:SYMBOL=CHH&amp;VAR:INDEX=0"}</definedName>
    <definedName name="_5027__FDSAUDITLINK__" localSheetId="2" hidden="1">{"fdsup://directions/FAT Viewer?action=UPDATE&amp;creator=factset&amp;DYN_ARGS=TRUE&amp;DOC_NAME=FAT:FQL_AUDITING_CLIENT_TEMPLATE.FAT&amp;display_string=Audit&amp;VAR:KEY=NORWLWVWTG&amp;VAR:QUERY=RkZfRU5UUlBSX1ZBTF9EQUlMWSgzOTUzMSk=&amp;WINDOW=FIRST_POPUP&amp;HEIGHT=450&amp;WIDTH=450&amp;START_MA","XIMIZED=FALSE&amp;VAR:CALENDAR=US&amp;VAR:SYMBOL=WYN&amp;VAR:INDEX=0"}</definedName>
    <definedName name="_5027__FDSAUDITLINK__" hidden="1">{"fdsup://directions/FAT Viewer?action=UPDATE&amp;creator=factset&amp;DYN_ARGS=TRUE&amp;DOC_NAME=FAT:FQL_AUDITING_CLIENT_TEMPLATE.FAT&amp;display_string=Audit&amp;VAR:KEY=NORWLWVWTG&amp;VAR:QUERY=RkZfRU5UUlBSX1ZBTF9EQUlMWSgzOTUzMSk=&amp;WINDOW=FIRST_POPUP&amp;HEIGHT=450&amp;WIDTH=450&amp;START_MA","XIMIZED=FALSE&amp;VAR:CALENDAR=US&amp;VAR:SYMBOL=WYN&amp;VAR:INDEX=0"}</definedName>
    <definedName name="_5028__FDSAUDITLINK__" localSheetId="2" hidden="1">{"fdsup://directions/FAT Viewer?action=UPDATE&amp;creator=factset&amp;DYN_ARGS=TRUE&amp;DOC_NAME=FAT:FQL_AUDITING_CLIENT_TEMPLATE.FAT&amp;display_string=Audit&amp;VAR:KEY=LGZYLYJSXC&amp;VAR:QUERY=RkZfRU5UUlBSX1ZBTF9EQUlMWSgzOTUyNyk=&amp;WINDOW=FIRST_POPUP&amp;HEIGHT=450&amp;WIDTH=450&amp;START_MA","XIMIZED=FALSE&amp;VAR:CALENDAR=US&amp;VAR:SYMBOL=H&amp;VAR:INDEX=0"}</definedName>
    <definedName name="_5028__FDSAUDITLINK__" hidden="1">{"fdsup://directions/FAT Viewer?action=UPDATE&amp;creator=factset&amp;DYN_ARGS=TRUE&amp;DOC_NAME=FAT:FQL_AUDITING_CLIENT_TEMPLATE.FAT&amp;display_string=Audit&amp;VAR:KEY=LGZYLYJSXC&amp;VAR:QUERY=RkZfRU5UUlBSX1ZBTF9EQUlMWSgzOTUyNyk=&amp;WINDOW=FIRST_POPUP&amp;HEIGHT=450&amp;WIDTH=450&amp;START_MA","XIMIZED=FALSE&amp;VAR:CALENDAR=US&amp;VAR:SYMBOL=H&amp;VAR:INDEX=0"}</definedName>
    <definedName name="_5029__FDSAUDITLINK__" localSheetId="2" hidden="1">{"fdsup://directions/FAT Viewer?action=UPDATE&amp;creator=factset&amp;DYN_ARGS=TRUE&amp;DOC_NAME=FAT:FQL_AUDITING_CLIENT_TEMPLATE.FAT&amp;display_string=Audit&amp;VAR:KEY=XOZQXADSLY&amp;VAR:QUERY=RkZfRU5UUlBSX1ZBTF9EQUlMWSgzOTUyNyk=&amp;WINDOW=FIRST_POPUP&amp;HEIGHT=450&amp;WIDTH=450&amp;START_MA","XIMIZED=FALSE&amp;VAR:CALENDAR=US&amp;VAR:SYMBOL=HOT&amp;VAR:INDEX=0"}</definedName>
    <definedName name="_5029__FDSAUDITLINK__" hidden="1">{"fdsup://directions/FAT Viewer?action=UPDATE&amp;creator=factset&amp;DYN_ARGS=TRUE&amp;DOC_NAME=FAT:FQL_AUDITING_CLIENT_TEMPLATE.FAT&amp;display_string=Audit&amp;VAR:KEY=XOZQXADSLY&amp;VAR:QUERY=RkZfRU5UUlBSX1ZBTF9EQUlMWSgzOTUyNyk=&amp;WINDOW=FIRST_POPUP&amp;HEIGHT=450&amp;WIDTH=450&amp;START_MA","XIMIZED=FALSE&amp;VAR:CALENDAR=US&amp;VAR:SYMBOL=HOT&amp;VAR:INDEX=0"}</definedName>
    <definedName name="_503____________123Graph_DCHART_5" hidden="1">#REF!</definedName>
    <definedName name="_503__FDSAUDITLINK__" localSheetId="2" hidden="1">{"fdsup://directions/FAT Viewer?action=UPDATE&amp;creator=factset&amp;DYN_ARGS=TRUE&amp;DOC_NAME=FAT:FQL_AUDITING_CLIENT_TEMPLATE.FAT&amp;display_string=Audit&amp;VAR:KEY=JQJEZOPSRQ&amp;VAR:QUERY=KEZGX0VCSVREQV9JQihMVE0sNDA5ODksLCxSUClARkZfRUJJVERBX0lCKExUTSwwLCwsUlApKQ==&amp;WINDOW=F","IRST_POPUP&amp;HEIGHT=450&amp;WIDTH=450&amp;START_MAXIMIZED=FALSE&amp;VAR:CALENDAR=US&amp;VAR:SYMBOL=JCG&amp;VAR:INDEX=0"}</definedName>
    <definedName name="_503__FDSAUDITLINK__" hidden="1">{"fdsup://directions/FAT Viewer?action=UPDATE&amp;creator=factset&amp;DYN_ARGS=TRUE&amp;DOC_NAME=FAT:FQL_AUDITING_CLIENT_TEMPLATE.FAT&amp;display_string=Audit&amp;VAR:KEY=IRGRCNQPWV&amp;VAR:QUERY=KEZGX1NBTEVTKExUTVMsNDA4MDEsLCxSUCxVU0QpQEZGX1NBTEVTKExUTVNfU0VNSSw0MDgwMSwsLFJQLFVTR","Ckp&amp;WINDOW=FIRST_POPUP&amp;HEIGHT=450&amp;WIDTH=450&amp;START_MAXIMIZED=FALSE&amp;VAR:CALENDAR=US&amp;VAR:SYMBOL=AH&amp;VAR:INDEX=0"}</definedName>
    <definedName name="_503__FDSAUDITLINK___1" localSheetId="2" hidden="1">{"fdsup://directions/FAT Viewer?action=UPDATE&amp;creator=factset&amp;DYN_ARGS=TRUE&amp;DOC_NAME=FAT:FQL_AUDITING_CLIENT_TEMPLATE.FAT&amp;display_string=Audit&amp;VAR:KEY=IRGRCNQPWV&amp;VAR:QUERY=KEZGX1NBTEVTKExUTVMsNDA4MDEsLCxSUCxVU0QpQEZGX1NBTEVTKExUTVNfU0VNSSw0MDgwMSwsLFJQLFVTR","Ckp&amp;WINDOW=FIRST_POPUP&amp;HEIGHT=450&amp;WIDTH=450&amp;START_MAXIMIZED=FALSE&amp;VAR:CALENDAR=US&amp;VAR:SYMBOL=AH&amp;VAR:INDEX=0"}</definedName>
    <definedName name="_503__FDSAUDITLINK___1" hidden="1">{"fdsup://directions/FAT Viewer?action=UPDATE&amp;creator=factset&amp;DYN_ARGS=TRUE&amp;DOC_NAME=FAT:FQL_AUDITING_CLIENT_TEMPLATE.FAT&amp;display_string=Audit&amp;VAR:KEY=IRGRCNQPWV&amp;VAR:QUERY=KEZGX1NBTEVTKExUTVMsNDA4MDEsLCxSUCxVU0QpQEZGX1NBTEVTKExUTVNfU0VNSSw0MDgwMSwsLFJQLFVTR","Ckp&amp;WINDOW=FIRST_POPUP&amp;HEIGHT=450&amp;WIDTH=450&amp;START_MAXIMIZED=FALSE&amp;VAR:CALENDAR=US&amp;VAR:SYMBOL=AH&amp;VAR:INDEX=0"}</definedName>
    <definedName name="_5030__FDSAUDITLINK__" localSheetId="2" hidden="1">{"fdsup://directions/FAT Viewer?action=UPDATE&amp;creator=factset&amp;DYN_ARGS=TRUE&amp;DOC_NAME=FAT:FQL_AUDITING_CLIENT_TEMPLATE.FAT&amp;display_string=Audit&amp;VAR:KEY=RWDOVWTYXU&amp;VAR:QUERY=RkZfRU5UUlBSX1ZBTF9EQUlMWSgzOTUyNyk=&amp;WINDOW=FIRST_POPUP&amp;HEIGHT=450&amp;WIDTH=450&amp;START_MA","XIMIZED=FALSE&amp;VAR:CALENDAR=US&amp;VAR:SYMBOL=585284&amp;VAR:INDEX=0"}</definedName>
    <definedName name="_5030__FDSAUDITLINK__" hidden="1">{"fdsup://directions/FAT Viewer?action=UPDATE&amp;creator=factset&amp;DYN_ARGS=TRUE&amp;DOC_NAME=FAT:FQL_AUDITING_CLIENT_TEMPLATE.FAT&amp;display_string=Audit&amp;VAR:KEY=RWDOVWTYXU&amp;VAR:QUERY=RkZfRU5UUlBSX1ZBTF9EQUlMWSgzOTUyNyk=&amp;WINDOW=FIRST_POPUP&amp;HEIGHT=450&amp;WIDTH=450&amp;START_MA","XIMIZED=FALSE&amp;VAR:CALENDAR=US&amp;VAR:SYMBOL=585284&amp;VAR:INDEX=0"}</definedName>
    <definedName name="_5031__FDSAUDITLINK__" localSheetId="2" hidden="1">{"fdsup://directions/FAT Viewer?action=UPDATE&amp;creator=factset&amp;DYN_ARGS=TRUE&amp;DOC_NAME=FAT:FQL_AUDITING_CLIENT_TEMPLATE.FAT&amp;display_string=Audit&amp;VAR:KEY=ZCBGXQLANS&amp;VAR:QUERY=RkZfRU5UUlBSX1ZBTF9EQUlMWSgzOTUyNyk=&amp;WINDOW=FIRST_POPUP&amp;HEIGHT=450&amp;WIDTH=450&amp;START_MA","XIMIZED=FALSE&amp;VAR:CALENDAR=US&amp;VAR:SYMBOL=MAR&amp;VAR:INDEX=0"}</definedName>
    <definedName name="_5031__FDSAUDITLINK__" hidden="1">{"fdsup://directions/FAT Viewer?action=UPDATE&amp;creator=factset&amp;DYN_ARGS=TRUE&amp;DOC_NAME=FAT:FQL_AUDITING_CLIENT_TEMPLATE.FAT&amp;display_string=Audit&amp;VAR:KEY=ZCBGXQLANS&amp;VAR:QUERY=RkZfRU5UUlBSX1ZBTF9EQUlMWSgzOTUyNyk=&amp;WINDOW=FIRST_POPUP&amp;HEIGHT=450&amp;WIDTH=450&amp;START_MA","XIMIZED=FALSE&amp;VAR:CALENDAR=US&amp;VAR:SYMBOL=MAR&amp;VAR:INDEX=0"}</definedName>
    <definedName name="_5032__FDSAUDITLINK__" localSheetId="2" hidden="1">{"fdsup://directions/FAT Viewer?action=UPDATE&amp;creator=factset&amp;DYN_ARGS=TRUE&amp;DOC_NAME=FAT:FQL_AUDITING_CLIENT_TEMPLATE.FAT&amp;display_string=Audit&amp;VAR:KEY=ZURATWFKXM&amp;VAR:QUERY=RkZfRU5UUlBSX1ZBTF9EQUlMWSgzOTUyNyk=&amp;WINDOW=FIRST_POPUP&amp;HEIGHT=450&amp;WIDTH=450&amp;START_MA","XIMIZED=FALSE&amp;VAR:CALENDAR=US&amp;VAR:SYMBOL=CHH&amp;VAR:INDEX=0"}</definedName>
    <definedName name="_5032__FDSAUDITLINK__" hidden="1">{"fdsup://directions/FAT Viewer?action=UPDATE&amp;creator=factset&amp;DYN_ARGS=TRUE&amp;DOC_NAME=FAT:FQL_AUDITING_CLIENT_TEMPLATE.FAT&amp;display_string=Audit&amp;VAR:KEY=ZURATWFKXM&amp;VAR:QUERY=RkZfRU5UUlBSX1ZBTF9EQUlMWSgzOTUyNyk=&amp;WINDOW=FIRST_POPUP&amp;HEIGHT=450&amp;WIDTH=450&amp;START_MA","XIMIZED=FALSE&amp;VAR:CALENDAR=US&amp;VAR:SYMBOL=CHH&amp;VAR:INDEX=0"}</definedName>
    <definedName name="_5033__FDSAUDITLINK__" localSheetId="2" hidden="1">{"fdsup://directions/FAT Viewer?action=UPDATE&amp;creator=factset&amp;DYN_ARGS=TRUE&amp;DOC_NAME=FAT:FQL_AUDITING_CLIENT_TEMPLATE.FAT&amp;display_string=Audit&amp;VAR:KEY=TWXSZOXGRG&amp;VAR:QUERY=RkZfRU5UUlBSX1ZBTF9EQUlMWSgzOTUyNyk=&amp;WINDOW=FIRST_POPUP&amp;HEIGHT=450&amp;WIDTH=450&amp;START_MA","XIMIZED=FALSE&amp;VAR:CALENDAR=US&amp;VAR:SYMBOL=WYN&amp;VAR:INDEX=0"}</definedName>
    <definedName name="_5033__FDSAUDITLINK__" hidden="1">{"fdsup://directions/FAT Viewer?action=UPDATE&amp;creator=factset&amp;DYN_ARGS=TRUE&amp;DOC_NAME=FAT:FQL_AUDITING_CLIENT_TEMPLATE.FAT&amp;display_string=Audit&amp;VAR:KEY=TWXSZOXGRG&amp;VAR:QUERY=RkZfRU5UUlBSX1ZBTF9EQUlMWSgzOTUyNyk=&amp;WINDOW=FIRST_POPUP&amp;HEIGHT=450&amp;WIDTH=450&amp;START_MA","XIMIZED=FALSE&amp;VAR:CALENDAR=US&amp;VAR:SYMBOL=WYN&amp;VAR:INDEX=0"}</definedName>
    <definedName name="_5034__FDSAUDITLINK__" localSheetId="2" hidden="1">{"fdsup://directions/FAT Viewer?action=UPDATE&amp;creator=factset&amp;DYN_ARGS=TRUE&amp;DOC_NAME=FAT:FQL_AUDITING_CLIENT_TEMPLATE.FAT&amp;display_string=Audit&amp;VAR:KEY=HSJYZCJIVU&amp;VAR:QUERY=RkZfRU5UUlBSX1ZBTF9EQUlMWSgzOTUyNik=&amp;WINDOW=FIRST_POPUP&amp;HEIGHT=450&amp;WIDTH=450&amp;START_MA","XIMIZED=FALSE&amp;VAR:CALENDAR=US&amp;VAR:SYMBOL=H&amp;VAR:INDEX=0"}</definedName>
    <definedName name="_5034__FDSAUDITLINK__" hidden="1">{"fdsup://directions/FAT Viewer?action=UPDATE&amp;creator=factset&amp;DYN_ARGS=TRUE&amp;DOC_NAME=FAT:FQL_AUDITING_CLIENT_TEMPLATE.FAT&amp;display_string=Audit&amp;VAR:KEY=HSJYZCJIVU&amp;VAR:QUERY=RkZfRU5UUlBSX1ZBTF9EQUlMWSgzOTUyNik=&amp;WINDOW=FIRST_POPUP&amp;HEIGHT=450&amp;WIDTH=450&amp;START_MA","XIMIZED=FALSE&amp;VAR:CALENDAR=US&amp;VAR:SYMBOL=H&amp;VAR:INDEX=0"}</definedName>
    <definedName name="_5035__FDSAUDITLINK__" localSheetId="2" hidden="1">{"fdsup://directions/FAT Viewer?action=UPDATE&amp;creator=factset&amp;DYN_ARGS=TRUE&amp;DOC_NAME=FAT:FQL_AUDITING_CLIENT_TEMPLATE.FAT&amp;display_string=Audit&amp;VAR:KEY=JEFYHYNIDQ&amp;VAR:QUERY=RkZfRU5UUlBSX1ZBTF9EQUlMWSgzOTUyNik=&amp;WINDOW=FIRST_POPUP&amp;HEIGHT=450&amp;WIDTH=450&amp;START_MA","XIMIZED=FALSE&amp;VAR:CALENDAR=US&amp;VAR:SYMBOL=HOT&amp;VAR:INDEX=0"}</definedName>
    <definedName name="_5035__FDSAUDITLINK__" hidden="1">{"fdsup://directions/FAT Viewer?action=UPDATE&amp;creator=factset&amp;DYN_ARGS=TRUE&amp;DOC_NAME=FAT:FQL_AUDITING_CLIENT_TEMPLATE.FAT&amp;display_string=Audit&amp;VAR:KEY=JEFYHYNIDQ&amp;VAR:QUERY=RkZfRU5UUlBSX1ZBTF9EQUlMWSgzOTUyNik=&amp;WINDOW=FIRST_POPUP&amp;HEIGHT=450&amp;WIDTH=450&amp;START_MA","XIMIZED=FALSE&amp;VAR:CALENDAR=US&amp;VAR:SYMBOL=HOT&amp;VAR:INDEX=0"}</definedName>
    <definedName name="_5036__FDSAUDITLINK__" localSheetId="2" hidden="1">{"fdsup://directions/FAT Viewer?action=UPDATE&amp;creator=factset&amp;DYN_ARGS=TRUE&amp;DOC_NAME=FAT:FQL_AUDITING_CLIENT_TEMPLATE.FAT&amp;display_string=Audit&amp;VAR:KEY=TIVOHINCRM&amp;VAR:QUERY=RkZfRU5UUlBSX1ZBTF9EQUlMWSgzOTUyNik=&amp;WINDOW=FIRST_POPUP&amp;HEIGHT=450&amp;WIDTH=450&amp;START_MA","XIMIZED=FALSE&amp;VAR:CALENDAR=US&amp;VAR:SYMBOL=585284&amp;VAR:INDEX=0"}</definedName>
    <definedName name="_5036__FDSAUDITLINK__" hidden="1">{"fdsup://directions/FAT Viewer?action=UPDATE&amp;creator=factset&amp;DYN_ARGS=TRUE&amp;DOC_NAME=FAT:FQL_AUDITING_CLIENT_TEMPLATE.FAT&amp;display_string=Audit&amp;VAR:KEY=TIVOHINCRM&amp;VAR:QUERY=RkZfRU5UUlBSX1ZBTF9EQUlMWSgzOTUyNik=&amp;WINDOW=FIRST_POPUP&amp;HEIGHT=450&amp;WIDTH=450&amp;START_MA","XIMIZED=FALSE&amp;VAR:CALENDAR=US&amp;VAR:SYMBOL=585284&amp;VAR:INDEX=0"}</definedName>
    <definedName name="_5037__FDSAUDITLINK__" localSheetId="2" hidden="1">{"fdsup://directions/FAT Viewer?action=UPDATE&amp;creator=factset&amp;DYN_ARGS=TRUE&amp;DOC_NAME=FAT:FQL_AUDITING_CLIENT_TEMPLATE.FAT&amp;display_string=Audit&amp;VAR:KEY=BWRSVEFUFW&amp;VAR:QUERY=RkZfRU5UUlBSX1ZBTF9EQUlMWSgzOTUyNik=&amp;WINDOW=FIRST_POPUP&amp;HEIGHT=450&amp;WIDTH=450&amp;START_MA","XIMIZED=FALSE&amp;VAR:CALENDAR=US&amp;VAR:SYMBOL=MAR&amp;VAR:INDEX=0"}</definedName>
    <definedName name="_5037__FDSAUDITLINK__" hidden="1">{"fdsup://directions/FAT Viewer?action=UPDATE&amp;creator=factset&amp;DYN_ARGS=TRUE&amp;DOC_NAME=FAT:FQL_AUDITING_CLIENT_TEMPLATE.FAT&amp;display_string=Audit&amp;VAR:KEY=BWRSVEFUFW&amp;VAR:QUERY=RkZfRU5UUlBSX1ZBTF9EQUlMWSgzOTUyNik=&amp;WINDOW=FIRST_POPUP&amp;HEIGHT=450&amp;WIDTH=450&amp;START_MA","XIMIZED=FALSE&amp;VAR:CALENDAR=US&amp;VAR:SYMBOL=MAR&amp;VAR:INDEX=0"}</definedName>
    <definedName name="_5038__FDSAUDITLINK__" localSheetId="2" hidden="1">{"fdsup://directions/FAT Viewer?action=UPDATE&amp;creator=factset&amp;DYN_ARGS=TRUE&amp;DOC_NAME=FAT:FQL_AUDITING_CLIENT_TEMPLATE.FAT&amp;display_string=Audit&amp;VAR:KEY=VEZQXYVSJG&amp;VAR:QUERY=RkZfRU5UUlBSX1ZBTF9EQUlMWSgzOTUyNik=&amp;WINDOW=FIRST_POPUP&amp;HEIGHT=450&amp;WIDTH=450&amp;START_MA","XIMIZED=FALSE&amp;VAR:CALENDAR=US&amp;VAR:SYMBOL=CHH&amp;VAR:INDEX=0"}</definedName>
    <definedName name="_5038__FDSAUDITLINK__" hidden="1">{"fdsup://directions/FAT Viewer?action=UPDATE&amp;creator=factset&amp;DYN_ARGS=TRUE&amp;DOC_NAME=FAT:FQL_AUDITING_CLIENT_TEMPLATE.FAT&amp;display_string=Audit&amp;VAR:KEY=VEZQXYVSJG&amp;VAR:QUERY=RkZfRU5UUlBSX1ZBTF9EQUlMWSgzOTUyNik=&amp;WINDOW=FIRST_POPUP&amp;HEIGHT=450&amp;WIDTH=450&amp;START_MA","XIMIZED=FALSE&amp;VAR:CALENDAR=US&amp;VAR:SYMBOL=CHH&amp;VAR:INDEX=0"}</definedName>
    <definedName name="_5039__FDSAUDITLINK__" localSheetId="2" hidden="1">{"fdsup://directions/FAT Viewer?action=UPDATE&amp;creator=factset&amp;DYN_ARGS=TRUE&amp;DOC_NAME=FAT:FQL_AUDITING_CLIENT_TEMPLATE.FAT&amp;display_string=Audit&amp;VAR:KEY=DYZWJYXMLA&amp;VAR:QUERY=RkZfRU5UUlBSX1ZBTF9EQUlMWSgzOTUyNik=&amp;WINDOW=FIRST_POPUP&amp;HEIGHT=450&amp;WIDTH=450&amp;START_MA","XIMIZED=FALSE&amp;VAR:CALENDAR=US&amp;VAR:SYMBOL=WYN&amp;VAR:INDEX=0"}</definedName>
    <definedName name="_5039__FDSAUDITLINK__" hidden="1">{"fdsup://directions/FAT Viewer?action=UPDATE&amp;creator=factset&amp;DYN_ARGS=TRUE&amp;DOC_NAME=FAT:FQL_AUDITING_CLIENT_TEMPLATE.FAT&amp;display_string=Audit&amp;VAR:KEY=DYZWJYXMLA&amp;VAR:QUERY=RkZfRU5UUlBSX1ZBTF9EQUlMWSgzOTUyNik=&amp;WINDOW=FIRST_POPUP&amp;HEIGHT=450&amp;WIDTH=450&amp;START_MA","XIMIZED=FALSE&amp;VAR:CALENDAR=US&amp;VAR:SYMBOL=WYN&amp;VAR:INDEX=0"}</definedName>
    <definedName name="_504____________123Graph_DCHART_6" hidden="1">#REF!</definedName>
    <definedName name="_504__123Graph_BCHART_8" hidden="1">#REF!</definedName>
    <definedName name="_504__FDSAUDITLINK__" localSheetId="2" hidden="1">{"fdsup://directions/FAT Viewer?action=UPDATE&amp;creator=factset&amp;DYN_ARGS=TRUE&amp;DOC_NAME=FAT:FQL_AUDITING_CLIENT_TEMPLATE.FAT&amp;display_string=Audit&amp;VAR:KEY=FQFCZIPENI&amp;VAR:QUERY=RkZfRUJJVERBX0lCKFFUUiw0MDYzMyk=&amp;WINDOW=FIRST_POPUP&amp;HEIGHT=450&amp;WIDTH=450&amp;START_MAXIMI","ZED=FALSE&amp;VAR:CALENDAR=US&amp;VAR:SYMBOL=GES&amp;VAR:INDEX=0"}</definedName>
    <definedName name="_504__FDSAUDITLINK__" hidden="1">{"fdsup://Directions/FactSet Auditing Viewer?action=AUDIT_VALUE&amp;DB=129&amp;ID1=509453&amp;VALUEID=02001&amp;SDATE=201102&amp;PERIODTYPE=QTR_STD&amp;SCFT=3&amp;window=popup_no_bar&amp;width=385&amp;height=120&amp;START_MAXIMIZED=FALSE&amp;creator=factset&amp;display_string=Audit"}</definedName>
    <definedName name="_504__FDSAUDITLINK___1" localSheetId="2" hidden="1">{"fdsup://Directions/FactSet Auditing Viewer?action=AUDIT_VALUE&amp;DB=129&amp;ID1=509453&amp;VALUEID=02001&amp;SDATE=201102&amp;PERIODTYPE=QTR_STD&amp;SCFT=3&amp;window=popup_no_bar&amp;width=385&amp;height=120&amp;START_MAXIMIZED=FALSE&amp;creator=factset&amp;display_string=Audit"}</definedName>
    <definedName name="_504__FDSAUDITLINK___1" hidden="1">{"fdsup://Directions/FactSet Auditing Viewer?action=AUDIT_VALUE&amp;DB=129&amp;ID1=509453&amp;VALUEID=02001&amp;SDATE=201102&amp;PERIODTYPE=QTR_STD&amp;SCFT=3&amp;window=popup_no_bar&amp;width=385&amp;height=120&amp;START_MAXIMIZED=FALSE&amp;creator=factset&amp;display_string=Audit"}</definedName>
    <definedName name="_5040__FDSAUDITLINK__" localSheetId="2" hidden="1">{"fdsup://directions/FAT Viewer?action=UPDATE&amp;creator=factset&amp;DYN_ARGS=TRUE&amp;DOC_NAME=FAT:FQL_AUDITING_CLIENT_TEMPLATE.FAT&amp;display_string=Audit&amp;VAR:KEY=XQXAFUNKBU&amp;VAR:QUERY=RkZfRU5UUlBSX1ZBTF9EQUlMWSgzOTUyNSk=&amp;WINDOW=FIRST_POPUP&amp;HEIGHT=450&amp;WIDTH=450&amp;START_MA","XIMIZED=FALSE&amp;VAR:CALENDAR=US&amp;VAR:SYMBOL=H&amp;VAR:INDEX=0"}</definedName>
    <definedName name="_5040__FDSAUDITLINK__" hidden="1">{"fdsup://directions/FAT Viewer?action=UPDATE&amp;creator=factset&amp;DYN_ARGS=TRUE&amp;DOC_NAME=FAT:FQL_AUDITING_CLIENT_TEMPLATE.FAT&amp;display_string=Audit&amp;VAR:KEY=XQXAFUNKBU&amp;VAR:QUERY=RkZfRU5UUlBSX1ZBTF9EQUlMWSgzOTUyNSk=&amp;WINDOW=FIRST_POPUP&amp;HEIGHT=450&amp;WIDTH=450&amp;START_MA","XIMIZED=FALSE&amp;VAR:CALENDAR=US&amp;VAR:SYMBOL=H&amp;VAR:INDEX=0"}</definedName>
    <definedName name="_5041__FDSAUDITLINK__" localSheetId="2" hidden="1">{"fdsup://directions/FAT Viewer?action=UPDATE&amp;creator=factset&amp;DYN_ARGS=TRUE&amp;DOC_NAME=FAT:FQL_AUDITING_CLIENT_TEMPLATE.FAT&amp;display_string=Audit&amp;VAR:KEY=LSTWPSXSJY&amp;VAR:QUERY=RkZfRU5UUlBSX1ZBTF9EQUlMWSgzOTUyNSk=&amp;WINDOW=FIRST_POPUP&amp;HEIGHT=450&amp;WIDTH=450&amp;START_MA","XIMIZED=FALSE&amp;VAR:CALENDAR=US&amp;VAR:SYMBOL=HOT&amp;VAR:INDEX=0"}</definedName>
    <definedName name="_5041__FDSAUDITLINK__" hidden="1">{"fdsup://directions/FAT Viewer?action=UPDATE&amp;creator=factset&amp;DYN_ARGS=TRUE&amp;DOC_NAME=FAT:FQL_AUDITING_CLIENT_TEMPLATE.FAT&amp;display_string=Audit&amp;VAR:KEY=LSTWPSXSJY&amp;VAR:QUERY=RkZfRU5UUlBSX1ZBTF9EQUlMWSgzOTUyNSk=&amp;WINDOW=FIRST_POPUP&amp;HEIGHT=450&amp;WIDTH=450&amp;START_MA","XIMIZED=FALSE&amp;VAR:CALENDAR=US&amp;VAR:SYMBOL=HOT&amp;VAR:INDEX=0"}</definedName>
    <definedName name="_5042__FDSAUDITLINK__" localSheetId="2" hidden="1">{"fdsup://directions/FAT Viewer?action=UPDATE&amp;creator=factset&amp;DYN_ARGS=TRUE&amp;DOC_NAME=FAT:FQL_AUDITING_CLIENT_TEMPLATE.FAT&amp;display_string=Audit&amp;VAR:KEY=NGZYZYREXI&amp;VAR:QUERY=RkZfRU5UUlBSX1ZBTF9EQUlMWSgzOTUyNSk=&amp;WINDOW=FIRST_POPUP&amp;HEIGHT=450&amp;WIDTH=450&amp;START_MA","XIMIZED=FALSE&amp;VAR:CALENDAR=US&amp;VAR:SYMBOL=585284&amp;VAR:INDEX=0"}</definedName>
    <definedName name="_5042__FDSAUDITLINK__" hidden="1">{"fdsup://directions/FAT Viewer?action=UPDATE&amp;creator=factset&amp;DYN_ARGS=TRUE&amp;DOC_NAME=FAT:FQL_AUDITING_CLIENT_TEMPLATE.FAT&amp;display_string=Audit&amp;VAR:KEY=NGZYZYREXI&amp;VAR:QUERY=RkZfRU5UUlBSX1ZBTF9EQUlMWSgzOTUyNSk=&amp;WINDOW=FIRST_POPUP&amp;HEIGHT=450&amp;WIDTH=450&amp;START_MA","XIMIZED=FALSE&amp;VAR:CALENDAR=US&amp;VAR:SYMBOL=585284&amp;VAR:INDEX=0"}</definedName>
    <definedName name="_5043__FDSAUDITLINK__" localSheetId="2" hidden="1">{"fdsup://directions/FAT Viewer?action=UPDATE&amp;creator=factset&amp;DYN_ARGS=TRUE&amp;DOC_NAME=FAT:FQL_AUDITING_CLIENT_TEMPLATE.FAT&amp;display_string=Audit&amp;VAR:KEY=FQZGXGPYJW&amp;VAR:QUERY=RkZfRU5UUlBSX1ZBTF9EQUlMWSgzOTUyNSk=&amp;WINDOW=FIRST_POPUP&amp;HEIGHT=450&amp;WIDTH=450&amp;START_MA","XIMIZED=FALSE&amp;VAR:CALENDAR=US&amp;VAR:SYMBOL=MAR&amp;VAR:INDEX=0"}</definedName>
    <definedName name="_5043__FDSAUDITLINK__" hidden="1">{"fdsup://directions/FAT Viewer?action=UPDATE&amp;creator=factset&amp;DYN_ARGS=TRUE&amp;DOC_NAME=FAT:FQL_AUDITING_CLIENT_TEMPLATE.FAT&amp;display_string=Audit&amp;VAR:KEY=FQZGXGPYJW&amp;VAR:QUERY=RkZfRU5UUlBSX1ZBTF9EQUlMWSgzOTUyNSk=&amp;WINDOW=FIRST_POPUP&amp;HEIGHT=450&amp;WIDTH=450&amp;START_MA","XIMIZED=FALSE&amp;VAR:CALENDAR=US&amp;VAR:SYMBOL=MAR&amp;VAR:INDEX=0"}</definedName>
    <definedName name="_5044__FDSAUDITLINK__" localSheetId="2" hidden="1">{"fdsup://directions/FAT Viewer?action=UPDATE&amp;creator=factset&amp;DYN_ARGS=TRUE&amp;DOC_NAME=FAT:FQL_AUDITING_CLIENT_TEMPLATE.FAT&amp;display_string=Audit&amp;VAR:KEY=ZQHAXWNUVO&amp;VAR:QUERY=RkZfRU5UUlBSX1ZBTF9EQUlMWSgzOTUyNSk=&amp;WINDOW=FIRST_POPUP&amp;HEIGHT=450&amp;WIDTH=450&amp;START_MA","XIMIZED=FALSE&amp;VAR:CALENDAR=US&amp;VAR:SYMBOL=CHH&amp;VAR:INDEX=0"}</definedName>
    <definedName name="_5044__FDSAUDITLINK__" hidden="1">{"fdsup://directions/FAT Viewer?action=UPDATE&amp;creator=factset&amp;DYN_ARGS=TRUE&amp;DOC_NAME=FAT:FQL_AUDITING_CLIENT_TEMPLATE.FAT&amp;display_string=Audit&amp;VAR:KEY=ZQHAXWNUVO&amp;VAR:QUERY=RkZfRU5UUlBSX1ZBTF9EQUlMWSgzOTUyNSk=&amp;WINDOW=FIRST_POPUP&amp;HEIGHT=450&amp;WIDTH=450&amp;START_MA","XIMIZED=FALSE&amp;VAR:CALENDAR=US&amp;VAR:SYMBOL=CHH&amp;VAR:INDEX=0"}</definedName>
    <definedName name="_5045__FDSAUDITLINK__" localSheetId="2" hidden="1">{"fdsup://directions/FAT Viewer?action=UPDATE&amp;creator=factset&amp;DYN_ARGS=TRUE&amp;DOC_NAME=FAT:FQL_AUDITING_CLIENT_TEMPLATE.FAT&amp;display_string=Audit&amp;VAR:KEY=TINUBQPWLW&amp;VAR:QUERY=RkZfRU5UUlBSX1ZBTF9EQUlMWSgzOTUyNSk=&amp;WINDOW=FIRST_POPUP&amp;HEIGHT=450&amp;WIDTH=450&amp;START_MA","XIMIZED=FALSE&amp;VAR:CALENDAR=US&amp;VAR:SYMBOL=WYN&amp;VAR:INDEX=0"}</definedName>
    <definedName name="_5045__FDSAUDITLINK__" hidden="1">{"fdsup://directions/FAT Viewer?action=UPDATE&amp;creator=factset&amp;DYN_ARGS=TRUE&amp;DOC_NAME=FAT:FQL_AUDITING_CLIENT_TEMPLATE.FAT&amp;display_string=Audit&amp;VAR:KEY=TINUBQPWLW&amp;VAR:QUERY=RkZfRU5UUlBSX1ZBTF9EQUlMWSgzOTUyNSk=&amp;WINDOW=FIRST_POPUP&amp;HEIGHT=450&amp;WIDTH=450&amp;START_MA","XIMIZED=FALSE&amp;VAR:CALENDAR=US&amp;VAR:SYMBOL=WYN&amp;VAR:INDEX=0"}</definedName>
    <definedName name="_5046__FDSAUDITLINK__" localSheetId="2" hidden="1">{"fdsup://directions/FAT Viewer?action=UPDATE&amp;creator=factset&amp;DYN_ARGS=TRUE&amp;DOC_NAME=FAT:FQL_AUDITING_CLIENT_TEMPLATE.FAT&amp;display_string=Audit&amp;VAR:KEY=JKZUNENKDG&amp;VAR:QUERY=RkZfRU5UUlBSX1ZBTF9EQUlMWSgzOTUyNCk=&amp;WINDOW=FIRST_POPUP&amp;HEIGHT=450&amp;WIDTH=450&amp;START_MA","XIMIZED=FALSE&amp;VAR:CALENDAR=US&amp;VAR:SYMBOL=H&amp;VAR:INDEX=0"}</definedName>
    <definedName name="_5046__FDSAUDITLINK__" hidden="1">{"fdsup://directions/FAT Viewer?action=UPDATE&amp;creator=factset&amp;DYN_ARGS=TRUE&amp;DOC_NAME=FAT:FQL_AUDITING_CLIENT_TEMPLATE.FAT&amp;display_string=Audit&amp;VAR:KEY=JKZUNENKDG&amp;VAR:QUERY=RkZfRU5UUlBSX1ZBTF9EQUlMWSgzOTUyNCk=&amp;WINDOW=FIRST_POPUP&amp;HEIGHT=450&amp;WIDTH=450&amp;START_MA","XIMIZED=FALSE&amp;VAR:CALENDAR=US&amp;VAR:SYMBOL=H&amp;VAR:INDEX=0"}</definedName>
    <definedName name="_5047__FDSAUDITLINK__" localSheetId="2" hidden="1">{"fdsup://directions/FAT Viewer?action=UPDATE&amp;creator=factset&amp;DYN_ARGS=TRUE&amp;DOC_NAME=FAT:FQL_AUDITING_CLIENT_TEMPLATE.FAT&amp;display_string=Audit&amp;VAR:KEY=JCZQFGBSLW&amp;VAR:QUERY=RkZfRU5UUlBSX1ZBTF9EQUlMWSgzOTUyNCk=&amp;WINDOW=FIRST_POPUP&amp;HEIGHT=450&amp;WIDTH=450&amp;START_MA","XIMIZED=FALSE&amp;VAR:CALENDAR=US&amp;VAR:SYMBOL=HOT&amp;VAR:INDEX=0"}</definedName>
    <definedName name="_5047__FDSAUDITLINK__" hidden="1">{"fdsup://directions/FAT Viewer?action=UPDATE&amp;creator=factset&amp;DYN_ARGS=TRUE&amp;DOC_NAME=FAT:FQL_AUDITING_CLIENT_TEMPLATE.FAT&amp;display_string=Audit&amp;VAR:KEY=JCZQFGBSLW&amp;VAR:QUERY=RkZfRU5UUlBSX1ZBTF9EQUlMWSgzOTUyNCk=&amp;WINDOW=FIRST_POPUP&amp;HEIGHT=450&amp;WIDTH=450&amp;START_MA","XIMIZED=FALSE&amp;VAR:CALENDAR=US&amp;VAR:SYMBOL=HOT&amp;VAR:INDEX=0"}</definedName>
    <definedName name="_5048__FDSAUDITLINK__" localSheetId="2" hidden="1">{"fdsup://directions/FAT Viewer?action=UPDATE&amp;creator=factset&amp;DYN_ARGS=TRUE&amp;DOC_NAME=FAT:FQL_AUDITING_CLIENT_TEMPLATE.FAT&amp;display_string=Audit&amp;VAR:KEY=RIZWNGDAFM&amp;VAR:QUERY=RkZfRU5UUlBSX1ZBTF9EQUlMWSgzOTUyNCk=&amp;WINDOW=FIRST_POPUP&amp;HEIGHT=450&amp;WIDTH=450&amp;START_MA","XIMIZED=FALSE&amp;VAR:CALENDAR=US&amp;VAR:SYMBOL=585284&amp;VAR:INDEX=0"}</definedName>
    <definedName name="_5048__FDSAUDITLINK__" hidden="1">{"fdsup://directions/FAT Viewer?action=UPDATE&amp;creator=factset&amp;DYN_ARGS=TRUE&amp;DOC_NAME=FAT:FQL_AUDITING_CLIENT_TEMPLATE.FAT&amp;display_string=Audit&amp;VAR:KEY=RIZWNGDAFM&amp;VAR:QUERY=RkZfRU5UUlBSX1ZBTF9EQUlMWSgzOTUyNCk=&amp;WINDOW=FIRST_POPUP&amp;HEIGHT=450&amp;WIDTH=450&amp;START_MA","XIMIZED=FALSE&amp;VAR:CALENDAR=US&amp;VAR:SYMBOL=585284&amp;VAR:INDEX=0"}</definedName>
    <definedName name="_5049__FDSAUDITLINK__" localSheetId="2" hidden="1">{"fdsup://directions/FAT Viewer?action=UPDATE&amp;creator=factset&amp;DYN_ARGS=TRUE&amp;DOC_NAME=FAT:FQL_AUDITING_CLIENT_TEMPLATE.FAT&amp;display_string=Audit&amp;VAR:KEY=DOHCZCFEFM&amp;VAR:QUERY=RkZfRU5UUlBSX1ZBTF9EQUlMWSgzOTUyNCk=&amp;WINDOW=FIRST_POPUP&amp;HEIGHT=450&amp;WIDTH=450&amp;START_MA","XIMIZED=FALSE&amp;VAR:CALENDAR=US&amp;VAR:SYMBOL=MAR&amp;VAR:INDEX=0"}</definedName>
    <definedName name="_5049__FDSAUDITLINK__" hidden="1">{"fdsup://directions/FAT Viewer?action=UPDATE&amp;creator=factset&amp;DYN_ARGS=TRUE&amp;DOC_NAME=FAT:FQL_AUDITING_CLIENT_TEMPLATE.FAT&amp;display_string=Audit&amp;VAR:KEY=DOHCZCFEFM&amp;VAR:QUERY=RkZfRU5UUlBSX1ZBTF9EQUlMWSgzOTUyNCk=&amp;WINDOW=FIRST_POPUP&amp;HEIGHT=450&amp;WIDTH=450&amp;START_MA","XIMIZED=FALSE&amp;VAR:CALENDAR=US&amp;VAR:SYMBOL=MAR&amp;VAR:INDEX=0"}</definedName>
    <definedName name="_505____________123Graph_DCHART_7" hidden="1">#REF!</definedName>
    <definedName name="_505__FDSAUDITLINK__" localSheetId="2">{"fdsup://directions/FAT Viewer?action=UPDATE&amp;creator=factset&amp;DYN_ARGS=TRUE&amp;DOC_NAME=FAT:FQL_AUDITING_CLIENT_TEMPLATE.FAT&amp;display_string=Audit&amp;VAR:KEY=PYRWBCTWN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NDM&amp;VAR:INDEX=0"}</definedName>
    <definedName name="_505__FDSAUDITLINK__" hidden="1">{"fdsup://Directions/FactSet Auditing Viewer?action=AUDIT_VALUE&amp;DB=129&amp;ID1=509453&amp;VALUEID=P05301&amp;SDATE=201102&amp;PERIODTYPE=QTR_STD&amp;SCFT=3&amp;window=popup_no_bar&amp;width=385&amp;height=120&amp;START_MAXIMIZED=FALSE&amp;creator=factset&amp;display_string=Audit"}</definedName>
    <definedName name="_505__FDSAUDITLINK___1" localSheetId="2" hidden="1">{"fdsup://Directions/FactSet Auditing Viewer?action=AUDIT_VALUE&amp;DB=129&amp;ID1=509453&amp;VALUEID=P05301&amp;SDATE=201102&amp;PERIODTYPE=QTR_STD&amp;SCFT=3&amp;window=popup_no_bar&amp;width=385&amp;height=120&amp;START_MAXIMIZED=FALSE&amp;creator=factset&amp;display_string=Audit"}</definedName>
    <definedName name="_505__FDSAUDITLINK___1" hidden="1">{"fdsup://Directions/FactSet Auditing Viewer?action=AUDIT_VALUE&amp;DB=129&amp;ID1=509453&amp;VALUEID=P05301&amp;SDATE=201102&amp;PERIODTYPE=QTR_STD&amp;SCFT=3&amp;window=popup_no_bar&amp;width=385&amp;height=120&amp;START_MAXIMIZED=FALSE&amp;creator=factset&amp;display_string=Audit"}</definedName>
    <definedName name="_5050__FDSAUDITLINK__" localSheetId="2" hidden="1">{"fdsup://directions/FAT Viewer?action=UPDATE&amp;creator=factset&amp;DYN_ARGS=TRUE&amp;DOC_NAME=FAT:FQL_AUDITING_CLIENT_TEMPLATE.FAT&amp;display_string=Audit&amp;VAR:KEY=VCVCNEFYXC&amp;VAR:QUERY=RkZfRU5UUlBSX1ZBTF9EQUlMWSgzOTUyNCk=&amp;WINDOW=FIRST_POPUP&amp;HEIGHT=450&amp;WIDTH=450&amp;START_MA","XIMIZED=FALSE&amp;VAR:CALENDAR=US&amp;VAR:SYMBOL=CHH&amp;VAR:INDEX=0"}</definedName>
    <definedName name="_5050__FDSAUDITLINK__" hidden="1">{"fdsup://directions/FAT Viewer?action=UPDATE&amp;creator=factset&amp;DYN_ARGS=TRUE&amp;DOC_NAME=FAT:FQL_AUDITING_CLIENT_TEMPLATE.FAT&amp;display_string=Audit&amp;VAR:KEY=VCVCNEFYXC&amp;VAR:QUERY=RkZfRU5UUlBSX1ZBTF9EQUlMWSgzOTUyNCk=&amp;WINDOW=FIRST_POPUP&amp;HEIGHT=450&amp;WIDTH=450&amp;START_MA","XIMIZED=FALSE&amp;VAR:CALENDAR=US&amp;VAR:SYMBOL=CHH&amp;VAR:INDEX=0"}</definedName>
    <definedName name="_5051__FDSAUDITLINK__" localSheetId="2" hidden="1">{"fdsup://directions/FAT Viewer?action=UPDATE&amp;creator=factset&amp;DYN_ARGS=TRUE&amp;DOC_NAME=FAT:FQL_AUDITING_CLIENT_TEMPLATE.FAT&amp;display_string=Audit&amp;VAR:KEY=XMTUHSDEHK&amp;VAR:QUERY=RkZfRU5UUlBSX1ZBTF9EQUlMWSgzOTUyNCk=&amp;WINDOW=FIRST_POPUP&amp;HEIGHT=450&amp;WIDTH=450&amp;START_MA","XIMIZED=FALSE&amp;VAR:CALENDAR=US&amp;VAR:SYMBOL=WYN&amp;VAR:INDEX=0"}</definedName>
    <definedName name="_5051__FDSAUDITLINK__" hidden="1">{"fdsup://directions/FAT Viewer?action=UPDATE&amp;creator=factset&amp;DYN_ARGS=TRUE&amp;DOC_NAME=FAT:FQL_AUDITING_CLIENT_TEMPLATE.FAT&amp;display_string=Audit&amp;VAR:KEY=XMTUHSDEHK&amp;VAR:QUERY=RkZfRU5UUlBSX1ZBTF9EQUlMWSgzOTUyNCk=&amp;WINDOW=FIRST_POPUP&amp;HEIGHT=450&amp;WIDTH=450&amp;START_MA","XIMIZED=FALSE&amp;VAR:CALENDAR=US&amp;VAR:SYMBOL=WYN&amp;VAR:INDEX=0"}</definedName>
    <definedName name="_5052__FDSAUDITLINK__" localSheetId="2" hidden="1">{"fdsup://directions/FAT Viewer?action=UPDATE&amp;creator=factset&amp;DYN_ARGS=TRUE&amp;DOC_NAME=FAT:FQL_AUDITING_CLIENT_TEMPLATE.FAT&amp;display_string=Audit&amp;VAR:KEY=NSNCFSRGXG&amp;VAR:QUERY=RkZfRU5UUlBSX1ZBTF9EQUlMWSgzOTUyMSk=&amp;WINDOW=FIRST_POPUP&amp;HEIGHT=450&amp;WIDTH=450&amp;START_MA","XIMIZED=FALSE&amp;VAR:CALENDAR=US&amp;VAR:SYMBOL=H&amp;VAR:INDEX=0"}</definedName>
    <definedName name="_5052__FDSAUDITLINK__" hidden="1">{"fdsup://directions/FAT Viewer?action=UPDATE&amp;creator=factset&amp;DYN_ARGS=TRUE&amp;DOC_NAME=FAT:FQL_AUDITING_CLIENT_TEMPLATE.FAT&amp;display_string=Audit&amp;VAR:KEY=NSNCFSRGXG&amp;VAR:QUERY=RkZfRU5UUlBSX1ZBTF9EQUlMWSgzOTUyMSk=&amp;WINDOW=FIRST_POPUP&amp;HEIGHT=450&amp;WIDTH=450&amp;START_MA","XIMIZED=FALSE&amp;VAR:CALENDAR=US&amp;VAR:SYMBOL=H&amp;VAR:INDEX=0"}</definedName>
    <definedName name="_5053__FDSAUDITLINK__" localSheetId="2" hidden="1">{"fdsup://directions/FAT Viewer?action=UPDATE&amp;creator=factset&amp;DYN_ARGS=TRUE&amp;DOC_NAME=FAT:FQL_AUDITING_CLIENT_TEMPLATE.FAT&amp;display_string=Audit&amp;VAR:KEY=PEJMROVSTU&amp;VAR:QUERY=RkZfRU5UUlBSX1ZBTF9EQUlMWSgzOTUyMSk=&amp;WINDOW=FIRST_POPUP&amp;HEIGHT=450&amp;WIDTH=450&amp;START_MA","XIMIZED=FALSE&amp;VAR:CALENDAR=US&amp;VAR:SYMBOL=HOT&amp;VAR:INDEX=0"}</definedName>
    <definedName name="_5053__FDSAUDITLINK__" hidden="1">{"fdsup://directions/FAT Viewer?action=UPDATE&amp;creator=factset&amp;DYN_ARGS=TRUE&amp;DOC_NAME=FAT:FQL_AUDITING_CLIENT_TEMPLATE.FAT&amp;display_string=Audit&amp;VAR:KEY=PEJMROVSTU&amp;VAR:QUERY=RkZfRU5UUlBSX1ZBTF9EQUlMWSgzOTUyMSk=&amp;WINDOW=FIRST_POPUP&amp;HEIGHT=450&amp;WIDTH=450&amp;START_MA","XIMIZED=FALSE&amp;VAR:CALENDAR=US&amp;VAR:SYMBOL=HOT&amp;VAR:INDEX=0"}</definedName>
    <definedName name="_5054__FDSAUDITLINK__" localSheetId="2" hidden="1">{"fdsup://directions/FAT Viewer?action=UPDATE&amp;creator=factset&amp;DYN_ARGS=TRUE&amp;DOC_NAME=FAT:FQL_AUDITING_CLIENT_TEMPLATE.FAT&amp;display_string=Audit&amp;VAR:KEY=XWJAPUBUBQ&amp;VAR:QUERY=RkZfRU5UUlBSX1ZBTF9EQUlMWSgzOTUyMSk=&amp;WINDOW=FIRST_POPUP&amp;HEIGHT=450&amp;WIDTH=450&amp;START_MA","XIMIZED=FALSE&amp;VAR:CALENDAR=US&amp;VAR:SYMBOL=585284&amp;VAR:INDEX=0"}</definedName>
    <definedName name="_5054__FDSAUDITLINK__" hidden="1">{"fdsup://directions/FAT Viewer?action=UPDATE&amp;creator=factset&amp;DYN_ARGS=TRUE&amp;DOC_NAME=FAT:FQL_AUDITING_CLIENT_TEMPLATE.FAT&amp;display_string=Audit&amp;VAR:KEY=XWJAPUBUBQ&amp;VAR:QUERY=RkZfRU5UUlBSX1ZBTF9EQUlMWSgzOTUyMSk=&amp;WINDOW=FIRST_POPUP&amp;HEIGHT=450&amp;WIDTH=450&amp;START_MA","XIMIZED=FALSE&amp;VAR:CALENDAR=US&amp;VAR:SYMBOL=585284&amp;VAR:INDEX=0"}</definedName>
    <definedName name="_5055__FDSAUDITLINK__" localSheetId="2" hidden="1">{"fdsup://directions/FAT Viewer?action=UPDATE&amp;creator=factset&amp;DYN_ARGS=TRUE&amp;DOC_NAME=FAT:FQL_AUDITING_CLIENT_TEMPLATE.FAT&amp;display_string=Audit&amp;VAR:KEY=ZEXOZCRATQ&amp;VAR:QUERY=RkZfRU5UUlBSX1ZBTF9EQUlMWSgzOTUyMSk=&amp;WINDOW=FIRST_POPUP&amp;HEIGHT=450&amp;WIDTH=450&amp;START_MA","XIMIZED=FALSE&amp;VAR:CALENDAR=US&amp;VAR:SYMBOL=MAR&amp;VAR:INDEX=0"}</definedName>
    <definedName name="_5055__FDSAUDITLINK__" hidden="1">{"fdsup://directions/FAT Viewer?action=UPDATE&amp;creator=factset&amp;DYN_ARGS=TRUE&amp;DOC_NAME=FAT:FQL_AUDITING_CLIENT_TEMPLATE.FAT&amp;display_string=Audit&amp;VAR:KEY=ZEXOZCRATQ&amp;VAR:QUERY=RkZfRU5UUlBSX1ZBTF9EQUlMWSgzOTUyMSk=&amp;WINDOW=FIRST_POPUP&amp;HEIGHT=450&amp;WIDTH=450&amp;START_MA","XIMIZED=FALSE&amp;VAR:CALENDAR=US&amp;VAR:SYMBOL=MAR&amp;VAR:INDEX=0"}</definedName>
    <definedName name="_5056__FDSAUDITLINK__" localSheetId="2" hidden="1">{"fdsup://directions/FAT Viewer?action=UPDATE&amp;creator=factset&amp;DYN_ARGS=TRUE&amp;DOC_NAME=FAT:FQL_AUDITING_CLIENT_TEMPLATE.FAT&amp;display_string=Audit&amp;VAR:KEY=PKFAPQJWXM&amp;VAR:QUERY=RkZfRU5UUlBSX1ZBTF9EQUlMWSgzOTUyMSk=&amp;WINDOW=FIRST_POPUP&amp;HEIGHT=450&amp;WIDTH=450&amp;START_MA","XIMIZED=FALSE&amp;VAR:CALENDAR=US&amp;VAR:SYMBOL=CHH&amp;VAR:INDEX=0"}</definedName>
    <definedName name="_5056__FDSAUDITLINK__" hidden="1">{"fdsup://directions/FAT Viewer?action=UPDATE&amp;creator=factset&amp;DYN_ARGS=TRUE&amp;DOC_NAME=FAT:FQL_AUDITING_CLIENT_TEMPLATE.FAT&amp;display_string=Audit&amp;VAR:KEY=PKFAPQJWXM&amp;VAR:QUERY=RkZfRU5UUlBSX1ZBTF9EQUlMWSgzOTUyMSk=&amp;WINDOW=FIRST_POPUP&amp;HEIGHT=450&amp;WIDTH=450&amp;START_MA","XIMIZED=FALSE&amp;VAR:CALENDAR=US&amp;VAR:SYMBOL=CHH&amp;VAR:INDEX=0"}</definedName>
    <definedName name="_5057__FDSAUDITLINK__" localSheetId="2" hidden="1">{"fdsup://directions/FAT Viewer?action=UPDATE&amp;creator=factset&amp;DYN_ARGS=TRUE&amp;DOC_NAME=FAT:FQL_AUDITING_CLIENT_TEMPLATE.FAT&amp;display_string=Audit&amp;VAR:KEY=LOBEXYTWJK&amp;VAR:QUERY=RkZfRU5UUlBSX1ZBTF9EQUlMWSgzOTUyMSk=&amp;WINDOW=FIRST_POPUP&amp;HEIGHT=450&amp;WIDTH=450&amp;START_MA","XIMIZED=FALSE&amp;VAR:CALENDAR=US&amp;VAR:SYMBOL=WYN&amp;VAR:INDEX=0"}</definedName>
    <definedName name="_5057__FDSAUDITLINK__" hidden="1">{"fdsup://directions/FAT Viewer?action=UPDATE&amp;creator=factset&amp;DYN_ARGS=TRUE&amp;DOC_NAME=FAT:FQL_AUDITING_CLIENT_TEMPLATE.FAT&amp;display_string=Audit&amp;VAR:KEY=LOBEXYTWJK&amp;VAR:QUERY=RkZfRU5UUlBSX1ZBTF9EQUlMWSgzOTUyMSk=&amp;WINDOW=FIRST_POPUP&amp;HEIGHT=450&amp;WIDTH=450&amp;START_MA","XIMIZED=FALSE&amp;VAR:CALENDAR=US&amp;VAR:SYMBOL=WYN&amp;VAR:INDEX=0"}</definedName>
    <definedName name="_5058__FDSAUDITLINK__" localSheetId="2" hidden="1">{"fdsup://directions/FAT Viewer?action=UPDATE&amp;creator=factset&amp;DYN_ARGS=TRUE&amp;DOC_NAME=FAT:FQL_AUDITING_CLIENT_TEMPLATE.FAT&amp;display_string=Audit&amp;VAR:KEY=ZWVSTKJEHY&amp;VAR:QUERY=RkZfRU5UUlBSX1ZBTF9EQUlMWSgzOTUyMCk=&amp;WINDOW=FIRST_POPUP&amp;HEIGHT=450&amp;WIDTH=450&amp;START_MA","XIMIZED=FALSE&amp;VAR:CALENDAR=US&amp;VAR:SYMBOL=H&amp;VAR:INDEX=0"}</definedName>
    <definedName name="_5058__FDSAUDITLINK__" hidden="1">{"fdsup://directions/FAT Viewer?action=UPDATE&amp;creator=factset&amp;DYN_ARGS=TRUE&amp;DOC_NAME=FAT:FQL_AUDITING_CLIENT_TEMPLATE.FAT&amp;display_string=Audit&amp;VAR:KEY=ZWVSTKJEHY&amp;VAR:QUERY=RkZfRU5UUlBSX1ZBTF9EQUlMWSgzOTUyMCk=&amp;WINDOW=FIRST_POPUP&amp;HEIGHT=450&amp;WIDTH=450&amp;START_MA","XIMIZED=FALSE&amp;VAR:CALENDAR=US&amp;VAR:SYMBOL=H&amp;VAR:INDEX=0"}</definedName>
    <definedName name="_5059__FDSAUDITLINK__" localSheetId="2" hidden="1">{"fdsup://directions/FAT Viewer?action=UPDATE&amp;creator=factset&amp;DYN_ARGS=TRUE&amp;DOC_NAME=FAT:FQL_AUDITING_CLIENT_TEMPLATE.FAT&amp;display_string=Audit&amp;VAR:KEY=VUBERSFKBQ&amp;VAR:QUERY=RkZfRU5UUlBSX1ZBTF9EQUlMWSgzOTUyMCk=&amp;WINDOW=FIRST_POPUP&amp;HEIGHT=450&amp;WIDTH=450&amp;START_MA","XIMIZED=FALSE&amp;VAR:CALENDAR=US&amp;VAR:SYMBOL=HOT&amp;VAR:INDEX=0"}</definedName>
    <definedName name="_5059__FDSAUDITLINK__" hidden="1">{"fdsup://directions/FAT Viewer?action=UPDATE&amp;creator=factset&amp;DYN_ARGS=TRUE&amp;DOC_NAME=FAT:FQL_AUDITING_CLIENT_TEMPLATE.FAT&amp;display_string=Audit&amp;VAR:KEY=VUBERSFKBQ&amp;VAR:QUERY=RkZfRU5UUlBSX1ZBTF9EQUlMWSgzOTUyMCk=&amp;WINDOW=FIRST_POPUP&amp;HEIGHT=450&amp;WIDTH=450&amp;START_MA","XIMIZED=FALSE&amp;VAR:CALENDAR=US&amp;VAR:SYMBOL=HOT&amp;VAR:INDEX=0"}</definedName>
    <definedName name="_506____________123Graph_DCHART_8" hidden="1">#REF!</definedName>
    <definedName name="_506__123Graph_CCHART_5" hidden="1">#REF!</definedName>
    <definedName name="_506__FDSAUDITLINK__" localSheetId="2" hidden="1">{"fdsup://directions/FAT Viewer?action=UPDATE&amp;creator=factset&amp;DYN_ARGS=TRUE&amp;DOC_NAME=FAT:FQL_AUDITING_CLIENT_TEMPLATE.FAT&amp;display_string=Audit&amp;VAR:KEY=TGPOFMROTQ&amp;VAR:QUERY=RkZfRUJJVERBX0lCKFFUUiw0MDgxNik=&amp;WINDOW=FIRST_POPUP&amp;HEIGHT=450&amp;WIDTH=450&amp;START_MAXIMI","ZED=FALSE&amp;VAR:CALENDAR=US&amp;VAR:SYMBOL=GES&amp;VAR:INDEX=0"}</definedName>
    <definedName name="_506__FDSAUDITLINK__" hidden="1">{"fdsup://directions/FAT Viewer?action=UPDATE&amp;creator=factset&amp;DYN_ARGS=TRUE&amp;DOC_NAME=FAT:FQL_AUDITING_CLIENT_TEMPLATE.FAT&amp;display_string=Audit&amp;VAR:KEY=FSXEXQLIXC&amp;VAR:QUERY=KChGRl9HUk9TU19JTkMoTFRNLDAsLCxSRixVU0QpQEZGX0dST1NTX0lOQyhMVE1TX1NFTUksMCwsLFJGLFVTR","CkpQEZGX1NBTEVTKEFOTiwwLCwsUkYsVVNEKSk=&amp;WINDOW=FIRST_POPUP&amp;HEIGHT=450&amp;WIDTH=450&amp;START_MAXIMIZED=FALSE&amp;VAR:CALENDAR=US&amp;VAR:SYMBOL=482897&amp;VAR:INDEX=0"}</definedName>
    <definedName name="_5060__FDSAUDITLINK__" localSheetId="2" hidden="1">{"fdsup://directions/FAT Viewer?action=UPDATE&amp;creator=factset&amp;DYN_ARGS=TRUE&amp;DOC_NAME=FAT:FQL_AUDITING_CLIENT_TEMPLATE.FAT&amp;display_string=Audit&amp;VAR:KEY=XOXKVMTCNA&amp;VAR:QUERY=RkZfRU5UUlBSX1ZBTF9EQUlMWSgzOTUyMCk=&amp;WINDOW=FIRST_POPUP&amp;HEIGHT=450&amp;WIDTH=450&amp;START_MA","XIMIZED=FALSE&amp;VAR:CALENDAR=US&amp;VAR:SYMBOL=585284&amp;VAR:INDEX=0"}</definedName>
    <definedName name="_5060__FDSAUDITLINK__" hidden="1">{"fdsup://directions/FAT Viewer?action=UPDATE&amp;creator=factset&amp;DYN_ARGS=TRUE&amp;DOC_NAME=FAT:FQL_AUDITING_CLIENT_TEMPLATE.FAT&amp;display_string=Audit&amp;VAR:KEY=XOXKVMTCNA&amp;VAR:QUERY=RkZfRU5UUlBSX1ZBTF9EQUlMWSgzOTUyMCk=&amp;WINDOW=FIRST_POPUP&amp;HEIGHT=450&amp;WIDTH=450&amp;START_MA","XIMIZED=FALSE&amp;VAR:CALENDAR=US&amp;VAR:SYMBOL=585284&amp;VAR:INDEX=0"}</definedName>
    <definedName name="_5061__FDSAUDITLINK__" localSheetId="2" hidden="1">{"fdsup://directions/FAT Viewer?action=UPDATE&amp;creator=factset&amp;DYN_ARGS=TRUE&amp;DOC_NAME=FAT:FQL_AUDITING_CLIENT_TEMPLATE.FAT&amp;display_string=Audit&amp;VAR:KEY=ZQPURCPCPU&amp;VAR:QUERY=RkZfRU5UUlBSX1ZBTF9EQUlMWSgzOTUyMCk=&amp;WINDOW=FIRST_POPUP&amp;HEIGHT=450&amp;WIDTH=450&amp;START_MA","XIMIZED=FALSE&amp;VAR:CALENDAR=US&amp;VAR:SYMBOL=MAR&amp;VAR:INDEX=0"}</definedName>
    <definedName name="_5061__FDSAUDITLINK__" hidden="1">{"fdsup://directions/FAT Viewer?action=UPDATE&amp;creator=factset&amp;DYN_ARGS=TRUE&amp;DOC_NAME=FAT:FQL_AUDITING_CLIENT_TEMPLATE.FAT&amp;display_string=Audit&amp;VAR:KEY=ZQPURCPCPU&amp;VAR:QUERY=RkZfRU5UUlBSX1ZBTF9EQUlMWSgzOTUyMCk=&amp;WINDOW=FIRST_POPUP&amp;HEIGHT=450&amp;WIDTH=450&amp;START_MA","XIMIZED=FALSE&amp;VAR:CALENDAR=US&amp;VAR:SYMBOL=MAR&amp;VAR:INDEX=0"}</definedName>
    <definedName name="_5062__FDSAUDITLINK__" localSheetId="2" hidden="1">{"fdsup://directions/FAT Viewer?action=UPDATE&amp;creator=factset&amp;DYN_ARGS=TRUE&amp;DOC_NAME=FAT:FQL_AUDITING_CLIENT_TEMPLATE.FAT&amp;display_string=Audit&amp;VAR:KEY=LSXYPCXIHI&amp;VAR:QUERY=RkZfRU5UUlBSX1ZBTF9EQUlMWSgzOTUyMCk=&amp;WINDOW=FIRST_POPUP&amp;HEIGHT=450&amp;WIDTH=450&amp;START_MA","XIMIZED=FALSE&amp;VAR:CALENDAR=US&amp;VAR:SYMBOL=CHH&amp;VAR:INDEX=0"}</definedName>
    <definedName name="_5062__FDSAUDITLINK__" hidden="1">{"fdsup://directions/FAT Viewer?action=UPDATE&amp;creator=factset&amp;DYN_ARGS=TRUE&amp;DOC_NAME=FAT:FQL_AUDITING_CLIENT_TEMPLATE.FAT&amp;display_string=Audit&amp;VAR:KEY=LSXYPCXIHI&amp;VAR:QUERY=RkZfRU5UUlBSX1ZBTF9EQUlMWSgzOTUyMCk=&amp;WINDOW=FIRST_POPUP&amp;HEIGHT=450&amp;WIDTH=450&amp;START_MA","XIMIZED=FALSE&amp;VAR:CALENDAR=US&amp;VAR:SYMBOL=CHH&amp;VAR:INDEX=0"}</definedName>
    <definedName name="_5063__FDSAUDITLINK__" localSheetId="2" hidden="1">{"fdsup://directions/FAT Viewer?action=UPDATE&amp;creator=factset&amp;DYN_ARGS=TRUE&amp;DOC_NAME=FAT:FQL_AUDITING_CLIENT_TEMPLATE.FAT&amp;display_string=Audit&amp;VAR:KEY=XMJELUTWDG&amp;VAR:QUERY=RkZfRU5UUlBSX1ZBTF9EQUlMWSgzOTUyMCk=&amp;WINDOW=FIRST_POPUP&amp;HEIGHT=450&amp;WIDTH=450&amp;START_MA","XIMIZED=FALSE&amp;VAR:CALENDAR=US&amp;VAR:SYMBOL=WYN&amp;VAR:INDEX=0"}</definedName>
    <definedName name="_5063__FDSAUDITLINK__" hidden="1">{"fdsup://directions/FAT Viewer?action=UPDATE&amp;creator=factset&amp;DYN_ARGS=TRUE&amp;DOC_NAME=FAT:FQL_AUDITING_CLIENT_TEMPLATE.FAT&amp;display_string=Audit&amp;VAR:KEY=XMJELUTWDG&amp;VAR:QUERY=RkZfRU5UUlBSX1ZBTF9EQUlMWSgzOTUyMCk=&amp;WINDOW=FIRST_POPUP&amp;HEIGHT=450&amp;WIDTH=450&amp;START_MA","XIMIZED=FALSE&amp;VAR:CALENDAR=US&amp;VAR:SYMBOL=WYN&amp;VAR:INDEX=0"}</definedName>
    <definedName name="_5064__FDSAUDITLINK__" localSheetId="2" hidden="1">{"fdsup://directions/FAT Viewer?action=UPDATE&amp;creator=factset&amp;DYN_ARGS=TRUE&amp;DOC_NAME=FAT:FQL_AUDITING_CLIENT_TEMPLATE.FAT&amp;display_string=Audit&amp;VAR:KEY=ZYJEXQJIDK&amp;VAR:QUERY=RkZfRU5UUlBSX1ZBTF9EQUlMWSgzOTUxOSk=&amp;WINDOW=FIRST_POPUP&amp;HEIGHT=450&amp;WIDTH=450&amp;START_MA","XIMIZED=FALSE&amp;VAR:CALENDAR=US&amp;VAR:SYMBOL=H&amp;VAR:INDEX=0"}</definedName>
    <definedName name="_5064__FDSAUDITLINK__" hidden="1">{"fdsup://directions/FAT Viewer?action=UPDATE&amp;creator=factset&amp;DYN_ARGS=TRUE&amp;DOC_NAME=FAT:FQL_AUDITING_CLIENT_TEMPLATE.FAT&amp;display_string=Audit&amp;VAR:KEY=ZYJEXQJIDK&amp;VAR:QUERY=RkZfRU5UUlBSX1ZBTF9EQUlMWSgzOTUxOSk=&amp;WINDOW=FIRST_POPUP&amp;HEIGHT=450&amp;WIDTH=450&amp;START_MA","XIMIZED=FALSE&amp;VAR:CALENDAR=US&amp;VAR:SYMBOL=H&amp;VAR:INDEX=0"}</definedName>
    <definedName name="_5065__FDSAUDITLINK__" localSheetId="2" hidden="1">{"fdsup://directions/FAT Viewer?action=UPDATE&amp;creator=factset&amp;DYN_ARGS=TRUE&amp;DOC_NAME=FAT:FQL_AUDITING_CLIENT_TEMPLATE.FAT&amp;display_string=Audit&amp;VAR:KEY=NENOJIPKTW&amp;VAR:QUERY=RkZfRU5UUlBSX1ZBTF9EQUlMWSgzOTUxOSk=&amp;WINDOW=FIRST_POPUP&amp;HEIGHT=450&amp;WIDTH=450&amp;START_MA","XIMIZED=FALSE&amp;VAR:CALENDAR=US&amp;VAR:SYMBOL=HOT&amp;VAR:INDEX=0"}</definedName>
    <definedName name="_5065__FDSAUDITLINK__" hidden="1">{"fdsup://directions/FAT Viewer?action=UPDATE&amp;creator=factset&amp;DYN_ARGS=TRUE&amp;DOC_NAME=FAT:FQL_AUDITING_CLIENT_TEMPLATE.FAT&amp;display_string=Audit&amp;VAR:KEY=NENOJIPKTW&amp;VAR:QUERY=RkZfRU5UUlBSX1ZBTF9EQUlMWSgzOTUxOSk=&amp;WINDOW=FIRST_POPUP&amp;HEIGHT=450&amp;WIDTH=450&amp;START_MA","XIMIZED=FALSE&amp;VAR:CALENDAR=US&amp;VAR:SYMBOL=HOT&amp;VAR:INDEX=0"}</definedName>
    <definedName name="_5066__FDSAUDITLINK__" localSheetId="2" hidden="1">{"fdsup://directions/FAT Viewer?action=UPDATE&amp;creator=factset&amp;DYN_ARGS=TRUE&amp;DOC_NAME=FAT:FQL_AUDITING_CLIENT_TEMPLATE.FAT&amp;display_string=Audit&amp;VAR:KEY=BKDKXEVQPK&amp;VAR:QUERY=RkZfRU5UUlBSX1ZBTF9EQUlMWSgzOTUxOSk=&amp;WINDOW=FIRST_POPUP&amp;HEIGHT=450&amp;WIDTH=450&amp;START_MA","XIMIZED=FALSE&amp;VAR:CALENDAR=US&amp;VAR:SYMBOL=585284&amp;VAR:INDEX=0"}</definedName>
    <definedName name="_5066__FDSAUDITLINK__" hidden="1">{"fdsup://directions/FAT Viewer?action=UPDATE&amp;creator=factset&amp;DYN_ARGS=TRUE&amp;DOC_NAME=FAT:FQL_AUDITING_CLIENT_TEMPLATE.FAT&amp;display_string=Audit&amp;VAR:KEY=BKDKXEVQPK&amp;VAR:QUERY=RkZfRU5UUlBSX1ZBTF9EQUlMWSgzOTUxOSk=&amp;WINDOW=FIRST_POPUP&amp;HEIGHT=450&amp;WIDTH=450&amp;START_MA","XIMIZED=FALSE&amp;VAR:CALENDAR=US&amp;VAR:SYMBOL=585284&amp;VAR:INDEX=0"}</definedName>
    <definedName name="_5067__FDSAUDITLINK__" localSheetId="2" hidden="1">{"fdsup://directions/FAT Viewer?action=UPDATE&amp;creator=factset&amp;DYN_ARGS=TRUE&amp;DOC_NAME=FAT:FQL_AUDITING_CLIENT_TEMPLATE.FAT&amp;display_string=Audit&amp;VAR:KEY=ZWXKPSVEZM&amp;VAR:QUERY=RkZfRU5UUlBSX1ZBTF9EQUlMWSgzOTUxOSk=&amp;WINDOW=FIRST_POPUP&amp;HEIGHT=450&amp;WIDTH=450&amp;START_MA","XIMIZED=FALSE&amp;VAR:CALENDAR=US&amp;VAR:SYMBOL=MAR&amp;VAR:INDEX=0"}</definedName>
    <definedName name="_5067__FDSAUDITLINK__" hidden="1">{"fdsup://directions/FAT Viewer?action=UPDATE&amp;creator=factset&amp;DYN_ARGS=TRUE&amp;DOC_NAME=FAT:FQL_AUDITING_CLIENT_TEMPLATE.FAT&amp;display_string=Audit&amp;VAR:KEY=ZWXKPSVEZM&amp;VAR:QUERY=RkZfRU5UUlBSX1ZBTF9EQUlMWSgzOTUxOSk=&amp;WINDOW=FIRST_POPUP&amp;HEIGHT=450&amp;WIDTH=450&amp;START_MA","XIMIZED=FALSE&amp;VAR:CALENDAR=US&amp;VAR:SYMBOL=MAR&amp;VAR:INDEX=0"}</definedName>
    <definedName name="_5068__FDSAUDITLINK__" localSheetId="2" hidden="1">{"fdsup://directions/FAT Viewer?action=UPDATE&amp;creator=factset&amp;DYN_ARGS=TRUE&amp;DOC_NAME=FAT:FQL_AUDITING_CLIENT_TEMPLATE.FAT&amp;display_string=Audit&amp;VAR:KEY=PWXUBAXWRY&amp;VAR:QUERY=RkZfRU5UUlBSX1ZBTF9EQUlMWSgzOTUxOSk=&amp;WINDOW=FIRST_POPUP&amp;HEIGHT=450&amp;WIDTH=450&amp;START_MA","XIMIZED=FALSE&amp;VAR:CALENDAR=US&amp;VAR:SYMBOL=CHH&amp;VAR:INDEX=0"}</definedName>
    <definedName name="_5068__FDSAUDITLINK__" hidden="1">{"fdsup://directions/FAT Viewer?action=UPDATE&amp;creator=factset&amp;DYN_ARGS=TRUE&amp;DOC_NAME=FAT:FQL_AUDITING_CLIENT_TEMPLATE.FAT&amp;display_string=Audit&amp;VAR:KEY=PWXUBAXWRY&amp;VAR:QUERY=RkZfRU5UUlBSX1ZBTF9EQUlMWSgzOTUxOSk=&amp;WINDOW=FIRST_POPUP&amp;HEIGHT=450&amp;WIDTH=450&amp;START_MA","XIMIZED=FALSE&amp;VAR:CALENDAR=US&amp;VAR:SYMBOL=CHH&amp;VAR:INDEX=0"}</definedName>
    <definedName name="_5069__FDSAUDITLINK__" localSheetId="2" hidden="1">{"fdsup://directions/FAT Viewer?action=UPDATE&amp;creator=factset&amp;DYN_ARGS=TRUE&amp;DOC_NAME=FAT:FQL_AUDITING_CLIENT_TEMPLATE.FAT&amp;display_string=Audit&amp;VAR:KEY=DORQPYNKRE&amp;VAR:QUERY=RkZfRU5UUlBSX1ZBTF9EQUlMWSgzOTUxOSk=&amp;WINDOW=FIRST_POPUP&amp;HEIGHT=450&amp;WIDTH=450&amp;START_MA","XIMIZED=FALSE&amp;VAR:CALENDAR=US&amp;VAR:SYMBOL=WYN&amp;VAR:INDEX=0"}</definedName>
    <definedName name="_5069__FDSAUDITLINK__" hidden="1">{"fdsup://directions/FAT Viewer?action=UPDATE&amp;creator=factset&amp;DYN_ARGS=TRUE&amp;DOC_NAME=FAT:FQL_AUDITING_CLIENT_TEMPLATE.FAT&amp;display_string=Audit&amp;VAR:KEY=DORQPYNKRE&amp;VAR:QUERY=RkZfRU5UUlBSX1ZBTF9EQUlMWSgzOTUxOSk=&amp;WINDOW=FIRST_POPUP&amp;HEIGHT=450&amp;WIDTH=450&amp;START_MA","XIMIZED=FALSE&amp;VAR:CALENDAR=US&amp;VAR:SYMBOL=WYN&amp;VAR:INDEX=0"}</definedName>
    <definedName name="_507____________123Graph_ECHART_1" hidden="1">#REF!</definedName>
    <definedName name="_507__FDSAUDITLINK__" localSheetId="2" hidden="1">{"fdsup://directions/FAT Viewer?action=UPDATE&amp;creator=factset&amp;DYN_ARGS=TRUE&amp;DOC_NAME=FAT:FQL_AUDITING_CLIENT_TEMPLATE.FAT&amp;display_string=Audit&amp;VAR:KEY=BIRQVGJITC&amp;VAR:QUERY=RkZfRUJJVERBX0lCKFFUUiw0MDkwOCk=&amp;WINDOW=FIRST_POPUP&amp;HEIGHT=450&amp;WIDTH=450&amp;START_MAXIMI","ZED=FALSE&amp;VAR:CALENDAR=US&amp;VAR:SYMBOL=GES&amp;VAR:INDEX=0"}</definedName>
    <definedName name="_507__FDSAUDITLINK__" hidden="1">{"fdsup://directions/FAT Viewer?action=UPDATE&amp;creator=factset&amp;DYN_ARGS=TRUE&amp;DOC_NAME=FAT:FQL_AUDITING_CLIENT_TEMPLATE.FAT&amp;display_string=Audit&amp;VAR:KEY=JMZAJSLYRW&amp;VAR:QUERY=KChGRl9TQUxFUyhMVE0sMCwsLFJGLFVTRClARkZfU0FMRVMoTFRNU19TRU1JLDAsLCxSRixVU0QpKUBGRl9TQ","UxFUyhBTk4sMCwsLFJGLFVTRCkp&amp;WINDOW=FIRST_POPUP&amp;HEIGHT=450&amp;WIDTH=450&amp;START_MAXIMIZED=FALSE&amp;VAR:CALENDAR=US&amp;VAR:SYMBOL=095162&amp;VAR:INDEX=0"}</definedName>
    <definedName name="_5070__FDSAUDITLINK__" localSheetId="2" hidden="1">{"fdsup://directions/FAT Viewer?action=UPDATE&amp;creator=factset&amp;DYN_ARGS=TRUE&amp;DOC_NAME=FAT:FQL_AUDITING_CLIENT_TEMPLATE.FAT&amp;display_string=Audit&amp;VAR:KEY=TEBMZKZAJS&amp;VAR:QUERY=RkZfRU5UUlBSX1ZBTF9EQUlMWSgzOTUxOCk=&amp;WINDOW=FIRST_POPUP&amp;HEIGHT=450&amp;WIDTH=450&amp;START_MA","XIMIZED=FALSE&amp;VAR:CALENDAR=US&amp;VAR:SYMBOL=H&amp;VAR:INDEX=0"}</definedName>
    <definedName name="_5070__FDSAUDITLINK__" hidden="1">{"fdsup://directions/FAT Viewer?action=UPDATE&amp;creator=factset&amp;DYN_ARGS=TRUE&amp;DOC_NAME=FAT:FQL_AUDITING_CLIENT_TEMPLATE.FAT&amp;display_string=Audit&amp;VAR:KEY=TEBMZKZAJS&amp;VAR:QUERY=RkZfRU5UUlBSX1ZBTF9EQUlMWSgzOTUxOCk=&amp;WINDOW=FIRST_POPUP&amp;HEIGHT=450&amp;WIDTH=450&amp;START_MA","XIMIZED=FALSE&amp;VAR:CALENDAR=US&amp;VAR:SYMBOL=H&amp;VAR:INDEX=0"}</definedName>
    <definedName name="_5071__FDSAUDITLINK__" localSheetId="2" hidden="1">{"fdsup://directions/FAT Viewer?action=UPDATE&amp;creator=factset&amp;DYN_ARGS=TRUE&amp;DOC_NAME=FAT:FQL_AUDITING_CLIENT_TEMPLATE.FAT&amp;display_string=Audit&amp;VAR:KEY=XAHIJIBUTQ&amp;VAR:QUERY=RkZfRU5UUlBSX1ZBTF9EQUlMWSgzOTUxOCk=&amp;WINDOW=FIRST_POPUP&amp;HEIGHT=450&amp;WIDTH=450&amp;START_MA","XIMIZED=FALSE&amp;VAR:CALENDAR=US&amp;VAR:SYMBOL=HOT&amp;VAR:INDEX=0"}</definedName>
    <definedName name="_5071__FDSAUDITLINK__" hidden="1">{"fdsup://directions/FAT Viewer?action=UPDATE&amp;creator=factset&amp;DYN_ARGS=TRUE&amp;DOC_NAME=FAT:FQL_AUDITING_CLIENT_TEMPLATE.FAT&amp;display_string=Audit&amp;VAR:KEY=XAHIJIBUTQ&amp;VAR:QUERY=RkZfRU5UUlBSX1ZBTF9EQUlMWSgzOTUxOCk=&amp;WINDOW=FIRST_POPUP&amp;HEIGHT=450&amp;WIDTH=450&amp;START_MA","XIMIZED=FALSE&amp;VAR:CALENDAR=US&amp;VAR:SYMBOL=HOT&amp;VAR:INDEX=0"}</definedName>
    <definedName name="_5072__FDSAUDITLINK__" localSheetId="2" hidden="1">{"fdsup://directions/FAT Viewer?action=UPDATE&amp;creator=factset&amp;DYN_ARGS=TRUE&amp;DOC_NAME=FAT:FQL_AUDITING_CLIENT_TEMPLATE.FAT&amp;display_string=Audit&amp;VAR:KEY=PSHUBETWFC&amp;VAR:QUERY=RkZfRU5UUlBSX1ZBTF9EQUlMWSgzOTUxOCk=&amp;WINDOW=FIRST_POPUP&amp;HEIGHT=450&amp;WIDTH=450&amp;START_MA","XIMIZED=FALSE&amp;VAR:CALENDAR=US&amp;VAR:SYMBOL=585284&amp;VAR:INDEX=0"}</definedName>
    <definedName name="_5072__FDSAUDITLINK__" hidden="1">{"fdsup://directions/FAT Viewer?action=UPDATE&amp;creator=factset&amp;DYN_ARGS=TRUE&amp;DOC_NAME=FAT:FQL_AUDITING_CLIENT_TEMPLATE.FAT&amp;display_string=Audit&amp;VAR:KEY=PSHUBETWFC&amp;VAR:QUERY=RkZfRU5UUlBSX1ZBTF9EQUlMWSgzOTUxOCk=&amp;WINDOW=FIRST_POPUP&amp;HEIGHT=450&amp;WIDTH=450&amp;START_MA","XIMIZED=FALSE&amp;VAR:CALENDAR=US&amp;VAR:SYMBOL=585284&amp;VAR:INDEX=0"}</definedName>
    <definedName name="_5073__FDSAUDITLINK__" localSheetId="2" hidden="1">{"fdsup://directions/FAT Viewer?action=UPDATE&amp;creator=factset&amp;DYN_ARGS=TRUE&amp;DOC_NAME=FAT:FQL_AUDITING_CLIENT_TEMPLATE.FAT&amp;display_string=Audit&amp;VAR:KEY=BYPGZCZMXM&amp;VAR:QUERY=RkZfRU5UUlBSX1ZBTF9EQUlMWSgzOTUxOCk=&amp;WINDOW=FIRST_POPUP&amp;HEIGHT=450&amp;WIDTH=450&amp;START_MA","XIMIZED=FALSE&amp;VAR:CALENDAR=US&amp;VAR:SYMBOL=MAR&amp;VAR:INDEX=0"}</definedName>
    <definedName name="_5073__FDSAUDITLINK__" hidden="1">{"fdsup://directions/FAT Viewer?action=UPDATE&amp;creator=factset&amp;DYN_ARGS=TRUE&amp;DOC_NAME=FAT:FQL_AUDITING_CLIENT_TEMPLATE.FAT&amp;display_string=Audit&amp;VAR:KEY=BYPGZCZMXM&amp;VAR:QUERY=RkZfRU5UUlBSX1ZBTF9EQUlMWSgzOTUxOCk=&amp;WINDOW=FIRST_POPUP&amp;HEIGHT=450&amp;WIDTH=450&amp;START_MA","XIMIZED=FALSE&amp;VAR:CALENDAR=US&amp;VAR:SYMBOL=MAR&amp;VAR:INDEX=0"}</definedName>
    <definedName name="_5074__FDSAUDITLINK__" localSheetId="2" hidden="1">{"fdsup://directions/FAT Viewer?action=UPDATE&amp;creator=factset&amp;DYN_ARGS=TRUE&amp;DOC_NAME=FAT:FQL_AUDITING_CLIENT_TEMPLATE.FAT&amp;display_string=Audit&amp;VAR:KEY=LCXKTETODA&amp;VAR:QUERY=RkZfRU5UUlBSX1ZBTF9EQUlMWSgzOTUxOCk=&amp;WINDOW=FIRST_POPUP&amp;HEIGHT=450&amp;WIDTH=450&amp;START_MA","XIMIZED=FALSE&amp;VAR:CALENDAR=US&amp;VAR:SYMBOL=CHH&amp;VAR:INDEX=0"}</definedName>
    <definedName name="_5074__FDSAUDITLINK__" hidden="1">{"fdsup://directions/FAT Viewer?action=UPDATE&amp;creator=factset&amp;DYN_ARGS=TRUE&amp;DOC_NAME=FAT:FQL_AUDITING_CLIENT_TEMPLATE.FAT&amp;display_string=Audit&amp;VAR:KEY=LCXKTETODA&amp;VAR:QUERY=RkZfRU5UUlBSX1ZBTF9EQUlMWSgzOTUxOCk=&amp;WINDOW=FIRST_POPUP&amp;HEIGHT=450&amp;WIDTH=450&amp;START_MA","XIMIZED=FALSE&amp;VAR:CALENDAR=US&amp;VAR:SYMBOL=CHH&amp;VAR:INDEX=0"}</definedName>
    <definedName name="_5075__FDSAUDITLINK__" localSheetId="2" hidden="1">{"fdsup://directions/FAT Viewer?action=UPDATE&amp;creator=factset&amp;DYN_ARGS=TRUE&amp;DOC_NAME=FAT:FQL_AUDITING_CLIENT_TEMPLATE.FAT&amp;display_string=Audit&amp;VAR:KEY=LEFKXIFWJO&amp;VAR:QUERY=RkZfRU5UUlBSX1ZBTF9EQUlMWSgzOTUxOCk=&amp;WINDOW=FIRST_POPUP&amp;HEIGHT=450&amp;WIDTH=450&amp;START_MA","XIMIZED=FALSE&amp;VAR:CALENDAR=US&amp;VAR:SYMBOL=WYN&amp;VAR:INDEX=0"}</definedName>
    <definedName name="_5075__FDSAUDITLINK__" hidden="1">{"fdsup://directions/FAT Viewer?action=UPDATE&amp;creator=factset&amp;DYN_ARGS=TRUE&amp;DOC_NAME=FAT:FQL_AUDITING_CLIENT_TEMPLATE.FAT&amp;display_string=Audit&amp;VAR:KEY=LEFKXIFWJO&amp;VAR:QUERY=RkZfRU5UUlBSX1ZBTF9EQUlMWSgzOTUxOCk=&amp;WINDOW=FIRST_POPUP&amp;HEIGHT=450&amp;WIDTH=450&amp;START_MA","XIMIZED=FALSE&amp;VAR:CALENDAR=US&amp;VAR:SYMBOL=WYN&amp;VAR:INDEX=0"}</definedName>
    <definedName name="_5076__FDSAUDITLINK__" localSheetId="2" hidden="1">{"fdsup://directions/FAT Viewer?action=UPDATE&amp;creator=factset&amp;DYN_ARGS=TRUE&amp;DOC_NAME=FAT:FQL_AUDITING_CLIENT_TEMPLATE.FAT&amp;display_string=Audit&amp;VAR:KEY=BWXQNITWFK&amp;VAR:QUERY=RkZfRU5UUlBSX1ZBTF9EQUlMWSgzOTUxNyk=&amp;WINDOW=FIRST_POPUP&amp;HEIGHT=450&amp;WIDTH=450&amp;START_MA","XIMIZED=FALSE&amp;VAR:CALENDAR=US&amp;VAR:SYMBOL=H&amp;VAR:INDEX=0"}</definedName>
    <definedName name="_5076__FDSAUDITLINK__" hidden="1">{"fdsup://directions/FAT Viewer?action=UPDATE&amp;creator=factset&amp;DYN_ARGS=TRUE&amp;DOC_NAME=FAT:FQL_AUDITING_CLIENT_TEMPLATE.FAT&amp;display_string=Audit&amp;VAR:KEY=BWXQNITWFK&amp;VAR:QUERY=RkZfRU5UUlBSX1ZBTF9EQUlMWSgzOTUxNyk=&amp;WINDOW=FIRST_POPUP&amp;HEIGHT=450&amp;WIDTH=450&amp;START_MA","XIMIZED=FALSE&amp;VAR:CALENDAR=US&amp;VAR:SYMBOL=H&amp;VAR:INDEX=0"}</definedName>
    <definedName name="_5077__FDSAUDITLINK__" localSheetId="2" hidden="1">{"fdsup://directions/FAT Viewer?action=UPDATE&amp;creator=factset&amp;DYN_ARGS=TRUE&amp;DOC_NAME=FAT:FQL_AUDITING_CLIENT_TEMPLATE.FAT&amp;display_string=Audit&amp;VAR:KEY=BMJYROZUJK&amp;VAR:QUERY=RkZfRU5UUlBSX1ZBTF9EQUlMWSgzOTUxNyk=&amp;WINDOW=FIRST_POPUP&amp;HEIGHT=450&amp;WIDTH=450&amp;START_MA","XIMIZED=FALSE&amp;VAR:CALENDAR=US&amp;VAR:SYMBOL=HOT&amp;VAR:INDEX=0"}</definedName>
    <definedName name="_5077__FDSAUDITLINK__" hidden="1">{"fdsup://directions/FAT Viewer?action=UPDATE&amp;creator=factset&amp;DYN_ARGS=TRUE&amp;DOC_NAME=FAT:FQL_AUDITING_CLIENT_TEMPLATE.FAT&amp;display_string=Audit&amp;VAR:KEY=BMJYROZUJK&amp;VAR:QUERY=RkZfRU5UUlBSX1ZBTF9EQUlMWSgzOTUxNyk=&amp;WINDOW=FIRST_POPUP&amp;HEIGHT=450&amp;WIDTH=450&amp;START_MA","XIMIZED=FALSE&amp;VAR:CALENDAR=US&amp;VAR:SYMBOL=HOT&amp;VAR:INDEX=0"}</definedName>
    <definedName name="_5078__FDSAUDITLINK__" localSheetId="2" hidden="1">{"fdsup://directions/FAT Viewer?action=UPDATE&amp;creator=factset&amp;DYN_ARGS=TRUE&amp;DOC_NAME=FAT:FQL_AUDITING_CLIENT_TEMPLATE.FAT&amp;display_string=Audit&amp;VAR:KEY=VUDEJCZCLA&amp;VAR:QUERY=RkZfRU5UUlBSX1ZBTF9EQUlMWSgzOTUxNyk=&amp;WINDOW=FIRST_POPUP&amp;HEIGHT=450&amp;WIDTH=450&amp;START_MA","XIMIZED=FALSE&amp;VAR:CALENDAR=US&amp;VAR:SYMBOL=585284&amp;VAR:INDEX=0"}</definedName>
    <definedName name="_5078__FDSAUDITLINK__" hidden="1">{"fdsup://directions/FAT Viewer?action=UPDATE&amp;creator=factset&amp;DYN_ARGS=TRUE&amp;DOC_NAME=FAT:FQL_AUDITING_CLIENT_TEMPLATE.FAT&amp;display_string=Audit&amp;VAR:KEY=VUDEJCZCLA&amp;VAR:QUERY=RkZfRU5UUlBSX1ZBTF9EQUlMWSgzOTUxNyk=&amp;WINDOW=FIRST_POPUP&amp;HEIGHT=450&amp;WIDTH=450&amp;START_MA","XIMIZED=FALSE&amp;VAR:CALENDAR=US&amp;VAR:SYMBOL=585284&amp;VAR:INDEX=0"}</definedName>
    <definedName name="_5079__FDSAUDITLINK__" localSheetId="2" hidden="1">{"fdsup://directions/FAT Viewer?action=UPDATE&amp;creator=factset&amp;DYN_ARGS=TRUE&amp;DOC_NAME=FAT:FQL_AUDITING_CLIENT_TEMPLATE.FAT&amp;display_string=Audit&amp;VAR:KEY=XOXUJGJCBU&amp;VAR:QUERY=RkZfRU5UUlBSX1ZBTF9EQUlMWSgzOTUxNyk=&amp;WINDOW=FIRST_POPUP&amp;HEIGHT=450&amp;WIDTH=450&amp;START_MA","XIMIZED=FALSE&amp;VAR:CALENDAR=US&amp;VAR:SYMBOL=MAR&amp;VAR:INDEX=0"}</definedName>
    <definedName name="_5079__FDSAUDITLINK__" hidden="1">{"fdsup://directions/FAT Viewer?action=UPDATE&amp;creator=factset&amp;DYN_ARGS=TRUE&amp;DOC_NAME=FAT:FQL_AUDITING_CLIENT_TEMPLATE.FAT&amp;display_string=Audit&amp;VAR:KEY=XOXUJGJCBU&amp;VAR:QUERY=RkZfRU5UUlBSX1ZBTF9EQUlMWSgzOTUxNyk=&amp;WINDOW=FIRST_POPUP&amp;HEIGHT=450&amp;WIDTH=450&amp;START_MA","XIMIZED=FALSE&amp;VAR:CALENDAR=US&amp;VAR:SYMBOL=MAR&amp;VAR:INDEX=0"}</definedName>
    <definedName name="_508____________123Graph_ECHART_2" hidden="1">#REF!</definedName>
    <definedName name="_508__FDSAUDITLINK__" localSheetId="2" hidden="1">{"fdsup://directions/FAT Viewer?action=UPDATE&amp;creator=factset&amp;DYN_ARGS=TRUE&amp;DOC_NAME=FAT:FQL_AUDITING_CLIENT_TEMPLATE.FAT&amp;display_string=Audit&amp;VAR:KEY=ZAVELSREDK&amp;VAR:QUERY=KEZGX0VCSVREQV9JQihMVE0sNDA5ODksLCxSUClARkZfRUJJVERBX0lCKExUTSwwLCwsUlApKQ==&amp;WINDOW=F","IRST_POPUP&amp;HEIGHT=450&amp;WIDTH=450&amp;START_MAXIMIZED=FALSE&amp;VAR:CALENDAR=US&amp;VAR:SYMBOL=GES&amp;VAR:INDEX=0"}</definedName>
    <definedName name="_508__FDSAUDITLINK__" hidden="1">{"fdsup://directions/FAT Viewer?action=UPDATE&amp;creator=factset&amp;DYN_ARGS=TRUE&amp;DOC_NAME=FAT:FQL_AUDITING_CLIENT_TEMPLATE.FAT&amp;display_string=Audit&amp;VAR:KEY=HWTYXETMDO&amp;VAR:QUERY=KChGRl9FUFMoTFRNLDAsLCxSRixVU0QpQEZGX0VQUyhMVE1TX1NFTUksMCwsLFJGLFVTRCkpQEZGX0VQUyhBT","k4sMCwsLFJGLFVTRCkp&amp;WINDOW=FIRST_POPUP&amp;HEIGHT=450&amp;WIDTH=450&amp;START_MAXIMIZED=FALSE&amp;VAR:CALENDAR=US&amp;VAR:SYMBOL=B28ZPV&amp;VAR:INDEX=0"}</definedName>
    <definedName name="_5080__FDSAUDITLINK__" localSheetId="2" hidden="1">{"fdsup://directions/FAT Viewer?action=UPDATE&amp;creator=factset&amp;DYN_ARGS=TRUE&amp;DOC_NAME=FAT:FQL_AUDITING_CLIENT_TEMPLATE.FAT&amp;display_string=Audit&amp;VAR:KEY=VUDGTITIVC&amp;VAR:QUERY=RkZfRU5UUlBSX1ZBTF9EQUlMWSgzOTUxNyk=&amp;WINDOW=FIRST_POPUP&amp;HEIGHT=450&amp;WIDTH=450&amp;START_MA","XIMIZED=FALSE&amp;VAR:CALENDAR=US&amp;VAR:SYMBOL=CHH&amp;VAR:INDEX=0"}</definedName>
    <definedName name="_5080__FDSAUDITLINK__" hidden="1">{"fdsup://directions/FAT Viewer?action=UPDATE&amp;creator=factset&amp;DYN_ARGS=TRUE&amp;DOC_NAME=FAT:FQL_AUDITING_CLIENT_TEMPLATE.FAT&amp;display_string=Audit&amp;VAR:KEY=VUDGTITIVC&amp;VAR:QUERY=RkZfRU5UUlBSX1ZBTF9EQUlMWSgzOTUxNyk=&amp;WINDOW=FIRST_POPUP&amp;HEIGHT=450&amp;WIDTH=450&amp;START_MA","XIMIZED=FALSE&amp;VAR:CALENDAR=US&amp;VAR:SYMBOL=CHH&amp;VAR:INDEX=0"}</definedName>
    <definedName name="_5081__FDSAUDITLINK__" localSheetId="2" hidden="1">{"fdsup://directions/FAT Viewer?action=UPDATE&amp;creator=factset&amp;DYN_ARGS=TRUE&amp;DOC_NAME=FAT:FQL_AUDITING_CLIENT_TEMPLATE.FAT&amp;display_string=Audit&amp;VAR:KEY=BOLKDIVEBQ&amp;VAR:QUERY=RkZfRU5UUlBSX1ZBTF9EQUlMWSgzOTUxNyk=&amp;WINDOW=FIRST_POPUP&amp;HEIGHT=450&amp;WIDTH=450&amp;START_MA","XIMIZED=FALSE&amp;VAR:CALENDAR=US&amp;VAR:SYMBOL=WYN&amp;VAR:INDEX=0"}</definedName>
    <definedName name="_5081__FDSAUDITLINK__" hidden="1">{"fdsup://directions/FAT Viewer?action=UPDATE&amp;creator=factset&amp;DYN_ARGS=TRUE&amp;DOC_NAME=FAT:FQL_AUDITING_CLIENT_TEMPLATE.FAT&amp;display_string=Audit&amp;VAR:KEY=BOLKDIVEBQ&amp;VAR:QUERY=RkZfRU5UUlBSX1ZBTF9EQUlMWSgzOTUxNyk=&amp;WINDOW=FIRST_POPUP&amp;HEIGHT=450&amp;WIDTH=450&amp;START_MA","XIMIZED=FALSE&amp;VAR:CALENDAR=US&amp;VAR:SYMBOL=WYN&amp;VAR:INDEX=0"}</definedName>
    <definedName name="_5082__FDSAUDITLINK__" localSheetId="2" hidden="1">{"fdsup://directions/FAT Viewer?action=UPDATE&amp;creator=factset&amp;DYN_ARGS=TRUE&amp;DOC_NAME=FAT:FQL_AUDITING_CLIENT_TEMPLATE.FAT&amp;display_string=Audit&amp;VAR:KEY=PWHWDQPIBM&amp;VAR:QUERY=RkZfRU5UUlBSX1ZBTF9EQUlMWSgzOTUxNCk=&amp;WINDOW=FIRST_POPUP&amp;HEIGHT=450&amp;WIDTH=450&amp;START_MA","XIMIZED=FALSE&amp;VAR:CALENDAR=US&amp;VAR:SYMBOL=H&amp;VAR:INDEX=0"}</definedName>
    <definedName name="_5082__FDSAUDITLINK__" hidden="1">{"fdsup://directions/FAT Viewer?action=UPDATE&amp;creator=factset&amp;DYN_ARGS=TRUE&amp;DOC_NAME=FAT:FQL_AUDITING_CLIENT_TEMPLATE.FAT&amp;display_string=Audit&amp;VAR:KEY=PWHWDQPIBM&amp;VAR:QUERY=RkZfRU5UUlBSX1ZBTF9EQUlMWSgzOTUxNCk=&amp;WINDOW=FIRST_POPUP&amp;HEIGHT=450&amp;WIDTH=450&amp;START_MA","XIMIZED=FALSE&amp;VAR:CALENDAR=US&amp;VAR:SYMBOL=H&amp;VAR:INDEX=0"}</definedName>
    <definedName name="_5083__FDSAUDITLINK__" localSheetId="2" hidden="1">{"fdsup://directions/FAT Viewer?action=UPDATE&amp;creator=factset&amp;DYN_ARGS=TRUE&amp;DOC_NAME=FAT:FQL_AUDITING_CLIENT_TEMPLATE.FAT&amp;display_string=Audit&amp;VAR:KEY=TIBMJGPSLC&amp;VAR:QUERY=RkZfRU5UUlBSX1ZBTF9EQUlMWSgzOTUxNCk=&amp;WINDOW=FIRST_POPUP&amp;HEIGHT=450&amp;WIDTH=450&amp;START_MA","XIMIZED=FALSE&amp;VAR:CALENDAR=US&amp;VAR:SYMBOL=HOT&amp;VAR:INDEX=0"}</definedName>
    <definedName name="_5083__FDSAUDITLINK__" hidden="1">{"fdsup://directions/FAT Viewer?action=UPDATE&amp;creator=factset&amp;DYN_ARGS=TRUE&amp;DOC_NAME=FAT:FQL_AUDITING_CLIENT_TEMPLATE.FAT&amp;display_string=Audit&amp;VAR:KEY=TIBMJGPSLC&amp;VAR:QUERY=RkZfRU5UUlBSX1ZBTF9EQUlMWSgzOTUxNCk=&amp;WINDOW=FIRST_POPUP&amp;HEIGHT=450&amp;WIDTH=450&amp;START_MA","XIMIZED=FALSE&amp;VAR:CALENDAR=US&amp;VAR:SYMBOL=HOT&amp;VAR:INDEX=0"}</definedName>
    <definedName name="_5084__FDSAUDITLINK__" localSheetId="2" hidden="1">{"fdsup://directions/FAT Viewer?action=UPDATE&amp;creator=factset&amp;DYN_ARGS=TRUE&amp;DOC_NAME=FAT:FQL_AUDITING_CLIENT_TEMPLATE.FAT&amp;display_string=Audit&amp;VAR:KEY=ZWVOZOVEBE&amp;VAR:QUERY=RkZfRU5UUlBSX1ZBTF9EQUlMWSgzOTUxNCk=&amp;WINDOW=FIRST_POPUP&amp;HEIGHT=450&amp;WIDTH=450&amp;START_MA","XIMIZED=FALSE&amp;VAR:CALENDAR=US&amp;VAR:SYMBOL=585284&amp;VAR:INDEX=0"}</definedName>
    <definedName name="_5084__FDSAUDITLINK__" hidden="1">{"fdsup://directions/FAT Viewer?action=UPDATE&amp;creator=factset&amp;DYN_ARGS=TRUE&amp;DOC_NAME=FAT:FQL_AUDITING_CLIENT_TEMPLATE.FAT&amp;display_string=Audit&amp;VAR:KEY=ZWVOZOVEBE&amp;VAR:QUERY=RkZfRU5UUlBSX1ZBTF9EQUlMWSgzOTUxNCk=&amp;WINDOW=FIRST_POPUP&amp;HEIGHT=450&amp;WIDTH=450&amp;START_MA","XIMIZED=FALSE&amp;VAR:CALENDAR=US&amp;VAR:SYMBOL=585284&amp;VAR:INDEX=0"}</definedName>
    <definedName name="_5085__FDSAUDITLINK__" localSheetId="2" hidden="1">{"fdsup://directions/FAT Viewer?action=UPDATE&amp;creator=factset&amp;DYN_ARGS=TRUE&amp;DOC_NAME=FAT:FQL_AUDITING_CLIENT_TEMPLATE.FAT&amp;display_string=Audit&amp;VAR:KEY=DMNGFSTUXU&amp;VAR:QUERY=RkZfRU5UUlBSX1ZBTF9EQUlMWSgzOTUxNCk=&amp;WINDOW=FIRST_POPUP&amp;HEIGHT=450&amp;WIDTH=450&amp;START_MA","XIMIZED=FALSE&amp;VAR:CALENDAR=US&amp;VAR:SYMBOL=MAR&amp;VAR:INDEX=0"}</definedName>
    <definedName name="_5085__FDSAUDITLINK__" hidden="1">{"fdsup://directions/FAT Viewer?action=UPDATE&amp;creator=factset&amp;DYN_ARGS=TRUE&amp;DOC_NAME=FAT:FQL_AUDITING_CLIENT_TEMPLATE.FAT&amp;display_string=Audit&amp;VAR:KEY=DMNGFSTUXU&amp;VAR:QUERY=RkZfRU5UUlBSX1ZBTF9EQUlMWSgzOTUxNCk=&amp;WINDOW=FIRST_POPUP&amp;HEIGHT=450&amp;WIDTH=450&amp;START_MA","XIMIZED=FALSE&amp;VAR:CALENDAR=US&amp;VAR:SYMBOL=MAR&amp;VAR:INDEX=0"}</definedName>
    <definedName name="_5086__FDSAUDITLINK__" localSheetId="2" hidden="1">{"fdsup://directions/FAT Viewer?action=UPDATE&amp;creator=factset&amp;DYN_ARGS=TRUE&amp;DOC_NAME=FAT:FQL_AUDITING_CLIENT_TEMPLATE.FAT&amp;display_string=Audit&amp;VAR:KEY=DAZMZABWJS&amp;VAR:QUERY=RkZfRU5UUlBSX1ZBTF9EQUlMWSgzOTUxNCk=&amp;WINDOW=FIRST_POPUP&amp;HEIGHT=450&amp;WIDTH=450&amp;START_MA","XIMIZED=FALSE&amp;VAR:CALENDAR=US&amp;VAR:SYMBOL=CHH&amp;VAR:INDEX=0"}</definedName>
    <definedName name="_5086__FDSAUDITLINK__" hidden="1">{"fdsup://directions/FAT Viewer?action=UPDATE&amp;creator=factset&amp;DYN_ARGS=TRUE&amp;DOC_NAME=FAT:FQL_AUDITING_CLIENT_TEMPLATE.FAT&amp;display_string=Audit&amp;VAR:KEY=DAZMZABWJS&amp;VAR:QUERY=RkZfRU5UUlBSX1ZBTF9EQUlMWSgzOTUxNCk=&amp;WINDOW=FIRST_POPUP&amp;HEIGHT=450&amp;WIDTH=450&amp;START_MA","XIMIZED=FALSE&amp;VAR:CALENDAR=US&amp;VAR:SYMBOL=CHH&amp;VAR:INDEX=0"}</definedName>
    <definedName name="_5087__FDSAUDITLINK__" localSheetId="2" hidden="1">{"fdsup://directions/FAT Viewer?action=UPDATE&amp;creator=factset&amp;DYN_ARGS=TRUE&amp;DOC_NAME=FAT:FQL_AUDITING_CLIENT_TEMPLATE.FAT&amp;display_string=Audit&amp;VAR:KEY=TAJQRKZYHQ&amp;VAR:QUERY=RkZfRU5UUlBSX1ZBTF9EQUlMWSgzOTUxNCk=&amp;WINDOW=FIRST_POPUP&amp;HEIGHT=450&amp;WIDTH=450&amp;START_MA","XIMIZED=FALSE&amp;VAR:CALENDAR=US&amp;VAR:SYMBOL=WYN&amp;VAR:INDEX=0"}</definedName>
    <definedName name="_5087__FDSAUDITLINK__" hidden="1">{"fdsup://directions/FAT Viewer?action=UPDATE&amp;creator=factset&amp;DYN_ARGS=TRUE&amp;DOC_NAME=FAT:FQL_AUDITING_CLIENT_TEMPLATE.FAT&amp;display_string=Audit&amp;VAR:KEY=TAJQRKZYHQ&amp;VAR:QUERY=RkZfRU5UUlBSX1ZBTF9EQUlMWSgzOTUxNCk=&amp;WINDOW=FIRST_POPUP&amp;HEIGHT=450&amp;WIDTH=450&amp;START_MA","XIMIZED=FALSE&amp;VAR:CALENDAR=US&amp;VAR:SYMBOL=WYN&amp;VAR:INDEX=0"}</definedName>
    <definedName name="_5088__FDSAUDITLINK__" localSheetId="2" hidden="1">{"fdsup://directions/FAT Viewer?action=UPDATE&amp;creator=factset&amp;DYN_ARGS=TRUE&amp;DOC_NAME=FAT:FQL_AUDITING_CLIENT_TEMPLATE.FAT&amp;display_string=Audit&amp;VAR:KEY=LKZQRGPWLS&amp;VAR:QUERY=RkZfRU5UUlBSX1ZBTF9EQUlMWSgzOTUxMyk=&amp;WINDOW=FIRST_POPUP&amp;HEIGHT=450&amp;WIDTH=450&amp;START_MA","XIMIZED=FALSE&amp;VAR:CALENDAR=US&amp;VAR:SYMBOL=H&amp;VAR:INDEX=0"}</definedName>
    <definedName name="_5088__FDSAUDITLINK__" hidden="1">{"fdsup://directions/FAT Viewer?action=UPDATE&amp;creator=factset&amp;DYN_ARGS=TRUE&amp;DOC_NAME=FAT:FQL_AUDITING_CLIENT_TEMPLATE.FAT&amp;display_string=Audit&amp;VAR:KEY=LKZQRGPWLS&amp;VAR:QUERY=RkZfRU5UUlBSX1ZBTF9EQUlMWSgzOTUxMyk=&amp;WINDOW=FIRST_POPUP&amp;HEIGHT=450&amp;WIDTH=450&amp;START_MA","XIMIZED=FALSE&amp;VAR:CALENDAR=US&amp;VAR:SYMBOL=H&amp;VAR:INDEX=0"}</definedName>
    <definedName name="_5089__FDSAUDITLINK__" localSheetId="2" hidden="1">{"fdsup://directions/FAT Viewer?action=UPDATE&amp;creator=factset&amp;DYN_ARGS=TRUE&amp;DOC_NAME=FAT:FQL_AUDITING_CLIENT_TEMPLATE.FAT&amp;display_string=Audit&amp;VAR:KEY=TSJSRUFYTY&amp;VAR:QUERY=RkZfRU5UUlBSX1ZBTF9EQUlMWSgzOTUxMyk=&amp;WINDOW=FIRST_POPUP&amp;HEIGHT=450&amp;WIDTH=450&amp;START_MA","XIMIZED=FALSE&amp;VAR:CALENDAR=US&amp;VAR:SYMBOL=HOT&amp;VAR:INDEX=0"}</definedName>
    <definedName name="_5089__FDSAUDITLINK__" hidden="1">{"fdsup://directions/FAT Viewer?action=UPDATE&amp;creator=factset&amp;DYN_ARGS=TRUE&amp;DOC_NAME=FAT:FQL_AUDITING_CLIENT_TEMPLATE.FAT&amp;display_string=Audit&amp;VAR:KEY=TSJSRUFYTY&amp;VAR:QUERY=RkZfRU5UUlBSX1ZBTF9EQUlMWSgzOTUxMyk=&amp;WINDOW=FIRST_POPUP&amp;HEIGHT=450&amp;WIDTH=450&amp;START_MA","XIMIZED=FALSE&amp;VAR:CALENDAR=US&amp;VAR:SYMBOL=HOT&amp;VAR:INDEX=0"}</definedName>
    <definedName name="_509____________123Graph_ECHART_3" hidden="1">#REF!</definedName>
    <definedName name="_509__FDSAUDITLINK__" localSheetId="2">{"fdsup://directions/FAT Viewer?action=UPDATE&amp;creator=factset&amp;DYN_ARGS=TRUE&amp;DOC_NAME=FAT:FQL_AUDITING_CLIENT_TEMPLATE.FAT&amp;display_string=Audit&amp;VAR:KEY=XIJCJSDAR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AET&amp;VAR:INDEX=0"}</definedName>
    <definedName name="_509__FDSAUDITLINK__" hidden="1">{"fdsup://directions/FAT Viewer?action=UPDATE&amp;creator=factset&amp;DYN_ARGS=TRUE&amp;DOC_NAME=FAT:FQL_AUDITING_CLIENT_TEMPLATE.FAT&amp;display_string=Audit&amp;VAR:KEY=NWHYVQRAJY&amp;VAR:QUERY=KChGRl9ORVRfSU5DKExUTSwwLCwsUkYsVVNEKUBGRl9ORVRfSU5DKExUTVNfU0VNSSwwLCwsUkYsVVNEKSlAR","kZfTkVUX0lOQyhBTk4sMCwsLFJGLFVTRCkp&amp;WINDOW=FIRST_POPUP&amp;HEIGHT=450&amp;WIDTH=450&amp;START_MAXIMIZED=FALSE&amp;VAR:CALENDAR=US&amp;VAR:SYMBOL=B28ZPV&amp;VAR:INDEX=0"}</definedName>
    <definedName name="_5090__FDSAUDITLINK__" localSheetId="2" hidden="1">{"fdsup://directions/FAT Viewer?action=UPDATE&amp;creator=factset&amp;DYN_ARGS=TRUE&amp;DOC_NAME=FAT:FQL_AUDITING_CLIENT_TEMPLATE.FAT&amp;display_string=Audit&amp;VAR:KEY=XIHQBSBSJG&amp;VAR:QUERY=RkZfRU5UUlBSX1ZBTF9EQUlMWSgzOTUxMyk=&amp;WINDOW=FIRST_POPUP&amp;HEIGHT=450&amp;WIDTH=450&amp;START_MA","XIMIZED=FALSE&amp;VAR:CALENDAR=US&amp;VAR:SYMBOL=585284&amp;VAR:INDEX=0"}</definedName>
    <definedName name="_5090__FDSAUDITLINK__" hidden="1">{"fdsup://directions/FAT Viewer?action=UPDATE&amp;creator=factset&amp;DYN_ARGS=TRUE&amp;DOC_NAME=FAT:FQL_AUDITING_CLIENT_TEMPLATE.FAT&amp;display_string=Audit&amp;VAR:KEY=XIHQBSBSJG&amp;VAR:QUERY=RkZfRU5UUlBSX1ZBTF9EQUlMWSgzOTUxMyk=&amp;WINDOW=FIRST_POPUP&amp;HEIGHT=450&amp;WIDTH=450&amp;START_MA","XIMIZED=FALSE&amp;VAR:CALENDAR=US&amp;VAR:SYMBOL=585284&amp;VAR:INDEX=0"}</definedName>
    <definedName name="_5091__FDSAUDITLINK__" localSheetId="2" hidden="1">{"fdsup://directions/FAT Viewer?action=UPDATE&amp;creator=factset&amp;DYN_ARGS=TRUE&amp;DOC_NAME=FAT:FQL_AUDITING_CLIENT_TEMPLATE.FAT&amp;display_string=Audit&amp;VAR:KEY=JSZQTAHSFK&amp;VAR:QUERY=RkZfRU5UUlBSX1ZBTF9EQUlMWSgzOTUxMyk=&amp;WINDOW=FIRST_POPUP&amp;HEIGHT=450&amp;WIDTH=450&amp;START_MA","XIMIZED=FALSE&amp;VAR:CALENDAR=US&amp;VAR:SYMBOL=MAR&amp;VAR:INDEX=0"}</definedName>
    <definedName name="_5091__FDSAUDITLINK__" hidden="1">{"fdsup://directions/FAT Viewer?action=UPDATE&amp;creator=factset&amp;DYN_ARGS=TRUE&amp;DOC_NAME=FAT:FQL_AUDITING_CLIENT_TEMPLATE.FAT&amp;display_string=Audit&amp;VAR:KEY=JSZQTAHSFK&amp;VAR:QUERY=RkZfRU5UUlBSX1ZBTF9EQUlMWSgzOTUxMyk=&amp;WINDOW=FIRST_POPUP&amp;HEIGHT=450&amp;WIDTH=450&amp;START_MA","XIMIZED=FALSE&amp;VAR:CALENDAR=US&amp;VAR:SYMBOL=MAR&amp;VAR:INDEX=0"}</definedName>
    <definedName name="_5092__FDSAUDITLINK__" localSheetId="2" hidden="1">{"fdsup://directions/FAT Viewer?action=UPDATE&amp;creator=factset&amp;DYN_ARGS=TRUE&amp;DOC_NAME=FAT:FQL_AUDITING_CLIENT_TEMPLATE.FAT&amp;display_string=Audit&amp;VAR:KEY=FQVGROTOLY&amp;VAR:QUERY=RkZfRU5UUlBSX1ZBTF9EQUlMWSgzOTUxMyk=&amp;WINDOW=FIRST_POPUP&amp;HEIGHT=450&amp;WIDTH=450&amp;START_MA","XIMIZED=FALSE&amp;VAR:CALENDAR=US&amp;VAR:SYMBOL=CHH&amp;VAR:INDEX=0"}</definedName>
    <definedName name="_5092__FDSAUDITLINK__" hidden="1">{"fdsup://directions/FAT Viewer?action=UPDATE&amp;creator=factset&amp;DYN_ARGS=TRUE&amp;DOC_NAME=FAT:FQL_AUDITING_CLIENT_TEMPLATE.FAT&amp;display_string=Audit&amp;VAR:KEY=FQVGROTOLY&amp;VAR:QUERY=RkZfRU5UUlBSX1ZBTF9EQUlMWSgzOTUxMyk=&amp;WINDOW=FIRST_POPUP&amp;HEIGHT=450&amp;WIDTH=450&amp;START_MA","XIMIZED=FALSE&amp;VAR:CALENDAR=US&amp;VAR:SYMBOL=CHH&amp;VAR:INDEX=0"}</definedName>
    <definedName name="_5093__FDSAUDITLINK__" localSheetId="2" hidden="1">{"fdsup://directions/FAT Viewer?action=UPDATE&amp;creator=factset&amp;DYN_ARGS=TRUE&amp;DOC_NAME=FAT:FQL_AUDITING_CLIENT_TEMPLATE.FAT&amp;display_string=Audit&amp;VAR:KEY=JYREFSLIZM&amp;VAR:QUERY=RkZfRU5UUlBSX1ZBTF9EQUlMWSgzOTUxMyk=&amp;WINDOW=FIRST_POPUP&amp;HEIGHT=450&amp;WIDTH=450&amp;START_MA","XIMIZED=FALSE&amp;VAR:CALENDAR=US&amp;VAR:SYMBOL=WYN&amp;VAR:INDEX=0"}</definedName>
    <definedName name="_5093__FDSAUDITLINK__" hidden="1">{"fdsup://directions/FAT Viewer?action=UPDATE&amp;creator=factset&amp;DYN_ARGS=TRUE&amp;DOC_NAME=FAT:FQL_AUDITING_CLIENT_TEMPLATE.FAT&amp;display_string=Audit&amp;VAR:KEY=JYREFSLIZM&amp;VAR:QUERY=RkZfRU5UUlBSX1ZBTF9EQUlMWSgzOTUxMyk=&amp;WINDOW=FIRST_POPUP&amp;HEIGHT=450&amp;WIDTH=450&amp;START_MA","XIMIZED=FALSE&amp;VAR:CALENDAR=US&amp;VAR:SYMBOL=WYN&amp;VAR:INDEX=0"}</definedName>
    <definedName name="_5094__FDSAUDITLINK__" localSheetId="2" hidden="1">{"fdsup://directions/FAT Viewer?action=UPDATE&amp;creator=factset&amp;DYN_ARGS=TRUE&amp;DOC_NAME=FAT:FQL_AUDITING_CLIENT_TEMPLATE.FAT&amp;display_string=Audit&amp;VAR:KEY=DKBEBYTYDY&amp;VAR:QUERY=RkZfRU5UUlBSX1ZBTF9EQUlMWSgzOTUxMik=&amp;WINDOW=FIRST_POPUP&amp;HEIGHT=450&amp;WIDTH=450&amp;START_MA","XIMIZED=FALSE&amp;VAR:CALENDAR=US&amp;VAR:SYMBOL=H&amp;VAR:INDEX=0"}</definedName>
    <definedName name="_5094__FDSAUDITLINK__" hidden="1">{"fdsup://directions/FAT Viewer?action=UPDATE&amp;creator=factset&amp;DYN_ARGS=TRUE&amp;DOC_NAME=FAT:FQL_AUDITING_CLIENT_TEMPLATE.FAT&amp;display_string=Audit&amp;VAR:KEY=DKBEBYTYDY&amp;VAR:QUERY=RkZfRU5UUlBSX1ZBTF9EQUlMWSgzOTUxMik=&amp;WINDOW=FIRST_POPUP&amp;HEIGHT=450&amp;WIDTH=450&amp;START_MA","XIMIZED=FALSE&amp;VAR:CALENDAR=US&amp;VAR:SYMBOL=H&amp;VAR:INDEX=0"}</definedName>
    <definedName name="_5095__FDSAUDITLINK__" localSheetId="2" hidden="1">{"fdsup://directions/FAT Viewer?action=UPDATE&amp;creator=factset&amp;DYN_ARGS=TRUE&amp;DOC_NAME=FAT:FQL_AUDITING_CLIENT_TEMPLATE.FAT&amp;display_string=Audit&amp;VAR:KEY=ZABMNGFYBU&amp;VAR:QUERY=RkZfRU5UUlBSX1ZBTF9EQUlMWSgzOTUxMik=&amp;WINDOW=FIRST_POPUP&amp;HEIGHT=450&amp;WIDTH=450&amp;START_MA","XIMIZED=FALSE&amp;VAR:CALENDAR=US&amp;VAR:SYMBOL=HOT&amp;VAR:INDEX=0"}</definedName>
    <definedName name="_5095__FDSAUDITLINK__" hidden="1">{"fdsup://directions/FAT Viewer?action=UPDATE&amp;creator=factset&amp;DYN_ARGS=TRUE&amp;DOC_NAME=FAT:FQL_AUDITING_CLIENT_TEMPLATE.FAT&amp;display_string=Audit&amp;VAR:KEY=ZABMNGFYBU&amp;VAR:QUERY=RkZfRU5UUlBSX1ZBTF9EQUlMWSgzOTUxMik=&amp;WINDOW=FIRST_POPUP&amp;HEIGHT=450&amp;WIDTH=450&amp;START_MA","XIMIZED=FALSE&amp;VAR:CALENDAR=US&amp;VAR:SYMBOL=HOT&amp;VAR:INDEX=0"}</definedName>
    <definedName name="_5096__FDSAUDITLINK__" localSheetId="2" hidden="1">{"fdsup://directions/FAT Viewer?action=UPDATE&amp;creator=factset&amp;DYN_ARGS=TRUE&amp;DOC_NAME=FAT:FQL_AUDITING_CLIENT_TEMPLATE.FAT&amp;display_string=Audit&amp;VAR:KEY=JCTOJSFKTS&amp;VAR:QUERY=RkZfRU5UUlBSX1ZBTF9EQUlMWSgzOTUxMik=&amp;WINDOW=FIRST_POPUP&amp;HEIGHT=450&amp;WIDTH=450&amp;START_MA","XIMIZED=FALSE&amp;VAR:CALENDAR=US&amp;VAR:SYMBOL=585284&amp;VAR:INDEX=0"}</definedName>
    <definedName name="_5096__FDSAUDITLINK__" hidden="1">{"fdsup://directions/FAT Viewer?action=UPDATE&amp;creator=factset&amp;DYN_ARGS=TRUE&amp;DOC_NAME=FAT:FQL_AUDITING_CLIENT_TEMPLATE.FAT&amp;display_string=Audit&amp;VAR:KEY=JCTOJSFKTS&amp;VAR:QUERY=RkZfRU5UUlBSX1ZBTF9EQUlMWSgzOTUxMik=&amp;WINDOW=FIRST_POPUP&amp;HEIGHT=450&amp;WIDTH=450&amp;START_MA","XIMIZED=FALSE&amp;VAR:CALENDAR=US&amp;VAR:SYMBOL=585284&amp;VAR:INDEX=0"}</definedName>
    <definedName name="_5097__FDSAUDITLINK__" localSheetId="2" hidden="1">{"fdsup://directions/FAT Viewer?action=UPDATE&amp;creator=factset&amp;DYN_ARGS=TRUE&amp;DOC_NAME=FAT:FQL_AUDITING_CLIENT_TEMPLATE.FAT&amp;display_string=Audit&amp;VAR:KEY=RQBSJKPSVI&amp;VAR:QUERY=RkZfRU5UUlBSX1ZBTF9EQUlMWSgzOTUxMik=&amp;WINDOW=FIRST_POPUP&amp;HEIGHT=450&amp;WIDTH=450&amp;START_MA","XIMIZED=FALSE&amp;VAR:CALENDAR=US&amp;VAR:SYMBOL=MAR&amp;VAR:INDEX=0"}</definedName>
    <definedName name="_5097__FDSAUDITLINK__" hidden="1">{"fdsup://directions/FAT Viewer?action=UPDATE&amp;creator=factset&amp;DYN_ARGS=TRUE&amp;DOC_NAME=FAT:FQL_AUDITING_CLIENT_TEMPLATE.FAT&amp;display_string=Audit&amp;VAR:KEY=RQBSJKPSVI&amp;VAR:QUERY=RkZfRU5UUlBSX1ZBTF9EQUlMWSgzOTUxMik=&amp;WINDOW=FIRST_POPUP&amp;HEIGHT=450&amp;WIDTH=450&amp;START_MA","XIMIZED=FALSE&amp;VAR:CALENDAR=US&amp;VAR:SYMBOL=MAR&amp;VAR:INDEX=0"}</definedName>
    <definedName name="_5098__FDSAUDITLINK__" localSheetId="2" hidden="1">{"fdsup://directions/FAT Viewer?action=UPDATE&amp;creator=factset&amp;DYN_ARGS=TRUE&amp;DOC_NAME=FAT:FQL_AUDITING_CLIENT_TEMPLATE.FAT&amp;display_string=Audit&amp;VAR:KEY=NERYHAVAFU&amp;VAR:QUERY=RkZfRU5UUlBSX1ZBTF9EQUlMWSgzOTUxMik=&amp;WINDOW=FIRST_POPUP&amp;HEIGHT=450&amp;WIDTH=450&amp;START_MA","XIMIZED=FALSE&amp;VAR:CALENDAR=US&amp;VAR:SYMBOL=CHH&amp;VAR:INDEX=0"}</definedName>
    <definedName name="_5098__FDSAUDITLINK__" hidden="1">{"fdsup://directions/FAT Viewer?action=UPDATE&amp;creator=factset&amp;DYN_ARGS=TRUE&amp;DOC_NAME=FAT:FQL_AUDITING_CLIENT_TEMPLATE.FAT&amp;display_string=Audit&amp;VAR:KEY=NERYHAVAFU&amp;VAR:QUERY=RkZfRU5UUlBSX1ZBTF9EQUlMWSgzOTUxMik=&amp;WINDOW=FIRST_POPUP&amp;HEIGHT=450&amp;WIDTH=450&amp;START_MA","XIMIZED=FALSE&amp;VAR:CALENDAR=US&amp;VAR:SYMBOL=CHH&amp;VAR:INDEX=0"}</definedName>
    <definedName name="_5099__FDSAUDITLINK__" localSheetId="2" hidden="1">{"fdsup://directions/FAT Viewer?action=UPDATE&amp;creator=factset&amp;DYN_ARGS=TRUE&amp;DOC_NAME=FAT:FQL_AUDITING_CLIENT_TEMPLATE.FAT&amp;display_string=Audit&amp;VAR:KEY=VMTYPUFEJC&amp;VAR:QUERY=RkZfRU5UUlBSX1ZBTF9EQUlMWSgzOTUxMik=&amp;WINDOW=FIRST_POPUP&amp;HEIGHT=450&amp;WIDTH=450&amp;START_MA","XIMIZED=FALSE&amp;VAR:CALENDAR=US&amp;VAR:SYMBOL=WYN&amp;VAR:INDEX=0"}</definedName>
    <definedName name="_5099__FDSAUDITLINK__" hidden="1">{"fdsup://directions/FAT Viewer?action=UPDATE&amp;creator=factset&amp;DYN_ARGS=TRUE&amp;DOC_NAME=FAT:FQL_AUDITING_CLIENT_TEMPLATE.FAT&amp;display_string=Audit&amp;VAR:KEY=VMTYPUFEJC&amp;VAR:QUERY=RkZfRU5UUlBSX1ZBTF9EQUlMWSgzOTUxMik=&amp;WINDOW=FIRST_POPUP&amp;HEIGHT=450&amp;WIDTH=450&amp;START_MA","XIMIZED=FALSE&amp;VAR:CALENDAR=US&amp;VAR:SYMBOL=WYN&amp;VAR:INDEX=0"}</definedName>
    <definedName name="_51_____________________123Graph_ECHART_8" hidden="1">#REF!</definedName>
    <definedName name="_51__________________123Graph_ECHART_7" hidden="1">#REF!</definedName>
    <definedName name="_51______123Graph_ECHART_6" hidden="1">#REF!</definedName>
    <definedName name="_51______123Graph_ECHART_7" hidden="1">#REF!</definedName>
    <definedName name="_51___0Swvu.Pag" hidden="1">#REF!</definedName>
    <definedName name="_51__123Graph_ACHART_19" hidden="1">#N/A</definedName>
    <definedName name="_51__123Graph_AChart_6" hidden="1">#REF!</definedName>
    <definedName name="_51__123Graph_BSUPPLIES_BY_B_U" hidden="1">#REF!</definedName>
    <definedName name="_51__123Graph_CCHART_1" hidden="1">#REF!</definedName>
    <definedName name="_51__123Graph_CSS7_A" hidden="1">#REF!</definedName>
    <definedName name="_51__123Graph_ECHART_7" hidden="1">#REF!</definedName>
    <definedName name="_51__123Graph_ESUPPLIES_BY_B_U" hidden="1">#REF!</definedName>
    <definedName name="_51__123Graph_FCHART_5" hidden="1">#REF!</definedName>
    <definedName name="_51__123Graph_FQRE_S_BY_CO." hidden="1">#REF!</definedName>
    <definedName name="_51__123Graph_LBL_BCHART_17" hidden="1">#REF!</definedName>
    <definedName name="_51__123Graph_XCHART_10" hidden="1">#REF!</definedName>
    <definedName name="_51__123Graph_XCHART_6" hidden="1">#REF!</definedName>
    <definedName name="_51__123Graph_XSUPPLIES_BY_B_U" hidden="1">#REF!</definedName>
    <definedName name="_51__FDSAUDITLINK__" localSheetId="2" hidden="1">{"fdsup://IBCentral/FAT Viewer?action=UPDATE&amp;creator=factset&amp;DOC_NAME=fat:reuters_annual_source_window.fat&amp;display_string=Audit&amp;DYN_ARGS=TRUE&amp;VAR:ID1=53591920&amp;VAR:RCODE=FDSINTEXPTOTAL&amp;VAR:SDATE=20080399&amp;VAR:FREQ=FISCAL_YEARLY&amp;VAR:RELITEM=AUDIT&amp;VAR:CURRENCY=","&amp;VAR:CURRSOURCE=EXSHARE&amp;VAR:NATFREQ=ANNUAL&amp;VAR:RFIELD=FINALIZED&amp;VAR:DB_TYPE=&amp;VAR:UNITS=M&amp;window=popup&amp;width=450&amp;height=300&amp;START_MAXIMIZED=FALSE"}</definedName>
    <definedName name="_51__FDSAUDITLINK__" hidden="1">{"fdsup://Directions/FactSet Auditing Viewer?action=AUDIT_VALUE&amp;DB=129&amp;ID1=75657710&amp;VALUEID=05301&amp;SDATE=201101&amp;PERIODTYPE=QTR_STD&amp;SCFT=3&amp;window=popup_no_bar&amp;width=385&amp;height=120&amp;START_MAXIMIZED=FALSE&amp;creator=factset&amp;display_string=Audit"}</definedName>
    <definedName name="_51__FDSAUDITLINK___1" localSheetId="2" hidden="1">{"fdsup://Directions/FactSet Auditing Viewer?action=AUDIT_VALUE&amp;DB=129&amp;ID1=75657710&amp;VALUEID=05301&amp;SDATE=201101&amp;PERIODTYPE=QTR_STD&amp;SCFT=3&amp;window=popup_no_bar&amp;width=385&amp;height=120&amp;START_MAXIMIZED=FALSE&amp;creator=factset&amp;display_string=Audit"}</definedName>
    <definedName name="_51__FDSAUDITLINK___1" hidden="1">{"fdsup://Directions/FactSet Auditing Viewer?action=AUDIT_VALUE&amp;DB=129&amp;ID1=75657710&amp;VALUEID=05301&amp;SDATE=201101&amp;PERIODTYPE=QTR_STD&amp;SCFT=3&amp;window=popup_no_bar&amp;width=385&amp;height=120&amp;START_MAXIMIZED=FALSE&amp;creator=factset&amp;display_string=Audit"}</definedName>
    <definedName name="_510____________123Graph_ECHART_4" hidden="1">#REF!</definedName>
    <definedName name="_510__FDSAUDITLINK__" localSheetId="2" hidden="1">{"fdsup://directions/FAT Viewer?action=UPDATE&amp;creator=factset&amp;DYN_ARGS=TRUE&amp;DOC_NAME=FAT:FQL_AUDITING_CLIENT_TEMPLATE.FAT&amp;display_string=Audit&amp;VAR:KEY=PSZMFKLMPY&amp;VAR:QUERY=RkZfRUJJVERBX0lCKFFUUiw0MDcyNCk=&amp;WINDOW=FIRST_POPUP&amp;HEIGHT=450&amp;WIDTH=450&amp;START_MAXIMI","ZED=FALSE&amp;VAR:CALENDAR=US&amp;VAR:SYMBOL=RL&amp;VAR:INDEX=0"}</definedName>
    <definedName name="_510__FDSAUDITLINK__" hidden="1">{"fdsup://Directions/FactSet Auditing Viewer?action=AUDIT_VALUE&amp;DB=129&amp;ID1=Y2711Y10&amp;VALUEID=07011&amp;SDATE=2010&amp;PERIODTYPE=ANN_STD&amp;SCFT=3&amp;window=popup_no_bar&amp;width=385&amp;height=120&amp;START_MAXIMIZED=FALSE&amp;creator=factset&amp;display_string=Audit"}</definedName>
    <definedName name="_5100__FDSAUDITLINK__" localSheetId="2" hidden="1">{"fdsup://directions/FAT Viewer?action=UPDATE&amp;creator=factset&amp;DYN_ARGS=TRUE&amp;DOC_NAME=FAT:FQL_AUDITING_CLIENT_TEMPLATE.FAT&amp;display_string=Audit&amp;VAR:KEY=PYZKNIZEVQ&amp;VAR:QUERY=RkZfRU5UUlBSX1ZBTF9EQUlMWSgzOTUxMSk=&amp;WINDOW=FIRST_POPUP&amp;HEIGHT=450&amp;WIDTH=450&amp;START_MA","XIMIZED=FALSE&amp;VAR:CALENDAR=US&amp;VAR:SYMBOL=H&amp;VAR:INDEX=0"}</definedName>
    <definedName name="_5100__FDSAUDITLINK__" hidden="1">{"fdsup://directions/FAT Viewer?action=UPDATE&amp;creator=factset&amp;DYN_ARGS=TRUE&amp;DOC_NAME=FAT:FQL_AUDITING_CLIENT_TEMPLATE.FAT&amp;display_string=Audit&amp;VAR:KEY=PYZKNIZEVQ&amp;VAR:QUERY=RkZfRU5UUlBSX1ZBTF9EQUlMWSgzOTUxMSk=&amp;WINDOW=FIRST_POPUP&amp;HEIGHT=450&amp;WIDTH=450&amp;START_MA","XIMIZED=FALSE&amp;VAR:CALENDAR=US&amp;VAR:SYMBOL=H&amp;VAR:INDEX=0"}</definedName>
    <definedName name="_5101__FDSAUDITLINK__" localSheetId="2" hidden="1">{"fdsup://directions/FAT Viewer?action=UPDATE&amp;creator=factset&amp;DYN_ARGS=TRUE&amp;DOC_NAME=FAT:FQL_AUDITING_CLIENT_TEMPLATE.FAT&amp;display_string=Audit&amp;VAR:KEY=XOJGLUTUBI&amp;VAR:QUERY=RkZfRU5UUlBSX1ZBTF9EQUlMWSgzOTUxMSk=&amp;WINDOW=FIRST_POPUP&amp;HEIGHT=450&amp;WIDTH=450&amp;START_MA","XIMIZED=FALSE&amp;VAR:CALENDAR=US&amp;VAR:SYMBOL=HOT&amp;VAR:INDEX=0"}</definedName>
    <definedName name="_5101__FDSAUDITLINK__" hidden="1">{"fdsup://directions/FAT Viewer?action=UPDATE&amp;creator=factset&amp;DYN_ARGS=TRUE&amp;DOC_NAME=FAT:FQL_AUDITING_CLIENT_TEMPLATE.FAT&amp;display_string=Audit&amp;VAR:KEY=XOJGLUTUBI&amp;VAR:QUERY=RkZfRU5UUlBSX1ZBTF9EQUlMWSgzOTUxMSk=&amp;WINDOW=FIRST_POPUP&amp;HEIGHT=450&amp;WIDTH=450&amp;START_MA","XIMIZED=FALSE&amp;VAR:CALENDAR=US&amp;VAR:SYMBOL=HOT&amp;VAR:INDEX=0"}</definedName>
    <definedName name="_5102__FDSAUDITLINK__" localSheetId="2" hidden="1">{"fdsup://directions/FAT Viewer?action=UPDATE&amp;creator=factset&amp;DYN_ARGS=TRUE&amp;DOC_NAME=FAT:FQL_AUDITING_CLIENT_TEMPLATE.FAT&amp;display_string=Audit&amp;VAR:KEY=PYBYFYTOZU&amp;VAR:QUERY=RkZfRU5UUlBSX1ZBTF9EQUlMWSgzOTUxMSk=&amp;WINDOW=FIRST_POPUP&amp;HEIGHT=450&amp;WIDTH=450&amp;START_MA","XIMIZED=FALSE&amp;VAR:CALENDAR=US&amp;VAR:SYMBOL=585284&amp;VAR:INDEX=0"}</definedName>
    <definedName name="_5102__FDSAUDITLINK__" hidden="1">{"fdsup://directions/FAT Viewer?action=UPDATE&amp;creator=factset&amp;DYN_ARGS=TRUE&amp;DOC_NAME=FAT:FQL_AUDITING_CLIENT_TEMPLATE.FAT&amp;display_string=Audit&amp;VAR:KEY=PYBYFYTOZU&amp;VAR:QUERY=RkZfRU5UUlBSX1ZBTF9EQUlMWSgzOTUxMSk=&amp;WINDOW=FIRST_POPUP&amp;HEIGHT=450&amp;WIDTH=450&amp;START_MA","XIMIZED=FALSE&amp;VAR:CALENDAR=US&amp;VAR:SYMBOL=585284&amp;VAR:INDEX=0"}</definedName>
    <definedName name="_5103__FDSAUDITLINK__" localSheetId="2" hidden="1">{"fdsup://directions/FAT Viewer?action=UPDATE&amp;creator=factset&amp;DYN_ARGS=TRUE&amp;DOC_NAME=FAT:FQL_AUDITING_CLIENT_TEMPLATE.FAT&amp;display_string=Audit&amp;VAR:KEY=TCFADELILQ&amp;VAR:QUERY=RkZfRU5UUlBSX1ZBTF9EQUlMWSgzOTUxMSk=&amp;WINDOW=FIRST_POPUP&amp;HEIGHT=450&amp;WIDTH=450&amp;START_MA","XIMIZED=FALSE&amp;VAR:CALENDAR=US&amp;VAR:SYMBOL=MAR&amp;VAR:INDEX=0"}</definedName>
    <definedName name="_5103__FDSAUDITLINK__" hidden="1">{"fdsup://directions/FAT Viewer?action=UPDATE&amp;creator=factset&amp;DYN_ARGS=TRUE&amp;DOC_NAME=FAT:FQL_AUDITING_CLIENT_TEMPLATE.FAT&amp;display_string=Audit&amp;VAR:KEY=TCFADELILQ&amp;VAR:QUERY=RkZfRU5UUlBSX1ZBTF9EQUlMWSgzOTUxMSk=&amp;WINDOW=FIRST_POPUP&amp;HEIGHT=450&amp;WIDTH=450&amp;START_MA","XIMIZED=FALSE&amp;VAR:CALENDAR=US&amp;VAR:SYMBOL=MAR&amp;VAR:INDEX=0"}</definedName>
    <definedName name="_5104__FDSAUDITLINK__" localSheetId="2" hidden="1">{"fdsup://directions/FAT Viewer?action=UPDATE&amp;creator=factset&amp;DYN_ARGS=TRUE&amp;DOC_NAME=FAT:FQL_AUDITING_CLIENT_TEMPLATE.FAT&amp;display_string=Audit&amp;VAR:KEY=TGBYBKFAXO&amp;VAR:QUERY=RkZfRU5UUlBSX1ZBTF9EQUlMWSgzOTUxMSk=&amp;WINDOW=FIRST_POPUP&amp;HEIGHT=450&amp;WIDTH=450&amp;START_MA","XIMIZED=FALSE&amp;VAR:CALENDAR=US&amp;VAR:SYMBOL=CHH&amp;VAR:INDEX=0"}</definedName>
    <definedName name="_5104__FDSAUDITLINK__" hidden="1">{"fdsup://directions/FAT Viewer?action=UPDATE&amp;creator=factset&amp;DYN_ARGS=TRUE&amp;DOC_NAME=FAT:FQL_AUDITING_CLIENT_TEMPLATE.FAT&amp;display_string=Audit&amp;VAR:KEY=TGBYBKFAXO&amp;VAR:QUERY=RkZfRU5UUlBSX1ZBTF9EQUlMWSgzOTUxMSk=&amp;WINDOW=FIRST_POPUP&amp;HEIGHT=450&amp;WIDTH=450&amp;START_MA","XIMIZED=FALSE&amp;VAR:CALENDAR=US&amp;VAR:SYMBOL=CHH&amp;VAR:INDEX=0"}</definedName>
    <definedName name="_5105__FDSAUDITLINK__" localSheetId="2" hidden="1">{"fdsup://directions/FAT Viewer?action=UPDATE&amp;creator=factset&amp;DYN_ARGS=TRUE&amp;DOC_NAME=FAT:FQL_AUDITING_CLIENT_TEMPLATE.FAT&amp;display_string=Audit&amp;VAR:KEY=ZQZAPGFQJS&amp;VAR:QUERY=RkZfRU5UUlBSX1ZBTF9EQUlMWSgzOTUxMSk=&amp;WINDOW=FIRST_POPUP&amp;HEIGHT=450&amp;WIDTH=450&amp;START_MA","XIMIZED=FALSE&amp;VAR:CALENDAR=US&amp;VAR:SYMBOL=WYN&amp;VAR:INDEX=0"}</definedName>
    <definedName name="_5105__FDSAUDITLINK__" hidden="1">{"fdsup://directions/FAT Viewer?action=UPDATE&amp;creator=factset&amp;DYN_ARGS=TRUE&amp;DOC_NAME=FAT:FQL_AUDITING_CLIENT_TEMPLATE.FAT&amp;display_string=Audit&amp;VAR:KEY=ZQZAPGFQJS&amp;VAR:QUERY=RkZfRU5UUlBSX1ZBTF9EQUlMWSgzOTUxMSk=&amp;WINDOW=FIRST_POPUP&amp;HEIGHT=450&amp;WIDTH=450&amp;START_MA","XIMIZED=FALSE&amp;VAR:CALENDAR=US&amp;VAR:SYMBOL=WYN&amp;VAR:INDEX=0"}</definedName>
    <definedName name="_5106__FDSAUDITLINK__" localSheetId="2" hidden="1">{"fdsup://directions/FAT Viewer?action=UPDATE&amp;creator=factset&amp;DYN_ARGS=TRUE&amp;DOC_NAME=FAT:FQL_AUDITING_CLIENT_TEMPLATE.FAT&amp;display_string=Audit&amp;VAR:KEY=RSPOVURAPA&amp;VAR:QUERY=RkZfRU5UUlBSX1ZBTF9EQUlMWSgzOTUxMCk=&amp;WINDOW=FIRST_POPUP&amp;HEIGHT=450&amp;WIDTH=450&amp;START_MA","XIMIZED=FALSE&amp;VAR:CALENDAR=US&amp;VAR:SYMBOL=H&amp;VAR:INDEX=0"}</definedName>
    <definedName name="_5106__FDSAUDITLINK__" hidden="1">{"fdsup://directions/FAT Viewer?action=UPDATE&amp;creator=factset&amp;DYN_ARGS=TRUE&amp;DOC_NAME=FAT:FQL_AUDITING_CLIENT_TEMPLATE.FAT&amp;display_string=Audit&amp;VAR:KEY=RSPOVURAPA&amp;VAR:QUERY=RkZfRU5UUlBSX1ZBTF9EQUlMWSgzOTUxMCk=&amp;WINDOW=FIRST_POPUP&amp;HEIGHT=450&amp;WIDTH=450&amp;START_MA","XIMIZED=FALSE&amp;VAR:CALENDAR=US&amp;VAR:SYMBOL=H&amp;VAR:INDEX=0"}</definedName>
    <definedName name="_5107__FDSAUDITLINK__" localSheetId="2" hidden="1">{"fdsup://directions/FAT Viewer?action=UPDATE&amp;creator=factset&amp;DYN_ARGS=TRUE&amp;DOC_NAME=FAT:FQL_AUDITING_CLIENT_TEMPLATE.FAT&amp;display_string=Audit&amp;VAR:KEY=HKBABQBAZA&amp;VAR:QUERY=RkZfRU5UUlBSX1ZBTF9EQUlMWSgzOTUxMCk=&amp;WINDOW=FIRST_POPUP&amp;HEIGHT=450&amp;WIDTH=450&amp;START_MA","XIMIZED=FALSE&amp;VAR:CALENDAR=US&amp;VAR:SYMBOL=HOT&amp;VAR:INDEX=0"}</definedName>
    <definedName name="_5107__FDSAUDITLINK__" hidden="1">{"fdsup://directions/FAT Viewer?action=UPDATE&amp;creator=factset&amp;DYN_ARGS=TRUE&amp;DOC_NAME=FAT:FQL_AUDITING_CLIENT_TEMPLATE.FAT&amp;display_string=Audit&amp;VAR:KEY=HKBABQBAZA&amp;VAR:QUERY=RkZfRU5UUlBSX1ZBTF9EQUlMWSgzOTUxMCk=&amp;WINDOW=FIRST_POPUP&amp;HEIGHT=450&amp;WIDTH=450&amp;START_MA","XIMIZED=FALSE&amp;VAR:CALENDAR=US&amp;VAR:SYMBOL=HOT&amp;VAR:INDEX=0"}</definedName>
    <definedName name="_5108__FDSAUDITLINK__" localSheetId="2" hidden="1">{"fdsup://directions/FAT Viewer?action=UPDATE&amp;creator=factset&amp;DYN_ARGS=TRUE&amp;DOC_NAME=FAT:FQL_AUDITING_CLIENT_TEMPLATE.FAT&amp;display_string=Audit&amp;VAR:KEY=NKHQTCBKTY&amp;VAR:QUERY=RkZfRU5UUlBSX1ZBTF9EQUlMWSgzOTUxMCk=&amp;WINDOW=FIRST_POPUP&amp;HEIGHT=450&amp;WIDTH=450&amp;START_MA","XIMIZED=FALSE&amp;VAR:CALENDAR=US&amp;VAR:SYMBOL=585284&amp;VAR:INDEX=0"}</definedName>
    <definedName name="_5108__FDSAUDITLINK__" hidden="1">{"fdsup://directions/FAT Viewer?action=UPDATE&amp;creator=factset&amp;DYN_ARGS=TRUE&amp;DOC_NAME=FAT:FQL_AUDITING_CLIENT_TEMPLATE.FAT&amp;display_string=Audit&amp;VAR:KEY=NKHQTCBKTY&amp;VAR:QUERY=RkZfRU5UUlBSX1ZBTF9EQUlMWSgzOTUxMCk=&amp;WINDOW=FIRST_POPUP&amp;HEIGHT=450&amp;WIDTH=450&amp;START_MA","XIMIZED=FALSE&amp;VAR:CALENDAR=US&amp;VAR:SYMBOL=585284&amp;VAR:INDEX=0"}</definedName>
    <definedName name="_5109__FDSAUDITLINK__" localSheetId="2" hidden="1">{"fdsup://directions/FAT Viewer?action=UPDATE&amp;creator=factset&amp;DYN_ARGS=TRUE&amp;DOC_NAME=FAT:FQL_AUDITING_CLIENT_TEMPLATE.FAT&amp;display_string=Audit&amp;VAR:KEY=DATEZQZMTS&amp;VAR:QUERY=RkZfRU5UUlBSX1ZBTF9EQUlMWSgzOTUxMCk=&amp;WINDOW=FIRST_POPUP&amp;HEIGHT=450&amp;WIDTH=450&amp;START_MA","XIMIZED=FALSE&amp;VAR:CALENDAR=US&amp;VAR:SYMBOL=MAR&amp;VAR:INDEX=0"}</definedName>
    <definedName name="_5109__FDSAUDITLINK__" hidden="1">{"fdsup://directions/FAT Viewer?action=UPDATE&amp;creator=factset&amp;DYN_ARGS=TRUE&amp;DOC_NAME=FAT:FQL_AUDITING_CLIENT_TEMPLATE.FAT&amp;display_string=Audit&amp;VAR:KEY=DATEZQZMTS&amp;VAR:QUERY=RkZfRU5UUlBSX1ZBTF9EQUlMWSgzOTUxMCk=&amp;WINDOW=FIRST_POPUP&amp;HEIGHT=450&amp;WIDTH=450&amp;START_MA","XIMIZED=FALSE&amp;VAR:CALENDAR=US&amp;VAR:SYMBOL=MAR&amp;VAR:INDEX=0"}</definedName>
    <definedName name="_511____________123Graph_ECHART_5" hidden="1">#REF!</definedName>
    <definedName name="_511__123Graph_CCHART_1" hidden="1">#REF!</definedName>
    <definedName name="_511__FDSAUDITLINK__" localSheetId="2">{"fdsup://directions/FAT Viewer?action=UPDATE&amp;creator=factset&amp;DYN_ARGS=TRUE&amp;DOC_NAME=FAT:FQL_AUDITING_CLIENT_TEMPLATE.FAT&amp;display_string=Audit&amp;VAR:KEY=JEJMNQJOR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NTD&amp;VAR:INDEX=0"}</definedName>
    <definedName name="_511__FDSAUDITLINK__" hidden="1">{"fdsup://Directions/FactSet Auditing Viewer?action=AUDIT_VALUE&amp;DB=129&amp;ID1=Y2711Y10&amp;VALUEID=02001&amp;SDATE=201102&amp;PERIODTYPE=QTR_STD&amp;SCFT=3&amp;window=popup_no_bar&amp;width=385&amp;height=120&amp;START_MAXIMIZED=FALSE&amp;creator=factset&amp;display_string=Audit"}</definedName>
    <definedName name="_5110__FDSAUDITLINK__" localSheetId="2" hidden="1">{"fdsup://directions/FAT Viewer?action=UPDATE&amp;creator=factset&amp;DYN_ARGS=TRUE&amp;DOC_NAME=FAT:FQL_AUDITING_CLIENT_TEMPLATE.FAT&amp;display_string=Audit&amp;VAR:KEY=TYHEXQBAJO&amp;VAR:QUERY=RkZfRU5UUlBSX1ZBTF9EQUlMWSgzOTUxMCk=&amp;WINDOW=FIRST_POPUP&amp;HEIGHT=450&amp;WIDTH=450&amp;START_MA","XIMIZED=FALSE&amp;VAR:CALENDAR=US&amp;VAR:SYMBOL=CHH&amp;VAR:INDEX=0"}</definedName>
    <definedName name="_5110__FDSAUDITLINK__" hidden="1">{"fdsup://directions/FAT Viewer?action=UPDATE&amp;creator=factset&amp;DYN_ARGS=TRUE&amp;DOC_NAME=FAT:FQL_AUDITING_CLIENT_TEMPLATE.FAT&amp;display_string=Audit&amp;VAR:KEY=TYHEXQBAJO&amp;VAR:QUERY=RkZfRU5UUlBSX1ZBTF9EQUlMWSgzOTUxMCk=&amp;WINDOW=FIRST_POPUP&amp;HEIGHT=450&amp;WIDTH=450&amp;START_MA","XIMIZED=FALSE&amp;VAR:CALENDAR=US&amp;VAR:SYMBOL=CHH&amp;VAR:INDEX=0"}</definedName>
    <definedName name="_5111__FDSAUDITLINK__" localSheetId="2" hidden="1">{"fdsup://directions/FAT Viewer?action=UPDATE&amp;creator=factset&amp;DYN_ARGS=TRUE&amp;DOC_NAME=FAT:FQL_AUDITING_CLIENT_TEMPLATE.FAT&amp;display_string=Audit&amp;VAR:KEY=ZATMNSNONC&amp;VAR:QUERY=RkZfRU5UUlBSX1ZBTF9EQUlMWSgzOTUxMCk=&amp;WINDOW=FIRST_POPUP&amp;HEIGHT=450&amp;WIDTH=450&amp;START_MA","XIMIZED=FALSE&amp;VAR:CALENDAR=US&amp;VAR:SYMBOL=WYN&amp;VAR:INDEX=0"}</definedName>
    <definedName name="_5111__FDSAUDITLINK__" hidden="1">{"fdsup://directions/FAT Viewer?action=UPDATE&amp;creator=factset&amp;DYN_ARGS=TRUE&amp;DOC_NAME=FAT:FQL_AUDITING_CLIENT_TEMPLATE.FAT&amp;display_string=Audit&amp;VAR:KEY=ZATMNSNONC&amp;VAR:QUERY=RkZfRU5UUlBSX1ZBTF9EQUlMWSgzOTUxMCk=&amp;WINDOW=FIRST_POPUP&amp;HEIGHT=450&amp;WIDTH=450&amp;START_MA","XIMIZED=FALSE&amp;VAR:CALENDAR=US&amp;VAR:SYMBOL=WYN&amp;VAR:INDEX=0"}</definedName>
    <definedName name="_5112__FDSAUDITLINK__" localSheetId="2" hidden="1">{"fdsup://directions/FAT Viewer?action=UPDATE&amp;creator=factset&amp;DYN_ARGS=TRUE&amp;DOC_NAME=FAT:FQL_AUDITING_CLIENT_TEMPLATE.FAT&amp;display_string=Audit&amp;VAR:KEY=TIHITQHKFO&amp;VAR:QUERY=RkZfRU5UUlBSX1ZBTF9EQUlMWSgzOTUwNyk=&amp;WINDOW=FIRST_POPUP&amp;HEIGHT=450&amp;WIDTH=450&amp;START_MA","XIMIZED=FALSE&amp;VAR:CALENDAR=US&amp;VAR:SYMBOL=H&amp;VAR:INDEX=0"}</definedName>
    <definedName name="_5112__FDSAUDITLINK__" hidden="1">{"fdsup://directions/FAT Viewer?action=UPDATE&amp;creator=factset&amp;DYN_ARGS=TRUE&amp;DOC_NAME=FAT:FQL_AUDITING_CLIENT_TEMPLATE.FAT&amp;display_string=Audit&amp;VAR:KEY=TIHITQHKFO&amp;VAR:QUERY=RkZfRU5UUlBSX1ZBTF9EQUlMWSgzOTUwNyk=&amp;WINDOW=FIRST_POPUP&amp;HEIGHT=450&amp;WIDTH=450&amp;START_MA","XIMIZED=FALSE&amp;VAR:CALENDAR=US&amp;VAR:SYMBOL=H&amp;VAR:INDEX=0"}</definedName>
    <definedName name="_5113__FDSAUDITLINK__" localSheetId="2" hidden="1">{"fdsup://directions/FAT Viewer?action=UPDATE&amp;creator=factset&amp;DYN_ARGS=TRUE&amp;DOC_NAME=FAT:FQL_AUDITING_CLIENT_TEMPLATE.FAT&amp;display_string=Audit&amp;VAR:KEY=DGLCRMRUPE&amp;VAR:QUERY=RkZfRU5UUlBSX1ZBTF9EQUlMWSgzOTUwNyk=&amp;WINDOW=FIRST_POPUP&amp;HEIGHT=450&amp;WIDTH=450&amp;START_MA","XIMIZED=FALSE&amp;VAR:CALENDAR=US&amp;VAR:SYMBOL=HOT&amp;VAR:INDEX=0"}</definedName>
    <definedName name="_5113__FDSAUDITLINK__" hidden="1">{"fdsup://directions/FAT Viewer?action=UPDATE&amp;creator=factset&amp;DYN_ARGS=TRUE&amp;DOC_NAME=FAT:FQL_AUDITING_CLIENT_TEMPLATE.FAT&amp;display_string=Audit&amp;VAR:KEY=DGLCRMRUPE&amp;VAR:QUERY=RkZfRU5UUlBSX1ZBTF9EQUlMWSgzOTUwNyk=&amp;WINDOW=FIRST_POPUP&amp;HEIGHT=450&amp;WIDTH=450&amp;START_MA","XIMIZED=FALSE&amp;VAR:CALENDAR=US&amp;VAR:SYMBOL=HOT&amp;VAR:INDEX=0"}</definedName>
    <definedName name="_5114__FDSAUDITLINK__" localSheetId="2" hidden="1">{"fdsup://directions/FAT Viewer?action=UPDATE&amp;creator=factset&amp;DYN_ARGS=TRUE&amp;DOC_NAME=FAT:FQL_AUDITING_CLIENT_TEMPLATE.FAT&amp;display_string=Audit&amp;VAR:KEY=TYXMTKVOLO&amp;VAR:QUERY=RkZfRU5UUlBSX1ZBTF9EQUlMWSgzOTUwNyk=&amp;WINDOW=FIRST_POPUP&amp;HEIGHT=450&amp;WIDTH=450&amp;START_MA","XIMIZED=FALSE&amp;VAR:CALENDAR=US&amp;VAR:SYMBOL=585284&amp;VAR:INDEX=0"}</definedName>
    <definedName name="_5114__FDSAUDITLINK__" hidden="1">{"fdsup://directions/FAT Viewer?action=UPDATE&amp;creator=factset&amp;DYN_ARGS=TRUE&amp;DOC_NAME=FAT:FQL_AUDITING_CLIENT_TEMPLATE.FAT&amp;display_string=Audit&amp;VAR:KEY=TYXMTKVOLO&amp;VAR:QUERY=RkZfRU5UUlBSX1ZBTF9EQUlMWSgzOTUwNyk=&amp;WINDOW=FIRST_POPUP&amp;HEIGHT=450&amp;WIDTH=450&amp;START_MA","XIMIZED=FALSE&amp;VAR:CALENDAR=US&amp;VAR:SYMBOL=585284&amp;VAR:INDEX=0"}</definedName>
    <definedName name="_5115__FDSAUDITLINK__" localSheetId="2" hidden="1">{"fdsup://directions/FAT Viewer?action=UPDATE&amp;creator=factset&amp;DYN_ARGS=TRUE&amp;DOC_NAME=FAT:FQL_AUDITING_CLIENT_TEMPLATE.FAT&amp;display_string=Audit&amp;VAR:KEY=ZAPCZUZMRW&amp;VAR:QUERY=RkZfRU5UUlBSX1ZBTF9EQUlMWSgzOTUwNyk=&amp;WINDOW=FIRST_POPUP&amp;HEIGHT=450&amp;WIDTH=450&amp;START_MA","XIMIZED=FALSE&amp;VAR:CALENDAR=US&amp;VAR:SYMBOL=MAR&amp;VAR:INDEX=0"}</definedName>
    <definedName name="_5115__FDSAUDITLINK__" hidden="1">{"fdsup://directions/FAT Viewer?action=UPDATE&amp;creator=factset&amp;DYN_ARGS=TRUE&amp;DOC_NAME=FAT:FQL_AUDITING_CLIENT_TEMPLATE.FAT&amp;display_string=Audit&amp;VAR:KEY=ZAPCZUZMRW&amp;VAR:QUERY=RkZfRU5UUlBSX1ZBTF9EQUlMWSgzOTUwNyk=&amp;WINDOW=FIRST_POPUP&amp;HEIGHT=450&amp;WIDTH=450&amp;START_MA","XIMIZED=FALSE&amp;VAR:CALENDAR=US&amp;VAR:SYMBOL=MAR&amp;VAR:INDEX=0"}</definedName>
    <definedName name="_5116__FDSAUDITLINK__" localSheetId="2" hidden="1">{"fdsup://directions/FAT Viewer?action=UPDATE&amp;creator=factset&amp;DYN_ARGS=TRUE&amp;DOC_NAME=FAT:FQL_AUDITING_CLIENT_TEMPLATE.FAT&amp;display_string=Audit&amp;VAR:KEY=LMTGZCRCHK&amp;VAR:QUERY=RkZfRU5UUlBSX1ZBTF9EQUlMWSgzOTUwNyk=&amp;WINDOW=FIRST_POPUP&amp;HEIGHT=450&amp;WIDTH=450&amp;START_MA","XIMIZED=FALSE&amp;VAR:CALENDAR=US&amp;VAR:SYMBOL=CHH&amp;VAR:INDEX=0"}</definedName>
    <definedName name="_5116__FDSAUDITLINK__" hidden="1">{"fdsup://directions/FAT Viewer?action=UPDATE&amp;creator=factset&amp;DYN_ARGS=TRUE&amp;DOC_NAME=FAT:FQL_AUDITING_CLIENT_TEMPLATE.FAT&amp;display_string=Audit&amp;VAR:KEY=LMTGZCRCHK&amp;VAR:QUERY=RkZfRU5UUlBSX1ZBTF9EQUlMWSgzOTUwNyk=&amp;WINDOW=FIRST_POPUP&amp;HEIGHT=450&amp;WIDTH=450&amp;START_MA","XIMIZED=FALSE&amp;VAR:CALENDAR=US&amp;VAR:SYMBOL=CHH&amp;VAR:INDEX=0"}</definedName>
    <definedName name="_5117__FDSAUDITLINK__" localSheetId="2" hidden="1">{"fdsup://directions/FAT Viewer?action=UPDATE&amp;creator=factset&amp;DYN_ARGS=TRUE&amp;DOC_NAME=FAT:FQL_AUDITING_CLIENT_TEMPLATE.FAT&amp;display_string=Audit&amp;VAR:KEY=PCLEPMDUZO&amp;VAR:QUERY=RkZfRU5UUlBSX1ZBTF9EQUlMWSgzOTUwNyk=&amp;WINDOW=FIRST_POPUP&amp;HEIGHT=450&amp;WIDTH=450&amp;START_MA","XIMIZED=FALSE&amp;VAR:CALENDAR=US&amp;VAR:SYMBOL=WYN&amp;VAR:INDEX=0"}</definedName>
    <definedName name="_5117__FDSAUDITLINK__" hidden="1">{"fdsup://directions/FAT Viewer?action=UPDATE&amp;creator=factset&amp;DYN_ARGS=TRUE&amp;DOC_NAME=FAT:FQL_AUDITING_CLIENT_TEMPLATE.FAT&amp;display_string=Audit&amp;VAR:KEY=PCLEPMDUZO&amp;VAR:QUERY=RkZfRU5UUlBSX1ZBTF9EQUlMWSgzOTUwNyk=&amp;WINDOW=FIRST_POPUP&amp;HEIGHT=450&amp;WIDTH=450&amp;START_MA","XIMIZED=FALSE&amp;VAR:CALENDAR=US&amp;VAR:SYMBOL=WYN&amp;VAR:INDEX=0"}</definedName>
    <definedName name="_5118__FDSAUDITLINK__" localSheetId="2" hidden="1">{"fdsup://directions/FAT Viewer?action=UPDATE&amp;creator=factset&amp;DYN_ARGS=TRUE&amp;DOC_NAME=FAT:FQL_AUDITING_CLIENT_TEMPLATE.FAT&amp;display_string=Audit&amp;VAR:KEY=BKXERSLGPO&amp;VAR:QUERY=RkZfRU5UUlBSX1ZBTF9EQUlMWSgzOTUwNik=&amp;WINDOW=FIRST_POPUP&amp;HEIGHT=450&amp;WIDTH=450&amp;START_MA","XIMIZED=FALSE&amp;VAR:CALENDAR=US&amp;VAR:SYMBOL=H&amp;VAR:INDEX=0"}</definedName>
    <definedName name="_5118__FDSAUDITLINK__" hidden="1">{"fdsup://directions/FAT Viewer?action=UPDATE&amp;creator=factset&amp;DYN_ARGS=TRUE&amp;DOC_NAME=FAT:FQL_AUDITING_CLIENT_TEMPLATE.FAT&amp;display_string=Audit&amp;VAR:KEY=BKXERSLGPO&amp;VAR:QUERY=RkZfRU5UUlBSX1ZBTF9EQUlMWSgzOTUwNik=&amp;WINDOW=FIRST_POPUP&amp;HEIGHT=450&amp;WIDTH=450&amp;START_MA","XIMIZED=FALSE&amp;VAR:CALENDAR=US&amp;VAR:SYMBOL=H&amp;VAR:INDEX=0"}</definedName>
    <definedName name="_5119__FDSAUDITLINK__" localSheetId="2" hidden="1">{"fdsup://directions/FAT Viewer?action=UPDATE&amp;creator=factset&amp;DYN_ARGS=TRUE&amp;DOC_NAME=FAT:FQL_AUDITING_CLIENT_TEMPLATE.FAT&amp;display_string=Audit&amp;VAR:KEY=POFMRIPMRI&amp;VAR:QUERY=RkZfRU5UUlBSX1ZBTF9EQUlMWSgzOTUwNik=&amp;WINDOW=FIRST_POPUP&amp;HEIGHT=450&amp;WIDTH=450&amp;START_MA","XIMIZED=FALSE&amp;VAR:CALENDAR=US&amp;VAR:SYMBOL=HOT&amp;VAR:INDEX=0"}</definedName>
    <definedName name="_5119__FDSAUDITLINK__" hidden="1">{"fdsup://directions/FAT Viewer?action=UPDATE&amp;creator=factset&amp;DYN_ARGS=TRUE&amp;DOC_NAME=FAT:FQL_AUDITING_CLIENT_TEMPLATE.FAT&amp;display_string=Audit&amp;VAR:KEY=POFMRIPMRI&amp;VAR:QUERY=RkZfRU5UUlBSX1ZBTF9EQUlMWSgzOTUwNik=&amp;WINDOW=FIRST_POPUP&amp;HEIGHT=450&amp;WIDTH=450&amp;START_MA","XIMIZED=FALSE&amp;VAR:CALENDAR=US&amp;VAR:SYMBOL=HOT&amp;VAR:INDEX=0"}</definedName>
    <definedName name="_512____________123Graph_ECHART_6" hidden="1">#REF!</definedName>
    <definedName name="_512__123Graph_CCHART_6" hidden="1">#REF!</definedName>
    <definedName name="_512__FDSAUDITLINK__" localSheetId="2">{"fdsup://directions/FAT Viewer?action=UPDATE&amp;creator=factset&amp;DYN_ARGS=TRUE&amp;DOC_NAME=FAT:FQL_AUDITING_CLIENT_TEMPLATE.FAT&amp;display_string=Audit&amp;VAR:KEY=ZIJWHEHO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LBC&amp;VAR:INDEX=0"}</definedName>
    <definedName name="_512__FDSAUDITLINK__" hidden="1">{"fdsup://Directions/FactSet Auditing Viewer?action=AUDIT_VALUE&amp;DB=129&amp;ID1=B28ZPV&amp;VALUEID=07011&amp;SDATE=2010&amp;PERIODTYPE=ANN_STD&amp;SCFT=3&amp;window=popup_no_bar&amp;width=385&amp;height=120&amp;START_MAXIMIZED=FALSE&amp;creator=factset&amp;display_string=Audit"}</definedName>
    <definedName name="_5120__FDSAUDITLINK__" localSheetId="2" hidden="1">{"fdsup://directions/FAT Viewer?action=UPDATE&amp;creator=factset&amp;DYN_ARGS=TRUE&amp;DOC_NAME=FAT:FQL_AUDITING_CLIENT_TEMPLATE.FAT&amp;display_string=Audit&amp;VAR:KEY=FMBCNCBYDY&amp;VAR:QUERY=RkZfRU5UUlBSX1ZBTF9EQUlMWSgzOTUwNik=&amp;WINDOW=FIRST_POPUP&amp;HEIGHT=450&amp;WIDTH=450&amp;START_MA","XIMIZED=FALSE&amp;VAR:CALENDAR=US&amp;VAR:SYMBOL=585284&amp;VAR:INDEX=0"}</definedName>
    <definedName name="_5120__FDSAUDITLINK__" hidden="1">{"fdsup://directions/FAT Viewer?action=UPDATE&amp;creator=factset&amp;DYN_ARGS=TRUE&amp;DOC_NAME=FAT:FQL_AUDITING_CLIENT_TEMPLATE.FAT&amp;display_string=Audit&amp;VAR:KEY=FMBCNCBYDY&amp;VAR:QUERY=RkZfRU5UUlBSX1ZBTF9EQUlMWSgzOTUwNik=&amp;WINDOW=FIRST_POPUP&amp;HEIGHT=450&amp;WIDTH=450&amp;START_MA","XIMIZED=FALSE&amp;VAR:CALENDAR=US&amp;VAR:SYMBOL=585284&amp;VAR:INDEX=0"}</definedName>
    <definedName name="_5121__FDSAUDITLINK__" localSheetId="2" hidden="1">{"fdsup://directions/FAT Viewer?action=UPDATE&amp;creator=factset&amp;DYN_ARGS=TRUE&amp;DOC_NAME=FAT:FQL_AUDITING_CLIENT_TEMPLATE.FAT&amp;display_string=Audit&amp;VAR:KEY=XQNGJCZIJO&amp;VAR:QUERY=RkZfRU5UUlBSX1ZBTF9EQUlMWSgzOTUwNik=&amp;WINDOW=FIRST_POPUP&amp;HEIGHT=450&amp;WIDTH=450&amp;START_MA","XIMIZED=FALSE&amp;VAR:CALENDAR=US&amp;VAR:SYMBOL=MAR&amp;VAR:INDEX=0"}</definedName>
    <definedName name="_5121__FDSAUDITLINK__" hidden="1">{"fdsup://directions/FAT Viewer?action=UPDATE&amp;creator=factset&amp;DYN_ARGS=TRUE&amp;DOC_NAME=FAT:FQL_AUDITING_CLIENT_TEMPLATE.FAT&amp;display_string=Audit&amp;VAR:KEY=XQNGJCZIJO&amp;VAR:QUERY=RkZfRU5UUlBSX1ZBTF9EQUlMWSgzOTUwNik=&amp;WINDOW=FIRST_POPUP&amp;HEIGHT=450&amp;WIDTH=450&amp;START_MA","XIMIZED=FALSE&amp;VAR:CALENDAR=US&amp;VAR:SYMBOL=MAR&amp;VAR:INDEX=0"}</definedName>
    <definedName name="_5122__FDSAUDITLINK__" localSheetId="2" hidden="1">{"fdsup://directions/FAT Viewer?action=UPDATE&amp;creator=factset&amp;DYN_ARGS=TRUE&amp;DOC_NAME=FAT:FQL_AUDITING_CLIENT_TEMPLATE.FAT&amp;display_string=Audit&amp;VAR:KEY=ZERYHOPSDG&amp;VAR:QUERY=RkZfRU5UUlBSX1ZBTF9EQUlMWSgzOTUwNik=&amp;WINDOW=FIRST_POPUP&amp;HEIGHT=450&amp;WIDTH=450&amp;START_MA","XIMIZED=FALSE&amp;VAR:CALENDAR=US&amp;VAR:SYMBOL=CHH&amp;VAR:INDEX=0"}</definedName>
    <definedName name="_5122__FDSAUDITLINK__" hidden="1">{"fdsup://directions/FAT Viewer?action=UPDATE&amp;creator=factset&amp;DYN_ARGS=TRUE&amp;DOC_NAME=FAT:FQL_AUDITING_CLIENT_TEMPLATE.FAT&amp;display_string=Audit&amp;VAR:KEY=ZERYHOPSDG&amp;VAR:QUERY=RkZfRU5UUlBSX1ZBTF9EQUlMWSgzOTUwNik=&amp;WINDOW=FIRST_POPUP&amp;HEIGHT=450&amp;WIDTH=450&amp;START_MA","XIMIZED=FALSE&amp;VAR:CALENDAR=US&amp;VAR:SYMBOL=CHH&amp;VAR:INDEX=0"}</definedName>
    <definedName name="_5123__FDSAUDITLINK__" localSheetId="2" hidden="1">{"fdsup://directions/FAT Viewer?action=UPDATE&amp;creator=factset&amp;DYN_ARGS=TRUE&amp;DOC_NAME=FAT:FQL_AUDITING_CLIENT_TEMPLATE.FAT&amp;display_string=Audit&amp;VAR:KEY=HCBUPCRUHE&amp;VAR:QUERY=RkZfRU5UUlBSX1ZBTF9EQUlMWSgzOTUwNik=&amp;WINDOW=FIRST_POPUP&amp;HEIGHT=450&amp;WIDTH=450&amp;START_MA","XIMIZED=FALSE&amp;VAR:CALENDAR=US&amp;VAR:SYMBOL=WYN&amp;VAR:INDEX=0"}</definedName>
    <definedName name="_5123__FDSAUDITLINK__" hidden="1">{"fdsup://directions/FAT Viewer?action=UPDATE&amp;creator=factset&amp;DYN_ARGS=TRUE&amp;DOC_NAME=FAT:FQL_AUDITING_CLIENT_TEMPLATE.FAT&amp;display_string=Audit&amp;VAR:KEY=HCBUPCRUHE&amp;VAR:QUERY=RkZfRU5UUlBSX1ZBTF9EQUlMWSgzOTUwNik=&amp;WINDOW=FIRST_POPUP&amp;HEIGHT=450&amp;WIDTH=450&amp;START_MA","XIMIZED=FALSE&amp;VAR:CALENDAR=US&amp;VAR:SYMBOL=WYN&amp;VAR:INDEX=0"}</definedName>
    <definedName name="_5124__FDSAUDITLINK__" localSheetId="2" hidden="1">{"fdsup://directions/FAT Viewer?action=UPDATE&amp;creator=factset&amp;DYN_ARGS=TRUE&amp;DOC_NAME=FAT:FQL_AUDITING_CLIENT_TEMPLATE.FAT&amp;display_string=Audit&amp;VAR:KEY=BMTGVOPYRC&amp;VAR:QUERY=RkZfRU5UUlBSX1ZBTF9EQUlMWSgzOTUwNSk=&amp;WINDOW=FIRST_POPUP&amp;HEIGHT=450&amp;WIDTH=450&amp;START_MA","XIMIZED=FALSE&amp;VAR:CALENDAR=US&amp;VAR:SYMBOL=H&amp;VAR:INDEX=0"}</definedName>
    <definedName name="_5124__FDSAUDITLINK__" hidden="1">{"fdsup://directions/FAT Viewer?action=UPDATE&amp;creator=factset&amp;DYN_ARGS=TRUE&amp;DOC_NAME=FAT:FQL_AUDITING_CLIENT_TEMPLATE.FAT&amp;display_string=Audit&amp;VAR:KEY=BMTGVOPYRC&amp;VAR:QUERY=RkZfRU5UUlBSX1ZBTF9EQUlMWSgzOTUwNSk=&amp;WINDOW=FIRST_POPUP&amp;HEIGHT=450&amp;WIDTH=450&amp;START_MA","XIMIZED=FALSE&amp;VAR:CALENDAR=US&amp;VAR:SYMBOL=H&amp;VAR:INDEX=0"}</definedName>
    <definedName name="_5125__FDSAUDITLINK__" localSheetId="2" hidden="1">{"fdsup://directions/FAT Viewer?action=UPDATE&amp;creator=factset&amp;DYN_ARGS=TRUE&amp;DOC_NAME=FAT:FQL_AUDITING_CLIENT_TEMPLATE.FAT&amp;display_string=Audit&amp;VAR:KEY=NONIZYPARW&amp;VAR:QUERY=RkZfRU5UUlBSX1ZBTF9EQUlMWSgzOTUwNSk=&amp;WINDOW=FIRST_POPUP&amp;HEIGHT=450&amp;WIDTH=450&amp;START_MA","XIMIZED=FALSE&amp;VAR:CALENDAR=US&amp;VAR:SYMBOL=HOT&amp;VAR:INDEX=0"}</definedName>
    <definedName name="_5125__FDSAUDITLINK__" hidden="1">{"fdsup://directions/FAT Viewer?action=UPDATE&amp;creator=factset&amp;DYN_ARGS=TRUE&amp;DOC_NAME=FAT:FQL_AUDITING_CLIENT_TEMPLATE.FAT&amp;display_string=Audit&amp;VAR:KEY=NONIZYPARW&amp;VAR:QUERY=RkZfRU5UUlBSX1ZBTF9EQUlMWSgzOTUwNSk=&amp;WINDOW=FIRST_POPUP&amp;HEIGHT=450&amp;WIDTH=450&amp;START_MA","XIMIZED=FALSE&amp;VAR:CALENDAR=US&amp;VAR:SYMBOL=HOT&amp;VAR:INDEX=0"}</definedName>
    <definedName name="_5126__FDSAUDITLINK__" localSheetId="2" hidden="1">{"fdsup://directions/FAT Viewer?action=UPDATE&amp;creator=factset&amp;DYN_ARGS=TRUE&amp;DOC_NAME=FAT:FQL_AUDITING_CLIENT_TEMPLATE.FAT&amp;display_string=Audit&amp;VAR:KEY=JODSLIPSZY&amp;VAR:QUERY=RkZfRU5UUlBSX1ZBTF9EQUlMWSgzOTUwNSk=&amp;WINDOW=FIRST_POPUP&amp;HEIGHT=450&amp;WIDTH=450&amp;START_MA","XIMIZED=FALSE&amp;VAR:CALENDAR=US&amp;VAR:SYMBOL=585284&amp;VAR:INDEX=0"}</definedName>
    <definedName name="_5126__FDSAUDITLINK__" hidden="1">{"fdsup://directions/FAT Viewer?action=UPDATE&amp;creator=factset&amp;DYN_ARGS=TRUE&amp;DOC_NAME=FAT:FQL_AUDITING_CLIENT_TEMPLATE.FAT&amp;display_string=Audit&amp;VAR:KEY=JODSLIPSZY&amp;VAR:QUERY=RkZfRU5UUlBSX1ZBTF9EQUlMWSgzOTUwNSk=&amp;WINDOW=FIRST_POPUP&amp;HEIGHT=450&amp;WIDTH=450&amp;START_MA","XIMIZED=FALSE&amp;VAR:CALENDAR=US&amp;VAR:SYMBOL=585284&amp;VAR:INDEX=0"}</definedName>
    <definedName name="_5127__FDSAUDITLINK__" localSheetId="2" hidden="1">{"fdsup://directions/FAT Viewer?action=UPDATE&amp;creator=factset&amp;DYN_ARGS=TRUE&amp;DOC_NAME=FAT:FQL_AUDITING_CLIENT_TEMPLATE.FAT&amp;display_string=Audit&amp;VAR:KEY=DGTETIVWZY&amp;VAR:QUERY=RkZfRU5UUlBSX1ZBTF9EQUlMWSgzOTUwNSk=&amp;WINDOW=FIRST_POPUP&amp;HEIGHT=450&amp;WIDTH=450&amp;START_MA","XIMIZED=FALSE&amp;VAR:CALENDAR=US&amp;VAR:SYMBOL=MAR&amp;VAR:INDEX=0"}</definedName>
    <definedName name="_5127__FDSAUDITLINK__" hidden="1">{"fdsup://directions/FAT Viewer?action=UPDATE&amp;creator=factset&amp;DYN_ARGS=TRUE&amp;DOC_NAME=FAT:FQL_AUDITING_CLIENT_TEMPLATE.FAT&amp;display_string=Audit&amp;VAR:KEY=DGTETIVWZY&amp;VAR:QUERY=RkZfRU5UUlBSX1ZBTF9EQUlMWSgzOTUwNSk=&amp;WINDOW=FIRST_POPUP&amp;HEIGHT=450&amp;WIDTH=450&amp;START_MA","XIMIZED=FALSE&amp;VAR:CALENDAR=US&amp;VAR:SYMBOL=MAR&amp;VAR:INDEX=0"}</definedName>
    <definedName name="_5128__FDSAUDITLINK__" localSheetId="2" hidden="1">{"fdsup://directions/FAT Viewer?action=UPDATE&amp;creator=factset&amp;DYN_ARGS=TRUE&amp;DOC_NAME=FAT:FQL_AUDITING_CLIENT_TEMPLATE.FAT&amp;display_string=Audit&amp;VAR:KEY=DKRWJWTOTG&amp;VAR:QUERY=RkZfRU5UUlBSX1ZBTF9EQUlMWSgzOTUwNSk=&amp;WINDOW=FIRST_POPUP&amp;HEIGHT=450&amp;WIDTH=450&amp;START_MA","XIMIZED=FALSE&amp;VAR:CALENDAR=US&amp;VAR:SYMBOL=CHH&amp;VAR:INDEX=0"}</definedName>
    <definedName name="_5128__FDSAUDITLINK__" hidden="1">{"fdsup://directions/FAT Viewer?action=UPDATE&amp;creator=factset&amp;DYN_ARGS=TRUE&amp;DOC_NAME=FAT:FQL_AUDITING_CLIENT_TEMPLATE.FAT&amp;display_string=Audit&amp;VAR:KEY=DKRWJWTOTG&amp;VAR:QUERY=RkZfRU5UUlBSX1ZBTF9EQUlMWSgzOTUwNSk=&amp;WINDOW=FIRST_POPUP&amp;HEIGHT=450&amp;WIDTH=450&amp;START_MA","XIMIZED=FALSE&amp;VAR:CALENDAR=US&amp;VAR:SYMBOL=CHH&amp;VAR:INDEX=0"}</definedName>
    <definedName name="_5129__FDSAUDITLINK__" localSheetId="2" hidden="1">{"fdsup://directions/FAT Viewer?action=UPDATE&amp;creator=factset&amp;DYN_ARGS=TRUE&amp;DOC_NAME=FAT:FQL_AUDITING_CLIENT_TEMPLATE.FAT&amp;display_string=Audit&amp;VAR:KEY=DGXCZUBERM&amp;VAR:QUERY=RkZfRU5UUlBSX1ZBTF9EQUlMWSgzOTUwNSk=&amp;WINDOW=FIRST_POPUP&amp;HEIGHT=450&amp;WIDTH=450&amp;START_MA","XIMIZED=FALSE&amp;VAR:CALENDAR=US&amp;VAR:SYMBOL=WYN&amp;VAR:INDEX=0"}</definedName>
    <definedName name="_5129__FDSAUDITLINK__" hidden="1">{"fdsup://directions/FAT Viewer?action=UPDATE&amp;creator=factset&amp;DYN_ARGS=TRUE&amp;DOC_NAME=FAT:FQL_AUDITING_CLIENT_TEMPLATE.FAT&amp;display_string=Audit&amp;VAR:KEY=DGXCZUBERM&amp;VAR:QUERY=RkZfRU5UUlBSX1ZBTF9EQUlMWSgzOTUwNSk=&amp;WINDOW=FIRST_POPUP&amp;HEIGHT=450&amp;WIDTH=450&amp;START_MA","XIMIZED=FALSE&amp;VAR:CALENDAR=US&amp;VAR:SYMBOL=WYN&amp;VAR:INDEX=0"}</definedName>
    <definedName name="_513____________123Graph_ECHART_7" hidden="1">#REF!</definedName>
    <definedName name="_513__FDSAUDITLINK__" localSheetId="2">{"fdsup://directions/FAT Viewer?action=UPDATE&amp;creator=factset&amp;DYN_ARGS=TRUE&amp;DOC_NAME=FAT:FQL_AUDITING_CLIENT_TEMPLATE.FAT&amp;display_string=Audit&amp;VAR:KEY=FCTUVKXOV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NI&amp;VAR:INDEX=0"}</definedName>
    <definedName name="_513__FDSAUDITLINK__" hidden="1">{"fdsup://Directions/FactSet Auditing Viewer?action=AUDIT_VALUE&amp;DB=129&amp;ID1=B28ZPV&amp;VALUEID=02001&amp;SDATE=201101&amp;PERIODTYPE=SEMI_STD&amp;SCFT=3&amp;window=popup_no_bar&amp;width=385&amp;height=120&amp;START_MAXIMIZED=FALSE&amp;creator=factset&amp;display_string=Audit"}</definedName>
    <definedName name="_5130__FDSAUDITLINK__" localSheetId="2" hidden="1">{"fdsup://directions/FAT Viewer?action=UPDATE&amp;creator=factset&amp;DYN_ARGS=TRUE&amp;DOC_NAME=FAT:FQL_AUDITING_CLIENT_TEMPLATE.FAT&amp;display_string=Audit&amp;VAR:KEY=NIFYTWNSTQ&amp;VAR:QUERY=RkZfRU5UUlBSX1ZBTF9EQUlMWSgzOTUwNCk=&amp;WINDOW=FIRST_POPUP&amp;HEIGHT=450&amp;WIDTH=450&amp;START_MA","XIMIZED=FALSE&amp;VAR:CALENDAR=US&amp;VAR:SYMBOL=H&amp;VAR:INDEX=0"}</definedName>
    <definedName name="_5130__FDSAUDITLINK__" hidden="1">{"fdsup://directions/FAT Viewer?action=UPDATE&amp;creator=factset&amp;DYN_ARGS=TRUE&amp;DOC_NAME=FAT:FQL_AUDITING_CLIENT_TEMPLATE.FAT&amp;display_string=Audit&amp;VAR:KEY=NIFYTWNSTQ&amp;VAR:QUERY=RkZfRU5UUlBSX1ZBTF9EQUlMWSgzOTUwNCk=&amp;WINDOW=FIRST_POPUP&amp;HEIGHT=450&amp;WIDTH=450&amp;START_MA","XIMIZED=FALSE&amp;VAR:CALENDAR=US&amp;VAR:SYMBOL=H&amp;VAR:INDEX=0"}</definedName>
    <definedName name="_5131__FDSAUDITLINK__" localSheetId="2" hidden="1">{"fdsup://directions/FAT Viewer?action=UPDATE&amp;creator=factset&amp;DYN_ARGS=TRUE&amp;DOC_NAME=FAT:FQL_AUDITING_CLIENT_TEMPLATE.FAT&amp;display_string=Audit&amp;VAR:KEY=NOLEJOXIRC&amp;VAR:QUERY=RkZfRU5UUlBSX1ZBTF9EQUlMWSgzOTUwNCk=&amp;WINDOW=FIRST_POPUP&amp;HEIGHT=450&amp;WIDTH=450&amp;START_MA","XIMIZED=FALSE&amp;VAR:CALENDAR=US&amp;VAR:SYMBOL=HOT&amp;VAR:INDEX=0"}</definedName>
    <definedName name="_5131__FDSAUDITLINK__" hidden="1">{"fdsup://directions/FAT Viewer?action=UPDATE&amp;creator=factset&amp;DYN_ARGS=TRUE&amp;DOC_NAME=FAT:FQL_AUDITING_CLIENT_TEMPLATE.FAT&amp;display_string=Audit&amp;VAR:KEY=NOLEJOXIRC&amp;VAR:QUERY=RkZfRU5UUlBSX1ZBTF9EQUlMWSgzOTUwNCk=&amp;WINDOW=FIRST_POPUP&amp;HEIGHT=450&amp;WIDTH=450&amp;START_MA","XIMIZED=FALSE&amp;VAR:CALENDAR=US&amp;VAR:SYMBOL=HOT&amp;VAR:INDEX=0"}</definedName>
    <definedName name="_5132__FDSAUDITLINK__" localSheetId="2" hidden="1">{"fdsup://directions/FAT Viewer?action=UPDATE&amp;creator=factset&amp;DYN_ARGS=TRUE&amp;DOC_NAME=FAT:FQL_AUDITING_CLIENT_TEMPLATE.FAT&amp;display_string=Audit&amp;VAR:KEY=TGNABIJSLS&amp;VAR:QUERY=RkZfRU5UUlBSX1ZBTF9EQUlMWSgzOTUwNCk=&amp;WINDOW=FIRST_POPUP&amp;HEIGHT=450&amp;WIDTH=450&amp;START_MA","XIMIZED=FALSE&amp;VAR:CALENDAR=US&amp;VAR:SYMBOL=585284&amp;VAR:INDEX=0"}</definedName>
    <definedName name="_5132__FDSAUDITLINK__" hidden="1">{"fdsup://directions/FAT Viewer?action=UPDATE&amp;creator=factset&amp;DYN_ARGS=TRUE&amp;DOC_NAME=FAT:FQL_AUDITING_CLIENT_TEMPLATE.FAT&amp;display_string=Audit&amp;VAR:KEY=TGNABIJSLS&amp;VAR:QUERY=RkZfRU5UUlBSX1ZBTF9EQUlMWSgzOTUwNCk=&amp;WINDOW=FIRST_POPUP&amp;HEIGHT=450&amp;WIDTH=450&amp;START_MA","XIMIZED=FALSE&amp;VAR:CALENDAR=US&amp;VAR:SYMBOL=585284&amp;VAR:INDEX=0"}</definedName>
    <definedName name="_5133__FDSAUDITLINK__" localSheetId="2" hidden="1">{"fdsup://directions/FAT Viewer?action=UPDATE&amp;creator=factset&amp;DYN_ARGS=TRUE&amp;DOC_NAME=FAT:FQL_AUDITING_CLIENT_TEMPLATE.FAT&amp;display_string=Audit&amp;VAR:KEY=FSJEHSLGXC&amp;VAR:QUERY=RkZfRU5UUlBSX1ZBTF9EQUlMWSgzOTUwNCk=&amp;WINDOW=FIRST_POPUP&amp;HEIGHT=450&amp;WIDTH=450&amp;START_MA","XIMIZED=FALSE&amp;VAR:CALENDAR=US&amp;VAR:SYMBOL=MAR&amp;VAR:INDEX=0"}</definedName>
    <definedName name="_5133__FDSAUDITLINK__" hidden="1">{"fdsup://directions/FAT Viewer?action=UPDATE&amp;creator=factset&amp;DYN_ARGS=TRUE&amp;DOC_NAME=FAT:FQL_AUDITING_CLIENT_TEMPLATE.FAT&amp;display_string=Audit&amp;VAR:KEY=FSJEHSLGXC&amp;VAR:QUERY=RkZfRU5UUlBSX1ZBTF9EQUlMWSgzOTUwNCk=&amp;WINDOW=FIRST_POPUP&amp;HEIGHT=450&amp;WIDTH=450&amp;START_MA","XIMIZED=FALSE&amp;VAR:CALENDAR=US&amp;VAR:SYMBOL=MAR&amp;VAR:INDEX=0"}</definedName>
    <definedName name="_5134__FDSAUDITLINK__" localSheetId="2" hidden="1">{"fdsup://directions/FAT Viewer?action=UPDATE&amp;creator=factset&amp;DYN_ARGS=TRUE&amp;DOC_NAME=FAT:FQL_AUDITING_CLIENT_TEMPLATE.FAT&amp;display_string=Audit&amp;VAR:KEY=HIDCHEBGJO&amp;VAR:QUERY=RkZfRU5UUlBSX1ZBTF9EQUlMWSgzOTUwNCk=&amp;WINDOW=FIRST_POPUP&amp;HEIGHT=450&amp;WIDTH=450&amp;START_MA","XIMIZED=FALSE&amp;VAR:CALENDAR=US&amp;VAR:SYMBOL=CHH&amp;VAR:INDEX=0"}</definedName>
    <definedName name="_5134__FDSAUDITLINK__" hidden="1">{"fdsup://directions/FAT Viewer?action=UPDATE&amp;creator=factset&amp;DYN_ARGS=TRUE&amp;DOC_NAME=FAT:FQL_AUDITING_CLIENT_TEMPLATE.FAT&amp;display_string=Audit&amp;VAR:KEY=HIDCHEBGJO&amp;VAR:QUERY=RkZfRU5UUlBSX1ZBTF9EQUlMWSgzOTUwNCk=&amp;WINDOW=FIRST_POPUP&amp;HEIGHT=450&amp;WIDTH=450&amp;START_MA","XIMIZED=FALSE&amp;VAR:CALENDAR=US&amp;VAR:SYMBOL=CHH&amp;VAR:INDEX=0"}</definedName>
    <definedName name="_5135__FDSAUDITLINK__" localSheetId="2" hidden="1">{"fdsup://directions/FAT Viewer?action=UPDATE&amp;creator=factset&amp;DYN_ARGS=TRUE&amp;DOC_NAME=FAT:FQL_AUDITING_CLIENT_TEMPLATE.FAT&amp;display_string=Audit&amp;VAR:KEY=DKTAXSLQRQ&amp;VAR:QUERY=RkZfRU5UUlBSX1ZBTF9EQUlMWSgzOTUwNCk=&amp;WINDOW=FIRST_POPUP&amp;HEIGHT=450&amp;WIDTH=450&amp;START_MA","XIMIZED=FALSE&amp;VAR:CALENDAR=US&amp;VAR:SYMBOL=WYN&amp;VAR:INDEX=0"}</definedName>
    <definedName name="_5135__FDSAUDITLINK__" hidden="1">{"fdsup://directions/FAT Viewer?action=UPDATE&amp;creator=factset&amp;DYN_ARGS=TRUE&amp;DOC_NAME=FAT:FQL_AUDITING_CLIENT_TEMPLATE.FAT&amp;display_string=Audit&amp;VAR:KEY=DKTAXSLQRQ&amp;VAR:QUERY=RkZfRU5UUlBSX1ZBTF9EQUlMWSgzOTUwNCk=&amp;WINDOW=FIRST_POPUP&amp;HEIGHT=450&amp;WIDTH=450&amp;START_MA","XIMIZED=FALSE&amp;VAR:CALENDAR=US&amp;VAR:SYMBOL=WYN&amp;VAR:INDEX=0"}</definedName>
    <definedName name="_5136__FDSAUDITLINK__" localSheetId="2" hidden="1">{"fdsup://directions/FAT Viewer?action=UPDATE&amp;creator=factset&amp;DYN_ARGS=TRUE&amp;DOC_NAME=FAT:FQL_AUDITING_CLIENT_TEMPLATE.FAT&amp;display_string=Audit&amp;VAR:KEY=RILEXIDONO&amp;VAR:QUERY=RkZfRU5UUlBSX1ZBTF9EQUlMWSgzOTUwMyk=&amp;WINDOW=FIRST_POPUP&amp;HEIGHT=450&amp;WIDTH=450&amp;START_MA","XIMIZED=FALSE&amp;VAR:CALENDAR=US&amp;VAR:SYMBOL=H&amp;VAR:INDEX=0"}</definedName>
    <definedName name="_5136__FDSAUDITLINK__" hidden="1">{"fdsup://directions/FAT Viewer?action=UPDATE&amp;creator=factset&amp;DYN_ARGS=TRUE&amp;DOC_NAME=FAT:FQL_AUDITING_CLIENT_TEMPLATE.FAT&amp;display_string=Audit&amp;VAR:KEY=RILEXIDONO&amp;VAR:QUERY=RkZfRU5UUlBSX1ZBTF9EQUlMWSgzOTUwMyk=&amp;WINDOW=FIRST_POPUP&amp;HEIGHT=450&amp;WIDTH=450&amp;START_MA","XIMIZED=FALSE&amp;VAR:CALENDAR=US&amp;VAR:SYMBOL=H&amp;VAR:INDEX=0"}</definedName>
    <definedName name="_5137__FDSAUDITLINK__" localSheetId="2" hidden="1">{"fdsup://directions/FAT Viewer?action=UPDATE&amp;creator=factset&amp;DYN_ARGS=TRUE&amp;DOC_NAME=FAT:FQL_AUDITING_CLIENT_TEMPLATE.FAT&amp;display_string=Audit&amp;VAR:KEY=ROTEDGJYXG&amp;VAR:QUERY=RkZfRU5UUlBSX1ZBTF9EQUlMWSgzOTUwMyk=&amp;WINDOW=FIRST_POPUP&amp;HEIGHT=450&amp;WIDTH=450&amp;START_MA","XIMIZED=FALSE&amp;VAR:CALENDAR=US&amp;VAR:SYMBOL=HOT&amp;VAR:INDEX=0"}</definedName>
    <definedName name="_5137__FDSAUDITLINK__" hidden="1">{"fdsup://directions/FAT Viewer?action=UPDATE&amp;creator=factset&amp;DYN_ARGS=TRUE&amp;DOC_NAME=FAT:FQL_AUDITING_CLIENT_TEMPLATE.FAT&amp;display_string=Audit&amp;VAR:KEY=ROTEDGJYXG&amp;VAR:QUERY=RkZfRU5UUlBSX1ZBTF9EQUlMWSgzOTUwMyk=&amp;WINDOW=FIRST_POPUP&amp;HEIGHT=450&amp;WIDTH=450&amp;START_MA","XIMIZED=FALSE&amp;VAR:CALENDAR=US&amp;VAR:SYMBOL=HOT&amp;VAR:INDEX=0"}</definedName>
    <definedName name="_5138__FDSAUDITLINK__" localSheetId="2" hidden="1">{"fdsup://directions/FAT Viewer?action=UPDATE&amp;creator=factset&amp;DYN_ARGS=TRUE&amp;DOC_NAME=FAT:FQL_AUDITING_CLIENT_TEMPLATE.FAT&amp;display_string=Audit&amp;VAR:KEY=HGVSZCVIRW&amp;VAR:QUERY=RkZfRU5UUlBSX1ZBTF9EQUlMWSgzOTUwMyk=&amp;WINDOW=FIRST_POPUP&amp;HEIGHT=450&amp;WIDTH=450&amp;START_MA","XIMIZED=FALSE&amp;VAR:CALENDAR=US&amp;VAR:SYMBOL=585284&amp;VAR:INDEX=0"}</definedName>
    <definedName name="_5138__FDSAUDITLINK__" hidden="1">{"fdsup://directions/FAT Viewer?action=UPDATE&amp;creator=factset&amp;DYN_ARGS=TRUE&amp;DOC_NAME=FAT:FQL_AUDITING_CLIENT_TEMPLATE.FAT&amp;display_string=Audit&amp;VAR:KEY=HGVSZCVIRW&amp;VAR:QUERY=RkZfRU5UUlBSX1ZBTF9EQUlMWSgzOTUwMyk=&amp;WINDOW=FIRST_POPUP&amp;HEIGHT=450&amp;WIDTH=450&amp;START_MA","XIMIZED=FALSE&amp;VAR:CALENDAR=US&amp;VAR:SYMBOL=585284&amp;VAR:INDEX=0"}</definedName>
    <definedName name="_5139__FDSAUDITLINK__" localSheetId="2" hidden="1">{"fdsup://directions/FAT Viewer?action=UPDATE&amp;creator=factset&amp;DYN_ARGS=TRUE&amp;DOC_NAME=FAT:FQL_AUDITING_CLIENT_TEMPLATE.FAT&amp;display_string=Audit&amp;VAR:KEY=VUTMZIVMBQ&amp;VAR:QUERY=RkZfRU5UUlBSX1ZBTF9EQUlMWSgzOTUwMyk=&amp;WINDOW=FIRST_POPUP&amp;HEIGHT=450&amp;WIDTH=450&amp;START_MA","XIMIZED=FALSE&amp;VAR:CALENDAR=US&amp;VAR:SYMBOL=MAR&amp;VAR:INDEX=0"}</definedName>
    <definedName name="_5139__FDSAUDITLINK__" hidden="1">{"fdsup://directions/FAT Viewer?action=UPDATE&amp;creator=factset&amp;DYN_ARGS=TRUE&amp;DOC_NAME=FAT:FQL_AUDITING_CLIENT_TEMPLATE.FAT&amp;display_string=Audit&amp;VAR:KEY=VUTMZIVMBQ&amp;VAR:QUERY=RkZfRU5UUlBSX1ZBTF9EQUlMWSgzOTUwMyk=&amp;WINDOW=FIRST_POPUP&amp;HEIGHT=450&amp;WIDTH=450&amp;START_MA","XIMIZED=FALSE&amp;VAR:CALENDAR=US&amp;VAR:SYMBOL=MAR&amp;VAR:INDEX=0"}</definedName>
    <definedName name="_514____________123Graph_ECHART_8" hidden="1">#REF!</definedName>
    <definedName name="_514__FDSAUDITLINK__" localSheetId="2" hidden="1">{"fdsup://directions/FAT Viewer?action=UPDATE&amp;creator=factset&amp;DYN_ARGS=TRUE&amp;DOC_NAME=FAT:FQL_AUDITING_CLIENT_TEMPLATE.FAT&amp;display_string=Audit&amp;VAR:KEY=ZYBWLQXWFC&amp;VAR:QUERY=RkZfRUJJVERBX0lCKFFUUiw0MDYzMyk=&amp;WINDOW=FIRST_POPUP&amp;HEIGHT=450&amp;WIDTH=450&amp;START_MAXIMI","ZED=FALSE&amp;VAR:CALENDAR=US&amp;VAR:SYMBOL=FOSL&amp;VAR:INDEX=0"}</definedName>
    <definedName name="_514__FDSAUDITLINK__" hidden="1">{"fdsup://Directions/FactSet Auditing Viewer?action=AUDIT_VALUE&amp;DB=129&amp;ID1=750892&amp;VALUEID=07011&amp;SDATE=2010&amp;PERIODTYPE=ANN_STD&amp;SCFT=3&amp;window=popup_no_bar&amp;width=385&amp;height=120&amp;START_MAXIMIZED=FALSE&amp;creator=factset&amp;display_string=Audit"}</definedName>
    <definedName name="_5140__FDSAUDITLINK__" localSheetId="2" hidden="1">{"fdsup://directions/FAT Viewer?action=UPDATE&amp;creator=factset&amp;DYN_ARGS=TRUE&amp;DOC_NAME=FAT:FQL_AUDITING_CLIENT_TEMPLATE.FAT&amp;display_string=Audit&amp;VAR:KEY=ZWLKLGJCZE&amp;VAR:QUERY=RkZfRU5UUlBSX1ZBTF9EQUlMWSgzOTUwMyk=&amp;WINDOW=FIRST_POPUP&amp;HEIGHT=450&amp;WIDTH=450&amp;START_MA","XIMIZED=FALSE&amp;VAR:CALENDAR=US&amp;VAR:SYMBOL=CHH&amp;VAR:INDEX=0"}</definedName>
    <definedName name="_5140__FDSAUDITLINK__" hidden="1">{"fdsup://directions/FAT Viewer?action=UPDATE&amp;creator=factset&amp;DYN_ARGS=TRUE&amp;DOC_NAME=FAT:FQL_AUDITING_CLIENT_TEMPLATE.FAT&amp;display_string=Audit&amp;VAR:KEY=ZWLKLGJCZE&amp;VAR:QUERY=RkZfRU5UUlBSX1ZBTF9EQUlMWSgzOTUwMyk=&amp;WINDOW=FIRST_POPUP&amp;HEIGHT=450&amp;WIDTH=450&amp;START_MA","XIMIZED=FALSE&amp;VAR:CALENDAR=US&amp;VAR:SYMBOL=CHH&amp;VAR:INDEX=0"}</definedName>
    <definedName name="_5141__FDSAUDITLINK__" localSheetId="2" hidden="1">{"fdsup://directions/FAT Viewer?action=UPDATE&amp;creator=factset&amp;DYN_ARGS=TRUE&amp;DOC_NAME=FAT:FQL_AUDITING_CLIENT_TEMPLATE.FAT&amp;display_string=Audit&amp;VAR:KEY=JONUJSNEPO&amp;VAR:QUERY=RkZfRU5UUlBSX1ZBTF9EQUlMWSgzOTUwMyk=&amp;WINDOW=FIRST_POPUP&amp;HEIGHT=450&amp;WIDTH=450&amp;START_MA","XIMIZED=FALSE&amp;VAR:CALENDAR=US&amp;VAR:SYMBOL=WYN&amp;VAR:INDEX=0"}</definedName>
    <definedName name="_5141__FDSAUDITLINK__" hidden="1">{"fdsup://directions/FAT Viewer?action=UPDATE&amp;creator=factset&amp;DYN_ARGS=TRUE&amp;DOC_NAME=FAT:FQL_AUDITING_CLIENT_TEMPLATE.FAT&amp;display_string=Audit&amp;VAR:KEY=JONUJSNEPO&amp;VAR:QUERY=RkZfRU5UUlBSX1ZBTF9EQUlMWSgzOTUwMyk=&amp;WINDOW=FIRST_POPUP&amp;HEIGHT=450&amp;WIDTH=450&amp;START_MA","XIMIZED=FALSE&amp;VAR:CALENDAR=US&amp;VAR:SYMBOL=WYN&amp;VAR:INDEX=0"}</definedName>
    <definedName name="_5142__FDSAUDITLINK__" localSheetId="2" hidden="1">{"fdsup://directions/FAT Viewer?action=UPDATE&amp;creator=factset&amp;DYN_ARGS=TRUE&amp;DOC_NAME=FAT:FQL_AUDITING_CLIENT_TEMPLATE.FAT&amp;display_string=Audit&amp;VAR:KEY=NIXYFIXCHW&amp;VAR:QUERY=RkZfRU5UUlBSX1ZBTF9EQUlMWSgzOTUwMCk=&amp;WINDOW=FIRST_POPUP&amp;HEIGHT=450&amp;WIDTH=450&amp;START_MA","XIMIZED=FALSE&amp;VAR:CALENDAR=US&amp;VAR:SYMBOL=H&amp;VAR:INDEX=0"}</definedName>
    <definedName name="_5142__FDSAUDITLINK__" hidden="1">{"fdsup://directions/FAT Viewer?action=UPDATE&amp;creator=factset&amp;DYN_ARGS=TRUE&amp;DOC_NAME=FAT:FQL_AUDITING_CLIENT_TEMPLATE.FAT&amp;display_string=Audit&amp;VAR:KEY=NIXYFIXCHW&amp;VAR:QUERY=RkZfRU5UUlBSX1ZBTF9EQUlMWSgzOTUwMCk=&amp;WINDOW=FIRST_POPUP&amp;HEIGHT=450&amp;WIDTH=450&amp;START_MA","XIMIZED=FALSE&amp;VAR:CALENDAR=US&amp;VAR:SYMBOL=H&amp;VAR:INDEX=0"}</definedName>
    <definedName name="_5143__FDSAUDITLINK__" localSheetId="2" hidden="1">{"fdsup://directions/FAT Viewer?action=UPDATE&amp;creator=factset&amp;DYN_ARGS=TRUE&amp;DOC_NAME=FAT:FQL_AUDITING_CLIENT_TEMPLATE.FAT&amp;display_string=Audit&amp;VAR:KEY=DYZIFWLKJE&amp;VAR:QUERY=RkZfRU5UUlBSX1ZBTF9EQUlMWSgzOTUwMCk=&amp;WINDOW=FIRST_POPUP&amp;HEIGHT=450&amp;WIDTH=450&amp;START_MA","XIMIZED=FALSE&amp;VAR:CALENDAR=US&amp;VAR:SYMBOL=HOT&amp;VAR:INDEX=0"}</definedName>
    <definedName name="_5143__FDSAUDITLINK__" hidden="1">{"fdsup://directions/FAT Viewer?action=UPDATE&amp;creator=factset&amp;DYN_ARGS=TRUE&amp;DOC_NAME=FAT:FQL_AUDITING_CLIENT_TEMPLATE.FAT&amp;display_string=Audit&amp;VAR:KEY=DYZIFWLKJE&amp;VAR:QUERY=RkZfRU5UUlBSX1ZBTF9EQUlMWSgzOTUwMCk=&amp;WINDOW=FIRST_POPUP&amp;HEIGHT=450&amp;WIDTH=450&amp;START_MA","XIMIZED=FALSE&amp;VAR:CALENDAR=US&amp;VAR:SYMBOL=HOT&amp;VAR:INDEX=0"}</definedName>
    <definedName name="_5144__FDSAUDITLINK__" localSheetId="2" hidden="1">{"fdsup://directions/FAT Viewer?action=UPDATE&amp;creator=factset&amp;DYN_ARGS=TRUE&amp;DOC_NAME=FAT:FQL_AUDITING_CLIENT_TEMPLATE.FAT&amp;display_string=Audit&amp;VAR:KEY=XCXKLUPSBK&amp;VAR:QUERY=RkZfRU5UUlBSX1ZBTF9EQUlMWSgzOTUwMCk=&amp;WINDOW=FIRST_POPUP&amp;HEIGHT=450&amp;WIDTH=450&amp;START_MA","XIMIZED=FALSE&amp;VAR:CALENDAR=US&amp;VAR:SYMBOL=585284&amp;VAR:INDEX=0"}</definedName>
    <definedName name="_5144__FDSAUDITLINK__" hidden="1">{"fdsup://directions/FAT Viewer?action=UPDATE&amp;creator=factset&amp;DYN_ARGS=TRUE&amp;DOC_NAME=FAT:FQL_AUDITING_CLIENT_TEMPLATE.FAT&amp;display_string=Audit&amp;VAR:KEY=XCXKLUPSBK&amp;VAR:QUERY=RkZfRU5UUlBSX1ZBTF9EQUlMWSgzOTUwMCk=&amp;WINDOW=FIRST_POPUP&amp;HEIGHT=450&amp;WIDTH=450&amp;START_MA","XIMIZED=FALSE&amp;VAR:CALENDAR=US&amp;VAR:SYMBOL=585284&amp;VAR:INDEX=0"}</definedName>
    <definedName name="_5145__FDSAUDITLINK__" localSheetId="2" hidden="1">{"fdsup://directions/FAT Viewer?action=UPDATE&amp;creator=factset&amp;DYN_ARGS=TRUE&amp;DOC_NAME=FAT:FQL_AUDITING_CLIENT_TEMPLATE.FAT&amp;display_string=Audit&amp;VAR:KEY=FGPYNGTWHO&amp;VAR:QUERY=RkZfRU5UUlBSX1ZBTF9EQUlMWSgzOTUwMCk=&amp;WINDOW=FIRST_POPUP&amp;HEIGHT=450&amp;WIDTH=450&amp;START_MA","XIMIZED=FALSE&amp;VAR:CALENDAR=US&amp;VAR:SYMBOL=MAR&amp;VAR:INDEX=0"}</definedName>
    <definedName name="_5145__FDSAUDITLINK__" hidden="1">{"fdsup://directions/FAT Viewer?action=UPDATE&amp;creator=factset&amp;DYN_ARGS=TRUE&amp;DOC_NAME=FAT:FQL_AUDITING_CLIENT_TEMPLATE.FAT&amp;display_string=Audit&amp;VAR:KEY=FGPYNGTWHO&amp;VAR:QUERY=RkZfRU5UUlBSX1ZBTF9EQUlMWSgzOTUwMCk=&amp;WINDOW=FIRST_POPUP&amp;HEIGHT=450&amp;WIDTH=450&amp;START_MA","XIMIZED=FALSE&amp;VAR:CALENDAR=US&amp;VAR:SYMBOL=MAR&amp;VAR:INDEX=0"}</definedName>
    <definedName name="_5146__FDSAUDITLINK__" localSheetId="2" hidden="1">{"fdsup://directions/FAT Viewer?action=UPDATE&amp;creator=factset&amp;DYN_ARGS=TRUE&amp;DOC_NAME=FAT:FQL_AUDITING_CLIENT_TEMPLATE.FAT&amp;display_string=Audit&amp;VAR:KEY=VIZCVQTGRS&amp;VAR:QUERY=RkZfRU5UUlBSX1ZBTF9EQUlMWSgzOTUwMCk=&amp;WINDOW=FIRST_POPUP&amp;HEIGHT=450&amp;WIDTH=450&amp;START_MA","XIMIZED=FALSE&amp;VAR:CALENDAR=US&amp;VAR:SYMBOL=CHH&amp;VAR:INDEX=0"}</definedName>
    <definedName name="_5146__FDSAUDITLINK__" hidden="1">{"fdsup://directions/FAT Viewer?action=UPDATE&amp;creator=factset&amp;DYN_ARGS=TRUE&amp;DOC_NAME=FAT:FQL_AUDITING_CLIENT_TEMPLATE.FAT&amp;display_string=Audit&amp;VAR:KEY=VIZCVQTGRS&amp;VAR:QUERY=RkZfRU5UUlBSX1ZBTF9EQUlMWSgzOTUwMCk=&amp;WINDOW=FIRST_POPUP&amp;HEIGHT=450&amp;WIDTH=450&amp;START_MA","XIMIZED=FALSE&amp;VAR:CALENDAR=US&amp;VAR:SYMBOL=CHH&amp;VAR:INDEX=0"}</definedName>
    <definedName name="_5147__FDSAUDITLINK__" localSheetId="2" hidden="1">{"fdsup://directions/FAT Viewer?action=UPDATE&amp;creator=factset&amp;DYN_ARGS=TRUE&amp;DOC_NAME=FAT:FQL_AUDITING_CLIENT_TEMPLATE.FAT&amp;display_string=Audit&amp;VAR:KEY=ZWBYFMJGBC&amp;VAR:QUERY=RkZfRU5UUlBSX1ZBTF9EQUlMWSgzOTUwMCk=&amp;WINDOW=FIRST_POPUP&amp;HEIGHT=450&amp;WIDTH=450&amp;START_MA","XIMIZED=FALSE&amp;VAR:CALENDAR=US&amp;VAR:SYMBOL=WYN&amp;VAR:INDEX=0"}</definedName>
    <definedName name="_5147__FDSAUDITLINK__" hidden="1">{"fdsup://directions/FAT Viewer?action=UPDATE&amp;creator=factset&amp;DYN_ARGS=TRUE&amp;DOC_NAME=FAT:FQL_AUDITING_CLIENT_TEMPLATE.FAT&amp;display_string=Audit&amp;VAR:KEY=ZWBYFMJGBC&amp;VAR:QUERY=RkZfRU5UUlBSX1ZBTF9EQUlMWSgzOTUwMCk=&amp;WINDOW=FIRST_POPUP&amp;HEIGHT=450&amp;WIDTH=450&amp;START_MA","XIMIZED=FALSE&amp;VAR:CALENDAR=US&amp;VAR:SYMBOL=WYN&amp;VAR:INDEX=0"}</definedName>
    <definedName name="_5148__FDSAUDITLINK__" localSheetId="2" hidden="1">{"fdsup://directions/FAT Viewer?action=UPDATE&amp;creator=factset&amp;DYN_ARGS=TRUE&amp;DOC_NAME=FAT:FQL_AUDITING_CLIENT_TEMPLATE.FAT&amp;display_string=Audit&amp;VAR:KEY=RANMJGTKRY&amp;VAR:QUERY=RkZfRU5UUlBSX1ZBTF9EQUlMWSgzOTQ5OSk=&amp;WINDOW=FIRST_POPUP&amp;HEIGHT=450&amp;WIDTH=450&amp;START_MA","XIMIZED=FALSE&amp;VAR:CALENDAR=US&amp;VAR:SYMBOL=H&amp;VAR:INDEX=0"}</definedName>
    <definedName name="_5148__FDSAUDITLINK__" hidden="1">{"fdsup://directions/FAT Viewer?action=UPDATE&amp;creator=factset&amp;DYN_ARGS=TRUE&amp;DOC_NAME=FAT:FQL_AUDITING_CLIENT_TEMPLATE.FAT&amp;display_string=Audit&amp;VAR:KEY=RANMJGTKRY&amp;VAR:QUERY=RkZfRU5UUlBSX1ZBTF9EQUlMWSgzOTQ5OSk=&amp;WINDOW=FIRST_POPUP&amp;HEIGHT=450&amp;WIDTH=450&amp;START_MA","XIMIZED=FALSE&amp;VAR:CALENDAR=US&amp;VAR:SYMBOL=H&amp;VAR:INDEX=0"}</definedName>
    <definedName name="_5149__FDSAUDITLINK__" localSheetId="2" hidden="1">{"fdsup://directions/FAT Viewer?action=UPDATE&amp;creator=factset&amp;DYN_ARGS=TRUE&amp;DOC_NAME=FAT:FQL_AUDITING_CLIENT_TEMPLATE.FAT&amp;display_string=Audit&amp;VAR:KEY=NQNILSHYHQ&amp;VAR:QUERY=RkZfRU5UUlBSX1ZBTF9EQUlMWSgzOTQ5OSk=&amp;WINDOW=FIRST_POPUP&amp;HEIGHT=450&amp;WIDTH=450&amp;START_MA","XIMIZED=FALSE&amp;VAR:CALENDAR=US&amp;VAR:SYMBOL=HOT&amp;VAR:INDEX=0"}</definedName>
    <definedName name="_5149__FDSAUDITLINK__" hidden="1">{"fdsup://directions/FAT Viewer?action=UPDATE&amp;creator=factset&amp;DYN_ARGS=TRUE&amp;DOC_NAME=FAT:FQL_AUDITING_CLIENT_TEMPLATE.FAT&amp;display_string=Audit&amp;VAR:KEY=NQNILSHYHQ&amp;VAR:QUERY=RkZfRU5UUlBSX1ZBTF9EQUlMWSgzOTQ5OSk=&amp;WINDOW=FIRST_POPUP&amp;HEIGHT=450&amp;WIDTH=450&amp;START_MA","XIMIZED=FALSE&amp;VAR:CALENDAR=US&amp;VAR:SYMBOL=HOT&amp;VAR:INDEX=0"}</definedName>
    <definedName name="_515____________123Graph_FCHART_1" hidden="1">#REF!</definedName>
    <definedName name="_515__FDSAUDITLINK__" localSheetId="2" hidden="1">{"fdsup://directions/FAT Viewer?action=UPDATE&amp;creator=factset&amp;DYN_ARGS=TRUE&amp;DOC_NAME=FAT:FQL_AUDITING_CLIENT_TEMPLATE.FAT&amp;display_string=Audit&amp;VAR:KEY=XKVMXQJYTK&amp;VAR:QUERY=RkZfRUJJVERBX0lCKFFUUiw0MDcyNCk=&amp;WINDOW=FIRST_POPUP&amp;HEIGHT=450&amp;WIDTH=450&amp;START_MAXIMI","ZED=FALSE&amp;VAR:CALENDAR=US&amp;VAR:SYMBOL=FOSL&amp;VAR:INDEX=0"}</definedName>
    <definedName name="_515__FDSAUDITLINK__" hidden="1">{"fdsup://Directions/FactSet Auditing Viewer?action=AUDIT_VALUE&amp;DB=129&amp;ID1=750892&amp;VALUEID=02001&amp;SDATE=201102&amp;PERIODTYPE=QTR_STD&amp;SCFT=3&amp;window=popup_no_bar&amp;width=385&amp;height=120&amp;START_MAXIMIZED=FALSE&amp;creator=factset&amp;display_string=Audit"}</definedName>
    <definedName name="_5150__FDSAUDITLINK__" localSheetId="2" hidden="1">{"fdsup://directions/FAT Viewer?action=UPDATE&amp;creator=factset&amp;DYN_ARGS=TRUE&amp;DOC_NAME=FAT:FQL_AUDITING_CLIENT_TEMPLATE.FAT&amp;display_string=Audit&amp;VAR:KEY=LOZCDIRQTY&amp;VAR:QUERY=RkZfRU5UUlBSX1ZBTF9EQUlMWSgzOTQ5OSk=&amp;WINDOW=FIRST_POPUP&amp;HEIGHT=450&amp;WIDTH=450&amp;START_MA","XIMIZED=FALSE&amp;VAR:CALENDAR=US&amp;VAR:SYMBOL=585284&amp;VAR:INDEX=0"}</definedName>
    <definedName name="_5150__FDSAUDITLINK__" hidden="1">{"fdsup://directions/FAT Viewer?action=UPDATE&amp;creator=factset&amp;DYN_ARGS=TRUE&amp;DOC_NAME=FAT:FQL_AUDITING_CLIENT_TEMPLATE.FAT&amp;display_string=Audit&amp;VAR:KEY=LOZCDIRQTY&amp;VAR:QUERY=RkZfRU5UUlBSX1ZBTF9EQUlMWSgzOTQ5OSk=&amp;WINDOW=FIRST_POPUP&amp;HEIGHT=450&amp;WIDTH=450&amp;START_MA","XIMIZED=FALSE&amp;VAR:CALENDAR=US&amp;VAR:SYMBOL=585284&amp;VAR:INDEX=0"}</definedName>
    <definedName name="_5151__FDSAUDITLINK__" localSheetId="2" hidden="1">{"fdsup://directions/FAT Viewer?action=UPDATE&amp;creator=factset&amp;DYN_ARGS=TRUE&amp;DOC_NAME=FAT:FQL_AUDITING_CLIENT_TEMPLATE.FAT&amp;display_string=Audit&amp;VAR:KEY=RAFWLWLSPC&amp;VAR:QUERY=RkZfRU5UUlBSX1ZBTF9EQUlMWSgzOTQ5OSk=&amp;WINDOW=FIRST_POPUP&amp;HEIGHT=450&amp;WIDTH=450&amp;START_MA","XIMIZED=FALSE&amp;VAR:CALENDAR=US&amp;VAR:SYMBOL=MAR&amp;VAR:INDEX=0"}</definedName>
    <definedName name="_5151__FDSAUDITLINK__" hidden="1">{"fdsup://directions/FAT Viewer?action=UPDATE&amp;creator=factset&amp;DYN_ARGS=TRUE&amp;DOC_NAME=FAT:FQL_AUDITING_CLIENT_TEMPLATE.FAT&amp;display_string=Audit&amp;VAR:KEY=RAFWLWLSPC&amp;VAR:QUERY=RkZfRU5UUlBSX1ZBTF9EQUlMWSgzOTQ5OSk=&amp;WINDOW=FIRST_POPUP&amp;HEIGHT=450&amp;WIDTH=450&amp;START_MA","XIMIZED=FALSE&amp;VAR:CALENDAR=US&amp;VAR:SYMBOL=MAR&amp;VAR:INDEX=0"}</definedName>
    <definedName name="_5152__FDSAUDITLINK__" localSheetId="2" hidden="1">{"fdsup://directions/FAT Viewer?action=UPDATE&amp;creator=factset&amp;DYN_ARGS=TRUE&amp;DOC_NAME=FAT:FQL_AUDITING_CLIENT_TEMPLATE.FAT&amp;display_string=Audit&amp;VAR:KEY=ZMLORUROXI&amp;VAR:QUERY=RkZfRU5UUlBSX1ZBTF9EQUlMWSgzOTQ5OSk=&amp;WINDOW=FIRST_POPUP&amp;HEIGHT=450&amp;WIDTH=450&amp;START_MA","XIMIZED=FALSE&amp;VAR:CALENDAR=US&amp;VAR:SYMBOL=CHH&amp;VAR:INDEX=0"}</definedName>
    <definedName name="_5152__FDSAUDITLINK__" hidden="1">{"fdsup://directions/FAT Viewer?action=UPDATE&amp;creator=factset&amp;DYN_ARGS=TRUE&amp;DOC_NAME=FAT:FQL_AUDITING_CLIENT_TEMPLATE.FAT&amp;display_string=Audit&amp;VAR:KEY=ZMLORUROXI&amp;VAR:QUERY=RkZfRU5UUlBSX1ZBTF9EQUlMWSgzOTQ5OSk=&amp;WINDOW=FIRST_POPUP&amp;HEIGHT=450&amp;WIDTH=450&amp;START_MA","XIMIZED=FALSE&amp;VAR:CALENDAR=US&amp;VAR:SYMBOL=CHH&amp;VAR:INDEX=0"}</definedName>
    <definedName name="_5153__FDSAUDITLINK__" localSheetId="2" hidden="1">{"fdsup://directions/FAT Viewer?action=UPDATE&amp;creator=factset&amp;DYN_ARGS=TRUE&amp;DOC_NAME=FAT:FQL_AUDITING_CLIENT_TEMPLATE.FAT&amp;display_string=Audit&amp;VAR:KEY=FABIFILQFM&amp;VAR:QUERY=RkZfRU5UUlBSX1ZBTF9EQUlMWSgzOTQ5OSk=&amp;WINDOW=FIRST_POPUP&amp;HEIGHT=450&amp;WIDTH=450&amp;START_MA","XIMIZED=FALSE&amp;VAR:CALENDAR=US&amp;VAR:SYMBOL=WYN&amp;VAR:INDEX=0"}</definedName>
    <definedName name="_5153__FDSAUDITLINK__" hidden="1">{"fdsup://directions/FAT Viewer?action=UPDATE&amp;creator=factset&amp;DYN_ARGS=TRUE&amp;DOC_NAME=FAT:FQL_AUDITING_CLIENT_TEMPLATE.FAT&amp;display_string=Audit&amp;VAR:KEY=FABIFILQFM&amp;VAR:QUERY=RkZfRU5UUlBSX1ZBTF9EQUlMWSgzOTQ5OSk=&amp;WINDOW=FIRST_POPUP&amp;HEIGHT=450&amp;WIDTH=450&amp;START_MA","XIMIZED=FALSE&amp;VAR:CALENDAR=US&amp;VAR:SYMBOL=WYN&amp;VAR:INDEX=0"}</definedName>
    <definedName name="_5154__FDSAUDITLINK__" localSheetId="2" hidden="1">{"fdsup://directions/FAT Viewer?action=UPDATE&amp;creator=factset&amp;DYN_ARGS=TRUE&amp;DOC_NAME=FAT:FQL_AUDITING_CLIENT_TEMPLATE.FAT&amp;display_string=Audit&amp;VAR:KEY=BKPQHWDYPI&amp;VAR:QUERY=RkZfRU5UUlBSX1ZBTF9EQUlMWSgzOTQ5OCk=&amp;WINDOW=FIRST_POPUP&amp;HEIGHT=450&amp;WIDTH=450&amp;START_MA","XIMIZED=FALSE&amp;VAR:CALENDAR=US&amp;VAR:SYMBOL=H&amp;VAR:INDEX=0"}</definedName>
    <definedName name="_5154__FDSAUDITLINK__" hidden="1">{"fdsup://directions/FAT Viewer?action=UPDATE&amp;creator=factset&amp;DYN_ARGS=TRUE&amp;DOC_NAME=FAT:FQL_AUDITING_CLIENT_TEMPLATE.FAT&amp;display_string=Audit&amp;VAR:KEY=BKPQHWDYPI&amp;VAR:QUERY=RkZfRU5UUlBSX1ZBTF9EQUlMWSgzOTQ5OCk=&amp;WINDOW=FIRST_POPUP&amp;HEIGHT=450&amp;WIDTH=450&amp;START_MA","XIMIZED=FALSE&amp;VAR:CALENDAR=US&amp;VAR:SYMBOL=H&amp;VAR:INDEX=0"}</definedName>
    <definedName name="_5155__FDSAUDITLINK__" localSheetId="2" hidden="1">{"fdsup://directions/FAT Viewer?action=UPDATE&amp;creator=factset&amp;DYN_ARGS=TRUE&amp;DOC_NAME=FAT:FQL_AUDITING_CLIENT_TEMPLATE.FAT&amp;display_string=Audit&amp;VAR:KEY=PCBUPCRIPA&amp;VAR:QUERY=RkZfRU5UUlBSX1ZBTF9EQUlMWSgzOTQ5OCk=&amp;WINDOW=FIRST_POPUP&amp;HEIGHT=450&amp;WIDTH=450&amp;START_MA","XIMIZED=FALSE&amp;VAR:CALENDAR=US&amp;VAR:SYMBOL=HOT&amp;VAR:INDEX=0"}</definedName>
    <definedName name="_5155__FDSAUDITLINK__" hidden="1">{"fdsup://directions/FAT Viewer?action=UPDATE&amp;creator=factset&amp;DYN_ARGS=TRUE&amp;DOC_NAME=FAT:FQL_AUDITING_CLIENT_TEMPLATE.FAT&amp;display_string=Audit&amp;VAR:KEY=PCBUPCRIPA&amp;VAR:QUERY=RkZfRU5UUlBSX1ZBTF9EQUlMWSgzOTQ5OCk=&amp;WINDOW=FIRST_POPUP&amp;HEIGHT=450&amp;WIDTH=450&amp;START_MA","XIMIZED=FALSE&amp;VAR:CALENDAR=US&amp;VAR:SYMBOL=HOT&amp;VAR:INDEX=0"}</definedName>
    <definedName name="_5156__FDSAUDITLINK__" localSheetId="2" hidden="1">{"fdsup://directions/FAT Viewer?action=UPDATE&amp;creator=factset&amp;DYN_ARGS=TRUE&amp;DOC_NAME=FAT:FQL_AUDITING_CLIENT_TEMPLATE.FAT&amp;display_string=Audit&amp;VAR:KEY=NMNMVGZOLI&amp;VAR:QUERY=RkZfRU5UUlBSX1ZBTF9EQUlMWSgzOTQ5OCk=&amp;WINDOW=FIRST_POPUP&amp;HEIGHT=450&amp;WIDTH=450&amp;START_MA","XIMIZED=FALSE&amp;VAR:CALENDAR=US&amp;VAR:SYMBOL=585284&amp;VAR:INDEX=0"}</definedName>
    <definedName name="_5156__FDSAUDITLINK__" hidden="1">{"fdsup://directions/FAT Viewer?action=UPDATE&amp;creator=factset&amp;DYN_ARGS=TRUE&amp;DOC_NAME=FAT:FQL_AUDITING_CLIENT_TEMPLATE.FAT&amp;display_string=Audit&amp;VAR:KEY=NMNMVGZOLI&amp;VAR:QUERY=RkZfRU5UUlBSX1ZBTF9EQUlMWSgzOTQ5OCk=&amp;WINDOW=FIRST_POPUP&amp;HEIGHT=450&amp;WIDTH=450&amp;START_MA","XIMIZED=FALSE&amp;VAR:CALENDAR=US&amp;VAR:SYMBOL=585284&amp;VAR:INDEX=0"}</definedName>
    <definedName name="_5157__FDSAUDITLINK__" localSheetId="2" hidden="1">{"fdsup://directions/FAT Viewer?action=UPDATE&amp;creator=factset&amp;DYN_ARGS=TRUE&amp;DOC_NAME=FAT:FQL_AUDITING_CLIENT_TEMPLATE.FAT&amp;display_string=Audit&amp;VAR:KEY=JUVIZMXGFK&amp;VAR:QUERY=RkZfRU5UUlBSX1ZBTF9EQUlMWSgzOTQ5OCk=&amp;WINDOW=FIRST_POPUP&amp;HEIGHT=450&amp;WIDTH=450&amp;START_MA","XIMIZED=FALSE&amp;VAR:CALENDAR=US&amp;VAR:SYMBOL=MAR&amp;VAR:INDEX=0"}</definedName>
    <definedName name="_5157__FDSAUDITLINK__" hidden="1">{"fdsup://directions/FAT Viewer?action=UPDATE&amp;creator=factset&amp;DYN_ARGS=TRUE&amp;DOC_NAME=FAT:FQL_AUDITING_CLIENT_TEMPLATE.FAT&amp;display_string=Audit&amp;VAR:KEY=JUVIZMXGFK&amp;VAR:QUERY=RkZfRU5UUlBSX1ZBTF9EQUlMWSgzOTQ5OCk=&amp;WINDOW=FIRST_POPUP&amp;HEIGHT=450&amp;WIDTH=450&amp;START_MA","XIMIZED=FALSE&amp;VAR:CALENDAR=US&amp;VAR:SYMBOL=MAR&amp;VAR:INDEX=0"}</definedName>
    <definedName name="_5158__FDSAUDITLINK__" localSheetId="2" hidden="1">{"fdsup://directions/FAT Viewer?action=UPDATE&amp;creator=factset&amp;DYN_ARGS=TRUE&amp;DOC_NAME=FAT:FQL_AUDITING_CLIENT_TEMPLATE.FAT&amp;display_string=Audit&amp;VAR:KEY=DSNMTKJIFA&amp;VAR:QUERY=RkZfRU5UUlBSX1ZBTF9EQUlMWSgzOTQ5OCk=&amp;WINDOW=FIRST_POPUP&amp;HEIGHT=450&amp;WIDTH=450&amp;START_MA","XIMIZED=FALSE&amp;VAR:CALENDAR=US&amp;VAR:SYMBOL=CHH&amp;VAR:INDEX=0"}</definedName>
    <definedName name="_5158__FDSAUDITLINK__" hidden="1">{"fdsup://directions/FAT Viewer?action=UPDATE&amp;creator=factset&amp;DYN_ARGS=TRUE&amp;DOC_NAME=FAT:FQL_AUDITING_CLIENT_TEMPLATE.FAT&amp;display_string=Audit&amp;VAR:KEY=DSNMTKJIFA&amp;VAR:QUERY=RkZfRU5UUlBSX1ZBTF9EQUlMWSgzOTQ5OCk=&amp;WINDOW=FIRST_POPUP&amp;HEIGHT=450&amp;WIDTH=450&amp;START_MA","XIMIZED=FALSE&amp;VAR:CALENDAR=US&amp;VAR:SYMBOL=CHH&amp;VAR:INDEX=0"}</definedName>
    <definedName name="_5159__FDSAUDITLINK__" localSheetId="2" hidden="1">{"fdsup://directions/FAT Viewer?action=UPDATE&amp;creator=factset&amp;DYN_ARGS=TRUE&amp;DOC_NAME=FAT:FQL_AUDITING_CLIENT_TEMPLATE.FAT&amp;display_string=Audit&amp;VAR:KEY=ZMNWDYBOBW&amp;VAR:QUERY=RkZfRU5UUlBSX1ZBTF9EQUlMWSgzOTQ5OCk=&amp;WINDOW=FIRST_POPUP&amp;HEIGHT=450&amp;WIDTH=450&amp;START_MA","XIMIZED=FALSE&amp;VAR:CALENDAR=US&amp;VAR:SYMBOL=WYN&amp;VAR:INDEX=0"}</definedName>
    <definedName name="_5159__FDSAUDITLINK__" hidden="1">{"fdsup://directions/FAT Viewer?action=UPDATE&amp;creator=factset&amp;DYN_ARGS=TRUE&amp;DOC_NAME=FAT:FQL_AUDITING_CLIENT_TEMPLATE.FAT&amp;display_string=Audit&amp;VAR:KEY=ZMNWDYBOBW&amp;VAR:QUERY=RkZfRU5UUlBSX1ZBTF9EQUlMWSgzOTQ5OCk=&amp;WINDOW=FIRST_POPUP&amp;HEIGHT=450&amp;WIDTH=450&amp;START_MA","XIMIZED=FALSE&amp;VAR:CALENDAR=US&amp;VAR:SYMBOL=WYN&amp;VAR:INDEX=0"}</definedName>
    <definedName name="_516____________123Graph_FCHART_2" hidden="1">#REF!</definedName>
    <definedName name="_516__FDSAUDITLINK__" localSheetId="2" hidden="1">{"fdsup://directions/FAT Viewer?action=UPDATE&amp;creator=factset&amp;DYN_ARGS=TRUE&amp;DOC_NAME=FAT:FQL_AUDITING_CLIENT_TEMPLATE.FAT&amp;display_string=Audit&amp;VAR:KEY=DWFGZYVSVK&amp;VAR:QUERY=RkZfRUJJVERBX0lCKFFUUiw0MDgxNik=&amp;WINDOW=FIRST_POPUP&amp;HEIGHT=450&amp;WIDTH=450&amp;START_MAXIMI","ZED=FALSE&amp;VAR:CALENDAR=US&amp;VAR:SYMBOL=FOSL&amp;VAR:INDEX=0"}</definedName>
    <definedName name="_516__FDSAUDITLINK__" hidden="1">{"fdsup://Directions/FactSet Auditing Viewer?action=AUDIT_VALUE&amp;DB=129&amp;ID1=B0L4LM&amp;VALUEID=07011&amp;SDATE=2010&amp;PERIODTYPE=ANN_STD&amp;SCFT=3&amp;window=popup_no_bar&amp;width=385&amp;height=120&amp;START_MAXIMIZED=FALSE&amp;creator=factset&amp;display_string=Audit"}</definedName>
    <definedName name="_5160__FDSAUDITLINK__" localSheetId="2" hidden="1">{"fdsup://directions/FAT Viewer?action=UPDATE&amp;creator=factset&amp;DYN_ARGS=TRUE&amp;DOC_NAME=FAT:FQL_AUDITING_CLIENT_TEMPLATE.FAT&amp;display_string=Audit&amp;VAR:KEY=NSPEPMJAVE&amp;VAR:QUERY=RkZfRU5UUlBSX1ZBTF9EQUlMWSgzOTQ5Nyk=&amp;WINDOW=FIRST_POPUP&amp;HEIGHT=450&amp;WIDTH=450&amp;START_MA","XIMIZED=FALSE&amp;VAR:CALENDAR=US&amp;VAR:SYMBOL=H&amp;VAR:INDEX=0"}</definedName>
    <definedName name="_5160__FDSAUDITLINK__" hidden="1">{"fdsup://directions/FAT Viewer?action=UPDATE&amp;creator=factset&amp;DYN_ARGS=TRUE&amp;DOC_NAME=FAT:FQL_AUDITING_CLIENT_TEMPLATE.FAT&amp;display_string=Audit&amp;VAR:KEY=NSPEPMJAVE&amp;VAR:QUERY=RkZfRU5UUlBSX1ZBTF9EQUlMWSgzOTQ5Nyk=&amp;WINDOW=FIRST_POPUP&amp;HEIGHT=450&amp;WIDTH=450&amp;START_MA","XIMIZED=FALSE&amp;VAR:CALENDAR=US&amp;VAR:SYMBOL=H&amp;VAR:INDEX=0"}</definedName>
    <definedName name="_5161__FDSAUDITLINK__" localSheetId="2" hidden="1">{"fdsup://directions/FAT Viewer?action=UPDATE&amp;creator=factset&amp;DYN_ARGS=TRUE&amp;DOC_NAME=FAT:FQL_AUDITING_CLIENT_TEMPLATE.FAT&amp;display_string=Audit&amp;VAR:KEY=PEBKZCXENO&amp;VAR:QUERY=RkZfRU5UUlBSX1ZBTF9EQUlMWSgzOTQ5Nyk=&amp;WINDOW=FIRST_POPUP&amp;HEIGHT=450&amp;WIDTH=450&amp;START_MA","XIMIZED=FALSE&amp;VAR:CALENDAR=US&amp;VAR:SYMBOL=HOT&amp;VAR:INDEX=0"}</definedName>
    <definedName name="_5161__FDSAUDITLINK__" hidden="1">{"fdsup://directions/FAT Viewer?action=UPDATE&amp;creator=factset&amp;DYN_ARGS=TRUE&amp;DOC_NAME=FAT:FQL_AUDITING_CLIENT_TEMPLATE.FAT&amp;display_string=Audit&amp;VAR:KEY=PEBKZCXENO&amp;VAR:QUERY=RkZfRU5UUlBSX1ZBTF9EQUlMWSgzOTQ5Nyk=&amp;WINDOW=FIRST_POPUP&amp;HEIGHT=450&amp;WIDTH=450&amp;START_MA","XIMIZED=FALSE&amp;VAR:CALENDAR=US&amp;VAR:SYMBOL=HOT&amp;VAR:INDEX=0"}</definedName>
    <definedName name="_5162__FDSAUDITLINK__" localSheetId="2" hidden="1">{"fdsup://directions/FAT Viewer?action=UPDATE&amp;creator=factset&amp;DYN_ARGS=TRUE&amp;DOC_NAME=FAT:FQL_AUDITING_CLIENT_TEMPLATE.FAT&amp;display_string=Audit&amp;VAR:KEY=FQXIHIHCNE&amp;VAR:QUERY=RkZfRU5UUlBSX1ZBTF9EQUlMWSgzOTQ5Nyk=&amp;WINDOW=FIRST_POPUP&amp;HEIGHT=450&amp;WIDTH=450&amp;START_MA","XIMIZED=FALSE&amp;VAR:CALENDAR=US&amp;VAR:SYMBOL=585284&amp;VAR:INDEX=0"}</definedName>
    <definedName name="_5162__FDSAUDITLINK__" hidden="1">{"fdsup://directions/FAT Viewer?action=UPDATE&amp;creator=factset&amp;DYN_ARGS=TRUE&amp;DOC_NAME=FAT:FQL_AUDITING_CLIENT_TEMPLATE.FAT&amp;display_string=Audit&amp;VAR:KEY=FQXIHIHCNE&amp;VAR:QUERY=RkZfRU5UUlBSX1ZBTF9EQUlMWSgzOTQ5Nyk=&amp;WINDOW=FIRST_POPUP&amp;HEIGHT=450&amp;WIDTH=450&amp;START_MA","XIMIZED=FALSE&amp;VAR:CALENDAR=US&amp;VAR:SYMBOL=585284&amp;VAR:INDEX=0"}</definedName>
    <definedName name="_5163__FDSAUDITLINK__" localSheetId="2" hidden="1">{"fdsup://directions/FAT Viewer?action=UPDATE&amp;creator=factset&amp;DYN_ARGS=TRUE&amp;DOC_NAME=FAT:FQL_AUDITING_CLIENT_TEMPLATE.FAT&amp;display_string=Audit&amp;VAR:KEY=JIJCVUNEVM&amp;VAR:QUERY=RkZfRU5UUlBSX1ZBTF9EQUlMWSgzOTQ5Nyk=&amp;WINDOW=FIRST_POPUP&amp;HEIGHT=450&amp;WIDTH=450&amp;START_MA","XIMIZED=FALSE&amp;VAR:CALENDAR=US&amp;VAR:SYMBOL=MAR&amp;VAR:INDEX=0"}</definedName>
    <definedName name="_5163__FDSAUDITLINK__" hidden="1">{"fdsup://directions/FAT Viewer?action=UPDATE&amp;creator=factset&amp;DYN_ARGS=TRUE&amp;DOC_NAME=FAT:FQL_AUDITING_CLIENT_TEMPLATE.FAT&amp;display_string=Audit&amp;VAR:KEY=JIJCVUNEVM&amp;VAR:QUERY=RkZfRU5UUlBSX1ZBTF9EQUlMWSgzOTQ5Nyk=&amp;WINDOW=FIRST_POPUP&amp;HEIGHT=450&amp;WIDTH=450&amp;START_MA","XIMIZED=FALSE&amp;VAR:CALENDAR=US&amp;VAR:SYMBOL=MAR&amp;VAR:INDEX=0"}</definedName>
    <definedName name="_5164__FDSAUDITLINK__" localSheetId="2" hidden="1">{"fdsup://directions/FAT Viewer?action=UPDATE&amp;creator=factset&amp;DYN_ARGS=TRUE&amp;DOC_NAME=FAT:FQL_AUDITING_CLIENT_TEMPLATE.FAT&amp;display_string=Audit&amp;VAR:KEY=NARORUDWFU&amp;VAR:QUERY=RkZfRU5UUlBSX1ZBTF9EQUlMWSgzOTQ5Nyk=&amp;WINDOW=FIRST_POPUP&amp;HEIGHT=450&amp;WIDTH=450&amp;START_MA","XIMIZED=FALSE&amp;VAR:CALENDAR=US&amp;VAR:SYMBOL=CHH&amp;VAR:INDEX=0"}</definedName>
    <definedName name="_5164__FDSAUDITLINK__" hidden="1">{"fdsup://directions/FAT Viewer?action=UPDATE&amp;creator=factset&amp;DYN_ARGS=TRUE&amp;DOC_NAME=FAT:FQL_AUDITING_CLIENT_TEMPLATE.FAT&amp;display_string=Audit&amp;VAR:KEY=NARORUDWFU&amp;VAR:QUERY=RkZfRU5UUlBSX1ZBTF9EQUlMWSgzOTQ5Nyk=&amp;WINDOW=FIRST_POPUP&amp;HEIGHT=450&amp;WIDTH=450&amp;START_MA","XIMIZED=FALSE&amp;VAR:CALENDAR=US&amp;VAR:SYMBOL=CHH&amp;VAR:INDEX=0"}</definedName>
    <definedName name="_5165__FDSAUDITLINK__" localSheetId="2" hidden="1">{"fdsup://directions/FAT Viewer?action=UPDATE&amp;creator=factset&amp;DYN_ARGS=TRUE&amp;DOC_NAME=FAT:FQL_AUDITING_CLIENT_TEMPLATE.FAT&amp;display_string=Audit&amp;VAR:KEY=FGVILINWDS&amp;VAR:QUERY=RkZfRU5UUlBSX1ZBTF9EQUlMWSgzOTQ5Nyk=&amp;WINDOW=FIRST_POPUP&amp;HEIGHT=450&amp;WIDTH=450&amp;START_MA","XIMIZED=FALSE&amp;VAR:CALENDAR=US&amp;VAR:SYMBOL=WYN&amp;VAR:INDEX=0"}</definedName>
    <definedName name="_5165__FDSAUDITLINK__" hidden="1">{"fdsup://directions/FAT Viewer?action=UPDATE&amp;creator=factset&amp;DYN_ARGS=TRUE&amp;DOC_NAME=FAT:FQL_AUDITING_CLIENT_TEMPLATE.FAT&amp;display_string=Audit&amp;VAR:KEY=FGVILINWDS&amp;VAR:QUERY=RkZfRU5UUlBSX1ZBTF9EQUlMWSgzOTQ5Nyk=&amp;WINDOW=FIRST_POPUP&amp;HEIGHT=450&amp;WIDTH=450&amp;START_MA","XIMIZED=FALSE&amp;VAR:CALENDAR=US&amp;VAR:SYMBOL=WYN&amp;VAR:INDEX=0"}</definedName>
    <definedName name="_5166__FDSAUDITLINK__" localSheetId="2" hidden="1">{"fdsup://directions/FAT Viewer?action=UPDATE&amp;creator=factset&amp;DYN_ARGS=TRUE&amp;DOC_NAME=FAT:FQL_AUDITING_CLIENT_TEMPLATE.FAT&amp;display_string=Audit&amp;VAR:KEY=HMXWJKBQBQ&amp;VAR:QUERY=RkZfRU5UUlBSX1ZBTF9EQUlMWSgzOTQ5Myk=&amp;WINDOW=FIRST_POPUP&amp;HEIGHT=450&amp;WIDTH=450&amp;START_MA","XIMIZED=FALSE&amp;VAR:CALENDAR=US&amp;VAR:SYMBOL=H&amp;VAR:INDEX=0"}</definedName>
    <definedName name="_5166__FDSAUDITLINK__" hidden="1">{"fdsup://directions/FAT Viewer?action=UPDATE&amp;creator=factset&amp;DYN_ARGS=TRUE&amp;DOC_NAME=FAT:FQL_AUDITING_CLIENT_TEMPLATE.FAT&amp;display_string=Audit&amp;VAR:KEY=HMXWJKBQBQ&amp;VAR:QUERY=RkZfRU5UUlBSX1ZBTF9EQUlMWSgzOTQ5Myk=&amp;WINDOW=FIRST_POPUP&amp;HEIGHT=450&amp;WIDTH=450&amp;START_MA","XIMIZED=FALSE&amp;VAR:CALENDAR=US&amp;VAR:SYMBOL=H&amp;VAR:INDEX=0"}</definedName>
    <definedName name="_5167__FDSAUDITLINK__" localSheetId="2" hidden="1">{"fdsup://directions/FAT Viewer?action=UPDATE&amp;creator=factset&amp;DYN_ARGS=TRUE&amp;DOC_NAME=FAT:FQL_AUDITING_CLIENT_TEMPLATE.FAT&amp;display_string=Audit&amp;VAR:KEY=XEJOXOVMZO&amp;VAR:QUERY=RkZfRU5UUlBSX1ZBTF9EQUlMWSgzOTQ5Myk=&amp;WINDOW=FIRST_POPUP&amp;HEIGHT=450&amp;WIDTH=450&amp;START_MA","XIMIZED=FALSE&amp;VAR:CALENDAR=US&amp;VAR:SYMBOL=HOT&amp;VAR:INDEX=0"}</definedName>
    <definedName name="_5167__FDSAUDITLINK__" hidden="1">{"fdsup://directions/FAT Viewer?action=UPDATE&amp;creator=factset&amp;DYN_ARGS=TRUE&amp;DOC_NAME=FAT:FQL_AUDITING_CLIENT_TEMPLATE.FAT&amp;display_string=Audit&amp;VAR:KEY=XEJOXOVMZO&amp;VAR:QUERY=RkZfRU5UUlBSX1ZBTF9EQUlMWSgzOTQ5Myk=&amp;WINDOW=FIRST_POPUP&amp;HEIGHT=450&amp;WIDTH=450&amp;START_MA","XIMIZED=FALSE&amp;VAR:CALENDAR=US&amp;VAR:SYMBOL=HOT&amp;VAR:INDEX=0"}</definedName>
    <definedName name="_5168__FDSAUDITLINK__" localSheetId="2" hidden="1">{"fdsup://directions/FAT Viewer?action=UPDATE&amp;creator=factset&amp;DYN_ARGS=TRUE&amp;DOC_NAME=FAT:FQL_AUDITING_CLIENT_TEMPLATE.FAT&amp;display_string=Audit&amp;VAR:KEY=BSFITYJUZK&amp;VAR:QUERY=RkZfRU5UUlBSX1ZBTF9EQUlMWSgzOTQ5Myk=&amp;WINDOW=FIRST_POPUP&amp;HEIGHT=450&amp;WIDTH=450&amp;START_MA","XIMIZED=FALSE&amp;VAR:CALENDAR=US&amp;VAR:SYMBOL=585284&amp;VAR:INDEX=0"}</definedName>
    <definedName name="_5168__FDSAUDITLINK__" hidden="1">{"fdsup://directions/FAT Viewer?action=UPDATE&amp;creator=factset&amp;DYN_ARGS=TRUE&amp;DOC_NAME=FAT:FQL_AUDITING_CLIENT_TEMPLATE.FAT&amp;display_string=Audit&amp;VAR:KEY=BSFITYJUZK&amp;VAR:QUERY=RkZfRU5UUlBSX1ZBTF9EQUlMWSgzOTQ5Myk=&amp;WINDOW=FIRST_POPUP&amp;HEIGHT=450&amp;WIDTH=450&amp;START_MA","XIMIZED=FALSE&amp;VAR:CALENDAR=US&amp;VAR:SYMBOL=585284&amp;VAR:INDEX=0"}</definedName>
    <definedName name="_5169__FDSAUDITLINK__" localSheetId="2" hidden="1">{"fdsup://directions/FAT Viewer?action=UPDATE&amp;creator=factset&amp;DYN_ARGS=TRUE&amp;DOC_NAME=FAT:FQL_AUDITING_CLIENT_TEMPLATE.FAT&amp;display_string=Audit&amp;VAR:KEY=DWHANKNUDE&amp;VAR:QUERY=RkZfRU5UUlBSX1ZBTF9EQUlMWSgzOTQ5Myk=&amp;WINDOW=FIRST_POPUP&amp;HEIGHT=450&amp;WIDTH=450&amp;START_MA","XIMIZED=FALSE&amp;VAR:CALENDAR=US&amp;VAR:SYMBOL=MAR&amp;VAR:INDEX=0"}</definedName>
    <definedName name="_5169__FDSAUDITLINK__" hidden="1">{"fdsup://directions/FAT Viewer?action=UPDATE&amp;creator=factset&amp;DYN_ARGS=TRUE&amp;DOC_NAME=FAT:FQL_AUDITING_CLIENT_TEMPLATE.FAT&amp;display_string=Audit&amp;VAR:KEY=DWHANKNUDE&amp;VAR:QUERY=RkZfRU5UUlBSX1ZBTF9EQUlMWSgzOTQ5Myk=&amp;WINDOW=FIRST_POPUP&amp;HEIGHT=450&amp;WIDTH=450&amp;START_MA","XIMIZED=FALSE&amp;VAR:CALENDAR=US&amp;VAR:SYMBOL=MAR&amp;VAR:INDEX=0"}</definedName>
    <definedName name="_517____________123Graph_FCHART_3" hidden="1">#REF!</definedName>
    <definedName name="_517__FDSAUDITLINK__" localSheetId="2" hidden="1">{"fdsup://directions/FAT Viewer?action=UPDATE&amp;creator=factset&amp;DYN_ARGS=TRUE&amp;DOC_NAME=FAT:FQL_AUDITING_CLIENT_TEMPLATE.FAT&amp;display_string=Audit&amp;VAR:KEY=HSHKBMBQVG&amp;VAR:QUERY=RkZfRUJJVERBX0lCKFFUUiw0MDkwOCk=&amp;WINDOW=FIRST_POPUP&amp;HEIGHT=450&amp;WIDTH=450&amp;START_MAXIMI","ZED=FALSE&amp;VAR:CALENDAR=US&amp;VAR:SYMBOL=FOSL&amp;VAR:INDEX=0"}</definedName>
    <definedName name="_517__FDSAUDITLINK__" hidden="1">{"fdsup://Directions/FactSet Auditing Viewer?action=AUDIT_VALUE&amp;DB=129&amp;ID1=B0L4LM&amp;VALUEID=02001&amp;SDATE=201101&amp;PERIODTYPE=SEMI_STD&amp;SCFT=3&amp;window=popup_no_bar&amp;width=385&amp;height=120&amp;START_MAXIMIZED=FALSE&amp;creator=factset&amp;display_string=Audit"}</definedName>
    <definedName name="_5170__FDSAUDITLINK__" localSheetId="2" hidden="1">{"fdsup://directions/FAT Viewer?action=UPDATE&amp;creator=factset&amp;DYN_ARGS=TRUE&amp;DOC_NAME=FAT:FQL_AUDITING_CLIENT_TEMPLATE.FAT&amp;display_string=Audit&amp;VAR:KEY=XMZQTMDYBU&amp;VAR:QUERY=RkZfRU5UUlBSX1ZBTF9EQUlMWSgzOTQ5Myk=&amp;WINDOW=FIRST_POPUP&amp;HEIGHT=450&amp;WIDTH=450&amp;START_MA","XIMIZED=FALSE&amp;VAR:CALENDAR=US&amp;VAR:SYMBOL=CHH&amp;VAR:INDEX=0"}</definedName>
    <definedName name="_5170__FDSAUDITLINK__" hidden="1">{"fdsup://directions/FAT Viewer?action=UPDATE&amp;creator=factset&amp;DYN_ARGS=TRUE&amp;DOC_NAME=FAT:FQL_AUDITING_CLIENT_TEMPLATE.FAT&amp;display_string=Audit&amp;VAR:KEY=XMZQTMDYBU&amp;VAR:QUERY=RkZfRU5UUlBSX1ZBTF9EQUlMWSgzOTQ5Myk=&amp;WINDOW=FIRST_POPUP&amp;HEIGHT=450&amp;WIDTH=450&amp;START_MA","XIMIZED=FALSE&amp;VAR:CALENDAR=US&amp;VAR:SYMBOL=CHH&amp;VAR:INDEX=0"}</definedName>
    <definedName name="_5171__FDSAUDITLINK__" localSheetId="2" hidden="1">{"fdsup://directions/FAT Viewer?action=UPDATE&amp;creator=factset&amp;DYN_ARGS=TRUE&amp;DOC_NAME=FAT:FQL_AUDITING_CLIENT_TEMPLATE.FAT&amp;display_string=Audit&amp;VAR:KEY=PCZQVCJKTG&amp;VAR:QUERY=RkZfRU5UUlBSX1ZBTF9EQUlMWSgzOTQ5Myk=&amp;WINDOW=FIRST_POPUP&amp;HEIGHT=450&amp;WIDTH=450&amp;START_MA","XIMIZED=FALSE&amp;VAR:CALENDAR=US&amp;VAR:SYMBOL=WYN&amp;VAR:INDEX=0"}</definedName>
    <definedName name="_5171__FDSAUDITLINK__" hidden="1">{"fdsup://directions/FAT Viewer?action=UPDATE&amp;creator=factset&amp;DYN_ARGS=TRUE&amp;DOC_NAME=FAT:FQL_AUDITING_CLIENT_TEMPLATE.FAT&amp;display_string=Audit&amp;VAR:KEY=PCZQVCJKTG&amp;VAR:QUERY=RkZfRU5UUlBSX1ZBTF9EQUlMWSgzOTQ5Myk=&amp;WINDOW=FIRST_POPUP&amp;HEIGHT=450&amp;WIDTH=450&amp;START_MA","XIMIZED=FALSE&amp;VAR:CALENDAR=US&amp;VAR:SYMBOL=WYN&amp;VAR:INDEX=0"}</definedName>
    <definedName name="_5172__FDSAUDITLINK__" localSheetId="2" hidden="1">{"fdsup://directions/FAT Viewer?action=UPDATE&amp;creator=factset&amp;DYN_ARGS=TRUE&amp;DOC_NAME=FAT:FQL_AUDITING_CLIENT_TEMPLATE.FAT&amp;display_string=Audit&amp;VAR:KEY=DMVWVIHCZS&amp;VAR:QUERY=RkZfRU5UUlBSX1ZBTF9EQUlMWSgzOTQ5Mik=&amp;WINDOW=FIRST_POPUP&amp;HEIGHT=450&amp;WIDTH=450&amp;START_MA","XIMIZED=FALSE&amp;VAR:CALENDAR=US&amp;VAR:SYMBOL=H&amp;VAR:INDEX=0"}</definedName>
    <definedName name="_5172__FDSAUDITLINK__" hidden="1">{"fdsup://directions/FAT Viewer?action=UPDATE&amp;creator=factset&amp;DYN_ARGS=TRUE&amp;DOC_NAME=FAT:FQL_AUDITING_CLIENT_TEMPLATE.FAT&amp;display_string=Audit&amp;VAR:KEY=DMVWVIHCZS&amp;VAR:QUERY=RkZfRU5UUlBSX1ZBTF9EQUlMWSgzOTQ5Mik=&amp;WINDOW=FIRST_POPUP&amp;HEIGHT=450&amp;WIDTH=450&amp;START_MA","XIMIZED=FALSE&amp;VAR:CALENDAR=US&amp;VAR:SYMBOL=H&amp;VAR:INDEX=0"}</definedName>
    <definedName name="_5173__FDSAUDITLINK__" localSheetId="2" hidden="1">{"fdsup://directions/FAT Viewer?action=UPDATE&amp;creator=factset&amp;DYN_ARGS=TRUE&amp;DOC_NAME=FAT:FQL_AUDITING_CLIENT_TEMPLATE.FAT&amp;display_string=Audit&amp;VAR:KEY=FGFQPGZSDY&amp;VAR:QUERY=RkZfRU5UUlBSX1ZBTF9EQUlMWSgzOTQ5Mik=&amp;WINDOW=FIRST_POPUP&amp;HEIGHT=450&amp;WIDTH=450&amp;START_MA","XIMIZED=FALSE&amp;VAR:CALENDAR=US&amp;VAR:SYMBOL=HOT&amp;VAR:INDEX=0"}</definedName>
    <definedName name="_5173__FDSAUDITLINK__" hidden="1">{"fdsup://directions/FAT Viewer?action=UPDATE&amp;creator=factset&amp;DYN_ARGS=TRUE&amp;DOC_NAME=FAT:FQL_AUDITING_CLIENT_TEMPLATE.FAT&amp;display_string=Audit&amp;VAR:KEY=FGFQPGZSDY&amp;VAR:QUERY=RkZfRU5UUlBSX1ZBTF9EQUlMWSgzOTQ5Mik=&amp;WINDOW=FIRST_POPUP&amp;HEIGHT=450&amp;WIDTH=450&amp;START_MA","XIMIZED=FALSE&amp;VAR:CALENDAR=US&amp;VAR:SYMBOL=HOT&amp;VAR:INDEX=0"}</definedName>
    <definedName name="_5174__FDSAUDITLINK__" localSheetId="2" hidden="1">{"fdsup://directions/FAT Viewer?action=UPDATE&amp;creator=factset&amp;DYN_ARGS=TRUE&amp;DOC_NAME=FAT:FQL_AUDITING_CLIENT_TEMPLATE.FAT&amp;display_string=Audit&amp;VAR:KEY=XCZEXIDQDO&amp;VAR:QUERY=RkZfRU5UUlBSX1ZBTF9EQUlMWSgzOTQ5Mik=&amp;WINDOW=FIRST_POPUP&amp;HEIGHT=450&amp;WIDTH=450&amp;START_MA","XIMIZED=FALSE&amp;VAR:CALENDAR=US&amp;VAR:SYMBOL=585284&amp;VAR:INDEX=0"}</definedName>
    <definedName name="_5174__FDSAUDITLINK__" hidden="1">{"fdsup://directions/FAT Viewer?action=UPDATE&amp;creator=factset&amp;DYN_ARGS=TRUE&amp;DOC_NAME=FAT:FQL_AUDITING_CLIENT_TEMPLATE.FAT&amp;display_string=Audit&amp;VAR:KEY=XCZEXIDQDO&amp;VAR:QUERY=RkZfRU5UUlBSX1ZBTF9EQUlMWSgzOTQ5Mik=&amp;WINDOW=FIRST_POPUP&amp;HEIGHT=450&amp;WIDTH=450&amp;START_MA","XIMIZED=FALSE&amp;VAR:CALENDAR=US&amp;VAR:SYMBOL=585284&amp;VAR:INDEX=0"}</definedName>
    <definedName name="_5175__FDSAUDITLINK__" localSheetId="2" hidden="1">{"fdsup://directions/FAT Viewer?action=UPDATE&amp;creator=factset&amp;DYN_ARGS=TRUE&amp;DOC_NAME=FAT:FQL_AUDITING_CLIENT_TEMPLATE.FAT&amp;display_string=Audit&amp;VAR:KEY=XCLUFGDKPS&amp;VAR:QUERY=RkZfRU5UUlBSX1ZBTF9EQUlMWSgzOTQ5Mik=&amp;WINDOW=FIRST_POPUP&amp;HEIGHT=450&amp;WIDTH=450&amp;START_MA","XIMIZED=FALSE&amp;VAR:CALENDAR=US&amp;VAR:SYMBOL=MAR&amp;VAR:INDEX=0"}</definedName>
    <definedName name="_5175__FDSAUDITLINK__" hidden="1">{"fdsup://directions/FAT Viewer?action=UPDATE&amp;creator=factset&amp;DYN_ARGS=TRUE&amp;DOC_NAME=FAT:FQL_AUDITING_CLIENT_TEMPLATE.FAT&amp;display_string=Audit&amp;VAR:KEY=XCLUFGDKPS&amp;VAR:QUERY=RkZfRU5UUlBSX1ZBTF9EQUlMWSgzOTQ5Mik=&amp;WINDOW=FIRST_POPUP&amp;HEIGHT=450&amp;WIDTH=450&amp;START_MA","XIMIZED=FALSE&amp;VAR:CALENDAR=US&amp;VAR:SYMBOL=MAR&amp;VAR:INDEX=0"}</definedName>
    <definedName name="_5176__FDSAUDITLINK__" localSheetId="2" hidden="1">{"fdsup://directions/FAT Viewer?action=UPDATE&amp;creator=factset&amp;DYN_ARGS=TRUE&amp;DOC_NAME=FAT:FQL_AUDITING_CLIENT_TEMPLATE.FAT&amp;display_string=Audit&amp;VAR:KEY=LOFKHUTITQ&amp;VAR:QUERY=RkZfRU5UUlBSX1ZBTF9EQUlMWSgzOTQ5Mik=&amp;WINDOW=FIRST_POPUP&amp;HEIGHT=450&amp;WIDTH=450&amp;START_MA","XIMIZED=FALSE&amp;VAR:CALENDAR=US&amp;VAR:SYMBOL=CHH&amp;VAR:INDEX=0"}</definedName>
    <definedName name="_5176__FDSAUDITLINK__" hidden="1">{"fdsup://directions/FAT Viewer?action=UPDATE&amp;creator=factset&amp;DYN_ARGS=TRUE&amp;DOC_NAME=FAT:FQL_AUDITING_CLIENT_TEMPLATE.FAT&amp;display_string=Audit&amp;VAR:KEY=LOFKHUTITQ&amp;VAR:QUERY=RkZfRU5UUlBSX1ZBTF9EQUlMWSgzOTQ5Mik=&amp;WINDOW=FIRST_POPUP&amp;HEIGHT=450&amp;WIDTH=450&amp;START_MA","XIMIZED=FALSE&amp;VAR:CALENDAR=US&amp;VAR:SYMBOL=CHH&amp;VAR:INDEX=0"}</definedName>
    <definedName name="_5177__FDSAUDITLINK__" localSheetId="2" hidden="1">{"fdsup://directions/FAT Viewer?action=UPDATE&amp;creator=factset&amp;DYN_ARGS=TRUE&amp;DOC_NAME=FAT:FQL_AUDITING_CLIENT_TEMPLATE.FAT&amp;display_string=Audit&amp;VAR:KEY=PSPCFCRQHU&amp;VAR:QUERY=RkZfRU5UUlBSX1ZBTF9EQUlMWSgzOTQ5Mik=&amp;WINDOW=FIRST_POPUP&amp;HEIGHT=450&amp;WIDTH=450&amp;START_MA","XIMIZED=FALSE&amp;VAR:CALENDAR=US&amp;VAR:SYMBOL=WYN&amp;VAR:INDEX=0"}</definedName>
    <definedName name="_5177__FDSAUDITLINK__" hidden="1">{"fdsup://directions/FAT Viewer?action=UPDATE&amp;creator=factset&amp;DYN_ARGS=TRUE&amp;DOC_NAME=FAT:FQL_AUDITING_CLIENT_TEMPLATE.FAT&amp;display_string=Audit&amp;VAR:KEY=PSPCFCRQHU&amp;VAR:QUERY=RkZfRU5UUlBSX1ZBTF9EQUlMWSgzOTQ5Mik=&amp;WINDOW=FIRST_POPUP&amp;HEIGHT=450&amp;WIDTH=450&amp;START_MA","XIMIZED=FALSE&amp;VAR:CALENDAR=US&amp;VAR:SYMBOL=WYN&amp;VAR:INDEX=0"}</definedName>
    <definedName name="_5178__FDSAUDITLINK__" localSheetId="2" hidden="1">{"fdsup://directions/FAT Viewer?action=UPDATE&amp;creator=factset&amp;DYN_ARGS=TRUE&amp;DOC_NAME=FAT:FQL_AUDITING_CLIENT_TEMPLATE.FAT&amp;display_string=Audit&amp;VAR:KEY=VOBGZUTWZA&amp;VAR:QUERY=RkZfRU5UUlBSX1ZBTF9EQUlMWSgzOTQ5MSk=&amp;WINDOW=FIRST_POPUP&amp;HEIGHT=450&amp;WIDTH=450&amp;START_MA","XIMIZED=FALSE&amp;VAR:CALENDAR=US&amp;VAR:SYMBOL=H&amp;VAR:INDEX=0"}</definedName>
    <definedName name="_5178__FDSAUDITLINK__" hidden="1">{"fdsup://directions/FAT Viewer?action=UPDATE&amp;creator=factset&amp;DYN_ARGS=TRUE&amp;DOC_NAME=FAT:FQL_AUDITING_CLIENT_TEMPLATE.FAT&amp;display_string=Audit&amp;VAR:KEY=VOBGZUTWZA&amp;VAR:QUERY=RkZfRU5UUlBSX1ZBTF9EQUlMWSgzOTQ5MSk=&amp;WINDOW=FIRST_POPUP&amp;HEIGHT=450&amp;WIDTH=450&amp;START_MA","XIMIZED=FALSE&amp;VAR:CALENDAR=US&amp;VAR:SYMBOL=H&amp;VAR:INDEX=0"}</definedName>
    <definedName name="_5179__FDSAUDITLINK__" localSheetId="2" hidden="1">{"fdsup://directions/FAT Viewer?action=UPDATE&amp;creator=factset&amp;DYN_ARGS=TRUE&amp;DOC_NAME=FAT:FQL_AUDITING_CLIENT_TEMPLATE.FAT&amp;display_string=Audit&amp;VAR:KEY=TQLSNWBCJM&amp;VAR:QUERY=RkZfRU5UUlBSX1ZBTF9EQUlMWSgzOTQ5MSk=&amp;WINDOW=FIRST_POPUP&amp;HEIGHT=450&amp;WIDTH=450&amp;START_MA","XIMIZED=FALSE&amp;VAR:CALENDAR=US&amp;VAR:SYMBOL=HOT&amp;VAR:INDEX=0"}</definedName>
    <definedName name="_5179__FDSAUDITLINK__" hidden="1">{"fdsup://directions/FAT Viewer?action=UPDATE&amp;creator=factset&amp;DYN_ARGS=TRUE&amp;DOC_NAME=FAT:FQL_AUDITING_CLIENT_TEMPLATE.FAT&amp;display_string=Audit&amp;VAR:KEY=TQLSNWBCJM&amp;VAR:QUERY=RkZfRU5UUlBSX1ZBTF9EQUlMWSgzOTQ5MSk=&amp;WINDOW=FIRST_POPUP&amp;HEIGHT=450&amp;WIDTH=450&amp;START_MA","XIMIZED=FALSE&amp;VAR:CALENDAR=US&amp;VAR:SYMBOL=HOT&amp;VAR:INDEX=0"}</definedName>
    <definedName name="_518____________123Graph_FCHART_4" hidden="1">#REF!</definedName>
    <definedName name="_518__123Graph_CCHART_2" hidden="1">#REF!</definedName>
    <definedName name="_518__123Graph_CCHART_7" hidden="1">#REF!</definedName>
    <definedName name="_518__FDSAUDITLINK__" localSheetId="2" hidden="1">{"fdsup://directions/FAT Viewer?action=UPDATE&amp;creator=factset&amp;DYN_ARGS=TRUE&amp;DOC_NAME=FAT:FQL_AUDITING_CLIENT_TEMPLATE.FAT&amp;display_string=Audit&amp;VAR:KEY=RARMFQPEVO&amp;VAR:QUERY=KEZGX0VCSVREQV9JQihMVE0sNDA5ODksLCxSUClARkZfRUJJVERBX0lCKExUTSwwLCwsUlApKQ==&amp;WINDOW=F","IRST_POPUP&amp;HEIGHT=450&amp;WIDTH=450&amp;START_MAXIMIZED=FALSE&amp;VAR:CALENDAR=US&amp;VAR:SYMBOL=FOSL&amp;VAR:INDEX=0"}</definedName>
    <definedName name="_518__FDSAUDITLINK__" hidden="1">{"fdsup://Directions/FactSet Auditing Viewer?action=AUDIT_VALUE&amp;DB=129&amp;ID1=579928&amp;VALUEID=07011&amp;SDATE=2010&amp;PERIODTYPE=ANN_STD&amp;SCFT=3&amp;window=popup_no_bar&amp;width=385&amp;height=120&amp;START_MAXIMIZED=FALSE&amp;creator=factset&amp;display_string=Audit"}</definedName>
    <definedName name="_5180__FDSAUDITLINK__" localSheetId="2" hidden="1">{"fdsup://directions/FAT Viewer?action=UPDATE&amp;creator=factset&amp;DYN_ARGS=TRUE&amp;DOC_NAME=FAT:FQL_AUDITING_CLIENT_TEMPLATE.FAT&amp;display_string=Audit&amp;VAR:KEY=VMVCTQXGPE&amp;VAR:QUERY=RkZfRU5UUlBSX1ZBTF9EQUlMWSgzOTQ5MSk=&amp;WINDOW=FIRST_POPUP&amp;HEIGHT=450&amp;WIDTH=450&amp;START_MA","XIMIZED=FALSE&amp;VAR:CALENDAR=US&amp;VAR:SYMBOL=585284&amp;VAR:INDEX=0"}</definedName>
    <definedName name="_5180__FDSAUDITLINK__" hidden="1">{"fdsup://directions/FAT Viewer?action=UPDATE&amp;creator=factset&amp;DYN_ARGS=TRUE&amp;DOC_NAME=FAT:FQL_AUDITING_CLIENT_TEMPLATE.FAT&amp;display_string=Audit&amp;VAR:KEY=VMVCTQXGPE&amp;VAR:QUERY=RkZfRU5UUlBSX1ZBTF9EQUlMWSgzOTQ5MSk=&amp;WINDOW=FIRST_POPUP&amp;HEIGHT=450&amp;WIDTH=450&amp;START_MA","XIMIZED=FALSE&amp;VAR:CALENDAR=US&amp;VAR:SYMBOL=585284&amp;VAR:INDEX=0"}</definedName>
    <definedName name="_5181__FDSAUDITLINK__" localSheetId="2" hidden="1">{"fdsup://directions/FAT Viewer?action=UPDATE&amp;creator=factset&amp;DYN_ARGS=TRUE&amp;DOC_NAME=FAT:FQL_AUDITING_CLIENT_TEMPLATE.FAT&amp;display_string=Audit&amp;VAR:KEY=XARMXQZAPY&amp;VAR:QUERY=RkZfRU5UUlBSX1ZBTF9EQUlMWSgzOTQ5MSk=&amp;WINDOW=FIRST_POPUP&amp;HEIGHT=450&amp;WIDTH=450&amp;START_MA","XIMIZED=FALSE&amp;VAR:CALENDAR=US&amp;VAR:SYMBOL=MAR&amp;VAR:INDEX=0"}</definedName>
    <definedName name="_5181__FDSAUDITLINK__" hidden="1">{"fdsup://directions/FAT Viewer?action=UPDATE&amp;creator=factset&amp;DYN_ARGS=TRUE&amp;DOC_NAME=FAT:FQL_AUDITING_CLIENT_TEMPLATE.FAT&amp;display_string=Audit&amp;VAR:KEY=XARMXQZAPY&amp;VAR:QUERY=RkZfRU5UUlBSX1ZBTF9EQUlMWSgzOTQ5MSk=&amp;WINDOW=FIRST_POPUP&amp;HEIGHT=450&amp;WIDTH=450&amp;START_MA","XIMIZED=FALSE&amp;VAR:CALENDAR=US&amp;VAR:SYMBOL=MAR&amp;VAR:INDEX=0"}</definedName>
    <definedName name="_5182__FDSAUDITLINK__" localSheetId="2" hidden="1">{"fdsup://directions/FAT Viewer?action=UPDATE&amp;creator=factset&amp;DYN_ARGS=TRUE&amp;DOC_NAME=FAT:FQL_AUDITING_CLIENT_TEMPLATE.FAT&amp;display_string=Audit&amp;VAR:KEY=HKRUJUTGBI&amp;VAR:QUERY=RkZfRU5UUlBSX1ZBTF9EQUlMWSgzOTQ5MSk=&amp;WINDOW=FIRST_POPUP&amp;HEIGHT=450&amp;WIDTH=450&amp;START_MA","XIMIZED=FALSE&amp;VAR:CALENDAR=US&amp;VAR:SYMBOL=CHH&amp;VAR:INDEX=0"}</definedName>
    <definedName name="_5182__FDSAUDITLINK__" hidden="1">{"fdsup://directions/FAT Viewer?action=UPDATE&amp;creator=factset&amp;DYN_ARGS=TRUE&amp;DOC_NAME=FAT:FQL_AUDITING_CLIENT_TEMPLATE.FAT&amp;display_string=Audit&amp;VAR:KEY=HKRUJUTGBI&amp;VAR:QUERY=RkZfRU5UUlBSX1ZBTF9EQUlMWSgzOTQ5MSk=&amp;WINDOW=FIRST_POPUP&amp;HEIGHT=450&amp;WIDTH=450&amp;START_MA","XIMIZED=FALSE&amp;VAR:CALENDAR=US&amp;VAR:SYMBOL=CHH&amp;VAR:INDEX=0"}</definedName>
    <definedName name="_5183__FDSAUDITLINK__" localSheetId="2" hidden="1">{"fdsup://directions/FAT Viewer?action=UPDATE&amp;creator=factset&amp;DYN_ARGS=TRUE&amp;DOC_NAME=FAT:FQL_AUDITING_CLIENT_TEMPLATE.FAT&amp;display_string=Audit&amp;VAR:KEY=RGRWLKHKNM&amp;VAR:QUERY=RkZfRU5UUlBSX1ZBTF9EQUlMWSgzOTQ5MSk=&amp;WINDOW=FIRST_POPUP&amp;HEIGHT=450&amp;WIDTH=450&amp;START_MA","XIMIZED=FALSE&amp;VAR:CALENDAR=US&amp;VAR:SYMBOL=WYN&amp;VAR:INDEX=0"}</definedName>
    <definedName name="_5183__FDSAUDITLINK__" hidden="1">{"fdsup://directions/FAT Viewer?action=UPDATE&amp;creator=factset&amp;DYN_ARGS=TRUE&amp;DOC_NAME=FAT:FQL_AUDITING_CLIENT_TEMPLATE.FAT&amp;display_string=Audit&amp;VAR:KEY=RGRWLKHKNM&amp;VAR:QUERY=RkZfRU5UUlBSX1ZBTF9EQUlMWSgzOTQ5MSk=&amp;WINDOW=FIRST_POPUP&amp;HEIGHT=450&amp;WIDTH=450&amp;START_MA","XIMIZED=FALSE&amp;VAR:CALENDAR=US&amp;VAR:SYMBOL=WYN&amp;VAR:INDEX=0"}</definedName>
    <definedName name="_5184__FDSAUDITLINK__" localSheetId="2" hidden="1">{"fdsup://directions/FAT Viewer?action=UPDATE&amp;creator=factset&amp;DYN_ARGS=TRUE&amp;DOC_NAME=FAT:FQL_AUDITING_CLIENT_TEMPLATE.FAT&amp;display_string=Audit&amp;VAR:KEY=DYRUTADSRY&amp;VAR:QUERY=RkZfRU5UUlBSX1ZBTF9EQUlMWSgzOTQ5MCk=&amp;WINDOW=FIRST_POPUP&amp;HEIGHT=450&amp;WIDTH=450&amp;START_MA","XIMIZED=FALSE&amp;VAR:CALENDAR=US&amp;VAR:SYMBOL=H&amp;VAR:INDEX=0"}</definedName>
    <definedName name="_5184__FDSAUDITLINK__" hidden="1">{"fdsup://directions/FAT Viewer?action=UPDATE&amp;creator=factset&amp;DYN_ARGS=TRUE&amp;DOC_NAME=FAT:FQL_AUDITING_CLIENT_TEMPLATE.FAT&amp;display_string=Audit&amp;VAR:KEY=DYRUTADSRY&amp;VAR:QUERY=RkZfRU5UUlBSX1ZBTF9EQUlMWSgzOTQ5MCk=&amp;WINDOW=FIRST_POPUP&amp;HEIGHT=450&amp;WIDTH=450&amp;START_MA","XIMIZED=FALSE&amp;VAR:CALENDAR=US&amp;VAR:SYMBOL=H&amp;VAR:INDEX=0"}</definedName>
    <definedName name="_5185__FDSAUDITLINK__" localSheetId="2" hidden="1">{"fdsup://directions/FAT Viewer?action=UPDATE&amp;creator=factset&amp;DYN_ARGS=TRUE&amp;DOC_NAME=FAT:FQL_AUDITING_CLIENT_TEMPLATE.FAT&amp;display_string=Audit&amp;VAR:KEY=HSBEDWRYRW&amp;VAR:QUERY=RkZfRU5UUlBSX1ZBTF9EQUlMWSgzOTQ5MCk=&amp;WINDOW=FIRST_POPUP&amp;HEIGHT=450&amp;WIDTH=450&amp;START_MA","XIMIZED=FALSE&amp;VAR:CALENDAR=US&amp;VAR:SYMBOL=HOT&amp;VAR:INDEX=0"}</definedName>
    <definedName name="_5185__FDSAUDITLINK__" hidden="1">{"fdsup://directions/FAT Viewer?action=UPDATE&amp;creator=factset&amp;DYN_ARGS=TRUE&amp;DOC_NAME=FAT:FQL_AUDITING_CLIENT_TEMPLATE.FAT&amp;display_string=Audit&amp;VAR:KEY=HSBEDWRYRW&amp;VAR:QUERY=RkZfRU5UUlBSX1ZBTF9EQUlMWSgzOTQ5MCk=&amp;WINDOW=FIRST_POPUP&amp;HEIGHT=450&amp;WIDTH=450&amp;START_MA","XIMIZED=FALSE&amp;VAR:CALENDAR=US&amp;VAR:SYMBOL=HOT&amp;VAR:INDEX=0"}</definedName>
    <definedName name="_5186__FDSAUDITLINK__" localSheetId="2" hidden="1">{"fdsup://directions/FAT Viewer?action=UPDATE&amp;creator=factset&amp;DYN_ARGS=TRUE&amp;DOC_NAME=FAT:FQL_AUDITING_CLIENT_TEMPLATE.FAT&amp;display_string=Audit&amp;VAR:KEY=LKFEDYHMLG&amp;VAR:QUERY=RkZfRU5UUlBSX1ZBTF9EQUlMWSgzOTQ5MCk=&amp;WINDOW=FIRST_POPUP&amp;HEIGHT=450&amp;WIDTH=450&amp;START_MA","XIMIZED=FALSE&amp;VAR:CALENDAR=US&amp;VAR:SYMBOL=585284&amp;VAR:INDEX=0"}</definedName>
    <definedName name="_5186__FDSAUDITLINK__" hidden="1">{"fdsup://directions/FAT Viewer?action=UPDATE&amp;creator=factset&amp;DYN_ARGS=TRUE&amp;DOC_NAME=FAT:FQL_AUDITING_CLIENT_TEMPLATE.FAT&amp;display_string=Audit&amp;VAR:KEY=LKFEDYHMLG&amp;VAR:QUERY=RkZfRU5UUlBSX1ZBTF9EQUlMWSgzOTQ5MCk=&amp;WINDOW=FIRST_POPUP&amp;HEIGHT=450&amp;WIDTH=450&amp;START_MA","XIMIZED=FALSE&amp;VAR:CALENDAR=US&amp;VAR:SYMBOL=585284&amp;VAR:INDEX=0"}</definedName>
    <definedName name="_5187__FDSAUDITLINK__" localSheetId="2" hidden="1">{"fdsup://directions/FAT Viewer?action=UPDATE&amp;creator=factset&amp;DYN_ARGS=TRUE&amp;DOC_NAME=FAT:FQL_AUDITING_CLIENT_TEMPLATE.FAT&amp;display_string=Audit&amp;VAR:KEY=LKNGTGDKJS&amp;VAR:QUERY=RkZfRU5UUlBSX1ZBTF9EQUlMWSgzOTQ5MCk=&amp;WINDOW=FIRST_POPUP&amp;HEIGHT=450&amp;WIDTH=450&amp;START_MA","XIMIZED=FALSE&amp;VAR:CALENDAR=US&amp;VAR:SYMBOL=MAR&amp;VAR:INDEX=0"}</definedName>
    <definedName name="_5187__FDSAUDITLINK__" hidden="1">{"fdsup://directions/FAT Viewer?action=UPDATE&amp;creator=factset&amp;DYN_ARGS=TRUE&amp;DOC_NAME=FAT:FQL_AUDITING_CLIENT_TEMPLATE.FAT&amp;display_string=Audit&amp;VAR:KEY=LKNGTGDKJS&amp;VAR:QUERY=RkZfRU5UUlBSX1ZBTF9EQUlMWSgzOTQ5MCk=&amp;WINDOW=FIRST_POPUP&amp;HEIGHT=450&amp;WIDTH=450&amp;START_MA","XIMIZED=FALSE&amp;VAR:CALENDAR=US&amp;VAR:SYMBOL=MAR&amp;VAR:INDEX=0"}</definedName>
    <definedName name="_5188__FDSAUDITLINK__" localSheetId="2" hidden="1">{"fdsup://directions/FAT Viewer?action=UPDATE&amp;creator=factset&amp;DYN_ARGS=TRUE&amp;DOC_NAME=FAT:FQL_AUDITING_CLIENT_TEMPLATE.FAT&amp;display_string=Audit&amp;VAR:KEY=JIDSTAHIRY&amp;VAR:QUERY=RkZfRU5UUlBSX1ZBTF9EQUlMWSgzOTQ5MCk=&amp;WINDOW=FIRST_POPUP&amp;HEIGHT=450&amp;WIDTH=450&amp;START_MA","XIMIZED=FALSE&amp;VAR:CALENDAR=US&amp;VAR:SYMBOL=CHH&amp;VAR:INDEX=0"}</definedName>
    <definedName name="_5188__FDSAUDITLINK__" hidden="1">{"fdsup://directions/FAT Viewer?action=UPDATE&amp;creator=factset&amp;DYN_ARGS=TRUE&amp;DOC_NAME=FAT:FQL_AUDITING_CLIENT_TEMPLATE.FAT&amp;display_string=Audit&amp;VAR:KEY=JIDSTAHIRY&amp;VAR:QUERY=RkZfRU5UUlBSX1ZBTF9EQUlMWSgzOTQ5MCk=&amp;WINDOW=FIRST_POPUP&amp;HEIGHT=450&amp;WIDTH=450&amp;START_MA","XIMIZED=FALSE&amp;VAR:CALENDAR=US&amp;VAR:SYMBOL=CHH&amp;VAR:INDEX=0"}</definedName>
    <definedName name="_5189__FDSAUDITLINK__" localSheetId="2" hidden="1">{"fdsup://directions/FAT Viewer?action=UPDATE&amp;creator=factset&amp;DYN_ARGS=TRUE&amp;DOC_NAME=FAT:FQL_AUDITING_CLIENT_TEMPLATE.FAT&amp;display_string=Audit&amp;VAR:KEY=JQZUTKHMTU&amp;VAR:QUERY=RkZfRU5UUlBSX1ZBTF9EQUlMWSgzOTQ5MCk=&amp;WINDOW=FIRST_POPUP&amp;HEIGHT=450&amp;WIDTH=450&amp;START_MA","XIMIZED=FALSE&amp;VAR:CALENDAR=US&amp;VAR:SYMBOL=WYN&amp;VAR:INDEX=0"}</definedName>
    <definedName name="_5189__FDSAUDITLINK__" hidden="1">{"fdsup://directions/FAT Viewer?action=UPDATE&amp;creator=factset&amp;DYN_ARGS=TRUE&amp;DOC_NAME=FAT:FQL_AUDITING_CLIENT_TEMPLATE.FAT&amp;display_string=Audit&amp;VAR:KEY=JQZUTKHMTU&amp;VAR:QUERY=RkZfRU5UUlBSX1ZBTF9EQUlMWSgzOTQ5MCk=&amp;WINDOW=FIRST_POPUP&amp;HEIGHT=450&amp;WIDTH=450&amp;START_MA","XIMIZED=FALSE&amp;VAR:CALENDAR=US&amp;VAR:SYMBOL=WYN&amp;VAR:INDEX=0"}</definedName>
    <definedName name="_519____________123Graph_FCHART_6" hidden="1">#REF!</definedName>
    <definedName name="_519__FDSAUDITLINK__" localSheetId="2" hidden="1">{"fdsup://directions/FAT Viewer?action=UPDATE&amp;creator=factset&amp;DYN_ARGS=TRUE&amp;DOC_NAME=FAT:FQL_AUDITING_CLIENT_TEMPLATE.FAT&amp;display_string=Audit&amp;VAR:KEY=FQZEVULQFW&amp;VAR:QUERY=RkZfRUJJVERBX0lCKFFUUiw0MDYzMyk=&amp;WINDOW=FIRST_POPUP&amp;HEIGHT=450&amp;WIDTH=450&amp;START_MAXIMI","ZED=FALSE&amp;VAR:CALENDAR=US&amp;VAR:SYMBOL=JNY&amp;VAR:INDEX=0"}</definedName>
    <definedName name="_519__FDSAUDITLINK__" hidden="1">{"fdsup://Directions/FactSet Auditing Viewer?action=AUDIT_VALUE&amp;DB=129&amp;ID1=579928&amp;VALUEID=02001&amp;SDATE=201102&amp;PERIODTYPE=QTR_STD&amp;SCFT=3&amp;window=popup_no_bar&amp;width=385&amp;height=120&amp;START_MAXIMIZED=FALSE&amp;creator=factset&amp;display_string=Audit"}</definedName>
    <definedName name="_5190__FDSAUDITLINK__" localSheetId="2" hidden="1">{"fdsup://directions/FAT Viewer?action=UPDATE&amp;creator=factset&amp;DYN_ARGS=TRUE&amp;DOC_NAME=FAT:FQL_AUDITING_CLIENT_TEMPLATE.FAT&amp;display_string=Audit&amp;VAR:KEY=ZOXSHEHYJO&amp;VAR:QUERY=RkZfRU5UUlBSX1ZBTF9EQUlMWSgzOTQ4OSk=&amp;WINDOW=FIRST_POPUP&amp;HEIGHT=450&amp;WIDTH=450&amp;START_MA","XIMIZED=FALSE&amp;VAR:CALENDAR=US&amp;VAR:SYMBOL=H&amp;VAR:INDEX=0"}</definedName>
    <definedName name="_5190__FDSAUDITLINK__" hidden="1">{"fdsup://directions/FAT Viewer?action=UPDATE&amp;creator=factset&amp;DYN_ARGS=TRUE&amp;DOC_NAME=FAT:FQL_AUDITING_CLIENT_TEMPLATE.FAT&amp;display_string=Audit&amp;VAR:KEY=ZOXSHEHYJO&amp;VAR:QUERY=RkZfRU5UUlBSX1ZBTF9EQUlMWSgzOTQ4OSk=&amp;WINDOW=FIRST_POPUP&amp;HEIGHT=450&amp;WIDTH=450&amp;START_MA","XIMIZED=FALSE&amp;VAR:CALENDAR=US&amp;VAR:SYMBOL=H&amp;VAR:INDEX=0"}</definedName>
    <definedName name="_5191__FDSAUDITLINK__" localSheetId="2" hidden="1">{"fdsup://directions/FAT Viewer?action=UPDATE&amp;creator=factset&amp;DYN_ARGS=TRUE&amp;DOC_NAME=FAT:FQL_AUDITING_CLIENT_TEMPLATE.FAT&amp;display_string=Audit&amp;VAR:KEY=LIXOHKTQZY&amp;VAR:QUERY=RkZfRU5UUlBSX1ZBTF9EQUlMWSgzOTQ4OSk=&amp;WINDOW=FIRST_POPUP&amp;HEIGHT=450&amp;WIDTH=450&amp;START_MA","XIMIZED=FALSE&amp;VAR:CALENDAR=US&amp;VAR:SYMBOL=HOT&amp;VAR:INDEX=0"}</definedName>
    <definedName name="_5191__FDSAUDITLINK__" hidden="1">{"fdsup://directions/FAT Viewer?action=UPDATE&amp;creator=factset&amp;DYN_ARGS=TRUE&amp;DOC_NAME=FAT:FQL_AUDITING_CLIENT_TEMPLATE.FAT&amp;display_string=Audit&amp;VAR:KEY=LIXOHKTQZY&amp;VAR:QUERY=RkZfRU5UUlBSX1ZBTF9EQUlMWSgzOTQ4OSk=&amp;WINDOW=FIRST_POPUP&amp;HEIGHT=450&amp;WIDTH=450&amp;START_MA","XIMIZED=FALSE&amp;VAR:CALENDAR=US&amp;VAR:SYMBOL=HOT&amp;VAR:INDEX=0"}</definedName>
    <definedName name="_5192__FDSAUDITLINK__" localSheetId="2" hidden="1">{"fdsup://directions/FAT Viewer?action=UPDATE&amp;creator=factset&amp;DYN_ARGS=TRUE&amp;DOC_NAME=FAT:FQL_AUDITING_CLIENT_TEMPLATE.FAT&amp;display_string=Audit&amp;VAR:KEY=LIFEHGZSXG&amp;VAR:QUERY=RkZfRU5UUlBSX1ZBTF9EQUlMWSgzOTQ4OSk=&amp;WINDOW=FIRST_POPUP&amp;HEIGHT=450&amp;WIDTH=450&amp;START_MA","XIMIZED=FALSE&amp;VAR:CALENDAR=US&amp;VAR:SYMBOL=585284&amp;VAR:INDEX=0"}</definedName>
    <definedName name="_5192__FDSAUDITLINK__" hidden="1">{"fdsup://directions/FAT Viewer?action=UPDATE&amp;creator=factset&amp;DYN_ARGS=TRUE&amp;DOC_NAME=FAT:FQL_AUDITING_CLIENT_TEMPLATE.FAT&amp;display_string=Audit&amp;VAR:KEY=LIFEHGZSXG&amp;VAR:QUERY=RkZfRU5UUlBSX1ZBTF9EQUlMWSgzOTQ4OSk=&amp;WINDOW=FIRST_POPUP&amp;HEIGHT=450&amp;WIDTH=450&amp;START_MA","XIMIZED=FALSE&amp;VAR:CALENDAR=US&amp;VAR:SYMBOL=585284&amp;VAR:INDEX=0"}</definedName>
    <definedName name="_5193__FDSAUDITLINK__" localSheetId="2" hidden="1">{"fdsup://directions/FAT Viewer?action=UPDATE&amp;creator=factset&amp;DYN_ARGS=TRUE&amp;DOC_NAME=FAT:FQL_AUDITING_CLIENT_TEMPLATE.FAT&amp;display_string=Audit&amp;VAR:KEY=FMZMNKLWFK&amp;VAR:QUERY=RkZfRU5UUlBSX1ZBTF9EQUlMWSgzOTQ4OSk=&amp;WINDOW=FIRST_POPUP&amp;HEIGHT=450&amp;WIDTH=450&amp;START_MA","XIMIZED=FALSE&amp;VAR:CALENDAR=US&amp;VAR:SYMBOL=MAR&amp;VAR:INDEX=0"}</definedName>
    <definedName name="_5193__FDSAUDITLINK__" hidden="1">{"fdsup://directions/FAT Viewer?action=UPDATE&amp;creator=factset&amp;DYN_ARGS=TRUE&amp;DOC_NAME=FAT:FQL_AUDITING_CLIENT_TEMPLATE.FAT&amp;display_string=Audit&amp;VAR:KEY=FMZMNKLWFK&amp;VAR:QUERY=RkZfRU5UUlBSX1ZBTF9EQUlMWSgzOTQ4OSk=&amp;WINDOW=FIRST_POPUP&amp;HEIGHT=450&amp;WIDTH=450&amp;START_MA","XIMIZED=FALSE&amp;VAR:CALENDAR=US&amp;VAR:SYMBOL=MAR&amp;VAR:INDEX=0"}</definedName>
    <definedName name="_5194__FDSAUDITLINK__" localSheetId="2" hidden="1">{"fdsup://directions/FAT Viewer?action=UPDATE&amp;creator=factset&amp;DYN_ARGS=TRUE&amp;DOC_NAME=FAT:FQL_AUDITING_CLIENT_TEMPLATE.FAT&amp;display_string=Audit&amp;VAR:KEY=JIBINUJIJA&amp;VAR:QUERY=RkZfRU5UUlBSX1ZBTF9EQUlMWSgzOTQ4OSk=&amp;WINDOW=FIRST_POPUP&amp;HEIGHT=450&amp;WIDTH=450&amp;START_MA","XIMIZED=FALSE&amp;VAR:CALENDAR=US&amp;VAR:SYMBOL=CHH&amp;VAR:INDEX=0"}</definedName>
    <definedName name="_5194__FDSAUDITLINK__" hidden="1">{"fdsup://directions/FAT Viewer?action=UPDATE&amp;creator=factset&amp;DYN_ARGS=TRUE&amp;DOC_NAME=FAT:FQL_AUDITING_CLIENT_TEMPLATE.FAT&amp;display_string=Audit&amp;VAR:KEY=JIBINUJIJA&amp;VAR:QUERY=RkZfRU5UUlBSX1ZBTF9EQUlMWSgzOTQ4OSk=&amp;WINDOW=FIRST_POPUP&amp;HEIGHT=450&amp;WIDTH=450&amp;START_MA","XIMIZED=FALSE&amp;VAR:CALENDAR=US&amp;VAR:SYMBOL=CHH&amp;VAR:INDEX=0"}</definedName>
    <definedName name="_5195__FDSAUDITLINK__" localSheetId="2" hidden="1">{"fdsup://directions/FAT Viewer?action=UPDATE&amp;creator=factset&amp;DYN_ARGS=TRUE&amp;DOC_NAME=FAT:FQL_AUDITING_CLIENT_TEMPLATE.FAT&amp;display_string=Audit&amp;VAR:KEY=ZEHEFUFQHS&amp;VAR:QUERY=RkZfRU5UUlBSX1ZBTF9EQUlMWSgzOTQ4OSk=&amp;WINDOW=FIRST_POPUP&amp;HEIGHT=450&amp;WIDTH=450&amp;START_MA","XIMIZED=FALSE&amp;VAR:CALENDAR=US&amp;VAR:SYMBOL=WYN&amp;VAR:INDEX=0"}</definedName>
    <definedName name="_5195__FDSAUDITLINK__" hidden="1">{"fdsup://directions/FAT Viewer?action=UPDATE&amp;creator=factset&amp;DYN_ARGS=TRUE&amp;DOC_NAME=FAT:FQL_AUDITING_CLIENT_TEMPLATE.FAT&amp;display_string=Audit&amp;VAR:KEY=ZEHEFUFQHS&amp;VAR:QUERY=RkZfRU5UUlBSX1ZBTF9EQUlMWSgzOTQ4OSk=&amp;WINDOW=FIRST_POPUP&amp;HEIGHT=450&amp;WIDTH=450&amp;START_MA","XIMIZED=FALSE&amp;VAR:CALENDAR=US&amp;VAR:SYMBOL=WYN&amp;VAR:INDEX=0"}</definedName>
    <definedName name="_5196__FDSAUDITLINK__" localSheetId="2" hidden="1">{"fdsup://directions/FAT Viewer?action=UPDATE&amp;creator=factset&amp;DYN_ARGS=TRUE&amp;DOC_NAME=FAT:FQL_AUDITING_CLIENT_TEMPLATE.FAT&amp;display_string=Audit&amp;VAR:KEY=BAVSRAXIJE&amp;VAR:QUERY=RkZfRU5UUlBSX1ZBTF9EQUlMWSgzOTQ4Nik=&amp;WINDOW=FIRST_POPUP&amp;HEIGHT=450&amp;WIDTH=450&amp;START_MA","XIMIZED=FALSE&amp;VAR:CALENDAR=US&amp;VAR:SYMBOL=H&amp;VAR:INDEX=0"}</definedName>
    <definedName name="_5196__FDSAUDITLINK__" hidden="1">{"fdsup://directions/FAT Viewer?action=UPDATE&amp;creator=factset&amp;DYN_ARGS=TRUE&amp;DOC_NAME=FAT:FQL_AUDITING_CLIENT_TEMPLATE.FAT&amp;display_string=Audit&amp;VAR:KEY=BAVSRAXIJE&amp;VAR:QUERY=RkZfRU5UUlBSX1ZBTF9EQUlMWSgzOTQ4Nik=&amp;WINDOW=FIRST_POPUP&amp;HEIGHT=450&amp;WIDTH=450&amp;START_MA","XIMIZED=FALSE&amp;VAR:CALENDAR=US&amp;VAR:SYMBOL=H&amp;VAR:INDEX=0"}</definedName>
    <definedName name="_5197__FDSAUDITLINK__" localSheetId="2" hidden="1">{"fdsup://directions/FAT Viewer?action=UPDATE&amp;creator=factset&amp;DYN_ARGS=TRUE&amp;DOC_NAME=FAT:FQL_AUDITING_CLIENT_TEMPLATE.FAT&amp;display_string=Audit&amp;VAR:KEY=VCHAXMNWHW&amp;VAR:QUERY=RkZfRU5UUlBSX1ZBTF9EQUlMWSgzOTQ4Nik=&amp;WINDOW=FIRST_POPUP&amp;HEIGHT=450&amp;WIDTH=450&amp;START_MA","XIMIZED=FALSE&amp;VAR:CALENDAR=US&amp;VAR:SYMBOL=HOT&amp;VAR:INDEX=0"}</definedName>
    <definedName name="_5197__FDSAUDITLINK__" hidden="1">{"fdsup://directions/FAT Viewer?action=UPDATE&amp;creator=factset&amp;DYN_ARGS=TRUE&amp;DOC_NAME=FAT:FQL_AUDITING_CLIENT_TEMPLATE.FAT&amp;display_string=Audit&amp;VAR:KEY=VCHAXMNWHW&amp;VAR:QUERY=RkZfRU5UUlBSX1ZBTF9EQUlMWSgzOTQ4Nik=&amp;WINDOW=FIRST_POPUP&amp;HEIGHT=450&amp;WIDTH=450&amp;START_MA","XIMIZED=FALSE&amp;VAR:CALENDAR=US&amp;VAR:SYMBOL=HOT&amp;VAR:INDEX=0"}</definedName>
    <definedName name="_5198__FDSAUDITLINK__" localSheetId="2" hidden="1">{"fdsup://directions/FAT Viewer?action=UPDATE&amp;creator=factset&amp;DYN_ARGS=TRUE&amp;DOC_NAME=FAT:FQL_AUDITING_CLIENT_TEMPLATE.FAT&amp;display_string=Audit&amp;VAR:KEY=LELMHEJQFI&amp;VAR:QUERY=RkZfRU5UUlBSX1ZBTF9EQUlMWSgzOTQ4Nik=&amp;WINDOW=FIRST_POPUP&amp;HEIGHT=450&amp;WIDTH=450&amp;START_MA","XIMIZED=FALSE&amp;VAR:CALENDAR=US&amp;VAR:SYMBOL=585284&amp;VAR:INDEX=0"}</definedName>
    <definedName name="_5198__FDSAUDITLINK__" hidden="1">{"fdsup://directions/FAT Viewer?action=UPDATE&amp;creator=factset&amp;DYN_ARGS=TRUE&amp;DOC_NAME=FAT:FQL_AUDITING_CLIENT_TEMPLATE.FAT&amp;display_string=Audit&amp;VAR:KEY=LELMHEJQFI&amp;VAR:QUERY=RkZfRU5UUlBSX1ZBTF9EQUlMWSgzOTQ4Nik=&amp;WINDOW=FIRST_POPUP&amp;HEIGHT=450&amp;WIDTH=450&amp;START_MA","XIMIZED=FALSE&amp;VAR:CALENDAR=US&amp;VAR:SYMBOL=585284&amp;VAR:INDEX=0"}</definedName>
    <definedName name="_5199__FDSAUDITLINK__" localSheetId="2" hidden="1">{"fdsup://directions/FAT Viewer?action=UPDATE&amp;creator=factset&amp;DYN_ARGS=TRUE&amp;DOC_NAME=FAT:FQL_AUDITING_CLIENT_TEMPLATE.FAT&amp;display_string=Audit&amp;VAR:KEY=JWBUFABKLS&amp;VAR:QUERY=RkZfRU5UUlBSX1ZBTF9EQUlMWSgzOTQ4Nik=&amp;WINDOW=FIRST_POPUP&amp;HEIGHT=450&amp;WIDTH=450&amp;START_MA","XIMIZED=FALSE&amp;VAR:CALENDAR=US&amp;VAR:SYMBOL=MAR&amp;VAR:INDEX=0"}</definedName>
    <definedName name="_5199__FDSAUDITLINK__" hidden="1">{"fdsup://directions/FAT Viewer?action=UPDATE&amp;creator=factset&amp;DYN_ARGS=TRUE&amp;DOC_NAME=FAT:FQL_AUDITING_CLIENT_TEMPLATE.FAT&amp;display_string=Audit&amp;VAR:KEY=JWBUFABKLS&amp;VAR:QUERY=RkZfRU5UUlBSX1ZBTF9EQUlMWSgzOTQ4Nik=&amp;WINDOW=FIRST_POPUP&amp;HEIGHT=450&amp;WIDTH=450&amp;START_MA","XIMIZED=FALSE&amp;VAR:CALENDAR=US&amp;VAR:SYMBOL=MAR&amp;VAR:INDEX=0"}</definedName>
    <definedName name="_51IQ_CURRENCY_GAIN_INS" hidden="1">"c238"</definedName>
    <definedName name="_52_____________________123Graph_FCHART_1" hidden="1">#REF!</definedName>
    <definedName name="_52__________________123Graph_ECHART_8" hidden="1">#REF!</definedName>
    <definedName name="_52______123Graph_ECHART_7" hidden="1">#REF!</definedName>
    <definedName name="_52______123Graph_ECHART_8" hidden="1">#REF!</definedName>
    <definedName name="_52___0ACwvu.Pag" hidden="1">#REF!</definedName>
    <definedName name="_52__123Graph_AChart_2" hidden="1">#N/A</definedName>
    <definedName name="_52__123Graph_ACHART_7" hidden="1">#REF!</definedName>
    <definedName name="_52__123Graph_BCHART_1" hidden="1">#REF!</definedName>
    <definedName name="_52__123Graph_BCHART_6" hidden="1">#REF!</definedName>
    <definedName name="_52__123Graph_BSS5_A" hidden="1">#REF!</definedName>
    <definedName name="_52__123Graph_CQRE_S_BY_CO." hidden="1">#REF!</definedName>
    <definedName name="_52__123Graph_DCHART_1" hidden="1">#REF!</definedName>
    <definedName name="_52__123Graph_ECHART_8" hidden="1">#REF!</definedName>
    <definedName name="_52__123Graph_FCONTRACT_BY_B_U" hidden="1">#REF!</definedName>
    <definedName name="_52__123Graph_FSUPPLIES_BY_B_U" hidden="1">#REF!</definedName>
    <definedName name="_52__123Graph_LBL_BCHART_18" hidden="1">#REF!</definedName>
    <definedName name="_52__123Graph_XCHART_11" hidden="1">#REF!</definedName>
    <definedName name="_52__123Graph_XCHM_ALD_87_93" hidden="1">#REF!</definedName>
    <definedName name="_52__123Graph_XTAX_CREDIT" hidden="1">#REF!</definedName>
    <definedName name="_52__FDSAUDITLINK__" localSheetId="2" hidden="1">{"fdsup://IBCentral/FAT Viewer?action=UPDATE&amp;creator=factset&amp;DOC_NAME=fat:reuters_annual_source_window.fat&amp;display_string=Audit&amp;DYN_ARGS=TRUE&amp;VAR:ID1=57383T10&amp;VAR:RCODE=FDSINTEXPTOTAL&amp;VAR:SDATE=20071299&amp;VAR:FREQ=FISCAL_YEARLY&amp;VAR:RELITEM=AUDIT&amp;VAR:CURRENCY=","&amp;VAR:CURRSOURCE=EXSHARE&amp;VAR:NATFREQ=ANNUAL&amp;VAR:RFIELD=FINALIZED&amp;VAR:DB_TYPE=&amp;VAR:UNITS=M&amp;window=popup&amp;width=450&amp;height=300&amp;START_MAXIMIZED=FALSE"}</definedName>
    <definedName name="_52__FDSAUDITLINK__" hidden="1">{"fdsup://Directions/FactSet Auditing Viewer?action=AUDIT_VALUE&amp;DB=129&amp;ID1=79466L30&amp;VALUEID=05301&amp;SDATE=201101&amp;PERIODTYPE=QTR_STD&amp;SCFT=3&amp;window=popup_no_bar&amp;width=385&amp;height=120&amp;START_MAXIMIZED=FALSE&amp;creator=factset&amp;display_string=Audit"}</definedName>
    <definedName name="_52__FDSAUDITLINK___1" localSheetId="2" hidden="1">{"fdsup://Directions/FactSet Auditing Viewer?action=AUDIT_VALUE&amp;DB=129&amp;ID1=79466L30&amp;VALUEID=05301&amp;SDATE=201101&amp;PERIODTYPE=QTR_STD&amp;SCFT=3&amp;window=popup_no_bar&amp;width=385&amp;height=120&amp;START_MAXIMIZED=FALSE&amp;creator=factset&amp;display_string=Audit"}</definedName>
    <definedName name="_52__FDSAUDITLINK___1" hidden="1">{"fdsup://Directions/FactSet Auditing Viewer?action=AUDIT_VALUE&amp;DB=129&amp;ID1=79466L30&amp;VALUEID=05301&amp;SDATE=201101&amp;PERIODTYPE=QTR_STD&amp;SCFT=3&amp;window=popup_no_bar&amp;width=385&amp;height=120&amp;START_MAXIMIZED=FALSE&amp;creator=factset&amp;display_string=Audit"}</definedName>
    <definedName name="_520____________123Graph_FCHART_7" hidden="1">#REF!</definedName>
    <definedName name="_520__FDSAUDITLINK__" localSheetId="2" hidden="1">{"fdsup://directions/FAT Viewer?action=UPDATE&amp;creator=factset&amp;DYN_ARGS=TRUE&amp;DOC_NAME=FAT:FQL_AUDITING_CLIENT_TEMPLATE.FAT&amp;display_string=Audit&amp;VAR:KEY=HIPGDYBIZI&amp;VAR:QUERY=RkZfRUJJVERBX0lCKFFUUiw0MDcyNCk=&amp;WINDOW=FIRST_POPUP&amp;HEIGHT=450&amp;WIDTH=450&amp;START_MAXIMI","ZED=FALSE&amp;VAR:CALENDAR=US&amp;VAR:SYMBOL=JNY&amp;VAR:INDEX=0"}</definedName>
    <definedName name="_520__FDSAUDITLINK__" hidden="1">{"fdsup://Directions/FactSet Auditing Viewer?action=AUDIT_VALUE&amp;DB=129&amp;ID1=095162&amp;VALUEID=07011&amp;SDATE=2010&amp;PERIODTYPE=ANN_STD&amp;SCFT=3&amp;window=popup_no_bar&amp;width=385&amp;height=120&amp;START_MAXIMIZED=FALSE&amp;creator=factset&amp;display_string=Audit"}</definedName>
    <definedName name="_5200__FDSAUDITLINK__" localSheetId="2" hidden="1">{"fdsup://directions/FAT Viewer?action=UPDATE&amp;creator=factset&amp;DYN_ARGS=TRUE&amp;DOC_NAME=FAT:FQL_AUDITING_CLIENT_TEMPLATE.FAT&amp;display_string=Audit&amp;VAR:KEY=FOPYZYFGTQ&amp;VAR:QUERY=RkZfRU5UUlBSX1ZBTF9EQUlMWSgzOTQ4Nik=&amp;WINDOW=FIRST_POPUP&amp;HEIGHT=450&amp;WIDTH=450&amp;START_MA","XIMIZED=FALSE&amp;VAR:CALENDAR=US&amp;VAR:SYMBOL=CHH&amp;VAR:INDEX=0"}</definedName>
    <definedName name="_5200__FDSAUDITLINK__" hidden="1">{"fdsup://directions/FAT Viewer?action=UPDATE&amp;creator=factset&amp;DYN_ARGS=TRUE&amp;DOC_NAME=FAT:FQL_AUDITING_CLIENT_TEMPLATE.FAT&amp;display_string=Audit&amp;VAR:KEY=FOPYZYFGTQ&amp;VAR:QUERY=RkZfRU5UUlBSX1ZBTF9EQUlMWSgzOTQ4Nik=&amp;WINDOW=FIRST_POPUP&amp;HEIGHT=450&amp;WIDTH=450&amp;START_MA","XIMIZED=FALSE&amp;VAR:CALENDAR=US&amp;VAR:SYMBOL=CHH&amp;VAR:INDEX=0"}</definedName>
    <definedName name="_5201__FDSAUDITLINK__" localSheetId="2" hidden="1">{"fdsup://directions/FAT Viewer?action=UPDATE&amp;creator=factset&amp;DYN_ARGS=TRUE&amp;DOC_NAME=FAT:FQL_AUDITING_CLIENT_TEMPLATE.FAT&amp;display_string=Audit&amp;VAR:KEY=XILOLSJAHG&amp;VAR:QUERY=RkZfRU5UUlBSX1ZBTF9EQUlMWSgzOTQ4Nik=&amp;WINDOW=FIRST_POPUP&amp;HEIGHT=450&amp;WIDTH=450&amp;START_MA","XIMIZED=FALSE&amp;VAR:CALENDAR=US&amp;VAR:SYMBOL=WYN&amp;VAR:INDEX=0"}</definedName>
    <definedName name="_5201__FDSAUDITLINK__" hidden="1">{"fdsup://directions/FAT Viewer?action=UPDATE&amp;creator=factset&amp;DYN_ARGS=TRUE&amp;DOC_NAME=FAT:FQL_AUDITING_CLIENT_TEMPLATE.FAT&amp;display_string=Audit&amp;VAR:KEY=XILOLSJAHG&amp;VAR:QUERY=RkZfRU5UUlBSX1ZBTF9EQUlMWSgzOTQ4Nik=&amp;WINDOW=FIRST_POPUP&amp;HEIGHT=450&amp;WIDTH=450&amp;START_MA","XIMIZED=FALSE&amp;VAR:CALENDAR=US&amp;VAR:SYMBOL=WYN&amp;VAR:INDEX=0"}</definedName>
    <definedName name="_5202__FDSAUDITLINK__" localSheetId="2" hidden="1">{"fdsup://directions/FAT Viewer?action=UPDATE&amp;creator=factset&amp;DYN_ARGS=TRUE&amp;DOC_NAME=FAT:FQL_AUDITING_CLIENT_TEMPLATE.FAT&amp;display_string=Audit&amp;VAR:KEY=PMXKBGZUZI&amp;VAR:QUERY=RkZfRU5UUlBSX1ZBTF9EQUlMWSgzOTQ4NSk=&amp;WINDOW=FIRST_POPUP&amp;HEIGHT=450&amp;WIDTH=450&amp;START_MA","XIMIZED=FALSE&amp;VAR:CALENDAR=US&amp;VAR:SYMBOL=H&amp;VAR:INDEX=0"}</definedName>
    <definedName name="_5202__FDSAUDITLINK__" hidden="1">{"fdsup://directions/FAT Viewer?action=UPDATE&amp;creator=factset&amp;DYN_ARGS=TRUE&amp;DOC_NAME=FAT:FQL_AUDITING_CLIENT_TEMPLATE.FAT&amp;display_string=Audit&amp;VAR:KEY=PMXKBGZUZI&amp;VAR:QUERY=RkZfRU5UUlBSX1ZBTF9EQUlMWSgzOTQ4NSk=&amp;WINDOW=FIRST_POPUP&amp;HEIGHT=450&amp;WIDTH=450&amp;START_MA","XIMIZED=FALSE&amp;VAR:CALENDAR=US&amp;VAR:SYMBOL=H&amp;VAR:INDEX=0"}</definedName>
    <definedName name="_5203__FDSAUDITLINK__" localSheetId="2" hidden="1">{"fdsup://directions/FAT Viewer?action=UPDATE&amp;creator=factset&amp;DYN_ARGS=TRUE&amp;DOC_NAME=FAT:FQL_AUDITING_CLIENT_TEMPLATE.FAT&amp;display_string=Audit&amp;VAR:KEY=TYVWJCFUVI&amp;VAR:QUERY=RkZfRU5UUlBSX1ZBTF9EQUlMWSgzOTQ4NSk=&amp;WINDOW=FIRST_POPUP&amp;HEIGHT=450&amp;WIDTH=450&amp;START_MA","XIMIZED=FALSE&amp;VAR:CALENDAR=US&amp;VAR:SYMBOL=HOT&amp;VAR:INDEX=0"}</definedName>
    <definedName name="_5203__FDSAUDITLINK__" hidden="1">{"fdsup://directions/FAT Viewer?action=UPDATE&amp;creator=factset&amp;DYN_ARGS=TRUE&amp;DOC_NAME=FAT:FQL_AUDITING_CLIENT_TEMPLATE.FAT&amp;display_string=Audit&amp;VAR:KEY=TYVWJCFUVI&amp;VAR:QUERY=RkZfRU5UUlBSX1ZBTF9EQUlMWSgzOTQ4NSk=&amp;WINDOW=FIRST_POPUP&amp;HEIGHT=450&amp;WIDTH=450&amp;START_MA","XIMIZED=FALSE&amp;VAR:CALENDAR=US&amp;VAR:SYMBOL=HOT&amp;VAR:INDEX=0"}</definedName>
    <definedName name="_5204__FDSAUDITLINK__" localSheetId="2" hidden="1">{"fdsup://directions/FAT Viewer?action=UPDATE&amp;creator=factset&amp;DYN_ARGS=TRUE&amp;DOC_NAME=FAT:FQL_AUDITING_CLIENT_TEMPLATE.FAT&amp;display_string=Audit&amp;VAR:KEY=PUFKRMRANQ&amp;VAR:QUERY=RkZfRU5UUlBSX1ZBTF9EQUlMWSgzOTQ4NSk=&amp;WINDOW=FIRST_POPUP&amp;HEIGHT=450&amp;WIDTH=450&amp;START_MA","XIMIZED=FALSE&amp;VAR:CALENDAR=US&amp;VAR:SYMBOL=585284&amp;VAR:INDEX=0"}</definedName>
    <definedName name="_5204__FDSAUDITLINK__" hidden="1">{"fdsup://directions/FAT Viewer?action=UPDATE&amp;creator=factset&amp;DYN_ARGS=TRUE&amp;DOC_NAME=FAT:FQL_AUDITING_CLIENT_TEMPLATE.FAT&amp;display_string=Audit&amp;VAR:KEY=PUFKRMRANQ&amp;VAR:QUERY=RkZfRU5UUlBSX1ZBTF9EQUlMWSgzOTQ4NSk=&amp;WINDOW=FIRST_POPUP&amp;HEIGHT=450&amp;WIDTH=450&amp;START_MA","XIMIZED=FALSE&amp;VAR:CALENDAR=US&amp;VAR:SYMBOL=585284&amp;VAR:INDEX=0"}</definedName>
    <definedName name="_5205__FDSAUDITLINK__" localSheetId="2" hidden="1">{"fdsup://directions/FAT Viewer?action=UPDATE&amp;creator=factset&amp;DYN_ARGS=TRUE&amp;DOC_NAME=FAT:FQL_AUDITING_CLIENT_TEMPLATE.FAT&amp;display_string=Audit&amp;VAR:KEY=ZUZAXAHKHM&amp;VAR:QUERY=RkZfRU5UUlBSX1ZBTF9EQUlMWSgzOTQ4NSk=&amp;WINDOW=FIRST_POPUP&amp;HEIGHT=450&amp;WIDTH=450&amp;START_MA","XIMIZED=FALSE&amp;VAR:CALENDAR=US&amp;VAR:SYMBOL=MAR&amp;VAR:INDEX=0"}</definedName>
    <definedName name="_5205__FDSAUDITLINK__" hidden="1">{"fdsup://directions/FAT Viewer?action=UPDATE&amp;creator=factset&amp;DYN_ARGS=TRUE&amp;DOC_NAME=FAT:FQL_AUDITING_CLIENT_TEMPLATE.FAT&amp;display_string=Audit&amp;VAR:KEY=ZUZAXAHKHM&amp;VAR:QUERY=RkZfRU5UUlBSX1ZBTF9EQUlMWSgzOTQ4NSk=&amp;WINDOW=FIRST_POPUP&amp;HEIGHT=450&amp;WIDTH=450&amp;START_MA","XIMIZED=FALSE&amp;VAR:CALENDAR=US&amp;VAR:SYMBOL=MAR&amp;VAR:INDEX=0"}</definedName>
    <definedName name="_5206__FDSAUDITLINK__" localSheetId="2" hidden="1">{"fdsup://directions/FAT Viewer?action=UPDATE&amp;creator=factset&amp;DYN_ARGS=TRUE&amp;DOC_NAME=FAT:FQL_AUDITING_CLIENT_TEMPLATE.FAT&amp;display_string=Audit&amp;VAR:KEY=DWZABETMLQ&amp;VAR:QUERY=RkZfRU5UUlBSX1ZBTF9EQUlMWSgzOTQ4NSk=&amp;WINDOW=FIRST_POPUP&amp;HEIGHT=450&amp;WIDTH=450&amp;START_MA","XIMIZED=FALSE&amp;VAR:CALENDAR=US&amp;VAR:SYMBOL=CHH&amp;VAR:INDEX=0"}</definedName>
    <definedName name="_5206__FDSAUDITLINK__" hidden="1">{"fdsup://directions/FAT Viewer?action=UPDATE&amp;creator=factset&amp;DYN_ARGS=TRUE&amp;DOC_NAME=FAT:FQL_AUDITING_CLIENT_TEMPLATE.FAT&amp;display_string=Audit&amp;VAR:KEY=DWZABETMLQ&amp;VAR:QUERY=RkZfRU5UUlBSX1ZBTF9EQUlMWSgzOTQ4NSk=&amp;WINDOW=FIRST_POPUP&amp;HEIGHT=450&amp;WIDTH=450&amp;START_MA","XIMIZED=FALSE&amp;VAR:CALENDAR=US&amp;VAR:SYMBOL=CHH&amp;VAR:INDEX=0"}</definedName>
    <definedName name="_5207__FDSAUDITLINK__" localSheetId="2" hidden="1">{"fdsup://directions/FAT Viewer?action=UPDATE&amp;creator=factset&amp;DYN_ARGS=TRUE&amp;DOC_NAME=FAT:FQL_AUDITING_CLIENT_TEMPLATE.FAT&amp;display_string=Audit&amp;VAR:KEY=TALQXYNUPE&amp;VAR:QUERY=RkZfRU5UUlBSX1ZBTF9EQUlMWSgzOTQ4NSk=&amp;WINDOW=FIRST_POPUP&amp;HEIGHT=450&amp;WIDTH=450&amp;START_MA","XIMIZED=FALSE&amp;VAR:CALENDAR=US&amp;VAR:SYMBOL=WYN&amp;VAR:INDEX=0"}</definedName>
    <definedName name="_5207__FDSAUDITLINK__" hidden="1">{"fdsup://directions/FAT Viewer?action=UPDATE&amp;creator=factset&amp;DYN_ARGS=TRUE&amp;DOC_NAME=FAT:FQL_AUDITING_CLIENT_TEMPLATE.FAT&amp;display_string=Audit&amp;VAR:KEY=TALQXYNUPE&amp;VAR:QUERY=RkZfRU5UUlBSX1ZBTF9EQUlMWSgzOTQ4NSk=&amp;WINDOW=FIRST_POPUP&amp;HEIGHT=450&amp;WIDTH=450&amp;START_MA","XIMIZED=FALSE&amp;VAR:CALENDAR=US&amp;VAR:SYMBOL=WYN&amp;VAR:INDEX=0"}</definedName>
    <definedName name="_5208__FDSAUDITLINK__" localSheetId="2" hidden="1">{"fdsup://directions/FAT Viewer?action=UPDATE&amp;creator=factset&amp;DYN_ARGS=TRUE&amp;DOC_NAME=FAT:FQL_AUDITING_CLIENT_TEMPLATE.FAT&amp;display_string=Audit&amp;VAR:KEY=BWTQFCLUDQ&amp;VAR:QUERY=RkZfRU5UUlBSX1ZBTF9EQUlMWSgzOTQ4NCk=&amp;WINDOW=FIRST_POPUP&amp;HEIGHT=450&amp;WIDTH=450&amp;START_MA","XIMIZED=FALSE&amp;VAR:CALENDAR=US&amp;VAR:SYMBOL=H&amp;VAR:INDEX=0"}</definedName>
    <definedName name="_5208__FDSAUDITLINK__" hidden="1">{"fdsup://directions/FAT Viewer?action=UPDATE&amp;creator=factset&amp;DYN_ARGS=TRUE&amp;DOC_NAME=FAT:FQL_AUDITING_CLIENT_TEMPLATE.FAT&amp;display_string=Audit&amp;VAR:KEY=BWTQFCLUDQ&amp;VAR:QUERY=RkZfRU5UUlBSX1ZBTF9EQUlMWSgzOTQ4NCk=&amp;WINDOW=FIRST_POPUP&amp;HEIGHT=450&amp;WIDTH=450&amp;START_MA","XIMIZED=FALSE&amp;VAR:CALENDAR=US&amp;VAR:SYMBOL=H&amp;VAR:INDEX=0"}</definedName>
    <definedName name="_5209__FDSAUDITLINK__" localSheetId="2" hidden="1">{"fdsup://directions/FAT Viewer?action=UPDATE&amp;creator=factset&amp;DYN_ARGS=TRUE&amp;DOC_NAME=FAT:FQL_AUDITING_CLIENT_TEMPLATE.FAT&amp;display_string=Audit&amp;VAR:KEY=HCPMPSNUZO&amp;VAR:QUERY=RkZfRU5UUlBSX1ZBTF9EQUlMWSgzOTQ4NCk=&amp;WINDOW=FIRST_POPUP&amp;HEIGHT=450&amp;WIDTH=450&amp;START_MA","XIMIZED=FALSE&amp;VAR:CALENDAR=US&amp;VAR:SYMBOL=HOT&amp;VAR:INDEX=0"}</definedName>
    <definedName name="_5209__FDSAUDITLINK__" hidden="1">{"fdsup://directions/FAT Viewer?action=UPDATE&amp;creator=factset&amp;DYN_ARGS=TRUE&amp;DOC_NAME=FAT:FQL_AUDITING_CLIENT_TEMPLATE.FAT&amp;display_string=Audit&amp;VAR:KEY=HCPMPSNUZO&amp;VAR:QUERY=RkZfRU5UUlBSX1ZBTF9EQUlMWSgzOTQ4NCk=&amp;WINDOW=FIRST_POPUP&amp;HEIGHT=450&amp;WIDTH=450&amp;START_MA","XIMIZED=FALSE&amp;VAR:CALENDAR=US&amp;VAR:SYMBOL=HOT&amp;VAR:INDEX=0"}</definedName>
    <definedName name="_521____________123Graph_FCHART_8" hidden="1">#REF!</definedName>
    <definedName name="_521__FDSAUDITLINK__" localSheetId="2" hidden="1">{"fdsup://directions/FAT Viewer?action=UPDATE&amp;creator=factset&amp;DYN_ARGS=TRUE&amp;DOC_NAME=FAT:FQL_AUDITING_CLIENT_TEMPLATE.FAT&amp;display_string=Audit&amp;VAR:KEY=VQDADWZYHQ&amp;VAR:QUERY=RkZfRUJJVERBX0lCKFFUUiw0MDgxNik=&amp;WINDOW=FIRST_POPUP&amp;HEIGHT=450&amp;WIDTH=450&amp;START_MAXIMI","ZED=FALSE&amp;VAR:CALENDAR=US&amp;VAR:SYMBOL=JNY&amp;VAR:INDEX=0"}</definedName>
    <definedName name="_521__FDSAUDITLINK__" hidden="1">{"fdsup://Directions/FactSet Auditing Viewer?action=AUDIT_VALUE&amp;DB=129&amp;ID1=095162&amp;VALUEID=02001&amp;SDATE=201103&amp;PERIODTYPE=QTR_STD&amp;SCFT=3&amp;window=popup_no_bar&amp;width=385&amp;height=120&amp;START_MAXIMIZED=FALSE&amp;creator=factset&amp;display_string=Audit"}</definedName>
    <definedName name="_5210__FDSAUDITLINK__" localSheetId="2" hidden="1">{"fdsup://directions/FAT Viewer?action=UPDATE&amp;creator=factset&amp;DYN_ARGS=TRUE&amp;DOC_NAME=FAT:FQL_AUDITING_CLIENT_TEMPLATE.FAT&amp;display_string=Audit&amp;VAR:KEY=DQNARULCVU&amp;VAR:QUERY=RkZfRU5UUlBSX1ZBTF9EQUlMWSgzOTQ4NCk=&amp;WINDOW=FIRST_POPUP&amp;HEIGHT=450&amp;WIDTH=450&amp;START_MA","XIMIZED=FALSE&amp;VAR:CALENDAR=US&amp;VAR:SYMBOL=585284&amp;VAR:INDEX=0"}</definedName>
    <definedName name="_5210__FDSAUDITLINK__" hidden="1">{"fdsup://directions/FAT Viewer?action=UPDATE&amp;creator=factset&amp;DYN_ARGS=TRUE&amp;DOC_NAME=FAT:FQL_AUDITING_CLIENT_TEMPLATE.FAT&amp;display_string=Audit&amp;VAR:KEY=DQNARULCVU&amp;VAR:QUERY=RkZfRU5UUlBSX1ZBTF9EQUlMWSgzOTQ4NCk=&amp;WINDOW=FIRST_POPUP&amp;HEIGHT=450&amp;WIDTH=450&amp;START_MA","XIMIZED=FALSE&amp;VAR:CALENDAR=US&amp;VAR:SYMBOL=585284&amp;VAR:INDEX=0"}</definedName>
    <definedName name="_5211__FDSAUDITLINK__" localSheetId="2" hidden="1">{"fdsup://directions/FAT Viewer?action=UPDATE&amp;creator=factset&amp;DYN_ARGS=TRUE&amp;DOC_NAME=FAT:FQL_AUDITING_CLIENT_TEMPLATE.FAT&amp;display_string=Audit&amp;VAR:KEY=TSHUZWXYPG&amp;VAR:QUERY=RkZfRU5UUlBSX1ZBTF9EQUlMWSgzOTQ4NCk=&amp;WINDOW=FIRST_POPUP&amp;HEIGHT=450&amp;WIDTH=450&amp;START_MA","XIMIZED=FALSE&amp;VAR:CALENDAR=US&amp;VAR:SYMBOL=MAR&amp;VAR:INDEX=0"}</definedName>
    <definedName name="_5211__FDSAUDITLINK__" hidden="1">{"fdsup://directions/FAT Viewer?action=UPDATE&amp;creator=factset&amp;DYN_ARGS=TRUE&amp;DOC_NAME=FAT:FQL_AUDITING_CLIENT_TEMPLATE.FAT&amp;display_string=Audit&amp;VAR:KEY=TSHUZWXYPG&amp;VAR:QUERY=RkZfRU5UUlBSX1ZBTF9EQUlMWSgzOTQ4NCk=&amp;WINDOW=FIRST_POPUP&amp;HEIGHT=450&amp;WIDTH=450&amp;START_MA","XIMIZED=FALSE&amp;VAR:CALENDAR=US&amp;VAR:SYMBOL=MAR&amp;VAR:INDEX=0"}</definedName>
    <definedName name="_5212__FDSAUDITLINK__" localSheetId="2" hidden="1">{"fdsup://directions/FAT Viewer?action=UPDATE&amp;creator=factset&amp;DYN_ARGS=TRUE&amp;DOC_NAME=FAT:FQL_AUDITING_CLIENT_TEMPLATE.FAT&amp;display_string=Audit&amp;VAR:KEY=XIDGHCLCDC&amp;VAR:QUERY=RkZfRU5UUlBSX1ZBTF9EQUlMWSgzOTQ4NCk=&amp;WINDOW=FIRST_POPUP&amp;HEIGHT=450&amp;WIDTH=450&amp;START_MA","XIMIZED=FALSE&amp;VAR:CALENDAR=US&amp;VAR:SYMBOL=CHH&amp;VAR:INDEX=0"}</definedName>
    <definedName name="_5212__FDSAUDITLINK__" hidden="1">{"fdsup://directions/FAT Viewer?action=UPDATE&amp;creator=factset&amp;DYN_ARGS=TRUE&amp;DOC_NAME=FAT:FQL_AUDITING_CLIENT_TEMPLATE.FAT&amp;display_string=Audit&amp;VAR:KEY=XIDGHCLCDC&amp;VAR:QUERY=RkZfRU5UUlBSX1ZBTF9EQUlMWSgzOTQ4NCk=&amp;WINDOW=FIRST_POPUP&amp;HEIGHT=450&amp;WIDTH=450&amp;START_MA","XIMIZED=FALSE&amp;VAR:CALENDAR=US&amp;VAR:SYMBOL=CHH&amp;VAR:INDEX=0"}</definedName>
    <definedName name="_5213__FDSAUDITLINK__" localSheetId="2" hidden="1">{"fdsup://directions/FAT Viewer?action=UPDATE&amp;creator=factset&amp;DYN_ARGS=TRUE&amp;DOC_NAME=FAT:FQL_AUDITING_CLIENT_TEMPLATE.FAT&amp;display_string=Audit&amp;VAR:KEY=HUJWRAJAZY&amp;VAR:QUERY=RkZfRU5UUlBSX1ZBTF9EQUlMWSgzOTQ4NCk=&amp;WINDOW=FIRST_POPUP&amp;HEIGHT=450&amp;WIDTH=450&amp;START_MA","XIMIZED=FALSE&amp;VAR:CALENDAR=US&amp;VAR:SYMBOL=WYN&amp;VAR:INDEX=0"}</definedName>
    <definedName name="_5213__FDSAUDITLINK__" hidden="1">{"fdsup://directions/FAT Viewer?action=UPDATE&amp;creator=factset&amp;DYN_ARGS=TRUE&amp;DOC_NAME=FAT:FQL_AUDITING_CLIENT_TEMPLATE.FAT&amp;display_string=Audit&amp;VAR:KEY=HUJWRAJAZY&amp;VAR:QUERY=RkZfRU5UUlBSX1ZBTF9EQUlMWSgzOTQ4NCk=&amp;WINDOW=FIRST_POPUP&amp;HEIGHT=450&amp;WIDTH=450&amp;START_MA","XIMIZED=FALSE&amp;VAR:CALENDAR=US&amp;VAR:SYMBOL=WYN&amp;VAR:INDEX=0"}</definedName>
    <definedName name="_5214__FDSAUDITLINK__" localSheetId="2" hidden="1">{"fdsup://directions/FAT Viewer?action=UPDATE&amp;creator=factset&amp;DYN_ARGS=TRUE&amp;DOC_NAME=FAT:FQL_AUDITING_CLIENT_TEMPLATE.FAT&amp;display_string=Audit&amp;VAR:KEY=HMTGVMFULS&amp;VAR:QUERY=RkZfRU5UUlBSX1ZBTF9EQUlMWSgzOTQ4Myk=&amp;WINDOW=FIRST_POPUP&amp;HEIGHT=450&amp;WIDTH=450&amp;START_MA","XIMIZED=FALSE&amp;VAR:CALENDAR=US&amp;VAR:SYMBOL=H&amp;VAR:INDEX=0"}</definedName>
    <definedName name="_5214__FDSAUDITLINK__" hidden="1">{"fdsup://directions/FAT Viewer?action=UPDATE&amp;creator=factset&amp;DYN_ARGS=TRUE&amp;DOC_NAME=FAT:FQL_AUDITING_CLIENT_TEMPLATE.FAT&amp;display_string=Audit&amp;VAR:KEY=HMTGVMFULS&amp;VAR:QUERY=RkZfRU5UUlBSX1ZBTF9EQUlMWSgzOTQ4Myk=&amp;WINDOW=FIRST_POPUP&amp;HEIGHT=450&amp;WIDTH=450&amp;START_MA","XIMIZED=FALSE&amp;VAR:CALENDAR=US&amp;VAR:SYMBOL=H&amp;VAR:INDEX=0"}</definedName>
    <definedName name="_5215__FDSAUDITLINK__" localSheetId="2" hidden="1">{"fdsup://directions/FAT Viewer?action=UPDATE&amp;creator=factset&amp;DYN_ARGS=TRUE&amp;DOC_NAME=FAT:FQL_AUDITING_CLIENT_TEMPLATE.FAT&amp;display_string=Audit&amp;VAR:KEY=RKHIHABODS&amp;VAR:QUERY=RkZfRU5UUlBSX1ZBTF9EQUlMWSgzOTQ4Myk=&amp;WINDOW=FIRST_POPUP&amp;HEIGHT=450&amp;WIDTH=450&amp;START_MA","XIMIZED=FALSE&amp;VAR:CALENDAR=US&amp;VAR:SYMBOL=HOT&amp;VAR:INDEX=0"}</definedName>
    <definedName name="_5215__FDSAUDITLINK__" hidden="1">{"fdsup://directions/FAT Viewer?action=UPDATE&amp;creator=factset&amp;DYN_ARGS=TRUE&amp;DOC_NAME=FAT:FQL_AUDITING_CLIENT_TEMPLATE.FAT&amp;display_string=Audit&amp;VAR:KEY=RKHIHABODS&amp;VAR:QUERY=RkZfRU5UUlBSX1ZBTF9EQUlMWSgzOTQ4Myk=&amp;WINDOW=FIRST_POPUP&amp;HEIGHT=450&amp;WIDTH=450&amp;START_MA","XIMIZED=FALSE&amp;VAR:CALENDAR=US&amp;VAR:SYMBOL=HOT&amp;VAR:INDEX=0"}</definedName>
    <definedName name="_5216__FDSAUDITLINK__" localSheetId="2" hidden="1">{"fdsup://directions/FAT Viewer?action=UPDATE&amp;creator=factset&amp;DYN_ARGS=TRUE&amp;DOC_NAME=FAT:FQL_AUDITING_CLIENT_TEMPLATE.FAT&amp;display_string=Audit&amp;VAR:KEY=RUPAFKJWLC&amp;VAR:QUERY=RkZfRU5UUlBSX1ZBTF9EQUlMWSgzOTQ4Myk=&amp;WINDOW=FIRST_POPUP&amp;HEIGHT=450&amp;WIDTH=450&amp;START_MA","XIMIZED=FALSE&amp;VAR:CALENDAR=US&amp;VAR:SYMBOL=585284&amp;VAR:INDEX=0"}</definedName>
    <definedName name="_5216__FDSAUDITLINK__" hidden="1">{"fdsup://directions/FAT Viewer?action=UPDATE&amp;creator=factset&amp;DYN_ARGS=TRUE&amp;DOC_NAME=FAT:FQL_AUDITING_CLIENT_TEMPLATE.FAT&amp;display_string=Audit&amp;VAR:KEY=RUPAFKJWLC&amp;VAR:QUERY=RkZfRU5UUlBSX1ZBTF9EQUlMWSgzOTQ4Myk=&amp;WINDOW=FIRST_POPUP&amp;HEIGHT=450&amp;WIDTH=450&amp;START_MA","XIMIZED=FALSE&amp;VAR:CALENDAR=US&amp;VAR:SYMBOL=585284&amp;VAR:INDEX=0"}</definedName>
    <definedName name="_5217__FDSAUDITLINK__" localSheetId="2" hidden="1">{"fdsup://directions/FAT Viewer?action=UPDATE&amp;creator=factset&amp;DYN_ARGS=TRUE&amp;DOC_NAME=FAT:FQL_AUDITING_CLIENT_TEMPLATE.FAT&amp;display_string=Audit&amp;VAR:KEY=JIFMHIZYRY&amp;VAR:QUERY=RkZfRU5UUlBSX1ZBTF9EQUlMWSgzOTQ4Myk=&amp;WINDOW=FIRST_POPUP&amp;HEIGHT=450&amp;WIDTH=450&amp;START_MA","XIMIZED=FALSE&amp;VAR:CALENDAR=US&amp;VAR:SYMBOL=MAR&amp;VAR:INDEX=0"}</definedName>
    <definedName name="_5217__FDSAUDITLINK__" hidden="1">{"fdsup://directions/FAT Viewer?action=UPDATE&amp;creator=factset&amp;DYN_ARGS=TRUE&amp;DOC_NAME=FAT:FQL_AUDITING_CLIENT_TEMPLATE.FAT&amp;display_string=Audit&amp;VAR:KEY=JIFMHIZYRY&amp;VAR:QUERY=RkZfRU5UUlBSX1ZBTF9EQUlMWSgzOTQ4Myk=&amp;WINDOW=FIRST_POPUP&amp;HEIGHT=450&amp;WIDTH=450&amp;START_MA","XIMIZED=FALSE&amp;VAR:CALENDAR=US&amp;VAR:SYMBOL=MAR&amp;VAR:INDEX=0"}</definedName>
    <definedName name="_5218__FDSAUDITLINK__" localSheetId="2" hidden="1">{"fdsup://directions/FAT Viewer?action=UPDATE&amp;creator=factset&amp;DYN_ARGS=TRUE&amp;DOC_NAME=FAT:FQL_AUDITING_CLIENT_TEMPLATE.FAT&amp;display_string=Audit&amp;VAR:KEY=ZAZONSJANK&amp;VAR:QUERY=RkZfRU5UUlBSX1ZBTF9EQUlMWSgzOTQ4Myk=&amp;WINDOW=FIRST_POPUP&amp;HEIGHT=450&amp;WIDTH=450&amp;START_MA","XIMIZED=FALSE&amp;VAR:CALENDAR=US&amp;VAR:SYMBOL=CHH&amp;VAR:INDEX=0"}</definedName>
    <definedName name="_5218__FDSAUDITLINK__" hidden="1">{"fdsup://directions/FAT Viewer?action=UPDATE&amp;creator=factset&amp;DYN_ARGS=TRUE&amp;DOC_NAME=FAT:FQL_AUDITING_CLIENT_TEMPLATE.FAT&amp;display_string=Audit&amp;VAR:KEY=ZAZONSJANK&amp;VAR:QUERY=RkZfRU5UUlBSX1ZBTF9EQUlMWSgzOTQ4Myk=&amp;WINDOW=FIRST_POPUP&amp;HEIGHT=450&amp;WIDTH=450&amp;START_MA","XIMIZED=FALSE&amp;VAR:CALENDAR=US&amp;VAR:SYMBOL=CHH&amp;VAR:INDEX=0"}</definedName>
    <definedName name="_5219__FDSAUDITLINK__" localSheetId="2" hidden="1">{"fdsup://directions/FAT Viewer?action=UPDATE&amp;creator=factset&amp;DYN_ARGS=TRUE&amp;DOC_NAME=FAT:FQL_AUDITING_CLIENT_TEMPLATE.FAT&amp;display_string=Audit&amp;VAR:KEY=TGHGLMHQXI&amp;VAR:QUERY=RkZfRU5UUlBSX1ZBTF9EQUlMWSgzOTQ4Myk=&amp;WINDOW=FIRST_POPUP&amp;HEIGHT=450&amp;WIDTH=450&amp;START_MA","XIMIZED=FALSE&amp;VAR:CALENDAR=US&amp;VAR:SYMBOL=WYN&amp;VAR:INDEX=0"}</definedName>
    <definedName name="_5219__FDSAUDITLINK__" hidden="1">{"fdsup://directions/FAT Viewer?action=UPDATE&amp;creator=factset&amp;DYN_ARGS=TRUE&amp;DOC_NAME=FAT:FQL_AUDITING_CLIENT_TEMPLATE.FAT&amp;display_string=Audit&amp;VAR:KEY=TGHGLMHQXI&amp;VAR:QUERY=RkZfRU5UUlBSX1ZBTF9EQUlMWSgzOTQ4Myk=&amp;WINDOW=FIRST_POPUP&amp;HEIGHT=450&amp;WIDTH=450&amp;START_MA","XIMIZED=FALSE&amp;VAR:CALENDAR=US&amp;VAR:SYMBOL=WYN&amp;VAR:INDEX=0"}</definedName>
    <definedName name="_522____________123Graph_XCHART_1" hidden="1">#REF!</definedName>
    <definedName name="_522__FDSAUDITLINK__" localSheetId="2" hidden="1">{"fdsup://directions/FAT Viewer?action=UPDATE&amp;creator=factset&amp;DYN_ARGS=TRUE&amp;DOC_NAME=FAT:FQL_AUDITING_CLIENT_TEMPLATE.FAT&amp;display_string=Audit&amp;VAR:KEY=JKLULAZMFM&amp;VAR:QUERY=RkZfRUJJVERBX0lCKFFUUiw0MDkwOCk=&amp;WINDOW=FIRST_POPUP&amp;HEIGHT=450&amp;WIDTH=450&amp;START_MAXIMI","ZED=FALSE&amp;VAR:CALENDAR=US&amp;VAR:SYMBOL=JNY&amp;VAR:INDEX=0"}</definedName>
    <definedName name="_522__FDSAUDITLINK__" hidden="1">{"fdsup://directions/FAT Viewer?action=UPDATE&amp;creator=factset&amp;DYN_ARGS=TRUE&amp;DOC_NAME=FAT:FQL_AUDITING_CLIENT_TEMPLATE.FAT&amp;display_string=Audit&amp;VAR:KEY=JOZUPMTQRG&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B1YBFQ&amp;VAR:INDEX=0"}</definedName>
    <definedName name="_5220__FDSAUDITLINK__" localSheetId="2" hidden="1">{"fdsup://directions/FAT Viewer?action=UPDATE&amp;creator=factset&amp;DYN_ARGS=TRUE&amp;DOC_NAME=FAT:FQL_AUDITING_CLIENT_TEMPLATE.FAT&amp;display_string=Audit&amp;VAR:KEY=RQJCDQHQTS&amp;VAR:QUERY=RkZfRU5UUlBSX1ZBTF9EQUlMWSgzOTQ4Mik=&amp;WINDOW=FIRST_POPUP&amp;HEIGHT=450&amp;WIDTH=450&amp;START_MA","XIMIZED=FALSE&amp;VAR:CALENDAR=US&amp;VAR:SYMBOL=H&amp;VAR:INDEX=0"}</definedName>
    <definedName name="_5220__FDSAUDITLINK__" hidden="1">{"fdsup://directions/FAT Viewer?action=UPDATE&amp;creator=factset&amp;DYN_ARGS=TRUE&amp;DOC_NAME=FAT:FQL_AUDITING_CLIENT_TEMPLATE.FAT&amp;display_string=Audit&amp;VAR:KEY=RQJCDQHQTS&amp;VAR:QUERY=RkZfRU5UUlBSX1ZBTF9EQUlMWSgzOTQ4Mik=&amp;WINDOW=FIRST_POPUP&amp;HEIGHT=450&amp;WIDTH=450&amp;START_MA","XIMIZED=FALSE&amp;VAR:CALENDAR=US&amp;VAR:SYMBOL=H&amp;VAR:INDEX=0"}</definedName>
    <definedName name="_5221__FDSAUDITLINK__" localSheetId="2" hidden="1">{"fdsup://directions/FAT Viewer?action=UPDATE&amp;creator=factset&amp;DYN_ARGS=TRUE&amp;DOC_NAME=FAT:FQL_AUDITING_CLIENT_TEMPLATE.FAT&amp;display_string=Audit&amp;VAR:KEY=JMRWFMNWXM&amp;VAR:QUERY=RkZfRU5UUlBSX1ZBTF9EQUlMWSgzOTQ4Mik=&amp;WINDOW=FIRST_POPUP&amp;HEIGHT=450&amp;WIDTH=450&amp;START_MA","XIMIZED=FALSE&amp;VAR:CALENDAR=US&amp;VAR:SYMBOL=HOT&amp;VAR:INDEX=0"}</definedName>
    <definedName name="_5221__FDSAUDITLINK__" hidden="1">{"fdsup://directions/FAT Viewer?action=UPDATE&amp;creator=factset&amp;DYN_ARGS=TRUE&amp;DOC_NAME=FAT:FQL_AUDITING_CLIENT_TEMPLATE.FAT&amp;display_string=Audit&amp;VAR:KEY=JMRWFMNWXM&amp;VAR:QUERY=RkZfRU5UUlBSX1ZBTF9EQUlMWSgzOTQ4Mik=&amp;WINDOW=FIRST_POPUP&amp;HEIGHT=450&amp;WIDTH=450&amp;START_MA","XIMIZED=FALSE&amp;VAR:CALENDAR=US&amp;VAR:SYMBOL=HOT&amp;VAR:INDEX=0"}</definedName>
    <definedName name="_5222__FDSAUDITLINK__" localSheetId="2" hidden="1">{"fdsup://directions/FAT Viewer?action=UPDATE&amp;creator=factset&amp;DYN_ARGS=TRUE&amp;DOC_NAME=FAT:FQL_AUDITING_CLIENT_TEMPLATE.FAT&amp;display_string=Audit&amp;VAR:KEY=VMNKZWHETG&amp;VAR:QUERY=RkZfRU5UUlBSX1ZBTF9EQUlMWSgzOTQ4Mik=&amp;WINDOW=FIRST_POPUP&amp;HEIGHT=450&amp;WIDTH=450&amp;START_MA","XIMIZED=FALSE&amp;VAR:CALENDAR=US&amp;VAR:SYMBOL=585284&amp;VAR:INDEX=0"}</definedName>
    <definedName name="_5222__FDSAUDITLINK__" hidden="1">{"fdsup://directions/FAT Viewer?action=UPDATE&amp;creator=factset&amp;DYN_ARGS=TRUE&amp;DOC_NAME=FAT:FQL_AUDITING_CLIENT_TEMPLATE.FAT&amp;display_string=Audit&amp;VAR:KEY=VMNKZWHETG&amp;VAR:QUERY=RkZfRU5UUlBSX1ZBTF9EQUlMWSgzOTQ4Mik=&amp;WINDOW=FIRST_POPUP&amp;HEIGHT=450&amp;WIDTH=450&amp;START_MA","XIMIZED=FALSE&amp;VAR:CALENDAR=US&amp;VAR:SYMBOL=585284&amp;VAR:INDEX=0"}</definedName>
    <definedName name="_5223__FDSAUDITLINK__" localSheetId="2" hidden="1">{"fdsup://directions/FAT Viewer?action=UPDATE&amp;creator=factset&amp;DYN_ARGS=TRUE&amp;DOC_NAME=FAT:FQL_AUDITING_CLIENT_TEMPLATE.FAT&amp;display_string=Audit&amp;VAR:KEY=DUFWJMNCBK&amp;VAR:QUERY=RkZfRU5UUlBSX1ZBTF9EQUlMWSgzOTQ4Mik=&amp;WINDOW=FIRST_POPUP&amp;HEIGHT=450&amp;WIDTH=450&amp;START_MA","XIMIZED=FALSE&amp;VAR:CALENDAR=US&amp;VAR:SYMBOL=MAR&amp;VAR:INDEX=0"}</definedName>
    <definedName name="_5223__FDSAUDITLINK__" hidden="1">{"fdsup://directions/FAT Viewer?action=UPDATE&amp;creator=factset&amp;DYN_ARGS=TRUE&amp;DOC_NAME=FAT:FQL_AUDITING_CLIENT_TEMPLATE.FAT&amp;display_string=Audit&amp;VAR:KEY=DUFWJMNCBK&amp;VAR:QUERY=RkZfRU5UUlBSX1ZBTF9EQUlMWSgzOTQ4Mik=&amp;WINDOW=FIRST_POPUP&amp;HEIGHT=450&amp;WIDTH=450&amp;START_MA","XIMIZED=FALSE&amp;VAR:CALENDAR=US&amp;VAR:SYMBOL=MAR&amp;VAR:INDEX=0"}</definedName>
    <definedName name="_5224__FDSAUDITLINK__" localSheetId="2" hidden="1">{"fdsup://directions/FAT Viewer?action=UPDATE&amp;creator=factset&amp;DYN_ARGS=TRUE&amp;DOC_NAME=FAT:FQL_AUDITING_CLIENT_TEMPLATE.FAT&amp;display_string=Audit&amp;VAR:KEY=FCZWDKBWNU&amp;VAR:QUERY=RkZfRU5UUlBSX1ZBTF9EQUlMWSgzOTQ4Mik=&amp;WINDOW=FIRST_POPUP&amp;HEIGHT=450&amp;WIDTH=450&amp;START_MA","XIMIZED=FALSE&amp;VAR:CALENDAR=US&amp;VAR:SYMBOL=CHH&amp;VAR:INDEX=0"}</definedName>
    <definedName name="_5224__FDSAUDITLINK__" hidden="1">{"fdsup://directions/FAT Viewer?action=UPDATE&amp;creator=factset&amp;DYN_ARGS=TRUE&amp;DOC_NAME=FAT:FQL_AUDITING_CLIENT_TEMPLATE.FAT&amp;display_string=Audit&amp;VAR:KEY=FCZWDKBWNU&amp;VAR:QUERY=RkZfRU5UUlBSX1ZBTF9EQUlMWSgzOTQ4Mik=&amp;WINDOW=FIRST_POPUP&amp;HEIGHT=450&amp;WIDTH=450&amp;START_MA","XIMIZED=FALSE&amp;VAR:CALENDAR=US&amp;VAR:SYMBOL=CHH&amp;VAR:INDEX=0"}</definedName>
    <definedName name="_5225__FDSAUDITLINK__" localSheetId="2" hidden="1">{"fdsup://directions/FAT Viewer?action=UPDATE&amp;creator=factset&amp;DYN_ARGS=TRUE&amp;DOC_NAME=FAT:FQL_AUDITING_CLIENT_TEMPLATE.FAT&amp;display_string=Audit&amp;VAR:KEY=NINYLEJQBI&amp;VAR:QUERY=RkZfRU5UUlBSX1ZBTF9EQUlMWSgzOTQ4Mik=&amp;WINDOW=FIRST_POPUP&amp;HEIGHT=450&amp;WIDTH=450&amp;START_MA","XIMIZED=FALSE&amp;VAR:CALENDAR=US&amp;VAR:SYMBOL=WYN&amp;VAR:INDEX=0"}</definedName>
    <definedName name="_5225__FDSAUDITLINK__" hidden="1">{"fdsup://directions/FAT Viewer?action=UPDATE&amp;creator=factset&amp;DYN_ARGS=TRUE&amp;DOC_NAME=FAT:FQL_AUDITING_CLIENT_TEMPLATE.FAT&amp;display_string=Audit&amp;VAR:KEY=NINYLEJQBI&amp;VAR:QUERY=RkZfRU5UUlBSX1ZBTF9EQUlMWSgzOTQ4Mik=&amp;WINDOW=FIRST_POPUP&amp;HEIGHT=450&amp;WIDTH=450&amp;START_MA","XIMIZED=FALSE&amp;VAR:CALENDAR=US&amp;VAR:SYMBOL=WYN&amp;VAR:INDEX=0"}</definedName>
    <definedName name="_5226__FDSAUDITLINK__" localSheetId="2" hidden="1">{"fdsup://directions/FAT Viewer?action=UPDATE&amp;creator=factset&amp;DYN_ARGS=TRUE&amp;DOC_NAME=FAT:FQL_AUDITING_CLIENT_TEMPLATE.FAT&amp;display_string=Audit&amp;VAR:KEY=BEPSLADWVM&amp;VAR:QUERY=RkZfRU5UUlBSX1ZBTF9EQUlMWSgzOTQ3OSk=&amp;WINDOW=FIRST_POPUP&amp;HEIGHT=450&amp;WIDTH=450&amp;START_MA","XIMIZED=FALSE&amp;VAR:CALENDAR=US&amp;VAR:SYMBOL=H&amp;VAR:INDEX=0"}</definedName>
    <definedName name="_5226__FDSAUDITLINK__" hidden="1">{"fdsup://directions/FAT Viewer?action=UPDATE&amp;creator=factset&amp;DYN_ARGS=TRUE&amp;DOC_NAME=FAT:FQL_AUDITING_CLIENT_TEMPLATE.FAT&amp;display_string=Audit&amp;VAR:KEY=BEPSLADWVM&amp;VAR:QUERY=RkZfRU5UUlBSX1ZBTF9EQUlMWSgzOTQ3OSk=&amp;WINDOW=FIRST_POPUP&amp;HEIGHT=450&amp;WIDTH=450&amp;START_MA","XIMIZED=FALSE&amp;VAR:CALENDAR=US&amp;VAR:SYMBOL=H&amp;VAR:INDEX=0"}</definedName>
    <definedName name="_5227__FDSAUDITLINK__" localSheetId="2" hidden="1">{"fdsup://directions/FAT Viewer?action=UPDATE&amp;creator=factset&amp;DYN_ARGS=TRUE&amp;DOC_NAME=FAT:FQL_AUDITING_CLIENT_TEMPLATE.FAT&amp;display_string=Audit&amp;VAR:KEY=NIPIJGRCTU&amp;VAR:QUERY=RkZfRU5UUlBSX1ZBTF9EQUlMWSgzOTQ3OSk=&amp;WINDOW=FIRST_POPUP&amp;HEIGHT=450&amp;WIDTH=450&amp;START_MA","XIMIZED=FALSE&amp;VAR:CALENDAR=US&amp;VAR:SYMBOL=HOT&amp;VAR:INDEX=0"}</definedName>
    <definedName name="_5227__FDSAUDITLINK__" hidden="1">{"fdsup://directions/FAT Viewer?action=UPDATE&amp;creator=factset&amp;DYN_ARGS=TRUE&amp;DOC_NAME=FAT:FQL_AUDITING_CLIENT_TEMPLATE.FAT&amp;display_string=Audit&amp;VAR:KEY=NIPIJGRCTU&amp;VAR:QUERY=RkZfRU5UUlBSX1ZBTF9EQUlMWSgzOTQ3OSk=&amp;WINDOW=FIRST_POPUP&amp;HEIGHT=450&amp;WIDTH=450&amp;START_MA","XIMIZED=FALSE&amp;VAR:CALENDAR=US&amp;VAR:SYMBOL=HOT&amp;VAR:INDEX=0"}</definedName>
    <definedName name="_5228__FDSAUDITLINK__" localSheetId="2" hidden="1">{"fdsup://directions/FAT Viewer?action=UPDATE&amp;creator=factset&amp;DYN_ARGS=TRUE&amp;DOC_NAME=FAT:FQL_AUDITING_CLIENT_TEMPLATE.FAT&amp;display_string=Audit&amp;VAR:KEY=ZMDMXQXIRM&amp;VAR:QUERY=RkZfRU5UUlBSX1ZBTF9EQUlMWSgzOTQ3OSk=&amp;WINDOW=FIRST_POPUP&amp;HEIGHT=450&amp;WIDTH=450&amp;START_MA","XIMIZED=FALSE&amp;VAR:CALENDAR=US&amp;VAR:SYMBOL=585284&amp;VAR:INDEX=0"}</definedName>
    <definedName name="_5228__FDSAUDITLINK__" hidden="1">{"fdsup://directions/FAT Viewer?action=UPDATE&amp;creator=factset&amp;DYN_ARGS=TRUE&amp;DOC_NAME=FAT:FQL_AUDITING_CLIENT_TEMPLATE.FAT&amp;display_string=Audit&amp;VAR:KEY=ZMDMXQXIRM&amp;VAR:QUERY=RkZfRU5UUlBSX1ZBTF9EQUlMWSgzOTQ3OSk=&amp;WINDOW=FIRST_POPUP&amp;HEIGHT=450&amp;WIDTH=450&amp;START_MA","XIMIZED=FALSE&amp;VAR:CALENDAR=US&amp;VAR:SYMBOL=585284&amp;VAR:INDEX=0"}</definedName>
    <definedName name="_5229__FDSAUDITLINK__" localSheetId="2" hidden="1">{"fdsup://directions/FAT Viewer?action=UPDATE&amp;creator=factset&amp;DYN_ARGS=TRUE&amp;DOC_NAME=FAT:FQL_AUDITING_CLIENT_TEMPLATE.FAT&amp;display_string=Audit&amp;VAR:KEY=HKBMXWNIHU&amp;VAR:QUERY=RkZfRU5UUlBSX1ZBTF9EQUlMWSgzOTQ3OSk=&amp;WINDOW=FIRST_POPUP&amp;HEIGHT=450&amp;WIDTH=450&amp;START_MA","XIMIZED=FALSE&amp;VAR:CALENDAR=US&amp;VAR:SYMBOL=MAR&amp;VAR:INDEX=0"}</definedName>
    <definedName name="_5229__FDSAUDITLINK__" hidden="1">{"fdsup://directions/FAT Viewer?action=UPDATE&amp;creator=factset&amp;DYN_ARGS=TRUE&amp;DOC_NAME=FAT:FQL_AUDITING_CLIENT_TEMPLATE.FAT&amp;display_string=Audit&amp;VAR:KEY=HKBMXWNIHU&amp;VAR:QUERY=RkZfRU5UUlBSX1ZBTF9EQUlMWSgzOTQ3OSk=&amp;WINDOW=FIRST_POPUP&amp;HEIGHT=450&amp;WIDTH=450&amp;START_MA","XIMIZED=FALSE&amp;VAR:CALENDAR=US&amp;VAR:SYMBOL=MAR&amp;VAR:INDEX=0"}</definedName>
    <definedName name="_523____________123Graph_XCHART_10" hidden="1">#REF!</definedName>
    <definedName name="_523__FDSAUDITLINK__" localSheetId="2" hidden="1">{"fdsup://directions/FAT Viewer?action=UPDATE&amp;creator=factset&amp;DYN_ARGS=TRUE&amp;DOC_NAME=FAT:FQL_AUDITING_CLIENT_TEMPLATE.FAT&amp;display_string=Audit&amp;VAR:KEY=NKZEPAFQZA&amp;VAR:QUERY=KEZGX0VCSVREQV9JQihMVE0sNDA5ODksLCxSUClARkZfRUJJVERBX0lCKExUTSwwLCwsUlApKQ==&amp;WINDOW=F","IRST_POPUP&amp;HEIGHT=450&amp;WIDTH=450&amp;START_MAXIMIZED=FALSE&amp;VAR:CALENDAR=US&amp;VAR:SYMBOL=JNY&amp;VAR:INDEX=0"}</definedName>
    <definedName name="_523__FDSAUDITLINK__" hidden="1">{"fdsup://directions/FAT Viewer?action=UPDATE&amp;creator=factset&amp;DYN_ARGS=TRUE&amp;DOC_NAME=FAT:FQL_AUDITING_CLIENT_TEMPLATE.FAT&amp;display_string=Audit&amp;VAR:KEY=BEFQBOXQDI&amp;VAR:QUERY=KChGRl9FUFMoTFRNLDAsLCxSRixVU0QpQEZGX0VQUyhMVE1TX1NFTUksMCwsLFJGLFVTRCkpQEZGX0VQUyhBT","k4sMCwsLFJGLFVTRCkp&amp;WINDOW=FIRST_POPUP&amp;HEIGHT=450&amp;WIDTH=450&amp;START_MAXIMIZED=FALSE&amp;VAR:CALENDAR=US&amp;VAR:SYMBOL=B1YBFQ&amp;VAR:INDEX=0"}</definedName>
    <definedName name="_5230__FDSAUDITLINK__" localSheetId="2" hidden="1">{"fdsup://directions/FAT Viewer?action=UPDATE&amp;creator=factset&amp;DYN_ARGS=TRUE&amp;DOC_NAME=FAT:FQL_AUDITING_CLIENT_TEMPLATE.FAT&amp;display_string=Audit&amp;VAR:KEY=DQLSHSJUHE&amp;VAR:QUERY=RkZfRU5UUlBSX1ZBTF9EQUlMWSgzOTQ3OSk=&amp;WINDOW=FIRST_POPUP&amp;HEIGHT=450&amp;WIDTH=450&amp;START_MA","XIMIZED=FALSE&amp;VAR:CALENDAR=US&amp;VAR:SYMBOL=CHH&amp;VAR:INDEX=0"}</definedName>
    <definedName name="_5230__FDSAUDITLINK__" hidden="1">{"fdsup://directions/FAT Viewer?action=UPDATE&amp;creator=factset&amp;DYN_ARGS=TRUE&amp;DOC_NAME=FAT:FQL_AUDITING_CLIENT_TEMPLATE.FAT&amp;display_string=Audit&amp;VAR:KEY=DQLSHSJUHE&amp;VAR:QUERY=RkZfRU5UUlBSX1ZBTF9EQUlMWSgzOTQ3OSk=&amp;WINDOW=FIRST_POPUP&amp;HEIGHT=450&amp;WIDTH=450&amp;START_MA","XIMIZED=FALSE&amp;VAR:CALENDAR=US&amp;VAR:SYMBOL=CHH&amp;VAR:INDEX=0"}</definedName>
    <definedName name="_5231__FDSAUDITLINK__" localSheetId="2" hidden="1">{"fdsup://directions/FAT Viewer?action=UPDATE&amp;creator=factset&amp;DYN_ARGS=TRUE&amp;DOC_NAME=FAT:FQL_AUDITING_CLIENT_TEMPLATE.FAT&amp;display_string=Audit&amp;VAR:KEY=NMJYJWVIPE&amp;VAR:QUERY=RkZfRU5UUlBSX1ZBTF9EQUlMWSgzOTQ3OSk=&amp;WINDOW=FIRST_POPUP&amp;HEIGHT=450&amp;WIDTH=450&amp;START_MA","XIMIZED=FALSE&amp;VAR:CALENDAR=US&amp;VAR:SYMBOL=WYN&amp;VAR:INDEX=0"}</definedName>
    <definedName name="_5231__FDSAUDITLINK__" hidden="1">{"fdsup://directions/FAT Viewer?action=UPDATE&amp;creator=factset&amp;DYN_ARGS=TRUE&amp;DOC_NAME=FAT:FQL_AUDITING_CLIENT_TEMPLATE.FAT&amp;display_string=Audit&amp;VAR:KEY=NMJYJWVIPE&amp;VAR:QUERY=RkZfRU5UUlBSX1ZBTF9EQUlMWSgzOTQ3OSk=&amp;WINDOW=FIRST_POPUP&amp;HEIGHT=450&amp;WIDTH=450&amp;START_MA","XIMIZED=FALSE&amp;VAR:CALENDAR=US&amp;VAR:SYMBOL=WYN&amp;VAR:INDEX=0"}</definedName>
    <definedName name="_5232__FDSAUDITLINK__" localSheetId="2" hidden="1">{"fdsup://directions/FAT Viewer?action=UPDATE&amp;creator=factset&amp;DYN_ARGS=TRUE&amp;DOC_NAME=FAT:FQL_AUDITING_CLIENT_TEMPLATE.FAT&amp;display_string=Audit&amp;VAR:KEY=VMFAVONGTK&amp;VAR:QUERY=RkZfRU5UUlBSX1ZBTF9EQUlMWSgzOTQ3OCk=&amp;WINDOW=FIRST_POPUP&amp;HEIGHT=450&amp;WIDTH=450&amp;START_MA","XIMIZED=FALSE&amp;VAR:CALENDAR=US&amp;VAR:SYMBOL=H&amp;VAR:INDEX=0"}</definedName>
    <definedName name="_5232__FDSAUDITLINK__" hidden="1">{"fdsup://directions/FAT Viewer?action=UPDATE&amp;creator=factset&amp;DYN_ARGS=TRUE&amp;DOC_NAME=FAT:FQL_AUDITING_CLIENT_TEMPLATE.FAT&amp;display_string=Audit&amp;VAR:KEY=VMFAVONGTK&amp;VAR:QUERY=RkZfRU5UUlBSX1ZBTF9EQUlMWSgzOTQ3OCk=&amp;WINDOW=FIRST_POPUP&amp;HEIGHT=450&amp;WIDTH=450&amp;START_MA","XIMIZED=FALSE&amp;VAR:CALENDAR=US&amp;VAR:SYMBOL=H&amp;VAR:INDEX=0"}</definedName>
    <definedName name="_5233__FDSAUDITLINK__" localSheetId="2" hidden="1">{"fdsup://directions/FAT Viewer?action=UPDATE&amp;creator=factset&amp;DYN_ARGS=TRUE&amp;DOC_NAME=FAT:FQL_AUDITING_CLIENT_TEMPLATE.FAT&amp;display_string=Audit&amp;VAR:KEY=VGNEXQDCZQ&amp;VAR:QUERY=RkZfRU5UUlBSX1ZBTF9EQUlMWSgzOTQ3OCk=&amp;WINDOW=FIRST_POPUP&amp;HEIGHT=450&amp;WIDTH=450&amp;START_MA","XIMIZED=FALSE&amp;VAR:CALENDAR=US&amp;VAR:SYMBOL=HOT&amp;VAR:INDEX=0"}</definedName>
    <definedName name="_5233__FDSAUDITLINK__" hidden="1">{"fdsup://directions/FAT Viewer?action=UPDATE&amp;creator=factset&amp;DYN_ARGS=TRUE&amp;DOC_NAME=FAT:FQL_AUDITING_CLIENT_TEMPLATE.FAT&amp;display_string=Audit&amp;VAR:KEY=VGNEXQDCZQ&amp;VAR:QUERY=RkZfRU5UUlBSX1ZBTF9EQUlMWSgzOTQ3OCk=&amp;WINDOW=FIRST_POPUP&amp;HEIGHT=450&amp;WIDTH=450&amp;START_MA","XIMIZED=FALSE&amp;VAR:CALENDAR=US&amp;VAR:SYMBOL=HOT&amp;VAR:INDEX=0"}</definedName>
    <definedName name="_5234__FDSAUDITLINK__" localSheetId="2" hidden="1">{"fdsup://directions/FAT Viewer?action=UPDATE&amp;creator=factset&amp;DYN_ARGS=TRUE&amp;DOC_NAME=FAT:FQL_AUDITING_CLIENT_TEMPLATE.FAT&amp;display_string=Audit&amp;VAR:KEY=XYVSJYJIHO&amp;VAR:QUERY=RkZfRU5UUlBSX1ZBTF9EQUlMWSgzOTQ3OCk=&amp;WINDOW=FIRST_POPUP&amp;HEIGHT=450&amp;WIDTH=450&amp;START_MA","XIMIZED=FALSE&amp;VAR:CALENDAR=US&amp;VAR:SYMBOL=585284&amp;VAR:INDEX=0"}</definedName>
    <definedName name="_5234__FDSAUDITLINK__" hidden="1">{"fdsup://directions/FAT Viewer?action=UPDATE&amp;creator=factset&amp;DYN_ARGS=TRUE&amp;DOC_NAME=FAT:FQL_AUDITING_CLIENT_TEMPLATE.FAT&amp;display_string=Audit&amp;VAR:KEY=XYVSJYJIHO&amp;VAR:QUERY=RkZfRU5UUlBSX1ZBTF9EQUlMWSgzOTQ3OCk=&amp;WINDOW=FIRST_POPUP&amp;HEIGHT=450&amp;WIDTH=450&amp;START_MA","XIMIZED=FALSE&amp;VAR:CALENDAR=US&amp;VAR:SYMBOL=585284&amp;VAR:INDEX=0"}</definedName>
    <definedName name="_5235__FDSAUDITLINK__" localSheetId="2" hidden="1">{"fdsup://directions/FAT Viewer?action=UPDATE&amp;creator=factset&amp;DYN_ARGS=TRUE&amp;DOC_NAME=FAT:FQL_AUDITING_CLIENT_TEMPLATE.FAT&amp;display_string=Audit&amp;VAR:KEY=TGDCRANWRS&amp;VAR:QUERY=RkZfRU5UUlBSX1ZBTF9EQUlMWSgzOTQ3OCk=&amp;WINDOW=FIRST_POPUP&amp;HEIGHT=450&amp;WIDTH=450&amp;START_MA","XIMIZED=FALSE&amp;VAR:CALENDAR=US&amp;VAR:SYMBOL=MAR&amp;VAR:INDEX=0"}</definedName>
    <definedName name="_5235__FDSAUDITLINK__" hidden="1">{"fdsup://directions/FAT Viewer?action=UPDATE&amp;creator=factset&amp;DYN_ARGS=TRUE&amp;DOC_NAME=FAT:FQL_AUDITING_CLIENT_TEMPLATE.FAT&amp;display_string=Audit&amp;VAR:KEY=TGDCRANWRS&amp;VAR:QUERY=RkZfRU5UUlBSX1ZBTF9EQUlMWSgzOTQ3OCk=&amp;WINDOW=FIRST_POPUP&amp;HEIGHT=450&amp;WIDTH=450&amp;START_MA","XIMIZED=FALSE&amp;VAR:CALENDAR=US&amp;VAR:SYMBOL=MAR&amp;VAR:INDEX=0"}</definedName>
    <definedName name="_5236__FDSAUDITLINK__" localSheetId="2" hidden="1">{"fdsup://directions/FAT Viewer?action=UPDATE&amp;creator=factset&amp;DYN_ARGS=TRUE&amp;DOC_NAME=FAT:FQL_AUDITING_CLIENT_TEMPLATE.FAT&amp;display_string=Audit&amp;VAR:KEY=HYBYHGFAPK&amp;VAR:QUERY=RkZfRU5UUlBSX1ZBTF9EQUlMWSgzOTQ3OCk=&amp;WINDOW=FIRST_POPUP&amp;HEIGHT=450&amp;WIDTH=450&amp;START_MA","XIMIZED=FALSE&amp;VAR:CALENDAR=US&amp;VAR:SYMBOL=CHH&amp;VAR:INDEX=0"}</definedName>
    <definedName name="_5236__FDSAUDITLINK__" hidden="1">{"fdsup://directions/FAT Viewer?action=UPDATE&amp;creator=factset&amp;DYN_ARGS=TRUE&amp;DOC_NAME=FAT:FQL_AUDITING_CLIENT_TEMPLATE.FAT&amp;display_string=Audit&amp;VAR:KEY=HYBYHGFAPK&amp;VAR:QUERY=RkZfRU5UUlBSX1ZBTF9EQUlMWSgzOTQ3OCk=&amp;WINDOW=FIRST_POPUP&amp;HEIGHT=450&amp;WIDTH=450&amp;START_MA","XIMIZED=FALSE&amp;VAR:CALENDAR=US&amp;VAR:SYMBOL=CHH&amp;VAR:INDEX=0"}</definedName>
    <definedName name="_5237__FDSAUDITLINK__" localSheetId="2" hidden="1">{"fdsup://directions/FAT Viewer?action=UPDATE&amp;creator=factset&amp;DYN_ARGS=TRUE&amp;DOC_NAME=FAT:FQL_AUDITING_CLIENT_TEMPLATE.FAT&amp;display_string=Audit&amp;VAR:KEY=HIFWBORCLI&amp;VAR:QUERY=RkZfRU5UUlBSX1ZBTF9EQUlMWSgzOTQ3OCk=&amp;WINDOW=FIRST_POPUP&amp;HEIGHT=450&amp;WIDTH=450&amp;START_MA","XIMIZED=FALSE&amp;VAR:CALENDAR=US&amp;VAR:SYMBOL=WYN&amp;VAR:INDEX=0"}</definedName>
    <definedName name="_5237__FDSAUDITLINK__" hidden="1">{"fdsup://directions/FAT Viewer?action=UPDATE&amp;creator=factset&amp;DYN_ARGS=TRUE&amp;DOC_NAME=FAT:FQL_AUDITING_CLIENT_TEMPLATE.FAT&amp;display_string=Audit&amp;VAR:KEY=HIFWBORCLI&amp;VAR:QUERY=RkZfRU5UUlBSX1ZBTF9EQUlMWSgzOTQ3OCk=&amp;WINDOW=FIRST_POPUP&amp;HEIGHT=450&amp;WIDTH=450&amp;START_MA","XIMIZED=FALSE&amp;VAR:CALENDAR=US&amp;VAR:SYMBOL=WYN&amp;VAR:INDEX=0"}</definedName>
    <definedName name="_5238__FDSAUDITLINK__" localSheetId="2" hidden="1">{"fdsup://directions/FAT Viewer?action=UPDATE&amp;creator=factset&amp;DYN_ARGS=TRUE&amp;DOC_NAME=FAT:FQL_AUDITING_CLIENT_TEMPLATE.FAT&amp;display_string=Audit&amp;VAR:KEY=BSZAHWLADO&amp;VAR:QUERY=RkZfRU5UUlBSX1ZBTF9EQUlMWSgzOTQ3Nyk=&amp;WINDOW=FIRST_POPUP&amp;HEIGHT=450&amp;WIDTH=450&amp;START_MA","XIMIZED=FALSE&amp;VAR:CALENDAR=US&amp;VAR:SYMBOL=H&amp;VAR:INDEX=0"}</definedName>
    <definedName name="_5238__FDSAUDITLINK__" hidden="1">{"fdsup://directions/FAT Viewer?action=UPDATE&amp;creator=factset&amp;DYN_ARGS=TRUE&amp;DOC_NAME=FAT:FQL_AUDITING_CLIENT_TEMPLATE.FAT&amp;display_string=Audit&amp;VAR:KEY=BSZAHWLADO&amp;VAR:QUERY=RkZfRU5UUlBSX1ZBTF9EQUlMWSgzOTQ3Nyk=&amp;WINDOW=FIRST_POPUP&amp;HEIGHT=450&amp;WIDTH=450&amp;START_MA","XIMIZED=FALSE&amp;VAR:CALENDAR=US&amp;VAR:SYMBOL=H&amp;VAR:INDEX=0"}</definedName>
    <definedName name="_5239__FDSAUDITLINK__" localSheetId="2" hidden="1">{"fdsup://directions/FAT Viewer?action=UPDATE&amp;creator=factset&amp;DYN_ARGS=TRUE&amp;DOC_NAME=FAT:FQL_AUDITING_CLIENT_TEMPLATE.FAT&amp;display_string=Audit&amp;VAR:KEY=FOVEBQPKHI&amp;VAR:QUERY=RkZfRU5UUlBSX1ZBTF9EQUlMWSgzOTQ3Nyk=&amp;WINDOW=FIRST_POPUP&amp;HEIGHT=450&amp;WIDTH=450&amp;START_MA","XIMIZED=FALSE&amp;VAR:CALENDAR=US&amp;VAR:SYMBOL=HOT&amp;VAR:INDEX=0"}</definedName>
    <definedName name="_5239__FDSAUDITLINK__" hidden="1">{"fdsup://directions/FAT Viewer?action=UPDATE&amp;creator=factset&amp;DYN_ARGS=TRUE&amp;DOC_NAME=FAT:FQL_AUDITING_CLIENT_TEMPLATE.FAT&amp;display_string=Audit&amp;VAR:KEY=FOVEBQPKHI&amp;VAR:QUERY=RkZfRU5UUlBSX1ZBTF9EQUlMWSgzOTQ3Nyk=&amp;WINDOW=FIRST_POPUP&amp;HEIGHT=450&amp;WIDTH=450&amp;START_MA","XIMIZED=FALSE&amp;VAR:CALENDAR=US&amp;VAR:SYMBOL=HOT&amp;VAR:INDEX=0"}</definedName>
    <definedName name="_524____________123Graph_XCHART_11" hidden="1">#REF!</definedName>
    <definedName name="_524__123Graph_CCHART_8" hidden="1">#REF!</definedName>
    <definedName name="_524__FDSAUDITLINK__" localSheetId="2">{"fdsup://Directions/FactSet Auditing Viewer?action=AUDIT_VALUE&amp;DB=129&amp;ID1=91126810&amp;VALUEID=02001&amp;SDATE=201001&amp;PERIODTYPE=QTR_STD&amp;window=popup_no_bar&amp;width=385&amp;height=120&amp;START_MAXIMIZED=FALSE&amp;creator=factset&amp;display_string=Audit"}</definedName>
    <definedName name="_524__FDSAUDITLINK__" hidden="1">{"fdsup://directions/FAT Viewer?action=UPDATE&amp;creator=factset&amp;DYN_ARGS=TRUE&amp;DOC_NAME=FAT:FQL_AUDITING_CLIENT_TEMPLATE.FAT&amp;display_string=Audit&amp;VAR:KEY=FYNKXARYJY&amp;VAR:QUERY=KChGRl9HUk9TU19JTkMoTFRNLDAsLCxSRixVU0QpQEZGX0dST1NTX0lOQyhMVE1TX1NFTUksMCwsLFJGLFVTR","CkpQEZGX1NBTEVTKEFOTiwwLCwsUkYsVVNEKSk=&amp;WINDOW=FIRST_POPUP&amp;HEIGHT=450&amp;WIDTH=450&amp;START_MAXIMIZED=FALSE&amp;VAR:CALENDAR=US&amp;VAR:SYMBOL=B1YBFQ&amp;VAR:INDEX=0"}</definedName>
    <definedName name="_5240__FDSAUDITLINK__" localSheetId="2" hidden="1">{"fdsup://directions/FAT Viewer?action=UPDATE&amp;creator=factset&amp;DYN_ARGS=TRUE&amp;DOC_NAME=FAT:FQL_AUDITING_CLIENT_TEMPLATE.FAT&amp;display_string=Audit&amp;VAR:KEY=VMRYTWZIJO&amp;VAR:QUERY=RkZfRU5UUlBSX1ZBTF9EQUlMWSgzOTQ3Nyk=&amp;WINDOW=FIRST_POPUP&amp;HEIGHT=450&amp;WIDTH=450&amp;START_MA","XIMIZED=FALSE&amp;VAR:CALENDAR=US&amp;VAR:SYMBOL=585284&amp;VAR:INDEX=0"}</definedName>
    <definedName name="_5240__FDSAUDITLINK__" hidden="1">{"fdsup://directions/FAT Viewer?action=UPDATE&amp;creator=factset&amp;DYN_ARGS=TRUE&amp;DOC_NAME=FAT:FQL_AUDITING_CLIENT_TEMPLATE.FAT&amp;display_string=Audit&amp;VAR:KEY=VMRYTWZIJO&amp;VAR:QUERY=RkZfRU5UUlBSX1ZBTF9EQUlMWSgzOTQ3Nyk=&amp;WINDOW=FIRST_POPUP&amp;HEIGHT=450&amp;WIDTH=450&amp;START_MA","XIMIZED=FALSE&amp;VAR:CALENDAR=US&amp;VAR:SYMBOL=585284&amp;VAR:INDEX=0"}</definedName>
    <definedName name="_5241__FDSAUDITLINK__" localSheetId="2" hidden="1">{"fdsup://directions/FAT Viewer?action=UPDATE&amp;creator=factset&amp;DYN_ARGS=TRUE&amp;DOC_NAME=FAT:FQL_AUDITING_CLIENT_TEMPLATE.FAT&amp;display_string=Audit&amp;VAR:KEY=NSJIFMRQPU&amp;VAR:QUERY=RkZfRU5UUlBSX1ZBTF9EQUlMWSgzOTQ3Nyk=&amp;WINDOW=FIRST_POPUP&amp;HEIGHT=450&amp;WIDTH=450&amp;START_MA","XIMIZED=FALSE&amp;VAR:CALENDAR=US&amp;VAR:SYMBOL=MAR&amp;VAR:INDEX=0"}</definedName>
    <definedName name="_5241__FDSAUDITLINK__" hidden="1">{"fdsup://directions/FAT Viewer?action=UPDATE&amp;creator=factset&amp;DYN_ARGS=TRUE&amp;DOC_NAME=FAT:FQL_AUDITING_CLIENT_TEMPLATE.FAT&amp;display_string=Audit&amp;VAR:KEY=NSJIFMRQPU&amp;VAR:QUERY=RkZfRU5UUlBSX1ZBTF9EQUlMWSgzOTQ3Nyk=&amp;WINDOW=FIRST_POPUP&amp;HEIGHT=450&amp;WIDTH=450&amp;START_MA","XIMIZED=FALSE&amp;VAR:CALENDAR=US&amp;VAR:SYMBOL=MAR&amp;VAR:INDEX=0"}</definedName>
    <definedName name="_5242__FDSAUDITLINK__" localSheetId="2" hidden="1">{"fdsup://directions/FAT Viewer?action=UPDATE&amp;creator=factset&amp;DYN_ARGS=TRUE&amp;DOC_NAME=FAT:FQL_AUDITING_CLIENT_TEMPLATE.FAT&amp;display_string=Audit&amp;VAR:KEY=REXAREHGNC&amp;VAR:QUERY=RkZfRU5UUlBSX1ZBTF9EQUlMWSgzOTQ3Nyk=&amp;WINDOW=FIRST_POPUP&amp;HEIGHT=450&amp;WIDTH=450&amp;START_MA","XIMIZED=FALSE&amp;VAR:CALENDAR=US&amp;VAR:SYMBOL=CHH&amp;VAR:INDEX=0"}</definedName>
    <definedName name="_5242__FDSAUDITLINK__" hidden="1">{"fdsup://directions/FAT Viewer?action=UPDATE&amp;creator=factset&amp;DYN_ARGS=TRUE&amp;DOC_NAME=FAT:FQL_AUDITING_CLIENT_TEMPLATE.FAT&amp;display_string=Audit&amp;VAR:KEY=REXAREHGNC&amp;VAR:QUERY=RkZfRU5UUlBSX1ZBTF9EQUlMWSgzOTQ3Nyk=&amp;WINDOW=FIRST_POPUP&amp;HEIGHT=450&amp;WIDTH=450&amp;START_MA","XIMIZED=FALSE&amp;VAR:CALENDAR=US&amp;VAR:SYMBOL=CHH&amp;VAR:INDEX=0"}</definedName>
    <definedName name="_5243__FDSAUDITLINK__" localSheetId="2" hidden="1">{"fdsup://directions/FAT Viewer?action=UPDATE&amp;creator=factset&amp;DYN_ARGS=TRUE&amp;DOC_NAME=FAT:FQL_AUDITING_CLIENT_TEMPLATE.FAT&amp;display_string=Audit&amp;VAR:KEY=XWPUDELWLG&amp;VAR:QUERY=RkZfRU5UUlBSX1ZBTF9EQUlMWSgzOTQ3Nyk=&amp;WINDOW=FIRST_POPUP&amp;HEIGHT=450&amp;WIDTH=450&amp;START_MA","XIMIZED=FALSE&amp;VAR:CALENDAR=US&amp;VAR:SYMBOL=WYN&amp;VAR:INDEX=0"}</definedName>
    <definedName name="_5243__FDSAUDITLINK__" hidden="1">{"fdsup://directions/FAT Viewer?action=UPDATE&amp;creator=factset&amp;DYN_ARGS=TRUE&amp;DOC_NAME=FAT:FQL_AUDITING_CLIENT_TEMPLATE.FAT&amp;display_string=Audit&amp;VAR:KEY=XWPUDELWLG&amp;VAR:QUERY=RkZfRU5UUlBSX1ZBTF9EQUlMWSgzOTQ3Nyk=&amp;WINDOW=FIRST_POPUP&amp;HEIGHT=450&amp;WIDTH=450&amp;START_MA","XIMIZED=FALSE&amp;VAR:CALENDAR=US&amp;VAR:SYMBOL=WYN&amp;VAR:INDEX=0"}</definedName>
    <definedName name="_5244__FDSAUDITLINK__" localSheetId="2" hidden="1">{"fdsup://directions/FAT Viewer?action=UPDATE&amp;creator=factset&amp;DYN_ARGS=TRUE&amp;DOC_NAME=FAT:FQL_AUDITING_CLIENT_TEMPLATE.FAT&amp;display_string=Audit&amp;VAR:KEY=BQBYPEHYTC&amp;VAR:QUERY=RkZfRU5UUlBSX1ZBTF9EQUlMWSgzOTQ3Nik=&amp;WINDOW=FIRST_POPUP&amp;HEIGHT=450&amp;WIDTH=450&amp;START_MA","XIMIZED=FALSE&amp;VAR:CALENDAR=US&amp;VAR:SYMBOL=H&amp;VAR:INDEX=0"}</definedName>
    <definedName name="_5244__FDSAUDITLINK__" hidden="1">{"fdsup://directions/FAT Viewer?action=UPDATE&amp;creator=factset&amp;DYN_ARGS=TRUE&amp;DOC_NAME=FAT:FQL_AUDITING_CLIENT_TEMPLATE.FAT&amp;display_string=Audit&amp;VAR:KEY=BQBYPEHYTC&amp;VAR:QUERY=RkZfRU5UUlBSX1ZBTF9EQUlMWSgzOTQ3Nik=&amp;WINDOW=FIRST_POPUP&amp;HEIGHT=450&amp;WIDTH=450&amp;START_MA","XIMIZED=FALSE&amp;VAR:CALENDAR=US&amp;VAR:SYMBOL=H&amp;VAR:INDEX=0"}</definedName>
    <definedName name="_5245__FDSAUDITLINK__" localSheetId="2" hidden="1">{"fdsup://directions/FAT Viewer?action=UPDATE&amp;creator=factset&amp;DYN_ARGS=TRUE&amp;DOC_NAME=FAT:FQL_AUDITING_CLIENT_TEMPLATE.FAT&amp;display_string=Audit&amp;VAR:KEY=TCJETEFUJU&amp;VAR:QUERY=RkZfRU5UUlBSX1ZBTF9EQUlMWSgzOTQ3Nik=&amp;WINDOW=FIRST_POPUP&amp;HEIGHT=450&amp;WIDTH=450&amp;START_MA","XIMIZED=FALSE&amp;VAR:CALENDAR=US&amp;VAR:SYMBOL=HOT&amp;VAR:INDEX=0"}</definedName>
    <definedName name="_5245__FDSAUDITLINK__" hidden="1">{"fdsup://directions/FAT Viewer?action=UPDATE&amp;creator=factset&amp;DYN_ARGS=TRUE&amp;DOC_NAME=FAT:FQL_AUDITING_CLIENT_TEMPLATE.FAT&amp;display_string=Audit&amp;VAR:KEY=TCJETEFUJU&amp;VAR:QUERY=RkZfRU5UUlBSX1ZBTF9EQUlMWSgzOTQ3Nik=&amp;WINDOW=FIRST_POPUP&amp;HEIGHT=450&amp;WIDTH=450&amp;START_MA","XIMIZED=FALSE&amp;VAR:CALENDAR=US&amp;VAR:SYMBOL=HOT&amp;VAR:INDEX=0"}</definedName>
    <definedName name="_5246__FDSAUDITLINK__" localSheetId="2" hidden="1">{"fdsup://directions/FAT Viewer?action=UPDATE&amp;creator=factset&amp;DYN_ARGS=TRUE&amp;DOC_NAME=FAT:FQL_AUDITING_CLIENT_TEMPLATE.FAT&amp;display_string=Audit&amp;VAR:KEY=RQRANIXODI&amp;VAR:QUERY=RkZfRU5UUlBSX1ZBTF9EQUlMWSgzOTQ3Nik=&amp;WINDOW=FIRST_POPUP&amp;HEIGHT=450&amp;WIDTH=450&amp;START_MA","XIMIZED=FALSE&amp;VAR:CALENDAR=US&amp;VAR:SYMBOL=585284&amp;VAR:INDEX=0"}</definedName>
    <definedName name="_5246__FDSAUDITLINK__" hidden="1">{"fdsup://directions/FAT Viewer?action=UPDATE&amp;creator=factset&amp;DYN_ARGS=TRUE&amp;DOC_NAME=FAT:FQL_AUDITING_CLIENT_TEMPLATE.FAT&amp;display_string=Audit&amp;VAR:KEY=RQRANIXODI&amp;VAR:QUERY=RkZfRU5UUlBSX1ZBTF9EQUlMWSgzOTQ3Nik=&amp;WINDOW=FIRST_POPUP&amp;HEIGHT=450&amp;WIDTH=450&amp;START_MA","XIMIZED=FALSE&amp;VAR:CALENDAR=US&amp;VAR:SYMBOL=585284&amp;VAR:INDEX=0"}</definedName>
    <definedName name="_5247__FDSAUDITLINK__" localSheetId="2" hidden="1">{"fdsup://directions/FAT Viewer?action=UPDATE&amp;creator=factset&amp;DYN_ARGS=TRUE&amp;DOC_NAME=FAT:FQL_AUDITING_CLIENT_TEMPLATE.FAT&amp;display_string=Audit&amp;VAR:KEY=JGHIFELYXM&amp;VAR:QUERY=RkZfRU5UUlBSX1ZBTF9EQUlMWSgzOTQ3Nik=&amp;WINDOW=FIRST_POPUP&amp;HEIGHT=450&amp;WIDTH=450&amp;START_MA","XIMIZED=FALSE&amp;VAR:CALENDAR=US&amp;VAR:SYMBOL=MAR&amp;VAR:INDEX=0"}</definedName>
    <definedName name="_5247__FDSAUDITLINK__" hidden="1">{"fdsup://directions/FAT Viewer?action=UPDATE&amp;creator=factset&amp;DYN_ARGS=TRUE&amp;DOC_NAME=FAT:FQL_AUDITING_CLIENT_TEMPLATE.FAT&amp;display_string=Audit&amp;VAR:KEY=JGHIFELYXM&amp;VAR:QUERY=RkZfRU5UUlBSX1ZBTF9EQUlMWSgzOTQ3Nik=&amp;WINDOW=FIRST_POPUP&amp;HEIGHT=450&amp;WIDTH=450&amp;START_MA","XIMIZED=FALSE&amp;VAR:CALENDAR=US&amp;VAR:SYMBOL=MAR&amp;VAR:INDEX=0"}</definedName>
    <definedName name="_5248__FDSAUDITLINK__" localSheetId="2" hidden="1">{"fdsup://directions/FAT Viewer?action=UPDATE&amp;creator=factset&amp;DYN_ARGS=TRUE&amp;DOC_NAME=FAT:FQL_AUDITING_CLIENT_TEMPLATE.FAT&amp;display_string=Audit&amp;VAR:KEY=DKTAVQBWZQ&amp;VAR:QUERY=RkZfRU5UUlBSX1ZBTF9EQUlMWSgzOTQ3Nik=&amp;WINDOW=FIRST_POPUP&amp;HEIGHT=450&amp;WIDTH=450&amp;START_MA","XIMIZED=FALSE&amp;VAR:CALENDAR=US&amp;VAR:SYMBOL=CHH&amp;VAR:INDEX=0"}</definedName>
    <definedName name="_5248__FDSAUDITLINK__" hidden="1">{"fdsup://directions/FAT Viewer?action=UPDATE&amp;creator=factset&amp;DYN_ARGS=TRUE&amp;DOC_NAME=FAT:FQL_AUDITING_CLIENT_TEMPLATE.FAT&amp;display_string=Audit&amp;VAR:KEY=DKTAVQBWZQ&amp;VAR:QUERY=RkZfRU5UUlBSX1ZBTF9EQUlMWSgzOTQ3Nik=&amp;WINDOW=FIRST_POPUP&amp;HEIGHT=450&amp;WIDTH=450&amp;START_MA","XIMIZED=FALSE&amp;VAR:CALENDAR=US&amp;VAR:SYMBOL=CHH&amp;VAR:INDEX=0"}</definedName>
    <definedName name="_5249__FDSAUDITLINK__" localSheetId="2" hidden="1">{"fdsup://directions/FAT Viewer?action=UPDATE&amp;creator=factset&amp;DYN_ARGS=TRUE&amp;DOC_NAME=FAT:FQL_AUDITING_CLIENT_TEMPLATE.FAT&amp;display_string=Audit&amp;VAR:KEY=FSLIRAJUPU&amp;VAR:QUERY=RkZfRU5UUlBSX1ZBTF9EQUlMWSgzOTQ3Nik=&amp;WINDOW=FIRST_POPUP&amp;HEIGHT=450&amp;WIDTH=450&amp;START_MA","XIMIZED=FALSE&amp;VAR:CALENDAR=US&amp;VAR:SYMBOL=WYN&amp;VAR:INDEX=0"}</definedName>
    <definedName name="_5249__FDSAUDITLINK__" hidden="1">{"fdsup://directions/FAT Viewer?action=UPDATE&amp;creator=factset&amp;DYN_ARGS=TRUE&amp;DOC_NAME=FAT:FQL_AUDITING_CLIENT_TEMPLATE.FAT&amp;display_string=Audit&amp;VAR:KEY=FSLIRAJUPU&amp;VAR:QUERY=RkZfRU5UUlBSX1ZBTF9EQUlMWSgzOTQ3Nik=&amp;WINDOW=FIRST_POPUP&amp;HEIGHT=450&amp;WIDTH=450&amp;START_MA","XIMIZED=FALSE&amp;VAR:CALENDAR=US&amp;VAR:SYMBOL=WYN&amp;VAR:INDEX=0"}</definedName>
    <definedName name="_525____________123Graph_XCHART_12" hidden="1">#REF!</definedName>
    <definedName name="_525__123Graph_CCHART_3" hidden="1">#REF!</definedName>
    <definedName name="_525__FDSAUDITLINK__" localSheetId="2" hidden="1">{"fdsup://directions/FAT Viewer?action=UPDATE&amp;creator=factset&amp;DYN_ARGS=TRUE&amp;DOC_NAME=FAT:FQL_AUDITING_CLIENT_TEMPLATE.FAT&amp;display_string=Audit&amp;VAR:KEY=ZGNYZOPYVC&amp;VAR:QUERY=RkZfRUJJVERBX0lCKFFUUiw0MDcyNCk=&amp;WINDOW=FIRST_POPUP&amp;HEIGHT=450&amp;WIDTH=450&amp;START_MAXIMI","ZED=FALSE&amp;VAR:CALENDAR=US&amp;VAR:SYMBOL=LIZ&amp;VAR:INDEX=0"}</definedName>
    <definedName name="_525__FDSAUDITLINK__" hidden="1">{"fdsup://directions/FAT Viewer?action=UPDATE&amp;creator=factset&amp;DYN_ARGS=TRUE&amp;DOC_NAME=FAT:FQL_AUDITING_CLIENT_TEMPLATE.FAT&amp;display_string=Audit&amp;VAR:KEY=HYHQXSLOZI&amp;VAR:QUERY=KChGRl9TQUxFUyhMVE0sMCwsLFJGLFVTRClARkZfU0FMRVMoTFRNU19TRU1JLDAsLCxSRixVU0QpKUBGRl9TQ","UxFUyhBTk4sMCwsLFJGLFVTRCkp&amp;WINDOW=FIRST_POPUP&amp;HEIGHT=450&amp;WIDTH=450&amp;START_MAXIMIZED=FALSE&amp;VAR:CALENDAR=US&amp;VAR:SYMBOL=B1YBFQ&amp;VAR:INDEX=0"}</definedName>
    <definedName name="_5250__FDSAUDITLINK__" localSheetId="2" hidden="1">{"fdsup://directions/FAT Viewer?action=UPDATE&amp;creator=factset&amp;DYN_ARGS=TRUE&amp;DOC_NAME=FAT:FQL_AUDITING_CLIENT_TEMPLATE.FAT&amp;display_string=Audit&amp;VAR:KEY=BUBEPOXULO&amp;VAR:QUERY=RkZfRU5UUlBSX1ZBTF9EQUlMWSgzOTQ3NSk=&amp;WINDOW=FIRST_POPUP&amp;HEIGHT=450&amp;WIDTH=450&amp;START_MA","XIMIZED=FALSE&amp;VAR:CALENDAR=US&amp;VAR:SYMBOL=H&amp;VAR:INDEX=0"}</definedName>
    <definedName name="_5250__FDSAUDITLINK__" hidden="1">{"fdsup://directions/FAT Viewer?action=UPDATE&amp;creator=factset&amp;DYN_ARGS=TRUE&amp;DOC_NAME=FAT:FQL_AUDITING_CLIENT_TEMPLATE.FAT&amp;display_string=Audit&amp;VAR:KEY=BUBEPOXULO&amp;VAR:QUERY=RkZfRU5UUlBSX1ZBTF9EQUlMWSgzOTQ3NSk=&amp;WINDOW=FIRST_POPUP&amp;HEIGHT=450&amp;WIDTH=450&amp;START_MA","XIMIZED=FALSE&amp;VAR:CALENDAR=US&amp;VAR:SYMBOL=H&amp;VAR:INDEX=0"}</definedName>
    <definedName name="_5251__FDSAUDITLINK__" localSheetId="2" hidden="1">{"fdsup://directions/FAT Viewer?action=UPDATE&amp;creator=factset&amp;DYN_ARGS=TRUE&amp;DOC_NAME=FAT:FQL_AUDITING_CLIENT_TEMPLATE.FAT&amp;display_string=Audit&amp;VAR:KEY=TIVKPIVAJO&amp;VAR:QUERY=RkZfRU5UUlBSX1ZBTF9EQUlMWSgzOTQ3NSk=&amp;WINDOW=FIRST_POPUP&amp;HEIGHT=450&amp;WIDTH=450&amp;START_MA","XIMIZED=FALSE&amp;VAR:CALENDAR=US&amp;VAR:SYMBOL=HOT&amp;VAR:INDEX=0"}</definedName>
    <definedName name="_5251__FDSAUDITLINK__" hidden="1">{"fdsup://directions/FAT Viewer?action=UPDATE&amp;creator=factset&amp;DYN_ARGS=TRUE&amp;DOC_NAME=FAT:FQL_AUDITING_CLIENT_TEMPLATE.FAT&amp;display_string=Audit&amp;VAR:KEY=TIVKPIVAJO&amp;VAR:QUERY=RkZfRU5UUlBSX1ZBTF9EQUlMWSgzOTQ3NSk=&amp;WINDOW=FIRST_POPUP&amp;HEIGHT=450&amp;WIDTH=450&amp;START_MA","XIMIZED=FALSE&amp;VAR:CALENDAR=US&amp;VAR:SYMBOL=HOT&amp;VAR:INDEX=0"}</definedName>
    <definedName name="_5252__FDSAUDITLINK__" localSheetId="2" hidden="1">{"fdsup://directions/FAT Viewer?action=UPDATE&amp;creator=factset&amp;DYN_ARGS=TRUE&amp;DOC_NAME=FAT:FQL_AUDITING_CLIENT_TEMPLATE.FAT&amp;display_string=Audit&amp;VAR:KEY=FCJGZOBKLA&amp;VAR:QUERY=RkZfRU5UUlBSX1ZBTF9EQUlMWSgzOTQ3NSk=&amp;WINDOW=FIRST_POPUP&amp;HEIGHT=450&amp;WIDTH=450&amp;START_MA","XIMIZED=FALSE&amp;VAR:CALENDAR=US&amp;VAR:SYMBOL=585284&amp;VAR:INDEX=0"}</definedName>
    <definedName name="_5252__FDSAUDITLINK__" hidden="1">{"fdsup://directions/FAT Viewer?action=UPDATE&amp;creator=factset&amp;DYN_ARGS=TRUE&amp;DOC_NAME=FAT:FQL_AUDITING_CLIENT_TEMPLATE.FAT&amp;display_string=Audit&amp;VAR:KEY=FCJGZOBKLA&amp;VAR:QUERY=RkZfRU5UUlBSX1ZBTF9EQUlMWSgzOTQ3NSk=&amp;WINDOW=FIRST_POPUP&amp;HEIGHT=450&amp;WIDTH=450&amp;START_MA","XIMIZED=FALSE&amp;VAR:CALENDAR=US&amp;VAR:SYMBOL=585284&amp;VAR:INDEX=0"}</definedName>
    <definedName name="_5253__FDSAUDITLINK__" localSheetId="2" hidden="1">{"fdsup://directions/FAT Viewer?action=UPDATE&amp;creator=factset&amp;DYN_ARGS=TRUE&amp;DOC_NAME=FAT:FQL_AUDITING_CLIENT_TEMPLATE.FAT&amp;display_string=Audit&amp;VAR:KEY=TEFCBSPWTI&amp;VAR:QUERY=RkZfRU5UUlBSX1ZBTF9EQUlMWSgzOTQ3NSk=&amp;WINDOW=FIRST_POPUP&amp;HEIGHT=450&amp;WIDTH=450&amp;START_MA","XIMIZED=FALSE&amp;VAR:CALENDAR=US&amp;VAR:SYMBOL=MAR&amp;VAR:INDEX=0"}</definedName>
    <definedName name="_5253__FDSAUDITLINK__" hidden="1">{"fdsup://directions/FAT Viewer?action=UPDATE&amp;creator=factset&amp;DYN_ARGS=TRUE&amp;DOC_NAME=FAT:FQL_AUDITING_CLIENT_TEMPLATE.FAT&amp;display_string=Audit&amp;VAR:KEY=TEFCBSPWTI&amp;VAR:QUERY=RkZfRU5UUlBSX1ZBTF9EQUlMWSgzOTQ3NSk=&amp;WINDOW=FIRST_POPUP&amp;HEIGHT=450&amp;WIDTH=450&amp;START_MA","XIMIZED=FALSE&amp;VAR:CALENDAR=US&amp;VAR:SYMBOL=MAR&amp;VAR:INDEX=0"}</definedName>
    <definedName name="_5254__FDSAUDITLINK__" localSheetId="2" hidden="1">{"fdsup://directions/FAT Viewer?action=UPDATE&amp;creator=factset&amp;DYN_ARGS=TRUE&amp;DOC_NAME=FAT:FQL_AUDITING_CLIENT_TEMPLATE.FAT&amp;display_string=Audit&amp;VAR:KEY=HKFADGRADK&amp;VAR:QUERY=RkZfRU5UUlBSX1ZBTF9EQUlMWSgzOTQ3NSk=&amp;WINDOW=FIRST_POPUP&amp;HEIGHT=450&amp;WIDTH=450&amp;START_MA","XIMIZED=FALSE&amp;VAR:CALENDAR=US&amp;VAR:SYMBOL=CHH&amp;VAR:INDEX=0"}</definedName>
    <definedName name="_5254__FDSAUDITLINK__" hidden="1">{"fdsup://directions/FAT Viewer?action=UPDATE&amp;creator=factset&amp;DYN_ARGS=TRUE&amp;DOC_NAME=FAT:FQL_AUDITING_CLIENT_TEMPLATE.FAT&amp;display_string=Audit&amp;VAR:KEY=HKFADGRADK&amp;VAR:QUERY=RkZfRU5UUlBSX1ZBTF9EQUlMWSgzOTQ3NSk=&amp;WINDOW=FIRST_POPUP&amp;HEIGHT=450&amp;WIDTH=450&amp;START_MA","XIMIZED=FALSE&amp;VAR:CALENDAR=US&amp;VAR:SYMBOL=CHH&amp;VAR:INDEX=0"}</definedName>
    <definedName name="_5255__FDSAUDITLINK__" localSheetId="2" hidden="1">{"fdsup://directions/FAT Viewer?action=UPDATE&amp;creator=factset&amp;DYN_ARGS=TRUE&amp;DOC_NAME=FAT:FQL_AUDITING_CLIENT_TEMPLATE.FAT&amp;display_string=Audit&amp;VAR:KEY=ZQXUZSFMVU&amp;VAR:QUERY=RkZfRU5UUlBSX1ZBTF9EQUlMWSgzOTQ3NSk=&amp;WINDOW=FIRST_POPUP&amp;HEIGHT=450&amp;WIDTH=450&amp;START_MA","XIMIZED=FALSE&amp;VAR:CALENDAR=US&amp;VAR:SYMBOL=WYN&amp;VAR:INDEX=0"}</definedName>
    <definedName name="_5255__FDSAUDITLINK__" hidden="1">{"fdsup://directions/FAT Viewer?action=UPDATE&amp;creator=factset&amp;DYN_ARGS=TRUE&amp;DOC_NAME=FAT:FQL_AUDITING_CLIENT_TEMPLATE.FAT&amp;display_string=Audit&amp;VAR:KEY=ZQXUZSFMVU&amp;VAR:QUERY=RkZfRU5UUlBSX1ZBTF9EQUlMWSgzOTQ3NSk=&amp;WINDOW=FIRST_POPUP&amp;HEIGHT=450&amp;WIDTH=450&amp;START_MA","XIMIZED=FALSE&amp;VAR:CALENDAR=US&amp;VAR:SYMBOL=WYN&amp;VAR:INDEX=0"}</definedName>
    <definedName name="_5256__FDSAUDITLINK__" localSheetId="2" hidden="1">{"fdsup://directions/FAT Viewer?action=UPDATE&amp;creator=factset&amp;DYN_ARGS=TRUE&amp;DOC_NAME=FAT:FQL_AUDITING_CLIENT_TEMPLATE.FAT&amp;display_string=Audit&amp;VAR:KEY=VIRWJUPIVK&amp;VAR:QUERY=RkZfRU5UUlBSX1ZBTF9EQUlMWSgzOTQ3Mik=&amp;WINDOW=FIRST_POPUP&amp;HEIGHT=450&amp;WIDTH=450&amp;START_MA","XIMIZED=FALSE&amp;VAR:CALENDAR=US&amp;VAR:SYMBOL=H&amp;VAR:INDEX=0"}</definedName>
    <definedName name="_5256__FDSAUDITLINK__" hidden="1">{"fdsup://directions/FAT Viewer?action=UPDATE&amp;creator=factset&amp;DYN_ARGS=TRUE&amp;DOC_NAME=FAT:FQL_AUDITING_CLIENT_TEMPLATE.FAT&amp;display_string=Audit&amp;VAR:KEY=VIRWJUPIVK&amp;VAR:QUERY=RkZfRU5UUlBSX1ZBTF9EQUlMWSgzOTQ3Mik=&amp;WINDOW=FIRST_POPUP&amp;HEIGHT=450&amp;WIDTH=450&amp;START_MA","XIMIZED=FALSE&amp;VAR:CALENDAR=US&amp;VAR:SYMBOL=H&amp;VAR:INDEX=0"}</definedName>
    <definedName name="_5257__FDSAUDITLINK__" localSheetId="2" hidden="1">{"fdsup://directions/FAT Viewer?action=UPDATE&amp;creator=factset&amp;DYN_ARGS=TRUE&amp;DOC_NAME=FAT:FQL_AUDITING_CLIENT_TEMPLATE.FAT&amp;display_string=Audit&amp;VAR:KEY=PSHUTQDOTC&amp;VAR:QUERY=RkZfRU5UUlBSX1ZBTF9EQUlMWSgzOTQ3Mik=&amp;WINDOW=FIRST_POPUP&amp;HEIGHT=450&amp;WIDTH=450&amp;START_MA","XIMIZED=FALSE&amp;VAR:CALENDAR=US&amp;VAR:SYMBOL=HOT&amp;VAR:INDEX=0"}</definedName>
    <definedName name="_5257__FDSAUDITLINK__" hidden="1">{"fdsup://directions/FAT Viewer?action=UPDATE&amp;creator=factset&amp;DYN_ARGS=TRUE&amp;DOC_NAME=FAT:FQL_AUDITING_CLIENT_TEMPLATE.FAT&amp;display_string=Audit&amp;VAR:KEY=PSHUTQDOTC&amp;VAR:QUERY=RkZfRU5UUlBSX1ZBTF9EQUlMWSgzOTQ3Mik=&amp;WINDOW=FIRST_POPUP&amp;HEIGHT=450&amp;WIDTH=450&amp;START_MA","XIMIZED=FALSE&amp;VAR:CALENDAR=US&amp;VAR:SYMBOL=HOT&amp;VAR:INDEX=0"}</definedName>
    <definedName name="_5258__FDSAUDITLINK__" localSheetId="2" hidden="1">{"fdsup://directions/FAT Viewer?action=UPDATE&amp;creator=factset&amp;DYN_ARGS=TRUE&amp;DOC_NAME=FAT:FQL_AUDITING_CLIENT_TEMPLATE.FAT&amp;display_string=Audit&amp;VAR:KEY=BOBYNCRWRG&amp;VAR:QUERY=RkZfRU5UUlBSX1ZBTF9EQUlMWSgzOTQ3Mik=&amp;WINDOW=FIRST_POPUP&amp;HEIGHT=450&amp;WIDTH=450&amp;START_MA","XIMIZED=FALSE&amp;VAR:CALENDAR=US&amp;VAR:SYMBOL=585284&amp;VAR:INDEX=0"}</definedName>
    <definedName name="_5258__FDSAUDITLINK__" hidden="1">{"fdsup://directions/FAT Viewer?action=UPDATE&amp;creator=factset&amp;DYN_ARGS=TRUE&amp;DOC_NAME=FAT:FQL_AUDITING_CLIENT_TEMPLATE.FAT&amp;display_string=Audit&amp;VAR:KEY=BOBYNCRWRG&amp;VAR:QUERY=RkZfRU5UUlBSX1ZBTF9EQUlMWSgzOTQ3Mik=&amp;WINDOW=FIRST_POPUP&amp;HEIGHT=450&amp;WIDTH=450&amp;START_MA","XIMIZED=FALSE&amp;VAR:CALENDAR=US&amp;VAR:SYMBOL=585284&amp;VAR:INDEX=0"}</definedName>
    <definedName name="_5259__FDSAUDITLINK__" localSheetId="2" hidden="1">{"fdsup://directions/FAT Viewer?action=UPDATE&amp;creator=factset&amp;DYN_ARGS=TRUE&amp;DOC_NAME=FAT:FQL_AUDITING_CLIENT_TEMPLATE.FAT&amp;display_string=Audit&amp;VAR:KEY=VIXGPQZQTG&amp;VAR:QUERY=RkZfRU5UUlBSX1ZBTF9EQUlMWSgzOTQ3Mik=&amp;WINDOW=FIRST_POPUP&amp;HEIGHT=450&amp;WIDTH=450&amp;START_MA","XIMIZED=FALSE&amp;VAR:CALENDAR=US&amp;VAR:SYMBOL=MAR&amp;VAR:INDEX=0"}</definedName>
    <definedName name="_5259__FDSAUDITLINK__" hidden="1">{"fdsup://directions/FAT Viewer?action=UPDATE&amp;creator=factset&amp;DYN_ARGS=TRUE&amp;DOC_NAME=FAT:FQL_AUDITING_CLIENT_TEMPLATE.FAT&amp;display_string=Audit&amp;VAR:KEY=VIXGPQZQTG&amp;VAR:QUERY=RkZfRU5UUlBSX1ZBTF9EQUlMWSgzOTQ3Mik=&amp;WINDOW=FIRST_POPUP&amp;HEIGHT=450&amp;WIDTH=450&amp;START_MA","XIMIZED=FALSE&amp;VAR:CALENDAR=US&amp;VAR:SYMBOL=MAR&amp;VAR:INDEX=0"}</definedName>
    <definedName name="_526____________123Graph_XCHART_13" hidden="1">#REF!</definedName>
    <definedName name="_526__FDSAUDITLINK__" localSheetId="2">{"fdsup://directions/FAT Viewer?action=UPDATE&amp;creator=factset&amp;DYN_ARGS=TRUE&amp;DOC_NAME=FAT:FQL_AUDITING_CLIENT_TEMPLATE.FAT&amp;display_string=Audit&amp;VAR:KEY=RWLKDGBIF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NIC&amp;VAR:INDEX=0"}</definedName>
    <definedName name="_526__FDSAUDITLINK__" hidden="1">{"fdsup://Directions/FactSet Auditing Viewer?action=AUDIT_VALUE&amp;DB=129&amp;ID1=B1YBFQ&amp;VALUEID=01001&amp;SDATE=201102&amp;PERIODTYPE=QTR_STD&amp;SCFT=3&amp;window=popup_no_bar&amp;width=385&amp;height=120&amp;START_MAXIMIZED=FALSE&amp;creator=factset&amp;display_string=Audit"}</definedName>
    <definedName name="_5260__FDSAUDITLINK__" localSheetId="2" hidden="1">{"fdsup://directions/FAT Viewer?action=UPDATE&amp;creator=factset&amp;DYN_ARGS=TRUE&amp;DOC_NAME=FAT:FQL_AUDITING_CLIENT_TEMPLATE.FAT&amp;display_string=Audit&amp;VAR:KEY=DEBIXWRQJY&amp;VAR:QUERY=RkZfRU5UUlBSX1ZBTF9EQUlMWSgzOTQ3Mik=&amp;WINDOW=FIRST_POPUP&amp;HEIGHT=450&amp;WIDTH=450&amp;START_MA","XIMIZED=FALSE&amp;VAR:CALENDAR=US&amp;VAR:SYMBOL=CHH&amp;VAR:INDEX=0"}</definedName>
    <definedName name="_5260__FDSAUDITLINK__" hidden="1">{"fdsup://directions/FAT Viewer?action=UPDATE&amp;creator=factset&amp;DYN_ARGS=TRUE&amp;DOC_NAME=FAT:FQL_AUDITING_CLIENT_TEMPLATE.FAT&amp;display_string=Audit&amp;VAR:KEY=DEBIXWRQJY&amp;VAR:QUERY=RkZfRU5UUlBSX1ZBTF9EQUlMWSgzOTQ3Mik=&amp;WINDOW=FIRST_POPUP&amp;HEIGHT=450&amp;WIDTH=450&amp;START_MA","XIMIZED=FALSE&amp;VAR:CALENDAR=US&amp;VAR:SYMBOL=CHH&amp;VAR:INDEX=0"}</definedName>
    <definedName name="_5261__FDSAUDITLINK__" localSheetId="2" hidden="1">{"fdsup://directions/FAT Viewer?action=UPDATE&amp;creator=factset&amp;DYN_ARGS=TRUE&amp;DOC_NAME=FAT:FQL_AUDITING_CLIENT_TEMPLATE.FAT&amp;display_string=Audit&amp;VAR:KEY=JARYLKVQNI&amp;VAR:QUERY=RkZfRU5UUlBSX1ZBTF9EQUlMWSgzOTQ3Mik=&amp;WINDOW=FIRST_POPUP&amp;HEIGHT=450&amp;WIDTH=450&amp;START_MA","XIMIZED=FALSE&amp;VAR:CALENDAR=US&amp;VAR:SYMBOL=WYN&amp;VAR:INDEX=0"}</definedName>
    <definedName name="_5261__FDSAUDITLINK__" hidden="1">{"fdsup://directions/FAT Viewer?action=UPDATE&amp;creator=factset&amp;DYN_ARGS=TRUE&amp;DOC_NAME=FAT:FQL_AUDITING_CLIENT_TEMPLATE.FAT&amp;display_string=Audit&amp;VAR:KEY=JARYLKVQNI&amp;VAR:QUERY=RkZfRU5UUlBSX1ZBTF9EQUlMWSgzOTQ3Mik=&amp;WINDOW=FIRST_POPUP&amp;HEIGHT=450&amp;WIDTH=450&amp;START_MA","XIMIZED=FALSE&amp;VAR:CALENDAR=US&amp;VAR:SYMBOL=WYN&amp;VAR:INDEX=0"}</definedName>
    <definedName name="_5262__FDSAUDITLINK__" localSheetId="2" hidden="1">{"fdsup://directions/FAT Viewer?action=UPDATE&amp;creator=factset&amp;DYN_ARGS=TRUE&amp;DOC_NAME=FAT:FQL_AUDITING_CLIENT_TEMPLATE.FAT&amp;display_string=Audit&amp;VAR:KEY=HKBSDUTCNI&amp;VAR:QUERY=RkZfRU5UUlBSX1ZBTF9EQUlMWSgzOTQ3MSk=&amp;WINDOW=FIRST_POPUP&amp;HEIGHT=450&amp;WIDTH=450&amp;START_MA","XIMIZED=FALSE&amp;VAR:CALENDAR=US&amp;VAR:SYMBOL=H&amp;VAR:INDEX=0"}</definedName>
    <definedName name="_5262__FDSAUDITLINK__" hidden="1">{"fdsup://directions/FAT Viewer?action=UPDATE&amp;creator=factset&amp;DYN_ARGS=TRUE&amp;DOC_NAME=FAT:FQL_AUDITING_CLIENT_TEMPLATE.FAT&amp;display_string=Audit&amp;VAR:KEY=HKBSDUTCNI&amp;VAR:QUERY=RkZfRU5UUlBSX1ZBTF9EQUlMWSgzOTQ3MSk=&amp;WINDOW=FIRST_POPUP&amp;HEIGHT=450&amp;WIDTH=450&amp;START_MA","XIMIZED=FALSE&amp;VAR:CALENDAR=US&amp;VAR:SYMBOL=H&amp;VAR:INDEX=0"}</definedName>
    <definedName name="_5263__FDSAUDITLINK__" localSheetId="2" hidden="1">{"fdsup://directions/FAT Viewer?action=UPDATE&amp;creator=factset&amp;DYN_ARGS=TRUE&amp;DOC_NAME=FAT:FQL_AUDITING_CLIENT_TEMPLATE.FAT&amp;display_string=Audit&amp;VAR:KEY=TMFEFIPMPK&amp;VAR:QUERY=RkZfRU5UUlBSX1ZBTF9EQUlMWSgzOTQ3MSk=&amp;WINDOW=FIRST_POPUP&amp;HEIGHT=450&amp;WIDTH=450&amp;START_MA","XIMIZED=FALSE&amp;VAR:CALENDAR=US&amp;VAR:SYMBOL=HOT&amp;VAR:INDEX=0"}</definedName>
    <definedName name="_5263__FDSAUDITLINK__" hidden="1">{"fdsup://directions/FAT Viewer?action=UPDATE&amp;creator=factset&amp;DYN_ARGS=TRUE&amp;DOC_NAME=FAT:FQL_AUDITING_CLIENT_TEMPLATE.FAT&amp;display_string=Audit&amp;VAR:KEY=TMFEFIPMPK&amp;VAR:QUERY=RkZfRU5UUlBSX1ZBTF9EQUlMWSgzOTQ3MSk=&amp;WINDOW=FIRST_POPUP&amp;HEIGHT=450&amp;WIDTH=450&amp;START_MA","XIMIZED=FALSE&amp;VAR:CALENDAR=US&amp;VAR:SYMBOL=HOT&amp;VAR:INDEX=0"}</definedName>
    <definedName name="_5264__FDSAUDITLINK__" localSheetId="2" hidden="1">{"fdsup://directions/FAT Viewer?action=UPDATE&amp;creator=factset&amp;DYN_ARGS=TRUE&amp;DOC_NAME=FAT:FQL_AUDITING_CLIENT_TEMPLATE.FAT&amp;display_string=Audit&amp;VAR:KEY=FSLAVKPMJG&amp;VAR:QUERY=RkZfRU5UUlBSX1ZBTF9EQUlMWSgzOTQ3MSk=&amp;WINDOW=FIRST_POPUP&amp;HEIGHT=450&amp;WIDTH=450&amp;START_MA","XIMIZED=FALSE&amp;VAR:CALENDAR=US&amp;VAR:SYMBOL=585284&amp;VAR:INDEX=0"}</definedName>
    <definedName name="_5264__FDSAUDITLINK__" hidden="1">{"fdsup://directions/FAT Viewer?action=UPDATE&amp;creator=factset&amp;DYN_ARGS=TRUE&amp;DOC_NAME=FAT:FQL_AUDITING_CLIENT_TEMPLATE.FAT&amp;display_string=Audit&amp;VAR:KEY=FSLAVKPMJG&amp;VAR:QUERY=RkZfRU5UUlBSX1ZBTF9EQUlMWSgzOTQ3MSk=&amp;WINDOW=FIRST_POPUP&amp;HEIGHT=450&amp;WIDTH=450&amp;START_MA","XIMIZED=FALSE&amp;VAR:CALENDAR=US&amp;VAR:SYMBOL=585284&amp;VAR:INDEX=0"}</definedName>
    <definedName name="_5265__FDSAUDITLINK__" localSheetId="2" hidden="1">{"fdsup://directions/FAT Viewer?action=UPDATE&amp;creator=factset&amp;DYN_ARGS=TRUE&amp;DOC_NAME=FAT:FQL_AUDITING_CLIENT_TEMPLATE.FAT&amp;display_string=Audit&amp;VAR:KEY=LGJSNELUJY&amp;VAR:QUERY=RkZfRU5UUlBSX1ZBTF9EQUlMWSgzOTQ3MSk=&amp;WINDOW=FIRST_POPUP&amp;HEIGHT=450&amp;WIDTH=450&amp;START_MA","XIMIZED=FALSE&amp;VAR:CALENDAR=US&amp;VAR:SYMBOL=MAR&amp;VAR:INDEX=0"}</definedName>
    <definedName name="_5265__FDSAUDITLINK__" hidden="1">{"fdsup://directions/FAT Viewer?action=UPDATE&amp;creator=factset&amp;DYN_ARGS=TRUE&amp;DOC_NAME=FAT:FQL_AUDITING_CLIENT_TEMPLATE.FAT&amp;display_string=Audit&amp;VAR:KEY=LGJSNELUJY&amp;VAR:QUERY=RkZfRU5UUlBSX1ZBTF9EQUlMWSgzOTQ3MSk=&amp;WINDOW=FIRST_POPUP&amp;HEIGHT=450&amp;WIDTH=450&amp;START_MA","XIMIZED=FALSE&amp;VAR:CALENDAR=US&amp;VAR:SYMBOL=MAR&amp;VAR:INDEX=0"}</definedName>
    <definedName name="_5266__FDSAUDITLINK__" localSheetId="2" hidden="1">{"fdsup://directions/FAT Viewer?action=UPDATE&amp;creator=factset&amp;DYN_ARGS=TRUE&amp;DOC_NAME=FAT:FQL_AUDITING_CLIENT_TEMPLATE.FAT&amp;display_string=Audit&amp;VAR:KEY=ZYPWLQPMHA&amp;VAR:QUERY=RkZfRU5UUlBSX1ZBTF9EQUlMWSgzOTQ3MSk=&amp;WINDOW=FIRST_POPUP&amp;HEIGHT=450&amp;WIDTH=450&amp;START_MA","XIMIZED=FALSE&amp;VAR:CALENDAR=US&amp;VAR:SYMBOL=CHH&amp;VAR:INDEX=0"}</definedName>
    <definedName name="_5266__FDSAUDITLINK__" hidden="1">{"fdsup://directions/FAT Viewer?action=UPDATE&amp;creator=factset&amp;DYN_ARGS=TRUE&amp;DOC_NAME=FAT:FQL_AUDITING_CLIENT_TEMPLATE.FAT&amp;display_string=Audit&amp;VAR:KEY=ZYPWLQPMHA&amp;VAR:QUERY=RkZfRU5UUlBSX1ZBTF9EQUlMWSgzOTQ3MSk=&amp;WINDOW=FIRST_POPUP&amp;HEIGHT=450&amp;WIDTH=450&amp;START_MA","XIMIZED=FALSE&amp;VAR:CALENDAR=US&amp;VAR:SYMBOL=CHH&amp;VAR:INDEX=0"}</definedName>
    <definedName name="_5267__FDSAUDITLINK__" localSheetId="2" hidden="1">{"fdsup://directions/FAT Viewer?action=UPDATE&amp;creator=factset&amp;DYN_ARGS=TRUE&amp;DOC_NAME=FAT:FQL_AUDITING_CLIENT_TEMPLATE.FAT&amp;display_string=Audit&amp;VAR:KEY=TKXOLARMXS&amp;VAR:QUERY=RkZfRU5UUlBSX1ZBTF9EQUlMWSgzOTQ3MSk=&amp;WINDOW=FIRST_POPUP&amp;HEIGHT=450&amp;WIDTH=450&amp;START_MA","XIMIZED=FALSE&amp;VAR:CALENDAR=US&amp;VAR:SYMBOL=WYN&amp;VAR:INDEX=0"}</definedName>
    <definedName name="_5267__FDSAUDITLINK__" hidden="1">{"fdsup://directions/FAT Viewer?action=UPDATE&amp;creator=factset&amp;DYN_ARGS=TRUE&amp;DOC_NAME=FAT:FQL_AUDITING_CLIENT_TEMPLATE.FAT&amp;display_string=Audit&amp;VAR:KEY=TKXOLARMXS&amp;VAR:QUERY=RkZfRU5UUlBSX1ZBTF9EQUlMWSgzOTQ3MSk=&amp;WINDOW=FIRST_POPUP&amp;HEIGHT=450&amp;WIDTH=450&amp;START_MA","XIMIZED=FALSE&amp;VAR:CALENDAR=US&amp;VAR:SYMBOL=WYN&amp;VAR:INDEX=0"}</definedName>
    <definedName name="_5268__FDSAUDITLINK__" localSheetId="2" hidden="1">{"fdsup://directions/FAT Viewer?action=UPDATE&amp;creator=factset&amp;DYN_ARGS=TRUE&amp;DOC_NAME=FAT:FQL_AUDITING_CLIENT_TEMPLATE.FAT&amp;display_string=Audit&amp;VAR:KEY=NOHALSTSVE&amp;VAR:QUERY=RkZfRU5UUlBSX1ZBTF9EQUlMWSgzOTQ3MCk=&amp;WINDOW=FIRST_POPUP&amp;HEIGHT=450&amp;WIDTH=450&amp;START_MA","XIMIZED=FALSE&amp;VAR:CALENDAR=US&amp;VAR:SYMBOL=H&amp;VAR:INDEX=0"}</definedName>
    <definedName name="_5268__FDSAUDITLINK__" hidden="1">{"fdsup://directions/FAT Viewer?action=UPDATE&amp;creator=factset&amp;DYN_ARGS=TRUE&amp;DOC_NAME=FAT:FQL_AUDITING_CLIENT_TEMPLATE.FAT&amp;display_string=Audit&amp;VAR:KEY=NOHALSTSVE&amp;VAR:QUERY=RkZfRU5UUlBSX1ZBTF9EQUlMWSgzOTQ3MCk=&amp;WINDOW=FIRST_POPUP&amp;HEIGHT=450&amp;WIDTH=450&amp;START_MA","XIMIZED=FALSE&amp;VAR:CALENDAR=US&amp;VAR:SYMBOL=H&amp;VAR:INDEX=0"}</definedName>
    <definedName name="_5269__FDSAUDITLINK__" localSheetId="2" hidden="1">{"fdsup://directions/FAT Viewer?action=UPDATE&amp;creator=factset&amp;DYN_ARGS=TRUE&amp;DOC_NAME=FAT:FQL_AUDITING_CLIENT_TEMPLATE.FAT&amp;display_string=Audit&amp;VAR:KEY=HQXKHQBAJA&amp;VAR:QUERY=RkZfRU5UUlBSX1ZBTF9EQUlMWSgzOTQ3MCk=&amp;WINDOW=FIRST_POPUP&amp;HEIGHT=450&amp;WIDTH=450&amp;START_MA","XIMIZED=FALSE&amp;VAR:CALENDAR=US&amp;VAR:SYMBOL=HOT&amp;VAR:INDEX=0"}</definedName>
    <definedName name="_5269__FDSAUDITLINK__" hidden="1">{"fdsup://directions/FAT Viewer?action=UPDATE&amp;creator=factset&amp;DYN_ARGS=TRUE&amp;DOC_NAME=FAT:FQL_AUDITING_CLIENT_TEMPLATE.FAT&amp;display_string=Audit&amp;VAR:KEY=HQXKHQBAJA&amp;VAR:QUERY=RkZfRU5UUlBSX1ZBTF9EQUlMWSgzOTQ3MCk=&amp;WINDOW=FIRST_POPUP&amp;HEIGHT=450&amp;WIDTH=450&amp;START_MA","XIMIZED=FALSE&amp;VAR:CALENDAR=US&amp;VAR:SYMBOL=HOT&amp;VAR:INDEX=0"}</definedName>
    <definedName name="_527____________123Graph_XCHART_14" hidden="1">#REF!</definedName>
    <definedName name="_527__FDSAUDITLINK__" localSheetId="2" hidden="1">{"fdsup://directions/FAT Viewer?action=UPDATE&amp;creator=factset&amp;DYN_ARGS=TRUE&amp;DOC_NAME=FAT:FQL_AUDITING_CLIENT_TEMPLATE.FAT&amp;display_string=Audit&amp;VAR:KEY=PGHQFEJMRA&amp;VAR:QUERY=RkZfRUJJVERBX0lCKFFUUiw0MDkwOCk=&amp;WINDOW=FIRST_POPUP&amp;HEIGHT=450&amp;WIDTH=450&amp;START_MAXIMI","ZED=FALSE&amp;VAR:CALENDAR=US&amp;VAR:SYMBOL=LIZ&amp;VAR:INDEX=0"}</definedName>
    <definedName name="_527__FDSAUDITLINK__" hidden="1">{"fdsup://Directions/FactSet Auditing Viewer?action=AUDIT_VALUE&amp;DB=129&amp;ID1=B1YBFQ&amp;VALUEID=01001&amp;SDATE=201002&amp;PERIODTYPE=QTR_STD&amp;SCFT=3&amp;window=popup_no_bar&amp;width=385&amp;height=120&amp;START_MAXIMIZED=FALSE&amp;creator=factset&amp;display_string=Audit"}</definedName>
    <definedName name="_5270__FDSAUDITLINK__" localSheetId="2" hidden="1">{"fdsup://directions/FAT Viewer?action=UPDATE&amp;creator=factset&amp;DYN_ARGS=TRUE&amp;DOC_NAME=FAT:FQL_AUDITING_CLIENT_TEMPLATE.FAT&amp;display_string=Audit&amp;VAR:KEY=VELITAFARK&amp;VAR:QUERY=RkZfRU5UUlBSX1ZBTF9EQUlMWSgzOTQ3MCk=&amp;WINDOW=FIRST_POPUP&amp;HEIGHT=450&amp;WIDTH=450&amp;START_MA","XIMIZED=FALSE&amp;VAR:CALENDAR=US&amp;VAR:SYMBOL=585284&amp;VAR:INDEX=0"}</definedName>
    <definedName name="_5270__FDSAUDITLINK__" hidden="1">{"fdsup://directions/FAT Viewer?action=UPDATE&amp;creator=factset&amp;DYN_ARGS=TRUE&amp;DOC_NAME=FAT:FQL_AUDITING_CLIENT_TEMPLATE.FAT&amp;display_string=Audit&amp;VAR:KEY=VELITAFARK&amp;VAR:QUERY=RkZfRU5UUlBSX1ZBTF9EQUlMWSgzOTQ3MCk=&amp;WINDOW=FIRST_POPUP&amp;HEIGHT=450&amp;WIDTH=450&amp;START_MA","XIMIZED=FALSE&amp;VAR:CALENDAR=US&amp;VAR:SYMBOL=585284&amp;VAR:INDEX=0"}</definedName>
    <definedName name="_5271__FDSAUDITLINK__" localSheetId="2" hidden="1">{"fdsup://directions/FAT Viewer?action=UPDATE&amp;creator=factset&amp;DYN_ARGS=TRUE&amp;DOC_NAME=FAT:FQL_AUDITING_CLIENT_TEMPLATE.FAT&amp;display_string=Audit&amp;VAR:KEY=VABEBIHOFM&amp;VAR:QUERY=RkZfRU5UUlBSX1ZBTF9EQUlMWSgzOTQ3MCk=&amp;WINDOW=FIRST_POPUP&amp;HEIGHT=450&amp;WIDTH=450&amp;START_MA","XIMIZED=FALSE&amp;VAR:CALENDAR=US&amp;VAR:SYMBOL=MAR&amp;VAR:INDEX=0"}</definedName>
    <definedName name="_5271__FDSAUDITLINK__" hidden="1">{"fdsup://directions/FAT Viewer?action=UPDATE&amp;creator=factset&amp;DYN_ARGS=TRUE&amp;DOC_NAME=FAT:FQL_AUDITING_CLIENT_TEMPLATE.FAT&amp;display_string=Audit&amp;VAR:KEY=VABEBIHOFM&amp;VAR:QUERY=RkZfRU5UUlBSX1ZBTF9EQUlMWSgzOTQ3MCk=&amp;WINDOW=FIRST_POPUP&amp;HEIGHT=450&amp;WIDTH=450&amp;START_MA","XIMIZED=FALSE&amp;VAR:CALENDAR=US&amp;VAR:SYMBOL=MAR&amp;VAR:INDEX=0"}</definedName>
    <definedName name="_5272__FDSAUDITLINK__" localSheetId="2" hidden="1">{"fdsup://directions/FAT Viewer?action=UPDATE&amp;creator=factset&amp;DYN_ARGS=TRUE&amp;DOC_NAME=FAT:FQL_AUDITING_CLIENT_TEMPLATE.FAT&amp;display_string=Audit&amp;VAR:KEY=JMNSXMXKJW&amp;VAR:QUERY=RkZfRU5UUlBSX1ZBTF9EQUlMWSgzOTQ3MCk=&amp;WINDOW=FIRST_POPUP&amp;HEIGHT=450&amp;WIDTH=450&amp;START_MA","XIMIZED=FALSE&amp;VAR:CALENDAR=US&amp;VAR:SYMBOL=CHH&amp;VAR:INDEX=0"}</definedName>
    <definedName name="_5272__FDSAUDITLINK__" hidden="1">{"fdsup://directions/FAT Viewer?action=UPDATE&amp;creator=factset&amp;DYN_ARGS=TRUE&amp;DOC_NAME=FAT:FQL_AUDITING_CLIENT_TEMPLATE.FAT&amp;display_string=Audit&amp;VAR:KEY=JMNSXMXKJW&amp;VAR:QUERY=RkZfRU5UUlBSX1ZBTF9EQUlMWSgzOTQ3MCk=&amp;WINDOW=FIRST_POPUP&amp;HEIGHT=450&amp;WIDTH=450&amp;START_MA","XIMIZED=FALSE&amp;VAR:CALENDAR=US&amp;VAR:SYMBOL=CHH&amp;VAR:INDEX=0"}</definedName>
    <definedName name="_5273__FDSAUDITLINK__" localSheetId="2" hidden="1">{"fdsup://directions/FAT Viewer?action=UPDATE&amp;creator=factset&amp;DYN_ARGS=TRUE&amp;DOC_NAME=FAT:FQL_AUDITING_CLIENT_TEMPLATE.FAT&amp;display_string=Audit&amp;VAR:KEY=DYBKZEJYNC&amp;VAR:QUERY=RkZfRU5UUlBSX1ZBTF9EQUlMWSgzOTQ3MCk=&amp;WINDOW=FIRST_POPUP&amp;HEIGHT=450&amp;WIDTH=450&amp;START_MA","XIMIZED=FALSE&amp;VAR:CALENDAR=US&amp;VAR:SYMBOL=WYN&amp;VAR:INDEX=0"}</definedName>
    <definedName name="_5273__FDSAUDITLINK__" hidden="1">{"fdsup://directions/FAT Viewer?action=UPDATE&amp;creator=factset&amp;DYN_ARGS=TRUE&amp;DOC_NAME=FAT:FQL_AUDITING_CLIENT_TEMPLATE.FAT&amp;display_string=Audit&amp;VAR:KEY=DYBKZEJYNC&amp;VAR:QUERY=RkZfRU5UUlBSX1ZBTF9EQUlMWSgzOTQ3MCk=&amp;WINDOW=FIRST_POPUP&amp;HEIGHT=450&amp;WIDTH=450&amp;START_MA","XIMIZED=FALSE&amp;VAR:CALENDAR=US&amp;VAR:SYMBOL=WYN&amp;VAR:INDEX=0"}</definedName>
    <definedName name="_5274__FDSAUDITLINK__" localSheetId="2" hidden="1">{"fdsup://directions/FAT Viewer?action=UPDATE&amp;creator=factset&amp;DYN_ARGS=TRUE&amp;DOC_NAME=FAT:FQL_AUDITING_CLIENT_TEMPLATE.FAT&amp;display_string=Audit&amp;VAR:KEY=ZCLGFYXERK&amp;VAR:QUERY=RkZfRU5UUlBSX1ZBTF9EQUlMWSgzOTQ2OSk=&amp;WINDOW=FIRST_POPUP&amp;HEIGHT=450&amp;WIDTH=450&amp;START_MA","XIMIZED=FALSE&amp;VAR:CALENDAR=US&amp;VAR:SYMBOL=H&amp;VAR:INDEX=0"}</definedName>
    <definedName name="_5274__FDSAUDITLINK__" hidden="1">{"fdsup://directions/FAT Viewer?action=UPDATE&amp;creator=factset&amp;DYN_ARGS=TRUE&amp;DOC_NAME=FAT:FQL_AUDITING_CLIENT_TEMPLATE.FAT&amp;display_string=Audit&amp;VAR:KEY=ZCLGFYXERK&amp;VAR:QUERY=RkZfRU5UUlBSX1ZBTF9EQUlMWSgzOTQ2OSk=&amp;WINDOW=FIRST_POPUP&amp;HEIGHT=450&amp;WIDTH=450&amp;START_MA","XIMIZED=FALSE&amp;VAR:CALENDAR=US&amp;VAR:SYMBOL=H&amp;VAR:INDEX=0"}</definedName>
    <definedName name="_5275__FDSAUDITLINK__" localSheetId="2" hidden="1">{"fdsup://directions/FAT Viewer?action=UPDATE&amp;creator=factset&amp;DYN_ARGS=TRUE&amp;DOC_NAME=FAT:FQL_AUDITING_CLIENT_TEMPLATE.FAT&amp;display_string=Audit&amp;VAR:KEY=PKBAZSLOZS&amp;VAR:QUERY=RkZfRU5UUlBSX1ZBTF9EQUlMWSgzOTQ2OSk=&amp;WINDOW=FIRST_POPUP&amp;HEIGHT=450&amp;WIDTH=450&amp;START_MA","XIMIZED=FALSE&amp;VAR:CALENDAR=US&amp;VAR:SYMBOL=HOT&amp;VAR:INDEX=0"}</definedName>
    <definedName name="_5275__FDSAUDITLINK__" hidden="1">{"fdsup://directions/FAT Viewer?action=UPDATE&amp;creator=factset&amp;DYN_ARGS=TRUE&amp;DOC_NAME=FAT:FQL_AUDITING_CLIENT_TEMPLATE.FAT&amp;display_string=Audit&amp;VAR:KEY=PKBAZSLOZS&amp;VAR:QUERY=RkZfRU5UUlBSX1ZBTF9EQUlMWSgzOTQ2OSk=&amp;WINDOW=FIRST_POPUP&amp;HEIGHT=450&amp;WIDTH=450&amp;START_MA","XIMIZED=FALSE&amp;VAR:CALENDAR=US&amp;VAR:SYMBOL=HOT&amp;VAR:INDEX=0"}</definedName>
    <definedName name="_5276__FDSAUDITLINK__" localSheetId="2" hidden="1">{"fdsup://directions/FAT Viewer?action=UPDATE&amp;creator=factset&amp;DYN_ARGS=TRUE&amp;DOC_NAME=FAT:FQL_AUDITING_CLIENT_TEMPLATE.FAT&amp;display_string=Audit&amp;VAR:KEY=FWZGXSTKLE&amp;VAR:QUERY=RkZfRU5UUlBSX1ZBTF9EQUlMWSgzOTQ2OSk=&amp;WINDOW=FIRST_POPUP&amp;HEIGHT=450&amp;WIDTH=450&amp;START_MA","XIMIZED=FALSE&amp;VAR:CALENDAR=US&amp;VAR:SYMBOL=585284&amp;VAR:INDEX=0"}</definedName>
    <definedName name="_5276__FDSAUDITLINK__" hidden="1">{"fdsup://directions/FAT Viewer?action=UPDATE&amp;creator=factset&amp;DYN_ARGS=TRUE&amp;DOC_NAME=FAT:FQL_AUDITING_CLIENT_TEMPLATE.FAT&amp;display_string=Audit&amp;VAR:KEY=FWZGXSTKLE&amp;VAR:QUERY=RkZfRU5UUlBSX1ZBTF9EQUlMWSgzOTQ2OSk=&amp;WINDOW=FIRST_POPUP&amp;HEIGHT=450&amp;WIDTH=450&amp;START_MA","XIMIZED=FALSE&amp;VAR:CALENDAR=US&amp;VAR:SYMBOL=585284&amp;VAR:INDEX=0"}</definedName>
    <definedName name="_5277__FDSAUDITLINK__" localSheetId="2" hidden="1">{"fdsup://directions/FAT Viewer?action=UPDATE&amp;creator=factset&amp;DYN_ARGS=TRUE&amp;DOC_NAME=FAT:FQL_AUDITING_CLIENT_TEMPLATE.FAT&amp;display_string=Audit&amp;VAR:KEY=VKDOVSTKVU&amp;VAR:QUERY=RkZfRU5UUlBSX1ZBTF9EQUlMWSgzOTQ2OSk=&amp;WINDOW=FIRST_POPUP&amp;HEIGHT=450&amp;WIDTH=450&amp;START_MA","XIMIZED=FALSE&amp;VAR:CALENDAR=US&amp;VAR:SYMBOL=MAR&amp;VAR:INDEX=0"}</definedName>
    <definedName name="_5277__FDSAUDITLINK__" hidden="1">{"fdsup://directions/FAT Viewer?action=UPDATE&amp;creator=factset&amp;DYN_ARGS=TRUE&amp;DOC_NAME=FAT:FQL_AUDITING_CLIENT_TEMPLATE.FAT&amp;display_string=Audit&amp;VAR:KEY=VKDOVSTKVU&amp;VAR:QUERY=RkZfRU5UUlBSX1ZBTF9EQUlMWSgzOTQ2OSk=&amp;WINDOW=FIRST_POPUP&amp;HEIGHT=450&amp;WIDTH=450&amp;START_MA","XIMIZED=FALSE&amp;VAR:CALENDAR=US&amp;VAR:SYMBOL=MAR&amp;VAR:INDEX=0"}</definedName>
    <definedName name="_5278__FDSAUDITLINK__" localSheetId="2" hidden="1">{"fdsup://directions/FAT Viewer?action=UPDATE&amp;creator=factset&amp;DYN_ARGS=TRUE&amp;DOC_NAME=FAT:FQL_AUDITING_CLIENT_TEMPLATE.FAT&amp;display_string=Audit&amp;VAR:KEY=ZMJAXWLGZE&amp;VAR:QUERY=RkZfRU5UUlBSX1ZBTF9EQUlMWSgzOTQ2OSk=&amp;WINDOW=FIRST_POPUP&amp;HEIGHT=450&amp;WIDTH=450&amp;START_MA","XIMIZED=FALSE&amp;VAR:CALENDAR=US&amp;VAR:SYMBOL=CHH&amp;VAR:INDEX=0"}</definedName>
    <definedName name="_5278__FDSAUDITLINK__" hidden="1">{"fdsup://directions/FAT Viewer?action=UPDATE&amp;creator=factset&amp;DYN_ARGS=TRUE&amp;DOC_NAME=FAT:FQL_AUDITING_CLIENT_TEMPLATE.FAT&amp;display_string=Audit&amp;VAR:KEY=ZMJAXWLGZE&amp;VAR:QUERY=RkZfRU5UUlBSX1ZBTF9EQUlMWSgzOTQ2OSk=&amp;WINDOW=FIRST_POPUP&amp;HEIGHT=450&amp;WIDTH=450&amp;START_MA","XIMIZED=FALSE&amp;VAR:CALENDAR=US&amp;VAR:SYMBOL=CHH&amp;VAR:INDEX=0"}</definedName>
    <definedName name="_5279__FDSAUDITLINK__" localSheetId="2" hidden="1">{"fdsup://directions/FAT Viewer?action=UPDATE&amp;creator=factset&amp;DYN_ARGS=TRUE&amp;DOC_NAME=FAT:FQL_AUDITING_CLIENT_TEMPLATE.FAT&amp;display_string=Audit&amp;VAR:KEY=VEJOXUNSNC&amp;VAR:QUERY=RkZfRU5UUlBSX1ZBTF9EQUlMWSgzOTQ2OSk=&amp;WINDOW=FIRST_POPUP&amp;HEIGHT=450&amp;WIDTH=450&amp;START_MA","XIMIZED=FALSE&amp;VAR:CALENDAR=US&amp;VAR:SYMBOL=WYN&amp;VAR:INDEX=0"}</definedName>
    <definedName name="_5279__FDSAUDITLINK__" hidden="1">{"fdsup://directions/FAT Viewer?action=UPDATE&amp;creator=factset&amp;DYN_ARGS=TRUE&amp;DOC_NAME=FAT:FQL_AUDITING_CLIENT_TEMPLATE.FAT&amp;display_string=Audit&amp;VAR:KEY=VEJOXUNSNC&amp;VAR:QUERY=RkZfRU5UUlBSX1ZBTF9EQUlMWSgzOTQ2OSk=&amp;WINDOW=FIRST_POPUP&amp;HEIGHT=450&amp;WIDTH=450&amp;START_MA","XIMIZED=FALSE&amp;VAR:CALENDAR=US&amp;VAR:SYMBOL=WYN&amp;VAR:INDEX=0"}</definedName>
    <definedName name="_528____________123Graph_XCHART_15" hidden="1">#REF!</definedName>
    <definedName name="_528__FDSAUDITLINK__" localSheetId="2">{"fdsup://Directions/FactSet Auditing Viewer?action=AUDIT_VALUE&amp;DB=129&amp;ID1=83546010&amp;VALUEID=02001&amp;SDATE=201001&amp;PERIODTYPE=QTR_STD&amp;window=popup_no_bar&amp;width=385&amp;height=120&amp;START_MAXIMIZED=FALSE&amp;creator=factset&amp;display_string=Audit"}</definedName>
    <definedName name="_528__FDSAUDITLINK__" hidden="1">{"fdsup://directions/FAT Viewer?action=UPDATE&amp;creator=factset&amp;DYN_ARGS=TRUE&amp;DOC_NAME=FAT:FQL_AUDITING_CLIENT_TEMPLATE.FAT&amp;display_string=Audit&amp;VAR:KEY=RIJMXWVKBA&amp;VAR:QUERY=KChGRl9TQUxFUyhMVE0sMCwsLFJGLFVTRClARkZfU0FMRVMoTFRNU19TRU1JLDAsLCxSRixVU0QpKUBGRl9TQ","UxFUyhBTk4sMCwsLFJGLFVTRCkp&amp;WINDOW=FIRST_POPUP&amp;HEIGHT=450&amp;WIDTH=450&amp;START_MAXIMIZED=FALSE&amp;VAR:CALENDAR=US&amp;VAR:SYMBOL=B0L4LM&amp;VAR:INDEX=0"}</definedName>
    <definedName name="_5280__FDSAUDITLINK__" localSheetId="2" hidden="1">{"fdsup://directions/FAT Viewer?action=UPDATE&amp;creator=factset&amp;DYN_ARGS=TRUE&amp;DOC_NAME=FAT:FQL_AUDITING_CLIENT_TEMPLATE.FAT&amp;display_string=Audit&amp;VAR:KEY=NSFAZGHILY&amp;VAR:QUERY=RkZfRU5UUlBSX1ZBTF9EQUlMWSgzOTQ2NSk=&amp;WINDOW=FIRST_POPUP&amp;HEIGHT=450&amp;WIDTH=450&amp;START_MA","XIMIZED=FALSE&amp;VAR:CALENDAR=US&amp;VAR:SYMBOL=H&amp;VAR:INDEX=0"}</definedName>
    <definedName name="_5280__FDSAUDITLINK__" hidden="1">{"fdsup://directions/FAT Viewer?action=UPDATE&amp;creator=factset&amp;DYN_ARGS=TRUE&amp;DOC_NAME=FAT:FQL_AUDITING_CLIENT_TEMPLATE.FAT&amp;display_string=Audit&amp;VAR:KEY=NSFAZGHILY&amp;VAR:QUERY=RkZfRU5UUlBSX1ZBTF9EQUlMWSgzOTQ2NSk=&amp;WINDOW=FIRST_POPUP&amp;HEIGHT=450&amp;WIDTH=450&amp;START_MA","XIMIZED=FALSE&amp;VAR:CALENDAR=US&amp;VAR:SYMBOL=H&amp;VAR:INDEX=0"}</definedName>
    <definedName name="_5281__FDSAUDITLINK__" localSheetId="2" hidden="1">{"fdsup://directions/FAT Viewer?action=UPDATE&amp;creator=factset&amp;DYN_ARGS=TRUE&amp;DOC_NAME=FAT:FQL_AUDITING_CLIENT_TEMPLATE.FAT&amp;display_string=Audit&amp;VAR:KEY=DKLMNMDAJQ&amp;VAR:QUERY=RkZfRU5UUlBSX1ZBTF9EQUlMWSgzOTQ2NSk=&amp;WINDOW=FIRST_POPUP&amp;HEIGHT=450&amp;WIDTH=450&amp;START_MA","XIMIZED=FALSE&amp;VAR:CALENDAR=US&amp;VAR:SYMBOL=HOT&amp;VAR:INDEX=0"}</definedName>
    <definedName name="_5281__FDSAUDITLINK__" hidden="1">{"fdsup://directions/FAT Viewer?action=UPDATE&amp;creator=factset&amp;DYN_ARGS=TRUE&amp;DOC_NAME=FAT:FQL_AUDITING_CLIENT_TEMPLATE.FAT&amp;display_string=Audit&amp;VAR:KEY=DKLMNMDAJQ&amp;VAR:QUERY=RkZfRU5UUlBSX1ZBTF9EQUlMWSgzOTQ2NSk=&amp;WINDOW=FIRST_POPUP&amp;HEIGHT=450&amp;WIDTH=450&amp;START_MA","XIMIZED=FALSE&amp;VAR:CALENDAR=US&amp;VAR:SYMBOL=HOT&amp;VAR:INDEX=0"}</definedName>
    <definedName name="_5282__FDSAUDITLINK__" localSheetId="2" hidden="1">{"fdsup://directions/FAT Viewer?action=UPDATE&amp;creator=factset&amp;DYN_ARGS=TRUE&amp;DOC_NAME=FAT:FQL_AUDITING_CLIENT_TEMPLATE.FAT&amp;display_string=Audit&amp;VAR:KEY=NMXABIDKDE&amp;VAR:QUERY=RkZfRU5UUlBSX1ZBTF9EQUlMWSgzOTQ2NSk=&amp;WINDOW=FIRST_POPUP&amp;HEIGHT=450&amp;WIDTH=450&amp;START_MA","XIMIZED=FALSE&amp;VAR:CALENDAR=US&amp;VAR:SYMBOL=585284&amp;VAR:INDEX=0"}</definedName>
    <definedName name="_5282__FDSAUDITLINK__" hidden="1">{"fdsup://directions/FAT Viewer?action=UPDATE&amp;creator=factset&amp;DYN_ARGS=TRUE&amp;DOC_NAME=FAT:FQL_AUDITING_CLIENT_TEMPLATE.FAT&amp;display_string=Audit&amp;VAR:KEY=NMXABIDKDE&amp;VAR:QUERY=RkZfRU5UUlBSX1ZBTF9EQUlMWSgzOTQ2NSk=&amp;WINDOW=FIRST_POPUP&amp;HEIGHT=450&amp;WIDTH=450&amp;START_MA","XIMIZED=FALSE&amp;VAR:CALENDAR=US&amp;VAR:SYMBOL=585284&amp;VAR:INDEX=0"}</definedName>
    <definedName name="_5283__FDSAUDITLINK__" localSheetId="2" hidden="1">{"fdsup://directions/FAT Viewer?action=UPDATE&amp;creator=factset&amp;DYN_ARGS=TRUE&amp;DOC_NAME=FAT:FQL_AUDITING_CLIENT_TEMPLATE.FAT&amp;display_string=Audit&amp;VAR:KEY=HWBYNQBGFK&amp;VAR:QUERY=RkZfRU5UUlBSX1ZBTF9EQUlMWSgzOTQ2NSk=&amp;WINDOW=FIRST_POPUP&amp;HEIGHT=450&amp;WIDTH=450&amp;START_MA","XIMIZED=FALSE&amp;VAR:CALENDAR=US&amp;VAR:SYMBOL=MAR&amp;VAR:INDEX=0"}</definedName>
    <definedName name="_5283__FDSAUDITLINK__" hidden="1">{"fdsup://directions/FAT Viewer?action=UPDATE&amp;creator=factset&amp;DYN_ARGS=TRUE&amp;DOC_NAME=FAT:FQL_AUDITING_CLIENT_TEMPLATE.FAT&amp;display_string=Audit&amp;VAR:KEY=HWBYNQBGFK&amp;VAR:QUERY=RkZfRU5UUlBSX1ZBTF9EQUlMWSgzOTQ2NSk=&amp;WINDOW=FIRST_POPUP&amp;HEIGHT=450&amp;WIDTH=450&amp;START_MA","XIMIZED=FALSE&amp;VAR:CALENDAR=US&amp;VAR:SYMBOL=MAR&amp;VAR:INDEX=0"}</definedName>
    <definedName name="_5284__FDSAUDITLINK__" localSheetId="2" hidden="1">{"fdsup://directions/FAT Viewer?action=UPDATE&amp;creator=factset&amp;DYN_ARGS=TRUE&amp;DOC_NAME=FAT:FQL_AUDITING_CLIENT_TEMPLATE.FAT&amp;display_string=Audit&amp;VAR:KEY=DCTITONCFQ&amp;VAR:QUERY=RkZfRU5UUlBSX1ZBTF9EQUlMWSgzOTQ2NSk=&amp;WINDOW=FIRST_POPUP&amp;HEIGHT=450&amp;WIDTH=450&amp;START_MA","XIMIZED=FALSE&amp;VAR:CALENDAR=US&amp;VAR:SYMBOL=CHH&amp;VAR:INDEX=0"}</definedName>
    <definedName name="_5284__FDSAUDITLINK__" hidden="1">{"fdsup://directions/FAT Viewer?action=UPDATE&amp;creator=factset&amp;DYN_ARGS=TRUE&amp;DOC_NAME=FAT:FQL_AUDITING_CLIENT_TEMPLATE.FAT&amp;display_string=Audit&amp;VAR:KEY=DCTITONCFQ&amp;VAR:QUERY=RkZfRU5UUlBSX1ZBTF9EQUlMWSgzOTQ2NSk=&amp;WINDOW=FIRST_POPUP&amp;HEIGHT=450&amp;WIDTH=450&amp;START_MA","XIMIZED=FALSE&amp;VAR:CALENDAR=US&amp;VAR:SYMBOL=CHH&amp;VAR:INDEX=0"}</definedName>
    <definedName name="_5285__FDSAUDITLINK__" localSheetId="2" hidden="1">{"fdsup://directions/FAT Viewer?action=UPDATE&amp;creator=factset&amp;DYN_ARGS=TRUE&amp;DOC_NAME=FAT:FQL_AUDITING_CLIENT_TEMPLATE.FAT&amp;display_string=Audit&amp;VAR:KEY=NGHMDSDQXS&amp;VAR:QUERY=RkZfRU5UUlBSX1ZBTF9EQUlMWSgzOTQ2NSk=&amp;WINDOW=FIRST_POPUP&amp;HEIGHT=450&amp;WIDTH=450&amp;START_MA","XIMIZED=FALSE&amp;VAR:CALENDAR=US&amp;VAR:SYMBOL=WYN&amp;VAR:INDEX=0"}</definedName>
    <definedName name="_5285__FDSAUDITLINK__" hidden="1">{"fdsup://directions/FAT Viewer?action=UPDATE&amp;creator=factset&amp;DYN_ARGS=TRUE&amp;DOC_NAME=FAT:FQL_AUDITING_CLIENT_TEMPLATE.FAT&amp;display_string=Audit&amp;VAR:KEY=NGHMDSDQXS&amp;VAR:QUERY=RkZfRU5UUlBSX1ZBTF9EQUlMWSgzOTQ2NSk=&amp;WINDOW=FIRST_POPUP&amp;HEIGHT=450&amp;WIDTH=450&amp;START_MA","XIMIZED=FALSE&amp;VAR:CALENDAR=US&amp;VAR:SYMBOL=WYN&amp;VAR:INDEX=0"}</definedName>
    <definedName name="_5286__FDSAUDITLINK__" localSheetId="2" hidden="1">{"fdsup://directions/FAT Viewer?action=UPDATE&amp;creator=factset&amp;DYN_ARGS=TRUE&amp;DOC_NAME=FAT:FQL_AUDITING_CLIENT_TEMPLATE.FAT&amp;display_string=Audit&amp;VAR:KEY=JOFGPQHCPU&amp;VAR:QUERY=RkZfRU5UUlBSX1ZBTF9EQUlMWSgzOTQ2NCk=&amp;WINDOW=FIRST_POPUP&amp;HEIGHT=450&amp;WIDTH=450&amp;START_MA","XIMIZED=FALSE&amp;VAR:CALENDAR=US&amp;VAR:SYMBOL=H&amp;VAR:INDEX=0"}</definedName>
    <definedName name="_5286__FDSAUDITLINK__" hidden="1">{"fdsup://directions/FAT Viewer?action=UPDATE&amp;creator=factset&amp;DYN_ARGS=TRUE&amp;DOC_NAME=FAT:FQL_AUDITING_CLIENT_TEMPLATE.FAT&amp;display_string=Audit&amp;VAR:KEY=JOFGPQHCPU&amp;VAR:QUERY=RkZfRU5UUlBSX1ZBTF9EQUlMWSgzOTQ2NCk=&amp;WINDOW=FIRST_POPUP&amp;HEIGHT=450&amp;WIDTH=450&amp;START_MA","XIMIZED=FALSE&amp;VAR:CALENDAR=US&amp;VAR:SYMBOL=H&amp;VAR:INDEX=0"}</definedName>
    <definedName name="_5287__FDSAUDITLINK__" localSheetId="2" hidden="1">{"fdsup://directions/FAT Viewer?action=UPDATE&amp;creator=factset&amp;DYN_ARGS=TRUE&amp;DOC_NAME=FAT:FQL_AUDITING_CLIENT_TEMPLATE.FAT&amp;display_string=Audit&amp;VAR:KEY=LADYDWJSNE&amp;VAR:QUERY=RkZfRU5UUlBSX1ZBTF9EQUlMWSgzOTQ2NCk=&amp;WINDOW=FIRST_POPUP&amp;HEIGHT=450&amp;WIDTH=450&amp;START_MA","XIMIZED=FALSE&amp;VAR:CALENDAR=US&amp;VAR:SYMBOL=HOT&amp;VAR:INDEX=0"}</definedName>
    <definedName name="_5287__FDSAUDITLINK__" hidden="1">{"fdsup://directions/FAT Viewer?action=UPDATE&amp;creator=factset&amp;DYN_ARGS=TRUE&amp;DOC_NAME=FAT:FQL_AUDITING_CLIENT_TEMPLATE.FAT&amp;display_string=Audit&amp;VAR:KEY=LADYDWJSNE&amp;VAR:QUERY=RkZfRU5UUlBSX1ZBTF9EQUlMWSgzOTQ2NCk=&amp;WINDOW=FIRST_POPUP&amp;HEIGHT=450&amp;WIDTH=450&amp;START_MA","XIMIZED=FALSE&amp;VAR:CALENDAR=US&amp;VAR:SYMBOL=HOT&amp;VAR:INDEX=0"}</definedName>
    <definedName name="_5288__FDSAUDITLINK__" localSheetId="2" hidden="1">{"fdsup://directions/FAT Viewer?action=UPDATE&amp;creator=factset&amp;DYN_ARGS=TRUE&amp;DOC_NAME=FAT:FQL_AUDITING_CLIENT_TEMPLATE.FAT&amp;display_string=Audit&amp;VAR:KEY=NURKRSZMJM&amp;VAR:QUERY=RkZfRU5UUlBSX1ZBTF9EQUlMWSgzOTQ2NCk=&amp;WINDOW=FIRST_POPUP&amp;HEIGHT=450&amp;WIDTH=450&amp;START_MA","XIMIZED=FALSE&amp;VAR:CALENDAR=US&amp;VAR:SYMBOL=585284&amp;VAR:INDEX=0"}</definedName>
    <definedName name="_5288__FDSAUDITLINK__" hidden="1">{"fdsup://directions/FAT Viewer?action=UPDATE&amp;creator=factset&amp;DYN_ARGS=TRUE&amp;DOC_NAME=FAT:FQL_AUDITING_CLIENT_TEMPLATE.FAT&amp;display_string=Audit&amp;VAR:KEY=NURKRSZMJM&amp;VAR:QUERY=RkZfRU5UUlBSX1ZBTF9EQUlMWSgzOTQ2NCk=&amp;WINDOW=FIRST_POPUP&amp;HEIGHT=450&amp;WIDTH=450&amp;START_MA","XIMIZED=FALSE&amp;VAR:CALENDAR=US&amp;VAR:SYMBOL=585284&amp;VAR:INDEX=0"}</definedName>
    <definedName name="_5289__FDSAUDITLINK__" localSheetId="2" hidden="1">{"fdsup://directions/FAT Viewer?action=UPDATE&amp;creator=factset&amp;DYN_ARGS=TRUE&amp;DOC_NAME=FAT:FQL_AUDITING_CLIENT_TEMPLATE.FAT&amp;display_string=Audit&amp;VAR:KEY=DYDQFGJARY&amp;VAR:QUERY=RkZfRU5UUlBSX1ZBTF9EQUlMWSgzOTQ2NCk=&amp;WINDOW=FIRST_POPUP&amp;HEIGHT=450&amp;WIDTH=450&amp;START_MA","XIMIZED=FALSE&amp;VAR:CALENDAR=US&amp;VAR:SYMBOL=MAR&amp;VAR:INDEX=0"}</definedName>
    <definedName name="_5289__FDSAUDITLINK__" hidden="1">{"fdsup://directions/FAT Viewer?action=UPDATE&amp;creator=factset&amp;DYN_ARGS=TRUE&amp;DOC_NAME=FAT:FQL_AUDITING_CLIENT_TEMPLATE.FAT&amp;display_string=Audit&amp;VAR:KEY=DYDQFGJARY&amp;VAR:QUERY=RkZfRU5UUlBSX1ZBTF9EQUlMWSgzOTQ2NCk=&amp;WINDOW=FIRST_POPUP&amp;HEIGHT=450&amp;WIDTH=450&amp;START_MA","XIMIZED=FALSE&amp;VAR:CALENDAR=US&amp;VAR:SYMBOL=MAR&amp;VAR:INDEX=0"}</definedName>
    <definedName name="_529____________123Graph_XCHART_16" hidden="1">#REF!</definedName>
    <definedName name="_529__FDSAUDITLINK__" localSheetId="2">{"fdsup://directions/FAT Viewer?action=UPDATE&amp;creator=factset&amp;DYN_ARGS=TRUE&amp;DOC_NAME=FAT:FQL_AUDITING_CLIENT_TEMPLATE.FAT&amp;display_string=Audit&amp;VAR:KEY=JOHMBABYFM&amp;VAR:QUERY=KEZTTF9ORVRfSU5DKE5PVyxOT1csRlNBLCxVU0QpQEZGX05FVF9JTkMoTFRNUywwLCwsLFVTRCkp&amp;WINDOW=F","IRST_POPUP&amp;HEIGHT=450&amp;WIDTH=450&amp;START_MAXIMIZED=FALSE&amp;VAR:CALENDAR=US&amp;VAR:SYMBOL=ECLP&amp;VAR:INDEX=0"}</definedName>
    <definedName name="_529__FDSAUDITLINK__" hidden="1">{"fdsup://directions/FAT Viewer?action=UPDATE&amp;creator=factset&amp;DYN_ARGS=TRUE&amp;DOC_NAME=FAT:FQL_AUDITING_CLIENT_TEMPLATE.FAT&amp;display_string=Audit&amp;VAR:KEY=DCPOHQTCFY&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316988&amp;VAR:INDEX=0"}</definedName>
    <definedName name="_5290__FDSAUDITLINK__" localSheetId="2" hidden="1">{"fdsup://directions/FAT Viewer?action=UPDATE&amp;creator=factset&amp;DYN_ARGS=TRUE&amp;DOC_NAME=FAT:FQL_AUDITING_CLIENT_TEMPLATE.FAT&amp;display_string=Audit&amp;VAR:KEY=PEJUZWNUJO&amp;VAR:QUERY=RkZfRU5UUlBSX1ZBTF9EQUlMWSgzOTQ2NCk=&amp;WINDOW=FIRST_POPUP&amp;HEIGHT=450&amp;WIDTH=450&amp;START_MA","XIMIZED=FALSE&amp;VAR:CALENDAR=US&amp;VAR:SYMBOL=CHH&amp;VAR:INDEX=0"}</definedName>
    <definedName name="_5290__FDSAUDITLINK__" hidden="1">{"fdsup://directions/FAT Viewer?action=UPDATE&amp;creator=factset&amp;DYN_ARGS=TRUE&amp;DOC_NAME=FAT:FQL_AUDITING_CLIENT_TEMPLATE.FAT&amp;display_string=Audit&amp;VAR:KEY=PEJUZWNUJO&amp;VAR:QUERY=RkZfRU5UUlBSX1ZBTF9EQUlMWSgzOTQ2NCk=&amp;WINDOW=FIRST_POPUP&amp;HEIGHT=450&amp;WIDTH=450&amp;START_MA","XIMIZED=FALSE&amp;VAR:CALENDAR=US&amp;VAR:SYMBOL=CHH&amp;VAR:INDEX=0"}</definedName>
    <definedName name="_5291__FDSAUDITLINK__" localSheetId="2" hidden="1">{"fdsup://directions/FAT Viewer?action=UPDATE&amp;creator=factset&amp;DYN_ARGS=TRUE&amp;DOC_NAME=FAT:FQL_AUDITING_CLIENT_TEMPLATE.FAT&amp;display_string=Audit&amp;VAR:KEY=ZERSNOVQBE&amp;VAR:QUERY=RkZfRU5UUlBSX1ZBTF9EQUlMWSgzOTQ2NCk=&amp;WINDOW=FIRST_POPUP&amp;HEIGHT=450&amp;WIDTH=450&amp;START_MA","XIMIZED=FALSE&amp;VAR:CALENDAR=US&amp;VAR:SYMBOL=WYN&amp;VAR:INDEX=0"}</definedName>
    <definedName name="_5291__FDSAUDITLINK__" hidden="1">{"fdsup://directions/FAT Viewer?action=UPDATE&amp;creator=factset&amp;DYN_ARGS=TRUE&amp;DOC_NAME=FAT:FQL_AUDITING_CLIENT_TEMPLATE.FAT&amp;display_string=Audit&amp;VAR:KEY=ZERSNOVQBE&amp;VAR:QUERY=RkZfRU5UUlBSX1ZBTF9EQUlMWSgzOTQ2NCk=&amp;WINDOW=FIRST_POPUP&amp;HEIGHT=450&amp;WIDTH=450&amp;START_MA","XIMIZED=FALSE&amp;VAR:CALENDAR=US&amp;VAR:SYMBOL=WYN&amp;VAR:INDEX=0"}</definedName>
    <definedName name="_5292__FDSAUDITLINK__" localSheetId="2" hidden="1">{"fdsup://directions/FAT Viewer?action=UPDATE&amp;creator=factset&amp;DYN_ARGS=TRUE&amp;DOC_NAME=FAT:FQL_AUDITING_CLIENT_TEMPLATE.FAT&amp;display_string=Audit&amp;VAR:KEY=HKPILKLQDG&amp;VAR:QUERY=RkZfRU5UUlBSX1ZBTF9EQUlMWSgzOTQ2Myk=&amp;WINDOW=FIRST_POPUP&amp;HEIGHT=450&amp;WIDTH=450&amp;START_MA","XIMIZED=FALSE&amp;VAR:CALENDAR=US&amp;VAR:SYMBOL=H&amp;VAR:INDEX=0"}</definedName>
    <definedName name="_5292__FDSAUDITLINK__" hidden="1">{"fdsup://directions/FAT Viewer?action=UPDATE&amp;creator=factset&amp;DYN_ARGS=TRUE&amp;DOC_NAME=FAT:FQL_AUDITING_CLIENT_TEMPLATE.FAT&amp;display_string=Audit&amp;VAR:KEY=HKPILKLQDG&amp;VAR:QUERY=RkZfRU5UUlBSX1ZBTF9EQUlMWSgzOTQ2Myk=&amp;WINDOW=FIRST_POPUP&amp;HEIGHT=450&amp;WIDTH=450&amp;START_MA","XIMIZED=FALSE&amp;VAR:CALENDAR=US&amp;VAR:SYMBOL=H&amp;VAR:INDEX=0"}</definedName>
    <definedName name="_5293__FDSAUDITLINK__" localSheetId="2" hidden="1">{"fdsup://directions/FAT Viewer?action=UPDATE&amp;creator=factset&amp;DYN_ARGS=TRUE&amp;DOC_NAME=FAT:FQL_AUDITING_CLIENT_TEMPLATE.FAT&amp;display_string=Audit&amp;VAR:KEY=LIJMXONUDO&amp;VAR:QUERY=RkZfRU5UUlBSX1ZBTF9EQUlMWSgzOTQ2Myk=&amp;WINDOW=FIRST_POPUP&amp;HEIGHT=450&amp;WIDTH=450&amp;START_MA","XIMIZED=FALSE&amp;VAR:CALENDAR=US&amp;VAR:SYMBOL=HOT&amp;VAR:INDEX=0"}</definedName>
    <definedName name="_5293__FDSAUDITLINK__" hidden="1">{"fdsup://directions/FAT Viewer?action=UPDATE&amp;creator=factset&amp;DYN_ARGS=TRUE&amp;DOC_NAME=FAT:FQL_AUDITING_CLIENT_TEMPLATE.FAT&amp;display_string=Audit&amp;VAR:KEY=LIJMXONUDO&amp;VAR:QUERY=RkZfRU5UUlBSX1ZBTF9EQUlMWSgzOTQ2Myk=&amp;WINDOW=FIRST_POPUP&amp;HEIGHT=450&amp;WIDTH=450&amp;START_MA","XIMIZED=FALSE&amp;VAR:CALENDAR=US&amp;VAR:SYMBOL=HOT&amp;VAR:INDEX=0"}</definedName>
    <definedName name="_5294__FDSAUDITLINK__" localSheetId="2" hidden="1">{"fdsup://directions/FAT Viewer?action=UPDATE&amp;creator=factset&amp;DYN_ARGS=TRUE&amp;DOC_NAME=FAT:FQL_AUDITING_CLIENT_TEMPLATE.FAT&amp;display_string=Audit&amp;VAR:KEY=HYVKXMRYLO&amp;VAR:QUERY=RkZfRU5UUlBSX1ZBTF9EQUlMWSgzOTQ2Myk=&amp;WINDOW=FIRST_POPUP&amp;HEIGHT=450&amp;WIDTH=450&amp;START_MA","XIMIZED=FALSE&amp;VAR:CALENDAR=US&amp;VAR:SYMBOL=585284&amp;VAR:INDEX=0"}</definedName>
    <definedName name="_5294__FDSAUDITLINK__" hidden="1">{"fdsup://directions/FAT Viewer?action=UPDATE&amp;creator=factset&amp;DYN_ARGS=TRUE&amp;DOC_NAME=FAT:FQL_AUDITING_CLIENT_TEMPLATE.FAT&amp;display_string=Audit&amp;VAR:KEY=HYVKXMRYLO&amp;VAR:QUERY=RkZfRU5UUlBSX1ZBTF9EQUlMWSgzOTQ2Myk=&amp;WINDOW=FIRST_POPUP&amp;HEIGHT=450&amp;WIDTH=450&amp;START_MA","XIMIZED=FALSE&amp;VAR:CALENDAR=US&amp;VAR:SYMBOL=585284&amp;VAR:INDEX=0"}</definedName>
    <definedName name="_5295__FDSAUDITLINK__" localSheetId="2" hidden="1">{"fdsup://directions/FAT Viewer?action=UPDATE&amp;creator=factset&amp;DYN_ARGS=TRUE&amp;DOC_NAME=FAT:FQL_AUDITING_CLIENT_TEMPLATE.FAT&amp;display_string=Audit&amp;VAR:KEY=VWDSJABYXI&amp;VAR:QUERY=RkZfRU5UUlBSX1ZBTF9EQUlMWSgzOTQ2Myk=&amp;WINDOW=FIRST_POPUP&amp;HEIGHT=450&amp;WIDTH=450&amp;START_MA","XIMIZED=FALSE&amp;VAR:CALENDAR=US&amp;VAR:SYMBOL=MAR&amp;VAR:INDEX=0"}</definedName>
    <definedName name="_5295__FDSAUDITLINK__" hidden="1">{"fdsup://directions/FAT Viewer?action=UPDATE&amp;creator=factset&amp;DYN_ARGS=TRUE&amp;DOC_NAME=FAT:FQL_AUDITING_CLIENT_TEMPLATE.FAT&amp;display_string=Audit&amp;VAR:KEY=VWDSJABYXI&amp;VAR:QUERY=RkZfRU5UUlBSX1ZBTF9EQUlMWSgzOTQ2Myk=&amp;WINDOW=FIRST_POPUP&amp;HEIGHT=450&amp;WIDTH=450&amp;START_MA","XIMIZED=FALSE&amp;VAR:CALENDAR=US&amp;VAR:SYMBOL=MAR&amp;VAR:INDEX=0"}</definedName>
    <definedName name="_5296__FDSAUDITLINK__" localSheetId="2" hidden="1">{"fdsup://directions/FAT Viewer?action=UPDATE&amp;creator=factset&amp;DYN_ARGS=TRUE&amp;DOC_NAME=FAT:FQL_AUDITING_CLIENT_TEMPLATE.FAT&amp;display_string=Audit&amp;VAR:KEY=ZAXYBOHCPM&amp;VAR:QUERY=RkZfRU5UUlBSX1ZBTF9EQUlMWSgzOTQ2Myk=&amp;WINDOW=FIRST_POPUP&amp;HEIGHT=450&amp;WIDTH=450&amp;START_MA","XIMIZED=FALSE&amp;VAR:CALENDAR=US&amp;VAR:SYMBOL=CHH&amp;VAR:INDEX=0"}</definedName>
    <definedName name="_5296__FDSAUDITLINK__" hidden="1">{"fdsup://directions/FAT Viewer?action=UPDATE&amp;creator=factset&amp;DYN_ARGS=TRUE&amp;DOC_NAME=FAT:FQL_AUDITING_CLIENT_TEMPLATE.FAT&amp;display_string=Audit&amp;VAR:KEY=ZAXYBOHCPM&amp;VAR:QUERY=RkZfRU5UUlBSX1ZBTF9EQUlMWSgzOTQ2Myk=&amp;WINDOW=FIRST_POPUP&amp;HEIGHT=450&amp;WIDTH=450&amp;START_MA","XIMIZED=FALSE&amp;VAR:CALENDAR=US&amp;VAR:SYMBOL=CHH&amp;VAR:INDEX=0"}</definedName>
    <definedName name="_5297__FDSAUDITLINK__" localSheetId="2" hidden="1">{"fdsup://directions/FAT Viewer?action=UPDATE&amp;creator=factset&amp;DYN_ARGS=TRUE&amp;DOC_NAME=FAT:FQL_AUDITING_CLIENT_TEMPLATE.FAT&amp;display_string=Audit&amp;VAR:KEY=TQHQHSNODK&amp;VAR:QUERY=RkZfRU5UUlBSX1ZBTF9EQUlMWSgzOTQ2Myk=&amp;WINDOW=FIRST_POPUP&amp;HEIGHT=450&amp;WIDTH=450&amp;START_MA","XIMIZED=FALSE&amp;VAR:CALENDAR=US&amp;VAR:SYMBOL=WYN&amp;VAR:INDEX=0"}</definedName>
    <definedName name="_5297__FDSAUDITLINK__" hidden="1">{"fdsup://directions/FAT Viewer?action=UPDATE&amp;creator=factset&amp;DYN_ARGS=TRUE&amp;DOC_NAME=FAT:FQL_AUDITING_CLIENT_TEMPLATE.FAT&amp;display_string=Audit&amp;VAR:KEY=TQHQHSNODK&amp;VAR:QUERY=RkZfRU5UUlBSX1ZBTF9EQUlMWSgzOTQ2Myk=&amp;WINDOW=FIRST_POPUP&amp;HEIGHT=450&amp;WIDTH=450&amp;START_MA","XIMIZED=FALSE&amp;VAR:CALENDAR=US&amp;VAR:SYMBOL=WYN&amp;VAR:INDEX=0"}</definedName>
    <definedName name="_5298__FDSAUDITLINK__" localSheetId="2" hidden="1">{"fdsup://directions/FAT Viewer?action=UPDATE&amp;creator=factset&amp;DYN_ARGS=TRUE&amp;DOC_NAME=FAT:FQL_AUDITING_CLIENT_TEMPLATE.FAT&amp;display_string=Audit&amp;VAR:KEY=JEPMVARORY&amp;VAR:QUERY=RkZfRU5UUlBSX1ZBTF9EQUlMWSgzOTQ2Mik=&amp;WINDOW=FIRST_POPUP&amp;HEIGHT=450&amp;WIDTH=450&amp;START_MA","XIMIZED=FALSE&amp;VAR:CALENDAR=US&amp;VAR:SYMBOL=H&amp;VAR:INDEX=0"}</definedName>
    <definedName name="_5298__FDSAUDITLINK__" hidden="1">{"fdsup://directions/FAT Viewer?action=UPDATE&amp;creator=factset&amp;DYN_ARGS=TRUE&amp;DOC_NAME=FAT:FQL_AUDITING_CLIENT_TEMPLATE.FAT&amp;display_string=Audit&amp;VAR:KEY=JEPMVARORY&amp;VAR:QUERY=RkZfRU5UUlBSX1ZBTF9EQUlMWSgzOTQ2Mik=&amp;WINDOW=FIRST_POPUP&amp;HEIGHT=450&amp;WIDTH=450&amp;START_MA","XIMIZED=FALSE&amp;VAR:CALENDAR=US&amp;VAR:SYMBOL=H&amp;VAR:INDEX=0"}</definedName>
    <definedName name="_5299__FDSAUDITLINK__" localSheetId="2" hidden="1">{"fdsup://directions/FAT Viewer?action=UPDATE&amp;creator=factset&amp;DYN_ARGS=TRUE&amp;DOC_NAME=FAT:FQL_AUDITING_CLIENT_TEMPLATE.FAT&amp;display_string=Audit&amp;VAR:KEY=HMZGVUTCVI&amp;VAR:QUERY=RkZfRU5UUlBSX1ZBTF9EQUlMWSgzOTQ2Mik=&amp;WINDOW=FIRST_POPUP&amp;HEIGHT=450&amp;WIDTH=450&amp;START_MA","XIMIZED=FALSE&amp;VAR:CALENDAR=US&amp;VAR:SYMBOL=HOT&amp;VAR:INDEX=0"}</definedName>
    <definedName name="_5299__FDSAUDITLINK__" hidden="1">{"fdsup://directions/FAT Viewer?action=UPDATE&amp;creator=factset&amp;DYN_ARGS=TRUE&amp;DOC_NAME=FAT:FQL_AUDITING_CLIENT_TEMPLATE.FAT&amp;display_string=Audit&amp;VAR:KEY=HMZGVUTCVI&amp;VAR:QUERY=RkZfRU5UUlBSX1ZBTF9EQUlMWSgzOTQ2Mik=&amp;WINDOW=FIRST_POPUP&amp;HEIGHT=450&amp;WIDTH=450&amp;START_MA","XIMIZED=FALSE&amp;VAR:CALENDAR=US&amp;VAR:SYMBOL=HOT&amp;VAR:INDEX=0"}</definedName>
    <definedName name="_53_____________________123Graph_FCHART_2" hidden="1">#REF!</definedName>
    <definedName name="_53__________________123Graph_FCHART_1" hidden="1">#REF!</definedName>
    <definedName name="_53______123Graph_ECHART_8" hidden="1">#REF!</definedName>
    <definedName name="_53______123Graph_FCHART_1" hidden="1">#REF!</definedName>
    <definedName name="_53__123Graph_ACHART_20" hidden="1">#N/A</definedName>
    <definedName name="_53__123Graph_ACHART_8" hidden="1">#REF!</definedName>
    <definedName name="_53__123Graph_BCHART_3" hidden="1">#REF!</definedName>
    <definedName name="_53__123Graph_BCONTRACT_BY_B_U" hidden="1">#REF!</definedName>
    <definedName name="_53__123Graph_DGROWTH_REVS_B" hidden="1">#REF!</definedName>
    <definedName name="_53__123Graph_EWAGES_BY_B_U" hidden="1">#REF!</definedName>
    <definedName name="_53__123Graph_FCHART_1" hidden="1">#REF!</definedName>
    <definedName name="_53__123Graph_FWAGES_BY_B_U" hidden="1">#REF!</definedName>
    <definedName name="_53__123Graph_LBL_BCHART_8" hidden="1">#REF!</definedName>
    <definedName name="_53__123Graph_XCHART_14" hidden="1">#REF!</definedName>
    <definedName name="_53__123Graph_XCHMWK_NDX_87_93" hidden="1">#REF!</definedName>
    <definedName name="_53__FDSAUDITLINK__" localSheetId="2" hidden="1">{"fdsup://IBCentral/FAT Viewer?action=UPDATE&amp;creator=factset&amp;DOC_NAME=fat:reuters_qtrly_source_window.fat&amp;display_string=Audit&amp;DYN_ARGS=TRUE&amp;VAR:ID1=37247A10&amp;VAR:RCODE=AITL&amp;VAR:SDATE=20080999&amp;VAR:FREQ=Quarterly&amp;VAR:RELITEM=RP&amp;VAR:CURRENCY=USD&amp;VAR:CURRSOURCE","=EXSHARE&amp;VAR:NATFREQ=QUARTERLY&amp;VAR:RFIELD=FINALIZED&amp;VAR:DB_TYPE=&amp;VAR:UNITS=M&amp;window=popup&amp;width=450&amp;height=300&amp;START_MAXIMIZED=FALSE"}</definedName>
    <definedName name="_53__FDSAUDITLINK__" hidden="1">{"fdsup://Directions/FactSet Auditing Viewer?action=AUDIT_VALUE&amp;DB=129&amp;ID1=05276910&amp;VALUEID=05301&amp;SDATE=201101&amp;PERIODTYPE=QTR_STD&amp;SCFT=3&amp;window=popup_no_bar&amp;width=385&amp;height=120&amp;START_MAXIMIZED=FALSE&amp;creator=factset&amp;display_string=Audit"}</definedName>
    <definedName name="_53__FDSAUDITLINK___1" localSheetId="2" hidden="1">{"fdsup://Directions/FactSet Auditing Viewer?action=AUDIT_VALUE&amp;DB=129&amp;ID1=05276910&amp;VALUEID=05301&amp;SDATE=201101&amp;PERIODTYPE=QTR_STD&amp;SCFT=3&amp;window=popup_no_bar&amp;width=385&amp;height=120&amp;START_MAXIMIZED=FALSE&amp;creator=factset&amp;display_string=Audit"}</definedName>
    <definedName name="_53__FDSAUDITLINK___1" hidden="1">{"fdsup://Directions/FactSet Auditing Viewer?action=AUDIT_VALUE&amp;DB=129&amp;ID1=05276910&amp;VALUEID=05301&amp;SDATE=201101&amp;PERIODTYPE=QTR_STD&amp;SCFT=3&amp;window=popup_no_bar&amp;width=385&amp;height=120&amp;START_MAXIMIZED=FALSE&amp;creator=factset&amp;display_string=Audit"}</definedName>
    <definedName name="_530____________123Graph_XCHART_17" hidden="1">#REF!</definedName>
    <definedName name="_530__123Graph_DCHART_1" hidden="1">#REF!</definedName>
    <definedName name="_530__FDSAUDITLINK__" localSheetId="2" hidden="1">{"fdsup://directions/FAT Viewer?action=UPDATE&amp;creator=factset&amp;DYN_ARGS=TRUE&amp;DOC_NAME=FAT:FQL_AUDITING_CLIENT_TEMPLATE.FAT&amp;display_string=Audit&amp;VAR:KEY=XYRKDAHEBG&amp;VAR:QUERY=RkZfRUJJVERBX0lCKFFUUiw0MDcyNCk=&amp;WINDOW=FIRST_POPUP&amp;HEIGHT=450&amp;WIDTH=450&amp;START_MAXIMI","ZED=FALSE&amp;VAR:CALENDAR=US&amp;VAR:SYMBOL=COH&amp;VAR:INDEX=0"}</definedName>
    <definedName name="_530__FDSAUDITLINK__" hidden="1">{"fdsup://directions/FAT Viewer?action=UPDATE&amp;creator=factset&amp;DYN_ARGS=TRUE&amp;DOC_NAME=FAT:FQL_AUDITING_CLIENT_TEMPLATE.FAT&amp;display_string=Audit&amp;VAR:KEY=FQVETYROVW&amp;VAR:QUERY=KChGRl9FQklUREEoTFRNLDAsLCxSRixVU0QpQEZGX0VCSVREQShMVE1TX1NFTUksMCwsLFJGLFVTRCkpQEZGX","0VCSVREQShBTk4sMCwsLFJGLFVTRCkp&amp;WINDOW=FIRST_POPUP&amp;HEIGHT=450&amp;WIDTH=450&amp;START_MAXIMIZED=FALSE&amp;VAR:CALENDAR=US&amp;VAR:SYMBOL=316988&amp;VAR:INDEX=0"}</definedName>
    <definedName name="_5300__FDSAUDITLINK__" localSheetId="2" hidden="1">{"fdsup://directions/FAT Viewer?action=UPDATE&amp;creator=factset&amp;DYN_ARGS=TRUE&amp;DOC_NAME=FAT:FQL_AUDITING_CLIENT_TEMPLATE.FAT&amp;display_string=Audit&amp;VAR:KEY=FSJKLOXGJM&amp;VAR:QUERY=RkZfRU5UUlBSX1ZBTF9EQUlMWSgzOTQ2Mik=&amp;WINDOW=FIRST_POPUP&amp;HEIGHT=450&amp;WIDTH=450&amp;START_MA","XIMIZED=FALSE&amp;VAR:CALENDAR=US&amp;VAR:SYMBOL=585284&amp;VAR:INDEX=0"}</definedName>
    <definedName name="_5300__FDSAUDITLINK__" hidden="1">{"fdsup://directions/FAT Viewer?action=UPDATE&amp;creator=factset&amp;DYN_ARGS=TRUE&amp;DOC_NAME=FAT:FQL_AUDITING_CLIENT_TEMPLATE.FAT&amp;display_string=Audit&amp;VAR:KEY=FSJKLOXGJM&amp;VAR:QUERY=RkZfRU5UUlBSX1ZBTF9EQUlMWSgzOTQ2Mik=&amp;WINDOW=FIRST_POPUP&amp;HEIGHT=450&amp;WIDTH=450&amp;START_MA","XIMIZED=FALSE&amp;VAR:CALENDAR=US&amp;VAR:SYMBOL=585284&amp;VAR:INDEX=0"}</definedName>
    <definedName name="_5301__FDSAUDITLINK__" localSheetId="2" hidden="1">{"fdsup://directions/FAT Viewer?action=UPDATE&amp;creator=factset&amp;DYN_ARGS=TRUE&amp;DOC_NAME=FAT:FQL_AUDITING_CLIENT_TEMPLATE.FAT&amp;display_string=Audit&amp;VAR:KEY=RSTQHSVANS&amp;VAR:QUERY=RkZfRU5UUlBSX1ZBTF9EQUlMWSgzOTQ2Mik=&amp;WINDOW=FIRST_POPUP&amp;HEIGHT=450&amp;WIDTH=450&amp;START_MA","XIMIZED=FALSE&amp;VAR:CALENDAR=US&amp;VAR:SYMBOL=MAR&amp;VAR:INDEX=0"}</definedName>
    <definedName name="_5301__FDSAUDITLINK__" hidden="1">{"fdsup://directions/FAT Viewer?action=UPDATE&amp;creator=factset&amp;DYN_ARGS=TRUE&amp;DOC_NAME=FAT:FQL_AUDITING_CLIENT_TEMPLATE.FAT&amp;display_string=Audit&amp;VAR:KEY=RSTQHSVANS&amp;VAR:QUERY=RkZfRU5UUlBSX1ZBTF9EQUlMWSgzOTQ2Mik=&amp;WINDOW=FIRST_POPUP&amp;HEIGHT=450&amp;WIDTH=450&amp;START_MA","XIMIZED=FALSE&amp;VAR:CALENDAR=US&amp;VAR:SYMBOL=MAR&amp;VAR:INDEX=0"}</definedName>
    <definedName name="_5302__FDSAUDITLINK__" localSheetId="2" hidden="1">{"fdsup://directions/FAT Viewer?action=UPDATE&amp;creator=factset&amp;DYN_ARGS=TRUE&amp;DOC_NAME=FAT:FQL_AUDITING_CLIENT_TEMPLATE.FAT&amp;display_string=Audit&amp;VAR:KEY=HMJQBSVAZS&amp;VAR:QUERY=RkZfRU5UUlBSX1ZBTF9EQUlMWSgzOTQ2Mik=&amp;WINDOW=FIRST_POPUP&amp;HEIGHT=450&amp;WIDTH=450&amp;START_MA","XIMIZED=FALSE&amp;VAR:CALENDAR=US&amp;VAR:SYMBOL=CHH&amp;VAR:INDEX=0"}</definedName>
    <definedName name="_5302__FDSAUDITLINK__" hidden="1">{"fdsup://directions/FAT Viewer?action=UPDATE&amp;creator=factset&amp;DYN_ARGS=TRUE&amp;DOC_NAME=FAT:FQL_AUDITING_CLIENT_TEMPLATE.FAT&amp;display_string=Audit&amp;VAR:KEY=HMJQBSVAZS&amp;VAR:QUERY=RkZfRU5UUlBSX1ZBTF9EQUlMWSgzOTQ2Mik=&amp;WINDOW=FIRST_POPUP&amp;HEIGHT=450&amp;WIDTH=450&amp;START_MA","XIMIZED=FALSE&amp;VAR:CALENDAR=US&amp;VAR:SYMBOL=CHH&amp;VAR:INDEX=0"}</definedName>
    <definedName name="_5303__FDSAUDITLINK__" localSheetId="2" hidden="1">{"fdsup://directions/FAT Viewer?action=UPDATE&amp;creator=factset&amp;DYN_ARGS=TRUE&amp;DOC_NAME=FAT:FQL_AUDITING_CLIENT_TEMPLATE.FAT&amp;display_string=Audit&amp;VAR:KEY=XIZYTUPWDM&amp;VAR:QUERY=RkZfRU5UUlBSX1ZBTF9EQUlMWSgzOTQ2Mik=&amp;WINDOW=FIRST_POPUP&amp;HEIGHT=450&amp;WIDTH=450&amp;START_MA","XIMIZED=FALSE&amp;VAR:CALENDAR=US&amp;VAR:SYMBOL=WYN&amp;VAR:INDEX=0"}</definedName>
    <definedName name="_5303__FDSAUDITLINK__" hidden="1">{"fdsup://directions/FAT Viewer?action=UPDATE&amp;creator=factset&amp;DYN_ARGS=TRUE&amp;DOC_NAME=FAT:FQL_AUDITING_CLIENT_TEMPLATE.FAT&amp;display_string=Audit&amp;VAR:KEY=XIZYTUPWDM&amp;VAR:QUERY=RkZfRU5UUlBSX1ZBTF9EQUlMWSgzOTQ2Mik=&amp;WINDOW=FIRST_POPUP&amp;HEIGHT=450&amp;WIDTH=450&amp;START_MA","XIMIZED=FALSE&amp;VAR:CALENDAR=US&amp;VAR:SYMBOL=WYN&amp;VAR:INDEX=0"}</definedName>
    <definedName name="_5304__FDSAUDITLINK__" localSheetId="2" hidden="1">{"fdsup://directions/FAT Viewer?action=UPDATE&amp;creator=factset&amp;DYN_ARGS=TRUE&amp;DOC_NAME=FAT:FQL_AUDITING_CLIENT_TEMPLATE.FAT&amp;display_string=Audit&amp;VAR:KEY=TMLWZCNCJK&amp;VAR:QUERY=RkZfRU5UUlBSX1ZBTF9EQUlMWSgzOTQ2MSk=&amp;WINDOW=FIRST_POPUP&amp;HEIGHT=450&amp;WIDTH=450&amp;START_MA","XIMIZED=FALSE&amp;VAR:CALENDAR=US&amp;VAR:SYMBOL=H&amp;VAR:INDEX=0"}</definedName>
    <definedName name="_5304__FDSAUDITLINK__" hidden="1">{"fdsup://directions/FAT Viewer?action=UPDATE&amp;creator=factset&amp;DYN_ARGS=TRUE&amp;DOC_NAME=FAT:FQL_AUDITING_CLIENT_TEMPLATE.FAT&amp;display_string=Audit&amp;VAR:KEY=TMLWZCNCJK&amp;VAR:QUERY=RkZfRU5UUlBSX1ZBTF9EQUlMWSgzOTQ2MSk=&amp;WINDOW=FIRST_POPUP&amp;HEIGHT=450&amp;WIDTH=450&amp;START_MA","XIMIZED=FALSE&amp;VAR:CALENDAR=US&amp;VAR:SYMBOL=H&amp;VAR:INDEX=0"}</definedName>
    <definedName name="_5305__FDSAUDITLINK__" localSheetId="2" hidden="1">{"fdsup://directions/FAT Viewer?action=UPDATE&amp;creator=factset&amp;DYN_ARGS=TRUE&amp;DOC_NAME=FAT:FQL_AUDITING_CLIENT_TEMPLATE.FAT&amp;display_string=Audit&amp;VAR:KEY=NCLYHGBYVO&amp;VAR:QUERY=RkZfRU5UUlBSX1ZBTF9EQUlMWSgzOTQ2MSk=&amp;WINDOW=FIRST_POPUP&amp;HEIGHT=450&amp;WIDTH=450&amp;START_MA","XIMIZED=FALSE&amp;VAR:CALENDAR=US&amp;VAR:SYMBOL=HOT&amp;VAR:INDEX=0"}</definedName>
    <definedName name="_5305__FDSAUDITLINK__" hidden="1">{"fdsup://directions/FAT Viewer?action=UPDATE&amp;creator=factset&amp;DYN_ARGS=TRUE&amp;DOC_NAME=FAT:FQL_AUDITING_CLIENT_TEMPLATE.FAT&amp;display_string=Audit&amp;VAR:KEY=NCLYHGBYVO&amp;VAR:QUERY=RkZfRU5UUlBSX1ZBTF9EQUlMWSgzOTQ2MSk=&amp;WINDOW=FIRST_POPUP&amp;HEIGHT=450&amp;WIDTH=450&amp;START_MA","XIMIZED=FALSE&amp;VAR:CALENDAR=US&amp;VAR:SYMBOL=HOT&amp;VAR:INDEX=0"}</definedName>
    <definedName name="_5306__FDSAUDITLINK__" localSheetId="2" hidden="1">{"fdsup://directions/FAT Viewer?action=UPDATE&amp;creator=factset&amp;DYN_ARGS=TRUE&amp;DOC_NAME=FAT:FQL_AUDITING_CLIENT_TEMPLATE.FAT&amp;display_string=Audit&amp;VAR:KEY=ZYVGFOTEJQ&amp;VAR:QUERY=RkZfRU5UUlBSX1ZBTF9EQUlMWSgzOTQ2MSk=&amp;WINDOW=FIRST_POPUP&amp;HEIGHT=450&amp;WIDTH=450&amp;START_MA","XIMIZED=FALSE&amp;VAR:CALENDAR=US&amp;VAR:SYMBOL=585284&amp;VAR:INDEX=0"}</definedName>
    <definedName name="_5306__FDSAUDITLINK__" hidden="1">{"fdsup://directions/FAT Viewer?action=UPDATE&amp;creator=factset&amp;DYN_ARGS=TRUE&amp;DOC_NAME=FAT:FQL_AUDITING_CLIENT_TEMPLATE.FAT&amp;display_string=Audit&amp;VAR:KEY=ZYVGFOTEJQ&amp;VAR:QUERY=RkZfRU5UUlBSX1ZBTF9EQUlMWSgzOTQ2MSk=&amp;WINDOW=FIRST_POPUP&amp;HEIGHT=450&amp;WIDTH=450&amp;START_MA","XIMIZED=FALSE&amp;VAR:CALENDAR=US&amp;VAR:SYMBOL=585284&amp;VAR:INDEX=0"}</definedName>
    <definedName name="_5307__FDSAUDITLINK__" localSheetId="2" hidden="1">{"fdsup://directions/FAT Viewer?action=UPDATE&amp;creator=factset&amp;DYN_ARGS=TRUE&amp;DOC_NAME=FAT:FQL_AUDITING_CLIENT_TEMPLATE.FAT&amp;display_string=Audit&amp;VAR:KEY=XGPEDCJIZK&amp;VAR:QUERY=RkZfRU5UUlBSX1ZBTF9EQUlMWSgzOTQ2MSk=&amp;WINDOW=FIRST_POPUP&amp;HEIGHT=450&amp;WIDTH=450&amp;START_MA","XIMIZED=FALSE&amp;VAR:CALENDAR=US&amp;VAR:SYMBOL=MAR&amp;VAR:INDEX=0"}</definedName>
    <definedName name="_5307__FDSAUDITLINK__" hidden="1">{"fdsup://directions/FAT Viewer?action=UPDATE&amp;creator=factset&amp;DYN_ARGS=TRUE&amp;DOC_NAME=FAT:FQL_AUDITING_CLIENT_TEMPLATE.FAT&amp;display_string=Audit&amp;VAR:KEY=XGPEDCJIZK&amp;VAR:QUERY=RkZfRU5UUlBSX1ZBTF9EQUlMWSgzOTQ2MSk=&amp;WINDOW=FIRST_POPUP&amp;HEIGHT=450&amp;WIDTH=450&amp;START_MA","XIMIZED=FALSE&amp;VAR:CALENDAR=US&amp;VAR:SYMBOL=MAR&amp;VAR:INDEX=0"}</definedName>
    <definedName name="_5308__FDSAUDITLINK__" localSheetId="2" hidden="1">{"fdsup://directions/FAT Viewer?action=UPDATE&amp;creator=factset&amp;DYN_ARGS=TRUE&amp;DOC_NAME=FAT:FQL_AUDITING_CLIENT_TEMPLATE.FAT&amp;display_string=Audit&amp;VAR:KEY=NYREVIXIRS&amp;VAR:QUERY=RkZfRU5UUlBSX1ZBTF9EQUlMWSgzOTQ2MSk=&amp;WINDOW=FIRST_POPUP&amp;HEIGHT=450&amp;WIDTH=450&amp;START_MA","XIMIZED=FALSE&amp;VAR:CALENDAR=US&amp;VAR:SYMBOL=CHH&amp;VAR:INDEX=0"}</definedName>
    <definedName name="_5308__FDSAUDITLINK__" hidden="1">{"fdsup://directions/FAT Viewer?action=UPDATE&amp;creator=factset&amp;DYN_ARGS=TRUE&amp;DOC_NAME=FAT:FQL_AUDITING_CLIENT_TEMPLATE.FAT&amp;display_string=Audit&amp;VAR:KEY=NYREVIXIRS&amp;VAR:QUERY=RkZfRU5UUlBSX1ZBTF9EQUlMWSgzOTQ2MSk=&amp;WINDOW=FIRST_POPUP&amp;HEIGHT=450&amp;WIDTH=450&amp;START_MA","XIMIZED=FALSE&amp;VAR:CALENDAR=US&amp;VAR:SYMBOL=CHH&amp;VAR:INDEX=0"}</definedName>
    <definedName name="_5309__FDSAUDITLINK__" localSheetId="2" hidden="1">{"fdsup://directions/FAT Viewer?action=UPDATE&amp;creator=factset&amp;DYN_ARGS=TRUE&amp;DOC_NAME=FAT:FQL_AUDITING_CLIENT_TEMPLATE.FAT&amp;display_string=Audit&amp;VAR:KEY=NUPWBATQFY&amp;VAR:QUERY=RkZfRU5UUlBSX1ZBTF9EQUlMWSgzOTQ2MSk=&amp;WINDOW=FIRST_POPUP&amp;HEIGHT=450&amp;WIDTH=450&amp;START_MA","XIMIZED=FALSE&amp;VAR:CALENDAR=US&amp;VAR:SYMBOL=WYN&amp;VAR:INDEX=0"}</definedName>
    <definedName name="_5309__FDSAUDITLINK__" hidden="1">{"fdsup://directions/FAT Viewer?action=UPDATE&amp;creator=factset&amp;DYN_ARGS=TRUE&amp;DOC_NAME=FAT:FQL_AUDITING_CLIENT_TEMPLATE.FAT&amp;display_string=Audit&amp;VAR:KEY=NUPWBATQFY&amp;VAR:QUERY=RkZfRU5UUlBSX1ZBTF9EQUlMWSgzOTQ2MSk=&amp;WINDOW=FIRST_POPUP&amp;HEIGHT=450&amp;WIDTH=450&amp;START_MA","XIMIZED=FALSE&amp;VAR:CALENDAR=US&amp;VAR:SYMBOL=WYN&amp;VAR:INDEX=0"}</definedName>
    <definedName name="_531____________123Graph_XCHART_18" hidden="1">#REF!</definedName>
    <definedName name="_531__FDSAUDITLINK__" localSheetId="2" hidden="1">{"fdsup://directions/FAT Viewer?action=UPDATE&amp;creator=factset&amp;DYN_ARGS=TRUE&amp;DOC_NAME=FAT:FQL_AUDITING_CLIENT_TEMPLATE.FAT&amp;display_string=Audit&amp;VAR:KEY=HAVQXMZWHO&amp;VAR:QUERY=RkZfRUJJVERBX0lCKFFUUiw0MDgxNik=&amp;WINDOW=FIRST_POPUP&amp;HEIGHT=450&amp;WIDTH=450&amp;START_MAXIMI","ZED=FALSE&amp;VAR:CALENDAR=US&amp;VAR:SYMBOL=COH&amp;VAR:INDEX=0"}</definedName>
    <definedName name="_531__FDSAUDITLINK__" hidden="1">{"fdsup://directions/FAT Viewer?action=UPDATE&amp;creator=factset&amp;DYN_ARGS=TRUE&amp;DOC_NAME=FAT:FQL_AUDITING_CLIENT_TEMPLATE.FAT&amp;display_string=Audit&amp;VAR:KEY=RQBAXEZYBI&amp;VAR:QUERY=KChGRl9HUk9TU19JTkMoTFRNLDAsLCxSRixVU0QpQEZGX0dST1NTX0lOQyhMVE1TX1NFTUksMCwsLFJGLFVTR","CkpQEZGX1NBTEVTKEFOTiwwLCwsUkYsVVNEKSk=&amp;WINDOW=FIRST_POPUP&amp;HEIGHT=450&amp;WIDTH=450&amp;START_MAXIMIZED=FALSE&amp;VAR:CALENDAR=US&amp;VAR:SYMBOL=316988&amp;VAR:INDEX=0"}</definedName>
    <definedName name="_5310__FDSAUDITLINK__" localSheetId="2" hidden="1">{"fdsup://directions/FAT Viewer?action=UPDATE&amp;creator=factset&amp;DYN_ARGS=TRUE&amp;DOC_NAME=FAT:FQL_AUDITING_CLIENT_TEMPLATE.FAT&amp;display_string=Audit&amp;VAR:KEY=JWBWDYTCLS&amp;VAR:QUERY=RkZfRU5UUlBSX1ZBTF9EQUlMWSgzOTQ1OCk=&amp;WINDOW=FIRST_POPUP&amp;HEIGHT=450&amp;WIDTH=450&amp;START_MA","XIMIZED=FALSE&amp;VAR:CALENDAR=US&amp;VAR:SYMBOL=H&amp;VAR:INDEX=0"}</definedName>
    <definedName name="_5310__FDSAUDITLINK__" hidden="1">{"fdsup://directions/FAT Viewer?action=UPDATE&amp;creator=factset&amp;DYN_ARGS=TRUE&amp;DOC_NAME=FAT:FQL_AUDITING_CLIENT_TEMPLATE.FAT&amp;display_string=Audit&amp;VAR:KEY=JWBWDYTCLS&amp;VAR:QUERY=RkZfRU5UUlBSX1ZBTF9EQUlMWSgzOTQ1OCk=&amp;WINDOW=FIRST_POPUP&amp;HEIGHT=450&amp;WIDTH=450&amp;START_MA","XIMIZED=FALSE&amp;VAR:CALENDAR=US&amp;VAR:SYMBOL=H&amp;VAR:INDEX=0"}</definedName>
    <definedName name="_5311__FDSAUDITLINK__" localSheetId="2" hidden="1">{"fdsup://directions/FAT Viewer?action=UPDATE&amp;creator=factset&amp;DYN_ARGS=TRUE&amp;DOC_NAME=FAT:FQL_AUDITING_CLIENT_TEMPLATE.FAT&amp;display_string=Audit&amp;VAR:KEY=RUVERKTKHE&amp;VAR:QUERY=RkZfRU5UUlBSX1ZBTF9EQUlMWSgzOTQ1OCk=&amp;WINDOW=FIRST_POPUP&amp;HEIGHT=450&amp;WIDTH=450&amp;START_MA","XIMIZED=FALSE&amp;VAR:CALENDAR=US&amp;VAR:SYMBOL=HOT&amp;VAR:INDEX=0"}</definedName>
    <definedName name="_5311__FDSAUDITLINK__" hidden="1">{"fdsup://directions/FAT Viewer?action=UPDATE&amp;creator=factset&amp;DYN_ARGS=TRUE&amp;DOC_NAME=FAT:FQL_AUDITING_CLIENT_TEMPLATE.FAT&amp;display_string=Audit&amp;VAR:KEY=RUVERKTKHE&amp;VAR:QUERY=RkZfRU5UUlBSX1ZBTF9EQUlMWSgzOTQ1OCk=&amp;WINDOW=FIRST_POPUP&amp;HEIGHT=450&amp;WIDTH=450&amp;START_MA","XIMIZED=FALSE&amp;VAR:CALENDAR=US&amp;VAR:SYMBOL=HOT&amp;VAR:INDEX=0"}</definedName>
    <definedName name="_5312__FDSAUDITLINK__" localSheetId="2" hidden="1">{"fdsup://directions/FAT Viewer?action=UPDATE&amp;creator=factset&amp;DYN_ARGS=TRUE&amp;DOC_NAME=FAT:FQL_AUDITING_CLIENT_TEMPLATE.FAT&amp;display_string=Audit&amp;VAR:KEY=HGHQLENCLW&amp;VAR:QUERY=RkZfRU5UUlBSX1ZBTF9EQUlMWSgzOTQ1OCk=&amp;WINDOW=FIRST_POPUP&amp;HEIGHT=450&amp;WIDTH=450&amp;START_MA","XIMIZED=FALSE&amp;VAR:CALENDAR=US&amp;VAR:SYMBOL=585284&amp;VAR:INDEX=0"}</definedName>
    <definedName name="_5312__FDSAUDITLINK__" hidden="1">{"fdsup://directions/FAT Viewer?action=UPDATE&amp;creator=factset&amp;DYN_ARGS=TRUE&amp;DOC_NAME=FAT:FQL_AUDITING_CLIENT_TEMPLATE.FAT&amp;display_string=Audit&amp;VAR:KEY=HGHQLENCLW&amp;VAR:QUERY=RkZfRU5UUlBSX1ZBTF9EQUlMWSgzOTQ1OCk=&amp;WINDOW=FIRST_POPUP&amp;HEIGHT=450&amp;WIDTH=450&amp;START_MA","XIMIZED=FALSE&amp;VAR:CALENDAR=US&amp;VAR:SYMBOL=585284&amp;VAR:INDEX=0"}</definedName>
    <definedName name="_5313__FDSAUDITLINK__" localSheetId="2" hidden="1">{"fdsup://directions/FAT Viewer?action=UPDATE&amp;creator=factset&amp;DYN_ARGS=TRUE&amp;DOC_NAME=FAT:FQL_AUDITING_CLIENT_TEMPLATE.FAT&amp;display_string=Audit&amp;VAR:KEY=RKHYRAJSJQ&amp;VAR:QUERY=RkZfRU5UUlBSX1ZBTF9EQUlMWSgzOTQ1OCk=&amp;WINDOW=FIRST_POPUP&amp;HEIGHT=450&amp;WIDTH=450&amp;START_MA","XIMIZED=FALSE&amp;VAR:CALENDAR=US&amp;VAR:SYMBOL=MAR&amp;VAR:INDEX=0"}</definedName>
    <definedName name="_5313__FDSAUDITLINK__" hidden="1">{"fdsup://directions/FAT Viewer?action=UPDATE&amp;creator=factset&amp;DYN_ARGS=TRUE&amp;DOC_NAME=FAT:FQL_AUDITING_CLIENT_TEMPLATE.FAT&amp;display_string=Audit&amp;VAR:KEY=RKHYRAJSJQ&amp;VAR:QUERY=RkZfRU5UUlBSX1ZBTF9EQUlMWSgzOTQ1OCk=&amp;WINDOW=FIRST_POPUP&amp;HEIGHT=450&amp;WIDTH=450&amp;START_MA","XIMIZED=FALSE&amp;VAR:CALENDAR=US&amp;VAR:SYMBOL=MAR&amp;VAR:INDEX=0"}</definedName>
    <definedName name="_5314__FDSAUDITLINK__" localSheetId="2" hidden="1">{"fdsup://directions/FAT Viewer?action=UPDATE&amp;creator=factset&amp;DYN_ARGS=TRUE&amp;DOC_NAME=FAT:FQL_AUDITING_CLIENT_TEMPLATE.FAT&amp;display_string=Audit&amp;VAR:KEY=PORMDKPAFA&amp;VAR:QUERY=RkZfRU5UUlBSX1ZBTF9EQUlMWSgzOTQ1OCk=&amp;WINDOW=FIRST_POPUP&amp;HEIGHT=450&amp;WIDTH=450&amp;START_MA","XIMIZED=FALSE&amp;VAR:CALENDAR=US&amp;VAR:SYMBOL=CHH&amp;VAR:INDEX=0"}</definedName>
    <definedName name="_5314__FDSAUDITLINK__" hidden="1">{"fdsup://directions/FAT Viewer?action=UPDATE&amp;creator=factset&amp;DYN_ARGS=TRUE&amp;DOC_NAME=FAT:FQL_AUDITING_CLIENT_TEMPLATE.FAT&amp;display_string=Audit&amp;VAR:KEY=PORMDKPAFA&amp;VAR:QUERY=RkZfRU5UUlBSX1ZBTF9EQUlMWSgzOTQ1OCk=&amp;WINDOW=FIRST_POPUP&amp;HEIGHT=450&amp;WIDTH=450&amp;START_MA","XIMIZED=FALSE&amp;VAR:CALENDAR=US&amp;VAR:SYMBOL=CHH&amp;VAR:INDEX=0"}</definedName>
    <definedName name="_5315__FDSAUDITLINK__" localSheetId="2" hidden="1">{"fdsup://directions/FAT Viewer?action=UPDATE&amp;creator=factset&amp;DYN_ARGS=TRUE&amp;DOC_NAME=FAT:FQL_AUDITING_CLIENT_TEMPLATE.FAT&amp;display_string=Audit&amp;VAR:KEY=TMLKHWVKLQ&amp;VAR:QUERY=RkZfRU5UUlBSX1ZBTF9EQUlMWSgzOTQ1OCk=&amp;WINDOW=FIRST_POPUP&amp;HEIGHT=450&amp;WIDTH=450&amp;START_MA","XIMIZED=FALSE&amp;VAR:CALENDAR=US&amp;VAR:SYMBOL=WYN&amp;VAR:INDEX=0"}</definedName>
    <definedName name="_5315__FDSAUDITLINK__" hidden="1">{"fdsup://directions/FAT Viewer?action=UPDATE&amp;creator=factset&amp;DYN_ARGS=TRUE&amp;DOC_NAME=FAT:FQL_AUDITING_CLIENT_TEMPLATE.FAT&amp;display_string=Audit&amp;VAR:KEY=TMLKHWVKLQ&amp;VAR:QUERY=RkZfRU5UUlBSX1ZBTF9EQUlMWSgzOTQ1OCk=&amp;WINDOW=FIRST_POPUP&amp;HEIGHT=450&amp;WIDTH=450&amp;START_MA","XIMIZED=FALSE&amp;VAR:CALENDAR=US&amp;VAR:SYMBOL=WYN&amp;VAR:INDEX=0"}</definedName>
    <definedName name="_5316__FDSAUDITLINK__" localSheetId="2" hidden="1">{"fdsup://directions/FAT Viewer?action=UPDATE&amp;creator=factset&amp;DYN_ARGS=TRUE&amp;DOC_NAME=FAT:FQL_AUDITING_CLIENT_TEMPLATE.FAT&amp;display_string=Audit&amp;VAR:KEY=BQRCPYXKXW&amp;VAR:QUERY=RkZfRU5UUlBSX1ZBTF9EQUlMWSgzOTQ1Nyk=&amp;WINDOW=FIRST_POPUP&amp;HEIGHT=450&amp;WIDTH=450&amp;START_MA","XIMIZED=FALSE&amp;VAR:CALENDAR=US&amp;VAR:SYMBOL=H&amp;VAR:INDEX=0"}</definedName>
    <definedName name="_5316__FDSAUDITLINK__" hidden="1">{"fdsup://directions/FAT Viewer?action=UPDATE&amp;creator=factset&amp;DYN_ARGS=TRUE&amp;DOC_NAME=FAT:FQL_AUDITING_CLIENT_TEMPLATE.FAT&amp;display_string=Audit&amp;VAR:KEY=BQRCPYXKXW&amp;VAR:QUERY=RkZfRU5UUlBSX1ZBTF9EQUlMWSgzOTQ1Nyk=&amp;WINDOW=FIRST_POPUP&amp;HEIGHT=450&amp;WIDTH=450&amp;START_MA","XIMIZED=FALSE&amp;VAR:CALENDAR=US&amp;VAR:SYMBOL=H&amp;VAR:INDEX=0"}</definedName>
    <definedName name="_5317__FDSAUDITLINK__" localSheetId="2" hidden="1">{"fdsup://directions/FAT Viewer?action=UPDATE&amp;creator=factset&amp;DYN_ARGS=TRUE&amp;DOC_NAME=FAT:FQL_AUDITING_CLIENT_TEMPLATE.FAT&amp;display_string=Audit&amp;VAR:KEY=ZOHUZUJSJK&amp;VAR:QUERY=RkZfRU5UUlBSX1ZBTF9EQUlMWSgzOTQ1Nyk=&amp;WINDOW=FIRST_POPUP&amp;HEIGHT=450&amp;WIDTH=450&amp;START_MA","XIMIZED=FALSE&amp;VAR:CALENDAR=US&amp;VAR:SYMBOL=HOT&amp;VAR:INDEX=0"}</definedName>
    <definedName name="_5317__FDSAUDITLINK__" hidden="1">{"fdsup://directions/FAT Viewer?action=UPDATE&amp;creator=factset&amp;DYN_ARGS=TRUE&amp;DOC_NAME=FAT:FQL_AUDITING_CLIENT_TEMPLATE.FAT&amp;display_string=Audit&amp;VAR:KEY=ZOHUZUJSJK&amp;VAR:QUERY=RkZfRU5UUlBSX1ZBTF9EQUlMWSgzOTQ1Nyk=&amp;WINDOW=FIRST_POPUP&amp;HEIGHT=450&amp;WIDTH=450&amp;START_MA","XIMIZED=FALSE&amp;VAR:CALENDAR=US&amp;VAR:SYMBOL=HOT&amp;VAR:INDEX=0"}</definedName>
    <definedName name="_5318__FDSAUDITLINK__" localSheetId="2" hidden="1">{"fdsup://directions/FAT Viewer?action=UPDATE&amp;creator=factset&amp;DYN_ARGS=TRUE&amp;DOC_NAME=FAT:FQL_AUDITING_CLIENT_TEMPLATE.FAT&amp;display_string=Audit&amp;VAR:KEY=PUFSTYNQXU&amp;VAR:QUERY=RkZfRU5UUlBSX1ZBTF9EQUlMWSgzOTQ1Nyk=&amp;WINDOW=FIRST_POPUP&amp;HEIGHT=450&amp;WIDTH=450&amp;START_MA","XIMIZED=FALSE&amp;VAR:CALENDAR=US&amp;VAR:SYMBOL=585284&amp;VAR:INDEX=0"}</definedName>
    <definedName name="_5318__FDSAUDITLINK__" hidden="1">{"fdsup://directions/FAT Viewer?action=UPDATE&amp;creator=factset&amp;DYN_ARGS=TRUE&amp;DOC_NAME=FAT:FQL_AUDITING_CLIENT_TEMPLATE.FAT&amp;display_string=Audit&amp;VAR:KEY=PUFSTYNQXU&amp;VAR:QUERY=RkZfRU5UUlBSX1ZBTF9EQUlMWSgzOTQ1Nyk=&amp;WINDOW=FIRST_POPUP&amp;HEIGHT=450&amp;WIDTH=450&amp;START_MA","XIMIZED=FALSE&amp;VAR:CALENDAR=US&amp;VAR:SYMBOL=585284&amp;VAR:INDEX=0"}</definedName>
    <definedName name="_5319__FDSAUDITLINK__" localSheetId="2" hidden="1">{"fdsup://directions/FAT Viewer?action=UPDATE&amp;creator=factset&amp;DYN_ARGS=TRUE&amp;DOC_NAME=FAT:FQL_AUDITING_CLIENT_TEMPLATE.FAT&amp;display_string=Audit&amp;VAR:KEY=PKNINIVMXE&amp;VAR:QUERY=RkZfRU5UUlBSX1ZBTF9EQUlMWSgzOTQ1Nyk=&amp;WINDOW=FIRST_POPUP&amp;HEIGHT=450&amp;WIDTH=450&amp;START_MA","XIMIZED=FALSE&amp;VAR:CALENDAR=US&amp;VAR:SYMBOL=MAR&amp;VAR:INDEX=0"}</definedName>
    <definedName name="_5319__FDSAUDITLINK__" hidden="1">{"fdsup://directions/FAT Viewer?action=UPDATE&amp;creator=factset&amp;DYN_ARGS=TRUE&amp;DOC_NAME=FAT:FQL_AUDITING_CLIENT_TEMPLATE.FAT&amp;display_string=Audit&amp;VAR:KEY=PKNINIVMXE&amp;VAR:QUERY=RkZfRU5UUlBSX1ZBTF9EQUlMWSgzOTQ1Nyk=&amp;WINDOW=FIRST_POPUP&amp;HEIGHT=450&amp;WIDTH=450&amp;START_MA","XIMIZED=FALSE&amp;VAR:CALENDAR=US&amp;VAR:SYMBOL=MAR&amp;VAR:INDEX=0"}</definedName>
    <definedName name="_532____________123Graph_XCHART_2" hidden="1">#REF!</definedName>
    <definedName name="_532__123Graph_CCHART_4" hidden="1">#REF!</definedName>
    <definedName name="_532__FDSAUDITLINK__" localSheetId="2" hidden="1">{"fdsup://directions/FAT Viewer?action=UPDATE&amp;creator=factset&amp;DYN_ARGS=TRUE&amp;DOC_NAME=FAT:FQL_AUDITING_CLIENT_TEMPLATE.FAT&amp;display_string=Audit&amp;VAR:KEY=TKZWXQJKTG&amp;VAR:QUERY=RkZfRUJJVERBX0lCKFFUUiw0MDkwOCk=&amp;WINDOW=FIRST_POPUP&amp;HEIGHT=450&amp;WIDTH=450&amp;START_MAXIMI","ZED=FALSE&amp;VAR:CALENDAR=US&amp;VAR:SYMBOL=COH&amp;VAR:INDEX=0"}</definedName>
    <definedName name="_532__FDSAUDITLINK__" hidden="1">{"fdsup://directions/FAT Viewer?action=UPDATE&amp;creator=factset&amp;DYN_ARGS=TRUE&amp;DOC_NAME=FAT:FQL_AUDITING_CLIENT_TEMPLATE.FAT&amp;display_string=Audit&amp;VAR:KEY=XKFSLSPARM&amp;VAR:QUERY=KChGRl9FQklUREEoTFRNLDAsLCxSRixVU0QpQEZGX0VCSVREQShMVE1TX1NFTUksMCwsLFJGLFVTRCkpQEZGX","0VCSVREQShBTk4sMCwsLFJGLFVTRCkp&amp;WINDOW=FIRST_POPUP&amp;HEIGHT=450&amp;WIDTH=450&amp;START_MAXIMIZED=FALSE&amp;VAR:CALENDAR=US&amp;VAR:SYMBOL=BYD&amp;VAR:INDEX=0"}</definedName>
    <definedName name="_5320__FDSAUDITLINK__" localSheetId="2" hidden="1">{"fdsup://directions/FAT Viewer?action=UPDATE&amp;creator=factset&amp;DYN_ARGS=TRUE&amp;DOC_NAME=FAT:FQL_AUDITING_CLIENT_TEMPLATE.FAT&amp;display_string=Audit&amp;VAR:KEY=FWXYHWFEDU&amp;VAR:QUERY=RkZfRU5UUlBSX1ZBTF9EQUlMWSgzOTQ1Nyk=&amp;WINDOW=FIRST_POPUP&amp;HEIGHT=450&amp;WIDTH=450&amp;START_MA","XIMIZED=FALSE&amp;VAR:CALENDAR=US&amp;VAR:SYMBOL=CHH&amp;VAR:INDEX=0"}</definedName>
    <definedName name="_5320__FDSAUDITLINK__" hidden="1">{"fdsup://directions/FAT Viewer?action=UPDATE&amp;creator=factset&amp;DYN_ARGS=TRUE&amp;DOC_NAME=FAT:FQL_AUDITING_CLIENT_TEMPLATE.FAT&amp;display_string=Audit&amp;VAR:KEY=FWXYHWFEDU&amp;VAR:QUERY=RkZfRU5UUlBSX1ZBTF9EQUlMWSgzOTQ1Nyk=&amp;WINDOW=FIRST_POPUP&amp;HEIGHT=450&amp;WIDTH=450&amp;START_MA","XIMIZED=FALSE&amp;VAR:CALENDAR=US&amp;VAR:SYMBOL=CHH&amp;VAR:INDEX=0"}</definedName>
    <definedName name="_5321__FDSAUDITLINK__" localSheetId="2" hidden="1">{"fdsup://directions/FAT Viewer?action=UPDATE&amp;creator=factset&amp;DYN_ARGS=TRUE&amp;DOC_NAME=FAT:FQL_AUDITING_CLIENT_TEMPLATE.FAT&amp;display_string=Audit&amp;VAR:KEY=DWNKDCNENU&amp;VAR:QUERY=RkZfRU5UUlBSX1ZBTF9EQUlMWSgzOTQ1Nyk=&amp;WINDOW=FIRST_POPUP&amp;HEIGHT=450&amp;WIDTH=450&amp;START_MA","XIMIZED=FALSE&amp;VAR:CALENDAR=US&amp;VAR:SYMBOL=WYN&amp;VAR:INDEX=0"}</definedName>
    <definedName name="_5321__FDSAUDITLINK__" hidden="1">{"fdsup://directions/FAT Viewer?action=UPDATE&amp;creator=factset&amp;DYN_ARGS=TRUE&amp;DOC_NAME=FAT:FQL_AUDITING_CLIENT_TEMPLATE.FAT&amp;display_string=Audit&amp;VAR:KEY=DWNKDCNENU&amp;VAR:QUERY=RkZfRU5UUlBSX1ZBTF9EQUlMWSgzOTQ1Nyk=&amp;WINDOW=FIRST_POPUP&amp;HEIGHT=450&amp;WIDTH=450&amp;START_MA","XIMIZED=FALSE&amp;VAR:CALENDAR=US&amp;VAR:SYMBOL=WYN&amp;VAR:INDEX=0"}</definedName>
    <definedName name="_5322__FDSAUDITLINK__" localSheetId="2" hidden="1">{"fdsup://directions/FAT Viewer?action=UPDATE&amp;creator=factset&amp;DYN_ARGS=TRUE&amp;DOC_NAME=FAT:FQL_AUDITING_CLIENT_TEMPLATE.FAT&amp;display_string=Audit&amp;VAR:KEY=LGZQHQRSVC&amp;VAR:QUERY=RkZfRU5UUlBSX1ZBTF9EQUlMWSgzOTQ1Nik=&amp;WINDOW=FIRST_POPUP&amp;HEIGHT=450&amp;WIDTH=450&amp;START_MA","XIMIZED=FALSE&amp;VAR:CALENDAR=US&amp;VAR:SYMBOL=H&amp;VAR:INDEX=0"}</definedName>
    <definedName name="_5322__FDSAUDITLINK__" hidden="1">{"fdsup://directions/FAT Viewer?action=UPDATE&amp;creator=factset&amp;DYN_ARGS=TRUE&amp;DOC_NAME=FAT:FQL_AUDITING_CLIENT_TEMPLATE.FAT&amp;display_string=Audit&amp;VAR:KEY=LGZQHQRSVC&amp;VAR:QUERY=RkZfRU5UUlBSX1ZBTF9EQUlMWSgzOTQ1Nik=&amp;WINDOW=FIRST_POPUP&amp;HEIGHT=450&amp;WIDTH=450&amp;START_MA","XIMIZED=FALSE&amp;VAR:CALENDAR=US&amp;VAR:SYMBOL=H&amp;VAR:INDEX=0"}</definedName>
    <definedName name="_5323__FDSAUDITLINK__" localSheetId="2" hidden="1">{"fdsup://directions/FAT Viewer?action=UPDATE&amp;creator=factset&amp;DYN_ARGS=TRUE&amp;DOC_NAME=FAT:FQL_AUDITING_CLIENT_TEMPLATE.FAT&amp;display_string=Audit&amp;VAR:KEY=RORKPKHCDY&amp;VAR:QUERY=RkZfRU5UUlBSX1ZBTF9EQUlMWSgzOTQ1Nik=&amp;WINDOW=FIRST_POPUP&amp;HEIGHT=450&amp;WIDTH=450&amp;START_MA","XIMIZED=FALSE&amp;VAR:CALENDAR=US&amp;VAR:SYMBOL=HOT&amp;VAR:INDEX=0"}</definedName>
    <definedName name="_5323__FDSAUDITLINK__" hidden="1">{"fdsup://directions/FAT Viewer?action=UPDATE&amp;creator=factset&amp;DYN_ARGS=TRUE&amp;DOC_NAME=FAT:FQL_AUDITING_CLIENT_TEMPLATE.FAT&amp;display_string=Audit&amp;VAR:KEY=RORKPKHCDY&amp;VAR:QUERY=RkZfRU5UUlBSX1ZBTF9EQUlMWSgzOTQ1Nik=&amp;WINDOW=FIRST_POPUP&amp;HEIGHT=450&amp;WIDTH=450&amp;START_MA","XIMIZED=FALSE&amp;VAR:CALENDAR=US&amp;VAR:SYMBOL=HOT&amp;VAR:INDEX=0"}</definedName>
    <definedName name="_5324__FDSAUDITLINK__" localSheetId="2" hidden="1">{"fdsup://directions/FAT Viewer?action=UPDATE&amp;creator=factset&amp;DYN_ARGS=TRUE&amp;DOC_NAME=FAT:FQL_AUDITING_CLIENT_TEMPLATE.FAT&amp;display_string=Audit&amp;VAR:KEY=JWLCZORYHM&amp;VAR:QUERY=RkZfRU5UUlBSX1ZBTF9EQUlMWSgzOTQ1Nik=&amp;WINDOW=FIRST_POPUP&amp;HEIGHT=450&amp;WIDTH=450&amp;START_MA","XIMIZED=FALSE&amp;VAR:CALENDAR=US&amp;VAR:SYMBOL=585284&amp;VAR:INDEX=0"}</definedName>
    <definedName name="_5324__FDSAUDITLINK__" hidden="1">{"fdsup://directions/FAT Viewer?action=UPDATE&amp;creator=factset&amp;DYN_ARGS=TRUE&amp;DOC_NAME=FAT:FQL_AUDITING_CLIENT_TEMPLATE.FAT&amp;display_string=Audit&amp;VAR:KEY=JWLCZORYHM&amp;VAR:QUERY=RkZfRU5UUlBSX1ZBTF9EQUlMWSgzOTQ1Nik=&amp;WINDOW=FIRST_POPUP&amp;HEIGHT=450&amp;WIDTH=450&amp;START_MA","XIMIZED=FALSE&amp;VAR:CALENDAR=US&amp;VAR:SYMBOL=585284&amp;VAR:INDEX=0"}</definedName>
    <definedName name="_5325__FDSAUDITLINK__" localSheetId="2" hidden="1">{"fdsup://directions/FAT Viewer?action=UPDATE&amp;creator=factset&amp;DYN_ARGS=TRUE&amp;DOC_NAME=FAT:FQL_AUDITING_CLIENT_TEMPLATE.FAT&amp;display_string=Audit&amp;VAR:KEY=FYTODMDENI&amp;VAR:QUERY=RkZfRU5UUlBSX1ZBTF9EQUlMWSgzOTQ1Nik=&amp;WINDOW=FIRST_POPUP&amp;HEIGHT=450&amp;WIDTH=450&amp;START_MA","XIMIZED=FALSE&amp;VAR:CALENDAR=US&amp;VAR:SYMBOL=MAR&amp;VAR:INDEX=0"}</definedName>
    <definedName name="_5325__FDSAUDITLINK__" hidden="1">{"fdsup://directions/FAT Viewer?action=UPDATE&amp;creator=factset&amp;DYN_ARGS=TRUE&amp;DOC_NAME=FAT:FQL_AUDITING_CLIENT_TEMPLATE.FAT&amp;display_string=Audit&amp;VAR:KEY=FYTODMDENI&amp;VAR:QUERY=RkZfRU5UUlBSX1ZBTF9EQUlMWSgzOTQ1Nik=&amp;WINDOW=FIRST_POPUP&amp;HEIGHT=450&amp;WIDTH=450&amp;START_MA","XIMIZED=FALSE&amp;VAR:CALENDAR=US&amp;VAR:SYMBOL=MAR&amp;VAR:INDEX=0"}</definedName>
    <definedName name="_5326__FDSAUDITLINK__" localSheetId="2" hidden="1">{"fdsup://directions/FAT Viewer?action=UPDATE&amp;creator=factset&amp;DYN_ARGS=TRUE&amp;DOC_NAME=FAT:FQL_AUDITING_CLIENT_TEMPLATE.FAT&amp;display_string=Audit&amp;VAR:KEY=ZUZYNOXKBW&amp;VAR:QUERY=RkZfRU5UUlBSX1ZBTF9EQUlMWSgzOTQ1Nik=&amp;WINDOW=FIRST_POPUP&amp;HEIGHT=450&amp;WIDTH=450&amp;START_MA","XIMIZED=FALSE&amp;VAR:CALENDAR=US&amp;VAR:SYMBOL=CHH&amp;VAR:INDEX=0"}</definedName>
    <definedName name="_5326__FDSAUDITLINK__" hidden="1">{"fdsup://directions/FAT Viewer?action=UPDATE&amp;creator=factset&amp;DYN_ARGS=TRUE&amp;DOC_NAME=FAT:FQL_AUDITING_CLIENT_TEMPLATE.FAT&amp;display_string=Audit&amp;VAR:KEY=ZUZYNOXKBW&amp;VAR:QUERY=RkZfRU5UUlBSX1ZBTF9EQUlMWSgzOTQ1Nik=&amp;WINDOW=FIRST_POPUP&amp;HEIGHT=450&amp;WIDTH=450&amp;START_MA","XIMIZED=FALSE&amp;VAR:CALENDAR=US&amp;VAR:SYMBOL=CHH&amp;VAR:INDEX=0"}</definedName>
    <definedName name="_5327__FDSAUDITLINK__" localSheetId="2" hidden="1">{"fdsup://directions/FAT Viewer?action=UPDATE&amp;creator=factset&amp;DYN_ARGS=TRUE&amp;DOC_NAME=FAT:FQL_AUDITING_CLIENT_TEMPLATE.FAT&amp;display_string=Audit&amp;VAR:KEY=HIBQRIRAPI&amp;VAR:QUERY=RkZfRU5UUlBSX1ZBTF9EQUlMWSgzOTQ1Nik=&amp;WINDOW=FIRST_POPUP&amp;HEIGHT=450&amp;WIDTH=450&amp;START_MA","XIMIZED=FALSE&amp;VAR:CALENDAR=US&amp;VAR:SYMBOL=WYN&amp;VAR:INDEX=0"}</definedName>
    <definedName name="_5327__FDSAUDITLINK__" hidden="1">{"fdsup://directions/FAT Viewer?action=UPDATE&amp;creator=factset&amp;DYN_ARGS=TRUE&amp;DOC_NAME=FAT:FQL_AUDITING_CLIENT_TEMPLATE.FAT&amp;display_string=Audit&amp;VAR:KEY=HIBQRIRAPI&amp;VAR:QUERY=RkZfRU5UUlBSX1ZBTF9EQUlMWSgzOTQ1Nik=&amp;WINDOW=FIRST_POPUP&amp;HEIGHT=450&amp;WIDTH=450&amp;START_MA","XIMIZED=FALSE&amp;VAR:CALENDAR=US&amp;VAR:SYMBOL=WYN&amp;VAR:INDEX=0"}</definedName>
    <definedName name="_5328__FDSAUDITLINK__" localSheetId="2" hidden="1">{"fdsup://directions/FAT Viewer?action=UPDATE&amp;creator=factset&amp;DYN_ARGS=TRUE&amp;DOC_NAME=FAT:FQL_AUDITING_CLIENT_TEMPLATE.FAT&amp;display_string=Audit&amp;VAR:KEY=LMVEDSXWTO&amp;VAR:QUERY=RkZfRU5UUlBSX1ZBTF9EQUlMWSgzOTQ1NSk=&amp;WINDOW=FIRST_POPUP&amp;HEIGHT=450&amp;WIDTH=450&amp;START_MA","XIMIZED=FALSE&amp;VAR:CALENDAR=US&amp;VAR:SYMBOL=H&amp;VAR:INDEX=0"}</definedName>
    <definedName name="_5328__FDSAUDITLINK__" hidden="1">{"fdsup://directions/FAT Viewer?action=UPDATE&amp;creator=factset&amp;DYN_ARGS=TRUE&amp;DOC_NAME=FAT:FQL_AUDITING_CLIENT_TEMPLATE.FAT&amp;display_string=Audit&amp;VAR:KEY=LMVEDSXWTO&amp;VAR:QUERY=RkZfRU5UUlBSX1ZBTF9EQUlMWSgzOTQ1NSk=&amp;WINDOW=FIRST_POPUP&amp;HEIGHT=450&amp;WIDTH=450&amp;START_MA","XIMIZED=FALSE&amp;VAR:CALENDAR=US&amp;VAR:SYMBOL=H&amp;VAR:INDEX=0"}</definedName>
    <definedName name="_5329__FDSAUDITLINK__" localSheetId="2" hidden="1">{"fdsup://directions/FAT Viewer?action=UPDATE&amp;creator=factset&amp;DYN_ARGS=TRUE&amp;DOC_NAME=FAT:FQL_AUDITING_CLIENT_TEMPLATE.FAT&amp;display_string=Audit&amp;VAR:KEY=DCDUVEZELS&amp;VAR:QUERY=RkZfRU5UUlBSX1ZBTF9EQUlMWSgzOTQ1NSk=&amp;WINDOW=FIRST_POPUP&amp;HEIGHT=450&amp;WIDTH=450&amp;START_MA","XIMIZED=FALSE&amp;VAR:CALENDAR=US&amp;VAR:SYMBOL=HOT&amp;VAR:INDEX=0"}</definedName>
    <definedName name="_5329__FDSAUDITLINK__" hidden="1">{"fdsup://directions/FAT Viewer?action=UPDATE&amp;creator=factset&amp;DYN_ARGS=TRUE&amp;DOC_NAME=FAT:FQL_AUDITING_CLIENT_TEMPLATE.FAT&amp;display_string=Audit&amp;VAR:KEY=DCDUVEZELS&amp;VAR:QUERY=RkZfRU5UUlBSX1ZBTF9EQUlMWSgzOTQ1NSk=&amp;WINDOW=FIRST_POPUP&amp;HEIGHT=450&amp;WIDTH=450&amp;START_MA","XIMIZED=FALSE&amp;VAR:CALENDAR=US&amp;VAR:SYMBOL=HOT&amp;VAR:INDEX=0"}</definedName>
    <definedName name="_533____________123Graph_XCHART_3" hidden="1">#REF!</definedName>
    <definedName name="_533__FDSAUDITLINK__" localSheetId="2">{"fdsup://directions/FAT Viewer?action=UPDATE&amp;creator=factset&amp;DYN_ARGS=TRUE&amp;DOC_NAME=FAT:FQL_AUDITING_CLIENT_TEMPLATE.FAT&amp;display_string=Audit&amp;VAR:KEY=BSRKNQRMPQ&amp;VAR:QUERY=KEZTTF9ORVRfSU5DKE5PVyxOT1csRlNBLCxVU0QpQEZGX05FVF9JTkMoTFRNUywwLCwsLFVTRCkp&amp;WINDOW=F","IRST_POPUP&amp;HEIGHT=450&amp;WIDTH=450&amp;START_MAXIMIZED=FALSE&amp;VAR:CALENDAR=US&amp;VAR:SYMBOL=SLP&amp;VAR:INDEX=0"}</definedName>
    <definedName name="_533__FDSAUDITLINK__" hidden="1">{"fdsup://directions/FAT Viewer?action=UPDATE&amp;creator=factset&amp;DYN_ARGS=TRUE&amp;DOC_NAME=FAT:FQL_AUDITING_CLIENT_TEMPLATE.FAT&amp;display_string=Audit&amp;VAR:KEY=ZQPKFOLAXO&amp;VAR:QUERY=KChGRl9HUk9TU19JTkMoTFRNLDAsLCxSRixVU0QpQEZGX0dST1NTX0lOQyhMVE1TX1NFTUksMCwsLFJGLFVTR","CkpQEZGX1NBTEVTKEFOTiwwLCwsUkYsVVNEKSk=&amp;WINDOW=FIRST_POPUP&amp;HEIGHT=450&amp;WIDTH=450&amp;START_MAXIMIZED=FALSE&amp;VAR:CALENDAR=US&amp;VAR:SYMBOL=BYD&amp;VAR:INDEX=0"}</definedName>
    <definedName name="_5330__FDSAUDITLINK__" localSheetId="2" hidden="1">{"fdsup://directions/FAT Viewer?action=UPDATE&amp;creator=factset&amp;DYN_ARGS=TRUE&amp;DOC_NAME=FAT:FQL_AUDITING_CLIENT_TEMPLATE.FAT&amp;display_string=Audit&amp;VAR:KEY=BWNUNGZQTU&amp;VAR:QUERY=RkZfRU5UUlBSX1ZBTF9EQUlMWSgzOTQ1NSk=&amp;WINDOW=FIRST_POPUP&amp;HEIGHT=450&amp;WIDTH=450&amp;START_MA","XIMIZED=FALSE&amp;VAR:CALENDAR=US&amp;VAR:SYMBOL=585284&amp;VAR:INDEX=0"}</definedName>
    <definedName name="_5330__FDSAUDITLINK__" hidden="1">{"fdsup://directions/FAT Viewer?action=UPDATE&amp;creator=factset&amp;DYN_ARGS=TRUE&amp;DOC_NAME=FAT:FQL_AUDITING_CLIENT_TEMPLATE.FAT&amp;display_string=Audit&amp;VAR:KEY=BWNUNGZQTU&amp;VAR:QUERY=RkZfRU5UUlBSX1ZBTF9EQUlMWSgzOTQ1NSk=&amp;WINDOW=FIRST_POPUP&amp;HEIGHT=450&amp;WIDTH=450&amp;START_MA","XIMIZED=FALSE&amp;VAR:CALENDAR=US&amp;VAR:SYMBOL=585284&amp;VAR:INDEX=0"}</definedName>
    <definedName name="_5331__FDSAUDITLINK__" localSheetId="2" hidden="1">{"fdsup://directions/FAT Viewer?action=UPDATE&amp;creator=factset&amp;DYN_ARGS=TRUE&amp;DOC_NAME=FAT:FQL_AUDITING_CLIENT_TEMPLATE.FAT&amp;display_string=Audit&amp;VAR:KEY=JULONKHKFY&amp;VAR:QUERY=RkZfRU5UUlBSX1ZBTF9EQUlMWSgzOTQ1NSk=&amp;WINDOW=FIRST_POPUP&amp;HEIGHT=450&amp;WIDTH=450&amp;START_MA","XIMIZED=FALSE&amp;VAR:CALENDAR=US&amp;VAR:SYMBOL=MAR&amp;VAR:INDEX=0"}</definedName>
    <definedName name="_5331__FDSAUDITLINK__" hidden="1">{"fdsup://directions/FAT Viewer?action=UPDATE&amp;creator=factset&amp;DYN_ARGS=TRUE&amp;DOC_NAME=FAT:FQL_AUDITING_CLIENT_TEMPLATE.FAT&amp;display_string=Audit&amp;VAR:KEY=JULONKHKFY&amp;VAR:QUERY=RkZfRU5UUlBSX1ZBTF9EQUlMWSgzOTQ1NSk=&amp;WINDOW=FIRST_POPUP&amp;HEIGHT=450&amp;WIDTH=450&amp;START_MA","XIMIZED=FALSE&amp;VAR:CALENDAR=US&amp;VAR:SYMBOL=MAR&amp;VAR:INDEX=0"}</definedName>
    <definedName name="_5332__FDSAUDITLINK__" localSheetId="2" hidden="1">{"fdsup://directions/FAT Viewer?action=UPDATE&amp;creator=factset&amp;DYN_ARGS=TRUE&amp;DOC_NAME=FAT:FQL_AUDITING_CLIENT_TEMPLATE.FAT&amp;display_string=Audit&amp;VAR:KEY=ZEDOZSRGTI&amp;VAR:QUERY=RkZfRU5UUlBSX1ZBTF9EQUlMWSgzOTQ1NSk=&amp;WINDOW=FIRST_POPUP&amp;HEIGHT=450&amp;WIDTH=450&amp;START_MA","XIMIZED=FALSE&amp;VAR:CALENDAR=US&amp;VAR:SYMBOL=CHH&amp;VAR:INDEX=0"}</definedName>
    <definedName name="_5332__FDSAUDITLINK__" hidden="1">{"fdsup://directions/FAT Viewer?action=UPDATE&amp;creator=factset&amp;DYN_ARGS=TRUE&amp;DOC_NAME=FAT:FQL_AUDITING_CLIENT_TEMPLATE.FAT&amp;display_string=Audit&amp;VAR:KEY=ZEDOZSRGTI&amp;VAR:QUERY=RkZfRU5UUlBSX1ZBTF9EQUlMWSgzOTQ1NSk=&amp;WINDOW=FIRST_POPUP&amp;HEIGHT=450&amp;WIDTH=450&amp;START_MA","XIMIZED=FALSE&amp;VAR:CALENDAR=US&amp;VAR:SYMBOL=CHH&amp;VAR:INDEX=0"}</definedName>
    <definedName name="_5333__FDSAUDITLINK__" localSheetId="2" hidden="1">{"fdsup://directions/FAT Viewer?action=UPDATE&amp;creator=factset&amp;DYN_ARGS=TRUE&amp;DOC_NAME=FAT:FQL_AUDITING_CLIENT_TEMPLATE.FAT&amp;display_string=Audit&amp;VAR:KEY=NKRULQXKPA&amp;VAR:QUERY=RkZfRU5UUlBSX1ZBTF9EQUlMWSgzOTQ1NSk=&amp;WINDOW=FIRST_POPUP&amp;HEIGHT=450&amp;WIDTH=450&amp;START_MA","XIMIZED=FALSE&amp;VAR:CALENDAR=US&amp;VAR:SYMBOL=WYN&amp;VAR:INDEX=0"}</definedName>
    <definedName name="_5333__FDSAUDITLINK__" hidden="1">{"fdsup://directions/FAT Viewer?action=UPDATE&amp;creator=factset&amp;DYN_ARGS=TRUE&amp;DOC_NAME=FAT:FQL_AUDITING_CLIENT_TEMPLATE.FAT&amp;display_string=Audit&amp;VAR:KEY=NKRULQXKPA&amp;VAR:QUERY=RkZfRU5UUlBSX1ZBTF9EQUlMWSgzOTQ1NSk=&amp;WINDOW=FIRST_POPUP&amp;HEIGHT=450&amp;WIDTH=450&amp;START_MA","XIMIZED=FALSE&amp;VAR:CALENDAR=US&amp;VAR:SYMBOL=WYN&amp;VAR:INDEX=0"}</definedName>
    <definedName name="_5334__FDSAUDITLINK__" localSheetId="2" hidden="1">{"fdsup://directions/FAT Viewer?action=UPDATE&amp;creator=factset&amp;DYN_ARGS=TRUE&amp;DOC_NAME=FAT:FQL_AUDITING_CLIENT_TEMPLATE.FAT&amp;display_string=Audit&amp;VAR:KEY=TCHCHKFSPM&amp;VAR:QUERY=RkZfRU5UUlBSX1ZBTF9EQUlMWSgzOTQ1NCk=&amp;WINDOW=FIRST_POPUP&amp;HEIGHT=450&amp;WIDTH=450&amp;START_MA","XIMIZED=FALSE&amp;VAR:CALENDAR=US&amp;VAR:SYMBOL=H&amp;VAR:INDEX=0"}</definedName>
    <definedName name="_5334__FDSAUDITLINK__" hidden="1">{"fdsup://directions/FAT Viewer?action=UPDATE&amp;creator=factset&amp;DYN_ARGS=TRUE&amp;DOC_NAME=FAT:FQL_AUDITING_CLIENT_TEMPLATE.FAT&amp;display_string=Audit&amp;VAR:KEY=TCHCHKFSPM&amp;VAR:QUERY=RkZfRU5UUlBSX1ZBTF9EQUlMWSgzOTQ1NCk=&amp;WINDOW=FIRST_POPUP&amp;HEIGHT=450&amp;WIDTH=450&amp;START_MA","XIMIZED=FALSE&amp;VAR:CALENDAR=US&amp;VAR:SYMBOL=H&amp;VAR:INDEX=0"}</definedName>
    <definedName name="_5335__FDSAUDITLINK__" localSheetId="2" hidden="1">{"fdsup://directions/FAT Viewer?action=UPDATE&amp;creator=factset&amp;DYN_ARGS=TRUE&amp;DOC_NAME=FAT:FQL_AUDITING_CLIENT_TEMPLATE.FAT&amp;display_string=Audit&amp;VAR:KEY=HYXIPYJURQ&amp;VAR:QUERY=RkZfRU5UUlBSX1ZBTF9EQUlMWSgzOTQ1NCk=&amp;WINDOW=FIRST_POPUP&amp;HEIGHT=450&amp;WIDTH=450&amp;START_MA","XIMIZED=FALSE&amp;VAR:CALENDAR=US&amp;VAR:SYMBOL=HOT&amp;VAR:INDEX=0"}</definedName>
    <definedName name="_5335__FDSAUDITLINK__" hidden="1">{"fdsup://directions/FAT Viewer?action=UPDATE&amp;creator=factset&amp;DYN_ARGS=TRUE&amp;DOC_NAME=FAT:FQL_AUDITING_CLIENT_TEMPLATE.FAT&amp;display_string=Audit&amp;VAR:KEY=HYXIPYJURQ&amp;VAR:QUERY=RkZfRU5UUlBSX1ZBTF9EQUlMWSgzOTQ1NCk=&amp;WINDOW=FIRST_POPUP&amp;HEIGHT=450&amp;WIDTH=450&amp;START_MA","XIMIZED=FALSE&amp;VAR:CALENDAR=US&amp;VAR:SYMBOL=HOT&amp;VAR:INDEX=0"}</definedName>
    <definedName name="_5336__FDSAUDITLINK__" localSheetId="2" hidden="1">{"fdsup://directions/FAT Viewer?action=UPDATE&amp;creator=factset&amp;DYN_ARGS=TRUE&amp;DOC_NAME=FAT:FQL_AUDITING_CLIENT_TEMPLATE.FAT&amp;display_string=Audit&amp;VAR:KEY=POZQZELAFW&amp;VAR:QUERY=RkZfRU5UUlBSX1ZBTF9EQUlMWSgzOTQ1NCk=&amp;WINDOW=FIRST_POPUP&amp;HEIGHT=450&amp;WIDTH=450&amp;START_MA","XIMIZED=FALSE&amp;VAR:CALENDAR=US&amp;VAR:SYMBOL=585284&amp;VAR:INDEX=0"}</definedName>
    <definedName name="_5336__FDSAUDITLINK__" hidden="1">{"fdsup://directions/FAT Viewer?action=UPDATE&amp;creator=factset&amp;DYN_ARGS=TRUE&amp;DOC_NAME=FAT:FQL_AUDITING_CLIENT_TEMPLATE.FAT&amp;display_string=Audit&amp;VAR:KEY=POZQZELAFW&amp;VAR:QUERY=RkZfRU5UUlBSX1ZBTF9EQUlMWSgzOTQ1NCk=&amp;WINDOW=FIRST_POPUP&amp;HEIGHT=450&amp;WIDTH=450&amp;START_MA","XIMIZED=FALSE&amp;VAR:CALENDAR=US&amp;VAR:SYMBOL=585284&amp;VAR:INDEX=0"}</definedName>
    <definedName name="_5337__FDSAUDITLINK__" localSheetId="2" hidden="1">{"fdsup://directions/FAT Viewer?action=UPDATE&amp;creator=factset&amp;DYN_ARGS=TRUE&amp;DOC_NAME=FAT:FQL_AUDITING_CLIENT_TEMPLATE.FAT&amp;display_string=Audit&amp;VAR:KEY=PSRWDKXIBO&amp;VAR:QUERY=RkZfRU5UUlBSX1ZBTF9EQUlMWSgzOTQ1NCk=&amp;WINDOW=FIRST_POPUP&amp;HEIGHT=450&amp;WIDTH=450&amp;START_MA","XIMIZED=FALSE&amp;VAR:CALENDAR=US&amp;VAR:SYMBOL=MAR&amp;VAR:INDEX=0"}</definedName>
    <definedName name="_5337__FDSAUDITLINK__" hidden="1">{"fdsup://directions/FAT Viewer?action=UPDATE&amp;creator=factset&amp;DYN_ARGS=TRUE&amp;DOC_NAME=FAT:FQL_AUDITING_CLIENT_TEMPLATE.FAT&amp;display_string=Audit&amp;VAR:KEY=PSRWDKXIBO&amp;VAR:QUERY=RkZfRU5UUlBSX1ZBTF9EQUlMWSgzOTQ1NCk=&amp;WINDOW=FIRST_POPUP&amp;HEIGHT=450&amp;WIDTH=450&amp;START_MA","XIMIZED=FALSE&amp;VAR:CALENDAR=US&amp;VAR:SYMBOL=MAR&amp;VAR:INDEX=0"}</definedName>
    <definedName name="_5338__FDSAUDITLINK__" localSheetId="2" hidden="1">{"fdsup://directions/FAT Viewer?action=UPDATE&amp;creator=factset&amp;DYN_ARGS=TRUE&amp;DOC_NAME=FAT:FQL_AUDITING_CLIENT_TEMPLATE.FAT&amp;display_string=Audit&amp;VAR:KEY=DUHGVCLYJI&amp;VAR:QUERY=RkZfRU5UUlBSX1ZBTF9EQUlMWSgzOTQ1NCk=&amp;WINDOW=FIRST_POPUP&amp;HEIGHT=450&amp;WIDTH=450&amp;START_MA","XIMIZED=FALSE&amp;VAR:CALENDAR=US&amp;VAR:SYMBOL=CHH&amp;VAR:INDEX=0"}</definedName>
    <definedName name="_5338__FDSAUDITLINK__" hidden="1">{"fdsup://directions/FAT Viewer?action=UPDATE&amp;creator=factset&amp;DYN_ARGS=TRUE&amp;DOC_NAME=FAT:FQL_AUDITING_CLIENT_TEMPLATE.FAT&amp;display_string=Audit&amp;VAR:KEY=DUHGVCLYJI&amp;VAR:QUERY=RkZfRU5UUlBSX1ZBTF9EQUlMWSgzOTQ1NCk=&amp;WINDOW=FIRST_POPUP&amp;HEIGHT=450&amp;WIDTH=450&amp;START_MA","XIMIZED=FALSE&amp;VAR:CALENDAR=US&amp;VAR:SYMBOL=CHH&amp;VAR:INDEX=0"}</definedName>
    <definedName name="_5339__FDSAUDITLINK__" localSheetId="2" hidden="1">{"fdsup://directions/FAT Viewer?action=UPDATE&amp;creator=factset&amp;DYN_ARGS=TRUE&amp;DOC_NAME=FAT:FQL_AUDITING_CLIENT_TEMPLATE.FAT&amp;display_string=Audit&amp;VAR:KEY=DQXOPKDYJQ&amp;VAR:QUERY=RkZfRU5UUlBSX1ZBTF9EQUlMWSgzOTQ1NCk=&amp;WINDOW=FIRST_POPUP&amp;HEIGHT=450&amp;WIDTH=450&amp;START_MA","XIMIZED=FALSE&amp;VAR:CALENDAR=US&amp;VAR:SYMBOL=WYN&amp;VAR:INDEX=0"}</definedName>
    <definedName name="_5339__FDSAUDITLINK__" hidden="1">{"fdsup://directions/FAT Viewer?action=UPDATE&amp;creator=factset&amp;DYN_ARGS=TRUE&amp;DOC_NAME=FAT:FQL_AUDITING_CLIENT_TEMPLATE.FAT&amp;display_string=Audit&amp;VAR:KEY=DQXOPKDYJQ&amp;VAR:QUERY=RkZfRU5UUlBSX1ZBTF9EQUlMWSgzOTQ1NCk=&amp;WINDOW=FIRST_POPUP&amp;HEIGHT=450&amp;WIDTH=450&amp;START_MA","XIMIZED=FALSE&amp;VAR:CALENDAR=US&amp;VAR:SYMBOL=WYN&amp;VAR:INDEX=0"}</definedName>
    <definedName name="_534____________123Graph_XCHART_4" hidden="1">#REF!</definedName>
    <definedName name="_534__FDSAUDITLINK__" localSheetId="2">{"fdsup://directions/FAT Viewer?action=UPDATE&amp;creator=factset&amp;DYN_ARGS=TRUE&amp;DOC_NAME=FAT:FQL_AUDITING_CLIENT_TEMPLATE.FAT&amp;display_string=Audit&amp;VAR:KEY=PGJUDGTMTW&amp;VAR:QUERY=KEZTTF9ORVRfSU5DKE5PVyxOT1csRlNBLCxVU0QpQEZGX05FVF9JTkMoTFRNUywwLCwsLFVTRCkp&amp;WINDOW=F","IRST_POPUP&amp;HEIGHT=450&amp;WIDTH=450&amp;START_MAXIMIZED=FALSE&amp;VAR:CALENDAR=US&amp;VAR:SYMBOL=ADAM&amp;VAR:INDEX=0"}</definedName>
    <definedName name="_534__FDSAUDITLINK__" hidden="1">{"fdsup://Directions/FactSet Auditing Viewer?action=AUDIT_VALUE&amp;DB=129&amp;ID1=B1YBFQ&amp;VALUEID=02001&amp;SDATE=201102&amp;PERIODTYPE=QTR_STD&amp;SCFT=3&amp;window=popup_no_bar&amp;width=385&amp;height=120&amp;START_MAXIMIZED=FALSE&amp;creator=factset&amp;display_string=Audit"}</definedName>
    <definedName name="_5340__FDSAUDITLINK__" localSheetId="2" hidden="1">{"fdsup://directions/FAT Viewer?action=UPDATE&amp;creator=factset&amp;DYN_ARGS=TRUE&amp;DOC_NAME=FAT:FQL_AUDITING_CLIENT_TEMPLATE.FAT&amp;display_string=Audit&amp;VAR:KEY=ZMJULYXILQ&amp;VAR:QUERY=RkZfRU5UUlBSX1ZBTF9EQUlMWSgzOTQ1MSk=&amp;WINDOW=FIRST_POPUP&amp;HEIGHT=450&amp;WIDTH=450&amp;START_MA","XIMIZED=FALSE&amp;VAR:CALENDAR=US&amp;VAR:SYMBOL=H&amp;VAR:INDEX=0"}</definedName>
    <definedName name="_5340__FDSAUDITLINK__" hidden="1">{"fdsup://directions/FAT Viewer?action=UPDATE&amp;creator=factset&amp;DYN_ARGS=TRUE&amp;DOC_NAME=FAT:FQL_AUDITING_CLIENT_TEMPLATE.FAT&amp;display_string=Audit&amp;VAR:KEY=ZMJULYXILQ&amp;VAR:QUERY=RkZfRU5UUlBSX1ZBTF9EQUlMWSgzOTQ1MSk=&amp;WINDOW=FIRST_POPUP&amp;HEIGHT=450&amp;WIDTH=450&amp;START_MA","XIMIZED=FALSE&amp;VAR:CALENDAR=US&amp;VAR:SYMBOL=H&amp;VAR:INDEX=0"}</definedName>
    <definedName name="_5341__FDSAUDITLINK__" localSheetId="2" hidden="1">{"fdsup://directions/FAT Viewer?action=UPDATE&amp;creator=factset&amp;DYN_ARGS=TRUE&amp;DOC_NAME=FAT:FQL_AUDITING_CLIENT_TEMPLATE.FAT&amp;display_string=Audit&amp;VAR:KEY=JUDGBWNQPW&amp;VAR:QUERY=RkZfRU5UUlBSX1ZBTF9EQUlMWSgzOTQ1MSk=&amp;WINDOW=FIRST_POPUP&amp;HEIGHT=450&amp;WIDTH=450&amp;START_MA","XIMIZED=FALSE&amp;VAR:CALENDAR=US&amp;VAR:SYMBOL=HOT&amp;VAR:INDEX=0"}</definedName>
    <definedName name="_5341__FDSAUDITLINK__" hidden="1">{"fdsup://directions/FAT Viewer?action=UPDATE&amp;creator=factset&amp;DYN_ARGS=TRUE&amp;DOC_NAME=FAT:FQL_AUDITING_CLIENT_TEMPLATE.FAT&amp;display_string=Audit&amp;VAR:KEY=JUDGBWNQPW&amp;VAR:QUERY=RkZfRU5UUlBSX1ZBTF9EQUlMWSgzOTQ1MSk=&amp;WINDOW=FIRST_POPUP&amp;HEIGHT=450&amp;WIDTH=450&amp;START_MA","XIMIZED=FALSE&amp;VAR:CALENDAR=US&amp;VAR:SYMBOL=HOT&amp;VAR:INDEX=0"}</definedName>
    <definedName name="_5342__FDSAUDITLINK__" localSheetId="2" hidden="1">{"fdsup://directions/FAT Viewer?action=UPDATE&amp;creator=factset&amp;DYN_ARGS=TRUE&amp;DOC_NAME=FAT:FQL_AUDITING_CLIENT_TEMPLATE.FAT&amp;display_string=Audit&amp;VAR:KEY=NGTOLAFUFS&amp;VAR:QUERY=RkZfRU5UUlBSX1ZBTF9EQUlMWSgzOTQ1MSk=&amp;WINDOW=FIRST_POPUP&amp;HEIGHT=450&amp;WIDTH=450&amp;START_MA","XIMIZED=FALSE&amp;VAR:CALENDAR=US&amp;VAR:SYMBOL=585284&amp;VAR:INDEX=0"}</definedName>
    <definedName name="_5342__FDSAUDITLINK__" hidden="1">{"fdsup://directions/FAT Viewer?action=UPDATE&amp;creator=factset&amp;DYN_ARGS=TRUE&amp;DOC_NAME=FAT:FQL_AUDITING_CLIENT_TEMPLATE.FAT&amp;display_string=Audit&amp;VAR:KEY=NGTOLAFUFS&amp;VAR:QUERY=RkZfRU5UUlBSX1ZBTF9EQUlMWSgzOTQ1MSk=&amp;WINDOW=FIRST_POPUP&amp;HEIGHT=450&amp;WIDTH=450&amp;START_MA","XIMIZED=FALSE&amp;VAR:CALENDAR=US&amp;VAR:SYMBOL=585284&amp;VAR:INDEX=0"}</definedName>
    <definedName name="_5343__FDSAUDITLINK__" localSheetId="2" hidden="1">{"fdsup://directions/FAT Viewer?action=UPDATE&amp;creator=factset&amp;DYN_ARGS=TRUE&amp;DOC_NAME=FAT:FQL_AUDITING_CLIENT_TEMPLATE.FAT&amp;display_string=Audit&amp;VAR:KEY=BMJYDALIDY&amp;VAR:QUERY=RkZfRU5UUlBSX1ZBTF9EQUlMWSgzOTQ1MSk=&amp;WINDOW=FIRST_POPUP&amp;HEIGHT=450&amp;WIDTH=450&amp;START_MA","XIMIZED=FALSE&amp;VAR:CALENDAR=US&amp;VAR:SYMBOL=MAR&amp;VAR:INDEX=0"}</definedName>
    <definedName name="_5343__FDSAUDITLINK__" hidden="1">{"fdsup://directions/FAT Viewer?action=UPDATE&amp;creator=factset&amp;DYN_ARGS=TRUE&amp;DOC_NAME=FAT:FQL_AUDITING_CLIENT_TEMPLATE.FAT&amp;display_string=Audit&amp;VAR:KEY=BMJYDALIDY&amp;VAR:QUERY=RkZfRU5UUlBSX1ZBTF9EQUlMWSgzOTQ1MSk=&amp;WINDOW=FIRST_POPUP&amp;HEIGHT=450&amp;WIDTH=450&amp;START_MA","XIMIZED=FALSE&amp;VAR:CALENDAR=US&amp;VAR:SYMBOL=MAR&amp;VAR:INDEX=0"}</definedName>
    <definedName name="_5344__FDSAUDITLINK__" localSheetId="2" hidden="1">{"fdsup://directions/FAT Viewer?action=UPDATE&amp;creator=factset&amp;DYN_ARGS=TRUE&amp;DOC_NAME=FAT:FQL_AUDITING_CLIENT_TEMPLATE.FAT&amp;display_string=Audit&amp;VAR:KEY=LWZGRSXQHW&amp;VAR:QUERY=RkZfRU5UUlBSX1ZBTF9EQUlMWSgzOTQ1MSk=&amp;WINDOW=FIRST_POPUP&amp;HEIGHT=450&amp;WIDTH=450&amp;START_MA","XIMIZED=FALSE&amp;VAR:CALENDAR=US&amp;VAR:SYMBOL=CHH&amp;VAR:INDEX=0"}</definedName>
    <definedName name="_5344__FDSAUDITLINK__" hidden="1">{"fdsup://directions/FAT Viewer?action=UPDATE&amp;creator=factset&amp;DYN_ARGS=TRUE&amp;DOC_NAME=FAT:FQL_AUDITING_CLIENT_TEMPLATE.FAT&amp;display_string=Audit&amp;VAR:KEY=LWZGRSXQHW&amp;VAR:QUERY=RkZfRU5UUlBSX1ZBTF9EQUlMWSgzOTQ1MSk=&amp;WINDOW=FIRST_POPUP&amp;HEIGHT=450&amp;WIDTH=450&amp;START_MA","XIMIZED=FALSE&amp;VAR:CALENDAR=US&amp;VAR:SYMBOL=CHH&amp;VAR:INDEX=0"}</definedName>
    <definedName name="_5345__FDSAUDITLINK__" localSheetId="2" hidden="1">{"fdsup://directions/FAT Viewer?action=UPDATE&amp;creator=factset&amp;DYN_ARGS=TRUE&amp;DOC_NAME=FAT:FQL_AUDITING_CLIENT_TEMPLATE.FAT&amp;display_string=Audit&amp;VAR:KEY=FENKJILQPA&amp;VAR:QUERY=RkZfRU5UUlBSX1ZBTF9EQUlMWSgzOTQ1MSk=&amp;WINDOW=FIRST_POPUP&amp;HEIGHT=450&amp;WIDTH=450&amp;START_MA","XIMIZED=FALSE&amp;VAR:CALENDAR=US&amp;VAR:SYMBOL=WYN&amp;VAR:INDEX=0"}</definedName>
    <definedName name="_5345__FDSAUDITLINK__" hidden="1">{"fdsup://directions/FAT Viewer?action=UPDATE&amp;creator=factset&amp;DYN_ARGS=TRUE&amp;DOC_NAME=FAT:FQL_AUDITING_CLIENT_TEMPLATE.FAT&amp;display_string=Audit&amp;VAR:KEY=FENKJILQPA&amp;VAR:QUERY=RkZfRU5UUlBSX1ZBTF9EQUlMWSgzOTQ1MSk=&amp;WINDOW=FIRST_POPUP&amp;HEIGHT=450&amp;WIDTH=450&amp;START_MA","XIMIZED=FALSE&amp;VAR:CALENDAR=US&amp;VAR:SYMBOL=WYN&amp;VAR:INDEX=0"}</definedName>
    <definedName name="_5346__FDSAUDITLINK__" localSheetId="2" hidden="1">{"fdsup://directions/FAT Viewer?action=UPDATE&amp;creator=factset&amp;DYN_ARGS=TRUE&amp;DOC_NAME=FAT:FQL_AUDITING_CLIENT_TEMPLATE.FAT&amp;display_string=Audit&amp;VAR:KEY=FYXQNQRITK&amp;VAR:QUERY=RkZfRU5UUlBSX1ZBTF9EQUlMWSgzOTQ1MCk=&amp;WINDOW=FIRST_POPUP&amp;HEIGHT=450&amp;WIDTH=450&amp;START_MA","XIMIZED=FALSE&amp;VAR:CALENDAR=US&amp;VAR:SYMBOL=H&amp;VAR:INDEX=0"}</definedName>
    <definedName name="_5346__FDSAUDITLINK__" hidden="1">{"fdsup://directions/FAT Viewer?action=UPDATE&amp;creator=factset&amp;DYN_ARGS=TRUE&amp;DOC_NAME=FAT:FQL_AUDITING_CLIENT_TEMPLATE.FAT&amp;display_string=Audit&amp;VAR:KEY=FYXQNQRITK&amp;VAR:QUERY=RkZfRU5UUlBSX1ZBTF9EQUlMWSgzOTQ1MCk=&amp;WINDOW=FIRST_POPUP&amp;HEIGHT=450&amp;WIDTH=450&amp;START_MA","XIMIZED=FALSE&amp;VAR:CALENDAR=US&amp;VAR:SYMBOL=H&amp;VAR:INDEX=0"}</definedName>
    <definedName name="_5347__FDSAUDITLINK__" localSheetId="2" hidden="1">{"fdsup://directions/FAT Viewer?action=UPDATE&amp;creator=factset&amp;DYN_ARGS=TRUE&amp;DOC_NAME=FAT:FQL_AUDITING_CLIENT_TEMPLATE.FAT&amp;display_string=Audit&amp;VAR:KEY=ZMXYFWJANI&amp;VAR:QUERY=RkZfRU5UUlBSX1ZBTF9EQUlMWSgzOTQ1MCk=&amp;WINDOW=FIRST_POPUP&amp;HEIGHT=450&amp;WIDTH=450&amp;START_MA","XIMIZED=FALSE&amp;VAR:CALENDAR=US&amp;VAR:SYMBOL=HOT&amp;VAR:INDEX=0"}</definedName>
    <definedName name="_5347__FDSAUDITLINK__" hidden="1">{"fdsup://directions/FAT Viewer?action=UPDATE&amp;creator=factset&amp;DYN_ARGS=TRUE&amp;DOC_NAME=FAT:FQL_AUDITING_CLIENT_TEMPLATE.FAT&amp;display_string=Audit&amp;VAR:KEY=ZMXYFWJANI&amp;VAR:QUERY=RkZfRU5UUlBSX1ZBTF9EQUlMWSgzOTQ1MCk=&amp;WINDOW=FIRST_POPUP&amp;HEIGHT=450&amp;WIDTH=450&amp;START_MA","XIMIZED=FALSE&amp;VAR:CALENDAR=US&amp;VAR:SYMBOL=HOT&amp;VAR:INDEX=0"}</definedName>
    <definedName name="_5348__FDSAUDITLINK__" localSheetId="2" hidden="1">{"fdsup://directions/FAT Viewer?action=UPDATE&amp;creator=factset&amp;DYN_ARGS=TRUE&amp;DOC_NAME=FAT:FQL_AUDITING_CLIENT_TEMPLATE.FAT&amp;display_string=Audit&amp;VAR:KEY=HYVQXQXWXO&amp;VAR:QUERY=RkZfRU5UUlBSX1ZBTF9EQUlMWSgzOTQ1MCk=&amp;WINDOW=FIRST_POPUP&amp;HEIGHT=450&amp;WIDTH=450&amp;START_MA","XIMIZED=FALSE&amp;VAR:CALENDAR=US&amp;VAR:SYMBOL=585284&amp;VAR:INDEX=0"}</definedName>
    <definedName name="_5348__FDSAUDITLINK__" hidden="1">{"fdsup://directions/FAT Viewer?action=UPDATE&amp;creator=factset&amp;DYN_ARGS=TRUE&amp;DOC_NAME=FAT:FQL_AUDITING_CLIENT_TEMPLATE.FAT&amp;display_string=Audit&amp;VAR:KEY=HYVQXQXWXO&amp;VAR:QUERY=RkZfRU5UUlBSX1ZBTF9EQUlMWSgzOTQ1MCk=&amp;WINDOW=FIRST_POPUP&amp;HEIGHT=450&amp;WIDTH=450&amp;START_MA","XIMIZED=FALSE&amp;VAR:CALENDAR=US&amp;VAR:SYMBOL=585284&amp;VAR:INDEX=0"}</definedName>
    <definedName name="_5349__FDSAUDITLINK__" localSheetId="2" hidden="1">{"fdsup://directions/FAT Viewer?action=UPDATE&amp;creator=factset&amp;DYN_ARGS=TRUE&amp;DOC_NAME=FAT:FQL_AUDITING_CLIENT_TEMPLATE.FAT&amp;display_string=Audit&amp;VAR:KEY=DOZAPMTEXW&amp;VAR:QUERY=RkZfRU5UUlBSX1ZBTF9EQUlMWSgzOTQ1MCk=&amp;WINDOW=FIRST_POPUP&amp;HEIGHT=450&amp;WIDTH=450&amp;START_MA","XIMIZED=FALSE&amp;VAR:CALENDAR=US&amp;VAR:SYMBOL=MAR&amp;VAR:INDEX=0"}</definedName>
    <definedName name="_5349__FDSAUDITLINK__" hidden="1">{"fdsup://directions/FAT Viewer?action=UPDATE&amp;creator=factset&amp;DYN_ARGS=TRUE&amp;DOC_NAME=FAT:FQL_AUDITING_CLIENT_TEMPLATE.FAT&amp;display_string=Audit&amp;VAR:KEY=DOZAPMTEXW&amp;VAR:QUERY=RkZfRU5UUlBSX1ZBTF9EQUlMWSgzOTQ1MCk=&amp;WINDOW=FIRST_POPUP&amp;HEIGHT=450&amp;WIDTH=450&amp;START_MA","XIMIZED=FALSE&amp;VAR:CALENDAR=US&amp;VAR:SYMBOL=MAR&amp;VAR:INDEX=0"}</definedName>
    <definedName name="_535____________123Graph_XCHART_5" hidden="1">#REF!</definedName>
    <definedName name="_53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535__FDSAUDITLINK__" hidden="1">{"fdsup://Directions/FactSet Auditing Viewer?action=AUDIT_VALUE&amp;DB=129&amp;ID1=B0L4LM&amp;VALUEID=07011&amp;SDATE=2010&amp;PERIODTYPE=ANN_STD&amp;SCFT=3&amp;window=popup_no_bar&amp;width=385&amp;height=120&amp;START_MAXIMIZED=FALSE&amp;creator=factset&amp;display_string=Audit"}</definedName>
    <definedName name="_5350__FDSAUDITLINK__" localSheetId="2" hidden="1">{"fdsup://directions/FAT Viewer?action=UPDATE&amp;creator=factset&amp;DYN_ARGS=TRUE&amp;DOC_NAME=FAT:FQL_AUDITING_CLIENT_TEMPLATE.FAT&amp;display_string=Audit&amp;VAR:KEY=ZONCNKHCFA&amp;VAR:QUERY=RkZfRU5UUlBSX1ZBTF9EQUlMWSgzOTQ1MCk=&amp;WINDOW=FIRST_POPUP&amp;HEIGHT=450&amp;WIDTH=450&amp;START_MA","XIMIZED=FALSE&amp;VAR:CALENDAR=US&amp;VAR:SYMBOL=CHH&amp;VAR:INDEX=0"}</definedName>
    <definedName name="_5350__FDSAUDITLINK__" hidden="1">{"fdsup://directions/FAT Viewer?action=UPDATE&amp;creator=factset&amp;DYN_ARGS=TRUE&amp;DOC_NAME=FAT:FQL_AUDITING_CLIENT_TEMPLATE.FAT&amp;display_string=Audit&amp;VAR:KEY=ZONCNKHCFA&amp;VAR:QUERY=RkZfRU5UUlBSX1ZBTF9EQUlMWSgzOTQ1MCk=&amp;WINDOW=FIRST_POPUP&amp;HEIGHT=450&amp;WIDTH=450&amp;START_MA","XIMIZED=FALSE&amp;VAR:CALENDAR=US&amp;VAR:SYMBOL=CHH&amp;VAR:INDEX=0"}</definedName>
    <definedName name="_5351__FDSAUDITLINK__" localSheetId="2" hidden="1">{"fdsup://directions/FAT Viewer?action=UPDATE&amp;creator=factset&amp;DYN_ARGS=TRUE&amp;DOC_NAME=FAT:FQL_AUDITING_CLIENT_TEMPLATE.FAT&amp;display_string=Audit&amp;VAR:KEY=ZEFODWDSBU&amp;VAR:QUERY=RkZfRU5UUlBSX1ZBTF9EQUlMWSgzOTQ1MCk=&amp;WINDOW=FIRST_POPUP&amp;HEIGHT=450&amp;WIDTH=450&amp;START_MA","XIMIZED=FALSE&amp;VAR:CALENDAR=US&amp;VAR:SYMBOL=WYN&amp;VAR:INDEX=0"}</definedName>
    <definedName name="_5351__FDSAUDITLINK__" hidden="1">{"fdsup://directions/FAT Viewer?action=UPDATE&amp;creator=factset&amp;DYN_ARGS=TRUE&amp;DOC_NAME=FAT:FQL_AUDITING_CLIENT_TEMPLATE.FAT&amp;display_string=Audit&amp;VAR:KEY=ZEFODWDSBU&amp;VAR:QUERY=RkZfRU5UUlBSX1ZBTF9EQUlMWSgzOTQ1MCk=&amp;WINDOW=FIRST_POPUP&amp;HEIGHT=450&amp;WIDTH=450&amp;START_MA","XIMIZED=FALSE&amp;VAR:CALENDAR=US&amp;VAR:SYMBOL=WYN&amp;VAR:INDEX=0"}</definedName>
    <definedName name="_5352__FDSAUDITLINK__" localSheetId="2" hidden="1">{"fdsup://directions/FAT Viewer?action=UPDATE&amp;creator=factset&amp;DYN_ARGS=TRUE&amp;DOC_NAME=FAT:FQL_AUDITING_CLIENT_TEMPLATE.FAT&amp;display_string=Audit&amp;VAR:KEY=HGPSXQRQRK&amp;VAR:QUERY=RkZfRU5UUlBSX1ZBTF9EQUlMWSgzOTQ0OSk=&amp;WINDOW=FIRST_POPUP&amp;HEIGHT=450&amp;WIDTH=450&amp;START_MA","XIMIZED=FALSE&amp;VAR:CALENDAR=US&amp;VAR:SYMBOL=H&amp;VAR:INDEX=0"}</definedName>
    <definedName name="_5352__FDSAUDITLINK__" hidden="1">{"fdsup://directions/FAT Viewer?action=UPDATE&amp;creator=factset&amp;DYN_ARGS=TRUE&amp;DOC_NAME=FAT:FQL_AUDITING_CLIENT_TEMPLATE.FAT&amp;display_string=Audit&amp;VAR:KEY=HGPSXQRQRK&amp;VAR:QUERY=RkZfRU5UUlBSX1ZBTF9EQUlMWSgzOTQ0OSk=&amp;WINDOW=FIRST_POPUP&amp;HEIGHT=450&amp;WIDTH=450&amp;START_MA","XIMIZED=FALSE&amp;VAR:CALENDAR=US&amp;VAR:SYMBOL=H&amp;VAR:INDEX=0"}</definedName>
    <definedName name="_5353__FDSAUDITLINK__" localSheetId="2" hidden="1">{"fdsup://directions/FAT Viewer?action=UPDATE&amp;creator=factset&amp;DYN_ARGS=TRUE&amp;DOC_NAME=FAT:FQL_AUDITING_CLIENT_TEMPLATE.FAT&amp;display_string=Audit&amp;VAR:KEY=HYNSZWJKRU&amp;VAR:QUERY=RkZfRU5UUlBSX1ZBTF9EQUlMWSgzOTQ0OSk=&amp;WINDOW=FIRST_POPUP&amp;HEIGHT=450&amp;WIDTH=450&amp;START_MA","XIMIZED=FALSE&amp;VAR:CALENDAR=US&amp;VAR:SYMBOL=HOT&amp;VAR:INDEX=0"}</definedName>
    <definedName name="_5353__FDSAUDITLINK__" hidden="1">{"fdsup://directions/FAT Viewer?action=UPDATE&amp;creator=factset&amp;DYN_ARGS=TRUE&amp;DOC_NAME=FAT:FQL_AUDITING_CLIENT_TEMPLATE.FAT&amp;display_string=Audit&amp;VAR:KEY=HYNSZWJKRU&amp;VAR:QUERY=RkZfRU5UUlBSX1ZBTF9EQUlMWSgzOTQ0OSk=&amp;WINDOW=FIRST_POPUP&amp;HEIGHT=450&amp;WIDTH=450&amp;START_MA","XIMIZED=FALSE&amp;VAR:CALENDAR=US&amp;VAR:SYMBOL=HOT&amp;VAR:INDEX=0"}</definedName>
    <definedName name="_5354__FDSAUDITLINK__" localSheetId="2" hidden="1">{"fdsup://directions/FAT Viewer?action=UPDATE&amp;creator=factset&amp;DYN_ARGS=TRUE&amp;DOC_NAME=FAT:FQL_AUDITING_CLIENT_TEMPLATE.FAT&amp;display_string=Audit&amp;VAR:KEY=RSTELCVEJE&amp;VAR:QUERY=RkZfRU5UUlBSX1ZBTF9EQUlMWSgzOTQ0OSk=&amp;WINDOW=FIRST_POPUP&amp;HEIGHT=450&amp;WIDTH=450&amp;START_MA","XIMIZED=FALSE&amp;VAR:CALENDAR=US&amp;VAR:SYMBOL=585284&amp;VAR:INDEX=0"}</definedName>
    <definedName name="_5354__FDSAUDITLINK__" hidden="1">{"fdsup://directions/FAT Viewer?action=UPDATE&amp;creator=factset&amp;DYN_ARGS=TRUE&amp;DOC_NAME=FAT:FQL_AUDITING_CLIENT_TEMPLATE.FAT&amp;display_string=Audit&amp;VAR:KEY=RSTELCVEJE&amp;VAR:QUERY=RkZfRU5UUlBSX1ZBTF9EQUlMWSgzOTQ0OSk=&amp;WINDOW=FIRST_POPUP&amp;HEIGHT=450&amp;WIDTH=450&amp;START_MA","XIMIZED=FALSE&amp;VAR:CALENDAR=US&amp;VAR:SYMBOL=585284&amp;VAR:INDEX=0"}</definedName>
    <definedName name="_5355__FDSAUDITLINK__" localSheetId="2" hidden="1">{"fdsup://directions/FAT Viewer?action=UPDATE&amp;creator=factset&amp;DYN_ARGS=TRUE&amp;DOC_NAME=FAT:FQL_AUDITING_CLIENT_TEMPLATE.FAT&amp;display_string=Audit&amp;VAR:KEY=FMFEPADOVS&amp;VAR:QUERY=RkZfRU5UUlBSX1ZBTF9EQUlMWSgzOTQ0OSk=&amp;WINDOW=FIRST_POPUP&amp;HEIGHT=450&amp;WIDTH=450&amp;START_MA","XIMIZED=FALSE&amp;VAR:CALENDAR=US&amp;VAR:SYMBOL=MAR&amp;VAR:INDEX=0"}</definedName>
    <definedName name="_5355__FDSAUDITLINK__" hidden="1">{"fdsup://directions/FAT Viewer?action=UPDATE&amp;creator=factset&amp;DYN_ARGS=TRUE&amp;DOC_NAME=FAT:FQL_AUDITING_CLIENT_TEMPLATE.FAT&amp;display_string=Audit&amp;VAR:KEY=FMFEPADOVS&amp;VAR:QUERY=RkZfRU5UUlBSX1ZBTF9EQUlMWSgzOTQ0OSk=&amp;WINDOW=FIRST_POPUP&amp;HEIGHT=450&amp;WIDTH=450&amp;START_MA","XIMIZED=FALSE&amp;VAR:CALENDAR=US&amp;VAR:SYMBOL=MAR&amp;VAR:INDEX=0"}</definedName>
    <definedName name="_5356__FDSAUDITLINK__" localSheetId="2" hidden="1">{"fdsup://directions/FAT Viewer?action=UPDATE&amp;creator=factset&amp;DYN_ARGS=TRUE&amp;DOC_NAME=FAT:FQL_AUDITING_CLIENT_TEMPLATE.FAT&amp;display_string=Audit&amp;VAR:KEY=XSNQJARWPK&amp;VAR:QUERY=RkZfRU5UUlBSX1ZBTF9EQUlMWSgzOTQ0OSk=&amp;WINDOW=FIRST_POPUP&amp;HEIGHT=450&amp;WIDTH=450&amp;START_MA","XIMIZED=FALSE&amp;VAR:CALENDAR=US&amp;VAR:SYMBOL=CHH&amp;VAR:INDEX=0"}</definedName>
    <definedName name="_5356__FDSAUDITLINK__" hidden="1">{"fdsup://directions/FAT Viewer?action=UPDATE&amp;creator=factset&amp;DYN_ARGS=TRUE&amp;DOC_NAME=FAT:FQL_AUDITING_CLIENT_TEMPLATE.FAT&amp;display_string=Audit&amp;VAR:KEY=XSNQJARWPK&amp;VAR:QUERY=RkZfRU5UUlBSX1ZBTF9EQUlMWSgzOTQ0OSk=&amp;WINDOW=FIRST_POPUP&amp;HEIGHT=450&amp;WIDTH=450&amp;START_MA","XIMIZED=FALSE&amp;VAR:CALENDAR=US&amp;VAR:SYMBOL=CHH&amp;VAR:INDEX=0"}</definedName>
    <definedName name="_5357__FDSAUDITLINK__" localSheetId="2" hidden="1">{"fdsup://directions/FAT Viewer?action=UPDATE&amp;creator=factset&amp;DYN_ARGS=TRUE&amp;DOC_NAME=FAT:FQL_AUDITING_CLIENT_TEMPLATE.FAT&amp;display_string=Audit&amp;VAR:KEY=XIXELORSPU&amp;VAR:QUERY=RkZfRU5UUlBSX1ZBTF9EQUlMWSgzOTQ0OSk=&amp;WINDOW=FIRST_POPUP&amp;HEIGHT=450&amp;WIDTH=450&amp;START_MA","XIMIZED=FALSE&amp;VAR:CALENDAR=US&amp;VAR:SYMBOL=WYN&amp;VAR:INDEX=0"}</definedName>
    <definedName name="_5357__FDSAUDITLINK__" hidden="1">{"fdsup://directions/FAT Viewer?action=UPDATE&amp;creator=factset&amp;DYN_ARGS=TRUE&amp;DOC_NAME=FAT:FQL_AUDITING_CLIENT_TEMPLATE.FAT&amp;display_string=Audit&amp;VAR:KEY=XIXELORSPU&amp;VAR:QUERY=RkZfRU5UUlBSX1ZBTF9EQUlMWSgzOTQ0OSk=&amp;WINDOW=FIRST_POPUP&amp;HEIGHT=450&amp;WIDTH=450&amp;START_MA","XIMIZED=FALSE&amp;VAR:CALENDAR=US&amp;VAR:SYMBOL=WYN&amp;VAR:INDEX=0"}</definedName>
    <definedName name="_5358__FDSAUDITLINK__" localSheetId="2" hidden="1">{"fdsup://directions/FAT Viewer?action=UPDATE&amp;creator=factset&amp;DYN_ARGS=TRUE&amp;DOC_NAME=FAT:FQL_AUDITING_CLIENT_TEMPLATE.FAT&amp;display_string=Audit&amp;VAR:KEY=XGBEDCPYBY&amp;VAR:QUERY=RkZfRU5UUlBSX1ZBTF9EQUlMWSgzOTQ0Nyk=&amp;WINDOW=FIRST_POPUP&amp;HEIGHT=450&amp;WIDTH=450&amp;START_MA","XIMIZED=FALSE&amp;VAR:CALENDAR=US&amp;VAR:SYMBOL=H&amp;VAR:INDEX=0"}</definedName>
    <definedName name="_5358__FDSAUDITLINK__" hidden="1">{"fdsup://directions/FAT Viewer?action=UPDATE&amp;creator=factset&amp;DYN_ARGS=TRUE&amp;DOC_NAME=FAT:FQL_AUDITING_CLIENT_TEMPLATE.FAT&amp;display_string=Audit&amp;VAR:KEY=XGBEDCPYBY&amp;VAR:QUERY=RkZfRU5UUlBSX1ZBTF9EQUlMWSgzOTQ0Nyk=&amp;WINDOW=FIRST_POPUP&amp;HEIGHT=450&amp;WIDTH=450&amp;START_MA","XIMIZED=FALSE&amp;VAR:CALENDAR=US&amp;VAR:SYMBOL=H&amp;VAR:INDEX=0"}</definedName>
    <definedName name="_5359__FDSAUDITLINK__" localSheetId="2" hidden="1">{"fdsup://directions/FAT Viewer?action=UPDATE&amp;creator=factset&amp;DYN_ARGS=TRUE&amp;DOC_NAME=FAT:FQL_AUDITING_CLIENT_TEMPLATE.FAT&amp;display_string=Audit&amp;VAR:KEY=VSPGRWFQJM&amp;VAR:QUERY=RkZfRU5UUlBSX1ZBTF9EQUlMWSgzOTQ0Nyk=&amp;WINDOW=FIRST_POPUP&amp;HEIGHT=450&amp;WIDTH=450&amp;START_MA","XIMIZED=FALSE&amp;VAR:CALENDAR=US&amp;VAR:SYMBOL=HOT&amp;VAR:INDEX=0"}</definedName>
    <definedName name="_5359__FDSAUDITLINK__" hidden="1">{"fdsup://directions/FAT Viewer?action=UPDATE&amp;creator=factset&amp;DYN_ARGS=TRUE&amp;DOC_NAME=FAT:FQL_AUDITING_CLIENT_TEMPLATE.FAT&amp;display_string=Audit&amp;VAR:KEY=VSPGRWFQJM&amp;VAR:QUERY=RkZfRU5UUlBSX1ZBTF9EQUlMWSgzOTQ0Nyk=&amp;WINDOW=FIRST_POPUP&amp;HEIGHT=450&amp;WIDTH=450&amp;START_MA","XIMIZED=FALSE&amp;VAR:CALENDAR=US&amp;VAR:SYMBOL=HOT&amp;VAR:INDEX=0"}</definedName>
    <definedName name="_536____________123Graph_XCHART_6" hidden="1">#REF!</definedName>
    <definedName name="_536__123Graph_DCHART_2" hidden="1">#REF!</definedName>
    <definedName name="_53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536__FDSAUDITLINK__" hidden="1">{"fdsup://Directions/FactSet Auditing Viewer?action=AUDIT_VALUE&amp;DB=129&amp;ID1=B0L4LM&amp;VALUEID=02001&amp;SDATE=201101&amp;PERIODTYPE=SEMI_STD&amp;SCFT=3&amp;window=popup_no_bar&amp;width=385&amp;height=120&amp;START_MAXIMIZED=FALSE&amp;creator=factset&amp;display_string=Audit"}</definedName>
    <definedName name="_5360__FDSAUDITLINK__" localSheetId="2" hidden="1">{"fdsup://directions/FAT Viewer?action=UPDATE&amp;creator=factset&amp;DYN_ARGS=TRUE&amp;DOC_NAME=FAT:FQL_AUDITING_CLIENT_TEMPLATE.FAT&amp;display_string=Audit&amp;VAR:KEY=JUZUDCFYVQ&amp;VAR:QUERY=RkZfRU5UUlBSX1ZBTF9EQUlMWSgzOTQ0Nyk=&amp;WINDOW=FIRST_POPUP&amp;HEIGHT=450&amp;WIDTH=450&amp;START_MA","XIMIZED=FALSE&amp;VAR:CALENDAR=US&amp;VAR:SYMBOL=585284&amp;VAR:INDEX=0"}</definedName>
    <definedName name="_5360__FDSAUDITLINK__" hidden="1">{"fdsup://directions/FAT Viewer?action=UPDATE&amp;creator=factset&amp;DYN_ARGS=TRUE&amp;DOC_NAME=FAT:FQL_AUDITING_CLIENT_TEMPLATE.FAT&amp;display_string=Audit&amp;VAR:KEY=JUZUDCFYVQ&amp;VAR:QUERY=RkZfRU5UUlBSX1ZBTF9EQUlMWSgzOTQ0Nyk=&amp;WINDOW=FIRST_POPUP&amp;HEIGHT=450&amp;WIDTH=450&amp;START_MA","XIMIZED=FALSE&amp;VAR:CALENDAR=US&amp;VAR:SYMBOL=585284&amp;VAR:INDEX=0"}</definedName>
    <definedName name="_5361__FDSAUDITLINK__" localSheetId="2" hidden="1">{"fdsup://directions/FAT Viewer?action=UPDATE&amp;creator=factset&amp;DYN_ARGS=TRUE&amp;DOC_NAME=FAT:FQL_AUDITING_CLIENT_TEMPLATE.FAT&amp;display_string=Audit&amp;VAR:KEY=RYHSFCBEZY&amp;VAR:QUERY=RkZfRU5UUlBSX1ZBTF9EQUlMWSgzOTQ0Nyk=&amp;WINDOW=FIRST_POPUP&amp;HEIGHT=450&amp;WIDTH=450&amp;START_MA","XIMIZED=FALSE&amp;VAR:CALENDAR=US&amp;VAR:SYMBOL=MAR&amp;VAR:INDEX=0"}</definedName>
    <definedName name="_5361__FDSAUDITLINK__" hidden="1">{"fdsup://directions/FAT Viewer?action=UPDATE&amp;creator=factset&amp;DYN_ARGS=TRUE&amp;DOC_NAME=FAT:FQL_AUDITING_CLIENT_TEMPLATE.FAT&amp;display_string=Audit&amp;VAR:KEY=RYHSFCBEZY&amp;VAR:QUERY=RkZfRU5UUlBSX1ZBTF9EQUlMWSgzOTQ0Nyk=&amp;WINDOW=FIRST_POPUP&amp;HEIGHT=450&amp;WIDTH=450&amp;START_MA","XIMIZED=FALSE&amp;VAR:CALENDAR=US&amp;VAR:SYMBOL=MAR&amp;VAR:INDEX=0"}</definedName>
    <definedName name="_5362__FDSAUDITLINK__" localSheetId="2" hidden="1">{"fdsup://directions/FAT Viewer?action=UPDATE&amp;creator=factset&amp;DYN_ARGS=TRUE&amp;DOC_NAME=FAT:FQL_AUDITING_CLIENT_TEMPLATE.FAT&amp;display_string=Audit&amp;VAR:KEY=VOVOVWJAHS&amp;VAR:QUERY=RkZfRU5UUlBSX1ZBTF9EQUlMWSgzOTQ0Nyk=&amp;WINDOW=FIRST_POPUP&amp;HEIGHT=450&amp;WIDTH=450&amp;START_MA","XIMIZED=FALSE&amp;VAR:CALENDAR=US&amp;VAR:SYMBOL=CHH&amp;VAR:INDEX=0"}</definedName>
    <definedName name="_5362__FDSAUDITLINK__" hidden="1">{"fdsup://directions/FAT Viewer?action=UPDATE&amp;creator=factset&amp;DYN_ARGS=TRUE&amp;DOC_NAME=FAT:FQL_AUDITING_CLIENT_TEMPLATE.FAT&amp;display_string=Audit&amp;VAR:KEY=VOVOVWJAHS&amp;VAR:QUERY=RkZfRU5UUlBSX1ZBTF9EQUlMWSgzOTQ0Nyk=&amp;WINDOW=FIRST_POPUP&amp;HEIGHT=450&amp;WIDTH=450&amp;START_MA","XIMIZED=FALSE&amp;VAR:CALENDAR=US&amp;VAR:SYMBOL=CHH&amp;VAR:INDEX=0"}</definedName>
    <definedName name="_5363__FDSAUDITLINK__" localSheetId="2" hidden="1">{"fdsup://directions/FAT Viewer?action=UPDATE&amp;creator=factset&amp;DYN_ARGS=TRUE&amp;DOC_NAME=FAT:FQL_AUDITING_CLIENT_TEMPLATE.FAT&amp;display_string=Audit&amp;VAR:KEY=RIZGPQFUFK&amp;VAR:QUERY=RkZfRU5UUlBSX1ZBTF9EQUlMWSgzOTQ0Nyk=&amp;WINDOW=FIRST_POPUP&amp;HEIGHT=450&amp;WIDTH=450&amp;START_MA","XIMIZED=FALSE&amp;VAR:CALENDAR=US&amp;VAR:SYMBOL=WYN&amp;VAR:INDEX=0"}</definedName>
    <definedName name="_5363__FDSAUDITLINK__" hidden="1">{"fdsup://directions/FAT Viewer?action=UPDATE&amp;creator=factset&amp;DYN_ARGS=TRUE&amp;DOC_NAME=FAT:FQL_AUDITING_CLIENT_TEMPLATE.FAT&amp;display_string=Audit&amp;VAR:KEY=RIZGPQFUFK&amp;VAR:QUERY=RkZfRU5UUlBSX1ZBTF9EQUlMWSgzOTQ0Nyk=&amp;WINDOW=FIRST_POPUP&amp;HEIGHT=450&amp;WIDTH=450&amp;START_MA","XIMIZED=FALSE&amp;VAR:CALENDAR=US&amp;VAR:SYMBOL=WYN&amp;VAR:INDEX=0"}</definedName>
    <definedName name="_5364__FDSAUDITLINK__" localSheetId="2" hidden="1">{"fdsup://directions/FAT Viewer?action=UPDATE&amp;creator=factset&amp;DYN_ARGS=TRUE&amp;DOC_NAME=FAT:FQL_AUDITING_CLIENT_TEMPLATE.FAT&amp;display_string=Audit&amp;VAR:KEY=NYZKHYLWFK&amp;VAR:QUERY=RkZfRU5UUlBSX1ZBTF9EQUlMWSgzOTQ0NCk=&amp;WINDOW=FIRST_POPUP&amp;HEIGHT=450&amp;WIDTH=450&amp;START_MA","XIMIZED=FALSE&amp;VAR:CALENDAR=US&amp;VAR:SYMBOL=H&amp;VAR:INDEX=0"}</definedName>
    <definedName name="_5364__FDSAUDITLINK__" hidden="1">{"fdsup://directions/FAT Viewer?action=UPDATE&amp;creator=factset&amp;DYN_ARGS=TRUE&amp;DOC_NAME=FAT:FQL_AUDITING_CLIENT_TEMPLATE.FAT&amp;display_string=Audit&amp;VAR:KEY=NYZKHYLWFK&amp;VAR:QUERY=RkZfRU5UUlBSX1ZBTF9EQUlMWSgzOTQ0NCk=&amp;WINDOW=FIRST_POPUP&amp;HEIGHT=450&amp;WIDTH=450&amp;START_MA","XIMIZED=FALSE&amp;VAR:CALENDAR=US&amp;VAR:SYMBOL=H&amp;VAR:INDEX=0"}</definedName>
    <definedName name="_5365__FDSAUDITLINK__" localSheetId="2" hidden="1">{"fdsup://directions/FAT Viewer?action=UPDATE&amp;creator=factset&amp;DYN_ARGS=TRUE&amp;DOC_NAME=FAT:FQL_AUDITING_CLIENT_TEMPLATE.FAT&amp;display_string=Audit&amp;VAR:KEY=PSDQLWNABC&amp;VAR:QUERY=RkZfRU5UUlBSX1ZBTF9EQUlMWSgzOTQ0NCk=&amp;WINDOW=FIRST_POPUP&amp;HEIGHT=450&amp;WIDTH=450&amp;START_MA","XIMIZED=FALSE&amp;VAR:CALENDAR=US&amp;VAR:SYMBOL=HOT&amp;VAR:INDEX=0"}</definedName>
    <definedName name="_5365__FDSAUDITLINK__" hidden="1">{"fdsup://directions/FAT Viewer?action=UPDATE&amp;creator=factset&amp;DYN_ARGS=TRUE&amp;DOC_NAME=FAT:FQL_AUDITING_CLIENT_TEMPLATE.FAT&amp;display_string=Audit&amp;VAR:KEY=PSDQLWNABC&amp;VAR:QUERY=RkZfRU5UUlBSX1ZBTF9EQUlMWSgzOTQ0NCk=&amp;WINDOW=FIRST_POPUP&amp;HEIGHT=450&amp;WIDTH=450&amp;START_MA","XIMIZED=FALSE&amp;VAR:CALENDAR=US&amp;VAR:SYMBOL=HOT&amp;VAR:INDEX=0"}</definedName>
    <definedName name="_5366__FDSAUDITLINK__" localSheetId="2" hidden="1">{"fdsup://directions/FAT Viewer?action=UPDATE&amp;creator=factset&amp;DYN_ARGS=TRUE&amp;DOC_NAME=FAT:FQL_AUDITING_CLIENT_TEMPLATE.FAT&amp;display_string=Audit&amp;VAR:KEY=XCFIDGBOLG&amp;VAR:QUERY=RkZfRU5UUlBSX1ZBTF9EQUlMWSgzOTQ0NCk=&amp;WINDOW=FIRST_POPUP&amp;HEIGHT=450&amp;WIDTH=450&amp;START_MA","XIMIZED=FALSE&amp;VAR:CALENDAR=US&amp;VAR:SYMBOL=585284&amp;VAR:INDEX=0"}</definedName>
    <definedName name="_5366__FDSAUDITLINK__" hidden="1">{"fdsup://directions/FAT Viewer?action=UPDATE&amp;creator=factset&amp;DYN_ARGS=TRUE&amp;DOC_NAME=FAT:FQL_AUDITING_CLIENT_TEMPLATE.FAT&amp;display_string=Audit&amp;VAR:KEY=XCFIDGBOLG&amp;VAR:QUERY=RkZfRU5UUlBSX1ZBTF9EQUlMWSgzOTQ0NCk=&amp;WINDOW=FIRST_POPUP&amp;HEIGHT=450&amp;WIDTH=450&amp;START_MA","XIMIZED=FALSE&amp;VAR:CALENDAR=US&amp;VAR:SYMBOL=585284&amp;VAR:INDEX=0"}</definedName>
    <definedName name="_5367__FDSAUDITLINK__" localSheetId="2" hidden="1">{"fdsup://directions/FAT Viewer?action=UPDATE&amp;creator=factset&amp;DYN_ARGS=TRUE&amp;DOC_NAME=FAT:FQL_AUDITING_CLIENT_TEMPLATE.FAT&amp;display_string=Audit&amp;VAR:KEY=DSTSHMTATU&amp;VAR:QUERY=RkZfRU5UUlBSX1ZBTF9EQUlMWSgzOTQ0NCk=&amp;WINDOW=FIRST_POPUP&amp;HEIGHT=450&amp;WIDTH=450&amp;START_MA","XIMIZED=FALSE&amp;VAR:CALENDAR=US&amp;VAR:SYMBOL=MAR&amp;VAR:INDEX=0"}</definedName>
    <definedName name="_5367__FDSAUDITLINK__" hidden="1">{"fdsup://directions/FAT Viewer?action=UPDATE&amp;creator=factset&amp;DYN_ARGS=TRUE&amp;DOC_NAME=FAT:FQL_AUDITING_CLIENT_TEMPLATE.FAT&amp;display_string=Audit&amp;VAR:KEY=DSTSHMTATU&amp;VAR:QUERY=RkZfRU5UUlBSX1ZBTF9EQUlMWSgzOTQ0NCk=&amp;WINDOW=FIRST_POPUP&amp;HEIGHT=450&amp;WIDTH=450&amp;START_MA","XIMIZED=FALSE&amp;VAR:CALENDAR=US&amp;VAR:SYMBOL=MAR&amp;VAR:INDEX=0"}</definedName>
    <definedName name="_5368__FDSAUDITLINK__" localSheetId="2" hidden="1">{"fdsup://directions/FAT Viewer?action=UPDATE&amp;creator=factset&amp;DYN_ARGS=TRUE&amp;DOC_NAME=FAT:FQL_AUDITING_CLIENT_TEMPLATE.FAT&amp;display_string=Audit&amp;VAR:KEY=BEHYLSXGHE&amp;VAR:QUERY=RkZfRU5UUlBSX1ZBTF9EQUlMWSgzOTQ0NCk=&amp;WINDOW=FIRST_POPUP&amp;HEIGHT=450&amp;WIDTH=450&amp;START_MA","XIMIZED=FALSE&amp;VAR:CALENDAR=US&amp;VAR:SYMBOL=CHH&amp;VAR:INDEX=0"}</definedName>
    <definedName name="_5368__FDSAUDITLINK__" hidden="1">{"fdsup://directions/FAT Viewer?action=UPDATE&amp;creator=factset&amp;DYN_ARGS=TRUE&amp;DOC_NAME=FAT:FQL_AUDITING_CLIENT_TEMPLATE.FAT&amp;display_string=Audit&amp;VAR:KEY=BEHYLSXGHE&amp;VAR:QUERY=RkZfRU5UUlBSX1ZBTF9EQUlMWSgzOTQ0NCk=&amp;WINDOW=FIRST_POPUP&amp;HEIGHT=450&amp;WIDTH=450&amp;START_MA","XIMIZED=FALSE&amp;VAR:CALENDAR=US&amp;VAR:SYMBOL=CHH&amp;VAR:INDEX=0"}</definedName>
    <definedName name="_5369__FDSAUDITLINK__" localSheetId="2" hidden="1">{"fdsup://directions/FAT Viewer?action=UPDATE&amp;creator=factset&amp;DYN_ARGS=TRUE&amp;DOC_NAME=FAT:FQL_AUDITING_CLIENT_TEMPLATE.FAT&amp;display_string=Audit&amp;VAR:KEY=PWLGXAHKHI&amp;VAR:QUERY=RkZfRU5UUlBSX1ZBTF9EQUlMWSgzOTQ0NCk=&amp;WINDOW=FIRST_POPUP&amp;HEIGHT=450&amp;WIDTH=450&amp;START_MA","XIMIZED=FALSE&amp;VAR:CALENDAR=US&amp;VAR:SYMBOL=WYN&amp;VAR:INDEX=0"}</definedName>
    <definedName name="_5369__FDSAUDITLINK__" hidden="1">{"fdsup://directions/FAT Viewer?action=UPDATE&amp;creator=factset&amp;DYN_ARGS=TRUE&amp;DOC_NAME=FAT:FQL_AUDITING_CLIENT_TEMPLATE.FAT&amp;display_string=Audit&amp;VAR:KEY=PWLGXAHKHI&amp;VAR:QUERY=RkZfRU5UUlBSX1ZBTF9EQUlMWSgzOTQ0NCk=&amp;WINDOW=FIRST_POPUP&amp;HEIGHT=450&amp;WIDTH=450&amp;START_MA","XIMIZED=FALSE&amp;VAR:CALENDAR=US&amp;VAR:SYMBOL=WYN&amp;VAR:INDEX=0"}</definedName>
    <definedName name="_537____________123Graph_XCHART_7" hidden="1">#REF!</definedName>
    <definedName name="_53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537__FDSAUDITLINK__" hidden="1">{"fdsup://directions/FAT Viewer?action=UPDATE&amp;creator=factset&amp;DYN_ARGS=TRUE&amp;DOC_NAME=FAT:FQL_AUDITING_CLIENT_TEMPLATE.FAT&amp;display_string=Audit&amp;VAR:KEY=PKZGVQFKBQ&amp;VAR:QUERY=KChGRl9FQklUKExUTSwwLCwsUkYsVVNEKUBGRl9FQklUKExUTVNfU0VNSSwwLCwsUkYsVVNEKSlARkZfRUJJV","ChBTk4sMCwsLFJGLFVTRCkp&amp;WINDOW=FIRST_POPUP&amp;HEIGHT=450&amp;WIDTH=450&amp;START_MAXIMIZED=FALSE&amp;VAR:CALENDAR=US&amp;VAR:SYMBOL=WYNN&amp;VAR:INDEX=0"}</definedName>
    <definedName name="_5370__FDSAUDITLINK__" localSheetId="2" hidden="1">{"fdsup://directions/FAT Viewer?action=UPDATE&amp;creator=factset&amp;DYN_ARGS=TRUE&amp;DOC_NAME=FAT:FQL_AUDITING_CLIENT_TEMPLATE.FAT&amp;display_string=Audit&amp;VAR:KEY=JCNSZALURI&amp;VAR:QUERY=RkZfRU5UUlBSX1ZBTF9EQUlMWSgzOTQ0Myk=&amp;WINDOW=FIRST_POPUP&amp;HEIGHT=450&amp;WIDTH=450&amp;START_MA","XIMIZED=FALSE&amp;VAR:CALENDAR=US&amp;VAR:SYMBOL=H&amp;VAR:INDEX=0"}</definedName>
    <definedName name="_5370__FDSAUDITLINK__" hidden="1">{"fdsup://directions/FAT Viewer?action=UPDATE&amp;creator=factset&amp;DYN_ARGS=TRUE&amp;DOC_NAME=FAT:FQL_AUDITING_CLIENT_TEMPLATE.FAT&amp;display_string=Audit&amp;VAR:KEY=JCNSZALURI&amp;VAR:QUERY=RkZfRU5UUlBSX1ZBTF9EQUlMWSgzOTQ0Myk=&amp;WINDOW=FIRST_POPUP&amp;HEIGHT=450&amp;WIDTH=450&amp;START_MA","XIMIZED=FALSE&amp;VAR:CALENDAR=US&amp;VAR:SYMBOL=H&amp;VAR:INDEX=0"}</definedName>
    <definedName name="_5371__FDSAUDITLINK__" localSheetId="2" hidden="1">{"fdsup://directions/FAT Viewer?action=UPDATE&amp;creator=factset&amp;DYN_ARGS=TRUE&amp;DOC_NAME=FAT:FQL_AUDITING_CLIENT_TEMPLATE.FAT&amp;display_string=Audit&amp;VAR:KEY=HMVYXCBKXA&amp;VAR:QUERY=RkZfRU5UUlBSX1ZBTF9EQUlMWSgzOTQ0Myk=&amp;WINDOW=FIRST_POPUP&amp;HEIGHT=450&amp;WIDTH=450&amp;START_MA","XIMIZED=FALSE&amp;VAR:CALENDAR=US&amp;VAR:SYMBOL=HOT&amp;VAR:INDEX=0"}</definedName>
    <definedName name="_5371__FDSAUDITLINK__" hidden="1">{"fdsup://directions/FAT Viewer?action=UPDATE&amp;creator=factset&amp;DYN_ARGS=TRUE&amp;DOC_NAME=FAT:FQL_AUDITING_CLIENT_TEMPLATE.FAT&amp;display_string=Audit&amp;VAR:KEY=HMVYXCBKXA&amp;VAR:QUERY=RkZfRU5UUlBSX1ZBTF9EQUlMWSgzOTQ0Myk=&amp;WINDOW=FIRST_POPUP&amp;HEIGHT=450&amp;WIDTH=450&amp;START_MA","XIMIZED=FALSE&amp;VAR:CALENDAR=US&amp;VAR:SYMBOL=HOT&amp;VAR:INDEX=0"}</definedName>
    <definedName name="_5372__FDSAUDITLINK__" localSheetId="2" hidden="1">{"fdsup://directions/FAT Viewer?action=UPDATE&amp;creator=factset&amp;DYN_ARGS=TRUE&amp;DOC_NAME=FAT:FQL_AUDITING_CLIENT_TEMPLATE.FAT&amp;display_string=Audit&amp;VAR:KEY=TMXCNYTKFK&amp;VAR:QUERY=RkZfRU5UUlBSX1ZBTF9EQUlMWSgzOTQ0Myk=&amp;WINDOW=FIRST_POPUP&amp;HEIGHT=450&amp;WIDTH=450&amp;START_MA","XIMIZED=FALSE&amp;VAR:CALENDAR=US&amp;VAR:SYMBOL=585284&amp;VAR:INDEX=0"}</definedName>
    <definedName name="_5372__FDSAUDITLINK__" hidden="1">{"fdsup://directions/FAT Viewer?action=UPDATE&amp;creator=factset&amp;DYN_ARGS=TRUE&amp;DOC_NAME=FAT:FQL_AUDITING_CLIENT_TEMPLATE.FAT&amp;display_string=Audit&amp;VAR:KEY=TMXCNYTKFK&amp;VAR:QUERY=RkZfRU5UUlBSX1ZBTF9EQUlMWSgzOTQ0Myk=&amp;WINDOW=FIRST_POPUP&amp;HEIGHT=450&amp;WIDTH=450&amp;START_MA","XIMIZED=FALSE&amp;VAR:CALENDAR=US&amp;VAR:SYMBOL=585284&amp;VAR:INDEX=0"}</definedName>
    <definedName name="_5373__FDSAUDITLINK__" localSheetId="2" hidden="1">{"fdsup://directions/FAT Viewer?action=UPDATE&amp;creator=factset&amp;DYN_ARGS=TRUE&amp;DOC_NAME=FAT:FQL_AUDITING_CLIENT_TEMPLATE.FAT&amp;display_string=Audit&amp;VAR:KEY=LMPKZMPCTK&amp;VAR:QUERY=RkZfRU5UUlBSX1ZBTF9EQUlMWSgzOTQ0Myk=&amp;WINDOW=FIRST_POPUP&amp;HEIGHT=450&amp;WIDTH=450&amp;START_MA","XIMIZED=FALSE&amp;VAR:CALENDAR=US&amp;VAR:SYMBOL=MAR&amp;VAR:INDEX=0"}</definedName>
    <definedName name="_5373__FDSAUDITLINK__" hidden="1">{"fdsup://directions/FAT Viewer?action=UPDATE&amp;creator=factset&amp;DYN_ARGS=TRUE&amp;DOC_NAME=FAT:FQL_AUDITING_CLIENT_TEMPLATE.FAT&amp;display_string=Audit&amp;VAR:KEY=LMPKZMPCTK&amp;VAR:QUERY=RkZfRU5UUlBSX1ZBTF9EQUlMWSgzOTQ0Myk=&amp;WINDOW=FIRST_POPUP&amp;HEIGHT=450&amp;WIDTH=450&amp;START_MA","XIMIZED=FALSE&amp;VAR:CALENDAR=US&amp;VAR:SYMBOL=MAR&amp;VAR:INDEX=0"}</definedName>
    <definedName name="_5374__FDSAUDITLINK__" localSheetId="2" hidden="1">{"fdsup://directions/FAT Viewer?action=UPDATE&amp;creator=factset&amp;DYN_ARGS=TRUE&amp;DOC_NAME=FAT:FQL_AUDITING_CLIENT_TEMPLATE.FAT&amp;display_string=Audit&amp;VAR:KEY=PSVQBAXQRS&amp;VAR:QUERY=RkZfRU5UUlBSX1ZBTF9EQUlMWSgzOTQ0Myk=&amp;WINDOW=FIRST_POPUP&amp;HEIGHT=450&amp;WIDTH=450&amp;START_MA","XIMIZED=FALSE&amp;VAR:CALENDAR=US&amp;VAR:SYMBOL=CHH&amp;VAR:INDEX=0"}</definedName>
    <definedName name="_5374__FDSAUDITLINK__" hidden="1">{"fdsup://directions/FAT Viewer?action=UPDATE&amp;creator=factset&amp;DYN_ARGS=TRUE&amp;DOC_NAME=FAT:FQL_AUDITING_CLIENT_TEMPLATE.FAT&amp;display_string=Audit&amp;VAR:KEY=PSVQBAXQRS&amp;VAR:QUERY=RkZfRU5UUlBSX1ZBTF9EQUlMWSgzOTQ0Myk=&amp;WINDOW=FIRST_POPUP&amp;HEIGHT=450&amp;WIDTH=450&amp;START_MA","XIMIZED=FALSE&amp;VAR:CALENDAR=US&amp;VAR:SYMBOL=CHH&amp;VAR:INDEX=0"}</definedName>
    <definedName name="_5375__FDSAUDITLINK__" localSheetId="2" hidden="1">{"fdsup://directions/FAT Viewer?action=UPDATE&amp;creator=factset&amp;DYN_ARGS=TRUE&amp;DOC_NAME=FAT:FQL_AUDITING_CLIENT_TEMPLATE.FAT&amp;display_string=Audit&amp;VAR:KEY=RYHYPCZAHA&amp;VAR:QUERY=RkZfRU5UUlBSX1ZBTF9EQUlMWSgzOTQ0Myk=&amp;WINDOW=FIRST_POPUP&amp;HEIGHT=450&amp;WIDTH=450&amp;START_MA","XIMIZED=FALSE&amp;VAR:CALENDAR=US&amp;VAR:SYMBOL=WYN&amp;VAR:INDEX=0"}</definedName>
    <definedName name="_5375__FDSAUDITLINK__" hidden="1">{"fdsup://directions/FAT Viewer?action=UPDATE&amp;creator=factset&amp;DYN_ARGS=TRUE&amp;DOC_NAME=FAT:FQL_AUDITING_CLIENT_TEMPLATE.FAT&amp;display_string=Audit&amp;VAR:KEY=RYHYPCZAHA&amp;VAR:QUERY=RkZfRU5UUlBSX1ZBTF9EQUlMWSgzOTQ0Myk=&amp;WINDOW=FIRST_POPUP&amp;HEIGHT=450&amp;WIDTH=450&amp;START_MA","XIMIZED=FALSE&amp;VAR:CALENDAR=US&amp;VAR:SYMBOL=WYN&amp;VAR:INDEX=0"}</definedName>
    <definedName name="_5376__FDSAUDITLINK__" localSheetId="2" hidden="1">{"fdsup://directions/FAT Viewer?action=UPDATE&amp;creator=factset&amp;DYN_ARGS=TRUE&amp;DOC_NAME=FAT:FQL_AUDITING_CLIENT_TEMPLATE.FAT&amp;display_string=Audit&amp;VAR:KEY=LYXOHUZWNS&amp;VAR:QUERY=RkZfRU5UUlBSX1ZBTF9EQUlMWSgzOTQ0Mik=&amp;WINDOW=FIRST_POPUP&amp;HEIGHT=450&amp;WIDTH=450&amp;START_MA","XIMIZED=FALSE&amp;VAR:CALENDAR=US&amp;VAR:SYMBOL=H&amp;VAR:INDEX=0"}</definedName>
    <definedName name="_5376__FDSAUDITLINK__" hidden="1">{"fdsup://directions/FAT Viewer?action=UPDATE&amp;creator=factset&amp;DYN_ARGS=TRUE&amp;DOC_NAME=FAT:FQL_AUDITING_CLIENT_TEMPLATE.FAT&amp;display_string=Audit&amp;VAR:KEY=LYXOHUZWNS&amp;VAR:QUERY=RkZfRU5UUlBSX1ZBTF9EQUlMWSgzOTQ0Mik=&amp;WINDOW=FIRST_POPUP&amp;HEIGHT=450&amp;WIDTH=450&amp;START_MA","XIMIZED=FALSE&amp;VAR:CALENDAR=US&amp;VAR:SYMBOL=H&amp;VAR:INDEX=0"}</definedName>
    <definedName name="_5377__FDSAUDITLINK__" localSheetId="2" hidden="1">{"fdsup://directions/FAT Viewer?action=UPDATE&amp;creator=factset&amp;DYN_ARGS=TRUE&amp;DOC_NAME=FAT:FQL_AUDITING_CLIENT_TEMPLATE.FAT&amp;display_string=Audit&amp;VAR:KEY=JSFEPOHWLU&amp;VAR:QUERY=RkZfRU5UUlBSX1ZBTF9EQUlMWSgzOTQ0Mik=&amp;WINDOW=FIRST_POPUP&amp;HEIGHT=450&amp;WIDTH=450&amp;START_MA","XIMIZED=FALSE&amp;VAR:CALENDAR=US&amp;VAR:SYMBOL=HOT&amp;VAR:INDEX=0"}</definedName>
    <definedName name="_5377__FDSAUDITLINK__" hidden="1">{"fdsup://directions/FAT Viewer?action=UPDATE&amp;creator=factset&amp;DYN_ARGS=TRUE&amp;DOC_NAME=FAT:FQL_AUDITING_CLIENT_TEMPLATE.FAT&amp;display_string=Audit&amp;VAR:KEY=JSFEPOHWLU&amp;VAR:QUERY=RkZfRU5UUlBSX1ZBTF9EQUlMWSgzOTQ0Mik=&amp;WINDOW=FIRST_POPUP&amp;HEIGHT=450&amp;WIDTH=450&amp;START_MA","XIMIZED=FALSE&amp;VAR:CALENDAR=US&amp;VAR:SYMBOL=HOT&amp;VAR:INDEX=0"}</definedName>
    <definedName name="_5378__FDSAUDITLINK__" localSheetId="2" hidden="1">{"fdsup://directions/FAT Viewer?action=UPDATE&amp;creator=factset&amp;DYN_ARGS=TRUE&amp;DOC_NAME=FAT:FQL_AUDITING_CLIENT_TEMPLATE.FAT&amp;display_string=Audit&amp;VAR:KEY=PARUFMVMDG&amp;VAR:QUERY=RkZfRU5UUlBSX1ZBTF9EQUlMWSgzOTQ0Mik=&amp;WINDOW=FIRST_POPUP&amp;HEIGHT=450&amp;WIDTH=450&amp;START_MA","XIMIZED=FALSE&amp;VAR:CALENDAR=US&amp;VAR:SYMBOL=585284&amp;VAR:INDEX=0"}</definedName>
    <definedName name="_5378__FDSAUDITLINK__" hidden="1">{"fdsup://directions/FAT Viewer?action=UPDATE&amp;creator=factset&amp;DYN_ARGS=TRUE&amp;DOC_NAME=FAT:FQL_AUDITING_CLIENT_TEMPLATE.FAT&amp;display_string=Audit&amp;VAR:KEY=PARUFMVMDG&amp;VAR:QUERY=RkZfRU5UUlBSX1ZBTF9EQUlMWSgzOTQ0Mik=&amp;WINDOW=FIRST_POPUP&amp;HEIGHT=450&amp;WIDTH=450&amp;START_MA","XIMIZED=FALSE&amp;VAR:CALENDAR=US&amp;VAR:SYMBOL=585284&amp;VAR:INDEX=0"}</definedName>
    <definedName name="_5379__FDSAUDITLINK__" localSheetId="2" hidden="1">{"fdsup://directions/FAT Viewer?action=UPDATE&amp;creator=factset&amp;DYN_ARGS=TRUE&amp;DOC_NAME=FAT:FQL_AUDITING_CLIENT_TEMPLATE.FAT&amp;display_string=Audit&amp;VAR:KEY=DOVEDCLENE&amp;VAR:QUERY=RkZfRU5UUlBSX1ZBTF9EQUlMWSgzOTQ0Mik=&amp;WINDOW=FIRST_POPUP&amp;HEIGHT=450&amp;WIDTH=450&amp;START_MA","XIMIZED=FALSE&amp;VAR:CALENDAR=US&amp;VAR:SYMBOL=MAR&amp;VAR:INDEX=0"}</definedName>
    <definedName name="_5379__FDSAUDITLINK__" hidden="1">{"fdsup://directions/FAT Viewer?action=UPDATE&amp;creator=factset&amp;DYN_ARGS=TRUE&amp;DOC_NAME=FAT:FQL_AUDITING_CLIENT_TEMPLATE.FAT&amp;display_string=Audit&amp;VAR:KEY=DOVEDCLENE&amp;VAR:QUERY=RkZfRU5UUlBSX1ZBTF9EQUlMWSgzOTQ0Mik=&amp;WINDOW=FIRST_POPUP&amp;HEIGHT=450&amp;WIDTH=450&amp;START_MA","XIMIZED=FALSE&amp;VAR:CALENDAR=US&amp;VAR:SYMBOL=MAR&amp;VAR:INDEX=0"}</definedName>
    <definedName name="_538____________123Graph_XCHART_8" hidden="1">#REF!</definedName>
    <definedName name="_53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538__FDSAUDITLINK__" hidden="1">{"fdsup://directions/FAT Viewer?action=UPDATE&amp;creator=factset&amp;DYN_ARGS=TRUE&amp;DOC_NAME=FAT:FQL_AUDITING_CLIENT_TEMPLATE.FAT&amp;display_string=Audit&amp;VAR:KEY=FEFIZUZMVY&amp;VAR:QUERY=KChGRl9FQklUREEoTFRNLDAsLCxSRixVU0QpQEZGX0VCSVREQShMVE1TX1NFTUksMCwsLFJGLFVTRCkpQEZGX","0VCSVREQShBTk4sMCwsLFJGLFVTRCkp&amp;WINDOW=FIRST_POPUP&amp;HEIGHT=450&amp;WIDTH=450&amp;START_MAXIMIZED=FALSE&amp;VAR:CALENDAR=US&amp;VAR:SYMBOL=WYNN&amp;VAR:INDEX=0"}</definedName>
    <definedName name="_5380__FDSAUDITLINK__" localSheetId="2" hidden="1">{"fdsup://directions/FAT Viewer?action=UPDATE&amp;creator=factset&amp;DYN_ARGS=TRUE&amp;DOC_NAME=FAT:FQL_AUDITING_CLIENT_TEMPLATE.FAT&amp;display_string=Audit&amp;VAR:KEY=JALSTWTIZA&amp;VAR:QUERY=RkZfRU5UUlBSX1ZBTF9EQUlMWSgzOTQ0Mik=&amp;WINDOW=FIRST_POPUP&amp;HEIGHT=450&amp;WIDTH=450&amp;START_MA","XIMIZED=FALSE&amp;VAR:CALENDAR=US&amp;VAR:SYMBOL=CHH&amp;VAR:INDEX=0"}</definedName>
    <definedName name="_5380__FDSAUDITLINK__" hidden="1">{"fdsup://directions/FAT Viewer?action=UPDATE&amp;creator=factset&amp;DYN_ARGS=TRUE&amp;DOC_NAME=FAT:FQL_AUDITING_CLIENT_TEMPLATE.FAT&amp;display_string=Audit&amp;VAR:KEY=JALSTWTIZA&amp;VAR:QUERY=RkZfRU5UUlBSX1ZBTF9EQUlMWSgzOTQ0Mik=&amp;WINDOW=FIRST_POPUP&amp;HEIGHT=450&amp;WIDTH=450&amp;START_MA","XIMIZED=FALSE&amp;VAR:CALENDAR=US&amp;VAR:SYMBOL=CHH&amp;VAR:INDEX=0"}</definedName>
    <definedName name="_5381__FDSAUDITLINK__" localSheetId="2" hidden="1">{"fdsup://directions/FAT Viewer?action=UPDATE&amp;creator=factset&amp;DYN_ARGS=TRUE&amp;DOC_NAME=FAT:FQL_AUDITING_CLIENT_TEMPLATE.FAT&amp;display_string=Audit&amp;VAR:KEY=LENSNWPMNW&amp;VAR:QUERY=RkZfRU5UUlBSX1ZBTF9EQUlMWSgzOTQ0Mik=&amp;WINDOW=FIRST_POPUP&amp;HEIGHT=450&amp;WIDTH=450&amp;START_MA","XIMIZED=FALSE&amp;VAR:CALENDAR=US&amp;VAR:SYMBOL=WYN&amp;VAR:INDEX=0"}</definedName>
    <definedName name="_5381__FDSAUDITLINK__" hidden="1">{"fdsup://directions/FAT Viewer?action=UPDATE&amp;creator=factset&amp;DYN_ARGS=TRUE&amp;DOC_NAME=FAT:FQL_AUDITING_CLIENT_TEMPLATE.FAT&amp;display_string=Audit&amp;VAR:KEY=LENSNWPMNW&amp;VAR:QUERY=RkZfRU5UUlBSX1ZBTF9EQUlMWSgzOTQ0Mik=&amp;WINDOW=FIRST_POPUP&amp;HEIGHT=450&amp;WIDTH=450&amp;START_MA","XIMIZED=FALSE&amp;VAR:CALENDAR=US&amp;VAR:SYMBOL=WYN&amp;VAR:INDEX=0"}</definedName>
    <definedName name="_5382__FDSAUDITLINK__" localSheetId="2" hidden="1">{"fdsup://directions/FAT Viewer?action=UPDATE&amp;creator=factset&amp;DYN_ARGS=TRUE&amp;DOC_NAME=FAT:FQL_AUDITING_CLIENT_TEMPLATE.FAT&amp;display_string=Audit&amp;VAR:KEY=ZOXWDUTSJW&amp;VAR:QUERY=RkZfRU5UUlBSX1ZBTF9EQUlMWSgzOTQ0MCk=&amp;WINDOW=FIRST_POPUP&amp;HEIGHT=450&amp;WIDTH=450&amp;START_MA","XIMIZED=FALSE&amp;VAR:CALENDAR=US&amp;VAR:SYMBOL=H&amp;VAR:INDEX=0"}</definedName>
    <definedName name="_5382__FDSAUDITLINK__" hidden="1">{"fdsup://directions/FAT Viewer?action=UPDATE&amp;creator=factset&amp;DYN_ARGS=TRUE&amp;DOC_NAME=FAT:FQL_AUDITING_CLIENT_TEMPLATE.FAT&amp;display_string=Audit&amp;VAR:KEY=ZOXWDUTSJW&amp;VAR:QUERY=RkZfRU5UUlBSX1ZBTF9EQUlMWSgzOTQ0MCk=&amp;WINDOW=FIRST_POPUP&amp;HEIGHT=450&amp;WIDTH=450&amp;START_MA","XIMIZED=FALSE&amp;VAR:CALENDAR=US&amp;VAR:SYMBOL=H&amp;VAR:INDEX=0"}</definedName>
    <definedName name="_5383__FDSAUDITLINK__" localSheetId="2" hidden="1">{"fdsup://directions/FAT Viewer?action=UPDATE&amp;creator=factset&amp;DYN_ARGS=TRUE&amp;DOC_NAME=FAT:FQL_AUDITING_CLIENT_TEMPLATE.FAT&amp;display_string=Audit&amp;VAR:KEY=NUTSTYHAVO&amp;VAR:QUERY=RkZfRU5UUlBSX1ZBTF9EQUlMWSgzOTQ0MCk=&amp;WINDOW=FIRST_POPUP&amp;HEIGHT=450&amp;WIDTH=450&amp;START_MA","XIMIZED=FALSE&amp;VAR:CALENDAR=US&amp;VAR:SYMBOL=HOT&amp;VAR:INDEX=0"}</definedName>
    <definedName name="_5383__FDSAUDITLINK__" hidden="1">{"fdsup://directions/FAT Viewer?action=UPDATE&amp;creator=factset&amp;DYN_ARGS=TRUE&amp;DOC_NAME=FAT:FQL_AUDITING_CLIENT_TEMPLATE.FAT&amp;display_string=Audit&amp;VAR:KEY=NUTSTYHAVO&amp;VAR:QUERY=RkZfRU5UUlBSX1ZBTF9EQUlMWSgzOTQ0MCk=&amp;WINDOW=FIRST_POPUP&amp;HEIGHT=450&amp;WIDTH=450&amp;START_MA","XIMIZED=FALSE&amp;VAR:CALENDAR=US&amp;VAR:SYMBOL=HOT&amp;VAR:INDEX=0"}</definedName>
    <definedName name="_5384__FDSAUDITLINK__" localSheetId="2" hidden="1">{"fdsup://directions/FAT Viewer?action=UPDATE&amp;creator=factset&amp;DYN_ARGS=TRUE&amp;DOC_NAME=FAT:FQL_AUDITING_CLIENT_TEMPLATE.FAT&amp;display_string=Audit&amp;VAR:KEY=PKRETSJSBG&amp;VAR:QUERY=RkZfRU5UUlBSX1ZBTF9EQUlMWSgzOTQ0MCk=&amp;WINDOW=FIRST_POPUP&amp;HEIGHT=450&amp;WIDTH=450&amp;START_MA","XIMIZED=FALSE&amp;VAR:CALENDAR=US&amp;VAR:SYMBOL=585284&amp;VAR:INDEX=0"}</definedName>
    <definedName name="_5384__FDSAUDITLINK__" hidden="1">{"fdsup://directions/FAT Viewer?action=UPDATE&amp;creator=factset&amp;DYN_ARGS=TRUE&amp;DOC_NAME=FAT:FQL_AUDITING_CLIENT_TEMPLATE.FAT&amp;display_string=Audit&amp;VAR:KEY=PKRETSJSBG&amp;VAR:QUERY=RkZfRU5UUlBSX1ZBTF9EQUlMWSgzOTQ0MCk=&amp;WINDOW=FIRST_POPUP&amp;HEIGHT=450&amp;WIDTH=450&amp;START_MA","XIMIZED=FALSE&amp;VAR:CALENDAR=US&amp;VAR:SYMBOL=585284&amp;VAR:INDEX=0"}</definedName>
    <definedName name="_5385__FDSAUDITLINK__" localSheetId="2" hidden="1">{"fdsup://directions/FAT Viewer?action=UPDATE&amp;creator=factset&amp;DYN_ARGS=TRUE&amp;DOC_NAME=FAT:FQL_AUDITING_CLIENT_TEMPLATE.FAT&amp;display_string=Audit&amp;VAR:KEY=PWLMDODUXW&amp;VAR:QUERY=RkZfRU5UUlBSX1ZBTF9EQUlMWSgzOTQ0MCk=&amp;WINDOW=FIRST_POPUP&amp;HEIGHT=450&amp;WIDTH=450&amp;START_MA","XIMIZED=FALSE&amp;VAR:CALENDAR=US&amp;VAR:SYMBOL=MAR&amp;VAR:INDEX=0"}</definedName>
    <definedName name="_5385__FDSAUDITLINK__" hidden="1">{"fdsup://directions/FAT Viewer?action=UPDATE&amp;creator=factset&amp;DYN_ARGS=TRUE&amp;DOC_NAME=FAT:FQL_AUDITING_CLIENT_TEMPLATE.FAT&amp;display_string=Audit&amp;VAR:KEY=PWLMDODUXW&amp;VAR:QUERY=RkZfRU5UUlBSX1ZBTF9EQUlMWSgzOTQ0MCk=&amp;WINDOW=FIRST_POPUP&amp;HEIGHT=450&amp;WIDTH=450&amp;START_MA","XIMIZED=FALSE&amp;VAR:CALENDAR=US&amp;VAR:SYMBOL=MAR&amp;VAR:INDEX=0"}</definedName>
    <definedName name="_5386__FDSAUDITLINK__" localSheetId="2" hidden="1">{"fdsup://directions/FAT Viewer?action=UPDATE&amp;creator=factset&amp;DYN_ARGS=TRUE&amp;DOC_NAME=FAT:FQL_AUDITING_CLIENT_TEMPLATE.FAT&amp;display_string=Audit&amp;VAR:KEY=BUFUDMVEXI&amp;VAR:QUERY=RkZfRU5UUlBSX1ZBTF9EQUlMWSgzOTQ0MCk=&amp;WINDOW=FIRST_POPUP&amp;HEIGHT=450&amp;WIDTH=450&amp;START_MA","XIMIZED=FALSE&amp;VAR:CALENDAR=US&amp;VAR:SYMBOL=CHH&amp;VAR:INDEX=0"}</definedName>
    <definedName name="_5386__FDSAUDITLINK__" hidden="1">{"fdsup://directions/FAT Viewer?action=UPDATE&amp;creator=factset&amp;DYN_ARGS=TRUE&amp;DOC_NAME=FAT:FQL_AUDITING_CLIENT_TEMPLATE.FAT&amp;display_string=Audit&amp;VAR:KEY=BUFUDMVEXI&amp;VAR:QUERY=RkZfRU5UUlBSX1ZBTF9EQUlMWSgzOTQ0MCk=&amp;WINDOW=FIRST_POPUP&amp;HEIGHT=450&amp;WIDTH=450&amp;START_MA","XIMIZED=FALSE&amp;VAR:CALENDAR=US&amp;VAR:SYMBOL=CHH&amp;VAR:INDEX=0"}</definedName>
    <definedName name="_5387__FDSAUDITLINK__" localSheetId="2" hidden="1">{"fdsup://directions/FAT Viewer?action=UPDATE&amp;creator=factset&amp;DYN_ARGS=TRUE&amp;DOC_NAME=FAT:FQL_AUDITING_CLIENT_TEMPLATE.FAT&amp;display_string=Audit&amp;VAR:KEY=DOBQTQJWNW&amp;VAR:QUERY=RkZfRU5UUlBSX1ZBTF9EQUlMWSgzOTQ0MCk=&amp;WINDOW=FIRST_POPUP&amp;HEIGHT=450&amp;WIDTH=450&amp;START_MA","XIMIZED=FALSE&amp;VAR:CALENDAR=US&amp;VAR:SYMBOL=WYN&amp;VAR:INDEX=0"}</definedName>
    <definedName name="_5387__FDSAUDITLINK__" hidden="1">{"fdsup://directions/FAT Viewer?action=UPDATE&amp;creator=factset&amp;DYN_ARGS=TRUE&amp;DOC_NAME=FAT:FQL_AUDITING_CLIENT_TEMPLATE.FAT&amp;display_string=Audit&amp;VAR:KEY=DOBQTQJWNW&amp;VAR:QUERY=RkZfRU5UUlBSX1ZBTF9EQUlMWSgzOTQ0MCk=&amp;WINDOW=FIRST_POPUP&amp;HEIGHT=450&amp;WIDTH=450&amp;START_MA","XIMIZED=FALSE&amp;VAR:CALENDAR=US&amp;VAR:SYMBOL=WYN&amp;VAR:INDEX=0"}</definedName>
    <definedName name="_5388__FDSAUDITLINK__" localSheetId="2" hidden="1">{"fdsup://directions/FAT Viewer?action=UPDATE&amp;creator=factset&amp;DYN_ARGS=TRUE&amp;DOC_NAME=FAT:FQL_AUDITING_CLIENT_TEMPLATE.FAT&amp;display_string=Audit&amp;VAR:KEY=BWJOBWZGDG&amp;VAR:QUERY=RkZfRU5UUlBSX1ZBTF9EQUlMWSgzOTQzNyk=&amp;WINDOW=FIRST_POPUP&amp;HEIGHT=450&amp;WIDTH=450&amp;START_MA","XIMIZED=FALSE&amp;VAR:CALENDAR=US&amp;VAR:SYMBOL=H&amp;VAR:INDEX=0"}</definedName>
    <definedName name="_5388__FDSAUDITLINK__" hidden="1">{"fdsup://directions/FAT Viewer?action=UPDATE&amp;creator=factset&amp;DYN_ARGS=TRUE&amp;DOC_NAME=FAT:FQL_AUDITING_CLIENT_TEMPLATE.FAT&amp;display_string=Audit&amp;VAR:KEY=BWJOBWZGDG&amp;VAR:QUERY=RkZfRU5UUlBSX1ZBTF9EQUlMWSgzOTQzNyk=&amp;WINDOW=FIRST_POPUP&amp;HEIGHT=450&amp;WIDTH=450&amp;START_MA","XIMIZED=FALSE&amp;VAR:CALENDAR=US&amp;VAR:SYMBOL=H&amp;VAR:INDEX=0"}</definedName>
    <definedName name="_5389__FDSAUDITLINK__" localSheetId="2" hidden="1">{"fdsup://directions/FAT Viewer?action=UPDATE&amp;creator=factset&amp;DYN_ARGS=TRUE&amp;DOC_NAME=FAT:FQL_AUDITING_CLIENT_TEMPLATE.FAT&amp;display_string=Audit&amp;VAR:KEY=LENSVWNUZU&amp;VAR:QUERY=RkZfRU5UUlBSX1ZBTF9EQUlMWSgzOTQzNyk=&amp;WINDOW=FIRST_POPUP&amp;HEIGHT=450&amp;WIDTH=450&amp;START_MA","XIMIZED=FALSE&amp;VAR:CALENDAR=US&amp;VAR:SYMBOL=HOT&amp;VAR:INDEX=0"}</definedName>
    <definedName name="_5389__FDSAUDITLINK__" hidden="1">{"fdsup://directions/FAT Viewer?action=UPDATE&amp;creator=factset&amp;DYN_ARGS=TRUE&amp;DOC_NAME=FAT:FQL_AUDITING_CLIENT_TEMPLATE.FAT&amp;display_string=Audit&amp;VAR:KEY=LENSVWNUZU&amp;VAR:QUERY=RkZfRU5UUlBSX1ZBTF9EQUlMWSgzOTQzNyk=&amp;WINDOW=FIRST_POPUP&amp;HEIGHT=450&amp;WIDTH=450&amp;START_MA","XIMIZED=FALSE&amp;VAR:CALENDAR=US&amp;VAR:SYMBOL=HOT&amp;VAR:INDEX=0"}</definedName>
    <definedName name="_539______________123Graph_ACHART_1" hidden="1">#REF!</definedName>
    <definedName name="_539____________123Graph_XCHART_9" hidden="1">#REF!</definedName>
    <definedName name="_539__123Graph_CCHART_5" hidden="1">#REF!</definedName>
    <definedName name="_53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539__FDSAUDITLINK__" hidden="1">{"fdsup://directions/FAT Viewer?action=UPDATE&amp;creator=factset&amp;DYN_ARGS=TRUE&amp;DOC_NAME=FAT:FQL_AUDITING_CLIENT_TEMPLATE.FAT&amp;display_string=Audit&amp;VAR:KEY=PILQFKVOVI&amp;VAR:QUERY=KChGRl9HUk9TU19JTkMoTFRNLDAsLCxSRixVU0QpQEZGX0dST1NTX0lOQyhMVE1TX1NFTUksMCwsLFJGLFVTR","CkpQEZGX1NBTEVTKEFOTiwwLCwsUkYsVVNEKSk=&amp;WINDOW=FIRST_POPUP&amp;HEIGHT=450&amp;WIDTH=450&amp;START_MAXIMIZED=FALSE&amp;VAR:CALENDAR=US&amp;VAR:SYMBOL=WYNN&amp;VAR:INDEX=0"}</definedName>
    <definedName name="_5390__FDSAUDITLINK__" localSheetId="2" hidden="1">{"fdsup://directions/FAT Viewer?action=UPDATE&amp;creator=factset&amp;DYN_ARGS=TRUE&amp;DOC_NAME=FAT:FQL_AUDITING_CLIENT_TEMPLATE.FAT&amp;display_string=Audit&amp;VAR:KEY=VAHGNYRONA&amp;VAR:QUERY=RkZfRU5UUlBSX1ZBTF9EQUlMWSgzOTQzNyk=&amp;WINDOW=FIRST_POPUP&amp;HEIGHT=450&amp;WIDTH=450&amp;START_MA","XIMIZED=FALSE&amp;VAR:CALENDAR=US&amp;VAR:SYMBOL=585284&amp;VAR:INDEX=0"}</definedName>
    <definedName name="_5390__FDSAUDITLINK__" hidden="1">{"fdsup://directions/FAT Viewer?action=UPDATE&amp;creator=factset&amp;DYN_ARGS=TRUE&amp;DOC_NAME=FAT:FQL_AUDITING_CLIENT_TEMPLATE.FAT&amp;display_string=Audit&amp;VAR:KEY=VAHGNYRONA&amp;VAR:QUERY=RkZfRU5UUlBSX1ZBTF9EQUlMWSgzOTQzNyk=&amp;WINDOW=FIRST_POPUP&amp;HEIGHT=450&amp;WIDTH=450&amp;START_MA","XIMIZED=FALSE&amp;VAR:CALENDAR=US&amp;VAR:SYMBOL=585284&amp;VAR:INDEX=0"}</definedName>
    <definedName name="_5391__FDSAUDITLINK__" localSheetId="2" hidden="1">{"fdsup://directions/FAT Viewer?action=UPDATE&amp;creator=factset&amp;DYN_ARGS=TRUE&amp;DOC_NAME=FAT:FQL_AUDITING_CLIENT_TEMPLATE.FAT&amp;display_string=Audit&amp;VAR:KEY=ZOPQHYBGDC&amp;VAR:QUERY=RkZfRU5UUlBSX1ZBTF9EQUlMWSgzOTQzNyk=&amp;WINDOW=FIRST_POPUP&amp;HEIGHT=450&amp;WIDTH=450&amp;START_MA","XIMIZED=FALSE&amp;VAR:CALENDAR=US&amp;VAR:SYMBOL=MAR&amp;VAR:INDEX=0"}</definedName>
    <definedName name="_5391__FDSAUDITLINK__" hidden="1">{"fdsup://directions/FAT Viewer?action=UPDATE&amp;creator=factset&amp;DYN_ARGS=TRUE&amp;DOC_NAME=FAT:FQL_AUDITING_CLIENT_TEMPLATE.FAT&amp;display_string=Audit&amp;VAR:KEY=ZOPQHYBGDC&amp;VAR:QUERY=RkZfRU5UUlBSX1ZBTF9EQUlMWSgzOTQzNyk=&amp;WINDOW=FIRST_POPUP&amp;HEIGHT=450&amp;WIDTH=450&amp;START_MA","XIMIZED=FALSE&amp;VAR:CALENDAR=US&amp;VAR:SYMBOL=MAR&amp;VAR:INDEX=0"}</definedName>
    <definedName name="_5392__FDSAUDITLINK__" localSheetId="2" hidden="1">{"fdsup://directions/FAT Viewer?action=UPDATE&amp;creator=factset&amp;DYN_ARGS=TRUE&amp;DOC_NAME=FAT:FQL_AUDITING_CLIENT_TEMPLATE.FAT&amp;display_string=Audit&amp;VAR:KEY=ZEPIPGNAHI&amp;VAR:QUERY=RkZfRU5UUlBSX1ZBTF9EQUlMWSgzOTQzNyk=&amp;WINDOW=FIRST_POPUP&amp;HEIGHT=450&amp;WIDTH=450&amp;START_MA","XIMIZED=FALSE&amp;VAR:CALENDAR=US&amp;VAR:SYMBOL=CHH&amp;VAR:INDEX=0"}</definedName>
    <definedName name="_5392__FDSAUDITLINK__" hidden="1">{"fdsup://directions/FAT Viewer?action=UPDATE&amp;creator=factset&amp;DYN_ARGS=TRUE&amp;DOC_NAME=FAT:FQL_AUDITING_CLIENT_TEMPLATE.FAT&amp;display_string=Audit&amp;VAR:KEY=ZEPIPGNAHI&amp;VAR:QUERY=RkZfRU5UUlBSX1ZBTF9EQUlMWSgzOTQzNyk=&amp;WINDOW=FIRST_POPUP&amp;HEIGHT=450&amp;WIDTH=450&amp;START_MA","XIMIZED=FALSE&amp;VAR:CALENDAR=US&amp;VAR:SYMBOL=CHH&amp;VAR:INDEX=0"}</definedName>
    <definedName name="_5393__FDSAUDITLINK__" localSheetId="2" hidden="1">{"fdsup://directions/FAT Viewer?action=UPDATE&amp;creator=factset&amp;DYN_ARGS=TRUE&amp;DOC_NAME=FAT:FQL_AUDITING_CLIENT_TEMPLATE.FAT&amp;display_string=Audit&amp;VAR:KEY=VUNCZILGVU&amp;VAR:QUERY=RkZfRU5UUlBSX1ZBTF9EQUlMWSgzOTQzNyk=&amp;WINDOW=FIRST_POPUP&amp;HEIGHT=450&amp;WIDTH=450&amp;START_MA","XIMIZED=FALSE&amp;VAR:CALENDAR=US&amp;VAR:SYMBOL=WYN&amp;VAR:INDEX=0"}</definedName>
    <definedName name="_5393__FDSAUDITLINK__" hidden="1">{"fdsup://directions/FAT Viewer?action=UPDATE&amp;creator=factset&amp;DYN_ARGS=TRUE&amp;DOC_NAME=FAT:FQL_AUDITING_CLIENT_TEMPLATE.FAT&amp;display_string=Audit&amp;VAR:KEY=VUNCZILGVU&amp;VAR:QUERY=RkZfRU5UUlBSX1ZBTF9EQUlMWSgzOTQzNyk=&amp;WINDOW=FIRST_POPUP&amp;HEIGHT=450&amp;WIDTH=450&amp;START_MA","XIMIZED=FALSE&amp;VAR:CALENDAR=US&amp;VAR:SYMBOL=WYN&amp;VAR:INDEX=0"}</definedName>
    <definedName name="_5394__FDSAUDITLINK__" localSheetId="2" hidden="1">{"fdsup://directions/FAT Viewer?action=UPDATE&amp;creator=factset&amp;DYN_ARGS=TRUE&amp;DOC_NAME=FAT:FQL_AUDITING_CLIENT_TEMPLATE.FAT&amp;display_string=Audit&amp;VAR:KEY=RMFWRCJQNG&amp;VAR:QUERY=RkZfRU5UUlBSX1ZBTF9EQUlMWSgzOTQzNik=&amp;WINDOW=FIRST_POPUP&amp;HEIGHT=450&amp;WIDTH=450&amp;START_MA","XIMIZED=FALSE&amp;VAR:CALENDAR=US&amp;VAR:SYMBOL=H&amp;VAR:INDEX=0"}</definedName>
    <definedName name="_5394__FDSAUDITLINK__" hidden="1">{"fdsup://directions/FAT Viewer?action=UPDATE&amp;creator=factset&amp;DYN_ARGS=TRUE&amp;DOC_NAME=FAT:FQL_AUDITING_CLIENT_TEMPLATE.FAT&amp;display_string=Audit&amp;VAR:KEY=RMFWRCJQNG&amp;VAR:QUERY=RkZfRU5UUlBSX1ZBTF9EQUlMWSgzOTQzNik=&amp;WINDOW=FIRST_POPUP&amp;HEIGHT=450&amp;WIDTH=450&amp;START_MA","XIMIZED=FALSE&amp;VAR:CALENDAR=US&amp;VAR:SYMBOL=H&amp;VAR:INDEX=0"}</definedName>
    <definedName name="_5395__FDSAUDITLINK__" localSheetId="2" hidden="1">{"fdsup://directions/FAT Viewer?action=UPDATE&amp;creator=factset&amp;DYN_ARGS=TRUE&amp;DOC_NAME=FAT:FQL_AUDITING_CLIENT_TEMPLATE.FAT&amp;display_string=Audit&amp;VAR:KEY=FQTUVQFETC&amp;VAR:QUERY=RkZfRU5UUlBSX1ZBTF9EQUlMWSgzOTQzNik=&amp;WINDOW=FIRST_POPUP&amp;HEIGHT=450&amp;WIDTH=450&amp;START_MA","XIMIZED=FALSE&amp;VAR:CALENDAR=US&amp;VAR:SYMBOL=HOT&amp;VAR:INDEX=0"}</definedName>
    <definedName name="_5395__FDSAUDITLINK__" hidden="1">{"fdsup://directions/FAT Viewer?action=UPDATE&amp;creator=factset&amp;DYN_ARGS=TRUE&amp;DOC_NAME=FAT:FQL_AUDITING_CLIENT_TEMPLATE.FAT&amp;display_string=Audit&amp;VAR:KEY=FQTUVQFETC&amp;VAR:QUERY=RkZfRU5UUlBSX1ZBTF9EQUlMWSgzOTQzNik=&amp;WINDOW=FIRST_POPUP&amp;HEIGHT=450&amp;WIDTH=450&amp;START_MA","XIMIZED=FALSE&amp;VAR:CALENDAR=US&amp;VAR:SYMBOL=HOT&amp;VAR:INDEX=0"}</definedName>
    <definedName name="_5396__FDSAUDITLINK__" localSheetId="2" hidden="1">{"fdsup://directions/FAT Viewer?action=UPDATE&amp;creator=factset&amp;DYN_ARGS=TRUE&amp;DOC_NAME=FAT:FQL_AUDITING_CLIENT_TEMPLATE.FAT&amp;display_string=Audit&amp;VAR:KEY=LQXKHGJSHQ&amp;VAR:QUERY=RkZfRU5UUlBSX1ZBTF9EQUlMWSgzOTQzNik=&amp;WINDOW=FIRST_POPUP&amp;HEIGHT=450&amp;WIDTH=450&amp;START_MA","XIMIZED=FALSE&amp;VAR:CALENDAR=US&amp;VAR:SYMBOL=585284&amp;VAR:INDEX=0"}</definedName>
    <definedName name="_5396__FDSAUDITLINK__" hidden="1">{"fdsup://directions/FAT Viewer?action=UPDATE&amp;creator=factset&amp;DYN_ARGS=TRUE&amp;DOC_NAME=FAT:FQL_AUDITING_CLIENT_TEMPLATE.FAT&amp;display_string=Audit&amp;VAR:KEY=LQXKHGJSHQ&amp;VAR:QUERY=RkZfRU5UUlBSX1ZBTF9EQUlMWSgzOTQzNik=&amp;WINDOW=FIRST_POPUP&amp;HEIGHT=450&amp;WIDTH=450&amp;START_MA","XIMIZED=FALSE&amp;VAR:CALENDAR=US&amp;VAR:SYMBOL=585284&amp;VAR:INDEX=0"}</definedName>
    <definedName name="_5397__FDSAUDITLINK__" localSheetId="2" hidden="1">{"fdsup://directions/FAT Viewer?action=UPDATE&amp;creator=factset&amp;DYN_ARGS=TRUE&amp;DOC_NAME=FAT:FQL_AUDITING_CLIENT_TEMPLATE.FAT&amp;display_string=Audit&amp;VAR:KEY=ZKFSNEPERK&amp;VAR:QUERY=RkZfRU5UUlBSX1ZBTF9EQUlMWSgzOTQzNik=&amp;WINDOW=FIRST_POPUP&amp;HEIGHT=450&amp;WIDTH=450&amp;START_MA","XIMIZED=FALSE&amp;VAR:CALENDAR=US&amp;VAR:SYMBOL=MAR&amp;VAR:INDEX=0"}</definedName>
    <definedName name="_5397__FDSAUDITLINK__" hidden="1">{"fdsup://directions/FAT Viewer?action=UPDATE&amp;creator=factset&amp;DYN_ARGS=TRUE&amp;DOC_NAME=FAT:FQL_AUDITING_CLIENT_TEMPLATE.FAT&amp;display_string=Audit&amp;VAR:KEY=ZKFSNEPERK&amp;VAR:QUERY=RkZfRU5UUlBSX1ZBTF9EQUlMWSgzOTQzNik=&amp;WINDOW=FIRST_POPUP&amp;HEIGHT=450&amp;WIDTH=450&amp;START_MA","XIMIZED=FALSE&amp;VAR:CALENDAR=US&amp;VAR:SYMBOL=MAR&amp;VAR:INDEX=0"}</definedName>
    <definedName name="_5398__FDSAUDITLINK__" localSheetId="2" hidden="1">{"fdsup://directions/FAT Viewer?action=UPDATE&amp;creator=factset&amp;DYN_ARGS=TRUE&amp;DOC_NAME=FAT:FQL_AUDITING_CLIENT_TEMPLATE.FAT&amp;display_string=Audit&amp;VAR:KEY=BGPKPULIXC&amp;VAR:QUERY=RkZfRU5UUlBSX1ZBTF9EQUlMWSgzOTQzNik=&amp;WINDOW=FIRST_POPUP&amp;HEIGHT=450&amp;WIDTH=450&amp;START_MA","XIMIZED=FALSE&amp;VAR:CALENDAR=US&amp;VAR:SYMBOL=CHH&amp;VAR:INDEX=0"}</definedName>
    <definedName name="_5398__FDSAUDITLINK__" hidden="1">{"fdsup://directions/FAT Viewer?action=UPDATE&amp;creator=factset&amp;DYN_ARGS=TRUE&amp;DOC_NAME=FAT:FQL_AUDITING_CLIENT_TEMPLATE.FAT&amp;display_string=Audit&amp;VAR:KEY=BGPKPULIXC&amp;VAR:QUERY=RkZfRU5UUlBSX1ZBTF9EQUlMWSgzOTQzNik=&amp;WINDOW=FIRST_POPUP&amp;HEIGHT=450&amp;WIDTH=450&amp;START_MA","XIMIZED=FALSE&amp;VAR:CALENDAR=US&amp;VAR:SYMBOL=CHH&amp;VAR:INDEX=0"}</definedName>
    <definedName name="_5399__FDSAUDITLINK__" localSheetId="2" hidden="1">{"fdsup://directions/FAT Viewer?action=UPDATE&amp;creator=factset&amp;DYN_ARGS=TRUE&amp;DOC_NAME=FAT:FQL_AUDITING_CLIENT_TEMPLATE.FAT&amp;display_string=Audit&amp;VAR:KEY=HAVSFONWRI&amp;VAR:QUERY=RkZfRU5UUlBSX1ZBTF9EQUlMWSgzOTQzNik=&amp;WINDOW=FIRST_POPUP&amp;HEIGHT=450&amp;WIDTH=450&amp;START_MA","XIMIZED=FALSE&amp;VAR:CALENDAR=US&amp;VAR:SYMBOL=WYN&amp;VAR:INDEX=0"}</definedName>
    <definedName name="_5399__FDSAUDITLINK__" hidden="1">{"fdsup://directions/FAT Viewer?action=UPDATE&amp;creator=factset&amp;DYN_ARGS=TRUE&amp;DOC_NAME=FAT:FQL_AUDITING_CLIENT_TEMPLATE.FAT&amp;display_string=Audit&amp;VAR:KEY=HAVSFONWRI&amp;VAR:QUERY=RkZfRU5UUlBSX1ZBTF9EQUlMWSgzOTQzNik=&amp;WINDOW=FIRST_POPUP&amp;HEIGHT=450&amp;WIDTH=450&amp;START_MA","XIMIZED=FALSE&amp;VAR:CALENDAR=US&amp;VAR:SYMBOL=WYN&amp;VAR:INDEX=0"}</definedName>
    <definedName name="_54_____________________123Graph_FCHART_3" hidden="1">#REF!</definedName>
    <definedName name="_54__________________123Graph_FCHART_2" hidden="1">#REF!</definedName>
    <definedName name="_54______123Graph_FCHART_1" hidden="1">#REF!</definedName>
    <definedName name="_54______123Graph_FCHART_2" hidden="1">#REF!</definedName>
    <definedName name="_54__123Graph_ACHART_22" hidden="1">#N/A</definedName>
    <definedName name="_54__123Graph_ACHART_9" hidden="1">#REF!</definedName>
    <definedName name="_54__123Graph_BCHART_7" hidden="1">#REF!</definedName>
    <definedName name="_54__123Graph_CCHART_1" hidden="1">#REF!</definedName>
    <definedName name="_54__123Graph_DINVAR_A" hidden="1">#REF!</definedName>
    <definedName name="_54__123Graph_FCHART_2" hidden="1">#REF!</definedName>
    <definedName name="_54__123Graph_FQRE_S_BY_CO." hidden="1">#REF!</definedName>
    <definedName name="_54__123Graph_LBL_BCHART_9" hidden="1">#REF!</definedName>
    <definedName name="_54__123Graph_XCHART_1" hidden="1">#REF!</definedName>
    <definedName name="_54__123Graph_XCHART_112" hidden="1">#REF!</definedName>
    <definedName name="_54__123Graph_XCHART_15" hidden="1">#REF!</definedName>
    <definedName name="_54__123Graph_XCOMPAR_N" hidden="1">#REF!</definedName>
    <definedName name="_54__123Graph_XCONTRACT_BY_B_U" hidden="1">#REF!</definedName>
    <definedName name="_54__FDSAUDITLINK__" localSheetId="2" hidden="1">{"fdsup://IBCentral/FAT Viewer?action=UPDATE&amp;creator=factset&amp;DOC_NAME=fat:reuters_annual_source_window.fat&amp;display_string=Audit&amp;DYN_ARGS=TRUE&amp;VAR:ID1=17243V10&amp;VAR:RCODE=FDSINTEXPTOTAL&amp;VAR:SDATE=20071299&amp;VAR:FREQ=FISCAL_YEARLY&amp;VAR:RELITEM=AUDIT&amp;VAR:CURRENCY=","&amp;VAR:CURRSOURCE=EXSHARE&amp;VAR:NATFREQ=ANNUAL&amp;VAR:RFIELD=FINALIZED&amp;VAR:DB_TYPE=&amp;VAR:UNITS=M&amp;window=popup&amp;width=450&amp;height=300&amp;START_MAXIMIZED=FALSE"}</definedName>
    <definedName name="_54__FDSAUDITLINK__" hidden="1">{"fdsup://Directions/FactSet Auditing Viewer?action=AUDIT_VALUE&amp;DB=129&amp;ID1=60935Y10&amp;VALUEID=05301&amp;SDATE=201102&amp;PERIODTYPE=QTR_STD&amp;SCFT=3&amp;window=popup_no_bar&amp;width=385&amp;height=120&amp;START_MAXIMIZED=FALSE&amp;creator=factset&amp;display_string=Audit"}</definedName>
    <definedName name="_54__FDSAUDITLINK___1" localSheetId="2" hidden="1">{"fdsup://Directions/FactSet Auditing Viewer?action=AUDIT_VALUE&amp;DB=129&amp;ID1=60935Y10&amp;VALUEID=05301&amp;SDATE=201102&amp;PERIODTYPE=QTR_STD&amp;SCFT=3&amp;window=popup_no_bar&amp;width=385&amp;height=120&amp;START_MAXIMIZED=FALSE&amp;creator=factset&amp;display_string=Audit"}</definedName>
    <definedName name="_54__FDSAUDITLINK___1" hidden="1">{"fdsup://Directions/FactSet Auditing Viewer?action=AUDIT_VALUE&amp;DB=129&amp;ID1=60935Y10&amp;VALUEID=05301&amp;SDATE=201102&amp;PERIODTYPE=QTR_STD&amp;SCFT=3&amp;window=popup_no_bar&amp;width=385&amp;height=120&amp;START_MAXIMIZED=FALSE&amp;creator=factset&amp;display_string=Audit"}</definedName>
    <definedName name="_540______________123Graph_ACHART_10" hidden="1">#REF!</definedName>
    <definedName name="_540___________123Graph_ACHART_1" hidden="1">#REF!</definedName>
    <definedName name="_54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540__FDSAUDITLINK__" hidden="1">{"fdsup://directions/FAT Viewer?action=UPDATE&amp;creator=factset&amp;DYN_ARGS=TRUE&amp;DOC_NAME=FAT:FQL_AUDITING_CLIENT_TEMPLATE.FAT&amp;display_string=Audit&amp;VAR:KEY=REPAZITERS&amp;VAR:QUERY=KCgoKChGRl9JTlRfRVhQX0RFQlQoTFRNLDAsLCxSRixVU0QpQEZGX0lOVF9FWFBfVE9UKExUTSwwLCwsUkYsV","VNEKSlARkZfSU5UX0VYUF9ERUJUKExUTVNfU0VNSSwwLCwsUkYsVVNEKSlARkZfSU5UX0VYUF9UT1QoTFRNU19TRU1JLDAsLCxSRixVU0QpKUBGRl9JTlRfRVhQX0RFQlQoQU5OLDAsLCxSRixVU0QpKUBGRl9JTlRfRVhQX1RPVChBTk4sMCwsLFJGLFVTRCkp&amp;WINDOW=FIRST_POPUP&amp;HEIGHT=450&amp;WIDTH=450&amp;START_MAXIMIZED=FAL","SE&amp;VAR:CALENDAR=US&amp;VAR:SYMBOL=MGM&amp;VAR:INDEX=0"}</definedName>
    <definedName name="_5400__FDSAUDITLINK__" localSheetId="2" hidden="1">{"fdsup://directions/FAT Viewer?action=UPDATE&amp;creator=factset&amp;DYN_ARGS=TRUE&amp;DOC_NAME=FAT:FQL_AUDITING_CLIENT_TEMPLATE.FAT&amp;display_string=Audit&amp;VAR:KEY=TMZEHKPIFW&amp;VAR:QUERY=RkZfRU5UUlBSX1ZBTF9EQUlMWSgzOTQzNSk=&amp;WINDOW=FIRST_POPUP&amp;HEIGHT=450&amp;WIDTH=450&amp;START_MA","XIMIZED=FALSE&amp;VAR:CALENDAR=US&amp;VAR:SYMBOL=H&amp;VAR:INDEX=0"}</definedName>
    <definedName name="_5400__FDSAUDITLINK__" hidden="1">{"fdsup://directions/FAT Viewer?action=UPDATE&amp;creator=factset&amp;DYN_ARGS=TRUE&amp;DOC_NAME=FAT:FQL_AUDITING_CLIENT_TEMPLATE.FAT&amp;display_string=Audit&amp;VAR:KEY=TMZEHKPIFW&amp;VAR:QUERY=RkZfRU5UUlBSX1ZBTF9EQUlMWSgzOTQzNSk=&amp;WINDOW=FIRST_POPUP&amp;HEIGHT=450&amp;WIDTH=450&amp;START_MA","XIMIZED=FALSE&amp;VAR:CALENDAR=US&amp;VAR:SYMBOL=H&amp;VAR:INDEX=0"}</definedName>
    <definedName name="_5401__FDSAUDITLINK__" localSheetId="2" hidden="1">{"fdsup://directions/FAT Viewer?action=UPDATE&amp;creator=factset&amp;DYN_ARGS=TRUE&amp;DOC_NAME=FAT:FQL_AUDITING_CLIENT_TEMPLATE.FAT&amp;display_string=Audit&amp;VAR:KEY=JEBCNWJYBG&amp;VAR:QUERY=RkZfRU5UUlBSX1ZBTF9EQUlMWSgzOTQzNSk=&amp;WINDOW=FIRST_POPUP&amp;HEIGHT=450&amp;WIDTH=450&amp;START_MA","XIMIZED=FALSE&amp;VAR:CALENDAR=US&amp;VAR:SYMBOL=HOT&amp;VAR:INDEX=0"}</definedName>
    <definedName name="_5401__FDSAUDITLINK__" hidden="1">{"fdsup://directions/FAT Viewer?action=UPDATE&amp;creator=factset&amp;DYN_ARGS=TRUE&amp;DOC_NAME=FAT:FQL_AUDITING_CLIENT_TEMPLATE.FAT&amp;display_string=Audit&amp;VAR:KEY=JEBCNWJYBG&amp;VAR:QUERY=RkZfRU5UUlBSX1ZBTF9EQUlMWSgzOTQzNSk=&amp;WINDOW=FIRST_POPUP&amp;HEIGHT=450&amp;WIDTH=450&amp;START_MA","XIMIZED=FALSE&amp;VAR:CALENDAR=US&amp;VAR:SYMBOL=HOT&amp;VAR:INDEX=0"}</definedName>
    <definedName name="_5402__FDSAUDITLINK__" localSheetId="2" hidden="1">{"fdsup://directions/FAT Viewer?action=UPDATE&amp;creator=factset&amp;DYN_ARGS=TRUE&amp;DOC_NAME=FAT:FQL_AUDITING_CLIENT_TEMPLATE.FAT&amp;display_string=Audit&amp;VAR:KEY=FATSXGJOBG&amp;VAR:QUERY=RkZfRU5UUlBSX1ZBTF9EQUlMWSgzOTQzNSk=&amp;WINDOW=FIRST_POPUP&amp;HEIGHT=450&amp;WIDTH=450&amp;START_MA","XIMIZED=FALSE&amp;VAR:CALENDAR=US&amp;VAR:SYMBOL=585284&amp;VAR:INDEX=0"}</definedName>
    <definedName name="_5402__FDSAUDITLINK__" hidden="1">{"fdsup://directions/FAT Viewer?action=UPDATE&amp;creator=factset&amp;DYN_ARGS=TRUE&amp;DOC_NAME=FAT:FQL_AUDITING_CLIENT_TEMPLATE.FAT&amp;display_string=Audit&amp;VAR:KEY=FATSXGJOBG&amp;VAR:QUERY=RkZfRU5UUlBSX1ZBTF9EQUlMWSgzOTQzNSk=&amp;WINDOW=FIRST_POPUP&amp;HEIGHT=450&amp;WIDTH=450&amp;START_MA","XIMIZED=FALSE&amp;VAR:CALENDAR=US&amp;VAR:SYMBOL=585284&amp;VAR:INDEX=0"}</definedName>
    <definedName name="_5403__FDSAUDITLINK__" localSheetId="2" hidden="1">{"fdsup://directions/FAT Viewer?action=UPDATE&amp;creator=factset&amp;DYN_ARGS=TRUE&amp;DOC_NAME=FAT:FQL_AUDITING_CLIENT_TEMPLATE.FAT&amp;display_string=Audit&amp;VAR:KEY=TADMBIBQTA&amp;VAR:QUERY=RkZfRU5UUlBSX1ZBTF9EQUlMWSgzOTQzNSk=&amp;WINDOW=FIRST_POPUP&amp;HEIGHT=450&amp;WIDTH=450&amp;START_MA","XIMIZED=FALSE&amp;VAR:CALENDAR=US&amp;VAR:SYMBOL=MAR&amp;VAR:INDEX=0"}</definedName>
    <definedName name="_5403__FDSAUDITLINK__" hidden="1">{"fdsup://directions/FAT Viewer?action=UPDATE&amp;creator=factset&amp;DYN_ARGS=TRUE&amp;DOC_NAME=FAT:FQL_AUDITING_CLIENT_TEMPLATE.FAT&amp;display_string=Audit&amp;VAR:KEY=TADMBIBQTA&amp;VAR:QUERY=RkZfRU5UUlBSX1ZBTF9EQUlMWSgzOTQzNSk=&amp;WINDOW=FIRST_POPUP&amp;HEIGHT=450&amp;WIDTH=450&amp;START_MA","XIMIZED=FALSE&amp;VAR:CALENDAR=US&amp;VAR:SYMBOL=MAR&amp;VAR:INDEX=0"}</definedName>
    <definedName name="_5404__FDSAUDITLINK__" localSheetId="2" hidden="1">{"fdsup://directions/FAT Viewer?action=UPDATE&amp;creator=factset&amp;DYN_ARGS=TRUE&amp;DOC_NAME=FAT:FQL_AUDITING_CLIENT_TEMPLATE.FAT&amp;display_string=Audit&amp;VAR:KEY=RIPIBKVCBY&amp;VAR:QUERY=RkZfRU5UUlBSX1ZBTF9EQUlMWSgzOTQzNSk=&amp;WINDOW=FIRST_POPUP&amp;HEIGHT=450&amp;WIDTH=450&amp;START_MA","XIMIZED=FALSE&amp;VAR:CALENDAR=US&amp;VAR:SYMBOL=CHH&amp;VAR:INDEX=0"}</definedName>
    <definedName name="_5404__FDSAUDITLINK__" hidden="1">{"fdsup://directions/FAT Viewer?action=UPDATE&amp;creator=factset&amp;DYN_ARGS=TRUE&amp;DOC_NAME=FAT:FQL_AUDITING_CLIENT_TEMPLATE.FAT&amp;display_string=Audit&amp;VAR:KEY=RIPIBKVCBY&amp;VAR:QUERY=RkZfRU5UUlBSX1ZBTF9EQUlMWSgzOTQzNSk=&amp;WINDOW=FIRST_POPUP&amp;HEIGHT=450&amp;WIDTH=450&amp;START_MA","XIMIZED=FALSE&amp;VAR:CALENDAR=US&amp;VAR:SYMBOL=CHH&amp;VAR:INDEX=0"}</definedName>
    <definedName name="_5405__FDSAUDITLINK__" localSheetId="2" hidden="1">{"fdsup://directions/FAT Viewer?action=UPDATE&amp;creator=factset&amp;DYN_ARGS=TRUE&amp;DOC_NAME=FAT:FQL_AUDITING_CLIENT_TEMPLATE.FAT&amp;display_string=Audit&amp;VAR:KEY=HILOLOLEZC&amp;VAR:QUERY=RkZfRU5UUlBSX1ZBTF9EQUlMWSgzOTQzNSk=&amp;WINDOW=FIRST_POPUP&amp;HEIGHT=450&amp;WIDTH=450&amp;START_MA","XIMIZED=FALSE&amp;VAR:CALENDAR=US&amp;VAR:SYMBOL=WYN&amp;VAR:INDEX=0"}</definedName>
    <definedName name="_5405__FDSAUDITLINK__" hidden="1">{"fdsup://directions/FAT Viewer?action=UPDATE&amp;creator=factset&amp;DYN_ARGS=TRUE&amp;DOC_NAME=FAT:FQL_AUDITING_CLIENT_TEMPLATE.FAT&amp;display_string=Audit&amp;VAR:KEY=HILOLOLEZC&amp;VAR:QUERY=RkZfRU5UUlBSX1ZBTF9EQUlMWSgzOTQzNSk=&amp;WINDOW=FIRST_POPUP&amp;HEIGHT=450&amp;WIDTH=450&amp;START_MA","XIMIZED=FALSE&amp;VAR:CALENDAR=US&amp;VAR:SYMBOL=WYN&amp;VAR:INDEX=0"}</definedName>
    <definedName name="_5406__FDSAUDITLINK__" localSheetId="2" hidden="1">{"fdsup://directions/FAT Viewer?action=UPDATE&amp;creator=factset&amp;DYN_ARGS=TRUE&amp;DOC_NAME=FAT:FQL_AUDITING_CLIENT_TEMPLATE.FAT&amp;display_string=Audit&amp;VAR:KEY=FQBAHKHIRM&amp;VAR:QUERY=RkZfRU5UUlBSX1ZBTF9EQUlMWSgzOTQzNCk=&amp;WINDOW=FIRST_POPUP&amp;HEIGHT=450&amp;WIDTH=450&amp;START_MA","XIMIZED=FALSE&amp;VAR:CALENDAR=US&amp;VAR:SYMBOL=H&amp;VAR:INDEX=0"}</definedName>
    <definedName name="_5406__FDSAUDITLINK__" hidden="1">{"fdsup://directions/FAT Viewer?action=UPDATE&amp;creator=factset&amp;DYN_ARGS=TRUE&amp;DOC_NAME=FAT:FQL_AUDITING_CLIENT_TEMPLATE.FAT&amp;display_string=Audit&amp;VAR:KEY=FQBAHKHIRM&amp;VAR:QUERY=RkZfRU5UUlBSX1ZBTF9EQUlMWSgzOTQzNCk=&amp;WINDOW=FIRST_POPUP&amp;HEIGHT=450&amp;WIDTH=450&amp;START_MA","XIMIZED=FALSE&amp;VAR:CALENDAR=US&amp;VAR:SYMBOL=H&amp;VAR:INDEX=0"}</definedName>
    <definedName name="_5407__FDSAUDITLINK__" localSheetId="2" hidden="1">{"fdsup://directions/FAT Viewer?action=UPDATE&amp;creator=factset&amp;DYN_ARGS=TRUE&amp;DOC_NAME=FAT:FQL_AUDITING_CLIENT_TEMPLATE.FAT&amp;display_string=Audit&amp;VAR:KEY=NKJAVQNSPS&amp;VAR:QUERY=RkZfRU5UUlBSX1ZBTF9EQUlMWSgzOTQzNCk=&amp;WINDOW=FIRST_POPUP&amp;HEIGHT=450&amp;WIDTH=450&amp;START_MA","XIMIZED=FALSE&amp;VAR:CALENDAR=US&amp;VAR:SYMBOL=HOT&amp;VAR:INDEX=0"}</definedName>
    <definedName name="_5407__FDSAUDITLINK__" hidden="1">{"fdsup://directions/FAT Viewer?action=UPDATE&amp;creator=factset&amp;DYN_ARGS=TRUE&amp;DOC_NAME=FAT:FQL_AUDITING_CLIENT_TEMPLATE.FAT&amp;display_string=Audit&amp;VAR:KEY=NKJAVQNSPS&amp;VAR:QUERY=RkZfRU5UUlBSX1ZBTF9EQUlMWSgzOTQzNCk=&amp;WINDOW=FIRST_POPUP&amp;HEIGHT=450&amp;WIDTH=450&amp;START_MA","XIMIZED=FALSE&amp;VAR:CALENDAR=US&amp;VAR:SYMBOL=HOT&amp;VAR:INDEX=0"}</definedName>
    <definedName name="_5408__FDSAUDITLINK__" localSheetId="2" hidden="1">{"fdsup://directions/FAT Viewer?action=UPDATE&amp;creator=factset&amp;DYN_ARGS=TRUE&amp;DOC_NAME=FAT:FQL_AUDITING_CLIENT_TEMPLATE.FAT&amp;display_string=Audit&amp;VAR:KEY=HOVSVWTILW&amp;VAR:QUERY=RkZfRU5UUlBSX1ZBTF9EQUlMWSgzOTQzNCk=&amp;WINDOW=FIRST_POPUP&amp;HEIGHT=450&amp;WIDTH=450&amp;START_MA","XIMIZED=FALSE&amp;VAR:CALENDAR=US&amp;VAR:SYMBOL=585284&amp;VAR:INDEX=0"}</definedName>
    <definedName name="_5408__FDSAUDITLINK__" hidden="1">{"fdsup://directions/FAT Viewer?action=UPDATE&amp;creator=factset&amp;DYN_ARGS=TRUE&amp;DOC_NAME=FAT:FQL_AUDITING_CLIENT_TEMPLATE.FAT&amp;display_string=Audit&amp;VAR:KEY=HOVSVWTILW&amp;VAR:QUERY=RkZfRU5UUlBSX1ZBTF9EQUlMWSgzOTQzNCk=&amp;WINDOW=FIRST_POPUP&amp;HEIGHT=450&amp;WIDTH=450&amp;START_MA","XIMIZED=FALSE&amp;VAR:CALENDAR=US&amp;VAR:SYMBOL=585284&amp;VAR:INDEX=0"}</definedName>
    <definedName name="_5409__FDSAUDITLINK__" localSheetId="2" hidden="1">{"fdsup://directions/FAT Viewer?action=UPDATE&amp;creator=factset&amp;DYN_ARGS=TRUE&amp;DOC_NAME=FAT:FQL_AUDITING_CLIENT_TEMPLATE.FAT&amp;display_string=Audit&amp;VAR:KEY=LMZSLMFYTI&amp;VAR:QUERY=RkZfRU5UUlBSX1ZBTF9EQUlMWSgzOTQzNCk=&amp;WINDOW=FIRST_POPUP&amp;HEIGHT=450&amp;WIDTH=450&amp;START_MA","XIMIZED=FALSE&amp;VAR:CALENDAR=US&amp;VAR:SYMBOL=MAR&amp;VAR:INDEX=0"}</definedName>
    <definedName name="_5409__FDSAUDITLINK__" hidden="1">{"fdsup://directions/FAT Viewer?action=UPDATE&amp;creator=factset&amp;DYN_ARGS=TRUE&amp;DOC_NAME=FAT:FQL_AUDITING_CLIENT_TEMPLATE.FAT&amp;display_string=Audit&amp;VAR:KEY=LMZSLMFYTI&amp;VAR:QUERY=RkZfRU5UUlBSX1ZBTF9EQUlMWSgzOTQzNCk=&amp;WINDOW=FIRST_POPUP&amp;HEIGHT=450&amp;WIDTH=450&amp;START_MA","XIMIZED=FALSE&amp;VAR:CALENDAR=US&amp;VAR:SYMBOL=MAR&amp;VAR:INDEX=0"}</definedName>
    <definedName name="_541______________123Graph_ACHART_11" hidden="1">#REF!</definedName>
    <definedName name="_541___________123Graph_ACHART_10" hidden="1">#REF!</definedName>
    <definedName name="_54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541__FDSAUDITLINK__" hidden="1">{"fdsup://directions/FAT Viewer?action=UPDATE&amp;creator=factset&amp;DYN_ARGS=TRUE&amp;DOC_NAME=FAT:FQL_AUDITING_CLIENT_TEMPLATE.FAT&amp;display_string=Audit&amp;VAR:KEY=HKRGNUXMVG&amp;VAR:QUERY=KChGRl9FUFMoTFRNLDAsLCxSRixVU0QpQEZGX0VQUyhMVE1TX1NFTUksMCwsLFJGLFVTRCkpQEZGX0VQUyhBT","k4sMCwsLFJGLFVTRCkp&amp;WINDOW=FIRST_POPUP&amp;HEIGHT=450&amp;WIDTH=450&amp;START_MAXIMIZED=FALSE&amp;VAR:CALENDAR=US&amp;VAR:SYMBOL=MGM&amp;VAR:INDEX=0"}</definedName>
    <definedName name="_5410__FDSAUDITLINK__" localSheetId="2" hidden="1">{"fdsup://directions/FAT Viewer?action=UPDATE&amp;creator=factset&amp;DYN_ARGS=TRUE&amp;DOC_NAME=FAT:FQL_AUDITING_CLIENT_TEMPLATE.FAT&amp;display_string=Audit&amp;VAR:KEY=TSNYBSHGLU&amp;VAR:QUERY=RkZfRU5UUlBSX1ZBTF9EQUlMWSgzOTQzNCk=&amp;WINDOW=FIRST_POPUP&amp;HEIGHT=450&amp;WIDTH=450&amp;START_MA","XIMIZED=FALSE&amp;VAR:CALENDAR=US&amp;VAR:SYMBOL=CHH&amp;VAR:INDEX=0"}</definedName>
    <definedName name="_5410__FDSAUDITLINK__" hidden="1">{"fdsup://directions/FAT Viewer?action=UPDATE&amp;creator=factset&amp;DYN_ARGS=TRUE&amp;DOC_NAME=FAT:FQL_AUDITING_CLIENT_TEMPLATE.FAT&amp;display_string=Audit&amp;VAR:KEY=TSNYBSHGLU&amp;VAR:QUERY=RkZfRU5UUlBSX1ZBTF9EQUlMWSgzOTQzNCk=&amp;WINDOW=FIRST_POPUP&amp;HEIGHT=450&amp;WIDTH=450&amp;START_MA","XIMIZED=FALSE&amp;VAR:CALENDAR=US&amp;VAR:SYMBOL=CHH&amp;VAR:INDEX=0"}</definedName>
    <definedName name="_5411__FDSAUDITLINK__" localSheetId="2" hidden="1">{"fdsup://directions/FAT Viewer?action=UPDATE&amp;creator=factset&amp;DYN_ARGS=TRUE&amp;DOC_NAME=FAT:FQL_AUDITING_CLIENT_TEMPLATE.FAT&amp;display_string=Audit&amp;VAR:KEY=DUDGPOHMXE&amp;VAR:QUERY=RkZfRU5UUlBSX1ZBTF9EQUlMWSgzOTQzNCk=&amp;WINDOW=FIRST_POPUP&amp;HEIGHT=450&amp;WIDTH=450&amp;START_MA","XIMIZED=FALSE&amp;VAR:CALENDAR=US&amp;VAR:SYMBOL=WYN&amp;VAR:INDEX=0"}</definedName>
    <definedName name="_5411__FDSAUDITLINK__" hidden="1">{"fdsup://directions/FAT Viewer?action=UPDATE&amp;creator=factset&amp;DYN_ARGS=TRUE&amp;DOC_NAME=FAT:FQL_AUDITING_CLIENT_TEMPLATE.FAT&amp;display_string=Audit&amp;VAR:KEY=DUDGPOHMXE&amp;VAR:QUERY=RkZfRU5UUlBSX1ZBTF9EQUlMWSgzOTQzNCk=&amp;WINDOW=FIRST_POPUP&amp;HEIGHT=450&amp;WIDTH=450&amp;START_MA","XIMIZED=FALSE&amp;VAR:CALENDAR=US&amp;VAR:SYMBOL=WYN&amp;VAR:INDEX=0"}</definedName>
    <definedName name="_5412__FDSAUDITLINK__" localSheetId="2" hidden="1">{"fdsup://directions/FAT Viewer?action=UPDATE&amp;creator=factset&amp;DYN_ARGS=TRUE&amp;DOC_NAME=FAT:FQL_AUDITING_CLIENT_TEMPLATE.FAT&amp;display_string=Audit&amp;VAR:KEY=PEBIRQHEPA&amp;VAR:QUERY=RkZfRU5UUlBSX1ZBTF9EQUlMWSgzOTQzMyk=&amp;WINDOW=FIRST_POPUP&amp;HEIGHT=450&amp;WIDTH=450&amp;START_MA","XIMIZED=FALSE&amp;VAR:CALENDAR=US&amp;VAR:SYMBOL=H&amp;VAR:INDEX=0"}</definedName>
    <definedName name="_5412__FDSAUDITLINK__" hidden="1">{"fdsup://directions/FAT Viewer?action=UPDATE&amp;creator=factset&amp;DYN_ARGS=TRUE&amp;DOC_NAME=FAT:FQL_AUDITING_CLIENT_TEMPLATE.FAT&amp;display_string=Audit&amp;VAR:KEY=PEBIRQHEPA&amp;VAR:QUERY=RkZfRU5UUlBSX1ZBTF9EQUlMWSgzOTQzMyk=&amp;WINDOW=FIRST_POPUP&amp;HEIGHT=450&amp;WIDTH=450&amp;START_MA","XIMIZED=FALSE&amp;VAR:CALENDAR=US&amp;VAR:SYMBOL=H&amp;VAR:INDEX=0"}</definedName>
    <definedName name="_5413__FDSAUDITLINK__" localSheetId="2" hidden="1">{"fdsup://directions/FAT Viewer?action=UPDATE&amp;creator=factset&amp;DYN_ARGS=TRUE&amp;DOC_NAME=FAT:FQL_AUDITING_CLIENT_TEMPLATE.FAT&amp;display_string=Audit&amp;VAR:KEY=RUVATSHUTU&amp;VAR:QUERY=RkZfRU5UUlBSX1ZBTF9EQUlMWSgzOTQzMyk=&amp;WINDOW=FIRST_POPUP&amp;HEIGHT=450&amp;WIDTH=450&amp;START_MA","XIMIZED=FALSE&amp;VAR:CALENDAR=US&amp;VAR:SYMBOL=HOT&amp;VAR:INDEX=0"}</definedName>
    <definedName name="_5413__FDSAUDITLINK__" hidden="1">{"fdsup://directions/FAT Viewer?action=UPDATE&amp;creator=factset&amp;DYN_ARGS=TRUE&amp;DOC_NAME=FAT:FQL_AUDITING_CLIENT_TEMPLATE.FAT&amp;display_string=Audit&amp;VAR:KEY=RUVATSHUTU&amp;VAR:QUERY=RkZfRU5UUlBSX1ZBTF9EQUlMWSgzOTQzMyk=&amp;WINDOW=FIRST_POPUP&amp;HEIGHT=450&amp;WIDTH=450&amp;START_MA","XIMIZED=FALSE&amp;VAR:CALENDAR=US&amp;VAR:SYMBOL=HOT&amp;VAR:INDEX=0"}</definedName>
    <definedName name="_5414__FDSAUDITLINK__" localSheetId="2" hidden="1">{"fdsup://directions/FAT Viewer?action=UPDATE&amp;creator=factset&amp;DYN_ARGS=TRUE&amp;DOC_NAME=FAT:FQL_AUDITING_CLIENT_TEMPLATE.FAT&amp;display_string=Audit&amp;VAR:KEY=RGPYPKXALA&amp;VAR:QUERY=RkZfRU5UUlBSX1ZBTF9EQUlMWSgzOTQzMyk=&amp;WINDOW=FIRST_POPUP&amp;HEIGHT=450&amp;WIDTH=450&amp;START_MA","XIMIZED=FALSE&amp;VAR:CALENDAR=US&amp;VAR:SYMBOL=585284&amp;VAR:INDEX=0"}</definedName>
    <definedName name="_5414__FDSAUDITLINK__" hidden="1">{"fdsup://directions/FAT Viewer?action=UPDATE&amp;creator=factset&amp;DYN_ARGS=TRUE&amp;DOC_NAME=FAT:FQL_AUDITING_CLIENT_TEMPLATE.FAT&amp;display_string=Audit&amp;VAR:KEY=RGPYPKXALA&amp;VAR:QUERY=RkZfRU5UUlBSX1ZBTF9EQUlMWSgzOTQzMyk=&amp;WINDOW=FIRST_POPUP&amp;HEIGHT=450&amp;WIDTH=450&amp;START_MA","XIMIZED=FALSE&amp;VAR:CALENDAR=US&amp;VAR:SYMBOL=585284&amp;VAR:INDEX=0"}</definedName>
    <definedName name="_5415__FDSAUDITLINK__" localSheetId="2" hidden="1">{"fdsup://directions/FAT Viewer?action=UPDATE&amp;creator=factset&amp;DYN_ARGS=TRUE&amp;DOC_NAME=FAT:FQL_AUDITING_CLIENT_TEMPLATE.FAT&amp;display_string=Audit&amp;VAR:KEY=VKJGHKRIFS&amp;VAR:QUERY=RkZfRU5UUlBSX1ZBTF9EQUlMWSgzOTQzMyk=&amp;WINDOW=FIRST_POPUP&amp;HEIGHT=450&amp;WIDTH=450&amp;START_MA","XIMIZED=FALSE&amp;VAR:CALENDAR=US&amp;VAR:SYMBOL=MAR&amp;VAR:INDEX=0"}</definedName>
    <definedName name="_5415__FDSAUDITLINK__" hidden="1">{"fdsup://directions/FAT Viewer?action=UPDATE&amp;creator=factset&amp;DYN_ARGS=TRUE&amp;DOC_NAME=FAT:FQL_AUDITING_CLIENT_TEMPLATE.FAT&amp;display_string=Audit&amp;VAR:KEY=VKJGHKRIFS&amp;VAR:QUERY=RkZfRU5UUlBSX1ZBTF9EQUlMWSgzOTQzMyk=&amp;WINDOW=FIRST_POPUP&amp;HEIGHT=450&amp;WIDTH=450&amp;START_MA","XIMIZED=FALSE&amp;VAR:CALENDAR=US&amp;VAR:SYMBOL=MAR&amp;VAR:INDEX=0"}</definedName>
    <definedName name="_5416__FDSAUDITLINK__" localSheetId="2" hidden="1">{"fdsup://directions/FAT Viewer?action=UPDATE&amp;creator=factset&amp;DYN_ARGS=TRUE&amp;DOC_NAME=FAT:FQL_AUDITING_CLIENT_TEMPLATE.FAT&amp;display_string=Audit&amp;VAR:KEY=LALOLKRUXM&amp;VAR:QUERY=RkZfRU5UUlBSX1ZBTF9EQUlMWSgzOTQzMyk=&amp;WINDOW=FIRST_POPUP&amp;HEIGHT=450&amp;WIDTH=450&amp;START_MA","XIMIZED=FALSE&amp;VAR:CALENDAR=US&amp;VAR:SYMBOL=CHH&amp;VAR:INDEX=0"}</definedName>
    <definedName name="_5416__FDSAUDITLINK__" hidden="1">{"fdsup://directions/FAT Viewer?action=UPDATE&amp;creator=factset&amp;DYN_ARGS=TRUE&amp;DOC_NAME=FAT:FQL_AUDITING_CLIENT_TEMPLATE.FAT&amp;display_string=Audit&amp;VAR:KEY=LALOLKRUXM&amp;VAR:QUERY=RkZfRU5UUlBSX1ZBTF9EQUlMWSgzOTQzMyk=&amp;WINDOW=FIRST_POPUP&amp;HEIGHT=450&amp;WIDTH=450&amp;START_MA","XIMIZED=FALSE&amp;VAR:CALENDAR=US&amp;VAR:SYMBOL=CHH&amp;VAR:INDEX=0"}</definedName>
    <definedName name="_5417__FDSAUDITLINK__" localSheetId="2" hidden="1">{"fdsup://directions/FAT Viewer?action=UPDATE&amp;creator=factset&amp;DYN_ARGS=TRUE&amp;DOC_NAME=FAT:FQL_AUDITING_CLIENT_TEMPLATE.FAT&amp;display_string=Audit&amp;VAR:KEY=TCJKFSRSLG&amp;VAR:QUERY=RkZfRU5UUlBSX1ZBTF9EQUlMWSgzOTQzMyk=&amp;WINDOW=FIRST_POPUP&amp;HEIGHT=450&amp;WIDTH=450&amp;START_MA","XIMIZED=FALSE&amp;VAR:CALENDAR=US&amp;VAR:SYMBOL=WYN&amp;VAR:INDEX=0"}</definedName>
    <definedName name="_5417__FDSAUDITLINK__" hidden="1">{"fdsup://directions/FAT Viewer?action=UPDATE&amp;creator=factset&amp;DYN_ARGS=TRUE&amp;DOC_NAME=FAT:FQL_AUDITING_CLIENT_TEMPLATE.FAT&amp;display_string=Audit&amp;VAR:KEY=TCJKFSRSLG&amp;VAR:QUERY=RkZfRU5UUlBSX1ZBTF9EQUlMWSgzOTQzMyk=&amp;WINDOW=FIRST_POPUP&amp;HEIGHT=450&amp;WIDTH=450&amp;START_MA","XIMIZED=FALSE&amp;VAR:CALENDAR=US&amp;VAR:SYMBOL=WYN&amp;VAR:INDEX=0"}</definedName>
    <definedName name="_5418__FDSAUDITLINK__" localSheetId="2" hidden="1">{"fdsup://directions/FAT Viewer?action=UPDATE&amp;creator=factset&amp;DYN_ARGS=TRUE&amp;DOC_NAME=FAT:FQL_AUDITING_CLIENT_TEMPLATE.FAT&amp;display_string=Audit&amp;VAR:KEY=VEHIHMHIXY&amp;VAR:QUERY=RkZfRU5UUlBSX1ZBTF9EQUlMWSgzOTQzMCk=&amp;WINDOW=FIRST_POPUP&amp;HEIGHT=450&amp;WIDTH=450&amp;START_MA","XIMIZED=FALSE&amp;VAR:CALENDAR=US&amp;VAR:SYMBOL=H&amp;VAR:INDEX=0"}</definedName>
    <definedName name="_5418__FDSAUDITLINK__" hidden="1">{"fdsup://directions/FAT Viewer?action=UPDATE&amp;creator=factset&amp;DYN_ARGS=TRUE&amp;DOC_NAME=FAT:FQL_AUDITING_CLIENT_TEMPLATE.FAT&amp;display_string=Audit&amp;VAR:KEY=VEHIHMHIXY&amp;VAR:QUERY=RkZfRU5UUlBSX1ZBTF9EQUlMWSgzOTQzMCk=&amp;WINDOW=FIRST_POPUP&amp;HEIGHT=450&amp;WIDTH=450&amp;START_MA","XIMIZED=FALSE&amp;VAR:CALENDAR=US&amp;VAR:SYMBOL=H&amp;VAR:INDEX=0"}</definedName>
    <definedName name="_5419__FDSAUDITLINK__" localSheetId="2" hidden="1">{"fdsup://directions/FAT Viewer?action=UPDATE&amp;creator=factset&amp;DYN_ARGS=TRUE&amp;DOC_NAME=FAT:FQL_AUDITING_CLIENT_TEMPLATE.FAT&amp;display_string=Audit&amp;VAR:KEY=RUNSVATMBO&amp;VAR:QUERY=RkZfRU5UUlBSX1ZBTF9EQUlMWSgzOTQzMCk=&amp;WINDOW=FIRST_POPUP&amp;HEIGHT=450&amp;WIDTH=450&amp;START_MA","XIMIZED=FALSE&amp;VAR:CALENDAR=US&amp;VAR:SYMBOL=HOT&amp;VAR:INDEX=0"}</definedName>
    <definedName name="_5419__FDSAUDITLINK__" hidden="1">{"fdsup://directions/FAT Viewer?action=UPDATE&amp;creator=factset&amp;DYN_ARGS=TRUE&amp;DOC_NAME=FAT:FQL_AUDITING_CLIENT_TEMPLATE.FAT&amp;display_string=Audit&amp;VAR:KEY=RUNSVATMBO&amp;VAR:QUERY=RkZfRU5UUlBSX1ZBTF9EQUlMWSgzOTQzMCk=&amp;WINDOW=FIRST_POPUP&amp;HEIGHT=450&amp;WIDTH=450&amp;START_MA","XIMIZED=FALSE&amp;VAR:CALENDAR=US&amp;VAR:SYMBOL=HOT&amp;VAR:INDEX=0"}</definedName>
    <definedName name="_542______________123Graph_ACHART_12" hidden="1">#REF!</definedName>
    <definedName name="_542___________123Graph_ACHART_11" hidden="1">#REF!</definedName>
    <definedName name="_542__123Graph_DCHART_3" hidden="1">#REF!</definedName>
    <definedName name="_54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542__FDSAUDITLINK__" hidden="1">{"fdsup://directions/FAT Viewer?action=UPDATE&amp;creator=factset&amp;DYN_ARGS=TRUE&amp;DOC_NAME=FAT:FQL_AUDITING_CLIENT_TEMPLATE.FAT&amp;display_string=Audit&amp;VAR:KEY=TQLYDOZUFY&amp;VAR:QUERY=KChGRl9ORVRfSU5DKExUTSwwLCwsUkYsVVNEKUBGRl9ORVRfSU5DKExUTVNfU0VNSSwwLCwsUkYsVVNEKSlAR","kZfTkVUX0lOQyhBTk4sMCwsLFJGLFVTRCkp&amp;WINDOW=FIRST_POPUP&amp;HEIGHT=450&amp;WIDTH=450&amp;START_MAXIMIZED=FALSE&amp;VAR:CALENDAR=US&amp;VAR:SYMBOL=MGM&amp;VAR:INDEX=0"}</definedName>
    <definedName name="_5420__FDSAUDITLINK__" localSheetId="2" hidden="1">{"fdsup://directions/FAT Viewer?action=UPDATE&amp;creator=factset&amp;DYN_ARGS=TRUE&amp;DOC_NAME=FAT:FQL_AUDITING_CLIENT_TEMPLATE.FAT&amp;display_string=Audit&amp;VAR:KEY=HMBSZATGVQ&amp;VAR:QUERY=RkZfRU5UUlBSX1ZBTF9EQUlMWSgzOTQzMCk=&amp;WINDOW=FIRST_POPUP&amp;HEIGHT=450&amp;WIDTH=450&amp;START_MA","XIMIZED=FALSE&amp;VAR:CALENDAR=US&amp;VAR:SYMBOL=585284&amp;VAR:INDEX=0"}</definedName>
    <definedName name="_5420__FDSAUDITLINK__" hidden="1">{"fdsup://directions/FAT Viewer?action=UPDATE&amp;creator=factset&amp;DYN_ARGS=TRUE&amp;DOC_NAME=FAT:FQL_AUDITING_CLIENT_TEMPLATE.FAT&amp;display_string=Audit&amp;VAR:KEY=HMBSZATGVQ&amp;VAR:QUERY=RkZfRU5UUlBSX1ZBTF9EQUlMWSgzOTQzMCk=&amp;WINDOW=FIRST_POPUP&amp;HEIGHT=450&amp;WIDTH=450&amp;START_MA","XIMIZED=FALSE&amp;VAR:CALENDAR=US&amp;VAR:SYMBOL=585284&amp;VAR:INDEX=0"}</definedName>
    <definedName name="_5421__FDSAUDITLINK__" localSheetId="2" hidden="1">{"fdsup://directions/FAT Viewer?action=UPDATE&amp;creator=factset&amp;DYN_ARGS=TRUE&amp;DOC_NAME=FAT:FQL_AUDITING_CLIENT_TEMPLATE.FAT&amp;display_string=Audit&amp;VAR:KEY=BUVEPWRMNK&amp;VAR:QUERY=RkZfRU5UUlBSX1ZBTF9EQUlMWSgzOTQzMCk=&amp;WINDOW=FIRST_POPUP&amp;HEIGHT=450&amp;WIDTH=450&amp;START_MA","XIMIZED=FALSE&amp;VAR:CALENDAR=US&amp;VAR:SYMBOL=MAR&amp;VAR:INDEX=0"}</definedName>
    <definedName name="_5421__FDSAUDITLINK__" hidden="1">{"fdsup://directions/FAT Viewer?action=UPDATE&amp;creator=factset&amp;DYN_ARGS=TRUE&amp;DOC_NAME=FAT:FQL_AUDITING_CLIENT_TEMPLATE.FAT&amp;display_string=Audit&amp;VAR:KEY=BUVEPWRMNK&amp;VAR:QUERY=RkZfRU5UUlBSX1ZBTF9EQUlMWSgzOTQzMCk=&amp;WINDOW=FIRST_POPUP&amp;HEIGHT=450&amp;WIDTH=450&amp;START_MA","XIMIZED=FALSE&amp;VAR:CALENDAR=US&amp;VAR:SYMBOL=MAR&amp;VAR:INDEX=0"}</definedName>
    <definedName name="_5422__FDSAUDITLINK__" localSheetId="2" hidden="1">{"fdsup://directions/FAT Viewer?action=UPDATE&amp;creator=factset&amp;DYN_ARGS=TRUE&amp;DOC_NAME=FAT:FQL_AUDITING_CLIENT_TEMPLATE.FAT&amp;display_string=Audit&amp;VAR:KEY=DIFCXCDSXQ&amp;VAR:QUERY=RkZfRU5UUlBSX1ZBTF9EQUlMWSgzOTQzMCk=&amp;WINDOW=FIRST_POPUP&amp;HEIGHT=450&amp;WIDTH=450&amp;START_MA","XIMIZED=FALSE&amp;VAR:CALENDAR=US&amp;VAR:SYMBOL=CHH&amp;VAR:INDEX=0"}</definedName>
    <definedName name="_5422__FDSAUDITLINK__" hidden="1">{"fdsup://directions/FAT Viewer?action=UPDATE&amp;creator=factset&amp;DYN_ARGS=TRUE&amp;DOC_NAME=FAT:FQL_AUDITING_CLIENT_TEMPLATE.FAT&amp;display_string=Audit&amp;VAR:KEY=DIFCXCDSXQ&amp;VAR:QUERY=RkZfRU5UUlBSX1ZBTF9EQUlMWSgzOTQzMCk=&amp;WINDOW=FIRST_POPUP&amp;HEIGHT=450&amp;WIDTH=450&amp;START_MA","XIMIZED=FALSE&amp;VAR:CALENDAR=US&amp;VAR:SYMBOL=CHH&amp;VAR:INDEX=0"}</definedName>
    <definedName name="_5423__FDSAUDITLINK__" localSheetId="2" hidden="1">{"fdsup://directions/FAT Viewer?action=UPDATE&amp;creator=factset&amp;DYN_ARGS=TRUE&amp;DOC_NAME=FAT:FQL_AUDITING_CLIENT_TEMPLATE.FAT&amp;display_string=Audit&amp;VAR:KEY=NWRCDGZQPG&amp;VAR:QUERY=RkZfRU5UUlBSX1ZBTF9EQUlMWSgzOTQzMCk=&amp;WINDOW=FIRST_POPUP&amp;HEIGHT=450&amp;WIDTH=450&amp;START_MA","XIMIZED=FALSE&amp;VAR:CALENDAR=US&amp;VAR:SYMBOL=WYN&amp;VAR:INDEX=0"}</definedName>
    <definedName name="_5423__FDSAUDITLINK__" hidden="1">{"fdsup://directions/FAT Viewer?action=UPDATE&amp;creator=factset&amp;DYN_ARGS=TRUE&amp;DOC_NAME=FAT:FQL_AUDITING_CLIENT_TEMPLATE.FAT&amp;display_string=Audit&amp;VAR:KEY=NWRCDGZQPG&amp;VAR:QUERY=RkZfRU5UUlBSX1ZBTF9EQUlMWSgzOTQzMCk=&amp;WINDOW=FIRST_POPUP&amp;HEIGHT=450&amp;WIDTH=450&amp;START_MA","XIMIZED=FALSE&amp;VAR:CALENDAR=US&amp;VAR:SYMBOL=WYN&amp;VAR:INDEX=0"}</definedName>
    <definedName name="_5424__FDSAUDITLINK__" localSheetId="2" hidden="1">{"fdsup://directions/FAT Viewer?action=UPDATE&amp;creator=factset&amp;DYN_ARGS=TRUE&amp;DOC_NAME=FAT:FQL_AUDITING_CLIENT_TEMPLATE.FAT&amp;display_string=Audit&amp;VAR:KEY=ZIHQRMTGBU&amp;VAR:QUERY=RkZfRU5UUlBSX1ZBTF9EQUlMWSgzOTQyOSk=&amp;WINDOW=FIRST_POPUP&amp;HEIGHT=450&amp;WIDTH=450&amp;START_MA","XIMIZED=FALSE&amp;VAR:CALENDAR=US&amp;VAR:SYMBOL=H&amp;VAR:INDEX=0"}</definedName>
    <definedName name="_5424__FDSAUDITLINK__" hidden="1">{"fdsup://directions/FAT Viewer?action=UPDATE&amp;creator=factset&amp;DYN_ARGS=TRUE&amp;DOC_NAME=FAT:FQL_AUDITING_CLIENT_TEMPLATE.FAT&amp;display_string=Audit&amp;VAR:KEY=ZIHQRMTGBU&amp;VAR:QUERY=RkZfRU5UUlBSX1ZBTF9EQUlMWSgzOTQyOSk=&amp;WINDOW=FIRST_POPUP&amp;HEIGHT=450&amp;WIDTH=450&amp;START_MA","XIMIZED=FALSE&amp;VAR:CALENDAR=US&amp;VAR:SYMBOL=H&amp;VAR:INDEX=0"}</definedName>
    <definedName name="_5425__FDSAUDITLINK__" localSheetId="2" hidden="1">{"fdsup://directions/FAT Viewer?action=UPDATE&amp;creator=factset&amp;DYN_ARGS=TRUE&amp;DOC_NAME=FAT:FQL_AUDITING_CLIENT_TEMPLATE.FAT&amp;display_string=Audit&amp;VAR:KEY=NYDOHMHWRO&amp;VAR:QUERY=RkZfRU5UUlBSX1ZBTF9EQUlMWSgzOTQyOSk=&amp;WINDOW=FIRST_POPUP&amp;HEIGHT=450&amp;WIDTH=450&amp;START_MA","XIMIZED=FALSE&amp;VAR:CALENDAR=US&amp;VAR:SYMBOL=HOT&amp;VAR:INDEX=0"}</definedName>
    <definedName name="_5425__FDSAUDITLINK__" hidden="1">{"fdsup://directions/FAT Viewer?action=UPDATE&amp;creator=factset&amp;DYN_ARGS=TRUE&amp;DOC_NAME=FAT:FQL_AUDITING_CLIENT_TEMPLATE.FAT&amp;display_string=Audit&amp;VAR:KEY=NYDOHMHWRO&amp;VAR:QUERY=RkZfRU5UUlBSX1ZBTF9EQUlMWSgzOTQyOSk=&amp;WINDOW=FIRST_POPUP&amp;HEIGHT=450&amp;WIDTH=450&amp;START_MA","XIMIZED=FALSE&amp;VAR:CALENDAR=US&amp;VAR:SYMBOL=HOT&amp;VAR:INDEX=0"}</definedName>
    <definedName name="_5426__FDSAUDITLINK__" localSheetId="2" hidden="1">{"fdsup://directions/FAT Viewer?action=UPDATE&amp;creator=factset&amp;DYN_ARGS=TRUE&amp;DOC_NAME=FAT:FQL_AUDITING_CLIENT_TEMPLATE.FAT&amp;display_string=Audit&amp;VAR:KEY=DGBMPKTAHO&amp;VAR:QUERY=RkZfRU5UUlBSX1ZBTF9EQUlMWSgzOTQyOSk=&amp;WINDOW=FIRST_POPUP&amp;HEIGHT=450&amp;WIDTH=450&amp;START_MA","XIMIZED=FALSE&amp;VAR:CALENDAR=US&amp;VAR:SYMBOL=585284&amp;VAR:INDEX=0"}</definedName>
    <definedName name="_5426__FDSAUDITLINK__" hidden="1">{"fdsup://directions/FAT Viewer?action=UPDATE&amp;creator=factset&amp;DYN_ARGS=TRUE&amp;DOC_NAME=FAT:FQL_AUDITING_CLIENT_TEMPLATE.FAT&amp;display_string=Audit&amp;VAR:KEY=DGBMPKTAHO&amp;VAR:QUERY=RkZfRU5UUlBSX1ZBTF9EQUlMWSgzOTQyOSk=&amp;WINDOW=FIRST_POPUP&amp;HEIGHT=450&amp;WIDTH=450&amp;START_MA","XIMIZED=FALSE&amp;VAR:CALENDAR=US&amp;VAR:SYMBOL=585284&amp;VAR:INDEX=0"}</definedName>
    <definedName name="_5427__FDSAUDITLINK__" localSheetId="2" hidden="1">{"fdsup://directions/FAT Viewer?action=UPDATE&amp;creator=factset&amp;DYN_ARGS=TRUE&amp;DOC_NAME=FAT:FQL_AUDITING_CLIENT_TEMPLATE.FAT&amp;display_string=Audit&amp;VAR:KEY=NOLAHCDUZY&amp;VAR:QUERY=RkZfRU5UUlBSX1ZBTF9EQUlMWSgzOTQyOSk=&amp;WINDOW=FIRST_POPUP&amp;HEIGHT=450&amp;WIDTH=450&amp;START_MA","XIMIZED=FALSE&amp;VAR:CALENDAR=US&amp;VAR:SYMBOL=MAR&amp;VAR:INDEX=0"}</definedName>
    <definedName name="_5427__FDSAUDITLINK__" hidden="1">{"fdsup://directions/FAT Viewer?action=UPDATE&amp;creator=factset&amp;DYN_ARGS=TRUE&amp;DOC_NAME=FAT:FQL_AUDITING_CLIENT_TEMPLATE.FAT&amp;display_string=Audit&amp;VAR:KEY=NOLAHCDUZY&amp;VAR:QUERY=RkZfRU5UUlBSX1ZBTF9EQUlMWSgzOTQyOSk=&amp;WINDOW=FIRST_POPUP&amp;HEIGHT=450&amp;WIDTH=450&amp;START_MA","XIMIZED=FALSE&amp;VAR:CALENDAR=US&amp;VAR:SYMBOL=MAR&amp;VAR:INDEX=0"}</definedName>
    <definedName name="_5428__FDSAUDITLINK__" localSheetId="2" hidden="1">{"fdsup://directions/FAT Viewer?action=UPDATE&amp;creator=factset&amp;DYN_ARGS=TRUE&amp;DOC_NAME=FAT:FQL_AUDITING_CLIENT_TEMPLATE.FAT&amp;display_string=Audit&amp;VAR:KEY=PKHKDGXADS&amp;VAR:QUERY=RkZfRU5UUlBSX1ZBTF9EQUlMWSgzOTQyOSk=&amp;WINDOW=FIRST_POPUP&amp;HEIGHT=450&amp;WIDTH=450&amp;START_MA","XIMIZED=FALSE&amp;VAR:CALENDAR=US&amp;VAR:SYMBOL=CHH&amp;VAR:INDEX=0"}</definedName>
    <definedName name="_5428__FDSAUDITLINK__" hidden="1">{"fdsup://directions/FAT Viewer?action=UPDATE&amp;creator=factset&amp;DYN_ARGS=TRUE&amp;DOC_NAME=FAT:FQL_AUDITING_CLIENT_TEMPLATE.FAT&amp;display_string=Audit&amp;VAR:KEY=PKHKDGXADS&amp;VAR:QUERY=RkZfRU5UUlBSX1ZBTF9EQUlMWSgzOTQyOSk=&amp;WINDOW=FIRST_POPUP&amp;HEIGHT=450&amp;WIDTH=450&amp;START_MA","XIMIZED=FALSE&amp;VAR:CALENDAR=US&amp;VAR:SYMBOL=CHH&amp;VAR:INDEX=0"}</definedName>
    <definedName name="_5429__FDSAUDITLINK__" localSheetId="2" hidden="1">{"fdsup://directions/FAT Viewer?action=UPDATE&amp;creator=factset&amp;DYN_ARGS=TRUE&amp;DOC_NAME=FAT:FQL_AUDITING_CLIENT_TEMPLATE.FAT&amp;display_string=Audit&amp;VAR:KEY=LQLSNANOXE&amp;VAR:QUERY=RkZfRU5UUlBSX1ZBTF9EQUlMWSgzOTQyOSk=&amp;WINDOW=FIRST_POPUP&amp;HEIGHT=450&amp;WIDTH=450&amp;START_MA","XIMIZED=FALSE&amp;VAR:CALENDAR=US&amp;VAR:SYMBOL=WYN&amp;VAR:INDEX=0"}</definedName>
    <definedName name="_5429__FDSAUDITLINK__" hidden="1">{"fdsup://directions/FAT Viewer?action=UPDATE&amp;creator=factset&amp;DYN_ARGS=TRUE&amp;DOC_NAME=FAT:FQL_AUDITING_CLIENT_TEMPLATE.FAT&amp;display_string=Audit&amp;VAR:KEY=LQLSNANOXE&amp;VAR:QUERY=RkZfRU5UUlBSX1ZBTF9EQUlMWSgzOTQyOSk=&amp;WINDOW=FIRST_POPUP&amp;HEIGHT=450&amp;WIDTH=450&amp;START_MA","XIMIZED=FALSE&amp;VAR:CALENDAR=US&amp;VAR:SYMBOL=WYN&amp;VAR:INDEX=0"}</definedName>
    <definedName name="_543______________123Graph_ACHART_13" hidden="1">#REF!</definedName>
    <definedName name="_543___________123Graph_ACHART_12" hidden="1">#REF!</definedName>
    <definedName name="_54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543__FDSAUDITLINK__" hidden="1">{"fdsup://directions/FAT Viewer?action=UPDATE&amp;creator=factset&amp;DYN_ARGS=TRUE&amp;DOC_NAME=FAT:FQL_AUDITING_CLIENT_TEMPLATE.FAT&amp;display_string=Audit&amp;VAR:KEY=NKNAZSPMLO&amp;VAR:QUERY=KChGRl9FQklUKExUTSwwLCwsUkYsVVNEKUBGRl9FQklUKExUTVNfU0VNSSwwLCwsUkYsVVNEKSlARkZfRUJJV","ChBTk4sMCwsLFJGLFVTRCkp&amp;WINDOW=FIRST_POPUP&amp;HEIGHT=450&amp;WIDTH=450&amp;START_MAXIMIZED=FALSE&amp;VAR:CALENDAR=US&amp;VAR:SYMBOL=MGM&amp;VAR:INDEX=0"}</definedName>
    <definedName name="_5430__FDSAUDITLINK__" localSheetId="2" hidden="1">{"fdsup://directions/FAT Viewer?action=UPDATE&amp;creator=factset&amp;DYN_ARGS=TRUE&amp;DOC_NAME=FAT:FQL_AUDITING_CLIENT_TEMPLATE.FAT&amp;display_string=Audit&amp;VAR:KEY=ZKNAJAZKBM&amp;VAR:QUERY=RkZfRU5UUlBSX1ZBTF9EQUlMWSgzOTQyOCk=&amp;WINDOW=FIRST_POPUP&amp;HEIGHT=450&amp;WIDTH=450&amp;START_MA","XIMIZED=FALSE&amp;VAR:CALENDAR=US&amp;VAR:SYMBOL=H&amp;VAR:INDEX=0"}</definedName>
    <definedName name="_5430__FDSAUDITLINK__" hidden="1">{"fdsup://directions/FAT Viewer?action=UPDATE&amp;creator=factset&amp;DYN_ARGS=TRUE&amp;DOC_NAME=FAT:FQL_AUDITING_CLIENT_TEMPLATE.FAT&amp;display_string=Audit&amp;VAR:KEY=ZKNAJAZKBM&amp;VAR:QUERY=RkZfRU5UUlBSX1ZBTF9EQUlMWSgzOTQyOCk=&amp;WINDOW=FIRST_POPUP&amp;HEIGHT=450&amp;WIDTH=450&amp;START_MA","XIMIZED=FALSE&amp;VAR:CALENDAR=US&amp;VAR:SYMBOL=H&amp;VAR:INDEX=0"}</definedName>
    <definedName name="_5431__FDSAUDITLINK__" localSheetId="2" hidden="1">{"fdsup://directions/FAT Viewer?action=UPDATE&amp;creator=factset&amp;DYN_ARGS=TRUE&amp;DOC_NAME=FAT:FQL_AUDITING_CLIENT_TEMPLATE.FAT&amp;display_string=Audit&amp;VAR:KEY=XSZWHSVANY&amp;VAR:QUERY=RkZfRU5UUlBSX1ZBTF9EQUlMWSgzOTQyOCk=&amp;WINDOW=FIRST_POPUP&amp;HEIGHT=450&amp;WIDTH=450&amp;START_MA","XIMIZED=FALSE&amp;VAR:CALENDAR=US&amp;VAR:SYMBOL=HOT&amp;VAR:INDEX=0"}</definedName>
    <definedName name="_5431__FDSAUDITLINK__" hidden="1">{"fdsup://directions/FAT Viewer?action=UPDATE&amp;creator=factset&amp;DYN_ARGS=TRUE&amp;DOC_NAME=FAT:FQL_AUDITING_CLIENT_TEMPLATE.FAT&amp;display_string=Audit&amp;VAR:KEY=XSZWHSVANY&amp;VAR:QUERY=RkZfRU5UUlBSX1ZBTF9EQUlMWSgzOTQyOCk=&amp;WINDOW=FIRST_POPUP&amp;HEIGHT=450&amp;WIDTH=450&amp;START_MA","XIMIZED=FALSE&amp;VAR:CALENDAR=US&amp;VAR:SYMBOL=HOT&amp;VAR:INDEX=0"}</definedName>
    <definedName name="_5432__FDSAUDITLINK__" localSheetId="2" hidden="1">{"fdsup://directions/FAT Viewer?action=UPDATE&amp;creator=factset&amp;DYN_ARGS=TRUE&amp;DOC_NAME=FAT:FQL_AUDITING_CLIENT_TEMPLATE.FAT&amp;display_string=Audit&amp;VAR:KEY=TYBCZCTIJU&amp;VAR:QUERY=RkZfRU5UUlBSX1ZBTF9EQUlMWSgzOTQyOCk=&amp;WINDOW=FIRST_POPUP&amp;HEIGHT=450&amp;WIDTH=450&amp;START_MA","XIMIZED=FALSE&amp;VAR:CALENDAR=US&amp;VAR:SYMBOL=585284&amp;VAR:INDEX=0"}</definedName>
    <definedName name="_5432__FDSAUDITLINK__" hidden="1">{"fdsup://directions/FAT Viewer?action=UPDATE&amp;creator=factset&amp;DYN_ARGS=TRUE&amp;DOC_NAME=FAT:FQL_AUDITING_CLIENT_TEMPLATE.FAT&amp;display_string=Audit&amp;VAR:KEY=TYBCZCTIJU&amp;VAR:QUERY=RkZfRU5UUlBSX1ZBTF9EQUlMWSgzOTQyOCk=&amp;WINDOW=FIRST_POPUP&amp;HEIGHT=450&amp;WIDTH=450&amp;START_MA","XIMIZED=FALSE&amp;VAR:CALENDAR=US&amp;VAR:SYMBOL=585284&amp;VAR:INDEX=0"}</definedName>
    <definedName name="_5433__FDSAUDITLINK__" localSheetId="2" hidden="1">{"fdsup://directions/FAT Viewer?action=UPDATE&amp;creator=factset&amp;DYN_ARGS=TRUE&amp;DOC_NAME=FAT:FQL_AUDITING_CLIENT_TEMPLATE.FAT&amp;display_string=Audit&amp;VAR:KEY=JUDMPKTCJO&amp;VAR:QUERY=RkZfRU5UUlBSX1ZBTF9EQUlMWSgzOTQyOCk=&amp;WINDOW=FIRST_POPUP&amp;HEIGHT=450&amp;WIDTH=450&amp;START_MA","XIMIZED=FALSE&amp;VAR:CALENDAR=US&amp;VAR:SYMBOL=MAR&amp;VAR:INDEX=0"}</definedName>
    <definedName name="_5433__FDSAUDITLINK__" hidden="1">{"fdsup://directions/FAT Viewer?action=UPDATE&amp;creator=factset&amp;DYN_ARGS=TRUE&amp;DOC_NAME=FAT:FQL_AUDITING_CLIENT_TEMPLATE.FAT&amp;display_string=Audit&amp;VAR:KEY=JUDMPKTCJO&amp;VAR:QUERY=RkZfRU5UUlBSX1ZBTF9EQUlMWSgzOTQyOCk=&amp;WINDOW=FIRST_POPUP&amp;HEIGHT=450&amp;WIDTH=450&amp;START_MA","XIMIZED=FALSE&amp;VAR:CALENDAR=US&amp;VAR:SYMBOL=MAR&amp;VAR:INDEX=0"}</definedName>
    <definedName name="_5434__FDSAUDITLINK__" localSheetId="2" hidden="1">{"fdsup://directions/FAT Viewer?action=UPDATE&amp;creator=factset&amp;DYN_ARGS=TRUE&amp;DOC_NAME=FAT:FQL_AUDITING_CLIENT_TEMPLATE.FAT&amp;display_string=Audit&amp;VAR:KEY=PANYLKPOPY&amp;VAR:QUERY=RkZfRU5UUlBSX1ZBTF9EQUlMWSgzOTQyOCk=&amp;WINDOW=FIRST_POPUP&amp;HEIGHT=450&amp;WIDTH=450&amp;START_MA","XIMIZED=FALSE&amp;VAR:CALENDAR=US&amp;VAR:SYMBOL=CHH&amp;VAR:INDEX=0"}</definedName>
    <definedName name="_5434__FDSAUDITLINK__" hidden="1">{"fdsup://directions/FAT Viewer?action=UPDATE&amp;creator=factset&amp;DYN_ARGS=TRUE&amp;DOC_NAME=FAT:FQL_AUDITING_CLIENT_TEMPLATE.FAT&amp;display_string=Audit&amp;VAR:KEY=PANYLKPOPY&amp;VAR:QUERY=RkZfRU5UUlBSX1ZBTF9EQUlMWSgzOTQyOCk=&amp;WINDOW=FIRST_POPUP&amp;HEIGHT=450&amp;WIDTH=450&amp;START_MA","XIMIZED=FALSE&amp;VAR:CALENDAR=US&amp;VAR:SYMBOL=CHH&amp;VAR:INDEX=0"}</definedName>
    <definedName name="_5435__FDSAUDITLINK__" localSheetId="2" hidden="1">{"fdsup://directions/FAT Viewer?action=UPDATE&amp;creator=factset&amp;DYN_ARGS=TRUE&amp;DOC_NAME=FAT:FQL_AUDITING_CLIENT_TEMPLATE.FAT&amp;display_string=Audit&amp;VAR:KEY=PETYRMPULG&amp;VAR:QUERY=RkZfRU5UUlBSX1ZBTF9EQUlMWSgzOTQyOCk=&amp;WINDOW=FIRST_POPUP&amp;HEIGHT=450&amp;WIDTH=450&amp;START_MA","XIMIZED=FALSE&amp;VAR:CALENDAR=US&amp;VAR:SYMBOL=WYN&amp;VAR:INDEX=0"}</definedName>
    <definedName name="_5435__FDSAUDITLINK__" hidden="1">{"fdsup://directions/FAT Viewer?action=UPDATE&amp;creator=factset&amp;DYN_ARGS=TRUE&amp;DOC_NAME=FAT:FQL_AUDITING_CLIENT_TEMPLATE.FAT&amp;display_string=Audit&amp;VAR:KEY=PETYRMPULG&amp;VAR:QUERY=RkZfRU5UUlBSX1ZBTF9EQUlMWSgzOTQyOCk=&amp;WINDOW=FIRST_POPUP&amp;HEIGHT=450&amp;WIDTH=450&amp;START_MA","XIMIZED=FALSE&amp;VAR:CALENDAR=US&amp;VAR:SYMBOL=WYN&amp;VAR:INDEX=0"}</definedName>
    <definedName name="_5436__FDSAUDITLINK__" localSheetId="2" hidden="1">{"fdsup://directions/FAT Viewer?action=UPDATE&amp;creator=factset&amp;DYN_ARGS=TRUE&amp;DOC_NAME=FAT:FQL_AUDITING_CLIENT_TEMPLATE.FAT&amp;display_string=Audit&amp;VAR:KEY=ZCFEVUXILS&amp;VAR:QUERY=RkZfRU5UUlBSX1ZBTF9EQUlMWSgzOTQyNyk=&amp;WINDOW=FIRST_POPUP&amp;HEIGHT=450&amp;WIDTH=450&amp;START_MA","XIMIZED=FALSE&amp;VAR:CALENDAR=US&amp;VAR:SYMBOL=H&amp;VAR:INDEX=0"}</definedName>
    <definedName name="_5436__FDSAUDITLINK__" hidden="1">{"fdsup://directions/FAT Viewer?action=UPDATE&amp;creator=factset&amp;DYN_ARGS=TRUE&amp;DOC_NAME=FAT:FQL_AUDITING_CLIENT_TEMPLATE.FAT&amp;display_string=Audit&amp;VAR:KEY=ZCFEVUXILS&amp;VAR:QUERY=RkZfRU5UUlBSX1ZBTF9EQUlMWSgzOTQyNyk=&amp;WINDOW=FIRST_POPUP&amp;HEIGHT=450&amp;WIDTH=450&amp;START_MA","XIMIZED=FALSE&amp;VAR:CALENDAR=US&amp;VAR:SYMBOL=H&amp;VAR:INDEX=0"}</definedName>
    <definedName name="_5437__FDSAUDITLINK__" localSheetId="2" hidden="1">{"fdsup://directions/FAT Viewer?action=UPDATE&amp;creator=factset&amp;DYN_ARGS=TRUE&amp;DOC_NAME=FAT:FQL_AUDITING_CLIENT_TEMPLATE.FAT&amp;display_string=Audit&amp;VAR:KEY=XMNKNMROZW&amp;VAR:QUERY=RkZfRU5UUlBSX1ZBTF9EQUlMWSgzOTQyNyk=&amp;WINDOW=FIRST_POPUP&amp;HEIGHT=450&amp;WIDTH=450&amp;START_MA","XIMIZED=FALSE&amp;VAR:CALENDAR=US&amp;VAR:SYMBOL=HOT&amp;VAR:INDEX=0"}</definedName>
    <definedName name="_5437__FDSAUDITLINK__" hidden="1">{"fdsup://directions/FAT Viewer?action=UPDATE&amp;creator=factset&amp;DYN_ARGS=TRUE&amp;DOC_NAME=FAT:FQL_AUDITING_CLIENT_TEMPLATE.FAT&amp;display_string=Audit&amp;VAR:KEY=XMNKNMROZW&amp;VAR:QUERY=RkZfRU5UUlBSX1ZBTF9EQUlMWSgzOTQyNyk=&amp;WINDOW=FIRST_POPUP&amp;HEIGHT=450&amp;WIDTH=450&amp;START_MA","XIMIZED=FALSE&amp;VAR:CALENDAR=US&amp;VAR:SYMBOL=HOT&amp;VAR:INDEX=0"}</definedName>
    <definedName name="_5438__FDSAUDITLINK__" localSheetId="2" hidden="1">{"fdsup://directions/FAT Viewer?action=UPDATE&amp;creator=factset&amp;DYN_ARGS=TRUE&amp;DOC_NAME=FAT:FQL_AUDITING_CLIENT_TEMPLATE.FAT&amp;display_string=Audit&amp;VAR:KEY=NYZGFCHENO&amp;VAR:QUERY=RkZfRU5UUlBSX1ZBTF9EQUlMWSgzOTQyNyk=&amp;WINDOW=FIRST_POPUP&amp;HEIGHT=450&amp;WIDTH=450&amp;START_MA","XIMIZED=FALSE&amp;VAR:CALENDAR=US&amp;VAR:SYMBOL=585284&amp;VAR:INDEX=0"}</definedName>
    <definedName name="_5438__FDSAUDITLINK__" hidden="1">{"fdsup://directions/FAT Viewer?action=UPDATE&amp;creator=factset&amp;DYN_ARGS=TRUE&amp;DOC_NAME=FAT:FQL_AUDITING_CLIENT_TEMPLATE.FAT&amp;display_string=Audit&amp;VAR:KEY=NYZGFCHENO&amp;VAR:QUERY=RkZfRU5UUlBSX1ZBTF9EQUlMWSgzOTQyNyk=&amp;WINDOW=FIRST_POPUP&amp;HEIGHT=450&amp;WIDTH=450&amp;START_MA","XIMIZED=FALSE&amp;VAR:CALENDAR=US&amp;VAR:SYMBOL=585284&amp;VAR:INDEX=0"}</definedName>
    <definedName name="_5439__FDSAUDITLINK__" localSheetId="2" hidden="1">{"fdsup://directions/FAT Viewer?action=UPDATE&amp;creator=factset&amp;DYN_ARGS=TRUE&amp;DOC_NAME=FAT:FQL_AUDITING_CLIENT_TEMPLATE.FAT&amp;display_string=Audit&amp;VAR:KEY=JSRGZCRAJS&amp;VAR:QUERY=RkZfRU5UUlBSX1ZBTF9EQUlMWSgzOTQyNyk=&amp;WINDOW=FIRST_POPUP&amp;HEIGHT=450&amp;WIDTH=450&amp;START_MA","XIMIZED=FALSE&amp;VAR:CALENDAR=US&amp;VAR:SYMBOL=MAR&amp;VAR:INDEX=0"}</definedName>
    <definedName name="_5439__FDSAUDITLINK__" hidden="1">{"fdsup://directions/FAT Viewer?action=UPDATE&amp;creator=factset&amp;DYN_ARGS=TRUE&amp;DOC_NAME=FAT:FQL_AUDITING_CLIENT_TEMPLATE.FAT&amp;display_string=Audit&amp;VAR:KEY=JSRGZCRAJS&amp;VAR:QUERY=RkZfRU5UUlBSX1ZBTF9EQUlMWSgzOTQyNyk=&amp;WINDOW=FIRST_POPUP&amp;HEIGHT=450&amp;WIDTH=450&amp;START_MA","XIMIZED=FALSE&amp;VAR:CALENDAR=US&amp;VAR:SYMBOL=MAR&amp;VAR:INDEX=0"}</definedName>
    <definedName name="_544______________123Graph_ACHART_14" hidden="1">#REF!</definedName>
    <definedName name="_544___________123Graph_ACHART_13" hidden="1">#REF!</definedName>
    <definedName name="_54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544__FDSAUDITLINK__" hidden="1">{"fdsup://directions/FAT Viewer?action=UPDATE&amp;creator=factset&amp;DYN_ARGS=TRUE&amp;DOC_NAME=FAT:FQL_AUDITING_CLIENT_TEMPLATE.FAT&amp;display_string=Audit&amp;VAR:KEY=RKDYHKZUZE&amp;VAR:QUERY=KChGRl9ERUJUKFFUUiwwLCwsUkYsVVNEKUBGRl9ERUJUKFNFTUksMCwsLFJGLFVTRCkpQEZGX0RFQlQoQU5OL","DAsLCxSRixVU0QpKQ==&amp;WINDOW=FIRST_POPUP&amp;HEIGHT=450&amp;WIDTH=450&amp;START_MAXIMIZED=FALSE&amp;VAR:CALENDAR=US&amp;VAR:SYMBOL=MGM&amp;VAR:INDEX=0"}</definedName>
    <definedName name="_5440__FDSAUDITLINK__" localSheetId="2" hidden="1">{"fdsup://directions/FAT Viewer?action=UPDATE&amp;creator=factset&amp;DYN_ARGS=TRUE&amp;DOC_NAME=FAT:FQL_AUDITING_CLIENT_TEMPLATE.FAT&amp;display_string=Audit&amp;VAR:KEY=NALOBUZWPC&amp;VAR:QUERY=RkZfRU5UUlBSX1ZBTF9EQUlMWSgzOTQyNyk=&amp;WINDOW=FIRST_POPUP&amp;HEIGHT=450&amp;WIDTH=450&amp;START_MA","XIMIZED=FALSE&amp;VAR:CALENDAR=US&amp;VAR:SYMBOL=CHH&amp;VAR:INDEX=0"}</definedName>
    <definedName name="_5440__FDSAUDITLINK__" hidden="1">{"fdsup://directions/FAT Viewer?action=UPDATE&amp;creator=factset&amp;DYN_ARGS=TRUE&amp;DOC_NAME=FAT:FQL_AUDITING_CLIENT_TEMPLATE.FAT&amp;display_string=Audit&amp;VAR:KEY=NALOBUZWPC&amp;VAR:QUERY=RkZfRU5UUlBSX1ZBTF9EQUlMWSgzOTQyNyk=&amp;WINDOW=FIRST_POPUP&amp;HEIGHT=450&amp;WIDTH=450&amp;START_MA","XIMIZED=FALSE&amp;VAR:CALENDAR=US&amp;VAR:SYMBOL=CHH&amp;VAR:INDEX=0"}</definedName>
    <definedName name="_5441__FDSAUDITLINK__" localSheetId="2" hidden="1">{"fdsup://directions/FAT Viewer?action=UPDATE&amp;creator=factset&amp;DYN_ARGS=TRUE&amp;DOC_NAME=FAT:FQL_AUDITING_CLIENT_TEMPLATE.FAT&amp;display_string=Audit&amp;VAR:KEY=DMXGZGJCZQ&amp;VAR:QUERY=RkZfRU5UUlBSX1ZBTF9EQUlMWSgzOTQyNyk=&amp;WINDOW=FIRST_POPUP&amp;HEIGHT=450&amp;WIDTH=450&amp;START_MA","XIMIZED=FALSE&amp;VAR:CALENDAR=US&amp;VAR:SYMBOL=WYN&amp;VAR:INDEX=0"}</definedName>
    <definedName name="_5441__FDSAUDITLINK__" hidden="1">{"fdsup://directions/FAT Viewer?action=UPDATE&amp;creator=factset&amp;DYN_ARGS=TRUE&amp;DOC_NAME=FAT:FQL_AUDITING_CLIENT_TEMPLATE.FAT&amp;display_string=Audit&amp;VAR:KEY=DMXGZGJCZQ&amp;VAR:QUERY=RkZfRU5UUlBSX1ZBTF9EQUlMWSgzOTQyNyk=&amp;WINDOW=FIRST_POPUP&amp;HEIGHT=450&amp;WIDTH=450&amp;START_MA","XIMIZED=FALSE&amp;VAR:CALENDAR=US&amp;VAR:SYMBOL=WYN&amp;VAR:INDEX=0"}</definedName>
    <definedName name="_5442__FDSAUDITLINK__" localSheetId="2" hidden="1">{"fdsup://directions/FAT Viewer?action=UPDATE&amp;creator=factset&amp;DYN_ARGS=TRUE&amp;DOC_NAME=FAT:FQL_AUDITING_CLIENT_TEMPLATE.FAT&amp;display_string=Audit&amp;VAR:KEY=VKPOFSTQFA&amp;VAR:QUERY=RkZfRU5UUlBSX1ZBTF9EQUlMWSgzOTQyNik=&amp;WINDOW=FIRST_POPUP&amp;HEIGHT=450&amp;WIDTH=450&amp;START_MA","XIMIZED=FALSE&amp;VAR:CALENDAR=US&amp;VAR:SYMBOL=H&amp;VAR:INDEX=0"}</definedName>
    <definedName name="_5442__FDSAUDITLINK__" hidden="1">{"fdsup://directions/FAT Viewer?action=UPDATE&amp;creator=factset&amp;DYN_ARGS=TRUE&amp;DOC_NAME=FAT:FQL_AUDITING_CLIENT_TEMPLATE.FAT&amp;display_string=Audit&amp;VAR:KEY=VKPOFSTQFA&amp;VAR:QUERY=RkZfRU5UUlBSX1ZBTF9EQUlMWSgzOTQyNik=&amp;WINDOW=FIRST_POPUP&amp;HEIGHT=450&amp;WIDTH=450&amp;START_MA","XIMIZED=FALSE&amp;VAR:CALENDAR=US&amp;VAR:SYMBOL=H&amp;VAR:INDEX=0"}</definedName>
    <definedName name="_5443__FDSAUDITLINK__" localSheetId="2" hidden="1">{"fdsup://directions/FAT Viewer?action=UPDATE&amp;creator=factset&amp;DYN_ARGS=TRUE&amp;DOC_NAME=FAT:FQL_AUDITING_CLIENT_TEMPLATE.FAT&amp;display_string=Audit&amp;VAR:KEY=HAHSNMTCRE&amp;VAR:QUERY=RkZfRU5UUlBSX1ZBTF9EQUlMWSgzOTQyNik=&amp;WINDOW=FIRST_POPUP&amp;HEIGHT=450&amp;WIDTH=450&amp;START_MA","XIMIZED=FALSE&amp;VAR:CALENDAR=US&amp;VAR:SYMBOL=HOT&amp;VAR:INDEX=0"}</definedName>
    <definedName name="_5443__FDSAUDITLINK__" hidden="1">{"fdsup://directions/FAT Viewer?action=UPDATE&amp;creator=factset&amp;DYN_ARGS=TRUE&amp;DOC_NAME=FAT:FQL_AUDITING_CLIENT_TEMPLATE.FAT&amp;display_string=Audit&amp;VAR:KEY=HAHSNMTCRE&amp;VAR:QUERY=RkZfRU5UUlBSX1ZBTF9EQUlMWSgzOTQyNik=&amp;WINDOW=FIRST_POPUP&amp;HEIGHT=450&amp;WIDTH=450&amp;START_MA","XIMIZED=FALSE&amp;VAR:CALENDAR=US&amp;VAR:SYMBOL=HOT&amp;VAR:INDEX=0"}</definedName>
    <definedName name="_5444__FDSAUDITLINK__" localSheetId="2" hidden="1">{"fdsup://directions/FAT Viewer?action=UPDATE&amp;creator=factset&amp;DYN_ARGS=TRUE&amp;DOC_NAME=FAT:FQL_AUDITING_CLIENT_TEMPLATE.FAT&amp;display_string=Audit&amp;VAR:KEY=NGXIREVGPW&amp;VAR:QUERY=RkZfRU5UUlBSX1ZBTF9EQUlMWSgzOTQyNik=&amp;WINDOW=FIRST_POPUP&amp;HEIGHT=450&amp;WIDTH=450&amp;START_MA","XIMIZED=FALSE&amp;VAR:CALENDAR=US&amp;VAR:SYMBOL=585284&amp;VAR:INDEX=0"}</definedName>
    <definedName name="_5444__FDSAUDITLINK__" hidden="1">{"fdsup://directions/FAT Viewer?action=UPDATE&amp;creator=factset&amp;DYN_ARGS=TRUE&amp;DOC_NAME=FAT:FQL_AUDITING_CLIENT_TEMPLATE.FAT&amp;display_string=Audit&amp;VAR:KEY=NGXIREVGPW&amp;VAR:QUERY=RkZfRU5UUlBSX1ZBTF9EQUlMWSgzOTQyNik=&amp;WINDOW=FIRST_POPUP&amp;HEIGHT=450&amp;WIDTH=450&amp;START_MA","XIMIZED=FALSE&amp;VAR:CALENDAR=US&amp;VAR:SYMBOL=585284&amp;VAR:INDEX=0"}</definedName>
    <definedName name="_5445__FDSAUDITLINK__" localSheetId="2" hidden="1">{"fdsup://directions/FAT Viewer?action=UPDATE&amp;creator=factset&amp;DYN_ARGS=TRUE&amp;DOC_NAME=FAT:FQL_AUDITING_CLIENT_TEMPLATE.FAT&amp;display_string=Audit&amp;VAR:KEY=HIZOTCDSVO&amp;VAR:QUERY=RkZfRU5UUlBSX1ZBTF9EQUlMWSgzOTQyNik=&amp;WINDOW=FIRST_POPUP&amp;HEIGHT=450&amp;WIDTH=450&amp;START_MA","XIMIZED=FALSE&amp;VAR:CALENDAR=US&amp;VAR:SYMBOL=MAR&amp;VAR:INDEX=0"}</definedName>
    <definedName name="_5445__FDSAUDITLINK__" hidden="1">{"fdsup://directions/FAT Viewer?action=UPDATE&amp;creator=factset&amp;DYN_ARGS=TRUE&amp;DOC_NAME=FAT:FQL_AUDITING_CLIENT_TEMPLATE.FAT&amp;display_string=Audit&amp;VAR:KEY=HIZOTCDSVO&amp;VAR:QUERY=RkZfRU5UUlBSX1ZBTF9EQUlMWSgzOTQyNik=&amp;WINDOW=FIRST_POPUP&amp;HEIGHT=450&amp;WIDTH=450&amp;START_MA","XIMIZED=FALSE&amp;VAR:CALENDAR=US&amp;VAR:SYMBOL=MAR&amp;VAR:INDEX=0"}</definedName>
    <definedName name="_5446__FDSAUDITLINK__" localSheetId="2" hidden="1">{"fdsup://directions/FAT Viewer?action=UPDATE&amp;creator=factset&amp;DYN_ARGS=TRUE&amp;DOC_NAME=FAT:FQL_AUDITING_CLIENT_TEMPLATE.FAT&amp;display_string=Audit&amp;VAR:KEY=PKJSHEDEFW&amp;VAR:QUERY=RkZfRU5UUlBSX1ZBTF9EQUlMWSgzOTQyNik=&amp;WINDOW=FIRST_POPUP&amp;HEIGHT=450&amp;WIDTH=450&amp;START_MA","XIMIZED=FALSE&amp;VAR:CALENDAR=US&amp;VAR:SYMBOL=CHH&amp;VAR:INDEX=0"}</definedName>
    <definedName name="_5446__FDSAUDITLINK__" hidden="1">{"fdsup://directions/FAT Viewer?action=UPDATE&amp;creator=factset&amp;DYN_ARGS=TRUE&amp;DOC_NAME=FAT:FQL_AUDITING_CLIENT_TEMPLATE.FAT&amp;display_string=Audit&amp;VAR:KEY=PKJSHEDEFW&amp;VAR:QUERY=RkZfRU5UUlBSX1ZBTF9EQUlMWSgzOTQyNik=&amp;WINDOW=FIRST_POPUP&amp;HEIGHT=450&amp;WIDTH=450&amp;START_MA","XIMIZED=FALSE&amp;VAR:CALENDAR=US&amp;VAR:SYMBOL=CHH&amp;VAR:INDEX=0"}</definedName>
    <definedName name="_5447__FDSAUDITLINK__" localSheetId="2" hidden="1">{"fdsup://directions/FAT Viewer?action=UPDATE&amp;creator=factset&amp;DYN_ARGS=TRUE&amp;DOC_NAME=FAT:FQL_AUDITING_CLIENT_TEMPLATE.FAT&amp;display_string=Audit&amp;VAR:KEY=TUNILOHGDS&amp;VAR:QUERY=RkZfRU5UUlBSX1ZBTF9EQUlMWSgzOTQyNik=&amp;WINDOW=FIRST_POPUP&amp;HEIGHT=450&amp;WIDTH=450&amp;START_MA","XIMIZED=FALSE&amp;VAR:CALENDAR=US&amp;VAR:SYMBOL=WYN&amp;VAR:INDEX=0"}</definedName>
    <definedName name="_5447__FDSAUDITLINK__" hidden="1">{"fdsup://directions/FAT Viewer?action=UPDATE&amp;creator=factset&amp;DYN_ARGS=TRUE&amp;DOC_NAME=FAT:FQL_AUDITING_CLIENT_TEMPLATE.FAT&amp;display_string=Audit&amp;VAR:KEY=TUNILOHGDS&amp;VAR:QUERY=RkZfRU5UUlBSX1ZBTF9EQUlMWSgzOTQyNik=&amp;WINDOW=FIRST_POPUP&amp;HEIGHT=450&amp;WIDTH=450&amp;START_MA","XIMIZED=FALSE&amp;VAR:CALENDAR=US&amp;VAR:SYMBOL=WYN&amp;VAR:INDEX=0"}</definedName>
    <definedName name="_5448__FDSAUDITLINK__" localSheetId="2" hidden="1">{"fdsup://directions/FAT Viewer?action=UPDATE&amp;creator=factset&amp;DYN_ARGS=TRUE&amp;DOC_NAME=FAT:FQL_AUDITING_CLIENT_TEMPLATE.FAT&amp;display_string=Audit&amp;VAR:KEY=VKTKHMPQDW&amp;VAR:QUERY=RkZfRU5UUlBSX1ZBTF9EQUlMWSgzOTQyMyk=&amp;WINDOW=FIRST_POPUP&amp;HEIGHT=450&amp;WIDTH=450&amp;START_MA","XIMIZED=FALSE&amp;VAR:CALENDAR=US&amp;VAR:SYMBOL=H&amp;VAR:INDEX=0"}</definedName>
    <definedName name="_5448__FDSAUDITLINK__" hidden="1">{"fdsup://directions/FAT Viewer?action=UPDATE&amp;creator=factset&amp;DYN_ARGS=TRUE&amp;DOC_NAME=FAT:FQL_AUDITING_CLIENT_TEMPLATE.FAT&amp;display_string=Audit&amp;VAR:KEY=VKTKHMPQDW&amp;VAR:QUERY=RkZfRU5UUlBSX1ZBTF9EQUlMWSgzOTQyMyk=&amp;WINDOW=FIRST_POPUP&amp;HEIGHT=450&amp;WIDTH=450&amp;START_MA","XIMIZED=FALSE&amp;VAR:CALENDAR=US&amp;VAR:SYMBOL=H&amp;VAR:INDEX=0"}</definedName>
    <definedName name="_5449__FDSAUDITLINK__" localSheetId="2" hidden="1">{"fdsup://directions/FAT Viewer?action=UPDATE&amp;creator=factset&amp;DYN_ARGS=TRUE&amp;DOC_NAME=FAT:FQL_AUDITING_CLIENT_TEMPLATE.FAT&amp;display_string=Audit&amp;VAR:KEY=TKTILMJIBU&amp;VAR:QUERY=RkZfRU5UUlBSX1ZBTF9EQUlMWSgzOTQyMyk=&amp;WINDOW=FIRST_POPUP&amp;HEIGHT=450&amp;WIDTH=450&amp;START_MA","XIMIZED=FALSE&amp;VAR:CALENDAR=US&amp;VAR:SYMBOL=HOT&amp;VAR:INDEX=0"}</definedName>
    <definedName name="_5449__FDSAUDITLINK__" hidden="1">{"fdsup://directions/FAT Viewer?action=UPDATE&amp;creator=factset&amp;DYN_ARGS=TRUE&amp;DOC_NAME=FAT:FQL_AUDITING_CLIENT_TEMPLATE.FAT&amp;display_string=Audit&amp;VAR:KEY=TKTILMJIBU&amp;VAR:QUERY=RkZfRU5UUlBSX1ZBTF9EQUlMWSgzOTQyMyk=&amp;WINDOW=FIRST_POPUP&amp;HEIGHT=450&amp;WIDTH=450&amp;START_MA","XIMIZED=FALSE&amp;VAR:CALENDAR=US&amp;VAR:SYMBOL=HOT&amp;VAR:INDEX=0"}</definedName>
    <definedName name="_545______________123Graph_ACHART_15" hidden="1">#REF!</definedName>
    <definedName name="_545___________123Graph_ACHART_14" hidden="1">#REF!</definedName>
    <definedName name="_54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545__FDSAUDITLINK__" hidden="1">{"fdsup://Directions/FactSet Auditing Viewer?action=AUDIT_VALUE&amp;DB=129&amp;ID1=51783410&amp;VALUEID=02001&amp;SDATE=201103&amp;PERIODTYPE=QTR_STD&amp;SCFT=3&amp;window=popup_no_bar&amp;width=385&amp;height=120&amp;START_MAXIMIZED=FALSE&amp;creator=factset&amp;display_string=Audit"}</definedName>
    <definedName name="_5450__FDSAUDITLINK__" localSheetId="2" hidden="1">{"fdsup://directions/FAT Viewer?action=UPDATE&amp;creator=factset&amp;DYN_ARGS=TRUE&amp;DOC_NAME=FAT:FQL_AUDITING_CLIENT_TEMPLATE.FAT&amp;display_string=Audit&amp;VAR:KEY=RELENMHQDQ&amp;VAR:QUERY=RkZfRU5UUlBSX1ZBTF9EQUlMWSgzOTQyMyk=&amp;WINDOW=FIRST_POPUP&amp;HEIGHT=450&amp;WIDTH=450&amp;START_MA","XIMIZED=FALSE&amp;VAR:CALENDAR=US&amp;VAR:SYMBOL=585284&amp;VAR:INDEX=0"}</definedName>
    <definedName name="_5450__FDSAUDITLINK__" hidden="1">{"fdsup://directions/FAT Viewer?action=UPDATE&amp;creator=factset&amp;DYN_ARGS=TRUE&amp;DOC_NAME=FAT:FQL_AUDITING_CLIENT_TEMPLATE.FAT&amp;display_string=Audit&amp;VAR:KEY=RELENMHQDQ&amp;VAR:QUERY=RkZfRU5UUlBSX1ZBTF9EQUlMWSgzOTQyMyk=&amp;WINDOW=FIRST_POPUP&amp;HEIGHT=450&amp;WIDTH=450&amp;START_MA","XIMIZED=FALSE&amp;VAR:CALENDAR=US&amp;VAR:SYMBOL=585284&amp;VAR:INDEX=0"}</definedName>
    <definedName name="_5451__FDSAUDITLINK__" localSheetId="2" hidden="1">{"fdsup://directions/FAT Viewer?action=UPDATE&amp;creator=factset&amp;DYN_ARGS=TRUE&amp;DOC_NAME=FAT:FQL_AUDITING_CLIENT_TEMPLATE.FAT&amp;display_string=Audit&amp;VAR:KEY=PWLYDMJMXE&amp;VAR:QUERY=RkZfRU5UUlBSX1ZBTF9EQUlMWSgzOTQyMyk=&amp;WINDOW=FIRST_POPUP&amp;HEIGHT=450&amp;WIDTH=450&amp;START_MA","XIMIZED=FALSE&amp;VAR:CALENDAR=US&amp;VAR:SYMBOL=MAR&amp;VAR:INDEX=0"}</definedName>
    <definedName name="_5451__FDSAUDITLINK__" hidden="1">{"fdsup://directions/FAT Viewer?action=UPDATE&amp;creator=factset&amp;DYN_ARGS=TRUE&amp;DOC_NAME=FAT:FQL_AUDITING_CLIENT_TEMPLATE.FAT&amp;display_string=Audit&amp;VAR:KEY=PWLYDMJMXE&amp;VAR:QUERY=RkZfRU5UUlBSX1ZBTF9EQUlMWSgzOTQyMyk=&amp;WINDOW=FIRST_POPUP&amp;HEIGHT=450&amp;WIDTH=450&amp;START_MA","XIMIZED=FALSE&amp;VAR:CALENDAR=US&amp;VAR:SYMBOL=MAR&amp;VAR:INDEX=0"}</definedName>
    <definedName name="_5452__FDSAUDITLINK__" localSheetId="2" hidden="1">{"fdsup://directions/FAT Viewer?action=UPDATE&amp;creator=factset&amp;DYN_ARGS=TRUE&amp;DOC_NAME=FAT:FQL_AUDITING_CLIENT_TEMPLATE.FAT&amp;display_string=Audit&amp;VAR:KEY=TGDWJOPQXU&amp;VAR:QUERY=RkZfRU5UUlBSX1ZBTF9EQUlMWSgzOTQyMyk=&amp;WINDOW=FIRST_POPUP&amp;HEIGHT=450&amp;WIDTH=450&amp;START_MA","XIMIZED=FALSE&amp;VAR:CALENDAR=US&amp;VAR:SYMBOL=CHH&amp;VAR:INDEX=0"}</definedName>
    <definedName name="_5452__FDSAUDITLINK__" hidden="1">{"fdsup://directions/FAT Viewer?action=UPDATE&amp;creator=factset&amp;DYN_ARGS=TRUE&amp;DOC_NAME=FAT:FQL_AUDITING_CLIENT_TEMPLATE.FAT&amp;display_string=Audit&amp;VAR:KEY=TGDWJOPQXU&amp;VAR:QUERY=RkZfRU5UUlBSX1ZBTF9EQUlMWSgzOTQyMyk=&amp;WINDOW=FIRST_POPUP&amp;HEIGHT=450&amp;WIDTH=450&amp;START_MA","XIMIZED=FALSE&amp;VAR:CALENDAR=US&amp;VAR:SYMBOL=CHH&amp;VAR:INDEX=0"}</definedName>
    <definedName name="_5453__FDSAUDITLINK__" localSheetId="2" hidden="1">{"fdsup://directions/FAT Viewer?action=UPDATE&amp;creator=factset&amp;DYN_ARGS=TRUE&amp;DOC_NAME=FAT:FQL_AUDITING_CLIENT_TEMPLATE.FAT&amp;display_string=Audit&amp;VAR:KEY=PAHARQTETM&amp;VAR:QUERY=RkZfRU5UUlBSX1ZBTF9EQUlMWSgzOTQyMyk=&amp;WINDOW=FIRST_POPUP&amp;HEIGHT=450&amp;WIDTH=450&amp;START_MA","XIMIZED=FALSE&amp;VAR:CALENDAR=US&amp;VAR:SYMBOL=WYN&amp;VAR:INDEX=0"}</definedName>
    <definedName name="_5453__FDSAUDITLINK__" hidden="1">{"fdsup://directions/FAT Viewer?action=UPDATE&amp;creator=factset&amp;DYN_ARGS=TRUE&amp;DOC_NAME=FAT:FQL_AUDITING_CLIENT_TEMPLATE.FAT&amp;display_string=Audit&amp;VAR:KEY=PAHARQTETM&amp;VAR:QUERY=RkZfRU5UUlBSX1ZBTF9EQUlMWSgzOTQyMyk=&amp;WINDOW=FIRST_POPUP&amp;HEIGHT=450&amp;WIDTH=450&amp;START_MA","XIMIZED=FALSE&amp;VAR:CALENDAR=US&amp;VAR:SYMBOL=WYN&amp;VAR:INDEX=0"}</definedName>
    <definedName name="_5454__FDSAUDITLINK__" localSheetId="2" hidden="1">{"fdsup://directions/FAT Viewer?action=UPDATE&amp;creator=factset&amp;DYN_ARGS=TRUE&amp;DOC_NAME=FAT:FQL_AUDITING_CLIENT_TEMPLATE.FAT&amp;display_string=Audit&amp;VAR:KEY=VWBUBKVILC&amp;VAR:QUERY=RkZfRU5UUlBSX1ZBTF9EQUlMWSgzOTQyMik=&amp;WINDOW=FIRST_POPUP&amp;HEIGHT=450&amp;WIDTH=450&amp;START_MA","XIMIZED=FALSE&amp;VAR:CALENDAR=US&amp;VAR:SYMBOL=H&amp;VAR:INDEX=0"}</definedName>
    <definedName name="_5454__FDSAUDITLINK__" hidden="1">{"fdsup://directions/FAT Viewer?action=UPDATE&amp;creator=factset&amp;DYN_ARGS=TRUE&amp;DOC_NAME=FAT:FQL_AUDITING_CLIENT_TEMPLATE.FAT&amp;display_string=Audit&amp;VAR:KEY=VWBUBKVILC&amp;VAR:QUERY=RkZfRU5UUlBSX1ZBTF9EQUlMWSgzOTQyMik=&amp;WINDOW=FIRST_POPUP&amp;HEIGHT=450&amp;WIDTH=450&amp;START_MA","XIMIZED=FALSE&amp;VAR:CALENDAR=US&amp;VAR:SYMBOL=H&amp;VAR:INDEX=0"}</definedName>
    <definedName name="_5455__FDSAUDITLINK__" localSheetId="2" hidden="1">{"fdsup://directions/FAT Viewer?action=UPDATE&amp;creator=factset&amp;DYN_ARGS=TRUE&amp;DOC_NAME=FAT:FQL_AUDITING_CLIENT_TEMPLATE.FAT&amp;display_string=Audit&amp;VAR:KEY=XGRSZCJKRI&amp;VAR:QUERY=RkZfRU5UUlBSX1ZBTF9EQUlMWSgzOTQyMik=&amp;WINDOW=FIRST_POPUP&amp;HEIGHT=450&amp;WIDTH=450&amp;START_MA","XIMIZED=FALSE&amp;VAR:CALENDAR=US&amp;VAR:SYMBOL=HOT&amp;VAR:INDEX=0"}</definedName>
    <definedName name="_5455__FDSAUDITLINK__" hidden="1">{"fdsup://directions/FAT Viewer?action=UPDATE&amp;creator=factset&amp;DYN_ARGS=TRUE&amp;DOC_NAME=FAT:FQL_AUDITING_CLIENT_TEMPLATE.FAT&amp;display_string=Audit&amp;VAR:KEY=XGRSZCJKRI&amp;VAR:QUERY=RkZfRU5UUlBSX1ZBTF9EQUlMWSgzOTQyMik=&amp;WINDOW=FIRST_POPUP&amp;HEIGHT=450&amp;WIDTH=450&amp;START_MA","XIMIZED=FALSE&amp;VAR:CALENDAR=US&amp;VAR:SYMBOL=HOT&amp;VAR:INDEX=0"}</definedName>
    <definedName name="_5456__FDSAUDITLINK__" localSheetId="2" hidden="1">{"fdsup://directions/FAT Viewer?action=UPDATE&amp;creator=factset&amp;DYN_ARGS=TRUE&amp;DOC_NAME=FAT:FQL_AUDITING_CLIENT_TEMPLATE.FAT&amp;display_string=Audit&amp;VAR:KEY=PKLGXGDMNS&amp;VAR:QUERY=RkZfRU5UUlBSX1ZBTF9EQUlMWSgzOTQyMik=&amp;WINDOW=FIRST_POPUP&amp;HEIGHT=450&amp;WIDTH=450&amp;START_MA","XIMIZED=FALSE&amp;VAR:CALENDAR=US&amp;VAR:SYMBOL=585284&amp;VAR:INDEX=0"}</definedName>
    <definedName name="_5456__FDSAUDITLINK__" hidden="1">{"fdsup://directions/FAT Viewer?action=UPDATE&amp;creator=factset&amp;DYN_ARGS=TRUE&amp;DOC_NAME=FAT:FQL_AUDITING_CLIENT_TEMPLATE.FAT&amp;display_string=Audit&amp;VAR:KEY=PKLGXGDMNS&amp;VAR:QUERY=RkZfRU5UUlBSX1ZBTF9EQUlMWSgzOTQyMik=&amp;WINDOW=FIRST_POPUP&amp;HEIGHT=450&amp;WIDTH=450&amp;START_MA","XIMIZED=FALSE&amp;VAR:CALENDAR=US&amp;VAR:SYMBOL=585284&amp;VAR:INDEX=0"}</definedName>
    <definedName name="_5457__FDSAUDITLINK__" localSheetId="2" hidden="1">{"fdsup://directions/FAT Viewer?action=UPDATE&amp;creator=factset&amp;DYN_ARGS=TRUE&amp;DOC_NAME=FAT:FQL_AUDITING_CLIENT_TEMPLATE.FAT&amp;display_string=Audit&amp;VAR:KEY=HEBWNIHYTS&amp;VAR:QUERY=RkZfRU5UUlBSX1ZBTF9EQUlMWSgzOTQyMik=&amp;WINDOW=FIRST_POPUP&amp;HEIGHT=450&amp;WIDTH=450&amp;START_MA","XIMIZED=FALSE&amp;VAR:CALENDAR=US&amp;VAR:SYMBOL=MAR&amp;VAR:INDEX=0"}</definedName>
    <definedName name="_5457__FDSAUDITLINK__" hidden="1">{"fdsup://directions/FAT Viewer?action=UPDATE&amp;creator=factset&amp;DYN_ARGS=TRUE&amp;DOC_NAME=FAT:FQL_AUDITING_CLIENT_TEMPLATE.FAT&amp;display_string=Audit&amp;VAR:KEY=HEBWNIHYTS&amp;VAR:QUERY=RkZfRU5UUlBSX1ZBTF9EQUlMWSgzOTQyMik=&amp;WINDOW=FIRST_POPUP&amp;HEIGHT=450&amp;WIDTH=450&amp;START_MA","XIMIZED=FALSE&amp;VAR:CALENDAR=US&amp;VAR:SYMBOL=MAR&amp;VAR:INDEX=0"}</definedName>
    <definedName name="_5458__FDSAUDITLINK__" localSheetId="2" hidden="1">{"fdsup://directions/FAT Viewer?action=UPDATE&amp;creator=factset&amp;DYN_ARGS=TRUE&amp;DOC_NAME=FAT:FQL_AUDITING_CLIENT_TEMPLATE.FAT&amp;display_string=Audit&amp;VAR:KEY=JAFOJCBYVG&amp;VAR:QUERY=RkZfRU5UUlBSX1ZBTF9EQUlMWSgzOTQyMik=&amp;WINDOW=FIRST_POPUP&amp;HEIGHT=450&amp;WIDTH=450&amp;START_MA","XIMIZED=FALSE&amp;VAR:CALENDAR=US&amp;VAR:SYMBOL=CHH&amp;VAR:INDEX=0"}</definedName>
    <definedName name="_5458__FDSAUDITLINK__" hidden="1">{"fdsup://directions/FAT Viewer?action=UPDATE&amp;creator=factset&amp;DYN_ARGS=TRUE&amp;DOC_NAME=FAT:FQL_AUDITING_CLIENT_TEMPLATE.FAT&amp;display_string=Audit&amp;VAR:KEY=JAFOJCBYVG&amp;VAR:QUERY=RkZfRU5UUlBSX1ZBTF9EQUlMWSgzOTQyMik=&amp;WINDOW=FIRST_POPUP&amp;HEIGHT=450&amp;WIDTH=450&amp;START_MA","XIMIZED=FALSE&amp;VAR:CALENDAR=US&amp;VAR:SYMBOL=CHH&amp;VAR:INDEX=0"}</definedName>
    <definedName name="_5459__FDSAUDITLINK__" localSheetId="2" hidden="1">{"fdsup://directions/FAT Viewer?action=UPDATE&amp;creator=factset&amp;DYN_ARGS=TRUE&amp;DOC_NAME=FAT:FQL_AUDITING_CLIENT_TEMPLATE.FAT&amp;display_string=Audit&amp;VAR:KEY=TOHIRCRMRG&amp;VAR:QUERY=RkZfRU5UUlBSX1ZBTF9EQUlMWSgzOTQyMik=&amp;WINDOW=FIRST_POPUP&amp;HEIGHT=450&amp;WIDTH=450&amp;START_MA","XIMIZED=FALSE&amp;VAR:CALENDAR=US&amp;VAR:SYMBOL=WYN&amp;VAR:INDEX=0"}</definedName>
    <definedName name="_5459__FDSAUDITLINK__" hidden="1">{"fdsup://directions/FAT Viewer?action=UPDATE&amp;creator=factset&amp;DYN_ARGS=TRUE&amp;DOC_NAME=FAT:FQL_AUDITING_CLIENT_TEMPLATE.FAT&amp;display_string=Audit&amp;VAR:KEY=TOHIRCRMRG&amp;VAR:QUERY=RkZfRU5UUlBSX1ZBTF9EQUlMWSgzOTQyMik=&amp;WINDOW=FIRST_POPUP&amp;HEIGHT=450&amp;WIDTH=450&amp;START_MA","XIMIZED=FALSE&amp;VAR:CALENDAR=US&amp;VAR:SYMBOL=WYN&amp;VAR:INDEX=0"}</definedName>
    <definedName name="_546______________123Graph_ACHART_16" hidden="1">#REF!</definedName>
    <definedName name="_546___________123Graph_ACHART_15" hidden="1">#REF!</definedName>
    <definedName name="_546__123Graph_CCHART_6" hidden="1">#REF!</definedName>
    <definedName name="_54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546__FDSAUDITLINK__" hidden="1">{"fdsup://Directions/FactSet Auditing Viewer?action=AUDIT_VALUE&amp;DB=129&amp;ID1=710725&amp;VALUEID=01001&amp;SDATE=201002&amp;PERIODTYPE=QTR_STD&amp;SCFT=3&amp;window=popup_no_bar&amp;width=385&amp;height=120&amp;START_MAXIMIZED=FALSE&amp;creator=factset&amp;display_string=Audit"}</definedName>
    <definedName name="_5460__FDSAUDITLINK__" localSheetId="2" hidden="1">{"fdsup://directions/FAT Viewer?action=UPDATE&amp;creator=factset&amp;DYN_ARGS=TRUE&amp;DOC_NAME=FAT:FQL_AUDITING_CLIENT_TEMPLATE.FAT&amp;display_string=Audit&amp;VAR:KEY=JWZYRCBIJO&amp;VAR:QUERY=RkZfRU5UUlBSX1ZBTF9EQUlMWSgzOTQyMSk=&amp;WINDOW=FIRST_POPUP&amp;HEIGHT=450&amp;WIDTH=450&amp;START_MA","XIMIZED=FALSE&amp;VAR:CALENDAR=US&amp;VAR:SYMBOL=H&amp;VAR:INDEX=0"}</definedName>
    <definedName name="_5460__FDSAUDITLINK__" hidden="1">{"fdsup://directions/FAT Viewer?action=UPDATE&amp;creator=factset&amp;DYN_ARGS=TRUE&amp;DOC_NAME=FAT:FQL_AUDITING_CLIENT_TEMPLATE.FAT&amp;display_string=Audit&amp;VAR:KEY=JWZYRCBIJO&amp;VAR:QUERY=RkZfRU5UUlBSX1ZBTF9EQUlMWSgzOTQyMSk=&amp;WINDOW=FIRST_POPUP&amp;HEIGHT=450&amp;WIDTH=450&amp;START_MA","XIMIZED=FALSE&amp;VAR:CALENDAR=US&amp;VAR:SYMBOL=H&amp;VAR:INDEX=0"}</definedName>
    <definedName name="_5461__FDSAUDITLINK__" localSheetId="2" hidden="1">{"fdsup://directions/FAT Viewer?action=UPDATE&amp;creator=factset&amp;DYN_ARGS=TRUE&amp;DOC_NAME=FAT:FQL_AUDITING_CLIENT_TEMPLATE.FAT&amp;display_string=Audit&amp;VAR:KEY=BCVAPGFQLY&amp;VAR:QUERY=RkZfRU5UUlBSX1ZBTF9EQUlMWSgzOTQyMSk=&amp;WINDOW=FIRST_POPUP&amp;HEIGHT=450&amp;WIDTH=450&amp;START_MA","XIMIZED=FALSE&amp;VAR:CALENDAR=US&amp;VAR:SYMBOL=HOT&amp;VAR:INDEX=0"}</definedName>
    <definedName name="_5461__FDSAUDITLINK__" hidden="1">{"fdsup://directions/FAT Viewer?action=UPDATE&amp;creator=factset&amp;DYN_ARGS=TRUE&amp;DOC_NAME=FAT:FQL_AUDITING_CLIENT_TEMPLATE.FAT&amp;display_string=Audit&amp;VAR:KEY=BCVAPGFQLY&amp;VAR:QUERY=RkZfRU5UUlBSX1ZBTF9EQUlMWSgzOTQyMSk=&amp;WINDOW=FIRST_POPUP&amp;HEIGHT=450&amp;WIDTH=450&amp;START_MA","XIMIZED=FALSE&amp;VAR:CALENDAR=US&amp;VAR:SYMBOL=HOT&amp;VAR:INDEX=0"}</definedName>
    <definedName name="_5462__FDSAUDITLINK__" localSheetId="2" hidden="1">{"fdsup://directions/FAT Viewer?action=UPDATE&amp;creator=factset&amp;DYN_ARGS=TRUE&amp;DOC_NAME=FAT:FQL_AUDITING_CLIENT_TEMPLATE.FAT&amp;display_string=Audit&amp;VAR:KEY=XILIPQTSFM&amp;VAR:QUERY=RkZfRU5UUlBSX1ZBTF9EQUlMWSgzOTQyMSk=&amp;WINDOW=FIRST_POPUP&amp;HEIGHT=450&amp;WIDTH=450&amp;START_MA","XIMIZED=FALSE&amp;VAR:CALENDAR=US&amp;VAR:SYMBOL=585284&amp;VAR:INDEX=0"}</definedName>
    <definedName name="_5462__FDSAUDITLINK__" hidden="1">{"fdsup://directions/FAT Viewer?action=UPDATE&amp;creator=factset&amp;DYN_ARGS=TRUE&amp;DOC_NAME=FAT:FQL_AUDITING_CLIENT_TEMPLATE.FAT&amp;display_string=Audit&amp;VAR:KEY=XILIPQTSFM&amp;VAR:QUERY=RkZfRU5UUlBSX1ZBTF9EQUlMWSgzOTQyMSk=&amp;WINDOW=FIRST_POPUP&amp;HEIGHT=450&amp;WIDTH=450&amp;START_MA","XIMIZED=FALSE&amp;VAR:CALENDAR=US&amp;VAR:SYMBOL=585284&amp;VAR:INDEX=0"}</definedName>
    <definedName name="_5463__FDSAUDITLINK__" localSheetId="2" hidden="1">{"fdsup://directions/FAT Viewer?action=UPDATE&amp;creator=factset&amp;DYN_ARGS=TRUE&amp;DOC_NAME=FAT:FQL_AUDITING_CLIENT_TEMPLATE.FAT&amp;display_string=Audit&amp;VAR:KEY=VETUVCJYTC&amp;VAR:QUERY=RkZfRU5UUlBSX1ZBTF9EQUlMWSgzOTQyMSk=&amp;WINDOW=FIRST_POPUP&amp;HEIGHT=450&amp;WIDTH=450&amp;START_MA","XIMIZED=FALSE&amp;VAR:CALENDAR=US&amp;VAR:SYMBOL=MAR&amp;VAR:INDEX=0"}</definedName>
    <definedName name="_5463__FDSAUDITLINK__" hidden="1">{"fdsup://directions/FAT Viewer?action=UPDATE&amp;creator=factset&amp;DYN_ARGS=TRUE&amp;DOC_NAME=FAT:FQL_AUDITING_CLIENT_TEMPLATE.FAT&amp;display_string=Audit&amp;VAR:KEY=VETUVCJYTC&amp;VAR:QUERY=RkZfRU5UUlBSX1ZBTF9EQUlMWSgzOTQyMSk=&amp;WINDOW=FIRST_POPUP&amp;HEIGHT=450&amp;WIDTH=450&amp;START_MA","XIMIZED=FALSE&amp;VAR:CALENDAR=US&amp;VAR:SYMBOL=MAR&amp;VAR:INDEX=0"}</definedName>
    <definedName name="_5464__FDSAUDITLINK__" localSheetId="2" hidden="1">{"fdsup://directions/FAT Viewer?action=UPDATE&amp;creator=factset&amp;DYN_ARGS=TRUE&amp;DOC_NAME=FAT:FQL_AUDITING_CLIENT_TEMPLATE.FAT&amp;display_string=Audit&amp;VAR:KEY=TSFELKBURQ&amp;VAR:QUERY=RkZfRU5UUlBSX1ZBTF9EQUlMWSgzOTQyMSk=&amp;WINDOW=FIRST_POPUP&amp;HEIGHT=450&amp;WIDTH=450&amp;START_MA","XIMIZED=FALSE&amp;VAR:CALENDAR=US&amp;VAR:SYMBOL=CHH&amp;VAR:INDEX=0"}</definedName>
    <definedName name="_5464__FDSAUDITLINK__" hidden="1">{"fdsup://directions/FAT Viewer?action=UPDATE&amp;creator=factset&amp;DYN_ARGS=TRUE&amp;DOC_NAME=FAT:FQL_AUDITING_CLIENT_TEMPLATE.FAT&amp;display_string=Audit&amp;VAR:KEY=TSFELKBURQ&amp;VAR:QUERY=RkZfRU5UUlBSX1ZBTF9EQUlMWSgzOTQyMSk=&amp;WINDOW=FIRST_POPUP&amp;HEIGHT=450&amp;WIDTH=450&amp;START_MA","XIMIZED=FALSE&amp;VAR:CALENDAR=US&amp;VAR:SYMBOL=CHH&amp;VAR:INDEX=0"}</definedName>
    <definedName name="_5465__FDSAUDITLINK__" localSheetId="2" hidden="1">{"fdsup://directions/FAT Viewer?action=UPDATE&amp;creator=factset&amp;DYN_ARGS=TRUE&amp;DOC_NAME=FAT:FQL_AUDITING_CLIENT_TEMPLATE.FAT&amp;display_string=Audit&amp;VAR:KEY=JGZIXIJSRQ&amp;VAR:QUERY=RkZfRU5UUlBSX1ZBTF9EQUlMWSgzOTQyMSk=&amp;WINDOW=FIRST_POPUP&amp;HEIGHT=450&amp;WIDTH=450&amp;START_MA","XIMIZED=FALSE&amp;VAR:CALENDAR=US&amp;VAR:SYMBOL=WYN&amp;VAR:INDEX=0"}</definedName>
    <definedName name="_5465__FDSAUDITLINK__" hidden="1">{"fdsup://directions/FAT Viewer?action=UPDATE&amp;creator=factset&amp;DYN_ARGS=TRUE&amp;DOC_NAME=FAT:FQL_AUDITING_CLIENT_TEMPLATE.FAT&amp;display_string=Audit&amp;VAR:KEY=JGZIXIJSRQ&amp;VAR:QUERY=RkZfRU5UUlBSX1ZBTF9EQUlMWSgzOTQyMSk=&amp;WINDOW=FIRST_POPUP&amp;HEIGHT=450&amp;WIDTH=450&amp;START_MA","XIMIZED=FALSE&amp;VAR:CALENDAR=US&amp;VAR:SYMBOL=WYN&amp;VAR:INDEX=0"}</definedName>
    <definedName name="_5466__FDSAUDITLINK__" localSheetId="2" hidden="1">{"fdsup://directions/FAT Viewer?action=UPDATE&amp;creator=factset&amp;DYN_ARGS=TRUE&amp;DOC_NAME=FAT:FQL_AUDITING_CLIENT_TEMPLATE.FAT&amp;display_string=Audit&amp;VAR:KEY=XCFIXMXQZY&amp;VAR:QUERY=RkZfRU5UUlBSX1ZBTF9EQUlMWSgzOTQyMCk=&amp;WINDOW=FIRST_POPUP&amp;HEIGHT=450&amp;WIDTH=450&amp;START_MA","XIMIZED=FALSE&amp;VAR:CALENDAR=US&amp;VAR:SYMBOL=H&amp;VAR:INDEX=0"}</definedName>
    <definedName name="_5466__FDSAUDITLINK__" hidden="1">{"fdsup://directions/FAT Viewer?action=UPDATE&amp;creator=factset&amp;DYN_ARGS=TRUE&amp;DOC_NAME=FAT:FQL_AUDITING_CLIENT_TEMPLATE.FAT&amp;display_string=Audit&amp;VAR:KEY=XCFIXMXQZY&amp;VAR:QUERY=RkZfRU5UUlBSX1ZBTF9EQUlMWSgzOTQyMCk=&amp;WINDOW=FIRST_POPUP&amp;HEIGHT=450&amp;WIDTH=450&amp;START_MA","XIMIZED=FALSE&amp;VAR:CALENDAR=US&amp;VAR:SYMBOL=H&amp;VAR:INDEX=0"}</definedName>
    <definedName name="_5467__FDSAUDITLINK__" localSheetId="2" hidden="1">{"fdsup://directions/FAT Viewer?action=UPDATE&amp;creator=factset&amp;DYN_ARGS=TRUE&amp;DOC_NAME=FAT:FQL_AUDITING_CLIENT_TEMPLATE.FAT&amp;display_string=Audit&amp;VAR:KEY=FCFQRUNODA&amp;VAR:QUERY=RkZfRU5UUlBSX1ZBTF9EQUlMWSgzOTQyMCk=&amp;WINDOW=FIRST_POPUP&amp;HEIGHT=450&amp;WIDTH=450&amp;START_MA","XIMIZED=FALSE&amp;VAR:CALENDAR=US&amp;VAR:SYMBOL=HOT&amp;VAR:INDEX=0"}</definedName>
    <definedName name="_5467__FDSAUDITLINK__" hidden="1">{"fdsup://directions/FAT Viewer?action=UPDATE&amp;creator=factset&amp;DYN_ARGS=TRUE&amp;DOC_NAME=FAT:FQL_AUDITING_CLIENT_TEMPLATE.FAT&amp;display_string=Audit&amp;VAR:KEY=FCFQRUNODA&amp;VAR:QUERY=RkZfRU5UUlBSX1ZBTF9EQUlMWSgzOTQyMCk=&amp;WINDOW=FIRST_POPUP&amp;HEIGHT=450&amp;WIDTH=450&amp;START_MA","XIMIZED=FALSE&amp;VAR:CALENDAR=US&amp;VAR:SYMBOL=HOT&amp;VAR:INDEX=0"}</definedName>
    <definedName name="_5468__FDSAUDITLINK__" localSheetId="2" hidden="1">{"fdsup://directions/FAT Viewer?action=UPDATE&amp;creator=factset&amp;DYN_ARGS=TRUE&amp;DOC_NAME=FAT:FQL_AUDITING_CLIENT_TEMPLATE.FAT&amp;display_string=Audit&amp;VAR:KEY=PGZAXYNSHQ&amp;VAR:QUERY=RkZfRU5UUlBSX1ZBTF9EQUlMWSgzOTQyMCk=&amp;WINDOW=FIRST_POPUP&amp;HEIGHT=450&amp;WIDTH=450&amp;START_MA","XIMIZED=FALSE&amp;VAR:CALENDAR=US&amp;VAR:SYMBOL=585284&amp;VAR:INDEX=0"}</definedName>
    <definedName name="_5468__FDSAUDITLINK__" hidden="1">{"fdsup://directions/FAT Viewer?action=UPDATE&amp;creator=factset&amp;DYN_ARGS=TRUE&amp;DOC_NAME=FAT:FQL_AUDITING_CLIENT_TEMPLATE.FAT&amp;display_string=Audit&amp;VAR:KEY=PGZAXYNSHQ&amp;VAR:QUERY=RkZfRU5UUlBSX1ZBTF9EQUlMWSgzOTQyMCk=&amp;WINDOW=FIRST_POPUP&amp;HEIGHT=450&amp;WIDTH=450&amp;START_MA","XIMIZED=FALSE&amp;VAR:CALENDAR=US&amp;VAR:SYMBOL=585284&amp;VAR:INDEX=0"}</definedName>
    <definedName name="_5469__FDSAUDITLINK__" localSheetId="2" hidden="1">{"fdsup://directions/FAT Viewer?action=UPDATE&amp;creator=factset&amp;DYN_ARGS=TRUE&amp;DOC_NAME=FAT:FQL_AUDITING_CLIENT_TEMPLATE.FAT&amp;display_string=Audit&amp;VAR:KEY=VKHGXANMXG&amp;VAR:QUERY=RkZfRU5UUlBSX1ZBTF9EQUlMWSgzOTQyMCk=&amp;WINDOW=FIRST_POPUP&amp;HEIGHT=450&amp;WIDTH=450&amp;START_MA","XIMIZED=FALSE&amp;VAR:CALENDAR=US&amp;VAR:SYMBOL=MAR&amp;VAR:INDEX=0"}</definedName>
    <definedName name="_5469__FDSAUDITLINK__" hidden="1">{"fdsup://directions/FAT Viewer?action=UPDATE&amp;creator=factset&amp;DYN_ARGS=TRUE&amp;DOC_NAME=FAT:FQL_AUDITING_CLIENT_TEMPLATE.FAT&amp;display_string=Audit&amp;VAR:KEY=VKHGXANMXG&amp;VAR:QUERY=RkZfRU5UUlBSX1ZBTF9EQUlMWSgzOTQyMCk=&amp;WINDOW=FIRST_POPUP&amp;HEIGHT=450&amp;WIDTH=450&amp;START_MA","XIMIZED=FALSE&amp;VAR:CALENDAR=US&amp;VAR:SYMBOL=MAR&amp;VAR:INDEX=0"}</definedName>
    <definedName name="_547______________123Graph_ACHART_17" hidden="1">#REF!</definedName>
    <definedName name="_547___________123Graph_ACHART_16" hidden="1">#REF!</definedName>
    <definedName name="_54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547__FDSAUDITLINK__" hidden="1">{"fdsup://Directions/FactSet Auditing Viewer?action=AUDIT_VALUE&amp;DB=129&amp;ID1=B0V3WR&amp;VALUEID=01001&amp;SDATE=201102&amp;PERIODTYPE=QTR_STD&amp;SCFT=3&amp;window=popup_no_bar&amp;width=385&amp;height=120&amp;START_MAXIMIZED=FALSE&amp;creator=factset&amp;display_string=Audit"}</definedName>
    <definedName name="_5470__FDSAUDITLINK__" localSheetId="2" hidden="1">{"fdsup://directions/FAT Viewer?action=UPDATE&amp;creator=factset&amp;DYN_ARGS=TRUE&amp;DOC_NAME=FAT:FQL_AUDITING_CLIENT_TEMPLATE.FAT&amp;display_string=Audit&amp;VAR:KEY=FGJKJMLSBU&amp;VAR:QUERY=RkZfRU5UUlBSX1ZBTF9EQUlMWSgzOTQyMCk=&amp;WINDOW=FIRST_POPUP&amp;HEIGHT=450&amp;WIDTH=450&amp;START_MA","XIMIZED=FALSE&amp;VAR:CALENDAR=US&amp;VAR:SYMBOL=CHH&amp;VAR:INDEX=0"}</definedName>
    <definedName name="_5470__FDSAUDITLINK__" hidden="1">{"fdsup://directions/FAT Viewer?action=UPDATE&amp;creator=factset&amp;DYN_ARGS=TRUE&amp;DOC_NAME=FAT:FQL_AUDITING_CLIENT_TEMPLATE.FAT&amp;display_string=Audit&amp;VAR:KEY=FGJKJMLSBU&amp;VAR:QUERY=RkZfRU5UUlBSX1ZBTF9EQUlMWSgzOTQyMCk=&amp;WINDOW=FIRST_POPUP&amp;HEIGHT=450&amp;WIDTH=450&amp;START_MA","XIMIZED=FALSE&amp;VAR:CALENDAR=US&amp;VAR:SYMBOL=CHH&amp;VAR:INDEX=0"}</definedName>
    <definedName name="_5471__FDSAUDITLINK__" localSheetId="2" hidden="1">{"fdsup://directions/FAT Viewer?action=UPDATE&amp;creator=factset&amp;DYN_ARGS=TRUE&amp;DOC_NAME=FAT:FQL_AUDITING_CLIENT_TEMPLATE.FAT&amp;display_string=Audit&amp;VAR:KEY=HCBGTKLCNE&amp;VAR:QUERY=RkZfRU5UUlBSX1ZBTF9EQUlMWSgzOTQyMCk=&amp;WINDOW=FIRST_POPUP&amp;HEIGHT=450&amp;WIDTH=450&amp;START_MA","XIMIZED=FALSE&amp;VAR:CALENDAR=US&amp;VAR:SYMBOL=WYN&amp;VAR:INDEX=0"}</definedName>
    <definedName name="_5471__FDSAUDITLINK__" hidden="1">{"fdsup://directions/FAT Viewer?action=UPDATE&amp;creator=factset&amp;DYN_ARGS=TRUE&amp;DOC_NAME=FAT:FQL_AUDITING_CLIENT_TEMPLATE.FAT&amp;display_string=Audit&amp;VAR:KEY=HCBGTKLCNE&amp;VAR:QUERY=RkZfRU5UUlBSX1ZBTF9EQUlMWSgzOTQyMCk=&amp;WINDOW=FIRST_POPUP&amp;HEIGHT=450&amp;WIDTH=450&amp;START_MA","XIMIZED=FALSE&amp;VAR:CALENDAR=US&amp;VAR:SYMBOL=WYN&amp;VAR:INDEX=0"}</definedName>
    <definedName name="_5472__FDSAUDITLINK__" localSheetId="2" hidden="1">{"fdsup://directions/FAT Viewer?action=UPDATE&amp;creator=factset&amp;DYN_ARGS=TRUE&amp;DOC_NAME=FAT:FQL_AUDITING_CLIENT_TEMPLATE.FAT&amp;display_string=Audit&amp;VAR:KEY=BKNGJANAHW&amp;VAR:QUERY=RkZfRU5UUlBSX1ZBTF9EQUlMWSgzOTQxOSk=&amp;WINDOW=FIRST_POPUP&amp;HEIGHT=450&amp;WIDTH=450&amp;START_MA","XIMIZED=FALSE&amp;VAR:CALENDAR=US&amp;VAR:SYMBOL=H&amp;VAR:INDEX=0"}</definedName>
    <definedName name="_5472__FDSAUDITLINK__" hidden="1">{"fdsup://directions/FAT Viewer?action=UPDATE&amp;creator=factset&amp;DYN_ARGS=TRUE&amp;DOC_NAME=FAT:FQL_AUDITING_CLIENT_TEMPLATE.FAT&amp;display_string=Audit&amp;VAR:KEY=BKNGJANAHW&amp;VAR:QUERY=RkZfRU5UUlBSX1ZBTF9EQUlMWSgzOTQxOSk=&amp;WINDOW=FIRST_POPUP&amp;HEIGHT=450&amp;WIDTH=450&amp;START_MA","XIMIZED=FALSE&amp;VAR:CALENDAR=US&amp;VAR:SYMBOL=H&amp;VAR:INDEX=0"}</definedName>
    <definedName name="_5473__FDSAUDITLINK__" localSheetId="2" hidden="1">{"fdsup://directions/FAT Viewer?action=UPDATE&amp;creator=factset&amp;DYN_ARGS=TRUE&amp;DOC_NAME=FAT:FQL_AUDITING_CLIENT_TEMPLATE.FAT&amp;display_string=Audit&amp;VAR:KEY=REPKHOZWZA&amp;VAR:QUERY=RkZfRU5UUlBSX1ZBTF9EQUlMWSgzOTQxOSk=&amp;WINDOW=FIRST_POPUP&amp;HEIGHT=450&amp;WIDTH=450&amp;START_MA","XIMIZED=FALSE&amp;VAR:CALENDAR=US&amp;VAR:SYMBOL=HOT&amp;VAR:INDEX=0"}</definedName>
    <definedName name="_5473__FDSAUDITLINK__" hidden="1">{"fdsup://directions/FAT Viewer?action=UPDATE&amp;creator=factset&amp;DYN_ARGS=TRUE&amp;DOC_NAME=FAT:FQL_AUDITING_CLIENT_TEMPLATE.FAT&amp;display_string=Audit&amp;VAR:KEY=REPKHOZWZA&amp;VAR:QUERY=RkZfRU5UUlBSX1ZBTF9EQUlMWSgzOTQxOSk=&amp;WINDOW=FIRST_POPUP&amp;HEIGHT=450&amp;WIDTH=450&amp;START_MA","XIMIZED=FALSE&amp;VAR:CALENDAR=US&amp;VAR:SYMBOL=HOT&amp;VAR:INDEX=0"}</definedName>
    <definedName name="_5474__FDSAUDITLINK__" localSheetId="2" hidden="1">{"fdsup://directions/FAT Viewer?action=UPDATE&amp;creator=factset&amp;DYN_ARGS=TRUE&amp;DOC_NAME=FAT:FQL_AUDITING_CLIENT_TEMPLATE.FAT&amp;display_string=Audit&amp;VAR:KEY=TYJOJKHKLE&amp;VAR:QUERY=RkZfRU5UUlBSX1ZBTF9EQUlMWSgzOTQxOSk=&amp;WINDOW=FIRST_POPUP&amp;HEIGHT=450&amp;WIDTH=450&amp;START_MA","XIMIZED=FALSE&amp;VAR:CALENDAR=US&amp;VAR:SYMBOL=585284&amp;VAR:INDEX=0"}</definedName>
    <definedName name="_5474__FDSAUDITLINK__" hidden="1">{"fdsup://directions/FAT Viewer?action=UPDATE&amp;creator=factset&amp;DYN_ARGS=TRUE&amp;DOC_NAME=FAT:FQL_AUDITING_CLIENT_TEMPLATE.FAT&amp;display_string=Audit&amp;VAR:KEY=TYJOJKHKLE&amp;VAR:QUERY=RkZfRU5UUlBSX1ZBTF9EQUlMWSgzOTQxOSk=&amp;WINDOW=FIRST_POPUP&amp;HEIGHT=450&amp;WIDTH=450&amp;START_MA","XIMIZED=FALSE&amp;VAR:CALENDAR=US&amp;VAR:SYMBOL=585284&amp;VAR:INDEX=0"}</definedName>
    <definedName name="_5475__FDSAUDITLINK__" localSheetId="2" hidden="1">{"fdsup://directions/FAT Viewer?action=UPDATE&amp;creator=factset&amp;DYN_ARGS=TRUE&amp;DOC_NAME=FAT:FQL_AUDITING_CLIENT_TEMPLATE.FAT&amp;display_string=Audit&amp;VAR:KEY=LIFUFYBOJE&amp;VAR:QUERY=RkZfRU5UUlBSX1ZBTF9EQUlMWSgzOTQxOSk=&amp;WINDOW=FIRST_POPUP&amp;HEIGHT=450&amp;WIDTH=450&amp;START_MA","XIMIZED=FALSE&amp;VAR:CALENDAR=US&amp;VAR:SYMBOL=MAR&amp;VAR:INDEX=0"}</definedName>
    <definedName name="_5475__FDSAUDITLINK__" hidden="1">{"fdsup://directions/FAT Viewer?action=UPDATE&amp;creator=factset&amp;DYN_ARGS=TRUE&amp;DOC_NAME=FAT:FQL_AUDITING_CLIENT_TEMPLATE.FAT&amp;display_string=Audit&amp;VAR:KEY=LIFUFYBOJE&amp;VAR:QUERY=RkZfRU5UUlBSX1ZBTF9EQUlMWSgzOTQxOSk=&amp;WINDOW=FIRST_POPUP&amp;HEIGHT=450&amp;WIDTH=450&amp;START_MA","XIMIZED=FALSE&amp;VAR:CALENDAR=US&amp;VAR:SYMBOL=MAR&amp;VAR:INDEX=0"}</definedName>
    <definedName name="_5476__FDSAUDITLINK__" localSheetId="2" hidden="1">{"fdsup://directions/FAT Viewer?action=UPDATE&amp;creator=factset&amp;DYN_ARGS=TRUE&amp;DOC_NAME=FAT:FQL_AUDITING_CLIENT_TEMPLATE.FAT&amp;display_string=Audit&amp;VAR:KEY=LSPWFIXAHI&amp;VAR:QUERY=RkZfRU5UUlBSX1ZBTF9EQUlMWSgzOTQxOSk=&amp;WINDOW=FIRST_POPUP&amp;HEIGHT=450&amp;WIDTH=450&amp;START_MA","XIMIZED=FALSE&amp;VAR:CALENDAR=US&amp;VAR:SYMBOL=CHH&amp;VAR:INDEX=0"}</definedName>
    <definedName name="_5476__FDSAUDITLINK__" hidden="1">{"fdsup://directions/FAT Viewer?action=UPDATE&amp;creator=factset&amp;DYN_ARGS=TRUE&amp;DOC_NAME=FAT:FQL_AUDITING_CLIENT_TEMPLATE.FAT&amp;display_string=Audit&amp;VAR:KEY=LSPWFIXAHI&amp;VAR:QUERY=RkZfRU5UUlBSX1ZBTF9EQUlMWSgzOTQxOSk=&amp;WINDOW=FIRST_POPUP&amp;HEIGHT=450&amp;WIDTH=450&amp;START_MA","XIMIZED=FALSE&amp;VAR:CALENDAR=US&amp;VAR:SYMBOL=CHH&amp;VAR:INDEX=0"}</definedName>
    <definedName name="_5477__FDSAUDITLINK__" localSheetId="2" hidden="1">{"fdsup://directions/FAT Viewer?action=UPDATE&amp;creator=factset&amp;DYN_ARGS=TRUE&amp;DOC_NAME=FAT:FQL_AUDITING_CLIENT_TEMPLATE.FAT&amp;display_string=Audit&amp;VAR:KEY=FGZKPOREHK&amp;VAR:QUERY=RkZfRU5UUlBSX1ZBTF9EQUlMWSgzOTQxOSk=&amp;WINDOW=FIRST_POPUP&amp;HEIGHT=450&amp;WIDTH=450&amp;START_MA","XIMIZED=FALSE&amp;VAR:CALENDAR=US&amp;VAR:SYMBOL=WYN&amp;VAR:INDEX=0"}</definedName>
    <definedName name="_5477__FDSAUDITLINK__" hidden="1">{"fdsup://directions/FAT Viewer?action=UPDATE&amp;creator=factset&amp;DYN_ARGS=TRUE&amp;DOC_NAME=FAT:FQL_AUDITING_CLIENT_TEMPLATE.FAT&amp;display_string=Audit&amp;VAR:KEY=FGZKPOREHK&amp;VAR:QUERY=RkZfRU5UUlBSX1ZBTF9EQUlMWSgzOTQxOSk=&amp;WINDOW=FIRST_POPUP&amp;HEIGHT=450&amp;WIDTH=450&amp;START_MA","XIMIZED=FALSE&amp;VAR:CALENDAR=US&amp;VAR:SYMBOL=WYN&amp;VAR:INDEX=0"}</definedName>
    <definedName name="_5478__FDSAUDITLINK__" localSheetId="2" hidden="1">{"fdsup://directions/FAT Viewer?action=UPDATE&amp;creator=factset&amp;DYN_ARGS=TRUE&amp;DOC_NAME=FAT:FQL_AUDITING_CLIENT_TEMPLATE.FAT&amp;display_string=Audit&amp;VAR:KEY=VKLAXIDSXE&amp;VAR:QUERY=RkZfRU5UUlBSX1ZBTF9EQUlMWSgzOTQxNik=&amp;WINDOW=FIRST_POPUP&amp;HEIGHT=450&amp;WIDTH=450&amp;START_MA","XIMIZED=FALSE&amp;VAR:CALENDAR=US&amp;VAR:SYMBOL=H&amp;VAR:INDEX=0"}</definedName>
    <definedName name="_5478__FDSAUDITLINK__" hidden="1">{"fdsup://directions/FAT Viewer?action=UPDATE&amp;creator=factset&amp;DYN_ARGS=TRUE&amp;DOC_NAME=FAT:FQL_AUDITING_CLIENT_TEMPLATE.FAT&amp;display_string=Audit&amp;VAR:KEY=VKLAXIDSXE&amp;VAR:QUERY=RkZfRU5UUlBSX1ZBTF9EQUlMWSgzOTQxNik=&amp;WINDOW=FIRST_POPUP&amp;HEIGHT=450&amp;WIDTH=450&amp;START_MA","XIMIZED=FALSE&amp;VAR:CALENDAR=US&amp;VAR:SYMBOL=H&amp;VAR:INDEX=0"}</definedName>
    <definedName name="_5479__FDSAUDITLINK__" localSheetId="2" hidden="1">{"fdsup://directions/FAT Viewer?action=UPDATE&amp;creator=factset&amp;DYN_ARGS=TRUE&amp;DOC_NAME=FAT:FQL_AUDITING_CLIENT_TEMPLATE.FAT&amp;display_string=Audit&amp;VAR:KEY=XYLMHGPUPQ&amp;VAR:QUERY=RkZfRU5UUlBSX1ZBTF9EQUlMWSgzOTQxNik=&amp;WINDOW=FIRST_POPUP&amp;HEIGHT=450&amp;WIDTH=450&amp;START_MA","XIMIZED=FALSE&amp;VAR:CALENDAR=US&amp;VAR:SYMBOL=HOT&amp;VAR:INDEX=0"}</definedName>
    <definedName name="_5479__FDSAUDITLINK__" hidden="1">{"fdsup://directions/FAT Viewer?action=UPDATE&amp;creator=factset&amp;DYN_ARGS=TRUE&amp;DOC_NAME=FAT:FQL_AUDITING_CLIENT_TEMPLATE.FAT&amp;display_string=Audit&amp;VAR:KEY=XYLMHGPUPQ&amp;VAR:QUERY=RkZfRU5UUlBSX1ZBTF9EQUlMWSgzOTQxNik=&amp;WINDOW=FIRST_POPUP&amp;HEIGHT=450&amp;WIDTH=450&amp;START_MA","XIMIZED=FALSE&amp;VAR:CALENDAR=US&amp;VAR:SYMBOL=HOT&amp;VAR:INDEX=0"}</definedName>
    <definedName name="_548______________123Graph_ACHART_18" hidden="1">#REF!</definedName>
    <definedName name="_548___________123Graph_ACHART_17" hidden="1">#REF!</definedName>
    <definedName name="_548__123Graph_DCHART_4" hidden="1">#REF!</definedName>
    <definedName name="_548__FDSAUDITLINK__" localSheetId="2">{"fdsup://directions/FAT Viewer?action=UPDATE&amp;creator=factset&amp;DYN_ARGS=TRUE&amp;DOC_NAME=FAT:FQL_AUDITING_CLIENT_TEMPLATE.FAT&amp;display_string=Audit&amp;VAR:KEY=ZURERKDS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CLP&amp;VAR:INDEX=0"}</definedName>
    <definedName name="_548__FDSAUDITLINK__" hidden="1">{"fdsup://Directions/FactSet Auditing Viewer?action=AUDIT_VALUE&amp;DB=129&amp;ID1=B0V3WR&amp;VALUEID=01001&amp;SDATE=201003&amp;PERIODTYPE=QTR_STD&amp;SCFT=3&amp;window=popup_no_bar&amp;width=385&amp;height=120&amp;START_MAXIMIZED=FALSE&amp;creator=factset&amp;display_string=Audit"}</definedName>
    <definedName name="_5480__FDSAUDITLINK__" localSheetId="2" hidden="1">{"fdsup://directions/FAT Viewer?action=UPDATE&amp;creator=factset&amp;DYN_ARGS=TRUE&amp;DOC_NAME=FAT:FQL_AUDITING_CLIENT_TEMPLATE.FAT&amp;display_string=Audit&amp;VAR:KEY=ZMZYZGLOLQ&amp;VAR:QUERY=RkZfRU5UUlBSX1ZBTF9EQUlMWSgzOTQxNik=&amp;WINDOW=FIRST_POPUP&amp;HEIGHT=450&amp;WIDTH=450&amp;START_MA","XIMIZED=FALSE&amp;VAR:CALENDAR=US&amp;VAR:SYMBOL=585284&amp;VAR:INDEX=0"}</definedName>
    <definedName name="_5480__FDSAUDITLINK__" hidden="1">{"fdsup://directions/FAT Viewer?action=UPDATE&amp;creator=factset&amp;DYN_ARGS=TRUE&amp;DOC_NAME=FAT:FQL_AUDITING_CLIENT_TEMPLATE.FAT&amp;display_string=Audit&amp;VAR:KEY=ZMZYZGLOLQ&amp;VAR:QUERY=RkZfRU5UUlBSX1ZBTF9EQUlMWSgzOTQxNik=&amp;WINDOW=FIRST_POPUP&amp;HEIGHT=450&amp;WIDTH=450&amp;START_MA","XIMIZED=FALSE&amp;VAR:CALENDAR=US&amp;VAR:SYMBOL=585284&amp;VAR:INDEX=0"}</definedName>
    <definedName name="_5481__FDSAUDITLINK__" localSheetId="2" hidden="1">{"fdsup://directions/FAT Viewer?action=UPDATE&amp;creator=factset&amp;DYN_ARGS=TRUE&amp;DOC_NAME=FAT:FQL_AUDITING_CLIENT_TEMPLATE.FAT&amp;display_string=Audit&amp;VAR:KEY=HGLWLKVYDS&amp;VAR:QUERY=RkZfRU5UUlBSX1ZBTF9EQUlMWSgzOTQxNik=&amp;WINDOW=FIRST_POPUP&amp;HEIGHT=450&amp;WIDTH=450&amp;START_MA","XIMIZED=FALSE&amp;VAR:CALENDAR=US&amp;VAR:SYMBOL=MAR&amp;VAR:INDEX=0"}</definedName>
    <definedName name="_5481__FDSAUDITLINK__" hidden="1">{"fdsup://directions/FAT Viewer?action=UPDATE&amp;creator=factset&amp;DYN_ARGS=TRUE&amp;DOC_NAME=FAT:FQL_AUDITING_CLIENT_TEMPLATE.FAT&amp;display_string=Audit&amp;VAR:KEY=HGLWLKVYDS&amp;VAR:QUERY=RkZfRU5UUlBSX1ZBTF9EQUlMWSgzOTQxNik=&amp;WINDOW=FIRST_POPUP&amp;HEIGHT=450&amp;WIDTH=450&amp;START_MA","XIMIZED=FALSE&amp;VAR:CALENDAR=US&amp;VAR:SYMBOL=MAR&amp;VAR:INDEX=0"}</definedName>
    <definedName name="_5482__FDSAUDITLINK__" localSheetId="2" hidden="1">{"fdsup://directions/FAT Viewer?action=UPDATE&amp;creator=factset&amp;DYN_ARGS=TRUE&amp;DOC_NAME=FAT:FQL_AUDITING_CLIENT_TEMPLATE.FAT&amp;display_string=Audit&amp;VAR:KEY=TSNAXEHQDQ&amp;VAR:QUERY=RkZfRU5UUlBSX1ZBTF9EQUlMWSgzOTQxNik=&amp;WINDOW=FIRST_POPUP&amp;HEIGHT=450&amp;WIDTH=450&amp;START_MA","XIMIZED=FALSE&amp;VAR:CALENDAR=US&amp;VAR:SYMBOL=CHH&amp;VAR:INDEX=0"}</definedName>
    <definedName name="_5482__FDSAUDITLINK__" hidden="1">{"fdsup://directions/FAT Viewer?action=UPDATE&amp;creator=factset&amp;DYN_ARGS=TRUE&amp;DOC_NAME=FAT:FQL_AUDITING_CLIENT_TEMPLATE.FAT&amp;display_string=Audit&amp;VAR:KEY=TSNAXEHQDQ&amp;VAR:QUERY=RkZfRU5UUlBSX1ZBTF9EQUlMWSgzOTQxNik=&amp;WINDOW=FIRST_POPUP&amp;HEIGHT=450&amp;WIDTH=450&amp;START_MA","XIMIZED=FALSE&amp;VAR:CALENDAR=US&amp;VAR:SYMBOL=CHH&amp;VAR:INDEX=0"}</definedName>
    <definedName name="_5483__FDSAUDITLINK__" localSheetId="2" hidden="1">{"fdsup://directions/FAT Viewer?action=UPDATE&amp;creator=factset&amp;DYN_ARGS=TRUE&amp;DOC_NAME=FAT:FQL_AUDITING_CLIENT_TEMPLATE.FAT&amp;display_string=Audit&amp;VAR:KEY=BSBINYXIXU&amp;VAR:QUERY=RkZfRU5UUlBSX1ZBTF9EQUlMWSgzOTQxNik=&amp;WINDOW=FIRST_POPUP&amp;HEIGHT=450&amp;WIDTH=450&amp;START_MA","XIMIZED=FALSE&amp;VAR:CALENDAR=US&amp;VAR:SYMBOL=WYN&amp;VAR:INDEX=0"}</definedName>
    <definedName name="_5483__FDSAUDITLINK__" hidden="1">{"fdsup://directions/FAT Viewer?action=UPDATE&amp;creator=factset&amp;DYN_ARGS=TRUE&amp;DOC_NAME=FAT:FQL_AUDITING_CLIENT_TEMPLATE.FAT&amp;display_string=Audit&amp;VAR:KEY=BSBINYXIXU&amp;VAR:QUERY=RkZfRU5UUlBSX1ZBTF9EQUlMWSgzOTQxNik=&amp;WINDOW=FIRST_POPUP&amp;HEIGHT=450&amp;WIDTH=450&amp;START_MA","XIMIZED=FALSE&amp;VAR:CALENDAR=US&amp;VAR:SYMBOL=WYN&amp;VAR:INDEX=0"}</definedName>
    <definedName name="_5484__FDSAUDITLINK__" localSheetId="2" hidden="1">{"fdsup://directions/FAT Viewer?action=UPDATE&amp;creator=factset&amp;DYN_ARGS=TRUE&amp;DOC_NAME=FAT:FQL_AUDITING_CLIENT_TEMPLATE.FAT&amp;display_string=Audit&amp;VAR:KEY=XOPYHGRUZI&amp;VAR:QUERY=RkZfRU5UUlBSX1ZBTF9EQUlMWSgzOTQxNSk=&amp;WINDOW=FIRST_POPUP&amp;HEIGHT=450&amp;WIDTH=450&amp;START_MA","XIMIZED=FALSE&amp;VAR:CALENDAR=US&amp;VAR:SYMBOL=H&amp;VAR:INDEX=0"}</definedName>
    <definedName name="_5484__FDSAUDITLINK__" hidden="1">{"fdsup://directions/FAT Viewer?action=UPDATE&amp;creator=factset&amp;DYN_ARGS=TRUE&amp;DOC_NAME=FAT:FQL_AUDITING_CLIENT_TEMPLATE.FAT&amp;display_string=Audit&amp;VAR:KEY=XOPYHGRUZI&amp;VAR:QUERY=RkZfRU5UUlBSX1ZBTF9EQUlMWSgzOTQxNSk=&amp;WINDOW=FIRST_POPUP&amp;HEIGHT=450&amp;WIDTH=450&amp;START_MA","XIMIZED=FALSE&amp;VAR:CALENDAR=US&amp;VAR:SYMBOL=H&amp;VAR:INDEX=0"}</definedName>
    <definedName name="_5485__FDSAUDITLINK__" localSheetId="2" hidden="1">{"fdsup://directions/FAT Viewer?action=UPDATE&amp;creator=factset&amp;DYN_ARGS=TRUE&amp;DOC_NAME=FAT:FQL_AUDITING_CLIENT_TEMPLATE.FAT&amp;display_string=Audit&amp;VAR:KEY=FEFGLQPSPG&amp;VAR:QUERY=RkZfRU5UUlBSX1ZBTF9EQUlMWSgzOTQxNSk=&amp;WINDOW=FIRST_POPUP&amp;HEIGHT=450&amp;WIDTH=450&amp;START_MA","XIMIZED=FALSE&amp;VAR:CALENDAR=US&amp;VAR:SYMBOL=HOT&amp;VAR:INDEX=0"}</definedName>
    <definedName name="_5485__FDSAUDITLINK__" hidden="1">{"fdsup://directions/FAT Viewer?action=UPDATE&amp;creator=factset&amp;DYN_ARGS=TRUE&amp;DOC_NAME=FAT:FQL_AUDITING_CLIENT_TEMPLATE.FAT&amp;display_string=Audit&amp;VAR:KEY=FEFGLQPSPG&amp;VAR:QUERY=RkZfRU5UUlBSX1ZBTF9EQUlMWSgzOTQxNSk=&amp;WINDOW=FIRST_POPUP&amp;HEIGHT=450&amp;WIDTH=450&amp;START_MA","XIMIZED=FALSE&amp;VAR:CALENDAR=US&amp;VAR:SYMBOL=HOT&amp;VAR:INDEX=0"}</definedName>
    <definedName name="_5486__FDSAUDITLINK__" localSheetId="2" hidden="1">{"fdsup://directions/FAT Viewer?action=UPDATE&amp;creator=factset&amp;DYN_ARGS=TRUE&amp;DOC_NAME=FAT:FQL_AUDITING_CLIENT_TEMPLATE.FAT&amp;display_string=Audit&amp;VAR:KEY=HWJGDYXYPY&amp;VAR:QUERY=RkZfRU5UUlBSX1ZBTF9EQUlMWSgzOTQxNSk=&amp;WINDOW=FIRST_POPUP&amp;HEIGHT=450&amp;WIDTH=450&amp;START_MA","XIMIZED=FALSE&amp;VAR:CALENDAR=US&amp;VAR:SYMBOL=585284&amp;VAR:INDEX=0"}</definedName>
    <definedName name="_5486__FDSAUDITLINK__" hidden="1">{"fdsup://directions/FAT Viewer?action=UPDATE&amp;creator=factset&amp;DYN_ARGS=TRUE&amp;DOC_NAME=FAT:FQL_AUDITING_CLIENT_TEMPLATE.FAT&amp;display_string=Audit&amp;VAR:KEY=HWJGDYXYPY&amp;VAR:QUERY=RkZfRU5UUlBSX1ZBTF9EQUlMWSgzOTQxNSk=&amp;WINDOW=FIRST_POPUP&amp;HEIGHT=450&amp;WIDTH=450&amp;START_MA","XIMIZED=FALSE&amp;VAR:CALENDAR=US&amp;VAR:SYMBOL=585284&amp;VAR:INDEX=0"}</definedName>
    <definedName name="_5487__FDSAUDITLINK__" localSheetId="2" hidden="1">{"fdsup://directions/FAT Viewer?action=UPDATE&amp;creator=factset&amp;DYN_ARGS=TRUE&amp;DOC_NAME=FAT:FQL_AUDITING_CLIENT_TEMPLATE.FAT&amp;display_string=Audit&amp;VAR:KEY=ZQHULCZGDI&amp;VAR:QUERY=RkZfRU5UUlBSX1ZBTF9EQUlMWSgzOTQxNSk=&amp;WINDOW=FIRST_POPUP&amp;HEIGHT=450&amp;WIDTH=450&amp;START_MA","XIMIZED=FALSE&amp;VAR:CALENDAR=US&amp;VAR:SYMBOL=MAR&amp;VAR:INDEX=0"}</definedName>
    <definedName name="_5487__FDSAUDITLINK__" hidden="1">{"fdsup://directions/FAT Viewer?action=UPDATE&amp;creator=factset&amp;DYN_ARGS=TRUE&amp;DOC_NAME=FAT:FQL_AUDITING_CLIENT_TEMPLATE.FAT&amp;display_string=Audit&amp;VAR:KEY=ZQHULCZGDI&amp;VAR:QUERY=RkZfRU5UUlBSX1ZBTF9EQUlMWSgzOTQxNSk=&amp;WINDOW=FIRST_POPUP&amp;HEIGHT=450&amp;WIDTH=450&amp;START_MA","XIMIZED=FALSE&amp;VAR:CALENDAR=US&amp;VAR:SYMBOL=MAR&amp;VAR:INDEX=0"}</definedName>
    <definedName name="_5488__FDSAUDITLINK__" localSheetId="2" hidden="1">{"fdsup://directions/FAT Viewer?action=UPDATE&amp;creator=factset&amp;DYN_ARGS=TRUE&amp;DOC_NAME=FAT:FQL_AUDITING_CLIENT_TEMPLATE.FAT&amp;display_string=Audit&amp;VAR:KEY=RCREJWNUPC&amp;VAR:QUERY=RkZfRU5UUlBSX1ZBTF9EQUlMWSgzOTQxNSk=&amp;WINDOW=FIRST_POPUP&amp;HEIGHT=450&amp;WIDTH=450&amp;START_MA","XIMIZED=FALSE&amp;VAR:CALENDAR=US&amp;VAR:SYMBOL=CHH&amp;VAR:INDEX=0"}</definedName>
    <definedName name="_5488__FDSAUDITLINK__" hidden="1">{"fdsup://directions/FAT Viewer?action=UPDATE&amp;creator=factset&amp;DYN_ARGS=TRUE&amp;DOC_NAME=FAT:FQL_AUDITING_CLIENT_TEMPLATE.FAT&amp;display_string=Audit&amp;VAR:KEY=RCREJWNUPC&amp;VAR:QUERY=RkZfRU5UUlBSX1ZBTF9EQUlMWSgzOTQxNSk=&amp;WINDOW=FIRST_POPUP&amp;HEIGHT=450&amp;WIDTH=450&amp;START_MA","XIMIZED=FALSE&amp;VAR:CALENDAR=US&amp;VAR:SYMBOL=CHH&amp;VAR:INDEX=0"}</definedName>
    <definedName name="_5489__FDSAUDITLINK__" localSheetId="2" hidden="1">{"fdsup://directions/FAT Viewer?action=UPDATE&amp;creator=factset&amp;DYN_ARGS=TRUE&amp;DOC_NAME=FAT:FQL_AUDITING_CLIENT_TEMPLATE.FAT&amp;display_string=Audit&amp;VAR:KEY=ZONMXKNSPO&amp;VAR:QUERY=RkZfRU5UUlBSX1ZBTF9EQUlMWSgzOTQxNSk=&amp;WINDOW=FIRST_POPUP&amp;HEIGHT=450&amp;WIDTH=450&amp;START_MA","XIMIZED=FALSE&amp;VAR:CALENDAR=US&amp;VAR:SYMBOL=WYN&amp;VAR:INDEX=0"}</definedName>
    <definedName name="_5489__FDSAUDITLINK__" hidden="1">{"fdsup://directions/FAT Viewer?action=UPDATE&amp;creator=factset&amp;DYN_ARGS=TRUE&amp;DOC_NAME=FAT:FQL_AUDITING_CLIENT_TEMPLATE.FAT&amp;display_string=Audit&amp;VAR:KEY=ZONMXKNSPO&amp;VAR:QUERY=RkZfRU5UUlBSX1ZBTF9EQUlMWSgzOTQxNSk=&amp;WINDOW=FIRST_POPUP&amp;HEIGHT=450&amp;WIDTH=450&amp;START_MA","XIMIZED=FALSE&amp;VAR:CALENDAR=US&amp;VAR:SYMBOL=WYN&amp;VAR:INDEX=0"}</definedName>
    <definedName name="_549______________123Graph_ACHART_2" hidden="1">#REF!</definedName>
    <definedName name="_549___________123Graph_ACHART_18" hidden="1">#REF!</definedName>
    <definedName name="_54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549__FDSAUDITLINK__" hidden="1">{"fdsup://Directions/FactSet Auditing Viewer?action=AUDIT_VALUE&amp;DB=129&amp;ID1=Y2711Y10&amp;VALUEID=03451&amp;SDATE=201102&amp;PERIODTYPE=QTR_STD&amp;SCFT=3&amp;window=popup_no_bar&amp;width=385&amp;height=120&amp;START_MAXIMIZED=FALSE&amp;creator=factset&amp;display_string=Audit"}</definedName>
    <definedName name="_5490__FDSAUDITLINK__" localSheetId="2" hidden="1">{"fdsup://directions/FAT Viewer?action=UPDATE&amp;creator=factset&amp;DYN_ARGS=TRUE&amp;DOC_NAME=FAT:FQL_AUDITING_CLIENT_TEMPLATE.FAT&amp;display_string=Audit&amp;VAR:KEY=VMXWPQBWVI&amp;VAR:QUERY=RkZfRU5UUlBSX1ZBTF9EQUlMWSgzOTQxNCk=&amp;WINDOW=FIRST_POPUP&amp;HEIGHT=450&amp;WIDTH=450&amp;START_MA","XIMIZED=FALSE&amp;VAR:CALENDAR=US&amp;VAR:SYMBOL=H&amp;VAR:INDEX=0"}</definedName>
    <definedName name="_5490__FDSAUDITLINK__" hidden="1">{"fdsup://directions/FAT Viewer?action=UPDATE&amp;creator=factset&amp;DYN_ARGS=TRUE&amp;DOC_NAME=FAT:FQL_AUDITING_CLIENT_TEMPLATE.FAT&amp;display_string=Audit&amp;VAR:KEY=VMXWPQBWVI&amp;VAR:QUERY=RkZfRU5UUlBSX1ZBTF9EQUlMWSgzOTQxNCk=&amp;WINDOW=FIRST_POPUP&amp;HEIGHT=450&amp;WIDTH=450&amp;START_MA","XIMIZED=FALSE&amp;VAR:CALENDAR=US&amp;VAR:SYMBOL=H&amp;VAR:INDEX=0"}</definedName>
    <definedName name="_5491__FDSAUDITLINK__" localSheetId="2" hidden="1">{"fdsup://directions/FAT Viewer?action=UPDATE&amp;creator=factset&amp;DYN_ARGS=TRUE&amp;DOC_NAME=FAT:FQL_AUDITING_CLIENT_TEMPLATE.FAT&amp;display_string=Audit&amp;VAR:KEY=JQXMFIRSDA&amp;VAR:QUERY=RkZfRU5UUlBSX1ZBTF9EQUlMWSgzOTQxNCk=&amp;WINDOW=FIRST_POPUP&amp;HEIGHT=450&amp;WIDTH=450&amp;START_MA","XIMIZED=FALSE&amp;VAR:CALENDAR=US&amp;VAR:SYMBOL=HOT&amp;VAR:INDEX=0"}</definedName>
    <definedName name="_5491__FDSAUDITLINK__" hidden="1">{"fdsup://directions/FAT Viewer?action=UPDATE&amp;creator=factset&amp;DYN_ARGS=TRUE&amp;DOC_NAME=FAT:FQL_AUDITING_CLIENT_TEMPLATE.FAT&amp;display_string=Audit&amp;VAR:KEY=JQXMFIRSDA&amp;VAR:QUERY=RkZfRU5UUlBSX1ZBTF9EQUlMWSgzOTQxNCk=&amp;WINDOW=FIRST_POPUP&amp;HEIGHT=450&amp;WIDTH=450&amp;START_MA","XIMIZED=FALSE&amp;VAR:CALENDAR=US&amp;VAR:SYMBOL=HOT&amp;VAR:INDEX=0"}</definedName>
    <definedName name="_5492__FDSAUDITLINK__" localSheetId="2" hidden="1">{"fdsup://directions/FAT Viewer?action=UPDATE&amp;creator=factset&amp;DYN_ARGS=TRUE&amp;DOC_NAME=FAT:FQL_AUDITING_CLIENT_TEMPLATE.FAT&amp;display_string=Audit&amp;VAR:KEY=VENUBEHUBW&amp;VAR:QUERY=RkZfRU5UUlBSX1ZBTF9EQUlMWSgzOTQxNCk=&amp;WINDOW=FIRST_POPUP&amp;HEIGHT=450&amp;WIDTH=450&amp;START_MA","XIMIZED=FALSE&amp;VAR:CALENDAR=US&amp;VAR:SYMBOL=585284&amp;VAR:INDEX=0"}</definedName>
    <definedName name="_5492__FDSAUDITLINK__" hidden="1">{"fdsup://directions/FAT Viewer?action=UPDATE&amp;creator=factset&amp;DYN_ARGS=TRUE&amp;DOC_NAME=FAT:FQL_AUDITING_CLIENT_TEMPLATE.FAT&amp;display_string=Audit&amp;VAR:KEY=VENUBEHUBW&amp;VAR:QUERY=RkZfRU5UUlBSX1ZBTF9EQUlMWSgzOTQxNCk=&amp;WINDOW=FIRST_POPUP&amp;HEIGHT=450&amp;WIDTH=450&amp;START_MA","XIMIZED=FALSE&amp;VAR:CALENDAR=US&amp;VAR:SYMBOL=585284&amp;VAR:INDEX=0"}</definedName>
    <definedName name="_5493__FDSAUDITLINK__" localSheetId="2" hidden="1">{"fdsup://directions/FAT Viewer?action=UPDATE&amp;creator=factset&amp;DYN_ARGS=TRUE&amp;DOC_NAME=FAT:FQL_AUDITING_CLIENT_TEMPLATE.FAT&amp;display_string=Audit&amp;VAR:KEY=LYXOPIXEVY&amp;VAR:QUERY=RkZfRU5UUlBSX1ZBTF9EQUlMWSgzOTQxNCk=&amp;WINDOW=FIRST_POPUP&amp;HEIGHT=450&amp;WIDTH=450&amp;START_MA","XIMIZED=FALSE&amp;VAR:CALENDAR=US&amp;VAR:SYMBOL=MAR&amp;VAR:INDEX=0"}</definedName>
    <definedName name="_5493__FDSAUDITLINK__" hidden="1">{"fdsup://directions/FAT Viewer?action=UPDATE&amp;creator=factset&amp;DYN_ARGS=TRUE&amp;DOC_NAME=FAT:FQL_AUDITING_CLIENT_TEMPLATE.FAT&amp;display_string=Audit&amp;VAR:KEY=LYXOPIXEVY&amp;VAR:QUERY=RkZfRU5UUlBSX1ZBTF9EQUlMWSgzOTQxNCk=&amp;WINDOW=FIRST_POPUP&amp;HEIGHT=450&amp;WIDTH=450&amp;START_MA","XIMIZED=FALSE&amp;VAR:CALENDAR=US&amp;VAR:SYMBOL=MAR&amp;VAR:INDEX=0"}</definedName>
    <definedName name="_5494__FDSAUDITLINK__" localSheetId="2" hidden="1">{"fdsup://directions/FAT Viewer?action=UPDATE&amp;creator=factset&amp;DYN_ARGS=TRUE&amp;DOC_NAME=FAT:FQL_AUDITING_CLIENT_TEMPLATE.FAT&amp;display_string=Audit&amp;VAR:KEY=RCJAVOJONO&amp;VAR:QUERY=RkZfRU5UUlBSX1ZBTF9EQUlMWSgzOTQxNCk=&amp;WINDOW=FIRST_POPUP&amp;HEIGHT=450&amp;WIDTH=450&amp;START_MA","XIMIZED=FALSE&amp;VAR:CALENDAR=US&amp;VAR:SYMBOL=CHH&amp;VAR:INDEX=0"}</definedName>
    <definedName name="_5494__FDSAUDITLINK__" hidden="1">{"fdsup://directions/FAT Viewer?action=UPDATE&amp;creator=factset&amp;DYN_ARGS=TRUE&amp;DOC_NAME=FAT:FQL_AUDITING_CLIENT_TEMPLATE.FAT&amp;display_string=Audit&amp;VAR:KEY=RCJAVOJONO&amp;VAR:QUERY=RkZfRU5UUlBSX1ZBTF9EQUlMWSgzOTQxNCk=&amp;WINDOW=FIRST_POPUP&amp;HEIGHT=450&amp;WIDTH=450&amp;START_MA","XIMIZED=FALSE&amp;VAR:CALENDAR=US&amp;VAR:SYMBOL=CHH&amp;VAR:INDEX=0"}</definedName>
    <definedName name="_5495__FDSAUDITLINK__" localSheetId="2" hidden="1">{"fdsup://directions/FAT Viewer?action=UPDATE&amp;creator=factset&amp;DYN_ARGS=TRUE&amp;DOC_NAME=FAT:FQL_AUDITING_CLIENT_TEMPLATE.FAT&amp;display_string=Audit&amp;VAR:KEY=FKTYRGJGDM&amp;VAR:QUERY=RkZfRU5UUlBSX1ZBTF9EQUlMWSgzOTQxNCk=&amp;WINDOW=FIRST_POPUP&amp;HEIGHT=450&amp;WIDTH=450&amp;START_MA","XIMIZED=FALSE&amp;VAR:CALENDAR=US&amp;VAR:SYMBOL=WYN&amp;VAR:INDEX=0"}</definedName>
    <definedName name="_5495__FDSAUDITLINK__" hidden="1">{"fdsup://directions/FAT Viewer?action=UPDATE&amp;creator=factset&amp;DYN_ARGS=TRUE&amp;DOC_NAME=FAT:FQL_AUDITING_CLIENT_TEMPLATE.FAT&amp;display_string=Audit&amp;VAR:KEY=FKTYRGJGDM&amp;VAR:QUERY=RkZfRU5UUlBSX1ZBTF9EQUlMWSgzOTQxNCk=&amp;WINDOW=FIRST_POPUP&amp;HEIGHT=450&amp;WIDTH=450&amp;START_MA","XIMIZED=FALSE&amp;VAR:CALENDAR=US&amp;VAR:SYMBOL=WYN&amp;VAR:INDEX=0"}</definedName>
    <definedName name="_5496__FDSAUDITLINK__" localSheetId="2" hidden="1">{"fdsup://directions/FAT Viewer?action=UPDATE&amp;creator=factset&amp;DYN_ARGS=TRUE&amp;DOC_NAME=FAT:FQL_AUDITING_CLIENT_TEMPLATE.FAT&amp;display_string=Audit&amp;VAR:KEY=VINEDIPYHI&amp;VAR:QUERY=RkZfRU5UUlBSX1ZBTF9EQUlMWSgzOTQxMyk=&amp;WINDOW=FIRST_POPUP&amp;HEIGHT=450&amp;WIDTH=450&amp;START_MA","XIMIZED=FALSE&amp;VAR:CALENDAR=US&amp;VAR:SYMBOL=H&amp;VAR:INDEX=0"}</definedName>
    <definedName name="_5496__FDSAUDITLINK__" hidden="1">{"fdsup://directions/FAT Viewer?action=UPDATE&amp;creator=factset&amp;DYN_ARGS=TRUE&amp;DOC_NAME=FAT:FQL_AUDITING_CLIENT_TEMPLATE.FAT&amp;display_string=Audit&amp;VAR:KEY=VINEDIPYHI&amp;VAR:QUERY=RkZfRU5UUlBSX1ZBTF9EQUlMWSgzOTQxMyk=&amp;WINDOW=FIRST_POPUP&amp;HEIGHT=450&amp;WIDTH=450&amp;START_MA","XIMIZED=FALSE&amp;VAR:CALENDAR=US&amp;VAR:SYMBOL=H&amp;VAR:INDEX=0"}</definedName>
    <definedName name="_5497__FDSAUDITLINK__" localSheetId="2" hidden="1">{"fdsup://directions/FAT Viewer?action=UPDATE&amp;creator=factset&amp;DYN_ARGS=TRUE&amp;DOC_NAME=FAT:FQL_AUDITING_CLIENT_TEMPLATE.FAT&amp;display_string=Audit&amp;VAR:KEY=RSFWXAVYFO&amp;VAR:QUERY=RkZfRU5UUlBSX1ZBTF9EQUlMWSgzOTQxMyk=&amp;WINDOW=FIRST_POPUP&amp;HEIGHT=450&amp;WIDTH=450&amp;START_MA","XIMIZED=FALSE&amp;VAR:CALENDAR=US&amp;VAR:SYMBOL=HOT&amp;VAR:INDEX=0"}</definedName>
    <definedName name="_5497__FDSAUDITLINK__" hidden="1">{"fdsup://directions/FAT Viewer?action=UPDATE&amp;creator=factset&amp;DYN_ARGS=TRUE&amp;DOC_NAME=FAT:FQL_AUDITING_CLIENT_TEMPLATE.FAT&amp;display_string=Audit&amp;VAR:KEY=RSFWXAVYFO&amp;VAR:QUERY=RkZfRU5UUlBSX1ZBTF9EQUlMWSgzOTQxMyk=&amp;WINDOW=FIRST_POPUP&amp;HEIGHT=450&amp;WIDTH=450&amp;START_MA","XIMIZED=FALSE&amp;VAR:CALENDAR=US&amp;VAR:SYMBOL=HOT&amp;VAR:INDEX=0"}</definedName>
    <definedName name="_5498__FDSAUDITLINK__" localSheetId="2" hidden="1">{"fdsup://directions/FAT Viewer?action=UPDATE&amp;creator=factset&amp;DYN_ARGS=TRUE&amp;DOC_NAME=FAT:FQL_AUDITING_CLIENT_TEMPLATE.FAT&amp;display_string=Audit&amp;VAR:KEY=FUJMZWPYHE&amp;VAR:QUERY=RkZfRU5UUlBSX1ZBTF9EQUlMWSgzOTQxMyk=&amp;WINDOW=FIRST_POPUP&amp;HEIGHT=450&amp;WIDTH=450&amp;START_MA","XIMIZED=FALSE&amp;VAR:CALENDAR=US&amp;VAR:SYMBOL=585284&amp;VAR:INDEX=0"}</definedName>
    <definedName name="_5498__FDSAUDITLINK__" hidden="1">{"fdsup://directions/FAT Viewer?action=UPDATE&amp;creator=factset&amp;DYN_ARGS=TRUE&amp;DOC_NAME=FAT:FQL_AUDITING_CLIENT_TEMPLATE.FAT&amp;display_string=Audit&amp;VAR:KEY=FUJMZWPYHE&amp;VAR:QUERY=RkZfRU5UUlBSX1ZBTF9EQUlMWSgzOTQxMyk=&amp;WINDOW=FIRST_POPUP&amp;HEIGHT=450&amp;WIDTH=450&amp;START_MA","XIMIZED=FALSE&amp;VAR:CALENDAR=US&amp;VAR:SYMBOL=585284&amp;VAR:INDEX=0"}</definedName>
    <definedName name="_5499__FDSAUDITLINK__" localSheetId="2" hidden="1">{"fdsup://directions/FAT Viewer?action=UPDATE&amp;creator=factset&amp;DYN_ARGS=TRUE&amp;DOC_NAME=FAT:FQL_AUDITING_CLIENT_TEMPLATE.FAT&amp;display_string=Audit&amp;VAR:KEY=LWRIRQFCNC&amp;VAR:QUERY=RkZfRU5UUlBSX1ZBTF9EQUlMWSgzOTQxMyk=&amp;WINDOW=FIRST_POPUP&amp;HEIGHT=450&amp;WIDTH=450&amp;START_MA","XIMIZED=FALSE&amp;VAR:CALENDAR=US&amp;VAR:SYMBOL=MAR&amp;VAR:INDEX=0"}</definedName>
    <definedName name="_5499__FDSAUDITLINK__" hidden="1">{"fdsup://directions/FAT Viewer?action=UPDATE&amp;creator=factset&amp;DYN_ARGS=TRUE&amp;DOC_NAME=FAT:FQL_AUDITING_CLIENT_TEMPLATE.FAT&amp;display_string=Audit&amp;VAR:KEY=LWRIRQFCNC&amp;VAR:QUERY=RkZfRU5UUlBSX1ZBTF9EQUlMWSgzOTQxMyk=&amp;WINDOW=FIRST_POPUP&amp;HEIGHT=450&amp;WIDTH=450&amp;START_MA","XIMIZED=FALSE&amp;VAR:CALENDAR=US&amp;VAR:SYMBOL=MAR&amp;VAR:INDEX=0"}</definedName>
    <definedName name="_55_____________________123Graph_FCHART_4" hidden="1">#REF!</definedName>
    <definedName name="_55__________________123Graph_FCHART_3" hidden="1">#REF!</definedName>
    <definedName name="_55______123Graph_FCHART_2" hidden="1">#REF!</definedName>
    <definedName name="_55______123Graph_FCHART_3" hidden="1">#REF!</definedName>
    <definedName name="_55__123Graph_ACHART_23" hidden="1">#N/A</definedName>
    <definedName name="_55__123Graph_ACHART_8A" hidden="1">#REF!</definedName>
    <definedName name="_55__123Graph_AINVAR_A" hidden="1">#REF!</definedName>
    <definedName name="_55__123Graph_BCHART_2" hidden="1">#REF!</definedName>
    <definedName name="_55__123Graph_BTAX_CREDIT" hidden="1">#REF!</definedName>
    <definedName name="_55__123Graph_CQRE_S_BY_TYPE" hidden="1">#REF!</definedName>
    <definedName name="_55__123Graph_FCHART_3" hidden="1">#REF!</definedName>
    <definedName name="_55__123Graph_FCONTRACT_BY_B_U" hidden="1">#REF!</definedName>
    <definedName name="_55__123Graph_LBL_CCHART_10" hidden="1">#REF!</definedName>
    <definedName name="_55__123Graph_XCHART_10" hidden="1">#REF!</definedName>
    <definedName name="_55__123Graph_XCHART_17" hidden="1">#REF!</definedName>
    <definedName name="_55__123Graph_XChart_1A" hidden="1">#REF!</definedName>
    <definedName name="_55__123Graph_XCOMPAR2" hidden="1">#REF!</definedName>
    <definedName name="_55__123Graph_XQRE_S_BY_CO." hidden="1">#REF!</definedName>
    <definedName name="_55__FDSAUDITLINK__" localSheetId="2" hidden="1">{"fdsup://IBCentral/FAT Viewer?action=UPDATE&amp;creator=factset&amp;DOC_NAME=fat:reuters_annual_source_window.fat&amp;display_string=Audit&amp;DYN_ARGS=TRUE&amp;VAR:ID1=74730W10&amp;VAR:RCODE=LMIN&amp;VAR:SDATE=20051299&amp;VAR:FREQ=Y&amp;VAR:RELITEM=RP&amp;VAR:CURRENCY=USD&amp;VAR:CURRSOURCE=EXSHAR","E&amp;VAR:NATFREQ=ANNUAL&amp;VAR:RFIELD=FINALIZED&amp;VAR:DB_TYPE=&amp;VAR:UNITS=M&amp;window=popup&amp;width=450&amp;height=300&amp;START_MAXIMIZED=FALSE"}</definedName>
    <definedName name="_55__FDSAUDITLINK__" hidden="1">{"fdsup://Directions/FactSet Auditing Viewer?action=AUDIT_VALUE&amp;DB=129&amp;ID1=37940X10&amp;VALUEID=05301&amp;SDATE=201004&amp;PERIODTYPE=QTR_STD&amp;SCFT=3&amp;window=popup_no_bar&amp;width=385&amp;height=120&amp;START_MAXIMIZED=FALSE&amp;creator=factset&amp;display_string=Audit"}</definedName>
    <definedName name="_55__FDSAUDITLINK___1" localSheetId="2" hidden="1">{"fdsup://Directions/FactSet Auditing Viewer?action=AUDIT_VALUE&amp;DB=129&amp;ID1=37940X10&amp;VALUEID=05301&amp;SDATE=201004&amp;PERIODTYPE=QTR_STD&amp;SCFT=3&amp;window=popup_no_bar&amp;width=385&amp;height=120&amp;START_MAXIMIZED=FALSE&amp;creator=factset&amp;display_string=Audit"}</definedName>
    <definedName name="_55__FDSAUDITLINK___1" hidden="1">{"fdsup://Directions/FactSet Auditing Viewer?action=AUDIT_VALUE&amp;DB=129&amp;ID1=37940X10&amp;VALUEID=05301&amp;SDATE=201004&amp;PERIODTYPE=QTR_STD&amp;SCFT=3&amp;window=popup_no_bar&amp;width=385&amp;height=120&amp;START_MAXIMIZED=FALSE&amp;creator=factset&amp;display_string=Audit"}</definedName>
    <definedName name="_55_0ACwvu.Pag" hidden="1">#REF!</definedName>
    <definedName name="_550______________123Graph_ACHART_3" hidden="1">#REF!</definedName>
    <definedName name="_550___________123Graph_ACHART_2" hidden="1">#REF!</definedName>
    <definedName name="_55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550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5500__FDSAUDITLINK__" localSheetId="2" hidden="1">{"fdsup://directions/FAT Viewer?action=UPDATE&amp;creator=factset&amp;DYN_ARGS=TRUE&amp;DOC_NAME=FAT:FQL_AUDITING_CLIENT_TEMPLATE.FAT&amp;display_string=Audit&amp;VAR:KEY=VWTSZKNGDC&amp;VAR:QUERY=RkZfRU5UUlBSX1ZBTF9EQUlMWSgzOTQxMyk=&amp;WINDOW=FIRST_POPUP&amp;HEIGHT=450&amp;WIDTH=450&amp;START_MA","XIMIZED=FALSE&amp;VAR:CALENDAR=US&amp;VAR:SYMBOL=CHH&amp;VAR:INDEX=0"}</definedName>
    <definedName name="_5500__FDSAUDITLINK__" hidden="1">{"fdsup://directions/FAT Viewer?action=UPDATE&amp;creator=factset&amp;DYN_ARGS=TRUE&amp;DOC_NAME=FAT:FQL_AUDITING_CLIENT_TEMPLATE.FAT&amp;display_string=Audit&amp;VAR:KEY=VWTSZKNGDC&amp;VAR:QUERY=RkZfRU5UUlBSX1ZBTF9EQUlMWSgzOTQxMyk=&amp;WINDOW=FIRST_POPUP&amp;HEIGHT=450&amp;WIDTH=450&amp;START_MA","XIMIZED=FALSE&amp;VAR:CALENDAR=US&amp;VAR:SYMBOL=CHH&amp;VAR:INDEX=0"}</definedName>
    <definedName name="_5501__FDSAUDITLINK__" localSheetId="2" hidden="1">{"fdsup://directions/FAT Viewer?action=UPDATE&amp;creator=factset&amp;DYN_ARGS=TRUE&amp;DOC_NAME=FAT:FQL_AUDITING_CLIENT_TEMPLATE.FAT&amp;display_string=Audit&amp;VAR:KEY=DCPSTIVOPG&amp;VAR:QUERY=RkZfRU5UUlBSX1ZBTF9EQUlMWSgzOTQxMyk=&amp;WINDOW=FIRST_POPUP&amp;HEIGHT=450&amp;WIDTH=450&amp;START_MA","XIMIZED=FALSE&amp;VAR:CALENDAR=US&amp;VAR:SYMBOL=WYN&amp;VAR:INDEX=0"}</definedName>
    <definedName name="_5501__FDSAUDITLINK__" hidden="1">{"fdsup://directions/FAT Viewer?action=UPDATE&amp;creator=factset&amp;DYN_ARGS=TRUE&amp;DOC_NAME=FAT:FQL_AUDITING_CLIENT_TEMPLATE.FAT&amp;display_string=Audit&amp;VAR:KEY=DCPSTIVOPG&amp;VAR:QUERY=RkZfRU5UUlBSX1ZBTF9EQUlMWSgzOTQxMyk=&amp;WINDOW=FIRST_POPUP&amp;HEIGHT=450&amp;WIDTH=450&amp;START_MA","XIMIZED=FALSE&amp;VAR:CALENDAR=US&amp;VAR:SYMBOL=WYN&amp;VAR:INDEX=0"}</definedName>
    <definedName name="_5502__FDSAUDITLINK__" localSheetId="2" hidden="1">{"fdsup://directions/FAT Viewer?action=UPDATE&amp;creator=factset&amp;DYN_ARGS=TRUE&amp;DOC_NAME=FAT:FQL_AUDITING_CLIENT_TEMPLATE.FAT&amp;display_string=Audit&amp;VAR:KEY=JKPYPQTKRO&amp;VAR:QUERY=RkZfRU5UUlBSX1ZBTF9EQUlMWSgzOTQxMik=&amp;WINDOW=FIRST_POPUP&amp;HEIGHT=450&amp;WIDTH=450&amp;START_MA","XIMIZED=FALSE&amp;VAR:CALENDAR=US&amp;VAR:SYMBOL=H&amp;VAR:INDEX=0"}</definedName>
    <definedName name="_5502__FDSAUDITLINK__" hidden="1">{"fdsup://directions/FAT Viewer?action=UPDATE&amp;creator=factset&amp;DYN_ARGS=TRUE&amp;DOC_NAME=FAT:FQL_AUDITING_CLIENT_TEMPLATE.FAT&amp;display_string=Audit&amp;VAR:KEY=JKPYPQTKRO&amp;VAR:QUERY=RkZfRU5UUlBSX1ZBTF9EQUlMWSgzOTQxMik=&amp;WINDOW=FIRST_POPUP&amp;HEIGHT=450&amp;WIDTH=450&amp;START_MA","XIMIZED=FALSE&amp;VAR:CALENDAR=US&amp;VAR:SYMBOL=H&amp;VAR:INDEX=0"}</definedName>
    <definedName name="_5503__FDSAUDITLINK__" localSheetId="2" hidden="1">{"fdsup://directions/FAT Viewer?action=UPDATE&amp;creator=factset&amp;DYN_ARGS=TRUE&amp;DOC_NAME=FAT:FQL_AUDITING_CLIENT_TEMPLATE.FAT&amp;display_string=Audit&amp;VAR:KEY=VKTKJCNQFU&amp;VAR:QUERY=RkZfRU5UUlBSX1ZBTF9EQUlMWSgzOTQxMik=&amp;WINDOW=FIRST_POPUP&amp;HEIGHT=450&amp;WIDTH=450&amp;START_MA","XIMIZED=FALSE&amp;VAR:CALENDAR=US&amp;VAR:SYMBOL=HOT&amp;VAR:INDEX=0"}</definedName>
    <definedName name="_5503__FDSAUDITLINK__" hidden="1">{"fdsup://directions/FAT Viewer?action=UPDATE&amp;creator=factset&amp;DYN_ARGS=TRUE&amp;DOC_NAME=FAT:FQL_AUDITING_CLIENT_TEMPLATE.FAT&amp;display_string=Audit&amp;VAR:KEY=VKTKJCNQFU&amp;VAR:QUERY=RkZfRU5UUlBSX1ZBTF9EQUlMWSgzOTQxMik=&amp;WINDOW=FIRST_POPUP&amp;HEIGHT=450&amp;WIDTH=450&amp;START_MA","XIMIZED=FALSE&amp;VAR:CALENDAR=US&amp;VAR:SYMBOL=HOT&amp;VAR:INDEX=0"}</definedName>
    <definedName name="_5504__FDSAUDITLINK__" localSheetId="2" hidden="1">{"fdsup://directions/FAT Viewer?action=UPDATE&amp;creator=factset&amp;DYN_ARGS=TRUE&amp;DOC_NAME=FAT:FQL_AUDITING_CLIENT_TEMPLATE.FAT&amp;display_string=Audit&amp;VAR:KEY=LARMLKBSDA&amp;VAR:QUERY=RkZfRU5UUlBSX1ZBTF9EQUlMWSgzOTQxMik=&amp;WINDOW=FIRST_POPUP&amp;HEIGHT=450&amp;WIDTH=450&amp;START_MA","XIMIZED=FALSE&amp;VAR:CALENDAR=US&amp;VAR:SYMBOL=585284&amp;VAR:INDEX=0"}</definedName>
    <definedName name="_5504__FDSAUDITLINK__" hidden="1">{"fdsup://directions/FAT Viewer?action=UPDATE&amp;creator=factset&amp;DYN_ARGS=TRUE&amp;DOC_NAME=FAT:FQL_AUDITING_CLIENT_TEMPLATE.FAT&amp;display_string=Audit&amp;VAR:KEY=LARMLKBSDA&amp;VAR:QUERY=RkZfRU5UUlBSX1ZBTF9EQUlMWSgzOTQxMik=&amp;WINDOW=FIRST_POPUP&amp;HEIGHT=450&amp;WIDTH=450&amp;START_MA","XIMIZED=FALSE&amp;VAR:CALENDAR=US&amp;VAR:SYMBOL=585284&amp;VAR:INDEX=0"}</definedName>
    <definedName name="_5505__FDSAUDITLINK__" localSheetId="2" hidden="1">{"fdsup://directions/FAT Viewer?action=UPDATE&amp;creator=factset&amp;DYN_ARGS=TRUE&amp;DOC_NAME=FAT:FQL_AUDITING_CLIENT_TEMPLATE.FAT&amp;display_string=Audit&amp;VAR:KEY=TODKJQBKHM&amp;VAR:QUERY=RkZfRU5UUlBSX1ZBTF9EQUlMWSgzOTQxMik=&amp;WINDOW=FIRST_POPUP&amp;HEIGHT=450&amp;WIDTH=450&amp;START_MA","XIMIZED=FALSE&amp;VAR:CALENDAR=US&amp;VAR:SYMBOL=MAR&amp;VAR:INDEX=0"}</definedName>
    <definedName name="_5505__FDSAUDITLINK__" hidden="1">{"fdsup://directions/FAT Viewer?action=UPDATE&amp;creator=factset&amp;DYN_ARGS=TRUE&amp;DOC_NAME=FAT:FQL_AUDITING_CLIENT_TEMPLATE.FAT&amp;display_string=Audit&amp;VAR:KEY=TODKJQBKHM&amp;VAR:QUERY=RkZfRU5UUlBSX1ZBTF9EQUlMWSgzOTQxMik=&amp;WINDOW=FIRST_POPUP&amp;HEIGHT=450&amp;WIDTH=450&amp;START_MA","XIMIZED=FALSE&amp;VAR:CALENDAR=US&amp;VAR:SYMBOL=MAR&amp;VAR:INDEX=0"}</definedName>
    <definedName name="_5506__FDSAUDITLINK__" localSheetId="2" hidden="1">{"fdsup://directions/FAT Viewer?action=UPDATE&amp;creator=factset&amp;DYN_ARGS=TRUE&amp;DOC_NAME=FAT:FQL_AUDITING_CLIENT_TEMPLATE.FAT&amp;display_string=Audit&amp;VAR:KEY=XWXMPCRUPC&amp;VAR:QUERY=RkZfRU5UUlBSX1ZBTF9EQUlMWSgzOTQxMik=&amp;WINDOW=FIRST_POPUP&amp;HEIGHT=450&amp;WIDTH=450&amp;START_MA","XIMIZED=FALSE&amp;VAR:CALENDAR=US&amp;VAR:SYMBOL=CHH&amp;VAR:INDEX=0"}</definedName>
    <definedName name="_5506__FDSAUDITLINK__" hidden="1">{"fdsup://directions/FAT Viewer?action=UPDATE&amp;creator=factset&amp;DYN_ARGS=TRUE&amp;DOC_NAME=FAT:FQL_AUDITING_CLIENT_TEMPLATE.FAT&amp;display_string=Audit&amp;VAR:KEY=XWXMPCRUPC&amp;VAR:QUERY=RkZfRU5UUlBSX1ZBTF9EQUlMWSgzOTQxMik=&amp;WINDOW=FIRST_POPUP&amp;HEIGHT=450&amp;WIDTH=450&amp;START_MA","XIMIZED=FALSE&amp;VAR:CALENDAR=US&amp;VAR:SYMBOL=CHH&amp;VAR:INDEX=0"}</definedName>
    <definedName name="_5507__FDSAUDITLINK__" localSheetId="2" hidden="1">{"fdsup://directions/FAT Viewer?action=UPDATE&amp;creator=factset&amp;DYN_ARGS=TRUE&amp;DOC_NAME=FAT:FQL_AUDITING_CLIENT_TEMPLATE.FAT&amp;display_string=Audit&amp;VAR:KEY=VMHARIZAZU&amp;VAR:QUERY=RkZfRU5UUlBSX1ZBTF9EQUlMWSgzOTQxMik=&amp;WINDOW=FIRST_POPUP&amp;HEIGHT=450&amp;WIDTH=450&amp;START_MA","XIMIZED=FALSE&amp;VAR:CALENDAR=US&amp;VAR:SYMBOL=WYN&amp;VAR:INDEX=0"}</definedName>
    <definedName name="_5507__FDSAUDITLINK__" hidden="1">{"fdsup://directions/FAT Viewer?action=UPDATE&amp;creator=factset&amp;DYN_ARGS=TRUE&amp;DOC_NAME=FAT:FQL_AUDITING_CLIENT_TEMPLATE.FAT&amp;display_string=Audit&amp;VAR:KEY=VMHARIZAZU&amp;VAR:QUERY=RkZfRU5UUlBSX1ZBTF9EQUlMWSgzOTQxMik=&amp;WINDOW=FIRST_POPUP&amp;HEIGHT=450&amp;WIDTH=450&amp;START_MA","XIMIZED=FALSE&amp;VAR:CALENDAR=US&amp;VAR:SYMBOL=WYN&amp;VAR:INDEX=0"}</definedName>
    <definedName name="_5508__FDSAUDITLINK__" localSheetId="2" hidden="1">{"fdsup://directions/FAT Viewer?action=UPDATE&amp;creator=factset&amp;DYN_ARGS=TRUE&amp;DOC_NAME=FAT:FQL_AUDITING_CLIENT_TEMPLATE.FAT&amp;display_string=Audit&amp;VAR:KEY=XIJMLMZKPW&amp;VAR:QUERY=RkZfRU5UUlBSX1ZBTF9EQUlMWSgzOTQwOSk=&amp;WINDOW=FIRST_POPUP&amp;HEIGHT=450&amp;WIDTH=450&amp;START_MA","XIMIZED=FALSE&amp;VAR:CALENDAR=US&amp;VAR:SYMBOL=H&amp;VAR:INDEX=0"}</definedName>
    <definedName name="_5508__FDSAUDITLINK__" hidden="1">{"fdsup://directions/FAT Viewer?action=UPDATE&amp;creator=factset&amp;DYN_ARGS=TRUE&amp;DOC_NAME=FAT:FQL_AUDITING_CLIENT_TEMPLATE.FAT&amp;display_string=Audit&amp;VAR:KEY=XIJMLMZKPW&amp;VAR:QUERY=RkZfRU5UUlBSX1ZBTF9EQUlMWSgzOTQwOSk=&amp;WINDOW=FIRST_POPUP&amp;HEIGHT=450&amp;WIDTH=450&amp;START_MA","XIMIZED=FALSE&amp;VAR:CALENDAR=US&amp;VAR:SYMBOL=H&amp;VAR:INDEX=0"}</definedName>
    <definedName name="_5509__FDSAUDITLINK__" localSheetId="2" hidden="1">{"fdsup://directions/FAT Viewer?action=UPDATE&amp;creator=factset&amp;DYN_ARGS=TRUE&amp;DOC_NAME=FAT:FQL_AUDITING_CLIENT_TEMPLATE.FAT&amp;display_string=Audit&amp;VAR:KEY=XKXCTKBUHI&amp;VAR:QUERY=RkZfRU5UUlBSX1ZBTF9EQUlMWSgzOTQwOSk=&amp;WINDOW=FIRST_POPUP&amp;HEIGHT=450&amp;WIDTH=450&amp;START_MA","XIMIZED=FALSE&amp;VAR:CALENDAR=US&amp;VAR:SYMBOL=HOT&amp;VAR:INDEX=0"}</definedName>
    <definedName name="_5509__FDSAUDITLINK__" hidden="1">{"fdsup://directions/FAT Viewer?action=UPDATE&amp;creator=factset&amp;DYN_ARGS=TRUE&amp;DOC_NAME=FAT:FQL_AUDITING_CLIENT_TEMPLATE.FAT&amp;display_string=Audit&amp;VAR:KEY=XKXCTKBUHI&amp;VAR:QUERY=RkZfRU5UUlBSX1ZBTF9EQUlMWSgzOTQwOSk=&amp;WINDOW=FIRST_POPUP&amp;HEIGHT=450&amp;WIDTH=450&amp;START_MA","XIMIZED=FALSE&amp;VAR:CALENDAR=US&amp;VAR:SYMBOL=HOT&amp;VAR:INDEX=0"}</definedName>
    <definedName name="_551______________123Graph_ACHART_4" hidden="1">#REF!</definedName>
    <definedName name="_551___________123Graph_ACHART_3" hidden="1">#REF!</definedName>
    <definedName name="_55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551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5510__FDSAUDITLINK__" localSheetId="2" hidden="1">{"fdsup://directions/FAT Viewer?action=UPDATE&amp;creator=factset&amp;DYN_ARGS=TRUE&amp;DOC_NAME=FAT:FQL_AUDITING_CLIENT_TEMPLATE.FAT&amp;display_string=Audit&amp;VAR:KEY=TAPGZSJUDC&amp;VAR:QUERY=RkZfRU5UUlBSX1ZBTF9EQUlMWSgzOTQwOSk=&amp;WINDOW=FIRST_POPUP&amp;HEIGHT=450&amp;WIDTH=450&amp;START_MA","XIMIZED=FALSE&amp;VAR:CALENDAR=US&amp;VAR:SYMBOL=585284&amp;VAR:INDEX=0"}</definedName>
    <definedName name="_5510__FDSAUDITLINK__" hidden="1">{"fdsup://directions/FAT Viewer?action=UPDATE&amp;creator=factset&amp;DYN_ARGS=TRUE&amp;DOC_NAME=FAT:FQL_AUDITING_CLIENT_TEMPLATE.FAT&amp;display_string=Audit&amp;VAR:KEY=TAPGZSJUDC&amp;VAR:QUERY=RkZfRU5UUlBSX1ZBTF9EQUlMWSgzOTQwOSk=&amp;WINDOW=FIRST_POPUP&amp;HEIGHT=450&amp;WIDTH=450&amp;START_MA","XIMIZED=FALSE&amp;VAR:CALENDAR=US&amp;VAR:SYMBOL=585284&amp;VAR:INDEX=0"}</definedName>
    <definedName name="_5511__FDSAUDITLINK__" localSheetId="2" hidden="1">{"fdsup://directions/FAT Viewer?action=UPDATE&amp;creator=factset&amp;DYN_ARGS=TRUE&amp;DOC_NAME=FAT:FQL_AUDITING_CLIENT_TEMPLATE.FAT&amp;display_string=Audit&amp;VAR:KEY=HOTULYNKJC&amp;VAR:QUERY=RkZfRU5UUlBSX1ZBTF9EQUlMWSgzOTQwOSk=&amp;WINDOW=FIRST_POPUP&amp;HEIGHT=450&amp;WIDTH=450&amp;START_MA","XIMIZED=FALSE&amp;VAR:CALENDAR=US&amp;VAR:SYMBOL=MAR&amp;VAR:INDEX=0"}</definedName>
    <definedName name="_5511__FDSAUDITLINK__" hidden="1">{"fdsup://directions/FAT Viewer?action=UPDATE&amp;creator=factset&amp;DYN_ARGS=TRUE&amp;DOC_NAME=FAT:FQL_AUDITING_CLIENT_TEMPLATE.FAT&amp;display_string=Audit&amp;VAR:KEY=HOTULYNKJC&amp;VAR:QUERY=RkZfRU5UUlBSX1ZBTF9EQUlMWSgzOTQwOSk=&amp;WINDOW=FIRST_POPUP&amp;HEIGHT=450&amp;WIDTH=450&amp;START_MA","XIMIZED=FALSE&amp;VAR:CALENDAR=US&amp;VAR:SYMBOL=MAR&amp;VAR:INDEX=0"}</definedName>
    <definedName name="_5512__FDSAUDITLINK__" localSheetId="2" hidden="1">{"fdsup://directions/FAT Viewer?action=UPDATE&amp;creator=factset&amp;DYN_ARGS=TRUE&amp;DOC_NAME=FAT:FQL_AUDITING_CLIENT_TEMPLATE.FAT&amp;display_string=Audit&amp;VAR:KEY=TKBOTMJMVO&amp;VAR:QUERY=RkZfRU5UUlBSX1ZBTF9EQUlMWSgzOTQwOSk=&amp;WINDOW=FIRST_POPUP&amp;HEIGHT=450&amp;WIDTH=450&amp;START_MA","XIMIZED=FALSE&amp;VAR:CALENDAR=US&amp;VAR:SYMBOL=CHH&amp;VAR:INDEX=0"}</definedName>
    <definedName name="_5512__FDSAUDITLINK__" hidden="1">{"fdsup://directions/FAT Viewer?action=UPDATE&amp;creator=factset&amp;DYN_ARGS=TRUE&amp;DOC_NAME=FAT:FQL_AUDITING_CLIENT_TEMPLATE.FAT&amp;display_string=Audit&amp;VAR:KEY=TKBOTMJMVO&amp;VAR:QUERY=RkZfRU5UUlBSX1ZBTF9EQUlMWSgzOTQwOSk=&amp;WINDOW=FIRST_POPUP&amp;HEIGHT=450&amp;WIDTH=450&amp;START_MA","XIMIZED=FALSE&amp;VAR:CALENDAR=US&amp;VAR:SYMBOL=CHH&amp;VAR:INDEX=0"}</definedName>
    <definedName name="_5513__FDSAUDITLINK__" localSheetId="2" hidden="1">{"fdsup://directions/FAT Viewer?action=UPDATE&amp;creator=factset&amp;DYN_ARGS=TRUE&amp;DOC_NAME=FAT:FQL_AUDITING_CLIENT_TEMPLATE.FAT&amp;display_string=Audit&amp;VAR:KEY=LMZCLONSLU&amp;VAR:QUERY=RkZfRU5UUlBSX1ZBTF9EQUlMWSgzOTQwOSk=&amp;WINDOW=FIRST_POPUP&amp;HEIGHT=450&amp;WIDTH=450&amp;START_MA","XIMIZED=FALSE&amp;VAR:CALENDAR=US&amp;VAR:SYMBOL=WYN&amp;VAR:INDEX=0"}</definedName>
    <definedName name="_5513__FDSAUDITLINK__" hidden="1">{"fdsup://directions/FAT Viewer?action=UPDATE&amp;creator=factset&amp;DYN_ARGS=TRUE&amp;DOC_NAME=FAT:FQL_AUDITING_CLIENT_TEMPLATE.FAT&amp;display_string=Audit&amp;VAR:KEY=LMZCLONSLU&amp;VAR:QUERY=RkZfRU5UUlBSX1ZBTF9EQUlMWSgzOTQwOSk=&amp;WINDOW=FIRST_POPUP&amp;HEIGHT=450&amp;WIDTH=450&amp;START_MA","XIMIZED=FALSE&amp;VAR:CALENDAR=US&amp;VAR:SYMBOL=WYN&amp;VAR:INDEX=0"}</definedName>
    <definedName name="_5514__FDSAUDITLINK__" localSheetId="2" hidden="1">{"fdsup://directions/FAT Viewer?action=UPDATE&amp;creator=factset&amp;DYN_ARGS=TRUE&amp;DOC_NAME=FAT:FQL_AUDITING_CLIENT_TEMPLATE.FAT&amp;display_string=Audit&amp;VAR:KEY=XWBIXUJMTS&amp;VAR:QUERY=RkZfRU5UUlBSX1ZBTF9EQUlMWSgzOTQwNyk=&amp;WINDOW=FIRST_POPUP&amp;HEIGHT=450&amp;WIDTH=450&amp;START_MA","XIMIZED=FALSE&amp;VAR:CALENDAR=US&amp;VAR:SYMBOL=H&amp;VAR:INDEX=0"}</definedName>
    <definedName name="_5514__FDSAUDITLINK__" hidden="1">{"fdsup://directions/FAT Viewer?action=UPDATE&amp;creator=factset&amp;DYN_ARGS=TRUE&amp;DOC_NAME=FAT:FQL_AUDITING_CLIENT_TEMPLATE.FAT&amp;display_string=Audit&amp;VAR:KEY=XWBIXUJMTS&amp;VAR:QUERY=RkZfRU5UUlBSX1ZBTF9EQUlMWSgzOTQwNyk=&amp;WINDOW=FIRST_POPUP&amp;HEIGHT=450&amp;WIDTH=450&amp;START_MA","XIMIZED=FALSE&amp;VAR:CALENDAR=US&amp;VAR:SYMBOL=H&amp;VAR:INDEX=0"}</definedName>
    <definedName name="_5515__FDSAUDITLINK__" localSheetId="2" hidden="1">{"fdsup://directions/FAT Viewer?action=UPDATE&amp;creator=factset&amp;DYN_ARGS=TRUE&amp;DOC_NAME=FAT:FQL_AUDITING_CLIENT_TEMPLATE.FAT&amp;display_string=Audit&amp;VAR:KEY=TCFIFMNWLW&amp;VAR:QUERY=RkZfRU5UUlBSX1ZBTF9EQUlMWSgzOTQwNyk=&amp;WINDOW=FIRST_POPUP&amp;HEIGHT=450&amp;WIDTH=450&amp;START_MA","XIMIZED=FALSE&amp;VAR:CALENDAR=US&amp;VAR:SYMBOL=HOT&amp;VAR:INDEX=0"}</definedName>
    <definedName name="_5515__FDSAUDITLINK__" hidden="1">{"fdsup://directions/FAT Viewer?action=UPDATE&amp;creator=factset&amp;DYN_ARGS=TRUE&amp;DOC_NAME=FAT:FQL_AUDITING_CLIENT_TEMPLATE.FAT&amp;display_string=Audit&amp;VAR:KEY=TCFIFMNWLW&amp;VAR:QUERY=RkZfRU5UUlBSX1ZBTF9EQUlMWSgzOTQwNyk=&amp;WINDOW=FIRST_POPUP&amp;HEIGHT=450&amp;WIDTH=450&amp;START_MA","XIMIZED=FALSE&amp;VAR:CALENDAR=US&amp;VAR:SYMBOL=HOT&amp;VAR:INDEX=0"}</definedName>
    <definedName name="_5516__FDSAUDITLINK__" localSheetId="2" hidden="1">{"fdsup://directions/FAT Viewer?action=UPDATE&amp;creator=factset&amp;DYN_ARGS=TRUE&amp;DOC_NAME=FAT:FQL_AUDITING_CLIENT_TEMPLATE.FAT&amp;display_string=Audit&amp;VAR:KEY=VABMBGPIJM&amp;VAR:QUERY=RkZfRU5UUlBSX1ZBTF9EQUlMWSgzOTQwNyk=&amp;WINDOW=FIRST_POPUP&amp;HEIGHT=450&amp;WIDTH=450&amp;START_MA","XIMIZED=FALSE&amp;VAR:CALENDAR=US&amp;VAR:SYMBOL=585284&amp;VAR:INDEX=0"}</definedName>
    <definedName name="_5516__FDSAUDITLINK__" hidden="1">{"fdsup://directions/FAT Viewer?action=UPDATE&amp;creator=factset&amp;DYN_ARGS=TRUE&amp;DOC_NAME=FAT:FQL_AUDITING_CLIENT_TEMPLATE.FAT&amp;display_string=Audit&amp;VAR:KEY=VABMBGPIJM&amp;VAR:QUERY=RkZfRU5UUlBSX1ZBTF9EQUlMWSgzOTQwNyk=&amp;WINDOW=FIRST_POPUP&amp;HEIGHT=450&amp;WIDTH=450&amp;START_MA","XIMIZED=FALSE&amp;VAR:CALENDAR=US&amp;VAR:SYMBOL=585284&amp;VAR:INDEX=0"}</definedName>
    <definedName name="_5517__FDSAUDITLINK__" localSheetId="2" hidden="1">{"fdsup://directions/FAT Viewer?action=UPDATE&amp;creator=factset&amp;DYN_ARGS=TRUE&amp;DOC_NAME=FAT:FQL_AUDITING_CLIENT_TEMPLATE.FAT&amp;display_string=Audit&amp;VAR:KEY=TYFITYVQPI&amp;VAR:QUERY=RkZfRU5UUlBSX1ZBTF9EQUlMWSgzOTQwNyk=&amp;WINDOW=FIRST_POPUP&amp;HEIGHT=450&amp;WIDTH=450&amp;START_MA","XIMIZED=FALSE&amp;VAR:CALENDAR=US&amp;VAR:SYMBOL=MAR&amp;VAR:INDEX=0"}</definedName>
    <definedName name="_5517__FDSAUDITLINK__" hidden="1">{"fdsup://directions/FAT Viewer?action=UPDATE&amp;creator=factset&amp;DYN_ARGS=TRUE&amp;DOC_NAME=FAT:FQL_AUDITING_CLIENT_TEMPLATE.FAT&amp;display_string=Audit&amp;VAR:KEY=TYFITYVQPI&amp;VAR:QUERY=RkZfRU5UUlBSX1ZBTF9EQUlMWSgzOTQwNyk=&amp;WINDOW=FIRST_POPUP&amp;HEIGHT=450&amp;WIDTH=450&amp;START_MA","XIMIZED=FALSE&amp;VAR:CALENDAR=US&amp;VAR:SYMBOL=MAR&amp;VAR:INDEX=0"}</definedName>
    <definedName name="_5518__FDSAUDITLINK__" localSheetId="2" hidden="1">{"fdsup://directions/FAT Viewer?action=UPDATE&amp;creator=factset&amp;DYN_ARGS=TRUE&amp;DOC_NAME=FAT:FQL_AUDITING_CLIENT_TEMPLATE.FAT&amp;display_string=Audit&amp;VAR:KEY=HAHQZMFONI&amp;VAR:QUERY=RkZfRU5UUlBSX1ZBTF9EQUlMWSgzOTQwNyk=&amp;WINDOW=FIRST_POPUP&amp;HEIGHT=450&amp;WIDTH=450&amp;START_MA","XIMIZED=FALSE&amp;VAR:CALENDAR=US&amp;VAR:SYMBOL=CHH&amp;VAR:INDEX=0"}</definedName>
    <definedName name="_5518__FDSAUDITLINK__" hidden="1">{"fdsup://directions/FAT Viewer?action=UPDATE&amp;creator=factset&amp;DYN_ARGS=TRUE&amp;DOC_NAME=FAT:FQL_AUDITING_CLIENT_TEMPLATE.FAT&amp;display_string=Audit&amp;VAR:KEY=HAHQZMFONI&amp;VAR:QUERY=RkZfRU5UUlBSX1ZBTF9EQUlMWSgzOTQwNyk=&amp;WINDOW=FIRST_POPUP&amp;HEIGHT=450&amp;WIDTH=450&amp;START_MA","XIMIZED=FALSE&amp;VAR:CALENDAR=US&amp;VAR:SYMBOL=CHH&amp;VAR:INDEX=0"}</definedName>
    <definedName name="_5519__FDSAUDITLINK__" localSheetId="2" hidden="1">{"fdsup://directions/FAT Viewer?action=UPDATE&amp;creator=factset&amp;DYN_ARGS=TRUE&amp;DOC_NAME=FAT:FQL_AUDITING_CLIENT_TEMPLATE.FAT&amp;display_string=Audit&amp;VAR:KEY=DOHILOFSVQ&amp;VAR:QUERY=RkZfRU5UUlBSX1ZBTF9EQUlMWSgzOTQwNyk=&amp;WINDOW=FIRST_POPUP&amp;HEIGHT=450&amp;WIDTH=450&amp;START_MA","XIMIZED=FALSE&amp;VAR:CALENDAR=US&amp;VAR:SYMBOL=WYN&amp;VAR:INDEX=0"}</definedName>
    <definedName name="_5519__FDSAUDITLINK__" hidden="1">{"fdsup://directions/FAT Viewer?action=UPDATE&amp;creator=factset&amp;DYN_ARGS=TRUE&amp;DOC_NAME=FAT:FQL_AUDITING_CLIENT_TEMPLATE.FAT&amp;display_string=Audit&amp;VAR:KEY=DOHILOFSVQ&amp;VAR:QUERY=RkZfRU5UUlBSX1ZBTF9EQUlMWSgzOTQwNyk=&amp;WINDOW=FIRST_POPUP&amp;HEIGHT=450&amp;WIDTH=450&amp;START_MA","XIMIZED=FALSE&amp;VAR:CALENDAR=US&amp;VAR:SYMBOL=WYN&amp;VAR:INDEX=0"}</definedName>
    <definedName name="_552______________123Graph_ACHART_5" hidden="1">#REF!</definedName>
    <definedName name="_552___________123Graph_ACHART_4" hidden="1">#REF!</definedName>
    <definedName name="_55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552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5520__FDSAUDITLINK__" localSheetId="2" hidden="1">{"fdsup://directions/FAT Viewer?action=UPDATE&amp;creator=factset&amp;DYN_ARGS=TRUE&amp;DOC_NAME=FAT:FQL_AUDITING_CLIENT_TEMPLATE.FAT&amp;display_string=Audit&amp;VAR:KEY=JQHWRYFYTO&amp;VAR:QUERY=RkZfRU5UUlBSX1ZBTF9EQUlMWSgzOTQwNik=&amp;WINDOW=FIRST_POPUP&amp;HEIGHT=450&amp;WIDTH=450&amp;START_MA","XIMIZED=FALSE&amp;VAR:CALENDAR=US&amp;VAR:SYMBOL=H&amp;VAR:INDEX=0"}</definedName>
    <definedName name="_5520__FDSAUDITLINK__" hidden="1">{"fdsup://directions/FAT Viewer?action=UPDATE&amp;creator=factset&amp;DYN_ARGS=TRUE&amp;DOC_NAME=FAT:FQL_AUDITING_CLIENT_TEMPLATE.FAT&amp;display_string=Audit&amp;VAR:KEY=JQHWRYFYTO&amp;VAR:QUERY=RkZfRU5UUlBSX1ZBTF9EQUlMWSgzOTQwNik=&amp;WINDOW=FIRST_POPUP&amp;HEIGHT=450&amp;WIDTH=450&amp;START_MA","XIMIZED=FALSE&amp;VAR:CALENDAR=US&amp;VAR:SYMBOL=H&amp;VAR:INDEX=0"}</definedName>
    <definedName name="_5521__FDSAUDITLINK__" localSheetId="2" hidden="1">{"fdsup://directions/FAT Viewer?action=UPDATE&amp;creator=factset&amp;DYN_ARGS=TRUE&amp;DOC_NAME=FAT:FQL_AUDITING_CLIENT_TEMPLATE.FAT&amp;display_string=Audit&amp;VAR:KEY=FALIZQVENS&amp;VAR:QUERY=RkZfRU5UUlBSX1ZBTF9EQUlMWSgzOTQwNik=&amp;WINDOW=FIRST_POPUP&amp;HEIGHT=450&amp;WIDTH=450&amp;START_MA","XIMIZED=FALSE&amp;VAR:CALENDAR=US&amp;VAR:SYMBOL=HOT&amp;VAR:INDEX=0"}</definedName>
    <definedName name="_5521__FDSAUDITLINK__" hidden="1">{"fdsup://directions/FAT Viewer?action=UPDATE&amp;creator=factset&amp;DYN_ARGS=TRUE&amp;DOC_NAME=FAT:FQL_AUDITING_CLIENT_TEMPLATE.FAT&amp;display_string=Audit&amp;VAR:KEY=FALIZQVENS&amp;VAR:QUERY=RkZfRU5UUlBSX1ZBTF9EQUlMWSgzOTQwNik=&amp;WINDOW=FIRST_POPUP&amp;HEIGHT=450&amp;WIDTH=450&amp;START_MA","XIMIZED=FALSE&amp;VAR:CALENDAR=US&amp;VAR:SYMBOL=HOT&amp;VAR:INDEX=0"}</definedName>
    <definedName name="_5522__FDSAUDITLINK__" localSheetId="2" hidden="1">{"fdsup://directions/FAT Viewer?action=UPDATE&amp;creator=factset&amp;DYN_ARGS=TRUE&amp;DOC_NAME=FAT:FQL_AUDITING_CLIENT_TEMPLATE.FAT&amp;display_string=Audit&amp;VAR:KEY=TUZQBGHUTM&amp;VAR:QUERY=RkZfRU5UUlBSX1ZBTF9EQUlMWSgzOTQwNik=&amp;WINDOW=FIRST_POPUP&amp;HEIGHT=450&amp;WIDTH=450&amp;START_MA","XIMIZED=FALSE&amp;VAR:CALENDAR=US&amp;VAR:SYMBOL=585284&amp;VAR:INDEX=0"}</definedName>
    <definedName name="_5522__FDSAUDITLINK__" hidden="1">{"fdsup://directions/FAT Viewer?action=UPDATE&amp;creator=factset&amp;DYN_ARGS=TRUE&amp;DOC_NAME=FAT:FQL_AUDITING_CLIENT_TEMPLATE.FAT&amp;display_string=Audit&amp;VAR:KEY=TUZQBGHUTM&amp;VAR:QUERY=RkZfRU5UUlBSX1ZBTF9EQUlMWSgzOTQwNik=&amp;WINDOW=FIRST_POPUP&amp;HEIGHT=450&amp;WIDTH=450&amp;START_MA","XIMIZED=FALSE&amp;VAR:CALENDAR=US&amp;VAR:SYMBOL=585284&amp;VAR:INDEX=0"}</definedName>
    <definedName name="_5523__FDSAUDITLINK__" localSheetId="2" hidden="1">{"fdsup://directions/FAT Viewer?action=UPDATE&amp;creator=factset&amp;DYN_ARGS=TRUE&amp;DOC_NAME=FAT:FQL_AUDITING_CLIENT_TEMPLATE.FAT&amp;display_string=Audit&amp;VAR:KEY=NGNALCVGBQ&amp;VAR:QUERY=RkZfRU5UUlBSX1ZBTF9EQUlMWSgzOTQwNik=&amp;WINDOW=FIRST_POPUP&amp;HEIGHT=450&amp;WIDTH=450&amp;START_MA","XIMIZED=FALSE&amp;VAR:CALENDAR=US&amp;VAR:SYMBOL=MAR&amp;VAR:INDEX=0"}</definedName>
    <definedName name="_5523__FDSAUDITLINK__" hidden="1">{"fdsup://directions/FAT Viewer?action=UPDATE&amp;creator=factset&amp;DYN_ARGS=TRUE&amp;DOC_NAME=FAT:FQL_AUDITING_CLIENT_TEMPLATE.FAT&amp;display_string=Audit&amp;VAR:KEY=NGNALCVGBQ&amp;VAR:QUERY=RkZfRU5UUlBSX1ZBTF9EQUlMWSgzOTQwNik=&amp;WINDOW=FIRST_POPUP&amp;HEIGHT=450&amp;WIDTH=450&amp;START_MA","XIMIZED=FALSE&amp;VAR:CALENDAR=US&amp;VAR:SYMBOL=MAR&amp;VAR:INDEX=0"}</definedName>
    <definedName name="_5524__FDSAUDITLINK__" localSheetId="2" hidden="1">{"fdsup://directions/FAT Viewer?action=UPDATE&amp;creator=factset&amp;DYN_ARGS=TRUE&amp;DOC_NAME=FAT:FQL_AUDITING_CLIENT_TEMPLATE.FAT&amp;display_string=Audit&amp;VAR:KEY=FYRMFUPCXO&amp;VAR:QUERY=RkZfRU5UUlBSX1ZBTF9EQUlMWSgzOTQwNik=&amp;WINDOW=FIRST_POPUP&amp;HEIGHT=450&amp;WIDTH=450&amp;START_MA","XIMIZED=FALSE&amp;VAR:CALENDAR=US&amp;VAR:SYMBOL=CHH&amp;VAR:INDEX=0"}</definedName>
    <definedName name="_5524__FDSAUDITLINK__" hidden="1">{"fdsup://directions/FAT Viewer?action=UPDATE&amp;creator=factset&amp;DYN_ARGS=TRUE&amp;DOC_NAME=FAT:FQL_AUDITING_CLIENT_TEMPLATE.FAT&amp;display_string=Audit&amp;VAR:KEY=FYRMFUPCXO&amp;VAR:QUERY=RkZfRU5UUlBSX1ZBTF9EQUlMWSgzOTQwNik=&amp;WINDOW=FIRST_POPUP&amp;HEIGHT=450&amp;WIDTH=450&amp;START_MA","XIMIZED=FALSE&amp;VAR:CALENDAR=US&amp;VAR:SYMBOL=CHH&amp;VAR:INDEX=0"}</definedName>
    <definedName name="_5525__FDSAUDITLINK__" localSheetId="2" hidden="1">{"fdsup://directions/FAT Viewer?action=UPDATE&amp;creator=factset&amp;DYN_ARGS=TRUE&amp;DOC_NAME=FAT:FQL_AUDITING_CLIENT_TEMPLATE.FAT&amp;display_string=Audit&amp;VAR:KEY=VURMRCNKTO&amp;VAR:QUERY=RkZfRU5UUlBSX1ZBTF9EQUlMWSgzOTQwNik=&amp;WINDOW=FIRST_POPUP&amp;HEIGHT=450&amp;WIDTH=450&amp;START_MA","XIMIZED=FALSE&amp;VAR:CALENDAR=US&amp;VAR:SYMBOL=WYN&amp;VAR:INDEX=0"}</definedName>
    <definedName name="_5525__FDSAUDITLINK__" hidden="1">{"fdsup://directions/FAT Viewer?action=UPDATE&amp;creator=factset&amp;DYN_ARGS=TRUE&amp;DOC_NAME=FAT:FQL_AUDITING_CLIENT_TEMPLATE.FAT&amp;display_string=Audit&amp;VAR:KEY=VURMRCNKTO&amp;VAR:QUERY=RkZfRU5UUlBSX1ZBTF9EQUlMWSgzOTQwNik=&amp;WINDOW=FIRST_POPUP&amp;HEIGHT=450&amp;WIDTH=450&amp;START_MA","XIMIZED=FALSE&amp;VAR:CALENDAR=US&amp;VAR:SYMBOL=WYN&amp;VAR:INDEX=0"}</definedName>
    <definedName name="_5526__FDSAUDITLINK__" localSheetId="2" hidden="1">{"fdsup://directions/FAT Viewer?action=UPDATE&amp;creator=factset&amp;DYN_ARGS=TRUE&amp;DOC_NAME=FAT:FQL_AUDITING_CLIENT_TEMPLATE.FAT&amp;display_string=Audit&amp;VAR:KEY=NGTCDMXUHW&amp;VAR:QUERY=RkZfRU5UUlBSX1ZBTF9EQUlMWSgzOTQwNSk=&amp;WINDOW=FIRST_POPUP&amp;HEIGHT=450&amp;WIDTH=450&amp;START_MA","XIMIZED=FALSE&amp;VAR:CALENDAR=US&amp;VAR:SYMBOL=H&amp;VAR:INDEX=0"}</definedName>
    <definedName name="_5526__FDSAUDITLINK__" hidden="1">{"fdsup://directions/FAT Viewer?action=UPDATE&amp;creator=factset&amp;DYN_ARGS=TRUE&amp;DOC_NAME=FAT:FQL_AUDITING_CLIENT_TEMPLATE.FAT&amp;display_string=Audit&amp;VAR:KEY=NGTCDMXUHW&amp;VAR:QUERY=RkZfRU5UUlBSX1ZBTF9EQUlMWSgzOTQwNSk=&amp;WINDOW=FIRST_POPUP&amp;HEIGHT=450&amp;WIDTH=450&amp;START_MA","XIMIZED=FALSE&amp;VAR:CALENDAR=US&amp;VAR:SYMBOL=H&amp;VAR:INDEX=0"}</definedName>
    <definedName name="_5527__FDSAUDITLINK__" localSheetId="2" hidden="1">{"fdsup://directions/FAT Viewer?action=UPDATE&amp;creator=factset&amp;DYN_ARGS=TRUE&amp;DOC_NAME=FAT:FQL_AUDITING_CLIENT_TEMPLATE.FAT&amp;display_string=Audit&amp;VAR:KEY=ZSPADINGHO&amp;VAR:QUERY=RkZfRU5UUlBSX1ZBTF9EQUlMWSgzOTQwNSk=&amp;WINDOW=FIRST_POPUP&amp;HEIGHT=450&amp;WIDTH=450&amp;START_MA","XIMIZED=FALSE&amp;VAR:CALENDAR=US&amp;VAR:SYMBOL=HOT&amp;VAR:INDEX=0"}</definedName>
    <definedName name="_5527__FDSAUDITLINK__" hidden="1">{"fdsup://directions/FAT Viewer?action=UPDATE&amp;creator=factset&amp;DYN_ARGS=TRUE&amp;DOC_NAME=FAT:FQL_AUDITING_CLIENT_TEMPLATE.FAT&amp;display_string=Audit&amp;VAR:KEY=ZSPADINGHO&amp;VAR:QUERY=RkZfRU5UUlBSX1ZBTF9EQUlMWSgzOTQwNSk=&amp;WINDOW=FIRST_POPUP&amp;HEIGHT=450&amp;WIDTH=450&amp;START_MA","XIMIZED=FALSE&amp;VAR:CALENDAR=US&amp;VAR:SYMBOL=HOT&amp;VAR:INDEX=0"}</definedName>
    <definedName name="_5528__FDSAUDITLINK__" localSheetId="2" hidden="1">{"fdsup://directions/FAT Viewer?action=UPDATE&amp;creator=factset&amp;DYN_ARGS=TRUE&amp;DOC_NAME=FAT:FQL_AUDITING_CLIENT_TEMPLATE.FAT&amp;display_string=Audit&amp;VAR:KEY=NWPOBKDGZI&amp;VAR:QUERY=RkZfRU5UUlBSX1ZBTF9EQUlMWSgzOTQwNSk=&amp;WINDOW=FIRST_POPUP&amp;HEIGHT=450&amp;WIDTH=450&amp;START_MA","XIMIZED=FALSE&amp;VAR:CALENDAR=US&amp;VAR:SYMBOL=585284&amp;VAR:INDEX=0"}</definedName>
    <definedName name="_5528__FDSAUDITLINK__" hidden="1">{"fdsup://directions/FAT Viewer?action=UPDATE&amp;creator=factset&amp;DYN_ARGS=TRUE&amp;DOC_NAME=FAT:FQL_AUDITING_CLIENT_TEMPLATE.FAT&amp;display_string=Audit&amp;VAR:KEY=NWPOBKDGZI&amp;VAR:QUERY=RkZfRU5UUlBSX1ZBTF9EQUlMWSgzOTQwNSk=&amp;WINDOW=FIRST_POPUP&amp;HEIGHT=450&amp;WIDTH=450&amp;START_MA","XIMIZED=FALSE&amp;VAR:CALENDAR=US&amp;VAR:SYMBOL=585284&amp;VAR:INDEX=0"}</definedName>
    <definedName name="_5529__FDSAUDITLINK__" localSheetId="2" hidden="1">{"fdsup://directions/FAT Viewer?action=UPDATE&amp;creator=factset&amp;DYN_ARGS=TRUE&amp;DOC_NAME=FAT:FQL_AUDITING_CLIENT_TEMPLATE.FAT&amp;display_string=Audit&amp;VAR:KEY=FSZWPGFQHY&amp;VAR:QUERY=RkZfRU5UUlBSX1ZBTF9EQUlMWSgzOTQwNSk=&amp;WINDOW=FIRST_POPUP&amp;HEIGHT=450&amp;WIDTH=450&amp;START_MA","XIMIZED=FALSE&amp;VAR:CALENDAR=US&amp;VAR:SYMBOL=MAR&amp;VAR:INDEX=0"}</definedName>
    <definedName name="_5529__FDSAUDITLINK__" hidden="1">{"fdsup://directions/FAT Viewer?action=UPDATE&amp;creator=factset&amp;DYN_ARGS=TRUE&amp;DOC_NAME=FAT:FQL_AUDITING_CLIENT_TEMPLATE.FAT&amp;display_string=Audit&amp;VAR:KEY=FSZWPGFQHY&amp;VAR:QUERY=RkZfRU5UUlBSX1ZBTF9EQUlMWSgzOTQwNSk=&amp;WINDOW=FIRST_POPUP&amp;HEIGHT=450&amp;WIDTH=450&amp;START_MA","XIMIZED=FALSE&amp;VAR:CALENDAR=US&amp;VAR:SYMBOL=MAR&amp;VAR:INDEX=0"}</definedName>
    <definedName name="_553______________123Graph_ACHART_6" hidden="1">#REF!</definedName>
    <definedName name="_553___________123Graph_ACHART_5" hidden="1">#REF!</definedName>
    <definedName name="_553__123Graph_CCHART_7" hidden="1">#REF!</definedName>
    <definedName name="_553__FDSAUDITLINK__" localSheetId="2">{"fdsup://directions/FAT Viewer?action=UPDATE&amp;creator=factset&amp;DYN_ARGS=TRUE&amp;DOC_NAME=FAT:FQL_AUDITING_CLIENT_TEMPLATE.FAT&amp;display_string=Audit&amp;VAR:KEY=NGDEHSLKZ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LP&amp;VAR:INDEX=0"}</definedName>
    <definedName name="_553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5530__FDSAUDITLINK__" localSheetId="2" hidden="1">{"fdsup://directions/FAT Viewer?action=UPDATE&amp;creator=factset&amp;DYN_ARGS=TRUE&amp;DOC_NAME=FAT:FQL_AUDITING_CLIENT_TEMPLATE.FAT&amp;display_string=Audit&amp;VAR:KEY=ZCFOFQLIHE&amp;VAR:QUERY=RkZfRU5UUlBSX1ZBTF9EQUlMWSgzOTQwNSk=&amp;WINDOW=FIRST_POPUP&amp;HEIGHT=450&amp;WIDTH=450&amp;START_MA","XIMIZED=FALSE&amp;VAR:CALENDAR=US&amp;VAR:SYMBOL=CHH&amp;VAR:INDEX=0"}</definedName>
    <definedName name="_5530__FDSAUDITLINK__" hidden="1">{"fdsup://directions/FAT Viewer?action=UPDATE&amp;creator=factset&amp;DYN_ARGS=TRUE&amp;DOC_NAME=FAT:FQL_AUDITING_CLIENT_TEMPLATE.FAT&amp;display_string=Audit&amp;VAR:KEY=ZCFOFQLIHE&amp;VAR:QUERY=RkZfRU5UUlBSX1ZBTF9EQUlMWSgzOTQwNSk=&amp;WINDOW=FIRST_POPUP&amp;HEIGHT=450&amp;WIDTH=450&amp;START_MA","XIMIZED=FALSE&amp;VAR:CALENDAR=US&amp;VAR:SYMBOL=CHH&amp;VAR:INDEX=0"}</definedName>
    <definedName name="_5531__FDSAUDITLINK__" localSheetId="2" hidden="1">{"fdsup://directions/FAT Viewer?action=UPDATE&amp;creator=factset&amp;DYN_ARGS=TRUE&amp;DOC_NAME=FAT:FQL_AUDITING_CLIENT_TEMPLATE.FAT&amp;display_string=Audit&amp;VAR:KEY=VOPETCPIPS&amp;VAR:QUERY=RkZfRU5UUlBSX1ZBTF9EQUlMWSgzOTQwNSk=&amp;WINDOW=FIRST_POPUP&amp;HEIGHT=450&amp;WIDTH=450&amp;START_MA","XIMIZED=FALSE&amp;VAR:CALENDAR=US&amp;VAR:SYMBOL=WYN&amp;VAR:INDEX=0"}</definedName>
    <definedName name="_5531__FDSAUDITLINK__" hidden="1">{"fdsup://directions/FAT Viewer?action=UPDATE&amp;creator=factset&amp;DYN_ARGS=TRUE&amp;DOC_NAME=FAT:FQL_AUDITING_CLIENT_TEMPLATE.FAT&amp;display_string=Audit&amp;VAR:KEY=VOPETCPIPS&amp;VAR:QUERY=RkZfRU5UUlBSX1ZBTF9EQUlMWSgzOTQwNSk=&amp;WINDOW=FIRST_POPUP&amp;HEIGHT=450&amp;WIDTH=450&amp;START_MA","XIMIZED=FALSE&amp;VAR:CALENDAR=US&amp;VAR:SYMBOL=WYN&amp;VAR:INDEX=0"}</definedName>
    <definedName name="_5532__FDSAUDITLINK__" localSheetId="2" hidden="1">{"fdsup://directions/FAT Viewer?action=UPDATE&amp;creator=factset&amp;DYN_ARGS=TRUE&amp;DOC_NAME=FAT:FQL_AUDITING_CLIENT_TEMPLATE.FAT&amp;display_string=Audit&amp;VAR:KEY=JIVKFGDKZC&amp;VAR:QUERY=RkZfRU5UUlBSX1ZBTF9EQUlMWSgzOTQwMik=&amp;WINDOW=FIRST_POPUP&amp;HEIGHT=450&amp;WIDTH=450&amp;START_MA","XIMIZED=FALSE&amp;VAR:CALENDAR=US&amp;VAR:SYMBOL=H&amp;VAR:INDEX=0"}</definedName>
    <definedName name="_5532__FDSAUDITLINK__" hidden="1">{"fdsup://directions/FAT Viewer?action=UPDATE&amp;creator=factset&amp;DYN_ARGS=TRUE&amp;DOC_NAME=FAT:FQL_AUDITING_CLIENT_TEMPLATE.FAT&amp;display_string=Audit&amp;VAR:KEY=JIVKFGDKZC&amp;VAR:QUERY=RkZfRU5UUlBSX1ZBTF9EQUlMWSgzOTQwMik=&amp;WINDOW=FIRST_POPUP&amp;HEIGHT=450&amp;WIDTH=450&amp;START_MA","XIMIZED=FALSE&amp;VAR:CALENDAR=US&amp;VAR:SYMBOL=H&amp;VAR:INDEX=0"}</definedName>
    <definedName name="_5533__FDSAUDITLINK__" localSheetId="2" hidden="1">{"fdsup://directions/FAT Viewer?action=UPDATE&amp;creator=factset&amp;DYN_ARGS=TRUE&amp;DOC_NAME=FAT:FQL_AUDITING_CLIENT_TEMPLATE.FAT&amp;display_string=Audit&amp;VAR:KEY=HGVCPERADI&amp;VAR:QUERY=RkZfRU5UUlBSX1ZBTF9EQUlMWSgzOTQwMik=&amp;WINDOW=FIRST_POPUP&amp;HEIGHT=450&amp;WIDTH=450&amp;START_MA","XIMIZED=FALSE&amp;VAR:CALENDAR=US&amp;VAR:SYMBOL=HOT&amp;VAR:INDEX=0"}</definedName>
    <definedName name="_5533__FDSAUDITLINK__" hidden="1">{"fdsup://directions/FAT Viewer?action=UPDATE&amp;creator=factset&amp;DYN_ARGS=TRUE&amp;DOC_NAME=FAT:FQL_AUDITING_CLIENT_TEMPLATE.FAT&amp;display_string=Audit&amp;VAR:KEY=HGVCPERADI&amp;VAR:QUERY=RkZfRU5UUlBSX1ZBTF9EQUlMWSgzOTQwMik=&amp;WINDOW=FIRST_POPUP&amp;HEIGHT=450&amp;WIDTH=450&amp;START_MA","XIMIZED=FALSE&amp;VAR:CALENDAR=US&amp;VAR:SYMBOL=HOT&amp;VAR:INDEX=0"}</definedName>
    <definedName name="_5534__FDSAUDITLINK__" localSheetId="2" hidden="1">{"fdsup://directions/FAT Viewer?action=UPDATE&amp;creator=factset&amp;DYN_ARGS=TRUE&amp;DOC_NAME=FAT:FQL_AUDITING_CLIENT_TEMPLATE.FAT&amp;display_string=Audit&amp;VAR:KEY=PWPWPWNUDU&amp;VAR:QUERY=RkZfRU5UUlBSX1ZBTF9EQUlMWSgzOTQwMik=&amp;WINDOW=FIRST_POPUP&amp;HEIGHT=450&amp;WIDTH=450&amp;START_MA","XIMIZED=FALSE&amp;VAR:CALENDAR=US&amp;VAR:SYMBOL=585284&amp;VAR:INDEX=0"}</definedName>
    <definedName name="_5534__FDSAUDITLINK__" hidden="1">{"fdsup://directions/FAT Viewer?action=UPDATE&amp;creator=factset&amp;DYN_ARGS=TRUE&amp;DOC_NAME=FAT:FQL_AUDITING_CLIENT_TEMPLATE.FAT&amp;display_string=Audit&amp;VAR:KEY=PWPWPWNUDU&amp;VAR:QUERY=RkZfRU5UUlBSX1ZBTF9EQUlMWSgzOTQwMik=&amp;WINDOW=FIRST_POPUP&amp;HEIGHT=450&amp;WIDTH=450&amp;START_MA","XIMIZED=FALSE&amp;VAR:CALENDAR=US&amp;VAR:SYMBOL=585284&amp;VAR:INDEX=0"}</definedName>
    <definedName name="_5535__FDSAUDITLINK__" localSheetId="2" hidden="1">{"fdsup://directions/FAT Viewer?action=UPDATE&amp;creator=factset&amp;DYN_ARGS=TRUE&amp;DOC_NAME=FAT:FQL_AUDITING_CLIENT_TEMPLATE.FAT&amp;display_string=Audit&amp;VAR:KEY=HSNEPGXSJU&amp;VAR:QUERY=RkZfRU5UUlBSX1ZBTF9EQUlMWSgzOTQwMik=&amp;WINDOW=FIRST_POPUP&amp;HEIGHT=450&amp;WIDTH=450&amp;START_MA","XIMIZED=FALSE&amp;VAR:CALENDAR=US&amp;VAR:SYMBOL=MAR&amp;VAR:INDEX=0"}</definedName>
    <definedName name="_5535__FDSAUDITLINK__" hidden="1">{"fdsup://directions/FAT Viewer?action=UPDATE&amp;creator=factset&amp;DYN_ARGS=TRUE&amp;DOC_NAME=FAT:FQL_AUDITING_CLIENT_TEMPLATE.FAT&amp;display_string=Audit&amp;VAR:KEY=HSNEPGXSJU&amp;VAR:QUERY=RkZfRU5UUlBSX1ZBTF9EQUlMWSgzOTQwMik=&amp;WINDOW=FIRST_POPUP&amp;HEIGHT=450&amp;WIDTH=450&amp;START_MA","XIMIZED=FALSE&amp;VAR:CALENDAR=US&amp;VAR:SYMBOL=MAR&amp;VAR:INDEX=0"}</definedName>
    <definedName name="_5536__FDSAUDITLINK__" localSheetId="2" hidden="1">{"fdsup://directions/FAT Viewer?action=UPDATE&amp;creator=factset&amp;DYN_ARGS=TRUE&amp;DOC_NAME=FAT:FQL_AUDITING_CLIENT_TEMPLATE.FAT&amp;display_string=Audit&amp;VAR:KEY=PUXQRKRKJY&amp;VAR:QUERY=RkZfRU5UUlBSX1ZBTF9EQUlMWSgzOTQwMik=&amp;WINDOW=FIRST_POPUP&amp;HEIGHT=450&amp;WIDTH=450&amp;START_MA","XIMIZED=FALSE&amp;VAR:CALENDAR=US&amp;VAR:SYMBOL=CHH&amp;VAR:INDEX=0"}</definedName>
    <definedName name="_5536__FDSAUDITLINK__" hidden="1">{"fdsup://directions/FAT Viewer?action=UPDATE&amp;creator=factset&amp;DYN_ARGS=TRUE&amp;DOC_NAME=FAT:FQL_AUDITING_CLIENT_TEMPLATE.FAT&amp;display_string=Audit&amp;VAR:KEY=PUXQRKRKJY&amp;VAR:QUERY=RkZfRU5UUlBSX1ZBTF9EQUlMWSgzOTQwMik=&amp;WINDOW=FIRST_POPUP&amp;HEIGHT=450&amp;WIDTH=450&amp;START_MA","XIMIZED=FALSE&amp;VAR:CALENDAR=US&amp;VAR:SYMBOL=CHH&amp;VAR:INDEX=0"}</definedName>
    <definedName name="_5537__FDSAUDITLINK__" localSheetId="2" hidden="1">{"fdsup://directions/FAT Viewer?action=UPDATE&amp;creator=factset&amp;DYN_ARGS=TRUE&amp;DOC_NAME=FAT:FQL_AUDITING_CLIENT_TEMPLATE.FAT&amp;display_string=Audit&amp;VAR:KEY=PCBWLEBKTK&amp;VAR:QUERY=RkZfRU5UUlBSX1ZBTF9EQUlMWSgzOTQwMik=&amp;WINDOW=FIRST_POPUP&amp;HEIGHT=450&amp;WIDTH=450&amp;START_MA","XIMIZED=FALSE&amp;VAR:CALENDAR=US&amp;VAR:SYMBOL=WYN&amp;VAR:INDEX=0"}</definedName>
    <definedName name="_5537__FDSAUDITLINK__" hidden="1">{"fdsup://directions/FAT Viewer?action=UPDATE&amp;creator=factset&amp;DYN_ARGS=TRUE&amp;DOC_NAME=FAT:FQL_AUDITING_CLIENT_TEMPLATE.FAT&amp;display_string=Audit&amp;VAR:KEY=PCBWLEBKTK&amp;VAR:QUERY=RkZfRU5UUlBSX1ZBTF9EQUlMWSgzOTQwMik=&amp;WINDOW=FIRST_POPUP&amp;HEIGHT=450&amp;WIDTH=450&amp;START_MA","XIMIZED=FALSE&amp;VAR:CALENDAR=US&amp;VAR:SYMBOL=WYN&amp;VAR:INDEX=0"}</definedName>
    <definedName name="_5538__FDSAUDITLINK__" localSheetId="2" hidden="1">{"fdsup://directions/FAT Viewer?action=UPDATE&amp;creator=factset&amp;DYN_ARGS=TRUE&amp;DOC_NAME=FAT:FQL_AUDITING_CLIENT_TEMPLATE.FAT&amp;display_string=Audit&amp;VAR:KEY=BYXERUBIVE&amp;VAR:QUERY=RkZfRU5UUlBSX1ZBTF9EQUlMWSgzOTQwMSk=&amp;WINDOW=FIRST_POPUP&amp;HEIGHT=450&amp;WIDTH=450&amp;START_MA","XIMIZED=FALSE&amp;VAR:CALENDAR=US&amp;VAR:SYMBOL=H&amp;VAR:INDEX=0"}</definedName>
    <definedName name="_5538__FDSAUDITLINK__" hidden="1">{"fdsup://directions/FAT Viewer?action=UPDATE&amp;creator=factset&amp;DYN_ARGS=TRUE&amp;DOC_NAME=FAT:FQL_AUDITING_CLIENT_TEMPLATE.FAT&amp;display_string=Audit&amp;VAR:KEY=BYXERUBIVE&amp;VAR:QUERY=RkZfRU5UUlBSX1ZBTF9EQUlMWSgzOTQwMSk=&amp;WINDOW=FIRST_POPUP&amp;HEIGHT=450&amp;WIDTH=450&amp;START_MA","XIMIZED=FALSE&amp;VAR:CALENDAR=US&amp;VAR:SYMBOL=H&amp;VAR:INDEX=0"}</definedName>
    <definedName name="_5539__FDSAUDITLINK__" localSheetId="2" hidden="1">{"fdsup://directions/FAT Viewer?action=UPDATE&amp;creator=factset&amp;DYN_ARGS=TRUE&amp;DOC_NAME=FAT:FQL_AUDITING_CLIENT_TEMPLATE.FAT&amp;display_string=Audit&amp;VAR:KEY=JSPOFOTYZG&amp;VAR:QUERY=RkZfRU5UUlBSX1ZBTF9EQUlMWSgzOTQwMSk=&amp;WINDOW=FIRST_POPUP&amp;HEIGHT=450&amp;WIDTH=450&amp;START_MA","XIMIZED=FALSE&amp;VAR:CALENDAR=US&amp;VAR:SYMBOL=HOT&amp;VAR:INDEX=0"}</definedName>
    <definedName name="_5539__FDSAUDITLINK__" hidden="1">{"fdsup://directions/FAT Viewer?action=UPDATE&amp;creator=factset&amp;DYN_ARGS=TRUE&amp;DOC_NAME=FAT:FQL_AUDITING_CLIENT_TEMPLATE.FAT&amp;display_string=Audit&amp;VAR:KEY=JSPOFOTYZG&amp;VAR:QUERY=RkZfRU5UUlBSX1ZBTF9EQUlMWSgzOTQwMSk=&amp;WINDOW=FIRST_POPUP&amp;HEIGHT=450&amp;WIDTH=450&amp;START_MA","XIMIZED=FALSE&amp;VAR:CALENDAR=US&amp;VAR:SYMBOL=HOT&amp;VAR:INDEX=0"}</definedName>
    <definedName name="_554______________123Graph_ACHART_7" hidden="1">#REF!</definedName>
    <definedName name="_554___________123Graph_ACHART_6" hidden="1">#REF!</definedName>
    <definedName name="_554__123Graph_DCHART_5" hidden="1">#REF!</definedName>
    <definedName name="_554__FDSAUDITLINK__" localSheetId="2">{"fdsup://directions/FAT Viewer?action=UPDATE&amp;creator=factset&amp;DYN_ARGS=TRUE&amp;DOC_NAME=FAT:FQL_AUDITING_CLIENT_TEMPLATE.FAT&amp;display_string=Audit&amp;VAR:KEY=JUNWZOBKJ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AM&amp;VAR:INDEX=0"}</definedName>
    <definedName name="_554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5540__FDSAUDITLINK__" localSheetId="2" hidden="1">{"fdsup://directions/FAT Viewer?action=UPDATE&amp;creator=factset&amp;DYN_ARGS=TRUE&amp;DOC_NAME=FAT:FQL_AUDITING_CLIENT_TEMPLATE.FAT&amp;display_string=Audit&amp;VAR:KEY=FMVKVMTQXE&amp;VAR:QUERY=RkZfRU5UUlBSX1ZBTF9EQUlMWSgzOTQwMSk=&amp;WINDOW=FIRST_POPUP&amp;HEIGHT=450&amp;WIDTH=450&amp;START_MA","XIMIZED=FALSE&amp;VAR:CALENDAR=US&amp;VAR:SYMBOL=585284&amp;VAR:INDEX=0"}</definedName>
    <definedName name="_5540__FDSAUDITLINK__" hidden="1">{"fdsup://directions/FAT Viewer?action=UPDATE&amp;creator=factset&amp;DYN_ARGS=TRUE&amp;DOC_NAME=FAT:FQL_AUDITING_CLIENT_TEMPLATE.FAT&amp;display_string=Audit&amp;VAR:KEY=FMVKVMTQXE&amp;VAR:QUERY=RkZfRU5UUlBSX1ZBTF9EQUlMWSgzOTQwMSk=&amp;WINDOW=FIRST_POPUP&amp;HEIGHT=450&amp;WIDTH=450&amp;START_MA","XIMIZED=FALSE&amp;VAR:CALENDAR=US&amp;VAR:SYMBOL=585284&amp;VAR:INDEX=0"}</definedName>
    <definedName name="_5541__FDSAUDITLINK__" localSheetId="2" hidden="1">{"fdsup://directions/FAT Viewer?action=UPDATE&amp;creator=factset&amp;DYN_ARGS=TRUE&amp;DOC_NAME=FAT:FQL_AUDITING_CLIENT_TEMPLATE.FAT&amp;display_string=Audit&amp;VAR:KEY=FGRUFGVQHO&amp;VAR:QUERY=RkZfRU5UUlBSX1ZBTF9EQUlMWSgzOTQwMSk=&amp;WINDOW=FIRST_POPUP&amp;HEIGHT=450&amp;WIDTH=450&amp;START_MA","XIMIZED=FALSE&amp;VAR:CALENDAR=US&amp;VAR:SYMBOL=MAR&amp;VAR:INDEX=0"}</definedName>
    <definedName name="_5541__FDSAUDITLINK__" hidden="1">{"fdsup://directions/FAT Viewer?action=UPDATE&amp;creator=factset&amp;DYN_ARGS=TRUE&amp;DOC_NAME=FAT:FQL_AUDITING_CLIENT_TEMPLATE.FAT&amp;display_string=Audit&amp;VAR:KEY=FGRUFGVQHO&amp;VAR:QUERY=RkZfRU5UUlBSX1ZBTF9EQUlMWSgzOTQwMSk=&amp;WINDOW=FIRST_POPUP&amp;HEIGHT=450&amp;WIDTH=450&amp;START_MA","XIMIZED=FALSE&amp;VAR:CALENDAR=US&amp;VAR:SYMBOL=MAR&amp;VAR:INDEX=0"}</definedName>
    <definedName name="_5542__FDSAUDITLINK__" localSheetId="2" hidden="1">{"fdsup://directions/FAT Viewer?action=UPDATE&amp;creator=factset&amp;DYN_ARGS=TRUE&amp;DOC_NAME=FAT:FQL_AUDITING_CLIENT_TEMPLATE.FAT&amp;display_string=Audit&amp;VAR:KEY=LSBIHQRAFO&amp;VAR:QUERY=RkZfRU5UUlBSX1ZBTF9EQUlMWSgzOTQwMSk=&amp;WINDOW=FIRST_POPUP&amp;HEIGHT=450&amp;WIDTH=450&amp;START_MA","XIMIZED=FALSE&amp;VAR:CALENDAR=US&amp;VAR:SYMBOL=CHH&amp;VAR:INDEX=0"}</definedName>
    <definedName name="_5542__FDSAUDITLINK__" hidden="1">{"fdsup://directions/FAT Viewer?action=UPDATE&amp;creator=factset&amp;DYN_ARGS=TRUE&amp;DOC_NAME=FAT:FQL_AUDITING_CLIENT_TEMPLATE.FAT&amp;display_string=Audit&amp;VAR:KEY=LSBIHQRAFO&amp;VAR:QUERY=RkZfRU5UUlBSX1ZBTF9EQUlMWSgzOTQwMSk=&amp;WINDOW=FIRST_POPUP&amp;HEIGHT=450&amp;WIDTH=450&amp;START_MA","XIMIZED=FALSE&amp;VAR:CALENDAR=US&amp;VAR:SYMBOL=CHH&amp;VAR:INDEX=0"}</definedName>
    <definedName name="_5543__FDSAUDITLINK__" localSheetId="2" hidden="1">{"fdsup://directions/FAT Viewer?action=UPDATE&amp;creator=factset&amp;DYN_ARGS=TRUE&amp;DOC_NAME=FAT:FQL_AUDITING_CLIENT_TEMPLATE.FAT&amp;display_string=Audit&amp;VAR:KEY=LSNUZKNGPE&amp;VAR:QUERY=RkZfRU5UUlBSX1ZBTF9EQUlMWSgzOTQwMSk=&amp;WINDOW=FIRST_POPUP&amp;HEIGHT=450&amp;WIDTH=450&amp;START_MA","XIMIZED=FALSE&amp;VAR:CALENDAR=US&amp;VAR:SYMBOL=WYN&amp;VAR:INDEX=0"}</definedName>
    <definedName name="_5543__FDSAUDITLINK__" hidden="1">{"fdsup://directions/FAT Viewer?action=UPDATE&amp;creator=factset&amp;DYN_ARGS=TRUE&amp;DOC_NAME=FAT:FQL_AUDITING_CLIENT_TEMPLATE.FAT&amp;display_string=Audit&amp;VAR:KEY=LSNUZKNGPE&amp;VAR:QUERY=RkZfRU5UUlBSX1ZBTF9EQUlMWSgzOTQwMSk=&amp;WINDOW=FIRST_POPUP&amp;HEIGHT=450&amp;WIDTH=450&amp;START_MA","XIMIZED=FALSE&amp;VAR:CALENDAR=US&amp;VAR:SYMBOL=WYN&amp;VAR:INDEX=0"}</definedName>
    <definedName name="_5544__FDSAUDITLINK__" localSheetId="2" hidden="1">{"fdsup://directions/FAT Viewer?action=UPDATE&amp;creator=factset&amp;DYN_ARGS=TRUE&amp;DOC_NAME=FAT:FQL_AUDITING_CLIENT_TEMPLATE.FAT&amp;display_string=Audit&amp;VAR:KEY=RCDOFKRQVW&amp;VAR:QUERY=RkZfRU5UUlBSX1ZBTF9EQUlMWSgzOTQwMCk=&amp;WINDOW=FIRST_POPUP&amp;HEIGHT=450&amp;WIDTH=450&amp;START_MA","XIMIZED=FALSE&amp;VAR:CALENDAR=US&amp;VAR:SYMBOL=H&amp;VAR:INDEX=0"}</definedName>
    <definedName name="_5544__FDSAUDITLINK__" hidden="1">{"fdsup://directions/FAT Viewer?action=UPDATE&amp;creator=factset&amp;DYN_ARGS=TRUE&amp;DOC_NAME=FAT:FQL_AUDITING_CLIENT_TEMPLATE.FAT&amp;display_string=Audit&amp;VAR:KEY=RCDOFKRQVW&amp;VAR:QUERY=RkZfRU5UUlBSX1ZBTF9EQUlMWSgzOTQwMCk=&amp;WINDOW=FIRST_POPUP&amp;HEIGHT=450&amp;WIDTH=450&amp;START_MA","XIMIZED=FALSE&amp;VAR:CALENDAR=US&amp;VAR:SYMBOL=H&amp;VAR:INDEX=0"}</definedName>
    <definedName name="_5545__FDSAUDITLINK__" localSheetId="2" hidden="1">{"fdsup://directions/FAT Viewer?action=UPDATE&amp;creator=factset&amp;DYN_ARGS=TRUE&amp;DOC_NAME=FAT:FQL_AUDITING_CLIENT_TEMPLATE.FAT&amp;display_string=Audit&amp;VAR:KEY=TKHMFOFCFK&amp;VAR:QUERY=RkZfRU5UUlBSX1ZBTF9EQUlMWSgzOTQwMCk=&amp;WINDOW=FIRST_POPUP&amp;HEIGHT=450&amp;WIDTH=450&amp;START_MA","XIMIZED=FALSE&amp;VAR:CALENDAR=US&amp;VAR:SYMBOL=HOT&amp;VAR:INDEX=0"}</definedName>
    <definedName name="_5545__FDSAUDITLINK__" hidden="1">{"fdsup://directions/FAT Viewer?action=UPDATE&amp;creator=factset&amp;DYN_ARGS=TRUE&amp;DOC_NAME=FAT:FQL_AUDITING_CLIENT_TEMPLATE.FAT&amp;display_string=Audit&amp;VAR:KEY=TKHMFOFCFK&amp;VAR:QUERY=RkZfRU5UUlBSX1ZBTF9EQUlMWSgzOTQwMCk=&amp;WINDOW=FIRST_POPUP&amp;HEIGHT=450&amp;WIDTH=450&amp;START_MA","XIMIZED=FALSE&amp;VAR:CALENDAR=US&amp;VAR:SYMBOL=HOT&amp;VAR:INDEX=0"}</definedName>
    <definedName name="_5546__FDSAUDITLINK__" localSheetId="2" hidden="1">{"fdsup://directions/FAT Viewer?action=UPDATE&amp;creator=factset&amp;DYN_ARGS=TRUE&amp;DOC_NAME=FAT:FQL_AUDITING_CLIENT_TEMPLATE.FAT&amp;display_string=Audit&amp;VAR:KEY=FOZWPCZOJC&amp;VAR:QUERY=RkZfRU5UUlBSX1ZBTF9EQUlMWSgzOTQwMCk=&amp;WINDOW=FIRST_POPUP&amp;HEIGHT=450&amp;WIDTH=450&amp;START_MA","XIMIZED=FALSE&amp;VAR:CALENDAR=US&amp;VAR:SYMBOL=585284&amp;VAR:INDEX=0"}</definedName>
    <definedName name="_5546__FDSAUDITLINK__" hidden="1">{"fdsup://directions/FAT Viewer?action=UPDATE&amp;creator=factset&amp;DYN_ARGS=TRUE&amp;DOC_NAME=FAT:FQL_AUDITING_CLIENT_TEMPLATE.FAT&amp;display_string=Audit&amp;VAR:KEY=FOZWPCZOJC&amp;VAR:QUERY=RkZfRU5UUlBSX1ZBTF9EQUlMWSgzOTQwMCk=&amp;WINDOW=FIRST_POPUP&amp;HEIGHT=450&amp;WIDTH=450&amp;START_MA","XIMIZED=FALSE&amp;VAR:CALENDAR=US&amp;VAR:SYMBOL=585284&amp;VAR:INDEX=0"}</definedName>
    <definedName name="_5547__FDSAUDITLINK__" localSheetId="2" hidden="1">{"fdsup://directions/FAT Viewer?action=UPDATE&amp;creator=factset&amp;DYN_ARGS=TRUE&amp;DOC_NAME=FAT:FQL_AUDITING_CLIENT_TEMPLATE.FAT&amp;display_string=Audit&amp;VAR:KEY=XYFYZCTSJO&amp;VAR:QUERY=RkZfRU5UUlBSX1ZBTF9EQUlMWSgzOTQwMCk=&amp;WINDOW=FIRST_POPUP&amp;HEIGHT=450&amp;WIDTH=450&amp;START_MA","XIMIZED=FALSE&amp;VAR:CALENDAR=US&amp;VAR:SYMBOL=MAR&amp;VAR:INDEX=0"}</definedName>
    <definedName name="_5547__FDSAUDITLINK__" hidden="1">{"fdsup://directions/FAT Viewer?action=UPDATE&amp;creator=factset&amp;DYN_ARGS=TRUE&amp;DOC_NAME=FAT:FQL_AUDITING_CLIENT_TEMPLATE.FAT&amp;display_string=Audit&amp;VAR:KEY=XYFYZCTSJO&amp;VAR:QUERY=RkZfRU5UUlBSX1ZBTF9EQUlMWSgzOTQwMCk=&amp;WINDOW=FIRST_POPUP&amp;HEIGHT=450&amp;WIDTH=450&amp;START_MA","XIMIZED=FALSE&amp;VAR:CALENDAR=US&amp;VAR:SYMBOL=MAR&amp;VAR:INDEX=0"}</definedName>
    <definedName name="_5548__FDSAUDITLINK__" localSheetId="2" hidden="1">{"fdsup://directions/FAT Viewer?action=UPDATE&amp;creator=factset&amp;DYN_ARGS=TRUE&amp;DOC_NAME=FAT:FQL_AUDITING_CLIENT_TEMPLATE.FAT&amp;display_string=Audit&amp;VAR:KEY=BALQPKNOTY&amp;VAR:QUERY=RkZfRU5UUlBSX1ZBTF9EQUlMWSgzOTQwMCk=&amp;WINDOW=FIRST_POPUP&amp;HEIGHT=450&amp;WIDTH=450&amp;START_MA","XIMIZED=FALSE&amp;VAR:CALENDAR=US&amp;VAR:SYMBOL=CHH&amp;VAR:INDEX=0"}</definedName>
    <definedName name="_5548__FDSAUDITLINK__" hidden="1">{"fdsup://directions/FAT Viewer?action=UPDATE&amp;creator=factset&amp;DYN_ARGS=TRUE&amp;DOC_NAME=FAT:FQL_AUDITING_CLIENT_TEMPLATE.FAT&amp;display_string=Audit&amp;VAR:KEY=BALQPKNOTY&amp;VAR:QUERY=RkZfRU5UUlBSX1ZBTF9EQUlMWSgzOTQwMCk=&amp;WINDOW=FIRST_POPUP&amp;HEIGHT=450&amp;WIDTH=450&amp;START_MA","XIMIZED=FALSE&amp;VAR:CALENDAR=US&amp;VAR:SYMBOL=CHH&amp;VAR:INDEX=0"}</definedName>
    <definedName name="_5549__FDSAUDITLINK__" localSheetId="2" hidden="1">{"fdsup://directions/FAT Viewer?action=UPDATE&amp;creator=factset&amp;DYN_ARGS=TRUE&amp;DOC_NAME=FAT:FQL_AUDITING_CLIENT_TEMPLATE.FAT&amp;display_string=Audit&amp;VAR:KEY=NSLEZAJWRC&amp;VAR:QUERY=RkZfRU5UUlBSX1ZBTF9EQUlMWSgzOTQwMCk=&amp;WINDOW=FIRST_POPUP&amp;HEIGHT=450&amp;WIDTH=450&amp;START_MA","XIMIZED=FALSE&amp;VAR:CALENDAR=US&amp;VAR:SYMBOL=WYN&amp;VAR:INDEX=0"}</definedName>
    <definedName name="_5549__FDSAUDITLINK__" hidden="1">{"fdsup://directions/FAT Viewer?action=UPDATE&amp;creator=factset&amp;DYN_ARGS=TRUE&amp;DOC_NAME=FAT:FQL_AUDITING_CLIENT_TEMPLATE.FAT&amp;display_string=Audit&amp;VAR:KEY=NSLEZAJWRC&amp;VAR:QUERY=RkZfRU5UUlBSX1ZBTF9EQUlMWSgzOTQwMCk=&amp;WINDOW=FIRST_POPUP&amp;HEIGHT=450&amp;WIDTH=450&amp;START_MA","XIMIZED=FALSE&amp;VAR:CALENDAR=US&amp;VAR:SYMBOL=WYN&amp;VAR:INDEX=0"}</definedName>
    <definedName name="_555______________123Graph_ACHART_8" hidden="1">#REF!</definedName>
    <definedName name="_555___________123Graph_ACHART_7" hidden="1">#REF!</definedName>
    <definedName name="_55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555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5550__FDSAUDITLINK__" localSheetId="2" hidden="1">{"fdsup://directions/FAT Viewer?action=UPDATE&amp;creator=factset&amp;DYN_ARGS=TRUE&amp;DOC_NAME=FAT:FQL_AUDITING_CLIENT_TEMPLATE.FAT&amp;display_string=Audit&amp;VAR:KEY=JQLSTEVQVA&amp;VAR:QUERY=RkZfRU5UUlBSX1ZBTF9EQUlMWSgzOTM5OSk=&amp;WINDOW=FIRST_POPUP&amp;HEIGHT=450&amp;WIDTH=450&amp;START_MA","XIMIZED=FALSE&amp;VAR:CALENDAR=US&amp;VAR:SYMBOL=H&amp;VAR:INDEX=0"}</definedName>
    <definedName name="_5550__FDSAUDITLINK__" hidden="1">{"fdsup://directions/FAT Viewer?action=UPDATE&amp;creator=factset&amp;DYN_ARGS=TRUE&amp;DOC_NAME=FAT:FQL_AUDITING_CLIENT_TEMPLATE.FAT&amp;display_string=Audit&amp;VAR:KEY=JQLSTEVQVA&amp;VAR:QUERY=RkZfRU5UUlBSX1ZBTF9EQUlMWSgzOTM5OSk=&amp;WINDOW=FIRST_POPUP&amp;HEIGHT=450&amp;WIDTH=450&amp;START_MA","XIMIZED=FALSE&amp;VAR:CALENDAR=US&amp;VAR:SYMBOL=H&amp;VAR:INDEX=0"}</definedName>
    <definedName name="_5551__FDSAUDITLINK__" localSheetId="2" hidden="1">{"fdsup://directions/FAT Viewer?action=UPDATE&amp;creator=factset&amp;DYN_ARGS=TRUE&amp;DOC_NAME=FAT:FQL_AUDITING_CLIENT_TEMPLATE.FAT&amp;display_string=Audit&amp;VAR:KEY=FAJSNEXOLI&amp;VAR:QUERY=RkZfRU5UUlBSX1ZBTF9EQUlMWSgzOTM5OSk=&amp;WINDOW=FIRST_POPUP&amp;HEIGHT=450&amp;WIDTH=450&amp;START_MA","XIMIZED=FALSE&amp;VAR:CALENDAR=US&amp;VAR:SYMBOL=HOT&amp;VAR:INDEX=0"}</definedName>
    <definedName name="_5551__FDSAUDITLINK__" hidden="1">{"fdsup://directions/FAT Viewer?action=UPDATE&amp;creator=factset&amp;DYN_ARGS=TRUE&amp;DOC_NAME=FAT:FQL_AUDITING_CLIENT_TEMPLATE.FAT&amp;display_string=Audit&amp;VAR:KEY=FAJSNEXOLI&amp;VAR:QUERY=RkZfRU5UUlBSX1ZBTF9EQUlMWSgzOTM5OSk=&amp;WINDOW=FIRST_POPUP&amp;HEIGHT=450&amp;WIDTH=450&amp;START_MA","XIMIZED=FALSE&amp;VAR:CALENDAR=US&amp;VAR:SYMBOL=HOT&amp;VAR:INDEX=0"}</definedName>
    <definedName name="_5552__FDSAUDITLINK__" localSheetId="2" hidden="1">{"fdsup://directions/FAT Viewer?action=UPDATE&amp;creator=factset&amp;DYN_ARGS=TRUE&amp;DOC_NAME=FAT:FQL_AUDITING_CLIENT_TEMPLATE.FAT&amp;display_string=Audit&amp;VAR:KEY=LQXIVOBEXI&amp;VAR:QUERY=RkZfRU5UUlBSX1ZBTF9EQUlMWSgzOTM5OSk=&amp;WINDOW=FIRST_POPUP&amp;HEIGHT=450&amp;WIDTH=450&amp;START_MA","XIMIZED=FALSE&amp;VAR:CALENDAR=US&amp;VAR:SYMBOL=585284&amp;VAR:INDEX=0"}</definedName>
    <definedName name="_5552__FDSAUDITLINK__" hidden="1">{"fdsup://directions/FAT Viewer?action=UPDATE&amp;creator=factset&amp;DYN_ARGS=TRUE&amp;DOC_NAME=FAT:FQL_AUDITING_CLIENT_TEMPLATE.FAT&amp;display_string=Audit&amp;VAR:KEY=LQXIVOBEXI&amp;VAR:QUERY=RkZfRU5UUlBSX1ZBTF9EQUlMWSgzOTM5OSk=&amp;WINDOW=FIRST_POPUP&amp;HEIGHT=450&amp;WIDTH=450&amp;START_MA","XIMIZED=FALSE&amp;VAR:CALENDAR=US&amp;VAR:SYMBOL=585284&amp;VAR:INDEX=0"}</definedName>
    <definedName name="_5553__FDSAUDITLINK__" localSheetId="2" hidden="1">{"fdsup://directions/FAT Viewer?action=UPDATE&amp;creator=factset&amp;DYN_ARGS=TRUE&amp;DOC_NAME=FAT:FQL_AUDITING_CLIENT_TEMPLATE.FAT&amp;display_string=Audit&amp;VAR:KEY=XSDSVOFSDK&amp;VAR:QUERY=RkZfRU5UUlBSX1ZBTF9EQUlMWSgzOTM5OSk=&amp;WINDOW=FIRST_POPUP&amp;HEIGHT=450&amp;WIDTH=450&amp;START_MA","XIMIZED=FALSE&amp;VAR:CALENDAR=US&amp;VAR:SYMBOL=MAR&amp;VAR:INDEX=0"}</definedName>
    <definedName name="_5553__FDSAUDITLINK__" hidden="1">{"fdsup://directions/FAT Viewer?action=UPDATE&amp;creator=factset&amp;DYN_ARGS=TRUE&amp;DOC_NAME=FAT:FQL_AUDITING_CLIENT_TEMPLATE.FAT&amp;display_string=Audit&amp;VAR:KEY=XSDSVOFSDK&amp;VAR:QUERY=RkZfRU5UUlBSX1ZBTF9EQUlMWSgzOTM5OSk=&amp;WINDOW=FIRST_POPUP&amp;HEIGHT=450&amp;WIDTH=450&amp;START_MA","XIMIZED=FALSE&amp;VAR:CALENDAR=US&amp;VAR:SYMBOL=MAR&amp;VAR:INDEX=0"}</definedName>
    <definedName name="_5554__FDSAUDITLINK__" localSheetId="2" hidden="1">{"fdsup://directions/FAT Viewer?action=UPDATE&amp;creator=factset&amp;DYN_ARGS=TRUE&amp;DOC_NAME=FAT:FQL_AUDITING_CLIENT_TEMPLATE.FAT&amp;display_string=Audit&amp;VAR:KEY=ROVKHORAFQ&amp;VAR:QUERY=RkZfRU5UUlBSX1ZBTF9EQUlMWSgzOTM5OSk=&amp;WINDOW=FIRST_POPUP&amp;HEIGHT=450&amp;WIDTH=450&amp;START_MA","XIMIZED=FALSE&amp;VAR:CALENDAR=US&amp;VAR:SYMBOL=CHH&amp;VAR:INDEX=0"}</definedName>
    <definedName name="_5554__FDSAUDITLINK__" hidden="1">{"fdsup://directions/FAT Viewer?action=UPDATE&amp;creator=factset&amp;DYN_ARGS=TRUE&amp;DOC_NAME=FAT:FQL_AUDITING_CLIENT_TEMPLATE.FAT&amp;display_string=Audit&amp;VAR:KEY=ROVKHORAFQ&amp;VAR:QUERY=RkZfRU5UUlBSX1ZBTF9EQUlMWSgzOTM5OSk=&amp;WINDOW=FIRST_POPUP&amp;HEIGHT=450&amp;WIDTH=450&amp;START_MA","XIMIZED=FALSE&amp;VAR:CALENDAR=US&amp;VAR:SYMBOL=CHH&amp;VAR:INDEX=0"}</definedName>
    <definedName name="_5555__FDSAUDITLINK__" localSheetId="2" hidden="1">{"fdsup://directions/FAT Viewer?action=UPDATE&amp;creator=factset&amp;DYN_ARGS=TRUE&amp;DOC_NAME=FAT:FQL_AUDITING_CLIENT_TEMPLATE.FAT&amp;display_string=Audit&amp;VAR:KEY=TGTSPWZKRW&amp;VAR:QUERY=RkZfRU5UUlBSX1ZBTF9EQUlMWSgzOTM5OSk=&amp;WINDOW=FIRST_POPUP&amp;HEIGHT=450&amp;WIDTH=450&amp;START_MA","XIMIZED=FALSE&amp;VAR:CALENDAR=US&amp;VAR:SYMBOL=WYN&amp;VAR:INDEX=0"}</definedName>
    <definedName name="_5555__FDSAUDITLINK__" hidden="1">{"fdsup://directions/FAT Viewer?action=UPDATE&amp;creator=factset&amp;DYN_ARGS=TRUE&amp;DOC_NAME=FAT:FQL_AUDITING_CLIENT_TEMPLATE.FAT&amp;display_string=Audit&amp;VAR:KEY=TGTSPWZKRW&amp;VAR:QUERY=RkZfRU5UUlBSX1ZBTF9EQUlMWSgzOTM5OSk=&amp;WINDOW=FIRST_POPUP&amp;HEIGHT=450&amp;WIDTH=450&amp;START_MA","XIMIZED=FALSE&amp;VAR:CALENDAR=US&amp;VAR:SYMBOL=WYN&amp;VAR:INDEX=0"}</definedName>
    <definedName name="_5556__FDSAUDITLINK__" localSheetId="2" hidden="1">{"fdsup://directions/FAT Viewer?action=UPDATE&amp;creator=factset&amp;DYN_ARGS=TRUE&amp;DOC_NAME=FAT:FQL_AUDITING_CLIENT_TEMPLATE.FAT&amp;display_string=Audit&amp;VAR:KEY=PIZWHMPIXI&amp;VAR:QUERY=RkZfRU5UUlBSX1ZBTF9EQUlMWSgzOTM5OCk=&amp;WINDOW=FIRST_POPUP&amp;HEIGHT=450&amp;WIDTH=450&amp;START_MA","XIMIZED=FALSE&amp;VAR:CALENDAR=US&amp;VAR:SYMBOL=H&amp;VAR:INDEX=0"}</definedName>
    <definedName name="_5556__FDSAUDITLINK__" hidden="1">{"fdsup://directions/FAT Viewer?action=UPDATE&amp;creator=factset&amp;DYN_ARGS=TRUE&amp;DOC_NAME=FAT:FQL_AUDITING_CLIENT_TEMPLATE.FAT&amp;display_string=Audit&amp;VAR:KEY=PIZWHMPIXI&amp;VAR:QUERY=RkZfRU5UUlBSX1ZBTF9EQUlMWSgzOTM5OCk=&amp;WINDOW=FIRST_POPUP&amp;HEIGHT=450&amp;WIDTH=450&amp;START_MA","XIMIZED=FALSE&amp;VAR:CALENDAR=US&amp;VAR:SYMBOL=H&amp;VAR:INDEX=0"}</definedName>
    <definedName name="_5557__FDSAUDITLINK__" localSheetId="2" hidden="1">{"fdsup://directions/FAT Viewer?action=UPDATE&amp;creator=factset&amp;DYN_ARGS=TRUE&amp;DOC_NAME=FAT:FQL_AUDITING_CLIENT_TEMPLATE.FAT&amp;display_string=Audit&amp;VAR:KEY=XWRUPALGRC&amp;VAR:QUERY=RkZfRU5UUlBSX1ZBTF9EQUlMWSgzOTM5OCk=&amp;WINDOW=FIRST_POPUP&amp;HEIGHT=450&amp;WIDTH=450&amp;START_MA","XIMIZED=FALSE&amp;VAR:CALENDAR=US&amp;VAR:SYMBOL=HOT&amp;VAR:INDEX=0"}</definedName>
    <definedName name="_5557__FDSAUDITLINK__" hidden="1">{"fdsup://directions/FAT Viewer?action=UPDATE&amp;creator=factset&amp;DYN_ARGS=TRUE&amp;DOC_NAME=FAT:FQL_AUDITING_CLIENT_TEMPLATE.FAT&amp;display_string=Audit&amp;VAR:KEY=XWRUPALGRC&amp;VAR:QUERY=RkZfRU5UUlBSX1ZBTF9EQUlMWSgzOTM5OCk=&amp;WINDOW=FIRST_POPUP&amp;HEIGHT=450&amp;WIDTH=450&amp;START_MA","XIMIZED=FALSE&amp;VAR:CALENDAR=US&amp;VAR:SYMBOL=HOT&amp;VAR:INDEX=0"}</definedName>
    <definedName name="_5558__FDSAUDITLINK__" localSheetId="2" hidden="1">{"fdsup://directions/FAT Viewer?action=UPDATE&amp;creator=factset&amp;DYN_ARGS=TRUE&amp;DOC_NAME=FAT:FQL_AUDITING_CLIENT_TEMPLATE.FAT&amp;display_string=Audit&amp;VAR:KEY=HWTGHIBUPU&amp;VAR:QUERY=RkZfRU5UUlBSX1ZBTF9EQUlMWSgzOTM5OCk=&amp;WINDOW=FIRST_POPUP&amp;HEIGHT=450&amp;WIDTH=450&amp;START_MA","XIMIZED=FALSE&amp;VAR:CALENDAR=US&amp;VAR:SYMBOL=585284&amp;VAR:INDEX=0"}</definedName>
    <definedName name="_5558__FDSAUDITLINK__" hidden="1">{"fdsup://directions/FAT Viewer?action=UPDATE&amp;creator=factset&amp;DYN_ARGS=TRUE&amp;DOC_NAME=FAT:FQL_AUDITING_CLIENT_TEMPLATE.FAT&amp;display_string=Audit&amp;VAR:KEY=HWTGHIBUPU&amp;VAR:QUERY=RkZfRU5UUlBSX1ZBTF9EQUlMWSgzOTM5OCk=&amp;WINDOW=FIRST_POPUP&amp;HEIGHT=450&amp;WIDTH=450&amp;START_MA","XIMIZED=FALSE&amp;VAR:CALENDAR=US&amp;VAR:SYMBOL=585284&amp;VAR:INDEX=0"}</definedName>
    <definedName name="_5559__FDSAUDITLINK__" localSheetId="2" hidden="1">{"fdsup://directions/FAT Viewer?action=UPDATE&amp;creator=factset&amp;DYN_ARGS=TRUE&amp;DOC_NAME=FAT:FQL_AUDITING_CLIENT_TEMPLATE.FAT&amp;display_string=Audit&amp;VAR:KEY=FYXKDYDUDA&amp;VAR:QUERY=RkZfRU5UUlBSX1ZBTF9EQUlMWSgzOTM5OCk=&amp;WINDOW=FIRST_POPUP&amp;HEIGHT=450&amp;WIDTH=450&amp;START_MA","XIMIZED=FALSE&amp;VAR:CALENDAR=US&amp;VAR:SYMBOL=MAR&amp;VAR:INDEX=0"}</definedName>
    <definedName name="_5559__FDSAUDITLINK__" hidden="1">{"fdsup://directions/FAT Viewer?action=UPDATE&amp;creator=factset&amp;DYN_ARGS=TRUE&amp;DOC_NAME=FAT:FQL_AUDITING_CLIENT_TEMPLATE.FAT&amp;display_string=Audit&amp;VAR:KEY=FYXKDYDUDA&amp;VAR:QUERY=RkZfRU5UUlBSX1ZBTF9EQUlMWSgzOTM5OCk=&amp;WINDOW=FIRST_POPUP&amp;HEIGHT=450&amp;WIDTH=450&amp;START_MA","XIMIZED=FALSE&amp;VAR:CALENDAR=US&amp;VAR:SYMBOL=MAR&amp;VAR:INDEX=0"}</definedName>
    <definedName name="_556______________123Graph_ACHART_9" hidden="1">#REF!</definedName>
    <definedName name="_556___________123Graph_ACHART_8" hidden="1">#REF!</definedName>
    <definedName name="_55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556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5560__FDSAUDITLINK__" localSheetId="2" hidden="1">{"fdsup://directions/FAT Viewer?action=UPDATE&amp;creator=factset&amp;DYN_ARGS=TRUE&amp;DOC_NAME=FAT:FQL_AUDITING_CLIENT_TEMPLATE.FAT&amp;display_string=Audit&amp;VAR:KEY=BWNCRQXSFQ&amp;VAR:QUERY=RkZfRU5UUlBSX1ZBTF9EQUlMWSgzOTM5OCk=&amp;WINDOW=FIRST_POPUP&amp;HEIGHT=450&amp;WIDTH=450&amp;START_MA","XIMIZED=FALSE&amp;VAR:CALENDAR=US&amp;VAR:SYMBOL=CHH&amp;VAR:INDEX=0"}</definedName>
    <definedName name="_5560__FDSAUDITLINK__" hidden="1">{"fdsup://directions/FAT Viewer?action=UPDATE&amp;creator=factset&amp;DYN_ARGS=TRUE&amp;DOC_NAME=FAT:FQL_AUDITING_CLIENT_TEMPLATE.FAT&amp;display_string=Audit&amp;VAR:KEY=BWNCRQXSFQ&amp;VAR:QUERY=RkZfRU5UUlBSX1ZBTF9EQUlMWSgzOTM5OCk=&amp;WINDOW=FIRST_POPUP&amp;HEIGHT=450&amp;WIDTH=450&amp;START_MA","XIMIZED=FALSE&amp;VAR:CALENDAR=US&amp;VAR:SYMBOL=CHH&amp;VAR:INDEX=0"}</definedName>
    <definedName name="_5561__FDSAUDITLINK__" localSheetId="2" hidden="1">{"fdsup://directions/FAT Viewer?action=UPDATE&amp;creator=factset&amp;DYN_ARGS=TRUE&amp;DOC_NAME=FAT:FQL_AUDITING_CLIENT_TEMPLATE.FAT&amp;display_string=Audit&amp;VAR:KEY=JMFQLKZYDS&amp;VAR:QUERY=RkZfRU5UUlBSX1ZBTF9EQUlMWSgzOTM5OCk=&amp;WINDOW=FIRST_POPUP&amp;HEIGHT=450&amp;WIDTH=450&amp;START_MA","XIMIZED=FALSE&amp;VAR:CALENDAR=US&amp;VAR:SYMBOL=WYN&amp;VAR:INDEX=0"}</definedName>
    <definedName name="_5561__FDSAUDITLINK__" hidden="1">{"fdsup://directions/FAT Viewer?action=UPDATE&amp;creator=factset&amp;DYN_ARGS=TRUE&amp;DOC_NAME=FAT:FQL_AUDITING_CLIENT_TEMPLATE.FAT&amp;display_string=Audit&amp;VAR:KEY=JMFQLKZYDS&amp;VAR:QUERY=RkZfRU5UUlBSX1ZBTF9EQUlMWSgzOTM5OCk=&amp;WINDOW=FIRST_POPUP&amp;HEIGHT=450&amp;WIDTH=450&amp;START_MA","XIMIZED=FALSE&amp;VAR:CALENDAR=US&amp;VAR:SYMBOL=WYN&amp;VAR:INDEX=0"}</definedName>
    <definedName name="_5562__FDSAUDITLINK__" localSheetId="2" hidden="1">{"fdsup://directions/FAT Viewer?action=UPDATE&amp;creator=factset&amp;DYN_ARGS=TRUE&amp;DOC_NAME=FAT:FQL_AUDITING_CLIENT_TEMPLATE.FAT&amp;display_string=Audit&amp;VAR:KEY=BSNCDGTCZU&amp;VAR:QUERY=RkZfRU5UUlBSX1ZBTF9EQUlMWSgzOTM5NSk=&amp;WINDOW=FIRST_POPUP&amp;HEIGHT=450&amp;WIDTH=450&amp;START_MA","XIMIZED=FALSE&amp;VAR:CALENDAR=US&amp;VAR:SYMBOL=H&amp;VAR:INDEX=0"}</definedName>
    <definedName name="_5562__FDSAUDITLINK__" hidden="1">{"fdsup://directions/FAT Viewer?action=UPDATE&amp;creator=factset&amp;DYN_ARGS=TRUE&amp;DOC_NAME=FAT:FQL_AUDITING_CLIENT_TEMPLATE.FAT&amp;display_string=Audit&amp;VAR:KEY=BSNCDGTCZU&amp;VAR:QUERY=RkZfRU5UUlBSX1ZBTF9EQUlMWSgzOTM5NSk=&amp;WINDOW=FIRST_POPUP&amp;HEIGHT=450&amp;WIDTH=450&amp;START_MA","XIMIZED=FALSE&amp;VAR:CALENDAR=US&amp;VAR:SYMBOL=H&amp;VAR:INDEX=0"}</definedName>
    <definedName name="_5563__FDSAUDITLINK__" localSheetId="2" hidden="1">{"fdsup://directions/FAT Viewer?action=UPDATE&amp;creator=factset&amp;DYN_ARGS=TRUE&amp;DOC_NAME=FAT:FQL_AUDITING_CLIENT_TEMPLATE.FAT&amp;display_string=Audit&amp;VAR:KEY=JEDYJWBGFS&amp;VAR:QUERY=RkZfRU5UUlBSX1ZBTF9EQUlMWSgzOTM5NSk=&amp;WINDOW=FIRST_POPUP&amp;HEIGHT=450&amp;WIDTH=450&amp;START_MA","XIMIZED=FALSE&amp;VAR:CALENDAR=US&amp;VAR:SYMBOL=HOT&amp;VAR:INDEX=0"}</definedName>
    <definedName name="_5563__FDSAUDITLINK__" hidden="1">{"fdsup://directions/FAT Viewer?action=UPDATE&amp;creator=factset&amp;DYN_ARGS=TRUE&amp;DOC_NAME=FAT:FQL_AUDITING_CLIENT_TEMPLATE.FAT&amp;display_string=Audit&amp;VAR:KEY=JEDYJWBGFS&amp;VAR:QUERY=RkZfRU5UUlBSX1ZBTF9EQUlMWSgzOTM5NSk=&amp;WINDOW=FIRST_POPUP&amp;HEIGHT=450&amp;WIDTH=450&amp;START_MA","XIMIZED=FALSE&amp;VAR:CALENDAR=US&amp;VAR:SYMBOL=HOT&amp;VAR:INDEX=0"}</definedName>
    <definedName name="_5564__FDSAUDITLINK__" localSheetId="2" hidden="1">{"fdsup://directions/FAT Viewer?action=UPDATE&amp;creator=factset&amp;DYN_ARGS=TRUE&amp;DOC_NAME=FAT:FQL_AUDITING_CLIENT_TEMPLATE.FAT&amp;display_string=Audit&amp;VAR:KEY=PSXADSLGHC&amp;VAR:QUERY=RkZfRU5UUlBSX1ZBTF9EQUlMWSgzOTM5NSk=&amp;WINDOW=FIRST_POPUP&amp;HEIGHT=450&amp;WIDTH=450&amp;START_MA","XIMIZED=FALSE&amp;VAR:CALENDAR=US&amp;VAR:SYMBOL=585284&amp;VAR:INDEX=0"}</definedName>
    <definedName name="_5564__FDSAUDITLINK__" hidden="1">{"fdsup://directions/FAT Viewer?action=UPDATE&amp;creator=factset&amp;DYN_ARGS=TRUE&amp;DOC_NAME=FAT:FQL_AUDITING_CLIENT_TEMPLATE.FAT&amp;display_string=Audit&amp;VAR:KEY=PSXADSLGHC&amp;VAR:QUERY=RkZfRU5UUlBSX1ZBTF9EQUlMWSgzOTM5NSk=&amp;WINDOW=FIRST_POPUP&amp;HEIGHT=450&amp;WIDTH=450&amp;START_MA","XIMIZED=FALSE&amp;VAR:CALENDAR=US&amp;VAR:SYMBOL=585284&amp;VAR:INDEX=0"}</definedName>
    <definedName name="_5565__FDSAUDITLINK__" localSheetId="2" hidden="1">{"fdsup://directions/FAT Viewer?action=UPDATE&amp;creator=factset&amp;DYN_ARGS=TRUE&amp;DOC_NAME=FAT:FQL_AUDITING_CLIENT_TEMPLATE.FAT&amp;display_string=Audit&amp;VAR:KEY=JWXCRYZOJM&amp;VAR:QUERY=RkZfRU5UUlBSX1ZBTF9EQUlMWSgzOTM5NSk=&amp;WINDOW=FIRST_POPUP&amp;HEIGHT=450&amp;WIDTH=450&amp;START_MA","XIMIZED=FALSE&amp;VAR:CALENDAR=US&amp;VAR:SYMBOL=MAR&amp;VAR:INDEX=0"}</definedName>
    <definedName name="_5565__FDSAUDITLINK__" hidden="1">{"fdsup://directions/FAT Viewer?action=UPDATE&amp;creator=factset&amp;DYN_ARGS=TRUE&amp;DOC_NAME=FAT:FQL_AUDITING_CLIENT_TEMPLATE.FAT&amp;display_string=Audit&amp;VAR:KEY=JWXCRYZOJM&amp;VAR:QUERY=RkZfRU5UUlBSX1ZBTF9EQUlMWSgzOTM5NSk=&amp;WINDOW=FIRST_POPUP&amp;HEIGHT=450&amp;WIDTH=450&amp;START_MA","XIMIZED=FALSE&amp;VAR:CALENDAR=US&amp;VAR:SYMBOL=MAR&amp;VAR:INDEX=0"}</definedName>
    <definedName name="_5566__FDSAUDITLINK__" localSheetId="2" hidden="1">{"fdsup://directions/FAT Viewer?action=UPDATE&amp;creator=factset&amp;DYN_ARGS=TRUE&amp;DOC_NAME=FAT:FQL_AUDITING_CLIENT_TEMPLATE.FAT&amp;display_string=Audit&amp;VAR:KEY=DSTSDCXGTW&amp;VAR:QUERY=RkZfRU5UUlBSX1ZBTF9EQUlMWSgzOTM5NSk=&amp;WINDOW=FIRST_POPUP&amp;HEIGHT=450&amp;WIDTH=450&amp;START_MA","XIMIZED=FALSE&amp;VAR:CALENDAR=US&amp;VAR:SYMBOL=CHH&amp;VAR:INDEX=0"}</definedName>
    <definedName name="_5566__FDSAUDITLINK__" hidden="1">{"fdsup://directions/FAT Viewer?action=UPDATE&amp;creator=factset&amp;DYN_ARGS=TRUE&amp;DOC_NAME=FAT:FQL_AUDITING_CLIENT_TEMPLATE.FAT&amp;display_string=Audit&amp;VAR:KEY=DSTSDCXGTW&amp;VAR:QUERY=RkZfRU5UUlBSX1ZBTF9EQUlMWSgzOTM5NSk=&amp;WINDOW=FIRST_POPUP&amp;HEIGHT=450&amp;WIDTH=450&amp;START_MA","XIMIZED=FALSE&amp;VAR:CALENDAR=US&amp;VAR:SYMBOL=CHH&amp;VAR:INDEX=0"}</definedName>
    <definedName name="_5567__FDSAUDITLINK__" localSheetId="2" hidden="1">{"fdsup://directions/FAT Viewer?action=UPDATE&amp;creator=factset&amp;DYN_ARGS=TRUE&amp;DOC_NAME=FAT:FQL_AUDITING_CLIENT_TEMPLATE.FAT&amp;display_string=Audit&amp;VAR:KEY=DYPYTEFAFW&amp;VAR:QUERY=RkZfRU5UUlBSX1ZBTF9EQUlMWSgzOTM5NSk=&amp;WINDOW=FIRST_POPUP&amp;HEIGHT=450&amp;WIDTH=450&amp;START_MA","XIMIZED=FALSE&amp;VAR:CALENDAR=US&amp;VAR:SYMBOL=WYN&amp;VAR:INDEX=0"}</definedName>
    <definedName name="_5567__FDSAUDITLINK__" hidden="1">{"fdsup://directions/FAT Viewer?action=UPDATE&amp;creator=factset&amp;DYN_ARGS=TRUE&amp;DOC_NAME=FAT:FQL_AUDITING_CLIENT_TEMPLATE.FAT&amp;display_string=Audit&amp;VAR:KEY=DYPYTEFAFW&amp;VAR:QUERY=RkZfRU5UUlBSX1ZBTF9EQUlMWSgzOTM5NSk=&amp;WINDOW=FIRST_POPUP&amp;HEIGHT=450&amp;WIDTH=450&amp;START_MA","XIMIZED=FALSE&amp;VAR:CALENDAR=US&amp;VAR:SYMBOL=WYN&amp;VAR:INDEX=0"}</definedName>
    <definedName name="_5568__FDSAUDITLINK__" localSheetId="2" hidden="1">{"fdsup://directions/FAT Viewer?action=UPDATE&amp;creator=factset&amp;DYN_ARGS=TRUE&amp;DOC_NAME=FAT:FQL_AUDITING_CLIENT_TEMPLATE.FAT&amp;display_string=Audit&amp;VAR:KEY=DGNIZWVYPM&amp;VAR:QUERY=RkZfRU5UUlBSX1ZBTF9EQUlMWSgzOTM5NCk=&amp;WINDOW=FIRST_POPUP&amp;HEIGHT=450&amp;WIDTH=450&amp;START_MA","XIMIZED=FALSE&amp;VAR:CALENDAR=US&amp;VAR:SYMBOL=H&amp;VAR:INDEX=0"}</definedName>
    <definedName name="_5568__FDSAUDITLINK__" hidden="1">{"fdsup://directions/FAT Viewer?action=UPDATE&amp;creator=factset&amp;DYN_ARGS=TRUE&amp;DOC_NAME=FAT:FQL_AUDITING_CLIENT_TEMPLATE.FAT&amp;display_string=Audit&amp;VAR:KEY=DGNIZWVYPM&amp;VAR:QUERY=RkZfRU5UUlBSX1ZBTF9EQUlMWSgzOTM5NCk=&amp;WINDOW=FIRST_POPUP&amp;HEIGHT=450&amp;WIDTH=450&amp;START_MA","XIMIZED=FALSE&amp;VAR:CALENDAR=US&amp;VAR:SYMBOL=H&amp;VAR:INDEX=0"}</definedName>
    <definedName name="_5569__FDSAUDITLINK__" localSheetId="2" hidden="1">{"fdsup://directions/FAT Viewer?action=UPDATE&amp;creator=factset&amp;DYN_ARGS=TRUE&amp;DOC_NAME=FAT:FQL_AUDITING_CLIENT_TEMPLATE.FAT&amp;display_string=Audit&amp;VAR:KEY=ZULAJKXWTS&amp;VAR:QUERY=RkZfRU5UUlBSX1ZBTF9EQUlMWSgzOTM5NCk=&amp;WINDOW=FIRST_POPUP&amp;HEIGHT=450&amp;WIDTH=450&amp;START_MA","XIMIZED=FALSE&amp;VAR:CALENDAR=US&amp;VAR:SYMBOL=HOT&amp;VAR:INDEX=0"}</definedName>
    <definedName name="_5569__FDSAUDITLINK__" hidden="1">{"fdsup://directions/FAT Viewer?action=UPDATE&amp;creator=factset&amp;DYN_ARGS=TRUE&amp;DOC_NAME=FAT:FQL_AUDITING_CLIENT_TEMPLATE.FAT&amp;display_string=Audit&amp;VAR:KEY=ZULAJKXWTS&amp;VAR:QUERY=RkZfRU5UUlBSX1ZBTF9EQUlMWSgzOTM5NCk=&amp;WINDOW=FIRST_POPUP&amp;HEIGHT=450&amp;WIDTH=450&amp;START_MA","XIMIZED=FALSE&amp;VAR:CALENDAR=US&amp;VAR:SYMBOL=HOT&amp;VAR:INDEX=0"}</definedName>
    <definedName name="_557______________123Graph_BCHART_1" hidden="1">#REF!</definedName>
    <definedName name="_557___________123Graph_ACHART_9" hidden="1">#REF!</definedName>
    <definedName name="_55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557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5570__FDSAUDITLINK__" localSheetId="2" hidden="1">{"fdsup://directions/FAT Viewer?action=UPDATE&amp;creator=factset&amp;DYN_ARGS=TRUE&amp;DOC_NAME=FAT:FQL_AUDITING_CLIENT_TEMPLATE.FAT&amp;display_string=Audit&amp;VAR:KEY=NQHETSZGPE&amp;VAR:QUERY=RkZfRU5UUlBSX1ZBTF9EQUlMWSgzOTM5NCk=&amp;WINDOW=FIRST_POPUP&amp;HEIGHT=450&amp;WIDTH=450&amp;START_MA","XIMIZED=FALSE&amp;VAR:CALENDAR=US&amp;VAR:SYMBOL=585284&amp;VAR:INDEX=0"}</definedName>
    <definedName name="_5570__FDSAUDITLINK__" hidden="1">{"fdsup://directions/FAT Viewer?action=UPDATE&amp;creator=factset&amp;DYN_ARGS=TRUE&amp;DOC_NAME=FAT:FQL_AUDITING_CLIENT_TEMPLATE.FAT&amp;display_string=Audit&amp;VAR:KEY=NQHETSZGPE&amp;VAR:QUERY=RkZfRU5UUlBSX1ZBTF9EQUlMWSgzOTM5NCk=&amp;WINDOW=FIRST_POPUP&amp;HEIGHT=450&amp;WIDTH=450&amp;START_MA","XIMIZED=FALSE&amp;VAR:CALENDAR=US&amp;VAR:SYMBOL=585284&amp;VAR:INDEX=0"}</definedName>
    <definedName name="_5571__FDSAUDITLINK__" localSheetId="2" hidden="1">{"fdsup://directions/FAT Viewer?action=UPDATE&amp;creator=factset&amp;DYN_ARGS=TRUE&amp;DOC_NAME=FAT:FQL_AUDITING_CLIENT_TEMPLATE.FAT&amp;display_string=Audit&amp;VAR:KEY=HSJAVAFOLE&amp;VAR:QUERY=RkZfRU5UUlBSX1ZBTF9EQUlMWSgzOTM5NCk=&amp;WINDOW=FIRST_POPUP&amp;HEIGHT=450&amp;WIDTH=450&amp;START_MA","XIMIZED=FALSE&amp;VAR:CALENDAR=US&amp;VAR:SYMBOL=MAR&amp;VAR:INDEX=0"}</definedName>
    <definedName name="_5571__FDSAUDITLINK__" hidden="1">{"fdsup://directions/FAT Viewer?action=UPDATE&amp;creator=factset&amp;DYN_ARGS=TRUE&amp;DOC_NAME=FAT:FQL_AUDITING_CLIENT_TEMPLATE.FAT&amp;display_string=Audit&amp;VAR:KEY=HSJAVAFOLE&amp;VAR:QUERY=RkZfRU5UUlBSX1ZBTF9EQUlMWSgzOTM5NCk=&amp;WINDOW=FIRST_POPUP&amp;HEIGHT=450&amp;WIDTH=450&amp;START_MA","XIMIZED=FALSE&amp;VAR:CALENDAR=US&amp;VAR:SYMBOL=MAR&amp;VAR:INDEX=0"}</definedName>
    <definedName name="_5572__FDSAUDITLINK__" localSheetId="2" hidden="1">{"fdsup://directions/FAT Viewer?action=UPDATE&amp;creator=factset&amp;DYN_ARGS=TRUE&amp;DOC_NAME=FAT:FQL_AUDITING_CLIENT_TEMPLATE.FAT&amp;display_string=Audit&amp;VAR:KEY=ZCDKJQLUBQ&amp;VAR:QUERY=RkZfRU5UUlBSX1ZBTF9EQUlMWSgzOTM5NCk=&amp;WINDOW=FIRST_POPUP&amp;HEIGHT=450&amp;WIDTH=450&amp;START_MA","XIMIZED=FALSE&amp;VAR:CALENDAR=US&amp;VAR:SYMBOL=CHH&amp;VAR:INDEX=0"}</definedName>
    <definedName name="_5572__FDSAUDITLINK__" hidden="1">{"fdsup://directions/FAT Viewer?action=UPDATE&amp;creator=factset&amp;DYN_ARGS=TRUE&amp;DOC_NAME=FAT:FQL_AUDITING_CLIENT_TEMPLATE.FAT&amp;display_string=Audit&amp;VAR:KEY=ZCDKJQLUBQ&amp;VAR:QUERY=RkZfRU5UUlBSX1ZBTF9EQUlMWSgzOTM5NCk=&amp;WINDOW=FIRST_POPUP&amp;HEIGHT=450&amp;WIDTH=450&amp;START_MA","XIMIZED=FALSE&amp;VAR:CALENDAR=US&amp;VAR:SYMBOL=CHH&amp;VAR:INDEX=0"}</definedName>
    <definedName name="_5573__FDSAUDITLINK__" localSheetId="2" hidden="1">{"fdsup://directions/FAT Viewer?action=UPDATE&amp;creator=factset&amp;DYN_ARGS=TRUE&amp;DOC_NAME=FAT:FQL_AUDITING_CLIENT_TEMPLATE.FAT&amp;display_string=Audit&amp;VAR:KEY=PSLANCDINA&amp;VAR:QUERY=RkZfRU5UUlBSX1ZBTF9EQUlMWSgzOTM5NCk=&amp;WINDOW=FIRST_POPUP&amp;HEIGHT=450&amp;WIDTH=450&amp;START_MA","XIMIZED=FALSE&amp;VAR:CALENDAR=US&amp;VAR:SYMBOL=WYN&amp;VAR:INDEX=0"}</definedName>
    <definedName name="_5573__FDSAUDITLINK__" hidden="1">{"fdsup://directions/FAT Viewer?action=UPDATE&amp;creator=factset&amp;DYN_ARGS=TRUE&amp;DOC_NAME=FAT:FQL_AUDITING_CLIENT_TEMPLATE.FAT&amp;display_string=Audit&amp;VAR:KEY=PSLANCDINA&amp;VAR:QUERY=RkZfRU5UUlBSX1ZBTF9EQUlMWSgzOTM5NCk=&amp;WINDOW=FIRST_POPUP&amp;HEIGHT=450&amp;WIDTH=450&amp;START_MA","XIMIZED=FALSE&amp;VAR:CALENDAR=US&amp;VAR:SYMBOL=WYN&amp;VAR:INDEX=0"}</definedName>
    <definedName name="_5574__FDSAUDITLINK__" localSheetId="2" hidden="1">{"fdsup://directions/FAT Viewer?action=UPDATE&amp;creator=factset&amp;DYN_ARGS=TRUE&amp;DOC_NAME=FAT:FQL_AUDITING_CLIENT_TEMPLATE.FAT&amp;display_string=Audit&amp;VAR:KEY=LEPQFWJMTU&amp;VAR:QUERY=RkZfRU5UUlBSX1ZBTF9EQUlMWSgzOTM5Myk=&amp;WINDOW=FIRST_POPUP&amp;HEIGHT=450&amp;WIDTH=450&amp;START_MA","XIMIZED=FALSE&amp;VAR:CALENDAR=US&amp;VAR:SYMBOL=H&amp;VAR:INDEX=0"}</definedName>
    <definedName name="_5574__FDSAUDITLINK__" hidden="1">{"fdsup://directions/FAT Viewer?action=UPDATE&amp;creator=factset&amp;DYN_ARGS=TRUE&amp;DOC_NAME=FAT:FQL_AUDITING_CLIENT_TEMPLATE.FAT&amp;display_string=Audit&amp;VAR:KEY=LEPQFWJMTU&amp;VAR:QUERY=RkZfRU5UUlBSX1ZBTF9EQUlMWSgzOTM5Myk=&amp;WINDOW=FIRST_POPUP&amp;HEIGHT=450&amp;WIDTH=450&amp;START_MA","XIMIZED=FALSE&amp;VAR:CALENDAR=US&amp;VAR:SYMBOL=H&amp;VAR:INDEX=0"}</definedName>
    <definedName name="_5575__FDSAUDITLINK__" localSheetId="2" hidden="1">{"fdsup://directions/FAT Viewer?action=UPDATE&amp;creator=factset&amp;DYN_ARGS=TRUE&amp;DOC_NAME=FAT:FQL_AUDITING_CLIENT_TEMPLATE.FAT&amp;display_string=Audit&amp;VAR:KEY=FEJONYPUBM&amp;VAR:QUERY=RkZfRU5UUlBSX1ZBTF9EQUlMWSgzOTM5Myk=&amp;WINDOW=FIRST_POPUP&amp;HEIGHT=450&amp;WIDTH=450&amp;START_MA","XIMIZED=FALSE&amp;VAR:CALENDAR=US&amp;VAR:SYMBOL=HOT&amp;VAR:INDEX=0"}</definedName>
    <definedName name="_5575__FDSAUDITLINK__" hidden="1">{"fdsup://directions/FAT Viewer?action=UPDATE&amp;creator=factset&amp;DYN_ARGS=TRUE&amp;DOC_NAME=FAT:FQL_AUDITING_CLIENT_TEMPLATE.FAT&amp;display_string=Audit&amp;VAR:KEY=FEJONYPUBM&amp;VAR:QUERY=RkZfRU5UUlBSX1ZBTF9EQUlMWSgzOTM5Myk=&amp;WINDOW=FIRST_POPUP&amp;HEIGHT=450&amp;WIDTH=450&amp;START_MA","XIMIZED=FALSE&amp;VAR:CALENDAR=US&amp;VAR:SYMBOL=HOT&amp;VAR:INDEX=0"}</definedName>
    <definedName name="_5576__FDSAUDITLINK__" localSheetId="2" hidden="1">{"fdsup://directions/FAT Viewer?action=UPDATE&amp;creator=factset&amp;DYN_ARGS=TRUE&amp;DOC_NAME=FAT:FQL_AUDITING_CLIENT_TEMPLATE.FAT&amp;display_string=Audit&amp;VAR:KEY=LWFMRWJYLI&amp;VAR:QUERY=RkZfRU5UUlBSX1ZBTF9EQUlMWSgzOTM5Myk=&amp;WINDOW=FIRST_POPUP&amp;HEIGHT=450&amp;WIDTH=450&amp;START_MA","XIMIZED=FALSE&amp;VAR:CALENDAR=US&amp;VAR:SYMBOL=585284&amp;VAR:INDEX=0"}</definedName>
    <definedName name="_5576__FDSAUDITLINK__" hidden="1">{"fdsup://directions/FAT Viewer?action=UPDATE&amp;creator=factset&amp;DYN_ARGS=TRUE&amp;DOC_NAME=FAT:FQL_AUDITING_CLIENT_TEMPLATE.FAT&amp;display_string=Audit&amp;VAR:KEY=LWFMRWJYLI&amp;VAR:QUERY=RkZfRU5UUlBSX1ZBTF9EQUlMWSgzOTM5Myk=&amp;WINDOW=FIRST_POPUP&amp;HEIGHT=450&amp;WIDTH=450&amp;START_MA","XIMIZED=FALSE&amp;VAR:CALENDAR=US&amp;VAR:SYMBOL=585284&amp;VAR:INDEX=0"}</definedName>
    <definedName name="_5577__FDSAUDITLINK__" localSheetId="2" hidden="1">{"fdsup://directions/FAT Viewer?action=UPDATE&amp;creator=factset&amp;DYN_ARGS=TRUE&amp;DOC_NAME=FAT:FQL_AUDITING_CLIENT_TEMPLATE.FAT&amp;display_string=Audit&amp;VAR:KEY=JWVAXKDCFI&amp;VAR:QUERY=RkZfRU5UUlBSX1ZBTF9EQUlMWSgzOTM5Myk=&amp;WINDOW=FIRST_POPUP&amp;HEIGHT=450&amp;WIDTH=450&amp;START_MA","XIMIZED=FALSE&amp;VAR:CALENDAR=US&amp;VAR:SYMBOL=MAR&amp;VAR:INDEX=0"}</definedName>
    <definedName name="_5577__FDSAUDITLINK__" hidden="1">{"fdsup://directions/FAT Viewer?action=UPDATE&amp;creator=factset&amp;DYN_ARGS=TRUE&amp;DOC_NAME=FAT:FQL_AUDITING_CLIENT_TEMPLATE.FAT&amp;display_string=Audit&amp;VAR:KEY=JWVAXKDCFI&amp;VAR:QUERY=RkZfRU5UUlBSX1ZBTF9EQUlMWSgzOTM5Myk=&amp;WINDOW=FIRST_POPUP&amp;HEIGHT=450&amp;WIDTH=450&amp;START_MA","XIMIZED=FALSE&amp;VAR:CALENDAR=US&amp;VAR:SYMBOL=MAR&amp;VAR:INDEX=0"}</definedName>
    <definedName name="_5578__FDSAUDITLINK__" localSheetId="2" hidden="1">{"fdsup://directions/FAT Viewer?action=UPDATE&amp;creator=factset&amp;DYN_ARGS=TRUE&amp;DOC_NAME=FAT:FQL_AUDITING_CLIENT_TEMPLATE.FAT&amp;display_string=Audit&amp;VAR:KEY=LYRWRIJYVK&amp;VAR:QUERY=RkZfRU5UUlBSX1ZBTF9EQUlMWSgzOTM5Myk=&amp;WINDOW=FIRST_POPUP&amp;HEIGHT=450&amp;WIDTH=450&amp;START_MA","XIMIZED=FALSE&amp;VAR:CALENDAR=US&amp;VAR:SYMBOL=CHH&amp;VAR:INDEX=0"}</definedName>
    <definedName name="_5578__FDSAUDITLINK__" hidden="1">{"fdsup://directions/FAT Viewer?action=UPDATE&amp;creator=factset&amp;DYN_ARGS=TRUE&amp;DOC_NAME=FAT:FQL_AUDITING_CLIENT_TEMPLATE.FAT&amp;display_string=Audit&amp;VAR:KEY=LYRWRIJYVK&amp;VAR:QUERY=RkZfRU5UUlBSX1ZBTF9EQUlMWSgzOTM5Myk=&amp;WINDOW=FIRST_POPUP&amp;HEIGHT=450&amp;WIDTH=450&amp;START_MA","XIMIZED=FALSE&amp;VAR:CALENDAR=US&amp;VAR:SYMBOL=CHH&amp;VAR:INDEX=0"}</definedName>
    <definedName name="_5579__FDSAUDITLINK__" localSheetId="2" hidden="1">{"fdsup://directions/FAT Viewer?action=UPDATE&amp;creator=factset&amp;DYN_ARGS=TRUE&amp;DOC_NAME=FAT:FQL_AUDITING_CLIENT_TEMPLATE.FAT&amp;display_string=Audit&amp;VAR:KEY=DWVSDYXSBE&amp;VAR:QUERY=RkZfRU5UUlBSX1ZBTF9EQUlMWSgzOTM5Myk=&amp;WINDOW=FIRST_POPUP&amp;HEIGHT=450&amp;WIDTH=450&amp;START_MA","XIMIZED=FALSE&amp;VAR:CALENDAR=US&amp;VAR:SYMBOL=WYN&amp;VAR:INDEX=0"}</definedName>
    <definedName name="_5579__FDSAUDITLINK__" hidden="1">{"fdsup://directions/FAT Viewer?action=UPDATE&amp;creator=factset&amp;DYN_ARGS=TRUE&amp;DOC_NAME=FAT:FQL_AUDITING_CLIENT_TEMPLATE.FAT&amp;display_string=Audit&amp;VAR:KEY=DWVSDYXSBE&amp;VAR:QUERY=RkZfRU5UUlBSX1ZBTF9EQUlMWSgzOTM5Myk=&amp;WINDOW=FIRST_POPUP&amp;HEIGHT=450&amp;WIDTH=450&amp;START_MA","XIMIZED=FALSE&amp;VAR:CALENDAR=US&amp;VAR:SYMBOL=WYN&amp;VAR:INDEX=0"}</definedName>
    <definedName name="_558______________123Graph_BCHART_17" hidden="1">#REF!</definedName>
    <definedName name="_558___________123Graph_BCHART_1" hidden="1">#REF!</definedName>
    <definedName name="_55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558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5580__FDSAUDITLINK__" localSheetId="2" hidden="1">{"fdsup://directions/FAT Viewer?action=UPDATE&amp;creator=factset&amp;DYN_ARGS=TRUE&amp;DOC_NAME=FAT:FQL_AUDITING_CLIENT_TEMPLATE.FAT&amp;display_string=Audit&amp;VAR:KEY=REJUHUBILW&amp;VAR:QUERY=RkZfRU5UUlBSX1ZBTF9EQUlMWSgzOTM5Mik=&amp;WINDOW=FIRST_POPUP&amp;HEIGHT=450&amp;WIDTH=450&amp;START_MA","XIMIZED=FALSE&amp;VAR:CALENDAR=US&amp;VAR:SYMBOL=H&amp;VAR:INDEX=0"}</definedName>
    <definedName name="_5580__FDSAUDITLINK__" hidden="1">{"fdsup://directions/FAT Viewer?action=UPDATE&amp;creator=factset&amp;DYN_ARGS=TRUE&amp;DOC_NAME=FAT:FQL_AUDITING_CLIENT_TEMPLATE.FAT&amp;display_string=Audit&amp;VAR:KEY=REJUHUBILW&amp;VAR:QUERY=RkZfRU5UUlBSX1ZBTF9EQUlMWSgzOTM5Mik=&amp;WINDOW=FIRST_POPUP&amp;HEIGHT=450&amp;WIDTH=450&amp;START_MA","XIMIZED=FALSE&amp;VAR:CALENDAR=US&amp;VAR:SYMBOL=H&amp;VAR:INDEX=0"}</definedName>
    <definedName name="_5581__FDSAUDITLINK__" localSheetId="2" hidden="1">{"fdsup://directions/FAT Viewer?action=UPDATE&amp;creator=factset&amp;DYN_ARGS=TRUE&amp;DOC_NAME=FAT:FQL_AUDITING_CLIENT_TEMPLATE.FAT&amp;display_string=Audit&amp;VAR:KEY=JGLGZWRUHE&amp;VAR:QUERY=RkZfRU5UUlBSX1ZBTF9EQUlMWSgzOTM5Mik=&amp;WINDOW=FIRST_POPUP&amp;HEIGHT=450&amp;WIDTH=450&amp;START_MA","XIMIZED=FALSE&amp;VAR:CALENDAR=US&amp;VAR:SYMBOL=HOT&amp;VAR:INDEX=0"}</definedName>
    <definedName name="_5581__FDSAUDITLINK__" hidden="1">{"fdsup://directions/FAT Viewer?action=UPDATE&amp;creator=factset&amp;DYN_ARGS=TRUE&amp;DOC_NAME=FAT:FQL_AUDITING_CLIENT_TEMPLATE.FAT&amp;display_string=Audit&amp;VAR:KEY=JGLGZWRUHE&amp;VAR:QUERY=RkZfRU5UUlBSX1ZBTF9EQUlMWSgzOTM5Mik=&amp;WINDOW=FIRST_POPUP&amp;HEIGHT=450&amp;WIDTH=450&amp;START_MA","XIMIZED=FALSE&amp;VAR:CALENDAR=US&amp;VAR:SYMBOL=HOT&amp;VAR:INDEX=0"}</definedName>
    <definedName name="_5582__FDSAUDITLINK__" localSheetId="2" hidden="1">{"fdsup://directions/FAT Viewer?action=UPDATE&amp;creator=factset&amp;DYN_ARGS=TRUE&amp;DOC_NAME=FAT:FQL_AUDITING_CLIENT_TEMPLATE.FAT&amp;display_string=Audit&amp;VAR:KEY=HIZWHQPCNA&amp;VAR:QUERY=RkZfRU5UUlBSX1ZBTF9EQUlMWSgzOTM5Mik=&amp;WINDOW=FIRST_POPUP&amp;HEIGHT=450&amp;WIDTH=450&amp;START_MA","XIMIZED=FALSE&amp;VAR:CALENDAR=US&amp;VAR:SYMBOL=585284&amp;VAR:INDEX=0"}</definedName>
    <definedName name="_5582__FDSAUDITLINK__" hidden="1">{"fdsup://directions/FAT Viewer?action=UPDATE&amp;creator=factset&amp;DYN_ARGS=TRUE&amp;DOC_NAME=FAT:FQL_AUDITING_CLIENT_TEMPLATE.FAT&amp;display_string=Audit&amp;VAR:KEY=HIZWHQPCNA&amp;VAR:QUERY=RkZfRU5UUlBSX1ZBTF9EQUlMWSgzOTM5Mik=&amp;WINDOW=FIRST_POPUP&amp;HEIGHT=450&amp;WIDTH=450&amp;START_MA","XIMIZED=FALSE&amp;VAR:CALENDAR=US&amp;VAR:SYMBOL=585284&amp;VAR:INDEX=0"}</definedName>
    <definedName name="_5583__FDSAUDITLINK__" localSheetId="2" hidden="1">{"fdsup://directions/FAT Viewer?action=UPDATE&amp;creator=factset&amp;DYN_ARGS=TRUE&amp;DOC_NAME=FAT:FQL_AUDITING_CLIENT_TEMPLATE.FAT&amp;display_string=Audit&amp;VAR:KEY=ROHYPEJKBQ&amp;VAR:QUERY=RkZfRU5UUlBSX1ZBTF9EQUlMWSgzOTM5Mik=&amp;WINDOW=FIRST_POPUP&amp;HEIGHT=450&amp;WIDTH=450&amp;START_MA","XIMIZED=FALSE&amp;VAR:CALENDAR=US&amp;VAR:SYMBOL=MAR&amp;VAR:INDEX=0"}</definedName>
    <definedName name="_5583__FDSAUDITLINK__" hidden="1">{"fdsup://directions/FAT Viewer?action=UPDATE&amp;creator=factset&amp;DYN_ARGS=TRUE&amp;DOC_NAME=FAT:FQL_AUDITING_CLIENT_TEMPLATE.FAT&amp;display_string=Audit&amp;VAR:KEY=ROHYPEJKBQ&amp;VAR:QUERY=RkZfRU5UUlBSX1ZBTF9EQUlMWSgzOTM5Mik=&amp;WINDOW=FIRST_POPUP&amp;HEIGHT=450&amp;WIDTH=450&amp;START_MA","XIMIZED=FALSE&amp;VAR:CALENDAR=US&amp;VAR:SYMBOL=MAR&amp;VAR:INDEX=0"}</definedName>
    <definedName name="_5584__FDSAUDITLINK__" localSheetId="2" hidden="1">{"fdsup://directions/FAT Viewer?action=UPDATE&amp;creator=factset&amp;DYN_ARGS=TRUE&amp;DOC_NAME=FAT:FQL_AUDITING_CLIENT_TEMPLATE.FAT&amp;display_string=Audit&amp;VAR:KEY=DGVAPMJANA&amp;VAR:QUERY=RkZfRU5UUlBSX1ZBTF9EQUlMWSgzOTM5Mik=&amp;WINDOW=FIRST_POPUP&amp;HEIGHT=450&amp;WIDTH=450&amp;START_MA","XIMIZED=FALSE&amp;VAR:CALENDAR=US&amp;VAR:SYMBOL=CHH&amp;VAR:INDEX=0"}</definedName>
    <definedName name="_5584__FDSAUDITLINK__" hidden="1">{"fdsup://directions/FAT Viewer?action=UPDATE&amp;creator=factset&amp;DYN_ARGS=TRUE&amp;DOC_NAME=FAT:FQL_AUDITING_CLIENT_TEMPLATE.FAT&amp;display_string=Audit&amp;VAR:KEY=DGVAPMJANA&amp;VAR:QUERY=RkZfRU5UUlBSX1ZBTF9EQUlMWSgzOTM5Mik=&amp;WINDOW=FIRST_POPUP&amp;HEIGHT=450&amp;WIDTH=450&amp;START_MA","XIMIZED=FALSE&amp;VAR:CALENDAR=US&amp;VAR:SYMBOL=CHH&amp;VAR:INDEX=0"}</definedName>
    <definedName name="_5585__FDSAUDITLINK__" localSheetId="2" hidden="1">{"fdsup://directions/FAT Viewer?action=UPDATE&amp;creator=factset&amp;DYN_ARGS=TRUE&amp;DOC_NAME=FAT:FQL_AUDITING_CLIENT_TEMPLATE.FAT&amp;display_string=Audit&amp;VAR:KEY=NILQXANANE&amp;VAR:QUERY=RkZfRU5UUlBSX1ZBTF9EQUlMWSgzOTM5Mik=&amp;WINDOW=FIRST_POPUP&amp;HEIGHT=450&amp;WIDTH=450&amp;START_MA","XIMIZED=FALSE&amp;VAR:CALENDAR=US&amp;VAR:SYMBOL=WYN&amp;VAR:INDEX=0"}</definedName>
    <definedName name="_5585__FDSAUDITLINK__" hidden="1">{"fdsup://directions/FAT Viewer?action=UPDATE&amp;creator=factset&amp;DYN_ARGS=TRUE&amp;DOC_NAME=FAT:FQL_AUDITING_CLIENT_TEMPLATE.FAT&amp;display_string=Audit&amp;VAR:KEY=NILQXANANE&amp;VAR:QUERY=RkZfRU5UUlBSX1ZBTF9EQUlMWSgzOTM5Mik=&amp;WINDOW=FIRST_POPUP&amp;HEIGHT=450&amp;WIDTH=450&amp;START_MA","XIMIZED=FALSE&amp;VAR:CALENDAR=US&amp;VAR:SYMBOL=WYN&amp;VAR:INDEX=0"}</definedName>
    <definedName name="_5586__FDSAUDITLINK__" localSheetId="2" hidden="1">{"fdsup://directions/FAT Viewer?action=UPDATE&amp;creator=factset&amp;DYN_ARGS=TRUE&amp;DOC_NAME=FAT:FQL_AUDITING_CLIENT_TEMPLATE.FAT&amp;display_string=Audit&amp;VAR:KEY=RYFODQNONO&amp;VAR:QUERY=RkZfRU5UUlBSX1ZBTF9EQUlMWSgzOTM5MSk=&amp;WINDOW=FIRST_POPUP&amp;HEIGHT=450&amp;WIDTH=450&amp;START_MA","XIMIZED=FALSE&amp;VAR:CALENDAR=US&amp;VAR:SYMBOL=H&amp;VAR:INDEX=0"}</definedName>
    <definedName name="_5586__FDSAUDITLINK__" hidden="1">{"fdsup://directions/FAT Viewer?action=UPDATE&amp;creator=factset&amp;DYN_ARGS=TRUE&amp;DOC_NAME=FAT:FQL_AUDITING_CLIENT_TEMPLATE.FAT&amp;display_string=Audit&amp;VAR:KEY=RYFODQNONO&amp;VAR:QUERY=RkZfRU5UUlBSX1ZBTF9EQUlMWSgzOTM5MSk=&amp;WINDOW=FIRST_POPUP&amp;HEIGHT=450&amp;WIDTH=450&amp;START_MA","XIMIZED=FALSE&amp;VAR:CALENDAR=US&amp;VAR:SYMBOL=H&amp;VAR:INDEX=0"}</definedName>
    <definedName name="_5587__FDSAUDITLINK__" localSheetId="2" hidden="1">{"fdsup://directions/FAT Viewer?action=UPDATE&amp;creator=factset&amp;DYN_ARGS=TRUE&amp;DOC_NAME=FAT:FQL_AUDITING_CLIENT_TEMPLATE.FAT&amp;display_string=Audit&amp;VAR:KEY=DEVAHATAVG&amp;VAR:QUERY=RkZfRU5UUlBSX1ZBTF9EQUlMWSgzOTM5MSk=&amp;WINDOW=FIRST_POPUP&amp;HEIGHT=450&amp;WIDTH=450&amp;START_MA","XIMIZED=FALSE&amp;VAR:CALENDAR=US&amp;VAR:SYMBOL=HOT&amp;VAR:INDEX=0"}</definedName>
    <definedName name="_5587__FDSAUDITLINK__" hidden="1">{"fdsup://directions/FAT Viewer?action=UPDATE&amp;creator=factset&amp;DYN_ARGS=TRUE&amp;DOC_NAME=FAT:FQL_AUDITING_CLIENT_TEMPLATE.FAT&amp;display_string=Audit&amp;VAR:KEY=DEVAHATAVG&amp;VAR:QUERY=RkZfRU5UUlBSX1ZBTF9EQUlMWSgzOTM5MSk=&amp;WINDOW=FIRST_POPUP&amp;HEIGHT=450&amp;WIDTH=450&amp;START_MA","XIMIZED=FALSE&amp;VAR:CALENDAR=US&amp;VAR:SYMBOL=HOT&amp;VAR:INDEX=0"}</definedName>
    <definedName name="_5588__FDSAUDITLINK__" localSheetId="2" hidden="1">{"fdsup://directions/FAT Viewer?action=UPDATE&amp;creator=factset&amp;DYN_ARGS=TRUE&amp;DOC_NAME=FAT:FQL_AUDITING_CLIENT_TEMPLATE.FAT&amp;display_string=Audit&amp;VAR:KEY=JWHKDIFETC&amp;VAR:QUERY=RkZfRU5UUlBSX1ZBTF9EQUlMWSgzOTM5MSk=&amp;WINDOW=FIRST_POPUP&amp;HEIGHT=450&amp;WIDTH=450&amp;START_MA","XIMIZED=FALSE&amp;VAR:CALENDAR=US&amp;VAR:SYMBOL=585284&amp;VAR:INDEX=0"}</definedName>
    <definedName name="_5588__FDSAUDITLINK__" hidden="1">{"fdsup://directions/FAT Viewer?action=UPDATE&amp;creator=factset&amp;DYN_ARGS=TRUE&amp;DOC_NAME=FAT:FQL_AUDITING_CLIENT_TEMPLATE.FAT&amp;display_string=Audit&amp;VAR:KEY=JWHKDIFETC&amp;VAR:QUERY=RkZfRU5UUlBSX1ZBTF9EQUlMWSgzOTM5MSk=&amp;WINDOW=FIRST_POPUP&amp;HEIGHT=450&amp;WIDTH=450&amp;START_MA","XIMIZED=FALSE&amp;VAR:CALENDAR=US&amp;VAR:SYMBOL=585284&amp;VAR:INDEX=0"}</definedName>
    <definedName name="_5589__FDSAUDITLINK__" localSheetId="2" hidden="1">{"fdsup://directions/FAT Viewer?action=UPDATE&amp;creator=factset&amp;DYN_ARGS=TRUE&amp;DOC_NAME=FAT:FQL_AUDITING_CLIENT_TEMPLATE.FAT&amp;display_string=Audit&amp;VAR:KEY=VWZUTUNYJC&amp;VAR:QUERY=RkZfRU5UUlBSX1ZBTF9EQUlMWSgzOTM5MSk=&amp;WINDOW=FIRST_POPUP&amp;HEIGHT=450&amp;WIDTH=450&amp;START_MA","XIMIZED=FALSE&amp;VAR:CALENDAR=US&amp;VAR:SYMBOL=MAR&amp;VAR:INDEX=0"}</definedName>
    <definedName name="_5589__FDSAUDITLINK__" hidden="1">{"fdsup://directions/FAT Viewer?action=UPDATE&amp;creator=factset&amp;DYN_ARGS=TRUE&amp;DOC_NAME=FAT:FQL_AUDITING_CLIENT_TEMPLATE.FAT&amp;display_string=Audit&amp;VAR:KEY=VWZUTUNYJC&amp;VAR:QUERY=RkZfRU5UUlBSX1ZBTF9EQUlMWSgzOTM5MSk=&amp;WINDOW=FIRST_POPUP&amp;HEIGHT=450&amp;WIDTH=450&amp;START_MA","XIMIZED=FALSE&amp;VAR:CALENDAR=US&amp;VAR:SYMBOL=MAR&amp;VAR:INDEX=0"}</definedName>
    <definedName name="_559______________123Graph_BCHART_18" hidden="1">#REF!</definedName>
    <definedName name="_559___________123Graph_BCHART_17" hidden="1">#REF!</definedName>
    <definedName name="_55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559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5590__FDSAUDITLINK__" localSheetId="2" hidden="1">{"fdsup://directions/FAT Viewer?action=UPDATE&amp;creator=factset&amp;DYN_ARGS=TRUE&amp;DOC_NAME=FAT:FQL_AUDITING_CLIENT_TEMPLATE.FAT&amp;display_string=Audit&amp;VAR:KEY=BQTQHSTKTM&amp;VAR:QUERY=RkZfRU5UUlBSX1ZBTF9EQUlMWSgzOTM5MSk=&amp;WINDOW=FIRST_POPUP&amp;HEIGHT=450&amp;WIDTH=450&amp;START_MA","XIMIZED=FALSE&amp;VAR:CALENDAR=US&amp;VAR:SYMBOL=CHH&amp;VAR:INDEX=0"}</definedName>
    <definedName name="_5590__FDSAUDITLINK__" hidden="1">{"fdsup://directions/FAT Viewer?action=UPDATE&amp;creator=factset&amp;DYN_ARGS=TRUE&amp;DOC_NAME=FAT:FQL_AUDITING_CLIENT_TEMPLATE.FAT&amp;display_string=Audit&amp;VAR:KEY=BQTQHSTKTM&amp;VAR:QUERY=RkZfRU5UUlBSX1ZBTF9EQUlMWSgzOTM5MSk=&amp;WINDOW=FIRST_POPUP&amp;HEIGHT=450&amp;WIDTH=450&amp;START_MA","XIMIZED=FALSE&amp;VAR:CALENDAR=US&amp;VAR:SYMBOL=CHH&amp;VAR:INDEX=0"}</definedName>
    <definedName name="_5591__FDSAUDITLINK__" localSheetId="2" hidden="1">{"fdsup://directions/FAT Viewer?action=UPDATE&amp;creator=factset&amp;DYN_ARGS=TRUE&amp;DOC_NAME=FAT:FQL_AUDITING_CLIENT_TEMPLATE.FAT&amp;display_string=Audit&amp;VAR:KEY=TOHYZGTABI&amp;VAR:QUERY=RkZfRU5UUlBSX1ZBTF9EQUlMWSgzOTM5MSk=&amp;WINDOW=FIRST_POPUP&amp;HEIGHT=450&amp;WIDTH=450&amp;START_MA","XIMIZED=FALSE&amp;VAR:CALENDAR=US&amp;VAR:SYMBOL=WYN&amp;VAR:INDEX=0"}</definedName>
    <definedName name="_5591__FDSAUDITLINK__" hidden="1">{"fdsup://directions/FAT Viewer?action=UPDATE&amp;creator=factset&amp;DYN_ARGS=TRUE&amp;DOC_NAME=FAT:FQL_AUDITING_CLIENT_TEMPLATE.FAT&amp;display_string=Audit&amp;VAR:KEY=TOHYZGTABI&amp;VAR:QUERY=RkZfRU5UUlBSX1ZBTF9EQUlMWSgzOTM5MSk=&amp;WINDOW=FIRST_POPUP&amp;HEIGHT=450&amp;WIDTH=450&amp;START_MA","XIMIZED=FALSE&amp;VAR:CALENDAR=US&amp;VAR:SYMBOL=WYN&amp;VAR:INDEX=0"}</definedName>
    <definedName name="_5592__FDSAUDITLINK__" localSheetId="2" hidden="1">{"fdsup://directions/FAT Viewer?action=UPDATE&amp;creator=factset&amp;DYN_ARGS=TRUE&amp;DOC_NAME=FAT:FQL_AUDITING_CLIENT_TEMPLATE.FAT&amp;display_string=Audit&amp;VAR:KEY=ZIVCXQPCRU&amp;VAR:QUERY=RkZfRU5UUlBSX1ZBTF9EQUlMWSgzOTM4OCk=&amp;WINDOW=FIRST_POPUP&amp;HEIGHT=450&amp;WIDTH=450&amp;START_MA","XIMIZED=FALSE&amp;VAR:CALENDAR=US&amp;VAR:SYMBOL=H&amp;VAR:INDEX=0"}</definedName>
    <definedName name="_5592__FDSAUDITLINK__" hidden="1">{"fdsup://directions/FAT Viewer?action=UPDATE&amp;creator=factset&amp;DYN_ARGS=TRUE&amp;DOC_NAME=FAT:FQL_AUDITING_CLIENT_TEMPLATE.FAT&amp;display_string=Audit&amp;VAR:KEY=ZIVCXQPCRU&amp;VAR:QUERY=RkZfRU5UUlBSX1ZBTF9EQUlMWSgzOTM4OCk=&amp;WINDOW=FIRST_POPUP&amp;HEIGHT=450&amp;WIDTH=450&amp;START_MA","XIMIZED=FALSE&amp;VAR:CALENDAR=US&amp;VAR:SYMBOL=H&amp;VAR:INDEX=0"}</definedName>
    <definedName name="_5593__FDSAUDITLINK__" localSheetId="2" hidden="1">{"fdsup://directions/FAT Viewer?action=UPDATE&amp;creator=factset&amp;DYN_ARGS=TRUE&amp;DOC_NAME=FAT:FQL_AUDITING_CLIENT_TEMPLATE.FAT&amp;display_string=Audit&amp;VAR:KEY=XOXYJIHSFO&amp;VAR:QUERY=RkZfRU5UUlBSX1ZBTF9EQUlMWSgzOTM4OCk=&amp;WINDOW=FIRST_POPUP&amp;HEIGHT=450&amp;WIDTH=450&amp;START_MA","XIMIZED=FALSE&amp;VAR:CALENDAR=US&amp;VAR:SYMBOL=HOT&amp;VAR:INDEX=0"}</definedName>
    <definedName name="_5593__FDSAUDITLINK__" hidden="1">{"fdsup://directions/FAT Viewer?action=UPDATE&amp;creator=factset&amp;DYN_ARGS=TRUE&amp;DOC_NAME=FAT:FQL_AUDITING_CLIENT_TEMPLATE.FAT&amp;display_string=Audit&amp;VAR:KEY=XOXYJIHSFO&amp;VAR:QUERY=RkZfRU5UUlBSX1ZBTF9EQUlMWSgzOTM4OCk=&amp;WINDOW=FIRST_POPUP&amp;HEIGHT=450&amp;WIDTH=450&amp;START_MA","XIMIZED=FALSE&amp;VAR:CALENDAR=US&amp;VAR:SYMBOL=HOT&amp;VAR:INDEX=0"}</definedName>
    <definedName name="_5594__FDSAUDITLINK__" localSheetId="2" hidden="1">{"fdsup://directions/FAT Viewer?action=UPDATE&amp;creator=factset&amp;DYN_ARGS=TRUE&amp;DOC_NAME=FAT:FQL_AUDITING_CLIENT_TEMPLATE.FAT&amp;display_string=Audit&amp;VAR:KEY=ZMLEFUHCBO&amp;VAR:QUERY=RkZfRU5UUlBSX1ZBTF9EQUlMWSgzOTM4OCk=&amp;WINDOW=FIRST_POPUP&amp;HEIGHT=450&amp;WIDTH=450&amp;START_MA","XIMIZED=FALSE&amp;VAR:CALENDAR=US&amp;VAR:SYMBOL=585284&amp;VAR:INDEX=0"}</definedName>
    <definedName name="_5594__FDSAUDITLINK__" hidden="1">{"fdsup://directions/FAT Viewer?action=UPDATE&amp;creator=factset&amp;DYN_ARGS=TRUE&amp;DOC_NAME=FAT:FQL_AUDITING_CLIENT_TEMPLATE.FAT&amp;display_string=Audit&amp;VAR:KEY=ZMLEFUHCBO&amp;VAR:QUERY=RkZfRU5UUlBSX1ZBTF9EQUlMWSgzOTM4OCk=&amp;WINDOW=FIRST_POPUP&amp;HEIGHT=450&amp;WIDTH=450&amp;START_MA","XIMIZED=FALSE&amp;VAR:CALENDAR=US&amp;VAR:SYMBOL=585284&amp;VAR:INDEX=0"}</definedName>
    <definedName name="_5595__FDSAUDITLINK__" localSheetId="2" hidden="1">{"fdsup://directions/FAT Viewer?action=UPDATE&amp;creator=factset&amp;DYN_ARGS=TRUE&amp;DOC_NAME=FAT:FQL_AUDITING_CLIENT_TEMPLATE.FAT&amp;display_string=Audit&amp;VAR:KEY=JATYNULQHI&amp;VAR:QUERY=RkZfRU5UUlBSX1ZBTF9EQUlMWSgzOTM4OCk=&amp;WINDOW=FIRST_POPUP&amp;HEIGHT=450&amp;WIDTH=450&amp;START_MA","XIMIZED=FALSE&amp;VAR:CALENDAR=US&amp;VAR:SYMBOL=MAR&amp;VAR:INDEX=0"}</definedName>
    <definedName name="_5595__FDSAUDITLINK__" hidden="1">{"fdsup://directions/FAT Viewer?action=UPDATE&amp;creator=factset&amp;DYN_ARGS=TRUE&amp;DOC_NAME=FAT:FQL_AUDITING_CLIENT_TEMPLATE.FAT&amp;display_string=Audit&amp;VAR:KEY=JATYNULQHI&amp;VAR:QUERY=RkZfRU5UUlBSX1ZBTF9EQUlMWSgzOTM4OCk=&amp;WINDOW=FIRST_POPUP&amp;HEIGHT=450&amp;WIDTH=450&amp;START_MA","XIMIZED=FALSE&amp;VAR:CALENDAR=US&amp;VAR:SYMBOL=MAR&amp;VAR:INDEX=0"}</definedName>
    <definedName name="_5596__FDSAUDITLINK__" localSheetId="2" hidden="1">{"fdsup://directions/FAT Viewer?action=UPDATE&amp;creator=factset&amp;DYN_ARGS=TRUE&amp;DOC_NAME=FAT:FQL_AUDITING_CLIENT_TEMPLATE.FAT&amp;display_string=Audit&amp;VAR:KEY=FMJUBYTEBY&amp;VAR:QUERY=RkZfRU5UUlBSX1ZBTF9EQUlMWSgzOTM4OCk=&amp;WINDOW=FIRST_POPUP&amp;HEIGHT=450&amp;WIDTH=450&amp;START_MA","XIMIZED=FALSE&amp;VAR:CALENDAR=US&amp;VAR:SYMBOL=CHH&amp;VAR:INDEX=0"}</definedName>
    <definedName name="_5596__FDSAUDITLINK__" hidden="1">{"fdsup://directions/FAT Viewer?action=UPDATE&amp;creator=factset&amp;DYN_ARGS=TRUE&amp;DOC_NAME=FAT:FQL_AUDITING_CLIENT_TEMPLATE.FAT&amp;display_string=Audit&amp;VAR:KEY=FMJUBYTEBY&amp;VAR:QUERY=RkZfRU5UUlBSX1ZBTF9EQUlMWSgzOTM4OCk=&amp;WINDOW=FIRST_POPUP&amp;HEIGHT=450&amp;WIDTH=450&amp;START_MA","XIMIZED=FALSE&amp;VAR:CALENDAR=US&amp;VAR:SYMBOL=CHH&amp;VAR:INDEX=0"}</definedName>
    <definedName name="_5597__FDSAUDITLINK__" localSheetId="2" hidden="1">{"fdsup://directions/FAT Viewer?action=UPDATE&amp;creator=factset&amp;DYN_ARGS=TRUE&amp;DOC_NAME=FAT:FQL_AUDITING_CLIENT_TEMPLATE.FAT&amp;display_string=Audit&amp;VAR:KEY=ZKDWNIVILC&amp;VAR:QUERY=RkZfRU5UUlBSX1ZBTF9EQUlMWSgzOTM4OCk=&amp;WINDOW=FIRST_POPUP&amp;HEIGHT=450&amp;WIDTH=450&amp;START_MA","XIMIZED=FALSE&amp;VAR:CALENDAR=US&amp;VAR:SYMBOL=WYN&amp;VAR:INDEX=0"}</definedName>
    <definedName name="_5597__FDSAUDITLINK__" hidden="1">{"fdsup://directions/FAT Viewer?action=UPDATE&amp;creator=factset&amp;DYN_ARGS=TRUE&amp;DOC_NAME=FAT:FQL_AUDITING_CLIENT_TEMPLATE.FAT&amp;display_string=Audit&amp;VAR:KEY=ZKDWNIVILC&amp;VAR:QUERY=RkZfRU5UUlBSX1ZBTF9EQUlMWSgzOTM4OCk=&amp;WINDOW=FIRST_POPUP&amp;HEIGHT=450&amp;WIDTH=450&amp;START_MA","XIMIZED=FALSE&amp;VAR:CALENDAR=US&amp;VAR:SYMBOL=WYN&amp;VAR:INDEX=0"}</definedName>
    <definedName name="_5598__FDSAUDITLINK__" localSheetId="2" hidden="1">{"fdsup://directions/FAT Viewer?action=UPDATE&amp;creator=factset&amp;DYN_ARGS=TRUE&amp;DOC_NAME=FAT:FQL_AUDITING_CLIENT_TEMPLATE.FAT&amp;display_string=Audit&amp;VAR:KEY=RGXOVWJMLS&amp;VAR:QUERY=RkZfRU5UUlBSX1ZBTF9EQUlMWSgzOTM4Nyk=&amp;WINDOW=FIRST_POPUP&amp;HEIGHT=450&amp;WIDTH=450&amp;START_MA","XIMIZED=FALSE&amp;VAR:CALENDAR=US&amp;VAR:SYMBOL=H&amp;VAR:INDEX=0"}</definedName>
    <definedName name="_5598__FDSAUDITLINK__" hidden="1">{"fdsup://directions/FAT Viewer?action=UPDATE&amp;creator=factset&amp;DYN_ARGS=TRUE&amp;DOC_NAME=FAT:FQL_AUDITING_CLIENT_TEMPLATE.FAT&amp;display_string=Audit&amp;VAR:KEY=RGXOVWJMLS&amp;VAR:QUERY=RkZfRU5UUlBSX1ZBTF9EQUlMWSgzOTM4Nyk=&amp;WINDOW=FIRST_POPUP&amp;HEIGHT=450&amp;WIDTH=450&amp;START_MA","XIMIZED=FALSE&amp;VAR:CALENDAR=US&amp;VAR:SYMBOL=H&amp;VAR:INDEX=0"}</definedName>
    <definedName name="_5599__FDSAUDITLINK__" localSheetId="2" hidden="1">{"fdsup://directions/FAT Viewer?action=UPDATE&amp;creator=factset&amp;DYN_ARGS=TRUE&amp;DOC_NAME=FAT:FQL_AUDITING_CLIENT_TEMPLATE.FAT&amp;display_string=Audit&amp;VAR:KEY=PIRGJYNURG&amp;VAR:QUERY=RkZfRU5UUlBSX1ZBTF9EQUlMWSgzOTM4Nyk=&amp;WINDOW=FIRST_POPUP&amp;HEIGHT=450&amp;WIDTH=450&amp;START_MA","XIMIZED=FALSE&amp;VAR:CALENDAR=US&amp;VAR:SYMBOL=HOT&amp;VAR:INDEX=0"}</definedName>
    <definedName name="_5599__FDSAUDITLINK__" hidden="1">{"fdsup://directions/FAT Viewer?action=UPDATE&amp;creator=factset&amp;DYN_ARGS=TRUE&amp;DOC_NAME=FAT:FQL_AUDITING_CLIENT_TEMPLATE.FAT&amp;display_string=Audit&amp;VAR:KEY=PIRGJYNURG&amp;VAR:QUERY=RkZfRU5UUlBSX1ZBTF9EQUlMWSgzOTM4Nyk=&amp;WINDOW=FIRST_POPUP&amp;HEIGHT=450&amp;WIDTH=450&amp;START_MA","XIMIZED=FALSE&amp;VAR:CALENDAR=US&amp;VAR:SYMBOL=HOT&amp;VAR:INDEX=0"}</definedName>
    <definedName name="_56_____________________123Graph_FCHART_6" hidden="1">#REF!</definedName>
    <definedName name="_56__________________123Graph_FCHART_4" hidden="1">#REF!</definedName>
    <definedName name="_56______123Graph_FCHART_3" hidden="1">#REF!</definedName>
    <definedName name="_56______123Graph_FCHART_4" hidden="1">#REF!</definedName>
    <definedName name="_56__123Graph_AChart_3" hidden="1">#N/A</definedName>
    <definedName name="_56__123Graph_ASS6_A" hidden="1">#REF!</definedName>
    <definedName name="_56__123Graph_BCHART_8" hidden="1">#REF!</definedName>
    <definedName name="_56__123Graph_BSS6_A" hidden="1">#REF!</definedName>
    <definedName name="_56__123Graph_CCHART_3" hidden="1">#REF!</definedName>
    <definedName name="_56__123Graph_DSS5_A" hidden="1">#REF!</definedName>
    <definedName name="_56__123Graph_FCHART_4" hidden="1">#REF!</definedName>
    <definedName name="_56__123Graph_FSUPPLIES_BY_B_U" hidden="1">#REF!</definedName>
    <definedName name="_56__123Graph_LBL_ACHART_1" hidden="1">#REF!</definedName>
    <definedName name="_56__123Graph_LBL_CCHART_11" hidden="1">#REF!</definedName>
    <definedName name="_56__123Graph_XCHART_15" hidden="1">#REF!</definedName>
    <definedName name="_56__123Graph_XCHART_18" hidden="1">#REF!</definedName>
    <definedName name="_56__123Graph_XChart_2A" hidden="1">#REF!</definedName>
    <definedName name="_56__123Graph_XCOMPOSITE_CRUDE" hidden="1">#REF!</definedName>
    <definedName name="_56__123Graph_XQRE_S_BY_TYPE" hidden="1">#REF!</definedName>
    <definedName name="_56__FDSAUDITLINK__" localSheetId="2" hidden="1">{"fdsup://IBCentral/FAT Viewer?action=UPDATE&amp;creator=factset&amp;DOC_NAME=fat:reuters_annual_source_window.fat&amp;display_string=Audit&amp;DYN_ARGS=TRUE&amp;VAR:ID1=75876610&amp;VAR:RCODE=FDSINTEXPTOTAL&amp;VAR:SDATE=20071299&amp;VAR:FREQ=FISCAL_YEARLY&amp;VAR:RELITEM=AUDIT&amp;VAR:CURRENCY=","&amp;VAR:CURRSOURCE=EXSHARE&amp;VAR:NATFREQ=ANNUAL&amp;VAR:RFIELD=FINALIZED&amp;VAR:DB_TYPE=&amp;VAR:UNITS=M&amp;window=popup&amp;width=450&amp;height=300&amp;START_MAXIMIZED=FALSE"}</definedName>
    <definedName name="_56__FDSAUDITLINK__" hidden="1">{"fdsup://Directions/FactSet Auditing Viewer?action=AUDIT_VALUE&amp;DB=129&amp;ID1=33904110&amp;VALUEID=05301&amp;SDATE=201102&amp;PERIODTYPE=QTR_STD&amp;SCFT=3&amp;window=popup_no_bar&amp;width=385&amp;height=120&amp;START_MAXIMIZED=FALSE&amp;creator=factset&amp;display_string=Audit"}</definedName>
    <definedName name="_56__FDSAUDITLINK___1" localSheetId="2" hidden="1">{"fdsup://Directions/FactSet Auditing Viewer?action=AUDIT_VALUE&amp;DB=129&amp;ID1=33904110&amp;VALUEID=05301&amp;SDATE=201102&amp;PERIODTYPE=QTR_STD&amp;SCFT=3&amp;window=popup_no_bar&amp;width=385&amp;height=120&amp;START_MAXIMIZED=FALSE&amp;creator=factset&amp;display_string=Audit"}</definedName>
    <definedName name="_56__FDSAUDITLINK___1" hidden="1">{"fdsup://Directions/FactSet Auditing Viewer?action=AUDIT_VALUE&amp;DB=129&amp;ID1=33904110&amp;VALUEID=05301&amp;SDATE=201102&amp;PERIODTYPE=QTR_STD&amp;SCFT=3&amp;window=popup_no_bar&amp;width=385&amp;height=120&amp;START_MAXIMIZED=FALSE&amp;creator=factset&amp;display_string=Audit"}</definedName>
    <definedName name="_56_0ACwvu.Pag" hidden="1">#REF!</definedName>
    <definedName name="_560______________123Graph_BCHART_2" hidden="1">#REF!</definedName>
    <definedName name="_560___________123Graph_BCHART_18" hidden="1">#REF!</definedName>
    <definedName name="_560__123Graph_CCHART_8" hidden="1">#REF!</definedName>
    <definedName name="_560__123Graph_DCHART_6" hidden="1">#REF!</definedName>
    <definedName name="_56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560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5600__FDSAUDITLINK__" localSheetId="2" hidden="1">{"fdsup://directions/FAT Viewer?action=UPDATE&amp;creator=factset&amp;DYN_ARGS=TRUE&amp;DOC_NAME=FAT:FQL_AUDITING_CLIENT_TEMPLATE.FAT&amp;display_string=Audit&amp;VAR:KEY=XIPURGRYZA&amp;VAR:QUERY=RkZfRU5UUlBSX1ZBTF9EQUlMWSgzOTM4Nyk=&amp;WINDOW=FIRST_POPUP&amp;HEIGHT=450&amp;WIDTH=450&amp;START_MA","XIMIZED=FALSE&amp;VAR:CALENDAR=US&amp;VAR:SYMBOL=585284&amp;VAR:INDEX=0"}</definedName>
    <definedName name="_5600__FDSAUDITLINK__" hidden="1">{"fdsup://directions/FAT Viewer?action=UPDATE&amp;creator=factset&amp;DYN_ARGS=TRUE&amp;DOC_NAME=FAT:FQL_AUDITING_CLIENT_TEMPLATE.FAT&amp;display_string=Audit&amp;VAR:KEY=XIPURGRYZA&amp;VAR:QUERY=RkZfRU5UUlBSX1ZBTF9EQUlMWSgzOTM4Nyk=&amp;WINDOW=FIRST_POPUP&amp;HEIGHT=450&amp;WIDTH=450&amp;START_MA","XIMIZED=FALSE&amp;VAR:CALENDAR=US&amp;VAR:SYMBOL=585284&amp;VAR:INDEX=0"}</definedName>
    <definedName name="_5601__FDSAUDITLINK__" localSheetId="2" hidden="1">{"fdsup://directions/FAT Viewer?action=UPDATE&amp;creator=factset&amp;DYN_ARGS=TRUE&amp;DOC_NAME=FAT:FQL_AUDITING_CLIENT_TEMPLATE.FAT&amp;display_string=Audit&amp;VAR:KEY=BCZILYXMFU&amp;VAR:QUERY=RkZfRU5UUlBSX1ZBTF9EQUlMWSgzOTM4Nyk=&amp;WINDOW=FIRST_POPUP&amp;HEIGHT=450&amp;WIDTH=450&amp;START_MA","XIMIZED=FALSE&amp;VAR:CALENDAR=US&amp;VAR:SYMBOL=MAR&amp;VAR:INDEX=0"}</definedName>
    <definedName name="_5601__FDSAUDITLINK__" hidden="1">{"fdsup://directions/FAT Viewer?action=UPDATE&amp;creator=factset&amp;DYN_ARGS=TRUE&amp;DOC_NAME=FAT:FQL_AUDITING_CLIENT_TEMPLATE.FAT&amp;display_string=Audit&amp;VAR:KEY=BCZILYXMFU&amp;VAR:QUERY=RkZfRU5UUlBSX1ZBTF9EQUlMWSgzOTM4Nyk=&amp;WINDOW=FIRST_POPUP&amp;HEIGHT=450&amp;WIDTH=450&amp;START_MA","XIMIZED=FALSE&amp;VAR:CALENDAR=US&amp;VAR:SYMBOL=MAR&amp;VAR:INDEX=0"}</definedName>
    <definedName name="_5602__FDSAUDITLINK__" localSheetId="2" hidden="1">{"fdsup://directions/FAT Viewer?action=UPDATE&amp;creator=factset&amp;DYN_ARGS=TRUE&amp;DOC_NAME=FAT:FQL_AUDITING_CLIENT_TEMPLATE.FAT&amp;display_string=Audit&amp;VAR:KEY=DWRILUTGXO&amp;VAR:QUERY=RkZfRU5UUlBSX1ZBTF9EQUlMWSgzOTM4Nyk=&amp;WINDOW=FIRST_POPUP&amp;HEIGHT=450&amp;WIDTH=450&amp;START_MA","XIMIZED=FALSE&amp;VAR:CALENDAR=US&amp;VAR:SYMBOL=CHH&amp;VAR:INDEX=0"}</definedName>
    <definedName name="_5602__FDSAUDITLINK__" hidden="1">{"fdsup://directions/FAT Viewer?action=UPDATE&amp;creator=factset&amp;DYN_ARGS=TRUE&amp;DOC_NAME=FAT:FQL_AUDITING_CLIENT_TEMPLATE.FAT&amp;display_string=Audit&amp;VAR:KEY=DWRILUTGXO&amp;VAR:QUERY=RkZfRU5UUlBSX1ZBTF9EQUlMWSgzOTM4Nyk=&amp;WINDOW=FIRST_POPUP&amp;HEIGHT=450&amp;WIDTH=450&amp;START_MA","XIMIZED=FALSE&amp;VAR:CALENDAR=US&amp;VAR:SYMBOL=CHH&amp;VAR:INDEX=0"}</definedName>
    <definedName name="_5603__FDSAUDITLINK__" localSheetId="2" hidden="1">{"fdsup://directions/FAT Viewer?action=UPDATE&amp;creator=factset&amp;DYN_ARGS=TRUE&amp;DOC_NAME=FAT:FQL_AUDITING_CLIENT_TEMPLATE.FAT&amp;display_string=Audit&amp;VAR:KEY=NOPOZSPIVQ&amp;VAR:QUERY=RkZfRU5UUlBSX1ZBTF9EQUlMWSgzOTM4Nyk=&amp;WINDOW=FIRST_POPUP&amp;HEIGHT=450&amp;WIDTH=450&amp;START_MA","XIMIZED=FALSE&amp;VAR:CALENDAR=US&amp;VAR:SYMBOL=WYN&amp;VAR:INDEX=0"}</definedName>
    <definedName name="_5603__FDSAUDITLINK__" hidden="1">{"fdsup://directions/FAT Viewer?action=UPDATE&amp;creator=factset&amp;DYN_ARGS=TRUE&amp;DOC_NAME=FAT:FQL_AUDITING_CLIENT_TEMPLATE.FAT&amp;display_string=Audit&amp;VAR:KEY=NOPOZSPIVQ&amp;VAR:QUERY=RkZfRU5UUlBSX1ZBTF9EQUlMWSgzOTM4Nyk=&amp;WINDOW=FIRST_POPUP&amp;HEIGHT=450&amp;WIDTH=450&amp;START_MA","XIMIZED=FALSE&amp;VAR:CALENDAR=US&amp;VAR:SYMBOL=WYN&amp;VAR:INDEX=0"}</definedName>
    <definedName name="_5604__FDSAUDITLINK__" localSheetId="2" hidden="1">{"fdsup://directions/FAT Viewer?action=UPDATE&amp;creator=factset&amp;DYN_ARGS=TRUE&amp;DOC_NAME=FAT:FQL_AUDITING_CLIENT_TEMPLATE.FAT&amp;display_string=Audit&amp;VAR:KEY=LOBMPSVCJY&amp;VAR:QUERY=RkZfRU5UUlBSX1ZBTF9EQUlMWSgzOTM4Nik=&amp;WINDOW=FIRST_POPUP&amp;HEIGHT=450&amp;WIDTH=450&amp;START_MA","XIMIZED=FALSE&amp;VAR:CALENDAR=US&amp;VAR:SYMBOL=H&amp;VAR:INDEX=0"}</definedName>
    <definedName name="_5604__FDSAUDITLINK__" hidden="1">{"fdsup://directions/FAT Viewer?action=UPDATE&amp;creator=factset&amp;DYN_ARGS=TRUE&amp;DOC_NAME=FAT:FQL_AUDITING_CLIENT_TEMPLATE.FAT&amp;display_string=Audit&amp;VAR:KEY=LOBMPSVCJY&amp;VAR:QUERY=RkZfRU5UUlBSX1ZBTF9EQUlMWSgzOTM4Nik=&amp;WINDOW=FIRST_POPUP&amp;HEIGHT=450&amp;WIDTH=450&amp;START_MA","XIMIZED=FALSE&amp;VAR:CALENDAR=US&amp;VAR:SYMBOL=H&amp;VAR:INDEX=0"}</definedName>
    <definedName name="_5605__FDSAUDITLINK__" localSheetId="2" hidden="1">{"fdsup://directions/FAT Viewer?action=UPDATE&amp;creator=factset&amp;DYN_ARGS=TRUE&amp;DOC_NAME=FAT:FQL_AUDITING_CLIENT_TEMPLATE.FAT&amp;display_string=Audit&amp;VAR:KEY=XGBYPSPUNC&amp;VAR:QUERY=RkZfRU5UUlBSX1ZBTF9EQUlMWSgzOTM4Nik=&amp;WINDOW=FIRST_POPUP&amp;HEIGHT=450&amp;WIDTH=450&amp;START_MA","XIMIZED=FALSE&amp;VAR:CALENDAR=US&amp;VAR:SYMBOL=HOT&amp;VAR:INDEX=0"}</definedName>
    <definedName name="_5605__FDSAUDITLINK__" hidden="1">{"fdsup://directions/FAT Viewer?action=UPDATE&amp;creator=factset&amp;DYN_ARGS=TRUE&amp;DOC_NAME=FAT:FQL_AUDITING_CLIENT_TEMPLATE.FAT&amp;display_string=Audit&amp;VAR:KEY=XGBYPSPUNC&amp;VAR:QUERY=RkZfRU5UUlBSX1ZBTF9EQUlMWSgzOTM4Nik=&amp;WINDOW=FIRST_POPUP&amp;HEIGHT=450&amp;WIDTH=450&amp;START_MA","XIMIZED=FALSE&amp;VAR:CALENDAR=US&amp;VAR:SYMBOL=HOT&amp;VAR:INDEX=0"}</definedName>
    <definedName name="_5606__FDSAUDITLINK__" localSheetId="2" hidden="1">{"fdsup://directions/FAT Viewer?action=UPDATE&amp;creator=factset&amp;DYN_ARGS=TRUE&amp;DOC_NAME=FAT:FQL_AUDITING_CLIENT_TEMPLATE.FAT&amp;display_string=Audit&amp;VAR:KEY=VWNARSHUBO&amp;VAR:QUERY=RkZfRU5UUlBSX1ZBTF9EQUlMWSgzOTM4Nik=&amp;WINDOW=FIRST_POPUP&amp;HEIGHT=450&amp;WIDTH=450&amp;START_MA","XIMIZED=FALSE&amp;VAR:CALENDAR=US&amp;VAR:SYMBOL=585284&amp;VAR:INDEX=0"}</definedName>
    <definedName name="_5606__FDSAUDITLINK__" hidden="1">{"fdsup://directions/FAT Viewer?action=UPDATE&amp;creator=factset&amp;DYN_ARGS=TRUE&amp;DOC_NAME=FAT:FQL_AUDITING_CLIENT_TEMPLATE.FAT&amp;display_string=Audit&amp;VAR:KEY=VWNARSHUBO&amp;VAR:QUERY=RkZfRU5UUlBSX1ZBTF9EQUlMWSgzOTM4Nik=&amp;WINDOW=FIRST_POPUP&amp;HEIGHT=450&amp;WIDTH=450&amp;START_MA","XIMIZED=FALSE&amp;VAR:CALENDAR=US&amp;VAR:SYMBOL=585284&amp;VAR:INDEX=0"}</definedName>
    <definedName name="_5607__FDSAUDITLINK__" localSheetId="2" hidden="1">{"fdsup://directions/FAT Viewer?action=UPDATE&amp;creator=factset&amp;DYN_ARGS=TRUE&amp;DOC_NAME=FAT:FQL_AUDITING_CLIENT_TEMPLATE.FAT&amp;display_string=Audit&amp;VAR:KEY=HYJODODAXY&amp;VAR:QUERY=RkZfRU5UUlBSX1ZBTF9EQUlMWSgzOTM4Nik=&amp;WINDOW=FIRST_POPUP&amp;HEIGHT=450&amp;WIDTH=450&amp;START_MA","XIMIZED=FALSE&amp;VAR:CALENDAR=US&amp;VAR:SYMBOL=MAR&amp;VAR:INDEX=0"}</definedName>
    <definedName name="_5607__FDSAUDITLINK__" hidden="1">{"fdsup://directions/FAT Viewer?action=UPDATE&amp;creator=factset&amp;DYN_ARGS=TRUE&amp;DOC_NAME=FAT:FQL_AUDITING_CLIENT_TEMPLATE.FAT&amp;display_string=Audit&amp;VAR:KEY=HYJODODAXY&amp;VAR:QUERY=RkZfRU5UUlBSX1ZBTF9EQUlMWSgzOTM4Nik=&amp;WINDOW=FIRST_POPUP&amp;HEIGHT=450&amp;WIDTH=450&amp;START_MA","XIMIZED=FALSE&amp;VAR:CALENDAR=US&amp;VAR:SYMBOL=MAR&amp;VAR:INDEX=0"}</definedName>
    <definedName name="_5608__FDSAUDITLINK__" localSheetId="2" hidden="1">{"fdsup://directions/FAT Viewer?action=UPDATE&amp;creator=factset&amp;DYN_ARGS=TRUE&amp;DOC_NAME=FAT:FQL_AUDITING_CLIENT_TEMPLATE.FAT&amp;display_string=Audit&amp;VAR:KEY=NMPKVCVQHE&amp;VAR:QUERY=RkZfRU5UUlBSX1ZBTF9EQUlMWSgzOTM4Nik=&amp;WINDOW=FIRST_POPUP&amp;HEIGHT=450&amp;WIDTH=450&amp;START_MA","XIMIZED=FALSE&amp;VAR:CALENDAR=US&amp;VAR:SYMBOL=CHH&amp;VAR:INDEX=0"}</definedName>
    <definedName name="_5608__FDSAUDITLINK__" hidden="1">{"fdsup://directions/FAT Viewer?action=UPDATE&amp;creator=factset&amp;DYN_ARGS=TRUE&amp;DOC_NAME=FAT:FQL_AUDITING_CLIENT_TEMPLATE.FAT&amp;display_string=Audit&amp;VAR:KEY=NMPKVCVQHE&amp;VAR:QUERY=RkZfRU5UUlBSX1ZBTF9EQUlMWSgzOTM4Nik=&amp;WINDOW=FIRST_POPUP&amp;HEIGHT=450&amp;WIDTH=450&amp;START_MA","XIMIZED=FALSE&amp;VAR:CALENDAR=US&amp;VAR:SYMBOL=CHH&amp;VAR:INDEX=0"}</definedName>
    <definedName name="_5609__FDSAUDITLINK__" localSheetId="2" hidden="1">{"fdsup://directions/FAT Viewer?action=UPDATE&amp;creator=factset&amp;DYN_ARGS=TRUE&amp;DOC_NAME=FAT:FQL_AUDITING_CLIENT_TEMPLATE.FAT&amp;display_string=Audit&amp;VAR:KEY=XIPIDSFEVU&amp;VAR:QUERY=RkZfRU5UUlBSX1ZBTF9EQUlMWSgzOTM4Nik=&amp;WINDOW=FIRST_POPUP&amp;HEIGHT=450&amp;WIDTH=450&amp;START_MA","XIMIZED=FALSE&amp;VAR:CALENDAR=US&amp;VAR:SYMBOL=WYN&amp;VAR:INDEX=0"}</definedName>
    <definedName name="_5609__FDSAUDITLINK__" hidden="1">{"fdsup://directions/FAT Viewer?action=UPDATE&amp;creator=factset&amp;DYN_ARGS=TRUE&amp;DOC_NAME=FAT:FQL_AUDITING_CLIENT_TEMPLATE.FAT&amp;display_string=Audit&amp;VAR:KEY=XIPIDSFEVU&amp;VAR:QUERY=RkZfRU5UUlBSX1ZBTF9EQUlMWSgzOTM4Nik=&amp;WINDOW=FIRST_POPUP&amp;HEIGHT=450&amp;WIDTH=450&amp;START_MA","XIMIZED=FALSE&amp;VAR:CALENDAR=US&amp;VAR:SYMBOL=WYN&amp;VAR:INDEX=0"}</definedName>
    <definedName name="_561______________123Graph_BCHART_3" hidden="1">#REF!</definedName>
    <definedName name="_561___________123Graph_BCHART_2" hidden="1">#REF!</definedName>
    <definedName name="_56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561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5610__FDSAUDITLINK__" localSheetId="2" hidden="1">{"fdsup://directions/FAT Viewer?action=UPDATE&amp;creator=factset&amp;DYN_ARGS=TRUE&amp;DOC_NAME=FAT:FQL_AUDITING_CLIENT_TEMPLATE.FAT&amp;display_string=Audit&amp;VAR:KEY=TYFIZGVIPW&amp;VAR:QUERY=RkZfRU5UUlBSX1ZBTF9EQUlMWSgzOTM4NSk=&amp;WINDOW=FIRST_POPUP&amp;HEIGHT=450&amp;WIDTH=450&amp;START_MA","XIMIZED=FALSE&amp;VAR:CALENDAR=US&amp;VAR:SYMBOL=H&amp;VAR:INDEX=0"}</definedName>
    <definedName name="_5610__FDSAUDITLINK__" hidden="1">{"fdsup://directions/FAT Viewer?action=UPDATE&amp;creator=factset&amp;DYN_ARGS=TRUE&amp;DOC_NAME=FAT:FQL_AUDITING_CLIENT_TEMPLATE.FAT&amp;display_string=Audit&amp;VAR:KEY=TYFIZGVIPW&amp;VAR:QUERY=RkZfRU5UUlBSX1ZBTF9EQUlMWSgzOTM4NSk=&amp;WINDOW=FIRST_POPUP&amp;HEIGHT=450&amp;WIDTH=450&amp;START_MA","XIMIZED=FALSE&amp;VAR:CALENDAR=US&amp;VAR:SYMBOL=H&amp;VAR:INDEX=0"}</definedName>
    <definedName name="_5611__FDSAUDITLINK__" localSheetId="2" hidden="1">{"fdsup://directions/FAT Viewer?action=UPDATE&amp;creator=factset&amp;DYN_ARGS=TRUE&amp;DOC_NAME=FAT:FQL_AUDITING_CLIENT_TEMPLATE.FAT&amp;display_string=Audit&amp;VAR:KEY=PAJQNWLKLW&amp;VAR:QUERY=RkZfRU5UUlBSX1ZBTF9EQUlMWSgzOTM4NSk=&amp;WINDOW=FIRST_POPUP&amp;HEIGHT=450&amp;WIDTH=450&amp;START_MA","XIMIZED=FALSE&amp;VAR:CALENDAR=US&amp;VAR:SYMBOL=HOT&amp;VAR:INDEX=0"}</definedName>
    <definedName name="_5611__FDSAUDITLINK__" hidden="1">{"fdsup://directions/FAT Viewer?action=UPDATE&amp;creator=factset&amp;DYN_ARGS=TRUE&amp;DOC_NAME=FAT:FQL_AUDITING_CLIENT_TEMPLATE.FAT&amp;display_string=Audit&amp;VAR:KEY=PAJQNWLKLW&amp;VAR:QUERY=RkZfRU5UUlBSX1ZBTF9EQUlMWSgzOTM4NSk=&amp;WINDOW=FIRST_POPUP&amp;HEIGHT=450&amp;WIDTH=450&amp;START_MA","XIMIZED=FALSE&amp;VAR:CALENDAR=US&amp;VAR:SYMBOL=HOT&amp;VAR:INDEX=0"}</definedName>
    <definedName name="_5612__FDSAUDITLINK__" localSheetId="2" hidden="1">{"fdsup://directions/FAT Viewer?action=UPDATE&amp;creator=factset&amp;DYN_ARGS=TRUE&amp;DOC_NAME=FAT:FQL_AUDITING_CLIENT_TEMPLATE.FAT&amp;display_string=Audit&amp;VAR:KEY=FUTCBGHUFA&amp;VAR:QUERY=RkZfRU5UUlBSX1ZBTF9EQUlMWSgzOTM4NSk=&amp;WINDOW=FIRST_POPUP&amp;HEIGHT=450&amp;WIDTH=450&amp;START_MA","XIMIZED=FALSE&amp;VAR:CALENDAR=US&amp;VAR:SYMBOL=585284&amp;VAR:INDEX=0"}</definedName>
    <definedName name="_5612__FDSAUDITLINK__" hidden="1">{"fdsup://directions/FAT Viewer?action=UPDATE&amp;creator=factset&amp;DYN_ARGS=TRUE&amp;DOC_NAME=FAT:FQL_AUDITING_CLIENT_TEMPLATE.FAT&amp;display_string=Audit&amp;VAR:KEY=FUTCBGHUFA&amp;VAR:QUERY=RkZfRU5UUlBSX1ZBTF9EQUlMWSgzOTM4NSk=&amp;WINDOW=FIRST_POPUP&amp;HEIGHT=450&amp;WIDTH=450&amp;START_MA","XIMIZED=FALSE&amp;VAR:CALENDAR=US&amp;VAR:SYMBOL=585284&amp;VAR:INDEX=0"}</definedName>
    <definedName name="_5613__FDSAUDITLINK__" localSheetId="2" hidden="1">{"fdsup://directions/FAT Viewer?action=UPDATE&amp;creator=factset&amp;DYN_ARGS=TRUE&amp;DOC_NAME=FAT:FQL_AUDITING_CLIENT_TEMPLATE.FAT&amp;display_string=Audit&amp;VAR:KEY=LWNQFCVINW&amp;VAR:QUERY=RkZfRU5UUlBSX1ZBTF9EQUlMWSgzOTM4NSk=&amp;WINDOW=FIRST_POPUP&amp;HEIGHT=450&amp;WIDTH=450&amp;START_MA","XIMIZED=FALSE&amp;VAR:CALENDAR=US&amp;VAR:SYMBOL=MAR&amp;VAR:INDEX=0"}</definedName>
    <definedName name="_5613__FDSAUDITLINK__" hidden="1">{"fdsup://directions/FAT Viewer?action=UPDATE&amp;creator=factset&amp;DYN_ARGS=TRUE&amp;DOC_NAME=FAT:FQL_AUDITING_CLIENT_TEMPLATE.FAT&amp;display_string=Audit&amp;VAR:KEY=LWNQFCVINW&amp;VAR:QUERY=RkZfRU5UUlBSX1ZBTF9EQUlMWSgzOTM4NSk=&amp;WINDOW=FIRST_POPUP&amp;HEIGHT=450&amp;WIDTH=450&amp;START_MA","XIMIZED=FALSE&amp;VAR:CALENDAR=US&amp;VAR:SYMBOL=MAR&amp;VAR:INDEX=0"}</definedName>
    <definedName name="_5614__FDSAUDITLINK__" localSheetId="2" hidden="1">{"fdsup://directions/FAT Viewer?action=UPDATE&amp;creator=factset&amp;DYN_ARGS=TRUE&amp;DOC_NAME=FAT:FQL_AUDITING_CLIENT_TEMPLATE.FAT&amp;display_string=Audit&amp;VAR:KEY=PGPSREPOHA&amp;VAR:QUERY=RkZfRU5UUlBSX1ZBTF9EQUlMWSgzOTM4NSk=&amp;WINDOW=FIRST_POPUP&amp;HEIGHT=450&amp;WIDTH=450&amp;START_MA","XIMIZED=FALSE&amp;VAR:CALENDAR=US&amp;VAR:SYMBOL=CHH&amp;VAR:INDEX=0"}</definedName>
    <definedName name="_5614__FDSAUDITLINK__" hidden="1">{"fdsup://directions/FAT Viewer?action=UPDATE&amp;creator=factset&amp;DYN_ARGS=TRUE&amp;DOC_NAME=FAT:FQL_AUDITING_CLIENT_TEMPLATE.FAT&amp;display_string=Audit&amp;VAR:KEY=PGPSREPOHA&amp;VAR:QUERY=RkZfRU5UUlBSX1ZBTF9EQUlMWSgzOTM4NSk=&amp;WINDOW=FIRST_POPUP&amp;HEIGHT=450&amp;WIDTH=450&amp;START_MA","XIMIZED=FALSE&amp;VAR:CALENDAR=US&amp;VAR:SYMBOL=CHH&amp;VAR:INDEX=0"}</definedName>
    <definedName name="_5615__FDSAUDITLINK__" localSheetId="2" hidden="1">{"fdsup://directions/FAT Viewer?action=UPDATE&amp;creator=factset&amp;DYN_ARGS=TRUE&amp;DOC_NAME=FAT:FQL_AUDITING_CLIENT_TEMPLATE.FAT&amp;display_string=Audit&amp;VAR:KEY=HETKDILYFS&amp;VAR:QUERY=RkZfRU5UUlBSX1ZBTF9EQUlMWSgzOTM4NSk=&amp;WINDOW=FIRST_POPUP&amp;HEIGHT=450&amp;WIDTH=450&amp;START_MA","XIMIZED=FALSE&amp;VAR:CALENDAR=US&amp;VAR:SYMBOL=WYN&amp;VAR:INDEX=0"}</definedName>
    <definedName name="_5615__FDSAUDITLINK__" hidden="1">{"fdsup://directions/FAT Viewer?action=UPDATE&amp;creator=factset&amp;DYN_ARGS=TRUE&amp;DOC_NAME=FAT:FQL_AUDITING_CLIENT_TEMPLATE.FAT&amp;display_string=Audit&amp;VAR:KEY=HETKDILYFS&amp;VAR:QUERY=RkZfRU5UUlBSX1ZBTF9EQUlMWSgzOTM4NSk=&amp;WINDOW=FIRST_POPUP&amp;HEIGHT=450&amp;WIDTH=450&amp;START_MA","XIMIZED=FALSE&amp;VAR:CALENDAR=US&amp;VAR:SYMBOL=WYN&amp;VAR:INDEX=0"}</definedName>
    <definedName name="_5616__FDSAUDITLINK__" localSheetId="2" hidden="1">{"fdsup://directions/FAT Viewer?action=UPDATE&amp;creator=factset&amp;DYN_ARGS=TRUE&amp;DOC_NAME=FAT:FQL_AUDITING_CLIENT_TEMPLATE.FAT&amp;display_string=Audit&amp;VAR:KEY=DITYXUZWJQ&amp;VAR:QUERY=RkZfRU5UUlBSX1ZBTF9EQUlMWSgzOTM4NCk=&amp;WINDOW=FIRST_POPUP&amp;HEIGHT=450&amp;WIDTH=450&amp;START_MA","XIMIZED=FALSE&amp;VAR:CALENDAR=US&amp;VAR:SYMBOL=H&amp;VAR:INDEX=0"}</definedName>
    <definedName name="_5616__FDSAUDITLINK__" hidden="1">{"fdsup://directions/FAT Viewer?action=UPDATE&amp;creator=factset&amp;DYN_ARGS=TRUE&amp;DOC_NAME=FAT:FQL_AUDITING_CLIENT_TEMPLATE.FAT&amp;display_string=Audit&amp;VAR:KEY=DITYXUZWJQ&amp;VAR:QUERY=RkZfRU5UUlBSX1ZBTF9EQUlMWSgzOTM4NCk=&amp;WINDOW=FIRST_POPUP&amp;HEIGHT=450&amp;WIDTH=450&amp;START_MA","XIMIZED=FALSE&amp;VAR:CALENDAR=US&amp;VAR:SYMBOL=H&amp;VAR:INDEX=0"}</definedName>
    <definedName name="_5617__FDSAUDITLINK__" localSheetId="2" hidden="1">{"fdsup://directions/FAT Viewer?action=UPDATE&amp;creator=factset&amp;DYN_ARGS=TRUE&amp;DOC_NAME=FAT:FQL_AUDITING_CLIENT_TEMPLATE.FAT&amp;display_string=Audit&amp;VAR:KEY=BCPMJMVSJI&amp;VAR:QUERY=RkZfRU5UUlBSX1ZBTF9EQUlMWSgzOTM4NCk=&amp;WINDOW=FIRST_POPUP&amp;HEIGHT=450&amp;WIDTH=450&amp;START_MA","XIMIZED=FALSE&amp;VAR:CALENDAR=US&amp;VAR:SYMBOL=HOT&amp;VAR:INDEX=0"}</definedName>
    <definedName name="_5617__FDSAUDITLINK__" hidden="1">{"fdsup://directions/FAT Viewer?action=UPDATE&amp;creator=factset&amp;DYN_ARGS=TRUE&amp;DOC_NAME=FAT:FQL_AUDITING_CLIENT_TEMPLATE.FAT&amp;display_string=Audit&amp;VAR:KEY=BCPMJMVSJI&amp;VAR:QUERY=RkZfRU5UUlBSX1ZBTF9EQUlMWSgzOTM4NCk=&amp;WINDOW=FIRST_POPUP&amp;HEIGHT=450&amp;WIDTH=450&amp;START_MA","XIMIZED=FALSE&amp;VAR:CALENDAR=US&amp;VAR:SYMBOL=HOT&amp;VAR:INDEX=0"}</definedName>
    <definedName name="_5618__FDSAUDITLINK__" localSheetId="2" hidden="1">{"fdsup://directions/FAT Viewer?action=UPDATE&amp;creator=factset&amp;DYN_ARGS=TRUE&amp;DOC_NAME=FAT:FQL_AUDITING_CLIENT_TEMPLATE.FAT&amp;display_string=Audit&amp;VAR:KEY=HQLQBCVULI&amp;VAR:QUERY=RkZfRU5UUlBSX1ZBTF9EQUlMWSgzOTM4NCk=&amp;WINDOW=FIRST_POPUP&amp;HEIGHT=450&amp;WIDTH=450&amp;START_MA","XIMIZED=FALSE&amp;VAR:CALENDAR=US&amp;VAR:SYMBOL=585284&amp;VAR:INDEX=0"}</definedName>
    <definedName name="_5618__FDSAUDITLINK__" hidden="1">{"fdsup://directions/FAT Viewer?action=UPDATE&amp;creator=factset&amp;DYN_ARGS=TRUE&amp;DOC_NAME=FAT:FQL_AUDITING_CLIENT_TEMPLATE.FAT&amp;display_string=Audit&amp;VAR:KEY=HQLQBCVULI&amp;VAR:QUERY=RkZfRU5UUlBSX1ZBTF9EQUlMWSgzOTM4NCk=&amp;WINDOW=FIRST_POPUP&amp;HEIGHT=450&amp;WIDTH=450&amp;START_MA","XIMIZED=FALSE&amp;VAR:CALENDAR=US&amp;VAR:SYMBOL=585284&amp;VAR:INDEX=0"}</definedName>
    <definedName name="_5619__FDSAUDITLINK__" localSheetId="2" hidden="1">{"fdsup://directions/FAT Viewer?action=UPDATE&amp;creator=factset&amp;DYN_ARGS=TRUE&amp;DOC_NAME=FAT:FQL_AUDITING_CLIENT_TEMPLATE.FAT&amp;display_string=Audit&amp;VAR:KEY=FAJSTAFOTO&amp;VAR:QUERY=RkZfRU5UUlBSX1ZBTF9EQUlMWSgzOTM4NCk=&amp;WINDOW=FIRST_POPUP&amp;HEIGHT=450&amp;WIDTH=450&amp;START_MA","XIMIZED=FALSE&amp;VAR:CALENDAR=US&amp;VAR:SYMBOL=MAR&amp;VAR:INDEX=0"}</definedName>
    <definedName name="_5619__FDSAUDITLINK__" hidden="1">{"fdsup://directions/FAT Viewer?action=UPDATE&amp;creator=factset&amp;DYN_ARGS=TRUE&amp;DOC_NAME=FAT:FQL_AUDITING_CLIENT_TEMPLATE.FAT&amp;display_string=Audit&amp;VAR:KEY=FAJSTAFOTO&amp;VAR:QUERY=RkZfRU5UUlBSX1ZBTF9EQUlMWSgzOTM4NCk=&amp;WINDOW=FIRST_POPUP&amp;HEIGHT=450&amp;WIDTH=450&amp;START_MA","XIMIZED=FALSE&amp;VAR:CALENDAR=US&amp;VAR:SYMBOL=MAR&amp;VAR:INDEX=0"}</definedName>
    <definedName name="_562______________123Graph_BCHART_4" hidden="1">#REF!</definedName>
    <definedName name="_562___________123Graph_BCHART_3" hidden="1">#REF!</definedName>
    <definedName name="_56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562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5620__FDSAUDITLINK__" localSheetId="2" hidden="1">{"fdsup://directions/FAT Viewer?action=UPDATE&amp;creator=factset&amp;DYN_ARGS=TRUE&amp;DOC_NAME=FAT:FQL_AUDITING_CLIENT_TEMPLATE.FAT&amp;display_string=Audit&amp;VAR:KEY=JSZAZWXSNO&amp;VAR:QUERY=RkZfRU5UUlBSX1ZBTF9EQUlMWSgzOTM4NCk=&amp;WINDOW=FIRST_POPUP&amp;HEIGHT=450&amp;WIDTH=450&amp;START_MA","XIMIZED=FALSE&amp;VAR:CALENDAR=US&amp;VAR:SYMBOL=CHH&amp;VAR:INDEX=0"}</definedName>
    <definedName name="_5620__FDSAUDITLINK__" hidden="1">{"fdsup://directions/FAT Viewer?action=UPDATE&amp;creator=factset&amp;DYN_ARGS=TRUE&amp;DOC_NAME=FAT:FQL_AUDITING_CLIENT_TEMPLATE.FAT&amp;display_string=Audit&amp;VAR:KEY=JSZAZWXSNO&amp;VAR:QUERY=RkZfRU5UUlBSX1ZBTF9EQUlMWSgzOTM4NCk=&amp;WINDOW=FIRST_POPUP&amp;HEIGHT=450&amp;WIDTH=450&amp;START_MA","XIMIZED=FALSE&amp;VAR:CALENDAR=US&amp;VAR:SYMBOL=CHH&amp;VAR:INDEX=0"}</definedName>
    <definedName name="_5621__FDSAUDITLINK__" localSheetId="2" hidden="1">{"fdsup://directions/FAT Viewer?action=UPDATE&amp;creator=factset&amp;DYN_ARGS=TRUE&amp;DOC_NAME=FAT:FQL_AUDITING_CLIENT_TEMPLATE.FAT&amp;display_string=Audit&amp;VAR:KEY=FWZGTADIFS&amp;VAR:QUERY=RkZfRU5UUlBSX1ZBTF9EQUlMWSgzOTM4NCk=&amp;WINDOW=FIRST_POPUP&amp;HEIGHT=450&amp;WIDTH=450&amp;START_MA","XIMIZED=FALSE&amp;VAR:CALENDAR=US&amp;VAR:SYMBOL=WYN&amp;VAR:INDEX=0"}</definedName>
    <definedName name="_5621__FDSAUDITLINK__" hidden="1">{"fdsup://directions/FAT Viewer?action=UPDATE&amp;creator=factset&amp;DYN_ARGS=TRUE&amp;DOC_NAME=FAT:FQL_AUDITING_CLIENT_TEMPLATE.FAT&amp;display_string=Audit&amp;VAR:KEY=FWZGTADIFS&amp;VAR:QUERY=RkZfRU5UUlBSX1ZBTF9EQUlMWSgzOTM4NCk=&amp;WINDOW=FIRST_POPUP&amp;HEIGHT=450&amp;WIDTH=450&amp;START_MA","XIMIZED=FALSE&amp;VAR:CALENDAR=US&amp;VAR:SYMBOL=WYN&amp;VAR:INDEX=0"}</definedName>
    <definedName name="_5622__FDSAUDITLINK__" localSheetId="2" hidden="1">{"fdsup://directions/FAT Viewer?action=UPDATE&amp;creator=factset&amp;DYN_ARGS=TRUE&amp;DOC_NAME=FAT:FQL_AUDITING_CLIENT_TEMPLATE.FAT&amp;display_string=Audit&amp;VAR:KEY=VMTYTSTYVK&amp;VAR:QUERY=RkZfRU5UUlBSX1ZBTF9EQUlMWSgzOTM4MSk=&amp;WINDOW=FIRST_POPUP&amp;HEIGHT=450&amp;WIDTH=450&amp;START_MA","XIMIZED=FALSE&amp;VAR:CALENDAR=US&amp;VAR:SYMBOL=H&amp;VAR:INDEX=0"}</definedName>
    <definedName name="_5622__FDSAUDITLINK__" hidden="1">{"fdsup://directions/FAT Viewer?action=UPDATE&amp;creator=factset&amp;DYN_ARGS=TRUE&amp;DOC_NAME=FAT:FQL_AUDITING_CLIENT_TEMPLATE.FAT&amp;display_string=Audit&amp;VAR:KEY=VMTYTSTYVK&amp;VAR:QUERY=RkZfRU5UUlBSX1ZBTF9EQUlMWSgzOTM4MSk=&amp;WINDOW=FIRST_POPUP&amp;HEIGHT=450&amp;WIDTH=450&amp;START_MA","XIMIZED=FALSE&amp;VAR:CALENDAR=US&amp;VAR:SYMBOL=H&amp;VAR:INDEX=0"}</definedName>
    <definedName name="_5623__FDSAUDITLINK__" localSheetId="2" hidden="1">{"fdsup://directions/FAT Viewer?action=UPDATE&amp;creator=factset&amp;DYN_ARGS=TRUE&amp;DOC_NAME=FAT:FQL_AUDITING_CLIENT_TEMPLATE.FAT&amp;display_string=Audit&amp;VAR:KEY=VMJUNSTYZG&amp;VAR:QUERY=RkZfRU5UUlBSX1ZBTF9EQUlMWSgzOTM4MSk=&amp;WINDOW=FIRST_POPUP&amp;HEIGHT=450&amp;WIDTH=450&amp;START_MA","XIMIZED=FALSE&amp;VAR:CALENDAR=US&amp;VAR:SYMBOL=HOT&amp;VAR:INDEX=0"}</definedName>
    <definedName name="_5623__FDSAUDITLINK__" hidden="1">{"fdsup://directions/FAT Viewer?action=UPDATE&amp;creator=factset&amp;DYN_ARGS=TRUE&amp;DOC_NAME=FAT:FQL_AUDITING_CLIENT_TEMPLATE.FAT&amp;display_string=Audit&amp;VAR:KEY=VMJUNSTYZG&amp;VAR:QUERY=RkZfRU5UUlBSX1ZBTF9EQUlMWSgzOTM4MSk=&amp;WINDOW=FIRST_POPUP&amp;HEIGHT=450&amp;WIDTH=450&amp;START_MA","XIMIZED=FALSE&amp;VAR:CALENDAR=US&amp;VAR:SYMBOL=HOT&amp;VAR:INDEX=0"}</definedName>
    <definedName name="_5624__FDSAUDITLINK__" localSheetId="2" hidden="1">{"fdsup://directions/FAT Viewer?action=UPDATE&amp;creator=factset&amp;DYN_ARGS=TRUE&amp;DOC_NAME=FAT:FQL_AUDITING_CLIENT_TEMPLATE.FAT&amp;display_string=Audit&amp;VAR:KEY=LYTOFIJITU&amp;VAR:QUERY=RkZfRU5UUlBSX1ZBTF9EQUlMWSgzOTM4MSk=&amp;WINDOW=FIRST_POPUP&amp;HEIGHT=450&amp;WIDTH=450&amp;START_MA","XIMIZED=FALSE&amp;VAR:CALENDAR=US&amp;VAR:SYMBOL=585284&amp;VAR:INDEX=0"}</definedName>
    <definedName name="_5624__FDSAUDITLINK__" hidden="1">{"fdsup://directions/FAT Viewer?action=UPDATE&amp;creator=factset&amp;DYN_ARGS=TRUE&amp;DOC_NAME=FAT:FQL_AUDITING_CLIENT_TEMPLATE.FAT&amp;display_string=Audit&amp;VAR:KEY=LYTOFIJITU&amp;VAR:QUERY=RkZfRU5UUlBSX1ZBTF9EQUlMWSgzOTM4MSk=&amp;WINDOW=FIRST_POPUP&amp;HEIGHT=450&amp;WIDTH=450&amp;START_MA","XIMIZED=FALSE&amp;VAR:CALENDAR=US&amp;VAR:SYMBOL=585284&amp;VAR:INDEX=0"}</definedName>
    <definedName name="_5625__FDSAUDITLINK__" localSheetId="2" hidden="1">{"fdsup://directions/FAT Viewer?action=UPDATE&amp;creator=factset&amp;DYN_ARGS=TRUE&amp;DOC_NAME=FAT:FQL_AUDITING_CLIENT_TEMPLATE.FAT&amp;display_string=Audit&amp;VAR:KEY=FAVATIRCNK&amp;VAR:QUERY=RkZfRU5UUlBSX1ZBTF9EQUlMWSgzOTM4MSk=&amp;WINDOW=FIRST_POPUP&amp;HEIGHT=450&amp;WIDTH=450&amp;START_MA","XIMIZED=FALSE&amp;VAR:CALENDAR=US&amp;VAR:SYMBOL=MAR&amp;VAR:INDEX=0"}</definedName>
    <definedName name="_5625__FDSAUDITLINK__" hidden="1">{"fdsup://directions/FAT Viewer?action=UPDATE&amp;creator=factset&amp;DYN_ARGS=TRUE&amp;DOC_NAME=FAT:FQL_AUDITING_CLIENT_TEMPLATE.FAT&amp;display_string=Audit&amp;VAR:KEY=FAVATIRCNK&amp;VAR:QUERY=RkZfRU5UUlBSX1ZBTF9EQUlMWSgzOTM4MSk=&amp;WINDOW=FIRST_POPUP&amp;HEIGHT=450&amp;WIDTH=450&amp;START_MA","XIMIZED=FALSE&amp;VAR:CALENDAR=US&amp;VAR:SYMBOL=MAR&amp;VAR:INDEX=0"}</definedName>
    <definedName name="_5626__FDSAUDITLINK__" localSheetId="2" hidden="1">{"fdsup://directions/FAT Viewer?action=UPDATE&amp;creator=factset&amp;DYN_ARGS=TRUE&amp;DOC_NAME=FAT:FQL_AUDITING_CLIENT_TEMPLATE.FAT&amp;display_string=Audit&amp;VAR:KEY=RYRGFQHOTM&amp;VAR:QUERY=RkZfRU5UUlBSX1ZBTF9EQUlMWSgzOTM4MSk=&amp;WINDOW=FIRST_POPUP&amp;HEIGHT=450&amp;WIDTH=450&amp;START_MA","XIMIZED=FALSE&amp;VAR:CALENDAR=US&amp;VAR:SYMBOL=CHH&amp;VAR:INDEX=0"}</definedName>
    <definedName name="_5626__FDSAUDITLINK__" hidden="1">{"fdsup://directions/FAT Viewer?action=UPDATE&amp;creator=factset&amp;DYN_ARGS=TRUE&amp;DOC_NAME=FAT:FQL_AUDITING_CLIENT_TEMPLATE.FAT&amp;display_string=Audit&amp;VAR:KEY=RYRGFQHOTM&amp;VAR:QUERY=RkZfRU5UUlBSX1ZBTF9EQUlMWSgzOTM4MSk=&amp;WINDOW=FIRST_POPUP&amp;HEIGHT=450&amp;WIDTH=450&amp;START_MA","XIMIZED=FALSE&amp;VAR:CALENDAR=US&amp;VAR:SYMBOL=CHH&amp;VAR:INDEX=0"}</definedName>
    <definedName name="_5627__FDSAUDITLINK__" localSheetId="2" hidden="1">{"fdsup://directions/FAT Viewer?action=UPDATE&amp;creator=factset&amp;DYN_ARGS=TRUE&amp;DOC_NAME=FAT:FQL_AUDITING_CLIENT_TEMPLATE.FAT&amp;display_string=Audit&amp;VAR:KEY=VUNWXMHUNG&amp;VAR:QUERY=RkZfRU5UUlBSX1ZBTF9EQUlMWSgzOTM4MSk=&amp;WINDOW=FIRST_POPUP&amp;HEIGHT=450&amp;WIDTH=450&amp;START_MA","XIMIZED=FALSE&amp;VAR:CALENDAR=US&amp;VAR:SYMBOL=WYN&amp;VAR:INDEX=0"}</definedName>
    <definedName name="_5627__FDSAUDITLINK__" hidden="1">{"fdsup://directions/FAT Viewer?action=UPDATE&amp;creator=factset&amp;DYN_ARGS=TRUE&amp;DOC_NAME=FAT:FQL_AUDITING_CLIENT_TEMPLATE.FAT&amp;display_string=Audit&amp;VAR:KEY=VUNWXMHUNG&amp;VAR:QUERY=RkZfRU5UUlBSX1ZBTF9EQUlMWSgzOTM4MSk=&amp;WINDOW=FIRST_POPUP&amp;HEIGHT=450&amp;WIDTH=450&amp;START_MA","XIMIZED=FALSE&amp;VAR:CALENDAR=US&amp;VAR:SYMBOL=WYN&amp;VAR:INDEX=0"}</definedName>
    <definedName name="_5628__FDSAUDITLINK__" localSheetId="2" hidden="1">{"fdsup://directions/FAT Viewer?action=UPDATE&amp;creator=factset&amp;DYN_ARGS=TRUE&amp;DOC_NAME=FAT:FQL_AUDITING_CLIENT_TEMPLATE.FAT&amp;display_string=Audit&amp;VAR:KEY=RQZONKXKVC&amp;VAR:QUERY=RkZfRU5UUlBSX1ZBTF9EQUlMWSgzOTM4MCk=&amp;WINDOW=FIRST_POPUP&amp;HEIGHT=450&amp;WIDTH=450&amp;START_MA","XIMIZED=FALSE&amp;VAR:CALENDAR=US&amp;VAR:SYMBOL=H&amp;VAR:INDEX=0"}</definedName>
    <definedName name="_5628__FDSAUDITLINK__" hidden="1">{"fdsup://directions/FAT Viewer?action=UPDATE&amp;creator=factset&amp;DYN_ARGS=TRUE&amp;DOC_NAME=FAT:FQL_AUDITING_CLIENT_TEMPLATE.FAT&amp;display_string=Audit&amp;VAR:KEY=RQZONKXKVC&amp;VAR:QUERY=RkZfRU5UUlBSX1ZBTF9EQUlMWSgzOTM4MCk=&amp;WINDOW=FIRST_POPUP&amp;HEIGHT=450&amp;WIDTH=450&amp;START_MA","XIMIZED=FALSE&amp;VAR:CALENDAR=US&amp;VAR:SYMBOL=H&amp;VAR:INDEX=0"}</definedName>
    <definedName name="_5629__FDSAUDITLINK__" localSheetId="2" hidden="1">{"fdsup://directions/FAT Viewer?action=UPDATE&amp;creator=factset&amp;DYN_ARGS=TRUE&amp;DOC_NAME=FAT:FQL_AUDITING_CLIENT_TEMPLATE.FAT&amp;display_string=Audit&amp;VAR:KEY=BYPEJOBCDG&amp;VAR:QUERY=RkZfRU5UUlBSX1ZBTF9EQUlMWSgzOTM4MCk=&amp;WINDOW=FIRST_POPUP&amp;HEIGHT=450&amp;WIDTH=450&amp;START_MA","XIMIZED=FALSE&amp;VAR:CALENDAR=US&amp;VAR:SYMBOL=HOT&amp;VAR:INDEX=0"}</definedName>
    <definedName name="_5629__FDSAUDITLINK__" hidden="1">{"fdsup://directions/FAT Viewer?action=UPDATE&amp;creator=factset&amp;DYN_ARGS=TRUE&amp;DOC_NAME=FAT:FQL_AUDITING_CLIENT_TEMPLATE.FAT&amp;display_string=Audit&amp;VAR:KEY=BYPEJOBCDG&amp;VAR:QUERY=RkZfRU5UUlBSX1ZBTF9EQUlMWSgzOTM4MCk=&amp;WINDOW=FIRST_POPUP&amp;HEIGHT=450&amp;WIDTH=450&amp;START_MA","XIMIZED=FALSE&amp;VAR:CALENDAR=US&amp;VAR:SYMBOL=HOT&amp;VAR:INDEX=0"}</definedName>
    <definedName name="_563______________123Graph_BCHART_5" hidden="1">#REF!</definedName>
    <definedName name="_563___________123Graph_BCHART_4" hidden="1">#REF!</definedName>
    <definedName name="_56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563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5630__FDSAUDITLINK__" localSheetId="2" hidden="1">{"fdsup://directions/FAT Viewer?action=UPDATE&amp;creator=factset&amp;DYN_ARGS=TRUE&amp;DOC_NAME=FAT:FQL_AUDITING_CLIENT_TEMPLATE.FAT&amp;display_string=Audit&amp;VAR:KEY=FQNURCTQLS&amp;VAR:QUERY=RkZfRU5UUlBSX1ZBTF9EQUlMWSgzOTM4MCk=&amp;WINDOW=FIRST_POPUP&amp;HEIGHT=450&amp;WIDTH=450&amp;START_MA","XIMIZED=FALSE&amp;VAR:CALENDAR=US&amp;VAR:SYMBOL=585284&amp;VAR:INDEX=0"}</definedName>
    <definedName name="_5630__FDSAUDITLINK__" hidden="1">{"fdsup://directions/FAT Viewer?action=UPDATE&amp;creator=factset&amp;DYN_ARGS=TRUE&amp;DOC_NAME=FAT:FQL_AUDITING_CLIENT_TEMPLATE.FAT&amp;display_string=Audit&amp;VAR:KEY=FQNURCTQLS&amp;VAR:QUERY=RkZfRU5UUlBSX1ZBTF9EQUlMWSgzOTM4MCk=&amp;WINDOW=FIRST_POPUP&amp;HEIGHT=450&amp;WIDTH=450&amp;START_MA","XIMIZED=FALSE&amp;VAR:CALENDAR=US&amp;VAR:SYMBOL=585284&amp;VAR:INDEX=0"}</definedName>
    <definedName name="_5631__FDSAUDITLINK__" localSheetId="2" hidden="1">{"fdsup://directions/FAT Viewer?action=UPDATE&amp;creator=factset&amp;DYN_ARGS=TRUE&amp;DOC_NAME=FAT:FQL_AUDITING_CLIENT_TEMPLATE.FAT&amp;display_string=Audit&amp;VAR:KEY=HOZITALOZQ&amp;VAR:QUERY=RkZfRU5UUlBSX1ZBTF9EQUlMWSgzOTM4MCk=&amp;WINDOW=FIRST_POPUP&amp;HEIGHT=450&amp;WIDTH=450&amp;START_MA","XIMIZED=FALSE&amp;VAR:CALENDAR=US&amp;VAR:SYMBOL=MAR&amp;VAR:INDEX=0"}</definedName>
    <definedName name="_5631__FDSAUDITLINK__" hidden="1">{"fdsup://directions/FAT Viewer?action=UPDATE&amp;creator=factset&amp;DYN_ARGS=TRUE&amp;DOC_NAME=FAT:FQL_AUDITING_CLIENT_TEMPLATE.FAT&amp;display_string=Audit&amp;VAR:KEY=HOZITALOZQ&amp;VAR:QUERY=RkZfRU5UUlBSX1ZBTF9EQUlMWSgzOTM4MCk=&amp;WINDOW=FIRST_POPUP&amp;HEIGHT=450&amp;WIDTH=450&amp;START_MA","XIMIZED=FALSE&amp;VAR:CALENDAR=US&amp;VAR:SYMBOL=MAR&amp;VAR:INDEX=0"}</definedName>
    <definedName name="_5632__FDSAUDITLINK__" localSheetId="2" hidden="1">{"fdsup://directions/FAT Viewer?action=UPDATE&amp;creator=factset&amp;DYN_ARGS=TRUE&amp;DOC_NAME=FAT:FQL_AUDITING_CLIENT_TEMPLATE.FAT&amp;display_string=Audit&amp;VAR:KEY=NKRUNKTIFK&amp;VAR:QUERY=RkZfRU5UUlBSX1ZBTF9EQUlMWSgzOTM4MCk=&amp;WINDOW=FIRST_POPUP&amp;HEIGHT=450&amp;WIDTH=450&amp;START_MA","XIMIZED=FALSE&amp;VAR:CALENDAR=US&amp;VAR:SYMBOL=CHH&amp;VAR:INDEX=0"}</definedName>
    <definedName name="_5632__FDSAUDITLINK__" hidden="1">{"fdsup://directions/FAT Viewer?action=UPDATE&amp;creator=factset&amp;DYN_ARGS=TRUE&amp;DOC_NAME=FAT:FQL_AUDITING_CLIENT_TEMPLATE.FAT&amp;display_string=Audit&amp;VAR:KEY=NKRUNKTIFK&amp;VAR:QUERY=RkZfRU5UUlBSX1ZBTF9EQUlMWSgzOTM4MCk=&amp;WINDOW=FIRST_POPUP&amp;HEIGHT=450&amp;WIDTH=450&amp;START_MA","XIMIZED=FALSE&amp;VAR:CALENDAR=US&amp;VAR:SYMBOL=CHH&amp;VAR:INDEX=0"}</definedName>
    <definedName name="_5633__FDSAUDITLINK__" localSheetId="2" hidden="1">{"fdsup://directions/FAT Viewer?action=UPDATE&amp;creator=factset&amp;DYN_ARGS=TRUE&amp;DOC_NAME=FAT:FQL_AUDITING_CLIENT_TEMPLATE.FAT&amp;display_string=Audit&amp;VAR:KEY=RAPCNCDKNQ&amp;VAR:QUERY=RkZfRU5UUlBSX1ZBTF9EQUlMWSgzOTM4MCk=&amp;WINDOW=FIRST_POPUP&amp;HEIGHT=450&amp;WIDTH=450&amp;START_MA","XIMIZED=FALSE&amp;VAR:CALENDAR=US&amp;VAR:SYMBOL=WYN&amp;VAR:INDEX=0"}</definedName>
    <definedName name="_5633__FDSAUDITLINK__" hidden="1">{"fdsup://directions/FAT Viewer?action=UPDATE&amp;creator=factset&amp;DYN_ARGS=TRUE&amp;DOC_NAME=FAT:FQL_AUDITING_CLIENT_TEMPLATE.FAT&amp;display_string=Audit&amp;VAR:KEY=RAPCNCDKNQ&amp;VAR:QUERY=RkZfRU5UUlBSX1ZBTF9EQUlMWSgzOTM4MCk=&amp;WINDOW=FIRST_POPUP&amp;HEIGHT=450&amp;WIDTH=450&amp;START_MA","XIMIZED=FALSE&amp;VAR:CALENDAR=US&amp;VAR:SYMBOL=WYN&amp;VAR:INDEX=0"}</definedName>
    <definedName name="_5634__FDSAUDITLINK__" localSheetId="2" hidden="1">{"fdsup://directions/FAT Viewer?action=UPDATE&amp;creator=factset&amp;DYN_ARGS=TRUE&amp;DOC_NAME=FAT:FQL_AUDITING_CLIENT_TEMPLATE.FAT&amp;display_string=Audit&amp;VAR:KEY=HAFEBKXMHA&amp;VAR:QUERY=RkZfRU5UUlBSX1ZBTF9EQUlMWSgzOTM3OSk=&amp;WINDOW=FIRST_POPUP&amp;HEIGHT=450&amp;WIDTH=450&amp;START_MA","XIMIZED=FALSE&amp;VAR:CALENDAR=US&amp;VAR:SYMBOL=H&amp;VAR:INDEX=0"}</definedName>
    <definedName name="_5634__FDSAUDITLINK__" hidden="1">{"fdsup://directions/FAT Viewer?action=UPDATE&amp;creator=factset&amp;DYN_ARGS=TRUE&amp;DOC_NAME=FAT:FQL_AUDITING_CLIENT_TEMPLATE.FAT&amp;display_string=Audit&amp;VAR:KEY=HAFEBKXMHA&amp;VAR:QUERY=RkZfRU5UUlBSX1ZBTF9EQUlMWSgzOTM3OSk=&amp;WINDOW=FIRST_POPUP&amp;HEIGHT=450&amp;WIDTH=450&amp;START_MA","XIMIZED=FALSE&amp;VAR:CALENDAR=US&amp;VAR:SYMBOL=H&amp;VAR:INDEX=0"}</definedName>
    <definedName name="_5635__FDSAUDITLINK__" localSheetId="2" hidden="1">{"fdsup://directions/FAT Viewer?action=UPDATE&amp;creator=factset&amp;DYN_ARGS=TRUE&amp;DOC_NAME=FAT:FQL_AUDITING_CLIENT_TEMPLATE.FAT&amp;display_string=Audit&amp;VAR:KEY=HCTSLYRMDK&amp;VAR:QUERY=RkZfRU5UUlBSX1ZBTF9EQUlMWSgzOTM3OSk=&amp;WINDOW=FIRST_POPUP&amp;HEIGHT=450&amp;WIDTH=450&amp;START_MA","XIMIZED=FALSE&amp;VAR:CALENDAR=US&amp;VAR:SYMBOL=HOT&amp;VAR:INDEX=0"}</definedName>
    <definedName name="_5635__FDSAUDITLINK__" hidden="1">{"fdsup://directions/FAT Viewer?action=UPDATE&amp;creator=factset&amp;DYN_ARGS=TRUE&amp;DOC_NAME=FAT:FQL_AUDITING_CLIENT_TEMPLATE.FAT&amp;display_string=Audit&amp;VAR:KEY=HCTSLYRMDK&amp;VAR:QUERY=RkZfRU5UUlBSX1ZBTF9EQUlMWSgzOTM3OSk=&amp;WINDOW=FIRST_POPUP&amp;HEIGHT=450&amp;WIDTH=450&amp;START_MA","XIMIZED=FALSE&amp;VAR:CALENDAR=US&amp;VAR:SYMBOL=HOT&amp;VAR:INDEX=0"}</definedName>
    <definedName name="_5636__FDSAUDITLINK__" localSheetId="2" hidden="1">{"fdsup://directions/FAT Viewer?action=UPDATE&amp;creator=factset&amp;DYN_ARGS=TRUE&amp;DOC_NAME=FAT:FQL_AUDITING_CLIENT_TEMPLATE.FAT&amp;display_string=Audit&amp;VAR:KEY=FSPMNGFOTO&amp;VAR:QUERY=RkZfRU5UUlBSX1ZBTF9EQUlMWSgzOTM3OSk=&amp;WINDOW=FIRST_POPUP&amp;HEIGHT=450&amp;WIDTH=450&amp;START_MA","XIMIZED=FALSE&amp;VAR:CALENDAR=US&amp;VAR:SYMBOL=585284&amp;VAR:INDEX=0"}</definedName>
    <definedName name="_5636__FDSAUDITLINK__" hidden="1">{"fdsup://directions/FAT Viewer?action=UPDATE&amp;creator=factset&amp;DYN_ARGS=TRUE&amp;DOC_NAME=FAT:FQL_AUDITING_CLIENT_TEMPLATE.FAT&amp;display_string=Audit&amp;VAR:KEY=FSPMNGFOTO&amp;VAR:QUERY=RkZfRU5UUlBSX1ZBTF9EQUlMWSgzOTM3OSk=&amp;WINDOW=FIRST_POPUP&amp;HEIGHT=450&amp;WIDTH=450&amp;START_MA","XIMIZED=FALSE&amp;VAR:CALENDAR=US&amp;VAR:SYMBOL=585284&amp;VAR:INDEX=0"}</definedName>
    <definedName name="_5637__FDSAUDITLINK__" localSheetId="2" hidden="1">{"fdsup://directions/FAT Viewer?action=UPDATE&amp;creator=factset&amp;DYN_ARGS=TRUE&amp;DOC_NAME=FAT:FQL_AUDITING_CLIENT_TEMPLATE.FAT&amp;display_string=Audit&amp;VAR:KEY=RSTCBEHQLQ&amp;VAR:QUERY=RkZfRU5UUlBSX1ZBTF9EQUlMWSgzOTM3OSk=&amp;WINDOW=FIRST_POPUP&amp;HEIGHT=450&amp;WIDTH=450&amp;START_MA","XIMIZED=FALSE&amp;VAR:CALENDAR=US&amp;VAR:SYMBOL=MAR&amp;VAR:INDEX=0"}</definedName>
    <definedName name="_5637__FDSAUDITLINK__" hidden="1">{"fdsup://directions/FAT Viewer?action=UPDATE&amp;creator=factset&amp;DYN_ARGS=TRUE&amp;DOC_NAME=FAT:FQL_AUDITING_CLIENT_TEMPLATE.FAT&amp;display_string=Audit&amp;VAR:KEY=RSTCBEHQLQ&amp;VAR:QUERY=RkZfRU5UUlBSX1ZBTF9EQUlMWSgzOTM3OSk=&amp;WINDOW=FIRST_POPUP&amp;HEIGHT=450&amp;WIDTH=450&amp;START_MA","XIMIZED=FALSE&amp;VAR:CALENDAR=US&amp;VAR:SYMBOL=MAR&amp;VAR:INDEX=0"}</definedName>
    <definedName name="_5638__FDSAUDITLINK__" localSheetId="2" hidden="1">{"fdsup://directions/FAT Viewer?action=UPDATE&amp;creator=factset&amp;DYN_ARGS=TRUE&amp;DOC_NAME=FAT:FQL_AUDITING_CLIENT_TEMPLATE.FAT&amp;display_string=Audit&amp;VAR:KEY=ZQNYXAVAVC&amp;VAR:QUERY=RkZfRU5UUlBSX1ZBTF9EQUlMWSgzOTM3OSk=&amp;WINDOW=FIRST_POPUP&amp;HEIGHT=450&amp;WIDTH=450&amp;START_MA","XIMIZED=FALSE&amp;VAR:CALENDAR=US&amp;VAR:SYMBOL=CHH&amp;VAR:INDEX=0"}</definedName>
    <definedName name="_5638__FDSAUDITLINK__" hidden="1">{"fdsup://directions/FAT Viewer?action=UPDATE&amp;creator=factset&amp;DYN_ARGS=TRUE&amp;DOC_NAME=FAT:FQL_AUDITING_CLIENT_TEMPLATE.FAT&amp;display_string=Audit&amp;VAR:KEY=ZQNYXAVAVC&amp;VAR:QUERY=RkZfRU5UUlBSX1ZBTF9EQUlMWSgzOTM3OSk=&amp;WINDOW=FIRST_POPUP&amp;HEIGHT=450&amp;WIDTH=450&amp;START_MA","XIMIZED=FALSE&amp;VAR:CALENDAR=US&amp;VAR:SYMBOL=CHH&amp;VAR:INDEX=0"}</definedName>
    <definedName name="_5639__FDSAUDITLINK__" localSheetId="2" hidden="1">{"fdsup://directions/FAT Viewer?action=UPDATE&amp;creator=factset&amp;DYN_ARGS=TRUE&amp;DOC_NAME=FAT:FQL_AUDITING_CLIENT_TEMPLATE.FAT&amp;display_string=Audit&amp;VAR:KEY=PUFANMFOVI&amp;VAR:QUERY=RkZfRU5UUlBSX1ZBTF9EQUlMWSgzOTM3OSk=&amp;WINDOW=FIRST_POPUP&amp;HEIGHT=450&amp;WIDTH=450&amp;START_MA","XIMIZED=FALSE&amp;VAR:CALENDAR=US&amp;VAR:SYMBOL=WYN&amp;VAR:INDEX=0"}</definedName>
    <definedName name="_5639__FDSAUDITLINK__" hidden="1">{"fdsup://directions/FAT Viewer?action=UPDATE&amp;creator=factset&amp;DYN_ARGS=TRUE&amp;DOC_NAME=FAT:FQL_AUDITING_CLIENT_TEMPLATE.FAT&amp;display_string=Audit&amp;VAR:KEY=PUFANMFOVI&amp;VAR:QUERY=RkZfRU5UUlBSX1ZBTF9EQUlMWSgzOTM3OSk=&amp;WINDOW=FIRST_POPUP&amp;HEIGHT=450&amp;WIDTH=450&amp;START_MA","XIMIZED=FALSE&amp;VAR:CALENDAR=US&amp;VAR:SYMBOL=WYN&amp;VAR:INDEX=0"}</definedName>
    <definedName name="_564______________123Graph_BCHART_6" hidden="1">#REF!</definedName>
    <definedName name="_564___________123Graph_BCHART_5" hidden="1">#REF!</definedName>
    <definedName name="_564__FDSAUDITLINK__" localSheetId="2">{"fdsup://Directions/FactSet Auditing Viewer?action=AUDIT_VALUE&amp;DB=129&amp;ID1=27885610&amp;VALUEID=02001&amp;SDATE=201002&amp;PERIODTYPE=QTR_STD&amp;window=popup_no_bar&amp;width=385&amp;height=120&amp;START_MAXIMIZED=FALSE&amp;creator=factset&amp;display_string=Audit"}</definedName>
    <definedName name="_564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5640__FDSAUDITLINK__" localSheetId="2" hidden="1">{"fdsup://directions/FAT Viewer?action=UPDATE&amp;creator=factset&amp;DYN_ARGS=TRUE&amp;DOC_NAME=FAT:FQL_AUDITING_CLIENT_TEMPLATE.FAT&amp;display_string=Audit&amp;VAR:KEY=TIDYVYZOLE&amp;VAR:QUERY=RkZfRU5UUlBSX1ZBTF9EQUlMWSgzOTM3OCk=&amp;WINDOW=FIRST_POPUP&amp;HEIGHT=450&amp;WIDTH=450&amp;START_MA","XIMIZED=FALSE&amp;VAR:CALENDAR=US&amp;VAR:SYMBOL=H&amp;VAR:INDEX=0"}</definedName>
    <definedName name="_5640__FDSAUDITLINK__" hidden="1">{"fdsup://directions/FAT Viewer?action=UPDATE&amp;creator=factset&amp;DYN_ARGS=TRUE&amp;DOC_NAME=FAT:FQL_AUDITING_CLIENT_TEMPLATE.FAT&amp;display_string=Audit&amp;VAR:KEY=TIDYVYZOLE&amp;VAR:QUERY=RkZfRU5UUlBSX1ZBTF9EQUlMWSgzOTM3OCk=&amp;WINDOW=FIRST_POPUP&amp;HEIGHT=450&amp;WIDTH=450&amp;START_MA","XIMIZED=FALSE&amp;VAR:CALENDAR=US&amp;VAR:SYMBOL=H&amp;VAR:INDEX=0"}</definedName>
    <definedName name="_5641__FDSAUDITLINK__" localSheetId="2" hidden="1">{"fdsup://directions/FAT Viewer?action=UPDATE&amp;creator=factset&amp;DYN_ARGS=TRUE&amp;DOC_NAME=FAT:FQL_AUDITING_CLIENT_TEMPLATE.FAT&amp;display_string=Audit&amp;VAR:KEY=LMBKDORITQ&amp;VAR:QUERY=RkZfRU5UUlBSX1ZBTF9EQUlMWSgzOTM3OCk=&amp;WINDOW=FIRST_POPUP&amp;HEIGHT=450&amp;WIDTH=450&amp;START_MA","XIMIZED=FALSE&amp;VAR:CALENDAR=US&amp;VAR:SYMBOL=HOT&amp;VAR:INDEX=0"}</definedName>
    <definedName name="_5641__FDSAUDITLINK__" hidden="1">{"fdsup://directions/FAT Viewer?action=UPDATE&amp;creator=factset&amp;DYN_ARGS=TRUE&amp;DOC_NAME=FAT:FQL_AUDITING_CLIENT_TEMPLATE.FAT&amp;display_string=Audit&amp;VAR:KEY=LMBKDORITQ&amp;VAR:QUERY=RkZfRU5UUlBSX1ZBTF9EQUlMWSgzOTM3OCk=&amp;WINDOW=FIRST_POPUP&amp;HEIGHT=450&amp;WIDTH=450&amp;START_MA","XIMIZED=FALSE&amp;VAR:CALENDAR=US&amp;VAR:SYMBOL=HOT&amp;VAR:INDEX=0"}</definedName>
    <definedName name="_5642__FDSAUDITLINK__" localSheetId="2" hidden="1">{"fdsup://directions/FAT Viewer?action=UPDATE&amp;creator=factset&amp;DYN_ARGS=TRUE&amp;DOC_NAME=FAT:FQL_AUDITING_CLIENT_TEMPLATE.FAT&amp;display_string=Audit&amp;VAR:KEY=XSXKFAPOPI&amp;VAR:QUERY=RkZfRU5UUlBSX1ZBTF9EQUlMWSgzOTM3OCk=&amp;WINDOW=FIRST_POPUP&amp;HEIGHT=450&amp;WIDTH=450&amp;START_MA","XIMIZED=FALSE&amp;VAR:CALENDAR=US&amp;VAR:SYMBOL=585284&amp;VAR:INDEX=0"}</definedName>
    <definedName name="_5642__FDSAUDITLINK__" hidden="1">{"fdsup://directions/FAT Viewer?action=UPDATE&amp;creator=factset&amp;DYN_ARGS=TRUE&amp;DOC_NAME=FAT:FQL_AUDITING_CLIENT_TEMPLATE.FAT&amp;display_string=Audit&amp;VAR:KEY=XSXKFAPOPI&amp;VAR:QUERY=RkZfRU5UUlBSX1ZBTF9EQUlMWSgzOTM3OCk=&amp;WINDOW=FIRST_POPUP&amp;HEIGHT=450&amp;WIDTH=450&amp;START_MA","XIMIZED=FALSE&amp;VAR:CALENDAR=US&amp;VAR:SYMBOL=585284&amp;VAR:INDEX=0"}</definedName>
    <definedName name="_5643__FDSAUDITLINK__" localSheetId="2" hidden="1">{"fdsup://directions/FAT Viewer?action=UPDATE&amp;creator=factset&amp;DYN_ARGS=TRUE&amp;DOC_NAME=FAT:FQL_AUDITING_CLIENT_TEMPLATE.FAT&amp;display_string=Audit&amp;VAR:KEY=DWTCJCRSVE&amp;VAR:QUERY=RkZfRU5UUlBSX1ZBTF9EQUlMWSgzOTM3OCk=&amp;WINDOW=FIRST_POPUP&amp;HEIGHT=450&amp;WIDTH=450&amp;START_MA","XIMIZED=FALSE&amp;VAR:CALENDAR=US&amp;VAR:SYMBOL=MAR&amp;VAR:INDEX=0"}</definedName>
    <definedName name="_5643__FDSAUDITLINK__" hidden="1">{"fdsup://directions/FAT Viewer?action=UPDATE&amp;creator=factset&amp;DYN_ARGS=TRUE&amp;DOC_NAME=FAT:FQL_AUDITING_CLIENT_TEMPLATE.FAT&amp;display_string=Audit&amp;VAR:KEY=DWTCJCRSVE&amp;VAR:QUERY=RkZfRU5UUlBSX1ZBTF9EQUlMWSgzOTM3OCk=&amp;WINDOW=FIRST_POPUP&amp;HEIGHT=450&amp;WIDTH=450&amp;START_MA","XIMIZED=FALSE&amp;VAR:CALENDAR=US&amp;VAR:SYMBOL=MAR&amp;VAR:INDEX=0"}</definedName>
    <definedName name="_5644__FDSAUDITLINK__" localSheetId="2" hidden="1">{"fdsup://directions/FAT Viewer?action=UPDATE&amp;creator=factset&amp;DYN_ARGS=TRUE&amp;DOC_NAME=FAT:FQL_AUDITING_CLIENT_TEMPLATE.FAT&amp;display_string=Audit&amp;VAR:KEY=TQJCFYXUFM&amp;VAR:QUERY=RkZfRU5UUlBSX1ZBTF9EQUlMWSgzOTM3OCk=&amp;WINDOW=FIRST_POPUP&amp;HEIGHT=450&amp;WIDTH=450&amp;START_MA","XIMIZED=FALSE&amp;VAR:CALENDAR=US&amp;VAR:SYMBOL=CHH&amp;VAR:INDEX=0"}</definedName>
    <definedName name="_5644__FDSAUDITLINK__" hidden="1">{"fdsup://directions/FAT Viewer?action=UPDATE&amp;creator=factset&amp;DYN_ARGS=TRUE&amp;DOC_NAME=FAT:FQL_AUDITING_CLIENT_TEMPLATE.FAT&amp;display_string=Audit&amp;VAR:KEY=TQJCFYXUFM&amp;VAR:QUERY=RkZfRU5UUlBSX1ZBTF9EQUlMWSgzOTM3OCk=&amp;WINDOW=FIRST_POPUP&amp;HEIGHT=450&amp;WIDTH=450&amp;START_MA","XIMIZED=FALSE&amp;VAR:CALENDAR=US&amp;VAR:SYMBOL=CHH&amp;VAR:INDEX=0"}</definedName>
    <definedName name="_5645__FDSAUDITLINK__" localSheetId="2" hidden="1">{"fdsup://directions/FAT Viewer?action=UPDATE&amp;creator=factset&amp;DYN_ARGS=TRUE&amp;DOC_NAME=FAT:FQL_AUDITING_CLIENT_TEMPLATE.FAT&amp;display_string=Audit&amp;VAR:KEY=RGFQNOFATY&amp;VAR:QUERY=RkZfRU5UUlBSX1ZBTF9EQUlMWSgzOTM3OCk=&amp;WINDOW=FIRST_POPUP&amp;HEIGHT=450&amp;WIDTH=450&amp;START_MA","XIMIZED=FALSE&amp;VAR:CALENDAR=US&amp;VAR:SYMBOL=WYN&amp;VAR:INDEX=0"}</definedName>
    <definedName name="_5645__FDSAUDITLINK__" hidden="1">{"fdsup://directions/FAT Viewer?action=UPDATE&amp;creator=factset&amp;DYN_ARGS=TRUE&amp;DOC_NAME=FAT:FQL_AUDITING_CLIENT_TEMPLATE.FAT&amp;display_string=Audit&amp;VAR:KEY=RGFQNOFATY&amp;VAR:QUERY=RkZfRU5UUlBSX1ZBTF9EQUlMWSgzOTM3OCk=&amp;WINDOW=FIRST_POPUP&amp;HEIGHT=450&amp;WIDTH=450&amp;START_MA","XIMIZED=FALSE&amp;VAR:CALENDAR=US&amp;VAR:SYMBOL=WYN&amp;VAR:INDEX=0"}</definedName>
    <definedName name="_5646__FDSAUDITLINK__" localSheetId="2" hidden="1">{"fdsup://directions/FAT Viewer?action=UPDATE&amp;creator=factset&amp;DYN_ARGS=TRUE&amp;DOC_NAME=FAT:FQL_AUDITING_CLIENT_TEMPLATE.FAT&amp;display_string=Audit&amp;VAR:KEY=DIJQTKTYBG&amp;VAR:QUERY=RkZfRU5UUlBSX1ZBTF9EQUlMWSgzOTM3Nyk=&amp;WINDOW=FIRST_POPUP&amp;HEIGHT=450&amp;WIDTH=450&amp;START_MA","XIMIZED=FALSE&amp;VAR:CALENDAR=US&amp;VAR:SYMBOL=H&amp;VAR:INDEX=0"}</definedName>
    <definedName name="_5646__FDSAUDITLINK__" hidden="1">{"fdsup://directions/FAT Viewer?action=UPDATE&amp;creator=factset&amp;DYN_ARGS=TRUE&amp;DOC_NAME=FAT:FQL_AUDITING_CLIENT_TEMPLATE.FAT&amp;display_string=Audit&amp;VAR:KEY=DIJQTKTYBG&amp;VAR:QUERY=RkZfRU5UUlBSX1ZBTF9EQUlMWSgzOTM3Nyk=&amp;WINDOW=FIRST_POPUP&amp;HEIGHT=450&amp;WIDTH=450&amp;START_MA","XIMIZED=FALSE&amp;VAR:CALENDAR=US&amp;VAR:SYMBOL=H&amp;VAR:INDEX=0"}</definedName>
    <definedName name="_5647__FDSAUDITLINK__" localSheetId="2" hidden="1">{"fdsup://directions/FAT Viewer?action=UPDATE&amp;creator=factset&amp;DYN_ARGS=TRUE&amp;DOC_NAME=FAT:FQL_AUDITING_CLIENT_TEMPLATE.FAT&amp;display_string=Audit&amp;VAR:KEY=NIRCDWLSXY&amp;VAR:QUERY=RkZfRU5UUlBSX1ZBTF9EQUlMWSgzOTM3Nyk=&amp;WINDOW=FIRST_POPUP&amp;HEIGHT=450&amp;WIDTH=450&amp;START_MA","XIMIZED=FALSE&amp;VAR:CALENDAR=US&amp;VAR:SYMBOL=HOT&amp;VAR:INDEX=0"}</definedName>
    <definedName name="_5647__FDSAUDITLINK__" hidden="1">{"fdsup://directions/FAT Viewer?action=UPDATE&amp;creator=factset&amp;DYN_ARGS=TRUE&amp;DOC_NAME=FAT:FQL_AUDITING_CLIENT_TEMPLATE.FAT&amp;display_string=Audit&amp;VAR:KEY=NIRCDWLSXY&amp;VAR:QUERY=RkZfRU5UUlBSX1ZBTF9EQUlMWSgzOTM3Nyk=&amp;WINDOW=FIRST_POPUP&amp;HEIGHT=450&amp;WIDTH=450&amp;START_MA","XIMIZED=FALSE&amp;VAR:CALENDAR=US&amp;VAR:SYMBOL=HOT&amp;VAR:INDEX=0"}</definedName>
    <definedName name="_5648__FDSAUDITLINK__" localSheetId="2" hidden="1">{"fdsup://directions/FAT Viewer?action=UPDATE&amp;creator=factset&amp;DYN_ARGS=TRUE&amp;DOC_NAME=FAT:FQL_AUDITING_CLIENT_TEMPLATE.FAT&amp;display_string=Audit&amp;VAR:KEY=VWVOJEDIBY&amp;VAR:QUERY=RkZfRU5UUlBSX1ZBTF9EQUlMWSgzOTM3Nyk=&amp;WINDOW=FIRST_POPUP&amp;HEIGHT=450&amp;WIDTH=450&amp;START_MA","XIMIZED=FALSE&amp;VAR:CALENDAR=US&amp;VAR:SYMBOL=585284&amp;VAR:INDEX=0"}</definedName>
    <definedName name="_5648__FDSAUDITLINK__" hidden="1">{"fdsup://directions/FAT Viewer?action=UPDATE&amp;creator=factset&amp;DYN_ARGS=TRUE&amp;DOC_NAME=FAT:FQL_AUDITING_CLIENT_TEMPLATE.FAT&amp;display_string=Audit&amp;VAR:KEY=VWVOJEDIBY&amp;VAR:QUERY=RkZfRU5UUlBSX1ZBTF9EQUlMWSgzOTM3Nyk=&amp;WINDOW=FIRST_POPUP&amp;HEIGHT=450&amp;WIDTH=450&amp;START_MA","XIMIZED=FALSE&amp;VAR:CALENDAR=US&amp;VAR:SYMBOL=585284&amp;VAR:INDEX=0"}</definedName>
    <definedName name="_5649__FDSAUDITLINK__" localSheetId="2" hidden="1">{"fdsup://directions/FAT Viewer?action=UPDATE&amp;creator=factset&amp;DYN_ARGS=TRUE&amp;DOC_NAME=FAT:FQL_AUDITING_CLIENT_TEMPLATE.FAT&amp;display_string=Audit&amp;VAR:KEY=ZUPCVYVMZO&amp;VAR:QUERY=RkZfRU5UUlBSX1ZBTF9EQUlMWSgzOTM3Nyk=&amp;WINDOW=FIRST_POPUP&amp;HEIGHT=450&amp;WIDTH=450&amp;START_MA","XIMIZED=FALSE&amp;VAR:CALENDAR=US&amp;VAR:SYMBOL=MAR&amp;VAR:INDEX=0"}</definedName>
    <definedName name="_5649__FDSAUDITLINK__" hidden="1">{"fdsup://directions/FAT Viewer?action=UPDATE&amp;creator=factset&amp;DYN_ARGS=TRUE&amp;DOC_NAME=FAT:FQL_AUDITING_CLIENT_TEMPLATE.FAT&amp;display_string=Audit&amp;VAR:KEY=ZUPCVYVMZO&amp;VAR:QUERY=RkZfRU5UUlBSX1ZBTF9EQUlMWSgzOTM3Nyk=&amp;WINDOW=FIRST_POPUP&amp;HEIGHT=450&amp;WIDTH=450&amp;START_MA","XIMIZED=FALSE&amp;VAR:CALENDAR=US&amp;VAR:SYMBOL=MAR&amp;VAR:INDEX=0"}</definedName>
    <definedName name="_565______________123Graph_BCHART_7" hidden="1">#REF!</definedName>
    <definedName name="_565___________123Graph_BCHART_6" hidden="1">#REF!</definedName>
    <definedName name="_56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565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5650__FDSAUDITLINK__" localSheetId="2" hidden="1">{"fdsup://directions/FAT Viewer?action=UPDATE&amp;creator=factset&amp;DYN_ARGS=TRUE&amp;DOC_NAME=FAT:FQL_AUDITING_CLIENT_TEMPLATE.FAT&amp;display_string=Audit&amp;VAR:KEY=RSHAZCZQHK&amp;VAR:QUERY=RkZfRU5UUlBSX1ZBTF9EQUlMWSgzOTM3Nyk=&amp;WINDOW=FIRST_POPUP&amp;HEIGHT=450&amp;WIDTH=450&amp;START_MA","XIMIZED=FALSE&amp;VAR:CALENDAR=US&amp;VAR:SYMBOL=CHH&amp;VAR:INDEX=0"}</definedName>
    <definedName name="_5650__FDSAUDITLINK__" hidden="1">{"fdsup://directions/FAT Viewer?action=UPDATE&amp;creator=factset&amp;DYN_ARGS=TRUE&amp;DOC_NAME=FAT:FQL_AUDITING_CLIENT_TEMPLATE.FAT&amp;display_string=Audit&amp;VAR:KEY=RSHAZCZQHK&amp;VAR:QUERY=RkZfRU5UUlBSX1ZBTF9EQUlMWSgzOTM3Nyk=&amp;WINDOW=FIRST_POPUP&amp;HEIGHT=450&amp;WIDTH=450&amp;START_MA","XIMIZED=FALSE&amp;VAR:CALENDAR=US&amp;VAR:SYMBOL=CHH&amp;VAR:INDEX=0"}</definedName>
    <definedName name="_5651__FDSAUDITLINK__" localSheetId="2" hidden="1">{"fdsup://directions/FAT Viewer?action=UPDATE&amp;creator=factset&amp;DYN_ARGS=TRUE&amp;DOC_NAME=FAT:FQL_AUDITING_CLIENT_TEMPLATE.FAT&amp;display_string=Audit&amp;VAR:KEY=DCPEPEVQDG&amp;VAR:QUERY=RkZfRU5UUlBSX1ZBTF9EQUlMWSgzOTM3Nyk=&amp;WINDOW=FIRST_POPUP&amp;HEIGHT=450&amp;WIDTH=450&amp;START_MA","XIMIZED=FALSE&amp;VAR:CALENDAR=US&amp;VAR:SYMBOL=WYN&amp;VAR:INDEX=0"}</definedName>
    <definedName name="_5651__FDSAUDITLINK__" hidden="1">{"fdsup://directions/FAT Viewer?action=UPDATE&amp;creator=factset&amp;DYN_ARGS=TRUE&amp;DOC_NAME=FAT:FQL_AUDITING_CLIENT_TEMPLATE.FAT&amp;display_string=Audit&amp;VAR:KEY=DCPEPEVQDG&amp;VAR:QUERY=RkZfRU5UUlBSX1ZBTF9EQUlMWSgzOTM3Nyk=&amp;WINDOW=FIRST_POPUP&amp;HEIGHT=450&amp;WIDTH=450&amp;START_MA","XIMIZED=FALSE&amp;VAR:CALENDAR=US&amp;VAR:SYMBOL=WYN&amp;VAR:INDEX=0"}</definedName>
    <definedName name="_5652__FDSAUDITLINK__" localSheetId="2" hidden="1">{"fdsup://directions/FAT Viewer?action=UPDATE&amp;creator=factset&amp;DYN_ARGS=TRUE&amp;DOC_NAME=FAT:FQL_AUDITING_CLIENT_TEMPLATE.FAT&amp;display_string=Audit&amp;VAR:KEY=FMBERGVQVS&amp;VAR:QUERY=RkZfRU5UUlBSX1ZBTF9EQUlMWSgzOTM3NCk=&amp;WINDOW=FIRST_POPUP&amp;HEIGHT=450&amp;WIDTH=450&amp;START_MA","XIMIZED=FALSE&amp;VAR:CALENDAR=US&amp;VAR:SYMBOL=H&amp;VAR:INDEX=0"}</definedName>
    <definedName name="_5652__FDSAUDITLINK__" hidden="1">{"fdsup://directions/FAT Viewer?action=UPDATE&amp;creator=factset&amp;DYN_ARGS=TRUE&amp;DOC_NAME=FAT:FQL_AUDITING_CLIENT_TEMPLATE.FAT&amp;display_string=Audit&amp;VAR:KEY=FMBERGVQVS&amp;VAR:QUERY=RkZfRU5UUlBSX1ZBTF9EQUlMWSgzOTM3NCk=&amp;WINDOW=FIRST_POPUP&amp;HEIGHT=450&amp;WIDTH=450&amp;START_MA","XIMIZED=FALSE&amp;VAR:CALENDAR=US&amp;VAR:SYMBOL=H&amp;VAR:INDEX=0"}</definedName>
    <definedName name="_5653__FDSAUDITLINK__" localSheetId="2" hidden="1">{"fdsup://directions/FAT Viewer?action=UPDATE&amp;creator=factset&amp;DYN_ARGS=TRUE&amp;DOC_NAME=FAT:FQL_AUDITING_CLIENT_TEMPLATE.FAT&amp;display_string=Audit&amp;VAR:KEY=FQTQXKDUBM&amp;VAR:QUERY=RkZfRU5UUlBSX1ZBTF9EQUlMWSgzOTM3NCk=&amp;WINDOW=FIRST_POPUP&amp;HEIGHT=450&amp;WIDTH=450&amp;START_MA","XIMIZED=FALSE&amp;VAR:CALENDAR=US&amp;VAR:SYMBOL=HOT&amp;VAR:INDEX=0"}</definedName>
    <definedName name="_5653__FDSAUDITLINK__" hidden="1">{"fdsup://directions/FAT Viewer?action=UPDATE&amp;creator=factset&amp;DYN_ARGS=TRUE&amp;DOC_NAME=FAT:FQL_AUDITING_CLIENT_TEMPLATE.FAT&amp;display_string=Audit&amp;VAR:KEY=FQTQXKDUBM&amp;VAR:QUERY=RkZfRU5UUlBSX1ZBTF9EQUlMWSgzOTM3NCk=&amp;WINDOW=FIRST_POPUP&amp;HEIGHT=450&amp;WIDTH=450&amp;START_MA","XIMIZED=FALSE&amp;VAR:CALENDAR=US&amp;VAR:SYMBOL=HOT&amp;VAR:INDEX=0"}</definedName>
    <definedName name="_5654__FDSAUDITLINK__" localSheetId="2" hidden="1">{"fdsup://directions/FAT Viewer?action=UPDATE&amp;creator=factset&amp;DYN_ARGS=TRUE&amp;DOC_NAME=FAT:FQL_AUDITING_CLIENT_TEMPLATE.FAT&amp;display_string=Audit&amp;VAR:KEY=REJGTYBIHO&amp;VAR:QUERY=RkZfRU5UUlBSX1ZBTF9EQUlMWSgzOTM3NCk=&amp;WINDOW=FIRST_POPUP&amp;HEIGHT=450&amp;WIDTH=450&amp;START_MA","XIMIZED=FALSE&amp;VAR:CALENDAR=US&amp;VAR:SYMBOL=585284&amp;VAR:INDEX=0"}</definedName>
    <definedName name="_5654__FDSAUDITLINK__" hidden="1">{"fdsup://directions/FAT Viewer?action=UPDATE&amp;creator=factset&amp;DYN_ARGS=TRUE&amp;DOC_NAME=FAT:FQL_AUDITING_CLIENT_TEMPLATE.FAT&amp;display_string=Audit&amp;VAR:KEY=REJGTYBIHO&amp;VAR:QUERY=RkZfRU5UUlBSX1ZBTF9EQUlMWSgzOTM3NCk=&amp;WINDOW=FIRST_POPUP&amp;HEIGHT=450&amp;WIDTH=450&amp;START_MA","XIMIZED=FALSE&amp;VAR:CALENDAR=US&amp;VAR:SYMBOL=585284&amp;VAR:INDEX=0"}</definedName>
    <definedName name="_5655__FDSAUDITLINK__" localSheetId="2" hidden="1">{"fdsup://directions/FAT Viewer?action=UPDATE&amp;creator=factset&amp;DYN_ARGS=TRUE&amp;DOC_NAME=FAT:FQL_AUDITING_CLIENT_TEMPLATE.FAT&amp;display_string=Audit&amp;VAR:KEY=FATYDOTOJA&amp;VAR:QUERY=RkZfRU5UUlBSX1ZBTF9EQUlMWSgzOTM3NCk=&amp;WINDOW=FIRST_POPUP&amp;HEIGHT=450&amp;WIDTH=450&amp;START_MA","XIMIZED=FALSE&amp;VAR:CALENDAR=US&amp;VAR:SYMBOL=MAR&amp;VAR:INDEX=0"}</definedName>
    <definedName name="_5655__FDSAUDITLINK__" hidden="1">{"fdsup://directions/FAT Viewer?action=UPDATE&amp;creator=factset&amp;DYN_ARGS=TRUE&amp;DOC_NAME=FAT:FQL_AUDITING_CLIENT_TEMPLATE.FAT&amp;display_string=Audit&amp;VAR:KEY=FATYDOTOJA&amp;VAR:QUERY=RkZfRU5UUlBSX1ZBTF9EQUlMWSgzOTM3NCk=&amp;WINDOW=FIRST_POPUP&amp;HEIGHT=450&amp;WIDTH=450&amp;START_MA","XIMIZED=FALSE&amp;VAR:CALENDAR=US&amp;VAR:SYMBOL=MAR&amp;VAR:INDEX=0"}</definedName>
    <definedName name="_5656__FDSAUDITLINK__" localSheetId="2" hidden="1">{"fdsup://directions/FAT Viewer?action=UPDATE&amp;creator=factset&amp;DYN_ARGS=TRUE&amp;DOC_NAME=FAT:FQL_AUDITING_CLIENT_TEMPLATE.FAT&amp;display_string=Audit&amp;VAR:KEY=ZQTUPIXADC&amp;VAR:QUERY=RkZfRU5UUlBSX1ZBTF9EQUlMWSgzOTM3NCk=&amp;WINDOW=FIRST_POPUP&amp;HEIGHT=450&amp;WIDTH=450&amp;START_MA","XIMIZED=FALSE&amp;VAR:CALENDAR=US&amp;VAR:SYMBOL=CHH&amp;VAR:INDEX=0"}</definedName>
    <definedName name="_5656__FDSAUDITLINK__" hidden="1">{"fdsup://directions/FAT Viewer?action=UPDATE&amp;creator=factset&amp;DYN_ARGS=TRUE&amp;DOC_NAME=FAT:FQL_AUDITING_CLIENT_TEMPLATE.FAT&amp;display_string=Audit&amp;VAR:KEY=ZQTUPIXADC&amp;VAR:QUERY=RkZfRU5UUlBSX1ZBTF9EQUlMWSgzOTM3NCk=&amp;WINDOW=FIRST_POPUP&amp;HEIGHT=450&amp;WIDTH=450&amp;START_MA","XIMIZED=FALSE&amp;VAR:CALENDAR=US&amp;VAR:SYMBOL=CHH&amp;VAR:INDEX=0"}</definedName>
    <definedName name="_5657__FDSAUDITLINK__" localSheetId="2" hidden="1">{"fdsup://directions/FAT Viewer?action=UPDATE&amp;creator=factset&amp;DYN_ARGS=TRUE&amp;DOC_NAME=FAT:FQL_AUDITING_CLIENT_TEMPLATE.FAT&amp;display_string=Audit&amp;VAR:KEY=DMHSPEDYRW&amp;VAR:QUERY=RkZfRU5UUlBSX1ZBTF9EQUlMWSgzOTM3NCk=&amp;WINDOW=FIRST_POPUP&amp;HEIGHT=450&amp;WIDTH=450&amp;START_MA","XIMIZED=FALSE&amp;VAR:CALENDAR=US&amp;VAR:SYMBOL=WYN&amp;VAR:INDEX=0"}</definedName>
    <definedName name="_5657__FDSAUDITLINK__" hidden="1">{"fdsup://directions/FAT Viewer?action=UPDATE&amp;creator=factset&amp;DYN_ARGS=TRUE&amp;DOC_NAME=FAT:FQL_AUDITING_CLIENT_TEMPLATE.FAT&amp;display_string=Audit&amp;VAR:KEY=DMHSPEDYRW&amp;VAR:QUERY=RkZfRU5UUlBSX1ZBTF9EQUlMWSgzOTM3NCk=&amp;WINDOW=FIRST_POPUP&amp;HEIGHT=450&amp;WIDTH=450&amp;START_MA","XIMIZED=FALSE&amp;VAR:CALENDAR=US&amp;VAR:SYMBOL=WYN&amp;VAR:INDEX=0"}</definedName>
    <definedName name="_5658__FDSAUDITLINK__" localSheetId="2" hidden="1">{"fdsup://directions/FAT Viewer?action=UPDATE&amp;creator=factset&amp;DYN_ARGS=TRUE&amp;DOC_NAME=FAT:FQL_AUDITING_CLIENT_TEMPLATE.FAT&amp;display_string=Audit&amp;VAR:KEY=PGJQLWPGRA&amp;VAR:QUERY=RkZfRU5UUlBSX1ZBTF9EQUlMWSgzOTM3Myk=&amp;WINDOW=FIRST_POPUP&amp;HEIGHT=450&amp;WIDTH=450&amp;START_MA","XIMIZED=FALSE&amp;VAR:CALENDAR=US&amp;VAR:SYMBOL=H&amp;VAR:INDEX=0"}</definedName>
    <definedName name="_5658__FDSAUDITLINK__" hidden="1">{"fdsup://directions/FAT Viewer?action=UPDATE&amp;creator=factset&amp;DYN_ARGS=TRUE&amp;DOC_NAME=FAT:FQL_AUDITING_CLIENT_TEMPLATE.FAT&amp;display_string=Audit&amp;VAR:KEY=PGJQLWPGRA&amp;VAR:QUERY=RkZfRU5UUlBSX1ZBTF9EQUlMWSgzOTM3Myk=&amp;WINDOW=FIRST_POPUP&amp;HEIGHT=450&amp;WIDTH=450&amp;START_MA","XIMIZED=FALSE&amp;VAR:CALENDAR=US&amp;VAR:SYMBOL=H&amp;VAR:INDEX=0"}</definedName>
    <definedName name="_5659__FDSAUDITLINK__" localSheetId="2" hidden="1">{"fdsup://directions/FAT Viewer?action=UPDATE&amp;creator=factset&amp;DYN_ARGS=TRUE&amp;DOC_NAME=FAT:FQL_AUDITING_CLIENT_TEMPLATE.FAT&amp;display_string=Audit&amp;VAR:KEY=FAZALAJKBU&amp;VAR:QUERY=RkZfRU5UUlBSX1ZBTF9EQUlMWSgzOTM3Myk=&amp;WINDOW=FIRST_POPUP&amp;HEIGHT=450&amp;WIDTH=450&amp;START_MA","XIMIZED=FALSE&amp;VAR:CALENDAR=US&amp;VAR:SYMBOL=HOT&amp;VAR:INDEX=0"}</definedName>
    <definedName name="_5659__FDSAUDITLINK__" hidden="1">{"fdsup://directions/FAT Viewer?action=UPDATE&amp;creator=factset&amp;DYN_ARGS=TRUE&amp;DOC_NAME=FAT:FQL_AUDITING_CLIENT_TEMPLATE.FAT&amp;display_string=Audit&amp;VAR:KEY=FAZALAJKBU&amp;VAR:QUERY=RkZfRU5UUlBSX1ZBTF9EQUlMWSgzOTM3Myk=&amp;WINDOW=FIRST_POPUP&amp;HEIGHT=450&amp;WIDTH=450&amp;START_MA","XIMIZED=FALSE&amp;VAR:CALENDAR=US&amp;VAR:SYMBOL=HOT&amp;VAR:INDEX=0"}</definedName>
    <definedName name="_566______________123Graph_BCHART_8" hidden="1">#REF!</definedName>
    <definedName name="_566___________123Graph_BCHART_7" hidden="1">#REF!</definedName>
    <definedName name="_566__123Graph_DCHART_7" hidden="1">#REF!</definedName>
    <definedName name="_56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566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5660__FDSAUDITLINK__" localSheetId="2" hidden="1">{"fdsup://directions/FAT Viewer?action=UPDATE&amp;creator=factset&amp;DYN_ARGS=TRUE&amp;DOC_NAME=FAT:FQL_AUDITING_CLIENT_TEMPLATE.FAT&amp;display_string=Audit&amp;VAR:KEY=TSZORYHGNO&amp;VAR:QUERY=RkZfRU5UUlBSX1ZBTF9EQUlMWSgzOTM3Myk=&amp;WINDOW=FIRST_POPUP&amp;HEIGHT=450&amp;WIDTH=450&amp;START_MA","XIMIZED=FALSE&amp;VAR:CALENDAR=US&amp;VAR:SYMBOL=585284&amp;VAR:INDEX=0"}</definedName>
    <definedName name="_5660__FDSAUDITLINK__" hidden="1">{"fdsup://directions/FAT Viewer?action=UPDATE&amp;creator=factset&amp;DYN_ARGS=TRUE&amp;DOC_NAME=FAT:FQL_AUDITING_CLIENT_TEMPLATE.FAT&amp;display_string=Audit&amp;VAR:KEY=TSZORYHGNO&amp;VAR:QUERY=RkZfRU5UUlBSX1ZBTF9EQUlMWSgzOTM3Myk=&amp;WINDOW=FIRST_POPUP&amp;HEIGHT=450&amp;WIDTH=450&amp;START_MA","XIMIZED=FALSE&amp;VAR:CALENDAR=US&amp;VAR:SYMBOL=585284&amp;VAR:INDEX=0"}</definedName>
    <definedName name="_5661__FDSAUDITLINK__" localSheetId="2" hidden="1">{"fdsup://directions/FAT Viewer?action=UPDATE&amp;creator=factset&amp;DYN_ARGS=TRUE&amp;DOC_NAME=FAT:FQL_AUDITING_CLIENT_TEMPLATE.FAT&amp;display_string=Audit&amp;VAR:KEY=DCNETMXYPK&amp;VAR:QUERY=RkZfRU5UUlBSX1ZBTF9EQUlMWSgzOTM3Myk=&amp;WINDOW=FIRST_POPUP&amp;HEIGHT=450&amp;WIDTH=450&amp;START_MA","XIMIZED=FALSE&amp;VAR:CALENDAR=US&amp;VAR:SYMBOL=MAR&amp;VAR:INDEX=0"}</definedName>
    <definedName name="_5661__FDSAUDITLINK__" hidden="1">{"fdsup://directions/FAT Viewer?action=UPDATE&amp;creator=factset&amp;DYN_ARGS=TRUE&amp;DOC_NAME=FAT:FQL_AUDITING_CLIENT_TEMPLATE.FAT&amp;display_string=Audit&amp;VAR:KEY=DCNETMXYPK&amp;VAR:QUERY=RkZfRU5UUlBSX1ZBTF9EQUlMWSgzOTM3Myk=&amp;WINDOW=FIRST_POPUP&amp;HEIGHT=450&amp;WIDTH=450&amp;START_MA","XIMIZED=FALSE&amp;VAR:CALENDAR=US&amp;VAR:SYMBOL=MAR&amp;VAR:INDEX=0"}</definedName>
    <definedName name="_5662__FDSAUDITLINK__" localSheetId="2" hidden="1">{"fdsup://directions/FAT Viewer?action=UPDATE&amp;creator=factset&amp;DYN_ARGS=TRUE&amp;DOC_NAME=FAT:FQL_AUDITING_CLIENT_TEMPLATE.FAT&amp;display_string=Audit&amp;VAR:KEY=NEHMDCPOTW&amp;VAR:QUERY=RkZfRU5UUlBSX1ZBTF9EQUlMWSgzOTM3Myk=&amp;WINDOW=FIRST_POPUP&amp;HEIGHT=450&amp;WIDTH=450&amp;START_MA","XIMIZED=FALSE&amp;VAR:CALENDAR=US&amp;VAR:SYMBOL=CHH&amp;VAR:INDEX=0"}</definedName>
    <definedName name="_5662__FDSAUDITLINK__" hidden="1">{"fdsup://directions/FAT Viewer?action=UPDATE&amp;creator=factset&amp;DYN_ARGS=TRUE&amp;DOC_NAME=FAT:FQL_AUDITING_CLIENT_TEMPLATE.FAT&amp;display_string=Audit&amp;VAR:KEY=NEHMDCPOTW&amp;VAR:QUERY=RkZfRU5UUlBSX1ZBTF9EQUlMWSgzOTM3Myk=&amp;WINDOW=FIRST_POPUP&amp;HEIGHT=450&amp;WIDTH=450&amp;START_MA","XIMIZED=FALSE&amp;VAR:CALENDAR=US&amp;VAR:SYMBOL=CHH&amp;VAR:INDEX=0"}</definedName>
    <definedName name="_5663__FDSAUDITLINK__" localSheetId="2" hidden="1">{"fdsup://directions/FAT Viewer?action=UPDATE&amp;creator=factset&amp;DYN_ARGS=TRUE&amp;DOC_NAME=FAT:FQL_AUDITING_CLIENT_TEMPLATE.FAT&amp;display_string=Audit&amp;VAR:KEY=JYJYRMZMBE&amp;VAR:QUERY=RkZfRU5UUlBSX1ZBTF9EQUlMWSgzOTM3Myk=&amp;WINDOW=FIRST_POPUP&amp;HEIGHT=450&amp;WIDTH=450&amp;START_MA","XIMIZED=FALSE&amp;VAR:CALENDAR=US&amp;VAR:SYMBOL=WYN&amp;VAR:INDEX=0"}</definedName>
    <definedName name="_5663__FDSAUDITLINK__" hidden="1">{"fdsup://directions/FAT Viewer?action=UPDATE&amp;creator=factset&amp;DYN_ARGS=TRUE&amp;DOC_NAME=FAT:FQL_AUDITING_CLIENT_TEMPLATE.FAT&amp;display_string=Audit&amp;VAR:KEY=JYJYRMZMBE&amp;VAR:QUERY=RkZfRU5UUlBSX1ZBTF9EQUlMWSgzOTM3Myk=&amp;WINDOW=FIRST_POPUP&amp;HEIGHT=450&amp;WIDTH=450&amp;START_MA","XIMIZED=FALSE&amp;VAR:CALENDAR=US&amp;VAR:SYMBOL=WYN&amp;VAR:INDEX=0"}</definedName>
    <definedName name="_5664__FDSAUDITLINK__" localSheetId="2" hidden="1">{"fdsup://directions/FAT Viewer?action=UPDATE&amp;creator=factset&amp;DYN_ARGS=TRUE&amp;DOC_NAME=FAT:FQL_AUDITING_CLIENT_TEMPLATE.FAT&amp;display_string=Audit&amp;VAR:KEY=XKPOVUFKPC&amp;VAR:QUERY=RkZfRU5UUlBSX1ZBTF9EQUlMWSgzOTM3Mik=&amp;WINDOW=FIRST_POPUP&amp;HEIGHT=450&amp;WIDTH=450&amp;START_MA","XIMIZED=FALSE&amp;VAR:CALENDAR=US&amp;VAR:SYMBOL=H&amp;VAR:INDEX=0"}</definedName>
    <definedName name="_5664__FDSAUDITLINK__" hidden="1">{"fdsup://directions/FAT Viewer?action=UPDATE&amp;creator=factset&amp;DYN_ARGS=TRUE&amp;DOC_NAME=FAT:FQL_AUDITING_CLIENT_TEMPLATE.FAT&amp;display_string=Audit&amp;VAR:KEY=XKPOVUFKPC&amp;VAR:QUERY=RkZfRU5UUlBSX1ZBTF9EQUlMWSgzOTM3Mik=&amp;WINDOW=FIRST_POPUP&amp;HEIGHT=450&amp;WIDTH=450&amp;START_MA","XIMIZED=FALSE&amp;VAR:CALENDAR=US&amp;VAR:SYMBOL=H&amp;VAR:INDEX=0"}</definedName>
    <definedName name="_5665__FDSAUDITLINK__" localSheetId="2" hidden="1">{"fdsup://directions/FAT Viewer?action=UPDATE&amp;creator=factset&amp;DYN_ARGS=TRUE&amp;DOC_NAME=FAT:FQL_AUDITING_CLIENT_TEMPLATE.FAT&amp;display_string=Audit&amp;VAR:KEY=XCZYVMZERS&amp;VAR:QUERY=RkZfRU5UUlBSX1ZBTF9EQUlMWSgzOTM3Mik=&amp;WINDOW=FIRST_POPUP&amp;HEIGHT=450&amp;WIDTH=450&amp;START_MA","XIMIZED=FALSE&amp;VAR:CALENDAR=US&amp;VAR:SYMBOL=HOT&amp;VAR:INDEX=0"}</definedName>
    <definedName name="_5665__FDSAUDITLINK__" hidden="1">{"fdsup://directions/FAT Viewer?action=UPDATE&amp;creator=factset&amp;DYN_ARGS=TRUE&amp;DOC_NAME=FAT:FQL_AUDITING_CLIENT_TEMPLATE.FAT&amp;display_string=Audit&amp;VAR:KEY=XCZYVMZERS&amp;VAR:QUERY=RkZfRU5UUlBSX1ZBTF9EQUlMWSgzOTM3Mik=&amp;WINDOW=FIRST_POPUP&amp;HEIGHT=450&amp;WIDTH=450&amp;START_MA","XIMIZED=FALSE&amp;VAR:CALENDAR=US&amp;VAR:SYMBOL=HOT&amp;VAR:INDEX=0"}</definedName>
    <definedName name="_5666__FDSAUDITLINK__" localSheetId="2" hidden="1">{"fdsup://directions/FAT Viewer?action=UPDATE&amp;creator=factset&amp;DYN_ARGS=TRUE&amp;DOC_NAME=FAT:FQL_AUDITING_CLIENT_TEMPLATE.FAT&amp;display_string=Audit&amp;VAR:KEY=VAJQFMROTA&amp;VAR:QUERY=RkZfRU5UUlBSX1ZBTF9EQUlMWSgzOTM3Mik=&amp;WINDOW=FIRST_POPUP&amp;HEIGHT=450&amp;WIDTH=450&amp;START_MA","XIMIZED=FALSE&amp;VAR:CALENDAR=US&amp;VAR:SYMBOL=585284&amp;VAR:INDEX=0"}</definedName>
    <definedName name="_5666__FDSAUDITLINK__" hidden="1">{"fdsup://directions/FAT Viewer?action=UPDATE&amp;creator=factset&amp;DYN_ARGS=TRUE&amp;DOC_NAME=FAT:FQL_AUDITING_CLIENT_TEMPLATE.FAT&amp;display_string=Audit&amp;VAR:KEY=VAJQFMROTA&amp;VAR:QUERY=RkZfRU5UUlBSX1ZBTF9EQUlMWSgzOTM3Mik=&amp;WINDOW=FIRST_POPUP&amp;HEIGHT=450&amp;WIDTH=450&amp;START_MA","XIMIZED=FALSE&amp;VAR:CALENDAR=US&amp;VAR:SYMBOL=585284&amp;VAR:INDEX=0"}</definedName>
    <definedName name="_5667__FDSAUDITLINK__" localSheetId="2" hidden="1">{"fdsup://directions/FAT Viewer?action=UPDATE&amp;creator=factset&amp;DYN_ARGS=TRUE&amp;DOC_NAME=FAT:FQL_AUDITING_CLIENT_TEMPLATE.FAT&amp;display_string=Audit&amp;VAR:KEY=LOTSRQTMXM&amp;VAR:QUERY=RkZfRU5UUlBSX1ZBTF9EQUlMWSgzOTM3Mik=&amp;WINDOW=FIRST_POPUP&amp;HEIGHT=450&amp;WIDTH=450&amp;START_MA","XIMIZED=FALSE&amp;VAR:CALENDAR=US&amp;VAR:SYMBOL=MAR&amp;VAR:INDEX=0"}</definedName>
    <definedName name="_5667__FDSAUDITLINK__" hidden="1">{"fdsup://directions/FAT Viewer?action=UPDATE&amp;creator=factset&amp;DYN_ARGS=TRUE&amp;DOC_NAME=FAT:FQL_AUDITING_CLIENT_TEMPLATE.FAT&amp;display_string=Audit&amp;VAR:KEY=LOTSRQTMXM&amp;VAR:QUERY=RkZfRU5UUlBSX1ZBTF9EQUlMWSgzOTM3Mik=&amp;WINDOW=FIRST_POPUP&amp;HEIGHT=450&amp;WIDTH=450&amp;START_MA","XIMIZED=FALSE&amp;VAR:CALENDAR=US&amp;VAR:SYMBOL=MAR&amp;VAR:INDEX=0"}</definedName>
    <definedName name="_5668__FDSAUDITLINK__" localSheetId="2" hidden="1">{"fdsup://directions/FAT Viewer?action=UPDATE&amp;creator=factset&amp;DYN_ARGS=TRUE&amp;DOC_NAME=FAT:FQL_AUDITING_CLIENT_TEMPLATE.FAT&amp;display_string=Audit&amp;VAR:KEY=NYLKRWFMPE&amp;VAR:QUERY=RkZfRU5UUlBSX1ZBTF9EQUlMWSgzOTM3Mik=&amp;WINDOW=FIRST_POPUP&amp;HEIGHT=450&amp;WIDTH=450&amp;START_MA","XIMIZED=FALSE&amp;VAR:CALENDAR=US&amp;VAR:SYMBOL=CHH&amp;VAR:INDEX=0"}</definedName>
    <definedName name="_5668__FDSAUDITLINK__" hidden="1">{"fdsup://directions/FAT Viewer?action=UPDATE&amp;creator=factset&amp;DYN_ARGS=TRUE&amp;DOC_NAME=FAT:FQL_AUDITING_CLIENT_TEMPLATE.FAT&amp;display_string=Audit&amp;VAR:KEY=NYLKRWFMPE&amp;VAR:QUERY=RkZfRU5UUlBSX1ZBTF9EQUlMWSgzOTM3Mik=&amp;WINDOW=FIRST_POPUP&amp;HEIGHT=450&amp;WIDTH=450&amp;START_MA","XIMIZED=FALSE&amp;VAR:CALENDAR=US&amp;VAR:SYMBOL=CHH&amp;VAR:INDEX=0"}</definedName>
    <definedName name="_5669__FDSAUDITLINK__" localSheetId="2" hidden="1">{"fdsup://directions/FAT Viewer?action=UPDATE&amp;creator=factset&amp;DYN_ARGS=TRUE&amp;DOC_NAME=FAT:FQL_AUDITING_CLIENT_TEMPLATE.FAT&amp;display_string=Audit&amp;VAR:KEY=POHQXEXAVW&amp;VAR:QUERY=RkZfRU5UUlBSX1ZBTF9EQUlMWSgzOTM3Mik=&amp;WINDOW=FIRST_POPUP&amp;HEIGHT=450&amp;WIDTH=450&amp;START_MA","XIMIZED=FALSE&amp;VAR:CALENDAR=US&amp;VAR:SYMBOL=WYN&amp;VAR:INDEX=0"}</definedName>
    <definedName name="_5669__FDSAUDITLINK__" hidden="1">{"fdsup://directions/FAT Viewer?action=UPDATE&amp;creator=factset&amp;DYN_ARGS=TRUE&amp;DOC_NAME=FAT:FQL_AUDITING_CLIENT_TEMPLATE.FAT&amp;display_string=Audit&amp;VAR:KEY=POHQXEXAVW&amp;VAR:QUERY=RkZfRU5UUlBSX1ZBTF9EQUlMWSgzOTM3Mik=&amp;WINDOW=FIRST_POPUP&amp;HEIGHT=450&amp;WIDTH=450&amp;START_MA","XIMIZED=FALSE&amp;VAR:CALENDAR=US&amp;VAR:SYMBOL=WYN&amp;VAR:INDEX=0"}</definedName>
    <definedName name="_567______________123Graph_CCHART_1" hidden="1">#REF!</definedName>
    <definedName name="_567___________123Graph_BCHART_8" hidden="1">#REF!</definedName>
    <definedName name="_567__123Graph_DCHART_1" hidden="1">#REF!</definedName>
    <definedName name="_56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567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5670__FDSAUDITLINK__" localSheetId="2" hidden="1">{"fdsup://directions/FAT Viewer?action=UPDATE&amp;creator=factset&amp;DYN_ARGS=TRUE&amp;DOC_NAME=FAT:FQL_AUDITING_CLIENT_TEMPLATE.FAT&amp;display_string=Audit&amp;VAR:KEY=BSXGXCVWFG&amp;VAR:QUERY=RkZfRU5UUlBSX1ZBTF9EQUlMWSgzOTM3MSk=&amp;WINDOW=FIRST_POPUP&amp;HEIGHT=450&amp;WIDTH=450&amp;START_MA","XIMIZED=FALSE&amp;VAR:CALENDAR=US&amp;VAR:SYMBOL=H&amp;VAR:INDEX=0"}</definedName>
    <definedName name="_5670__FDSAUDITLINK__" hidden="1">{"fdsup://directions/FAT Viewer?action=UPDATE&amp;creator=factset&amp;DYN_ARGS=TRUE&amp;DOC_NAME=FAT:FQL_AUDITING_CLIENT_TEMPLATE.FAT&amp;display_string=Audit&amp;VAR:KEY=BSXGXCVWFG&amp;VAR:QUERY=RkZfRU5UUlBSX1ZBTF9EQUlMWSgzOTM3MSk=&amp;WINDOW=FIRST_POPUP&amp;HEIGHT=450&amp;WIDTH=450&amp;START_MA","XIMIZED=FALSE&amp;VAR:CALENDAR=US&amp;VAR:SYMBOL=H&amp;VAR:INDEX=0"}</definedName>
    <definedName name="_5671__FDSAUDITLINK__" localSheetId="2" hidden="1">{"fdsup://directions/FAT Viewer?action=UPDATE&amp;creator=factset&amp;DYN_ARGS=TRUE&amp;DOC_NAME=FAT:FQL_AUDITING_CLIENT_TEMPLATE.FAT&amp;display_string=Audit&amp;VAR:KEY=RSZKPQDIZO&amp;VAR:QUERY=RkZfRU5UUlBSX1ZBTF9EQUlMWSgzOTM3MSk=&amp;WINDOW=FIRST_POPUP&amp;HEIGHT=450&amp;WIDTH=450&amp;START_MA","XIMIZED=FALSE&amp;VAR:CALENDAR=US&amp;VAR:SYMBOL=HOT&amp;VAR:INDEX=0"}</definedName>
    <definedName name="_5671__FDSAUDITLINK__" hidden="1">{"fdsup://directions/FAT Viewer?action=UPDATE&amp;creator=factset&amp;DYN_ARGS=TRUE&amp;DOC_NAME=FAT:FQL_AUDITING_CLIENT_TEMPLATE.FAT&amp;display_string=Audit&amp;VAR:KEY=RSZKPQDIZO&amp;VAR:QUERY=RkZfRU5UUlBSX1ZBTF9EQUlMWSgzOTM3MSk=&amp;WINDOW=FIRST_POPUP&amp;HEIGHT=450&amp;WIDTH=450&amp;START_MA","XIMIZED=FALSE&amp;VAR:CALENDAR=US&amp;VAR:SYMBOL=HOT&amp;VAR:INDEX=0"}</definedName>
    <definedName name="_5672__FDSAUDITLINK__" localSheetId="2" hidden="1">{"fdsup://directions/FAT Viewer?action=UPDATE&amp;creator=factset&amp;DYN_ARGS=TRUE&amp;DOC_NAME=FAT:FQL_AUDITING_CLIENT_TEMPLATE.FAT&amp;display_string=Audit&amp;VAR:KEY=NCFGJQJALO&amp;VAR:QUERY=RkZfRU5UUlBSX1ZBTF9EQUlMWSgzOTM3MSk=&amp;WINDOW=FIRST_POPUP&amp;HEIGHT=450&amp;WIDTH=450&amp;START_MA","XIMIZED=FALSE&amp;VAR:CALENDAR=US&amp;VAR:SYMBOL=585284&amp;VAR:INDEX=0"}</definedName>
    <definedName name="_5672__FDSAUDITLINK__" hidden="1">{"fdsup://directions/FAT Viewer?action=UPDATE&amp;creator=factset&amp;DYN_ARGS=TRUE&amp;DOC_NAME=FAT:FQL_AUDITING_CLIENT_TEMPLATE.FAT&amp;display_string=Audit&amp;VAR:KEY=NCFGJQJALO&amp;VAR:QUERY=RkZfRU5UUlBSX1ZBTF9EQUlMWSgzOTM3MSk=&amp;WINDOW=FIRST_POPUP&amp;HEIGHT=450&amp;WIDTH=450&amp;START_MA","XIMIZED=FALSE&amp;VAR:CALENDAR=US&amp;VAR:SYMBOL=585284&amp;VAR:INDEX=0"}</definedName>
    <definedName name="_5673__FDSAUDITLINK__" localSheetId="2" hidden="1">{"fdsup://directions/FAT Viewer?action=UPDATE&amp;creator=factset&amp;DYN_ARGS=TRUE&amp;DOC_NAME=FAT:FQL_AUDITING_CLIENT_TEMPLATE.FAT&amp;display_string=Audit&amp;VAR:KEY=PWDURMHCJG&amp;VAR:QUERY=RkZfRU5UUlBSX1ZBTF9EQUlMWSgzOTM3MSk=&amp;WINDOW=FIRST_POPUP&amp;HEIGHT=450&amp;WIDTH=450&amp;START_MA","XIMIZED=FALSE&amp;VAR:CALENDAR=US&amp;VAR:SYMBOL=MAR&amp;VAR:INDEX=0"}</definedName>
    <definedName name="_5673__FDSAUDITLINK__" hidden="1">{"fdsup://directions/FAT Viewer?action=UPDATE&amp;creator=factset&amp;DYN_ARGS=TRUE&amp;DOC_NAME=FAT:FQL_AUDITING_CLIENT_TEMPLATE.FAT&amp;display_string=Audit&amp;VAR:KEY=PWDURMHCJG&amp;VAR:QUERY=RkZfRU5UUlBSX1ZBTF9EQUlMWSgzOTM3MSk=&amp;WINDOW=FIRST_POPUP&amp;HEIGHT=450&amp;WIDTH=450&amp;START_MA","XIMIZED=FALSE&amp;VAR:CALENDAR=US&amp;VAR:SYMBOL=MAR&amp;VAR:INDEX=0"}</definedName>
    <definedName name="_5674__FDSAUDITLINK__" localSheetId="2" hidden="1">{"fdsup://directions/FAT Viewer?action=UPDATE&amp;creator=factset&amp;DYN_ARGS=TRUE&amp;DOC_NAME=FAT:FQL_AUDITING_CLIENT_TEMPLATE.FAT&amp;display_string=Audit&amp;VAR:KEY=DETCJOBIDW&amp;VAR:QUERY=RkZfRU5UUlBSX1ZBTF9EQUlMWSgzOTM3MSk=&amp;WINDOW=FIRST_POPUP&amp;HEIGHT=450&amp;WIDTH=450&amp;START_MA","XIMIZED=FALSE&amp;VAR:CALENDAR=US&amp;VAR:SYMBOL=CHH&amp;VAR:INDEX=0"}</definedName>
    <definedName name="_5674__FDSAUDITLINK__" hidden="1">{"fdsup://directions/FAT Viewer?action=UPDATE&amp;creator=factset&amp;DYN_ARGS=TRUE&amp;DOC_NAME=FAT:FQL_AUDITING_CLIENT_TEMPLATE.FAT&amp;display_string=Audit&amp;VAR:KEY=DETCJOBIDW&amp;VAR:QUERY=RkZfRU5UUlBSX1ZBTF9EQUlMWSgzOTM3MSk=&amp;WINDOW=FIRST_POPUP&amp;HEIGHT=450&amp;WIDTH=450&amp;START_MA","XIMIZED=FALSE&amp;VAR:CALENDAR=US&amp;VAR:SYMBOL=CHH&amp;VAR:INDEX=0"}</definedName>
    <definedName name="_5675__FDSAUDITLINK__" localSheetId="2" hidden="1">{"fdsup://directions/FAT Viewer?action=UPDATE&amp;creator=factset&amp;DYN_ARGS=TRUE&amp;DOC_NAME=FAT:FQL_AUDITING_CLIENT_TEMPLATE.FAT&amp;display_string=Audit&amp;VAR:KEY=XOBGLOFCFY&amp;VAR:QUERY=RkZfRU5UUlBSX1ZBTF9EQUlMWSgzOTM3MSk=&amp;WINDOW=FIRST_POPUP&amp;HEIGHT=450&amp;WIDTH=450&amp;START_MA","XIMIZED=FALSE&amp;VAR:CALENDAR=US&amp;VAR:SYMBOL=WYN&amp;VAR:INDEX=0"}</definedName>
    <definedName name="_5675__FDSAUDITLINK__" hidden="1">{"fdsup://directions/FAT Viewer?action=UPDATE&amp;creator=factset&amp;DYN_ARGS=TRUE&amp;DOC_NAME=FAT:FQL_AUDITING_CLIENT_TEMPLATE.FAT&amp;display_string=Audit&amp;VAR:KEY=XOBGLOFCFY&amp;VAR:QUERY=RkZfRU5UUlBSX1ZBTF9EQUlMWSgzOTM3MSk=&amp;WINDOW=FIRST_POPUP&amp;HEIGHT=450&amp;WIDTH=450&amp;START_MA","XIMIZED=FALSE&amp;VAR:CALENDAR=US&amp;VAR:SYMBOL=WYN&amp;VAR:INDEX=0"}</definedName>
    <definedName name="_5676__FDSAUDITLINK__" localSheetId="2" hidden="1">{"fdsup://directions/FAT Viewer?action=UPDATE&amp;creator=factset&amp;DYN_ARGS=TRUE&amp;DOC_NAME=FAT:FQL_AUDITING_CLIENT_TEMPLATE.FAT&amp;display_string=Audit&amp;VAR:KEY=VYZUTMBMFA&amp;VAR:QUERY=RkZfRU5UUlBSX1ZBTF9EQUlMWSgzOTM3MCk=&amp;WINDOW=FIRST_POPUP&amp;HEIGHT=450&amp;WIDTH=450&amp;START_MA","XIMIZED=FALSE&amp;VAR:CALENDAR=US&amp;VAR:SYMBOL=H&amp;VAR:INDEX=0"}</definedName>
    <definedName name="_5676__FDSAUDITLINK__" hidden="1">{"fdsup://directions/FAT Viewer?action=UPDATE&amp;creator=factset&amp;DYN_ARGS=TRUE&amp;DOC_NAME=FAT:FQL_AUDITING_CLIENT_TEMPLATE.FAT&amp;display_string=Audit&amp;VAR:KEY=VYZUTMBMFA&amp;VAR:QUERY=RkZfRU5UUlBSX1ZBTF9EQUlMWSgzOTM3MCk=&amp;WINDOW=FIRST_POPUP&amp;HEIGHT=450&amp;WIDTH=450&amp;START_MA","XIMIZED=FALSE&amp;VAR:CALENDAR=US&amp;VAR:SYMBOL=H&amp;VAR:INDEX=0"}</definedName>
    <definedName name="_5677__FDSAUDITLINK__" localSheetId="2" hidden="1">{"fdsup://directions/FAT Viewer?action=UPDATE&amp;creator=factset&amp;DYN_ARGS=TRUE&amp;DOC_NAME=FAT:FQL_AUDITING_CLIENT_TEMPLATE.FAT&amp;display_string=Audit&amp;VAR:KEY=FWRKHYXSXM&amp;VAR:QUERY=RkZfRU5UUlBSX1ZBTF9EQUlMWSgzOTM3MCk=&amp;WINDOW=FIRST_POPUP&amp;HEIGHT=450&amp;WIDTH=450&amp;START_MA","XIMIZED=FALSE&amp;VAR:CALENDAR=US&amp;VAR:SYMBOL=HOT&amp;VAR:INDEX=0"}</definedName>
    <definedName name="_5677__FDSAUDITLINK__" hidden="1">{"fdsup://directions/FAT Viewer?action=UPDATE&amp;creator=factset&amp;DYN_ARGS=TRUE&amp;DOC_NAME=FAT:FQL_AUDITING_CLIENT_TEMPLATE.FAT&amp;display_string=Audit&amp;VAR:KEY=FWRKHYXSXM&amp;VAR:QUERY=RkZfRU5UUlBSX1ZBTF9EQUlMWSgzOTM3MCk=&amp;WINDOW=FIRST_POPUP&amp;HEIGHT=450&amp;WIDTH=450&amp;START_MA","XIMIZED=FALSE&amp;VAR:CALENDAR=US&amp;VAR:SYMBOL=HOT&amp;VAR:INDEX=0"}</definedName>
    <definedName name="_5678__FDSAUDITLINK__" localSheetId="2" hidden="1">{"fdsup://directions/FAT Viewer?action=UPDATE&amp;creator=factset&amp;DYN_ARGS=TRUE&amp;DOC_NAME=FAT:FQL_AUDITING_CLIENT_TEMPLATE.FAT&amp;display_string=Audit&amp;VAR:KEY=FQXIVMDQPI&amp;VAR:QUERY=RkZfRU5UUlBSX1ZBTF9EQUlMWSgzOTM3MCk=&amp;WINDOW=FIRST_POPUP&amp;HEIGHT=450&amp;WIDTH=450&amp;START_MA","XIMIZED=FALSE&amp;VAR:CALENDAR=US&amp;VAR:SYMBOL=585284&amp;VAR:INDEX=0"}</definedName>
    <definedName name="_5678__FDSAUDITLINK__" hidden="1">{"fdsup://directions/FAT Viewer?action=UPDATE&amp;creator=factset&amp;DYN_ARGS=TRUE&amp;DOC_NAME=FAT:FQL_AUDITING_CLIENT_TEMPLATE.FAT&amp;display_string=Audit&amp;VAR:KEY=FQXIVMDQPI&amp;VAR:QUERY=RkZfRU5UUlBSX1ZBTF9EQUlMWSgzOTM3MCk=&amp;WINDOW=FIRST_POPUP&amp;HEIGHT=450&amp;WIDTH=450&amp;START_MA","XIMIZED=FALSE&amp;VAR:CALENDAR=US&amp;VAR:SYMBOL=585284&amp;VAR:INDEX=0"}</definedName>
    <definedName name="_5679__FDSAUDITLINK__" localSheetId="2" hidden="1">{"fdsup://directions/FAT Viewer?action=UPDATE&amp;creator=factset&amp;DYN_ARGS=TRUE&amp;DOC_NAME=FAT:FQL_AUDITING_CLIENT_TEMPLATE.FAT&amp;display_string=Audit&amp;VAR:KEY=HENKZMFOVG&amp;VAR:QUERY=RkZfRU5UUlBSX1ZBTF9EQUlMWSgzOTM3MCk=&amp;WINDOW=FIRST_POPUP&amp;HEIGHT=450&amp;WIDTH=450&amp;START_MA","XIMIZED=FALSE&amp;VAR:CALENDAR=US&amp;VAR:SYMBOL=MAR&amp;VAR:INDEX=0"}</definedName>
    <definedName name="_5679__FDSAUDITLINK__" hidden="1">{"fdsup://directions/FAT Viewer?action=UPDATE&amp;creator=factset&amp;DYN_ARGS=TRUE&amp;DOC_NAME=FAT:FQL_AUDITING_CLIENT_TEMPLATE.FAT&amp;display_string=Audit&amp;VAR:KEY=HENKZMFOVG&amp;VAR:QUERY=RkZfRU5UUlBSX1ZBTF9EQUlMWSgzOTM3MCk=&amp;WINDOW=FIRST_POPUP&amp;HEIGHT=450&amp;WIDTH=450&amp;START_MA","XIMIZED=FALSE&amp;VAR:CALENDAR=US&amp;VAR:SYMBOL=MAR&amp;VAR:INDEX=0"}</definedName>
    <definedName name="_568______________123Graph_CCHART_2" hidden="1">#REF!</definedName>
    <definedName name="_568___________123Graph_CCHART_1" hidden="1">#REF!</definedName>
    <definedName name="_568__FDSAUDITLINK__" localSheetId="2">{"fdsup://Directions/FactSet Auditing Viewer?action=AUDIT_VALUE&amp;DB=129&amp;ID1=27885610&amp;VALUEID=02001&amp;SDATE=201002&amp;PERIODTYPE=QTR_STD&amp;window=popup_no_bar&amp;width=385&amp;height=120&amp;START_MAXIMIZED=FALSE&amp;creator=factset&amp;display_string=Audit"}</definedName>
    <definedName name="_568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5680__FDSAUDITLINK__" localSheetId="2" hidden="1">{"fdsup://directions/FAT Viewer?action=UPDATE&amp;creator=factset&amp;DYN_ARGS=TRUE&amp;DOC_NAME=FAT:FQL_AUDITING_CLIENT_TEMPLATE.FAT&amp;display_string=Audit&amp;VAR:KEY=TSZWBUROLY&amp;VAR:QUERY=RkZfRU5UUlBSX1ZBTF9EQUlMWSgzOTM3MCk=&amp;WINDOW=FIRST_POPUP&amp;HEIGHT=450&amp;WIDTH=450&amp;START_MA","XIMIZED=FALSE&amp;VAR:CALENDAR=US&amp;VAR:SYMBOL=CHH&amp;VAR:INDEX=0"}</definedName>
    <definedName name="_5680__FDSAUDITLINK__" hidden="1">{"fdsup://directions/FAT Viewer?action=UPDATE&amp;creator=factset&amp;DYN_ARGS=TRUE&amp;DOC_NAME=FAT:FQL_AUDITING_CLIENT_TEMPLATE.FAT&amp;display_string=Audit&amp;VAR:KEY=TSZWBUROLY&amp;VAR:QUERY=RkZfRU5UUlBSX1ZBTF9EQUlMWSgzOTM3MCk=&amp;WINDOW=FIRST_POPUP&amp;HEIGHT=450&amp;WIDTH=450&amp;START_MA","XIMIZED=FALSE&amp;VAR:CALENDAR=US&amp;VAR:SYMBOL=CHH&amp;VAR:INDEX=0"}</definedName>
    <definedName name="_5681__FDSAUDITLINK__" localSheetId="2" hidden="1">{"fdsup://directions/FAT Viewer?action=UPDATE&amp;creator=factset&amp;DYN_ARGS=TRUE&amp;DOC_NAME=FAT:FQL_AUDITING_CLIENT_TEMPLATE.FAT&amp;display_string=Audit&amp;VAR:KEY=FSRYHWTUVW&amp;VAR:QUERY=RkZfRU5UUlBSX1ZBTF9EQUlMWSgzOTM3MCk=&amp;WINDOW=FIRST_POPUP&amp;HEIGHT=450&amp;WIDTH=450&amp;START_MA","XIMIZED=FALSE&amp;VAR:CALENDAR=US&amp;VAR:SYMBOL=WYN&amp;VAR:INDEX=0"}</definedName>
    <definedName name="_5681__FDSAUDITLINK__" hidden="1">{"fdsup://directions/FAT Viewer?action=UPDATE&amp;creator=factset&amp;DYN_ARGS=TRUE&amp;DOC_NAME=FAT:FQL_AUDITING_CLIENT_TEMPLATE.FAT&amp;display_string=Audit&amp;VAR:KEY=FSRYHWTUVW&amp;VAR:QUERY=RkZfRU5UUlBSX1ZBTF9EQUlMWSgzOTM3MCk=&amp;WINDOW=FIRST_POPUP&amp;HEIGHT=450&amp;WIDTH=450&amp;START_MA","XIMIZED=FALSE&amp;VAR:CALENDAR=US&amp;VAR:SYMBOL=WYN&amp;VAR:INDEX=0"}</definedName>
    <definedName name="_5682__FDSAUDITLINK__" localSheetId="2" hidden="1">{"fdsup://directions/FAT Viewer?action=UPDATE&amp;creator=factset&amp;DYN_ARGS=TRUE&amp;DOC_NAME=FAT:FQL_AUDITING_CLIENT_TEMPLATE.FAT&amp;display_string=Audit&amp;VAR:KEY=LYFGHGVOVA&amp;VAR:QUERY=RkZfRU5UUlBSX1ZBTF9EQUlMWSgzOTM2Nyk=&amp;WINDOW=FIRST_POPUP&amp;HEIGHT=450&amp;WIDTH=450&amp;START_MA","XIMIZED=FALSE&amp;VAR:CALENDAR=US&amp;VAR:SYMBOL=H&amp;VAR:INDEX=0"}</definedName>
    <definedName name="_5682__FDSAUDITLINK__" hidden="1">{"fdsup://directions/FAT Viewer?action=UPDATE&amp;creator=factset&amp;DYN_ARGS=TRUE&amp;DOC_NAME=FAT:FQL_AUDITING_CLIENT_TEMPLATE.FAT&amp;display_string=Audit&amp;VAR:KEY=LYFGHGVOVA&amp;VAR:QUERY=RkZfRU5UUlBSX1ZBTF9EQUlMWSgzOTM2Nyk=&amp;WINDOW=FIRST_POPUP&amp;HEIGHT=450&amp;WIDTH=450&amp;START_MA","XIMIZED=FALSE&amp;VAR:CALENDAR=US&amp;VAR:SYMBOL=H&amp;VAR:INDEX=0"}</definedName>
    <definedName name="_5683__FDSAUDITLINK__" localSheetId="2" hidden="1">{"fdsup://directions/FAT Viewer?action=UPDATE&amp;creator=factset&amp;DYN_ARGS=TRUE&amp;DOC_NAME=FAT:FQL_AUDITING_CLIENT_TEMPLATE.FAT&amp;display_string=Audit&amp;VAR:KEY=JMFIBCPWHC&amp;VAR:QUERY=RkZfRU5UUlBSX1ZBTF9EQUlMWSgzOTM2Nyk=&amp;WINDOW=FIRST_POPUP&amp;HEIGHT=450&amp;WIDTH=450&amp;START_MA","XIMIZED=FALSE&amp;VAR:CALENDAR=US&amp;VAR:SYMBOL=HOT&amp;VAR:INDEX=0"}</definedName>
    <definedName name="_5683__FDSAUDITLINK__" hidden="1">{"fdsup://directions/FAT Viewer?action=UPDATE&amp;creator=factset&amp;DYN_ARGS=TRUE&amp;DOC_NAME=FAT:FQL_AUDITING_CLIENT_TEMPLATE.FAT&amp;display_string=Audit&amp;VAR:KEY=JMFIBCPWHC&amp;VAR:QUERY=RkZfRU5UUlBSX1ZBTF9EQUlMWSgzOTM2Nyk=&amp;WINDOW=FIRST_POPUP&amp;HEIGHT=450&amp;WIDTH=450&amp;START_MA","XIMIZED=FALSE&amp;VAR:CALENDAR=US&amp;VAR:SYMBOL=HOT&amp;VAR:INDEX=0"}</definedName>
    <definedName name="_5684__FDSAUDITLINK__" localSheetId="2" hidden="1">{"fdsup://directions/FAT Viewer?action=UPDATE&amp;creator=factset&amp;DYN_ARGS=TRUE&amp;DOC_NAME=FAT:FQL_AUDITING_CLIENT_TEMPLATE.FAT&amp;display_string=Audit&amp;VAR:KEY=PIVQJAHAVE&amp;VAR:QUERY=RkZfRU5UUlBSX1ZBTF9EQUlMWSgzOTM2Nyk=&amp;WINDOW=FIRST_POPUP&amp;HEIGHT=450&amp;WIDTH=450&amp;START_MA","XIMIZED=FALSE&amp;VAR:CALENDAR=US&amp;VAR:SYMBOL=585284&amp;VAR:INDEX=0"}</definedName>
    <definedName name="_5684__FDSAUDITLINK__" hidden="1">{"fdsup://directions/FAT Viewer?action=UPDATE&amp;creator=factset&amp;DYN_ARGS=TRUE&amp;DOC_NAME=FAT:FQL_AUDITING_CLIENT_TEMPLATE.FAT&amp;display_string=Audit&amp;VAR:KEY=PIVQJAHAVE&amp;VAR:QUERY=RkZfRU5UUlBSX1ZBTF9EQUlMWSgzOTM2Nyk=&amp;WINDOW=FIRST_POPUP&amp;HEIGHT=450&amp;WIDTH=450&amp;START_MA","XIMIZED=FALSE&amp;VAR:CALENDAR=US&amp;VAR:SYMBOL=585284&amp;VAR:INDEX=0"}</definedName>
    <definedName name="_5685__FDSAUDITLINK__" localSheetId="2" hidden="1">{"fdsup://directions/FAT Viewer?action=UPDATE&amp;creator=factset&amp;DYN_ARGS=TRUE&amp;DOC_NAME=FAT:FQL_AUDITING_CLIENT_TEMPLATE.FAT&amp;display_string=Audit&amp;VAR:KEY=NGXSZMXYHM&amp;VAR:QUERY=RkZfRU5UUlBSX1ZBTF9EQUlMWSgzOTM2Nyk=&amp;WINDOW=FIRST_POPUP&amp;HEIGHT=450&amp;WIDTH=450&amp;START_MA","XIMIZED=FALSE&amp;VAR:CALENDAR=US&amp;VAR:SYMBOL=MAR&amp;VAR:INDEX=0"}</definedName>
    <definedName name="_5685__FDSAUDITLINK__" hidden="1">{"fdsup://directions/FAT Viewer?action=UPDATE&amp;creator=factset&amp;DYN_ARGS=TRUE&amp;DOC_NAME=FAT:FQL_AUDITING_CLIENT_TEMPLATE.FAT&amp;display_string=Audit&amp;VAR:KEY=NGXSZMXYHM&amp;VAR:QUERY=RkZfRU5UUlBSX1ZBTF9EQUlMWSgzOTM2Nyk=&amp;WINDOW=FIRST_POPUP&amp;HEIGHT=450&amp;WIDTH=450&amp;START_MA","XIMIZED=FALSE&amp;VAR:CALENDAR=US&amp;VAR:SYMBOL=MAR&amp;VAR:INDEX=0"}</definedName>
    <definedName name="_5686__FDSAUDITLINK__" localSheetId="2" hidden="1">{"fdsup://directions/FAT Viewer?action=UPDATE&amp;creator=factset&amp;DYN_ARGS=TRUE&amp;DOC_NAME=FAT:FQL_AUDITING_CLIENT_TEMPLATE.FAT&amp;display_string=Audit&amp;VAR:KEY=NSLEBIHWBO&amp;VAR:QUERY=RkZfRU5UUlBSX1ZBTF9EQUlMWSgzOTM2Nyk=&amp;WINDOW=FIRST_POPUP&amp;HEIGHT=450&amp;WIDTH=450&amp;START_MA","XIMIZED=FALSE&amp;VAR:CALENDAR=US&amp;VAR:SYMBOL=CHH&amp;VAR:INDEX=0"}</definedName>
    <definedName name="_5686__FDSAUDITLINK__" hidden="1">{"fdsup://directions/FAT Viewer?action=UPDATE&amp;creator=factset&amp;DYN_ARGS=TRUE&amp;DOC_NAME=FAT:FQL_AUDITING_CLIENT_TEMPLATE.FAT&amp;display_string=Audit&amp;VAR:KEY=NSLEBIHWBO&amp;VAR:QUERY=RkZfRU5UUlBSX1ZBTF9EQUlMWSgzOTM2Nyk=&amp;WINDOW=FIRST_POPUP&amp;HEIGHT=450&amp;WIDTH=450&amp;START_MA","XIMIZED=FALSE&amp;VAR:CALENDAR=US&amp;VAR:SYMBOL=CHH&amp;VAR:INDEX=0"}</definedName>
    <definedName name="_5687__FDSAUDITLINK__" localSheetId="2" hidden="1">{"fdsup://directions/FAT Viewer?action=UPDATE&amp;creator=factset&amp;DYN_ARGS=TRUE&amp;DOC_NAME=FAT:FQL_AUDITING_CLIENT_TEMPLATE.FAT&amp;display_string=Audit&amp;VAR:KEY=FCBORKXWHQ&amp;VAR:QUERY=RkZfRU5UUlBSX1ZBTF9EQUlMWSgzOTM2Nyk=&amp;WINDOW=FIRST_POPUP&amp;HEIGHT=450&amp;WIDTH=450&amp;START_MA","XIMIZED=FALSE&amp;VAR:CALENDAR=US&amp;VAR:SYMBOL=WYN&amp;VAR:INDEX=0"}</definedName>
    <definedName name="_5687__FDSAUDITLINK__" hidden="1">{"fdsup://directions/FAT Viewer?action=UPDATE&amp;creator=factset&amp;DYN_ARGS=TRUE&amp;DOC_NAME=FAT:FQL_AUDITING_CLIENT_TEMPLATE.FAT&amp;display_string=Audit&amp;VAR:KEY=FCBORKXWHQ&amp;VAR:QUERY=RkZfRU5UUlBSX1ZBTF9EQUlMWSgzOTM2Nyk=&amp;WINDOW=FIRST_POPUP&amp;HEIGHT=450&amp;WIDTH=450&amp;START_MA","XIMIZED=FALSE&amp;VAR:CALENDAR=US&amp;VAR:SYMBOL=WYN&amp;VAR:INDEX=0"}</definedName>
    <definedName name="_5688__FDSAUDITLINK__" localSheetId="2" hidden="1">{"fdsup://directions/FAT Viewer?action=UPDATE&amp;creator=factset&amp;DYN_ARGS=TRUE&amp;DOC_NAME=FAT:FQL_AUDITING_CLIENT_TEMPLATE.FAT&amp;display_string=Audit&amp;VAR:KEY=VABQNQJIFS&amp;VAR:QUERY=RkZfRU5UUlBSX1ZBTF9EQUlMWSgzOTM2Nik=&amp;WINDOW=FIRST_POPUP&amp;HEIGHT=450&amp;WIDTH=450&amp;START_MA","XIMIZED=FALSE&amp;VAR:CALENDAR=US&amp;VAR:SYMBOL=H&amp;VAR:INDEX=0"}</definedName>
    <definedName name="_5688__FDSAUDITLINK__" hidden="1">{"fdsup://directions/FAT Viewer?action=UPDATE&amp;creator=factset&amp;DYN_ARGS=TRUE&amp;DOC_NAME=FAT:FQL_AUDITING_CLIENT_TEMPLATE.FAT&amp;display_string=Audit&amp;VAR:KEY=VABQNQJIFS&amp;VAR:QUERY=RkZfRU5UUlBSX1ZBTF9EQUlMWSgzOTM2Nik=&amp;WINDOW=FIRST_POPUP&amp;HEIGHT=450&amp;WIDTH=450&amp;START_MA","XIMIZED=FALSE&amp;VAR:CALENDAR=US&amp;VAR:SYMBOL=H&amp;VAR:INDEX=0"}</definedName>
    <definedName name="_5689__FDSAUDITLINK__" localSheetId="2" hidden="1">{"fdsup://directions/FAT Viewer?action=UPDATE&amp;creator=factset&amp;DYN_ARGS=TRUE&amp;DOC_NAME=FAT:FQL_AUDITING_CLIENT_TEMPLATE.FAT&amp;display_string=Audit&amp;VAR:KEY=ZEVGHGHKRY&amp;VAR:QUERY=RkZfRU5UUlBSX1ZBTF9EQUlMWSgzOTM2Nik=&amp;WINDOW=FIRST_POPUP&amp;HEIGHT=450&amp;WIDTH=450&amp;START_MA","XIMIZED=FALSE&amp;VAR:CALENDAR=US&amp;VAR:SYMBOL=HOT&amp;VAR:INDEX=0"}</definedName>
    <definedName name="_5689__FDSAUDITLINK__" hidden="1">{"fdsup://directions/FAT Viewer?action=UPDATE&amp;creator=factset&amp;DYN_ARGS=TRUE&amp;DOC_NAME=FAT:FQL_AUDITING_CLIENT_TEMPLATE.FAT&amp;display_string=Audit&amp;VAR:KEY=ZEVGHGHKRY&amp;VAR:QUERY=RkZfRU5UUlBSX1ZBTF9EQUlMWSgzOTM2Nik=&amp;WINDOW=FIRST_POPUP&amp;HEIGHT=450&amp;WIDTH=450&amp;START_MA","XIMIZED=FALSE&amp;VAR:CALENDAR=US&amp;VAR:SYMBOL=HOT&amp;VAR:INDEX=0"}</definedName>
    <definedName name="_569______________123Graph_CCHART_3" hidden="1">#REF!</definedName>
    <definedName name="_569___________123Graph_CCHART_2" hidden="1">#REF!</definedName>
    <definedName name="_569__FDSAUDITLINK__" localSheetId="2">{"fdsup://Directions/FactSet Auditing Viewer?action=AUDIT_VALUE&amp;DB=129&amp;ID1=45668X20&amp;VALUEID=02001&amp;SDATE=201002&amp;PERIODTYPE=QTR_STD&amp;window=popup_no_bar&amp;width=385&amp;height=120&amp;START_MAXIMIZED=FALSE&amp;creator=factset&amp;display_string=Audit"}</definedName>
    <definedName name="_569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5690__FDSAUDITLINK__" localSheetId="2" hidden="1">{"fdsup://directions/FAT Viewer?action=UPDATE&amp;creator=factset&amp;DYN_ARGS=TRUE&amp;DOC_NAME=FAT:FQL_AUDITING_CLIENT_TEMPLATE.FAT&amp;display_string=Audit&amp;VAR:KEY=TWFSRYNOVA&amp;VAR:QUERY=RkZfRU5UUlBSX1ZBTF9EQUlMWSgzOTM2Nik=&amp;WINDOW=FIRST_POPUP&amp;HEIGHT=450&amp;WIDTH=450&amp;START_MA","XIMIZED=FALSE&amp;VAR:CALENDAR=US&amp;VAR:SYMBOL=585284&amp;VAR:INDEX=0"}</definedName>
    <definedName name="_5690__FDSAUDITLINK__" hidden="1">{"fdsup://directions/FAT Viewer?action=UPDATE&amp;creator=factset&amp;DYN_ARGS=TRUE&amp;DOC_NAME=FAT:FQL_AUDITING_CLIENT_TEMPLATE.FAT&amp;display_string=Audit&amp;VAR:KEY=TWFSRYNOVA&amp;VAR:QUERY=RkZfRU5UUlBSX1ZBTF9EQUlMWSgzOTM2Nik=&amp;WINDOW=FIRST_POPUP&amp;HEIGHT=450&amp;WIDTH=450&amp;START_MA","XIMIZED=FALSE&amp;VAR:CALENDAR=US&amp;VAR:SYMBOL=585284&amp;VAR:INDEX=0"}</definedName>
    <definedName name="_5691__FDSAUDITLINK__" localSheetId="2" hidden="1">{"fdsup://directions/FAT Viewer?action=UPDATE&amp;creator=factset&amp;DYN_ARGS=TRUE&amp;DOC_NAME=FAT:FQL_AUDITING_CLIENT_TEMPLATE.FAT&amp;display_string=Audit&amp;VAR:KEY=LIFARABQPU&amp;VAR:QUERY=RkZfRU5UUlBSX1ZBTF9EQUlMWSgzOTM2Nik=&amp;WINDOW=FIRST_POPUP&amp;HEIGHT=450&amp;WIDTH=450&amp;START_MA","XIMIZED=FALSE&amp;VAR:CALENDAR=US&amp;VAR:SYMBOL=MAR&amp;VAR:INDEX=0"}</definedName>
    <definedName name="_5691__FDSAUDITLINK__" hidden="1">{"fdsup://directions/FAT Viewer?action=UPDATE&amp;creator=factset&amp;DYN_ARGS=TRUE&amp;DOC_NAME=FAT:FQL_AUDITING_CLIENT_TEMPLATE.FAT&amp;display_string=Audit&amp;VAR:KEY=LIFARABQPU&amp;VAR:QUERY=RkZfRU5UUlBSX1ZBTF9EQUlMWSgzOTM2Nik=&amp;WINDOW=FIRST_POPUP&amp;HEIGHT=450&amp;WIDTH=450&amp;START_MA","XIMIZED=FALSE&amp;VAR:CALENDAR=US&amp;VAR:SYMBOL=MAR&amp;VAR:INDEX=0"}</definedName>
    <definedName name="_5692__FDSAUDITLINK__" localSheetId="2" hidden="1">{"fdsup://directions/FAT Viewer?action=UPDATE&amp;creator=factset&amp;DYN_ARGS=TRUE&amp;DOC_NAME=FAT:FQL_AUDITING_CLIENT_TEMPLATE.FAT&amp;display_string=Audit&amp;VAR:KEY=PQFQFEVURS&amp;VAR:QUERY=RkZfRU5UUlBSX1ZBTF9EQUlMWSgzOTM2Nik=&amp;WINDOW=FIRST_POPUP&amp;HEIGHT=450&amp;WIDTH=450&amp;START_MA","XIMIZED=FALSE&amp;VAR:CALENDAR=US&amp;VAR:SYMBOL=CHH&amp;VAR:INDEX=0"}</definedName>
    <definedName name="_5692__FDSAUDITLINK__" hidden="1">{"fdsup://directions/FAT Viewer?action=UPDATE&amp;creator=factset&amp;DYN_ARGS=TRUE&amp;DOC_NAME=FAT:FQL_AUDITING_CLIENT_TEMPLATE.FAT&amp;display_string=Audit&amp;VAR:KEY=PQFQFEVURS&amp;VAR:QUERY=RkZfRU5UUlBSX1ZBTF9EQUlMWSgzOTM2Nik=&amp;WINDOW=FIRST_POPUP&amp;HEIGHT=450&amp;WIDTH=450&amp;START_MA","XIMIZED=FALSE&amp;VAR:CALENDAR=US&amp;VAR:SYMBOL=CHH&amp;VAR:INDEX=0"}</definedName>
    <definedName name="_5693__FDSAUDITLINK__" localSheetId="2" hidden="1">{"fdsup://directions/FAT Viewer?action=UPDATE&amp;creator=factset&amp;DYN_ARGS=TRUE&amp;DOC_NAME=FAT:FQL_AUDITING_CLIENT_TEMPLATE.FAT&amp;display_string=Audit&amp;VAR:KEY=JWXSVGBORQ&amp;VAR:QUERY=RkZfRU5UUlBSX1ZBTF9EQUlMWSgzOTM2Nik=&amp;WINDOW=FIRST_POPUP&amp;HEIGHT=450&amp;WIDTH=450&amp;START_MA","XIMIZED=FALSE&amp;VAR:CALENDAR=US&amp;VAR:SYMBOL=WYN&amp;VAR:INDEX=0"}</definedName>
    <definedName name="_5693__FDSAUDITLINK__" hidden="1">{"fdsup://directions/FAT Viewer?action=UPDATE&amp;creator=factset&amp;DYN_ARGS=TRUE&amp;DOC_NAME=FAT:FQL_AUDITING_CLIENT_TEMPLATE.FAT&amp;display_string=Audit&amp;VAR:KEY=JWXSVGBORQ&amp;VAR:QUERY=RkZfRU5UUlBSX1ZBTF9EQUlMWSgzOTM2Nik=&amp;WINDOW=FIRST_POPUP&amp;HEIGHT=450&amp;WIDTH=450&amp;START_MA","XIMIZED=FALSE&amp;VAR:CALENDAR=US&amp;VAR:SYMBOL=WYN&amp;VAR:INDEX=0"}</definedName>
    <definedName name="_5694__FDSAUDITLINK__" localSheetId="2" hidden="1">{"fdsup://directions/FAT Viewer?action=UPDATE&amp;creator=factset&amp;DYN_ARGS=TRUE&amp;DOC_NAME=FAT:FQL_AUDITING_CLIENT_TEMPLATE.FAT&amp;display_string=Audit&amp;VAR:KEY=RWVGDYXKNK&amp;VAR:QUERY=RkZfRU5UUlBSX1ZBTF9EQUlMWSgzOTM2NSk=&amp;WINDOW=FIRST_POPUP&amp;HEIGHT=450&amp;WIDTH=450&amp;START_MA","XIMIZED=FALSE&amp;VAR:CALENDAR=US&amp;VAR:SYMBOL=H&amp;VAR:INDEX=0"}</definedName>
    <definedName name="_5694__FDSAUDITLINK__" hidden="1">{"fdsup://directions/FAT Viewer?action=UPDATE&amp;creator=factset&amp;DYN_ARGS=TRUE&amp;DOC_NAME=FAT:FQL_AUDITING_CLIENT_TEMPLATE.FAT&amp;display_string=Audit&amp;VAR:KEY=RWVGDYXKNK&amp;VAR:QUERY=RkZfRU5UUlBSX1ZBTF9EQUlMWSgzOTM2NSk=&amp;WINDOW=FIRST_POPUP&amp;HEIGHT=450&amp;WIDTH=450&amp;START_MA","XIMIZED=FALSE&amp;VAR:CALENDAR=US&amp;VAR:SYMBOL=H&amp;VAR:INDEX=0"}</definedName>
    <definedName name="_5695__FDSAUDITLINK__" localSheetId="2" hidden="1">{"fdsup://directions/FAT Viewer?action=UPDATE&amp;creator=factset&amp;DYN_ARGS=TRUE&amp;DOC_NAME=FAT:FQL_AUDITING_CLIENT_TEMPLATE.FAT&amp;display_string=Audit&amp;VAR:KEY=JGZEJQVIDO&amp;VAR:QUERY=RkZfRU5UUlBSX1ZBTF9EQUlMWSgzOTM2NSk=&amp;WINDOW=FIRST_POPUP&amp;HEIGHT=450&amp;WIDTH=450&amp;START_MA","XIMIZED=FALSE&amp;VAR:CALENDAR=US&amp;VAR:SYMBOL=HOT&amp;VAR:INDEX=0"}</definedName>
    <definedName name="_5695__FDSAUDITLINK__" hidden="1">{"fdsup://directions/FAT Viewer?action=UPDATE&amp;creator=factset&amp;DYN_ARGS=TRUE&amp;DOC_NAME=FAT:FQL_AUDITING_CLIENT_TEMPLATE.FAT&amp;display_string=Audit&amp;VAR:KEY=JGZEJQVIDO&amp;VAR:QUERY=RkZfRU5UUlBSX1ZBTF9EQUlMWSgzOTM2NSk=&amp;WINDOW=FIRST_POPUP&amp;HEIGHT=450&amp;WIDTH=450&amp;START_MA","XIMIZED=FALSE&amp;VAR:CALENDAR=US&amp;VAR:SYMBOL=HOT&amp;VAR:INDEX=0"}</definedName>
    <definedName name="_5696__FDSAUDITLINK__" localSheetId="2" hidden="1">{"fdsup://directions/FAT Viewer?action=UPDATE&amp;creator=factset&amp;DYN_ARGS=TRUE&amp;DOC_NAME=FAT:FQL_AUDITING_CLIENT_TEMPLATE.FAT&amp;display_string=Audit&amp;VAR:KEY=NUXUPGLGPW&amp;VAR:QUERY=RkZfRU5UUlBSX1ZBTF9EQUlMWSgzOTM2NSk=&amp;WINDOW=FIRST_POPUP&amp;HEIGHT=450&amp;WIDTH=450&amp;START_MA","XIMIZED=FALSE&amp;VAR:CALENDAR=US&amp;VAR:SYMBOL=585284&amp;VAR:INDEX=0"}</definedName>
    <definedName name="_5696__FDSAUDITLINK__" hidden="1">{"fdsup://directions/FAT Viewer?action=UPDATE&amp;creator=factset&amp;DYN_ARGS=TRUE&amp;DOC_NAME=FAT:FQL_AUDITING_CLIENT_TEMPLATE.FAT&amp;display_string=Audit&amp;VAR:KEY=NUXUPGLGPW&amp;VAR:QUERY=RkZfRU5UUlBSX1ZBTF9EQUlMWSgzOTM2NSk=&amp;WINDOW=FIRST_POPUP&amp;HEIGHT=450&amp;WIDTH=450&amp;START_MA","XIMIZED=FALSE&amp;VAR:CALENDAR=US&amp;VAR:SYMBOL=585284&amp;VAR:INDEX=0"}</definedName>
    <definedName name="_5697__FDSAUDITLINK__" localSheetId="2" hidden="1">{"fdsup://directions/FAT Viewer?action=UPDATE&amp;creator=factset&amp;DYN_ARGS=TRUE&amp;DOC_NAME=FAT:FQL_AUDITING_CLIENT_TEMPLATE.FAT&amp;display_string=Audit&amp;VAR:KEY=NGFCHKJYBU&amp;VAR:QUERY=RkZfRU5UUlBSX1ZBTF9EQUlMWSgzOTM2NSk=&amp;WINDOW=FIRST_POPUP&amp;HEIGHT=450&amp;WIDTH=450&amp;START_MA","XIMIZED=FALSE&amp;VAR:CALENDAR=US&amp;VAR:SYMBOL=MAR&amp;VAR:INDEX=0"}</definedName>
    <definedName name="_5697__FDSAUDITLINK__" hidden="1">{"fdsup://directions/FAT Viewer?action=UPDATE&amp;creator=factset&amp;DYN_ARGS=TRUE&amp;DOC_NAME=FAT:FQL_AUDITING_CLIENT_TEMPLATE.FAT&amp;display_string=Audit&amp;VAR:KEY=NGFCHKJYBU&amp;VAR:QUERY=RkZfRU5UUlBSX1ZBTF9EQUlMWSgzOTM2NSk=&amp;WINDOW=FIRST_POPUP&amp;HEIGHT=450&amp;WIDTH=450&amp;START_MA","XIMIZED=FALSE&amp;VAR:CALENDAR=US&amp;VAR:SYMBOL=MAR&amp;VAR:INDEX=0"}</definedName>
    <definedName name="_5698__FDSAUDITLINK__" localSheetId="2" hidden="1">{"fdsup://directions/FAT Viewer?action=UPDATE&amp;creator=factset&amp;DYN_ARGS=TRUE&amp;DOC_NAME=FAT:FQL_AUDITING_CLIENT_TEMPLATE.FAT&amp;display_string=Audit&amp;VAR:KEY=ZGFGZGTUXK&amp;VAR:QUERY=RkZfRU5UUlBSX1ZBTF9EQUlMWSgzOTM2NSk=&amp;WINDOW=FIRST_POPUP&amp;HEIGHT=450&amp;WIDTH=450&amp;START_MA","XIMIZED=FALSE&amp;VAR:CALENDAR=US&amp;VAR:SYMBOL=CHH&amp;VAR:INDEX=0"}</definedName>
    <definedName name="_5698__FDSAUDITLINK__" hidden="1">{"fdsup://directions/FAT Viewer?action=UPDATE&amp;creator=factset&amp;DYN_ARGS=TRUE&amp;DOC_NAME=FAT:FQL_AUDITING_CLIENT_TEMPLATE.FAT&amp;display_string=Audit&amp;VAR:KEY=ZGFGZGTUXK&amp;VAR:QUERY=RkZfRU5UUlBSX1ZBTF9EQUlMWSgzOTM2NSk=&amp;WINDOW=FIRST_POPUP&amp;HEIGHT=450&amp;WIDTH=450&amp;START_MA","XIMIZED=FALSE&amp;VAR:CALENDAR=US&amp;VAR:SYMBOL=CHH&amp;VAR:INDEX=0"}</definedName>
    <definedName name="_5699__FDSAUDITLINK__" localSheetId="2" hidden="1">{"fdsup://directions/FAT Viewer?action=UPDATE&amp;creator=factset&amp;DYN_ARGS=TRUE&amp;DOC_NAME=FAT:FQL_AUDITING_CLIENT_TEMPLATE.FAT&amp;display_string=Audit&amp;VAR:KEY=HMBCRIPMDO&amp;VAR:QUERY=RkZfRU5UUlBSX1ZBTF9EQUlMWSgzOTM2NSk=&amp;WINDOW=FIRST_POPUP&amp;HEIGHT=450&amp;WIDTH=450&amp;START_MA","XIMIZED=FALSE&amp;VAR:CALENDAR=US&amp;VAR:SYMBOL=WYN&amp;VAR:INDEX=0"}</definedName>
    <definedName name="_5699__FDSAUDITLINK__" hidden="1">{"fdsup://directions/FAT Viewer?action=UPDATE&amp;creator=factset&amp;DYN_ARGS=TRUE&amp;DOC_NAME=FAT:FQL_AUDITING_CLIENT_TEMPLATE.FAT&amp;display_string=Audit&amp;VAR:KEY=HMBCRIPMDO&amp;VAR:QUERY=RkZfRU5UUlBSX1ZBTF9EQUlMWSgzOTM2NSk=&amp;WINDOW=FIRST_POPUP&amp;HEIGHT=450&amp;WIDTH=450&amp;START_MA","XIMIZED=FALSE&amp;VAR:CALENDAR=US&amp;VAR:SYMBOL=WYN&amp;VAR:INDEX=0"}</definedName>
    <definedName name="_57_____________________123Graph_FCHART_7" hidden="1">#REF!</definedName>
    <definedName name="_57___________________0_S" hidden="1">#REF!</definedName>
    <definedName name="_57__________________123Graph_FCHART_6" hidden="1">#REF!</definedName>
    <definedName name="_57______123Graph_FCHART_4" hidden="1">#REF!</definedName>
    <definedName name="_57______123Graph_FCHART_6" hidden="1">#REF!</definedName>
    <definedName name="_57__123Graph_AChart_4" hidden="1">#N/A</definedName>
    <definedName name="_57__123Graph_ASTD_A" hidden="1">#REF!</definedName>
    <definedName name="_57__123Graph_AWAGES_BY_B_U" hidden="1">#REF!</definedName>
    <definedName name="_57__123Graph_BQRE_S_BY_CO." hidden="1">#REF!</definedName>
    <definedName name="_57__123Graph_FCHART_6" hidden="1">#REF!</definedName>
    <definedName name="_57__123Graph_FQRE_S_BY_CO." hidden="1">#REF!</definedName>
    <definedName name="_57__123Graph_LBL_CCHART_12" hidden="1">#REF!</definedName>
    <definedName name="_57__123Graph_XCHART_17" hidden="1">#REF!</definedName>
    <definedName name="_57__123Graph_XCHART_2" hidden="1">#REF!</definedName>
    <definedName name="_57__123Graph_XCHART_30" hidden="1">#REF!</definedName>
    <definedName name="_57__123Graph_XCPI_NDX_87_93" hidden="1">#REF!</definedName>
    <definedName name="_57__123Graph_XSUPPLIES_BY_B_U" hidden="1">#REF!</definedName>
    <definedName name="_57__FDSAUDITLINK__" localSheetId="2" hidden="1">{"fdsup://IBCentral/FAT Viewer?action=UPDATE&amp;creator=factset&amp;DOC_NAME=fat:reuters_qtrly_source_window.fat&amp;display_string=Audit&amp;DYN_ARGS=TRUE&amp;VAR:ID1=M8484K10&amp;VAR:RCODE=AITL&amp;VAR:SDATE=20071299&amp;VAR:FREQ=Quarterly&amp;VAR:RELITEM=RP&amp;VAR:CURRENCY=USD&amp;VAR:CURRSOURCE","=EXSHARE&amp;VAR:NATFREQ=QUARTERLY&amp;VAR:RFIELD=FINALIZED&amp;VAR:DB_TYPE=&amp;VAR:UNITS=M&amp;window=popup&amp;width=450&amp;height=300&amp;START_MAXIMIZED=FALSE"}</definedName>
    <definedName name="_57__FDSAUDITLINK__" hidden="1">{"fdsup://Directions/FactSet Auditing Viewer?action=AUDIT_VALUE&amp;DB=129&amp;ID1=29873610&amp;VALUEID=05301&amp;SDATE=201102&amp;PERIODTYPE=QTR_STD&amp;SCFT=3&amp;window=popup_no_bar&amp;width=385&amp;height=120&amp;START_MAXIMIZED=FALSE&amp;creator=factset&amp;display_string=Audit"}</definedName>
    <definedName name="_57__FDSAUDITLINK___1" localSheetId="2" hidden="1">{"fdsup://Directions/FactSet Auditing Viewer?action=AUDIT_VALUE&amp;DB=129&amp;ID1=29873610&amp;VALUEID=05301&amp;SDATE=201102&amp;PERIODTYPE=QTR_STD&amp;SCFT=3&amp;window=popup_no_bar&amp;width=385&amp;height=120&amp;START_MAXIMIZED=FALSE&amp;creator=factset&amp;display_string=Audit"}</definedName>
    <definedName name="_57__FDSAUDITLINK___1" hidden="1">{"fdsup://Directions/FactSet Auditing Viewer?action=AUDIT_VALUE&amp;DB=129&amp;ID1=29873610&amp;VALUEID=05301&amp;SDATE=201102&amp;PERIODTYPE=QTR_STD&amp;SCFT=3&amp;window=popup_no_bar&amp;width=385&amp;height=120&amp;START_MAXIMIZED=FALSE&amp;creator=factset&amp;display_string=Audit"}</definedName>
    <definedName name="_570______________123Graph_CCHART_4" hidden="1">#REF!</definedName>
    <definedName name="_570___________123Graph_CCHART_3" hidden="1">#REF!</definedName>
    <definedName name="_57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570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5700__FDSAUDITLINK__" localSheetId="2" hidden="1">{"fdsup://directions/FAT Viewer?action=UPDATE&amp;creator=factset&amp;DYN_ARGS=TRUE&amp;DOC_NAME=FAT:FQL_AUDITING_CLIENT_TEMPLATE.FAT&amp;display_string=Audit&amp;VAR:KEY=ZCXCBCFURE&amp;VAR:QUERY=RkZfRU5UUlBSX1ZBTF9EQUlMWSgzOTM2NCk=&amp;WINDOW=FIRST_POPUP&amp;HEIGHT=450&amp;WIDTH=450&amp;START_MA","XIMIZED=FALSE&amp;VAR:CALENDAR=US&amp;VAR:SYMBOL=H&amp;VAR:INDEX=0"}</definedName>
    <definedName name="_5700__FDSAUDITLINK__" hidden="1">{"fdsup://directions/FAT Viewer?action=UPDATE&amp;creator=factset&amp;DYN_ARGS=TRUE&amp;DOC_NAME=FAT:FQL_AUDITING_CLIENT_TEMPLATE.FAT&amp;display_string=Audit&amp;VAR:KEY=ZCXCBCFURE&amp;VAR:QUERY=RkZfRU5UUlBSX1ZBTF9EQUlMWSgzOTM2NCk=&amp;WINDOW=FIRST_POPUP&amp;HEIGHT=450&amp;WIDTH=450&amp;START_MA","XIMIZED=FALSE&amp;VAR:CALENDAR=US&amp;VAR:SYMBOL=H&amp;VAR:INDEX=0"}</definedName>
    <definedName name="_5701__FDSAUDITLINK__" localSheetId="2" hidden="1">{"fdsup://directions/FAT Viewer?action=UPDATE&amp;creator=factset&amp;DYN_ARGS=TRUE&amp;DOC_NAME=FAT:FQL_AUDITING_CLIENT_TEMPLATE.FAT&amp;display_string=Audit&amp;VAR:KEY=HQXCNWNKVU&amp;VAR:QUERY=RkZfRU5UUlBSX1ZBTF9EQUlMWSgzOTM2NCk=&amp;WINDOW=FIRST_POPUP&amp;HEIGHT=450&amp;WIDTH=450&amp;START_MA","XIMIZED=FALSE&amp;VAR:CALENDAR=US&amp;VAR:SYMBOL=HOT&amp;VAR:INDEX=0"}</definedName>
    <definedName name="_5701__FDSAUDITLINK__" hidden="1">{"fdsup://directions/FAT Viewer?action=UPDATE&amp;creator=factset&amp;DYN_ARGS=TRUE&amp;DOC_NAME=FAT:FQL_AUDITING_CLIENT_TEMPLATE.FAT&amp;display_string=Audit&amp;VAR:KEY=HQXCNWNKVU&amp;VAR:QUERY=RkZfRU5UUlBSX1ZBTF9EQUlMWSgzOTM2NCk=&amp;WINDOW=FIRST_POPUP&amp;HEIGHT=450&amp;WIDTH=450&amp;START_MA","XIMIZED=FALSE&amp;VAR:CALENDAR=US&amp;VAR:SYMBOL=HOT&amp;VAR:INDEX=0"}</definedName>
    <definedName name="_5702__FDSAUDITLINK__" localSheetId="2" hidden="1">{"fdsup://directions/FAT Viewer?action=UPDATE&amp;creator=factset&amp;DYN_ARGS=TRUE&amp;DOC_NAME=FAT:FQL_AUDITING_CLIENT_TEMPLATE.FAT&amp;display_string=Audit&amp;VAR:KEY=LCJKZSPKXI&amp;VAR:QUERY=RkZfRU5UUlBSX1ZBTF9EQUlMWSgzOTM2NCk=&amp;WINDOW=FIRST_POPUP&amp;HEIGHT=450&amp;WIDTH=450&amp;START_MA","XIMIZED=FALSE&amp;VAR:CALENDAR=US&amp;VAR:SYMBOL=585284&amp;VAR:INDEX=0"}</definedName>
    <definedName name="_5702__FDSAUDITLINK__" hidden="1">{"fdsup://directions/FAT Viewer?action=UPDATE&amp;creator=factset&amp;DYN_ARGS=TRUE&amp;DOC_NAME=FAT:FQL_AUDITING_CLIENT_TEMPLATE.FAT&amp;display_string=Audit&amp;VAR:KEY=LCJKZSPKXI&amp;VAR:QUERY=RkZfRU5UUlBSX1ZBTF9EQUlMWSgzOTM2NCk=&amp;WINDOW=FIRST_POPUP&amp;HEIGHT=450&amp;WIDTH=450&amp;START_MA","XIMIZED=FALSE&amp;VAR:CALENDAR=US&amp;VAR:SYMBOL=585284&amp;VAR:INDEX=0"}</definedName>
    <definedName name="_5703__FDSAUDITLINK__" localSheetId="2" hidden="1">{"fdsup://directions/FAT Viewer?action=UPDATE&amp;creator=factset&amp;DYN_ARGS=TRUE&amp;DOC_NAME=FAT:FQL_AUDITING_CLIENT_TEMPLATE.FAT&amp;display_string=Audit&amp;VAR:KEY=LMHSDKZYDI&amp;VAR:QUERY=RkZfRU5UUlBSX1ZBTF9EQUlMWSgzOTM2NCk=&amp;WINDOW=FIRST_POPUP&amp;HEIGHT=450&amp;WIDTH=450&amp;START_MA","XIMIZED=FALSE&amp;VAR:CALENDAR=US&amp;VAR:SYMBOL=MAR&amp;VAR:INDEX=0"}</definedName>
    <definedName name="_5703__FDSAUDITLINK__" hidden="1">{"fdsup://directions/FAT Viewer?action=UPDATE&amp;creator=factset&amp;DYN_ARGS=TRUE&amp;DOC_NAME=FAT:FQL_AUDITING_CLIENT_TEMPLATE.FAT&amp;display_string=Audit&amp;VAR:KEY=LMHSDKZYDI&amp;VAR:QUERY=RkZfRU5UUlBSX1ZBTF9EQUlMWSgzOTM2NCk=&amp;WINDOW=FIRST_POPUP&amp;HEIGHT=450&amp;WIDTH=450&amp;START_MA","XIMIZED=FALSE&amp;VAR:CALENDAR=US&amp;VAR:SYMBOL=MAR&amp;VAR:INDEX=0"}</definedName>
    <definedName name="_5704__FDSAUDITLINK__" localSheetId="2" hidden="1">{"fdsup://directions/FAT Viewer?action=UPDATE&amp;creator=factset&amp;DYN_ARGS=TRUE&amp;DOC_NAME=FAT:FQL_AUDITING_CLIENT_TEMPLATE.FAT&amp;display_string=Audit&amp;VAR:KEY=PEPYTYXYJC&amp;VAR:QUERY=RkZfRU5UUlBSX1ZBTF9EQUlMWSgzOTM2NCk=&amp;WINDOW=FIRST_POPUP&amp;HEIGHT=450&amp;WIDTH=450&amp;START_MA","XIMIZED=FALSE&amp;VAR:CALENDAR=US&amp;VAR:SYMBOL=CHH&amp;VAR:INDEX=0"}</definedName>
    <definedName name="_5704__FDSAUDITLINK__" hidden="1">{"fdsup://directions/FAT Viewer?action=UPDATE&amp;creator=factset&amp;DYN_ARGS=TRUE&amp;DOC_NAME=FAT:FQL_AUDITING_CLIENT_TEMPLATE.FAT&amp;display_string=Audit&amp;VAR:KEY=PEPYTYXYJC&amp;VAR:QUERY=RkZfRU5UUlBSX1ZBTF9EQUlMWSgzOTM2NCk=&amp;WINDOW=FIRST_POPUP&amp;HEIGHT=450&amp;WIDTH=450&amp;START_MA","XIMIZED=FALSE&amp;VAR:CALENDAR=US&amp;VAR:SYMBOL=CHH&amp;VAR:INDEX=0"}</definedName>
    <definedName name="_5705__FDSAUDITLINK__" localSheetId="2" hidden="1">{"fdsup://directions/FAT Viewer?action=UPDATE&amp;creator=factset&amp;DYN_ARGS=TRUE&amp;DOC_NAME=FAT:FQL_AUDITING_CLIENT_TEMPLATE.FAT&amp;display_string=Audit&amp;VAR:KEY=LEHMVQLMJG&amp;VAR:QUERY=RkZfRU5UUlBSX1ZBTF9EQUlMWSgzOTM2NCk=&amp;WINDOW=FIRST_POPUP&amp;HEIGHT=450&amp;WIDTH=450&amp;START_MA","XIMIZED=FALSE&amp;VAR:CALENDAR=US&amp;VAR:SYMBOL=WYN&amp;VAR:INDEX=0"}</definedName>
    <definedName name="_5705__FDSAUDITLINK__" hidden="1">{"fdsup://directions/FAT Viewer?action=UPDATE&amp;creator=factset&amp;DYN_ARGS=TRUE&amp;DOC_NAME=FAT:FQL_AUDITING_CLIENT_TEMPLATE.FAT&amp;display_string=Audit&amp;VAR:KEY=LEHMVQLMJG&amp;VAR:QUERY=RkZfRU5UUlBSX1ZBTF9EQUlMWSgzOTM2NCk=&amp;WINDOW=FIRST_POPUP&amp;HEIGHT=450&amp;WIDTH=450&amp;START_MA","XIMIZED=FALSE&amp;VAR:CALENDAR=US&amp;VAR:SYMBOL=WYN&amp;VAR:INDEX=0"}</definedName>
    <definedName name="_5706__FDSAUDITLINK__" localSheetId="2" hidden="1">{"fdsup://directions/FAT Viewer?action=UPDATE&amp;creator=factset&amp;DYN_ARGS=TRUE&amp;DOC_NAME=FAT:FQL_AUDITING_CLIENT_TEMPLATE.FAT&amp;display_string=Audit&amp;VAR:KEY=BKFQBYJQFG&amp;VAR:QUERY=RkZfRU5UUlBSX1ZBTF9EQUlMWSgzOTM2Myk=&amp;WINDOW=FIRST_POPUP&amp;HEIGHT=450&amp;WIDTH=450&amp;START_MA","XIMIZED=FALSE&amp;VAR:CALENDAR=US&amp;VAR:SYMBOL=H&amp;VAR:INDEX=0"}</definedName>
    <definedName name="_5706__FDSAUDITLINK__" hidden="1">{"fdsup://directions/FAT Viewer?action=UPDATE&amp;creator=factset&amp;DYN_ARGS=TRUE&amp;DOC_NAME=FAT:FQL_AUDITING_CLIENT_TEMPLATE.FAT&amp;display_string=Audit&amp;VAR:KEY=BKFQBYJQFG&amp;VAR:QUERY=RkZfRU5UUlBSX1ZBTF9EQUlMWSgzOTM2Myk=&amp;WINDOW=FIRST_POPUP&amp;HEIGHT=450&amp;WIDTH=450&amp;START_MA","XIMIZED=FALSE&amp;VAR:CALENDAR=US&amp;VAR:SYMBOL=H&amp;VAR:INDEX=0"}</definedName>
    <definedName name="_5707__FDSAUDITLINK__" localSheetId="2" hidden="1">{"fdsup://directions/FAT Viewer?action=UPDATE&amp;creator=factset&amp;DYN_ARGS=TRUE&amp;DOC_NAME=FAT:FQL_AUDITING_CLIENT_TEMPLATE.FAT&amp;display_string=Audit&amp;VAR:KEY=NQHOBMDOVW&amp;VAR:QUERY=RkZfRU5UUlBSX1ZBTF9EQUlMWSgzOTM2Myk=&amp;WINDOW=FIRST_POPUP&amp;HEIGHT=450&amp;WIDTH=450&amp;START_MA","XIMIZED=FALSE&amp;VAR:CALENDAR=US&amp;VAR:SYMBOL=HOT&amp;VAR:INDEX=0"}</definedName>
    <definedName name="_5707__FDSAUDITLINK__" hidden="1">{"fdsup://directions/FAT Viewer?action=UPDATE&amp;creator=factset&amp;DYN_ARGS=TRUE&amp;DOC_NAME=FAT:FQL_AUDITING_CLIENT_TEMPLATE.FAT&amp;display_string=Audit&amp;VAR:KEY=NQHOBMDOVW&amp;VAR:QUERY=RkZfRU5UUlBSX1ZBTF9EQUlMWSgzOTM2Myk=&amp;WINDOW=FIRST_POPUP&amp;HEIGHT=450&amp;WIDTH=450&amp;START_MA","XIMIZED=FALSE&amp;VAR:CALENDAR=US&amp;VAR:SYMBOL=HOT&amp;VAR:INDEX=0"}</definedName>
    <definedName name="_5708__FDSAUDITLINK__" localSheetId="2" hidden="1">{"fdsup://directions/FAT Viewer?action=UPDATE&amp;creator=factset&amp;DYN_ARGS=TRUE&amp;DOC_NAME=FAT:FQL_AUDITING_CLIENT_TEMPLATE.FAT&amp;display_string=Audit&amp;VAR:KEY=NKJUBGJULS&amp;VAR:QUERY=RkZfRU5UUlBSX1ZBTF9EQUlMWSgzOTM2Myk=&amp;WINDOW=FIRST_POPUP&amp;HEIGHT=450&amp;WIDTH=450&amp;START_MA","XIMIZED=FALSE&amp;VAR:CALENDAR=US&amp;VAR:SYMBOL=585284&amp;VAR:INDEX=0"}</definedName>
    <definedName name="_5708__FDSAUDITLINK__" hidden="1">{"fdsup://directions/FAT Viewer?action=UPDATE&amp;creator=factset&amp;DYN_ARGS=TRUE&amp;DOC_NAME=FAT:FQL_AUDITING_CLIENT_TEMPLATE.FAT&amp;display_string=Audit&amp;VAR:KEY=NKJUBGJULS&amp;VAR:QUERY=RkZfRU5UUlBSX1ZBTF9EQUlMWSgzOTM2Myk=&amp;WINDOW=FIRST_POPUP&amp;HEIGHT=450&amp;WIDTH=450&amp;START_MA","XIMIZED=FALSE&amp;VAR:CALENDAR=US&amp;VAR:SYMBOL=585284&amp;VAR:INDEX=0"}</definedName>
    <definedName name="_5709__FDSAUDITLINK__" localSheetId="2" hidden="1">{"fdsup://directions/FAT Viewer?action=UPDATE&amp;creator=factset&amp;DYN_ARGS=TRUE&amp;DOC_NAME=FAT:FQL_AUDITING_CLIENT_TEMPLATE.FAT&amp;display_string=Audit&amp;VAR:KEY=ZKNGJCHWPI&amp;VAR:QUERY=RkZfRU5UUlBSX1ZBTF9EQUlMWSgzOTM2Myk=&amp;WINDOW=FIRST_POPUP&amp;HEIGHT=450&amp;WIDTH=450&amp;START_MA","XIMIZED=FALSE&amp;VAR:CALENDAR=US&amp;VAR:SYMBOL=MAR&amp;VAR:INDEX=0"}</definedName>
    <definedName name="_5709__FDSAUDITLINK__" hidden="1">{"fdsup://directions/FAT Viewer?action=UPDATE&amp;creator=factset&amp;DYN_ARGS=TRUE&amp;DOC_NAME=FAT:FQL_AUDITING_CLIENT_TEMPLATE.FAT&amp;display_string=Audit&amp;VAR:KEY=ZKNGJCHWPI&amp;VAR:QUERY=RkZfRU5UUlBSX1ZBTF9EQUlMWSgzOTM2Myk=&amp;WINDOW=FIRST_POPUP&amp;HEIGHT=450&amp;WIDTH=450&amp;START_MA","XIMIZED=FALSE&amp;VAR:CALENDAR=US&amp;VAR:SYMBOL=MAR&amp;VAR:INDEX=0"}</definedName>
    <definedName name="_571______________123Graph_CCHART_5" hidden="1">#REF!</definedName>
    <definedName name="_571___________123Graph_CCHART_4" hidden="1">#REF!</definedName>
    <definedName name="_57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571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5710__FDSAUDITLINK__" localSheetId="2" hidden="1">{"fdsup://directions/FAT Viewer?action=UPDATE&amp;creator=factset&amp;DYN_ARGS=TRUE&amp;DOC_NAME=FAT:FQL_AUDITING_CLIENT_TEMPLATE.FAT&amp;display_string=Audit&amp;VAR:KEY=VWHANENUVK&amp;VAR:QUERY=RkZfRU5UUlBSX1ZBTF9EQUlMWSgzOTM2Myk=&amp;WINDOW=FIRST_POPUP&amp;HEIGHT=450&amp;WIDTH=450&amp;START_MA","XIMIZED=FALSE&amp;VAR:CALENDAR=US&amp;VAR:SYMBOL=CHH&amp;VAR:INDEX=0"}</definedName>
    <definedName name="_5710__FDSAUDITLINK__" hidden="1">{"fdsup://directions/FAT Viewer?action=UPDATE&amp;creator=factset&amp;DYN_ARGS=TRUE&amp;DOC_NAME=FAT:FQL_AUDITING_CLIENT_TEMPLATE.FAT&amp;display_string=Audit&amp;VAR:KEY=VWHANENUVK&amp;VAR:QUERY=RkZfRU5UUlBSX1ZBTF9EQUlMWSgzOTM2Myk=&amp;WINDOW=FIRST_POPUP&amp;HEIGHT=450&amp;WIDTH=450&amp;START_MA","XIMIZED=FALSE&amp;VAR:CALENDAR=US&amp;VAR:SYMBOL=CHH&amp;VAR:INDEX=0"}</definedName>
    <definedName name="_5711__FDSAUDITLINK__" localSheetId="2" hidden="1">{"fdsup://directions/FAT Viewer?action=UPDATE&amp;creator=factset&amp;DYN_ARGS=TRUE&amp;DOC_NAME=FAT:FQL_AUDITING_CLIENT_TEMPLATE.FAT&amp;display_string=Audit&amp;VAR:KEY=XCJEVMDYBC&amp;VAR:QUERY=RkZfRU5UUlBSX1ZBTF9EQUlMWSgzOTM2Myk=&amp;WINDOW=FIRST_POPUP&amp;HEIGHT=450&amp;WIDTH=450&amp;START_MA","XIMIZED=FALSE&amp;VAR:CALENDAR=US&amp;VAR:SYMBOL=WYN&amp;VAR:INDEX=0"}</definedName>
    <definedName name="_5711__FDSAUDITLINK__" hidden="1">{"fdsup://directions/FAT Viewer?action=UPDATE&amp;creator=factset&amp;DYN_ARGS=TRUE&amp;DOC_NAME=FAT:FQL_AUDITING_CLIENT_TEMPLATE.FAT&amp;display_string=Audit&amp;VAR:KEY=XCJEVMDYBC&amp;VAR:QUERY=RkZfRU5UUlBSX1ZBTF9EQUlMWSgzOTM2Myk=&amp;WINDOW=FIRST_POPUP&amp;HEIGHT=450&amp;WIDTH=450&amp;START_MA","XIMIZED=FALSE&amp;VAR:CALENDAR=US&amp;VAR:SYMBOL=WYN&amp;VAR:INDEX=0"}</definedName>
    <definedName name="_5712__FDSAUDITLINK__" localSheetId="2" hidden="1">{"fdsup://directions/FAT Viewer?action=UPDATE&amp;creator=factset&amp;DYN_ARGS=TRUE&amp;DOC_NAME=FAT:FQL_AUDITING_CLIENT_TEMPLATE.FAT&amp;display_string=Audit&amp;VAR:KEY=JYFKPGZKZI&amp;VAR:QUERY=RkZfRU5UUlBSX1ZBTF9EQUlMWSgzOTM2MCk=&amp;WINDOW=FIRST_POPUP&amp;HEIGHT=450&amp;WIDTH=450&amp;START_MA","XIMIZED=FALSE&amp;VAR:CALENDAR=US&amp;VAR:SYMBOL=H&amp;VAR:INDEX=0"}</definedName>
    <definedName name="_5712__FDSAUDITLINK__" hidden="1">{"fdsup://directions/FAT Viewer?action=UPDATE&amp;creator=factset&amp;DYN_ARGS=TRUE&amp;DOC_NAME=FAT:FQL_AUDITING_CLIENT_TEMPLATE.FAT&amp;display_string=Audit&amp;VAR:KEY=JYFKPGZKZI&amp;VAR:QUERY=RkZfRU5UUlBSX1ZBTF9EQUlMWSgzOTM2MCk=&amp;WINDOW=FIRST_POPUP&amp;HEIGHT=450&amp;WIDTH=450&amp;START_MA","XIMIZED=FALSE&amp;VAR:CALENDAR=US&amp;VAR:SYMBOL=H&amp;VAR:INDEX=0"}</definedName>
    <definedName name="_5713__FDSAUDITLINK__" localSheetId="2" hidden="1">{"fdsup://directions/FAT Viewer?action=UPDATE&amp;creator=factset&amp;DYN_ARGS=TRUE&amp;DOC_NAME=FAT:FQL_AUDITING_CLIENT_TEMPLATE.FAT&amp;display_string=Audit&amp;VAR:KEY=HKRYHCFMDA&amp;VAR:QUERY=RkZfRU5UUlBSX1ZBTF9EQUlMWSgzOTM2MCk=&amp;WINDOW=FIRST_POPUP&amp;HEIGHT=450&amp;WIDTH=450&amp;START_MA","XIMIZED=FALSE&amp;VAR:CALENDAR=US&amp;VAR:SYMBOL=HOT&amp;VAR:INDEX=0"}</definedName>
    <definedName name="_5713__FDSAUDITLINK__" hidden="1">{"fdsup://directions/FAT Viewer?action=UPDATE&amp;creator=factset&amp;DYN_ARGS=TRUE&amp;DOC_NAME=FAT:FQL_AUDITING_CLIENT_TEMPLATE.FAT&amp;display_string=Audit&amp;VAR:KEY=HKRYHCFMDA&amp;VAR:QUERY=RkZfRU5UUlBSX1ZBTF9EQUlMWSgzOTM2MCk=&amp;WINDOW=FIRST_POPUP&amp;HEIGHT=450&amp;WIDTH=450&amp;START_MA","XIMIZED=FALSE&amp;VAR:CALENDAR=US&amp;VAR:SYMBOL=HOT&amp;VAR:INDEX=0"}</definedName>
    <definedName name="_5714__FDSAUDITLINK__" localSheetId="2" hidden="1">{"fdsup://directions/FAT Viewer?action=UPDATE&amp;creator=factset&amp;DYN_ARGS=TRUE&amp;DOC_NAME=FAT:FQL_AUDITING_CLIENT_TEMPLATE.FAT&amp;display_string=Audit&amp;VAR:KEY=NKXOBQVKFS&amp;VAR:QUERY=RkZfRU5UUlBSX1ZBTF9EQUlMWSgzOTM2MCk=&amp;WINDOW=FIRST_POPUP&amp;HEIGHT=450&amp;WIDTH=450&amp;START_MA","XIMIZED=FALSE&amp;VAR:CALENDAR=US&amp;VAR:SYMBOL=585284&amp;VAR:INDEX=0"}</definedName>
    <definedName name="_5714__FDSAUDITLINK__" hidden="1">{"fdsup://directions/FAT Viewer?action=UPDATE&amp;creator=factset&amp;DYN_ARGS=TRUE&amp;DOC_NAME=FAT:FQL_AUDITING_CLIENT_TEMPLATE.FAT&amp;display_string=Audit&amp;VAR:KEY=NKXOBQVKFS&amp;VAR:QUERY=RkZfRU5UUlBSX1ZBTF9EQUlMWSgzOTM2MCk=&amp;WINDOW=FIRST_POPUP&amp;HEIGHT=450&amp;WIDTH=450&amp;START_MA","XIMIZED=FALSE&amp;VAR:CALENDAR=US&amp;VAR:SYMBOL=585284&amp;VAR:INDEX=0"}</definedName>
    <definedName name="_5715__FDSAUDITLINK__" localSheetId="2" hidden="1">{"fdsup://directions/FAT Viewer?action=UPDATE&amp;creator=factset&amp;DYN_ARGS=TRUE&amp;DOC_NAME=FAT:FQL_AUDITING_CLIENT_TEMPLATE.FAT&amp;display_string=Audit&amp;VAR:KEY=ZOJORABWXS&amp;VAR:QUERY=RkZfRU5UUlBSX1ZBTF9EQUlMWSgzOTM2MCk=&amp;WINDOW=FIRST_POPUP&amp;HEIGHT=450&amp;WIDTH=450&amp;START_MA","XIMIZED=FALSE&amp;VAR:CALENDAR=US&amp;VAR:SYMBOL=MAR&amp;VAR:INDEX=0"}</definedName>
    <definedName name="_5715__FDSAUDITLINK__" hidden="1">{"fdsup://directions/FAT Viewer?action=UPDATE&amp;creator=factset&amp;DYN_ARGS=TRUE&amp;DOC_NAME=FAT:FQL_AUDITING_CLIENT_TEMPLATE.FAT&amp;display_string=Audit&amp;VAR:KEY=ZOJORABWXS&amp;VAR:QUERY=RkZfRU5UUlBSX1ZBTF9EQUlMWSgzOTM2MCk=&amp;WINDOW=FIRST_POPUP&amp;HEIGHT=450&amp;WIDTH=450&amp;START_MA","XIMIZED=FALSE&amp;VAR:CALENDAR=US&amp;VAR:SYMBOL=MAR&amp;VAR:INDEX=0"}</definedName>
    <definedName name="_5716__FDSAUDITLINK__" localSheetId="2" hidden="1">{"fdsup://directions/FAT Viewer?action=UPDATE&amp;creator=factset&amp;DYN_ARGS=TRUE&amp;DOC_NAME=FAT:FQL_AUDITING_CLIENT_TEMPLATE.FAT&amp;display_string=Audit&amp;VAR:KEY=DWHYVINQDW&amp;VAR:QUERY=RkZfRU5UUlBSX1ZBTF9EQUlMWSgzOTM2MCk=&amp;WINDOW=FIRST_POPUP&amp;HEIGHT=450&amp;WIDTH=450&amp;START_MA","XIMIZED=FALSE&amp;VAR:CALENDAR=US&amp;VAR:SYMBOL=CHH&amp;VAR:INDEX=0"}</definedName>
    <definedName name="_5716__FDSAUDITLINK__" hidden="1">{"fdsup://directions/FAT Viewer?action=UPDATE&amp;creator=factset&amp;DYN_ARGS=TRUE&amp;DOC_NAME=FAT:FQL_AUDITING_CLIENT_TEMPLATE.FAT&amp;display_string=Audit&amp;VAR:KEY=DWHYVINQDW&amp;VAR:QUERY=RkZfRU5UUlBSX1ZBTF9EQUlMWSgzOTM2MCk=&amp;WINDOW=FIRST_POPUP&amp;HEIGHT=450&amp;WIDTH=450&amp;START_MA","XIMIZED=FALSE&amp;VAR:CALENDAR=US&amp;VAR:SYMBOL=CHH&amp;VAR:INDEX=0"}</definedName>
    <definedName name="_5717__FDSAUDITLINK__" localSheetId="2" hidden="1">{"fdsup://directions/FAT Viewer?action=UPDATE&amp;creator=factset&amp;DYN_ARGS=TRUE&amp;DOC_NAME=FAT:FQL_AUDITING_CLIENT_TEMPLATE.FAT&amp;display_string=Audit&amp;VAR:KEY=HMHUFCHGRK&amp;VAR:QUERY=RkZfRU5UUlBSX1ZBTF9EQUlMWSgzOTM2MCk=&amp;WINDOW=FIRST_POPUP&amp;HEIGHT=450&amp;WIDTH=450&amp;START_MA","XIMIZED=FALSE&amp;VAR:CALENDAR=US&amp;VAR:SYMBOL=WYN&amp;VAR:INDEX=0"}</definedName>
    <definedName name="_5717__FDSAUDITLINK__" hidden="1">{"fdsup://directions/FAT Viewer?action=UPDATE&amp;creator=factset&amp;DYN_ARGS=TRUE&amp;DOC_NAME=FAT:FQL_AUDITING_CLIENT_TEMPLATE.FAT&amp;display_string=Audit&amp;VAR:KEY=HMHUFCHGRK&amp;VAR:QUERY=RkZfRU5UUlBSX1ZBTF9EQUlMWSgzOTM2MCk=&amp;WINDOW=FIRST_POPUP&amp;HEIGHT=450&amp;WIDTH=450&amp;START_MA","XIMIZED=FALSE&amp;VAR:CALENDAR=US&amp;VAR:SYMBOL=WYN&amp;VAR:INDEX=0"}</definedName>
    <definedName name="_5718__FDSAUDITLINK__" localSheetId="2" hidden="1">{"fdsup://directions/FAT Viewer?action=UPDATE&amp;creator=factset&amp;DYN_ARGS=TRUE&amp;DOC_NAME=FAT:FQL_AUDITING_CLIENT_TEMPLATE.FAT&amp;display_string=Audit&amp;VAR:KEY=PQPWROPMPI&amp;VAR:QUERY=RkZfRU5UUlBSX1ZBTF9EQUlMWSgzOTM1OSk=&amp;WINDOW=FIRST_POPUP&amp;HEIGHT=450&amp;WIDTH=450&amp;START_MA","XIMIZED=FALSE&amp;VAR:CALENDAR=US&amp;VAR:SYMBOL=H&amp;VAR:INDEX=0"}</definedName>
    <definedName name="_5718__FDSAUDITLINK__" hidden="1">{"fdsup://directions/FAT Viewer?action=UPDATE&amp;creator=factset&amp;DYN_ARGS=TRUE&amp;DOC_NAME=FAT:FQL_AUDITING_CLIENT_TEMPLATE.FAT&amp;display_string=Audit&amp;VAR:KEY=PQPWROPMPI&amp;VAR:QUERY=RkZfRU5UUlBSX1ZBTF9EQUlMWSgzOTM1OSk=&amp;WINDOW=FIRST_POPUP&amp;HEIGHT=450&amp;WIDTH=450&amp;START_MA","XIMIZED=FALSE&amp;VAR:CALENDAR=US&amp;VAR:SYMBOL=H&amp;VAR:INDEX=0"}</definedName>
    <definedName name="_5719__FDSAUDITLINK__" localSheetId="2" hidden="1">{"fdsup://directions/FAT Viewer?action=UPDATE&amp;creator=factset&amp;DYN_ARGS=TRUE&amp;DOC_NAME=FAT:FQL_AUDITING_CLIENT_TEMPLATE.FAT&amp;display_string=Audit&amp;VAR:KEY=LAXOLGBCZG&amp;VAR:QUERY=RkZfRU5UUlBSX1ZBTF9EQUlMWSgzOTM1OSk=&amp;WINDOW=FIRST_POPUP&amp;HEIGHT=450&amp;WIDTH=450&amp;START_MA","XIMIZED=FALSE&amp;VAR:CALENDAR=US&amp;VAR:SYMBOL=HOT&amp;VAR:INDEX=0"}</definedName>
    <definedName name="_5719__FDSAUDITLINK__" hidden="1">{"fdsup://directions/FAT Viewer?action=UPDATE&amp;creator=factset&amp;DYN_ARGS=TRUE&amp;DOC_NAME=FAT:FQL_AUDITING_CLIENT_TEMPLATE.FAT&amp;display_string=Audit&amp;VAR:KEY=LAXOLGBCZG&amp;VAR:QUERY=RkZfRU5UUlBSX1ZBTF9EQUlMWSgzOTM1OSk=&amp;WINDOW=FIRST_POPUP&amp;HEIGHT=450&amp;WIDTH=450&amp;START_MA","XIMIZED=FALSE&amp;VAR:CALENDAR=US&amp;VAR:SYMBOL=HOT&amp;VAR:INDEX=0"}</definedName>
    <definedName name="_572______________123Graph_CCHART_6" hidden="1">#REF!</definedName>
    <definedName name="_572___________123Graph_CCHART_5" hidden="1">#REF!</definedName>
    <definedName name="_572__123Graph_DCHART_8" hidden="1">#REF!</definedName>
    <definedName name="_57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572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5720__FDSAUDITLINK__" localSheetId="2" hidden="1">{"fdsup://directions/FAT Viewer?action=UPDATE&amp;creator=factset&amp;DYN_ARGS=TRUE&amp;DOC_NAME=FAT:FQL_AUDITING_CLIENT_TEMPLATE.FAT&amp;display_string=Audit&amp;VAR:KEY=PGFKVUNSTE&amp;VAR:QUERY=RkZfRU5UUlBSX1ZBTF9EQUlMWSgzOTM1OSk=&amp;WINDOW=FIRST_POPUP&amp;HEIGHT=450&amp;WIDTH=450&amp;START_MA","XIMIZED=FALSE&amp;VAR:CALENDAR=US&amp;VAR:SYMBOL=585284&amp;VAR:INDEX=0"}</definedName>
    <definedName name="_5720__FDSAUDITLINK__" hidden="1">{"fdsup://directions/FAT Viewer?action=UPDATE&amp;creator=factset&amp;DYN_ARGS=TRUE&amp;DOC_NAME=FAT:FQL_AUDITING_CLIENT_TEMPLATE.FAT&amp;display_string=Audit&amp;VAR:KEY=PGFKVUNSTE&amp;VAR:QUERY=RkZfRU5UUlBSX1ZBTF9EQUlMWSgzOTM1OSk=&amp;WINDOW=FIRST_POPUP&amp;HEIGHT=450&amp;WIDTH=450&amp;START_MA","XIMIZED=FALSE&amp;VAR:CALENDAR=US&amp;VAR:SYMBOL=585284&amp;VAR:INDEX=0"}</definedName>
    <definedName name="_5721__FDSAUDITLINK__" localSheetId="2" hidden="1">{"fdsup://directions/FAT Viewer?action=UPDATE&amp;creator=factset&amp;DYN_ARGS=TRUE&amp;DOC_NAME=FAT:FQL_AUDITING_CLIENT_TEMPLATE.FAT&amp;display_string=Audit&amp;VAR:KEY=ROVKXIDGZG&amp;VAR:QUERY=RkZfRU5UUlBSX1ZBTF9EQUlMWSgzOTM1OSk=&amp;WINDOW=FIRST_POPUP&amp;HEIGHT=450&amp;WIDTH=450&amp;START_MA","XIMIZED=FALSE&amp;VAR:CALENDAR=US&amp;VAR:SYMBOL=MAR&amp;VAR:INDEX=0"}</definedName>
    <definedName name="_5721__FDSAUDITLINK__" hidden="1">{"fdsup://directions/FAT Viewer?action=UPDATE&amp;creator=factset&amp;DYN_ARGS=TRUE&amp;DOC_NAME=FAT:FQL_AUDITING_CLIENT_TEMPLATE.FAT&amp;display_string=Audit&amp;VAR:KEY=ROVKXIDGZG&amp;VAR:QUERY=RkZfRU5UUlBSX1ZBTF9EQUlMWSgzOTM1OSk=&amp;WINDOW=FIRST_POPUP&amp;HEIGHT=450&amp;WIDTH=450&amp;START_MA","XIMIZED=FALSE&amp;VAR:CALENDAR=US&amp;VAR:SYMBOL=MAR&amp;VAR:INDEX=0"}</definedName>
    <definedName name="_5722__FDSAUDITLINK__" localSheetId="2" hidden="1">{"fdsup://directions/FAT Viewer?action=UPDATE&amp;creator=factset&amp;DYN_ARGS=TRUE&amp;DOC_NAME=FAT:FQL_AUDITING_CLIENT_TEMPLATE.FAT&amp;display_string=Audit&amp;VAR:KEY=NULOFWVGBC&amp;VAR:QUERY=RkZfRU5UUlBSX1ZBTF9EQUlMWSgzOTM1OSk=&amp;WINDOW=FIRST_POPUP&amp;HEIGHT=450&amp;WIDTH=450&amp;START_MA","XIMIZED=FALSE&amp;VAR:CALENDAR=US&amp;VAR:SYMBOL=CHH&amp;VAR:INDEX=0"}</definedName>
    <definedName name="_5722__FDSAUDITLINK__" hidden="1">{"fdsup://directions/FAT Viewer?action=UPDATE&amp;creator=factset&amp;DYN_ARGS=TRUE&amp;DOC_NAME=FAT:FQL_AUDITING_CLIENT_TEMPLATE.FAT&amp;display_string=Audit&amp;VAR:KEY=NULOFWVGBC&amp;VAR:QUERY=RkZfRU5UUlBSX1ZBTF9EQUlMWSgzOTM1OSk=&amp;WINDOW=FIRST_POPUP&amp;HEIGHT=450&amp;WIDTH=450&amp;START_MA","XIMIZED=FALSE&amp;VAR:CALENDAR=US&amp;VAR:SYMBOL=CHH&amp;VAR:INDEX=0"}</definedName>
    <definedName name="_5723__FDSAUDITLINK__" localSheetId="2" hidden="1">{"fdsup://directions/FAT Viewer?action=UPDATE&amp;creator=factset&amp;DYN_ARGS=TRUE&amp;DOC_NAME=FAT:FQL_AUDITING_CLIENT_TEMPLATE.FAT&amp;display_string=Audit&amp;VAR:KEY=ZETIPIJEDK&amp;VAR:QUERY=RkZfRU5UUlBSX1ZBTF9EQUlMWSgzOTM1OSk=&amp;WINDOW=FIRST_POPUP&amp;HEIGHT=450&amp;WIDTH=450&amp;START_MA","XIMIZED=FALSE&amp;VAR:CALENDAR=US&amp;VAR:SYMBOL=WYN&amp;VAR:INDEX=0"}</definedName>
    <definedName name="_5723__FDSAUDITLINK__" hidden="1">{"fdsup://directions/FAT Viewer?action=UPDATE&amp;creator=factset&amp;DYN_ARGS=TRUE&amp;DOC_NAME=FAT:FQL_AUDITING_CLIENT_TEMPLATE.FAT&amp;display_string=Audit&amp;VAR:KEY=ZETIPIJEDK&amp;VAR:QUERY=RkZfRU5UUlBSX1ZBTF9EQUlMWSgzOTM1OSk=&amp;WINDOW=FIRST_POPUP&amp;HEIGHT=450&amp;WIDTH=450&amp;START_MA","XIMIZED=FALSE&amp;VAR:CALENDAR=US&amp;VAR:SYMBOL=WYN&amp;VAR:INDEX=0"}</definedName>
    <definedName name="_5724__FDSAUDITLINK__" localSheetId="2" hidden="1">{"fdsup://directions/FAT Viewer?action=UPDATE&amp;creator=factset&amp;DYN_ARGS=TRUE&amp;DOC_NAME=FAT:FQL_AUDITING_CLIENT_TEMPLATE.FAT&amp;display_string=Audit&amp;VAR:KEY=FAXAFYXQFK&amp;VAR:QUERY=RkZfRU5UUlBSX1ZBTF9EQUlMWSgzOTM1OCk=&amp;WINDOW=FIRST_POPUP&amp;HEIGHT=450&amp;WIDTH=450&amp;START_MA","XIMIZED=FALSE&amp;VAR:CALENDAR=US&amp;VAR:SYMBOL=H&amp;VAR:INDEX=0"}</definedName>
    <definedName name="_5724__FDSAUDITLINK__" hidden="1">{"fdsup://directions/FAT Viewer?action=UPDATE&amp;creator=factset&amp;DYN_ARGS=TRUE&amp;DOC_NAME=FAT:FQL_AUDITING_CLIENT_TEMPLATE.FAT&amp;display_string=Audit&amp;VAR:KEY=FAXAFYXQFK&amp;VAR:QUERY=RkZfRU5UUlBSX1ZBTF9EQUlMWSgzOTM1OCk=&amp;WINDOW=FIRST_POPUP&amp;HEIGHT=450&amp;WIDTH=450&amp;START_MA","XIMIZED=FALSE&amp;VAR:CALENDAR=US&amp;VAR:SYMBOL=H&amp;VAR:INDEX=0"}</definedName>
    <definedName name="_5725__FDSAUDITLINK__" localSheetId="2" hidden="1">{"fdsup://directions/FAT Viewer?action=UPDATE&amp;creator=factset&amp;DYN_ARGS=TRUE&amp;DOC_NAME=FAT:FQL_AUDITING_CLIENT_TEMPLATE.FAT&amp;display_string=Audit&amp;VAR:KEY=FUDWHSTGLG&amp;VAR:QUERY=RkZfRU5UUlBSX1ZBTF9EQUlMWSgzOTM1OCk=&amp;WINDOW=FIRST_POPUP&amp;HEIGHT=450&amp;WIDTH=450&amp;START_MA","XIMIZED=FALSE&amp;VAR:CALENDAR=US&amp;VAR:SYMBOL=HOT&amp;VAR:INDEX=0"}</definedName>
    <definedName name="_5725__FDSAUDITLINK__" hidden="1">{"fdsup://directions/FAT Viewer?action=UPDATE&amp;creator=factset&amp;DYN_ARGS=TRUE&amp;DOC_NAME=FAT:FQL_AUDITING_CLIENT_TEMPLATE.FAT&amp;display_string=Audit&amp;VAR:KEY=FUDWHSTGLG&amp;VAR:QUERY=RkZfRU5UUlBSX1ZBTF9EQUlMWSgzOTM1OCk=&amp;WINDOW=FIRST_POPUP&amp;HEIGHT=450&amp;WIDTH=450&amp;START_MA","XIMIZED=FALSE&amp;VAR:CALENDAR=US&amp;VAR:SYMBOL=HOT&amp;VAR:INDEX=0"}</definedName>
    <definedName name="_5726__FDSAUDITLINK__" localSheetId="2" hidden="1">{"fdsup://directions/FAT Viewer?action=UPDATE&amp;creator=factset&amp;DYN_ARGS=TRUE&amp;DOC_NAME=FAT:FQL_AUDITING_CLIENT_TEMPLATE.FAT&amp;display_string=Audit&amp;VAR:KEY=HGVWHAFWRK&amp;VAR:QUERY=RkZfRU5UUlBSX1ZBTF9EQUlMWSgzOTM1OCk=&amp;WINDOW=FIRST_POPUP&amp;HEIGHT=450&amp;WIDTH=450&amp;START_MA","XIMIZED=FALSE&amp;VAR:CALENDAR=US&amp;VAR:SYMBOL=585284&amp;VAR:INDEX=0"}</definedName>
    <definedName name="_5726__FDSAUDITLINK__" hidden="1">{"fdsup://directions/FAT Viewer?action=UPDATE&amp;creator=factset&amp;DYN_ARGS=TRUE&amp;DOC_NAME=FAT:FQL_AUDITING_CLIENT_TEMPLATE.FAT&amp;display_string=Audit&amp;VAR:KEY=HGVWHAFWRK&amp;VAR:QUERY=RkZfRU5UUlBSX1ZBTF9EQUlMWSgzOTM1OCk=&amp;WINDOW=FIRST_POPUP&amp;HEIGHT=450&amp;WIDTH=450&amp;START_MA","XIMIZED=FALSE&amp;VAR:CALENDAR=US&amp;VAR:SYMBOL=585284&amp;VAR:INDEX=0"}</definedName>
    <definedName name="_5727__FDSAUDITLINK__" localSheetId="2" hidden="1">{"fdsup://directions/FAT Viewer?action=UPDATE&amp;creator=factset&amp;DYN_ARGS=TRUE&amp;DOC_NAME=FAT:FQL_AUDITING_CLIENT_TEMPLATE.FAT&amp;display_string=Audit&amp;VAR:KEY=NUNSLOBEBC&amp;VAR:QUERY=RkZfRU5UUlBSX1ZBTF9EQUlMWSgzOTM1OCk=&amp;WINDOW=FIRST_POPUP&amp;HEIGHT=450&amp;WIDTH=450&amp;START_MA","XIMIZED=FALSE&amp;VAR:CALENDAR=US&amp;VAR:SYMBOL=MAR&amp;VAR:INDEX=0"}</definedName>
    <definedName name="_5727__FDSAUDITLINK__" hidden="1">{"fdsup://directions/FAT Viewer?action=UPDATE&amp;creator=factset&amp;DYN_ARGS=TRUE&amp;DOC_NAME=FAT:FQL_AUDITING_CLIENT_TEMPLATE.FAT&amp;display_string=Audit&amp;VAR:KEY=NUNSLOBEBC&amp;VAR:QUERY=RkZfRU5UUlBSX1ZBTF9EQUlMWSgzOTM1OCk=&amp;WINDOW=FIRST_POPUP&amp;HEIGHT=450&amp;WIDTH=450&amp;START_MA","XIMIZED=FALSE&amp;VAR:CALENDAR=US&amp;VAR:SYMBOL=MAR&amp;VAR:INDEX=0"}</definedName>
    <definedName name="_5728__FDSAUDITLINK__" localSheetId="2" hidden="1">{"fdsup://directions/FAT Viewer?action=UPDATE&amp;creator=factset&amp;DYN_ARGS=TRUE&amp;DOC_NAME=FAT:FQL_AUDITING_CLIENT_TEMPLATE.FAT&amp;display_string=Audit&amp;VAR:KEY=LMPUZGTIPE&amp;VAR:QUERY=RkZfRU5UUlBSX1ZBTF9EQUlMWSgzOTM1OCk=&amp;WINDOW=FIRST_POPUP&amp;HEIGHT=450&amp;WIDTH=450&amp;START_MA","XIMIZED=FALSE&amp;VAR:CALENDAR=US&amp;VAR:SYMBOL=CHH&amp;VAR:INDEX=0"}</definedName>
    <definedName name="_5728__FDSAUDITLINK__" hidden="1">{"fdsup://directions/FAT Viewer?action=UPDATE&amp;creator=factset&amp;DYN_ARGS=TRUE&amp;DOC_NAME=FAT:FQL_AUDITING_CLIENT_TEMPLATE.FAT&amp;display_string=Audit&amp;VAR:KEY=LMPUZGTIPE&amp;VAR:QUERY=RkZfRU5UUlBSX1ZBTF9EQUlMWSgzOTM1OCk=&amp;WINDOW=FIRST_POPUP&amp;HEIGHT=450&amp;WIDTH=450&amp;START_MA","XIMIZED=FALSE&amp;VAR:CALENDAR=US&amp;VAR:SYMBOL=CHH&amp;VAR:INDEX=0"}</definedName>
    <definedName name="_5729__FDSAUDITLINK__" localSheetId="2" hidden="1">{"fdsup://directions/FAT Viewer?action=UPDATE&amp;creator=factset&amp;DYN_ARGS=TRUE&amp;DOC_NAME=FAT:FQL_AUDITING_CLIENT_TEMPLATE.FAT&amp;display_string=Audit&amp;VAR:KEY=VYVADKRKPI&amp;VAR:QUERY=RkZfRU5UUlBSX1ZBTF9EQUlMWSgzOTM1OCk=&amp;WINDOW=FIRST_POPUP&amp;HEIGHT=450&amp;WIDTH=450&amp;START_MA","XIMIZED=FALSE&amp;VAR:CALENDAR=US&amp;VAR:SYMBOL=WYN&amp;VAR:INDEX=0"}</definedName>
    <definedName name="_5729__FDSAUDITLINK__" hidden="1">{"fdsup://directions/FAT Viewer?action=UPDATE&amp;creator=factset&amp;DYN_ARGS=TRUE&amp;DOC_NAME=FAT:FQL_AUDITING_CLIENT_TEMPLATE.FAT&amp;display_string=Audit&amp;VAR:KEY=VYVADKRKPI&amp;VAR:QUERY=RkZfRU5UUlBSX1ZBTF9EQUlMWSgzOTM1OCk=&amp;WINDOW=FIRST_POPUP&amp;HEIGHT=450&amp;WIDTH=450&amp;START_MA","XIMIZED=FALSE&amp;VAR:CALENDAR=US&amp;VAR:SYMBOL=WYN&amp;VAR:INDEX=0"}</definedName>
    <definedName name="_573______________123Graph_CCHART_7" hidden="1">#REF!</definedName>
    <definedName name="_573___________123Graph_CCHART_6" hidden="1">#REF!</definedName>
    <definedName name="_573__FDSAUDITLINK__" localSheetId="2">{"fdsup://directions/FAT Viewer?action=UPDATE&amp;creator=factset&amp;DYN_ARGS=TRUE&amp;DOC_NAME=FAT:FQL_AUDITING_CLIENT_TEMPLATE.FAT&amp;display_string=Audit&amp;VAR:KEY=DEZSHENSHK&amp;VAR:QUERY=KEZTTF9ORVRfSU5DKE5PVyxOT1csRlNBLCxVU0QpQEZGX05FVF9JTkMoTFRNUywwLCwsLFVTRCkp&amp;WINDOW=F","IRST_POPUP&amp;HEIGHT=450&amp;WIDTH=450&amp;START_MAXIMIZED=FALSE&amp;VAR:CALENDAR=US&amp;VAR:SYMBOL=SABA&amp;VAR:INDEX=0"}</definedName>
    <definedName name="_573__FDSAUDITLINK__" hidden="1">{"fdsup://directions/FAT Viewer?action=UPDATE&amp;creator=factset&amp;DYN_ARGS=TRUE&amp;DOC_NAME=FAT:FQL_AUDITING_CLIENT_TEMPLATE.FAT&amp;display_string=Audit&amp;VAR:KEY=GLCLCXSHGF&amp;VAR:QUERY=KEZGX0VCSVREQShMVE0sMCwsLFJGLFVTRClARkZfRUJJVERBX0lCKExUTSwwLCwsUkYsVVNEKSk=&amp;WINDOW=F","IRST_POPUP&amp;HEIGHT=450&amp;WIDTH=450&amp;START_MAXIMIZED=FALSE&amp;VAR:CALENDAR=US&amp;VAR:SYMBOL=LPSN&amp;VAR:INDEX=0"}</definedName>
    <definedName name="_5730__FDSAUDITLINK__" localSheetId="2" hidden="1">{"fdsup://directions/FAT Viewer?action=UPDATE&amp;creator=factset&amp;DYN_ARGS=TRUE&amp;DOC_NAME=FAT:FQL_AUDITING_CLIENT_TEMPLATE.FAT&amp;display_string=Audit&amp;VAR:KEY=RQJUFSHSPK&amp;VAR:QUERY=RkZfRU5UUlBSX1ZBTF9EQUlMWSgzOTM1Nyk=&amp;WINDOW=FIRST_POPUP&amp;HEIGHT=450&amp;WIDTH=450&amp;START_MA","XIMIZED=FALSE&amp;VAR:CALENDAR=US&amp;VAR:SYMBOL=H&amp;VAR:INDEX=0"}</definedName>
    <definedName name="_5730__FDSAUDITLINK__" hidden="1">{"fdsup://directions/FAT Viewer?action=UPDATE&amp;creator=factset&amp;DYN_ARGS=TRUE&amp;DOC_NAME=FAT:FQL_AUDITING_CLIENT_TEMPLATE.FAT&amp;display_string=Audit&amp;VAR:KEY=RQJUFSHSPK&amp;VAR:QUERY=RkZfRU5UUlBSX1ZBTF9EQUlMWSgzOTM1Nyk=&amp;WINDOW=FIRST_POPUP&amp;HEIGHT=450&amp;WIDTH=450&amp;START_MA","XIMIZED=FALSE&amp;VAR:CALENDAR=US&amp;VAR:SYMBOL=H&amp;VAR:INDEX=0"}</definedName>
    <definedName name="_5731__FDSAUDITLINK__" localSheetId="2" hidden="1">{"fdsup://directions/FAT Viewer?action=UPDATE&amp;creator=factset&amp;DYN_ARGS=TRUE&amp;DOC_NAME=FAT:FQL_AUDITING_CLIENT_TEMPLATE.FAT&amp;display_string=Audit&amp;VAR:KEY=PELCTWLCHU&amp;VAR:QUERY=RkZfRU5UUlBSX1ZBTF9EQUlMWSgzOTM1Nyk=&amp;WINDOW=FIRST_POPUP&amp;HEIGHT=450&amp;WIDTH=450&amp;START_MA","XIMIZED=FALSE&amp;VAR:CALENDAR=US&amp;VAR:SYMBOL=HOT&amp;VAR:INDEX=0"}</definedName>
    <definedName name="_5731__FDSAUDITLINK__" hidden="1">{"fdsup://directions/FAT Viewer?action=UPDATE&amp;creator=factset&amp;DYN_ARGS=TRUE&amp;DOC_NAME=FAT:FQL_AUDITING_CLIENT_TEMPLATE.FAT&amp;display_string=Audit&amp;VAR:KEY=PELCTWLCHU&amp;VAR:QUERY=RkZfRU5UUlBSX1ZBTF9EQUlMWSgzOTM1Nyk=&amp;WINDOW=FIRST_POPUP&amp;HEIGHT=450&amp;WIDTH=450&amp;START_MA","XIMIZED=FALSE&amp;VAR:CALENDAR=US&amp;VAR:SYMBOL=HOT&amp;VAR:INDEX=0"}</definedName>
    <definedName name="_5732__FDSAUDITLINK__" localSheetId="2" hidden="1">{"fdsup://directions/FAT Viewer?action=UPDATE&amp;creator=factset&amp;DYN_ARGS=TRUE&amp;DOC_NAME=FAT:FQL_AUDITING_CLIENT_TEMPLATE.FAT&amp;display_string=Audit&amp;VAR:KEY=VOLOHQZWLI&amp;VAR:QUERY=RkZfRU5UUlBSX1ZBTF9EQUlMWSgzOTM1Nyk=&amp;WINDOW=FIRST_POPUP&amp;HEIGHT=450&amp;WIDTH=450&amp;START_MA","XIMIZED=FALSE&amp;VAR:CALENDAR=US&amp;VAR:SYMBOL=585284&amp;VAR:INDEX=0"}</definedName>
    <definedName name="_5732__FDSAUDITLINK__" hidden="1">{"fdsup://directions/FAT Viewer?action=UPDATE&amp;creator=factset&amp;DYN_ARGS=TRUE&amp;DOC_NAME=FAT:FQL_AUDITING_CLIENT_TEMPLATE.FAT&amp;display_string=Audit&amp;VAR:KEY=VOLOHQZWLI&amp;VAR:QUERY=RkZfRU5UUlBSX1ZBTF9EQUlMWSgzOTM1Nyk=&amp;WINDOW=FIRST_POPUP&amp;HEIGHT=450&amp;WIDTH=450&amp;START_MA","XIMIZED=FALSE&amp;VAR:CALENDAR=US&amp;VAR:SYMBOL=585284&amp;VAR:INDEX=0"}</definedName>
    <definedName name="_5733__FDSAUDITLINK__" localSheetId="2" hidden="1">{"fdsup://directions/FAT Viewer?action=UPDATE&amp;creator=factset&amp;DYN_ARGS=TRUE&amp;DOC_NAME=FAT:FQL_AUDITING_CLIENT_TEMPLATE.FAT&amp;display_string=Audit&amp;VAR:KEY=PMNOBSTWZU&amp;VAR:QUERY=RkZfRU5UUlBSX1ZBTF9EQUlMWSgzOTM1Nyk=&amp;WINDOW=FIRST_POPUP&amp;HEIGHT=450&amp;WIDTH=450&amp;START_MA","XIMIZED=FALSE&amp;VAR:CALENDAR=US&amp;VAR:SYMBOL=MAR&amp;VAR:INDEX=0"}</definedName>
    <definedName name="_5733__FDSAUDITLINK__" hidden="1">{"fdsup://directions/FAT Viewer?action=UPDATE&amp;creator=factset&amp;DYN_ARGS=TRUE&amp;DOC_NAME=FAT:FQL_AUDITING_CLIENT_TEMPLATE.FAT&amp;display_string=Audit&amp;VAR:KEY=PMNOBSTWZU&amp;VAR:QUERY=RkZfRU5UUlBSX1ZBTF9EQUlMWSgzOTM1Nyk=&amp;WINDOW=FIRST_POPUP&amp;HEIGHT=450&amp;WIDTH=450&amp;START_MA","XIMIZED=FALSE&amp;VAR:CALENDAR=US&amp;VAR:SYMBOL=MAR&amp;VAR:INDEX=0"}</definedName>
    <definedName name="_5734__FDSAUDITLINK__" localSheetId="2" hidden="1">{"fdsup://directions/FAT Viewer?action=UPDATE&amp;creator=factset&amp;DYN_ARGS=TRUE&amp;DOC_NAME=FAT:FQL_AUDITING_CLIENT_TEMPLATE.FAT&amp;display_string=Audit&amp;VAR:KEY=HYHCBGBEFA&amp;VAR:QUERY=RkZfRU5UUlBSX1ZBTF9EQUlMWSgzOTM1Nyk=&amp;WINDOW=FIRST_POPUP&amp;HEIGHT=450&amp;WIDTH=450&amp;START_MA","XIMIZED=FALSE&amp;VAR:CALENDAR=US&amp;VAR:SYMBOL=CHH&amp;VAR:INDEX=0"}</definedName>
    <definedName name="_5734__FDSAUDITLINK__" hidden="1">{"fdsup://directions/FAT Viewer?action=UPDATE&amp;creator=factset&amp;DYN_ARGS=TRUE&amp;DOC_NAME=FAT:FQL_AUDITING_CLIENT_TEMPLATE.FAT&amp;display_string=Audit&amp;VAR:KEY=HYHCBGBEFA&amp;VAR:QUERY=RkZfRU5UUlBSX1ZBTF9EQUlMWSgzOTM1Nyk=&amp;WINDOW=FIRST_POPUP&amp;HEIGHT=450&amp;WIDTH=450&amp;START_MA","XIMIZED=FALSE&amp;VAR:CALENDAR=US&amp;VAR:SYMBOL=CHH&amp;VAR:INDEX=0"}</definedName>
    <definedName name="_5735__FDSAUDITLINK__" localSheetId="2" hidden="1">{"fdsup://directions/FAT Viewer?action=UPDATE&amp;creator=factset&amp;DYN_ARGS=TRUE&amp;DOC_NAME=FAT:FQL_AUDITING_CLIENT_TEMPLATE.FAT&amp;display_string=Audit&amp;VAR:KEY=NEHQDOFMLQ&amp;VAR:QUERY=RkZfRU5UUlBSX1ZBTF9EQUlMWSgzOTM1Nyk=&amp;WINDOW=FIRST_POPUP&amp;HEIGHT=450&amp;WIDTH=450&amp;START_MA","XIMIZED=FALSE&amp;VAR:CALENDAR=US&amp;VAR:SYMBOL=WYN&amp;VAR:INDEX=0"}</definedName>
    <definedName name="_5735__FDSAUDITLINK__" hidden="1">{"fdsup://directions/FAT Viewer?action=UPDATE&amp;creator=factset&amp;DYN_ARGS=TRUE&amp;DOC_NAME=FAT:FQL_AUDITING_CLIENT_TEMPLATE.FAT&amp;display_string=Audit&amp;VAR:KEY=NEHQDOFMLQ&amp;VAR:QUERY=RkZfRU5UUlBSX1ZBTF9EQUlMWSgzOTM1Nyk=&amp;WINDOW=FIRST_POPUP&amp;HEIGHT=450&amp;WIDTH=450&amp;START_MA","XIMIZED=FALSE&amp;VAR:CALENDAR=US&amp;VAR:SYMBOL=WYN&amp;VAR:INDEX=0"}</definedName>
    <definedName name="_5736__FDSAUDITLINK__" localSheetId="2" hidden="1">{"fdsup://directions/FAT Viewer?action=UPDATE&amp;creator=factset&amp;DYN_ARGS=TRUE&amp;DOC_NAME=FAT:FQL_AUDITING_CLIENT_TEMPLATE.FAT&amp;display_string=Audit&amp;VAR:KEY=NITAREZQPY&amp;VAR:QUERY=RkZfRU5UUlBSX1ZBTF9EQUlMWSgzOTM1Nik=&amp;WINDOW=FIRST_POPUP&amp;HEIGHT=450&amp;WIDTH=450&amp;START_MA","XIMIZED=FALSE&amp;VAR:CALENDAR=US&amp;VAR:SYMBOL=H&amp;VAR:INDEX=0"}</definedName>
    <definedName name="_5736__FDSAUDITLINK__" hidden="1">{"fdsup://directions/FAT Viewer?action=UPDATE&amp;creator=factset&amp;DYN_ARGS=TRUE&amp;DOC_NAME=FAT:FQL_AUDITING_CLIENT_TEMPLATE.FAT&amp;display_string=Audit&amp;VAR:KEY=NITAREZQPY&amp;VAR:QUERY=RkZfRU5UUlBSX1ZBTF9EQUlMWSgzOTM1Nik=&amp;WINDOW=FIRST_POPUP&amp;HEIGHT=450&amp;WIDTH=450&amp;START_MA","XIMIZED=FALSE&amp;VAR:CALENDAR=US&amp;VAR:SYMBOL=H&amp;VAR:INDEX=0"}</definedName>
    <definedName name="_5737__FDSAUDITLINK__" localSheetId="2" hidden="1">{"fdsup://directions/FAT Viewer?action=UPDATE&amp;creator=factset&amp;DYN_ARGS=TRUE&amp;DOC_NAME=FAT:FQL_AUDITING_CLIENT_TEMPLATE.FAT&amp;display_string=Audit&amp;VAR:KEY=NWLYLOVWBA&amp;VAR:QUERY=RkZfRU5UUlBSX1ZBTF9EQUlMWSgzOTM1Nik=&amp;WINDOW=FIRST_POPUP&amp;HEIGHT=450&amp;WIDTH=450&amp;START_MA","XIMIZED=FALSE&amp;VAR:CALENDAR=US&amp;VAR:SYMBOL=HOT&amp;VAR:INDEX=0"}</definedName>
    <definedName name="_5737__FDSAUDITLINK__" hidden="1">{"fdsup://directions/FAT Viewer?action=UPDATE&amp;creator=factset&amp;DYN_ARGS=TRUE&amp;DOC_NAME=FAT:FQL_AUDITING_CLIENT_TEMPLATE.FAT&amp;display_string=Audit&amp;VAR:KEY=NWLYLOVWBA&amp;VAR:QUERY=RkZfRU5UUlBSX1ZBTF9EQUlMWSgzOTM1Nik=&amp;WINDOW=FIRST_POPUP&amp;HEIGHT=450&amp;WIDTH=450&amp;START_MA","XIMIZED=FALSE&amp;VAR:CALENDAR=US&amp;VAR:SYMBOL=HOT&amp;VAR:INDEX=0"}</definedName>
    <definedName name="_5738__FDSAUDITLINK__" localSheetId="2" hidden="1">{"fdsup://directions/FAT Viewer?action=UPDATE&amp;creator=factset&amp;DYN_ARGS=TRUE&amp;DOC_NAME=FAT:FQL_AUDITING_CLIENT_TEMPLATE.FAT&amp;display_string=Audit&amp;VAR:KEY=ZKDUFAZYDS&amp;VAR:QUERY=RkZfRU5UUlBSX1ZBTF9EQUlMWSgzOTM1Nik=&amp;WINDOW=FIRST_POPUP&amp;HEIGHT=450&amp;WIDTH=450&amp;START_MA","XIMIZED=FALSE&amp;VAR:CALENDAR=US&amp;VAR:SYMBOL=585284&amp;VAR:INDEX=0"}</definedName>
    <definedName name="_5738__FDSAUDITLINK__" hidden="1">{"fdsup://directions/FAT Viewer?action=UPDATE&amp;creator=factset&amp;DYN_ARGS=TRUE&amp;DOC_NAME=FAT:FQL_AUDITING_CLIENT_TEMPLATE.FAT&amp;display_string=Audit&amp;VAR:KEY=ZKDUFAZYDS&amp;VAR:QUERY=RkZfRU5UUlBSX1ZBTF9EQUlMWSgzOTM1Nik=&amp;WINDOW=FIRST_POPUP&amp;HEIGHT=450&amp;WIDTH=450&amp;START_MA","XIMIZED=FALSE&amp;VAR:CALENDAR=US&amp;VAR:SYMBOL=585284&amp;VAR:INDEX=0"}</definedName>
    <definedName name="_5739__FDSAUDITLINK__" localSheetId="2" hidden="1">{"fdsup://directions/FAT Viewer?action=UPDATE&amp;creator=factset&amp;DYN_ARGS=TRUE&amp;DOC_NAME=FAT:FQL_AUDITING_CLIENT_TEMPLATE.FAT&amp;display_string=Audit&amp;VAR:KEY=FERYBQDORW&amp;VAR:QUERY=RkZfRU5UUlBSX1ZBTF9EQUlMWSgzOTM1Nik=&amp;WINDOW=FIRST_POPUP&amp;HEIGHT=450&amp;WIDTH=450&amp;START_MA","XIMIZED=FALSE&amp;VAR:CALENDAR=US&amp;VAR:SYMBOL=MAR&amp;VAR:INDEX=0"}</definedName>
    <definedName name="_5739__FDSAUDITLINK__" hidden="1">{"fdsup://directions/FAT Viewer?action=UPDATE&amp;creator=factset&amp;DYN_ARGS=TRUE&amp;DOC_NAME=FAT:FQL_AUDITING_CLIENT_TEMPLATE.FAT&amp;display_string=Audit&amp;VAR:KEY=FERYBQDORW&amp;VAR:QUERY=RkZfRU5UUlBSX1ZBTF9EQUlMWSgzOTM1Nik=&amp;WINDOW=FIRST_POPUP&amp;HEIGHT=450&amp;WIDTH=450&amp;START_MA","XIMIZED=FALSE&amp;VAR:CALENDAR=US&amp;VAR:SYMBOL=MAR&amp;VAR:INDEX=0"}</definedName>
    <definedName name="_574______________123Graph_CCHART_8" hidden="1">#REF!</definedName>
    <definedName name="_574___________123Graph_CCHART_7" hidden="1">#REF!</definedName>
    <definedName name="_574__123Graph_DCHART_2" hidden="1">#REF!</definedName>
    <definedName name="_574__FDSAUDITLINK__" localSheetId="2">{"fdsup://directions/FAT Viewer?action=UPDATE&amp;creator=factset&amp;DYN_ARGS=TRUE&amp;DOC_NAME=FAT:FQL_AUDITING_CLIENT_TEMPLATE.FAT&amp;display_string=Audit&amp;VAR:KEY=JYBKFYVQVC&amp;VAR:QUERY=KEZTTF9ORVRfSU5DKE5PVyxOT1csRlNBLCxVU0QpQEZGX05FVF9JTkMoTFRNUywwLCwsLFVTRCkp&amp;WINDOW=F","IRST_POPUP&amp;HEIGHT=450&amp;WIDTH=450&amp;START_MAXIMIZED=FALSE&amp;VAR:CALENDAR=US&amp;VAR:SYMBOL=CNVO&amp;VAR:INDEX=0"}</definedName>
    <definedName name="_574__FDSAUDITLINK__" hidden="1">{"fdsup://Directions/FactSet Auditing Viewer?action=AUDIT_VALUE&amp;DB=129&amp;ID1=79466L30&amp;VALUEID=01001&amp;SDATE=201101&amp;PERIODTYPE=QTR_STD&amp;SCFT=3&amp;window=popup_no_bar&amp;width=385&amp;height=120&amp;START_MAXIMIZED=FALSE&amp;creator=factset&amp;display_string=Audit"}</definedName>
    <definedName name="_5740__FDSAUDITLINK__" localSheetId="2" hidden="1">{"fdsup://directions/FAT Viewer?action=UPDATE&amp;creator=factset&amp;DYN_ARGS=TRUE&amp;DOC_NAME=FAT:FQL_AUDITING_CLIENT_TEMPLATE.FAT&amp;display_string=Audit&amp;VAR:KEY=JKJCZYXWRK&amp;VAR:QUERY=RkZfRU5UUlBSX1ZBTF9EQUlMWSgzOTM1Nik=&amp;WINDOW=FIRST_POPUP&amp;HEIGHT=450&amp;WIDTH=450&amp;START_MA","XIMIZED=FALSE&amp;VAR:CALENDAR=US&amp;VAR:SYMBOL=CHH&amp;VAR:INDEX=0"}</definedName>
    <definedName name="_5740__FDSAUDITLINK__" hidden="1">{"fdsup://directions/FAT Viewer?action=UPDATE&amp;creator=factset&amp;DYN_ARGS=TRUE&amp;DOC_NAME=FAT:FQL_AUDITING_CLIENT_TEMPLATE.FAT&amp;display_string=Audit&amp;VAR:KEY=JKJCZYXWRK&amp;VAR:QUERY=RkZfRU5UUlBSX1ZBTF9EQUlMWSgzOTM1Nik=&amp;WINDOW=FIRST_POPUP&amp;HEIGHT=450&amp;WIDTH=450&amp;START_MA","XIMIZED=FALSE&amp;VAR:CALENDAR=US&amp;VAR:SYMBOL=CHH&amp;VAR:INDEX=0"}</definedName>
    <definedName name="_5741__FDSAUDITLINK__" localSheetId="2" hidden="1">{"fdsup://directions/FAT Viewer?action=UPDATE&amp;creator=factset&amp;DYN_ARGS=TRUE&amp;DOC_NAME=FAT:FQL_AUDITING_CLIENT_TEMPLATE.FAT&amp;display_string=Audit&amp;VAR:KEY=DEBEFSNKTS&amp;VAR:QUERY=RkZfRU5UUlBSX1ZBTF9EQUlMWSgzOTM1Nik=&amp;WINDOW=FIRST_POPUP&amp;HEIGHT=450&amp;WIDTH=450&amp;START_MA","XIMIZED=FALSE&amp;VAR:CALENDAR=US&amp;VAR:SYMBOL=WYN&amp;VAR:INDEX=0"}</definedName>
    <definedName name="_5741__FDSAUDITLINK__" hidden="1">{"fdsup://directions/FAT Viewer?action=UPDATE&amp;creator=factset&amp;DYN_ARGS=TRUE&amp;DOC_NAME=FAT:FQL_AUDITING_CLIENT_TEMPLATE.FAT&amp;display_string=Audit&amp;VAR:KEY=DEBEFSNKTS&amp;VAR:QUERY=RkZfRU5UUlBSX1ZBTF9EQUlMWSgzOTM1Nik=&amp;WINDOW=FIRST_POPUP&amp;HEIGHT=450&amp;WIDTH=450&amp;START_MA","XIMIZED=FALSE&amp;VAR:CALENDAR=US&amp;VAR:SYMBOL=WYN&amp;VAR:INDEX=0"}</definedName>
    <definedName name="_5742__FDSAUDITLINK__" localSheetId="2" hidden="1">{"fdsup://directions/FAT Viewer?action=UPDATE&amp;creator=factset&amp;DYN_ARGS=TRUE&amp;DOC_NAME=FAT:FQL_AUDITING_CLIENT_TEMPLATE.FAT&amp;display_string=Audit&amp;VAR:KEY=HIHOBODSLC&amp;VAR:QUERY=RkZfRU5UUlBSX1ZBTF9EQUlMWSgzOTM1Myk=&amp;WINDOW=FIRST_POPUP&amp;HEIGHT=450&amp;WIDTH=450&amp;START_MA","XIMIZED=FALSE&amp;VAR:CALENDAR=US&amp;VAR:SYMBOL=H&amp;VAR:INDEX=0"}</definedName>
    <definedName name="_5742__FDSAUDITLINK__" hidden="1">{"fdsup://directions/FAT Viewer?action=UPDATE&amp;creator=factset&amp;DYN_ARGS=TRUE&amp;DOC_NAME=FAT:FQL_AUDITING_CLIENT_TEMPLATE.FAT&amp;display_string=Audit&amp;VAR:KEY=HIHOBODSLC&amp;VAR:QUERY=RkZfRU5UUlBSX1ZBTF9EQUlMWSgzOTM1Myk=&amp;WINDOW=FIRST_POPUP&amp;HEIGHT=450&amp;WIDTH=450&amp;START_MA","XIMIZED=FALSE&amp;VAR:CALENDAR=US&amp;VAR:SYMBOL=H&amp;VAR:INDEX=0"}</definedName>
    <definedName name="_5743__FDSAUDITLINK__" localSheetId="2" hidden="1">{"fdsup://directions/FAT Viewer?action=UPDATE&amp;creator=factset&amp;DYN_ARGS=TRUE&amp;DOC_NAME=FAT:FQL_AUDITING_CLIENT_TEMPLATE.FAT&amp;display_string=Audit&amp;VAR:KEY=FENAZMZQZM&amp;VAR:QUERY=RkZfRU5UUlBSX1ZBTF9EQUlMWSgzOTM1Myk=&amp;WINDOW=FIRST_POPUP&amp;HEIGHT=450&amp;WIDTH=450&amp;START_MA","XIMIZED=FALSE&amp;VAR:CALENDAR=US&amp;VAR:SYMBOL=HOT&amp;VAR:INDEX=0"}</definedName>
    <definedName name="_5743__FDSAUDITLINK__" hidden="1">{"fdsup://directions/FAT Viewer?action=UPDATE&amp;creator=factset&amp;DYN_ARGS=TRUE&amp;DOC_NAME=FAT:FQL_AUDITING_CLIENT_TEMPLATE.FAT&amp;display_string=Audit&amp;VAR:KEY=FENAZMZQZM&amp;VAR:QUERY=RkZfRU5UUlBSX1ZBTF9EQUlMWSgzOTM1Myk=&amp;WINDOW=FIRST_POPUP&amp;HEIGHT=450&amp;WIDTH=450&amp;START_MA","XIMIZED=FALSE&amp;VAR:CALENDAR=US&amp;VAR:SYMBOL=HOT&amp;VAR:INDEX=0"}</definedName>
    <definedName name="_5744__FDSAUDITLINK__" localSheetId="2" hidden="1">{"fdsup://directions/FAT Viewer?action=UPDATE&amp;creator=factset&amp;DYN_ARGS=TRUE&amp;DOC_NAME=FAT:FQL_AUDITING_CLIENT_TEMPLATE.FAT&amp;display_string=Audit&amp;VAR:KEY=FGLABSTWPG&amp;VAR:QUERY=RkZfRU5UUlBSX1ZBTF9EQUlMWSgzOTM1Myk=&amp;WINDOW=FIRST_POPUP&amp;HEIGHT=450&amp;WIDTH=450&amp;START_MA","XIMIZED=FALSE&amp;VAR:CALENDAR=US&amp;VAR:SYMBOL=585284&amp;VAR:INDEX=0"}</definedName>
    <definedName name="_5744__FDSAUDITLINK__" hidden="1">{"fdsup://directions/FAT Viewer?action=UPDATE&amp;creator=factset&amp;DYN_ARGS=TRUE&amp;DOC_NAME=FAT:FQL_AUDITING_CLIENT_TEMPLATE.FAT&amp;display_string=Audit&amp;VAR:KEY=FGLABSTWPG&amp;VAR:QUERY=RkZfRU5UUlBSX1ZBTF9EQUlMWSgzOTM1Myk=&amp;WINDOW=FIRST_POPUP&amp;HEIGHT=450&amp;WIDTH=450&amp;START_MA","XIMIZED=FALSE&amp;VAR:CALENDAR=US&amp;VAR:SYMBOL=585284&amp;VAR:INDEX=0"}</definedName>
    <definedName name="_5745__FDSAUDITLINK__" localSheetId="2" hidden="1">{"fdsup://directions/FAT Viewer?action=UPDATE&amp;creator=factset&amp;DYN_ARGS=TRUE&amp;DOC_NAME=FAT:FQL_AUDITING_CLIENT_TEMPLATE.FAT&amp;display_string=Audit&amp;VAR:KEY=FIZMZEJYRG&amp;VAR:QUERY=RkZfRU5UUlBSX1ZBTF9EQUlMWSgzOTM1Myk=&amp;WINDOW=FIRST_POPUP&amp;HEIGHT=450&amp;WIDTH=450&amp;START_MA","XIMIZED=FALSE&amp;VAR:CALENDAR=US&amp;VAR:SYMBOL=MAR&amp;VAR:INDEX=0"}</definedName>
    <definedName name="_5745__FDSAUDITLINK__" hidden="1">{"fdsup://directions/FAT Viewer?action=UPDATE&amp;creator=factset&amp;DYN_ARGS=TRUE&amp;DOC_NAME=FAT:FQL_AUDITING_CLIENT_TEMPLATE.FAT&amp;display_string=Audit&amp;VAR:KEY=FIZMZEJYRG&amp;VAR:QUERY=RkZfRU5UUlBSX1ZBTF9EQUlMWSgzOTM1Myk=&amp;WINDOW=FIRST_POPUP&amp;HEIGHT=450&amp;WIDTH=450&amp;START_MA","XIMIZED=FALSE&amp;VAR:CALENDAR=US&amp;VAR:SYMBOL=MAR&amp;VAR:INDEX=0"}</definedName>
    <definedName name="_5746__FDSAUDITLINK__" localSheetId="2" hidden="1">{"fdsup://directions/FAT Viewer?action=UPDATE&amp;creator=factset&amp;DYN_ARGS=TRUE&amp;DOC_NAME=FAT:FQL_AUDITING_CLIENT_TEMPLATE.FAT&amp;display_string=Audit&amp;VAR:KEY=PUTSNAZQLO&amp;VAR:QUERY=RkZfRU5UUlBSX1ZBTF9EQUlMWSgzOTM1Myk=&amp;WINDOW=FIRST_POPUP&amp;HEIGHT=450&amp;WIDTH=450&amp;START_MA","XIMIZED=FALSE&amp;VAR:CALENDAR=US&amp;VAR:SYMBOL=CHH&amp;VAR:INDEX=0"}</definedName>
    <definedName name="_5746__FDSAUDITLINK__" hidden="1">{"fdsup://directions/FAT Viewer?action=UPDATE&amp;creator=factset&amp;DYN_ARGS=TRUE&amp;DOC_NAME=FAT:FQL_AUDITING_CLIENT_TEMPLATE.FAT&amp;display_string=Audit&amp;VAR:KEY=PUTSNAZQLO&amp;VAR:QUERY=RkZfRU5UUlBSX1ZBTF9EQUlMWSgzOTM1Myk=&amp;WINDOW=FIRST_POPUP&amp;HEIGHT=450&amp;WIDTH=450&amp;START_MA","XIMIZED=FALSE&amp;VAR:CALENDAR=US&amp;VAR:SYMBOL=CHH&amp;VAR:INDEX=0"}</definedName>
    <definedName name="_5747__FDSAUDITLINK__" localSheetId="2" hidden="1">{"fdsup://directions/FAT Viewer?action=UPDATE&amp;creator=factset&amp;DYN_ARGS=TRUE&amp;DOC_NAME=FAT:FQL_AUDITING_CLIENT_TEMPLATE.FAT&amp;display_string=Audit&amp;VAR:KEY=PGTQRMFCJU&amp;VAR:QUERY=RkZfRU5UUlBSX1ZBTF9EQUlMWSgzOTM1Myk=&amp;WINDOW=FIRST_POPUP&amp;HEIGHT=450&amp;WIDTH=450&amp;START_MA","XIMIZED=FALSE&amp;VAR:CALENDAR=US&amp;VAR:SYMBOL=WYN&amp;VAR:INDEX=0"}</definedName>
    <definedName name="_5747__FDSAUDITLINK__" hidden="1">{"fdsup://directions/FAT Viewer?action=UPDATE&amp;creator=factset&amp;DYN_ARGS=TRUE&amp;DOC_NAME=FAT:FQL_AUDITING_CLIENT_TEMPLATE.FAT&amp;display_string=Audit&amp;VAR:KEY=PGTQRMFCJU&amp;VAR:QUERY=RkZfRU5UUlBSX1ZBTF9EQUlMWSgzOTM1Myk=&amp;WINDOW=FIRST_POPUP&amp;HEIGHT=450&amp;WIDTH=450&amp;START_MA","XIMIZED=FALSE&amp;VAR:CALENDAR=US&amp;VAR:SYMBOL=WYN&amp;VAR:INDEX=0"}</definedName>
    <definedName name="_5748__FDSAUDITLINK__" localSheetId="2" hidden="1">{"fdsup://directions/FAT Viewer?action=UPDATE&amp;creator=factset&amp;DYN_ARGS=TRUE&amp;DOC_NAME=FAT:FQL_AUDITING_CLIENT_TEMPLATE.FAT&amp;display_string=Audit&amp;VAR:KEY=RGVALSVMXM&amp;VAR:QUERY=RkZfRU5UUlBSX1ZBTF9EQUlMWSgzOTM1Mik=&amp;WINDOW=FIRST_POPUP&amp;HEIGHT=450&amp;WIDTH=450&amp;START_MA","XIMIZED=FALSE&amp;VAR:CALENDAR=US&amp;VAR:SYMBOL=H&amp;VAR:INDEX=0"}</definedName>
    <definedName name="_5748__FDSAUDITLINK__" hidden="1">{"fdsup://directions/FAT Viewer?action=UPDATE&amp;creator=factset&amp;DYN_ARGS=TRUE&amp;DOC_NAME=FAT:FQL_AUDITING_CLIENT_TEMPLATE.FAT&amp;display_string=Audit&amp;VAR:KEY=RGVALSVMXM&amp;VAR:QUERY=RkZfRU5UUlBSX1ZBTF9EQUlMWSgzOTM1Mik=&amp;WINDOW=FIRST_POPUP&amp;HEIGHT=450&amp;WIDTH=450&amp;START_MA","XIMIZED=FALSE&amp;VAR:CALENDAR=US&amp;VAR:SYMBOL=H&amp;VAR:INDEX=0"}</definedName>
    <definedName name="_5749__FDSAUDITLINK__" localSheetId="2" hidden="1">{"fdsup://directions/FAT Viewer?action=UPDATE&amp;creator=factset&amp;DYN_ARGS=TRUE&amp;DOC_NAME=FAT:FQL_AUDITING_CLIENT_TEMPLATE.FAT&amp;display_string=Audit&amp;VAR:KEY=FKPULQRMPI&amp;VAR:QUERY=RkZfRU5UUlBSX1ZBTF9EQUlMWSgzOTM1Mik=&amp;WINDOW=FIRST_POPUP&amp;HEIGHT=450&amp;WIDTH=450&amp;START_MA","XIMIZED=FALSE&amp;VAR:CALENDAR=US&amp;VAR:SYMBOL=HOT&amp;VAR:INDEX=0"}</definedName>
    <definedName name="_5749__FDSAUDITLINK__" hidden="1">{"fdsup://directions/FAT Viewer?action=UPDATE&amp;creator=factset&amp;DYN_ARGS=TRUE&amp;DOC_NAME=FAT:FQL_AUDITING_CLIENT_TEMPLATE.FAT&amp;display_string=Audit&amp;VAR:KEY=FKPULQRMPI&amp;VAR:QUERY=RkZfRU5UUlBSX1ZBTF9EQUlMWSgzOTM1Mik=&amp;WINDOW=FIRST_POPUP&amp;HEIGHT=450&amp;WIDTH=450&amp;START_MA","XIMIZED=FALSE&amp;VAR:CALENDAR=US&amp;VAR:SYMBOL=HOT&amp;VAR:INDEX=0"}</definedName>
    <definedName name="_575______________123Graph_DCHART_1" hidden="1">#REF!</definedName>
    <definedName name="_575___________123Graph_CCHART_8" hidden="1">#REF!</definedName>
    <definedName name="_57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575__FDSAUDITLINK__" hidden="1">{"fdsup://directions/FAT Viewer?action=UPDATE&amp;creator=factset&amp;DYN_ARGS=TRUE&amp;DOC_NAME=FAT:FQL_AUDITING_CLIENT_TEMPLATE.FAT&amp;display_string=Audit&amp;VAR:KEY=CHALOLOXMR&amp;VAR:QUERY=RkZfR1JPU1NfSU5DKExUTSwwLCwsUkYsVVNEKQ==&amp;WINDOW=FIRST_POPUP&amp;HEIGHT=450&amp;WIDTH=450&amp;STAR","T_MAXIMIZED=FALSE&amp;VAR:CALENDAR=US&amp;VAR:SYMBOL=VMW&amp;VAR:INDEX=0"}</definedName>
    <definedName name="_5750__FDSAUDITLINK__" localSheetId="2" hidden="1">{"fdsup://directions/FAT Viewer?action=UPDATE&amp;creator=factset&amp;DYN_ARGS=TRUE&amp;DOC_NAME=FAT:FQL_AUDITING_CLIENT_TEMPLATE.FAT&amp;display_string=Audit&amp;VAR:KEY=PEVAFQPMVO&amp;VAR:QUERY=RkZfRU5UUlBSX1ZBTF9EQUlMWSgzOTM1Mik=&amp;WINDOW=FIRST_POPUP&amp;HEIGHT=450&amp;WIDTH=450&amp;START_MA","XIMIZED=FALSE&amp;VAR:CALENDAR=US&amp;VAR:SYMBOL=585284&amp;VAR:INDEX=0"}</definedName>
    <definedName name="_5750__FDSAUDITLINK__" hidden="1">{"fdsup://directions/FAT Viewer?action=UPDATE&amp;creator=factset&amp;DYN_ARGS=TRUE&amp;DOC_NAME=FAT:FQL_AUDITING_CLIENT_TEMPLATE.FAT&amp;display_string=Audit&amp;VAR:KEY=PEVAFQPMVO&amp;VAR:QUERY=RkZfRU5UUlBSX1ZBTF9EQUlMWSgzOTM1Mik=&amp;WINDOW=FIRST_POPUP&amp;HEIGHT=450&amp;WIDTH=450&amp;START_MA","XIMIZED=FALSE&amp;VAR:CALENDAR=US&amp;VAR:SYMBOL=585284&amp;VAR:INDEX=0"}</definedName>
    <definedName name="_5751__FDSAUDITLINK__" localSheetId="2" hidden="1">{"fdsup://directions/FAT Viewer?action=UPDATE&amp;creator=factset&amp;DYN_ARGS=TRUE&amp;DOC_NAME=FAT:FQL_AUDITING_CLIENT_TEMPLATE.FAT&amp;display_string=Audit&amp;VAR:KEY=HWXEHUHYNW&amp;VAR:QUERY=RkZfRU5UUlBSX1ZBTF9EQUlMWSgzOTM1Mik=&amp;WINDOW=FIRST_POPUP&amp;HEIGHT=450&amp;WIDTH=450&amp;START_MA","XIMIZED=FALSE&amp;VAR:CALENDAR=US&amp;VAR:SYMBOL=MAR&amp;VAR:INDEX=0"}</definedName>
    <definedName name="_5751__FDSAUDITLINK__" hidden="1">{"fdsup://directions/FAT Viewer?action=UPDATE&amp;creator=factset&amp;DYN_ARGS=TRUE&amp;DOC_NAME=FAT:FQL_AUDITING_CLIENT_TEMPLATE.FAT&amp;display_string=Audit&amp;VAR:KEY=HWXEHUHYNW&amp;VAR:QUERY=RkZfRU5UUlBSX1ZBTF9EQUlMWSgzOTM1Mik=&amp;WINDOW=FIRST_POPUP&amp;HEIGHT=450&amp;WIDTH=450&amp;START_MA","XIMIZED=FALSE&amp;VAR:CALENDAR=US&amp;VAR:SYMBOL=MAR&amp;VAR:INDEX=0"}</definedName>
    <definedName name="_5752__FDSAUDITLINK__" localSheetId="2" hidden="1">{"fdsup://directions/FAT Viewer?action=UPDATE&amp;creator=factset&amp;DYN_ARGS=TRUE&amp;DOC_NAME=FAT:FQL_AUDITING_CLIENT_TEMPLATE.FAT&amp;display_string=Audit&amp;VAR:KEY=HSHYBUNGBM&amp;VAR:QUERY=RkZfRU5UUlBSX1ZBTF9EQUlMWSgzOTM1Mik=&amp;WINDOW=FIRST_POPUP&amp;HEIGHT=450&amp;WIDTH=450&amp;START_MA","XIMIZED=FALSE&amp;VAR:CALENDAR=US&amp;VAR:SYMBOL=CHH&amp;VAR:INDEX=0"}</definedName>
    <definedName name="_5752__FDSAUDITLINK__" hidden="1">{"fdsup://directions/FAT Viewer?action=UPDATE&amp;creator=factset&amp;DYN_ARGS=TRUE&amp;DOC_NAME=FAT:FQL_AUDITING_CLIENT_TEMPLATE.FAT&amp;display_string=Audit&amp;VAR:KEY=HSHYBUNGBM&amp;VAR:QUERY=RkZfRU5UUlBSX1ZBTF9EQUlMWSgzOTM1Mik=&amp;WINDOW=FIRST_POPUP&amp;HEIGHT=450&amp;WIDTH=450&amp;START_MA","XIMIZED=FALSE&amp;VAR:CALENDAR=US&amp;VAR:SYMBOL=CHH&amp;VAR:INDEX=0"}</definedName>
    <definedName name="_5753__FDSAUDITLINK__" localSheetId="2" hidden="1">{"fdsup://directions/FAT Viewer?action=UPDATE&amp;creator=factset&amp;DYN_ARGS=TRUE&amp;DOC_NAME=FAT:FQL_AUDITING_CLIENT_TEMPLATE.FAT&amp;display_string=Audit&amp;VAR:KEY=NSVOTWFUTS&amp;VAR:QUERY=RkZfRU5UUlBSX1ZBTF9EQUlMWSgzOTM1Mik=&amp;WINDOW=FIRST_POPUP&amp;HEIGHT=450&amp;WIDTH=450&amp;START_MA","XIMIZED=FALSE&amp;VAR:CALENDAR=US&amp;VAR:SYMBOL=WYN&amp;VAR:INDEX=0"}</definedName>
    <definedName name="_5753__FDSAUDITLINK__" hidden="1">{"fdsup://directions/FAT Viewer?action=UPDATE&amp;creator=factset&amp;DYN_ARGS=TRUE&amp;DOC_NAME=FAT:FQL_AUDITING_CLIENT_TEMPLATE.FAT&amp;display_string=Audit&amp;VAR:KEY=NSVOTWFUTS&amp;VAR:QUERY=RkZfRU5UUlBSX1ZBTF9EQUlMWSgzOTM1Mik=&amp;WINDOW=FIRST_POPUP&amp;HEIGHT=450&amp;WIDTH=450&amp;START_MA","XIMIZED=FALSE&amp;VAR:CALENDAR=US&amp;VAR:SYMBOL=WYN&amp;VAR:INDEX=0"}</definedName>
    <definedName name="_5754__FDSAUDITLINK__" localSheetId="2" hidden="1">{"fdsup://directions/FAT Viewer?action=UPDATE&amp;creator=factset&amp;DYN_ARGS=TRUE&amp;DOC_NAME=FAT:FQL_AUDITING_CLIENT_TEMPLATE.FAT&amp;display_string=Audit&amp;VAR:KEY=ZOVWZETOLE&amp;VAR:QUERY=RkZfRU5UUlBSX1ZBTF9EQUlMWSgzOTM1MSk=&amp;WINDOW=FIRST_POPUP&amp;HEIGHT=450&amp;WIDTH=450&amp;START_MA","XIMIZED=FALSE&amp;VAR:CALENDAR=US&amp;VAR:SYMBOL=H&amp;VAR:INDEX=0"}</definedName>
    <definedName name="_5754__FDSAUDITLINK__" hidden="1">{"fdsup://directions/FAT Viewer?action=UPDATE&amp;creator=factset&amp;DYN_ARGS=TRUE&amp;DOC_NAME=FAT:FQL_AUDITING_CLIENT_TEMPLATE.FAT&amp;display_string=Audit&amp;VAR:KEY=ZOVWZETOLE&amp;VAR:QUERY=RkZfRU5UUlBSX1ZBTF9EQUlMWSgzOTM1MSk=&amp;WINDOW=FIRST_POPUP&amp;HEIGHT=450&amp;WIDTH=450&amp;START_MA","XIMIZED=FALSE&amp;VAR:CALENDAR=US&amp;VAR:SYMBOL=H&amp;VAR:INDEX=0"}</definedName>
    <definedName name="_5755__FDSAUDITLINK__" localSheetId="2" hidden="1">{"fdsup://directions/FAT Viewer?action=UPDATE&amp;creator=factset&amp;DYN_ARGS=TRUE&amp;DOC_NAME=FAT:FQL_AUDITING_CLIENT_TEMPLATE.FAT&amp;display_string=Audit&amp;VAR:KEY=TIPMXQPIJK&amp;VAR:QUERY=RkZfRU5UUlBSX1ZBTF9EQUlMWSgzOTM1MSk=&amp;WINDOW=FIRST_POPUP&amp;HEIGHT=450&amp;WIDTH=450&amp;START_MA","XIMIZED=FALSE&amp;VAR:CALENDAR=US&amp;VAR:SYMBOL=HOT&amp;VAR:INDEX=0"}</definedName>
    <definedName name="_5755__FDSAUDITLINK__" hidden="1">{"fdsup://directions/FAT Viewer?action=UPDATE&amp;creator=factset&amp;DYN_ARGS=TRUE&amp;DOC_NAME=FAT:FQL_AUDITING_CLIENT_TEMPLATE.FAT&amp;display_string=Audit&amp;VAR:KEY=TIPMXQPIJK&amp;VAR:QUERY=RkZfRU5UUlBSX1ZBTF9EQUlMWSgzOTM1MSk=&amp;WINDOW=FIRST_POPUP&amp;HEIGHT=450&amp;WIDTH=450&amp;START_MA","XIMIZED=FALSE&amp;VAR:CALENDAR=US&amp;VAR:SYMBOL=HOT&amp;VAR:INDEX=0"}</definedName>
    <definedName name="_5756__FDSAUDITLINK__" localSheetId="2" hidden="1">{"fdsup://directions/FAT Viewer?action=UPDATE&amp;creator=factset&amp;DYN_ARGS=TRUE&amp;DOC_NAME=FAT:FQL_AUDITING_CLIENT_TEMPLATE.FAT&amp;display_string=Audit&amp;VAR:KEY=TSXOJSHQRG&amp;VAR:QUERY=RkZfRU5UUlBSX1ZBTF9EQUlMWSgzOTM1MSk=&amp;WINDOW=FIRST_POPUP&amp;HEIGHT=450&amp;WIDTH=450&amp;START_MA","XIMIZED=FALSE&amp;VAR:CALENDAR=US&amp;VAR:SYMBOL=585284&amp;VAR:INDEX=0"}</definedName>
    <definedName name="_5756__FDSAUDITLINK__" hidden="1">{"fdsup://directions/FAT Viewer?action=UPDATE&amp;creator=factset&amp;DYN_ARGS=TRUE&amp;DOC_NAME=FAT:FQL_AUDITING_CLIENT_TEMPLATE.FAT&amp;display_string=Audit&amp;VAR:KEY=TSXOJSHQRG&amp;VAR:QUERY=RkZfRU5UUlBSX1ZBTF9EQUlMWSgzOTM1MSk=&amp;WINDOW=FIRST_POPUP&amp;HEIGHT=450&amp;WIDTH=450&amp;START_MA","XIMIZED=FALSE&amp;VAR:CALENDAR=US&amp;VAR:SYMBOL=585284&amp;VAR:INDEX=0"}</definedName>
    <definedName name="_5757__FDSAUDITLINK__" localSheetId="2" hidden="1">{"fdsup://directions/FAT Viewer?action=UPDATE&amp;creator=factset&amp;DYN_ARGS=TRUE&amp;DOC_NAME=FAT:FQL_AUDITING_CLIENT_TEMPLATE.FAT&amp;display_string=Audit&amp;VAR:KEY=RWBKDCVOTG&amp;VAR:QUERY=RkZfRU5UUlBSX1ZBTF9EQUlMWSgzOTM1MSk=&amp;WINDOW=FIRST_POPUP&amp;HEIGHT=450&amp;WIDTH=450&amp;START_MA","XIMIZED=FALSE&amp;VAR:CALENDAR=US&amp;VAR:SYMBOL=MAR&amp;VAR:INDEX=0"}</definedName>
    <definedName name="_5757__FDSAUDITLINK__" hidden="1">{"fdsup://directions/FAT Viewer?action=UPDATE&amp;creator=factset&amp;DYN_ARGS=TRUE&amp;DOC_NAME=FAT:FQL_AUDITING_CLIENT_TEMPLATE.FAT&amp;display_string=Audit&amp;VAR:KEY=RWBKDCVOTG&amp;VAR:QUERY=RkZfRU5UUlBSX1ZBTF9EQUlMWSgzOTM1MSk=&amp;WINDOW=FIRST_POPUP&amp;HEIGHT=450&amp;WIDTH=450&amp;START_MA","XIMIZED=FALSE&amp;VAR:CALENDAR=US&amp;VAR:SYMBOL=MAR&amp;VAR:INDEX=0"}</definedName>
    <definedName name="_5758__FDSAUDITLINK__" localSheetId="2" hidden="1">{"fdsup://directions/FAT Viewer?action=UPDATE&amp;creator=factset&amp;DYN_ARGS=TRUE&amp;DOC_NAME=FAT:FQL_AUDITING_CLIENT_TEMPLATE.FAT&amp;display_string=Audit&amp;VAR:KEY=PGVCNGJINE&amp;VAR:QUERY=RkZfRU5UUlBSX1ZBTF9EQUlMWSgzOTM1MSk=&amp;WINDOW=FIRST_POPUP&amp;HEIGHT=450&amp;WIDTH=450&amp;START_MA","XIMIZED=FALSE&amp;VAR:CALENDAR=US&amp;VAR:SYMBOL=CHH&amp;VAR:INDEX=0"}</definedName>
    <definedName name="_5758__FDSAUDITLINK__" hidden="1">{"fdsup://directions/FAT Viewer?action=UPDATE&amp;creator=factset&amp;DYN_ARGS=TRUE&amp;DOC_NAME=FAT:FQL_AUDITING_CLIENT_TEMPLATE.FAT&amp;display_string=Audit&amp;VAR:KEY=PGVCNGJINE&amp;VAR:QUERY=RkZfRU5UUlBSX1ZBTF9EQUlMWSgzOTM1MSk=&amp;WINDOW=FIRST_POPUP&amp;HEIGHT=450&amp;WIDTH=450&amp;START_MA","XIMIZED=FALSE&amp;VAR:CALENDAR=US&amp;VAR:SYMBOL=CHH&amp;VAR:INDEX=0"}</definedName>
    <definedName name="_5759__FDSAUDITLINK__" localSheetId="2" hidden="1">{"fdsup://directions/FAT Viewer?action=UPDATE&amp;creator=factset&amp;DYN_ARGS=TRUE&amp;DOC_NAME=FAT:FQL_AUDITING_CLIENT_TEMPLATE.FAT&amp;display_string=Audit&amp;VAR:KEY=JGJUFUDSDK&amp;VAR:QUERY=RkZfRU5UUlBSX1ZBTF9EQUlMWSgzOTM1MSk=&amp;WINDOW=FIRST_POPUP&amp;HEIGHT=450&amp;WIDTH=450&amp;START_MA","XIMIZED=FALSE&amp;VAR:CALENDAR=US&amp;VAR:SYMBOL=WYN&amp;VAR:INDEX=0"}</definedName>
    <definedName name="_5759__FDSAUDITLINK__" hidden="1">{"fdsup://directions/FAT Viewer?action=UPDATE&amp;creator=factset&amp;DYN_ARGS=TRUE&amp;DOC_NAME=FAT:FQL_AUDITING_CLIENT_TEMPLATE.FAT&amp;display_string=Audit&amp;VAR:KEY=JGJUFUDSDK&amp;VAR:QUERY=RkZfRU5UUlBSX1ZBTF9EQUlMWSgzOTM1MSk=&amp;WINDOW=FIRST_POPUP&amp;HEIGHT=450&amp;WIDTH=450&amp;START_MA","XIMIZED=FALSE&amp;VAR:CALENDAR=US&amp;VAR:SYMBOL=WYN&amp;VAR:INDEX=0"}</definedName>
    <definedName name="_576______________123Graph_DCHART_2" hidden="1">#REF!</definedName>
    <definedName name="_576___________123Graph_DCHART_1" hidden="1">#REF!</definedName>
    <definedName name="_57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576__FDSAUDITLINK__" hidden="1">{"fdsup://directions/FAT Viewer?action=UPDATE&amp;creator=factset&amp;DYN_ARGS=TRUE&amp;DOC_NAME=FAT:FQL_AUDITING_CLIENT_TEMPLATE.FAT&amp;display_string=Audit&amp;VAR:KEY=WNOZGZQXYV&amp;VAR:QUERY=RkZfTkVUX0lOQyhMVE0sMCwsLFJGLFVTRCk=&amp;WINDOW=FIRST_POPUP&amp;HEIGHT=450&amp;WIDTH=450&amp;START_MA","XIMIZED=FALSE&amp;VAR:CALENDAR=US&amp;VAR:SYMBOL=BBBB&amp;VAR:INDEX=0"}</definedName>
    <definedName name="_5760__FDSAUDITLINK__" localSheetId="2" hidden="1">{"fdsup://directions/FAT Viewer?action=UPDATE&amp;creator=factset&amp;DYN_ARGS=TRUE&amp;DOC_NAME=FAT:FQL_AUDITING_CLIENT_TEMPLATE.FAT&amp;display_string=Audit&amp;VAR:KEY=BABGXSLMDU&amp;VAR:QUERY=RkZfRU5UUlBSX1ZBTF9EQUlMWSgzOTM1MCk=&amp;WINDOW=FIRST_POPUP&amp;HEIGHT=450&amp;WIDTH=450&amp;START_MA","XIMIZED=FALSE&amp;VAR:CALENDAR=US&amp;VAR:SYMBOL=H&amp;VAR:INDEX=0"}</definedName>
    <definedName name="_5760__FDSAUDITLINK__" hidden="1">{"fdsup://directions/FAT Viewer?action=UPDATE&amp;creator=factset&amp;DYN_ARGS=TRUE&amp;DOC_NAME=FAT:FQL_AUDITING_CLIENT_TEMPLATE.FAT&amp;display_string=Audit&amp;VAR:KEY=BABGXSLMDU&amp;VAR:QUERY=RkZfRU5UUlBSX1ZBTF9EQUlMWSgzOTM1MCk=&amp;WINDOW=FIRST_POPUP&amp;HEIGHT=450&amp;WIDTH=450&amp;START_MA","XIMIZED=FALSE&amp;VAR:CALENDAR=US&amp;VAR:SYMBOL=H&amp;VAR:INDEX=0"}</definedName>
    <definedName name="_5761__FDSAUDITLINK__" localSheetId="2" hidden="1">{"fdsup://directions/FAT Viewer?action=UPDATE&amp;creator=factset&amp;DYN_ARGS=TRUE&amp;DOC_NAME=FAT:FQL_AUDITING_CLIENT_TEMPLATE.FAT&amp;display_string=Audit&amp;VAR:KEY=NEZCHWXOPI&amp;VAR:QUERY=RkZfRU5UUlBSX1ZBTF9EQUlMWSgzOTM1MCk=&amp;WINDOW=FIRST_POPUP&amp;HEIGHT=450&amp;WIDTH=450&amp;START_MA","XIMIZED=FALSE&amp;VAR:CALENDAR=US&amp;VAR:SYMBOL=HOT&amp;VAR:INDEX=0"}</definedName>
    <definedName name="_5761__FDSAUDITLINK__" hidden="1">{"fdsup://directions/FAT Viewer?action=UPDATE&amp;creator=factset&amp;DYN_ARGS=TRUE&amp;DOC_NAME=FAT:FQL_AUDITING_CLIENT_TEMPLATE.FAT&amp;display_string=Audit&amp;VAR:KEY=NEZCHWXOPI&amp;VAR:QUERY=RkZfRU5UUlBSX1ZBTF9EQUlMWSgzOTM1MCk=&amp;WINDOW=FIRST_POPUP&amp;HEIGHT=450&amp;WIDTH=450&amp;START_MA","XIMIZED=FALSE&amp;VAR:CALENDAR=US&amp;VAR:SYMBOL=HOT&amp;VAR:INDEX=0"}</definedName>
    <definedName name="_5762__FDSAUDITLINK__" localSheetId="2" hidden="1">{"fdsup://directions/FAT Viewer?action=UPDATE&amp;creator=factset&amp;DYN_ARGS=TRUE&amp;DOC_NAME=FAT:FQL_AUDITING_CLIENT_TEMPLATE.FAT&amp;display_string=Audit&amp;VAR:KEY=FMVUZGVMNY&amp;VAR:QUERY=RkZfRU5UUlBSX1ZBTF9EQUlMWSgzOTM1MCk=&amp;WINDOW=FIRST_POPUP&amp;HEIGHT=450&amp;WIDTH=450&amp;START_MA","XIMIZED=FALSE&amp;VAR:CALENDAR=US&amp;VAR:SYMBOL=585284&amp;VAR:INDEX=0"}</definedName>
    <definedName name="_5762__FDSAUDITLINK__" hidden="1">{"fdsup://directions/FAT Viewer?action=UPDATE&amp;creator=factset&amp;DYN_ARGS=TRUE&amp;DOC_NAME=FAT:FQL_AUDITING_CLIENT_TEMPLATE.FAT&amp;display_string=Audit&amp;VAR:KEY=FMVUZGVMNY&amp;VAR:QUERY=RkZfRU5UUlBSX1ZBTF9EQUlMWSgzOTM1MCk=&amp;WINDOW=FIRST_POPUP&amp;HEIGHT=450&amp;WIDTH=450&amp;START_MA","XIMIZED=FALSE&amp;VAR:CALENDAR=US&amp;VAR:SYMBOL=585284&amp;VAR:INDEX=0"}</definedName>
    <definedName name="_5763__FDSAUDITLINK__" localSheetId="2" hidden="1">{"fdsup://directions/FAT Viewer?action=UPDATE&amp;creator=factset&amp;DYN_ARGS=TRUE&amp;DOC_NAME=FAT:FQL_AUDITING_CLIENT_TEMPLATE.FAT&amp;display_string=Audit&amp;VAR:KEY=VINGXQBKLU&amp;VAR:QUERY=RkZfRU5UUlBSX1ZBTF9EQUlMWSgzOTM1MCk=&amp;WINDOW=FIRST_POPUP&amp;HEIGHT=450&amp;WIDTH=450&amp;START_MA","XIMIZED=FALSE&amp;VAR:CALENDAR=US&amp;VAR:SYMBOL=MAR&amp;VAR:INDEX=0"}</definedName>
    <definedName name="_5763__FDSAUDITLINK__" hidden="1">{"fdsup://directions/FAT Viewer?action=UPDATE&amp;creator=factset&amp;DYN_ARGS=TRUE&amp;DOC_NAME=FAT:FQL_AUDITING_CLIENT_TEMPLATE.FAT&amp;display_string=Audit&amp;VAR:KEY=VINGXQBKLU&amp;VAR:QUERY=RkZfRU5UUlBSX1ZBTF9EQUlMWSgzOTM1MCk=&amp;WINDOW=FIRST_POPUP&amp;HEIGHT=450&amp;WIDTH=450&amp;START_MA","XIMIZED=FALSE&amp;VAR:CALENDAR=US&amp;VAR:SYMBOL=MAR&amp;VAR:INDEX=0"}</definedName>
    <definedName name="_5764__FDSAUDITLINK__" localSheetId="2" hidden="1">{"fdsup://directions/FAT Viewer?action=UPDATE&amp;creator=factset&amp;DYN_ARGS=TRUE&amp;DOC_NAME=FAT:FQL_AUDITING_CLIENT_TEMPLATE.FAT&amp;display_string=Audit&amp;VAR:KEY=REJOFYRQTW&amp;VAR:QUERY=RkZfRU5UUlBSX1ZBTF9EQUlMWSgzOTM1MCk=&amp;WINDOW=FIRST_POPUP&amp;HEIGHT=450&amp;WIDTH=450&amp;START_MA","XIMIZED=FALSE&amp;VAR:CALENDAR=US&amp;VAR:SYMBOL=CHH&amp;VAR:INDEX=0"}</definedName>
    <definedName name="_5764__FDSAUDITLINK__" hidden="1">{"fdsup://directions/FAT Viewer?action=UPDATE&amp;creator=factset&amp;DYN_ARGS=TRUE&amp;DOC_NAME=FAT:FQL_AUDITING_CLIENT_TEMPLATE.FAT&amp;display_string=Audit&amp;VAR:KEY=REJOFYRQTW&amp;VAR:QUERY=RkZfRU5UUlBSX1ZBTF9EQUlMWSgzOTM1MCk=&amp;WINDOW=FIRST_POPUP&amp;HEIGHT=450&amp;WIDTH=450&amp;START_MA","XIMIZED=FALSE&amp;VAR:CALENDAR=US&amp;VAR:SYMBOL=CHH&amp;VAR:INDEX=0"}</definedName>
    <definedName name="_5765__FDSAUDITLINK__" localSheetId="2" hidden="1">{"fdsup://directions/FAT Viewer?action=UPDATE&amp;creator=factset&amp;DYN_ARGS=TRUE&amp;DOC_NAME=FAT:FQL_AUDITING_CLIENT_TEMPLATE.FAT&amp;display_string=Audit&amp;VAR:KEY=XYHQZCTYJO&amp;VAR:QUERY=RkZfRU5UUlBSX1ZBTF9EQUlMWSgzOTM1MCk=&amp;WINDOW=FIRST_POPUP&amp;HEIGHT=450&amp;WIDTH=450&amp;START_MA","XIMIZED=FALSE&amp;VAR:CALENDAR=US&amp;VAR:SYMBOL=WYN&amp;VAR:INDEX=0"}</definedName>
    <definedName name="_5765__FDSAUDITLINK__" hidden="1">{"fdsup://directions/FAT Viewer?action=UPDATE&amp;creator=factset&amp;DYN_ARGS=TRUE&amp;DOC_NAME=FAT:FQL_AUDITING_CLIENT_TEMPLATE.FAT&amp;display_string=Audit&amp;VAR:KEY=XYHQZCTYJO&amp;VAR:QUERY=RkZfRU5UUlBSX1ZBTF9EQUlMWSgzOTM1MCk=&amp;WINDOW=FIRST_POPUP&amp;HEIGHT=450&amp;WIDTH=450&amp;START_MA","XIMIZED=FALSE&amp;VAR:CALENDAR=US&amp;VAR:SYMBOL=WYN&amp;VAR:INDEX=0"}</definedName>
    <definedName name="_5766__FDSAUDITLINK__" localSheetId="2" hidden="1">{"fdsup://directions/FAT Viewer?action=UPDATE&amp;creator=factset&amp;DYN_ARGS=TRUE&amp;DOC_NAME=FAT:FQL_AUDITING_CLIENT_TEMPLATE.FAT&amp;display_string=Audit&amp;VAR:KEY=BGFYLMNKVS&amp;VAR:QUERY=RkZfRU5UUlBSX1ZBTF9EQUlMWSgzOTM0OSk=&amp;WINDOW=FIRST_POPUP&amp;HEIGHT=450&amp;WIDTH=450&amp;START_MA","XIMIZED=FALSE&amp;VAR:CALENDAR=US&amp;VAR:SYMBOL=H&amp;VAR:INDEX=0"}</definedName>
    <definedName name="_5766__FDSAUDITLINK__" hidden="1">{"fdsup://directions/FAT Viewer?action=UPDATE&amp;creator=factset&amp;DYN_ARGS=TRUE&amp;DOC_NAME=FAT:FQL_AUDITING_CLIENT_TEMPLATE.FAT&amp;display_string=Audit&amp;VAR:KEY=BGFYLMNKVS&amp;VAR:QUERY=RkZfRU5UUlBSX1ZBTF9EQUlMWSgzOTM0OSk=&amp;WINDOW=FIRST_POPUP&amp;HEIGHT=450&amp;WIDTH=450&amp;START_MA","XIMIZED=FALSE&amp;VAR:CALENDAR=US&amp;VAR:SYMBOL=H&amp;VAR:INDEX=0"}</definedName>
    <definedName name="_5767__FDSAUDITLINK__" localSheetId="2" hidden="1">{"fdsup://directions/FAT Viewer?action=UPDATE&amp;creator=factset&amp;DYN_ARGS=TRUE&amp;DOC_NAME=FAT:FQL_AUDITING_CLIENT_TEMPLATE.FAT&amp;display_string=Audit&amp;VAR:KEY=VKNEFMTGPA&amp;VAR:QUERY=RkZfRU5UUlBSX1ZBTF9EQUlMWSgzOTM0OSk=&amp;WINDOW=FIRST_POPUP&amp;HEIGHT=450&amp;WIDTH=450&amp;START_MA","XIMIZED=FALSE&amp;VAR:CALENDAR=US&amp;VAR:SYMBOL=HOT&amp;VAR:INDEX=0"}</definedName>
    <definedName name="_5767__FDSAUDITLINK__" hidden="1">{"fdsup://directions/FAT Viewer?action=UPDATE&amp;creator=factset&amp;DYN_ARGS=TRUE&amp;DOC_NAME=FAT:FQL_AUDITING_CLIENT_TEMPLATE.FAT&amp;display_string=Audit&amp;VAR:KEY=VKNEFMTGPA&amp;VAR:QUERY=RkZfRU5UUlBSX1ZBTF9EQUlMWSgzOTM0OSk=&amp;WINDOW=FIRST_POPUP&amp;HEIGHT=450&amp;WIDTH=450&amp;START_MA","XIMIZED=FALSE&amp;VAR:CALENDAR=US&amp;VAR:SYMBOL=HOT&amp;VAR:INDEX=0"}</definedName>
    <definedName name="_5768__FDSAUDITLINK__" localSheetId="2" hidden="1">{"fdsup://directions/FAT Viewer?action=UPDATE&amp;creator=factset&amp;DYN_ARGS=TRUE&amp;DOC_NAME=FAT:FQL_AUDITING_CLIENT_TEMPLATE.FAT&amp;display_string=Audit&amp;VAR:KEY=ZYLGHCRULA&amp;VAR:QUERY=RkZfRU5UUlBSX1ZBTF9EQUlMWSgzOTM0OSk=&amp;WINDOW=FIRST_POPUP&amp;HEIGHT=450&amp;WIDTH=450&amp;START_MA","XIMIZED=FALSE&amp;VAR:CALENDAR=US&amp;VAR:SYMBOL=585284&amp;VAR:INDEX=0"}</definedName>
    <definedName name="_5768__FDSAUDITLINK__" hidden="1">{"fdsup://directions/FAT Viewer?action=UPDATE&amp;creator=factset&amp;DYN_ARGS=TRUE&amp;DOC_NAME=FAT:FQL_AUDITING_CLIENT_TEMPLATE.FAT&amp;display_string=Audit&amp;VAR:KEY=ZYLGHCRULA&amp;VAR:QUERY=RkZfRU5UUlBSX1ZBTF9EQUlMWSgzOTM0OSk=&amp;WINDOW=FIRST_POPUP&amp;HEIGHT=450&amp;WIDTH=450&amp;START_MA","XIMIZED=FALSE&amp;VAR:CALENDAR=US&amp;VAR:SYMBOL=585284&amp;VAR:INDEX=0"}</definedName>
    <definedName name="_5769__FDSAUDITLINK__" localSheetId="2" hidden="1">{"fdsup://directions/FAT Viewer?action=UPDATE&amp;creator=factset&amp;DYN_ARGS=TRUE&amp;DOC_NAME=FAT:FQL_AUDITING_CLIENT_TEMPLATE.FAT&amp;display_string=Audit&amp;VAR:KEY=BUFKNIXKHK&amp;VAR:QUERY=RkZfRU5UUlBSX1ZBTF9EQUlMWSgzOTM0OSk=&amp;WINDOW=FIRST_POPUP&amp;HEIGHT=450&amp;WIDTH=450&amp;START_MA","XIMIZED=FALSE&amp;VAR:CALENDAR=US&amp;VAR:SYMBOL=MAR&amp;VAR:INDEX=0"}</definedName>
    <definedName name="_5769__FDSAUDITLINK__" hidden="1">{"fdsup://directions/FAT Viewer?action=UPDATE&amp;creator=factset&amp;DYN_ARGS=TRUE&amp;DOC_NAME=FAT:FQL_AUDITING_CLIENT_TEMPLATE.FAT&amp;display_string=Audit&amp;VAR:KEY=BUFKNIXKHK&amp;VAR:QUERY=RkZfRU5UUlBSX1ZBTF9EQUlMWSgzOTM0OSk=&amp;WINDOW=FIRST_POPUP&amp;HEIGHT=450&amp;WIDTH=450&amp;START_MA","XIMIZED=FALSE&amp;VAR:CALENDAR=US&amp;VAR:SYMBOL=MAR&amp;VAR:INDEX=0"}</definedName>
    <definedName name="_577______________123Graph_DCHART_3" hidden="1">#REF!</definedName>
    <definedName name="_577___________123Graph_DCHART_2" hidden="1">#REF!</definedName>
    <definedName name="_57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577__FDSAUDITLINK__" hidden="1">{"fdsup://Directions/FactSet Auditing Viewer?action=AUDIT_VALUE&amp;DB=129&amp;ID1=78501P10&amp;VALUEID=07011&amp;SDATE=2010&amp;PERIODTYPE=ANN_STD&amp;SCFT=3&amp;window=popup_no_bar&amp;width=385&amp;height=120&amp;START_MAXIMIZED=FALSE&amp;creator=factset&amp;display_string=Audit"}</definedName>
    <definedName name="_5770__FDSAUDITLINK__" localSheetId="2" hidden="1">{"fdsup://directions/FAT Viewer?action=UPDATE&amp;creator=factset&amp;DYN_ARGS=TRUE&amp;DOC_NAME=FAT:FQL_AUDITING_CLIENT_TEMPLATE.FAT&amp;display_string=Audit&amp;VAR:KEY=PGDANAZMVA&amp;VAR:QUERY=RkZfRU5UUlBSX1ZBTF9EQUlMWSgzOTM0OSk=&amp;WINDOW=FIRST_POPUP&amp;HEIGHT=450&amp;WIDTH=450&amp;START_MA","XIMIZED=FALSE&amp;VAR:CALENDAR=US&amp;VAR:SYMBOL=CHH&amp;VAR:INDEX=0"}</definedName>
    <definedName name="_5770__FDSAUDITLINK__" hidden="1">{"fdsup://directions/FAT Viewer?action=UPDATE&amp;creator=factset&amp;DYN_ARGS=TRUE&amp;DOC_NAME=FAT:FQL_AUDITING_CLIENT_TEMPLATE.FAT&amp;display_string=Audit&amp;VAR:KEY=PGDANAZMVA&amp;VAR:QUERY=RkZfRU5UUlBSX1ZBTF9EQUlMWSgzOTM0OSk=&amp;WINDOW=FIRST_POPUP&amp;HEIGHT=450&amp;WIDTH=450&amp;START_MA","XIMIZED=FALSE&amp;VAR:CALENDAR=US&amp;VAR:SYMBOL=CHH&amp;VAR:INDEX=0"}</definedName>
    <definedName name="_5771__FDSAUDITLINK__" localSheetId="2" hidden="1">{"fdsup://directions/FAT Viewer?action=UPDATE&amp;creator=factset&amp;DYN_ARGS=TRUE&amp;DOC_NAME=FAT:FQL_AUDITING_CLIENT_TEMPLATE.FAT&amp;display_string=Audit&amp;VAR:KEY=RSBYPKJADM&amp;VAR:QUERY=RkZfRU5UUlBSX1ZBTF9EQUlMWSgzOTM0OSk=&amp;WINDOW=FIRST_POPUP&amp;HEIGHT=450&amp;WIDTH=450&amp;START_MA","XIMIZED=FALSE&amp;VAR:CALENDAR=US&amp;VAR:SYMBOL=WYN&amp;VAR:INDEX=0"}</definedName>
    <definedName name="_5771__FDSAUDITLINK__" hidden="1">{"fdsup://directions/FAT Viewer?action=UPDATE&amp;creator=factset&amp;DYN_ARGS=TRUE&amp;DOC_NAME=FAT:FQL_AUDITING_CLIENT_TEMPLATE.FAT&amp;display_string=Audit&amp;VAR:KEY=RSBYPKJADM&amp;VAR:QUERY=RkZfRU5UUlBSX1ZBTF9EQUlMWSgzOTM0OSk=&amp;WINDOW=FIRST_POPUP&amp;HEIGHT=450&amp;WIDTH=450&amp;START_MA","XIMIZED=FALSE&amp;VAR:CALENDAR=US&amp;VAR:SYMBOL=WYN&amp;VAR:INDEX=0"}</definedName>
    <definedName name="_5772__FDSAUDITLINK__" localSheetId="2" hidden="1">{"fdsup://directions/FAT Viewer?action=UPDATE&amp;creator=factset&amp;DYN_ARGS=TRUE&amp;DOC_NAME=FAT:FQL_AUDITING_CLIENT_TEMPLATE.FAT&amp;display_string=Audit&amp;VAR:KEY=JMRGXQJMDC&amp;VAR:QUERY=RkZfRU5UUlBSX1ZBTF9EQUlMWSgzOTM0Nik=&amp;WINDOW=FIRST_POPUP&amp;HEIGHT=450&amp;WIDTH=450&amp;START_MA","XIMIZED=FALSE&amp;VAR:CALENDAR=US&amp;VAR:SYMBOL=H&amp;VAR:INDEX=0"}</definedName>
    <definedName name="_5772__FDSAUDITLINK__" hidden="1">{"fdsup://directions/FAT Viewer?action=UPDATE&amp;creator=factset&amp;DYN_ARGS=TRUE&amp;DOC_NAME=FAT:FQL_AUDITING_CLIENT_TEMPLATE.FAT&amp;display_string=Audit&amp;VAR:KEY=JMRGXQJMDC&amp;VAR:QUERY=RkZfRU5UUlBSX1ZBTF9EQUlMWSgzOTM0Nik=&amp;WINDOW=FIRST_POPUP&amp;HEIGHT=450&amp;WIDTH=450&amp;START_MA","XIMIZED=FALSE&amp;VAR:CALENDAR=US&amp;VAR:SYMBOL=H&amp;VAR:INDEX=0"}</definedName>
    <definedName name="_5773__FDSAUDITLINK__" localSheetId="2" hidden="1">{"fdsup://directions/FAT Viewer?action=UPDATE&amp;creator=factset&amp;DYN_ARGS=TRUE&amp;DOC_NAME=FAT:FQL_AUDITING_CLIENT_TEMPLATE.FAT&amp;display_string=Audit&amp;VAR:KEY=NATQPQZUVI&amp;VAR:QUERY=RkZfRU5UUlBSX1ZBTF9EQUlMWSgzOTM0Nik=&amp;WINDOW=FIRST_POPUP&amp;HEIGHT=450&amp;WIDTH=450&amp;START_MA","XIMIZED=FALSE&amp;VAR:CALENDAR=US&amp;VAR:SYMBOL=HOT&amp;VAR:INDEX=0"}</definedName>
    <definedName name="_5773__FDSAUDITLINK__" hidden="1">{"fdsup://directions/FAT Viewer?action=UPDATE&amp;creator=factset&amp;DYN_ARGS=TRUE&amp;DOC_NAME=FAT:FQL_AUDITING_CLIENT_TEMPLATE.FAT&amp;display_string=Audit&amp;VAR:KEY=NATQPQZUVI&amp;VAR:QUERY=RkZfRU5UUlBSX1ZBTF9EQUlMWSgzOTM0Nik=&amp;WINDOW=FIRST_POPUP&amp;HEIGHT=450&amp;WIDTH=450&amp;START_MA","XIMIZED=FALSE&amp;VAR:CALENDAR=US&amp;VAR:SYMBOL=HOT&amp;VAR:INDEX=0"}</definedName>
    <definedName name="_5774__FDSAUDITLINK__" localSheetId="2" hidden="1">{"fdsup://directions/FAT Viewer?action=UPDATE&amp;creator=factset&amp;DYN_ARGS=TRUE&amp;DOC_NAME=FAT:FQL_AUDITING_CLIENT_TEMPLATE.FAT&amp;display_string=Audit&amp;VAR:KEY=PSXEHMRONQ&amp;VAR:QUERY=RkZfRU5UUlBSX1ZBTF9EQUlMWSgzOTM0Nik=&amp;WINDOW=FIRST_POPUP&amp;HEIGHT=450&amp;WIDTH=450&amp;START_MA","XIMIZED=FALSE&amp;VAR:CALENDAR=US&amp;VAR:SYMBOL=585284&amp;VAR:INDEX=0"}</definedName>
    <definedName name="_5774__FDSAUDITLINK__" hidden="1">{"fdsup://directions/FAT Viewer?action=UPDATE&amp;creator=factset&amp;DYN_ARGS=TRUE&amp;DOC_NAME=FAT:FQL_AUDITING_CLIENT_TEMPLATE.FAT&amp;display_string=Audit&amp;VAR:KEY=PSXEHMRONQ&amp;VAR:QUERY=RkZfRU5UUlBSX1ZBTF9EQUlMWSgzOTM0Nik=&amp;WINDOW=FIRST_POPUP&amp;HEIGHT=450&amp;WIDTH=450&amp;START_MA","XIMIZED=FALSE&amp;VAR:CALENDAR=US&amp;VAR:SYMBOL=585284&amp;VAR:INDEX=0"}</definedName>
    <definedName name="_5775__FDSAUDITLINK__" localSheetId="2" hidden="1">{"fdsup://directions/FAT Viewer?action=UPDATE&amp;creator=factset&amp;DYN_ARGS=TRUE&amp;DOC_NAME=FAT:FQL_AUDITING_CLIENT_TEMPLATE.FAT&amp;display_string=Audit&amp;VAR:KEY=RWDUNWDGXU&amp;VAR:QUERY=RkZfRU5UUlBSX1ZBTF9EQUlMWSgzOTM0Nik=&amp;WINDOW=FIRST_POPUP&amp;HEIGHT=450&amp;WIDTH=450&amp;START_MA","XIMIZED=FALSE&amp;VAR:CALENDAR=US&amp;VAR:SYMBOL=MAR&amp;VAR:INDEX=0"}</definedName>
    <definedName name="_5775__FDSAUDITLINK__" hidden="1">{"fdsup://directions/FAT Viewer?action=UPDATE&amp;creator=factset&amp;DYN_ARGS=TRUE&amp;DOC_NAME=FAT:FQL_AUDITING_CLIENT_TEMPLATE.FAT&amp;display_string=Audit&amp;VAR:KEY=RWDUNWDGXU&amp;VAR:QUERY=RkZfRU5UUlBSX1ZBTF9EQUlMWSgzOTM0Nik=&amp;WINDOW=FIRST_POPUP&amp;HEIGHT=450&amp;WIDTH=450&amp;START_MA","XIMIZED=FALSE&amp;VAR:CALENDAR=US&amp;VAR:SYMBOL=MAR&amp;VAR:INDEX=0"}</definedName>
    <definedName name="_5776__FDSAUDITLINK__" localSheetId="2" hidden="1">{"fdsup://directions/FAT Viewer?action=UPDATE&amp;creator=factset&amp;DYN_ARGS=TRUE&amp;DOC_NAME=FAT:FQL_AUDITING_CLIENT_TEMPLATE.FAT&amp;display_string=Audit&amp;VAR:KEY=PWTIBWLWRG&amp;VAR:QUERY=RkZfRU5UUlBSX1ZBTF9EQUlMWSgzOTM0Nik=&amp;WINDOW=FIRST_POPUP&amp;HEIGHT=450&amp;WIDTH=450&amp;START_MA","XIMIZED=FALSE&amp;VAR:CALENDAR=US&amp;VAR:SYMBOL=CHH&amp;VAR:INDEX=0"}</definedName>
    <definedName name="_5776__FDSAUDITLINK__" hidden="1">{"fdsup://directions/FAT Viewer?action=UPDATE&amp;creator=factset&amp;DYN_ARGS=TRUE&amp;DOC_NAME=FAT:FQL_AUDITING_CLIENT_TEMPLATE.FAT&amp;display_string=Audit&amp;VAR:KEY=PWTIBWLWRG&amp;VAR:QUERY=RkZfRU5UUlBSX1ZBTF9EQUlMWSgzOTM0Nik=&amp;WINDOW=FIRST_POPUP&amp;HEIGHT=450&amp;WIDTH=450&amp;START_MA","XIMIZED=FALSE&amp;VAR:CALENDAR=US&amp;VAR:SYMBOL=CHH&amp;VAR:INDEX=0"}</definedName>
    <definedName name="_5777__FDSAUDITLINK__" localSheetId="2" hidden="1">{"fdsup://directions/FAT Viewer?action=UPDATE&amp;creator=factset&amp;DYN_ARGS=TRUE&amp;DOC_NAME=FAT:FQL_AUDITING_CLIENT_TEMPLATE.FAT&amp;display_string=Audit&amp;VAR:KEY=LAJKXCZALC&amp;VAR:QUERY=RkZfRU5UUlBSX1ZBTF9EQUlMWSgzOTM0Nik=&amp;WINDOW=FIRST_POPUP&amp;HEIGHT=450&amp;WIDTH=450&amp;START_MA","XIMIZED=FALSE&amp;VAR:CALENDAR=US&amp;VAR:SYMBOL=WYN&amp;VAR:INDEX=0"}</definedName>
    <definedName name="_5777__FDSAUDITLINK__" hidden="1">{"fdsup://directions/FAT Viewer?action=UPDATE&amp;creator=factset&amp;DYN_ARGS=TRUE&amp;DOC_NAME=FAT:FQL_AUDITING_CLIENT_TEMPLATE.FAT&amp;display_string=Audit&amp;VAR:KEY=LAJKXCZALC&amp;VAR:QUERY=RkZfRU5UUlBSX1ZBTF9EQUlMWSgzOTM0Nik=&amp;WINDOW=FIRST_POPUP&amp;HEIGHT=450&amp;WIDTH=450&amp;START_MA","XIMIZED=FALSE&amp;VAR:CALENDAR=US&amp;VAR:SYMBOL=WYN&amp;VAR:INDEX=0"}</definedName>
    <definedName name="_5778__FDSAUDITLINK__" localSheetId="2" hidden="1">{"fdsup://directions/FAT Viewer?action=UPDATE&amp;creator=factset&amp;DYN_ARGS=TRUE&amp;DOC_NAME=FAT:FQL_AUDITING_CLIENT_TEMPLATE.FAT&amp;display_string=Audit&amp;VAR:KEY=VEPWTKPENC&amp;VAR:QUERY=RkZfRU5UUlBSX1ZBTF9EQUlMWSgzOTM0NSk=&amp;WINDOW=FIRST_POPUP&amp;HEIGHT=450&amp;WIDTH=450&amp;START_MA","XIMIZED=FALSE&amp;VAR:CALENDAR=US&amp;VAR:SYMBOL=H&amp;VAR:INDEX=0"}</definedName>
    <definedName name="_5778__FDSAUDITLINK__" hidden="1">{"fdsup://directions/FAT Viewer?action=UPDATE&amp;creator=factset&amp;DYN_ARGS=TRUE&amp;DOC_NAME=FAT:FQL_AUDITING_CLIENT_TEMPLATE.FAT&amp;display_string=Audit&amp;VAR:KEY=VEPWTKPENC&amp;VAR:QUERY=RkZfRU5UUlBSX1ZBTF9EQUlMWSgzOTM0NSk=&amp;WINDOW=FIRST_POPUP&amp;HEIGHT=450&amp;WIDTH=450&amp;START_MA","XIMIZED=FALSE&amp;VAR:CALENDAR=US&amp;VAR:SYMBOL=H&amp;VAR:INDEX=0"}</definedName>
    <definedName name="_5779__FDSAUDITLINK__" localSheetId="2" hidden="1">{"fdsup://directions/FAT Viewer?action=UPDATE&amp;creator=factset&amp;DYN_ARGS=TRUE&amp;DOC_NAME=FAT:FQL_AUDITING_CLIENT_TEMPLATE.FAT&amp;display_string=Audit&amp;VAR:KEY=HCLATUPIHS&amp;VAR:QUERY=RkZfRU5UUlBSX1ZBTF9EQUlMWSgzOTM0NSk=&amp;WINDOW=FIRST_POPUP&amp;HEIGHT=450&amp;WIDTH=450&amp;START_MA","XIMIZED=FALSE&amp;VAR:CALENDAR=US&amp;VAR:SYMBOL=HOT&amp;VAR:INDEX=0"}</definedName>
    <definedName name="_5779__FDSAUDITLINK__" hidden="1">{"fdsup://directions/FAT Viewer?action=UPDATE&amp;creator=factset&amp;DYN_ARGS=TRUE&amp;DOC_NAME=FAT:FQL_AUDITING_CLIENT_TEMPLATE.FAT&amp;display_string=Audit&amp;VAR:KEY=HCLATUPIHS&amp;VAR:QUERY=RkZfRU5UUlBSX1ZBTF9EQUlMWSgzOTM0NSk=&amp;WINDOW=FIRST_POPUP&amp;HEIGHT=450&amp;WIDTH=450&amp;START_MA","XIMIZED=FALSE&amp;VAR:CALENDAR=US&amp;VAR:SYMBOL=HOT&amp;VAR:INDEX=0"}</definedName>
    <definedName name="_578___________123Graph_DCHART_3" hidden="1">#REF!</definedName>
    <definedName name="_578__123Graph_ECHART_1" hidden="1">#REF!</definedName>
    <definedName name="_57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578__FDSAUDITLINK__" hidden="1">{"fdsup://directions/FAT Viewer?action=UPDATE&amp;creator=factset&amp;DYN_ARGS=TRUE&amp;DOC_NAME=FAT:FQL_AUDITING_CLIENT_TEMPLATE.FAT&amp;display_string=Audit&amp;VAR:KEY=OJUVEDOBKX&amp;VAR:QUERY=RkZfU0FMRVMoTFRNLDAsLCxSRixVU0Qp&amp;WINDOW=FIRST_POPUP&amp;HEIGHT=450&amp;WIDTH=450&amp;START_MAXIMI","ZED=FALSE&amp;VAR:CALENDAR=US&amp;VAR:SYMBOL=CSOD&amp;VAR:INDEX=0"}</definedName>
    <definedName name="_5780__FDSAUDITLINK__" localSheetId="2" hidden="1">{"fdsup://directions/FAT Viewer?action=UPDATE&amp;creator=factset&amp;DYN_ARGS=TRUE&amp;DOC_NAME=FAT:FQL_AUDITING_CLIENT_TEMPLATE.FAT&amp;display_string=Audit&amp;VAR:KEY=RAHGZIJEPC&amp;VAR:QUERY=RkZfRU5UUlBSX1ZBTF9EQUlMWSgzOTM0NSk=&amp;WINDOW=FIRST_POPUP&amp;HEIGHT=450&amp;WIDTH=450&amp;START_MA","XIMIZED=FALSE&amp;VAR:CALENDAR=US&amp;VAR:SYMBOL=585284&amp;VAR:INDEX=0"}</definedName>
    <definedName name="_5780__FDSAUDITLINK__" hidden="1">{"fdsup://directions/FAT Viewer?action=UPDATE&amp;creator=factset&amp;DYN_ARGS=TRUE&amp;DOC_NAME=FAT:FQL_AUDITING_CLIENT_TEMPLATE.FAT&amp;display_string=Audit&amp;VAR:KEY=RAHGZIJEPC&amp;VAR:QUERY=RkZfRU5UUlBSX1ZBTF9EQUlMWSgzOTM0NSk=&amp;WINDOW=FIRST_POPUP&amp;HEIGHT=450&amp;WIDTH=450&amp;START_MA","XIMIZED=FALSE&amp;VAR:CALENDAR=US&amp;VAR:SYMBOL=585284&amp;VAR:INDEX=0"}</definedName>
    <definedName name="_5781__FDSAUDITLINK__" localSheetId="2" hidden="1">{"fdsup://directions/FAT Viewer?action=UPDATE&amp;creator=factset&amp;DYN_ARGS=TRUE&amp;DOC_NAME=FAT:FQL_AUDITING_CLIENT_TEMPLATE.FAT&amp;display_string=Audit&amp;VAR:KEY=LUVATYXAZW&amp;VAR:QUERY=RkZfRU5UUlBSX1ZBTF9EQUlMWSgzOTM0NSk=&amp;WINDOW=FIRST_POPUP&amp;HEIGHT=450&amp;WIDTH=450&amp;START_MA","XIMIZED=FALSE&amp;VAR:CALENDAR=US&amp;VAR:SYMBOL=MAR&amp;VAR:INDEX=0"}</definedName>
    <definedName name="_5781__FDSAUDITLINK__" hidden="1">{"fdsup://directions/FAT Viewer?action=UPDATE&amp;creator=factset&amp;DYN_ARGS=TRUE&amp;DOC_NAME=FAT:FQL_AUDITING_CLIENT_TEMPLATE.FAT&amp;display_string=Audit&amp;VAR:KEY=LUVATYXAZW&amp;VAR:QUERY=RkZfRU5UUlBSX1ZBTF9EQUlMWSgzOTM0NSk=&amp;WINDOW=FIRST_POPUP&amp;HEIGHT=450&amp;WIDTH=450&amp;START_MA","XIMIZED=FALSE&amp;VAR:CALENDAR=US&amp;VAR:SYMBOL=MAR&amp;VAR:INDEX=0"}</definedName>
    <definedName name="_5782__FDSAUDITLINK__" localSheetId="2" hidden="1">{"fdsup://directions/FAT Viewer?action=UPDATE&amp;creator=factset&amp;DYN_ARGS=TRUE&amp;DOC_NAME=FAT:FQL_AUDITING_CLIENT_TEMPLATE.FAT&amp;display_string=Audit&amp;VAR:KEY=XWRSVCFUFC&amp;VAR:QUERY=RkZfRU5UUlBSX1ZBTF9EQUlMWSgzOTM0NSk=&amp;WINDOW=FIRST_POPUP&amp;HEIGHT=450&amp;WIDTH=450&amp;START_MA","XIMIZED=FALSE&amp;VAR:CALENDAR=US&amp;VAR:SYMBOL=CHH&amp;VAR:INDEX=0"}</definedName>
    <definedName name="_5782__FDSAUDITLINK__" hidden="1">{"fdsup://directions/FAT Viewer?action=UPDATE&amp;creator=factset&amp;DYN_ARGS=TRUE&amp;DOC_NAME=FAT:FQL_AUDITING_CLIENT_TEMPLATE.FAT&amp;display_string=Audit&amp;VAR:KEY=XWRSVCFUFC&amp;VAR:QUERY=RkZfRU5UUlBSX1ZBTF9EQUlMWSgzOTM0NSk=&amp;WINDOW=FIRST_POPUP&amp;HEIGHT=450&amp;WIDTH=450&amp;START_MA","XIMIZED=FALSE&amp;VAR:CALENDAR=US&amp;VAR:SYMBOL=CHH&amp;VAR:INDEX=0"}</definedName>
    <definedName name="_5783__FDSAUDITLINK__" localSheetId="2" hidden="1">{"fdsup://directions/FAT Viewer?action=UPDATE&amp;creator=factset&amp;DYN_ARGS=TRUE&amp;DOC_NAME=FAT:FQL_AUDITING_CLIENT_TEMPLATE.FAT&amp;display_string=Audit&amp;VAR:KEY=LURGRELUJS&amp;VAR:QUERY=RkZfRU5UUlBSX1ZBTF9EQUlMWSgzOTM0NSk=&amp;WINDOW=FIRST_POPUP&amp;HEIGHT=450&amp;WIDTH=450&amp;START_MA","XIMIZED=FALSE&amp;VAR:CALENDAR=US&amp;VAR:SYMBOL=WYN&amp;VAR:INDEX=0"}</definedName>
    <definedName name="_5783__FDSAUDITLINK__" hidden="1">{"fdsup://directions/FAT Viewer?action=UPDATE&amp;creator=factset&amp;DYN_ARGS=TRUE&amp;DOC_NAME=FAT:FQL_AUDITING_CLIENT_TEMPLATE.FAT&amp;display_string=Audit&amp;VAR:KEY=LURGRELUJS&amp;VAR:QUERY=RkZfRU5UUlBSX1ZBTF9EQUlMWSgzOTM0NSk=&amp;WINDOW=FIRST_POPUP&amp;HEIGHT=450&amp;WIDTH=450&amp;START_MA","XIMIZED=FALSE&amp;VAR:CALENDAR=US&amp;VAR:SYMBOL=WYN&amp;VAR:INDEX=0"}</definedName>
    <definedName name="_5784__FDSAUDITLINK__" localSheetId="2" hidden="1">{"fdsup://directions/FAT Viewer?action=UPDATE&amp;creator=factset&amp;DYN_ARGS=TRUE&amp;DOC_NAME=FAT:FQL_AUDITING_CLIENT_TEMPLATE.FAT&amp;display_string=Audit&amp;VAR:KEY=PQXUFEDQZC&amp;VAR:QUERY=RkZfRU5UUlBSX1ZBTF9EQUlMWSgzOTM0NCk=&amp;WINDOW=FIRST_POPUP&amp;HEIGHT=450&amp;WIDTH=450&amp;START_MA","XIMIZED=FALSE&amp;VAR:CALENDAR=US&amp;VAR:SYMBOL=H&amp;VAR:INDEX=0"}</definedName>
    <definedName name="_5784__FDSAUDITLINK__" hidden="1">{"fdsup://directions/FAT Viewer?action=UPDATE&amp;creator=factset&amp;DYN_ARGS=TRUE&amp;DOC_NAME=FAT:FQL_AUDITING_CLIENT_TEMPLATE.FAT&amp;display_string=Audit&amp;VAR:KEY=PQXUFEDQZC&amp;VAR:QUERY=RkZfRU5UUlBSX1ZBTF9EQUlMWSgzOTM0NCk=&amp;WINDOW=FIRST_POPUP&amp;HEIGHT=450&amp;WIDTH=450&amp;START_MA","XIMIZED=FALSE&amp;VAR:CALENDAR=US&amp;VAR:SYMBOL=H&amp;VAR:INDEX=0"}</definedName>
    <definedName name="_5785__FDSAUDITLINK__" localSheetId="2" hidden="1">{"fdsup://directions/FAT Viewer?action=UPDATE&amp;creator=factset&amp;DYN_ARGS=TRUE&amp;DOC_NAME=FAT:FQL_AUDITING_CLIENT_TEMPLATE.FAT&amp;display_string=Audit&amp;VAR:KEY=JKFKVMRSNA&amp;VAR:QUERY=RkZfRU5UUlBSX1ZBTF9EQUlMWSgzOTM0NCk=&amp;WINDOW=FIRST_POPUP&amp;HEIGHT=450&amp;WIDTH=450&amp;START_MA","XIMIZED=FALSE&amp;VAR:CALENDAR=US&amp;VAR:SYMBOL=HOT&amp;VAR:INDEX=0"}</definedName>
    <definedName name="_5785__FDSAUDITLINK__" hidden="1">{"fdsup://directions/FAT Viewer?action=UPDATE&amp;creator=factset&amp;DYN_ARGS=TRUE&amp;DOC_NAME=FAT:FQL_AUDITING_CLIENT_TEMPLATE.FAT&amp;display_string=Audit&amp;VAR:KEY=JKFKVMRSNA&amp;VAR:QUERY=RkZfRU5UUlBSX1ZBTF9EQUlMWSgzOTM0NCk=&amp;WINDOW=FIRST_POPUP&amp;HEIGHT=450&amp;WIDTH=450&amp;START_MA","XIMIZED=FALSE&amp;VAR:CALENDAR=US&amp;VAR:SYMBOL=HOT&amp;VAR:INDEX=0"}</definedName>
    <definedName name="_5786__FDSAUDITLINK__" localSheetId="2" hidden="1">{"fdsup://directions/FAT Viewer?action=UPDATE&amp;creator=factset&amp;DYN_ARGS=TRUE&amp;DOC_NAME=FAT:FQL_AUDITING_CLIENT_TEMPLATE.FAT&amp;display_string=Audit&amp;VAR:KEY=NGJSBUFIPQ&amp;VAR:QUERY=RkZfRU5UUlBSX1ZBTF9EQUlMWSgzOTM0NCk=&amp;WINDOW=FIRST_POPUP&amp;HEIGHT=450&amp;WIDTH=450&amp;START_MA","XIMIZED=FALSE&amp;VAR:CALENDAR=US&amp;VAR:SYMBOL=585284&amp;VAR:INDEX=0"}</definedName>
    <definedName name="_5786__FDSAUDITLINK__" hidden="1">{"fdsup://directions/FAT Viewer?action=UPDATE&amp;creator=factset&amp;DYN_ARGS=TRUE&amp;DOC_NAME=FAT:FQL_AUDITING_CLIENT_TEMPLATE.FAT&amp;display_string=Audit&amp;VAR:KEY=NGJSBUFIPQ&amp;VAR:QUERY=RkZfRU5UUlBSX1ZBTF9EQUlMWSgzOTM0NCk=&amp;WINDOW=FIRST_POPUP&amp;HEIGHT=450&amp;WIDTH=450&amp;START_MA","XIMIZED=FALSE&amp;VAR:CALENDAR=US&amp;VAR:SYMBOL=585284&amp;VAR:INDEX=0"}</definedName>
    <definedName name="_5787__FDSAUDITLINK__" localSheetId="2" hidden="1">{"fdsup://directions/FAT Viewer?action=UPDATE&amp;creator=factset&amp;DYN_ARGS=TRUE&amp;DOC_NAME=FAT:FQL_AUDITING_CLIENT_TEMPLATE.FAT&amp;display_string=Audit&amp;VAR:KEY=FCLWLYTULE&amp;VAR:QUERY=RkZfRU5UUlBSX1ZBTF9EQUlMWSgzOTM0NCk=&amp;WINDOW=FIRST_POPUP&amp;HEIGHT=450&amp;WIDTH=450&amp;START_MA","XIMIZED=FALSE&amp;VAR:CALENDAR=US&amp;VAR:SYMBOL=MAR&amp;VAR:INDEX=0"}</definedName>
    <definedName name="_5787__FDSAUDITLINK__" hidden="1">{"fdsup://directions/FAT Viewer?action=UPDATE&amp;creator=factset&amp;DYN_ARGS=TRUE&amp;DOC_NAME=FAT:FQL_AUDITING_CLIENT_TEMPLATE.FAT&amp;display_string=Audit&amp;VAR:KEY=FCLWLYTULE&amp;VAR:QUERY=RkZfRU5UUlBSX1ZBTF9EQUlMWSgzOTM0NCk=&amp;WINDOW=FIRST_POPUP&amp;HEIGHT=450&amp;WIDTH=450&amp;START_MA","XIMIZED=FALSE&amp;VAR:CALENDAR=US&amp;VAR:SYMBOL=MAR&amp;VAR:INDEX=0"}</definedName>
    <definedName name="_5788__FDSAUDITLINK__" localSheetId="2" hidden="1">{"fdsup://directions/FAT Viewer?action=UPDATE&amp;creator=factset&amp;DYN_ARGS=TRUE&amp;DOC_NAME=FAT:FQL_AUDITING_CLIENT_TEMPLATE.FAT&amp;display_string=Audit&amp;VAR:KEY=BINOVONKBC&amp;VAR:QUERY=RkZfRU5UUlBSX1ZBTF9EQUlMWSgzOTM0NCk=&amp;WINDOW=FIRST_POPUP&amp;HEIGHT=450&amp;WIDTH=450&amp;START_MA","XIMIZED=FALSE&amp;VAR:CALENDAR=US&amp;VAR:SYMBOL=CHH&amp;VAR:INDEX=0"}</definedName>
    <definedName name="_5788__FDSAUDITLINK__" hidden="1">{"fdsup://directions/FAT Viewer?action=UPDATE&amp;creator=factset&amp;DYN_ARGS=TRUE&amp;DOC_NAME=FAT:FQL_AUDITING_CLIENT_TEMPLATE.FAT&amp;display_string=Audit&amp;VAR:KEY=BINOVONKBC&amp;VAR:QUERY=RkZfRU5UUlBSX1ZBTF9EQUlMWSgzOTM0NCk=&amp;WINDOW=FIRST_POPUP&amp;HEIGHT=450&amp;WIDTH=450&amp;START_MA","XIMIZED=FALSE&amp;VAR:CALENDAR=US&amp;VAR:SYMBOL=CHH&amp;VAR:INDEX=0"}</definedName>
    <definedName name="_5789__FDSAUDITLINK__" localSheetId="2" hidden="1">{"fdsup://directions/FAT Viewer?action=UPDATE&amp;creator=factset&amp;DYN_ARGS=TRUE&amp;DOC_NAME=FAT:FQL_AUDITING_CLIENT_TEMPLATE.FAT&amp;display_string=Audit&amp;VAR:KEY=JSDQFGLSVG&amp;VAR:QUERY=RkZfRU5UUlBSX1ZBTF9EQUlMWSgzOTM0NCk=&amp;WINDOW=FIRST_POPUP&amp;HEIGHT=450&amp;WIDTH=450&amp;START_MA","XIMIZED=FALSE&amp;VAR:CALENDAR=US&amp;VAR:SYMBOL=WYN&amp;VAR:INDEX=0"}</definedName>
    <definedName name="_5789__FDSAUDITLINK__" hidden="1">{"fdsup://directions/FAT Viewer?action=UPDATE&amp;creator=factset&amp;DYN_ARGS=TRUE&amp;DOC_NAME=FAT:FQL_AUDITING_CLIENT_TEMPLATE.FAT&amp;display_string=Audit&amp;VAR:KEY=JSDQFGLSVG&amp;VAR:QUERY=RkZfRU5UUlBSX1ZBTF9EQUlMWSgzOTM0NCk=&amp;WINDOW=FIRST_POPUP&amp;HEIGHT=450&amp;WIDTH=450&amp;START_MA","XIMIZED=FALSE&amp;VAR:CALENDAR=US&amp;VAR:SYMBOL=WYN&amp;VAR:INDEX=0"}</definedName>
    <definedName name="_579______________123Graph_DCHART_5" hidden="1">#REF!</definedName>
    <definedName name="_579___________123Graph_DCHART_4" hidden="1">#REF!</definedName>
    <definedName name="_57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579__FDSAUDITLINK__" hidden="1">{"fdsup://directions/FAT Viewer?action=UPDATE&amp;creator=factset&amp;DYN_ARGS=TRUE&amp;DOC_NAME=FAT:FQL_AUDITING_CLIENT_TEMPLATE.FAT&amp;display_string=Audit&amp;VAR:KEY=LOJGHMVCXC&amp;VAR:QUERY=KEZGX0lOVF9FWFBfREVCVChMVE0sMCwsLFJGLFVTRClARkZfSU5UX0VYUF9UT1QoTFRNLDAsLCxSRixVU0QpK","Q==&amp;WINDOW=FIRST_POPUP&amp;HEIGHT=450&amp;WIDTH=450&amp;START_MAXIMIZED=FALSE&amp;VAR:CALENDAR=US&amp;VAR:SYMBOL=RNOW&amp;VAR:INDEX=0"}</definedName>
    <definedName name="_5790__FDSAUDITLINK__" localSheetId="2" hidden="1">{"fdsup://directions/FAT Viewer?action=UPDATE&amp;creator=factset&amp;DYN_ARGS=TRUE&amp;DOC_NAME=FAT:FQL_AUDITING_CLIENT_TEMPLATE.FAT&amp;display_string=Audit&amp;VAR:KEY=FINUHAVIXO&amp;VAR:QUERY=RkZfRU5UUlBSX1ZBTF9EQUlMWSgzOTM0Myk=&amp;WINDOW=FIRST_POPUP&amp;HEIGHT=450&amp;WIDTH=450&amp;START_MA","XIMIZED=FALSE&amp;VAR:CALENDAR=US&amp;VAR:SYMBOL=H&amp;VAR:INDEX=0"}</definedName>
    <definedName name="_5790__FDSAUDITLINK__" hidden="1">{"fdsup://directions/FAT Viewer?action=UPDATE&amp;creator=factset&amp;DYN_ARGS=TRUE&amp;DOC_NAME=FAT:FQL_AUDITING_CLIENT_TEMPLATE.FAT&amp;display_string=Audit&amp;VAR:KEY=FINUHAVIXO&amp;VAR:QUERY=RkZfRU5UUlBSX1ZBTF9EQUlMWSgzOTM0Myk=&amp;WINDOW=FIRST_POPUP&amp;HEIGHT=450&amp;WIDTH=450&amp;START_MA","XIMIZED=FALSE&amp;VAR:CALENDAR=US&amp;VAR:SYMBOL=H&amp;VAR:INDEX=0"}</definedName>
    <definedName name="_5791__FDSAUDITLINK__" localSheetId="2" hidden="1">{"fdsup://directions/FAT Viewer?action=UPDATE&amp;creator=factset&amp;DYN_ARGS=TRUE&amp;DOC_NAME=FAT:FQL_AUDITING_CLIENT_TEMPLATE.FAT&amp;display_string=Audit&amp;VAR:KEY=DYDCJEFADS&amp;VAR:QUERY=RkZfRU5UUlBSX1ZBTF9EQUlMWSgzOTM0Myk=&amp;WINDOW=FIRST_POPUP&amp;HEIGHT=450&amp;WIDTH=450&amp;START_MA","XIMIZED=FALSE&amp;VAR:CALENDAR=US&amp;VAR:SYMBOL=HOT&amp;VAR:INDEX=0"}</definedName>
    <definedName name="_5791__FDSAUDITLINK__" hidden="1">{"fdsup://directions/FAT Viewer?action=UPDATE&amp;creator=factset&amp;DYN_ARGS=TRUE&amp;DOC_NAME=FAT:FQL_AUDITING_CLIENT_TEMPLATE.FAT&amp;display_string=Audit&amp;VAR:KEY=DYDCJEFADS&amp;VAR:QUERY=RkZfRU5UUlBSX1ZBTF9EQUlMWSgzOTM0Myk=&amp;WINDOW=FIRST_POPUP&amp;HEIGHT=450&amp;WIDTH=450&amp;START_MA","XIMIZED=FALSE&amp;VAR:CALENDAR=US&amp;VAR:SYMBOL=HOT&amp;VAR:INDEX=0"}</definedName>
    <definedName name="_5792__FDSAUDITLINK__" localSheetId="2" hidden="1">{"fdsup://directions/FAT Viewer?action=UPDATE&amp;creator=factset&amp;DYN_ARGS=TRUE&amp;DOC_NAME=FAT:FQL_AUDITING_CLIENT_TEMPLATE.FAT&amp;display_string=Audit&amp;VAR:KEY=LEJIRWVGLE&amp;VAR:QUERY=RkZfRU5UUlBSX1ZBTF9EQUlMWSgzOTM0Myk=&amp;WINDOW=FIRST_POPUP&amp;HEIGHT=450&amp;WIDTH=450&amp;START_MA","XIMIZED=FALSE&amp;VAR:CALENDAR=US&amp;VAR:SYMBOL=585284&amp;VAR:INDEX=0"}</definedName>
    <definedName name="_5792__FDSAUDITLINK__" hidden="1">{"fdsup://directions/FAT Viewer?action=UPDATE&amp;creator=factset&amp;DYN_ARGS=TRUE&amp;DOC_NAME=FAT:FQL_AUDITING_CLIENT_TEMPLATE.FAT&amp;display_string=Audit&amp;VAR:KEY=LEJIRWVGLE&amp;VAR:QUERY=RkZfRU5UUlBSX1ZBTF9EQUlMWSgzOTM0Myk=&amp;WINDOW=FIRST_POPUP&amp;HEIGHT=450&amp;WIDTH=450&amp;START_MA","XIMIZED=FALSE&amp;VAR:CALENDAR=US&amp;VAR:SYMBOL=585284&amp;VAR:INDEX=0"}</definedName>
    <definedName name="_5793__FDSAUDITLINK__" localSheetId="2" hidden="1">{"fdsup://directions/FAT Viewer?action=UPDATE&amp;creator=factset&amp;DYN_ARGS=TRUE&amp;DOC_NAME=FAT:FQL_AUDITING_CLIENT_TEMPLATE.FAT&amp;display_string=Audit&amp;VAR:KEY=TKFUZILEBC&amp;VAR:QUERY=RkZfRU5UUlBSX1ZBTF9EQUlMWSgzOTM0Myk=&amp;WINDOW=FIRST_POPUP&amp;HEIGHT=450&amp;WIDTH=450&amp;START_MA","XIMIZED=FALSE&amp;VAR:CALENDAR=US&amp;VAR:SYMBOL=MAR&amp;VAR:INDEX=0"}</definedName>
    <definedName name="_5793__FDSAUDITLINK__" hidden="1">{"fdsup://directions/FAT Viewer?action=UPDATE&amp;creator=factset&amp;DYN_ARGS=TRUE&amp;DOC_NAME=FAT:FQL_AUDITING_CLIENT_TEMPLATE.FAT&amp;display_string=Audit&amp;VAR:KEY=TKFUZILEBC&amp;VAR:QUERY=RkZfRU5UUlBSX1ZBTF9EQUlMWSgzOTM0Myk=&amp;WINDOW=FIRST_POPUP&amp;HEIGHT=450&amp;WIDTH=450&amp;START_MA","XIMIZED=FALSE&amp;VAR:CALENDAR=US&amp;VAR:SYMBOL=MAR&amp;VAR:INDEX=0"}</definedName>
    <definedName name="_5794__FDSAUDITLINK__" localSheetId="2" hidden="1">{"fdsup://directions/FAT Viewer?action=UPDATE&amp;creator=factset&amp;DYN_ARGS=TRUE&amp;DOC_NAME=FAT:FQL_AUDITING_CLIENT_TEMPLATE.FAT&amp;display_string=Audit&amp;VAR:KEY=LWHGBQRWPI&amp;VAR:QUERY=RkZfRU5UUlBSX1ZBTF9EQUlMWSgzOTM0Myk=&amp;WINDOW=FIRST_POPUP&amp;HEIGHT=450&amp;WIDTH=450&amp;START_MA","XIMIZED=FALSE&amp;VAR:CALENDAR=US&amp;VAR:SYMBOL=CHH&amp;VAR:INDEX=0"}</definedName>
    <definedName name="_5794__FDSAUDITLINK__" hidden="1">{"fdsup://directions/FAT Viewer?action=UPDATE&amp;creator=factset&amp;DYN_ARGS=TRUE&amp;DOC_NAME=FAT:FQL_AUDITING_CLIENT_TEMPLATE.FAT&amp;display_string=Audit&amp;VAR:KEY=LWHGBQRWPI&amp;VAR:QUERY=RkZfRU5UUlBSX1ZBTF9EQUlMWSgzOTM0Myk=&amp;WINDOW=FIRST_POPUP&amp;HEIGHT=450&amp;WIDTH=450&amp;START_MA","XIMIZED=FALSE&amp;VAR:CALENDAR=US&amp;VAR:SYMBOL=CHH&amp;VAR:INDEX=0"}</definedName>
    <definedName name="_5795__FDSAUDITLINK__" localSheetId="2" hidden="1">{"fdsup://directions/FAT Viewer?action=UPDATE&amp;creator=factset&amp;DYN_ARGS=TRUE&amp;DOC_NAME=FAT:FQL_AUDITING_CLIENT_TEMPLATE.FAT&amp;display_string=Audit&amp;VAR:KEY=RCDQLQVYBS&amp;VAR:QUERY=RkZfRU5UUlBSX1ZBTF9EQUlMWSgzOTM0Myk=&amp;WINDOW=FIRST_POPUP&amp;HEIGHT=450&amp;WIDTH=450&amp;START_MA","XIMIZED=FALSE&amp;VAR:CALENDAR=US&amp;VAR:SYMBOL=WYN&amp;VAR:INDEX=0"}</definedName>
    <definedName name="_5795__FDSAUDITLINK__" hidden="1">{"fdsup://directions/FAT Viewer?action=UPDATE&amp;creator=factset&amp;DYN_ARGS=TRUE&amp;DOC_NAME=FAT:FQL_AUDITING_CLIENT_TEMPLATE.FAT&amp;display_string=Audit&amp;VAR:KEY=RCDQLQVYBS&amp;VAR:QUERY=RkZfRU5UUlBSX1ZBTF9EQUlMWSgzOTM0Myk=&amp;WINDOW=FIRST_POPUP&amp;HEIGHT=450&amp;WIDTH=450&amp;START_MA","XIMIZED=FALSE&amp;VAR:CALENDAR=US&amp;VAR:SYMBOL=WYN&amp;VAR:INDEX=0"}</definedName>
    <definedName name="_5796__FDSAUDITLINK__" localSheetId="2" hidden="1">{"fdsup://directions/FAT Viewer?action=UPDATE&amp;creator=factset&amp;DYN_ARGS=TRUE&amp;DOC_NAME=FAT:FQL_AUDITING_CLIENT_TEMPLATE.FAT&amp;display_string=Audit&amp;VAR:KEY=TKJGNUBKXU&amp;VAR:QUERY=RkZfRU5UUlBSX1ZBTF9EQUlMWSgzOTM0Mik=&amp;WINDOW=FIRST_POPUP&amp;HEIGHT=450&amp;WIDTH=450&amp;START_MA","XIMIZED=FALSE&amp;VAR:CALENDAR=US&amp;VAR:SYMBOL=H&amp;VAR:INDEX=0"}</definedName>
    <definedName name="_5796__FDSAUDITLINK__" hidden="1">{"fdsup://directions/FAT Viewer?action=UPDATE&amp;creator=factset&amp;DYN_ARGS=TRUE&amp;DOC_NAME=FAT:FQL_AUDITING_CLIENT_TEMPLATE.FAT&amp;display_string=Audit&amp;VAR:KEY=TKJGNUBKXU&amp;VAR:QUERY=RkZfRU5UUlBSX1ZBTF9EQUlMWSgzOTM0Mik=&amp;WINDOW=FIRST_POPUP&amp;HEIGHT=450&amp;WIDTH=450&amp;START_MA","XIMIZED=FALSE&amp;VAR:CALENDAR=US&amp;VAR:SYMBOL=H&amp;VAR:INDEX=0"}</definedName>
    <definedName name="_5797__FDSAUDITLINK__" localSheetId="2" hidden="1">{"fdsup://directions/FAT Viewer?action=UPDATE&amp;creator=factset&amp;DYN_ARGS=TRUE&amp;DOC_NAME=FAT:FQL_AUDITING_CLIENT_TEMPLATE.FAT&amp;display_string=Audit&amp;VAR:KEY=FMZMFMBSTQ&amp;VAR:QUERY=RkZfRU5UUlBSX1ZBTF9EQUlMWSgzOTM0Mik=&amp;WINDOW=FIRST_POPUP&amp;HEIGHT=450&amp;WIDTH=450&amp;START_MA","XIMIZED=FALSE&amp;VAR:CALENDAR=US&amp;VAR:SYMBOL=HOT&amp;VAR:INDEX=0"}</definedName>
    <definedName name="_5797__FDSAUDITLINK__" hidden="1">{"fdsup://directions/FAT Viewer?action=UPDATE&amp;creator=factset&amp;DYN_ARGS=TRUE&amp;DOC_NAME=FAT:FQL_AUDITING_CLIENT_TEMPLATE.FAT&amp;display_string=Audit&amp;VAR:KEY=FMZMFMBSTQ&amp;VAR:QUERY=RkZfRU5UUlBSX1ZBTF9EQUlMWSgzOTM0Mik=&amp;WINDOW=FIRST_POPUP&amp;HEIGHT=450&amp;WIDTH=450&amp;START_MA","XIMIZED=FALSE&amp;VAR:CALENDAR=US&amp;VAR:SYMBOL=HOT&amp;VAR:INDEX=0"}</definedName>
    <definedName name="_5798__FDSAUDITLINK__" localSheetId="2" hidden="1">{"fdsup://directions/FAT Viewer?action=UPDATE&amp;creator=factset&amp;DYN_ARGS=TRUE&amp;DOC_NAME=FAT:FQL_AUDITING_CLIENT_TEMPLATE.FAT&amp;display_string=Audit&amp;VAR:KEY=VIPSXSVOVA&amp;VAR:QUERY=RkZfRU5UUlBSX1ZBTF9EQUlMWSgzOTM0Mik=&amp;WINDOW=FIRST_POPUP&amp;HEIGHT=450&amp;WIDTH=450&amp;START_MA","XIMIZED=FALSE&amp;VAR:CALENDAR=US&amp;VAR:SYMBOL=585284&amp;VAR:INDEX=0"}</definedName>
    <definedName name="_5798__FDSAUDITLINK__" hidden="1">{"fdsup://directions/FAT Viewer?action=UPDATE&amp;creator=factset&amp;DYN_ARGS=TRUE&amp;DOC_NAME=FAT:FQL_AUDITING_CLIENT_TEMPLATE.FAT&amp;display_string=Audit&amp;VAR:KEY=VIPSXSVOVA&amp;VAR:QUERY=RkZfRU5UUlBSX1ZBTF9EQUlMWSgzOTM0Mik=&amp;WINDOW=FIRST_POPUP&amp;HEIGHT=450&amp;WIDTH=450&amp;START_MA","XIMIZED=FALSE&amp;VAR:CALENDAR=US&amp;VAR:SYMBOL=585284&amp;VAR:INDEX=0"}</definedName>
    <definedName name="_5799__FDSAUDITLINK__" localSheetId="2" hidden="1">{"fdsup://directions/FAT Viewer?action=UPDATE&amp;creator=factset&amp;DYN_ARGS=TRUE&amp;DOC_NAME=FAT:FQL_AUDITING_CLIENT_TEMPLATE.FAT&amp;display_string=Audit&amp;VAR:KEY=XIDWNCZOTS&amp;VAR:QUERY=RkZfRU5UUlBSX1ZBTF9EQUlMWSgzOTM0Mik=&amp;WINDOW=FIRST_POPUP&amp;HEIGHT=450&amp;WIDTH=450&amp;START_MA","XIMIZED=FALSE&amp;VAR:CALENDAR=US&amp;VAR:SYMBOL=MAR&amp;VAR:INDEX=0"}</definedName>
    <definedName name="_5799__FDSAUDITLINK__" hidden="1">{"fdsup://directions/FAT Viewer?action=UPDATE&amp;creator=factset&amp;DYN_ARGS=TRUE&amp;DOC_NAME=FAT:FQL_AUDITING_CLIENT_TEMPLATE.FAT&amp;display_string=Audit&amp;VAR:KEY=XIDWNCZOTS&amp;VAR:QUERY=RkZfRU5UUlBSX1ZBTF9EQUlMWSgzOTM0Mik=&amp;WINDOW=FIRST_POPUP&amp;HEIGHT=450&amp;WIDTH=450&amp;START_MA","XIMIZED=FALSE&amp;VAR:CALENDAR=US&amp;VAR:SYMBOL=MAR&amp;VAR:INDEX=0"}</definedName>
    <definedName name="_58_____________________123Graph_FCHART_8" hidden="1">#REF!</definedName>
    <definedName name="_58__________________123Graph_FCHART_7" hidden="1">#REF!</definedName>
    <definedName name="_58______123Graph_FCHART_6" hidden="1">#REF!</definedName>
    <definedName name="_58______123Graph_FCHART_7" hidden="1">#REF!</definedName>
    <definedName name="_58____0ACwvu.Pag" hidden="1">#REF!</definedName>
    <definedName name="_58___0Swvu.Pag" hidden="1">#REF!</definedName>
    <definedName name="_58__123Graph_AChart_5" hidden="1">#N/A</definedName>
    <definedName name="_58__123Graph_B_Chart_1A" hidden="1">#REF!</definedName>
    <definedName name="_58__123Graph_BCHART_4" hidden="1">#REF!</definedName>
    <definedName name="_58__123Graph_CCHART_1" hidden="1">#REF!</definedName>
    <definedName name="_58__123Graph_DSS6_B" hidden="1">#REF!</definedName>
    <definedName name="_58__123Graph_FCHART_7" hidden="1">#REF!</definedName>
    <definedName name="_58__123Graph_FWAGES_BY_B_U" hidden="1">#REF!</definedName>
    <definedName name="_58__123Graph_LBL_CCHART_13" hidden="1">#REF!</definedName>
    <definedName name="_58__123Graph_XCHART_19" hidden="1">#REF!</definedName>
    <definedName name="_58__123Graph_XCHART_20" hidden="1">#REF!</definedName>
    <definedName name="_58__123Graph_XLZ_60_40_79_94" hidden="1">#REF!</definedName>
    <definedName name="_58__123Graph_XTAX_CREDIT" hidden="1">#REF!</definedName>
    <definedName name="_58__FDSAUDITLINK__" localSheetId="2" hidden="1">{"fdsup://IBCentral/FAT Viewer?action=UPDATE&amp;creator=factset&amp;DOC_NAME=fat:reuters_qtrly_source_window.fat&amp;display_string=Audit&amp;DYN_ARGS=TRUE&amp;VAR:ID1=M8484K10&amp;VAR:RCODE=AACR&amp;VAR:SDATE=20071299&amp;VAR:FREQ=Quarterly&amp;VAR:RELITEM=RP&amp;VAR:CURRENCY=USD&amp;VAR:CURRSOURCE","=EXSHARE&amp;VAR:NATFREQ=QUARTERLY&amp;VAR:RFIELD=FINALIZED&amp;VAR:DB_TYPE=&amp;VAR:UNITS=M&amp;window=popup&amp;width=450&amp;height=300&amp;START_MAXIMIZED=FALSE"}</definedName>
    <definedName name="_58__FDSAUDITLINK__" hidden="1">{"fdsup://Directions/FactSet Auditing Viewer?action=AUDIT_VALUE&amp;DB=129&amp;ID1=14808P10&amp;VALUEID=05301&amp;SDATE=201102&amp;PERIODTYPE=QTR_STD&amp;SCFT=3&amp;window=popup_no_bar&amp;width=385&amp;height=120&amp;START_MAXIMIZED=FALSE&amp;creator=factset&amp;display_string=Audit"}</definedName>
    <definedName name="_58__FDSAUDITLINK___1" localSheetId="2" hidden="1">{"fdsup://Directions/FactSet Auditing Viewer?action=AUDIT_VALUE&amp;DB=129&amp;ID1=14808P10&amp;VALUEID=05301&amp;SDATE=201102&amp;PERIODTYPE=QTR_STD&amp;SCFT=3&amp;window=popup_no_bar&amp;width=385&amp;height=120&amp;START_MAXIMIZED=FALSE&amp;creator=factset&amp;display_string=Audit"}</definedName>
    <definedName name="_58__FDSAUDITLINK___1" hidden="1">{"fdsup://Directions/FactSet Auditing Viewer?action=AUDIT_VALUE&amp;DB=129&amp;ID1=14808P10&amp;VALUEID=05301&amp;SDATE=201102&amp;PERIODTYPE=QTR_STD&amp;SCFT=3&amp;window=popup_no_bar&amp;width=385&amp;height=120&amp;START_MAXIMIZED=FALSE&amp;creator=factset&amp;display_string=Audit"}</definedName>
    <definedName name="_580______________123Graph_DCHART_6" hidden="1">#REF!</definedName>
    <definedName name="_580___________123Graph_DCHART_5" hidden="1">#REF!</definedName>
    <definedName name="_580__FDSAUDITLINK__" localSheetId="2">{"fdsup://directions/FAT Viewer?action=UPDATE&amp;creator=factset&amp;DYN_ARGS=TRUE&amp;DOC_NAME=FAT:FQL_AUDITING_CLIENT_TEMPLATE.FAT&amp;display_string=Audit&amp;VAR:KEY=URIHSLGXK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276332&amp;VAR:INDEX=0"}</definedName>
    <definedName name="_580__FDSAUDITLINK__" hidden="1">{"fdsup://Directions/FactSet Auditing Viewer?action=AUDIT_VALUE&amp;DB=129&amp;ID1=29429D10&amp;VALUEID=01001&amp;SDATE=201103&amp;PERIODTYPE=QTR_STD&amp;SCFT=3&amp;window=popup_no_bar&amp;width=385&amp;height=120&amp;START_MAXIMIZED=FALSE&amp;creator=factset&amp;display_string=Audit"}</definedName>
    <definedName name="_5800__FDSAUDITLINK__" localSheetId="2" hidden="1">{"fdsup://directions/FAT Viewer?action=UPDATE&amp;creator=factset&amp;DYN_ARGS=TRUE&amp;DOC_NAME=FAT:FQL_AUDITING_CLIENT_TEMPLATE.FAT&amp;display_string=Audit&amp;VAR:KEY=JSZOJYFWHK&amp;VAR:QUERY=RkZfRU5UUlBSX1ZBTF9EQUlMWSgzOTM0Mik=&amp;WINDOW=FIRST_POPUP&amp;HEIGHT=450&amp;WIDTH=450&amp;START_MA","XIMIZED=FALSE&amp;VAR:CALENDAR=US&amp;VAR:SYMBOL=CHH&amp;VAR:INDEX=0"}</definedName>
    <definedName name="_5800__FDSAUDITLINK__" hidden="1">{"fdsup://directions/FAT Viewer?action=UPDATE&amp;creator=factset&amp;DYN_ARGS=TRUE&amp;DOC_NAME=FAT:FQL_AUDITING_CLIENT_TEMPLATE.FAT&amp;display_string=Audit&amp;VAR:KEY=JSZOJYFWHK&amp;VAR:QUERY=RkZfRU5UUlBSX1ZBTF9EQUlMWSgzOTM0Mik=&amp;WINDOW=FIRST_POPUP&amp;HEIGHT=450&amp;WIDTH=450&amp;START_MA","XIMIZED=FALSE&amp;VAR:CALENDAR=US&amp;VAR:SYMBOL=CHH&amp;VAR:INDEX=0"}</definedName>
    <definedName name="_5801__FDSAUDITLINK__" localSheetId="2" hidden="1">{"fdsup://directions/FAT Viewer?action=UPDATE&amp;creator=factset&amp;DYN_ARGS=TRUE&amp;DOC_NAME=FAT:FQL_AUDITING_CLIENT_TEMPLATE.FAT&amp;display_string=Audit&amp;VAR:KEY=PGJEXMJOHO&amp;VAR:QUERY=RkZfRU5UUlBSX1ZBTF9EQUlMWSgzOTM0Mik=&amp;WINDOW=FIRST_POPUP&amp;HEIGHT=450&amp;WIDTH=450&amp;START_MA","XIMIZED=FALSE&amp;VAR:CALENDAR=US&amp;VAR:SYMBOL=WYN&amp;VAR:INDEX=0"}</definedName>
    <definedName name="_5801__FDSAUDITLINK__" hidden="1">{"fdsup://directions/FAT Viewer?action=UPDATE&amp;creator=factset&amp;DYN_ARGS=TRUE&amp;DOC_NAME=FAT:FQL_AUDITING_CLIENT_TEMPLATE.FAT&amp;display_string=Audit&amp;VAR:KEY=PGJEXMJOHO&amp;VAR:QUERY=RkZfRU5UUlBSX1ZBTF9EQUlMWSgzOTM0Mik=&amp;WINDOW=FIRST_POPUP&amp;HEIGHT=450&amp;WIDTH=450&amp;START_MA","XIMIZED=FALSE&amp;VAR:CALENDAR=US&amp;VAR:SYMBOL=WYN&amp;VAR:INDEX=0"}</definedName>
    <definedName name="_5802__FDSAUDITLINK__" localSheetId="2" hidden="1">{"fdsup://directions/FAT Viewer?action=UPDATE&amp;creator=factset&amp;DYN_ARGS=TRUE&amp;DOC_NAME=FAT:FQL_AUDITING_CLIENT_TEMPLATE.FAT&amp;display_string=Audit&amp;VAR:KEY=ZWBAXSXORG&amp;VAR:QUERY=RkZfRU5UUlBSX1ZBTF9EQUlMWSgzOTMzOSk=&amp;WINDOW=FIRST_POPUP&amp;HEIGHT=450&amp;WIDTH=450&amp;START_MA","XIMIZED=FALSE&amp;VAR:CALENDAR=US&amp;VAR:SYMBOL=H&amp;VAR:INDEX=0"}</definedName>
    <definedName name="_5802__FDSAUDITLINK__" hidden="1">{"fdsup://directions/FAT Viewer?action=UPDATE&amp;creator=factset&amp;DYN_ARGS=TRUE&amp;DOC_NAME=FAT:FQL_AUDITING_CLIENT_TEMPLATE.FAT&amp;display_string=Audit&amp;VAR:KEY=ZWBAXSXORG&amp;VAR:QUERY=RkZfRU5UUlBSX1ZBTF9EQUlMWSgzOTMzOSk=&amp;WINDOW=FIRST_POPUP&amp;HEIGHT=450&amp;WIDTH=450&amp;START_MA","XIMIZED=FALSE&amp;VAR:CALENDAR=US&amp;VAR:SYMBOL=H&amp;VAR:INDEX=0"}</definedName>
    <definedName name="_5803__FDSAUDITLINK__" localSheetId="2" hidden="1">{"fdsup://directions/FAT Viewer?action=UPDATE&amp;creator=factset&amp;DYN_ARGS=TRUE&amp;DOC_NAME=FAT:FQL_AUDITING_CLIENT_TEMPLATE.FAT&amp;display_string=Audit&amp;VAR:KEY=DMPQPKLOZU&amp;VAR:QUERY=RkZfRU5UUlBSX1ZBTF9EQUlMWSgzOTMzOSk=&amp;WINDOW=FIRST_POPUP&amp;HEIGHT=450&amp;WIDTH=450&amp;START_MA","XIMIZED=FALSE&amp;VAR:CALENDAR=US&amp;VAR:SYMBOL=HOT&amp;VAR:INDEX=0"}</definedName>
    <definedName name="_5803__FDSAUDITLINK__" hidden="1">{"fdsup://directions/FAT Viewer?action=UPDATE&amp;creator=factset&amp;DYN_ARGS=TRUE&amp;DOC_NAME=FAT:FQL_AUDITING_CLIENT_TEMPLATE.FAT&amp;display_string=Audit&amp;VAR:KEY=DMPQPKLOZU&amp;VAR:QUERY=RkZfRU5UUlBSX1ZBTF9EQUlMWSgzOTMzOSk=&amp;WINDOW=FIRST_POPUP&amp;HEIGHT=450&amp;WIDTH=450&amp;START_MA","XIMIZED=FALSE&amp;VAR:CALENDAR=US&amp;VAR:SYMBOL=HOT&amp;VAR:INDEX=0"}</definedName>
    <definedName name="_5804__FDSAUDITLINK__" localSheetId="2" hidden="1">{"fdsup://directions/FAT Viewer?action=UPDATE&amp;creator=factset&amp;DYN_ARGS=TRUE&amp;DOC_NAME=FAT:FQL_AUDITING_CLIENT_TEMPLATE.FAT&amp;display_string=Audit&amp;VAR:KEY=BCFGVEVYNQ&amp;VAR:QUERY=RkZfRU5UUlBSX1ZBTF9EQUlMWSgzOTMzOSk=&amp;WINDOW=FIRST_POPUP&amp;HEIGHT=450&amp;WIDTH=450&amp;START_MA","XIMIZED=FALSE&amp;VAR:CALENDAR=US&amp;VAR:SYMBOL=585284&amp;VAR:INDEX=0"}</definedName>
    <definedName name="_5804__FDSAUDITLINK__" hidden="1">{"fdsup://directions/FAT Viewer?action=UPDATE&amp;creator=factset&amp;DYN_ARGS=TRUE&amp;DOC_NAME=FAT:FQL_AUDITING_CLIENT_TEMPLATE.FAT&amp;display_string=Audit&amp;VAR:KEY=BCFGVEVYNQ&amp;VAR:QUERY=RkZfRU5UUlBSX1ZBTF9EQUlMWSgzOTMzOSk=&amp;WINDOW=FIRST_POPUP&amp;HEIGHT=450&amp;WIDTH=450&amp;START_MA","XIMIZED=FALSE&amp;VAR:CALENDAR=US&amp;VAR:SYMBOL=585284&amp;VAR:INDEX=0"}</definedName>
    <definedName name="_5805__FDSAUDITLINK__" localSheetId="2" hidden="1">{"fdsup://directions/FAT Viewer?action=UPDATE&amp;creator=factset&amp;DYN_ARGS=TRUE&amp;DOC_NAME=FAT:FQL_AUDITING_CLIENT_TEMPLATE.FAT&amp;display_string=Audit&amp;VAR:KEY=LCVSZMRYTM&amp;VAR:QUERY=RkZfRU5UUlBSX1ZBTF9EQUlMWSgzOTMzOSk=&amp;WINDOW=FIRST_POPUP&amp;HEIGHT=450&amp;WIDTH=450&amp;START_MA","XIMIZED=FALSE&amp;VAR:CALENDAR=US&amp;VAR:SYMBOL=MAR&amp;VAR:INDEX=0"}</definedName>
    <definedName name="_5805__FDSAUDITLINK__" hidden="1">{"fdsup://directions/FAT Viewer?action=UPDATE&amp;creator=factset&amp;DYN_ARGS=TRUE&amp;DOC_NAME=FAT:FQL_AUDITING_CLIENT_TEMPLATE.FAT&amp;display_string=Audit&amp;VAR:KEY=LCVSZMRYTM&amp;VAR:QUERY=RkZfRU5UUlBSX1ZBTF9EQUlMWSgzOTMzOSk=&amp;WINDOW=FIRST_POPUP&amp;HEIGHT=450&amp;WIDTH=450&amp;START_MA","XIMIZED=FALSE&amp;VAR:CALENDAR=US&amp;VAR:SYMBOL=MAR&amp;VAR:INDEX=0"}</definedName>
    <definedName name="_5806__FDSAUDITLINK__" localSheetId="2" hidden="1">{"fdsup://directions/FAT Viewer?action=UPDATE&amp;creator=factset&amp;DYN_ARGS=TRUE&amp;DOC_NAME=FAT:FQL_AUDITING_CLIENT_TEMPLATE.FAT&amp;display_string=Audit&amp;VAR:KEY=BGXQLYLQNQ&amp;VAR:QUERY=RkZfRU5UUlBSX1ZBTF9EQUlMWSgzOTMzOSk=&amp;WINDOW=FIRST_POPUP&amp;HEIGHT=450&amp;WIDTH=450&amp;START_MA","XIMIZED=FALSE&amp;VAR:CALENDAR=US&amp;VAR:SYMBOL=CHH&amp;VAR:INDEX=0"}</definedName>
    <definedName name="_5806__FDSAUDITLINK__" hidden="1">{"fdsup://directions/FAT Viewer?action=UPDATE&amp;creator=factset&amp;DYN_ARGS=TRUE&amp;DOC_NAME=FAT:FQL_AUDITING_CLIENT_TEMPLATE.FAT&amp;display_string=Audit&amp;VAR:KEY=BGXQLYLQNQ&amp;VAR:QUERY=RkZfRU5UUlBSX1ZBTF9EQUlMWSgzOTMzOSk=&amp;WINDOW=FIRST_POPUP&amp;HEIGHT=450&amp;WIDTH=450&amp;START_MA","XIMIZED=FALSE&amp;VAR:CALENDAR=US&amp;VAR:SYMBOL=CHH&amp;VAR:INDEX=0"}</definedName>
    <definedName name="_5807__FDSAUDITLINK__" localSheetId="2" hidden="1">{"fdsup://directions/FAT Viewer?action=UPDATE&amp;creator=factset&amp;DYN_ARGS=TRUE&amp;DOC_NAME=FAT:FQL_AUDITING_CLIENT_TEMPLATE.FAT&amp;display_string=Audit&amp;VAR:KEY=DGRYXGJMFA&amp;VAR:QUERY=RkZfRU5UUlBSX1ZBTF9EQUlMWSgzOTMzOSk=&amp;WINDOW=FIRST_POPUP&amp;HEIGHT=450&amp;WIDTH=450&amp;START_MA","XIMIZED=FALSE&amp;VAR:CALENDAR=US&amp;VAR:SYMBOL=WYN&amp;VAR:INDEX=0"}</definedName>
    <definedName name="_5807__FDSAUDITLINK__" hidden="1">{"fdsup://directions/FAT Viewer?action=UPDATE&amp;creator=factset&amp;DYN_ARGS=TRUE&amp;DOC_NAME=FAT:FQL_AUDITING_CLIENT_TEMPLATE.FAT&amp;display_string=Audit&amp;VAR:KEY=DGRYXGJMFA&amp;VAR:QUERY=RkZfRU5UUlBSX1ZBTF9EQUlMWSgzOTMzOSk=&amp;WINDOW=FIRST_POPUP&amp;HEIGHT=450&amp;WIDTH=450&amp;START_MA","XIMIZED=FALSE&amp;VAR:CALENDAR=US&amp;VAR:SYMBOL=WYN&amp;VAR:INDEX=0"}</definedName>
    <definedName name="_5808__FDSAUDITLINK__" localSheetId="2" hidden="1">{"fdsup://directions/FAT Viewer?action=UPDATE&amp;creator=factset&amp;DYN_ARGS=TRUE&amp;DOC_NAME=FAT:FQL_AUDITING_CLIENT_TEMPLATE.FAT&amp;display_string=Audit&amp;VAR:KEY=JMXGPYVMDM&amp;VAR:QUERY=RkZfRU5UUlBSX1ZBTF9EQUlMWSgzOTMzOCk=&amp;WINDOW=FIRST_POPUP&amp;HEIGHT=450&amp;WIDTH=450&amp;START_MA","XIMIZED=FALSE&amp;VAR:CALENDAR=US&amp;VAR:SYMBOL=H&amp;VAR:INDEX=0"}</definedName>
    <definedName name="_5808__FDSAUDITLINK__" hidden="1">{"fdsup://directions/FAT Viewer?action=UPDATE&amp;creator=factset&amp;DYN_ARGS=TRUE&amp;DOC_NAME=FAT:FQL_AUDITING_CLIENT_TEMPLATE.FAT&amp;display_string=Audit&amp;VAR:KEY=JMXGPYVMDM&amp;VAR:QUERY=RkZfRU5UUlBSX1ZBTF9EQUlMWSgzOTMzOCk=&amp;WINDOW=FIRST_POPUP&amp;HEIGHT=450&amp;WIDTH=450&amp;START_MA","XIMIZED=FALSE&amp;VAR:CALENDAR=US&amp;VAR:SYMBOL=H&amp;VAR:INDEX=0"}</definedName>
    <definedName name="_5809__FDSAUDITLINK__" localSheetId="2" hidden="1">{"fdsup://directions/FAT Viewer?action=UPDATE&amp;creator=factset&amp;DYN_ARGS=TRUE&amp;DOC_NAME=FAT:FQL_AUDITING_CLIENT_TEMPLATE.FAT&amp;display_string=Audit&amp;VAR:KEY=XUFEBGDCFU&amp;VAR:QUERY=RkZfRU5UUlBSX1ZBTF9EQUlMWSgzOTMzOCk=&amp;WINDOW=FIRST_POPUP&amp;HEIGHT=450&amp;WIDTH=450&amp;START_MA","XIMIZED=FALSE&amp;VAR:CALENDAR=US&amp;VAR:SYMBOL=HOT&amp;VAR:INDEX=0"}</definedName>
    <definedName name="_5809__FDSAUDITLINK__" hidden="1">{"fdsup://directions/FAT Viewer?action=UPDATE&amp;creator=factset&amp;DYN_ARGS=TRUE&amp;DOC_NAME=FAT:FQL_AUDITING_CLIENT_TEMPLATE.FAT&amp;display_string=Audit&amp;VAR:KEY=XUFEBGDCFU&amp;VAR:QUERY=RkZfRU5UUlBSX1ZBTF9EQUlMWSgzOTMzOCk=&amp;WINDOW=FIRST_POPUP&amp;HEIGHT=450&amp;WIDTH=450&amp;START_MA","XIMIZED=FALSE&amp;VAR:CALENDAR=US&amp;VAR:SYMBOL=HOT&amp;VAR:INDEX=0"}</definedName>
    <definedName name="_581______________123Graph_DCHART_7" hidden="1">#REF!</definedName>
    <definedName name="_581___________123Graph_DCHART_6" hidden="1">#REF!</definedName>
    <definedName name="_581__123Graph_DCHART_3" hidden="1">#REF!</definedName>
    <definedName name="_58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581__FDSAUDITLINK__" hidden="1">{"fdsup://directions/FAT Viewer?action=UPDATE&amp;creator=factset&amp;DYN_ARGS=TRUE&amp;DOC_NAME=FAT:FQL_AUDITING_CLIENT_TEMPLATE.FAT&amp;display_string=Audit&amp;VAR:KEY=GNGBUVEZID&amp;VAR:QUERY=KEZGX1NITERSU19FUShRVFIsMCwsLFJTLFVTRClAKEZGX0xJQUJTX1NITERSU19FUShRVFIsMCwsLFJTLFVTR","CkgLSBGRl9MSUFCUyhRVFIsMCwsLFJTLFVTRCkpKQ==&amp;WINDOW=FIRST_POPUP&amp;HEIGHT=450&amp;WIDTH=450&amp;START_MAXIMIZED=FALSE&amp;VAR:CALENDAR=US&amp;VAR:SYMBOL=MKTG&amp;VAR:INDEX=0"}</definedName>
    <definedName name="_5810__FDSAUDITLINK__" localSheetId="2" hidden="1">{"fdsup://directions/FAT Viewer?action=UPDATE&amp;creator=factset&amp;DYN_ARGS=TRUE&amp;DOC_NAME=FAT:FQL_AUDITING_CLIENT_TEMPLATE.FAT&amp;display_string=Audit&amp;VAR:KEY=RIRUDKPMLO&amp;VAR:QUERY=RkZfRU5UUlBSX1ZBTF9EQUlMWSgzOTMzOCk=&amp;WINDOW=FIRST_POPUP&amp;HEIGHT=450&amp;WIDTH=450&amp;START_MA","XIMIZED=FALSE&amp;VAR:CALENDAR=US&amp;VAR:SYMBOL=585284&amp;VAR:INDEX=0"}</definedName>
    <definedName name="_5810__FDSAUDITLINK__" hidden="1">{"fdsup://directions/FAT Viewer?action=UPDATE&amp;creator=factset&amp;DYN_ARGS=TRUE&amp;DOC_NAME=FAT:FQL_AUDITING_CLIENT_TEMPLATE.FAT&amp;display_string=Audit&amp;VAR:KEY=RIRUDKPMLO&amp;VAR:QUERY=RkZfRU5UUlBSX1ZBTF9EQUlMWSgzOTMzOCk=&amp;WINDOW=FIRST_POPUP&amp;HEIGHT=450&amp;WIDTH=450&amp;START_MA","XIMIZED=FALSE&amp;VAR:CALENDAR=US&amp;VAR:SYMBOL=585284&amp;VAR:INDEX=0"}</definedName>
    <definedName name="_5811__FDSAUDITLINK__" localSheetId="2" hidden="1">{"fdsup://directions/FAT Viewer?action=UPDATE&amp;creator=factset&amp;DYN_ARGS=TRUE&amp;DOC_NAME=FAT:FQL_AUDITING_CLIENT_TEMPLATE.FAT&amp;display_string=Audit&amp;VAR:KEY=RAHQBQHYBM&amp;VAR:QUERY=RkZfRU5UUlBSX1ZBTF9EQUlMWSgzOTMzOCk=&amp;WINDOW=FIRST_POPUP&amp;HEIGHT=450&amp;WIDTH=450&amp;START_MA","XIMIZED=FALSE&amp;VAR:CALENDAR=US&amp;VAR:SYMBOL=MAR&amp;VAR:INDEX=0"}</definedName>
    <definedName name="_5811__FDSAUDITLINK__" hidden="1">{"fdsup://directions/FAT Viewer?action=UPDATE&amp;creator=factset&amp;DYN_ARGS=TRUE&amp;DOC_NAME=FAT:FQL_AUDITING_CLIENT_TEMPLATE.FAT&amp;display_string=Audit&amp;VAR:KEY=RAHQBQHYBM&amp;VAR:QUERY=RkZfRU5UUlBSX1ZBTF9EQUlMWSgzOTMzOCk=&amp;WINDOW=FIRST_POPUP&amp;HEIGHT=450&amp;WIDTH=450&amp;START_MA","XIMIZED=FALSE&amp;VAR:CALENDAR=US&amp;VAR:SYMBOL=MAR&amp;VAR:INDEX=0"}</definedName>
    <definedName name="_5812__FDSAUDITLINK__" localSheetId="2" hidden="1">{"fdsup://directions/FAT Viewer?action=UPDATE&amp;creator=factset&amp;DYN_ARGS=TRUE&amp;DOC_NAME=FAT:FQL_AUDITING_CLIENT_TEMPLATE.FAT&amp;display_string=Audit&amp;VAR:KEY=BIFOPSNALC&amp;VAR:QUERY=RkZfRU5UUlBSX1ZBTF9EQUlMWSgzOTMzOCk=&amp;WINDOW=FIRST_POPUP&amp;HEIGHT=450&amp;WIDTH=450&amp;START_MA","XIMIZED=FALSE&amp;VAR:CALENDAR=US&amp;VAR:SYMBOL=CHH&amp;VAR:INDEX=0"}</definedName>
    <definedName name="_5812__FDSAUDITLINK__" hidden="1">{"fdsup://directions/FAT Viewer?action=UPDATE&amp;creator=factset&amp;DYN_ARGS=TRUE&amp;DOC_NAME=FAT:FQL_AUDITING_CLIENT_TEMPLATE.FAT&amp;display_string=Audit&amp;VAR:KEY=BIFOPSNALC&amp;VAR:QUERY=RkZfRU5UUlBSX1ZBTF9EQUlMWSgzOTMzOCk=&amp;WINDOW=FIRST_POPUP&amp;HEIGHT=450&amp;WIDTH=450&amp;START_MA","XIMIZED=FALSE&amp;VAR:CALENDAR=US&amp;VAR:SYMBOL=CHH&amp;VAR:INDEX=0"}</definedName>
    <definedName name="_5813__FDSAUDITLINK__" localSheetId="2" hidden="1">{"fdsup://directions/FAT Viewer?action=UPDATE&amp;creator=factset&amp;DYN_ARGS=TRUE&amp;DOC_NAME=FAT:FQL_AUDITING_CLIENT_TEMPLATE.FAT&amp;display_string=Audit&amp;VAR:KEY=PSJIBMJOBC&amp;VAR:QUERY=RkZfRU5UUlBSX1ZBTF9EQUlMWSgzOTMzOCk=&amp;WINDOW=FIRST_POPUP&amp;HEIGHT=450&amp;WIDTH=450&amp;START_MA","XIMIZED=FALSE&amp;VAR:CALENDAR=US&amp;VAR:SYMBOL=WYN&amp;VAR:INDEX=0"}</definedName>
    <definedName name="_5813__FDSAUDITLINK__" hidden="1">{"fdsup://directions/FAT Viewer?action=UPDATE&amp;creator=factset&amp;DYN_ARGS=TRUE&amp;DOC_NAME=FAT:FQL_AUDITING_CLIENT_TEMPLATE.FAT&amp;display_string=Audit&amp;VAR:KEY=PSJIBMJOBC&amp;VAR:QUERY=RkZfRU5UUlBSX1ZBTF9EQUlMWSgzOTMzOCk=&amp;WINDOW=FIRST_POPUP&amp;HEIGHT=450&amp;WIDTH=450&amp;START_MA","XIMIZED=FALSE&amp;VAR:CALENDAR=US&amp;VAR:SYMBOL=WYN&amp;VAR:INDEX=0"}</definedName>
    <definedName name="_5814__FDSAUDITLINK__" localSheetId="2" hidden="1">{"fdsup://directions/FAT Viewer?action=UPDATE&amp;creator=factset&amp;DYN_ARGS=TRUE&amp;DOC_NAME=FAT:FQL_AUDITING_CLIENT_TEMPLATE.FAT&amp;display_string=Audit&amp;VAR:KEY=FSZQDAFQVO&amp;VAR:QUERY=RkZfRU5UUlBSX1ZBTF9EQUlMWSgzOTMzNyk=&amp;WINDOW=FIRST_POPUP&amp;HEIGHT=450&amp;WIDTH=450&amp;START_MA","XIMIZED=FALSE&amp;VAR:CALENDAR=US&amp;VAR:SYMBOL=H&amp;VAR:INDEX=0"}</definedName>
    <definedName name="_5814__FDSAUDITLINK__" hidden="1">{"fdsup://directions/FAT Viewer?action=UPDATE&amp;creator=factset&amp;DYN_ARGS=TRUE&amp;DOC_NAME=FAT:FQL_AUDITING_CLIENT_TEMPLATE.FAT&amp;display_string=Audit&amp;VAR:KEY=FSZQDAFQVO&amp;VAR:QUERY=RkZfRU5UUlBSX1ZBTF9EQUlMWSgzOTMzNyk=&amp;WINDOW=FIRST_POPUP&amp;HEIGHT=450&amp;WIDTH=450&amp;START_MA","XIMIZED=FALSE&amp;VAR:CALENDAR=US&amp;VAR:SYMBOL=H&amp;VAR:INDEX=0"}</definedName>
    <definedName name="_5815__FDSAUDITLINK__" localSheetId="2" hidden="1">{"fdsup://directions/FAT Viewer?action=UPDATE&amp;creator=factset&amp;DYN_ARGS=TRUE&amp;DOC_NAME=FAT:FQL_AUDITING_CLIENT_TEMPLATE.FAT&amp;display_string=Audit&amp;VAR:KEY=FWVCHWPIJO&amp;VAR:QUERY=RkZfRU5UUlBSX1ZBTF9EQUlMWSgzOTMzNyk=&amp;WINDOW=FIRST_POPUP&amp;HEIGHT=450&amp;WIDTH=450&amp;START_MA","XIMIZED=FALSE&amp;VAR:CALENDAR=US&amp;VAR:SYMBOL=HOT&amp;VAR:INDEX=0"}</definedName>
    <definedName name="_5815__FDSAUDITLINK__" hidden="1">{"fdsup://directions/FAT Viewer?action=UPDATE&amp;creator=factset&amp;DYN_ARGS=TRUE&amp;DOC_NAME=FAT:FQL_AUDITING_CLIENT_TEMPLATE.FAT&amp;display_string=Audit&amp;VAR:KEY=FWVCHWPIJO&amp;VAR:QUERY=RkZfRU5UUlBSX1ZBTF9EQUlMWSgzOTMzNyk=&amp;WINDOW=FIRST_POPUP&amp;HEIGHT=450&amp;WIDTH=450&amp;START_MA","XIMIZED=FALSE&amp;VAR:CALENDAR=US&amp;VAR:SYMBOL=HOT&amp;VAR:INDEX=0"}</definedName>
    <definedName name="_5816__FDSAUDITLINK__" localSheetId="2" hidden="1">{"fdsup://directions/FAT Viewer?action=UPDATE&amp;creator=factset&amp;DYN_ARGS=TRUE&amp;DOC_NAME=FAT:FQL_AUDITING_CLIENT_TEMPLATE.FAT&amp;display_string=Audit&amp;VAR:KEY=PKDOTYLWTA&amp;VAR:QUERY=RkZfRU5UUlBSX1ZBTF9EQUlMWSgzOTMzNyk=&amp;WINDOW=FIRST_POPUP&amp;HEIGHT=450&amp;WIDTH=450&amp;START_MA","XIMIZED=FALSE&amp;VAR:CALENDAR=US&amp;VAR:SYMBOL=585284&amp;VAR:INDEX=0"}</definedName>
    <definedName name="_5816__FDSAUDITLINK__" hidden="1">{"fdsup://directions/FAT Viewer?action=UPDATE&amp;creator=factset&amp;DYN_ARGS=TRUE&amp;DOC_NAME=FAT:FQL_AUDITING_CLIENT_TEMPLATE.FAT&amp;display_string=Audit&amp;VAR:KEY=PKDOTYLWTA&amp;VAR:QUERY=RkZfRU5UUlBSX1ZBTF9EQUlMWSgzOTMzNyk=&amp;WINDOW=FIRST_POPUP&amp;HEIGHT=450&amp;WIDTH=450&amp;START_MA","XIMIZED=FALSE&amp;VAR:CALENDAR=US&amp;VAR:SYMBOL=585284&amp;VAR:INDEX=0"}</definedName>
    <definedName name="_5817__FDSAUDITLINK__" localSheetId="2" hidden="1">{"fdsup://directions/FAT Viewer?action=UPDATE&amp;creator=factset&amp;DYN_ARGS=TRUE&amp;DOC_NAME=FAT:FQL_AUDITING_CLIENT_TEMPLATE.FAT&amp;display_string=Audit&amp;VAR:KEY=PQNENSXGFC&amp;VAR:QUERY=RkZfRU5UUlBSX1ZBTF9EQUlMWSgzOTMzNyk=&amp;WINDOW=FIRST_POPUP&amp;HEIGHT=450&amp;WIDTH=450&amp;START_MA","XIMIZED=FALSE&amp;VAR:CALENDAR=US&amp;VAR:SYMBOL=MAR&amp;VAR:INDEX=0"}</definedName>
    <definedName name="_5817__FDSAUDITLINK__" hidden="1">{"fdsup://directions/FAT Viewer?action=UPDATE&amp;creator=factset&amp;DYN_ARGS=TRUE&amp;DOC_NAME=FAT:FQL_AUDITING_CLIENT_TEMPLATE.FAT&amp;display_string=Audit&amp;VAR:KEY=PQNENSXGFC&amp;VAR:QUERY=RkZfRU5UUlBSX1ZBTF9EQUlMWSgzOTMzNyk=&amp;WINDOW=FIRST_POPUP&amp;HEIGHT=450&amp;WIDTH=450&amp;START_MA","XIMIZED=FALSE&amp;VAR:CALENDAR=US&amp;VAR:SYMBOL=MAR&amp;VAR:INDEX=0"}</definedName>
    <definedName name="_5818__FDSAUDITLINK__" localSheetId="2" hidden="1">{"fdsup://directions/FAT Viewer?action=UPDATE&amp;creator=factset&amp;DYN_ARGS=TRUE&amp;DOC_NAME=FAT:FQL_AUDITING_CLIENT_TEMPLATE.FAT&amp;display_string=Audit&amp;VAR:KEY=BIXOLIHURO&amp;VAR:QUERY=RkZfRU5UUlBSX1ZBTF9EQUlMWSgzOTMzNyk=&amp;WINDOW=FIRST_POPUP&amp;HEIGHT=450&amp;WIDTH=450&amp;START_MA","XIMIZED=FALSE&amp;VAR:CALENDAR=US&amp;VAR:SYMBOL=CHH&amp;VAR:INDEX=0"}</definedName>
    <definedName name="_5818__FDSAUDITLINK__" hidden="1">{"fdsup://directions/FAT Viewer?action=UPDATE&amp;creator=factset&amp;DYN_ARGS=TRUE&amp;DOC_NAME=FAT:FQL_AUDITING_CLIENT_TEMPLATE.FAT&amp;display_string=Audit&amp;VAR:KEY=BIXOLIHURO&amp;VAR:QUERY=RkZfRU5UUlBSX1ZBTF9EQUlMWSgzOTMzNyk=&amp;WINDOW=FIRST_POPUP&amp;HEIGHT=450&amp;WIDTH=450&amp;START_MA","XIMIZED=FALSE&amp;VAR:CALENDAR=US&amp;VAR:SYMBOL=CHH&amp;VAR:INDEX=0"}</definedName>
    <definedName name="_5819__FDSAUDITLINK__" localSheetId="2" hidden="1">{"fdsup://directions/FAT Viewer?action=UPDATE&amp;creator=factset&amp;DYN_ARGS=TRUE&amp;DOC_NAME=FAT:FQL_AUDITING_CLIENT_TEMPLATE.FAT&amp;display_string=Audit&amp;VAR:KEY=HIHCXWBUZI&amp;VAR:QUERY=RkZfRU5UUlBSX1ZBTF9EQUlMWSgzOTMzNyk=&amp;WINDOW=FIRST_POPUP&amp;HEIGHT=450&amp;WIDTH=450&amp;START_MA","XIMIZED=FALSE&amp;VAR:CALENDAR=US&amp;VAR:SYMBOL=WYN&amp;VAR:INDEX=0"}</definedName>
    <definedName name="_5819__FDSAUDITLINK__" hidden="1">{"fdsup://directions/FAT Viewer?action=UPDATE&amp;creator=factset&amp;DYN_ARGS=TRUE&amp;DOC_NAME=FAT:FQL_AUDITING_CLIENT_TEMPLATE.FAT&amp;display_string=Audit&amp;VAR:KEY=HIHCXWBUZI&amp;VAR:QUERY=RkZfRU5UUlBSX1ZBTF9EQUlMWSgzOTMzNyk=&amp;WINDOW=FIRST_POPUP&amp;HEIGHT=450&amp;WIDTH=450&amp;START_MA","XIMIZED=FALSE&amp;VAR:CALENDAR=US&amp;VAR:SYMBOL=WYN&amp;VAR:INDEX=0"}</definedName>
    <definedName name="_582______________123Graph_DCHART_8" hidden="1">#REF!</definedName>
    <definedName name="_582___________123Graph_DCHART_7" hidden="1">#REF!</definedName>
    <definedName name="_58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582__FDSAUDITLINK__" hidden="1">{"fdsup://directions/FAT Viewer?action=UPDATE&amp;creator=factset&amp;DYN_ARGS=TRUE&amp;DOC_NAME=FAT:FQL_AUDITING_CLIENT_TEMPLATE.FAT&amp;display_string=Audit&amp;VAR:KEY=ODCTKZUXMH&amp;VAR:QUERY=RkZfR1JPU1NfSU5DKExUTSwwLCwsUkYsVVNEKQ==&amp;WINDOW=FIRST_POPUP&amp;HEIGHT=450&amp;WIDTH=450&amp;STAR","T_MAXIMIZED=FALSE&amp;VAR:CALENDAR=US&amp;VAR:SYMBOL=TLEO&amp;VAR:INDEX=0"}</definedName>
    <definedName name="_5820__FDSAUDITLINK__" localSheetId="2" hidden="1">{"fdsup://directions/FAT Viewer?action=UPDATE&amp;creator=factset&amp;DYN_ARGS=TRUE&amp;DOC_NAME=FAT:FQL_AUDITING_CLIENT_TEMPLATE.FAT&amp;display_string=Audit&amp;VAR:KEY=NWLUHWLAVK&amp;VAR:QUERY=RkZfRU5UUlBSX1ZBTF9EQUlMWSgzOTMzNik=&amp;WINDOW=FIRST_POPUP&amp;HEIGHT=450&amp;WIDTH=450&amp;START_MA","XIMIZED=FALSE&amp;VAR:CALENDAR=US&amp;VAR:SYMBOL=H&amp;VAR:INDEX=0"}</definedName>
    <definedName name="_5820__FDSAUDITLINK__" hidden="1">{"fdsup://directions/FAT Viewer?action=UPDATE&amp;creator=factset&amp;DYN_ARGS=TRUE&amp;DOC_NAME=FAT:FQL_AUDITING_CLIENT_TEMPLATE.FAT&amp;display_string=Audit&amp;VAR:KEY=NWLUHWLAVK&amp;VAR:QUERY=RkZfRU5UUlBSX1ZBTF9EQUlMWSgzOTMzNik=&amp;WINDOW=FIRST_POPUP&amp;HEIGHT=450&amp;WIDTH=450&amp;START_MA","XIMIZED=FALSE&amp;VAR:CALENDAR=US&amp;VAR:SYMBOL=H&amp;VAR:INDEX=0"}</definedName>
    <definedName name="_5821__FDSAUDITLINK__" localSheetId="2" hidden="1">{"fdsup://directions/FAT Viewer?action=UPDATE&amp;creator=factset&amp;DYN_ARGS=TRUE&amp;DOC_NAME=FAT:FQL_AUDITING_CLIENT_TEMPLATE.FAT&amp;display_string=Audit&amp;VAR:KEY=FIDCLGHMHE&amp;VAR:QUERY=RkZfRU5UUlBSX1ZBTF9EQUlMWSgzOTMzNik=&amp;WINDOW=FIRST_POPUP&amp;HEIGHT=450&amp;WIDTH=450&amp;START_MA","XIMIZED=FALSE&amp;VAR:CALENDAR=US&amp;VAR:SYMBOL=HOT&amp;VAR:INDEX=0"}</definedName>
    <definedName name="_5821__FDSAUDITLINK__" hidden="1">{"fdsup://directions/FAT Viewer?action=UPDATE&amp;creator=factset&amp;DYN_ARGS=TRUE&amp;DOC_NAME=FAT:FQL_AUDITING_CLIENT_TEMPLATE.FAT&amp;display_string=Audit&amp;VAR:KEY=FIDCLGHMHE&amp;VAR:QUERY=RkZfRU5UUlBSX1ZBTF9EQUlMWSgzOTMzNik=&amp;WINDOW=FIRST_POPUP&amp;HEIGHT=450&amp;WIDTH=450&amp;START_MA","XIMIZED=FALSE&amp;VAR:CALENDAR=US&amp;VAR:SYMBOL=HOT&amp;VAR:INDEX=0"}</definedName>
    <definedName name="_5822__FDSAUDITLINK__" localSheetId="2" hidden="1">{"fdsup://directions/FAT Viewer?action=UPDATE&amp;creator=factset&amp;DYN_ARGS=TRUE&amp;DOC_NAME=FAT:FQL_AUDITING_CLIENT_TEMPLATE.FAT&amp;display_string=Audit&amp;VAR:KEY=HKLORKTIDC&amp;VAR:QUERY=RkZfRU5UUlBSX1ZBTF9EQUlMWSgzOTMzNik=&amp;WINDOW=FIRST_POPUP&amp;HEIGHT=450&amp;WIDTH=450&amp;START_MA","XIMIZED=FALSE&amp;VAR:CALENDAR=US&amp;VAR:SYMBOL=585284&amp;VAR:INDEX=0"}</definedName>
    <definedName name="_5822__FDSAUDITLINK__" hidden="1">{"fdsup://directions/FAT Viewer?action=UPDATE&amp;creator=factset&amp;DYN_ARGS=TRUE&amp;DOC_NAME=FAT:FQL_AUDITING_CLIENT_TEMPLATE.FAT&amp;display_string=Audit&amp;VAR:KEY=HKLORKTIDC&amp;VAR:QUERY=RkZfRU5UUlBSX1ZBTF9EQUlMWSgzOTMzNik=&amp;WINDOW=FIRST_POPUP&amp;HEIGHT=450&amp;WIDTH=450&amp;START_MA","XIMIZED=FALSE&amp;VAR:CALENDAR=US&amp;VAR:SYMBOL=585284&amp;VAR:INDEX=0"}</definedName>
    <definedName name="_5823__FDSAUDITLINK__" localSheetId="2" hidden="1">{"fdsup://directions/FAT Viewer?action=UPDATE&amp;creator=factset&amp;DYN_ARGS=TRUE&amp;DOC_NAME=FAT:FQL_AUDITING_CLIENT_TEMPLATE.FAT&amp;display_string=Audit&amp;VAR:KEY=LQDUFIZUNS&amp;VAR:QUERY=RkZfRU5UUlBSX1ZBTF9EQUlMWSgzOTMzNik=&amp;WINDOW=FIRST_POPUP&amp;HEIGHT=450&amp;WIDTH=450&amp;START_MA","XIMIZED=FALSE&amp;VAR:CALENDAR=US&amp;VAR:SYMBOL=MAR&amp;VAR:INDEX=0"}</definedName>
    <definedName name="_5823__FDSAUDITLINK__" hidden="1">{"fdsup://directions/FAT Viewer?action=UPDATE&amp;creator=factset&amp;DYN_ARGS=TRUE&amp;DOC_NAME=FAT:FQL_AUDITING_CLIENT_TEMPLATE.FAT&amp;display_string=Audit&amp;VAR:KEY=LQDUFIZUNS&amp;VAR:QUERY=RkZfRU5UUlBSX1ZBTF9EQUlMWSgzOTMzNik=&amp;WINDOW=FIRST_POPUP&amp;HEIGHT=450&amp;WIDTH=450&amp;START_MA","XIMIZED=FALSE&amp;VAR:CALENDAR=US&amp;VAR:SYMBOL=MAR&amp;VAR:INDEX=0"}</definedName>
    <definedName name="_5824__FDSAUDITLINK__" localSheetId="2" hidden="1">{"fdsup://directions/FAT Viewer?action=UPDATE&amp;creator=factset&amp;DYN_ARGS=TRUE&amp;DOC_NAME=FAT:FQL_AUDITING_CLIENT_TEMPLATE.FAT&amp;display_string=Audit&amp;VAR:KEY=BMZYDWHOFG&amp;VAR:QUERY=RkZfRU5UUlBSX1ZBTF9EQUlMWSgzOTMzNik=&amp;WINDOW=FIRST_POPUP&amp;HEIGHT=450&amp;WIDTH=450&amp;START_MA","XIMIZED=FALSE&amp;VAR:CALENDAR=US&amp;VAR:SYMBOL=CHH&amp;VAR:INDEX=0"}</definedName>
    <definedName name="_5824__FDSAUDITLINK__" hidden="1">{"fdsup://directions/FAT Viewer?action=UPDATE&amp;creator=factset&amp;DYN_ARGS=TRUE&amp;DOC_NAME=FAT:FQL_AUDITING_CLIENT_TEMPLATE.FAT&amp;display_string=Audit&amp;VAR:KEY=BMZYDWHOFG&amp;VAR:QUERY=RkZfRU5UUlBSX1ZBTF9EQUlMWSgzOTMzNik=&amp;WINDOW=FIRST_POPUP&amp;HEIGHT=450&amp;WIDTH=450&amp;START_MA","XIMIZED=FALSE&amp;VAR:CALENDAR=US&amp;VAR:SYMBOL=CHH&amp;VAR:INDEX=0"}</definedName>
    <definedName name="_5825__FDSAUDITLINK__" localSheetId="2" hidden="1">{"fdsup://directions/FAT Viewer?action=UPDATE&amp;creator=factset&amp;DYN_ARGS=TRUE&amp;DOC_NAME=FAT:FQL_AUDITING_CLIENT_TEMPLATE.FAT&amp;display_string=Audit&amp;VAR:KEY=HSPIBAFGJQ&amp;VAR:QUERY=RkZfRU5UUlBSX1ZBTF9EQUlMWSgzOTMzNik=&amp;WINDOW=FIRST_POPUP&amp;HEIGHT=450&amp;WIDTH=450&amp;START_MA","XIMIZED=FALSE&amp;VAR:CALENDAR=US&amp;VAR:SYMBOL=WYN&amp;VAR:INDEX=0"}</definedName>
    <definedName name="_5825__FDSAUDITLINK__" hidden="1">{"fdsup://directions/FAT Viewer?action=UPDATE&amp;creator=factset&amp;DYN_ARGS=TRUE&amp;DOC_NAME=FAT:FQL_AUDITING_CLIENT_TEMPLATE.FAT&amp;display_string=Audit&amp;VAR:KEY=HSPIBAFGJQ&amp;VAR:QUERY=RkZfRU5UUlBSX1ZBTF9EQUlMWSgzOTMzNik=&amp;WINDOW=FIRST_POPUP&amp;HEIGHT=450&amp;WIDTH=450&amp;START_MA","XIMIZED=FALSE&amp;VAR:CALENDAR=US&amp;VAR:SYMBOL=WYN&amp;VAR:INDEX=0"}</definedName>
    <definedName name="_5826__FDSAUDITLINK__" localSheetId="2" hidden="1">{"fdsup://directions/FAT Viewer?action=UPDATE&amp;creator=factset&amp;DYN_ARGS=TRUE&amp;DOC_NAME=FAT:FQL_AUDITING_CLIENT_TEMPLATE.FAT&amp;display_string=Audit&amp;VAR:KEY=RARQLGLAJM&amp;VAR:QUERY=RkZfRU5UUlBSX1ZBTF9EQUlMWSgzOTMzNSk=&amp;WINDOW=FIRST_POPUP&amp;HEIGHT=450&amp;WIDTH=450&amp;START_MA","XIMIZED=FALSE&amp;VAR:CALENDAR=US&amp;VAR:SYMBOL=H&amp;VAR:INDEX=0"}</definedName>
    <definedName name="_5826__FDSAUDITLINK__" hidden="1">{"fdsup://directions/FAT Viewer?action=UPDATE&amp;creator=factset&amp;DYN_ARGS=TRUE&amp;DOC_NAME=FAT:FQL_AUDITING_CLIENT_TEMPLATE.FAT&amp;display_string=Audit&amp;VAR:KEY=RARQLGLAJM&amp;VAR:QUERY=RkZfRU5UUlBSX1ZBTF9EQUlMWSgzOTMzNSk=&amp;WINDOW=FIRST_POPUP&amp;HEIGHT=450&amp;WIDTH=450&amp;START_MA","XIMIZED=FALSE&amp;VAR:CALENDAR=US&amp;VAR:SYMBOL=H&amp;VAR:INDEX=0"}</definedName>
    <definedName name="_5827__FDSAUDITLINK__" localSheetId="2" hidden="1">{"fdsup://directions/FAT Viewer?action=UPDATE&amp;creator=factset&amp;DYN_ARGS=TRUE&amp;DOC_NAME=FAT:FQL_AUDITING_CLIENT_TEMPLATE.FAT&amp;display_string=Audit&amp;VAR:KEY=LGTYJGHWDG&amp;VAR:QUERY=RkZfRU5UUlBSX1ZBTF9EQUlMWSgzOTMzNSk=&amp;WINDOW=FIRST_POPUP&amp;HEIGHT=450&amp;WIDTH=450&amp;START_MA","XIMIZED=FALSE&amp;VAR:CALENDAR=US&amp;VAR:SYMBOL=HOT&amp;VAR:INDEX=0"}</definedName>
    <definedName name="_5827__FDSAUDITLINK__" hidden="1">{"fdsup://directions/FAT Viewer?action=UPDATE&amp;creator=factset&amp;DYN_ARGS=TRUE&amp;DOC_NAME=FAT:FQL_AUDITING_CLIENT_TEMPLATE.FAT&amp;display_string=Audit&amp;VAR:KEY=LGTYJGHWDG&amp;VAR:QUERY=RkZfRU5UUlBSX1ZBTF9EQUlMWSgzOTMzNSk=&amp;WINDOW=FIRST_POPUP&amp;HEIGHT=450&amp;WIDTH=450&amp;START_MA","XIMIZED=FALSE&amp;VAR:CALENDAR=US&amp;VAR:SYMBOL=HOT&amp;VAR:INDEX=0"}</definedName>
    <definedName name="_5828__FDSAUDITLINK__" localSheetId="2" hidden="1">{"fdsup://directions/FAT Viewer?action=UPDATE&amp;creator=factset&amp;DYN_ARGS=TRUE&amp;DOC_NAME=FAT:FQL_AUDITING_CLIENT_TEMPLATE.FAT&amp;display_string=Audit&amp;VAR:KEY=TALGFMNEXG&amp;VAR:QUERY=RkZfRU5UUlBSX1ZBTF9EQUlMWSgzOTMzNSk=&amp;WINDOW=FIRST_POPUP&amp;HEIGHT=450&amp;WIDTH=450&amp;START_MA","XIMIZED=FALSE&amp;VAR:CALENDAR=US&amp;VAR:SYMBOL=585284&amp;VAR:INDEX=0"}</definedName>
    <definedName name="_5828__FDSAUDITLINK__" hidden="1">{"fdsup://directions/FAT Viewer?action=UPDATE&amp;creator=factset&amp;DYN_ARGS=TRUE&amp;DOC_NAME=FAT:FQL_AUDITING_CLIENT_TEMPLATE.FAT&amp;display_string=Audit&amp;VAR:KEY=TALGFMNEXG&amp;VAR:QUERY=RkZfRU5UUlBSX1ZBTF9EQUlMWSgzOTMzNSk=&amp;WINDOW=FIRST_POPUP&amp;HEIGHT=450&amp;WIDTH=450&amp;START_MA","XIMIZED=FALSE&amp;VAR:CALENDAR=US&amp;VAR:SYMBOL=585284&amp;VAR:INDEX=0"}</definedName>
    <definedName name="_5829__FDSAUDITLINK__" localSheetId="2" hidden="1">{"fdsup://directions/FAT Viewer?action=UPDATE&amp;creator=factset&amp;DYN_ARGS=TRUE&amp;DOC_NAME=FAT:FQL_AUDITING_CLIENT_TEMPLATE.FAT&amp;display_string=Audit&amp;VAR:KEY=TAXOHCXUBS&amp;VAR:QUERY=RkZfRU5UUlBSX1ZBTF9EQUlMWSgzOTMzNSk=&amp;WINDOW=FIRST_POPUP&amp;HEIGHT=450&amp;WIDTH=450&amp;START_MA","XIMIZED=FALSE&amp;VAR:CALENDAR=US&amp;VAR:SYMBOL=MAR&amp;VAR:INDEX=0"}</definedName>
    <definedName name="_5829__FDSAUDITLINK__" hidden="1">{"fdsup://directions/FAT Viewer?action=UPDATE&amp;creator=factset&amp;DYN_ARGS=TRUE&amp;DOC_NAME=FAT:FQL_AUDITING_CLIENT_TEMPLATE.FAT&amp;display_string=Audit&amp;VAR:KEY=TAXOHCXUBS&amp;VAR:QUERY=RkZfRU5UUlBSX1ZBTF9EQUlMWSgzOTMzNSk=&amp;WINDOW=FIRST_POPUP&amp;HEIGHT=450&amp;WIDTH=450&amp;START_MA","XIMIZED=FALSE&amp;VAR:CALENDAR=US&amp;VAR:SYMBOL=MAR&amp;VAR:INDEX=0"}</definedName>
    <definedName name="_583______________123Graph_ECHART_1" hidden="1">#REF!</definedName>
    <definedName name="_583___________123Graph_DCHART_8" hidden="1">#REF!</definedName>
    <definedName name="_58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583__FDSAUDITLINK__" hidden="1">{"fdsup://Directions/FactSet Auditing Viewer?action=AUDIT_VALUE&amp;DB=129&amp;ID1=53814610&amp;VALUEID=02001&amp;SDATE=201103&amp;PERIODTYPE=QTR_STD&amp;SCFT=3&amp;window=popup_no_bar&amp;width=385&amp;height=120&amp;START_MAXIMIZED=FALSE&amp;creator=factset&amp;display_string=Audit"}</definedName>
    <definedName name="_5830__FDSAUDITLINK__" localSheetId="2" hidden="1">{"fdsup://directions/FAT Viewer?action=UPDATE&amp;creator=factset&amp;DYN_ARGS=TRUE&amp;DOC_NAME=FAT:FQL_AUDITING_CLIENT_TEMPLATE.FAT&amp;display_string=Audit&amp;VAR:KEY=ZYBUBUHWBK&amp;VAR:QUERY=RkZfRU5UUlBSX1ZBTF9EQUlMWSgzOTMzNSk=&amp;WINDOW=FIRST_POPUP&amp;HEIGHT=450&amp;WIDTH=450&amp;START_MA","XIMIZED=FALSE&amp;VAR:CALENDAR=US&amp;VAR:SYMBOL=CHH&amp;VAR:INDEX=0"}</definedName>
    <definedName name="_5830__FDSAUDITLINK__" hidden="1">{"fdsup://directions/FAT Viewer?action=UPDATE&amp;creator=factset&amp;DYN_ARGS=TRUE&amp;DOC_NAME=FAT:FQL_AUDITING_CLIENT_TEMPLATE.FAT&amp;display_string=Audit&amp;VAR:KEY=ZYBUBUHWBK&amp;VAR:QUERY=RkZfRU5UUlBSX1ZBTF9EQUlMWSgzOTMzNSk=&amp;WINDOW=FIRST_POPUP&amp;HEIGHT=450&amp;WIDTH=450&amp;START_MA","XIMIZED=FALSE&amp;VAR:CALENDAR=US&amp;VAR:SYMBOL=CHH&amp;VAR:INDEX=0"}</definedName>
    <definedName name="_5831__FDSAUDITLINK__" localSheetId="2" hidden="1">{"fdsup://directions/FAT Viewer?action=UPDATE&amp;creator=factset&amp;DYN_ARGS=TRUE&amp;DOC_NAME=FAT:FQL_AUDITING_CLIENT_TEMPLATE.FAT&amp;display_string=Audit&amp;VAR:KEY=TQTWNSZSTE&amp;VAR:QUERY=RkZfRU5UUlBSX1ZBTF9EQUlMWSgzOTMzNSk=&amp;WINDOW=FIRST_POPUP&amp;HEIGHT=450&amp;WIDTH=450&amp;START_MA","XIMIZED=FALSE&amp;VAR:CALENDAR=US&amp;VAR:SYMBOL=WYN&amp;VAR:INDEX=0"}</definedName>
    <definedName name="_5831__FDSAUDITLINK__" hidden="1">{"fdsup://directions/FAT Viewer?action=UPDATE&amp;creator=factset&amp;DYN_ARGS=TRUE&amp;DOC_NAME=FAT:FQL_AUDITING_CLIENT_TEMPLATE.FAT&amp;display_string=Audit&amp;VAR:KEY=TQTWNSZSTE&amp;VAR:QUERY=RkZfRU5UUlBSX1ZBTF9EQUlMWSgzOTMzNSk=&amp;WINDOW=FIRST_POPUP&amp;HEIGHT=450&amp;WIDTH=450&amp;START_MA","XIMIZED=FALSE&amp;VAR:CALENDAR=US&amp;VAR:SYMBOL=WYN&amp;VAR:INDEX=0"}</definedName>
    <definedName name="_5832__FDSAUDITLINK__" localSheetId="2" hidden="1">{"fdsup://directions/FAT Viewer?action=UPDATE&amp;creator=factset&amp;DYN_ARGS=TRUE&amp;DOC_NAME=FAT:FQL_AUDITING_CLIENT_TEMPLATE.FAT&amp;display_string=Audit&amp;VAR:KEY=RCJSBORQFA&amp;VAR:QUERY=RkZfRU5UUlBSX1ZBTF9EQUlMWSgzOTMzMik=&amp;WINDOW=FIRST_POPUP&amp;HEIGHT=450&amp;WIDTH=450&amp;START_MA","XIMIZED=FALSE&amp;VAR:CALENDAR=US&amp;VAR:SYMBOL=H&amp;VAR:INDEX=0"}</definedName>
    <definedName name="_5832__FDSAUDITLINK__" hidden="1">{"fdsup://directions/FAT Viewer?action=UPDATE&amp;creator=factset&amp;DYN_ARGS=TRUE&amp;DOC_NAME=FAT:FQL_AUDITING_CLIENT_TEMPLATE.FAT&amp;display_string=Audit&amp;VAR:KEY=RCJSBORQFA&amp;VAR:QUERY=RkZfRU5UUlBSX1ZBTF9EQUlMWSgzOTMzMik=&amp;WINDOW=FIRST_POPUP&amp;HEIGHT=450&amp;WIDTH=450&amp;START_MA","XIMIZED=FALSE&amp;VAR:CALENDAR=US&amp;VAR:SYMBOL=H&amp;VAR:INDEX=0"}</definedName>
    <definedName name="_5833__FDSAUDITLINK__" localSheetId="2" hidden="1">{"fdsup://directions/FAT Viewer?action=UPDATE&amp;creator=factset&amp;DYN_ARGS=TRUE&amp;DOC_NAME=FAT:FQL_AUDITING_CLIENT_TEMPLATE.FAT&amp;display_string=Audit&amp;VAR:KEY=FCLKTENGVM&amp;VAR:QUERY=RkZfRU5UUlBSX1ZBTF9EQUlMWSgzOTMzMik=&amp;WINDOW=FIRST_POPUP&amp;HEIGHT=450&amp;WIDTH=450&amp;START_MA","XIMIZED=FALSE&amp;VAR:CALENDAR=US&amp;VAR:SYMBOL=HOT&amp;VAR:INDEX=0"}</definedName>
    <definedName name="_5833__FDSAUDITLINK__" hidden="1">{"fdsup://directions/FAT Viewer?action=UPDATE&amp;creator=factset&amp;DYN_ARGS=TRUE&amp;DOC_NAME=FAT:FQL_AUDITING_CLIENT_TEMPLATE.FAT&amp;display_string=Audit&amp;VAR:KEY=FCLKTENGVM&amp;VAR:QUERY=RkZfRU5UUlBSX1ZBTF9EQUlMWSgzOTMzMik=&amp;WINDOW=FIRST_POPUP&amp;HEIGHT=450&amp;WIDTH=450&amp;START_MA","XIMIZED=FALSE&amp;VAR:CALENDAR=US&amp;VAR:SYMBOL=HOT&amp;VAR:INDEX=0"}</definedName>
    <definedName name="_5834__FDSAUDITLINK__" localSheetId="2" hidden="1">{"fdsup://directions/FAT Viewer?action=UPDATE&amp;creator=factset&amp;DYN_ARGS=TRUE&amp;DOC_NAME=FAT:FQL_AUDITING_CLIENT_TEMPLATE.FAT&amp;display_string=Audit&amp;VAR:KEY=BMHGBGRKPE&amp;VAR:QUERY=RkZfRU5UUlBSX1ZBTF9EQUlMWSgzOTMzMik=&amp;WINDOW=FIRST_POPUP&amp;HEIGHT=450&amp;WIDTH=450&amp;START_MA","XIMIZED=FALSE&amp;VAR:CALENDAR=US&amp;VAR:SYMBOL=585284&amp;VAR:INDEX=0"}</definedName>
    <definedName name="_5834__FDSAUDITLINK__" hidden="1">{"fdsup://directions/FAT Viewer?action=UPDATE&amp;creator=factset&amp;DYN_ARGS=TRUE&amp;DOC_NAME=FAT:FQL_AUDITING_CLIENT_TEMPLATE.FAT&amp;display_string=Audit&amp;VAR:KEY=BMHGBGRKPE&amp;VAR:QUERY=RkZfRU5UUlBSX1ZBTF9EQUlMWSgzOTMzMik=&amp;WINDOW=FIRST_POPUP&amp;HEIGHT=450&amp;WIDTH=450&amp;START_MA","XIMIZED=FALSE&amp;VAR:CALENDAR=US&amp;VAR:SYMBOL=585284&amp;VAR:INDEX=0"}</definedName>
    <definedName name="_5835__FDSAUDITLINK__" localSheetId="2" hidden="1">{"fdsup://directions/FAT Viewer?action=UPDATE&amp;creator=factset&amp;DYN_ARGS=TRUE&amp;DOC_NAME=FAT:FQL_AUDITING_CLIENT_TEMPLATE.FAT&amp;display_string=Audit&amp;VAR:KEY=FWHIFEPYTE&amp;VAR:QUERY=RkZfRU5UUlBSX1ZBTF9EQUlMWSgzOTMzMik=&amp;WINDOW=FIRST_POPUP&amp;HEIGHT=450&amp;WIDTH=450&amp;START_MA","XIMIZED=FALSE&amp;VAR:CALENDAR=US&amp;VAR:SYMBOL=MAR&amp;VAR:INDEX=0"}</definedName>
    <definedName name="_5835__FDSAUDITLINK__" hidden="1">{"fdsup://directions/FAT Viewer?action=UPDATE&amp;creator=factset&amp;DYN_ARGS=TRUE&amp;DOC_NAME=FAT:FQL_AUDITING_CLIENT_TEMPLATE.FAT&amp;display_string=Audit&amp;VAR:KEY=FWHIFEPYTE&amp;VAR:QUERY=RkZfRU5UUlBSX1ZBTF9EQUlMWSgzOTMzMik=&amp;WINDOW=FIRST_POPUP&amp;HEIGHT=450&amp;WIDTH=450&amp;START_MA","XIMIZED=FALSE&amp;VAR:CALENDAR=US&amp;VAR:SYMBOL=MAR&amp;VAR:INDEX=0"}</definedName>
    <definedName name="_5836__FDSAUDITLINK__" localSheetId="2" hidden="1">{"fdsup://directions/FAT Viewer?action=UPDATE&amp;creator=factset&amp;DYN_ARGS=TRUE&amp;DOC_NAME=FAT:FQL_AUDITING_CLIENT_TEMPLATE.FAT&amp;display_string=Audit&amp;VAR:KEY=RWPSBUXAFE&amp;VAR:QUERY=RkZfRU5UUlBSX1ZBTF9EQUlMWSgzOTMzMik=&amp;WINDOW=FIRST_POPUP&amp;HEIGHT=450&amp;WIDTH=450&amp;START_MA","XIMIZED=FALSE&amp;VAR:CALENDAR=US&amp;VAR:SYMBOL=CHH&amp;VAR:INDEX=0"}</definedName>
    <definedName name="_5836__FDSAUDITLINK__" hidden="1">{"fdsup://directions/FAT Viewer?action=UPDATE&amp;creator=factset&amp;DYN_ARGS=TRUE&amp;DOC_NAME=FAT:FQL_AUDITING_CLIENT_TEMPLATE.FAT&amp;display_string=Audit&amp;VAR:KEY=RWPSBUXAFE&amp;VAR:QUERY=RkZfRU5UUlBSX1ZBTF9EQUlMWSgzOTMzMik=&amp;WINDOW=FIRST_POPUP&amp;HEIGHT=450&amp;WIDTH=450&amp;START_MA","XIMIZED=FALSE&amp;VAR:CALENDAR=US&amp;VAR:SYMBOL=CHH&amp;VAR:INDEX=0"}</definedName>
    <definedName name="_5837__FDSAUDITLINK__" localSheetId="2" hidden="1">{"fdsup://directions/FAT Viewer?action=UPDATE&amp;creator=factset&amp;DYN_ARGS=TRUE&amp;DOC_NAME=FAT:FQL_AUDITING_CLIENT_TEMPLATE.FAT&amp;display_string=Audit&amp;VAR:KEY=RKXSFEBIBU&amp;VAR:QUERY=RkZfRU5UUlBSX1ZBTF9EQUlMWSgzOTMzMik=&amp;WINDOW=FIRST_POPUP&amp;HEIGHT=450&amp;WIDTH=450&amp;START_MA","XIMIZED=FALSE&amp;VAR:CALENDAR=US&amp;VAR:SYMBOL=WYN&amp;VAR:INDEX=0"}</definedName>
    <definedName name="_5837__FDSAUDITLINK__" hidden="1">{"fdsup://directions/FAT Viewer?action=UPDATE&amp;creator=factset&amp;DYN_ARGS=TRUE&amp;DOC_NAME=FAT:FQL_AUDITING_CLIENT_TEMPLATE.FAT&amp;display_string=Audit&amp;VAR:KEY=RKXSFEBIBU&amp;VAR:QUERY=RkZfRU5UUlBSX1ZBTF9EQUlMWSgzOTMzMik=&amp;WINDOW=FIRST_POPUP&amp;HEIGHT=450&amp;WIDTH=450&amp;START_MA","XIMIZED=FALSE&amp;VAR:CALENDAR=US&amp;VAR:SYMBOL=WYN&amp;VAR:INDEX=0"}</definedName>
    <definedName name="_5838__FDSAUDITLINK__" localSheetId="2" hidden="1">{"fdsup://directions/FAT Viewer?action=UPDATE&amp;creator=factset&amp;DYN_ARGS=TRUE&amp;DOC_NAME=FAT:FQL_AUDITING_CLIENT_TEMPLATE.FAT&amp;display_string=Audit&amp;VAR:KEY=ROHEDUBCRE&amp;VAR:QUERY=RkZfRU5UUlBSX1ZBTF9EQUlMWSgzOTMzMSk=&amp;WINDOW=FIRST_POPUP&amp;HEIGHT=450&amp;WIDTH=450&amp;START_MA","XIMIZED=FALSE&amp;VAR:CALENDAR=US&amp;VAR:SYMBOL=H&amp;VAR:INDEX=0"}</definedName>
    <definedName name="_5838__FDSAUDITLINK__" hidden="1">{"fdsup://directions/FAT Viewer?action=UPDATE&amp;creator=factset&amp;DYN_ARGS=TRUE&amp;DOC_NAME=FAT:FQL_AUDITING_CLIENT_TEMPLATE.FAT&amp;display_string=Audit&amp;VAR:KEY=ROHEDUBCRE&amp;VAR:QUERY=RkZfRU5UUlBSX1ZBTF9EQUlMWSgzOTMzMSk=&amp;WINDOW=FIRST_POPUP&amp;HEIGHT=450&amp;WIDTH=450&amp;START_MA","XIMIZED=FALSE&amp;VAR:CALENDAR=US&amp;VAR:SYMBOL=H&amp;VAR:INDEX=0"}</definedName>
    <definedName name="_5839__FDSAUDITLINK__" localSheetId="2" hidden="1">{"fdsup://directions/FAT Viewer?action=UPDATE&amp;creator=factset&amp;DYN_ARGS=TRUE&amp;DOC_NAME=FAT:FQL_AUDITING_CLIENT_TEMPLATE.FAT&amp;display_string=Audit&amp;VAR:KEY=ZUBIBWBWBO&amp;VAR:QUERY=RkZfRU5UUlBSX1ZBTF9EQUlMWSgzOTMzMSk=&amp;WINDOW=FIRST_POPUP&amp;HEIGHT=450&amp;WIDTH=450&amp;START_MA","XIMIZED=FALSE&amp;VAR:CALENDAR=US&amp;VAR:SYMBOL=HOT&amp;VAR:INDEX=0"}</definedName>
    <definedName name="_5839__FDSAUDITLINK__" hidden="1">{"fdsup://directions/FAT Viewer?action=UPDATE&amp;creator=factset&amp;DYN_ARGS=TRUE&amp;DOC_NAME=FAT:FQL_AUDITING_CLIENT_TEMPLATE.FAT&amp;display_string=Audit&amp;VAR:KEY=ZUBIBWBWBO&amp;VAR:QUERY=RkZfRU5UUlBSX1ZBTF9EQUlMWSgzOTMzMSk=&amp;WINDOW=FIRST_POPUP&amp;HEIGHT=450&amp;WIDTH=450&amp;START_MA","XIMIZED=FALSE&amp;VAR:CALENDAR=US&amp;VAR:SYMBOL=HOT&amp;VAR:INDEX=0"}</definedName>
    <definedName name="_584______________123Graph_ECHART_2" hidden="1">#REF!</definedName>
    <definedName name="_584___________123Graph_ECHART_1" hidden="1">#REF!</definedName>
    <definedName name="_584__123Graph_ECHART_2" hidden="1">#REF!</definedName>
    <definedName name="_58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584__FDSAUDITLINK__" hidden="1">{"fdsup://directions/FAT Viewer?action=UPDATE&amp;creator=factset&amp;DYN_ARGS=TRUE&amp;DOC_NAME=FAT:FQL_AUDITING_CLIENT_TEMPLATE.FAT&amp;display_string=Audit&amp;VAR:KEY=WZSLUFSZQH&amp;VAR:QUERY=RkZfTkVUX0lOQyhMVE0sMCwsLFJGLFVTRCk=&amp;WINDOW=FIRST_POPUP&amp;HEIGHT=450&amp;WIDTH=450&amp;START_MA","XIMIZED=FALSE&amp;VAR:CALENDAR=US&amp;VAR:SYMBOL=ULTI&amp;VAR:INDEX=0"}</definedName>
    <definedName name="_5840__FDSAUDITLINK__" localSheetId="2" hidden="1">{"fdsup://directions/FAT Viewer?action=UPDATE&amp;creator=factset&amp;DYN_ARGS=TRUE&amp;DOC_NAME=FAT:FQL_AUDITING_CLIENT_TEMPLATE.FAT&amp;display_string=Audit&amp;VAR:KEY=PGDGJKFKLQ&amp;VAR:QUERY=RkZfRU5UUlBSX1ZBTF9EQUlMWSgzOTMzMSk=&amp;WINDOW=FIRST_POPUP&amp;HEIGHT=450&amp;WIDTH=450&amp;START_MA","XIMIZED=FALSE&amp;VAR:CALENDAR=US&amp;VAR:SYMBOL=585284&amp;VAR:INDEX=0"}</definedName>
    <definedName name="_5840__FDSAUDITLINK__" hidden="1">{"fdsup://directions/FAT Viewer?action=UPDATE&amp;creator=factset&amp;DYN_ARGS=TRUE&amp;DOC_NAME=FAT:FQL_AUDITING_CLIENT_TEMPLATE.FAT&amp;display_string=Audit&amp;VAR:KEY=PGDGJKFKLQ&amp;VAR:QUERY=RkZfRU5UUlBSX1ZBTF9EQUlMWSgzOTMzMSk=&amp;WINDOW=FIRST_POPUP&amp;HEIGHT=450&amp;WIDTH=450&amp;START_MA","XIMIZED=FALSE&amp;VAR:CALENDAR=US&amp;VAR:SYMBOL=585284&amp;VAR:INDEX=0"}</definedName>
    <definedName name="_5841__FDSAUDITLINK__" localSheetId="2" hidden="1">{"fdsup://directions/FAT Viewer?action=UPDATE&amp;creator=factset&amp;DYN_ARGS=TRUE&amp;DOC_NAME=FAT:FQL_AUDITING_CLIENT_TEMPLATE.FAT&amp;display_string=Audit&amp;VAR:KEY=BKHSDOPCBC&amp;VAR:QUERY=RkZfRU5UUlBSX1ZBTF9EQUlMWSgzOTMzMSk=&amp;WINDOW=FIRST_POPUP&amp;HEIGHT=450&amp;WIDTH=450&amp;START_MA","XIMIZED=FALSE&amp;VAR:CALENDAR=US&amp;VAR:SYMBOL=MAR&amp;VAR:INDEX=0"}</definedName>
    <definedName name="_5841__FDSAUDITLINK__" hidden="1">{"fdsup://directions/FAT Viewer?action=UPDATE&amp;creator=factset&amp;DYN_ARGS=TRUE&amp;DOC_NAME=FAT:FQL_AUDITING_CLIENT_TEMPLATE.FAT&amp;display_string=Audit&amp;VAR:KEY=BKHSDOPCBC&amp;VAR:QUERY=RkZfRU5UUlBSX1ZBTF9EQUlMWSgzOTMzMSk=&amp;WINDOW=FIRST_POPUP&amp;HEIGHT=450&amp;WIDTH=450&amp;START_MA","XIMIZED=FALSE&amp;VAR:CALENDAR=US&amp;VAR:SYMBOL=MAR&amp;VAR:INDEX=0"}</definedName>
    <definedName name="_5842__FDSAUDITLINK__" localSheetId="2" hidden="1">{"fdsup://directions/FAT Viewer?action=UPDATE&amp;creator=factset&amp;DYN_ARGS=TRUE&amp;DOC_NAME=FAT:FQL_AUDITING_CLIENT_TEMPLATE.FAT&amp;display_string=Audit&amp;VAR:KEY=FIVONELKJK&amp;VAR:QUERY=RkZfRU5UUlBSX1ZBTF9EQUlMWSgzOTMzMSk=&amp;WINDOW=FIRST_POPUP&amp;HEIGHT=450&amp;WIDTH=450&amp;START_MA","XIMIZED=FALSE&amp;VAR:CALENDAR=US&amp;VAR:SYMBOL=CHH&amp;VAR:INDEX=0"}</definedName>
    <definedName name="_5842__FDSAUDITLINK__" hidden="1">{"fdsup://directions/FAT Viewer?action=UPDATE&amp;creator=factset&amp;DYN_ARGS=TRUE&amp;DOC_NAME=FAT:FQL_AUDITING_CLIENT_TEMPLATE.FAT&amp;display_string=Audit&amp;VAR:KEY=FIVONELKJK&amp;VAR:QUERY=RkZfRU5UUlBSX1ZBTF9EQUlMWSgzOTMzMSk=&amp;WINDOW=FIRST_POPUP&amp;HEIGHT=450&amp;WIDTH=450&amp;START_MA","XIMIZED=FALSE&amp;VAR:CALENDAR=US&amp;VAR:SYMBOL=CHH&amp;VAR:INDEX=0"}</definedName>
    <definedName name="_5843__FDSAUDITLINK__" localSheetId="2" hidden="1">{"fdsup://directions/FAT Viewer?action=UPDATE&amp;creator=factset&amp;DYN_ARGS=TRUE&amp;DOC_NAME=FAT:FQL_AUDITING_CLIENT_TEMPLATE.FAT&amp;display_string=Audit&amp;VAR:KEY=RMJSFATUJM&amp;VAR:QUERY=RkZfRU5UUlBSX1ZBTF9EQUlMWSgzOTMzMSk=&amp;WINDOW=FIRST_POPUP&amp;HEIGHT=450&amp;WIDTH=450&amp;START_MA","XIMIZED=FALSE&amp;VAR:CALENDAR=US&amp;VAR:SYMBOL=WYN&amp;VAR:INDEX=0"}</definedName>
    <definedName name="_5843__FDSAUDITLINK__" hidden="1">{"fdsup://directions/FAT Viewer?action=UPDATE&amp;creator=factset&amp;DYN_ARGS=TRUE&amp;DOC_NAME=FAT:FQL_AUDITING_CLIENT_TEMPLATE.FAT&amp;display_string=Audit&amp;VAR:KEY=RMJSFATUJM&amp;VAR:QUERY=RkZfRU5UUlBSX1ZBTF9EQUlMWSgzOTMzMSk=&amp;WINDOW=FIRST_POPUP&amp;HEIGHT=450&amp;WIDTH=450&amp;START_MA","XIMIZED=FALSE&amp;VAR:CALENDAR=US&amp;VAR:SYMBOL=WYN&amp;VAR:INDEX=0"}</definedName>
    <definedName name="_5844__FDSAUDITLINK__" localSheetId="2" hidden="1">{"fdsup://directions/FAT Viewer?action=UPDATE&amp;creator=factset&amp;DYN_ARGS=TRUE&amp;DOC_NAME=FAT:FQL_AUDITING_CLIENT_TEMPLATE.FAT&amp;display_string=Audit&amp;VAR:KEY=FWJKDAJOBS&amp;VAR:QUERY=RkZfRU5UUlBSX1ZBTF9EQUlMWSgzOTMzMCk=&amp;WINDOW=FIRST_POPUP&amp;HEIGHT=450&amp;WIDTH=450&amp;START_MA","XIMIZED=FALSE&amp;VAR:CALENDAR=US&amp;VAR:SYMBOL=H&amp;VAR:INDEX=0"}</definedName>
    <definedName name="_5844__FDSAUDITLINK__" hidden="1">{"fdsup://directions/FAT Viewer?action=UPDATE&amp;creator=factset&amp;DYN_ARGS=TRUE&amp;DOC_NAME=FAT:FQL_AUDITING_CLIENT_TEMPLATE.FAT&amp;display_string=Audit&amp;VAR:KEY=FWJKDAJOBS&amp;VAR:QUERY=RkZfRU5UUlBSX1ZBTF9EQUlMWSgzOTMzMCk=&amp;WINDOW=FIRST_POPUP&amp;HEIGHT=450&amp;WIDTH=450&amp;START_MA","XIMIZED=FALSE&amp;VAR:CALENDAR=US&amp;VAR:SYMBOL=H&amp;VAR:INDEX=0"}</definedName>
    <definedName name="_5845__FDSAUDITLINK__" localSheetId="2" hidden="1">{"fdsup://directions/FAT Viewer?action=UPDATE&amp;creator=factset&amp;DYN_ARGS=TRUE&amp;DOC_NAME=FAT:FQL_AUDITING_CLIENT_TEMPLATE.FAT&amp;display_string=Audit&amp;VAR:KEY=VWJANAXKTS&amp;VAR:QUERY=RkZfRU5UUlBSX1ZBTF9EQUlMWSgzOTMzMCk=&amp;WINDOW=FIRST_POPUP&amp;HEIGHT=450&amp;WIDTH=450&amp;START_MA","XIMIZED=FALSE&amp;VAR:CALENDAR=US&amp;VAR:SYMBOL=HOT&amp;VAR:INDEX=0"}</definedName>
    <definedName name="_5845__FDSAUDITLINK__" hidden="1">{"fdsup://directions/FAT Viewer?action=UPDATE&amp;creator=factset&amp;DYN_ARGS=TRUE&amp;DOC_NAME=FAT:FQL_AUDITING_CLIENT_TEMPLATE.FAT&amp;display_string=Audit&amp;VAR:KEY=VWJANAXKTS&amp;VAR:QUERY=RkZfRU5UUlBSX1ZBTF9EQUlMWSgzOTMzMCk=&amp;WINDOW=FIRST_POPUP&amp;HEIGHT=450&amp;WIDTH=450&amp;START_MA","XIMIZED=FALSE&amp;VAR:CALENDAR=US&amp;VAR:SYMBOL=HOT&amp;VAR:INDEX=0"}</definedName>
    <definedName name="_5846__FDSAUDITLINK__" localSheetId="2" hidden="1">{"fdsup://directions/FAT Viewer?action=UPDATE&amp;creator=factset&amp;DYN_ARGS=TRUE&amp;DOC_NAME=FAT:FQL_AUDITING_CLIENT_TEMPLATE.FAT&amp;display_string=Audit&amp;VAR:KEY=VKLWFARAZA&amp;VAR:QUERY=RkZfRU5UUlBSX1ZBTF9EQUlMWSgzOTMzMCk=&amp;WINDOW=FIRST_POPUP&amp;HEIGHT=450&amp;WIDTH=450&amp;START_MA","XIMIZED=FALSE&amp;VAR:CALENDAR=US&amp;VAR:SYMBOL=585284&amp;VAR:INDEX=0"}</definedName>
    <definedName name="_5846__FDSAUDITLINK__" hidden="1">{"fdsup://directions/FAT Viewer?action=UPDATE&amp;creator=factset&amp;DYN_ARGS=TRUE&amp;DOC_NAME=FAT:FQL_AUDITING_CLIENT_TEMPLATE.FAT&amp;display_string=Audit&amp;VAR:KEY=VKLWFARAZA&amp;VAR:QUERY=RkZfRU5UUlBSX1ZBTF9EQUlMWSgzOTMzMCk=&amp;WINDOW=FIRST_POPUP&amp;HEIGHT=450&amp;WIDTH=450&amp;START_MA","XIMIZED=FALSE&amp;VAR:CALENDAR=US&amp;VAR:SYMBOL=585284&amp;VAR:INDEX=0"}</definedName>
    <definedName name="_5847__FDSAUDITLINK__" localSheetId="2" hidden="1">{"fdsup://directions/FAT Viewer?action=UPDATE&amp;creator=factset&amp;DYN_ARGS=TRUE&amp;DOC_NAME=FAT:FQL_AUDITING_CLIENT_TEMPLATE.FAT&amp;display_string=Audit&amp;VAR:KEY=HKZMPCNWZU&amp;VAR:QUERY=RkZfRU5UUlBSX1ZBTF9EQUlMWSgzOTMzMCk=&amp;WINDOW=FIRST_POPUP&amp;HEIGHT=450&amp;WIDTH=450&amp;START_MA","XIMIZED=FALSE&amp;VAR:CALENDAR=US&amp;VAR:SYMBOL=MAR&amp;VAR:INDEX=0"}</definedName>
    <definedName name="_5847__FDSAUDITLINK__" hidden="1">{"fdsup://directions/FAT Viewer?action=UPDATE&amp;creator=factset&amp;DYN_ARGS=TRUE&amp;DOC_NAME=FAT:FQL_AUDITING_CLIENT_TEMPLATE.FAT&amp;display_string=Audit&amp;VAR:KEY=HKZMPCNWZU&amp;VAR:QUERY=RkZfRU5UUlBSX1ZBTF9EQUlMWSgzOTMzMCk=&amp;WINDOW=FIRST_POPUP&amp;HEIGHT=450&amp;WIDTH=450&amp;START_MA","XIMIZED=FALSE&amp;VAR:CALENDAR=US&amp;VAR:SYMBOL=MAR&amp;VAR:INDEX=0"}</definedName>
    <definedName name="_5848__FDSAUDITLINK__" localSheetId="2" hidden="1">{"fdsup://directions/FAT Viewer?action=UPDATE&amp;creator=factset&amp;DYN_ARGS=TRUE&amp;DOC_NAME=FAT:FQL_AUDITING_CLIENT_TEMPLATE.FAT&amp;display_string=Audit&amp;VAR:KEY=ZGRUNSFOFS&amp;VAR:QUERY=RkZfRU5UUlBSX1ZBTF9EQUlMWSgzOTMzMCk=&amp;WINDOW=FIRST_POPUP&amp;HEIGHT=450&amp;WIDTH=450&amp;START_MA","XIMIZED=FALSE&amp;VAR:CALENDAR=US&amp;VAR:SYMBOL=CHH&amp;VAR:INDEX=0"}</definedName>
    <definedName name="_5848__FDSAUDITLINK__" hidden="1">{"fdsup://directions/FAT Viewer?action=UPDATE&amp;creator=factset&amp;DYN_ARGS=TRUE&amp;DOC_NAME=FAT:FQL_AUDITING_CLIENT_TEMPLATE.FAT&amp;display_string=Audit&amp;VAR:KEY=ZGRUNSFOFS&amp;VAR:QUERY=RkZfRU5UUlBSX1ZBTF9EQUlMWSgzOTMzMCk=&amp;WINDOW=FIRST_POPUP&amp;HEIGHT=450&amp;WIDTH=450&amp;START_MA","XIMIZED=FALSE&amp;VAR:CALENDAR=US&amp;VAR:SYMBOL=CHH&amp;VAR:INDEX=0"}</definedName>
    <definedName name="_5849__FDSAUDITLINK__" localSheetId="2" hidden="1">{"fdsup://directions/FAT Viewer?action=UPDATE&amp;creator=factset&amp;DYN_ARGS=TRUE&amp;DOC_NAME=FAT:FQL_AUDITING_CLIENT_TEMPLATE.FAT&amp;display_string=Audit&amp;VAR:KEY=BCDSXGDELO&amp;VAR:QUERY=RkZfRU5UUlBSX1ZBTF9EQUlMWSgzOTMzMCk=&amp;WINDOW=FIRST_POPUP&amp;HEIGHT=450&amp;WIDTH=450&amp;START_MA","XIMIZED=FALSE&amp;VAR:CALENDAR=US&amp;VAR:SYMBOL=WYN&amp;VAR:INDEX=0"}</definedName>
    <definedName name="_5849__FDSAUDITLINK__" hidden="1">{"fdsup://directions/FAT Viewer?action=UPDATE&amp;creator=factset&amp;DYN_ARGS=TRUE&amp;DOC_NAME=FAT:FQL_AUDITING_CLIENT_TEMPLATE.FAT&amp;display_string=Audit&amp;VAR:KEY=BCDSXGDELO&amp;VAR:QUERY=RkZfRU5UUlBSX1ZBTF9EQUlMWSgzOTMzMCk=&amp;WINDOW=FIRST_POPUP&amp;HEIGHT=450&amp;WIDTH=450&amp;START_MA","XIMIZED=FALSE&amp;VAR:CALENDAR=US&amp;VAR:SYMBOL=WYN&amp;VAR:INDEX=0"}</definedName>
    <definedName name="_585______________123Graph_ECHART_3" hidden="1">#REF!</definedName>
    <definedName name="_585___________123Graph_ECHART_2" hidden="1">#REF!</definedName>
    <definedName name="_58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585__FDSAUDITLINK__" hidden="1">{"fdsup://directions/FAT Viewer?action=UPDATE&amp;creator=factset&amp;DYN_ARGS=TRUE&amp;DOC_NAME=FAT:FQL_AUDITING_CLIENT_TEMPLATE.FAT&amp;display_string=Audit&amp;VAR:KEY=OJEJGXQTWZ&amp;VAR:QUERY=RkZfR1JPU1NfSU5DKExUTSwwLCwsUkYsVVNEKQ==&amp;WINDOW=FIRST_POPUP&amp;HEIGHT=450&amp;WIDTH=450&amp;STAR","T_MAXIMIZED=FALSE&amp;VAR:CALENDAR=US&amp;VAR:SYMBOL=OPNT&amp;VAR:INDEX=0"}</definedName>
    <definedName name="_5850__FDSAUDITLINK__" localSheetId="2" hidden="1">{"fdsup://directions/FAT Viewer?action=UPDATE&amp;creator=factset&amp;DYN_ARGS=TRUE&amp;DOC_NAME=FAT:FQL_AUDITING_CLIENT_TEMPLATE.FAT&amp;display_string=Audit&amp;VAR:KEY=BWPOHQZWHK&amp;VAR:QUERY=RkZfRU5UUlBSX1ZBTF9EQUlMWSgzOTMyOSk=&amp;WINDOW=FIRST_POPUP&amp;HEIGHT=450&amp;WIDTH=450&amp;START_MA","XIMIZED=FALSE&amp;VAR:CALENDAR=US&amp;VAR:SYMBOL=H&amp;VAR:INDEX=0"}</definedName>
    <definedName name="_5850__FDSAUDITLINK__" hidden="1">{"fdsup://directions/FAT Viewer?action=UPDATE&amp;creator=factset&amp;DYN_ARGS=TRUE&amp;DOC_NAME=FAT:FQL_AUDITING_CLIENT_TEMPLATE.FAT&amp;display_string=Audit&amp;VAR:KEY=BWPOHQZWHK&amp;VAR:QUERY=RkZfRU5UUlBSX1ZBTF9EQUlMWSgzOTMyOSk=&amp;WINDOW=FIRST_POPUP&amp;HEIGHT=450&amp;WIDTH=450&amp;START_MA","XIMIZED=FALSE&amp;VAR:CALENDAR=US&amp;VAR:SYMBOL=H&amp;VAR:INDEX=0"}</definedName>
    <definedName name="_5851__FDSAUDITLINK__" localSheetId="2" hidden="1">{"fdsup://directions/FAT Viewer?action=UPDATE&amp;creator=factset&amp;DYN_ARGS=TRUE&amp;DOC_NAME=FAT:FQL_AUDITING_CLIENT_TEMPLATE.FAT&amp;display_string=Audit&amp;VAR:KEY=LKPOFIPABE&amp;VAR:QUERY=RkZfRU5UUlBSX1ZBTF9EQUlMWSgzOTMyOSk=&amp;WINDOW=FIRST_POPUP&amp;HEIGHT=450&amp;WIDTH=450&amp;START_MA","XIMIZED=FALSE&amp;VAR:CALENDAR=US&amp;VAR:SYMBOL=HOT&amp;VAR:INDEX=0"}</definedName>
    <definedName name="_5851__FDSAUDITLINK__" hidden="1">{"fdsup://directions/FAT Viewer?action=UPDATE&amp;creator=factset&amp;DYN_ARGS=TRUE&amp;DOC_NAME=FAT:FQL_AUDITING_CLIENT_TEMPLATE.FAT&amp;display_string=Audit&amp;VAR:KEY=LKPOFIPABE&amp;VAR:QUERY=RkZfRU5UUlBSX1ZBTF9EQUlMWSgzOTMyOSk=&amp;WINDOW=FIRST_POPUP&amp;HEIGHT=450&amp;WIDTH=450&amp;START_MA","XIMIZED=FALSE&amp;VAR:CALENDAR=US&amp;VAR:SYMBOL=HOT&amp;VAR:INDEX=0"}</definedName>
    <definedName name="_5852__FDSAUDITLINK__" localSheetId="2" hidden="1">{"fdsup://directions/FAT Viewer?action=UPDATE&amp;creator=factset&amp;DYN_ARGS=TRUE&amp;DOC_NAME=FAT:FQL_AUDITING_CLIENT_TEMPLATE.FAT&amp;display_string=Audit&amp;VAR:KEY=VSZOTQHUZA&amp;VAR:QUERY=RkZfRU5UUlBSX1ZBTF9EQUlMWSgzOTMyOSk=&amp;WINDOW=FIRST_POPUP&amp;HEIGHT=450&amp;WIDTH=450&amp;START_MA","XIMIZED=FALSE&amp;VAR:CALENDAR=US&amp;VAR:SYMBOL=585284&amp;VAR:INDEX=0"}</definedName>
    <definedName name="_5852__FDSAUDITLINK__" hidden="1">{"fdsup://directions/FAT Viewer?action=UPDATE&amp;creator=factset&amp;DYN_ARGS=TRUE&amp;DOC_NAME=FAT:FQL_AUDITING_CLIENT_TEMPLATE.FAT&amp;display_string=Audit&amp;VAR:KEY=VSZOTQHUZA&amp;VAR:QUERY=RkZfRU5UUlBSX1ZBTF9EQUlMWSgzOTMyOSk=&amp;WINDOW=FIRST_POPUP&amp;HEIGHT=450&amp;WIDTH=450&amp;START_MA","XIMIZED=FALSE&amp;VAR:CALENDAR=US&amp;VAR:SYMBOL=585284&amp;VAR:INDEX=0"}</definedName>
    <definedName name="_5853__FDSAUDITLINK__" localSheetId="2" hidden="1">{"fdsup://directions/FAT Viewer?action=UPDATE&amp;creator=factset&amp;DYN_ARGS=TRUE&amp;DOC_NAME=FAT:FQL_AUDITING_CLIENT_TEMPLATE.FAT&amp;display_string=Audit&amp;VAR:KEY=XIPENCTYLM&amp;VAR:QUERY=RkZfRU5UUlBSX1ZBTF9EQUlMWSgzOTMyOSk=&amp;WINDOW=FIRST_POPUP&amp;HEIGHT=450&amp;WIDTH=450&amp;START_MA","XIMIZED=FALSE&amp;VAR:CALENDAR=US&amp;VAR:SYMBOL=MAR&amp;VAR:INDEX=0"}</definedName>
    <definedName name="_5853__FDSAUDITLINK__" hidden="1">{"fdsup://directions/FAT Viewer?action=UPDATE&amp;creator=factset&amp;DYN_ARGS=TRUE&amp;DOC_NAME=FAT:FQL_AUDITING_CLIENT_TEMPLATE.FAT&amp;display_string=Audit&amp;VAR:KEY=XIPENCTYLM&amp;VAR:QUERY=RkZfRU5UUlBSX1ZBTF9EQUlMWSgzOTMyOSk=&amp;WINDOW=FIRST_POPUP&amp;HEIGHT=450&amp;WIDTH=450&amp;START_MA","XIMIZED=FALSE&amp;VAR:CALENDAR=US&amp;VAR:SYMBOL=MAR&amp;VAR:INDEX=0"}</definedName>
    <definedName name="_5854__FDSAUDITLINK__" localSheetId="2" hidden="1">{"fdsup://directions/FAT Viewer?action=UPDATE&amp;creator=factset&amp;DYN_ARGS=TRUE&amp;DOC_NAME=FAT:FQL_AUDITING_CLIENT_TEMPLATE.FAT&amp;display_string=Audit&amp;VAR:KEY=NCLIBSLWBS&amp;VAR:QUERY=RkZfRU5UUlBSX1ZBTF9EQUlMWSgzOTMyOSk=&amp;WINDOW=FIRST_POPUP&amp;HEIGHT=450&amp;WIDTH=450&amp;START_MA","XIMIZED=FALSE&amp;VAR:CALENDAR=US&amp;VAR:SYMBOL=CHH&amp;VAR:INDEX=0"}</definedName>
    <definedName name="_5854__FDSAUDITLINK__" hidden="1">{"fdsup://directions/FAT Viewer?action=UPDATE&amp;creator=factset&amp;DYN_ARGS=TRUE&amp;DOC_NAME=FAT:FQL_AUDITING_CLIENT_TEMPLATE.FAT&amp;display_string=Audit&amp;VAR:KEY=NCLIBSLWBS&amp;VAR:QUERY=RkZfRU5UUlBSX1ZBTF9EQUlMWSgzOTMyOSk=&amp;WINDOW=FIRST_POPUP&amp;HEIGHT=450&amp;WIDTH=450&amp;START_MA","XIMIZED=FALSE&amp;VAR:CALENDAR=US&amp;VAR:SYMBOL=CHH&amp;VAR:INDEX=0"}</definedName>
    <definedName name="_5855__FDSAUDITLINK__" localSheetId="2" hidden="1">{"fdsup://directions/FAT Viewer?action=UPDATE&amp;creator=factset&amp;DYN_ARGS=TRUE&amp;DOC_NAME=FAT:FQL_AUDITING_CLIENT_TEMPLATE.FAT&amp;display_string=Audit&amp;VAR:KEY=JODOJEJGZQ&amp;VAR:QUERY=RkZfRU5UUlBSX1ZBTF9EQUlMWSgzOTMyOSk=&amp;WINDOW=FIRST_POPUP&amp;HEIGHT=450&amp;WIDTH=450&amp;START_MA","XIMIZED=FALSE&amp;VAR:CALENDAR=US&amp;VAR:SYMBOL=WYN&amp;VAR:INDEX=0"}</definedName>
    <definedName name="_5855__FDSAUDITLINK__" hidden="1">{"fdsup://directions/FAT Viewer?action=UPDATE&amp;creator=factset&amp;DYN_ARGS=TRUE&amp;DOC_NAME=FAT:FQL_AUDITING_CLIENT_TEMPLATE.FAT&amp;display_string=Audit&amp;VAR:KEY=JODOJEJGZQ&amp;VAR:QUERY=RkZfRU5UUlBSX1ZBTF9EQUlMWSgzOTMyOSk=&amp;WINDOW=FIRST_POPUP&amp;HEIGHT=450&amp;WIDTH=450&amp;START_MA","XIMIZED=FALSE&amp;VAR:CALENDAR=US&amp;VAR:SYMBOL=WYN&amp;VAR:INDEX=0"}</definedName>
    <definedName name="_5856__FDSAUDITLINK__" localSheetId="2" hidden="1">{"fdsup://directions/FAT Viewer?action=UPDATE&amp;creator=factset&amp;DYN_ARGS=TRUE&amp;DOC_NAME=FAT:FQL_AUDITING_CLIENT_TEMPLATE.FAT&amp;display_string=Audit&amp;VAR:KEY=XWVCRYZYPE&amp;VAR:QUERY=RkZfRU5UUlBSX1ZBTF9EQUlMWSgzOTMyNSk=&amp;WINDOW=FIRST_POPUP&amp;HEIGHT=450&amp;WIDTH=450&amp;START_MA","XIMIZED=FALSE&amp;VAR:CALENDAR=US&amp;VAR:SYMBOL=H&amp;VAR:INDEX=0"}</definedName>
    <definedName name="_5856__FDSAUDITLINK__" hidden="1">{"fdsup://directions/FAT Viewer?action=UPDATE&amp;creator=factset&amp;DYN_ARGS=TRUE&amp;DOC_NAME=FAT:FQL_AUDITING_CLIENT_TEMPLATE.FAT&amp;display_string=Audit&amp;VAR:KEY=XWVCRYZYPE&amp;VAR:QUERY=RkZfRU5UUlBSX1ZBTF9EQUlMWSgzOTMyNSk=&amp;WINDOW=FIRST_POPUP&amp;HEIGHT=450&amp;WIDTH=450&amp;START_MA","XIMIZED=FALSE&amp;VAR:CALENDAR=US&amp;VAR:SYMBOL=H&amp;VAR:INDEX=0"}</definedName>
    <definedName name="_5857__FDSAUDITLINK__" localSheetId="2" hidden="1">{"fdsup://directions/FAT Viewer?action=UPDATE&amp;creator=factset&amp;DYN_ARGS=TRUE&amp;DOC_NAME=FAT:FQL_AUDITING_CLIENT_TEMPLATE.FAT&amp;display_string=Audit&amp;VAR:KEY=JMTKVURKLK&amp;VAR:QUERY=RkZfRU5UUlBSX1ZBTF9EQUlMWSgzOTMyNSk=&amp;WINDOW=FIRST_POPUP&amp;HEIGHT=450&amp;WIDTH=450&amp;START_MA","XIMIZED=FALSE&amp;VAR:CALENDAR=US&amp;VAR:SYMBOL=HOT&amp;VAR:INDEX=0"}</definedName>
    <definedName name="_5857__FDSAUDITLINK__" hidden="1">{"fdsup://directions/FAT Viewer?action=UPDATE&amp;creator=factset&amp;DYN_ARGS=TRUE&amp;DOC_NAME=FAT:FQL_AUDITING_CLIENT_TEMPLATE.FAT&amp;display_string=Audit&amp;VAR:KEY=JMTKVURKLK&amp;VAR:QUERY=RkZfRU5UUlBSX1ZBTF9EQUlMWSgzOTMyNSk=&amp;WINDOW=FIRST_POPUP&amp;HEIGHT=450&amp;WIDTH=450&amp;START_MA","XIMIZED=FALSE&amp;VAR:CALENDAR=US&amp;VAR:SYMBOL=HOT&amp;VAR:INDEX=0"}</definedName>
    <definedName name="_5858__FDSAUDITLINK__" localSheetId="2" hidden="1">{"fdsup://directions/FAT Viewer?action=UPDATE&amp;creator=factset&amp;DYN_ARGS=TRUE&amp;DOC_NAME=FAT:FQL_AUDITING_CLIENT_TEMPLATE.FAT&amp;display_string=Audit&amp;VAR:KEY=TARUZCHOXQ&amp;VAR:QUERY=RkZfRU5UUlBSX1ZBTF9EQUlMWSgzOTMyNSk=&amp;WINDOW=FIRST_POPUP&amp;HEIGHT=450&amp;WIDTH=450&amp;START_MA","XIMIZED=FALSE&amp;VAR:CALENDAR=US&amp;VAR:SYMBOL=585284&amp;VAR:INDEX=0"}</definedName>
    <definedName name="_5858__FDSAUDITLINK__" hidden="1">{"fdsup://directions/FAT Viewer?action=UPDATE&amp;creator=factset&amp;DYN_ARGS=TRUE&amp;DOC_NAME=FAT:FQL_AUDITING_CLIENT_TEMPLATE.FAT&amp;display_string=Audit&amp;VAR:KEY=TARUZCHOXQ&amp;VAR:QUERY=RkZfRU5UUlBSX1ZBTF9EQUlMWSgzOTMyNSk=&amp;WINDOW=FIRST_POPUP&amp;HEIGHT=450&amp;WIDTH=450&amp;START_MA","XIMIZED=FALSE&amp;VAR:CALENDAR=US&amp;VAR:SYMBOL=585284&amp;VAR:INDEX=0"}</definedName>
    <definedName name="_5859__FDSAUDITLINK__" localSheetId="2" hidden="1">{"fdsup://directions/FAT Viewer?action=UPDATE&amp;creator=factset&amp;DYN_ARGS=TRUE&amp;DOC_NAME=FAT:FQL_AUDITING_CLIENT_TEMPLATE.FAT&amp;display_string=Audit&amp;VAR:KEY=BYFIBKZSDK&amp;VAR:QUERY=RkZfRU5UUlBSX1ZBTF9EQUlMWSgzOTMyNSk=&amp;WINDOW=FIRST_POPUP&amp;HEIGHT=450&amp;WIDTH=450&amp;START_MA","XIMIZED=FALSE&amp;VAR:CALENDAR=US&amp;VAR:SYMBOL=MAR&amp;VAR:INDEX=0"}</definedName>
    <definedName name="_5859__FDSAUDITLINK__" hidden="1">{"fdsup://directions/FAT Viewer?action=UPDATE&amp;creator=factset&amp;DYN_ARGS=TRUE&amp;DOC_NAME=FAT:FQL_AUDITING_CLIENT_TEMPLATE.FAT&amp;display_string=Audit&amp;VAR:KEY=BYFIBKZSDK&amp;VAR:QUERY=RkZfRU5UUlBSX1ZBTF9EQUlMWSgzOTMyNSk=&amp;WINDOW=FIRST_POPUP&amp;HEIGHT=450&amp;WIDTH=450&amp;START_MA","XIMIZED=FALSE&amp;VAR:CALENDAR=US&amp;VAR:SYMBOL=MAR&amp;VAR:INDEX=0"}</definedName>
    <definedName name="_586______________123Graph_ECHART_4" hidden="1">#REF!</definedName>
    <definedName name="_586___________123Graph_ECHART_3" hidden="1">#REF!</definedName>
    <definedName name="_58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586__FDSAUDITLINK__" hidden="1">{"fdsup://IBCentral/FAT Viewer?action=UPDATE&amp;creator=factset&amp;DOC_NAME=fat:reuters_qtrly_source_window.fat&amp;display_string=Audit&amp;DYN_ARGS=TRUE&amp;VAR:ID1=78112T10&amp;VAR:RCODE=SCSI&amp;VAR:SDATE=20080699&amp;VAR:FREQ=Quarterly&amp;VAR:RELITEM=&amp;VAR:CURRENCY=&amp;VAR:CURRSOURCE=EXSH","ARE&amp;VAR:NATFREQ=QUARTERLY&amp;VAR:RFIELD=FINALIZED&amp;VAR:DB_TYPE=&amp;VAR:UNITS=M&amp;window=popup&amp;width=450&amp;height=300&amp;START_MAXIMIZED=FALSE"}</definedName>
    <definedName name="_5860__FDSAUDITLINK__" localSheetId="2" hidden="1">{"fdsup://directions/FAT Viewer?action=UPDATE&amp;creator=factset&amp;DYN_ARGS=TRUE&amp;DOC_NAME=FAT:FQL_AUDITING_CLIENT_TEMPLATE.FAT&amp;display_string=Audit&amp;VAR:KEY=VMJWRYRGZE&amp;VAR:QUERY=RkZfRU5UUlBSX1ZBTF9EQUlMWSgzOTMyNSk=&amp;WINDOW=FIRST_POPUP&amp;HEIGHT=450&amp;WIDTH=450&amp;START_MA","XIMIZED=FALSE&amp;VAR:CALENDAR=US&amp;VAR:SYMBOL=CHH&amp;VAR:INDEX=0"}</definedName>
    <definedName name="_5860__FDSAUDITLINK__" hidden="1">{"fdsup://directions/FAT Viewer?action=UPDATE&amp;creator=factset&amp;DYN_ARGS=TRUE&amp;DOC_NAME=FAT:FQL_AUDITING_CLIENT_TEMPLATE.FAT&amp;display_string=Audit&amp;VAR:KEY=VMJWRYRGZE&amp;VAR:QUERY=RkZfRU5UUlBSX1ZBTF9EQUlMWSgzOTMyNSk=&amp;WINDOW=FIRST_POPUP&amp;HEIGHT=450&amp;WIDTH=450&amp;START_MA","XIMIZED=FALSE&amp;VAR:CALENDAR=US&amp;VAR:SYMBOL=CHH&amp;VAR:INDEX=0"}</definedName>
    <definedName name="_5861__FDSAUDITLINK__" localSheetId="2" hidden="1">{"fdsup://directions/FAT Viewer?action=UPDATE&amp;creator=factset&amp;DYN_ARGS=TRUE&amp;DOC_NAME=FAT:FQL_AUDITING_CLIENT_TEMPLATE.FAT&amp;display_string=Audit&amp;VAR:KEY=RWVCHMTGXG&amp;VAR:QUERY=RkZfRU5UUlBSX1ZBTF9EQUlMWSgzOTMyNSk=&amp;WINDOW=FIRST_POPUP&amp;HEIGHT=450&amp;WIDTH=450&amp;START_MA","XIMIZED=FALSE&amp;VAR:CALENDAR=US&amp;VAR:SYMBOL=WYN&amp;VAR:INDEX=0"}</definedName>
    <definedName name="_5861__FDSAUDITLINK__" hidden="1">{"fdsup://directions/FAT Viewer?action=UPDATE&amp;creator=factset&amp;DYN_ARGS=TRUE&amp;DOC_NAME=FAT:FQL_AUDITING_CLIENT_TEMPLATE.FAT&amp;display_string=Audit&amp;VAR:KEY=RWVCHMTGXG&amp;VAR:QUERY=RkZfRU5UUlBSX1ZBTF9EQUlMWSgzOTMyNSk=&amp;WINDOW=FIRST_POPUP&amp;HEIGHT=450&amp;WIDTH=450&amp;START_MA","XIMIZED=FALSE&amp;VAR:CALENDAR=US&amp;VAR:SYMBOL=WYN&amp;VAR:INDEX=0"}</definedName>
    <definedName name="_5862__FDSAUDITLINK__" localSheetId="2" hidden="1">{"fdsup://directions/FAT Viewer?action=UPDATE&amp;creator=factset&amp;DYN_ARGS=TRUE&amp;DOC_NAME=FAT:FQL_AUDITING_CLIENT_TEMPLATE.FAT&amp;display_string=Audit&amp;VAR:KEY=TMZCNYXWRO&amp;VAR:QUERY=RkZfRU5UUlBSX1ZBTF9EQUlMWSgzOTMyNCk=&amp;WINDOW=FIRST_POPUP&amp;HEIGHT=450&amp;WIDTH=450&amp;START_MA","XIMIZED=FALSE&amp;VAR:CALENDAR=US&amp;VAR:SYMBOL=H&amp;VAR:INDEX=0"}</definedName>
    <definedName name="_5862__FDSAUDITLINK__" hidden="1">{"fdsup://directions/FAT Viewer?action=UPDATE&amp;creator=factset&amp;DYN_ARGS=TRUE&amp;DOC_NAME=FAT:FQL_AUDITING_CLIENT_TEMPLATE.FAT&amp;display_string=Audit&amp;VAR:KEY=TMZCNYXWRO&amp;VAR:QUERY=RkZfRU5UUlBSX1ZBTF9EQUlMWSgzOTMyNCk=&amp;WINDOW=FIRST_POPUP&amp;HEIGHT=450&amp;WIDTH=450&amp;START_MA","XIMIZED=FALSE&amp;VAR:CALENDAR=US&amp;VAR:SYMBOL=H&amp;VAR:INDEX=0"}</definedName>
    <definedName name="_5863__FDSAUDITLINK__" localSheetId="2" hidden="1">{"fdsup://directions/FAT Viewer?action=UPDATE&amp;creator=factset&amp;DYN_ARGS=TRUE&amp;DOC_NAME=FAT:FQL_AUDITING_CLIENT_TEMPLATE.FAT&amp;display_string=Audit&amp;VAR:KEY=XKNONEDWPK&amp;VAR:QUERY=RkZfRU5UUlBSX1ZBTF9EQUlMWSgzOTMyNCk=&amp;WINDOW=FIRST_POPUP&amp;HEIGHT=450&amp;WIDTH=450&amp;START_MA","XIMIZED=FALSE&amp;VAR:CALENDAR=US&amp;VAR:SYMBOL=HOT&amp;VAR:INDEX=0"}</definedName>
    <definedName name="_5863__FDSAUDITLINK__" hidden="1">{"fdsup://directions/FAT Viewer?action=UPDATE&amp;creator=factset&amp;DYN_ARGS=TRUE&amp;DOC_NAME=FAT:FQL_AUDITING_CLIENT_TEMPLATE.FAT&amp;display_string=Audit&amp;VAR:KEY=XKNONEDWPK&amp;VAR:QUERY=RkZfRU5UUlBSX1ZBTF9EQUlMWSgzOTMyNCk=&amp;WINDOW=FIRST_POPUP&amp;HEIGHT=450&amp;WIDTH=450&amp;START_MA","XIMIZED=FALSE&amp;VAR:CALENDAR=US&amp;VAR:SYMBOL=HOT&amp;VAR:INDEX=0"}</definedName>
    <definedName name="_5864__FDSAUDITLINK__" localSheetId="2" hidden="1">{"fdsup://directions/FAT Viewer?action=UPDATE&amp;creator=factset&amp;DYN_ARGS=TRUE&amp;DOC_NAME=FAT:FQL_AUDITING_CLIENT_TEMPLATE.FAT&amp;display_string=Audit&amp;VAR:KEY=DUVSBGNKTY&amp;VAR:QUERY=RkZfRU5UUlBSX1ZBTF9EQUlMWSgzOTMyNCk=&amp;WINDOW=FIRST_POPUP&amp;HEIGHT=450&amp;WIDTH=450&amp;START_MA","XIMIZED=FALSE&amp;VAR:CALENDAR=US&amp;VAR:SYMBOL=585284&amp;VAR:INDEX=0"}</definedName>
    <definedName name="_5864__FDSAUDITLINK__" hidden="1">{"fdsup://directions/FAT Viewer?action=UPDATE&amp;creator=factset&amp;DYN_ARGS=TRUE&amp;DOC_NAME=FAT:FQL_AUDITING_CLIENT_TEMPLATE.FAT&amp;display_string=Audit&amp;VAR:KEY=DUVSBGNKTY&amp;VAR:QUERY=RkZfRU5UUlBSX1ZBTF9EQUlMWSgzOTMyNCk=&amp;WINDOW=FIRST_POPUP&amp;HEIGHT=450&amp;WIDTH=450&amp;START_MA","XIMIZED=FALSE&amp;VAR:CALENDAR=US&amp;VAR:SYMBOL=585284&amp;VAR:INDEX=0"}</definedName>
    <definedName name="_5865__FDSAUDITLINK__" localSheetId="2" hidden="1">{"fdsup://directions/FAT Viewer?action=UPDATE&amp;creator=factset&amp;DYN_ARGS=TRUE&amp;DOC_NAME=FAT:FQL_AUDITING_CLIENT_TEMPLATE.FAT&amp;display_string=Audit&amp;VAR:KEY=NUJQRWDAFG&amp;VAR:QUERY=RkZfRU5UUlBSX1ZBTF9EQUlMWSgzOTMyNCk=&amp;WINDOW=FIRST_POPUP&amp;HEIGHT=450&amp;WIDTH=450&amp;START_MA","XIMIZED=FALSE&amp;VAR:CALENDAR=US&amp;VAR:SYMBOL=MAR&amp;VAR:INDEX=0"}</definedName>
    <definedName name="_5865__FDSAUDITLINK__" hidden="1">{"fdsup://directions/FAT Viewer?action=UPDATE&amp;creator=factset&amp;DYN_ARGS=TRUE&amp;DOC_NAME=FAT:FQL_AUDITING_CLIENT_TEMPLATE.FAT&amp;display_string=Audit&amp;VAR:KEY=NUJQRWDAFG&amp;VAR:QUERY=RkZfRU5UUlBSX1ZBTF9EQUlMWSgzOTMyNCk=&amp;WINDOW=FIRST_POPUP&amp;HEIGHT=450&amp;WIDTH=450&amp;START_MA","XIMIZED=FALSE&amp;VAR:CALENDAR=US&amp;VAR:SYMBOL=MAR&amp;VAR:INDEX=0"}</definedName>
    <definedName name="_5866__FDSAUDITLINK__" localSheetId="2" hidden="1">{"fdsup://directions/FAT Viewer?action=UPDATE&amp;creator=factset&amp;DYN_ARGS=TRUE&amp;DOC_NAME=FAT:FQL_AUDITING_CLIENT_TEMPLATE.FAT&amp;display_string=Audit&amp;VAR:KEY=VWVKXOBOBC&amp;VAR:QUERY=RkZfRU5UUlBSX1ZBTF9EQUlMWSgzOTMyNCk=&amp;WINDOW=FIRST_POPUP&amp;HEIGHT=450&amp;WIDTH=450&amp;START_MA","XIMIZED=FALSE&amp;VAR:CALENDAR=US&amp;VAR:SYMBOL=CHH&amp;VAR:INDEX=0"}</definedName>
    <definedName name="_5866__FDSAUDITLINK__" hidden="1">{"fdsup://directions/FAT Viewer?action=UPDATE&amp;creator=factset&amp;DYN_ARGS=TRUE&amp;DOC_NAME=FAT:FQL_AUDITING_CLIENT_TEMPLATE.FAT&amp;display_string=Audit&amp;VAR:KEY=VWVKXOBOBC&amp;VAR:QUERY=RkZfRU5UUlBSX1ZBTF9EQUlMWSgzOTMyNCk=&amp;WINDOW=FIRST_POPUP&amp;HEIGHT=450&amp;WIDTH=450&amp;START_MA","XIMIZED=FALSE&amp;VAR:CALENDAR=US&amp;VAR:SYMBOL=CHH&amp;VAR:INDEX=0"}</definedName>
    <definedName name="_5867__FDSAUDITLINK__" localSheetId="2" hidden="1">{"fdsup://directions/FAT Viewer?action=UPDATE&amp;creator=factset&amp;DYN_ARGS=TRUE&amp;DOC_NAME=FAT:FQL_AUDITING_CLIENT_TEMPLATE.FAT&amp;display_string=Audit&amp;VAR:KEY=DAHGJGHSDS&amp;VAR:QUERY=RkZfRU5UUlBSX1ZBTF9EQUlMWSgzOTMyNCk=&amp;WINDOW=FIRST_POPUP&amp;HEIGHT=450&amp;WIDTH=450&amp;START_MA","XIMIZED=FALSE&amp;VAR:CALENDAR=US&amp;VAR:SYMBOL=WYN&amp;VAR:INDEX=0"}</definedName>
    <definedName name="_5867__FDSAUDITLINK__" hidden="1">{"fdsup://directions/FAT Viewer?action=UPDATE&amp;creator=factset&amp;DYN_ARGS=TRUE&amp;DOC_NAME=FAT:FQL_AUDITING_CLIENT_TEMPLATE.FAT&amp;display_string=Audit&amp;VAR:KEY=DAHGJGHSDS&amp;VAR:QUERY=RkZfRU5UUlBSX1ZBTF9EQUlMWSgzOTMyNCk=&amp;WINDOW=FIRST_POPUP&amp;HEIGHT=450&amp;WIDTH=450&amp;START_MA","XIMIZED=FALSE&amp;VAR:CALENDAR=US&amp;VAR:SYMBOL=WYN&amp;VAR:INDEX=0"}</definedName>
    <definedName name="_5868__FDSAUDITLINK__" localSheetId="2" hidden="1">{"fdsup://directions/FAT Viewer?action=UPDATE&amp;creator=factset&amp;DYN_ARGS=TRUE&amp;DOC_NAME=FAT:FQL_AUDITING_CLIENT_TEMPLATE.FAT&amp;display_string=Audit&amp;VAR:KEY=PCTSNCVWTI&amp;VAR:QUERY=RkZfRU5UUlBSX1ZBTF9EQUlMWSgzOTMyMyk=&amp;WINDOW=FIRST_POPUP&amp;HEIGHT=450&amp;WIDTH=450&amp;START_MA","XIMIZED=FALSE&amp;VAR:CALENDAR=US&amp;VAR:SYMBOL=H&amp;VAR:INDEX=0"}</definedName>
    <definedName name="_5868__FDSAUDITLINK__" hidden="1">{"fdsup://directions/FAT Viewer?action=UPDATE&amp;creator=factset&amp;DYN_ARGS=TRUE&amp;DOC_NAME=FAT:FQL_AUDITING_CLIENT_TEMPLATE.FAT&amp;display_string=Audit&amp;VAR:KEY=PCTSNCVWTI&amp;VAR:QUERY=RkZfRU5UUlBSX1ZBTF9EQUlMWSgzOTMyMyk=&amp;WINDOW=FIRST_POPUP&amp;HEIGHT=450&amp;WIDTH=450&amp;START_MA","XIMIZED=FALSE&amp;VAR:CALENDAR=US&amp;VAR:SYMBOL=H&amp;VAR:INDEX=0"}</definedName>
    <definedName name="_5869__FDSAUDITLINK__" localSheetId="2" hidden="1">{"fdsup://directions/FAT Viewer?action=UPDATE&amp;creator=factset&amp;DYN_ARGS=TRUE&amp;DOC_NAME=FAT:FQL_AUDITING_CLIENT_TEMPLATE.FAT&amp;display_string=Audit&amp;VAR:KEY=NCFSTIFWRO&amp;VAR:QUERY=RkZfRU5UUlBSX1ZBTF9EQUlMWSgzOTMyMyk=&amp;WINDOW=FIRST_POPUP&amp;HEIGHT=450&amp;WIDTH=450&amp;START_MA","XIMIZED=FALSE&amp;VAR:CALENDAR=US&amp;VAR:SYMBOL=HOT&amp;VAR:INDEX=0"}</definedName>
    <definedName name="_5869__FDSAUDITLINK__" hidden="1">{"fdsup://directions/FAT Viewer?action=UPDATE&amp;creator=factset&amp;DYN_ARGS=TRUE&amp;DOC_NAME=FAT:FQL_AUDITING_CLIENT_TEMPLATE.FAT&amp;display_string=Audit&amp;VAR:KEY=NCFSTIFWRO&amp;VAR:QUERY=RkZfRU5UUlBSX1ZBTF9EQUlMWSgzOTMyMyk=&amp;WINDOW=FIRST_POPUP&amp;HEIGHT=450&amp;WIDTH=450&amp;START_MA","XIMIZED=FALSE&amp;VAR:CALENDAR=US&amp;VAR:SYMBOL=HOT&amp;VAR:INDEX=0"}</definedName>
    <definedName name="_587______________123Graph_ECHART_5" hidden="1">#REF!</definedName>
    <definedName name="_587___________123Graph_ECHART_4" hidden="1">#REF!</definedName>
    <definedName name="_58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587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5870__FDSAUDITLINK__" localSheetId="2" hidden="1">{"fdsup://directions/FAT Viewer?action=UPDATE&amp;creator=factset&amp;DYN_ARGS=TRUE&amp;DOC_NAME=FAT:FQL_AUDITING_CLIENT_TEMPLATE.FAT&amp;display_string=Audit&amp;VAR:KEY=TAROTCTINC&amp;VAR:QUERY=RkZfRU5UUlBSX1ZBTF9EQUlMWSgzOTMyMyk=&amp;WINDOW=FIRST_POPUP&amp;HEIGHT=450&amp;WIDTH=450&amp;START_MA","XIMIZED=FALSE&amp;VAR:CALENDAR=US&amp;VAR:SYMBOL=585284&amp;VAR:INDEX=0"}</definedName>
    <definedName name="_5870__FDSAUDITLINK__" hidden="1">{"fdsup://directions/FAT Viewer?action=UPDATE&amp;creator=factset&amp;DYN_ARGS=TRUE&amp;DOC_NAME=FAT:FQL_AUDITING_CLIENT_TEMPLATE.FAT&amp;display_string=Audit&amp;VAR:KEY=TAROTCTINC&amp;VAR:QUERY=RkZfRU5UUlBSX1ZBTF9EQUlMWSgzOTMyMyk=&amp;WINDOW=FIRST_POPUP&amp;HEIGHT=450&amp;WIDTH=450&amp;START_MA","XIMIZED=FALSE&amp;VAR:CALENDAR=US&amp;VAR:SYMBOL=585284&amp;VAR:INDEX=0"}</definedName>
    <definedName name="_5871__FDSAUDITLINK__" localSheetId="2" hidden="1">{"fdsup://directions/FAT Viewer?action=UPDATE&amp;creator=factset&amp;DYN_ARGS=TRUE&amp;DOC_NAME=FAT:FQL_AUDITING_CLIENT_TEMPLATE.FAT&amp;display_string=Audit&amp;VAR:KEY=DMXMNMBGXM&amp;VAR:QUERY=RkZfRU5UUlBSX1ZBTF9EQUlMWSgzOTMyMyk=&amp;WINDOW=FIRST_POPUP&amp;HEIGHT=450&amp;WIDTH=450&amp;START_MA","XIMIZED=FALSE&amp;VAR:CALENDAR=US&amp;VAR:SYMBOL=MAR&amp;VAR:INDEX=0"}</definedName>
    <definedName name="_5871__FDSAUDITLINK__" hidden="1">{"fdsup://directions/FAT Viewer?action=UPDATE&amp;creator=factset&amp;DYN_ARGS=TRUE&amp;DOC_NAME=FAT:FQL_AUDITING_CLIENT_TEMPLATE.FAT&amp;display_string=Audit&amp;VAR:KEY=DMXMNMBGXM&amp;VAR:QUERY=RkZfRU5UUlBSX1ZBTF9EQUlMWSgzOTMyMyk=&amp;WINDOW=FIRST_POPUP&amp;HEIGHT=450&amp;WIDTH=450&amp;START_MA","XIMIZED=FALSE&amp;VAR:CALENDAR=US&amp;VAR:SYMBOL=MAR&amp;VAR:INDEX=0"}</definedName>
    <definedName name="_5872__FDSAUDITLINK__" localSheetId="2" hidden="1">{"fdsup://directions/FAT Viewer?action=UPDATE&amp;creator=factset&amp;DYN_ARGS=TRUE&amp;DOC_NAME=FAT:FQL_AUDITING_CLIENT_TEMPLATE.FAT&amp;display_string=Audit&amp;VAR:KEY=DUFIJOLUNS&amp;VAR:QUERY=RkZfRU5UUlBSX1ZBTF9EQUlMWSgzOTMyMyk=&amp;WINDOW=FIRST_POPUP&amp;HEIGHT=450&amp;WIDTH=450&amp;START_MA","XIMIZED=FALSE&amp;VAR:CALENDAR=US&amp;VAR:SYMBOL=CHH&amp;VAR:INDEX=0"}</definedName>
    <definedName name="_5872__FDSAUDITLINK__" hidden="1">{"fdsup://directions/FAT Viewer?action=UPDATE&amp;creator=factset&amp;DYN_ARGS=TRUE&amp;DOC_NAME=FAT:FQL_AUDITING_CLIENT_TEMPLATE.FAT&amp;display_string=Audit&amp;VAR:KEY=DUFIJOLUNS&amp;VAR:QUERY=RkZfRU5UUlBSX1ZBTF9EQUlMWSgzOTMyMyk=&amp;WINDOW=FIRST_POPUP&amp;HEIGHT=450&amp;WIDTH=450&amp;START_MA","XIMIZED=FALSE&amp;VAR:CALENDAR=US&amp;VAR:SYMBOL=CHH&amp;VAR:INDEX=0"}</definedName>
    <definedName name="_5873__FDSAUDITLINK__" localSheetId="2" hidden="1">{"fdsup://directions/FAT Viewer?action=UPDATE&amp;creator=factset&amp;DYN_ARGS=TRUE&amp;DOC_NAME=FAT:FQL_AUDITING_CLIENT_TEMPLATE.FAT&amp;display_string=Audit&amp;VAR:KEY=ZCZIDMNITA&amp;VAR:QUERY=RkZfRU5UUlBSX1ZBTF9EQUlMWSgzOTMyMyk=&amp;WINDOW=FIRST_POPUP&amp;HEIGHT=450&amp;WIDTH=450&amp;START_MA","XIMIZED=FALSE&amp;VAR:CALENDAR=US&amp;VAR:SYMBOL=WYN&amp;VAR:INDEX=0"}</definedName>
    <definedName name="_5873__FDSAUDITLINK__" hidden="1">{"fdsup://directions/FAT Viewer?action=UPDATE&amp;creator=factset&amp;DYN_ARGS=TRUE&amp;DOC_NAME=FAT:FQL_AUDITING_CLIENT_TEMPLATE.FAT&amp;display_string=Audit&amp;VAR:KEY=ZCZIDMNITA&amp;VAR:QUERY=RkZfRU5UUlBSX1ZBTF9EQUlMWSgzOTMyMyk=&amp;WINDOW=FIRST_POPUP&amp;HEIGHT=450&amp;WIDTH=450&amp;START_MA","XIMIZED=FALSE&amp;VAR:CALENDAR=US&amp;VAR:SYMBOL=WYN&amp;VAR:INDEX=0"}</definedName>
    <definedName name="_5874__FDSAUDITLINK__" localSheetId="2" hidden="1">{"fdsup://directions/FAT Viewer?action=UPDATE&amp;creator=factset&amp;DYN_ARGS=TRUE&amp;DOC_NAME=FAT:FQL_AUDITING_CLIENT_TEMPLATE.FAT&amp;display_string=Audit&amp;VAR:KEY=DUJYNIZIDW&amp;VAR:QUERY=RkZfRU5UUlBSX1ZBTF9EQUlMWSgzOTMyMik=&amp;WINDOW=FIRST_POPUP&amp;HEIGHT=450&amp;WIDTH=450&amp;START_MA","XIMIZED=FALSE&amp;VAR:CALENDAR=US&amp;VAR:SYMBOL=H&amp;VAR:INDEX=0"}</definedName>
    <definedName name="_5874__FDSAUDITLINK__" hidden="1">{"fdsup://directions/FAT Viewer?action=UPDATE&amp;creator=factset&amp;DYN_ARGS=TRUE&amp;DOC_NAME=FAT:FQL_AUDITING_CLIENT_TEMPLATE.FAT&amp;display_string=Audit&amp;VAR:KEY=DUJYNIZIDW&amp;VAR:QUERY=RkZfRU5UUlBSX1ZBTF9EQUlMWSgzOTMyMik=&amp;WINDOW=FIRST_POPUP&amp;HEIGHT=450&amp;WIDTH=450&amp;START_MA","XIMIZED=FALSE&amp;VAR:CALENDAR=US&amp;VAR:SYMBOL=H&amp;VAR:INDEX=0"}</definedName>
    <definedName name="_5875__FDSAUDITLINK__" localSheetId="2" hidden="1">{"fdsup://directions/FAT Viewer?action=UPDATE&amp;creator=factset&amp;DYN_ARGS=TRUE&amp;DOC_NAME=FAT:FQL_AUDITING_CLIENT_TEMPLATE.FAT&amp;display_string=Audit&amp;VAR:KEY=XIJGJSZGLO&amp;VAR:QUERY=RkZfRU5UUlBSX1ZBTF9EQUlMWSgzOTMyMik=&amp;WINDOW=FIRST_POPUP&amp;HEIGHT=450&amp;WIDTH=450&amp;START_MA","XIMIZED=FALSE&amp;VAR:CALENDAR=US&amp;VAR:SYMBOL=HOT&amp;VAR:INDEX=0"}</definedName>
    <definedName name="_5875__FDSAUDITLINK__" hidden="1">{"fdsup://directions/FAT Viewer?action=UPDATE&amp;creator=factset&amp;DYN_ARGS=TRUE&amp;DOC_NAME=FAT:FQL_AUDITING_CLIENT_TEMPLATE.FAT&amp;display_string=Audit&amp;VAR:KEY=XIJGJSZGLO&amp;VAR:QUERY=RkZfRU5UUlBSX1ZBTF9EQUlMWSgzOTMyMik=&amp;WINDOW=FIRST_POPUP&amp;HEIGHT=450&amp;WIDTH=450&amp;START_MA","XIMIZED=FALSE&amp;VAR:CALENDAR=US&amp;VAR:SYMBOL=HOT&amp;VAR:INDEX=0"}</definedName>
    <definedName name="_5876__FDSAUDITLINK__" localSheetId="2" hidden="1">{"fdsup://directions/FAT Viewer?action=UPDATE&amp;creator=factset&amp;DYN_ARGS=TRUE&amp;DOC_NAME=FAT:FQL_AUDITING_CLIENT_TEMPLATE.FAT&amp;display_string=Audit&amp;VAR:KEY=BSHQVUJYNM&amp;VAR:QUERY=RkZfRU5UUlBSX1ZBTF9EQUlMWSgzOTMyMik=&amp;WINDOW=FIRST_POPUP&amp;HEIGHT=450&amp;WIDTH=450&amp;START_MA","XIMIZED=FALSE&amp;VAR:CALENDAR=US&amp;VAR:SYMBOL=585284&amp;VAR:INDEX=0"}</definedName>
    <definedName name="_5876__FDSAUDITLINK__" hidden="1">{"fdsup://directions/FAT Viewer?action=UPDATE&amp;creator=factset&amp;DYN_ARGS=TRUE&amp;DOC_NAME=FAT:FQL_AUDITING_CLIENT_TEMPLATE.FAT&amp;display_string=Audit&amp;VAR:KEY=BSHQVUJYNM&amp;VAR:QUERY=RkZfRU5UUlBSX1ZBTF9EQUlMWSgzOTMyMik=&amp;WINDOW=FIRST_POPUP&amp;HEIGHT=450&amp;WIDTH=450&amp;START_MA","XIMIZED=FALSE&amp;VAR:CALENDAR=US&amp;VAR:SYMBOL=585284&amp;VAR:INDEX=0"}</definedName>
    <definedName name="_5877__FDSAUDITLINK__" localSheetId="2" hidden="1">{"fdsup://directions/FAT Viewer?action=UPDATE&amp;creator=factset&amp;DYN_ARGS=TRUE&amp;DOC_NAME=FAT:FQL_AUDITING_CLIENT_TEMPLATE.FAT&amp;display_string=Audit&amp;VAR:KEY=XMHYXCVMJQ&amp;VAR:QUERY=RkZfRU5UUlBSX1ZBTF9EQUlMWSgzOTMyMik=&amp;WINDOW=FIRST_POPUP&amp;HEIGHT=450&amp;WIDTH=450&amp;START_MA","XIMIZED=FALSE&amp;VAR:CALENDAR=US&amp;VAR:SYMBOL=MAR&amp;VAR:INDEX=0"}</definedName>
    <definedName name="_5877__FDSAUDITLINK__" hidden="1">{"fdsup://directions/FAT Viewer?action=UPDATE&amp;creator=factset&amp;DYN_ARGS=TRUE&amp;DOC_NAME=FAT:FQL_AUDITING_CLIENT_TEMPLATE.FAT&amp;display_string=Audit&amp;VAR:KEY=XMHYXCVMJQ&amp;VAR:QUERY=RkZfRU5UUlBSX1ZBTF9EQUlMWSgzOTMyMik=&amp;WINDOW=FIRST_POPUP&amp;HEIGHT=450&amp;WIDTH=450&amp;START_MA","XIMIZED=FALSE&amp;VAR:CALENDAR=US&amp;VAR:SYMBOL=MAR&amp;VAR:INDEX=0"}</definedName>
    <definedName name="_5878__FDSAUDITLINK__" localSheetId="2" hidden="1">{"fdsup://directions/FAT Viewer?action=UPDATE&amp;creator=factset&amp;DYN_ARGS=TRUE&amp;DOC_NAME=FAT:FQL_AUDITING_CLIENT_TEMPLATE.FAT&amp;display_string=Audit&amp;VAR:KEY=LAZCTAFETW&amp;VAR:QUERY=RkZfRU5UUlBSX1ZBTF9EQUlMWSgzOTMyMik=&amp;WINDOW=FIRST_POPUP&amp;HEIGHT=450&amp;WIDTH=450&amp;START_MA","XIMIZED=FALSE&amp;VAR:CALENDAR=US&amp;VAR:SYMBOL=CHH&amp;VAR:INDEX=0"}</definedName>
    <definedName name="_5878__FDSAUDITLINK__" hidden="1">{"fdsup://directions/FAT Viewer?action=UPDATE&amp;creator=factset&amp;DYN_ARGS=TRUE&amp;DOC_NAME=FAT:FQL_AUDITING_CLIENT_TEMPLATE.FAT&amp;display_string=Audit&amp;VAR:KEY=LAZCTAFETW&amp;VAR:QUERY=RkZfRU5UUlBSX1ZBTF9EQUlMWSgzOTMyMik=&amp;WINDOW=FIRST_POPUP&amp;HEIGHT=450&amp;WIDTH=450&amp;START_MA","XIMIZED=FALSE&amp;VAR:CALENDAR=US&amp;VAR:SYMBOL=CHH&amp;VAR:INDEX=0"}</definedName>
    <definedName name="_5879__FDSAUDITLINK__" localSheetId="2" hidden="1">{"fdsup://directions/FAT Viewer?action=UPDATE&amp;creator=factset&amp;DYN_ARGS=TRUE&amp;DOC_NAME=FAT:FQL_AUDITING_CLIENT_TEMPLATE.FAT&amp;display_string=Audit&amp;VAR:KEY=ZITWJKLGFI&amp;VAR:QUERY=RkZfRU5UUlBSX1ZBTF9EQUlMWSgzOTMyMik=&amp;WINDOW=FIRST_POPUP&amp;HEIGHT=450&amp;WIDTH=450&amp;START_MA","XIMIZED=FALSE&amp;VAR:CALENDAR=US&amp;VAR:SYMBOL=WYN&amp;VAR:INDEX=0"}</definedName>
    <definedName name="_5879__FDSAUDITLINK__" hidden="1">{"fdsup://directions/FAT Viewer?action=UPDATE&amp;creator=factset&amp;DYN_ARGS=TRUE&amp;DOC_NAME=FAT:FQL_AUDITING_CLIENT_TEMPLATE.FAT&amp;display_string=Audit&amp;VAR:KEY=ZITWJKLGFI&amp;VAR:QUERY=RkZfRU5UUlBSX1ZBTF9EQUlMWSgzOTMyMik=&amp;WINDOW=FIRST_POPUP&amp;HEIGHT=450&amp;WIDTH=450&amp;START_MA","XIMIZED=FALSE&amp;VAR:CALENDAR=US&amp;VAR:SYMBOL=WYN&amp;VAR:INDEX=0"}</definedName>
    <definedName name="_588______________123Graph_ECHART_6" hidden="1">#REF!</definedName>
    <definedName name="_588___________123Graph_ECHART_5" hidden="1">#REF!</definedName>
    <definedName name="_588__123Graph_DCHART_4" hidden="1">#REF!</definedName>
    <definedName name="_58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588__FDSAUDITLINK__" hidden="1">{"fdsup://Directions/FactSet Auditing Viewer?action=AUDIT_VALUE&amp;DB=129&amp;ID1=90385D10&amp;VALUEID=01001&amp;SDATE=201103&amp;PERIODTYPE=QTR_STD&amp;SCFT=3&amp;window=popup_no_bar&amp;width=385&amp;height=120&amp;START_MAXIMIZED=FALSE&amp;creator=factset&amp;display_string=Audit"}</definedName>
    <definedName name="_5880__FDSAUDITLINK__" localSheetId="2" hidden="1">{"fdsup://directions/FAT Viewer?action=UPDATE&amp;creator=factset&amp;DYN_ARGS=TRUE&amp;DOC_NAME=FAT:FQL_AUDITING_CLIENT_TEMPLATE.FAT&amp;display_string=Audit&amp;VAR:KEY=TQNGBMPSRI&amp;VAR:QUERY=RkZfRU5UUlBSX1ZBTF9EQUlMWSgzOTMyMSk=&amp;WINDOW=FIRST_POPUP&amp;HEIGHT=450&amp;WIDTH=450&amp;START_MA","XIMIZED=FALSE&amp;VAR:CALENDAR=US&amp;VAR:SYMBOL=H&amp;VAR:INDEX=0"}</definedName>
    <definedName name="_5880__FDSAUDITLINK__" hidden="1">{"fdsup://directions/FAT Viewer?action=UPDATE&amp;creator=factset&amp;DYN_ARGS=TRUE&amp;DOC_NAME=FAT:FQL_AUDITING_CLIENT_TEMPLATE.FAT&amp;display_string=Audit&amp;VAR:KEY=TQNGBMPSRI&amp;VAR:QUERY=RkZfRU5UUlBSX1ZBTF9EQUlMWSgzOTMyMSk=&amp;WINDOW=FIRST_POPUP&amp;HEIGHT=450&amp;WIDTH=450&amp;START_MA","XIMIZED=FALSE&amp;VAR:CALENDAR=US&amp;VAR:SYMBOL=H&amp;VAR:INDEX=0"}</definedName>
    <definedName name="_5881__FDSAUDITLINK__" localSheetId="2" hidden="1">{"fdsup://directions/FAT Viewer?action=UPDATE&amp;creator=factset&amp;DYN_ARGS=TRUE&amp;DOC_NAME=FAT:FQL_AUDITING_CLIENT_TEMPLATE.FAT&amp;display_string=Audit&amp;VAR:KEY=ZSPIHMVUFK&amp;VAR:QUERY=RkZfRU5UUlBSX1ZBTF9EQUlMWSgzOTMyMSk=&amp;WINDOW=FIRST_POPUP&amp;HEIGHT=450&amp;WIDTH=450&amp;START_MA","XIMIZED=FALSE&amp;VAR:CALENDAR=US&amp;VAR:SYMBOL=HOT&amp;VAR:INDEX=0"}</definedName>
    <definedName name="_5881__FDSAUDITLINK__" hidden="1">{"fdsup://directions/FAT Viewer?action=UPDATE&amp;creator=factset&amp;DYN_ARGS=TRUE&amp;DOC_NAME=FAT:FQL_AUDITING_CLIENT_TEMPLATE.FAT&amp;display_string=Audit&amp;VAR:KEY=ZSPIHMVUFK&amp;VAR:QUERY=RkZfRU5UUlBSX1ZBTF9EQUlMWSgzOTMyMSk=&amp;WINDOW=FIRST_POPUP&amp;HEIGHT=450&amp;WIDTH=450&amp;START_MA","XIMIZED=FALSE&amp;VAR:CALENDAR=US&amp;VAR:SYMBOL=HOT&amp;VAR:INDEX=0"}</definedName>
    <definedName name="_5882__FDSAUDITLINK__" localSheetId="2" hidden="1">{"fdsup://directions/FAT Viewer?action=UPDATE&amp;creator=factset&amp;DYN_ARGS=TRUE&amp;DOC_NAME=FAT:FQL_AUDITING_CLIENT_TEMPLATE.FAT&amp;display_string=Audit&amp;VAR:KEY=PKFGPILURA&amp;VAR:QUERY=RkZfRU5UUlBSX1ZBTF9EQUlMWSgzOTMyMSk=&amp;WINDOW=FIRST_POPUP&amp;HEIGHT=450&amp;WIDTH=450&amp;START_MA","XIMIZED=FALSE&amp;VAR:CALENDAR=US&amp;VAR:SYMBOL=585284&amp;VAR:INDEX=0"}</definedName>
    <definedName name="_5882__FDSAUDITLINK__" hidden="1">{"fdsup://directions/FAT Viewer?action=UPDATE&amp;creator=factset&amp;DYN_ARGS=TRUE&amp;DOC_NAME=FAT:FQL_AUDITING_CLIENT_TEMPLATE.FAT&amp;display_string=Audit&amp;VAR:KEY=PKFGPILURA&amp;VAR:QUERY=RkZfRU5UUlBSX1ZBTF9EQUlMWSgzOTMyMSk=&amp;WINDOW=FIRST_POPUP&amp;HEIGHT=450&amp;WIDTH=450&amp;START_MA","XIMIZED=FALSE&amp;VAR:CALENDAR=US&amp;VAR:SYMBOL=585284&amp;VAR:INDEX=0"}</definedName>
    <definedName name="_5883__FDSAUDITLINK__" localSheetId="2" hidden="1">{"fdsup://directions/FAT Viewer?action=UPDATE&amp;creator=factset&amp;DYN_ARGS=TRUE&amp;DOC_NAME=FAT:FQL_AUDITING_CLIENT_TEMPLATE.FAT&amp;display_string=Audit&amp;VAR:KEY=RCNYZYPQLM&amp;VAR:QUERY=RkZfRU5UUlBSX1ZBTF9EQUlMWSgzOTMyMSk=&amp;WINDOW=FIRST_POPUP&amp;HEIGHT=450&amp;WIDTH=450&amp;START_MA","XIMIZED=FALSE&amp;VAR:CALENDAR=US&amp;VAR:SYMBOL=MAR&amp;VAR:INDEX=0"}</definedName>
    <definedName name="_5883__FDSAUDITLINK__" hidden="1">{"fdsup://directions/FAT Viewer?action=UPDATE&amp;creator=factset&amp;DYN_ARGS=TRUE&amp;DOC_NAME=FAT:FQL_AUDITING_CLIENT_TEMPLATE.FAT&amp;display_string=Audit&amp;VAR:KEY=RCNYZYPQLM&amp;VAR:QUERY=RkZfRU5UUlBSX1ZBTF9EQUlMWSgzOTMyMSk=&amp;WINDOW=FIRST_POPUP&amp;HEIGHT=450&amp;WIDTH=450&amp;START_MA","XIMIZED=FALSE&amp;VAR:CALENDAR=US&amp;VAR:SYMBOL=MAR&amp;VAR:INDEX=0"}</definedName>
    <definedName name="_5884__FDSAUDITLINK__" localSheetId="2" hidden="1">{"fdsup://directions/FAT Viewer?action=UPDATE&amp;creator=factset&amp;DYN_ARGS=TRUE&amp;DOC_NAME=FAT:FQL_AUDITING_CLIENT_TEMPLATE.FAT&amp;display_string=Audit&amp;VAR:KEY=JAZQZIDYBM&amp;VAR:QUERY=RkZfRU5UUlBSX1ZBTF9EQUlMWSgzOTMyMSk=&amp;WINDOW=FIRST_POPUP&amp;HEIGHT=450&amp;WIDTH=450&amp;START_MA","XIMIZED=FALSE&amp;VAR:CALENDAR=US&amp;VAR:SYMBOL=CHH&amp;VAR:INDEX=0"}</definedName>
    <definedName name="_5884__FDSAUDITLINK__" hidden="1">{"fdsup://directions/FAT Viewer?action=UPDATE&amp;creator=factset&amp;DYN_ARGS=TRUE&amp;DOC_NAME=FAT:FQL_AUDITING_CLIENT_TEMPLATE.FAT&amp;display_string=Audit&amp;VAR:KEY=JAZQZIDYBM&amp;VAR:QUERY=RkZfRU5UUlBSX1ZBTF9EQUlMWSgzOTMyMSk=&amp;WINDOW=FIRST_POPUP&amp;HEIGHT=450&amp;WIDTH=450&amp;START_MA","XIMIZED=FALSE&amp;VAR:CALENDAR=US&amp;VAR:SYMBOL=CHH&amp;VAR:INDEX=0"}</definedName>
    <definedName name="_5885__FDSAUDITLINK__" localSheetId="2" hidden="1">{"fdsup://directions/FAT Viewer?action=UPDATE&amp;creator=factset&amp;DYN_ARGS=TRUE&amp;DOC_NAME=FAT:FQL_AUDITING_CLIENT_TEMPLATE.FAT&amp;display_string=Audit&amp;VAR:KEY=JQJMPWLWZE&amp;VAR:QUERY=RkZfRU5UUlBSX1ZBTF9EQUlMWSgzOTMyMSk=&amp;WINDOW=FIRST_POPUP&amp;HEIGHT=450&amp;WIDTH=450&amp;START_MA","XIMIZED=FALSE&amp;VAR:CALENDAR=US&amp;VAR:SYMBOL=WYN&amp;VAR:INDEX=0"}</definedName>
    <definedName name="_5885__FDSAUDITLINK__" hidden="1">{"fdsup://directions/FAT Viewer?action=UPDATE&amp;creator=factset&amp;DYN_ARGS=TRUE&amp;DOC_NAME=FAT:FQL_AUDITING_CLIENT_TEMPLATE.FAT&amp;display_string=Audit&amp;VAR:KEY=JQJMPWLWZE&amp;VAR:QUERY=RkZfRU5UUlBSX1ZBTF9EQUlMWSgzOTMyMSk=&amp;WINDOW=FIRST_POPUP&amp;HEIGHT=450&amp;WIDTH=450&amp;START_MA","XIMIZED=FALSE&amp;VAR:CALENDAR=US&amp;VAR:SYMBOL=WYN&amp;VAR:INDEX=0"}</definedName>
    <definedName name="_5886__FDSAUDITLINK__" localSheetId="2" hidden="1">{"fdsup://directions/FAT Viewer?action=UPDATE&amp;creator=factset&amp;DYN_ARGS=TRUE&amp;DOC_NAME=FAT:FQL_AUDITING_CLIENT_TEMPLATE.FAT&amp;display_string=Audit&amp;VAR:KEY=XEXSNYXGBQ&amp;VAR:QUERY=RkZfRU5UUlBSX1ZBTF9EQUlMWSgzOTMxOCk=&amp;WINDOW=FIRST_POPUP&amp;HEIGHT=450&amp;WIDTH=450&amp;START_MA","XIMIZED=FALSE&amp;VAR:CALENDAR=US&amp;VAR:SYMBOL=H&amp;VAR:INDEX=0"}</definedName>
    <definedName name="_5886__FDSAUDITLINK__" hidden="1">{"fdsup://directions/FAT Viewer?action=UPDATE&amp;creator=factset&amp;DYN_ARGS=TRUE&amp;DOC_NAME=FAT:FQL_AUDITING_CLIENT_TEMPLATE.FAT&amp;display_string=Audit&amp;VAR:KEY=XEXSNYXGBQ&amp;VAR:QUERY=RkZfRU5UUlBSX1ZBTF9EQUlMWSgzOTMxOCk=&amp;WINDOW=FIRST_POPUP&amp;HEIGHT=450&amp;WIDTH=450&amp;START_MA","XIMIZED=FALSE&amp;VAR:CALENDAR=US&amp;VAR:SYMBOL=H&amp;VAR:INDEX=0"}</definedName>
    <definedName name="_5887__FDSAUDITLINK__" localSheetId="2" hidden="1">{"fdsup://directions/FAT Viewer?action=UPDATE&amp;creator=factset&amp;DYN_ARGS=TRUE&amp;DOC_NAME=FAT:FQL_AUDITING_CLIENT_TEMPLATE.FAT&amp;display_string=Audit&amp;VAR:KEY=NMFOBEZYVC&amp;VAR:QUERY=RkZfRU5UUlBSX1ZBTF9EQUlMWSgzOTMxOCk=&amp;WINDOW=FIRST_POPUP&amp;HEIGHT=450&amp;WIDTH=450&amp;START_MA","XIMIZED=FALSE&amp;VAR:CALENDAR=US&amp;VAR:SYMBOL=HOT&amp;VAR:INDEX=0"}</definedName>
    <definedName name="_5887__FDSAUDITLINK__" hidden="1">{"fdsup://directions/FAT Viewer?action=UPDATE&amp;creator=factset&amp;DYN_ARGS=TRUE&amp;DOC_NAME=FAT:FQL_AUDITING_CLIENT_TEMPLATE.FAT&amp;display_string=Audit&amp;VAR:KEY=NMFOBEZYVC&amp;VAR:QUERY=RkZfRU5UUlBSX1ZBTF9EQUlMWSgzOTMxOCk=&amp;WINDOW=FIRST_POPUP&amp;HEIGHT=450&amp;WIDTH=450&amp;START_MA","XIMIZED=FALSE&amp;VAR:CALENDAR=US&amp;VAR:SYMBOL=HOT&amp;VAR:INDEX=0"}</definedName>
    <definedName name="_5888__FDSAUDITLINK__" localSheetId="2" hidden="1">{"fdsup://directions/FAT Viewer?action=UPDATE&amp;creator=factset&amp;DYN_ARGS=TRUE&amp;DOC_NAME=FAT:FQL_AUDITING_CLIENT_TEMPLATE.FAT&amp;display_string=Audit&amp;VAR:KEY=LSJSBANEHC&amp;VAR:QUERY=RkZfRU5UUlBSX1ZBTF9EQUlMWSgzOTMxOCk=&amp;WINDOW=FIRST_POPUP&amp;HEIGHT=450&amp;WIDTH=450&amp;START_MA","XIMIZED=FALSE&amp;VAR:CALENDAR=US&amp;VAR:SYMBOL=585284&amp;VAR:INDEX=0"}</definedName>
    <definedName name="_5888__FDSAUDITLINK__" hidden="1">{"fdsup://directions/FAT Viewer?action=UPDATE&amp;creator=factset&amp;DYN_ARGS=TRUE&amp;DOC_NAME=FAT:FQL_AUDITING_CLIENT_TEMPLATE.FAT&amp;display_string=Audit&amp;VAR:KEY=LSJSBANEHC&amp;VAR:QUERY=RkZfRU5UUlBSX1ZBTF9EQUlMWSgzOTMxOCk=&amp;WINDOW=FIRST_POPUP&amp;HEIGHT=450&amp;WIDTH=450&amp;START_MA","XIMIZED=FALSE&amp;VAR:CALENDAR=US&amp;VAR:SYMBOL=585284&amp;VAR:INDEX=0"}</definedName>
    <definedName name="_5889__FDSAUDITLINK__" localSheetId="2" hidden="1">{"fdsup://directions/FAT Viewer?action=UPDATE&amp;creator=factset&amp;DYN_ARGS=TRUE&amp;DOC_NAME=FAT:FQL_AUDITING_CLIENT_TEMPLATE.FAT&amp;display_string=Audit&amp;VAR:KEY=RSREDSRWTE&amp;VAR:QUERY=RkZfRU5UUlBSX1ZBTF9EQUlMWSgzOTMxOCk=&amp;WINDOW=FIRST_POPUP&amp;HEIGHT=450&amp;WIDTH=450&amp;START_MA","XIMIZED=FALSE&amp;VAR:CALENDAR=US&amp;VAR:SYMBOL=MAR&amp;VAR:INDEX=0"}</definedName>
    <definedName name="_5889__FDSAUDITLINK__" hidden="1">{"fdsup://directions/FAT Viewer?action=UPDATE&amp;creator=factset&amp;DYN_ARGS=TRUE&amp;DOC_NAME=FAT:FQL_AUDITING_CLIENT_TEMPLATE.FAT&amp;display_string=Audit&amp;VAR:KEY=RSREDSRWTE&amp;VAR:QUERY=RkZfRU5UUlBSX1ZBTF9EQUlMWSgzOTMxOCk=&amp;WINDOW=FIRST_POPUP&amp;HEIGHT=450&amp;WIDTH=450&amp;START_MA","XIMIZED=FALSE&amp;VAR:CALENDAR=US&amp;VAR:SYMBOL=MAR&amp;VAR:INDEX=0"}</definedName>
    <definedName name="_589______________123Graph_ECHART_7" hidden="1">#REF!</definedName>
    <definedName name="_589___________123Graph_ECHART_6" hidden="1">#REF!</definedName>
    <definedName name="_58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589__FDSAUDITLINK__" hidden="1">{"fdsup://directions/FAT Viewer?action=UPDATE&amp;creator=factset&amp;DYN_ARGS=TRUE&amp;DOC_NAME=FAT:FQL_AUDITING_CLIENT_TEMPLATE.FAT&amp;display_string=Audit&amp;VAR:KEY=MVCXAZYVWL&amp;VAR:QUERY=RkZfTkVUX0lOQyhMVE0sMCwsLFJGLFVTRCk=&amp;WINDOW=FIRST_POPUP&amp;HEIGHT=450&amp;WIDTH=450&amp;START_MA","XIMIZED=FALSE&amp;VAR:CALENDAR=US&amp;VAR:SYMBOL=CRM&amp;VAR:INDEX=0"}</definedName>
    <definedName name="_5890__FDSAUDITLINK__" localSheetId="2" hidden="1">{"fdsup://directions/FAT Viewer?action=UPDATE&amp;creator=factset&amp;DYN_ARGS=TRUE&amp;DOC_NAME=FAT:FQL_AUDITING_CLIENT_TEMPLATE.FAT&amp;display_string=Audit&amp;VAR:KEY=ZCHGVKXQRS&amp;VAR:QUERY=RkZfRU5UUlBSX1ZBTF9EQUlMWSgzOTMxOCk=&amp;WINDOW=FIRST_POPUP&amp;HEIGHT=450&amp;WIDTH=450&amp;START_MA","XIMIZED=FALSE&amp;VAR:CALENDAR=US&amp;VAR:SYMBOL=CHH&amp;VAR:INDEX=0"}</definedName>
    <definedName name="_5890__FDSAUDITLINK__" hidden="1">{"fdsup://directions/FAT Viewer?action=UPDATE&amp;creator=factset&amp;DYN_ARGS=TRUE&amp;DOC_NAME=FAT:FQL_AUDITING_CLIENT_TEMPLATE.FAT&amp;display_string=Audit&amp;VAR:KEY=ZCHGVKXQRS&amp;VAR:QUERY=RkZfRU5UUlBSX1ZBTF9EQUlMWSgzOTMxOCk=&amp;WINDOW=FIRST_POPUP&amp;HEIGHT=450&amp;WIDTH=450&amp;START_MA","XIMIZED=FALSE&amp;VAR:CALENDAR=US&amp;VAR:SYMBOL=CHH&amp;VAR:INDEX=0"}</definedName>
    <definedName name="_5891__FDSAUDITLINK__" localSheetId="2" hidden="1">{"fdsup://directions/FAT Viewer?action=UPDATE&amp;creator=factset&amp;DYN_ARGS=TRUE&amp;DOC_NAME=FAT:FQL_AUDITING_CLIENT_TEMPLATE.FAT&amp;display_string=Audit&amp;VAR:KEY=VWZIJMLQFY&amp;VAR:QUERY=RkZfRU5UUlBSX1ZBTF9EQUlMWSgzOTMxOCk=&amp;WINDOW=FIRST_POPUP&amp;HEIGHT=450&amp;WIDTH=450&amp;START_MA","XIMIZED=FALSE&amp;VAR:CALENDAR=US&amp;VAR:SYMBOL=WYN&amp;VAR:INDEX=0"}</definedName>
    <definedName name="_5891__FDSAUDITLINK__" hidden="1">{"fdsup://directions/FAT Viewer?action=UPDATE&amp;creator=factset&amp;DYN_ARGS=TRUE&amp;DOC_NAME=FAT:FQL_AUDITING_CLIENT_TEMPLATE.FAT&amp;display_string=Audit&amp;VAR:KEY=VWZIJMLQFY&amp;VAR:QUERY=RkZfRU5UUlBSX1ZBTF9EQUlMWSgzOTMxOCk=&amp;WINDOW=FIRST_POPUP&amp;HEIGHT=450&amp;WIDTH=450&amp;START_MA","XIMIZED=FALSE&amp;VAR:CALENDAR=US&amp;VAR:SYMBOL=WYN&amp;VAR:INDEX=0"}</definedName>
    <definedName name="_5892__FDSAUDITLINK__" localSheetId="2" hidden="1">{"fdsup://directions/FAT Viewer?action=UPDATE&amp;creator=factset&amp;DYN_ARGS=TRUE&amp;DOC_NAME=FAT:FQL_AUDITING_CLIENT_TEMPLATE.FAT&amp;display_string=Audit&amp;VAR:KEY=POFOBMVOZU&amp;VAR:QUERY=RkZfRU5UUlBSX1ZBTF9EQUlMWSgzOTMxNyk=&amp;WINDOW=FIRST_POPUP&amp;HEIGHT=450&amp;WIDTH=450&amp;START_MA","XIMIZED=FALSE&amp;VAR:CALENDAR=US&amp;VAR:SYMBOL=H&amp;VAR:INDEX=0"}</definedName>
    <definedName name="_5892__FDSAUDITLINK__" hidden="1">{"fdsup://directions/FAT Viewer?action=UPDATE&amp;creator=factset&amp;DYN_ARGS=TRUE&amp;DOC_NAME=FAT:FQL_AUDITING_CLIENT_TEMPLATE.FAT&amp;display_string=Audit&amp;VAR:KEY=POFOBMVOZU&amp;VAR:QUERY=RkZfRU5UUlBSX1ZBTF9EQUlMWSgzOTMxNyk=&amp;WINDOW=FIRST_POPUP&amp;HEIGHT=450&amp;WIDTH=450&amp;START_MA","XIMIZED=FALSE&amp;VAR:CALENDAR=US&amp;VAR:SYMBOL=H&amp;VAR:INDEX=0"}</definedName>
    <definedName name="_5893__FDSAUDITLINK__" localSheetId="2" hidden="1">{"fdsup://directions/FAT Viewer?action=UPDATE&amp;creator=factset&amp;DYN_ARGS=TRUE&amp;DOC_NAME=FAT:FQL_AUDITING_CLIENT_TEMPLATE.FAT&amp;display_string=Audit&amp;VAR:KEY=FCZORYVONC&amp;VAR:QUERY=RkZfRU5UUlBSX1ZBTF9EQUlMWSgzOTMxNyk=&amp;WINDOW=FIRST_POPUP&amp;HEIGHT=450&amp;WIDTH=450&amp;START_MA","XIMIZED=FALSE&amp;VAR:CALENDAR=US&amp;VAR:SYMBOL=HOT&amp;VAR:INDEX=0"}</definedName>
    <definedName name="_5893__FDSAUDITLINK__" hidden="1">{"fdsup://directions/FAT Viewer?action=UPDATE&amp;creator=factset&amp;DYN_ARGS=TRUE&amp;DOC_NAME=FAT:FQL_AUDITING_CLIENT_TEMPLATE.FAT&amp;display_string=Audit&amp;VAR:KEY=FCZORYVONC&amp;VAR:QUERY=RkZfRU5UUlBSX1ZBTF9EQUlMWSgzOTMxNyk=&amp;WINDOW=FIRST_POPUP&amp;HEIGHT=450&amp;WIDTH=450&amp;START_MA","XIMIZED=FALSE&amp;VAR:CALENDAR=US&amp;VAR:SYMBOL=HOT&amp;VAR:INDEX=0"}</definedName>
    <definedName name="_5894__FDSAUDITLINK__" localSheetId="2" hidden="1">{"fdsup://directions/FAT Viewer?action=UPDATE&amp;creator=factset&amp;DYN_ARGS=TRUE&amp;DOC_NAME=FAT:FQL_AUDITING_CLIENT_TEMPLATE.FAT&amp;display_string=Audit&amp;VAR:KEY=LUZATAVSLS&amp;VAR:QUERY=RkZfRU5UUlBSX1ZBTF9EQUlMWSgzOTMxNyk=&amp;WINDOW=FIRST_POPUP&amp;HEIGHT=450&amp;WIDTH=450&amp;START_MA","XIMIZED=FALSE&amp;VAR:CALENDAR=US&amp;VAR:SYMBOL=585284&amp;VAR:INDEX=0"}</definedName>
    <definedName name="_5894__FDSAUDITLINK__" hidden="1">{"fdsup://directions/FAT Viewer?action=UPDATE&amp;creator=factset&amp;DYN_ARGS=TRUE&amp;DOC_NAME=FAT:FQL_AUDITING_CLIENT_TEMPLATE.FAT&amp;display_string=Audit&amp;VAR:KEY=LUZATAVSLS&amp;VAR:QUERY=RkZfRU5UUlBSX1ZBTF9EQUlMWSgzOTMxNyk=&amp;WINDOW=FIRST_POPUP&amp;HEIGHT=450&amp;WIDTH=450&amp;START_MA","XIMIZED=FALSE&amp;VAR:CALENDAR=US&amp;VAR:SYMBOL=585284&amp;VAR:INDEX=0"}</definedName>
    <definedName name="_5895__FDSAUDITLINK__" localSheetId="2" hidden="1">{"fdsup://directions/FAT Viewer?action=UPDATE&amp;creator=factset&amp;DYN_ARGS=TRUE&amp;DOC_NAME=FAT:FQL_AUDITING_CLIENT_TEMPLATE.FAT&amp;display_string=Audit&amp;VAR:KEY=HIBEZWNMBE&amp;VAR:QUERY=RkZfRU5UUlBSX1ZBTF9EQUlMWSgzOTMxNyk=&amp;WINDOW=FIRST_POPUP&amp;HEIGHT=450&amp;WIDTH=450&amp;START_MA","XIMIZED=FALSE&amp;VAR:CALENDAR=US&amp;VAR:SYMBOL=MAR&amp;VAR:INDEX=0"}</definedName>
    <definedName name="_5895__FDSAUDITLINK__" hidden="1">{"fdsup://directions/FAT Viewer?action=UPDATE&amp;creator=factset&amp;DYN_ARGS=TRUE&amp;DOC_NAME=FAT:FQL_AUDITING_CLIENT_TEMPLATE.FAT&amp;display_string=Audit&amp;VAR:KEY=HIBEZWNMBE&amp;VAR:QUERY=RkZfRU5UUlBSX1ZBTF9EQUlMWSgzOTMxNyk=&amp;WINDOW=FIRST_POPUP&amp;HEIGHT=450&amp;WIDTH=450&amp;START_MA","XIMIZED=FALSE&amp;VAR:CALENDAR=US&amp;VAR:SYMBOL=MAR&amp;VAR:INDEX=0"}</definedName>
    <definedName name="_5896__FDSAUDITLINK__" localSheetId="2" hidden="1">{"fdsup://directions/FAT Viewer?action=UPDATE&amp;creator=factset&amp;DYN_ARGS=TRUE&amp;DOC_NAME=FAT:FQL_AUDITING_CLIENT_TEMPLATE.FAT&amp;display_string=Audit&amp;VAR:KEY=RCFEPSRCBY&amp;VAR:QUERY=RkZfRU5UUlBSX1ZBTF9EQUlMWSgzOTMxNyk=&amp;WINDOW=FIRST_POPUP&amp;HEIGHT=450&amp;WIDTH=450&amp;START_MA","XIMIZED=FALSE&amp;VAR:CALENDAR=US&amp;VAR:SYMBOL=CHH&amp;VAR:INDEX=0"}</definedName>
    <definedName name="_5896__FDSAUDITLINK__" hidden="1">{"fdsup://directions/FAT Viewer?action=UPDATE&amp;creator=factset&amp;DYN_ARGS=TRUE&amp;DOC_NAME=FAT:FQL_AUDITING_CLIENT_TEMPLATE.FAT&amp;display_string=Audit&amp;VAR:KEY=RCFEPSRCBY&amp;VAR:QUERY=RkZfRU5UUlBSX1ZBTF9EQUlMWSgzOTMxNyk=&amp;WINDOW=FIRST_POPUP&amp;HEIGHT=450&amp;WIDTH=450&amp;START_MA","XIMIZED=FALSE&amp;VAR:CALENDAR=US&amp;VAR:SYMBOL=CHH&amp;VAR:INDEX=0"}</definedName>
    <definedName name="_5897__FDSAUDITLINK__" localSheetId="2" hidden="1">{"fdsup://directions/FAT Viewer?action=UPDATE&amp;creator=factset&amp;DYN_ARGS=TRUE&amp;DOC_NAME=FAT:FQL_AUDITING_CLIENT_TEMPLATE.FAT&amp;display_string=Audit&amp;VAR:KEY=RERWZUPWHU&amp;VAR:QUERY=RkZfRU5UUlBSX1ZBTF9EQUlMWSgzOTMxNyk=&amp;WINDOW=FIRST_POPUP&amp;HEIGHT=450&amp;WIDTH=450&amp;START_MA","XIMIZED=FALSE&amp;VAR:CALENDAR=US&amp;VAR:SYMBOL=WYN&amp;VAR:INDEX=0"}</definedName>
    <definedName name="_5897__FDSAUDITLINK__" hidden="1">{"fdsup://directions/FAT Viewer?action=UPDATE&amp;creator=factset&amp;DYN_ARGS=TRUE&amp;DOC_NAME=FAT:FQL_AUDITING_CLIENT_TEMPLATE.FAT&amp;display_string=Audit&amp;VAR:KEY=RERWZUPWHU&amp;VAR:QUERY=RkZfRU5UUlBSX1ZBTF9EQUlMWSgzOTMxNyk=&amp;WINDOW=FIRST_POPUP&amp;HEIGHT=450&amp;WIDTH=450&amp;START_MA","XIMIZED=FALSE&amp;VAR:CALENDAR=US&amp;VAR:SYMBOL=WYN&amp;VAR:INDEX=0"}</definedName>
    <definedName name="_5898__FDSAUDITLINK__" localSheetId="2" hidden="1">{"fdsup://directions/FAT Viewer?action=UPDATE&amp;creator=factset&amp;DYN_ARGS=TRUE&amp;DOC_NAME=FAT:FQL_AUDITING_CLIENT_TEMPLATE.FAT&amp;display_string=Audit&amp;VAR:KEY=DIDWBQVYVQ&amp;VAR:QUERY=RkZfRU5UUlBSX1ZBTF9EQUlMWSgzOTMxNik=&amp;WINDOW=FIRST_POPUP&amp;HEIGHT=450&amp;WIDTH=450&amp;START_MA","XIMIZED=FALSE&amp;VAR:CALENDAR=US&amp;VAR:SYMBOL=H&amp;VAR:INDEX=0"}</definedName>
    <definedName name="_5898__FDSAUDITLINK__" hidden="1">{"fdsup://directions/FAT Viewer?action=UPDATE&amp;creator=factset&amp;DYN_ARGS=TRUE&amp;DOC_NAME=FAT:FQL_AUDITING_CLIENT_TEMPLATE.FAT&amp;display_string=Audit&amp;VAR:KEY=DIDWBQVYVQ&amp;VAR:QUERY=RkZfRU5UUlBSX1ZBTF9EQUlMWSgzOTMxNik=&amp;WINDOW=FIRST_POPUP&amp;HEIGHT=450&amp;WIDTH=450&amp;START_MA","XIMIZED=FALSE&amp;VAR:CALENDAR=US&amp;VAR:SYMBOL=H&amp;VAR:INDEX=0"}</definedName>
    <definedName name="_5899__FDSAUDITLINK__" localSheetId="2" hidden="1">{"fdsup://directions/FAT Viewer?action=UPDATE&amp;creator=factset&amp;DYN_ARGS=TRUE&amp;DOC_NAME=FAT:FQL_AUDITING_CLIENT_TEMPLATE.FAT&amp;display_string=Audit&amp;VAR:KEY=ROLSHCXYRW&amp;VAR:QUERY=RkZfRU5UUlBSX1ZBTF9EQUlMWSgzOTMxNik=&amp;WINDOW=FIRST_POPUP&amp;HEIGHT=450&amp;WIDTH=450&amp;START_MA","XIMIZED=FALSE&amp;VAR:CALENDAR=US&amp;VAR:SYMBOL=HOT&amp;VAR:INDEX=0"}</definedName>
    <definedName name="_5899__FDSAUDITLINK__" hidden="1">{"fdsup://directions/FAT Viewer?action=UPDATE&amp;creator=factset&amp;DYN_ARGS=TRUE&amp;DOC_NAME=FAT:FQL_AUDITING_CLIENT_TEMPLATE.FAT&amp;display_string=Audit&amp;VAR:KEY=ROLSHCXYRW&amp;VAR:QUERY=RkZfRU5UUlBSX1ZBTF9EQUlMWSgzOTMxNik=&amp;WINDOW=FIRST_POPUP&amp;HEIGHT=450&amp;WIDTH=450&amp;START_MA","XIMIZED=FALSE&amp;VAR:CALENDAR=US&amp;VAR:SYMBOL=HOT&amp;VAR:INDEX=0"}</definedName>
    <definedName name="_59_____________________123Graph_XCHART_1" hidden="1">#REF!</definedName>
    <definedName name="_59__________________123Graph_FCHART_8" hidden="1">#REF!</definedName>
    <definedName name="_59______123Graph_FCHART_7" hidden="1">#REF!</definedName>
    <definedName name="_59______123Graph_FCHART_8" hidden="1">#REF!</definedName>
    <definedName name="_59__123Graph_AChart_6" hidden="1">#N/A</definedName>
    <definedName name="_59__123Graph_BWAGES_BY_B_U" hidden="1">#REF!</definedName>
    <definedName name="_59__123Graph_FCHART_8" hidden="1">#REF!</definedName>
    <definedName name="_59__123Graph_FSUPPLIES_BY_B_U" hidden="1">#REF!</definedName>
    <definedName name="_59__123Graph_LBL_CCHART_14" hidden="1">#REF!</definedName>
    <definedName name="_59__123Graph_XCHART_2" hidden="1">#REF!</definedName>
    <definedName name="_59__123Graph_XCHART_21" hidden="1">#REF!</definedName>
    <definedName name="_59__123Graph_XLZ_60_40_81_93" hidden="1">#REF!</definedName>
    <definedName name="_59__FDSAUDITLINK__" localSheetId="2" hidden="1">{"fdsup://IBCentral/FAT Viewer?action=UPDATE&amp;creator=factset&amp;DOC_NAME=fat:reuters_annual_source_window.fat&amp;display_string=Audit&amp;DYN_ARGS=TRUE&amp;VAR:ID1=68215910&amp;VAR:RCODE=AINT&amp;VAR:SDATE=20061299&amp;VAR:FREQ=Y&amp;VAR:RELITEM=RP&amp;VAR:CURRENCY=USD&amp;VAR:CURRSOURCE=EXSHAR","E&amp;VAR:NATFREQ=ANNUAL&amp;VAR:RFIELD=FINALIZED&amp;VAR:DB_TYPE=&amp;VAR:UNITS=M&amp;window=popup&amp;width=450&amp;height=300&amp;START_MAXIMIZED=FALSE"}</definedName>
    <definedName name="_59__FDSAUDITLINK__" hidden="1">{"fdsup://directions/FAT Viewer?action=UPDATE&amp;creator=factset&amp;DYN_ARGS=TRUE&amp;DOC_NAME=FAT:FQL_AUDITING_CLIENT_TEMPLATE.FAT&amp;display_string=Audit&amp;VAR:KEY=SRIFEDYRKL&amp;VAR:QUERY=KEZGX1NITERSU19FUShRVFIsMCwsLFJTLFVTRClARkZfU0hMRFJTX0VRKFNFTUksMCwsLFJTLFVTRCkp&amp;WIND","OW=FIRST_POPUP&amp;HEIGHT=450&amp;WIDTH=450&amp;START_MAXIMIZED=FALSE&amp;VAR:CALENDAR=US&amp;VAR:SYMBOL=TGX&amp;VAR:INDEX=0"}</definedName>
    <definedName name="_59__FDSAUDITLINK___1" localSheetId="2" hidden="1">{"fdsup://directions/FAT Viewer?action=UPDATE&amp;creator=factset&amp;DYN_ARGS=TRUE&amp;DOC_NAME=FAT:FQL_AUDITING_CLIENT_TEMPLATE.FAT&amp;display_string=Audit&amp;VAR:KEY=SRIFEDYRKL&amp;VAR:QUERY=KEZGX1NITERSU19FUShRVFIsMCwsLFJTLFVTRClARkZfU0hMRFJTX0VRKFNFTUksMCwsLFJTLFVTRCkp&amp;WIND","OW=FIRST_POPUP&amp;HEIGHT=450&amp;WIDTH=450&amp;START_MAXIMIZED=FALSE&amp;VAR:CALENDAR=US&amp;VAR:SYMBOL=TGX&amp;VAR:INDEX=0"}</definedName>
    <definedName name="_59__FDSAUDITLINK___1" hidden="1">{"fdsup://directions/FAT Viewer?action=UPDATE&amp;creator=factset&amp;DYN_ARGS=TRUE&amp;DOC_NAME=FAT:FQL_AUDITING_CLIENT_TEMPLATE.FAT&amp;display_string=Audit&amp;VAR:KEY=SRIFEDYRKL&amp;VAR:QUERY=KEZGX1NITERSU19FUShRVFIsMCwsLFJTLFVTRClARkZfU0hMRFJTX0VRKFNFTUksMCwsLFJTLFVTRCkp&amp;WIND","OW=FIRST_POPUP&amp;HEIGHT=450&amp;WIDTH=450&amp;START_MAXIMIZED=FALSE&amp;VAR:CALENDAR=US&amp;VAR:SYMBOL=TGX&amp;VAR:INDEX=0"}</definedName>
    <definedName name="_590______________123Graph_ECHART_8" hidden="1">#REF!</definedName>
    <definedName name="_590___________123Graph_ECHART_7" hidden="1">#REF!</definedName>
    <definedName name="_590__123Graph_ECHART_3" hidden="1">#REF!</definedName>
    <definedName name="_59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590__FDSAUDITLINK__" hidden="1">{"fdsup://Directions/FactSet Auditing Viewer?action=AUDIT_VALUE&amp;DB=129&amp;ID1=75606N10&amp;VALUEID=01001&amp;SDATE=201103&amp;PERIODTYPE=QTR_STD&amp;SCFT=3&amp;window=popup_no_bar&amp;width=385&amp;height=120&amp;START_MAXIMIZED=FALSE&amp;creator=factset&amp;display_string=Audit"}</definedName>
    <definedName name="_5900__FDSAUDITLINK__" localSheetId="2" hidden="1">{"fdsup://directions/FAT Viewer?action=UPDATE&amp;creator=factset&amp;DYN_ARGS=TRUE&amp;DOC_NAME=FAT:FQL_AUDITING_CLIENT_TEMPLATE.FAT&amp;display_string=Audit&amp;VAR:KEY=XOJSNIFINI&amp;VAR:QUERY=RkZfRU5UUlBSX1ZBTF9EQUlMWSgzOTMxNik=&amp;WINDOW=FIRST_POPUP&amp;HEIGHT=450&amp;WIDTH=450&amp;START_MA","XIMIZED=FALSE&amp;VAR:CALENDAR=US&amp;VAR:SYMBOL=585284&amp;VAR:INDEX=0"}</definedName>
    <definedName name="_5900__FDSAUDITLINK__" hidden="1">{"fdsup://directions/FAT Viewer?action=UPDATE&amp;creator=factset&amp;DYN_ARGS=TRUE&amp;DOC_NAME=FAT:FQL_AUDITING_CLIENT_TEMPLATE.FAT&amp;display_string=Audit&amp;VAR:KEY=XOJSNIFINI&amp;VAR:QUERY=RkZfRU5UUlBSX1ZBTF9EQUlMWSgzOTMxNik=&amp;WINDOW=FIRST_POPUP&amp;HEIGHT=450&amp;WIDTH=450&amp;START_MA","XIMIZED=FALSE&amp;VAR:CALENDAR=US&amp;VAR:SYMBOL=585284&amp;VAR:INDEX=0"}</definedName>
    <definedName name="_5901__FDSAUDITLINK__" localSheetId="2" hidden="1">{"fdsup://directions/FAT Viewer?action=UPDATE&amp;creator=factset&amp;DYN_ARGS=TRUE&amp;DOC_NAME=FAT:FQL_AUDITING_CLIENT_TEMPLATE.FAT&amp;display_string=Audit&amp;VAR:KEY=TAHEJYNYFO&amp;VAR:QUERY=RkZfRU5UUlBSX1ZBTF9EQUlMWSgzOTMxNik=&amp;WINDOW=FIRST_POPUP&amp;HEIGHT=450&amp;WIDTH=450&amp;START_MA","XIMIZED=FALSE&amp;VAR:CALENDAR=US&amp;VAR:SYMBOL=MAR&amp;VAR:INDEX=0"}</definedName>
    <definedName name="_5901__FDSAUDITLINK__" hidden="1">{"fdsup://directions/FAT Viewer?action=UPDATE&amp;creator=factset&amp;DYN_ARGS=TRUE&amp;DOC_NAME=FAT:FQL_AUDITING_CLIENT_TEMPLATE.FAT&amp;display_string=Audit&amp;VAR:KEY=TAHEJYNYFO&amp;VAR:QUERY=RkZfRU5UUlBSX1ZBTF9EQUlMWSgzOTMxNik=&amp;WINDOW=FIRST_POPUP&amp;HEIGHT=450&amp;WIDTH=450&amp;START_MA","XIMIZED=FALSE&amp;VAR:CALENDAR=US&amp;VAR:SYMBOL=MAR&amp;VAR:INDEX=0"}</definedName>
    <definedName name="_5902__FDSAUDITLINK__" localSheetId="2" hidden="1">{"fdsup://directions/FAT Viewer?action=UPDATE&amp;creator=factset&amp;DYN_ARGS=TRUE&amp;DOC_NAME=FAT:FQL_AUDITING_CLIENT_TEMPLATE.FAT&amp;display_string=Audit&amp;VAR:KEY=FEJCXOJIDI&amp;VAR:QUERY=RkZfRU5UUlBSX1ZBTF9EQUlMWSgzOTMxNik=&amp;WINDOW=FIRST_POPUP&amp;HEIGHT=450&amp;WIDTH=450&amp;START_MA","XIMIZED=FALSE&amp;VAR:CALENDAR=US&amp;VAR:SYMBOL=CHH&amp;VAR:INDEX=0"}</definedName>
    <definedName name="_5902__FDSAUDITLINK__" hidden="1">{"fdsup://directions/FAT Viewer?action=UPDATE&amp;creator=factset&amp;DYN_ARGS=TRUE&amp;DOC_NAME=FAT:FQL_AUDITING_CLIENT_TEMPLATE.FAT&amp;display_string=Audit&amp;VAR:KEY=FEJCXOJIDI&amp;VAR:QUERY=RkZfRU5UUlBSX1ZBTF9EQUlMWSgzOTMxNik=&amp;WINDOW=FIRST_POPUP&amp;HEIGHT=450&amp;WIDTH=450&amp;START_MA","XIMIZED=FALSE&amp;VAR:CALENDAR=US&amp;VAR:SYMBOL=CHH&amp;VAR:INDEX=0"}</definedName>
    <definedName name="_5903__FDSAUDITLINK__" localSheetId="2" hidden="1">{"fdsup://directions/FAT Viewer?action=UPDATE&amp;creator=factset&amp;DYN_ARGS=TRUE&amp;DOC_NAME=FAT:FQL_AUDITING_CLIENT_TEMPLATE.FAT&amp;display_string=Audit&amp;VAR:KEY=XYBIFIPCZC&amp;VAR:QUERY=RkZfRU5UUlBSX1ZBTF9EQUlMWSgzOTMxNik=&amp;WINDOW=FIRST_POPUP&amp;HEIGHT=450&amp;WIDTH=450&amp;START_MA","XIMIZED=FALSE&amp;VAR:CALENDAR=US&amp;VAR:SYMBOL=WYN&amp;VAR:INDEX=0"}</definedName>
    <definedName name="_5903__FDSAUDITLINK__" hidden="1">{"fdsup://directions/FAT Viewer?action=UPDATE&amp;creator=factset&amp;DYN_ARGS=TRUE&amp;DOC_NAME=FAT:FQL_AUDITING_CLIENT_TEMPLATE.FAT&amp;display_string=Audit&amp;VAR:KEY=XYBIFIPCZC&amp;VAR:QUERY=RkZfRU5UUlBSX1ZBTF9EQUlMWSgzOTMxNik=&amp;WINDOW=FIRST_POPUP&amp;HEIGHT=450&amp;WIDTH=450&amp;START_MA","XIMIZED=FALSE&amp;VAR:CALENDAR=US&amp;VAR:SYMBOL=WYN&amp;VAR:INDEX=0"}</definedName>
    <definedName name="_5904__FDSAUDITLINK__" localSheetId="2" hidden="1">{"fdsup://directions/FAT Viewer?action=UPDATE&amp;creator=factset&amp;DYN_ARGS=TRUE&amp;DOC_NAME=FAT:FQL_AUDITING_CLIENT_TEMPLATE.FAT&amp;display_string=Audit&amp;VAR:KEY=FMHADATMVK&amp;VAR:QUERY=RkZfRU5UUlBSX1ZBTF9EQUlMWSgzOTMxNSk=&amp;WINDOW=FIRST_POPUP&amp;HEIGHT=450&amp;WIDTH=450&amp;START_MA","XIMIZED=FALSE&amp;VAR:CALENDAR=US&amp;VAR:SYMBOL=H&amp;VAR:INDEX=0"}</definedName>
    <definedName name="_5904__FDSAUDITLINK__" hidden="1">{"fdsup://directions/FAT Viewer?action=UPDATE&amp;creator=factset&amp;DYN_ARGS=TRUE&amp;DOC_NAME=FAT:FQL_AUDITING_CLIENT_TEMPLATE.FAT&amp;display_string=Audit&amp;VAR:KEY=FMHADATMVK&amp;VAR:QUERY=RkZfRU5UUlBSX1ZBTF9EQUlMWSgzOTMxNSk=&amp;WINDOW=FIRST_POPUP&amp;HEIGHT=450&amp;WIDTH=450&amp;START_MA","XIMIZED=FALSE&amp;VAR:CALENDAR=US&amp;VAR:SYMBOL=H&amp;VAR:INDEX=0"}</definedName>
    <definedName name="_5905__FDSAUDITLINK__" localSheetId="2" hidden="1">{"fdsup://directions/FAT Viewer?action=UPDATE&amp;creator=factset&amp;DYN_ARGS=TRUE&amp;DOC_NAME=FAT:FQL_AUDITING_CLIENT_TEMPLATE.FAT&amp;display_string=Audit&amp;VAR:KEY=BODCPANQJI&amp;VAR:QUERY=RkZfRU5UUlBSX1ZBTF9EQUlMWSgzOTMxNSk=&amp;WINDOW=FIRST_POPUP&amp;HEIGHT=450&amp;WIDTH=450&amp;START_MA","XIMIZED=FALSE&amp;VAR:CALENDAR=US&amp;VAR:SYMBOL=HOT&amp;VAR:INDEX=0"}</definedName>
    <definedName name="_5905__FDSAUDITLINK__" hidden="1">{"fdsup://directions/FAT Viewer?action=UPDATE&amp;creator=factset&amp;DYN_ARGS=TRUE&amp;DOC_NAME=FAT:FQL_AUDITING_CLIENT_TEMPLATE.FAT&amp;display_string=Audit&amp;VAR:KEY=BODCPANQJI&amp;VAR:QUERY=RkZfRU5UUlBSX1ZBTF9EQUlMWSgzOTMxNSk=&amp;WINDOW=FIRST_POPUP&amp;HEIGHT=450&amp;WIDTH=450&amp;START_MA","XIMIZED=FALSE&amp;VAR:CALENDAR=US&amp;VAR:SYMBOL=HOT&amp;VAR:INDEX=0"}</definedName>
    <definedName name="_5906__FDSAUDITLINK__" localSheetId="2" hidden="1">{"fdsup://directions/FAT Viewer?action=UPDATE&amp;creator=factset&amp;DYN_ARGS=TRUE&amp;DOC_NAME=FAT:FQL_AUDITING_CLIENT_TEMPLATE.FAT&amp;display_string=Audit&amp;VAR:KEY=LADEVAPIXK&amp;VAR:QUERY=RkZfRU5UUlBSX1ZBTF9EQUlMWSgzOTMxNSk=&amp;WINDOW=FIRST_POPUP&amp;HEIGHT=450&amp;WIDTH=450&amp;START_MA","XIMIZED=FALSE&amp;VAR:CALENDAR=US&amp;VAR:SYMBOL=585284&amp;VAR:INDEX=0"}</definedName>
    <definedName name="_5906__FDSAUDITLINK__" hidden="1">{"fdsup://directions/FAT Viewer?action=UPDATE&amp;creator=factset&amp;DYN_ARGS=TRUE&amp;DOC_NAME=FAT:FQL_AUDITING_CLIENT_TEMPLATE.FAT&amp;display_string=Audit&amp;VAR:KEY=LADEVAPIXK&amp;VAR:QUERY=RkZfRU5UUlBSX1ZBTF9EQUlMWSgzOTMxNSk=&amp;WINDOW=FIRST_POPUP&amp;HEIGHT=450&amp;WIDTH=450&amp;START_MA","XIMIZED=FALSE&amp;VAR:CALENDAR=US&amp;VAR:SYMBOL=585284&amp;VAR:INDEX=0"}</definedName>
    <definedName name="_5907__FDSAUDITLINK__" localSheetId="2" hidden="1">{"fdsup://directions/FAT Viewer?action=UPDATE&amp;creator=factset&amp;DYN_ARGS=TRUE&amp;DOC_NAME=FAT:FQL_AUDITING_CLIENT_TEMPLATE.FAT&amp;display_string=Audit&amp;VAR:KEY=NELOFYPABA&amp;VAR:QUERY=RkZfRU5UUlBSX1ZBTF9EQUlMWSgzOTMxNSk=&amp;WINDOW=FIRST_POPUP&amp;HEIGHT=450&amp;WIDTH=450&amp;START_MA","XIMIZED=FALSE&amp;VAR:CALENDAR=US&amp;VAR:SYMBOL=MAR&amp;VAR:INDEX=0"}</definedName>
    <definedName name="_5907__FDSAUDITLINK__" hidden="1">{"fdsup://directions/FAT Viewer?action=UPDATE&amp;creator=factset&amp;DYN_ARGS=TRUE&amp;DOC_NAME=FAT:FQL_AUDITING_CLIENT_TEMPLATE.FAT&amp;display_string=Audit&amp;VAR:KEY=NELOFYPABA&amp;VAR:QUERY=RkZfRU5UUlBSX1ZBTF9EQUlMWSgzOTMxNSk=&amp;WINDOW=FIRST_POPUP&amp;HEIGHT=450&amp;WIDTH=450&amp;START_MA","XIMIZED=FALSE&amp;VAR:CALENDAR=US&amp;VAR:SYMBOL=MAR&amp;VAR:INDEX=0"}</definedName>
    <definedName name="_5908__FDSAUDITLINK__" localSheetId="2" hidden="1">{"fdsup://directions/FAT Viewer?action=UPDATE&amp;creator=factset&amp;DYN_ARGS=TRUE&amp;DOC_NAME=FAT:FQL_AUDITING_CLIENT_TEMPLATE.FAT&amp;display_string=Audit&amp;VAR:KEY=DKVSNCPUNK&amp;VAR:QUERY=RkZfRU5UUlBSX1ZBTF9EQUlMWSgzOTMxNSk=&amp;WINDOW=FIRST_POPUP&amp;HEIGHT=450&amp;WIDTH=450&amp;START_MA","XIMIZED=FALSE&amp;VAR:CALENDAR=US&amp;VAR:SYMBOL=CHH&amp;VAR:INDEX=0"}</definedName>
    <definedName name="_5908__FDSAUDITLINK__" hidden="1">{"fdsup://directions/FAT Viewer?action=UPDATE&amp;creator=factset&amp;DYN_ARGS=TRUE&amp;DOC_NAME=FAT:FQL_AUDITING_CLIENT_TEMPLATE.FAT&amp;display_string=Audit&amp;VAR:KEY=DKVSNCPUNK&amp;VAR:QUERY=RkZfRU5UUlBSX1ZBTF9EQUlMWSgzOTMxNSk=&amp;WINDOW=FIRST_POPUP&amp;HEIGHT=450&amp;WIDTH=450&amp;START_MA","XIMIZED=FALSE&amp;VAR:CALENDAR=US&amp;VAR:SYMBOL=CHH&amp;VAR:INDEX=0"}</definedName>
    <definedName name="_5909__FDSAUDITLINK__" localSheetId="2" hidden="1">{"fdsup://directions/FAT Viewer?action=UPDATE&amp;creator=factset&amp;DYN_ARGS=TRUE&amp;DOC_NAME=FAT:FQL_AUDITING_CLIENT_TEMPLATE.FAT&amp;display_string=Audit&amp;VAR:KEY=XEDONODATS&amp;VAR:QUERY=RkZfRU5UUlBSX1ZBTF9EQUlMWSgzOTMxNSk=&amp;WINDOW=FIRST_POPUP&amp;HEIGHT=450&amp;WIDTH=450&amp;START_MA","XIMIZED=FALSE&amp;VAR:CALENDAR=US&amp;VAR:SYMBOL=WYN&amp;VAR:INDEX=0"}</definedName>
    <definedName name="_5909__FDSAUDITLINK__" hidden="1">{"fdsup://directions/FAT Viewer?action=UPDATE&amp;creator=factset&amp;DYN_ARGS=TRUE&amp;DOC_NAME=FAT:FQL_AUDITING_CLIENT_TEMPLATE.FAT&amp;display_string=Audit&amp;VAR:KEY=XEDONODATS&amp;VAR:QUERY=RkZfRU5UUlBSX1ZBTF9EQUlMWSgzOTMxNSk=&amp;WINDOW=FIRST_POPUP&amp;HEIGHT=450&amp;WIDTH=450&amp;START_MA","XIMIZED=FALSE&amp;VAR:CALENDAR=US&amp;VAR:SYMBOL=WYN&amp;VAR:INDEX=0"}</definedName>
    <definedName name="_591______________123Graph_FCHART_1" hidden="1">#REF!</definedName>
    <definedName name="_591___________123Graph_ECHART_8" hidden="1">#REF!</definedName>
    <definedName name="_59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591__FDSAUDITLINK__" hidden="1">{"fdsup://directions/FAT Viewer?action=UPDATE&amp;creator=factset&amp;DYN_ARGS=TRUE&amp;DOC_NAME=FAT:FQL_AUDITING_CLIENT_TEMPLATE.FAT&amp;display_string=Audit&amp;VAR:KEY=KREDUZKTMR&amp;VAR:QUERY=RkZfREVCVChRVFIsMCwsLFJGLFVTRCk=&amp;WINDOW=FIRST_POPUP&amp;HEIGHT=450&amp;WIDTH=450&amp;START_MAXIMI","ZED=FALSE&amp;VAR:CALENDAR=US&amp;VAR:SYMBOL=MKTG&amp;VAR:INDEX=0"}</definedName>
    <definedName name="_5910__FDSAUDITLINK__" localSheetId="2" hidden="1">{"fdsup://directions/FAT Viewer?action=UPDATE&amp;creator=factset&amp;DYN_ARGS=TRUE&amp;DOC_NAME=FAT:FQL_AUDITING_CLIENT_TEMPLATE.FAT&amp;display_string=Audit&amp;VAR:KEY=NEBKTUVCNI&amp;VAR:QUERY=RkZfRU5UUlBSX1ZBTF9EQUlMWSgzOTMxNCk=&amp;WINDOW=FIRST_POPUP&amp;HEIGHT=450&amp;WIDTH=450&amp;START_MA","XIMIZED=FALSE&amp;VAR:CALENDAR=US&amp;VAR:SYMBOL=H&amp;VAR:INDEX=0"}</definedName>
    <definedName name="_5910__FDSAUDITLINK__" hidden="1">{"fdsup://directions/FAT Viewer?action=UPDATE&amp;creator=factset&amp;DYN_ARGS=TRUE&amp;DOC_NAME=FAT:FQL_AUDITING_CLIENT_TEMPLATE.FAT&amp;display_string=Audit&amp;VAR:KEY=NEBKTUVCNI&amp;VAR:QUERY=RkZfRU5UUlBSX1ZBTF9EQUlMWSgzOTMxNCk=&amp;WINDOW=FIRST_POPUP&amp;HEIGHT=450&amp;WIDTH=450&amp;START_MA","XIMIZED=FALSE&amp;VAR:CALENDAR=US&amp;VAR:SYMBOL=H&amp;VAR:INDEX=0"}</definedName>
    <definedName name="_5911__FDSAUDITLINK__" localSheetId="2" hidden="1">{"fdsup://directions/FAT Viewer?action=UPDATE&amp;creator=factset&amp;DYN_ARGS=TRUE&amp;DOC_NAME=FAT:FQL_AUDITING_CLIENT_TEMPLATE.FAT&amp;display_string=Audit&amp;VAR:KEY=ZATWZYBSNI&amp;VAR:QUERY=RkZfRU5UUlBSX1ZBTF9EQUlMWSgzOTMxNCk=&amp;WINDOW=FIRST_POPUP&amp;HEIGHT=450&amp;WIDTH=450&amp;START_MA","XIMIZED=FALSE&amp;VAR:CALENDAR=US&amp;VAR:SYMBOL=HOT&amp;VAR:INDEX=0"}</definedName>
    <definedName name="_5911__FDSAUDITLINK__" hidden="1">{"fdsup://directions/FAT Viewer?action=UPDATE&amp;creator=factset&amp;DYN_ARGS=TRUE&amp;DOC_NAME=FAT:FQL_AUDITING_CLIENT_TEMPLATE.FAT&amp;display_string=Audit&amp;VAR:KEY=ZATWZYBSNI&amp;VAR:QUERY=RkZfRU5UUlBSX1ZBTF9EQUlMWSgzOTMxNCk=&amp;WINDOW=FIRST_POPUP&amp;HEIGHT=450&amp;WIDTH=450&amp;START_MA","XIMIZED=FALSE&amp;VAR:CALENDAR=US&amp;VAR:SYMBOL=HOT&amp;VAR:INDEX=0"}</definedName>
    <definedName name="_5912__FDSAUDITLINK__" localSheetId="2" hidden="1">{"fdsup://directions/FAT Viewer?action=UPDATE&amp;creator=factset&amp;DYN_ARGS=TRUE&amp;DOC_NAME=FAT:FQL_AUDITING_CLIENT_TEMPLATE.FAT&amp;display_string=Audit&amp;VAR:KEY=RQHIJSHYXE&amp;VAR:QUERY=RkZfRU5UUlBSX1ZBTF9EQUlMWSgzOTMxNCk=&amp;WINDOW=FIRST_POPUP&amp;HEIGHT=450&amp;WIDTH=450&amp;START_MA","XIMIZED=FALSE&amp;VAR:CALENDAR=US&amp;VAR:SYMBOL=585284&amp;VAR:INDEX=0"}</definedName>
    <definedName name="_5912__FDSAUDITLINK__" hidden="1">{"fdsup://directions/FAT Viewer?action=UPDATE&amp;creator=factset&amp;DYN_ARGS=TRUE&amp;DOC_NAME=FAT:FQL_AUDITING_CLIENT_TEMPLATE.FAT&amp;display_string=Audit&amp;VAR:KEY=RQHIJSHYXE&amp;VAR:QUERY=RkZfRU5UUlBSX1ZBTF9EQUlMWSgzOTMxNCk=&amp;WINDOW=FIRST_POPUP&amp;HEIGHT=450&amp;WIDTH=450&amp;START_MA","XIMIZED=FALSE&amp;VAR:CALENDAR=US&amp;VAR:SYMBOL=585284&amp;VAR:INDEX=0"}</definedName>
    <definedName name="_5913__FDSAUDITLINK__" localSheetId="2" hidden="1">{"fdsup://directions/FAT Viewer?action=UPDATE&amp;creator=factset&amp;DYN_ARGS=TRUE&amp;DOC_NAME=FAT:FQL_AUDITING_CLIENT_TEMPLATE.FAT&amp;display_string=Audit&amp;VAR:KEY=LIFUREBUDG&amp;VAR:QUERY=RkZfRU5UUlBSX1ZBTF9EQUlMWSgzOTMxNCk=&amp;WINDOW=FIRST_POPUP&amp;HEIGHT=450&amp;WIDTH=450&amp;START_MA","XIMIZED=FALSE&amp;VAR:CALENDAR=US&amp;VAR:SYMBOL=MAR&amp;VAR:INDEX=0"}</definedName>
    <definedName name="_5913__FDSAUDITLINK__" hidden="1">{"fdsup://directions/FAT Viewer?action=UPDATE&amp;creator=factset&amp;DYN_ARGS=TRUE&amp;DOC_NAME=FAT:FQL_AUDITING_CLIENT_TEMPLATE.FAT&amp;display_string=Audit&amp;VAR:KEY=LIFUREBUDG&amp;VAR:QUERY=RkZfRU5UUlBSX1ZBTF9EQUlMWSgzOTMxNCk=&amp;WINDOW=FIRST_POPUP&amp;HEIGHT=450&amp;WIDTH=450&amp;START_MA","XIMIZED=FALSE&amp;VAR:CALENDAR=US&amp;VAR:SYMBOL=MAR&amp;VAR:INDEX=0"}</definedName>
    <definedName name="_5914__FDSAUDITLINK__" localSheetId="2" hidden="1">{"fdsup://directions/FAT Viewer?action=UPDATE&amp;creator=factset&amp;DYN_ARGS=TRUE&amp;DOC_NAME=FAT:FQL_AUDITING_CLIENT_TEMPLATE.FAT&amp;display_string=Audit&amp;VAR:KEY=BYTSLKNILA&amp;VAR:QUERY=RkZfRU5UUlBSX1ZBTF9EQUlMWSgzOTMxNCk=&amp;WINDOW=FIRST_POPUP&amp;HEIGHT=450&amp;WIDTH=450&amp;START_MA","XIMIZED=FALSE&amp;VAR:CALENDAR=US&amp;VAR:SYMBOL=CHH&amp;VAR:INDEX=0"}</definedName>
    <definedName name="_5914__FDSAUDITLINK__" hidden="1">{"fdsup://directions/FAT Viewer?action=UPDATE&amp;creator=factset&amp;DYN_ARGS=TRUE&amp;DOC_NAME=FAT:FQL_AUDITING_CLIENT_TEMPLATE.FAT&amp;display_string=Audit&amp;VAR:KEY=BYTSLKNILA&amp;VAR:QUERY=RkZfRU5UUlBSX1ZBTF9EQUlMWSgzOTMxNCk=&amp;WINDOW=FIRST_POPUP&amp;HEIGHT=450&amp;WIDTH=450&amp;START_MA","XIMIZED=FALSE&amp;VAR:CALENDAR=US&amp;VAR:SYMBOL=CHH&amp;VAR:INDEX=0"}</definedName>
    <definedName name="_5915__FDSAUDITLINK__" localSheetId="2" hidden="1">{"fdsup://directions/FAT Viewer?action=UPDATE&amp;creator=factset&amp;DYN_ARGS=TRUE&amp;DOC_NAME=FAT:FQL_AUDITING_CLIENT_TEMPLATE.FAT&amp;display_string=Audit&amp;VAR:KEY=HUNOFSDMBO&amp;VAR:QUERY=RkZfRU5UUlBSX1ZBTF9EQUlMWSgzOTMxNCk=&amp;WINDOW=FIRST_POPUP&amp;HEIGHT=450&amp;WIDTH=450&amp;START_MA","XIMIZED=FALSE&amp;VAR:CALENDAR=US&amp;VAR:SYMBOL=WYN&amp;VAR:INDEX=0"}</definedName>
    <definedName name="_5915__FDSAUDITLINK__" hidden="1">{"fdsup://directions/FAT Viewer?action=UPDATE&amp;creator=factset&amp;DYN_ARGS=TRUE&amp;DOC_NAME=FAT:FQL_AUDITING_CLIENT_TEMPLATE.FAT&amp;display_string=Audit&amp;VAR:KEY=HUNOFSDMBO&amp;VAR:QUERY=RkZfRU5UUlBSX1ZBTF9EQUlMWSgzOTMxNCk=&amp;WINDOW=FIRST_POPUP&amp;HEIGHT=450&amp;WIDTH=450&amp;START_MA","XIMIZED=FALSE&amp;VAR:CALENDAR=US&amp;VAR:SYMBOL=WYN&amp;VAR:INDEX=0"}</definedName>
    <definedName name="_5916__FDSAUDITLINK__" localSheetId="2" hidden="1">{"fdsup://directions/FAT Viewer?action=UPDATE&amp;creator=factset&amp;DYN_ARGS=TRUE&amp;DOC_NAME=FAT:FQL_AUDITING_CLIENT_TEMPLATE.FAT&amp;display_string=Audit&amp;VAR:KEY=VERIDWHWZS&amp;VAR:QUERY=RkZfRU5UUlBSX1ZBTF9EQUlMWSgzOTMxMSk=&amp;WINDOW=FIRST_POPUP&amp;HEIGHT=450&amp;WIDTH=450&amp;START_MA","XIMIZED=FALSE&amp;VAR:CALENDAR=US&amp;VAR:SYMBOL=H&amp;VAR:INDEX=0"}</definedName>
    <definedName name="_5916__FDSAUDITLINK__" hidden="1">{"fdsup://directions/FAT Viewer?action=UPDATE&amp;creator=factset&amp;DYN_ARGS=TRUE&amp;DOC_NAME=FAT:FQL_AUDITING_CLIENT_TEMPLATE.FAT&amp;display_string=Audit&amp;VAR:KEY=VERIDWHWZS&amp;VAR:QUERY=RkZfRU5UUlBSX1ZBTF9EQUlMWSgzOTMxMSk=&amp;WINDOW=FIRST_POPUP&amp;HEIGHT=450&amp;WIDTH=450&amp;START_MA","XIMIZED=FALSE&amp;VAR:CALENDAR=US&amp;VAR:SYMBOL=H&amp;VAR:INDEX=0"}</definedName>
    <definedName name="_5917__FDSAUDITLINK__" localSheetId="2" hidden="1">{"fdsup://directions/FAT Viewer?action=UPDATE&amp;creator=factset&amp;DYN_ARGS=TRUE&amp;DOC_NAME=FAT:FQL_AUDITING_CLIENT_TEMPLATE.FAT&amp;display_string=Audit&amp;VAR:KEY=DYVGJKRIDS&amp;VAR:QUERY=RkZfRU5UUlBSX1ZBTF9EQUlMWSgzOTMxMSk=&amp;WINDOW=FIRST_POPUP&amp;HEIGHT=450&amp;WIDTH=450&amp;START_MA","XIMIZED=FALSE&amp;VAR:CALENDAR=US&amp;VAR:SYMBOL=HOT&amp;VAR:INDEX=0"}</definedName>
    <definedName name="_5917__FDSAUDITLINK__" hidden="1">{"fdsup://directions/FAT Viewer?action=UPDATE&amp;creator=factset&amp;DYN_ARGS=TRUE&amp;DOC_NAME=FAT:FQL_AUDITING_CLIENT_TEMPLATE.FAT&amp;display_string=Audit&amp;VAR:KEY=DYVGJKRIDS&amp;VAR:QUERY=RkZfRU5UUlBSX1ZBTF9EQUlMWSgzOTMxMSk=&amp;WINDOW=FIRST_POPUP&amp;HEIGHT=450&amp;WIDTH=450&amp;START_MA","XIMIZED=FALSE&amp;VAR:CALENDAR=US&amp;VAR:SYMBOL=HOT&amp;VAR:INDEX=0"}</definedName>
    <definedName name="_5918__FDSAUDITLINK__" localSheetId="2" hidden="1">{"fdsup://directions/FAT Viewer?action=UPDATE&amp;creator=factset&amp;DYN_ARGS=TRUE&amp;DOC_NAME=FAT:FQL_AUDITING_CLIENT_TEMPLATE.FAT&amp;display_string=Audit&amp;VAR:KEY=FGRQNMREXW&amp;VAR:QUERY=RkZfRU5UUlBSX1ZBTF9EQUlMWSgzOTMxMSk=&amp;WINDOW=FIRST_POPUP&amp;HEIGHT=450&amp;WIDTH=450&amp;START_MA","XIMIZED=FALSE&amp;VAR:CALENDAR=US&amp;VAR:SYMBOL=585284&amp;VAR:INDEX=0"}</definedName>
    <definedName name="_5918__FDSAUDITLINK__" hidden="1">{"fdsup://directions/FAT Viewer?action=UPDATE&amp;creator=factset&amp;DYN_ARGS=TRUE&amp;DOC_NAME=FAT:FQL_AUDITING_CLIENT_TEMPLATE.FAT&amp;display_string=Audit&amp;VAR:KEY=FGRQNMREXW&amp;VAR:QUERY=RkZfRU5UUlBSX1ZBTF9EQUlMWSgzOTMxMSk=&amp;WINDOW=FIRST_POPUP&amp;HEIGHT=450&amp;WIDTH=450&amp;START_MA","XIMIZED=FALSE&amp;VAR:CALENDAR=US&amp;VAR:SYMBOL=585284&amp;VAR:INDEX=0"}</definedName>
    <definedName name="_5919__FDSAUDITLINK__" localSheetId="2" hidden="1">{"fdsup://directions/FAT Viewer?action=UPDATE&amp;creator=factset&amp;DYN_ARGS=TRUE&amp;DOC_NAME=FAT:FQL_AUDITING_CLIENT_TEMPLATE.FAT&amp;display_string=Audit&amp;VAR:KEY=BQHOBIZCZK&amp;VAR:QUERY=RkZfRU5UUlBSX1ZBTF9EQUlMWSgzOTMxMSk=&amp;WINDOW=FIRST_POPUP&amp;HEIGHT=450&amp;WIDTH=450&amp;START_MA","XIMIZED=FALSE&amp;VAR:CALENDAR=US&amp;VAR:SYMBOL=MAR&amp;VAR:INDEX=0"}</definedName>
    <definedName name="_5919__FDSAUDITLINK__" hidden="1">{"fdsup://directions/FAT Viewer?action=UPDATE&amp;creator=factset&amp;DYN_ARGS=TRUE&amp;DOC_NAME=FAT:FQL_AUDITING_CLIENT_TEMPLATE.FAT&amp;display_string=Audit&amp;VAR:KEY=BQHOBIZCZK&amp;VAR:QUERY=RkZfRU5UUlBSX1ZBTF9EQUlMWSgzOTMxMSk=&amp;WINDOW=FIRST_POPUP&amp;HEIGHT=450&amp;WIDTH=450&amp;START_MA","XIMIZED=FALSE&amp;VAR:CALENDAR=US&amp;VAR:SYMBOL=MAR&amp;VAR:INDEX=0"}</definedName>
    <definedName name="_592______________123Graph_FCHART_2" hidden="1">#REF!</definedName>
    <definedName name="_592___________123Graph_FCHART_1" hidden="1">#REF!</definedName>
    <definedName name="_592__FDSAUDITLINK__" localSheetId="2">{"fdsup://directions/FAT Viewer?action=UPDATE&amp;creator=factset&amp;DYN_ARGS=TRUE&amp;DOC_NAME=FAT:FQL_AUDITING_CLIENT_TEMPLATE.FAT&amp;display_string=Audit&amp;VAR:KEY=BUVSNKTUH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BA&amp;VAR:INDEX=0"}</definedName>
    <definedName name="_592__FDSAUDITLINK__" hidden="1">{"fdsup://directions/FAT Viewer?action=UPDATE&amp;creator=factset&amp;DYN_ARGS=TRUE&amp;DOC_NAME=FAT:FQL_AUDITING_CLIENT_TEMPLATE.FAT&amp;display_string=Audit&amp;VAR:KEY=WPIJWXKBKN&amp;VAR:QUERY=RkZfTkVUX0lOQyhMVE0sMCwsLFJGLFVTRCkgLyBGRl9DT01fU0hTX09VVChRVFIsMCwsLFJGLFVTRCk=&amp;WIND","OW=FIRST_POPUP&amp;HEIGHT=450&amp;WIDTH=450&amp;START_MAXIMIZED=FALSE&amp;VAR:CALENDAR=US&amp;VAR:SYMBOL=LPSN&amp;VAR:INDEX=0"}</definedName>
    <definedName name="_5920__FDSAUDITLINK__" localSheetId="2" hidden="1">{"fdsup://directions/FAT Viewer?action=UPDATE&amp;creator=factset&amp;DYN_ARGS=TRUE&amp;DOC_NAME=FAT:FQL_AUDITING_CLIENT_TEMPLATE.FAT&amp;display_string=Audit&amp;VAR:KEY=TARYPQXWJE&amp;VAR:QUERY=RkZfRU5UUlBSX1ZBTF9EQUlMWSgzOTMxMSk=&amp;WINDOW=FIRST_POPUP&amp;HEIGHT=450&amp;WIDTH=450&amp;START_MA","XIMIZED=FALSE&amp;VAR:CALENDAR=US&amp;VAR:SYMBOL=CHH&amp;VAR:INDEX=0"}</definedName>
    <definedName name="_5920__FDSAUDITLINK__" hidden="1">{"fdsup://directions/FAT Viewer?action=UPDATE&amp;creator=factset&amp;DYN_ARGS=TRUE&amp;DOC_NAME=FAT:FQL_AUDITING_CLIENT_TEMPLATE.FAT&amp;display_string=Audit&amp;VAR:KEY=TARYPQXWJE&amp;VAR:QUERY=RkZfRU5UUlBSX1ZBTF9EQUlMWSgzOTMxMSk=&amp;WINDOW=FIRST_POPUP&amp;HEIGHT=450&amp;WIDTH=450&amp;START_MA","XIMIZED=FALSE&amp;VAR:CALENDAR=US&amp;VAR:SYMBOL=CHH&amp;VAR:INDEX=0"}</definedName>
    <definedName name="_5921__FDSAUDITLINK__" localSheetId="2" hidden="1">{"fdsup://directions/FAT Viewer?action=UPDATE&amp;creator=factset&amp;DYN_ARGS=TRUE&amp;DOC_NAME=FAT:FQL_AUDITING_CLIENT_TEMPLATE.FAT&amp;display_string=Audit&amp;VAR:KEY=LWBEHMTGDO&amp;VAR:QUERY=RkZfRU5UUlBSX1ZBTF9EQUlMWSgzOTMxMSk=&amp;WINDOW=FIRST_POPUP&amp;HEIGHT=450&amp;WIDTH=450&amp;START_MA","XIMIZED=FALSE&amp;VAR:CALENDAR=US&amp;VAR:SYMBOL=WYN&amp;VAR:INDEX=0"}</definedName>
    <definedName name="_5921__FDSAUDITLINK__" hidden="1">{"fdsup://directions/FAT Viewer?action=UPDATE&amp;creator=factset&amp;DYN_ARGS=TRUE&amp;DOC_NAME=FAT:FQL_AUDITING_CLIENT_TEMPLATE.FAT&amp;display_string=Audit&amp;VAR:KEY=LWBEHMTGDO&amp;VAR:QUERY=RkZfRU5UUlBSX1ZBTF9EQUlMWSgzOTMxMSk=&amp;WINDOW=FIRST_POPUP&amp;HEIGHT=450&amp;WIDTH=450&amp;START_MA","XIMIZED=FALSE&amp;VAR:CALENDAR=US&amp;VAR:SYMBOL=WYN&amp;VAR:INDEX=0"}</definedName>
    <definedName name="_5922__FDSAUDITLINK__" localSheetId="2" hidden="1">{"fdsup://directions/FAT Viewer?action=UPDATE&amp;creator=factset&amp;DYN_ARGS=TRUE&amp;DOC_NAME=FAT:FQL_AUDITING_CLIENT_TEMPLATE.FAT&amp;display_string=Audit&amp;VAR:KEY=HIBWPEJARY&amp;VAR:QUERY=RkZfRU5UUlBSX1ZBTF9EQUlMWSgzOTMxMCk=&amp;WINDOW=FIRST_POPUP&amp;HEIGHT=450&amp;WIDTH=450&amp;START_MA","XIMIZED=FALSE&amp;VAR:CALENDAR=US&amp;VAR:SYMBOL=H&amp;VAR:INDEX=0"}</definedName>
    <definedName name="_5922__FDSAUDITLINK__" hidden="1">{"fdsup://directions/FAT Viewer?action=UPDATE&amp;creator=factset&amp;DYN_ARGS=TRUE&amp;DOC_NAME=FAT:FQL_AUDITING_CLIENT_TEMPLATE.FAT&amp;display_string=Audit&amp;VAR:KEY=HIBWPEJARY&amp;VAR:QUERY=RkZfRU5UUlBSX1ZBTF9EQUlMWSgzOTMxMCk=&amp;WINDOW=FIRST_POPUP&amp;HEIGHT=450&amp;WIDTH=450&amp;START_MA","XIMIZED=FALSE&amp;VAR:CALENDAR=US&amp;VAR:SYMBOL=H&amp;VAR:INDEX=0"}</definedName>
    <definedName name="_5923__FDSAUDITLINK__" localSheetId="2" hidden="1">{"fdsup://directions/FAT Viewer?action=UPDATE&amp;creator=factset&amp;DYN_ARGS=TRUE&amp;DOC_NAME=FAT:FQL_AUDITING_CLIENT_TEMPLATE.FAT&amp;display_string=Audit&amp;VAR:KEY=LIBEVKDETY&amp;VAR:QUERY=RkZfRU5UUlBSX1ZBTF9EQUlMWSgzOTMxMCk=&amp;WINDOW=FIRST_POPUP&amp;HEIGHT=450&amp;WIDTH=450&amp;START_MA","XIMIZED=FALSE&amp;VAR:CALENDAR=US&amp;VAR:SYMBOL=HOT&amp;VAR:INDEX=0"}</definedName>
    <definedName name="_5923__FDSAUDITLINK__" hidden="1">{"fdsup://directions/FAT Viewer?action=UPDATE&amp;creator=factset&amp;DYN_ARGS=TRUE&amp;DOC_NAME=FAT:FQL_AUDITING_CLIENT_TEMPLATE.FAT&amp;display_string=Audit&amp;VAR:KEY=LIBEVKDETY&amp;VAR:QUERY=RkZfRU5UUlBSX1ZBTF9EQUlMWSgzOTMxMCk=&amp;WINDOW=FIRST_POPUP&amp;HEIGHT=450&amp;WIDTH=450&amp;START_MA","XIMIZED=FALSE&amp;VAR:CALENDAR=US&amp;VAR:SYMBOL=HOT&amp;VAR:INDEX=0"}</definedName>
    <definedName name="_5924__FDSAUDITLINK__" localSheetId="2" hidden="1">{"fdsup://directions/FAT Viewer?action=UPDATE&amp;creator=factset&amp;DYN_ARGS=TRUE&amp;DOC_NAME=FAT:FQL_AUDITING_CLIENT_TEMPLATE.FAT&amp;display_string=Audit&amp;VAR:KEY=JSTSVATMJY&amp;VAR:QUERY=RkZfRU5UUlBSX1ZBTF9EQUlMWSgzOTMxMCk=&amp;WINDOW=FIRST_POPUP&amp;HEIGHT=450&amp;WIDTH=450&amp;START_MA","XIMIZED=FALSE&amp;VAR:CALENDAR=US&amp;VAR:SYMBOL=585284&amp;VAR:INDEX=0"}</definedName>
    <definedName name="_5924__FDSAUDITLINK__" hidden="1">{"fdsup://directions/FAT Viewer?action=UPDATE&amp;creator=factset&amp;DYN_ARGS=TRUE&amp;DOC_NAME=FAT:FQL_AUDITING_CLIENT_TEMPLATE.FAT&amp;display_string=Audit&amp;VAR:KEY=JSTSVATMJY&amp;VAR:QUERY=RkZfRU5UUlBSX1ZBTF9EQUlMWSgzOTMxMCk=&amp;WINDOW=FIRST_POPUP&amp;HEIGHT=450&amp;WIDTH=450&amp;START_MA","XIMIZED=FALSE&amp;VAR:CALENDAR=US&amp;VAR:SYMBOL=585284&amp;VAR:INDEX=0"}</definedName>
    <definedName name="_5925__FDSAUDITLINK__" localSheetId="2" hidden="1">{"fdsup://directions/FAT Viewer?action=UPDATE&amp;creator=factset&amp;DYN_ARGS=TRUE&amp;DOC_NAME=FAT:FQL_AUDITING_CLIENT_TEMPLATE.FAT&amp;display_string=Audit&amp;VAR:KEY=HAFELYRUJO&amp;VAR:QUERY=RkZfRU5UUlBSX1ZBTF9EQUlMWSgzOTMxMCk=&amp;WINDOW=FIRST_POPUP&amp;HEIGHT=450&amp;WIDTH=450&amp;START_MA","XIMIZED=FALSE&amp;VAR:CALENDAR=US&amp;VAR:SYMBOL=MAR&amp;VAR:INDEX=0"}</definedName>
    <definedName name="_5925__FDSAUDITLINK__" hidden="1">{"fdsup://directions/FAT Viewer?action=UPDATE&amp;creator=factset&amp;DYN_ARGS=TRUE&amp;DOC_NAME=FAT:FQL_AUDITING_CLIENT_TEMPLATE.FAT&amp;display_string=Audit&amp;VAR:KEY=HAFELYRUJO&amp;VAR:QUERY=RkZfRU5UUlBSX1ZBTF9EQUlMWSgzOTMxMCk=&amp;WINDOW=FIRST_POPUP&amp;HEIGHT=450&amp;WIDTH=450&amp;START_MA","XIMIZED=FALSE&amp;VAR:CALENDAR=US&amp;VAR:SYMBOL=MAR&amp;VAR:INDEX=0"}</definedName>
    <definedName name="_5926__FDSAUDITLINK__" localSheetId="2" hidden="1">{"fdsup://directions/FAT Viewer?action=UPDATE&amp;creator=factset&amp;DYN_ARGS=TRUE&amp;DOC_NAME=FAT:FQL_AUDITING_CLIENT_TEMPLATE.FAT&amp;display_string=Audit&amp;VAR:KEY=FGLKRKZYLS&amp;VAR:QUERY=RkZfRU5UUlBSX1ZBTF9EQUlMWSgzOTMxMCk=&amp;WINDOW=FIRST_POPUP&amp;HEIGHT=450&amp;WIDTH=450&amp;START_MA","XIMIZED=FALSE&amp;VAR:CALENDAR=US&amp;VAR:SYMBOL=CHH&amp;VAR:INDEX=0"}</definedName>
    <definedName name="_5926__FDSAUDITLINK__" hidden="1">{"fdsup://directions/FAT Viewer?action=UPDATE&amp;creator=factset&amp;DYN_ARGS=TRUE&amp;DOC_NAME=FAT:FQL_AUDITING_CLIENT_TEMPLATE.FAT&amp;display_string=Audit&amp;VAR:KEY=FGLKRKZYLS&amp;VAR:QUERY=RkZfRU5UUlBSX1ZBTF9EQUlMWSgzOTMxMCk=&amp;WINDOW=FIRST_POPUP&amp;HEIGHT=450&amp;WIDTH=450&amp;START_MA","XIMIZED=FALSE&amp;VAR:CALENDAR=US&amp;VAR:SYMBOL=CHH&amp;VAR:INDEX=0"}</definedName>
    <definedName name="_5927__FDSAUDITLINK__" localSheetId="2" hidden="1">{"fdsup://directions/FAT Viewer?action=UPDATE&amp;creator=factset&amp;DYN_ARGS=TRUE&amp;DOC_NAME=FAT:FQL_AUDITING_CLIENT_TEMPLATE.FAT&amp;display_string=Audit&amp;VAR:KEY=NMJGZQLQJM&amp;VAR:QUERY=RkZfRU5UUlBSX1ZBTF9EQUlMWSgzOTMxMCk=&amp;WINDOW=FIRST_POPUP&amp;HEIGHT=450&amp;WIDTH=450&amp;START_MA","XIMIZED=FALSE&amp;VAR:CALENDAR=US&amp;VAR:SYMBOL=WYN&amp;VAR:INDEX=0"}</definedName>
    <definedName name="_5927__FDSAUDITLINK__" hidden="1">{"fdsup://directions/FAT Viewer?action=UPDATE&amp;creator=factset&amp;DYN_ARGS=TRUE&amp;DOC_NAME=FAT:FQL_AUDITING_CLIENT_TEMPLATE.FAT&amp;display_string=Audit&amp;VAR:KEY=NMJGZQLQJM&amp;VAR:QUERY=RkZfRU5UUlBSX1ZBTF9EQUlMWSgzOTMxMCk=&amp;WINDOW=FIRST_POPUP&amp;HEIGHT=450&amp;WIDTH=450&amp;START_MA","XIMIZED=FALSE&amp;VAR:CALENDAR=US&amp;VAR:SYMBOL=WYN&amp;VAR:INDEX=0"}</definedName>
    <definedName name="_5928__FDSAUDITLINK__" localSheetId="2" hidden="1">{"fdsup://directions/FAT Viewer?action=UPDATE&amp;creator=factset&amp;DYN_ARGS=TRUE&amp;DOC_NAME=FAT:FQL_AUDITING_CLIENT_TEMPLATE.FAT&amp;display_string=Audit&amp;VAR:KEY=RYXILGNYNK&amp;VAR:QUERY=RkZfRU5UUlBSX1ZBTF9EQUlMWSgzOTMwOSk=&amp;WINDOW=FIRST_POPUP&amp;HEIGHT=450&amp;WIDTH=450&amp;START_MA","XIMIZED=FALSE&amp;VAR:CALENDAR=US&amp;VAR:SYMBOL=H&amp;VAR:INDEX=0"}</definedName>
    <definedName name="_5928__FDSAUDITLINK__" hidden="1">{"fdsup://directions/FAT Viewer?action=UPDATE&amp;creator=factset&amp;DYN_ARGS=TRUE&amp;DOC_NAME=FAT:FQL_AUDITING_CLIENT_TEMPLATE.FAT&amp;display_string=Audit&amp;VAR:KEY=RYXILGNYNK&amp;VAR:QUERY=RkZfRU5UUlBSX1ZBTF9EQUlMWSgzOTMwOSk=&amp;WINDOW=FIRST_POPUP&amp;HEIGHT=450&amp;WIDTH=450&amp;START_MA","XIMIZED=FALSE&amp;VAR:CALENDAR=US&amp;VAR:SYMBOL=H&amp;VAR:INDEX=0"}</definedName>
    <definedName name="_5929__FDSAUDITLINK__" localSheetId="2" hidden="1">{"fdsup://directions/FAT Viewer?action=UPDATE&amp;creator=factset&amp;DYN_ARGS=TRUE&amp;DOC_NAME=FAT:FQL_AUDITING_CLIENT_TEMPLATE.FAT&amp;display_string=Audit&amp;VAR:KEY=DMHOHKTIHK&amp;VAR:QUERY=RkZfRU5UUlBSX1ZBTF9EQUlMWSgzOTMwOSk=&amp;WINDOW=FIRST_POPUP&amp;HEIGHT=450&amp;WIDTH=450&amp;START_MA","XIMIZED=FALSE&amp;VAR:CALENDAR=US&amp;VAR:SYMBOL=HOT&amp;VAR:INDEX=0"}</definedName>
    <definedName name="_5929__FDSAUDITLINK__" hidden="1">{"fdsup://directions/FAT Viewer?action=UPDATE&amp;creator=factset&amp;DYN_ARGS=TRUE&amp;DOC_NAME=FAT:FQL_AUDITING_CLIENT_TEMPLATE.FAT&amp;display_string=Audit&amp;VAR:KEY=DMHOHKTIHK&amp;VAR:QUERY=RkZfRU5UUlBSX1ZBTF9EQUlMWSgzOTMwOSk=&amp;WINDOW=FIRST_POPUP&amp;HEIGHT=450&amp;WIDTH=450&amp;START_MA","XIMIZED=FALSE&amp;VAR:CALENDAR=US&amp;VAR:SYMBOL=HOT&amp;VAR:INDEX=0"}</definedName>
    <definedName name="_593______________123Graph_FCHART_3" hidden="1">#REF!</definedName>
    <definedName name="_593___________123Graph_FCHART_2" hidden="1">#REF!</definedName>
    <definedName name="_593__FDSAUDITLINK__" localSheetId="2">{"fdsup://directions/FAT Viewer?action=UPDATE&amp;creator=factset&amp;DYN_ARGS=TRUE&amp;DOC_NAME=FAT:FQL_AUDITING_CLIENT_TEMPLATE.FAT&amp;display_string=Audit&amp;VAR:KEY=VCTSRCHSNE&amp;VAR:QUERY=KEZTTF9ORVRfSU5DKE5PVyxOT1csRlNBLCxVU0QpQEZGX05FVF9JTkMoTFRNUywwLCwsLFVTRCkp&amp;WINDOW=F","IRST_POPUP&amp;HEIGHT=450&amp;WIDTH=450&amp;START_MAXIMIZED=FALSE&amp;VAR:CALENDAR=US&amp;VAR:SYMBOL=COVR&amp;VAR:INDEX=0"}</definedName>
    <definedName name="_593__FDSAUDITLINK__" hidden="1">{"fdsup://directions/FAT Viewer?action=UPDATE&amp;creator=factset&amp;DYN_ARGS=TRUE&amp;DOC_NAME=FAT:FQL_AUDITING_CLIENT_TEMPLATE.FAT&amp;display_string=Audit&amp;VAR:KEY=SFGVQZWTCJ&amp;VAR:QUERY=RkZfRU5UUlBSX1ZBTF9EQUlMWSgwLCwsLFVTRCwnRElMJykgLyBGRl9TQUxFUyhNT04sMCwsLCxVU0Qp&amp;WIND","OW=FIRST_POPUP&amp;HEIGHT=450&amp;WIDTH=450&amp;START_MAXIMIZED=FALSE&amp;VAR:CALENDAR=FIVEDAY&amp;VAR:SYMBOL=0&amp;VAR:INDEX=0"}</definedName>
    <definedName name="_5930__FDSAUDITLINK__" localSheetId="2" hidden="1">{"fdsup://directions/FAT Viewer?action=UPDATE&amp;creator=factset&amp;DYN_ARGS=TRUE&amp;DOC_NAME=FAT:FQL_AUDITING_CLIENT_TEMPLATE.FAT&amp;display_string=Audit&amp;VAR:KEY=FOFOPMTEHA&amp;VAR:QUERY=RkZfRU5UUlBSX1ZBTF9EQUlMWSgzOTMwOSk=&amp;WINDOW=FIRST_POPUP&amp;HEIGHT=450&amp;WIDTH=450&amp;START_MA","XIMIZED=FALSE&amp;VAR:CALENDAR=US&amp;VAR:SYMBOL=585284&amp;VAR:INDEX=0"}</definedName>
    <definedName name="_5930__FDSAUDITLINK__" hidden="1">{"fdsup://directions/FAT Viewer?action=UPDATE&amp;creator=factset&amp;DYN_ARGS=TRUE&amp;DOC_NAME=FAT:FQL_AUDITING_CLIENT_TEMPLATE.FAT&amp;display_string=Audit&amp;VAR:KEY=FOFOPMTEHA&amp;VAR:QUERY=RkZfRU5UUlBSX1ZBTF9EQUlMWSgzOTMwOSk=&amp;WINDOW=FIRST_POPUP&amp;HEIGHT=450&amp;WIDTH=450&amp;START_MA","XIMIZED=FALSE&amp;VAR:CALENDAR=US&amp;VAR:SYMBOL=585284&amp;VAR:INDEX=0"}</definedName>
    <definedName name="_5931__FDSAUDITLINK__" localSheetId="2" hidden="1">{"fdsup://directions/FAT Viewer?action=UPDATE&amp;creator=factset&amp;DYN_ARGS=TRUE&amp;DOC_NAME=FAT:FQL_AUDITING_CLIENT_TEMPLATE.FAT&amp;display_string=Audit&amp;VAR:KEY=XODUTMXYFU&amp;VAR:QUERY=RkZfRU5UUlBSX1ZBTF9EQUlMWSgzOTMwOSk=&amp;WINDOW=FIRST_POPUP&amp;HEIGHT=450&amp;WIDTH=450&amp;START_MA","XIMIZED=FALSE&amp;VAR:CALENDAR=US&amp;VAR:SYMBOL=MAR&amp;VAR:INDEX=0"}</definedName>
    <definedName name="_5931__FDSAUDITLINK__" hidden="1">{"fdsup://directions/FAT Viewer?action=UPDATE&amp;creator=factset&amp;DYN_ARGS=TRUE&amp;DOC_NAME=FAT:FQL_AUDITING_CLIENT_TEMPLATE.FAT&amp;display_string=Audit&amp;VAR:KEY=XODUTMXYFU&amp;VAR:QUERY=RkZfRU5UUlBSX1ZBTF9EQUlMWSgzOTMwOSk=&amp;WINDOW=FIRST_POPUP&amp;HEIGHT=450&amp;WIDTH=450&amp;START_MA","XIMIZED=FALSE&amp;VAR:CALENDAR=US&amp;VAR:SYMBOL=MAR&amp;VAR:INDEX=0"}</definedName>
    <definedName name="_5932__FDSAUDITLINK__" localSheetId="2" hidden="1">{"fdsup://directions/FAT Viewer?action=UPDATE&amp;creator=factset&amp;DYN_ARGS=TRUE&amp;DOC_NAME=FAT:FQL_AUDITING_CLIENT_TEMPLATE.FAT&amp;display_string=Audit&amp;VAR:KEY=DKJUDIBSFU&amp;VAR:QUERY=RkZfRU5UUlBSX1ZBTF9EQUlMWSgzOTMwOSk=&amp;WINDOW=FIRST_POPUP&amp;HEIGHT=450&amp;WIDTH=450&amp;START_MA","XIMIZED=FALSE&amp;VAR:CALENDAR=US&amp;VAR:SYMBOL=CHH&amp;VAR:INDEX=0"}</definedName>
    <definedName name="_5932__FDSAUDITLINK__" hidden="1">{"fdsup://directions/FAT Viewer?action=UPDATE&amp;creator=factset&amp;DYN_ARGS=TRUE&amp;DOC_NAME=FAT:FQL_AUDITING_CLIENT_TEMPLATE.FAT&amp;display_string=Audit&amp;VAR:KEY=DKJUDIBSFU&amp;VAR:QUERY=RkZfRU5UUlBSX1ZBTF9EQUlMWSgzOTMwOSk=&amp;WINDOW=FIRST_POPUP&amp;HEIGHT=450&amp;WIDTH=450&amp;START_MA","XIMIZED=FALSE&amp;VAR:CALENDAR=US&amp;VAR:SYMBOL=CHH&amp;VAR:INDEX=0"}</definedName>
    <definedName name="_5933__FDSAUDITLINK__" localSheetId="2" hidden="1">{"fdsup://directions/FAT Viewer?action=UPDATE&amp;creator=factset&amp;DYN_ARGS=TRUE&amp;DOC_NAME=FAT:FQL_AUDITING_CLIENT_TEMPLATE.FAT&amp;display_string=Audit&amp;VAR:KEY=RKJALMBMLY&amp;VAR:QUERY=RkZfRU5UUlBSX1ZBTF9EQUlMWSgzOTMwOSk=&amp;WINDOW=FIRST_POPUP&amp;HEIGHT=450&amp;WIDTH=450&amp;START_MA","XIMIZED=FALSE&amp;VAR:CALENDAR=US&amp;VAR:SYMBOL=WYN&amp;VAR:INDEX=0"}</definedName>
    <definedName name="_5933__FDSAUDITLINK__" hidden="1">{"fdsup://directions/FAT Viewer?action=UPDATE&amp;creator=factset&amp;DYN_ARGS=TRUE&amp;DOC_NAME=FAT:FQL_AUDITING_CLIENT_TEMPLATE.FAT&amp;display_string=Audit&amp;VAR:KEY=RKJALMBMLY&amp;VAR:QUERY=RkZfRU5UUlBSX1ZBTF9EQUlMWSgzOTMwOSk=&amp;WINDOW=FIRST_POPUP&amp;HEIGHT=450&amp;WIDTH=450&amp;START_MA","XIMIZED=FALSE&amp;VAR:CALENDAR=US&amp;VAR:SYMBOL=WYN&amp;VAR:INDEX=0"}</definedName>
    <definedName name="_5934__FDSAUDITLINK__" localSheetId="2" hidden="1">{"fdsup://directions/FAT Viewer?action=UPDATE&amp;creator=factset&amp;DYN_ARGS=TRUE&amp;DOC_NAME=FAT:FQL_AUDITING_CLIENT_TEMPLATE.FAT&amp;display_string=Audit&amp;VAR:KEY=JIVOZMBODS&amp;VAR:QUERY=RkZfRU5UUlBSX1ZBTF9EQUlMWSgzOTMwOCk=&amp;WINDOW=FIRST_POPUP&amp;HEIGHT=450&amp;WIDTH=450&amp;START_MA","XIMIZED=FALSE&amp;VAR:CALENDAR=US&amp;VAR:SYMBOL=H&amp;VAR:INDEX=0"}</definedName>
    <definedName name="_5934__FDSAUDITLINK__" hidden="1">{"fdsup://directions/FAT Viewer?action=UPDATE&amp;creator=factset&amp;DYN_ARGS=TRUE&amp;DOC_NAME=FAT:FQL_AUDITING_CLIENT_TEMPLATE.FAT&amp;display_string=Audit&amp;VAR:KEY=JIVOZMBODS&amp;VAR:QUERY=RkZfRU5UUlBSX1ZBTF9EQUlMWSgzOTMwOCk=&amp;WINDOW=FIRST_POPUP&amp;HEIGHT=450&amp;WIDTH=450&amp;START_MA","XIMIZED=FALSE&amp;VAR:CALENDAR=US&amp;VAR:SYMBOL=H&amp;VAR:INDEX=0"}</definedName>
    <definedName name="_5935__FDSAUDITLINK__" localSheetId="2" hidden="1">{"fdsup://directions/FAT Viewer?action=UPDATE&amp;creator=factset&amp;DYN_ARGS=TRUE&amp;DOC_NAME=FAT:FQL_AUDITING_CLIENT_TEMPLATE.FAT&amp;display_string=Audit&amp;VAR:KEY=FABGPEREVK&amp;VAR:QUERY=RkZfRU5UUlBSX1ZBTF9EQUlMWSgzOTMwOCk=&amp;WINDOW=FIRST_POPUP&amp;HEIGHT=450&amp;WIDTH=450&amp;START_MA","XIMIZED=FALSE&amp;VAR:CALENDAR=US&amp;VAR:SYMBOL=HOT&amp;VAR:INDEX=0"}</definedName>
    <definedName name="_5935__FDSAUDITLINK__" hidden="1">{"fdsup://directions/FAT Viewer?action=UPDATE&amp;creator=factset&amp;DYN_ARGS=TRUE&amp;DOC_NAME=FAT:FQL_AUDITING_CLIENT_TEMPLATE.FAT&amp;display_string=Audit&amp;VAR:KEY=FABGPEREVK&amp;VAR:QUERY=RkZfRU5UUlBSX1ZBTF9EQUlMWSgzOTMwOCk=&amp;WINDOW=FIRST_POPUP&amp;HEIGHT=450&amp;WIDTH=450&amp;START_MA","XIMIZED=FALSE&amp;VAR:CALENDAR=US&amp;VAR:SYMBOL=HOT&amp;VAR:INDEX=0"}</definedName>
    <definedName name="_5936__FDSAUDITLINK__" localSheetId="2" hidden="1">{"fdsup://directions/FAT Viewer?action=UPDATE&amp;creator=factset&amp;DYN_ARGS=TRUE&amp;DOC_NAME=FAT:FQL_AUDITING_CLIENT_TEMPLATE.FAT&amp;display_string=Audit&amp;VAR:KEY=NUDGXWBQFW&amp;VAR:QUERY=RkZfRU5UUlBSX1ZBTF9EQUlMWSgzOTMwOCk=&amp;WINDOW=FIRST_POPUP&amp;HEIGHT=450&amp;WIDTH=450&amp;START_MA","XIMIZED=FALSE&amp;VAR:CALENDAR=US&amp;VAR:SYMBOL=585284&amp;VAR:INDEX=0"}</definedName>
    <definedName name="_5936__FDSAUDITLINK__" hidden="1">{"fdsup://directions/FAT Viewer?action=UPDATE&amp;creator=factset&amp;DYN_ARGS=TRUE&amp;DOC_NAME=FAT:FQL_AUDITING_CLIENT_TEMPLATE.FAT&amp;display_string=Audit&amp;VAR:KEY=NUDGXWBQFW&amp;VAR:QUERY=RkZfRU5UUlBSX1ZBTF9EQUlMWSgzOTMwOCk=&amp;WINDOW=FIRST_POPUP&amp;HEIGHT=450&amp;WIDTH=450&amp;START_MA","XIMIZED=FALSE&amp;VAR:CALENDAR=US&amp;VAR:SYMBOL=585284&amp;VAR:INDEX=0"}</definedName>
    <definedName name="_5937__FDSAUDITLINK__" localSheetId="2" hidden="1">{"fdsup://directions/FAT Viewer?action=UPDATE&amp;creator=factset&amp;DYN_ARGS=TRUE&amp;DOC_NAME=FAT:FQL_AUDITING_CLIENT_TEMPLATE.FAT&amp;display_string=Audit&amp;VAR:KEY=FABGPOXMPE&amp;VAR:QUERY=RkZfRU5UUlBSX1ZBTF9EQUlMWSgzOTMwOCk=&amp;WINDOW=FIRST_POPUP&amp;HEIGHT=450&amp;WIDTH=450&amp;START_MA","XIMIZED=FALSE&amp;VAR:CALENDAR=US&amp;VAR:SYMBOL=MAR&amp;VAR:INDEX=0"}</definedName>
    <definedName name="_5937__FDSAUDITLINK__" hidden="1">{"fdsup://directions/FAT Viewer?action=UPDATE&amp;creator=factset&amp;DYN_ARGS=TRUE&amp;DOC_NAME=FAT:FQL_AUDITING_CLIENT_TEMPLATE.FAT&amp;display_string=Audit&amp;VAR:KEY=FABGPOXMPE&amp;VAR:QUERY=RkZfRU5UUlBSX1ZBTF9EQUlMWSgzOTMwOCk=&amp;WINDOW=FIRST_POPUP&amp;HEIGHT=450&amp;WIDTH=450&amp;START_MA","XIMIZED=FALSE&amp;VAR:CALENDAR=US&amp;VAR:SYMBOL=MAR&amp;VAR:INDEX=0"}</definedName>
    <definedName name="_5938__FDSAUDITLINK__" localSheetId="2" hidden="1">{"fdsup://directions/FAT Viewer?action=UPDATE&amp;creator=factset&amp;DYN_ARGS=TRUE&amp;DOC_NAME=FAT:FQL_AUDITING_CLIENT_TEMPLATE.FAT&amp;display_string=Audit&amp;VAR:KEY=TONWBWJQNC&amp;VAR:QUERY=RkZfRU5UUlBSX1ZBTF9EQUlMWSgzOTMwOCk=&amp;WINDOW=FIRST_POPUP&amp;HEIGHT=450&amp;WIDTH=450&amp;START_MA","XIMIZED=FALSE&amp;VAR:CALENDAR=US&amp;VAR:SYMBOL=CHH&amp;VAR:INDEX=0"}</definedName>
    <definedName name="_5938__FDSAUDITLINK__" hidden="1">{"fdsup://directions/FAT Viewer?action=UPDATE&amp;creator=factset&amp;DYN_ARGS=TRUE&amp;DOC_NAME=FAT:FQL_AUDITING_CLIENT_TEMPLATE.FAT&amp;display_string=Audit&amp;VAR:KEY=TONWBWJQNC&amp;VAR:QUERY=RkZfRU5UUlBSX1ZBTF9EQUlMWSgzOTMwOCk=&amp;WINDOW=FIRST_POPUP&amp;HEIGHT=450&amp;WIDTH=450&amp;START_MA","XIMIZED=FALSE&amp;VAR:CALENDAR=US&amp;VAR:SYMBOL=CHH&amp;VAR:INDEX=0"}</definedName>
    <definedName name="_5939__FDSAUDITLINK__" localSheetId="2" hidden="1">{"fdsup://directions/FAT Viewer?action=UPDATE&amp;creator=factset&amp;DYN_ARGS=TRUE&amp;DOC_NAME=FAT:FQL_AUDITING_CLIENT_TEMPLATE.FAT&amp;display_string=Audit&amp;VAR:KEY=BWHOZGNQLY&amp;VAR:QUERY=RkZfRU5UUlBSX1ZBTF9EQUlMWSgzOTMwOCk=&amp;WINDOW=FIRST_POPUP&amp;HEIGHT=450&amp;WIDTH=450&amp;START_MA","XIMIZED=FALSE&amp;VAR:CALENDAR=US&amp;VAR:SYMBOL=WYN&amp;VAR:INDEX=0"}</definedName>
    <definedName name="_5939__FDSAUDITLINK__" hidden="1">{"fdsup://directions/FAT Viewer?action=UPDATE&amp;creator=factset&amp;DYN_ARGS=TRUE&amp;DOC_NAME=FAT:FQL_AUDITING_CLIENT_TEMPLATE.FAT&amp;display_string=Audit&amp;VAR:KEY=BWHOZGNQLY&amp;VAR:QUERY=RkZfRU5UUlBSX1ZBTF9EQUlMWSgzOTMwOCk=&amp;WINDOW=FIRST_POPUP&amp;HEIGHT=450&amp;WIDTH=450&amp;START_MA","XIMIZED=FALSE&amp;VAR:CALENDAR=US&amp;VAR:SYMBOL=WYN&amp;VAR:INDEX=0"}</definedName>
    <definedName name="_594______________123Graph_FCHART_4" hidden="1">#REF!</definedName>
    <definedName name="_594___________123Graph_FCHART_3" hidden="1">#REF!</definedName>
    <definedName name="_59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594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5940__FDSAUDITLINK__" localSheetId="2" hidden="1">{"fdsup://directions/FAT Viewer?action=UPDATE&amp;creator=factset&amp;DYN_ARGS=TRUE&amp;DOC_NAME=FAT:FQL_AUDITING_CLIENT_TEMPLATE.FAT&amp;display_string=Audit&amp;VAR:KEY=FGLMLONEBC&amp;VAR:QUERY=RkZfRU5UUlBSX1ZBTF9EQUlMWSgzOTMwNyk=&amp;WINDOW=FIRST_POPUP&amp;HEIGHT=450&amp;WIDTH=450&amp;START_MA","XIMIZED=FALSE&amp;VAR:CALENDAR=US&amp;VAR:SYMBOL=H&amp;VAR:INDEX=0"}</definedName>
    <definedName name="_5940__FDSAUDITLINK__" hidden="1">{"fdsup://directions/FAT Viewer?action=UPDATE&amp;creator=factset&amp;DYN_ARGS=TRUE&amp;DOC_NAME=FAT:FQL_AUDITING_CLIENT_TEMPLATE.FAT&amp;display_string=Audit&amp;VAR:KEY=FGLMLONEBC&amp;VAR:QUERY=RkZfRU5UUlBSX1ZBTF9EQUlMWSgzOTMwNyk=&amp;WINDOW=FIRST_POPUP&amp;HEIGHT=450&amp;WIDTH=450&amp;START_MA","XIMIZED=FALSE&amp;VAR:CALENDAR=US&amp;VAR:SYMBOL=H&amp;VAR:INDEX=0"}</definedName>
    <definedName name="_5941__FDSAUDITLINK__" localSheetId="2" hidden="1">{"fdsup://directions/FAT Viewer?action=UPDATE&amp;creator=factset&amp;DYN_ARGS=TRUE&amp;DOC_NAME=FAT:FQL_AUDITING_CLIENT_TEMPLATE.FAT&amp;display_string=Audit&amp;VAR:KEY=NCNMBSDWJW&amp;VAR:QUERY=RkZfRU5UUlBSX1ZBTF9EQUlMWSgzOTMwNyk=&amp;WINDOW=FIRST_POPUP&amp;HEIGHT=450&amp;WIDTH=450&amp;START_MA","XIMIZED=FALSE&amp;VAR:CALENDAR=US&amp;VAR:SYMBOL=HOT&amp;VAR:INDEX=0"}</definedName>
    <definedName name="_5941__FDSAUDITLINK__" hidden="1">{"fdsup://directions/FAT Viewer?action=UPDATE&amp;creator=factset&amp;DYN_ARGS=TRUE&amp;DOC_NAME=FAT:FQL_AUDITING_CLIENT_TEMPLATE.FAT&amp;display_string=Audit&amp;VAR:KEY=NCNMBSDWJW&amp;VAR:QUERY=RkZfRU5UUlBSX1ZBTF9EQUlMWSgzOTMwNyk=&amp;WINDOW=FIRST_POPUP&amp;HEIGHT=450&amp;WIDTH=450&amp;START_MA","XIMIZED=FALSE&amp;VAR:CALENDAR=US&amp;VAR:SYMBOL=HOT&amp;VAR:INDEX=0"}</definedName>
    <definedName name="_5942__FDSAUDITLINK__" localSheetId="2" hidden="1">{"fdsup://directions/FAT Viewer?action=UPDATE&amp;creator=factset&amp;DYN_ARGS=TRUE&amp;DOC_NAME=FAT:FQL_AUDITING_CLIENT_TEMPLATE.FAT&amp;display_string=Audit&amp;VAR:KEY=PWTOXEDYFU&amp;VAR:QUERY=RkZfRU5UUlBSX1ZBTF9EQUlMWSgzOTMwNyk=&amp;WINDOW=FIRST_POPUP&amp;HEIGHT=450&amp;WIDTH=450&amp;START_MA","XIMIZED=FALSE&amp;VAR:CALENDAR=US&amp;VAR:SYMBOL=585284&amp;VAR:INDEX=0"}</definedName>
    <definedName name="_5942__FDSAUDITLINK__" hidden="1">{"fdsup://directions/FAT Viewer?action=UPDATE&amp;creator=factset&amp;DYN_ARGS=TRUE&amp;DOC_NAME=FAT:FQL_AUDITING_CLIENT_TEMPLATE.FAT&amp;display_string=Audit&amp;VAR:KEY=PWTOXEDYFU&amp;VAR:QUERY=RkZfRU5UUlBSX1ZBTF9EQUlMWSgzOTMwNyk=&amp;WINDOW=FIRST_POPUP&amp;HEIGHT=450&amp;WIDTH=450&amp;START_MA","XIMIZED=FALSE&amp;VAR:CALENDAR=US&amp;VAR:SYMBOL=585284&amp;VAR:INDEX=0"}</definedName>
    <definedName name="_5943__FDSAUDITLINK__" localSheetId="2" hidden="1">{"fdsup://directions/FAT Viewer?action=UPDATE&amp;creator=factset&amp;DYN_ARGS=TRUE&amp;DOC_NAME=FAT:FQL_AUDITING_CLIENT_TEMPLATE.FAT&amp;display_string=Audit&amp;VAR:KEY=RGPWJGNYTS&amp;VAR:QUERY=RkZfRU5UUlBSX1ZBTF9EQUlMWSgzOTMwNyk=&amp;WINDOW=FIRST_POPUP&amp;HEIGHT=450&amp;WIDTH=450&amp;START_MA","XIMIZED=FALSE&amp;VAR:CALENDAR=US&amp;VAR:SYMBOL=MAR&amp;VAR:INDEX=0"}</definedName>
    <definedName name="_5943__FDSAUDITLINK__" hidden="1">{"fdsup://directions/FAT Viewer?action=UPDATE&amp;creator=factset&amp;DYN_ARGS=TRUE&amp;DOC_NAME=FAT:FQL_AUDITING_CLIENT_TEMPLATE.FAT&amp;display_string=Audit&amp;VAR:KEY=RGPWJGNYTS&amp;VAR:QUERY=RkZfRU5UUlBSX1ZBTF9EQUlMWSgzOTMwNyk=&amp;WINDOW=FIRST_POPUP&amp;HEIGHT=450&amp;WIDTH=450&amp;START_MA","XIMIZED=FALSE&amp;VAR:CALENDAR=US&amp;VAR:SYMBOL=MAR&amp;VAR:INDEX=0"}</definedName>
    <definedName name="_5944__FDSAUDITLINK__" localSheetId="2" hidden="1">{"fdsup://directions/FAT Viewer?action=UPDATE&amp;creator=factset&amp;DYN_ARGS=TRUE&amp;DOC_NAME=FAT:FQL_AUDITING_CLIENT_TEMPLATE.FAT&amp;display_string=Audit&amp;VAR:KEY=RWDWVMNIFI&amp;VAR:QUERY=RkZfRU5UUlBSX1ZBTF9EQUlMWSgzOTMwNyk=&amp;WINDOW=FIRST_POPUP&amp;HEIGHT=450&amp;WIDTH=450&amp;START_MA","XIMIZED=FALSE&amp;VAR:CALENDAR=US&amp;VAR:SYMBOL=CHH&amp;VAR:INDEX=0"}</definedName>
    <definedName name="_5944__FDSAUDITLINK__" hidden="1">{"fdsup://directions/FAT Viewer?action=UPDATE&amp;creator=factset&amp;DYN_ARGS=TRUE&amp;DOC_NAME=FAT:FQL_AUDITING_CLIENT_TEMPLATE.FAT&amp;display_string=Audit&amp;VAR:KEY=RWDWVMNIFI&amp;VAR:QUERY=RkZfRU5UUlBSX1ZBTF9EQUlMWSgzOTMwNyk=&amp;WINDOW=FIRST_POPUP&amp;HEIGHT=450&amp;WIDTH=450&amp;START_MA","XIMIZED=FALSE&amp;VAR:CALENDAR=US&amp;VAR:SYMBOL=CHH&amp;VAR:INDEX=0"}</definedName>
    <definedName name="_5945__FDSAUDITLINK__" localSheetId="2" hidden="1">{"fdsup://directions/FAT Viewer?action=UPDATE&amp;creator=factset&amp;DYN_ARGS=TRUE&amp;DOC_NAME=FAT:FQL_AUDITING_CLIENT_TEMPLATE.FAT&amp;display_string=Audit&amp;VAR:KEY=PWRILSJKFA&amp;VAR:QUERY=RkZfRU5UUlBSX1ZBTF9EQUlMWSgzOTMwNyk=&amp;WINDOW=FIRST_POPUP&amp;HEIGHT=450&amp;WIDTH=450&amp;START_MA","XIMIZED=FALSE&amp;VAR:CALENDAR=US&amp;VAR:SYMBOL=WYN&amp;VAR:INDEX=0"}</definedName>
    <definedName name="_5945__FDSAUDITLINK__" hidden="1">{"fdsup://directions/FAT Viewer?action=UPDATE&amp;creator=factset&amp;DYN_ARGS=TRUE&amp;DOC_NAME=FAT:FQL_AUDITING_CLIENT_TEMPLATE.FAT&amp;display_string=Audit&amp;VAR:KEY=PWRILSJKFA&amp;VAR:QUERY=RkZfRU5UUlBSX1ZBTF9EQUlMWSgzOTMwNyk=&amp;WINDOW=FIRST_POPUP&amp;HEIGHT=450&amp;WIDTH=450&amp;START_MA","XIMIZED=FALSE&amp;VAR:CALENDAR=US&amp;VAR:SYMBOL=WYN&amp;VAR:INDEX=0"}</definedName>
    <definedName name="_5946__FDSAUDITLINK__" localSheetId="2" hidden="1">{"fdsup://directions/FAT Viewer?action=UPDATE&amp;creator=factset&amp;DYN_ARGS=TRUE&amp;DOC_NAME=FAT:FQL_AUDITING_CLIENT_TEMPLATE.FAT&amp;display_string=Audit&amp;VAR:KEY=HABOTGNUTG&amp;VAR:QUERY=RkZfRU5UUlBSX1ZBTF9EQUlMWSgzOTMwNCk=&amp;WINDOW=FIRST_POPUP&amp;HEIGHT=450&amp;WIDTH=450&amp;START_MA","XIMIZED=FALSE&amp;VAR:CALENDAR=US&amp;VAR:SYMBOL=H&amp;VAR:INDEX=0"}</definedName>
    <definedName name="_5946__FDSAUDITLINK__" hidden="1">{"fdsup://directions/FAT Viewer?action=UPDATE&amp;creator=factset&amp;DYN_ARGS=TRUE&amp;DOC_NAME=FAT:FQL_AUDITING_CLIENT_TEMPLATE.FAT&amp;display_string=Audit&amp;VAR:KEY=HABOTGNUTG&amp;VAR:QUERY=RkZfRU5UUlBSX1ZBTF9EQUlMWSgzOTMwNCk=&amp;WINDOW=FIRST_POPUP&amp;HEIGHT=450&amp;WIDTH=450&amp;START_MA","XIMIZED=FALSE&amp;VAR:CALENDAR=US&amp;VAR:SYMBOL=H&amp;VAR:INDEX=0"}</definedName>
    <definedName name="_5947__FDSAUDITLINK__" localSheetId="2" hidden="1">{"fdsup://directions/FAT Viewer?action=UPDATE&amp;creator=factset&amp;DYN_ARGS=TRUE&amp;DOC_NAME=FAT:FQL_AUDITING_CLIENT_TEMPLATE.FAT&amp;display_string=Audit&amp;VAR:KEY=HETANGLQTE&amp;VAR:QUERY=RkZfRU5UUlBSX1ZBTF9EQUlMWSgzOTMwNCk=&amp;WINDOW=FIRST_POPUP&amp;HEIGHT=450&amp;WIDTH=450&amp;START_MA","XIMIZED=FALSE&amp;VAR:CALENDAR=US&amp;VAR:SYMBOL=HOT&amp;VAR:INDEX=0"}</definedName>
    <definedName name="_5947__FDSAUDITLINK__" hidden="1">{"fdsup://directions/FAT Viewer?action=UPDATE&amp;creator=factset&amp;DYN_ARGS=TRUE&amp;DOC_NAME=FAT:FQL_AUDITING_CLIENT_TEMPLATE.FAT&amp;display_string=Audit&amp;VAR:KEY=HETANGLQTE&amp;VAR:QUERY=RkZfRU5UUlBSX1ZBTF9EQUlMWSgzOTMwNCk=&amp;WINDOW=FIRST_POPUP&amp;HEIGHT=450&amp;WIDTH=450&amp;START_MA","XIMIZED=FALSE&amp;VAR:CALENDAR=US&amp;VAR:SYMBOL=HOT&amp;VAR:INDEX=0"}</definedName>
    <definedName name="_5948__FDSAUDITLINK__" localSheetId="2" hidden="1">{"fdsup://directions/FAT Viewer?action=UPDATE&amp;creator=factset&amp;DYN_ARGS=TRUE&amp;DOC_NAME=FAT:FQL_AUDITING_CLIENT_TEMPLATE.FAT&amp;display_string=Audit&amp;VAR:KEY=REXMTUPQFC&amp;VAR:QUERY=RkZfRU5UUlBSX1ZBTF9EQUlMWSgzOTMwNCk=&amp;WINDOW=FIRST_POPUP&amp;HEIGHT=450&amp;WIDTH=450&amp;START_MA","XIMIZED=FALSE&amp;VAR:CALENDAR=US&amp;VAR:SYMBOL=585284&amp;VAR:INDEX=0"}</definedName>
    <definedName name="_5948__FDSAUDITLINK__" hidden="1">{"fdsup://directions/FAT Viewer?action=UPDATE&amp;creator=factset&amp;DYN_ARGS=TRUE&amp;DOC_NAME=FAT:FQL_AUDITING_CLIENT_TEMPLATE.FAT&amp;display_string=Audit&amp;VAR:KEY=REXMTUPQFC&amp;VAR:QUERY=RkZfRU5UUlBSX1ZBTF9EQUlMWSgzOTMwNCk=&amp;WINDOW=FIRST_POPUP&amp;HEIGHT=450&amp;WIDTH=450&amp;START_MA","XIMIZED=FALSE&amp;VAR:CALENDAR=US&amp;VAR:SYMBOL=585284&amp;VAR:INDEX=0"}</definedName>
    <definedName name="_5949__FDSAUDITLINK__" localSheetId="2" hidden="1">{"fdsup://directions/FAT Viewer?action=UPDATE&amp;creator=factset&amp;DYN_ARGS=TRUE&amp;DOC_NAME=FAT:FQL_AUDITING_CLIENT_TEMPLATE.FAT&amp;display_string=Audit&amp;VAR:KEY=HEVGVYDCPC&amp;VAR:QUERY=RkZfRU5UUlBSX1ZBTF9EQUlMWSgzOTMwNCk=&amp;WINDOW=FIRST_POPUP&amp;HEIGHT=450&amp;WIDTH=450&amp;START_MA","XIMIZED=FALSE&amp;VAR:CALENDAR=US&amp;VAR:SYMBOL=MAR&amp;VAR:INDEX=0"}</definedName>
    <definedName name="_5949__FDSAUDITLINK__" hidden="1">{"fdsup://directions/FAT Viewer?action=UPDATE&amp;creator=factset&amp;DYN_ARGS=TRUE&amp;DOC_NAME=FAT:FQL_AUDITING_CLIENT_TEMPLATE.FAT&amp;display_string=Audit&amp;VAR:KEY=HEVGVYDCPC&amp;VAR:QUERY=RkZfRU5UUlBSX1ZBTF9EQUlMWSgzOTMwNCk=&amp;WINDOW=FIRST_POPUP&amp;HEIGHT=450&amp;WIDTH=450&amp;START_MA","XIMIZED=FALSE&amp;VAR:CALENDAR=US&amp;VAR:SYMBOL=MAR&amp;VAR:INDEX=0"}</definedName>
    <definedName name="_595______________123Graph_FCHART_6" hidden="1">#REF!</definedName>
    <definedName name="_595___________123Graph_FCHART_4" hidden="1">#REF!</definedName>
    <definedName name="_595__123Graph_DCHART_5" hidden="1">#REF!</definedName>
    <definedName name="_59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595__FDSAUDITLINK__" hidden="1">{"fdsup://directions/FAT Viewer?action=UPDATE&amp;creator=factset&amp;DYN_ARGS=TRUE&amp;DOC_NAME=FAT:FQL_AUDITING_CLIENT_TEMPLATE.FAT&amp;display_string=Audit&amp;VAR:KEY=AFOXCTWFMR&amp;VAR:QUERY=RkZfR1JPU1NfSU5DKExUTSwwLCwsUkYsVVNEKQ==&amp;WINDOW=FIRST_POPUP&amp;HEIGHT=450&amp;WIDTH=450&amp;STAR","T_MAXIMIZED=FALSE&amp;VAR:CALENDAR=US&amp;VAR:SYMBOL=CTCT&amp;VAR:INDEX=0"}</definedName>
    <definedName name="_5950__FDSAUDITLINK__" localSheetId="2" hidden="1">{"fdsup://directions/FAT Viewer?action=UPDATE&amp;creator=factset&amp;DYN_ARGS=TRUE&amp;DOC_NAME=FAT:FQL_AUDITING_CLIENT_TEMPLATE.FAT&amp;display_string=Audit&amp;VAR:KEY=PEDQBIRYZW&amp;VAR:QUERY=RkZfRU5UUlBSX1ZBTF9EQUlMWSgzOTMwNCk=&amp;WINDOW=FIRST_POPUP&amp;HEIGHT=450&amp;WIDTH=450&amp;START_MA","XIMIZED=FALSE&amp;VAR:CALENDAR=US&amp;VAR:SYMBOL=CHH&amp;VAR:INDEX=0"}</definedName>
    <definedName name="_5950__FDSAUDITLINK__" hidden="1">{"fdsup://directions/FAT Viewer?action=UPDATE&amp;creator=factset&amp;DYN_ARGS=TRUE&amp;DOC_NAME=FAT:FQL_AUDITING_CLIENT_TEMPLATE.FAT&amp;display_string=Audit&amp;VAR:KEY=PEDQBIRYZW&amp;VAR:QUERY=RkZfRU5UUlBSX1ZBTF9EQUlMWSgzOTMwNCk=&amp;WINDOW=FIRST_POPUP&amp;HEIGHT=450&amp;WIDTH=450&amp;START_MA","XIMIZED=FALSE&amp;VAR:CALENDAR=US&amp;VAR:SYMBOL=CHH&amp;VAR:INDEX=0"}</definedName>
    <definedName name="_5951__FDSAUDITLINK__" localSheetId="2" hidden="1">{"fdsup://directions/FAT Viewer?action=UPDATE&amp;creator=factset&amp;DYN_ARGS=TRUE&amp;DOC_NAME=FAT:FQL_AUDITING_CLIENT_TEMPLATE.FAT&amp;display_string=Audit&amp;VAR:KEY=RWNSPCXITE&amp;VAR:QUERY=RkZfRU5UUlBSX1ZBTF9EQUlMWSgzOTMwNCk=&amp;WINDOW=FIRST_POPUP&amp;HEIGHT=450&amp;WIDTH=450&amp;START_MA","XIMIZED=FALSE&amp;VAR:CALENDAR=US&amp;VAR:SYMBOL=WYN&amp;VAR:INDEX=0"}</definedName>
    <definedName name="_5951__FDSAUDITLINK__" hidden="1">{"fdsup://directions/FAT Viewer?action=UPDATE&amp;creator=factset&amp;DYN_ARGS=TRUE&amp;DOC_NAME=FAT:FQL_AUDITING_CLIENT_TEMPLATE.FAT&amp;display_string=Audit&amp;VAR:KEY=RWNSPCXITE&amp;VAR:QUERY=RkZfRU5UUlBSX1ZBTF9EQUlMWSgzOTMwNCk=&amp;WINDOW=FIRST_POPUP&amp;HEIGHT=450&amp;WIDTH=450&amp;START_MA","XIMIZED=FALSE&amp;VAR:CALENDAR=US&amp;VAR:SYMBOL=WYN&amp;VAR:INDEX=0"}</definedName>
    <definedName name="_5952__FDSAUDITLINK__" localSheetId="2" hidden="1">{"fdsup://directions/FAT Viewer?action=UPDATE&amp;creator=factset&amp;DYN_ARGS=TRUE&amp;DOC_NAME=FAT:FQL_AUDITING_CLIENT_TEMPLATE.FAT&amp;display_string=Audit&amp;VAR:KEY=FGDMFMRWRI&amp;VAR:QUERY=RkZfRU5UUlBSX1ZBTF9EQUlMWSgzOTMwMyk=&amp;WINDOW=FIRST_POPUP&amp;HEIGHT=450&amp;WIDTH=450&amp;START_MA","XIMIZED=FALSE&amp;VAR:CALENDAR=US&amp;VAR:SYMBOL=H&amp;VAR:INDEX=0"}</definedName>
    <definedName name="_5952__FDSAUDITLINK__" hidden="1">{"fdsup://directions/FAT Viewer?action=UPDATE&amp;creator=factset&amp;DYN_ARGS=TRUE&amp;DOC_NAME=FAT:FQL_AUDITING_CLIENT_TEMPLATE.FAT&amp;display_string=Audit&amp;VAR:KEY=FGDMFMRWRI&amp;VAR:QUERY=RkZfRU5UUlBSX1ZBTF9EQUlMWSgzOTMwMyk=&amp;WINDOW=FIRST_POPUP&amp;HEIGHT=450&amp;WIDTH=450&amp;START_MA","XIMIZED=FALSE&amp;VAR:CALENDAR=US&amp;VAR:SYMBOL=H&amp;VAR:INDEX=0"}</definedName>
    <definedName name="_5953__FDSAUDITLINK__" localSheetId="2" hidden="1">{"fdsup://directions/FAT Viewer?action=UPDATE&amp;creator=factset&amp;DYN_ARGS=TRUE&amp;DOC_NAME=FAT:FQL_AUDITING_CLIENT_TEMPLATE.FAT&amp;display_string=Audit&amp;VAR:KEY=LAZSBITOZI&amp;VAR:QUERY=RkZfRU5UUlBSX1ZBTF9EQUlMWSgzOTMwMyk=&amp;WINDOW=FIRST_POPUP&amp;HEIGHT=450&amp;WIDTH=450&amp;START_MA","XIMIZED=FALSE&amp;VAR:CALENDAR=US&amp;VAR:SYMBOL=HOT&amp;VAR:INDEX=0"}</definedName>
    <definedName name="_5953__FDSAUDITLINK__" hidden="1">{"fdsup://directions/FAT Viewer?action=UPDATE&amp;creator=factset&amp;DYN_ARGS=TRUE&amp;DOC_NAME=FAT:FQL_AUDITING_CLIENT_TEMPLATE.FAT&amp;display_string=Audit&amp;VAR:KEY=LAZSBITOZI&amp;VAR:QUERY=RkZfRU5UUlBSX1ZBTF9EQUlMWSgzOTMwMyk=&amp;WINDOW=FIRST_POPUP&amp;HEIGHT=450&amp;WIDTH=450&amp;START_MA","XIMIZED=FALSE&amp;VAR:CALENDAR=US&amp;VAR:SYMBOL=HOT&amp;VAR:INDEX=0"}</definedName>
    <definedName name="_5954__FDSAUDITLINK__" localSheetId="2" hidden="1">{"fdsup://directions/FAT Viewer?action=UPDATE&amp;creator=factset&amp;DYN_ARGS=TRUE&amp;DOC_NAME=FAT:FQL_AUDITING_CLIENT_TEMPLATE.FAT&amp;display_string=Audit&amp;VAR:KEY=XYDGLQLWNI&amp;VAR:QUERY=RkZfRU5UUlBSX1ZBTF9EQUlMWSgzOTMwMyk=&amp;WINDOW=FIRST_POPUP&amp;HEIGHT=450&amp;WIDTH=450&amp;START_MA","XIMIZED=FALSE&amp;VAR:CALENDAR=US&amp;VAR:SYMBOL=585284&amp;VAR:INDEX=0"}</definedName>
    <definedName name="_5954__FDSAUDITLINK__" hidden="1">{"fdsup://directions/FAT Viewer?action=UPDATE&amp;creator=factset&amp;DYN_ARGS=TRUE&amp;DOC_NAME=FAT:FQL_AUDITING_CLIENT_TEMPLATE.FAT&amp;display_string=Audit&amp;VAR:KEY=XYDGLQLWNI&amp;VAR:QUERY=RkZfRU5UUlBSX1ZBTF9EQUlMWSgzOTMwMyk=&amp;WINDOW=FIRST_POPUP&amp;HEIGHT=450&amp;WIDTH=450&amp;START_MA","XIMIZED=FALSE&amp;VAR:CALENDAR=US&amp;VAR:SYMBOL=585284&amp;VAR:INDEX=0"}</definedName>
    <definedName name="_5955__FDSAUDITLINK__" localSheetId="2" hidden="1">{"fdsup://directions/FAT Viewer?action=UPDATE&amp;creator=factset&amp;DYN_ARGS=TRUE&amp;DOC_NAME=FAT:FQL_AUDITING_CLIENT_TEMPLATE.FAT&amp;display_string=Audit&amp;VAR:KEY=JWTKHQTMTA&amp;VAR:QUERY=RkZfRU5UUlBSX1ZBTF9EQUlMWSgzOTMwMyk=&amp;WINDOW=FIRST_POPUP&amp;HEIGHT=450&amp;WIDTH=450&amp;START_MA","XIMIZED=FALSE&amp;VAR:CALENDAR=US&amp;VAR:SYMBOL=MAR&amp;VAR:INDEX=0"}</definedName>
    <definedName name="_5955__FDSAUDITLINK__" hidden="1">{"fdsup://directions/FAT Viewer?action=UPDATE&amp;creator=factset&amp;DYN_ARGS=TRUE&amp;DOC_NAME=FAT:FQL_AUDITING_CLIENT_TEMPLATE.FAT&amp;display_string=Audit&amp;VAR:KEY=JWTKHQTMTA&amp;VAR:QUERY=RkZfRU5UUlBSX1ZBTF9EQUlMWSgzOTMwMyk=&amp;WINDOW=FIRST_POPUP&amp;HEIGHT=450&amp;WIDTH=450&amp;START_MA","XIMIZED=FALSE&amp;VAR:CALENDAR=US&amp;VAR:SYMBOL=MAR&amp;VAR:INDEX=0"}</definedName>
    <definedName name="_5956__FDSAUDITLINK__" localSheetId="2" hidden="1">{"fdsup://directions/FAT Viewer?action=UPDATE&amp;creator=factset&amp;DYN_ARGS=TRUE&amp;DOC_NAME=FAT:FQL_AUDITING_CLIENT_TEMPLATE.FAT&amp;display_string=Audit&amp;VAR:KEY=TWDWBSRWZW&amp;VAR:QUERY=RkZfRU5UUlBSX1ZBTF9EQUlMWSgzOTMwMyk=&amp;WINDOW=FIRST_POPUP&amp;HEIGHT=450&amp;WIDTH=450&amp;START_MA","XIMIZED=FALSE&amp;VAR:CALENDAR=US&amp;VAR:SYMBOL=CHH&amp;VAR:INDEX=0"}</definedName>
    <definedName name="_5956__FDSAUDITLINK__" hidden="1">{"fdsup://directions/FAT Viewer?action=UPDATE&amp;creator=factset&amp;DYN_ARGS=TRUE&amp;DOC_NAME=FAT:FQL_AUDITING_CLIENT_TEMPLATE.FAT&amp;display_string=Audit&amp;VAR:KEY=TWDWBSRWZW&amp;VAR:QUERY=RkZfRU5UUlBSX1ZBTF9EQUlMWSgzOTMwMyk=&amp;WINDOW=FIRST_POPUP&amp;HEIGHT=450&amp;WIDTH=450&amp;START_MA","XIMIZED=FALSE&amp;VAR:CALENDAR=US&amp;VAR:SYMBOL=CHH&amp;VAR:INDEX=0"}</definedName>
    <definedName name="_5957__FDSAUDITLINK__" localSheetId="2" hidden="1">{"fdsup://directions/FAT Viewer?action=UPDATE&amp;creator=factset&amp;DYN_ARGS=TRUE&amp;DOC_NAME=FAT:FQL_AUDITING_CLIENT_TEMPLATE.FAT&amp;display_string=Audit&amp;VAR:KEY=JQTKDSLMPQ&amp;VAR:QUERY=RkZfRU5UUlBSX1ZBTF9EQUlMWSgzOTMwMyk=&amp;WINDOW=FIRST_POPUP&amp;HEIGHT=450&amp;WIDTH=450&amp;START_MA","XIMIZED=FALSE&amp;VAR:CALENDAR=US&amp;VAR:SYMBOL=WYN&amp;VAR:INDEX=0"}</definedName>
    <definedName name="_5957__FDSAUDITLINK__" hidden="1">{"fdsup://directions/FAT Viewer?action=UPDATE&amp;creator=factset&amp;DYN_ARGS=TRUE&amp;DOC_NAME=FAT:FQL_AUDITING_CLIENT_TEMPLATE.FAT&amp;display_string=Audit&amp;VAR:KEY=JQTKDSLMPQ&amp;VAR:QUERY=RkZfRU5UUlBSX1ZBTF9EQUlMWSgzOTMwMyk=&amp;WINDOW=FIRST_POPUP&amp;HEIGHT=450&amp;WIDTH=450&amp;START_MA","XIMIZED=FALSE&amp;VAR:CALENDAR=US&amp;VAR:SYMBOL=WYN&amp;VAR:INDEX=0"}</definedName>
    <definedName name="_5958__FDSAUDITLINK__" localSheetId="2" hidden="1">{"fdsup://directions/FAT Viewer?action=UPDATE&amp;creator=factset&amp;DYN_ARGS=TRUE&amp;DOC_NAME=FAT:FQL_AUDITING_CLIENT_TEMPLATE.FAT&amp;display_string=Audit&amp;VAR:KEY=NQBSPUVSNW&amp;VAR:QUERY=RkZfRU5UUlBSX1ZBTF9EQUlMWSgzOTMwMik=&amp;WINDOW=FIRST_POPUP&amp;HEIGHT=450&amp;WIDTH=450&amp;START_MA","XIMIZED=FALSE&amp;VAR:CALENDAR=US&amp;VAR:SYMBOL=H&amp;VAR:INDEX=0"}</definedName>
    <definedName name="_5958__FDSAUDITLINK__" hidden="1">{"fdsup://directions/FAT Viewer?action=UPDATE&amp;creator=factset&amp;DYN_ARGS=TRUE&amp;DOC_NAME=FAT:FQL_AUDITING_CLIENT_TEMPLATE.FAT&amp;display_string=Audit&amp;VAR:KEY=NQBSPUVSNW&amp;VAR:QUERY=RkZfRU5UUlBSX1ZBTF9EQUlMWSgzOTMwMik=&amp;WINDOW=FIRST_POPUP&amp;HEIGHT=450&amp;WIDTH=450&amp;START_MA","XIMIZED=FALSE&amp;VAR:CALENDAR=US&amp;VAR:SYMBOL=H&amp;VAR:INDEX=0"}</definedName>
    <definedName name="_5959__FDSAUDITLINK__" localSheetId="2" hidden="1">{"fdsup://directions/FAT Viewer?action=UPDATE&amp;creator=factset&amp;DYN_ARGS=TRUE&amp;DOC_NAME=FAT:FQL_AUDITING_CLIENT_TEMPLATE.FAT&amp;display_string=Audit&amp;VAR:KEY=NMFSHWXWDU&amp;VAR:QUERY=RkZfRU5UUlBSX1ZBTF9EQUlMWSgzOTMwMik=&amp;WINDOW=FIRST_POPUP&amp;HEIGHT=450&amp;WIDTH=450&amp;START_MA","XIMIZED=FALSE&amp;VAR:CALENDAR=US&amp;VAR:SYMBOL=HOT&amp;VAR:INDEX=0"}</definedName>
    <definedName name="_5959__FDSAUDITLINK__" hidden="1">{"fdsup://directions/FAT Viewer?action=UPDATE&amp;creator=factset&amp;DYN_ARGS=TRUE&amp;DOC_NAME=FAT:FQL_AUDITING_CLIENT_TEMPLATE.FAT&amp;display_string=Audit&amp;VAR:KEY=NMFSHWXWDU&amp;VAR:QUERY=RkZfRU5UUlBSX1ZBTF9EQUlMWSgzOTMwMik=&amp;WINDOW=FIRST_POPUP&amp;HEIGHT=450&amp;WIDTH=450&amp;START_MA","XIMIZED=FALSE&amp;VAR:CALENDAR=US&amp;VAR:SYMBOL=HOT&amp;VAR:INDEX=0"}</definedName>
    <definedName name="_596______________123Graph_FCHART_7" hidden="1">#REF!</definedName>
    <definedName name="_596___________123Graph_FCHART_6" hidden="1">#REF!</definedName>
    <definedName name="_596__123Graph_ECHART_4" hidden="1">#REF!</definedName>
    <definedName name="_59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596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5960__FDSAUDITLINK__" localSheetId="2" hidden="1">{"fdsup://directions/FAT Viewer?action=UPDATE&amp;creator=factset&amp;DYN_ARGS=TRUE&amp;DOC_NAME=FAT:FQL_AUDITING_CLIENT_TEMPLATE.FAT&amp;display_string=Audit&amp;VAR:KEY=XOVQTQBUJY&amp;VAR:QUERY=RkZfRU5UUlBSX1ZBTF9EQUlMWSgzOTMwMik=&amp;WINDOW=FIRST_POPUP&amp;HEIGHT=450&amp;WIDTH=450&amp;START_MA","XIMIZED=FALSE&amp;VAR:CALENDAR=US&amp;VAR:SYMBOL=585284&amp;VAR:INDEX=0"}</definedName>
    <definedName name="_5960__FDSAUDITLINK__" hidden="1">{"fdsup://directions/FAT Viewer?action=UPDATE&amp;creator=factset&amp;DYN_ARGS=TRUE&amp;DOC_NAME=FAT:FQL_AUDITING_CLIENT_TEMPLATE.FAT&amp;display_string=Audit&amp;VAR:KEY=XOVQTQBUJY&amp;VAR:QUERY=RkZfRU5UUlBSX1ZBTF9EQUlMWSgzOTMwMik=&amp;WINDOW=FIRST_POPUP&amp;HEIGHT=450&amp;WIDTH=450&amp;START_MA","XIMIZED=FALSE&amp;VAR:CALENDAR=US&amp;VAR:SYMBOL=585284&amp;VAR:INDEX=0"}</definedName>
    <definedName name="_5961__FDSAUDITLINK__" localSheetId="2" hidden="1">{"fdsup://directions/FAT Viewer?action=UPDATE&amp;creator=factset&amp;DYN_ARGS=TRUE&amp;DOC_NAME=FAT:FQL_AUDITING_CLIENT_TEMPLATE.FAT&amp;display_string=Audit&amp;VAR:KEY=DQRWXUTIZU&amp;VAR:QUERY=RkZfRU5UUlBSX1ZBTF9EQUlMWSgzOTMwMik=&amp;WINDOW=FIRST_POPUP&amp;HEIGHT=450&amp;WIDTH=450&amp;START_MA","XIMIZED=FALSE&amp;VAR:CALENDAR=US&amp;VAR:SYMBOL=MAR&amp;VAR:INDEX=0"}</definedName>
    <definedName name="_5961__FDSAUDITLINK__" hidden="1">{"fdsup://directions/FAT Viewer?action=UPDATE&amp;creator=factset&amp;DYN_ARGS=TRUE&amp;DOC_NAME=FAT:FQL_AUDITING_CLIENT_TEMPLATE.FAT&amp;display_string=Audit&amp;VAR:KEY=DQRWXUTIZU&amp;VAR:QUERY=RkZfRU5UUlBSX1ZBTF9EQUlMWSgzOTMwMik=&amp;WINDOW=FIRST_POPUP&amp;HEIGHT=450&amp;WIDTH=450&amp;START_MA","XIMIZED=FALSE&amp;VAR:CALENDAR=US&amp;VAR:SYMBOL=MAR&amp;VAR:INDEX=0"}</definedName>
    <definedName name="_5962__FDSAUDITLINK__" localSheetId="2" hidden="1">{"fdsup://directions/FAT Viewer?action=UPDATE&amp;creator=factset&amp;DYN_ARGS=TRUE&amp;DOC_NAME=FAT:FQL_AUDITING_CLIENT_TEMPLATE.FAT&amp;display_string=Audit&amp;VAR:KEY=RYJQBETINA&amp;VAR:QUERY=RkZfRU5UUlBSX1ZBTF9EQUlMWSgzOTMwMik=&amp;WINDOW=FIRST_POPUP&amp;HEIGHT=450&amp;WIDTH=450&amp;START_MA","XIMIZED=FALSE&amp;VAR:CALENDAR=US&amp;VAR:SYMBOL=CHH&amp;VAR:INDEX=0"}</definedName>
    <definedName name="_5962__FDSAUDITLINK__" hidden="1">{"fdsup://directions/FAT Viewer?action=UPDATE&amp;creator=factset&amp;DYN_ARGS=TRUE&amp;DOC_NAME=FAT:FQL_AUDITING_CLIENT_TEMPLATE.FAT&amp;display_string=Audit&amp;VAR:KEY=RYJQBETINA&amp;VAR:QUERY=RkZfRU5UUlBSX1ZBTF9EQUlMWSgzOTMwMik=&amp;WINDOW=FIRST_POPUP&amp;HEIGHT=450&amp;WIDTH=450&amp;START_MA","XIMIZED=FALSE&amp;VAR:CALENDAR=US&amp;VAR:SYMBOL=CHH&amp;VAR:INDEX=0"}</definedName>
    <definedName name="_5963__FDSAUDITLINK__" localSheetId="2" hidden="1">{"fdsup://directions/FAT Viewer?action=UPDATE&amp;creator=factset&amp;DYN_ARGS=TRUE&amp;DOC_NAME=FAT:FQL_AUDITING_CLIENT_TEMPLATE.FAT&amp;display_string=Audit&amp;VAR:KEY=PMBABSNSBW&amp;VAR:QUERY=RkZfRU5UUlBSX1ZBTF9EQUlMWSgzOTMwMik=&amp;WINDOW=FIRST_POPUP&amp;HEIGHT=450&amp;WIDTH=450&amp;START_MA","XIMIZED=FALSE&amp;VAR:CALENDAR=US&amp;VAR:SYMBOL=WYN&amp;VAR:INDEX=0"}</definedName>
    <definedName name="_5963__FDSAUDITLINK__" hidden="1">{"fdsup://directions/FAT Viewer?action=UPDATE&amp;creator=factset&amp;DYN_ARGS=TRUE&amp;DOC_NAME=FAT:FQL_AUDITING_CLIENT_TEMPLATE.FAT&amp;display_string=Audit&amp;VAR:KEY=PMBABSNSBW&amp;VAR:QUERY=RkZfRU5UUlBSX1ZBTF9EQUlMWSgzOTMwMik=&amp;WINDOW=FIRST_POPUP&amp;HEIGHT=450&amp;WIDTH=450&amp;START_MA","XIMIZED=FALSE&amp;VAR:CALENDAR=US&amp;VAR:SYMBOL=WYN&amp;VAR:INDEX=0"}</definedName>
    <definedName name="_5964__FDSAUDITLINK__" localSheetId="2" hidden="1">{"fdsup://directions/FAT Viewer?action=UPDATE&amp;creator=factset&amp;DYN_ARGS=TRUE&amp;DOC_NAME=FAT:FQL_AUDITING_CLIENT_TEMPLATE.FAT&amp;display_string=Audit&amp;VAR:KEY=LMJOPEDSBA&amp;VAR:QUERY=RkZfRU5UUlBSX1ZBTF9EQUlMWSgzOTMwMSk=&amp;WINDOW=FIRST_POPUP&amp;HEIGHT=450&amp;WIDTH=450&amp;START_MA","XIMIZED=FALSE&amp;VAR:CALENDAR=US&amp;VAR:SYMBOL=H&amp;VAR:INDEX=0"}</definedName>
    <definedName name="_5964__FDSAUDITLINK__" hidden="1">{"fdsup://directions/FAT Viewer?action=UPDATE&amp;creator=factset&amp;DYN_ARGS=TRUE&amp;DOC_NAME=FAT:FQL_AUDITING_CLIENT_TEMPLATE.FAT&amp;display_string=Audit&amp;VAR:KEY=LMJOPEDSBA&amp;VAR:QUERY=RkZfRU5UUlBSX1ZBTF9EQUlMWSgzOTMwMSk=&amp;WINDOW=FIRST_POPUP&amp;HEIGHT=450&amp;WIDTH=450&amp;START_MA","XIMIZED=FALSE&amp;VAR:CALENDAR=US&amp;VAR:SYMBOL=H&amp;VAR:INDEX=0"}</definedName>
    <definedName name="_5965__FDSAUDITLINK__" localSheetId="2" hidden="1">{"fdsup://directions/FAT Viewer?action=UPDATE&amp;creator=factset&amp;DYN_ARGS=TRUE&amp;DOC_NAME=FAT:FQL_AUDITING_CLIENT_TEMPLATE.FAT&amp;display_string=Audit&amp;VAR:KEY=ZCZSXYHAZK&amp;VAR:QUERY=RkZfRU5UUlBSX1ZBTF9EQUlMWSgzOTMwMSk=&amp;WINDOW=FIRST_POPUP&amp;HEIGHT=450&amp;WIDTH=450&amp;START_MA","XIMIZED=FALSE&amp;VAR:CALENDAR=US&amp;VAR:SYMBOL=HOT&amp;VAR:INDEX=0"}</definedName>
    <definedName name="_5965__FDSAUDITLINK__" hidden="1">{"fdsup://directions/FAT Viewer?action=UPDATE&amp;creator=factset&amp;DYN_ARGS=TRUE&amp;DOC_NAME=FAT:FQL_AUDITING_CLIENT_TEMPLATE.FAT&amp;display_string=Audit&amp;VAR:KEY=ZCZSXYHAZK&amp;VAR:QUERY=RkZfRU5UUlBSX1ZBTF9EQUlMWSgzOTMwMSk=&amp;WINDOW=FIRST_POPUP&amp;HEIGHT=450&amp;WIDTH=450&amp;START_MA","XIMIZED=FALSE&amp;VAR:CALENDAR=US&amp;VAR:SYMBOL=HOT&amp;VAR:INDEX=0"}</definedName>
    <definedName name="_5966__FDSAUDITLINK__" localSheetId="2" hidden="1">{"fdsup://directions/FAT Viewer?action=UPDATE&amp;creator=factset&amp;DYN_ARGS=TRUE&amp;DOC_NAME=FAT:FQL_AUDITING_CLIENT_TEMPLATE.FAT&amp;display_string=Audit&amp;VAR:KEY=HGHEPKNANG&amp;VAR:QUERY=RkZfRU5UUlBSX1ZBTF9EQUlMWSgzOTMwMSk=&amp;WINDOW=FIRST_POPUP&amp;HEIGHT=450&amp;WIDTH=450&amp;START_MA","XIMIZED=FALSE&amp;VAR:CALENDAR=US&amp;VAR:SYMBOL=585284&amp;VAR:INDEX=0"}</definedName>
    <definedName name="_5966__FDSAUDITLINK__" hidden="1">{"fdsup://directions/FAT Viewer?action=UPDATE&amp;creator=factset&amp;DYN_ARGS=TRUE&amp;DOC_NAME=FAT:FQL_AUDITING_CLIENT_TEMPLATE.FAT&amp;display_string=Audit&amp;VAR:KEY=HGHEPKNANG&amp;VAR:QUERY=RkZfRU5UUlBSX1ZBTF9EQUlMWSgzOTMwMSk=&amp;WINDOW=FIRST_POPUP&amp;HEIGHT=450&amp;WIDTH=450&amp;START_MA","XIMIZED=FALSE&amp;VAR:CALENDAR=US&amp;VAR:SYMBOL=585284&amp;VAR:INDEX=0"}</definedName>
    <definedName name="_5967__FDSAUDITLINK__" localSheetId="2" hidden="1">{"fdsup://directions/FAT Viewer?action=UPDATE&amp;creator=factset&amp;DYN_ARGS=TRUE&amp;DOC_NAME=FAT:FQL_AUDITING_CLIENT_TEMPLATE.FAT&amp;display_string=Audit&amp;VAR:KEY=JKZGTELCJY&amp;VAR:QUERY=RkZfRU5UUlBSX1ZBTF9EQUlMWSgzOTMwMSk=&amp;WINDOW=FIRST_POPUP&amp;HEIGHT=450&amp;WIDTH=450&amp;START_MA","XIMIZED=FALSE&amp;VAR:CALENDAR=US&amp;VAR:SYMBOL=MAR&amp;VAR:INDEX=0"}</definedName>
    <definedName name="_5967__FDSAUDITLINK__" hidden="1">{"fdsup://directions/FAT Viewer?action=UPDATE&amp;creator=factset&amp;DYN_ARGS=TRUE&amp;DOC_NAME=FAT:FQL_AUDITING_CLIENT_TEMPLATE.FAT&amp;display_string=Audit&amp;VAR:KEY=JKZGTELCJY&amp;VAR:QUERY=RkZfRU5UUlBSX1ZBTF9EQUlMWSgzOTMwMSk=&amp;WINDOW=FIRST_POPUP&amp;HEIGHT=450&amp;WIDTH=450&amp;START_MA","XIMIZED=FALSE&amp;VAR:CALENDAR=US&amp;VAR:SYMBOL=MAR&amp;VAR:INDEX=0"}</definedName>
    <definedName name="_5968__FDSAUDITLINK__" localSheetId="2" hidden="1">{"fdsup://directions/FAT Viewer?action=UPDATE&amp;creator=factset&amp;DYN_ARGS=TRUE&amp;DOC_NAME=FAT:FQL_AUDITING_CLIENT_TEMPLATE.FAT&amp;display_string=Audit&amp;VAR:KEY=JAXMDWPYFQ&amp;VAR:QUERY=RkZfRU5UUlBSX1ZBTF9EQUlMWSgzOTMwMSk=&amp;WINDOW=FIRST_POPUP&amp;HEIGHT=450&amp;WIDTH=450&amp;START_MA","XIMIZED=FALSE&amp;VAR:CALENDAR=US&amp;VAR:SYMBOL=CHH&amp;VAR:INDEX=0"}</definedName>
    <definedName name="_5968__FDSAUDITLINK__" hidden="1">{"fdsup://directions/FAT Viewer?action=UPDATE&amp;creator=factset&amp;DYN_ARGS=TRUE&amp;DOC_NAME=FAT:FQL_AUDITING_CLIENT_TEMPLATE.FAT&amp;display_string=Audit&amp;VAR:KEY=JAXMDWPYFQ&amp;VAR:QUERY=RkZfRU5UUlBSX1ZBTF9EQUlMWSgzOTMwMSk=&amp;WINDOW=FIRST_POPUP&amp;HEIGHT=450&amp;WIDTH=450&amp;START_MA","XIMIZED=FALSE&amp;VAR:CALENDAR=US&amp;VAR:SYMBOL=CHH&amp;VAR:INDEX=0"}</definedName>
    <definedName name="_5969__FDSAUDITLINK__" localSheetId="2" hidden="1">{"fdsup://directions/FAT Viewer?action=UPDATE&amp;creator=factset&amp;DYN_ARGS=TRUE&amp;DOC_NAME=FAT:FQL_AUDITING_CLIENT_TEMPLATE.FAT&amp;display_string=Audit&amp;VAR:KEY=DENUTCFSPE&amp;VAR:QUERY=RkZfRU5UUlBSX1ZBTF9EQUlMWSgzOTMwMSk=&amp;WINDOW=FIRST_POPUP&amp;HEIGHT=450&amp;WIDTH=450&amp;START_MA","XIMIZED=FALSE&amp;VAR:CALENDAR=US&amp;VAR:SYMBOL=WYN&amp;VAR:INDEX=0"}</definedName>
    <definedName name="_5969__FDSAUDITLINK__" hidden="1">{"fdsup://directions/FAT Viewer?action=UPDATE&amp;creator=factset&amp;DYN_ARGS=TRUE&amp;DOC_NAME=FAT:FQL_AUDITING_CLIENT_TEMPLATE.FAT&amp;display_string=Audit&amp;VAR:KEY=DENUTCFSPE&amp;VAR:QUERY=RkZfRU5UUlBSX1ZBTF9EQUlMWSgzOTMwMSk=&amp;WINDOW=FIRST_POPUP&amp;HEIGHT=450&amp;WIDTH=450&amp;START_MA","XIMIZED=FALSE&amp;VAR:CALENDAR=US&amp;VAR:SYMBOL=WYN&amp;VAR:INDEX=0"}</definedName>
    <definedName name="_597______________123Graph_FCHART_8" hidden="1">#REF!</definedName>
    <definedName name="_597___________123Graph_FCHART_7" hidden="1">#REF!</definedName>
    <definedName name="_59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597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5970__FDSAUDITLINK__" localSheetId="2" hidden="1">{"fdsup://directions/FAT Viewer?action=UPDATE&amp;creator=factset&amp;DYN_ARGS=TRUE&amp;DOC_NAME=FAT:FQL_AUDITING_CLIENT_TEMPLATE.FAT&amp;display_string=Audit&amp;VAR:KEY=DOFIBYNIHS&amp;VAR:QUERY=RkZfRU5UUlBSX1ZBTF9EQUlMWSgzOTMwMCk=&amp;WINDOW=FIRST_POPUP&amp;HEIGHT=450&amp;WIDTH=450&amp;START_MA","XIMIZED=FALSE&amp;VAR:CALENDAR=US&amp;VAR:SYMBOL=H&amp;VAR:INDEX=0"}</definedName>
    <definedName name="_5970__FDSAUDITLINK__" hidden="1">{"fdsup://directions/FAT Viewer?action=UPDATE&amp;creator=factset&amp;DYN_ARGS=TRUE&amp;DOC_NAME=FAT:FQL_AUDITING_CLIENT_TEMPLATE.FAT&amp;display_string=Audit&amp;VAR:KEY=DOFIBYNIHS&amp;VAR:QUERY=RkZfRU5UUlBSX1ZBTF9EQUlMWSgzOTMwMCk=&amp;WINDOW=FIRST_POPUP&amp;HEIGHT=450&amp;WIDTH=450&amp;START_MA","XIMIZED=FALSE&amp;VAR:CALENDAR=US&amp;VAR:SYMBOL=H&amp;VAR:INDEX=0"}</definedName>
    <definedName name="_5971__FDSAUDITLINK__" localSheetId="2" hidden="1">{"fdsup://directions/FAT Viewer?action=UPDATE&amp;creator=factset&amp;DYN_ARGS=TRUE&amp;DOC_NAME=FAT:FQL_AUDITING_CLIENT_TEMPLATE.FAT&amp;display_string=Audit&amp;VAR:KEY=NWDOFWHULO&amp;VAR:QUERY=RkZfRU5UUlBSX1ZBTF9EQUlMWSgzOTMwMCk=&amp;WINDOW=FIRST_POPUP&amp;HEIGHT=450&amp;WIDTH=450&amp;START_MA","XIMIZED=FALSE&amp;VAR:CALENDAR=US&amp;VAR:SYMBOL=HOT&amp;VAR:INDEX=0"}</definedName>
    <definedName name="_5971__FDSAUDITLINK__" hidden="1">{"fdsup://directions/FAT Viewer?action=UPDATE&amp;creator=factset&amp;DYN_ARGS=TRUE&amp;DOC_NAME=FAT:FQL_AUDITING_CLIENT_TEMPLATE.FAT&amp;display_string=Audit&amp;VAR:KEY=NWDOFWHULO&amp;VAR:QUERY=RkZfRU5UUlBSX1ZBTF9EQUlMWSgzOTMwMCk=&amp;WINDOW=FIRST_POPUP&amp;HEIGHT=450&amp;WIDTH=450&amp;START_MA","XIMIZED=FALSE&amp;VAR:CALENDAR=US&amp;VAR:SYMBOL=HOT&amp;VAR:INDEX=0"}</definedName>
    <definedName name="_5972__FDSAUDITLINK__" localSheetId="2" hidden="1">{"fdsup://directions/FAT Viewer?action=UPDATE&amp;creator=factset&amp;DYN_ARGS=TRUE&amp;DOC_NAME=FAT:FQL_AUDITING_CLIENT_TEMPLATE.FAT&amp;display_string=Audit&amp;VAR:KEY=XSZOHGDWVO&amp;VAR:QUERY=RkZfRU5UUlBSX1ZBTF9EQUlMWSgzOTMwMCk=&amp;WINDOW=FIRST_POPUP&amp;HEIGHT=450&amp;WIDTH=450&amp;START_MA","XIMIZED=FALSE&amp;VAR:CALENDAR=US&amp;VAR:SYMBOL=585284&amp;VAR:INDEX=0"}</definedName>
    <definedName name="_5972__FDSAUDITLINK__" hidden="1">{"fdsup://directions/FAT Viewer?action=UPDATE&amp;creator=factset&amp;DYN_ARGS=TRUE&amp;DOC_NAME=FAT:FQL_AUDITING_CLIENT_TEMPLATE.FAT&amp;display_string=Audit&amp;VAR:KEY=XSZOHGDWVO&amp;VAR:QUERY=RkZfRU5UUlBSX1ZBTF9EQUlMWSgzOTMwMCk=&amp;WINDOW=FIRST_POPUP&amp;HEIGHT=450&amp;WIDTH=450&amp;START_MA","XIMIZED=FALSE&amp;VAR:CALENDAR=US&amp;VAR:SYMBOL=585284&amp;VAR:INDEX=0"}</definedName>
    <definedName name="_5973__FDSAUDITLINK__" localSheetId="2" hidden="1">{"fdsup://directions/FAT Viewer?action=UPDATE&amp;creator=factset&amp;DYN_ARGS=TRUE&amp;DOC_NAME=FAT:FQL_AUDITING_CLIENT_TEMPLATE.FAT&amp;display_string=Audit&amp;VAR:KEY=VYJGVMRGXU&amp;VAR:QUERY=RkZfRU5UUlBSX1ZBTF9EQUlMWSgzOTMwMCk=&amp;WINDOW=FIRST_POPUP&amp;HEIGHT=450&amp;WIDTH=450&amp;START_MA","XIMIZED=FALSE&amp;VAR:CALENDAR=US&amp;VAR:SYMBOL=MAR&amp;VAR:INDEX=0"}</definedName>
    <definedName name="_5973__FDSAUDITLINK__" hidden="1">{"fdsup://directions/FAT Viewer?action=UPDATE&amp;creator=factset&amp;DYN_ARGS=TRUE&amp;DOC_NAME=FAT:FQL_AUDITING_CLIENT_TEMPLATE.FAT&amp;display_string=Audit&amp;VAR:KEY=VYJGVMRGXU&amp;VAR:QUERY=RkZfRU5UUlBSX1ZBTF9EQUlMWSgzOTMwMCk=&amp;WINDOW=FIRST_POPUP&amp;HEIGHT=450&amp;WIDTH=450&amp;START_MA","XIMIZED=FALSE&amp;VAR:CALENDAR=US&amp;VAR:SYMBOL=MAR&amp;VAR:INDEX=0"}</definedName>
    <definedName name="_5974__FDSAUDITLINK__" localSheetId="2" hidden="1">{"fdsup://directions/FAT Viewer?action=UPDATE&amp;creator=factset&amp;DYN_ARGS=TRUE&amp;DOC_NAME=FAT:FQL_AUDITING_CLIENT_TEMPLATE.FAT&amp;display_string=Audit&amp;VAR:KEY=DUPOHYJULG&amp;VAR:QUERY=RkZfRU5UUlBSX1ZBTF9EQUlMWSgzOTMwMCk=&amp;WINDOW=FIRST_POPUP&amp;HEIGHT=450&amp;WIDTH=450&amp;START_MA","XIMIZED=FALSE&amp;VAR:CALENDAR=US&amp;VAR:SYMBOL=CHH&amp;VAR:INDEX=0"}</definedName>
    <definedName name="_5974__FDSAUDITLINK__" hidden="1">{"fdsup://directions/FAT Viewer?action=UPDATE&amp;creator=factset&amp;DYN_ARGS=TRUE&amp;DOC_NAME=FAT:FQL_AUDITING_CLIENT_TEMPLATE.FAT&amp;display_string=Audit&amp;VAR:KEY=DUPOHYJULG&amp;VAR:QUERY=RkZfRU5UUlBSX1ZBTF9EQUlMWSgzOTMwMCk=&amp;WINDOW=FIRST_POPUP&amp;HEIGHT=450&amp;WIDTH=450&amp;START_MA","XIMIZED=FALSE&amp;VAR:CALENDAR=US&amp;VAR:SYMBOL=CHH&amp;VAR:INDEX=0"}</definedName>
    <definedName name="_5975__FDSAUDITLINK__" localSheetId="2" hidden="1">{"fdsup://directions/FAT Viewer?action=UPDATE&amp;creator=factset&amp;DYN_ARGS=TRUE&amp;DOC_NAME=FAT:FQL_AUDITING_CLIENT_TEMPLATE.FAT&amp;display_string=Audit&amp;VAR:KEY=RQVUTOPIJU&amp;VAR:QUERY=RkZfRU5UUlBSX1ZBTF9EQUlMWSgzOTMwMCk=&amp;WINDOW=FIRST_POPUP&amp;HEIGHT=450&amp;WIDTH=450&amp;START_MA","XIMIZED=FALSE&amp;VAR:CALENDAR=US&amp;VAR:SYMBOL=WYN&amp;VAR:INDEX=0"}</definedName>
    <definedName name="_5975__FDSAUDITLINK__" hidden="1">{"fdsup://directions/FAT Viewer?action=UPDATE&amp;creator=factset&amp;DYN_ARGS=TRUE&amp;DOC_NAME=FAT:FQL_AUDITING_CLIENT_TEMPLATE.FAT&amp;display_string=Audit&amp;VAR:KEY=RQVUTOPIJU&amp;VAR:QUERY=RkZfRU5UUlBSX1ZBTF9EQUlMWSgzOTMwMCk=&amp;WINDOW=FIRST_POPUP&amp;HEIGHT=450&amp;WIDTH=450&amp;START_MA","XIMIZED=FALSE&amp;VAR:CALENDAR=US&amp;VAR:SYMBOL=WYN&amp;VAR:INDEX=0"}</definedName>
    <definedName name="_5976__FDSAUDITLINK__" localSheetId="2" hidden="1">{"fdsup://directions/FAT Viewer?action=UPDATE&amp;creator=factset&amp;DYN_ARGS=TRUE&amp;DOC_NAME=FAT:FQL_AUDITING_CLIENT_TEMPLATE.FAT&amp;display_string=Audit&amp;VAR:KEY=NIPEJIZKLI&amp;VAR:QUERY=RkZfRU5UUlBSX1ZBTF9EQUlMWSgzOTI5Nyk=&amp;WINDOW=FIRST_POPUP&amp;HEIGHT=450&amp;WIDTH=450&amp;START_MA","XIMIZED=FALSE&amp;VAR:CALENDAR=US&amp;VAR:SYMBOL=H&amp;VAR:INDEX=0"}</definedName>
    <definedName name="_5976__FDSAUDITLINK__" hidden="1">{"fdsup://directions/FAT Viewer?action=UPDATE&amp;creator=factset&amp;DYN_ARGS=TRUE&amp;DOC_NAME=FAT:FQL_AUDITING_CLIENT_TEMPLATE.FAT&amp;display_string=Audit&amp;VAR:KEY=NIPEJIZKLI&amp;VAR:QUERY=RkZfRU5UUlBSX1ZBTF9EQUlMWSgzOTI5Nyk=&amp;WINDOW=FIRST_POPUP&amp;HEIGHT=450&amp;WIDTH=450&amp;START_MA","XIMIZED=FALSE&amp;VAR:CALENDAR=US&amp;VAR:SYMBOL=H&amp;VAR:INDEX=0"}</definedName>
    <definedName name="_5977__FDSAUDITLINK__" localSheetId="2" hidden="1">{"fdsup://directions/FAT Viewer?action=UPDATE&amp;creator=factset&amp;DYN_ARGS=TRUE&amp;DOC_NAME=FAT:FQL_AUDITING_CLIENT_TEMPLATE.FAT&amp;display_string=Audit&amp;VAR:KEY=JADSRWTKXK&amp;VAR:QUERY=RkZfRU5UUlBSX1ZBTF9EQUlMWSgzOTI5Nyk=&amp;WINDOW=FIRST_POPUP&amp;HEIGHT=450&amp;WIDTH=450&amp;START_MA","XIMIZED=FALSE&amp;VAR:CALENDAR=US&amp;VAR:SYMBOL=HOT&amp;VAR:INDEX=0"}</definedName>
    <definedName name="_5977__FDSAUDITLINK__" hidden="1">{"fdsup://directions/FAT Viewer?action=UPDATE&amp;creator=factset&amp;DYN_ARGS=TRUE&amp;DOC_NAME=FAT:FQL_AUDITING_CLIENT_TEMPLATE.FAT&amp;display_string=Audit&amp;VAR:KEY=JADSRWTKXK&amp;VAR:QUERY=RkZfRU5UUlBSX1ZBTF9EQUlMWSgzOTI5Nyk=&amp;WINDOW=FIRST_POPUP&amp;HEIGHT=450&amp;WIDTH=450&amp;START_MA","XIMIZED=FALSE&amp;VAR:CALENDAR=US&amp;VAR:SYMBOL=HOT&amp;VAR:INDEX=0"}</definedName>
    <definedName name="_5978__FDSAUDITLINK__" localSheetId="2" hidden="1">{"fdsup://directions/FAT Viewer?action=UPDATE&amp;creator=factset&amp;DYN_ARGS=TRUE&amp;DOC_NAME=FAT:FQL_AUDITING_CLIENT_TEMPLATE.FAT&amp;display_string=Audit&amp;VAR:KEY=ZSHWVYDYDG&amp;VAR:QUERY=RkZfRU5UUlBSX1ZBTF9EQUlMWSgzOTI5Nyk=&amp;WINDOW=FIRST_POPUP&amp;HEIGHT=450&amp;WIDTH=450&amp;START_MA","XIMIZED=FALSE&amp;VAR:CALENDAR=US&amp;VAR:SYMBOL=585284&amp;VAR:INDEX=0"}</definedName>
    <definedName name="_5978__FDSAUDITLINK__" hidden="1">{"fdsup://directions/FAT Viewer?action=UPDATE&amp;creator=factset&amp;DYN_ARGS=TRUE&amp;DOC_NAME=FAT:FQL_AUDITING_CLIENT_TEMPLATE.FAT&amp;display_string=Audit&amp;VAR:KEY=ZSHWVYDYDG&amp;VAR:QUERY=RkZfRU5UUlBSX1ZBTF9EQUlMWSgzOTI5Nyk=&amp;WINDOW=FIRST_POPUP&amp;HEIGHT=450&amp;WIDTH=450&amp;START_MA","XIMIZED=FALSE&amp;VAR:CALENDAR=US&amp;VAR:SYMBOL=585284&amp;VAR:INDEX=0"}</definedName>
    <definedName name="_5979__FDSAUDITLINK__" localSheetId="2" hidden="1">{"fdsup://directions/FAT Viewer?action=UPDATE&amp;creator=factset&amp;DYN_ARGS=TRUE&amp;DOC_NAME=FAT:FQL_AUDITING_CLIENT_TEMPLATE.FAT&amp;display_string=Audit&amp;VAR:KEY=FSRSTONYNM&amp;VAR:QUERY=RkZfRU5UUlBSX1ZBTF9EQUlMWSgzOTI5Nyk=&amp;WINDOW=FIRST_POPUP&amp;HEIGHT=450&amp;WIDTH=450&amp;START_MA","XIMIZED=FALSE&amp;VAR:CALENDAR=US&amp;VAR:SYMBOL=MAR&amp;VAR:INDEX=0"}</definedName>
    <definedName name="_5979__FDSAUDITLINK__" hidden="1">{"fdsup://directions/FAT Viewer?action=UPDATE&amp;creator=factset&amp;DYN_ARGS=TRUE&amp;DOC_NAME=FAT:FQL_AUDITING_CLIENT_TEMPLATE.FAT&amp;display_string=Audit&amp;VAR:KEY=FSRSTONYNM&amp;VAR:QUERY=RkZfRU5UUlBSX1ZBTF9EQUlMWSgzOTI5Nyk=&amp;WINDOW=FIRST_POPUP&amp;HEIGHT=450&amp;WIDTH=450&amp;START_MA","XIMIZED=FALSE&amp;VAR:CALENDAR=US&amp;VAR:SYMBOL=MAR&amp;VAR:INDEX=0"}</definedName>
    <definedName name="_598______________123Graph_XCHART_1" hidden="1">#REF!</definedName>
    <definedName name="_598___________123Graph_FCHART_8" hidden="1">#REF!</definedName>
    <definedName name="_59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598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5980__FDSAUDITLINK__" localSheetId="2" hidden="1">{"fdsup://directions/FAT Viewer?action=UPDATE&amp;creator=factset&amp;DYN_ARGS=TRUE&amp;DOC_NAME=FAT:FQL_AUDITING_CLIENT_TEMPLATE.FAT&amp;display_string=Audit&amp;VAR:KEY=POXGBALSVO&amp;VAR:QUERY=RkZfRU5UUlBSX1ZBTF9EQUlMWSgzOTI5Nyk=&amp;WINDOW=FIRST_POPUP&amp;HEIGHT=450&amp;WIDTH=450&amp;START_MA","XIMIZED=FALSE&amp;VAR:CALENDAR=US&amp;VAR:SYMBOL=CHH&amp;VAR:INDEX=0"}</definedName>
    <definedName name="_5980__FDSAUDITLINK__" hidden="1">{"fdsup://directions/FAT Viewer?action=UPDATE&amp;creator=factset&amp;DYN_ARGS=TRUE&amp;DOC_NAME=FAT:FQL_AUDITING_CLIENT_TEMPLATE.FAT&amp;display_string=Audit&amp;VAR:KEY=POXGBALSVO&amp;VAR:QUERY=RkZfRU5UUlBSX1ZBTF9EQUlMWSgzOTI5Nyk=&amp;WINDOW=FIRST_POPUP&amp;HEIGHT=450&amp;WIDTH=450&amp;START_MA","XIMIZED=FALSE&amp;VAR:CALENDAR=US&amp;VAR:SYMBOL=CHH&amp;VAR:INDEX=0"}</definedName>
    <definedName name="_5981__FDSAUDITLINK__" localSheetId="2" hidden="1">{"fdsup://directions/FAT Viewer?action=UPDATE&amp;creator=factset&amp;DYN_ARGS=TRUE&amp;DOC_NAME=FAT:FQL_AUDITING_CLIENT_TEMPLATE.FAT&amp;display_string=Audit&amp;VAR:KEY=LYXQRGBKRW&amp;VAR:QUERY=RkZfRU5UUlBSX1ZBTF9EQUlMWSgzOTI5Nyk=&amp;WINDOW=FIRST_POPUP&amp;HEIGHT=450&amp;WIDTH=450&amp;START_MA","XIMIZED=FALSE&amp;VAR:CALENDAR=US&amp;VAR:SYMBOL=WYN&amp;VAR:INDEX=0"}</definedName>
    <definedName name="_5981__FDSAUDITLINK__" hidden="1">{"fdsup://directions/FAT Viewer?action=UPDATE&amp;creator=factset&amp;DYN_ARGS=TRUE&amp;DOC_NAME=FAT:FQL_AUDITING_CLIENT_TEMPLATE.FAT&amp;display_string=Audit&amp;VAR:KEY=LYXQRGBKRW&amp;VAR:QUERY=RkZfRU5UUlBSX1ZBTF9EQUlMWSgzOTI5Nyk=&amp;WINDOW=FIRST_POPUP&amp;HEIGHT=450&amp;WIDTH=450&amp;START_MA","XIMIZED=FALSE&amp;VAR:CALENDAR=US&amp;VAR:SYMBOL=WYN&amp;VAR:INDEX=0"}</definedName>
    <definedName name="_5982__FDSAUDITLINK__" localSheetId="2" hidden="1">{"fdsup://directions/FAT Viewer?action=UPDATE&amp;creator=factset&amp;DYN_ARGS=TRUE&amp;DOC_NAME=FAT:FQL_AUDITING_CLIENT_TEMPLATE.FAT&amp;display_string=Audit&amp;VAR:KEY=POFUPYJGBM&amp;VAR:QUERY=RkZfRU5UUlBSX1ZBTF9EQUlMWSgzOTI5Nik=&amp;WINDOW=FIRST_POPUP&amp;HEIGHT=450&amp;WIDTH=450&amp;START_MA","XIMIZED=FALSE&amp;VAR:CALENDAR=US&amp;VAR:SYMBOL=H&amp;VAR:INDEX=0"}</definedName>
    <definedName name="_5982__FDSAUDITLINK__" hidden="1">{"fdsup://directions/FAT Viewer?action=UPDATE&amp;creator=factset&amp;DYN_ARGS=TRUE&amp;DOC_NAME=FAT:FQL_AUDITING_CLIENT_TEMPLATE.FAT&amp;display_string=Audit&amp;VAR:KEY=POFUPYJGBM&amp;VAR:QUERY=RkZfRU5UUlBSX1ZBTF9EQUlMWSgzOTI5Nik=&amp;WINDOW=FIRST_POPUP&amp;HEIGHT=450&amp;WIDTH=450&amp;START_MA","XIMIZED=FALSE&amp;VAR:CALENDAR=US&amp;VAR:SYMBOL=H&amp;VAR:INDEX=0"}</definedName>
    <definedName name="_5983__FDSAUDITLINK__" localSheetId="2" hidden="1">{"fdsup://directions/FAT Viewer?action=UPDATE&amp;creator=factset&amp;DYN_ARGS=TRUE&amp;DOC_NAME=FAT:FQL_AUDITING_CLIENT_TEMPLATE.FAT&amp;display_string=Audit&amp;VAR:KEY=LKRQLOVUVQ&amp;VAR:QUERY=RkZfRU5UUlBSX1ZBTF9EQUlMWSgzOTI5Nik=&amp;WINDOW=FIRST_POPUP&amp;HEIGHT=450&amp;WIDTH=450&amp;START_MA","XIMIZED=FALSE&amp;VAR:CALENDAR=US&amp;VAR:SYMBOL=HOT&amp;VAR:INDEX=0"}</definedName>
    <definedName name="_5983__FDSAUDITLINK__" hidden="1">{"fdsup://directions/FAT Viewer?action=UPDATE&amp;creator=factset&amp;DYN_ARGS=TRUE&amp;DOC_NAME=FAT:FQL_AUDITING_CLIENT_TEMPLATE.FAT&amp;display_string=Audit&amp;VAR:KEY=LKRQLOVUVQ&amp;VAR:QUERY=RkZfRU5UUlBSX1ZBTF9EQUlMWSgzOTI5Nik=&amp;WINDOW=FIRST_POPUP&amp;HEIGHT=450&amp;WIDTH=450&amp;START_MA","XIMIZED=FALSE&amp;VAR:CALENDAR=US&amp;VAR:SYMBOL=HOT&amp;VAR:INDEX=0"}</definedName>
    <definedName name="_5984__FDSAUDITLINK__" localSheetId="2" hidden="1">{"fdsup://directions/FAT Viewer?action=UPDATE&amp;creator=factset&amp;DYN_ARGS=TRUE&amp;DOC_NAME=FAT:FQL_AUDITING_CLIENT_TEMPLATE.FAT&amp;display_string=Audit&amp;VAR:KEY=VERQDCZSHA&amp;VAR:QUERY=RkZfRU5UUlBSX1ZBTF9EQUlMWSgzOTI5Nik=&amp;WINDOW=FIRST_POPUP&amp;HEIGHT=450&amp;WIDTH=450&amp;START_MA","XIMIZED=FALSE&amp;VAR:CALENDAR=US&amp;VAR:SYMBOL=585284&amp;VAR:INDEX=0"}</definedName>
    <definedName name="_5984__FDSAUDITLINK__" hidden="1">{"fdsup://directions/FAT Viewer?action=UPDATE&amp;creator=factset&amp;DYN_ARGS=TRUE&amp;DOC_NAME=FAT:FQL_AUDITING_CLIENT_TEMPLATE.FAT&amp;display_string=Audit&amp;VAR:KEY=VERQDCZSHA&amp;VAR:QUERY=RkZfRU5UUlBSX1ZBTF9EQUlMWSgzOTI5Nik=&amp;WINDOW=FIRST_POPUP&amp;HEIGHT=450&amp;WIDTH=450&amp;START_MA","XIMIZED=FALSE&amp;VAR:CALENDAR=US&amp;VAR:SYMBOL=585284&amp;VAR:INDEX=0"}</definedName>
    <definedName name="_5985__FDSAUDITLINK__" localSheetId="2" hidden="1">{"fdsup://directions/FAT Viewer?action=UPDATE&amp;creator=factset&amp;DYN_ARGS=TRUE&amp;DOC_NAME=FAT:FQL_AUDITING_CLIENT_TEMPLATE.FAT&amp;display_string=Audit&amp;VAR:KEY=XOXIXYDMHY&amp;VAR:QUERY=RkZfRU5UUlBSX1ZBTF9EQUlMWSgzOTI5Nik=&amp;WINDOW=FIRST_POPUP&amp;HEIGHT=450&amp;WIDTH=450&amp;START_MA","XIMIZED=FALSE&amp;VAR:CALENDAR=US&amp;VAR:SYMBOL=MAR&amp;VAR:INDEX=0"}</definedName>
    <definedName name="_5985__FDSAUDITLINK__" hidden="1">{"fdsup://directions/FAT Viewer?action=UPDATE&amp;creator=factset&amp;DYN_ARGS=TRUE&amp;DOC_NAME=FAT:FQL_AUDITING_CLIENT_TEMPLATE.FAT&amp;display_string=Audit&amp;VAR:KEY=XOXIXYDMHY&amp;VAR:QUERY=RkZfRU5UUlBSX1ZBTF9EQUlMWSgzOTI5Nik=&amp;WINDOW=FIRST_POPUP&amp;HEIGHT=450&amp;WIDTH=450&amp;START_MA","XIMIZED=FALSE&amp;VAR:CALENDAR=US&amp;VAR:SYMBOL=MAR&amp;VAR:INDEX=0"}</definedName>
    <definedName name="_5986__FDSAUDITLINK__" localSheetId="2" hidden="1">{"fdsup://directions/FAT Viewer?action=UPDATE&amp;creator=factset&amp;DYN_ARGS=TRUE&amp;DOC_NAME=FAT:FQL_AUDITING_CLIENT_TEMPLATE.FAT&amp;display_string=Audit&amp;VAR:KEY=RABEDSFSDC&amp;VAR:QUERY=RkZfRU5UUlBSX1ZBTF9EQUlMWSgzOTI5Nik=&amp;WINDOW=FIRST_POPUP&amp;HEIGHT=450&amp;WIDTH=450&amp;START_MA","XIMIZED=FALSE&amp;VAR:CALENDAR=US&amp;VAR:SYMBOL=CHH&amp;VAR:INDEX=0"}</definedName>
    <definedName name="_5986__FDSAUDITLINK__" hidden="1">{"fdsup://directions/FAT Viewer?action=UPDATE&amp;creator=factset&amp;DYN_ARGS=TRUE&amp;DOC_NAME=FAT:FQL_AUDITING_CLIENT_TEMPLATE.FAT&amp;display_string=Audit&amp;VAR:KEY=RABEDSFSDC&amp;VAR:QUERY=RkZfRU5UUlBSX1ZBTF9EQUlMWSgzOTI5Nik=&amp;WINDOW=FIRST_POPUP&amp;HEIGHT=450&amp;WIDTH=450&amp;START_MA","XIMIZED=FALSE&amp;VAR:CALENDAR=US&amp;VAR:SYMBOL=CHH&amp;VAR:INDEX=0"}</definedName>
    <definedName name="_5987__FDSAUDITLINK__" localSheetId="2" hidden="1">{"fdsup://directions/FAT Viewer?action=UPDATE&amp;creator=factset&amp;DYN_ARGS=TRUE&amp;DOC_NAME=FAT:FQL_AUDITING_CLIENT_TEMPLATE.FAT&amp;display_string=Audit&amp;VAR:KEY=HUDCDCNCTI&amp;VAR:QUERY=RkZfRU5UUlBSX1ZBTF9EQUlMWSgzOTI5Nik=&amp;WINDOW=FIRST_POPUP&amp;HEIGHT=450&amp;WIDTH=450&amp;START_MA","XIMIZED=FALSE&amp;VAR:CALENDAR=US&amp;VAR:SYMBOL=WYN&amp;VAR:INDEX=0"}</definedName>
    <definedName name="_5987__FDSAUDITLINK__" hidden="1">{"fdsup://directions/FAT Viewer?action=UPDATE&amp;creator=factset&amp;DYN_ARGS=TRUE&amp;DOC_NAME=FAT:FQL_AUDITING_CLIENT_TEMPLATE.FAT&amp;display_string=Audit&amp;VAR:KEY=HUDCDCNCTI&amp;VAR:QUERY=RkZfRU5UUlBSX1ZBTF9EQUlMWSgzOTI5Nik=&amp;WINDOW=FIRST_POPUP&amp;HEIGHT=450&amp;WIDTH=450&amp;START_MA","XIMIZED=FALSE&amp;VAR:CALENDAR=US&amp;VAR:SYMBOL=WYN&amp;VAR:INDEX=0"}</definedName>
    <definedName name="_5988__FDSAUDITLINK__" localSheetId="2" hidden="1">{"fdsup://directions/FAT Viewer?action=UPDATE&amp;creator=factset&amp;DYN_ARGS=TRUE&amp;DOC_NAME=FAT:FQL_AUDITING_CLIENT_TEMPLATE.FAT&amp;display_string=Audit&amp;VAR:KEY=XGZGFOJEFM&amp;VAR:QUERY=RkZfRU5UUlBSX1ZBTF9EQUlMWSgzOTI5NSk=&amp;WINDOW=FIRST_POPUP&amp;HEIGHT=450&amp;WIDTH=450&amp;START_MA","XIMIZED=FALSE&amp;VAR:CALENDAR=US&amp;VAR:SYMBOL=H&amp;VAR:INDEX=0"}</definedName>
    <definedName name="_5988__FDSAUDITLINK__" hidden="1">{"fdsup://directions/FAT Viewer?action=UPDATE&amp;creator=factset&amp;DYN_ARGS=TRUE&amp;DOC_NAME=FAT:FQL_AUDITING_CLIENT_TEMPLATE.FAT&amp;display_string=Audit&amp;VAR:KEY=XGZGFOJEFM&amp;VAR:QUERY=RkZfRU5UUlBSX1ZBTF9EQUlMWSgzOTI5NSk=&amp;WINDOW=FIRST_POPUP&amp;HEIGHT=450&amp;WIDTH=450&amp;START_MA","XIMIZED=FALSE&amp;VAR:CALENDAR=US&amp;VAR:SYMBOL=H&amp;VAR:INDEX=0"}</definedName>
    <definedName name="_5989__FDSAUDITLINK__" localSheetId="2" hidden="1">{"fdsup://directions/FAT Viewer?action=UPDATE&amp;creator=factset&amp;DYN_ARGS=TRUE&amp;DOC_NAME=FAT:FQL_AUDITING_CLIENT_TEMPLATE.FAT&amp;display_string=Audit&amp;VAR:KEY=LIJKTYTWVM&amp;VAR:QUERY=RkZfRU5UUlBSX1ZBTF9EQUlMWSgzOTI5NSk=&amp;WINDOW=FIRST_POPUP&amp;HEIGHT=450&amp;WIDTH=450&amp;START_MA","XIMIZED=FALSE&amp;VAR:CALENDAR=US&amp;VAR:SYMBOL=HOT&amp;VAR:INDEX=0"}</definedName>
    <definedName name="_5989__FDSAUDITLINK__" hidden="1">{"fdsup://directions/FAT Viewer?action=UPDATE&amp;creator=factset&amp;DYN_ARGS=TRUE&amp;DOC_NAME=FAT:FQL_AUDITING_CLIENT_TEMPLATE.FAT&amp;display_string=Audit&amp;VAR:KEY=LIJKTYTWVM&amp;VAR:QUERY=RkZfRU5UUlBSX1ZBTF9EQUlMWSgzOTI5NSk=&amp;WINDOW=FIRST_POPUP&amp;HEIGHT=450&amp;WIDTH=450&amp;START_MA","XIMIZED=FALSE&amp;VAR:CALENDAR=US&amp;VAR:SYMBOL=HOT&amp;VAR:INDEX=0"}</definedName>
    <definedName name="_599______________123Graph_XCHART_10" hidden="1">#REF!</definedName>
    <definedName name="_599___________123Graph_XCHART_1" hidden="1">#REF!</definedName>
    <definedName name="_59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599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5990__FDSAUDITLINK__" localSheetId="2" hidden="1">{"fdsup://directions/FAT Viewer?action=UPDATE&amp;creator=factset&amp;DYN_ARGS=TRUE&amp;DOC_NAME=FAT:FQL_AUDITING_CLIENT_TEMPLATE.FAT&amp;display_string=Audit&amp;VAR:KEY=JIBWJOBQVW&amp;VAR:QUERY=RkZfRU5UUlBSX1ZBTF9EQUlMWSgzOTI5NSk=&amp;WINDOW=FIRST_POPUP&amp;HEIGHT=450&amp;WIDTH=450&amp;START_MA","XIMIZED=FALSE&amp;VAR:CALENDAR=US&amp;VAR:SYMBOL=585284&amp;VAR:INDEX=0"}</definedName>
    <definedName name="_5990__FDSAUDITLINK__" hidden="1">{"fdsup://directions/FAT Viewer?action=UPDATE&amp;creator=factset&amp;DYN_ARGS=TRUE&amp;DOC_NAME=FAT:FQL_AUDITING_CLIENT_TEMPLATE.FAT&amp;display_string=Audit&amp;VAR:KEY=JIBWJOBQVW&amp;VAR:QUERY=RkZfRU5UUlBSX1ZBTF9EQUlMWSgzOTI5NSk=&amp;WINDOW=FIRST_POPUP&amp;HEIGHT=450&amp;WIDTH=450&amp;START_MA","XIMIZED=FALSE&amp;VAR:CALENDAR=US&amp;VAR:SYMBOL=585284&amp;VAR:INDEX=0"}</definedName>
    <definedName name="_5991__FDSAUDITLINK__" localSheetId="2" hidden="1">{"fdsup://directions/FAT Viewer?action=UPDATE&amp;creator=factset&amp;DYN_ARGS=TRUE&amp;DOC_NAME=FAT:FQL_AUDITING_CLIENT_TEMPLATE.FAT&amp;display_string=Audit&amp;VAR:KEY=VOPGTIJERI&amp;VAR:QUERY=RkZfRU5UUlBSX1ZBTF9EQUlMWSgzOTI5NSk=&amp;WINDOW=FIRST_POPUP&amp;HEIGHT=450&amp;WIDTH=450&amp;START_MA","XIMIZED=FALSE&amp;VAR:CALENDAR=US&amp;VAR:SYMBOL=MAR&amp;VAR:INDEX=0"}</definedName>
    <definedName name="_5991__FDSAUDITLINK__" hidden="1">{"fdsup://directions/FAT Viewer?action=UPDATE&amp;creator=factset&amp;DYN_ARGS=TRUE&amp;DOC_NAME=FAT:FQL_AUDITING_CLIENT_TEMPLATE.FAT&amp;display_string=Audit&amp;VAR:KEY=VOPGTIJERI&amp;VAR:QUERY=RkZfRU5UUlBSX1ZBTF9EQUlMWSgzOTI5NSk=&amp;WINDOW=FIRST_POPUP&amp;HEIGHT=450&amp;WIDTH=450&amp;START_MA","XIMIZED=FALSE&amp;VAR:CALENDAR=US&amp;VAR:SYMBOL=MAR&amp;VAR:INDEX=0"}</definedName>
    <definedName name="_5992__FDSAUDITLINK__" localSheetId="2" hidden="1">{"fdsup://directions/FAT Viewer?action=UPDATE&amp;creator=factset&amp;DYN_ARGS=TRUE&amp;DOC_NAME=FAT:FQL_AUDITING_CLIENT_TEMPLATE.FAT&amp;display_string=Audit&amp;VAR:KEY=XSDGFERYBW&amp;VAR:QUERY=RkZfRU5UUlBSX1ZBTF9EQUlMWSgzOTI5NSk=&amp;WINDOW=FIRST_POPUP&amp;HEIGHT=450&amp;WIDTH=450&amp;START_MA","XIMIZED=FALSE&amp;VAR:CALENDAR=US&amp;VAR:SYMBOL=CHH&amp;VAR:INDEX=0"}</definedName>
    <definedName name="_5992__FDSAUDITLINK__" hidden="1">{"fdsup://directions/FAT Viewer?action=UPDATE&amp;creator=factset&amp;DYN_ARGS=TRUE&amp;DOC_NAME=FAT:FQL_AUDITING_CLIENT_TEMPLATE.FAT&amp;display_string=Audit&amp;VAR:KEY=XSDGFERYBW&amp;VAR:QUERY=RkZfRU5UUlBSX1ZBTF9EQUlMWSgzOTI5NSk=&amp;WINDOW=FIRST_POPUP&amp;HEIGHT=450&amp;WIDTH=450&amp;START_MA","XIMIZED=FALSE&amp;VAR:CALENDAR=US&amp;VAR:SYMBOL=CHH&amp;VAR:INDEX=0"}</definedName>
    <definedName name="_5993__FDSAUDITLINK__" localSheetId="2" hidden="1">{"fdsup://directions/FAT Viewer?action=UPDATE&amp;creator=factset&amp;DYN_ARGS=TRUE&amp;DOC_NAME=FAT:FQL_AUDITING_CLIENT_TEMPLATE.FAT&amp;display_string=Audit&amp;VAR:KEY=HCRGJOLKTK&amp;VAR:QUERY=RkZfRU5UUlBSX1ZBTF9EQUlMWSgzOTI5NSk=&amp;WINDOW=FIRST_POPUP&amp;HEIGHT=450&amp;WIDTH=450&amp;START_MA","XIMIZED=FALSE&amp;VAR:CALENDAR=US&amp;VAR:SYMBOL=WYN&amp;VAR:INDEX=0"}</definedName>
    <definedName name="_5993__FDSAUDITLINK__" hidden="1">{"fdsup://directions/FAT Viewer?action=UPDATE&amp;creator=factset&amp;DYN_ARGS=TRUE&amp;DOC_NAME=FAT:FQL_AUDITING_CLIENT_TEMPLATE.FAT&amp;display_string=Audit&amp;VAR:KEY=HCRGJOLKTK&amp;VAR:QUERY=RkZfRU5UUlBSX1ZBTF9EQUlMWSgzOTI5NSk=&amp;WINDOW=FIRST_POPUP&amp;HEIGHT=450&amp;WIDTH=450&amp;START_MA","XIMIZED=FALSE&amp;VAR:CALENDAR=US&amp;VAR:SYMBOL=WYN&amp;VAR:INDEX=0"}</definedName>
    <definedName name="_5994__FDSAUDITLINK__" localSheetId="2" hidden="1">{"fdsup://directions/FAT Viewer?action=UPDATE&amp;creator=factset&amp;DYN_ARGS=TRUE&amp;DOC_NAME=FAT:FQL_AUDITING_CLIENT_TEMPLATE.FAT&amp;display_string=Audit&amp;VAR:KEY=RGPALOHWTU&amp;VAR:QUERY=RkZfRU5UUlBSX1ZBTF9EQUlMWSgzOTI5NCk=&amp;WINDOW=FIRST_POPUP&amp;HEIGHT=450&amp;WIDTH=450&amp;START_MA","XIMIZED=FALSE&amp;VAR:CALENDAR=US&amp;VAR:SYMBOL=H&amp;VAR:INDEX=0"}</definedName>
    <definedName name="_5994__FDSAUDITLINK__" hidden="1">{"fdsup://directions/FAT Viewer?action=UPDATE&amp;creator=factset&amp;DYN_ARGS=TRUE&amp;DOC_NAME=FAT:FQL_AUDITING_CLIENT_TEMPLATE.FAT&amp;display_string=Audit&amp;VAR:KEY=RGPALOHWTU&amp;VAR:QUERY=RkZfRU5UUlBSX1ZBTF9EQUlMWSgzOTI5NCk=&amp;WINDOW=FIRST_POPUP&amp;HEIGHT=450&amp;WIDTH=450&amp;START_MA","XIMIZED=FALSE&amp;VAR:CALENDAR=US&amp;VAR:SYMBOL=H&amp;VAR:INDEX=0"}</definedName>
    <definedName name="_5995__FDSAUDITLINK__" localSheetId="2" hidden="1">{"fdsup://directions/FAT Viewer?action=UPDATE&amp;creator=factset&amp;DYN_ARGS=TRUE&amp;DOC_NAME=FAT:FQL_AUDITING_CLIENT_TEMPLATE.FAT&amp;display_string=Audit&amp;VAR:KEY=XONIZOJUDC&amp;VAR:QUERY=RkZfRU5UUlBSX1ZBTF9EQUlMWSgzOTI5NCk=&amp;WINDOW=FIRST_POPUP&amp;HEIGHT=450&amp;WIDTH=450&amp;START_MA","XIMIZED=FALSE&amp;VAR:CALENDAR=US&amp;VAR:SYMBOL=HOT&amp;VAR:INDEX=0"}</definedName>
    <definedName name="_5995__FDSAUDITLINK__" hidden="1">{"fdsup://directions/FAT Viewer?action=UPDATE&amp;creator=factset&amp;DYN_ARGS=TRUE&amp;DOC_NAME=FAT:FQL_AUDITING_CLIENT_TEMPLATE.FAT&amp;display_string=Audit&amp;VAR:KEY=XONIZOJUDC&amp;VAR:QUERY=RkZfRU5UUlBSX1ZBTF9EQUlMWSgzOTI5NCk=&amp;WINDOW=FIRST_POPUP&amp;HEIGHT=450&amp;WIDTH=450&amp;START_MA","XIMIZED=FALSE&amp;VAR:CALENDAR=US&amp;VAR:SYMBOL=HOT&amp;VAR:INDEX=0"}</definedName>
    <definedName name="_5996__FDSAUDITLINK__" localSheetId="2" hidden="1">{"fdsup://directions/FAT Viewer?action=UPDATE&amp;creator=factset&amp;DYN_ARGS=TRUE&amp;DOC_NAME=FAT:FQL_AUDITING_CLIENT_TEMPLATE.FAT&amp;display_string=Audit&amp;VAR:KEY=HYJYXQNQVS&amp;VAR:QUERY=RkZfRU5UUlBSX1ZBTF9EQUlMWSgzOTI5NCk=&amp;WINDOW=FIRST_POPUP&amp;HEIGHT=450&amp;WIDTH=450&amp;START_MA","XIMIZED=FALSE&amp;VAR:CALENDAR=US&amp;VAR:SYMBOL=585284&amp;VAR:INDEX=0"}</definedName>
    <definedName name="_5996__FDSAUDITLINK__" hidden="1">{"fdsup://directions/FAT Viewer?action=UPDATE&amp;creator=factset&amp;DYN_ARGS=TRUE&amp;DOC_NAME=FAT:FQL_AUDITING_CLIENT_TEMPLATE.FAT&amp;display_string=Audit&amp;VAR:KEY=HYJYXQNQVS&amp;VAR:QUERY=RkZfRU5UUlBSX1ZBTF9EQUlMWSgzOTI5NCk=&amp;WINDOW=FIRST_POPUP&amp;HEIGHT=450&amp;WIDTH=450&amp;START_MA","XIMIZED=FALSE&amp;VAR:CALENDAR=US&amp;VAR:SYMBOL=585284&amp;VAR:INDEX=0"}</definedName>
    <definedName name="_5997__FDSAUDITLINK__" localSheetId="2" hidden="1">{"fdsup://directions/FAT Viewer?action=UPDATE&amp;creator=factset&amp;DYN_ARGS=TRUE&amp;DOC_NAME=FAT:FQL_AUDITING_CLIENT_TEMPLATE.FAT&amp;display_string=Audit&amp;VAR:KEY=DKJEFYDMTI&amp;VAR:QUERY=RkZfRU5UUlBSX1ZBTF9EQUlMWSgzOTI5NCk=&amp;WINDOW=FIRST_POPUP&amp;HEIGHT=450&amp;WIDTH=450&amp;START_MA","XIMIZED=FALSE&amp;VAR:CALENDAR=US&amp;VAR:SYMBOL=MAR&amp;VAR:INDEX=0"}</definedName>
    <definedName name="_5997__FDSAUDITLINK__" hidden="1">{"fdsup://directions/FAT Viewer?action=UPDATE&amp;creator=factset&amp;DYN_ARGS=TRUE&amp;DOC_NAME=FAT:FQL_AUDITING_CLIENT_TEMPLATE.FAT&amp;display_string=Audit&amp;VAR:KEY=DKJEFYDMTI&amp;VAR:QUERY=RkZfRU5UUlBSX1ZBTF9EQUlMWSgzOTI5NCk=&amp;WINDOW=FIRST_POPUP&amp;HEIGHT=450&amp;WIDTH=450&amp;START_MA","XIMIZED=FALSE&amp;VAR:CALENDAR=US&amp;VAR:SYMBOL=MAR&amp;VAR:INDEX=0"}</definedName>
    <definedName name="_5998__FDSAUDITLINK__" localSheetId="2" hidden="1">{"fdsup://directions/FAT Viewer?action=UPDATE&amp;creator=factset&amp;DYN_ARGS=TRUE&amp;DOC_NAME=FAT:FQL_AUDITING_CLIENT_TEMPLATE.FAT&amp;display_string=Audit&amp;VAR:KEY=HAHQBOZEXS&amp;VAR:QUERY=RkZfRU5UUlBSX1ZBTF9EQUlMWSgzOTI5NCk=&amp;WINDOW=FIRST_POPUP&amp;HEIGHT=450&amp;WIDTH=450&amp;START_MA","XIMIZED=FALSE&amp;VAR:CALENDAR=US&amp;VAR:SYMBOL=CHH&amp;VAR:INDEX=0"}</definedName>
    <definedName name="_5998__FDSAUDITLINK__" hidden="1">{"fdsup://directions/FAT Viewer?action=UPDATE&amp;creator=factset&amp;DYN_ARGS=TRUE&amp;DOC_NAME=FAT:FQL_AUDITING_CLIENT_TEMPLATE.FAT&amp;display_string=Audit&amp;VAR:KEY=HAHQBOZEXS&amp;VAR:QUERY=RkZfRU5UUlBSX1ZBTF9EQUlMWSgzOTI5NCk=&amp;WINDOW=FIRST_POPUP&amp;HEIGHT=450&amp;WIDTH=450&amp;START_MA","XIMIZED=FALSE&amp;VAR:CALENDAR=US&amp;VAR:SYMBOL=CHH&amp;VAR:INDEX=0"}</definedName>
    <definedName name="_5999__FDSAUDITLINK__" localSheetId="2" hidden="1">{"fdsup://directions/FAT Viewer?action=UPDATE&amp;creator=factset&amp;DYN_ARGS=TRUE&amp;DOC_NAME=FAT:FQL_AUDITING_CLIENT_TEMPLATE.FAT&amp;display_string=Audit&amp;VAR:KEY=JAFSBEXOJO&amp;VAR:QUERY=RkZfRU5UUlBSX1ZBTF9EQUlMWSgzOTI5NCk=&amp;WINDOW=FIRST_POPUP&amp;HEIGHT=450&amp;WIDTH=450&amp;START_MA","XIMIZED=FALSE&amp;VAR:CALENDAR=US&amp;VAR:SYMBOL=WYN&amp;VAR:INDEX=0"}</definedName>
    <definedName name="_5999__FDSAUDITLINK__" hidden="1">{"fdsup://directions/FAT Viewer?action=UPDATE&amp;creator=factset&amp;DYN_ARGS=TRUE&amp;DOC_NAME=FAT:FQL_AUDITING_CLIENT_TEMPLATE.FAT&amp;display_string=Audit&amp;VAR:KEY=JAFSBEXOJO&amp;VAR:QUERY=RkZfRU5UUlBSX1ZBTF9EQUlMWSgzOTI5NCk=&amp;WINDOW=FIRST_POPUP&amp;HEIGHT=450&amp;WIDTH=450&amp;START_MA","XIMIZED=FALSE&amp;VAR:CALENDAR=US&amp;VAR:SYMBOL=WYN&amp;VAR:INDEX=0"}</definedName>
    <definedName name="_5ACwvu.Pag" hidden="1">#REF!</definedName>
    <definedName name="_5ALA642C761" hidden="1">#N/A</definedName>
    <definedName name="_5IQ_CURRENCY_GAIN_INS" hidden="1">"c238"</definedName>
    <definedName name="_5IQ_F_LB_DUE_CY3" hidden="1">"c2083"</definedName>
    <definedName name="_6" localSheetId="2" hidden="1">{#N/A,#N/A,FALSE,"Title";#N/A,#N/A,FALSE,"Index";#N/A,#N/A,FALSE,"1";#N/A,#N/A,FALSE,"2";#N/A,#N/A,FALSE,"3";#N/A,#N/A,FALSE,"4";#N/A,#N/A,FALSE,"5";#N/A,#N/A,FALSE,"5A";#N/A,#N/A,FALSE,"6";#N/A,#N/A,FALSE,"7";#N/A,#N/A,FALSE,"8"}</definedName>
    <definedName name="_6" hidden="1">{#N/A,#N/A,FALSE,"Title";#N/A,#N/A,FALSE,"Index";#N/A,#N/A,FALSE,"1";#N/A,#N/A,FALSE,"2";#N/A,#N/A,FALSE,"3";#N/A,#N/A,FALSE,"4";#N/A,#N/A,FALSE,"5";#N/A,#N/A,FALSE,"5A";#N/A,#N/A,FALSE,"6";#N/A,#N/A,FALSE,"7";#N/A,#N/A,FALSE,"8"}</definedName>
    <definedName name="_6_____________________123Graph_ACHART_14" hidden="1">#REF!</definedName>
    <definedName name="_6__________________123Graph_ACHART_14" hidden="1">#REF!</definedName>
    <definedName name="_6_______0_S" hidden="1">#REF!</definedName>
    <definedName name="_6______123Graph_ACHART_13" hidden="1">#REF!</definedName>
    <definedName name="_6______123Graph_ACHART_14" hidden="1">#REF!</definedName>
    <definedName name="_6______S" hidden="1">#REF!</definedName>
    <definedName name="_6____ACwvu.Pag" hidden="1">#REF!</definedName>
    <definedName name="_6___123Graph_BCHART_3" hidden="1">#REF!</definedName>
    <definedName name="_6__123Graph_ACHART_1" hidden="1">#REF!</definedName>
    <definedName name="_6__123Graph_ACHART_11" hidden="1">#REF!</definedName>
    <definedName name="_6__123Graph_ACHART_12" hidden="1">#REF!</definedName>
    <definedName name="_6__123Graph_ACHART_14" hidden="1">#REF!</definedName>
    <definedName name="_6__123Graph_ACHART_15" hidden="1">#REF!</definedName>
    <definedName name="_6__123Graph_AChart_1A" hidden="1">#REF!</definedName>
    <definedName name="_6__123Graph_AChart_1Q" hidden="1">#REF!</definedName>
    <definedName name="_6__123Graph_ACHART_2" hidden="1">#REF!</definedName>
    <definedName name="_6__123Graph_ACHART_26" hidden="1">#REF!</definedName>
    <definedName name="_6__123Graph_AChart_29L" hidden="1">#REF!</definedName>
    <definedName name="_6__123Graph_ACHART_3A" hidden="1">#REF!</definedName>
    <definedName name="_6__123Graph_ACHART_4" hidden="1">#REF!</definedName>
    <definedName name="_6__123Graph_AChart_5" hidden="1">#REF!</definedName>
    <definedName name="_6__123Graph_ACHART_6" hidden="1">#REF!</definedName>
    <definedName name="_6__123Graph_ACHART_8" hidden="1">#REF!</definedName>
    <definedName name="_6__123Graph_ACONTRACT_BY_B_U" hidden="1">#REF!</definedName>
    <definedName name="_6__123Graph_AQRE_S_BY_CO." hidden="1">#REF!</definedName>
    <definedName name="_6__123Graph_ASENS_COMPARISON" hidden="1">#REF!</definedName>
    <definedName name="_6__123Graph_ASUPPLIES_BY_B_U" hidden="1">#REF!</definedName>
    <definedName name="_6__123Graph_ATAX_CREDIT" hidden="1">#REF!</definedName>
    <definedName name="_6__123Graph_AWAGES_BY_B_U" hidden="1">#REF!</definedName>
    <definedName name="_6__123Graph_BCHART_1" hidden="1">#REF!</definedName>
    <definedName name="_6__123Graph_BChart_1A" hidden="1">#REF!</definedName>
    <definedName name="_6__123Graph_BCHART_2" hidden="1">#REF!</definedName>
    <definedName name="_6__123Graph_BCHART_3" hidden="1">#REF!</definedName>
    <definedName name="_6__123Graph_BSPLICE_95" hidden="1">#REF!</definedName>
    <definedName name="_6__123Graph_CCHART_1" hidden="1">#REF!</definedName>
    <definedName name="_6__123Graph_ESPLICE_95" hidden="1">#REF!</definedName>
    <definedName name="_6__123Graph_FSPLICE_95" hidden="1">#REF!</definedName>
    <definedName name="_6__123Graph_LBL_ACHART_1" hidden="1">#REF!</definedName>
    <definedName name="_6__123Graph_LBL_ACHART_3" hidden="1">#REF!</definedName>
    <definedName name="_6__FDSAUDITLINK__" localSheetId="2" hidden="1">{"fdsup://Directions/FactSet Auditing Viewer?action=AUDIT_VALUE&amp;DB=129&amp;ID1=89531P10&amp;VALUEID=01001&amp;SDATE=200804&amp;PERIODTYPE=QTR_STD&amp;window=popup_no_bar&amp;width=385&amp;height=120&amp;START_MAXIMIZED=FALSE&amp;creator=factset&amp;display_string=Audit"}</definedName>
    <definedName name="_6__FDSAUDITLINK__" hidden="1">{"fdsup://Directions/FactSet Auditing Viewer?action=AUDIT_VALUE&amp;DB=129&amp;ID1=09534T50&amp;VALUEID=07011&amp;SDATE=2010&amp;PERIODTYPE=ANN_STD&amp;SCFT=3&amp;window=popup_no_bar&amp;width=385&amp;height=120&amp;START_MAXIMIZED=FALSE&amp;creator=factset&amp;display_string=Audit"}</definedName>
    <definedName name="_6__FDSAUDITLINK___1" localSheetId="2" hidden="1">{"fdsup://Directions/FactSet Auditing Viewer?action=AUDIT_VALUE&amp;DB=129&amp;ID1=09534T50&amp;VALUEID=07011&amp;SDATE=2010&amp;PERIODTYPE=ANN_STD&amp;SCFT=3&amp;window=popup_no_bar&amp;width=385&amp;height=120&amp;START_MAXIMIZED=FALSE&amp;creator=factset&amp;display_string=Audit"}</definedName>
    <definedName name="_6__FDSAUDITLINK___1" hidden="1">{"fdsup://Directions/FactSet Auditing Viewer?action=AUDIT_VALUE&amp;DB=129&amp;ID1=09534T50&amp;VALUEID=07011&amp;SDATE=2010&amp;PERIODTYPE=ANN_STD&amp;SCFT=3&amp;window=popup_no_bar&amp;width=385&amp;height=120&amp;START_MAXIMIZED=FALSE&amp;creator=factset&amp;display_string=Audit"}</definedName>
    <definedName name="_6__FDSAUDITLINK___2" localSheetId="2"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6__FDSAUDITLINK___2"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6__FDSAUDITLINK___3" localSheetId="2"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6__FDSAUDITLINK___3"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6__FDSAUDITLINK___4" localSheetId="2"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6__FDSAUDITLINK___4"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6_0__123Grap" hidden="1">#REF!</definedName>
    <definedName name="_6_1_2005">#REF!</definedName>
    <definedName name="_6_1_2006">#REF!</definedName>
    <definedName name="_6_1_2007">#REF!</definedName>
    <definedName name="_6_15_2005">#REF!</definedName>
    <definedName name="_6_15_2006">#REF!</definedName>
    <definedName name="_6_15_2007">#REF!</definedName>
    <definedName name="_60_____________________123Graph_XCHART_10" hidden="1">#REF!</definedName>
    <definedName name="_60__________________123Graph_XCHART_1" hidden="1">#REF!</definedName>
    <definedName name="_60______123Graph_FCHART_8" hidden="1">#REF!</definedName>
    <definedName name="_60______123Graph_XCHART_1" hidden="1">#REF!</definedName>
    <definedName name="_60__123Graph_ACHART_3A" hidden="1">#REF!</definedName>
    <definedName name="_60__123Graph_ACHART_9A" hidden="1">#REF!</definedName>
    <definedName name="_60__123Graph_AINVAR_A" hidden="1">#N/A</definedName>
    <definedName name="_60__123Graph_BCHART_10" hidden="1">#REF!</definedName>
    <definedName name="_60__123Graph_BSS6_B" hidden="1">#REF!</definedName>
    <definedName name="_60__123Graph_CCHART_2" hidden="1">#REF!</definedName>
    <definedName name="_60__123Graph_CSENS_COMPARISON" hidden="1">#REF!</definedName>
    <definedName name="_60__123Graph_DSS7_A" hidden="1">#REF!</definedName>
    <definedName name="_60__123Graph_LBL_CCHART_15" hidden="1">#REF!</definedName>
    <definedName name="_60__123Graph_XCHART_1" hidden="1">#REF!</definedName>
    <definedName name="_60__123Graph_XCHART_23" hidden="1">#REF!</definedName>
    <definedName name="_60__123Graph_XCHART_4" hidden="1">#REF!</definedName>
    <definedName name="_60__123Graph_XCONTRACT_BY_B_U" hidden="1">#REF!</definedName>
    <definedName name="_60__123Graph_XLZ_60_40_86_93" hidden="1">#REF!</definedName>
    <definedName name="_60__FDSAUDITLINK__" localSheetId="2" hidden="1">{"fdsup://Directions/FactSet Auditing Viewer?action=AUDIT_VALUE&amp;DB=129&amp;ID1=34988210&amp;VALUEID=02201&amp;SDATE=201104&amp;PERIODTYPE=QTR_STD&amp;SCFT=3&amp;window=popup_no_bar&amp;width=385&amp;height=120&amp;START_MAXIMIZED=FALSE&amp;creator=factset&amp;display_string=Audit"}</definedName>
    <definedName name="_60__FDSAUDITLINK__" hidden="1">{"fdsup://Directions/FactSet Auditing Viewer?action=AUDIT_VALUE&amp;DB=129&amp;ID1=81370510&amp;VALUEID=03451&amp;SDATE=200803&amp;PERIODTYPE=QTR_STD&amp;SCFT=3&amp;window=popup_no_bar&amp;width=385&amp;height=120&amp;START_MAXIMIZED=FALSE&amp;creator=factset&amp;display_string=Audit"}</definedName>
    <definedName name="_60__FDSAUDITLINK___1" localSheetId="2" hidden="1">{"fdsup://Directions/FactSet Auditing Viewer?action=AUDIT_VALUE&amp;DB=129&amp;ID1=81370510&amp;VALUEID=03451&amp;SDATE=200803&amp;PERIODTYPE=QTR_STD&amp;SCFT=3&amp;window=popup_no_bar&amp;width=385&amp;height=120&amp;START_MAXIMIZED=FALSE&amp;creator=factset&amp;display_string=Audit"}</definedName>
    <definedName name="_60__FDSAUDITLINK___1" hidden="1">{"fdsup://Directions/FactSet Auditing Viewer?action=AUDIT_VALUE&amp;DB=129&amp;ID1=81370510&amp;VALUEID=03451&amp;SDATE=200803&amp;PERIODTYPE=QTR_STD&amp;SCFT=3&amp;window=popup_no_bar&amp;width=385&amp;height=120&amp;START_MAXIMIZED=FALSE&amp;creator=factset&amp;display_string=Audit"}</definedName>
    <definedName name="_60_0__123Graph_ACHAR" hidden="1">#REF!</definedName>
    <definedName name="_60_0_S" hidden="1">#REF!</definedName>
    <definedName name="_600______________123Graph_XCHART_11" hidden="1">#REF!</definedName>
    <definedName name="_600___________123Graph_XCHART_10" hidden="1">#REF!</definedName>
    <definedName name="_60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00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6000__FDSAUDITLINK__" localSheetId="2" hidden="1">{"fdsup://directions/FAT Viewer?action=UPDATE&amp;creator=factset&amp;DYN_ARGS=TRUE&amp;DOC_NAME=FAT:FQL_AUDITING_CLIENT_TEMPLATE.FAT&amp;display_string=Audit&amp;VAR:KEY=JWLSZCFMRY&amp;VAR:QUERY=RkZfRU5UUlBSX1ZBTF9EQUlMWSgzOTI5Myk=&amp;WINDOW=FIRST_POPUP&amp;HEIGHT=450&amp;WIDTH=450&amp;START_MA","XIMIZED=FALSE&amp;VAR:CALENDAR=US&amp;VAR:SYMBOL=H&amp;VAR:INDEX=0"}</definedName>
    <definedName name="_6000__FDSAUDITLINK__" hidden="1">{"fdsup://directions/FAT Viewer?action=UPDATE&amp;creator=factset&amp;DYN_ARGS=TRUE&amp;DOC_NAME=FAT:FQL_AUDITING_CLIENT_TEMPLATE.FAT&amp;display_string=Audit&amp;VAR:KEY=JWLSZCFMRY&amp;VAR:QUERY=RkZfRU5UUlBSX1ZBTF9EQUlMWSgzOTI5Myk=&amp;WINDOW=FIRST_POPUP&amp;HEIGHT=450&amp;WIDTH=450&amp;START_MA","XIMIZED=FALSE&amp;VAR:CALENDAR=US&amp;VAR:SYMBOL=H&amp;VAR:INDEX=0"}</definedName>
    <definedName name="_6001__FDSAUDITLINK__" localSheetId="2" hidden="1">{"fdsup://directions/FAT Viewer?action=UPDATE&amp;creator=factset&amp;DYN_ARGS=TRUE&amp;DOC_NAME=FAT:FQL_AUDITING_CLIENT_TEMPLATE.FAT&amp;display_string=Audit&amp;VAR:KEY=PIZADCRSBO&amp;VAR:QUERY=RkZfRU5UUlBSX1ZBTF9EQUlMWSgzOTI5Myk=&amp;WINDOW=FIRST_POPUP&amp;HEIGHT=450&amp;WIDTH=450&amp;START_MA","XIMIZED=FALSE&amp;VAR:CALENDAR=US&amp;VAR:SYMBOL=HOT&amp;VAR:INDEX=0"}</definedName>
    <definedName name="_6001__FDSAUDITLINK__" hidden="1">{"fdsup://directions/FAT Viewer?action=UPDATE&amp;creator=factset&amp;DYN_ARGS=TRUE&amp;DOC_NAME=FAT:FQL_AUDITING_CLIENT_TEMPLATE.FAT&amp;display_string=Audit&amp;VAR:KEY=PIZADCRSBO&amp;VAR:QUERY=RkZfRU5UUlBSX1ZBTF9EQUlMWSgzOTI5Myk=&amp;WINDOW=FIRST_POPUP&amp;HEIGHT=450&amp;WIDTH=450&amp;START_MA","XIMIZED=FALSE&amp;VAR:CALENDAR=US&amp;VAR:SYMBOL=HOT&amp;VAR:INDEX=0"}</definedName>
    <definedName name="_6002__FDSAUDITLINK__" localSheetId="2" hidden="1">{"fdsup://directions/FAT Viewer?action=UPDATE&amp;creator=factset&amp;DYN_ARGS=TRUE&amp;DOC_NAME=FAT:FQL_AUDITING_CLIENT_TEMPLATE.FAT&amp;display_string=Audit&amp;VAR:KEY=FSNGFYBSZE&amp;VAR:QUERY=RkZfRU5UUlBSX1ZBTF9EQUlMWSgzOTI5Myk=&amp;WINDOW=FIRST_POPUP&amp;HEIGHT=450&amp;WIDTH=450&amp;START_MA","XIMIZED=FALSE&amp;VAR:CALENDAR=US&amp;VAR:SYMBOL=585284&amp;VAR:INDEX=0"}</definedName>
    <definedName name="_6002__FDSAUDITLINK__" hidden="1">{"fdsup://directions/FAT Viewer?action=UPDATE&amp;creator=factset&amp;DYN_ARGS=TRUE&amp;DOC_NAME=FAT:FQL_AUDITING_CLIENT_TEMPLATE.FAT&amp;display_string=Audit&amp;VAR:KEY=FSNGFYBSZE&amp;VAR:QUERY=RkZfRU5UUlBSX1ZBTF9EQUlMWSgzOTI5Myk=&amp;WINDOW=FIRST_POPUP&amp;HEIGHT=450&amp;WIDTH=450&amp;START_MA","XIMIZED=FALSE&amp;VAR:CALENDAR=US&amp;VAR:SYMBOL=585284&amp;VAR:INDEX=0"}</definedName>
    <definedName name="_6003__FDSAUDITLINK__" localSheetId="2" hidden="1">{"fdsup://directions/FAT Viewer?action=UPDATE&amp;creator=factset&amp;DYN_ARGS=TRUE&amp;DOC_NAME=FAT:FQL_AUDITING_CLIENT_TEMPLATE.FAT&amp;display_string=Audit&amp;VAR:KEY=NCPKFMZWHU&amp;VAR:QUERY=RkZfRU5UUlBSX1ZBTF9EQUlMWSgzOTI5Myk=&amp;WINDOW=FIRST_POPUP&amp;HEIGHT=450&amp;WIDTH=450&amp;START_MA","XIMIZED=FALSE&amp;VAR:CALENDAR=US&amp;VAR:SYMBOL=MAR&amp;VAR:INDEX=0"}</definedName>
    <definedName name="_6003__FDSAUDITLINK__" hidden="1">{"fdsup://directions/FAT Viewer?action=UPDATE&amp;creator=factset&amp;DYN_ARGS=TRUE&amp;DOC_NAME=FAT:FQL_AUDITING_CLIENT_TEMPLATE.FAT&amp;display_string=Audit&amp;VAR:KEY=NCPKFMZWHU&amp;VAR:QUERY=RkZfRU5UUlBSX1ZBTF9EQUlMWSgzOTI5Myk=&amp;WINDOW=FIRST_POPUP&amp;HEIGHT=450&amp;WIDTH=450&amp;START_MA","XIMIZED=FALSE&amp;VAR:CALENDAR=US&amp;VAR:SYMBOL=MAR&amp;VAR:INDEX=0"}</definedName>
    <definedName name="_6004__FDSAUDITLINK__" localSheetId="2" hidden="1">{"fdsup://directions/FAT Viewer?action=UPDATE&amp;creator=factset&amp;DYN_ARGS=TRUE&amp;DOC_NAME=FAT:FQL_AUDITING_CLIENT_TEMPLATE.FAT&amp;display_string=Audit&amp;VAR:KEY=ZYXQNUZAXK&amp;VAR:QUERY=RkZfRU5UUlBSX1ZBTF9EQUlMWSgzOTI5Myk=&amp;WINDOW=FIRST_POPUP&amp;HEIGHT=450&amp;WIDTH=450&amp;START_MA","XIMIZED=FALSE&amp;VAR:CALENDAR=US&amp;VAR:SYMBOL=CHH&amp;VAR:INDEX=0"}</definedName>
    <definedName name="_6004__FDSAUDITLINK__" hidden="1">{"fdsup://directions/FAT Viewer?action=UPDATE&amp;creator=factset&amp;DYN_ARGS=TRUE&amp;DOC_NAME=FAT:FQL_AUDITING_CLIENT_TEMPLATE.FAT&amp;display_string=Audit&amp;VAR:KEY=ZYXQNUZAXK&amp;VAR:QUERY=RkZfRU5UUlBSX1ZBTF9EQUlMWSgzOTI5Myk=&amp;WINDOW=FIRST_POPUP&amp;HEIGHT=450&amp;WIDTH=450&amp;START_MA","XIMIZED=FALSE&amp;VAR:CALENDAR=US&amp;VAR:SYMBOL=CHH&amp;VAR:INDEX=0"}</definedName>
    <definedName name="_6005__FDSAUDITLINK__" localSheetId="2" hidden="1">{"fdsup://directions/FAT Viewer?action=UPDATE&amp;creator=factset&amp;DYN_ARGS=TRUE&amp;DOC_NAME=FAT:FQL_AUDITING_CLIENT_TEMPLATE.FAT&amp;display_string=Audit&amp;VAR:KEY=PWHQPIBCVO&amp;VAR:QUERY=RkZfRU5UUlBSX1ZBTF9EQUlMWSgzOTI5Myk=&amp;WINDOW=FIRST_POPUP&amp;HEIGHT=450&amp;WIDTH=450&amp;START_MA","XIMIZED=FALSE&amp;VAR:CALENDAR=US&amp;VAR:SYMBOL=WYN&amp;VAR:INDEX=0"}</definedName>
    <definedName name="_6005__FDSAUDITLINK__" hidden="1">{"fdsup://directions/FAT Viewer?action=UPDATE&amp;creator=factset&amp;DYN_ARGS=TRUE&amp;DOC_NAME=FAT:FQL_AUDITING_CLIENT_TEMPLATE.FAT&amp;display_string=Audit&amp;VAR:KEY=PWHQPIBCVO&amp;VAR:QUERY=RkZfRU5UUlBSX1ZBTF9EQUlMWSgzOTI5Myk=&amp;WINDOW=FIRST_POPUP&amp;HEIGHT=450&amp;WIDTH=450&amp;START_MA","XIMIZED=FALSE&amp;VAR:CALENDAR=US&amp;VAR:SYMBOL=WYN&amp;VAR:INDEX=0"}</definedName>
    <definedName name="_6006__FDSAUDITLINK__" localSheetId="2" hidden="1">{"fdsup://directions/FAT Viewer?action=UPDATE&amp;creator=factset&amp;DYN_ARGS=TRUE&amp;DOC_NAME=FAT:FQL_AUDITING_CLIENT_TEMPLATE.FAT&amp;display_string=Audit&amp;VAR:KEY=TYNANYZWBK&amp;VAR:QUERY=RkZfRU5UUlBSX1ZBTF9EQUlMWSgzOTI5MCk=&amp;WINDOW=FIRST_POPUP&amp;HEIGHT=450&amp;WIDTH=450&amp;START_MA","XIMIZED=FALSE&amp;VAR:CALENDAR=US&amp;VAR:SYMBOL=H&amp;VAR:INDEX=0"}</definedName>
    <definedName name="_6006__FDSAUDITLINK__" hidden="1">{"fdsup://directions/FAT Viewer?action=UPDATE&amp;creator=factset&amp;DYN_ARGS=TRUE&amp;DOC_NAME=FAT:FQL_AUDITING_CLIENT_TEMPLATE.FAT&amp;display_string=Audit&amp;VAR:KEY=TYNANYZWBK&amp;VAR:QUERY=RkZfRU5UUlBSX1ZBTF9EQUlMWSgzOTI5MCk=&amp;WINDOW=FIRST_POPUP&amp;HEIGHT=450&amp;WIDTH=450&amp;START_MA","XIMIZED=FALSE&amp;VAR:CALENDAR=US&amp;VAR:SYMBOL=H&amp;VAR:INDEX=0"}</definedName>
    <definedName name="_6007__FDSAUDITLINK__" localSheetId="2" hidden="1">{"fdsup://directions/FAT Viewer?action=UPDATE&amp;creator=factset&amp;DYN_ARGS=TRUE&amp;DOC_NAME=FAT:FQL_AUDITING_CLIENT_TEMPLATE.FAT&amp;display_string=Audit&amp;VAR:KEY=HWHSBINQLK&amp;VAR:QUERY=RkZfRU5UUlBSX1ZBTF9EQUlMWSgzOTI5MCk=&amp;WINDOW=FIRST_POPUP&amp;HEIGHT=450&amp;WIDTH=450&amp;START_MA","XIMIZED=FALSE&amp;VAR:CALENDAR=US&amp;VAR:SYMBOL=HOT&amp;VAR:INDEX=0"}</definedName>
    <definedName name="_6007__FDSAUDITLINK__" hidden="1">{"fdsup://directions/FAT Viewer?action=UPDATE&amp;creator=factset&amp;DYN_ARGS=TRUE&amp;DOC_NAME=FAT:FQL_AUDITING_CLIENT_TEMPLATE.FAT&amp;display_string=Audit&amp;VAR:KEY=HWHSBINQLK&amp;VAR:QUERY=RkZfRU5UUlBSX1ZBTF9EQUlMWSgzOTI5MCk=&amp;WINDOW=FIRST_POPUP&amp;HEIGHT=450&amp;WIDTH=450&amp;START_MA","XIMIZED=FALSE&amp;VAR:CALENDAR=US&amp;VAR:SYMBOL=HOT&amp;VAR:INDEX=0"}</definedName>
    <definedName name="_6008__FDSAUDITLINK__" localSheetId="2" hidden="1">{"fdsup://directions/FAT Viewer?action=UPDATE&amp;creator=factset&amp;DYN_ARGS=TRUE&amp;DOC_NAME=FAT:FQL_AUDITING_CLIENT_TEMPLATE.FAT&amp;display_string=Audit&amp;VAR:KEY=HOVGPIVKXC&amp;VAR:QUERY=RkZfRU5UUlBSX1ZBTF9EQUlMWSgzOTI5MCk=&amp;WINDOW=FIRST_POPUP&amp;HEIGHT=450&amp;WIDTH=450&amp;START_MA","XIMIZED=FALSE&amp;VAR:CALENDAR=US&amp;VAR:SYMBOL=585284&amp;VAR:INDEX=0"}</definedName>
    <definedName name="_6008__FDSAUDITLINK__" hidden="1">{"fdsup://directions/FAT Viewer?action=UPDATE&amp;creator=factset&amp;DYN_ARGS=TRUE&amp;DOC_NAME=FAT:FQL_AUDITING_CLIENT_TEMPLATE.FAT&amp;display_string=Audit&amp;VAR:KEY=HOVGPIVKXC&amp;VAR:QUERY=RkZfRU5UUlBSX1ZBTF9EQUlMWSgzOTI5MCk=&amp;WINDOW=FIRST_POPUP&amp;HEIGHT=450&amp;WIDTH=450&amp;START_MA","XIMIZED=FALSE&amp;VAR:CALENDAR=US&amp;VAR:SYMBOL=585284&amp;VAR:INDEX=0"}</definedName>
    <definedName name="_6009__FDSAUDITLINK__" localSheetId="2" hidden="1">{"fdsup://directions/FAT Viewer?action=UPDATE&amp;creator=factset&amp;DYN_ARGS=TRUE&amp;DOC_NAME=FAT:FQL_AUDITING_CLIENT_TEMPLATE.FAT&amp;display_string=Audit&amp;VAR:KEY=BWLIRAXCHI&amp;VAR:QUERY=RkZfRU5UUlBSX1ZBTF9EQUlMWSgzOTI5MCk=&amp;WINDOW=FIRST_POPUP&amp;HEIGHT=450&amp;WIDTH=450&amp;START_MA","XIMIZED=FALSE&amp;VAR:CALENDAR=US&amp;VAR:SYMBOL=MAR&amp;VAR:INDEX=0"}</definedName>
    <definedName name="_6009__FDSAUDITLINK__" hidden="1">{"fdsup://directions/FAT Viewer?action=UPDATE&amp;creator=factset&amp;DYN_ARGS=TRUE&amp;DOC_NAME=FAT:FQL_AUDITING_CLIENT_TEMPLATE.FAT&amp;display_string=Audit&amp;VAR:KEY=BWLIRAXCHI&amp;VAR:QUERY=RkZfRU5UUlBSX1ZBTF9EQUlMWSgzOTI5MCk=&amp;WINDOW=FIRST_POPUP&amp;HEIGHT=450&amp;WIDTH=450&amp;START_MA","XIMIZED=FALSE&amp;VAR:CALENDAR=US&amp;VAR:SYMBOL=MAR&amp;VAR:INDEX=0"}</definedName>
    <definedName name="_601______________123Graph_XCHART_12" hidden="1">#REF!</definedName>
    <definedName name="_601___________123Graph_XCHART_11" hidden="1">#REF!</definedName>
    <definedName name="_60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601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6010__FDSAUDITLINK__" localSheetId="2" hidden="1">{"fdsup://directions/FAT Viewer?action=UPDATE&amp;creator=factset&amp;DYN_ARGS=TRUE&amp;DOC_NAME=FAT:FQL_AUDITING_CLIENT_TEMPLATE.FAT&amp;display_string=Audit&amp;VAR:KEY=XMFELATEXA&amp;VAR:QUERY=RkZfRU5UUlBSX1ZBTF9EQUlMWSgzOTI5MCk=&amp;WINDOW=FIRST_POPUP&amp;HEIGHT=450&amp;WIDTH=450&amp;START_MA","XIMIZED=FALSE&amp;VAR:CALENDAR=US&amp;VAR:SYMBOL=CHH&amp;VAR:INDEX=0"}</definedName>
    <definedName name="_6010__FDSAUDITLINK__" hidden="1">{"fdsup://directions/FAT Viewer?action=UPDATE&amp;creator=factset&amp;DYN_ARGS=TRUE&amp;DOC_NAME=FAT:FQL_AUDITING_CLIENT_TEMPLATE.FAT&amp;display_string=Audit&amp;VAR:KEY=XMFELATEXA&amp;VAR:QUERY=RkZfRU5UUlBSX1ZBTF9EQUlMWSgzOTI5MCk=&amp;WINDOW=FIRST_POPUP&amp;HEIGHT=450&amp;WIDTH=450&amp;START_MA","XIMIZED=FALSE&amp;VAR:CALENDAR=US&amp;VAR:SYMBOL=CHH&amp;VAR:INDEX=0"}</definedName>
    <definedName name="_6011__FDSAUDITLINK__" localSheetId="2" hidden="1">{"fdsup://directions/FAT Viewer?action=UPDATE&amp;creator=factset&amp;DYN_ARGS=TRUE&amp;DOC_NAME=FAT:FQL_AUDITING_CLIENT_TEMPLATE.FAT&amp;display_string=Audit&amp;VAR:KEY=VELGRGROBI&amp;VAR:QUERY=RkZfRU5UUlBSX1ZBTF9EQUlMWSgzOTI5MCk=&amp;WINDOW=FIRST_POPUP&amp;HEIGHT=450&amp;WIDTH=450&amp;START_MA","XIMIZED=FALSE&amp;VAR:CALENDAR=US&amp;VAR:SYMBOL=WYN&amp;VAR:INDEX=0"}</definedName>
    <definedName name="_6011__FDSAUDITLINK__" hidden="1">{"fdsup://directions/FAT Viewer?action=UPDATE&amp;creator=factset&amp;DYN_ARGS=TRUE&amp;DOC_NAME=FAT:FQL_AUDITING_CLIENT_TEMPLATE.FAT&amp;display_string=Audit&amp;VAR:KEY=VELGRGROBI&amp;VAR:QUERY=RkZfRU5UUlBSX1ZBTF9EQUlMWSgzOTI5MCk=&amp;WINDOW=FIRST_POPUP&amp;HEIGHT=450&amp;WIDTH=450&amp;START_MA","XIMIZED=FALSE&amp;VAR:CALENDAR=US&amp;VAR:SYMBOL=WYN&amp;VAR:INDEX=0"}</definedName>
    <definedName name="_6012__FDSAUDITLINK__" localSheetId="2" hidden="1">{"fdsup://directions/FAT Viewer?action=UPDATE&amp;creator=factset&amp;DYN_ARGS=TRUE&amp;DOC_NAME=FAT:FQL_AUDITING_CLIENT_TEMPLATE.FAT&amp;display_string=Audit&amp;VAR:KEY=XINQTATEHQ&amp;VAR:QUERY=RkZfRU5UUlBSX1ZBTF9EQUlMWSgzOTI4OSk=&amp;WINDOW=FIRST_POPUP&amp;HEIGHT=450&amp;WIDTH=450&amp;START_MA","XIMIZED=FALSE&amp;VAR:CALENDAR=US&amp;VAR:SYMBOL=H&amp;VAR:INDEX=0"}</definedName>
    <definedName name="_6012__FDSAUDITLINK__" hidden="1">{"fdsup://directions/FAT Viewer?action=UPDATE&amp;creator=factset&amp;DYN_ARGS=TRUE&amp;DOC_NAME=FAT:FQL_AUDITING_CLIENT_TEMPLATE.FAT&amp;display_string=Audit&amp;VAR:KEY=XINQTATEHQ&amp;VAR:QUERY=RkZfRU5UUlBSX1ZBTF9EQUlMWSgzOTI4OSk=&amp;WINDOW=FIRST_POPUP&amp;HEIGHT=450&amp;WIDTH=450&amp;START_MA","XIMIZED=FALSE&amp;VAR:CALENDAR=US&amp;VAR:SYMBOL=H&amp;VAR:INDEX=0"}</definedName>
    <definedName name="_6013__FDSAUDITLINK__" localSheetId="2" hidden="1">{"fdsup://directions/FAT Viewer?action=UPDATE&amp;creator=factset&amp;DYN_ARGS=TRUE&amp;DOC_NAME=FAT:FQL_AUDITING_CLIENT_TEMPLATE.FAT&amp;display_string=Audit&amp;VAR:KEY=LGVEBQHUBW&amp;VAR:QUERY=RkZfRU5UUlBSX1ZBTF9EQUlMWSgzOTI4OSk=&amp;WINDOW=FIRST_POPUP&amp;HEIGHT=450&amp;WIDTH=450&amp;START_MA","XIMIZED=FALSE&amp;VAR:CALENDAR=US&amp;VAR:SYMBOL=HOT&amp;VAR:INDEX=0"}</definedName>
    <definedName name="_6013__FDSAUDITLINK__" hidden="1">{"fdsup://directions/FAT Viewer?action=UPDATE&amp;creator=factset&amp;DYN_ARGS=TRUE&amp;DOC_NAME=FAT:FQL_AUDITING_CLIENT_TEMPLATE.FAT&amp;display_string=Audit&amp;VAR:KEY=LGVEBQHUBW&amp;VAR:QUERY=RkZfRU5UUlBSX1ZBTF9EQUlMWSgzOTI4OSk=&amp;WINDOW=FIRST_POPUP&amp;HEIGHT=450&amp;WIDTH=450&amp;START_MA","XIMIZED=FALSE&amp;VAR:CALENDAR=US&amp;VAR:SYMBOL=HOT&amp;VAR:INDEX=0"}</definedName>
    <definedName name="_6014__FDSAUDITLINK__" localSheetId="2" hidden="1">{"fdsup://directions/FAT Viewer?action=UPDATE&amp;creator=factset&amp;DYN_ARGS=TRUE&amp;DOC_NAME=FAT:FQL_AUDITING_CLIENT_TEMPLATE.FAT&amp;display_string=Audit&amp;VAR:KEY=NGFMDCTIPC&amp;VAR:QUERY=RkZfRU5UUlBSX1ZBTF9EQUlMWSgzOTI4OSk=&amp;WINDOW=FIRST_POPUP&amp;HEIGHT=450&amp;WIDTH=450&amp;START_MA","XIMIZED=FALSE&amp;VAR:CALENDAR=US&amp;VAR:SYMBOL=585284&amp;VAR:INDEX=0"}</definedName>
    <definedName name="_6014__FDSAUDITLINK__" hidden="1">{"fdsup://directions/FAT Viewer?action=UPDATE&amp;creator=factset&amp;DYN_ARGS=TRUE&amp;DOC_NAME=FAT:FQL_AUDITING_CLIENT_TEMPLATE.FAT&amp;display_string=Audit&amp;VAR:KEY=NGFMDCTIPC&amp;VAR:QUERY=RkZfRU5UUlBSX1ZBTF9EQUlMWSgzOTI4OSk=&amp;WINDOW=FIRST_POPUP&amp;HEIGHT=450&amp;WIDTH=450&amp;START_MA","XIMIZED=FALSE&amp;VAR:CALENDAR=US&amp;VAR:SYMBOL=585284&amp;VAR:INDEX=0"}</definedName>
    <definedName name="_6015__FDSAUDITLINK__" localSheetId="2" hidden="1">{"fdsup://directions/FAT Viewer?action=UPDATE&amp;creator=factset&amp;DYN_ARGS=TRUE&amp;DOC_NAME=FAT:FQL_AUDITING_CLIENT_TEMPLATE.FAT&amp;display_string=Audit&amp;VAR:KEY=ZAZQRCJERM&amp;VAR:QUERY=RkZfRU5UUlBSX1ZBTF9EQUlMWSgzOTI4OSk=&amp;WINDOW=FIRST_POPUP&amp;HEIGHT=450&amp;WIDTH=450&amp;START_MA","XIMIZED=FALSE&amp;VAR:CALENDAR=US&amp;VAR:SYMBOL=MAR&amp;VAR:INDEX=0"}</definedName>
    <definedName name="_6015__FDSAUDITLINK__" hidden="1">{"fdsup://directions/FAT Viewer?action=UPDATE&amp;creator=factset&amp;DYN_ARGS=TRUE&amp;DOC_NAME=FAT:FQL_AUDITING_CLIENT_TEMPLATE.FAT&amp;display_string=Audit&amp;VAR:KEY=ZAZQRCJERM&amp;VAR:QUERY=RkZfRU5UUlBSX1ZBTF9EQUlMWSgzOTI4OSk=&amp;WINDOW=FIRST_POPUP&amp;HEIGHT=450&amp;WIDTH=450&amp;START_MA","XIMIZED=FALSE&amp;VAR:CALENDAR=US&amp;VAR:SYMBOL=MAR&amp;VAR:INDEX=0"}</definedName>
    <definedName name="_6016__FDSAUDITLINK__" localSheetId="2" hidden="1">{"fdsup://directions/FAT Viewer?action=UPDATE&amp;creator=factset&amp;DYN_ARGS=TRUE&amp;DOC_NAME=FAT:FQL_AUDITING_CLIENT_TEMPLATE.FAT&amp;display_string=Audit&amp;VAR:KEY=BKXEHKHGXA&amp;VAR:QUERY=RkZfRU5UUlBSX1ZBTF9EQUlMWSgzOTI4OSk=&amp;WINDOW=FIRST_POPUP&amp;HEIGHT=450&amp;WIDTH=450&amp;START_MA","XIMIZED=FALSE&amp;VAR:CALENDAR=US&amp;VAR:SYMBOL=CHH&amp;VAR:INDEX=0"}</definedName>
    <definedName name="_6016__FDSAUDITLINK__" hidden="1">{"fdsup://directions/FAT Viewer?action=UPDATE&amp;creator=factset&amp;DYN_ARGS=TRUE&amp;DOC_NAME=FAT:FQL_AUDITING_CLIENT_TEMPLATE.FAT&amp;display_string=Audit&amp;VAR:KEY=BKXEHKHGXA&amp;VAR:QUERY=RkZfRU5UUlBSX1ZBTF9EQUlMWSgzOTI4OSk=&amp;WINDOW=FIRST_POPUP&amp;HEIGHT=450&amp;WIDTH=450&amp;START_MA","XIMIZED=FALSE&amp;VAR:CALENDAR=US&amp;VAR:SYMBOL=CHH&amp;VAR:INDEX=0"}</definedName>
    <definedName name="_6017__FDSAUDITLINK__" localSheetId="2" hidden="1">{"fdsup://directions/FAT Viewer?action=UPDATE&amp;creator=factset&amp;DYN_ARGS=TRUE&amp;DOC_NAME=FAT:FQL_AUDITING_CLIENT_TEMPLATE.FAT&amp;display_string=Audit&amp;VAR:KEY=NOBGLOVELG&amp;VAR:QUERY=RkZfRU5UUlBSX1ZBTF9EQUlMWSgzOTI4OSk=&amp;WINDOW=FIRST_POPUP&amp;HEIGHT=450&amp;WIDTH=450&amp;START_MA","XIMIZED=FALSE&amp;VAR:CALENDAR=US&amp;VAR:SYMBOL=WYN&amp;VAR:INDEX=0"}</definedName>
    <definedName name="_6017__FDSAUDITLINK__" hidden="1">{"fdsup://directions/FAT Viewer?action=UPDATE&amp;creator=factset&amp;DYN_ARGS=TRUE&amp;DOC_NAME=FAT:FQL_AUDITING_CLIENT_TEMPLATE.FAT&amp;display_string=Audit&amp;VAR:KEY=NOBGLOVELG&amp;VAR:QUERY=RkZfRU5UUlBSX1ZBTF9EQUlMWSgzOTI4OSk=&amp;WINDOW=FIRST_POPUP&amp;HEIGHT=450&amp;WIDTH=450&amp;START_MA","XIMIZED=FALSE&amp;VAR:CALENDAR=US&amp;VAR:SYMBOL=WYN&amp;VAR:INDEX=0"}</definedName>
    <definedName name="_6018__FDSAUDITLINK__" localSheetId="2" hidden="1">{"fdsup://directions/FAT Viewer?action=UPDATE&amp;creator=factset&amp;DYN_ARGS=TRUE&amp;DOC_NAME=FAT:FQL_AUDITING_CLIENT_TEMPLATE.FAT&amp;display_string=Audit&amp;VAR:KEY=BUVGVWLYDC&amp;VAR:QUERY=RkZfRU5UUlBSX1ZBTF9EQUlMWSgzOTI4OCk=&amp;WINDOW=FIRST_POPUP&amp;HEIGHT=450&amp;WIDTH=450&amp;START_MA","XIMIZED=FALSE&amp;VAR:CALENDAR=US&amp;VAR:SYMBOL=H&amp;VAR:INDEX=0"}</definedName>
    <definedName name="_6018__FDSAUDITLINK__" hidden="1">{"fdsup://directions/FAT Viewer?action=UPDATE&amp;creator=factset&amp;DYN_ARGS=TRUE&amp;DOC_NAME=FAT:FQL_AUDITING_CLIENT_TEMPLATE.FAT&amp;display_string=Audit&amp;VAR:KEY=BUVGVWLYDC&amp;VAR:QUERY=RkZfRU5UUlBSX1ZBTF9EQUlMWSgzOTI4OCk=&amp;WINDOW=FIRST_POPUP&amp;HEIGHT=450&amp;WIDTH=450&amp;START_MA","XIMIZED=FALSE&amp;VAR:CALENDAR=US&amp;VAR:SYMBOL=H&amp;VAR:INDEX=0"}</definedName>
    <definedName name="_6019__FDSAUDITLINK__" localSheetId="2" hidden="1">{"fdsup://directions/FAT Viewer?action=UPDATE&amp;creator=factset&amp;DYN_ARGS=TRUE&amp;DOC_NAME=FAT:FQL_AUDITING_CLIENT_TEMPLATE.FAT&amp;display_string=Audit&amp;VAR:KEY=PUNAJEFEVQ&amp;VAR:QUERY=RkZfRU5UUlBSX1ZBTF9EQUlMWSgzOTI4OCk=&amp;WINDOW=FIRST_POPUP&amp;HEIGHT=450&amp;WIDTH=450&amp;START_MA","XIMIZED=FALSE&amp;VAR:CALENDAR=US&amp;VAR:SYMBOL=HOT&amp;VAR:INDEX=0"}</definedName>
    <definedName name="_6019__FDSAUDITLINK__" hidden="1">{"fdsup://directions/FAT Viewer?action=UPDATE&amp;creator=factset&amp;DYN_ARGS=TRUE&amp;DOC_NAME=FAT:FQL_AUDITING_CLIENT_TEMPLATE.FAT&amp;display_string=Audit&amp;VAR:KEY=PUNAJEFEVQ&amp;VAR:QUERY=RkZfRU5UUlBSX1ZBTF9EQUlMWSgzOTI4OCk=&amp;WINDOW=FIRST_POPUP&amp;HEIGHT=450&amp;WIDTH=450&amp;START_MA","XIMIZED=FALSE&amp;VAR:CALENDAR=US&amp;VAR:SYMBOL=HOT&amp;VAR:INDEX=0"}</definedName>
    <definedName name="_602______________123Graph_XCHART_13" hidden="1">#REF!</definedName>
    <definedName name="_602___________123Graph_XCHART_12" hidden="1">#REF!</definedName>
    <definedName name="_602__123Graph_DCHART_6" hidden="1">#REF!</definedName>
    <definedName name="_602__123Graph_ECHART_5" hidden="1">#REF!</definedName>
    <definedName name="_60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02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6020__FDSAUDITLINK__" localSheetId="2" hidden="1">{"fdsup://directions/FAT Viewer?action=UPDATE&amp;creator=factset&amp;DYN_ARGS=TRUE&amp;DOC_NAME=FAT:FQL_AUDITING_CLIENT_TEMPLATE.FAT&amp;display_string=Audit&amp;VAR:KEY=LULMJWBGVC&amp;VAR:QUERY=RkZfRU5UUlBSX1ZBTF9EQUlMWSgzOTI4OCk=&amp;WINDOW=FIRST_POPUP&amp;HEIGHT=450&amp;WIDTH=450&amp;START_MA","XIMIZED=FALSE&amp;VAR:CALENDAR=US&amp;VAR:SYMBOL=585284&amp;VAR:INDEX=0"}</definedName>
    <definedName name="_6020__FDSAUDITLINK__" hidden="1">{"fdsup://directions/FAT Viewer?action=UPDATE&amp;creator=factset&amp;DYN_ARGS=TRUE&amp;DOC_NAME=FAT:FQL_AUDITING_CLIENT_TEMPLATE.FAT&amp;display_string=Audit&amp;VAR:KEY=LULMJWBGVC&amp;VAR:QUERY=RkZfRU5UUlBSX1ZBTF9EQUlMWSgzOTI4OCk=&amp;WINDOW=FIRST_POPUP&amp;HEIGHT=450&amp;WIDTH=450&amp;START_MA","XIMIZED=FALSE&amp;VAR:CALENDAR=US&amp;VAR:SYMBOL=585284&amp;VAR:INDEX=0"}</definedName>
    <definedName name="_6021__FDSAUDITLINK__" localSheetId="2" hidden="1">{"fdsup://directions/FAT Viewer?action=UPDATE&amp;creator=factset&amp;DYN_ARGS=TRUE&amp;DOC_NAME=FAT:FQL_AUDITING_CLIENT_TEMPLATE.FAT&amp;display_string=Audit&amp;VAR:KEY=TYHURQTIDC&amp;VAR:QUERY=RkZfRU5UUlBSX1ZBTF9EQUlMWSgzOTI4OCk=&amp;WINDOW=FIRST_POPUP&amp;HEIGHT=450&amp;WIDTH=450&amp;START_MA","XIMIZED=FALSE&amp;VAR:CALENDAR=US&amp;VAR:SYMBOL=MAR&amp;VAR:INDEX=0"}</definedName>
    <definedName name="_6021__FDSAUDITLINK__" hidden="1">{"fdsup://directions/FAT Viewer?action=UPDATE&amp;creator=factset&amp;DYN_ARGS=TRUE&amp;DOC_NAME=FAT:FQL_AUDITING_CLIENT_TEMPLATE.FAT&amp;display_string=Audit&amp;VAR:KEY=TYHURQTIDC&amp;VAR:QUERY=RkZfRU5UUlBSX1ZBTF9EQUlMWSgzOTI4OCk=&amp;WINDOW=FIRST_POPUP&amp;HEIGHT=450&amp;WIDTH=450&amp;START_MA","XIMIZED=FALSE&amp;VAR:CALENDAR=US&amp;VAR:SYMBOL=MAR&amp;VAR:INDEX=0"}</definedName>
    <definedName name="_6022__FDSAUDITLINK__" localSheetId="2" hidden="1">{"fdsup://directions/FAT Viewer?action=UPDATE&amp;creator=factset&amp;DYN_ARGS=TRUE&amp;DOC_NAME=FAT:FQL_AUDITING_CLIENT_TEMPLATE.FAT&amp;display_string=Audit&amp;VAR:KEY=JCFCLODWBC&amp;VAR:QUERY=RkZfRU5UUlBSX1ZBTF9EQUlMWSgzOTI4OCk=&amp;WINDOW=FIRST_POPUP&amp;HEIGHT=450&amp;WIDTH=450&amp;START_MA","XIMIZED=FALSE&amp;VAR:CALENDAR=US&amp;VAR:SYMBOL=CHH&amp;VAR:INDEX=0"}</definedName>
    <definedName name="_6022__FDSAUDITLINK__" hidden="1">{"fdsup://directions/FAT Viewer?action=UPDATE&amp;creator=factset&amp;DYN_ARGS=TRUE&amp;DOC_NAME=FAT:FQL_AUDITING_CLIENT_TEMPLATE.FAT&amp;display_string=Audit&amp;VAR:KEY=JCFCLODWBC&amp;VAR:QUERY=RkZfRU5UUlBSX1ZBTF9EQUlMWSgzOTI4OCk=&amp;WINDOW=FIRST_POPUP&amp;HEIGHT=450&amp;WIDTH=450&amp;START_MA","XIMIZED=FALSE&amp;VAR:CALENDAR=US&amp;VAR:SYMBOL=CHH&amp;VAR:INDEX=0"}</definedName>
    <definedName name="_6023__FDSAUDITLINK__" localSheetId="2" hidden="1">{"fdsup://directions/FAT Viewer?action=UPDATE&amp;creator=factset&amp;DYN_ARGS=TRUE&amp;DOC_NAME=FAT:FQL_AUDITING_CLIENT_TEMPLATE.FAT&amp;display_string=Audit&amp;VAR:KEY=LIDYFMVANQ&amp;VAR:QUERY=RkZfRU5UUlBSX1ZBTF9EQUlMWSgzOTI4OCk=&amp;WINDOW=FIRST_POPUP&amp;HEIGHT=450&amp;WIDTH=450&amp;START_MA","XIMIZED=FALSE&amp;VAR:CALENDAR=US&amp;VAR:SYMBOL=WYN&amp;VAR:INDEX=0"}</definedName>
    <definedName name="_6023__FDSAUDITLINK__" hidden="1">{"fdsup://directions/FAT Viewer?action=UPDATE&amp;creator=factset&amp;DYN_ARGS=TRUE&amp;DOC_NAME=FAT:FQL_AUDITING_CLIENT_TEMPLATE.FAT&amp;display_string=Audit&amp;VAR:KEY=LIDYFMVANQ&amp;VAR:QUERY=RkZfRU5UUlBSX1ZBTF9EQUlMWSgzOTI4OCk=&amp;WINDOW=FIRST_POPUP&amp;HEIGHT=450&amp;WIDTH=450&amp;START_MA","XIMIZED=FALSE&amp;VAR:CALENDAR=US&amp;VAR:SYMBOL=WYN&amp;VAR:INDEX=0"}</definedName>
    <definedName name="_6024__FDSAUDITLINK__" localSheetId="2" hidden="1">{"fdsup://directions/FAT Viewer?action=UPDATE&amp;creator=factset&amp;DYN_ARGS=TRUE&amp;DOC_NAME=FAT:FQL_AUDITING_CLIENT_TEMPLATE.FAT&amp;display_string=Audit&amp;VAR:KEY=JUXUDQLIRW&amp;VAR:QUERY=RkZfRU5UUlBSX1ZBTF9EQUlMWSgzOTI4Nyk=&amp;WINDOW=FIRST_POPUP&amp;HEIGHT=450&amp;WIDTH=450&amp;START_MA","XIMIZED=FALSE&amp;VAR:CALENDAR=US&amp;VAR:SYMBOL=H&amp;VAR:INDEX=0"}</definedName>
    <definedName name="_6024__FDSAUDITLINK__" hidden="1">{"fdsup://directions/FAT Viewer?action=UPDATE&amp;creator=factset&amp;DYN_ARGS=TRUE&amp;DOC_NAME=FAT:FQL_AUDITING_CLIENT_TEMPLATE.FAT&amp;display_string=Audit&amp;VAR:KEY=JUXUDQLIRW&amp;VAR:QUERY=RkZfRU5UUlBSX1ZBTF9EQUlMWSgzOTI4Nyk=&amp;WINDOW=FIRST_POPUP&amp;HEIGHT=450&amp;WIDTH=450&amp;START_MA","XIMIZED=FALSE&amp;VAR:CALENDAR=US&amp;VAR:SYMBOL=H&amp;VAR:INDEX=0"}</definedName>
    <definedName name="_6025__FDSAUDITLINK__" localSheetId="2" hidden="1">{"fdsup://directions/FAT Viewer?action=UPDATE&amp;creator=factset&amp;DYN_ARGS=TRUE&amp;DOC_NAME=FAT:FQL_AUDITING_CLIENT_TEMPLATE.FAT&amp;display_string=Audit&amp;VAR:KEY=POZSXUFOHW&amp;VAR:QUERY=RkZfRU5UUlBSX1ZBTF9EQUlMWSgzOTI4Nyk=&amp;WINDOW=FIRST_POPUP&amp;HEIGHT=450&amp;WIDTH=450&amp;START_MA","XIMIZED=FALSE&amp;VAR:CALENDAR=US&amp;VAR:SYMBOL=HOT&amp;VAR:INDEX=0"}</definedName>
    <definedName name="_6025__FDSAUDITLINK__" hidden="1">{"fdsup://directions/FAT Viewer?action=UPDATE&amp;creator=factset&amp;DYN_ARGS=TRUE&amp;DOC_NAME=FAT:FQL_AUDITING_CLIENT_TEMPLATE.FAT&amp;display_string=Audit&amp;VAR:KEY=POZSXUFOHW&amp;VAR:QUERY=RkZfRU5UUlBSX1ZBTF9EQUlMWSgzOTI4Nyk=&amp;WINDOW=FIRST_POPUP&amp;HEIGHT=450&amp;WIDTH=450&amp;START_MA","XIMIZED=FALSE&amp;VAR:CALENDAR=US&amp;VAR:SYMBOL=HOT&amp;VAR:INDEX=0"}</definedName>
    <definedName name="_6026__FDSAUDITLINK__" localSheetId="2" hidden="1">{"fdsup://directions/FAT Viewer?action=UPDATE&amp;creator=factset&amp;DYN_ARGS=TRUE&amp;DOC_NAME=FAT:FQL_AUDITING_CLIENT_TEMPLATE.FAT&amp;display_string=Audit&amp;VAR:KEY=DSJAJUPWXC&amp;VAR:QUERY=RkZfRU5UUlBSX1ZBTF9EQUlMWSgzOTI4Nyk=&amp;WINDOW=FIRST_POPUP&amp;HEIGHT=450&amp;WIDTH=450&amp;START_MA","XIMIZED=FALSE&amp;VAR:CALENDAR=US&amp;VAR:SYMBOL=585284&amp;VAR:INDEX=0"}</definedName>
    <definedName name="_6026__FDSAUDITLINK__" hidden="1">{"fdsup://directions/FAT Viewer?action=UPDATE&amp;creator=factset&amp;DYN_ARGS=TRUE&amp;DOC_NAME=FAT:FQL_AUDITING_CLIENT_TEMPLATE.FAT&amp;display_string=Audit&amp;VAR:KEY=DSJAJUPWXC&amp;VAR:QUERY=RkZfRU5UUlBSX1ZBTF9EQUlMWSgzOTI4Nyk=&amp;WINDOW=FIRST_POPUP&amp;HEIGHT=450&amp;WIDTH=450&amp;START_MA","XIMIZED=FALSE&amp;VAR:CALENDAR=US&amp;VAR:SYMBOL=585284&amp;VAR:INDEX=0"}</definedName>
    <definedName name="_6027__FDSAUDITLINK__" localSheetId="2" hidden="1">{"fdsup://directions/FAT Viewer?action=UPDATE&amp;creator=factset&amp;DYN_ARGS=TRUE&amp;DOC_NAME=FAT:FQL_AUDITING_CLIENT_TEMPLATE.FAT&amp;display_string=Audit&amp;VAR:KEY=NGLGTGPCVC&amp;VAR:QUERY=RkZfRU5UUlBSX1ZBTF9EQUlMWSgzOTI4Nyk=&amp;WINDOW=FIRST_POPUP&amp;HEIGHT=450&amp;WIDTH=450&amp;START_MA","XIMIZED=FALSE&amp;VAR:CALENDAR=US&amp;VAR:SYMBOL=MAR&amp;VAR:INDEX=0"}</definedName>
    <definedName name="_6027__FDSAUDITLINK__" hidden="1">{"fdsup://directions/FAT Viewer?action=UPDATE&amp;creator=factset&amp;DYN_ARGS=TRUE&amp;DOC_NAME=FAT:FQL_AUDITING_CLIENT_TEMPLATE.FAT&amp;display_string=Audit&amp;VAR:KEY=NGLGTGPCVC&amp;VAR:QUERY=RkZfRU5UUlBSX1ZBTF9EQUlMWSgzOTI4Nyk=&amp;WINDOW=FIRST_POPUP&amp;HEIGHT=450&amp;WIDTH=450&amp;START_MA","XIMIZED=FALSE&amp;VAR:CALENDAR=US&amp;VAR:SYMBOL=MAR&amp;VAR:INDEX=0"}</definedName>
    <definedName name="_6028__FDSAUDITLINK__" localSheetId="2" hidden="1">{"fdsup://directions/FAT Viewer?action=UPDATE&amp;creator=factset&amp;DYN_ARGS=TRUE&amp;DOC_NAME=FAT:FQL_AUDITING_CLIENT_TEMPLATE.FAT&amp;display_string=Audit&amp;VAR:KEY=TQXMLYXGTW&amp;VAR:QUERY=RkZfRU5UUlBSX1ZBTF9EQUlMWSgzOTI4Nyk=&amp;WINDOW=FIRST_POPUP&amp;HEIGHT=450&amp;WIDTH=450&amp;START_MA","XIMIZED=FALSE&amp;VAR:CALENDAR=US&amp;VAR:SYMBOL=CHH&amp;VAR:INDEX=0"}</definedName>
    <definedName name="_6028__FDSAUDITLINK__" hidden="1">{"fdsup://directions/FAT Viewer?action=UPDATE&amp;creator=factset&amp;DYN_ARGS=TRUE&amp;DOC_NAME=FAT:FQL_AUDITING_CLIENT_TEMPLATE.FAT&amp;display_string=Audit&amp;VAR:KEY=TQXMLYXGTW&amp;VAR:QUERY=RkZfRU5UUlBSX1ZBTF9EQUlMWSgzOTI4Nyk=&amp;WINDOW=FIRST_POPUP&amp;HEIGHT=450&amp;WIDTH=450&amp;START_MA","XIMIZED=FALSE&amp;VAR:CALENDAR=US&amp;VAR:SYMBOL=CHH&amp;VAR:INDEX=0"}</definedName>
    <definedName name="_6029__FDSAUDITLINK__" localSheetId="2" hidden="1">{"fdsup://directions/FAT Viewer?action=UPDATE&amp;creator=factset&amp;DYN_ARGS=TRUE&amp;DOC_NAME=FAT:FQL_AUDITING_CLIENT_TEMPLATE.FAT&amp;display_string=Audit&amp;VAR:KEY=TEFABKFEFI&amp;VAR:QUERY=RkZfRU5UUlBSX1ZBTF9EQUlMWSgzOTI4Nyk=&amp;WINDOW=FIRST_POPUP&amp;HEIGHT=450&amp;WIDTH=450&amp;START_MA","XIMIZED=FALSE&amp;VAR:CALENDAR=US&amp;VAR:SYMBOL=WYN&amp;VAR:INDEX=0"}</definedName>
    <definedName name="_6029__FDSAUDITLINK__" hidden="1">{"fdsup://directions/FAT Viewer?action=UPDATE&amp;creator=factset&amp;DYN_ARGS=TRUE&amp;DOC_NAME=FAT:FQL_AUDITING_CLIENT_TEMPLATE.FAT&amp;display_string=Audit&amp;VAR:KEY=TEFABKFEFI&amp;VAR:QUERY=RkZfRU5UUlBSX1ZBTF9EQUlMWSgzOTI4Nyk=&amp;WINDOW=FIRST_POPUP&amp;HEIGHT=450&amp;WIDTH=450&amp;START_MA","XIMIZED=FALSE&amp;VAR:CALENDAR=US&amp;VAR:SYMBOL=WYN&amp;VAR:INDEX=0"}</definedName>
    <definedName name="_603______________123Graph_XCHART_14" hidden="1">#REF!</definedName>
    <definedName name="_603___________123Graph_XCHART_13" hidden="1">#REF!</definedName>
    <definedName name="_60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03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6030__FDSAUDITLINK__" localSheetId="2" hidden="1">{"fdsup://directions/FAT Viewer?action=UPDATE&amp;creator=factset&amp;DYN_ARGS=TRUE&amp;DOC_NAME=FAT:FQL_AUDITING_CLIENT_TEMPLATE.FAT&amp;display_string=Audit&amp;VAR:KEY=FMBKBQFCLG&amp;VAR:QUERY=RkZfRU5UUlBSX1ZBTF9EQUlMWSgzOTI4Nik=&amp;WINDOW=FIRST_POPUP&amp;HEIGHT=450&amp;WIDTH=450&amp;START_MA","XIMIZED=FALSE&amp;VAR:CALENDAR=US&amp;VAR:SYMBOL=H&amp;VAR:INDEX=0"}</definedName>
    <definedName name="_6030__FDSAUDITLINK__" hidden="1">{"fdsup://directions/FAT Viewer?action=UPDATE&amp;creator=factset&amp;DYN_ARGS=TRUE&amp;DOC_NAME=FAT:FQL_AUDITING_CLIENT_TEMPLATE.FAT&amp;display_string=Audit&amp;VAR:KEY=FMBKBQFCLG&amp;VAR:QUERY=RkZfRU5UUlBSX1ZBTF9EQUlMWSgzOTI4Nik=&amp;WINDOW=FIRST_POPUP&amp;HEIGHT=450&amp;WIDTH=450&amp;START_MA","XIMIZED=FALSE&amp;VAR:CALENDAR=US&amp;VAR:SYMBOL=H&amp;VAR:INDEX=0"}</definedName>
    <definedName name="_6031__FDSAUDITLINK__" localSheetId="2" hidden="1">{"fdsup://directions/FAT Viewer?action=UPDATE&amp;creator=factset&amp;DYN_ARGS=TRUE&amp;DOC_NAME=FAT:FQL_AUDITING_CLIENT_TEMPLATE.FAT&amp;display_string=Audit&amp;VAR:KEY=NKTOLGHCTS&amp;VAR:QUERY=RkZfRU5UUlBSX1ZBTF9EQUlMWSgzOTI4Nik=&amp;WINDOW=FIRST_POPUP&amp;HEIGHT=450&amp;WIDTH=450&amp;START_MA","XIMIZED=FALSE&amp;VAR:CALENDAR=US&amp;VAR:SYMBOL=HOT&amp;VAR:INDEX=0"}</definedName>
    <definedName name="_6031__FDSAUDITLINK__" hidden="1">{"fdsup://directions/FAT Viewer?action=UPDATE&amp;creator=factset&amp;DYN_ARGS=TRUE&amp;DOC_NAME=FAT:FQL_AUDITING_CLIENT_TEMPLATE.FAT&amp;display_string=Audit&amp;VAR:KEY=NKTOLGHCTS&amp;VAR:QUERY=RkZfRU5UUlBSX1ZBTF9EQUlMWSgzOTI4Nik=&amp;WINDOW=FIRST_POPUP&amp;HEIGHT=450&amp;WIDTH=450&amp;START_MA","XIMIZED=FALSE&amp;VAR:CALENDAR=US&amp;VAR:SYMBOL=HOT&amp;VAR:INDEX=0"}</definedName>
    <definedName name="_6032__FDSAUDITLINK__" localSheetId="2" hidden="1">{"fdsup://directions/FAT Viewer?action=UPDATE&amp;creator=factset&amp;DYN_ARGS=TRUE&amp;DOC_NAME=FAT:FQL_AUDITING_CLIENT_TEMPLATE.FAT&amp;display_string=Audit&amp;VAR:KEY=XMXMBIHEZG&amp;VAR:QUERY=RkZfRU5UUlBSX1ZBTF9EQUlMWSgzOTI4Nik=&amp;WINDOW=FIRST_POPUP&amp;HEIGHT=450&amp;WIDTH=450&amp;START_MA","XIMIZED=FALSE&amp;VAR:CALENDAR=US&amp;VAR:SYMBOL=585284&amp;VAR:INDEX=0"}</definedName>
    <definedName name="_6032__FDSAUDITLINK__" hidden="1">{"fdsup://directions/FAT Viewer?action=UPDATE&amp;creator=factset&amp;DYN_ARGS=TRUE&amp;DOC_NAME=FAT:FQL_AUDITING_CLIENT_TEMPLATE.FAT&amp;display_string=Audit&amp;VAR:KEY=XMXMBIHEZG&amp;VAR:QUERY=RkZfRU5UUlBSX1ZBTF9EQUlMWSgzOTI4Nik=&amp;WINDOW=FIRST_POPUP&amp;HEIGHT=450&amp;WIDTH=450&amp;START_MA","XIMIZED=FALSE&amp;VAR:CALENDAR=US&amp;VAR:SYMBOL=585284&amp;VAR:INDEX=0"}</definedName>
    <definedName name="_6033__FDSAUDITLINK__" localSheetId="2" hidden="1">{"fdsup://directions/FAT Viewer?action=UPDATE&amp;creator=factset&amp;DYN_ARGS=TRUE&amp;DOC_NAME=FAT:FQL_AUDITING_CLIENT_TEMPLATE.FAT&amp;display_string=Audit&amp;VAR:KEY=DGFAFMZGBA&amp;VAR:QUERY=RkZfRU5UUlBSX1ZBTF9EQUlMWSgzOTI4Nik=&amp;WINDOW=FIRST_POPUP&amp;HEIGHT=450&amp;WIDTH=450&amp;START_MA","XIMIZED=FALSE&amp;VAR:CALENDAR=US&amp;VAR:SYMBOL=MAR&amp;VAR:INDEX=0"}</definedName>
    <definedName name="_6033__FDSAUDITLINK__" hidden="1">{"fdsup://directions/FAT Viewer?action=UPDATE&amp;creator=factset&amp;DYN_ARGS=TRUE&amp;DOC_NAME=FAT:FQL_AUDITING_CLIENT_TEMPLATE.FAT&amp;display_string=Audit&amp;VAR:KEY=DGFAFMZGBA&amp;VAR:QUERY=RkZfRU5UUlBSX1ZBTF9EQUlMWSgzOTI4Nik=&amp;WINDOW=FIRST_POPUP&amp;HEIGHT=450&amp;WIDTH=450&amp;START_MA","XIMIZED=FALSE&amp;VAR:CALENDAR=US&amp;VAR:SYMBOL=MAR&amp;VAR:INDEX=0"}</definedName>
    <definedName name="_6034__FDSAUDITLINK__" localSheetId="2" hidden="1">{"fdsup://directions/FAT Viewer?action=UPDATE&amp;creator=factset&amp;DYN_ARGS=TRUE&amp;DOC_NAME=FAT:FQL_AUDITING_CLIENT_TEMPLATE.FAT&amp;display_string=Audit&amp;VAR:KEY=BCLSPYLUTC&amp;VAR:QUERY=RkZfRU5UUlBSX1ZBTF9EQUlMWSgzOTI4Nik=&amp;WINDOW=FIRST_POPUP&amp;HEIGHT=450&amp;WIDTH=450&amp;START_MA","XIMIZED=FALSE&amp;VAR:CALENDAR=US&amp;VAR:SYMBOL=CHH&amp;VAR:INDEX=0"}</definedName>
    <definedName name="_6034__FDSAUDITLINK__" hidden="1">{"fdsup://directions/FAT Viewer?action=UPDATE&amp;creator=factset&amp;DYN_ARGS=TRUE&amp;DOC_NAME=FAT:FQL_AUDITING_CLIENT_TEMPLATE.FAT&amp;display_string=Audit&amp;VAR:KEY=BCLSPYLUTC&amp;VAR:QUERY=RkZfRU5UUlBSX1ZBTF9EQUlMWSgzOTI4Nik=&amp;WINDOW=FIRST_POPUP&amp;HEIGHT=450&amp;WIDTH=450&amp;START_MA","XIMIZED=FALSE&amp;VAR:CALENDAR=US&amp;VAR:SYMBOL=CHH&amp;VAR:INDEX=0"}</definedName>
    <definedName name="_6035__FDSAUDITLINK__" localSheetId="2" hidden="1">{"fdsup://directions/FAT Viewer?action=UPDATE&amp;creator=factset&amp;DYN_ARGS=TRUE&amp;DOC_NAME=FAT:FQL_AUDITING_CLIENT_TEMPLATE.FAT&amp;display_string=Audit&amp;VAR:KEY=DCVQLIDSRA&amp;VAR:QUERY=RkZfRU5UUlBSX1ZBTF9EQUlMWSgzOTI4Nik=&amp;WINDOW=FIRST_POPUP&amp;HEIGHT=450&amp;WIDTH=450&amp;START_MA","XIMIZED=FALSE&amp;VAR:CALENDAR=US&amp;VAR:SYMBOL=WYN&amp;VAR:INDEX=0"}</definedName>
    <definedName name="_6035__FDSAUDITLINK__" hidden="1">{"fdsup://directions/FAT Viewer?action=UPDATE&amp;creator=factset&amp;DYN_ARGS=TRUE&amp;DOC_NAME=FAT:FQL_AUDITING_CLIENT_TEMPLATE.FAT&amp;display_string=Audit&amp;VAR:KEY=DCVQLIDSRA&amp;VAR:QUERY=RkZfRU5UUlBSX1ZBTF9EQUlMWSgzOTI4Nik=&amp;WINDOW=FIRST_POPUP&amp;HEIGHT=450&amp;WIDTH=450&amp;START_MA","XIMIZED=FALSE&amp;VAR:CALENDAR=US&amp;VAR:SYMBOL=WYN&amp;VAR:INDEX=0"}</definedName>
    <definedName name="_6036__FDSAUDITLINK__" localSheetId="2" hidden="1">{"fdsup://directions/FAT Viewer?action=UPDATE&amp;creator=factset&amp;DYN_ARGS=TRUE&amp;DOC_NAME=FAT:FQL_AUDITING_CLIENT_TEMPLATE.FAT&amp;display_string=Audit&amp;VAR:KEY=XQBIRGZCZQ&amp;VAR:QUERY=RkZfRU5UUlBSX1ZBTF9EQUlMWSgzOTI4Myk=&amp;WINDOW=FIRST_POPUP&amp;HEIGHT=450&amp;WIDTH=450&amp;START_MA","XIMIZED=FALSE&amp;VAR:CALENDAR=US&amp;VAR:SYMBOL=H&amp;VAR:INDEX=0"}</definedName>
    <definedName name="_6036__FDSAUDITLINK__" hidden="1">{"fdsup://directions/FAT Viewer?action=UPDATE&amp;creator=factset&amp;DYN_ARGS=TRUE&amp;DOC_NAME=FAT:FQL_AUDITING_CLIENT_TEMPLATE.FAT&amp;display_string=Audit&amp;VAR:KEY=XQBIRGZCZQ&amp;VAR:QUERY=RkZfRU5UUlBSX1ZBTF9EQUlMWSgzOTI4Myk=&amp;WINDOW=FIRST_POPUP&amp;HEIGHT=450&amp;WIDTH=450&amp;START_MA","XIMIZED=FALSE&amp;VAR:CALENDAR=US&amp;VAR:SYMBOL=H&amp;VAR:INDEX=0"}</definedName>
    <definedName name="_6037__FDSAUDITLINK__" localSheetId="2" hidden="1">{"fdsup://directions/FAT Viewer?action=UPDATE&amp;creator=factset&amp;DYN_ARGS=TRUE&amp;DOC_NAME=FAT:FQL_AUDITING_CLIENT_TEMPLATE.FAT&amp;display_string=Audit&amp;VAR:KEY=ZQFAPCHSXW&amp;VAR:QUERY=RkZfRU5UUlBSX1ZBTF9EQUlMWSgzOTI4Myk=&amp;WINDOW=FIRST_POPUP&amp;HEIGHT=450&amp;WIDTH=450&amp;START_MA","XIMIZED=FALSE&amp;VAR:CALENDAR=US&amp;VAR:SYMBOL=HOT&amp;VAR:INDEX=0"}</definedName>
    <definedName name="_6037__FDSAUDITLINK__" hidden="1">{"fdsup://directions/FAT Viewer?action=UPDATE&amp;creator=factset&amp;DYN_ARGS=TRUE&amp;DOC_NAME=FAT:FQL_AUDITING_CLIENT_TEMPLATE.FAT&amp;display_string=Audit&amp;VAR:KEY=ZQFAPCHSXW&amp;VAR:QUERY=RkZfRU5UUlBSX1ZBTF9EQUlMWSgzOTI4Myk=&amp;WINDOW=FIRST_POPUP&amp;HEIGHT=450&amp;WIDTH=450&amp;START_MA","XIMIZED=FALSE&amp;VAR:CALENDAR=US&amp;VAR:SYMBOL=HOT&amp;VAR:INDEX=0"}</definedName>
    <definedName name="_6038__FDSAUDITLINK__" localSheetId="2" hidden="1">{"fdsup://directions/FAT Viewer?action=UPDATE&amp;creator=factset&amp;DYN_ARGS=TRUE&amp;DOC_NAME=FAT:FQL_AUDITING_CLIENT_TEMPLATE.FAT&amp;display_string=Audit&amp;VAR:KEY=VYZGVYDALC&amp;VAR:QUERY=RkZfRU5UUlBSX1ZBTF9EQUlMWSgzOTI4Myk=&amp;WINDOW=FIRST_POPUP&amp;HEIGHT=450&amp;WIDTH=450&amp;START_MA","XIMIZED=FALSE&amp;VAR:CALENDAR=US&amp;VAR:SYMBOL=585284&amp;VAR:INDEX=0"}</definedName>
    <definedName name="_6038__FDSAUDITLINK__" hidden="1">{"fdsup://directions/FAT Viewer?action=UPDATE&amp;creator=factset&amp;DYN_ARGS=TRUE&amp;DOC_NAME=FAT:FQL_AUDITING_CLIENT_TEMPLATE.FAT&amp;display_string=Audit&amp;VAR:KEY=VYZGVYDALC&amp;VAR:QUERY=RkZfRU5UUlBSX1ZBTF9EQUlMWSgzOTI4Myk=&amp;WINDOW=FIRST_POPUP&amp;HEIGHT=450&amp;WIDTH=450&amp;START_MA","XIMIZED=FALSE&amp;VAR:CALENDAR=US&amp;VAR:SYMBOL=585284&amp;VAR:INDEX=0"}</definedName>
    <definedName name="_6039__FDSAUDITLINK__" localSheetId="2" hidden="1">{"fdsup://directions/FAT Viewer?action=UPDATE&amp;creator=factset&amp;DYN_ARGS=TRUE&amp;DOC_NAME=FAT:FQL_AUDITING_CLIENT_TEMPLATE.FAT&amp;display_string=Audit&amp;VAR:KEY=HKHSPUXEFW&amp;VAR:QUERY=RkZfRU5UUlBSX1ZBTF9EQUlMWSgzOTI4Myk=&amp;WINDOW=FIRST_POPUP&amp;HEIGHT=450&amp;WIDTH=450&amp;START_MA","XIMIZED=FALSE&amp;VAR:CALENDAR=US&amp;VAR:SYMBOL=MAR&amp;VAR:INDEX=0"}</definedName>
    <definedName name="_6039__FDSAUDITLINK__" hidden="1">{"fdsup://directions/FAT Viewer?action=UPDATE&amp;creator=factset&amp;DYN_ARGS=TRUE&amp;DOC_NAME=FAT:FQL_AUDITING_CLIENT_TEMPLATE.FAT&amp;display_string=Audit&amp;VAR:KEY=HKHSPUXEFW&amp;VAR:QUERY=RkZfRU5UUlBSX1ZBTF9EQUlMWSgzOTI4Myk=&amp;WINDOW=FIRST_POPUP&amp;HEIGHT=450&amp;WIDTH=450&amp;START_MA","XIMIZED=FALSE&amp;VAR:CALENDAR=US&amp;VAR:SYMBOL=MAR&amp;VAR:INDEX=0"}</definedName>
    <definedName name="_604______________123Graph_XCHART_15" hidden="1">#REF!</definedName>
    <definedName name="_604___________123Graph_XCHART_14" hidden="1">#REF!</definedName>
    <definedName name="_60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04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6040__FDSAUDITLINK__" localSheetId="2" hidden="1">{"fdsup://directions/FAT Viewer?action=UPDATE&amp;creator=factset&amp;DYN_ARGS=TRUE&amp;DOC_NAME=FAT:FQL_AUDITING_CLIENT_TEMPLATE.FAT&amp;display_string=Audit&amp;VAR:KEY=PSLIHWVSHE&amp;VAR:QUERY=RkZfRU5UUlBSX1ZBTF9EQUlMWSgzOTI4Myk=&amp;WINDOW=FIRST_POPUP&amp;HEIGHT=450&amp;WIDTH=450&amp;START_MA","XIMIZED=FALSE&amp;VAR:CALENDAR=US&amp;VAR:SYMBOL=CHH&amp;VAR:INDEX=0"}</definedName>
    <definedName name="_6040__FDSAUDITLINK__" hidden="1">{"fdsup://directions/FAT Viewer?action=UPDATE&amp;creator=factset&amp;DYN_ARGS=TRUE&amp;DOC_NAME=FAT:FQL_AUDITING_CLIENT_TEMPLATE.FAT&amp;display_string=Audit&amp;VAR:KEY=PSLIHWVSHE&amp;VAR:QUERY=RkZfRU5UUlBSX1ZBTF9EQUlMWSgzOTI4Myk=&amp;WINDOW=FIRST_POPUP&amp;HEIGHT=450&amp;WIDTH=450&amp;START_MA","XIMIZED=FALSE&amp;VAR:CALENDAR=US&amp;VAR:SYMBOL=CHH&amp;VAR:INDEX=0"}</definedName>
    <definedName name="_6041__FDSAUDITLINK__" localSheetId="2" hidden="1">{"fdsup://directions/FAT Viewer?action=UPDATE&amp;creator=factset&amp;DYN_ARGS=TRUE&amp;DOC_NAME=FAT:FQL_AUDITING_CLIENT_TEMPLATE.FAT&amp;display_string=Audit&amp;VAR:KEY=PCRUNYTCZK&amp;VAR:QUERY=RkZfRU5UUlBSX1ZBTF9EQUlMWSgzOTI4Myk=&amp;WINDOW=FIRST_POPUP&amp;HEIGHT=450&amp;WIDTH=450&amp;START_MA","XIMIZED=FALSE&amp;VAR:CALENDAR=US&amp;VAR:SYMBOL=WYN&amp;VAR:INDEX=0"}</definedName>
    <definedName name="_6041__FDSAUDITLINK__" hidden="1">{"fdsup://directions/FAT Viewer?action=UPDATE&amp;creator=factset&amp;DYN_ARGS=TRUE&amp;DOC_NAME=FAT:FQL_AUDITING_CLIENT_TEMPLATE.FAT&amp;display_string=Audit&amp;VAR:KEY=PCRUNYTCZK&amp;VAR:QUERY=RkZfRU5UUlBSX1ZBTF9EQUlMWSgzOTI4Myk=&amp;WINDOW=FIRST_POPUP&amp;HEIGHT=450&amp;WIDTH=450&amp;START_MA","XIMIZED=FALSE&amp;VAR:CALENDAR=US&amp;VAR:SYMBOL=WYN&amp;VAR:INDEX=0"}</definedName>
    <definedName name="_6042__FDSAUDITLINK__" localSheetId="2" hidden="1">{"fdsup://directions/FAT Viewer?action=UPDATE&amp;creator=factset&amp;DYN_ARGS=TRUE&amp;DOC_NAME=FAT:FQL_AUDITING_CLIENT_TEMPLATE.FAT&amp;display_string=Audit&amp;VAR:KEY=PIVOXKBEPY&amp;VAR:QUERY=RkZfRU5UUlBSX1ZBTF9EQUlMWSgzOTI4Mik=&amp;WINDOW=FIRST_POPUP&amp;HEIGHT=450&amp;WIDTH=450&amp;START_MA","XIMIZED=FALSE&amp;VAR:CALENDAR=US&amp;VAR:SYMBOL=H&amp;VAR:INDEX=0"}</definedName>
    <definedName name="_6042__FDSAUDITLINK__" hidden="1">{"fdsup://directions/FAT Viewer?action=UPDATE&amp;creator=factset&amp;DYN_ARGS=TRUE&amp;DOC_NAME=FAT:FQL_AUDITING_CLIENT_TEMPLATE.FAT&amp;display_string=Audit&amp;VAR:KEY=PIVOXKBEPY&amp;VAR:QUERY=RkZfRU5UUlBSX1ZBTF9EQUlMWSgzOTI4Mik=&amp;WINDOW=FIRST_POPUP&amp;HEIGHT=450&amp;WIDTH=450&amp;START_MA","XIMIZED=FALSE&amp;VAR:CALENDAR=US&amp;VAR:SYMBOL=H&amp;VAR:INDEX=0"}</definedName>
    <definedName name="_6043__FDSAUDITLINK__" localSheetId="2" hidden="1">{"fdsup://directions/FAT Viewer?action=UPDATE&amp;creator=factset&amp;DYN_ARGS=TRUE&amp;DOC_NAME=FAT:FQL_AUDITING_CLIENT_TEMPLATE.FAT&amp;display_string=Audit&amp;VAR:KEY=TWNADGXELY&amp;VAR:QUERY=RkZfRU5UUlBSX1ZBTF9EQUlMWSgzOTI4Mik=&amp;WINDOW=FIRST_POPUP&amp;HEIGHT=450&amp;WIDTH=450&amp;START_MA","XIMIZED=FALSE&amp;VAR:CALENDAR=US&amp;VAR:SYMBOL=HOT&amp;VAR:INDEX=0"}</definedName>
    <definedName name="_6043__FDSAUDITLINK__" hidden="1">{"fdsup://directions/FAT Viewer?action=UPDATE&amp;creator=factset&amp;DYN_ARGS=TRUE&amp;DOC_NAME=FAT:FQL_AUDITING_CLIENT_TEMPLATE.FAT&amp;display_string=Audit&amp;VAR:KEY=TWNADGXELY&amp;VAR:QUERY=RkZfRU5UUlBSX1ZBTF9EQUlMWSgzOTI4Mik=&amp;WINDOW=FIRST_POPUP&amp;HEIGHT=450&amp;WIDTH=450&amp;START_MA","XIMIZED=FALSE&amp;VAR:CALENDAR=US&amp;VAR:SYMBOL=HOT&amp;VAR:INDEX=0"}</definedName>
    <definedName name="_6044__FDSAUDITLINK__" localSheetId="2" hidden="1">{"fdsup://directions/FAT Viewer?action=UPDATE&amp;creator=factset&amp;DYN_ARGS=TRUE&amp;DOC_NAME=FAT:FQL_AUDITING_CLIENT_TEMPLATE.FAT&amp;display_string=Audit&amp;VAR:KEY=JYXSVUXMPE&amp;VAR:QUERY=RkZfRU5UUlBSX1ZBTF9EQUlMWSgzOTI4Mik=&amp;WINDOW=FIRST_POPUP&amp;HEIGHT=450&amp;WIDTH=450&amp;START_MA","XIMIZED=FALSE&amp;VAR:CALENDAR=US&amp;VAR:SYMBOL=585284&amp;VAR:INDEX=0"}</definedName>
    <definedName name="_6044__FDSAUDITLINK__" hidden="1">{"fdsup://directions/FAT Viewer?action=UPDATE&amp;creator=factset&amp;DYN_ARGS=TRUE&amp;DOC_NAME=FAT:FQL_AUDITING_CLIENT_TEMPLATE.FAT&amp;display_string=Audit&amp;VAR:KEY=JYXSVUXMPE&amp;VAR:QUERY=RkZfRU5UUlBSX1ZBTF9EQUlMWSgzOTI4Mik=&amp;WINDOW=FIRST_POPUP&amp;HEIGHT=450&amp;WIDTH=450&amp;START_MA","XIMIZED=FALSE&amp;VAR:CALENDAR=US&amp;VAR:SYMBOL=585284&amp;VAR:INDEX=0"}</definedName>
    <definedName name="_6045__FDSAUDITLINK__" localSheetId="2" hidden="1">{"fdsup://directions/FAT Viewer?action=UPDATE&amp;creator=factset&amp;DYN_ARGS=TRUE&amp;DOC_NAME=FAT:FQL_AUDITING_CLIENT_TEMPLATE.FAT&amp;display_string=Audit&amp;VAR:KEY=ZSBAPUXOXQ&amp;VAR:QUERY=RkZfRU5UUlBSX1ZBTF9EQUlMWSgzOTI4Mik=&amp;WINDOW=FIRST_POPUP&amp;HEIGHT=450&amp;WIDTH=450&amp;START_MA","XIMIZED=FALSE&amp;VAR:CALENDAR=US&amp;VAR:SYMBOL=MAR&amp;VAR:INDEX=0"}</definedName>
    <definedName name="_6045__FDSAUDITLINK__" hidden="1">{"fdsup://directions/FAT Viewer?action=UPDATE&amp;creator=factset&amp;DYN_ARGS=TRUE&amp;DOC_NAME=FAT:FQL_AUDITING_CLIENT_TEMPLATE.FAT&amp;display_string=Audit&amp;VAR:KEY=ZSBAPUXOXQ&amp;VAR:QUERY=RkZfRU5UUlBSX1ZBTF9EQUlMWSgzOTI4Mik=&amp;WINDOW=FIRST_POPUP&amp;HEIGHT=450&amp;WIDTH=450&amp;START_MA","XIMIZED=FALSE&amp;VAR:CALENDAR=US&amp;VAR:SYMBOL=MAR&amp;VAR:INDEX=0"}</definedName>
    <definedName name="_6046__FDSAUDITLINK__" localSheetId="2" hidden="1">{"fdsup://directions/FAT Viewer?action=UPDATE&amp;creator=factset&amp;DYN_ARGS=TRUE&amp;DOC_NAME=FAT:FQL_AUDITING_CLIENT_TEMPLATE.FAT&amp;display_string=Audit&amp;VAR:KEY=VUBWDKJWHQ&amp;VAR:QUERY=RkZfRU5UUlBSX1ZBTF9EQUlMWSgzOTI4Mik=&amp;WINDOW=FIRST_POPUP&amp;HEIGHT=450&amp;WIDTH=450&amp;START_MA","XIMIZED=FALSE&amp;VAR:CALENDAR=US&amp;VAR:SYMBOL=CHH&amp;VAR:INDEX=0"}</definedName>
    <definedName name="_6046__FDSAUDITLINK__" hidden="1">{"fdsup://directions/FAT Viewer?action=UPDATE&amp;creator=factset&amp;DYN_ARGS=TRUE&amp;DOC_NAME=FAT:FQL_AUDITING_CLIENT_TEMPLATE.FAT&amp;display_string=Audit&amp;VAR:KEY=VUBWDKJWHQ&amp;VAR:QUERY=RkZfRU5UUlBSX1ZBTF9EQUlMWSgzOTI4Mik=&amp;WINDOW=FIRST_POPUP&amp;HEIGHT=450&amp;WIDTH=450&amp;START_MA","XIMIZED=FALSE&amp;VAR:CALENDAR=US&amp;VAR:SYMBOL=CHH&amp;VAR:INDEX=0"}</definedName>
    <definedName name="_6047__FDSAUDITLINK__" localSheetId="2" hidden="1">{"fdsup://directions/FAT Viewer?action=UPDATE&amp;creator=factset&amp;DYN_ARGS=TRUE&amp;DOC_NAME=FAT:FQL_AUDITING_CLIENT_TEMPLATE.FAT&amp;display_string=Audit&amp;VAR:KEY=NWFGDSNQZY&amp;VAR:QUERY=RkZfRU5UUlBSX1ZBTF9EQUlMWSgzOTI4Mik=&amp;WINDOW=FIRST_POPUP&amp;HEIGHT=450&amp;WIDTH=450&amp;START_MA","XIMIZED=FALSE&amp;VAR:CALENDAR=US&amp;VAR:SYMBOL=WYN&amp;VAR:INDEX=0"}</definedName>
    <definedName name="_6047__FDSAUDITLINK__" hidden="1">{"fdsup://directions/FAT Viewer?action=UPDATE&amp;creator=factset&amp;DYN_ARGS=TRUE&amp;DOC_NAME=FAT:FQL_AUDITING_CLIENT_TEMPLATE.FAT&amp;display_string=Audit&amp;VAR:KEY=NWFGDSNQZY&amp;VAR:QUERY=RkZfRU5UUlBSX1ZBTF9EQUlMWSgzOTI4Mik=&amp;WINDOW=FIRST_POPUP&amp;HEIGHT=450&amp;WIDTH=450&amp;START_MA","XIMIZED=FALSE&amp;VAR:CALENDAR=US&amp;VAR:SYMBOL=WYN&amp;VAR:INDEX=0"}</definedName>
    <definedName name="_6048__FDSAUDITLINK__" localSheetId="2" hidden="1">{"fdsup://directions/FAT Viewer?action=UPDATE&amp;creator=factset&amp;DYN_ARGS=TRUE&amp;DOC_NAME=FAT:FQL_AUDITING_CLIENT_TEMPLATE.FAT&amp;display_string=Audit&amp;VAR:KEY=BWTEZUTATU&amp;VAR:QUERY=RkZfRU5UUlBSX1ZBTF9EQUlMWSgzOTI4MSk=&amp;WINDOW=FIRST_POPUP&amp;HEIGHT=450&amp;WIDTH=450&amp;START_MA","XIMIZED=FALSE&amp;VAR:CALENDAR=US&amp;VAR:SYMBOL=H&amp;VAR:INDEX=0"}</definedName>
    <definedName name="_6048__FDSAUDITLINK__" hidden="1">{"fdsup://directions/FAT Viewer?action=UPDATE&amp;creator=factset&amp;DYN_ARGS=TRUE&amp;DOC_NAME=FAT:FQL_AUDITING_CLIENT_TEMPLATE.FAT&amp;display_string=Audit&amp;VAR:KEY=BWTEZUTATU&amp;VAR:QUERY=RkZfRU5UUlBSX1ZBTF9EQUlMWSgzOTI4MSk=&amp;WINDOW=FIRST_POPUP&amp;HEIGHT=450&amp;WIDTH=450&amp;START_MA","XIMIZED=FALSE&amp;VAR:CALENDAR=US&amp;VAR:SYMBOL=H&amp;VAR:INDEX=0"}</definedName>
    <definedName name="_6049__FDSAUDITLINK__" localSheetId="2" hidden="1">{"fdsup://directions/FAT Viewer?action=UPDATE&amp;creator=factset&amp;DYN_ARGS=TRUE&amp;DOC_NAME=FAT:FQL_AUDITING_CLIENT_TEMPLATE.FAT&amp;display_string=Audit&amp;VAR:KEY=NKZCDUHGHW&amp;VAR:QUERY=RkZfRU5UUlBSX1ZBTF9EQUlMWSgzOTI4MSk=&amp;WINDOW=FIRST_POPUP&amp;HEIGHT=450&amp;WIDTH=450&amp;START_MA","XIMIZED=FALSE&amp;VAR:CALENDAR=US&amp;VAR:SYMBOL=HOT&amp;VAR:INDEX=0"}</definedName>
    <definedName name="_6049__FDSAUDITLINK__" hidden="1">{"fdsup://directions/FAT Viewer?action=UPDATE&amp;creator=factset&amp;DYN_ARGS=TRUE&amp;DOC_NAME=FAT:FQL_AUDITING_CLIENT_TEMPLATE.FAT&amp;display_string=Audit&amp;VAR:KEY=NKZCDUHGHW&amp;VAR:QUERY=RkZfRU5UUlBSX1ZBTF9EQUlMWSgzOTI4MSk=&amp;WINDOW=FIRST_POPUP&amp;HEIGHT=450&amp;WIDTH=450&amp;START_MA","XIMIZED=FALSE&amp;VAR:CALENDAR=US&amp;VAR:SYMBOL=HOT&amp;VAR:INDEX=0"}</definedName>
    <definedName name="_605______________123Graph_XCHART_16" hidden="1">#REF!</definedName>
    <definedName name="_605___________123Graph_XCHART_15" hidden="1">#REF!</definedName>
    <definedName name="_60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605__FDSAUDITLINK__" hidden="1">{"fdsup://directions/FAT Viewer?action=UPDATE&amp;creator=factset&amp;DYN_ARGS=TRUE&amp;DOC_NAME=FAT:FQL_AUDITING_CLIENT_TEMPLATE.FAT&amp;display_string=Audit&amp;VAR:KEY=GHKFCHAXAP&amp;VAR:QUERY=RkZfRU5UUlBSX1ZBTF9EQUlMWSgwLCwsLFVTRCwnRElMJykgLyBGRV9FU1RJTUFURShTQUxFUygpLE1FQU4sQ","U5OVUFMX1JPTEwsKzEsMCwsLCcsQ1VSUkVOQ1k9VVNELEZJWEVEUkFURT1OTywnKQ==&amp;WINDOW=FIRST_POPUP&amp;HEIGHT=450&amp;WIDTH=450&amp;START_MAXIMIZED=FALSE&amp;VAR:CALENDAR=FIVEDAY&amp;VAR:SYMBOL=0&amp;VAR:INDEX=0"}</definedName>
    <definedName name="_6050__FDSAUDITLINK__" localSheetId="2" hidden="1">{"fdsup://directions/FAT Viewer?action=UPDATE&amp;creator=factset&amp;DYN_ARGS=TRUE&amp;DOC_NAME=FAT:FQL_AUDITING_CLIENT_TEMPLATE.FAT&amp;display_string=Audit&amp;VAR:KEY=TGDIFWDALU&amp;VAR:QUERY=RkZfRU5UUlBSX1ZBTF9EQUlMWSgzOTI4MSk=&amp;WINDOW=FIRST_POPUP&amp;HEIGHT=450&amp;WIDTH=450&amp;START_MA","XIMIZED=FALSE&amp;VAR:CALENDAR=US&amp;VAR:SYMBOL=585284&amp;VAR:INDEX=0"}</definedName>
    <definedName name="_6050__FDSAUDITLINK__" hidden="1">{"fdsup://directions/FAT Viewer?action=UPDATE&amp;creator=factset&amp;DYN_ARGS=TRUE&amp;DOC_NAME=FAT:FQL_AUDITING_CLIENT_TEMPLATE.FAT&amp;display_string=Audit&amp;VAR:KEY=TGDIFWDALU&amp;VAR:QUERY=RkZfRU5UUlBSX1ZBTF9EQUlMWSgzOTI4MSk=&amp;WINDOW=FIRST_POPUP&amp;HEIGHT=450&amp;WIDTH=450&amp;START_MA","XIMIZED=FALSE&amp;VAR:CALENDAR=US&amp;VAR:SYMBOL=585284&amp;VAR:INDEX=0"}</definedName>
    <definedName name="_6051__FDSAUDITLINK__" localSheetId="2" hidden="1">{"fdsup://directions/FAT Viewer?action=UPDATE&amp;creator=factset&amp;DYN_ARGS=TRUE&amp;DOC_NAME=FAT:FQL_AUDITING_CLIENT_TEMPLATE.FAT&amp;display_string=Audit&amp;VAR:KEY=DAVEHWFEJW&amp;VAR:QUERY=RkZfRU5UUlBSX1ZBTF9EQUlMWSgzOTI4MSk=&amp;WINDOW=FIRST_POPUP&amp;HEIGHT=450&amp;WIDTH=450&amp;START_MA","XIMIZED=FALSE&amp;VAR:CALENDAR=US&amp;VAR:SYMBOL=MAR&amp;VAR:INDEX=0"}</definedName>
    <definedName name="_6051__FDSAUDITLINK__" hidden="1">{"fdsup://directions/FAT Viewer?action=UPDATE&amp;creator=factset&amp;DYN_ARGS=TRUE&amp;DOC_NAME=FAT:FQL_AUDITING_CLIENT_TEMPLATE.FAT&amp;display_string=Audit&amp;VAR:KEY=DAVEHWFEJW&amp;VAR:QUERY=RkZfRU5UUlBSX1ZBTF9EQUlMWSgzOTI4MSk=&amp;WINDOW=FIRST_POPUP&amp;HEIGHT=450&amp;WIDTH=450&amp;START_MA","XIMIZED=FALSE&amp;VAR:CALENDAR=US&amp;VAR:SYMBOL=MAR&amp;VAR:INDEX=0"}</definedName>
    <definedName name="_6052__FDSAUDITLINK__" localSheetId="2" hidden="1">{"fdsup://directions/FAT Viewer?action=UPDATE&amp;creator=factset&amp;DYN_ARGS=TRUE&amp;DOC_NAME=FAT:FQL_AUDITING_CLIENT_TEMPLATE.FAT&amp;display_string=Audit&amp;VAR:KEY=TWFSZKNKHK&amp;VAR:QUERY=RkZfRU5UUlBSX1ZBTF9EQUlMWSgzOTI4MSk=&amp;WINDOW=FIRST_POPUP&amp;HEIGHT=450&amp;WIDTH=450&amp;START_MA","XIMIZED=FALSE&amp;VAR:CALENDAR=US&amp;VAR:SYMBOL=CHH&amp;VAR:INDEX=0"}</definedName>
    <definedName name="_6052__FDSAUDITLINK__" hidden="1">{"fdsup://directions/FAT Viewer?action=UPDATE&amp;creator=factset&amp;DYN_ARGS=TRUE&amp;DOC_NAME=FAT:FQL_AUDITING_CLIENT_TEMPLATE.FAT&amp;display_string=Audit&amp;VAR:KEY=TWFSZKNKHK&amp;VAR:QUERY=RkZfRU5UUlBSX1ZBTF9EQUlMWSgzOTI4MSk=&amp;WINDOW=FIRST_POPUP&amp;HEIGHT=450&amp;WIDTH=450&amp;START_MA","XIMIZED=FALSE&amp;VAR:CALENDAR=US&amp;VAR:SYMBOL=CHH&amp;VAR:INDEX=0"}</definedName>
    <definedName name="_6053__FDSAUDITLINK__" localSheetId="2" hidden="1">{"fdsup://directions/FAT Viewer?action=UPDATE&amp;creator=factset&amp;DYN_ARGS=TRUE&amp;DOC_NAME=FAT:FQL_AUDITING_CLIENT_TEMPLATE.FAT&amp;display_string=Audit&amp;VAR:KEY=HAJOBMBYDS&amp;VAR:QUERY=RkZfRU5UUlBSX1ZBTF9EQUlMWSgzOTI4MSk=&amp;WINDOW=FIRST_POPUP&amp;HEIGHT=450&amp;WIDTH=450&amp;START_MA","XIMIZED=FALSE&amp;VAR:CALENDAR=US&amp;VAR:SYMBOL=WYN&amp;VAR:INDEX=0"}</definedName>
    <definedName name="_6053__FDSAUDITLINK__" hidden="1">{"fdsup://directions/FAT Viewer?action=UPDATE&amp;creator=factset&amp;DYN_ARGS=TRUE&amp;DOC_NAME=FAT:FQL_AUDITING_CLIENT_TEMPLATE.FAT&amp;display_string=Audit&amp;VAR:KEY=HAJOBMBYDS&amp;VAR:QUERY=RkZfRU5UUlBSX1ZBTF9EQUlMWSgzOTI4MSk=&amp;WINDOW=FIRST_POPUP&amp;HEIGHT=450&amp;WIDTH=450&amp;START_MA","XIMIZED=FALSE&amp;VAR:CALENDAR=US&amp;VAR:SYMBOL=WYN&amp;VAR:INDEX=0"}</definedName>
    <definedName name="_6054__FDSAUDITLINK__" localSheetId="2" hidden="1">{"fdsup://directions/FAT Viewer?action=UPDATE&amp;creator=factset&amp;DYN_ARGS=TRUE&amp;DOC_NAME=FAT:FQL_AUDITING_CLIENT_TEMPLATE.FAT&amp;display_string=Audit&amp;VAR:KEY=NKVKPYVWLG&amp;VAR:QUERY=RkZfRU5UUlBSX1ZBTF9EQUlMWSgzOTI4MCk=&amp;WINDOW=FIRST_POPUP&amp;HEIGHT=450&amp;WIDTH=450&amp;START_MA","XIMIZED=FALSE&amp;VAR:CALENDAR=US&amp;VAR:SYMBOL=H&amp;VAR:INDEX=0"}</definedName>
    <definedName name="_6054__FDSAUDITLINK__" hidden="1">{"fdsup://directions/FAT Viewer?action=UPDATE&amp;creator=factset&amp;DYN_ARGS=TRUE&amp;DOC_NAME=FAT:FQL_AUDITING_CLIENT_TEMPLATE.FAT&amp;display_string=Audit&amp;VAR:KEY=NKVKPYVWLG&amp;VAR:QUERY=RkZfRU5UUlBSX1ZBTF9EQUlMWSgzOTI4MCk=&amp;WINDOW=FIRST_POPUP&amp;HEIGHT=450&amp;WIDTH=450&amp;START_MA","XIMIZED=FALSE&amp;VAR:CALENDAR=US&amp;VAR:SYMBOL=H&amp;VAR:INDEX=0"}</definedName>
    <definedName name="_6055__FDSAUDITLINK__" localSheetId="2" hidden="1">{"fdsup://directions/FAT Viewer?action=UPDATE&amp;creator=factset&amp;DYN_ARGS=TRUE&amp;DOC_NAME=FAT:FQL_AUDITING_CLIENT_TEMPLATE.FAT&amp;display_string=Audit&amp;VAR:KEY=XWBGPCTOBS&amp;VAR:QUERY=RkZfRU5UUlBSX1ZBTF9EQUlMWSgzOTI4MCk=&amp;WINDOW=FIRST_POPUP&amp;HEIGHT=450&amp;WIDTH=450&amp;START_MA","XIMIZED=FALSE&amp;VAR:CALENDAR=US&amp;VAR:SYMBOL=HOT&amp;VAR:INDEX=0"}</definedName>
    <definedName name="_6055__FDSAUDITLINK__" hidden="1">{"fdsup://directions/FAT Viewer?action=UPDATE&amp;creator=factset&amp;DYN_ARGS=TRUE&amp;DOC_NAME=FAT:FQL_AUDITING_CLIENT_TEMPLATE.FAT&amp;display_string=Audit&amp;VAR:KEY=XWBGPCTOBS&amp;VAR:QUERY=RkZfRU5UUlBSX1ZBTF9EQUlMWSgzOTI4MCk=&amp;WINDOW=FIRST_POPUP&amp;HEIGHT=450&amp;WIDTH=450&amp;START_MA","XIMIZED=FALSE&amp;VAR:CALENDAR=US&amp;VAR:SYMBOL=HOT&amp;VAR:INDEX=0"}</definedName>
    <definedName name="_6056__FDSAUDITLINK__" localSheetId="2" hidden="1">{"fdsup://directions/FAT Viewer?action=UPDATE&amp;creator=factset&amp;DYN_ARGS=TRUE&amp;DOC_NAME=FAT:FQL_AUDITING_CLIENT_TEMPLATE.FAT&amp;display_string=Audit&amp;VAR:KEY=RQHKBIRCTG&amp;VAR:QUERY=RkZfRU5UUlBSX1ZBTF9EQUlMWSgzOTI4MCk=&amp;WINDOW=FIRST_POPUP&amp;HEIGHT=450&amp;WIDTH=450&amp;START_MA","XIMIZED=FALSE&amp;VAR:CALENDAR=US&amp;VAR:SYMBOL=585284&amp;VAR:INDEX=0"}</definedName>
    <definedName name="_6056__FDSAUDITLINK__" hidden="1">{"fdsup://directions/FAT Viewer?action=UPDATE&amp;creator=factset&amp;DYN_ARGS=TRUE&amp;DOC_NAME=FAT:FQL_AUDITING_CLIENT_TEMPLATE.FAT&amp;display_string=Audit&amp;VAR:KEY=RQHKBIRCTG&amp;VAR:QUERY=RkZfRU5UUlBSX1ZBTF9EQUlMWSgzOTI4MCk=&amp;WINDOW=FIRST_POPUP&amp;HEIGHT=450&amp;WIDTH=450&amp;START_MA","XIMIZED=FALSE&amp;VAR:CALENDAR=US&amp;VAR:SYMBOL=585284&amp;VAR:INDEX=0"}</definedName>
    <definedName name="_6057__FDSAUDITLINK__" localSheetId="2" hidden="1">{"fdsup://directions/FAT Viewer?action=UPDATE&amp;creator=factset&amp;DYN_ARGS=TRUE&amp;DOC_NAME=FAT:FQL_AUDITING_CLIENT_TEMPLATE.FAT&amp;display_string=Audit&amp;VAR:KEY=RMJUHAVGVO&amp;VAR:QUERY=RkZfRU5UUlBSX1ZBTF9EQUlMWSgzOTI4MCk=&amp;WINDOW=FIRST_POPUP&amp;HEIGHT=450&amp;WIDTH=450&amp;START_MA","XIMIZED=FALSE&amp;VAR:CALENDAR=US&amp;VAR:SYMBOL=MAR&amp;VAR:INDEX=0"}</definedName>
    <definedName name="_6057__FDSAUDITLINK__" hidden="1">{"fdsup://directions/FAT Viewer?action=UPDATE&amp;creator=factset&amp;DYN_ARGS=TRUE&amp;DOC_NAME=FAT:FQL_AUDITING_CLIENT_TEMPLATE.FAT&amp;display_string=Audit&amp;VAR:KEY=RMJUHAVGVO&amp;VAR:QUERY=RkZfRU5UUlBSX1ZBTF9EQUlMWSgzOTI4MCk=&amp;WINDOW=FIRST_POPUP&amp;HEIGHT=450&amp;WIDTH=450&amp;START_MA","XIMIZED=FALSE&amp;VAR:CALENDAR=US&amp;VAR:SYMBOL=MAR&amp;VAR:INDEX=0"}</definedName>
    <definedName name="_6058__FDSAUDITLINK__" localSheetId="2" hidden="1">{"fdsup://directions/FAT Viewer?action=UPDATE&amp;creator=factset&amp;DYN_ARGS=TRUE&amp;DOC_NAME=FAT:FQL_AUDITING_CLIENT_TEMPLATE.FAT&amp;display_string=Audit&amp;VAR:KEY=BEPKVSBYLC&amp;VAR:QUERY=RkZfRU5UUlBSX1ZBTF9EQUlMWSgzOTI4MCk=&amp;WINDOW=FIRST_POPUP&amp;HEIGHT=450&amp;WIDTH=450&amp;START_MA","XIMIZED=FALSE&amp;VAR:CALENDAR=US&amp;VAR:SYMBOL=CHH&amp;VAR:INDEX=0"}</definedName>
    <definedName name="_6058__FDSAUDITLINK__" hidden="1">{"fdsup://directions/FAT Viewer?action=UPDATE&amp;creator=factset&amp;DYN_ARGS=TRUE&amp;DOC_NAME=FAT:FQL_AUDITING_CLIENT_TEMPLATE.FAT&amp;display_string=Audit&amp;VAR:KEY=BEPKVSBYLC&amp;VAR:QUERY=RkZfRU5UUlBSX1ZBTF9EQUlMWSgzOTI4MCk=&amp;WINDOW=FIRST_POPUP&amp;HEIGHT=450&amp;WIDTH=450&amp;START_MA","XIMIZED=FALSE&amp;VAR:CALENDAR=US&amp;VAR:SYMBOL=CHH&amp;VAR:INDEX=0"}</definedName>
    <definedName name="_6059__FDSAUDITLINK__" localSheetId="2" hidden="1">{"fdsup://directions/FAT Viewer?action=UPDATE&amp;creator=factset&amp;DYN_ARGS=TRUE&amp;DOC_NAME=FAT:FQL_AUDITING_CLIENT_TEMPLATE.FAT&amp;display_string=Audit&amp;VAR:KEY=RSZSHSXCBW&amp;VAR:QUERY=RkZfRU5UUlBSX1ZBTF9EQUlMWSgzOTI4MCk=&amp;WINDOW=FIRST_POPUP&amp;HEIGHT=450&amp;WIDTH=450&amp;START_MA","XIMIZED=FALSE&amp;VAR:CALENDAR=US&amp;VAR:SYMBOL=WYN&amp;VAR:INDEX=0"}</definedName>
    <definedName name="_6059__FDSAUDITLINK__" hidden="1">{"fdsup://directions/FAT Viewer?action=UPDATE&amp;creator=factset&amp;DYN_ARGS=TRUE&amp;DOC_NAME=FAT:FQL_AUDITING_CLIENT_TEMPLATE.FAT&amp;display_string=Audit&amp;VAR:KEY=RSZSHSXCBW&amp;VAR:QUERY=RkZfRU5UUlBSX1ZBTF9EQUlMWSgzOTI4MCk=&amp;WINDOW=FIRST_POPUP&amp;HEIGHT=450&amp;WIDTH=450&amp;START_MA","XIMIZED=FALSE&amp;VAR:CALENDAR=US&amp;VAR:SYMBOL=WYN&amp;VAR:INDEX=0"}</definedName>
    <definedName name="_606______________123Graph_XCHART_17" hidden="1">#REF!</definedName>
    <definedName name="_606___________123Graph_XCHART_16" hidden="1">#REF!</definedName>
    <definedName name="_60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06__FDSAUDITLINK__" hidden="1">{"fdsup://directions/FAT Viewer?action=UPDATE&amp;creator=factset&amp;DYN_ARGS=TRUE&amp;DOC_NAME=FAT:FQL_AUDITING_CLIENT_TEMPLATE.FAT&amp;display_string=Audit&amp;VAR:KEY=SFGVQZWTCJ&amp;VAR:QUERY=RkZfRU5UUlBSX1ZBTF9EQUlMWSgwLCwsLFVTRCwnRElMJykgLyBGRl9TQUxFUyhNT04sMCwsLCxVU0Qp&amp;WIND","OW=FIRST_POPUP&amp;HEIGHT=450&amp;WIDTH=450&amp;START_MAXIMIZED=FALSE&amp;VAR:CALENDAR=FIVEDAY&amp;VAR:SYMBOL=0&amp;VAR:INDEX=0"}</definedName>
    <definedName name="_6060__FDSAUDITLINK__" localSheetId="2" hidden="1">{"fdsup://directions/FAT Viewer?action=UPDATE&amp;creator=factset&amp;DYN_ARGS=TRUE&amp;DOC_NAME=FAT:FQL_AUDITING_CLIENT_TEMPLATE.FAT&amp;display_string=Audit&amp;VAR:KEY=JSZIBUHSNI&amp;VAR:QUERY=RkZfRU5UUlBSX1ZBTF9EQUlMWSgzOTI3OSk=&amp;WINDOW=FIRST_POPUP&amp;HEIGHT=450&amp;WIDTH=450&amp;START_MA","XIMIZED=FALSE&amp;VAR:CALENDAR=US&amp;VAR:SYMBOL=H&amp;VAR:INDEX=0"}</definedName>
    <definedName name="_6060__FDSAUDITLINK__" hidden="1">{"fdsup://directions/FAT Viewer?action=UPDATE&amp;creator=factset&amp;DYN_ARGS=TRUE&amp;DOC_NAME=FAT:FQL_AUDITING_CLIENT_TEMPLATE.FAT&amp;display_string=Audit&amp;VAR:KEY=JSZIBUHSNI&amp;VAR:QUERY=RkZfRU5UUlBSX1ZBTF9EQUlMWSgzOTI3OSk=&amp;WINDOW=FIRST_POPUP&amp;HEIGHT=450&amp;WIDTH=450&amp;START_MA","XIMIZED=FALSE&amp;VAR:CALENDAR=US&amp;VAR:SYMBOL=H&amp;VAR:INDEX=0"}</definedName>
    <definedName name="_6061__FDSAUDITLINK__" localSheetId="2" hidden="1">{"fdsup://directions/FAT Viewer?action=UPDATE&amp;creator=factset&amp;DYN_ARGS=TRUE&amp;DOC_NAME=FAT:FQL_AUDITING_CLIENT_TEMPLATE.FAT&amp;display_string=Audit&amp;VAR:KEY=DOPCBWLELS&amp;VAR:QUERY=RkZfRU5UUlBSX1ZBTF9EQUlMWSgzOTI3OSk=&amp;WINDOW=FIRST_POPUP&amp;HEIGHT=450&amp;WIDTH=450&amp;START_MA","XIMIZED=FALSE&amp;VAR:CALENDAR=US&amp;VAR:SYMBOL=HOT&amp;VAR:INDEX=0"}</definedName>
    <definedName name="_6061__FDSAUDITLINK__" hidden="1">{"fdsup://directions/FAT Viewer?action=UPDATE&amp;creator=factset&amp;DYN_ARGS=TRUE&amp;DOC_NAME=FAT:FQL_AUDITING_CLIENT_TEMPLATE.FAT&amp;display_string=Audit&amp;VAR:KEY=DOPCBWLELS&amp;VAR:QUERY=RkZfRU5UUlBSX1ZBTF9EQUlMWSgzOTI3OSk=&amp;WINDOW=FIRST_POPUP&amp;HEIGHT=450&amp;WIDTH=450&amp;START_MA","XIMIZED=FALSE&amp;VAR:CALENDAR=US&amp;VAR:SYMBOL=HOT&amp;VAR:INDEX=0"}</definedName>
    <definedName name="_6062__FDSAUDITLINK__" localSheetId="2" hidden="1">{"fdsup://directions/FAT Viewer?action=UPDATE&amp;creator=factset&amp;DYN_ARGS=TRUE&amp;DOC_NAME=FAT:FQL_AUDITING_CLIENT_TEMPLATE.FAT&amp;display_string=Audit&amp;VAR:KEY=NUDAVWJEPK&amp;VAR:QUERY=RkZfRU5UUlBSX1ZBTF9EQUlMWSgzOTI3OSk=&amp;WINDOW=FIRST_POPUP&amp;HEIGHT=450&amp;WIDTH=450&amp;START_MA","XIMIZED=FALSE&amp;VAR:CALENDAR=US&amp;VAR:SYMBOL=585284&amp;VAR:INDEX=0"}</definedName>
    <definedName name="_6062__FDSAUDITLINK__" hidden="1">{"fdsup://directions/FAT Viewer?action=UPDATE&amp;creator=factset&amp;DYN_ARGS=TRUE&amp;DOC_NAME=FAT:FQL_AUDITING_CLIENT_TEMPLATE.FAT&amp;display_string=Audit&amp;VAR:KEY=NUDAVWJEPK&amp;VAR:QUERY=RkZfRU5UUlBSX1ZBTF9EQUlMWSgzOTI3OSk=&amp;WINDOW=FIRST_POPUP&amp;HEIGHT=450&amp;WIDTH=450&amp;START_MA","XIMIZED=FALSE&amp;VAR:CALENDAR=US&amp;VAR:SYMBOL=585284&amp;VAR:INDEX=0"}</definedName>
    <definedName name="_6063__FDSAUDITLINK__" localSheetId="2" hidden="1">{"fdsup://directions/FAT Viewer?action=UPDATE&amp;creator=factset&amp;DYN_ARGS=TRUE&amp;DOC_NAME=FAT:FQL_AUDITING_CLIENT_TEMPLATE.FAT&amp;display_string=Audit&amp;VAR:KEY=TODINGLQDK&amp;VAR:QUERY=RkZfRU5UUlBSX1ZBTF9EQUlMWSgzOTI3OSk=&amp;WINDOW=FIRST_POPUP&amp;HEIGHT=450&amp;WIDTH=450&amp;START_MA","XIMIZED=FALSE&amp;VAR:CALENDAR=US&amp;VAR:SYMBOL=MAR&amp;VAR:INDEX=0"}</definedName>
    <definedName name="_6063__FDSAUDITLINK__" hidden="1">{"fdsup://directions/FAT Viewer?action=UPDATE&amp;creator=factset&amp;DYN_ARGS=TRUE&amp;DOC_NAME=FAT:FQL_AUDITING_CLIENT_TEMPLATE.FAT&amp;display_string=Audit&amp;VAR:KEY=TODINGLQDK&amp;VAR:QUERY=RkZfRU5UUlBSX1ZBTF9EQUlMWSgzOTI3OSk=&amp;WINDOW=FIRST_POPUP&amp;HEIGHT=450&amp;WIDTH=450&amp;START_MA","XIMIZED=FALSE&amp;VAR:CALENDAR=US&amp;VAR:SYMBOL=MAR&amp;VAR:INDEX=0"}</definedName>
    <definedName name="_6064__FDSAUDITLINK__" localSheetId="2" hidden="1">{"fdsup://directions/FAT Viewer?action=UPDATE&amp;creator=factset&amp;DYN_ARGS=TRUE&amp;DOC_NAME=FAT:FQL_AUDITING_CLIENT_TEMPLATE.FAT&amp;display_string=Audit&amp;VAR:KEY=ROZSHOPAFW&amp;VAR:QUERY=RkZfRU5UUlBSX1ZBTF9EQUlMWSgzOTI3OSk=&amp;WINDOW=FIRST_POPUP&amp;HEIGHT=450&amp;WIDTH=450&amp;START_MA","XIMIZED=FALSE&amp;VAR:CALENDAR=US&amp;VAR:SYMBOL=CHH&amp;VAR:INDEX=0"}</definedName>
    <definedName name="_6064__FDSAUDITLINK__" hidden="1">{"fdsup://directions/FAT Viewer?action=UPDATE&amp;creator=factset&amp;DYN_ARGS=TRUE&amp;DOC_NAME=FAT:FQL_AUDITING_CLIENT_TEMPLATE.FAT&amp;display_string=Audit&amp;VAR:KEY=ROZSHOPAFW&amp;VAR:QUERY=RkZfRU5UUlBSX1ZBTF9EQUlMWSgzOTI3OSk=&amp;WINDOW=FIRST_POPUP&amp;HEIGHT=450&amp;WIDTH=450&amp;START_MA","XIMIZED=FALSE&amp;VAR:CALENDAR=US&amp;VAR:SYMBOL=CHH&amp;VAR:INDEX=0"}</definedName>
    <definedName name="_6065__FDSAUDITLINK__" localSheetId="2" hidden="1">{"fdsup://directions/FAT Viewer?action=UPDATE&amp;creator=factset&amp;DYN_ARGS=TRUE&amp;DOC_NAME=FAT:FQL_AUDITING_CLIENT_TEMPLATE.FAT&amp;display_string=Audit&amp;VAR:KEY=RANAFSHWJS&amp;VAR:QUERY=RkZfRU5UUlBSX1ZBTF9EQUlMWSgzOTI3OSk=&amp;WINDOW=FIRST_POPUP&amp;HEIGHT=450&amp;WIDTH=450&amp;START_MA","XIMIZED=FALSE&amp;VAR:CALENDAR=US&amp;VAR:SYMBOL=WYN&amp;VAR:INDEX=0"}</definedName>
    <definedName name="_6065__FDSAUDITLINK__" hidden="1">{"fdsup://directions/FAT Viewer?action=UPDATE&amp;creator=factset&amp;DYN_ARGS=TRUE&amp;DOC_NAME=FAT:FQL_AUDITING_CLIENT_TEMPLATE.FAT&amp;display_string=Audit&amp;VAR:KEY=RANAFSHWJS&amp;VAR:QUERY=RkZfRU5UUlBSX1ZBTF9EQUlMWSgzOTI3OSk=&amp;WINDOW=FIRST_POPUP&amp;HEIGHT=450&amp;WIDTH=450&amp;START_MA","XIMIZED=FALSE&amp;VAR:CALENDAR=US&amp;VAR:SYMBOL=WYN&amp;VAR:INDEX=0"}</definedName>
    <definedName name="_6066__FDSAUDITLINK__" localSheetId="2" hidden="1">{"fdsup://directions/FAT Viewer?action=UPDATE&amp;creator=factset&amp;DYN_ARGS=TRUE&amp;DOC_NAME=FAT:FQL_AUDITING_CLIENT_TEMPLATE.FAT&amp;display_string=Audit&amp;VAR:KEY=DMDMLOLYLQ&amp;VAR:QUERY=RkZfRU5UUlBSX1ZBTF9EQUlMWSgzOTI3Nik=&amp;WINDOW=FIRST_POPUP&amp;HEIGHT=450&amp;WIDTH=450&amp;START_MA","XIMIZED=FALSE&amp;VAR:CALENDAR=US&amp;VAR:SYMBOL=H&amp;VAR:INDEX=0"}</definedName>
    <definedName name="_6066__FDSAUDITLINK__" hidden="1">{"fdsup://directions/FAT Viewer?action=UPDATE&amp;creator=factset&amp;DYN_ARGS=TRUE&amp;DOC_NAME=FAT:FQL_AUDITING_CLIENT_TEMPLATE.FAT&amp;display_string=Audit&amp;VAR:KEY=DMDMLOLYLQ&amp;VAR:QUERY=RkZfRU5UUlBSX1ZBTF9EQUlMWSgzOTI3Nik=&amp;WINDOW=FIRST_POPUP&amp;HEIGHT=450&amp;WIDTH=450&amp;START_MA","XIMIZED=FALSE&amp;VAR:CALENDAR=US&amp;VAR:SYMBOL=H&amp;VAR:INDEX=0"}</definedName>
    <definedName name="_6067__FDSAUDITLINK__" localSheetId="2" hidden="1">{"fdsup://directions/FAT Viewer?action=UPDATE&amp;creator=factset&amp;DYN_ARGS=TRUE&amp;DOC_NAME=FAT:FQL_AUDITING_CLIENT_TEMPLATE.FAT&amp;display_string=Audit&amp;VAR:KEY=ZUPYHWRSXG&amp;VAR:QUERY=RkZfRU5UUlBSX1ZBTF9EQUlMWSgzOTI3Nik=&amp;WINDOW=FIRST_POPUP&amp;HEIGHT=450&amp;WIDTH=450&amp;START_MA","XIMIZED=FALSE&amp;VAR:CALENDAR=US&amp;VAR:SYMBOL=HOT&amp;VAR:INDEX=0"}</definedName>
    <definedName name="_6067__FDSAUDITLINK__" hidden="1">{"fdsup://directions/FAT Viewer?action=UPDATE&amp;creator=factset&amp;DYN_ARGS=TRUE&amp;DOC_NAME=FAT:FQL_AUDITING_CLIENT_TEMPLATE.FAT&amp;display_string=Audit&amp;VAR:KEY=ZUPYHWRSXG&amp;VAR:QUERY=RkZfRU5UUlBSX1ZBTF9EQUlMWSgzOTI3Nik=&amp;WINDOW=FIRST_POPUP&amp;HEIGHT=450&amp;WIDTH=450&amp;START_MA","XIMIZED=FALSE&amp;VAR:CALENDAR=US&amp;VAR:SYMBOL=HOT&amp;VAR:INDEX=0"}</definedName>
    <definedName name="_6068__FDSAUDITLINK__" localSheetId="2" hidden="1">{"fdsup://directions/FAT Viewer?action=UPDATE&amp;creator=factset&amp;DYN_ARGS=TRUE&amp;DOC_NAME=FAT:FQL_AUDITING_CLIENT_TEMPLATE.FAT&amp;display_string=Audit&amp;VAR:KEY=PWZKFGTKBW&amp;VAR:QUERY=RkZfRU5UUlBSX1ZBTF9EQUlMWSgzOTI3Nik=&amp;WINDOW=FIRST_POPUP&amp;HEIGHT=450&amp;WIDTH=450&amp;START_MA","XIMIZED=FALSE&amp;VAR:CALENDAR=US&amp;VAR:SYMBOL=585284&amp;VAR:INDEX=0"}</definedName>
    <definedName name="_6068__FDSAUDITLINK__" hidden="1">{"fdsup://directions/FAT Viewer?action=UPDATE&amp;creator=factset&amp;DYN_ARGS=TRUE&amp;DOC_NAME=FAT:FQL_AUDITING_CLIENT_TEMPLATE.FAT&amp;display_string=Audit&amp;VAR:KEY=PWZKFGTKBW&amp;VAR:QUERY=RkZfRU5UUlBSX1ZBTF9EQUlMWSgzOTI3Nik=&amp;WINDOW=FIRST_POPUP&amp;HEIGHT=450&amp;WIDTH=450&amp;START_MA","XIMIZED=FALSE&amp;VAR:CALENDAR=US&amp;VAR:SYMBOL=585284&amp;VAR:INDEX=0"}</definedName>
    <definedName name="_6069__FDSAUDITLINK__" localSheetId="2" hidden="1">{"fdsup://directions/FAT Viewer?action=UPDATE&amp;creator=factset&amp;DYN_ARGS=TRUE&amp;DOC_NAME=FAT:FQL_AUDITING_CLIENT_TEMPLATE.FAT&amp;display_string=Audit&amp;VAR:KEY=PGRENCPUPQ&amp;VAR:QUERY=RkZfRU5UUlBSX1ZBTF9EQUlMWSgzOTI3Nik=&amp;WINDOW=FIRST_POPUP&amp;HEIGHT=450&amp;WIDTH=450&amp;START_MA","XIMIZED=FALSE&amp;VAR:CALENDAR=US&amp;VAR:SYMBOL=MAR&amp;VAR:INDEX=0"}</definedName>
    <definedName name="_6069__FDSAUDITLINK__" hidden="1">{"fdsup://directions/FAT Viewer?action=UPDATE&amp;creator=factset&amp;DYN_ARGS=TRUE&amp;DOC_NAME=FAT:FQL_AUDITING_CLIENT_TEMPLATE.FAT&amp;display_string=Audit&amp;VAR:KEY=PGRENCPUPQ&amp;VAR:QUERY=RkZfRU5UUlBSX1ZBTF9EQUlMWSgzOTI3Nik=&amp;WINDOW=FIRST_POPUP&amp;HEIGHT=450&amp;WIDTH=450&amp;START_MA","XIMIZED=FALSE&amp;VAR:CALENDAR=US&amp;VAR:SYMBOL=MAR&amp;VAR:INDEX=0"}</definedName>
    <definedName name="_607______________123Graph_XCHART_18" hidden="1">#REF!</definedName>
    <definedName name="_607___________123Graph_XCHART_17" hidden="1">#REF!</definedName>
    <definedName name="_60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07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6070__FDSAUDITLINK__" localSheetId="2" hidden="1">{"fdsup://directions/FAT Viewer?action=UPDATE&amp;creator=factset&amp;DYN_ARGS=TRUE&amp;DOC_NAME=FAT:FQL_AUDITING_CLIENT_TEMPLATE.FAT&amp;display_string=Audit&amp;VAR:KEY=DADURULSTY&amp;VAR:QUERY=RkZfRU5UUlBSX1ZBTF9EQUlMWSgzOTI3Nik=&amp;WINDOW=FIRST_POPUP&amp;HEIGHT=450&amp;WIDTH=450&amp;START_MA","XIMIZED=FALSE&amp;VAR:CALENDAR=US&amp;VAR:SYMBOL=CHH&amp;VAR:INDEX=0"}</definedName>
    <definedName name="_6070__FDSAUDITLINK__" hidden="1">{"fdsup://directions/FAT Viewer?action=UPDATE&amp;creator=factset&amp;DYN_ARGS=TRUE&amp;DOC_NAME=FAT:FQL_AUDITING_CLIENT_TEMPLATE.FAT&amp;display_string=Audit&amp;VAR:KEY=DADURULSTY&amp;VAR:QUERY=RkZfRU5UUlBSX1ZBTF9EQUlMWSgzOTI3Nik=&amp;WINDOW=FIRST_POPUP&amp;HEIGHT=450&amp;WIDTH=450&amp;START_MA","XIMIZED=FALSE&amp;VAR:CALENDAR=US&amp;VAR:SYMBOL=CHH&amp;VAR:INDEX=0"}</definedName>
    <definedName name="_6071__FDSAUDITLINK__" localSheetId="2" hidden="1">{"fdsup://directions/FAT Viewer?action=UPDATE&amp;creator=factset&amp;DYN_ARGS=TRUE&amp;DOC_NAME=FAT:FQL_AUDITING_CLIENT_TEMPLATE.FAT&amp;display_string=Audit&amp;VAR:KEY=XCTWFMBQVA&amp;VAR:QUERY=RkZfRU5UUlBSX1ZBTF9EQUlMWSgzOTI3Nik=&amp;WINDOW=FIRST_POPUP&amp;HEIGHT=450&amp;WIDTH=450&amp;START_MA","XIMIZED=FALSE&amp;VAR:CALENDAR=US&amp;VAR:SYMBOL=WYN&amp;VAR:INDEX=0"}</definedName>
    <definedName name="_6071__FDSAUDITLINK__" hidden="1">{"fdsup://directions/FAT Viewer?action=UPDATE&amp;creator=factset&amp;DYN_ARGS=TRUE&amp;DOC_NAME=FAT:FQL_AUDITING_CLIENT_TEMPLATE.FAT&amp;display_string=Audit&amp;VAR:KEY=XCTWFMBQVA&amp;VAR:QUERY=RkZfRU5UUlBSX1ZBTF9EQUlMWSgzOTI3Nik=&amp;WINDOW=FIRST_POPUP&amp;HEIGHT=450&amp;WIDTH=450&amp;START_MA","XIMIZED=FALSE&amp;VAR:CALENDAR=US&amp;VAR:SYMBOL=WYN&amp;VAR:INDEX=0"}</definedName>
    <definedName name="_6072__FDSAUDITLINK__" localSheetId="2" hidden="1">{"fdsup://directions/FAT Viewer?action=UPDATE&amp;creator=factset&amp;DYN_ARGS=TRUE&amp;DOC_NAME=FAT:FQL_AUDITING_CLIENT_TEMPLATE.FAT&amp;display_string=Audit&amp;VAR:KEY=NGLIBCBMZO&amp;VAR:QUERY=RkZfRU5UUlBSX1ZBTF9EQUlMWSgzOTI3NSk=&amp;WINDOW=FIRST_POPUP&amp;HEIGHT=450&amp;WIDTH=450&amp;START_MA","XIMIZED=FALSE&amp;VAR:CALENDAR=US&amp;VAR:SYMBOL=H&amp;VAR:INDEX=0"}</definedName>
    <definedName name="_6072__FDSAUDITLINK__" hidden="1">{"fdsup://directions/FAT Viewer?action=UPDATE&amp;creator=factset&amp;DYN_ARGS=TRUE&amp;DOC_NAME=FAT:FQL_AUDITING_CLIENT_TEMPLATE.FAT&amp;display_string=Audit&amp;VAR:KEY=NGLIBCBMZO&amp;VAR:QUERY=RkZfRU5UUlBSX1ZBTF9EQUlMWSgzOTI3NSk=&amp;WINDOW=FIRST_POPUP&amp;HEIGHT=450&amp;WIDTH=450&amp;START_MA","XIMIZED=FALSE&amp;VAR:CALENDAR=US&amp;VAR:SYMBOL=H&amp;VAR:INDEX=0"}</definedName>
    <definedName name="_6073__FDSAUDITLINK__" localSheetId="2" hidden="1">{"fdsup://directions/FAT Viewer?action=UPDATE&amp;creator=factset&amp;DYN_ARGS=TRUE&amp;DOC_NAME=FAT:FQL_AUDITING_CLIENT_TEMPLATE.FAT&amp;display_string=Audit&amp;VAR:KEY=HQNONAXUZQ&amp;VAR:QUERY=RkZfRU5UUlBSX1ZBTF9EQUlMWSgzOTI3NSk=&amp;WINDOW=FIRST_POPUP&amp;HEIGHT=450&amp;WIDTH=450&amp;START_MA","XIMIZED=FALSE&amp;VAR:CALENDAR=US&amp;VAR:SYMBOL=HOT&amp;VAR:INDEX=0"}</definedName>
    <definedName name="_6073__FDSAUDITLINK__" hidden="1">{"fdsup://directions/FAT Viewer?action=UPDATE&amp;creator=factset&amp;DYN_ARGS=TRUE&amp;DOC_NAME=FAT:FQL_AUDITING_CLIENT_TEMPLATE.FAT&amp;display_string=Audit&amp;VAR:KEY=HQNONAXUZQ&amp;VAR:QUERY=RkZfRU5UUlBSX1ZBTF9EQUlMWSgzOTI3NSk=&amp;WINDOW=FIRST_POPUP&amp;HEIGHT=450&amp;WIDTH=450&amp;START_MA","XIMIZED=FALSE&amp;VAR:CALENDAR=US&amp;VAR:SYMBOL=HOT&amp;VAR:INDEX=0"}</definedName>
    <definedName name="_6074__FDSAUDITLINK__" localSheetId="2" hidden="1">{"fdsup://directions/FAT Viewer?action=UPDATE&amp;creator=factset&amp;DYN_ARGS=TRUE&amp;DOC_NAME=FAT:FQL_AUDITING_CLIENT_TEMPLATE.FAT&amp;display_string=Audit&amp;VAR:KEY=ZWBQBQLGLA&amp;VAR:QUERY=RkZfRU5UUlBSX1ZBTF9EQUlMWSgzOTI3NSk=&amp;WINDOW=FIRST_POPUP&amp;HEIGHT=450&amp;WIDTH=450&amp;START_MA","XIMIZED=FALSE&amp;VAR:CALENDAR=US&amp;VAR:SYMBOL=585284&amp;VAR:INDEX=0"}</definedName>
    <definedName name="_6074__FDSAUDITLINK__" hidden="1">{"fdsup://directions/FAT Viewer?action=UPDATE&amp;creator=factset&amp;DYN_ARGS=TRUE&amp;DOC_NAME=FAT:FQL_AUDITING_CLIENT_TEMPLATE.FAT&amp;display_string=Audit&amp;VAR:KEY=ZWBQBQLGLA&amp;VAR:QUERY=RkZfRU5UUlBSX1ZBTF9EQUlMWSgzOTI3NSk=&amp;WINDOW=FIRST_POPUP&amp;HEIGHT=450&amp;WIDTH=450&amp;START_MA","XIMIZED=FALSE&amp;VAR:CALENDAR=US&amp;VAR:SYMBOL=585284&amp;VAR:INDEX=0"}</definedName>
    <definedName name="_6075__FDSAUDITLINK__" localSheetId="2" hidden="1">{"fdsup://directions/FAT Viewer?action=UPDATE&amp;creator=factset&amp;DYN_ARGS=TRUE&amp;DOC_NAME=FAT:FQL_AUDITING_CLIENT_TEMPLATE.FAT&amp;display_string=Audit&amp;VAR:KEY=VSBQTENAHE&amp;VAR:QUERY=RkZfRU5UUlBSX1ZBTF9EQUlMWSgzOTI3NSk=&amp;WINDOW=FIRST_POPUP&amp;HEIGHT=450&amp;WIDTH=450&amp;START_MA","XIMIZED=FALSE&amp;VAR:CALENDAR=US&amp;VAR:SYMBOL=MAR&amp;VAR:INDEX=0"}</definedName>
    <definedName name="_6075__FDSAUDITLINK__" hidden="1">{"fdsup://directions/FAT Viewer?action=UPDATE&amp;creator=factset&amp;DYN_ARGS=TRUE&amp;DOC_NAME=FAT:FQL_AUDITING_CLIENT_TEMPLATE.FAT&amp;display_string=Audit&amp;VAR:KEY=VSBQTENAHE&amp;VAR:QUERY=RkZfRU5UUlBSX1ZBTF9EQUlMWSgzOTI3NSk=&amp;WINDOW=FIRST_POPUP&amp;HEIGHT=450&amp;WIDTH=450&amp;START_MA","XIMIZED=FALSE&amp;VAR:CALENDAR=US&amp;VAR:SYMBOL=MAR&amp;VAR:INDEX=0"}</definedName>
    <definedName name="_6076__FDSAUDITLINK__" localSheetId="2" hidden="1">{"fdsup://directions/FAT Viewer?action=UPDATE&amp;creator=factset&amp;DYN_ARGS=TRUE&amp;DOC_NAME=FAT:FQL_AUDITING_CLIENT_TEMPLATE.FAT&amp;display_string=Audit&amp;VAR:KEY=LMBKBUTQFQ&amp;VAR:QUERY=RkZfRU5UUlBSX1ZBTF9EQUlMWSgzOTI3NSk=&amp;WINDOW=FIRST_POPUP&amp;HEIGHT=450&amp;WIDTH=450&amp;START_MA","XIMIZED=FALSE&amp;VAR:CALENDAR=US&amp;VAR:SYMBOL=CHH&amp;VAR:INDEX=0"}</definedName>
    <definedName name="_6076__FDSAUDITLINK__" hidden="1">{"fdsup://directions/FAT Viewer?action=UPDATE&amp;creator=factset&amp;DYN_ARGS=TRUE&amp;DOC_NAME=FAT:FQL_AUDITING_CLIENT_TEMPLATE.FAT&amp;display_string=Audit&amp;VAR:KEY=LMBKBUTQFQ&amp;VAR:QUERY=RkZfRU5UUlBSX1ZBTF9EQUlMWSgzOTI3NSk=&amp;WINDOW=FIRST_POPUP&amp;HEIGHT=450&amp;WIDTH=450&amp;START_MA","XIMIZED=FALSE&amp;VAR:CALENDAR=US&amp;VAR:SYMBOL=CHH&amp;VAR:INDEX=0"}</definedName>
    <definedName name="_6077__FDSAUDITLINK__" localSheetId="2" hidden="1">{"fdsup://directions/FAT Viewer?action=UPDATE&amp;creator=factset&amp;DYN_ARGS=TRUE&amp;DOC_NAME=FAT:FQL_AUDITING_CLIENT_TEMPLATE.FAT&amp;display_string=Audit&amp;VAR:KEY=BGLYJAVKZG&amp;VAR:QUERY=RkZfRU5UUlBSX1ZBTF9EQUlMWSgzOTI3NSk=&amp;WINDOW=FIRST_POPUP&amp;HEIGHT=450&amp;WIDTH=450&amp;START_MA","XIMIZED=FALSE&amp;VAR:CALENDAR=US&amp;VAR:SYMBOL=WYN&amp;VAR:INDEX=0"}</definedName>
    <definedName name="_6077__FDSAUDITLINK__" hidden="1">{"fdsup://directions/FAT Viewer?action=UPDATE&amp;creator=factset&amp;DYN_ARGS=TRUE&amp;DOC_NAME=FAT:FQL_AUDITING_CLIENT_TEMPLATE.FAT&amp;display_string=Audit&amp;VAR:KEY=BGLYJAVKZG&amp;VAR:QUERY=RkZfRU5UUlBSX1ZBTF9EQUlMWSgzOTI3NSk=&amp;WINDOW=FIRST_POPUP&amp;HEIGHT=450&amp;WIDTH=450&amp;START_MA","XIMIZED=FALSE&amp;VAR:CALENDAR=US&amp;VAR:SYMBOL=WYN&amp;VAR:INDEX=0"}</definedName>
    <definedName name="_6078__FDSAUDITLINK__" localSheetId="2" hidden="1">{"fdsup://directions/FAT Viewer?action=UPDATE&amp;creator=factset&amp;DYN_ARGS=TRUE&amp;DOC_NAME=FAT:FQL_AUDITING_CLIENT_TEMPLATE.FAT&amp;display_string=Audit&amp;VAR:KEY=VAFIRSDENM&amp;VAR:QUERY=RkZfRU5UUlBSX1ZBTF9EQUlMWSgzOTI3NCk=&amp;WINDOW=FIRST_POPUP&amp;HEIGHT=450&amp;WIDTH=450&amp;START_MA","XIMIZED=FALSE&amp;VAR:CALENDAR=US&amp;VAR:SYMBOL=H&amp;VAR:INDEX=0"}</definedName>
    <definedName name="_6078__FDSAUDITLINK__" hidden="1">{"fdsup://directions/FAT Viewer?action=UPDATE&amp;creator=factset&amp;DYN_ARGS=TRUE&amp;DOC_NAME=FAT:FQL_AUDITING_CLIENT_TEMPLATE.FAT&amp;display_string=Audit&amp;VAR:KEY=VAFIRSDENM&amp;VAR:QUERY=RkZfRU5UUlBSX1ZBTF9EQUlMWSgzOTI3NCk=&amp;WINDOW=FIRST_POPUP&amp;HEIGHT=450&amp;WIDTH=450&amp;START_MA","XIMIZED=FALSE&amp;VAR:CALENDAR=US&amp;VAR:SYMBOL=H&amp;VAR:INDEX=0"}</definedName>
    <definedName name="_6079__FDSAUDITLINK__" localSheetId="2" hidden="1">{"fdsup://directions/FAT Viewer?action=UPDATE&amp;creator=factset&amp;DYN_ARGS=TRUE&amp;DOC_NAME=FAT:FQL_AUDITING_CLIENT_TEMPLATE.FAT&amp;display_string=Audit&amp;VAR:KEY=NWNUBWBUDS&amp;VAR:QUERY=RkZfRU5UUlBSX1ZBTF9EQUlMWSgzOTI3NCk=&amp;WINDOW=FIRST_POPUP&amp;HEIGHT=450&amp;WIDTH=450&amp;START_MA","XIMIZED=FALSE&amp;VAR:CALENDAR=US&amp;VAR:SYMBOL=HOT&amp;VAR:INDEX=0"}</definedName>
    <definedName name="_6079__FDSAUDITLINK__" hidden="1">{"fdsup://directions/FAT Viewer?action=UPDATE&amp;creator=factset&amp;DYN_ARGS=TRUE&amp;DOC_NAME=FAT:FQL_AUDITING_CLIENT_TEMPLATE.FAT&amp;display_string=Audit&amp;VAR:KEY=NWNUBWBUDS&amp;VAR:QUERY=RkZfRU5UUlBSX1ZBTF9EQUlMWSgzOTI3NCk=&amp;WINDOW=FIRST_POPUP&amp;HEIGHT=450&amp;WIDTH=450&amp;START_MA","XIMIZED=FALSE&amp;VAR:CALENDAR=US&amp;VAR:SYMBOL=HOT&amp;VAR:INDEX=0"}</definedName>
    <definedName name="_608______________123Graph_XCHART_2" hidden="1">#REF!</definedName>
    <definedName name="_608___________123Graph_XCHART_18" hidden="1">#REF!</definedName>
    <definedName name="_608__123Graph_ECHART_6" hidden="1">#REF!</definedName>
    <definedName name="_60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08__FDSAUDITLINK__" hidden="1">{"fdsup://Directions/FactSet Auditing Viewer?action=AUDIT_VALUE&amp;DB=129&amp;ID1=76657R10&amp;VALUEID=07011&amp;SDATE=2010&amp;PERIODTYPE=ANN_STD&amp;SCFT=3&amp;window=popup_no_bar&amp;width=385&amp;height=120&amp;START_MAXIMIZED=FALSE&amp;creator=factset&amp;display_string=Audit"}</definedName>
    <definedName name="_6080__FDSAUDITLINK__" localSheetId="2" hidden="1">{"fdsup://directions/FAT Viewer?action=UPDATE&amp;creator=factset&amp;DYN_ARGS=TRUE&amp;DOC_NAME=FAT:FQL_AUDITING_CLIENT_TEMPLATE.FAT&amp;display_string=Audit&amp;VAR:KEY=DWRMZCZYLC&amp;VAR:QUERY=RkZfRU5UUlBSX1ZBTF9EQUlMWSgzOTI3NCk=&amp;WINDOW=FIRST_POPUP&amp;HEIGHT=450&amp;WIDTH=450&amp;START_MA","XIMIZED=FALSE&amp;VAR:CALENDAR=US&amp;VAR:SYMBOL=585284&amp;VAR:INDEX=0"}</definedName>
    <definedName name="_6080__FDSAUDITLINK__" hidden="1">{"fdsup://directions/FAT Viewer?action=UPDATE&amp;creator=factset&amp;DYN_ARGS=TRUE&amp;DOC_NAME=FAT:FQL_AUDITING_CLIENT_TEMPLATE.FAT&amp;display_string=Audit&amp;VAR:KEY=DWRMZCZYLC&amp;VAR:QUERY=RkZfRU5UUlBSX1ZBTF9EQUlMWSgzOTI3NCk=&amp;WINDOW=FIRST_POPUP&amp;HEIGHT=450&amp;WIDTH=450&amp;START_MA","XIMIZED=FALSE&amp;VAR:CALENDAR=US&amp;VAR:SYMBOL=585284&amp;VAR:INDEX=0"}</definedName>
    <definedName name="_6081__FDSAUDITLINK__" localSheetId="2" hidden="1">{"fdsup://directions/FAT Viewer?action=UPDATE&amp;creator=factset&amp;DYN_ARGS=TRUE&amp;DOC_NAME=FAT:FQL_AUDITING_CLIENT_TEMPLATE.FAT&amp;display_string=Audit&amp;VAR:KEY=PCRATAJUJO&amp;VAR:QUERY=RkZfRU5UUlBSX1ZBTF9EQUlMWSgzOTI3NCk=&amp;WINDOW=FIRST_POPUP&amp;HEIGHT=450&amp;WIDTH=450&amp;START_MA","XIMIZED=FALSE&amp;VAR:CALENDAR=US&amp;VAR:SYMBOL=MAR&amp;VAR:INDEX=0"}</definedName>
    <definedName name="_6081__FDSAUDITLINK__" hidden="1">{"fdsup://directions/FAT Viewer?action=UPDATE&amp;creator=factset&amp;DYN_ARGS=TRUE&amp;DOC_NAME=FAT:FQL_AUDITING_CLIENT_TEMPLATE.FAT&amp;display_string=Audit&amp;VAR:KEY=PCRATAJUJO&amp;VAR:QUERY=RkZfRU5UUlBSX1ZBTF9EQUlMWSgzOTI3NCk=&amp;WINDOW=FIRST_POPUP&amp;HEIGHT=450&amp;WIDTH=450&amp;START_MA","XIMIZED=FALSE&amp;VAR:CALENDAR=US&amp;VAR:SYMBOL=MAR&amp;VAR:INDEX=0"}</definedName>
    <definedName name="_6082__FDSAUDITLINK__" localSheetId="2" hidden="1">{"fdsup://directions/FAT Viewer?action=UPDATE&amp;creator=factset&amp;DYN_ARGS=TRUE&amp;DOC_NAME=FAT:FQL_AUDITING_CLIENT_TEMPLATE.FAT&amp;display_string=Audit&amp;VAR:KEY=BWXYJEBERW&amp;VAR:QUERY=RkZfRU5UUlBSX1ZBTF9EQUlMWSgzOTI3NCk=&amp;WINDOW=FIRST_POPUP&amp;HEIGHT=450&amp;WIDTH=450&amp;START_MA","XIMIZED=FALSE&amp;VAR:CALENDAR=US&amp;VAR:SYMBOL=CHH&amp;VAR:INDEX=0"}</definedName>
    <definedName name="_6082__FDSAUDITLINK__" hidden="1">{"fdsup://directions/FAT Viewer?action=UPDATE&amp;creator=factset&amp;DYN_ARGS=TRUE&amp;DOC_NAME=FAT:FQL_AUDITING_CLIENT_TEMPLATE.FAT&amp;display_string=Audit&amp;VAR:KEY=BWXYJEBERW&amp;VAR:QUERY=RkZfRU5UUlBSX1ZBTF9EQUlMWSgzOTI3NCk=&amp;WINDOW=FIRST_POPUP&amp;HEIGHT=450&amp;WIDTH=450&amp;START_MA","XIMIZED=FALSE&amp;VAR:CALENDAR=US&amp;VAR:SYMBOL=CHH&amp;VAR:INDEX=0"}</definedName>
    <definedName name="_6083__FDSAUDITLINK__" localSheetId="2" hidden="1">{"fdsup://directions/FAT Viewer?action=UPDATE&amp;creator=factset&amp;DYN_ARGS=TRUE&amp;DOC_NAME=FAT:FQL_AUDITING_CLIENT_TEMPLATE.FAT&amp;display_string=Audit&amp;VAR:KEY=FGPGVMFILU&amp;VAR:QUERY=RkZfRU5UUlBSX1ZBTF9EQUlMWSgzOTI3NCk=&amp;WINDOW=FIRST_POPUP&amp;HEIGHT=450&amp;WIDTH=450&amp;START_MA","XIMIZED=FALSE&amp;VAR:CALENDAR=US&amp;VAR:SYMBOL=WYN&amp;VAR:INDEX=0"}</definedName>
    <definedName name="_6083__FDSAUDITLINK__" hidden="1">{"fdsup://directions/FAT Viewer?action=UPDATE&amp;creator=factset&amp;DYN_ARGS=TRUE&amp;DOC_NAME=FAT:FQL_AUDITING_CLIENT_TEMPLATE.FAT&amp;display_string=Audit&amp;VAR:KEY=FGPGVMFILU&amp;VAR:QUERY=RkZfRU5UUlBSX1ZBTF9EQUlMWSgzOTI3NCk=&amp;WINDOW=FIRST_POPUP&amp;HEIGHT=450&amp;WIDTH=450&amp;START_MA","XIMIZED=FALSE&amp;VAR:CALENDAR=US&amp;VAR:SYMBOL=WYN&amp;VAR:INDEX=0"}</definedName>
    <definedName name="_6084__FDSAUDITLINK__" localSheetId="2" hidden="1">{"fdsup://directions/FAT Viewer?action=UPDATE&amp;creator=factset&amp;DYN_ARGS=TRUE&amp;DOC_NAME=FAT:FQL_AUDITING_CLIENT_TEMPLATE.FAT&amp;display_string=Audit&amp;VAR:KEY=HILSDQBSLU&amp;VAR:QUERY=RkZfRU5UUlBSX1ZBTF9EQUlMWSgzOTI3Myk=&amp;WINDOW=FIRST_POPUP&amp;HEIGHT=450&amp;WIDTH=450&amp;START_MA","XIMIZED=FALSE&amp;VAR:CALENDAR=US&amp;VAR:SYMBOL=H&amp;VAR:INDEX=0"}</definedName>
    <definedName name="_6084__FDSAUDITLINK__" hidden="1">{"fdsup://directions/FAT Viewer?action=UPDATE&amp;creator=factset&amp;DYN_ARGS=TRUE&amp;DOC_NAME=FAT:FQL_AUDITING_CLIENT_TEMPLATE.FAT&amp;display_string=Audit&amp;VAR:KEY=HILSDQBSLU&amp;VAR:QUERY=RkZfRU5UUlBSX1ZBTF9EQUlMWSgzOTI3Myk=&amp;WINDOW=FIRST_POPUP&amp;HEIGHT=450&amp;WIDTH=450&amp;START_MA","XIMIZED=FALSE&amp;VAR:CALENDAR=US&amp;VAR:SYMBOL=H&amp;VAR:INDEX=0"}</definedName>
    <definedName name="_6085__FDSAUDITLINK__" localSheetId="2" hidden="1">{"fdsup://directions/FAT Viewer?action=UPDATE&amp;creator=factset&amp;DYN_ARGS=TRUE&amp;DOC_NAME=FAT:FQL_AUDITING_CLIENT_TEMPLATE.FAT&amp;display_string=Audit&amp;VAR:KEY=NKTKLSRIXI&amp;VAR:QUERY=RkZfRU5UUlBSX1ZBTF9EQUlMWSgzOTI3Myk=&amp;WINDOW=FIRST_POPUP&amp;HEIGHT=450&amp;WIDTH=450&amp;START_MA","XIMIZED=FALSE&amp;VAR:CALENDAR=US&amp;VAR:SYMBOL=HOT&amp;VAR:INDEX=0"}</definedName>
    <definedName name="_6085__FDSAUDITLINK__" hidden="1">{"fdsup://directions/FAT Viewer?action=UPDATE&amp;creator=factset&amp;DYN_ARGS=TRUE&amp;DOC_NAME=FAT:FQL_AUDITING_CLIENT_TEMPLATE.FAT&amp;display_string=Audit&amp;VAR:KEY=NKTKLSRIXI&amp;VAR:QUERY=RkZfRU5UUlBSX1ZBTF9EQUlMWSgzOTI3Myk=&amp;WINDOW=FIRST_POPUP&amp;HEIGHT=450&amp;WIDTH=450&amp;START_MA","XIMIZED=FALSE&amp;VAR:CALENDAR=US&amp;VAR:SYMBOL=HOT&amp;VAR:INDEX=0"}</definedName>
    <definedName name="_6086__FDSAUDITLINK__" localSheetId="2" hidden="1">{"fdsup://directions/FAT Viewer?action=UPDATE&amp;creator=factset&amp;DYN_ARGS=TRUE&amp;DOC_NAME=FAT:FQL_AUDITING_CLIENT_TEMPLATE.FAT&amp;display_string=Audit&amp;VAR:KEY=HAREDSLWRO&amp;VAR:QUERY=RkZfRU5UUlBSX1ZBTF9EQUlMWSgzOTI3Myk=&amp;WINDOW=FIRST_POPUP&amp;HEIGHT=450&amp;WIDTH=450&amp;START_MA","XIMIZED=FALSE&amp;VAR:CALENDAR=US&amp;VAR:SYMBOL=585284&amp;VAR:INDEX=0"}</definedName>
    <definedName name="_6086__FDSAUDITLINK__" hidden="1">{"fdsup://directions/FAT Viewer?action=UPDATE&amp;creator=factset&amp;DYN_ARGS=TRUE&amp;DOC_NAME=FAT:FQL_AUDITING_CLIENT_TEMPLATE.FAT&amp;display_string=Audit&amp;VAR:KEY=HAREDSLWRO&amp;VAR:QUERY=RkZfRU5UUlBSX1ZBTF9EQUlMWSgzOTI3Myk=&amp;WINDOW=FIRST_POPUP&amp;HEIGHT=450&amp;WIDTH=450&amp;START_MA","XIMIZED=FALSE&amp;VAR:CALENDAR=US&amp;VAR:SYMBOL=585284&amp;VAR:INDEX=0"}</definedName>
    <definedName name="_6087__FDSAUDITLINK__" localSheetId="2" hidden="1">{"fdsup://directions/FAT Viewer?action=UPDATE&amp;creator=factset&amp;DYN_ARGS=TRUE&amp;DOC_NAME=FAT:FQL_AUDITING_CLIENT_TEMPLATE.FAT&amp;display_string=Audit&amp;VAR:KEY=FWXGPQBIVE&amp;VAR:QUERY=RkZfRU5UUlBSX1ZBTF9EQUlMWSgzOTI3Myk=&amp;WINDOW=FIRST_POPUP&amp;HEIGHT=450&amp;WIDTH=450&amp;START_MA","XIMIZED=FALSE&amp;VAR:CALENDAR=US&amp;VAR:SYMBOL=MAR&amp;VAR:INDEX=0"}</definedName>
    <definedName name="_6087__FDSAUDITLINK__" hidden="1">{"fdsup://directions/FAT Viewer?action=UPDATE&amp;creator=factset&amp;DYN_ARGS=TRUE&amp;DOC_NAME=FAT:FQL_AUDITING_CLIENT_TEMPLATE.FAT&amp;display_string=Audit&amp;VAR:KEY=FWXGPQBIVE&amp;VAR:QUERY=RkZfRU5UUlBSX1ZBTF9EQUlMWSgzOTI3Myk=&amp;WINDOW=FIRST_POPUP&amp;HEIGHT=450&amp;WIDTH=450&amp;START_MA","XIMIZED=FALSE&amp;VAR:CALENDAR=US&amp;VAR:SYMBOL=MAR&amp;VAR:INDEX=0"}</definedName>
    <definedName name="_6088__FDSAUDITLINK__" localSheetId="2" hidden="1">{"fdsup://directions/FAT Viewer?action=UPDATE&amp;creator=factset&amp;DYN_ARGS=TRUE&amp;DOC_NAME=FAT:FQL_AUDITING_CLIENT_TEMPLATE.FAT&amp;display_string=Audit&amp;VAR:KEY=VKHOJYJGHU&amp;VAR:QUERY=RkZfRU5UUlBSX1ZBTF9EQUlMWSgzOTI3Myk=&amp;WINDOW=FIRST_POPUP&amp;HEIGHT=450&amp;WIDTH=450&amp;START_MA","XIMIZED=FALSE&amp;VAR:CALENDAR=US&amp;VAR:SYMBOL=CHH&amp;VAR:INDEX=0"}</definedName>
    <definedName name="_6088__FDSAUDITLINK__" hidden="1">{"fdsup://directions/FAT Viewer?action=UPDATE&amp;creator=factset&amp;DYN_ARGS=TRUE&amp;DOC_NAME=FAT:FQL_AUDITING_CLIENT_TEMPLATE.FAT&amp;display_string=Audit&amp;VAR:KEY=VKHOJYJGHU&amp;VAR:QUERY=RkZfRU5UUlBSX1ZBTF9EQUlMWSgzOTI3Myk=&amp;WINDOW=FIRST_POPUP&amp;HEIGHT=450&amp;WIDTH=450&amp;START_MA","XIMIZED=FALSE&amp;VAR:CALENDAR=US&amp;VAR:SYMBOL=CHH&amp;VAR:INDEX=0"}</definedName>
    <definedName name="_6089__FDSAUDITLINK__" localSheetId="2" hidden="1">{"fdsup://directions/FAT Viewer?action=UPDATE&amp;creator=factset&amp;DYN_ARGS=TRUE&amp;DOC_NAME=FAT:FQL_AUDITING_CLIENT_TEMPLATE.FAT&amp;display_string=Audit&amp;VAR:KEY=RQHORKNOHG&amp;VAR:QUERY=RkZfRU5UUlBSX1ZBTF9EQUlMWSgzOTI3Myk=&amp;WINDOW=FIRST_POPUP&amp;HEIGHT=450&amp;WIDTH=450&amp;START_MA","XIMIZED=FALSE&amp;VAR:CALENDAR=US&amp;VAR:SYMBOL=WYN&amp;VAR:INDEX=0"}</definedName>
    <definedName name="_6089__FDSAUDITLINK__" hidden="1">{"fdsup://directions/FAT Viewer?action=UPDATE&amp;creator=factset&amp;DYN_ARGS=TRUE&amp;DOC_NAME=FAT:FQL_AUDITING_CLIENT_TEMPLATE.FAT&amp;display_string=Audit&amp;VAR:KEY=RQHORKNOHG&amp;VAR:QUERY=RkZfRU5UUlBSX1ZBTF9EQUlMWSgzOTI3Myk=&amp;WINDOW=FIRST_POPUP&amp;HEIGHT=450&amp;WIDTH=450&amp;START_MA","XIMIZED=FALSE&amp;VAR:CALENDAR=US&amp;VAR:SYMBOL=WYN&amp;VAR:INDEX=0"}</definedName>
    <definedName name="_609______________123Graph_XCHART_3" hidden="1">#REF!</definedName>
    <definedName name="_609___________123Graph_XCHART_2" hidden="1">#REF!</definedName>
    <definedName name="_609__123Graph_DCHART_7" hidden="1">#REF!</definedName>
    <definedName name="_60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609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6090__FDSAUDITLINK__" localSheetId="2" hidden="1">{"fdsup://directions/FAT Viewer?action=UPDATE&amp;creator=factset&amp;DYN_ARGS=TRUE&amp;DOC_NAME=FAT:FQL_AUDITING_CLIENT_TEMPLATE.FAT&amp;display_string=Audit&amp;VAR:KEY=HUTQLMTCFO&amp;VAR:QUERY=RkZfRU5UUlBSX1ZBTF9EQUlMWSgzOTI3Mik=&amp;WINDOW=FIRST_POPUP&amp;HEIGHT=450&amp;WIDTH=450&amp;START_MA","XIMIZED=FALSE&amp;VAR:CALENDAR=US&amp;VAR:SYMBOL=H&amp;VAR:INDEX=0"}</definedName>
    <definedName name="_6090__FDSAUDITLINK__" hidden="1">{"fdsup://directions/FAT Viewer?action=UPDATE&amp;creator=factset&amp;DYN_ARGS=TRUE&amp;DOC_NAME=FAT:FQL_AUDITING_CLIENT_TEMPLATE.FAT&amp;display_string=Audit&amp;VAR:KEY=HUTQLMTCFO&amp;VAR:QUERY=RkZfRU5UUlBSX1ZBTF9EQUlMWSgzOTI3Mik=&amp;WINDOW=FIRST_POPUP&amp;HEIGHT=450&amp;WIDTH=450&amp;START_MA","XIMIZED=FALSE&amp;VAR:CALENDAR=US&amp;VAR:SYMBOL=H&amp;VAR:INDEX=0"}</definedName>
    <definedName name="_6091__FDSAUDITLINK__" localSheetId="2" hidden="1">{"fdsup://directions/FAT Viewer?action=UPDATE&amp;creator=factset&amp;DYN_ARGS=TRUE&amp;DOC_NAME=FAT:FQL_AUDITING_CLIENT_TEMPLATE.FAT&amp;display_string=Audit&amp;VAR:KEY=ZKBIVCJUDW&amp;VAR:QUERY=RkZfRU5UUlBSX1ZBTF9EQUlMWSgzOTI3Mik=&amp;WINDOW=FIRST_POPUP&amp;HEIGHT=450&amp;WIDTH=450&amp;START_MA","XIMIZED=FALSE&amp;VAR:CALENDAR=US&amp;VAR:SYMBOL=HOT&amp;VAR:INDEX=0"}</definedName>
    <definedName name="_6091__FDSAUDITLINK__" hidden="1">{"fdsup://directions/FAT Viewer?action=UPDATE&amp;creator=factset&amp;DYN_ARGS=TRUE&amp;DOC_NAME=FAT:FQL_AUDITING_CLIENT_TEMPLATE.FAT&amp;display_string=Audit&amp;VAR:KEY=ZKBIVCJUDW&amp;VAR:QUERY=RkZfRU5UUlBSX1ZBTF9EQUlMWSgzOTI3Mik=&amp;WINDOW=FIRST_POPUP&amp;HEIGHT=450&amp;WIDTH=450&amp;START_MA","XIMIZED=FALSE&amp;VAR:CALENDAR=US&amp;VAR:SYMBOL=HOT&amp;VAR:INDEX=0"}</definedName>
    <definedName name="_6092__FDSAUDITLINK__" localSheetId="2" hidden="1">{"fdsup://directions/FAT Viewer?action=UPDATE&amp;creator=factset&amp;DYN_ARGS=TRUE&amp;DOC_NAME=FAT:FQL_AUDITING_CLIENT_TEMPLATE.FAT&amp;display_string=Audit&amp;VAR:KEY=HADAFKJYLG&amp;VAR:QUERY=RkZfRU5UUlBSX1ZBTF9EQUlMWSgzOTI3Mik=&amp;WINDOW=FIRST_POPUP&amp;HEIGHT=450&amp;WIDTH=450&amp;START_MA","XIMIZED=FALSE&amp;VAR:CALENDAR=US&amp;VAR:SYMBOL=585284&amp;VAR:INDEX=0"}</definedName>
    <definedName name="_6092__FDSAUDITLINK__" hidden="1">{"fdsup://directions/FAT Viewer?action=UPDATE&amp;creator=factset&amp;DYN_ARGS=TRUE&amp;DOC_NAME=FAT:FQL_AUDITING_CLIENT_TEMPLATE.FAT&amp;display_string=Audit&amp;VAR:KEY=HADAFKJYLG&amp;VAR:QUERY=RkZfRU5UUlBSX1ZBTF9EQUlMWSgzOTI3Mik=&amp;WINDOW=FIRST_POPUP&amp;HEIGHT=450&amp;WIDTH=450&amp;START_MA","XIMIZED=FALSE&amp;VAR:CALENDAR=US&amp;VAR:SYMBOL=585284&amp;VAR:INDEX=0"}</definedName>
    <definedName name="_6093__FDSAUDITLINK__" localSheetId="2" hidden="1">{"fdsup://directions/FAT Viewer?action=UPDATE&amp;creator=factset&amp;DYN_ARGS=TRUE&amp;DOC_NAME=FAT:FQL_AUDITING_CLIENT_TEMPLATE.FAT&amp;display_string=Audit&amp;VAR:KEY=FKDYVIHWTC&amp;VAR:QUERY=RkZfRU5UUlBSX1ZBTF9EQUlMWSgzOTI3Mik=&amp;WINDOW=FIRST_POPUP&amp;HEIGHT=450&amp;WIDTH=450&amp;START_MA","XIMIZED=FALSE&amp;VAR:CALENDAR=US&amp;VAR:SYMBOL=MAR&amp;VAR:INDEX=0"}</definedName>
    <definedName name="_6093__FDSAUDITLINK__" hidden="1">{"fdsup://directions/FAT Viewer?action=UPDATE&amp;creator=factset&amp;DYN_ARGS=TRUE&amp;DOC_NAME=FAT:FQL_AUDITING_CLIENT_TEMPLATE.FAT&amp;display_string=Audit&amp;VAR:KEY=FKDYVIHWTC&amp;VAR:QUERY=RkZfRU5UUlBSX1ZBTF9EQUlMWSgzOTI3Mik=&amp;WINDOW=FIRST_POPUP&amp;HEIGHT=450&amp;WIDTH=450&amp;START_MA","XIMIZED=FALSE&amp;VAR:CALENDAR=US&amp;VAR:SYMBOL=MAR&amp;VAR:INDEX=0"}</definedName>
    <definedName name="_6094__FDSAUDITLINK__" localSheetId="2" hidden="1">{"fdsup://directions/FAT Viewer?action=UPDATE&amp;creator=factset&amp;DYN_ARGS=TRUE&amp;DOC_NAME=FAT:FQL_AUDITING_CLIENT_TEMPLATE.FAT&amp;display_string=Audit&amp;VAR:KEY=BSRWFWHIPM&amp;VAR:QUERY=RkZfRU5UUlBSX1ZBTF9EQUlMWSgzOTI3Mik=&amp;WINDOW=FIRST_POPUP&amp;HEIGHT=450&amp;WIDTH=450&amp;START_MA","XIMIZED=FALSE&amp;VAR:CALENDAR=US&amp;VAR:SYMBOL=CHH&amp;VAR:INDEX=0"}</definedName>
    <definedName name="_6094__FDSAUDITLINK__" hidden="1">{"fdsup://directions/FAT Viewer?action=UPDATE&amp;creator=factset&amp;DYN_ARGS=TRUE&amp;DOC_NAME=FAT:FQL_AUDITING_CLIENT_TEMPLATE.FAT&amp;display_string=Audit&amp;VAR:KEY=BSRWFWHIPM&amp;VAR:QUERY=RkZfRU5UUlBSX1ZBTF9EQUlMWSgzOTI3Mik=&amp;WINDOW=FIRST_POPUP&amp;HEIGHT=450&amp;WIDTH=450&amp;START_MA","XIMIZED=FALSE&amp;VAR:CALENDAR=US&amp;VAR:SYMBOL=CHH&amp;VAR:INDEX=0"}</definedName>
    <definedName name="_6095__FDSAUDITLINK__" localSheetId="2" hidden="1">{"fdsup://directions/FAT Viewer?action=UPDATE&amp;creator=factset&amp;DYN_ARGS=TRUE&amp;DOC_NAME=FAT:FQL_AUDITING_CLIENT_TEMPLATE.FAT&amp;display_string=Audit&amp;VAR:KEY=JYJUDKTMNC&amp;VAR:QUERY=RkZfRU5UUlBSX1ZBTF9EQUlMWSgzOTI3Mik=&amp;WINDOW=FIRST_POPUP&amp;HEIGHT=450&amp;WIDTH=450&amp;START_MA","XIMIZED=FALSE&amp;VAR:CALENDAR=US&amp;VAR:SYMBOL=WYN&amp;VAR:INDEX=0"}</definedName>
    <definedName name="_6095__FDSAUDITLINK__" hidden="1">{"fdsup://directions/FAT Viewer?action=UPDATE&amp;creator=factset&amp;DYN_ARGS=TRUE&amp;DOC_NAME=FAT:FQL_AUDITING_CLIENT_TEMPLATE.FAT&amp;display_string=Audit&amp;VAR:KEY=JYJUDKTMNC&amp;VAR:QUERY=RkZfRU5UUlBSX1ZBTF9EQUlMWSgzOTI3Mik=&amp;WINDOW=FIRST_POPUP&amp;HEIGHT=450&amp;WIDTH=450&amp;START_MA","XIMIZED=FALSE&amp;VAR:CALENDAR=US&amp;VAR:SYMBOL=WYN&amp;VAR:INDEX=0"}</definedName>
    <definedName name="_6096__FDSAUDITLINK__" localSheetId="2" hidden="1">{"fdsup://directions/FAT Viewer?action=UPDATE&amp;creator=factset&amp;DYN_ARGS=TRUE&amp;DOC_NAME=FAT:FQL_AUDITING_CLIENT_TEMPLATE.FAT&amp;display_string=Audit&amp;VAR:KEY=XGXYLMLWPI&amp;VAR:QUERY=RkZfRU5UUlBSX1ZBTF9EQUlMWSgzOTI2OSk=&amp;WINDOW=FIRST_POPUP&amp;HEIGHT=450&amp;WIDTH=450&amp;START_MA","XIMIZED=FALSE&amp;VAR:CALENDAR=US&amp;VAR:SYMBOL=H&amp;VAR:INDEX=0"}</definedName>
    <definedName name="_6096__FDSAUDITLINK__" hidden="1">{"fdsup://directions/FAT Viewer?action=UPDATE&amp;creator=factset&amp;DYN_ARGS=TRUE&amp;DOC_NAME=FAT:FQL_AUDITING_CLIENT_TEMPLATE.FAT&amp;display_string=Audit&amp;VAR:KEY=XGXYLMLWPI&amp;VAR:QUERY=RkZfRU5UUlBSX1ZBTF9EQUlMWSgzOTI2OSk=&amp;WINDOW=FIRST_POPUP&amp;HEIGHT=450&amp;WIDTH=450&amp;START_MA","XIMIZED=FALSE&amp;VAR:CALENDAR=US&amp;VAR:SYMBOL=H&amp;VAR:INDEX=0"}</definedName>
    <definedName name="_6097__FDSAUDITLINK__" localSheetId="2" hidden="1">{"fdsup://directions/FAT Viewer?action=UPDATE&amp;creator=factset&amp;DYN_ARGS=TRUE&amp;DOC_NAME=FAT:FQL_AUDITING_CLIENT_TEMPLATE.FAT&amp;display_string=Audit&amp;VAR:KEY=VOVANUHGDG&amp;VAR:QUERY=RkZfRU5UUlBSX1ZBTF9EQUlMWSgzOTI2OSk=&amp;WINDOW=FIRST_POPUP&amp;HEIGHT=450&amp;WIDTH=450&amp;START_MA","XIMIZED=FALSE&amp;VAR:CALENDAR=US&amp;VAR:SYMBOL=HOT&amp;VAR:INDEX=0"}</definedName>
    <definedName name="_6097__FDSAUDITLINK__" hidden="1">{"fdsup://directions/FAT Viewer?action=UPDATE&amp;creator=factset&amp;DYN_ARGS=TRUE&amp;DOC_NAME=FAT:FQL_AUDITING_CLIENT_TEMPLATE.FAT&amp;display_string=Audit&amp;VAR:KEY=VOVANUHGDG&amp;VAR:QUERY=RkZfRU5UUlBSX1ZBTF9EQUlMWSgzOTI2OSk=&amp;WINDOW=FIRST_POPUP&amp;HEIGHT=450&amp;WIDTH=450&amp;START_MA","XIMIZED=FALSE&amp;VAR:CALENDAR=US&amp;VAR:SYMBOL=HOT&amp;VAR:INDEX=0"}</definedName>
    <definedName name="_6098__FDSAUDITLINK__" localSheetId="2" hidden="1">{"fdsup://directions/FAT Viewer?action=UPDATE&amp;creator=factset&amp;DYN_ARGS=TRUE&amp;DOC_NAME=FAT:FQL_AUDITING_CLIENT_TEMPLATE.FAT&amp;display_string=Audit&amp;VAR:KEY=TALWVYPCJI&amp;VAR:QUERY=RkZfRU5UUlBSX1ZBTF9EQUlMWSgzOTI2OSk=&amp;WINDOW=FIRST_POPUP&amp;HEIGHT=450&amp;WIDTH=450&amp;START_MA","XIMIZED=FALSE&amp;VAR:CALENDAR=US&amp;VAR:SYMBOL=585284&amp;VAR:INDEX=0"}</definedName>
    <definedName name="_6098__FDSAUDITLINK__" hidden="1">{"fdsup://directions/FAT Viewer?action=UPDATE&amp;creator=factset&amp;DYN_ARGS=TRUE&amp;DOC_NAME=FAT:FQL_AUDITING_CLIENT_TEMPLATE.FAT&amp;display_string=Audit&amp;VAR:KEY=TALWVYPCJI&amp;VAR:QUERY=RkZfRU5UUlBSX1ZBTF9EQUlMWSgzOTI2OSk=&amp;WINDOW=FIRST_POPUP&amp;HEIGHT=450&amp;WIDTH=450&amp;START_MA","XIMIZED=FALSE&amp;VAR:CALENDAR=US&amp;VAR:SYMBOL=585284&amp;VAR:INDEX=0"}</definedName>
    <definedName name="_6099__FDSAUDITLINK__" localSheetId="2" hidden="1">{"fdsup://directions/FAT Viewer?action=UPDATE&amp;creator=factset&amp;DYN_ARGS=TRUE&amp;DOC_NAME=FAT:FQL_AUDITING_CLIENT_TEMPLATE.FAT&amp;display_string=Audit&amp;VAR:KEY=ZOBUFMDQRS&amp;VAR:QUERY=RkZfRU5UUlBSX1ZBTF9EQUlMWSgzOTI2OSk=&amp;WINDOW=FIRST_POPUP&amp;HEIGHT=450&amp;WIDTH=450&amp;START_MA","XIMIZED=FALSE&amp;VAR:CALENDAR=US&amp;VAR:SYMBOL=MAR&amp;VAR:INDEX=0"}</definedName>
    <definedName name="_6099__FDSAUDITLINK__" hidden="1">{"fdsup://directions/FAT Viewer?action=UPDATE&amp;creator=factset&amp;DYN_ARGS=TRUE&amp;DOC_NAME=FAT:FQL_AUDITING_CLIENT_TEMPLATE.FAT&amp;display_string=Audit&amp;VAR:KEY=ZOBUFMDQRS&amp;VAR:QUERY=RkZfRU5UUlBSX1ZBTF9EQUlMWSgzOTI2OSk=&amp;WINDOW=FIRST_POPUP&amp;HEIGHT=450&amp;WIDTH=450&amp;START_MA","XIMIZED=FALSE&amp;VAR:CALENDAR=US&amp;VAR:SYMBOL=MAR&amp;VAR:INDEX=0"}</definedName>
    <definedName name="_61_____________________123Graph_XCHART_11" hidden="1">#REF!</definedName>
    <definedName name="_61__________________123Graph_XCHART_10" hidden="1">#REF!</definedName>
    <definedName name="_61______123Graph_XCHART_1" hidden="1">#REF!</definedName>
    <definedName name="_61______123Graph_XCHART_10" hidden="1">#REF!</definedName>
    <definedName name="_61____0ACwvu.Pag" hidden="1">#REF!</definedName>
    <definedName name="_61____0Swvu.Pag" hidden="1">#REF!</definedName>
    <definedName name="_61__123Graph_ASS6_A" hidden="1">#N/A</definedName>
    <definedName name="_61__123Graph_BChart_1" hidden="1">#REF!</definedName>
    <definedName name="_61__123Graph_BCHART_7" hidden="1">#REF!</definedName>
    <definedName name="_61__123Graph_BSENS_COMPARISON" hidden="1">#REF!</definedName>
    <definedName name="_61__123Graph_CCHART_8" hidden="1">#REF!</definedName>
    <definedName name="_61__123Graph_FWAGES_BY_B_U" hidden="1">#REF!</definedName>
    <definedName name="_61__123Graph_LBL_CCHART_16" hidden="1">#REF!</definedName>
    <definedName name="_61__123Graph_XChart_1" hidden="1">#REF!</definedName>
    <definedName name="_61__123Graph_XCHART_10" hidden="1">#REF!</definedName>
    <definedName name="_61__123Graph_XCHART_24" hidden="1">#REF!</definedName>
    <definedName name="_61__123Graph_XCHART_5" hidden="1">#REF!</definedName>
    <definedName name="_61__123Graph_XLZ_60_40_86_94" hidden="1">#REF!</definedName>
    <definedName name="_61__FDSAUDITLINK__" localSheetId="2">{"fdsup://directions/FAT Viewer?action=UPDATE&amp;creator=factset&amp;DYN_ARGS=TRUE&amp;DOC_NAME=FAT:FQL_AUDITING_CLIENT_TEMPLATE.FAT&amp;display_string=Audit&amp;VAR:KEY=PQRGHYJSTU&amp;VAR:QUERY=KEZTTF9ORVRfSU5DKE5PVyxOT1csRlNBLCxVU0QpQEZGX05FVF9JTkMoTFRNUywwLCwsLFVTRCkp&amp;WINDOW=F","IRST_POPUP&amp;HEIGHT=450&amp;WIDTH=450&amp;START_MAXIMIZED=FALSE&amp;VAR:CALENDAR=US&amp;VAR:SYMBOL=RMG&amp;VAR:INDEX=0"}</definedName>
    <definedName name="_61__FDSAUDITLINK__" hidden="1">{"fdsup://Directions/FactSet Auditing Viewer?action=AUDIT_VALUE&amp;DB=129&amp;ID1=92343X10&amp;VALUEID=03451&amp;SDATE=201101&amp;PERIODTYPE=QTR_STD&amp;SCFT=3&amp;window=popup_no_bar&amp;width=385&amp;height=120&amp;START_MAXIMIZED=FALSE&amp;creator=factset&amp;display_string=Audit"}</definedName>
    <definedName name="_61__FDSAUDITLINK___1" localSheetId="2" hidden="1">{"fdsup://Directions/FactSet Auditing Viewer?action=AUDIT_VALUE&amp;DB=129&amp;ID1=92343X10&amp;VALUEID=03451&amp;SDATE=201101&amp;PERIODTYPE=QTR_STD&amp;SCFT=3&amp;window=popup_no_bar&amp;width=385&amp;height=120&amp;START_MAXIMIZED=FALSE&amp;creator=factset&amp;display_string=Audit"}</definedName>
    <definedName name="_61__FDSAUDITLINK___1" hidden="1">{"fdsup://Directions/FactSet Auditing Viewer?action=AUDIT_VALUE&amp;DB=129&amp;ID1=92343X10&amp;VALUEID=03451&amp;SDATE=201101&amp;PERIODTYPE=QTR_STD&amp;SCFT=3&amp;window=popup_no_bar&amp;width=385&amp;height=120&amp;START_MAXIMIZED=FALSE&amp;creator=factset&amp;display_string=Audit"}</definedName>
    <definedName name="_610______________123Graph_XCHART_4" hidden="1">#REF!</definedName>
    <definedName name="_610___________123Graph_XCHART_3" hidden="1">#REF!</definedName>
    <definedName name="_61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10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6100__FDSAUDITLINK__" localSheetId="2" hidden="1">{"fdsup://directions/FAT Viewer?action=UPDATE&amp;creator=factset&amp;DYN_ARGS=TRUE&amp;DOC_NAME=FAT:FQL_AUDITING_CLIENT_TEMPLATE.FAT&amp;display_string=Audit&amp;VAR:KEY=NGLIVWFMVE&amp;VAR:QUERY=RkZfRU5UUlBSX1ZBTF9EQUlMWSgzOTI2OSk=&amp;WINDOW=FIRST_POPUP&amp;HEIGHT=450&amp;WIDTH=450&amp;START_MA","XIMIZED=FALSE&amp;VAR:CALENDAR=US&amp;VAR:SYMBOL=CHH&amp;VAR:INDEX=0"}</definedName>
    <definedName name="_6100__FDSAUDITLINK__" hidden="1">{"fdsup://directions/FAT Viewer?action=UPDATE&amp;creator=factset&amp;DYN_ARGS=TRUE&amp;DOC_NAME=FAT:FQL_AUDITING_CLIENT_TEMPLATE.FAT&amp;display_string=Audit&amp;VAR:KEY=NGLIVWFMVE&amp;VAR:QUERY=RkZfRU5UUlBSX1ZBTF9EQUlMWSgzOTI2OSk=&amp;WINDOW=FIRST_POPUP&amp;HEIGHT=450&amp;WIDTH=450&amp;START_MA","XIMIZED=FALSE&amp;VAR:CALENDAR=US&amp;VAR:SYMBOL=CHH&amp;VAR:INDEX=0"}</definedName>
    <definedName name="_6101__FDSAUDITLINK__" localSheetId="2" hidden="1">{"fdsup://directions/FAT Viewer?action=UPDATE&amp;creator=factset&amp;DYN_ARGS=TRUE&amp;DOC_NAME=FAT:FQL_AUDITING_CLIENT_TEMPLATE.FAT&amp;display_string=Audit&amp;VAR:KEY=ROTMRIZUPQ&amp;VAR:QUERY=RkZfRU5UUlBSX1ZBTF9EQUlMWSgzOTI2OSk=&amp;WINDOW=FIRST_POPUP&amp;HEIGHT=450&amp;WIDTH=450&amp;START_MA","XIMIZED=FALSE&amp;VAR:CALENDAR=US&amp;VAR:SYMBOL=WYN&amp;VAR:INDEX=0"}</definedName>
    <definedName name="_6101__FDSAUDITLINK__" hidden="1">{"fdsup://directions/FAT Viewer?action=UPDATE&amp;creator=factset&amp;DYN_ARGS=TRUE&amp;DOC_NAME=FAT:FQL_AUDITING_CLIENT_TEMPLATE.FAT&amp;display_string=Audit&amp;VAR:KEY=ROTMRIZUPQ&amp;VAR:QUERY=RkZfRU5UUlBSX1ZBTF9EQUlMWSgzOTI2OSk=&amp;WINDOW=FIRST_POPUP&amp;HEIGHT=450&amp;WIDTH=450&amp;START_MA","XIMIZED=FALSE&amp;VAR:CALENDAR=US&amp;VAR:SYMBOL=WYN&amp;VAR:INDEX=0"}</definedName>
    <definedName name="_6102__FDSAUDITLINK__" localSheetId="2" hidden="1">{"fdsup://directions/FAT Viewer?action=UPDATE&amp;creator=factset&amp;DYN_ARGS=TRUE&amp;DOC_NAME=FAT:FQL_AUDITING_CLIENT_TEMPLATE.FAT&amp;display_string=Audit&amp;VAR:KEY=XOLSFGZSHA&amp;VAR:QUERY=RkZfRU5UUlBSX1ZBTF9EQUlMWSgzOTI2OCk=&amp;WINDOW=FIRST_POPUP&amp;HEIGHT=450&amp;WIDTH=450&amp;START_MA","XIMIZED=FALSE&amp;VAR:CALENDAR=US&amp;VAR:SYMBOL=H&amp;VAR:INDEX=0"}</definedName>
    <definedName name="_6102__FDSAUDITLINK__" hidden="1">{"fdsup://directions/FAT Viewer?action=UPDATE&amp;creator=factset&amp;DYN_ARGS=TRUE&amp;DOC_NAME=FAT:FQL_AUDITING_CLIENT_TEMPLATE.FAT&amp;display_string=Audit&amp;VAR:KEY=XOLSFGZSHA&amp;VAR:QUERY=RkZfRU5UUlBSX1ZBTF9EQUlMWSgzOTI2OCk=&amp;WINDOW=FIRST_POPUP&amp;HEIGHT=450&amp;WIDTH=450&amp;START_MA","XIMIZED=FALSE&amp;VAR:CALENDAR=US&amp;VAR:SYMBOL=H&amp;VAR:INDEX=0"}</definedName>
    <definedName name="_6103__FDSAUDITLINK__" localSheetId="2" hidden="1">{"fdsup://directions/FAT Viewer?action=UPDATE&amp;creator=factset&amp;DYN_ARGS=TRUE&amp;DOC_NAME=FAT:FQL_AUDITING_CLIENT_TEMPLATE.FAT&amp;display_string=Audit&amp;VAR:KEY=XMZCJMRIPC&amp;VAR:QUERY=RkZfRU5UUlBSX1ZBTF9EQUlMWSgzOTI2OCk=&amp;WINDOW=FIRST_POPUP&amp;HEIGHT=450&amp;WIDTH=450&amp;START_MA","XIMIZED=FALSE&amp;VAR:CALENDAR=US&amp;VAR:SYMBOL=HOT&amp;VAR:INDEX=0"}</definedName>
    <definedName name="_6103__FDSAUDITLINK__" hidden="1">{"fdsup://directions/FAT Viewer?action=UPDATE&amp;creator=factset&amp;DYN_ARGS=TRUE&amp;DOC_NAME=FAT:FQL_AUDITING_CLIENT_TEMPLATE.FAT&amp;display_string=Audit&amp;VAR:KEY=XMZCJMRIPC&amp;VAR:QUERY=RkZfRU5UUlBSX1ZBTF9EQUlMWSgzOTI2OCk=&amp;WINDOW=FIRST_POPUP&amp;HEIGHT=450&amp;WIDTH=450&amp;START_MA","XIMIZED=FALSE&amp;VAR:CALENDAR=US&amp;VAR:SYMBOL=HOT&amp;VAR:INDEX=0"}</definedName>
    <definedName name="_6104__FDSAUDITLINK__" localSheetId="2" hidden="1">{"fdsup://directions/FAT Viewer?action=UPDATE&amp;creator=factset&amp;DYN_ARGS=TRUE&amp;DOC_NAME=FAT:FQL_AUDITING_CLIENT_TEMPLATE.FAT&amp;display_string=Audit&amp;VAR:KEY=RGLOTMHIVU&amp;VAR:QUERY=RkZfRU5UUlBSX1ZBTF9EQUlMWSgzOTI2OCk=&amp;WINDOW=FIRST_POPUP&amp;HEIGHT=450&amp;WIDTH=450&amp;START_MA","XIMIZED=FALSE&amp;VAR:CALENDAR=US&amp;VAR:SYMBOL=585284&amp;VAR:INDEX=0"}</definedName>
    <definedName name="_6104__FDSAUDITLINK__" hidden="1">{"fdsup://directions/FAT Viewer?action=UPDATE&amp;creator=factset&amp;DYN_ARGS=TRUE&amp;DOC_NAME=FAT:FQL_AUDITING_CLIENT_TEMPLATE.FAT&amp;display_string=Audit&amp;VAR:KEY=RGLOTMHIVU&amp;VAR:QUERY=RkZfRU5UUlBSX1ZBTF9EQUlMWSgzOTI2OCk=&amp;WINDOW=FIRST_POPUP&amp;HEIGHT=450&amp;WIDTH=450&amp;START_MA","XIMIZED=FALSE&amp;VAR:CALENDAR=US&amp;VAR:SYMBOL=585284&amp;VAR:INDEX=0"}</definedName>
    <definedName name="_6105__FDSAUDITLINK__" localSheetId="2" hidden="1">{"fdsup://directions/FAT Viewer?action=UPDATE&amp;creator=factset&amp;DYN_ARGS=TRUE&amp;DOC_NAME=FAT:FQL_AUDITING_CLIENT_TEMPLATE.FAT&amp;display_string=Audit&amp;VAR:KEY=ZGHGRCJUTQ&amp;VAR:QUERY=RkZfRU5UUlBSX1ZBTF9EQUlMWSgzOTI2OCk=&amp;WINDOW=FIRST_POPUP&amp;HEIGHT=450&amp;WIDTH=450&amp;START_MA","XIMIZED=FALSE&amp;VAR:CALENDAR=US&amp;VAR:SYMBOL=MAR&amp;VAR:INDEX=0"}</definedName>
    <definedName name="_6105__FDSAUDITLINK__" hidden="1">{"fdsup://directions/FAT Viewer?action=UPDATE&amp;creator=factset&amp;DYN_ARGS=TRUE&amp;DOC_NAME=FAT:FQL_AUDITING_CLIENT_TEMPLATE.FAT&amp;display_string=Audit&amp;VAR:KEY=ZGHGRCJUTQ&amp;VAR:QUERY=RkZfRU5UUlBSX1ZBTF9EQUlMWSgzOTI2OCk=&amp;WINDOW=FIRST_POPUP&amp;HEIGHT=450&amp;WIDTH=450&amp;START_MA","XIMIZED=FALSE&amp;VAR:CALENDAR=US&amp;VAR:SYMBOL=MAR&amp;VAR:INDEX=0"}</definedName>
    <definedName name="_6106__FDSAUDITLINK__" localSheetId="2" hidden="1">{"fdsup://directions/FAT Viewer?action=UPDATE&amp;creator=factset&amp;DYN_ARGS=TRUE&amp;DOC_NAME=FAT:FQL_AUDITING_CLIENT_TEMPLATE.FAT&amp;display_string=Audit&amp;VAR:KEY=NCXKDSPGZS&amp;VAR:QUERY=RkZfRU5UUlBSX1ZBTF9EQUlMWSgzOTI2OCk=&amp;WINDOW=FIRST_POPUP&amp;HEIGHT=450&amp;WIDTH=450&amp;START_MA","XIMIZED=FALSE&amp;VAR:CALENDAR=US&amp;VAR:SYMBOL=CHH&amp;VAR:INDEX=0"}</definedName>
    <definedName name="_6106__FDSAUDITLINK__" hidden="1">{"fdsup://directions/FAT Viewer?action=UPDATE&amp;creator=factset&amp;DYN_ARGS=TRUE&amp;DOC_NAME=FAT:FQL_AUDITING_CLIENT_TEMPLATE.FAT&amp;display_string=Audit&amp;VAR:KEY=NCXKDSPGZS&amp;VAR:QUERY=RkZfRU5UUlBSX1ZBTF9EQUlMWSgzOTI2OCk=&amp;WINDOW=FIRST_POPUP&amp;HEIGHT=450&amp;WIDTH=450&amp;START_MA","XIMIZED=FALSE&amp;VAR:CALENDAR=US&amp;VAR:SYMBOL=CHH&amp;VAR:INDEX=0"}</definedName>
    <definedName name="_6107__FDSAUDITLINK__" localSheetId="2" hidden="1">{"fdsup://directions/FAT Viewer?action=UPDATE&amp;creator=factset&amp;DYN_ARGS=TRUE&amp;DOC_NAME=FAT:FQL_AUDITING_CLIENT_TEMPLATE.FAT&amp;display_string=Audit&amp;VAR:KEY=LWLMPALWVE&amp;VAR:QUERY=RkZfRU5UUlBSX1ZBTF9EQUlMWSgzOTI2OCk=&amp;WINDOW=FIRST_POPUP&amp;HEIGHT=450&amp;WIDTH=450&amp;START_MA","XIMIZED=FALSE&amp;VAR:CALENDAR=US&amp;VAR:SYMBOL=WYN&amp;VAR:INDEX=0"}</definedName>
    <definedName name="_6107__FDSAUDITLINK__" hidden="1">{"fdsup://directions/FAT Viewer?action=UPDATE&amp;creator=factset&amp;DYN_ARGS=TRUE&amp;DOC_NAME=FAT:FQL_AUDITING_CLIENT_TEMPLATE.FAT&amp;display_string=Audit&amp;VAR:KEY=LWLMPALWVE&amp;VAR:QUERY=RkZfRU5UUlBSX1ZBTF9EQUlMWSgzOTI2OCk=&amp;WINDOW=FIRST_POPUP&amp;HEIGHT=450&amp;WIDTH=450&amp;START_MA","XIMIZED=FALSE&amp;VAR:CALENDAR=US&amp;VAR:SYMBOL=WYN&amp;VAR:INDEX=0"}</definedName>
    <definedName name="_6108__FDSAUDITLINK__" localSheetId="2" hidden="1">{"fdsup://directions/FAT Viewer?action=UPDATE&amp;creator=factset&amp;DYN_ARGS=TRUE&amp;DOC_NAME=FAT:FQL_AUDITING_CLIENT_TEMPLATE.FAT&amp;display_string=Audit&amp;VAR:KEY=TIBANYREDY&amp;VAR:QUERY=RkZfRU5UUlBSX1ZBTF9EQUlMWSgzOTI2Nik=&amp;WINDOW=FIRST_POPUP&amp;HEIGHT=450&amp;WIDTH=450&amp;START_MA","XIMIZED=FALSE&amp;VAR:CALENDAR=US&amp;VAR:SYMBOL=H&amp;VAR:INDEX=0"}</definedName>
    <definedName name="_6108__FDSAUDITLINK__" hidden="1">{"fdsup://directions/FAT Viewer?action=UPDATE&amp;creator=factset&amp;DYN_ARGS=TRUE&amp;DOC_NAME=FAT:FQL_AUDITING_CLIENT_TEMPLATE.FAT&amp;display_string=Audit&amp;VAR:KEY=TIBANYREDY&amp;VAR:QUERY=RkZfRU5UUlBSX1ZBTF9EQUlMWSgzOTI2Nik=&amp;WINDOW=FIRST_POPUP&amp;HEIGHT=450&amp;WIDTH=450&amp;START_MA","XIMIZED=FALSE&amp;VAR:CALENDAR=US&amp;VAR:SYMBOL=H&amp;VAR:INDEX=0"}</definedName>
    <definedName name="_6109__FDSAUDITLINK__" localSheetId="2" hidden="1">{"fdsup://directions/FAT Viewer?action=UPDATE&amp;creator=factset&amp;DYN_ARGS=TRUE&amp;DOC_NAME=FAT:FQL_AUDITING_CLIENT_TEMPLATE.FAT&amp;display_string=Audit&amp;VAR:KEY=DOLEBCDKPC&amp;VAR:QUERY=RkZfRU5UUlBSX1ZBTF9EQUlMWSgzOTI2Nik=&amp;WINDOW=FIRST_POPUP&amp;HEIGHT=450&amp;WIDTH=450&amp;START_MA","XIMIZED=FALSE&amp;VAR:CALENDAR=US&amp;VAR:SYMBOL=HOT&amp;VAR:INDEX=0"}</definedName>
    <definedName name="_6109__FDSAUDITLINK__" hidden="1">{"fdsup://directions/FAT Viewer?action=UPDATE&amp;creator=factset&amp;DYN_ARGS=TRUE&amp;DOC_NAME=FAT:FQL_AUDITING_CLIENT_TEMPLATE.FAT&amp;display_string=Audit&amp;VAR:KEY=DOLEBCDKPC&amp;VAR:QUERY=RkZfRU5UUlBSX1ZBTF9EQUlMWSgzOTI2Nik=&amp;WINDOW=FIRST_POPUP&amp;HEIGHT=450&amp;WIDTH=450&amp;START_MA","XIMIZED=FALSE&amp;VAR:CALENDAR=US&amp;VAR:SYMBOL=HOT&amp;VAR:INDEX=0"}</definedName>
    <definedName name="_611______________123Graph_XCHART_5" hidden="1">#REF!</definedName>
    <definedName name="_611___________123Graph_XCHART_4" hidden="1">#REF!</definedName>
    <definedName name="_61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11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6110__FDSAUDITLINK__" localSheetId="2" hidden="1">{"fdsup://directions/FAT Viewer?action=UPDATE&amp;creator=factset&amp;DYN_ARGS=TRUE&amp;DOC_NAME=FAT:FQL_AUDITING_CLIENT_TEMPLATE.FAT&amp;display_string=Audit&amp;VAR:KEY=BOJAFMLYBQ&amp;VAR:QUERY=RkZfRU5UUlBSX1ZBTF9EQUlMWSgzOTI2Nik=&amp;WINDOW=FIRST_POPUP&amp;HEIGHT=450&amp;WIDTH=450&amp;START_MA","XIMIZED=FALSE&amp;VAR:CALENDAR=US&amp;VAR:SYMBOL=585284&amp;VAR:INDEX=0"}</definedName>
    <definedName name="_6110__FDSAUDITLINK__" hidden="1">{"fdsup://directions/FAT Viewer?action=UPDATE&amp;creator=factset&amp;DYN_ARGS=TRUE&amp;DOC_NAME=FAT:FQL_AUDITING_CLIENT_TEMPLATE.FAT&amp;display_string=Audit&amp;VAR:KEY=BOJAFMLYBQ&amp;VAR:QUERY=RkZfRU5UUlBSX1ZBTF9EQUlMWSgzOTI2Nik=&amp;WINDOW=FIRST_POPUP&amp;HEIGHT=450&amp;WIDTH=450&amp;START_MA","XIMIZED=FALSE&amp;VAR:CALENDAR=US&amp;VAR:SYMBOL=585284&amp;VAR:INDEX=0"}</definedName>
    <definedName name="_6111__FDSAUDITLINK__" localSheetId="2" hidden="1">{"fdsup://directions/FAT Viewer?action=UPDATE&amp;creator=factset&amp;DYN_ARGS=TRUE&amp;DOC_NAME=FAT:FQL_AUDITING_CLIENT_TEMPLATE.FAT&amp;display_string=Audit&amp;VAR:KEY=FGTWBQVUZA&amp;VAR:QUERY=RkZfRU5UUlBSX1ZBTF9EQUlMWSgzOTI2Nik=&amp;WINDOW=FIRST_POPUP&amp;HEIGHT=450&amp;WIDTH=450&amp;START_MA","XIMIZED=FALSE&amp;VAR:CALENDAR=US&amp;VAR:SYMBOL=MAR&amp;VAR:INDEX=0"}</definedName>
    <definedName name="_6111__FDSAUDITLINK__" hidden="1">{"fdsup://directions/FAT Viewer?action=UPDATE&amp;creator=factset&amp;DYN_ARGS=TRUE&amp;DOC_NAME=FAT:FQL_AUDITING_CLIENT_TEMPLATE.FAT&amp;display_string=Audit&amp;VAR:KEY=FGTWBQVUZA&amp;VAR:QUERY=RkZfRU5UUlBSX1ZBTF9EQUlMWSgzOTI2Nik=&amp;WINDOW=FIRST_POPUP&amp;HEIGHT=450&amp;WIDTH=450&amp;START_MA","XIMIZED=FALSE&amp;VAR:CALENDAR=US&amp;VAR:SYMBOL=MAR&amp;VAR:INDEX=0"}</definedName>
    <definedName name="_6112__FDSAUDITLINK__" localSheetId="2" hidden="1">{"fdsup://directions/FAT Viewer?action=UPDATE&amp;creator=factset&amp;DYN_ARGS=TRUE&amp;DOC_NAME=FAT:FQL_AUDITING_CLIENT_TEMPLATE.FAT&amp;display_string=Audit&amp;VAR:KEY=LMPITSXMDM&amp;VAR:QUERY=RkZfRU5UUlBSX1ZBTF9EQUlMWSgzOTI2Nik=&amp;WINDOW=FIRST_POPUP&amp;HEIGHT=450&amp;WIDTH=450&amp;START_MA","XIMIZED=FALSE&amp;VAR:CALENDAR=US&amp;VAR:SYMBOL=CHH&amp;VAR:INDEX=0"}</definedName>
    <definedName name="_6112__FDSAUDITLINK__" hidden="1">{"fdsup://directions/FAT Viewer?action=UPDATE&amp;creator=factset&amp;DYN_ARGS=TRUE&amp;DOC_NAME=FAT:FQL_AUDITING_CLIENT_TEMPLATE.FAT&amp;display_string=Audit&amp;VAR:KEY=LMPITSXMDM&amp;VAR:QUERY=RkZfRU5UUlBSX1ZBTF9EQUlMWSgzOTI2Nik=&amp;WINDOW=FIRST_POPUP&amp;HEIGHT=450&amp;WIDTH=450&amp;START_MA","XIMIZED=FALSE&amp;VAR:CALENDAR=US&amp;VAR:SYMBOL=CHH&amp;VAR:INDEX=0"}</definedName>
    <definedName name="_6113__FDSAUDITLINK__" localSheetId="2" hidden="1">{"fdsup://directions/FAT Viewer?action=UPDATE&amp;creator=factset&amp;DYN_ARGS=TRUE&amp;DOC_NAME=FAT:FQL_AUDITING_CLIENT_TEMPLATE.FAT&amp;display_string=Audit&amp;VAR:KEY=ZEVQPSPMLS&amp;VAR:QUERY=RkZfRU5UUlBSX1ZBTF9EQUlMWSgzOTI2Nik=&amp;WINDOW=FIRST_POPUP&amp;HEIGHT=450&amp;WIDTH=450&amp;START_MA","XIMIZED=FALSE&amp;VAR:CALENDAR=US&amp;VAR:SYMBOL=WYN&amp;VAR:INDEX=0"}</definedName>
    <definedName name="_6113__FDSAUDITLINK__" hidden="1">{"fdsup://directions/FAT Viewer?action=UPDATE&amp;creator=factset&amp;DYN_ARGS=TRUE&amp;DOC_NAME=FAT:FQL_AUDITING_CLIENT_TEMPLATE.FAT&amp;display_string=Audit&amp;VAR:KEY=ZEVQPSPMLS&amp;VAR:QUERY=RkZfRU5UUlBSX1ZBTF9EQUlMWSgzOTI2Nik=&amp;WINDOW=FIRST_POPUP&amp;HEIGHT=450&amp;WIDTH=450&amp;START_MA","XIMIZED=FALSE&amp;VAR:CALENDAR=US&amp;VAR:SYMBOL=WYN&amp;VAR:INDEX=0"}</definedName>
    <definedName name="_6114__FDSAUDITLINK__" localSheetId="2" hidden="1">{"fdsup://directions/FAT Viewer?action=UPDATE&amp;creator=factset&amp;DYN_ARGS=TRUE&amp;DOC_NAME=FAT:FQL_AUDITING_CLIENT_TEMPLATE.FAT&amp;display_string=Audit&amp;VAR:KEY=ZKVYBOLETS&amp;VAR:QUERY=RkZfRU5UUlBSX1ZBTF9EQUlMWSgzOTI2NSk=&amp;WINDOW=FIRST_POPUP&amp;HEIGHT=450&amp;WIDTH=450&amp;START_MA","XIMIZED=FALSE&amp;VAR:CALENDAR=US&amp;VAR:SYMBOL=H&amp;VAR:INDEX=0"}</definedName>
    <definedName name="_6114__FDSAUDITLINK__" hidden="1">{"fdsup://directions/FAT Viewer?action=UPDATE&amp;creator=factset&amp;DYN_ARGS=TRUE&amp;DOC_NAME=FAT:FQL_AUDITING_CLIENT_TEMPLATE.FAT&amp;display_string=Audit&amp;VAR:KEY=ZKVYBOLETS&amp;VAR:QUERY=RkZfRU5UUlBSX1ZBTF9EQUlMWSgzOTI2NSk=&amp;WINDOW=FIRST_POPUP&amp;HEIGHT=450&amp;WIDTH=450&amp;START_MA","XIMIZED=FALSE&amp;VAR:CALENDAR=US&amp;VAR:SYMBOL=H&amp;VAR:INDEX=0"}</definedName>
    <definedName name="_6115__FDSAUDITLINK__" localSheetId="2" hidden="1">{"fdsup://directions/FAT Viewer?action=UPDATE&amp;creator=factset&amp;DYN_ARGS=TRUE&amp;DOC_NAME=FAT:FQL_AUDITING_CLIENT_TEMPLATE.FAT&amp;display_string=Audit&amp;VAR:KEY=POPILYLCNO&amp;VAR:QUERY=RkZfRU5UUlBSX1ZBTF9EQUlMWSgzOTI2NSk=&amp;WINDOW=FIRST_POPUP&amp;HEIGHT=450&amp;WIDTH=450&amp;START_MA","XIMIZED=FALSE&amp;VAR:CALENDAR=US&amp;VAR:SYMBOL=HOT&amp;VAR:INDEX=0"}</definedName>
    <definedName name="_6115__FDSAUDITLINK__" hidden="1">{"fdsup://directions/FAT Viewer?action=UPDATE&amp;creator=factset&amp;DYN_ARGS=TRUE&amp;DOC_NAME=FAT:FQL_AUDITING_CLIENT_TEMPLATE.FAT&amp;display_string=Audit&amp;VAR:KEY=POPILYLCNO&amp;VAR:QUERY=RkZfRU5UUlBSX1ZBTF9EQUlMWSgzOTI2NSk=&amp;WINDOW=FIRST_POPUP&amp;HEIGHT=450&amp;WIDTH=450&amp;START_MA","XIMIZED=FALSE&amp;VAR:CALENDAR=US&amp;VAR:SYMBOL=HOT&amp;VAR:INDEX=0"}</definedName>
    <definedName name="_6116__FDSAUDITLINK__" localSheetId="2" hidden="1">{"fdsup://directions/FAT Viewer?action=UPDATE&amp;creator=factset&amp;DYN_ARGS=TRUE&amp;DOC_NAME=FAT:FQL_AUDITING_CLIENT_TEMPLATE.FAT&amp;display_string=Audit&amp;VAR:KEY=JQTQHIJKPC&amp;VAR:QUERY=RkZfRU5UUlBSX1ZBTF9EQUlMWSgzOTI2NSk=&amp;WINDOW=FIRST_POPUP&amp;HEIGHT=450&amp;WIDTH=450&amp;START_MA","XIMIZED=FALSE&amp;VAR:CALENDAR=US&amp;VAR:SYMBOL=585284&amp;VAR:INDEX=0"}</definedName>
    <definedName name="_6116__FDSAUDITLINK__" hidden="1">{"fdsup://directions/FAT Viewer?action=UPDATE&amp;creator=factset&amp;DYN_ARGS=TRUE&amp;DOC_NAME=FAT:FQL_AUDITING_CLIENT_TEMPLATE.FAT&amp;display_string=Audit&amp;VAR:KEY=JQTQHIJKPC&amp;VAR:QUERY=RkZfRU5UUlBSX1ZBTF9EQUlMWSgzOTI2NSk=&amp;WINDOW=FIRST_POPUP&amp;HEIGHT=450&amp;WIDTH=450&amp;START_MA","XIMIZED=FALSE&amp;VAR:CALENDAR=US&amp;VAR:SYMBOL=585284&amp;VAR:INDEX=0"}</definedName>
    <definedName name="_6117__FDSAUDITLINK__" localSheetId="2" hidden="1">{"fdsup://directions/FAT Viewer?action=UPDATE&amp;creator=factset&amp;DYN_ARGS=TRUE&amp;DOC_NAME=FAT:FQL_AUDITING_CLIENT_TEMPLATE.FAT&amp;display_string=Audit&amp;VAR:KEY=HOJKRUHOBG&amp;VAR:QUERY=RkZfRU5UUlBSX1ZBTF9EQUlMWSgzOTI2NSk=&amp;WINDOW=FIRST_POPUP&amp;HEIGHT=450&amp;WIDTH=450&amp;START_MA","XIMIZED=FALSE&amp;VAR:CALENDAR=US&amp;VAR:SYMBOL=MAR&amp;VAR:INDEX=0"}</definedName>
    <definedName name="_6117__FDSAUDITLINK__" hidden="1">{"fdsup://directions/FAT Viewer?action=UPDATE&amp;creator=factset&amp;DYN_ARGS=TRUE&amp;DOC_NAME=FAT:FQL_AUDITING_CLIENT_TEMPLATE.FAT&amp;display_string=Audit&amp;VAR:KEY=HOJKRUHOBG&amp;VAR:QUERY=RkZfRU5UUlBSX1ZBTF9EQUlMWSgzOTI2NSk=&amp;WINDOW=FIRST_POPUP&amp;HEIGHT=450&amp;WIDTH=450&amp;START_MA","XIMIZED=FALSE&amp;VAR:CALENDAR=US&amp;VAR:SYMBOL=MAR&amp;VAR:INDEX=0"}</definedName>
    <definedName name="_6118__FDSAUDITLINK__" localSheetId="2" hidden="1">{"fdsup://directions/FAT Viewer?action=UPDATE&amp;creator=factset&amp;DYN_ARGS=TRUE&amp;DOC_NAME=FAT:FQL_AUDITING_CLIENT_TEMPLATE.FAT&amp;display_string=Audit&amp;VAR:KEY=RIXGDCZKZY&amp;VAR:QUERY=RkZfRU5UUlBSX1ZBTF9EQUlMWSgzOTI2NSk=&amp;WINDOW=FIRST_POPUP&amp;HEIGHT=450&amp;WIDTH=450&amp;START_MA","XIMIZED=FALSE&amp;VAR:CALENDAR=US&amp;VAR:SYMBOL=CHH&amp;VAR:INDEX=0"}</definedName>
    <definedName name="_6118__FDSAUDITLINK__" hidden="1">{"fdsup://directions/FAT Viewer?action=UPDATE&amp;creator=factset&amp;DYN_ARGS=TRUE&amp;DOC_NAME=FAT:FQL_AUDITING_CLIENT_TEMPLATE.FAT&amp;display_string=Audit&amp;VAR:KEY=RIXGDCZKZY&amp;VAR:QUERY=RkZfRU5UUlBSX1ZBTF9EQUlMWSgzOTI2NSk=&amp;WINDOW=FIRST_POPUP&amp;HEIGHT=450&amp;WIDTH=450&amp;START_MA","XIMIZED=FALSE&amp;VAR:CALENDAR=US&amp;VAR:SYMBOL=CHH&amp;VAR:INDEX=0"}</definedName>
    <definedName name="_6119__FDSAUDITLINK__" localSheetId="2" hidden="1">{"fdsup://directions/FAT Viewer?action=UPDATE&amp;creator=factset&amp;DYN_ARGS=TRUE&amp;DOC_NAME=FAT:FQL_AUDITING_CLIENT_TEMPLATE.FAT&amp;display_string=Audit&amp;VAR:KEY=TMTOFWFEBE&amp;VAR:QUERY=RkZfRU5UUlBSX1ZBTF9EQUlMWSgzOTI2NSk=&amp;WINDOW=FIRST_POPUP&amp;HEIGHT=450&amp;WIDTH=450&amp;START_MA","XIMIZED=FALSE&amp;VAR:CALENDAR=US&amp;VAR:SYMBOL=WYN&amp;VAR:INDEX=0"}</definedName>
    <definedName name="_6119__FDSAUDITLINK__" hidden="1">{"fdsup://directions/FAT Viewer?action=UPDATE&amp;creator=factset&amp;DYN_ARGS=TRUE&amp;DOC_NAME=FAT:FQL_AUDITING_CLIENT_TEMPLATE.FAT&amp;display_string=Audit&amp;VAR:KEY=TMTOFWFEBE&amp;VAR:QUERY=RkZfRU5UUlBSX1ZBTF9EQUlMWSgzOTI2NSk=&amp;WINDOW=FIRST_POPUP&amp;HEIGHT=450&amp;WIDTH=450&amp;START_MA","XIMIZED=FALSE&amp;VAR:CALENDAR=US&amp;VAR:SYMBOL=WYN&amp;VAR:INDEX=0"}</definedName>
    <definedName name="_612______________123Graph_XCHART_6" hidden="1">#REF!</definedName>
    <definedName name="_612___________123Graph_XCHART_5" hidden="1">#REF!</definedName>
    <definedName name="_61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12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6120__FDSAUDITLINK__" localSheetId="2" hidden="1">{"fdsup://directions/FAT Viewer?action=UPDATE&amp;creator=factset&amp;DYN_ARGS=TRUE&amp;DOC_NAME=FAT:FQL_AUDITING_CLIENT_TEMPLATE.FAT&amp;display_string=Audit&amp;VAR:KEY=BCFORWXAXQ&amp;VAR:QUERY=RkZfRU5UUlBSX1ZBTF9EQUlMWSgzOTI2Mik=&amp;WINDOW=FIRST_POPUP&amp;HEIGHT=450&amp;WIDTH=450&amp;START_MA","XIMIZED=FALSE&amp;VAR:CALENDAR=US&amp;VAR:SYMBOL=H&amp;VAR:INDEX=0"}</definedName>
    <definedName name="_6120__FDSAUDITLINK__" hidden="1">{"fdsup://directions/FAT Viewer?action=UPDATE&amp;creator=factset&amp;DYN_ARGS=TRUE&amp;DOC_NAME=FAT:FQL_AUDITING_CLIENT_TEMPLATE.FAT&amp;display_string=Audit&amp;VAR:KEY=BCFORWXAXQ&amp;VAR:QUERY=RkZfRU5UUlBSX1ZBTF9EQUlMWSgzOTI2Mik=&amp;WINDOW=FIRST_POPUP&amp;HEIGHT=450&amp;WIDTH=450&amp;START_MA","XIMIZED=FALSE&amp;VAR:CALENDAR=US&amp;VAR:SYMBOL=H&amp;VAR:INDEX=0"}</definedName>
    <definedName name="_6121__FDSAUDITLINK__" localSheetId="2" hidden="1">{"fdsup://directions/FAT Viewer?action=UPDATE&amp;creator=factset&amp;DYN_ARGS=TRUE&amp;DOC_NAME=FAT:FQL_AUDITING_CLIENT_TEMPLATE.FAT&amp;display_string=Audit&amp;VAR:KEY=DMVOTMDYZG&amp;VAR:QUERY=RkZfRU5UUlBSX1ZBTF9EQUlMWSgzOTI2Mik=&amp;WINDOW=FIRST_POPUP&amp;HEIGHT=450&amp;WIDTH=450&amp;START_MA","XIMIZED=FALSE&amp;VAR:CALENDAR=US&amp;VAR:SYMBOL=HOT&amp;VAR:INDEX=0"}</definedName>
    <definedName name="_6121__FDSAUDITLINK__" hidden="1">{"fdsup://directions/FAT Viewer?action=UPDATE&amp;creator=factset&amp;DYN_ARGS=TRUE&amp;DOC_NAME=FAT:FQL_AUDITING_CLIENT_TEMPLATE.FAT&amp;display_string=Audit&amp;VAR:KEY=DMVOTMDYZG&amp;VAR:QUERY=RkZfRU5UUlBSX1ZBTF9EQUlMWSgzOTI2Mik=&amp;WINDOW=FIRST_POPUP&amp;HEIGHT=450&amp;WIDTH=450&amp;START_MA","XIMIZED=FALSE&amp;VAR:CALENDAR=US&amp;VAR:SYMBOL=HOT&amp;VAR:INDEX=0"}</definedName>
    <definedName name="_6122__FDSAUDITLINK__" localSheetId="2" hidden="1">{"fdsup://directions/FAT Viewer?action=UPDATE&amp;creator=factset&amp;DYN_ARGS=TRUE&amp;DOC_NAME=FAT:FQL_AUDITING_CLIENT_TEMPLATE.FAT&amp;display_string=Audit&amp;VAR:KEY=XMTKFYHUPS&amp;VAR:QUERY=RkZfRU5UUlBSX1ZBTF9EQUlMWSgzOTI2Mik=&amp;WINDOW=FIRST_POPUP&amp;HEIGHT=450&amp;WIDTH=450&amp;START_MA","XIMIZED=FALSE&amp;VAR:CALENDAR=US&amp;VAR:SYMBOL=585284&amp;VAR:INDEX=0"}</definedName>
    <definedName name="_6122__FDSAUDITLINK__" hidden="1">{"fdsup://directions/FAT Viewer?action=UPDATE&amp;creator=factset&amp;DYN_ARGS=TRUE&amp;DOC_NAME=FAT:FQL_AUDITING_CLIENT_TEMPLATE.FAT&amp;display_string=Audit&amp;VAR:KEY=XMTKFYHUPS&amp;VAR:QUERY=RkZfRU5UUlBSX1ZBTF9EQUlMWSgzOTI2Mik=&amp;WINDOW=FIRST_POPUP&amp;HEIGHT=450&amp;WIDTH=450&amp;START_MA","XIMIZED=FALSE&amp;VAR:CALENDAR=US&amp;VAR:SYMBOL=585284&amp;VAR:INDEX=0"}</definedName>
    <definedName name="_6123__FDSAUDITLINK__" localSheetId="2" hidden="1">{"fdsup://directions/FAT Viewer?action=UPDATE&amp;creator=factset&amp;DYN_ARGS=TRUE&amp;DOC_NAME=FAT:FQL_AUDITING_CLIENT_TEMPLATE.FAT&amp;display_string=Audit&amp;VAR:KEY=TOVADIRQZC&amp;VAR:QUERY=RkZfRU5UUlBSX1ZBTF9EQUlMWSgzOTI2Mik=&amp;WINDOW=FIRST_POPUP&amp;HEIGHT=450&amp;WIDTH=450&amp;START_MA","XIMIZED=FALSE&amp;VAR:CALENDAR=US&amp;VAR:SYMBOL=MAR&amp;VAR:INDEX=0"}</definedName>
    <definedName name="_6123__FDSAUDITLINK__" hidden="1">{"fdsup://directions/FAT Viewer?action=UPDATE&amp;creator=factset&amp;DYN_ARGS=TRUE&amp;DOC_NAME=FAT:FQL_AUDITING_CLIENT_TEMPLATE.FAT&amp;display_string=Audit&amp;VAR:KEY=TOVADIRQZC&amp;VAR:QUERY=RkZfRU5UUlBSX1ZBTF9EQUlMWSgzOTI2Mik=&amp;WINDOW=FIRST_POPUP&amp;HEIGHT=450&amp;WIDTH=450&amp;START_MA","XIMIZED=FALSE&amp;VAR:CALENDAR=US&amp;VAR:SYMBOL=MAR&amp;VAR:INDEX=0"}</definedName>
    <definedName name="_6124__FDSAUDITLINK__" localSheetId="2" hidden="1">{"fdsup://directions/FAT Viewer?action=UPDATE&amp;creator=factset&amp;DYN_ARGS=TRUE&amp;DOC_NAME=FAT:FQL_AUDITING_CLIENT_TEMPLATE.FAT&amp;display_string=Audit&amp;VAR:KEY=XSNMRMJCHI&amp;VAR:QUERY=RkZfRU5UUlBSX1ZBTF9EQUlMWSgzOTI2Mik=&amp;WINDOW=FIRST_POPUP&amp;HEIGHT=450&amp;WIDTH=450&amp;START_MA","XIMIZED=FALSE&amp;VAR:CALENDAR=US&amp;VAR:SYMBOL=CHH&amp;VAR:INDEX=0"}</definedName>
    <definedName name="_6124__FDSAUDITLINK__" hidden="1">{"fdsup://directions/FAT Viewer?action=UPDATE&amp;creator=factset&amp;DYN_ARGS=TRUE&amp;DOC_NAME=FAT:FQL_AUDITING_CLIENT_TEMPLATE.FAT&amp;display_string=Audit&amp;VAR:KEY=XSNMRMJCHI&amp;VAR:QUERY=RkZfRU5UUlBSX1ZBTF9EQUlMWSgzOTI2Mik=&amp;WINDOW=FIRST_POPUP&amp;HEIGHT=450&amp;WIDTH=450&amp;START_MA","XIMIZED=FALSE&amp;VAR:CALENDAR=US&amp;VAR:SYMBOL=CHH&amp;VAR:INDEX=0"}</definedName>
    <definedName name="_6125__FDSAUDITLINK__" localSheetId="2" hidden="1">{"fdsup://directions/FAT Viewer?action=UPDATE&amp;creator=factset&amp;DYN_ARGS=TRUE&amp;DOC_NAME=FAT:FQL_AUDITING_CLIENT_TEMPLATE.FAT&amp;display_string=Audit&amp;VAR:KEY=DCZMZIVEFW&amp;VAR:QUERY=RkZfRU5UUlBSX1ZBTF9EQUlMWSgzOTI2Mik=&amp;WINDOW=FIRST_POPUP&amp;HEIGHT=450&amp;WIDTH=450&amp;START_MA","XIMIZED=FALSE&amp;VAR:CALENDAR=US&amp;VAR:SYMBOL=WYN&amp;VAR:INDEX=0"}</definedName>
    <definedName name="_6125__FDSAUDITLINK__" hidden="1">{"fdsup://directions/FAT Viewer?action=UPDATE&amp;creator=factset&amp;DYN_ARGS=TRUE&amp;DOC_NAME=FAT:FQL_AUDITING_CLIENT_TEMPLATE.FAT&amp;display_string=Audit&amp;VAR:KEY=DCZMZIVEFW&amp;VAR:QUERY=RkZfRU5UUlBSX1ZBTF9EQUlMWSgzOTI2Mik=&amp;WINDOW=FIRST_POPUP&amp;HEIGHT=450&amp;WIDTH=450&amp;START_MA","XIMIZED=FALSE&amp;VAR:CALENDAR=US&amp;VAR:SYMBOL=WYN&amp;VAR:INDEX=0"}</definedName>
    <definedName name="_6126__FDSAUDITLINK__" localSheetId="2" hidden="1">{"fdsup://directions/FAT Viewer?action=UPDATE&amp;creator=factset&amp;DYN_ARGS=TRUE&amp;DOC_NAME=FAT:FQL_AUDITING_CLIENT_TEMPLATE.FAT&amp;display_string=Audit&amp;VAR:KEY=HKJSJWBGXA&amp;VAR:QUERY=RkZfRU5UUlBSX1ZBTF9EQUlMWSgzOTI2MSk=&amp;WINDOW=FIRST_POPUP&amp;HEIGHT=450&amp;WIDTH=450&amp;START_MA","XIMIZED=FALSE&amp;VAR:CALENDAR=US&amp;VAR:SYMBOL=H&amp;VAR:INDEX=0"}</definedName>
    <definedName name="_6126__FDSAUDITLINK__" hidden="1">{"fdsup://directions/FAT Viewer?action=UPDATE&amp;creator=factset&amp;DYN_ARGS=TRUE&amp;DOC_NAME=FAT:FQL_AUDITING_CLIENT_TEMPLATE.FAT&amp;display_string=Audit&amp;VAR:KEY=HKJSJWBGXA&amp;VAR:QUERY=RkZfRU5UUlBSX1ZBTF9EQUlMWSgzOTI2MSk=&amp;WINDOW=FIRST_POPUP&amp;HEIGHT=450&amp;WIDTH=450&amp;START_MA","XIMIZED=FALSE&amp;VAR:CALENDAR=US&amp;VAR:SYMBOL=H&amp;VAR:INDEX=0"}</definedName>
    <definedName name="_6127__FDSAUDITLINK__" localSheetId="2" hidden="1">{"fdsup://directions/FAT Viewer?action=UPDATE&amp;creator=factset&amp;DYN_ARGS=TRUE&amp;DOC_NAME=FAT:FQL_AUDITING_CLIENT_TEMPLATE.FAT&amp;display_string=Audit&amp;VAR:KEY=JSVOXKZOPQ&amp;VAR:QUERY=RkZfRU5UUlBSX1ZBTF9EQUlMWSgzOTI2MSk=&amp;WINDOW=FIRST_POPUP&amp;HEIGHT=450&amp;WIDTH=450&amp;START_MA","XIMIZED=FALSE&amp;VAR:CALENDAR=US&amp;VAR:SYMBOL=HOT&amp;VAR:INDEX=0"}</definedName>
    <definedName name="_6127__FDSAUDITLINK__" hidden="1">{"fdsup://directions/FAT Viewer?action=UPDATE&amp;creator=factset&amp;DYN_ARGS=TRUE&amp;DOC_NAME=FAT:FQL_AUDITING_CLIENT_TEMPLATE.FAT&amp;display_string=Audit&amp;VAR:KEY=JSVOXKZOPQ&amp;VAR:QUERY=RkZfRU5UUlBSX1ZBTF9EQUlMWSgzOTI2MSk=&amp;WINDOW=FIRST_POPUP&amp;HEIGHT=450&amp;WIDTH=450&amp;START_MA","XIMIZED=FALSE&amp;VAR:CALENDAR=US&amp;VAR:SYMBOL=HOT&amp;VAR:INDEX=0"}</definedName>
    <definedName name="_6128__FDSAUDITLINK__" localSheetId="2" hidden="1">{"fdsup://directions/FAT Viewer?action=UPDATE&amp;creator=factset&amp;DYN_ARGS=TRUE&amp;DOC_NAME=FAT:FQL_AUDITING_CLIENT_TEMPLATE.FAT&amp;display_string=Audit&amp;VAR:KEY=HINANIPUHS&amp;VAR:QUERY=RkZfRU5UUlBSX1ZBTF9EQUlMWSgzOTI2MSk=&amp;WINDOW=FIRST_POPUP&amp;HEIGHT=450&amp;WIDTH=450&amp;START_MA","XIMIZED=FALSE&amp;VAR:CALENDAR=US&amp;VAR:SYMBOL=585284&amp;VAR:INDEX=0"}</definedName>
    <definedName name="_6128__FDSAUDITLINK__" hidden="1">{"fdsup://directions/FAT Viewer?action=UPDATE&amp;creator=factset&amp;DYN_ARGS=TRUE&amp;DOC_NAME=FAT:FQL_AUDITING_CLIENT_TEMPLATE.FAT&amp;display_string=Audit&amp;VAR:KEY=HINANIPUHS&amp;VAR:QUERY=RkZfRU5UUlBSX1ZBTF9EQUlMWSgzOTI2MSk=&amp;WINDOW=FIRST_POPUP&amp;HEIGHT=450&amp;WIDTH=450&amp;START_MA","XIMIZED=FALSE&amp;VAR:CALENDAR=US&amp;VAR:SYMBOL=585284&amp;VAR:INDEX=0"}</definedName>
    <definedName name="_6129__FDSAUDITLINK__" localSheetId="2" hidden="1">{"fdsup://directions/FAT Viewer?action=UPDATE&amp;creator=factset&amp;DYN_ARGS=TRUE&amp;DOC_NAME=FAT:FQL_AUDITING_CLIENT_TEMPLATE.FAT&amp;display_string=Audit&amp;VAR:KEY=LYJKJADYXW&amp;VAR:QUERY=RkZfRU5UUlBSX1ZBTF9EQUlMWSgzOTI2MSk=&amp;WINDOW=FIRST_POPUP&amp;HEIGHT=450&amp;WIDTH=450&amp;START_MA","XIMIZED=FALSE&amp;VAR:CALENDAR=US&amp;VAR:SYMBOL=MAR&amp;VAR:INDEX=0"}</definedName>
    <definedName name="_6129__FDSAUDITLINK__" hidden="1">{"fdsup://directions/FAT Viewer?action=UPDATE&amp;creator=factset&amp;DYN_ARGS=TRUE&amp;DOC_NAME=FAT:FQL_AUDITING_CLIENT_TEMPLATE.FAT&amp;display_string=Audit&amp;VAR:KEY=LYJKJADYXW&amp;VAR:QUERY=RkZfRU5UUlBSX1ZBTF9EQUlMWSgzOTI2MSk=&amp;WINDOW=FIRST_POPUP&amp;HEIGHT=450&amp;WIDTH=450&amp;START_MA","XIMIZED=FALSE&amp;VAR:CALENDAR=US&amp;VAR:SYMBOL=MAR&amp;VAR:INDEX=0"}</definedName>
    <definedName name="_613______________123Graph_XCHART_7" hidden="1">#REF!</definedName>
    <definedName name="_613___________123Graph_XCHART_6" hidden="1">#REF!</definedName>
    <definedName name="_613__FDSAUDITLINK__" localSheetId="2">{"fdsup://directions/FAT Viewer?action=UPDATE&amp;creator=factset&amp;DYN_ARGS=TRUE&amp;DOC_NAME=FAT:FQL_AUDITING_CLIENT_TEMPLATE.FAT&amp;display_string=Audit&amp;VAR:KEY=JKXAVGDMD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OVR&amp;VAR:INDEX=0"}</definedName>
    <definedName name="_613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6130__FDSAUDITLINK__" localSheetId="2" hidden="1">{"fdsup://directions/FAT Viewer?action=UPDATE&amp;creator=factset&amp;DYN_ARGS=TRUE&amp;DOC_NAME=FAT:FQL_AUDITING_CLIENT_TEMPLATE.FAT&amp;display_string=Audit&amp;VAR:KEY=HGRKDSTSHI&amp;VAR:QUERY=RkZfRU5UUlBSX1ZBTF9EQUlMWSgzOTI2MSk=&amp;WINDOW=FIRST_POPUP&amp;HEIGHT=450&amp;WIDTH=450&amp;START_MA","XIMIZED=FALSE&amp;VAR:CALENDAR=US&amp;VAR:SYMBOL=CHH&amp;VAR:INDEX=0"}</definedName>
    <definedName name="_6130__FDSAUDITLINK__" hidden="1">{"fdsup://directions/FAT Viewer?action=UPDATE&amp;creator=factset&amp;DYN_ARGS=TRUE&amp;DOC_NAME=FAT:FQL_AUDITING_CLIENT_TEMPLATE.FAT&amp;display_string=Audit&amp;VAR:KEY=HGRKDSTSHI&amp;VAR:QUERY=RkZfRU5UUlBSX1ZBTF9EQUlMWSgzOTI2MSk=&amp;WINDOW=FIRST_POPUP&amp;HEIGHT=450&amp;WIDTH=450&amp;START_MA","XIMIZED=FALSE&amp;VAR:CALENDAR=US&amp;VAR:SYMBOL=CHH&amp;VAR:INDEX=0"}</definedName>
    <definedName name="_6131__FDSAUDITLINK__" localSheetId="2" hidden="1">{"fdsup://directions/FAT Viewer?action=UPDATE&amp;creator=factset&amp;DYN_ARGS=TRUE&amp;DOC_NAME=FAT:FQL_AUDITING_CLIENT_TEMPLATE.FAT&amp;display_string=Audit&amp;VAR:KEY=VKVANUPWHI&amp;VAR:QUERY=RkZfRU5UUlBSX1ZBTF9EQUlMWSgzOTI2MSk=&amp;WINDOW=FIRST_POPUP&amp;HEIGHT=450&amp;WIDTH=450&amp;START_MA","XIMIZED=FALSE&amp;VAR:CALENDAR=US&amp;VAR:SYMBOL=WYN&amp;VAR:INDEX=0"}</definedName>
    <definedName name="_6131__FDSAUDITLINK__" hidden="1">{"fdsup://directions/FAT Viewer?action=UPDATE&amp;creator=factset&amp;DYN_ARGS=TRUE&amp;DOC_NAME=FAT:FQL_AUDITING_CLIENT_TEMPLATE.FAT&amp;display_string=Audit&amp;VAR:KEY=VKVANUPWHI&amp;VAR:QUERY=RkZfRU5UUlBSX1ZBTF9EQUlMWSgzOTI2MSk=&amp;WINDOW=FIRST_POPUP&amp;HEIGHT=450&amp;WIDTH=450&amp;START_MA","XIMIZED=FALSE&amp;VAR:CALENDAR=US&amp;VAR:SYMBOL=WYN&amp;VAR:INDEX=0"}</definedName>
    <definedName name="_6132__FDSAUDITLINK__" localSheetId="2" hidden="1">{"fdsup://directions/FAT Viewer?action=UPDATE&amp;creator=factset&amp;DYN_ARGS=TRUE&amp;DOC_NAME=FAT:FQL_AUDITING_CLIENT_TEMPLATE.FAT&amp;display_string=Audit&amp;VAR:KEY=RYXAVSXOJC&amp;VAR:QUERY=RkZfRU5UUlBSX1ZBTF9EQUlMWSgzOTI2MCk=&amp;WINDOW=FIRST_POPUP&amp;HEIGHT=450&amp;WIDTH=450&amp;START_MA","XIMIZED=FALSE&amp;VAR:CALENDAR=US&amp;VAR:SYMBOL=H&amp;VAR:INDEX=0"}</definedName>
    <definedName name="_6132__FDSAUDITLINK__" hidden="1">{"fdsup://directions/FAT Viewer?action=UPDATE&amp;creator=factset&amp;DYN_ARGS=TRUE&amp;DOC_NAME=FAT:FQL_AUDITING_CLIENT_TEMPLATE.FAT&amp;display_string=Audit&amp;VAR:KEY=RYXAVSXOJC&amp;VAR:QUERY=RkZfRU5UUlBSX1ZBTF9EQUlMWSgzOTI2MCk=&amp;WINDOW=FIRST_POPUP&amp;HEIGHT=450&amp;WIDTH=450&amp;START_MA","XIMIZED=FALSE&amp;VAR:CALENDAR=US&amp;VAR:SYMBOL=H&amp;VAR:INDEX=0"}</definedName>
    <definedName name="_6133__FDSAUDITLINK__" localSheetId="2" hidden="1">{"fdsup://directions/FAT Viewer?action=UPDATE&amp;creator=factset&amp;DYN_ARGS=TRUE&amp;DOC_NAME=FAT:FQL_AUDITING_CLIENT_TEMPLATE.FAT&amp;display_string=Audit&amp;VAR:KEY=TOZUXERILY&amp;VAR:QUERY=RkZfRU5UUlBSX1ZBTF9EQUlMWSgzOTI2MCk=&amp;WINDOW=FIRST_POPUP&amp;HEIGHT=450&amp;WIDTH=450&amp;START_MA","XIMIZED=FALSE&amp;VAR:CALENDAR=US&amp;VAR:SYMBOL=HOT&amp;VAR:INDEX=0"}</definedName>
    <definedName name="_6133__FDSAUDITLINK__" hidden="1">{"fdsup://directions/FAT Viewer?action=UPDATE&amp;creator=factset&amp;DYN_ARGS=TRUE&amp;DOC_NAME=FAT:FQL_AUDITING_CLIENT_TEMPLATE.FAT&amp;display_string=Audit&amp;VAR:KEY=TOZUXERILY&amp;VAR:QUERY=RkZfRU5UUlBSX1ZBTF9EQUlMWSgzOTI2MCk=&amp;WINDOW=FIRST_POPUP&amp;HEIGHT=450&amp;WIDTH=450&amp;START_MA","XIMIZED=FALSE&amp;VAR:CALENDAR=US&amp;VAR:SYMBOL=HOT&amp;VAR:INDEX=0"}</definedName>
    <definedName name="_6134__FDSAUDITLINK__" localSheetId="2" hidden="1">{"fdsup://directions/FAT Viewer?action=UPDATE&amp;creator=factset&amp;DYN_ARGS=TRUE&amp;DOC_NAME=FAT:FQL_AUDITING_CLIENT_TEMPLATE.FAT&amp;display_string=Audit&amp;VAR:KEY=XSVUDEJIBU&amp;VAR:QUERY=RkZfRU5UUlBSX1ZBTF9EQUlMWSgzOTI2MCk=&amp;WINDOW=FIRST_POPUP&amp;HEIGHT=450&amp;WIDTH=450&amp;START_MA","XIMIZED=FALSE&amp;VAR:CALENDAR=US&amp;VAR:SYMBOL=585284&amp;VAR:INDEX=0"}</definedName>
    <definedName name="_6134__FDSAUDITLINK__" hidden="1">{"fdsup://directions/FAT Viewer?action=UPDATE&amp;creator=factset&amp;DYN_ARGS=TRUE&amp;DOC_NAME=FAT:FQL_AUDITING_CLIENT_TEMPLATE.FAT&amp;display_string=Audit&amp;VAR:KEY=XSVUDEJIBU&amp;VAR:QUERY=RkZfRU5UUlBSX1ZBTF9EQUlMWSgzOTI2MCk=&amp;WINDOW=FIRST_POPUP&amp;HEIGHT=450&amp;WIDTH=450&amp;START_MA","XIMIZED=FALSE&amp;VAR:CALENDAR=US&amp;VAR:SYMBOL=585284&amp;VAR:INDEX=0"}</definedName>
    <definedName name="_6135__FDSAUDITLINK__" localSheetId="2" hidden="1">{"fdsup://directions/FAT Viewer?action=UPDATE&amp;creator=factset&amp;DYN_ARGS=TRUE&amp;DOC_NAME=FAT:FQL_AUDITING_CLIENT_TEMPLATE.FAT&amp;display_string=Audit&amp;VAR:KEY=PGXUTMXCNC&amp;VAR:QUERY=RkZfRU5UUlBSX1ZBTF9EQUlMWSgzOTI2MCk=&amp;WINDOW=FIRST_POPUP&amp;HEIGHT=450&amp;WIDTH=450&amp;START_MA","XIMIZED=FALSE&amp;VAR:CALENDAR=US&amp;VAR:SYMBOL=MAR&amp;VAR:INDEX=0"}</definedName>
    <definedName name="_6135__FDSAUDITLINK__" hidden="1">{"fdsup://directions/FAT Viewer?action=UPDATE&amp;creator=factset&amp;DYN_ARGS=TRUE&amp;DOC_NAME=FAT:FQL_AUDITING_CLIENT_TEMPLATE.FAT&amp;display_string=Audit&amp;VAR:KEY=PGXUTMXCNC&amp;VAR:QUERY=RkZfRU5UUlBSX1ZBTF9EQUlMWSgzOTI2MCk=&amp;WINDOW=FIRST_POPUP&amp;HEIGHT=450&amp;WIDTH=450&amp;START_MA","XIMIZED=FALSE&amp;VAR:CALENDAR=US&amp;VAR:SYMBOL=MAR&amp;VAR:INDEX=0"}</definedName>
    <definedName name="_6136__FDSAUDITLINK__" localSheetId="2" hidden="1">{"fdsup://directions/FAT Viewer?action=UPDATE&amp;creator=factset&amp;DYN_ARGS=TRUE&amp;DOC_NAME=FAT:FQL_AUDITING_CLIENT_TEMPLATE.FAT&amp;display_string=Audit&amp;VAR:KEY=FIRWZCRGBU&amp;VAR:QUERY=RkZfRU5UUlBSX1ZBTF9EQUlMWSgzOTI2MCk=&amp;WINDOW=FIRST_POPUP&amp;HEIGHT=450&amp;WIDTH=450&amp;START_MA","XIMIZED=FALSE&amp;VAR:CALENDAR=US&amp;VAR:SYMBOL=CHH&amp;VAR:INDEX=0"}</definedName>
    <definedName name="_6136__FDSAUDITLINK__" hidden="1">{"fdsup://directions/FAT Viewer?action=UPDATE&amp;creator=factset&amp;DYN_ARGS=TRUE&amp;DOC_NAME=FAT:FQL_AUDITING_CLIENT_TEMPLATE.FAT&amp;display_string=Audit&amp;VAR:KEY=FIRWZCRGBU&amp;VAR:QUERY=RkZfRU5UUlBSX1ZBTF9EQUlMWSgzOTI2MCk=&amp;WINDOW=FIRST_POPUP&amp;HEIGHT=450&amp;WIDTH=450&amp;START_MA","XIMIZED=FALSE&amp;VAR:CALENDAR=US&amp;VAR:SYMBOL=CHH&amp;VAR:INDEX=0"}</definedName>
    <definedName name="_6137__FDSAUDITLINK__" localSheetId="2" hidden="1">{"fdsup://directions/FAT Viewer?action=UPDATE&amp;creator=factset&amp;DYN_ARGS=TRUE&amp;DOC_NAME=FAT:FQL_AUDITING_CLIENT_TEMPLATE.FAT&amp;display_string=Audit&amp;VAR:KEY=ZARGLKTMLI&amp;VAR:QUERY=RkZfRU5UUlBSX1ZBTF9EQUlMWSgzOTI2MCk=&amp;WINDOW=FIRST_POPUP&amp;HEIGHT=450&amp;WIDTH=450&amp;START_MA","XIMIZED=FALSE&amp;VAR:CALENDAR=US&amp;VAR:SYMBOL=WYN&amp;VAR:INDEX=0"}</definedName>
    <definedName name="_6137__FDSAUDITLINK__" hidden="1">{"fdsup://directions/FAT Viewer?action=UPDATE&amp;creator=factset&amp;DYN_ARGS=TRUE&amp;DOC_NAME=FAT:FQL_AUDITING_CLIENT_TEMPLATE.FAT&amp;display_string=Audit&amp;VAR:KEY=ZARGLKTMLI&amp;VAR:QUERY=RkZfRU5UUlBSX1ZBTF9EQUlMWSgzOTI2MCk=&amp;WINDOW=FIRST_POPUP&amp;HEIGHT=450&amp;WIDTH=450&amp;START_MA","XIMIZED=FALSE&amp;VAR:CALENDAR=US&amp;VAR:SYMBOL=WYN&amp;VAR:INDEX=0"}</definedName>
    <definedName name="_6138__FDSAUDITLINK__" localSheetId="2" hidden="1">{"fdsup://directions/FAT Viewer?action=UPDATE&amp;creator=factset&amp;DYN_ARGS=TRUE&amp;DOC_NAME=FAT:FQL_AUDITING_CLIENT_TEMPLATE.FAT&amp;display_string=Audit&amp;VAR:KEY=FODOZCXMLY&amp;VAR:QUERY=RkZfRU5UUlBSX1ZBTF9EQUlMWSgzOTI1OSk=&amp;WINDOW=FIRST_POPUP&amp;HEIGHT=450&amp;WIDTH=450&amp;START_MA","XIMIZED=FALSE&amp;VAR:CALENDAR=US&amp;VAR:SYMBOL=H&amp;VAR:INDEX=0"}</definedName>
    <definedName name="_6138__FDSAUDITLINK__" hidden="1">{"fdsup://directions/FAT Viewer?action=UPDATE&amp;creator=factset&amp;DYN_ARGS=TRUE&amp;DOC_NAME=FAT:FQL_AUDITING_CLIENT_TEMPLATE.FAT&amp;display_string=Audit&amp;VAR:KEY=FODOZCXMLY&amp;VAR:QUERY=RkZfRU5UUlBSX1ZBTF9EQUlMWSgzOTI1OSk=&amp;WINDOW=FIRST_POPUP&amp;HEIGHT=450&amp;WIDTH=450&amp;START_MA","XIMIZED=FALSE&amp;VAR:CALENDAR=US&amp;VAR:SYMBOL=H&amp;VAR:INDEX=0"}</definedName>
    <definedName name="_6139__FDSAUDITLINK__" localSheetId="2" hidden="1">{"fdsup://directions/FAT Viewer?action=UPDATE&amp;creator=factset&amp;DYN_ARGS=TRUE&amp;DOC_NAME=FAT:FQL_AUDITING_CLIENT_TEMPLATE.FAT&amp;display_string=Audit&amp;VAR:KEY=TIXGFKDYPU&amp;VAR:QUERY=RkZfRU5UUlBSX1ZBTF9EQUlMWSgzOTI1OSk=&amp;WINDOW=FIRST_POPUP&amp;HEIGHT=450&amp;WIDTH=450&amp;START_MA","XIMIZED=FALSE&amp;VAR:CALENDAR=US&amp;VAR:SYMBOL=HOT&amp;VAR:INDEX=0"}</definedName>
    <definedName name="_6139__FDSAUDITLINK__" hidden="1">{"fdsup://directions/FAT Viewer?action=UPDATE&amp;creator=factset&amp;DYN_ARGS=TRUE&amp;DOC_NAME=FAT:FQL_AUDITING_CLIENT_TEMPLATE.FAT&amp;display_string=Audit&amp;VAR:KEY=TIXGFKDYPU&amp;VAR:QUERY=RkZfRU5UUlBSX1ZBTF9EQUlMWSgzOTI1OSk=&amp;WINDOW=FIRST_POPUP&amp;HEIGHT=450&amp;WIDTH=450&amp;START_MA","XIMIZED=FALSE&amp;VAR:CALENDAR=US&amp;VAR:SYMBOL=HOT&amp;VAR:INDEX=0"}</definedName>
    <definedName name="_614______________123Graph_XCHART_8" hidden="1">#REF!</definedName>
    <definedName name="_614___________123Graph_XCHART_7" hidden="1">#REF!</definedName>
    <definedName name="_614__123Graph_ECHART_7" hidden="1">#REF!</definedName>
    <definedName name="_614__FDSAUDITLINK__" localSheetId="2">{"fdsup://directions/FAT Viewer?action=UPDATE&amp;creator=factset&amp;DYN_ARGS=TRUE&amp;DOC_NAME=FAT:FQL_AUDITING_CLIENT_TEMPLATE.FAT&amp;display_string=Audit&amp;VAR:KEY=TYNYZSRCB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OVR&amp;VAR:INDEX=0"}</definedName>
    <definedName name="_614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6140__FDSAUDITLINK__" localSheetId="2" hidden="1">{"fdsup://directions/FAT Viewer?action=UPDATE&amp;creator=factset&amp;DYN_ARGS=TRUE&amp;DOC_NAME=FAT:FQL_AUDITING_CLIENT_TEMPLATE.FAT&amp;display_string=Audit&amp;VAR:KEY=TOVIXUNCXO&amp;VAR:QUERY=RkZfRU5UUlBSX1ZBTF9EQUlMWSgzOTI1OSk=&amp;WINDOW=FIRST_POPUP&amp;HEIGHT=450&amp;WIDTH=450&amp;START_MA","XIMIZED=FALSE&amp;VAR:CALENDAR=US&amp;VAR:SYMBOL=585284&amp;VAR:INDEX=0"}</definedName>
    <definedName name="_6140__FDSAUDITLINK__" hidden="1">{"fdsup://directions/FAT Viewer?action=UPDATE&amp;creator=factset&amp;DYN_ARGS=TRUE&amp;DOC_NAME=FAT:FQL_AUDITING_CLIENT_TEMPLATE.FAT&amp;display_string=Audit&amp;VAR:KEY=TOVIXUNCXO&amp;VAR:QUERY=RkZfRU5UUlBSX1ZBTF9EQUlMWSgzOTI1OSk=&amp;WINDOW=FIRST_POPUP&amp;HEIGHT=450&amp;WIDTH=450&amp;START_MA","XIMIZED=FALSE&amp;VAR:CALENDAR=US&amp;VAR:SYMBOL=585284&amp;VAR:INDEX=0"}</definedName>
    <definedName name="_6141__FDSAUDITLINK__" localSheetId="2" hidden="1">{"fdsup://directions/FAT Viewer?action=UPDATE&amp;creator=factset&amp;DYN_ARGS=TRUE&amp;DOC_NAME=FAT:FQL_AUDITING_CLIENT_TEMPLATE.FAT&amp;display_string=Audit&amp;VAR:KEY=JOXKVITIJE&amp;VAR:QUERY=RkZfRU5UUlBSX1ZBTF9EQUlMWSgzOTI1OSk=&amp;WINDOW=FIRST_POPUP&amp;HEIGHT=450&amp;WIDTH=450&amp;START_MA","XIMIZED=FALSE&amp;VAR:CALENDAR=US&amp;VAR:SYMBOL=MAR&amp;VAR:INDEX=0"}</definedName>
    <definedName name="_6141__FDSAUDITLINK__" hidden="1">{"fdsup://directions/FAT Viewer?action=UPDATE&amp;creator=factset&amp;DYN_ARGS=TRUE&amp;DOC_NAME=FAT:FQL_AUDITING_CLIENT_TEMPLATE.FAT&amp;display_string=Audit&amp;VAR:KEY=JOXKVITIJE&amp;VAR:QUERY=RkZfRU5UUlBSX1ZBTF9EQUlMWSgzOTI1OSk=&amp;WINDOW=FIRST_POPUP&amp;HEIGHT=450&amp;WIDTH=450&amp;START_MA","XIMIZED=FALSE&amp;VAR:CALENDAR=US&amp;VAR:SYMBOL=MAR&amp;VAR:INDEX=0"}</definedName>
    <definedName name="_6142__FDSAUDITLINK__" localSheetId="2" hidden="1">{"fdsup://directions/FAT Viewer?action=UPDATE&amp;creator=factset&amp;DYN_ARGS=TRUE&amp;DOC_NAME=FAT:FQL_AUDITING_CLIENT_TEMPLATE.FAT&amp;display_string=Audit&amp;VAR:KEY=TIBIRQJKLK&amp;VAR:QUERY=RkZfRU5UUlBSX1ZBTF9EQUlMWSgzOTI1OSk=&amp;WINDOW=FIRST_POPUP&amp;HEIGHT=450&amp;WIDTH=450&amp;START_MA","XIMIZED=FALSE&amp;VAR:CALENDAR=US&amp;VAR:SYMBOL=CHH&amp;VAR:INDEX=0"}</definedName>
    <definedName name="_6142__FDSAUDITLINK__" hidden="1">{"fdsup://directions/FAT Viewer?action=UPDATE&amp;creator=factset&amp;DYN_ARGS=TRUE&amp;DOC_NAME=FAT:FQL_AUDITING_CLIENT_TEMPLATE.FAT&amp;display_string=Audit&amp;VAR:KEY=TIBIRQJKLK&amp;VAR:QUERY=RkZfRU5UUlBSX1ZBTF9EQUlMWSgzOTI1OSk=&amp;WINDOW=FIRST_POPUP&amp;HEIGHT=450&amp;WIDTH=450&amp;START_MA","XIMIZED=FALSE&amp;VAR:CALENDAR=US&amp;VAR:SYMBOL=CHH&amp;VAR:INDEX=0"}</definedName>
    <definedName name="_6143__FDSAUDITLINK__" localSheetId="2" hidden="1">{"fdsup://directions/FAT Viewer?action=UPDATE&amp;creator=factset&amp;DYN_ARGS=TRUE&amp;DOC_NAME=FAT:FQL_AUDITING_CLIENT_TEMPLATE.FAT&amp;display_string=Audit&amp;VAR:KEY=HSBSNKPIVM&amp;VAR:QUERY=RkZfRU5UUlBSX1ZBTF9EQUlMWSgzOTI1OSk=&amp;WINDOW=FIRST_POPUP&amp;HEIGHT=450&amp;WIDTH=450&amp;START_MA","XIMIZED=FALSE&amp;VAR:CALENDAR=US&amp;VAR:SYMBOL=WYN&amp;VAR:INDEX=0"}</definedName>
    <definedName name="_6143__FDSAUDITLINK__" hidden="1">{"fdsup://directions/FAT Viewer?action=UPDATE&amp;creator=factset&amp;DYN_ARGS=TRUE&amp;DOC_NAME=FAT:FQL_AUDITING_CLIENT_TEMPLATE.FAT&amp;display_string=Audit&amp;VAR:KEY=HSBSNKPIVM&amp;VAR:QUERY=RkZfRU5UUlBSX1ZBTF9EQUlMWSgzOTI1OSk=&amp;WINDOW=FIRST_POPUP&amp;HEIGHT=450&amp;WIDTH=450&amp;START_MA","XIMIZED=FALSE&amp;VAR:CALENDAR=US&amp;VAR:SYMBOL=WYN&amp;VAR:INDEX=0"}</definedName>
    <definedName name="_6144__FDSAUDITLINK__" localSheetId="2" hidden="1">{"fdsup://directions/FAT Viewer?action=UPDATE&amp;creator=factset&amp;DYN_ARGS=TRUE&amp;DOC_NAME=FAT:FQL_AUDITING_CLIENT_TEMPLATE.FAT&amp;display_string=Audit&amp;VAR:KEY=HABKZQFONQ&amp;VAR:QUERY=RkZfRU5UUlBSX1ZBTF9EQUlMWSgzOTI1OCk=&amp;WINDOW=FIRST_POPUP&amp;HEIGHT=450&amp;WIDTH=450&amp;START_MA","XIMIZED=FALSE&amp;VAR:CALENDAR=US&amp;VAR:SYMBOL=H&amp;VAR:INDEX=0"}</definedName>
    <definedName name="_6144__FDSAUDITLINK__" hidden="1">{"fdsup://directions/FAT Viewer?action=UPDATE&amp;creator=factset&amp;DYN_ARGS=TRUE&amp;DOC_NAME=FAT:FQL_AUDITING_CLIENT_TEMPLATE.FAT&amp;display_string=Audit&amp;VAR:KEY=HABKZQFONQ&amp;VAR:QUERY=RkZfRU5UUlBSX1ZBTF9EQUlMWSgzOTI1OCk=&amp;WINDOW=FIRST_POPUP&amp;HEIGHT=450&amp;WIDTH=450&amp;START_MA","XIMIZED=FALSE&amp;VAR:CALENDAR=US&amp;VAR:SYMBOL=H&amp;VAR:INDEX=0"}</definedName>
    <definedName name="_6145__FDSAUDITLINK__" localSheetId="2" hidden="1">{"fdsup://directions/FAT Viewer?action=UPDATE&amp;creator=factset&amp;DYN_ARGS=TRUE&amp;DOC_NAME=FAT:FQL_AUDITING_CLIENT_TEMPLATE.FAT&amp;display_string=Audit&amp;VAR:KEY=LQNGNGVKBK&amp;VAR:QUERY=RkZfRU5UUlBSX1ZBTF9EQUlMWSgzOTI1OCk=&amp;WINDOW=FIRST_POPUP&amp;HEIGHT=450&amp;WIDTH=450&amp;START_MA","XIMIZED=FALSE&amp;VAR:CALENDAR=US&amp;VAR:SYMBOL=HOT&amp;VAR:INDEX=0"}</definedName>
    <definedName name="_6145__FDSAUDITLINK__" hidden="1">{"fdsup://directions/FAT Viewer?action=UPDATE&amp;creator=factset&amp;DYN_ARGS=TRUE&amp;DOC_NAME=FAT:FQL_AUDITING_CLIENT_TEMPLATE.FAT&amp;display_string=Audit&amp;VAR:KEY=LQNGNGVKBK&amp;VAR:QUERY=RkZfRU5UUlBSX1ZBTF9EQUlMWSgzOTI1OCk=&amp;WINDOW=FIRST_POPUP&amp;HEIGHT=450&amp;WIDTH=450&amp;START_MA","XIMIZED=FALSE&amp;VAR:CALENDAR=US&amp;VAR:SYMBOL=HOT&amp;VAR:INDEX=0"}</definedName>
    <definedName name="_6146__FDSAUDITLINK__" localSheetId="2" hidden="1">{"fdsup://directions/FAT Viewer?action=UPDATE&amp;creator=factset&amp;DYN_ARGS=TRUE&amp;DOC_NAME=FAT:FQL_AUDITING_CLIENT_TEMPLATE.FAT&amp;display_string=Audit&amp;VAR:KEY=RIXWLMTCFE&amp;VAR:QUERY=RkZfRU5UUlBSX1ZBTF9EQUlMWSgzOTI1OCk=&amp;WINDOW=FIRST_POPUP&amp;HEIGHT=450&amp;WIDTH=450&amp;START_MA","XIMIZED=FALSE&amp;VAR:CALENDAR=US&amp;VAR:SYMBOL=585284&amp;VAR:INDEX=0"}</definedName>
    <definedName name="_6146__FDSAUDITLINK__" hidden="1">{"fdsup://directions/FAT Viewer?action=UPDATE&amp;creator=factset&amp;DYN_ARGS=TRUE&amp;DOC_NAME=FAT:FQL_AUDITING_CLIENT_TEMPLATE.FAT&amp;display_string=Audit&amp;VAR:KEY=RIXWLMTCFE&amp;VAR:QUERY=RkZfRU5UUlBSX1ZBTF9EQUlMWSgzOTI1OCk=&amp;WINDOW=FIRST_POPUP&amp;HEIGHT=450&amp;WIDTH=450&amp;START_MA","XIMIZED=FALSE&amp;VAR:CALENDAR=US&amp;VAR:SYMBOL=585284&amp;VAR:INDEX=0"}</definedName>
    <definedName name="_6147__FDSAUDITLINK__" localSheetId="2" hidden="1">{"fdsup://directions/FAT Viewer?action=UPDATE&amp;creator=factset&amp;DYN_ARGS=TRUE&amp;DOC_NAME=FAT:FQL_AUDITING_CLIENT_TEMPLATE.FAT&amp;display_string=Audit&amp;VAR:KEY=RULCBUTSRS&amp;VAR:QUERY=RkZfRU5UUlBSX1ZBTF9EQUlMWSgzOTI1OCk=&amp;WINDOW=FIRST_POPUP&amp;HEIGHT=450&amp;WIDTH=450&amp;START_MA","XIMIZED=FALSE&amp;VAR:CALENDAR=US&amp;VAR:SYMBOL=MAR&amp;VAR:INDEX=0"}</definedName>
    <definedName name="_6147__FDSAUDITLINK__" hidden="1">{"fdsup://directions/FAT Viewer?action=UPDATE&amp;creator=factset&amp;DYN_ARGS=TRUE&amp;DOC_NAME=FAT:FQL_AUDITING_CLIENT_TEMPLATE.FAT&amp;display_string=Audit&amp;VAR:KEY=RULCBUTSRS&amp;VAR:QUERY=RkZfRU5UUlBSX1ZBTF9EQUlMWSgzOTI1OCk=&amp;WINDOW=FIRST_POPUP&amp;HEIGHT=450&amp;WIDTH=450&amp;START_MA","XIMIZED=FALSE&amp;VAR:CALENDAR=US&amp;VAR:SYMBOL=MAR&amp;VAR:INDEX=0"}</definedName>
    <definedName name="_6148__FDSAUDITLINK__" localSheetId="2" hidden="1">{"fdsup://directions/FAT Viewer?action=UPDATE&amp;creator=factset&amp;DYN_ARGS=TRUE&amp;DOC_NAME=FAT:FQL_AUDITING_CLIENT_TEMPLATE.FAT&amp;display_string=Audit&amp;VAR:KEY=PQJALURMRQ&amp;VAR:QUERY=RkZfRU5UUlBSX1ZBTF9EQUlMWSgzOTI1OCk=&amp;WINDOW=FIRST_POPUP&amp;HEIGHT=450&amp;WIDTH=450&amp;START_MA","XIMIZED=FALSE&amp;VAR:CALENDAR=US&amp;VAR:SYMBOL=CHH&amp;VAR:INDEX=0"}</definedName>
    <definedName name="_6148__FDSAUDITLINK__" hidden="1">{"fdsup://directions/FAT Viewer?action=UPDATE&amp;creator=factset&amp;DYN_ARGS=TRUE&amp;DOC_NAME=FAT:FQL_AUDITING_CLIENT_TEMPLATE.FAT&amp;display_string=Audit&amp;VAR:KEY=PQJALURMRQ&amp;VAR:QUERY=RkZfRU5UUlBSX1ZBTF9EQUlMWSgzOTI1OCk=&amp;WINDOW=FIRST_POPUP&amp;HEIGHT=450&amp;WIDTH=450&amp;START_MA","XIMIZED=FALSE&amp;VAR:CALENDAR=US&amp;VAR:SYMBOL=CHH&amp;VAR:INDEX=0"}</definedName>
    <definedName name="_6149__FDSAUDITLINK__" localSheetId="2" hidden="1">{"fdsup://directions/FAT Viewer?action=UPDATE&amp;creator=factset&amp;DYN_ARGS=TRUE&amp;DOC_NAME=FAT:FQL_AUDITING_CLIENT_TEMPLATE.FAT&amp;display_string=Audit&amp;VAR:KEY=BKLCJABCRI&amp;VAR:QUERY=RkZfRU5UUlBSX1ZBTF9EQUlMWSgzOTI1OCk=&amp;WINDOW=FIRST_POPUP&amp;HEIGHT=450&amp;WIDTH=450&amp;START_MA","XIMIZED=FALSE&amp;VAR:CALENDAR=US&amp;VAR:SYMBOL=WYN&amp;VAR:INDEX=0"}</definedName>
    <definedName name="_6149__FDSAUDITLINK__" hidden="1">{"fdsup://directions/FAT Viewer?action=UPDATE&amp;creator=factset&amp;DYN_ARGS=TRUE&amp;DOC_NAME=FAT:FQL_AUDITING_CLIENT_TEMPLATE.FAT&amp;display_string=Audit&amp;VAR:KEY=BKLCJABCRI&amp;VAR:QUERY=RkZfRU5UUlBSX1ZBTF9EQUlMWSgzOTI1OCk=&amp;WINDOW=FIRST_POPUP&amp;HEIGHT=450&amp;WIDTH=450&amp;START_MA","XIMIZED=FALSE&amp;VAR:CALENDAR=US&amp;VAR:SYMBOL=WYN&amp;VAR:INDEX=0"}</definedName>
    <definedName name="_615______________123Graph_XCHART_9" hidden="1">#REF!</definedName>
    <definedName name="_615___________123Graph_XCHART_8" hidden="1">#REF!</definedName>
    <definedName name="_61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15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6150__FDSAUDITLINK__" localSheetId="2" hidden="1">{"fdsup://directions/FAT Viewer?action=UPDATE&amp;creator=factset&amp;DYN_ARGS=TRUE&amp;DOC_NAME=FAT:FQL_AUDITING_CLIENT_TEMPLATE.FAT&amp;display_string=Audit&amp;VAR:KEY=HCHATWTQBQ&amp;VAR:QUERY=RkZfRU5UUlBSX1ZBTF9EQUlMWSgzOTI1NSk=&amp;WINDOW=FIRST_POPUP&amp;HEIGHT=450&amp;WIDTH=450&amp;START_MA","XIMIZED=FALSE&amp;VAR:CALENDAR=US&amp;VAR:SYMBOL=H&amp;VAR:INDEX=0"}</definedName>
    <definedName name="_6150__FDSAUDITLINK__" hidden="1">{"fdsup://directions/FAT Viewer?action=UPDATE&amp;creator=factset&amp;DYN_ARGS=TRUE&amp;DOC_NAME=FAT:FQL_AUDITING_CLIENT_TEMPLATE.FAT&amp;display_string=Audit&amp;VAR:KEY=HCHATWTQBQ&amp;VAR:QUERY=RkZfRU5UUlBSX1ZBTF9EQUlMWSgzOTI1NSk=&amp;WINDOW=FIRST_POPUP&amp;HEIGHT=450&amp;WIDTH=450&amp;START_MA","XIMIZED=FALSE&amp;VAR:CALENDAR=US&amp;VAR:SYMBOL=H&amp;VAR:INDEX=0"}</definedName>
    <definedName name="_6151__FDSAUDITLINK__" localSheetId="2" hidden="1">{"fdsup://directions/FAT Viewer?action=UPDATE&amp;creator=factset&amp;DYN_ARGS=TRUE&amp;DOC_NAME=FAT:FQL_AUDITING_CLIENT_TEMPLATE.FAT&amp;display_string=Audit&amp;VAR:KEY=RIHEFEFWLE&amp;VAR:QUERY=RkZfRU5UUlBSX1ZBTF9EQUlMWSgzOTI1NSk=&amp;WINDOW=FIRST_POPUP&amp;HEIGHT=450&amp;WIDTH=450&amp;START_MA","XIMIZED=FALSE&amp;VAR:CALENDAR=US&amp;VAR:SYMBOL=HOT&amp;VAR:INDEX=0"}</definedName>
    <definedName name="_6151__FDSAUDITLINK__" hidden="1">{"fdsup://directions/FAT Viewer?action=UPDATE&amp;creator=factset&amp;DYN_ARGS=TRUE&amp;DOC_NAME=FAT:FQL_AUDITING_CLIENT_TEMPLATE.FAT&amp;display_string=Audit&amp;VAR:KEY=RIHEFEFWLE&amp;VAR:QUERY=RkZfRU5UUlBSX1ZBTF9EQUlMWSgzOTI1NSk=&amp;WINDOW=FIRST_POPUP&amp;HEIGHT=450&amp;WIDTH=450&amp;START_MA","XIMIZED=FALSE&amp;VAR:CALENDAR=US&amp;VAR:SYMBOL=HOT&amp;VAR:INDEX=0"}</definedName>
    <definedName name="_6152__FDSAUDITLINK__" localSheetId="2" hidden="1">{"fdsup://directions/FAT Viewer?action=UPDATE&amp;creator=factset&amp;DYN_ARGS=TRUE&amp;DOC_NAME=FAT:FQL_AUDITING_CLIENT_TEMPLATE.FAT&amp;display_string=Audit&amp;VAR:KEY=HWVWFWHIRQ&amp;VAR:QUERY=RkZfRU5UUlBSX1ZBTF9EQUlMWSgzOTI1NSk=&amp;WINDOW=FIRST_POPUP&amp;HEIGHT=450&amp;WIDTH=450&amp;START_MA","XIMIZED=FALSE&amp;VAR:CALENDAR=US&amp;VAR:SYMBOL=585284&amp;VAR:INDEX=0"}</definedName>
    <definedName name="_6152__FDSAUDITLINK__" hidden="1">{"fdsup://directions/FAT Viewer?action=UPDATE&amp;creator=factset&amp;DYN_ARGS=TRUE&amp;DOC_NAME=FAT:FQL_AUDITING_CLIENT_TEMPLATE.FAT&amp;display_string=Audit&amp;VAR:KEY=HWVWFWHIRQ&amp;VAR:QUERY=RkZfRU5UUlBSX1ZBTF9EQUlMWSgzOTI1NSk=&amp;WINDOW=FIRST_POPUP&amp;HEIGHT=450&amp;WIDTH=450&amp;START_MA","XIMIZED=FALSE&amp;VAR:CALENDAR=US&amp;VAR:SYMBOL=585284&amp;VAR:INDEX=0"}</definedName>
    <definedName name="_6153__FDSAUDITLINK__" localSheetId="2" hidden="1">{"fdsup://directions/FAT Viewer?action=UPDATE&amp;creator=factset&amp;DYN_ARGS=TRUE&amp;DOC_NAME=FAT:FQL_AUDITING_CLIENT_TEMPLATE.FAT&amp;display_string=Audit&amp;VAR:KEY=FUJURGBINI&amp;VAR:QUERY=RkZfRU5UUlBSX1ZBTF9EQUlMWSgzOTI1NSk=&amp;WINDOW=FIRST_POPUP&amp;HEIGHT=450&amp;WIDTH=450&amp;START_MA","XIMIZED=FALSE&amp;VAR:CALENDAR=US&amp;VAR:SYMBOL=MAR&amp;VAR:INDEX=0"}</definedName>
    <definedName name="_6153__FDSAUDITLINK__" hidden="1">{"fdsup://directions/FAT Viewer?action=UPDATE&amp;creator=factset&amp;DYN_ARGS=TRUE&amp;DOC_NAME=FAT:FQL_AUDITING_CLIENT_TEMPLATE.FAT&amp;display_string=Audit&amp;VAR:KEY=FUJURGBINI&amp;VAR:QUERY=RkZfRU5UUlBSX1ZBTF9EQUlMWSgzOTI1NSk=&amp;WINDOW=FIRST_POPUP&amp;HEIGHT=450&amp;WIDTH=450&amp;START_MA","XIMIZED=FALSE&amp;VAR:CALENDAR=US&amp;VAR:SYMBOL=MAR&amp;VAR:INDEX=0"}</definedName>
    <definedName name="_6154__FDSAUDITLINK__" localSheetId="2" hidden="1">{"fdsup://directions/FAT Viewer?action=UPDATE&amp;creator=factset&amp;DYN_ARGS=TRUE&amp;DOC_NAME=FAT:FQL_AUDITING_CLIENT_TEMPLATE.FAT&amp;display_string=Audit&amp;VAR:KEY=TMDETIPENG&amp;VAR:QUERY=RkZfRU5UUlBSX1ZBTF9EQUlMWSgzOTI1NSk=&amp;WINDOW=FIRST_POPUP&amp;HEIGHT=450&amp;WIDTH=450&amp;START_MA","XIMIZED=FALSE&amp;VAR:CALENDAR=US&amp;VAR:SYMBOL=CHH&amp;VAR:INDEX=0"}</definedName>
    <definedName name="_6154__FDSAUDITLINK__" hidden="1">{"fdsup://directions/FAT Viewer?action=UPDATE&amp;creator=factset&amp;DYN_ARGS=TRUE&amp;DOC_NAME=FAT:FQL_AUDITING_CLIENT_TEMPLATE.FAT&amp;display_string=Audit&amp;VAR:KEY=TMDETIPENG&amp;VAR:QUERY=RkZfRU5UUlBSX1ZBTF9EQUlMWSgzOTI1NSk=&amp;WINDOW=FIRST_POPUP&amp;HEIGHT=450&amp;WIDTH=450&amp;START_MA","XIMIZED=FALSE&amp;VAR:CALENDAR=US&amp;VAR:SYMBOL=CHH&amp;VAR:INDEX=0"}</definedName>
    <definedName name="_6155__FDSAUDITLINK__" localSheetId="2" hidden="1">{"fdsup://directions/FAT Viewer?action=UPDATE&amp;creator=factset&amp;DYN_ARGS=TRUE&amp;DOC_NAME=FAT:FQL_AUDITING_CLIENT_TEMPLATE.FAT&amp;display_string=Audit&amp;VAR:KEY=PQHINQXMZC&amp;VAR:QUERY=RkZfRU5UUlBSX1ZBTF9EQUlMWSgzOTI1NSk=&amp;WINDOW=FIRST_POPUP&amp;HEIGHT=450&amp;WIDTH=450&amp;START_MA","XIMIZED=FALSE&amp;VAR:CALENDAR=US&amp;VAR:SYMBOL=WYN&amp;VAR:INDEX=0"}</definedName>
    <definedName name="_6155__FDSAUDITLINK__" hidden="1">{"fdsup://directions/FAT Viewer?action=UPDATE&amp;creator=factset&amp;DYN_ARGS=TRUE&amp;DOC_NAME=FAT:FQL_AUDITING_CLIENT_TEMPLATE.FAT&amp;display_string=Audit&amp;VAR:KEY=PQHINQXMZC&amp;VAR:QUERY=RkZfRU5UUlBSX1ZBTF9EQUlMWSgzOTI1NSk=&amp;WINDOW=FIRST_POPUP&amp;HEIGHT=450&amp;WIDTH=450&amp;START_MA","XIMIZED=FALSE&amp;VAR:CALENDAR=US&amp;VAR:SYMBOL=WYN&amp;VAR:INDEX=0"}</definedName>
    <definedName name="_6156__FDSAUDITLINK__" localSheetId="2" hidden="1">{"fdsup://directions/FAT Viewer?action=UPDATE&amp;creator=factset&amp;DYN_ARGS=TRUE&amp;DOC_NAME=FAT:FQL_AUDITING_CLIENT_TEMPLATE.FAT&amp;display_string=Audit&amp;VAR:KEY=JONKBGTADS&amp;VAR:QUERY=RkZfRU5UUlBSX1ZBTF9EQUlMWSgzOTI1NCk=&amp;WINDOW=FIRST_POPUP&amp;HEIGHT=450&amp;WIDTH=450&amp;START_MA","XIMIZED=FALSE&amp;VAR:CALENDAR=US&amp;VAR:SYMBOL=H&amp;VAR:INDEX=0"}</definedName>
    <definedName name="_6156__FDSAUDITLINK__" hidden="1">{"fdsup://directions/FAT Viewer?action=UPDATE&amp;creator=factset&amp;DYN_ARGS=TRUE&amp;DOC_NAME=FAT:FQL_AUDITING_CLIENT_TEMPLATE.FAT&amp;display_string=Audit&amp;VAR:KEY=JONKBGTADS&amp;VAR:QUERY=RkZfRU5UUlBSX1ZBTF9EQUlMWSgzOTI1NCk=&amp;WINDOW=FIRST_POPUP&amp;HEIGHT=450&amp;WIDTH=450&amp;START_MA","XIMIZED=FALSE&amp;VAR:CALENDAR=US&amp;VAR:SYMBOL=H&amp;VAR:INDEX=0"}</definedName>
    <definedName name="_6157__FDSAUDITLINK__" localSheetId="2" hidden="1">{"fdsup://directions/FAT Viewer?action=UPDATE&amp;creator=factset&amp;DYN_ARGS=TRUE&amp;DOC_NAME=FAT:FQL_AUDITING_CLIENT_TEMPLATE.FAT&amp;display_string=Audit&amp;VAR:KEY=TIXEHWLMJQ&amp;VAR:QUERY=RkZfRU5UUlBSX1ZBTF9EQUlMWSgzOTI1NCk=&amp;WINDOW=FIRST_POPUP&amp;HEIGHT=450&amp;WIDTH=450&amp;START_MA","XIMIZED=FALSE&amp;VAR:CALENDAR=US&amp;VAR:SYMBOL=HOT&amp;VAR:INDEX=0"}</definedName>
    <definedName name="_6157__FDSAUDITLINK__" hidden="1">{"fdsup://directions/FAT Viewer?action=UPDATE&amp;creator=factset&amp;DYN_ARGS=TRUE&amp;DOC_NAME=FAT:FQL_AUDITING_CLIENT_TEMPLATE.FAT&amp;display_string=Audit&amp;VAR:KEY=TIXEHWLMJQ&amp;VAR:QUERY=RkZfRU5UUlBSX1ZBTF9EQUlMWSgzOTI1NCk=&amp;WINDOW=FIRST_POPUP&amp;HEIGHT=450&amp;WIDTH=450&amp;START_MA","XIMIZED=FALSE&amp;VAR:CALENDAR=US&amp;VAR:SYMBOL=HOT&amp;VAR:INDEX=0"}</definedName>
    <definedName name="_6158__FDSAUDITLINK__" localSheetId="2" hidden="1">{"fdsup://directions/FAT Viewer?action=UPDATE&amp;creator=factset&amp;DYN_ARGS=TRUE&amp;DOC_NAME=FAT:FQL_AUDITING_CLIENT_TEMPLATE.FAT&amp;display_string=Audit&amp;VAR:KEY=BOHUBONSRG&amp;VAR:QUERY=RkZfRU5UUlBSX1ZBTF9EQUlMWSgzOTI1NCk=&amp;WINDOW=FIRST_POPUP&amp;HEIGHT=450&amp;WIDTH=450&amp;START_MA","XIMIZED=FALSE&amp;VAR:CALENDAR=US&amp;VAR:SYMBOL=585284&amp;VAR:INDEX=0"}</definedName>
    <definedName name="_6158__FDSAUDITLINK__" hidden="1">{"fdsup://directions/FAT Viewer?action=UPDATE&amp;creator=factset&amp;DYN_ARGS=TRUE&amp;DOC_NAME=FAT:FQL_AUDITING_CLIENT_TEMPLATE.FAT&amp;display_string=Audit&amp;VAR:KEY=BOHUBONSRG&amp;VAR:QUERY=RkZfRU5UUlBSX1ZBTF9EQUlMWSgzOTI1NCk=&amp;WINDOW=FIRST_POPUP&amp;HEIGHT=450&amp;WIDTH=450&amp;START_MA","XIMIZED=FALSE&amp;VAR:CALENDAR=US&amp;VAR:SYMBOL=585284&amp;VAR:INDEX=0"}</definedName>
    <definedName name="_6159__FDSAUDITLINK__" localSheetId="2" hidden="1">{"fdsup://directions/FAT Viewer?action=UPDATE&amp;creator=factset&amp;DYN_ARGS=TRUE&amp;DOC_NAME=FAT:FQL_AUDITING_CLIENT_TEMPLATE.FAT&amp;display_string=Audit&amp;VAR:KEY=ZERKRMNGJO&amp;VAR:QUERY=RkZfRU5UUlBSX1ZBTF9EQUlMWSgzOTI1NCk=&amp;WINDOW=FIRST_POPUP&amp;HEIGHT=450&amp;WIDTH=450&amp;START_MA","XIMIZED=FALSE&amp;VAR:CALENDAR=US&amp;VAR:SYMBOL=MAR&amp;VAR:INDEX=0"}</definedName>
    <definedName name="_6159__FDSAUDITLINK__" hidden="1">{"fdsup://directions/FAT Viewer?action=UPDATE&amp;creator=factset&amp;DYN_ARGS=TRUE&amp;DOC_NAME=FAT:FQL_AUDITING_CLIENT_TEMPLATE.FAT&amp;display_string=Audit&amp;VAR:KEY=ZERKRMNGJO&amp;VAR:QUERY=RkZfRU5UUlBSX1ZBTF9EQUlMWSgzOTI1NCk=&amp;WINDOW=FIRST_POPUP&amp;HEIGHT=450&amp;WIDTH=450&amp;START_MA","XIMIZED=FALSE&amp;VAR:CALENDAR=US&amp;VAR:SYMBOL=MAR&amp;VAR:INDEX=0"}</definedName>
    <definedName name="_616___________123Graph_XCHART_9" hidden="1">#REF!</definedName>
    <definedName name="_616__123Graph_DCHART_8" hidden="1">#REF!</definedName>
    <definedName name="_61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16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6160__FDSAUDITLINK__" localSheetId="2" hidden="1">{"fdsup://directions/FAT Viewer?action=UPDATE&amp;creator=factset&amp;DYN_ARGS=TRUE&amp;DOC_NAME=FAT:FQL_AUDITING_CLIENT_TEMPLATE.FAT&amp;display_string=Audit&amp;VAR:KEY=DWXQBSNQNS&amp;VAR:QUERY=RkZfRU5UUlBSX1ZBTF9EQUlMWSgzOTI1NCk=&amp;WINDOW=FIRST_POPUP&amp;HEIGHT=450&amp;WIDTH=450&amp;START_MA","XIMIZED=FALSE&amp;VAR:CALENDAR=US&amp;VAR:SYMBOL=CHH&amp;VAR:INDEX=0"}</definedName>
    <definedName name="_6160__FDSAUDITLINK__" hidden="1">{"fdsup://directions/FAT Viewer?action=UPDATE&amp;creator=factset&amp;DYN_ARGS=TRUE&amp;DOC_NAME=FAT:FQL_AUDITING_CLIENT_TEMPLATE.FAT&amp;display_string=Audit&amp;VAR:KEY=DWXQBSNQNS&amp;VAR:QUERY=RkZfRU5UUlBSX1ZBTF9EQUlMWSgzOTI1NCk=&amp;WINDOW=FIRST_POPUP&amp;HEIGHT=450&amp;WIDTH=450&amp;START_MA","XIMIZED=FALSE&amp;VAR:CALENDAR=US&amp;VAR:SYMBOL=CHH&amp;VAR:INDEX=0"}</definedName>
    <definedName name="_6161__FDSAUDITLINK__" localSheetId="2" hidden="1">{"fdsup://directions/FAT Viewer?action=UPDATE&amp;creator=factset&amp;DYN_ARGS=TRUE&amp;DOC_NAME=FAT:FQL_AUDITING_CLIENT_TEMPLATE.FAT&amp;display_string=Audit&amp;VAR:KEY=BABAFMNSZE&amp;VAR:QUERY=RkZfRU5UUlBSX1ZBTF9EQUlMWSgzOTI1NCk=&amp;WINDOW=FIRST_POPUP&amp;HEIGHT=450&amp;WIDTH=450&amp;START_MA","XIMIZED=FALSE&amp;VAR:CALENDAR=US&amp;VAR:SYMBOL=WYN&amp;VAR:INDEX=0"}</definedName>
    <definedName name="_6161__FDSAUDITLINK__" hidden="1">{"fdsup://directions/FAT Viewer?action=UPDATE&amp;creator=factset&amp;DYN_ARGS=TRUE&amp;DOC_NAME=FAT:FQL_AUDITING_CLIENT_TEMPLATE.FAT&amp;display_string=Audit&amp;VAR:KEY=BABAFMNSZE&amp;VAR:QUERY=RkZfRU5UUlBSX1ZBTF9EQUlMWSgzOTI1NCk=&amp;WINDOW=FIRST_POPUP&amp;HEIGHT=450&amp;WIDTH=450&amp;START_MA","XIMIZED=FALSE&amp;VAR:CALENDAR=US&amp;VAR:SYMBOL=WYN&amp;VAR:INDEX=0"}</definedName>
    <definedName name="_6162__FDSAUDITLINK__" localSheetId="2" hidden="1">{"fdsup://directions/FAT Viewer?action=UPDATE&amp;creator=factset&amp;DYN_ARGS=TRUE&amp;DOC_NAME=FAT:FQL_AUDITING_CLIENT_TEMPLATE.FAT&amp;display_string=Audit&amp;VAR:KEY=XITKJAJQLC&amp;VAR:QUERY=RkZfRU5UUlBSX1ZBTF9EQUlMWSgzOTI1Myk=&amp;WINDOW=FIRST_POPUP&amp;HEIGHT=450&amp;WIDTH=450&amp;START_MA","XIMIZED=FALSE&amp;VAR:CALENDAR=US&amp;VAR:SYMBOL=H&amp;VAR:INDEX=0"}</definedName>
    <definedName name="_6162__FDSAUDITLINK__" hidden="1">{"fdsup://directions/FAT Viewer?action=UPDATE&amp;creator=factset&amp;DYN_ARGS=TRUE&amp;DOC_NAME=FAT:FQL_AUDITING_CLIENT_TEMPLATE.FAT&amp;display_string=Audit&amp;VAR:KEY=XITKJAJQLC&amp;VAR:QUERY=RkZfRU5UUlBSX1ZBTF9EQUlMWSgzOTI1Myk=&amp;WINDOW=FIRST_POPUP&amp;HEIGHT=450&amp;WIDTH=450&amp;START_MA","XIMIZED=FALSE&amp;VAR:CALENDAR=US&amp;VAR:SYMBOL=H&amp;VAR:INDEX=0"}</definedName>
    <definedName name="_6163__FDSAUDITLINK__" localSheetId="2" hidden="1">{"fdsup://directions/FAT Viewer?action=UPDATE&amp;creator=factset&amp;DYN_ARGS=TRUE&amp;DOC_NAME=FAT:FQL_AUDITING_CLIENT_TEMPLATE.FAT&amp;display_string=Audit&amp;VAR:KEY=NWDATWPGNO&amp;VAR:QUERY=RkZfRU5UUlBSX1ZBTF9EQUlMWSgzOTI1Myk=&amp;WINDOW=FIRST_POPUP&amp;HEIGHT=450&amp;WIDTH=450&amp;START_MA","XIMIZED=FALSE&amp;VAR:CALENDAR=US&amp;VAR:SYMBOL=HOT&amp;VAR:INDEX=0"}</definedName>
    <definedName name="_6163__FDSAUDITLINK__" hidden="1">{"fdsup://directions/FAT Viewer?action=UPDATE&amp;creator=factset&amp;DYN_ARGS=TRUE&amp;DOC_NAME=FAT:FQL_AUDITING_CLIENT_TEMPLATE.FAT&amp;display_string=Audit&amp;VAR:KEY=NWDATWPGNO&amp;VAR:QUERY=RkZfRU5UUlBSX1ZBTF9EQUlMWSgzOTI1Myk=&amp;WINDOW=FIRST_POPUP&amp;HEIGHT=450&amp;WIDTH=450&amp;START_MA","XIMIZED=FALSE&amp;VAR:CALENDAR=US&amp;VAR:SYMBOL=HOT&amp;VAR:INDEX=0"}</definedName>
    <definedName name="_6164__FDSAUDITLINK__" localSheetId="2" hidden="1">{"fdsup://directions/FAT Viewer?action=UPDATE&amp;creator=factset&amp;DYN_ARGS=TRUE&amp;DOC_NAME=FAT:FQL_AUDITING_CLIENT_TEMPLATE.FAT&amp;display_string=Audit&amp;VAR:KEY=HMJAXWVEHQ&amp;VAR:QUERY=RkZfRU5UUlBSX1ZBTF9EQUlMWSgzOTI1Myk=&amp;WINDOW=FIRST_POPUP&amp;HEIGHT=450&amp;WIDTH=450&amp;START_MA","XIMIZED=FALSE&amp;VAR:CALENDAR=US&amp;VAR:SYMBOL=585284&amp;VAR:INDEX=0"}</definedName>
    <definedName name="_6164__FDSAUDITLINK__" hidden="1">{"fdsup://directions/FAT Viewer?action=UPDATE&amp;creator=factset&amp;DYN_ARGS=TRUE&amp;DOC_NAME=FAT:FQL_AUDITING_CLIENT_TEMPLATE.FAT&amp;display_string=Audit&amp;VAR:KEY=HMJAXWVEHQ&amp;VAR:QUERY=RkZfRU5UUlBSX1ZBTF9EQUlMWSgzOTI1Myk=&amp;WINDOW=FIRST_POPUP&amp;HEIGHT=450&amp;WIDTH=450&amp;START_MA","XIMIZED=FALSE&amp;VAR:CALENDAR=US&amp;VAR:SYMBOL=585284&amp;VAR:INDEX=0"}</definedName>
    <definedName name="_6165__FDSAUDITLINK__" localSheetId="2" hidden="1">{"fdsup://directions/FAT Viewer?action=UPDATE&amp;creator=factset&amp;DYN_ARGS=TRUE&amp;DOC_NAME=FAT:FQL_AUDITING_CLIENT_TEMPLATE.FAT&amp;display_string=Audit&amp;VAR:KEY=BAHKHMPYTE&amp;VAR:QUERY=RkZfRU5UUlBSX1ZBTF9EQUlMWSgzOTI1Myk=&amp;WINDOW=FIRST_POPUP&amp;HEIGHT=450&amp;WIDTH=450&amp;START_MA","XIMIZED=FALSE&amp;VAR:CALENDAR=US&amp;VAR:SYMBOL=MAR&amp;VAR:INDEX=0"}</definedName>
    <definedName name="_6165__FDSAUDITLINK__" hidden="1">{"fdsup://directions/FAT Viewer?action=UPDATE&amp;creator=factset&amp;DYN_ARGS=TRUE&amp;DOC_NAME=FAT:FQL_AUDITING_CLIENT_TEMPLATE.FAT&amp;display_string=Audit&amp;VAR:KEY=BAHKHMPYTE&amp;VAR:QUERY=RkZfRU5UUlBSX1ZBTF9EQUlMWSgzOTI1Myk=&amp;WINDOW=FIRST_POPUP&amp;HEIGHT=450&amp;WIDTH=450&amp;START_MA","XIMIZED=FALSE&amp;VAR:CALENDAR=US&amp;VAR:SYMBOL=MAR&amp;VAR:INDEX=0"}</definedName>
    <definedName name="_6166__FDSAUDITLINK__" localSheetId="2" hidden="1">{"fdsup://directions/FAT Viewer?action=UPDATE&amp;creator=factset&amp;DYN_ARGS=TRUE&amp;DOC_NAME=FAT:FQL_AUDITING_CLIENT_TEMPLATE.FAT&amp;display_string=Audit&amp;VAR:KEY=JEVALIRONI&amp;VAR:QUERY=RkZfRU5UUlBSX1ZBTF9EQUlMWSgzOTI1Myk=&amp;WINDOW=FIRST_POPUP&amp;HEIGHT=450&amp;WIDTH=450&amp;START_MA","XIMIZED=FALSE&amp;VAR:CALENDAR=US&amp;VAR:SYMBOL=CHH&amp;VAR:INDEX=0"}</definedName>
    <definedName name="_6166__FDSAUDITLINK__" hidden="1">{"fdsup://directions/FAT Viewer?action=UPDATE&amp;creator=factset&amp;DYN_ARGS=TRUE&amp;DOC_NAME=FAT:FQL_AUDITING_CLIENT_TEMPLATE.FAT&amp;display_string=Audit&amp;VAR:KEY=JEVALIRONI&amp;VAR:QUERY=RkZfRU5UUlBSX1ZBTF9EQUlMWSgzOTI1Myk=&amp;WINDOW=FIRST_POPUP&amp;HEIGHT=450&amp;WIDTH=450&amp;START_MA","XIMIZED=FALSE&amp;VAR:CALENDAR=US&amp;VAR:SYMBOL=CHH&amp;VAR:INDEX=0"}</definedName>
    <definedName name="_6167__FDSAUDITLINK__" localSheetId="2" hidden="1">{"fdsup://directions/FAT Viewer?action=UPDATE&amp;creator=factset&amp;DYN_ARGS=TRUE&amp;DOC_NAME=FAT:FQL_AUDITING_CLIENT_TEMPLATE.FAT&amp;display_string=Audit&amp;VAR:KEY=RYVOVOLCZE&amp;VAR:QUERY=RkZfRU5UUlBSX1ZBTF9EQUlMWSgzOTI1Myk=&amp;WINDOW=FIRST_POPUP&amp;HEIGHT=450&amp;WIDTH=450&amp;START_MA","XIMIZED=FALSE&amp;VAR:CALENDAR=US&amp;VAR:SYMBOL=WYN&amp;VAR:INDEX=0"}</definedName>
    <definedName name="_6167__FDSAUDITLINK__" hidden="1">{"fdsup://directions/FAT Viewer?action=UPDATE&amp;creator=factset&amp;DYN_ARGS=TRUE&amp;DOC_NAME=FAT:FQL_AUDITING_CLIENT_TEMPLATE.FAT&amp;display_string=Audit&amp;VAR:KEY=RYVOVOLCZE&amp;VAR:QUERY=RkZfRU5UUlBSX1ZBTF9EQUlMWSgzOTI1Myk=&amp;WINDOW=FIRST_POPUP&amp;HEIGHT=450&amp;WIDTH=450&amp;START_MA","XIMIZED=FALSE&amp;VAR:CALENDAR=US&amp;VAR:SYMBOL=WYN&amp;VAR:INDEX=0"}</definedName>
    <definedName name="_6168__FDSAUDITLINK__" localSheetId="2" hidden="1">{"fdsup://directions/FAT Viewer?action=UPDATE&amp;creator=factset&amp;DYN_ARGS=TRUE&amp;DOC_NAME=FAT:FQL_AUDITING_CLIENT_TEMPLATE.FAT&amp;display_string=Audit&amp;VAR:KEY=ROPSNMZYNC&amp;VAR:QUERY=RkZfRU5UUlBSX1ZBTF9EQUlMWSgzOTI1Mik=&amp;WINDOW=FIRST_POPUP&amp;HEIGHT=450&amp;WIDTH=450&amp;START_MA","XIMIZED=FALSE&amp;VAR:CALENDAR=US&amp;VAR:SYMBOL=H&amp;VAR:INDEX=0"}</definedName>
    <definedName name="_6168__FDSAUDITLINK__" hidden="1">{"fdsup://directions/FAT Viewer?action=UPDATE&amp;creator=factset&amp;DYN_ARGS=TRUE&amp;DOC_NAME=FAT:FQL_AUDITING_CLIENT_TEMPLATE.FAT&amp;display_string=Audit&amp;VAR:KEY=ROPSNMZYNC&amp;VAR:QUERY=RkZfRU5UUlBSX1ZBTF9EQUlMWSgzOTI1Mik=&amp;WINDOW=FIRST_POPUP&amp;HEIGHT=450&amp;WIDTH=450&amp;START_MA","XIMIZED=FALSE&amp;VAR:CALENDAR=US&amp;VAR:SYMBOL=H&amp;VAR:INDEX=0"}</definedName>
    <definedName name="_6169__FDSAUDITLINK__" localSheetId="2" hidden="1">{"fdsup://directions/FAT Viewer?action=UPDATE&amp;creator=factset&amp;DYN_ARGS=TRUE&amp;DOC_NAME=FAT:FQL_AUDITING_CLIENT_TEMPLATE.FAT&amp;display_string=Audit&amp;VAR:KEY=HOXIRUBOLK&amp;VAR:QUERY=RkZfRU5UUlBSX1ZBTF9EQUlMWSgzOTI1Mik=&amp;WINDOW=FIRST_POPUP&amp;HEIGHT=450&amp;WIDTH=450&amp;START_MA","XIMIZED=FALSE&amp;VAR:CALENDAR=US&amp;VAR:SYMBOL=HOT&amp;VAR:INDEX=0"}</definedName>
    <definedName name="_6169__FDSAUDITLINK__" hidden="1">{"fdsup://directions/FAT Viewer?action=UPDATE&amp;creator=factset&amp;DYN_ARGS=TRUE&amp;DOC_NAME=FAT:FQL_AUDITING_CLIENT_TEMPLATE.FAT&amp;display_string=Audit&amp;VAR:KEY=HOXIRUBOLK&amp;VAR:QUERY=RkZfRU5UUlBSX1ZBTF9EQUlMWSgzOTI1Mik=&amp;WINDOW=FIRST_POPUP&amp;HEIGHT=450&amp;WIDTH=450&amp;START_MA","XIMIZED=FALSE&amp;VAR:CALENDAR=US&amp;VAR:SYMBOL=HOT&amp;VAR:INDEX=0"}</definedName>
    <definedName name="_617__________123Graph_ACHART_1" hidden="1">#REF!</definedName>
    <definedName name="_61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617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6170__FDSAUDITLINK__" localSheetId="2" hidden="1">{"fdsup://directions/FAT Viewer?action=UPDATE&amp;creator=factset&amp;DYN_ARGS=TRUE&amp;DOC_NAME=FAT:FQL_AUDITING_CLIENT_TEMPLATE.FAT&amp;display_string=Audit&amp;VAR:KEY=NEZCXWDSLG&amp;VAR:QUERY=RkZfRU5UUlBSX1ZBTF9EQUlMWSgzOTI1Mik=&amp;WINDOW=FIRST_POPUP&amp;HEIGHT=450&amp;WIDTH=450&amp;START_MA","XIMIZED=FALSE&amp;VAR:CALENDAR=US&amp;VAR:SYMBOL=585284&amp;VAR:INDEX=0"}</definedName>
    <definedName name="_6170__FDSAUDITLINK__" hidden="1">{"fdsup://directions/FAT Viewer?action=UPDATE&amp;creator=factset&amp;DYN_ARGS=TRUE&amp;DOC_NAME=FAT:FQL_AUDITING_CLIENT_TEMPLATE.FAT&amp;display_string=Audit&amp;VAR:KEY=NEZCXWDSLG&amp;VAR:QUERY=RkZfRU5UUlBSX1ZBTF9EQUlMWSgzOTI1Mik=&amp;WINDOW=FIRST_POPUP&amp;HEIGHT=450&amp;WIDTH=450&amp;START_MA","XIMIZED=FALSE&amp;VAR:CALENDAR=US&amp;VAR:SYMBOL=585284&amp;VAR:INDEX=0"}</definedName>
    <definedName name="_6171__FDSAUDITLINK__" localSheetId="2" hidden="1">{"fdsup://directions/FAT Viewer?action=UPDATE&amp;creator=factset&amp;DYN_ARGS=TRUE&amp;DOC_NAME=FAT:FQL_AUDITING_CLIENT_TEMPLATE.FAT&amp;display_string=Audit&amp;VAR:KEY=ZIXCNILUVG&amp;VAR:QUERY=RkZfRU5UUlBSX1ZBTF9EQUlMWSgzOTI1Mik=&amp;WINDOW=FIRST_POPUP&amp;HEIGHT=450&amp;WIDTH=450&amp;START_MA","XIMIZED=FALSE&amp;VAR:CALENDAR=US&amp;VAR:SYMBOL=MAR&amp;VAR:INDEX=0"}</definedName>
    <definedName name="_6171__FDSAUDITLINK__" hidden="1">{"fdsup://directions/FAT Viewer?action=UPDATE&amp;creator=factset&amp;DYN_ARGS=TRUE&amp;DOC_NAME=FAT:FQL_AUDITING_CLIENT_TEMPLATE.FAT&amp;display_string=Audit&amp;VAR:KEY=ZIXCNILUVG&amp;VAR:QUERY=RkZfRU5UUlBSX1ZBTF9EQUlMWSgzOTI1Mik=&amp;WINDOW=FIRST_POPUP&amp;HEIGHT=450&amp;WIDTH=450&amp;START_MA","XIMIZED=FALSE&amp;VAR:CALENDAR=US&amp;VAR:SYMBOL=MAR&amp;VAR:INDEX=0"}</definedName>
    <definedName name="_6172__FDSAUDITLINK__" localSheetId="2" hidden="1">{"fdsup://directions/FAT Viewer?action=UPDATE&amp;creator=factset&amp;DYN_ARGS=TRUE&amp;DOC_NAME=FAT:FQL_AUDITING_CLIENT_TEMPLATE.FAT&amp;display_string=Audit&amp;VAR:KEY=BQRQJETAJK&amp;VAR:QUERY=RkZfRU5UUlBSX1ZBTF9EQUlMWSgzOTI1Mik=&amp;WINDOW=FIRST_POPUP&amp;HEIGHT=450&amp;WIDTH=450&amp;START_MA","XIMIZED=FALSE&amp;VAR:CALENDAR=US&amp;VAR:SYMBOL=CHH&amp;VAR:INDEX=0"}</definedName>
    <definedName name="_6172__FDSAUDITLINK__" hidden="1">{"fdsup://directions/FAT Viewer?action=UPDATE&amp;creator=factset&amp;DYN_ARGS=TRUE&amp;DOC_NAME=FAT:FQL_AUDITING_CLIENT_TEMPLATE.FAT&amp;display_string=Audit&amp;VAR:KEY=BQRQJETAJK&amp;VAR:QUERY=RkZfRU5UUlBSX1ZBTF9EQUlMWSgzOTI1Mik=&amp;WINDOW=FIRST_POPUP&amp;HEIGHT=450&amp;WIDTH=450&amp;START_MA","XIMIZED=FALSE&amp;VAR:CALENDAR=US&amp;VAR:SYMBOL=CHH&amp;VAR:INDEX=0"}</definedName>
    <definedName name="_6173__FDSAUDITLINK__" localSheetId="2" hidden="1">{"fdsup://directions/FAT Viewer?action=UPDATE&amp;creator=factset&amp;DYN_ARGS=TRUE&amp;DOC_NAME=FAT:FQL_AUDITING_CLIENT_TEMPLATE.FAT&amp;display_string=Audit&amp;VAR:KEY=FWFUHIRINY&amp;VAR:QUERY=RkZfRU5UUlBSX1ZBTF9EQUlMWSgzOTI1Mik=&amp;WINDOW=FIRST_POPUP&amp;HEIGHT=450&amp;WIDTH=450&amp;START_MA","XIMIZED=FALSE&amp;VAR:CALENDAR=US&amp;VAR:SYMBOL=WYN&amp;VAR:INDEX=0"}</definedName>
    <definedName name="_6173__FDSAUDITLINK__" hidden="1">{"fdsup://directions/FAT Viewer?action=UPDATE&amp;creator=factset&amp;DYN_ARGS=TRUE&amp;DOC_NAME=FAT:FQL_AUDITING_CLIENT_TEMPLATE.FAT&amp;display_string=Audit&amp;VAR:KEY=FWFUHIRINY&amp;VAR:QUERY=RkZfRU5UUlBSX1ZBTF9EQUlMWSgzOTI1Mik=&amp;WINDOW=FIRST_POPUP&amp;HEIGHT=450&amp;WIDTH=450&amp;START_MA","XIMIZED=FALSE&amp;VAR:CALENDAR=US&amp;VAR:SYMBOL=WYN&amp;VAR:INDEX=0"}</definedName>
    <definedName name="_6174__FDSAUDITLINK__" localSheetId="2" hidden="1">{"fdsup://directions/FAT Viewer?action=UPDATE&amp;creator=factset&amp;DYN_ARGS=TRUE&amp;DOC_NAME=FAT:FQL_AUDITING_CLIENT_TEMPLATE.FAT&amp;display_string=Audit&amp;VAR:KEY=LUDIPQJIHS&amp;VAR:QUERY=RkZfRU5UUlBSX1ZBTF9EQUlMWSgzOTI1MSk=&amp;WINDOW=FIRST_POPUP&amp;HEIGHT=450&amp;WIDTH=450&amp;START_MA","XIMIZED=FALSE&amp;VAR:CALENDAR=US&amp;VAR:SYMBOL=H&amp;VAR:INDEX=0"}</definedName>
    <definedName name="_6174__FDSAUDITLINK__" hidden="1">{"fdsup://directions/FAT Viewer?action=UPDATE&amp;creator=factset&amp;DYN_ARGS=TRUE&amp;DOC_NAME=FAT:FQL_AUDITING_CLIENT_TEMPLATE.FAT&amp;display_string=Audit&amp;VAR:KEY=LUDIPQJIHS&amp;VAR:QUERY=RkZfRU5UUlBSX1ZBTF9EQUlMWSgzOTI1MSk=&amp;WINDOW=FIRST_POPUP&amp;HEIGHT=450&amp;WIDTH=450&amp;START_MA","XIMIZED=FALSE&amp;VAR:CALENDAR=US&amp;VAR:SYMBOL=H&amp;VAR:INDEX=0"}</definedName>
    <definedName name="_6175__FDSAUDITLINK__" localSheetId="2" hidden="1">{"fdsup://directions/FAT Viewer?action=UPDATE&amp;creator=factset&amp;DYN_ARGS=TRUE&amp;DOC_NAME=FAT:FQL_AUDITING_CLIENT_TEMPLATE.FAT&amp;display_string=Audit&amp;VAR:KEY=TOFYZEJMLK&amp;VAR:QUERY=RkZfRU5UUlBSX1ZBTF9EQUlMWSgzOTI1MSk=&amp;WINDOW=FIRST_POPUP&amp;HEIGHT=450&amp;WIDTH=450&amp;START_MA","XIMIZED=FALSE&amp;VAR:CALENDAR=US&amp;VAR:SYMBOL=HOT&amp;VAR:INDEX=0"}</definedName>
    <definedName name="_6175__FDSAUDITLINK__" hidden="1">{"fdsup://directions/FAT Viewer?action=UPDATE&amp;creator=factset&amp;DYN_ARGS=TRUE&amp;DOC_NAME=FAT:FQL_AUDITING_CLIENT_TEMPLATE.FAT&amp;display_string=Audit&amp;VAR:KEY=TOFYZEJMLK&amp;VAR:QUERY=RkZfRU5UUlBSX1ZBTF9EQUlMWSgzOTI1MSk=&amp;WINDOW=FIRST_POPUP&amp;HEIGHT=450&amp;WIDTH=450&amp;START_MA","XIMIZED=FALSE&amp;VAR:CALENDAR=US&amp;VAR:SYMBOL=HOT&amp;VAR:INDEX=0"}</definedName>
    <definedName name="_6176__FDSAUDITLINK__" localSheetId="2" hidden="1">{"fdsup://directions/FAT Viewer?action=UPDATE&amp;creator=factset&amp;DYN_ARGS=TRUE&amp;DOC_NAME=FAT:FQL_AUDITING_CLIENT_TEMPLATE.FAT&amp;display_string=Audit&amp;VAR:KEY=VMBYDGXQXA&amp;VAR:QUERY=RkZfRU5UUlBSX1ZBTF9EQUlMWSgzOTI1MSk=&amp;WINDOW=FIRST_POPUP&amp;HEIGHT=450&amp;WIDTH=450&amp;START_MA","XIMIZED=FALSE&amp;VAR:CALENDAR=US&amp;VAR:SYMBOL=585284&amp;VAR:INDEX=0"}</definedName>
    <definedName name="_6176__FDSAUDITLINK__" hidden="1">{"fdsup://directions/FAT Viewer?action=UPDATE&amp;creator=factset&amp;DYN_ARGS=TRUE&amp;DOC_NAME=FAT:FQL_AUDITING_CLIENT_TEMPLATE.FAT&amp;display_string=Audit&amp;VAR:KEY=VMBYDGXQXA&amp;VAR:QUERY=RkZfRU5UUlBSX1ZBTF9EQUlMWSgzOTI1MSk=&amp;WINDOW=FIRST_POPUP&amp;HEIGHT=450&amp;WIDTH=450&amp;START_MA","XIMIZED=FALSE&amp;VAR:CALENDAR=US&amp;VAR:SYMBOL=585284&amp;VAR:INDEX=0"}</definedName>
    <definedName name="_6177__FDSAUDITLINK__" localSheetId="2" hidden="1">{"fdsup://directions/FAT Viewer?action=UPDATE&amp;creator=factset&amp;DYN_ARGS=TRUE&amp;DOC_NAME=FAT:FQL_AUDITING_CLIENT_TEMPLATE.FAT&amp;display_string=Audit&amp;VAR:KEY=FWHIVILEZY&amp;VAR:QUERY=RkZfRU5UUlBSX1ZBTF9EQUlMWSgzOTI1MSk=&amp;WINDOW=FIRST_POPUP&amp;HEIGHT=450&amp;WIDTH=450&amp;START_MA","XIMIZED=FALSE&amp;VAR:CALENDAR=US&amp;VAR:SYMBOL=MAR&amp;VAR:INDEX=0"}</definedName>
    <definedName name="_6177__FDSAUDITLINK__" hidden="1">{"fdsup://directions/FAT Viewer?action=UPDATE&amp;creator=factset&amp;DYN_ARGS=TRUE&amp;DOC_NAME=FAT:FQL_AUDITING_CLIENT_TEMPLATE.FAT&amp;display_string=Audit&amp;VAR:KEY=FWHIVILEZY&amp;VAR:QUERY=RkZfRU5UUlBSX1ZBTF9EQUlMWSgzOTI1MSk=&amp;WINDOW=FIRST_POPUP&amp;HEIGHT=450&amp;WIDTH=450&amp;START_MA","XIMIZED=FALSE&amp;VAR:CALENDAR=US&amp;VAR:SYMBOL=MAR&amp;VAR:INDEX=0"}</definedName>
    <definedName name="_6178__FDSAUDITLINK__" localSheetId="2" hidden="1">{"fdsup://directions/FAT Viewer?action=UPDATE&amp;creator=factset&amp;DYN_ARGS=TRUE&amp;DOC_NAME=FAT:FQL_AUDITING_CLIENT_TEMPLATE.FAT&amp;display_string=Audit&amp;VAR:KEY=DOTOFUJOFQ&amp;VAR:QUERY=RkZfRU5UUlBSX1ZBTF9EQUlMWSgzOTI1MSk=&amp;WINDOW=FIRST_POPUP&amp;HEIGHT=450&amp;WIDTH=450&amp;START_MA","XIMIZED=FALSE&amp;VAR:CALENDAR=US&amp;VAR:SYMBOL=CHH&amp;VAR:INDEX=0"}</definedName>
    <definedName name="_6178__FDSAUDITLINK__" hidden="1">{"fdsup://directions/FAT Viewer?action=UPDATE&amp;creator=factset&amp;DYN_ARGS=TRUE&amp;DOC_NAME=FAT:FQL_AUDITING_CLIENT_TEMPLATE.FAT&amp;display_string=Audit&amp;VAR:KEY=DOTOFUJOFQ&amp;VAR:QUERY=RkZfRU5UUlBSX1ZBTF9EQUlMWSgzOTI1MSk=&amp;WINDOW=FIRST_POPUP&amp;HEIGHT=450&amp;WIDTH=450&amp;START_MA","XIMIZED=FALSE&amp;VAR:CALENDAR=US&amp;VAR:SYMBOL=CHH&amp;VAR:INDEX=0"}</definedName>
    <definedName name="_6179__FDSAUDITLINK__" localSheetId="2" hidden="1">{"fdsup://directions/FAT Viewer?action=UPDATE&amp;creator=factset&amp;DYN_ARGS=TRUE&amp;DOC_NAME=FAT:FQL_AUDITING_CLIENT_TEMPLATE.FAT&amp;display_string=Audit&amp;VAR:KEY=FCXOBUJSHM&amp;VAR:QUERY=RkZfRU5UUlBSX1ZBTF9EQUlMWSgzOTI1MSk=&amp;WINDOW=FIRST_POPUP&amp;HEIGHT=450&amp;WIDTH=450&amp;START_MA","XIMIZED=FALSE&amp;VAR:CALENDAR=US&amp;VAR:SYMBOL=WYN&amp;VAR:INDEX=0"}</definedName>
    <definedName name="_6179__FDSAUDITLINK__" hidden="1">{"fdsup://directions/FAT Viewer?action=UPDATE&amp;creator=factset&amp;DYN_ARGS=TRUE&amp;DOC_NAME=FAT:FQL_AUDITING_CLIENT_TEMPLATE.FAT&amp;display_string=Audit&amp;VAR:KEY=FCXOBUJSHM&amp;VAR:QUERY=RkZfRU5UUlBSX1ZBTF9EQUlMWSgzOTI1MSk=&amp;WINDOW=FIRST_POPUP&amp;HEIGHT=450&amp;WIDTH=450&amp;START_MA","XIMIZED=FALSE&amp;VAR:CALENDAR=US&amp;VAR:SYMBOL=WYN&amp;VAR:INDEX=0"}</definedName>
    <definedName name="_618__________123Graph_ACHART_10" hidden="1">#REF!</definedName>
    <definedName name="_61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18__FDSAUDITLINK__" hidden="1">{"fdsup://directions/FAT Viewer?action=UPDATE&amp;creator=factset&amp;DYN_ARGS=TRUE&amp;DOC_NAME=FAT:FQL_AUDITING_CLIENT_TEMPLATE.FAT&amp;display_string=Audit&amp;VAR:KEY=UFCFQZIZUP&amp;VAR:QUERY=RkZfRU5UUlBSX1ZBTF9EQUlMWSgwLCwsLFVTRCwnRElMJykgLyBGRV9FU1RJTUFURShFQklUREEsTUVBTixBT","k5VQUxfUk9MTCwrMiwwLCwsJyxDVVJSRU5DWT1VU0QsRklYRURSQVRFPU5PLCcp&amp;WINDOW=FIRST_POPUP&amp;HEIGHT=450&amp;WIDTH=450&amp;START_MAXIMIZED=FALSE&amp;VAR:CALENDAR=FIVEDAY&amp;VAR:SYMBOL=2174&amp;VAR:INDEX=0"}</definedName>
    <definedName name="_6180__FDSAUDITLINK__" localSheetId="2" hidden="1">{"fdsup://directions/FAT Viewer?action=UPDATE&amp;creator=factset&amp;DYN_ARGS=TRUE&amp;DOC_NAME=FAT:FQL_AUDITING_CLIENT_TEMPLATE.FAT&amp;display_string=Audit&amp;VAR:KEY=DQZEHYVEBE&amp;VAR:QUERY=RkZfRU5UUlBSX1ZBTF9EQUlMWSgzOTI0OCk=&amp;WINDOW=FIRST_POPUP&amp;HEIGHT=450&amp;WIDTH=450&amp;START_MA","XIMIZED=FALSE&amp;VAR:CALENDAR=US&amp;VAR:SYMBOL=H&amp;VAR:INDEX=0"}</definedName>
    <definedName name="_6180__FDSAUDITLINK__" hidden="1">{"fdsup://directions/FAT Viewer?action=UPDATE&amp;creator=factset&amp;DYN_ARGS=TRUE&amp;DOC_NAME=FAT:FQL_AUDITING_CLIENT_TEMPLATE.FAT&amp;display_string=Audit&amp;VAR:KEY=DQZEHYVEBE&amp;VAR:QUERY=RkZfRU5UUlBSX1ZBTF9EQUlMWSgzOTI0OCk=&amp;WINDOW=FIRST_POPUP&amp;HEIGHT=450&amp;WIDTH=450&amp;START_MA","XIMIZED=FALSE&amp;VAR:CALENDAR=US&amp;VAR:SYMBOL=H&amp;VAR:INDEX=0"}</definedName>
    <definedName name="_6181__FDSAUDITLINK__" localSheetId="2" hidden="1">{"fdsup://directions/FAT Viewer?action=UPDATE&amp;creator=factset&amp;DYN_ARGS=TRUE&amp;DOC_NAME=FAT:FQL_AUDITING_CLIENT_TEMPLATE.FAT&amp;display_string=Audit&amp;VAR:KEY=RIROLANCLY&amp;VAR:QUERY=RkZfRU5UUlBSX1ZBTF9EQUlMWSgzOTI0OCk=&amp;WINDOW=FIRST_POPUP&amp;HEIGHT=450&amp;WIDTH=450&amp;START_MA","XIMIZED=FALSE&amp;VAR:CALENDAR=US&amp;VAR:SYMBOL=HOT&amp;VAR:INDEX=0"}</definedName>
    <definedName name="_6181__FDSAUDITLINK__" hidden="1">{"fdsup://directions/FAT Viewer?action=UPDATE&amp;creator=factset&amp;DYN_ARGS=TRUE&amp;DOC_NAME=FAT:FQL_AUDITING_CLIENT_TEMPLATE.FAT&amp;display_string=Audit&amp;VAR:KEY=RIROLANCLY&amp;VAR:QUERY=RkZfRU5UUlBSX1ZBTF9EQUlMWSgzOTI0OCk=&amp;WINDOW=FIRST_POPUP&amp;HEIGHT=450&amp;WIDTH=450&amp;START_MA","XIMIZED=FALSE&amp;VAR:CALENDAR=US&amp;VAR:SYMBOL=HOT&amp;VAR:INDEX=0"}</definedName>
    <definedName name="_6182__FDSAUDITLINK__" localSheetId="2" hidden="1">{"fdsup://directions/FAT Viewer?action=UPDATE&amp;creator=factset&amp;DYN_ARGS=TRUE&amp;DOC_NAME=FAT:FQL_AUDITING_CLIENT_TEMPLATE.FAT&amp;display_string=Audit&amp;VAR:KEY=DSFKXINEFK&amp;VAR:QUERY=RkZfRU5UUlBSX1ZBTF9EQUlMWSgzOTI0OCk=&amp;WINDOW=FIRST_POPUP&amp;HEIGHT=450&amp;WIDTH=450&amp;START_MA","XIMIZED=FALSE&amp;VAR:CALENDAR=US&amp;VAR:SYMBOL=585284&amp;VAR:INDEX=0"}</definedName>
    <definedName name="_6182__FDSAUDITLINK__" hidden="1">{"fdsup://directions/FAT Viewer?action=UPDATE&amp;creator=factset&amp;DYN_ARGS=TRUE&amp;DOC_NAME=FAT:FQL_AUDITING_CLIENT_TEMPLATE.FAT&amp;display_string=Audit&amp;VAR:KEY=DSFKXINEFK&amp;VAR:QUERY=RkZfRU5UUlBSX1ZBTF9EQUlMWSgzOTI0OCk=&amp;WINDOW=FIRST_POPUP&amp;HEIGHT=450&amp;WIDTH=450&amp;START_MA","XIMIZED=FALSE&amp;VAR:CALENDAR=US&amp;VAR:SYMBOL=585284&amp;VAR:INDEX=0"}</definedName>
    <definedName name="_6183__FDSAUDITLINK__" localSheetId="2" hidden="1">{"fdsup://directions/FAT Viewer?action=UPDATE&amp;creator=factset&amp;DYN_ARGS=TRUE&amp;DOC_NAME=FAT:FQL_AUDITING_CLIENT_TEMPLATE.FAT&amp;display_string=Audit&amp;VAR:KEY=LONUNKLGHI&amp;VAR:QUERY=RkZfRU5UUlBSX1ZBTF9EQUlMWSgzOTI0OCk=&amp;WINDOW=FIRST_POPUP&amp;HEIGHT=450&amp;WIDTH=450&amp;START_MA","XIMIZED=FALSE&amp;VAR:CALENDAR=US&amp;VAR:SYMBOL=MAR&amp;VAR:INDEX=0"}</definedName>
    <definedName name="_6183__FDSAUDITLINK__" hidden="1">{"fdsup://directions/FAT Viewer?action=UPDATE&amp;creator=factset&amp;DYN_ARGS=TRUE&amp;DOC_NAME=FAT:FQL_AUDITING_CLIENT_TEMPLATE.FAT&amp;display_string=Audit&amp;VAR:KEY=LONUNKLGHI&amp;VAR:QUERY=RkZfRU5UUlBSX1ZBTF9EQUlMWSgzOTI0OCk=&amp;WINDOW=FIRST_POPUP&amp;HEIGHT=450&amp;WIDTH=450&amp;START_MA","XIMIZED=FALSE&amp;VAR:CALENDAR=US&amp;VAR:SYMBOL=MAR&amp;VAR:INDEX=0"}</definedName>
    <definedName name="_6184__FDSAUDITLINK__" localSheetId="2" hidden="1">{"fdsup://directions/FAT Viewer?action=UPDATE&amp;creator=factset&amp;DYN_ARGS=TRUE&amp;DOC_NAME=FAT:FQL_AUDITING_CLIENT_TEMPLATE.FAT&amp;display_string=Audit&amp;VAR:KEY=XOPQPCZIDA&amp;VAR:QUERY=RkZfRU5UUlBSX1ZBTF9EQUlMWSgzOTI0OCk=&amp;WINDOW=FIRST_POPUP&amp;HEIGHT=450&amp;WIDTH=450&amp;START_MA","XIMIZED=FALSE&amp;VAR:CALENDAR=US&amp;VAR:SYMBOL=CHH&amp;VAR:INDEX=0"}</definedName>
    <definedName name="_6184__FDSAUDITLINK__" hidden="1">{"fdsup://directions/FAT Viewer?action=UPDATE&amp;creator=factset&amp;DYN_ARGS=TRUE&amp;DOC_NAME=FAT:FQL_AUDITING_CLIENT_TEMPLATE.FAT&amp;display_string=Audit&amp;VAR:KEY=XOPQPCZIDA&amp;VAR:QUERY=RkZfRU5UUlBSX1ZBTF9EQUlMWSgzOTI0OCk=&amp;WINDOW=FIRST_POPUP&amp;HEIGHT=450&amp;WIDTH=450&amp;START_MA","XIMIZED=FALSE&amp;VAR:CALENDAR=US&amp;VAR:SYMBOL=CHH&amp;VAR:INDEX=0"}</definedName>
    <definedName name="_6185__FDSAUDITLINK__" localSheetId="2" hidden="1">{"fdsup://directions/FAT Viewer?action=UPDATE&amp;creator=factset&amp;DYN_ARGS=TRUE&amp;DOC_NAME=FAT:FQL_AUDITING_CLIENT_TEMPLATE.FAT&amp;display_string=Audit&amp;VAR:KEY=NAXUDKZIHW&amp;VAR:QUERY=RkZfRU5UUlBSX1ZBTF9EQUlMWSgzOTI0OCk=&amp;WINDOW=FIRST_POPUP&amp;HEIGHT=450&amp;WIDTH=450&amp;START_MA","XIMIZED=FALSE&amp;VAR:CALENDAR=US&amp;VAR:SYMBOL=WYN&amp;VAR:INDEX=0"}</definedName>
    <definedName name="_6185__FDSAUDITLINK__" hidden="1">{"fdsup://directions/FAT Viewer?action=UPDATE&amp;creator=factset&amp;DYN_ARGS=TRUE&amp;DOC_NAME=FAT:FQL_AUDITING_CLIENT_TEMPLATE.FAT&amp;display_string=Audit&amp;VAR:KEY=NAXUDKZIHW&amp;VAR:QUERY=RkZfRU5UUlBSX1ZBTF9EQUlMWSgzOTI0OCk=&amp;WINDOW=FIRST_POPUP&amp;HEIGHT=450&amp;WIDTH=450&amp;START_MA","XIMIZED=FALSE&amp;VAR:CALENDAR=US&amp;VAR:SYMBOL=WYN&amp;VAR:INDEX=0"}</definedName>
    <definedName name="_6186__FDSAUDITLINK__" localSheetId="2" hidden="1">{"fdsup://directions/FAT Viewer?action=UPDATE&amp;creator=factset&amp;DYN_ARGS=TRUE&amp;DOC_NAME=FAT:FQL_AUDITING_CLIENT_TEMPLATE.FAT&amp;display_string=Audit&amp;VAR:KEY=ZMRQZGFULK&amp;VAR:QUERY=RkZfRU5UUlBSX1ZBTF9EQUlMWSgzOTI0Nyk=&amp;WINDOW=FIRST_POPUP&amp;HEIGHT=450&amp;WIDTH=450&amp;START_MA","XIMIZED=FALSE&amp;VAR:CALENDAR=US&amp;VAR:SYMBOL=H&amp;VAR:INDEX=0"}</definedName>
    <definedName name="_6186__FDSAUDITLINK__" hidden="1">{"fdsup://directions/FAT Viewer?action=UPDATE&amp;creator=factset&amp;DYN_ARGS=TRUE&amp;DOC_NAME=FAT:FQL_AUDITING_CLIENT_TEMPLATE.FAT&amp;display_string=Audit&amp;VAR:KEY=ZMRQZGFULK&amp;VAR:QUERY=RkZfRU5UUlBSX1ZBTF9EQUlMWSgzOTI0Nyk=&amp;WINDOW=FIRST_POPUP&amp;HEIGHT=450&amp;WIDTH=450&amp;START_MA","XIMIZED=FALSE&amp;VAR:CALENDAR=US&amp;VAR:SYMBOL=H&amp;VAR:INDEX=0"}</definedName>
    <definedName name="_6187__FDSAUDITLINK__" localSheetId="2" hidden="1">{"fdsup://directions/FAT Viewer?action=UPDATE&amp;creator=factset&amp;DYN_ARGS=TRUE&amp;DOC_NAME=FAT:FQL_AUDITING_CLIENT_TEMPLATE.FAT&amp;display_string=Audit&amp;VAR:KEY=TUPGRUVABY&amp;VAR:QUERY=RkZfRU5UUlBSX1ZBTF9EQUlMWSgzOTI0Nyk=&amp;WINDOW=FIRST_POPUP&amp;HEIGHT=450&amp;WIDTH=450&amp;START_MA","XIMIZED=FALSE&amp;VAR:CALENDAR=US&amp;VAR:SYMBOL=HOT&amp;VAR:INDEX=0"}</definedName>
    <definedName name="_6187__FDSAUDITLINK__" hidden="1">{"fdsup://directions/FAT Viewer?action=UPDATE&amp;creator=factset&amp;DYN_ARGS=TRUE&amp;DOC_NAME=FAT:FQL_AUDITING_CLIENT_TEMPLATE.FAT&amp;display_string=Audit&amp;VAR:KEY=TUPGRUVABY&amp;VAR:QUERY=RkZfRU5UUlBSX1ZBTF9EQUlMWSgzOTI0Nyk=&amp;WINDOW=FIRST_POPUP&amp;HEIGHT=450&amp;WIDTH=450&amp;START_MA","XIMIZED=FALSE&amp;VAR:CALENDAR=US&amp;VAR:SYMBOL=HOT&amp;VAR:INDEX=0"}</definedName>
    <definedName name="_6188__FDSAUDITLINK__" localSheetId="2" hidden="1">{"fdsup://directions/FAT Viewer?action=UPDATE&amp;creator=factset&amp;DYN_ARGS=TRUE&amp;DOC_NAME=FAT:FQL_AUDITING_CLIENT_TEMPLATE.FAT&amp;display_string=Audit&amp;VAR:KEY=FWHSBMTWXE&amp;VAR:QUERY=RkZfRU5UUlBSX1ZBTF9EQUlMWSgzOTI0Nyk=&amp;WINDOW=FIRST_POPUP&amp;HEIGHT=450&amp;WIDTH=450&amp;START_MA","XIMIZED=FALSE&amp;VAR:CALENDAR=US&amp;VAR:SYMBOL=585284&amp;VAR:INDEX=0"}</definedName>
    <definedName name="_6188__FDSAUDITLINK__" hidden="1">{"fdsup://directions/FAT Viewer?action=UPDATE&amp;creator=factset&amp;DYN_ARGS=TRUE&amp;DOC_NAME=FAT:FQL_AUDITING_CLIENT_TEMPLATE.FAT&amp;display_string=Audit&amp;VAR:KEY=FWHSBMTWXE&amp;VAR:QUERY=RkZfRU5UUlBSX1ZBTF9EQUlMWSgzOTI0Nyk=&amp;WINDOW=FIRST_POPUP&amp;HEIGHT=450&amp;WIDTH=450&amp;START_MA","XIMIZED=FALSE&amp;VAR:CALENDAR=US&amp;VAR:SYMBOL=585284&amp;VAR:INDEX=0"}</definedName>
    <definedName name="_6189__FDSAUDITLINK__" localSheetId="2" hidden="1">{"fdsup://directions/FAT Viewer?action=UPDATE&amp;creator=factset&amp;DYN_ARGS=TRUE&amp;DOC_NAME=FAT:FQL_AUDITING_CLIENT_TEMPLATE.FAT&amp;display_string=Audit&amp;VAR:KEY=JKXYDMFWBS&amp;VAR:QUERY=RkZfRU5UUlBSX1ZBTF9EQUlMWSgzOTI0Nyk=&amp;WINDOW=FIRST_POPUP&amp;HEIGHT=450&amp;WIDTH=450&amp;START_MA","XIMIZED=FALSE&amp;VAR:CALENDAR=US&amp;VAR:SYMBOL=MAR&amp;VAR:INDEX=0"}</definedName>
    <definedName name="_6189__FDSAUDITLINK__" hidden="1">{"fdsup://directions/FAT Viewer?action=UPDATE&amp;creator=factset&amp;DYN_ARGS=TRUE&amp;DOC_NAME=FAT:FQL_AUDITING_CLIENT_TEMPLATE.FAT&amp;display_string=Audit&amp;VAR:KEY=JKXYDMFWBS&amp;VAR:QUERY=RkZfRU5UUlBSX1ZBTF9EQUlMWSgzOTI0Nyk=&amp;WINDOW=FIRST_POPUP&amp;HEIGHT=450&amp;WIDTH=450&amp;START_MA","XIMIZED=FALSE&amp;VAR:CALENDAR=US&amp;VAR:SYMBOL=MAR&amp;VAR:INDEX=0"}</definedName>
    <definedName name="_619__________123Graph_ACHART_11" hidden="1">#REF!</definedName>
    <definedName name="_61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19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6190__FDSAUDITLINK__" localSheetId="2" hidden="1">{"fdsup://directions/FAT Viewer?action=UPDATE&amp;creator=factset&amp;DYN_ARGS=TRUE&amp;DOC_NAME=FAT:FQL_AUDITING_CLIENT_TEMPLATE.FAT&amp;display_string=Audit&amp;VAR:KEY=TMDWLCVILS&amp;VAR:QUERY=RkZfRU5UUlBSX1ZBTF9EQUlMWSgzOTI0Nyk=&amp;WINDOW=FIRST_POPUP&amp;HEIGHT=450&amp;WIDTH=450&amp;START_MA","XIMIZED=FALSE&amp;VAR:CALENDAR=US&amp;VAR:SYMBOL=CHH&amp;VAR:INDEX=0"}</definedName>
    <definedName name="_6190__FDSAUDITLINK__" hidden="1">{"fdsup://directions/FAT Viewer?action=UPDATE&amp;creator=factset&amp;DYN_ARGS=TRUE&amp;DOC_NAME=FAT:FQL_AUDITING_CLIENT_TEMPLATE.FAT&amp;display_string=Audit&amp;VAR:KEY=TMDWLCVILS&amp;VAR:QUERY=RkZfRU5UUlBSX1ZBTF9EQUlMWSgzOTI0Nyk=&amp;WINDOW=FIRST_POPUP&amp;HEIGHT=450&amp;WIDTH=450&amp;START_MA","XIMIZED=FALSE&amp;VAR:CALENDAR=US&amp;VAR:SYMBOL=CHH&amp;VAR:INDEX=0"}</definedName>
    <definedName name="_6191__FDSAUDITLINK__" localSheetId="2" hidden="1">{"fdsup://directions/FAT Viewer?action=UPDATE&amp;creator=factset&amp;DYN_ARGS=TRUE&amp;DOC_NAME=FAT:FQL_AUDITING_CLIENT_TEMPLATE.FAT&amp;display_string=Audit&amp;VAR:KEY=FOFWZIFOLW&amp;VAR:QUERY=RkZfRU5UUlBSX1ZBTF9EQUlMWSgzOTI0Nyk=&amp;WINDOW=FIRST_POPUP&amp;HEIGHT=450&amp;WIDTH=450&amp;START_MA","XIMIZED=FALSE&amp;VAR:CALENDAR=US&amp;VAR:SYMBOL=WYN&amp;VAR:INDEX=0"}</definedName>
    <definedName name="_6191__FDSAUDITLINK__" hidden="1">{"fdsup://directions/FAT Viewer?action=UPDATE&amp;creator=factset&amp;DYN_ARGS=TRUE&amp;DOC_NAME=FAT:FQL_AUDITING_CLIENT_TEMPLATE.FAT&amp;display_string=Audit&amp;VAR:KEY=FOFWZIFOLW&amp;VAR:QUERY=RkZfRU5UUlBSX1ZBTF9EQUlMWSgzOTI0Nyk=&amp;WINDOW=FIRST_POPUP&amp;HEIGHT=450&amp;WIDTH=450&amp;START_MA","XIMIZED=FALSE&amp;VAR:CALENDAR=US&amp;VAR:SYMBOL=WYN&amp;VAR:INDEX=0"}</definedName>
    <definedName name="_6192__FDSAUDITLINK__" localSheetId="2" hidden="1">{"fdsup://directions/FAT Viewer?action=UPDATE&amp;creator=factset&amp;DYN_ARGS=TRUE&amp;DOC_NAME=FAT:FQL_AUDITING_CLIENT_TEMPLATE.FAT&amp;display_string=Audit&amp;VAR:KEY=FQVOFUXMJM&amp;VAR:QUERY=RkZfRU5UUlBSX1ZBTF9EQUlMWSgzOTI0Nik=&amp;WINDOW=FIRST_POPUP&amp;HEIGHT=450&amp;WIDTH=450&amp;START_MA","XIMIZED=FALSE&amp;VAR:CALENDAR=US&amp;VAR:SYMBOL=H&amp;VAR:INDEX=0"}</definedName>
    <definedName name="_6192__FDSAUDITLINK__" hidden="1">{"fdsup://directions/FAT Viewer?action=UPDATE&amp;creator=factset&amp;DYN_ARGS=TRUE&amp;DOC_NAME=FAT:FQL_AUDITING_CLIENT_TEMPLATE.FAT&amp;display_string=Audit&amp;VAR:KEY=FQVOFUXMJM&amp;VAR:QUERY=RkZfRU5UUlBSX1ZBTF9EQUlMWSgzOTI0Nik=&amp;WINDOW=FIRST_POPUP&amp;HEIGHT=450&amp;WIDTH=450&amp;START_MA","XIMIZED=FALSE&amp;VAR:CALENDAR=US&amp;VAR:SYMBOL=H&amp;VAR:INDEX=0"}</definedName>
    <definedName name="_6193__FDSAUDITLINK__" localSheetId="2" hidden="1">{"fdsup://directions/FAT Viewer?action=UPDATE&amp;creator=factset&amp;DYN_ARGS=TRUE&amp;DOC_NAME=FAT:FQL_AUDITING_CLIENT_TEMPLATE.FAT&amp;display_string=Audit&amp;VAR:KEY=PWDIFQRAZK&amp;VAR:QUERY=RkZfRU5UUlBSX1ZBTF9EQUlMWSgzOTI0Nik=&amp;WINDOW=FIRST_POPUP&amp;HEIGHT=450&amp;WIDTH=450&amp;START_MA","XIMIZED=FALSE&amp;VAR:CALENDAR=US&amp;VAR:SYMBOL=HOT&amp;VAR:INDEX=0"}</definedName>
    <definedName name="_6193__FDSAUDITLINK__" hidden="1">{"fdsup://directions/FAT Viewer?action=UPDATE&amp;creator=factset&amp;DYN_ARGS=TRUE&amp;DOC_NAME=FAT:FQL_AUDITING_CLIENT_TEMPLATE.FAT&amp;display_string=Audit&amp;VAR:KEY=PWDIFQRAZK&amp;VAR:QUERY=RkZfRU5UUlBSX1ZBTF9EQUlMWSgzOTI0Nik=&amp;WINDOW=FIRST_POPUP&amp;HEIGHT=450&amp;WIDTH=450&amp;START_MA","XIMIZED=FALSE&amp;VAR:CALENDAR=US&amp;VAR:SYMBOL=HOT&amp;VAR:INDEX=0"}</definedName>
    <definedName name="_6194__FDSAUDITLINK__" localSheetId="2" hidden="1">{"fdsup://directions/FAT Viewer?action=UPDATE&amp;creator=factset&amp;DYN_ARGS=TRUE&amp;DOC_NAME=FAT:FQL_AUDITING_CLIENT_TEMPLATE.FAT&amp;display_string=Audit&amp;VAR:KEY=FCVMTKHGPW&amp;VAR:QUERY=RkZfRU5UUlBSX1ZBTF9EQUlMWSgzOTI0Nik=&amp;WINDOW=FIRST_POPUP&amp;HEIGHT=450&amp;WIDTH=450&amp;START_MA","XIMIZED=FALSE&amp;VAR:CALENDAR=US&amp;VAR:SYMBOL=585284&amp;VAR:INDEX=0"}</definedName>
    <definedName name="_6194__FDSAUDITLINK__" hidden="1">{"fdsup://directions/FAT Viewer?action=UPDATE&amp;creator=factset&amp;DYN_ARGS=TRUE&amp;DOC_NAME=FAT:FQL_AUDITING_CLIENT_TEMPLATE.FAT&amp;display_string=Audit&amp;VAR:KEY=FCVMTKHGPW&amp;VAR:QUERY=RkZfRU5UUlBSX1ZBTF9EQUlMWSgzOTI0Nik=&amp;WINDOW=FIRST_POPUP&amp;HEIGHT=450&amp;WIDTH=450&amp;START_MA","XIMIZED=FALSE&amp;VAR:CALENDAR=US&amp;VAR:SYMBOL=585284&amp;VAR:INDEX=0"}</definedName>
    <definedName name="_6195__FDSAUDITLINK__" localSheetId="2" hidden="1">{"fdsup://directions/FAT Viewer?action=UPDATE&amp;creator=factset&amp;DYN_ARGS=TRUE&amp;DOC_NAME=FAT:FQL_AUDITING_CLIENT_TEMPLATE.FAT&amp;display_string=Audit&amp;VAR:KEY=RSRSFMBCRI&amp;VAR:QUERY=RkZfRU5UUlBSX1ZBTF9EQUlMWSgzOTI0Nik=&amp;WINDOW=FIRST_POPUP&amp;HEIGHT=450&amp;WIDTH=450&amp;START_MA","XIMIZED=FALSE&amp;VAR:CALENDAR=US&amp;VAR:SYMBOL=MAR&amp;VAR:INDEX=0"}</definedName>
    <definedName name="_6195__FDSAUDITLINK__" hidden="1">{"fdsup://directions/FAT Viewer?action=UPDATE&amp;creator=factset&amp;DYN_ARGS=TRUE&amp;DOC_NAME=FAT:FQL_AUDITING_CLIENT_TEMPLATE.FAT&amp;display_string=Audit&amp;VAR:KEY=RSRSFMBCRI&amp;VAR:QUERY=RkZfRU5UUlBSX1ZBTF9EQUlMWSgzOTI0Nik=&amp;WINDOW=FIRST_POPUP&amp;HEIGHT=450&amp;WIDTH=450&amp;START_MA","XIMIZED=FALSE&amp;VAR:CALENDAR=US&amp;VAR:SYMBOL=MAR&amp;VAR:INDEX=0"}</definedName>
    <definedName name="_6196__FDSAUDITLINK__" localSheetId="2" hidden="1">{"fdsup://directions/FAT Viewer?action=UPDATE&amp;creator=factset&amp;DYN_ARGS=TRUE&amp;DOC_NAME=FAT:FQL_AUDITING_CLIENT_TEMPLATE.FAT&amp;display_string=Audit&amp;VAR:KEY=NCDAJWNMVM&amp;VAR:QUERY=RkZfRU5UUlBSX1ZBTF9EQUlMWSgzOTI0Nik=&amp;WINDOW=FIRST_POPUP&amp;HEIGHT=450&amp;WIDTH=450&amp;START_MA","XIMIZED=FALSE&amp;VAR:CALENDAR=US&amp;VAR:SYMBOL=CHH&amp;VAR:INDEX=0"}</definedName>
    <definedName name="_6196__FDSAUDITLINK__" hidden="1">{"fdsup://directions/FAT Viewer?action=UPDATE&amp;creator=factset&amp;DYN_ARGS=TRUE&amp;DOC_NAME=FAT:FQL_AUDITING_CLIENT_TEMPLATE.FAT&amp;display_string=Audit&amp;VAR:KEY=NCDAJWNMVM&amp;VAR:QUERY=RkZfRU5UUlBSX1ZBTF9EQUlMWSgzOTI0Nik=&amp;WINDOW=FIRST_POPUP&amp;HEIGHT=450&amp;WIDTH=450&amp;START_MA","XIMIZED=FALSE&amp;VAR:CALENDAR=US&amp;VAR:SYMBOL=CHH&amp;VAR:INDEX=0"}</definedName>
    <definedName name="_6197__FDSAUDITLINK__" localSheetId="2" hidden="1">{"fdsup://directions/FAT Viewer?action=UPDATE&amp;creator=factset&amp;DYN_ARGS=TRUE&amp;DOC_NAME=FAT:FQL_AUDITING_CLIENT_TEMPLATE.FAT&amp;display_string=Audit&amp;VAR:KEY=HCHETQDGDI&amp;VAR:QUERY=RkZfRU5UUlBSX1ZBTF9EQUlMWSgzOTI0Nik=&amp;WINDOW=FIRST_POPUP&amp;HEIGHT=450&amp;WIDTH=450&amp;START_MA","XIMIZED=FALSE&amp;VAR:CALENDAR=US&amp;VAR:SYMBOL=WYN&amp;VAR:INDEX=0"}</definedName>
    <definedName name="_6197__FDSAUDITLINK__" hidden="1">{"fdsup://directions/FAT Viewer?action=UPDATE&amp;creator=factset&amp;DYN_ARGS=TRUE&amp;DOC_NAME=FAT:FQL_AUDITING_CLIENT_TEMPLATE.FAT&amp;display_string=Audit&amp;VAR:KEY=HCHETQDGDI&amp;VAR:QUERY=RkZfRU5UUlBSX1ZBTF9EQUlMWSgzOTI0Nik=&amp;WINDOW=FIRST_POPUP&amp;HEIGHT=450&amp;WIDTH=450&amp;START_MA","XIMIZED=FALSE&amp;VAR:CALENDAR=US&amp;VAR:SYMBOL=WYN&amp;VAR:INDEX=0"}</definedName>
    <definedName name="_6198__FDSAUDITLINK__" localSheetId="2" hidden="1">{"fdsup://directions/FAT Viewer?action=UPDATE&amp;creator=factset&amp;DYN_ARGS=TRUE&amp;DOC_NAME=FAT:FQL_AUDITING_CLIENT_TEMPLATE.FAT&amp;display_string=Audit&amp;VAR:KEY=FYNEVQNSPC&amp;VAR:QUERY=RkZfRU5UUlBSX1ZBTF9EQUlMWSgzOTI0NSk=&amp;WINDOW=FIRST_POPUP&amp;HEIGHT=450&amp;WIDTH=450&amp;START_MA","XIMIZED=FALSE&amp;VAR:CALENDAR=US&amp;VAR:SYMBOL=H&amp;VAR:INDEX=0"}</definedName>
    <definedName name="_6198__FDSAUDITLINK__" hidden="1">{"fdsup://directions/FAT Viewer?action=UPDATE&amp;creator=factset&amp;DYN_ARGS=TRUE&amp;DOC_NAME=FAT:FQL_AUDITING_CLIENT_TEMPLATE.FAT&amp;display_string=Audit&amp;VAR:KEY=FYNEVQNSPC&amp;VAR:QUERY=RkZfRU5UUlBSX1ZBTF9EQUlMWSgzOTI0NSk=&amp;WINDOW=FIRST_POPUP&amp;HEIGHT=450&amp;WIDTH=450&amp;START_MA","XIMIZED=FALSE&amp;VAR:CALENDAR=US&amp;VAR:SYMBOL=H&amp;VAR:INDEX=0"}</definedName>
    <definedName name="_6199__FDSAUDITLINK__" localSheetId="2" hidden="1">{"fdsup://directions/FAT Viewer?action=UPDATE&amp;creator=factset&amp;DYN_ARGS=TRUE&amp;DOC_NAME=FAT:FQL_AUDITING_CLIENT_TEMPLATE.FAT&amp;display_string=Audit&amp;VAR:KEY=JIPWJIPGZG&amp;VAR:QUERY=RkZfRU5UUlBSX1ZBTF9EQUlMWSgzOTI0NSk=&amp;WINDOW=FIRST_POPUP&amp;HEIGHT=450&amp;WIDTH=450&amp;START_MA","XIMIZED=FALSE&amp;VAR:CALENDAR=US&amp;VAR:SYMBOL=HOT&amp;VAR:INDEX=0"}</definedName>
    <definedName name="_6199__FDSAUDITLINK__" hidden="1">{"fdsup://directions/FAT Viewer?action=UPDATE&amp;creator=factset&amp;DYN_ARGS=TRUE&amp;DOC_NAME=FAT:FQL_AUDITING_CLIENT_TEMPLATE.FAT&amp;display_string=Audit&amp;VAR:KEY=JIPWJIPGZG&amp;VAR:QUERY=RkZfRU5UUlBSX1ZBTF9EQUlMWSgzOTI0NSk=&amp;WINDOW=FIRST_POPUP&amp;HEIGHT=450&amp;WIDTH=450&amp;START_MA","XIMIZED=FALSE&amp;VAR:CALENDAR=US&amp;VAR:SYMBOL=HOT&amp;VAR:INDEX=0"}</definedName>
    <definedName name="_62_____________________123Graph_XCHART_12" hidden="1">#REF!</definedName>
    <definedName name="_62__________________123Graph_XCHART_11" hidden="1">#REF!</definedName>
    <definedName name="_62______123Graph_XCHART_10" hidden="1">#REF!</definedName>
    <definedName name="_62______123Graph_XCHART_11" hidden="1">#REF!</definedName>
    <definedName name="_62__123Graph_ASTD_A" hidden="1">#N/A</definedName>
    <definedName name="_62__123Graph_BCHART_10" hidden="1">#REF!</definedName>
    <definedName name="_62__123Graph_CCHART_3" hidden="1">#REF!</definedName>
    <definedName name="_62__123Graph_LBL_CCHART_17" hidden="1">#REF!</definedName>
    <definedName name="_62__123Graph_XCHART_11" hidden="1">#REF!</definedName>
    <definedName name="_62__123Graph_XCHART_3" hidden="1">#REF!</definedName>
    <definedName name="_62__123Graph_XCONTRACT_BY_B_U" hidden="1">#REF!</definedName>
    <definedName name="_62__123Graph_XLZ_NDX_78_94" hidden="1">#REF!</definedName>
    <definedName name="_62__123Graph_XQRE_S_BY_CO." hidden="1">#REF!</definedName>
    <definedName name="_62__FDSAUDITLINK__" localSheetId="2" hidden="1">{"fdsup://Directions/FactSet Auditing Viewer?action=AUDIT_VALUE&amp;DB=129&amp;ID1=34988210&amp;VALUEID=02051&amp;SDATE=2011&amp;PERIODTYPE=ANN_STD&amp;SCFT=3&amp;window=popup_no_bar&amp;width=385&amp;height=120&amp;START_MAXIMIZED=FALSE&amp;creator=factset&amp;display_string=Audit"}</definedName>
    <definedName name="_62__FDSAUDITLINK__" hidden="1">{"fdsup://Directions/FactSet Auditing Viewer?action=AUDIT_VALUE&amp;DB=129&amp;ID1=69328210&amp;VALUEID=03451&amp;SDATE=201102&amp;PERIODTYPE=QTR_STD&amp;SCFT=3&amp;window=popup_no_bar&amp;width=385&amp;height=120&amp;START_MAXIMIZED=FALSE&amp;creator=factset&amp;display_string=Audit"}</definedName>
    <definedName name="_62__FDSAUDITLINK___1" localSheetId="2" hidden="1">{"fdsup://Directions/FactSet Auditing Viewer?action=AUDIT_VALUE&amp;DB=129&amp;ID1=69328210&amp;VALUEID=03451&amp;SDATE=201102&amp;PERIODTYPE=QTR_STD&amp;SCFT=3&amp;window=popup_no_bar&amp;width=385&amp;height=120&amp;START_MAXIMIZED=FALSE&amp;creator=factset&amp;display_string=Audit"}</definedName>
    <definedName name="_62__FDSAUDITLINK___1" hidden="1">{"fdsup://Directions/FactSet Auditing Viewer?action=AUDIT_VALUE&amp;DB=129&amp;ID1=69328210&amp;VALUEID=03451&amp;SDATE=201102&amp;PERIODTYPE=QTR_STD&amp;SCFT=3&amp;window=popup_no_bar&amp;width=385&amp;height=120&amp;START_MAXIMIZED=FALSE&amp;creator=factset&amp;display_string=Audit"}</definedName>
    <definedName name="_62_0__123Graph_BCHAR" hidden="1">#REF!</definedName>
    <definedName name="_620__________123Graph_ACHART_12" hidden="1">#REF!</definedName>
    <definedName name="_620__123Graph_ECHART_8" hidden="1">#REF!</definedName>
    <definedName name="_62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20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6200__FDSAUDITLINK__" localSheetId="2" hidden="1">{"fdsup://directions/FAT Viewer?action=UPDATE&amp;creator=factset&amp;DYN_ARGS=TRUE&amp;DOC_NAME=FAT:FQL_AUDITING_CLIENT_TEMPLATE.FAT&amp;display_string=Audit&amp;VAR:KEY=JKJWXQHILQ&amp;VAR:QUERY=RkZfRU5UUlBSX1ZBTF9EQUlMWSgzOTI0NSk=&amp;WINDOW=FIRST_POPUP&amp;HEIGHT=450&amp;WIDTH=450&amp;START_MA","XIMIZED=FALSE&amp;VAR:CALENDAR=US&amp;VAR:SYMBOL=585284&amp;VAR:INDEX=0"}</definedName>
    <definedName name="_6200__FDSAUDITLINK__" hidden="1">{"fdsup://directions/FAT Viewer?action=UPDATE&amp;creator=factset&amp;DYN_ARGS=TRUE&amp;DOC_NAME=FAT:FQL_AUDITING_CLIENT_TEMPLATE.FAT&amp;display_string=Audit&amp;VAR:KEY=JKJWXQHILQ&amp;VAR:QUERY=RkZfRU5UUlBSX1ZBTF9EQUlMWSgzOTI0NSk=&amp;WINDOW=FIRST_POPUP&amp;HEIGHT=450&amp;WIDTH=450&amp;START_MA","XIMIZED=FALSE&amp;VAR:CALENDAR=US&amp;VAR:SYMBOL=585284&amp;VAR:INDEX=0"}</definedName>
    <definedName name="_6201__FDSAUDITLINK__" localSheetId="2" hidden="1">{"fdsup://directions/FAT Viewer?action=UPDATE&amp;creator=factset&amp;DYN_ARGS=TRUE&amp;DOC_NAME=FAT:FQL_AUDITING_CLIENT_TEMPLATE.FAT&amp;display_string=Audit&amp;VAR:KEY=BWPSZSXEXU&amp;VAR:QUERY=RkZfRU5UUlBSX1ZBTF9EQUlMWSgzOTI0NSk=&amp;WINDOW=FIRST_POPUP&amp;HEIGHT=450&amp;WIDTH=450&amp;START_MA","XIMIZED=FALSE&amp;VAR:CALENDAR=US&amp;VAR:SYMBOL=MAR&amp;VAR:INDEX=0"}</definedName>
    <definedName name="_6201__FDSAUDITLINK__" hidden="1">{"fdsup://directions/FAT Viewer?action=UPDATE&amp;creator=factset&amp;DYN_ARGS=TRUE&amp;DOC_NAME=FAT:FQL_AUDITING_CLIENT_TEMPLATE.FAT&amp;display_string=Audit&amp;VAR:KEY=BWPSZSXEXU&amp;VAR:QUERY=RkZfRU5UUlBSX1ZBTF9EQUlMWSgzOTI0NSk=&amp;WINDOW=FIRST_POPUP&amp;HEIGHT=450&amp;WIDTH=450&amp;START_MA","XIMIZED=FALSE&amp;VAR:CALENDAR=US&amp;VAR:SYMBOL=MAR&amp;VAR:INDEX=0"}</definedName>
    <definedName name="_6202__FDSAUDITLINK__" localSheetId="2" hidden="1">{"fdsup://directions/FAT Viewer?action=UPDATE&amp;creator=factset&amp;DYN_ARGS=TRUE&amp;DOC_NAME=FAT:FQL_AUDITING_CLIENT_TEMPLATE.FAT&amp;display_string=Audit&amp;VAR:KEY=JQDORKNEDQ&amp;VAR:QUERY=RkZfRU5UUlBSX1ZBTF9EQUlMWSgzOTI0NSk=&amp;WINDOW=FIRST_POPUP&amp;HEIGHT=450&amp;WIDTH=450&amp;START_MA","XIMIZED=FALSE&amp;VAR:CALENDAR=US&amp;VAR:SYMBOL=CHH&amp;VAR:INDEX=0"}</definedName>
    <definedName name="_6202__FDSAUDITLINK__" hidden="1">{"fdsup://directions/FAT Viewer?action=UPDATE&amp;creator=factset&amp;DYN_ARGS=TRUE&amp;DOC_NAME=FAT:FQL_AUDITING_CLIENT_TEMPLATE.FAT&amp;display_string=Audit&amp;VAR:KEY=JQDORKNEDQ&amp;VAR:QUERY=RkZfRU5UUlBSX1ZBTF9EQUlMWSgzOTI0NSk=&amp;WINDOW=FIRST_POPUP&amp;HEIGHT=450&amp;WIDTH=450&amp;START_MA","XIMIZED=FALSE&amp;VAR:CALENDAR=US&amp;VAR:SYMBOL=CHH&amp;VAR:INDEX=0"}</definedName>
    <definedName name="_6203__FDSAUDITLINK__" localSheetId="2" hidden="1">{"fdsup://directions/FAT Viewer?action=UPDATE&amp;creator=factset&amp;DYN_ARGS=TRUE&amp;DOC_NAME=FAT:FQL_AUDITING_CLIENT_TEMPLATE.FAT&amp;display_string=Audit&amp;VAR:KEY=DSLWFITWZI&amp;VAR:QUERY=RkZfRU5UUlBSX1ZBTF9EQUlMWSgzOTI0NSk=&amp;WINDOW=FIRST_POPUP&amp;HEIGHT=450&amp;WIDTH=450&amp;START_MA","XIMIZED=FALSE&amp;VAR:CALENDAR=US&amp;VAR:SYMBOL=WYN&amp;VAR:INDEX=0"}</definedName>
    <definedName name="_6203__FDSAUDITLINK__" hidden="1">{"fdsup://directions/FAT Viewer?action=UPDATE&amp;creator=factset&amp;DYN_ARGS=TRUE&amp;DOC_NAME=FAT:FQL_AUDITING_CLIENT_TEMPLATE.FAT&amp;display_string=Audit&amp;VAR:KEY=DSLWFITWZI&amp;VAR:QUERY=RkZfRU5UUlBSX1ZBTF9EQUlMWSgzOTI0NSk=&amp;WINDOW=FIRST_POPUP&amp;HEIGHT=450&amp;WIDTH=450&amp;START_MA","XIMIZED=FALSE&amp;VAR:CALENDAR=US&amp;VAR:SYMBOL=WYN&amp;VAR:INDEX=0"}</definedName>
    <definedName name="_6204__FDSAUDITLINK__" localSheetId="2" hidden="1">{"fdsup://directions/FAT Viewer?action=UPDATE&amp;creator=factset&amp;DYN_ARGS=TRUE&amp;DOC_NAME=FAT:FQL_AUDITING_CLIENT_TEMPLATE.FAT&amp;display_string=Audit&amp;VAR:KEY=DQFQNSFUFW&amp;VAR:QUERY=RkZfRU5UUlBSX1ZBTF9EQUlMWSgzOTI0NCk=&amp;WINDOW=FIRST_POPUP&amp;HEIGHT=450&amp;WIDTH=450&amp;START_MA","XIMIZED=FALSE&amp;VAR:CALENDAR=US&amp;VAR:SYMBOL=H&amp;VAR:INDEX=0"}</definedName>
    <definedName name="_6204__FDSAUDITLINK__" hidden="1">{"fdsup://directions/FAT Viewer?action=UPDATE&amp;creator=factset&amp;DYN_ARGS=TRUE&amp;DOC_NAME=FAT:FQL_AUDITING_CLIENT_TEMPLATE.FAT&amp;display_string=Audit&amp;VAR:KEY=DQFQNSFUFW&amp;VAR:QUERY=RkZfRU5UUlBSX1ZBTF9EQUlMWSgzOTI0NCk=&amp;WINDOW=FIRST_POPUP&amp;HEIGHT=450&amp;WIDTH=450&amp;START_MA","XIMIZED=FALSE&amp;VAR:CALENDAR=US&amp;VAR:SYMBOL=H&amp;VAR:INDEX=0"}</definedName>
    <definedName name="_6205__FDSAUDITLINK__" localSheetId="2" hidden="1">{"fdsup://directions/FAT Viewer?action=UPDATE&amp;creator=factset&amp;DYN_ARGS=TRUE&amp;DOC_NAME=FAT:FQL_AUDITING_CLIENT_TEMPLATE.FAT&amp;display_string=Audit&amp;VAR:KEY=TMHCLOVEVK&amp;VAR:QUERY=RkZfRU5UUlBSX1ZBTF9EQUlMWSgzOTI0NCk=&amp;WINDOW=FIRST_POPUP&amp;HEIGHT=450&amp;WIDTH=450&amp;START_MA","XIMIZED=FALSE&amp;VAR:CALENDAR=US&amp;VAR:SYMBOL=HOT&amp;VAR:INDEX=0"}</definedName>
    <definedName name="_6205__FDSAUDITLINK__" hidden="1">{"fdsup://directions/FAT Viewer?action=UPDATE&amp;creator=factset&amp;DYN_ARGS=TRUE&amp;DOC_NAME=FAT:FQL_AUDITING_CLIENT_TEMPLATE.FAT&amp;display_string=Audit&amp;VAR:KEY=TMHCLOVEVK&amp;VAR:QUERY=RkZfRU5UUlBSX1ZBTF9EQUlMWSgzOTI0NCk=&amp;WINDOW=FIRST_POPUP&amp;HEIGHT=450&amp;WIDTH=450&amp;START_MA","XIMIZED=FALSE&amp;VAR:CALENDAR=US&amp;VAR:SYMBOL=HOT&amp;VAR:INDEX=0"}</definedName>
    <definedName name="_6206__FDSAUDITLINK__" localSheetId="2" hidden="1">{"fdsup://directions/FAT Viewer?action=UPDATE&amp;creator=factset&amp;DYN_ARGS=TRUE&amp;DOC_NAME=FAT:FQL_AUDITING_CLIENT_TEMPLATE.FAT&amp;display_string=Audit&amp;VAR:KEY=JWZOXILWZY&amp;VAR:QUERY=RkZfRU5UUlBSX1ZBTF9EQUlMWSgzOTI0NCk=&amp;WINDOW=FIRST_POPUP&amp;HEIGHT=450&amp;WIDTH=450&amp;START_MA","XIMIZED=FALSE&amp;VAR:CALENDAR=US&amp;VAR:SYMBOL=585284&amp;VAR:INDEX=0"}</definedName>
    <definedName name="_6206__FDSAUDITLINK__" hidden="1">{"fdsup://directions/FAT Viewer?action=UPDATE&amp;creator=factset&amp;DYN_ARGS=TRUE&amp;DOC_NAME=FAT:FQL_AUDITING_CLIENT_TEMPLATE.FAT&amp;display_string=Audit&amp;VAR:KEY=JWZOXILWZY&amp;VAR:QUERY=RkZfRU5UUlBSX1ZBTF9EQUlMWSgzOTI0NCk=&amp;WINDOW=FIRST_POPUP&amp;HEIGHT=450&amp;WIDTH=450&amp;START_MA","XIMIZED=FALSE&amp;VAR:CALENDAR=US&amp;VAR:SYMBOL=585284&amp;VAR:INDEX=0"}</definedName>
    <definedName name="_6207__FDSAUDITLINK__" localSheetId="2" hidden="1">{"fdsup://directions/FAT Viewer?action=UPDATE&amp;creator=factset&amp;DYN_ARGS=TRUE&amp;DOC_NAME=FAT:FQL_AUDITING_CLIENT_TEMPLATE.FAT&amp;display_string=Audit&amp;VAR:KEY=HOLWVMTAFI&amp;VAR:QUERY=RkZfRU5UUlBSX1ZBTF9EQUlMWSgzOTI0NCk=&amp;WINDOW=FIRST_POPUP&amp;HEIGHT=450&amp;WIDTH=450&amp;START_MA","XIMIZED=FALSE&amp;VAR:CALENDAR=US&amp;VAR:SYMBOL=MAR&amp;VAR:INDEX=0"}</definedName>
    <definedName name="_6207__FDSAUDITLINK__" hidden="1">{"fdsup://directions/FAT Viewer?action=UPDATE&amp;creator=factset&amp;DYN_ARGS=TRUE&amp;DOC_NAME=FAT:FQL_AUDITING_CLIENT_TEMPLATE.FAT&amp;display_string=Audit&amp;VAR:KEY=HOLWVMTAFI&amp;VAR:QUERY=RkZfRU5UUlBSX1ZBTF9EQUlMWSgzOTI0NCk=&amp;WINDOW=FIRST_POPUP&amp;HEIGHT=450&amp;WIDTH=450&amp;START_MA","XIMIZED=FALSE&amp;VAR:CALENDAR=US&amp;VAR:SYMBOL=MAR&amp;VAR:INDEX=0"}</definedName>
    <definedName name="_6208__FDSAUDITLINK__" localSheetId="2" hidden="1">{"fdsup://directions/FAT Viewer?action=UPDATE&amp;creator=factset&amp;DYN_ARGS=TRUE&amp;DOC_NAME=FAT:FQL_AUDITING_CLIENT_TEMPLATE.FAT&amp;display_string=Audit&amp;VAR:KEY=LIZSZMNSTM&amp;VAR:QUERY=RkZfRU5UUlBSX1ZBTF9EQUlMWSgzOTI0NCk=&amp;WINDOW=FIRST_POPUP&amp;HEIGHT=450&amp;WIDTH=450&amp;START_MA","XIMIZED=FALSE&amp;VAR:CALENDAR=US&amp;VAR:SYMBOL=CHH&amp;VAR:INDEX=0"}</definedName>
    <definedName name="_6208__FDSAUDITLINK__" hidden="1">{"fdsup://directions/FAT Viewer?action=UPDATE&amp;creator=factset&amp;DYN_ARGS=TRUE&amp;DOC_NAME=FAT:FQL_AUDITING_CLIENT_TEMPLATE.FAT&amp;display_string=Audit&amp;VAR:KEY=LIZSZMNSTM&amp;VAR:QUERY=RkZfRU5UUlBSX1ZBTF9EQUlMWSgzOTI0NCk=&amp;WINDOW=FIRST_POPUP&amp;HEIGHT=450&amp;WIDTH=450&amp;START_MA","XIMIZED=FALSE&amp;VAR:CALENDAR=US&amp;VAR:SYMBOL=CHH&amp;VAR:INDEX=0"}</definedName>
    <definedName name="_6209__FDSAUDITLINK__" localSheetId="2" hidden="1">{"fdsup://directions/FAT Viewer?action=UPDATE&amp;creator=factset&amp;DYN_ARGS=TRUE&amp;DOC_NAME=FAT:FQL_AUDITING_CLIENT_TEMPLATE.FAT&amp;display_string=Audit&amp;VAR:KEY=XWFCJANWTG&amp;VAR:QUERY=RkZfRU5UUlBSX1ZBTF9EQUlMWSgzOTI0NCk=&amp;WINDOW=FIRST_POPUP&amp;HEIGHT=450&amp;WIDTH=450&amp;START_MA","XIMIZED=FALSE&amp;VAR:CALENDAR=US&amp;VAR:SYMBOL=WYN&amp;VAR:INDEX=0"}</definedName>
    <definedName name="_6209__FDSAUDITLINK__" hidden="1">{"fdsup://directions/FAT Viewer?action=UPDATE&amp;creator=factset&amp;DYN_ARGS=TRUE&amp;DOC_NAME=FAT:FQL_AUDITING_CLIENT_TEMPLATE.FAT&amp;display_string=Audit&amp;VAR:KEY=XWFCJANWTG&amp;VAR:QUERY=RkZfRU5UUlBSX1ZBTF9EQUlMWSgzOTI0NCk=&amp;WINDOW=FIRST_POPUP&amp;HEIGHT=450&amp;WIDTH=450&amp;START_MA","XIMIZED=FALSE&amp;VAR:CALENDAR=US&amp;VAR:SYMBOL=WYN&amp;VAR:INDEX=0"}</definedName>
    <definedName name="_621__________123Graph_ACHART_13" hidden="1">#REF!</definedName>
    <definedName name="_62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621__FDSAUDITLINK__" hidden="1">{"fdsup://directions/FAT Viewer?action=UPDATE&amp;creator=factset&amp;DYN_ARGS=TRUE&amp;DOC_NAME=FAT:FQL_AUDITING_CLIENT_TEMPLATE.FAT&amp;display_string=Audit&amp;VAR:KEY=TGPCPYVUBU&amp;VAR:QUERY=RkZfR1JPU1NfSU5DKExUTSwwLCwsUkYsVVNEKQ==&amp;WINDOW=FIRST_POPUP&amp;HEIGHT=450&amp;WIDTH=450&amp;STAR","T_MAXIMIZED=FALSE&amp;VAR:CALENDAR=US&amp;VAR:SYMBOL=RNOW&amp;VAR:INDEX=0"}</definedName>
    <definedName name="_6210__FDSAUDITLINK__" localSheetId="2" hidden="1">{"fdsup://directions/FAT Viewer?action=UPDATE&amp;creator=factset&amp;DYN_ARGS=TRUE&amp;DOC_NAME=FAT:FQL_AUDITING_CLIENT_TEMPLATE.FAT&amp;display_string=Audit&amp;VAR:KEY=POJOPUTWDW&amp;VAR:QUERY=RkZfRU5UUlBSX1ZBTF9EQUlMWSgzOTI0MSk=&amp;WINDOW=FIRST_POPUP&amp;HEIGHT=450&amp;WIDTH=450&amp;START_MA","XIMIZED=FALSE&amp;VAR:CALENDAR=US&amp;VAR:SYMBOL=H&amp;VAR:INDEX=0"}</definedName>
    <definedName name="_6210__FDSAUDITLINK__" hidden="1">{"fdsup://directions/FAT Viewer?action=UPDATE&amp;creator=factset&amp;DYN_ARGS=TRUE&amp;DOC_NAME=FAT:FQL_AUDITING_CLIENT_TEMPLATE.FAT&amp;display_string=Audit&amp;VAR:KEY=POJOPUTWDW&amp;VAR:QUERY=RkZfRU5UUlBSX1ZBTF9EQUlMWSgzOTI0MSk=&amp;WINDOW=FIRST_POPUP&amp;HEIGHT=450&amp;WIDTH=450&amp;START_MA","XIMIZED=FALSE&amp;VAR:CALENDAR=US&amp;VAR:SYMBOL=H&amp;VAR:INDEX=0"}</definedName>
    <definedName name="_6211__FDSAUDITLINK__" localSheetId="2" hidden="1">{"fdsup://directions/FAT Viewer?action=UPDATE&amp;creator=factset&amp;DYN_ARGS=TRUE&amp;DOC_NAME=FAT:FQL_AUDITING_CLIENT_TEMPLATE.FAT&amp;display_string=Audit&amp;VAR:KEY=NELMJMBENM&amp;VAR:QUERY=RkZfRU5UUlBSX1ZBTF9EQUlMWSgzOTI0MSk=&amp;WINDOW=FIRST_POPUP&amp;HEIGHT=450&amp;WIDTH=450&amp;START_MA","XIMIZED=FALSE&amp;VAR:CALENDAR=US&amp;VAR:SYMBOL=HOT&amp;VAR:INDEX=0"}</definedName>
    <definedName name="_6211__FDSAUDITLINK__" hidden="1">{"fdsup://directions/FAT Viewer?action=UPDATE&amp;creator=factset&amp;DYN_ARGS=TRUE&amp;DOC_NAME=FAT:FQL_AUDITING_CLIENT_TEMPLATE.FAT&amp;display_string=Audit&amp;VAR:KEY=NELMJMBENM&amp;VAR:QUERY=RkZfRU5UUlBSX1ZBTF9EQUlMWSgzOTI0MSk=&amp;WINDOW=FIRST_POPUP&amp;HEIGHT=450&amp;WIDTH=450&amp;START_MA","XIMIZED=FALSE&amp;VAR:CALENDAR=US&amp;VAR:SYMBOL=HOT&amp;VAR:INDEX=0"}</definedName>
    <definedName name="_6212__FDSAUDITLINK__" localSheetId="2" hidden="1">{"fdsup://directions/FAT Viewer?action=UPDATE&amp;creator=factset&amp;DYN_ARGS=TRUE&amp;DOC_NAME=FAT:FQL_AUDITING_CLIENT_TEMPLATE.FAT&amp;display_string=Audit&amp;VAR:KEY=TMRURCBONA&amp;VAR:QUERY=RkZfRU5UUlBSX1ZBTF9EQUlMWSgzOTI0MSk=&amp;WINDOW=FIRST_POPUP&amp;HEIGHT=450&amp;WIDTH=450&amp;START_MA","XIMIZED=FALSE&amp;VAR:CALENDAR=US&amp;VAR:SYMBOL=585284&amp;VAR:INDEX=0"}</definedName>
    <definedName name="_6212__FDSAUDITLINK__" hidden="1">{"fdsup://directions/FAT Viewer?action=UPDATE&amp;creator=factset&amp;DYN_ARGS=TRUE&amp;DOC_NAME=FAT:FQL_AUDITING_CLIENT_TEMPLATE.FAT&amp;display_string=Audit&amp;VAR:KEY=TMRURCBONA&amp;VAR:QUERY=RkZfRU5UUlBSX1ZBTF9EQUlMWSgzOTI0MSk=&amp;WINDOW=FIRST_POPUP&amp;HEIGHT=450&amp;WIDTH=450&amp;START_MA","XIMIZED=FALSE&amp;VAR:CALENDAR=US&amp;VAR:SYMBOL=585284&amp;VAR:INDEX=0"}</definedName>
    <definedName name="_6213__FDSAUDITLINK__" localSheetId="2" hidden="1">{"fdsup://directions/FAT Viewer?action=UPDATE&amp;creator=factset&amp;DYN_ARGS=TRUE&amp;DOC_NAME=FAT:FQL_AUDITING_CLIENT_TEMPLATE.FAT&amp;display_string=Audit&amp;VAR:KEY=NGLMNUXCHW&amp;VAR:QUERY=RkZfRU5UUlBSX1ZBTF9EQUlMWSgzOTI0MSk=&amp;WINDOW=FIRST_POPUP&amp;HEIGHT=450&amp;WIDTH=450&amp;START_MA","XIMIZED=FALSE&amp;VAR:CALENDAR=US&amp;VAR:SYMBOL=MAR&amp;VAR:INDEX=0"}</definedName>
    <definedName name="_6213__FDSAUDITLINK__" hidden="1">{"fdsup://directions/FAT Viewer?action=UPDATE&amp;creator=factset&amp;DYN_ARGS=TRUE&amp;DOC_NAME=FAT:FQL_AUDITING_CLIENT_TEMPLATE.FAT&amp;display_string=Audit&amp;VAR:KEY=NGLMNUXCHW&amp;VAR:QUERY=RkZfRU5UUlBSX1ZBTF9EQUlMWSgzOTI0MSk=&amp;WINDOW=FIRST_POPUP&amp;HEIGHT=450&amp;WIDTH=450&amp;START_MA","XIMIZED=FALSE&amp;VAR:CALENDAR=US&amp;VAR:SYMBOL=MAR&amp;VAR:INDEX=0"}</definedName>
    <definedName name="_6214__FDSAUDITLINK__" localSheetId="2" hidden="1">{"fdsup://directions/FAT Viewer?action=UPDATE&amp;creator=factset&amp;DYN_ARGS=TRUE&amp;DOC_NAME=FAT:FQL_AUDITING_CLIENT_TEMPLATE.FAT&amp;display_string=Audit&amp;VAR:KEY=RAHUBKRCZM&amp;VAR:QUERY=RkZfRU5UUlBSX1ZBTF9EQUlMWSgzOTI0MSk=&amp;WINDOW=FIRST_POPUP&amp;HEIGHT=450&amp;WIDTH=450&amp;START_MA","XIMIZED=FALSE&amp;VAR:CALENDAR=US&amp;VAR:SYMBOL=CHH&amp;VAR:INDEX=0"}</definedName>
    <definedName name="_6214__FDSAUDITLINK__" hidden="1">{"fdsup://directions/FAT Viewer?action=UPDATE&amp;creator=factset&amp;DYN_ARGS=TRUE&amp;DOC_NAME=FAT:FQL_AUDITING_CLIENT_TEMPLATE.FAT&amp;display_string=Audit&amp;VAR:KEY=RAHUBKRCZM&amp;VAR:QUERY=RkZfRU5UUlBSX1ZBTF9EQUlMWSgzOTI0MSk=&amp;WINDOW=FIRST_POPUP&amp;HEIGHT=450&amp;WIDTH=450&amp;START_MA","XIMIZED=FALSE&amp;VAR:CALENDAR=US&amp;VAR:SYMBOL=CHH&amp;VAR:INDEX=0"}</definedName>
    <definedName name="_6215__FDSAUDITLINK__" localSheetId="2" hidden="1">{"fdsup://directions/FAT Viewer?action=UPDATE&amp;creator=factset&amp;DYN_ARGS=TRUE&amp;DOC_NAME=FAT:FQL_AUDITING_CLIENT_TEMPLATE.FAT&amp;display_string=Audit&amp;VAR:KEY=BUFIXYZWBE&amp;VAR:QUERY=RkZfRU5UUlBSX1ZBTF9EQUlMWSgzOTI0MSk=&amp;WINDOW=FIRST_POPUP&amp;HEIGHT=450&amp;WIDTH=450&amp;START_MA","XIMIZED=FALSE&amp;VAR:CALENDAR=US&amp;VAR:SYMBOL=WYN&amp;VAR:INDEX=0"}</definedName>
    <definedName name="_6215__FDSAUDITLINK__" hidden="1">{"fdsup://directions/FAT Viewer?action=UPDATE&amp;creator=factset&amp;DYN_ARGS=TRUE&amp;DOC_NAME=FAT:FQL_AUDITING_CLIENT_TEMPLATE.FAT&amp;display_string=Audit&amp;VAR:KEY=BUFIXYZWBE&amp;VAR:QUERY=RkZfRU5UUlBSX1ZBTF9EQUlMWSgzOTI0MSk=&amp;WINDOW=FIRST_POPUP&amp;HEIGHT=450&amp;WIDTH=450&amp;START_MA","XIMIZED=FALSE&amp;VAR:CALENDAR=US&amp;VAR:SYMBOL=WYN&amp;VAR:INDEX=0"}</definedName>
    <definedName name="_6216__FDSAUDITLINK__" localSheetId="2" hidden="1">{"fdsup://directions/FAT Viewer?action=UPDATE&amp;creator=factset&amp;DYN_ARGS=TRUE&amp;DOC_NAME=FAT:FQL_AUDITING_CLIENT_TEMPLATE.FAT&amp;display_string=Audit&amp;VAR:KEY=ROHMFMXAHK&amp;VAR:QUERY=RkZfRU5UUlBSX1ZBTF9EQUlMWSgzOTI0MCk=&amp;WINDOW=FIRST_POPUP&amp;HEIGHT=450&amp;WIDTH=450&amp;START_MA","XIMIZED=FALSE&amp;VAR:CALENDAR=US&amp;VAR:SYMBOL=H&amp;VAR:INDEX=0"}</definedName>
    <definedName name="_6216__FDSAUDITLINK__" hidden="1">{"fdsup://directions/FAT Viewer?action=UPDATE&amp;creator=factset&amp;DYN_ARGS=TRUE&amp;DOC_NAME=FAT:FQL_AUDITING_CLIENT_TEMPLATE.FAT&amp;display_string=Audit&amp;VAR:KEY=ROHMFMXAHK&amp;VAR:QUERY=RkZfRU5UUlBSX1ZBTF9EQUlMWSgzOTI0MCk=&amp;WINDOW=FIRST_POPUP&amp;HEIGHT=450&amp;WIDTH=450&amp;START_MA","XIMIZED=FALSE&amp;VAR:CALENDAR=US&amp;VAR:SYMBOL=H&amp;VAR:INDEX=0"}</definedName>
    <definedName name="_6217__FDSAUDITLINK__" localSheetId="2" hidden="1">{"fdsup://directions/FAT Viewer?action=UPDATE&amp;creator=factset&amp;DYN_ARGS=TRUE&amp;DOC_NAME=FAT:FQL_AUDITING_CLIENT_TEMPLATE.FAT&amp;display_string=Audit&amp;VAR:KEY=BYVMLYFWDO&amp;VAR:QUERY=RkZfRU5UUlBSX1ZBTF9EQUlMWSgzOTI0MCk=&amp;WINDOW=FIRST_POPUP&amp;HEIGHT=450&amp;WIDTH=450&amp;START_MA","XIMIZED=FALSE&amp;VAR:CALENDAR=US&amp;VAR:SYMBOL=HOT&amp;VAR:INDEX=0"}</definedName>
    <definedName name="_6217__FDSAUDITLINK__" hidden="1">{"fdsup://directions/FAT Viewer?action=UPDATE&amp;creator=factset&amp;DYN_ARGS=TRUE&amp;DOC_NAME=FAT:FQL_AUDITING_CLIENT_TEMPLATE.FAT&amp;display_string=Audit&amp;VAR:KEY=BYVMLYFWDO&amp;VAR:QUERY=RkZfRU5UUlBSX1ZBTF9EQUlMWSgzOTI0MCk=&amp;WINDOW=FIRST_POPUP&amp;HEIGHT=450&amp;WIDTH=450&amp;START_MA","XIMIZED=FALSE&amp;VAR:CALENDAR=US&amp;VAR:SYMBOL=HOT&amp;VAR:INDEX=0"}</definedName>
    <definedName name="_6218__FDSAUDITLINK__" localSheetId="2" hidden="1">{"fdsup://directions/FAT Viewer?action=UPDATE&amp;creator=factset&amp;DYN_ARGS=TRUE&amp;DOC_NAME=FAT:FQL_AUDITING_CLIENT_TEMPLATE.FAT&amp;display_string=Audit&amp;VAR:KEY=HWXEPEHQDU&amp;VAR:QUERY=RkZfRU5UUlBSX1ZBTF9EQUlMWSgzOTI0MCk=&amp;WINDOW=FIRST_POPUP&amp;HEIGHT=450&amp;WIDTH=450&amp;START_MA","XIMIZED=FALSE&amp;VAR:CALENDAR=US&amp;VAR:SYMBOL=585284&amp;VAR:INDEX=0"}</definedName>
    <definedName name="_6218__FDSAUDITLINK__" hidden="1">{"fdsup://directions/FAT Viewer?action=UPDATE&amp;creator=factset&amp;DYN_ARGS=TRUE&amp;DOC_NAME=FAT:FQL_AUDITING_CLIENT_TEMPLATE.FAT&amp;display_string=Audit&amp;VAR:KEY=HWXEPEHQDU&amp;VAR:QUERY=RkZfRU5UUlBSX1ZBTF9EQUlMWSgzOTI0MCk=&amp;WINDOW=FIRST_POPUP&amp;HEIGHT=450&amp;WIDTH=450&amp;START_MA","XIMIZED=FALSE&amp;VAR:CALENDAR=US&amp;VAR:SYMBOL=585284&amp;VAR:INDEX=0"}</definedName>
    <definedName name="_6219__FDSAUDITLINK__" localSheetId="2" hidden="1">{"fdsup://directions/FAT Viewer?action=UPDATE&amp;creator=factset&amp;DYN_ARGS=TRUE&amp;DOC_NAME=FAT:FQL_AUDITING_CLIENT_TEMPLATE.FAT&amp;display_string=Audit&amp;VAR:KEY=VOPGBELALA&amp;VAR:QUERY=RkZfRU5UUlBSX1ZBTF9EQUlMWSgzOTI0MCk=&amp;WINDOW=FIRST_POPUP&amp;HEIGHT=450&amp;WIDTH=450&amp;START_MA","XIMIZED=FALSE&amp;VAR:CALENDAR=US&amp;VAR:SYMBOL=MAR&amp;VAR:INDEX=0"}</definedName>
    <definedName name="_6219__FDSAUDITLINK__" hidden="1">{"fdsup://directions/FAT Viewer?action=UPDATE&amp;creator=factset&amp;DYN_ARGS=TRUE&amp;DOC_NAME=FAT:FQL_AUDITING_CLIENT_TEMPLATE.FAT&amp;display_string=Audit&amp;VAR:KEY=VOPGBELALA&amp;VAR:QUERY=RkZfRU5UUlBSX1ZBTF9EQUlMWSgzOTI0MCk=&amp;WINDOW=FIRST_POPUP&amp;HEIGHT=450&amp;WIDTH=450&amp;START_MA","XIMIZED=FALSE&amp;VAR:CALENDAR=US&amp;VAR:SYMBOL=MAR&amp;VAR:INDEX=0"}</definedName>
    <definedName name="_622__________123Graph_ACHART_14" hidden="1">#REF!</definedName>
    <definedName name="_62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22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6220__FDSAUDITLINK__" localSheetId="2" hidden="1">{"fdsup://directions/FAT Viewer?action=UPDATE&amp;creator=factset&amp;DYN_ARGS=TRUE&amp;DOC_NAME=FAT:FQL_AUDITING_CLIENT_TEMPLATE.FAT&amp;display_string=Audit&amp;VAR:KEY=NKHCDGZMTS&amp;VAR:QUERY=RkZfRU5UUlBSX1ZBTF9EQUlMWSgzOTI0MCk=&amp;WINDOW=FIRST_POPUP&amp;HEIGHT=450&amp;WIDTH=450&amp;START_MA","XIMIZED=FALSE&amp;VAR:CALENDAR=US&amp;VAR:SYMBOL=CHH&amp;VAR:INDEX=0"}</definedName>
    <definedName name="_6220__FDSAUDITLINK__" hidden="1">{"fdsup://directions/FAT Viewer?action=UPDATE&amp;creator=factset&amp;DYN_ARGS=TRUE&amp;DOC_NAME=FAT:FQL_AUDITING_CLIENT_TEMPLATE.FAT&amp;display_string=Audit&amp;VAR:KEY=NKHCDGZMTS&amp;VAR:QUERY=RkZfRU5UUlBSX1ZBTF9EQUlMWSgzOTI0MCk=&amp;WINDOW=FIRST_POPUP&amp;HEIGHT=450&amp;WIDTH=450&amp;START_MA","XIMIZED=FALSE&amp;VAR:CALENDAR=US&amp;VAR:SYMBOL=CHH&amp;VAR:INDEX=0"}</definedName>
    <definedName name="_6221__FDSAUDITLINK__" localSheetId="2" hidden="1">{"fdsup://directions/FAT Viewer?action=UPDATE&amp;creator=factset&amp;DYN_ARGS=TRUE&amp;DOC_NAME=FAT:FQL_AUDITING_CLIENT_TEMPLATE.FAT&amp;display_string=Audit&amp;VAR:KEY=TERKJEPQTS&amp;VAR:QUERY=RkZfRU5UUlBSX1ZBTF9EQUlMWSgzOTI0MCk=&amp;WINDOW=FIRST_POPUP&amp;HEIGHT=450&amp;WIDTH=450&amp;START_MA","XIMIZED=FALSE&amp;VAR:CALENDAR=US&amp;VAR:SYMBOL=WYN&amp;VAR:INDEX=0"}</definedName>
    <definedName name="_6221__FDSAUDITLINK__" hidden="1">{"fdsup://directions/FAT Viewer?action=UPDATE&amp;creator=factset&amp;DYN_ARGS=TRUE&amp;DOC_NAME=FAT:FQL_AUDITING_CLIENT_TEMPLATE.FAT&amp;display_string=Audit&amp;VAR:KEY=TERKJEPQTS&amp;VAR:QUERY=RkZfRU5UUlBSX1ZBTF9EQUlMWSgzOTI0MCk=&amp;WINDOW=FIRST_POPUP&amp;HEIGHT=450&amp;WIDTH=450&amp;START_MA","XIMIZED=FALSE&amp;VAR:CALENDAR=US&amp;VAR:SYMBOL=WYN&amp;VAR:INDEX=0"}</definedName>
    <definedName name="_6222__FDSAUDITLINK__" localSheetId="2" hidden="1">{"fdsup://directions/FAT Viewer?action=UPDATE&amp;creator=factset&amp;DYN_ARGS=TRUE&amp;DOC_NAME=FAT:FQL_AUDITING_CLIENT_TEMPLATE.FAT&amp;display_string=Audit&amp;VAR:KEY=HWXEJCTAJS&amp;VAR:QUERY=RkZfRU5UUlBSX1ZBTF9EQUlMWSgzOTIzOSk=&amp;WINDOW=FIRST_POPUP&amp;HEIGHT=450&amp;WIDTH=450&amp;START_MA","XIMIZED=FALSE&amp;VAR:CALENDAR=US&amp;VAR:SYMBOL=H&amp;VAR:INDEX=0"}</definedName>
    <definedName name="_6222__FDSAUDITLINK__" hidden="1">{"fdsup://directions/FAT Viewer?action=UPDATE&amp;creator=factset&amp;DYN_ARGS=TRUE&amp;DOC_NAME=FAT:FQL_AUDITING_CLIENT_TEMPLATE.FAT&amp;display_string=Audit&amp;VAR:KEY=HWXEJCTAJS&amp;VAR:QUERY=RkZfRU5UUlBSX1ZBTF9EQUlMWSgzOTIzOSk=&amp;WINDOW=FIRST_POPUP&amp;HEIGHT=450&amp;WIDTH=450&amp;START_MA","XIMIZED=FALSE&amp;VAR:CALENDAR=US&amp;VAR:SYMBOL=H&amp;VAR:INDEX=0"}</definedName>
    <definedName name="_6223__FDSAUDITLINK__" localSheetId="2" hidden="1">{"fdsup://directions/FAT Viewer?action=UPDATE&amp;creator=factset&amp;DYN_ARGS=TRUE&amp;DOC_NAME=FAT:FQL_AUDITING_CLIENT_TEMPLATE.FAT&amp;display_string=Audit&amp;VAR:KEY=JGPWTIHWVW&amp;VAR:QUERY=RkZfRU5UUlBSX1ZBTF9EQUlMWSgzOTIzOSk=&amp;WINDOW=FIRST_POPUP&amp;HEIGHT=450&amp;WIDTH=450&amp;START_MA","XIMIZED=FALSE&amp;VAR:CALENDAR=US&amp;VAR:SYMBOL=HOT&amp;VAR:INDEX=0"}</definedName>
    <definedName name="_6223__FDSAUDITLINK__" hidden="1">{"fdsup://directions/FAT Viewer?action=UPDATE&amp;creator=factset&amp;DYN_ARGS=TRUE&amp;DOC_NAME=FAT:FQL_AUDITING_CLIENT_TEMPLATE.FAT&amp;display_string=Audit&amp;VAR:KEY=JGPWTIHWVW&amp;VAR:QUERY=RkZfRU5UUlBSX1ZBTF9EQUlMWSgzOTIzOSk=&amp;WINDOW=FIRST_POPUP&amp;HEIGHT=450&amp;WIDTH=450&amp;START_MA","XIMIZED=FALSE&amp;VAR:CALENDAR=US&amp;VAR:SYMBOL=HOT&amp;VAR:INDEX=0"}</definedName>
    <definedName name="_6224__FDSAUDITLINK__" localSheetId="2" hidden="1">{"fdsup://directions/FAT Viewer?action=UPDATE&amp;creator=factset&amp;DYN_ARGS=TRUE&amp;DOC_NAME=FAT:FQL_AUDITING_CLIENT_TEMPLATE.FAT&amp;display_string=Audit&amp;VAR:KEY=RUNMNEDCDO&amp;VAR:QUERY=RkZfRU5UUlBSX1ZBTF9EQUlMWSgzOTIzOSk=&amp;WINDOW=FIRST_POPUP&amp;HEIGHT=450&amp;WIDTH=450&amp;START_MA","XIMIZED=FALSE&amp;VAR:CALENDAR=US&amp;VAR:SYMBOL=585284&amp;VAR:INDEX=0"}</definedName>
    <definedName name="_6224__FDSAUDITLINK__" hidden="1">{"fdsup://directions/FAT Viewer?action=UPDATE&amp;creator=factset&amp;DYN_ARGS=TRUE&amp;DOC_NAME=FAT:FQL_AUDITING_CLIENT_TEMPLATE.FAT&amp;display_string=Audit&amp;VAR:KEY=RUNMNEDCDO&amp;VAR:QUERY=RkZfRU5UUlBSX1ZBTF9EQUlMWSgzOTIzOSk=&amp;WINDOW=FIRST_POPUP&amp;HEIGHT=450&amp;WIDTH=450&amp;START_MA","XIMIZED=FALSE&amp;VAR:CALENDAR=US&amp;VAR:SYMBOL=585284&amp;VAR:INDEX=0"}</definedName>
    <definedName name="_6225__FDSAUDITLINK__" localSheetId="2" hidden="1">{"fdsup://directions/FAT Viewer?action=UPDATE&amp;creator=factset&amp;DYN_ARGS=TRUE&amp;DOC_NAME=FAT:FQL_AUDITING_CLIENT_TEMPLATE.FAT&amp;display_string=Audit&amp;VAR:KEY=PKNIVIFQBE&amp;VAR:QUERY=RkZfRU5UUlBSX1ZBTF9EQUlMWSgzOTIzOSk=&amp;WINDOW=FIRST_POPUP&amp;HEIGHT=450&amp;WIDTH=450&amp;START_MA","XIMIZED=FALSE&amp;VAR:CALENDAR=US&amp;VAR:SYMBOL=MAR&amp;VAR:INDEX=0"}</definedName>
    <definedName name="_6225__FDSAUDITLINK__" hidden="1">{"fdsup://directions/FAT Viewer?action=UPDATE&amp;creator=factset&amp;DYN_ARGS=TRUE&amp;DOC_NAME=FAT:FQL_AUDITING_CLIENT_TEMPLATE.FAT&amp;display_string=Audit&amp;VAR:KEY=PKNIVIFQBE&amp;VAR:QUERY=RkZfRU5UUlBSX1ZBTF9EQUlMWSgzOTIzOSk=&amp;WINDOW=FIRST_POPUP&amp;HEIGHT=450&amp;WIDTH=450&amp;START_MA","XIMIZED=FALSE&amp;VAR:CALENDAR=US&amp;VAR:SYMBOL=MAR&amp;VAR:INDEX=0"}</definedName>
    <definedName name="_6226__FDSAUDITLINK__" localSheetId="2" hidden="1">{"fdsup://directions/FAT Viewer?action=UPDATE&amp;creator=factset&amp;DYN_ARGS=TRUE&amp;DOC_NAME=FAT:FQL_AUDITING_CLIENT_TEMPLATE.FAT&amp;display_string=Audit&amp;VAR:KEY=HMXYJAZQZG&amp;VAR:QUERY=RkZfRU5UUlBSX1ZBTF9EQUlMWSgzOTIzOSk=&amp;WINDOW=FIRST_POPUP&amp;HEIGHT=450&amp;WIDTH=450&amp;START_MA","XIMIZED=FALSE&amp;VAR:CALENDAR=US&amp;VAR:SYMBOL=CHH&amp;VAR:INDEX=0"}</definedName>
    <definedName name="_6226__FDSAUDITLINK__" hidden="1">{"fdsup://directions/FAT Viewer?action=UPDATE&amp;creator=factset&amp;DYN_ARGS=TRUE&amp;DOC_NAME=FAT:FQL_AUDITING_CLIENT_TEMPLATE.FAT&amp;display_string=Audit&amp;VAR:KEY=HMXYJAZQZG&amp;VAR:QUERY=RkZfRU5UUlBSX1ZBTF9EQUlMWSgzOTIzOSk=&amp;WINDOW=FIRST_POPUP&amp;HEIGHT=450&amp;WIDTH=450&amp;START_MA","XIMIZED=FALSE&amp;VAR:CALENDAR=US&amp;VAR:SYMBOL=CHH&amp;VAR:INDEX=0"}</definedName>
    <definedName name="_6227__FDSAUDITLINK__" localSheetId="2" hidden="1">{"fdsup://directions/FAT Viewer?action=UPDATE&amp;creator=factset&amp;DYN_ARGS=TRUE&amp;DOC_NAME=FAT:FQL_AUDITING_CLIENT_TEMPLATE.FAT&amp;display_string=Audit&amp;VAR:KEY=JMNILSPIJW&amp;VAR:QUERY=RkZfRU5UUlBSX1ZBTF9EQUlMWSgzOTIzOSk=&amp;WINDOW=FIRST_POPUP&amp;HEIGHT=450&amp;WIDTH=450&amp;START_MA","XIMIZED=FALSE&amp;VAR:CALENDAR=US&amp;VAR:SYMBOL=WYN&amp;VAR:INDEX=0"}</definedName>
    <definedName name="_6227__FDSAUDITLINK__" hidden="1">{"fdsup://directions/FAT Viewer?action=UPDATE&amp;creator=factset&amp;DYN_ARGS=TRUE&amp;DOC_NAME=FAT:FQL_AUDITING_CLIENT_TEMPLATE.FAT&amp;display_string=Audit&amp;VAR:KEY=JMNILSPIJW&amp;VAR:QUERY=RkZfRU5UUlBSX1ZBTF9EQUlMWSgzOTIzOSk=&amp;WINDOW=FIRST_POPUP&amp;HEIGHT=450&amp;WIDTH=450&amp;START_MA","XIMIZED=FALSE&amp;VAR:CALENDAR=US&amp;VAR:SYMBOL=WYN&amp;VAR:INDEX=0"}</definedName>
    <definedName name="_6228__FDSAUDITLINK__" localSheetId="2" hidden="1">{"fdsup://directions/FAT Viewer?action=UPDATE&amp;creator=factset&amp;DYN_ARGS=TRUE&amp;DOC_NAME=FAT:FQL_AUDITING_CLIENT_TEMPLATE.FAT&amp;display_string=Audit&amp;VAR:KEY=PKDQBWXGJO&amp;VAR:QUERY=RkZfRU5UUlBSX1ZBTF9EQUlMWSgzOTIzOCk=&amp;WINDOW=FIRST_POPUP&amp;HEIGHT=450&amp;WIDTH=450&amp;START_MA","XIMIZED=FALSE&amp;VAR:CALENDAR=US&amp;VAR:SYMBOL=H&amp;VAR:INDEX=0"}</definedName>
    <definedName name="_6228__FDSAUDITLINK__" hidden="1">{"fdsup://directions/FAT Viewer?action=UPDATE&amp;creator=factset&amp;DYN_ARGS=TRUE&amp;DOC_NAME=FAT:FQL_AUDITING_CLIENT_TEMPLATE.FAT&amp;display_string=Audit&amp;VAR:KEY=PKDQBWXGJO&amp;VAR:QUERY=RkZfRU5UUlBSX1ZBTF9EQUlMWSgzOTIzOCk=&amp;WINDOW=FIRST_POPUP&amp;HEIGHT=450&amp;WIDTH=450&amp;START_MA","XIMIZED=FALSE&amp;VAR:CALENDAR=US&amp;VAR:SYMBOL=H&amp;VAR:INDEX=0"}</definedName>
    <definedName name="_6229__FDSAUDITLINK__" localSheetId="2" hidden="1">{"fdsup://directions/FAT Viewer?action=UPDATE&amp;creator=factset&amp;DYN_ARGS=TRUE&amp;DOC_NAME=FAT:FQL_AUDITING_CLIENT_TEMPLATE.FAT&amp;display_string=Audit&amp;VAR:KEY=PMZMLMFSFC&amp;VAR:QUERY=RkZfRU5UUlBSX1ZBTF9EQUlMWSgzOTIzOCk=&amp;WINDOW=FIRST_POPUP&amp;HEIGHT=450&amp;WIDTH=450&amp;START_MA","XIMIZED=FALSE&amp;VAR:CALENDAR=US&amp;VAR:SYMBOL=HOT&amp;VAR:INDEX=0"}</definedName>
    <definedName name="_6229__FDSAUDITLINK__" hidden="1">{"fdsup://directions/FAT Viewer?action=UPDATE&amp;creator=factset&amp;DYN_ARGS=TRUE&amp;DOC_NAME=FAT:FQL_AUDITING_CLIENT_TEMPLATE.FAT&amp;display_string=Audit&amp;VAR:KEY=PMZMLMFSFC&amp;VAR:QUERY=RkZfRU5UUlBSX1ZBTF9EQUlMWSgzOTIzOCk=&amp;WINDOW=FIRST_POPUP&amp;HEIGHT=450&amp;WIDTH=450&amp;START_MA","XIMIZED=FALSE&amp;VAR:CALENDAR=US&amp;VAR:SYMBOL=HOT&amp;VAR:INDEX=0"}</definedName>
    <definedName name="_623__________123Graph_ACHART_15" hidden="1">#REF!</definedName>
    <definedName name="_623__123Graph_ECHART_1" hidden="1">#REF!</definedName>
    <definedName name="_62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23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6230__FDSAUDITLINK__" localSheetId="2" hidden="1">{"fdsup://directions/FAT Viewer?action=UPDATE&amp;creator=factset&amp;DYN_ARGS=TRUE&amp;DOC_NAME=FAT:FQL_AUDITING_CLIENT_TEMPLATE.FAT&amp;display_string=Audit&amp;VAR:KEY=NQJILUZOVE&amp;VAR:QUERY=RkZfRU5UUlBSX1ZBTF9EQUlMWSgzOTIzOCk=&amp;WINDOW=FIRST_POPUP&amp;HEIGHT=450&amp;WIDTH=450&amp;START_MA","XIMIZED=FALSE&amp;VAR:CALENDAR=US&amp;VAR:SYMBOL=585284&amp;VAR:INDEX=0"}</definedName>
    <definedName name="_6230__FDSAUDITLINK__" hidden="1">{"fdsup://directions/FAT Viewer?action=UPDATE&amp;creator=factset&amp;DYN_ARGS=TRUE&amp;DOC_NAME=FAT:FQL_AUDITING_CLIENT_TEMPLATE.FAT&amp;display_string=Audit&amp;VAR:KEY=NQJILUZOVE&amp;VAR:QUERY=RkZfRU5UUlBSX1ZBTF9EQUlMWSgzOTIzOCk=&amp;WINDOW=FIRST_POPUP&amp;HEIGHT=450&amp;WIDTH=450&amp;START_MA","XIMIZED=FALSE&amp;VAR:CALENDAR=US&amp;VAR:SYMBOL=585284&amp;VAR:INDEX=0"}</definedName>
    <definedName name="_6231__FDSAUDITLINK__" localSheetId="2" hidden="1">{"fdsup://directions/FAT Viewer?action=UPDATE&amp;creator=factset&amp;DYN_ARGS=TRUE&amp;DOC_NAME=FAT:FQL_AUDITING_CLIENT_TEMPLATE.FAT&amp;display_string=Audit&amp;VAR:KEY=LWRMTWBSXQ&amp;VAR:QUERY=RkZfRU5UUlBSX1ZBTF9EQUlMWSgzOTIzOCk=&amp;WINDOW=FIRST_POPUP&amp;HEIGHT=450&amp;WIDTH=450&amp;START_MA","XIMIZED=FALSE&amp;VAR:CALENDAR=US&amp;VAR:SYMBOL=MAR&amp;VAR:INDEX=0"}</definedName>
    <definedName name="_6231__FDSAUDITLINK__" hidden="1">{"fdsup://directions/FAT Viewer?action=UPDATE&amp;creator=factset&amp;DYN_ARGS=TRUE&amp;DOC_NAME=FAT:FQL_AUDITING_CLIENT_TEMPLATE.FAT&amp;display_string=Audit&amp;VAR:KEY=LWRMTWBSXQ&amp;VAR:QUERY=RkZfRU5UUlBSX1ZBTF9EQUlMWSgzOTIzOCk=&amp;WINDOW=FIRST_POPUP&amp;HEIGHT=450&amp;WIDTH=450&amp;START_MA","XIMIZED=FALSE&amp;VAR:CALENDAR=US&amp;VAR:SYMBOL=MAR&amp;VAR:INDEX=0"}</definedName>
    <definedName name="_6232__FDSAUDITLINK__" localSheetId="2" hidden="1">{"fdsup://directions/FAT Viewer?action=UPDATE&amp;creator=factset&amp;DYN_ARGS=TRUE&amp;DOC_NAME=FAT:FQL_AUDITING_CLIENT_TEMPLATE.FAT&amp;display_string=Audit&amp;VAR:KEY=RANSDAJCTA&amp;VAR:QUERY=RkZfRU5UUlBSX1ZBTF9EQUlMWSgzOTIzOCk=&amp;WINDOW=FIRST_POPUP&amp;HEIGHT=450&amp;WIDTH=450&amp;START_MA","XIMIZED=FALSE&amp;VAR:CALENDAR=US&amp;VAR:SYMBOL=CHH&amp;VAR:INDEX=0"}</definedName>
    <definedName name="_6232__FDSAUDITLINK__" hidden="1">{"fdsup://directions/FAT Viewer?action=UPDATE&amp;creator=factset&amp;DYN_ARGS=TRUE&amp;DOC_NAME=FAT:FQL_AUDITING_CLIENT_TEMPLATE.FAT&amp;display_string=Audit&amp;VAR:KEY=RANSDAJCTA&amp;VAR:QUERY=RkZfRU5UUlBSX1ZBTF9EQUlMWSgzOTIzOCk=&amp;WINDOW=FIRST_POPUP&amp;HEIGHT=450&amp;WIDTH=450&amp;START_MA","XIMIZED=FALSE&amp;VAR:CALENDAR=US&amp;VAR:SYMBOL=CHH&amp;VAR:INDEX=0"}</definedName>
    <definedName name="_6233__FDSAUDITLINK__" localSheetId="2" hidden="1">{"fdsup://directions/FAT Viewer?action=UPDATE&amp;creator=factset&amp;DYN_ARGS=TRUE&amp;DOC_NAME=FAT:FQL_AUDITING_CLIENT_TEMPLATE.FAT&amp;display_string=Audit&amp;VAR:KEY=HSZGFUHGJC&amp;VAR:QUERY=RkZfRU5UUlBSX1ZBTF9EQUlMWSgzOTIzOCk=&amp;WINDOW=FIRST_POPUP&amp;HEIGHT=450&amp;WIDTH=450&amp;START_MA","XIMIZED=FALSE&amp;VAR:CALENDAR=US&amp;VAR:SYMBOL=WYN&amp;VAR:INDEX=0"}</definedName>
    <definedName name="_6233__FDSAUDITLINK__" hidden="1">{"fdsup://directions/FAT Viewer?action=UPDATE&amp;creator=factset&amp;DYN_ARGS=TRUE&amp;DOC_NAME=FAT:FQL_AUDITING_CLIENT_TEMPLATE.FAT&amp;display_string=Audit&amp;VAR:KEY=HSZGFUHGJC&amp;VAR:QUERY=RkZfRU5UUlBSX1ZBTF9EQUlMWSgzOTIzOCk=&amp;WINDOW=FIRST_POPUP&amp;HEIGHT=450&amp;WIDTH=450&amp;START_MA","XIMIZED=FALSE&amp;VAR:CALENDAR=US&amp;VAR:SYMBOL=WYN&amp;VAR:INDEX=0"}</definedName>
    <definedName name="_6234__FDSAUDITLINK__" localSheetId="2" hidden="1">{"fdsup://directions/FAT Viewer?action=UPDATE&amp;creator=factset&amp;DYN_ARGS=TRUE&amp;DOC_NAME=FAT:FQL_AUDITING_CLIENT_TEMPLATE.FAT&amp;display_string=Audit&amp;VAR:KEY=DYTCPUVUFM&amp;VAR:QUERY=RkZfRU5UUlBSX1ZBTF9EQUlMWSgzOTIzNyk=&amp;WINDOW=FIRST_POPUP&amp;HEIGHT=450&amp;WIDTH=450&amp;START_MA","XIMIZED=FALSE&amp;VAR:CALENDAR=US&amp;VAR:SYMBOL=H&amp;VAR:INDEX=0"}</definedName>
    <definedName name="_6234__FDSAUDITLINK__" hidden="1">{"fdsup://directions/FAT Viewer?action=UPDATE&amp;creator=factset&amp;DYN_ARGS=TRUE&amp;DOC_NAME=FAT:FQL_AUDITING_CLIENT_TEMPLATE.FAT&amp;display_string=Audit&amp;VAR:KEY=DYTCPUVUFM&amp;VAR:QUERY=RkZfRU5UUlBSX1ZBTF9EQUlMWSgzOTIzNyk=&amp;WINDOW=FIRST_POPUP&amp;HEIGHT=450&amp;WIDTH=450&amp;START_MA","XIMIZED=FALSE&amp;VAR:CALENDAR=US&amp;VAR:SYMBOL=H&amp;VAR:INDEX=0"}</definedName>
    <definedName name="_6235__FDSAUDITLINK__" localSheetId="2" hidden="1">{"fdsup://directions/FAT Viewer?action=UPDATE&amp;creator=factset&amp;DYN_ARGS=TRUE&amp;DOC_NAME=FAT:FQL_AUDITING_CLIENT_TEMPLATE.FAT&amp;display_string=Audit&amp;VAR:KEY=TWFWDMXSJG&amp;VAR:QUERY=RkZfRU5UUlBSX1ZBTF9EQUlMWSgzOTIzNyk=&amp;WINDOW=FIRST_POPUP&amp;HEIGHT=450&amp;WIDTH=450&amp;START_MA","XIMIZED=FALSE&amp;VAR:CALENDAR=US&amp;VAR:SYMBOL=HOT&amp;VAR:INDEX=0"}</definedName>
    <definedName name="_6235__FDSAUDITLINK__" hidden="1">{"fdsup://directions/FAT Viewer?action=UPDATE&amp;creator=factset&amp;DYN_ARGS=TRUE&amp;DOC_NAME=FAT:FQL_AUDITING_CLIENT_TEMPLATE.FAT&amp;display_string=Audit&amp;VAR:KEY=TWFWDMXSJG&amp;VAR:QUERY=RkZfRU5UUlBSX1ZBTF9EQUlMWSgzOTIzNyk=&amp;WINDOW=FIRST_POPUP&amp;HEIGHT=450&amp;WIDTH=450&amp;START_MA","XIMIZED=FALSE&amp;VAR:CALENDAR=US&amp;VAR:SYMBOL=HOT&amp;VAR:INDEX=0"}</definedName>
    <definedName name="_6236__FDSAUDITLINK__" localSheetId="2" hidden="1">{"fdsup://directions/FAT Viewer?action=UPDATE&amp;creator=factset&amp;DYN_ARGS=TRUE&amp;DOC_NAME=FAT:FQL_AUDITING_CLIENT_TEMPLATE.FAT&amp;display_string=Audit&amp;VAR:KEY=TYXUNGHAFA&amp;VAR:QUERY=RkZfRU5UUlBSX1ZBTF9EQUlMWSgzOTIzNyk=&amp;WINDOW=FIRST_POPUP&amp;HEIGHT=450&amp;WIDTH=450&amp;START_MA","XIMIZED=FALSE&amp;VAR:CALENDAR=US&amp;VAR:SYMBOL=585284&amp;VAR:INDEX=0"}</definedName>
    <definedName name="_6236__FDSAUDITLINK__" hidden="1">{"fdsup://directions/FAT Viewer?action=UPDATE&amp;creator=factset&amp;DYN_ARGS=TRUE&amp;DOC_NAME=FAT:FQL_AUDITING_CLIENT_TEMPLATE.FAT&amp;display_string=Audit&amp;VAR:KEY=TYXUNGHAFA&amp;VAR:QUERY=RkZfRU5UUlBSX1ZBTF9EQUlMWSgzOTIzNyk=&amp;WINDOW=FIRST_POPUP&amp;HEIGHT=450&amp;WIDTH=450&amp;START_MA","XIMIZED=FALSE&amp;VAR:CALENDAR=US&amp;VAR:SYMBOL=585284&amp;VAR:INDEX=0"}</definedName>
    <definedName name="_6237__FDSAUDITLINK__" localSheetId="2" hidden="1">{"fdsup://directions/FAT Viewer?action=UPDATE&amp;creator=factset&amp;DYN_ARGS=TRUE&amp;DOC_NAME=FAT:FQL_AUDITING_CLIENT_TEMPLATE.FAT&amp;display_string=Audit&amp;VAR:KEY=NYPQDOLWNC&amp;VAR:QUERY=RkZfRU5UUlBSX1ZBTF9EQUlMWSgzOTIzNyk=&amp;WINDOW=FIRST_POPUP&amp;HEIGHT=450&amp;WIDTH=450&amp;START_MA","XIMIZED=FALSE&amp;VAR:CALENDAR=US&amp;VAR:SYMBOL=MAR&amp;VAR:INDEX=0"}</definedName>
    <definedName name="_6237__FDSAUDITLINK__" hidden="1">{"fdsup://directions/FAT Viewer?action=UPDATE&amp;creator=factset&amp;DYN_ARGS=TRUE&amp;DOC_NAME=FAT:FQL_AUDITING_CLIENT_TEMPLATE.FAT&amp;display_string=Audit&amp;VAR:KEY=NYPQDOLWNC&amp;VAR:QUERY=RkZfRU5UUlBSX1ZBTF9EQUlMWSgzOTIzNyk=&amp;WINDOW=FIRST_POPUP&amp;HEIGHT=450&amp;WIDTH=450&amp;START_MA","XIMIZED=FALSE&amp;VAR:CALENDAR=US&amp;VAR:SYMBOL=MAR&amp;VAR:INDEX=0"}</definedName>
    <definedName name="_6238__FDSAUDITLINK__" localSheetId="2" hidden="1">{"fdsup://directions/FAT Viewer?action=UPDATE&amp;creator=factset&amp;DYN_ARGS=TRUE&amp;DOC_NAME=FAT:FQL_AUDITING_CLIENT_TEMPLATE.FAT&amp;display_string=Audit&amp;VAR:KEY=DCLAFGZWLA&amp;VAR:QUERY=RkZfRU5UUlBSX1ZBTF9EQUlMWSgzOTIzNyk=&amp;WINDOW=FIRST_POPUP&amp;HEIGHT=450&amp;WIDTH=450&amp;START_MA","XIMIZED=FALSE&amp;VAR:CALENDAR=US&amp;VAR:SYMBOL=CHH&amp;VAR:INDEX=0"}</definedName>
    <definedName name="_6238__FDSAUDITLINK__" hidden="1">{"fdsup://directions/FAT Viewer?action=UPDATE&amp;creator=factset&amp;DYN_ARGS=TRUE&amp;DOC_NAME=FAT:FQL_AUDITING_CLIENT_TEMPLATE.FAT&amp;display_string=Audit&amp;VAR:KEY=DCLAFGZWLA&amp;VAR:QUERY=RkZfRU5UUlBSX1ZBTF9EQUlMWSgzOTIzNyk=&amp;WINDOW=FIRST_POPUP&amp;HEIGHT=450&amp;WIDTH=450&amp;START_MA","XIMIZED=FALSE&amp;VAR:CALENDAR=US&amp;VAR:SYMBOL=CHH&amp;VAR:INDEX=0"}</definedName>
    <definedName name="_6239__FDSAUDITLINK__" localSheetId="2" hidden="1">{"fdsup://directions/FAT Viewer?action=UPDATE&amp;creator=factset&amp;DYN_ARGS=TRUE&amp;DOC_NAME=FAT:FQL_AUDITING_CLIENT_TEMPLATE.FAT&amp;display_string=Audit&amp;VAR:KEY=BYNCRIVAVQ&amp;VAR:QUERY=RkZfRU5UUlBSX1ZBTF9EQUlMWSgzOTIzNyk=&amp;WINDOW=FIRST_POPUP&amp;HEIGHT=450&amp;WIDTH=450&amp;START_MA","XIMIZED=FALSE&amp;VAR:CALENDAR=US&amp;VAR:SYMBOL=WYN&amp;VAR:INDEX=0"}</definedName>
    <definedName name="_6239__FDSAUDITLINK__" hidden="1">{"fdsup://directions/FAT Viewer?action=UPDATE&amp;creator=factset&amp;DYN_ARGS=TRUE&amp;DOC_NAME=FAT:FQL_AUDITING_CLIENT_TEMPLATE.FAT&amp;display_string=Audit&amp;VAR:KEY=BYNCRIVAVQ&amp;VAR:QUERY=RkZfRU5UUlBSX1ZBTF9EQUlMWSgzOTIzNyk=&amp;WINDOW=FIRST_POPUP&amp;HEIGHT=450&amp;WIDTH=450&amp;START_MA","XIMIZED=FALSE&amp;VAR:CALENDAR=US&amp;VAR:SYMBOL=WYN&amp;VAR:INDEX=0"}</definedName>
    <definedName name="_624__________123Graph_ACHART_16" hidden="1">#REF!</definedName>
    <definedName name="_62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24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6240__FDSAUDITLINK__" localSheetId="2" hidden="1">{"fdsup://directions/FAT Viewer?action=UPDATE&amp;creator=factset&amp;DYN_ARGS=TRUE&amp;DOC_NAME=FAT:FQL_AUDITING_CLIENT_TEMPLATE.FAT&amp;display_string=Audit&amp;VAR:KEY=DMXYVQFELK&amp;VAR:QUERY=RkZfRU5UUlBSX1ZBTF9EQUlMWSgzOTIzNCk=&amp;WINDOW=FIRST_POPUP&amp;HEIGHT=450&amp;WIDTH=450&amp;START_MA","XIMIZED=FALSE&amp;VAR:CALENDAR=US&amp;VAR:SYMBOL=H&amp;VAR:INDEX=0"}</definedName>
    <definedName name="_6240__FDSAUDITLINK__" hidden="1">{"fdsup://directions/FAT Viewer?action=UPDATE&amp;creator=factset&amp;DYN_ARGS=TRUE&amp;DOC_NAME=FAT:FQL_AUDITING_CLIENT_TEMPLATE.FAT&amp;display_string=Audit&amp;VAR:KEY=DMXYVQFELK&amp;VAR:QUERY=RkZfRU5UUlBSX1ZBTF9EQUlMWSgzOTIzNCk=&amp;WINDOW=FIRST_POPUP&amp;HEIGHT=450&amp;WIDTH=450&amp;START_MA","XIMIZED=FALSE&amp;VAR:CALENDAR=US&amp;VAR:SYMBOL=H&amp;VAR:INDEX=0"}</definedName>
    <definedName name="_6241__FDSAUDITLINK__" localSheetId="2" hidden="1">{"fdsup://directions/FAT Viewer?action=UPDATE&amp;creator=factset&amp;DYN_ARGS=TRUE&amp;DOC_NAME=FAT:FQL_AUDITING_CLIENT_TEMPLATE.FAT&amp;display_string=Audit&amp;VAR:KEY=XEVGLCHGHU&amp;VAR:QUERY=RkZfRU5UUlBSX1ZBTF9EQUlMWSgzOTIzNCk=&amp;WINDOW=FIRST_POPUP&amp;HEIGHT=450&amp;WIDTH=450&amp;START_MA","XIMIZED=FALSE&amp;VAR:CALENDAR=US&amp;VAR:SYMBOL=HOT&amp;VAR:INDEX=0"}</definedName>
    <definedName name="_6241__FDSAUDITLINK__" hidden="1">{"fdsup://directions/FAT Viewer?action=UPDATE&amp;creator=factset&amp;DYN_ARGS=TRUE&amp;DOC_NAME=FAT:FQL_AUDITING_CLIENT_TEMPLATE.FAT&amp;display_string=Audit&amp;VAR:KEY=XEVGLCHGHU&amp;VAR:QUERY=RkZfRU5UUlBSX1ZBTF9EQUlMWSgzOTIzNCk=&amp;WINDOW=FIRST_POPUP&amp;HEIGHT=450&amp;WIDTH=450&amp;START_MA","XIMIZED=FALSE&amp;VAR:CALENDAR=US&amp;VAR:SYMBOL=HOT&amp;VAR:INDEX=0"}</definedName>
    <definedName name="_6242__FDSAUDITLINK__" localSheetId="2" hidden="1">{"fdsup://directions/FAT Viewer?action=UPDATE&amp;creator=factset&amp;DYN_ARGS=TRUE&amp;DOC_NAME=FAT:FQL_AUDITING_CLIENT_TEMPLATE.FAT&amp;display_string=Audit&amp;VAR:KEY=XCJWDKFQZG&amp;VAR:QUERY=RkZfRU5UUlBSX1ZBTF9EQUlMWSgzOTIzNCk=&amp;WINDOW=FIRST_POPUP&amp;HEIGHT=450&amp;WIDTH=450&amp;START_MA","XIMIZED=FALSE&amp;VAR:CALENDAR=US&amp;VAR:SYMBOL=585284&amp;VAR:INDEX=0"}</definedName>
    <definedName name="_6242__FDSAUDITLINK__" hidden="1">{"fdsup://directions/FAT Viewer?action=UPDATE&amp;creator=factset&amp;DYN_ARGS=TRUE&amp;DOC_NAME=FAT:FQL_AUDITING_CLIENT_TEMPLATE.FAT&amp;display_string=Audit&amp;VAR:KEY=XCJWDKFQZG&amp;VAR:QUERY=RkZfRU5UUlBSX1ZBTF9EQUlMWSgzOTIzNCk=&amp;WINDOW=FIRST_POPUP&amp;HEIGHT=450&amp;WIDTH=450&amp;START_MA","XIMIZED=FALSE&amp;VAR:CALENDAR=US&amp;VAR:SYMBOL=585284&amp;VAR:INDEX=0"}</definedName>
    <definedName name="_6243__FDSAUDITLINK__" localSheetId="2" hidden="1">{"fdsup://directions/FAT Viewer?action=UPDATE&amp;creator=factset&amp;DYN_ARGS=TRUE&amp;DOC_NAME=FAT:FQL_AUDITING_CLIENT_TEMPLATE.FAT&amp;display_string=Audit&amp;VAR:KEY=LEBWJUDQTU&amp;VAR:QUERY=RkZfRU5UUlBSX1ZBTF9EQUlMWSgzOTIzNCk=&amp;WINDOW=FIRST_POPUP&amp;HEIGHT=450&amp;WIDTH=450&amp;START_MA","XIMIZED=FALSE&amp;VAR:CALENDAR=US&amp;VAR:SYMBOL=MAR&amp;VAR:INDEX=0"}</definedName>
    <definedName name="_6243__FDSAUDITLINK__" hidden="1">{"fdsup://directions/FAT Viewer?action=UPDATE&amp;creator=factset&amp;DYN_ARGS=TRUE&amp;DOC_NAME=FAT:FQL_AUDITING_CLIENT_TEMPLATE.FAT&amp;display_string=Audit&amp;VAR:KEY=LEBWJUDQTU&amp;VAR:QUERY=RkZfRU5UUlBSX1ZBTF9EQUlMWSgzOTIzNCk=&amp;WINDOW=FIRST_POPUP&amp;HEIGHT=450&amp;WIDTH=450&amp;START_MA","XIMIZED=FALSE&amp;VAR:CALENDAR=US&amp;VAR:SYMBOL=MAR&amp;VAR:INDEX=0"}</definedName>
    <definedName name="_6244__FDSAUDITLINK__" localSheetId="2" hidden="1">{"fdsup://directions/FAT Viewer?action=UPDATE&amp;creator=factset&amp;DYN_ARGS=TRUE&amp;DOC_NAME=FAT:FQL_AUDITING_CLIENT_TEMPLATE.FAT&amp;display_string=Audit&amp;VAR:KEY=PQBWDABWNY&amp;VAR:QUERY=RkZfRU5UUlBSX1ZBTF9EQUlMWSgzOTIzNCk=&amp;WINDOW=FIRST_POPUP&amp;HEIGHT=450&amp;WIDTH=450&amp;START_MA","XIMIZED=FALSE&amp;VAR:CALENDAR=US&amp;VAR:SYMBOL=CHH&amp;VAR:INDEX=0"}</definedName>
    <definedName name="_6244__FDSAUDITLINK__" hidden="1">{"fdsup://directions/FAT Viewer?action=UPDATE&amp;creator=factset&amp;DYN_ARGS=TRUE&amp;DOC_NAME=FAT:FQL_AUDITING_CLIENT_TEMPLATE.FAT&amp;display_string=Audit&amp;VAR:KEY=PQBWDABWNY&amp;VAR:QUERY=RkZfRU5UUlBSX1ZBTF9EQUlMWSgzOTIzNCk=&amp;WINDOW=FIRST_POPUP&amp;HEIGHT=450&amp;WIDTH=450&amp;START_MA","XIMIZED=FALSE&amp;VAR:CALENDAR=US&amp;VAR:SYMBOL=CHH&amp;VAR:INDEX=0"}</definedName>
    <definedName name="_6245__FDSAUDITLINK__" localSheetId="2" hidden="1">{"fdsup://directions/FAT Viewer?action=UPDATE&amp;creator=factset&amp;DYN_ARGS=TRUE&amp;DOC_NAME=FAT:FQL_AUDITING_CLIENT_TEMPLATE.FAT&amp;display_string=Audit&amp;VAR:KEY=RQJWNCREZO&amp;VAR:QUERY=RkZfRU5UUlBSX1ZBTF9EQUlMWSgzOTIzNCk=&amp;WINDOW=FIRST_POPUP&amp;HEIGHT=450&amp;WIDTH=450&amp;START_MA","XIMIZED=FALSE&amp;VAR:CALENDAR=US&amp;VAR:SYMBOL=WYN&amp;VAR:INDEX=0"}</definedName>
    <definedName name="_6245__FDSAUDITLINK__" hidden="1">{"fdsup://directions/FAT Viewer?action=UPDATE&amp;creator=factset&amp;DYN_ARGS=TRUE&amp;DOC_NAME=FAT:FQL_AUDITING_CLIENT_TEMPLATE.FAT&amp;display_string=Audit&amp;VAR:KEY=RQJWNCREZO&amp;VAR:QUERY=RkZfRU5UUlBSX1ZBTF9EQUlMWSgzOTIzNCk=&amp;WINDOW=FIRST_POPUP&amp;HEIGHT=450&amp;WIDTH=450&amp;START_MA","XIMIZED=FALSE&amp;VAR:CALENDAR=US&amp;VAR:SYMBOL=WYN&amp;VAR:INDEX=0"}</definedName>
    <definedName name="_6246__FDSAUDITLINK__" localSheetId="2" hidden="1">{"fdsup://directions/FAT Viewer?action=UPDATE&amp;creator=factset&amp;DYN_ARGS=TRUE&amp;DOC_NAME=FAT:FQL_AUDITING_CLIENT_TEMPLATE.FAT&amp;display_string=Audit&amp;VAR:KEY=BIVCZGDAPS&amp;VAR:QUERY=RkZfRU5UUlBSX1ZBTF9EQUlMWSgzOTIzMyk=&amp;WINDOW=FIRST_POPUP&amp;HEIGHT=450&amp;WIDTH=450&amp;START_MA","XIMIZED=FALSE&amp;VAR:CALENDAR=US&amp;VAR:SYMBOL=H&amp;VAR:INDEX=0"}</definedName>
    <definedName name="_6246__FDSAUDITLINK__" hidden="1">{"fdsup://directions/FAT Viewer?action=UPDATE&amp;creator=factset&amp;DYN_ARGS=TRUE&amp;DOC_NAME=FAT:FQL_AUDITING_CLIENT_TEMPLATE.FAT&amp;display_string=Audit&amp;VAR:KEY=BIVCZGDAPS&amp;VAR:QUERY=RkZfRU5UUlBSX1ZBTF9EQUlMWSgzOTIzMyk=&amp;WINDOW=FIRST_POPUP&amp;HEIGHT=450&amp;WIDTH=450&amp;START_MA","XIMIZED=FALSE&amp;VAR:CALENDAR=US&amp;VAR:SYMBOL=H&amp;VAR:INDEX=0"}</definedName>
    <definedName name="_6247__FDSAUDITLINK__" localSheetId="2" hidden="1">{"fdsup://directions/FAT Viewer?action=UPDATE&amp;creator=factset&amp;DYN_ARGS=TRUE&amp;DOC_NAME=FAT:FQL_AUDITING_CLIENT_TEMPLATE.FAT&amp;display_string=Audit&amp;VAR:KEY=ZCLIHQDWDU&amp;VAR:QUERY=RkZfRU5UUlBSX1ZBTF9EQUlMWSgzOTIzMyk=&amp;WINDOW=FIRST_POPUP&amp;HEIGHT=450&amp;WIDTH=450&amp;START_MA","XIMIZED=FALSE&amp;VAR:CALENDAR=US&amp;VAR:SYMBOL=HOT&amp;VAR:INDEX=0"}</definedName>
    <definedName name="_6247__FDSAUDITLINK__" hidden="1">{"fdsup://directions/FAT Viewer?action=UPDATE&amp;creator=factset&amp;DYN_ARGS=TRUE&amp;DOC_NAME=FAT:FQL_AUDITING_CLIENT_TEMPLATE.FAT&amp;display_string=Audit&amp;VAR:KEY=ZCLIHQDWDU&amp;VAR:QUERY=RkZfRU5UUlBSX1ZBTF9EQUlMWSgzOTIzMyk=&amp;WINDOW=FIRST_POPUP&amp;HEIGHT=450&amp;WIDTH=450&amp;START_MA","XIMIZED=FALSE&amp;VAR:CALENDAR=US&amp;VAR:SYMBOL=HOT&amp;VAR:INDEX=0"}</definedName>
    <definedName name="_6248__FDSAUDITLINK__" localSheetId="2" hidden="1">{"fdsup://directions/FAT Viewer?action=UPDATE&amp;creator=factset&amp;DYN_ARGS=TRUE&amp;DOC_NAME=FAT:FQL_AUDITING_CLIENT_TEMPLATE.FAT&amp;display_string=Audit&amp;VAR:KEY=BQHMRGNQTG&amp;VAR:QUERY=RkZfRU5UUlBSX1ZBTF9EQUlMWSgzOTIzMyk=&amp;WINDOW=FIRST_POPUP&amp;HEIGHT=450&amp;WIDTH=450&amp;START_MA","XIMIZED=FALSE&amp;VAR:CALENDAR=US&amp;VAR:SYMBOL=585284&amp;VAR:INDEX=0"}</definedName>
    <definedName name="_6248__FDSAUDITLINK__" hidden="1">{"fdsup://directions/FAT Viewer?action=UPDATE&amp;creator=factset&amp;DYN_ARGS=TRUE&amp;DOC_NAME=FAT:FQL_AUDITING_CLIENT_TEMPLATE.FAT&amp;display_string=Audit&amp;VAR:KEY=BQHMRGNQTG&amp;VAR:QUERY=RkZfRU5UUlBSX1ZBTF9EQUlMWSgzOTIzMyk=&amp;WINDOW=FIRST_POPUP&amp;HEIGHT=450&amp;WIDTH=450&amp;START_MA","XIMIZED=FALSE&amp;VAR:CALENDAR=US&amp;VAR:SYMBOL=585284&amp;VAR:INDEX=0"}</definedName>
    <definedName name="_6249__FDSAUDITLINK__" localSheetId="2" hidden="1">{"fdsup://directions/FAT Viewer?action=UPDATE&amp;creator=factset&amp;DYN_ARGS=TRUE&amp;DOC_NAME=FAT:FQL_AUDITING_CLIENT_TEMPLATE.FAT&amp;display_string=Audit&amp;VAR:KEY=NYDOFKPMFS&amp;VAR:QUERY=RkZfRU5UUlBSX1ZBTF9EQUlMWSgzOTIzMyk=&amp;WINDOW=FIRST_POPUP&amp;HEIGHT=450&amp;WIDTH=450&amp;START_MA","XIMIZED=FALSE&amp;VAR:CALENDAR=US&amp;VAR:SYMBOL=MAR&amp;VAR:INDEX=0"}</definedName>
    <definedName name="_6249__FDSAUDITLINK__" hidden="1">{"fdsup://directions/FAT Viewer?action=UPDATE&amp;creator=factset&amp;DYN_ARGS=TRUE&amp;DOC_NAME=FAT:FQL_AUDITING_CLIENT_TEMPLATE.FAT&amp;display_string=Audit&amp;VAR:KEY=NYDOFKPMFS&amp;VAR:QUERY=RkZfRU5UUlBSX1ZBTF9EQUlMWSgzOTIzMyk=&amp;WINDOW=FIRST_POPUP&amp;HEIGHT=450&amp;WIDTH=450&amp;START_MA","XIMIZED=FALSE&amp;VAR:CALENDAR=US&amp;VAR:SYMBOL=MAR&amp;VAR:INDEX=0"}</definedName>
    <definedName name="_625__________123Graph_ACHART_17" hidden="1">#REF!</definedName>
    <definedName name="_62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625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6250__FDSAUDITLINK__" localSheetId="2" hidden="1">{"fdsup://directions/FAT Viewer?action=UPDATE&amp;creator=factset&amp;DYN_ARGS=TRUE&amp;DOC_NAME=FAT:FQL_AUDITING_CLIENT_TEMPLATE.FAT&amp;display_string=Audit&amp;VAR:KEY=XKTQPQHGBU&amp;VAR:QUERY=RkZfRU5UUlBSX1ZBTF9EQUlMWSgzOTIzMyk=&amp;WINDOW=FIRST_POPUP&amp;HEIGHT=450&amp;WIDTH=450&amp;START_MA","XIMIZED=FALSE&amp;VAR:CALENDAR=US&amp;VAR:SYMBOL=CHH&amp;VAR:INDEX=0"}</definedName>
    <definedName name="_6250__FDSAUDITLINK__" hidden="1">{"fdsup://directions/FAT Viewer?action=UPDATE&amp;creator=factset&amp;DYN_ARGS=TRUE&amp;DOC_NAME=FAT:FQL_AUDITING_CLIENT_TEMPLATE.FAT&amp;display_string=Audit&amp;VAR:KEY=XKTQPQHGBU&amp;VAR:QUERY=RkZfRU5UUlBSX1ZBTF9EQUlMWSgzOTIzMyk=&amp;WINDOW=FIRST_POPUP&amp;HEIGHT=450&amp;WIDTH=450&amp;START_MA","XIMIZED=FALSE&amp;VAR:CALENDAR=US&amp;VAR:SYMBOL=CHH&amp;VAR:INDEX=0"}</definedName>
    <definedName name="_6251__FDSAUDITLINK__" localSheetId="2" hidden="1">{"fdsup://directions/FAT Viewer?action=UPDATE&amp;creator=factset&amp;DYN_ARGS=TRUE&amp;DOC_NAME=FAT:FQL_AUDITING_CLIENT_TEMPLATE.FAT&amp;display_string=Audit&amp;VAR:KEY=DYPIHMNADM&amp;VAR:QUERY=RkZfRU5UUlBSX1ZBTF9EQUlMWSgzOTIzMyk=&amp;WINDOW=FIRST_POPUP&amp;HEIGHT=450&amp;WIDTH=450&amp;START_MA","XIMIZED=FALSE&amp;VAR:CALENDAR=US&amp;VAR:SYMBOL=WYN&amp;VAR:INDEX=0"}</definedName>
    <definedName name="_6251__FDSAUDITLINK__" hidden="1">{"fdsup://directions/FAT Viewer?action=UPDATE&amp;creator=factset&amp;DYN_ARGS=TRUE&amp;DOC_NAME=FAT:FQL_AUDITING_CLIENT_TEMPLATE.FAT&amp;display_string=Audit&amp;VAR:KEY=DYPIHMNADM&amp;VAR:QUERY=RkZfRU5UUlBSX1ZBTF9EQUlMWSgzOTIzMyk=&amp;WINDOW=FIRST_POPUP&amp;HEIGHT=450&amp;WIDTH=450&amp;START_MA","XIMIZED=FALSE&amp;VAR:CALENDAR=US&amp;VAR:SYMBOL=WYN&amp;VAR:INDEX=0"}</definedName>
    <definedName name="_6252__FDSAUDITLINK__" localSheetId="2" hidden="1">{"fdsup://directions/FAT Viewer?action=UPDATE&amp;creator=factset&amp;DYN_ARGS=TRUE&amp;DOC_NAME=FAT:FQL_AUDITING_CLIENT_TEMPLATE.FAT&amp;display_string=Audit&amp;VAR:KEY=TGNKFMPCLG&amp;VAR:QUERY=RkZfRU5UUlBSX1ZBTF9EQUlMWSgzOTIzMik=&amp;WINDOW=FIRST_POPUP&amp;HEIGHT=450&amp;WIDTH=450&amp;START_MA","XIMIZED=FALSE&amp;VAR:CALENDAR=US&amp;VAR:SYMBOL=H&amp;VAR:INDEX=0"}</definedName>
    <definedName name="_6252__FDSAUDITLINK__" hidden="1">{"fdsup://directions/FAT Viewer?action=UPDATE&amp;creator=factset&amp;DYN_ARGS=TRUE&amp;DOC_NAME=FAT:FQL_AUDITING_CLIENT_TEMPLATE.FAT&amp;display_string=Audit&amp;VAR:KEY=TGNKFMPCLG&amp;VAR:QUERY=RkZfRU5UUlBSX1ZBTF9EQUlMWSgzOTIzMik=&amp;WINDOW=FIRST_POPUP&amp;HEIGHT=450&amp;WIDTH=450&amp;START_MA","XIMIZED=FALSE&amp;VAR:CALENDAR=US&amp;VAR:SYMBOL=H&amp;VAR:INDEX=0"}</definedName>
    <definedName name="_6253__FDSAUDITLINK__" localSheetId="2" hidden="1">{"fdsup://directions/FAT Viewer?action=UPDATE&amp;creator=factset&amp;DYN_ARGS=TRUE&amp;DOC_NAME=FAT:FQL_AUDITING_CLIENT_TEMPLATE.FAT&amp;display_string=Audit&amp;VAR:KEY=DYJKLKNUPA&amp;VAR:QUERY=RkZfRU5UUlBSX1ZBTF9EQUlMWSgzOTIzMik=&amp;WINDOW=FIRST_POPUP&amp;HEIGHT=450&amp;WIDTH=450&amp;START_MA","XIMIZED=FALSE&amp;VAR:CALENDAR=US&amp;VAR:SYMBOL=HOT&amp;VAR:INDEX=0"}</definedName>
    <definedName name="_6253__FDSAUDITLINK__" hidden="1">{"fdsup://directions/FAT Viewer?action=UPDATE&amp;creator=factset&amp;DYN_ARGS=TRUE&amp;DOC_NAME=FAT:FQL_AUDITING_CLIENT_TEMPLATE.FAT&amp;display_string=Audit&amp;VAR:KEY=DYJKLKNUPA&amp;VAR:QUERY=RkZfRU5UUlBSX1ZBTF9EQUlMWSgzOTIzMik=&amp;WINDOW=FIRST_POPUP&amp;HEIGHT=450&amp;WIDTH=450&amp;START_MA","XIMIZED=FALSE&amp;VAR:CALENDAR=US&amp;VAR:SYMBOL=HOT&amp;VAR:INDEX=0"}</definedName>
    <definedName name="_6254__FDSAUDITLINK__" localSheetId="2" hidden="1">{"fdsup://directions/FAT Viewer?action=UPDATE&amp;creator=factset&amp;DYN_ARGS=TRUE&amp;DOC_NAME=FAT:FQL_AUDITING_CLIENT_TEMPLATE.FAT&amp;display_string=Audit&amp;VAR:KEY=DWJOBYLIXU&amp;VAR:QUERY=RkZfRU5UUlBSX1ZBTF9EQUlMWSgzOTIzMik=&amp;WINDOW=FIRST_POPUP&amp;HEIGHT=450&amp;WIDTH=450&amp;START_MA","XIMIZED=FALSE&amp;VAR:CALENDAR=US&amp;VAR:SYMBOL=585284&amp;VAR:INDEX=0"}</definedName>
    <definedName name="_6254__FDSAUDITLINK__" hidden="1">{"fdsup://directions/FAT Viewer?action=UPDATE&amp;creator=factset&amp;DYN_ARGS=TRUE&amp;DOC_NAME=FAT:FQL_AUDITING_CLIENT_TEMPLATE.FAT&amp;display_string=Audit&amp;VAR:KEY=DWJOBYLIXU&amp;VAR:QUERY=RkZfRU5UUlBSX1ZBTF9EQUlMWSgzOTIzMik=&amp;WINDOW=FIRST_POPUP&amp;HEIGHT=450&amp;WIDTH=450&amp;START_MA","XIMIZED=FALSE&amp;VAR:CALENDAR=US&amp;VAR:SYMBOL=585284&amp;VAR:INDEX=0"}</definedName>
    <definedName name="_6255__FDSAUDITLINK__" localSheetId="2" hidden="1">{"fdsup://directions/FAT Viewer?action=UPDATE&amp;creator=factset&amp;DYN_ARGS=TRUE&amp;DOC_NAME=FAT:FQL_AUDITING_CLIENT_TEMPLATE.FAT&amp;display_string=Audit&amp;VAR:KEY=JGFWNARADQ&amp;VAR:QUERY=RkZfRU5UUlBSX1ZBTF9EQUlMWSgzOTIzMik=&amp;WINDOW=FIRST_POPUP&amp;HEIGHT=450&amp;WIDTH=450&amp;START_MA","XIMIZED=FALSE&amp;VAR:CALENDAR=US&amp;VAR:SYMBOL=MAR&amp;VAR:INDEX=0"}</definedName>
    <definedName name="_6255__FDSAUDITLINK__" hidden="1">{"fdsup://directions/FAT Viewer?action=UPDATE&amp;creator=factset&amp;DYN_ARGS=TRUE&amp;DOC_NAME=FAT:FQL_AUDITING_CLIENT_TEMPLATE.FAT&amp;display_string=Audit&amp;VAR:KEY=JGFWNARADQ&amp;VAR:QUERY=RkZfRU5UUlBSX1ZBTF9EQUlMWSgzOTIzMik=&amp;WINDOW=FIRST_POPUP&amp;HEIGHT=450&amp;WIDTH=450&amp;START_MA","XIMIZED=FALSE&amp;VAR:CALENDAR=US&amp;VAR:SYMBOL=MAR&amp;VAR:INDEX=0"}</definedName>
    <definedName name="_6256__FDSAUDITLINK__" localSheetId="2" hidden="1">{"fdsup://directions/FAT Viewer?action=UPDATE&amp;creator=factset&amp;DYN_ARGS=TRUE&amp;DOC_NAME=FAT:FQL_AUDITING_CLIENT_TEMPLATE.FAT&amp;display_string=Audit&amp;VAR:KEY=HATEDCZQVA&amp;VAR:QUERY=RkZfRU5UUlBSX1ZBTF9EQUlMWSgzOTIzMik=&amp;WINDOW=FIRST_POPUP&amp;HEIGHT=450&amp;WIDTH=450&amp;START_MA","XIMIZED=FALSE&amp;VAR:CALENDAR=US&amp;VAR:SYMBOL=CHH&amp;VAR:INDEX=0"}</definedName>
    <definedName name="_6256__FDSAUDITLINK__" hidden="1">{"fdsup://directions/FAT Viewer?action=UPDATE&amp;creator=factset&amp;DYN_ARGS=TRUE&amp;DOC_NAME=FAT:FQL_AUDITING_CLIENT_TEMPLATE.FAT&amp;display_string=Audit&amp;VAR:KEY=HATEDCZQVA&amp;VAR:QUERY=RkZfRU5UUlBSX1ZBTF9EQUlMWSgzOTIzMik=&amp;WINDOW=FIRST_POPUP&amp;HEIGHT=450&amp;WIDTH=450&amp;START_MA","XIMIZED=FALSE&amp;VAR:CALENDAR=US&amp;VAR:SYMBOL=CHH&amp;VAR:INDEX=0"}</definedName>
    <definedName name="_6257__FDSAUDITLINK__" localSheetId="2" hidden="1">{"fdsup://directions/FAT Viewer?action=UPDATE&amp;creator=factset&amp;DYN_ARGS=TRUE&amp;DOC_NAME=FAT:FQL_AUDITING_CLIENT_TEMPLATE.FAT&amp;display_string=Audit&amp;VAR:KEY=ZUNGHCJYVQ&amp;VAR:QUERY=RkZfRU5UUlBSX1ZBTF9EQUlMWSgzOTIzMik=&amp;WINDOW=FIRST_POPUP&amp;HEIGHT=450&amp;WIDTH=450&amp;START_MA","XIMIZED=FALSE&amp;VAR:CALENDAR=US&amp;VAR:SYMBOL=WYN&amp;VAR:INDEX=0"}</definedName>
    <definedName name="_6257__FDSAUDITLINK__" hidden="1">{"fdsup://directions/FAT Viewer?action=UPDATE&amp;creator=factset&amp;DYN_ARGS=TRUE&amp;DOC_NAME=FAT:FQL_AUDITING_CLIENT_TEMPLATE.FAT&amp;display_string=Audit&amp;VAR:KEY=ZUNGHCJYVQ&amp;VAR:QUERY=RkZfRU5UUlBSX1ZBTF9EQUlMWSgzOTIzMik=&amp;WINDOW=FIRST_POPUP&amp;HEIGHT=450&amp;WIDTH=450&amp;START_MA","XIMIZED=FALSE&amp;VAR:CALENDAR=US&amp;VAR:SYMBOL=WYN&amp;VAR:INDEX=0"}</definedName>
    <definedName name="_6258__FDSAUDITLINK__" localSheetId="2" hidden="1">{"fdsup://directions/FAT Viewer?action=UPDATE&amp;creator=factset&amp;DYN_ARGS=TRUE&amp;DOC_NAME=FAT:FQL_AUDITING_CLIENT_TEMPLATE.FAT&amp;display_string=Audit&amp;VAR:KEY=RIDIROJCNE&amp;VAR:QUERY=RkZfRU5UUlBSX1ZBTF9EQUlMWSgzOTIzMSk=&amp;WINDOW=FIRST_POPUP&amp;HEIGHT=450&amp;WIDTH=450&amp;START_MA","XIMIZED=FALSE&amp;VAR:CALENDAR=US&amp;VAR:SYMBOL=H&amp;VAR:INDEX=0"}</definedName>
    <definedName name="_6258__FDSAUDITLINK__" hidden="1">{"fdsup://directions/FAT Viewer?action=UPDATE&amp;creator=factset&amp;DYN_ARGS=TRUE&amp;DOC_NAME=FAT:FQL_AUDITING_CLIENT_TEMPLATE.FAT&amp;display_string=Audit&amp;VAR:KEY=RIDIROJCNE&amp;VAR:QUERY=RkZfRU5UUlBSX1ZBTF9EQUlMWSgzOTIzMSk=&amp;WINDOW=FIRST_POPUP&amp;HEIGHT=450&amp;WIDTH=450&amp;START_MA","XIMIZED=FALSE&amp;VAR:CALENDAR=US&amp;VAR:SYMBOL=H&amp;VAR:INDEX=0"}</definedName>
    <definedName name="_6259__FDSAUDITLINK__" localSheetId="2" hidden="1">{"fdsup://directions/FAT Viewer?action=UPDATE&amp;creator=factset&amp;DYN_ARGS=TRUE&amp;DOC_NAME=FAT:FQL_AUDITING_CLIENT_TEMPLATE.FAT&amp;display_string=Audit&amp;VAR:KEY=DELWRIDEXE&amp;VAR:QUERY=RkZfRU5UUlBSX1ZBTF9EQUlMWSgzOTIzMSk=&amp;WINDOW=FIRST_POPUP&amp;HEIGHT=450&amp;WIDTH=450&amp;START_MA","XIMIZED=FALSE&amp;VAR:CALENDAR=US&amp;VAR:SYMBOL=HOT&amp;VAR:INDEX=0"}</definedName>
    <definedName name="_6259__FDSAUDITLINK__" hidden="1">{"fdsup://directions/FAT Viewer?action=UPDATE&amp;creator=factset&amp;DYN_ARGS=TRUE&amp;DOC_NAME=FAT:FQL_AUDITING_CLIENT_TEMPLATE.FAT&amp;display_string=Audit&amp;VAR:KEY=DELWRIDEXE&amp;VAR:QUERY=RkZfRU5UUlBSX1ZBTF9EQUlMWSgzOTIzMSk=&amp;WINDOW=FIRST_POPUP&amp;HEIGHT=450&amp;WIDTH=450&amp;START_MA","XIMIZED=FALSE&amp;VAR:CALENDAR=US&amp;VAR:SYMBOL=HOT&amp;VAR:INDEX=0"}</definedName>
    <definedName name="_626__________123Graph_ACHART_18" hidden="1">#REF!</definedName>
    <definedName name="_626__123Graph_FCHART_1" hidden="1">#REF!</definedName>
    <definedName name="_62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26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6260__FDSAUDITLINK__" localSheetId="2" hidden="1">{"fdsup://directions/FAT Viewer?action=UPDATE&amp;creator=factset&amp;DYN_ARGS=TRUE&amp;DOC_NAME=FAT:FQL_AUDITING_CLIENT_TEMPLATE.FAT&amp;display_string=Audit&amp;VAR:KEY=NKVSDKPKHM&amp;VAR:QUERY=RkZfRU5UUlBSX1ZBTF9EQUlMWSgzOTIzMSk=&amp;WINDOW=FIRST_POPUP&amp;HEIGHT=450&amp;WIDTH=450&amp;START_MA","XIMIZED=FALSE&amp;VAR:CALENDAR=US&amp;VAR:SYMBOL=585284&amp;VAR:INDEX=0"}</definedName>
    <definedName name="_6260__FDSAUDITLINK__" hidden="1">{"fdsup://directions/FAT Viewer?action=UPDATE&amp;creator=factset&amp;DYN_ARGS=TRUE&amp;DOC_NAME=FAT:FQL_AUDITING_CLIENT_TEMPLATE.FAT&amp;display_string=Audit&amp;VAR:KEY=NKVSDKPKHM&amp;VAR:QUERY=RkZfRU5UUlBSX1ZBTF9EQUlMWSgzOTIzMSk=&amp;WINDOW=FIRST_POPUP&amp;HEIGHT=450&amp;WIDTH=450&amp;START_MA","XIMIZED=FALSE&amp;VAR:CALENDAR=US&amp;VAR:SYMBOL=585284&amp;VAR:INDEX=0"}</definedName>
    <definedName name="_6261__FDSAUDITLINK__" localSheetId="2" hidden="1">{"fdsup://directions/FAT Viewer?action=UPDATE&amp;creator=factset&amp;DYN_ARGS=TRUE&amp;DOC_NAME=FAT:FQL_AUDITING_CLIENT_TEMPLATE.FAT&amp;display_string=Audit&amp;VAR:KEY=RIVEDMBALQ&amp;VAR:QUERY=RkZfRU5UUlBSX1ZBTF9EQUlMWSgzOTIzMSk=&amp;WINDOW=FIRST_POPUP&amp;HEIGHT=450&amp;WIDTH=450&amp;START_MA","XIMIZED=FALSE&amp;VAR:CALENDAR=US&amp;VAR:SYMBOL=MAR&amp;VAR:INDEX=0"}</definedName>
    <definedName name="_6261__FDSAUDITLINK__" hidden="1">{"fdsup://directions/FAT Viewer?action=UPDATE&amp;creator=factset&amp;DYN_ARGS=TRUE&amp;DOC_NAME=FAT:FQL_AUDITING_CLIENT_TEMPLATE.FAT&amp;display_string=Audit&amp;VAR:KEY=RIVEDMBALQ&amp;VAR:QUERY=RkZfRU5UUlBSX1ZBTF9EQUlMWSgzOTIzMSk=&amp;WINDOW=FIRST_POPUP&amp;HEIGHT=450&amp;WIDTH=450&amp;START_MA","XIMIZED=FALSE&amp;VAR:CALENDAR=US&amp;VAR:SYMBOL=MAR&amp;VAR:INDEX=0"}</definedName>
    <definedName name="_6262__FDSAUDITLINK__" localSheetId="2" hidden="1">{"fdsup://directions/FAT Viewer?action=UPDATE&amp;creator=factset&amp;DYN_ARGS=TRUE&amp;DOC_NAME=FAT:FQL_AUDITING_CLIENT_TEMPLATE.FAT&amp;display_string=Audit&amp;VAR:KEY=FIHCTQRODC&amp;VAR:QUERY=RkZfRU5UUlBSX1ZBTF9EQUlMWSgzOTIzMSk=&amp;WINDOW=FIRST_POPUP&amp;HEIGHT=450&amp;WIDTH=450&amp;START_MA","XIMIZED=FALSE&amp;VAR:CALENDAR=US&amp;VAR:SYMBOL=CHH&amp;VAR:INDEX=0"}</definedName>
    <definedName name="_6262__FDSAUDITLINK__" hidden="1">{"fdsup://directions/FAT Viewer?action=UPDATE&amp;creator=factset&amp;DYN_ARGS=TRUE&amp;DOC_NAME=FAT:FQL_AUDITING_CLIENT_TEMPLATE.FAT&amp;display_string=Audit&amp;VAR:KEY=FIHCTQRODC&amp;VAR:QUERY=RkZfRU5UUlBSX1ZBTF9EQUlMWSgzOTIzMSk=&amp;WINDOW=FIRST_POPUP&amp;HEIGHT=450&amp;WIDTH=450&amp;START_MA","XIMIZED=FALSE&amp;VAR:CALENDAR=US&amp;VAR:SYMBOL=CHH&amp;VAR:INDEX=0"}</definedName>
    <definedName name="_6263__FDSAUDITLINK__" localSheetId="2" hidden="1">{"fdsup://directions/FAT Viewer?action=UPDATE&amp;creator=factset&amp;DYN_ARGS=TRUE&amp;DOC_NAME=FAT:FQL_AUDITING_CLIENT_TEMPLATE.FAT&amp;display_string=Audit&amp;VAR:KEY=HKXUVUZIVE&amp;VAR:QUERY=RkZfRU5UUlBSX1ZBTF9EQUlMWSgzOTIzMSk=&amp;WINDOW=FIRST_POPUP&amp;HEIGHT=450&amp;WIDTH=450&amp;START_MA","XIMIZED=FALSE&amp;VAR:CALENDAR=US&amp;VAR:SYMBOL=WYN&amp;VAR:INDEX=0"}</definedName>
    <definedName name="_6263__FDSAUDITLINK__" hidden="1">{"fdsup://directions/FAT Viewer?action=UPDATE&amp;creator=factset&amp;DYN_ARGS=TRUE&amp;DOC_NAME=FAT:FQL_AUDITING_CLIENT_TEMPLATE.FAT&amp;display_string=Audit&amp;VAR:KEY=HKXUVUZIVE&amp;VAR:QUERY=RkZfRU5UUlBSX1ZBTF9EQUlMWSgzOTIzMSk=&amp;WINDOW=FIRST_POPUP&amp;HEIGHT=450&amp;WIDTH=450&amp;START_MA","XIMIZED=FALSE&amp;VAR:CALENDAR=US&amp;VAR:SYMBOL=WYN&amp;VAR:INDEX=0"}</definedName>
    <definedName name="_6264__FDSAUDITLINK__" localSheetId="2" hidden="1">{"fdsup://directions/FAT Viewer?action=UPDATE&amp;creator=factset&amp;DYN_ARGS=TRUE&amp;DOC_NAME=FAT:FQL_AUDITING_CLIENT_TEMPLATE.FAT&amp;display_string=Audit&amp;VAR:KEY=VWHAPULGPE&amp;VAR:QUERY=RkZfRU5UUlBSX1ZBTF9EQUlMWSgzOTIyNyk=&amp;WINDOW=FIRST_POPUP&amp;HEIGHT=450&amp;WIDTH=450&amp;START_MA","XIMIZED=FALSE&amp;VAR:CALENDAR=US&amp;VAR:SYMBOL=H&amp;VAR:INDEX=0"}</definedName>
    <definedName name="_6264__FDSAUDITLINK__" hidden="1">{"fdsup://directions/FAT Viewer?action=UPDATE&amp;creator=factset&amp;DYN_ARGS=TRUE&amp;DOC_NAME=FAT:FQL_AUDITING_CLIENT_TEMPLATE.FAT&amp;display_string=Audit&amp;VAR:KEY=VWHAPULGPE&amp;VAR:QUERY=RkZfRU5UUlBSX1ZBTF9EQUlMWSgzOTIyNyk=&amp;WINDOW=FIRST_POPUP&amp;HEIGHT=450&amp;WIDTH=450&amp;START_MA","XIMIZED=FALSE&amp;VAR:CALENDAR=US&amp;VAR:SYMBOL=H&amp;VAR:INDEX=0"}</definedName>
    <definedName name="_6265__FDSAUDITLINK__" localSheetId="2" hidden="1">{"fdsup://directions/FAT Viewer?action=UPDATE&amp;creator=factset&amp;DYN_ARGS=TRUE&amp;DOC_NAME=FAT:FQL_AUDITING_CLIENT_TEMPLATE.FAT&amp;display_string=Audit&amp;VAR:KEY=HCVCTMTWVK&amp;VAR:QUERY=RkZfRU5UUlBSX1ZBTF9EQUlMWSgzOTIyNyk=&amp;WINDOW=FIRST_POPUP&amp;HEIGHT=450&amp;WIDTH=450&amp;START_MA","XIMIZED=FALSE&amp;VAR:CALENDAR=US&amp;VAR:SYMBOL=HOT&amp;VAR:INDEX=0"}</definedName>
    <definedName name="_6265__FDSAUDITLINK__" hidden="1">{"fdsup://directions/FAT Viewer?action=UPDATE&amp;creator=factset&amp;DYN_ARGS=TRUE&amp;DOC_NAME=FAT:FQL_AUDITING_CLIENT_TEMPLATE.FAT&amp;display_string=Audit&amp;VAR:KEY=HCVCTMTWVK&amp;VAR:QUERY=RkZfRU5UUlBSX1ZBTF9EQUlMWSgzOTIyNyk=&amp;WINDOW=FIRST_POPUP&amp;HEIGHT=450&amp;WIDTH=450&amp;START_MA","XIMIZED=FALSE&amp;VAR:CALENDAR=US&amp;VAR:SYMBOL=HOT&amp;VAR:INDEX=0"}</definedName>
    <definedName name="_6266__FDSAUDITLINK__" localSheetId="2" hidden="1">{"fdsup://directions/FAT Viewer?action=UPDATE&amp;creator=factset&amp;DYN_ARGS=TRUE&amp;DOC_NAME=FAT:FQL_AUDITING_CLIENT_TEMPLATE.FAT&amp;display_string=Audit&amp;VAR:KEY=ZMNINMLSTS&amp;VAR:QUERY=RkZfRU5UUlBSX1ZBTF9EQUlMWSgzOTIyNyk=&amp;WINDOW=FIRST_POPUP&amp;HEIGHT=450&amp;WIDTH=450&amp;START_MA","XIMIZED=FALSE&amp;VAR:CALENDAR=US&amp;VAR:SYMBOL=585284&amp;VAR:INDEX=0"}</definedName>
    <definedName name="_6266__FDSAUDITLINK__" hidden="1">{"fdsup://directions/FAT Viewer?action=UPDATE&amp;creator=factset&amp;DYN_ARGS=TRUE&amp;DOC_NAME=FAT:FQL_AUDITING_CLIENT_TEMPLATE.FAT&amp;display_string=Audit&amp;VAR:KEY=ZMNINMLSTS&amp;VAR:QUERY=RkZfRU5UUlBSX1ZBTF9EQUlMWSgzOTIyNyk=&amp;WINDOW=FIRST_POPUP&amp;HEIGHT=450&amp;WIDTH=450&amp;START_MA","XIMIZED=FALSE&amp;VAR:CALENDAR=US&amp;VAR:SYMBOL=585284&amp;VAR:INDEX=0"}</definedName>
    <definedName name="_6267__FDSAUDITLINK__" localSheetId="2" hidden="1">{"fdsup://directions/FAT Viewer?action=UPDATE&amp;creator=factset&amp;DYN_ARGS=TRUE&amp;DOC_NAME=FAT:FQL_AUDITING_CLIENT_TEMPLATE.FAT&amp;display_string=Audit&amp;VAR:KEY=RMDSBILQNU&amp;VAR:QUERY=RkZfRU5UUlBSX1ZBTF9EQUlMWSgzOTIyNyk=&amp;WINDOW=FIRST_POPUP&amp;HEIGHT=450&amp;WIDTH=450&amp;START_MA","XIMIZED=FALSE&amp;VAR:CALENDAR=US&amp;VAR:SYMBOL=MAR&amp;VAR:INDEX=0"}</definedName>
    <definedName name="_6267__FDSAUDITLINK__" hidden="1">{"fdsup://directions/FAT Viewer?action=UPDATE&amp;creator=factset&amp;DYN_ARGS=TRUE&amp;DOC_NAME=FAT:FQL_AUDITING_CLIENT_TEMPLATE.FAT&amp;display_string=Audit&amp;VAR:KEY=RMDSBILQNU&amp;VAR:QUERY=RkZfRU5UUlBSX1ZBTF9EQUlMWSgzOTIyNyk=&amp;WINDOW=FIRST_POPUP&amp;HEIGHT=450&amp;WIDTH=450&amp;START_MA","XIMIZED=FALSE&amp;VAR:CALENDAR=US&amp;VAR:SYMBOL=MAR&amp;VAR:INDEX=0"}</definedName>
    <definedName name="_6268__FDSAUDITLINK__" localSheetId="2" hidden="1">{"fdsup://directions/FAT Viewer?action=UPDATE&amp;creator=factset&amp;DYN_ARGS=TRUE&amp;DOC_NAME=FAT:FQL_AUDITING_CLIENT_TEMPLATE.FAT&amp;display_string=Audit&amp;VAR:KEY=FQLSBIVUBE&amp;VAR:QUERY=RkZfRU5UUlBSX1ZBTF9EQUlMWSgzOTIyNyk=&amp;WINDOW=FIRST_POPUP&amp;HEIGHT=450&amp;WIDTH=450&amp;START_MA","XIMIZED=FALSE&amp;VAR:CALENDAR=US&amp;VAR:SYMBOL=CHH&amp;VAR:INDEX=0"}</definedName>
    <definedName name="_6268__FDSAUDITLINK__" hidden="1">{"fdsup://directions/FAT Viewer?action=UPDATE&amp;creator=factset&amp;DYN_ARGS=TRUE&amp;DOC_NAME=FAT:FQL_AUDITING_CLIENT_TEMPLATE.FAT&amp;display_string=Audit&amp;VAR:KEY=FQLSBIVUBE&amp;VAR:QUERY=RkZfRU5UUlBSX1ZBTF9EQUlMWSgzOTIyNyk=&amp;WINDOW=FIRST_POPUP&amp;HEIGHT=450&amp;WIDTH=450&amp;START_MA","XIMIZED=FALSE&amp;VAR:CALENDAR=US&amp;VAR:SYMBOL=CHH&amp;VAR:INDEX=0"}</definedName>
    <definedName name="_6269__FDSAUDITLINK__" localSheetId="2" hidden="1">{"fdsup://directions/FAT Viewer?action=UPDATE&amp;creator=factset&amp;DYN_ARGS=TRUE&amp;DOC_NAME=FAT:FQL_AUDITING_CLIENT_TEMPLATE.FAT&amp;display_string=Audit&amp;VAR:KEY=LIXYJUDIHY&amp;VAR:QUERY=RkZfRU5UUlBSX1ZBTF9EQUlMWSgzOTIyNyk=&amp;WINDOW=FIRST_POPUP&amp;HEIGHT=450&amp;WIDTH=450&amp;START_MA","XIMIZED=FALSE&amp;VAR:CALENDAR=US&amp;VAR:SYMBOL=WYN&amp;VAR:INDEX=0"}</definedName>
    <definedName name="_6269__FDSAUDITLINK__" hidden="1">{"fdsup://directions/FAT Viewer?action=UPDATE&amp;creator=factset&amp;DYN_ARGS=TRUE&amp;DOC_NAME=FAT:FQL_AUDITING_CLIENT_TEMPLATE.FAT&amp;display_string=Audit&amp;VAR:KEY=LIXYJUDIHY&amp;VAR:QUERY=RkZfRU5UUlBSX1ZBTF9EQUlMWSgzOTIyNyk=&amp;WINDOW=FIRST_POPUP&amp;HEIGHT=450&amp;WIDTH=450&amp;START_MA","XIMIZED=FALSE&amp;VAR:CALENDAR=US&amp;VAR:SYMBOL=WYN&amp;VAR:INDEX=0"}</definedName>
    <definedName name="_627__________123Graph_ACHART_2" hidden="1">#REF!</definedName>
    <definedName name="_62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27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6270__FDSAUDITLINK__" localSheetId="2" hidden="1">{"fdsup://directions/FAT Viewer?action=UPDATE&amp;creator=factset&amp;DYN_ARGS=TRUE&amp;DOC_NAME=FAT:FQL_AUDITING_CLIENT_TEMPLATE.FAT&amp;display_string=Audit&amp;VAR:KEY=ZIXENIBKXK&amp;VAR:QUERY=RkZfRU5UUlBSX1ZBTF9EQUlMWSgzOTIyNik=&amp;WINDOW=FIRST_POPUP&amp;HEIGHT=450&amp;WIDTH=450&amp;START_MA","XIMIZED=FALSE&amp;VAR:CALENDAR=US&amp;VAR:SYMBOL=H&amp;VAR:INDEX=0"}</definedName>
    <definedName name="_6270__FDSAUDITLINK__" hidden="1">{"fdsup://directions/FAT Viewer?action=UPDATE&amp;creator=factset&amp;DYN_ARGS=TRUE&amp;DOC_NAME=FAT:FQL_AUDITING_CLIENT_TEMPLATE.FAT&amp;display_string=Audit&amp;VAR:KEY=ZIXENIBKXK&amp;VAR:QUERY=RkZfRU5UUlBSX1ZBTF9EQUlMWSgzOTIyNik=&amp;WINDOW=FIRST_POPUP&amp;HEIGHT=450&amp;WIDTH=450&amp;START_MA","XIMIZED=FALSE&amp;VAR:CALENDAR=US&amp;VAR:SYMBOL=H&amp;VAR:INDEX=0"}</definedName>
    <definedName name="_6271__FDSAUDITLINK__" localSheetId="2" hidden="1">{"fdsup://directions/FAT Viewer?action=UPDATE&amp;creator=factset&amp;DYN_ARGS=TRUE&amp;DOC_NAME=FAT:FQL_AUDITING_CLIENT_TEMPLATE.FAT&amp;display_string=Audit&amp;VAR:KEY=RMRUVADCTY&amp;VAR:QUERY=RkZfRU5UUlBSX1ZBTF9EQUlMWSgzOTIyNik=&amp;WINDOW=FIRST_POPUP&amp;HEIGHT=450&amp;WIDTH=450&amp;START_MA","XIMIZED=FALSE&amp;VAR:CALENDAR=US&amp;VAR:SYMBOL=HOT&amp;VAR:INDEX=0"}</definedName>
    <definedName name="_6271__FDSAUDITLINK__" hidden="1">{"fdsup://directions/FAT Viewer?action=UPDATE&amp;creator=factset&amp;DYN_ARGS=TRUE&amp;DOC_NAME=FAT:FQL_AUDITING_CLIENT_TEMPLATE.FAT&amp;display_string=Audit&amp;VAR:KEY=RMRUVADCTY&amp;VAR:QUERY=RkZfRU5UUlBSX1ZBTF9EQUlMWSgzOTIyNik=&amp;WINDOW=FIRST_POPUP&amp;HEIGHT=450&amp;WIDTH=450&amp;START_MA","XIMIZED=FALSE&amp;VAR:CALENDAR=US&amp;VAR:SYMBOL=HOT&amp;VAR:INDEX=0"}</definedName>
    <definedName name="_6272__FDSAUDITLINK__" localSheetId="2" hidden="1">{"fdsup://directions/FAT Viewer?action=UPDATE&amp;creator=factset&amp;DYN_ARGS=TRUE&amp;DOC_NAME=FAT:FQL_AUDITING_CLIENT_TEMPLATE.FAT&amp;display_string=Audit&amp;VAR:KEY=LIFINQNYNQ&amp;VAR:QUERY=RkZfRU5UUlBSX1ZBTF9EQUlMWSgzOTIyNik=&amp;WINDOW=FIRST_POPUP&amp;HEIGHT=450&amp;WIDTH=450&amp;START_MA","XIMIZED=FALSE&amp;VAR:CALENDAR=US&amp;VAR:SYMBOL=585284&amp;VAR:INDEX=0"}</definedName>
    <definedName name="_6272__FDSAUDITLINK__" hidden="1">{"fdsup://directions/FAT Viewer?action=UPDATE&amp;creator=factset&amp;DYN_ARGS=TRUE&amp;DOC_NAME=FAT:FQL_AUDITING_CLIENT_TEMPLATE.FAT&amp;display_string=Audit&amp;VAR:KEY=LIFINQNYNQ&amp;VAR:QUERY=RkZfRU5UUlBSX1ZBTF9EQUlMWSgzOTIyNik=&amp;WINDOW=FIRST_POPUP&amp;HEIGHT=450&amp;WIDTH=450&amp;START_MA","XIMIZED=FALSE&amp;VAR:CALENDAR=US&amp;VAR:SYMBOL=585284&amp;VAR:INDEX=0"}</definedName>
    <definedName name="_6273__FDSAUDITLINK__" localSheetId="2" hidden="1">{"fdsup://directions/FAT Viewer?action=UPDATE&amp;creator=factset&amp;DYN_ARGS=TRUE&amp;DOC_NAME=FAT:FQL_AUDITING_CLIENT_TEMPLATE.FAT&amp;display_string=Audit&amp;VAR:KEY=VSJYVUXIXK&amp;VAR:QUERY=RkZfRU5UUlBSX1ZBTF9EQUlMWSgzOTIyNik=&amp;WINDOW=FIRST_POPUP&amp;HEIGHT=450&amp;WIDTH=450&amp;START_MA","XIMIZED=FALSE&amp;VAR:CALENDAR=US&amp;VAR:SYMBOL=MAR&amp;VAR:INDEX=0"}</definedName>
    <definedName name="_6273__FDSAUDITLINK__" hidden="1">{"fdsup://directions/FAT Viewer?action=UPDATE&amp;creator=factset&amp;DYN_ARGS=TRUE&amp;DOC_NAME=FAT:FQL_AUDITING_CLIENT_TEMPLATE.FAT&amp;display_string=Audit&amp;VAR:KEY=VSJYVUXIXK&amp;VAR:QUERY=RkZfRU5UUlBSX1ZBTF9EQUlMWSgzOTIyNik=&amp;WINDOW=FIRST_POPUP&amp;HEIGHT=450&amp;WIDTH=450&amp;START_MA","XIMIZED=FALSE&amp;VAR:CALENDAR=US&amp;VAR:SYMBOL=MAR&amp;VAR:INDEX=0"}</definedName>
    <definedName name="_6274__FDSAUDITLINK__" localSheetId="2" hidden="1">{"fdsup://directions/FAT Viewer?action=UPDATE&amp;creator=factset&amp;DYN_ARGS=TRUE&amp;DOC_NAME=FAT:FQL_AUDITING_CLIENT_TEMPLATE.FAT&amp;display_string=Audit&amp;VAR:KEY=JSVUBCJALS&amp;VAR:QUERY=RkZfRU5UUlBSX1ZBTF9EQUlMWSgzOTIyNik=&amp;WINDOW=FIRST_POPUP&amp;HEIGHT=450&amp;WIDTH=450&amp;START_MA","XIMIZED=FALSE&amp;VAR:CALENDAR=US&amp;VAR:SYMBOL=CHH&amp;VAR:INDEX=0"}</definedName>
    <definedName name="_6274__FDSAUDITLINK__" hidden="1">{"fdsup://directions/FAT Viewer?action=UPDATE&amp;creator=factset&amp;DYN_ARGS=TRUE&amp;DOC_NAME=FAT:FQL_AUDITING_CLIENT_TEMPLATE.FAT&amp;display_string=Audit&amp;VAR:KEY=JSVUBCJALS&amp;VAR:QUERY=RkZfRU5UUlBSX1ZBTF9EQUlMWSgzOTIyNik=&amp;WINDOW=FIRST_POPUP&amp;HEIGHT=450&amp;WIDTH=450&amp;START_MA","XIMIZED=FALSE&amp;VAR:CALENDAR=US&amp;VAR:SYMBOL=CHH&amp;VAR:INDEX=0"}</definedName>
    <definedName name="_6275__FDSAUDITLINK__" localSheetId="2" hidden="1">{"fdsup://directions/FAT Viewer?action=UPDATE&amp;creator=factset&amp;DYN_ARGS=TRUE&amp;DOC_NAME=FAT:FQL_AUDITING_CLIENT_TEMPLATE.FAT&amp;display_string=Audit&amp;VAR:KEY=HWDKZAJIBE&amp;VAR:QUERY=RkZfRU5UUlBSX1ZBTF9EQUlMWSgzOTIyNik=&amp;WINDOW=FIRST_POPUP&amp;HEIGHT=450&amp;WIDTH=450&amp;START_MA","XIMIZED=FALSE&amp;VAR:CALENDAR=US&amp;VAR:SYMBOL=WYN&amp;VAR:INDEX=0"}</definedName>
    <definedName name="_6275__FDSAUDITLINK__" hidden="1">{"fdsup://directions/FAT Viewer?action=UPDATE&amp;creator=factset&amp;DYN_ARGS=TRUE&amp;DOC_NAME=FAT:FQL_AUDITING_CLIENT_TEMPLATE.FAT&amp;display_string=Audit&amp;VAR:KEY=HWDKZAJIBE&amp;VAR:QUERY=RkZfRU5UUlBSX1ZBTF9EQUlMWSgzOTIyNik=&amp;WINDOW=FIRST_POPUP&amp;HEIGHT=450&amp;WIDTH=450&amp;START_MA","XIMIZED=FALSE&amp;VAR:CALENDAR=US&amp;VAR:SYMBOL=WYN&amp;VAR:INDEX=0"}</definedName>
    <definedName name="_6276__FDSAUDITLINK__" localSheetId="2" hidden="1">{"fdsup://directions/FAT Viewer?action=UPDATE&amp;creator=factset&amp;DYN_ARGS=TRUE&amp;DOC_NAME=FAT:FQL_AUDITING_CLIENT_TEMPLATE.FAT&amp;display_string=Audit&amp;VAR:KEY=HALGTGDCXK&amp;VAR:QUERY=RkZfRU5UUlBSX1ZBTF9EQUlMWSgzOTIyNSk=&amp;WINDOW=FIRST_POPUP&amp;HEIGHT=450&amp;WIDTH=450&amp;START_MA","XIMIZED=FALSE&amp;VAR:CALENDAR=US&amp;VAR:SYMBOL=H&amp;VAR:INDEX=0"}</definedName>
    <definedName name="_6276__FDSAUDITLINK__" hidden="1">{"fdsup://directions/FAT Viewer?action=UPDATE&amp;creator=factset&amp;DYN_ARGS=TRUE&amp;DOC_NAME=FAT:FQL_AUDITING_CLIENT_TEMPLATE.FAT&amp;display_string=Audit&amp;VAR:KEY=HALGTGDCXK&amp;VAR:QUERY=RkZfRU5UUlBSX1ZBTF9EQUlMWSgzOTIyNSk=&amp;WINDOW=FIRST_POPUP&amp;HEIGHT=450&amp;WIDTH=450&amp;START_MA","XIMIZED=FALSE&amp;VAR:CALENDAR=US&amp;VAR:SYMBOL=H&amp;VAR:INDEX=0"}</definedName>
    <definedName name="_6277__FDSAUDITLINK__" localSheetId="2" hidden="1">{"fdsup://directions/FAT Viewer?action=UPDATE&amp;creator=factset&amp;DYN_ARGS=TRUE&amp;DOC_NAME=FAT:FQL_AUDITING_CLIENT_TEMPLATE.FAT&amp;display_string=Audit&amp;VAR:KEY=JIXKZABWNU&amp;VAR:QUERY=RkZfRU5UUlBSX1ZBTF9EQUlMWSgzOTIyNSk=&amp;WINDOW=FIRST_POPUP&amp;HEIGHT=450&amp;WIDTH=450&amp;START_MA","XIMIZED=FALSE&amp;VAR:CALENDAR=US&amp;VAR:SYMBOL=HOT&amp;VAR:INDEX=0"}</definedName>
    <definedName name="_6277__FDSAUDITLINK__" hidden="1">{"fdsup://directions/FAT Viewer?action=UPDATE&amp;creator=factset&amp;DYN_ARGS=TRUE&amp;DOC_NAME=FAT:FQL_AUDITING_CLIENT_TEMPLATE.FAT&amp;display_string=Audit&amp;VAR:KEY=JIXKZABWNU&amp;VAR:QUERY=RkZfRU5UUlBSX1ZBTF9EQUlMWSgzOTIyNSk=&amp;WINDOW=FIRST_POPUP&amp;HEIGHT=450&amp;WIDTH=450&amp;START_MA","XIMIZED=FALSE&amp;VAR:CALENDAR=US&amp;VAR:SYMBOL=HOT&amp;VAR:INDEX=0"}</definedName>
    <definedName name="_6278__FDSAUDITLINK__" localSheetId="2" hidden="1">{"fdsup://directions/FAT Viewer?action=UPDATE&amp;creator=factset&amp;DYN_ARGS=TRUE&amp;DOC_NAME=FAT:FQL_AUDITING_CLIENT_TEMPLATE.FAT&amp;display_string=Audit&amp;VAR:KEY=POPSBWDCXI&amp;VAR:QUERY=RkZfRU5UUlBSX1ZBTF9EQUlMWSgzOTIyNSk=&amp;WINDOW=FIRST_POPUP&amp;HEIGHT=450&amp;WIDTH=450&amp;START_MA","XIMIZED=FALSE&amp;VAR:CALENDAR=US&amp;VAR:SYMBOL=585284&amp;VAR:INDEX=0"}</definedName>
    <definedName name="_6278__FDSAUDITLINK__" hidden="1">{"fdsup://directions/FAT Viewer?action=UPDATE&amp;creator=factset&amp;DYN_ARGS=TRUE&amp;DOC_NAME=FAT:FQL_AUDITING_CLIENT_TEMPLATE.FAT&amp;display_string=Audit&amp;VAR:KEY=POPSBWDCXI&amp;VAR:QUERY=RkZfRU5UUlBSX1ZBTF9EQUlMWSgzOTIyNSk=&amp;WINDOW=FIRST_POPUP&amp;HEIGHT=450&amp;WIDTH=450&amp;START_MA","XIMIZED=FALSE&amp;VAR:CALENDAR=US&amp;VAR:SYMBOL=585284&amp;VAR:INDEX=0"}</definedName>
    <definedName name="_6279__FDSAUDITLINK__" localSheetId="2" hidden="1">{"fdsup://directions/FAT Viewer?action=UPDATE&amp;creator=factset&amp;DYN_ARGS=TRUE&amp;DOC_NAME=FAT:FQL_AUDITING_CLIENT_TEMPLATE.FAT&amp;display_string=Audit&amp;VAR:KEY=HGRYLUXSFU&amp;VAR:QUERY=RkZfRU5UUlBSX1ZBTF9EQUlMWSgzOTIyNSk=&amp;WINDOW=FIRST_POPUP&amp;HEIGHT=450&amp;WIDTH=450&amp;START_MA","XIMIZED=FALSE&amp;VAR:CALENDAR=US&amp;VAR:SYMBOL=MAR&amp;VAR:INDEX=0"}</definedName>
    <definedName name="_6279__FDSAUDITLINK__" hidden="1">{"fdsup://directions/FAT Viewer?action=UPDATE&amp;creator=factset&amp;DYN_ARGS=TRUE&amp;DOC_NAME=FAT:FQL_AUDITING_CLIENT_TEMPLATE.FAT&amp;display_string=Audit&amp;VAR:KEY=HGRYLUXSFU&amp;VAR:QUERY=RkZfRU5UUlBSX1ZBTF9EQUlMWSgzOTIyNSk=&amp;WINDOW=FIRST_POPUP&amp;HEIGHT=450&amp;WIDTH=450&amp;START_MA","XIMIZED=FALSE&amp;VAR:CALENDAR=US&amp;VAR:SYMBOL=MAR&amp;VAR:INDEX=0"}</definedName>
    <definedName name="_628__________123Graph_ACHART_3" hidden="1">#REF!</definedName>
    <definedName name="_62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28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6280__FDSAUDITLINK__" localSheetId="2" hidden="1">{"fdsup://directions/FAT Viewer?action=UPDATE&amp;creator=factset&amp;DYN_ARGS=TRUE&amp;DOC_NAME=FAT:FQL_AUDITING_CLIENT_TEMPLATE.FAT&amp;display_string=Audit&amp;VAR:KEY=XCLIDETYNE&amp;VAR:QUERY=RkZfRU5UUlBSX1ZBTF9EQUlMWSgzOTIyNSk=&amp;WINDOW=FIRST_POPUP&amp;HEIGHT=450&amp;WIDTH=450&amp;START_MA","XIMIZED=FALSE&amp;VAR:CALENDAR=US&amp;VAR:SYMBOL=CHH&amp;VAR:INDEX=0"}</definedName>
    <definedName name="_6280__FDSAUDITLINK__" hidden="1">{"fdsup://directions/FAT Viewer?action=UPDATE&amp;creator=factset&amp;DYN_ARGS=TRUE&amp;DOC_NAME=FAT:FQL_AUDITING_CLIENT_TEMPLATE.FAT&amp;display_string=Audit&amp;VAR:KEY=XCLIDETYNE&amp;VAR:QUERY=RkZfRU5UUlBSX1ZBTF9EQUlMWSgzOTIyNSk=&amp;WINDOW=FIRST_POPUP&amp;HEIGHT=450&amp;WIDTH=450&amp;START_MA","XIMIZED=FALSE&amp;VAR:CALENDAR=US&amp;VAR:SYMBOL=CHH&amp;VAR:INDEX=0"}</definedName>
    <definedName name="_6281__FDSAUDITLINK__" localSheetId="2" hidden="1">{"fdsup://directions/FAT Viewer?action=UPDATE&amp;creator=factset&amp;DYN_ARGS=TRUE&amp;DOC_NAME=FAT:FQL_AUDITING_CLIENT_TEMPLATE.FAT&amp;display_string=Audit&amp;VAR:KEY=ZUHAPALCLE&amp;VAR:QUERY=RkZfRU5UUlBSX1ZBTF9EQUlMWSgzOTIyNSk=&amp;WINDOW=FIRST_POPUP&amp;HEIGHT=450&amp;WIDTH=450&amp;START_MA","XIMIZED=FALSE&amp;VAR:CALENDAR=US&amp;VAR:SYMBOL=WYN&amp;VAR:INDEX=0"}</definedName>
    <definedName name="_6281__FDSAUDITLINK__" hidden="1">{"fdsup://directions/FAT Viewer?action=UPDATE&amp;creator=factset&amp;DYN_ARGS=TRUE&amp;DOC_NAME=FAT:FQL_AUDITING_CLIENT_TEMPLATE.FAT&amp;display_string=Audit&amp;VAR:KEY=ZUHAPALCLE&amp;VAR:QUERY=RkZfRU5UUlBSX1ZBTF9EQUlMWSgzOTIyNSk=&amp;WINDOW=FIRST_POPUP&amp;HEIGHT=450&amp;WIDTH=450&amp;START_MA","XIMIZED=FALSE&amp;VAR:CALENDAR=US&amp;VAR:SYMBOL=WYN&amp;VAR:INDEX=0"}</definedName>
    <definedName name="_6282__FDSAUDITLINK__" localSheetId="2" hidden="1">{"fdsup://directions/FAT Viewer?action=UPDATE&amp;creator=factset&amp;DYN_ARGS=TRUE&amp;DOC_NAME=FAT:FQL_AUDITING_CLIENT_TEMPLATE.FAT&amp;display_string=Audit&amp;VAR:KEY=NITINAFUBA&amp;VAR:QUERY=RkZfRU5UUlBSX1ZBTF9EQUlMWSgzOTIyNCk=&amp;WINDOW=FIRST_POPUP&amp;HEIGHT=450&amp;WIDTH=450&amp;START_MA","XIMIZED=FALSE&amp;VAR:CALENDAR=US&amp;VAR:SYMBOL=H&amp;VAR:INDEX=0"}</definedName>
    <definedName name="_6282__FDSAUDITLINK__" hidden="1">{"fdsup://directions/FAT Viewer?action=UPDATE&amp;creator=factset&amp;DYN_ARGS=TRUE&amp;DOC_NAME=FAT:FQL_AUDITING_CLIENT_TEMPLATE.FAT&amp;display_string=Audit&amp;VAR:KEY=NITINAFUBA&amp;VAR:QUERY=RkZfRU5UUlBSX1ZBTF9EQUlMWSgzOTIyNCk=&amp;WINDOW=FIRST_POPUP&amp;HEIGHT=450&amp;WIDTH=450&amp;START_MA","XIMIZED=FALSE&amp;VAR:CALENDAR=US&amp;VAR:SYMBOL=H&amp;VAR:INDEX=0"}</definedName>
    <definedName name="_6283__FDSAUDITLINK__" localSheetId="2" hidden="1">{"fdsup://directions/FAT Viewer?action=UPDATE&amp;creator=factset&amp;DYN_ARGS=TRUE&amp;DOC_NAME=FAT:FQL_AUDITING_CLIENT_TEMPLATE.FAT&amp;display_string=Audit&amp;VAR:KEY=HQJATCFANS&amp;VAR:QUERY=RkZfRU5UUlBSX1ZBTF9EQUlMWSgzOTIyNCk=&amp;WINDOW=FIRST_POPUP&amp;HEIGHT=450&amp;WIDTH=450&amp;START_MA","XIMIZED=FALSE&amp;VAR:CALENDAR=US&amp;VAR:SYMBOL=HOT&amp;VAR:INDEX=0"}</definedName>
    <definedName name="_6283__FDSAUDITLINK__" hidden="1">{"fdsup://directions/FAT Viewer?action=UPDATE&amp;creator=factset&amp;DYN_ARGS=TRUE&amp;DOC_NAME=FAT:FQL_AUDITING_CLIENT_TEMPLATE.FAT&amp;display_string=Audit&amp;VAR:KEY=HQJATCFANS&amp;VAR:QUERY=RkZfRU5UUlBSX1ZBTF9EQUlMWSgzOTIyNCk=&amp;WINDOW=FIRST_POPUP&amp;HEIGHT=450&amp;WIDTH=450&amp;START_MA","XIMIZED=FALSE&amp;VAR:CALENDAR=US&amp;VAR:SYMBOL=HOT&amp;VAR:INDEX=0"}</definedName>
    <definedName name="_6284__FDSAUDITLINK__" localSheetId="2" hidden="1">{"fdsup://directions/FAT Viewer?action=UPDATE&amp;creator=factset&amp;DYN_ARGS=TRUE&amp;DOC_NAME=FAT:FQL_AUDITING_CLIENT_TEMPLATE.FAT&amp;display_string=Audit&amp;VAR:KEY=BIRIPEFODU&amp;VAR:QUERY=RkZfRU5UUlBSX1ZBTF9EQUlMWSgzOTIyNCk=&amp;WINDOW=FIRST_POPUP&amp;HEIGHT=450&amp;WIDTH=450&amp;START_MA","XIMIZED=FALSE&amp;VAR:CALENDAR=US&amp;VAR:SYMBOL=585284&amp;VAR:INDEX=0"}</definedName>
    <definedName name="_6284__FDSAUDITLINK__" hidden="1">{"fdsup://directions/FAT Viewer?action=UPDATE&amp;creator=factset&amp;DYN_ARGS=TRUE&amp;DOC_NAME=FAT:FQL_AUDITING_CLIENT_TEMPLATE.FAT&amp;display_string=Audit&amp;VAR:KEY=BIRIPEFODU&amp;VAR:QUERY=RkZfRU5UUlBSX1ZBTF9EQUlMWSgzOTIyNCk=&amp;WINDOW=FIRST_POPUP&amp;HEIGHT=450&amp;WIDTH=450&amp;START_MA","XIMIZED=FALSE&amp;VAR:CALENDAR=US&amp;VAR:SYMBOL=585284&amp;VAR:INDEX=0"}</definedName>
    <definedName name="_6285__FDSAUDITLINK__" localSheetId="2" hidden="1">{"fdsup://directions/FAT Viewer?action=UPDATE&amp;creator=factset&amp;DYN_ARGS=TRUE&amp;DOC_NAME=FAT:FQL_AUDITING_CLIENT_TEMPLATE.FAT&amp;display_string=Audit&amp;VAR:KEY=HKRKFGPSXI&amp;VAR:QUERY=RkZfRU5UUlBSX1ZBTF9EQUlMWSgzOTIyNCk=&amp;WINDOW=FIRST_POPUP&amp;HEIGHT=450&amp;WIDTH=450&amp;START_MA","XIMIZED=FALSE&amp;VAR:CALENDAR=US&amp;VAR:SYMBOL=MAR&amp;VAR:INDEX=0"}</definedName>
    <definedName name="_6285__FDSAUDITLINK__" hidden="1">{"fdsup://directions/FAT Viewer?action=UPDATE&amp;creator=factset&amp;DYN_ARGS=TRUE&amp;DOC_NAME=FAT:FQL_AUDITING_CLIENT_TEMPLATE.FAT&amp;display_string=Audit&amp;VAR:KEY=HKRKFGPSXI&amp;VAR:QUERY=RkZfRU5UUlBSX1ZBTF9EQUlMWSgzOTIyNCk=&amp;WINDOW=FIRST_POPUP&amp;HEIGHT=450&amp;WIDTH=450&amp;START_MA","XIMIZED=FALSE&amp;VAR:CALENDAR=US&amp;VAR:SYMBOL=MAR&amp;VAR:INDEX=0"}</definedName>
    <definedName name="_6286__FDSAUDITLINK__" localSheetId="2" hidden="1">{"fdsup://directions/FAT Viewer?action=UPDATE&amp;creator=factset&amp;DYN_ARGS=TRUE&amp;DOC_NAME=FAT:FQL_AUDITING_CLIENT_TEMPLATE.FAT&amp;display_string=Audit&amp;VAR:KEY=BIPGFCTEHE&amp;VAR:QUERY=RkZfRU5UUlBSX1ZBTF9EQUlMWSgzOTIyNCk=&amp;WINDOW=FIRST_POPUP&amp;HEIGHT=450&amp;WIDTH=450&amp;START_MA","XIMIZED=FALSE&amp;VAR:CALENDAR=US&amp;VAR:SYMBOL=CHH&amp;VAR:INDEX=0"}</definedName>
    <definedName name="_6286__FDSAUDITLINK__" hidden="1">{"fdsup://directions/FAT Viewer?action=UPDATE&amp;creator=factset&amp;DYN_ARGS=TRUE&amp;DOC_NAME=FAT:FQL_AUDITING_CLIENT_TEMPLATE.FAT&amp;display_string=Audit&amp;VAR:KEY=BIPGFCTEHE&amp;VAR:QUERY=RkZfRU5UUlBSX1ZBTF9EQUlMWSgzOTIyNCk=&amp;WINDOW=FIRST_POPUP&amp;HEIGHT=450&amp;WIDTH=450&amp;START_MA","XIMIZED=FALSE&amp;VAR:CALENDAR=US&amp;VAR:SYMBOL=CHH&amp;VAR:INDEX=0"}</definedName>
    <definedName name="_6287__FDSAUDITLINK__" localSheetId="2" hidden="1">{"fdsup://directions/FAT Viewer?action=UPDATE&amp;creator=factset&amp;DYN_ARGS=TRUE&amp;DOC_NAME=FAT:FQL_AUDITING_CLIENT_TEMPLATE.FAT&amp;display_string=Audit&amp;VAR:KEY=PEDSFUTKJM&amp;VAR:QUERY=RkZfRU5UUlBSX1ZBTF9EQUlMWSgzOTIyNCk=&amp;WINDOW=FIRST_POPUP&amp;HEIGHT=450&amp;WIDTH=450&amp;START_MA","XIMIZED=FALSE&amp;VAR:CALENDAR=US&amp;VAR:SYMBOL=WYN&amp;VAR:INDEX=0"}</definedName>
    <definedName name="_6287__FDSAUDITLINK__" hidden="1">{"fdsup://directions/FAT Viewer?action=UPDATE&amp;creator=factset&amp;DYN_ARGS=TRUE&amp;DOC_NAME=FAT:FQL_AUDITING_CLIENT_TEMPLATE.FAT&amp;display_string=Audit&amp;VAR:KEY=PEDSFUTKJM&amp;VAR:QUERY=RkZfRU5UUlBSX1ZBTF9EQUlMWSgzOTIyNCk=&amp;WINDOW=FIRST_POPUP&amp;HEIGHT=450&amp;WIDTH=450&amp;START_MA","XIMIZED=FALSE&amp;VAR:CALENDAR=US&amp;VAR:SYMBOL=WYN&amp;VAR:INDEX=0"}</definedName>
    <definedName name="_6288__FDSAUDITLINK__" localSheetId="2" hidden="1">{"fdsup://directions/FAT Viewer?action=UPDATE&amp;creator=factset&amp;DYN_ARGS=TRUE&amp;DOC_NAME=FAT:FQL_AUDITING_CLIENT_TEMPLATE.FAT&amp;display_string=Audit&amp;VAR:KEY=HMRGPCTWVQ&amp;VAR:QUERY=RkZfRU5UUlBSX1ZBTF9EQUlMWSgzOTIyMyk=&amp;WINDOW=FIRST_POPUP&amp;HEIGHT=450&amp;WIDTH=450&amp;START_MA","XIMIZED=FALSE&amp;VAR:CALENDAR=US&amp;VAR:SYMBOL=H&amp;VAR:INDEX=0"}</definedName>
    <definedName name="_6288__FDSAUDITLINK__" hidden="1">{"fdsup://directions/FAT Viewer?action=UPDATE&amp;creator=factset&amp;DYN_ARGS=TRUE&amp;DOC_NAME=FAT:FQL_AUDITING_CLIENT_TEMPLATE.FAT&amp;display_string=Audit&amp;VAR:KEY=HMRGPCTWVQ&amp;VAR:QUERY=RkZfRU5UUlBSX1ZBTF9EQUlMWSgzOTIyMyk=&amp;WINDOW=FIRST_POPUP&amp;HEIGHT=450&amp;WIDTH=450&amp;START_MA","XIMIZED=FALSE&amp;VAR:CALENDAR=US&amp;VAR:SYMBOL=H&amp;VAR:INDEX=0"}</definedName>
    <definedName name="_6289__FDSAUDITLINK__" localSheetId="2" hidden="1">{"fdsup://directions/FAT Viewer?action=UPDATE&amp;creator=factset&amp;DYN_ARGS=TRUE&amp;DOC_NAME=FAT:FQL_AUDITING_CLIENT_TEMPLATE.FAT&amp;display_string=Audit&amp;VAR:KEY=FQXAZWRYNO&amp;VAR:QUERY=RkZfRU5UUlBSX1ZBTF9EQUlMWSgzOTIyMyk=&amp;WINDOW=FIRST_POPUP&amp;HEIGHT=450&amp;WIDTH=450&amp;START_MA","XIMIZED=FALSE&amp;VAR:CALENDAR=US&amp;VAR:SYMBOL=HOT&amp;VAR:INDEX=0"}</definedName>
    <definedName name="_6289__FDSAUDITLINK__" hidden="1">{"fdsup://directions/FAT Viewer?action=UPDATE&amp;creator=factset&amp;DYN_ARGS=TRUE&amp;DOC_NAME=FAT:FQL_AUDITING_CLIENT_TEMPLATE.FAT&amp;display_string=Audit&amp;VAR:KEY=FQXAZWRYNO&amp;VAR:QUERY=RkZfRU5UUlBSX1ZBTF9EQUlMWSgzOTIyMyk=&amp;WINDOW=FIRST_POPUP&amp;HEIGHT=450&amp;WIDTH=450&amp;START_MA","XIMIZED=FALSE&amp;VAR:CALENDAR=US&amp;VAR:SYMBOL=HOT&amp;VAR:INDEX=0"}</definedName>
    <definedName name="_629__________123Graph_ACHART_4" hidden="1">#REF!</definedName>
    <definedName name="_62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629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6290__FDSAUDITLINK__" localSheetId="2" hidden="1">{"fdsup://directions/FAT Viewer?action=UPDATE&amp;creator=factset&amp;DYN_ARGS=TRUE&amp;DOC_NAME=FAT:FQL_AUDITING_CLIENT_TEMPLATE.FAT&amp;display_string=Audit&amp;VAR:KEY=LQLANAVOHI&amp;VAR:QUERY=RkZfRU5UUlBSX1ZBTF9EQUlMWSgzOTIyMyk=&amp;WINDOW=FIRST_POPUP&amp;HEIGHT=450&amp;WIDTH=450&amp;START_MA","XIMIZED=FALSE&amp;VAR:CALENDAR=US&amp;VAR:SYMBOL=585284&amp;VAR:INDEX=0"}</definedName>
    <definedName name="_6290__FDSAUDITLINK__" hidden="1">{"fdsup://directions/FAT Viewer?action=UPDATE&amp;creator=factset&amp;DYN_ARGS=TRUE&amp;DOC_NAME=FAT:FQL_AUDITING_CLIENT_TEMPLATE.FAT&amp;display_string=Audit&amp;VAR:KEY=LQLANAVOHI&amp;VAR:QUERY=RkZfRU5UUlBSX1ZBTF9EQUlMWSgzOTIyMyk=&amp;WINDOW=FIRST_POPUP&amp;HEIGHT=450&amp;WIDTH=450&amp;START_MA","XIMIZED=FALSE&amp;VAR:CALENDAR=US&amp;VAR:SYMBOL=585284&amp;VAR:INDEX=0"}</definedName>
    <definedName name="_6291__FDSAUDITLINK__" localSheetId="2" hidden="1">{"fdsup://directions/FAT Viewer?action=UPDATE&amp;creator=factset&amp;DYN_ARGS=TRUE&amp;DOC_NAME=FAT:FQL_AUDITING_CLIENT_TEMPLATE.FAT&amp;display_string=Audit&amp;VAR:KEY=BERSNMHMBO&amp;VAR:QUERY=RkZfRU5UUlBSX1ZBTF9EQUlMWSgzOTIyMyk=&amp;WINDOW=FIRST_POPUP&amp;HEIGHT=450&amp;WIDTH=450&amp;START_MA","XIMIZED=FALSE&amp;VAR:CALENDAR=US&amp;VAR:SYMBOL=MAR&amp;VAR:INDEX=0"}</definedName>
    <definedName name="_6291__FDSAUDITLINK__" hidden="1">{"fdsup://directions/FAT Viewer?action=UPDATE&amp;creator=factset&amp;DYN_ARGS=TRUE&amp;DOC_NAME=FAT:FQL_AUDITING_CLIENT_TEMPLATE.FAT&amp;display_string=Audit&amp;VAR:KEY=BERSNMHMBO&amp;VAR:QUERY=RkZfRU5UUlBSX1ZBTF9EQUlMWSgzOTIyMyk=&amp;WINDOW=FIRST_POPUP&amp;HEIGHT=450&amp;WIDTH=450&amp;START_MA","XIMIZED=FALSE&amp;VAR:CALENDAR=US&amp;VAR:SYMBOL=MAR&amp;VAR:INDEX=0"}</definedName>
    <definedName name="_6292__FDSAUDITLINK__" localSheetId="2" hidden="1">{"fdsup://directions/FAT Viewer?action=UPDATE&amp;creator=factset&amp;DYN_ARGS=TRUE&amp;DOC_NAME=FAT:FQL_AUDITING_CLIENT_TEMPLATE.FAT&amp;display_string=Audit&amp;VAR:KEY=VWBQLQNUZI&amp;VAR:QUERY=RkZfRU5UUlBSX1ZBTF9EQUlMWSgzOTIyMyk=&amp;WINDOW=FIRST_POPUP&amp;HEIGHT=450&amp;WIDTH=450&amp;START_MA","XIMIZED=FALSE&amp;VAR:CALENDAR=US&amp;VAR:SYMBOL=CHH&amp;VAR:INDEX=0"}</definedName>
    <definedName name="_6292__FDSAUDITLINK__" hidden="1">{"fdsup://directions/FAT Viewer?action=UPDATE&amp;creator=factset&amp;DYN_ARGS=TRUE&amp;DOC_NAME=FAT:FQL_AUDITING_CLIENT_TEMPLATE.FAT&amp;display_string=Audit&amp;VAR:KEY=VWBQLQNUZI&amp;VAR:QUERY=RkZfRU5UUlBSX1ZBTF9EQUlMWSgzOTIyMyk=&amp;WINDOW=FIRST_POPUP&amp;HEIGHT=450&amp;WIDTH=450&amp;START_MA","XIMIZED=FALSE&amp;VAR:CALENDAR=US&amp;VAR:SYMBOL=CHH&amp;VAR:INDEX=0"}</definedName>
    <definedName name="_6293__FDSAUDITLINK__" localSheetId="2" hidden="1">{"fdsup://directions/FAT Viewer?action=UPDATE&amp;creator=factset&amp;DYN_ARGS=TRUE&amp;DOC_NAME=FAT:FQL_AUDITING_CLIENT_TEMPLATE.FAT&amp;display_string=Audit&amp;VAR:KEY=PIXMDOPOTM&amp;VAR:QUERY=RkZfRU5UUlBSX1ZBTF9EQUlMWSgzOTIyMyk=&amp;WINDOW=FIRST_POPUP&amp;HEIGHT=450&amp;WIDTH=450&amp;START_MA","XIMIZED=FALSE&amp;VAR:CALENDAR=US&amp;VAR:SYMBOL=WYN&amp;VAR:INDEX=0"}</definedName>
    <definedName name="_6293__FDSAUDITLINK__" hidden="1">{"fdsup://directions/FAT Viewer?action=UPDATE&amp;creator=factset&amp;DYN_ARGS=TRUE&amp;DOC_NAME=FAT:FQL_AUDITING_CLIENT_TEMPLATE.FAT&amp;display_string=Audit&amp;VAR:KEY=PIXMDOPOTM&amp;VAR:QUERY=RkZfRU5UUlBSX1ZBTF9EQUlMWSgzOTIyMyk=&amp;WINDOW=FIRST_POPUP&amp;HEIGHT=450&amp;WIDTH=450&amp;START_MA","XIMIZED=FALSE&amp;VAR:CALENDAR=US&amp;VAR:SYMBOL=WYN&amp;VAR:INDEX=0"}</definedName>
    <definedName name="_6294__FDSAUDITLINK__" localSheetId="2" hidden="1">{"fdsup://directions/FAT Viewer?action=UPDATE&amp;creator=factset&amp;DYN_ARGS=TRUE&amp;DOC_NAME=FAT:FQL_AUDITING_CLIENT_TEMPLATE.FAT&amp;display_string=Audit&amp;VAR:KEY=LQXSBYROZW&amp;VAR:QUERY=RkZfRU5UUlBSX1ZBTF9EQUlMWSgzOTIyMCk=&amp;WINDOW=FIRST_POPUP&amp;HEIGHT=450&amp;WIDTH=450&amp;START_MA","XIMIZED=FALSE&amp;VAR:CALENDAR=US&amp;VAR:SYMBOL=H&amp;VAR:INDEX=0"}</definedName>
    <definedName name="_6294__FDSAUDITLINK__" hidden="1">{"fdsup://directions/FAT Viewer?action=UPDATE&amp;creator=factset&amp;DYN_ARGS=TRUE&amp;DOC_NAME=FAT:FQL_AUDITING_CLIENT_TEMPLATE.FAT&amp;display_string=Audit&amp;VAR:KEY=LQXSBYROZW&amp;VAR:QUERY=RkZfRU5UUlBSX1ZBTF9EQUlMWSgzOTIyMCk=&amp;WINDOW=FIRST_POPUP&amp;HEIGHT=450&amp;WIDTH=450&amp;START_MA","XIMIZED=FALSE&amp;VAR:CALENDAR=US&amp;VAR:SYMBOL=H&amp;VAR:INDEX=0"}</definedName>
    <definedName name="_6295__FDSAUDITLINK__" localSheetId="2" hidden="1">{"fdsup://directions/FAT Viewer?action=UPDATE&amp;creator=factset&amp;DYN_ARGS=TRUE&amp;DOC_NAME=FAT:FQL_AUDITING_CLIENT_TEMPLATE.FAT&amp;display_string=Audit&amp;VAR:KEY=LKPKZEBKBC&amp;VAR:QUERY=RkZfRU5UUlBSX1ZBTF9EQUlMWSgzOTIyMCk=&amp;WINDOW=FIRST_POPUP&amp;HEIGHT=450&amp;WIDTH=450&amp;START_MA","XIMIZED=FALSE&amp;VAR:CALENDAR=US&amp;VAR:SYMBOL=HOT&amp;VAR:INDEX=0"}</definedName>
    <definedName name="_6295__FDSAUDITLINK__" hidden="1">{"fdsup://directions/FAT Viewer?action=UPDATE&amp;creator=factset&amp;DYN_ARGS=TRUE&amp;DOC_NAME=FAT:FQL_AUDITING_CLIENT_TEMPLATE.FAT&amp;display_string=Audit&amp;VAR:KEY=LKPKZEBKBC&amp;VAR:QUERY=RkZfRU5UUlBSX1ZBTF9EQUlMWSgzOTIyMCk=&amp;WINDOW=FIRST_POPUP&amp;HEIGHT=450&amp;WIDTH=450&amp;START_MA","XIMIZED=FALSE&amp;VAR:CALENDAR=US&amp;VAR:SYMBOL=HOT&amp;VAR:INDEX=0"}</definedName>
    <definedName name="_6296__FDSAUDITLINK__" localSheetId="2" hidden="1">{"fdsup://directions/FAT Viewer?action=UPDATE&amp;creator=factset&amp;DYN_ARGS=TRUE&amp;DOC_NAME=FAT:FQL_AUDITING_CLIENT_TEMPLATE.FAT&amp;display_string=Audit&amp;VAR:KEY=LCFIHMDKXQ&amp;VAR:QUERY=RkZfRU5UUlBSX1ZBTF9EQUlMWSgzOTIyMCk=&amp;WINDOW=FIRST_POPUP&amp;HEIGHT=450&amp;WIDTH=450&amp;START_MA","XIMIZED=FALSE&amp;VAR:CALENDAR=US&amp;VAR:SYMBOL=585284&amp;VAR:INDEX=0"}</definedName>
    <definedName name="_6296__FDSAUDITLINK__" hidden="1">{"fdsup://directions/FAT Viewer?action=UPDATE&amp;creator=factset&amp;DYN_ARGS=TRUE&amp;DOC_NAME=FAT:FQL_AUDITING_CLIENT_TEMPLATE.FAT&amp;display_string=Audit&amp;VAR:KEY=LCFIHMDKXQ&amp;VAR:QUERY=RkZfRU5UUlBSX1ZBTF9EQUlMWSgzOTIyMCk=&amp;WINDOW=FIRST_POPUP&amp;HEIGHT=450&amp;WIDTH=450&amp;START_MA","XIMIZED=FALSE&amp;VAR:CALENDAR=US&amp;VAR:SYMBOL=585284&amp;VAR:INDEX=0"}</definedName>
    <definedName name="_6297__FDSAUDITLINK__" localSheetId="2" hidden="1">{"fdsup://directions/FAT Viewer?action=UPDATE&amp;creator=factset&amp;DYN_ARGS=TRUE&amp;DOC_NAME=FAT:FQL_AUDITING_CLIENT_TEMPLATE.FAT&amp;display_string=Audit&amp;VAR:KEY=VQHERQLYXC&amp;VAR:QUERY=RkZfRU5UUlBSX1ZBTF9EQUlMWSgzOTIyMCk=&amp;WINDOW=FIRST_POPUP&amp;HEIGHT=450&amp;WIDTH=450&amp;START_MA","XIMIZED=FALSE&amp;VAR:CALENDAR=US&amp;VAR:SYMBOL=MAR&amp;VAR:INDEX=0"}</definedName>
    <definedName name="_6297__FDSAUDITLINK__" hidden="1">{"fdsup://directions/FAT Viewer?action=UPDATE&amp;creator=factset&amp;DYN_ARGS=TRUE&amp;DOC_NAME=FAT:FQL_AUDITING_CLIENT_TEMPLATE.FAT&amp;display_string=Audit&amp;VAR:KEY=VQHERQLYXC&amp;VAR:QUERY=RkZfRU5UUlBSX1ZBTF9EQUlMWSgzOTIyMCk=&amp;WINDOW=FIRST_POPUP&amp;HEIGHT=450&amp;WIDTH=450&amp;START_MA","XIMIZED=FALSE&amp;VAR:CALENDAR=US&amp;VAR:SYMBOL=MAR&amp;VAR:INDEX=0"}</definedName>
    <definedName name="_6298__FDSAUDITLINK__" localSheetId="2" hidden="1">{"fdsup://directions/FAT Viewer?action=UPDATE&amp;creator=factset&amp;DYN_ARGS=TRUE&amp;DOC_NAME=FAT:FQL_AUDITING_CLIENT_TEMPLATE.FAT&amp;display_string=Audit&amp;VAR:KEY=FMRERMDWJY&amp;VAR:QUERY=RkZfRU5UUlBSX1ZBTF9EQUlMWSgzOTIyMCk=&amp;WINDOW=FIRST_POPUP&amp;HEIGHT=450&amp;WIDTH=450&amp;START_MA","XIMIZED=FALSE&amp;VAR:CALENDAR=US&amp;VAR:SYMBOL=CHH&amp;VAR:INDEX=0"}</definedName>
    <definedName name="_6298__FDSAUDITLINK__" hidden="1">{"fdsup://directions/FAT Viewer?action=UPDATE&amp;creator=factset&amp;DYN_ARGS=TRUE&amp;DOC_NAME=FAT:FQL_AUDITING_CLIENT_TEMPLATE.FAT&amp;display_string=Audit&amp;VAR:KEY=FMRERMDWJY&amp;VAR:QUERY=RkZfRU5UUlBSX1ZBTF9EQUlMWSgzOTIyMCk=&amp;WINDOW=FIRST_POPUP&amp;HEIGHT=450&amp;WIDTH=450&amp;START_MA","XIMIZED=FALSE&amp;VAR:CALENDAR=US&amp;VAR:SYMBOL=CHH&amp;VAR:INDEX=0"}</definedName>
    <definedName name="_6299__FDSAUDITLINK__" localSheetId="2" hidden="1">{"fdsup://directions/FAT Viewer?action=UPDATE&amp;creator=factset&amp;DYN_ARGS=TRUE&amp;DOC_NAME=FAT:FQL_AUDITING_CLIENT_TEMPLATE.FAT&amp;display_string=Audit&amp;VAR:KEY=JAXSVYDIPG&amp;VAR:QUERY=RkZfRU5UUlBSX1ZBTF9EQUlMWSgzOTIyMCk=&amp;WINDOW=FIRST_POPUP&amp;HEIGHT=450&amp;WIDTH=450&amp;START_MA","XIMIZED=FALSE&amp;VAR:CALENDAR=US&amp;VAR:SYMBOL=WYN&amp;VAR:INDEX=0"}</definedName>
    <definedName name="_6299__FDSAUDITLINK__" hidden="1">{"fdsup://directions/FAT Viewer?action=UPDATE&amp;creator=factset&amp;DYN_ARGS=TRUE&amp;DOC_NAME=FAT:FQL_AUDITING_CLIENT_TEMPLATE.FAT&amp;display_string=Audit&amp;VAR:KEY=JAXSVYDIPG&amp;VAR:QUERY=RkZfRU5UUlBSX1ZBTF9EQUlMWSgzOTIyMCk=&amp;WINDOW=FIRST_POPUP&amp;HEIGHT=450&amp;WIDTH=450&amp;START_MA","XIMIZED=FALSE&amp;VAR:CALENDAR=US&amp;VAR:SYMBOL=WYN&amp;VAR:INDEX=0"}</definedName>
    <definedName name="_63_____________________123Graph_XCHART_13" hidden="1">#REF!</definedName>
    <definedName name="_63__________________123Graph_XCHART_12" hidden="1">#REF!</definedName>
    <definedName name="_63______123Graph_XCHART_11" hidden="1">#REF!</definedName>
    <definedName name="_63______123Graph_XCHART_12" hidden="1">#REF!</definedName>
    <definedName name="_63__123Graph_B_Chart_1A" hidden="1">#N/A</definedName>
    <definedName name="_63__123Graph_BCHART_11" hidden="1">#REF!</definedName>
    <definedName name="_63__123Graph_CCONTRACT_BY_B_U" hidden="1">#REF!</definedName>
    <definedName name="_63__123Graph_CSUPPLIES_BY_B_U" hidden="1">#REF!</definedName>
    <definedName name="_63__123Graph_LBL_CCHART_18" hidden="1">#REF!</definedName>
    <definedName name="_63__123Graph_XCHART_12" hidden="1">#REF!</definedName>
    <definedName name="_63__123Graph_XCHART_5" hidden="1">#REF!</definedName>
    <definedName name="_63__123Graph_XCONTRACT_BY_B_U" hidden="1">#REF!</definedName>
    <definedName name="_63__123Graph_XLZ_VS._60_40" hidden="1">#REF!</definedName>
    <definedName name="_63__123Graph_XQRE_S_BY_CO." hidden="1">#REF!</definedName>
    <definedName name="_63__FDSAUDITLINK__" localSheetId="2">{"fdsup://directions/FAT Viewer?action=UPDATE&amp;creator=factset&amp;DYN_ARGS=TRUE&amp;DOC_NAME=FAT:FQL_AUDITING_CLIENT_TEMPLATE.FAT&amp;display_string=Audit&amp;VAR:KEY=NKPWLSDSP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MG&amp;VAR:INDEX=0"}</definedName>
    <definedName name="_63__FDSAUDITLINK__" hidden="1">{"fdsup://Directions/FactSet Auditing Viewer?action=AUDIT_VALUE&amp;DB=129&amp;ID1=81370510&amp;VALUEID=03451&amp;SDATE=200803&amp;PERIODTYPE=QTR_STD&amp;SCFT=3&amp;window=popup_no_bar&amp;width=385&amp;height=120&amp;START_MAXIMIZED=FALSE&amp;creator=factset&amp;display_string=Audit"}</definedName>
    <definedName name="_63__FDSAUDITLINK___1" localSheetId="2" hidden="1">{"fdsup://Directions/FactSet Auditing Viewer?action=AUDIT_VALUE&amp;DB=129&amp;ID1=81370510&amp;VALUEID=03451&amp;SDATE=200803&amp;PERIODTYPE=QTR_STD&amp;SCFT=3&amp;window=popup_no_bar&amp;width=385&amp;height=120&amp;START_MAXIMIZED=FALSE&amp;creator=factset&amp;display_string=Audit"}</definedName>
    <definedName name="_63__FDSAUDITLINK___1" hidden="1">{"fdsup://Directions/FactSet Auditing Viewer?action=AUDIT_VALUE&amp;DB=129&amp;ID1=81370510&amp;VALUEID=03451&amp;SDATE=200803&amp;PERIODTYPE=QTR_STD&amp;SCFT=3&amp;window=popup_no_bar&amp;width=385&amp;height=120&amp;START_MAXIMIZED=FALSE&amp;creator=factset&amp;display_string=Audit"}</definedName>
    <definedName name="_63_0_Table2_" hidden="1">#REF!</definedName>
    <definedName name="_630__________123Graph_ACHART_5" hidden="1">#REF!</definedName>
    <definedName name="_630__123Graph_ECHART_2" hidden="1">#REF!</definedName>
    <definedName name="_63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30__FDSAUDITLINK__" hidden="1">{"fdsup://directions/FAT Viewer?action=UPDATE&amp;creator=factset&amp;DYN_ARGS=TRUE&amp;DOC_NAME=FAT:FQL_AUDITING_CLIENT_TEMPLATE.FAT&amp;display_string=Audit&amp;VAR:KEY=MHWFUNGPGT&amp;VAR:QUERY=RkZfRU5UUlBSX1ZBTF9EQUlMWSgwLCwsLFVTRCwnRElMJykgLyBGRV9FU1RJTUFURShFQklUKCksTUVBTixBT","k5VQUxfUk9MTCwrMiwwLCwsJyxDVVJSRU5DWT1VU0QsRklYRURSQVRFPU5PLCcp&amp;WINDOW=FIRST_POPUP&amp;HEIGHT=450&amp;WIDTH=450&amp;START_MAXIMIZED=FALSE&amp;VAR:CALENDAR=FIVEDAY&amp;VAR:SYMBOL=2174&amp;VAR:INDEX=0"}</definedName>
    <definedName name="_6300__FDSAUDITLINK__" localSheetId="2" hidden="1">{"fdsup://directions/FAT Viewer?action=UPDATE&amp;creator=factset&amp;DYN_ARGS=TRUE&amp;DOC_NAME=FAT:FQL_AUDITING_CLIENT_TEMPLATE.FAT&amp;display_string=Audit&amp;VAR:KEY=HEDWDYHKRG&amp;VAR:QUERY=RkZfRU5UUlBSX1ZBTF9EQUlMWSgzOTIxOSk=&amp;WINDOW=FIRST_POPUP&amp;HEIGHT=450&amp;WIDTH=450&amp;START_MA","XIMIZED=FALSE&amp;VAR:CALENDAR=US&amp;VAR:SYMBOL=H&amp;VAR:INDEX=0"}</definedName>
    <definedName name="_6300__FDSAUDITLINK__" hidden="1">{"fdsup://directions/FAT Viewer?action=UPDATE&amp;creator=factset&amp;DYN_ARGS=TRUE&amp;DOC_NAME=FAT:FQL_AUDITING_CLIENT_TEMPLATE.FAT&amp;display_string=Audit&amp;VAR:KEY=HEDWDYHKRG&amp;VAR:QUERY=RkZfRU5UUlBSX1ZBTF9EQUlMWSgzOTIxOSk=&amp;WINDOW=FIRST_POPUP&amp;HEIGHT=450&amp;WIDTH=450&amp;START_MA","XIMIZED=FALSE&amp;VAR:CALENDAR=US&amp;VAR:SYMBOL=H&amp;VAR:INDEX=0"}</definedName>
    <definedName name="_6301__FDSAUDITLINK__" localSheetId="2" hidden="1">{"fdsup://directions/FAT Viewer?action=UPDATE&amp;creator=factset&amp;DYN_ARGS=TRUE&amp;DOC_NAME=FAT:FQL_AUDITING_CLIENT_TEMPLATE.FAT&amp;display_string=Audit&amp;VAR:KEY=FGRKTYHOJM&amp;VAR:QUERY=RkZfRU5UUlBSX1ZBTF9EQUlMWSgzOTIxOSk=&amp;WINDOW=FIRST_POPUP&amp;HEIGHT=450&amp;WIDTH=450&amp;START_MA","XIMIZED=FALSE&amp;VAR:CALENDAR=US&amp;VAR:SYMBOL=HOT&amp;VAR:INDEX=0"}</definedName>
    <definedName name="_6301__FDSAUDITLINK__" hidden="1">{"fdsup://directions/FAT Viewer?action=UPDATE&amp;creator=factset&amp;DYN_ARGS=TRUE&amp;DOC_NAME=FAT:FQL_AUDITING_CLIENT_TEMPLATE.FAT&amp;display_string=Audit&amp;VAR:KEY=FGRKTYHOJM&amp;VAR:QUERY=RkZfRU5UUlBSX1ZBTF9EQUlMWSgzOTIxOSk=&amp;WINDOW=FIRST_POPUP&amp;HEIGHT=450&amp;WIDTH=450&amp;START_MA","XIMIZED=FALSE&amp;VAR:CALENDAR=US&amp;VAR:SYMBOL=HOT&amp;VAR:INDEX=0"}</definedName>
    <definedName name="_6302__FDSAUDITLINK__" localSheetId="2" hidden="1">{"fdsup://directions/FAT Viewer?action=UPDATE&amp;creator=factset&amp;DYN_ARGS=TRUE&amp;DOC_NAME=FAT:FQL_AUDITING_CLIENT_TEMPLATE.FAT&amp;display_string=Audit&amp;VAR:KEY=LEFADYBKHY&amp;VAR:QUERY=RkZfRU5UUlBSX1ZBTF9EQUlMWSgzOTIxOSk=&amp;WINDOW=FIRST_POPUP&amp;HEIGHT=450&amp;WIDTH=450&amp;START_MA","XIMIZED=FALSE&amp;VAR:CALENDAR=US&amp;VAR:SYMBOL=585284&amp;VAR:INDEX=0"}</definedName>
    <definedName name="_6302__FDSAUDITLINK__" hidden="1">{"fdsup://directions/FAT Viewer?action=UPDATE&amp;creator=factset&amp;DYN_ARGS=TRUE&amp;DOC_NAME=FAT:FQL_AUDITING_CLIENT_TEMPLATE.FAT&amp;display_string=Audit&amp;VAR:KEY=LEFADYBKHY&amp;VAR:QUERY=RkZfRU5UUlBSX1ZBTF9EQUlMWSgzOTIxOSk=&amp;WINDOW=FIRST_POPUP&amp;HEIGHT=450&amp;WIDTH=450&amp;START_MA","XIMIZED=FALSE&amp;VAR:CALENDAR=US&amp;VAR:SYMBOL=585284&amp;VAR:INDEX=0"}</definedName>
    <definedName name="_6303__FDSAUDITLINK__" localSheetId="2" hidden="1">{"fdsup://directions/FAT Viewer?action=UPDATE&amp;creator=factset&amp;DYN_ARGS=TRUE&amp;DOC_NAME=FAT:FQL_AUDITING_CLIENT_TEMPLATE.FAT&amp;display_string=Audit&amp;VAR:KEY=HMRQZSVOTM&amp;VAR:QUERY=RkZfRU5UUlBSX1ZBTF9EQUlMWSgzOTIxOSk=&amp;WINDOW=FIRST_POPUP&amp;HEIGHT=450&amp;WIDTH=450&amp;START_MA","XIMIZED=FALSE&amp;VAR:CALENDAR=US&amp;VAR:SYMBOL=MAR&amp;VAR:INDEX=0"}</definedName>
    <definedName name="_6303__FDSAUDITLINK__" hidden="1">{"fdsup://directions/FAT Viewer?action=UPDATE&amp;creator=factset&amp;DYN_ARGS=TRUE&amp;DOC_NAME=FAT:FQL_AUDITING_CLIENT_TEMPLATE.FAT&amp;display_string=Audit&amp;VAR:KEY=HMRQZSVOTM&amp;VAR:QUERY=RkZfRU5UUlBSX1ZBTF9EQUlMWSgzOTIxOSk=&amp;WINDOW=FIRST_POPUP&amp;HEIGHT=450&amp;WIDTH=450&amp;START_MA","XIMIZED=FALSE&amp;VAR:CALENDAR=US&amp;VAR:SYMBOL=MAR&amp;VAR:INDEX=0"}</definedName>
    <definedName name="_6304__FDSAUDITLINK__" localSheetId="2" hidden="1">{"fdsup://directions/FAT Viewer?action=UPDATE&amp;creator=factset&amp;DYN_ARGS=TRUE&amp;DOC_NAME=FAT:FQL_AUDITING_CLIENT_TEMPLATE.FAT&amp;display_string=Audit&amp;VAR:KEY=JWZCLANOFQ&amp;VAR:QUERY=RkZfRU5UUlBSX1ZBTF9EQUlMWSgzOTIxOSk=&amp;WINDOW=FIRST_POPUP&amp;HEIGHT=450&amp;WIDTH=450&amp;START_MA","XIMIZED=FALSE&amp;VAR:CALENDAR=US&amp;VAR:SYMBOL=CHH&amp;VAR:INDEX=0"}</definedName>
    <definedName name="_6304__FDSAUDITLINK__" hidden="1">{"fdsup://directions/FAT Viewer?action=UPDATE&amp;creator=factset&amp;DYN_ARGS=TRUE&amp;DOC_NAME=FAT:FQL_AUDITING_CLIENT_TEMPLATE.FAT&amp;display_string=Audit&amp;VAR:KEY=JWZCLANOFQ&amp;VAR:QUERY=RkZfRU5UUlBSX1ZBTF9EQUlMWSgzOTIxOSk=&amp;WINDOW=FIRST_POPUP&amp;HEIGHT=450&amp;WIDTH=450&amp;START_MA","XIMIZED=FALSE&amp;VAR:CALENDAR=US&amp;VAR:SYMBOL=CHH&amp;VAR:INDEX=0"}</definedName>
    <definedName name="_6305__FDSAUDITLINK__" localSheetId="2" hidden="1">{"fdsup://directions/FAT Viewer?action=UPDATE&amp;creator=factset&amp;DYN_ARGS=TRUE&amp;DOC_NAME=FAT:FQL_AUDITING_CLIENT_TEMPLATE.FAT&amp;display_string=Audit&amp;VAR:KEY=XAHUXUPSNQ&amp;VAR:QUERY=RkZfRU5UUlBSX1ZBTF9EQUlMWSgzOTIxOSk=&amp;WINDOW=FIRST_POPUP&amp;HEIGHT=450&amp;WIDTH=450&amp;START_MA","XIMIZED=FALSE&amp;VAR:CALENDAR=US&amp;VAR:SYMBOL=WYN&amp;VAR:INDEX=0"}</definedName>
    <definedName name="_6305__FDSAUDITLINK__" hidden="1">{"fdsup://directions/FAT Viewer?action=UPDATE&amp;creator=factset&amp;DYN_ARGS=TRUE&amp;DOC_NAME=FAT:FQL_AUDITING_CLIENT_TEMPLATE.FAT&amp;display_string=Audit&amp;VAR:KEY=XAHUXUPSNQ&amp;VAR:QUERY=RkZfRU5UUlBSX1ZBTF9EQUlMWSgzOTIxOSk=&amp;WINDOW=FIRST_POPUP&amp;HEIGHT=450&amp;WIDTH=450&amp;START_MA","XIMIZED=FALSE&amp;VAR:CALENDAR=US&amp;VAR:SYMBOL=WYN&amp;VAR:INDEX=0"}</definedName>
    <definedName name="_6306__FDSAUDITLINK__" localSheetId="2" hidden="1">{"fdsup://directions/FAT Viewer?action=UPDATE&amp;creator=factset&amp;DYN_ARGS=TRUE&amp;DOC_NAME=FAT:FQL_AUDITING_CLIENT_TEMPLATE.FAT&amp;display_string=Audit&amp;VAR:KEY=XEJKDOJSJK&amp;VAR:QUERY=RkZfRU5UUlBSX1ZBTF9EQUlMWSgzOTIxOCk=&amp;WINDOW=FIRST_POPUP&amp;HEIGHT=450&amp;WIDTH=450&amp;START_MA","XIMIZED=FALSE&amp;VAR:CALENDAR=US&amp;VAR:SYMBOL=H&amp;VAR:INDEX=0"}</definedName>
    <definedName name="_6306__FDSAUDITLINK__" hidden="1">{"fdsup://directions/FAT Viewer?action=UPDATE&amp;creator=factset&amp;DYN_ARGS=TRUE&amp;DOC_NAME=FAT:FQL_AUDITING_CLIENT_TEMPLATE.FAT&amp;display_string=Audit&amp;VAR:KEY=XEJKDOJSJK&amp;VAR:QUERY=RkZfRU5UUlBSX1ZBTF9EQUlMWSgzOTIxOCk=&amp;WINDOW=FIRST_POPUP&amp;HEIGHT=450&amp;WIDTH=450&amp;START_MA","XIMIZED=FALSE&amp;VAR:CALENDAR=US&amp;VAR:SYMBOL=H&amp;VAR:INDEX=0"}</definedName>
    <definedName name="_6307__FDSAUDITLINK__" localSheetId="2" hidden="1">{"fdsup://directions/FAT Viewer?action=UPDATE&amp;creator=factset&amp;DYN_ARGS=TRUE&amp;DOC_NAME=FAT:FQL_AUDITING_CLIENT_TEMPLATE.FAT&amp;display_string=Audit&amp;VAR:KEY=XMPGPEZSZQ&amp;VAR:QUERY=RkZfRU5UUlBSX1ZBTF9EQUlMWSgzOTIxOCk=&amp;WINDOW=FIRST_POPUP&amp;HEIGHT=450&amp;WIDTH=450&amp;START_MA","XIMIZED=FALSE&amp;VAR:CALENDAR=US&amp;VAR:SYMBOL=HOT&amp;VAR:INDEX=0"}</definedName>
    <definedName name="_6307__FDSAUDITLINK__" hidden="1">{"fdsup://directions/FAT Viewer?action=UPDATE&amp;creator=factset&amp;DYN_ARGS=TRUE&amp;DOC_NAME=FAT:FQL_AUDITING_CLIENT_TEMPLATE.FAT&amp;display_string=Audit&amp;VAR:KEY=XMPGPEZSZQ&amp;VAR:QUERY=RkZfRU5UUlBSX1ZBTF9EQUlMWSgzOTIxOCk=&amp;WINDOW=FIRST_POPUP&amp;HEIGHT=450&amp;WIDTH=450&amp;START_MA","XIMIZED=FALSE&amp;VAR:CALENDAR=US&amp;VAR:SYMBOL=HOT&amp;VAR:INDEX=0"}</definedName>
    <definedName name="_6308__FDSAUDITLINK__" localSheetId="2" hidden="1">{"fdsup://directions/FAT Viewer?action=UPDATE&amp;creator=factset&amp;DYN_ARGS=TRUE&amp;DOC_NAME=FAT:FQL_AUDITING_CLIENT_TEMPLATE.FAT&amp;display_string=Audit&amp;VAR:KEY=BWLYBKBQZA&amp;VAR:QUERY=RkZfRU5UUlBSX1ZBTF9EQUlMWSgzOTIxOCk=&amp;WINDOW=FIRST_POPUP&amp;HEIGHT=450&amp;WIDTH=450&amp;START_MA","XIMIZED=FALSE&amp;VAR:CALENDAR=US&amp;VAR:SYMBOL=585284&amp;VAR:INDEX=0"}</definedName>
    <definedName name="_6308__FDSAUDITLINK__" hidden="1">{"fdsup://directions/FAT Viewer?action=UPDATE&amp;creator=factset&amp;DYN_ARGS=TRUE&amp;DOC_NAME=FAT:FQL_AUDITING_CLIENT_TEMPLATE.FAT&amp;display_string=Audit&amp;VAR:KEY=BWLYBKBQZA&amp;VAR:QUERY=RkZfRU5UUlBSX1ZBTF9EQUlMWSgzOTIxOCk=&amp;WINDOW=FIRST_POPUP&amp;HEIGHT=450&amp;WIDTH=450&amp;START_MA","XIMIZED=FALSE&amp;VAR:CALENDAR=US&amp;VAR:SYMBOL=585284&amp;VAR:INDEX=0"}</definedName>
    <definedName name="_6309__FDSAUDITLINK__" localSheetId="2" hidden="1">{"fdsup://directions/FAT Viewer?action=UPDATE&amp;creator=factset&amp;DYN_ARGS=TRUE&amp;DOC_NAME=FAT:FQL_AUDITING_CLIENT_TEMPLATE.FAT&amp;display_string=Audit&amp;VAR:KEY=RWRCXGPENA&amp;VAR:QUERY=RkZfRU5UUlBSX1ZBTF9EQUlMWSgzOTIxOCk=&amp;WINDOW=FIRST_POPUP&amp;HEIGHT=450&amp;WIDTH=450&amp;START_MA","XIMIZED=FALSE&amp;VAR:CALENDAR=US&amp;VAR:SYMBOL=MAR&amp;VAR:INDEX=0"}</definedName>
    <definedName name="_6309__FDSAUDITLINK__" hidden="1">{"fdsup://directions/FAT Viewer?action=UPDATE&amp;creator=factset&amp;DYN_ARGS=TRUE&amp;DOC_NAME=FAT:FQL_AUDITING_CLIENT_TEMPLATE.FAT&amp;display_string=Audit&amp;VAR:KEY=RWRCXGPENA&amp;VAR:QUERY=RkZfRU5UUlBSX1ZBTF9EQUlMWSgzOTIxOCk=&amp;WINDOW=FIRST_POPUP&amp;HEIGHT=450&amp;WIDTH=450&amp;START_MA","XIMIZED=FALSE&amp;VAR:CALENDAR=US&amp;VAR:SYMBOL=MAR&amp;VAR:INDEX=0"}</definedName>
    <definedName name="_631__________123Graph_ACHART_6" hidden="1">#REF!</definedName>
    <definedName name="_63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31__FDSAUDITLINK__" hidden="1">{"fdsup://directions/FAT Viewer?action=UPDATE&amp;creator=factset&amp;DYN_ARGS=TRUE&amp;DOC_NAME=FAT:FQL_AUDITING_CLIENT_TEMPLATE.FAT&amp;display_string=Audit&amp;VAR:KEY=CNINOFSVIX&amp;VAR:QUERY=RkZfRU5UUlBSX1ZBTF9EQUlMWSgwLCwsLFVTRCwnRElMJykgLyBGRl9FQklUX09QRVIoTU9OLDAsLCwsVVNEK","Q==&amp;WINDOW=FIRST_POPUP&amp;HEIGHT=450&amp;WIDTH=450&amp;START_MAXIMIZED=FALSE&amp;VAR:CALENDAR=FIVEDAY&amp;VAR:SYMBOL=2174&amp;VAR:INDEX=0"}</definedName>
    <definedName name="_6310__FDSAUDITLINK__" localSheetId="2" hidden="1">{"fdsup://directions/FAT Viewer?action=UPDATE&amp;creator=factset&amp;DYN_ARGS=TRUE&amp;DOC_NAME=FAT:FQL_AUDITING_CLIENT_TEMPLATE.FAT&amp;display_string=Audit&amp;VAR:KEY=NYVKDKPWBC&amp;VAR:QUERY=RkZfRU5UUlBSX1ZBTF9EQUlMWSgzOTIxOCk=&amp;WINDOW=FIRST_POPUP&amp;HEIGHT=450&amp;WIDTH=450&amp;START_MA","XIMIZED=FALSE&amp;VAR:CALENDAR=US&amp;VAR:SYMBOL=CHH&amp;VAR:INDEX=0"}</definedName>
    <definedName name="_6310__FDSAUDITLINK__" hidden="1">{"fdsup://directions/FAT Viewer?action=UPDATE&amp;creator=factset&amp;DYN_ARGS=TRUE&amp;DOC_NAME=FAT:FQL_AUDITING_CLIENT_TEMPLATE.FAT&amp;display_string=Audit&amp;VAR:KEY=NYVKDKPWBC&amp;VAR:QUERY=RkZfRU5UUlBSX1ZBTF9EQUlMWSgzOTIxOCk=&amp;WINDOW=FIRST_POPUP&amp;HEIGHT=450&amp;WIDTH=450&amp;START_MA","XIMIZED=FALSE&amp;VAR:CALENDAR=US&amp;VAR:SYMBOL=CHH&amp;VAR:INDEX=0"}</definedName>
    <definedName name="_6311__FDSAUDITLINK__" localSheetId="2" hidden="1">{"fdsup://directions/FAT Viewer?action=UPDATE&amp;creator=factset&amp;DYN_ARGS=TRUE&amp;DOC_NAME=FAT:FQL_AUDITING_CLIENT_TEMPLATE.FAT&amp;display_string=Audit&amp;VAR:KEY=LIFSHKVKJE&amp;VAR:QUERY=RkZfRU5UUlBSX1ZBTF9EQUlMWSgzOTIxOCk=&amp;WINDOW=FIRST_POPUP&amp;HEIGHT=450&amp;WIDTH=450&amp;START_MA","XIMIZED=FALSE&amp;VAR:CALENDAR=US&amp;VAR:SYMBOL=WYN&amp;VAR:INDEX=0"}</definedName>
    <definedName name="_6311__FDSAUDITLINK__" hidden="1">{"fdsup://directions/FAT Viewer?action=UPDATE&amp;creator=factset&amp;DYN_ARGS=TRUE&amp;DOC_NAME=FAT:FQL_AUDITING_CLIENT_TEMPLATE.FAT&amp;display_string=Audit&amp;VAR:KEY=LIFSHKVKJE&amp;VAR:QUERY=RkZfRU5UUlBSX1ZBTF9EQUlMWSgzOTIxOCk=&amp;WINDOW=FIRST_POPUP&amp;HEIGHT=450&amp;WIDTH=450&amp;START_MA","XIMIZED=FALSE&amp;VAR:CALENDAR=US&amp;VAR:SYMBOL=WYN&amp;VAR:INDEX=0"}</definedName>
    <definedName name="_6312__FDSAUDITLINK__" localSheetId="2" hidden="1">{"fdsup://directions/FAT Viewer?action=UPDATE&amp;creator=factset&amp;DYN_ARGS=TRUE&amp;DOC_NAME=FAT:FQL_AUDITING_CLIENT_TEMPLATE.FAT&amp;display_string=Audit&amp;VAR:KEY=PUBALMZMFK&amp;VAR:QUERY=RkZfRU5UUlBSX1ZBTF9EQUlMWSgzOTIxNyk=&amp;WINDOW=FIRST_POPUP&amp;HEIGHT=450&amp;WIDTH=450&amp;START_MA","XIMIZED=FALSE&amp;VAR:CALENDAR=US&amp;VAR:SYMBOL=H&amp;VAR:INDEX=0"}</definedName>
    <definedName name="_6312__FDSAUDITLINK__" hidden="1">{"fdsup://directions/FAT Viewer?action=UPDATE&amp;creator=factset&amp;DYN_ARGS=TRUE&amp;DOC_NAME=FAT:FQL_AUDITING_CLIENT_TEMPLATE.FAT&amp;display_string=Audit&amp;VAR:KEY=PUBALMZMFK&amp;VAR:QUERY=RkZfRU5UUlBSX1ZBTF9EQUlMWSgzOTIxNyk=&amp;WINDOW=FIRST_POPUP&amp;HEIGHT=450&amp;WIDTH=450&amp;START_MA","XIMIZED=FALSE&amp;VAR:CALENDAR=US&amp;VAR:SYMBOL=H&amp;VAR:INDEX=0"}</definedName>
    <definedName name="_6313__FDSAUDITLINK__" localSheetId="2" hidden="1">{"fdsup://directions/FAT Viewer?action=UPDATE&amp;creator=factset&amp;DYN_ARGS=TRUE&amp;DOC_NAME=FAT:FQL_AUDITING_CLIENT_TEMPLATE.FAT&amp;display_string=Audit&amp;VAR:KEY=ZAHIJGPIZE&amp;VAR:QUERY=RkZfRU5UUlBSX1ZBTF9EQUlMWSgzOTIxNyk=&amp;WINDOW=FIRST_POPUP&amp;HEIGHT=450&amp;WIDTH=450&amp;START_MA","XIMIZED=FALSE&amp;VAR:CALENDAR=US&amp;VAR:SYMBOL=HOT&amp;VAR:INDEX=0"}</definedName>
    <definedName name="_6313__FDSAUDITLINK__" hidden="1">{"fdsup://directions/FAT Viewer?action=UPDATE&amp;creator=factset&amp;DYN_ARGS=TRUE&amp;DOC_NAME=FAT:FQL_AUDITING_CLIENT_TEMPLATE.FAT&amp;display_string=Audit&amp;VAR:KEY=ZAHIJGPIZE&amp;VAR:QUERY=RkZfRU5UUlBSX1ZBTF9EQUlMWSgzOTIxNyk=&amp;WINDOW=FIRST_POPUP&amp;HEIGHT=450&amp;WIDTH=450&amp;START_MA","XIMIZED=FALSE&amp;VAR:CALENDAR=US&amp;VAR:SYMBOL=HOT&amp;VAR:INDEX=0"}</definedName>
    <definedName name="_6314__FDSAUDITLINK__" localSheetId="2" hidden="1">{"fdsup://directions/FAT Viewer?action=UPDATE&amp;creator=factset&amp;DYN_ARGS=TRUE&amp;DOC_NAME=FAT:FQL_AUDITING_CLIENT_TEMPLATE.FAT&amp;display_string=Audit&amp;VAR:KEY=JKRALCPQPS&amp;VAR:QUERY=RkZfRU5UUlBSX1ZBTF9EQUlMWSgzOTIxNyk=&amp;WINDOW=FIRST_POPUP&amp;HEIGHT=450&amp;WIDTH=450&amp;START_MA","XIMIZED=FALSE&amp;VAR:CALENDAR=US&amp;VAR:SYMBOL=585284&amp;VAR:INDEX=0"}</definedName>
    <definedName name="_6314__FDSAUDITLINK__" hidden="1">{"fdsup://directions/FAT Viewer?action=UPDATE&amp;creator=factset&amp;DYN_ARGS=TRUE&amp;DOC_NAME=FAT:FQL_AUDITING_CLIENT_TEMPLATE.FAT&amp;display_string=Audit&amp;VAR:KEY=JKRALCPQPS&amp;VAR:QUERY=RkZfRU5UUlBSX1ZBTF9EQUlMWSgzOTIxNyk=&amp;WINDOW=FIRST_POPUP&amp;HEIGHT=450&amp;WIDTH=450&amp;START_MA","XIMIZED=FALSE&amp;VAR:CALENDAR=US&amp;VAR:SYMBOL=585284&amp;VAR:INDEX=0"}</definedName>
    <definedName name="_6315__FDSAUDITLINK__" localSheetId="2" hidden="1">{"fdsup://directions/FAT Viewer?action=UPDATE&amp;creator=factset&amp;DYN_ARGS=TRUE&amp;DOC_NAME=FAT:FQL_AUDITING_CLIENT_TEMPLATE.FAT&amp;display_string=Audit&amp;VAR:KEY=NSHIFUBKLU&amp;VAR:QUERY=RkZfRU5UUlBSX1ZBTF9EQUlMWSgzOTIxNyk=&amp;WINDOW=FIRST_POPUP&amp;HEIGHT=450&amp;WIDTH=450&amp;START_MA","XIMIZED=FALSE&amp;VAR:CALENDAR=US&amp;VAR:SYMBOL=MAR&amp;VAR:INDEX=0"}</definedName>
    <definedName name="_6315__FDSAUDITLINK__" hidden="1">{"fdsup://directions/FAT Viewer?action=UPDATE&amp;creator=factset&amp;DYN_ARGS=TRUE&amp;DOC_NAME=FAT:FQL_AUDITING_CLIENT_TEMPLATE.FAT&amp;display_string=Audit&amp;VAR:KEY=NSHIFUBKLU&amp;VAR:QUERY=RkZfRU5UUlBSX1ZBTF9EQUlMWSgzOTIxNyk=&amp;WINDOW=FIRST_POPUP&amp;HEIGHT=450&amp;WIDTH=450&amp;START_MA","XIMIZED=FALSE&amp;VAR:CALENDAR=US&amp;VAR:SYMBOL=MAR&amp;VAR:INDEX=0"}</definedName>
    <definedName name="_6316__FDSAUDITLINK__" localSheetId="2" hidden="1">{"fdsup://directions/FAT Viewer?action=UPDATE&amp;creator=factset&amp;DYN_ARGS=TRUE&amp;DOC_NAME=FAT:FQL_AUDITING_CLIENT_TEMPLATE.FAT&amp;display_string=Audit&amp;VAR:KEY=ZWRWJEXYRC&amp;VAR:QUERY=RkZfRU5UUlBSX1ZBTF9EQUlMWSgzOTIxNyk=&amp;WINDOW=FIRST_POPUP&amp;HEIGHT=450&amp;WIDTH=450&amp;START_MA","XIMIZED=FALSE&amp;VAR:CALENDAR=US&amp;VAR:SYMBOL=CHH&amp;VAR:INDEX=0"}</definedName>
    <definedName name="_6316__FDSAUDITLINK__" hidden="1">{"fdsup://directions/FAT Viewer?action=UPDATE&amp;creator=factset&amp;DYN_ARGS=TRUE&amp;DOC_NAME=FAT:FQL_AUDITING_CLIENT_TEMPLATE.FAT&amp;display_string=Audit&amp;VAR:KEY=ZWRWJEXYRC&amp;VAR:QUERY=RkZfRU5UUlBSX1ZBTF9EQUlMWSgzOTIxNyk=&amp;WINDOW=FIRST_POPUP&amp;HEIGHT=450&amp;WIDTH=450&amp;START_MA","XIMIZED=FALSE&amp;VAR:CALENDAR=US&amp;VAR:SYMBOL=CHH&amp;VAR:INDEX=0"}</definedName>
    <definedName name="_6317__FDSAUDITLINK__" localSheetId="2" hidden="1">{"fdsup://directions/FAT Viewer?action=UPDATE&amp;creator=factset&amp;DYN_ARGS=TRUE&amp;DOC_NAME=FAT:FQL_AUDITING_CLIENT_TEMPLATE.FAT&amp;display_string=Audit&amp;VAR:KEY=RYRKBGTKRU&amp;VAR:QUERY=RkZfRU5UUlBSX1ZBTF9EQUlMWSgzOTIxNyk=&amp;WINDOW=FIRST_POPUP&amp;HEIGHT=450&amp;WIDTH=450&amp;START_MA","XIMIZED=FALSE&amp;VAR:CALENDAR=US&amp;VAR:SYMBOL=WYN&amp;VAR:INDEX=0"}</definedName>
    <definedName name="_6317__FDSAUDITLINK__" hidden="1">{"fdsup://directions/FAT Viewer?action=UPDATE&amp;creator=factset&amp;DYN_ARGS=TRUE&amp;DOC_NAME=FAT:FQL_AUDITING_CLIENT_TEMPLATE.FAT&amp;display_string=Audit&amp;VAR:KEY=RYRKBGTKRU&amp;VAR:QUERY=RkZfRU5UUlBSX1ZBTF9EQUlMWSgzOTIxNyk=&amp;WINDOW=FIRST_POPUP&amp;HEIGHT=450&amp;WIDTH=450&amp;START_MA","XIMIZED=FALSE&amp;VAR:CALENDAR=US&amp;VAR:SYMBOL=WYN&amp;VAR:INDEX=0"}</definedName>
    <definedName name="_6318__FDSAUDITLINK__" localSheetId="2" hidden="1">{"fdsup://directions/FAT Viewer?action=UPDATE&amp;creator=factset&amp;DYN_ARGS=TRUE&amp;DOC_NAME=FAT:FQL_AUDITING_CLIENT_TEMPLATE.FAT&amp;display_string=Audit&amp;VAR:KEY=NIDYDWTAZK&amp;VAR:QUERY=RkZfRU5UUlBSX1ZBTF9EQUlMWSgzOTIxNik=&amp;WINDOW=FIRST_POPUP&amp;HEIGHT=450&amp;WIDTH=450&amp;START_MA","XIMIZED=FALSE&amp;VAR:CALENDAR=US&amp;VAR:SYMBOL=H&amp;VAR:INDEX=0"}</definedName>
    <definedName name="_6318__FDSAUDITLINK__" hidden="1">{"fdsup://directions/FAT Viewer?action=UPDATE&amp;creator=factset&amp;DYN_ARGS=TRUE&amp;DOC_NAME=FAT:FQL_AUDITING_CLIENT_TEMPLATE.FAT&amp;display_string=Audit&amp;VAR:KEY=NIDYDWTAZK&amp;VAR:QUERY=RkZfRU5UUlBSX1ZBTF9EQUlMWSgzOTIxNik=&amp;WINDOW=FIRST_POPUP&amp;HEIGHT=450&amp;WIDTH=450&amp;START_MA","XIMIZED=FALSE&amp;VAR:CALENDAR=US&amp;VAR:SYMBOL=H&amp;VAR:INDEX=0"}</definedName>
    <definedName name="_6319__FDSAUDITLINK__" localSheetId="2" hidden="1">{"fdsup://directions/FAT Viewer?action=UPDATE&amp;creator=factset&amp;DYN_ARGS=TRUE&amp;DOC_NAME=FAT:FQL_AUDITING_CLIENT_TEMPLATE.FAT&amp;display_string=Audit&amp;VAR:KEY=ZYTWHIFAFO&amp;VAR:QUERY=RkZfRU5UUlBSX1ZBTF9EQUlMWSgzOTIxNik=&amp;WINDOW=FIRST_POPUP&amp;HEIGHT=450&amp;WIDTH=450&amp;START_MA","XIMIZED=FALSE&amp;VAR:CALENDAR=US&amp;VAR:SYMBOL=HOT&amp;VAR:INDEX=0"}</definedName>
    <definedName name="_6319__FDSAUDITLINK__" hidden="1">{"fdsup://directions/FAT Viewer?action=UPDATE&amp;creator=factset&amp;DYN_ARGS=TRUE&amp;DOC_NAME=FAT:FQL_AUDITING_CLIENT_TEMPLATE.FAT&amp;display_string=Audit&amp;VAR:KEY=ZYTWHIFAFO&amp;VAR:QUERY=RkZfRU5UUlBSX1ZBTF9EQUlMWSgzOTIxNik=&amp;WINDOW=FIRST_POPUP&amp;HEIGHT=450&amp;WIDTH=450&amp;START_MA","XIMIZED=FALSE&amp;VAR:CALENDAR=US&amp;VAR:SYMBOL=HOT&amp;VAR:INDEX=0"}</definedName>
    <definedName name="_632__________123Graph_ACHART_7" hidden="1">#REF!</definedName>
    <definedName name="_632__123Graph_FCHART_2" hidden="1">#REF!</definedName>
    <definedName name="_63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32__FDSAUDITLINK__" hidden="1">{"fdsup://directions/FAT Viewer?action=UPDATE&amp;creator=factset&amp;DYN_ARGS=TRUE&amp;DOC_NAME=FAT:FQL_AUDITING_CLIENT_TEMPLATE.FAT&amp;display_string=Audit&amp;VAR:KEY=EFUNIVYXMT&amp;VAR:QUERY=RkZfRU5UUlBSX1ZBTF9EQUlMWSgwLCwsLFVTRCwnRElMJykgLyBGRV9FU1RJTUFURShTQUxFUygpLE1FQU4sQ","U5OVUFMX1JPTEwsKzIsMCwsLCcsQ1VSUkVOQ1k9VVNELEZJWEVEUkFURT1OTywnKQ==&amp;WINDOW=FIRST_POPUP&amp;HEIGHT=450&amp;WIDTH=450&amp;START_MAXIMIZED=FALSE&amp;VAR:CALENDAR=FIVEDAY&amp;VAR:SYMBOL=2174&amp;VAR:INDEX=0"}</definedName>
    <definedName name="_6320__FDSAUDITLINK__" localSheetId="2" hidden="1">{"fdsup://directions/FAT Viewer?action=UPDATE&amp;creator=factset&amp;DYN_ARGS=TRUE&amp;DOC_NAME=FAT:FQL_AUDITING_CLIENT_TEMPLATE.FAT&amp;display_string=Audit&amp;VAR:KEY=LYBSZMHWBM&amp;VAR:QUERY=RkZfRU5UUlBSX1ZBTF9EQUlMWSgzOTIxNik=&amp;WINDOW=FIRST_POPUP&amp;HEIGHT=450&amp;WIDTH=450&amp;START_MA","XIMIZED=FALSE&amp;VAR:CALENDAR=US&amp;VAR:SYMBOL=585284&amp;VAR:INDEX=0"}</definedName>
    <definedName name="_6320__FDSAUDITLINK__" hidden="1">{"fdsup://directions/FAT Viewer?action=UPDATE&amp;creator=factset&amp;DYN_ARGS=TRUE&amp;DOC_NAME=FAT:FQL_AUDITING_CLIENT_TEMPLATE.FAT&amp;display_string=Audit&amp;VAR:KEY=LYBSZMHWBM&amp;VAR:QUERY=RkZfRU5UUlBSX1ZBTF9EQUlMWSgzOTIxNik=&amp;WINDOW=FIRST_POPUP&amp;HEIGHT=450&amp;WIDTH=450&amp;START_MA","XIMIZED=FALSE&amp;VAR:CALENDAR=US&amp;VAR:SYMBOL=585284&amp;VAR:INDEX=0"}</definedName>
    <definedName name="_6321__FDSAUDITLINK__" localSheetId="2" hidden="1">{"fdsup://directions/FAT Viewer?action=UPDATE&amp;creator=factset&amp;DYN_ARGS=TRUE&amp;DOC_NAME=FAT:FQL_AUDITING_CLIENT_TEMPLATE.FAT&amp;display_string=Audit&amp;VAR:KEY=JKDEBCNWTA&amp;VAR:QUERY=RkZfRU5UUlBSX1ZBTF9EQUlMWSgzOTIxNik=&amp;WINDOW=FIRST_POPUP&amp;HEIGHT=450&amp;WIDTH=450&amp;START_MA","XIMIZED=FALSE&amp;VAR:CALENDAR=US&amp;VAR:SYMBOL=MAR&amp;VAR:INDEX=0"}</definedName>
    <definedName name="_6321__FDSAUDITLINK__" hidden="1">{"fdsup://directions/FAT Viewer?action=UPDATE&amp;creator=factset&amp;DYN_ARGS=TRUE&amp;DOC_NAME=FAT:FQL_AUDITING_CLIENT_TEMPLATE.FAT&amp;display_string=Audit&amp;VAR:KEY=JKDEBCNWTA&amp;VAR:QUERY=RkZfRU5UUlBSX1ZBTF9EQUlMWSgzOTIxNik=&amp;WINDOW=FIRST_POPUP&amp;HEIGHT=450&amp;WIDTH=450&amp;START_MA","XIMIZED=FALSE&amp;VAR:CALENDAR=US&amp;VAR:SYMBOL=MAR&amp;VAR:INDEX=0"}</definedName>
    <definedName name="_6322__FDSAUDITLINK__" localSheetId="2" hidden="1">{"fdsup://directions/FAT Viewer?action=UPDATE&amp;creator=factset&amp;DYN_ARGS=TRUE&amp;DOC_NAME=FAT:FQL_AUDITING_CLIENT_TEMPLATE.FAT&amp;display_string=Audit&amp;VAR:KEY=HCDQHEHMFW&amp;VAR:QUERY=RkZfRU5UUlBSX1ZBTF9EQUlMWSgzOTIxNik=&amp;WINDOW=FIRST_POPUP&amp;HEIGHT=450&amp;WIDTH=450&amp;START_MA","XIMIZED=FALSE&amp;VAR:CALENDAR=US&amp;VAR:SYMBOL=CHH&amp;VAR:INDEX=0"}</definedName>
    <definedName name="_6322__FDSAUDITLINK__" hidden="1">{"fdsup://directions/FAT Viewer?action=UPDATE&amp;creator=factset&amp;DYN_ARGS=TRUE&amp;DOC_NAME=FAT:FQL_AUDITING_CLIENT_TEMPLATE.FAT&amp;display_string=Audit&amp;VAR:KEY=HCDQHEHMFW&amp;VAR:QUERY=RkZfRU5UUlBSX1ZBTF9EQUlMWSgzOTIxNik=&amp;WINDOW=FIRST_POPUP&amp;HEIGHT=450&amp;WIDTH=450&amp;START_MA","XIMIZED=FALSE&amp;VAR:CALENDAR=US&amp;VAR:SYMBOL=CHH&amp;VAR:INDEX=0"}</definedName>
    <definedName name="_6323__FDSAUDITLINK__" localSheetId="2" hidden="1">{"fdsup://directions/FAT Viewer?action=UPDATE&amp;creator=factset&amp;DYN_ARGS=TRUE&amp;DOC_NAME=FAT:FQL_AUDITING_CLIENT_TEMPLATE.FAT&amp;display_string=Audit&amp;VAR:KEY=RMTQFUBSDA&amp;VAR:QUERY=RkZfRU5UUlBSX1ZBTF9EQUlMWSgzOTIxNik=&amp;WINDOW=FIRST_POPUP&amp;HEIGHT=450&amp;WIDTH=450&amp;START_MA","XIMIZED=FALSE&amp;VAR:CALENDAR=US&amp;VAR:SYMBOL=WYN&amp;VAR:INDEX=0"}</definedName>
    <definedName name="_6323__FDSAUDITLINK__" hidden="1">{"fdsup://directions/FAT Viewer?action=UPDATE&amp;creator=factset&amp;DYN_ARGS=TRUE&amp;DOC_NAME=FAT:FQL_AUDITING_CLIENT_TEMPLATE.FAT&amp;display_string=Audit&amp;VAR:KEY=RMTQFUBSDA&amp;VAR:QUERY=RkZfRU5UUlBSX1ZBTF9EQUlMWSgzOTIxNik=&amp;WINDOW=FIRST_POPUP&amp;HEIGHT=450&amp;WIDTH=450&amp;START_MA","XIMIZED=FALSE&amp;VAR:CALENDAR=US&amp;VAR:SYMBOL=WYN&amp;VAR:INDEX=0"}</definedName>
    <definedName name="_6324__FDSAUDITLINK__" localSheetId="2" hidden="1">{"fdsup://directions/FAT Viewer?action=UPDATE&amp;creator=factset&amp;DYN_ARGS=TRUE&amp;DOC_NAME=FAT:FQL_AUDITING_CLIENT_TEMPLATE.FAT&amp;display_string=Audit&amp;VAR:KEY=HWHIFCFKRQ&amp;VAR:QUERY=RkZfRU5UUlBSX1ZBTF9EQUlMWSgzOTIxMyk=&amp;WINDOW=FIRST_POPUP&amp;HEIGHT=450&amp;WIDTH=450&amp;START_MA","XIMIZED=FALSE&amp;VAR:CALENDAR=US&amp;VAR:SYMBOL=H&amp;VAR:INDEX=0"}</definedName>
    <definedName name="_6324__FDSAUDITLINK__" hidden="1">{"fdsup://directions/FAT Viewer?action=UPDATE&amp;creator=factset&amp;DYN_ARGS=TRUE&amp;DOC_NAME=FAT:FQL_AUDITING_CLIENT_TEMPLATE.FAT&amp;display_string=Audit&amp;VAR:KEY=HWHIFCFKRQ&amp;VAR:QUERY=RkZfRU5UUlBSX1ZBTF9EQUlMWSgzOTIxMyk=&amp;WINDOW=FIRST_POPUP&amp;HEIGHT=450&amp;WIDTH=450&amp;START_MA","XIMIZED=FALSE&amp;VAR:CALENDAR=US&amp;VAR:SYMBOL=H&amp;VAR:INDEX=0"}</definedName>
    <definedName name="_6325__FDSAUDITLINK__" localSheetId="2" hidden="1">{"fdsup://directions/FAT Viewer?action=UPDATE&amp;creator=factset&amp;DYN_ARGS=TRUE&amp;DOC_NAME=FAT:FQL_AUDITING_CLIENT_TEMPLATE.FAT&amp;display_string=Audit&amp;VAR:KEY=ZORKDAFCHU&amp;VAR:QUERY=RkZfRU5UUlBSX1ZBTF9EQUlMWSgzOTIxMyk=&amp;WINDOW=FIRST_POPUP&amp;HEIGHT=450&amp;WIDTH=450&amp;START_MA","XIMIZED=FALSE&amp;VAR:CALENDAR=US&amp;VAR:SYMBOL=HOT&amp;VAR:INDEX=0"}</definedName>
    <definedName name="_6325__FDSAUDITLINK__" hidden="1">{"fdsup://directions/FAT Viewer?action=UPDATE&amp;creator=factset&amp;DYN_ARGS=TRUE&amp;DOC_NAME=FAT:FQL_AUDITING_CLIENT_TEMPLATE.FAT&amp;display_string=Audit&amp;VAR:KEY=ZORKDAFCHU&amp;VAR:QUERY=RkZfRU5UUlBSX1ZBTF9EQUlMWSgzOTIxMyk=&amp;WINDOW=FIRST_POPUP&amp;HEIGHT=450&amp;WIDTH=450&amp;START_MA","XIMIZED=FALSE&amp;VAR:CALENDAR=US&amp;VAR:SYMBOL=HOT&amp;VAR:INDEX=0"}</definedName>
    <definedName name="_6326__FDSAUDITLINK__" localSheetId="2" hidden="1">{"fdsup://directions/FAT Viewer?action=UPDATE&amp;creator=factset&amp;DYN_ARGS=TRUE&amp;DOC_NAME=FAT:FQL_AUDITING_CLIENT_TEMPLATE.FAT&amp;display_string=Audit&amp;VAR:KEY=BQFQVSRWHA&amp;VAR:QUERY=RkZfRU5UUlBSX1ZBTF9EQUlMWSgzOTIxMyk=&amp;WINDOW=FIRST_POPUP&amp;HEIGHT=450&amp;WIDTH=450&amp;START_MA","XIMIZED=FALSE&amp;VAR:CALENDAR=US&amp;VAR:SYMBOL=585284&amp;VAR:INDEX=0"}</definedName>
    <definedName name="_6326__FDSAUDITLINK__" hidden="1">{"fdsup://directions/FAT Viewer?action=UPDATE&amp;creator=factset&amp;DYN_ARGS=TRUE&amp;DOC_NAME=FAT:FQL_AUDITING_CLIENT_TEMPLATE.FAT&amp;display_string=Audit&amp;VAR:KEY=BQFQVSRWHA&amp;VAR:QUERY=RkZfRU5UUlBSX1ZBTF9EQUlMWSgzOTIxMyk=&amp;WINDOW=FIRST_POPUP&amp;HEIGHT=450&amp;WIDTH=450&amp;START_MA","XIMIZED=FALSE&amp;VAR:CALENDAR=US&amp;VAR:SYMBOL=585284&amp;VAR:INDEX=0"}</definedName>
    <definedName name="_6327__FDSAUDITLINK__" localSheetId="2" hidden="1">{"fdsup://directions/FAT Viewer?action=UPDATE&amp;creator=factset&amp;DYN_ARGS=TRUE&amp;DOC_NAME=FAT:FQL_AUDITING_CLIENT_TEMPLATE.FAT&amp;display_string=Audit&amp;VAR:KEY=JSPUZSNQNK&amp;VAR:QUERY=RkZfRU5UUlBSX1ZBTF9EQUlMWSgzOTIxMyk=&amp;WINDOW=FIRST_POPUP&amp;HEIGHT=450&amp;WIDTH=450&amp;START_MA","XIMIZED=FALSE&amp;VAR:CALENDAR=US&amp;VAR:SYMBOL=MAR&amp;VAR:INDEX=0"}</definedName>
    <definedName name="_6327__FDSAUDITLINK__" hidden="1">{"fdsup://directions/FAT Viewer?action=UPDATE&amp;creator=factset&amp;DYN_ARGS=TRUE&amp;DOC_NAME=FAT:FQL_AUDITING_CLIENT_TEMPLATE.FAT&amp;display_string=Audit&amp;VAR:KEY=JSPUZSNQNK&amp;VAR:QUERY=RkZfRU5UUlBSX1ZBTF9EQUlMWSgzOTIxMyk=&amp;WINDOW=FIRST_POPUP&amp;HEIGHT=450&amp;WIDTH=450&amp;START_MA","XIMIZED=FALSE&amp;VAR:CALENDAR=US&amp;VAR:SYMBOL=MAR&amp;VAR:INDEX=0"}</definedName>
    <definedName name="_6328__FDSAUDITLINK__" localSheetId="2" hidden="1">{"fdsup://directions/FAT Viewer?action=UPDATE&amp;creator=factset&amp;DYN_ARGS=TRUE&amp;DOC_NAME=FAT:FQL_AUDITING_CLIENT_TEMPLATE.FAT&amp;display_string=Audit&amp;VAR:KEY=PGHIRYRQZK&amp;VAR:QUERY=RkZfRU5UUlBSX1ZBTF9EQUlMWSgzOTIxMyk=&amp;WINDOW=FIRST_POPUP&amp;HEIGHT=450&amp;WIDTH=450&amp;START_MA","XIMIZED=FALSE&amp;VAR:CALENDAR=US&amp;VAR:SYMBOL=CHH&amp;VAR:INDEX=0"}</definedName>
    <definedName name="_6328__FDSAUDITLINK__" hidden="1">{"fdsup://directions/FAT Viewer?action=UPDATE&amp;creator=factset&amp;DYN_ARGS=TRUE&amp;DOC_NAME=FAT:FQL_AUDITING_CLIENT_TEMPLATE.FAT&amp;display_string=Audit&amp;VAR:KEY=PGHIRYRQZK&amp;VAR:QUERY=RkZfRU5UUlBSX1ZBTF9EQUlMWSgzOTIxMyk=&amp;WINDOW=FIRST_POPUP&amp;HEIGHT=450&amp;WIDTH=450&amp;START_MA","XIMIZED=FALSE&amp;VAR:CALENDAR=US&amp;VAR:SYMBOL=CHH&amp;VAR:INDEX=0"}</definedName>
    <definedName name="_6329__FDSAUDITLINK__" localSheetId="2" hidden="1">{"fdsup://directions/FAT Viewer?action=UPDATE&amp;creator=factset&amp;DYN_ARGS=TRUE&amp;DOC_NAME=FAT:FQL_AUDITING_CLIENT_TEMPLATE.FAT&amp;display_string=Audit&amp;VAR:KEY=JMDSJMVOLK&amp;VAR:QUERY=RkZfRU5UUlBSX1ZBTF9EQUlMWSgzOTIxMyk=&amp;WINDOW=FIRST_POPUP&amp;HEIGHT=450&amp;WIDTH=450&amp;START_MA","XIMIZED=FALSE&amp;VAR:CALENDAR=US&amp;VAR:SYMBOL=WYN&amp;VAR:INDEX=0"}</definedName>
    <definedName name="_6329__FDSAUDITLINK__" hidden="1">{"fdsup://directions/FAT Viewer?action=UPDATE&amp;creator=factset&amp;DYN_ARGS=TRUE&amp;DOC_NAME=FAT:FQL_AUDITING_CLIENT_TEMPLATE.FAT&amp;display_string=Audit&amp;VAR:KEY=JMDSJMVOLK&amp;VAR:QUERY=RkZfRU5UUlBSX1ZBTF9EQUlMWSgzOTIxMyk=&amp;WINDOW=FIRST_POPUP&amp;HEIGHT=450&amp;WIDTH=450&amp;START_MA","XIMIZED=FALSE&amp;VAR:CALENDAR=US&amp;VAR:SYMBOL=WYN&amp;VAR:INDEX=0"}</definedName>
    <definedName name="_633__________123Graph_ACHART_8" hidden="1">#REF!</definedName>
    <definedName name="_63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633__FDSAUDITLINK__" hidden="1">{"fdsup://Directions/FactSet Auditing Viewer?action=AUDIT_VALUE&amp;DB=129&amp;ID1=90385D10&amp;VALUEID=02001&amp;SDATE=201103&amp;PERIODTYPE=QTR_STD&amp;SCFT=3&amp;window=popup_no_bar&amp;width=385&amp;height=120&amp;START_MAXIMIZED=FALSE&amp;creator=factset&amp;display_string=Audit"}</definedName>
    <definedName name="_6330__FDSAUDITLINK__" localSheetId="2" hidden="1">{"fdsup://directions/FAT Viewer?action=UPDATE&amp;creator=factset&amp;DYN_ARGS=TRUE&amp;DOC_NAME=FAT:FQL_AUDITING_CLIENT_TEMPLATE.FAT&amp;display_string=Audit&amp;VAR:KEY=VIVIZIBMHA&amp;VAR:QUERY=RkZfRU5UUlBSX1ZBTF9EQUlMWSgzOTIxMik=&amp;WINDOW=FIRST_POPUP&amp;HEIGHT=450&amp;WIDTH=450&amp;START_MA","XIMIZED=FALSE&amp;VAR:CALENDAR=US&amp;VAR:SYMBOL=H&amp;VAR:INDEX=0"}</definedName>
    <definedName name="_6330__FDSAUDITLINK__" hidden="1">{"fdsup://directions/FAT Viewer?action=UPDATE&amp;creator=factset&amp;DYN_ARGS=TRUE&amp;DOC_NAME=FAT:FQL_AUDITING_CLIENT_TEMPLATE.FAT&amp;display_string=Audit&amp;VAR:KEY=VIVIZIBMHA&amp;VAR:QUERY=RkZfRU5UUlBSX1ZBTF9EQUlMWSgzOTIxMik=&amp;WINDOW=FIRST_POPUP&amp;HEIGHT=450&amp;WIDTH=450&amp;START_MA","XIMIZED=FALSE&amp;VAR:CALENDAR=US&amp;VAR:SYMBOL=H&amp;VAR:INDEX=0"}</definedName>
    <definedName name="_6331__FDSAUDITLINK__" localSheetId="2" hidden="1">{"fdsup://directions/FAT Viewer?action=UPDATE&amp;creator=factset&amp;DYN_ARGS=TRUE&amp;DOC_NAME=FAT:FQL_AUDITING_CLIENT_TEMPLATE.FAT&amp;display_string=Audit&amp;VAR:KEY=VGLQBUJAFI&amp;VAR:QUERY=RkZfRU5UUlBSX1ZBTF9EQUlMWSgzOTIxMik=&amp;WINDOW=FIRST_POPUP&amp;HEIGHT=450&amp;WIDTH=450&amp;START_MA","XIMIZED=FALSE&amp;VAR:CALENDAR=US&amp;VAR:SYMBOL=HOT&amp;VAR:INDEX=0"}</definedName>
    <definedName name="_6331__FDSAUDITLINK__" hidden="1">{"fdsup://directions/FAT Viewer?action=UPDATE&amp;creator=factset&amp;DYN_ARGS=TRUE&amp;DOC_NAME=FAT:FQL_AUDITING_CLIENT_TEMPLATE.FAT&amp;display_string=Audit&amp;VAR:KEY=VGLQBUJAFI&amp;VAR:QUERY=RkZfRU5UUlBSX1ZBTF9EQUlMWSgzOTIxMik=&amp;WINDOW=FIRST_POPUP&amp;HEIGHT=450&amp;WIDTH=450&amp;START_MA","XIMIZED=FALSE&amp;VAR:CALENDAR=US&amp;VAR:SYMBOL=HOT&amp;VAR:INDEX=0"}</definedName>
    <definedName name="_6332__FDSAUDITLINK__" localSheetId="2" hidden="1">{"fdsup://directions/FAT Viewer?action=UPDATE&amp;creator=factset&amp;DYN_ARGS=TRUE&amp;DOC_NAME=FAT:FQL_AUDITING_CLIENT_TEMPLATE.FAT&amp;display_string=Audit&amp;VAR:KEY=HOVYPKLCNU&amp;VAR:QUERY=RkZfRU5UUlBSX1ZBTF9EQUlMWSgzOTIxMik=&amp;WINDOW=FIRST_POPUP&amp;HEIGHT=450&amp;WIDTH=450&amp;START_MA","XIMIZED=FALSE&amp;VAR:CALENDAR=US&amp;VAR:SYMBOL=585284&amp;VAR:INDEX=0"}</definedName>
    <definedName name="_6332__FDSAUDITLINK__" hidden="1">{"fdsup://directions/FAT Viewer?action=UPDATE&amp;creator=factset&amp;DYN_ARGS=TRUE&amp;DOC_NAME=FAT:FQL_AUDITING_CLIENT_TEMPLATE.FAT&amp;display_string=Audit&amp;VAR:KEY=HOVYPKLCNU&amp;VAR:QUERY=RkZfRU5UUlBSX1ZBTF9EQUlMWSgzOTIxMik=&amp;WINDOW=FIRST_POPUP&amp;HEIGHT=450&amp;WIDTH=450&amp;START_MA","XIMIZED=FALSE&amp;VAR:CALENDAR=US&amp;VAR:SYMBOL=585284&amp;VAR:INDEX=0"}</definedName>
    <definedName name="_6333__FDSAUDITLINK__" localSheetId="2" hidden="1">{"fdsup://directions/FAT Viewer?action=UPDATE&amp;creator=factset&amp;DYN_ARGS=TRUE&amp;DOC_NAME=FAT:FQL_AUDITING_CLIENT_TEMPLATE.FAT&amp;display_string=Audit&amp;VAR:KEY=VQVQNGNGNO&amp;VAR:QUERY=RkZfRU5UUlBSX1ZBTF9EQUlMWSgzOTIxMik=&amp;WINDOW=FIRST_POPUP&amp;HEIGHT=450&amp;WIDTH=450&amp;START_MA","XIMIZED=FALSE&amp;VAR:CALENDAR=US&amp;VAR:SYMBOL=MAR&amp;VAR:INDEX=0"}</definedName>
    <definedName name="_6333__FDSAUDITLINK__" hidden="1">{"fdsup://directions/FAT Viewer?action=UPDATE&amp;creator=factset&amp;DYN_ARGS=TRUE&amp;DOC_NAME=FAT:FQL_AUDITING_CLIENT_TEMPLATE.FAT&amp;display_string=Audit&amp;VAR:KEY=VQVQNGNGNO&amp;VAR:QUERY=RkZfRU5UUlBSX1ZBTF9EQUlMWSgzOTIxMik=&amp;WINDOW=FIRST_POPUP&amp;HEIGHT=450&amp;WIDTH=450&amp;START_MA","XIMIZED=FALSE&amp;VAR:CALENDAR=US&amp;VAR:SYMBOL=MAR&amp;VAR:INDEX=0"}</definedName>
    <definedName name="_6334__FDSAUDITLINK__" localSheetId="2" hidden="1">{"fdsup://directions/FAT Viewer?action=UPDATE&amp;creator=factset&amp;DYN_ARGS=TRUE&amp;DOC_NAME=FAT:FQL_AUDITING_CLIENT_TEMPLATE.FAT&amp;display_string=Audit&amp;VAR:KEY=ROXEFCBYXA&amp;VAR:QUERY=RkZfRU5UUlBSX1ZBTF9EQUlMWSgzOTIxMik=&amp;WINDOW=FIRST_POPUP&amp;HEIGHT=450&amp;WIDTH=450&amp;START_MA","XIMIZED=FALSE&amp;VAR:CALENDAR=US&amp;VAR:SYMBOL=CHH&amp;VAR:INDEX=0"}</definedName>
    <definedName name="_6334__FDSAUDITLINK__" hidden="1">{"fdsup://directions/FAT Viewer?action=UPDATE&amp;creator=factset&amp;DYN_ARGS=TRUE&amp;DOC_NAME=FAT:FQL_AUDITING_CLIENT_TEMPLATE.FAT&amp;display_string=Audit&amp;VAR:KEY=ROXEFCBYXA&amp;VAR:QUERY=RkZfRU5UUlBSX1ZBTF9EQUlMWSgzOTIxMik=&amp;WINDOW=FIRST_POPUP&amp;HEIGHT=450&amp;WIDTH=450&amp;START_MA","XIMIZED=FALSE&amp;VAR:CALENDAR=US&amp;VAR:SYMBOL=CHH&amp;VAR:INDEX=0"}</definedName>
    <definedName name="_6335__FDSAUDITLINK__" localSheetId="2" hidden="1">{"fdsup://directions/FAT Viewer?action=UPDATE&amp;creator=factset&amp;DYN_ARGS=TRUE&amp;DOC_NAME=FAT:FQL_AUDITING_CLIENT_TEMPLATE.FAT&amp;display_string=Audit&amp;VAR:KEY=LSRWHWLWDW&amp;VAR:QUERY=RkZfRU5UUlBSX1ZBTF9EQUlMWSgzOTIxMik=&amp;WINDOW=FIRST_POPUP&amp;HEIGHT=450&amp;WIDTH=450&amp;START_MA","XIMIZED=FALSE&amp;VAR:CALENDAR=US&amp;VAR:SYMBOL=WYN&amp;VAR:INDEX=0"}</definedName>
    <definedName name="_6335__FDSAUDITLINK__" hidden="1">{"fdsup://directions/FAT Viewer?action=UPDATE&amp;creator=factset&amp;DYN_ARGS=TRUE&amp;DOC_NAME=FAT:FQL_AUDITING_CLIENT_TEMPLATE.FAT&amp;display_string=Audit&amp;VAR:KEY=LSRWHWLWDW&amp;VAR:QUERY=RkZfRU5UUlBSX1ZBTF9EQUlMWSgzOTIxMik=&amp;WINDOW=FIRST_POPUP&amp;HEIGHT=450&amp;WIDTH=450&amp;START_MA","XIMIZED=FALSE&amp;VAR:CALENDAR=US&amp;VAR:SYMBOL=WYN&amp;VAR:INDEX=0"}</definedName>
    <definedName name="_6336__FDSAUDITLINK__" localSheetId="2" hidden="1">{"fdsup://directions/FAT Viewer?action=UPDATE&amp;creator=factset&amp;DYN_ARGS=TRUE&amp;DOC_NAME=FAT:FQL_AUDITING_CLIENT_TEMPLATE.FAT&amp;display_string=Audit&amp;VAR:KEY=JMNALOTADG&amp;VAR:QUERY=RkZfRU5UUlBSX1ZBTF9EQUlMWSgzOTIxMSk=&amp;WINDOW=FIRST_POPUP&amp;HEIGHT=450&amp;WIDTH=450&amp;START_MA","XIMIZED=FALSE&amp;VAR:CALENDAR=US&amp;VAR:SYMBOL=H&amp;VAR:INDEX=0"}</definedName>
    <definedName name="_6336__FDSAUDITLINK__" hidden="1">{"fdsup://directions/FAT Viewer?action=UPDATE&amp;creator=factset&amp;DYN_ARGS=TRUE&amp;DOC_NAME=FAT:FQL_AUDITING_CLIENT_TEMPLATE.FAT&amp;display_string=Audit&amp;VAR:KEY=JMNALOTADG&amp;VAR:QUERY=RkZfRU5UUlBSX1ZBTF9EQUlMWSgzOTIxMSk=&amp;WINDOW=FIRST_POPUP&amp;HEIGHT=450&amp;WIDTH=450&amp;START_MA","XIMIZED=FALSE&amp;VAR:CALENDAR=US&amp;VAR:SYMBOL=H&amp;VAR:INDEX=0"}</definedName>
    <definedName name="_6337__FDSAUDITLINK__" localSheetId="2" hidden="1">{"fdsup://directions/FAT Viewer?action=UPDATE&amp;creator=factset&amp;DYN_ARGS=TRUE&amp;DOC_NAME=FAT:FQL_AUDITING_CLIENT_TEMPLATE.FAT&amp;display_string=Audit&amp;VAR:KEY=XCTYJGLQRI&amp;VAR:QUERY=RkZfRU5UUlBSX1ZBTF9EQUlMWSgzOTIxMSk=&amp;WINDOW=FIRST_POPUP&amp;HEIGHT=450&amp;WIDTH=450&amp;START_MA","XIMIZED=FALSE&amp;VAR:CALENDAR=US&amp;VAR:SYMBOL=HOT&amp;VAR:INDEX=0"}</definedName>
    <definedName name="_6337__FDSAUDITLINK__" hidden="1">{"fdsup://directions/FAT Viewer?action=UPDATE&amp;creator=factset&amp;DYN_ARGS=TRUE&amp;DOC_NAME=FAT:FQL_AUDITING_CLIENT_TEMPLATE.FAT&amp;display_string=Audit&amp;VAR:KEY=XCTYJGLQRI&amp;VAR:QUERY=RkZfRU5UUlBSX1ZBTF9EQUlMWSgzOTIxMSk=&amp;WINDOW=FIRST_POPUP&amp;HEIGHT=450&amp;WIDTH=450&amp;START_MA","XIMIZED=FALSE&amp;VAR:CALENDAR=US&amp;VAR:SYMBOL=HOT&amp;VAR:INDEX=0"}</definedName>
    <definedName name="_6338__FDSAUDITLINK__" localSheetId="2" hidden="1">{"fdsup://directions/FAT Viewer?action=UPDATE&amp;creator=factset&amp;DYN_ARGS=TRUE&amp;DOC_NAME=FAT:FQL_AUDITING_CLIENT_TEMPLATE.FAT&amp;display_string=Audit&amp;VAR:KEY=TYXCLIVWHI&amp;VAR:QUERY=RkZfRU5UUlBSX1ZBTF9EQUlMWSgzOTIxMSk=&amp;WINDOW=FIRST_POPUP&amp;HEIGHT=450&amp;WIDTH=450&amp;START_MA","XIMIZED=FALSE&amp;VAR:CALENDAR=US&amp;VAR:SYMBOL=585284&amp;VAR:INDEX=0"}</definedName>
    <definedName name="_6338__FDSAUDITLINK__" hidden="1">{"fdsup://directions/FAT Viewer?action=UPDATE&amp;creator=factset&amp;DYN_ARGS=TRUE&amp;DOC_NAME=FAT:FQL_AUDITING_CLIENT_TEMPLATE.FAT&amp;display_string=Audit&amp;VAR:KEY=TYXCLIVWHI&amp;VAR:QUERY=RkZfRU5UUlBSX1ZBTF9EQUlMWSgzOTIxMSk=&amp;WINDOW=FIRST_POPUP&amp;HEIGHT=450&amp;WIDTH=450&amp;START_MA","XIMIZED=FALSE&amp;VAR:CALENDAR=US&amp;VAR:SYMBOL=585284&amp;VAR:INDEX=0"}</definedName>
    <definedName name="_6339__FDSAUDITLINK__" localSheetId="2" hidden="1">{"fdsup://directions/FAT Viewer?action=UPDATE&amp;creator=factset&amp;DYN_ARGS=TRUE&amp;DOC_NAME=FAT:FQL_AUDITING_CLIENT_TEMPLATE.FAT&amp;display_string=Audit&amp;VAR:KEY=PQXWFSVYLW&amp;VAR:QUERY=RkZfRU5UUlBSX1ZBTF9EQUlMWSgzOTIxMSk=&amp;WINDOW=FIRST_POPUP&amp;HEIGHT=450&amp;WIDTH=450&amp;START_MA","XIMIZED=FALSE&amp;VAR:CALENDAR=US&amp;VAR:SYMBOL=MAR&amp;VAR:INDEX=0"}</definedName>
    <definedName name="_6339__FDSAUDITLINK__" hidden="1">{"fdsup://directions/FAT Viewer?action=UPDATE&amp;creator=factset&amp;DYN_ARGS=TRUE&amp;DOC_NAME=FAT:FQL_AUDITING_CLIENT_TEMPLATE.FAT&amp;display_string=Audit&amp;VAR:KEY=PQXWFSVYLW&amp;VAR:QUERY=RkZfRU5UUlBSX1ZBTF9EQUlMWSgzOTIxMSk=&amp;WINDOW=FIRST_POPUP&amp;HEIGHT=450&amp;WIDTH=450&amp;START_MA","XIMIZED=FALSE&amp;VAR:CALENDAR=US&amp;VAR:SYMBOL=MAR&amp;VAR:INDEX=0"}</definedName>
    <definedName name="_634__________123Graph_ACHART_9" hidden="1">#REF!</definedName>
    <definedName name="_63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34__FDSAUDITLINK__" hidden="1">{"fdsup://directions/FAT Viewer?action=UPDATE&amp;creator=factset&amp;DYN_ARGS=TRUE&amp;DOC_NAME=FAT:FQL_AUDITING_CLIENT_TEMPLATE.FAT&amp;display_string=Audit&amp;VAR:KEY=CTCZMPOPID&amp;VAR:QUERY=KEZGX0VCSVREQShMVE0sMCwsLFJGLFVTRClARkZfRUJJVERBX0lCKExUTSwwLCwsUkYsVVNEKSk=&amp;WINDOW=F","IRST_POPUP&amp;HEIGHT=450&amp;WIDTH=450&amp;START_MAXIMIZED=FALSE&amp;VAR:CALENDAR=US&amp;VAR:SYMBOL=TLEO&amp;VAR:INDEX=0"}</definedName>
    <definedName name="_6340__FDSAUDITLINK__" localSheetId="2" hidden="1">{"fdsup://directions/FAT Viewer?action=UPDATE&amp;creator=factset&amp;DYN_ARGS=TRUE&amp;DOC_NAME=FAT:FQL_AUDITING_CLIENT_TEMPLATE.FAT&amp;display_string=Audit&amp;VAR:KEY=PCFUBYZIRG&amp;VAR:QUERY=RkZfRU5UUlBSX1ZBTF9EQUlMWSgzOTIxMSk=&amp;WINDOW=FIRST_POPUP&amp;HEIGHT=450&amp;WIDTH=450&amp;START_MA","XIMIZED=FALSE&amp;VAR:CALENDAR=US&amp;VAR:SYMBOL=CHH&amp;VAR:INDEX=0"}</definedName>
    <definedName name="_6340__FDSAUDITLINK__" hidden="1">{"fdsup://directions/FAT Viewer?action=UPDATE&amp;creator=factset&amp;DYN_ARGS=TRUE&amp;DOC_NAME=FAT:FQL_AUDITING_CLIENT_TEMPLATE.FAT&amp;display_string=Audit&amp;VAR:KEY=PCFUBYZIRG&amp;VAR:QUERY=RkZfRU5UUlBSX1ZBTF9EQUlMWSgzOTIxMSk=&amp;WINDOW=FIRST_POPUP&amp;HEIGHT=450&amp;WIDTH=450&amp;START_MA","XIMIZED=FALSE&amp;VAR:CALENDAR=US&amp;VAR:SYMBOL=CHH&amp;VAR:INDEX=0"}</definedName>
    <definedName name="_6341__FDSAUDITLINK__" localSheetId="2" hidden="1">{"fdsup://directions/FAT Viewer?action=UPDATE&amp;creator=factset&amp;DYN_ARGS=TRUE&amp;DOC_NAME=FAT:FQL_AUDITING_CLIENT_TEMPLATE.FAT&amp;display_string=Audit&amp;VAR:KEY=VABMTYNUDA&amp;VAR:QUERY=RkZfRU5UUlBSX1ZBTF9EQUlMWSgzOTIxMSk=&amp;WINDOW=FIRST_POPUP&amp;HEIGHT=450&amp;WIDTH=450&amp;START_MA","XIMIZED=FALSE&amp;VAR:CALENDAR=US&amp;VAR:SYMBOL=WYN&amp;VAR:INDEX=0"}</definedName>
    <definedName name="_6341__FDSAUDITLINK__" hidden="1">{"fdsup://directions/FAT Viewer?action=UPDATE&amp;creator=factset&amp;DYN_ARGS=TRUE&amp;DOC_NAME=FAT:FQL_AUDITING_CLIENT_TEMPLATE.FAT&amp;display_string=Audit&amp;VAR:KEY=VABMTYNUDA&amp;VAR:QUERY=RkZfRU5UUlBSX1ZBTF9EQUlMWSgzOTIxMSk=&amp;WINDOW=FIRST_POPUP&amp;HEIGHT=450&amp;WIDTH=450&amp;START_MA","XIMIZED=FALSE&amp;VAR:CALENDAR=US&amp;VAR:SYMBOL=WYN&amp;VAR:INDEX=0"}</definedName>
    <definedName name="_6342__FDSAUDITLINK__" localSheetId="2" hidden="1">{"fdsup://directions/FAT Viewer?action=UPDATE&amp;creator=factset&amp;DYN_ARGS=TRUE&amp;DOC_NAME=FAT:FQL_AUDITING_CLIENT_TEMPLATE.FAT&amp;display_string=Audit&amp;VAR:KEY=FMHSRSVKRK&amp;VAR:QUERY=RkZfRU5UUlBSX1ZBTF9EQUlMWSgzOTIxMCk=&amp;WINDOW=FIRST_POPUP&amp;HEIGHT=450&amp;WIDTH=450&amp;START_MA","XIMIZED=FALSE&amp;VAR:CALENDAR=US&amp;VAR:SYMBOL=H&amp;VAR:INDEX=0"}</definedName>
    <definedName name="_6342__FDSAUDITLINK__" hidden="1">{"fdsup://directions/FAT Viewer?action=UPDATE&amp;creator=factset&amp;DYN_ARGS=TRUE&amp;DOC_NAME=FAT:FQL_AUDITING_CLIENT_TEMPLATE.FAT&amp;display_string=Audit&amp;VAR:KEY=FMHSRSVKRK&amp;VAR:QUERY=RkZfRU5UUlBSX1ZBTF9EQUlMWSgzOTIxMCk=&amp;WINDOW=FIRST_POPUP&amp;HEIGHT=450&amp;WIDTH=450&amp;START_MA","XIMIZED=FALSE&amp;VAR:CALENDAR=US&amp;VAR:SYMBOL=H&amp;VAR:INDEX=0"}</definedName>
    <definedName name="_6343__FDSAUDITLINK__" localSheetId="2" hidden="1">{"fdsup://directions/FAT Viewer?action=UPDATE&amp;creator=factset&amp;DYN_ARGS=TRUE&amp;DOC_NAME=FAT:FQL_AUDITING_CLIENT_TEMPLATE.FAT&amp;display_string=Audit&amp;VAR:KEY=NYPSPQVOJQ&amp;VAR:QUERY=RkZfRU5UUlBSX1ZBTF9EQUlMWSgzOTIxMCk=&amp;WINDOW=FIRST_POPUP&amp;HEIGHT=450&amp;WIDTH=450&amp;START_MA","XIMIZED=FALSE&amp;VAR:CALENDAR=US&amp;VAR:SYMBOL=HOT&amp;VAR:INDEX=0"}</definedName>
    <definedName name="_6343__FDSAUDITLINK__" hidden="1">{"fdsup://directions/FAT Viewer?action=UPDATE&amp;creator=factset&amp;DYN_ARGS=TRUE&amp;DOC_NAME=FAT:FQL_AUDITING_CLIENT_TEMPLATE.FAT&amp;display_string=Audit&amp;VAR:KEY=NYPSPQVOJQ&amp;VAR:QUERY=RkZfRU5UUlBSX1ZBTF9EQUlMWSgzOTIxMCk=&amp;WINDOW=FIRST_POPUP&amp;HEIGHT=450&amp;WIDTH=450&amp;START_MA","XIMIZED=FALSE&amp;VAR:CALENDAR=US&amp;VAR:SYMBOL=HOT&amp;VAR:INDEX=0"}</definedName>
    <definedName name="_6344__FDSAUDITLINK__" localSheetId="2" hidden="1">{"fdsup://directions/FAT Viewer?action=UPDATE&amp;creator=factset&amp;DYN_ARGS=TRUE&amp;DOC_NAME=FAT:FQL_AUDITING_CLIENT_TEMPLATE.FAT&amp;display_string=Audit&amp;VAR:KEY=XYBERCFWVS&amp;VAR:QUERY=RkZfRU5UUlBSX1ZBTF9EQUlMWSgzOTIxMCk=&amp;WINDOW=FIRST_POPUP&amp;HEIGHT=450&amp;WIDTH=450&amp;START_MA","XIMIZED=FALSE&amp;VAR:CALENDAR=US&amp;VAR:SYMBOL=585284&amp;VAR:INDEX=0"}</definedName>
    <definedName name="_6344__FDSAUDITLINK__" hidden="1">{"fdsup://directions/FAT Viewer?action=UPDATE&amp;creator=factset&amp;DYN_ARGS=TRUE&amp;DOC_NAME=FAT:FQL_AUDITING_CLIENT_TEMPLATE.FAT&amp;display_string=Audit&amp;VAR:KEY=XYBERCFWVS&amp;VAR:QUERY=RkZfRU5UUlBSX1ZBTF9EQUlMWSgzOTIxMCk=&amp;WINDOW=FIRST_POPUP&amp;HEIGHT=450&amp;WIDTH=450&amp;START_MA","XIMIZED=FALSE&amp;VAR:CALENDAR=US&amp;VAR:SYMBOL=585284&amp;VAR:INDEX=0"}</definedName>
    <definedName name="_6345__FDSAUDITLINK__" localSheetId="2" hidden="1">{"fdsup://directions/FAT Viewer?action=UPDATE&amp;creator=factset&amp;DYN_ARGS=TRUE&amp;DOC_NAME=FAT:FQL_AUDITING_CLIENT_TEMPLATE.FAT&amp;display_string=Audit&amp;VAR:KEY=TKNMREFCTQ&amp;VAR:QUERY=RkZfRU5UUlBSX1ZBTF9EQUlMWSgzOTIxMCk=&amp;WINDOW=FIRST_POPUP&amp;HEIGHT=450&amp;WIDTH=450&amp;START_MA","XIMIZED=FALSE&amp;VAR:CALENDAR=US&amp;VAR:SYMBOL=MAR&amp;VAR:INDEX=0"}</definedName>
    <definedName name="_6345__FDSAUDITLINK__" hidden="1">{"fdsup://directions/FAT Viewer?action=UPDATE&amp;creator=factset&amp;DYN_ARGS=TRUE&amp;DOC_NAME=FAT:FQL_AUDITING_CLIENT_TEMPLATE.FAT&amp;display_string=Audit&amp;VAR:KEY=TKNMREFCTQ&amp;VAR:QUERY=RkZfRU5UUlBSX1ZBTF9EQUlMWSgzOTIxMCk=&amp;WINDOW=FIRST_POPUP&amp;HEIGHT=450&amp;WIDTH=450&amp;START_MA","XIMIZED=FALSE&amp;VAR:CALENDAR=US&amp;VAR:SYMBOL=MAR&amp;VAR:INDEX=0"}</definedName>
    <definedName name="_6346__FDSAUDITLINK__" localSheetId="2" hidden="1">{"fdsup://directions/FAT Viewer?action=UPDATE&amp;creator=factset&amp;DYN_ARGS=TRUE&amp;DOC_NAME=FAT:FQL_AUDITING_CLIENT_TEMPLATE.FAT&amp;display_string=Audit&amp;VAR:KEY=BADCVAPWPO&amp;VAR:QUERY=RkZfRU5UUlBSX1ZBTF9EQUlMWSgzOTIxMCk=&amp;WINDOW=FIRST_POPUP&amp;HEIGHT=450&amp;WIDTH=450&amp;START_MA","XIMIZED=FALSE&amp;VAR:CALENDAR=US&amp;VAR:SYMBOL=CHH&amp;VAR:INDEX=0"}</definedName>
    <definedName name="_6346__FDSAUDITLINK__" hidden="1">{"fdsup://directions/FAT Viewer?action=UPDATE&amp;creator=factset&amp;DYN_ARGS=TRUE&amp;DOC_NAME=FAT:FQL_AUDITING_CLIENT_TEMPLATE.FAT&amp;display_string=Audit&amp;VAR:KEY=BADCVAPWPO&amp;VAR:QUERY=RkZfRU5UUlBSX1ZBTF9EQUlMWSgzOTIxMCk=&amp;WINDOW=FIRST_POPUP&amp;HEIGHT=450&amp;WIDTH=450&amp;START_MA","XIMIZED=FALSE&amp;VAR:CALENDAR=US&amp;VAR:SYMBOL=CHH&amp;VAR:INDEX=0"}</definedName>
    <definedName name="_6347__FDSAUDITLINK__" localSheetId="2" hidden="1">{"fdsup://directions/FAT Viewer?action=UPDATE&amp;creator=factset&amp;DYN_ARGS=TRUE&amp;DOC_NAME=FAT:FQL_AUDITING_CLIENT_TEMPLATE.FAT&amp;display_string=Audit&amp;VAR:KEY=NQDQZUFGHG&amp;VAR:QUERY=RkZfRU5UUlBSX1ZBTF9EQUlMWSgzOTIxMCk=&amp;WINDOW=FIRST_POPUP&amp;HEIGHT=450&amp;WIDTH=450&amp;START_MA","XIMIZED=FALSE&amp;VAR:CALENDAR=US&amp;VAR:SYMBOL=WYN&amp;VAR:INDEX=0"}</definedName>
    <definedName name="_6347__FDSAUDITLINK__" hidden="1">{"fdsup://directions/FAT Viewer?action=UPDATE&amp;creator=factset&amp;DYN_ARGS=TRUE&amp;DOC_NAME=FAT:FQL_AUDITING_CLIENT_TEMPLATE.FAT&amp;display_string=Audit&amp;VAR:KEY=NQDQZUFGHG&amp;VAR:QUERY=RkZfRU5UUlBSX1ZBTF9EQUlMWSgzOTIxMCk=&amp;WINDOW=FIRST_POPUP&amp;HEIGHT=450&amp;WIDTH=450&amp;START_MA","XIMIZED=FALSE&amp;VAR:CALENDAR=US&amp;VAR:SYMBOL=WYN&amp;VAR:INDEX=0"}</definedName>
    <definedName name="_6348__FDSAUDITLINK__" localSheetId="2" hidden="1">{"fdsup://directions/FAT Viewer?action=UPDATE&amp;creator=factset&amp;DYN_ARGS=TRUE&amp;DOC_NAME=FAT:FQL_AUDITING_CLIENT_TEMPLATE.FAT&amp;display_string=Audit&amp;VAR:KEY=NMBOTSLGHI&amp;VAR:QUERY=RkZfRU5UUlBSX1ZBTF9EQUlMWSgzOTIwOSk=&amp;WINDOW=FIRST_POPUP&amp;HEIGHT=450&amp;WIDTH=450&amp;START_MA","XIMIZED=FALSE&amp;VAR:CALENDAR=US&amp;VAR:SYMBOL=H&amp;VAR:INDEX=0"}</definedName>
    <definedName name="_6348__FDSAUDITLINK__" hidden="1">{"fdsup://directions/FAT Viewer?action=UPDATE&amp;creator=factset&amp;DYN_ARGS=TRUE&amp;DOC_NAME=FAT:FQL_AUDITING_CLIENT_TEMPLATE.FAT&amp;display_string=Audit&amp;VAR:KEY=NMBOTSLGHI&amp;VAR:QUERY=RkZfRU5UUlBSX1ZBTF9EQUlMWSgzOTIwOSk=&amp;WINDOW=FIRST_POPUP&amp;HEIGHT=450&amp;WIDTH=450&amp;START_MA","XIMIZED=FALSE&amp;VAR:CALENDAR=US&amp;VAR:SYMBOL=H&amp;VAR:INDEX=0"}</definedName>
    <definedName name="_6349__FDSAUDITLINK__" localSheetId="2" hidden="1">{"fdsup://directions/FAT Viewer?action=UPDATE&amp;creator=factset&amp;DYN_ARGS=TRUE&amp;DOC_NAME=FAT:FQL_AUDITING_CLIENT_TEMPLATE.FAT&amp;display_string=Audit&amp;VAR:KEY=XIZYVILGLE&amp;VAR:QUERY=RkZfRU5UUlBSX1ZBTF9EQUlMWSgzOTIwOSk=&amp;WINDOW=FIRST_POPUP&amp;HEIGHT=450&amp;WIDTH=450&amp;START_MA","XIMIZED=FALSE&amp;VAR:CALENDAR=US&amp;VAR:SYMBOL=HOT&amp;VAR:INDEX=0"}</definedName>
    <definedName name="_6349__FDSAUDITLINK__" hidden="1">{"fdsup://directions/FAT Viewer?action=UPDATE&amp;creator=factset&amp;DYN_ARGS=TRUE&amp;DOC_NAME=FAT:FQL_AUDITING_CLIENT_TEMPLATE.FAT&amp;display_string=Audit&amp;VAR:KEY=XIZYVILGLE&amp;VAR:QUERY=RkZfRU5UUlBSX1ZBTF9EQUlMWSgzOTIwOSk=&amp;WINDOW=FIRST_POPUP&amp;HEIGHT=450&amp;WIDTH=450&amp;START_MA","XIMIZED=FALSE&amp;VAR:CALENDAR=US&amp;VAR:SYMBOL=HOT&amp;VAR:INDEX=0"}</definedName>
    <definedName name="_635__________123Graph_BCHART_1" hidden="1">#REF!</definedName>
    <definedName name="_63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35__FDSAUDITLINK__" hidden="1">{"fdsup://directions/FAT Viewer?action=UPDATE&amp;creator=factset&amp;DYN_ARGS=TRUE&amp;DOC_NAME=FAT:FQL_AUDITING_CLIENT_TEMPLATE.FAT&amp;display_string=Audit&amp;VAR:KEY=ERAZOLINWR&amp;VAR:QUERY=RkZfRU5UUlBSX1ZBTF9EQUlMWSgwLCwsLFVTRCwnRElMJykgLyBGRV9FU1RJTUFURShFQklUKCksTUVBTixBT","k5VQUxfUk9MTCwrMSwwLCwsJyxDVVJSRU5DWT1VU0QsRklYRURSQVRFPU5PLCcp&amp;WINDOW=FIRST_POPUP&amp;HEIGHT=450&amp;WIDTH=450&amp;START_MAXIMIZED=FALSE&amp;VAR:CALENDAR=FIVEDAY&amp;VAR:SYMBOL=2174&amp;VAR:INDEX=0"}</definedName>
    <definedName name="_6350__FDSAUDITLINK__" localSheetId="2" hidden="1">{"fdsup://directions/FAT Viewer?action=UPDATE&amp;creator=factset&amp;DYN_ARGS=TRUE&amp;DOC_NAME=FAT:FQL_AUDITING_CLIENT_TEMPLATE.FAT&amp;display_string=Audit&amp;VAR:KEY=LQHALAHYDU&amp;VAR:QUERY=RkZfRU5UUlBSX1ZBTF9EQUlMWSgzOTIwOSk=&amp;WINDOW=FIRST_POPUP&amp;HEIGHT=450&amp;WIDTH=450&amp;START_MA","XIMIZED=FALSE&amp;VAR:CALENDAR=US&amp;VAR:SYMBOL=585284&amp;VAR:INDEX=0"}</definedName>
    <definedName name="_6350__FDSAUDITLINK__" hidden="1">{"fdsup://directions/FAT Viewer?action=UPDATE&amp;creator=factset&amp;DYN_ARGS=TRUE&amp;DOC_NAME=FAT:FQL_AUDITING_CLIENT_TEMPLATE.FAT&amp;display_string=Audit&amp;VAR:KEY=LQHALAHYDU&amp;VAR:QUERY=RkZfRU5UUlBSX1ZBTF9EQUlMWSgzOTIwOSk=&amp;WINDOW=FIRST_POPUP&amp;HEIGHT=450&amp;WIDTH=450&amp;START_MA","XIMIZED=FALSE&amp;VAR:CALENDAR=US&amp;VAR:SYMBOL=585284&amp;VAR:INDEX=0"}</definedName>
    <definedName name="_6351__FDSAUDITLINK__" localSheetId="2" hidden="1">{"fdsup://directions/FAT Viewer?action=UPDATE&amp;creator=factset&amp;DYN_ARGS=TRUE&amp;DOC_NAME=FAT:FQL_AUDITING_CLIENT_TEMPLATE.FAT&amp;display_string=Audit&amp;VAR:KEY=TEBIVUNEPE&amp;VAR:QUERY=RkZfRU5UUlBSX1ZBTF9EQUlMWSgzOTIwOSk=&amp;WINDOW=FIRST_POPUP&amp;HEIGHT=450&amp;WIDTH=450&amp;START_MA","XIMIZED=FALSE&amp;VAR:CALENDAR=US&amp;VAR:SYMBOL=MAR&amp;VAR:INDEX=0"}</definedName>
    <definedName name="_6351__FDSAUDITLINK__" hidden="1">{"fdsup://directions/FAT Viewer?action=UPDATE&amp;creator=factset&amp;DYN_ARGS=TRUE&amp;DOC_NAME=FAT:FQL_AUDITING_CLIENT_TEMPLATE.FAT&amp;display_string=Audit&amp;VAR:KEY=TEBIVUNEPE&amp;VAR:QUERY=RkZfRU5UUlBSX1ZBTF9EQUlMWSgzOTIwOSk=&amp;WINDOW=FIRST_POPUP&amp;HEIGHT=450&amp;WIDTH=450&amp;START_MA","XIMIZED=FALSE&amp;VAR:CALENDAR=US&amp;VAR:SYMBOL=MAR&amp;VAR:INDEX=0"}</definedName>
    <definedName name="_6352__FDSAUDITLINK__" localSheetId="2" hidden="1">{"fdsup://directions/FAT Viewer?action=UPDATE&amp;creator=factset&amp;DYN_ARGS=TRUE&amp;DOC_NAME=FAT:FQL_AUDITING_CLIENT_TEMPLATE.FAT&amp;display_string=Audit&amp;VAR:KEY=ZMBYVUZMBC&amp;VAR:QUERY=RkZfRU5UUlBSX1ZBTF9EQUlMWSgzOTIwOSk=&amp;WINDOW=FIRST_POPUP&amp;HEIGHT=450&amp;WIDTH=450&amp;START_MA","XIMIZED=FALSE&amp;VAR:CALENDAR=US&amp;VAR:SYMBOL=CHH&amp;VAR:INDEX=0"}</definedName>
    <definedName name="_6352__FDSAUDITLINK__" hidden="1">{"fdsup://directions/FAT Viewer?action=UPDATE&amp;creator=factset&amp;DYN_ARGS=TRUE&amp;DOC_NAME=FAT:FQL_AUDITING_CLIENT_TEMPLATE.FAT&amp;display_string=Audit&amp;VAR:KEY=ZMBYVUZMBC&amp;VAR:QUERY=RkZfRU5UUlBSX1ZBTF9EQUlMWSgzOTIwOSk=&amp;WINDOW=FIRST_POPUP&amp;HEIGHT=450&amp;WIDTH=450&amp;START_MA","XIMIZED=FALSE&amp;VAR:CALENDAR=US&amp;VAR:SYMBOL=CHH&amp;VAR:INDEX=0"}</definedName>
    <definedName name="_6353__FDSAUDITLINK__" localSheetId="2" hidden="1">{"fdsup://directions/FAT Viewer?action=UPDATE&amp;creator=factset&amp;DYN_ARGS=TRUE&amp;DOC_NAME=FAT:FQL_AUDITING_CLIENT_TEMPLATE.FAT&amp;display_string=Audit&amp;VAR:KEY=TQZODSLQRU&amp;VAR:QUERY=RkZfRU5UUlBSX1ZBTF9EQUlMWSgzOTIwOSk=&amp;WINDOW=FIRST_POPUP&amp;HEIGHT=450&amp;WIDTH=450&amp;START_MA","XIMIZED=FALSE&amp;VAR:CALENDAR=US&amp;VAR:SYMBOL=WYN&amp;VAR:INDEX=0"}</definedName>
    <definedName name="_6353__FDSAUDITLINK__" hidden="1">{"fdsup://directions/FAT Viewer?action=UPDATE&amp;creator=factset&amp;DYN_ARGS=TRUE&amp;DOC_NAME=FAT:FQL_AUDITING_CLIENT_TEMPLATE.FAT&amp;display_string=Audit&amp;VAR:KEY=TQZODSLQRU&amp;VAR:QUERY=RkZfRU5UUlBSX1ZBTF9EQUlMWSgzOTIwOSk=&amp;WINDOW=FIRST_POPUP&amp;HEIGHT=450&amp;WIDTH=450&amp;START_MA","XIMIZED=FALSE&amp;VAR:CALENDAR=US&amp;VAR:SYMBOL=WYN&amp;VAR:INDEX=0"}</definedName>
    <definedName name="_6354__FDSAUDITLINK__" localSheetId="2" hidden="1">{"fdsup://directions/FAT Viewer?action=UPDATE&amp;creator=factset&amp;DYN_ARGS=TRUE&amp;DOC_NAME=FAT:FQL_AUDITING_CLIENT_TEMPLATE.FAT&amp;display_string=Audit&amp;VAR:KEY=FYZKBADSNG&amp;VAR:QUERY=RkZfRU5UUlBSX1ZBTF9EQUlMWSgzOTIwNik=&amp;WINDOW=FIRST_POPUP&amp;HEIGHT=450&amp;WIDTH=450&amp;START_MA","XIMIZED=FALSE&amp;VAR:CALENDAR=US&amp;VAR:SYMBOL=H&amp;VAR:INDEX=0"}</definedName>
    <definedName name="_6354__FDSAUDITLINK__" hidden="1">{"fdsup://directions/FAT Viewer?action=UPDATE&amp;creator=factset&amp;DYN_ARGS=TRUE&amp;DOC_NAME=FAT:FQL_AUDITING_CLIENT_TEMPLATE.FAT&amp;display_string=Audit&amp;VAR:KEY=FYZKBADSNG&amp;VAR:QUERY=RkZfRU5UUlBSX1ZBTF9EQUlMWSgzOTIwNik=&amp;WINDOW=FIRST_POPUP&amp;HEIGHT=450&amp;WIDTH=450&amp;START_MA","XIMIZED=FALSE&amp;VAR:CALENDAR=US&amp;VAR:SYMBOL=H&amp;VAR:INDEX=0"}</definedName>
    <definedName name="_6355__FDSAUDITLINK__" localSheetId="2" hidden="1">{"fdsup://directions/FAT Viewer?action=UPDATE&amp;creator=factset&amp;DYN_ARGS=TRUE&amp;DOC_NAME=FAT:FQL_AUDITING_CLIENT_TEMPLATE.FAT&amp;display_string=Audit&amp;VAR:KEY=DOXCJKZOVW&amp;VAR:QUERY=RkZfRU5UUlBSX1ZBTF9EQUlMWSgzOTIwNik=&amp;WINDOW=FIRST_POPUP&amp;HEIGHT=450&amp;WIDTH=450&amp;START_MA","XIMIZED=FALSE&amp;VAR:CALENDAR=US&amp;VAR:SYMBOL=HOT&amp;VAR:INDEX=0"}</definedName>
    <definedName name="_6355__FDSAUDITLINK__" hidden="1">{"fdsup://directions/FAT Viewer?action=UPDATE&amp;creator=factset&amp;DYN_ARGS=TRUE&amp;DOC_NAME=FAT:FQL_AUDITING_CLIENT_TEMPLATE.FAT&amp;display_string=Audit&amp;VAR:KEY=DOXCJKZOVW&amp;VAR:QUERY=RkZfRU5UUlBSX1ZBTF9EQUlMWSgzOTIwNik=&amp;WINDOW=FIRST_POPUP&amp;HEIGHT=450&amp;WIDTH=450&amp;START_MA","XIMIZED=FALSE&amp;VAR:CALENDAR=US&amp;VAR:SYMBOL=HOT&amp;VAR:INDEX=0"}</definedName>
    <definedName name="_6356__FDSAUDITLINK__" localSheetId="2" hidden="1">{"fdsup://directions/FAT Viewer?action=UPDATE&amp;creator=factset&amp;DYN_ARGS=TRUE&amp;DOC_NAME=FAT:FQL_AUDITING_CLIENT_TEMPLATE.FAT&amp;display_string=Audit&amp;VAR:KEY=JALIHYRYZM&amp;VAR:QUERY=RkZfRU5UUlBSX1ZBTF9EQUlMWSgzOTIwNik=&amp;WINDOW=FIRST_POPUP&amp;HEIGHT=450&amp;WIDTH=450&amp;START_MA","XIMIZED=FALSE&amp;VAR:CALENDAR=US&amp;VAR:SYMBOL=585284&amp;VAR:INDEX=0"}</definedName>
    <definedName name="_6356__FDSAUDITLINK__" hidden="1">{"fdsup://directions/FAT Viewer?action=UPDATE&amp;creator=factset&amp;DYN_ARGS=TRUE&amp;DOC_NAME=FAT:FQL_AUDITING_CLIENT_TEMPLATE.FAT&amp;display_string=Audit&amp;VAR:KEY=JALIHYRYZM&amp;VAR:QUERY=RkZfRU5UUlBSX1ZBTF9EQUlMWSgzOTIwNik=&amp;WINDOW=FIRST_POPUP&amp;HEIGHT=450&amp;WIDTH=450&amp;START_MA","XIMIZED=FALSE&amp;VAR:CALENDAR=US&amp;VAR:SYMBOL=585284&amp;VAR:INDEX=0"}</definedName>
    <definedName name="_6357__FDSAUDITLINK__" localSheetId="2" hidden="1">{"fdsup://directions/FAT Viewer?action=UPDATE&amp;creator=factset&amp;DYN_ARGS=TRUE&amp;DOC_NAME=FAT:FQL_AUDITING_CLIENT_TEMPLATE.FAT&amp;display_string=Audit&amp;VAR:KEY=FUHEJUTABC&amp;VAR:QUERY=RkZfRU5UUlBSX1ZBTF9EQUlMWSgzOTIwNik=&amp;WINDOW=FIRST_POPUP&amp;HEIGHT=450&amp;WIDTH=450&amp;START_MA","XIMIZED=FALSE&amp;VAR:CALENDAR=US&amp;VAR:SYMBOL=MAR&amp;VAR:INDEX=0"}</definedName>
    <definedName name="_6357__FDSAUDITLINK__" hidden="1">{"fdsup://directions/FAT Viewer?action=UPDATE&amp;creator=factset&amp;DYN_ARGS=TRUE&amp;DOC_NAME=FAT:FQL_AUDITING_CLIENT_TEMPLATE.FAT&amp;display_string=Audit&amp;VAR:KEY=FUHEJUTABC&amp;VAR:QUERY=RkZfRU5UUlBSX1ZBTF9EQUlMWSgzOTIwNik=&amp;WINDOW=FIRST_POPUP&amp;HEIGHT=450&amp;WIDTH=450&amp;START_MA","XIMIZED=FALSE&amp;VAR:CALENDAR=US&amp;VAR:SYMBOL=MAR&amp;VAR:INDEX=0"}</definedName>
    <definedName name="_6358__FDSAUDITLINK__" localSheetId="2" hidden="1">{"fdsup://directions/FAT Viewer?action=UPDATE&amp;creator=factset&amp;DYN_ARGS=TRUE&amp;DOC_NAME=FAT:FQL_AUDITING_CLIENT_TEMPLATE.FAT&amp;display_string=Audit&amp;VAR:KEY=JYRGFKRIPO&amp;VAR:QUERY=RkZfRU5UUlBSX1ZBTF9EQUlMWSgzOTIwNik=&amp;WINDOW=FIRST_POPUP&amp;HEIGHT=450&amp;WIDTH=450&amp;START_MA","XIMIZED=FALSE&amp;VAR:CALENDAR=US&amp;VAR:SYMBOL=CHH&amp;VAR:INDEX=0"}</definedName>
    <definedName name="_6358__FDSAUDITLINK__" hidden="1">{"fdsup://directions/FAT Viewer?action=UPDATE&amp;creator=factset&amp;DYN_ARGS=TRUE&amp;DOC_NAME=FAT:FQL_AUDITING_CLIENT_TEMPLATE.FAT&amp;display_string=Audit&amp;VAR:KEY=JYRGFKRIPO&amp;VAR:QUERY=RkZfRU5UUlBSX1ZBTF9EQUlMWSgzOTIwNik=&amp;WINDOW=FIRST_POPUP&amp;HEIGHT=450&amp;WIDTH=450&amp;START_MA","XIMIZED=FALSE&amp;VAR:CALENDAR=US&amp;VAR:SYMBOL=CHH&amp;VAR:INDEX=0"}</definedName>
    <definedName name="_6359__FDSAUDITLINK__" localSheetId="2" hidden="1">{"fdsup://directions/FAT Viewer?action=UPDATE&amp;creator=factset&amp;DYN_ARGS=TRUE&amp;DOC_NAME=FAT:FQL_AUDITING_CLIENT_TEMPLATE.FAT&amp;display_string=Audit&amp;VAR:KEY=RSJUHMDIVG&amp;VAR:QUERY=RkZfRU5UUlBSX1ZBTF9EQUlMWSgzOTIwNik=&amp;WINDOW=FIRST_POPUP&amp;HEIGHT=450&amp;WIDTH=450&amp;START_MA","XIMIZED=FALSE&amp;VAR:CALENDAR=US&amp;VAR:SYMBOL=WYN&amp;VAR:INDEX=0"}</definedName>
    <definedName name="_6359__FDSAUDITLINK__" hidden="1">{"fdsup://directions/FAT Viewer?action=UPDATE&amp;creator=factset&amp;DYN_ARGS=TRUE&amp;DOC_NAME=FAT:FQL_AUDITING_CLIENT_TEMPLATE.FAT&amp;display_string=Audit&amp;VAR:KEY=RSJUHMDIVG&amp;VAR:QUERY=RkZfRU5UUlBSX1ZBTF9EQUlMWSgzOTIwNik=&amp;WINDOW=FIRST_POPUP&amp;HEIGHT=450&amp;WIDTH=450&amp;START_MA","XIMIZED=FALSE&amp;VAR:CALENDAR=US&amp;VAR:SYMBOL=WYN&amp;VAR:INDEX=0"}</definedName>
    <definedName name="_636__________123Graph_BCHART_17" hidden="1">#REF!</definedName>
    <definedName name="_63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36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6360__FDSAUDITLINK__" localSheetId="2" hidden="1">{"fdsup://directions/FAT Viewer?action=UPDATE&amp;creator=factset&amp;DYN_ARGS=TRUE&amp;DOC_NAME=FAT:FQL_AUDITING_CLIENT_TEMPLATE.FAT&amp;display_string=Audit&amp;VAR:KEY=ZIHMTWTMNW&amp;VAR:QUERY=RkZfRU5UUlBSX1ZBTF9EQUlMWSgzOTIwNSk=&amp;WINDOW=FIRST_POPUP&amp;HEIGHT=450&amp;WIDTH=450&amp;START_MA","XIMIZED=FALSE&amp;VAR:CALENDAR=US&amp;VAR:SYMBOL=H&amp;VAR:INDEX=0"}</definedName>
    <definedName name="_6360__FDSAUDITLINK__" hidden="1">{"fdsup://directions/FAT Viewer?action=UPDATE&amp;creator=factset&amp;DYN_ARGS=TRUE&amp;DOC_NAME=FAT:FQL_AUDITING_CLIENT_TEMPLATE.FAT&amp;display_string=Audit&amp;VAR:KEY=ZIHMTWTMNW&amp;VAR:QUERY=RkZfRU5UUlBSX1ZBTF9EQUlMWSgzOTIwNSk=&amp;WINDOW=FIRST_POPUP&amp;HEIGHT=450&amp;WIDTH=450&amp;START_MA","XIMIZED=FALSE&amp;VAR:CALENDAR=US&amp;VAR:SYMBOL=H&amp;VAR:INDEX=0"}</definedName>
    <definedName name="_6361__FDSAUDITLINK__" localSheetId="2" hidden="1">{"fdsup://directions/FAT Viewer?action=UPDATE&amp;creator=factset&amp;DYN_ARGS=TRUE&amp;DOC_NAME=FAT:FQL_AUDITING_CLIENT_TEMPLATE.FAT&amp;display_string=Audit&amp;VAR:KEY=RENMRWZOFU&amp;VAR:QUERY=RkZfRU5UUlBSX1ZBTF9EQUlMWSgzOTIwNSk=&amp;WINDOW=FIRST_POPUP&amp;HEIGHT=450&amp;WIDTH=450&amp;START_MA","XIMIZED=FALSE&amp;VAR:CALENDAR=US&amp;VAR:SYMBOL=HOT&amp;VAR:INDEX=0"}</definedName>
    <definedName name="_6361__FDSAUDITLINK__" hidden="1">{"fdsup://directions/FAT Viewer?action=UPDATE&amp;creator=factset&amp;DYN_ARGS=TRUE&amp;DOC_NAME=FAT:FQL_AUDITING_CLIENT_TEMPLATE.FAT&amp;display_string=Audit&amp;VAR:KEY=RENMRWZOFU&amp;VAR:QUERY=RkZfRU5UUlBSX1ZBTF9EQUlMWSgzOTIwNSk=&amp;WINDOW=FIRST_POPUP&amp;HEIGHT=450&amp;WIDTH=450&amp;START_MA","XIMIZED=FALSE&amp;VAR:CALENDAR=US&amp;VAR:SYMBOL=HOT&amp;VAR:INDEX=0"}</definedName>
    <definedName name="_6362__FDSAUDITLINK__" localSheetId="2" hidden="1">{"fdsup://directions/FAT Viewer?action=UPDATE&amp;creator=factset&amp;DYN_ARGS=TRUE&amp;DOC_NAME=FAT:FQL_AUDITING_CLIENT_TEMPLATE.FAT&amp;display_string=Audit&amp;VAR:KEY=HCFWPADIDM&amp;VAR:QUERY=RkZfRU5UUlBSX1ZBTF9EQUlMWSgzOTIwNSk=&amp;WINDOW=FIRST_POPUP&amp;HEIGHT=450&amp;WIDTH=450&amp;START_MA","XIMIZED=FALSE&amp;VAR:CALENDAR=US&amp;VAR:SYMBOL=585284&amp;VAR:INDEX=0"}</definedName>
    <definedName name="_6362__FDSAUDITLINK__" hidden="1">{"fdsup://directions/FAT Viewer?action=UPDATE&amp;creator=factset&amp;DYN_ARGS=TRUE&amp;DOC_NAME=FAT:FQL_AUDITING_CLIENT_TEMPLATE.FAT&amp;display_string=Audit&amp;VAR:KEY=HCFWPADIDM&amp;VAR:QUERY=RkZfRU5UUlBSX1ZBTF9EQUlMWSgzOTIwNSk=&amp;WINDOW=FIRST_POPUP&amp;HEIGHT=450&amp;WIDTH=450&amp;START_MA","XIMIZED=FALSE&amp;VAR:CALENDAR=US&amp;VAR:SYMBOL=585284&amp;VAR:INDEX=0"}</definedName>
    <definedName name="_6363__FDSAUDITLINK__" localSheetId="2" hidden="1">{"fdsup://directions/FAT Viewer?action=UPDATE&amp;creator=factset&amp;DYN_ARGS=TRUE&amp;DOC_NAME=FAT:FQL_AUDITING_CLIENT_TEMPLATE.FAT&amp;display_string=Audit&amp;VAR:KEY=JMJQTYDINK&amp;VAR:QUERY=RkZfRU5UUlBSX1ZBTF9EQUlMWSgzOTIwNSk=&amp;WINDOW=FIRST_POPUP&amp;HEIGHT=450&amp;WIDTH=450&amp;START_MA","XIMIZED=FALSE&amp;VAR:CALENDAR=US&amp;VAR:SYMBOL=MAR&amp;VAR:INDEX=0"}</definedName>
    <definedName name="_6363__FDSAUDITLINK__" hidden="1">{"fdsup://directions/FAT Viewer?action=UPDATE&amp;creator=factset&amp;DYN_ARGS=TRUE&amp;DOC_NAME=FAT:FQL_AUDITING_CLIENT_TEMPLATE.FAT&amp;display_string=Audit&amp;VAR:KEY=JMJQTYDINK&amp;VAR:QUERY=RkZfRU5UUlBSX1ZBTF9EQUlMWSgzOTIwNSk=&amp;WINDOW=FIRST_POPUP&amp;HEIGHT=450&amp;WIDTH=450&amp;START_MA","XIMIZED=FALSE&amp;VAR:CALENDAR=US&amp;VAR:SYMBOL=MAR&amp;VAR:INDEX=0"}</definedName>
    <definedName name="_6364__FDSAUDITLINK__" localSheetId="2" hidden="1">{"fdsup://directions/FAT Viewer?action=UPDATE&amp;creator=factset&amp;DYN_ARGS=TRUE&amp;DOC_NAME=FAT:FQL_AUDITING_CLIENT_TEMPLATE.FAT&amp;display_string=Audit&amp;VAR:KEY=ZGTGLWTGNQ&amp;VAR:QUERY=RkZfRU5UUlBSX1ZBTF9EQUlMWSgzOTIwNSk=&amp;WINDOW=FIRST_POPUP&amp;HEIGHT=450&amp;WIDTH=450&amp;START_MA","XIMIZED=FALSE&amp;VAR:CALENDAR=US&amp;VAR:SYMBOL=CHH&amp;VAR:INDEX=0"}</definedName>
    <definedName name="_6364__FDSAUDITLINK__" hidden="1">{"fdsup://directions/FAT Viewer?action=UPDATE&amp;creator=factset&amp;DYN_ARGS=TRUE&amp;DOC_NAME=FAT:FQL_AUDITING_CLIENT_TEMPLATE.FAT&amp;display_string=Audit&amp;VAR:KEY=ZGTGLWTGNQ&amp;VAR:QUERY=RkZfRU5UUlBSX1ZBTF9EQUlMWSgzOTIwNSk=&amp;WINDOW=FIRST_POPUP&amp;HEIGHT=450&amp;WIDTH=450&amp;START_MA","XIMIZED=FALSE&amp;VAR:CALENDAR=US&amp;VAR:SYMBOL=CHH&amp;VAR:INDEX=0"}</definedName>
    <definedName name="_6365__FDSAUDITLINK__" localSheetId="2" hidden="1">{"fdsup://directions/FAT Viewer?action=UPDATE&amp;creator=factset&amp;DYN_ARGS=TRUE&amp;DOC_NAME=FAT:FQL_AUDITING_CLIENT_TEMPLATE.FAT&amp;display_string=Audit&amp;VAR:KEY=TARWFMFSXU&amp;VAR:QUERY=RkZfRU5UUlBSX1ZBTF9EQUlMWSgzOTIwNSk=&amp;WINDOW=FIRST_POPUP&amp;HEIGHT=450&amp;WIDTH=450&amp;START_MA","XIMIZED=FALSE&amp;VAR:CALENDAR=US&amp;VAR:SYMBOL=WYN&amp;VAR:INDEX=0"}</definedName>
    <definedName name="_6365__FDSAUDITLINK__" hidden="1">{"fdsup://directions/FAT Viewer?action=UPDATE&amp;creator=factset&amp;DYN_ARGS=TRUE&amp;DOC_NAME=FAT:FQL_AUDITING_CLIENT_TEMPLATE.FAT&amp;display_string=Audit&amp;VAR:KEY=TARWFMFSXU&amp;VAR:QUERY=RkZfRU5UUlBSX1ZBTF9EQUlMWSgzOTIwNSk=&amp;WINDOW=FIRST_POPUP&amp;HEIGHT=450&amp;WIDTH=450&amp;START_MA","XIMIZED=FALSE&amp;VAR:CALENDAR=US&amp;VAR:SYMBOL=WYN&amp;VAR:INDEX=0"}</definedName>
    <definedName name="_6366__FDSAUDITLINK__" localSheetId="2" hidden="1">{"fdsup://directions/FAT Viewer?action=UPDATE&amp;creator=factset&amp;DYN_ARGS=TRUE&amp;DOC_NAME=FAT:FQL_AUDITING_CLIENT_TEMPLATE.FAT&amp;display_string=Audit&amp;VAR:KEY=JWRODELUNO&amp;VAR:QUERY=RkZfRU5UUlBSX1ZBTF9EQUlMWSgzOTIwNCk=&amp;WINDOW=FIRST_POPUP&amp;HEIGHT=450&amp;WIDTH=450&amp;START_MA","XIMIZED=FALSE&amp;VAR:CALENDAR=US&amp;VAR:SYMBOL=H&amp;VAR:INDEX=0"}</definedName>
    <definedName name="_6366__FDSAUDITLINK__" hidden="1">{"fdsup://directions/FAT Viewer?action=UPDATE&amp;creator=factset&amp;DYN_ARGS=TRUE&amp;DOC_NAME=FAT:FQL_AUDITING_CLIENT_TEMPLATE.FAT&amp;display_string=Audit&amp;VAR:KEY=JWRODELUNO&amp;VAR:QUERY=RkZfRU5UUlBSX1ZBTF9EQUlMWSgzOTIwNCk=&amp;WINDOW=FIRST_POPUP&amp;HEIGHT=450&amp;WIDTH=450&amp;START_MA","XIMIZED=FALSE&amp;VAR:CALENDAR=US&amp;VAR:SYMBOL=H&amp;VAR:INDEX=0"}</definedName>
    <definedName name="_6367__FDSAUDITLINK__" localSheetId="2" hidden="1">{"fdsup://directions/FAT Viewer?action=UPDATE&amp;creator=factset&amp;DYN_ARGS=TRUE&amp;DOC_NAME=FAT:FQL_AUDITING_CLIENT_TEMPLATE.FAT&amp;display_string=Audit&amp;VAR:KEY=JINEPKBITK&amp;VAR:QUERY=RkZfRU5UUlBSX1ZBTF9EQUlMWSgzOTIwNCk=&amp;WINDOW=FIRST_POPUP&amp;HEIGHT=450&amp;WIDTH=450&amp;START_MA","XIMIZED=FALSE&amp;VAR:CALENDAR=US&amp;VAR:SYMBOL=HOT&amp;VAR:INDEX=0"}</definedName>
    <definedName name="_6367__FDSAUDITLINK__" hidden="1">{"fdsup://directions/FAT Viewer?action=UPDATE&amp;creator=factset&amp;DYN_ARGS=TRUE&amp;DOC_NAME=FAT:FQL_AUDITING_CLIENT_TEMPLATE.FAT&amp;display_string=Audit&amp;VAR:KEY=JINEPKBITK&amp;VAR:QUERY=RkZfRU5UUlBSX1ZBTF9EQUlMWSgzOTIwNCk=&amp;WINDOW=FIRST_POPUP&amp;HEIGHT=450&amp;WIDTH=450&amp;START_MA","XIMIZED=FALSE&amp;VAR:CALENDAR=US&amp;VAR:SYMBOL=HOT&amp;VAR:INDEX=0"}</definedName>
    <definedName name="_6368__FDSAUDITLINK__" localSheetId="2" hidden="1">{"fdsup://directions/FAT Viewer?action=UPDATE&amp;creator=factset&amp;DYN_ARGS=TRUE&amp;DOC_NAME=FAT:FQL_AUDITING_CLIENT_TEMPLATE.FAT&amp;display_string=Audit&amp;VAR:KEY=JCZITQJOPS&amp;VAR:QUERY=RkZfRU5UUlBSX1ZBTF9EQUlMWSgzOTIwNCk=&amp;WINDOW=FIRST_POPUP&amp;HEIGHT=450&amp;WIDTH=450&amp;START_MA","XIMIZED=FALSE&amp;VAR:CALENDAR=US&amp;VAR:SYMBOL=585284&amp;VAR:INDEX=0"}</definedName>
    <definedName name="_6368__FDSAUDITLINK__" hidden="1">{"fdsup://directions/FAT Viewer?action=UPDATE&amp;creator=factset&amp;DYN_ARGS=TRUE&amp;DOC_NAME=FAT:FQL_AUDITING_CLIENT_TEMPLATE.FAT&amp;display_string=Audit&amp;VAR:KEY=JCZITQJOPS&amp;VAR:QUERY=RkZfRU5UUlBSX1ZBTF9EQUlMWSgzOTIwNCk=&amp;WINDOW=FIRST_POPUP&amp;HEIGHT=450&amp;WIDTH=450&amp;START_MA","XIMIZED=FALSE&amp;VAR:CALENDAR=US&amp;VAR:SYMBOL=585284&amp;VAR:INDEX=0"}</definedName>
    <definedName name="_6369__FDSAUDITLINK__" localSheetId="2" hidden="1">{"fdsup://directions/FAT Viewer?action=UPDATE&amp;creator=factset&amp;DYN_ARGS=TRUE&amp;DOC_NAME=FAT:FQL_AUDITING_CLIENT_TEMPLATE.FAT&amp;display_string=Audit&amp;VAR:KEY=BIHCTWTQDW&amp;VAR:QUERY=RkZfRU5UUlBSX1ZBTF9EQUlMWSgzOTIwNCk=&amp;WINDOW=FIRST_POPUP&amp;HEIGHT=450&amp;WIDTH=450&amp;START_MA","XIMIZED=FALSE&amp;VAR:CALENDAR=US&amp;VAR:SYMBOL=MAR&amp;VAR:INDEX=0"}</definedName>
    <definedName name="_6369__FDSAUDITLINK__" hidden="1">{"fdsup://directions/FAT Viewer?action=UPDATE&amp;creator=factset&amp;DYN_ARGS=TRUE&amp;DOC_NAME=FAT:FQL_AUDITING_CLIENT_TEMPLATE.FAT&amp;display_string=Audit&amp;VAR:KEY=BIHCTWTQDW&amp;VAR:QUERY=RkZfRU5UUlBSX1ZBTF9EQUlMWSgzOTIwNCk=&amp;WINDOW=FIRST_POPUP&amp;HEIGHT=450&amp;WIDTH=450&amp;START_MA","XIMIZED=FALSE&amp;VAR:CALENDAR=US&amp;VAR:SYMBOL=MAR&amp;VAR:INDEX=0"}</definedName>
    <definedName name="_637__________123Graph_BCHART_18" hidden="1">#REF!</definedName>
    <definedName name="_637__123Graph_ECHART_3" hidden="1">#REF!</definedName>
    <definedName name="_63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637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6370__FDSAUDITLINK__" localSheetId="2" hidden="1">{"fdsup://directions/FAT Viewer?action=UPDATE&amp;creator=factset&amp;DYN_ARGS=TRUE&amp;DOC_NAME=FAT:FQL_AUDITING_CLIENT_TEMPLATE.FAT&amp;display_string=Audit&amp;VAR:KEY=VADUREZCJS&amp;VAR:QUERY=RkZfRU5UUlBSX1ZBTF9EQUlMWSgzOTIwNCk=&amp;WINDOW=FIRST_POPUP&amp;HEIGHT=450&amp;WIDTH=450&amp;START_MA","XIMIZED=FALSE&amp;VAR:CALENDAR=US&amp;VAR:SYMBOL=CHH&amp;VAR:INDEX=0"}</definedName>
    <definedName name="_6370__FDSAUDITLINK__" hidden="1">{"fdsup://directions/FAT Viewer?action=UPDATE&amp;creator=factset&amp;DYN_ARGS=TRUE&amp;DOC_NAME=FAT:FQL_AUDITING_CLIENT_TEMPLATE.FAT&amp;display_string=Audit&amp;VAR:KEY=VADUREZCJS&amp;VAR:QUERY=RkZfRU5UUlBSX1ZBTF9EQUlMWSgzOTIwNCk=&amp;WINDOW=FIRST_POPUP&amp;HEIGHT=450&amp;WIDTH=450&amp;START_MA","XIMIZED=FALSE&amp;VAR:CALENDAR=US&amp;VAR:SYMBOL=CHH&amp;VAR:INDEX=0"}</definedName>
    <definedName name="_6371__FDSAUDITLINK__" localSheetId="2" hidden="1">{"fdsup://directions/FAT Viewer?action=UPDATE&amp;creator=factset&amp;DYN_ARGS=TRUE&amp;DOC_NAME=FAT:FQL_AUDITING_CLIENT_TEMPLATE.FAT&amp;display_string=Audit&amp;VAR:KEY=DMXOFMBOXA&amp;VAR:QUERY=RkZfRU5UUlBSX1ZBTF9EQUlMWSgzOTIwNCk=&amp;WINDOW=FIRST_POPUP&amp;HEIGHT=450&amp;WIDTH=450&amp;START_MA","XIMIZED=FALSE&amp;VAR:CALENDAR=US&amp;VAR:SYMBOL=WYN&amp;VAR:INDEX=0"}</definedName>
    <definedName name="_6371__FDSAUDITLINK__" hidden="1">{"fdsup://directions/FAT Viewer?action=UPDATE&amp;creator=factset&amp;DYN_ARGS=TRUE&amp;DOC_NAME=FAT:FQL_AUDITING_CLIENT_TEMPLATE.FAT&amp;display_string=Audit&amp;VAR:KEY=DMXOFMBOXA&amp;VAR:QUERY=RkZfRU5UUlBSX1ZBTF9EQUlMWSgzOTIwNCk=&amp;WINDOW=FIRST_POPUP&amp;HEIGHT=450&amp;WIDTH=450&amp;START_MA","XIMIZED=FALSE&amp;VAR:CALENDAR=US&amp;VAR:SYMBOL=WYN&amp;VAR:INDEX=0"}</definedName>
    <definedName name="_6372__FDSAUDITLINK__" localSheetId="2" hidden="1">{"fdsup://directions/FAT Viewer?action=UPDATE&amp;creator=factset&amp;DYN_ARGS=TRUE&amp;DOC_NAME=FAT:FQL_AUDITING_CLIENT_TEMPLATE.FAT&amp;display_string=Audit&amp;VAR:KEY=BEHWHSVMJW&amp;VAR:QUERY=RkZfRU5UUlBSX1ZBTF9EQUlMWSgzOTIwMyk=&amp;WINDOW=FIRST_POPUP&amp;HEIGHT=450&amp;WIDTH=450&amp;START_MA","XIMIZED=FALSE&amp;VAR:CALENDAR=US&amp;VAR:SYMBOL=H&amp;VAR:INDEX=0"}</definedName>
    <definedName name="_6372__FDSAUDITLINK__" hidden="1">{"fdsup://directions/FAT Viewer?action=UPDATE&amp;creator=factset&amp;DYN_ARGS=TRUE&amp;DOC_NAME=FAT:FQL_AUDITING_CLIENT_TEMPLATE.FAT&amp;display_string=Audit&amp;VAR:KEY=BEHWHSVMJW&amp;VAR:QUERY=RkZfRU5UUlBSX1ZBTF9EQUlMWSgzOTIwMyk=&amp;WINDOW=FIRST_POPUP&amp;HEIGHT=450&amp;WIDTH=450&amp;START_MA","XIMIZED=FALSE&amp;VAR:CALENDAR=US&amp;VAR:SYMBOL=H&amp;VAR:INDEX=0"}</definedName>
    <definedName name="_6373__FDSAUDITLINK__" localSheetId="2" hidden="1">{"fdsup://directions/FAT Viewer?action=UPDATE&amp;creator=factset&amp;DYN_ARGS=TRUE&amp;DOC_NAME=FAT:FQL_AUDITING_CLIENT_TEMPLATE.FAT&amp;display_string=Audit&amp;VAR:KEY=XITURQHSXE&amp;VAR:QUERY=RkZfRU5UUlBSX1ZBTF9EQUlMWSgzOTIwMyk=&amp;WINDOW=FIRST_POPUP&amp;HEIGHT=450&amp;WIDTH=450&amp;START_MA","XIMIZED=FALSE&amp;VAR:CALENDAR=US&amp;VAR:SYMBOL=HOT&amp;VAR:INDEX=0"}</definedName>
    <definedName name="_6373__FDSAUDITLINK__" hidden="1">{"fdsup://directions/FAT Viewer?action=UPDATE&amp;creator=factset&amp;DYN_ARGS=TRUE&amp;DOC_NAME=FAT:FQL_AUDITING_CLIENT_TEMPLATE.FAT&amp;display_string=Audit&amp;VAR:KEY=XITURQHSXE&amp;VAR:QUERY=RkZfRU5UUlBSX1ZBTF9EQUlMWSgzOTIwMyk=&amp;WINDOW=FIRST_POPUP&amp;HEIGHT=450&amp;WIDTH=450&amp;START_MA","XIMIZED=FALSE&amp;VAR:CALENDAR=US&amp;VAR:SYMBOL=HOT&amp;VAR:INDEX=0"}</definedName>
    <definedName name="_6374__FDSAUDITLINK__" localSheetId="2" hidden="1">{"fdsup://directions/FAT Viewer?action=UPDATE&amp;creator=factset&amp;DYN_ARGS=TRUE&amp;DOC_NAME=FAT:FQL_AUDITING_CLIENT_TEMPLATE.FAT&amp;display_string=Audit&amp;VAR:KEY=TIHKJCRKBW&amp;VAR:QUERY=RkZfRU5UUlBSX1ZBTF9EQUlMWSgzOTIwMyk=&amp;WINDOW=FIRST_POPUP&amp;HEIGHT=450&amp;WIDTH=450&amp;START_MA","XIMIZED=FALSE&amp;VAR:CALENDAR=US&amp;VAR:SYMBOL=585284&amp;VAR:INDEX=0"}</definedName>
    <definedName name="_6374__FDSAUDITLINK__" hidden="1">{"fdsup://directions/FAT Viewer?action=UPDATE&amp;creator=factset&amp;DYN_ARGS=TRUE&amp;DOC_NAME=FAT:FQL_AUDITING_CLIENT_TEMPLATE.FAT&amp;display_string=Audit&amp;VAR:KEY=TIHKJCRKBW&amp;VAR:QUERY=RkZfRU5UUlBSX1ZBTF9EQUlMWSgzOTIwMyk=&amp;WINDOW=FIRST_POPUP&amp;HEIGHT=450&amp;WIDTH=450&amp;START_MA","XIMIZED=FALSE&amp;VAR:CALENDAR=US&amp;VAR:SYMBOL=585284&amp;VAR:INDEX=0"}</definedName>
    <definedName name="_6375__FDSAUDITLINK__" localSheetId="2" hidden="1">{"fdsup://directions/FAT Viewer?action=UPDATE&amp;creator=factset&amp;DYN_ARGS=TRUE&amp;DOC_NAME=FAT:FQL_AUDITING_CLIENT_TEMPLATE.FAT&amp;display_string=Audit&amp;VAR:KEY=XGZMJMJCJC&amp;VAR:QUERY=RkZfRU5UUlBSX1ZBTF9EQUlMWSgzOTIwMyk=&amp;WINDOW=FIRST_POPUP&amp;HEIGHT=450&amp;WIDTH=450&amp;START_MA","XIMIZED=FALSE&amp;VAR:CALENDAR=US&amp;VAR:SYMBOL=MAR&amp;VAR:INDEX=0"}</definedName>
    <definedName name="_6375__FDSAUDITLINK__" hidden="1">{"fdsup://directions/FAT Viewer?action=UPDATE&amp;creator=factset&amp;DYN_ARGS=TRUE&amp;DOC_NAME=FAT:FQL_AUDITING_CLIENT_TEMPLATE.FAT&amp;display_string=Audit&amp;VAR:KEY=XGZMJMJCJC&amp;VAR:QUERY=RkZfRU5UUlBSX1ZBTF9EQUlMWSgzOTIwMyk=&amp;WINDOW=FIRST_POPUP&amp;HEIGHT=450&amp;WIDTH=450&amp;START_MA","XIMIZED=FALSE&amp;VAR:CALENDAR=US&amp;VAR:SYMBOL=MAR&amp;VAR:INDEX=0"}</definedName>
    <definedName name="_6376__FDSAUDITLINK__" localSheetId="2" hidden="1">{"fdsup://directions/FAT Viewer?action=UPDATE&amp;creator=factset&amp;DYN_ARGS=TRUE&amp;DOC_NAME=FAT:FQL_AUDITING_CLIENT_TEMPLATE.FAT&amp;display_string=Audit&amp;VAR:KEY=HKTYPEXMXK&amp;VAR:QUERY=RkZfRU5UUlBSX1ZBTF9EQUlMWSgzOTIwMyk=&amp;WINDOW=FIRST_POPUP&amp;HEIGHT=450&amp;WIDTH=450&amp;START_MA","XIMIZED=FALSE&amp;VAR:CALENDAR=US&amp;VAR:SYMBOL=CHH&amp;VAR:INDEX=0"}</definedName>
    <definedName name="_6376__FDSAUDITLINK__" hidden="1">{"fdsup://directions/FAT Viewer?action=UPDATE&amp;creator=factset&amp;DYN_ARGS=TRUE&amp;DOC_NAME=FAT:FQL_AUDITING_CLIENT_TEMPLATE.FAT&amp;display_string=Audit&amp;VAR:KEY=HKTYPEXMXK&amp;VAR:QUERY=RkZfRU5UUlBSX1ZBTF9EQUlMWSgzOTIwMyk=&amp;WINDOW=FIRST_POPUP&amp;HEIGHT=450&amp;WIDTH=450&amp;START_MA","XIMIZED=FALSE&amp;VAR:CALENDAR=US&amp;VAR:SYMBOL=CHH&amp;VAR:INDEX=0"}</definedName>
    <definedName name="_6377__FDSAUDITLINK__" localSheetId="2" hidden="1">{"fdsup://directions/FAT Viewer?action=UPDATE&amp;creator=factset&amp;DYN_ARGS=TRUE&amp;DOC_NAME=FAT:FQL_AUDITING_CLIENT_TEMPLATE.FAT&amp;display_string=Audit&amp;VAR:KEY=TGZEFKFWXS&amp;VAR:QUERY=RkZfRU5UUlBSX1ZBTF9EQUlMWSgzOTIwMyk=&amp;WINDOW=FIRST_POPUP&amp;HEIGHT=450&amp;WIDTH=450&amp;START_MA","XIMIZED=FALSE&amp;VAR:CALENDAR=US&amp;VAR:SYMBOL=WYN&amp;VAR:INDEX=0"}</definedName>
    <definedName name="_6377__FDSAUDITLINK__" hidden="1">{"fdsup://directions/FAT Viewer?action=UPDATE&amp;creator=factset&amp;DYN_ARGS=TRUE&amp;DOC_NAME=FAT:FQL_AUDITING_CLIENT_TEMPLATE.FAT&amp;display_string=Audit&amp;VAR:KEY=TGZEFKFWXS&amp;VAR:QUERY=RkZfRU5UUlBSX1ZBTF9EQUlMWSgzOTIwMyk=&amp;WINDOW=FIRST_POPUP&amp;HEIGHT=450&amp;WIDTH=450&amp;START_MA","XIMIZED=FALSE&amp;VAR:CALENDAR=US&amp;VAR:SYMBOL=WYN&amp;VAR:INDEX=0"}</definedName>
    <definedName name="_6378__FDSAUDITLINK__" localSheetId="2" hidden="1">{"fdsup://directions/FAT Viewer?action=UPDATE&amp;creator=factset&amp;DYN_ARGS=TRUE&amp;DOC_NAME=FAT:FQL_AUDITING_CLIENT_TEMPLATE.FAT&amp;display_string=Audit&amp;VAR:KEY=ZUZKXMREJU&amp;VAR:QUERY=RkZfRU5UUlBSX1ZBTF9EQUlMWSgzOTIwMik=&amp;WINDOW=FIRST_POPUP&amp;HEIGHT=450&amp;WIDTH=450&amp;START_MA","XIMIZED=FALSE&amp;VAR:CALENDAR=US&amp;VAR:SYMBOL=H&amp;VAR:INDEX=0"}</definedName>
    <definedName name="_6378__FDSAUDITLINK__" hidden="1">{"fdsup://directions/FAT Viewer?action=UPDATE&amp;creator=factset&amp;DYN_ARGS=TRUE&amp;DOC_NAME=FAT:FQL_AUDITING_CLIENT_TEMPLATE.FAT&amp;display_string=Audit&amp;VAR:KEY=ZUZKXMREJU&amp;VAR:QUERY=RkZfRU5UUlBSX1ZBTF9EQUlMWSgzOTIwMik=&amp;WINDOW=FIRST_POPUP&amp;HEIGHT=450&amp;WIDTH=450&amp;START_MA","XIMIZED=FALSE&amp;VAR:CALENDAR=US&amp;VAR:SYMBOL=H&amp;VAR:INDEX=0"}</definedName>
    <definedName name="_6379__FDSAUDITLINK__" localSheetId="2" hidden="1">{"fdsup://directions/FAT Viewer?action=UPDATE&amp;creator=factset&amp;DYN_ARGS=TRUE&amp;DOC_NAME=FAT:FQL_AUDITING_CLIENT_TEMPLATE.FAT&amp;display_string=Audit&amp;VAR:KEY=LODCVALYZC&amp;VAR:QUERY=RkZfRU5UUlBSX1ZBTF9EQUlMWSgzOTIwMik=&amp;WINDOW=FIRST_POPUP&amp;HEIGHT=450&amp;WIDTH=450&amp;START_MA","XIMIZED=FALSE&amp;VAR:CALENDAR=US&amp;VAR:SYMBOL=HOT&amp;VAR:INDEX=0"}</definedName>
    <definedName name="_6379__FDSAUDITLINK__" hidden="1">{"fdsup://directions/FAT Viewer?action=UPDATE&amp;creator=factset&amp;DYN_ARGS=TRUE&amp;DOC_NAME=FAT:FQL_AUDITING_CLIENT_TEMPLATE.FAT&amp;display_string=Audit&amp;VAR:KEY=LODCVALYZC&amp;VAR:QUERY=RkZfRU5UUlBSX1ZBTF9EQUlMWSgzOTIwMik=&amp;WINDOW=FIRST_POPUP&amp;HEIGHT=450&amp;WIDTH=450&amp;START_MA","XIMIZED=FALSE&amp;VAR:CALENDAR=US&amp;VAR:SYMBOL=HOT&amp;VAR:INDEX=0"}</definedName>
    <definedName name="_638__________123Graph_BCHART_2" hidden="1">#REF!</definedName>
    <definedName name="_638__123Graph_FCHART_3" hidden="1">#REF!</definedName>
    <definedName name="_63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38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6380__FDSAUDITLINK__" localSheetId="2" hidden="1">{"fdsup://directions/FAT Viewer?action=UPDATE&amp;creator=factset&amp;DYN_ARGS=TRUE&amp;DOC_NAME=FAT:FQL_AUDITING_CLIENT_TEMPLATE.FAT&amp;display_string=Audit&amp;VAR:KEY=FOXMTKTORE&amp;VAR:QUERY=RkZfRU5UUlBSX1ZBTF9EQUlMWSgzOTIwMik=&amp;WINDOW=FIRST_POPUP&amp;HEIGHT=450&amp;WIDTH=450&amp;START_MA","XIMIZED=FALSE&amp;VAR:CALENDAR=US&amp;VAR:SYMBOL=585284&amp;VAR:INDEX=0"}</definedName>
    <definedName name="_6380__FDSAUDITLINK__" hidden="1">{"fdsup://directions/FAT Viewer?action=UPDATE&amp;creator=factset&amp;DYN_ARGS=TRUE&amp;DOC_NAME=FAT:FQL_AUDITING_CLIENT_TEMPLATE.FAT&amp;display_string=Audit&amp;VAR:KEY=FOXMTKTORE&amp;VAR:QUERY=RkZfRU5UUlBSX1ZBTF9EQUlMWSgzOTIwMik=&amp;WINDOW=FIRST_POPUP&amp;HEIGHT=450&amp;WIDTH=450&amp;START_MA","XIMIZED=FALSE&amp;VAR:CALENDAR=US&amp;VAR:SYMBOL=585284&amp;VAR:INDEX=0"}</definedName>
    <definedName name="_6381__FDSAUDITLINK__" localSheetId="2" hidden="1">{"fdsup://directions/FAT Viewer?action=UPDATE&amp;creator=factset&amp;DYN_ARGS=TRUE&amp;DOC_NAME=FAT:FQL_AUDITING_CLIENT_TEMPLATE.FAT&amp;display_string=Audit&amp;VAR:KEY=HUXWZCRGDS&amp;VAR:QUERY=RkZfRU5UUlBSX1ZBTF9EQUlMWSgzOTIwMik=&amp;WINDOW=FIRST_POPUP&amp;HEIGHT=450&amp;WIDTH=450&amp;START_MA","XIMIZED=FALSE&amp;VAR:CALENDAR=US&amp;VAR:SYMBOL=MAR&amp;VAR:INDEX=0"}</definedName>
    <definedName name="_6381__FDSAUDITLINK__" hidden="1">{"fdsup://directions/FAT Viewer?action=UPDATE&amp;creator=factset&amp;DYN_ARGS=TRUE&amp;DOC_NAME=FAT:FQL_AUDITING_CLIENT_TEMPLATE.FAT&amp;display_string=Audit&amp;VAR:KEY=HUXWZCRGDS&amp;VAR:QUERY=RkZfRU5UUlBSX1ZBTF9EQUlMWSgzOTIwMik=&amp;WINDOW=FIRST_POPUP&amp;HEIGHT=450&amp;WIDTH=450&amp;START_MA","XIMIZED=FALSE&amp;VAR:CALENDAR=US&amp;VAR:SYMBOL=MAR&amp;VAR:INDEX=0"}</definedName>
    <definedName name="_6382__FDSAUDITLINK__" localSheetId="2" hidden="1">{"fdsup://directions/FAT Viewer?action=UPDATE&amp;creator=factset&amp;DYN_ARGS=TRUE&amp;DOC_NAME=FAT:FQL_AUDITING_CLIENT_TEMPLATE.FAT&amp;display_string=Audit&amp;VAR:KEY=FMPENONIJW&amp;VAR:QUERY=RkZfRU5UUlBSX1ZBTF9EQUlMWSgzOTIwMik=&amp;WINDOW=FIRST_POPUP&amp;HEIGHT=450&amp;WIDTH=450&amp;START_MA","XIMIZED=FALSE&amp;VAR:CALENDAR=US&amp;VAR:SYMBOL=CHH&amp;VAR:INDEX=0"}</definedName>
    <definedName name="_6382__FDSAUDITLINK__" hidden="1">{"fdsup://directions/FAT Viewer?action=UPDATE&amp;creator=factset&amp;DYN_ARGS=TRUE&amp;DOC_NAME=FAT:FQL_AUDITING_CLIENT_TEMPLATE.FAT&amp;display_string=Audit&amp;VAR:KEY=FMPENONIJW&amp;VAR:QUERY=RkZfRU5UUlBSX1ZBTF9EQUlMWSgzOTIwMik=&amp;WINDOW=FIRST_POPUP&amp;HEIGHT=450&amp;WIDTH=450&amp;START_MA","XIMIZED=FALSE&amp;VAR:CALENDAR=US&amp;VAR:SYMBOL=CHH&amp;VAR:INDEX=0"}</definedName>
    <definedName name="_6383__FDSAUDITLINK__" localSheetId="2" hidden="1">{"fdsup://directions/FAT Viewer?action=UPDATE&amp;creator=factset&amp;DYN_ARGS=TRUE&amp;DOC_NAME=FAT:FQL_AUDITING_CLIENT_TEMPLATE.FAT&amp;display_string=Audit&amp;VAR:KEY=XSRMFAJUFI&amp;VAR:QUERY=RkZfRU5UUlBSX1ZBTF9EQUlMWSgzOTIwMik=&amp;WINDOW=FIRST_POPUP&amp;HEIGHT=450&amp;WIDTH=450&amp;START_MA","XIMIZED=FALSE&amp;VAR:CALENDAR=US&amp;VAR:SYMBOL=WYN&amp;VAR:INDEX=0"}</definedName>
    <definedName name="_6383__FDSAUDITLINK__" hidden="1">{"fdsup://directions/FAT Viewer?action=UPDATE&amp;creator=factset&amp;DYN_ARGS=TRUE&amp;DOC_NAME=FAT:FQL_AUDITING_CLIENT_TEMPLATE.FAT&amp;display_string=Audit&amp;VAR:KEY=XSRMFAJUFI&amp;VAR:QUERY=RkZfRU5UUlBSX1ZBTF9EQUlMWSgzOTIwMik=&amp;WINDOW=FIRST_POPUP&amp;HEIGHT=450&amp;WIDTH=450&amp;START_MA","XIMIZED=FALSE&amp;VAR:CALENDAR=US&amp;VAR:SYMBOL=WYN&amp;VAR:INDEX=0"}</definedName>
    <definedName name="_6384__FDSAUDITLINK__" localSheetId="2" hidden="1">{"fdsup://directions/FAT Viewer?action=UPDATE&amp;creator=factset&amp;DYN_ARGS=TRUE&amp;DOC_NAME=FAT:FQL_AUDITING_CLIENT_TEMPLATE.FAT&amp;display_string=Audit&amp;VAR:KEY=RUNAJEPWPS&amp;VAR:QUERY=RkZfRU5UUlBSX1ZBTF9EQUlMWSgzOTE5OSk=&amp;WINDOW=FIRST_POPUP&amp;HEIGHT=450&amp;WIDTH=450&amp;START_MA","XIMIZED=FALSE&amp;VAR:CALENDAR=US&amp;VAR:SYMBOL=H&amp;VAR:INDEX=0"}</definedName>
    <definedName name="_6384__FDSAUDITLINK__" hidden="1">{"fdsup://directions/FAT Viewer?action=UPDATE&amp;creator=factset&amp;DYN_ARGS=TRUE&amp;DOC_NAME=FAT:FQL_AUDITING_CLIENT_TEMPLATE.FAT&amp;display_string=Audit&amp;VAR:KEY=RUNAJEPWPS&amp;VAR:QUERY=RkZfRU5UUlBSX1ZBTF9EQUlMWSgzOTE5OSk=&amp;WINDOW=FIRST_POPUP&amp;HEIGHT=450&amp;WIDTH=450&amp;START_MA","XIMIZED=FALSE&amp;VAR:CALENDAR=US&amp;VAR:SYMBOL=H&amp;VAR:INDEX=0"}</definedName>
    <definedName name="_6385__FDSAUDITLINK__" localSheetId="2" hidden="1">{"fdsup://directions/FAT Viewer?action=UPDATE&amp;creator=factset&amp;DYN_ARGS=TRUE&amp;DOC_NAME=FAT:FQL_AUDITING_CLIENT_TEMPLATE.FAT&amp;display_string=Audit&amp;VAR:KEY=NQTMDGRQBY&amp;VAR:QUERY=RkZfRU5UUlBSX1ZBTF9EQUlMWSgzOTE5OSk=&amp;WINDOW=FIRST_POPUP&amp;HEIGHT=450&amp;WIDTH=450&amp;START_MA","XIMIZED=FALSE&amp;VAR:CALENDAR=US&amp;VAR:SYMBOL=HOT&amp;VAR:INDEX=0"}</definedName>
    <definedName name="_6385__FDSAUDITLINK__" hidden="1">{"fdsup://directions/FAT Viewer?action=UPDATE&amp;creator=factset&amp;DYN_ARGS=TRUE&amp;DOC_NAME=FAT:FQL_AUDITING_CLIENT_TEMPLATE.FAT&amp;display_string=Audit&amp;VAR:KEY=NQTMDGRQBY&amp;VAR:QUERY=RkZfRU5UUlBSX1ZBTF9EQUlMWSgzOTE5OSk=&amp;WINDOW=FIRST_POPUP&amp;HEIGHT=450&amp;WIDTH=450&amp;START_MA","XIMIZED=FALSE&amp;VAR:CALENDAR=US&amp;VAR:SYMBOL=HOT&amp;VAR:INDEX=0"}</definedName>
    <definedName name="_6386__FDSAUDITLINK__" localSheetId="2" hidden="1">{"fdsup://directions/FAT Viewer?action=UPDATE&amp;creator=factset&amp;DYN_ARGS=TRUE&amp;DOC_NAME=FAT:FQL_AUDITING_CLIENT_TEMPLATE.FAT&amp;display_string=Audit&amp;VAR:KEY=TUJABGHUZQ&amp;VAR:QUERY=RkZfRU5UUlBSX1ZBTF9EQUlMWSgzOTE5OSk=&amp;WINDOW=FIRST_POPUP&amp;HEIGHT=450&amp;WIDTH=450&amp;START_MA","XIMIZED=FALSE&amp;VAR:CALENDAR=US&amp;VAR:SYMBOL=585284&amp;VAR:INDEX=0"}</definedName>
    <definedName name="_6386__FDSAUDITLINK__" hidden="1">{"fdsup://directions/FAT Viewer?action=UPDATE&amp;creator=factset&amp;DYN_ARGS=TRUE&amp;DOC_NAME=FAT:FQL_AUDITING_CLIENT_TEMPLATE.FAT&amp;display_string=Audit&amp;VAR:KEY=TUJABGHUZQ&amp;VAR:QUERY=RkZfRU5UUlBSX1ZBTF9EQUlMWSgzOTE5OSk=&amp;WINDOW=FIRST_POPUP&amp;HEIGHT=450&amp;WIDTH=450&amp;START_MA","XIMIZED=FALSE&amp;VAR:CALENDAR=US&amp;VAR:SYMBOL=585284&amp;VAR:INDEX=0"}</definedName>
    <definedName name="_6387__FDSAUDITLINK__" localSheetId="2" hidden="1">{"fdsup://directions/FAT Viewer?action=UPDATE&amp;creator=factset&amp;DYN_ARGS=TRUE&amp;DOC_NAME=FAT:FQL_AUDITING_CLIENT_TEMPLATE.FAT&amp;display_string=Audit&amp;VAR:KEY=XGXYDCBOLA&amp;VAR:QUERY=RkZfRU5UUlBSX1ZBTF9EQUlMWSgzOTE5OSk=&amp;WINDOW=FIRST_POPUP&amp;HEIGHT=450&amp;WIDTH=450&amp;START_MA","XIMIZED=FALSE&amp;VAR:CALENDAR=US&amp;VAR:SYMBOL=MAR&amp;VAR:INDEX=0"}</definedName>
    <definedName name="_6387__FDSAUDITLINK__" hidden="1">{"fdsup://directions/FAT Viewer?action=UPDATE&amp;creator=factset&amp;DYN_ARGS=TRUE&amp;DOC_NAME=FAT:FQL_AUDITING_CLIENT_TEMPLATE.FAT&amp;display_string=Audit&amp;VAR:KEY=XGXYDCBOLA&amp;VAR:QUERY=RkZfRU5UUlBSX1ZBTF9EQUlMWSgzOTE5OSk=&amp;WINDOW=FIRST_POPUP&amp;HEIGHT=450&amp;WIDTH=450&amp;START_MA","XIMIZED=FALSE&amp;VAR:CALENDAR=US&amp;VAR:SYMBOL=MAR&amp;VAR:INDEX=0"}</definedName>
    <definedName name="_6388__FDSAUDITLINK__" localSheetId="2" hidden="1">{"fdsup://directions/FAT Viewer?action=UPDATE&amp;creator=factset&amp;DYN_ARGS=TRUE&amp;DOC_NAME=FAT:FQL_AUDITING_CLIENT_TEMPLATE.FAT&amp;display_string=Audit&amp;VAR:KEY=BKXKXSLOZK&amp;VAR:QUERY=RkZfRU5UUlBSX1ZBTF9EQUlMWSgzOTE5OSk=&amp;WINDOW=FIRST_POPUP&amp;HEIGHT=450&amp;WIDTH=450&amp;START_MA","XIMIZED=FALSE&amp;VAR:CALENDAR=US&amp;VAR:SYMBOL=CHH&amp;VAR:INDEX=0"}</definedName>
    <definedName name="_6388__FDSAUDITLINK__" hidden="1">{"fdsup://directions/FAT Viewer?action=UPDATE&amp;creator=factset&amp;DYN_ARGS=TRUE&amp;DOC_NAME=FAT:FQL_AUDITING_CLIENT_TEMPLATE.FAT&amp;display_string=Audit&amp;VAR:KEY=BKXKXSLOZK&amp;VAR:QUERY=RkZfRU5UUlBSX1ZBTF9EQUlMWSgzOTE5OSk=&amp;WINDOW=FIRST_POPUP&amp;HEIGHT=450&amp;WIDTH=450&amp;START_MA","XIMIZED=FALSE&amp;VAR:CALENDAR=US&amp;VAR:SYMBOL=CHH&amp;VAR:INDEX=0"}</definedName>
    <definedName name="_6389__FDSAUDITLINK__" localSheetId="2" hidden="1">{"fdsup://directions/FAT Viewer?action=UPDATE&amp;creator=factset&amp;DYN_ARGS=TRUE&amp;DOC_NAME=FAT:FQL_AUDITING_CLIENT_TEMPLATE.FAT&amp;display_string=Audit&amp;VAR:KEY=TCDQREPAJO&amp;VAR:QUERY=RkZfRU5UUlBSX1ZBTF9EQUlMWSgzOTE5OSk=&amp;WINDOW=FIRST_POPUP&amp;HEIGHT=450&amp;WIDTH=450&amp;START_MA","XIMIZED=FALSE&amp;VAR:CALENDAR=US&amp;VAR:SYMBOL=WYN&amp;VAR:INDEX=0"}</definedName>
    <definedName name="_6389__FDSAUDITLINK__" hidden="1">{"fdsup://directions/FAT Viewer?action=UPDATE&amp;creator=factset&amp;DYN_ARGS=TRUE&amp;DOC_NAME=FAT:FQL_AUDITING_CLIENT_TEMPLATE.FAT&amp;display_string=Audit&amp;VAR:KEY=TCDQREPAJO&amp;VAR:QUERY=RkZfRU5UUlBSX1ZBTF9EQUlMWSgzOTE5OSk=&amp;WINDOW=FIRST_POPUP&amp;HEIGHT=450&amp;WIDTH=450&amp;START_MA","XIMIZED=FALSE&amp;VAR:CALENDAR=US&amp;VAR:SYMBOL=WYN&amp;VAR:INDEX=0"}</definedName>
    <definedName name="_639__________123Graph_BCHART_3" hidden="1">#REF!</definedName>
    <definedName name="_63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39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6390__FDSAUDITLINK__" localSheetId="2" hidden="1">{"fdsup://directions/FAT Viewer?action=UPDATE&amp;creator=factset&amp;DYN_ARGS=TRUE&amp;DOC_NAME=FAT:FQL_AUDITING_CLIENT_TEMPLATE.FAT&amp;display_string=Audit&amp;VAR:KEY=BQHYXEHKTC&amp;VAR:QUERY=RkZfRU5UUlBSX1ZBTF9EQUlMWSgzOTE5OCk=&amp;WINDOW=FIRST_POPUP&amp;HEIGHT=450&amp;WIDTH=450&amp;START_MA","XIMIZED=FALSE&amp;VAR:CALENDAR=US&amp;VAR:SYMBOL=H&amp;VAR:INDEX=0"}</definedName>
    <definedName name="_6390__FDSAUDITLINK__" hidden="1">{"fdsup://directions/FAT Viewer?action=UPDATE&amp;creator=factset&amp;DYN_ARGS=TRUE&amp;DOC_NAME=FAT:FQL_AUDITING_CLIENT_TEMPLATE.FAT&amp;display_string=Audit&amp;VAR:KEY=BQHYXEHKTC&amp;VAR:QUERY=RkZfRU5UUlBSX1ZBTF9EQUlMWSgzOTE5OCk=&amp;WINDOW=FIRST_POPUP&amp;HEIGHT=450&amp;WIDTH=450&amp;START_MA","XIMIZED=FALSE&amp;VAR:CALENDAR=US&amp;VAR:SYMBOL=H&amp;VAR:INDEX=0"}</definedName>
    <definedName name="_6391__FDSAUDITLINK__" localSheetId="2" hidden="1">{"fdsup://directions/FAT Viewer?action=UPDATE&amp;creator=factset&amp;DYN_ARGS=TRUE&amp;DOC_NAME=FAT:FQL_AUDITING_CLIENT_TEMPLATE.FAT&amp;display_string=Audit&amp;VAR:KEY=RGRORABITO&amp;VAR:QUERY=RkZfRU5UUlBSX1ZBTF9EQUlMWSgzOTE5OCk=&amp;WINDOW=FIRST_POPUP&amp;HEIGHT=450&amp;WIDTH=450&amp;START_MA","XIMIZED=FALSE&amp;VAR:CALENDAR=US&amp;VAR:SYMBOL=HOT&amp;VAR:INDEX=0"}</definedName>
    <definedName name="_6391__FDSAUDITLINK__" hidden="1">{"fdsup://directions/FAT Viewer?action=UPDATE&amp;creator=factset&amp;DYN_ARGS=TRUE&amp;DOC_NAME=FAT:FQL_AUDITING_CLIENT_TEMPLATE.FAT&amp;display_string=Audit&amp;VAR:KEY=RGRORABITO&amp;VAR:QUERY=RkZfRU5UUlBSX1ZBTF9EQUlMWSgzOTE5OCk=&amp;WINDOW=FIRST_POPUP&amp;HEIGHT=450&amp;WIDTH=450&amp;START_MA","XIMIZED=FALSE&amp;VAR:CALENDAR=US&amp;VAR:SYMBOL=HOT&amp;VAR:INDEX=0"}</definedName>
    <definedName name="_6392__FDSAUDITLINK__" localSheetId="2" hidden="1">{"fdsup://directions/FAT Viewer?action=UPDATE&amp;creator=factset&amp;DYN_ARGS=TRUE&amp;DOC_NAME=FAT:FQL_AUDITING_CLIENT_TEMPLATE.FAT&amp;display_string=Audit&amp;VAR:KEY=PADOXGPCXE&amp;VAR:QUERY=RkZfRU5UUlBSX1ZBTF9EQUlMWSgzOTE5OCk=&amp;WINDOW=FIRST_POPUP&amp;HEIGHT=450&amp;WIDTH=450&amp;START_MA","XIMIZED=FALSE&amp;VAR:CALENDAR=US&amp;VAR:SYMBOL=585284&amp;VAR:INDEX=0"}</definedName>
    <definedName name="_6392__FDSAUDITLINK__" hidden="1">{"fdsup://directions/FAT Viewer?action=UPDATE&amp;creator=factset&amp;DYN_ARGS=TRUE&amp;DOC_NAME=FAT:FQL_AUDITING_CLIENT_TEMPLATE.FAT&amp;display_string=Audit&amp;VAR:KEY=PADOXGPCXE&amp;VAR:QUERY=RkZfRU5UUlBSX1ZBTF9EQUlMWSgzOTE5OCk=&amp;WINDOW=FIRST_POPUP&amp;HEIGHT=450&amp;WIDTH=450&amp;START_MA","XIMIZED=FALSE&amp;VAR:CALENDAR=US&amp;VAR:SYMBOL=585284&amp;VAR:INDEX=0"}</definedName>
    <definedName name="_6393__FDSAUDITLINK__" localSheetId="2" hidden="1">{"fdsup://directions/FAT Viewer?action=UPDATE&amp;creator=factset&amp;DYN_ARGS=TRUE&amp;DOC_NAME=FAT:FQL_AUDITING_CLIENT_TEMPLATE.FAT&amp;display_string=Audit&amp;VAR:KEY=FYDUFEJEBG&amp;VAR:QUERY=RkZfRU5UUlBSX1ZBTF9EQUlMWSgzOTE5OCk=&amp;WINDOW=FIRST_POPUP&amp;HEIGHT=450&amp;WIDTH=450&amp;START_MA","XIMIZED=FALSE&amp;VAR:CALENDAR=US&amp;VAR:SYMBOL=MAR&amp;VAR:INDEX=0"}</definedName>
    <definedName name="_6393__FDSAUDITLINK__" hidden="1">{"fdsup://directions/FAT Viewer?action=UPDATE&amp;creator=factset&amp;DYN_ARGS=TRUE&amp;DOC_NAME=FAT:FQL_AUDITING_CLIENT_TEMPLATE.FAT&amp;display_string=Audit&amp;VAR:KEY=FYDUFEJEBG&amp;VAR:QUERY=RkZfRU5UUlBSX1ZBTF9EQUlMWSgzOTE5OCk=&amp;WINDOW=FIRST_POPUP&amp;HEIGHT=450&amp;WIDTH=450&amp;START_MA","XIMIZED=FALSE&amp;VAR:CALENDAR=US&amp;VAR:SYMBOL=MAR&amp;VAR:INDEX=0"}</definedName>
    <definedName name="_6394__FDSAUDITLINK__" localSheetId="2" hidden="1">{"fdsup://directions/FAT Viewer?action=UPDATE&amp;creator=factset&amp;DYN_ARGS=TRUE&amp;DOC_NAME=FAT:FQL_AUDITING_CLIENT_TEMPLATE.FAT&amp;display_string=Audit&amp;VAR:KEY=NGPGLYRSBG&amp;VAR:QUERY=RkZfRU5UUlBSX1ZBTF9EQUlMWSgzOTE5OCk=&amp;WINDOW=FIRST_POPUP&amp;HEIGHT=450&amp;WIDTH=450&amp;START_MA","XIMIZED=FALSE&amp;VAR:CALENDAR=US&amp;VAR:SYMBOL=CHH&amp;VAR:INDEX=0"}</definedName>
    <definedName name="_6394__FDSAUDITLINK__" hidden="1">{"fdsup://directions/FAT Viewer?action=UPDATE&amp;creator=factset&amp;DYN_ARGS=TRUE&amp;DOC_NAME=FAT:FQL_AUDITING_CLIENT_TEMPLATE.FAT&amp;display_string=Audit&amp;VAR:KEY=NGPGLYRSBG&amp;VAR:QUERY=RkZfRU5UUlBSX1ZBTF9EQUlMWSgzOTE5OCk=&amp;WINDOW=FIRST_POPUP&amp;HEIGHT=450&amp;WIDTH=450&amp;START_MA","XIMIZED=FALSE&amp;VAR:CALENDAR=US&amp;VAR:SYMBOL=CHH&amp;VAR:INDEX=0"}</definedName>
    <definedName name="_6395__FDSAUDITLINK__" localSheetId="2" hidden="1">{"fdsup://directions/FAT Viewer?action=UPDATE&amp;creator=factset&amp;DYN_ARGS=TRUE&amp;DOC_NAME=FAT:FQL_AUDITING_CLIENT_TEMPLATE.FAT&amp;display_string=Audit&amp;VAR:KEY=BMRONYVQDE&amp;VAR:QUERY=RkZfRU5UUlBSX1ZBTF9EQUlMWSgzOTE5OCk=&amp;WINDOW=FIRST_POPUP&amp;HEIGHT=450&amp;WIDTH=450&amp;START_MA","XIMIZED=FALSE&amp;VAR:CALENDAR=US&amp;VAR:SYMBOL=WYN&amp;VAR:INDEX=0"}</definedName>
    <definedName name="_6395__FDSAUDITLINK__" hidden="1">{"fdsup://directions/FAT Viewer?action=UPDATE&amp;creator=factset&amp;DYN_ARGS=TRUE&amp;DOC_NAME=FAT:FQL_AUDITING_CLIENT_TEMPLATE.FAT&amp;display_string=Audit&amp;VAR:KEY=BMRONYVQDE&amp;VAR:QUERY=RkZfRU5UUlBSX1ZBTF9EQUlMWSgzOTE5OCk=&amp;WINDOW=FIRST_POPUP&amp;HEIGHT=450&amp;WIDTH=450&amp;START_MA","XIMIZED=FALSE&amp;VAR:CALENDAR=US&amp;VAR:SYMBOL=WYN&amp;VAR:INDEX=0"}</definedName>
    <definedName name="_6396__FDSAUDITLINK__" localSheetId="2" hidden="1">{"fdsup://directions/FAT Viewer?action=UPDATE&amp;creator=factset&amp;DYN_ARGS=TRUE&amp;DOC_NAME=FAT:FQL_AUDITING_CLIENT_TEMPLATE.FAT&amp;display_string=Audit&amp;VAR:KEY=TIRQJSBYHI&amp;VAR:QUERY=RkZfRU5UUlBSX1ZBTF9EQUlMWSgzOTE5Nyk=&amp;WINDOW=FIRST_POPUP&amp;HEIGHT=450&amp;WIDTH=450&amp;START_MA","XIMIZED=FALSE&amp;VAR:CALENDAR=US&amp;VAR:SYMBOL=H&amp;VAR:INDEX=0"}</definedName>
    <definedName name="_6396__FDSAUDITLINK__" hidden="1">{"fdsup://directions/FAT Viewer?action=UPDATE&amp;creator=factset&amp;DYN_ARGS=TRUE&amp;DOC_NAME=FAT:FQL_AUDITING_CLIENT_TEMPLATE.FAT&amp;display_string=Audit&amp;VAR:KEY=TIRQJSBYHI&amp;VAR:QUERY=RkZfRU5UUlBSX1ZBTF9EQUlMWSgzOTE5Nyk=&amp;WINDOW=FIRST_POPUP&amp;HEIGHT=450&amp;WIDTH=450&amp;START_MA","XIMIZED=FALSE&amp;VAR:CALENDAR=US&amp;VAR:SYMBOL=H&amp;VAR:INDEX=0"}</definedName>
    <definedName name="_6397__FDSAUDITLINK__" localSheetId="2" hidden="1">{"fdsup://directions/FAT Viewer?action=UPDATE&amp;creator=factset&amp;DYN_ARGS=TRUE&amp;DOC_NAME=FAT:FQL_AUDITING_CLIENT_TEMPLATE.FAT&amp;display_string=Audit&amp;VAR:KEY=DOFWZYXOFE&amp;VAR:QUERY=RkZfRU5UUlBSX1ZBTF9EQUlMWSgzOTE5Nyk=&amp;WINDOW=FIRST_POPUP&amp;HEIGHT=450&amp;WIDTH=450&amp;START_MA","XIMIZED=FALSE&amp;VAR:CALENDAR=US&amp;VAR:SYMBOL=HOT&amp;VAR:INDEX=0"}</definedName>
    <definedName name="_6397__FDSAUDITLINK__" hidden="1">{"fdsup://directions/FAT Viewer?action=UPDATE&amp;creator=factset&amp;DYN_ARGS=TRUE&amp;DOC_NAME=FAT:FQL_AUDITING_CLIENT_TEMPLATE.FAT&amp;display_string=Audit&amp;VAR:KEY=DOFWZYXOFE&amp;VAR:QUERY=RkZfRU5UUlBSX1ZBTF9EQUlMWSgzOTE5Nyk=&amp;WINDOW=FIRST_POPUP&amp;HEIGHT=450&amp;WIDTH=450&amp;START_MA","XIMIZED=FALSE&amp;VAR:CALENDAR=US&amp;VAR:SYMBOL=HOT&amp;VAR:INDEX=0"}</definedName>
    <definedName name="_6398__FDSAUDITLINK__" localSheetId="2" hidden="1">{"fdsup://directions/FAT Viewer?action=UPDATE&amp;creator=factset&amp;DYN_ARGS=TRUE&amp;DOC_NAME=FAT:FQL_AUDITING_CLIENT_TEMPLATE.FAT&amp;display_string=Audit&amp;VAR:KEY=PEZSZCFGNA&amp;VAR:QUERY=RkZfRU5UUlBSX1ZBTF9EQUlMWSgzOTE5Nyk=&amp;WINDOW=FIRST_POPUP&amp;HEIGHT=450&amp;WIDTH=450&amp;START_MA","XIMIZED=FALSE&amp;VAR:CALENDAR=US&amp;VAR:SYMBOL=585284&amp;VAR:INDEX=0"}</definedName>
    <definedName name="_6398__FDSAUDITLINK__" hidden="1">{"fdsup://directions/FAT Viewer?action=UPDATE&amp;creator=factset&amp;DYN_ARGS=TRUE&amp;DOC_NAME=FAT:FQL_AUDITING_CLIENT_TEMPLATE.FAT&amp;display_string=Audit&amp;VAR:KEY=PEZSZCFGNA&amp;VAR:QUERY=RkZfRU5UUlBSX1ZBTF9EQUlMWSgzOTE5Nyk=&amp;WINDOW=FIRST_POPUP&amp;HEIGHT=450&amp;WIDTH=450&amp;START_MA","XIMIZED=FALSE&amp;VAR:CALENDAR=US&amp;VAR:SYMBOL=585284&amp;VAR:INDEX=0"}</definedName>
    <definedName name="_6399__FDSAUDITLINK__" localSheetId="2" hidden="1">{"fdsup://directions/FAT Viewer?action=UPDATE&amp;creator=factset&amp;DYN_ARGS=TRUE&amp;DOC_NAME=FAT:FQL_AUDITING_CLIENT_TEMPLATE.FAT&amp;display_string=Audit&amp;VAR:KEY=PGJSBWHOXU&amp;VAR:QUERY=RkZfRU5UUlBSX1ZBTF9EQUlMWSgzOTE5Nyk=&amp;WINDOW=FIRST_POPUP&amp;HEIGHT=450&amp;WIDTH=450&amp;START_MA","XIMIZED=FALSE&amp;VAR:CALENDAR=US&amp;VAR:SYMBOL=MAR&amp;VAR:INDEX=0"}</definedName>
    <definedName name="_6399__FDSAUDITLINK__" hidden="1">{"fdsup://directions/FAT Viewer?action=UPDATE&amp;creator=factset&amp;DYN_ARGS=TRUE&amp;DOC_NAME=FAT:FQL_AUDITING_CLIENT_TEMPLATE.FAT&amp;display_string=Audit&amp;VAR:KEY=PGJSBWHOXU&amp;VAR:QUERY=RkZfRU5UUlBSX1ZBTF9EQUlMWSgzOTE5Nyk=&amp;WINDOW=FIRST_POPUP&amp;HEIGHT=450&amp;WIDTH=450&amp;START_MA","XIMIZED=FALSE&amp;VAR:CALENDAR=US&amp;VAR:SYMBOL=MAR&amp;VAR:INDEX=0"}</definedName>
    <definedName name="_64_____________________123Graph_XCHART_14" hidden="1">#REF!</definedName>
    <definedName name="_64__________________123Graph_XCHART_13" hidden="1">#REF!</definedName>
    <definedName name="_64______123Graph_XCHART_12" hidden="1">#REF!</definedName>
    <definedName name="_64______123Graph_XCHART_13" hidden="1">#REF!</definedName>
    <definedName name="_64____0Swvu.Pag" hidden="1">#REF!</definedName>
    <definedName name="_64__123Graph_BCHART_11" hidden="1">#REF!</definedName>
    <definedName name="_64__123Graph_BCHART_12" hidden="1">#N/A</definedName>
    <definedName name="_64__123Graph_BSTD_A" hidden="1">#REF!</definedName>
    <definedName name="_64__123Graph_CCHART_4" hidden="1">#REF!</definedName>
    <definedName name="_64__123Graph_LBL_CCHART_8" hidden="1">#REF!</definedName>
    <definedName name="_64__123Graph_XCHART_13" hidden="1">#REF!</definedName>
    <definedName name="_64__123Graph_XCHART_6" hidden="1">#REF!</definedName>
    <definedName name="_64__123Graph_XLZ6_4CW_CPI_86" hidden="1">#REF!</definedName>
    <definedName name="_64__123Graph_XQRE_S_BY_TYPE" hidden="1">#REF!</definedName>
    <definedName name="_64__FDSAUDITLINK__" localSheetId="2" hidden="1">{"fdsup://IBCentral/FAT Viewer?action=UPDATE&amp;creator=factset&amp;DOC_NAME=fat:reuters_annual_source_window.fat&amp;display_string=Audit&amp;DYN_ARGS=TRUE&amp;VAR:ID1=68215910&amp;VAR:RCODE=AITL&amp;VAR:SDATE=20061299&amp;VAR:FREQ=Y&amp;VAR:RELITEM=RP&amp;VAR:CURRENCY=USD&amp;VAR:CURRSOURCE=EXSHAR","E&amp;VAR:NATFREQ=ANNUAL&amp;VAR:RFIELD=FINALIZED&amp;VAR:DB_TYPE=&amp;VAR:UNITS=M&amp;window=popup&amp;width=450&amp;height=300&amp;START_MAXIMIZED=FALSE"}</definedName>
    <definedName name="_64__FDSAUDITLINK__" hidden="1">{"fdsup://directions/FAT Viewer?action=UPDATE&amp;creator=factset&amp;DYN_ARGS=TRUE&amp;DOC_NAME=FAT:FQL_AUDITING_CLIENT_TEMPLATE.FAT&amp;display_string=Audit&amp;VAR:KEY=ARGLANAHOX&amp;VAR:QUERY=KEZGX1NITERSU19FUShRVFIsMCwsLFJTLFVTRClARkZfU0hMRFJTX0VRKFNFTUksMCwsLFJTLFVTRCkp&amp;WIND","OW=FIRST_POPUP&amp;HEIGHT=450&amp;WIDTH=450&amp;START_MAXIMIZED=FALSE&amp;VAR:CALENDAR=US&amp;VAR:SYMBOL=KV.A&amp;VAR:INDEX=0"}</definedName>
    <definedName name="_64__FDSAUDITLINK___1" localSheetId="2" hidden="1">{"fdsup://directions/FAT Viewer?action=UPDATE&amp;creator=factset&amp;DYN_ARGS=TRUE&amp;DOC_NAME=FAT:FQL_AUDITING_CLIENT_TEMPLATE.FAT&amp;display_string=Audit&amp;VAR:KEY=ARGLANAHOX&amp;VAR:QUERY=KEZGX1NITERSU19FUShRVFIsMCwsLFJTLFVTRClARkZfU0hMRFJTX0VRKFNFTUksMCwsLFJTLFVTRCkp&amp;WIND","OW=FIRST_POPUP&amp;HEIGHT=450&amp;WIDTH=450&amp;START_MAXIMIZED=FALSE&amp;VAR:CALENDAR=US&amp;VAR:SYMBOL=KV.A&amp;VAR:INDEX=0"}</definedName>
    <definedName name="_64__FDSAUDITLINK___1" hidden="1">{"fdsup://directions/FAT Viewer?action=UPDATE&amp;creator=factset&amp;DYN_ARGS=TRUE&amp;DOC_NAME=FAT:FQL_AUDITING_CLIENT_TEMPLATE.FAT&amp;display_string=Audit&amp;VAR:KEY=ARGLANAHOX&amp;VAR:QUERY=KEZGX1NITERSU19FUShRVFIsMCwsLFJTLFVTRClARkZfU0hMRFJTX0VRKFNFTUksMCwsLFJTLFVTRCkp&amp;WIND","OW=FIRST_POPUP&amp;HEIGHT=450&amp;WIDTH=450&amp;START_MAXIMIZED=FALSE&amp;VAR:CALENDAR=US&amp;VAR:SYMBOL=KV.A&amp;VAR:INDEX=0"}</definedName>
    <definedName name="_64_0__123Graph_CCHAR" hidden="1">#REF!</definedName>
    <definedName name="_640__________123Graph_BCHART_4" hidden="1">#REF!</definedName>
    <definedName name="_640__123Graph_XCHART_1A" hidden="1">#REF!</definedName>
    <definedName name="_640__FDSAUDITLINK__" localSheetId="2">{"fdsup://directions/FAT Viewer?action=UPDATE&amp;creator=factset&amp;DYN_ARGS=TRUE&amp;DOC_NAME=FAT:FQL_AUDITING_CLIENT_TEMPLATE.FAT&amp;display_string=Audit&amp;VAR:KEY=VEPSPYJULE&amp;VAR:QUERY=KEZTTF9ORVRfSU5DKE5PVyxOT1csRlNBLCxVU0QpQEZGX05FVF9JTkMoTFRNUywwLCwsLFVTRCkp&amp;WINDOW=F","IRST_POPUP&amp;HEIGHT=450&amp;WIDTH=450&amp;START_MAXIMIZED=FALSE&amp;VAR:CALENDAR=US&amp;VAR:SYMBOL=DMAN&amp;VAR:INDEX=0"}</definedName>
    <definedName name="_640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6400__FDSAUDITLINK__" localSheetId="2" hidden="1">{"fdsup://directions/FAT Viewer?action=UPDATE&amp;creator=factset&amp;DYN_ARGS=TRUE&amp;DOC_NAME=FAT:FQL_AUDITING_CLIENT_TEMPLATE.FAT&amp;display_string=Audit&amp;VAR:KEY=ZGTUHGTKDC&amp;VAR:QUERY=RkZfRU5UUlBSX1ZBTF9EQUlMWSgzOTE5Nyk=&amp;WINDOW=FIRST_POPUP&amp;HEIGHT=450&amp;WIDTH=450&amp;START_MA","XIMIZED=FALSE&amp;VAR:CALENDAR=US&amp;VAR:SYMBOL=CHH&amp;VAR:INDEX=0"}</definedName>
    <definedName name="_6400__FDSAUDITLINK__" hidden="1">{"fdsup://directions/FAT Viewer?action=UPDATE&amp;creator=factset&amp;DYN_ARGS=TRUE&amp;DOC_NAME=FAT:FQL_AUDITING_CLIENT_TEMPLATE.FAT&amp;display_string=Audit&amp;VAR:KEY=ZGTUHGTKDC&amp;VAR:QUERY=RkZfRU5UUlBSX1ZBTF9EQUlMWSgzOTE5Nyk=&amp;WINDOW=FIRST_POPUP&amp;HEIGHT=450&amp;WIDTH=450&amp;START_MA","XIMIZED=FALSE&amp;VAR:CALENDAR=US&amp;VAR:SYMBOL=CHH&amp;VAR:INDEX=0"}</definedName>
    <definedName name="_6401__FDSAUDITLINK__" localSheetId="2" hidden="1">{"fdsup://directions/FAT Viewer?action=UPDATE&amp;creator=factset&amp;DYN_ARGS=TRUE&amp;DOC_NAME=FAT:FQL_AUDITING_CLIENT_TEMPLATE.FAT&amp;display_string=Audit&amp;VAR:KEY=ZUBIRYNWJG&amp;VAR:QUERY=RkZfRU5UUlBSX1ZBTF9EQUlMWSgzOTE5Nyk=&amp;WINDOW=FIRST_POPUP&amp;HEIGHT=450&amp;WIDTH=450&amp;START_MA","XIMIZED=FALSE&amp;VAR:CALENDAR=US&amp;VAR:SYMBOL=WYN&amp;VAR:INDEX=0"}</definedName>
    <definedName name="_6401__FDSAUDITLINK__" hidden="1">{"fdsup://directions/FAT Viewer?action=UPDATE&amp;creator=factset&amp;DYN_ARGS=TRUE&amp;DOC_NAME=FAT:FQL_AUDITING_CLIENT_TEMPLATE.FAT&amp;display_string=Audit&amp;VAR:KEY=ZUBIRYNWJG&amp;VAR:QUERY=RkZfRU5UUlBSX1ZBTF9EQUlMWSgzOTE5Nyk=&amp;WINDOW=FIRST_POPUP&amp;HEIGHT=450&amp;WIDTH=450&amp;START_MA","XIMIZED=FALSE&amp;VAR:CALENDAR=US&amp;VAR:SYMBOL=WYN&amp;VAR:INDEX=0"}</definedName>
    <definedName name="_6402__FDSAUDITLINK__" localSheetId="2" hidden="1">{"fdsup://directions/FAT Viewer?action=UPDATE&amp;creator=factset&amp;DYN_ARGS=TRUE&amp;DOC_NAME=FAT:FQL_AUDITING_CLIENT_TEMPLATE.FAT&amp;display_string=Audit&amp;VAR:KEY=LQBABONSZM&amp;VAR:QUERY=RkZfRU5UUlBSX1ZBTF9EQUlMWSgzOTE5Nik=&amp;WINDOW=FIRST_POPUP&amp;HEIGHT=450&amp;WIDTH=450&amp;START_MA","XIMIZED=FALSE&amp;VAR:CALENDAR=US&amp;VAR:SYMBOL=H&amp;VAR:INDEX=0"}</definedName>
    <definedName name="_6402__FDSAUDITLINK__" hidden="1">{"fdsup://directions/FAT Viewer?action=UPDATE&amp;creator=factset&amp;DYN_ARGS=TRUE&amp;DOC_NAME=FAT:FQL_AUDITING_CLIENT_TEMPLATE.FAT&amp;display_string=Audit&amp;VAR:KEY=LQBABONSZM&amp;VAR:QUERY=RkZfRU5UUlBSX1ZBTF9EQUlMWSgzOTE5Nik=&amp;WINDOW=FIRST_POPUP&amp;HEIGHT=450&amp;WIDTH=450&amp;START_MA","XIMIZED=FALSE&amp;VAR:CALENDAR=US&amp;VAR:SYMBOL=H&amp;VAR:INDEX=0"}</definedName>
    <definedName name="_6403__FDSAUDITLINK__" localSheetId="2" hidden="1">{"fdsup://directions/FAT Viewer?action=UPDATE&amp;creator=factset&amp;DYN_ARGS=TRUE&amp;DOC_NAME=FAT:FQL_AUDITING_CLIENT_TEMPLATE.FAT&amp;display_string=Audit&amp;VAR:KEY=XWBYLWNUNU&amp;VAR:QUERY=RkZfRU5UUlBSX1ZBTF9EQUlMWSgzOTE5Nik=&amp;WINDOW=FIRST_POPUP&amp;HEIGHT=450&amp;WIDTH=450&amp;START_MA","XIMIZED=FALSE&amp;VAR:CALENDAR=US&amp;VAR:SYMBOL=HOT&amp;VAR:INDEX=0"}</definedName>
    <definedName name="_6403__FDSAUDITLINK__" hidden="1">{"fdsup://directions/FAT Viewer?action=UPDATE&amp;creator=factset&amp;DYN_ARGS=TRUE&amp;DOC_NAME=FAT:FQL_AUDITING_CLIENT_TEMPLATE.FAT&amp;display_string=Audit&amp;VAR:KEY=XWBYLWNUNU&amp;VAR:QUERY=RkZfRU5UUlBSX1ZBTF9EQUlMWSgzOTE5Nik=&amp;WINDOW=FIRST_POPUP&amp;HEIGHT=450&amp;WIDTH=450&amp;START_MA","XIMIZED=FALSE&amp;VAR:CALENDAR=US&amp;VAR:SYMBOL=HOT&amp;VAR:INDEX=0"}</definedName>
    <definedName name="_6404__FDSAUDITLINK__" localSheetId="2" hidden="1">{"fdsup://directions/FAT Viewer?action=UPDATE&amp;creator=factset&amp;DYN_ARGS=TRUE&amp;DOC_NAME=FAT:FQL_AUDITING_CLIENT_TEMPLATE.FAT&amp;display_string=Audit&amp;VAR:KEY=BUBWRATEVE&amp;VAR:QUERY=RkZfRU5UUlBSX1ZBTF9EQUlMWSgzOTE5Nik=&amp;WINDOW=FIRST_POPUP&amp;HEIGHT=450&amp;WIDTH=450&amp;START_MA","XIMIZED=FALSE&amp;VAR:CALENDAR=US&amp;VAR:SYMBOL=585284&amp;VAR:INDEX=0"}</definedName>
    <definedName name="_6404__FDSAUDITLINK__" hidden="1">{"fdsup://directions/FAT Viewer?action=UPDATE&amp;creator=factset&amp;DYN_ARGS=TRUE&amp;DOC_NAME=FAT:FQL_AUDITING_CLIENT_TEMPLATE.FAT&amp;display_string=Audit&amp;VAR:KEY=BUBWRATEVE&amp;VAR:QUERY=RkZfRU5UUlBSX1ZBTF9EQUlMWSgzOTE5Nik=&amp;WINDOW=FIRST_POPUP&amp;HEIGHT=450&amp;WIDTH=450&amp;START_MA","XIMIZED=FALSE&amp;VAR:CALENDAR=US&amp;VAR:SYMBOL=585284&amp;VAR:INDEX=0"}</definedName>
    <definedName name="_6405__FDSAUDITLINK__" localSheetId="2" hidden="1">{"fdsup://directions/FAT Viewer?action=UPDATE&amp;creator=factset&amp;DYN_ARGS=TRUE&amp;DOC_NAME=FAT:FQL_AUDITING_CLIENT_TEMPLATE.FAT&amp;display_string=Audit&amp;VAR:KEY=FQZOZODKZI&amp;VAR:QUERY=RkZfRU5UUlBSX1ZBTF9EQUlMWSgzOTE5Nik=&amp;WINDOW=FIRST_POPUP&amp;HEIGHT=450&amp;WIDTH=450&amp;START_MA","XIMIZED=FALSE&amp;VAR:CALENDAR=US&amp;VAR:SYMBOL=MAR&amp;VAR:INDEX=0"}</definedName>
    <definedName name="_6405__FDSAUDITLINK__" hidden="1">{"fdsup://directions/FAT Viewer?action=UPDATE&amp;creator=factset&amp;DYN_ARGS=TRUE&amp;DOC_NAME=FAT:FQL_AUDITING_CLIENT_TEMPLATE.FAT&amp;display_string=Audit&amp;VAR:KEY=FQZOZODKZI&amp;VAR:QUERY=RkZfRU5UUlBSX1ZBTF9EQUlMWSgzOTE5Nik=&amp;WINDOW=FIRST_POPUP&amp;HEIGHT=450&amp;WIDTH=450&amp;START_MA","XIMIZED=FALSE&amp;VAR:CALENDAR=US&amp;VAR:SYMBOL=MAR&amp;VAR:INDEX=0"}</definedName>
    <definedName name="_6406__FDSAUDITLINK__" localSheetId="2" hidden="1">{"fdsup://directions/FAT Viewer?action=UPDATE&amp;creator=factset&amp;DYN_ARGS=TRUE&amp;DOC_NAME=FAT:FQL_AUDITING_CLIENT_TEMPLATE.FAT&amp;display_string=Audit&amp;VAR:KEY=RKLYTKPYXY&amp;VAR:QUERY=RkZfRU5UUlBSX1ZBTF9EQUlMWSgzOTE5Nik=&amp;WINDOW=FIRST_POPUP&amp;HEIGHT=450&amp;WIDTH=450&amp;START_MA","XIMIZED=FALSE&amp;VAR:CALENDAR=US&amp;VAR:SYMBOL=CHH&amp;VAR:INDEX=0"}</definedName>
    <definedName name="_6406__FDSAUDITLINK__" hidden="1">{"fdsup://directions/FAT Viewer?action=UPDATE&amp;creator=factset&amp;DYN_ARGS=TRUE&amp;DOC_NAME=FAT:FQL_AUDITING_CLIENT_TEMPLATE.FAT&amp;display_string=Audit&amp;VAR:KEY=RKLYTKPYXY&amp;VAR:QUERY=RkZfRU5UUlBSX1ZBTF9EQUlMWSgzOTE5Nik=&amp;WINDOW=FIRST_POPUP&amp;HEIGHT=450&amp;WIDTH=450&amp;START_MA","XIMIZED=FALSE&amp;VAR:CALENDAR=US&amp;VAR:SYMBOL=CHH&amp;VAR:INDEX=0"}</definedName>
    <definedName name="_6407__FDSAUDITLINK__" localSheetId="2" hidden="1">{"fdsup://directions/FAT Viewer?action=UPDATE&amp;creator=factset&amp;DYN_ARGS=TRUE&amp;DOC_NAME=FAT:FQL_AUDITING_CLIENT_TEMPLATE.FAT&amp;display_string=Audit&amp;VAR:KEY=RWXCDIJODG&amp;VAR:QUERY=RkZfRU5UUlBSX1ZBTF9EQUlMWSgzOTE5Nik=&amp;WINDOW=FIRST_POPUP&amp;HEIGHT=450&amp;WIDTH=450&amp;START_MA","XIMIZED=FALSE&amp;VAR:CALENDAR=US&amp;VAR:SYMBOL=WYN&amp;VAR:INDEX=0"}</definedName>
    <definedName name="_6407__FDSAUDITLINK__" hidden="1">{"fdsup://directions/FAT Viewer?action=UPDATE&amp;creator=factset&amp;DYN_ARGS=TRUE&amp;DOC_NAME=FAT:FQL_AUDITING_CLIENT_TEMPLATE.FAT&amp;display_string=Audit&amp;VAR:KEY=RWXCDIJODG&amp;VAR:QUERY=RkZfRU5UUlBSX1ZBTF9EQUlMWSgzOTE5Nik=&amp;WINDOW=FIRST_POPUP&amp;HEIGHT=450&amp;WIDTH=450&amp;START_MA","XIMIZED=FALSE&amp;VAR:CALENDAR=US&amp;VAR:SYMBOL=WYN&amp;VAR:INDEX=0"}</definedName>
    <definedName name="_6408__FDSAUDITLINK__" localSheetId="2" hidden="1">{"fdsup://directions/FAT Viewer?action=UPDATE&amp;creator=factset&amp;DYN_ARGS=TRUE&amp;DOC_NAME=FAT:FQL_AUDITING_CLIENT_TEMPLATE.FAT&amp;display_string=Audit&amp;VAR:KEY=PMZALMZENG&amp;VAR:QUERY=RkZfRU5UUlBSX1ZBTF9EQUlMWSgzOTE5NSk=&amp;WINDOW=FIRST_POPUP&amp;HEIGHT=450&amp;WIDTH=450&amp;START_MA","XIMIZED=FALSE&amp;VAR:CALENDAR=US&amp;VAR:SYMBOL=H&amp;VAR:INDEX=0"}</definedName>
    <definedName name="_6408__FDSAUDITLINK__" hidden="1">{"fdsup://directions/FAT Viewer?action=UPDATE&amp;creator=factset&amp;DYN_ARGS=TRUE&amp;DOC_NAME=FAT:FQL_AUDITING_CLIENT_TEMPLATE.FAT&amp;display_string=Audit&amp;VAR:KEY=PMZALMZENG&amp;VAR:QUERY=RkZfRU5UUlBSX1ZBTF9EQUlMWSgzOTE5NSk=&amp;WINDOW=FIRST_POPUP&amp;HEIGHT=450&amp;WIDTH=450&amp;START_MA","XIMIZED=FALSE&amp;VAR:CALENDAR=US&amp;VAR:SYMBOL=H&amp;VAR:INDEX=0"}</definedName>
    <definedName name="_6409__FDSAUDITLINK__" localSheetId="2" hidden="1">{"fdsup://directions/FAT Viewer?action=UPDATE&amp;creator=factset&amp;DYN_ARGS=TRUE&amp;DOC_NAME=FAT:FQL_AUDITING_CLIENT_TEMPLATE.FAT&amp;display_string=Audit&amp;VAR:KEY=DMBGDYXUJG&amp;VAR:QUERY=RkZfRU5UUlBSX1ZBTF9EQUlMWSgzOTE5NSk=&amp;WINDOW=FIRST_POPUP&amp;HEIGHT=450&amp;WIDTH=450&amp;START_MA","XIMIZED=FALSE&amp;VAR:CALENDAR=US&amp;VAR:SYMBOL=HOT&amp;VAR:INDEX=0"}</definedName>
    <definedName name="_6409__FDSAUDITLINK__" hidden="1">{"fdsup://directions/FAT Viewer?action=UPDATE&amp;creator=factset&amp;DYN_ARGS=TRUE&amp;DOC_NAME=FAT:FQL_AUDITING_CLIENT_TEMPLATE.FAT&amp;display_string=Audit&amp;VAR:KEY=DMBGDYXUJG&amp;VAR:QUERY=RkZfRU5UUlBSX1ZBTF9EQUlMWSgzOTE5NSk=&amp;WINDOW=FIRST_POPUP&amp;HEIGHT=450&amp;WIDTH=450&amp;START_MA","XIMIZED=FALSE&amp;VAR:CALENDAR=US&amp;VAR:SYMBOL=HOT&amp;VAR:INDEX=0"}</definedName>
    <definedName name="_641__________123Graph_BCHART_5" hidden="1">#REF!</definedName>
    <definedName name="_641__FDSAUDITLINK__" localSheetId="2">{"fdsup://directions/FAT Viewer?action=UPDATE&amp;creator=factset&amp;DYN_ARGS=TRUE&amp;DOC_NAME=FAT:FQL_AUDITING_CLIENT_TEMPLATE.FAT&amp;display_string=Audit&amp;VAR:KEY=ZAZUDQTYBQ&amp;VAR:QUERY=KEZTTF9ORVRfSU5DKE5PVyxOT1csRlNBLCxVU0QpQEZGX05FVF9JTkMoTFRNUywwLCwsLFVTRCkp&amp;WINDOW=F","IRST_POPUP&amp;HEIGHT=450&amp;WIDTH=450&amp;START_MAXIMIZED=FALSE&amp;VAR:CALENDAR=US&amp;VAR:SYMBOL=PRO&amp;VAR:INDEX=0"}</definedName>
    <definedName name="_641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6410__FDSAUDITLINK__" localSheetId="2" hidden="1">{"fdsup://directions/FAT Viewer?action=UPDATE&amp;creator=factset&amp;DYN_ARGS=TRUE&amp;DOC_NAME=FAT:FQL_AUDITING_CLIENT_TEMPLATE.FAT&amp;display_string=Audit&amp;VAR:KEY=TERGBYVKVE&amp;VAR:QUERY=RkZfRU5UUlBSX1ZBTF9EQUlMWSgzOTE5NSk=&amp;WINDOW=FIRST_POPUP&amp;HEIGHT=450&amp;WIDTH=450&amp;START_MA","XIMIZED=FALSE&amp;VAR:CALENDAR=US&amp;VAR:SYMBOL=585284&amp;VAR:INDEX=0"}</definedName>
    <definedName name="_6410__FDSAUDITLINK__" hidden="1">{"fdsup://directions/FAT Viewer?action=UPDATE&amp;creator=factset&amp;DYN_ARGS=TRUE&amp;DOC_NAME=FAT:FQL_AUDITING_CLIENT_TEMPLATE.FAT&amp;display_string=Audit&amp;VAR:KEY=TERGBYVKVE&amp;VAR:QUERY=RkZfRU5UUlBSX1ZBTF9EQUlMWSgzOTE5NSk=&amp;WINDOW=FIRST_POPUP&amp;HEIGHT=450&amp;WIDTH=450&amp;START_MA","XIMIZED=FALSE&amp;VAR:CALENDAR=US&amp;VAR:SYMBOL=585284&amp;VAR:INDEX=0"}</definedName>
    <definedName name="_6411__FDSAUDITLINK__" localSheetId="2" hidden="1">{"fdsup://directions/FAT Viewer?action=UPDATE&amp;creator=factset&amp;DYN_ARGS=TRUE&amp;DOC_NAME=FAT:FQL_AUDITING_CLIENT_TEMPLATE.FAT&amp;display_string=Audit&amp;VAR:KEY=ZCDCZQTMVU&amp;VAR:QUERY=RkZfRU5UUlBSX1ZBTF9EQUlMWSgzOTE5NSk=&amp;WINDOW=FIRST_POPUP&amp;HEIGHT=450&amp;WIDTH=450&amp;START_MA","XIMIZED=FALSE&amp;VAR:CALENDAR=US&amp;VAR:SYMBOL=MAR&amp;VAR:INDEX=0"}</definedName>
    <definedName name="_6411__FDSAUDITLINK__" hidden="1">{"fdsup://directions/FAT Viewer?action=UPDATE&amp;creator=factset&amp;DYN_ARGS=TRUE&amp;DOC_NAME=FAT:FQL_AUDITING_CLIENT_TEMPLATE.FAT&amp;display_string=Audit&amp;VAR:KEY=ZCDCZQTMVU&amp;VAR:QUERY=RkZfRU5UUlBSX1ZBTF9EQUlMWSgzOTE5NSk=&amp;WINDOW=FIRST_POPUP&amp;HEIGHT=450&amp;WIDTH=450&amp;START_MA","XIMIZED=FALSE&amp;VAR:CALENDAR=US&amp;VAR:SYMBOL=MAR&amp;VAR:INDEX=0"}</definedName>
    <definedName name="_6412__FDSAUDITLINK__" localSheetId="2" hidden="1">{"fdsup://directions/FAT Viewer?action=UPDATE&amp;creator=factset&amp;DYN_ARGS=TRUE&amp;DOC_NAME=FAT:FQL_AUDITING_CLIENT_TEMPLATE.FAT&amp;display_string=Audit&amp;VAR:KEY=FUTERQPSDU&amp;VAR:QUERY=RkZfRU5UUlBSX1ZBTF9EQUlMWSgzOTE5NSk=&amp;WINDOW=FIRST_POPUP&amp;HEIGHT=450&amp;WIDTH=450&amp;START_MA","XIMIZED=FALSE&amp;VAR:CALENDAR=US&amp;VAR:SYMBOL=CHH&amp;VAR:INDEX=0"}</definedName>
    <definedName name="_6412__FDSAUDITLINK__" hidden="1">{"fdsup://directions/FAT Viewer?action=UPDATE&amp;creator=factset&amp;DYN_ARGS=TRUE&amp;DOC_NAME=FAT:FQL_AUDITING_CLIENT_TEMPLATE.FAT&amp;display_string=Audit&amp;VAR:KEY=FUTERQPSDU&amp;VAR:QUERY=RkZfRU5UUlBSX1ZBTF9EQUlMWSgzOTE5NSk=&amp;WINDOW=FIRST_POPUP&amp;HEIGHT=450&amp;WIDTH=450&amp;START_MA","XIMIZED=FALSE&amp;VAR:CALENDAR=US&amp;VAR:SYMBOL=CHH&amp;VAR:INDEX=0"}</definedName>
    <definedName name="_6413__FDSAUDITLINK__" localSheetId="2" hidden="1">{"fdsup://directions/FAT Viewer?action=UPDATE&amp;creator=factset&amp;DYN_ARGS=TRUE&amp;DOC_NAME=FAT:FQL_AUDITING_CLIENT_TEMPLATE.FAT&amp;display_string=Audit&amp;VAR:KEY=RGXQHMZUFE&amp;VAR:QUERY=RkZfRU5UUlBSX1ZBTF9EQUlMWSgzOTE5NSk=&amp;WINDOW=FIRST_POPUP&amp;HEIGHT=450&amp;WIDTH=450&amp;START_MA","XIMIZED=FALSE&amp;VAR:CALENDAR=US&amp;VAR:SYMBOL=WYN&amp;VAR:INDEX=0"}</definedName>
    <definedName name="_6413__FDSAUDITLINK__" hidden="1">{"fdsup://directions/FAT Viewer?action=UPDATE&amp;creator=factset&amp;DYN_ARGS=TRUE&amp;DOC_NAME=FAT:FQL_AUDITING_CLIENT_TEMPLATE.FAT&amp;display_string=Audit&amp;VAR:KEY=RGXQHMZUFE&amp;VAR:QUERY=RkZfRU5UUlBSX1ZBTF9EQUlMWSgzOTE5NSk=&amp;WINDOW=FIRST_POPUP&amp;HEIGHT=450&amp;WIDTH=450&amp;START_MA","XIMIZED=FALSE&amp;VAR:CALENDAR=US&amp;VAR:SYMBOL=WYN&amp;VAR:INDEX=0"}</definedName>
    <definedName name="_6414__FDSAUDITLINK__" localSheetId="2" hidden="1">{"fdsup://directions/FAT Viewer?action=UPDATE&amp;creator=factset&amp;DYN_ARGS=TRUE&amp;DOC_NAME=FAT:FQL_AUDITING_CLIENT_TEMPLATE.FAT&amp;display_string=Audit&amp;VAR:KEY=ROFQBGFEPW&amp;VAR:QUERY=RkZfRU5UUlBSX1ZBTF9EQUlMWSgzOTE5Mik=&amp;WINDOW=FIRST_POPUP&amp;HEIGHT=450&amp;WIDTH=450&amp;START_MA","XIMIZED=FALSE&amp;VAR:CALENDAR=US&amp;VAR:SYMBOL=H&amp;VAR:INDEX=0"}</definedName>
    <definedName name="_6414__FDSAUDITLINK__" hidden="1">{"fdsup://directions/FAT Viewer?action=UPDATE&amp;creator=factset&amp;DYN_ARGS=TRUE&amp;DOC_NAME=FAT:FQL_AUDITING_CLIENT_TEMPLATE.FAT&amp;display_string=Audit&amp;VAR:KEY=ROFQBGFEPW&amp;VAR:QUERY=RkZfRU5UUlBSX1ZBTF9EQUlMWSgzOTE5Mik=&amp;WINDOW=FIRST_POPUP&amp;HEIGHT=450&amp;WIDTH=450&amp;START_MA","XIMIZED=FALSE&amp;VAR:CALENDAR=US&amp;VAR:SYMBOL=H&amp;VAR:INDEX=0"}</definedName>
    <definedName name="_6415__FDSAUDITLINK__" localSheetId="2" hidden="1">{"fdsup://directions/FAT Viewer?action=UPDATE&amp;creator=factset&amp;DYN_ARGS=TRUE&amp;DOC_NAME=FAT:FQL_AUDITING_CLIENT_TEMPLATE.FAT&amp;display_string=Audit&amp;VAR:KEY=VGNILEFIBK&amp;VAR:QUERY=RkZfRU5UUlBSX1ZBTF9EQUlMWSgzOTE5Mik=&amp;WINDOW=FIRST_POPUP&amp;HEIGHT=450&amp;WIDTH=450&amp;START_MA","XIMIZED=FALSE&amp;VAR:CALENDAR=US&amp;VAR:SYMBOL=HOT&amp;VAR:INDEX=0"}</definedName>
    <definedName name="_6415__FDSAUDITLINK__" hidden="1">{"fdsup://directions/FAT Viewer?action=UPDATE&amp;creator=factset&amp;DYN_ARGS=TRUE&amp;DOC_NAME=FAT:FQL_AUDITING_CLIENT_TEMPLATE.FAT&amp;display_string=Audit&amp;VAR:KEY=VGNILEFIBK&amp;VAR:QUERY=RkZfRU5UUlBSX1ZBTF9EQUlMWSgzOTE5Mik=&amp;WINDOW=FIRST_POPUP&amp;HEIGHT=450&amp;WIDTH=450&amp;START_MA","XIMIZED=FALSE&amp;VAR:CALENDAR=US&amp;VAR:SYMBOL=HOT&amp;VAR:INDEX=0"}</definedName>
    <definedName name="_6416__FDSAUDITLINK__" localSheetId="2" hidden="1">{"fdsup://directions/FAT Viewer?action=UPDATE&amp;creator=factset&amp;DYN_ARGS=TRUE&amp;DOC_NAME=FAT:FQL_AUDITING_CLIENT_TEMPLATE.FAT&amp;display_string=Audit&amp;VAR:KEY=REPKBKJQFY&amp;VAR:QUERY=RkZfRU5UUlBSX1ZBTF9EQUlMWSgzOTE5Mik=&amp;WINDOW=FIRST_POPUP&amp;HEIGHT=450&amp;WIDTH=450&amp;START_MA","XIMIZED=FALSE&amp;VAR:CALENDAR=US&amp;VAR:SYMBOL=585284&amp;VAR:INDEX=0"}</definedName>
    <definedName name="_6416__FDSAUDITLINK__" hidden="1">{"fdsup://directions/FAT Viewer?action=UPDATE&amp;creator=factset&amp;DYN_ARGS=TRUE&amp;DOC_NAME=FAT:FQL_AUDITING_CLIENT_TEMPLATE.FAT&amp;display_string=Audit&amp;VAR:KEY=REPKBKJQFY&amp;VAR:QUERY=RkZfRU5UUlBSX1ZBTF9EQUlMWSgzOTE5Mik=&amp;WINDOW=FIRST_POPUP&amp;HEIGHT=450&amp;WIDTH=450&amp;START_MA","XIMIZED=FALSE&amp;VAR:CALENDAR=US&amp;VAR:SYMBOL=585284&amp;VAR:INDEX=0"}</definedName>
    <definedName name="_6417__FDSAUDITLINK__" localSheetId="2" hidden="1">{"fdsup://directions/FAT Viewer?action=UPDATE&amp;creator=factset&amp;DYN_ARGS=TRUE&amp;DOC_NAME=FAT:FQL_AUDITING_CLIENT_TEMPLATE.FAT&amp;display_string=Audit&amp;VAR:KEY=BEHYVMVSXC&amp;VAR:QUERY=RkZfRU5UUlBSX1ZBTF9EQUlMWSgzOTE5Mik=&amp;WINDOW=FIRST_POPUP&amp;HEIGHT=450&amp;WIDTH=450&amp;START_MA","XIMIZED=FALSE&amp;VAR:CALENDAR=US&amp;VAR:SYMBOL=MAR&amp;VAR:INDEX=0"}</definedName>
    <definedName name="_6417__FDSAUDITLINK__" hidden="1">{"fdsup://directions/FAT Viewer?action=UPDATE&amp;creator=factset&amp;DYN_ARGS=TRUE&amp;DOC_NAME=FAT:FQL_AUDITING_CLIENT_TEMPLATE.FAT&amp;display_string=Audit&amp;VAR:KEY=BEHYVMVSXC&amp;VAR:QUERY=RkZfRU5UUlBSX1ZBTF9EQUlMWSgzOTE5Mik=&amp;WINDOW=FIRST_POPUP&amp;HEIGHT=450&amp;WIDTH=450&amp;START_MA","XIMIZED=FALSE&amp;VAR:CALENDAR=US&amp;VAR:SYMBOL=MAR&amp;VAR:INDEX=0"}</definedName>
    <definedName name="_6418__FDSAUDITLINK__" localSheetId="2" hidden="1">{"fdsup://directions/FAT Viewer?action=UPDATE&amp;creator=factset&amp;DYN_ARGS=TRUE&amp;DOC_NAME=FAT:FQL_AUDITING_CLIENT_TEMPLATE.FAT&amp;display_string=Audit&amp;VAR:KEY=BUBQLYDOVQ&amp;VAR:QUERY=RkZfRU5UUlBSX1ZBTF9EQUlMWSgzOTE5Mik=&amp;WINDOW=FIRST_POPUP&amp;HEIGHT=450&amp;WIDTH=450&amp;START_MA","XIMIZED=FALSE&amp;VAR:CALENDAR=US&amp;VAR:SYMBOL=CHH&amp;VAR:INDEX=0"}</definedName>
    <definedName name="_6418__FDSAUDITLINK__" hidden="1">{"fdsup://directions/FAT Viewer?action=UPDATE&amp;creator=factset&amp;DYN_ARGS=TRUE&amp;DOC_NAME=FAT:FQL_AUDITING_CLIENT_TEMPLATE.FAT&amp;display_string=Audit&amp;VAR:KEY=BUBQLYDOVQ&amp;VAR:QUERY=RkZfRU5UUlBSX1ZBTF9EQUlMWSgzOTE5Mik=&amp;WINDOW=FIRST_POPUP&amp;HEIGHT=450&amp;WIDTH=450&amp;START_MA","XIMIZED=FALSE&amp;VAR:CALENDAR=US&amp;VAR:SYMBOL=CHH&amp;VAR:INDEX=0"}</definedName>
    <definedName name="_6419__FDSAUDITLINK__" localSheetId="2" hidden="1">{"fdsup://directions/FAT Viewer?action=UPDATE&amp;creator=factset&amp;DYN_ARGS=TRUE&amp;DOC_NAME=FAT:FQL_AUDITING_CLIENT_TEMPLATE.FAT&amp;display_string=Audit&amp;VAR:KEY=BCTMFATIRW&amp;VAR:QUERY=RkZfRU5UUlBSX1ZBTF9EQUlMWSgzOTE5Mik=&amp;WINDOW=FIRST_POPUP&amp;HEIGHT=450&amp;WIDTH=450&amp;START_MA","XIMIZED=FALSE&amp;VAR:CALENDAR=US&amp;VAR:SYMBOL=WYN&amp;VAR:INDEX=0"}</definedName>
    <definedName name="_6419__FDSAUDITLINK__" hidden="1">{"fdsup://directions/FAT Viewer?action=UPDATE&amp;creator=factset&amp;DYN_ARGS=TRUE&amp;DOC_NAME=FAT:FQL_AUDITING_CLIENT_TEMPLATE.FAT&amp;display_string=Audit&amp;VAR:KEY=BCTMFATIRW&amp;VAR:QUERY=RkZfRU5UUlBSX1ZBTF9EQUlMWSgzOTE5Mik=&amp;WINDOW=FIRST_POPUP&amp;HEIGHT=450&amp;WIDTH=450&amp;START_MA","XIMIZED=FALSE&amp;VAR:CALENDAR=US&amp;VAR:SYMBOL=WYN&amp;VAR:INDEX=0"}</definedName>
    <definedName name="_642__________123Graph_BCHART_6" hidden="1">#REF!</definedName>
    <definedName name="_64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42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6420__FDSAUDITLINK__" localSheetId="2" hidden="1">{"fdsup://directions/FAT Viewer?action=UPDATE&amp;creator=factset&amp;DYN_ARGS=TRUE&amp;DOC_NAME=FAT:FQL_AUDITING_CLIENT_TEMPLATE.FAT&amp;display_string=Audit&amp;VAR:KEY=TSPCTMLWHM&amp;VAR:QUERY=RkZfRU5UUlBSX1ZBTF9EQUlMWSgzOTE5MSk=&amp;WINDOW=FIRST_POPUP&amp;HEIGHT=450&amp;WIDTH=450&amp;START_MA","XIMIZED=FALSE&amp;VAR:CALENDAR=US&amp;VAR:SYMBOL=H&amp;VAR:INDEX=0"}</definedName>
    <definedName name="_6420__FDSAUDITLINK__" hidden="1">{"fdsup://directions/FAT Viewer?action=UPDATE&amp;creator=factset&amp;DYN_ARGS=TRUE&amp;DOC_NAME=FAT:FQL_AUDITING_CLIENT_TEMPLATE.FAT&amp;display_string=Audit&amp;VAR:KEY=TSPCTMLWHM&amp;VAR:QUERY=RkZfRU5UUlBSX1ZBTF9EQUlMWSgzOTE5MSk=&amp;WINDOW=FIRST_POPUP&amp;HEIGHT=450&amp;WIDTH=450&amp;START_MA","XIMIZED=FALSE&amp;VAR:CALENDAR=US&amp;VAR:SYMBOL=H&amp;VAR:INDEX=0"}</definedName>
    <definedName name="_6421__FDSAUDITLINK__" localSheetId="2" hidden="1">{"fdsup://directions/FAT Viewer?action=UPDATE&amp;creator=factset&amp;DYN_ARGS=TRUE&amp;DOC_NAME=FAT:FQL_AUDITING_CLIENT_TEMPLATE.FAT&amp;display_string=Audit&amp;VAR:KEY=TGHGHGNMDU&amp;VAR:QUERY=RkZfRU5UUlBSX1ZBTF9EQUlMWSgzOTE5MSk=&amp;WINDOW=FIRST_POPUP&amp;HEIGHT=450&amp;WIDTH=450&amp;START_MA","XIMIZED=FALSE&amp;VAR:CALENDAR=US&amp;VAR:SYMBOL=HOT&amp;VAR:INDEX=0"}</definedName>
    <definedName name="_6421__FDSAUDITLINK__" hidden="1">{"fdsup://directions/FAT Viewer?action=UPDATE&amp;creator=factset&amp;DYN_ARGS=TRUE&amp;DOC_NAME=FAT:FQL_AUDITING_CLIENT_TEMPLATE.FAT&amp;display_string=Audit&amp;VAR:KEY=TGHGHGNMDU&amp;VAR:QUERY=RkZfRU5UUlBSX1ZBTF9EQUlMWSgzOTE5MSk=&amp;WINDOW=FIRST_POPUP&amp;HEIGHT=450&amp;WIDTH=450&amp;START_MA","XIMIZED=FALSE&amp;VAR:CALENDAR=US&amp;VAR:SYMBOL=HOT&amp;VAR:INDEX=0"}</definedName>
    <definedName name="_6422__FDSAUDITLINK__" localSheetId="2" hidden="1">{"fdsup://directions/FAT Viewer?action=UPDATE&amp;creator=factset&amp;DYN_ARGS=TRUE&amp;DOC_NAME=FAT:FQL_AUDITING_CLIENT_TEMPLATE.FAT&amp;display_string=Audit&amp;VAR:KEY=LGRAZQRWHQ&amp;VAR:QUERY=RkZfRU5UUlBSX1ZBTF9EQUlMWSgzOTE5MSk=&amp;WINDOW=FIRST_POPUP&amp;HEIGHT=450&amp;WIDTH=450&amp;START_MA","XIMIZED=FALSE&amp;VAR:CALENDAR=US&amp;VAR:SYMBOL=585284&amp;VAR:INDEX=0"}</definedName>
    <definedName name="_6422__FDSAUDITLINK__" hidden="1">{"fdsup://directions/FAT Viewer?action=UPDATE&amp;creator=factset&amp;DYN_ARGS=TRUE&amp;DOC_NAME=FAT:FQL_AUDITING_CLIENT_TEMPLATE.FAT&amp;display_string=Audit&amp;VAR:KEY=LGRAZQRWHQ&amp;VAR:QUERY=RkZfRU5UUlBSX1ZBTF9EQUlMWSgzOTE5MSk=&amp;WINDOW=FIRST_POPUP&amp;HEIGHT=450&amp;WIDTH=450&amp;START_MA","XIMIZED=FALSE&amp;VAR:CALENDAR=US&amp;VAR:SYMBOL=585284&amp;VAR:INDEX=0"}</definedName>
    <definedName name="_6423__FDSAUDITLINK__" localSheetId="2" hidden="1">{"fdsup://directions/FAT Viewer?action=UPDATE&amp;creator=factset&amp;DYN_ARGS=TRUE&amp;DOC_NAME=FAT:FQL_AUDITING_CLIENT_TEMPLATE.FAT&amp;display_string=Audit&amp;VAR:KEY=DUZCNOZWVO&amp;VAR:QUERY=RkZfRU5UUlBSX1ZBTF9EQUlMWSgzOTE5MSk=&amp;WINDOW=FIRST_POPUP&amp;HEIGHT=450&amp;WIDTH=450&amp;START_MA","XIMIZED=FALSE&amp;VAR:CALENDAR=US&amp;VAR:SYMBOL=MAR&amp;VAR:INDEX=0"}</definedName>
    <definedName name="_6423__FDSAUDITLINK__" hidden="1">{"fdsup://directions/FAT Viewer?action=UPDATE&amp;creator=factset&amp;DYN_ARGS=TRUE&amp;DOC_NAME=FAT:FQL_AUDITING_CLIENT_TEMPLATE.FAT&amp;display_string=Audit&amp;VAR:KEY=DUZCNOZWVO&amp;VAR:QUERY=RkZfRU5UUlBSX1ZBTF9EQUlMWSgzOTE5MSk=&amp;WINDOW=FIRST_POPUP&amp;HEIGHT=450&amp;WIDTH=450&amp;START_MA","XIMIZED=FALSE&amp;VAR:CALENDAR=US&amp;VAR:SYMBOL=MAR&amp;VAR:INDEX=0"}</definedName>
    <definedName name="_6424__FDSAUDITLINK__" localSheetId="2" hidden="1">{"fdsup://directions/FAT Viewer?action=UPDATE&amp;creator=factset&amp;DYN_ARGS=TRUE&amp;DOC_NAME=FAT:FQL_AUDITING_CLIENT_TEMPLATE.FAT&amp;display_string=Audit&amp;VAR:KEY=DGPABQTAXU&amp;VAR:QUERY=RkZfRU5UUlBSX1ZBTF9EQUlMWSgzOTE5MSk=&amp;WINDOW=FIRST_POPUP&amp;HEIGHT=450&amp;WIDTH=450&amp;START_MA","XIMIZED=FALSE&amp;VAR:CALENDAR=US&amp;VAR:SYMBOL=CHH&amp;VAR:INDEX=0"}</definedName>
    <definedName name="_6424__FDSAUDITLINK__" hidden="1">{"fdsup://directions/FAT Viewer?action=UPDATE&amp;creator=factset&amp;DYN_ARGS=TRUE&amp;DOC_NAME=FAT:FQL_AUDITING_CLIENT_TEMPLATE.FAT&amp;display_string=Audit&amp;VAR:KEY=DGPABQTAXU&amp;VAR:QUERY=RkZfRU5UUlBSX1ZBTF9EQUlMWSgzOTE5MSk=&amp;WINDOW=FIRST_POPUP&amp;HEIGHT=450&amp;WIDTH=450&amp;START_MA","XIMIZED=FALSE&amp;VAR:CALENDAR=US&amp;VAR:SYMBOL=CHH&amp;VAR:INDEX=0"}</definedName>
    <definedName name="_6425__FDSAUDITLINK__" localSheetId="2" hidden="1">{"fdsup://directions/FAT Viewer?action=UPDATE&amp;creator=factset&amp;DYN_ARGS=TRUE&amp;DOC_NAME=FAT:FQL_AUDITING_CLIENT_TEMPLATE.FAT&amp;display_string=Audit&amp;VAR:KEY=RGHITEFEPK&amp;VAR:QUERY=RkZfRU5UUlBSX1ZBTF9EQUlMWSgzOTE5MSk=&amp;WINDOW=FIRST_POPUP&amp;HEIGHT=450&amp;WIDTH=450&amp;START_MA","XIMIZED=FALSE&amp;VAR:CALENDAR=US&amp;VAR:SYMBOL=WYN&amp;VAR:INDEX=0"}</definedName>
    <definedName name="_6425__FDSAUDITLINK__" hidden="1">{"fdsup://directions/FAT Viewer?action=UPDATE&amp;creator=factset&amp;DYN_ARGS=TRUE&amp;DOC_NAME=FAT:FQL_AUDITING_CLIENT_TEMPLATE.FAT&amp;display_string=Audit&amp;VAR:KEY=RGHITEFEPK&amp;VAR:QUERY=RkZfRU5UUlBSX1ZBTF9EQUlMWSgzOTE5MSk=&amp;WINDOW=FIRST_POPUP&amp;HEIGHT=450&amp;WIDTH=450&amp;START_MA","XIMIZED=FALSE&amp;VAR:CALENDAR=US&amp;VAR:SYMBOL=WYN&amp;VAR:INDEX=0"}</definedName>
    <definedName name="_6426__FDSAUDITLINK__" localSheetId="2" hidden="1">{"fdsup://directions/FAT Viewer?action=UPDATE&amp;creator=factset&amp;DYN_ARGS=TRUE&amp;DOC_NAME=FAT:FQL_AUDITING_CLIENT_TEMPLATE.FAT&amp;display_string=Audit&amp;VAR:KEY=BYBSTGJMRU&amp;VAR:QUERY=RkZfRU5UUlBSX1ZBTF9EQUlMWSgzOTE5MCk=&amp;WINDOW=FIRST_POPUP&amp;HEIGHT=450&amp;WIDTH=450&amp;START_MA","XIMIZED=FALSE&amp;VAR:CALENDAR=US&amp;VAR:SYMBOL=H&amp;VAR:INDEX=0"}</definedName>
    <definedName name="_6426__FDSAUDITLINK__" hidden="1">{"fdsup://directions/FAT Viewer?action=UPDATE&amp;creator=factset&amp;DYN_ARGS=TRUE&amp;DOC_NAME=FAT:FQL_AUDITING_CLIENT_TEMPLATE.FAT&amp;display_string=Audit&amp;VAR:KEY=BYBSTGJMRU&amp;VAR:QUERY=RkZfRU5UUlBSX1ZBTF9EQUlMWSgzOTE5MCk=&amp;WINDOW=FIRST_POPUP&amp;HEIGHT=450&amp;WIDTH=450&amp;START_MA","XIMIZED=FALSE&amp;VAR:CALENDAR=US&amp;VAR:SYMBOL=H&amp;VAR:INDEX=0"}</definedName>
    <definedName name="_6427__FDSAUDITLINK__" localSheetId="2" hidden="1">{"fdsup://directions/FAT Viewer?action=UPDATE&amp;creator=factset&amp;DYN_ARGS=TRUE&amp;DOC_NAME=FAT:FQL_AUDITING_CLIENT_TEMPLATE.FAT&amp;display_string=Audit&amp;VAR:KEY=HUZQHWHMFW&amp;VAR:QUERY=RkZfRU5UUlBSX1ZBTF9EQUlMWSgzOTE5MCk=&amp;WINDOW=FIRST_POPUP&amp;HEIGHT=450&amp;WIDTH=450&amp;START_MA","XIMIZED=FALSE&amp;VAR:CALENDAR=US&amp;VAR:SYMBOL=HOT&amp;VAR:INDEX=0"}</definedName>
    <definedName name="_6427__FDSAUDITLINK__" hidden="1">{"fdsup://directions/FAT Viewer?action=UPDATE&amp;creator=factset&amp;DYN_ARGS=TRUE&amp;DOC_NAME=FAT:FQL_AUDITING_CLIENT_TEMPLATE.FAT&amp;display_string=Audit&amp;VAR:KEY=HUZQHWHMFW&amp;VAR:QUERY=RkZfRU5UUlBSX1ZBTF9EQUlMWSgzOTE5MCk=&amp;WINDOW=FIRST_POPUP&amp;HEIGHT=450&amp;WIDTH=450&amp;START_MA","XIMIZED=FALSE&amp;VAR:CALENDAR=US&amp;VAR:SYMBOL=HOT&amp;VAR:INDEX=0"}</definedName>
    <definedName name="_6428__FDSAUDITLINK__" localSheetId="2" hidden="1">{"fdsup://directions/FAT Viewer?action=UPDATE&amp;creator=factset&amp;DYN_ARGS=TRUE&amp;DOC_NAME=FAT:FQL_AUDITING_CLIENT_TEMPLATE.FAT&amp;display_string=Audit&amp;VAR:KEY=JGXINWTQVQ&amp;VAR:QUERY=RkZfRU5UUlBSX1ZBTF9EQUlMWSgzOTE5MCk=&amp;WINDOW=FIRST_POPUP&amp;HEIGHT=450&amp;WIDTH=450&amp;START_MA","XIMIZED=FALSE&amp;VAR:CALENDAR=US&amp;VAR:SYMBOL=585284&amp;VAR:INDEX=0"}</definedName>
    <definedName name="_6428__FDSAUDITLINK__" hidden="1">{"fdsup://directions/FAT Viewer?action=UPDATE&amp;creator=factset&amp;DYN_ARGS=TRUE&amp;DOC_NAME=FAT:FQL_AUDITING_CLIENT_TEMPLATE.FAT&amp;display_string=Audit&amp;VAR:KEY=JGXINWTQVQ&amp;VAR:QUERY=RkZfRU5UUlBSX1ZBTF9EQUlMWSgzOTE5MCk=&amp;WINDOW=FIRST_POPUP&amp;HEIGHT=450&amp;WIDTH=450&amp;START_MA","XIMIZED=FALSE&amp;VAR:CALENDAR=US&amp;VAR:SYMBOL=585284&amp;VAR:INDEX=0"}</definedName>
    <definedName name="_6429__FDSAUDITLINK__" localSheetId="2" hidden="1">{"fdsup://directions/FAT Viewer?action=UPDATE&amp;creator=factset&amp;DYN_ARGS=TRUE&amp;DOC_NAME=FAT:FQL_AUDITING_CLIENT_TEMPLATE.FAT&amp;display_string=Audit&amp;VAR:KEY=JUVULKBAVC&amp;VAR:QUERY=RkZfRU5UUlBSX1ZBTF9EQUlMWSgzOTE5MCk=&amp;WINDOW=FIRST_POPUP&amp;HEIGHT=450&amp;WIDTH=450&amp;START_MA","XIMIZED=FALSE&amp;VAR:CALENDAR=US&amp;VAR:SYMBOL=MAR&amp;VAR:INDEX=0"}</definedName>
    <definedName name="_6429__FDSAUDITLINK__" hidden="1">{"fdsup://directions/FAT Viewer?action=UPDATE&amp;creator=factset&amp;DYN_ARGS=TRUE&amp;DOC_NAME=FAT:FQL_AUDITING_CLIENT_TEMPLATE.FAT&amp;display_string=Audit&amp;VAR:KEY=JUVULKBAVC&amp;VAR:QUERY=RkZfRU5UUlBSX1ZBTF9EQUlMWSgzOTE5MCk=&amp;WINDOW=FIRST_POPUP&amp;HEIGHT=450&amp;WIDTH=450&amp;START_MA","XIMIZED=FALSE&amp;VAR:CALENDAR=US&amp;VAR:SYMBOL=MAR&amp;VAR:INDEX=0"}</definedName>
    <definedName name="_643__________123Graph_BCHART_7" hidden="1">#REF!</definedName>
    <definedName name="_64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43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6430__FDSAUDITLINK__" localSheetId="2" hidden="1">{"fdsup://directions/FAT Viewer?action=UPDATE&amp;creator=factset&amp;DYN_ARGS=TRUE&amp;DOC_NAME=FAT:FQL_AUDITING_CLIENT_TEMPLATE.FAT&amp;display_string=Audit&amp;VAR:KEY=DWTSFKVYTG&amp;VAR:QUERY=RkZfRU5UUlBSX1ZBTF9EQUlMWSgzOTE5MCk=&amp;WINDOW=FIRST_POPUP&amp;HEIGHT=450&amp;WIDTH=450&amp;START_MA","XIMIZED=FALSE&amp;VAR:CALENDAR=US&amp;VAR:SYMBOL=CHH&amp;VAR:INDEX=0"}</definedName>
    <definedName name="_6430__FDSAUDITLINK__" hidden="1">{"fdsup://directions/FAT Viewer?action=UPDATE&amp;creator=factset&amp;DYN_ARGS=TRUE&amp;DOC_NAME=FAT:FQL_AUDITING_CLIENT_TEMPLATE.FAT&amp;display_string=Audit&amp;VAR:KEY=DWTSFKVYTG&amp;VAR:QUERY=RkZfRU5UUlBSX1ZBTF9EQUlMWSgzOTE5MCk=&amp;WINDOW=FIRST_POPUP&amp;HEIGHT=450&amp;WIDTH=450&amp;START_MA","XIMIZED=FALSE&amp;VAR:CALENDAR=US&amp;VAR:SYMBOL=CHH&amp;VAR:INDEX=0"}</definedName>
    <definedName name="_6431__FDSAUDITLINK__" localSheetId="2" hidden="1">{"fdsup://directions/FAT Viewer?action=UPDATE&amp;creator=factset&amp;DYN_ARGS=TRUE&amp;DOC_NAME=FAT:FQL_AUDITING_CLIENT_TEMPLATE.FAT&amp;display_string=Audit&amp;VAR:KEY=JQZCLEFSJE&amp;VAR:QUERY=RkZfRU5UUlBSX1ZBTF9EQUlMWSgzOTE5MCk=&amp;WINDOW=FIRST_POPUP&amp;HEIGHT=450&amp;WIDTH=450&amp;START_MA","XIMIZED=FALSE&amp;VAR:CALENDAR=US&amp;VAR:SYMBOL=WYN&amp;VAR:INDEX=0"}</definedName>
    <definedName name="_6431__FDSAUDITLINK__" hidden="1">{"fdsup://directions/FAT Viewer?action=UPDATE&amp;creator=factset&amp;DYN_ARGS=TRUE&amp;DOC_NAME=FAT:FQL_AUDITING_CLIENT_TEMPLATE.FAT&amp;display_string=Audit&amp;VAR:KEY=JQZCLEFSJE&amp;VAR:QUERY=RkZfRU5UUlBSX1ZBTF9EQUlMWSgzOTE5MCk=&amp;WINDOW=FIRST_POPUP&amp;HEIGHT=450&amp;WIDTH=450&amp;START_MA","XIMIZED=FALSE&amp;VAR:CALENDAR=US&amp;VAR:SYMBOL=WYN&amp;VAR:INDEX=0"}</definedName>
    <definedName name="_6432__FDSAUDITLINK__" localSheetId="2" hidden="1">{"fdsup://directions/FAT Viewer?action=UPDATE&amp;creator=factset&amp;DYN_ARGS=TRUE&amp;DOC_NAME=FAT:FQL_AUDITING_CLIENT_TEMPLATE.FAT&amp;display_string=Audit&amp;VAR:KEY=DUVOJUDUBQ&amp;VAR:QUERY=RkZfRU5UUlBSX1ZBTF9EQUlMWSgzOTE4OSk=&amp;WINDOW=FIRST_POPUP&amp;HEIGHT=450&amp;WIDTH=450&amp;START_MA","XIMIZED=FALSE&amp;VAR:CALENDAR=US&amp;VAR:SYMBOL=H&amp;VAR:INDEX=0"}</definedName>
    <definedName name="_6432__FDSAUDITLINK__" hidden="1">{"fdsup://directions/FAT Viewer?action=UPDATE&amp;creator=factset&amp;DYN_ARGS=TRUE&amp;DOC_NAME=FAT:FQL_AUDITING_CLIENT_TEMPLATE.FAT&amp;display_string=Audit&amp;VAR:KEY=DUVOJUDUBQ&amp;VAR:QUERY=RkZfRU5UUlBSX1ZBTF9EQUlMWSgzOTE4OSk=&amp;WINDOW=FIRST_POPUP&amp;HEIGHT=450&amp;WIDTH=450&amp;START_MA","XIMIZED=FALSE&amp;VAR:CALENDAR=US&amp;VAR:SYMBOL=H&amp;VAR:INDEX=0"}</definedName>
    <definedName name="_6433__FDSAUDITLINK__" localSheetId="2" hidden="1">{"fdsup://directions/FAT Viewer?action=UPDATE&amp;creator=factset&amp;DYN_ARGS=TRUE&amp;DOC_NAME=FAT:FQL_AUDITING_CLIENT_TEMPLATE.FAT&amp;display_string=Audit&amp;VAR:KEY=BYNKNADYHW&amp;VAR:QUERY=RkZfRU5UUlBSX1ZBTF9EQUlMWSgzOTE4OSk=&amp;WINDOW=FIRST_POPUP&amp;HEIGHT=450&amp;WIDTH=450&amp;START_MA","XIMIZED=FALSE&amp;VAR:CALENDAR=US&amp;VAR:SYMBOL=HOT&amp;VAR:INDEX=0"}</definedName>
    <definedName name="_6433__FDSAUDITLINK__" hidden="1">{"fdsup://directions/FAT Viewer?action=UPDATE&amp;creator=factset&amp;DYN_ARGS=TRUE&amp;DOC_NAME=FAT:FQL_AUDITING_CLIENT_TEMPLATE.FAT&amp;display_string=Audit&amp;VAR:KEY=BYNKNADYHW&amp;VAR:QUERY=RkZfRU5UUlBSX1ZBTF9EQUlMWSgzOTE4OSk=&amp;WINDOW=FIRST_POPUP&amp;HEIGHT=450&amp;WIDTH=450&amp;START_MA","XIMIZED=FALSE&amp;VAR:CALENDAR=US&amp;VAR:SYMBOL=HOT&amp;VAR:INDEX=0"}</definedName>
    <definedName name="_6434__FDSAUDITLINK__" localSheetId="2" hidden="1">{"fdsup://directions/FAT Viewer?action=UPDATE&amp;creator=factset&amp;DYN_ARGS=TRUE&amp;DOC_NAME=FAT:FQL_AUDITING_CLIENT_TEMPLATE.FAT&amp;display_string=Audit&amp;VAR:KEY=JWHSFGNGFA&amp;VAR:QUERY=RkZfRU5UUlBSX1ZBTF9EQUlMWSgzOTE4OSk=&amp;WINDOW=FIRST_POPUP&amp;HEIGHT=450&amp;WIDTH=450&amp;START_MA","XIMIZED=FALSE&amp;VAR:CALENDAR=US&amp;VAR:SYMBOL=585284&amp;VAR:INDEX=0"}</definedName>
    <definedName name="_6434__FDSAUDITLINK__" hidden="1">{"fdsup://directions/FAT Viewer?action=UPDATE&amp;creator=factset&amp;DYN_ARGS=TRUE&amp;DOC_NAME=FAT:FQL_AUDITING_CLIENT_TEMPLATE.FAT&amp;display_string=Audit&amp;VAR:KEY=JWHSFGNGFA&amp;VAR:QUERY=RkZfRU5UUlBSX1ZBTF9EQUlMWSgzOTE4OSk=&amp;WINDOW=FIRST_POPUP&amp;HEIGHT=450&amp;WIDTH=450&amp;START_MA","XIMIZED=FALSE&amp;VAR:CALENDAR=US&amp;VAR:SYMBOL=585284&amp;VAR:INDEX=0"}</definedName>
    <definedName name="_6435__FDSAUDITLINK__" localSheetId="2" hidden="1">{"fdsup://directions/FAT Viewer?action=UPDATE&amp;creator=factset&amp;DYN_ARGS=TRUE&amp;DOC_NAME=FAT:FQL_AUDITING_CLIENT_TEMPLATE.FAT&amp;display_string=Audit&amp;VAR:KEY=RYJYJWLARE&amp;VAR:QUERY=RkZfRU5UUlBSX1ZBTF9EQUlMWSgzOTE4OSk=&amp;WINDOW=FIRST_POPUP&amp;HEIGHT=450&amp;WIDTH=450&amp;START_MA","XIMIZED=FALSE&amp;VAR:CALENDAR=US&amp;VAR:SYMBOL=MAR&amp;VAR:INDEX=0"}</definedName>
    <definedName name="_6435__FDSAUDITLINK__" hidden="1">{"fdsup://directions/FAT Viewer?action=UPDATE&amp;creator=factset&amp;DYN_ARGS=TRUE&amp;DOC_NAME=FAT:FQL_AUDITING_CLIENT_TEMPLATE.FAT&amp;display_string=Audit&amp;VAR:KEY=RYJYJWLARE&amp;VAR:QUERY=RkZfRU5UUlBSX1ZBTF9EQUlMWSgzOTE4OSk=&amp;WINDOW=FIRST_POPUP&amp;HEIGHT=450&amp;WIDTH=450&amp;START_MA","XIMIZED=FALSE&amp;VAR:CALENDAR=US&amp;VAR:SYMBOL=MAR&amp;VAR:INDEX=0"}</definedName>
    <definedName name="_6436__FDSAUDITLINK__" localSheetId="2" hidden="1">{"fdsup://directions/FAT Viewer?action=UPDATE&amp;creator=factset&amp;DYN_ARGS=TRUE&amp;DOC_NAME=FAT:FQL_AUDITING_CLIENT_TEMPLATE.FAT&amp;display_string=Audit&amp;VAR:KEY=VMBYVSNQNY&amp;VAR:QUERY=RkZfRU5UUlBSX1ZBTF9EQUlMWSgzOTE4OSk=&amp;WINDOW=FIRST_POPUP&amp;HEIGHT=450&amp;WIDTH=450&amp;START_MA","XIMIZED=FALSE&amp;VAR:CALENDAR=US&amp;VAR:SYMBOL=CHH&amp;VAR:INDEX=0"}</definedName>
    <definedName name="_6436__FDSAUDITLINK__" hidden="1">{"fdsup://directions/FAT Viewer?action=UPDATE&amp;creator=factset&amp;DYN_ARGS=TRUE&amp;DOC_NAME=FAT:FQL_AUDITING_CLIENT_TEMPLATE.FAT&amp;display_string=Audit&amp;VAR:KEY=VMBYVSNQNY&amp;VAR:QUERY=RkZfRU5UUlBSX1ZBTF9EQUlMWSgzOTE4OSk=&amp;WINDOW=FIRST_POPUP&amp;HEIGHT=450&amp;WIDTH=450&amp;START_MA","XIMIZED=FALSE&amp;VAR:CALENDAR=US&amp;VAR:SYMBOL=CHH&amp;VAR:INDEX=0"}</definedName>
    <definedName name="_6437__FDSAUDITLINK__" localSheetId="2" hidden="1">{"fdsup://directions/FAT Viewer?action=UPDATE&amp;creator=factset&amp;DYN_ARGS=TRUE&amp;DOC_NAME=FAT:FQL_AUDITING_CLIENT_TEMPLATE.FAT&amp;display_string=Audit&amp;VAR:KEY=RKRWVGPCXW&amp;VAR:QUERY=RkZfRU5UUlBSX1ZBTF9EQUlMWSgzOTE4OSk=&amp;WINDOW=FIRST_POPUP&amp;HEIGHT=450&amp;WIDTH=450&amp;START_MA","XIMIZED=FALSE&amp;VAR:CALENDAR=US&amp;VAR:SYMBOL=WYN&amp;VAR:INDEX=0"}</definedName>
    <definedName name="_6437__FDSAUDITLINK__" hidden="1">{"fdsup://directions/FAT Viewer?action=UPDATE&amp;creator=factset&amp;DYN_ARGS=TRUE&amp;DOC_NAME=FAT:FQL_AUDITING_CLIENT_TEMPLATE.FAT&amp;display_string=Audit&amp;VAR:KEY=RKRWVGPCXW&amp;VAR:QUERY=RkZfRU5UUlBSX1ZBTF9EQUlMWSgzOTE4OSk=&amp;WINDOW=FIRST_POPUP&amp;HEIGHT=450&amp;WIDTH=450&amp;START_MA","XIMIZED=FALSE&amp;VAR:CALENDAR=US&amp;VAR:SYMBOL=WYN&amp;VAR:INDEX=0"}</definedName>
    <definedName name="_6438__FDSAUDITLINK__" localSheetId="2" hidden="1">{"fdsup://directions/FAT Viewer?action=UPDATE&amp;creator=factset&amp;DYN_ARGS=TRUE&amp;DOC_NAME=FAT:FQL_AUDITING_CLIENT_TEMPLATE.FAT&amp;display_string=Audit&amp;VAR:KEY=XCDGPYHQJG&amp;VAR:QUERY=RkZfRU5UUlBSX1ZBTF9EQUlMWSgzOTE4OCk=&amp;WINDOW=FIRST_POPUP&amp;HEIGHT=450&amp;WIDTH=450&amp;START_MA","XIMIZED=FALSE&amp;VAR:CALENDAR=US&amp;VAR:SYMBOL=H&amp;VAR:INDEX=0"}</definedName>
    <definedName name="_6438__FDSAUDITLINK__" hidden="1">{"fdsup://directions/FAT Viewer?action=UPDATE&amp;creator=factset&amp;DYN_ARGS=TRUE&amp;DOC_NAME=FAT:FQL_AUDITING_CLIENT_TEMPLATE.FAT&amp;display_string=Audit&amp;VAR:KEY=XCDGPYHQJG&amp;VAR:QUERY=RkZfRU5UUlBSX1ZBTF9EQUlMWSgzOTE4OCk=&amp;WINDOW=FIRST_POPUP&amp;HEIGHT=450&amp;WIDTH=450&amp;START_MA","XIMIZED=FALSE&amp;VAR:CALENDAR=US&amp;VAR:SYMBOL=H&amp;VAR:INDEX=0"}</definedName>
    <definedName name="_6439__FDSAUDITLINK__" localSheetId="2" hidden="1">{"fdsup://directions/FAT Viewer?action=UPDATE&amp;creator=factset&amp;DYN_ARGS=TRUE&amp;DOC_NAME=FAT:FQL_AUDITING_CLIENT_TEMPLATE.FAT&amp;display_string=Audit&amp;VAR:KEY=JANAFYHATE&amp;VAR:QUERY=RkZfRU5UUlBSX1ZBTF9EQUlMWSgzOTE4OCk=&amp;WINDOW=FIRST_POPUP&amp;HEIGHT=450&amp;WIDTH=450&amp;START_MA","XIMIZED=FALSE&amp;VAR:CALENDAR=US&amp;VAR:SYMBOL=HOT&amp;VAR:INDEX=0"}</definedName>
    <definedName name="_6439__FDSAUDITLINK__" hidden="1">{"fdsup://directions/FAT Viewer?action=UPDATE&amp;creator=factset&amp;DYN_ARGS=TRUE&amp;DOC_NAME=FAT:FQL_AUDITING_CLIENT_TEMPLATE.FAT&amp;display_string=Audit&amp;VAR:KEY=JANAFYHATE&amp;VAR:QUERY=RkZfRU5UUlBSX1ZBTF9EQUlMWSgzOTE4OCk=&amp;WINDOW=FIRST_POPUP&amp;HEIGHT=450&amp;WIDTH=450&amp;START_MA","XIMIZED=FALSE&amp;VAR:CALENDAR=US&amp;VAR:SYMBOL=HOT&amp;VAR:INDEX=0"}</definedName>
    <definedName name="_644__________123Graph_BCHART_8" hidden="1">#REF!</definedName>
    <definedName name="_644__123Graph_ECHART_4" hidden="1">#REF!</definedName>
    <definedName name="_644__123Graph_FCHART_4" hidden="1">#REF!</definedName>
    <definedName name="_644__FDSAUDITLINK__" localSheetId="2">{"fdsup://directions/FAT Viewer?action=UPDATE&amp;creator=factset&amp;DYN_ARGS=TRUE&amp;DOC_NAME=FAT:FQL_AUDITING_CLIENT_TEMPLATE.FAT&amp;display_string=Audit&amp;VAR:KEY=VQDOPUZI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703513&amp;VAR:INDEX=0"}</definedName>
    <definedName name="_644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6440__FDSAUDITLINK__" localSheetId="2" hidden="1">{"fdsup://directions/FAT Viewer?action=UPDATE&amp;creator=factset&amp;DYN_ARGS=TRUE&amp;DOC_NAME=FAT:FQL_AUDITING_CLIENT_TEMPLATE.FAT&amp;display_string=Audit&amp;VAR:KEY=FADIXKXIHI&amp;VAR:QUERY=RkZfRU5UUlBSX1ZBTF9EQUlMWSgzOTE4OCk=&amp;WINDOW=FIRST_POPUP&amp;HEIGHT=450&amp;WIDTH=450&amp;START_MA","XIMIZED=FALSE&amp;VAR:CALENDAR=US&amp;VAR:SYMBOL=585284&amp;VAR:INDEX=0"}</definedName>
    <definedName name="_6440__FDSAUDITLINK__" hidden="1">{"fdsup://directions/FAT Viewer?action=UPDATE&amp;creator=factset&amp;DYN_ARGS=TRUE&amp;DOC_NAME=FAT:FQL_AUDITING_CLIENT_TEMPLATE.FAT&amp;display_string=Audit&amp;VAR:KEY=FADIXKXIHI&amp;VAR:QUERY=RkZfRU5UUlBSX1ZBTF9EQUlMWSgzOTE4OCk=&amp;WINDOW=FIRST_POPUP&amp;HEIGHT=450&amp;WIDTH=450&amp;START_MA","XIMIZED=FALSE&amp;VAR:CALENDAR=US&amp;VAR:SYMBOL=585284&amp;VAR:INDEX=0"}</definedName>
    <definedName name="_6441__FDSAUDITLINK__" localSheetId="2" hidden="1">{"fdsup://directions/FAT Viewer?action=UPDATE&amp;creator=factset&amp;DYN_ARGS=TRUE&amp;DOC_NAME=FAT:FQL_AUDITING_CLIENT_TEMPLATE.FAT&amp;display_string=Audit&amp;VAR:KEY=NKXIFMZEJM&amp;VAR:QUERY=RkZfRU5UUlBSX1ZBTF9EQUlMWSgzOTE4OCk=&amp;WINDOW=FIRST_POPUP&amp;HEIGHT=450&amp;WIDTH=450&amp;START_MA","XIMIZED=FALSE&amp;VAR:CALENDAR=US&amp;VAR:SYMBOL=MAR&amp;VAR:INDEX=0"}</definedName>
    <definedName name="_6441__FDSAUDITLINK__" hidden="1">{"fdsup://directions/FAT Viewer?action=UPDATE&amp;creator=factset&amp;DYN_ARGS=TRUE&amp;DOC_NAME=FAT:FQL_AUDITING_CLIENT_TEMPLATE.FAT&amp;display_string=Audit&amp;VAR:KEY=NKXIFMZEJM&amp;VAR:QUERY=RkZfRU5UUlBSX1ZBTF9EQUlMWSgzOTE4OCk=&amp;WINDOW=FIRST_POPUP&amp;HEIGHT=450&amp;WIDTH=450&amp;START_MA","XIMIZED=FALSE&amp;VAR:CALENDAR=US&amp;VAR:SYMBOL=MAR&amp;VAR:INDEX=0"}</definedName>
    <definedName name="_6442__FDSAUDITLINK__" localSheetId="2" hidden="1">{"fdsup://directions/FAT Viewer?action=UPDATE&amp;creator=factset&amp;DYN_ARGS=TRUE&amp;DOC_NAME=FAT:FQL_AUDITING_CLIENT_TEMPLATE.FAT&amp;display_string=Audit&amp;VAR:KEY=NWDKNYPGLW&amp;VAR:QUERY=RkZfRU5UUlBSX1ZBTF9EQUlMWSgzOTE4OCk=&amp;WINDOW=FIRST_POPUP&amp;HEIGHT=450&amp;WIDTH=450&amp;START_MA","XIMIZED=FALSE&amp;VAR:CALENDAR=US&amp;VAR:SYMBOL=CHH&amp;VAR:INDEX=0"}</definedName>
    <definedName name="_6442__FDSAUDITLINK__" hidden="1">{"fdsup://directions/FAT Viewer?action=UPDATE&amp;creator=factset&amp;DYN_ARGS=TRUE&amp;DOC_NAME=FAT:FQL_AUDITING_CLIENT_TEMPLATE.FAT&amp;display_string=Audit&amp;VAR:KEY=NWDKNYPGLW&amp;VAR:QUERY=RkZfRU5UUlBSX1ZBTF9EQUlMWSgzOTE4OCk=&amp;WINDOW=FIRST_POPUP&amp;HEIGHT=450&amp;WIDTH=450&amp;START_MA","XIMIZED=FALSE&amp;VAR:CALENDAR=US&amp;VAR:SYMBOL=CHH&amp;VAR:INDEX=0"}</definedName>
    <definedName name="_6443__FDSAUDITLINK__" localSheetId="2" hidden="1">{"fdsup://directions/FAT Viewer?action=UPDATE&amp;creator=factset&amp;DYN_ARGS=TRUE&amp;DOC_NAME=FAT:FQL_AUDITING_CLIENT_TEMPLATE.FAT&amp;display_string=Audit&amp;VAR:KEY=LGNSHMXITK&amp;VAR:QUERY=RkZfRU5UUlBSX1ZBTF9EQUlMWSgzOTE4OCk=&amp;WINDOW=FIRST_POPUP&amp;HEIGHT=450&amp;WIDTH=450&amp;START_MA","XIMIZED=FALSE&amp;VAR:CALENDAR=US&amp;VAR:SYMBOL=WYN&amp;VAR:INDEX=0"}</definedName>
    <definedName name="_6443__FDSAUDITLINK__" hidden="1">{"fdsup://directions/FAT Viewer?action=UPDATE&amp;creator=factset&amp;DYN_ARGS=TRUE&amp;DOC_NAME=FAT:FQL_AUDITING_CLIENT_TEMPLATE.FAT&amp;display_string=Audit&amp;VAR:KEY=LGNSHMXITK&amp;VAR:QUERY=RkZfRU5UUlBSX1ZBTF9EQUlMWSgzOTE4OCk=&amp;WINDOW=FIRST_POPUP&amp;HEIGHT=450&amp;WIDTH=450&amp;START_MA","XIMIZED=FALSE&amp;VAR:CALENDAR=US&amp;VAR:SYMBOL=WYN&amp;VAR:INDEX=0"}</definedName>
    <definedName name="_6444__FDSAUDITLINK__" localSheetId="2" hidden="1">{"fdsup://directions/FAT Viewer?action=UPDATE&amp;creator=factset&amp;DYN_ARGS=TRUE&amp;DOC_NAME=FAT:FQL_AUDITING_CLIENT_TEMPLATE.FAT&amp;display_string=Audit&amp;VAR:KEY=BKPQLWDYHY&amp;VAR:QUERY=RkZfRU5UUlBSX1ZBTF9EQUlMWSgzOTE4NSk=&amp;WINDOW=FIRST_POPUP&amp;HEIGHT=450&amp;WIDTH=450&amp;START_MA","XIMIZED=FALSE&amp;VAR:CALENDAR=US&amp;VAR:SYMBOL=H&amp;VAR:INDEX=0"}</definedName>
    <definedName name="_6444__FDSAUDITLINK__" hidden="1">{"fdsup://directions/FAT Viewer?action=UPDATE&amp;creator=factset&amp;DYN_ARGS=TRUE&amp;DOC_NAME=FAT:FQL_AUDITING_CLIENT_TEMPLATE.FAT&amp;display_string=Audit&amp;VAR:KEY=BKPQLWDYHY&amp;VAR:QUERY=RkZfRU5UUlBSX1ZBTF9EQUlMWSgzOTE4NSk=&amp;WINDOW=FIRST_POPUP&amp;HEIGHT=450&amp;WIDTH=450&amp;START_MA","XIMIZED=FALSE&amp;VAR:CALENDAR=US&amp;VAR:SYMBOL=H&amp;VAR:INDEX=0"}</definedName>
    <definedName name="_6445__FDSAUDITLINK__" localSheetId="2" hidden="1">{"fdsup://directions/FAT Viewer?action=UPDATE&amp;creator=factset&amp;DYN_ARGS=TRUE&amp;DOC_NAME=FAT:FQL_AUDITING_CLIENT_TEMPLATE.FAT&amp;display_string=Audit&amp;VAR:KEY=JYHIHAJSRU&amp;VAR:QUERY=RkZfRU5UUlBSX1ZBTF9EQUlMWSgzOTE4NSk=&amp;WINDOW=FIRST_POPUP&amp;HEIGHT=450&amp;WIDTH=450&amp;START_MA","XIMIZED=FALSE&amp;VAR:CALENDAR=US&amp;VAR:SYMBOL=HOT&amp;VAR:INDEX=0"}</definedName>
    <definedName name="_6445__FDSAUDITLINK__" hidden="1">{"fdsup://directions/FAT Viewer?action=UPDATE&amp;creator=factset&amp;DYN_ARGS=TRUE&amp;DOC_NAME=FAT:FQL_AUDITING_CLIENT_TEMPLATE.FAT&amp;display_string=Audit&amp;VAR:KEY=JYHIHAJSRU&amp;VAR:QUERY=RkZfRU5UUlBSX1ZBTF9EQUlMWSgzOTE4NSk=&amp;WINDOW=FIRST_POPUP&amp;HEIGHT=450&amp;WIDTH=450&amp;START_MA","XIMIZED=FALSE&amp;VAR:CALENDAR=US&amp;VAR:SYMBOL=HOT&amp;VAR:INDEX=0"}</definedName>
    <definedName name="_6446__FDSAUDITLINK__" localSheetId="2" hidden="1">{"fdsup://directions/FAT Viewer?action=UPDATE&amp;creator=factset&amp;DYN_ARGS=TRUE&amp;DOC_NAME=FAT:FQL_AUDITING_CLIENT_TEMPLATE.FAT&amp;display_string=Audit&amp;VAR:KEY=HCRGFGNAPK&amp;VAR:QUERY=RkZfRU5UUlBSX1ZBTF9EQUlMWSgzOTE4NSk=&amp;WINDOW=FIRST_POPUP&amp;HEIGHT=450&amp;WIDTH=450&amp;START_MA","XIMIZED=FALSE&amp;VAR:CALENDAR=US&amp;VAR:SYMBOL=585284&amp;VAR:INDEX=0"}</definedName>
    <definedName name="_6446__FDSAUDITLINK__" hidden="1">{"fdsup://directions/FAT Viewer?action=UPDATE&amp;creator=factset&amp;DYN_ARGS=TRUE&amp;DOC_NAME=FAT:FQL_AUDITING_CLIENT_TEMPLATE.FAT&amp;display_string=Audit&amp;VAR:KEY=HCRGFGNAPK&amp;VAR:QUERY=RkZfRU5UUlBSX1ZBTF9EQUlMWSgzOTE4NSk=&amp;WINDOW=FIRST_POPUP&amp;HEIGHT=450&amp;WIDTH=450&amp;START_MA","XIMIZED=FALSE&amp;VAR:CALENDAR=US&amp;VAR:SYMBOL=585284&amp;VAR:INDEX=0"}</definedName>
    <definedName name="_6447__FDSAUDITLINK__" localSheetId="2" hidden="1">{"fdsup://directions/FAT Viewer?action=UPDATE&amp;creator=factset&amp;DYN_ARGS=TRUE&amp;DOC_NAME=FAT:FQL_AUDITING_CLIENT_TEMPLATE.FAT&amp;display_string=Audit&amp;VAR:KEY=JQZEZAXSTM&amp;VAR:QUERY=RkZfRU5UUlBSX1ZBTF9EQUlMWSgzOTE4NSk=&amp;WINDOW=FIRST_POPUP&amp;HEIGHT=450&amp;WIDTH=450&amp;START_MA","XIMIZED=FALSE&amp;VAR:CALENDAR=US&amp;VAR:SYMBOL=MAR&amp;VAR:INDEX=0"}</definedName>
    <definedName name="_6447__FDSAUDITLINK__" hidden="1">{"fdsup://directions/FAT Viewer?action=UPDATE&amp;creator=factset&amp;DYN_ARGS=TRUE&amp;DOC_NAME=FAT:FQL_AUDITING_CLIENT_TEMPLATE.FAT&amp;display_string=Audit&amp;VAR:KEY=JQZEZAXSTM&amp;VAR:QUERY=RkZfRU5UUlBSX1ZBTF9EQUlMWSgzOTE4NSk=&amp;WINDOW=FIRST_POPUP&amp;HEIGHT=450&amp;WIDTH=450&amp;START_MA","XIMIZED=FALSE&amp;VAR:CALENDAR=US&amp;VAR:SYMBOL=MAR&amp;VAR:INDEX=0"}</definedName>
    <definedName name="_6448__FDSAUDITLINK__" localSheetId="2" hidden="1">{"fdsup://directions/FAT Viewer?action=UPDATE&amp;creator=factset&amp;DYN_ARGS=TRUE&amp;DOC_NAME=FAT:FQL_AUDITING_CLIENT_TEMPLATE.FAT&amp;display_string=Audit&amp;VAR:KEY=VGZAZMFCVU&amp;VAR:QUERY=RkZfRU5UUlBSX1ZBTF9EQUlMWSgzOTE4NSk=&amp;WINDOW=FIRST_POPUP&amp;HEIGHT=450&amp;WIDTH=450&amp;START_MA","XIMIZED=FALSE&amp;VAR:CALENDAR=US&amp;VAR:SYMBOL=CHH&amp;VAR:INDEX=0"}</definedName>
    <definedName name="_6448__FDSAUDITLINK__" hidden="1">{"fdsup://directions/FAT Viewer?action=UPDATE&amp;creator=factset&amp;DYN_ARGS=TRUE&amp;DOC_NAME=FAT:FQL_AUDITING_CLIENT_TEMPLATE.FAT&amp;display_string=Audit&amp;VAR:KEY=VGZAZMFCVU&amp;VAR:QUERY=RkZfRU5UUlBSX1ZBTF9EQUlMWSgzOTE4NSk=&amp;WINDOW=FIRST_POPUP&amp;HEIGHT=450&amp;WIDTH=450&amp;START_MA","XIMIZED=FALSE&amp;VAR:CALENDAR=US&amp;VAR:SYMBOL=CHH&amp;VAR:INDEX=0"}</definedName>
    <definedName name="_6449__FDSAUDITLINK__" localSheetId="2" hidden="1">{"fdsup://directions/FAT Viewer?action=UPDATE&amp;creator=factset&amp;DYN_ARGS=TRUE&amp;DOC_NAME=FAT:FQL_AUDITING_CLIENT_TEMPLATE.FAT&amp;display_string=Audit&amp;VAR:KEY=HKZIDADIZO&amp;VAR:QUERY=RkZfRU5UUlBSX1ZBTF9EQUlMWSgzOTE4NSk=&amp;WINDOW=FIRST_POPUP&amp;HEIGHT=450&amp;WIDTH=450&amp;START_MA","XIMIZED=FALSE&amp;VAR:CALENDAR=US&amp;VAR:SYMBOL=WYN&amp;VAR:INDEX=0"}</definedName>
    <definedName name="_6449__FDSAUDITLINK__" hidden="1">{"fdsup://directions/FAT Viewer?action=UPDATE&amp;creator=factset&amp;DYN_ARGS=TRUE&amp;DOC_NAME=FAT:FQL_AUDITING_CLIENT_TEMPLATE.FAT&amp;display_string=Audit&amp;VAR:KEY=HKZIDADIZO&amp;VAR:QUERY=RkZfRU5UUlBSX1ZBTF9EQUlMWSgzOTE4NSk=&amp;WINDOW=FIRST_POPUP&amp;HEIGHT=450&amp;WIDTH=450&amp;START_MA","XIMIZED=FALSE&amp;VAR:CALENDAR=US&amp;VAR:SYMBOL=WYN&amp;VAR:INDEX=0"}</definedName>
    <definedName name="_645__________123Graph_CCHART_1" hidden="1">#REF!</definedName>
    <definedName name="_645__FDSAUDITLINK__" localSheetId="2">{"fdsup://directions/FAT Viewer?action=UPDATE&amp;creator=factset&amp;DYN_ARGS=TRUE&amp;DOC_NAME=FAT:FQL_AUDITING_CLIENT_TEMPLATE.FAT&amp;display_string=Audit&amp;VAR:KEY=TIFKVSTQHY&amp;VAR:QUERY=KEZTTF9ORVRfSU5DKE5PVyxOT1csRlNBLCxVU0QpQEZGX05FVF9JTkMoTFRNUywwLCwsLFVTRCkp&amp;WINDOW=F","IRST_POPUP&amp;HEIGHT=450&amp;WIDTH=450&amp;START_MAXIMIZED=FALSE&amp;VAR:CALENDAR=US&amp;VAR:SYMBOL=569496&amp;VAR:INDEX=0"}</definedName>
    <definedName name="_645__FDSAUDITLINK__" hidden="1">{"fdsup://directions/FAT Viewer?action=UPDATE&amp;creator=factset&amp;DYN_ARGS=TRUE&amp;DOC_NAME=FAT:FQL_AUDITING_CLIENT_TEMPLATE.FAT&amp;display_string=Audit&amp;VAR:KEY=GBUPMNAHKV&amp;VAR:QUERY=RkZfRU5UUlBSX1ZBTF9EQUlMWSgwLCwsLFVTRCwnRElMJykgLyBGRV9FU1RJTUFURShFQklUREEsTUVBTixBT","k5VQUxfUk9MTCwrMiwwLCwsJyxDVVJSRU5DWT1VU0QsRklYRURSQVRFPU5PLCcp&amp;WINDOW=FIRST_POPUP&amp;HEIGHT=450&amp;WIDTH=450&amp;START_MAXIMIZED=FALSE&amp;VAR:CALENDAR=FIVEDAY&amp;VAR:SYMBOL=0&amp;VAR:INDEX=0"}</definedName>
    <definedName name="_6450__FDSAUDITLINK__" localSheetId="2" hidden="1">{"fdsup://directions/FAT Viewer?action=UPDATE&amp;creator=factset&amp;DYN_ARGS=TRUE&amp;DOC_NAME=FAT:FQL_AUDITING_CLIENT_TEMPLATE.FAT&amp;display_string=Audit&amp;VAR:KEY=TOJYLSRKVI&amp;VAR:QUERY=RkZfRU5UUlBSX1ZBTF9EQUlMWSgzOTE4NCk=&amp;WINDOW=FIRST_POPUP&amp;HEIGHT=450&amp;WIDTH=450&amp;START_MA","XIMIZED=FALSE&amp;VAR:CALENDAR=US&amp;VAR:SYMBOL=H&amp;VAR:INDEX=0"}</definedName>
    <definedName name="_6450__FDSAUDITLINK__" hidden="1">{"fdsup://directions/FAT Viewer?action=UPDATE&amp;creator=factset&amp;DYN_ARGS=TRUE&amp;DOC_NAME=FAT:FQL_AUDITING_CLIENT_TEMPLATE.FAT&amp;display_string=Audit&amp;VAR:KEY=TOJYLSRKVI&amp;VAR:QUERY=RkZfRU5UUlBSX1ZBTF9EQUlMWSgzOTE4NCk=&amp;WINDOW=FIRST_POPUP&amp;HEIGHT=450&amp;WIDTH=450&amp;START_MA","XIMIZED=FALSE&amp;VAR:CALENDAR=US&amp;VAR:SYMBOL=H&amp;VAR:INDEX=0"}</definedName>
    <definedName name="_6451__FDSAUDITLINK__" localSheetId="2" hidden="1">{"fdsup://directions/FAT Viewer?action=UPDATE&amp;creator=factset&amp;DYN_ARGS=TRUE&amp;DOC_NAME=FAT:FQL_AUDITING_CLIENT_TEMPLATE.FAT&amp;display_string=Audit&amp;VAR:KEY=HAHSRSDITG&amp;VAR:QUERY=RkZfRU5UUlBSX1ZBTF9EQUlMWSgzOTE4NCk=&amp;WINDOW=FIRST_POPUP&amp;HEIGHT=450&amp;WIDTH=450&amp;START_MA","XIMIZED=FALSE&amp;VAR:CALENDAR=US&amp;VAR:SYMBOL=HOT&amp;VAR:INDEX=0"}</definedName>
    <definedName name="_6451__FDSAUDITLINK__" hidden="1">{"fdsup://directions/FAT Viewer?action=UPDATE&amp;creator=factset&amp;DYN_ARGS=TRUE&amp;DOC_NAME=FAT:FQL_AUDITING_CLIENT_TEMPLATE.FAT&amp;display_string=Audit&amp;VAR:KEY=HAHSRSDITG&amp;VAR:QUERY=RkZfRU5UUlBSX1ZBTF9EQUlMWSgzOTE4NCk=&amp;WINDOW=FIRST_POPUP&amp;HEIGHT=450&amp;WIDTH=450&amp;START_MA","XIMIZED=FALSE&amp;VAR:CALENDAR=US&amp;VAR:SYMBOL=HOT&amp;VAR:INDEX=0"}</definedName>
    <definedName name="_6452__FDSAUDITLINK__" localSheetId="2" hidden="1">{"fdsup://directions/FAT Viewer?action=UPDATE&amp;creator=factset&amp;DYN_ARGS=TRUE&amp;DOC_NAME=FAT:FQL_AUDITING_CLIENT_TEMPLATE.FAT&amp;display_string=Audit&amp;VAR:KEY=HAXEFYHYBG&amp;VAR:QUERY=RkZfRU5UUlBSX1ZBTF9EQUlMWSgzOTE4NCk=&amp;WINDOW=FIRST_POPUP&amp;HEIGHT=450&amp;WIDTH=450&amp;START_MA","XIMIZED=FALSE&amp;VAR:CALENDAR=US&amp;VAR:SYMBOL=585284&amp;VAR:INDEX=0"}</definedName>
    <definedName name="_6452__FDSAUDITLINK__" hidden="1">{"fdsup://directions/FAT Viewer?action=UPDATE&amp;creator=factset&amp;DYN_ARGS=TRUE&amp;DOC_NAME=FAT:FQL_AUDITING_CLIENT_TEMPLATE.FAT&amp;display_string=Audit&amp;VAR:KEY=HAXEFYHYBG&amp;VAR:QUERY=RkZfRU5UUlBSX1ZBTF9EQUlMWSgzOTE4NCk=&amp;WINDOW=FIRST_POPUP&amp;HEIGHT=450&amp;WIDTH=450&amp;START_MA","XIMIZED=FALSE&amp;VAR:CALENDAR=US&amp;VAR:SYMBOL=585284&amp;VAR:INDEX=0"}</definedName>
    <definedName name="_6453__FDSAUDITLINK__" localSheetId="2" hidden="1">{"fdsup://directions/FAT Viewer?action=UPDATE&amp;creator=factset&amp;DYN_ARGS=TRUE&amp;DOC_NAME=FAT:FQL_AUDITING_CLIENT_TEMPLATE.FAT&amp;display_string=Audit&amp;VAR:KEY=BKHSZEBGNW&amp;VAR:QUERY=RkZfRU5UUlBSX1ZBTF9EQUlMWSgzOTE4NCk=&amp;WINDOW=FIRST_POPUP&amp;HEIGHT=450&amp;WIDTH=450&amp;START_MA","XIMIZED=FALSE&amp;VAR:CALENDAR=US&amp;VAR:SYMBOL=MAR&amp;VAR:INDEX=0"}</definedName>
    <definedName name="_6453__FDSAUDITLINK__" hidden="1">{"fdsup://directions/FAT Viewer?action=UPDATE&amp;creator=factset&amp;DYN_ARGS=TRUE&amp;DOC_NAME=FAT:FQL_AUDITING_CLIENT_TEMPLATE.FAT&amp;display_string=Audit&amp;VAR:KEY=BKHSZEBGNW&amp;VAR:QUERY=RkZfRU5UUlBSX1ZBTF9EQUlMWSgzOTE4NCk=&amp;WINDOW=FIRST_POPUP&amp;HEIGHT=450&amp;WIDTH=450&amp;START_MA","XIMIZED=FALSE&amp;VAR:CALENDAR=US&amp;VAR:SYMBOL=MAR&amp;VAR:INDEX=0"}</definedName>
    <definedName name="_6454__FDSAUDITLINK__" localSheetId="2" hidden="1">{"fdsup://directions/FAT Viewer?action=UPDATE&amp;creator=factset&amp;DYN_ARGS=TRUE&amp;DOC_NAME=FAT:FQL_AUDITING_CLIENT_TEMPLATE.FAT&amp;display_string=Audit&amp;VAR:KEY=HYRCZSHADQ&amp;VAR:QUERY=RkZfRU5UUlBSX1ZBTF9EQUlMWSgzOTE4NCk=&amp;WINDOW=FIRST_POPUP&amp;HEIGHT=450&amp;WIDTH=450&amp;START_MA","XIMIZED=FALSE&amp;VAR:CALENDAR=US&amp;VAR:SYMBOL=CHH&amp;VAR:INDEX=0"}</definedName>
    <definedName name="_6454__FDSAUDITLINK__" hidden="1">{"fdsup://directions/FAT Viewer?action=UPDATE&amp;creator=factset&amp;DYN_ARGS=TRUE&amp;DOC_NAME=FAT:FQL_AUDITING_CLIENT_TEMPLATE.FAT&amp;display_string=Audit&amp;VAR:KEY=HYRCZSHADQ&amp;VAR:QUERY=RkZfRU5UUlBSX1ZBTF9EQUlMWSgzOTE4NCk=&amp;WINDOW=FIRST_POPUP&amp;HEIGHT=450&amp;WIDTH=450&amp;START_MA","XIMIZED=FALSE&amp;VAR:CALENDAR=US&amp;VAR:SYMBOL=CHH&amp;VAR:INDEX=0"}</definedName>
    <definedName name="_6455__FDSAUDITLINK__" localSheetId="2" hidden="1">{"fdsup://directions/FAT Viewer?action=UPDATE&amp;creator=factset&amp;DYN_ARGS=TRUE&amp;DOC_NAME=FAT:FQL_AUDITING_CLIENT_TEMPLATE.FAT&amp;display_string=Audit&amp;VAR:KEY=HEBOPOFSZG&amp;VAR:QUERY=RkZfRU5UUlBSX1ZBTF9EQUlMWSgzOTE4NCk=&amp;WINDOW=FIRST_POPUP&amp;HEIGHT=450&amp;WIDTH=450&amp;START_MA","XIMIZED=FALSE&amp;VAR:CALENDAR=US&amp;VAR:SYMBOL=WYN&amp;VAR:INDEX=0"}</definedName>
    <definedName name="_6455__FDSAUDITLINK__" hidden="1">{"fdsup://directions/FAT Viewer?action=UPDATE&amp;creator=factset&amp;DYN_ARGS=TRUE&amp;DOC_NAME=FAT:FQL_AUDITING_CLIENT_TEMPLATE.FAT&amp;display_string=Audit&amp;VAR:KEY=HEBOPOFSZG&amp;VAR:QUERY=RkZfRU5UUlBSX1ZBTF9EQUlMWSgzOTE4NCk=&amp;WINDOW=FIRST_POPUP&amp;HEIGHT=450&amp;WIDTH=450&amp;START_MA","XIMIZED=FALSE&amp;VAR:CALENDAR=US&amp;VAR:SYMBOL=WYN&amp;VAR:INDEX=0"}</definedName>
    <definedName name="_6456__FDSAUDITLINK__" localSheetId="2" hidden="1">{"fdsup://directions/FAT Viewer?action=UPDATE&amp;creator=factset&amp;DYN_ARGS=TRUE&amp;DOC_NAME=FAT:FQL_AUDITING_CLIENT_TEMPLATE.FAT&amp;display_string=Audit&amp;VAR:KEY=TQRQVAPIVQ&amp;VAR:QUERY=RkZfRU5UUlBSX1ZBTF9EQUlMWSgzOTE4Myk=&amp;WINDOW=FIRST_POPUP&amp;HEIGHT=450&amp;WIDTH=450&amp;START_MA","XIMIZED=FALSE&amp;VAR:CALENDAR=US&amp;VAR:SYMBOL=H&amp;VAR:INDEX=0"}</definedName>
    <definedName name="_6456__FDSAUDITLINK__" hidden="1">{"fdsup://directions/FAT Viewer?action=UPDATE&amp;creator=factset&amp;DYN_ARGS=TRUE&amp;DOC_NAME=FAT:FQL_AUDITING_CLIENT_TEMPLATE.FAT&amp;display_string=Audit&amp;VAR:KEY=TQRQVAPIVQ&amp;VAR:QUERY=RkZfRU5UUlBSX1ZBTF9EQUlMWSgzOTE4Myk=&amp;WINDOW=FIRST_POPUP&amp;HEIGHT=450&amp;WIDTH=450&amp;START_MA","XIMIZED=FALSE&amp;VAR:CALENDAR=US&amp;VAR:SYMBOL=H&amp;VAR:INDEX=0"}</definedName>
    <definedName name="_6457__FDSAUDITLINK__" localSheetId="2" hidden="1">{"fdsup://directions/FAT Viewer?action=UPDATE&amp;creator=factset&amp;DYN_ARGS=TRUE&amp;DOC_NAME=FAT:FQL_AUDITING_CLIENT_TEMPLATE.FAT&amp;display_string=Audit&amp;VAR:KEY=NGPMXGZSXG&amp;VAR:QUERY=RkZfRU5UUlBSX1ZBTF9EQUlMWSgzOTE4Myk=&amp;WINDOW=FIRST_POPUP&amp;HEIGHT=450&amp;WIDTH=450&amp;START_MA","XIMIZED=FALSE&amp;VAR:CALENDAR=US&amp;VAR:SYMBOL=HOT&amp;VAR:INDEX=0"}</definedName>
    <definedName name="_6457__FDSAUDITLINK__" hidden="1">{"fdsup://directions/FAT Viewer?action=UPDATE&amp;creator=factset&amp;DYN_ARGS=TRUE&amp;DOC_NAME=FAT:FQL_AUDITING_CLIENT_TEMPLATE.FAT&amp;display_string=Audit&amp;VAR:KEY=NGPMXGZSXG&amp;VAR:QUERY=RkZfRU5UUlBSX1ZBTF9EQUlMWSgzOTE4Myk=&amp;WINDOW=FIRST_POPUP&amp;HEIGHT=450&amp;WIDTH=450&amp;START_MA","XIMIZED=FALSE&amp;VAR:CALENDAR=US&amp;VAR:SYMBOL=HOT&amp;VAR:INDEX=0"}</definedName>
    <definedName name="_6458__FDSAUDITLINK__" localSheetId="2" hidden="1">{"fdsup://directions/FAT Viewer?action=UPDATE&amp;creator=factset&amp;DYN_ARGS=TRUE&amp;DOC_NAME=FAT:FQL_AUDITING_CLIENT_TEMPLATE.FAT&amp;display_string=Audit&amp;VAR:KEY=TQLSJINWFC&amp;VAR:QUERY=RkZfRU5UUlBSX1ZBTF9EQUlMWSgzOTE4Myk=&amp;WINDOW=FIRST_POPUP&amp;HEIGHT=450&amp;WIDTH=450&amp;START_MA","XIMIZED=FALSE&amp;VAR:CALENDAR=US&amp;VAR:SYMBOL=585284&amp;VAR:INDEX=0"}</definedName>
    <definedName name="_6458__FDSAUDITLINK__" hidden="1">{"fdsup://directions/FAT Viewer?action=UPDATE&amp;creator=factset&amp;DYN_ARGS=TRUE&amp;DOC_NAME=FAT:FQL_AUDITING_CLIENT_TEMPLATE.FAT&amp;display_string=Audit&amp;VAR:KEY=TQLSJINWFC&amp;VAR:QUERY=RkZfRU5UUlBSX1ZBTF9EQUlMWSgzOTE4Myk=&amp;WINDOW=FIRST_POPUP&amp;HEIGHT=450&amp;WIDTH=450&amp;START_MA","XIMIZED=FALSE&amp;VAR:CALENDAR=US&amp;VAR:SYMBOL=585284&amp;VAR:INDEX=0"}</definedName>
    <definedName name="_6459__FDSAUDITLINK__" localSheetId="2" hidden="1">{"fdsup://directions/FAT Viewer?action=UPDATE&amp;creator=factset&amp;DYN_ARGS=TRUE&amp;DOC_NAME=FAT:FQL_AUDITING_CLIENT_TEMPLATE.FAT&amp;display_string=Audit&amp;VAR:KEY=BAHQTGXGJG&amp;VAR:QUERY=RkZfRU5UUlBSX1ZBTF9EQUlMWSgzOTE4Myk=&amp;WINDOW=FIRST_POPUP&amp;HEIGHT=450&amp;WIDTH=450&amp;START_MA","XIMIZED=FALSE&amp;VAR:CALENDAR=US&amp;VAR:SYMBOL=MAR&amp;VAR:INDEX=0"}</definedName>
    <definedName name="_6459__FDSAUDITLINK__" hidden="1">{"fdsup://directions/FAT Viewer?action=UPDATE&amp;creator=factset&amp;DYN_ARGS=TRUE&amp;DOC_NAME=FAT:FQL_AUDITING_CLIENT_TEMPLATE.FAT&amp;display_string=Audit&amp;VAR:KEY=BAHQTGXGJG&amp;VAR:QUERY=RkZfRU5UUlBSX1ZBTF9EQUlMWSgzOTE4Myk=&amp;WINDOW=FIRST_POPUP&amp;HEIGHT=450&amp;WIDTH=450&amp;START_MA","XIMIZED=FALSE&amp;VAR:CALENDAR=US&amp;VAR:SYMBOL=MAR&amp;VAR:INDEX=0"}</definedName>
    <definedName name="_646__________123Graph_CCHART_2" hidden="1">#REF!</definedName>
    <definedName name="_646__FDSAUDITLINK__" localSheetId="2">{"fdsup://directions/FAT Viewer?action=UPDATE&amp;creator=factset&amp;DYN_ARGS=TRUE&amp;DOC_NAME=FAT:FQL_AUDITING_CLIENT_TEMPLATE.FAT&amp;display_string=Audit&amp;VAR:KEY=XYXQZERYXK&amp;VAR:QUERY=KEZTTF9ORVRfSU5DKE5PVyxOT1csRlNBLCxVU0QpQEZGX05FVF9JTkMoTFRNUywwLCwsLFVTRCkp&amp;WINDOW=F","IRST_POPUP&amp;HEIGHT=450&amp;WIDTH=450&amp;START_MAXIMIZED=FALSE&amp;VAR:CALENDAR=US&amp;VAR:SYMBOL=PROJ&amp;VAR:INDEX=0"}</definedName>
    <definedName name="_646__FDSAUDITLINK__" hidden="1">{"fdsup://directions/FAT Viewer?action=UPDATE&amp;creator=factset&amp;DYN_ARGS=TRUE&amp;DOC_NAME=FAT:FQL_AUDITING_CLIENT_TEMPLATE.FAT&amp;display_string=Audit&amp;VAR:KEY=GRKNMZQJSN&amp;VAR:QUERY=KEZGX1NITERSU19FUShRVFIsMCwsLFJTLFVTRClAKEZGX0xJQUJTX1NITERSU19FUShRVFIsMCwsLFJTLFVTR","CkgLSBGRl9MSUFCUyhRVFIsMCwsLFJTLFVTRCkpKQ==&amp;WINDOW=FIRST_POPUP&amp;HEIGHT=450&amp;WIDTH=450&amp;START_MAXIMIZED=FALSE&amp;VAR:CALENDAR=US&amp;VAR:SYMBOL=WWWW&amp;VAR:INDEX=0"}</definedName>
    <definedName name="_6460__FDSAUDITLINK__" localSheetId="2" hidden="1">{"fdsup://directions/FAT Viewer?action=UPDATE&amp;creator=factset&amp;DYN_ARGS=TRUE&amp;DOC_NAME=FAT:FQL_AUDITING_CLIENT_TEMPLATE.FAT&amp;display_string=Audit&amp;VAR:KEY=DAFENWTINE&amp;VAR:QUERY=RkZfRU5UUlBSX1ZBTF9EQUlMWSgzOTE4Myk=&amp;WINDOW=FIRST_POPUP&amp;HEIGHT=450&amp;WIDTH=450&amp;START_MA","XIMIZED=FALSE&amp;VAR:CALENDAR=US&amp;VAR:SYMBOL=CHH&amp;VAR:INDEX=0"}</definedName>
    <definedName name="_6460__FDSAUDITLINK__" hidden="1">{"fdsup://directions/FAT Viewer?action=UPDATE&amp;creator=factset&amp;DYN_ARGS=TRUE&amp;DOC_NAME=FAT:FQL_AUDITING_CLIENT_TEMPLATE.FAT&amp;display_string=Audit&amp;VAR:KEY=DAFENWTINE&amp;VAR:QUERY=RkZfRU5UUlBSX1ZBTF9EQUlMWSgzOTE4Myk=&amp;WINDOW=FIRST_POPUP&amp;HEIGHT=450&amp;WIDTH=450&amp;START_MA","XIMIZED=FALSE&amp;VAR:CALENDAR=US&amp;VAR:SYMBOL=CHH&amp;VAR:INDEX=0"}</definedName>
    <definedName name="_6461__FDSAUDITLINK__" localSheetId="2" hidden="1">{"fdsup://directions/FAT Viewer?action=UPDATE&amp;creator=factset&amp;DYN_ARGS=TRUE&amp;DOC_NAME=FAT:FQL_AUDITING_CLIENT_TEMPLATE.FAT&amp;display_string=Audit&amp;VAR:KEY=RQHIVAHQJO&amp;VAR:QUERY=RkZfRU5UUlBSX1ZBTF9EQUlMWSgzOTE4Myk=&amp;WINDOW=FIRST_POPUP&amp;HEIGHT=450&amp;WIDTH=450&amp;START_MA","XIMIZED=FALSE&amp;VAR:CALENDAR=US&amp;VAR:SYMBOL=WYN&amp;VAR:INDEX=0"}</definedName>
    <definedName name="_6461__FDSAUDITLINK__" hidden="1">{"fdsup://directions/FAT Viewer?action=UPDATE&amp;creator=factset&amp;DYN_ARGS=TRUE&amp;DOC_NAME=FAT:FQL_AUDITING_CLIENT_TEMPLATE.FAT&amp;display_string=Audit&amp;VAR:KEY=RQHIVAHQJO&amp;VAR:QUERY=RkZfRU5UUlBSX1ZBTF9EQUlMWSgzOTE4Myk=&amp;WINDOW=FIRST_POPUP&amp;HEIGHT=450&amp;WIDTH=450&amp;START_MA","XIMIZED=FALSE&amp;VAR:CALENDAR=US&amp;VAR:SYMBOL=WYN&amp;VAR:INDEX=0"}</definedName>
    <definedName name="_6462__FDSAUDITLINK__" localSheetId="2" hidden="1">{"fdsup://directions/FAT Viewer?action=UPDATE&amp;creator=factset&amp;DYN_ARGS=TRUE&amp;DOC_NAME=FAT:FQL_AUDITING_CLIENT_TEMPLATE.FAT&amp;display_string=Audit&amp;VAR:KEY=ZYHYVWHENQ&amp;VAR:QUERY=RkZfRU5UUlBSX1ZBTF9EQUlMWSgzOTE4Mik=&amp;WINDOW=FIRST_POPUP&amp;HEIGHT=450&amp;WIDTH=450&amp;START_MA","XIMIZED=FALSE&amp;VAR:CALENDAR=US&amp;VAR:SYMBOL=H&amp;VAR:INDEX=0"}</definedName>
    <definedName name="_6462__FDSAUDITLINK__" hidden="1">{"fdsup://directions/FAT Viewer?action=UPDATE&amp;creator=factset&amp;DYN_ARGS=TRUE&amp;DOC_NAME=FAT:FQL_AUDITING_CLIENT_TEMPLATE.FAT&amp;display_string=Audit&amp;VAR:KEY=ZYHYVWHENQ&amp;VAR:QUERY=RkZfRU5UUlBSX1ZBTF9EQUlMWSgzOTE4Mik=&amp;WINDOW=FIRST_POPUP&amp;HEIGHT=450&amp;WIDTH=450&amp;START_MA","XIMIZED=FALSE&amp;VAR:CALENDAR=US&amp;VAR:SYMBOL=H&amp;VAR:INDEX=0"}</definedName>
    <definedName name="_6463__FDSAUDITLINK__" localSheetId="2" hidden="1">{"fdsup://directions/FAT Viewer?action=UPDATE&amp;creator=factset&amp;DYN_ARGS=TRUE&amp;DOC_NAME=FAT:FQL_AUDITING_CLIENT_TEMPLATE.FAT&amp;display_string=Audit&amp;VAR:KEY=FGRQXULILG&amp;VAR:QUERY=RkZfRU5UUlBSX1ZBTF9EQUlMWSgzOTE4Mik=&amp;WINDOW=FIRST_POPUP&amp;HEIGHT=450&amp;WIDTH=450&amp;START_MA","XIMIZED=FALSE&amp;VAR:CALENDAR=US&amp;VAR:SYMBOL=HOT&amp;VAR:INDEX=0"}</definedName>
    <definedName name="_6463__FDSAUDITLINK__" hidden="1">{"fdsup://directions/FAT Viewer?action=UPDATE&amp;creator=factset&amp;DYN_ARGS=TRUE&amp;DOC_NAME=FAT:FQL_AUDITING_CLIENT_TEMPLATE.FAT&amp;display_string=Audit&amp;VAR:KEY=FGRQXULILG&amp;VAR:QUERY=RkZfRU5UUlBSX1ZBTF9EQUlMWSgzOTE4Mik=&amp;WINDOW=FIRST_POPUP&amp;HEIGHT=450&amp;WIDTH=450&amp;START_MA","XIMIZED=FALSE&amp;VAR:CALENDAR=US&amp;VAR:SYMBOL=HOT&amp;VAR:INDEX=0"}</definedName>
    <definedName name="_6464__FDSAUDITLINK__" localSheetId="2" hidden="1">{"fdsup://directions/FAT Viewer?action=UPDATE&amp;creator=factset&amp;DYN_ARGS=TRUE&amp;DOC_NAME=FAT:FQL_AUDITING_CLIENT_TEMPLATE.FAT&amp;display_string=Audit&amp;VAR:KEY=HCPKVEBSXG&amp;VAR:QUERY=RkZfRU5UUlBSX1ZBTF9EQUlMWSgzOTE4Mik=&amp;WINDOW=FIRST_POPUP&amp;HEIGHT=450&amp;WIDTH=450&amp;START_MA","XIMIZED=FALSE&amp;VAR:CALENDAR=US&amp;VAR:SYMBOL=585284&amp;VAR:INDEX=0"}</definedName>
    <definedName name="_6464__FDSAUDITLINK__" hidden="1">{"fdsup://directions/FAT Viewer?action=UPDATE&amp;creator=factset&amp;DYN_ARGS=TRUE&amp;DOC_NAME=FAT:FQL_AUDITING_CLIENT_TEMPLATE.FAT&amp;display_string=Audit&amp;VAR:KEY=HCPKVEBSXG&amp;VAR:QUERY=RkZfRU5UUlBSX1ZBTF9EQUlMWSgzOTE4Mik=&amp;WINDOW=FIRST_POPUP&amp;HEIGHT=450&amp;WIDTH=450&amp;START_MA","XIMIZED=FALSE&amp;VAR:CALENDAR=US&amp;VAR:SYMBOL=585284&amp;VAR:INDEX=0"}</definedName>
    <definedName name="_6465__FDSAUDITLINK__" localSheetId="2" hidden="1">{"fdsup://directions/FAT Viewer?action=UPDATE&amp;creator=factset&amp;DYN_ARGS=TRUE&amp;DOC_NAME=FAT:FQL_AUDITING_CLIENT_TEMPLATE.FAT&amp;display_string=Audit&amp;VAR:KEY=XSVIDMPYJO&amp;VAR:QUERY=RkZfRU5UUlBSX1ZBTF9EQUlMWSgzOTE4Mik=&amp;WINDOW=FIRST_POPUP&amp;HEIGHT=450&amp;WIDTH=450&amp;START_MA","XIMIZED=FALSE&amp;VAR:CALENDAR=US&amp;VAR:SYMBOL=MAR&amp;VAR:INDEX=0"}</definedName>
    <definedName name="_6465__FDSAUDITLINK__" hidden="1">{"fdsup://directions/FAT Viewer?action=UPDATE&amp;creator=factset&amp;DYN_ARGS=TRUE&amp;DOC_NAME=FAT:FQL_AUDITING_CLIENT_TEMPLATE.FAT&amp;display_string=Audit&amp;VAR:KEY=XSVIDMPYJO&amp;VAR:QUERY=RkZfRU5UUlBSX1ZBTF9EQUlMWSgzOTE4Mik=&amp;WINDOW=FIRST_POPUP&amp;HEIGHT=450&amp;WIDTH=450&amp;START_MA","XIMIZED=FALSE&amp;VAR:CALENDAR=US&amp;VAR:SYMBOL=MAR&amp;VAR:INDEX=0"}</definedName>
    <definedName name="_6466__FDSAUDITLINK__" localSheetId="2" hidden="1">{"fdsup://directions/FAT Viewer?action=UPDATE&amp;creator=factset&amp;DYN_ARGS=TRUE&amp;DOC_NAME=FAT:FQL_AUDITING_CLIENT_TEMPLATE.FAT&amp;display_string=Audit&amp;VAR:KEY=BAXIJSRWPA&amp;VAR:QUERY=RkZfRU5UUlBSX1ZBTF9EQUlMWSgzOTE4Mik=&amp;WINDOW=FIRST_POPUP&amp;HEIGHT=450&amp;WIDTH=450&amp;START_MA","XIMIZED=FALSE&amp;VAR:CALENDAR=US&amp;VAR:SYMBOL=CHH&amp;VAR:INDEX=0"}</definedName>
    <definedName name="_6466__FDSAUDITLINK__" hidden="1">{"fdsup://directions/FAT Viewer?action=UPDATE&amp;creator=factset&amp;DYN_ARGS=TRUE&amp;DOC_NAME=FAT:FQL_AUDITING_CLIENT_TEMPLATE.FAT&amp;display_string=Audit&amp;VAR:KEY=BAXIJSRWPA&amp;VAR:QUERY=RkZfRU5UUlBSX1ZBTF9EQUlMWSgzOTE4Mik=&amp;WINDOW=FIRST_POPUP&amp;HEIGHT=450&amp;WIDTH=450&amp;START_MA","XIMIZED=FALSE&amp;VAR:CALENDAR=US&amp;VAR:SYMBOL=CHH&amp;VAR:INDEX=0"}</definedName>
    <definedName name="_6467__FDSAUDITLINK__" localSheetId="2" hidden="1">{"fdsup://directions/FAT Viewer?action=UPDATE&amp;creator=factset&amp;DYN_ARGS=TRUE&amp;DOC_NAME=FAT:FQL_AUDITING_CLIENT_TEMPLATE.FAT&amp;display_string=Audit&amp;VAR:KEY=VKDKVWRMLY&amp;VAR:QUERY=RkZfRU5UUlBSX1ZBTF9EQUlMWSgzOTE4Mik=&amp;WINDOW=FIRST_POPUP&amp;HEIGHT=450&amp;WIDTH=450&amp;START_MA","XIMIZED=FALSE&amp;VAR:CALENDAR=US&amp;VAR:SYMBOL=WYN&amp;VAR:INDEX=0"}</definedName>
    <definedName name="_6467__FDSAUDITLINK__" hidden="1">{"fdsup://directions/FAT Viewer?action=UPDATE&amp;creator=factset&amp;DYN_ARGS=TRUE&amp;DOC_NAME=FAT:FQL_AUDITING_CLIENT_TEMPLATE.FAT&amp;display_string=Audit&amp;VAR:KEY=VKDKVWRMLY&amp;VAR:QUERY=RkZfRU5UUlBSX1ZBTF9EQUlMWSgzOTE4Mik=&amp;WINDOW=FIRST_POPUP&amp;HEIGHT=450&amp;WIDTH=450&amp;START_MA","XIMIZED=FALSE&amp;VAR:CALENDAR=US&amp;VAR:SYMBOL=WYN&amp;VAR:INDEX=0"}</definedName>
    <definedName name="_6468__FDSAUDITLINK__" localSheetId="2" hidden="1">{"fdsup://directions/FAT Viewer?action=UPDATE&amp;creator=factset&amp;DYN_ARGS=TRUE&amp;DOC_NAME=FAT:FQL_AUDITING_CLIENT_TEMPLATE.FAT&amp;display_string=Audit&amp;VAR:KEY=DCJSTEJUHO&amp;VAR:QUERY=RkZfRU5UUlBSX1ZBTF9EQUlMWSgzOTE4MSk=&amp;WINDOW=FIRST_POPUP&amp;HEIGHT=450&amp;WIDTH=450&amp;START_MA","XIMIZED=FALSE&amp;VAR:CALENDAR=US&amp;VAR:SYMBOL=H&amp;VAR:INDEX=0"}</definedName>
    <definedName name="_6468__FDSAUDITLINK__" hidden="1">{"fdsup://directions/FAT Viewer?action=UPDATE&amp;creator=factset&amp;DYN_ARGS=TRUE&amp;DOC_NAME=FAT:FQL_AUDITING_CLIENT_TEMPLATE.FAT&amp;display_string=Audit&amp;VAR:KEY=DCJSTEJUHO&amp;VAR:QUERY=RkZfRU5UUlBSX1ZBTF9EQUlMWSgzOTE4MSk=&amp;WINDOW=FIRST_POPUP&amp;HEIGHT=450&amp;WIDTH=450&amp;START_MA","XIMIZED=FALSE&amp;VAR:CALENDAR=US&amp;VAR:SYMBOL=H&amp;VAR:INDEX=0"}</definedName>
    <definedName name="_6469__FDSAUDITLINK__" localSheetId="2" hidden="1">{"fdsup://directions/FAT Viewer?action=UPDATE&amp;creator=factset&amp;DYN_ARGS=TRUE&amp;DOC_NAME=FAT:FQL_AUDITING_CLIENT_TEMPLATE.FAT&amp;display_string=Audit&amp;VAR:KEY=TOZIRAVEVS&amp;VAR:QUERY=RkZfRU5UUlBSX1ZBTF9EQUlMWSgzOTE4MSk=&amp;WINDOW=FIRST_POPUP&amp;HEIGHT=450&amp;WIDTH=450&amp;START_MA","XIMIZED=FALSE&amp;VAR:CALENDAR=US&amp;VAR:SYMBOL=HOT&amp;VAR:INDEX=0"}</definedName>
    <definedName name="_6469__FDSAUDITLINK__" hidden="1">{"fdsup://directions/FAT Viewer?action=UPDATE&amp;creator=factset&amp;DYN_ARGS=TRUE&amp;DOC_NAME=FAT:FQL_AUDITING_CLIENT_TEMPLATE.FAT&amp;display_string=Audit&amp;VAR:KEY=TOZIRAVEVS&amp;VAR:QUERY=RkZfRU5UUlBSX1ZBTF9EQUlMWSgzOTE4MSk=&amp;WINDOW=FIRST_POPUP&amp;HEIGHT=450&amp;WIDTH=450&amp;START_MA","XIMIZED=FALSE&amp;VAR:CALENDAR=US&amp;VAR:SYMBOL=HOT&amp;VAR:INDEX=0"}</definedName>
    <definedName name="_647__________123Graph_CCHART_3" hidden="1">#REF!</definedName>
    <definedName name="_647__FDSAUDITLINK__" localSheetId="2">{"fdsup://directions/FAT Viewer?action=UPDATE&amp;creator=factset&amp;DYN_ARGS=TRUE&amp;DOC_NAME=FAT:FQL_AUDITING_CLIENT_TEMPLATE.FAT&amp;display_string=Audit&amp;VAR:KEY=BEVGPMZSNW&amp;VAR:QUERY=KEZTTF9ORVRfSU5DKE5PVyxOT1csRlNBLCxVU0QpQEZGX05FVF9JTkMoTFRNUywwLCwsLFVTRCkp&amp;WINDOW=F","IRST_POPUP&amp;HEIGHT=450&amp;WIDTH=450&amp;START_MAXIMIZED=FALSE&amp;VAR:CALENDAR=US&amp;VAR:SYMBOL=EPIC&amp;VAR:INDEX=0"}</definedName>
    <definedName name="_647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6470__FDSAUDITLINK__" localSheetId="2" hidden="1">{"fdsup://directions/FAT Viewer?action=UPDATE&amp;creator=factset&amp;DYN_ARGS=TRUE&amp;DOC_NAME=FAT:FQL_AUDITING_CLIENT_TEMPLATE.FAT&amp;display_string=Audit&amp;VAR:KEY=DGDQHMFOFE&amp;VAR:QUERY=RkZfRU5UUlBSX1ZBTF9EQUlMWSgzOTE4MSk=&amp;WINDOW=FIRST_POPUP&amp;HEIGHT=450&amp;WIDTH=450&amp;START_MA","XIMIZED=FALSE&amp;VAR:CALENDAR=US&amp;VAR:SYMBOL=585284&amp;VAR:INDEX=0"}</definedName>
    <definedName name="_6470__FDSAUDITLINK__" hidden="1">{"fdsup://directions/FAT Viewer?action=UPDATE&amp;creator=factset&amp;DYN_ARGS=TRUE&amp;DOC_NAME=FAT:FQL_AUDITING_CLIENT_TEMPLATE.FAT&amp;display_string=Audit&amp;VAR:KEY=DGDQHMFOFE&amp;VAR:QUERY=RkZfRU5UUlBSX1ZBTF9EQUlMWSgzOTE4MSk=&amp;WINDOW=FIRST_POPUP&amp;HEIGHT=450&amp;WIDTH=450&amp;START_MA","XIMIZED=FALSE&amp;VAR:CALENDAR=US&amp;VAR:SYMBOL=585284&amp;VAR:INDEX=0"}</definedName>
    <definedName name="_6471__FDSAUDITLINK__" localSheetId="2" hidden="1">{"fdsup://directions/FAT Viewer?action=UPDATE&amp;creator=factset&amp;DYN_ARGS=TRUE&amp;DOC_NAME=FAT:FQL_AUDITING_CLIENT_TEMPLATE.FAT&amp;display_string=Audit&amp;VAR:KEY=XGLMZQDCZK&amp;VAR:QUERY=RkZfRU5UUlBSX1ZBTF9EQUlMWSgzOTE4MSk=&amp;WINDOW=FIRST_POPUP&amp;HEIGHT=450&amp;WIDTH=450&amp;START_MA","XIMIZED=FALSE&amp;VAR:CALENDAR=US&amp;VAR:SYMBOL=MAR&amp;VAR:INDEX=0"}</definedName>
    <definedName name="_6471__FDSAUDITLINK__" hidden="1">{"fdsup://directions/FAT Viewer?action=UPDATE&amp;creator=factset&amp;DYN_ARGS=TRUE&amp;DOC_NAME=FAT:FQL_AUDITING_CLIENT_TEMPLATE.FAT&amp;display_string=Audit&amp;VAR:KEY=XGLMZQDCZK&amp;VAR:QUERY=RkZfRU5UUlBSX1ZBTF9EQUlMWSgzOTE4MSk=&amp;WINDOW=FIRST_POPUP&amp;HEIGHT=450&amp;WIDTH=450&amp;START_MA","XIMIZED=FALSE&amp;VAR:CALENDAR=US&amp;VAR:SYMBOL=MAR&amp;VAR:INDEX=0"}</definedName>
    <definedName name="_6472__FDSAUDITLINK__" localSheetId="2" hidden="1">{"fdsup://directions/FAT Viewer?action=UPDATE&amp;creator=factset&amp;DYN_ARGS=TRUE&amp;DOC_NAME=FAT:FQL_AUDITING_CLIENT_TEMPLATE.FAT&amp;display_string=Audit&amp;VAR:KEY=XGBODOPSDO&amp;VAR:QUERY=RkZfRU5UUlBSX1ZBTF9EQUlMWSgzOTE4MSk=&amp;WINDOW=FIRST_POPUP&amp;HEIGHT=450&amp;WIDTH=450&amp;START_MA","XIMIZED=FALSE&amp;VAR:CALENDAR=US&amp;VAR:SYMBOL=CHH&amp;VAR:INDEX=0"}</definedName>
    <definedName name="_6472__FDSAUDITLINK__" hidden="1">{"fdsup://directions/FAT Viewer?action=UPDATE&amp;creator=factset&amp;DYN_ARGS=TRUE&amp;DOC_NAME=FAT:FQL_AUDITING_CLIENT_TEMPLATE.FAT&amp;display_string=Audit&amp;VAR:KEY=XGBODOPSDO&amp;VAR:QUERY=RkZfRU5UUlBSX1ZBTF9EQUlMWSgzOTE4MSk=&amp;WINDOW=FIRST_POPUP&amp;HEIGHT=450&amp;WIDTH=450&amp;START_MA","XIMIZED=FALSE&amp;VAR:CALENDAR=US&amp;VAR:SYMBOL=CHH&amp;VAR:INDEX=0"}</definedName>
    <definedName name="_6473__FDSAUDITLINK__" localSheetId="2" hidden="1">{"fdsup://directions/FAT Viewer?action=UPDATE&amp;creator=factset&amp;DYN_ARGS=TRUE&amp;DOC_NAME=FAT:FQL_AUDITING_CLIENT_TEMPLATE.FAT&amp;display_string=Audit&amp;VAR:KEY=BYTMPAXCPI&amp;VAR:QUERY=RkZfRU5UUlBSX1ZBTF9EQUlMWSgzOTE4MSk=&amp;WINDOW=FIRST_POPUP&amp;HEIGHT=450&amp;WIDTH=450&amp;START_MA","XIMIZED=FALSE&amp;VAR:CALENDAR=US&amp;VAR:SYMBOL=WYN&amp;VAR:INDEX=0"}</definedName>
    <definedName name="_6473__FDSAUDITLINK__" hidden="1">{"fdsup://directions/FAT Viewer?action=UPDATE&amp;creator=factset&amp;DYN_ARGS=TRUE&amp;DOC_NAME=FAT:FQL_AUDITING_CLIENT_TEMPLATE.FAT&amp;display_string=Audit&amp;VAR:KEY=BYTMPAXCPI&amp;VAR:QUERY=RkZfRU5UUlBSX1ZBTF9EQUlMWSgzOTE4MSk=&amp;WINDOW=FIRST_POPUP&amp;HEIGHT=450&amp;WIDTH=450&amp;START_MA","XIMIZED=FALSE&amp;VAR:CALENDAR=US&amp;VAR:SYMBOL=WYN&amp;VAR:INDEX=0"}</definedName>
    <definedName name="_6474__FDSAUDITLINK__" localSheetId="2" hidden="1">{"fdsup://directions/FAT Viewer?action=UPDATE&amp;creator=factset&amp;DYN_ARGS=TRUE&amp;DOC_NAME=FAT:FQL_AUDITING_CLIENT_TEMPLATE.FAT&amp;display_string=Audit&amp;VAR:KEY=BCVIPWBQZQ&amp;VAR:QUERY=RkZfRU5UUlBSX1ZBTF9EQUlMWSgzOTE3Nyk=&amp;WINDOW=FIRST_POPUP&amp;HEIGHT=450&amp;WIDTH=450&amp;START_MA","XIMIZED=FALSE&amp;VAR:CALENDAR=US&amp;VAR:SYMBOL=H&amp;VAR:INDEX=0"}</definedName>
    <definedName name="_6474__FDSAUDITLINK__" hidden="1">{"fdsup://directions/FAT Viewer?action=UPDATE&amp;creator=factset&amp;DYN_ARGS=TRUE&amp;DOC_NAME=FAT:FQL_AUDITING_CLIENT_TEMPLATE.FAT&amp;display_string=Audit&amp;VAR:KEY=BCVIPWBQZQ&amp;VAR:QUERY=RkZfRU5UUlBSX1ZBTF9EQUlMWSgzOTE3Nyk=&amp;WINDOW=FIRST_POPUP&amp;HEIGHT=450&amp;WIDTH=450&amp;START_MA","XIMIZED=FALSE&amp;VAR:CALENDAR=US&amp;VAR:SYMBOL=H&amp;VAR:INDEX=0"}</definedName>
    <definedName name="_6475__FDSAUDITLINK__" localSheetId="2" hidden="1">{"fdsup://directions/FAT Viewer?action=UPDATE&amp;creator=factset&amp;DYN_ARGS=TRUE&amp;DOC_NAME=FAT:FQL_AUDITING_CLIENT_TEMPLATE.FAT&amp;display_string=Audit&amp;VAR:KEY=JQZIBWZKDM&amp;VAR:QUERY=RkZfRU5UUlBSX1ZBTF9EQUlMWSgzOTE3Nyk=&amp;WINDOW=FIRST_POPUP&amp;HEIGHT=450&amp;WIDTH=450&amp;START_MA","XIMIZED=FALSE&amp;VAR:CALENDAR=US&amp;VAR:SYMBOL=HOT&amp;VAR:INDEX=0"}</definedName>
    <definedName name="_6475__FDSAUDITLINK__" hidden="1">{"fdsup://directions/FAT Viewer?action=UPDATE&amp;creator=factset&amp;DYN_ARGS=TRUE&amp;DOC_NAME=FAT:FQL_AUDITING_CLIENT_TEMPLATE.FAT&amp;display_string=Audit&amp;VAR:KEY=JQZIBWZKDM&amp;VAR:QUERY=RkZfRU5UUlBSX1ZBTF9EQUlMWSgzOTE3Nyk=&amp;WINDOW=FIRST_POPUP&amp;HEIGHT=450&amp;WIDTH=450&amp;START_MA","XIMIZED=FALSE&amp;VAR:CALENDAR=US&amp;VAR:SYMBOL=HOT&amp;VAR:INDEX=0"}</definedName>
    <definedName name="_6476__FDSAUDITLINK__" localSheetId="2" hidden="1">{"fdsup://directions/FAT Viewer?action=UPDATE&amp;creator=factset&amp;DYN_ARGS=TRUE&amp;DOC_NAME=FAT:FQL_AUDITING_CLIENT_TEMPLATE.FAT&amp;display_string=Audit&amp;VAR:KEY=REZKNOXANU&amp;VAR:QUERY=RkZfRU5UUlBSX1ZBTF9EQUlMWSgzOTE3Nyk=&amp;WINDOW=FIRST_POPUP&amp;HEIGHT=450&amp;WIDTH=450&amp;START_MA","XIMIZED=FALSE&amp;VAR:CALENDAR=US&amp;VAR:SYMBOL=585284&amp;VAR:INDEX=0"}</definedName>
    <definedName name="_6476__FDSAUDITLINK__" hidden="1">{"fdsup://directions/FAT Viewer?action=UPDATE&amp;creator=factset&amp;DYN_ARGS=TRUE&amp;DOC_NAME=FAT:FQL_AUDITING_CLIENT_TEMPLATE.FAT&amp;display_string=Audit&amp;VAR:KEY=REZKNOXANU&amp;VAR:QUERY=RkZfRU5UUlBSX1ZBTF9EQUlMWSgzOTE3Nyk=&amp;WINDOW=FIRST_POPUP&amp;HEIGHT=450&amp;WIDTH=450&amp;START_MA","XIMIZED=FALSE&amp;VAR:CALENDAR=US&amp;VAR:SYMBOL=585284&amp;VAR:INDEX=0"}</definedName>
    <definedName name="_6477__FDSAUDITLINK__" localSheetId="2" hidden="1">{"fdsup://directions/FAT Viewer?action=UPDATE&amp;creator=factset&amp;DYN_ARGS=TRUE&amp;DOC_NAME=FAT:FQL_AUDITING_CLIENT_TEMPLATE.FAT&amp;display_string=Audit&amp;VAR:KEY=BQNIRSFQBG&amp;VAR:QUERY=RkZfRU5UUlBSX1ZBTF9EQUlMWSgzOTE3Nyk=&amp;WINDOW=FIRST_POPUP&amp;HEIGHT=450&amp;WIDTH=450&amp;START_MA","XIMIZED=FALSE&amp;VAR:CALENDAR=US&amp;VAR:SYMBOL=MAR&amp;VAR:INDEX=0"}</definedName>
    <definedName name="_6477__FDSAUDITLINK__" hidden="1">{"fdsup://directions/FAT Viewer?action=UPDATE&amp;creator=factset&amp;DYN_ARGS=TRUE&amp;DOC_NAME=FAT:FQL_AUDITING_CLIENT_TEMPLATE.FAT&amp;display_string=Audit&amp;VAR:KEY=BQNIRSFQBG&amp;VAR:QUERY=RkZfRU5UUlBSX1ZBTF9EQUlMWSgzOTE3Nyk=&amp;WINDOW=FIRST_POPUP&amp;HEIGHT=450&amp;WIDTH=450&amp;START_MA","XIMIZED=FALSE&amp;VAR:CALENDAR=US&amp;VAR:SYMBOL=MAR&amp;VAR:INDEX=0"}</definedName>
    <definedName name="_6478__FDSAUDITLINK__" localSheetId="2" hidden="1">{"fdsup://directions/FAT Viewer?action=UPDATE&amp;creator=factset&amp;DYN_ARGS=TRUE&amp;DOC_NAME=FAT:FQL_AUDITING_CLIENT_TEMPLATE.FAT&amp;display_string=Audit&amp;VAR:KEY=XUFEVIFWJQ&amp;VAR:QUERY=RkZfRU5UUlBSX1ZBTF9EQUlMWSgzOTE3Nyk=&amp;WINDOW=FIRST_POPUP&amp;HEIGHT=450&amp;WIDTH=450&amp;START_MA","XIMIZED=FALSE&amp;VAR:CALENDAR=US&amp;VAR:SYMBOL=CHH&amp;VAR:INDEX=0"}</definedName>
    <definedName name="_6478__FDSAUDITLINK__" hidden="1">{"fdsup://directions/FAT Viewer?action=UPDATE&amp;creator=factset&amp;DYN_ARGS=TRUE&amp;DOC_NAME=FAT:FQL_AUDITING_CLIENT_TEMPLATE.FAT&amp;display_string=Audit&amp;VAR:KEY=XUFEVIFWJQ&amp;VAR:QUERY=RkZfRU5UUlBSX1ZBTF9EQUlMWSgzOTE3Nyk=&amp;WINDOW=FIRST_POPUP&amp;HEIGHT=450&amp;WIDTH=450&amp;START_MA","XIMIZED=FALSE&amp;VAR:CALENDAR=US&amp;VAR:SYMBOL=CHH&amp;VAR:INDEX=0"}</definedName>
    <definedName name="_6479__FDSAUDITLINK__" localSheetId="2" hidden="1">{"fdsup://directions/FAT Viewer?action=UPDATE&amp;creator=factset&amp;DYN_ARGS=TRUE&amp;DOC_NAME=FAT:FQL_AUDITING_CLIENT_TEMPLATE.FAT&amp;display_string=Audit&amp;VAR:KEY=XOFAVSRGHW&amp;VAR:QUERY=RkZfRU5UUlBSX1ZBTF9EQUlMWSgzOTE3Nyk=&amp;WINDOW=FIRST_POPUP&amp;HEIGHT=450&amp;WIDTH=450&amp;START_MA","XIMIZED=FALSE&amp;VAR:CALENDAR=US&amp;VAR:SYMBOL=WYN&amp;VAR:INDEX=0"}</definedName>
    <definedName name="_6479__FDSAUDITLINK__" hidden="1">{"fdsup://directions/FAT Viewer?action=UPDATE&amp;creator=factset&amp;DYN_ARGS=TRUE&amp;DOC_NAME=FAT:FQL_AUDITING_CLIENT_TEMPLATE.FAT&amp;display_string=Audit&amp;VAR:KEY=XOFAVSRGHW&amp;VAR:QUERY=RkZfRU5UUlBSX1ZBTF9EQUlMWSgzOTE3Nyk=&amp;WINDOW=FIRST_POPUP&amp;HEIGHT=450&amp;WIDTH=450&amp;START_MA","XIMIZED=FALSE&amp;VAR:CALENDAR=US&amp;VAR:SYMBOL=WYN&amp;VAR:INDEX=0"}</definedName>
    <definedName name="_648__________123Graph_CCHART_4" hidden="1">#REF!</definedName>
    <definedName name="_64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48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6480__FDSAUDITLINK__" localSheetId="2" hidden="1">{"fdsup://directions/FAT Viewer?action=UPDATE&amp;creator=factset&amp;DYN_ARGS=TRUE&amp;DOC_NAME=FAT:FQL_AUDITING_CLIENT_TEMPLATE.FAT&amp;display_string=Audit&amp;VAR:KEY=HEZITELYTA&amp;VAR:QUERY=RkZfRU5UUlBSX1ZBTF9EQUlMWSgzOTE3Nik=&amp;WINDOW=FIRST_POPUP&amp;HEIGHT=450&amp;WIDTH=450&amp;START_MA","XIMIZED=FALSE&amp;VAR:CALENDAR=US&amp;VAR:SYMBOL=H&amp;VAR:INDEX=0"}</definedName>
    <definedName name="_6480__FDSAUDITLINK__" hidden="1">{"fdsup://directions/FAT Viewer?action=UPDATE&amp;creator=factset&amp;DYN_ARGS=TRUE&amp;DOC_NAME=FAT:FQL_AUDITING_CLIENT_TEMPLATE.FAT&amp;display_string=Audit&amp;VAR:KEY=HEZITELYTA&amp;VAR:QUERY=RkZfRU5UUlBSX1ZBTF9EQUlMWSgzOTE3Nik=&amp;WINDOW=FIRST_POPUP&amp;HEIGHT=450&amp;WIDTH=450&amp;START_MA","XIMIZED=FALSE&amp;VAR:CALENDAR=US&amp;VAR:SYMBOL=H&amp;VAR:INDEX=0"}</definedName>
    <definedName name="_6481__FDSAUDITLINK__" localSheetId="2" hidden="1">{"fdsup://directions/FAT Viewer?action=UPDATE&amp;creator=factset&amp;DYN_ARGS=TRUE&amp;DOC_NAME=FAT:FQL_AUDITING_CLIENT_TEMPLATE.FAT&amp;display_string=Audit&amp;VAR:KEY=TCPORUHELY&amp;VAR:QUERY=RkZfRU5UUlBSX1ZBTF9EQUlMWSgzOTE3Nik=&amp;WINDOW=FIRST_POPUP&amp;HEIGHT=450&amp;WIDTH=450&amp;START_MA","XIMIZED=FALSE&amp;VAR:CALENDAR=US&amp;VAR:SYMBOL=HOT&amp;VAR:INDEX=0"}</definedName>
    <definedName name="_6481__FDSAUDITLINK__" hidden="1">{"fdsup://directions/FAT Viewer?action=UPDATE&amp;creator=factset&amp;DYN_ARGS=TRUE&amp;DOC_NAME=FAT:FQL_AUDITING_CLIENT_TEMPLATE.FAT&amp;display_string=Audit&amp;VAR:KEY=TCPORUHELY&amp;VAR:QUERY=RkZfRU5UUlBSX1ZBTF9EQUlMWSgzOTE3Nik=&amp;WINDOW=FIRST_POPUP&amp;HEIGHT=450&amp;WIDTH=450&amp;START_MA","XIMIZED=FALSE&amp;VAR:CALENDAR=US&amp;VAR:SYMBOL=HOT&amp;VAR:INDEX=0"}</definedName>
    <definedName name="_6482__FDSAUDITLINK__" localSheetId="2" hidden="1">{"fdsup://directions/FAT Viewer?action=UPDATE&amp;creator=factset&amp;DYN_ARGS=TRUE&amp;DOC_NAME=FAT:FQL_AUDITING_CLIENT_TEMPLATE.FAT&amp;display_string=Audit&amp;VAR:KEY=VGDGDUHIHG&amp;VAR:QUERY=RkZfRU5UUlBSX1ZBTF9EQUlMWSgzOTE3Nik=&amp;WINDOW=FIRST_POPUP&amp;HEIGHT=450&amp;WIDTH=450&amp;START_MA","XIMIZED=FALSE&amp;VAR:CALENDAR=US&amp;VAR:SYMBOL=585284&amp;VAR:INDEX=0"}</definedName>
    <definedName name="_6482__FDSAUDITLINK__" hidden="1">{"fdsup://directions/FAT Viewer?action=UPDATE&amp;creator=factset&amp;DYN_ARGS=TRUE&amp;DOC_NAME=FAT:FQL_AUDITING_CLIENT_TEMPLATE.FAT&amp;display_string=Audit&amp;VAR:KEY=VGDGDUHIHG&amp;VAR:QUERY=RkZfRU5UUlBSX1ZBTF9EQUlMWSgzOTE3Nik=&amp;WINDOW=FIRST_POPUP&amp;HEIGHT=450&amp;WIDTH=450&amp;START_MA","XIMIZED=FALSE&amp;VAR:CALENDAR=US&amp;VAR:SYMBOL=585284&amp;VAR:INDEX=0"}</definedName>
    <definedName name="_6483__FDSAUDITLINK__" localSheetId="2" hidden="1">{"fdsup://directions/FAT Viewer?action=UPDATE&amp;creator=factset&amp;DYN_ARGS=TRUE&amp;DOC_NAME=FAT:FQL_AUDITING_CLIENT_TEMPLATE.FAT&amp;display_string=Audit&amp;VAR:KEY=NMPYHOTKPQ&amp;VAR:QUERY=RkZfRU5UUlBSX1ZBTF9EQUlMWSgzOTE3Nik=&amp;WINDOW=FIRST_POPUP&amp;HEIGHT=450&amp;WIDTH=450&amp;START_MA","XIMIZED=FALSE&amp;VAR:CALENDAR=US&amp;VAR:SYMBOL=MAR&amp;VAR:INDEX=0"}</definedName>
    <definedName name="_6483__FDSAUDITLINK__" hidden="1">{"fdsup://directions/FAT Viewer?action=UPDATE&amp;creator=factset&amp;DYN_ARGS=TRUE&amp;DOC_NAME=FAT:FQL_AUDITING_CLIENT_TEMPLATE.FAT&amp;display_string=Audit&amp;VAR:KEY=NMPYHOTKPQ&amp;VAR:QUERY=RkZfRU5UUlBSX1ZBTF9EQUlMWSgzOTE3Nik=&amp;WINDOW=FIRST_POPUP&amp;HEIGHT=450&amp;WIDTH=450&amp;START_MA","XIMIZED=FALSE&amp;VAR:CALENDAR=US&amp;VAR:SYMBOL=MAR&amp;VAR:INDEX=0"}</definedName>
    <definedName name="_6484__FDSAUDITLINK__" localSheetId="2" hidden="1">{"fdsup://directions/FAT Viewer?action=UPDATE&amp;creator=factset&amp;DYN_ARGS=TRUE&amp;DOC_NAME=FAT:FQL_AUDITING_CLIENT_TEMPLATE.FAT&amp;display_string=Audit&amp;VAR:KEY=HYTGZCVOXW&amp;VAR:QUERY=RkZfRU5UUlBSX1ZBTF9EQUlMWSgzOTE3Nik=&amp;WINDOW=FIRST_POPUP&amp;HEIGHT=450&amp;WIDTH=450&amp;START_MA","XIMIZED=FALSE&amp;VAR:CALENDAR=US&amp;VAR:SYMBOL=CHH&amp;VAR:INDEX=0"}</definedName>
    <definedName name="_6484__FDSAUDITLINK__" hidden="1">{"fdsup://directions/FAT Viewer?action=UPDATE&amp;creator=factset&amp;DYN_ARGS=TRUE&amp;DOC_NAME=FAT:FQL_AUDITING_CLIENT_TEMPLATE.FAT&amp;display_string=Audit&amp;VAR:KEY=HYTGZCVOXW&amp;VAR:QUERY=RkZfRU5UUlBSX1ZBTF9EQUlMWSgzOTE3Nik=&amp;WINDOW=FIRST_POPUP&amp;HEIGHT=450&amp;WIDTH=450&amp;START_MA","XIMIZED=FALSE&amp;VAR:CALENDAR=US&amp;VAR:SYMBOL=CHH&amp;VAR:INDEX=0"}</definedName>
    <definedName name="_6485__FDSAUDITLINK__" localSheetId="2" hidden="1">{"fdsup://directions/FAT Viewer?action=UPDATE&amp;creator=factset&amp;DYN_ARGS=TRUE&amp;DOC_NAME=FAT:FQL_AUDITING_CLIENT_TEMPLATE.FAT&amp;display_string=Audit&amp;VAR:KEY=REDKZAZMPK&amp;VAR:QUERY=RkZfRU5UUlBSX1ZBTF9EQUlMWSgzOTE3Nik=&amp;WINDOW=FIRST_POPUP&amp;HEIGHT=450&amp;WIDTH=450&amp;START_MA","XIMIZED=FALSE&amp;VAR:CALENDAR=US&amp;VAR:SYMBOL=WYN&amp;VAR:INDEX=0"}</definedName>
    <definedName name="_6485__FDSAUDITLINK__" hidden="1">{"fdsup://directions/FAT Viewer?action=UPDATE&amp;creator=factset&amp;DYN_ARGS=TRUE&amp;DOC_NAME=FAT:FQL_AUDITING_CLIENT_TEMPLATE.FAT&amp;display_string=Audit&amp;VAR:KEY=REDKZAZMPK&amp;VAR:QUERY=RkZfRU5UUlBSX1ZBTF9EQUlMWSgzOTE3Nik=&amp;WINDOW=FIRST_POPUP&amp;HEIGHT=450&amp;WIDTH=450&amp;START_MA","XIMIZED=FALSE&amp;VAR:CALENDAR=US&amp;VAR:SYMBOL=WYN&amp;VAR:INDEX=0"}</definedName>
    <definedName name="_6486__FDSAUDITLINK__" localSheetId="2" hidden="1">{"fdsup://directions/FAT Viewer?action=UPDATE&amp;creator=factset&amp;DYN_ARGS=TRUE&amp;DOC_NAME=FAT:FQL_AUDITING_CLIENT_TEMPLATE.FAT&amp;display_string=Audit&amp;VAR:KEY=VIVGBCLWVC&amp;VAR:QUERY=RkZfRU5UUlBSX1ZBTF9EQUlMWSgzOTE3NSk=&amp;WINDOW=FIRST_POPUP&amp;HEIGHT=450&amp;WIDTH=450&amp;START_MA","XIMIZED=FALSE&amp;VAR:CALENDAR=US&amp;VAR:SYMBOL=H&amp;VAR:INDEX=0"}</definedName>
    <definedName name="_6486__FDSAUDITLINK__" hidden="1">{"fdsup://directions/FAT Viewer?action=UPDATE&amp;creator=factset&amp;DYN_ARGS=TRUE&amp;DOC_NAME=FAT:FQL_AUDITING_CLIENT_TEMPLATE.FAT&amp;display_string=Audit&amp;VAR:KEY=VIVGBCLWVC&amp;VAR:QUERY=RkZfRU5UUlBSX1ZBTF9EQUlMWSgzOTE3NSk=&amp;WINDOW=FIRST_POPUP&amp;HEIGHT=450&amp;WIDTH=450&amp;START_MA","XIMIZED=FALSE&amp;VAR:CALENDAR=US&amp;VAR:SYMBOL=H&amp;VAR:INDEX=0"}</definedName>
    <definedName name="_6487__FDSAUDITLINK__" localSheetId="2" hidden="1">{"fdsup://directions/FAT Viewer?action=UPDATE&amp;creator=factset&amp;DYN_ARGS=TRUE&amp;DOC_NAME=FAT:FQL_AUDITING_CLIENT_TEMPLATE.FAT&amp;display_string=Audit&amp;VAR:KEY=XUJUJGJCPU&amp;VAR:QUERY=RkZfRU5UUlBSX1ZBTF9EQUlMWSgzOTE3NSk=&amp;WINDOW=FIRST_POPUP&amp;HEIGHT=450&amp;WIDTH=450&amp;START_MA","XIMIZED=FALSE&amp;VAR:CALENDAR=US&amp;VAR:SYMBOL=HOT&amp;VAR:INDEX=0"}</definedName>
    <definedName name="_6487__FDSAUDITLINK__" hidden="1">{"fdsup://directions/FAT Viewer?action=UPDATE&amp;creator=factset&amp;DYN_ARGS=TRUE&amp;DOC_NAME=FAT:FQL_AUDITING_CLIENT_TEMPLATE.FAT&amp;display_string=Audit&amp;VAR:KEY=XUJUJGJCPU&amp;VAR:QUERY=RkZfRU5UUlBSX1ZBTF9EQUlMWSgzOTE3NSk=&amp;WINDOW=FIRST_POPUP&amp;HEIGHT=450&amp;WIDTH=450&amp;START_MA","XIMIZED=FALSE&amp;VAR:CALENDAR=US&amp;VAR:SYMBOL=HOT&amp;VAR:INDEX=0"}</definedName>
    <definedName name="_6488__FDSAUDITLINK__" localSheetId="2" hidden="1">{"fdsup://directions/FAT Viewer?action=UPDATE&amp;creator=factset&amp;DYN_ARGS=TRUE&amp;DOC_NAME=FAT:FQL_AUDITING_CLIENT_TEMPLATE.FAT&amp;display_string=Audit&amp;VAR:KEY=XGZUZWTONI&amp;VAR:QUERY=RkZfRU5UUlBSX1ZBTF9EQUlMWSgzOTE3NSk=&amp;WINDOW=FIRST_POPUP&amp;HEIGHT=450&amp;WIDTH=450&amp;START_MA","XIMIZED=FALSE&amp;VAR:CALENDAR=US&amp;VAR:SYMBOL=585284&amp;VAR:INDEX=0"}</definedName>
    <definedName name="_6488__FDSAUDITLINK__" hidden="1">{"fdsup://directions/FAT Viewer?action=UPDATE&amp;creator=factset&amp;DYN_ARGS=TRUE&amp;DOC_NAME=FAT:FQL_AUDITING_CLIENT_TEMPLATE.FAT&amp;display_string=Audit&amp;VAR:KEY=XGZUZWTONI&amp;VAR:QUERY=RkZfRU5UUlBSX1ZBTF9EQUlMWSgzOTE3NSk=&amp;WINDOW=FIRST_POPUP&amp;HEIGHT=450&amp;WIDTH=450&amp;START_MA","XIMIZED=FALSE&amp;VAR:CALENDAR=US&amp;VAR:SYMBOL=585284&amp;VAR:INDEX=0"}</definedName>
    <definedName name="_6489__FDSAUDITLINK__" localSheetId="2" hidden="1">{"fdsup://directions/FAT Viewer?action=UPDATE&amp;creator=factset&amp;DYN_ARGS=TRUE&amp;DOC_NAME=FAT:FQL_AUDITING_CLIENT_TEMPLATE.FAT&amp;display_string=Audit&amp;VAR:KEY=NQHYNERSNK&amp;VAR:QUERY=RkZfRU5UUlBSX1ZBTF9EQUlMWSgzOTE3NSk=&amp;WINDOW=FIRST_POPUP&amp;HEIGHT=450&amp;WIDTH=450&amp;START_MA","XIMIZED=FALSE&amp;VAR:CALENDAR=US&amp;VAR:SYMBOL=MAR&amp;VAR:INDEX=0"}</definedName>
    <definedName name="_6489__FDSAUDITLINK__" hidden="1">{"fdsup://directions/FAT Viewer?action=UPDATE&amp;creator=factset&amp;DYN_ARGS=TRUE&amp;DOC_NAME=FAT:FQL_AUDITING_CLIENT_TEMPLATE.FAT&amp;display_string=Audit&amp;VAR:KEY=NQHYNERSNK&amp;VAR:QUERY=RkZfRU5UUlBSX1ZBTF9EQUlMWSgzOTE3NSk=&amp;WINDOW=FIRST_POPUP&amp;HEIGHT=450&amp;WIDTH=450&amp;START_MA","XIMIZED=FALSE&amp;VAR:CALENDAR=US&amp;VAR:SYMBOL=MAR&amp;VAR:INDEX=0"}</definedName>
    <definedName name="_649__________123Graph_CCHART_5" hidden="1">#REF!</definedName>
    <definedName name="_64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649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6490__FDSAUDITLINK__" localSheetId="2" hidden="1">{"fdsup://directions/FAT Viewer?action=UPDATE&amp;creator=factset&amp;DYN_ARGS=TRUE&amp;DOC_NAME=FAT:FQL_AUDITING_CLIENT_TEMPLATE.FAT&amp;display_string=Audit&amp;VAR:KEY=FKTKPGZSFQ&amp;VAR:QUERY=RkZfRU5UUlBSX1ZBTF9EQUlMWSgzOTE3NSk=&amp;WINDOW=FIRST_POPUP&amp;HEIGHT=450&amp;WIDTH=450&amp;START_MA","XIMIZED=FALSE&amp;VAR:CALENDAR=US&amp;VAR:SYMBOL=CHH&amp;VAR:INDEX=0"}</definedName>
    <definedName name="_6490__FDSAUDITLINK__" hidden="1">{"fdsup://directions/FAT Viewer?action=UPDATE&amp;creator=factset&amp;DYN_ARGS=TRUE&amp;DOC_NAME=FAT:FQL_AUDITING_CLIENT_TEMPLATE.FAT&amp;display_string=Audit&amp;VAR:KEY=FKTKPGZSFQ&amp;VAR:QUERY=RkZfRU5UUlBSX1ZBTF9EQUlMWSgzOTE3NSk=&amp;WINDOW=FIRST_POPUP&amp;HEIGHT=450&amp;WIDTH=450&amp;START_MA","XIMIZED=FALSE&amp;VAR:CALENDAR=US&amp;VAR:SYMBOL=CHH&amp;VAR:INDEX=0"}</definedName>
    <definedName name="_6491__FDSAUDITLINK__" localSheetId="2" hidden="1">{"fdsup://directions/FAT Viewer?action=UPDATE&amp;creator=factset&amp;DYN_ARGS=TRUE&amp;DOC_NAME=FAT:FQL_AUDITING_CLIENT_TEMPLATE.FAT&amp;display_string=Audit&amp;VAR:KEY=TOFUTCPORQ&amp;VAR:QUERY=RkZfRU5UUlBSX1ZBTF9EQUlMWSgzOTE3NSk=&amp;WINDOW=FIRST_POPUP&amp;HEIGHT=450&amp;WIDTH=450&amp;START_MA","XIMIZED=FALSE&amp;VAR:CALENDAR=US&amp;VAR:SYMBOL=WYN&amp;VAR:INDEX=0"}</definedName>
    <definedName name="_6491__FDSAUDITLINK__" hidden="1">{"fdsup://directions/FAT Viewer?action=UPDATE&amp;creator=factset&amp;DYN_ARGS=TRUE&amp;DOC_NAME=FAT:FQL_AUDITING_CLIENT_TEMPLATE.FAT&amp;display_string=Audit&amp;VAR:KEY=TOFUTCPORQ&amp;VAR:QUERY=RkZfRU5UUlBSX1ZBTF9EQUlMWSgzOTE3NSk=&amp;WINDOW=FIRST_POPUP&amp;HEIGHT=450&amp;WIDTH=450&amp;START_MA","XIMIZED=FALSE&amp;VAR:CALENDAR=US&amp;VAR:SYMBOL=WYN&amp;VAR:INDEX=0"}</definedName>
    <definedName name="_6492__FDSAUDITLINK__" localSheetId="2" hidden="1">{"fdsup://directions/FAT Viewer?action=UPDATE&amp;creator=factset&amp;DYN_ARGS=TRUE&amp;DOC_NAME=FAT:FQL_AUDITING_CLIENT_TEMPLATE.FAT&amp;display_string=Audit&amp;VAR:KEY=VEZMPQJQJU&amp;VAR:QUERY=RkZfRU5UUlBSX1ZBTF9EQUlMWSgzOTE3NCk=&amp;WINDOW=FIRST_POPUP&amp;HEIGHT=450&amp;WIDTH=450&amp;START_MA","XIMIZED=FALSE&amp;VAR:CALENDAR=US&amp;VAR:SYMBOL=H&amp;VAR:INDEX=0"}</definedName>
    <definedName name="_6492__FDSAUDITLINK__" hidden="1">{"fdsup://directions/FAT Viewer?action=UPDATE&amp;creator=factset&amp;DYN_ARGS=TRUE&amp;DOC_NAME=FAT:FQL_AUDITING_CLIENT_TEMPLATE.FAT&amp;display_string=Audit&amp;VAR:KEY=VEZMPQJQJU&amp;VAR:QUERY=RkZfRU5UUlBSX1ZBTF9EQUlMWSgzOTE3NCk=&amp;WINDOW=FIRST_POPUP&amp;HEIGHT=450&amp;WIDTH=450&amp;START_MA","XIMIZED=FALSE&amp;VAR:CALENDAR=US&amp;VAR:SYMBOL=H&amp;VAR:INDEX=0"}</definedName>
    <definedName name="_6493__FDSAUDITLINK__" localSheetId="2" hidden="1">{"fdsup://directions/FAT Viewer?action=UPDATE&amp;creator=factset&amp;DYN_ARGS=TRUE&amp;DOC_NAME=FAT:FQL_AUDITING_CLIENT_TEMPLATE.FAT&amp;display_string=Audit&amp;VAR:KEY=LSDURSVUZA&amp;VAR:QUERY=RkZfRU5UUlBSX1ZBTF9EQUlMWSgzOTE3NCk=&amp;WINDOW=FIRST_POPUP&amp;HEIGHT=450&amp;WIDTH=450&amp;START_MA","XIMIZED=FALSE&amp;VAR:CALENDAR=US&amp;VAR:SYMBOL=HOT&amp;VAR:INDEX=0"}</definedName>
    <definedName name="_6493__FDSAUDITLINK__" hidden="1">{"fdsup://directions/FAT Viewer?action=UPDATE&amp;creator=factset&amp;DYN_ARGS=TRUE&amp;DOC_NAME=FAT:FQL_AUDITING_CLIENT_TEMPLATE.FAT&amp;display_string=Audit&amp;VAR:KEY=LSDURSVUZA&amp;VAR:QUERY=RkZfRU5UUlBSX1ZBTF9EQUlMWSgzOTE3NCk=&amp;WINDOW=FIRST_POPUP&amp;HEIGHT=450&amp;WIDTH=450&amp;START_MA","XIMIZED=FALSE&amp;VAR:CALENDAR=US&amp;VAR:SYMBOL=HOT&amp;VAR:INDEX=0"}</definedName>
    <definedName name="_6494__FDSAUDITLINK__" localSheetId="2" hidden="1">{"fdsup://directions/FAT Viewer?action=UPDATE&amp;creator=factset&amp;DYN_ARGS=TRUE&amp;DOC_NAME=FAT:FQL_AUDITING_CLIENT_TEMPLATE.FAT&amp;display_string=Audit&amp;VAR:KEY=XWNOHCDQRC&amp;VAR:QUERY=RkZfRU5UUlBSX1ZBTF9EQUlMWSgzOTE3NCk=&amp;WINDOW=FIRST_POPUP&amp;HEIGHT=450&amp;WIDTH=450&amp;START_MA","XIMIZED=FALSE&amp;VAR:CALENDAR=US&amp;VAR:SYMBOL=585284&amp;VAR:INDEX=0"}</definedName>
    <definedName name="_6494__FDSAUDITLINK__" hidden="1">{"fdsup://directions/FAT Viewer?action=UPDATE&amp;creator=factset&amp;DYN_ARGS=TRUE&amp;DOC_NAME=FAT:FQL_AUDITING_CLIENT_TEMPLATE.FAT&amp;display_string=Audit&amp;VAR:KEY=XWNOHCDQRC&amp;VAR:QUERY=RkZfRU5UUlBSX1ZBTF9EQUlMWSgzOTE3NCk=&amp;WINDOW=FIRST_POPUP&amp;HEIGHT=450&amp;WIDTH=450&amp;START_MA","XIMIZED=FALSE&amp;VAR:CALENDAR=US&amp;VAR:SYMBOL=585284&amp;VAR:INDEX=0"}</definedName>
    <definedName name="_6495__FDSAUDITLINK__" localSheetId="2" hidden="1">{"fdsup://directions/FAT Viewer?action=UPDATE&amp;creator=factset&amp;DYN_ARGS=TRUE&amp;DOC_NAME=FAT:FQL_AUDITING_CLIENT_TEMPLATE.FAT&amp;display_string=Audit&amp;VAR:KEY=JKBAFWZSBG&amp;VAR:QUERY=RkZfRU5UUlBSX1ZBTF9EQUlMWSgzOTE3NCk=&amp;WINDOW=FIRST_POPUP&amp;HEIGHT=450&amp;WIDTH=450&amp;START_MA","XIMIZED=FALSE&amp;VAR:CALENDAR=US&amp;VAR:SYMBOL=MAR&amp;VAR:INDEX=0"}</definedName>
    <definedName name="_6495__FDSAUDITLINK__" hidden="1">{"fdsup://directions/FAT Viewer?action=UPDATE&amp;creator=factset&amp;DYN_ARGS=TRUE&amp;DOC_NAME=FAT:FQL_AUDITING_CLIENT_TEMPLATE.FAT&amp;display_string=Audit&amp;VAR:KEY=JKBAFWZSBG&amp;VAR:QUERY=RkZfRU5UUlBSX1ZBTF9EQUlMWSgzOTE3NCk=&amp;WINDOW=FIRST_POPUP&amp;HEIGHT=450&amp;WIDTH=450&amp;START_MA","XIMIZED=FALSE&amp;VAR:CALENDAR=US&amp;VAR:SYMBOL=MAR&amp;VAR:INDEX=0"}</definedName>
    <definedName name="_6496__FDSAUDITLINK__" localSheetId="2" hidden="1">{"fdsup://directions/FAT Viewer?action=UPDATE&amp;creator=factset&amp;DYN_ARGS=TRUE&amp;DOC_NAME=FAT:FQL_AUDITING_CLIENT_TEMPLATE.FAT&amp;display_string=Audit&amp;VAR:KEY=NGFMZSPSZI&amp;VAR:QUERY=RkZfRU5UUlBSX1ZBTF9EQUlMWSgzOTE3NCk=&amp;WINDOW=FIRST_POPUP&amp;HEIGHT=450&amp;WIDTH=450&amp;START_MA","XIMIZED=FALSE&amp;VAR:CALENDAR=US&amp;VAR:SYMBOL=CHH&amp;VAR:INDEX=0"}</definedName>
    <definedName name="_6496__FDSAUDITLINK__" hidden="1">{"fdsup://directions/FAT Viewer?action=UPDATE&amp;creator=factset&amp;DYN_ARGS=TRUE&amp;DOC_NAME=FAT:FQL_AUDITING_CLIENT_TEMPLATE.FAT&amp;display_string=Audit&amp;VAR:KEY=NGFMZSPSZI&amp;VAR:QUERY=RkZfRU5UUlBSX1ZBTF9EQUlMWSgzOTE3NCk=&amp;WINDOW=FIRST_POPUP&amp;HEIGHT=450&amp;WIDTH=450&amp;START_MA","XIMIZED=FALSE&amp;VAR:CALENDAR=US&amp;VAR:SYMBOL=CHH&amp;VAR:INDEX=0"}</definedName>
    <definedName name="_6497__FDSAUDITLINK__" localSheetId="2" hidden="1">{"fdsup://directions/FAT Viewer?action=UPDATE&amp;creator=factset&amp;DYN_ARGS=TRUE&amp;DOC_NAME=FAT:FQL_AUDITING_CLIENT_TEMPLATE.FAT&amp;display_string=Audit&amp;VAR:KEY=TQPYVYFOJW&amp;VAR:QUERY=RkZfRU5UUlBSX1ZBTF9EQUlMWSgzOTE3NCk=&amp;WINDOW=FIRST_POPUP&amp;HEIGHT=450&amp;WIDTH=450&amp;START_MA","XIMIZED=FALSE&amp;VAR:CALENDAR=US&amp;VAR:SYMBOL=WYN&amp;VAR:INDEX=0"}</definedName>
    <definedName name="_6497__FDSAUDITLINK__" hidden="1">{"fdsup://directions/FAT Viewer?action=UPDATE&amp;creator=factset&amp;DYN_ARGS=TRUE&amp;DOC_NAME=FAT:FQL_AUDITING_CLIENT_TEMPLATE.FAT&amp;display_string=Audit&amp;VAR:KEY=TQPYVYFOJW&amp;VAR:QUERY=RkZfRU5UUlBSX1ZBTF9EQUlMWSgzOTE3NCk=&amp;WINDOW=FIRST_POPUP&amp;HEIGHT=450&amp;WIDTH=450&amp;START_MA","XIMIZED=FALSE&amp;VAR:CALENDAR=US&amp;VAR:SYMBOL=WYN&amp;VAR:INDEX=0"}</definedName>
    <definedName name="_6498__FDSAUDITLINK__" localSheetId="2" hidden="1">{"fdsup://directions/FAT Viewer?action=UPDATE&amp;creator=factset&amp;DYN_ARGS=TRUE&amp;DOC_NAME=FAT:FQL_AUDITING_CLIENT_TEMPLATE.FAT&amp;display_string=Audit&amp;VAR:KEY=FYLSDUFKDY&amp;VAR:QUERY=RkZfRU5UUlBSX1ZBTF9EQUlMWSgzOTE3MSk=&amp;WINDOW=FIRST_POPUP&amp;HEIGHT=450&amp;WIDTH=450&amp;START_MA","XIMIZED=FALSE&amp;VAR:CALENDAR=US&amp;VAR:SYMBOL=H&amp;VAR:INDEX=0"}</definedName>
    <definedName name="_6498__FDSAUDITLINK__" hidden="1">{"fdsup://directions/FAT Viewer?action=UPDATE&amp;creator=factset&amp;DYN_ARGS=TRUE&amp;DOC_NAME=FAT:FQL_AUDITING_CLIENT_TEMPLATE.FAT&amp;display_string=Audit&amp;VAR:KEY=FYLSDUFKDY&amp;VAR:QUERY=RkZfRU5UUlBSX1ZBTF9EQUlMWSgzOTE3MSk=&amp;WINDOW=FIRST_POPUP&amp;HEIGHT=450&amp;WIDTH=450&amp;START_MA","XIMIZED=FALSE&amp;VAR:CALENDAR=US&amp;VAR:SYMBOL=H&amp;VAR:INDEX=0"}</definedName>
    <definedName name="_6499__FDSAUDITLINK__" localSheetId="2" hidden="1">{"fdsup://directions/FAT Viewer?action=UPDATE&amp;creator=factset&amp;DYN_ARGS=TRUE&amp;DOC_NAME=FAT:FQL_AUDITING_CLIENT_TEMPLATE.FAT&amp;display_string=Audit&amp;VAR:KEY=BKLIJWLUHE&amp;VAR:QUERY=RkZfRU5UUlBSX1ZBTF9EQUlMWSgzOTE3MSk=&amp;WINDOW=FIRST_POPUP&amp;HEIGHT=450&amp;WIDTH=450&amp;START_MA","XIMIZED=FALSE&amp;VAR:CALENDAR=US&amp;VAR:SYMBOL=HOT&amp;VAR:INDEX=0"}</definedName>
    <definedName name="_6499__FDSAUDITLINK__" hidden="1">{"fdsup://directions/FAT Viewer?action=UPDATE&amp;creator=factset&amp;DYN_ARGS=TRUE&amp;DOC_NAME=FAT:FQL_AUDITING_CLIENT_TEMPLATE.FAT&amp;display_string=Audit&amp;VAR:KEY=BKLIJWLUHE&amp;VAR:QUERY=RkZfRU5UUlBSX1ZBTF9EQUlMWSgzOTE3MSk=&amp;WINDOW=FIRST_POPUP&amp;HEIGHT=450&amp;WIDTH=450&amp;START_MA","XIMIZED=FALSE&amp;VAR:CALENDAR=US&amp;VAR:SYMBOL=HOT&amp;VAR:INDEX=0"}</definedName>
    <definedName name="_65_____________________123Graph_XCHART_15" hidden="1">#REF!</definedName>
    <definedName name="_65__________________123Graph_XCHART_14" hidden="1">#REF!</definedName>
    <definedName name="_65______123Graph_XCHART_13" hidden="1">#REF!</definedName>
    <definedName name="_65______123Graph_XCHART_14" hidden="1">#REF!</definedName>
    <definedName name="_65__123Graph_BCHART_10A" hidden="1">#REF!</definedName>
    <definedName name="_65__123Graph_BCHART_13" hidden="1">#REF!</definedName>
    <definedName name="_65__123Graph_BCONTRACT_BY_B_U" hidden="1">#REF!</definedName>
    <definedName name="_65__123Graph_BINVAR_A" hidden="1">#N/A</definedName>
    <definedName name="_65__123Graph_BSUPPLIES_BY_B_U" hidden="1">#REF!</definedName>
    <definedName name="_65__123Graph_LBL_CCHART_9" hidden="1">#REF!</definedName>
    <definedName name="_65__123Graph_XCHART_13" hidden="1">#REF!</definedName>
    <definedName name="_65__123Graph_XCHART_14" hidden="1">#REF!</definedName>
    <definedName name="_65__123Graph_XCHART_8" hidden="1">#REF!</definedName>
    <definedName name="_65__123Graph_XLZ_60_40_XY" hidden="1">#REF!</definedName>
    <definedName name="_65__123Graph_XQRE_S_BY_CO." hidden="1">#REF!</definedName>
    <definedName name="_65__123Graph_XSUPPLIES_BY_B_U" hidden="1">#REF!</definedName>
    <definedName name="_65__FDSAUDITLINK__" localSheetId="2" hidden="1">{"fdsup://IBCentral/FAT Viewer?action=UPDATE&amp;creator=factset&amp;DOC_NAME=fat:reuters_annual_source_window.fat&amp;display_string=Audit&amp;DYN_ARGS=TRUE&amp;VAR:ID1=74730W10&amp;VAR:RCODE=AITL&amp;VAR:SDATE=20051299&amp;VAR:FREQ=Y&amp;VAR:RELITEM=RP&amp;VAR:CURRENCY=USD&amp;VAR:CURRSOURCE=EXSHAR","E&amp;VAR:NATFREQ=ANNUAL&amp;VAR:RFIELD=FINALIZED&amp;VAR:DB_TYPE=&amp;VAR:UNITS=M&amp;window=popup&amp;width=450&amp;height=300&amp;START_MAXIMIZED=FALSE"}</definedName>
    <definedName name="_65__FDSAUDITLINK__" hidden="1">{"fdsup://Directions/FactSet Auditing Viewer?action=AUDIT_VALUE&amp;DB=129&amp;ID1=89969010&amp;VALUEID=02001&amp;SDATE=200802&amp;PERIODTYPE=QTR_STD&amp;SCFT=3&amp;window=popup_no_bar&amp;width=385&amp;height=120&amp;START_MAXIMIZED=FALSE&amp;creator=factset&amp;display_string=Audit"}</definedName>
    <definedName name="_65__FDSAUDITLINK___1" localSheetId="2" hidden="1">{"fdsup://Directions/FactSet Auditing Viewer?action=AUDIT_VALUE&amp;DB=129&amp;ID1=89969010&amp;VALUEID=02001&amp;SDATE=200802&amp;PERIODTYPE=QTR_STD&amp;SCFT=3&amp;window=popup_no_bar&amp;width=385&amp;height=120&amp;START_MAXIMIZED=FALSE&amp;creator=factset&amp;display_string=Audit"}</definedName>
    <definedName name="_65__FDSAUDITLINK___1" hidden="1">{"fdsup://Directions/FactSet Auditing Viewer?action=AUDIT_VALUE&amp;DB=129&amp;ID1=89969010&amp;VALUEID=02001&amp;SDATE=200802&amp;PERIODTYPE=QTR_STD&amp;SCFT=3&amp;window=popup_no_bar&amp;width=385&amp;height=120&amp;START_MAXIMIZED=FALSE&amp;creator=factset&amp;display_string=Audit"}</definedName>
    <definedName name="_650__________123Graph_CCHART_6" hidden="1">#REF!</definedName>
    <definedName name="_650__123Graph_FCHART_6" hidden="1">#REF!</definedName>
    <definedName name="_65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50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6500__FDSAUDITLINK__" localSheetId="2" hidden="1">{"fdsup://directions/FAT Viewer?action=UPDATE&amp;creator=factset&amp;DYN_ARGS=TRUE&amp;DOC_NAME=FAT:FQL_AUDITING_CLIENT_TEMPLATE.FAT&amp;display_string=Audit&amp;VAR:KEY=ZYVMZEBCLS&amp;VAR:QUERY=RkZfRU5UUlBSX1ZBTF9EQUlMWSgzOTE3MSk=&amp;WINDOW=FIRST_POPUP&amp;HEIGHT=450&amp;WIDTH=450&amp;START_MA","XIMIZED=FALSE&amp;VAR:CALENDAR=US&amp;VAR:SYMBOL=585284&amp;VAR:INDEX=0"}</definedName>
    <definedName name="_6500__FDSAUDITLINK__" hidden="1">{"fdsup://directions/FAT Viewer?action=UPDATE&amp;creator=factset&amp;DYN_ARGS=TRUE&amp;DOC_NAME=FAT:FQL_AUDITING_CLIENT_TEMPLATE.FAT&amp;display_string=Audit&amp;VAR:KEY=ZYVMZEBCLS&amp;VAR:QUERY=RkZfRU5UUlBSX1ZBTF9EQUlMWSgzOTE3MSk=&amp;WINDOW=FIRST_POPUP&amp;HEIGHT=450&amp;WIDTH=450&amp;START_MA","XIMIZED=FALSE&amp;VAR:CALENDAR=US&amp;VAR:SYMBOL=585284&amp;VAR:INDEX=0"}</definedName>
    <definedName name="_6501__FDSAUDITLINK__" localSheetId="2" hidden="1">{"fdsup://directions/FAT Viewer?action=UPDATE&amp;creator=factset&amp;DYN_ARGS=TRUE&amp;DOC_NAME=FAT:FQL_AUDITING_CLIENT_TEMPLATE.FAT&amp;display_string=Audit&amp;VAR:KEY=JMTALILWJA&amp;VAR:QUERY=RkZfRU5UUlBSX1ZBTF9EQUlMWSgzOTE3MSk=&amp;WINDOW=FIRST_POPUP&amp;HEIGHT=450&amp;WIDTH=450&amp;START_MA","XIMIZED=FALSE&amp;VAR:CALENDAR=US&amp;VAR:SYMBOL=MAR&amp;VAR:INDEX=0"}</definedName>
    <definedName name="_6501__FDSAUDITLINK__" hidden="1">{"fdsup://directions/FAT Viewer?action=UPDATE&amp;creator=factset&amp;DYN_ARGS=TRUE&amp;DOC_NAME=FAT:FQL_AUDITING_CLIENT_TEMPLATE.FAT&amp;display_string=Audit&amp;VAR:KEY=JMTALILWJA&amp;VAR:QUERY=RkZfRU5UUlBSX1ZBTF9EQUlMWSgzOTE3MSk=&amp;WINDOW=FIRST_POPUP&amp;HEIGHT=450&amp;WIDTH=450&amp;START_MA","XIMIZED=FALSE&amp;VAR:CALENDAR=US&amp;VAR:SYMBOL=MAR&amp;VAR:INDEX=0"}</definedName>
    <definedName name="_6502__FDSAUDITLINK__" localSheetId="2" hidden="1">{"fdsup://directions/FAT Viewer?action=UPDATE&amp;creator=factset&amp;DYN_ARGS=TRUE&amp;DOC_NAME=FAT:FQL_AUDITING_CLIENT_TEMPLATE.FAT&amp;display_string=Audit&amp;VAR:KEY=FCPYTKFKRK&amp;VAR:QUERY=RkZfRU5UUlBSX1ZBTF9EQUlMWSgzOTE3MSk=&amp;WINDOW=FIRST_POPUP&amp;HEIGHT=450&amp;WIDTH=450&amp;START_MA","XIMIZED=FALSE&amp;VAR:CALENDAR=US&amp;VAR:SYMBOL=CHH&amp;VAR:INDEX=0"}</definedName>
    <definedName name="_6502__FDSAUDITLINK__" hidden="1">{"fdsup://directions/FAT Viewer?action=UPDATE&amp;creator=factset&amp;DYN_ARGS=TRUE&amp;DOC_NAME=FAT:FQL_AUDITING_CLIENT_TEMPLATE.FAT&amp;display_string=Audit&amp;VAR:KEY=FCPYTKFKRK&amp;VAR:QUERY=RkZfRU5UUlBSX1ZBTF9EQUlMWSgzOTE3MSk=&amp;WINDOW=FIRST_POPUP&amp;HEIGHT=450&amp;WIDTH=450&amp;START_MA","XIMIZED=FALSE&amp;VAR:CALENDAR=US&amp;VAR:SYMBOL=CHH&amp;VAR:INDEX=0"}</definedName>
    <definedName name="_6503__FDSAUDITLINK__" localSheetId="2" hidden="1">{"fdsup://directions/FAT Viewer?action=UPDATE&amp;creator=factset&amp;DYN_ARGS=TRUE&amp;DOC_NAME=FAT:FQL_AUDITING_CLIENT_TEMPLATE.FAT&amp;display_string=Audit&amp;VAR:KEY=XUTWRKJQBA&amp;VAR:QUERY=RkZfRU5UUlBSX1ZBTF9EQUlMWSgzOTE3MSk=&amp;WINDOW=FIRST_POPUP&amp;HEIGHT=450&amp;WIDTH=450&amp;START_MA","XIMIZED=FALSE&amp;VAR:CALENDAR=US&amp;VAR:SYMBOL=WYN&amp;VAR:INDEX=0"}</definedName>
    <definedName name="_6503__FDSAUDITLINK__" hidden="1">{"fdsup://directions/FAT Viewer?action=UPDATE&amp;creator=factset&amp;DYN_ARGS=TRUE&amp;DOC_NAME=FAT:FQL_AUDITING_CLIENT_TEMPLATE.FAT&amp;display_string=Audit&amp;VAR:KEY=XUTWRKJQBA&amp;VAR:QUERY=RkZfRU5UUlBSX1ZBTF9EQUlMWSgzOTE3MSk=&amp;WINDOW=FIRST_POPUP&amp;HEIGHT=450&amp;WIDTH=450&amp;START_MA","XIMIZED=FALSE&amp;VAR:CALENDAR=US&amp;VAR:SYMBOL=WYN&amp;VAR:INDEX=0"}</definedName>
    <definedName name="_6504__FDSAUDITLINK__" localSheetId="2" hidden="1">{"fdsup://directions/FAT Viewer?action=UPDATE&amp;creator=factset&amp;DYN_ARGS=TRUE&amp;DOC_NAME=FAT:FQL_AUDITING_CLIENT_TEMPLATE.FAT&amp;display_string=Audit&amp;VAR:KEY=DCBWZKLORE&amp;VAR:QUERY=RkZfRU5UUlBSX1ZBTF9EQUlMWSgzOTE3MCk=&amp;WINDOW=FIRST_POPUP&amp;HEIGHT=450&amp;WIDTH=450&amp;START_MA","XIMIZED=FALSE&amp;VAR:CALENDAR=US&amp;VAR:SYMBOL=H&amp;VAR:INDEX=0"}</definedName>
    <definedName name="_6504__FDSAUDITLINK__" hidden="1">{"fdsup://directions/FAT Viewer?action=UPDATE&amp;creator=factset&amp;DYN_ARGS=TRUE&amp;DOC_NAME=FAT:FQL_AUDITING_CLIENT_TEMPLATE.FAT&amp;display_string=Audit&amp;VAR:KEY=DCBWZKLORE&amp;VAR:QUERY=RkZfRU5UUlBSX1ZBTF9EQUlMWSgzOTE3MCk=&amp;WINDOW=FIRST_POPUP&amp;HEIGHT=450&amp;WIDTH=450&amp;START_MA","XIMIZED=FALSE&amp;VAR:CALENDAR=US&amp;VAR:SYMBOL=H&amp;VAR:INDEX=0"}</definedName>
    <definedName name="_6505__FDSAUDITLINK__" localSheetId="2" hidden="1">{"fdsup://directions/FAT Viewer?action=UPDATE&amp;creator=factset&amp;DYN_ARGS=TRUE&amp;DOC_NAME=FAT:FQL_AUDITING_CLIENT_TEMPLATE.FAT&amp;display_string=Audit&amp;VAR:KEY=FKRCBEJCLA&amp;VAR:QUERY=RkZfRU5UUlBSX1ZBTF9EQUlMWSgzOTE3MCk=&amp;WINDOW=FIRST_POPUP&amp;HEIGHT=450&amp;WIDTH=450&amp;START_MA","XIMIZED=FALSE&amp;VAR:CALENDAR=US&amp;VAR:SYMBOL=HOT&amp;VAR:INDEX=0"}</definedName>
    <definedName name="_6505__FDSAUDITLINK__" hidden="1">{"fdsup://directions/FAT Viewer?action=UPDATE&amp;creator=factset&amp;DYN_ARGS=TRUE&amp;DOC_NAME=FAT:FQL_AUDITING_CLIENT_TEMPLATE.FAT&amp;display_string=Audit&amp;VAR:KEY=FKRCBEJCLA&amp;VAR:QUERY=RkZfRU5UUlBSX1ZBTF9EQUlMWSgzOTE3MCk=&amp;WINDOW=FIRST_POPUP&amp;HEIGHT=450&amp;WIDTH=450&amp;START_MA","XIMIZED=FALSE&amp;VAR:CALENDAR=US&amp;VAR:SYMBOL=HOT&amp;VAR:INDEX=0"}</definedName>
    <definedName name="_6506__FDSAUDITLINK__" localSheetId="2" hidden="1">{"fdsup://directions/FAT Viewer?action=UPDATE&amp;creator=factset&amp;DYN_ARGS=TRUE&amp;DOC_NAME=FAT:FQL_AUDITING_CLIENT_TEMPLATE.FAT&amp;display_string=Audit&amp;VAR:KEY=PSTSPKVGZS&amp;VAR:QUERY=RkZfRU5UUlBSX1ZBTF9EQUlMWSgzOTE3MCk=&amp;WINDOW=FIRST_POPUP&amp;HEIGHT=450&amp;WIDTH=450&amp;START_MA","XIMIZED=FALSE&amp;VAR:CALENDAR=US&amp;VAR:SYMBOL=585284&amp;VAR:INDEX=0"}</definedName>
    <definedName name="_6506__FDSAUDITLINK__" hidden="1">{"fdsup://directions/FAT Viewer?action=UPDATE&amp;creator=factset&amp;DYN_ARGS=TRUE&amp;DOC_NAME=FAT:FQL_AUDITING_CLIENT_TEMPLATE.FAT&amp;display_string=Audit&amp;VAR:KEY=PSTSPKVGZS&amp;VAR:QUERY=RkZfRU5UUlBSX1ZBTF9EQUlMWSgzOTE3MCk=&amp;WINDOW=FIRST_POPUP&amp;HEIGHT=450&amp;WIDTH=450&amp;START_MA","XIMIZED=FALSE&amp;VAR:CALENDAR=US&amp;VAR:SYMBOL=585284&amp;VAR:INDEX=0"}</definedName>
    <definedName name="_6507__FDSAUDITLINK__" localSheetId="2" hidden="1">{"fdsup://directions/FAT Viewer?action=UPDATE&amp;creator=factset&amp;DYN_ARGS=TRUE&amp;DOC_NAME=FAT:FQL_AUDITING_CLIENT_TEMPLATE.FAT&amp;display_string=Audit&amp;VAR:KEY=ZIVCBQRGVW&amp;VAR:QUERY=RkZfRU5UUlBSX1ZBTF9EQUlMWSgzOTE3MCk=&amp;WINDOW=FIRST_POPUP&amp;HEIGHT=450&amp;WIDTH=450&amp;START_MA","XIMIZED=FALSE&amp;VAR:CALENDAR=US&amp;VAR:SYMBOL=MAR&amp;VAR:INDEX=0"}</definedName>
    <definedName name="_6507__FDSAUDITLINK__" hidden="1">{"fdsup://directions/FAT Viewer?action=UPDATE&amp;creator=factset&amp;DYN_ARGS=TRUE&amp;DOC_NAME=FAT:FQL_AUDITING_CLIENT_TEMPLATE.FAT&amp;display_string=Audit&amp;VAR:KEY=ZIVCBQRGVW&amp;VAR:QUERY=RkZfRU5UUlBSX1ZBTF9EQUlMWSgzOTE3MCk=&amp;WINDOW=FIRST_POPUP&amp;HEIGHT=450&amp;WIDTH=450&amp;START_MA","XIMIZED=FALSE&amp;VAR:CALENDAR=US&amp;VAR:SYMBOL=MAR&amp;VAR:INDEX=0"}</definedName>
    <definedName name="_6508__FDSAUDITLINK__" localSheetId="2" hidden="1">{"fdsup://directions/FAT Viewer?action=UPDATE&amp;creator=factset&amp;DYN_ARGS=TRUE&amp;DOC_NAME=FAT:FQL_AUDITING_CLIENT_TEMPLATE.FAT&amp;display_string=Audit&amp;VAR:KEY=TKZQRIDGLA&amp;VAR:QUERY=RkZfRU5UUlBSX1ZBTF9EQUlMWSgzOTE3MCk=&amp;WINDOW=FIRST_POPUP&amp;HEIGHT=450&amp;WIDTH=450&amp;START_MA","XIMIZED=FALSE&amp;VAR:CALENDAR=US&amp;VAR:SYMBOL=CHH&amp;VAR:INDEX=0"}</definedName>
    <definedName name="_6508__FDSAUDITLINK__" hidden="1">{"fdsup://directions/FAT Viewer?action=UPDATE&amp;creator=factset&amp;DYN_ARGS=TRUE&amp;DOC_NAME=FAT:FQL_AUDITING_CLIENT_TEMPLATE.FAT&amp;display_string=Audit&amp;VAR:KEY=TKZQRIDGLA&amp;VAR:QUERY=RkZfRU5UUlBSX1ZBTF9EQUlMWSgzOTE3MCk=&amp;WINDOW=FIRST_POPUP&amp;HEIGHT=450&amp;WIDTH=450&amp;START_MA","XIMIZED=FALSE&amp;VAR:CALENDAR=US&amp;VAR:SYMBOL=CHH&amp;VAR:INDEX=0"}</definedName>
    <definedName name="_6509__FDSAUDITLINK__" localSheetId="2" hidden="1">{"fdsup://directions/FAT Viewer?action=UPDATE&amp;creator=factset&amp;DYN_ARGS=TRUE&amp;DOC_NAME=FAT:FQL_AUDITING_CLIENT_TEMPLATE.FAT&amp;display_string=Audit&amp;VAR:KEY=DQXSZERKFW&amp;VAR:QUERY=RkZfRU5UUlBSX1ZBTF9EQUlMWSgzOTE3MCk=&amp;WINDOW=FIRST_POPUP&amp;HEIGHT=450&amp;WIDTH=450&amp;START_MA","XIMIZED=FALSE&amp;VAR:CALENDAR=US&amp;VAR:SYMBOL=WYN&amp;VAR:INDEX=0"}</definedName>
    <definedName name="_6509__FDSAUDITLINK__" hidden="1">{"fdsup://directions/FAT Viewer?action=UPDATE&amp;creator=factset&amp;DYN_ARGS=TRUE&amp;DOC_NAME=FAT:FQL_AUDITING_CLIENT_TEMPLATE.FAT&amp;display_string=Audit&amp;VAR:KEY=DQXSZERKFW&amp;VAR:QUERY=RkZfRU5UUlBSX1ZBTF9EQUlMWSgzOTE3MCk=&amp;WINDOW=FIRST_POPUP&amp;HEIGHT=450&amp;WIDTH=450&amp;START_MA","XIMIZED=FALSE&amp;VAR:CALENDAR=US&amp;VAR:SYMBOL=WYN&amp;VAR:INDEX=0"}</definedName>
    <definedName name="_651__________123Graph_CCHART_7" hidden="1">#REF!</definedName>
    <definedName name="_651__123Graph_ECHART_5" hidden="1">#REF!</definedName>
    <definedName name="_65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51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6510__FDSAUDITLINK__" localSheetId="2" hidden="1">{"fdsup://directions/FAT Viewer?action=UPDATE&amp;creator=factset&amp;DYN_ARGS=TRUE&amp;DOC_NAME=FAT:FQL_AUDITING_CLIENT_TEMPLATE.FAT&amp;display_string=Audit&amp;VAR:KEY=XYLIDQPCNG&amp;VAR:QUERY=RkZfRU5UUlBSX1ZBTF9EQUlMWSgzOTE2OSk=&amp;WINDOW=FIRST_POPUP&amp;HEIGHT=450&amp;WIDTH=450&amp;START_MA","XIMIZED=FALSE&amp;VAR:CALENDAR=US&amp;VAR:SYMBOL=H&amp;VAR:INDEX=0"}</definedName>
    <definedName name="_6510__FDSAUDITLINK__" hidden="1">{"fdsup://directions/FAT Viewer?action=UPDATE&amp;creator=factset&amp;DYN_ARGS=TRUE&amp;DOC_NAME=FAT:FQL_AUDITING_CLIENT_TEMPLATE.FAT&amp;display_string=Audit&amp;VAR:KEY=XYLIDQPCNG&amp;VAR:QUERY=RkZfRU5UUlBSX1ZBTF9EQUlMWSgzOTE2OSk=&amp;WINDOW=FIRST_POPUP&amp;HEIGHT=450&amp;WIDTH=450&amp;START_MA","XIMIZED=FALSE&amp;VAR:CALENDAR=US&amp;VAR:SYMBOL=H&amp;VAR:INDEX=0"}</definedName>
    <definedName name="_6511__FDSAUDITLINK__" localSheetId="2" hidden="1">{"fdsup://directions/FAT Viewer?action=UPDATE&amp;creator=factset&amp;DYN_ARGS=TRUE&amp;DOC_NAME=FAT:FQL_AUDITING_CLIENT_TEMPLATE.FAT&amp;display_string=Audit&amp;VAR:KEY=HWPKLELWHQ&amp;VAR:QUERY=RkZfRU5UUlBSX1ZBTF9EQUlMWSgzOTE2OSk=&amp;WINDOW=FIRST_POPUP&amp;HEIGHT=450&amp;WIDTH=450&amp;START_MA","XIMIZED=FALSE&amp;VAR:CALENDAR=US&amp;VAR:SYMBOL=HOT&amp;VAR:INDEX=0"}</definedName>
    <definedName name="_6511__FDSAUDITLINK__" hidden="1">{"fdsup://directions/FAT Viewer?action=UPDATE&amp;creator=factset&amp;DYN_ARGS=TRUE&amp;DOC_NAME=FAT:FQL_AUDITING_CLIENT_TEMPLATE.FAT&amp;display_string=Audit&amp;VAR:KEY=HWPKLELWHQ&amp;VAR:QUERY=RkZfRU5UUlBSX1ZBTF9EQUlMWSgzOTE2OSk=&amp;WINDOW=FIRST_POPUP&amp;HEIGHT=450&amp;WIDTH=450&amp;START_MA","XIMIZED=FALSE&amp;VAR:CALENDAR=US&amp;VAR:SYMBOL=HOT&amp;VAR:INDEX=0"}</definedName>
    <definedName name="_6512__FDSAUDITLINK__" localSheetId="2" hidden="1">{"fdsup://directions/FAT Viewer?action=UPDATE&amp;creator=factset&amp;DYN_ARGS=TRUE&amp;DOC_NAME=FAT:FQL_AUDITING_CLIENT_TEMPLATE.FAT&amp;display_string=Audit&amp;VAR:KEY=VQHMNOXIBQ&amp;VAR:QUERY=RkZfRU5UUlBSX1ZBTF9EQUlMWSgzOTE2OSk=&amp;WINDOW=FIRST_POPUP&amp;HEIGHT=450&amp;WIDTH=450&amp;START_MA","XIMIZED=FALSE&amp;VAR:CALENDAR=US&amp;VAR:SYMBOL=585284&amp;VAR:INDEX=0"}</definedName>
    <definedName name="_6512__FDSAUDITLINK__" hidden="1">{"fdsup://directions/FAT Viewer?action=UPDATE&amp;creator=factset&amp;DYN_ARGS=TRUE&amp;DOC_NAME=FAT:FQL_AUDITING_CLIENT_TEMPLATE.FAT&amp;display_string=Audit&amp;VAR:KEY=VQHMNOXIBQ&amp;VAR:QUERY=RkZfRU5UUlBSX1ZBTF9EQUlMWSgzOTE2OSk=&amp;WINDOW=FIRST_POPUP&amp;HEIGHT=450&amp;WIDTH=450&amp;START_MA","XIMIZED=FALSE&amp;VAR:CALENDAR=US&amp;VAR:SYMBOL=585284&amp;VAR:INDEX=0"}</definedName>
    <definedName name="_6513__FDSAUDITLINK__" localSheetId="2" hidden="1">{"fdsup://directions/FAT Viewer?action=UPDATE&amp;creator=factset&amp;DYN_ARGS=TRUE&amp;DOC_NAME=FAT:FQL_AUDITING_CLIENT_TEMPLATE.FAT&amp;display_string=Audit&amp;VAR:KEY=LMNALGLUZM&amp;VAR:QUERY=RkZfRU5UUlBSX1ZBTF9EQUlMWSgzOTE2OSk=&amp;WINDOW=FIRST_POPUP&amp;HEIGHT=450&amp;WIDTH=450&amp;START_MA","XIMIZED=FALSE&amp;VAR:CALENDAR=US&amp;VAR:SYMBOL=MAR&amp;VAR:INDEX=0"}</definedName>
    <definedName name="_6513__FDSAUDITLINK__" hidden="1">{"fdsup://directions/FAT Viewer?action=UPDATE&amp;creator=factset&amp;DYN_ARGS=TRUE&amp;DOC_NAME=FAT:FQL_AUDITING_CLIENT_TEMPLATE.FAT&amp;display_string=Audit&amp;VAR:KEY=LMNALGLUZM&amp;VAR:QUERY=RkZfRU5UUlBSX1ZBTF9EQUlMWSgzOTE2OSk=&amp;WINDOW=FIRST_POPUP&amp;HEIGHT=450&amp;WIDTH=450&amp;START_MA","XIMIZED=FALSE&amp;VAR:CALENDAR=US&amp;VAR:SYMBOL=MAR&amp;VAR:INDEX=0"}</definedName>
    <definedName name="_6514__FDSAUDITLINK__" localSheetId="2" hidden="1">{"fdsup://directions/FAT Viewer?action=UPDATE&amp;creator=factset&amp;DYN_ARGS=TRUE&amp;DOC_NAME=FAT:FQL_AUDITING_CLIENT_TEMPLATE.FAT&amp;display_string=Audit&amp;VAR:KEY=XOREVSVSBO&amp;VAR:QUERY=RkZfRU5UUlBSX1ZBTF9EQUlMWSgzOTE2OSk=&amp;WINDOW=FIRST_POPUP&amp;HEIGHT=450&amp;WIDTH=450&amp;START_MA","XIMIZED=FALSE&amp;VAR:CALENDAR=US&amp;VAR:SYMBOL=CHH&amp;VAR:INDEX=0"}</definedName>
    <definedName name="_6514__FDSAUDITLINK__" hidden="1">{"fdsup://directions/FAT Viewer?action=UPDATE&amp;creator=factset&amp;DYN_ARGS=TRUE&amp;DOC_NAME=FAT:FQL_AUDITING_CLIENT_TEMPLATE.FAT&amp;display_string=Audit&amp;VAR:KEY=XOREVSVSBO&amp;VAR:QUERY=RkZfRU5UUlBSX1ZBTF9EQUlMWSgzOTE2OSk=&amp;WINDOW=FIRST_POPUP&amp;HEIGHT=450&amp;WIDTH=450&amp;START_MA","XIMIZED=FALSE&amp;VAR:CALENDAR=US&amp;VAR:SYMBOL=CHH&amp;VAR:INDEX=0"}</definedName>
    <definedName name="_6515__FDSAUDITLINK__" localSheetId="2" hidden="1">{"fdsup://directions/FAT Viewer?action=UPDATE&amp;creator=factset&amp;DYN_ARGS=TRUE&amp;DOC_NAME=FAT:FQL_AUDITING_CLIENT_TEMPLATE.FAT&amp;display_string=Audit&amp;VAR:KEY=LMLAFAPWHU&amp;VAR:QUERY=RkZfRU5UUlBSX1ZBTF9EQUlMWSgzOTE2OSk=&amp;WINDOW=FIRST_POPUP&amp;HEIGHT=450&amp;WIDTH=450&amp;START_MA","XIMIZED=FALSE&amp;VAR:CALENDAR=US&amp;VAR:SYMBOL=WYN&amp;VAR:INDEX=0"}</definedName>
    <definedName name="_6515__FDSAUDITLINK__" hidden="1">{"fdsup://directions/FAT Viewer?action=UPDATE&amp;creator=factset&amp;DYN_ARGS=TRUE&amp;DOC_NAME=FAT:FQL_AUDITING_CLIENT_TEMPLATE.FAT&amp;display_string=Audit&amp;VAR:KEY=LMLAFAPWHU&amp;VAR:QUERY=RkZfRU5UUlBSX1ZBTF9EQUlMWSgzOTE2OSk=&amp;WINDOW=FIRST_POPUP&amp;HEIGHT=450&amp;WIDTH=450&amp;START_MA","XIMIZED=FALSE&amp;VAR:CALENDAR=US&amp;VAR:SYMBOL=WYN&amp;VAR:INDEX=0"}</definedName>
    <definedName name="_6516__FDSAUDITLINK__" localSheetId="2" hidden="1">{"fdsup://directions/FAT Viewer?action=UPDATE&amp;creator=factset&amp;DYN_ARGS=TRUE&amp;DOC_NAME=FAT:FQL_AUDITING_CLIENT_TEMPLATE.FAT&amp;display_string=Audit&amp;VAR:KEY=NQNCJOTUVU&amp;VAR:QUERY=RkZfRU5UUlBSX1ZBTF9EQUlMWSgzOTE2OCk=&amp;WINDOW=FIRST_POPUP&amp;HEIGHT=450&amp;WIDTH=450&amp;START_MA","XIMIZED=FALSE&amp;VAR:CALENDAR=US&amp;VAR:SYMBOL=H&amp;VAR:INDEX=0"}</definedName>
    <definedName name="_6516__FDSAUDITLINK__" hidden="1">{"fdsup://directions/FAT Viewer?action=UPDATE&amp;creator=factset&amp;DYN_ARGS=TRUE&amp;DOC_NAME=FAT:FQL_AUDITING_CLIENT_TEMPLATE.FAT&amp;display_string=Audit&amp;VAR:KEY=NQNCJOTUVU&amp;VAR:QUERY=RkZfRU5UUlBSX1ZBTF9EQUlMWSgzOTE2OCk=&amp;WINDOW=FIRST_POPUP&amp;HEIGHT=450&amp;WIDTH=450&amp;START_MA","XIMIZED=FALSE&amp;VAR:CALENDAR=US&amp;VAR:SYMBOL=H&amp;VAR:INDEX=0"}</definedName>
    <definedName name="_6517__FDSAUDITLINK__" localSheetId="2" hidden="1">{"fdsup://directions/FAT Viewer?action=UPDATE&amp;creator=factset&amp;DYN_ARGS=TRUE&amp;DOC_NAME=FAT:FQL_AUDITING_CLIENT_TEMPLATE.FAT&amp;display_string=Audit&amp;VAR:KEY=HSJEZCPENO&amp;VAR:QUERY=RkZfRU5UUlBSX1ZBTF9EQUlMWSgzOTE2OCk=&amp;WINDOW=FIRST_POPUP&amp;HEIGHT=450&amp;WIDTH=450&amp;START_MA","XIMIZED=FALSE&amp;VAR:CALENDAR=US&amp;VAR:SYMBOL=HOT&amp;VAR:INDEX=0"}</definedName>
    <definedName name="_6517__FDSAUDITLINK__" hidden="1">{"fdsup://directions/FAT Viewer?action=UPDATE&amp;creator=factset&amp;DYN_ARGS=TRUE&amp;DOC_NAME=FAT:FQL_AUDITING_CLIENT_TEMPLATE.FAT&amp;display_string=Audit&amp;VAR:KEY=HSJEZCPENO&amp;VAR:QUERY=RkZfRU5UUlBSX1ZBTF9EQUlMWSgzOTE2OCk=&amp;WINDOW=FIRST_POPUP&amp;HEIGHT=450&amp;WIDTH=450&amp;START_MA","XIMIZED=FALSE&amp;VAR:CALENDAR=US&amp;VAR:SYMBOL=HOT&amp;VAR:INDEX=0"}</definedName>
    <definedName name="_6518__FDSAUDITLINK__" localSheetId="2" hidden="1">{"fdsup://directions/FAT Viewer?action=UPDATE&amp;creator=factset&amp;DYN_ARGS=TRUE&amp;DOC_NAME=FAT:FQL_AUDITING_CLIENT_TEMPLATE.FAT&amp;display_string=Audit&amp;VAR:KEY=VKHEXSPQFS&amp;VAR:QUERY=RkZfRU5UUlBSX1ZBTF9EQUlMWSgzOTE2OCk=&amp;WINDOW=FIRST_POPUP&amp;HEIGHT=450&amp;WIDTH=450&amp;START_MA","XIMIZED=FALSE&amp;VAR:CALENDAR=US&amp;VAR:SYMBOL=585284&amp;VAR:INDEX=0"}</definedName>
    <definedName name="_6518__FDSAUDITLINK__" hidden="1">{"fdsup://directions/FAT Viewer?action=UPDATE&amp;creator=factset&amp;DYN_ARGS=TRUE&amp;DOC_NAME=FAT:FQL_AUDITING_CLIENT_TEMPLATE.FAT&amp;display_string=Audit&amp;VAR:KEY=VKHEXSPQFS&amp;VAR:QUERY=RkZfRU5UUlBSX1ZBTF9EQUlMWSgzOTE2OCk=&amp;WINDOW=FIRST_POPUP&amp;HEIGHT=450&amp;WIDTH=450&amp;START_MA","XIMIZED=FALSE&amp;VAR:CALENDAR=US&amp;VAR:SYMBOL=585284&amp;VAR:INDEX=0"}</definedName>
    <definedName name="_6519__FDSAUDITLINK__" localSheetId="2" hidden="1">{"fdsup://directions/FAT Viewer?action=UPDATE&amp;creator=factset&amp;DYN_ARGS=TRUE&amp;DOC_NAME=FAT:FQL_AUDITING_CLIENT_TEMPLATE.FAT&amp;display_string=Audit&amp;VAR:KEY=FQREREPYTC&amp;VAR:QUERY=RkZfRU5UUlBSX1ZBTF9EQUlMWSgzOTE2OCk=&amp;WINDOW=FIRST_POPUP&amp;HEIGHT=450&amp;WIDTH=450&amp;START_MA","XIMIZED=FALSE&amp;VAR:CALENDAR=US&amp;VAR:SYMBOL=MAR&amp;VAR:INDEX=0"}</definedName>
    <definedName name="_6519__FDSAUDITLINK__" hidden="1">{"fdsup://directions/FAT Viewer?action=UPDATE&amp;creator=factset&amp;DYN_ARGS=TRUE&amp;DOC_NAME=FAT:FQL_AUDITING_CLIENT_TEMPLATE.FAT&amp;display_string=Audit&amp;VAR:KEY=FQREREPYTC&amp;VAR:QUERY=RkZfRU5UUlBSX1ZBTF9EQUlMWSgzOTE2OCk=&amp;WINDOW=FIRST_POPUP&amp;HEIGHT=450&amp;WIDTH=450&amp;START_MA","XIMIZED=FALSE&amp;VAR:CALENDAR=US&amp;VAR:SYMBOL=MAR&amp;VAR:INDEX=0"}</definedName>
    <definedName name="_652__________123Graph_CCHART_8" hidden="1">#REF!</definedName>
    <definedName name="_65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52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6520__FDSAUDITLINK__" localSheetId="2" hidden="1">{"fdsup://directions/FAT Viewer?action=UPDATE&amp;creator=factset&amp;DYN_ARGS=TRUE&amp;DOC_NAME=FAT:FQL_AUDITING_CLIENT_TEMPLATE.FAT&amp;display_string=Audit&amp;VAR:KEY=XQPIDIJUHS&amp;VAR:QUERY=RkZfRU5UUlBSX1ZBTF9EQUlMWSgzOTE2OCk=&amp;WINDOW=FIRST_POPUP&amp;HEIGHT=450&amp;WIDTH=450&amp;START_MA","XIMIZED=FALSE&amp;VAR:CALENDAR=US&amp;VAR:SYMBOL=CHH&amp;VAR:INDEX=0"}</definedName>
    <definedName name="_6520__FDSAUDITLINK__" hidden="1">{"fdsup://directions/FAT Viewer?action=UPDATE&amp;creator=factset&amp;DYN_ARGS=TRUE&amp;DOC_NAME=FAT:FQL_AUDITING_CLIENT_TEMPLATE.FAT&amp;display_string=Audit&amp;VAR:KEY=XQPIDIJUHS&amp;VAR:QUERY=RkZfRU5UUlBSX1ZBTF9EQUlMWSgzOTE2OCk=&amp;WINDOW=FIRST_POPUP&amp;HEIGHT=450&amp;WIDTH=450&amp;START_MA","XIMIZED=FALSE&amp;VAR:CALENDAR=US&amp;VAR:SYMBOL=CHH&amp;VAR:INDEX=0"}</definedName>
    <definedName name="_6521__FDSAUDITLINK__" localSheetId="2" hidden="1">{"fdsup://directions/FAT Viewer?action=UPDATE&amp;creator=factset&amp;DYN_ARGS=TRUE&amp;DOC_NAME=FAT:FQL_AUDITING_CLIENT_TEMPLATE.FAT&amp;display_string=Audit&amp;VAR:KEY=DKBAZGZGJW&amp;VAR:QUERY=RkZfRU5UUlBSX1ZBTF9EQUlMWSgzOTE2OCk=&amp;WINDOW=FIRST_POPUP&amp;HEIGHT=450&amp;WIDTH=450&amp;START_MA","XIMIZED=FALSE&amp;VAR:CALENDAR=US&amp;VAR:SYMBOL=WYN&amp;VAR:INDEX=0"}</definedName>
    <definedName name="_6521__FDSAUDITLINK__" hidden="1">{"fdsup://directions/FAT Viewer?action=UPDATE&amp;creator=factset&amp;DYN_ARGS=TRUE&amp;DOC_NAME=FAT:FQL_AUDITING_CLIENT_TEMPLATE.FAT&amp;display_string=Audit&amp;VAR:KEY=DKBAZGZGJW&amp;VAR:QUERY=RkZfRU5UUlBSX1ZBTF9EQUlMWSgzOTE2OCk=&amp;WINDOW=FIRST_POPUP&amp;HEIGHT=450&amp;WIDTH=450&amp;START_MA","XIMIZED=FALSE&amp;VAR:CALENDAR=US&amp;VAR:SYMBOL=WYN&amp;VAR:INDEX=0"}</definedName>
    <definedName name="_6522__FDSAUDITLINK__" localSheetId="2" hidden="1">{"fdsup://directions/FAT Viewer?action=UPDATE&amp;creator=factset&amp;DYN_ARGS=TRUE&amp;DOC_NAME=FAT:FQL_AUDITING_CLIENT_TEMPLATE.FAT&amp;display_string=Audit&amp;VAR:KEY=FSVIDMZIXI&amp;VAR:QUERY=RkZfRU5UUlBSX1ZBTF9EQUlMWSgzOTE2Nyk=&amp;WINDOW=FIRST_POPUP&amp;HEIGHT=450&amp;WIDTH=450&amp;START_MA","XIMIZED=FALSE&amp;VAR:CALENDAR=US&amp;VAR:SYMBOL=H&amp;VAR:INDEX=0"}</definedName>
    <definedName name="_6522__FDSAUDITLINK__" hidden="1">{"fdsup://directions/FAT Viewer?action=UPDATE&amp;creator=factset&amp;DYN_ARGS=TRUE&amp;DOC_NAME=FAT:FQL_AUDITING_CLIENT_TEMPLATE.FAT&amp;display_string=Audit&amp;VAR:KEY=FSVIDMZIXI&amp;VAR:QUERY=RkZfRU5UUlBSX1ZBTF9EQUlMWSgzOTE2Nyk=&amp;WINDOW=FIRST_POPUP&amp;HEIGHT=450&amp;WIDTH=450&amp;START_MA","XIMIZED=FALSE&amp;VAR:CALENDAR=US&amp;VAR:SYMBOL=H&amp;VAR:INDEX=0"}</definedName>
    <definedName name="_6523__FDSAUDITLINK__" localSheetId="2" hidden="1">{"fdsup://directions/FAT Viewer?action=UPDATE&amp;creator=factset&amp;DYN_ARGS=TRUE&amp;DOC_NAME=FAT:FQL_AUDITING_CLIENT_TEMPLATE.FAT&amp;display_string=Audit&amp;VAR:KEY=HGTUZAVSVU&amp;VAR:QUERY=RkZfRU5UUlBSX1ZBTF9EQUlMWSgzOTE2Nyk=&amp;WINDOW=FIRST_POPUP&amp;HEIGHT=450&amp;WIDTH=450&amp;START_MA","XIMIZED=FALSE&amp;VAR:CALENDAR=US&amp;VAR:SYMBOL=HOT&amp;VAR:INDEX=0"}</definedName>
    <definedName name="_6523__FDSAUDITLINK__" hidden="1">{"fdsup://directions/FAT Viewer?action=UPDATE&amp;creator=factset&amp;DYN_ARGS=TRUE&amp;DOC_NAME=FAT:FQL_AUDITING_CLIENT_TEMPLATE.FAT&amp;display_string=Audit&amp;VAR:KEY=HGTUZAVSVU&amp;VAR:QUERY=RkZfRU5UUlBSX1ZBTF9EQUlMWSgzOTE2Nyk=&amp;WINDOW=FIRST_POPUP&amp;HEIGHT=450&amp;WIDTH=450&amp;START_MA","XIMIZED=FALSE&amp;VAR:CALENDAR=US&amp;VAR:SYMBOL=HOT&amp;VAR:INDEX=0"}</definedName>
    <definedName name="_6524__FDSAUDITLINK__" localSheetId="2" hidden="1">{"fdsup://directions/FAT Viewer?action=UPDATE&amp;creator=factset&amp;DYN_ARGS=TRUE&amp;DOC_NAME=FAT:FQL_AUDITING_CLIENT_TEMPLATE.FAT&amp;display_string=Audit&amp;VAR:KEY=TQVYHQPMZW&amp;VAR:QUERY=RkZfRU5UUlBSX1ZBTF9EQUlMWSgzOTE2Nyk=&amp;WINDOW=FIRST_POPUP&amp;HEIGHT=450&amp;WIDTH=450&amp;START_MA","XIMIZED=FALSE&amp;VAR:CALENDAR=US&amp;VAR:SYMBOL=585284&amp;VAR:INDEX=0"}</definedName>
    <definedName name="_6524__FDSAUDITLINK__" hidden="1">{"fdsup://directions/FAT Viewer?action=UPDATE&amp;creator=factset&amp;DYN_ARGS=TRUE&amp;DOC_NAME=FAT:FQL_AUDITING_CLIENT_TEMPLATE.FAT&amp;display_string=Audit&amp;VAR:KEY=TQVYHQPMZW&amp;VAR:QUERY=RkZfRU5UUlBSX1ZBTF9EQUlMWSgzOTE2Nyk=&amp;WINDOW=FIRST_POPUP&amp;HEIGHT=450&amp;WIDTH=450&amp;START_MA","XIMIZED=FALSE&amp;VAR:CALENDAR=US&amp;VAR:SYMBOL=585284&amp;VAR:INDEX=0"}</definedName>
    <definedName name="_6525__FDSAUDITLINK__" localSheetId="2" hidden="1">{"fdsup://directions/FAT Viewer?action=UPDATE&amp;creator=factset&amp;DYN_ARGS=TRUE&amp;DOC_NAME=FAT:FQL_AUDITING_CLIENT_TEMPLATE.FAT&amp;display_string=Audit&amp;VAR:KEY=RCFWBQLAPQ&amp;VAR:QUERY=RkZfRU5UUlBSX1ZBTF9EQUlMWSgzOTE2Nyk=&amp;WINDOW=FIRST_POPUP&amp;HEIGHT=450&amp;WIDTH=450&amp;START_MA","XIMIZED=FALSE&amp;VAR:CALENDAR=US&amp;VAR:SYMBOL=MAR&amp;VAR:INDEX=0"}</definedName>
    <definedName name="_6525__FDSAUDITLINK__" hidden="1">{"fdsup://directions/FAT Viewer?action=UPDATE&amp;creator=factset&amp;DYN_ARGS=TRUE&amp;DOC_NAME=FAT:FQL_AUDITING_CLIENT_TEMPLATE.FAT&amp;display_string=Audit&amp;VAR:KEY=RCFWBQLAPQ&amp;VAR:QUERY=RkZfRU5UUlBSX1ZBTF9EQUlMWSgzOTE2Nyk=&amp;WINDOW=FIRST_POPUP&amp;HEIGHT=450&amp;WIDTH=450&amp;START_MA","XIMIZED=FALSE&amp;VAR:CALENDAR=US&amp;VAR:SYMBOL=MAR&amp;VAR:INDEX=0"}</definedName>
    <definedName name="_6526__FDSAUDITLINK__" localSheetId="2" hidden="1">{"fdsup://directions/FAT Viewer?action=UPDATE&amp;creator=factset&amp;DYN_ARGS=TRUE&amp;DOC_NAME=FAT:FQL_AUDITING_CLIENT_TEMPLATE.FAT&amp;display_string=Audit&amp;VAR:KEY=BQVAPWFQNC&amp;VAR:QUERY=RkZfRU5UUlBSX1ZBTF9EQUlMWSgzOTE2Nyk=&amp;WINDOW=FIRST_POPUP&amp;HEIGHT=450&amp;WIDTH=450&amp;START_MA","XIMIZED=FALSE&amp;VAR:CALENDAR=US&amp;VAR:SYMBOL=CHH&amp;VAR:INDEX=0"}</definedName>
    <definedName name="_6526__FDSAUDITLINK__" hidden="1">{"fdsup://directions/FAT Viewer?action=UPDATE&amp;creator=factset&amp;DYN_ARGS=TRUE&amp;DOC_NAME=FAT:FQL_AUDITING_CLIENT_TEMPLATE.FAT&amp;display_string=Audit&amp;VAR:KEY=BQVAPWFQNC&amp;VAR:QUERY=RkZfRU5UUlBSX1ZBTF9EQUlMWSgzOTE2Nyk=&amp;WINDOW=FIRST_POPUP&amp;HEIGHT=450&amp;WIDTH=450&amp;START_MA","XIMIZED=FALSE&amp;VAR:CALENDAR=US&amp;VAR:SYMBOL=CHH&amp;VAR:INDEX=0"}</definedName>
    <definedName name="_6527__FDSAUDITLINK__" localSheetId="2" hidden="1">{"fdsup://directions/FAT Viewer?action=UPDATE&amp;creator=factset&amp;DYN_ARGS=TRUE&amp;DOC_NAME=FAT:FQL_AUDITING_CLIENT_TEMPLATE.FAT&amp;display_string=Audit&amp;VAR:KEY=LULIPQNMNW&amp;VAR:QUERY=RkZfRU5UUlBSX1ZBTF9EQUlMWSgzOTE2Nyk=&amp;WINDOW=FIRST_POPUP&amp;HEIGHT=450&amp;WIDTH=450&amp;START_MA","XIMIZED=FALSE&amp;VAR:CALENDAR=US&amp;VAR:SYMBOL=WYN&amp;VAR:INDEX=0"}</definedName>
    <definedName name="_6527__FDSAUDITLINK__" hidden="1">{"fdsup://directions/FAT Viewer?action=UPDATE&amp;creator=factset&amp;DYN_ARGS=TRUE&amp;DOC_NAME=FAT:FQL_AUDITING_CLIENT_TEMPLATE.FAT&amp;display_string=Audit&amp;VAR:KEY=LULIPQNMNW&amp;VAR:QUERY=RkZfRU5UUlBSX1ZBTF9EQUlMWSgzOTE2Nyk=&amp;WINDOW=FIRST_POPUP&amp;HEIGHT=450&amp;WIDTH=450&amp;START_MA","XIMIZED=FALSE&amp;VAR:CALENDAR=US&amp;VAR:SYMBOL=WYN&amp;VAR:INDEX=0"}</definedName>
    <definedName name="_6528__FDSAUDITLINK__" localSheetId="2" hidden="1">{"fdsup://directions/FAT Viewer?action=UPDATE&amp;creator=factset&amp;DYN_ARGS=TRUE&amp;DOC_NAME=FAT:FQL_AUDITING_CLIENT_TEMPLATE.FAT&amp;display_string=Audit&amp;VAR:KEY=FQZSRKFQVS&amp;VAR:QUERY=RkZfRU5UUlBSX1ZBTF9EQUlMWSgzOTE2NCk=&amp;WINDOW=FIRST_POPUP&amp;HEIGHT=450&amp;WIDTH=450&amp;START_MA","XIMIZED=FALSE&amp;VAR:CALENDAR=US&amp;VAR:SYMBOL=H&amp;VAR:INDEX=0"}</definedName>
    <definedName name="_6528__FDSAUDITLINK__" hidden="1">{"fdsup://directions/FAT Viewer?action=UPDATE&amp;creator=factset&amp;DYN_ARGS=TRUE&amp;DOC_NAME=FAT:FQL_AUDITING_CLIENT_TEMPLATE.FAT&amp;display_string=Audit&amp;VAR:KEY=FQZSRKFQVS&amp;VAR:QUERY=RkZfRU5UUlBSX1ZBTF9EQUlMWSgzOTE2NCk=&amp;WINDOW=FIRST_POPUP&amp;HEIGHT=450&amp;WIDTH=450&amp;START_MA","XIMIZED=FALSE&amp;VAR:CALENDAR=US&amp;VAR:SYMBOL=H&amp;VAR:INDEX=0"}</definedName>
    <definedName name="_6529__FDSAUDITLINK__" localSheetId="2" hidden="1">{"fdsup://directions/FAT Viewer?action=UPDATE&amp;creator=factset&amp;DYN_ARGS=TRUE&amp;DOC_NAME=FAT:FQL_AUDITING_CLIENT_TEMPLATE.FAT&amp;display_string=Audit&amp;VAR:KEY=JSVGLOBWXS&amp;VAR:QUERY=RkZfRU5UUlBSX1ZBTF9EQUlMWSgzOTE2NCk=&amp;WINDOW=FIRST_POPUP&amp;HEIGHT=450&amp;WIDTH=450&amp;START_MA","XIMIZED=FALSE&amp;VAR:CALENDAR=US&amp;VAR:SYMBOL=HOT&amp;VAR:INDEX=0"}</definedName>
    <definedName name="_6529__FDSAUDITLINK__" hidden="1">{"fdsup://directions/FAT Viewer?action=UPDATE&amp;creator=factset&amp;DYN_ARGS=TRUE&amp;DOC_NAME=FAT:FQL_AUDITING_CLIENT_TEMPLATE.FAT&amp;display_string=Audit&amp;VAR:KEY=JSVGLOBWXS&amp;VAR:QUERY=RkZfRU5UUlBSX1ZBTF9EQUlMWSgzOTE2NCk=&amp;WINDOW=FIRST_POPUP&amp;HEIGHT=450&amp;WIDTH=450&amp;START_MA","XIMIZED=FALSE&amp;VAR:CALENDAR=US&amp;VAR:SYMBOL=HOT&amp;VAR:INDEX=0"}</definedName>
    <definedName name="_653__________123Graph_DCHART_1" hidden="1">#REF!</definedName>
    <definedName name="_653__FDSAUDITLINK__" localSheetId="2">{"fdsup://directions/FAT Viewer?action=UPDATE&amp;creator=factset&amp;DYN_ARGS=TRUE&amp;DOC_NAME=FAT:FQL_AUDITING_CLIENT_TEMPLATE.FAT&amp;display_string=Audit&amp;VAR:KEY=TMVGBWXANQ&amp;VAR:QUERY=KEZTTF9ORVRfSU5DKE5PVyxOT1csRlNBLCxVU0QpQEZGX05FVF9JTkMoTFRNUywwLCwsLFVTRCkp&amp;WINDOW=F","IRST_POPUP&amp;HEIGHT=450&amp;WIDTH=450&amp;START_MAXIMIZED=FALSE&amp;VAR:CALENDAR=US&amp;VAR:SYMBOL=OPEN&amp;VAR:INDEX=0"}</definedName>
    <definedName name="_653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6530__FDSAUDITLINK__" localSheetId="2" hidden="1">{"fdsup://directions/FAT Viewer?action=UPDATE&amp;creator=factset&amp;DYN_ARGS=TRUE&amp;DOC_NAME=FAT:FQL_AUDITING_CLIENT_TEMPLATE.FAT&amp;display_string=Audit&amp;VAR:KEY=FEXMTURWJO&amp;VAR:QUERY=RkZfRU5UUlBSX1ZBTF9EQUlMWSgzOTE2NCk=&amp;WINDOW=FIRST_POPUP&amp;HEIGHT=450&amp;WIDTH=450&amp;START_MA","XIMIZED=FALSE&amp;VAR:CALENDAR=US&amp;VAR:SYMBOL=585284&amp;VAR:INDEX=0"}</definedName>
    <definedName name="_6530__FDSAUDITLINK__" hidden="1">{"fdsup://directions/FAT Viewer?action=UPDATE&amp;creator=factset&amp;DYN_ARGS=TRUE&amp;DOC_NAME=FAT:FQL_AUDITING_CLIENT_TEMPLATE.FAT&amp;display_string=Audit&amp;VAR:KEY=FEXMTURWJO&amp;VAR:QUERY=RkZfRU5UUlBSX1ZBTF9EQUlMWSgzOTE2NCk=&amp;WINDOW=FIRST_POPUP&amp;HEIGHT=450&amp;WIDTH=450&amp;START_MA","XIMIZED=FALSE&amp;VAR:CALENDAR=US&amp;VAR:SYMBOL=585284&amp;VAR:INDEX=0"}</definedName>
    <definedName name="_6531__FDSAUDITLINK__" localSheetId="2" hidden="1">{"fdsup://directions/FAT Viewer?action=UPDATE&amp;creator=factset&amp;DYN_ARGS=TRUE&amp;DOC_NAME=FAT:FQL_AUDITING_CLIENT_TEMPLATE.FAT&amp;display_string=Audit&amp;VAR:KEY=VQPKVENYHM&amp;VAR:QUERY=RkZfRU5UUlBSX1ZBTF9EQUlMWSgzOTE2NCk=&amp;WINDOW=FIRST_POPUP&amp;HEIGHT=450&amp;WIDTH=450&amp;START_MA","XIMIZED=FALSE&amp;VAR:CALENDAR=US&amp;VAR:SYMBOL=MAR&amp;VAR:INDEX=0"}</definedName>
    <definedName name="_6531__FDSAUDITLINK__" hidden="1">{"fdsup://directions/FAT Viewer?action=UPDATE&amp;creator=factset&amp;DYN_ARGS=TRUE&amp;DOC_NAME=FAT:FQL_AUDITING_CLIENT_TEMPLATE.FAT&amp;display_string=Audit&amp;VAR:KEY=VQPKVENYHM&amp;VAR:QUERY=RkZfRU5UUlBSX1ZBTF9EQUlMWSgzOTE2NCk=&amp;WINDOW=FIRST_POPUP&amp;HEIGHT=450&amp;WIDTH=450&amp;START_MA","XIMIZED=FALSE&amp;VAR:CALENDAR=US&amp;VAR:SYMBOL=MAR&amp;VAR:INDEX=0"}</definedName>
    <definedName name="_6532__FDSAUDITLINK__" localSheetId="2" hidden="1">{"fdsup://directions/FAT Viewer?action=UPDATE&amp;creator=factset&amp;DYN_ARGS=TRUE&amp;DOC_NAME=FAT:FQL_AUDITING_CLIENT_TEMPLATE.FAT&amp;display_string=Audit&amp;VAR:KEY=FYNUNCXKXW&amp;VAR:QUERY=RkZfRU5UUlBSX1ZBTF9EQUlMWSgzOTE2NCk=&amp;WINDOW=FIRST_POPUP&amp;HEIGHT=450&amp;WIDTH=450&amp;START_MA","XIMIZED=FALSE&amp;VAR:CALENDAR=US&amp;VAR:SYMBOL=CHH&amp;VAR:INDEX=0"}</definedName>
    <definedName name="_6532__FDSAUDITLINK__" hidden="1">{"fdsup://directions/FAT Viewer?action=UPDATE&amp;creator=factset&amp;DYN_ARGS=TRUE&amp;DOC_NAME=FAT:FQL_AUDITING_CLIENT_TEMPLATE.FAT&amp;display_string=Audit&amp;VAR:KEY=FYNUNCXKXW&amp;VAR:QUERY=RkZfRU5UUlBSX1ZBTF9EQUlMWSgzOTE2NCk=&amp;WINDOW=FIRST_POPUP&amp;HEIGHT=450&amp;WIDTH=450&amp;START_MA","XIMIZED=FALSE&amp;VAR:CALENDAR=US&amp;VAR:SYMBOL=CHH&amp;VAR:INDEX=0"}</definedName>
    <definedName name="_6533__FDSAUDITLINK__" localSheetId="2" hidden="1">{"fdsup://directions/FAT Viewer?action=UPDATE&amp;creator=factset&amp;DYN_ARGS=TRUE&amp;DOC_NAME=FAT:FQL_AUDITING_CLIENT_TEMPLATE.FAT&amp;display_string=Audit&amp;VAR:KEY=VCDOTKPQNW&amp;VAR:QUERY=RkZfRU5UUlBSX1ZBTF9EQUlMWSgzOTE2NCk=&amp;WINDOW=FIRST_POPUP&amp;HEIGHT=450&amp;WIDTH=450&amp;START_MA","XIMIZED=FALSE&amp;VAR:CALENDAR=US&amp;VAR:SYMBOL=WYN&amp;VAR:INDEX=0"}</definedName>
    <definedName name="_6533__FDSAUDITLINK__" hidden="1">{"fdsup://directions/FAT Viewer?action=UPDATE&amp;creator=factset&amp;DYN_ARGS=TRUE&amp;DOC_NAME=FAT:FQL_AUDITING_CLIENT_TEMPLATE.FAT&amp;display_string=Audit&amp;VAR:KEY=VCDOTKPQNW&amp;VAR:QUERY=RkZfRU5UUlBSX1ZBTF9EQUlMWSgzOTE2NCk=&amp;WINDOW=FIRST_POPUP&amp;HEIGHT=450&amp;WIDTH=450&amp;START_MA","XIMIZED=FALSE&amp;VAR:CALENDAR=US&amp;VAR:SYMBOL=WYN&amp;VAR:INDEX=0"}</definedName>
    <definedName name="_6534__FDSAUDITLINK__" localSheetId="2" hidden="1">{"fdsup://directions/FAT Viewer?action=UPDATE&amp;creator=factset&amp;DYN_ARGS=TRUE&amp;DOC_NAME=FAT:FQL_AUDITING_CLIENT_TEMPLATE.FAT&amp;display_string=Audit&amp;VAR:KEY=TOHSFKNEJI&amp;VAR:QUERY=RkZfRU5UUlBSX1ZBTF9EQUlMWSgzOTE2Myk=&amp;WINDOW=FIRST_POPUP&amp;HEIGHT=450&amp;WIDTH=450&amp;START_MA","XIMIZED=FALSE&amp;VAR:CALENDAR=US&amp;VAR:SYMBOL=H&amp;VAR:INDEX=0"}</definedName>
    <definedName name="_6534__FDSAUDITLINK__" hidden="1">{"fdsup://directions/FAT Viewer?action=UPDATE&amp;creator=factset&amp;DYN_ARGS=TRUE&amp;DOC_NAME=FAT:FQL_AUDITING_CLIENT_TEMPLATE.FAT&amp;display_string=Audit&amp;VAR:KEY=TOHSFKNEJI&amp;VAR:QUERY=RkZfRU5UUlBSX1ZBTF9EQUlMWSgzOTE2Myk=&amp;WINDOW=FIRST_POPUP&amp;HEIGHT=450&amp;WIDTH=450&amp;START_MA","XIMIZED=FALSE&amp;VAR:CALENDAR=US&amp;VAR:SYMBOL=H&amp;VAR:INDEX=0"}</definedName>
    <definedName name="_6535__FDSAUDITLINK__" localSheetId="2" hidden="1">{"fdsup://directions/FAT Viewer?action=UPDATE&amp;creator=factset&amp;DYN_ARGS=TRUE&amp;DOC_NAME=FAT:FQL_AUDITING_CLIENT_TEMPLATE.FAT&amp;display_string=Audit&amp;VAR:KEY=HEDKXOXGNO&amp;VAR:QUERY=RkZfRU5UUlBSX1ZBTF9EQUlMWSgzOTE2Myk=&amp;WINDOW=FIRST_POPUP&amp;HEIGHT=450&amp;WIDTH=450&amp;START_MA","XIMIZED=FALSE&amp;VAR:CALENDAR=US&amp;VAR:SYMBOL=HOT&amp;VAR:INDEX=0"}</definedName>
    <definedName name="_6535__FDSAUDITLINK__" hidden="1">{"fdsup://directions/FAT Viewer?action=UPDATE&amp;creator=factset&amp;DYN_ARGS=TRUE&amp;DOC_NAME=FAT:FQL_AUDITING_CLIENT_TEMPLATE.FAT&amp;display_string=Audit&amp;VAR:KEY=HEDKXOXGNO&amp;VAR:QUERY=RkZfRU5UUlBSX1ZBTF9EQUlMWSgzOTE2Myk=&amp;WINDOW=FIRST_POPUP&amp;HEIGHT=450&amp;WIDTH=450&amp;START_MA","XIMIZED=FALSE&amp;VAR:CALENDAR=US&amp;VAR:SYMBOL=HOT&amp;VAR:INDEX=0"}</definedName>
    <definedName name="_6536__FDSAUDITLINK__" localSheetId="2" hidden="1">{"fdsup://directions/FAT Viewer?action=UPDATE&amp;creator=factset&amp;DYN_ARGS=TRUE&amp;DOC_NAME=FAT:FQL_AUDITING_CLIENT_TEMPLATE.FAT&amp;display_string=Audit&amp;VAR:KEY=TUZULQNWBU&amp;VAR:QUERY=RkZfRU5UUlBSX1ZBTF9EQUlMWSgzOTE2Myk=&amp;WINDOW=FIRST_POPUP&amp;HEIGHT=450&amp;WIDTH=450&amp;START_MA","XIMIZED=FALSE&amp;VAR:CALENDAR=US&amp;VAR:SYMBOL=585284&amp;VAR:INDEX=0"}</definedName>
    <definedName name="_6536__FDSAUDITLINK__" hidden="1">{"fdsup://directions/FAT Viewer?action=UPDATE&amp;creator=factset&amp;DYN_ARGS=TRUE&amp;DOC_NAME=FAT:FQL_AUDITING_CLIENT_TEMPLATE.FAT&amp;display_string=Audit&amp;VAR:KEY=TUZULQNWBU&amp;VAR:QUERY=RkZfRU5UUlBSX1ZBTF9EQUlMWSgzOTE2Myk=&amp;WINDOW=FIRST_POPUP&amp;HEIGHT=450&amp;WIDTH=450&amp;START_MA","XIMIZED=FALSE&amp;VAR:CALENDAR=US&amp;VAR:SYMBOL=585284&amp;VAR:INDEX=0"}</definedName>
    <definedName name="_6537__FDSAUDITLINK__" localSheetId="2" hidden="1">{"fdsup://directions/FAT Viewer?action=UPDATE&amp;creator=factset&amp;DYN_ARGS=TRUE&amp;DOC_NAME=FAT:FQL_AUDITING_CLIENT_TEMPLATE.FAT&amp;display_string=Audit&amp;VAR:KEY=FQDIRARETI&amp;VAR:QUERY=RkZfRU5UUlBSX1ZBTF9EQUlMWSgzOTE2Myk=&amp;WINDOW=FIRST_POPUP&amp;HEIGHT=450&amp;WIDTH=450&amp;START_MA","XIMIZED=FALSE&amp;VAR:CALENDAR=US&amp;VAR:SYMBOL=MAR&amp;VAR:INDEX=0"}</definedName>
    <definedName name="_6537__FDSAUDITLINK__" hidden="1">{"fdsup://directions/FAT Viewer?action=UPDATE&amp;creator=factset&amp;DYN_ARGS=TRUE&amp;DOC_NAME=FAT:FQL_AUDITING_CLIENT_TEMPLATE.FAT&amp;display_string=Audit&amp;VAR:KEY=FQDIRARETI&amp;VAR:QUERY=RkZfRU5UUlBSX1ZBTF9EQUlMWSgzOTE2Myk=&amp;WINDOW=FIRST_POPUP&amp;HEIGHT=450&amp;WIDTH=450&amp;START_MA","XIMIZED=FALSE&amp;VAR:CALENDAR=US&amp;VAR:SYMBOL=MAR&amp;VAR:INDEX=0"}</definedName>
    <definedName name="_6538__FDSAUDITLINK__" localSheetId="2" hidden="1">{"fdsup://directions/FAT Viewer?action=UPDATE&amp;creator=factset&amp;DYN_ARGS=TRUE&amp;DOC_NAME=FAT:FQL_AUDITING_CLIENT_TEMPLATE.FAT&amp;display_string=Audit&amp;VAR:KEY=TYFWXUTAFS&amp;VAR:QUERY=RkZfRU5UUlBSX1ZBTF9EQUlMWSgzOTE2Myk=&amp;WINDOW=FIRST_POPUP&amp;HEIGHT=450&amp;WIDTH=450&amp;START_MA","XIMIZED=FALSE&amp;VAR:CALENDAR=US&amp;VAR:SYMBOL=CHH&amp;VAR:INDEX=0"}</definedName>
    <definedName name="_6538__FDSAUDITLINK__" hidden="1">{"fdsup://directions/FAT Viewer?action=UPDATE&amp;creator=factset&amp;DYN_ARGS=TRUE&amp;DOC_NAME=FAT:FQL_AUDITING_CLIENT_TEMPLATE.FAT&amp;display_string=Audit&amp;VAR:KEY=TYFWXUTAFS&amp;VAR:QUERY=RkZfRU5UUlBSX1ZBTF9EQUlMWSgzOTE2Myk=&amp;WINDOW=FIRST_POPUP&amp;HEIGHT=450&amp;WIDTH=450&amp;START_MA","XIMIZED=FALSE&amp;VAR:CALENDAR=US&amp;VAR:SYMBOL=CHH&amp;VAR:INDEX=0"}</definedName>
    <definedName name="_6539__FDSAUDITLINK__" localSheetId="2" hidden="1">{"fdsup://directions/FAT Viewer?action=UPDATE&amp;creator=factset&amp;DYN_ARGS=TRUE&amp;DOC_NAME=FAT:FQL_AUDITING_CLIENT_TEMPLATE.FAT&amp;display_string=Audit&amp;VAR:KEY=BYZKNYBUFI&amp;VAR:QUERY=RkZfRU5UUlBSX1ZBTF9EQUlMWSgzOTE2Myk=&amp;WINDOW=FIRST_POPUP&amp;HEIGHT=450&amp;WIDTH=450&amp;START_MA","XIMIZED=FALSE&amp;VAR:CALENDAR=US&amp;VAR:SYMBOL=WYN&amp;VAR:INDEX=0"}</definedName>
    <definedName name="_6539__FDSAUDITLINK__" hidden="1">{"fdsup://directions/FAT Viewer?action=UPDATE&amp;creator=factset&amp;DYN_ARGS=TRUE&amp;DOC_NAME=FAT:FQL_AUDITING_CLIENT_TEMPLATE.FAT&amp;display_string=Audit&amp;VAR:KEY=BYZKNYBUFI&amp;VAR:QUERY=RkZfRU5UUlBSX1ZBTF9EQUlMWSgzOTE2Myk=&amp;WINDOW=FIRST_POPUP&amp;HEIGHT=450&amp;WIDTH=450&amp;START_MA","XIMIZED=FALSE&amp;VAR:CALENDAR=US&amp;VAR:SYMBOL=WYN&amp;VAR:INDEX=0"}</definedName>
    <definedName name="_654__________123Graph_DCHART_2" hidden="1">#REF!</definedName>
    <definedName name="_654__FDSAUDITLINK__" localSheetId="2">{"fdsup://directions/FAT Viewer?action=UPDATE&amp;creator=factset&amp;DYN_ARGS=TRUE&amp;DOC_NAME=FAT:FQL_AUDITING_CLIENT_TEMPLATE.FAT&amp;display_string=Audit&amp;VAR:KEY=DGDIRWRWPC&amp;VAR:QUERY=KEZTTF9ORVRfSU5DKE5PVyxOT1csRlNBLCxVU0QpQEZGX05FVF9JTkMoTFRNUywwLCwsLFVTRCkp&amp;WINDOW=F","IRST_POPUP&amp;HEIGHT=450&amp;WIDTH=450&amp;START_MAXIMIZED=FALSE&amp;VAR:CALENDAR=US&amp;VAR:SYMBOL=DRIV&amp;VAR:INDEX=0"}</definedName>
    <definedName name="_654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6540__FDSAUDITLINK__" localSheetId="2" hidden="1">{"fdsup://directions/FAT Viewer?action=UPDATE&amp;creator=factset&amp;DYN_ARGS=TRUE&amp;DOC_NAME=FAT:FQL_AUDITING_CLIENT_TEMPLATE.FAT&amp;display_string=Audit&amp;VAR:KEY=FSBSLKJIJU&amp;VAR:QUERY=RkZfRU5UUlBSX1ZBTF9EQUlMWSgzOTE2Mik=&amp;WINDOW=FIRST_POPUP&amp;HEIGHT=450&amp;WIDTH=450&amp;START_MA","XIMIZED=FALSE&amp;VAR:CALENDAR=US&amp;VAR:SYMBOL=H&amp;VAR:INDEX=0"}</definedName>
    <definedName name="_6540__FDSAUDITLINK__" hidden="1">{"fdsup://directions/FAT Viewer?action=UPDATE&amp;creator=factset&amp;DYN_ARGS=TRUE&amp;DOC_NAME=FAT:FQL_AUDITING_CLIENT_TEMPLATE.FAT&amp;display_string=Audit&amp;VAR:KEY=FSBSLKJIJU&amp;VAR:QUERY=RkZfRU5UUlBSX1ZBTF9EQUlMWSgzOTE2Mik=&amp;WINDOW=FIRST_POPUP&amp;HEIGHT=450&amp;WIDTH=450&amp;START_MA","XIMIZED=FALSE&amp;VAR:CALENDAR=US&amp;VAR:SYMBOL=H&amp;VAR:INDEX=0"}</definedName>
    <definedName name="_6541__FDSAUDITLINK__" localSheetId="2" hidden="1">{"fdsup://directions/FAT Viewer?action=UPDATE&amp;creator=factset&amp;DYN_ARGS=TRUE&amp;DOC_NAME=FAT:FQL_AUDITING_CLIENT_TEMPLATE.FAT&amp;display_string=Audit&amp;VAR:KEY=JUBUZGBMTG&amp;VAR:QUERY=RkZfRU5UUlBSX1ZBTF9EQUlMWSgzOTE2Mik=&amp;WINDOW=FIRST_POPUP&amp;HEIGHT=450&amp;WIDTH=450&amp;START_MA","XIMIZED=FALSE&amp;VAR:CALENDAR=US&amp;VAR:SYMBOL=HOT&amp;VAR:INDEX=0"}</definedName>
    <definedName name="_6541__FDSAUDITLINK__" hidden="1">{"fdsup://directions/FAT Viewer?action=UPDATE&amp;creator=factset&amp;DYN_ARGS=TRUE&amp;DOC_NAME=FAT:FQL_AUDITING_CLIENT_TEMPLATE.FAT&amp;display_string=Audit&amp;VAR:KEY=JUBUZGBMTG&amp;VAR:QUERY=RkZfRU5UUlBSX1ZBTF9EQUlMWSgzOTE2Mik=&amp;WINDOW=FIRST_POPUP&amp;HEIGHT=450&amp;WIDTH=450&amp;START_MA","XIMIZED=FALSE&amp;VAR:CALENDAR=US&amp;VAR:SYMBOL=HOT&amp;VAR:INDEX=0"}</definedName>
    <definedName name="_6542__FDSAUDITLINK__" localSheetId="2" hidden="1">{"fdsup://directions/FAT Viewer?action=UPDATE&amp;creator=factset&amp;DYN_ARGS=TRUE&amp;DOC_NAME=FAT:FQL_AUDITING_CLIENT_TEMPLATE.FAT&amp;display_string=Audit&amp;VAR:KEY=FENUVUHUBI&amp;VAR:QUERY=RkZfRU5UUlBSX1ZBTF9EQUlMWSgzOTE2Mik=&amp;WINDOW=FIRST_POPUP&amp;HEIGHT=450&amp;WIDTH=450&amp;START_MA","XIMIZED=FALSE&amp;VAR:CALENDAR=US&amp;VAR:SYMBOL=585284&amp;VAR:INDEX=0"}</definedName>
    <definedName name="_6542__FDSAUDITLINK__" hidden="1">{"fdsup://directions/FAT Viewer?action=UPDATE&amp;creator=factset&amp;DYN_ARGS=TRUE&amp;DOC_NAME=FAT:FQL_AUDITING_CLIENT_TEMPLATE.FAT&amp;display_string=Audit&amp;VAR:KEY=FENUVUHUBI&amp;VAR:QUERY=RkZfRU5UUlBSX1ZBTF9EQUlMWSgzOTE2Mik=&amp;WINDOW=FIRST_POPUP&amp;HEIGHT=450&amp;WIDTH=450&amp;START_MA","XIMIZED=FALSE&amp;VAR:CALENDAR=US&amp;VAR:SYMBOL=585284&amp;VAR:INDEX=0"}</definedName>
    <definedName name="_6543__FDSAUDITLINK__" localSheetId="2" hidden="1">{"fdsup://directions/FAT Viewer?action=UPDATE&amp;creator=factset&amp;DYN_ARGS=TRUE&amp;DOC_NAME=FAT:FQL_AUDITING_CLIENT_TEMPLATE.FAT&amp;display_string=Audit&amp;VAR:KEY=ZEFCTKLAVE&amp;VAR:QUERY=RkZfRU5UUlBSX1ZBTF9EQUlMWSgzOTE2Mik=&amp;WINDOW=FIRST_POPUP&amp;HEIGHT=450&amp;WIDTH=450&amp;START_MA","XIMIZED=FALSE&amp;VAR:CALENDAR=US&amp;VAR:SYMBOL=MAR&amp;VAR:INDEX=0"}</definedName>
    <definedName name="_6543__FDSAUDITLINK__" hidden="1">{"fdsup://directions/FAT Viewer?action=UPDATE&amp;creator=factset&amp;DYN_ARGS=TRUE&amp;DOC_NAME=FAT:FQL_AUDITING_CLIENT_TEMPLATE.FAT&amp;display_string=Audit&amp;VAR:KEY=ZEFCTKLAVE&amp;VAR:QUERY=RkZfRU5UUlBSX1ZBTF9EQUlMWSgzOTE2Mik=&amp;WINDOW=FIRST_POPUP&amp;HEIGHT=450&amp;WIDTH=450&amp;START_MA","XIMIZED=FALSE&amp;VAR:CALENDAR=US&amp;VAR:SYMBOL=MAR&amp;VAR:INDEX=0"}</definedName>
    <definedName name="_6544__FDSAUDITLINK__" localSheetId="2" hidden="1">{"fdsup://directions/FAT Viewer?action=UPDATE&amp;creator=factset&amp;DYN_ARGS=TRUE&amp;DOC_NAME=FAT:FQL_AUDITING_CLIENT_TEMPLATE.FAT&amp;display_string=Audit&amp;VAR:KEY=TWBUTKVYDK&amp;VAR:QUERY=RkZfRU5UUlBSX1ZBTF9EQUlMWSgzOTE2Mik=&amp;WINDOW=FIRST_POPUP&amp;HEIGHT=450&amp;WIDTH=450&amp;START_MA","XIMIZED=FALSE&amp;VAR:CALENDAR=US&amp;VAR:SYMBOL=CHH&amp;VAR:INDEX=0"}</definedName>
    <definedName name="_6544__FDSAUDITLINK__" hidden="1">{"fdsup://directions/FAT Viewer?action=UPDATE&amp;creator=factset&amp;DYN_ARGS=TRUE&amp;DOC_NAME=FAT:FQL_AUDITING_CLIENT_TEMPLATE.FAT&amp;display_string=Audit&amp;VAR:KEY=TWBUTKVYDK&amp;VAR:QUERY=RkZfRU5UUlBSX1ZBTF9EQUlMWSgzOTE2Mik=&amp;WINDOW=FIRST_POPUP&amp;HEIGHT=450&amp;WIDTH=450&amp;START_MA","XIMIZED=FALSE&amp;VAR:CALENDAR=US&amp;VAR:SYMBOL=CHH&amp;VAR:INDEX=0"}</definedName>
    <definedName name="_6545__FDSAUDITLINK__" localSheetId="2" hidden="1">{"fdsup://directions/FAT Viewer?action=UPDATE&amp;creator=factset&amp;DYN_ARGS=TRUE&amp;DOC_NAME=FAT:FQL_AUDITING_CLIENT_TEMPLATE.FAT&amp;display_string=Audit&amp;VAR:KEY=VINQDGHARS&amp;VAR:QUERY=RkZfRU5UUlBSX1ZBTF9EQUlMWSgzOTE2Mik=&amp;WINDOW=FIRST_POPUP&amp;HEIGHT=450&amp;WIDTH=450&amp;START_MA","XIMIZED=FALSE&amp;VAR:CALENDAR=US&amp;VAR:SYMBOL=WYN&amp;VAR:INDEX=0"}</definedName>
    <definedName name="_6545__FDSAUDITLINK__" hidden="1">{"fdsup://directions/FAT Viewer?action=UPDATE&amp;creator=factset&amp;DYN_ARGS=TRUE&amp;DOC_NAME=FAT:FQL_AUDITING_CLIENT_TEMPLATE.FAT&amp;display_string=Audit&amp;VAR:KEY=VINQDGHARS&amp;VAR:QUERY=RkZfRU5UUlBSX1ZBTF9EQUlMWSgzOTE2Mik=&amp;WINDOW=FIRST_POPUP&amp;HEIGHT=450&amp;WIDTH=450&amp;START_MA","XIMIZED=FALSE&amp;VAR:CALENDAR=US&amp;VAR:SYMBOL=WYN&amp;VAR:INDEX=0"}</definedName>
    <definedName name="_6546__FDSAUDITLINK__" localSheetId="2" hidden="1">{"fdsup://directions/FAT Viewer?action=UPDATE&amp;creator=factset&amp;DYN_ARGS=TRUE&amp;DOC_NAME=FAT:FQL_AUDITING_CLIENT_TEMPLATE.FAT&amp;display_string=Audit&amp;VAR:KEY=DQTYNOTMHW&amp;VAR:QUERY=RkZfRU5UUlBSX1ZBTF9EQUlMWSgzOTE2MSk=&amp;WINDOW=FIRST_POPUP&amp;HEIGHT=450&amp;WIDTH=450&amp;START_MA","XIMIZED=FALSE&amp;VAR:CALENDAR=US&amp;VAR:SYMBOL=H&amp;VAR:INDEX=0"}</definedName>
    <definedName name="_6546__FDSAUDITLINK__" hidden="1">{"fdsup://directions/FAT Viewer?action=UPDATE&amp;creator=factset&amp;DYN_ARGS=TRUE&amp;DOC_NAME=FAT:FQL_AUDITING_CLIENT_TEMPLATE.FAT&amp;display_string=Audit&amp;VAR:KEY=DQTYNOTMHW&amp;VAR:QUERY=RkZfRU5UUlBSX1ZBTF9EQUlMWSgzOTE2MSk=&amp;WINDOW=FIRST_POPUP&amp;HEIGHT=450&amp;WIDTH=450&amp;START_MA","XIMIZED=FALSE&amp;VAR:CALENDAR=US&amp;VAR:SYMBOL=H&amp;VAR:INDEX=0"}</definedName>
    <definedName name="_6547__FDSAUDITLINK__" localSheetId="2" hidden="1">{"fdsup://directions/FAT Viewer?action=UPDATE&amp;creator=factset&amp;DYN_ARGS=TRUE&amp;DOC_NAME=FAT:FQL_AUDITING_CLIENT_TEMPLATE.FAT&amp;display_string=Audit&amp;VAR:KEY=ZKXIBIFQPG&amp;VAR:QUERY=RkZfRU5UUlBSX1ZBTF9EQUlMWSgzOTE2MSk=&amp;WINDOW=FIRST_POPUP&amp;HEIGHT=450&amp;WIDTH=450&amp;START_MA","XIMIZED=FALSE&amp;VAR:CALENDAR=US&amp;VAR:SYMBOL=HOT&amp;VAR:INDEX=0"}</definedName>
    <definedName name="_6547__FDSAUDITLINK__" hidden="1">{"fdsup://directions/FAT Viewer?action=UPDATE&amp;creator=factset&amp;DYN_ARGS=TRUE&amp;DOC_NAME=FAT:FQL_AUDITING_CLIENT_TEMPLATE.FAT&amp;display_string=Audit&amp;VAR:KEY=ZKXIBIFQPG&amp;VAR:QUERY=RkZfRU5UUlBSX1ZBTF9EQUlMWSgzOTE2MSk=&amp;WINDOW=FIRST_POPUP&amp;HEIGHT=450&amp;WIDTH=450&amp;START_MA","XIMIZED=FALSE&amp;VAR:CALENDAR=US&amp;VAR:SYMBOL=HOT&amp;VAR:INDEX=0"}</definedName>
    <definedName name="_6548__FDSAUDITLINK__" localSheetId="2" hidden="1">{"fdsup://directions/FAT Viewer?action=UPDATE&amp;creator=factset&amp;DYN_ARGS=TRUE&amp;DOC_NAME=FAT:FQL_AUDITING_CLIENT_TEMPLATE.FAT&amp;display_string=Audit&amp;VAR:KEY=LSFEFKZERC&amp;VAR:QUERY=RkZfRU5UUlBSX1ZBTF9EQUlMWSgzOTE2MSk=&amp;WINDOW=FIRST_POPUP&amp;HEIGHT=450&amp;WIDTH=450&amp;START_MA","XIMIZED=FALSE&amp;VAR:CALENDAR=US&amp;VAR:SYMBOL=585284&amp;VAR:INDEX=0"}</definedName>
    <definedName name="_6548__FDSAUDITLINK__" hidden="1">{"fdsup://directions/FAT Viewer?action=UPDATE&amp;creator=factset&amp;DYN_ARGS=TRUE&amp;DOC_NAME=FAT:FQL_AUDITING_CLIENT_TEMPLATE.FAT&amp;display_string=Audit&amp;VAR:KEY=LSFEFKZERC&amp;VAR:QUERY=RkZfRU5UUlBSX1ZBTF9EQUlMWSgzOTE2MSk=&amp;WINDOW=FIRST_POPUP&amp;HEIGHT=450&amp;WIDTH=450&amp;START_MA","XIMIZED=FALSE&amp;VAR:CALENDAR=US&amp;VAR:SYMBOL=585284&amp;VAR:INDEX=0"}</definedName>
    <definedName name="_6549__FDSAUDITLINK__" localSheetId="2" hidden="1">{"fdsup://directions/FAT Viewer?action=UPDATE&amp;creator=factset&amp;DYN_ARGS=TRUE&amp;DOC_NAME=FAT:FQL_AUDITING_CLIENT_TEMPLATE.FAT&amp;display_string=Audit&amp;VAR:KEY=DUXKJIXOHW&amp;VAR:QUERY=RkZfRU5UUlBSX1ZBTF9EQUlMWSgzOTE2MSk=&amp;WINDOW=FIRST_POPUP&amp;HEIGHT=450&amp;WIDTH=450&amp;START_MA","XIMIZED=FALSE&amp;VAR:CALENDAR=US&amp;VAR:SYMBOL=MAR&amp;VAR:INDEX=0"}</definedName>
    <definedName name="_6549__FDSAUDITLINK__" hidden="1">{"fdsup://directions/FAT Viewer?action=UPDATE&amp;creator=factset&amp;DYN_ARGS=TRUE&amp;DOC_NAME=FAT:FQL_AUDITING_CLIENT_TEMPLATE.FAT&amp;display_string=Audit&amp;VAR:KEY=DUXKJIXOHW&amp;VAR:QUERY=RkZfRU5UUlBSX1ZBTF9EQUlMWSgzOTE2MSk=&amp;WINDOW=FIRST_POPUP&amp;HEIGHT=450&amp;WIDTH=450&amp;START_MA","XIMIZED=FALSE&amp;VAR:CALENDAR=US&amp;VAR:SYMBOL=MAR&amp;VAR:INDEX=0"}</definedName>
    <definedName name="_655_____________123Graph_DCHART_4" hidden="1">#REF!</definedName>
    <definedName name="_655__________123Graph_DCHART_3" hidden="1">#REF!</definedName>
    <definedName name="_65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55__FDSAUDITLINK__" hidden="1">{"fdsup://directions/FAT Viewer?action=UPDATE&amp;creator=factset&amp;DYN_ARGS=TRUE&amp;DOC_NAME=FAT:FQL_AUDITING_CLIENT_TEMPLATE.FAT&amp;display_string=Audit&amp;VAR:KEY=DGTKDATGLM&amp;VAR:QUERY=KEZGX0VCSVQoQU5OLDAsLCxSRixVU0QpQEZGX0VCSVRfSUIoQU5OLDAsLCxSRixVU0QpKQ==&amp;WINDOW=FIRST","_POPUP&amp;HEIGHT=450&amp;WIDTH=450&amp;START_MAXIMIZED=FALSE&amp;VAR:CALENDAR=US&amp;VAR:SYMBOL=CNQR&amp;VAR:INDEX=0"}</definedName>
    <definedName name="_6550__FDSAUDITLINK__" localSheetId="2" hidden="1">{"fdsup://directions/FAT Viewer?action=UPDATE&amp;creator=factset&amp;DYN_ARGS=TRUE&amp;DOC_NAME=FAT:FQL_AUDITING_CLIENT_TEMPLATE.FAT&amp;display_string=Audit&amp;VAR:KEY=RWJANGVIVK&amp;VAR:QUERY=RkZfRU5UUlBSX1ZBTF9EQUlMWSgzOTE2MSk=&amp;WINDOW=FIRST_POPUP&amp;HEIGHT=450&amp;WIDTH=450&amp;START_MA","XIMIZED=FALSE&amp;VAR:CALENDAR=US&amp;VAR:SYMBOL=CHH&amp;VAR:INDEX=0"}</definedName>
    <definedName name="_6550__FDSAUDITLINK__" hidden="1">{"fdsup://directions/FAT Viewer?action=UPDATE&amp;creator=factset&amp;DYN_ARGS=TRUE&amp;DOC_NAME=FAT:FQL_AUDITING_CLIENT_TEMPLATE.FAT&amp;display_string=Audit&amp;VAR:KEY=RWJANGVIVK&amp;VAR:QUERY=RkZfRU5UUlBSX1ZBTF9EQUlMWSgzOTE2MSk=&amp;WINDOW=FIRST_POPUP&amp;HEIGHT=450&amp;WIDTH=450&amp;START_MA","XIMIZED=FALSE&amp;VAR:CALENDAR=US&amp;VAR:SYMBOL=CHH&amp;VAR:INDEX=0"}</definedName>
    <definedName name="_6551__FDSAUDITLINK__" localSheetId="2" hidden="1">{"fdsup://directions/FAT Viewer?action=UPDATE&amp;creator=factset&amp;DYN_ARGS=TRUE&amp;DOC_NAME=FAT:FQL_AUDITING_CLIENT_TEMPLATE.FAT&amp;display_string=Audit&amp;VAR:KEY=ZWJKTMTKTM&amp;VAR:QUERY=RkZfRU5UUlBSX1ZBTF9EQUlMWSgzOTE2MSk=&amp;WINDOW=FIRST_POPUP&amp;HEIGHT=450&amp;WIDTH=450&amp;START_MA","XIMIZED=FALSE&amp;VAR:CALENDAR=US&amp;VAR:SYMBOL=WYN&amp;VAR:INDEX=0"}</definedName>
    <definedName name="_6551__FDSAUDITLINK__" hidden="1">{"fdsup://directions/FAT Viewer?action=UPDATE&amp;creator=factset&amp;DYN_ARGS=TRUE&amp;DOC_NAME=FAT:FQL_AUDITING_CLIENT_TEMPLATE.FAT&amp;display_string=Audit&amp;VAR:KEY=ZWJKTMTKTM&amp;VAR:QUERY=RkZfRU5UUlBSX1ZBTF9EQUlMWSgzOTE2MSk=&amp;WINDOW=FIRST_POPUP&amp;HEIGHT=450&amp;WIDTH=450&amp;START_MA","XIMIZED=FALSE&amp;VAR:CALENDAR=US&amp;VAR:SYMBOL=WYN&amp;VAR:INDEX=0"}</definedName>
    <definedName name="_6552__FDSAUDITLINK__" localSheetId="2" hidden="1">{"fdsup://directions/FAT Viewer?action=UPDATE&amp;creator=factset&amp;DYN_ARGS=TRUE&amp;DOC_NAME=FAT:FQL_AUDITING_CLIENT_TEMPLATE.FAT&amp;display_string=Audit&amp;VAR:KEY=FWFQFYFSVK&amp;VAR:QUERY=RkZfRU5UUlBSX1ZBTF9EQUlMWSgzOTE2MCk=&amp;WINDOW=FIRST_POPUP&amp;HEIGHT=450&amp;WIDTH=450&amp;START_MA","XIMIZED=FALSE&amp;VAR:CALENDAR=US&amp;VAR:SYMBOL=H&amp;VAR:INDEX=0"}</definedName>
    <definedName name="_6552__FDSAUDITLINK__" hidden="1">{"fdsup://directions/FAT Viewer?action=UPDATE&amp;creator=factset&amp;DYN_ARGS=TRUE&amp;DOC_NAME=FAT:FQL_AUDITING_CLIENT_TEMPLATE.FAT&amp;display_string=Audit&amp;VAR:KEY=FWFQFYFSVK&amp;VAR:QUERY=RkZfRU5UUlBSX1ZBTF9EQUlMWSgzOTE2MCk=&amp;WINDOW=FIRST_POPUP&amp;HEIGHT=450&amp;WIDTH=450&amp;START_MA","XIMIZED=FALSE&amp;VAR:CALENDAR=US&amp;VAR:SYMBOL=H&amp;VAR:INDEX=0"}</definedName>
    <definedName name="_6553__FDSAUDITLINK__" localSheetId="2" hidden="1">{"fdsup://directions/FAT Viewer?action=UPDATE&amp;creator=factset&amp;DYN_ARGS=TRUE&amp;DOC_NAME=FAT:FQL_AUDITING_CLIENT_TEMPLATE.FAT&amp;display_string=Audit&amp;VAR:KEY=DEFOJKVCBC&amp;VAR:QUERY=RkZfRU5UUlBSX1ZBTF9EQUlMWSgzOTE2MCk=&amp;WINDOW=FIRST_POPUP&amp;HEIGHT=450&amp;WIDTH=450&amp;START_MA","XIMIZED=FALSE&amp;VAR:CALENDAR=US&amp;VAR:SYMBOL=HOT&amp;VAR:INDEX=0"}</definedName>
    <definedName name="_6553__FDSAUDITLINK__" hidden="1">{"fdsup://directions/FAT Viewer?action=UPDATE&amp;creator=factset&amp;DYN_ARGS=TRUE&amp;DOC_NAME=FAT:FQL_AUDITING_CLIENT_TEMPLATE.FAT&amp;display_string=Audit&amp;VAR:KEY=DEFOJKVCBC&amp;VAR:QUERY=RkZfRU5UUlBSX1ZBTF9EQUlMWSgzOTE2MCk=&amp;WINDOW=FIRST_POPUP&amp;HEIGHT=450&amp;WIDTH=450&amp;START_MA","XIMIZED=FALSE&amp;VAR:CALENDAR=US&amp;VAR:SYMBOL=HOT&amp;VAR:INDEX=0"}</definedName>
    <definedName name="_6554__FDSAUDITLINK__" localSheetId="2" hidden="1">{"fdsup://directions/FAT Viewer?action=UPDATE&amp;creator=factset&amp;DYN_ARGS=TRUE&amp;DOC_NAME=FAT:FQL_AUDITING_CLIENT_TEMPLATE.FAT&amp;display_string=Audit&amp;VAR:KEY=JQTOLAHMVS&amp;VAR:QUERY=RkZfRU5UUlBSX1ZBTF9EQUlMWSgzOTE2MCk=&amp;WINDOW=FIRST_POPUP&amp;HEIGHT=450&amp;WIDTH=450&amp;START_MA","XIMIZED=FALSE&amp;VAR:CALENDAR=US&amp;VAR:SYMBOL=585284&amp;VAR:INDEX=0"}</definedName>
    <definedName name="_6554__FDSAUDITLINK__" hidden="1">{"fdsup://directions/FAT Viewer?action=UPDATE&amp;creator=factset&amp;DYN_ARGS=TRUE&amp;DOC_NAME=FAT:FQL_AUDITING_CLIENT_TEMPLATE.FAT&amp;display_string=Audit&amp;VAR:KEY=JQTOLAHMVS&amp;VAR:QUERY=RkZfRU5UUlBSX1ZBTF9EQUlMWSgzOTE2MCk=&amp;WINDOW=FIRST_POPUP&amp;HEIGHT=450&amp;WIDTH=450&amp;START_MA","XIMIZED=FALSE&amp;VAR:CALENDAR=US&amp;VAR:SYMBOL=585284&amp;VAR:INDEX=0"}</definedName>
    <definedName name="_6555__FDSAUDITLINK__" localSheetId="2" hidden="1">{"fdsup://directions/FAT Viewer?action=UPDATE&amp;creator=factset&amp;DYN_ARGS=TRUE&amp;DOC_NAME=FAT:FQL_AUDITING_CLIENT_TEMPLATE.FAT&amp;display_string=Audit&amp;VAR:KEY=DMNWLAJIZY&amp;VAR:QUERY=RkZfRU5UUlBSX1ZBTF9EQUlMWSgzOTE2MCk=&amp;WINDOW=FIRST_POPUP&amp;HEIGHT=450&amp;WIDTH=450&amp;START_MA","XIMIZED=FALSE&amp;VAR:CALENDAR=US&amp;VAR:SYMBOL=MAR&amp;VAR:INDEX=0"}</definedName>
    <definedName name="_6555__FDSAUDITLINK__" hidden="1">{"fdsup://directions/FAT Viewer?action=UPDATE&amp;creator=factset&amp;DYN_ARGS=TRUE&amp;DOC_NAME=FAT:FQL_AUDITING_CLIENT_TEMPLATE.FAT&amp;display_string=Audit&amp;VAR:KEY=DMNWLAJIZY&amp;VAR:QUERY=RkZfRU5UUlBSX1ZBTF9EQUlMWSgzOTE2MCk=&amp;WINDOW=FIRST_POPUP&amp;HEIGHT=450&amp;WIDTH=450&amp;START_MA","XIMIZED=FALSE&amp;VAR:CALENDAR=US&amp;VAR:SYMBOL=MAR&amp;VAR:INDEX=0"}</definedName>
    <definedName name="_6556__FDSAUDITLINK__" localSheetId="2" hidden="1">{"fdsup://directions/FAT Viewer?action=UPDATE&amp;creator=factset&amp;DYN_ARGS=TRUE&amp;DOC_NAME=FAT:FQL_AUDITING_CLIENT_TEMPLATE.FAT&amp;display_string=Audit&amp;VAR:KEY=TWFYVWRKFK&amp;VAR:QUERY=RkZfRU5UUlBSX1ZBTF9EQUlMWSgzOTE2MCk=&amp;WINDOW=FIRST_POPUP&amp;HEIGHT=450&amp;WIDTH=450&amp;START_MA","XIMIZED=FALSE&amp;VAR:CALENDAR=US&amp;VAR:SYMBOL=CHH&amp;VAR:INDEX=0"}</definedName>
    <definedName name="_6556__FDSAUDITLINK__" hidden="1">{"fdsup://directions/FAT Viewer?action=UPDATE&amp;creator=factset&amp;DYN_ARGS=TRUE&amp;DOC_NAME=FAT:FQL_AUDITING_CLIENT_TEMPLATE.FAT&amp;display_string=Audit&amp;VAR:KEY=TWFYVWRKFK&amp;VAR:QUERY=RkZfRU5UUlBSX1ZBTF9EQUlMWSgzOTE2MCk=&amp;WINDOW=FIRST_POPUP&amp;HEIGHT=450&amp;WIDTH=450&amp;START_MA","XIMIZED=FALSE&amp;VAR:CALENDAR=US&amp;VAR:SYMBOL=CHH&amp;VAR:INDEX=0"}</definedName>
    <definedName name="_6557__FDSAUDITLINK__" localSheetId="2" hidden="1">{"fdsup://directions/FAT Viewer?action=UPDATE&amp;creator=factset&amp;DYN_ARGS=TRUE&amp;DOC_NAME=FAT:FQL_AUDITING_CLIENT_TEMPLATE.FAT&amp;display_string=Audit&amp;VAR:KEY=BIZSTOLQFQ&amp;VAR:QUERY=RkZfRU5UUlBSX1ZBTF9EQUlMWSgzOTE2MCk=&amp;WINDOW=FIRST_POPUP&amp;HEIGHT=450&amp;WIDTH=450&amp;START_MA","XIMIZED=FALSE&amp;VAR:CALENDAR=US&amp;VAR:SYMBOL=WYN&amp;VAR:INDEX=0"}</definedName>
    <definedName name="_6557__FDSAUDITLINK__" hidden="1">{"fdsup://directions/FAT Viewer?action=UPDATE&amp;creator=factset&amp;DYN_ARGS=TRUE&amp;DOC_NAME=FAT:FQL_AUDITING_CLIENT_TEMPLATE.FAT&amp;display_string=Audit&amp;VAR:KEY=BIZSTOLQFQ&amp;VAR:QUERY=RkZfRU5UUlBSX1ZBTF9EQUlMWSgzOTE2MCk=&amp;WINDOW=FIRST_POPUP&amp;HEIGHT=450&amp;WIDTH=450&amp;START_MA","XIMIZED=FALSE&amp;VAR:CALENDAR=US&amp;VAR:SYMBOL=WYN&amp;VAR:INDEX=0"}</definedName>
    <definedName name="_6558__FDSAUDITLINK__" localSheetId="2" hidden="1">{"fdsup://directions/FAT Viewer?action=UPDATE&amp;creator=factset&amp;DYN_ARGS=TRUE&amp;DOC_NAME=FAT:FQL_AUDITING_CLIENT_TEMPLATE.FAT&amp;display_string=Audit&amp;VAR:KEY=ZQBGFSBWZM&amp;VAR:QUERY=RkZfRU5UUlBSX1ZBTF9EQUlMWSgzOTE1Nyk=&amp;WINDOW=FIRST_POPUP&amp;HEIGHT=450&amp;WIDTH=450&amp;START_MA","XIMIZED=FALSE&amp;VAR:CALENDAR=US&amp;VAR:SYMBOL=H&amp;VAR:INDEX=0"}</definedName>
    <definedName name="_6558__FDSAUDITLINK__" hidden="1">{"fdsup://directions/FAT Viewer?action=UPDATE&amp;creator=factset&amp;DYN_ARGS=TRUE&amp;DOC_NAME=FAT:FQL_AUDITING_CLIENT_TEMPLATE.FAT&amp;display_string=Audit&amp;VAR:KEY=ZQBGFSBWZM&amp;VAR:QUERY=RkZfRU5UUlBSX1ZBTF9EQUlMWSgzOTE1Nyk=&amp;WINDOW=FIRST_POPUP&amp;HEIGHT=450&amp;WIDTH=450&amp;START_MA","XIMIZED=FALSE&amp;VAR:CALENDAR=US&amp;VAR:SYMBOL=H&amp;VAR:INDEX=0"}</definedName>
    <definedName name="_6559__FDSAUDITLINK__" localSheetId="2" hidden="1">{"fdsup://directions/FAT Viewer?action=UPDATE&amp;creator=factset&amp;DYN_ARGS=TRUE&amp;DOC_NAME=FAT:FQL_AUDITING_CLIENT_TEMPLATE.FAT&amp;display_string=Audit&amp;VAR:KEY=LUPGTIBUNG&amp;VAR:QUERY=RkZfRU5UUlBSX1ZBTF9EQUlMWSgzOTE1Nyk=&amp;WINDOW=FIRST_POPUP&amp;HEIGHT=450&amp;WIDTH=450&amp;START_MA","XIMIZED=FALSE&amp;VAR:CALENDAR=US&amp;VAR:SYMBOL=HOT&amp;VAR:INDEX=0"}</definedName>
    <definedName name="_6559__FDSAUDITLINK__" hidden="1">{"fdsup://directions/FAT Viewer?action=UPDATE&amp;creator=factset&amp;DYN_ARGS=TRUE&amp;DOC_NAME=FAT:FQL_AUDITING_CLIENT_TEMPLATE.FAT&amp;display_string=Audit&amp;VAR:KEY=LUPGTIBUNG&amp;VAR:QUERY=RkZfRU5UUlBSX1ZBTF9EQUlMWSgzOTE1Nyk=&amp;WINDOW=FIRST_POPUP&amp;HEIGHT=450&amp;WIDTH=450&amp;START_MA","XIMIZED=FALSE&amp;VAR:CALENDAR=US&amp;VAR:SYMBOL=HOT&amp;VAR:INDEX=0"}</definedName>
    <definedName name="_656__________123Graph_DCHART_4" hidden="1">#REF!</definedName>
    <definedName name="_656__123Graph_FCHART_7" hidden="1">#REF!</definedName>
    <definedName name="_65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56__FDSAUDITLINK__" hidden="1">{"fdsup://directions/FAT Viewer?action=UPDATE&amp;creator=factset&amp;DYN_ARGS=TRUE&amp;DOC_NAME=FAT:FQL_AUDITING_CLIENT_TEMPLATE.FAT&amp;display_string=Audit&amp;VAR:KEY=KVQBQXUXKX&amp;VAR:QUERY=KEZGX0VCSVREQShMVE0sMCwsLFJGLFVTRClARkZfRUJJVERBX0lCKExUTSwwLCwsUkYsVVNEKSk=&amp;WINDOW=F","IRST_POPUP&amp;HEIGHT=450&amp;WIDTH=450&amp;START_MAXIMIZED=FALSE&amp;VAR:CALENDAR=US&amp;VAR:SYMBOL=OPNT&amp;VAR:INDEX=0"}</definedName>
    <definedName name="_6560__FDSAUDITLINK__" localSheetId="2" hidden="1">{"fdsup://directions/FAT Viewer?action=UPDATE&amp;creator=factset&amp;DYN_ARGS=TRUE&amp;DOC_NAME=FAT:FQL_AUDITING_CLIENT_TEMPLATE.FAT&amp;display_string=Audit&amp;VAR:KEY=LCZEHODAVU&amp;VAR:QUERY=RkZfRU5UUlBSX1ZBTF9EQUlMWSgzOTE1Nyk=&amp;WINDOW=FIRST_POPUP&amp;HEIGHT=450&amp;WIDTH=450&amp;START_MA","XIMIZED=FALSE&amp;VAR:CALENDAR=US&amp;VAR:SYMBOL=585284&amp;VAR:INDEX=0"}</definedName>
    <definedName name="_6560__FDSAUDITLINK__" hidden="1">{"fdsup://directions/FAT Viewer?action=UPDATE&amp;creator=factset&amp;DYN_ARGS=TRUE&amp;DOC_NAME=FAT:FQL_AUDITING_CLIENT_TEMPLATE.FAT&amp;display_string=Audit&amp;VAR:KEY=LCZEHODAVU&amp;VAR:QUERY=RkZfRU5UUlBSX1ZBTF9EQUlMWSgzOTE1Nyk=&amp;WINDOW=FIRST_POPUP&amp;HEIGHT=450&amp;WIDTH=450&amp;START_MA","XIMIZED=FALSE&amp;VAR:CALENDAR=US&amp;VAR:SYMBOL=585284&amp;VAR:INDEX=0"}</definedName>
    <definedName name="_6561__FDSAUDITLINK__" localSheetId="2" hidden="1">{"fdsup://directions/FAT Viewer?action=UPDATE&amp;creator=factset&amp;DYN_ARGS=TRUE&amp;DOC_NAME=FAT:FQL_AUDITING_CLIENT_TEMPLATE.FAT&amp;display_string=Audit&amp;VAR:KEY=ZKFYFCLORK&amp;VAR:QUERY=RkZfRU5UUlBSX1ZBTF9EQUlMWSgzOTE1Nyk=&amp;WINDOW=FIRST_POPUP&amp;HEIGHT=450&amp;WIDTH=450&amp;START_MA","XIMIZED=FALSE&amp;VAR:CALENDAR=US&amp;VAR:SYMBOL=MAR&amp;VAR:INDEX=0"}</definedName>
    <definedName name="_6561__FDSAUDITLINK__" hidden="1">{"fdsup://directions/FAT Viewer?action=UPDATE&amp;creator=factset&amp;DYN_ARGS=TRUE&amp;DOC_NAME=FAT:FQL_AUDITING_CLIENT_TEMPLATE.FAT&amp;display_string=Audit&amp;VAR:KEY=ZKFYFCLORK&amp;VAR:QUERY=RkZfRU5UUlBSX1ZBTF9EQUlMWSgzOTE1Nyk=&amp;WINDOW=FIRST_POPUP&amp;HEIGHT=450&amp;WIDTH=450&amp;START_MA","XIMIZED=FALSE&amp;VAR:CALENDAR=US&amp;VAR:SYMBOL=MAR&amp;VAR:INDEX=0"}</definedName>
    <definedName name="_6562__FDSAUDITLINK__" localSheetId="2" hidden="1">{"fdsup://directions/FAT Viewer?action=UPDATE&amp;creator=factset&amp;DYN_ARGS=TRUE&amp;DOC_NAME=FAT:FQL_AUDITING_CLIENT_TEMPLATE.FAT&amp;display_string=Audit&amp;VAR:KEY=ZOZKVSHAHG&amp;VAR:QUERY=RkZfRU5UUlBSX1ZBTF9EQUlMWSgzOTE1Nyk=&amp;WINDOW=FIRST_POPUP&amp;HEIGHT=450&amp;WIDTH=450&amp;START_MA","XIMIZED=FALSE&amp;VAR:CALENDAR=US&amp;VAR:SYMBOL=CHH&amp;VAR:INDEX=0"}</definedName>
    <definedName name="_6562__FDSAUDITLINK__" hidden="1">{"fdsup://directions/FAT Viewer?action=UPDATE&amp;creator=factset&amp;DYN_ARGS=TRUE&amp;DOC_NAME=FAT:FQL_AUDITING_CLIENT_TEMPLATE.FAT&amp;display_string=Audit&amp;VAR:KEY=ZOZKVSHAHG&amp;VAR:QUERY=RkZfRU5UUlBSX1ZBTF9EQUlMWSgzOTE1Nyk=&amp;WINDOW=FIRST_POPUP&amp;HEIGHT=450&amp;WIDTH=450&amp;START_MA","XIMIZED=FALSE&amp;VAR:CALENDAR=US&amp;VAR:SYMBOL=CHH&amp;VAR:INDEX=0"}</definedName>
    <definedName name="_6563__FDSAUDITLINK__" localSheetId="2" hidden="1">{"fdsup://directions/FAT Viewer?action=UPDATE&amp;creator=factset&amp;DYN_ARGS=TRUE&amp;DOC_NAME=FAT:FQL_AUDITING_CLIENT_TEMPLATE.FAT&amp;display_string=Audit&amp;VAR:KEY=XKNSPSDOVA&amp;VAR:QUERY=RkZfRU5UUlBSX1ZBTF9EQUlMWSgzOTE1Nyk=&amp;WINDOW=FIRST_POPUP&amp;HEIGHT=450&amp;WIDTH=450&amp;START_MA","XIMIZED=FALSE&amp;VAR:CALENDAR=US&amp;VAR:SYMBOL=WYN&amp;VAR:INDEX=0"}</definedName>
    <definedName name="_6563__FDSAUDITLINK__" hidden="1">{"fdsup://directions/FAT Viewer?action=UPDATE&amp;creator=factset&amp;DYN_ARGS=TRUE&amp;DOC_NAME=FAT:FQL_AUDITING_CLIENT_TEMPLATE.FAT&amp;display_string=Audit&amp;VAR:KEY=XKNSPSDOVA&amp;VAR:QUERY=RkZfRU5UUlBSX1ZBTF9EQUlMWSgzOTE1Nyk=&amp;WINDOW=FIRST_POPUP&amp;HEIGHT=450&amp;WIDTH=450&amp;START_MA","XIMIZED=FALSE&amp;VAR:CALENDAR=US&amp;VAR:SYMBOL=WYN&amp;VAR:INDEX=0"}</definedName>
    <definedName name="_6564__FDSAUDITLINK__" localSheetId="2" hidden="1">{"fdsup://directions/FAT Viewer?action=UPDATE&amp;creator=factset&amp;DYN_ARGS=TRUE&amp;DOC_NAME=FAT:FQL_AUDITING_CLIENT_TEMPLATE.FAT&amp;display_string=Audit&amp;VAR:KEY=VKBWXSPABS&amp;VAR:QUERY=RkZfRU5UUlBSX1ZBTF9EQUlMWSgzOTE1Nik=&amp;WINDOW=FIRST_POPUP&amp;HEIGHT=450&amp;WIDTH=450&amp;START_MA","XIMIZED=FALSE&amp;VAR:CALENDAR=US&amp;VAR:SYMBOL=H&amp;VAR:INDEX=0"}</definedName>
    <definedName name="_6564__FDSAUDITLINK__" hidden="1">{"fdsup://directions/FAT Viewer?action=UPDATE&amp;creator=factset&amp;DYN_ARGS=TRUE&amp;DOC_NAME=FAT:FQL_AUDITING_CLIENT_TEMPLATE.FAT&amp;display_string=Audit&amp;VAR:KEY=VKBWXSPABS&amp;VAR:QUERY=RkZfRU5UUlBSX1ZBTF9EQUlMWSgzOTE1Nik=&amp;WINDOW=FIRST_POPUP&amp;HEIGHT=450&amp;WIDTH=450&amp;START_MA","XIMIZED=FALSE&amp;VAR:CALENDAR=US&amp;VAR:SYMBOL=H&amp;VAR:INDEX=0"}</definedName>
    <definedName name="_6565__FDSAUDITLINK__" localSheetId="2" hidden="1">{"fdsup://directions/FAT Viewer?action=UPDATE&amp;creator=factset&amp;DYN_ARGS=TRUE&amp;DOC_NAME=FAT:FQL_AUDITING_CLIENT_TEMPLATE.FAT&amp;display_string=Audit&amp;VAR:KEY=DWBYPWVOXK&amp;VAR:QUERY=RkZfRU5UUlBSX1ZBTF9EQUlMWSgzOTE1Nik=&amp;WINDOW=FIRST_POPUP&amp;HEIGHT=450&amp;WIDTH=450&amp;START_MA","XIMIZED=FALSE&amp;VAR:CALENDAR=US&amp;VAR:SYMBOL=HOT&amp;VAR:INDEX=0"}</definedName>
    <definedName name="_6565__FDSAUDITLINK__" hidden="1">{"fdsup://directions/FAT Viewer?action=UPDATE&amp;creator=factset&amp;DYN_ARGS=TRUE&amp;DOC_NAME=FAT:FQL_AUDITING_CLIENT_TEMPLATE.FAT&amp;display_string=Audit&amp;VAR:KEY=DWBYPWVOXK&amp;VAR:QUERY=RkZfRU5UUlBSX1ZBTF9EQUlMWSgzOTE1Nik=&amp;WINDOW=FIRST_POPUP&amp;HEIGHT=450&amp;WIDTH=450&amp;START_MA","XIMIZED=FALSE&amp;VAR:CALENDAR=US&amp;VAR:SYMBOL=HOT&amp;VAR:INDEX=0"}</definedName>
    <definedName name="_6566__FDSAUDITLINK__" localSheetId="2" hidden="1">{"fdsup://directions/FAT Viewer?action=UPDATE&amp;creator=factset&amp;DYN_ARGS=TRUE&amp;DOC_NAME=FAT:FQL_AUDITING_CLIENT_TEMPLATE.FAT&amp;display_string=Audit&amp;VAR:KEY=VANURYDMPS&amp;VAR:QUERY=RkZfRU5UUlBSX1ZBTF9EQUlMWSgzOTE1Nik=&amp;WINDOW=FIRST_POPUP&amp;HEIGHT=450&amp;WIDTH=450&amp;START_MA","XIMIZED=FALSE&amp;VAR:CALENDAR=US&amp;VAR:SYMBOL=585284&amp;VAR:INDEX=0"}</definedName>
    <definedName name="_6566__FDSAUDITLINK__" hidden="1">{"fdsup://directions/FAT Viewer?action=UPDATE&amp;creator=factset&amp;DYN_ARGS=TRUE&amp;DOC_NAME=FAT:FQL_AUDITING_CLIENT_TEMPLATE.FAT&amp;display_string=Audit&amp;VAR:KEY=VANURYDMPS&amp;VAR:QUERY=RkZfRU5UUlBSX1ZBTF9EQUlMWSgzOTE1Nik=&amp;WINDOW=FIRST_POPUP&amp;HEIGHT=450&amp;WIDTH=450&amp;START_MA","XIMIZED=FALSE&amp;VAR:CALENDAR=US&amp;VAR:SYMBOL=585284&amp;VAR:INDEX=0"}</definedName>
    <definedName name="_6567__FDSAUDITLINK__" localSheetId="2" hidden="1">{"fdsup://directions/FAT Viewer?action=UPDATE&amp;creator=factset&amp;DYN_ARGS=TRUE&amp;DOC_NAME=FAT:FQL_AUDITING_CLIENT_TEMPLATE.FAT&amp;display_string=Audit&amp;VAR:KEY=NQRMPWFATE&amp;VAR:QUERY=RkZfRU5UUlBSX1ZBTF9EQUlMWSgzOTE1Nik=&amp;WINDOW=FIRST_POPUP&amp;HEIGHT=450&amp;WIDTH=450&amp;START_MA","XIMIZED=FALSE&amp;VAR:CALENDAR=US&amp;VAR:SYMBOL=MAR&amp;VAR:INDEX=0"}</definedName>
    <definedName name="_6567__FDSAUDITLINK__" hidden="1">{"fdsup://directions/FAT Viewer?action=UPDATE&amp;creator=factset&amp;DYN_ARGS=TRUE&amp;DOC_NAME=FAT:FQL_AUDITING_CLIENT_TEMPLATE.FAT&amp;display_string=Audit&amp;VAR:KEY=NQRMPWFATE&amp;VAR:QUERY=RkZfRU5UUlBSX1ZBTF9EQUlMWSgzOTE1Nik=&amp;WINDOW=FIRST_POPUP&amp;HEIGHT=450&amp;WIDTH=450&amp;START_MA","XIMIZED=FALSE&amp;VAR:CALENDAR=US&amp;VAR:SYMBOL=MAR&amp;VAR:INDEX=0"}</definedName>
    <definedName name="_6568__FDSAUDITLINK__" localSheetId="2" hidden="1">{"fdsup://directions/FAT Viewer?action=UPDATE&amp;creator=factset&amp;DYN_ARGS=TRUE&amp;DOC_NAME=FAT:FQL_AUDITING_CLIENT_TEMPLATE.FAT&amp;display_string=Audit&amp;VAR:KEY=BEFMLOFWRU&amp;VAR:QUERY=RkZfRU5UUlBSX1ZBTF9EQUlMWSgzOTE1Nik=&amp;WINDOW=FIRST_POPUP&amp;HEIGHT=450&amp;WIDTH=450&amp;START_MA","XIMIZED=FALSE&amp;VAR:CALENDAR=US&amp;VAR:SYMBOL=CHH&amp;VAR:INDEX=0"}</definedName>
    <definedName name="_6568__FDSAUDITLINK__" hidden="1">{"fdsup://directions/FAT Viewer?action=UPDATE&amp;creator=factset&amp;DYN_ARGS=TRUE&amp;DOC_NAME=FAT:FQL_AUDITING_CLIENT_TEMPLATE.FAT&amp;display_string=Audit&amp;VAR:KEY=BEFMLOFWRU&amp;VAR:QUERY=RkZfRU5UUlBSX1ZBTF9EQUlMWSgzOTE1Nik=&amp;WINDOW=FIRST_POPUP&amp;HEIGHT=450&amp;WIDTH=450&amp;START_MA","XIMIZED=FALSE&amp;VAR:CALENDAR=US&amp;VAR:SYMBOL=CHH&amp;VAR:INDEX=0"}</definedName>
    <definedName name="_6569__FDSAUDITLINK__" localSheetId="2" hidden="1">{"fdsup://directions/FAT Viewer?action=UPDATE&amp;creator=factset&amp;DYN_ARGS=TRUE&amp;DOC_NAME=FAT:FQL_AUDITING_CLIENT_TEMPLATE.FAT&amp;display_string=Audit&amp;VAR:KEY=NADSDARSRQ&amp;VAR:QUERY=RkZfRU5UUlBSX1ZBTF9EQUlMWSgzOTE1Nik=&amp;WINDOW=FIRST_POPUP&amp;HEIGHT=450&amp;WIDTH=450&amp;START_MA","XIMIZED=FALSE&amp;VAR:CALENDAR=US&amp;VAR:SYMBOL=WYN&amp;VAR:INDEX=0"}</definedName>
    <definedName name="_6569__FDSAUDITLINK__" hidden="1">{"fdsup://directions/FAT Viewer?action=UPDATE&amp;creator=factset&amp;DYN_ARGS=TRUE&amp;DOC_NAME=FAT:FQL_AUDITING_CLIENT_TEMPLATE.FAT&amp;display_string=Audit&amp;VAR:KEY=NADSDARSRQ&amp;VAR:QUERY=RkZfRU5UUlBSX1ZBTF9EQUlMWSgzOTE1Nik=&amp;WINDOW=FIRST_POPUP&amp;HEIGHT=450&amp;WIDTH=450&amp;START_MA","XIMIZED=FALSE&amp;VAR:CALENDAR=US&amp;VAR:SYMBOL=WYN&amp;VAR:INDEX=0"}</definedName>
    <definedName name="_657__________123Graph_DCHART_5" hidden="1">#REF!</definedName>
    <definedName name="_65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657__FDSAUDITLINK__" hidden="1">{"fdsup://directions/FAT Viewer?action=UPDATE&amp;creator=factset&amp;DYN_ARGS=TRUE&amp;DOC_NAME=FAT:FQL_AUDITING_CLIENT_TEMPLATE.FAT&amp;display_string=Audit&amp;VAR:KEY=QFCLMRGTGP&amp;VAR:QUERY=RkZfTkVUX0lOQyhMVE0sMCwsLFJGLFVTRCkgLyBGRl9DT01fU0hTX09VVChRVFIsMCwsLFJGLFVTRCk=&amp;WIND","OW=FIRST_POPUP&amp;HEIGHT=450&amp;WIDTH=450&amp;START_MAXIMIZED=FALSE&amp;VAR:CALENDAR=US&amp;VAR:SYMBOL=CPWR&amp;VAR:INDEX=0"}</definedName>
    <definedName name="_6570__FDSAUDITLINK__" localSheetId="2" hidden="1">{"fdsup://directions/FAT Viewer?action=UPDATE&amp;creator=factset&amp;DYN_ARGS=TRUE&amp;DOC_NAME=FAT:FQL_AUDITING_CLIENT_TEMPLATE.FAT&amp;display_string=Audit&amp;VAR:KEY=VQHUPWNOFY&amp;VAR:QUERY=RkZfRU5UUlBSX1ZBTF9EQUlMWSgzOTE1NSk=&amp;WINDOW=FIRST_POPUP&amp;HEIGHT=450&amp;WIDTH=450&amp;START_MA","XIMIZED=FALSE&amp;VAR:CALENDAR=US&amp;VAR:SYMBOL=H&amp;VAR:INDEX=0"}</definedName>
    <definedName name="_6570__FDSAUDITLINK__" hidden="1">{"fdsup://directions/FAT Viewer?action=UPDATE&amp;creator=factset&amp;DYN_ARGS=TRUE&amp;DOC_NAME=FAT:FQL_AUDITING_CLIENT_TEMPLATE.FAT&amp;display_string=Audit&amp;VAR:KEY=VQHUPWNOFY&amp;VAR:QUERY=RkZfRU5UUlBSX1ZBTF9EQUlMWSgzOTE1NSk=&amp;WINDOW=FIRST_POPUP&amp;HEIGHT=450&amp;WIDTH=450&amp;START_MA","XIMIZED=FALSE&amp;VAR:CALENDAR=US&amp;VAR:SYMBOL=H&amp;VAR:INDEX=0"}</definedName>
    <definedName name="_6571__FDSAUDITLINK__" localSheetId="2" hidden="1">{"fdsup://directions/FAT Viewer?action=UPDATE&amp;creator=factset&amp;DYN_ARGS=TRUE&amp;DOC_NAME=FAT:FQL_AUDITING_CLIENT_TEMPLATE.FAT&amp;display_string=Audit&amp;VAR:KEY=TKPIHUXOHQ&amp;VAR:QUERY=RkZfRU5UUlBSX1ZBTF9EQUlMWSgzOTE1NSk=&amp;WINDOW=FIRST_POPUP&amp;HEIGHT=450&amp;WIDTH=450&amp;START_MA","XIMIZED=FALSE&amp;VAR:CALENDAR=US&amp;VAR:SYMBOL=HOT&amp;VAR:INDEX=0"}</definedName>
    <definedName name="_6571__FDSAUDITLINK__" hidden="1">{"fdsup://directions/FAT Viewer?action=UPDATE&amp;creator=factset&amp;DYN_ARGS=TRUE&amp;DOC_NAME=FAT:FQL_AUDITING_CLIENT_TEMPLATE.FAT&amp;display_string=Audit&amp;VAR:KEY=TKPIHUXOHQ&amp;VAR:QUERY=RkZfRU5UUlBSX1ZBTF9EQUlMWSgzOTE1NSk=&amp;WINDOW=FIRST_POPUP&amp;HEIGHT=450&amp;WIDTH=450&amp;START_MA","XIMIZED=FALSE&amp;VAR:CALENDAR=US&amp;VAR:SYMBOL=HOT&amp;VAR:INDEX=0"}</definedName>
    <definedName name="_6572__FDSAUDITLINK__" localSheetId="2" hidden="1">{"fdsup://directions/FAT Viewer?action=UPDATE&amp;creator=factset&amp;DYN_ARGS=TRUE&amp;DOC_NAME=FAT:FQL_AUDITING_CLIENT_TEMPLATE.FAT&amp;display_string=Audit&amp;VAR:KEY=TMJURKTQBU&amp;VAR:QUERY=RkZfRU5UUlBSX1ZBTF9EQUlMWSgzOTE1NSk=&amp;WINDOW=FIRST_POPUP&amp;HEIGHT=450&amp;WIDTH=450&amp;START_MA","XIMIZED=FALSE&amp;VAR:CALENDAR=US&amp;VAR:SYMBOL=585284&amp;VAR:INDEX=0"}</definedName>
    <definedName name="_6572__FDSAUDITLINK__" hidden="1">{"fdsup://directions/FAT Viewer?action=UPDATE&amp;creator=factset&amp;DYN_ARGS=TRUE&amp;DOC_NAME=FAT:FQL_AUDITING_CLIENT_TEMPLATE.FAT&amp;display_string=Audit&amp;VAR:KEY=TMJURKTQBU&amp;VAR:QUERY=RkZfRU5UUlBSX1ZBTF9EQUlMWSgzOTE1NSk=&amp;WINDOW=FIRST_POPUP&amp;HEIGHT=450&amp;WIDTH=450&amp;START_MA","XIMIZED=FALSE&amp;VAR:CALENDAR=US&amp;VAR:SYMBOL=585284&amp;VAR:INDEX=0"}</definedName>
    <definedName name="_6573__FDSAUDITLINK__" localSheetId="2" hidden="1">{"fdsup://directions/FAT Viewer?action=UPDATE&amp;creator=factset&amp;DYN_ARGS=TRUE&amp;DOC_NAME=FAT:FQL_AUDITING_CLIENT_TEMPLATE.FAT&amp;display_string=Audit&amp;VAR:KEY=XIBQBQNSNS&amp;VAR:QUERY=RkZfRU5UUlBSX1ZBTF9EQUlMWSgzOTE1NSk=&amp;WINDOW=FIRST_POPUP&amp;HEIGHT=450&amp;WIDTH=450&amp;START_MA","XIMIZED=FALSE&amp;VAR:CALENDAR=US&amp;VAR:SYMBOL=MAR&amp;VAR:INDEX=0"}</definedName>
    <definedName name="_6573__FDSAUDITLINK__" hidden="1">{"fdsup://directions/FAT Viewer?action=UPDATE&amp;creator=factset&amp;DYN_ARGS=TRUE&amp;DOC_NAME=FAT:FQL_AUDITING_CLIENT_TEMPLATE.FAT&amp;display_string=Audit&amp;VAR:KEY=XIBQBQNSNS&amp;VAR:QUERY=RkZfRU5UUlBSX1ZBTF9EQUlMWSgzOTE1NSk=&amp;WINDOW=FIRST_POPUP&amp;HEIGHT=450&amp;WIDTH=450&amp;START_MA","XIMIZED=FALSE&amp;VAR:CALENDAR=US&amp;VAR:SYMBOL=MAR&amp;VAR:INDEX=0"}</definedName>
    <definedName name="_6574__FDSAUDITLINK__" localSheetId="2" hidden="1">{"fdsup://directions/FAT Viewer?action=UPDATE&amp;creator=factset&amp;DYN_ARGS=TRUE&amp;DOC_NAME=FAT:FQL_AUDITING_CLIENT_TEMPLATE.FAT&amp;display_string=Audit&amp;VAR:KEY=HSBMFANIRO&amp;VAR:QUERY=RkZfRU5UUlBSX1ZBTF9EQUlMWSgzOTE1NSk=&amp;WINDOW=FIRST_POPUP&amp;HEIGHT=450&amp;WIDTH=450&amp;START_MA","XIMIZED=FALSE&amp;VAR:CALENDAR=US&amp;VAR:SYMBOL=CHH&amp;VAR:INDEX=0"}</definedName>
    <definedName name="_6574__FDSAUDITLINK__" hidden="1">{"fdsup://directions/FAT Viewer?action=UPDATE&amp;creator=factset&amp;DYN_ARGS=TRUE&amp;DOC_NAME=FAT:FQL_AUDITING_CLIENT_TEMPLATE.FAT&amp;display_string=Audit&amp;VAR:KEY=HSBMFANIRO&amp;VAR:QUERY=RkZfRU5UUlBSX1ZBTF9EQUlMWSgzOTE1NSk=&amp;WINDOW=FIRST_POPUP&amp;HEIGHT=450&amp;WIDTH=450&amp;START_MA","XIMIZED=FALSE&amp;VAR:CALENDAR=US&amp;VAR:SYMBOL=CHH&amp;VAR:INDEX=0"}</definedName>
    <definedName name="_6575__FDSAUDITLINK__" localSheetId="2" hidden="1">{"fdsup://directions/FAT Viewer?action=UPDATE&amp;creator=factset&amp;DYN_ARGS=TRUE&amp;DOC_NAME=FAT:FQL_AUDITING_CLIENT_TEMPLATE.FAT&amp;display_string=Audit&amp;VAR:KEY=TMLQJIPOLK&amp;VAR:QUERY=RkZfRU5UUlBSX1ZBTF9EQUlMWSgzOTE1NSk=&amp;WINDOW=FIRST_POPUP&amp;HEIGHT=450&amp;WIDTH=450&amp;START_MA","XIMIZED=FALSE&amp;VAR:CALENDAR=US&amp;VAR:SYMBOL=WYN&amp;VAR:INDEX=0"}</definedName>
    <definedName name="_6575__FDSAUDITLINK__" hidden="1">{"fdsup://directions/FAT Viewer?action=UPDATE&amp;creator=factset&amp;DYN_ARGS=TRUE&amp;DOC_NAME=FAT:FQL_AUDITING_CLIENT_TEMPLATE.FAT&amp;display_string=Audit&amp;VAR:KEY=TMLQJIPOLK&amp;VAR:QUERY=RkZfRU5UUlBSX1ZBTF9EQUlMWSgzOTE1NSk=&amp;WINDOW=FIRST_POPUP&amp;HEIGHT=450&amp;WIDTH=450&amp;START_MA","XIMIZED=FALSE&amp;VAR:CALENDAR=US&amp;VAR:SYMBOL=WYN&amp;VAR:INDEX=0"}</definedName>
    <definedName name="_6576__FDSAUDITLINK__" localSheetId="2" hidden="1">{"fdsup://directions/FAT Viewer?action=UPDATE&amp;creator=factset&amp;DYN_ARGS=TRUE&amp;DOC_NAME=FAT:FQL_AUDITING_CLIENT_TEMPLATE.FAT&amp;display_string=Audit&amp;VAR:KEY=RMDGPSBAVI&amp;VAR:QUERY=RkZfRU5UUlBSX1ZBTF9EQUlMWSgzOTE1NCk=&amp;WINDOW=FIRST_POPUP&amp;HEIGHT=450&amp;WIDTH=450&amp;START_MA","XIMIZED=FALSE&amp;VAR:CALENDAR=US&amp;VAR:SYMBOL=H&amp;VAR:INDEX=0"}</definedName>
    <definedName name="_6576__FDSAUDITLINK__" hidden="1">{"fdsup://directions/FAT Viewer?action=UPDATE&amp;creator=factset&amp;DYN_ARGS=TRUE&amp;DOC_NAME=FAT:FQL_AUDITING_CLIENT_TEMPLATE.FAT&amp;display_string=Audit&amp;VAR:KEY=RMDGPSBAVI&amp;VAR:QUERY=RkZfRU5UUlBSX1ZBTF9EQUlMWSgzOTE1NCk=&amp;WINDOW=FIRST_POPUP&amp;HEIGHT=450&amp;WIDTH=450&amp;START_MA","XIMIZED=FALSE&amp;VAR:CALENDAR=US&amp;VAR:SYMBOL=H&amp;VAR:INDEX=0"}</definedName>
    <definedName name="_6577__FDSAUDITLINK__" localSheetId="2" hidden="1">{"fdsup://directions/FAT Viewer?action=UPDATE&amp;creator=factset&amp;DYN_ARGS=TRUE&amp;DOC_NAME=FAT:FQL_AUDITING_CLIENT_TEMPLATE.FAT&amp;display_string=Audit&amp;VAR:KEY=VUBSTIXEFW&amp;VAR:QUERY=RkZfRU5UUlBSX1ZBTF9EQUlMWSgzOTE1NCk=&amp;WINDOW=FIRST_POPUP&amp;HEIGHT=450&amp;WIDTH=450&amp;START_MA","XIMIZED=FALSE&amp;VAR:CALENDAR=US&amp;VAR:SYMBOL=HOT&amp;VAR:INDEX=0"}</definedName>
    <definedName name="_6577__FDSAUDITLINK__" hidden="1">{"fdsup://directions/FAT Viewer?action=UPDATE&amp;creator=factset&amp;DYN_ARGS=TRUE&amp;DOC_NAME=FAT:FQL_AUDITING_CLIENT_TEMPLATE.FAT&amp;display_string=Audit&amp;VAR:KEY=VUBSTIXEFW&amp;VAR:QUERY=RkZfRU5UUlBSX1ZBTF9EQUlMWSgzOTE1NCk=&amp;WINDOW=FIRST_POPUP&amp;HEIGHT=450&amp;WIDTH=450&amp;START_MA","XIMIZED=FALSE&amp;VAR:CALENDAR=US&amp;VAR:SYMBOL=HOT&amp;VAR:INDEX=0"}</definedName>
    <definedName name="_6578__FDSAUDITLINK__" localSheetId="2" hidden="1">{"fdsup://directions/FAT Viewer?action=UPDATE&amp;creator=factset&amp;DYN_ARGS=TRUE&amp;DOC_NAME=FAT:FQL_AUDITING_CLIENT_TEMPLATE.FAT&amp;display_string=Audit&amp;VAR:KEY=ZEVGPCZATE&amp;VAR:QUERY=RkZfRU5UUlBSX1ZBTF9EQUlMWSgzOTE1NCk=&amp;WINDOW=FIRST_POPUP&amp;HEIGHT=450&amp;WIDTH=450&amp;START_MA","XIMIZED=FALSE&amp;VAR:CALENDAR=US&amp;VAR:SYMBOL=585284&amp;VAR:INDEX=0"}</definedName>
    <definedName name="_6578__FDSAUDITLINK__" hidden="1">{"fdsup://directions/FAT Viewer?action=UPDATE&amp;creator=factset&amp;DYN_ARGS=TRUE&amp;DOC_NAME=FAT:FQL_AUDITING_CLIENT_TEMPLATE.FAT&amp;display_string=Audit&amp;VAR:KEY=ZEVGPCZATE&amp;VAR:QUERY=RkZfRU5UUlBSX1ZBTF9EQUlMWSgzOTE1NCk=&amp;WINDOW=FIRST_POPUP&amp;HEIGHT=450&amp;WIDTH=450&amp;START_MA","XIMIZED=FALSE&amp;VAR:CALENDAR=US&amp;VAR:SYMBOL=585284&amp;VAR:INDEX=0"}</definedName>
    <definedName name="_6579__FDSAUDITLINK__" localSheetId="2" hidden="1">{"fdsup://directions/FAT Viewer?action=UPDATE&amp;creator=factset&amp;DYN_ARGS=TRUE&amp;DOC_NAME=FAT:FQL_AUDITING_CLIENT_TEMPLATE.FAT&amp;display_string=Audit&amp;VAR:KEY=VERUZGPYXW&amp;VAR:QUERY=RkZfRU5UUlBSX1ZBTF9EQUlMWSgzOTE1NCk=&amp;WINDOW=FIRST_POPUP&amp;HEIGHT=450&amp;WIDTH=450&amp;START_MA","XIMIZED=FALSE&amp;VAR:CALENDAR=US&amp;VAR:SYMBOL=MAR&amp;VAR:INDEX=0"}</definedName>
    <definedName name="_6579__FDSAUDITLINK__" hidden="1">{"fdsup://directions/FAT Viewer?action=UPDATE&amp;creator=factset&amp;DYN_ARGS=TRUE&amp;DOC_NAME=FAT:FQL_AUDITING_CLIENT_TEMPLATE.FAT&amp;display_string=Audit&amp;VAR:KEY=VERUZGPYXW&amp;VAR:QUERY=RkZfRU5UUlBSX1ZBTF9EQUlMWSgzOTE1NCk=&amp;WINDOW=FIRST_POPUP&amp;HEIGHT=450&amp;WIDTH=450&amp;START_MA","XIMIZED=FALSE&amp;VAR:CALENDAR=US&amp;VAR:SYMBOL=MAR&amp;VAR:INDEX=0"}</definedName>
    <definedName name="_658__________123Graph_DCHART_6" hidden="1">#REF!</definedName>
    <definedName name="_658__123Graph_ECHART_6" hidden="1">#REF!</definedName>
    <definedName name="_65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58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6580__FDSAUDITLINK__" localSheetId="2" hidden="1">{"fdsup://directions/FAT Viewer?action=UPDATE&amp;creator=factset&amp;DYN_ARGS=TRUE&amp;DOC_NAME=FAT:FQL_AUDITING_CLIENT_TEMPLATE.FAT&amp;display_string=Audit&amp;VAR:KEY=BIFMREZAHI&amp;VAR:QUERY=RkZfRU5UUlBSX1ZBTF9EQUlMWSgzOTE1NCk=&amp;WINDOW=FIRST_POPUP&amp;HEIGHT=450&amp;WIDTH=450&amp;START_MA","XIMIZED=FALSE&amp;VAR:CALENDAR=US&amp;VAR:SYMBOL=CHH&amp;VAR:INDEX=0"}</definedName>
    <definedName name="_6580__FDSAUDITLINK__" hidden="1">{"fdsup://directions/FAT Viewer?action=UPDATE&amp;creator=factset&amp;DYN_ARGS=TRUE&amp;DOC_NAME=FAT:FQL_AUDITING_CLIENT_TEMPLATE.FAT&amp;display_string=Audit&amp;VAR:KEY=BIFMREZAHI&amp;VAR:QUERY=RkZfRU5UUlBSX1ZBTF9EQUlMWSgzOTE1NCk=&amp;WINDOW=FIRST_POPUP&amp;HEIGHT=450&amp;WIDTH=450&amp;START_MA","XIMIZED=FALSE&amp;VAR:CALENDAR=US&amp;VAR:SYMBOL=CHH&amp;VAR:INDEX=0"}</definedName>
    <definedName name="_6581__FDSAUDITLINK__" localSheetId="2" hidden="1">{"fdsup://directions/FAT Viewer?action=UPDATE&amp;creator=factset&amp;DYN_ARGS=TRUE&amp;DOC_NAME=FAT:FQL_AUDITING_CLIENT_TEMPLATE.FAT&amp;display_string=Audit&amp;VAR:KEY=VOLYTCDMFM&amp;VAR:QUERY=RkZfRU5UUlBSX1ZBTF9EQUlMWSgzOTE1NCk=&amp;WINDOW=FIRST_POPUP&amp;HEIGHT=450&amp;WIDTH=450&amp;START_MA","XIMIZED=FALSE&amp;VAR:CALENDAR=US&amp;VAR:SYMBOL=WYN&amp;VAR:INDEX=0"}</definedName>
    <definedName name="_6581__FDSAUDITLINK__" hidden="1">{"fdsup://directions/FAT Viewer?action=UPDATE&amp;creator=factset&amp;DYN_ARGS=TRUE&amp;DOC_NAME=FAT:FQL_AUDITING_CLIENT_TEMPLATE.FAT&amp;display_string=Audit&amp;VAR:KEY=VOLYTCDMFM&amp;VAR:QUERY=RkZfRU5UUlBSX1ZBTF9EQUlMWSgzOTE1NCk=&amp;WINDOW=FIRST_POPUP&amp;HEIGHT=450&amp;WIDTH=450&amp;START_MA","XIMIZED=FALSE&amp;VAR:CALENDAR=US&amp;VAR:SYMBOL=WYN&amp;VAR:INDEX=0"}</definedName>
    <definedName name="_6582__FDSAUDITLINK__" localSheetId="2" hidden="1">{"fdsup://directions/FAT Viewer?action=UPDATE&amp;creator=factset&amp;DYN_ARGS=TRUE&amp;DOC_NAME=FAT:FQL_AUDITING_CLIENT_TEMPLATE.FAT&amp;display_string=Audit&amp;VAR:KEY=BSFIRQVCPS&amp;VAR:QUERY=RkZfRU5UUlBSX1ZBTF9EQUlMWSgzOTE1Myk=&amp;WINDOW=FIRST_POPUP&amp;HEIGHT=450&amp;WIDTH=450&amp;START_MA","XIMIZED=FALSE&amp;VAR:CALENDAR=US&amp;VAR:SYMBOL=H&amp;VAR:INDEX=0"}</definedName>
    <definedName name="_6582__FDSAUDITLINK__" hidden="1">{"fdsup://directions/FAT Viewer?action=UPDATE&amp;creator=factset&amp;DYN_ARGS=TRUE&amp;DOC_NAME=FAT:FQL_AUDITING_CLIENT_TEMPLATE.FAT&amp;display_string=Audit&amp;VAR:KEY=BSFIRQVCPS&amp;VAR:QUERY=RkZfRU5UUlBSX1ZBTF9EQUlMWSgzOTE1Myk=&amp;WINDOW=FIRST_POPUP&amp;HEIGHT=450&amp;WIDTH=450&amp;START_MA","XIMIZED=FALSE&amp;VAR:CALENDAR=US&amp;VAR:SYMBOL=H&amp;VAR:INDEX=0"}</definedName>
    <definedName name="_6583__FDSAUDITLINK__" localSheetId="2" hidden="1">{"fdsup://directions/FAT Viewer?action=UPDATE&amp;creator=factset&amp;DYN_ARGS=TRUE&amp;DOC_NAME=FAT:FQL_AUDITING_CLIENT_TEMPLATE.FAT&amp;display_string=Audit&amp;VAR:KEY=NQLYPSZIPS&amp;VAR:QUERY=RkZfRU5UUlBSX1ZBTF9EQUlMWSgzOTE1Myk=&amp;WINDOW=FIRST_POPUP&amp;HEIGHT=450&amp;WIDTH=450&amp;START_MA","XIMIZED=FALSE&amp;VAR:CALENDAR=US&amp;VAR:SYMBOL=HOT&amp;VAR:INDEX=0"}</definedName>
    <definedName name="_6583__FDSAUDITLINK__" hidden="1">{"fdsup://directions/FAT Viewer?action=UPDATE&amp;creator=factset&amp;DYN_ARGS=TRUE&amp;DOC_NAME=FAT:FQL_AUDITING_CLIENT_TEMPLATE.FAT&amp;display_string=Audit&amp;VAR:KEY=NQLYPSZIPS&amp;VAR:QUERY=RkZfRU5UUlBSX1ZBTF9EQUlMWSgzOTE1Myk=&amp;WINDOW=FIRST_POPUP&amp;HEIGHT=450&amp;WIDTH=450&amp;START_MA","XIMIZED=FALSE&amp;VAR:CALENDAR=US&amp;VAR:SYMBOL=HOT&amp;VAR:INDEX=0"}</definedName>
    <definedName name="_6584__FDSAUDITLINK__" localSheetId="2" hidden="1">{"fdsup://directions/FAT Viewer?action=UPDATE&amp;creator=factset&amp;DYN_ARGS=TRUE&amp;DOC_NAME=FAT:FQL_AUDITING_CLIENT_TEMPLATE.FAT&amp;display_string=Audit&amp;VAR:KEY=BMVOPQLGPI&amp;VAR:QUERY=RkZfRU5UUlBSX1ZBTF9EQUlMWSgzOTE1Myk=&amp;WINDOW=FIRST_POPUP&amp;HEIGHT=450&amp;WIDTH=450&amp;START_MA","XIMIZED=FALSE&amp;VAR:CALENDAR=US&amp;VAR:SYMBOL=585284&amp;VAR:INDEX=0"}</definedName>
    <definedName name="_6584__FDSAUDITLINK__" hidden="1">{"fdsup://directions/FAT Viewer?action=UPDATE&amp;creator=factset&amp;DYN_ARGS=TRUE&amp;DOC_NAME=FAT:FQL_AUDITING_CLIENT_TEMPLATE.FAT&amp;display_string=Audit&amp;VAR:KEY=BMVOPQLGPI&amp;VAR:QUERY=RkZfRU5UUlBSX1ZBTF9EQUlMWSgzOTE1Myk=&amp;WINDOW=FIRST_POPUP&amp;HEIGHT=450&amp;WIDTH=450&amp;START_MA","XIMIZED=FALSE&amp;VAR:CALENDAR=US&amp;VAR:SYMBOL=585284&amp;VAR:INDEX=0"}</definedName>
    <definedName name="_6585__FDSAUDITLINK__" localSheetId="2" hidden="1">{"fdsup://directions/FAT Viewer?action=UPDATE&amp;creator=factset&amp;DYN_ARGS=TRUE&amp;DOC_NAME=FAT:FQL_AUDITING_CLIENT_TEMPLATE.FAT&amp;display_string=Audit&amp;VAR:KEY=XCJSBYTQRI&amp;VAR:QUERY=RkZfRU5UUlBSX1ZBTF9EQUlMWSgzOTE1Myk=&amp;WINDOW=FIRST_POPUP&amp;HEIGHT=450&amp;WIDTH=450&amp;START_MA","XIMIZED=FALSE&amp;VAR:CALENDAR=US&amp;VAR:SYMBOL=MAR&amp;VAR:INDEX=0"}</definedName>
    <definedName name="_6585__FDSAUDITLINK__" hidden="1">{"fdsup://directions/FAT Viewer?action=UPDATE&amp;creator=factset&amp;DYN_ARGS=TRUE&amp;DOC_NAME=FAT:FQL_AUDITING_CLIENT_TEMPLATE.FAT&amp;display_string=Audit&amp;VAR:KEY=XCJSBYTQRI&amp;VAR:QUERY=RkZfRU5UUlBSX1ZBTF9EQUlMWSgzOTE1Myk=&amp;WINDOW=FIRST_POPUP&amp;HEIGHT=450&amp;WIDTH=450&amp;START_MA","XIMIZED=FALSE&amp;VAR:CALENDAR=US&amp;VAR:SYMBOL=MAR&amp;VAR:INDEX=0"}</definedName>
    <definedName name="_6586__FDSAUDITLINK__" localSheetId="2" hidden="1">{"fdsup://directions/FAT Viewer?action=UPDATE&amp;creator=factset&amp;DYN_ARGS=TRUE&amp;DOC_NAME=FAT:FQL_AUDITING_CLIENT_TEMPLATE.FAT&amp;display_string=Audit&amp;VAR:KEY=PQHQFIHKHS&amp;VAR:QUERY=RkZfRU5UUlBSX1ZBTF9EQUlMWSgzOTE1Myk=&amp;WINDOW=FIRST_POPUP&amp;HEIGHT=450&amp;WIDTH=450&amp;START_MA","XIMIZED=FALSE&amp;VAR:CALENDAR=US&amp;VAR:SYMBOL=CHH&amp;VAR:INDEX=0"}</definedName>
    <definedName name="_6586__FDSAUDITLINK__" hidden="1">{"fdsup://directions/FAT Viewer?action=UPDATE&amp;creator=factset&amp;DYN_ARGS=TRUE&amp;DOC_NAME=FAT:FQL_AUDITING_CLIENT_TEMPLATE.FAT&amp;display_string=Audit&amp;VAR:KEY=PQHQFIHKHS&amp;VAR:QUERY=RkZfRU5UUlBSX1ZBTF9EQUlMWSgzOTE1Myk=&amp;WINDOW=FIRST_POPUP&amp;HEIGHT=450&amp;WIDTH=450&amp;START_MA","XIMIZED=FALSE&amp;VAR:CALENDAR=US&amp;VAR:SYMBOL=CHH&amp;VAR:INDEX=0"}</definedName>
    <definedName name="_6587__FDSAUDITLINK__" localSheetId="2" hidden="1">{"fdsup://directions/FAT Viewer?action=UPDATE&amp;creator=factset&amp;DYN_ARGS=TRUE&amp;DOC_NAME=FAT:FQL_AUDITING_CLIENT_TEMPLATE.FAT&amp;display_string=Audit&amp;VAR:KEY=HYLYPSRQRW&amp;VAR:QUERY=RkZfRU5UUlBSX1ZBTF9EQUlMWSgzOTE1Myk=&amp;WINDOW=FIRST_POPUP&amp;HEIGHT=450&amp;WIDTH=450&amp;START_MA","XIMIZED=FALSE&amp;VAR:CALENDAR=US&amp;VAR:SYMBOL=WYN&amp;VAR:INDEX=0"}</definedName>
    <definedName name="_6587__FDSAUDITLINK__" hidden="1">{"fdsup://directions/FAT Viewer?action=UPDATE&amp;creator=factset&amp;DYN_ARGS=TRUE&amp;DOC_NAME=FAT:FQL_AUDITING_CLIENT_TEMPLATE.FAT&amp;display_string=Audit&amp;VAR:KEY=HYLYPSRQRW&amp;VAR:QUERY=RkZfRU5UUlBSX1ZBTF9EQUlMWSgzOTE1Myk=&amp;WINDOW=FIRST_POPUP&amp;HEIGHT=450&amp;WIDTH=450&amp;START_MA","XIMIZED=FALSE&amp;VAR:CALENDAR=US&amp;VAR:SYMBOL=WYN&amp;VAR:INDEX=0"}</definedName>
    <definedName name="_6588__FDSAUDITLINK__" localSheetId="2" hidden="1">{"fdsup://directions/FAT Viewer?action=UPDATE&amp;creator=factset&amp;DYN_ARGS=TRUE&amp;DOC_NAME=FAT:FQL_AUDITING_CLIENT_TEMPLATE.FAT&amp;display_string=Audit&amp;VAR:KEY=BATIVWNKPW&amp;VAR:QUERY=RkZfRU5UUlBSX1ZBTF9EQUlMWSgzOTE1MCk=&amp;WINDOW=FIRST_POPUP&amp;HEIGHT=450&amp;WIDTH=450&amp;START_MA","XIMIZED=FALSE&amp;VAR:CALENDAR=US&amp;VAR:SYMBOL=H&amp;VAR:INDEX=0"}</definedName>
    <definedName name="_6588__FDSAUDITLINK__" hidden="1">{"fdsup://directions/FAT Viewer?action=UPDATE&amp;creator=factset&amp;DYN_ARGS=TRUE&amp;DOC_NAME=FAT:FQL_AUDITING_CLIENT_TEMPLATE.FAT&amp;display_string=Audit&amp;VAR:KEY=BATIVWNKPW&amp;VAR:QUERY=RkZfRU5UUlBSX1ZBTF9EQUlMWSgzOTE1MCk=&amp;WINDOW=FIRST_POPUP&amp;HEIGHT=450&amp;WIDTH=450&amp;START_MA","XIMIZED=FALSE&amp;VAR:CALENDAR=US&amp;VAR:SYMBOL=H&amp;VAR:INDEX=0"}</definedName>
    <definedName name="_6589__FDSAUDITLINK__" localSheetId="2" hidden="1">{"fdsup://directions/FAT Viewer?action=UPDATE&amp;creator=factset&amp;DYN_ARGS=TRUE&amp;DOC_NAME=FAT:FQL_AUDITING_CLIENT_TEMPLATE.FAT&amp;display_string=Audit&amp;VAR:KEY=PKFCVWLETE&amp;VAR:QUERY=RkZfRU5UUlBSX1ZBTF9EQUlMWSgzOTE1MCk=&amp;WINDOW=FIRST_POPUP&amp;HEIGHT=450&amp;WIDTH=450&amp;START_MA","XIMIZED=FALSE&amp;VAR:CALENDAR=US&amp;VAR:SYMBOL=HOT&amp;VAR:INDEX=0"}</definedName>
    <definedName name="_6589__FDSAUDITLINK__" hidden="1">{"fdsup://directions/FAT Viewer?action=UPDATE&amp;creator=factset&amp;DYN_ARGS=TRUE&amp;DOC_NAME=FAT:FQL_AUDITING_CLIENT_TEMPLATE.FAT&amp;display_string=Audit&amp;VAR:KEY=PKFCVWLETE&amp;VAR:QUERY=RkZfRU5UUlBSX1ZBTF9EQUlMWSgzOTE1MCk=&amp;WINDOW=FIRST_POPUP&amp;HEIGHT=450&amp;WIDTH=450&amp;START_MA","XIMIZED=FALSE&amp;VAR:CALENDAR=US&amp;VAR:SYMBOL=HOT&amp;VAR:INDEX=0"}</definedName>
    <definedName name="_659__________123Graph_DCHART_7" hidden="1">#REF!</definedName>
    <definedName name="_65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59__FDSAUDITLINK__" hidden="1">{"fdsup://directions/FAT Viewer?action=UPDATE&amp;creator=factset&amp;DYN_ARGS=TRUE&amp;DOC_NAME=FAT:FQL_AUDITING_CLIENT_TEMPLATE.FAT&amp;display_string=Audit&amp;VAR:KEY=OTOPIVWHEN&amp;VAR:QUERY=RkZfR1JPU1NfSU5DKExUTSwwLCwsUkYsVVNEKQ==&amp;WINDOW=FIRST_POPUP&amp;HEIGHT=450&amp;WIDTH=450&amp;STAR","T_MAXIMIZED=FALSE&amp;VAR:CALENDAR=US&amp;VAR:SYMBOL=70557310&amp;VAR:INDEX=0"}</definedName>
    <definedName name="_6590__FDSAUDITLINK__" localSheetId="2" hidden="1">{"fdsup://directions/FAT Viewer?action=UPDATE&amp;creator=factset&amp;DYN_ARGS=TRUE&amp;DOC_NAME=FAT:FQL_AUDITING_CLIENT_TEMPLATE.FAT&amp;display_string=Audit&amp;VAR:KEY=VYPYFOPMHQ&amp;VAR:QUERY=RkZfRU5UUlBSX1ZBTF9EQUlMWSgzOTE1MCk=&amp;WINDOW=FIRST_POPUP&amp;HEIGHT=450&amp;WIDTH=450&amp;START_MA","XIMIZED=FALSE&amp;VAR:CALENDAR=US&amp;VAR:SYMBOL=585284&amp;VAR:INDEX=0"}</definedName>
    <definedName name="_6590__FDSAUDITLINK__" hidden="1">{"fdsup://directions/FAT Viewer?action=UPDATE&amp;creator=factset&amp;DYN_ARGS=TRUE&amp;DOC_NAME=FAT:FQL_AUDITING_CLIENT_TEMPLATE.FAT&amp;display_string=Audit&amp;VAR:KEY=VYPYFOPMHQ&amp;VAR:QUERY=RkZfRU5UUlBSX1ZBTF9EQUlMWSgzOTE1MCk=&amp;WINDOW=FIRST_POPUP&amp;HEIGHT=450&amp;WIDTH=450&amp;START_MA","XIMIZED=FALSE&amp;VAR:CALENDAR=US&amp;VAR:SYMBOL=585284&amp;VAR:INDEX=0"}</definedName>
    <definedName name="_6591__FDSAUDITLINK__" localSheetId="2" hidden="1">{"fdsup://directions/FAT Viewer?action=UPDATE&amp;creator=factset&amp;DYN_ARGS=TRUE&amp;DOC_NAME=FAT:FQL_AUDITING_CLIENT_TEMPLATE.FAT&amp;display_string=Audit&amp;VAR:KEY=DARCZGDENG&amp;VAR:QUERY=RkZfRU5UUlBSX1ZBTF9EQUlMWSgzOTE1MCk=&amp;WINDOW=FIRST_POPUP&amp;HEIGHT=450&amp;WIDTH=450&amp;START_MA","XIMIZED=FALSE&amp;VAR:CALENDAR=US&amp;VAR:SYMBOL=MAR&amp;VAR:INDEX=0"}</definedName>
    <definedName name="_6591__FDSAUDITLINK__" hidden="1">{"fdsup://directions/FAT Viewer?action=UPDATE&amp;creator=factset&amp;DYN_ARGS=TRUE&amp;DOC_NAME=FAT:FQL_AUDITING_CLIENT_TEMPLATE.FAT&amp;display_string=Audit&amp;VAR:KEY=DARCZGDENG&amp;VAR:QUERY=RkZfRU5UUlBSX1ZBTF9EQUlMWSgzOTE1MCk=&amp;WINDOW=FIRST_POPUP&amp;HEIGHT=450&amp;WIDTH=450&amp;START_MA","XIMIZED=FALSE&amp;VAR:CALENDAR=US&amp;VAR:SYMBOL=MAR&amp;VAR:INDEX=0"}</definedName>
    <definedName name="_6592__FDSAUDITLINK__" localSheetId="2" hidden="1">{"fdsup://directions/FAT Viewer?action=UPDATE&amp;creator=factset&amp;DYN_ARGS=TRUE&amp;DOC_NAME=FAT:FQL_AUDITING_CLIENT_TEMPLATE.FAT&amp;display_string=Audit&amp;VAR:KEY=RGRONGTULM&amp;VAR:QUERY=RkZfRU5UUlBSX1ZBTF9EQUlMWSgzOTE1MCk=&amp;WINDOW=FIRST_POPUP&amp;HEIGHT=450&amp;WIDTH=450&amp;START_MA","XIMIZED=FALSE&amp;VAR:CALENDAR=US&amp;VAR:SYMBOL=CHH&amp;VAR:INDEX=0"}</definedName>
    <definedName name="_6592__FDSAUDITLINK__" hidden="1">{"fdsup://directions/FAT Viewer?action=UPDATE&amp;creator=factset&amp;DYN_ARGS=TRUE&amp;DOC_NAME=FAT:FQL_AUDITING_CLIENT_TEMPLATE.FAT&amp;display_string=Audit&amp;VAR:KEY=RGRONGTULM&amp;VAR:QUERY=RkZfRU5UUlBSX1ZBTF9EQUlMWSgzOTE1MCk=&amp;WINDOW=FIRST_POPUP&amp;HEIGHT=450&amp;WIDTH=450&amp;START_MA","XIMIZED=FALSE&amp;VAR:CALENDAR=US&amp;VAR:SYMBOL=CHH&amp;VAR:INDEX=0"}</definedName>
    <definedName name="_6593__FDSAUDITLINK__" localSheetId="2" hidden="1">{"fdsup://directions/FAT Viewer?action=UPDATE&amp;creator=factset&amp;DYN_ARGS=TRUE&amp;DOC_NAME=FAT:FQL_AUDITING_CLIENT_TEMPLATE.FAT&amp;display_string=Audit&amp;VAR:KEY=HQTEBSHSFY&amp;VAR:QUERY=RkZfRU5UUlBSX1ZBTF9EQUlMWSgzOTE1MCk=&amp;WINDOW=FIRST_POPUP&amp;HEIGHT=450&amp;WIDTH=450&amp;START_MA","XIMIZED=FALSE&amp;VAR:CALENDAR=US&amp;VAR:SYMBOL=WYN&amp;VAR:INDEX=0"}</definedName>
    <definedName name="_6593__FDSAUDITLINK__" hidden="1">{"fdsup://directions/FAT Viewer?action=UPDATE&amp;creator=factset&amp;DYN_ARGS=TRUE&amp;DOC_NAME=FAT:FQL_AUDITING_CLIENT_TEMPLATE.FAT&amp;display_string=Audit&amp;VAR:KEY=HQTEBSHSFY&amp;VAR:QUERY=RkZfRU5UUlBSX1ZBTF9EQUlMWSgzOTE1MCk=&amp;WINDOW=FIRST_POPUP&amp;HEIGHT=450&amp;WIDTH=450&amp;START_MA","XIMIZED=FALSE&amp;VAR:CALENDAR=US&amp;VAR:SYMBOL=WYN&amp;VAR:INDEX=0"}</definedName>
    <definedName name="_6594__FDSAUDITLINK__" localSheetId="2" hidden="1">{"fdsup://directions/FAT Viewer?action=UPDATE&amp;creator=factset&amp;DYN_ARGS=TRUE&amp;DOC_NAME=FAT:FQL_AUDITING_CLIENT_TEMPLATE.FAT&amp;display_string=Audit&amp;VAR:KEY=TMTCRURYLW&amp;VAR:QUERY=RkZfRU5UUlBSX1ZBTF9EQUlMWSgzOTE0OSk=&amp;WINDOW=FIRST_POPUP&amp;HEIGHT=450&amp;WIDTH=450&amp;START_MA","XIMIZED=FALSE&amp;VAR:CALENDAR=US&amp;VAR:SYMBOL=H&amp;VAR:INDEX=0"}</definedName>
    <definedName name="_6594__FDSAUDITLINK__" hidden="1">{"fdsup://directions/FAT Viewer?action=UPDATE&amp;creator=factset&amp;DYN_ARGS=TRUE&amp;DOC_NAME=FAT:FQL_AUDITING_CLIENT_TEMPLATE.FAT&amp;display_string=Audit&amp;VAR:KEY=TMTCRURYLW&amp;VAR:QUERY=RkZfRU5UUlBSX1ZBTF9EQUlMWSgzOTE0OSk=&amp;WINDOW=FIRST_POPUP&amp;HEIGHT=450&amp;WIDTH=450&amp;START_MA","XIMIZED=FALSE&amp;VAR:CALENDAR=US&amp;VAR:SYMBOL=H&amp;VAR:INDEX=0"}</definedName>
    <definedName name="_6595__FDSAUDITLINK__" localSheetId="2" hidden="1">{"fdsup://directions/FAT Viewer?action=UPDATE&amp;creator=factset&amp;DYN_ARGS=TRUE&amp;DOC_NAME=FAT:FQL_AUDITING_CLIENT_TEMPLATE.FAT&amp;display_string=Audit&amp;VAR:KEY=NKRYPYDSBM&amp;VAR:QUERY=RkZfRU5UUlBSX1ZBTF9EQUlMWSgzOTE0OSk=&amp;WINDOW=FIRST_POPUP&amp;HEIGHT=450&amp;WIDTH=450&amp;START_MA","XIMIZED=FALSE&amp;VAR:CALENDAR=US&amp;VAR:SYMBOL=HOT&amp;VAR:INDEX=0"}</definedName>
    <definedName name="_6595__FDSAUDITLINK__" hidden="1">{"fdsup://directions/FAT Viewer?action=UPDATE&amp;creator=factset&amp;DYN_ARGS=TRUE&amp;DOC_NAME=FAT:FQL_AUDITING_CLIENT_TEMPLATE.FAT&amp;display_string=Audit&amp;VAR:KEY=NKRYPYDSBM&amp;VAR:QUERY=RkZfRU5UUlBSX1ZBTF9EQUlMWSgzOTE0OSk=&amp;WINDOW=FIRST_POPUP&amp;HEIGHT=450&amp;WIDTH=450&amp;START_MA","XIMIZED=FALSE&amp;VAR:CALENDAR=US&amp;VAR:SYMBOL=HOT&amp;VAR:INDEX=0"}</definedName>
    <definedName name="_6596__FDSAUDITLINK__" localSheetId="2" hidden="1">{"fdsup://directions/FAT Viewer?action=UPDATE&amp;creator=factset&amp;DYN_ARGS=TRUE&amp;DOC_NAME=FAT:FQL_AUDITING_CLIENT_TEMPLATE.FAT&amp;display_string=Audit&amp;VAR:KEY=RGRKDMLYRQ&amp;VAR:QUERY=RkZfRU5UUlBSX1ZBTF9EQUlMWSgzOTE0OSk=&amp;WINDOW=FIRST_POPUP&amp;HEIGHT=450&amp;WIDTH=450&amp;START_MA","XIMIZED=FALSE&amp;VAR:CALENDAR=US&amp;VAR:SYMBOL=585284&amp;VAR:INDEX=0"}</definedName>
    <definedName name="_6596__FDSAUDITLINK__" hidden="1">{"fdsup://directions/FAT Viewer?action=UPDATE&amp;creator=factset&amp;DYN_ARGS=TRUE&amp;DOC_NAME=FAT:FQL_AUDITING_CLIENT_TEMPLATE.FAT&amp;display_string=Audit&amp;VAR:KEY=RGRKDMLYRQ&amp;VAR:QUERY=RkZfRU5UUlBSX1ZBTF9EQUlMWSgzOTE0OSk=&amp;WINDOW=FIRST_POPUP&amp;HEIGHT=450&amp;WIDTH=450&amp;START_MA","XIMIZED=FALSE&amp;VAR:CALENDAR=US&amp;VAR:SYMBOL=585284&amp;VAR:INDEX=0"}</definedName>
    <definedName name="_6597__FDSAUDITLINK__" localSheetId="2" hidden="1">{"fdsup://directions/FAT Viewer?action=UPDATE&amp;creator=factset&amp;DYN_ARGS=TRUE&amp;DOC_NAME=FAT:FQL_AUDITING_CLIENT_TEMPLATE.FAT&amp;display_string=Audit&amp;VAR:KEY=TSRWLUJGTS&amp;VAR:QUERY=RkZfRU5UUlBSX1ZBTF9EQUlMWSgzOTE0OSk=&amp;WINDOW=FIRST_POPUP&amp;HEIGHT=450&amp;WIDTH=450&amp;START_MA","XIMIZED=FALSE&amp;VAR:CALENDAR=US&amp;VAR:SYMBOL=MAR&amp;VAR:INDEX=0"}</definedName>
    <definedName name="_6597__FDSAUDITLINK__" hidden="1">{"fdsup://directions/FAT Viewer?action=UPDATE&amp;creator=factset&amp;DYN_ARGS=TRUE&amp;DOC_NAME=FAT:FQL_AUDITING_CLIENT_TEMPLATE.FAT&amp;display_string=Audit&amp;VAR:KEY=TSRWLUJGTS&amp;VAR:QUERY=RkZfRU5UUlBSX1ZBTF9EQUlMWSgzOTE0OSk=&amp;WINDOW=FIRST_POPUP&amp;HEIGHT=450&amp;WIDTH=450&amp;START_MA","XIMIZED=FALSE&amp;VAR:CALENDAR=US&amp;VAR:SYMBOL=MAR&amp;VAR:INDEX=0"}</definedName>
    <definedName name="_6598__FDSAUDITLINK__" localSheetId="2" hidden="1">{"fdsup://directions/FAT Viewer?action=UPDATE&amp;creator=factset&amp;DYN_ARGS=TRUE&amp;DOC_NAME=FAT:FQL_AUDITING_CLIENT_TEMPLATE.FAT&amp;display_string=Audit&amp;VAR:KEY=VGBMLSHOBS&amp;VAR:QUERY=RkZfRU5UUlBSX1ZBTF9EQUlMWSgzOTE0OSk=&amp;WINDOW=FIRST_POPUP&amp;HEIGHT=450&amp;WIDTH=450&amp;START_MA","XIMIZED=FALSE&amp;VAR:CALENDAR=US&amp;VAR:SYMBOL=CHH&amp;VAR:INDEX=0"}</definedName>
    <definedName name="_6598__FDSAUDITLINK__" hidden="1">{"fdsup://directions/FAT Viewer?action=UPDATE&amp;creator=factset&amp;DYN_ARGS=TRUE&amp;DOC_NAME=FAT:FQL_AUDITING_CLIENT_TEMPLATE.FAT&amp;display_string=Audit&amp;VAR:KEY=VGBMLSHOBS&amp;VAR:QUERY=RkZfRU5UUlBSX1ZBTF9EQUlMWSgzOTE0OSk=&amp;WINDOW=FIRST_POPUP&amp;HEIGHT=450&amp;WIDTH=450&amp;START_MA","XIMIZED=FALSE&amp;VAR:CALENDAR=US&amp;VAR:SYMBOL=CHH&amp;VAR:INDEX=0"}</definedName>
    <definedName name="_6599__FDSAUDITLINK__" localSheetId="2" hidden="1">{"fdsup://directions/FAT Viewer?action=UPDATE&amp;creator=factset&amp;DYN_ARGS=TRUE&amp;DOC_NAME=FAT:FQL_AUDITING_CLIENT_TEMPLATE.FAT&amp;display_string=Audit&amp;VAR:KEY=TSZIPUHKJK&amp;VAR:QUERY=RkZfRU5UUlBSX1ZBTF9EQUlMWSgzOTE0OSk=&amp;WINDOW=FIRST_POPUP&amp;HEIGHT=450&amp;WIDTH=450&amp;START_MA","XIMIZED=FALSE&amp;VAR:CALENDAR=US&amp;VAR:SYMBOL=WYN&amp;VAR:INDEX=0"}</definedName>
    <definedName name="_6599__FDSAUDITLINK__" hidden="1">{"fdsup://directions/FAT Viewer?action=UPDATE&amp;creator=factset&amp;DYN_ARGS=TRUE&amp;DOC_NAME=FAT:FQL_AUDITING_CLIENT_TEMPLATE.FAT&amp;display_string=Audit&amp;VAR:KEY=TSZIPUHKJK&amp;VAR:QUERY=RkZfRU5UUlBSX1ZBTF9EQUlMWSgzOTE0OSk=&amp;WINDOW=FIRST_POPUP&amp;HEIGHT=450&amp;WIDTH=450&amp;START_MA","XIMIZED=FALSE&amp;VAR:CALENDAR=US&amp;VAR:SYMBOL=WYN&amp;VAR:INDEX=0"}</definedName>
    <definedName name="_65IQ_CURRENCY_GAIN_INS" hidden="1">"c238"</definedName>
    <definedName name="_66_____________________123Graph_XCHART_16" hidden="1">#REF!</definedName>
    <definedName name="_66__________________123Graph_XCHART_15" hidden="1">#REF!</definedName>
    <definedName name="_66______123Graph_XCHART_14" hidden="1">#REF!</definedName>
    <definedName name="_66______123Graph_XCHART_15" hidden="1">#REF!</definedName>
    <definedName name="_66__123Graph_BCHART_14" hidden="1">#REF!</definedName>
    <definedName name="_66__123Graph_BCHART_3" hidden="1">#REF!</definedName>
    <definedName name="_66__123Graph_BSS5_A" hidden="1">#N/A</definedName>
    <definedName name="_66__123Graph_CCHART_5" hidden="1">#REF!</definedName>
    <definedName name="_66__123Graph_CWAGES_BY_B_U" hidden="1">#REF!</definedName>
    <definedName name="_66__123Graph_DCHART_1" hidden="1">#REF!</definedName>
    <definedName name="_66__123Graph_XCHART_1" hidden="1">#REF!</definedName>
    <definedName name="_66__123Graph_XCHART_15" hidden="1">#REF!</definedName>
    <definedName name="_66__123Graph_XLZ_WK_CPI_87_93" hidden="1">#REF!</definedName>
    <definedName name="_66__123Graph_XSUPPLIES_BY_B_U" hidden="1">#REF!</definedName>
    <definedName name="_66__123Graph_XTAX_CREDIT" hidden="1">#REF!</definedName>
    <definedName name="_66__FDSAUDITLINK__" localSheetId="2" hidden="1">{"fdsup://IBCentral/FAT Viewer?action=UPDATE&amp;creator=factset&amp;DOC_NAME=fat:reuters_annual_source_window.fat&amp;display_string=Audit&amp;DYN_ARGS=TRUE&amp;VAR:ID1=74730W10&amp;VAR:RCODE=AITL&amp;VAR:SDATE=20061299&amp;VAR:FREQ=Y&amp;VAR:RELITEM=RP&amp;VAR:CURRENCY=USD&amp;VAR:CURRSOURCE=EXSHAR","E&amp;VAR:NATFREQ=ANNUAL&amp;VAR:RFIELD=FINALIZED&amp;VAR:DB_TYPE=&amp;VAR:UNITS=M&amp;window=popup&amp;width=450&amp;height=300&amp;START_MAXIMIZED=FALSE"}</definedName>
    <definedName name="_66__FDSAUDITLINK__" hidden="1">{"fdsup://Directions/FactSet Auditing Viewer?action=AUDIT_VALUE&amp;DB=129&amp;ID1=00506P10&amp;VALUEID=02001&amp;SDATE=201004&amp;PERIODTYPE=QTR_STD&amp;SCFT=3&amp;window=popup_no_bar&amp;width=385&amp;height=120&amp;START_MAXIMIZED=FALSE&amp;creator=factset&amp;display_string=Audit"}</definedName>
    <definedName name="_66__FDSAUDITLINK___1" localSheetId="2" hidden="1">{"fdsup://Directions/FactSet Auditing Viewer?action=AUDIT_VALUE&amp;DB=129&amp;ID1=00506P10&amp;VALUEID=02001&amp;SDATE=201004&amp;PERIODTYPE=QTR_STD&amp;SCFT=3&amp;window=popup_no_bar&amp;width=385&amp;height=120&amp;START_MAXIMIZED=FALSE&amp;creator=factset&amp;display_string=Audit"}</definedName>
    <definedName name="_66__FDSAUDITLINK___1" hidden="1">{"fdsup://Directions/FactSet Auditing Viewer?action=AUDIT_VALUE&amp;DB=129&amp;ID1=00506P10&amp;VALUEID=02001&amp;SDATE=201004&amp;PERIODTYPE=QTR_STD&amp;SCFT=3&amp;window=popup_no_bar&amp;width=385&amp;height=120&amp;START_MAXIMIZED=FALSE&amp;creator=factset&amp;display_string=Audit"}</definedName>
    <definedName name="_66_0__123Graph_LBL_ACHAR" hidden="1">#REF!</definedName>
    <definedName name="_66_0_Table2_" hidden="1">#REF!</definedName>
    <definedName name="_660__________123Graph_DCHART_8" hidden="1">#REF!</definedName>
    <definedName name="_66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60__FDSAUDITLINK__" hidden="1">{"fdsup://directions/FAT Viewer?action=UPDATE&amp;creator=factset&amp;DYN_ARGS=TRUE&amp;DOC_NAME=FAT:FQL_AUDITING_CLIENT_TEMPLATE.FAT&amp;display_string=Audit&amp;VAR:KEY=GBUPMNAHKV&amp;VAR:QUERY=RkZfRU5UUlBSX1ZBTF9EQUlMWSgwLCwsLFVTRCwnRElMJykgLyBGRV9FU1RJTUFURShFQklUREEsTUVBTixBT","k5VQUxfUk9MTCwrMiwwLCwsJyxDVVJSRU5DWT1VU0QsRklYRURSQVRFPU5PLCcp&amp;WINDOW=FIRST_POPUP&amp;HEIGHT=450&amp;WIDTH=450&amp;START_MAXIMIZED=FALSE&amp;VAR:CALENDAR=FIVEDAY&amp;VAR:SYMBOL=0&amp;VAR:INDEX=0"}</definedName>
    <definedName name="_6600__FDSAUDITLINK__" localSheetId="2" hidden="1">{"fdsup://directions/FAT Viewer?action=UPDATE&amp;creator=factset&amp;DYN_ARGS=TRUE&amp;DOC_NAME=FAT:FQL_AUDITING_CLIENT_TEMPLATE.FAT&amp;display_string=Audit&amp;VAR:KEY=ZOPMZWJIRU&amp;VAR:QUERY=RkZfRU5UUlBSX1ZBTF9EQUlMWSgzOTE0OCk=&amp;WINDOW=FIRST_POPUP&amp;HEIGHT=450&amp;WIDTH=450&amp;START_MA","XIMIZED=FALSE&amp;VAR:CALENDAR=US&amp;VAR:SYMBOL=H&amp;VAR:INDEX=0"}</definedName>
    <definedName name="_6600__FDSAUDITLINK__" hidden="1">{"fdsup://directions/FAT Viewer?action=UPDATE&amp;creator=factset&amp;DYN_ARGS=TRUE&amp;DOC_NAME=FAT:FQL_AUDITING_CLIENT_TEMPLATE.FAT&amp;display_string=Audit&amp;VAR:KEY=ZOPMZWJIRU&amp;VAR:QUERY=RkZfRU5UUlBSX1ZBTF9EQUlMWSgzOTE0OCk=&amp;WINDOW=FIRST_POPUP&amp;HEIGHT=450&amp;WIDTH=450&amp;START_MA","XIMIZED=FALSE&amp;VAR:CALENDAR=US&amp;VAR:SYMBOL=H&amp;VAR:INDEX=0"}</definedName>
    <definedName name="_6601__FDSAUDITLINK__" localSheetId="2" hidden="1">{"fdsup://directions/FAT Viewer?action=UPDATE&amp;creator=factset&amp;DYN_ARGS=TRUE&amp;DOC_NAME=FAT:FQL_AUDITING_CLIENT_TEMPLATE.FAT&amp;display_string=Audit&amp;VAR:KEY=JKZETKRUBQ&amp;VAR:QUERY=RkZfRU5UUlBSX1ZBTF9EQUlMWSgzOTE0OCk=&amp;WINDOW=FIRST_POPUP&amp;HEIGHT=450&amp;WIDTH=450&amp;START_MA","XIMIZED=FALSE&amp;VAR:CALENDAR=US&amp;VAR:SYMBOL=HOT&amp;VAR:INDEX=0"}</definedName>
    <definedName name="_6601__FDSAUDITLINK__" hidden="1">{"fdsup://directions/FAT Viewer?action=UPDATE&amp;creator=factset&amp;DYN_ARGS=TRUE&amp;DOC_NAME=FAT:FQL_AUDITING_CLIENT_TEMPLATE.FAT&amp;display_string=Audit&amp;VAR:KEY=JKZETKRUBQ&amp;VAR:QUERY=RkZfRU5UUlBSX1ZBTF9EQUlMWSgzOTE0OCk=&amp;WINDOW=FIRST_POPUP&amp;HEIGHT=450&amp;WIDTH=450&amp;START_MA","XIMIZED=FALSE&amp;VAR:CALENDAR=US&amp;VAR:SYMBOL=HOT&amp;VAR:INDEX=0"}</definedName>
    <definedName name="_6602__FDSAUDITLINK__" localSheetId="2" hidden="1">{"fdsup://directions/FAT Viewer?action=UPDATE&amp;creator=factset&amp;DYN_ARGS=TRUE&amp;DOC_NAME=FAT:FQL_AUDITING_CLIENT_TEMPLATE.FAT&amp;display_string=Audit&amp;VAR:KEY=NAJQHSDWTC&amp;VAR:QUERY=RkZfRU5UUlBSX1ZBTF9EQUlMWSgzOTE0OCk=&amp;WINDOW=FIRST_POPUP&amp;HEIGHT=450&amp;WIDTH=450&amp;START_MA","XIMIZED=FALSE&amp;VAR:CALENDAR=US&amp;VAR:SYMBOL=585284&amp;VAR:INDEX=0"}</definedName>
    <definedName name="_6602__FDSAUDITLINK__" hidden="1">{"fdsup://directions/FAT Viewer?action=UPDATE&amp;creator=factset&amp;DYN_ARGS=TRUE&amp;DOC_NAME=FAT:FQL_AUDITING_CLIENT_TEMPLATE.FAT&amp;display_string=Audit&amp;VAR:KEY=NAJQHSDWTC&amp;VAR:QUERY=RkZfRU5UUlBSX1ZBTF9EQUlMWSgzOTE0OCk=&amp;WINDOW=FIRST_POPUP&amp;HEIGHT=450&amp;WIDTH=450&amp;START_MA","XIMIZED=FALSE&amp;VAR:CALENDAR=US&amp;VAR:SYMBOL=585284&amp;VAR:INDEX=0"}</definedName>
    <definedName name="_6603__FDSAUDITLINK__" localSheetId="2" hidden="1">{"fdsup://directions/FAT Viewer?action=UPDATE&amp;creator=factset&amp;DYN_ARGS=TRUE&amp;DOC_NAME=FAT:FQL_AUDITING_CLIENT_TEMPLATE.FAT&amp;display_string=Audit&amp;VAR:KEY=TMNGRGFKFK&amp;VAR:QUERY=RkZfRU5UUlBSX1ZBTF9EQUlMWSgzOTE0OCk=&amp;WINDOW=FIRST_POPUP&amp;HEIGHT=450&amp;WIDTH=450&amp;START_MA","XIMIZED=FALSE&amp;VAR:CALENDAR=US&amp;VAR:SYMBOL=MAR&amp;VAR:INDEX=0"}</definedName>
    <definedName name="_6603__FDSAUDITLINK__" hidden="1">{"fdsup://directions/FAT Viewer?action=UPDATE&amp;creator=factset&amp;DYN_ARGS=TRUE&amp;DOC_NAME=FAT:FQL_AUDITING_CLIENT_TEMPLATE.FAT&amp;display_string=Audit&amp;VAR:KEY=TMNGRGFKFK&amp;VAR:QUERY=RkZfRU5UUlBSX1ZBTF9EQUlMWSgzOTE0OCk=&amp;WINDOW=FIRST_POPUP&amp;HEIGHT=450&amp;WIDTH=450&amp;START_MA","XIMIZED=FALSE&amp;VAR:CALENDAR=US&amp;VAR:SYMBOL=MAR&amp;VAR:INDEX=0"}</definedName>
    <definedName name="_6604__FDSAUDITLINK__" localSheetId="2" hidden="1">{"fdsup://directions/FAT Viewer?action=UPDATE&amp;creator=factset&amp;DYN_ARGS=TRUE&amp;DOC_NAME=FAT:FQL_AUDITING_CLIENT_TEMPLATE.FAT&amp;display_string=Audit&amp;VAR:KEY=JKJMTSZURE&amp;VAR:QUERY=RkZfRU5UUlBSX1ZBTF9EQUlMWSgzOTE0OCk=&amp;WINDOW=FIRST_POPUP&amp;HEIGHT=450&amp;WIDTH=450&amp;START_MA","XIMIZED=FALSE&amp;VAR:CALENDAR=US&amp;VAR:SYMBOL=CHH&amp;VAR:INDEX=0"}</definedName>
    <definedName name="_6604__FDSAUDITLINK__" hidden="1">{"fdsup://directions/FAT Viewer?action=UPDATE&amp;creator=factset&amp;DYN_ARGS=TRUE&amp;DOC_NAME=FAT:FQL_AUDITING_CLIENT_TEMPLATE.FAT&amp;display_string=Audit&amp;VAR:KEY=JKJMTSZURE&amp;VAR:QUERY=RkZfRU5UUlBSX1ZBTF9EQUlMWSgzOTE0OCk=&amp;WINDOW=FIRST_POPUP&amp;HEIGHT=450&amp;WIDTH=450&amp;START_MA","XIMIZED=FALSE&amp;VAR:CALENDAR=US&amp;VAR:SYMBOL=CHH&amp;VAR:INDEX=0"}</definedName>
    <definedName name="_6605__FDSAUDITLINK__" localSheetId="2" hidden="1">{"fdsup://directions/FAT Viewer?action=UPDATE&amp;creator=factset&amp;DYN_ARGS=TRUE&amp;DOC_NAME=FAT:FQL_AUDITING_CLIENT_TEMPLATE.FAT&amp;display_string=Audit&amp;VAR:KEY=TCPQFELQBY&amp;VAR:QUERY=RkZfRU5UUlBSX1ZBTF9EQUlMWSgzOTE0OCk=&amp;WINDOW=FIRST_POPUP&amp;HEIGHT=450&amp;WIDTH=450&amp;START_MA","XIMIZED=FALSE&amp;VAR:CALENDAR=US&amp;VAR:SYMBOL=WYN&amp;VAR:INDEX=0"}</definedName>
    <definedName name="_6605__FDSAUDITLINK__" hidden="1">{"fdsup://directions/FAT Viewer?action=UPDATE&amp;creator=factset&amp;DYN_ARGS=TRUE&amp;DOC_NAME=FAT:FQL_AUDITING_CLIENT_TEMPLATE.FAT&amp;display_string=Audit&amp;VAR:KEY=TCPQFELQBY&amp;VAR:QUERY=RkZfRU5UUlBSX1ZBTF9EQUlMWSgzOTE0OCk=&amp;WINDOW=FIRST_POPUP&amp;HEIGHT=450&amp;WIDTH=450&amp;START_MA","XIMIZED=FALSE&amp;VAR:CALENDAR=US&amp;VAR:SYMBOL=WYN&amp;VAR:INDEX=0"}</definedName>
    <definedName name="_6606__FDSAUDITLINK__" localSheetId="2" hidden="1">{"fdsup://directions/FAT Viewer?action=UPDATE&amp;creator=factset&amp;DYN_ARGS=TRUE&amp;DOC_NAME=FAT:FQL_AUDITING_CLIENT_TEMPLATE.FAT&amp;display_string=Audit&amp;VAR:KEY=XIDOXCBULE&amp;VAR:QUERY=RkZfRU5UUlBSX1ZBTF9EQUlMWSgzOTE0Nyk=&amp;WINDOW=FIRST_POPUP&amp;HEIGHT=450&amp;WIDTH=450&amp;START_MA","XIMIZED=FALSE&amp;VAR:CALENDAR=US&amp;VAR:SYMBOL=H&amp;VAR:INDEX=0"}</definedName>
    <definedName name="_6606__FDSAUDITLINK__" hidden="1">{"fdsup://directions/FAT Viewer?action=UPDATE&amp;creator=factset&amp;DYN_ARGS=TRUE&amp;DOC_NAME=FAT:FQL_AUDITING_CLIENT_TEMPLATE.FAT&amp;display_string=Audit&amp;VAR:KEY=XIDOXCBULE&amp;VAR:QUERY=RkZfRU5UUlBSX1ZBTF9EQUlMWSgzOTE0Nyk=&amp;WINDOW=FIRST_POPUP&amp;HEIGHT=450&amp;WIDTH=450&amp;START_MA","XIMIZED=FALSE&amp;VAR:CALENDAR=US&amp;VAR:SYMBOL=H&amp;VAR:INDEX=0"}</definedName>
    <definedName name="_6607__FDSAUDITLINK__" localSheetId="2" hidden="1">{"fdsup://directions/FAT Viewer?action=UPDATE&amp;creator=factset&amp;DYN_ARGS=TRUE&amp;DOC_NAME=FAT:FQL_AUDITING_CLIENT_TEMPLATE.FAT&amp;display_string=Audit&amp;VAR:KEY=DIJYBAFYFW&amp;VAR:QUERY=RkZfRU5UUlBSX1ZBTF9EQUlMWSgzOTE0Nyk=&amp;WINDOW=FIRST_POPUP&amp;HEIGHT=450&amp;WIDTH=450&amp;START_MA","XIMIZED=FALSE&amp;VAR:CALENDAR=US&amp;VAR:SYMBOL=HOT&amp;VAR:INDEX=0"}</definedName>
    <definedName name="_6607__FDSAUDITLINK__" hidden="1">{"fdsup://directions/FAT Viewer?action=UPDATE&amp;creator=factset&amp;DYN_ARGS=TRUE&amp;DOC_NAME=FAT:FQL_AUDITING_CLIENT_TEMPLATE.FAT&amp;display_string=Audit&amp;VAR:KEY=DIJYBAFYFW&amp;VAR:QUERY=RkZfRU5UUlBSX1ZBTF9EQUlMWSgzOTE0Nyk=&amp;WINDOW=FIRST_POPUP&amp;HEIGHT=450&amp;WIDTH=450&amp;START_MA","XIMIZED=FALSE&amp;VAR:CALENDAR=US&amp;VAR:SYMBOL=HOT&amp;VAR:INDEX=0"}</definedName>
    <definedName name="_6608__FDSAUDITLINK__" localSheetId="2" hidden="1">{"fdsup://directions/FAT Viewer?action=UPDATE&amp;creator=factset&amp;DYN_ARGS=TRUE&amp;DOC_NAME=FAT:FQL_AUDITING_CLIENT_TEMPLATE.FAT&amp;display_string=Audit&amp;VAR:KEY=XUPMPGXIRA&amp;VAR:QUERY=RkZfRU5UUlBSX1ZBTF9EQUlMWSgzOTE0Nyk=&amp;WINDOW=FIRST_POPUP&amp;HEIGHT=450&amp;WIDTH=450&amp;START_MA","XIMIZED=FALSE&amp;VAR:CALENDAR=US&amp;VAR:SYMBOL=585284&amp;VAR:INDEX=0"}</definedName>
    <definedName name="_6608__FDSAUDITLINK__" hidden="1">{"fdsup://directions/FAT Viewer?action=UPDATE&amp;creator=factset&amp;DYN_ARGS=TRUE&amp;DOC_NAME=FAT:FQL_AUDITING_CLIENT_TEMPLATE.FAT&amp;display_string=Audit&amp;VAR:KEY=XUPMPGXIRA&amp;VAR:QUERY=RkZfRU5UUlBSX1ZBTF9EQUlMWSgzOTE0Nyk=&amp;WINDOW=FIRST_POPUP&amp;HEIGHT=450&amp;WIDTH=450&amp;START_MA","XIMIZED=FALSE&amp;VAR:CALENDAR=US&amp;VAR:SYMBOL=585284&amp;VAR:INDEX=0"}</definedName>
    <definedName name="_6609__FDSAUDITLINK__" localSheetId="2" hidden="1">{"fdsup://directions/FAT Viewer?action=UPDATE&amp;creator=factset&amp;DYN_ARGS=TRUE&amp;DOC_NAME=FAT:FQL_AUDITING_CLIENT_TEMPLATE.FAT&amp;display_string=Audit&amp;VAR:KEY=ZSVIVKDETQ&amp;VAR:QUERY=RkZfRU5UUlBSX1ZBTF9EQUlMWSgzOTE0Nyk=&amp;WINDOW=FIRST_POPUP&amp;HEIGHT=450&amp;WIDTH=450&amp;START_MA","XIMIZED=FALSE&amp;VAR:CALENDAR=US&amp;VAR:SYMBOL=MAR&amp;VAR:INDEX=0"}</definedName>
    <definedName name="_6609__FDSAUDITLINK__" hidden="1">{"fdsup://directions/FAT Viewer?action=UPDATE&amp;creator=factset&amp;DYN_ARGS=TRUE&amp;DOC_NAME=FAT:FQL_AUDITING_CLIENT_TEMPLATE.FAT&amp;display_string=Audit&amp;VAR:KEY=ZSVIVKDETQ&amp;VAR:QUERY=RkZfRU5UUlBSX1ZBTF9EQUlMWSgzOTE0Nyk=&amp;WINDOW=FIRST_POPUP&amp;HEIGHT=450&amp;WIDTH=450&amp;START_MA","XIMIZED=FALSE&amp;VAR:CALENDAR=US&amp;VAR:SYMBOL=MAR&amp;VAR:INDEX=0"}</definedName>
    <definedName name="_661__________123Graph_ECHART_1" hidden="1">#REF!</definedName>
    <definedName name="_66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661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6610__FDSAUDITLINK__" localSheetId="2" hidden="1">{"fdsup://directions/FAT Viewer?action=UPDATE&amp;creator=factset&amp;DYN_ARGS=TRUE&amp;DOC_NAME=FAT:FQL_AUDITING_CLIENT_TEMPLATE.FAT&amp;display_string=Audit&amp;VAR:KEY=PGPGBGXGTE&amp;VAR:QUERY=RkZfRU5UUlBSX1ZBTF9EQUlMWSgzOTE0Nyk=&amp;WINDOW=FIRST_POPUP&amp;HEIGHT=450&amp;WIDTH=450&amp;START_MA","XIMIZED=FALSE&amp;VAR:CALENDAR=US&amp;VAR:SYMBOL=CHH&amp;VAR:INDEX=0"}</definedName>
    <definedName name="_6610__FDSAUDITLINK__" hidden="1">{"fdsup://directions/FAT Viewer?action=UPDATE&amp;creator=factset&amp;DYN_ARGS=TRUE&amp;DOC_NAME=FAT:FQL_AUDITING_CLIENT_TEMPLATE.FAT&amp;display_string=Audit&amp;VAR:KEY=PGPGBGXGTE&amp;VAR:QUERY=RkZfRU5UUlBSX1ZBTF9EQUlMWSgzOTE0Nyk=&amp;WINDOW=FIRST_POPUP&amp;HEIGHT=450&amp;WIDTH=450&amp;START_MA","XIMIZED=FALSE&amp;VAR:CALENDAR=US&amp;VAR:SYMBOL=CHH&amp;VAR:INDEX=0"}</definedName>
    <definedName name="_6611__FDSAUDITLINK__" localSheetId="2" hidden="1">{"fdsup://directions/FAT Viewer?action=UPDATE&amp;creator=factset&amp;DYN_ARGS=TRUE&amp;DOC_NAME=FAT:FQL_AUDITING_CLIENT_TEMPLATE.FAT&amp;display_string=Audit&amp;VAR:KEY=BIZSRWHQXY&amp;VAR:QUERY=RkZfRU5UUlBSX1ZBTF9EQUlMWSgzOTE0Nyk=&amp;WINDOW=FIRST_POPUP&amp;HEIGHT=450&amp;WIDTH=450&amp;START_MA","XIMIZED=FALSE&amp;VAR:CALENDAR=US&amp;VAR:SYMBOL=WYN&amp;VAR:INDEX=0"}</definedName>
    <definedName name="_6611__FDSAUDITLINK__" hidden="1">{"fdsup://directions/FAT Viewer?action=UPDATE&amp;creator=factset&amp;DYN_ARGS=TRUE&amp;DOC_NAME=FAT:FQL_AUDITING_CLIENT_TEMPLATE.FAT&amp;display_string=Audit&amp;VAR:KEY=BIZSRWHQXY&amp;VAR:QUERY=RkZfRU5UUlBSX1ZBTF9EQUlMWSgzOTE0Nyk=&amp;WINDOW=FIRST_POPUP&amp;HEIGHT=450&amp;WIDTH=450&amp;START_MA","XIMIZED=FALSE&amp;VAR:CALENDAR=US&amp;VAR:SYMBOL=WYN&amp;VAR:INDEX=0"}</definedName>
    <definedName name="_6612__FDSAUDITLINK__" localSheetId="2" hidden="1">{"fdsup://directions/FAT Viewer?action=UPDATE&amp;creator=factset&amp;DYN_ARGS=TRUE&amp;DOC_NAME=FAT:FQL_AUDITING_CLIENT_TEMPLATE.FAT&amp;display_string=Audit&amp;VAR:KEY=RCJINCVYNO&amp;VAR:QUERY=RkZfRU5UUlBSX1ZBTF9EQUlMWSgzOTE0Nik=&amp;WINDOW=FIRST_POPUP&amp;HEIGHT=450&amp;WIDTH=450&amp;START_MA","XIMIZED=FALSE&amp;VAR:CALENDAR=US&amp;VAR:SYMBOL=H&amp;VAR:INDEX=0"}</definedName>
    <definedName name="_6612__FDSAUDITLINK__" hidden="1">{"fdsup://directions/FAT Viewer?action=UPDATE&amp;creator=factset&amp;DYN_ARGS=TRUE&amp;DOC_NAME=FAT:FQL_AUDITING_CLIENT_TEMPLATE.FAT&amp;display_string=Audit&amp;VAR:KEY=RCJINCVYNO&amp;VAR:QUERY=RkZfRU5UUlBSX1ZBTF9EQUlMWSgzOTE0Nik=&amp;WINDOW=FIRST_POPUP&amp;HEIGHT=450&amp;WIDTH=450&amp;START_MA","XIMIZED=FALSE&amp;VAR:CALENDAR=US&amp;VAR:SYMBOL=H&amp;VAR:INDEX=0"}</definedName>
    <definedName name="_6613__FDSAUDITLINK__" localSheetId="2" hidden="1">{"fdsup://directions/FAT Viewer?action=UPDATE&amp;creator=factset&amp;DYN_ARGS=TRUE&amp;DOC_NAME=FAT:FQL_AUDITING_CLIENT_TEMPLATE.FAT&amp;display_string=Audit&amp;VAR:KEY=LOVCNGFEBY&amp;VAR:QUERY=RkZfRU5UUlBSX1ZBTF9EQUlMWSgzOTE0Nik=&amp;WINDOW=FIRST_POPUP&amp;HEIGHT=450&amp;WIDTH=450&amp;START_MA","XIMIZED=FALSE&amp;VAR:CALENDAR=US&amp;VAR:SYMBOL=HOT&amp;VAR:INDEX=0"}</definedName>
    <definedName name="_6613__FDSAUDITLINK__" hidden="1">{"fdsup://directions/FAT Viewer?action=UPDATE&amp;creator=factset&amp;DYN_ARGS=TRUE&amp;DOC_NAME=FAT:FQL_AUDITING_CLIENT_TEMPLATE.FAT&amp;display_string=Audit&amp;VAR:KEY=LOVCNGFEBY&amp;VAR:QUERY=RkZfRU5UUlBSX1ZBTF9EQUlMWSgzOTE0Nik=&amp;WINDOW=FIRST_POPUP&amp;HEIGHT=450&amp;WIDTH=450&amp;START_MA","XIMIZED=FALSE&amp;VAR:CALENDAR=US&amp;VAR:SYMBOL=HOT&amp;VAR:INDEX=0"}</definedName>
    <definedName name="_6614__FDSAUDITLINK__" localSheetId="2" hidden="1">{"fdsup://directions/FAT Viewer?action=UPDATE&amp;creator=factset&amp;DYN_ARGS=TRUE&amp;DOC_NAME=FAT:FQL_AUDITING_CLIENT_TEMPLATE.FAT&amp;display_string=Audit&amp;VAR:KEY=FQFIHORAZQ&amp;VAR:QUERY=RkZfRU5UUlBSX1ZBTF9EQUlMWSgzOTE0Nik=&amp;WINDOW=FIRST_POPUP&amp;HEIGHT=450&amp;WIDTH=450&amp;START_MA","XIMIZED=FALSE&amp;VAR:CALENDAR=US&amp;VAR:SYMBOL=585284&amp;VAR:INDEX=0"}</definedName>
    <definedName name="_6614__FDSAUDITLINK__" hidden="1">{"fdsup://directions/FAT Viewer?action=UPDATE&amp;creator=factset&amp;DYN_ARGS=TRUE&amp;DOC_NAME=FAT:FQL_AUDITING_CLIENT_TEMPLATE.FAT&amp;display_string=Audit&amp;VAR:KEY=FQFIHORAZQ&amp;VAR:QUERY=RkZfRU5UUlBSX1ZBTF9EQUlMWSgzOTE0Nik=&amp;WINDOW=FIRST_POPUP&amp;HEIGHT=450&amp;WIDTH=450&amp;START_MA","XIMIZED=FALSE&amp;VAR:CALENDAR=US&amp;VAR:SYMBOL=585284&amp;VAR:INDEX=0"}</definedName>
    <definedName name="_6615__FDSAUDITLINK__" localSheetId="2" hidden="1">{"fdsup://directions/FAT Viewer?action=UPDATE&amp;creator=factset&amp;DYN_ARGS=TRUE&amp;DOC_NAME=FAT:FQL_AUDITING_CLIENT_TEMPLATE.FAT&amp;display_string=Audit&amp;VAR:KEY=LCBMLAZYRE&amp;VAR:QUERY=RkZfRU5UUlBSX1ZBTF9EQUlMWSgzOTE0Nik=&amp;WINDOW=FIRST_POPUP&amp;HEIGHT=450&amp;WIDTH=450&amp;START_MA","XIMIZED=FALSE&amp;VAR:CALENDAR=US&amp;VAR:SYMBOL=MAR&amp;VAR:INDEX=0"}</definedName>
    <definedName name="_6615__FDSAUDITLINK__" hidden="1">{"fdsup://directions/FAT Viewer?action=UPDATE&amp;creator=factset&amp;DYN_ARGS=TRUE&amp;DOC_NAME=FAT:FQL_AUDITING_CLIENT_TEMPLATE.FAT&amp;display_string=Audit&amp;VAR:KEY=LCBMLAZYRE&amp;VAR:QUERY=RkZfRU5UUlBSX1ZBTF9EQUlMWSgzOTE0Nik=&amp;WINDOW=FIRST_POPUP&amp;HEIGHT=450&amp;WIDTH=450&amp;START_MA","XIMIZED=FALSE&amp;VAR:CALENDAR=US&amp;VAR:SYMBOL=MAR&amp;VAR:INDEX=0"}</definedName>
    <definedName name="_6616__FDSAUDITLINK__" localSheetId="2" hidden="1">{"fdsup://directions/FAT Viewer?action=UPDATE&amp;creator=factset&amp;DYN_ARGS=TRUE&amp;DOC_NAME=FAT:FQL_AUDITING_CLIENT_TEMPLATE.FAT&amp;display_string=Audit&amp;VAR:KEY=ZOBMJYTCFC&amp;VAR:QUERY=RkZfRU5UUlBSX1ZBTF9EQUlMWSgzOTE0Nik=&amp;WINDOW=FIRST_POPUP&amp;HEIGHT=450&amp;WIDTH=450&amp;START_MA","XIMIZED=FALSE&amp;VAR:CALENDAR=US&amp;VAR:SYMBOL=CHH&amp;VAR:INDEX=0"}</definedName>
    <definedName name="_6616__FDSAUDITLINK__" hidden="1">{"fdsup://directions/FAT Viewer?action=UPDATE&amp;creator=factset&amp;DYN_ARGS=TRUE&amp;DOC_NAME=FAT:FQL_AUDITING_CLIENT_TEMPLATE.FAT&amp;display_string=Audit&amp;VAR:KEY=ZOBMJYTCFC&amp;VAR:QUERY=RkZfRU5UUlBSX1ZBTF9EQUlMWSgzOTE0Nik=&amp;WINDOW=FIRST_POPUP&amp;HEIGHT=450&amp;WIDTH=450&amp;START_MA","XIMIZED=FALSE&amp;VAR:CALENDAR=US&amp;VAR:SYMBOL=CHH&amp;VAR:INDEX=0"}</definedName>
    <definedName name="_6617__FDSAUDITLINK__" localSheetId="2" hidden="1">{"fdsup://directions/FAT Viewer?action=UPDATE&amp;creator=factset&amp;DYN_ARGS=TRUE&amp;DOC_NAME=FAT:FQL_AUDITING_CLIENT_TEMPLATE.FAT&amp;display_string=Audit&amp;VAR:KEY=FURKZOXMRY&amp;VAR:QUERY=RkZfRU5UUlBSX1ZBTF9EQUlMWSgzOTE0Nik=&amp;WINDOW=FIRST_POPUP&amp;HEIGHT=450&amp;WIDTH=450&amp;START_MA","XIMIZED=FALSE&amp;VAR:CALENDAR=US&amp;VAR:SYMBOL=WYN&amp;VAR:INDEX=0"}</definedName>
    <definedName name="_6617__FDSAUDITLINK__" hidden="1">{"fdsup://directions/FAT Viewer?action=UPDATE&amp;creator=factset&amp;DYN_ARGS=TRUE&amp;DOC_NAME=FAT:FQL_AUDITING_CLIENT_TEMPLATE.FAT&amp;display_string=Audit&amp;VAR:KEY=FURKZOXMRY&amp;VAR:QUERY=RkZfRU5UUlBSX1ZBTF9EQUlMWSgzOTE0Nik=&amp;WINDOW=FIRST_POPUP&amp;HEIGHT=450&amp;WIDTH=450&amp;START_MA","XIMIZED=FALSE&amp;VAR:CALENDAR=US&amp;VAR:SYMBOL=WYN&amp;VAR:INDEX=0"}</definedName>
    <definedName name="_6618__FDSAUDITLINK__" localSheetId="2" hidden="1">{"fdsup://directions/FAT Viewer?action=UPDATE&amp;creator=factset&amp;DYN_ARGS=TRUE&amp;DOC_NAME=FAT:FQL_AUDITING_CLIENT_TEMPLATE.FAT&amp;display_string=Audit&amp;VAR:KEY=HURSVMPYTU&amp;VAR:QUERY=RkZfRU5UUlBSX1ZBTF9EQUlMWSgzOTE0Myk=&amp;WINDOW=FIRST_POPUP&amp;HEIGHT=450&amp;WIDTH=450&amp;START_MA","XIMIZED=FALSE&amp;VAR:CALENDAR=US&amp;VAR:SYMBOL=H&amp;VAR:INDEX=0"}</definedName>
    <definedName name="_6618__FDSAUDITLINK__" hidden="1">{"fdsup://directions/FAT Viewer?action=UPDATE&amp;creator=factset&amp;DYN_ARGS=TRUE&amp;DOC_NAME=FAT:FQL_AUDITING_CLIENT_TEMPLATE.FAT&amp;display_string=Audit&amp;VAR:KEY=HURSVMPYTU&amp;VAR:QUERY=RkZfRU5UUlBSX1ZBTF9EQUlMWSgzOTE0Myk=&amp;WINDOW=FIRST_POPUP&amp;HEIGHT=450&amp;WIDTH=450&amp;START_MA","XIMIZED=FALSE&amp;VAR:CALENDAR=US&amp;VAR:SYMBOL=H&amp;VAR:INDEX=0"}</definedName>
    <definedName name="_6619__FDSAUDITLINK__" localSheetId="2" hidden="1">{"fdsup://directions/FAT Viewer?action=UPDATE&amp;creator=factset&amp;DYN_ARGS=TRUE&amp;DOC_NAME=FAT:FQL_AUDITING_CLIENT_TEMPLATE.FAT&amp;display_string=Audit&amp;VAR:KEY=DAFCPARIDU&amp;VAR:QUERY=RkZfRU5UUlBSX1ZBTF9EQUlMWSgzOTE0Myk=&amp;WINDOW=FIRST_POPUP&amp;HEIGHT=450&amp;WIDTH=450&amp;START_MA","XIMIZED=FALSE&amp;VAR:CALENDAR=US&amp;VAR:SYMBOL=HOT&amp;VAR:INDEX=0"}</definedName>
    <definedName name="_6619__FDSAUDITLINK__" hidden="1">{"fdsup://directions/FAT Viewer?action=UPDATE&amp;creator=factset&amp;DYN_ARGS=TRUE&amp;DOC_NAME=FAT:FQL_AUDITING_CLIENT_TEMPLATE.FAT&amp;display_string=Audit&amp;VAR:KEY=DAFCPARIDU&amp;VAR:QUERY=RkZfRU5UUlBSX1ZBTF9EQUlMWSgzOTE0Myk=&amp;WINDOW=FIRST_POPUP&amp;HEIGHT=450&amp;WIDTH=450&amp;START_MA","XIMIZED=FALSE&amp;VAR:CALENDAR=US&amp;VAR:SYMBOL=HOT&amp;VAR:INDEX=0"}</definedName>
    <definedName name="_662__________123Graph_ECHART_2" hidden="1">#REF!</definedName>
    <definedName name="_662__123Graph_FCHART_8" hidden="1">#REF!</definedName>
    <definedName name="_66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62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6620__FDSAUDITLINK__" localSheetId="2" hidden="1">{"fdsup://directions/FAT Viewer?action=UPDATE&amp;creator=factset&amp;DYN_ARGS=TRUE&amp;DOC_NAME=FAT:FQL_AUDITING_CLIENT_TEMPLATE.FAT&amp;display_string=Audit&amp;VAR:KEY=PMXGJKPCDE&amp;VAR:QUERY=RkZfRU5UUlBSX1ZBTF9EQUlMWSgzOTE0Myk=&amp;WINDOW=FIRST_POPUP&amp;HEIGHT=450&amp;WIDTH=450&amp;START_MA","XIMIZED=FALSE&amp;VAR:CALENDAR=US&amp;VAR:SYMBOL=585284&amp;VAR:INDEX=0"}</definedName>
    <definedName name="_6620__FDSAUDITLINK__" hidden="1">{"fdsup://directions/FAT Viewer?action=UPDATE&amp;creator=factset&amp;DYN_ARGS=TRUE&amp;DOC_NAME=FAT:FQL_AUDITING_CLIENT_TEMPLATE.FAT&amp;display_string=Audit&amp;VAR:KEY=PMXGJKPCDE&amp;VAR:QUERY=RkZfRU5UUlBSX1ZBTF9EQUlMWSgzOTE0Myk=&amp;WINDOW=FIRST_POPUP&amp;HEIGHT=450&amp;WIDTH=450&amp;START_MA","XIMIZED=FALSE&amp;VAR:CALENDAR=US&amp;VAR:SYMBOL=585284&amp;VAR:INDEX=0"}</definedName>
    <definedName name="_6621__FDSAUDITLINK__" localSheetId="2" hidden="1">{"fdsup://directions/FAT Viewer?action=UPDATE&amp;creator=factset&amp;DYN_ARGS=TRUE&amp;DOC_NAME=FAT:FQL_AUDITING_CLIENT_TEMPLATE.FAT&amp;display_string=Audit&amp;VAR:KEY=TWJGXCTYHS&amp;VAR:QUERY=RkZfRU5UUlBSX1ZBTF9EQUlMWSgzOTE0Myk=&amp;WINDOW=FIRST_POPUP&amp;HEIGHT=450&amp;WIDTH=450&amp;START_MA","XIMIZED=FALSE&amp;VAR:CALENDAR=US&amp;VAR:SYMBOL=MAR&amp;VAR:INDEX=0"}</definedName>
    <definedName name="_6621__FDSAUDITLINK__" hidden="1">{"fdsup://directions/FAT Viewer?action=UPDATE&amp;creator=factset&amp;DYN_ARGS=TRUE&amp;DOC_NAME=FAT:FQL_AUDITING_CLIENT_TEMPLATE.FAT&amp;display_string=Audit&amp;VAR:KEY=TWJGXCTYHS&amp;VAR:QUERY=RkZfRU5UUlBSX1ZBTF9EQUlMWSgzOTE0Myk=&amp;WINDOW=FIRST_POPUP&amp;HEIGHT=450&amp;WIDTH=450&amp;START_MA","XIMIZED=FALSE&amp;VAR:CALENDAR=US&amp;VAR:SYMBOL=MAR&amp;VAR:INDEX=0"}</definedName>
    <definedName name="_6622__FDSAUDITLINK__" localSheetId="2" hidden="1">{"fdsup://directions/FAT Viewer?action=UPDATE&amp;creator=factset&amp;DYN_ARGS=TRUE&amp;DOC_NAME=FAT:FQL_AUDITING_CLIENT_TEMPLATE.FAT&amp;display_string=Audit&amp;VAR:KEY=JYJYZUJIHM&amp;VAR:QUERY=RkZfRU5UUlBSX1ZBTF9EQUlMWSgzOTE0Myk=&amp;WINDOW=FIRST_POPUP&amp;HEIGHT=450&amp;WIDTH=450&amp;START_MA","XIMIZED=FALSE&amp;VAR:CALENDAR=US&amp;VAR:SYMBOL=CHH&amp;VAR:INDEX=0"}</definedName>
    <definedName name="_6622__FDSAUDITLINK__" hidden="1">{"fdsup://directions/FAT Viewer?action=UPDATE&amp;creator=factset&amp;DYN_ARGS=TRUE&amp;DOC_NAME=FAT:FQL_AUDITING_CLIENT_TEMPLATE.FAT&amp;display_string=Audit&amp;VAR:KEY=JYJYZUJIHM&amp;VAR:QUERY=RkZfRU5UUlBSX1ZBTF9EQUlMWSgzOTE0Myk=&amp;WINDOW=FIRST_POPUP&amp;HEIGHT=450&amp;WIDTH=450&amp;START_MA","XIMIZED=FALSE&amp;VAR:CALENDAR=US&amp;VAR:SYMBOL=CHH&amp;VAR:INDEX=0"}</definedName>
    <definedName name="_6623__FDSAUDITLINK__" localSheetId="2" hidden="1">{"fdsup://directions/FAT Viewer?action=UPDATE&amp;creator=factset&amp;DYN_ARGS=TRUE&amp;DOC_NAME=FAT:FQL_AUDITING_CLIENT_TEMPLATE.FAT&amp;display_string=Audit&amp;VAR:KEY=PWNMXMZAFW&amp;VAR:QUERY=RkZfRU5UUlBSX1ZBTF9EQUlMWSgzOTE0Myk=&amp;WINDOW=FIRST_POPUP&amp;HEIGHT=450&amp;WIDTH=450&amp;START_MA","XIMIZED=FALSE&amp;VAR:CALENDAR=US&amp;VAR:SYMBOL=WYN&amp;VAR:INDEX=0"}</definedName>
    <definedName name="_6623__FDSAUDITLINK__" hidden="1">{"fdsup://directions/FAT Viewer?action=UPDATE&amp;creator=factset&amp;DYN_ARGS=TRUE&amp;DOC_NAME=FAT:FQL_AUDITING_CLIENT_TEMPLATE.FAT&amp;display_string=Audit&amp;VAR:KEY=PWNMXMZAFW&amp;VAR:QUERY=RkZfRU5UUlBSX1ZBTF9EQUlMWSgzOTE0Myk=&amp;WINDOW=FIRST_POPUP&amp;HEIGHT=450&amp;WIDTH=450&amp;START_MA","XIMIZED=FALSE&amp;VAR:CALENDAR=US&amp;VAR:SYMBOL=WYN&amp;VAR:INDEX=0"}</definedName>
    <definedName name="_6624__FDSAUDITLINK__" localSheetId="2" hidden="1">{"fdsup://directions/FAT Viewer?action=UPDATE&amp;creator=factset&amp;DYN_ARGS=TRUE&amp;DOC_NAME=FAT:FQL_AUDITING_CLIENT_TEMPLATE.FAT&amp;display_string=Audit&amp;VAR:KEY=XUZGVSHIZC&amp;VAR:QUERY=RkZfRU5UUlBSX1ZBTF9EQUlMWSgzOTE0Mik=&amp;WINDOW=FIRST_POPUP&amp;HEIGHT=450&amp;WIDTH=450&amp;START_MA","XIMIZED=FALSE&amp;VAR:CALENDAR=US&amp;VAR:SYMBOL=H&amp;VAR:INDEX=0"}</definedName>
    <definedName name="_6624__FDSAUDITLINK__" hidden="1">{"fdsup://directions/FAT Viewer?action=UPDATE&amp;creator=factset&amp;DYN_ARGS=TRUE&amp;DOC_NAME=FAT:FQL_AUDITING_CLIENT_TEMPLATE.FAT&amp;display_string=Audit&amp;VAR:KEY=XUZGVSHIZC&amp;VAR:QUERY=RkZfRU5UUlBSX1ZBTF9EQUlMWSgzOTE0Mik=&amp;WINDOW=FIRST_POPUP&amp;HEIGHT=450&amp;WIDTH=450&amp;START_MA","XIMIZED=FALSE&amp;VAR:CALENDAR=US&amp;VAR:SYMBOL=H&amp;VAR:INDEX=0"}</definedName>
    <definedName name="_6625__FDSAUDITLINK__" localSheetId="2" hidden="1">{"fdsup://directions/FAT Viewer?action=UPDATE&amp;creator=factset&amp;DYN_ARGS=TRUE&amp;DOC_NAME=FAT:FQL_AUDITING_CLIENT_TEMPLATE.FAT&amp;display_string=Audit&amp;VAR:KEY=LYBSFEDWLU&amp;VAR:QUERY=RkZfRU5UUlBSX1ZBTF9EQUlMWSgzOTE0Mik=&amp;WINDOW=FIRST_POPUP&amp;HEIGHT=450&amp;WIDTH=450&amp;START_MA","XIMIZED=FALSE&amp;VAR:CALENDAR=US&amp;VAR:SYMBOL=HOT&amp;VAR:INDEX=0"}</definedName>
    <definedName name="_6625__FDSAUDITLINK__" hidden="1">{"fdsup://directions/FAT Viewer?action=UPDATE&amp;creator=factset&amp;DYN_ARGS=TRUE&amp;DOC_NAME=FAT:FQL_AUDITING_CLIENT_TEMPLATE.FAT&amp;display_string=Audit&amp;VAR:KEY=LYBSFEDWLU&amp;VAR:QUERY=RkZfRU5UUlBSX1ZBTF9EQUlMWSgzOTE0Mik=&amp;WINDOW=FIRST_POPUP&amp;HEIGHT=450&amp;WIDTH=450&amp;START_MA","XIMIZED=FALSE&amp;VAR:CALENDAR=US&amp;VAR:SYMBOL=HOT&amp;VAR:INDEX=0"}</definedName>
    <definedName name="_6626__FDSAUDITLINK__" localSheetId="2" hidden="1">{"fdsup://directions/FAT Viewer?action=UPDATE&amp;creator=factset&amp;DYN_ARGS=TRUE&amp;DOC_NAME=FAT:FQL_AUDITING_CLIENT_TEMPLATE.FAT&amp;display_string=Audit&amp;VAR:KEY=JWPKVADKVS&amp;VAR:QUERY=RkZfRU5UUlBSX1ZBTF9EQUlMWSgzOTE0Mik=&amp;WINDOW=FIRST_POPUP&amp;HEIGHT=450&amp;WIDTH=450&amp;START_MA","XIMIZED=FALSE&amp;VAR:CALENDAR=US&amp;VAR:SYMBOL=585284&amp;VAR:INDEX=0"}</definedName>
    <definedName name="_6626__FDSAUDITLINK__" hidden="1">{"fdsup://directions/FAT Viewer?action=UPDATE&amp;creator=factset&amp;DYN_ARGS=TRUE&amp;DOC_NAME=FAT:FQL_AUDITING_CLIENT_TEMPLATE.FAT&amp;display_string=Audit&amp;VAR:KEY=JWPKVADKVS&amp;VAR:QUERY=RkZfRU5UUlBSX1ZBTF9EQUlMWSgzOTE0Mik=&amp;WINDOW=FIRST_POPUP&amp;HEIGHT=450&amp;WIDTH=450&amp;START_MA","XIMIZED=FALSE&amp;VAR:CALENDAR=US&amp;VAR:SYMBOL=585284&amp;VAR:INDEX=0"}</definedName>
    <definedName name="_6627__FDSAUDITLINK__" localSheetId="2" hidden="1">{"fdsup://directions/FAT Viewer?action=UPDATE&amp;creator=factset&amp;DYN_ARGS=TRUE&amp;DOC_NAME=FAT:FQL_AUDITING_CLIENT_TEMPLATE.FAT&amp;display_string=Audit&amp;VAR:KEY=RSBCFWTCJY&amp;VAR:QUERY=RkZfRU5UUlBSX1ZBTF9EQUlMWSgzOTE0Mik=&amp;WINDOW=FIRST_POPUP&amp;HEIGHT=450&amp;WIDTH=450&amp;START_MA","XIMIZED=FALSE&amp;VAR:CALENDAR=US&amp;VAR:SYMBOL=MAR&amp;VAR:INDEX=0"}</definedName>
    <definedName name="_6627__FDSAUDITLINK__" hidden="1">{"fdsup://directions/FAT Viewer?action=UPDATE&amp;creator=factset&amp;DYN_ARGS=TRUE&amp;DOC_NAME=FAT:FQL_AUDITING_CLIENT_TEMPLATE.FAT&amp;display_string=Audit&amp;VAR:KEY=RSBCFWTCJY&amp;VAR:QUERY=RkZfRU5UUlBSX1ZBTF9EQUlMWSgzOTE0Mik=&amp;WINDOW=FIRST_POPUP&amp;HEIGHT=450&amp;WIDTH=450&amp;START_MA","XIMIZED=FALSE&amp;VAR:CALENDAR=US&amp;VAR:SYMBOL=MAR&amp;VAR:INDEX=0"}</definedName>
    <definedName name="_6628__FDSAUDITLINK__" localSheetId="2" hidden="1">{"fdsup://directions/FAT Viewer?action=UPDATE&amp;creator=factset&amp;DYN_ARGS=TRUE&amp;DOC_NAME=FAT:FQL_AUDITING_CLIENT_TEMPLATE.FAT&amp;display_string=Audit&amp;VAR:KEY=XYBORGFOFK&amp;VAR:QUERY=RkZfRU5UUlBSX1ZBTF9EQUlMWSgzOTE0Mik=&amp;WINDOW=FIRST_POPUP&amp;HEIGHT=450&amp;WIDTH=450&amp;START_MA","XIMIZED=FALSE&amp;VAR:CALENDAR=US&amp;VAR:SYMBOL=CHH&amp;VAR:INDEX=0"}</definedName>
    <definedName name="_6628__FDSAUDITLINK__" hidden="1">{"fdsup://directions/FAT Viewer?action=UPDATE&amp;creator=factset&amp;DYN_ARGS=TRUE&amp;DOC_NAME=FAT:FQL_AUDITING_CLIENT_TEMPLATE.FAT&amp;display_string=Audit&amp;VAR:KEY=XYBORGFOFK&amp;VAR:QUERY=RkZfRU5UUlBSX1ZBTF9EQUlMWSgzOTE0Mik=&amp;WINDOW=FIRST_POPUP&amp;HEIGHT=450&amp;WIDTH=450&amp;START_MA","XIMIZED=FALSE&amp;VAR:CALENDAR=US&amp;VAR:SYMBOL=CHH&amp;VAR:INDEX=0"}</definedName>
    <definedName name="_6629__FDSAUDITLINK__" localSheetId="2" hidden="1">{"fdsup://directions/FAT Viewer?action=UPDATE&amp;creator=factset&amp;DYN_ARGS=TRUE&amp;DOC_NAME=FAT:FQL_AUDITING_CLIENT_TEMPLATE.FAT&amp;display_string=Audit&amp;VAR:KEY=LATKHYRQNY&amp;VAR:QUERY=RkZfRU5UUlBSX1ZBTF9EQUlMWSgzOTE0Mik=&amp;WINDOW=FIRST_POPUP&amp;HEIGHT=450&amp;WIDTH=450&amp;START_MA","XIMIZED=FALSE&amp;VAR:CALENDAR=US&amp;VAR:SYMBOL=WYN&amp;VAR:INDEX=0"}</definedName>
    <definedName name="_6629__FDSAUDITLINK__" hidden="1">{"fdsup://directions/FAT Viewer?action=UPDATE&amp;creator=factset&amp;DYN_ARGS=TRUE&amp;DOC_NAME=FAT:FQL_AUDITING_CLIENT_TEMPLATE.FAT&amp;display_string=Audit&amp;VAR:KEY=LATKHYRQNY&amp;VAR:QUERY=RkZfRU5UUlBSX1ZBTF9EQUlMWSgzOTE0Mik=&amp;WINDOW=FIRST_POPUP&amp;HEIGHT=450&amp;WIDTH=450&amp;START_MA","XIMIZED=FALSE&amp;VAR:CALENDAR=US&amp;VAR:SYMBOL=WYN&amp;VAR:INDEX=0"}</definedName>
    <definedName name="_663__________123Graph_ECHART_3" hidden="1">#REF!</definedName>
    <definedName name="_66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63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6630__FDSAUDITLINK__" localSheetId="2" hidden="1">{"fdsup://directions/FAT Viewer?action=UPDATE&amp;creator=factset&amp;DYN_ARGS=TRUE&amp;DOC_NAME=FAT:FQL_AUDITING_CLIENT_TEMPLATE.FAT&amp;display_string=Audit&amp;VAR:KEY=VODSJAZWVG&amp;VAR:QUERY=RkZfRU5UUlBSX1ZBTF9EQUlMWSgzOTE0MSk=&amp;WINDOW=FIRST_POPUP&amp;HEIGHT=450&amp;WIDTH=450&amp;START_MA","XIMIZED=FALSE&amp;VAR:CALENDAR=US&amp;VAR:SYMBOL=H&amp;VAR:INDEX=0"}</definedName>
    <definedName name="_6630__FDSAUDITLINK__" hidden="1">{"fdsup://directions/FAT Viewer?action=UPDATE&amp;creator=factset&amp;DYN_ARGS=TRUE&amp;DOC_NAME=FAT:FQL_AUDITING_CLIENT_TEMPLATE.FAT&amp;display_string=Audit&amp;VAR:KEY=VODSJAZWVG&amp;VAR:QUERY=RkZfRU5UUlBSX1ZBTF9EQUlMWSgzOTE0MSk=&amp;WINDOW=FIRST_POPUP&amp;HEIGHT=450&amp;WIDTH=450&amp;START_MA","XIMIZED=FALSE&amp;VAR:CALENDAR=US&amp;VAR:SYMBOL=H&amp;VAR:INDEX=0"}</definedName>
    <definedName name="_6631__FDSAUDITLINK__" localSheetId="2" hidden="1">{"fdsup://directions/FAT Viewer?action=UPDATE&amp;creator=factset&amp;DYN_ARGS=TRUE&amp;DOC_NAME=FAT:FQL_AUDITING_CLIENT_TEMPLATE.FAT&amp;display_string=Audit&amp;VAR:KEY=JQFKTENKNI&amp;VAR:QUERY=RkZfRU5UUlBSX1ZBTF9EQUlMWSgzOTE0MSk=&amp;WINDOW=FIRST_POPUP&amp;HEIGHT=450&amp;WIDTH=450&amp;START_MA","XIMIZED=FALSE&amp;VAR:CALENDAR=US&amp;VAR:SYMBOL=HOT&amp;VAR:INDEX=0"}</definedName>
    <definedName name="_6631__FDSAUDITLINK__" hidden="1">{"fdsup://directions/FAT Viewer?action=UPDATE&amp;creator=factset&amp;DYN_ARGS=TRUE&amp;DOC_NAME=FAT:FQL_AUDITING_CLIENT_TEMPLATE.FAT&amp;display_string=Audit&amp;VAR:KEY=JQFKTENKNI&amp;VAR:QUERY=RkZfRU5UUlBSX1ZBTF9EQUlMWSgzOTE0MSk=&amp;WINDOW=FIRST_POPUP&amp;HEIGHT=450&amp;WIDTH=450&amp;START_MA","XIMIZED=FALSE&amp;VAR:CALENDAR=US&amp;VAR:SYMBOL=HOT&amp;VAR:INDEX=0"}</definedName>
    <definedName name="_6632__FDSAUDITLINK__" localSheetId="2" hidden="1">{"fdsup://directions/FAT Viewer?action=UPDATE&amp;creator=factset&amp;DYN_ARGS=TRUE&amp;DOC_NAME=FAT:FQL_AUDITING_CLIENT_TEMPLATE.FAT&amp;display_string=Audit&amp;VAR:KEY=XSNYZYPSPG&amp;VAR:QUERY=RkZfRU5UUlBSX1ZBTF9EQUlMWSgzOTE0MSk=&amp;WINDOW=FIRST_POPUP&amp;HEIGHT=450&amp;WIDTH=450&amp;START_MA","XIMIZED=FALSE&amp;VAR:CALENDAR=US&amp;VAR:SYMBOL=585284&amp;VAR:INDEX=0"}</definedName>
    <definedName name="_6632__FDSAUDITLINK__" hidden="1">{"fdsup://directions/FAT Viewer?action=UPDATE&amp;creator=factset&amp;DYN_ARGS=TRUE&amp;DOC_NAME=FAT:FQL_AUDITING_CLIENT_TEMPLATE.FAT&amp;display_string=Audit&amp;VAR:KEY=XSNYZYPSPG&amp;VAR:QUERY=RkZfRU5UUlBSX1ZBTF9EQUlMWSgzOTE0MSk=&amp;WINDOW=FIRST_POPUP&amp;HEIGHT=450&amp;WIDTH=450&amp;START_MA","XIMIZED=FALSE&amp;VAR:CALENDAR=US&amp;VAR:SYMBOL=585284&amp;VAR:INDEX=0"}</definedName>
    <definedName name="_6633__FDSAUDITLINK__" localSheetId="2" hidden="1">{"fdsup://directions/FAT Viewer?action=UPDATE&amp;creator=factset&amp;DYN_ARGS=TRUE&amp;DOC_NAME=FAT:FQL_AUDITING_CLIENT_TEMPLATE.FAT&amp;display_string=Audit&amp;VAR:KEY=JETKDSJYFQ&amp;VAR:QUERY=RkZfRU5UUlBSX1ZBTF9EQUlMWSgzOTE0MSk=&amp;WINDOW=FIRST_POPUP&amp;HEIGHT=450&amp;WIDTH=450&amp;START_MA","XIMIZED=FALSE&amp;VAR:CALENDAR=US&amp;VAR:SYMBOL=MAR&amp;VAR:INDEX=0"}</definedName>
    <definedName name="_6633__FDSAUDITLINK__" hidden="1">{"fdsup://directions/FAT Viewer?action=UPDATE&amp;creator=factset&amp;DYN_ARGS=TRUE&amp;DOC_NAME=FAT:FQL_AUDITING_CLIENT_TEMPLATE.FAT&amp;display_string=Audit&amp;VAR:KEY=JETKDSJYFQ&amp;VAR:QUERY=RkZfRU5UUlBSX1ZBTF9EQUlMWSgzOTE0MSk=&amp;WINDOW=FIRST_POPUP&amp;HEIGHT=450&amp;WIDTH=450&amp;START_MA","XIMIZED=FALSE&amp;VAR:CALENDAR=US&amp;VAR:SYMBOL=MAR&amp;VAR:INDEX=0"}</definedName>
    <definedName name="_6634__FDSAUDITLINK__" localSheetId="2" hidden="1">{"fdsup://directions/FAT Viewer?action=UPDATE&amp;creator=factset&amp;DYN_ARGS=TRUE&amp;DOC_NAME=FAT:FQL_AUDITING_CLIENT_TEMPLATE.FAT&amp;display_string=Audit&amp;VAR:KEY=BWLIZGBOFI&amp;VAR:QUERY=RkZfRU5UUlBSX1ZBTF9EQUlMWSgzOTE0MSk=&amp;WINDOW=FIRST_POPUP&amp;HEIGHT=450&amp;WIDTH=450&amp;START_MA","XIMIZED=FALSE&amp;VAR:CALENDAR=US&amp;VAR:SYMBOL=CHH&amp;VAR:INDEX=0"}</definedName>
    <definedName name="_6634__FDSAUDITLINK__" hidden="1">{"fdsup://directions/FAT Viewer?action=UPDATE&amp;creator=factset&amp;DYN_ARGS=TRUE&amp;DOC_NAME=FAT:FQL_AUDITING_CLIENT_TEMPLATE.FAT&amp;display_string=Audit&amp;VAR:KEY=BWLIZGBOFI&amp;VAR:QUERY=RkZfRU5UUlBSX1ZBTF9EQUlMWSgzOTE0MSk=&amp;WINDOW=FIRST_POPUP&amp;HEIGHT=450&amp;WIDTH=450&amp;START_MA","XIMIZED=FALSE&amp;VAR:CALENDAR=US&amp;VAR:SYMBOL=CHH&amp;VAR:INDEX=0"}</definedName>
    <definedName name="_6635__FDSAUDITLINK__" localSheetId="2" hidden="1">{"fdsup://directions/FAT Viewer?action=UPDATE&amp;creator=factset&amp;DYN_ARGS=TRUE&amp;DOC_NAME=FAT:FQL_AUDITING_CLIENT_TEMPLATE.FAT&amp;display_string=Audit&amp;VAR:KEY=FCDIJGRWBS&amp;VAR:QUERY=RkZfRU5UUlBSX1ZBTF9EQUlMWSgzOTE0MSk=&amp;WINDOW=FIRST_POPUP&amp;HEIGHT=450&amp;WIDTH=450&amp;START_MA","XIMIZED=FALSE&amp;VAR:CALENDAR=US&amp;VAR:SYMBOL=WYN&amp;VAR:INDEX=0"}</definedName>
    <definedName name="_6635__FDSAUDITLINK__" hidden="1">{"fdsup://directions/FAT Viewer?action=UPDATE&amp;creator=factset&amp;DYN_ARGS=TRUE&amp;DOC_NAME=FAT:FQL_AUDITING_CLIENT_TEMPLATE.FAT&amp;display_string=Audit&amp;VAR:KEY=FCDIJGRWBS&amp;VAR:QUERY=RkZfRU5UUlBSX1ZBTF9EQUlMWSgzOTE0MSk=&amp;WINDOW=FIRST_POPUP&amp;HEIGHT=450&amp;WIDTH=450&amp;START_MA","XIMIZED=FALSE&amp;VAR:CALENDAR=US&amp;VAR:SYMBOL=WYN&amp;VAR:INDEX=0"}</definedName>
    <definedName name="_6636__FDSAUDITLINK__" localSheetId="2" hidden="1">{"fdsup://directions/FAT Viewer?action=UPDATE&amp;creator=factset&amp;DYN_ARGS=TRUE&amp;DOC_NAME=FAT:FQL_AUDITING_CLIENT_TEMPLATE.FAT&amp;display_string=Audit&amp;VAR:KEY=PQBQNYDCBS&amp;VAR:QUERY=RkZfRU5UUlBSX1ZBTF9EQUlMWSgzOTE0MCk=&amp;WINDOW=FIRST_POPUP&amp;HEIGHT=450&amp;WIDTH=450&amp;START_MA","XIMIZED=FALSE&amp;VAR:CALENDAR=US&amp;VAR:SYMBOL=H&amp;VAR:INDEX=0"}</definedName>
    <definedName name="_6636__FDSAUDITLINK__" hidden="1">{"fdsup://directions/FAT Viewer?action=UPDATE&amp;creator=factset&amp;DYN_ARGS=TRUE&amp;DOC_NAME=FAT:FQL_AUDITING_CLIENT_TEMPLATE.FAT&amp;display_string=Audit&amp;VAR:KEY=PQBQNYDCBS&amp;VAR:QUERY=RkZfRU5UUlBSX1ZBTF9EQUlMWSgzOTE0MCk=&amp;WINDOW=FIRST_POPUP&amp;HEIGHT=450&amp;WIDTH=450&amp;START_MA","XIMIZED=FALSE&amp;VAR:CALENDAR=US&amp;VAR:SYMBOL=H&amp;VAR:INDEX=0"}</definedName>
    <definedName name="_6637__FDSAUDITLINK__" localSheetId="2" hidden="1">{"fdsup://directions/FAT Viewer?action=UPDATE&amp;creator=factset&amp;DYN_ARGS=TRUE&amp;DOC_NAME=FAT:FQL_AUDITING_CLIENT_TEMPLATE.FAT&amp;display_string=Audit&amp;VAR:KEY=ZIXUTOVEHG&amp;VAR:QUERY=RkZfRU5UUlBSX1ZBTF9EQUlMWSgzOTE0MCk=&amp;WINDOW=FIRST_POPUP&amp;HEIGHT=450&amp;WIDTH=450&amp;START_MA","XIMIZED=FALSE&amp;VAR:CALENDAR=US&amp;VAR:SYMBOL=HOT&amp;VAR:INDEX=0"}</definedName>
    <definedName name="_6637__FDSAUDITLINK__" hidden="1">{"fdsup://directions/FAT Viewer?action=UPDATE&amp;creator=factset&amp;DYN_ARGS=TRUE&amp;DOC_NAME=FAT:FQL_AUDITING_CLIENT_TEMPLATE.FAT&amp;display_string=Audit&amp;VAR:KEY=ZIXUTOVEHG&amp;VAR:QUERY=RkZfRU5UUlBSX1ZBTF9EQUlMWSgzOTE0MCk=&amp;WINDOW=FIRST_POPUP&amp;HEIGHT=450&amp;WIDTH=450&amp;START_MA","XIMIZED=FALSE&amp;VAR:CALENDAR=US&amp;VAR:SYMBOL=HOT&amp;VAR:INDEX=0"}</definedName>
    <definedName name="_6638__FDSAUDITLINK__" localSheetId="2" hidden="1">{"fdsup://directions/FAT Viewer?action=UPDATE&amp;creator=factset&amp;DYN_ARGS=TRUE&amp;DOC_NAME=FAT:FQL_AUDITING_CLIENT_TEMPLATE.FAT&amp;display_string=Audit&amp;VAR:KEY=PGJWHCBOVS&amp;VAR:QUERY=RkZfRU5UUlBSX1ZBTF9EQUlMWSgzOTE0MCk=&amp;WINDOW=FIRST_POPUP&amp;HEIGHT=450&amp;WIDTH=450&amp;START_MA","XIMIZED=FALSE&amp;VAR:CALENDAR=US&amp;VAR:SYMBOL=585284&amp;VAR:INDEX=0"}</definedName>
    <definedName name="_6638__FDSAUDITLINK__" hidden="1">{"fdsup://directions/FAT Viewer?action=UPDATE&amp;creator=factset&amp;DYN_ARGS=TRUE&amp;DOC_NAME=FAT:FQL_AUDITING_CLIENT_TEMPLATE.FAT&amp;display_string=Audit&amp;VAR:KEY=PGJWHCBOVS&amp;VAR:QUERY=RkZfRU5UUlBSX1ZBTF9EQUlMWSgzOTE0MCk=&amp;WINDOW=FIRST_POPUP&amp;HEIGHT=450&amp;WIDTH=450&amp;START_MA","XIMIZED=FALSE&amp;VAR:CALENDAR=US&amp;VAR:SYMBOL=585284&amp;VAR:INDEX=0"}</definedName>
    <definedName name="_6639__FDSAUDITLINK__" localSheetId="2" hidden="1">{"fdsup://directions/FAT Viewer?action=UPDATE&amp;creator=factset&amp;DYN_ARGS=TRUE&amp;DOC_NAME=FAT:FQL_AUDITING_CLIENT_TEMPLATE.FAT&amp;display_string=Audit&amp;VAR:KEY=XQJKNIDCTK&amp;VAR:QUERY=RkZfRU5UUlBSX1ZBTF9EQUlMWSgzOTE0MCk=&amp;WINDOW=FIRST_POPUP&amp;HEIGHT=450&amp;WIDTH=450&amp;START_MA","XIMIZED=FALSE&amp;VAR:CALENDAR=US&amp;VAR:SYMBOL=MAR&amp;VAR:INDEX=0"}</definedName>
    <definedName name="_6639__FDSAUDITLINK__" hidden="1">{"fdsup://directions/FAT Viewer?action=UPDATE&amp;creator=factset&amp;DYN_ARGS=TRUE&amp;DOC_NAME=FAT:FQL_AUDITING_CLIENT_TEMPLATE.FAT&amp;display_string=Audit&amp;VAR:KEY=XQJKNIDCTK&amp;VAR:QUERY=RkZfRU5UUlBSX1ZBTF9EQUlMWSgzOTE0MCk=&amp;WINDOW=FIRST_POPUP&amp;HEIGHT=450&amp;WIDTH=450&amp;START_MA","XIMIZED=FALSE&amp;VAR:CALENDAR=US&amp;VAR:SYMBOL=MAR&amp;VAR:INDEX=0"}</definedName>
    <definedName name="_664__________123Graph_ECHART_4" hidden="1">#REF!</definedName>
    <definedName name="_66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64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6640__FDSAUDITLINK__" localSheetId="2" hidden="1">{"fdsup://directions/FAT Viewer?action=UPDATE&amp;creator=factset&amp;DYN_ARGS=TRUE&amp;DOC_NAME=FAT:FQL_AUDITING_CLIENT_TEMPLATE.FAT&amp;display_string=Audit&amp;VAR:KEY=FIJIXCFYPS&amp;VAR:QUERY=RkZfRU5UUlBSX1ZBTF9EQUlMWSgzOTE0MCk=&amp;WINDOW=FIRST_POPUP&amp;HEIGHT=450&amp;WIDTH=450&amp;START_MA","XIMIZED=FALSE&amp;VAR:CALENDAR=US&amp;VAR:SYMBOL=CHH&amp;VAR:INDEX=0"}</definedName>
    <definedName name="_6640__FDSAUDITLINK__" hidden="1">{"fdsup://directions/FAT Viewer?action=UPDATE&amp;creator=factset&amp;DYN_ARGS=TRUE&amp;DOC_NAME=FAT:FQL_AUDITING_CLIENT_TEMPLATE.FAT&amp;display_string=Audit&amp;VAR:KEY=FIJIXCFYPS&amp;VAR:QUERY=RkZfRU5UUlBSX1ZBTF9EQUlMWSgzOTE0MCk=&amp;WINDOW=FIRST_POPUP&amp;HEIGHT=450&amp;WIDTH=450&amp;START_MA","XIMIZED=FALSE&amp;VAR:CALENDAR=US&amp;VAR:SYMBOL=CHH&amp;VAR:INDEX=0"}</definedName>
    <definedName name="_6641__FDSAUDITLINK__" localSheetId="2" hidden="1">{"fdsup://directions/FAT Viewer?action=UPDATE&amp;creator=factset&amp;DYN_ARGS=TRUE&amp;DOC_NAME=FAT:FQL_AUDITING_CLIENT_TEMPLATE.FAT&amp;display_string=Audit&amp;VAR:KEY=FEFSNABIZE&amp;VAR:QUERY=RkZfRU5UUlBSX1ZBTF9EQUlMWSgzOTE0MCk=&amp;WINDOW=FIRST_POPUP&amp;HEIGHT=450&amp;WIDTH=450&amp;START_MA","XIMIZED=FALSE&amp;VAR:CALENDAR=US&amp;VAR:SYMBOL=WYN&amp;VAR:INDEX=0"}</definedName>
    <definedName name="_6641__FDSAUDITLINK__" hidden="1">{"fdsup://directions/FAT Viewer?action=UPDATE&amp;creator=factset&amp;DYN_ARGS=TRUE&amp;DOC_NAME=FAT:FQL_AUDITING_CLIENT_TEMPLATE.FAT&amp;display_string=Audit&amp;VAR:KEY=FEFSNABIZE&amp;VAR:QUERY=RkZfRU5UUlBSX1ZBTF9EQUlMWSgzOTE0MCk=&amp;WINDOW=FIRST_POPUP&amp;HEIGHT=450&amp;WIDTH=450&amp;START_MA","XIMIZED=FALSE&amp;VAR:CALENDAR=US&amp;VAR:SYMBOL=WYN&amp;VAR:INDEX=0"}</definedName>
    <definedName name="_6642__FDSAUDITLINK__" localSheetId="2" hidden="1">{"fdsup://directions/FAT Viewer?action=UPDATE&amp;creator=factset&amp;DYN_ARGS=TRUE&amp;DOC_NAME=FAT:FQL_AUDITING_CLIENT_TEMPLATE.FAT&amp;display_string=Audit&amp;VAR:KEY=NOJSFULSDW&amp;VAR:QUERY=RkZfRU5UUlBSX1ZBTF9EQUlMWSgzOTEzOSk=&amp;WINDOW=FIRST_POPUP&amp;HEIGHT=450&amp;WIDTH=450&amp;START_MA","XIMIZED=FALSE&amp;VAR:CALENDAR=US&amp;VAR:SYMBOL=H&amp;VAR:INDEX=0"}</definedName>
    <definedName name="_6642__FDSAUDITLINK__" hidden="1">{"fdsup://directions/FAT Viewer?action=UPDATE&amp;creator=factset&amp;DYN_ARGS=TRUE&amp;DOC_NAME=FAT:FQL_AUDITING_CLIENT_TEMPLATE.FAT&amp;display_string=Audit&amp;VAR:KEY=NOJSFULSDW&amp;VAR:QUERY=RkZfRU5UUlBSX1ZBTF9EQUlMWSgzOTEzOSk=&amp;WINDOW=FIRST_POPUP&amp;HEIGHT=450&amp;WIDTH=450&amp;START_MA","XIMIZED=FALSE&amp;VAR:CALENDAR=US&amp;VAR:SYMBOL=H&amp;VAR:INDEX=0"}</definedName>
    <definedName name="_6643__FDSAUDITLINK__" localSheetId="2" hidden="1">{"fdsup://directions/FAT Viewer?action=UPDATE&amp;creator=factset&amp;DYN_ARGS=TRUE&amp;DOC_NAME=FAT:FQL_AUDITING_CLIENT_TEMPLATE.FAT&amp;display_string=Audit&amp;VAR:KEY=DULAHWHCTM&amp;VAR:QUERY=RkZfRU5UUlBSX1ZBTF9EQUlMWSgzOTEzOSk=&amp;WINDOW=FIRST_POPUP&amp;HEIGHT=450&amp;WIDTH=450&amp;START_MA","XIMIZED=FALSE&amp;VAR:CALENDAR=US&amp;VAR:SYMBOL=HOT&amp;VAR:INDEX=0"}</definedName>
    <definedName name="_6643__FDSAUDITLINK__" hidden="1">{"fdsup://directions/FAT Viewer?action=UPDATE&amp;creator=factset&amp;DYN_ARGS=TRUE&amp;DOC_NAME=FAT:FQL_AUDITING_CLIENT_TEMPLATE.FAT&amp;display_string=Audit&amp;VAR:KEY=DULAHWHCTM&amp;VAR:QUERY=RkZfRU5UUlBSX1ZBTF9EQUlMWSgzOTEzOSk=&amp;WINDOW=FIRST_POPUP&amp;HEIGHT=450&amp;WIDTH=450&amp;START_MA","XIMIZED=FALSE&amp;VAR:CALENDAR=US&amp;VAR:SYMBOL=HOT&amp;VAR:INDEX=0"}</definedName>
    <definedName name="_6644__FDSAUDITLINK__" localSheetId="2" hidden="1">{"fdsup://directions/FAT Viewer?action=UPDATE&amp;creator=factset&amp;DYN_ARGS=TRUE&amp;DOC_NAME=FAT:FQL_AUDITING_CLIENT_TEMPLATE.FAT&amp;display_string=Audit&amp;VAR:KEY=HCDQBSZYJK&amp;VAR:QUERY=RkZfRU5UUlBSX1ZBTF9EQUlMWSgzOTEzOSk=&amp;WINDOW=FIRST_POPUP&amp;HEIGHT=450&amp;WIDTH=450&amp;START_MA","XIMIZED=FALSE&amp;VAR:CALENDAR=US&amp;VAR:SYMBOL=585284&amp;VAR:INDEX=0"}</definedName>
    <definedName name="_6644__FDSAUDITLINK__" hidden="1">{"fdsup://directions/FAT Viewer?action=UPDATE&amp;creator=factset&amp;DYN_ARGS=TRUE&amp;DOC_NAME=FAT:FQL_AUDITING_CLIENT_TEMPLATE.FAT&amp;display_string=Audit&amp;VAR:KEY=HCDQBSZYJK&amp;VAR:QUERY=RkZfRU5UUlBSX1ZBTF9EQUlMWSgzOTEzOSk=&amp;WINDOW=FIRST_POPUP&amp;HEIGHT=450&amp;WIDTH=450&amp;START_MA","XIMIZED=FALSE&amp;VAR:CALENDAR=US&amp;VAR:SYMBOL=585284&amp;VAR:INDEX=0"}</definedName>
    <definedName name="_6645__FDSAUDITLINK__" localSheetId="2" hidden="1">{"fdsup://directions/FAT Viewer?action=UPDATE&amp;creator=factset&amp;DYN_ARGS=TRUE&amp;DOC_NAME=FAT:FQL_AUDITING_CLIENT_TEMPLATE.FAT&amp;display_string=Audit&amp;VAR:KEY=VCTQJENMHM&amp;VAR:QUERY=RkZfRU5UUlBSX1ZBTF9EQUlMWSgzOTEzOSk=&amp;WINDOW=FIRST_POPUP&amp;HEIGHT=450&amp;WIDTH=450&amp;START_MA","XIMIZED=FALSE&amp;VAR:CALENDAR=US&amp;VAR:SYMBOL=MAR&amp;VAR:INDEX=0"}</definedName>
    <definedName name="_6645__FDSAUDITLINK__" hidden="1">{"fdsup://directions/FAT Viewer?action=UPDATE&amp;creator=factset&amp;DYN_ARGS=TRUE&amp;DOC_NAME=FAT:FQL_AUDITING_CLIENT_TEMPLATE.FAT&amp;display_string=Audit&amp;VAR:KEY=VCTQJENMHM&amp;VAR:QUERY=RkZfRU5UUlBSX1ZBTF9EQUlMWSgzOTEzOSk=&amp;WINDOW=FIRST_POPUP&amp;HEIGHT=450&amp;WIDTH=450&amp;START_MA","XIMIZED=FALSE&amp;VAR:CALENDAR=US&amp;VAR:SYMBOL=MAR&amp;VAR:INDEX=0"}</definedName>
    <definedName name="_6646__FDSAUDITLINK__" localSheetId="2" hidden="1">{"fdsup://directions/FAT Viewer?action=UPDATE&amp;creator=factset&amp;DYN_ARGS=TRUE&amp;DOC_NAME=FAT:FQL_AUDITING_CLIENT_TEMPLATE.FAT&amp;display_string=Audit&amp;VAR:KEY=ZQNQDAXIXU&amp;VAR:QUERY=RkZfRU5UUlBSX1ZBTF9EQUlMWSgzOTEzOSk=&amp;WINDOW=FIRST_POPUP&amp;HEIGHT=450&amp;WIDTH=450&amp;START_MA","XIMIZED=FALSE&amp;VAR:CALENDAR=US&amp;VAR:SYMBOL=CHH&amp;VAR:INDEX=0"}</definedName>
    <definedName name="_6646__FDSAUDITLINK__" hidden="1">{"fdsup://directions/FAT Viewer?action=UPDATE&amp;creator=factset&amp;DYN_ARGS=TRUE&amp;DOC_NAME=FAT:FQL_AUDITING_CLIENT_TEMPLATE.FAT&amp;display_string=Audit&amp;VAR:KEY=ZQNQDAXIXU&amp;VAR:QUERY=RkZfRU5UUlBSX1ZBTF9EQUlMWSgzOTEzOSk=&amp;WINDOW=FIRST_POPUP&amp;HEIGHT=450&amp;WIDTH=450&amp;START_MA","XIMIZED=FALSE&amp;VAR:CALENDAR=US&amp;VAR:SYMBOL=CHH&amp;VAR:INDEX=0"}</definedName>
    <definedName name="_6647__FDSAUDITLINK__" localSheetId="2" hidden="1">{"fdsup://directions/FAT Viewer?action=UPDATE&amp;creator=factset&amp;DYN_ARGS=TRUE&amp;DOC_NAME=FAT:FQL_AUDITING_CLIENT_TEMPLATE.FAT&amp;display_string=Audit&amp;VAR:KEY=FIFIDAZABS&amp;VAR:QUERY=RkZfRU5UUlBSX1ZBTF9EQUlMWSgzOTEzOSk=&amp;WINDOW=FIRST_POPUP&amp;HEIGHT=450&amp;WIDTH=450&amp;START_MA","XIMIZED=FALSE&amp;VAR:CALENDAR=US&amp;VAR:SYMBOL=WYN&amp;VAR:INDEX=0"}</definedName>
    <definedName name="_6647__FDSAUDITLINK__" hidden="1">{"fdsup://directions/FAT Viewer?action=UPDATE&amp;creator=factset&amp;DYN_ARGS=TRUE&amp;DOC_NAME=FAT:FQL_AUDITING_CLIENT_TEMPLATE.FAT&amp;display_string=Audit&amp;VAR:KEY=FIFIDAZABS&amp;VAR:QUERY=RkZfRU5UUlBSX1ZBTF9EQUlMWSgzOTEzOSk=&amp;WINDOW=FIRST_POPUP&amp;HEIGHT=450&amp;WIDTH=450&amp;START_MA","XIMIZED=FALSE&amp;VAR:CALENDAR=US&amp;VAR:SYMBOL=WYN&amp;VAR:INDEX=0"}</definedName>
    <definedName name="_6648__FDSAUDITLINK__" localSheetId="2" hidden="1">{"fdsup://directions/FAT Viewer?action=UPDATE&amp;creator=factset&amp;DYN_ARGS=TRUE&amp;DOC_NAME=FAT:FQL_AUDITING_CLIENT_TEMPLATE.FAT&amp;display_string=Audit&amp;VAR:KEY=BQBGVYHGDO&amp;VAR:QUERY=RkZfRU5UUlBSX1ZBTF9EQUlMWSgzOTEzNik=&amp;WINDOW=FIRST_POPUP&amp;HEIGHT=450&amp;WIDTH=450&amp;START_MA","XIMIZED=FALSE&amp;VAR:CALENDAR=US&amp;VAR:SYMBOL=H&amp;VAR:INDEX=0"}</definedName>
    <definedName name="_6648__FDSAUDITLINK__" hidden="1">{"fdsup://directions/FAT Viewer?action=UPDATE&amp;creator=factset&amp;DYN_ARGS=TRUE&amp;DOC_NAME=FAT:FQL_AUDITING_CLIENT_TEMPLATE.FAT&amp;display_string=Audit&amp;VAR:KEY=BQBGVYHGDO&amp;VAR:QUERY=RkZfRU5UUlBSX1ZBTF9EQUlMWSgzOTEzNik=&amp;WINDOW=FIRST_POPUP&amp;HEIGHT=450&amp;WIDTH=450&amp;START_MA","XIMIZED=FALSE&amp;VAR:CALENDAR=US&amp;VAR:SYMBOL=H&amp;VAR:INDEX=0"}</definedName>
    <definedName name="_6649__FDSAUDITLINK__" localSheetId="2" hidden="1">{"fdsup://directions/FAT Viewer?action=UPDATE&amp;creator=factset&amp;DYN_ARGS=TRUE&amp;DOC_NAME=FAT:FQL_AUDITING_CLIENT_TEMPLATE.FAT&amp;display_string=Audit&amp;VAR:KEY=NIZUPSVWDA&amp;VAR:QUERY=RkZfRU5UUlBSX1ZBTF9EQUlMWSgzOTEzNik=&amp;WINDOW=FIRST_POPUP&amp;HEIGHT=450&amp;WIDTH=450&amp;START_MA","XIMIZED=FALSE&amp;VAR:CALENDAR=US&amp;VAR:SYMBOL=HOT&amp;VAR:INDEX=0"}</definedName>
    <definedName name="_6649__FDSAUDITLINK__" hidden="1">{"fdsup://directions/FAT Viewer?action=UPDATE&amp;creator=factset&amp;DYN_ARGS=TRUE&amp;DOC_NAME=FAT:FQL_AUDITING_CLIENT_TEMPLATE.FAT&amp;display_string=Audit&amp;VAR:KEY=NIZUPSVWDA&amp;VAR:QUERY=RkZfRU5UUlBSX1ZBTF9EQUlMWSgzOTEzNik=&amp;WINDOW=FIRST_POPUP&amp;HEIGHT=450&amp;WIDTH=450&amp;START_MA","XIMIZED=FALSE&amp;VAR:CALENDAR=US&amp;VAR:SYMBOL=HOT&amp;VAR:INDEX=0"}</definedName>
    <definedName name="_665__________123Graph_ECHART_5" hidden="1">#REF!</definedName>
    <definedName name="_665__123Graph_ECHART_7" hidden="1">#REF!</definedName>
    <definedName name="_66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665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6650__FDSAUDITLINK__" localSheetId="2" hidden="1">{"fdsup://directions/FAT Viewer?action=UPDATE&amp;creator=factset&amp;DYN_ARGS=TRUE&amp;DOC_NAME=FAT:FQL_AUDITING_CLIENT_TEMPLATE.FAT&amp;display_string=Audit&amp;VAR:KEY=NSNIZWRKNY&amp;VAR:QUERY=RkZfRU5UUlBSX1ZBTF9EQUlMWSgzOTEzNik=&amp;WINDOW=FIRST_POPUP&amp;HEIGHT=450&amp;WIDTH=450&amp;START_MA","XIMIZED=FALSE&amp;VAR:CALENDAR=US&amp;VAR:SYMBOL=585284&amp;VAR:INDEX=0"}</definedName>
    <definedName name="_6650__FDSAUDITLINK__" hidden="1">{"fdsup://directions/FAT Viewer?action=UPDATE&amp;creator=factset&amp;DYN_ARGS=TRUE&amp;DOC_NAME=FAT:FQL_AUDITING_CLIENT_TEMPLATE.FAT&amp;display_string=Audit&amp;VAR:KEY=NSNIZWRKNY&amp;VAR:QUERY=RkZfRU5UUlBSX1ZBTF9EQUlMWSgzOTEzNik=&amp;WINDOW=FIRST_POPUP&amp;HEIGHT=450&amp;WIDTH=450&amp;START_MA","XIMIZED=FALSE&amp;VAR:CALENDAR=US&amp;VAR:SYMBOL=585284&amp;VAR:INDEX=0"}</definedName>
    <definedName name="_6651__FDSAUDITLINK__" localSheetId="2" hidden="1">{"fdsup://directions/FAT Viewer?action=UPDATE&amp;creator=factset&amp;DYN_ARGS=TRUE&amp;DOC_NAME=FAT:FQL_AUDITING_CLIENT_TEMPLATE.FAT&amp;display_string=Audit&amp;VAR:KEY=RQVCXORUZO&amp;VAR:QUERY=RkZfRU5UUlBSX1ZBTF9EQUlMWSgzOTEzNik=&amp;WINDOW=FIRST_POPUP&amp;HEIGHT=450&amp;WIDTH=450&amp;START_MA","XIMIZED=FALSE&amp;VAR:CALENDAR=US&amp;VAR:SYMBOL=MAR&amp;VAR:INDEX=0"}</definedName>
    <definedName name="_6651__FDSAUDITLINK__" hidden="1">{"fdsup://directions/FAT Viewer?action=UPDATE&amp;creator=factset&amp;DYN_ARGS=TRUE&amp;DOC_NAME=FAT:FQL_AUDITING_CLIENT_TEMPLATE.FAT&amp;display_string=Audit&amp;VAR:KEY=RQVCXORUZO&amp;VAR:QUERY=RkZfRU5UUlBSX1ZBTF9EQUlMWSgzOTEzNik=&amp;WINDOW=FIRST_POPUP&amp;HEIGHT=450&amp;WIDTH=450&amp;START_MA","XIMIZED=FALSE&amp;VAR:CALENDAR=US&amp;VAR:SYMBOL=MAR&amp;VAR:INDEX=0"}</definedName>
    <definedName name="_6652__FDSAUDITLINK__" localSheetId="2" hidden="1">{"fdsup://directions/FAT Viewer?action=UPDATE&amp;creator=factset&amp;DYN_ARGS=TRUE&amp;DOC_NAME=FAT:FQL_AUDITING_CLIENT_TEMPLATE.FAT&amp;display_string=Audit&amp;VAR:KEY=NIJOFCRIJS&amp;VAR:QUERY=RkZfRU5UUlBSX1ZBTF9EQUlMWSgzOTEzNik=&amp;WINDOW=FIRST_POPUP&amp;HEIGHT=450&amp;WIDTH=450&amp;START_MA","XIMIZED=FALSE&amp;VAR:CALENDAR=US&amp;VAR:SYMBOL=CHH&amp;VAR:INDEX=0"}</definedName>
    <definedName name="_6652__FDSAUDITLINK__" hidden="1">{"fdsup://directions/FAT Viewer?action=UPDATE&amp;creator=factset&amp;DYN_ARGS=TRUE&amp;DOC_NAME=FAT:FQL_AUDITING_CLIENT_TEMPLATE.FAT&amp;display_string=Audit&amp;VAR:KEY=NIJOFCRIJS&amp;VAR:QUERY=RkZfRU5UUlBSX1ZBTF9EQUlMWSgzOTEzNik=&amp;WINDOW=FIRST_POPUP&amp;HEIGHT=450&amp;WIDTH=450&amp;START_MA","XIMIZED=FALSE&amp;VAR:CALENDAR=US&amp;VAR:SYMBOL=CHH&amp;VAR:INDEX=0"}</definedName>
    <definedName name="_6653__FDSAUDITLINK__" localSheetId="2" hidden="1">{"fdsup://directions/FAT Viewer?action=UPDATE&amp;creator=factset&amp;DYN_ARGS=TRUE&amp;DOC_NAME=FAT:FQL_AUDITING_CLIENT_TEMPLATE.FAT&amp;display_string=Audit&amp;VAR:KEY=PUHWBSBORE&amp;VAR:QUERY=RkZfRU5UUlBSX1ZBTF9EQUlMWSgzOTEzNik=&amp;WINDOW=FIRST_POPUP&amp;HEIGHT=450&amp;WIDTH=450&amp;START_MA","XIMIZED=FALSE&amp;VAR:CALENDAR=US&amp;VAR:SYMBOL=WYN&amp;VAR:INDEX=0"}</definedName>
    <definedName name="_6653__FDSAUDITLINK__" hidden="1">{"fdsup://directions/FAT Viewer?action=UPDATE&amp;creator=factset&amp;DYN_ARGS=TRUE&amp;DOC_NAME=FAT:FQL_AUDITING_CLIENT_TEMPLATE.FAT&amp;display_string=Audit&amp;VAR:KEY=PUHWBSBORE&amp;VAR:QUERY=RkZfRU5UUlBSX1ZBTF9EQUlMWSgzOTEzNik=&amp;WINDOW=FIRST_POPUP&amp;HEIGHT=450&amp;WIDTH=450&amp;START_MA","XIMIZED=FALSE&amp;VAR:CALENDAR=US&amp;VAR:SYMBOL=WYN&amp;VAR:INDEX=0"}</definedName>
    <definedName name="_6654__FDSAUDITLINK__" localSheetId="2" hidden="1">{"fdsup://directions/FAT Viewer?action=UPDATE&amp;creator=factset&amp;DYN_ARGS=TRUE&amp;DOC_NAME=FAT:FQL_AUDITING_CLIENT_TEMPLATE.FAT&amp;display_string=Audit&amp;VAR:KEY=PORWPKJQLM&amp;VAR:QUERY=RkZfRU5UUlBSX1ZBTF9EQUlMWSgzOTEzNSk=&amp;WINDOW=FIRST_POPUP&amp;HEIGHT=450&amp;WIDTH=450&amp;START_MA","XIMIZED=FALSE&amp;VAR:CALENDAR=US&amp;VAR:SYMBOL=H&amp;VAR:INDEX=0"}</definedName>
    <definedName name="_6654__FDSAUDITLINK__" hidden="1">{"fdsup://directions/FAT Viewer?action=UPDATE&amp;creator=factset&amp;DYN_ARGS=TRUE&amp;DOC_NAME=FAT:FQL_AUDITING_CLIENT_TEMPLATE.FAT&amp;display_string=Audit&amp;VAR:KEY=PORWPKJQLM&amp;VAR:QUERY=RkZfRU5UUlBSX1ZBTF9EQUlMWSgzOTEzNSk=&amp;WINDOW=FIRST_POPUP&amp;HEIGHT=450&amp;WIDTH=450&amp;START_MA","XIMIZED=FALSE&amp;VAR:CALENDAR=US&amp;VAR:SYMBOL=H&amp;VAR:INDEX=0"}</definedName>
    <definedName name="_6655__FDSAUDITLINK__" localSheetId="2" hidden="1">{"fdsup://directions/FAT Viewer?action=UPDATE&amp;creator=factset&amp;DYN_ARGS=TRUE&amp;DOC_NAME=FAT:FQL_AUDITING_CLIENT_TEMPLATE.FAT&amp;display_string=Audit&amp;VAR:KEY=NAHOVKBUBA&amp;VAR:QUERY=RkZfRU5UUlBSX1ZBTF9EQUlMWSgzOTEzNSk=&amp;WINDOW=FIRST_POPUP&amp;HEIGHT=450&amp;WIDTH=450&amp;START_MA","XIMIZED=FALSE&amp;VAR:CALENDAR=US&amp;VAR:SYMBOL=HOT&amp;VAR:INDEX=0"}</definedName>
    <definedName name="_6655__FDSAUDITLINK__" hidden="1">{"fdsup://directions/FAT Viewer?action=UPDATE&amp;creator=factset&amp;DYN_ARGS=TRUE&amp;DOC_NAME=FAT:FQL_AUDITING_CLIENT_TEMPLATE.FAT&amp;display_string=Audit&amp;VAR:KEY=NAHOVKBUBA&amp;VAR:QUERY=RkZfRU5UUlBSX1ZBTF9EQUlMWSgzOTEzNSk=&amp;WINDOW=FIRST_POPUP&amp;HEIGHT=450&amp;WIDTH=450&amp;START_MA","XIMIZED=FALSE&amp;VAR:CALENDAR=US&amp;VAR:SYMBOL=HOT&amp;VAR:INDEX=0"}</definedName>
    <definedName name="_6656__FDSAUDITLINK__" localSheetId="2" hidden="1">{"fdsup://directions/FAT Viewer?action=UPDATE&amp;creator=factset&amp;DYN_ARGS=TRUE&amp;DOC_NAME=FAT:FQL_AUDITING_CLIENT_TEMPLATE.FAT&amp;display_string=Audit&amp;VAR:KEY=NKJYBWHQBM&amp;VAR:QUERY=RkZfRU5UUlBSX1ZBTF9EQUlMWSgzOTEzNSk=&amp;WINDOW=FIRST_POPUP&amp;HEIGHT=450&amp;WIDTH=450&amp;START_MA","XIMIZED=FALSE&amp;VAR:CALENDAR=US&amp;VAR:SYMBOL=585284&amp;VAR:INDEX=0"}</definedName>
    <definedName name="_6656__FDSAUDITLINK__" hidden="1">{"fdsup://directions/FAT Viewer?action=UPDATE&amp;creator=factset&amp;DYN_ARGS=TRUE&amp;DOC_NAME=FAT:FQL_AUDITING_CLIENT_TEMPLATE.FAT&amp;display_string=Audit&amp;VAR:KEY=NKJYBWHQBM&amp;VAR:QUERY=RkZfRU5UUlBSX1ZBTF9EQUlMWSgzOTEzNSk=&amp;WINDOW=FIRST_POPUP&amp;HEIGHT=450&amp;WIDTH=450&amp;START_MA","XIMIZED=FALSE&amp;VAR:CALENDAR=US&amp;VAR:SYMBOL=585284&amp;VAR:INDEX=0"}</definedName>
    <definedName name="_6657__FDSAUDITLINK__" localSheetId="2" hidden="1">{"fdsup://directions/FAT Viewer?action=UPDATE&amp;creator=factset&amp;DYN_ARGS=TRUE&amp;DOC_NAME=FAT:FQL_AUDITING_CLIENT_TEMPLATE.FAT&amp;display_string=Audit&amp;VAR:KEY=JIFMNOVITS&amp;VAR:QUERY=RkZfRU5UUlBSX1ZBTF9EQUlMWSgzOTEzNSk=&amp;WINDOW=FIRST_POPUP&amp;HEIGHT=450&amp;WIDTH=450&amp;START_MA","XIMIZED=FALSE&amp;VAR:CALENDAR=US&amp;VAR:SYMBOL=MAR&amp;VAR:INDEX=0"}</definedName>
    <definedName name="_6657__FDSAUDITLINK__" hidden="1">{"fdsup://directions/FAT Viewer?action=UPDATE&amp;creator=factset&amp;DYN_ARGS=TRUE&amp;DOC_NAME=FAT:FQL_AUDITING_CLIENT_TEMPLATE.FAT&amp;display_string=Audit&amp;VAR:KEY=JIFMNOVITS&amp;VAR:QUERY=RkZfRU5UUlBSX1ZBTF9EQUlMWSgzOTEzNSk=&amp;WINDOW=FIRST_POPUP&amp;HEIGHT=450&amp;WIDTH=450&amp;START_MA","XIMIZED=FALSE&amp;VAR:CALENDAR=US&amp;VAR:SYMBOL=MAR&amp;VAR:INDEX=0"}</definedName>
    <definedName name="_6658__FDSAUDITLINK__" localSheetId="2" hidden="1">{"fdsup://directions/FAT Viewer?action=UPDATE&amp;creator=factset&amp;DYN_ARGS=TRUE&amp;DOC_NAME=FAT:FQL_AUDITING_CLIENT_TEMPLATE.FAT&amp;display_string=Audit&amp;VAR:KEY=FCVWNSDMXS&amp;VAR:QUERY=RkZfRU5UUlBSX1ZBTF9EQUlMWSgzOTEzNSk=&amp;WINDOW=FIRST_POPUP&amp;HEIGHT=450&amp;WIDTH=450&amp;START_MA","XIMIZED=FALSE&amp;VAR:CALENDAR=US&amp;VAR:SYMBOL=CHH&amp;VAR:INDEX=0"}</definedName>
    <definedName name="_6658__FDSAUDITLINK__" hidden="1">{"fdsup://directions/FAT Viewer?action=UPDATE&amp;creator=factset&amp;DYN_ARGS=TRUE&amp;DOC_NAME=FAT:FQL_AUDITING_CLIENT_TEMPLATE.FAT&amp;display_string=Audit&amp;VAR:KEY=FCVWNSDMXS&amp;VAR:QUERY=RkZfRU5UUlBSX1ZBTF9EQUlMWSgzOTEzNSk=&amp;WINDOW=FIRST_POPUP&amp;HEIGHT=450&amp;WIDTH=450&amp;START_MA","XIMIZED=FALSE&amp;VAR:CALENDAR=US&amp;VAR:SYMBOL=CHH&amp;VAR:INDEX=0"}</definedName>
    <definedName name="_6659__FDSAUDITLINK__" localSheetId="2" hidden="1">{"fdsup://directions/FAT Viewer?action=UPDATE&amp;creator=factset&amp;DYN_ARGS=TRUE&amp;DOC_NAME=FAT:FQL_AUDITING_CLIENT_TEMPLATE.FAT&amp;display_string=Audit&amp;VAR:KEY=NCZWLSVQTC&amp;VAR:QUERY=RkZfRU5UUlBSX1ZBTF9EQUlMWSgzOTEzNSk=&amp;WINDOW=FIRST_POPUP&amp;HEIGHT=450&amp;WIDTH=450&amp;START_MA","XIMIZED=FALSE&amp;VAR:CALENDAR=US&amp;VAR:SYMBOL=WYN&amp;VAR:INDEX=0"}</definedName>
    <definedName name="_6659__FDSAUDITLINK__" hidden="1">{"fdsup://directions/FAT Viewer?action=UPDATE&amp;creator=factset&amp;DYN_ARGS=TRUE&amp;DOC_NAME=FAT:FQL_AUDITING_CLIENT_TEMPLATE.FAT&amp;display_string=Audit&amp;VAR:KEY=NCZWLSVQTC&amp;VAR:QUERY=RkZfRU5UUlBSX1ZBTF9EQUlMWSgzOTEzNSk=&amp;WINDOW=FIRST_POPUP&amp;HEIGHT=450&amp;WIDTH=450&amp;START_MA","XIMIZED=FALSE&amp;VAR:CALENDAR=US&amp;VAR:SYMBOL=WYN&amp;VAR:INDEX=0"}</definedName>
    <definedName name="_666__________123Graph_ECHART_6" hidden="1">#REF!</definedName>
    <definedName name="_66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66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6660__FDSAUDITLINK__" localSheetId="2" hidden="1">{"fdsup://directions/FAT Viewer?action=UPDATE&amp;creator=factset&amp;DYN_ARGS=TRUE&amp;DOC_NAME=FAT:FQL_AUDITING_CLIENT_TEMPLATE.FAT&amp;display_string=Audit&amp;VAR:KEY=BEFYRGBSNI&amp;VAR:QUERY=RkZfRU5UUlBSX1ZBTF9EQUlMWSgzOTEzNCk=&amp;WINDOW=FIRST_POPUP&amp;HEIGHT=450&amp;WIDTH=450&amp;START_MA","XIMIZED=FALSE&amp;VAR:CALENDAR=US&amp;VAR:SYMBOL=H&amp;VAR:INDEX=0"}</definedName>
    <definedName name="_6660__FDSAUDITLINK__" hidden="1">{"fdsup://directions/FAT Viewer?action=UPDATE&amp;creator=factset&amp;DYN_ARGS=TRUE&amp;DOC_NAME=FAT:FQL_AUDITING_CLIENT_TEMPLATE.FAT&amp;display_string=Audit&amp;VAR:KEY=BEFYRGBSNI&amp;VAR:QUERY=RkZfRU5UUlBSX1ZBTF9EQUlMWSgzOTEzNCk=&amp;WINDOW=FIRST_POPUP&amp;HEIGHT=450&amp;WIDTH=450&amp;START_MA","XIMIZED=FALSE&amp;VAR:CALENDAR=US&amp;VAR:SYMBOL=H&amp;VAR:INDEX=0"}</definedName>
    <definedName name="_6661__FDSAUDITLINK__" localSheetId="2" hidden="1">{"fdsup://directions/FAT Viewer?action=UPDATE&amp;creator=factset&amp;DYN_ARGS=TRUE&amp;DOC_NAME=FAT:FQL_AUDITING_CLIENT_TEMPLATE.FAT&amp;display_string=Audit&amp;VAR:KEY=RSRERKXKLC&amp;VAR:QUERY=RkZfRU5UUlBSX1ZBTF9EQUlMWSgzOTEzNCk=&amp;WINDOW=FIRST_POPUP&amp;HEIGHT=450&amp;WIDTH=450&amp;START_MA","XIMIZED=FALSE&amp;VAR:CALENDAR=US&amp;VAR:SYMBOL=HOT&amp;VAR:INDEX=0"}</definedName>
    <definedName name="_6661__FDSAUDITLINK__" hidden="1">{"fdsup://directions/FAT Viewer?action=UPDATE&amp;creator=factset&amp;DYN_ARGS=TRUE&amp;DOC_NAME=FAT:FQL_AUDITING_CLIENT_TEMPLATE.FAT&amp;display_string=Audit&amp;VAR:KEY=RSRERKXKLC&amp;VAR:QUERY=RkZfRU5UUlBSX1ZBTF9EQUlMWSgzOTEzNCk=&amp;WINDOW=FIRST_POPUP&amp;HEIGHT=450&amp;WIDTH=450&amp;START_MA","XIMIZED=FALSE&amp;VAR:CALENDAR=US&amp;VAR:SYMBOL=HOT&amp;VAR:INDEX=0"}</definedName>
    <definedName name="_6662__FDSAUDITLINK__" localSheetId="2" hidden="1">{"fdsup://directions/FAT Viewer?action=UPDATE&amp;creator=factset&amp;DYN_ARGS=TRUE&amp;DOC_NAME=FAT:FQL_AUDITING_CLIENT_TEMPLATE.FAT&amp;display_string=Audit&amp;VAR:KEY=LWLWXUJOVM&amp;VAR:QUERY=RkZfRU5UUlBSX1ZBTF9EQUlMWSgzOTEzNCk=&amp;WINDOW=FIRST_POPUP&amp;HEIGHT=450&amp;WIDTH=450&amp;START_MA","XIMIZED=FALSE&amp;VAR:CALENDAR=US&amp;VAR:SYMBOL=585284&amp;VAR:INDEX=0"}</definedName>
    <definedName name="_6662__FDSAUDITLINK__" hidden="1">{"fdsup://directions/FAT Viewer?action=UPDATE&amp;creator=factset&amp;DYN_ARGS=TRUE&amp;DOC_NAME=FAT:FQL_AUDITING_CLIENT_TEMPLATE.FAT&amp;display_string=Audit&amp;VAR:KEY=LWLWXUJOVM&amp;VAR:QUERY=RkZfRU5UUlBSX1ZBTF9EQUlMWSgzOTEzNCk=&amp;WINDOW=FIRST_POPUP&amp;HEIGHT=450&amp;WIDTH=450&amp;START_MA","XIMIZED=FALSE&amp;VAR:CALENDAR=US&amp;VAR:SYMBOL=585284&amp;VAR:INDEX=0"}</definedName>
    <definedName name="_6663__FDSAUDITLINK__" localSheetId="2" hidden="1">{"fdsup://directions/FAT Viewer?action=UPDATE&amp;creator=factset&amp;DYN_ARGS=TRUE&amp;DOC_NAME=FAT:FQL_AUDITING_CLIENT_TEMPLATE.FAT&amp;display_string=Audit&amp;VAR:KEY=JYXUXIZSXO&amp;VAR:QUERY=RkZfRU5UUlBSX1ZBTF9EQUlMWSgzOTEzNCk=&amp;WINDOW=FIRST_POPUP&amp;HEIGHT=450&amp;WIDTH=450&amp;START_MA","XIMIZED=FALSE&amp;VAR:CALENDAR=US&amp;VAR:SYMBOL=MAR&amp;VAR:INDEX=0"}</definedName>
    <definedName name="_6663__FDSAUDITLINK__" hidden="1">{"fdsup://directions/FAT Viewer?action=UPDATE&amp;creator=factset&amp;DYN_ARGS=TRUE&amp;DOC_NAME=FAT:FQL_AUDITING_CLIENT_TEMPLATE.FAT&amp;display_string=Audit&amp;VAR:KEY=JYXUXIZSXO&amp;VAR:QUERY=RkZfRU5UUlBSX1ZBTF9EQUlMWSgzOTEzNCk=&amp;WINDOW=FIRST_POPUP&amp;HEIGHT=450&amp;WIDTH=450&amp;START_MA","XIMIZED=FALSE&amp;VAR:CALENDAR=US&amp;VAR:SYMBOL=MAR&amp;VAR:INDEX=0"}</definedName>
    <definedName name="_6664__FDSAUDITLINK__" localSheetId="2" hidden="1">{"fdsup://directions/FAT Viewer?action=UPDATE&amp;creator=factset&amp;DYN_ARGS=TRUE&amp;DOC_NAME=FAT:FQL_AUDITING_CLIENT_TEMPLATE.FAT&amp;display_string=Audit&amp;VAR:KEY=RATONORULS&amp;VAR:QUERY=RkZfRU5UUlBSX1ZBTF9EQUlMWSgzOTEzNCk=&amp;WINDOW=FIRST_POPUP&amp;HEIGHT=450&amp;WIDTH=450&amp;START_MA","XIMIZED=FALSE&amp;VAR:CALENDAR=US&amp;VAR:SYMBOL=CHH&amp;VAR:INDEX=0"}</definedName>
    <definedName name="_6664__FDSAUDITLINK__" hidden="1">{"fdsup://directions/FAT Viewer?action=UPDATE&amp;creator=factset&amp;DYN_ARGS=TRUE&amp;DOC_NAME=FAT:FQL_AUDITING_CLIENT_TEMPLATE.FAT&amp;display_string=Audit&amp;VAR:KEY=RATONORULS&amp;VAR:QUERY=RkZfRU5UUlBSX1ZBTF9EQUlMWSgzOTEzNCk=&amp;WINDOW=FIRST_POPUP&amp;HEIGHT=450&amp;WIDTH=450&amp;START_MA","XIMIZED=FALSE&amp;VAR:CALENDAR=US&amp;VAR:SYMBOL=CHH&amp;VAR:INDEX=0"}</definedName>
    <definedName name="_6665__FDSAUDITLINK__" localSheetId="2" hidden="1">{"fdsup://directions/FAT Viewer?action=UPDATE&amp;creator=factset&amp;DYN_ARGS=TRUE&amp;DOC_NAME=FAT:FQL_AUDITING_CLIENT_TEMPLATE.FAT&amp;display_string=Audit&amp;VAR:KEY=LEXGLYFCXM&amp;VAR:QUERY=RkZfRU5UUlBSX1ZBTF9EQUlMWSgzOTEzNCk=&amp;WINDOW=FIRST_POPUP&amp;HEIGHT=450&amp;WIDTH=450&amp;START_MA","XIMIZED=FALSE&amp;VAR:CALENDAR=US&amp;VAR:SYMBOL=WYN&amp;VAR:INDEX=0"}</definedName>
    <definedName name="_6665__FDSAUDITLINK__" hidden="1">{"fdsup://directions/FAT Viewer?action=UPDATE&amp;creator=factset&amp;DYN_ARGS=TRUE&amp;DOC_NAME=FAT:FQL_AUDITING_CLIENT_TEMPLATE.FAT&amp;display_string=Audit&amp;VAR:KEY=LEXGLYFCXM&amp;VAR:QUERY=RkZfRU5UUlBSX1ZBTF9EQUlMWSgzOTEzNCk=&amp;WINDOW=FIRST_POPUP&amp;HEIGHT=450&amp;WIDTH=450&amp;START_MA","XIMIZED=FALSE&amp;VAR:CALENDAR=US&amp;VAR:SYMBOL=WYN&amp;VAR:INDEX=0"}</definedName>
    <definedName name="_6666__FDSAUDITLINK__" localSheetId="2" hidden="1">{"fdsup://directions/FAT Viewer?action=UPDATE&amp;creator=factset&amp;DYN_ARGS=TRUE&amp;DOC_NAME=FAT:FQL_AUDITING_CLIENT_TEMPLATE.FAT&amp;display_string=Audit&amp;VAR:KEY=BMVEFOLORK&amp;VAR:QUERY=RkZfRU5UUlBSX1ZBTF9EQUlMWSgzOTEzMyk=&amp;WINDOW=FIRST_POPUP&amp;HEIGHT=450&amp;WIDTH=450&amp;START_MA","XIMIZED=FALSE&amp;VAR:CALENDAR=US&amp;VAR:SYMBOL=H&amp;VAR:INDEX=0"}</definedName>
    <definedName name="_6666__FDSAUDITLINK__" hidden="1">{"fdsup://directions/FAT Viewer?action=UPDATE&amp;creator=factset&amp;DYN_ARGS=TRUE&amp;DOC_NAME=FAT:FQL_AUDITING_CLIENT_TEMPLATE.FAT&amp;display_string=Audit&amp;VAR:KEY=BMVEFOLORK&amp;VAR:QUERY=RkZfRU5UUlBSX1ZBTF9EQUlMWSgzOTEzMyk=&amp;WINDOW=FIRST_POPUP&amp;HEIGHT=450&amp;WIDTH=450&amp;START_MA","XIMIZED=FALSE&amp;VAR:CALENDAR=US&amp;VAR:SYMBOL=H&amp;VAR:INDEX=0"}</definedName>
    <definedName name="_6667__FDSAUDITLINK__" localSheetId="2" hidden="1">{"fdsup://directions/FAT Viewer?action=UPDATE&amp;creator=factset&amp;DYN_ARGS=TRUE&amp;DOC_NAME=FAT:FQL_AUDITING_CLIENT_TEMPLATE.FAT&amp;display_string=Audit&amp;VAR:KEY=VYDWTCNWDA&amp;VAR:QUERY=RkZfRU5UUlBSX1ZBTF9EQUlMWSgzOTEzMyk=&amp;WINDOW=FIRST_POPUP&amp;HEIGHT=450&amp;WIDTH=450&amp;START_MA","XIMIZED=FALSE&amp;VAR:CALENDAR=US&amp;VAR:SYMBOL=HOT&amp;VAR:INDEX=0"}</definedName>
    <definedName name="_6667__FDSAUDITLINK__" hidden="1">{"fdsup://directions/FAT Viewer?action=UPDATE&amp;creator=factset&amp;DYN_ARGS=TRUE&amp;DOC_NAME=FAT:FQL_AUDITING_CLIENT_TEMPLATE.FAT&amp;display_string=Audit&amp;VAR:KEY=VYDWTCNWDA&amp;VAR:QUERY=RkZfRU5UUlBSX1ZBTF9EQUlMWSgzOTEzMyk=&amp;WINDOW=FIRST_POPUP&amp;HEIGHT=450&amp;WIDTH=450&amp;START_MA","XIMIZED=FALSE&amp;VAR:CALENDAR=US&amp;VAR:SYMBOL=HOT&amp;VAR:INDEX=0"}</definedName>
    <definedName name="_6668__FDSAUDITLINK__" localSheetId="2" hidden="1">{"fdsup://directions/FAT Viewer?action=UPDATE&amp;creator=factset&amp;DYN_ARGS=TRUE&amp;DOC_NAME=FAT:FQL_AUDITING_CLIENT_TEMPLATE.FAT&amp;display_string=Audit&amp;VAR:KEY=NCBYLKVKJM&amp;VAR:QUERY=RkZfRU5UUlBSX1ZBTF9EQUlMWSgzOTEzMyk=&amp;WINDOW=FIRST_POPUP&amp;HEIGHT=450&amp;WIDTH=450&amp;START_MA","XIMIZED=FALSE&amp;VAR:CALENDAR=US&amp;VAR:SYMBOL=585284&amp;VAR:INDEX=0"}</definedName>
    <definedName name="_6668__FDSAUDITLINK__" hidden="1">{"fdsup://directions/FAT Viewer?action=UPDATE&amp;creator=factset&amp;DYN_ARGS=TRUE&amp;DOC_NAME=FAT:FQL_AUDITING_CLIENT_TEMPLATE.FAT&amp;display_string=Audit&amp;VAR:KEY=NCBYLKVKJM&amp;VAR:QUERY=RkZfRU5UUlBSX1ZBTF9EQUlMWSgzOTEzMyk=&amp;WINDOW=FIRST_POPUP&amp;HEIGHT=450&amp;WIDTH=450&amp;START_MA","XIMIZED=FALSE&amp;VAR:CALENDAR=US&amp;VAR:SYMBOL=585284&amp;VAR:INDEX=0"}</definedName>
    <definedName name="_6669__FDSAUDITLINK__" localSheetId="2" hidden="1">{"fdsup://directions/FAT Viewer?action=UPDATE&amp;creator=factset&amp;DYN_ARGS=TRUE&amp;DOC_NAME=FAT:FQL_AUDITING_CLIENT_TEMPLATE.FAT&amp;display_string=Audit&amp;VAR:KEY=NWLQNQFSVG&amp;VAR:QUERY=RkZfRU5UUlBSX1ZBTF9EQUlMWSgzOTEzMyk=&amp;WINDOW=FIRST_POPUP&amp;HEIGHT=450&amp;WIDTH=450&amp;START_MA","XIMIZED=FALSE&amp;VAR:CALENDAR=US&amp;VAR:SYMBOL=MAR&amp;VAR:INDEX=0"}</definedName>
    <definedName name="_6669__FDSAUDITLINK__" hidden="1">{"fdsup://directions/FAT Viewer?action=UPDATE&amp;creator=factset&amp;DYN_ARGS=TRUE&amp;DOC_NAME=FAT:FQL_AUDITING_CLIENT_TEMPLATE.FAT&amp;display_string=Audit&amp;VAR:KEY=NWLQNQFSVG&amp;VAR:QUERY=RkZfRU5UUlBSX1ZBTF9EQUlMWSgzOTEzMyk=&amp;WINDOW=FIRST_POPUP&amp;HEIGHT=450&amp;WIDTH=450&amp;START_MA","XIMIZED=FALSE&amp;VAR:CALENDAR=US&amp;VAR:SYMBOL=MAR&amp;VAR:INDEX=0"}</definedName>
    <definedName name="_667__________123Graph_ECHART_7" hidden="1">#REF!</definedName>
    <definedName name="_667__FDSAUDITLINK__" localSheetId="2">{"fdsup://directions/FAT Viewer?action=UPDATE&amp;creator=factset&amp;DYN_ARGS=TRUE&amp;DOC_NAME=FAT:FQL_AUDITING_CLIENT_TEMPLATE.FAT&amp;display_string=Audit&amp;VAR:KEY=TMJSJIXWR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MAN&amp;VAR:INDEX=0"}</definedName>
    <definedName name="_667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6670__FDSAUDITLINK__" localSheetId="2" hidden="1">{"fdsup://directions/FAT Viewer?action=UPDATE&amp;creator=factset&amp;DYN_ARGS=TRUE&amp;DOC_NAME=FAT:FQL_AUDITING_CLIENT_TEMPLATE.FAT&amp;display_string=Audit&amp;VAR:KEY=DCZQZSJSBI&amp;VAR:QUERY=RkZfRU5UUlBSX1ZBTF9EQUlMWSgzOTEzMyk=&amp;WINDOW=FIRST_POPUP&amp;HEIGHT=450&amp;WIDTH=450&amp;START_MA","XIMIZED=FALSE&amp;VAR:CALENDAR=US&amp;VAR:SYMBOL=CHH&amp;VAR:INDEX=0"}</definedName>
    <definedName name="_6670__FDSAUDITLINK__" hidden="1">{"fdsup://directions/FAT Viewer?action=UPDATE&amp;creator=factset&amp;DYN_ARGS=TRUE&amp;DOC_NAME=FAT:FQL_AUDITING_CLIENT_TEMPLATE.FAT&amp;display_string=Audit&amp;VAR:KEY=DCZQZSJSBI&amp;VAR:QUERY=RkZfRU5UUlBSX1ZBTF9EQUlMWSgzOTEzMyk=&amp;WINDOW=FIRST_POPUP&amp;HEIGHT=450&amp;WIDTH=450&amp;START_MA","XIMIZED=FALSE&amp;VAR:CALENDAR=US&amp;VAR:SYMBOL=CHH&amp;VAR:INDEX=0"}</definedName>
    <definedName name="_6671__FDSAUDITLINK__" localSheetId="2" hidden="1">{"fdsup://directions/FAT Viewer?action=UPDATE&amp;creator=factset&amp;DYN_ARGS=TRUE&amp;DOC_NAME=FAT:FQL_AUDITING_CLIENT_TEMPLATE.FAT&amp;display_string=Audit&amp;VAR:KEY=JAPYPMRIZO&amp;VAR:QUERY=RkZfRU5UUlBSX1ZBTF9EQUlMWSgzOTEzMyk=&amp;WINDOW=FIRST_POPUP&amp;HEIGHT=450&amp;WIDTH=450&amp;START_MA","XIMIZED=FALSE&amp;VAR:CALENDAR=US&amp;VAR:SYMBOL=WYN&amp;VAR:INDEX=0"}</definedName>
    <definedName name="_6671__FDSAUDITLINK__" hidden="1">{"fdsup://directions/FAT Viewer?action=UPDATE&amp;creator=factset&amp;DYN_ARGS=TRUE&amp;DOC_NAME=FAT:FQL_AUDITING_CLIENT_TEMPLATE.FAT&amp;display_string=Audit&amp;VAR:KEY=JAPYPMRIZO&amp;VAR:QUERY=RkZfRU5UUlBSX1ZBTF9EQUlMWSgzOTEzMyk=&amp;WINDOW=FIRST_POPUP&amp;HEIGHT=450&amp;WIDTH=450&amp;START_MA","XIMIZED=FALSE&amp;VAR:CALENDAR=US&amp;VAR:SYMBOL=WYN&amp;VAR:INDEX=0"}</definedName>
    <definedName name="_6672__FDSAUDITLINK__" localSheetId="2" hidden="1">{"fdsup://directions/FAT Viewer?action=UPDATE&amp;creator=factset&amp;DYN_ARGS=TRUE&amp;DOC_NAME=FAT:FQL_AUDITING_CLIENT_TEMPLATE.FAT&amp;display_string=Audit&amp;VAR:KEY=TILIBAJOXY&amp;VAR:QUERY=RkZfRU5UUlBSX1ZBTF9EQUlMWSgzOTEyOSk=&amp;WINDOW=FIRST_POPUP&amp;HEIGHT=450&amp;WIDTH=450&amp;START_MA","XIMIZED=FALSE&amp;VAR:CALENDAR=US&amp;VAR:SYMBOL=H&amp;VAR:INDEX=0"}</definedName>
    <definedName name="_6672__FDSAUDITLINK__" hidden="1">{"fdsup://directions/FAT Viewer?action=UPDATE&amp;creator=factset&amp;DYN_ARGS=TRUE&amp;DOC_NAME=FAT:FQL_AUDITING_CLIENT_TEMPLATE.FAT&amp;display_string=Audit&amp;VAR:KEY=TILIBAJOXY&amp;VAR:QUERY=RkZfRU5UUlBSX1ZBTF9EQUlMWSgzOTEyOSk=&amp;WINDOW=FIRST_POPUP&amp;HEIGHT=450&amp;WIDTH=450&amp;START_MA","XIMIZED=FALSE&amp;VAR:CALENDAR=US&amp;VAR:SYMBOL=H&amp;VAR:INDEX=0"}</definedName>
    <definedName name="_6673__FDSAUDITLINK__" localSheetId="2" hidden="1">{"fdsup://directions/FAT Viewer?action=UPDATE&amp;creator=factset&amp;DYN_ARGS=TRUE&amp;DOC_NAME=FAT:FQL_AUDITING_CLIENT_TEMPLATE.FAT&amp;display_string=Audit&amp;VAR:KEY=ZCZWHYJQBE&amp;VAR:QUERY=RkZfRU5UUlBSX1ZBTF9EQUlMWSgzOTEyOSk=&amp;WINDOW=FIRST_POPUP&amp;HEIGHT=450&amp;WIDTH=450&amp;START_MA","XIMIZED=FALSE&amp;VAR:CALENDAR=US&amp;VAR:SYMBOL=HOT&amp;VAR:INDEX=0"}</definedName>
    <definedName name="_6673__FDSAUDITLINK__" hidden="1">{"fdsup://directions/FAT Viewer?action=UPDATE&amp;creator=factset&amp;DYN_ARGS=TRUE&amp;DOC_NAME=FAT:FQL_AUDITING_CLIENT_TEMPLATE.FAT&amp;display_string=Audit&amp;VAR:KEY=ZCZWHYJQBE&amp;VAR:QUERY=RkZfRU5UUlBSX1ZBTF9EQUlMWSgzOTEyOSk=&amp;WINDOW=FIRST_POPUP&amp;HEIGHT=450&amp;WIDTH=450&amp;START_MA","XIMIZED=FALSE&amp;VAR:CALENDAR=US&amp;VAR:SYMBOL=HOT&amp;VAR:INDEX=0"}</definedName>
    <definedName name="_6674__FDSAUDITLINK__" localSheetId="2" hidden="1">{"fdsup://directions/FAT Viewer?action=UPDATE&amp;creator=factset&amp;DYN_ARGS=TRUE&amp;DOC_NAME=FAT:FQL_AUDITING_CLIENT_TEMPLATE.FAT&amp;display_string=Audit&amp;VAR:KEY=XEBWDWBEBY&amp;VAR:QUERY=RkZfRU5UUlBSX1ZBTF9EQUlMWSgzOTEyOSk=&amp;WINDOW=FIRST_POPUP&amp;HEIGHT=450&amp;WIDTH=450&amp;START_MA","XIMIZED=FALSE&amp;VAR:CALENDAR=US&amp;VAR:SYMBOL=585284&amp;VAR:INDEX=0"}</definedName>
    <definedName name="_6674__FDSAUDITLINK__" hidden="1">{"fdsup://directions/FAT Viewer?action=UPDATE&amp;creator=factset&amp;DYN_ARGS=TRUE&amp;DOC_NAME=FAT:FQL_AUDITING_CLIENT_TEMPLATE.FAT&amp;display_string=Audit&amp;VAR:KEY=XEBWDWBEBY&amp;VAR:QUERY=RkZfRU5UUlBSX1ZBTF9EQUlMWSgzOTEyOSk=&amp;WINDOW=FIRST_POPUP&amp;HEIGHT=450&amp;WIDTH=450&amp;START_MA","XIMIZED=FALSE&amp;VAR:CALENDAR=US&amp;VAR:SYMBOL=585284&amp;VAR:INDEX=0"}</definedName>
    <definedName name="_6675__FDSAUDITLINK__" localSheetId="2" hidden="1">{"fdsup://directions/FAT Viewer?action=UPDATE&amp;creator=factset&amp;DYN_ARGS=TRUE&amp;DOC_NAME=FAT:FQL_AUDITING_CLIENT_TEMPLATE.FAT&amp;display_string=Audit&amp;VAR:KEY=DYJALKBGJU&amp;VAR:QUERY=RkZfRU5UUlBSX1ZBTF9EQUlMWSgzOTEyOSk=&amp;WINDOW=FIRST_POPUP&amp;HEIGHT=450&amp;WIDTH=450&amp;START_MA","XIMIZED=FALSE&amp;VAR:CALENDAR=US&amp;VAR:SYMBOL=MAR&amp;VAR:INDEX=0"}</definedName>
    <definedName name="_6675__FDSAUDITLINK__" hidden="1">{"fdsup://directions/FAT Viewer?action=UPDATE&amp;creator=factset&amp;DYN_ARGS=TRUE&amp;DOC_NAME=FAT:FQL_AUDITING_CLIENT_TEMPLATE.FAT&amp;display_string=Audit&amp;VAR:KEY=DYJALKBGJU&amp;VAR:QUERY=RkZfRU5UUlBSX1ZBTF9EQUlMWSgzOTEyOSk=&amp;WINDOW=FIRST_POPUP&amp;HEIGHT=450&amp;WIDTH=450&amp;START_MA","XIMIZED=FALSE&amp;VAR:CALENDAR=US&amp;VAR:SYMBOL=MAR&amp;VAR:INDEX=0"}</definedName>
    <definedName name="_6676__FDSAUDITLINK__" localSheetId="2" hidden="1">{"fdsup://directions/FAT Viewer?action=UPDATE&amp;creator=factset&amp;DYN_ARGS=TRUE&amp;DOC_NAME=FAT:FQL_AUDITING_CLIENT_TEMPLATE.FAT&amp;display_string=Audit&amp;VAR:KEY=JYLYDCLUJY&amp;VAR:QUERY=RkZfRU5UUlBSX1ZBTF9EQUlMWSgzOTEyOSk=&amp;WINDOW=FIRST_POPUP&amp;HEIGHT=450&amp;WIDTH=450&amp;START_MA","XIMIZED=FALSE&amp;VAR:CALENDAR=US&amp;VAR:SYMBOL=CHH&amp;VAR:INDEX=0"}</definedName>
    <definedName name="_6676__FDSAUDITLINK__" hidden="1">{"fdsup://directions/FAT Viewer?action=UPDATE&amp;creator=factset&amp;DYN_ARGS=TRUE&amp;DOC_NAME=FAT:FQL_AUDITING_CLIENT_TEMPLATE.FAT&amp;display_string=Audit&amp;VAR:KEY=JYLYDCLUJY&amp;VAR:QUERY=RkZfRU5UUlBSX1ZBTF9EQUlMWSgzOTEyOSk=&amp;WINDOW=FIRST_POPUP&amp;HEIGHT=450&amp;WIDTH=450&amp;START_MA","XIMIZED=FALSE&amp;VAR:CALENDAR=US&amp;VAR:SYMBOL=CHH&amp;VAR:INDEX=0"}</definedName>
    <definedName name="_6677__FDSAUDITLINK__" localSheetId="2" hidden="1">{"fdsup://directions/FAT Viewer?action=UPDATE&amp;creator=factset&amp;DYN_ARGS=TRUE&amp;DOC_NAME=FAT:FQL_AUDITING_CLIENT_TEMPLATE.FAT&amp;display_string=Audit&amp;VAR:KEY=ZUDANUXSTQ&amp;VAR:QUERY=RkZfRU5UUlBSX1ZBTF9EQUlMWSgzOTEyOSk=&amp;WINDOW=FIRST_POPUP&amp;HEIGHT=450&amp;WIDTH=450&amp;START_MA","XIMIZED=FALSE&amp;VAR:CALENDAR=US&amp;VAR:SYMBOL=WYN&amp;VAR:INDEX=0"}</definedName>
    <definedName name="_6677__FDSAUDITLINK__" hidden="1">{"fdsup://directions/FAT Viewer?action=UPDATE&amp;creator=factset&amp;DYN_ARGS=TRUE&amp;DOC_NAME=FAT:FQL_AUDITING_CLIENT_TEMPLATE.FAT&amp;display_string=Audit&amp;VAR:KEY=ZUDANUXSTQ&amp;VAR:QUERY=RkZfRU5UUlBSX1ZBTF9EQUlMWSgzOTEyOSk=&amp;WINDOW=FIRST_POPUP&amp;HEIGHT=450&amp;WIDTH=450&amp;START_MA","XIMIZED=FALSE&amp;VAR:CALENDAR=US&amp;VAR:SYMBOL=WYN&amp;VAR:INDEX=0"}</definedName>
    <definedName name="_6678__FDSAUDITLINK__" localSheetId="2" hidden="1">{"fdsup://directions/FAT Viewer?action=UPDATE&amp;creator=factset&amp;DYN_ARGS=TRUE&amp;DOC_NAME=FAT:FQL_AUDITING_CLIENT_TEMPLATE.FAT&amp;display_string=Audit&amp;VAR:KEY=PILKFQTWXE&amp;VAR:QUERY=RkZfRU5UUlBSX1ZBTF9EQUlMWSgzOTEyOCk=&amp;WINDOW=FIRST_POPUP&amp;HEIGHT=450&amp;WIDTH=450&amp;START_MA","XIMIZED=FALSE&amp;VAR:CALENDAR=US&amp;VAR:SYMBOL=H&amp;VAR:INDEX=0"}</definedName>
    <definedName name="_6678__FDSAUDITLINK__" hidden="1">{"fdsup://directions/FAT Viewer?action=UPDATE&amp;creator=factset&amp;DYN_ARGS=TRUE&amp;DOC_NAME=FAT:FQL_AUDITING_CLIENT_TEMPLATE.FAT&amp;display_string=Audit&amp;VAR:KEY=PILKFQTWXE&amp;VAR:QUERY=RkZfRU5UUlBSX1ZBTF9EQUlMWSgzOTEyOCk=&amp;WINDOW=FIRST_POPUP&amp;HEIGHT=450&amp;WIDTH=450&amp;START_MA","XIMIZED=FALSE&amp;VAR:CALENDAR=US&amp;VAR:SYMBOL=H&amp;VAR:INDEX=0"}</definedName>
    <definedName name="_6679__FDSAUDITLINK__" localSheetId="2" hidden="1">{"fdsup://directions/FAT Viewer?action=UPDATE&amp;creator=factset&amp;DYN_ARGS=TRUE&amp;DOC_NAME=FAT:FQL_AUDITING_CLIENT_TEMPLATE.FAT&amp;display_string=Audit&amp;VAR:KEY=LQFIDWRYBO&amp;VAR:QUERY=RkZfRU5UUlBSX1ZBTF9EQUlMWSgzOTEyOCk=&amp;WINDOW=FIRST_POPUP&amp;HEIGHT=450&amp;WIDTH=450&amp;START_MA","XIMIZED=FALSE&amp;VAR:CALENDAR=US&amp;VAR:SYMBOL=HOT&amp;VAR:INDEX=0"}</definedName>
    <definedName name="_6679__FDSAUDITLINK__" hidden="1">{"fdsup://directions/FAT Viewer?action=UPDATE&amp;creator=factset&amp;DYN_ARGS=TRUE&amp;DOC_NAME=FAT:FQL_AUDITING_CLIENT_TEMPLATE.FAT&amp;display_string=Audit&amp;VAR:KEY=LQFIDWRYBO&amp;VAR:QUERY=RkZfRU5UUlBSX1ZBTF9EQUlMWSgzOTEyOCk=&amp;WINDOW=FIRST_POPUP&amp;HEIGHT=450&amp;WIDTH=450&amp;START_MA","XIMIZED=FALSE&amp;VAR:CALENDAR=US&amp;VAR:SYMBOL=HOT&amp;VAR:INDEX=0"}</definedName>
    <definedName name="_668__________123Graph_ECHART_8" hidden="1">#REF!</definedName>
    <definedName name="_668__123Graph_XCHART_1" hidden="1">#REF!</definedName>
    <definedName name="_668__FDSAUDITLINK__" localSheetId="2">{"fdsup://directions/FAT Viewer?action=UPDATE&amp;creator=factset&amp;DYN_ARGS=TRUE&amp;DOC_NAME=FAT:FQL_AUDITING_CLIENT_TEMPLATE.FAT&amp;display_string=Audit&amp;VAR:KEY=NKLQTMZSH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O&amp;VAR:INDEX=0"}</definedName>
    <definedName name="_668__FDSAUDITLINK__" hidden="1">{"fdsup://Directions/FactSet Auditing Viewer?action=AUDIT_VALUE&amp;DB=129&amp;ID1=68375710&amp;VALUEID=01001&amp;SDATE=201002&amp;PERIODTYPE=QTR_STD&amp;SCFT=3&amp;window=popup_no_bar&amp;width=385&amp;height=120&amp;START_MAXIMIZED=FALSE&amp;creator=factset&amp;display_string=Audit"}</definedName>
    <definedName name="_6680__FDSAUDITLINK__" localSheetId="2" hidden="1">{"fdsup://directions/FAT Viewer?action=UPDATE&amp;creator=factset&amp;DYN_ARGS=TRUE&amp;DOC_NAME=FAT:FQL_AUDITING_CLIENT_TEMPLATE.FAT&amp;display_string=Audit&amp;VAR:KEY=ZUJEBEVGDI&amp;VAR:QUERY=RkZfRU5UUlBSX1ZBTF9EQUlMWSgzOTEyOCk=&amp;WINDOW=FIRST_POPUP&amp;HEIGHT=450&amp;WIDTH=450&amp;START_MA","XIMIZED=FALSE&amp;VAR:CALENDAR=US&amp;VAR:SYMBOL=585284&amp;VAR:INDEX=0"}</definedName>
    <definedName name="_6680__FDSAUDITLINK__" hidden="1">{"fdsup://directions/FAT Viewer?action=UPDATE&amp;creator=factset&amp;DYN_ARGS=TRUE&amp;DOC_NAME=FAT:FQL_AUDITING_CLIENT_TEMPLATE.FAT&amp;display_string=Audit&amp;VAR:KEY=ZUJEBEVGDI&amp;VAR:QUERY=RkZfRU5UUlBSX1ZBTF9EQUlMWSgzOTEyOCk=&amp;WINDOW=FIRST_POPUP&amp;HEIGHT=450&amp;WIDTH=450&amp;START_MA","XIMIZED=FALSE&amp;VAR:CALENDAR=US&amp;VAR:SYMBOL=585284&amp;VAR:INDEX=0"}</definedName>
    <definedName name="_6681__FDSAUDITLINK__" localSheetId="2" hidden="1">{"fdsup://directions/FAT Viewer?action=UPDATE&amp;creator=factset&amp;DYN_ARGS=TRUE&amp;DOC_NAME=FAT:FQL_AUDITING_CLIENT_TEMPLATE.FAT&amp;display_string=Audit&amp;VAR:KEY=PILUXGNSPE&amp;VAR:QUERY=RkZfRU5UUlBSX1ZBTF9EQUlMWSgzOTEyOCk=&amp;WINDOW=FIRST_POPUP&amp;HEIGHT=450&amp;WIDTH=450&amp;START_MA","XIMIZED=FALSE&amp;VAR:CALENDAR=US&amp;VAR:SYMBOL=MAR&amp;VAR:INDEX=0"}</definedName>
    <definedName name="_6681__FDSAUDITLINK__" hidden="1">{"fdsup://directions/FAT Viewer?action=UPDATE&amp;creator=factset&amp;DYN_ARGS=TRUE&amp;DOC_NAME=FAT:FQL_AUDITING_CLIENT_TEMPLATE.FAT&amp;display_string=Audit&amp;VAR:KEY=PILUXGNSPE&amp;VAR:QUERY=RkZfRU5UUlBSX1ZBTF9EQUlMWSgzOTEyOCk=&amp;WINDOW=FIRST_POPUP&amp;HEIGHT=450&amp;WIDTH=450&amp;START_MA","XIMIZED=FALSE&amp;VAR:CALENDAR=US&amp;VAR:SYMBOL=MAR&amp;VAR:INDEX=0"}</definedName>
    <definedName name="_6682__FDSAUDITLINK__" localSheetId="2" hidden="1">{"fdsup://directions/FAT Viewer?action=UPDATE&amp;creator=factset&amp;DYN_ARGS=TRUE&amp;DOC_NAME=FAT:FQL_AUDITING_CLIENT_TEMPLATE.FAT&amp;display_string=Audit&amp;VAR:KEY=PGZODQHQDO&amp;VAR:QUERY=RkZfRU5UUlBSX1ZBTF9EQUlMWSgzOTEyOCk=&amp;WINDOW=FIRST_POPUP&amp;HEIGHT=450&amp;WIDTH=450&amp;START_MA","XIMIZED=FALSE&amp;VAR:CALENDAR=US&amp;VAR:SYMBOL=CHH&amp;VAR:INDEX=0"}</definedName>
    <definedName name="_6682__FDSAUDITLINK__" hidden="1">{"fdsup://directions/FAT Viewer?action=UPDATE&amp;creator=factset&amp;DYN_ARGS=TRUE&amp;DOC_NAME=FAT:FQL_AUDITING_CLIENT_TEMPLATE.FAT&amp;display_string=Audit&amp;VAR:KEY=PGZODQHQDO&amp;VAR:QUERY=RkZfRU5UUlBSX1ZBTF9EQUlMWSgzOTEyOCk=&amp;WINDOW=FIRST_POPUP&amp;HEIGHT=450&amp;WIDTH=450&amp;START_MA","XIMIZED=FALSE&amp;VAR:CALENDAR=US&amp;VAR:SYMBOL=CHH&amp;VAR:INDEX=0"}</definedName>
    <definedName name="_6683__FDSAUDITLINK__" localSheetId="2" hidden="1">{"fdsup://directions/FAT Viewer?action=UPDATE&amp;creator=factset&amp;DYN_ARGS=TRUE&amp;DOC_NAME=FAT:FQL_AUDITING_CLIENT_TEMPLATE.FAT&amp;display_string=Audit&amp;VAR:KEY=HYVGNIROHI&amp;VAR:QUERY=RkZfRU5UUlBSX1ZBTF9EQUlMWSgzOTEyOCk=&amp;WINDOW=FIRST_POPUP&amp;HEIGHT=450&amp;WIDTH=450&amp;START_MA","XIMIZED=FALSE&amp;VAR:CALENDAR=US&amp;VAR:SYMBOL=WYN&amp;VAR:INDEX=0"}</definedName>
    <definedName name="_6683__FDSAUDITLINK__" hidden="1">{"fdsup://directions/FAT Viewer?action=UPDATE&amp;creator=factset&amp;DYN_ARGS=TRUE&amp;DOC_NAME=FAT:FQL_AUDITING_CLIENT_TEMPLATE.FAT&amp;display_string=Audit&amp;VAR:KEY=HYVGNIROHI&amp;VAR:QUERY=RkZfRU5UUlBSX1ZBTF9EQUlMWSgzOTEyOCk=&amp;WINDOW=FIRST_POPUP&amp;HEIGHT=450&amp;WIDTH=450&amp;START_MA","XIMIZED=FALSE&amp;VAR:CALENDAR=US&amp;VAR:SYMBOL=WYN&amp;VAR:INDEX=0"}</definedName>
    <definedName name="_6684__FDSAUDITLINK__" localSheetId="2" hidden="1">{"fdsup://directions/FAT Viewer?action=UPDATE&amp;creator=factset&amp;DYN_ARGS=TRUE&amp;DOC_NAME=FAT:FQL_AUDITING_CLIENT_TEMPLATE.FAT&amp;display_string=Audit&amp;VAR:KEY=TYLQLYHSFM&amp;VAR:QUERY=RkZfRU5UUlBSX1ZBTF9EQUlMWSgzOTEyNyk=&amp;WINDOW=FIRST_POPUP&amp;HEIGHT=450&amp;WIDTH=450&amp;START_MA","XIMIZED=FALSE&amp;VAR:CALENDAR=US&amp;VAR:SYMBOL=H&amp;VAR:INDEX=0"}</definedName>
    <definedName name="_6684__FDSAUDITLINK__" hidden="1">{"fdsup://directions/FAT Viewer?action=UPDATE&amp;creator=factset&amp;DYN_ARGS=TRUE&amp;DOC_NAME=FAT:FQL_AUDITING_CLIENT_TEMPLATE.FAT&amp;display_string=Audit&amp;VAR:KEY=TYLQLYHSFM&amp;VAR:QUERY=RkZfRU5UUlBSX1ZBTF9EQUlMWSgzOTEyNyk=&amp;WINDOW=FIRST_POPUP&amp;HEIGHT=450&amp;WIDTH=450&amp;START_MA","XIMIZED=FALSE&amp;VAR:CALENDAR=US&amp;VAR:SYMBOL=H&amp;VAR:INDEX=0"}</definedName>
    <definedName name="_6685__FDSAUDITLINK__" localSheetId="2" hidden="1">{"fdsup://directions/FAT Viewer?action=UPDATE&amp;creator=factset&amp;DYN_ARGS=TRUE&amp;DOC_NAME=FAT:FQL_AUDITING_CLIENT_TEMPLATE.FAT&amp;display_string=Audit&amp;VAR:KEY=RUNEZMTGZC&amp;VAR:QUERY=RkZfRU5UUlBSX1ZBTF9EQUlMWSgzOTEyNyk=&amp;WINDOW=FIRST_POPUP&amp;HEIGHT=450&amp;WIDTH=450&amp;START_MA","XIMIZED=FALSE&amp;VAR:CALENDAR=US&amp;VAR:SYMBOL=HOT&amp;VAR:INDEX=0"}</definedName>
    <definedName name="_6685__FDSAUDITLINK__" hidden="1">{"fdsup://directions/FAT Viewer?action=UPDATE&amp;creator=factset&amp;DYN_ARGS=TRUE&amp;DOC_NAME=FAT:FQL_AUDITING_CLIENT_TEMPLATE.FAT&amp;display_string=Audit&amp;VAR:KEY=RUNEZMTGZC&amp;VAR:QUERY=RkZfRU5UUlBSX1ZBTF9EQUlMWSgzOTEyNyk=&amp;WINDOW=FIRST_POPUP&amp;HEIGHT=450&amp;WIDTH=450&amp;START_MA","XIMIZED=FALSE&amp;VAR:CALENDAR=US&amp;VAR:SYMBOL=HOT&amp;VAR:INDEX=0"}</definedName>
    <definedName name="_6686__FDSAUDITLINK__" localSheetId="2" hidden="1">{"fdsup://directions/FAT Viewer?action=UPDATE&amp;creator=factset&amp;DYN_ARGS=TRUE&amp;DOC_NAME=FAT:FQL_AUDITING_CLIENT_TEMPLATE.FAT&amp;display_string=Audit&amp;VAR:KEY=HKLQNWZAJM&amp;VAR:QUERY=RkZfRU5UUlBSX1ZBTF9EQUlMWSgzOTEyNyk=&amp;WINDOW=FIRST_POPUP&amp;HEIGHT=450&amp;WIDTH=450&amp;START_MA","XIMIZED=FALSE&amp;VAR:CALENDAR=US&amp;VAR:SYMBOL=585284&amp;VAR:INDEX=0"}</definedName>
    <definedName name="_6686__FDSAUDITLINK__" hidden="1">{"fdsup://directions/FAT Viewer?action=UPDATE&amp;creator=factset&amp;DYN_ARGS=TRUE&amp;DOC_NAME=FAT:FQL_AUDITING_CLIENT_TEMPLATE.FAT&amp;display_string=Audit&amp;VAR:KEY=HKLQNWZAJM&amp;VAR:QUERY=RkZfRU5UUlBSX1ZBTF9EQUlMWSgzOTEyNyk=&amp;WINDOW=FIRST_POPUP&amp;HEIGHT=450&amp;WIDTH=450&amp;START_MA","XIMIZED=FALSE&amp;VAR:CALENDAR=US&amp;VAR:SYMBOL=585284&amp;VAR:INDEX=0"}</definedName>
    <definedName name="_6687__FDSAUDITLINK__" localSheetId="2" hidden="1">{"fdsup://directions/FAT Viewer?action=UPDATE&amp;creator=factset&amp;DYN_ARGS=TRUE&amp;DOC_NAME=FAT:FQL_AUDITING_CLIENT_TEMPLATE.FAT&amp;display_string=Audit&amp;VAR:KEY=XWTAJCNQTS&amp;VAR:QUERY=RkZfRU5UUlBSX1ZBTF9EQUlMWSgzOTEyNyk=&amp;WINDOW=FIRST_POPUP&amp;HEIGHT=450&amp;WIDTH=450&amp;START_MA","XIMIZED=FALSE&amp;VAR:CALENDAR=US&amp;VAR:SYMBOL=MAR&amp;VAR:INDEX=0"}</definedName>
    <definedName name="_6687__FDSAUDITLINK__" hidden="1">{"fdsup://directions/FAT Viewer?action=UPDATE&amp;creator=factset&amp;DYN_ARGS=TRUE&amp;DOC_NAME=FAT:FQL_AUDITING_CLIENT_TEMPLATE.FAT&amp;display_string=Audit&amp;VAR:KEY=XWTAJCNQTS&amp;VAR:QUERY=RkZfRU5UUlBSX1ZBTF9EQUlMWSgzOTEyNyk=&amp;WINDOW=FIRST_POPUP&amp;HEIGHT=450&amp;WIDTH=450&amp;START_MA","XIMIZED=FALSE&amp;VAR:CALENDAR=US&amp;VAR:SYMBOL=MAR&amp;VAR:INDEX=0"}</definedName>
    <definedName name="_6688__FDSAUDITLINK__" localSheetId="2" hidden="1">{"fdsup://directions/FAT Viewer?action=UPDATE&amp;creator=factset&amp;DYN_ARGS=TRUE&amp;DOC_NAME=FAT:FQL_AUDITING_CLIENT_TEMPLATE.FAT&amp;display_string=Audit&amp;VAR:KEY=RWXULETGVC&amp;VAR:QUERY=RkZfRU5UUlBSX1ZBTF9EQUlMWSgzOTEyNyk=&amp;WINDOW=FIRST_POPUP&amp;HEIGHT=450&amp;WIDTH=450&amp;START_MA","XIMIZED=FALSE&amp;VAR:CALENDAR=US&amp;VAR:SYMBOL=CHH&amp;VAR:INDEX=0"}</definedName>
    <definedName name="_6688__FDSAUDITLINK__" hidden="1">{"fdsup://directions/FAT Viewer?action=UPDATE&amp;creator=factset&amp;DYN_ARGS=TRUE&amp;DOC_NAME=FAT:FQL_AUDITING_CLIENT_TEMPLATE.FAT&amp;display_string=Audit&amp;VAR:KEY=RWXULETGVC&amp;VAR:QUERY=RkZfRU5UUlBSX1ZBTF9EQUlMWSgzOTEyNyk=&amp;WINDOW=FIRST_POPUP&amp;HEIGHT=450&amp;WIDTH=450&amp;START_MA","XIMIZED=FALSE&amp;VAR:CALENDAR=US&amp;VAR:SYMBOL=CHH&amp;VAR:INDEX=0"}</definedName>
    <definedName name="_6689__FDSAUDITLINK__" localSheetId="2" hidden="1">{"fdsup://directions/FAT Viewer?action=UPDATE&amp;creator=factset&amp;DYN_ARGS=TRUE&amp;DOC_NAME=FAT:FQL_AUDITING_CLIENT_TEMPLATE.FAT&amp;display_string=Audit&amp;VAR:KEY=BGVKHSVOBG&amp;VAR:QUERY=RkZfRU5UUlBSX1ZBTF9EQUlMWSgzOTEyNyk=&amp;WINDOW=FIRST_POPUP&amp;HEIGHT=450&amp;WIDTH=450&amp;START_MA","XIMIZED=FALSE&amp;VAR:CALENDAR=US&amp;VAR:SYMBOL=WYN&amp;VAR:INDEX=0"}</definedName>
    <definedName name="_6689__FDSAUDITLINK__" hidden="1">{"fdsup://directions/FAT Viewer?action=UPDATE&amp;creator=factset&amp;DYN_ARGS=TRUE&amp;DOC_NAME=FAT:FQL_AUDITING_CLIENT_TEMPLATE.FAT&amp;display_string=Audit&amp;VAR:KEY=BGVKHSVOBG&amp;VAR:QUERY=RkZfRU5UUlBSX1ZBTF9EQUlMWSgzOTEyNyk=&amp;WINDOW=FIRST_POPUP&amp;HEIGHT=450&amp;WIDTH=450&amp;START_MA","XIMIZED=FALSE&amp;VAR:CALENDAR=US&amp;VAR:SYMBOL=WYN&amp;VAR:INDEX=0"}</definedName>
    <definedName name="_669__________123Graph_FCHART_1" hidden="1">#REF!</definedName>
    <definedName name="_66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669__FDSAUDITLINK__" hidden="1">{"fdsup://Directions/FactSet Auditing Viewer?action=AUDIT_VALUE&amp;DB=129&amp;ID1=05592110&amp;VALUEID=01001&amp;SDATE=201002&amp;PERIODTYPE=QTR_STD&amp;SCFT=3&amp;window=popup_no_bar&amp;width=385&amp;height=120&amp;START_MAXIMIZED=FALSE&amp;creator=factset&amp;display_string=Audit"}</definedName>
    <definedName name="_6690__FDSAUDITLINK__" localSheetId="2" hidden="1">{"fdsup://directions/FAT Viewer?action=UPDATE&amp;creator=factset&amp;DYN_ARGS=TRUE&amp;DOC_NAME=FAT:FQL_AUDITING_CLIENT_TEMPLATE.FAT&amp;display_string=Audit&amp;VAR:KEY=BCVILSZYVC&amp;VAR:QUERY=RkZfRU5UUlBSX1ZBTF9EQUlMWSgzOTEyNik=&amp;WINDOW=FIRST_POPUP&amp;HEIGHT=450&amp;WIDTH=450&amp;START_MA","XIMIZED=FALSE&amp;VAR:CALENDAR=US&amp;VAR:SYMBOL=H&amp;VAR:INDEX=0"}</definedName>
    <definedName name="_6690__FDSAUDITLINK__" hidden="1">{"fdsup://directions/FAT Viewer?action=UPDATE&amp;creator=factset&amp;DYN_ARGS=TRUE&amp;DOC_NAME=FAT:FQL_AUDITING_CLIENT_TEMPLATE.FAT&amp;display_string=Audit&amp;VAR:KEY=BCVILSZYVC&amp;VAR:QUERY=RkZfRU5UUlBSX1ZBTF9EQUlMWSgzOTEyNik=&amp;WINDOW=FIRST_POPUP&amp;HEIGHT=450&amp;WIDTH=450&amp;START_MA","XIMIZED=FALSE&amp;VAR:CALENDAR=US&amp;VAR:SYMBOL=H&amp;VAR:INDEX=0"}</definedName>
    <definedName name="_6691__FDSAUDITLINK__" localSheetId="2" hidden="1">{"fdsup://directions/FAT Viewer?action=UPDATE&amp;creator=factset&amp;DYN_ARGS=TRUE&amp;DOC_NAME=FAT:FQL_AUDITING_CLIENT_TEMPLATE.FAT&amp;display_string=Audit&amp;VAR:KEY=XULIROLCVA&amp;VAR:QUERY=RkZfRU5UUlBSX1ZBTF9EQUlMWSgzOTEyNik=&amp;WINDOW=FIRST_POPUP&amp;HEIGHT=450&amp;WIDTH=450&amp;START_MA","XIMIZED=FALSE&amp;VAR:CALENDAR=US&amp;VAR:SYMBOL=HOT&amp;VAR:INDEX=0"}</definedName>
    <definedName name="_6691__FDSAUDITLINK__" hidden="1">{"fdsup://directions/FAT Viewer?action=UPDATE&amp;creator=factset&amp;DYN_ARGS=TRUE&amp;DOC_NAME=FAT:FQL_AUDITING_CLIENT_TEMPLATE.FAT&amp;display_string=Audit&amp;VAR:KEY=XULIROLCVA&amp;VAR:QUERY=RkZfRU5UUlBSX1ZBTF9EQUlMWSgzOTEyNik=&amp;WINDOW=FIRST_POPUP&amp;HEIGHT=450&amp;WIDTH=450&amp;START_MA","XIMIZED=FALSE&amp;VAR:CALENDAR=US&amp;VAR:SYMBOL=HOT&amp;VAR:INDEX=0"}</definedName>
    <definedName name="_6692__FDSAUDITLINK__" localSheetId="2" hidden="1">{"fdsup://directions/FAT Viewer?action=UPDATE&amp;creator=factset&amp;DYN_ARGS=TRUE&amp;DOC_NAME=FAT:FQL_AUDITING_CLIENT_TEMPLATE.FAT&amp;display_string=Audit&amp;VAR:KEY=LKZUPITSXG&amp;VAR:QUERY=RkZfRU5UUlBSX1ZBTF9EQUlMWSgzOTEyNik=&amp;WINDOW=FIRST_POPUP&amp;HEIGHT=450&amp;WIDTH=450&amp;START_MA","XIMIZED=FALSE&amp;VAR:CALENDAR=US&amp;VAR:SYMBOL=585284&amp;VAR:INDEX=0"}</definedName>
    <definedName name="_6692__FDSAUDITLINK__" hidden="1">{"fdsup://directions/FAT Viewer?action=UPDATE&amp;creator=factset&amp;DYN_ARGS=TRUE&amp;DOC_NAME=FAT:FQL_AUDITING_CLIENT_TEMPLATE.FAT&amp;display_string=Audit&amp;VAR:KEY=LKZUPITSXG&amp;VAR:QUERY=RkZfRU5UUlBSX1ZBTF9EQUlMWSgzOTEyNik=&amp;WINDOW=FIRST_POPUP&amp;HEIGHT=450&amp;WIDTH=450&amp;START_MA","XIMIZED=FALSE&amp;VAR:CALENDAR=US&amp;VAR:SYMBOL=585284&amp;VAR:INDEX=0"}</definedName>
    <definedName name="_6693__FDSAUDITLINK__" localSheetId="2" hidden="1">{"fdsup://directions/FAT Viewer?action=UPDATE&amp;creator=factset&amp;DYN_ARGS=TRUE&amp;DOC_NAME=FAT:FQL_AUDITING_CLIENT_TEMPLATE.FAT&amp;display_string=Audit&amp;VAR:KEY=LGDEPWTQXM&amp;VAR:QUERY=RkZfRU5UUlBSX1ZBTF9EQUlMWSgzOTEyNik=&amp;WINDOW=FIRST_POPUP&amp;HEIGHT=450&amp;WIDTH=450&amp;START_MA","XIMIZED=FALSE&amp;VAR:CALENDAR=US&amp;VAR:SYMBOL=MAR&amp;VAR:INDEX=0"}</definedName>
    <definedName name="_6693__FDSAUDITLINK__" hidden="1">{"fdsup://directions/FAT Viewer?action=UPDATE&amp;creator=factset&amp;DYN_ARGS=TRUE&amp;DOC_NAME=FAT:FQL_AUDITING_CLIENT_TEMPLATE.FAT&amp;display_string=Audit&amp;VAR:KEY=LGDEPWTQXM&amp;VAR:QUERY=RkZfRU5UUlBSX1ZBTF9EQUlMWSgzOTEyNik=&amp;WINDOW=FIRST_POPUP&amp;HEIGHT=450&amp;WIDTH=450&amp;START_MA","XIMIZED=FALSE&amp;VAR:CALENDAR=US&amp;VAR:SYMBOL=MAR&amp;VAR:INDEX=0"}</definedName>
    <definedName name="_6694__FDSAUDITLINK__" localSheetId="2" hidden="1">{"fdsup://directions/FAT Viewer?action=UPDATE&amp;creator=factset&amp;DYN_ARGS=TRUE&amp;DOC_NAME=FAT:FQL_AUDITING_CLIENT_TEMPLATE.FAT&amp;display_string=Audit&amp;VAR:KEY=NOJWTELGBI&amp;VAR:QUERY=RkZfRU5UUlBSX1ZBTF9EQUlMWSgzOTEyNik=&amp;WINDOW=FIRST_POPUP&amp;HEIGHT=450&amp;WIDTH=450&amp;START_MA","XIMIZED=FALSE&amp;VAR:CALENDAR=US&amp;VAR:SYMBOL=CHH&amp;VAR:INDEX=0"}</definedName>
    <definedName name="_6694__FDSAUDITLINK__" hidden="1">{"fdsup://directions/FAT Viewer?action=UPDATE&amp;creator=factset&amp;DYN_ARGS=TRUE&amp;DOC_NAME=FAT:FQL_AUDITING_CLIENT_TEMPLATE.FAT&amp;display_string=Audit&amp;VAR:KEY=NOJWTELGBI&amp;VAR:QUERY=RkZfRU5UUlBSX1ZBTF9EQUlMWSgzOTEyNik=&amp;WINDOW=FIRST_POPUP&amp;HEIGHT=450&amp;WIDTH=450&amp;START_MA","XIMIZED=FALSE&amp;VAR:CALENDAR=US&amp;VAR:SYMBOL=CHH&amp;VAR:INDEX=0"}</definedName>
    <definedName name="_6695__FDSAUDITLINK__" localSheetId="2" hidden="1">{"fdsup://directions/FAT Viewer?action=UPDATE&amp;creator=factset&amp;DYN_ARGS=TRUE&amp;DOC_NAME=FAT:FQL_AUDITING_CLIENT_TEMPLATE.FAT&amp;display_string=Audit&amp;VAR:KEY=JYFAZEZEVA&amp;VAR:QUERY=RkZfRU5UUlBSX1ZBTF9EQUlMWSgzOTEyNik=&amp;WINDOW=FIRST_POPUP&amp;HEIGHT=450&amp;WIDTH=450&amp;START_MA","XIMIZED=FALSE&amp;VAR:CALENDAR=US&amp;VAR:SYMBOL=WYN&amp;VAR:INDEX=0"}</definedName>
    <definedName name="_6695__FDSAUDITLINK__" hidden="1">{"fdsup://directions/FAT Viewer?action=UPDATE&amp;creator=factset&amp;DYN_ARGS=TRUE&amp;DOC_NAME=FAT:FQL_AUDITING_CLIENT_TEMPLATE.FAT&amp;display_string=Audit&amp;VAR:KEY=JYFAZEZEVA&amp;VAR:QUERY=RkZfRU5UUlBSX1ZBTF9EQUlMWSgzOTEyNik=&amp;WINDOW=FIRST_POPUP&amp;HEIGHT=450&amp;WIDTH=450&amp;START_MA","XIMIZED=FALSE&amp;VAR:CALENDAR=US&amp;VAR:SYMBOL=WYN&amp;VAR:INDEX=0"}</definedName>
    <definedName name="_6696__FDSAUDITLINK__" localSheetId="2" hidden="1">{"fdsup://directions/FAT Viewer?action=UPDATE&amp;creator=factset&amp;DYN_ARGS=TRUE&amp;DOC_NAME=FAT:FQL_AUDITING_CLIENT_TEMPLATE.FAT&amp;display_string=Audit&amp;VAR:KEY=PERIHYFWXM&amp;VAR:QUERY=RkZfRU5UUlBSX1ZBTF9EQUlMWSgzOTEyNSk=&amp;WINDOW=FIRST_POPUP&amp;HEIGHT=450&amp;WIDTH=450&amp;START_MA","XIMIZED=FALSE&amp;VAR:CALENDAR=US&amp;VAR:SYMBOL=H&amp;VAR:INDEX=0"}</definedName>
    <definedName name="_6696__FDSAUDITLINK__" hidden="1">{"fdsup://directions/FAT Viewer?action=UPDATE&amp;creator=factset&amp;DYN_ARGS=TRUE&amp;DOC_NAME=FAT:FQL_AUDITING_CLIENT_TEMPLATE.FAT&amp;display_string=Audit&amp;VAR:KEY=PERIHYFWXM&amp;VAR:QUERY=RkZfRU5UUlBSX1ZBTF9EQUlMWSgzOTEyNSk=&amp;WINDOW=FIRST_POPUP&amp;HEIGHT=450&amp;WIDTH=450&amp;START_MA","XIMIZED=FALSE&amp;VAR:CALENDAR=US&amp;VAR:SYMBOL=H&amp;VAR:INDEX=0"}</definedName>
    <definedName name="_6697__FDSAUDITLINK__" localSheetId="2" hidden="1">{"fdsup://directions/FAT Viewer?action=UPDATE&amp;creator=factset&amp;DYN_ARGS=TRUE&amp;DOC_NAME=FAT:FQL_AUDITING_CLIENT_TEMPLATE.FAT&amp;display_string=Audit&amp;VAR:KEY=JSHILUXWJK&amp;VAR:QUERY=RkZfRU5UUlBSX1ZBTF9EQUlMWSgzOTEyNSk=&amp;WINDOW=FIRST_POPUP&amp;HEIGHT=450&amp;WIDTH=450&amp;START_MA","XIMIZED=FALSE&amp;VAR:CALENDAR=US&amp;VAR:SYMBOL=HOT&amp;VAR:INDEX=0"}</definedName>
    <definedName name="_6697__FDSAUDITLINK__" hidden="1">{"fdsup://directions/FAT Viewer?action=UPDATE&amp;creator=factset&amp;DYN_ARGS=TRUE&amp;DOC_NAME=FAT:FQL_AUDITING_CLIENT_TEMPLATE.FAT&amp;display_string=Audit&amp;VAR:KEY=JSHILUXWJK&amp;VAR:QUERY=RkZfRU5UUlBSX1ZBTF9EQUlMWSgzOTEyNSk=&amp;WINDOW=FIRST_POPUP&amp;HEIGHT=450&amp;WIDTH=450&amp;START_MA","XIMIZED=FALSE&amp;VAR:CALENDAR=US&amp;VAR:SYMBOL=HOT&amp;VAR:INDEX=0"}</definedName>
    <definedName name="_6698__FDSAUDITLINK__" localSheetId="2" hidden="1">{"fdsup://directions/FAT Viewer?action=UPDATE&amp;creator=factset&amp;DYN_ARGS=TRUE&amp;DOC_NAME=FAT:FQL_AUDITING_CLIENT_TEMPLATE.FAT&amp;display_string=Audit&amp;VAR:KEY=TQPYDOVMHQ&amp;VAR:QUERY=RkZfRU5UUlBSX1ZBTF9EQUlMWSgzOTEyNSk=&amp;WINDOW=FIRST_POPUP&amp;HEIGHT=450&amp;WIDTH=450&amp;START_MA","XIMIZED=FALSE&amp;VAR:CALENDAR=US&amp;VAR:SYMBOL=585284&amp;VAR:INDEX=0"}</definedName>
    <definedName name="_6698__FDSAUDITLINK__" hidden="1">{"fdsup://directions/FAT Viewer?action=UPDATE&amp;creator=factset&amp;DYN_ARGS=TRUE&amp;DOC_NAME=FAT:FQL_AUDITING_CLIENT_TEMPLATE.FAT&amp;display_string=Audit&amp;VAR:KEY=TQPYDOVMHQ&amp;VAR:QUERY=RkZfRU5UUlBSX1ZBTF9EQUlMWSgzOTEyNSk=&amp;WINDOW=FIRST_POPUP&amp;HEIGHT=450&amp;WIDTH=450&amp;START_MA","XIMIZED=FALSE&amp;VAR:CALENDAR=US&amp;VAR:SYMBOL=585284&amp;VAR:INDEX=0"}</definedName>
    <definedName name="_6699__FDSAUDITLINK__" localSheetId="2" hidden="1">{"fdsup://directions/FAT Viewer?action=UPDATE&amp;creator=factset&amp;DYN_ARGS=TRUE&amp;DOC_NAME=FAT:FQL_AUDITING_CLIENT_TEMPLATE.FAT&amp;display_string=Audit&amp;VAR:KEY=XAXAPMHYJI&amp;VAR:QUERY=RkZfRU5UUlBSX1ZBTF9EQUlMWSgzOTEyNSk=&amp;WINDOW=FIRST_POPUP&amp;HEIGHT=450&amp;WIDTH=450&amp;START_MA","XIMIZED=FALSE&amp;VAR:CALENDAR=US&amp;VAR:SYMBOL=MAR&amp;VAR:INDEX=0"}</definedName>
    <definedName name="_6699__FDSAUDITLINK__" hidden="1">{"fdsup://directions/FAT Viewer?action=UPDATE&amp;creator=factset&amp;DYN_ARGS=TRUE&amp;DOC_NAME=FAT:FQL_AUDITING_CLIENT_TEMPLATE.FAT&amp;display_string=Audit&amp;VAR:KEY=XAXAPMHYJI&amp;VAR:QUERY=RkZfRU5UUlBSX1ZBTF9EQUlMWSgzOTEyNSk=&amp;WINDOW=FIRST_POPUP&amp;HEIGHT=450&amp;WIDTH=450&amp;START_MA","XIMIZED=FALSE&amp;VAR:CALENDAR=US&amp;VAR:SYMBOL=MAR&amp;VAR:INDEX=0"}</definedName>
    <definedName name="_66EM_ASSY">#REF!</definedName>
    <definedName name="_67_____________________123Graph_XCHART_17" hidden="1">#REF!</definedName>
    <definedName name="_67__________________123Graph_XCHART_16" hidden="1">#REF!</definedName>
    <definedName name="_67______123Graph_XCHART_15" hidden="1">#REF!</definedName>
    <definedName name="_67______123Graph_XCHART_16" hidden="1">#REF!</definedName>
    <definedName name="_67_____0ACwvu.Pag" hidden="1">#REF!</definedName>
    <definedName name="_67__123Graph_BCHART_14" hidden="1">#REF!</definedName>
    <definedName name="_67__123Graph_BCHART_15" hidden="1">#REF!</definedName>
    <definedName name="_67__123Graph_BSS6_A" hidden="1">#N/A</definedName>
    <definedName name="_67__123Graph_CQRE_S_BY_CO." hidden="1">#REF!</definedName>
    <definedName name="_67__123Graph_XCHART_14" hidden="1">#REF!</definedName>
    <definedName name="_67__123Graph_XCHART_16" hidden="1">#REF!</definedName>
    <definedName name="_67__123Graph_XCHART_2" hidden="1">#REF!</definedName>
    <definedName name="_67__123Graph_XQRE_S_BY_TYPE" hidden="1">#REF!</definedName>
    <definedName name="_67__FDSAUDITLINK__" localSheetId="2" hidden="1">{"fdsup://IBCentral/FAT Viewer?action=UPDATE&amp;creator=factset&amp;DOC_NAME=fat:reuters_annual_source_window.fat&amp;display_string=Audit&amp;DYN_ARGS=TRUE&amp;VAR:ID1=74730W10&amp;VAR:RCODE=AITL&amp;VAR:SDATE=20071299&amp;VAR:FREQ=Y&amp;VAR:RELITEM=RP&amp;VAR:CURRENCY=USD&amp;VAR:CURRSOURCE=EXSHAR","E&amp;VAR:NATFREQ=ANNUAL&amp;VAR:RFIELD=FINALIZED&amp;VAR:DB_TYPE=&amp;VAR:UNITS=M&amp;window=popup&amp;width=450&amp;height=300&amp;START_MAXIMIZED=FALSE"}</definedName>
    <definedName name="_67__FDSAUDITLINK__" hidden="1">{"fdsup://Directions/FactSet Auditing Viewer?action=AUDIT_VALUE&amp;DB=129&amp;ID1=29384810&amp;VALUEID=02001&amp;SDATE=200901&amp;PERIODTYPE=QTR_STD&amp;SCFT=3&amp;window=popup_no_bar&amp;width=385&amp;height=120&amp;START_MAXIMIZED=FALSE&amp;creator=factset&amp;display_string=Audit"}</definedName>
    <definedName name="_67__FDSAUDITLINK___1" localSheetId="2" hidden="1">{"fdsup://Directions/FactSet Auditing Viewer?action=AUDIT_VALUE&amp;DB=129&amp;ID1=29384810&amp;VALUEID=02001&amp;SDATE=200901&amp;PERIODTYPE=QTR_STD&amp;SCFT=3&amp;window=popup_no_bar&amp;width=385&amp;height=120&amp;START_MAXIMIZED=FALSE&amp;creator=factset&amp;display_string=Audit"}</definedName>
    <definedName name="_67__FDSAUDITLINK___1" hidden="1">{"fdsup://Directions/FactSet Auditing Viewer?action=AUDIT_VALUE&amp;DB=129&amp;ID1=29384810&amp;VALUEID=02001&amp;SDATE=200901&amp;PERIODTYPE=QTR_STD&amp;SCFT=3&amp;window=popup_no_bar&amp;width=385&amp;height=120&amp;START_MAXIMIZED=FALSE&amp;creator=factset&amp;display_string=Audit"}</definedName>
    <definedName name="_670__________123Graph_FCHART_2" hidden="1">#REF!</definedName>
    <definedName name="_67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70__FDSAUDITLINK__" hidden="1">{"fdsup://directions/FAT Viewer?action=UPDATE&amp;creator=factset&amp;DYN_ARGS=TRUE&amp;DOC_NAME=FAT:FQL_AUDITING_CLIENT_TEMPLATE.FAT&amp;display_string=Audit&amp;VAR:KEY=UTGTAVKRMF&amp;VAR:QUERY=KEZGX0lOVF9FWFBfREVCVChMVE0sMCwsLFJGLFVTRClARkZfSU5UX0VYUF9UT1QoTFRNLDAsLCxSRixVU0QpK","Q==&amp;WINDOW=FIRST_POPUP&amp;HEIGHT=450&amp;WIDTH=450&amp;START_MAXIMIZED=FALSE&amp;VAR:CALENDAR=US&amp;VAR:SYMBOL=PCTI&amp;VAR:INDEX=0"}</definedName>
    <definedName name="_6700__FDSAUDITLINK__" localSheetId="2" hidden="1">{"fdsup://directions/FAT Viewer?action=UPDATE&amp;creator=factset&amp;DYN_ARGS=TRUE&amp;DOC_NAME=FAT:FQL_AUDITING_CLIENT_TEMPLATE.FAT&amp;display_string=Audit&amp;VAR:KEY=PYJKJQFYJI&amp;VAR:QUERY=RkZfRU5UUlBSX1ZBTF9EQUlMWSgzOTEyNSk=&amp;WINDOW=FIRST_POPUP&amp;HEIGHT=450&amp;WIDTH=450&amp;START_MA","XIMIZED=FALSE&amp;VAR:CALENDAR=US&amp;VAR:SYMBOL=CHH&amp;VAR:INDEX=0"}</definedName>
    <definedName name="_6700__FDSAUDITLINK__" hidden="1">{"fdsup://directions/FAT Viewer?action=UPDATE&amp;creator=factset&amp;DYN_ARGS=TRUE&amp;DOC_NAME=FAT:FQL_AUDITING_CLIENT_TEMPLATE.FAT&amp;display_string=Audit&amp;VAR:KEY=PYJKJQFYJI&amp;VAR:QUERY=RkZfRU5UUlBSX1ZBTF9EQUlMWSgzOTEyNSk=&amp;WINDOW=FIRST_POPUP&amp;HEIGHT=450&amp;WIDTH=450&amp;START_MA","XIMIZED=FALSE&amp;VAR:CALENDAR=US&amp;VAR:SYMBOL=CHH&amp;VAR:INDEX=0"}</definedName>
    <definedName name="_6701__FDSAUDITLINK__" localSheetId="2" hidden="1">{"fdsup://directions/FAT Viewer?action=UPDATE&amp;creator=factset&amp;DYN_ARGS=TRUE&amp;DOC_NAME=FAT:FQL_AUDITING_CLIENT_TEMPLATE.FAT&amp;display_string=Audit&amp;VAR:KEY=RYNCXANELI&amp;VAR:QUERY=RkZfRU5UUlBSX1ZBTF9EQUlMWSgzOTEyNSk=&amp;WINDOW=FIRST_POPUP&amp;HEIGHT=450&amp;WIDTH=450&amp;START_MA","XIMIZED=FALSE&amp;VAR:CALENDAR=US&amp;VAR:SYMBOL=WYN&amp;VAR:INDEX=0"}</definedName>
    <definedName name="_6701__FDSAUDITLINK__" hidden="1">{"fdsup://directions/FAT Viewer?action=UPDATE&amp;creator=factset&amp;DYN_ARGS=TRUE&amp;DOC_NAME=FAT:FQL_AUDITING_CLIENT_TEMPLATE.FAT&amp;display_string=Audit&amp;VAR:KEY=RYNCXANELI&amp;VAR:QUERY=RkZfRU5UUlBSX1ZBTF9EQUlMWSgzOTEyNSk=&amp;WINDOW=FIRST_POPUP&amp;HEIGHT=450&amp;WIDTH=450&amp;START_MA","XIMIZED=FALSE&amp;VAR:CALENDAR=US&amp;VAR:SYMBOL=WYN&amp;VAR:INDEX=0"}</definedName>
    <definedName name="_6702__FDSAUDITLINK__" localSheetId="2" hidden="1">{"fdsup://directions/FAT Viewer?action=UPDATE&amp;creator=factset&amp;DYN_ARGS=TRUE&amp;DOC_NAME=FAT:FQL_AUDITING_CLIENT_TEMPLATE.FAT&amp;display_string=Audit&amp;VAR:KEY=XCPQHCDSPU&amp;VAR:QUERY=RkZfRU5UUlBSX1ZBTF9EQUlMWSgzOTEyMik=&amp;WINDOW=FIRST_POPUP&amp;HEIGHT=450&amp;WIDTH=450&amp;START_MA","XIMIZED=FALSE&amp;VAR:CALENDAR=US&amp;VAR:SYMBOL=H&amp;VAR:INDEX=0"}</definedName>
    <definedName name="_6702__FDSAUDITLINK__" hidden="1">{"fdsup://directions/FAT Viewer?action=UPDATE&amp;creator=factset&amp;DYN_ARGS=TRUE&amp;DOC_NAME=FAT:FQL_AUDITING_CLIENT_TEMPLATE.FAT&amp;display_string=Audit&amp;VAR:KEY=XCPQHCDSPU&amp;VAR:QUERY=RkZfRU5UUlBSX1ZBTF9EQUlMWSgzOTEyMik=&amp;WINDOW=FIRST_POPUP&amp;HEIGHT=450&amp;WIDTH=450&amp;START_MA","XIMIZED=FALSE&amp;VAR:CALENDAR=US&amp;VAR:SYMBOL=H&amp;VAR:INDEX=0"}</definedName>
    <definedName name="_6703__FDSAUDITLINK__" localSheetId="2" hidden="1">{"fdsup://directions/FAT Viewer?action=UPDATE&amp;creator=factset&amp;DYN_ARGS=TRUE&amp;DOC_NAME=FAT:FQL_AUDITING_CLIENT_TEMPLATE.FAT&amp;display_string=Audit&amp;VAR:KEY=PKJETCTORI&amp;VAR:QUERY=RkZfRU5UUlBSX1ZBTF9EQUlMWSgzOTEyMik=&amp;WINDOW=FIRST_POPUP&amp;HEIGHT=450&amp;WIDTH=450&amp;START_MA","XIMIZED=FALSE&amp;VAR:CALENDAR=US&amp;VAR:SYMBOL=HOT&amp;VAR:INDEX=0"}</definedName>
    <definedName name="_6703__FDSAUDITLINK__" hidden="1">{"fdsup://directions/FAT Viewer?action=UPDATE&amp;creator=factset&amp;DYN_ARGS=TRUE&amp;DOC_NAME=FAT:FQL_AUDITING_CLIENT_TEMPLATE.FAT&amp;display_string=Audit&amp;VAR:KEY=PKJETCTORI&amp;VAR:QUERY=RkZfRU5UUlBSX1ZBTF9EQUlMWSgzOTEyMik=&amp;WINDOW=FIRST_POPUP&amp;HEIGHT=450&amp;WIDTH=450&amp;START_MA","XIMIZED=FALSE&amp;VAR:CALENDAR=US&amp;VAR:SYMBOL=HOT&amp;VAR:INDEX=0"}</definedName>
    <definedName name="_6704__FDSAUDITLINK__" localSheetId="2" hidden="1">{"fdsup://directions/FAT Viewer?action=UPDATE&amp;creator=factset&amp;DYN_ARGS=TRUE&amp;DOC_NAME=FAT:FQL_AUDITING_CLIENT_TEMPLATE.FAT&amp;display_string=Audit&amp;VAR:KEY=JOTKFABOPW&amp;VAR:QUERY=RkZfRU5UUlBSX1ZBTF9EQUlMWSgzOTEyMik=&amp;WINDOW=FIRST_POPUP&amp;HEIGHT=450&amp;WIDTH=450&amp;START_MA","XIMIZED=FALSE&amp;VAR:CALENDAR=US&amp;VAR:SYMBOL=585284&amp;VAR:INDEX=0"}</definedName>
    <definedName name="_6704__FDSAUDITLINK__" hidden="1">{"fdsup://directions/FAT Viewer?action=UPDATE&amp;creator=factset&amp;DYN_ARGS=TRUE&amp;DOC_NAME=FAT:FQL_AUDITING_CLIENT_TEMPLATE.FAT&amp;display_string=Audit&amp;VAR:KEY=JOTKFABOPW&amp;VAR:QUERY=RkZfRU5UUlBSX1ZBTF9EQUlMWSgzOTEyMik=&amp;WINDOW=FIRST_POPUP&amp;HEIGHT=450&amp;WIDTH=450&amp;START_MA","XIMIZED=FALSE&amp;VAR:CALENDAR=US&amp;VAR:SYMBOL=585284&amp;VAR:INDEX=0"}</definedName>
    <definedName name="_6705__FDSAUDITLINK__" localSheetId="2" hidden="1">{"fdsup://directions/FAT Viewer?action=UPDATE&amp;creator=factset&amp;DYN_ARGS=TRUE&amp;DOC_NAME=FAT:FQL_AUDITING_CLIENT_TEMPLATE.FAT&amp;display_string=Audit&amp;VAR:KEY=HMREHUHKRU&amp;VAR:QUERY=RkZfRU5UUlBSX1ZBTF9EQUlMWSgzOTEyMik=&amp;WINDOW=FIRST_POPUP&amp;HEIGHT=450&amp;WIDTH=450&amp;START_MA","XIMIZED=FALSE&amp;VAR:CALENDAR=US&amp;VAR:SYMBOL=MAR&amp;VAR:INDEX=0"}</definedName>
    <definedName name="_6705__FDSAUDITLINK__" hidden="1">{"fdsup://directions/FAT Viewer?action=UPDATE&amp;creator=factset&amp;DYN_ARGS=TRUE&amp;DOC_NAME=FAT:FQL_AUDITING_CLIENT_TEMPLATE.FAT&amp;display_string=Audit&amp;VAR:KEY=HMREHUHKRU&amp;VAR:QUERY=RkZfRU5UUlBSX1ZBTF9EQUlMWSgzOTEyMik=&amp;WINDOW=FIRST_POPUP&amp;HEIGHT=450&amp;WIDTH=450&amp;START_MA","XIMIZED=FALSE&amp;VAR:CALENDAR=US&amp;VAR:SYMBOL=MAR&amp;VAR:INDEX=0"}</definedName>
    <definedName name="_6706__FDSAUDITLINK__" localSheetId="2" hidden="1">{"fdsup://directions/FAT Viewer?action=UPDATE&amp;creator=factset&amp;DYN_ARGS=TRUE&amp;DOC_NAME=FAT:FQL_AUDITING_CLIENT_TEMPLATE.FAT&amp;display_string=Audit&amp;VAR:KEY=JYXIDYNCJK&amp;VAR:QUERY=RkZfRU5UUlBSX1ZBTF9EQUlMWSgzOTEyMik=&amp;WINDOW=FIRST_POPUP&amp;HEIGHT=450&amp;WIDTH=450&amp;START_MA","XIMIZED=FALSE&amp;VAR:CALENDAR=US&amp;VAR:SYMBOL=CHH&amp;VAR:INDEX=0"}</definedName>
    <definedName name="_6706__FDSAUDITLINK__" hidden="1">{"fdsup://directions/FAT Viewer?action=UPDATE&amp;creator=factset&amp;DYN_ARGS=TRUE&amp;DOC_NAME=FAT:FQL_AUDITING_CLIENT_TEMPLATE.FAT&amp;display_string=Audit&amp;VAR:KEY=JYXIDYNCJK&amp;VAR:QUERY=RkZfRU5UUlBSX1ZBTF9EQUlMWSgzOTEyMik=&amp;WINDOW=FIRST_POPUP&amp;HEIGHT=450&amp;WIDTH=450&amp;START_MA","XIMIZED=FALSE&amp;VAR:CALENDAR=US&amp;VAR:SYMBOL=CHH&amp;VAR:INDEX=0"}</definedName>
    <definedName name="_6707__FDSAUDITLINK__" localSheetId="2" hidden="1">{"fdsup://directions/FAT Viewer?action=UPDATE&amp;creator=factset&amp;DYN_ARGS=TRUE&amp;DOC_NAME=FAT:FQL_AUDITING_CLIENT_TEMPLATE.FAT&amp;display_string=Audit&amp;VAR:KEY=TUFSLCVIXU&amp;VAR:QUERY=RkZfRU5UUlBSX1ZBTF9EQUlMWSgzOTEyMik=&amp;WINDOW=FIRST_POPUP&amp;HEIGHT=450&amp;WIDTH=450&amp;START_MA","XIMIZED=FALSE&amp;VAR:CALENDAR=US&amp;VAR:SYMBOL=WYN&amp;VAR:INDEX=0"}</definedName>
    <definedName name="_6707__FDSAUDITLINK__" hidden="1">{"fdsup://directions/FAT Viewer?action=UPDATE&amp;creator=factset&amp;DYN_ARGS=TRUE&amp;DOC_NAME=FAT:FQL_AUDITING_CLIENT_TEMPLATE.FAT&amp;display_string=Audit&amp;VAR:KEY=TUFSLCVIXU&amp;VAR:QUERY=RkZfRU5UUlBSX1ZBTF9EQUlMWSgzOTEyMik=&amp;WINDOW=FIRST_POPUP&amp;HEIGHT=450&amp;WIDTH=450&amp;START_MA","XIMIZED=FALSE&amp;VAR:CALENDAR=US&amp;VAR:SYMBOL=WYN&amp;VAR:INDEX=0"}</definedName>
    <definedName name="_6708__FDSAUDITLINK__" localSheetId="2" hidden="1">{"fdsup://directions/FAT Viewer?action=UPDATE&amp;creator=factset&amp;DYN_ARGS=TRUE&amp;DOC_NAME=FAT:FQL_AUDITING_CLIENT_TEMPLATE.FAT&amp;display_string=Audit&amp;VAR:KEY=TWRAXUTOVO&amp;VAR:QUERY=RkZfRU5UUlBSX1ZBTF9EQUlMWSgzOTEyMSk=&amp;WINDOW=FIRST_POPUP&amp;HEIGHT=450&amp;WIDTH=450&amp;START_MA","XIMIZED=FALSE&amp;VAR:CALENDAR=US&amp;VAR:SYMBOL=H&amp;VAR:INDEX=0"}</definedName>
    <definedName name="_6708__FDSAUDITLINK__" hidden="1">{"fdsup://directions/FAT Viewer?action=UPDATE&amp;creator=factset&amp;DYN_ARGS=TRUE&amp;DOC_NAME=FAT:FQL_AUDITING_CLIENT_TEMPLATE.FAT&amp;display_string=Audit&amp;VAR:KEY=TWRAXUTOVO&amp;VAR:QUERY=RkZfRU5UUlBSX1ZBTF9EQUlMWSgzOTEyMSk=&amp;WINDOW=FIRST_POPUP&amp;HEIGHT=450&amp;WIDTH=450&amp;START_MA","XIMIZED=FALSE&amp;VAR:CALENDAR=US&amp;VAR:SYMBOL=H&amp;VAR:INDEX=0"}</definedName>
    <definedName name="_6709__FDSAUDITLINK__" localSheetId="2" hidden="1">{"fdsup://directions/FAT Viewer?action=UPDATE&amp;creator=factset&amp;DYN_ARGS=TRUE&amp;DOC_NAME=FAT:FQL_AUDITING_CLIENT_TEMPLATE.FAT&amp;display_string=Audit&amp;VAR:KEY=RWLAVMTSRM&amp;VAR:QUERY=RkZfRU5UUlBSX1ZBTF9EQUlMWSgzOTEyMSk=&amp;WINDOW=FIRST_POPUP&amp;HEIGHT=450&amp;WIDTH=450&amp;START_MA","XIMIZED=FALSE&amp;VAR:CALENDAR=US&amp;VAR:SYMBOL=HOT&amp;VAR:INDEX=0"}</definedName>
    <definedName name="_6709__FDSAUDITLINK__" hidden="1">{"fdsup://directions/FAT Viewer?action=UPDATE&amp;creator=factset&amp;DYN_ARGS=TRUE&amp;DOC_NAME=FAT:FQL_AUDITING_CLIENT_TEMPLATE.FAT&amp;display_string=Audit&amp;VAR:KEY=RWLAVMTSRM&amp;VAR:QUERY=RkZfRU5UUlBSX1ZBTF9EQUlMWSgzOTEyMSk=&amp;WINDOW=FIRST_POPUP&amp;HEIGHT=450&amp;WIDTH=450&amp;START_MA","XIMIZED=FALSE&amp;VAR:CALENDAR=US&amp;VAR:SYMBOL=HOT&amp;VAR:INDEX=0"}</definedName>
    <definedName name="_671__________123Graph_FCHART_3" hidden="1">#REF!</definedName>
    <definedName name="_67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71__FDSAUDITLINK__" hidden="1">{"fdsup://directions/FAT Viewer?action=UPDATE&amp;creator=factset&amp;DYN_ARGS=TRUE&amp;DOC_NAME=FAT:FQL_AUDITING_CLIENT_TEMPLATE.FAT&amp;display_string=Audit&amp;VAR:KEY=SFGVQZWTCJ&amp;VAR:QUERY=RkZfRU5UUlBSX1ZBTF9EQUlMWSgwLCwsLFVTRCwnRElMJykgLyBGRl9TQUxFUyhNT04sMCwsLCxVU0Qp&amp;WIND","OW=FIRST_POPUP&amp;HEIGHT=450&amp;WIDTH=450&amp;START_MAXIMIZED=FALSE&amp;VAR:CALENDAR=FIVEDAY&amp;VAR:SYMBOL=0&amp;VAR:INDEX=0"}</definedName>
    <definedName name="_6710__FDSAUDITLINK__" localSheetId="2" hidden="1">{"fdsup://directions/FAT Viewer?action=UPDATE&amp;creator=factset&amp;DYN_ARGS=TRUE&amp;DOC_NAME=FAT:FQL_AUDITING_CLIENT_TEMPLATE.FAT&amp;display_string=Audit&amp;VAR:KEY=VWFGFIRAXG&amp;VAR:QUERY=RkZfRU5UUlBSX1ZBTF9EQUlMWSgzOTEyMSk=&amp;WINDOW=FIRST_POPUP&amp;HEIGHT=450&amp;WIDTH=450&amp;START_MA","XIMIZED=FALSE&amp;VAR:CALENDAR=US&amp;VAR:SYMBOL=585284&amp;VAR:INDEX=0"}</definedName>
    <definedName name="_6710__FDSAUDITLINK__" hidden="1">{"fdsup://directions/FAT Viewer?action=UPDATE&amp;creator=factset&amp;DYN_ARGS=TRUE&amp;DOC_NAME=FAT:FQL_AUDITING_CLIENT_TEMPLATE.FAT&amp;display_string=Audit&amp;VAR:KEY=VWFGFIRAXG&amp;VAR:QUERY=RkZfRU5UUlBSX1ZBTF9EQUlMWSgzOTEyMSk=&amp;WINDOW=FIRST_POPUP&amp;HEIGHT=450&amp;WIDTH=450&amp;START_MA","XIMIZED=FALSE&amp;VAR:CALENDAR=US&amp;VAR:SYMBOL=585284&amp;VAR:INDEX=0"}</definedName>
    <definedName name="_6711__FDSAUDITLINK__" localSheetId="2" hidden="1">{"fdsup://directions/FAT Viewer?action=UPDATE&amp;creator=factset&amp;DYN_ARGS=TRUE&amp;DOC_NAME=FAT:FQL_AUDITING_CLIENT_TEMPLATE.FAT&amp;display_string=Audit&amp;VAR:KEY=JWZWFAHKTQ&amp;VAR:QUERY=RkZfRU5UUlBSX1ZBTF9EQUlMWSgzOTEyMSk=&amp;WINDOW=FIRST_POPUP&amp;HEIGHT=450&amp;WIDTH=450&amp;START_MA","XIMIZED=FALSE&amp;VAR:CALENDAR=US&amp;VAR:SYMBOL=MAR&amp;VAR:INDEX=0"}</definedName>
    <definedName name="_6711__FDSAUDITLINK__" hidden="1">{"fdsup://directions/FAT Viewer?action=UPDATE&amp;creator=factset&amp;DYN_ARGS=TRUE&amp;DOC_NAME=FAT:FQL_AUDITING_CLIENT_TEMPLATE.FAT&amp;display_string=Audit&amp;VAR:KEY=JWZWFAHKTQ&amp;VAR:QUERY=RkZfRU5UUlBSX1ZBTF9EQUlMWSgzOTEyMSk=&amp;WINDOW=FIRST_POPUP&amp;HEIGHT=450&amp;WIDTH=450&amp;START_MA","XIMIZED=FALSE&amp;VAR:CALENDAR=US&amp;VAR:SYMBOL=MAR&amp;VAR:INDEX=0"}</definedName>
    <definedName name="_6712__FDSAUDITLINK__" localSheetId="2" hidden="1">{"fdsup://directions/FAT Viewer?action=UPDATE&amp;creator=factset&amp;DYN_ARGS=TRUE&amp;DOC_NAME=FAT:FQL_AUDITING_CLIENT_TEMPLATE.FAT&amp;display_string=Audit&amp;VAR:KEY=XODCNQNILI&amp;VAR:QUERY=RkZfRU5UUlBSX1ZBTF9EQUlMWSgzOTEyMSk=&amp;WINDOW=FIRST_POPUP&amp;HEIGHT=450&amp;WIDTH=450&amp;START_MA","XIMIZED=FALSE&amp;VAR:CALENDAR=US&amp;VAR:SYMBOL=CHH&amp;VAR:INDEX=0"}</definedName>
    <definedName name="_6712__FDSAUDITLINK__" hidden="1">{"fdsup://directions/FAT Viewer?action=UPDATE&amp;creator=factset&amp;DYN_ARGS=TRUE&amp;DOC_NAME=FAT:FQL_AUDITING_CLIENT_TEMPLATE.FAT&amp;display_string=Audit&amp;VAR:KEY=XODCNQNILI&amp;VAR:QUERY=RkZfRU5UUlBSX1ZBTF9EQUlMWSgzOTEyMSk=&amp;WINDOW=FIRST_POPUP&amp;HEIGHT=450&amp;WIDTH=450&amp;START_MA","XIMIZED=FALSE&amp;VAR:CALENDAR=US&amp;VAR:SYMBOL=CHH&amp;VAR:INDEX=0"}</definedName>
    <definedName name="_6713__FDSAUDITLINK__" localSheetId="2" hidden="1">{"fdsup://directions/FAT Viewer?action=UPDATE&amp;creator=factset&amp;DYN_ARGS=TRUE&amp;DOC_NAME=FAT:FQL_AUDITING_CLIENT_TEMPLATE.FAT&amp;display_string=Audit&amp;VAR:KEY=VYTMFIPCDK&amp;VAR:QUERY=RkZfRU5UUlBSX1ZBTF9EQUlMWSgzOTEyMSk=&amp;WINDOW=FIRST_POPUP&amp;HEIGHT=450&amp;WIDTH=450&amp;START_MA","XIMIZED=FALSE&amp;VAR:CALENDAR=US&amp;VAR:SYMBOL=WYN&amp;VAR:INDEX=0"}</definedName>
    <definedName name="_6713__FDSAUDITLINK__" hidden="1">{"fdsup://directions/FAT Viewer?action=UPDATE&amp;creator=factset&amp;DYN_ARGS=TRUE&amp;DOC_NAME=FAT:FQL_AUDITING_CLIENT_TEMPLATE.FAT&amp;display_string=Audit&amp;VAR:KEY=VYTMFIPCDK&amp;VAR:QUERY=RkZfRU5UUlBSX1ZBTF9EQUlMWSgzOTEyMSk=&amp;WINDOW=FIRST_POPUP&amp;HEIGHT=450&amp;WIDTH=450&amp;START_MA","XIMIZED=FALSE&amp;VAR:CALENDAR=US&amp;VAR:SYMBOL=WYN&amp;VAR:INDEX=0"}</definedName>
    <definedName name="_6714__FDSAUDITLINK__" localSheetId="2" hidden="1">{"fdsup://directions/FAT Viewer?action=UPDATE&amp;creator=factset&amp;DYN_ARGS=TRUE&amp;DOC_NAME=FAT:FQL_AUDITING_CLIENT_TEMPLATE.FAT&amp;display_string=Audit&amp;VAR:KEY=PCXAXEPUVS&amp;VAR:QUERY=RkZfRU5UUlBSX1ZBTF9EQUlMWSgzOTEyMCk=&amp;WINDOW=FIRST_POPUP&amp;HEIGHT=450&amp;WIDTH=450&amp;START_MA","XIMIZED=FALSE&amp;VAR:CALENDAR=US&amp;VAR:SYMBOL=H&amp;VAR:INDEX=0"}</definedName>
    <definedName name="_6714__FDSAUDITLINK__" hidden="1">{"fdsup://directions/FAT Viewer?action=UPDATE&amp;creator=factset&amp;DYN_ARGS=TRUE&amp;DOC_NAME=FAT:FQL_AUDITING_CLIENT_TEMPLATE.FAT&amp;display_string=Audit&amp;VAR:KEY=PCXAXEPUVS&amp;VAR:QUERY=RkZfRU5UUlBSX1ZBTF9EQUlMWSgzOTEyMCk=&amp;WINDOW=FIRST_POPUP&amp;HEIGHT=450&amp;WIDTH=450&amp;START_MA","XIMIZED=FALSE&amp;VAR:CALENDAR=US&amp;VAR:SYMBOL=H&amp;VAR:INDEX=0"}</definedName>
    <definedName name="_6715__FDSAUDITLINK__" localSheetId="2" hidden="1">{"fdsup://directions/FAT Viewer?action=UPDATE&amp;creator=factset&amp;DYN_ARGS=TRUE&amp;DOC_NAME=FAT:FQL_AUDITING_CLIENT_TEMPLATE.FAT&amp;display_string=Audit&amp;VAR:KEY=ZYHGDYZWRA&amp;VAR:QUERY=RkZfRU5UUlBSX1ZBTF9EQUlMWSgzOTEyMCk=&amp;WINDOW=FIRST_POPUP&amp;HEIGHT=450&amp;WIDTH=450&amp;START_MA","XIMIZED=FALSE&amp;VAR:CALENDAR=US&amp;VAR:SYMBOL=HOT&amp;VAR:INDEX=0"}</definedName>
    <definedName name="_6715__FDSAUDITLINK__" hidden="1">{"fdsup://directions/FAT Viewer?action=UPDATE&amp;creator=factset&amp;DYN_ARGS=TRUE&amp;DOC_NAME=FAT:FQL_AUDITING_CLIENT_TEMPLATE.FAT&amp;display_string=Audit&amp;VAR:KEY=ZYHGDYZWRA&amp;VAR:QUERY=RkZfRU5UUlBSX1ZBTF9EQUlMWSgzOTEyMCk=&amp;WINDOW=FIRST_POPUP&amp;HEIGHT=450&amp;WIDTH=450&amp;START_MA","XIMIZED=FALSE&amp;VAR:CALENDAR=US&amp;VAR:SYMBOL=HOT&amp;VAR:INDEX=0"}</definedName>
    <definedName name="_6716__FDSAUDITLINK__" localSheetId="2" hidden="1">{"fdsup://directions/FAT Viewer?action=UPDATE&amp;creator=factset&amp;DYN_ARGS=TRUE&amp;DOC_NAME=FAT:FQL_AUDITING_CLIENT_TEMPLATE.FAT&amp;display_string=Audit&amp;VAR:KEY=NKXCTGDGFW&amp;VAR:QUERY=RkZfRU5UUlBSX1ZBTF9EQUlMWSgzOTEyMCk=&amp;WINDOW=FIRST_POPUP&amp;HEIGHT=450&amp;WIDTH=450&amp;START_MA","XIMIZED=FALSE&amp;VAR:CALENDAR=US&amp;VAR:SYMBOL=585284&amp;VAR:INDEX=0"}</definedName>
    <definedName name="_6716__FDSAUDITLINK__" hidden="1">{"fdsup://directions/FAT Viewer?action=UPDATE&amp;creator=factset&amp;DYN_ARGS=TRUE&amp;DOC_NAME=FAT:FQL_AUDITING_CLIENT_TEMPLATE.FAT&amp;display_string=Audit&amp;VAR:KEY=NKXCTGDGFW&amp;VAR:QUERY=RkZfRU5UUlBSX1ZBTF9EQUlMWSgzOTEyMCk=&amp;WINDOW=FIRST_POPUP&amp;HEIGHT=450&amp;WIDTH=450&amp;START_MA","XIMIZED=FALSE&amp;VAR:CALENDAR=US&amp;VAR:SYMBOL=585284&amp;VAR:INDEX=0"}</definedName>
    <definedName name="_6717__FDSAUDITLINK__" localSheetId="2" hidden="1">{"fdsup://directions/FAT Viewer?action=UPDATE&amp;creator=factset&amp;DYN_ARGS=TRUE&amp;DOC_NAME=FAT:FQL_AUDITING_CLIENT_TEMPLATE.FAT&amp;display_string=Audit&amp;VAR:KEY=BUVWVMJSDK&amp;VAR:QUERY=RkZfRU5UUlBSX1ZBTF9EQUlMWSgzOTEyMCk=&amp;WINDOW=FIRST_POPUP&amp;HEIGHT=450&amp;WIDTH=450&amp;START_MA","XIMIZED=FALSE&amp;VAR:CALENDAR=US&amp;VAR:SYMBOL=MAR&amp;VAR:INDEX=0"}</definedName>
    <definedName name="_6717__FDSAUDITLINK__" hidden="1">{"fdsup://directions/FAT Viewer?action=UPDATE&amp;creator=factset&amp;DYN_ARGS=TRUE&amp;DOC_NAME=FAT:FQL_AUDITING_CLIENT_TEMPLATE.FAT&amp;display_string=Audit&amp;VAR:KEY=BUVWVMJSDK&amp;VAR:QUERY=RkZfRU5UUlBSX1ZBTF9EQUlMWSgzOTEyMCk=&amp;WINDOW=FIRST_POPUP&amp;HEIGHT=450&amp;WIDTH=450&amp;START_MA","XIMIZED=FALSE&amp;VAR:CALENDAR=US&amp;VAR:SYMBOL=MAR&amp;VAR:INDEX=0"}</definedName>
    <definedName name="_6718__FDSAUDITLINK__" localSheetId="2" hidden="1">{"fdsup://directions/FAT Viewer?action=UPDATE&amp;creator=factset&amp;DYN_ARGS=TRUE&amp;DOC_NAME=FAT:FQL_AUDITING_CLIENT_TEMPLATE.FAT&amp;display_string=Audit&amp;VAR:KEY=NKDWRYHUPY&amp;VAR:QUERY=RkZfRU5UUlBSX1ZBTF9EQUlMWSgzOTEyMCk=&amp;WINDOW=FIRST_POPUP&amp;HEIGHT=450&amp;WIDTH=450&amp;START_MA","XIMIZED=FALSE&amp;VAR:CALENDAR=US&amp;VAR:SYMBOL=CHH&amp;VAR:INDEX=0"}</definedName>
    <definedName name="_6718__FDSAUDITLINK__" hidden="1">{"fdsup://directions/FAT Viewer?action=UPDATE&amp;creator=factset&amp;DYN_ARGS=TRUE&amp;DOC_NAME=FAT:FQL_AUDITING_CLIENT_TEMPLATE.FAT&amp;display_string=Audit&amp;VAR:KEY=NKDWRYHUPY&amp;VAR:QUERY=RkZfRU5UUlBSX1ZBTF9EQUlMWSgzOTEyMCk=&amp;WINDOW=FIRST_POPUP&amp;HEIGHT=450&amp;WIDTH=450&amp;START_MA","XIMIZED=FALSE&amp;VAR:CALENDAR=US&amp;VAR:SYMBOL=CHH&amp;VAR:INDEX=0"}</definedName>
    <definedName name="_6719__FDSAUDITLINK__" localSheetId="2" hidden="1">{"fdsup://directions/FAT Viewer?action=UPDATE&amp;creator=factset&amp;DYN_ARGS=TRUE&amp;DOC_NAME=FAT:FQL_AUDITING_CLIENT_TEMPLATE.FAT&amp;display_string=Audit&amp;VAR:KEY=NYDCXAZKRU&amp;VAR:QUERY=RkZfRU5UUlBSX1ZBTF9EQUlMWSgzOTEyMCk=&amp;WINDOW=FIRST_POPUP&amp;HEIGHT=450&amp;WIDTH=450&amp;START_MA","XIMIZED=FALSE&amp;VAR:CALENDAR=US&amp;VAR:SYMBOL=WYN&amp;VAR:INDEX=0"}</definedName>
    <definedName name="_6719__FDSAUDITLINK__" hidden="1">{"fdsup://directions/FAT Viewer?action=UPDATE&amp;creator=factset&amp;DYN_ARGS=TRUE&amp;DOC_NAME=FAT:FQL_AUDITING_CLIENT_TEMPLATE.FAT&amp;display_string=Audit&amp;VAR:KEY=NYDCXAZKRU&amp;VAR:QUERY=RkZfRU5UUlBSX1ZBTF9EQUlMWSgzOTEyMCk=&amp;WINDOW=FIRST_POPUP&amp;HEIGHT=450&amp;WIDTH=450&amp;START_MA","XIMIZED=FALSE&amp;VAR:CALENDAR=US&amp;VAR:SYMBOL=WYN&amp;VAR:INDEX=0"}</definedName>
    <definedName name="_672__________123Graph_FCHART_4" hidden="1">#REF!</definedName>
    <definedName name="_672__123Graph_ECHART_8" hidden="1">#REF!</definedName>
    <definedName name="_672__FDSAUDITLINK__" localSheetId="2">{"fdsup://directions/FAT Viewer?action=UPDATE&amp;creator=factset&amp;DYN_ARGS=TRUE&amp;DOC_NAME=FAT:FQL_AUDITING_CLIENT_TEMPLATE.FAT&amp;display_string=Audit&amp;VAR:KEY=RSNKPAPKT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569496&amp;VAR:INDEX=0"}</definedName>
    <definedName name="_672__FDSAUDITLINK__" hidden="1">{"fdsup://directions/FAT Viewer?action=UPDATE&amp;creator=factset&amp;DYN_ARGS=TRUE&amp;DOC_NAME=FAT:FQL_AUDITING_CLIENT_TEMPLATE.FAT&amp;display_string=Audit&amp;VAR:KEY=CVENCZUBQT&amp;VAR:QUERY=KEZGX1NITERSU19FUShRVFIsMCwsLFJTLFVTRClAKEZGX0xJQUJTX1NITERSU19FUShRVFIsMCwsLFJTLFVTR","CkgLSBGRl9MSUFCUyhRVFIsMCwsLFJTLFVTRCkpKQ==&amp;WINDOW=FIRST_POPUP&amp;HEIGHT=450&amp;WIDTH=450&amp;START_MAXIMIZED=FALSE&amp;VAR:CALENDAR=US&amp;VAR:SYMBOL=70557310&amp;VAR:INDEX=0"}</definedName>
    <definedName name="_6720__FDSAUDITLINK__" localSheetId="2" hidden="1">{"fdsup://directions/FAT Viewer?action=UPDATE&amp;creator=factset&amp;DYN_ARGS=TRUE&amp;DOC_NAME=FAT:FQL_AUDITING_CLIENT_TEMPLATE.FAT&amp;display_string=Audit&amp;VAR:KEY=VQZOXOHYBS&amp;VAR:QUERY=RkZfRU5UUlBSX1ZBTF9EQUlMWSgzOTExOSk=&amp;WINDOW=FIRST_POPUP&amp;HEIGHT=450&amp;WIDTH=450&amp;START_MA","XIMIZED=FALSE&amp;VAR:CALENDAR=US&amp;VAR:SYMBOL=H&amp;VAR:INDEX=0"}</definedName>
    <definedName name="_6720__FDSAUDITLINK__" hidden="1">{"fdsup://directions/FAT Viewer?action=UPDATE&amp;creator=factset&amp;DYN_ARGS=TRUE&amp;DOC_NAME=FAT:FQL_AUDITING_CLIENT_TEMPLATE.FAT&amp;display_string=Audit&amp;VAR:KEY=VQZOXOHYBS&amp;VAR:QUERY=RkZfRU5UUlBSX1ZBTF9EQUlMWSgzOTExOSk=&amp;WINDOW=FIRST_POPUP&amp;HEIGHT=450&amp;WIDTH=450&amp;START_MA","XIMIZED=FALSE&amp;VAR:CALENDAR=US&amp;VAR:SYMBOL=H&amp;VAR:INDEX=0"}</definedName>
    <definedName name="_6721__FDSAUDITLINK__" localSheetId="2" hidden="1">{"fdsup://directions/FAT Viewer?action=UPDATE&amp;creator=factset&amp;DYN_ARGS=TRUE&amp;DOC_NAME=FAT:FQL_AUDITING_CLIENT_TEMPLATE.FAT&amp;display_string=Audit&amp;VAR:KEY=JQZKLUZSTI&amp;VAR:QUERY=RkZfRU5UUlBSX1ZBTF9EQUlMWSgzOTExOSk=&amp;WINDOW=FIRST_POPUP&amp;HEIGHT=450&amp;WIDTH=450&amp;START_MA","XIMIZED=FALSE&amp;VAR:CALENDAR=US&amp;VAR:SYMBOL=HOT&amp;VAR:INDEX=0"}</definedName>
    <definedName name="_6721__FDSAUDITLINK__" hidden="1">{"fdsup://directions/FAT Viewer?action=UPDATE&amp;creator=factset&amp;DYN_ARGS=TRUE&amp;DOC_NAME=FAT:FQL_AUDITING_CLIENT_TEMPLATE.FAT&amp;display_string=Audit&amp;VAR:KEY=JQZKLUZSTI&amp;VAR:QUERY=RkZfRU5UUlBSX1ZBTF9EQUlMWSgzOTExOSk=&amp;WINDOW=FIRST_POPUP&amp;HEIGHT=450&amp;WIDTH=450&amp;START_MA","XIMIZED=FALSE&amp;VAR:CALENDAR=US&amp;VAR:SYMBOL=HOT&amp;VAR:INDEX=0"}</definedName>
    <definedName name="_6722__FDSAUDITLINK__" localSheetId="2" hidden="1">{"fdsup://directions/FAT Viewer?action=UPDATE&amp;creator=factset&amp;DYN_ARGS=TRUE&amp;DOC_NAME=FAT:FQL_AUDITING_CLIENT_TEMPLATE.FAT&amp;display_string=Audit&amp;VAR:KEY=HITITMHWBU&amp;VAR:QUERY=RkZfRU5UUlBSX1ZBTF9EQUlMWSgzOTExOSk=&amp;WINDOW=FIRST_POPUP&amp;HEIGHT=450&amp;WIDTH=450&amp;START_MA","XIMIZED=FALSE&amp;VAR:CALENDAR=US&amp;VAR:SYMBOL=585284&amp;VAR:INDEX=0"}</definedName>
    <definedName name="_6722__FDSAUDITLINK__" hidden="1">{"fdsup://directions/FAT Viewer?action=UPDATE&amp;creator=factset&amp;DYN_ARGS=TRUE&amp;DOC_NAME=FAT:FQL_AUDITING_CLIENT_TEMPLATE.FAT&amp;display_string=Audit&amp;VAR:KEY=HITITMHWBU&amp;VAR:QUERY=RkZfRU5UUlBSX1ZBTF9EQUlMWSgzOTExOSk=&amp;WINDOW=FIRST_POPUP&amp;HEIGHT=450&amp;WIDTH=450&amp;START_MA","XIMIZED=FALSE&amp;VAR:CALENDAR=US&amp;VAR:SYMBOL=585284&amp;VAR:INDEX=0"}</definedName>
    <definedName name="_6723__FDSAUDITLINK__" localSheetId="2" hidden="1">{"fdsup://directions/FAT Viewer?action=UPDATE&amp;creator=factset&amp;DYN_ARGS=TRUE&amp;DOC_NAME=FAT:FQL_AUDITING_CLIENT_TEMPLATE.FAT&amp;display_string=Audit&amp;VAR:KEY=FMVGVUPMNK&amp;VAR:QUERY=RkZfRU5UUlBSX1ZBTF9EQUlMWSgzOTExOSk=&amp;WINDOW=FIRST_POPUP&amp;HEIGHT=450&amp;WIDTH=450&amp;START_MA","XIMIZED=FALSE&amp;VAR:CALENDAR=US&amp;VAR:SYMBOL=MAR&amp;VAR:INDEX=0"}</definedName>
    <definedName name="_6723__FDSAUDITLINK__" hidden="1">{"fdsup://directions/FAT Viewer?action=UPDATE&amp;creator=factset&amp;DYN_ARGS=TRUE&amp;DOC_NAME=FAT:FQL_AUDITING_CLIENT_TEMPLATE.FAT&amp;display_string=Audit&amp;VAR:KEY=FMVGVUPMNK&amp;VAR:QUERY=RkZfRU5UUlBSX1ZBTF9EQUlMWSgzOTExOSk=&amp;WINDOW=FIRST_POPUP&amp;HEIGHT=450&amp;WIDTH=450&amp;START_MA","XIMIZED=FALSE&amp;VAR:CALENDAR=US&amp;VAR:SYMBOL=MAR&amp;VAR:INDEX=0"}</definedName>
    <definedName name="_6724__FDSAUDITLINK__" localSheetId="2" hidden="1">{"fdsup://directions/FAT Viewer?action=UPDATE&amp;creator=factset&amp;DYN_ARGS=TRUE&amp;DOC_NAME=FAT:FQL_AUDITING_CLIENT_TEMPLATE.FAT&amp;display_string=Audit&amp;VAR:KEY=TOLULYRQHM&amp;VAR:QUERY=RkZfRU5UUlBSX1ZBTF9EQUlMWSgzOTExOSk=&amp;WINDOW=FIRST_POPUP&amp;HEIGHT=450&amp;WIDTH=450&amp;START_MA","XIMIZED=FALSE&amp;VAR:CALENDAR=US&amp;VAR:SYMBOL=CHH&amp;VAR:INDEX=0"}</definedName>
    <definedName name="_6724__FDSAUDITLINK__" hidden="1">{"fdsup://directions/FAT Viewer?action=UPDATE&amp;creator=factset&amp;DYN_ARGS=TRUE&amp;DOC_NAME=FAT:FQL_AUDITING_CLIENT_TEMPLATE.FAT&amp;display_string=Audit&amp;VAR:KEY=TOLULYRQHM&amp;VAR:QUERY=RkZfRU5UUlBSX1ZBTF9EQUlMWSgzOTExOSk=&amp;WINDOW=FIRST_POPUP&amp;HEIGHT=450&amp;WIDTH=450&amp;START_MA","XIMIZED=FALSE&amp;VAR:CALENDAR=US&amp;VAR:SYMBOL=CHH&amp;VAR:INDEX=0"}</definedName>
    <definedName name="_6725__FDSAUDITLINK__" localSheetId="2" hidden="1">{"fdsup://directions/FAT Viewer?action=UPDATE&amp;creator=factset&amp;DYN_ARGS=TRUE&amp;DOC_NAME=FAT:FQL_AUDITING_CLIENT_TEMPLATE.FAT&amp;display_string=Audit&amp;VAR:KEY=BMLAPIJSHY&amp;VAR:QUERY=RkZfRU5UUlBSX1ZBTF9EQUlMWSgzOTExOSk=&amp;WINDOW=FIRST_POPUP&amp;HEIGHT=450&amp;WIDTH=450&amp;START_MA","XIMIZED=FALSE&amp;VAR:CALENDAR=US&amp;VAR:SYMBOL=WYN&amp;VAR:INDEX=0"}</definedName>
    <definedName name="_6725__FDSAUDITLINK__" hidden="1">{"fdsup://directions/FAT Viewer?action=UPDATE&amp;creator=factset&amp;DYN_ARGS=TRUE&amp;DOC_NAME=FAT:FQL_AUDITING_CLIENT_TEMPLATE.FAT&amp;display_string=Audit&amp;VAR:KEY=BMLAPIJSHY&amp;VAR:QUERY=RkZfRU5UUlBSX1ZBTF9EQUlMWSgzOTExOSk=&amp;WINDOW=FIRST_POPUP&amp;HEIGHT=450&amp;WIDTH=450&amp;START_MA","XIMIZED=FALSE&amp;VAR:CALENDAR=US&amp;VAR:SYMBOL=WYN&amp;VAR:INDEX=0"}</definedName>
    <definedName name="_6726__FDSAUDITLINK__" localSheetId="2" hidden="1">{"fdsup://directions/FAT Viewer?action=UPDATE&amp;creator=factset&amp;DYN_ARGS=TRUE&amp;DOC_NAME=FAT:FQL_AUDITING_CLIENT_TEMPLATE.FAT&amp;display_string=Audit&amp;VAR:KEY=RINCLELCLY&amp;VAR:QUERY=RkZfRU5UUlBSX1ZBTF9EQUlMWSgzOTExOCk=&amp;WINDOW=FIRST_POPUP&amp;HEIGHT=450&amp;WIDTH=450&amp;START_MA","XIMIZED=FALSE&amp;VAR:CALENDAR=US&amp;VAR:SYMBOL=H&amp;VAR:INDEX=0"}</definedName>
    <definedName name="_6726__FDSAUDITLINK__" hidden="1">{"fdsup://directions/FAT Viewer?action=UPDATE&amp;creator=factset&amp;DYN_ARGS=TRUE&amp;DOC_NAME=FAT:FQL_AUDITING_CLIENT_TEMPLATE.FAT&amp;display_string=Audit&amp;VAR:KEY=RINCLELCLY&amp;VAR:QUERY=RkZfRU5UUlBSX1ZBTF9EQUlMWSgzOTExOCk=&amp;WINDOW=FIRST_POPUP&amp;HEIGHT=450&amp;WIDTH=450&amp;START_MA","XIMIZED=FALSE&amp;VAR:CALENDAR=US&amp;VAR:SYMBOL=H&amp;VAR:INDEX=0"}</definedName>
    <definedName name="_6727__FDSAUDITLINK__" localSheetId="2" hidden="1">{"fdsup://directions/FAT Viewer?action=UPDATE&amp;creator=factset&amp;DYN_ARGS=TRUE&amp;DOC_NAME=FAT:FQL_AUDITING_CLIENT_TEMPLATE.FAT&amp;display_string=Audit&amp;VAR:KEY=FCTEPAPKVM&amp;VAR:QUERY=RkZfRU5UUlBSX1ZBTF9EQUlMWSgzOTExOCk=&amp;WINDOW=FIRST_POPUP&amp;HEIGHT=450&amp;WIDTH=450&amp;START_MA","XIMIZED=FALSE&amp;VAR:CALENDAR=US&amp;VAR:SYMBOL=HOT&amp;VAR:INDEX=0"}</definedName>
    <definedName name="_6727__FDSAUDITLINK__" hidden="1">{"fdsup://directions/FAT Viewer?action=UPDATE&amp;creator=factset&amp;DYN_ARGS=TRUE&amp;DOC_NAME=FAT:FQL_AUDITING_CLIENT_TEMPLATE.FAT&amp;display_string=Audit&amp;VAR:KEY=FCTEPAPKVM&amp;VAR:QUERY=RkZfRU5UUlBSX1ZBTF9EQUlMWSgzOTExOCk=&amp;WINDOW=FIRST_POPUP&amp;HEIGHT=450&amp;WIDTH=450&amp;START_MA","XIMIZED=FALSE&amp;VAR:CALENDAR=US&amp;VAR:SYMBOL=HOT&amp;VAR:INDEX=0"}</definedName>
    <definedName name="_6728__FDSAUDITLINK__" localSheetId="2" hidden="1">{"fdsup://directions/FAT Viewer?action=UPDATE&amp;creator=factset&amp;DYN_ARGS=TRUE&amp;DOC_NAME=FAT:FQL_AUDITING_CLIENT_TEMPLATE.FAT&amp;display_string=Audit&amp;VAR:KEY=PQDUPWZUVI&amp;VAR:QUERY=RkZfRU5UUlBSX1ZBTF9EQUlMWSgzOTExOCk=&amp;WINDOW=FIRST_POPUP&amp;HEIGHT=450&amp;WIDTH=450&amp;START_MA","XIMIZED=FALSE&amp;VAR:CALENDAR=US&amp;VAR:SYMBOL=585284&amp;VAR:INDEX=0"}</definedName>
    <definedName name="_6728__FDSAUDITLINK__" hidden="1">{"fdsup://directions/FAT Viewer?action=UPDATE&amp;creator=factset&amp;DYN_ARGS=TRUE&amp;DOC_NAME=FAT:FQL_AUDITING_CLIENT_TEMPLATE.FAT&amp;display_string=Audit&amp;VAR:KEY=PQDUPWZUVI&amp;VAR:QUERY=RkZfRU5UUlBSX1ZBTF9EQUlMWSgzOTExOCk=&amp;WINDOW=FIRST_POPUP&amp;HEIGHT=450&amp;WIDTH=450&amp;START_MA","XIMIZED=FALSE&amp;VAR:CALENDAR=US&amp;VAR:SYMBOL=585284&amp;VAR:INDEX=0"}</definedName>
    <definedName name="_6729__FDSAUDITLINK__" localSheetId="2" hidden="1">{"fdsup://directions/FAT Viewer?action=UPDATE&amp;creator=factset&amp;DYN_ARGS=TRUE&amp;DOC_NAME=FAT:FQL_AUDITING_CLIENT_TEMPLATE.FAT&amp;display_string=Audit&amp;VAR:KEY=DSNQJEVCNG&amp;VAR:QUERY=RkZfRU5UUlBSX1ZBTF9EQUlMWSgzOTExOCk=&amp;WINDOW=FIRST_POPUP&amp;HEIGHT=450&amp;WIDTH=450&amp;START_MA","XIMIZED=FALSE&amp;VAR:CALENDAR=US&amp;VAR:SYMBOL=MAR&amp;VAR:INDEX=0"}</definedName>
    <definedName name="_6729__FDSAUDITLINK__" hidden="1">{"fdsup://directions/FAT Viewer?action=UPDATE&amp;creator=factset&amp;DYN_ARGS=TRUE&amp;DOC_NAME=FAT:FQL_AUDITING_CLIENT_TEMPLATE.FAT&amp;display_string=Audit&amp;VAR:KEY=DSNQJEVCNG&amp;VAR:QUERY=RkZfRU5UUlBSX1ZBTF9EQUlMWSgzOTExOCk=&amp;WINDOW=FIRST_POPUP&amp;HEIGHT=450&amp;WIDTH=450&amp;START_MA","XIMIZED=FALSE&amp;VAR:CALENDAR=US&amp;VAR:SYMBOL=MAR&amp;VAR:INDEX=0"}</definedName>
    <definedName name="_673__________123Graph_FCHART_6" hidden="1">#REF!</definedName>
    <definedName name="_673__FDSAUDITLINK__" localSheetId="2">{"fdsup://directions/FAT Viewer?action=UPDATE&amp;creator=factset&amp;DYN_ARGS=TRUE&amp;DOC_NAME=FAT:FQL_AUDITING_CLIENT_TEMPLATE.FAT&amp;display_string=Audit&amp;VAR:KEY=PADSHOTW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OJ&amp;VAR:INDEX=0"}</definedName>
    <definedName name="_673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6730__FDSAUDITLINK__" localSheetId="2" hidden="1">{"fdsup://directions/FAT Viewer?action=UPDATE&amp;creator=factset&amp;DYN_ARGS=TRUE&amp;DOC_NAME=FAT:FQL_AUDITING_CLIENT_TEMPLATE.FAT&amp;display_string=Audit&amp;VAR:KEY=XQFAFKDKDO&amp;VAR:QUERY=RkZfRU5UUlBSX1ZBTF9EQUlMWSgzOTExOCk=&amp;WINDOW=FIRST_POPUP&amp;HEIGHT=450&amp;WIDTH=450&amp;START_MA","XIMIZED=FALSE&amp;VAR:CALENDAR=US&amp;VAR:SYMBOL=CHH&amp;VAR:INDEX=0"}</definedName>
    <definedName name="_6730__FDSAUDITLINK__" hidden="1">{"fdsup://directions/FAT Viewer?action=UPDATE&amp;creator=factset&amp;DYN_ARGS=TRUE&amp;DOC_NAME=FAT:FQL_AUDITING_CLIENT_TEMPLATE.FAT&amp;display_string=Audit&amp;VAR:KEY=XQFAFKDKDO&amp;VAR:QUERY=RkZfRU5UUlBSX1ZBTF9EQUlMWSgzOTExOCk=&amp;WINDOW=FIRST_POPUP&amp;HEIGHT=450&amp;WIDTH=450&amp;START_MA","XIMIZED=FALSE&amp;VAR:CALENDAR=US&amp;VAR:SYMBOL=CHH&amp;VAR:INDEX=0"}</definedName>
    <definedName name="_6731__FDSAUDITLINK__" localSheetId="2" hidden="1">{"fdsup://directions/FAT Viewer?action=UPDATE&amp;creator=factset&amp;DYN_ARGS=TRUE&amp;DOC_NAME=FAT:FQL_AUDITING_CLIENT_TEMPLATE.FAT&amp;display_string=Audit&amp;VAR:KEY=BYDGDWDABC&amp;VAR:QUERY=RkZfRU5UUlBSX1ZBTF9EQUlMWSgzOTExOCk=&amp;WINDOW=FIRST_POPUP&amp;HEIGHT=450&amp;WIDTH=450&amp;START_MA","XIMIZED=FALSE&amp;VAR:CALENDAR=US&amp;VAR:SYMBOL=WYN&amp;VAR:INDEX=0"}</definedName>
    <definedName name="_6731__FDSAUDITLINK__" hidden="1">{"fdsup://directions/FAT Viewer?action=UPDATE&amp;creator=factset&amp;DYN_ARGS=TRUE&amp;DOC_NAME=FAT:FQL_AUDITING_CLIENT_TEMPLATE.FAT&amp;display_string=Audit&amp;VAR:KEY=BYDGDWDABC&amp;VAR:QUERY=RkZfRU5UUlBSX1ZBTF9EQUlMWSgzOTExOCk=&amp;WINDOW=FIRST_POPUP&amp;HEIGHT=450&amp;WIDTH=450&amp;START_MA","XIMIZED=FALSE&amp;VAR:CALENDAR=US&amp;VAR:SYMBOL=WYN&amp;VAR:INDEX=0"}</definedName>
    <definedName name="_6732__FDSAUDITLINK__" localSheetId="2" hidden="1">{"fdsup://directions/FAT Viewer?action=UPDATE&amp;creator=factset&amp;DYN_ARGS=TRUE&amp;DOC_NAME=FAT:FQL_AUDITING_CLIENT_TEMPLATE.FAT&amp;display_string=Audit&amp;VAR:KEY=ZWPOTAXIHG&amp;VAR:QUERY=RkZfRU5UUlBSX1ZBTF9EQUlMWSgzOTExNSk=&amp;WINDOW=FIRST_POPUP&amp;HEIGHT=450&amp;WIDTH=450&amp;START_MA","XIMIZED=FALSE&amp;VAR:CALENDAR=US&amp;VAR:SYMBOL=H&amp;VAR:INDEX=0"}</definedName>
    <definedName name="_6732__FDSAUDITLINK__" hidden="1">{"fdsup://directions/FAT Viewer?action=UPDATE&amp;creator=factset&amp;DYN_ARGS=TRUE&amp;DOC_NAME=FAT:FQL_AUDITING_CLIENT_TEMPLATE.FAT&amp;display_string=Audit&amp;VAR:KEY=ZWPOTAXIHG&amp;VAR:QUERY=RkZfRU5UUlBSX1ZBTF9EQUlMWSgzOTExNSk=&amp;WINDOW=FIRST_POPUP&amp;HEIGHT=450&amp;WIDTH=450&amp;START_MA","XIMIZED=FALSE&amp;VAR:CALENDAR=US&amp;VAR:SYMBOL=H&amp;VAR:INDEX=0"}</definedName>
    <definedName name="_6733__FDSAUDITLINK__" localSheetId="2" hidden="1">{"fdsup://directions/FAT Viewer?action=UPDATE&amp;creator=factset&amp;DYN_ARGS=TRUE&amp;DOC_NAME=FAT:FQL_AUDITING_CLIENT_TEMPLATE.FAT&amp;display_string=Audit&amp;VAR:KEY=DMROVQHCTA&amp;VAR:QUERY=RkZfRU5UUlBSX1ZBTF9EQUlMWSgzOTExNSk=&amp;WINDOW=FIRST_POPUP&amp;HEIGHT=450&amp;WIDTH=450&amp;START_MA","XIMIZED=FALSE&amp;VAR:CALENDAR=US&amp;VAR:SYMBOL=HOT&amp;VAR:INDEX=0"}</definedName>
    <definedName name="_6733__FDSAUDITLINK__" hidden="1">{"fdsup://directions/FAT Viewer?action=UPDATE&amp;creator=factset&amp;DYN_ARGS=TRUE&amp;DOC_NAME=FAT:FQL_AUDITING_CLIENT_TEMPLATE.FAT&amp;display_string=Audit&amp;VAR:KEY=DMROVQHCTA&amp;VAR:QUERY=RkZfRU5UUlBSX1ZBTF9EQUlMWSgzOTExNSk=&amp;WINDOW=FIRST_POPUP&amp;HEIGHT=450&amp;WIDTH=450&amp;START_MA","XIMIZED=FALSE&amp;VAR:CALENDAR=US&amp;VAR:SYMBOL=HOT&amp;VAR:INDEX=0"}</definedName>
    <definedName name="_6734__FDSAUDITLINK__" localSheetId="2" hidden="1">{"fdsup://directions/FAT Viewer?action=UPDATE&amp;creator=factset&amp;DYN_ARGS=TRUE&amp;DOC_NAME=FAT:FQL_AUDITING_CLIENT_TEMPLATE.FAT&amp;display_string=Audit&amp;VAR:KEY=ZCHCZCBMRE&amp;VAR:QUERY=RkZfRU5UUlBSX1ZBTF9EQUlMWSgzOTExNSk=&amp;WINDOW=FIRST_POPUP&amp;HEIGHT=450&amp;WIDTH=450&amp;START_MA","XIMIZED=FALSE&amp;VAR:CALENDAR=US&amp;VAR:SYMBOL=585284&amp;VAR:INDEX=0"}</definedName>
    <definedName name="_6734__FDSAUDITLINK__" hidden="1">{"fdsup://directions/FAT Viewer?action=UPDATE&amp;creator=factset&amp;DYN_ARGS=TRUE&amp;DOC_NAME=FAT:FQL_AUDITING_CLIENT_TEMPLATE.FAT&amp;display_string=Audit&amp;VAR:KEY=ZCHCZCBMRE&amp;VAR:QUERY=RkZfRU5UUlBSX1ZBTF9EQUlMWSgzOTExNSk=&amp;WINDOW=FIRST_POPUP&amp;HEIGHT=450&amp;WIDTH=450&amp;START_MA","XIMIZED=FALSE&amp;VAR:CALENDAR=US&amp;VAR:SYMBOL=585284&amp;VAR:INDEX=0"}</definedName>
    <definedName name="_6735__FDSAUDITLINK__" localSheetId="2" hidden="1">{"fdsup://directions/FAT Viewer?action=UPDATE&amp;creator=factset&amp;DYN_ARGS=TRUE&amp;DOC_NAME=FAT:FQL_AUDITING_CLIENT_TEMPLATE.FAT&amp;display_string=Audit&amp;VAR:KEY=VIVUZONGTA&amp;VAR:QUERY=RkZfRU5UUlBSX1ZBTF9EQUlMWSgzOTExNSk=&amp;WINDOW=FIRST_POPUP&amp;HEIGHT=450&amp;WIDTH=450&amp;START_MA","XIMIZED=FALSE&amp;VAR:CALENDAR=US&amp;VAR:SYMBOL=MAR&amp;VAR:INDEX=0"}</definedName>
    <definedName name="_6735__FDSAUDITLINK__" hidden="1">{"fdsup://directions/FAT Viewer?action=UPDATE&amp;creator=factset&amp;DYN_ARGS=TRUE&amp;DOC_NAME=FAT:FQL_AUDITING_CLIENT_TEMPLATE.FAT&amp;display_string=Audit&amp;VAR:KEY=VIVUZONGTA&amp;VAR:QUERY=RkZfRU5UUlBSX1ZBTF9EQUlMWSgzOTExNSk=&amp;WINDOW=FIRST_POPUP&amp;HEIGHT=450&amp;WIDTH=450&amp;START_MA","XIMIZED=FALSE&amp;VAR:CALENDAR=US&amp;VAR:SYMBOL=MAR&amp;VAR:INDEX=0"}</definedName>
    <definedName name="_6736__FDSAUDITLINK__" localSheetId="2" hidden="1">{"fdsup://directions/FAT Viewer?action=UPDATE&amp;creator=factset&amp;DYN_ARGS=TRUE&amp;DOC_NAME=FAT:FQL_AUDITING_CLIENT_TEMPLATE.FAT&amp;display_string=Audit&amp;VAR:KEY=FEJEVWRMDC&amp;VAR:QUERY=RkZfRU5UUlBSX1ZBTF9EQUlMWSgzOTExNSk=&amp;WINDOW=FIRST_POPUP&amp;HEIGHT=450&amp;WIDTH=450&amp;START_MA","XIMIZED=FALSE&amp;VAR:CALENDAR=US&amp;VAR:SYMBOL=CHH&amp;VAR:INDEX=0"}</definedName>
    <definedName name="_6736__FDSAUDITLINK__" hidden="1">{"fdsup://directions/FAT Viewer?action=UPDATE&amp;creator=factset&amp;DYN_ARGS=TRUE&amp;DOC_NAME=FAT:FQL_AUDITING_CLIENT_TEMPLATE.FAT&amp;display_string=Audit&amp;VAR:KEY=FEJEVWRMDC&amp;VAR:QUERY=RkZfRU5UUlBSX1ZBTF9EQUlMWSgzOTExNSk=&amp;WINDOW=FIRST_POPUP&amp;HEIGHT=450&amp;WIDTH=450&amp;START_MA","XIMIZED=FALSE&amp;VAR:CALENDAR=US&amp;VAR:SYMBOL=CHH&amp;VAR:INDEX=0"}</definedName>
    <definedName name="_6737__FDSAUDITLINK__" localSheetId="2" hidden="1">{"fdsup://directions/FAT Viewer?action=UPDATE&amp;creator=factset&amp;DYN_ARGS=TRUE&amp;DOC_NAME=FAT:FQL_AUDITING_CLIENT_TEMPLATE.FAT&amp;display_string=Audit&amp;VAR:KEY=RGXOBMJKXQ&amp;VAR:QUERY=RkZfRU5UUlBSX1ZBTF9EQUlMWSgzOTExNSk=&amp;WINDOW=FIRST_POPUP&amp;HEIGHT=450&amp;WIDTH=450&amp;START_MA","XIMIZED=FALSE&amp;VAR:CALENDAR=US&amp;VAR:SYMBOL=WYN&amp;VAR:INDEX=0"}</definedName>
    <definedName name="_6737__FDSAUDITLINK__" hidden="1">{"fdsup://directions/FAT Viewer?action=UPDATE&amp;creator=factset&amp;DYN_ARGS=TRUE&amp;DOC_NAME=FAT:FQL_AUDITING_CLIENT_TEMPLATE.FAT&amp;display_string=Audit&amp;VAR:KEY=RGXOBMJKXQ&amp;VAR:QUERY=RkZfRU5UUlBSX1ZBTF9EQUlMWSgzOTExNSk=&amp;WINDOW=FIRST_POPUP&amp;HEIGHT=450&amp;WIDTH=450&amp;START_MA","XIMIZED=FALSE&amp;VAR:CALENDAR=US&amp;VAR:SYMBOL=WYN&amp;VAR:INDEX=0"}</definedName>
    <definedName name="_6738__FDSAUDITLINK__" localSheetId="2" hidden="1">{"fdsup://directions/FAT Viewer?action=UPDATE&amp;creator=factset&amp;DYN_ARGS=TRUE&amp;DOC_NAME=FAT:FQL_AUDITING_CLIENT_TEMPLATE.FAT&amp;display_string=Audit&amp;VAR:KEY=VUVIDILKHW&amp;VAR:QUERY=RkZfRU5UUlBSX1ZBTF9EQUlMWSgzOTExNCk=&amp;WINDOW=FIRST_POPUP&amp;HEIGHT=450&amp;WIDTH=450&amp;START_MA","XIMIZED=FALSE&amp;VAR:CALENDAR=US&amp;VAR:SYMBOL=H&amp;VAR:INDEX=0"}</definedName>
    <definedName name="_6738__FDSAUDITLINK__" hidden="1">{"fdsup://directions/FAT Viewer?action=UPDATE&amp;creator=factset&amp;DYN_ARGS=TRUE&amp;DOC_NAME=FAT:FQL_AUDITING_CLIENT_TEMPLATE.FAT&amp;display_string=Audit&amp;VAR:KEY=VUVIDILKHW&amp;VAR:QUERY=RkZfRU5UUlBSX1ZBTF9EQUlMWSgzOTExNCk=&amp;WINDOW=FIRST_POPUP&amp;HEIGHT=450&amp;WIDTH=450&amp;START_MA","XIMIZED=FALSE&amp;VAR:CALENDAR=US&amp;VAR:SYMBOL=H&amp;VAR:INDEX=0"}</definedName>
    <definedName name="_6739__FDSAUDITLINK__" localSheetId="2" hidden="1">{"fdsup://directions/FAT Viewer?action=UPDATE&amp;creator=factset&amp;DYN_ARGS=TRUE&amp;DOC_NAME=FAT:FQL_AUDITING_CLIENT_TEMPLATE.FAT&amp;display_string=Audit&amp;VAR:KEY=ZWJITGXEDU&amp;VAR:QUERY=RkZfRU5UUlBSX1ZBTF9EQUlMWSgzOTExNCk=&amp;WINDOW=FIRST_POPUP&amp;HEIGHT=450&amp;WIDTH=450&amp;START_MA","XIMIZED=FALSE&amp;VAR:CALENDAR=US&amp;VAR:SYMBOL=HOT&amp;VAR:INDEX=0"}</definedName>
    <definedName name="_6739__FDSAUDITLINK__" hidden="1">{"fdsup://directions/FAT Viewer?action=UPDATE&amp;creator=factset&amp;DYN_ARGS=TRUE&amp;DOC_NAME=FAT:FQL_AUDITING_CLIENT_TEMPLATE.FAT&amp;display_string=Audit&amp;VAR:KEY=ZWJITGXEDU&amp;VAR:QUERY=RkZfRU5UUlBSX1ZBTF9EQUlMWSgzOTExNCk=&amp;WINDOW=FIRST_POPUP&amp;HEIGHT=450&amp;WIDTH=450&amp;START_MA","XIMIZED=FALSE&amp;VAR:CALENDAR=US&amp;VAR:SYMBOL=HOT&amp;VAR:INDEX=0"}</definedName>
    <definedName name="_674__________123Graph_FCHART_7" hidden="1">#REF!</definedName>
    <definedName name="_674__123Graph_XCHART_10" hidden="1">#REF!</definedName>
    <definedName name="_674__FDSAUDITLINK__" localSheetId="2">{"fdsup://directions/FAT Viewer?action=UPDATE&amp;creator=factset&amp;DYN_ARGS=TRUE&amp;DOC_NAME=FAT:FQL_AUDITING_CLIENT_TEMPLATE.FAT&amp;display_string=Audit&amp;VAR:KEY=LOVWBMZYT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PIC&amp;VAR:INDEX=0"}</definedName>
    <definedName name="_674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6740__FDSAUDITLINK__" localSheetId="2" hidden="1">{"fdsup://directions/FAT Viewer?action=UPDATE&amp;creator=factset&amp;DYN_ARGS=TRUE&amp;DOC_NAME=FAT:FQL_AUDITING_CLIENT_TEMPLATE.FAT&amp;display_string=Audit&amp;VAR:KEY=XITKFYZWFO&amp;VAR:QUERY=RkZfRU5UUlBSX1ZBTF9EQUlMWSgzOTExNCk=&amp;WINDOW=FIRST_POPUP&amp;HEIGHT=450&amp;WIDTH=450&amp;START_MA","XIMIZED=FALSE&amp;VAR:CALENDAR=US&amp;VAR:SYMBOL=585284&amp;VAR:INDEX=0"}</definedName>
    <definedName name="_6740__FDSAUDITLINK__" hidden="1">{"fdsup://directions/FAT Viewer?action=UPDATE&amp;creator=factset&amp;DYN_ARGS=TRUE&amp;DOC_NAME=FAT:FQL_AUDITING_CLIENT_TEMPLATE.FAT&amp;display_string=Audit&amp;VAR:KEY=XITKFYZWFO&amp;VAR:QUERY=RkZfRU5UUlBSX1ZBTF9EQUlMWSgzOTExNCk=&amp;WINDOW=FIRST_POPUP&amp;HEIGHT=450&amp;WIDTH=450&amp;START_MA","XIMIZED=FALSE&amp;VAR:CALENDAR=US&amp;VAR:SYMBOL=585284&amp;VAR:INDEX=0"}</definedName>
    <definedName name="_6741__FDSAUDITLINK__" localSheetId="2" hidden="1">{"fdsup://directions/FAT Viewer?action=UPDATE&amp;creator=factset&amp;DYN_ARGS=TRUE&amp;DOC_NAME=FAT:FQL_AUDITING_CLIENT_TEMPLATE.FAT&amp;display_string=Audit&amp;VAR:KEY=ZWVALEXSZQ&amp;VAR:QUERY=RkZfRU5UUlBSX1ZBTF9EQUlMWSgzOTExNCk=&amp;WINDOW=FIRST_POPUP&amp;HEIGHT=450&amp;WIDTH=450&amp;START_MA","XIMIZED=FALSE&amp;VAR:CALENDAR=US&amp;VAR:SYMBOL=MAR&amp;VAR:INDEX=0"}</definedName>
    <definedName name="_6741__FDSAUDITLINK__" hidden="1">{"fdsup://directions/FAT Viewer?action=UPDATE&amp;creator=factset&amp;DYN_ARGS=TRUE&amp;DOC_NAME=FAT:FQL_AUDITING_CLIENT_TEMPLATE.FAT&amp;display_string=Audit&amp;VAR:KEY=ZWVALEXSZQ&amp;VAR:QUERY=RkZfRU5UUlBSX1ZBTF9EQUlMWSgzOTExNCk=&amp;WINDOW=FIRST_POPUP&amp;HEIGHT=450&amp;WIDTH=450&amp;START_MA","XIMIZED=FALSE&amp;VAR:CALENDAR=US&amp;VAR:SYMBOL=MAR&amp;VAR:INDEX=0"}</definedName>
    <definedName name="_6742__FDSAUDITLINK__" localSheetId="2" hidden="1">{"fdsup://directions/FAT Viewer?action=UPDATE&amp;creator=factset&amp;DYN_ARGS=TRUE&amp;DOC_NAME=FAT:FQL_AUDITING_CLIENT_TEMPLATE.FAT&amp;display_string=Audit&amp;VAR:KEY=ZSDIHWTQJC&amp;VAR:QUERY=RkZfRU5UUlBSX1ZBTF9EQUlMWSgzOTExNCk=&amp;WINDOW=FIRST_POPUP&amp;HEIGHT=450&amp;WIDTH=450&amp;START_MA","XIMIZED=FALSE&amp;VAR:CALENDAR=US&amp;VAR:SYMBOL=CHH&amp;VAR:INDEX=0"}</definedName>
    <definedName name="_6742__FDSAUDITLINK__" hidden="1">{"fdsup://directions/FAT Viewer?action=UPDATE&amp;creator=factset&amp;DYN_ARGS=TRUE&amp;DOC_NAME=FAT:FQL_AUDITING_CLIENT_TEMPLATE.FAT&amp;display_string=Audit&amp;VAR:KEY=ZSDIHWTQJC&amp;VAR:QUERY=RkZfRU5UUlBSX1ZBTF9EQUlMWSgzOTExNCk=&amp;WINDOW=FIRST_POPUP&amp;HEIGHT=450&amp;WIDTH=450&amp;START_MA","XIMIZED=FALSE&amp;VAR:CALENDAR=US&amp;VAR:SYMBOL=CHH&amp;VAR:INDEX=0"}</definedName>
    <definedName name="_6743__FDSAUDITLINK__" localSheetId="2" hidden="1">{"fdsup://directions/FAT Viewer?action=UPDATE&amp;creator=factset&amp;DYN_ARGS=TRUE&amp;DOC_NAME=FAT:FQL_AUDITING_CLIENT_TEMPLATE.FAT&amp;display_string=Audit&amp;VAR:KEY=VMVQTSLQLG&amp;VAR:QUERY=RkZfRU5UUlBSX1ZBTF9EQUlMWSgzOTExNCk=&amp;WINDOW=FIRST_POPUP&amp;HEIGHT=450&amp;WIDTH=450&amp;START_MA","XIMIZED=FALSE&amp;VAR:CALENDAR=US&amp;VAR:SYMBOL=WYN&amp;VAR:INDEX=0"}</definedName>
    <definedName name="_6743__FDSAUDITLINK__" hidden="1">{"fdsup://directions/FAT Viewer?action=UPDATE&amp;creator=factset&amp;DYN_ARGS=TRUE&amp;DOC_NAME=FAT:FQL_AUDITING_CLIENT_TEMPLATE.FAT&amp;display_string=Audit&amp;VAR:KEY=VMVQTSLQLG&amp;VAR:QUERY=RkZfRU5UUlBSX1ZBTF9EQUlMWSgzOTExNCk=&amp;WINDOW=FIRST_POPUP&amp;HEIGHT=450&amp;WIDTH=450&amp;START_MA","XIMIZED=FALSE&amp;VAR:CALENDAR=US&amp;VAR:SYMBOL=WYN&amp;VAR:INDEX=0"}</definedName>
    <definedName name="_6744__FDSAUDITLINK__" localSheetId="2" hidden="1">{"fdsup://directions/FAT Viewer?action=UPDATE&amp;creator=factset&amp;DYN_ARGS=TRUE&amp;DOC_NAME=FAT:FQL_AUDITING_CLIENT_TEMPLATE.FAT&amp;display_string=Audit&amp;VAR:KEY=JCXMBWBYZE&amp;VAR:QUERY=RkZfRU5UUlBSX1ZBTF9EQUlMWSgzOTExMyk=&amp;WINDOW=FIRST_POPUP&amp;HEIGHT=450&amp;WIDTH=450&amp;START_MA","XIMIZED=FALSE&amp;VAR:CALENDAR=US&amp;VAR:SYMBOL=H&amp;VAR:INDEX=0"}</definedName>
    <definedName name="_6744__FDSAUDITLINK__" hidden="1">{"fdsup://directions/FAT Viewer?action=UPDATE&amp;creator=factset&amp;DYN_ARGS=TRUE&amp;DOC_NAME=FAT:FQL_AUDITING_CLIENT_TEMPLATE.FAT&amp;display_string=Audit&amp;VAR:KEY=JCXMBWBYZE&amp;VAR:QUERY=RkZfRU5UUlBSX1ZBTF9EQUlMWSgzOTExMyk=&amp;WINDOW=FIRST_POPUP&amp;HEIGHT=450&amp;WIDTH=450&amp;START_MA","XIMIZED=FALSE&amp;VAR:CALENDAR=US&amp;VAR:SYMBOL=H&amp;VAR:INDEX=0"}</definedName>
    <definedName name="_6745__FDSAUDITLINK__" localSheetId="2" hidden="1">{"fdsup://directions/FAT Viewer?action=UPDATE&amp;creator=factset&amp;DYN_ARGS=TRUE&amp;DOC_NAME=FAT:FQL_AUDITING_CLIENT_TEMPLATE.FAT&amp;display_string=Audit&amp;VAR:KEY=DSBWPYZUFG&amp;VAR:QUERY=RkZfRU5UUlBSX1ZBTF9EQUlMWSgzOTExMyk=&amp;WINDOW=FIRST_POPUP&amp;HEIGHT=450&amp;WIDTH=450&amp;START_MA","XIMIZED=FALSE&amp;VAR:CALENDAR=US&amp;VAR:SYMBOL=HOT&amp;VAR:INDEX=0"}</definedName>
    <definedName name="_6745__FDSAUDITLINK__" hidden="1">{"fdsup://directions/FAT Viewer?action=UPDATE&amp;creator=factset&amp;DYN_ARGS=TRUE&amp;DOC_NAME=FAT:FQL_AUDITING_CLIENT_TEMPLATE.FAT&amp;display_string=Audit&amp;VAR:KEY=DSBWPYZUFG&amp;VAR:QUERY=RkZfRU5UUlBSX1ZBTF9EQUlMWSgzOTExMyk=&amp;WINDOW=FIRST_POPUP&amp;HEIGHT=450&amp;WIDTH=450&amp;START_MA","XIMIZED=FALSE&amp;VAR:CALENDAR=US&amp;VAR:SYMBOL=HOT&amp;VAR:INDEX=0"}</definedName>
    <definedName name="_6746__FDSAUDITLINK__" localSheetId="2" hidden="1">{"fdsup://directions/FAT Viewer?action=UPDATE&amp;creator=factset&amp;DYN_ARGS=TRUE&amp;DOC_NAME=FAT:FQL_AUDITING_CLIENT_TEMPLATE.FAT&amp;display_string=Audit&amp;VAR:KEY=ZEHQTMNUFU&amp;VAR:QUERY=RkZfRU5UUlBSX1ZBTF9EQUlMWSgzOTExMyk=&amp;WINDOW=FIRST_POPUP&amp;HEIGHT=450&amp;WIDTH=450&amp;START_MA","XIMIZED=FALSE&amp;VAR:CALENDAR=US&amp;VAR:SYMBOL=585284&amp;VAR:INDEX=0"}</definedName>
    <definedName name="_6746__FDSAUDITLINK__" hidden="1">{"fdsup://directions/FAT Viewer?action=UPDATE&amp;creator=factset&amp;DYN_ARGS=TRUE&amp;DOC_NAME=FAT:FQL_AUDITING_CLIENT_TEMPLATE.FAT&amp;display_string=Audit&amp;VAR:KEY=ZEHQTMNUFU&amp;VAR:QUERY=RkZfRU5UUlBSX1ZBTF9EQUlMWSgzOTExMyk=&amp;WINDOW=FIRST_POPUP&amp;HEIGHT=450&amp;WIDTH=450&amp;START_MA","XIMIZED=FALSE&amp;VAR:CALENDAR=US&amp;VAR:SYMBOL=585284&amp;VAR:INDEX=0"}</definedName>
    <definedName name="_6747__FDSAUDITLINK__" localSheetId="2" hidden="1">{"fdsup://directions/FAT Viewer?action=UPDATE&amp;creator=factset&amp;DYN_ARGS=TRUE&amp;DOC_NAME=FAT:FQL_AUDITING_CLIENT_TEMPLATE.FAT&amp;display_string=Audit&amp;VAR:KEY=BUTKPKPOJS&amp;VAR:QUERY=RkZfRU5UUlBSX1ZBTF9EQUlMWSgzOTExMyk=&amp;WINDOW=FIRST_POPUP&amp;HEIGHT=450&amp;WIDTH=450&amp;START_MA","XIMIZED=FALSE&amp;VAR:CALENDAR=US&amp;VAR:SYMBOL=MAR&amp;VAR:INDEX=0"}</definedName>
    <definedName name="_6747__FDSAUDITLINK__" hidden="1">{"fdsup://directions/FAT Viewer?action=UPDATE&amp;creator=factset&amp;DYN_ARGS=TRUE&amp;DOC_NAME=FAT:FQL_AUDITING_CLIENT_TEMPLATE.FAT&amp;display_string=Audit&amp;VAR:KEY=BUTKPKPOJS&amp;VAR:QUERY=RkZfRU5UUlBSX1ZBTF9EQUlMWSgzOTExMyk=&amp;WINDOW=FIRST_POPUP&amp;HEIGHT=450&amp;WIDTH=450&amp;START_MA","XIMIZED=FALSE&amp;VAR:CALENDAR=US&amp;VAR:SYMBOL=MAR&amp;VAR:INDEX=0"}</definedName>
    <definedName name="_6748__FDSAUDITLINK__" localSheetId="2" hidden="1">{"fdsup://directions/FAT Viewer?action=UPDATE&amp;creator=factset&amp;DYN_ARGS=TRUE&amp;DOC_NAME=FAT:FQL_AUDITING_CLIENT_TEMPLATE.FAT&amp;display_string=Audit&amp;VAR:KEY=REBKFCTKHU&amp;VAR:QUERY=RkZfRU5UUlBSX1ZBTF9EQUlMWSgzOTExMyk=&amp;WINDOW=FIRST_POPUP&amp;HEIGHT=450&amp;WIDTH=450&amp;START_MA","XIMIZED=FALSE&amp;VAR:CALENDAR=US&amp;VAR:SYMBOL=CHH&amp;VAR:INDEX=0"}</definedName>
    <definedName name="_6748__FDSAUDITLINK__" hidden="1">{"fdsup://directions/FAT Viewer?action=UPDATE&amp;creator=factset&amp;DYN_ARGS=TRUE&amp;DOC_NAME=FAT:FQL_AUDITING_CLIENT_TEMPLATE.FAT&amp;display_string=Audit&amp;VAR:KEY=REBKFCTKHU&amp;VAR:QUERY=RkZfRU5UUlBSX1ZBTF9EQUlMWSgzOTExMyk=&amp;WINDOW=FIRST_POPUP&amp;HEIGHT=450&amp;WIDTH=450&amp;START_MA","XIMIZED=FALSE&amp;VAR:CALENDAR=US&amp;VAR:SYMBOL=CHH&amp;VAR:INDEX=0"}</definedName>
    <definedName name="_6749__FDSAUDITLINK__" localSheetId="2" hidden="1">{"fdsup://directions/FAT Viewer?action=UPDATE&amp;creator=factset&amp;DYN_ARGS=TRUE&amp;DOC_NAME=FAT:FQL_AUDITING_CLIENT_TEMPLATE.FAT&amp;display_string=Audit&amp;VAR:KEY=FIREFQHADQ&amp;VAR:QUERY=RkZfRU5UUlBSX1ZBTF9EQUlMWSgzOTExMyk=&amp;WINDOW=FIRST_POPUP&amp;HEIGHT=450&amp;WIDTH=450&amp;START_MA","XIMIZED=FALSE&amp;VAR:CALENDAR=US&amp;VAR:SYMBOL=WYN&amp;VAR:INDEX=0"}</definedName>
    <definedName name="_6749__FDSAUDITLINK__" hidden="1">{"fdsup://directions/FAT Viewer?action=UPDATE&amp;creator=factset&amp;DYN_ARGS=TRUE&amp;DOC_NAME=FAT:FQL_AUDITING_CLIENT_TEMPLATE.FAT&amp;display_string=Audit&amp;VAR:KEY=FIREFQHADQ&amp;VAR:QUERY=RkZfRU5UUlBSX1ZBTF9EQUlMWSgzOTExMyk=&amp;WINDOW=FIRST_POPUP&amp;HEIGHT=450&amp;WIDTH=450&amp;START_MA","XIMIZED=FALSE&amp;VAR:CALENDAR=US&amp;VAR:SYMBOL=WYN&amp;VAR:INDEX=0"}</definedName>
    <definedName name="_675__________123Graph_FCHART_8" hidden="1">#REF!</definedName>
    <definedName name="_67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75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6750__FDSAUDITLINK__" localSheetId="2" hidden="1">{"fdsup://directions/FAT Viewer?action=UPDATE&amp;creator=factset&amp;DYN_ARGS=TRUE&amp;DOC_NAME=FAT:FQL_AUDITING_CLIENT_TEMPLATE.FAT&amp;display_string=Audit&amp;VAR:KEY=XYNMRGRSVQ&amp;VAR:QUERY=RkZfRU5UUlBSX1ZBTF9EQUlMWSgzOTExMik=&amp;WINDOW=FIRST_POPUP&amp;HEIGHT=450&amp;WIDTH=450&amp;START_MA","XIMIZED=FALSE&amp;VAR:CALENDAR=US&amp;VAR:SYMBOL=H&amp;VAR:INDEX=0"}</definedName>
    <definedName name="_6750__FDSAUDITLINK__" hidden="1">{"fdsup://directions/FAT Viewer?action=UPDATE&amp;creator=factset&amp;DYN_ARGS=TRUE&amp;DOC_NAME=FAT:FQL_AUDITING_CLIENT_TEMPLATE.FAT&amp;display_string=Audit&amp;VAR:KEY=XYNMRGRSVQ&amp;VAR:QUERY=RkZfRU5UUlBSX1ZBTF9EQUlMWSgzOTExMik=&amp;WINDOW=FIRST_POPUP&amp;HEIGHT=450&amp;WIDTH=450&amp;START_MA","XIMIZED=FALSE&amp;VAR:CALENDAR=US&amp;VAR:SYMBOL=H&amp;VAR:INDEX=0"}</definedName>
    <definedName name="_6751__FDSAUDITLINK__" localSheetId="2" hidden="1">{"fdsup://directions/FAT Viewer?action=UPDATE&amp;creator=factset&amp;DYN_ARGS=TRUE&amp;DOC_NAME=FAT:FQL_AUDITING_CLIENT_TEMPLATE.FAT&amp;display_string=Audit&amp;VAR:KEY=JSFKBEJAPI&amp;VAR:QUERY=RkZfRU5UUlBSX1ZBTF9EQUlMWSgzOTExMik=&amp;WINDOW=FIRST_POPUP&amp;HEIGHT=450&amp;WIDTH=450&amp;START_MA","XIMIZED=FALSE&amp;VAR:CALENDAR=US&amp;VAR:SYMBOL=HOT&amp;VAR:INDEX=0"}</definedName>
    <definedName name="_6751__FDSAUDITLINK__" hidden="1">{"fdsup://directions/FAT Viewer?action=UPDATE&amp;creator=factset&amp;DYN_ARGS=TRUE&amp;DOC_NAME=FAT:FQL_AUDITING_CLIENT_TEMPLATE.FAT&amp;display_string=Audit&amp;VAR:KEY=JSFKBEJAPI&amp;VAR:QUERY=RkZfRU5UUlBSX1ZBTF9EQUlMWSgzOTExMik=&amp;WINDOW=FIRST_POPUP&amp;HEIGHT=450&amp;WIDTH=450&amp;START_MA","XIMIZED=FALSE&amp;VAR:CALENDAR=US&amp;VAR:SYMBOL=HOT&amp;VAR:INDEX=0"}</definedName>
    <definedName name="_6752__FDSAUDITLINK__" localSheetId="2" hidden="1">{"fdsup://directions/FAT Viewer?action=UPDATE&amp;creator=factset&amp;DYN_ARGS=TRUE&amp;DOC_NAME=FAT:FQL_AUDITING_CLIENT_TEMPLATE.FAT&amp;display_string=Audit&amp;VAR:KEY=VQPMTKXIXU&amp;VAR:QUERY=RkZfRU5UUlBSX1ZBTF9EQUlMWSgzOTExMik=&amp;WINDOW=FIRST_POPUP&amp;HEIGHT=450&amp;WIDTH=450&amp;START_MA","XIMIZED=FALSE&amp;VAR:CALENDAR=US&amp;VAR:SYMBOL=585284&amp;VAR:INDEX=0"}</definedName>
    <definedName name="_6752__FDSAUDITLINK__" hidden="1">{"fdsup://directions/FAT Viewer?action=UPDATE&amp;creator=factset&amp;DYN_ARGS=TRUE&amp;DOC_NAME=FAT:FQL_AUDITING_CLIENT_TEMPLATE.FAT&amp;display_string=Audit&amp;VAR:KEY=VQPMTKXIXU&amp;VAR:QUERY=RkZfRU5UUlBSX1ZBTF9EQUlMWSgzOTExMik=&amp;WINDOW=FIRST_POPUP&amp;HEIGHT=450&amp;WIDTH=450&amp;START_MA","XIMIZED=FALSE&amp;VAR:CALENDAR=US&amp;VAR:SYMBOL=585284&amp;VAR:INDEX=0"}</definedName>
    <definedName name="_6753__FDSAUDITLINK__" localSheetId="2" hidden="1">{"fdsup://directions/FAT Viewer?action=UPDATE&amp;creator=factset&amp;DYN_ARGS=TRUE&amp;DOC_NAME=FAT:FQL_AUDITING_CLIENT_TEMPLATE.FAT&amp;display_string=Audit&amp;VAR:KEY=NCDGDKVMTI&amp;VAR:QUERY=RkZfRU5UUlBSX1ZBTF9EQUlMWSgzOTExMik=&amp;WINDOW=FIRST_POPUP&amp;HEIGHT=450&amp;WIDTH=450&amp;START_MA","XIMIZED=FALSE&amp;VAR:CALENDAR=US&amp;VAR:SYMBOL=MAR&amp;VAR:INDEX=0"}</definedName>
    <definedName name="_6753__FDSAUDITLINK__" hidden="1">{"fdsup://directions/FAT Viewer?action=UPDATE&amp;creator=factset&amp;DYN_ARGS=TRUE&amp;DOC_NAME=FAT:FQL_AUDITING_CLIENT_TEMPLATE.FAT&amp;display_string=Audit&amp;VAR:KEY=NCDGDKVMTI&amp;VAR:QUERY=RkZfRU5UUlBSX1ZBTF9EQUlMWSgzOTExMik=&amp;WINDOW=FIRST_POPUP&amp;HEIGHT=450&amp;WIDTH=450&amp;START_MA","XIMIZED=FALSE&amp;VAR:CALENDAR=US&amp;VAR:SYMBOL=MAR&amp;VAR:INDEX=0"}</definedName>
    <definedName name="_6754__FDSAUDITLINK__" localSheetId="2" hidden="1">{"fdsup://directions/FAT Viewer?action=UPDATE&amp;creator=factset&amp;DYN_ARGS=TRUE&amp;DOC_NAME=FAT:FQL_AUDITING_CLIENT_TEMPLATE.FAT&amp;display_string=Audit&amp;VAR:KEY=RODUDUDYRA&amp;VAR:QUERY=RkZfRU5UUlBSX1ZBTF9EQUlMWSgzOTExMik=&amp;WINDOW=FIRST_POPUP&amp;HEIGHT=450&amp;WIDTH=450&amp;START_MA","XIMIZED=FALSE&amp;VAR:CALENDAR=US&amp;VAR:SYMBOL=CHH&amp;VAR:INDEX=0"}</definedName>
    <definedName name="_6754__FDSAUDITLINK__" hidden="1">{"fdsup://directions/FAT Viewer?action=UPDATE&amp;creator=factset&amp;DYN_ARGS=TRUE&amp;DOC_NAME=FAT:FQL_AUDITING_CLIENT_TEMPLATE.FAT&amp;display_string=Audit&amp;VAR:KEY=RODUDUDYRA&amp;VAR:QUERY=RkZfRU5UUlBSX1ZBTF9EQUlMWSgzOTExMik=&amp;WINDOW=FIRST_POPUP&amp;HEIGHT=450&amp;WIDTH=450&amp;START_MA","XIMIZED=FALSE&amp;VAR:CALENDAR=US&amp;VAR:SYMBOL=CHH&amp;VAR:INDEX=0"}</definedName>
    <definedName name="_6755__FDSAUDITLINK__" localSheetId="2" hidden="1">{"fdsup://directions/FAT Viewer?action=UPDATE&amp;creator=factset&amp;DYN_ARGS=TRUE&amp;DOC_NAME=FAT:FQL_AUDITING_CLIENT_TEMPLATE.FAT&amp;display_string=Audit&amp;VAR:KEY=FIDOFIJKJI&amp;VAR:QUERY=RkZfRU5UUlBSX1ZBTF9EQUlMWSgzOTExMik=&amp;WINDOW=FIRST_POPUP&amp;HEIGHT=450&amp;WIDTH=450&amp;START_MA","XIMIZED=FALSE&amp;VAR:CALENDAR=US&amp;VAR:SYMBOL=WYN&amp;VAR:INDEX=0"}</definedName>
    <definedName name="_6755__FDSAUDITLINK__" hidden="1">{"fdsup://directions/FAT Viewer?action=UPDATE&amp;creator=factset&amp;DYN_ARGS=TRUE&amp;DOC_NAME=FAT:FQL_AUDITING_CLIENT_TEMPLATE.FAT&amp;display_string=Audit&amp;VAR:KEY=FIDOFIJKJI&amp;VAR:QUERY=RkZfRU5UUlBSX1ZBTF9EQUlMWSgzOTExMik=&amp;WINDOW=FIRST_POPUP&amp;HEIGHT=450&amp;WIDTH=450&amp;START_MA","XIMIZED=FALSE&amp;VAR:CALENDAR=US&amp;VAR:SYMBOL=WYN&amp;VAR:INDEX=0"}</definedName>
    <definedName name="_6756__FDSAUDITLINK__" localSheetId="2" hidden="1">{"fdsup://directions/FAT Viewer?action=UPDATE&amp;creator=factset&amp;DYN_ARGS=TRUE&amp;DOC_NAME=FAT:FQL_AUDITING_CLIENT_TEMPLATE.FAT&amp;display_string=Audit&amp;VAR:KEY=BYFATWLSZU&amp;VAR:QUERY=RkZfRU5UUlBSX1ZBTF9EQUlMWSgzOTExMSk=&amp;WINDOW=FIRST_POPUP&amp;HEIGHT=450&amp;WIDTH=450&amp;START_MA","XIMIZED=FALSE&amp;VAR:CALENDAR=US&amp;VAR:SYMBOL=H&amp;VAR:INDEX=0"}</definedName>
    <definedName name="_6756__FDSAUDITLINK__" hidden="1">{"fdsup://directions/FAT Viewer?action=UPDATE&amp;creator=factset&amp;DYN_ARGS=TRUE&amp;DOC_NAME=FAT:FQL_AUDITING_CLIENT_TEMPLATE.FAT&amp;display_string=Audit&amp;VAR:KEY=BYFATWLSZU&amp;VAR:QUERY=RkZfRU5UUlBSX1ZBTF9EQUlMWSgzOTExMSk=&amp;WINDOW=FIRST_POPUP&amp;HEIGHT=450&amp;WIDTH=450&amp;START_MA","XIMIZED=FALSE&amp;VAR:CALENDAR=US&amp;VAR:SYMBOL=H&amp;VAR:INDEX=0"}</definedName>
    <definedName name="_6757__FDSAUDITLINK__" localSheetId="2" hidden="1">{"fdsup://directions/FAT Viewer?action=UPDATE&amp;creator=factset&amp;DYN_ARGS=TRUE&amp;DOC_NAME=FAT:FQL_AUDITING_CLIENT_TEMPLATE.FAT&amp;display_string=Audit&amp;VAR:KEY=NWHWPOFWXW&amp;VAR:QUERY=RkZfRU5UUlBSX1ZBTF9EQUlMWSgzOTExMSk=&amp;WINDOW=FIRST_POPUP&amp;HEIGHT=450&amp;WIDTH=450&amp;START_MA","XIMIZED=FALSE&amp;VAR:CALENDAR=US&amp;VAR:SYMBOL=HOT&amp;VAR:INDEX=0"}</definedName>
    <definedName name="_6757__FDSAUDITLINK__" hidden="1">{"fdsup://directions/FAT Viewer?action=UPDATE&amp;creator=factset&amp;DYN_ARGS=TRUE&amp;DOC_NAME=FAT:FQL_AUDITING_CLIENT_TEMPLATE.FAT&amp;display_string=Audit&amp;VAR:KEY=NWHWPOFWXW&amp;VAR:QUERY=RkZfRU5UUlBSX1ZBTF9EQUlMWSgzOTExMSk=&amp;WINDOW=FIRST_POPUP&amp;HEIGHT=450&amp;WIDTH=450&amp;START_MA","XIMIZED=FALSE&amp;VAR:CALENDAR=US&amp;VAR:SYMBOL=HOT&amp;VAR:INDEX=0"}</definedName>
    <definedName name="_6758__FDSAUDITLINK__" localSheetId="2" hidden="1">{"fdsup://directions/FAT Viewer?action=UPDATE&amp;creator=factset&amp;DYN_ARGS=TRUE&amp;DOC_NAME=FAT:FQL_AUDITING_CLIENT_TEMPLATE.FAT&amp;display_string=Audit&amp;VAR:KEY=ZQHKTYJQZE&amp;VAR:QUERY=RkZfRU5UUlBSX1ZBTF9EQUlMWSgzOTExMSk=&amp;WINDOW=FIRST_POPUP&amp;HEIGHT=450&amp;WIDTH=450&amp;START_MA","XIMIZED=FALSE&amp;VAR:CALENDAR=US&amp;VAR:SYMBOL=585284&amp;VAR:INDEX=0"}</definedName>
    <definedName name="_6758__FDSAUDITLINK__" hidden="1">{"fdsup://directions/FAT Viewer?action=UPDATE&amp;creator=factset&amp;DYN_ARGS=TRUE&amp;DOC_NAME=FAT:FQL_AUDITING_CLIENT_TEMPLATE.FAT&amp;display_string=Audit&amp;VAR:KEY=ZQHKTYJQZE&amp;VAR:QUERY=RkZfRU5UUlBSX1ZBTF9EQUlMWSgzOTExMSk=&amp;WINDOW=FIRST_POPUP&amp;HEIGHT=450&amp;WIDTH=450&amp;START_MA","XIMIZED=FALSE&amp;VAR:CALENDAR=US&amp;VAR:SYMBOL=585284&amp;VAR:INDEX=0"}</definedName>
    <definedName name="_6759__FDSAUDITLINK__" localSheetId="2" hidden="1">{"fdsup://directions/FAT Viewer?action=UPDATE&amp;creator=factset&amp;DYN_ARGS=TRUE&amp;DOC_NAME=FAT:FQL_AUDITING_CLIENT_TEMPLATE.FAT&amp;display_string=Audit&amp;VAR:KEY=PQRWZSFKFY&amp;VAR:QUERY=RkZfRU5UUlBSX1ZBTF9EQUlMWSgzOTExMSk=&amp;WINDOW=FIRST_POPUP&amp;HEIGHT=450&amp;WIDTH=450&amp;START_MA","XIMIZED=FALSE&amp;VAR:CALENDAR=US&amp;VAR:SYMBOL=MAR&amp;VAR:INDEX=0"}</definedName>
    <definedName name="_6759__FDSAUDITLINK__" hidden="1">{"fdsup://directions/FAT Viewer?action=UPDATE&amp;creator=factset&amp;DYN_ARGS=TRUE&amp;DOC_NAME=FAT:FQL_AUDITING_CLIENT_TEMPLATE.FAT&amp;display_string=Audit&amp;VAR:KEY=PQRWZSFKFY&amp;VAR:QUERY=RkZfRU5UUlBSX1ZBTF9EQUlMWSgzOTExMSk=&amp;WINDOW=FIRST_POPUP&amp;HEIGHT=450&amp;WIDTH=450&amp;START_MA","XIMIZED=FALSE&amp;VAR:CALENDAR=US&amp;VAR:SYMBOL=MAR&amp;VAR:INDEX=0"}</definedName>
    <definedName name="_676__________123Graph_XCHART_1" hidden="1">#REF!</definedName>
    <definedName name="_67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76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6760__FDSAUDITLINK__" localSheetId="2" hidden="1">{"fdsup://directions/FAT Viewer?action=UPDATE&amp;creator=factset&amp;DYN_ARGS=TRUE&amp;DOC_NAME=FAT:FQL_AUDITING_CLIENT_TEMPLATE.FAT&amp;display_string=Audit&amp;VAR:KEY=BCLGBQPWXO&amp;VAR:QUERY=RkZfRU5UUlBSX1ZBTF9EQUlMWSgzOTExMSk=&amp;WINDOW=FIRST_POPUP&amp;HEIGHT=450&amp;WIDTH=450&amp;START_MA","XIMIZED=FALSE&amp;VAR:CALENDAR=US&amp;VAR:SYMBOL=CHH&amp;VAR:INDEX=0"}</definedName>
    <definedName name="_6760__FDSAUDITLINK__" hidden="1">{"fdsup://directions/FAT Viewer?action=UPDATE&amp;creator=factset&amp;DYN_ARGS=TRUE&amp;DOC_NAME=FAT:FQL_AUDITING_CLIENT_TEMPLATE.FAT&amp;display_string=Audit&amp;VAR:KEY=BCLGBQPWXO&amp;VAR:QUERY=RkZfRU5UUlBSX1ZBTF9EQUlMWSgzOTExMSk=&amp;WINDOW=FIRST_POPUP&amp;HEIGHT=450&amp;WIDTH=450&amp;START_MA","XIMIZED=FALSE&amp;VAR:CALENDAR=US&amp;VAR:SYMBOL=CHH&amp;VAR:INDEX=0"}</definedName>
    <definedName name="_6761__FDSAUDITLINK__" localSheetId="2" hidden="1">{"fdsup://directions/FAT Viewer?action=UPDATE&amp;creator=factset&amp;DYN_ARGS=TRUE&amp;DOC_NAME=FAT:FQL_AUDITING_CLIENT_TEMPLATE.FAT&amp;display_string=Audit&amp;VAR:KEY=LMLUVURINI&amp;VAR:QUERY=RkZfRU5UUlBSX1ZBTF9EQUlMWSgzOTExMSk=&amp;WINDOW=FIRST_POPUP&amp;HEIGHT=450&amp;WIDTH=450&amp;START_MA","XIMIZED=FALSE&amp;VAR:CALENDAR=US&amp;VAR:SYMBOL=WYN&amp;VAR:INDEX=0"}</definedName>
    <definedName name="_6761__FDSAUDITLINK__" hidden="1">{"fdsup://directions/FAT Viewer?action=UPDATE&amp;creator=factset&amp;DYN_ARGS=TRUE&amp;DOC_NAME=FAT:FQL_AUDITING_CLIENT_TEMPLATE.FAT&amp;display_string=Audit&amp;VAR:KEY=LMLUVURINI&amp;VAR:QUERY=RkZfRU5UUlBSX1ZBTF9EQUlMWSgzOTExMSk=&amp;WINDOW=FIRST_POPUP&amp;HEIGHT=450&amp;WIDTH=450&amp;START_MA","XIMIZED=FALSE&amp;VAR:CALENDAR=US&amp;VAR:SYMBOL=WYN&amp;VAR:INDEX=0"}</definedName>
    <definedName name="_6762__FDSAUDITLINK__" localSheetId="2" hidden="1">{"fdsup://directions/FAT Viewer?action=UPDATE&amp;creator=factset&amp;DYN_ARGS=TRUE&amp;DOC_NAME=FAT:FQL_AUDITING_CLIENT_TEMPLATE.FAT&amp;display_string=Audit&amp;VAR:KEY=TGLELUXUPO&amp;VAR:QUERY=RkZfRU5UUlBSX1ZBTF9EQUlMWSgzOTEwOCk=&amp;WINDOW=FIRST_POPUP&amp;HEIGHT=450&amp;WIDTH=450&amp;START_MA","XIMIZED=FALSE&amp;VAR:CALENDAR=US&amp;VAR:SYMBOL=H&amp;VAR:INDEX=0"}</definedName>
    <definedName name="_6762__FDSAUDITLINK__" hidden="1">{"fdsup://directions/FAT Viewer?action=UPDATE&amp;creator=factset&amp;DYN_ARGS=TRUE&amp;DOC_NAME=FAT:FQL_AUDITING_CLIENT_TEMPLATE.FAT&amp;display_string=Audit&amp;VAR:KEY=TGLELUXUPO&amp;VAR:QUERY=RkZfRU5UUlBSX1ZBTF9EQUlMWSgzOTEwOCk=&amp;WINDOW=FIRST_POPUP&amp;HEIGHT=450&amp;WIDTH=450&amp;START_MA","XIMIZED=FALSE&amp;VAR:CALENDAR=US&amp;VAR:SYMBOL=H&amp;VAR:INDEX=0"}</definedName>
    <definedName name="_6763__FDSAUDITLINK__" localSheetId="2" hidden="1">{"fdsup://directions/FAT Viewer?action=UPDATE&amp;creator=factset&amp;DYN_ARGS=TRUE&amp;DOC_NAME=FAT:FQL_AUDITING_CLIENT_TEMPLATE.FAT&amp;display_string=Audit&amp;VAR:KEY=LUHOFWVMDM&amp;VAR:QUERY=RkZfRU5UUlBSX1ZBTF9EQUlMWSgzOTEwOCk=&amp;WINDOW=FIRST_POPUP&amp;HEIGHT=450&amp;WIDTH=450&amp;START_MA","XIMIZED=FALSE&amp;VAR:CALENDAR=US&amp;VAR:SYMBOL=HOT&amp;VAR:INDEX=0"}</definedName>
    <definedName name="_6763__FDSAUDITLINK__" hidden="1">{"fdsup://directions/FAT Viewer?action=UPDATE&amp;creator=factset&amp;DYN_ARGS=TRUE&amp;DOC_NAME=FAT:FQL_AUDITING_CLIENT_TEMPLATE.FAT&amp;display_string=Audit&amp;VAR:KEY=LUHOFWVMDM&amp;VAR:QUERY=RkZfRU5UUlBSX1ZBTF9EQUlMWSgzOTEwOCk=&amp;WINDOW=FIRST_POPUP&amp;HEIGHT=450&amp;WIDTH=450&amp;START_MA","XIMIZED=FALSE&amp;VAR:CALENDAR=US&amp;VAR:SYMBOL=HOT&amp;VAR:INDEX=0"}</definedName>
    <definedName name="_6764__FDSAUDITLINK__" localSheetId="2" hidden="1">{"fdsup://directions/FAT Viewer?action=UPDATE&amp;creator=factset&amp;DYN_ARGS=TRUE&amp;DOC_NAME=FAT:FQL_AUDITING_CLIENT_TEMPLATE.FAT&amp;display_string=Audit&amp;VAR:KEY=FGPMNGBAXA&amp;VAR:QUERY=RkZfRU5UUlBSX1ZBTF9EQUlMWSgzOTEwOCk=&amp;WINDOW=FIRST_POPUP&amp;HEIGHT=450&amp;WIDTH=450&amp;START_MA","XIMIZED=FALSE&amp;VAR:CALENDAR=US&amp;VAR:SYMBOL=585284&amp;VAR:INDEX=0"}</definedName>
    <definedName name="_6764__FDSAUDITLINK__" hidden="1">{"fdsup://directions/FAT Viewer?action=UPDATE&amp;creator=factset&amp;DYN_ARGS=TRUE&amp;DOC_NAME=FAT:FQL_AUDITING_CLIENT_TEMPLATE.FAT&amp;display_string=Audit&amp;VAR:KEY=FGPMNGBAXA&amp;VAR:QUERY=RkZfRU5UUlBSX1ZBTF9EQUlMWSgzOTEwOCk=&amp;WINDOW=FIRST_POPUP&amp;HEIGHT=450&amp;WIDTH=450&amp;START_MA","XIMIZED=FALSE&amp;VAR:CALENDAR=US&amp;VAR:SYMBOL=585284&amp;VAR:INDEX=0"}</definedName>
    <definedName name="_6765__FDSAUDITLINK__" localSheetId="2" hidden="1">{"fdsup://directions/FAT Viewer?action=UPDATE&amp;creator=factset&amp;DYN_ARGS=TRUE&amp;DOC_NAME=FAT:FQL_AUDITING_CLIENT_TEMPLATE.FAT&amp;display_string=Audit&amp;VAR:KEY=FQBCRCNITU&amp;VAR:QUERY=RkZfRU5UUlBSX1ZBTF9EQUlMWSgzOTEwOCk=&amp;WINDOW=FIRST_POPUP&amp;HEIGHT=450&amp;WIDTH=450&amp;START_MA","XIMIZED=FALSE&amp;VAR:CALENDAR=US&amp;VAR:SYMBOL=MAR&amp;VAR:INDEX=0"}</definedName>
    <definedName name="_6765__FDSAUDITLINK__" hidden="1">{"fdsup://directions/FAT Viewer?action=UPDATE&amp;creator=factset&amp;DYN_ARGS=TRUE&amp;DOC_NAME=FAT:FQL_AUDITING_CLIENT_TEMPLATE.FAT&amp;display_string=Audit&amp;VAR:KEY=FQBCRCNITU&amp;VAR:QUERY=RkZfRU5UUlBSX1ZBTF9EQUlMWSgzOTEwOCk=&amp;WINDOW=FIRST_POPUP&amp;HEIGHT=450&amp;WIDTH=450&amp;START_MA","XIMIZED=FALSE&amp;VAR:CALENDAR=US&amp;VAR:SYMBOL=MAR&amp;VAR:INDEX=0"}</definedName>
    <definedName name="_6766__FDSAUDITLINK__" localSheetId="2" hidden="1">{"fdsup://directions/FAT Viewer?action=UPDATE&amp;creator=factset&amp;DYN_ARGS=TRUE&amp;DOC_NAME=FAT:FQL_AUDITING_CLIENT_TEMPLATE.FAT&amp;display_string=Audit&amp;VAR:KEY=PERUHSJORC&amp;VAR:QUERY=RkZfRU5UUlBSX1ZBTF9EQUlMWSgzOTEwOCk=&amp;WINDOW=FIRST_POPUP&amp;HEIGHT=450&amp;WIDTH=450&amp;START_MA","XIMIZED=FALSE&amp;VAR:CALENDAR=US&amp;VAR:SYMBOL=CHH&amp;VAR:INDEX=0"}</definedName>
    <definedName name="_6766__FDSAUDITLINK__" hidden="1">{"fdsup://directions/FAT Viewer?action=UPDATE&amp;creator=factset&amp;DYN_ARGS=TRUE&amp;DOC_NAME=FAT:FQL_AUDITING_CLIENT_TEMPLATE.FAT&amp;display_string=Audit&amp;VAR:KEY=PERUHSJORC&amp;VAR:QUERY=RkZfRU5UUlBSX1ZBTF9EQUlMWSgzOTEwOCk=&amp;WINDOW=FIRST_POPUP&amp;HEIGHT=450&amp;WIDTH=450&amp;START_MA","XIMIZED=FALSE&amp;VAR:CALENDAR=US&amp;VAR:SYMBOL=CHH&amp;VAR:INDEX=0"}</definedName>
    <definedName name="_6767__FDSAUDITLINK__" localSheetId="2" hidden="1">{"fdsup://directions/FAT Viewer?action=UPDATE&amp;creator=factset&amp;DYN_ARGS=TRUE&amp;DOC_NAME=FAT:FQL_AUDITING_CLIENT_TEMPLATE.FAT&amp;display_string=Audit&amp;VAR:KEY=BWJKVMZGXQ&amp;VAR:QUERY=RkZfRU5UUlBSX1ZBTF9EQUlMWSgzOTEwOCk=&amp;WINDOW=FIRST_POPUP&amp;HEIGHT=450&amp;WIDTH=450&amp;START_MA","XIMIZED=FALSE&amp;VAR:CALENDAR=US&amp;VAR:SYMBOL=WYN&amp;VAR:INDEX=0"}</definedName>
    <definedName name="_6767__FDSAUDITLINK__" hidden="1">{"fdsup://directions/FAT Viewer?action=UPDATE&amp;creator=factset&amp;DYN_ARGS=TRUE&amp;DOC_NAME=FAT:FQL_AUDITING_CLIENT_TEMPLATE.FAT&amp;display_string=Audit&amp;VAR:KEY=BWJKVMZGXQ&amp;VAR:QUERY=RkZfRU5UUlBSX1ZBTF9EQUlMWSgzOTEwOCk=&amp;WINDOW=FIRST_POPUP&amp;HEIGHT=450&amp;WIDTH=450&amp;START_MA","XIMIZED=FALSE&amp;VAR:CALENDAR=US&amp;VAR:SYMBOL=WYN&amp;VAR:INDEX=0"}</definedName>
    <definedName name="_6768__FDSAUDITLINK__" localSheetId="2" hidden="1">{"fdsup://directions/FAT Viewer?action=UPDATE&amp;creator=factset&amp;DYN_ARGS=TRUE&amp;DOC_NAME=FAT:FQL_AUDITING_CLIENT_TEMPLATE.FAT&amp;display_string=Audit&amp;VAR:KEY=BUBMBQBOLU&amp;VAR:QUERY=RkZfRU5UUlBSX1ZBTF9EQUlMWSgzOTEwNyk=&amp;WINDOW=FIRST_POPUP&amp;HEIGHT=450&amp;WIDTH=450&amp;START_MA","XIMIZED=FALSE&amp;VAR:CALENDAR=US&amp;VAR:SYMBOL=H&amp;VAR:INDEX=0"}</definedName>
    <definedName name="_6768__FDSAUDITLINK__" hidden="1">{"fdsup://directions/FAT Viewer?action=UPDATE&amp;creator=factset&amp;DYN_ARGS=TRUE&amp;DOC_NAME=FAT:FQL_AUDITING_CLIENT_TEMPLATE.FAT&amp;display_string=Audit&amp;VAR:KEY=BUBMBQBOLU&amp;VAR:QUERY=RkZfRU5UUlBSX1ZBTF9EQUlMWSgzOTEwNyk=&amp;WINDOW=FIRST_POPUP&amp;HEIGHT=450&amp;WIDTH=450&amp;START_MA","XIMIZED=FALSE&amp;VAR:CALENDAR=US&amp;VAR:SYMBOL=H&amp;VAR:INDEX=0"}</definedName>
    <definedName name="_6769__FDSAUDITLINK__" localSheetId="2" hidden="1">{"fdsup://directions/FAT Viewer?action=UPDATE&amp;creator=factset&amp;DYN_ARGS=TRUE&amp;DOC_NAME=FAT:FQL_AUDITING_CLIENT_TEMPLATE.FAT&amp;display_string=Audit&amp;VAR:KEY=BQBKRKXENY&amp;VAR:QUERY=RkZfRU5UUlBSX1ZBTF9EQUlMWSgzOTEwNyk=&amp;WINDOW=FIRST_POPUP&amp;HEIGHT=450&amp;WIDTH=450&amp;START_MA","XIMIZED=FALSE&amp;VAR:CALENDAR=US&amp;VAR:SYMBOL=HOT&amp;VAR:INDEX=0"}</definedName>
    <definedName name="_6769__FDSAUDITLINK__" hidden="1">{"fdsup://directions/FAT Viewer?action=UPDATE&amp;creator=factset&amp;DYN_ARGS=TRUE&amp;DOC_NAME=FAT:FQL_AUDITING_CLIENT_TEMPLATE.FAT&amp;display_string=Audit&amp;VAR:KEY=BQBKRKXENY&amp;VAR:QUERY=RkZfRU5UUlBSX1ZBTF9EQUlMWSgzOTEwNyk=&amp;WINDOW=FIRST_POPUP&amp;HEIGHT=450&amp;WIDTH=450&amp;START_MA","XIMIZED=FALSE&amp;VAR:CALENDAR=US&amp;VAR:SYMBOL=HOT&amp;VAR:INDEX=0"}</definedName>
    <definedName name="_677__________123Graph_XCHART_10" hidden="1">#REF!</definedName>
    <definedName name="_67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677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6770__FDSAUDITLINK__" localSheetId="2" hidden="1">{"fdsup://directions/FAT Viewer?action=UPDATE&amp;creator=factset&amp;DYN_ARGS=TRUE&amp;DOC_NAME=FAT:FQL_AUDITING_CLIENT_TEMPLATE.FAT&amp;display_string=Audit&amp;VAR:KEY=ZOZQRMNQPK&amp;VAR:QUERY=RkZfRU5UUlBSX1ZBTF9EQUlMWSgzOTEwNyk=&amp;WINDOW=FIRST_POPUP&amp;HEIGHT=450&amp;WIDTH=450&amp;START_MA","XIMIZED=FALSE&amp;VAR:CALENDAR=US&amp;VAR:SYMBOL=585284&amp;VAR:INDEX=0"}</definedName>
    <definedName name="_6770__FDSAUDITLINK__" hidden="1">{"fdsup://directions/FAT Viewer?action=UPDATE&amp;creator=factset&amp;DYN_ARGS=TRUE&amp;DOC_NAME=FAT:FQL_AUDITING_CLIENT_TEMPLATE.FAT&amp;display_string=Audit&amp;VAR:KEY=ZOZQRMNQPK&amp;VAR:QUERY=RkZfRU5UUlBSX1ZBTF9EQUlMWSgzOTEwNyk=&amp;WINDOW=FIRST_POPUP&amp;HEIGHT=450&amp;WIDTH=450&amp;START_MA","XIMIZED=FALSE&amp;VAR:CALENDAR=US&amp;VAR:SYMBOL=585284&amp;VAR:INDEX=0"}</definedName>
    <definedName name="_6771__FDSAUDITLINK__" localSheetId="2" hidden="1">{"fdsup://directions/FAT Viewer?action=UPDATE&amp;creator=factset&amp;DYN_ARGS=TRUE&amp;DOC_NAME=FAT:FQL_AUDITING_CLIENT_TEMPLATE.FAT&amp;display_string=Audit&amp;VAR:KEY=JYJUTMJCJW&amp;VAR:QUERY=RkZfRU5UUlBSX1ZBTF9EQUlMWSgzOTEwNyk=&amp;WINDOW=FIRST_POPUP&amp;HEIGHT=450&amp;WIDTH=450&amp;START_MA","XIMIZED=FALSE&amp;VAR:CALENDAR=US&amp;VAR:SYMBOL=MAR&amp;VAR:INDEX=0"}</definedName>
    <definedName name="_6771__FDSAUDITLINK__" hidden="1">{"fdsup://directions/FAT Viewer?action=UPDATE&amp;creator=factset&amp;DYN_ARGS=TRUE&amp;DOC_NAME=FAT:FQL_AUDITING_CLIENT_TEMPLATE.FAT&amp;display_string=Audit&amp;VAR:KEY=JYJUTMJCJW&amp;VAR:QUERY=RkZfRU5UUlBSX1ZBTF9EQUlMWSgzOTEwNyk=&amp;WINDOW=FIRST_POPUP&amp;HEIGHT=450&amp;WIDTH=450&amp;START_MA","XIMIZED=FALSE&amp;VAR:CALENDAR=US&amp;VAR:SYMBOL=MAR&amp;VAR:INDEX=0"}</definedName>
    <definedName name="_6772__FDSAUDITLINK__" localSheetId="2" hidden="1">{"fdsup://directions/FAT Viewer?action=UPDATE&amp;creator=factset&amp;DYN_ARGS=TRUE&amp;DOC_NAME=FAT:FQL_AUDITING_CLIENT_TEMPLATE.FAT&amp;display_string=Audit&amp;VAR:KEY=VODYHELYTG&amp;VAR:QUERY=RkZfRU5UUlBSX1ZBTF9EQUlMWSgzOTEwNyk=&amp;WINDOW=FIRST_POPUP&amp;HEIGHT=450&amp;WIDTH=450&amp;START_MA","XIMIZED=FALSE&amp;VAR:CALENDAR=US&amp;VAR:SYMBOL=CHH&amp;VAR:INDEX=0"}</definedName>
    <definedName name="_6772__FDSAUDITLINK__" hidden="1">{"fdsup://directions/FAT Viewer?action=UPDATE&amp;creator=factset&amp;DYN_ARGS=TRUE&amp;DOC_NAME=FAT:FQL_AUDITING_CLIENT_TEMPLATE.FAT&amp;display_string=Audit&amp;VAR:KEY=VODYHELYTG&amp;VAR:QUERY=RkZfRU5UUlBSX1ZBTF9EQUlMWSgzOTEwNyk=&amp;WINDOW=FIRST_POPUP&amp;HEIGHT=450&amp;WIDTH=450&amp;START_MA","XIMIZED=FALSE&amp;VAR:CALENDAR=US&amp;VAR:SYMBOL=CHH&amp;VAR:INDEX=0"}</definedName>
    <definedName name="_6773__FDSAUDITLINK__" localSheetId="2" hidden="1">{"fdsup://directions/FAT Viewer?action=UPDATE&amp;creator=factset&amp;DYN_ARGS=TRUE&amp;DOC_NAME=FAT:FQL_AUDITING_CLIENT_TEMPLATE.FAT&amp;display_string=Audit&amp;VAR:KEY=PCTWFETQBG&amp;VAR:QUERY=RkZfRU5UUlBSX1ZBTF9EQUlMWSgzOTEwNyk=&amp;WINDOW=FIRST_POPUP&amp;HEIGHT=450&amp;WIDTH=450&amp;START_MA","XIMIZED=FALSE&amp;VAR:CALENDAR=US&amp;VAR:SYMBOL=WYN&amp;VAR:INDEX=0"}</definedName>
    <definedName name="_6773__FDSAUDITLINK__" hidden="1">{"fdsup://directions/FAT Viewer?action=UPDATE&amp;creator=factset&amp;DYN_ARGS=TRUE&amp;DOC_NAME=FAT:FQL_AUDITING_CLIENT_TEMPLATE.FAT&amp;display_string=Audit&amp;VAR:KEY=PCTWFETQBG&amp;VAR:QUERY=RkZfRU5UUlBSX1ZBTF9EQUlMWSgzOTEwNyk=&amp;WINDOW=FIRST_POPUP&amp;HEIGHT=450&amp;WIDTH=450&amp;START_MA","XIMIZED=FALSE&amp;VAR:CALENDAR=US&amp;VAR:SYMBOL=WYN&amp;VAR:INDEX=0"}</definedName>
    <definedName name="_6774__FDSAUDITLINK__" localSheetId="2" hidden="1">{"fdsup://directions/FAT Viewer?action=UPDATE&amp;creator=factset&amp;DYN_ARGS=TRUE&amp;DOC_NAME=FAT:FQL_AUDITING_CLIENT_TEMPLATE.FAT&amp;display_string=Audit&amp;VAR:KEY=TCJGXCTEFG&amp;VAR:QUERY=RkZfRU5UUlBSX1ZBTF9EQUlMWSgzOTEwNik=&amp;WINDOW=FIRST_POPUP&amp;HEIGHT=450&amp;WIDTH=450&amp;START_MA","XIMIZED=FALSE&amp;VAR:CALENDAR=US&amp;VAR:SYMBOL=H&amp;VAR:INDEX=0"}</definedName>
    <definedName name="_6774__FDSAUDITLINK__" hidden="1">{"fdsup://directions/FAT Viewer?action=UPDATE&amp;creator=factset&amp;DYN_ARGS=TRUE&amp;DOC_NAME=FAT:FQL_AUDITING_CLIENT_TEMPLATE.FAT&amp;display_string=Audit&amp;VAR:KEY=TCJGXCTEFG&amp;VAR:QUERY=RkZfRU5UUlBSX1ZBTF9EQUlMWSgzOTEwNik=&amp;WINDOW=FIRST_POPUP&amp;HEIGHT=450&amp;WIDTH=450&amp;START_MA","XIMIZED=FALSE&amp;VAR:CALENDAR=US&amp;VAR:SYMBOL=H&amp;VAR:INDEX=0"}</definedName>
    <definedName name="_6775__FDSAUDITLINK__" localSheetId="2" hidden="1">{"fdsup://directions/FAT Viewer?action=UPDATE&amp;creator=factset&amp;DYN_ARGS=TRUE&amp;DOC_NAME=FAT:FQL_AUDITING_CLIENT_TEMPLATE.FAT&amp;display_string=Audit&amp;VAR:KEY=BIRYNONODE&amp;VAR:QUERY=RkZfRU5UUlBSX1ZBTF9EQUlMWSgzOTEwNik=&amp;WINDOW=FIRST_POPUP&amp;HEIGHT=450&amp;WIDTH=450&amp;START_MA","XIMIZED=FALSE&amp;VAR:CALENDAR=US&amp;VAR:SYMBOL=HOT&amp;VAR:INDEX=0"}</definedName>
    <definedName name="_6775__FDSAUDITLINK__" hidden="1">{"fdsup://directions/FAT Viewer?action=UPDATE&amp;creator=factset&amp;DYN_ARGS=TRUE&amp;DOC_NAME=FAT:FQL_AUDITING_CLIENT_TEMPLATE.FAT&amp;display_string=Audit&amp;VAR:KEY=BIRYNONODE&amp;VAR:QUERY=RkZfRU5UUlBSX1ZBTF9EQUlMWSgzOTEwNik=&amp;WINDOW=FIRST_POPUP&amp;HEIGHT=450&amp;WIDTH=450&amp;START_MA","XIMIZED=FALSE&amp;VAR:CALENDAR=US&amp;VAR:SYMBOL=HOT&amp;VAR:INDEX=0"}</definedName>
    <definedName name="_6776__FDSAUDITLINK__" localSheetId="2" hidden="1">{"fdsup://directions/FAT Viewer?action=UPDATE&amp;creator=factset&amp;DYN_ARGS=TRUE&amp;DOC_NAME=FAT:FQL_AUDITING_CLIENT_TEMPLATE.FAT&amp;display_string=Audit&amp;VAR:KEY=NWVEHYREXS&amp;VAR:QUERY=RkZfRU5UUlBSX1ZBTF9EQUlMWSgzOTEwNik=&amp;WINDOW=FIRST_POPUP&amp;HEIGHT=450&amp;WIDTH=450&amp;START_MA","XIMIZED=FALSE&amp;VAR:CALENDAR=US&amp;VAR:SYMBOL=585284&amp;VAR:INDEX=0"}</definedName>
    <definedName name="_6776__FDSAUDITLINK__" hidden="1">{"fdsup://directions/FAT Viewer?action=UPDATE&amp;creator=factset&amp;DYN_ARGS=TRUE&amp;DOC_NAME=FAT:FQL_AUDITING_CLIENT_TEMPLATE.FAT&amp;display_string=Audit&amp;VAR:KEY=NWVEHYREXS&amp;VAR:QUERY=RkZfRU5UUlBSX1ZBTF9EQUlMWSgzOTEwNik=&amp;WINDOW=FIRST_POPUP&amp;HEIGHT=450&amp;WIDTH=450&amp;START_MA","XIMIZED=FALSE&amp;VAR:CALENDAR=US&amp;VAR:SYMBOL=585284&amp;VAR:INDEX=0"}</definedName>
    <definedName name="_6777__FDSAUDITLINK__" localSheetId="2" hidden="1">{"fdsup://directions/FAT Viewer?action=UPDATE&amp;creator=factset&amp;DYN_ARGS=TRUE&amp;DOC_NAME=FAT:FQL_AUDITING_CLIENT_TEMPLATE.FAT&amp;display_string=Audit&amp;VAR:KEY=RSFAJKJCVS&amp;VAR:QUERY=RkZfRU5UUlBSX1ZBTF9EQUlMWSgzOTEwNik=&amp;WINDOW=FIRST_POPUP&amp;HEIGHT=450&amp;WIDTH=450&amp;START_MA","XIMIZED=FALSE&amp;VAR:CALENDAR=US&amp;VAR:SYMBOL=MAR&amp;VAR:INDEX=0"}</definedName>
    <definedName name="_6777__FDSAUDITLINK__" hidden="1">{"fdsup://directions/FAT Viewer?action=UPDATE&amp;creator=factset&amp;DYN_ARGS=TRUE&amp;DOC_NAME=FAT:FQL_AUDITING_CLIENT_TEMPLATE.FAT&amp;display_string=Audit&amp;VAR:KEY=RSFAJKJCVS&amp;VAR:QUERY=RkZfRU5UUlBSX1ZBTF9EQUlMWSgzOTEwNik=&amp;WINDOW=FIRST_POPUP&amp;HEIGHT=450&amp;WIDTH=450&amp;START_MA","XIMIZED=FALSE&amp;VAR:CALENDAR=US&amp;VAR:SYMBOL=MAR&amp;VAR:INDEX=0"}</definedName>
    <definedName name="_6778__FDSAUDITLINK__" localSheetId="2" hidden="1">{"fdsup://directions/FAT Viewer?action=UPDATE&amp;creator=factset&amp;DYN_ARGS=TRUE&amp;DOC_NAME=FAT:FQL_AUDITING_CLIENT_TEMPLATE.FAT&amp;display_string=Audit&amp;VAR:KEY=RABEJCHYJU&amp;VAR:QUERY=RkZfRU5UUlBSX1ZBTF9EQUlMWSgzOTEwNik=&amp;WINDOW=FIRST_POPUP&amp;HEIGHT=450&amp;WIDTH=450&amp;START_MA","XIMIZED=FALSE&amp;VAR:CALENDAR=US&amp;VAR:SYMBOL=CHH&amp;VAR:INDEX=0"}</definedName>
    <definedName name="_6778__FDSAUDITLINK__" hidden="1">{"fdsup://directions/FAT Viewer?action=UPDATE&amp;creator=factset&amp;DYN_ARGS=TRUE&amp;DOC_NAME=FAT:FQL_AUDITING_CLIENT_TEMPLATE.FAT&amp;display_string=Audit&amp;VAR:KEY=RABEJCHYJU&amp;VAR:QUERY=RkZfRU5UUlBSX1ZBTF9EQUlMWSgzOTEwNik=&amp;WINDOW=FIRST_POPUP&amp;HEIGHT=450&amp;WIDTH=450&amp;START_MA","XIMIZED=FALSE&amp;VAR:CALENDAR=US&amp;VAR:SYMBOL=CHH&amp;VAR:INDEX=0"}</definedName>
    <definedName name="_6779__FDSAUDITLINK__" localSheetId="2" hidden="1">{"fdsup://directions/FAT Viewer?action=UPDATE&amp;creator=factset&amp;DYN_ARGS=TRUE&amp;DOC_NAME=FAT:FQL_AUDITING_CLIENT_TEMPLATE.FAT&amp;display_string=Audit&amp;VAR:KEY=RMFMPGVSXI&amp;VAR:QUERY=RkZfRU5UUlBSX1ZBTF9EQUlMWSgzOTEwNik=&amp;WINDOW=FIRST_POPUP&amp;HEIGHT=450&amp;WIDTH=450&amp;START_MA","XIMIZED=FALSE&amp;VAR:CALENDAR=US&amp;VAR:SYMBOL=WYN&amp;VAR:INDEX=0"}</definedName>
    <definedName name="_6779__FDSAUDITLINK__" hidden="1">{"fdsup://directions/FAT Viewer?action=UPDATE&amp;creator=factset&amp;DYN_ARGS=TRUE&amp;DOC_NAME=FAT:FQL_AUDITING_CLIENT_TEMPLATE.FAT&amp;display_string=Audit&amp;VAR:KEY=RMFMPGVSXI&amp;VAR:QUERY=RkZfRU5UUlBSX1ZBTF9EQUlMWSgzOTEwNik=&amp;WINDOW=FIRST_POPUP&amp;HEIGHT=450&amp;WIDTH=450&amp;START_MA","XIMIZED=FALSE&amp;VAR:CALENDAR=US&amp;VAR:SYMBOL=WYN&amp;VAR:INDEX=0"}</definedName>
    <definedName name="_678__________123Graph_XCHART_11" hidden="1">#REF!</definedName>
    <definedName name="_67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78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6780__FDSAUDITLINK__" localSheetId="2" hidden="1">{"fdsup://directions/FAT Viewer?action=UPDATE&amp;creator=factset&amp;DYN_ARGS=TRUE&amp;DOC_NAME=FAT:FQL_AUDITING_CLIENT_TEMPLATE.FAT&amp;display_string=Audit&amp;VAR:KEY=LIPINYXIZU&amp;VAR:QUERY=RkZfRU5UUlBSX1ZBTF9EQUlMWSgzOTEwNSk=&amp;WINDOW=FIRST_POPUP&amp;HEIGHT=450&amp;WIDTH=450&amp;START_MA","XIMIZED=FALSE&amp;VAR:CALENDAR=US&amp;VAR:SYMBOL=H&amp;VAR:INDEX=0"}</definedName>
    <definedName name="_6780__FDSAUDITLINK__" hidden="1">{"fdsup://directions/FAT Viewer?action=UPDATE&amp;creator=factset&amp;DYN_ARGS=TRUE&amp;DOC_NAME=FAT:FQL_AUDITING_CLIENT_TEMPLATE.FAT&amp;display_string=Audit&amp;VAR:KEY=LIPINYXIZU&amp;VAR:QUERY=RkZfRU5UUlBSX1ZBTF9EQUlMWSgzOTEwNSk=&amp;WINDOW=FIRST_POPUP&amp;HEIGHT=450&amp;WIDTH=450&amp;START_MA","XIMIZED=FALSE&amp;VAR:CALENDAR=US&amp;VAR:SYMBOL=H&amp;VAR:INDEX=0"}</definedName>
    <definedName name="_6781__FDSAUDITLINK__" localSheetId="2" hidden="1">{"fdsup://directions/FAT Viewer?action=UPDATE&amp;creator=factset&amp;DYN_ARGS=TRUE&amp;DOC_NAME=FAT:FQL_AUDITING_CLIENT_TEMPLATE.FAT&amp;display_string=Audit&amp;VAR:KEY=DOVUHEFAXU&amp;VAR:QUERY=RkZfRU5UUlBSX1ZBTF9EQUlMWSgzOTEwNSk=&amp;WINDOW=FIRST_POPUP&amp;HEIGHT=450&amp;WIDTH=450&amp;START_MA","XIMIZED=FALSE&amp;VAR:CALENDAR=US&amp;VAR:SYMBOL=HOT&amp;VAR:INDEX=0"}</definedName>
    <definedName name="_6781__FDSAUDITLINK__" hidden="1">{"fdsup://directions/FAT Viewer?action=UPDATE&amp;creator=factset&amp;DYN_ARGS=TRUE&amp;DOC_NAME=FAT:FQL_AUDITING_CLIENT_TEMPLATE.FAT&amp;display_string=Audit&amp;VAR:KEY=DOVUHEFAXU&amp;VAR:QUERY=RkZfRU5UUlBSX1ZBTF9EQUlMWSgzOTEwNSk=&amp;WINDOW=FIRST_POPUP&amp;HEIGHT=450&amp;WIDTH=450&amp;START_MA","XIMIZED=FALSE&amp;VAR:CALENDAR=US&amp;VAR:SYMBOL=HOT&amp;VAR:INDEX=0"}</definedName>
    <definedName name="_6782__FDSAUDITLINK__" localSheetId="2" hidden="1">{"fdsup://directions/FAT Viewer?action=UPDATE&amp;creator=factset&amp;DYN_ARGS=TRUE&amp;DOC_NAME=FAT:FQL_AUDITING_CLIENT_TEMPLATE.FAT&amp;display_string=Audit&amp;VAR:KEY=RAZCLSDYLC&amp;VAR:QUERY=RkZfRU5UUlBSX1ZBTF9EQUlMWSgzOTEwNSk=&amp;WINDOW=FIRST_POPUP&amp;HEIGHT=450&amp;WIDTH=450&amp;START_MA","XIMIZED=FALSE&amp;VAR:CALENDAR=US&amp;VAR:SYMBOL=585284&amp;VAR:INDEX=0"}</definedName>
    <definedName name="_6782__FDSAUDITLINK__" hidden="1">{"fdsup://directions/FAT Viewer?action=UPDATE&amp;creator=factset&amp;DYN_ARGS=TRUE&amp;DOC_NAME=FAT:FQL_AUDITING_CLIENT_TEMPLATE.FAT&amp;display_string=Audit&amp;VAR:KEY=RAZCLSDYLC&amp;VAR:QUERY=RkZfRU5UUlBSX1ZBTF9EQUlMWSgzOTEwNSk=&amp;WINDOW=FIRST_POPUP&amp;HEIGHT=450&amp;WIDTH=450&amp;START_MA","XIMIZED=FALSE&amp;VAR:CALENDAR=US&amp;VAR:SYMBOL=585284&amp;VAR:INDEX=0"}</definedName>
    <definedName name="_6783__FDSAUDITLINK__" localSheetId="2" hidden="1">{"fdsup://directions/FAT Viewer?action=UPDATE&amp;creator=factset&amp;DYN_ARGS=TRUE&amp;DOC_NAME=FAT:FQL_AUDITING_CLIENT_TEMPLATE.FAT&amp;display_string=Audit&amp;VAR:KEY=FWFGBYLGVC&amp;VAR:QUERY=RkZfRU5UUlBSX1ZBTF9EQUlMWSgzOTEwNSk=&amp;WINDOW=FIRST_POPUP&amp;HEIGHT=450&amp;WIDTH=450&amp;START_MA","XIMIZED=FALSE&amp;VAR:CALENDAR=US&amp;VAR:SYMBOL=MAR&amp;VAR:INDEX=0"}</definedName>
    <definedName name="_6783__FDSAUDITLINK__" hidden="1">{"fdsup://directions/FAT Viewer?action=UPDATE&amp;creator=factset&amp;DYN_ARGS=TRUE&amp;DOC_NAME=FAT:FQL_AUDITING_CLIENT_TEMPLATE.FAT&amp;display_string=Audit&amp;VAR:KEY=FWFGBYLGVC&amp;VAR:QUERY=RkZfRU5UUlBSX1ZBTF9EQUlMWSgzOTEwNSk=&amp;WINDOW=FIRST_POPUP&amp;HEIGHT=450&amp;WIDTH=450&amp;START_MA","XIMIZED=FALSE&amp;VAR:CALENDAR=US&amp;VAR:SYMBOL=MAR&amp;VAR:INDEX=0"}</definedName>
    <definedName name="_6784__FDSAUDITLINK__" localSheetId="2" hidden="1">{"fdsup://directions/FAT Viewer?action=UPDATE&amp;creator=factset&amp;DYN_ARGS=TRUE&amp;DOC_NAME=FAT:FQL_AUDITING_CLIENT_TEMPLATE.FAT&amp;display_string=Audit&amp;VAR:KEY=JKFITQHIZE&amp;VAR:QUERY=RkZfRU5UUlBSX1ZBTF9EQUlMWSgzOTEwNSk=&amp;WINDOW=FIRST_POPUP&amp;HEIGHT=450&amp;WIDTH=450&amp;START_MA","XIMIZED=FALSE&amp;VAR:CALENDAR=US&amp;VAR:SYMBOL=CHH&amp;VAR:INDEX=0"}</definedName>
    <definedName name="_6784__FDSAUDITLINK__" hidden="1">{"fdsup://directions/FAT Viewer?action=UPDATE&amp;creator=factset&amp;DYN_ARGS=TRUE&amp;DOC_NAME=FAT:FQL_AUDITING_CLIENT_TEMPLATE.FAT&amp;display_string=Audit&amp;VAR:KEY=JKFITQHIZE&amp;VAR:QUERY=RkZfRU5UUlBSX1ZBTF9EQUlMWSgzOTEwNSk=&amp;WINDOW=FIRST_POPUP&amp;HEIGHT=450&amp;WIDTH=450&amp;START_MA","XIMIZED=FALSE&amp;VAR:CALENDAR=US&amp;VAR:SYMBOL=CHH&amp;VAR:INDEX=0"}</definedName>
    <definedName name="_6785__FDSAUDITLINK__" localSheetId="2" hidden="1">{"fdsup://directions/FAT Viewer?action=UPDATE&amp;creator=factset&amp;DYN_ARGS=TRUE&amp;DOC_NAME=FAT:FQL_AUDITING_CLIENT_TEMPLATE.FAT&amp;display_string=Audit&amp;VAR:KEY=FMNCHWHYLE&amp;VAR:QUERY=RkZfRU5UUlBSX1ZBTF9EQUlMWSgzOTEwNSk=&amp;WINDOW=FIRST_POPUP&amp;HEIGHT=450&amp;WIDTH=450&amp;START_MA","XIMIZED=FALSE&amp;VAR:CALENDAR=US&amp;VAR:SYMBOL=WYN&amp;VAR:INDEX=0"}</definedName>
    <definedName name="_6785__FDSAUDITLINK__" hidden="1">{"fdsup://directions/FAT Viewer?action=UPDATE&amp;creator=factset&amp;DYN_ARGS=TRUE&amp;DOC_NAME=FAT:FQL_AUDITING_CLIENT_TEMPLATE.FAT&amp;display_string=Audit&amp;VAR:KEY=FMNCHWHYLE&amp;VAR:QUERY=RkZfRU5UUlBSX1ZBTF9EQUlMWSgzOTEwNSk=&amp;WINDOW=FIRST_POPUP&amp;HEIGHT=450&amp;WIDTH=450&amp;START_MA","XIMIZED=FALSE&amp;VAR:CALENDAR=US&amp;VAR:SYMBOL=WYN&amp;VAR:INDEX=0"}</definedName>
    <definedName name="_6786__FDSAUDITLINK__" localSheetId="2" hidden="1">{"fdsup://directions/FAT Viewer?action=UPDATE&amp;creator=factset&amp;DYN_ARGS=TRUE&amp;DOC_NAME=FAT:FQL_AUDITING_CLIENT_TEMPLATE.FAT&amp;display_string=Audit&amp;VAR:KEY=PIBEVCJKBU&amp;VAR:QUERY=RkZfRU5UUlBSX1ZBTF9EQUlMWSgzOTEwNCk=&amp;WINDOW=FIRST_POPUP&amp;HEIGHT=450&amp;WIDTH=450&amp;START_MA","XIMIZED=FALSE&amp;VAR:CALENDAR=US&amp;VAR:SYMBOL=H&amp;VAR:INDEX=0"}</definedName>
    <definedName name="_6786__FDSAUDITLINK__" hidden="1">{"fdsup://directions/FAT Viewer?action=UPDATE&amp;creator=factset&amp;DYN_ARGS=TRUE&amp;DOC_NAME=FAT:FQL_AUDITING_CLIENT_TEMPLATE.FAT&amp;display_string=Audit&amp;VAR:KEY=PIBEVCJKBU&amp;VAR:QUERY=RkZfRU5UUlBSX1ZBTF9EQUlMWSgzOTEwNCk=&amp;WINDOW=FIRST_POPUP&amp;HEIGHT=450&amp;WIDTH=450&amp;START_MA","XIMIZED=FALSE&amp;VAR:CALENDAR=US&amp;VAR:SYMBOL=H&amp;VAR:INDEX=0"}</definedName>
    <definedName name="_6787__FDSAUDITLINK__" localSheetId="2" hidden="1">{"fdsup://directions/FAT Viewer?action=UPDATE&amp;creator=factset&amp;DYN_ARGS=TRUE&amp;DOC_NAME=FAT:FQL_AUDITING_CLIENT_TEMPLATE.FAT&amp;display_string=Audit&amp;VAR:KEY=FCRAVMRYJO&amp;VAR:QUERY=RkZfRU5UUlBSX1ZBTF9EQUlMWSgzOTEwNCk=&amp;WINDOW=FIRST_POPUP&amp;HEIGHT=450&amp;WIDTH=450&amp;START_MA","XIMIZED=FALSE&amp;VAR:CALENDAR=US&amp;VAR:SYMBOL=HOT&amp;VAR:INDEX=0"}</definedName>
    <definedName name="_6787__FDSAUDITLINK__" hidden="1">{"fdsup://directions/FAT Viewer?action=UPDATE&amp;creator=factset&amp;DYN_ARGS=TRUE&amp;DOC_NAME=FAT:FQL_AUDITING_CLIENT_TEMPLATE.FAT&amp;display_string=Audit&amp;VAR:KEY=FCRAVMRYJO&amp;VAR:QUERY=RkZfRU5UUlBSX1ZBTF9EQUlMWSgzOTEwNCk=&amp;WINDOW=FIRST_POPUP&amp;HEIGHT=450&amp;WIDTH=450&amp;START_MA","XIMIZED=FALSE&amp;VAR:CALENDAR=US&amp;VAR:SYMBOL=HOT&amp;VAR:INDEX=0"}</definedName>
    <definedName name="_6788__FDSAUDITLINK__" localSheetId="2" hidden="1">{"fdsup://directions/FAT Viewer?action=UPDATE&amp;creator=factset&amp;DYN_ARGS=TRUE&amp;DOC_NAME=FAT:FQL_AUDITING_CLIENT_TEMPLATE.FAT&amp;display_string=Audit&amp;VAR:KEY=DMPGPKLYXM&amp;VAR:QUERY=RkZfRU5UUlBSX1ZBTF9EQUlMWSgzOTEwNCk=&amp;WINDOW=FIRST_POPUP&amp;HEIGHT=450&amp;WIDTH=450&amp;START_MA","XIMIZED=FALSE&amp;VAR:CALENDAR=US&amp;VAR:SYMBOL=585284&amp;VAR:INDEX=0"}</definedName>
    <definedName name="_6788__FDSAUDITLINK__" hidden="1">{"fdsup://directions/FAT Viewer?action=UPDATE&amp;creator=factset&amp;DYN_ARGS=TRUE&amp;DOC_NAME=FAT:FQL_AUDITING_CLIENT_TEMPLATE.FAT&amp;display_string=Audit&amp;VAR:KEY=DMPGPKLYXM&amp;VAR:QUERY=RkZfRU5UUlBSX1ZBTF9EQUlMWSgzOTEwNCk=&amp;WINDOW=FIRST_POPUP&amp;HEIGHT=450&amp;WIDTH=450&amp;START_MA","XIMIZED=FALSE&amp;VAR:CALENDAR=US&amp;VAR:SYMBOL=585284&amp;VAR:INDEX=0"}</definedName>
    <definedName name="_6789__FDSAUDITLINK__" localSheetId="2" hidden="1">{"fdsup://directions/FAT Viewer?action=UPDATE&amp;creator=factset&amp;DYN_ARGS=TRUE&amp;DOC_NAME=FAT:FQL_AUDITING_CLIENT_TEMPLATE.FAT&amp;display_string=Audit&amp;VAR:KEY=DIZGDOLQBC&amp;VAR:QUERY=RkZfRU5UUlBSX1ZBTF9EQUlMWSgzOTEwNCk=&amp;WINDOW=FIRST_POPUP&amp;HEIGHT=450&amp;WIDTH=450&amp;START_MA","XIMIZED=FALSE&amp;VAR:CALENDAR=US&amp;VAR:SYMBOL=MAR&amp;VAR:INDEX=0"}</definedName>
    <definedName name="_6789__FDSAUDITLINK__" hidden="1">{"fdsup://directions/FAT Viewer?action=UPDATE&amp;creator=factset&amp;DYN_ARGS=TRUE&amp;DOC_NAME=FAT:FQL_AUDITING_CLIENT_TEMPLATE.FAT&amp;display_string=Audit&amp;VAR:KEY=DIZGDOLQBC&amp;VAR:QUERY=RkZfRU5UUlBSX1ZBTF9EQUlMWSgzOTEwNCk=&amp;WINDOW=FIRST_POPUP&amp;HEIGHT=450&amp;WIDTH=450&amp;START_MA","XIMIZED=FALSE&amp;VAR:CALENDAR=US&amp;VAR:SYMBOL=MAR&amp;VAR:INDEX=0"}</definedName>
    <definedName name="_679__________123Graph_XCHART_12" hidden="1">#REF!</definedName>
    <definedName name="_679__123Graph_FCHART_1" hidden="1">#REF!</definedName>
    <definedName name="_67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79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6790__FDSAUDITLINK__" localSheetId="2" hidden="1">{"fdsup://directions/FAT Viewer?action=UPDATE&amp;creator=factset&amp;DYN_ARGS=TRUE&amp;DOC_NAME=FAT:FQL_AUDITING_CLIENT_TEMPLATE.FAT&amp;display_string=Audit&amp;VAR:KEY=XGHGBILANG&amp;VAR:QUERY=RkZfRU5UUlBSX1ZBTF9EQUlMWSgzOTEwNCk=&amp;WINDOW=FIRST_POPUP&amp;HEIGHT=450&amp;WIDTH=450&amp;START_MA","XIMIZED=FALSE&amp;VAR:CALENDAR=US&amp;VAR:SYMBOL=CHH&amp;VAR:INDEX=0"}</definedName>
    <definedName name="_6790__FDSAUDITLINK__" hidden="1">{"fdsup://directions/FAT Viewer?action=UPDATE&amp;creator=factset&amp;DYN_ARGS=TRUE&amp;DOC_NAME=FAT:FQL_AUDITING_CLIENT_TEMPLATE.FAT&amp;display_string=Audit&amp;VAR:KEY=XGHGBILANG&amp;VAR:QUERY=RkZfRU5UUlBSX1ZBTF9EQUlMWSgzOTEwNCk=&amp;WINDOW=FIRST_POPUP&amp;HEIGHT=450&amp;WIDTH=450&amp;START_MA","XIMIZED=FALSE&amp;VAR:CALENDAR=US&amp;VAR:SYMBOL=CHH&amp;VAR:INDEX=0"}</definedName>
    <definedName name="_6791__FDSAUDITLINK__" localSheetId="2" hidden="1">{"fdsup://directions/FAT Viewer?action=UPDATE&amp;creator=factset&amp;DYN_ARGS=TRUE&amp;DOC_NAME=FAT:FQL_AUDITING_CLIENT_TEMPLATE.FAT&amp;display_string=Audit&amp;VAR:KEY=JCNCPQVSPA&amp;VAR:QUERY=RkZfRU5UUlBSX1ZBTF9EQUlMWSgzOTEwNCk=&amp;WINDOW=FIRST_POPUP&amp;HEIGHT=450&amp;WIDTH=450&amp;START_MA","XIMIZED=FALSE&amp;VAR:CALENDAR=US&amp;VAR:SYMBOL=WYN&amp;VAR:INDEX=0"}</definedName>
    <definedName name="_6791__FDSAUDITLINK__" hidden="1">{"fdsup://directions/FAT Viewer?action=UPDATE&amp;creator=factset&amp;DYN_ARGS=TRUE&amp;DOC_NAME=FAT:FQL_AUDITING_CLIENT_TEMPLATE.FAT&amp;display_string=Audit&amp;VAR:KEY=JCNCPQVSPA&amp;VAR:QUERY=RkZfRU5UUlBSX1ZBTF9EQUlMWSgzOTEwNCk=&amp;WINDOW=FIRST_POPUP&amp;HEIGHT=450&amp;WIDTH=450&amp;START_MA","XIMIZED=FALSE&amp;VAR:CALENDAR=US&amp;VAR:SYMBOL=WYN&amp;VAR:INDEX=0"}</definedName>
    <definedName name="_6792__FDSAUDITLINK__" localSheetId="2" hidden="1">{"fdsup://directions/FAT Viewer?action=UPDATE&amp;creator=factset&amp;DYN_ARGS=TRUE&amp;DOC_NAME=FAT:FQL_AUDITING_CLIENT_TEMPLATE.FAT&amp;display_string=Audit&amp;VAR:KEY=TYPEZCVYFU&amp;VAR:QUERY=RkZfRU5UUlBSX1ZBTF9EQUlMWSgzOTEwMSk=&amp;WINDOW=FIRST_POPUP&amp;HEIGHT=450&amp;WIDTH=450&amp;START_MA","XIMIZED=FALSE&amp;VAR:CALENDAR=US&amp;VAR:SYMBOL=H&amp;VAR:INDEX=0"}</definedName>
    <definedName name="_6792__FDSAUDITLINK__" hidden="1">{"fdsup://directions/FAT Viewer?action=UPDATE&amp;creator=factset&amp;DYN_ARGS=TRUE&amp;DOC_NAME=FAT:FQL_AUDITING_CLIENT_TEMPLATE.FAT&amp;display_string=Audit&amp;VAR:KEY=TYPEZCVYFU&amp;VAR:QUERY=RkZfRU5UUlBSX1ZBTF9EQUlMWSgzOTEwMSk=&amp;WINDOW=FIRST_POPUP&amp;HEIGHT=450&amp;WIDTH=450&amp;START_MA","XIMIZED=FALSE&amp;VAR:CALENDAR=US&amp;VAR:SYMBOL=H&amp;VAR:INDEX=0"}</definedName>
    <definedName name="_6793__FDSAUDITLINK__" localSheetId="2" hidden="1">{"fdsup://directions/FAT Viewer?action=UPDATE&amp;creator=factset&amp;DYN_ARGS=TRUE&amp;DOC_NAME=FAT:FQL_AUDITING_CLIENT_TEMPLATE.FAT&amp;display_string=Audit&amp;VAR:KEY=HYPSZSVQFK&amp;VAR:QUERY=RkZfRU5UUlBSX1ZBTF9EQUlMWSgzOTEwMSk=&amp;WINDOW=FIRST_POPUP&amp;HEIGHT=450&amp;WIDTH=450&amp;START_MA","XIMIZED=FALSE&amp;VAR:CALENDAR=US&amp;VAR:SYMBOL=HOT&amp;VAR:INDEX=0"}</definedName>
    <definedName name="_6793__FDSAUDITLINK__" hidden="1">{"fdsup://directions/FAT Viewer?action=UPDATE&amp;creator=factset&amp;DYN_ARGS=TRUE&amp;DOC_NAME=FAT:FQL_AUDITING_CLIENT_TEMPLATE.FAT&amp;display_string=Audit&amp;VAR:KEY=HYPSZSVQFK&amp;VAR:QUERY=RkZfRU5UUlBSX1ZBTF9EQUlMWSgzOTEwMSk=&amp;WINDOW=FIRST_POPUP&amp;HEIGHT=450&amp;WIDTH=450&amp;START_MA","XIMIZED=FALSE&amp;VAR:CALENDAR=US&amp;VAR:SYMBOL=HOT&amp;VAR:INDEX=0"}</definedName>
    <definedName name="_6794__FDSAUDITLINK__" localSheetId="2" hidden="1">{"fdsup://directions/FAT Viewer?action=UPDATE&amp;creator=factset&amp;DYN_ARGS=TRUE&amp;DOC_NAME=FAT:FQL_AUDITING_CLIENT_TEMPLATE.FAT&amp;display_string=Audit&amp;VAR:KEY=XSXUNCHULG&amp;VAR:QUERY=RkZfRU5UUlBSX1ZBTF9EQUlMWSgzOTEwMSk=&amp;WINDOW=FIRST_POPUP&amp;HEIGHT=450&amp;WIDTH=450&amp;START_MA","XIMIZED=FALSE&amp;VAR:CALENDAR=US&amp;VAR:SYMBOL=585284&amp;VAR:INDEX=0"}</definedName>
    <definedName name="_6794__FDSAUDITLINK__" hidden="1">{"fdsup://directions/FAT Viewer?action=UPDATE&amp;creator=factset&amp;DYN_ARGS=TRUE&amp;DOC_NAME=FAT:FQL_AUDITING_CLIENT_TEMPLATE.FAT&amp;display_string=Audit&amp;VAR:KEY=XSXUNCHULG&amp;VAR:QUERY=RkZfRU5UUlBSX1ZBTF9EQUlMWSgzOTEwMSk=&amp;WINDOW=FIRST_POPUP&amp;HEIGHT=450&amp;WIDTH=450&amp;START_MA","XIMIZED=FALSE&amp;VAR:CALENDAR=US&amp;VAR:SYMBOL=585284&amp;VAR:INDEX=0"}</definedName>
    <definedName name="_6795__FDSAUDITLINK__" localSheetId="2" hidden="1">{"fdsup://directions/FAT Viewer?action=UPDATE&amp;creator=factset&amp;DYN_ARGS=TRUE&amp;DOC_NAME=FAT:FQL_AUDITING_CLIENT_TEMPLATE.FAT&amp;display_string=Audit&amp;VAR:KEY=TCBKBWJMXW&amp;VAR:QUERY=RkZfRU5UUlBSX1ZBTF9EQUlMWSgzOTEwMSk=&amp;WINDOW=FIRST_POPUP&amp;HEIGHT=450&amp;WIDTH=450&amp;START_MA","XIMIZED=FALSE&amp;VAR:CALENDAR=US&amp;VAR:SYMBOL=MAR&amp;VAR:INDEX=0"}</definedName>
    <definedName name="_6795__FDSAUDITLINK__" hidden="1">{"fdsup://directions/FAT Viewer?action=UPDATE&amp;creator=factset&amp;DYN_ARGS=TRUE&amp;DOC_NAME=FAT:FQL_AUDITING_CLIENT_TEMPLATE.FAT&amp;display_string=Audit&amp;VAR:KEY=TCBKBWJMXW&amp;VAR:QUERY=RkZfRU5UUlBSX1ZBTF9EQUlMWSgzOTEwMSk=&amp;WINDOW=FIRST_POPUP&amp;HEIGHT=450&amp;WIDTH=450&amp;START_MA","XIMIZED=FALSE&amp;VAR:CALENDAR=US&amp;VAR:SYMBOL=MAR&amp;VAR:INDEX=0"}</definedName>
    <definedName name="_6796__FDSAUDITLINK__" localSheetId="2" hidden="1">{"fdsup://directions/FAT Viewer?action=UPDATE&amp;creator=factset&amp;DYN_ARGS=TRUE&amp;DOC_NAME=FAT:FQL_AUDITING_CLIENT_TEMPLATE.FAT&amp;display_string=Audit&amp;VAR:KEY=HSDQZMJSJW&amp;VAR:QUERY=RkZfRU5UUlBSX1ZBTF9EQUlMWSgzOTEwMSk=&amp;WINDOW=FIRST_POPUP&amp;HEIGHT=450&amp;WIDTH=450&amp;START_MA","XIMIZED=FALSE&amp;VAR:CALENDAR=US&amp;VAR:SYMBOL=CHH&amp;VAR:INDEX=0"}</definedName>
    <definedName name="_6796__FDSAUDITLINK__" hidden="1">{"fdsup://directions/FAT Viewer?action=UPDATE&amp;creator=factset&amp;DYN_ARGS=TRUE&amp;DOC_NAME=FAT:FQL_AUDITING_CLIENT_TEMPLATE.FAT&amp;display_string=Audit&amp;VAR:KEY=HSDQZMJSJW&amp;VAR:QUERY=RkZfRU5UUlBSX1ZBTF9EQUlMWSgzOTEwMSk=&amp;WINDOW=FIRST_POPUP&amp;HEIGHT=450&amp;WIDTH=450&amp;START_MA","XIMIZED=FALSE&amp;VAR:CALENDAR=US&amp;VAR:SYMBOL=CHH&amp;VAR:INDEX=0"}</definedName>
    <definedName name="_6797__FDSAUDITLINK__" localSheetId="2" hidden="1">{"fdsup://directions/FAT Viewer?action=UPDATE&amp;creator=factset&amp;DYN_ARGS=TRUE&amp;DOC_NAME=FAT:FQL_AUDITING_CLIENT_TEMPLATE.FAT&amp;display_string=Audit&amp;VAR:KEY=TILEJKRIVE&amp;VAR:QUERY=RkZfRU5UUlBSX1ZBTF9EQUlMWSgzOTEwMSk=&amp;WINDOW=FIRST_POPUP&amp;HEIGHT=450&amp;WIDTH=450&amp;START_MA","XIMIZED=FALSE&amp;VAR:CALENDAR=US&amp;VAR:SYMBOL=WYN&amp;VAR:INDEX=0"}</definedName>
    <definedName name="_6797__FDSAUDITLINK__" hidden="1">{"fdsup://directions/FAT Viewer?action=UPDATE&amp;creator=factset&amp;DYN_ARGS=TRUE&amp;DOC_NAME=FAT:FQL_AUDITING_CLIENT_TEMPLATE.FAT&amp;display_string=Audit&amp;VAR:KEY=TILEJKRIVE&amp;VAR:QUERY=RkZfRU5UUlBSX1ZBTF9EQUlMWSgzOTEwMSk=&amp;WINDOW=FIRST_POPUP&amp;HEIGHT=450&amp;WIDTH=450&amp;START_MA","XIMIZED=FALSE&amp;VAR:CALENDAR=US&amp;VAR:SYMBOL=WYN&amp;VAR:INDEX=0"}</definedName>
    <definedName name="_6798__FDSAUDITLINK__" localSheetId="2" hidden="1">{"fdsup://directions/FAT Viewer?action=UPDATE&amp;creator=factset&amp;DYN_ARGS=TRUE&amp;DOC_NAME=FAT:FQL_AUDITING_CLIENT_TEMPLATE.FAT&amp;display_string=Audit&amp;VAR:KEY=RCXAXSVYVW&amp;VAR:QUERY=RkZfRU5UUlBSX1ZBTF9EQUlMWSgzOTEwMCk=&amp;WINDOW=FIRST_POPUP&amp;HEIGHT=450&amp;WIDTH=450&amp;START_MA","XIMIZED=FALSE&amp;VAR:CALENDAR=US&amp;VAR:SYMBOL=H&amp;VAR:INDEX=0"}</definedName>
    <definedName name="_6798__FDSAUDITLINK__" hidden="1">{"fdsup://directions/FAT Viewer?action=UPDATE&amp;creator=factset&amp;DYN_ARGS=TRUE&amp;DOC_NAME=FAT:FQL_AUDITING_CLIENT_TEMPLATE.FAT&amp;display_string=Audit&amp;VAR:KEY=RCXAXSVYVW&amp;VAR:QUERY=RkZfRU5UUlBSX1ZBTF9EQUlMWSgzOTEwMCk=&amp;WINDOW=FIRST_POPUP&amp;HEIGHT=450&amp;WIDTH=450&amp;START_MA","XIMIZED=FALSE&amp;VAR:CALENDAR=US&amp;VAR:SYMBOL=H&amp;VAR:INDEX=0"}</definedName>
    <definedName name="_6799__FDSAUDITLINK__" localSheetId="2" hidden="1">{"fdsup://directions/FAT Viewer?action=UPDATE&amp;creator=factset&amp;DYN_ARGS=TRUE&amp;DOC_NAME=FAT:FQL_AUDITING_CLIENT_TEMPLATE.FAT&amp;display_string=Audit&amp;VAR:KEY=NMZUFELABQ&amp;VAR:QUERY=RkZfRU5UUlBSX1ZBTF9EQUlMWSgzOTEwMCk=&amp;WINDOW=FIRST_POPUP&amp;HEIGHT=450&amp;WIDTH=450&amp;START_MA","XIMIZED=FALSE&amp;VAR:CALENDAR=US&amp;VAR:SYMBOL=HOT&amp;VAR:INDEX=0"}</definedName>
    <definedName name="_6799__FDSAUDITLINK__" hidden="1">{"fdsup://directions/FAT Viewer?action=UPDATE&amp;creator=factset&amp;DYN_ARGS=TRUE&amp;DOC_NAME=FAT:FQL_AUDITING_CLIENT_TEMPLATE.FAT&amp;display_string=Audit&amp;VAR:KEY=NMZUFELABQ&amp;VAR:QUERY=RkZfRU5UUlBSX1ZBTF9EQUlMWSgzOTEwMCk=&amp;WINDOW=FIRST_POPUP&amp;HEIGHT=450&amp;WIDTH=450&amp;START_MA","XIMIZED=FALSE&amp;VAR:CALENDAR=US&amp;VAR:SYMBOL=HOT&amp;VAR:INDEX=0"}</definedName>
    <definedName name="_68_____________________123Graph_XCHART_18" hidden="1">#REF!</definedName>
    <definedName name="_68__________________123Graph_XCHART_17" hidden="1">#REF!</definedName>
    <definedName name="_68______123Graph_XCHART_16" hidden="1">#REF!</definedName>
    <definedName name="_68______123Graph_XCHART_17" hidden="1">#REF!</definedName>
    <definedName name="_68__123Graph_BCHART_16" hidden="1">#REF!</definedName>
    <definedName name="_68__123Graph_BSS6_B" hidden="1">#N/A</definedName>
    <definedName name="_68__123Graph_CCHART_12" hidden="1">#REF!</definedName>
    <definedName name="_68__123Graph_CCHART_6" hidden="1">#REF!</definedName>
    <definedName name="_68__123Graph_CQRE_S_BY_TYPE" hidden="1">#REF!</definedName>
    <definedName name="_68__123Graph_XCHART_17" hidden="1">#REF!</definedName>
    <definedName name="_68__123Graph_XTAX_CREDIT" hidden="1">#REF!</definedName>
    <definedName name="_68__FDSAUDITLINK__" localSheetId="2" hidden="1">{"fdsup://IBCentral/FAT Viewer?action=UPDATE&amp;creator=factset&amp;DOC_NAME=fat:reuters_annual_source_window.fat&amp;display_string=Audit&amp;DYN_ARGS=TRUE&amp;VAR:ID1=68215910&amp;VAR:RCODE=AACR&amp;VAR:SDATE=20061299&amp;VAR:FREQ=Y&amp;VAR:RELITEM=RP&amp;VAR:CURRENCY=USD&amp;VAR:CURRSOURCE=EXSHAR","E&amp;VAR:NATFREQ=ANNUAL&amp;VAR:RFIELD=FINALIZED&amp;VAR:DB_TYPE=&amp;VAR:UNITS=M&amp;window=popup&amp;width=450&amp;height=300&amp;START_MAXIMIZED=FALSE"}</definedName>
    <definedName name="_68__FDSAUDITLINK__" hidden="1">{"fdsup://Directions/FactSet Auditing Viewer?action=AUDIT_VALUE&amp;DB=129&amp;ID1=83616T10&amp;VALUEID=02001&amp;SDATE=201102&amp;PERIODTYPE=QTR_STD&amp;SCFT=3&amp;window=popup_no_bar&amp;width=385&amp;height=120&amp;START_MAXIMIZED=FALSE&amp;creator=factset&amp;display_string=Audit"}</definedName>
    <definedName name="_68__FDSAUDITLINK___1" localSheetId="2" hidden="1">{"fdsup://Directions/FactSet Auditing Viewer?action=AUDIT_VALUE&amp;DB=129&amp;ID1=83616T10&amp;VALUEID=02001&amp;SDATE=201102&amp;PERIODTYPE=QTR_STD&amp;SCFT=3&amp;window=popup_no_bar&amp;width=385&amp;height=120&amp;START_MAXIMIZED=FALSE&amp;creator=factset&amp;display_string=Audit"}</definedName>
    <definedName name="_68__FDSAUDITLINK___1" hidden="1">{"fdsup://Directions/FactSet Auditing Viewer?action=AUDIT_VALUE&amp;DB=129&amp;ID1=83616T10&amp;VALUEID=02001&amp;SDATE=201102&amp;PERIODTYPE=QTR_STD&amp;SCFT=3&amp;window=popup_no_bar&amp;width=385&amp;height=120&amp;START_MAXIMIZED=FALSE&amp;creator=factset&amp;display_string=Audit"}</definedName>
    <definedName name="_68__FDSAUDITLINK___2" localSheetId="2"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2"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3" localSheetId="2"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4" localSheetId="2"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4"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0_0Cwvu.GREY_A" hidden="1">#REF!</definedName>
    <definedName name="_680__________123Graph_XCHART_13" hidden="1">#REF!</definedName>
    <definedName name="_680__123Graph_XCHART_11" hidden="1">#REF!</definedName>
    <definedName name="_680__FDSAUDITLINK__" localSheetId="2">{"fdsup://directions/FAT Viewer?action=UPDATE&amp;creator=factset&amp;DYN_ARGS=TRUE&amp;DOC_NAME=FAT:FQL_AUDITING_CLIENT_TEMPLATE.FAT&amp;display_string=Audit&amp;VAR:KEY=ZYVWBKXSH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PEN&amp;VAR:INDEX=0"}</definedName>
    <definedName name="_680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6800__FDSAUDITLINK__" localSheetId="2" hidden="1">{"fdsup://directions/FAT Viewer?action=UPDATE&amp;creator=factset&amp;DYN_ARGS=TRUE&amp;DOC_NAME=FAT:FQL_AUDITING_CLIENT_TEMPLATE.FAT&amp;display_string=Audit&amp;VAR:KEY=FODWLCLMXM&amp;VAR:QUERY=RkZfRU5UUlBSX1ZBTF9EQUlMWSgzOTEwMCk=&amp;WINDOW=FIRST_POPUP&amp;HEIGHT=450&amp;WIDTH=450&amp;START_MA","XIMIZED=FALSE&amp;VAR:CALENDAR=US&amp;VAR:SYMBOL=585284&amp;VAR:INDEX=0"}</definedName>
    <definedName name="_6800__FDSAUDITLINK__" hidden="1">{"fdsup://directions/FAT Viewer?action=UPDATE&amp;creator=factset&amp;DYN_ARGS=TRUE&amp;DOC_NAME=FAT:FQL_AUDITING_CLIENT_TEMPLATE.FAT&amp;display_string=Audit&amp;VAR:KEY=FODWLCLMXM&amp;VAR:QUERY=RkZfRU5UUlBSX1ZBTF9EQUlMWSgzOTEwMCk=&amp;WINDOW=FIRST_POPUP&amp;HEIGHT=450&amp;WIDTH=450&amp;START_MA","XIMIZED=FALSE&amp;VAR:CALENDAR=US&amp;VAR:SYMBOL=585284&amp;VAR:INDEX=0"}</definedName>
    <definedName name="_6801__FDSAUDITLINK__" localSheetId="2" hidden="1">{"fdsup://directions/FAT Viewer?action=UPDATE&amp;creator=factset&amp;DYN_ARGS=TRUE&amp;DOC_NAME=FAT:FQL_AUDITING_CLIENT_TEMPLATE.FAT&amp;display_string=Audit&amp;VAR:KEY=XGBQTOPMPK&amp;VAR:QUERY=RkZfRU5UUlBSX1ZBTF9EQUlMWSgzOTEwMCk=&amp;WINDOW=FIRST_POPUP&amp;HEIGHT=450&amp;WIDTH=450&amp;START_MA","XIMIZED=FALSE&amp;VAR:CALENDAR=US&amp;VAR:SYMBOL=MAR&amp;VAR:INDEX=0"}</definedName>
    <definedName name="_6801__FDSAUDITLINK__" hidden="1">{"fdsup://directions/FAT Viewer?action=UPDATE&amp;creator=factset&amp;DYN_ARGS=TRUE&amp;DOC_NAME=FAT:FQL_AUDITING_CLIENT_TEMPLATE.FAT&amp;display_string=Audit&amp;VAR:KEY=XGBQTOPMPK&amp;VAR:QUERY=RkZfRU5UUlBSX1ZBTF9EQUlMWSgzOTEwMCk=&amp;WINDOW=FIRST_POPUP&amp;HEIGHT=450&amp;WIDTH=450&amp;START_MA","XIMIZED=FALSE&amp;VAR:CALENDAR=US&amp;VAR:SYMBOL=MAR&amp;VAR:INDEX=0"}</definedName>
    <definedName name="_6802__FDSAUDITLINK__" localSheetId="2" hidden="1">{"fdsup://directions/FAT Viewer?action=UPDATE&amp;creator=factset&amp;DYN_ARGS=TRUE&amp;DOC_NAME=FAT:FQL_AUDITING_CLIENT_TEMPLATE.FAT&amp;display_string=Audit&amp;VAR:KEY=ZGHIPQHMPS&amp;VAR:QUERY=RkZfRU5UUlBSX1ZBTF9EQUlMWSgzOTEwMCk=&amp;WINDOW=FIRST_POPUP&amp;HEIGHT=450&amp;WIDTH=450&amp;START_MA","XIMIZED=FALSE&amp;VAR:CALENDAR=US&amp;VAR:SYMBOL=CHH&amp;VAR:INDEX=0"}</definedName>
    <definedName name="_6802__FDSAUDITLINK__" hidden="1">{"fdsup://directions/FAT Viewer?action=UPDATE&amp;creator=factset&amp;DYN_ARGS=TRUE&amp;DOC_NAME=FAT:FQL_AUDITING_CLIENT_TEMPLATE.FAT&amp;display_string=Audit&amp;VAR:KEY=ZGHIPQHMPS&amp;VAR:QUERY=RkZfRU5UUlBSX1ZBTF9EQUlMWSgzOTEwMCk=&amp;WINDOW=FIRST_POPUP&amp;HEIGHT=450&amp;WIDTH=450&amp;START_MA","XIMIZED=FALSE&amp;VAR:CALENDAR=US&amp;VAR:SYMBOL=CHH&amp;VAR:INDEX=0"}</definedName>
    <definedName name="_6803__FDSAUDITLINK__" localSheetId="2" hidden="1">{"fdsup://directions/FAT Viewer?action=UPDATE&amp;creator=factset&amp;DYN_ARGS=TRUE&amp;DOC_NAME=FAT:FQL_AUDITING_CLIENT_TEMPLATE.FAT&amp;display_string=Audit&amp;VAR:KEY=ZQNOXYTCFE&amp;VAR:QUERY=RkZfRU5UUlBSX1ZBTF9EQUlMWSgzOTEwMCk=&amp;WINDOW=FIRST_POPUP&amp;HEIGHT=450&amp;WIDTH=450&amp;START_MA","XIMIZED=FALSE&amp;VAR:CALENDAR=US&amp;VAR:SYMBOL=WYN&amp;VAR:INDEX=0"}</definedName>
    <definedName name="_6803__FDSAUDITLINK__" hidden="1">{"fdsup://directions/FAT Viewer?action=UPDATE&amp;creator=factset&amp;DYN_ARGS=TRUE&amp;DOC_NAME=FAT:FQL_AUDITING_CLIENT_TEMPLATE.FAT&amp;display_string=Audit&amp;VAR:KEY=ZQNOXYTCFE&amp;VAR:QUERY=RkZfRU5UUlBSX1ZBTF9EQUlMWSgzOTEwMCk=&amp;WINDOW=FIRST_POPUP&amp;HEIGHT=450&amp;WIDTH=450&amp;START_MA","XIMIZED=FALSE&amp;VAR:CALENDAR=US&amp;VAR:SYMBOL=WYN&amp;VAR:INDEX=0"}</definedName>
    <definedName name="_6804__FDSAUDITLINK__" localSheetId="2" hidden="1">{"fdsup://directions/FAT Viewer?action=UPDATE&amp;creator=factset&amp;DYN_ARGS=TRUE&amp;DOC_NAME=FAT:FQL_AUDITING_CLIENT_TEMPLATE.FAT&amp;display_string=Audit&amp;VAR:KEY=VEPCXOHKZY&amp;VAR:QUERY=RkZfRU5UUlBSX1ZBTF9EQUlMWSgzOTA5OSk=&amp;WINDOW=FIRST_POPUP&amp;HEIGHT=450&amp;WIDTH=450&amp;START_MA","XIMIZED=FALSE&amp;VAR:CALENDAR=US&amp;VAR:SYMBOL=H&amp;VAR:INDEX=0"}</definedName>
    <definedName name="_6804__FDSAUDITLINK__" hidden="1">{"fdsup://directions/FAT Viewer?action=UPDATE&amp;creator=factset&amp;DYN_ARGS=TRUE&amp;DOC_NAME=FAT:FQL_AUDITING_CLIENT_TEMPLATE.FAT&amp;display_string=Audit&amp;VAR:KEY=VEPCXOHKZY&amp;VAR:QUERY=RkZfRU5UUlBSX1ZBTF9EQUlMWSgzOTA5OSk=&amp;WINDOW=FIRST_POPUP&amp;HEIGHT=450&amp;WIDTH=450&amp;START_MA","XIMIZED=FALSE&amp;VAR:CALENDAR=US&amp;VAR:SYMBOL=H&amp;VAR:INDEX=0"}</definedName>
    <definedName name="_6805__FDSAUDITLINK__" localSheetId="2" hidden="1">{"fdsup://directions/FAT Viewer?action=UPDATE&amp;creator=factset&amp;DYN_ARGS=TRUE&amp;DOC_NAME=FAT:FQL_AUDITING_CLIENT_TEMPLATE.FAT&amp;display_string=Audit&amp;VAR:KEY=TEHWHMDSRW&amp;VAR:QUERY=RkZfRU5UUlBSX1ZBTF9EQUlMWSgzOTA5OSk=&amp;WINDOW=FIRST_POPUP&amp;HEIGHT=450&amp;WIDTH=450&amp;START_MA","XIMIZED=FALSE&amp;VAR:CALENDAR=US&amp;VAR:SYMBOL=HOT&amp;VAR:INDEX=0"}</definedName>
    <definedName name="_6805__FDSAUDITLINK__" hidden="1">{"fdsup://directions/FAT Viewer?action=UPDATE&amp;creator=factset&amp;DYN_ARGS=TRUE&amp;DOC_NAME=FAT:FQL_AUDITING_CLIENT_TEMPLATE.FAT&amp;display_string=Audit&amp;VAR:KEY=TEHWHMDSRW&amp;VAR:QUERY=RkZfRU5UUlBSX1ZBTF9EQUlMWSgzOTA5OSk=&amp;WINDOW=FIRST_POPUP&amp;HEIGHT=450&amp;WIDTH=450&amp;START_MA","XIMIZED=FALSE&amp;VAR:CALENDAR=US&amp;VAR:SYMBOL=HOT&amp;VAR:INDEX=0"}</definedName>
    <definedName name="_6806__FDSAUDITLINK__" localSheetId="2" hidden="1">{"fdsup://directions/FAT Viewer?action=UPDATE&amp;creator=factset&amp;DYN_ARGS=TRUE&amp;DOC_NAME=FAT:FQL_AUDITING_CLIENT_TEMPLATE.FAT&amp;display_string=Audit&amp;VAR:KEY=NOJEJSPIXS&amp;VAR:QUERY=RkZfRU5UUlBSX1ZBTF9EQUlMWSgzOTA5OSk=&amp;WINDOW=FIRST_POPUP&amp;HEIGHT=450&amp;WIDTH=450&amp;START_MA","XIMIZED=FALSE&amp;VAR:CALENDAR=US&amp;VAR:SYMBOL=585284&amp;VAR:INDEX=0"}</definedName>
    <definedName name="_6806__FDSAUDITLINK__" hidden="1">{"fdsup://directions/FAT Viewer?action=UPDATE&amp;creator=factset&amp;DYN_ARGS=TRUE&amp;DOC_NAME=FAT:FQL_AUDITING_CLIENT_TEMPLATE.FAT&amp;display_string=Audit&amp;VAR:KEY=NOJEJSPIXS&amp;VAR:QUERY=RkZfRU5UUlBSX1ZBTF9EQUlMWSgzOTA5OSk=&amp;WINDOW=FIRST_POPUP&amp;HEIGHT=450&amp;WIDTH=450&amp;START_MA","XIMIZED=FALSE&amp;VAR:CALENDAR=US&amp;VAR:SYMBOL=585284&amp;VAR:INDEX=0"}</definedName>
    <definedName name="_6807__FDSAUDITLINK__" localSheetId="2" hidden="1">{"fdsup://directions/FAT Viewer?action=UPDATE&amp;creator=factset&amp;DYN_ARGS=TRUE&amp;DOC_NAME=FAT:FQL_AUDITING_CLIENT_TEMPLATE.FAT&amp;display_string=Audit&amp;VAR:KEY=VWVSZODIHW&amp;VAR:QUERY=RkZfRU5UUlBSX1ZBTF9EQUlMWSgzOTA5OSk=&amp;WINDOW=FIRST_POPUP&amp;HEIGHT=450&amp;WIDTH=450&amp;START_MA","XIMIZED=FALSE&amp;VAR:CALENDAR=US&amp;VAR:SYMBOL=MAR&amp;VAR:INDEX=0"}</definedName>
    <definedName name="_6807__FDSAUDITLINK__" hidden="1">{"fdsup://directions/FAT Viewer?action=UPDATE&amp;creator=factset&amp;DYN_ARGS=TRUE&amp;DOC_NAME=FAT:FQL_AUDITING_CLIENT_TEMPLATE.FAT&amp;display_string=Audit&amp;VAR:KEY=VWVSZODIHW&amp;VAR:QUERY=RkZfRU5UUlBSX1ZBTF9EQUlMWSgzOTA5OSk=&amp;WINDOW=FIRST_POPUP&amp;HEIGHT=450&amp;WIDTH=450&amp;START_MA","XIMIZED=FALSE&amp;VAR:CALENDAR=US&amp;VAR:SYMBOL=MAR&amp;VAR:INDEX=0"}</definedName>
    <definedName name="_6808__FDSAUDITLINK__" localSheetId="2" hidden="1">{"fdsup://directions/FAT Viewer?action=UPDATE&amp;creator=factset&amp;DYN_ARGS=TRUE&amp;DOC_NAME=FAT:FQL_AUDITING_CLIENT_TEMPLATE.FAT&amp;display_string=Audit&amp;VAR:KEY=XYLKBIZQDM&amp;VAR:QUERY=RkZfRU5UUlBSX1ZBTF9EQUlMWSgzOTA5OSk=&amp;WINDOW=FIRST_POPUP&amp;HEIGHT=450&amp;WIDTH=450&amp;START_MA","XIMIZED=FALSE&amp;VAR:CALENDAR=US&amp;VAR:SYMBOL=CHH&amp;VAR:INDEX=0"}</definedName>
    <definedName name="_6808__FDSAUDITLINK__" hidden="1">{"fdsup://directions/FAT Viewer?action=UPDATE&amp;creator=factset&amp;DYN_ARGS=TRUE&amp;DOC_NAME=FAT:FQL_AUDITING_CLIENT_TEMPLATE.FAT&amp;display_string=Audit&amp;VAR:KEY=XYLKBIZQDM&amp;VAR:QUERY=RkZfRU5UUlBSX1ZBTF9EQUlMWSgzOTA5OSk=&amp;WINDOW=FIRST_POPUP&amp;HEIGHT=450&amp;WIDTH=450&amp;START_MA","XIMIZED=FALSE&amp;VAR:CALENDAR=US&amp;VAR:SYMBOL=CHH&amp;VAR:INDEX=0"}</definedName>
    <definedName name="_6809__FDSAUDITLINK__" localSheetId="2" hidden="1">{"fdsup://directions/FAT Viewer?action=UPDATE&amp;creator=factset&amp;DYN_ARGS=TRUE&amp;DOC_NAME=FAT:FQL_AUDITING_CLIENT_TEMPLATE.FAT&amp;display_string=Audit&amp;VAR:KEY=NQJWPKTSRK&amp;VAR:QUERY=RkZfRU5UUlBSX1ZBTF9EQUlMWSgzOTA5OSk=&amp;WINDOW=FIRST_POPUP&amp;HEIGHT=450&amp;WIDTH=450&amp;START_MA","XIMIZED=FALSE&amp;VAR:CALENDAR=US&amp;VAR:SYMBOL=WYN&amp;VAR:INDEX=0"}</definedName>
    <definedName name="_6809__FDSAUDITLINK__" hidden="1">{"fdsup://directions/FAT Viewer?action=UPDATE&amp;creator=factset&amp;DYN_ARGS=TRUE&amp;DOC_NAME=FAT:FQL_AUDITING_CLIENT_TEMPLATE.FAT&amp;display_string=Audit&amp;VAR:KEY=NQJWPKTSRK&amp;VAR:QUERY=RkZfRU5UUlBSX1ZBTF9EQUlMWSgzOTA5OSk=&amp;WINDOW=FIRST_POPUP&amp;HEIGHT=450&amp;WIDTH=450&amp;START_MA","XIMIZED=FALSE&amp;VAR:CALENDAR=US&amp;VAR:SYMBOL=WYN&amp;VAR:INDEX=0"}</definedName>
    <definedName name="_681__________123Graph_XCHART_14" hidden="1">#REF!</definedName>
    <definedName name="_681__FDSAUDITLINK__" localSheetId="2">{"fdsup://directions/FAT Viewer?action=UPDATE&amp;creator=factset&amp;DYN_ARGS=TRUE&amp;DOC_NAME=FAT:FQL_AUDITING_CLIENT_TEMPLATE.FAT&amp;display_string=Audit&amp;VAR:KEY=VQLIPIHEV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RIV&amp;VAR:INDEX=0"}</definedName>
    <definedName name="_681__FDSAUDITLINK__" hidden="1">{"fdsup://Directions/FactSet Auditing Viewer?action=AUDIT_VALUE&amp;DB=129&amp;ID1=74834T10&amp;VALUEID=01001&amp;SDATE=201103&amp;PERIODTYPE=QTR_STD&amp;SCFT=3&amp;window=popup_no_bar&amp;width=385&amp;height=120&amp;START_MAXIMIZED=FALSE&amp;creator=factset&amp;display_string=Audit"}</definedName>
    <definedName name="_6810__FDSAUDITLINK__" localSheetId="2" hidden="1">{"fdsup://directions/FAT Viewer?action=UPDATE&amp;creator=factset&amp;DYN_ARGS=TRUE&amp;DOC_NAME=FAT:FQL_AUDITING_CLIENT_TEMPLATE.FAT&amp;display_string=Audit&amp;VAR:KEY=DUFQDYRWBG&amp;VAR:QUERY=RkZfRU5UUlBSX1ZBTF9EQUlMWSgzOTA5OCk=&amp;WINDOW=FIRST_POPUP&amp;HEIGHT=450&amp;WIDTH=450&amp;START_MA","XIMIZED=FALSE&amp;VAR:CALENDAR=US&amp;VAR:SYMBOL=H&amp;VAR:INDEX=0"}</definedName>
    <definedName name="_6810__FDSAUDITLINK__" hidden="1">{"fdsup://directions/FAT Viewer?action=UPDATE&amp;creator=factset&amp;DYN_ARGS=TRUE&amp;DOC_NAME=FAT:FQL_AUDITING_CLIENT_TEMPLATE.FAT&amp;display_string=Audit&amp;VAR:KEY=DUFQDYRWBG&amp;VAR:QUERY=RkZfRU5UUlBSX1ZBTF9EQUlMWSgzOTA5OCk=&amp;WINDOW=FIRST_POPUP&amp;HEIGHT=450&amp;WIDTH=450&amp;START_MA","XIMIZED=FALSE&amp;VAR:CALENDAR=US&amp;VAR:SYMBOL=H&amp;VAR:INDEX=0"}</definedName>
    <definedName name="_6811__FDSAUDITLINK__" localSheetId="2" hidden="1">{"fdsup://directions/FAT Viewer?action=UPDATE&amp;creator=factset&amp;DYN_ARGS=TRUE&amp;DOC_NAME=FAT:FQL_AUDITING_CLIENT_TEMPLATE.FAT&amp;display_string=Audit&amp;VAR:KEY=BEJQBOPCNA&amp;VAR:QUERY=RkZfRU5UUlBSX1ZBTF9EQUlMWSgzOTA5OCk=&amp;WINDOW=FIRST_POPUP&amp;HEIGHT=450&amp;WIDTH=450&amp;START_MA","XIMIZED=FALSE&amp;VAR:CALENDAR=US&amp;VAR:SYMBOL=HOT&amp;VAR:INDEX=0"}</definedName>
    <definedName name="_6811__FDSAUDITLINK__" hidden="1">{"fdsup://directions/FAT Viewer?action=UPDATE&amp;creator=factset&amp;DYN_ARGS=TRUE&amp;DOC_NAME=FAT:FQL_AUDITING_CLIENT_TEMPLATE.FAT&amp;display_string=Audit&amp;VAR:KEY=BEJQBOPCNA&amp;VAR:QUERY=RkZfRU5UUlBSX1ZBTF9EQUlMWSgzOTA5OCk=&amp;WINDOW=FIRST_POPUP&amp;HEIGHT=450&amp;WIDTH=450&amp;START_MA","XIMIZED=FALSE&amp;VAR:CALENDAR=US&amp;VAR:SYMBOL=HOT&amp;VAR:INDEX=0"}</definedName>
    <definedName name="_6812__FDSAUDITLINK__" localSheetId="2" hidden="1">{"fdsup://directions/FAT Viewer?action=UPDATE&amp;creator=factset&amp;DYN_ARGS=TRUE&amp;DOC_NAME=FAT:FQL_AUDITING_CLIENT_TEMPLATE.FAT&amp;display_string=Audit&amp;VAR:KEY=TGZCVUZIFQ&amp;VAR:QUERY=RkZfRU5UUlBSX1ZBTF9EQUlMWSgzOTA5OCk=&amp;WINDOW=FIRST_POPUP&amp;HEIGHT=450&amp;WIDTH=450&amp;START_MA","XIMIZED=FALSE&amp;VAR:CALENDAR=US&amp;VAR:SYMBOL=585284&amp;VAR:INDEX=0"}</definedName>
    <definedName name="_6812__FDSAUDITLINK__" hidden="1">{"fdsup://directions/FAT Viewer?action=UPDATE&amp;creator=factset&amp;DYN_ARGS=TRUE&amp;DOC_NAME=FAT:FQL_AUDITING_CLIENT_TEMPLATE.FAT&amp;display_string=Audit&amp;VAR:KEY=TGZCVUZIFQ&amp;VAR:QUERY=RkZfRU5UUlBSX1ZBTF9EQUlMWSgzOTA5OCk=&amp;WINDOW=FIRST_POPUP&amp;HEIGHT=450&amp;WIDTH=450&amp;START_MA","XIMIZED=FALSE&amp;VAR:CALENDAR=US&amp;VAR:SYMBOL=585284&amp;VAR:INDEX=0"}</definedName>
    <definedName name="_6813__FDSAUDITLINK__" localSheetId="2" hidden="1">{"fdsup://directions/FAT Viewer?action=UPDATE&amp;creator=factset&amp;DYN_ARGS=TRUE&amp;DOC_NAME=FAT:FQL_AUDITING_CLIENT_TEMPLATE.FAT&amp;display_string=Audit&amp;VAR:KEY=NYXYPUJUNG&amp;VAR:QUERY=RkZfRU5UUlBSX1ZBTF9EQUlMWSgzOTA5OCk=&amp;WINDOW=FIRST_POPUP&amp;HEIGHT=450&amp;WIDTH=450&amp;START_MA","XIMIZED=FALSE&amp;VAR:CALENDAR=US&amp;VAR:SYMBOL=MAR&amp;VAR:INDEX=0"}</definedName>
    <definedName name="_6813__FDSAUDITLINK__" hidden="1">{"fdsup://directions/FAT Viewer?action=UPDATE&amp;creator=factset&amp;DYN_ARGS=TRUE&amp;DOC_NAME=FAT:FQL_AUDITING_CLIENT_TEMPLATE.FAT&amp;display_string=Audit&amp;VAR:KEY=NYXYPUJUNG&amp;VAR:QUERY=RkZfRU5UUlBSX1ZBTF9EQUlMWSgzOTA5OCk=&amp;WINDOW=FIRST_POPUP&amp;HEIGHT=450&amp;WIDTH=450&amp;START_MA","XIMIZED=FALSE&amp;VAR:CALENDAR=US&amp;VAR:SYMBOL=MAR&amp;VAR:INDEX=0"}</definedName>
    <definedName name="_6814__FDSAUDITLINK__" localSheetId="2" hidden="1">{"fdsup://directions/FAT Viewer?action=UPDATE&amp;creator=factset&amp;DYN_ARGS=TRUE&amp;DOC_NAME=FAT:FQL_AUDITING_CLIENT_TEMPLATE.FAT&amp;display_string=Audit&amp;VAR:KEY=LCLQLQDIHG&amp;VAR:QUERY=RkZfRU5UUlBSX1ZBTF9EQUlMWSgzOTA5OCk=&amp;WINDOW=FIRST_POPUP&amp;HEIGHT=450&amp;WIDTH=450&amp;START_MA","XIMIZED=FALSE&amp;VAR:CALENDAR=US&amp;VAR:SYMBOL=CHH&amp;VAR:INDEX=0"}</definedName>
    <definedName name="_6814__FDSAUDITLINK__" hidden="1">{"fdsup://directions/FAT Viewer?action=UPDATE&amp;creator=factset&amp;DYN_ARGS=TRUE&amp;DOC_NAME=FAT:FQL_AUDITING_CLIENT_TEMPLATE.FAT&amp;display_string=Audit&amp;VAR:KEY=LCLQLQDIHG&amp;VAR:QUERY=RkZfRU5UUlBSX1ZBTF9EQUlMWSgzOTA5OCk=&amp;WINDOW=FIRST_POPUP&amp;HEIGHT=450&amp;WIDTH=450&amp;START_MA","XIMIZED=FALSE&amp;VAR:CALENDAR=US&amp;VAR:SYMBOL=CHH&amp;VAR:INDEX=0"}</definedName>
    <definedName name="_6815__FDSAUDITLINK__" localSheetId="2" hidden="1">{"fdsup://directions/FAT Viewer?action=UPDATE&amp;creator=factset&amp;DYN_ARGS=TRUE&amp;DOC_NAME=FAT:FQL_AUDITING_CLIENT_TEMPLATE.FAT&amp;display_string=Audit&amp;VAR:KEY=BSXEPKFGHI&amp;VAR:QUERY=RkZfRU5UUlBSX1ZBTF9EQUlMWSgzOTA5OCk=&amp;WINDOW=FIRST_POPUP&amp;HEIGHT=450&amp;WIDTH=450&amp;START_MA","XIMIZED=FALSE&amp;VAR:CALENDAR=US&amp;VAR:SYMBOL=WYN&amp;VAR:INDEX=0"}</definedName>
    <definedName name="_6815__FDSAUDITLINK__" hidden="1">{"fdsup://directions/FAT Viewer?action=UPDATE&amp;creator=factset&amp;DYN_ARGS=TRUE&amp;DOC_NAME=FAT:FQL_AUDITING_CLIENT_TEMPLATE.FAT&amp;display_string=Audit&amp;VAR:KEY=BSXEPKFGHI&amp;VAR:QUERY=RkZfRU5UUlBSX1ZBTF9EQUlMWSgzOTA5OCk=&amp;WINDOW=FIRST_POPUP&amp;HEIGHT=450&amp;WIDTH=450&amp;START_MA","XIMIZED=FALSE&amp;VAR:CALENDAR=US&amp;VAR:SYMBOL=WYN&amp;VAR:INDEX=0"}</definedName>
    <definedName name="_6816__FDSAUDITLINK__" localSheetId="2" hidden="1">{"fdsup://directions/FAT Viewer?action=UPDATE&amp;creator=factset&amp;DYN_ARGS=TRUE&amp;DOC_NAME=FAT:FQL_AUDITING_CLIENT_TEMPLATE.FAT&amp;display_string=Audit&amp;VAR:KEY=HSVGJOLGPG&amp;VAR:QUERY=RkZfRU5UUlBSX1ZBTF9EQUlMWSgzOTA5NCk=&amp;WINDOW=FIRST_POPUP&amp;HEIGHT=450&amp;WIDTH=450&amp;START_MA","XIMIZED=FALSE&amp;VAR:CALENDAR=US&amp;VAR:SYMBOL=H&amp;VAR:INDEX=0"}</definedName>
    <definedName name="_6816__FDSAUDITLINK__" hidden="1">{"fdsup://directions/FAT Viewer?action=UPDATE&amp;creator=factset&amp;DYN_ARGS=TRUE&amp;DOC_NAME=FAT:FQL_AUDITING_CLIENT_TEMPLATE.FAT&amp;display_string=Audit&amp;VAR:KEY=HSVGJOLGPG&amp;VAR:QUERY=RkZfRU5UUlBSX1ZBTF9EQUlMWSgzOTA5NCk=&amp;WINDOW=FIRST_POPUP&amp;HEIGHT=450&amp;WIDTH=450&amp;START_MA","XIMIZED=FALSE&amp;VAR:CALENDAR=US&amp;VAR:SYMBOL=H&amp;VAR:INDEX=0"}</definedName>
    <definedName name="_6817__FDSAUDITLINK__" localSheetId="2" hidden="1">{"fdsup://directions/FAT Viewer?action=UPDATE&amp;creator=factset&amp;DYN_ARGS=TRUE&amp;DOC_NAME=FAT:FQL_AUDITING_CLIENT_TEMPLATE.FAT&amp;display_string=Audit&amp;VAR:KEY=RITMFURSTG&amp;VAR:QUERY=RkZfRU5UUlBSX1ZBTF9EQUlMWSgzOTA5NCk=&amp;WINDOW=FIRST_POPUP&amp;HEIGHT=450&amp;WIDTH=450&amp;START_MA","XIMIZED=FALSE&amp;VAR:CALENDAR=US&amp;VAR:SYMBOL=HOT&amp;VAR:INDEX=0"}</definedName>
    <definedName name="_6817__FDSAUDITLINK__" hidden="1">{"fdsup://directions/FAT Viewer?action=UPDATE&amp;creator=factset&amp;DYN_ARGS=TRUE&amp;DOC_NAME=FAT:FQL_AUDITING_CLIENT_TEMPLATE.FAT&amp;display_string=Audit&amp;VAR:KEY=RITMFURSTG&amp;VAR:QUERY=RkZfRU5UUlBSX1ZBTF9EQUlMWSgzOTA5NCk=&amp;WINDOW=FIRST_POPUP&amp;HEIGHT=450&amp;WIDTH=450&amp;START_MA","XIMIZED=FALSE&amp;VAR:CALENDAR=US&amp;VAR:SYMBOL=HOT&amp;VAR:INDEX=0"}</definedName>
    <definedName name="_6818__FDSAUDITLINK__" localSheetId="2" hidden="1">{"fdsup://directions/FAT Viewer?action=UPDATE&amp;creator=factset&amp;DYN_ARGS=TRUE&amp;DOC_NAME=FAT:FQL_AUDITING_CLIENT_TEMPLATE.FAT&amp;display_string=Audit&amp;VAR:KEY=ZKBKJGZWHI&amp;VAR:QUERY=RkZfRU5UUlBSX1ZBTF9EQUlMWSgzOTA5NCk=&amp;WINDOW=FIRST_POPUP&amp;HEIGHT=450&amp;WIDTH=450&amp;START_MA","XIMIZED=FALSE&amp;VAR:CALENDAR=US&amp;VAR:SYMBOL=585284&amp;VAR:INDEX=0"}</definedName>
    <definedName name="_6818__FDSAUDITLINK__" hidden="1">{"fdsup://directions/FAT Viewer?action=UPDATE&amp;creator=factset&amp;DYN_ARGS=TRUE&amp;DOC_NAME=FAT:FQL_AUDITING_CLIENT_TEMPLATE.FAT&amp;display_string=Audit&amp;VAR:KEY=ZKBKJGZWHI&amp;VAR:QUERY=RkZfRU5UUlBSX1ZBTF9EQUlMWSgzOTA5NCk=&amp;WINDOW=FIRST_POPUP&amp;HEIGHT=450&amp;WIDTH=450&amp;START_MA","XIMIZED=FALSE&amp;VAR:CALENDAR=US&amp;VAR:SYMBOL=585284&amp;VAR:INDEX=0"}</definedName>
    <definedName name="_6819__FDSAUDITLINK__" localSheetId="2" hidden="1">{"fdsup://directions/FAT Viewer?action=UPDATE&amp;creator=factset&amp;DYN_ARGS=TRUE&amp;DOC_NAME=FAT:FQL_AUDITING_CLIENT_TEMPLATE.FAT&amp;display_string=Audit&amp;VAR:KEY=DYNSBITQZC&amp;VAR:QUERY=RkZfRU5UUlBSX1ZBTF9EQUlMWSgzOTA5NCk=&amp;WINDOW=FIRST_POPUP&amp;HEIGHT=450&amp;WIDTH=450&amp;START_MA","XIMIZED=FALSE&amp;VAR:CALENDAR=US&amp;VAR:SYMBOL=MAR&amp;VAR:INDEX=0"}</definedName>
    <definedName name="_6819__FDSAUDITLINK__" hidden="1">{"fdsup://directions/FAT Viewer?action=UPDATE&amp;creator=factset&amp;DYN_ARGS=TRUE&amp;DOC_NAME=FAT:FQL_AUDITING_CLIENT_TEMPLATE.FAT&amp;display_string=Audit&amp;VAR:KEY=DYNSBITQZC&amp;VAR:QUERY=RkZfRU5UUlBSX1ZBTF9EQUlMWSgzOTA5NCk=&amp;WINDOW=FIRST_POPUP&amp;HEIGHT=450&amp;WIDTH=450&amp;START_MA","XIMIZED=FALSE&amp;VAR:CALENDAR=US&amp;VAR:SYMBOL=MAR&amp;VAR:INDEX=0"}</definedName>
    <definedName name="_682__________123Graph_XCHART_15" hidden="1">#REF!</definedName>
    <definedName name="_68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82__FDSAUDITLINK__" hidden="1">{"fdsup://directions/FAT Viewer?action=UPDATE&amp;creator=factset&amp;DYN_ARGS=TRUE&amp;DOC_NAME=FAT:FQL_AUDITING_CLIENT_TEMPLATE.FAT&amp;display_string=Audit&amp;VAR:KEY=SVSDODCHWX&amp;VAR:QUERY=RkZfTkVUX0lOQyhMVE0sMCwsLFJGLFVTRCk=&amp;WINDOW=FIRST_POPUP&amp;HEIGHT=450&amp;WIDTH=450&amp;START_MA","XIMIZED=FALSE&amp;VAR:CALENDAR=US&amp;VAR:SYMBOL=CPWR&amp;VAR:INDEX=0"}</definedName>
    <definedName name="_6820__FDSAUDITLINK__" localSheetId="2" hidden="1">{"fdsup://directions/FAT Viewer?action=UPDATE&amp;creator=factset&amp;DYN_ARGS=TRUE&amp;DOC_NAME=FAT:FQL_AUDITING_CLIENT_TEMPLATE.FAT&amp;display_string=Audit&amp;VAR:KEY=BMBOJKHQLK&amp;VAR:QUERY=RkZfRU5UUlBSX1ZBTF9EQUlMWSgzOTA5NCk=&amp;WINDOW=FIRST_POPUP&amp;HEIGHT=450&amp;WIDTH=450&amp;START_MA","XIMIZED=FALSE&amp;VAR:CALENDAR=US&amp;VAR:SYMBOL=CHH&amp;VAR:INDEX=0"}</definedName>
    <definedName name="_6820__FDSAUDITLINK__" hidden="1">{"fdsup://directions/FAT Viewer?action=UPDATE&amp;creator=factset&amp;DYN_ARGS=TRUE&amp;DOC_NAME=FAT:FQL_AUDITING_CLIENT_TEMPLATE.FAT&amp;display_string=Audit&amp;VAR:KEY=BMBOJKHQLK&amp;VAR:QUERY=RkZfRU5UUlBSX1ZBTF9EQUlMWSgzOTA5NCk=&amp;WINDOW=FIRST_POPUP&amp;HEIGHT=450&amp;WIDTH=450&amp;START_MA","XIMIZED=FALSE&amp;VAR:CALENDAR=US&amp;VAR:SYMBOL=CHH&amp;VAR:INDEX=0"}</definedName>
    <definedName name="_6821__FDSAUDITLINK__" localSheetId="2" hidden="1">{"fdsup://directions/FAT Viewer?action=UPDATE&amp;creator=factset&amp;DYN_ARGS=TRUE&amp;DOC_NAME=FAT:FQL_AUDITING_CLIENT_TEMPLATE.FAT&amp;display_string=Audit&amp;VAR:KEY=XGJIFETAHA&amp;VAR:QUERY=RkZfRU5UUlBSX1ZBTF9EQUlMWSgzOTA5NCk=&amp;WINDOW=FIRST_POPUP&amp;HEIGHT=450&amp;WIDTH=450&amp;START_MA","XIMIZED=FALSE&amp;VAR:CALENDAR=US&amp;VAR:SYMBOL=WYN&amp;VAR:INDEX=0"}</definedName>
    <definedName name="_6821__FDSAUDITLINK__" hidden="1">{"fdsup://directions/FAT Viewer?action=UPDATE&amp;creator=factset&amp;DYN_ARGS=TRUE&amp;DOC_NAME=FAT:FQL_AUDITING_CLIENT_TEMPLATE.FAT&amp;display_string=Audit&amp;VAR:KEY=XGJIFETAHA&amp;VAR:QUERY=RkZfRU5UUlBSX1ZBTF9EQUlMWSgzOTA5NCk=&amp;WINDOW=FIRST_POPUP&amp;HEIGHT=450&amp;WIDTH=450&amp;START_MA","XIMIZED=FALSE&amp;VAR:CALENDAR=US&amp;VAR:SYMBOL=WYN&amp;VAR:INDEX=0"}</definedName>
    <definedName name="_6822__FDSAUDITLINK__" localSheetId="2" hidden="1">{"fdsup://directions/FAT Viewer?action=UPDATE&amp;creator=factset&amp;DYN_ARGS=TRUE&amp;DOC_NAME=FAT:FQL_AUDITING_CLIENT_TEMPLATE.FAT&amp;display_string=Audit&amp;VAR:KEY=LOZKFQNWFA&amp;VAR:QUERY=RkZfRU5UUlBSX1ZBTF9EQUlMWSgzOTA5Myk=&amp;WINDOW=FIRST_POPUP&amp;HEIGHT=450&amp;WIDTH=450&amp;START_MA","XIMIZED=FALSE&amp;VAR:CALENDAR=US&amp;VAR:SYMBOL=H&amp;VAR:INDEX=0"}</definedName>
    <definedName name="_6822__FDSAUDITLINK__" hidden="1">{"fdsup://directions/FAT Viewer?action=UPDATE&amp;creator=factset&amp;DYN_ARGS=TRUE&amp;DOC_NAME=FAT:FQL_AUDITING_CLIENT_TEMPLATE.FAT&amp;display_string=Audit&amp;VAR:KEY=LOZKFQNWFA&amp;VAR:QUERY=RkZfRU5UUlBSX1ZBTF9EQUlMWSgzOTA5Myk=&amp;WINDOW=FIRST_POPUP&amp;HEIGHT=450&amp;WIDTH=450&amp;START_MA","XIMIZED=FALSE&amp;VAR:CALENDAR=US&amp;VAR:SYMBOL=H&amp;VAR:INDEX=0"}</definedName>
    <definedName name="_6823__FDSAUDITLINK__" localSheetId="2" hidden="1">{"fdsup://directions/FAT Viewer?action=UPDATE&amp;creator=factset&amp;DYN_ARGS=TRUE&amp;DOC_NAME=FAT:FQL_AUDITING_CLIENT_TEMPLATE.FAT&amp;display_string=Audit&amp;VAR:KEY=DULMPQXKFS&amp;VAR:QUERY=RkZfRU5UUlBSX1ZBTF9EQUlMWSgzOTA5Myk=&amp;WINDOW=FIRST_POPUP&amp;HEIGHT=450&amp;WIDTH=450&amp;START_MA","XIMIZED=FALSE&amp;VAR:CALENDAR=US&amp;VAR:SYMBOL=HOT&amp;VAR:INDEX=0"}</definedName>
    <definedName name="_6823__FDSAUDITLINK__" hidden="1">{"fdsup://directions/FAT Viewer?action=UPDATE&amp;creator=factset&amp;DYN_ARGS=TRUE&amp;DOC_NAME=FAT:FQL_AUDITING_CLIENT_TEMPLATE.FAT&amp;display_string=Audit&amp;VAR:KEY=DULMPQXKFS&amp;VAR:QUERY=RkZfRU5UUlBSX1ZBTF9EQUlMWSgzOTA5Myk=&amp;WINDOW=FIRST_POPUP&amp;HEIGHT=450&amp;WIDTH=450&amp;START_MA","XIMIZED=FALSE&amp;VAR:CALENDAR=US&amp;VAR:SYMBOL=HOT&amp;VAR:INDEX=0"}</definedName>
    <definedName name="_6824__FDSAUDITLINK__" localSheetId="2" hidden="1">{"fdsup://directions/FAT Viewer?action=UPDATE&amp;creator=factset&amp;DYN_ARGS=TRUE&amp;DOC_NAME=FAT:FQL_AUDITING_CLIENT_TEMPLATE.FAT&amp;display_string=Audit&amp;VAR:KEY=DWVSZKHIFK&amp;VAR:QUERY=RkZfRU5UUlBSX1ZBTF9EQUlMWSgzOTA5Myk=&amp;WINDOW=FIRST_POPUP&amp;HEIGHT=450&amp;WIDTH=450&amp;START_MA","XIMIZED=FALSE&amp;VAR:CALENDAR=US&amp;VAR:SYMBOL=585284&amp;VAR:INDEX=0"}</definedName>
    <definedName name="_6824__FDSAUDITLINK__" hidden="1">{"fdsup://directions/FAT Viewer?action=UPDATE&amp;creator=factset&amp;DYN_ARGS=TRUE&amp;DOC_NAME=FAT:FQL_AUDITING_CLIENT_TEMPLATE.FAT&amp;display_string=Audit&amp;VAR:KEY=DWVSZKHIFK&amp;VAR:QUERY=RkZfRU5UUlBSX1ZBTF9EQUlMWSgzOTA5Myk=&amp;WINDOW=FIRST_POPUP&amp;HEIGHT=450&amp;WIDTH=450&amp;START_MA","XIMIZED=FALSE&amp;VAR:CALENDAR=US&amp;VAR:SYMBOL=585284&amp;VAR:INDEX=0"}</definedName>
    <definedName name="_6825__FDSAUDITLINK__" localSheetId="2" hidden="1">{"fdsup://directions/FAT Viewer?action=UPDATE&amp;creator=factset&amp;DYN_ARGS=TRUE&amp;DOC_NAME=FAT:FQL_AUDITING_CLIENT_TEMPLATE.FAT&amp;display_string=Audit&amp;VAR:KEY=JKXAPMBKXU&amp;VAR:QUERY=RkZfRU5UUlBSX1ZBTF9EQUlMWSgzOTA5Myk=&amp;WINDOW=FIRST_POPUP&amp;HEIGHT=450&amp;WIDTH=450&amp;START_MA","XIMIZED=FALSE&amp;VAR:CALENDAR=US&amp;VAR:SYMBOL=MAR&amp;VAR:INDEX=0"}</definedName>
    <definedName name="_6825__FDSAUDITLINK__" hidden="1">{"fdsup://directions/FAT Viewer?action=UPDATE&amp;creator=factset&amp;DYN_ARGS=TRUE&amp;DOC_NAME=FAT:FQL_AUDITING_CLIENT_TEMPLATE.FAT&amp;display_string=Audit&amp;VAR:KEY=JKXAPMBKXU&amp;VAR:QUERY=RkZfRU5UUlBSX1ZBTF9EQUlMWSgzOTA5Myk=&amp;WINDOW=FIRST_POPUP&amp;HEIGHT=450&amp;WIDTH=450&amp;START_MA","XIMIZED=FALSE&amp;VAR:CALENDAR=US&amp;VAR:SYMBOL=MAR&amp;VAR:INDEX=0"}</definedName>
    <definedName name="_6826__FDSAUDITLINK__" localSheetId="2" hidden="1">{"fdsup://directions/FAT Viewer?action=UPDATE&amp;creator=factset&amp;DYN_ARGS=TRUE&amp;DOC_NAME=FAT:FQL_AUDITING_CLIENT_TEMPLATE.FAT&amp;display_string=Audit&amp;VAR:KEY=PULSLATWDW&amp;VAR:QUERY=RkZfRU5UUlBSX1ZBTF9EQUlMWSgzOTA5Myk=&amp;WINDOW=FIRST_POPUP&amp;HEIGHT=450&amp;WIDTH=450&amp;START_MA","XIMIZED=FALSE&amp;VAR:CALENDAR=US&amp;VAR:SYMBOL=CHH&amp;VAR:INDEX=0"}</definedName>
    <definedName name="_6826__FDSAUDITLINK__" hidden="1">{"fdsup://directions/FAT Viewer?action=UPDATE&amp;creator=factset&amp;DYN_ARGS=TRUE&amp;DOC_NAME=FAT:FQL_AUDITING_CLIENT_TEMPLATE.FAT&amp;display_string=Audit&amp;VAR:KEY=PULSLATWDW&amp;VAR:QUERY=RkZfRU5UUlBSX1ZBTF9EQUlMWSgzOTA5Myk=&amp;WINDOW=FIRST_POPUP&amp;HEIGHT=450&amp;WIDTH=450&amp;START_MA","XIMIZED=FALSE&amp;VAR:CALENDAR=US&amp;VAR:SYMBOL=CHH&amp;VAR:INDEX=0"}</definedName>
    <definedName name="_6827__FDSAUDITLINK__" localSheetId="2" hidden="1">{"fdsup://directions/FAT Viewer?action=UPDATE&amp;creator=factset&amp;DYN_ARGS=TRUE&amp;DOC_NAME=FAT:FQL_AUDITING_CLIENT_TEMPLATE.FAT&amp;display_string=Audit&amp;VAR:KEY=HYTUNQLKLI&amp;VAR:QUERY=RkZfRU5UUlBSX1ZBTF9EQUlMWSgzOTA5Myk=&amp;WINDOW=FIRST_POPUP&amp;HEIGHT=450&amp;WIDTH=450&amp;START_MA","XIMIZED=FALSE&amp;VAR:CALENDAR=US&amp;VAR:SYMBOL=WYN&amp;VAR:INDEX=0"}</definedName>
    <definedName name="_6827__FDSAUDITLINK__" hidden="1">{"fdsup://directions/FAT Viewer?action=UPDATE&amp;creator=factset&amp;DYN_ARGS=TRUE&amp;DOC_NAME=FAT:FQL_AUDITING_CLIENT_TEMPLATE.FAT&amp;display_string=Audit&amp;VAR:KEY=HYTUNQLKLI&amp;VAR:QUERY=RkZfRU5UUlBSX1ZBTF9EQUlMWSgzOTA5Myk=&amp;WINDOW=FIRST_POPUP&amp;HEIGHT=450&amp;WIDTH=450&amp;START_MA","XIMIZED=FALSE&amp;VAR:CALENDAR=US&amp;VAR:SYMBOL=WYN&amp;VAR:INDEX=0"}</definedName>
    <definedName name="_6828__FDSAUDITLINK__" localSheetId="2" hidden="1">{"fdsup://directions/FAT Viewer?action=UPDATE&amp;creator=factset&amp;DYN_ARGS=TRUE&amp;DOC_NAME=FAT:FQL_AUDITING_CLIENT_TEMPLATE.FAT&amp;display_string=Audit&amp;VAR:KEY=VQBEZMVSPM&amp;VAR:QUERY=RkZfRU5UUlBSX1ZBTF9EQUlMWSgzOTA5Mik=&amp;WINDOW=FIRST_POPUP&amp;HEIGHT=450&amp;WIDTH=450&amp;START_MA","XIMIZED=FALSE&amp;VAR:CALENDAR=US&amp;VAR:SYMBOL=H&amp;VAR:INDEX=0"}</definedName>
    <definedName name="_6828__FDSAUDITLINK__" hidden="1">{"fdsup://directions/FAT Viewer?action=UPDATE&amp;creator=factset&amp;DYN_ARGS=TRUE&amp;DOC_NAME=FAT:FQL_AUDITING_CLIENT_TEMPLATE.FAT&amp;display_string=Audit&amp;VAR:KEY=VQBEZMVSPM&amp;VAR:QUERY=RkZfRU5UUlBSX1ZBTF9EQUlMWSgzOTA5Mik=&amp;WINDOW=FIRST_POPUP&amp;HEIGHT=450&amp;WIDTH=450&amp;START_MA","XIMIZED=FALSE&amp;VAR:CALENDAR=US&amp;VAR:SYMBOL=H&amp;VAR:INDEX=0"}</definedName>
    <definedName name="_6829__FDSAUDITLINK__" localSheetId="2" hidden="1">{"fdsup://directions/FAT Viewer?action=UPDATE&amp;creator=factset&amp;DYN_ARGS=TRUE&amp;DOC_NAME=FAT:FQL_AUDITING_CLIENT_TEMPLATE.FAT&amp;display_string=Audit&amp;VAR:KEY=ZSVQDYTCXM&amp;VAR:QUERY=RkZfRU5UUlBSX1ZBTF9EQUlMWSgzOTA5Mik=&amp;WINDOW=FIRST_POPUP&amp;HEIGHT=450&amp;WIDTH=450&amp;START_MA","XIMIZED=FALSE&amp;VAR:CALENDAR=US&amp;VAR:SYMBOL=HOT&amp;VAR:INDEX=0"}</definedName>
    <definedName name="_6829__FDSAUDITLINK__" hidden="1">{"fdsup://directions/FAT Viewer?action=UPDATE&amp;creator=factset&amp;DYN_ARGS=TRUE&amp;DOC_NAME=FAT:FQL_AUDITING_CLIENT_TEMPLATE.FAT&amp;display_string=Audit&amp;VAR:KEY=ZSVQDYTCXM&amp;VAR:QUERY=RkZfRU5UUlBSX1ZBTF9EQUlMWSgzOTA5Mik=&amp;WINDOW=FIRST_POPUP&amp;HEIGHT=450&amp;WIDTH=450&amp;START_MA","XIMIZED=FALSE&amp;VAR:CALENDAR=US&amp;VAR:SYMBOL=HOT&amp;VAR:INDEX=0"}</definedName>
    <definedName name="_683__________123Graph_XCHART_16" hidden="1">#REF!</definedName>
    <definedName name="_68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83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6830__FDSAUDITLINK__" localSheetId="2" hidden="1">{"fdsup://directions/FAT Viewer?action=UPDATE&amp;creator=factset&amp;DYN_ARGS=TRUE&amp;DOC_NAME=FAT:FQL_AUDITING_CLIENT_TEMPLATE.FAT&amp;display_string=Audit&amp;VAR:KEY=RCROBIRATY&amp;VAR:QUERY=RkZfRU5UUlBSX1ZBTF9EQUlMWSgzOTA5Mik=&amp;WINDOW=FIRST_POPUP&amp;HEIGHT=450&amp;WIDTH=450&amp;START_MA","XIMIZED=FALSE&amp;VAR:CALENDAR=US&amp;VAR:SYMBOL=585284&amp;VAR:INDEX=0"}</definedName>
    <definedName name="_6830__FDSAUDITLINK__" hidden="1">{"fdsup://directions/FAT Viewer?action=UPDATE&amp;creator=factset&amp;DYN_ARGS=TRUE&amp;DOC_NAME=FAT:FQL_AUDITING_CLIENT_TEMPLATE.FAT&amp;display_string=Audit&amp;VAR:KEY=RCROBIRATY&amp;VAR:QUERY=RkZfRU5UUlBSX1ZBTF9EQUlMWSgzOTA5Mik=&amp;WINDOW=FIRST_POPUP&amp;HEIGHT=450&amp;WIDTH=450&amp;START_MA","XIMIZED=FALSE&amp;VAR:CALENDAR=US&amp;VAR:SYMBOL=585284&amp;VAR:INDEX=0"}</definedName>
    <definedName name="_6831__FDSAUDITLINK__" localSheetId="2" hidden="1">{"fdsup://directions/FAT Viewer?action=UPDATE&amp;creator=factset&amp;DYN_ARGS=TRUE&amp;DOC_NAME=FAT:FQL_AUDITING_CLIENT_TEMPLATE.FAT&amp;display_string=Audit&amp;VAR:KEY=FEFONGRKVA&amp;VAR:QUERY=RkZfRU5UUlBSX1ZBTF9EQUlMWSgzOTA5Mik=&amp;WINDOW=FIRST_POPUP&amp;HEIGHT=450&amp;WIDTH=450&amp;START_MA","XIMIZED=FALSE&amp;VAR:CALENDAR=US&amp;VAR:SYMBOL=MAR&amp;VAR:INDEX=0"}</definedName>
    <definedName name="_6831__FDSAUDITLINK__" hidden="1">{"fdsup://directions/FAT Viewer?action=UPDATE&amp;creator=factset&amp;DYN_ARGS=TRUE&amp;DOC_NAME=FAT:FQL_AUDITING_CLIENT_TEMPLATE.FAT&amp;display_string=Audit&amp;VAR:KEY=FEFONGRKVA&amp;VAR:QUERY=RkZfRU5UUlBSX1ZBTF9EQUlMWSgzOTA5Mik=&amp;WINDOW=FIRST_POPUP&amp;HEIGHT=450&amp;WIDTH=450&amp;START_MA","XIMIZED=FALSE&amp;VAR:CALENDAR=US&amp;VAR:SYMBOL=MAR&amp;VAR:INDEX=0"}</definedName>
    <definedName name="_6832__FDSAUDITLINK__" localSheetId="2" hidden="1">{"fdsup://directions/FAT Viewer?action=UPDATE&amp;creator=factset&amp;DYN_ARGS=TRUE&amp;DOC_NAME=FAT:FQL_AUDITING_CLIENT_TEMPLATE.FAT&amp;display_string=Audit&amp;VAR:KEY=HIFIDGTMLK&amp;VAR:QUERY=RkZfRU5UUlBSX1ZBTF9EQUlMWSgzOTA5Mik=&amp;WINDOW=FIRST_POPUP&amp;HEIGHT=450&amp;WIDTH=450&amp;START_MA","XIMIZED=FALSE&amp;VAR:CALENDAR=US&amp;VAR:SYMBOL=CHH&amp;VAR:INDEX=0"}</definedName>
    <definedName name="_6832__FDSAUDITLINK__" hidden="1">{"fdsup://directions/FAT Viewer?action=UPDATE&amp;creator=factset&amp;DYN_ARGS=TRUE&amp;DOC_NAME=FAT:FQL_AUDITING_CLIENT_TEMPLATE.FAT&amp;display_string=Audit&amp;VAR:KEY=HIFIDGTMLK&amp;VAR:QUERY=RkZfRU5UUlBSX1ZBTF9EQUlMWSgzOTA5Mik=&amp;WINDOW=FIRST_POPUP&amp;HEIGHT=450&amp;WIDTH=450&amp;START_MA","XIMIZED=FALSE&amp;VAR:CALENDAR=US&amp;VAR:SYMBOL=CHH&amp;VAR:INDEX=0"}</definedName>
    <definedName name="_6833__FDSAUDITLINK__" localSheetId="2" hidden="1">{"fdsup://directions/FAT Viewer?action=UPDATE&amp;creator=factset&amp;DYN_ARGS=TRUE&amp;DOC_NAME=FAT:FQL_AUDITING_CLIENT_TEMPLATE.FAT&amp;display_string=Audit&amp;VAR:KEY=DIFQFKNUVE&amp;VAR:QUERY=RkZfRU5UUlBSX1ZBTF9EQUlMWSgzOTA5Mik=&amp;WINDOW=FIRST_POPUP&amp;HEIGHT=450&amp;WIDTH=450&amp;START_MA","XIMIZED=FALSE&amp;VAR:CALENDAR=US&amp;VAR:SYMBOL=WYN&amp;VAR:INDEX=0"}</definedName>
    <definedName name="_6833__FDSAUDITLINK__" hidden="1">{"fdsup://directions/FAT Viewer?action=UPDATE&amp;creator=factset&amp;DYN_ARGS=TRUE&amp;DOC_NAME=FAT:FQL_AUDITING_CLIENT_TEMPLATE.FAT&amp;display_string=Audit&amp;VAR:KEY=DIFQFKNUVE&amp;VAR:QUERY=RkZfRU5UUlBSX1ZBTF9EQUlMWSgzOTA5Mik=&amp;WINDOW=FIRST_POPUP&amp;HEIGHT=450&amp;WIDTH=450&amp;START_MA","XIMIZED=FALSE&amp;VAR:CALENDAR=US&amp;VAR:SYMBOL=WYN&amp;VAR:INDEX=0"}</definedName>
    <definedName name="_6834__FDSAUDITLINK__" localSheetId="2" hidden="1">{"fdsup://directions/FAT Viewer?action=UPDATE&amp;creator=factset&amp;DYN_ARGS=TRUE&amp;DOC_NAME=FAT:FQL_AUDITING_CLIENT_TEMPLATE.FAT&amp;display_string=Audit&amp;VAR:KEY=FQBEJIROZS&amp;VAR:QUERY=RkZfRU5UUlBSX1ZBTF9EQUlMWSgzOTA5MSk=&amp;WINDOW=FIRST_POPUP&amp;HEIGHT=450&amp;WIDTH=450&amp;START_MA","XIMIZED=FALSE&amp;VAR:CALENDAR=US&amp;VAR:SYMBOL=H&amp;VAR:INDEX=0"}</definedName>
    <definedName name="_6834__FDSAUDITLINK__" hidden="1">{"fdsup://directions/FAT Viewer?action=UPDATE&amp;creator=factset&amp;DYN_ARGS=TRUE&amp;DOC_NAME=FAT:FQL_AUDITING_CLIENT_TEMPLATE.FAT&amp;display_string=Audit&amp;VAR:KEY=FQBEJIROZS&amp;VAR:QUERY=RkZfRU5UUlBSX1ZBTF9EQUlMWSgzOTA5MSk=&amp;WINDOW=FIRST_POPUP&amp;HEIGHT=450&amp;WIDTH=450&amp;START_MA","XIMIZED=FALSE&amp;VAR:CALENDAR=US&amp;VAR:SYMBOL=H&amp;VAR:INDEX=0"}</definedName>
    <definedName name="_6835__FDSAUDITLINK__" localSheetId="2" hidden="1">{"fdsup://directions/FAT Viewer?action=UPDATE&amp;creator=factset&amp;DYN_ARGS=TRUE&amp;DOC_NAME=FAT:FQL_AUDITING_CLIENT_TEMPLATE.FAT&amp;display_string=Audit&amp;VAR:KEY=LUJILIDIDU&amp;VAR:QUERY=RkZfRU5UUlBSX1ZBTF9EQUlMWSgzOTA5MSk=&amp;WINDOW=FIRST_POPUP&amp;HEIGHT=450&amp;WIDTH=450&amp;START_MA","XIMIZED=FALSE&amp;VAR:CALENDAR=US&amp;VAR:SYMBOL=HOT&amp;VAR:INDEX=0"}</definedName>
    <definedName name="_6835__FDSAUDITLINK__" hidden="1">{"fdsup://directions/FAT Viewer?action=UPDATE&amp;creator=factset&amp;DYN_ARGS=TRUE&amp;DOC_NAME=FAT:FQL_AUDITING_CLIENT_TEMPLATE.FAT&amp;display_string=Audit&amp;VAR:KEY=LUJILIDIDU&amp;VAR:QUERY=RkZfRU5UUlBSX1ZBTF9EQUlMWSgzOTA5MSk=&amp;WINDOW=FIRST_POPUP&amp;HEIGHT=450&amp;WIDTH=450&amp;START_MA","XIMIZED=FALSE&amp;VAR:CALENDAR=US&amp;VAR:SYMBOL=HOT&amp;VAR:INDEX=0"}</definedName>
    <definedName name="_6836__FDSAUDITLINK__" localSheetId="2" hidden="1">{"fdsup://directions/FAT Viewer?action=UPDATE&amp;creator=factset&amp;DYN_ARGS=TRUE&amp;DOC_NAME=FAT:FQL_AUDITING_CLIENT_TEMPLATE.FAT&amp;display_string=Audit&amp;VAR:KEY=XIRSLQBIZA&amp;VAR:QUERY=RkZfRU5UUlBSX1ZBTF9EQUlMWSgzOTA5MSk=&amp;WINDOW=FIRST_POPUP&amp;HEIGHT=450&amp;WIDTH=450&amp;START_MA","XIMIZED=FALSE&amp;VAR:CALENDAR=US&amp;VAR:SYMBOL=585284&amp;VAR:INDEX=0"}</definedName>
    <definedName name="_6836__FDSAUDITLINK__" hidden="1">{"fdsup://directions/FAT Viewer?action=UPDATE&amp;creator=factset&amp;DYN_ARGS=TRUE&amp;DOC_NAME=FAT:FQL_AUDITING_CLIENT_TEMPLATE.FAT&amp;display_string=Audit&amp;VAR:KEY=XIRSLQBIZA&amp;VAR:QUERY=RkZfRU5UUlBSX1ZBTF9EQUlMWSgzOTA5MSk=&amp;WINDOW=FIRST_POPUP&amp;HEIGHT=450&amp;WIDTH=450&amp;START_MA","XIMIZED=FALSE&amp;VAR:CALENDAR=US&amp;VAR:SYMBOL=585284&amp;VAR:INDEX=0"}</definedName>
    <definedName name="_6837__FDSAUDITLINK__" localSheetId="2" hidden="1">{"fdsup://directions/FAT Viewer?action=UPDATE&amp;creator=factset&amp;DYN_ARGS=TRUE&amp;DOC_NAME=FAT:FQL_AUDITING_CLIENT_TEMPLATE.FAT&amp;display_string=Audit&amp;VAR:KEY=ZGVWNKJUHS&amp;VAR:QUERY=RkZfRU5UUlBSX1ZBTF9EQUlMWSgzOTA5MSk=&amp;WINDOW=FIRST_POPUP&amp;HEIGHT=450&amp;WIDTH=450&amp;START_MA","XIMIZED=FALSE&amp;VAR:CALENDAR=US&amp;VAR:SYMBOL=MAR&amp;VAR:INDEX=0"}</definedName>
    <definedName name="_6837__FDSAUDITLINK__" hidden="1">{"fdsup://directions/FAT Viewer?action=UPDATE&amp;creator=factset&amp;DYN_ARGS=TRUE&amp;DOC_NAME=FAT:FQL_AUDITING_CLIENT_TEMPLATE.FAT&amp;display_string=Audit&amp;VAR:KEY=ZGVWNKJUHS&amp;VAR:QUERY=RkZfRU5UUlBSX1ZBTF9EQUlMWSgzOTA5MSk=&amp;WINDOW=FIRST_POPUP&amp;HEIGHT=450&amp;WIDTH=450&amp;START_MA","XIMIZED=FALSE&amp;VAR:CALENDAR=US&amp;VAR:SYMBOL=MAR&amp;VAR:INDEX=0"}</definedName>
    <definedName name="_6838__FDSAUDITLINK__" localSheetId="2" hidden="1">{"fdsup://directions/FAT Viewer?action=UPDATE&amp;creator=factset&amp;DYN_ARGS=TRUE&amp;DOC_NAME=FAT:FQL_AUDITING_CLIENT_TEMPLATE.FAT&amp;display_string=Audit&amp;VAR:KEY=ZEBUDSBONA&amp;VAR:QUERY=RkZfRU5UUlBSX1ZBTF9EQUlMWSgzOTA5MSk=&amp;WINDOW=FIRST_POPUP&amp;HEIGHT=450&amp;WIDTH=450&amp;START_MA","XIMIZED=FALSE&amp;VAR:CALENDAR=US&amp;VAR:SYMBOL=CHH&amp;VAR:INDEX=0"}</definedName>
    <definedName name="_6838__FDSAUDITLINK__" hidden="1">{"fdsup://directions/FAT Viewer?action=UPDATE&amp;creator=factset&amp;DYN_ARGS=TRUE&amp;DOC_NAME=FAT:FQL_AUDITING_CLIENT_TEMPLATE.FAT&amp;display_string=Audit&amp;VAR:KEY=ZEBUDSBONA&amp;VAR:QUERY=RkZfRU5UUlBSX1ZBTF9EQUlMWSgzOTA5MSk=&amp;WINDOW=FIRST_POPUP&amp;HEIGHT=450&amp;WIDTH=450&amp;START_MA","XIMIZED=FALSE&amp;VAR:CALENDAR=US&amp;VAR:SYMBOL=CHH&amp;VAR:INDEX=0"}</definedName>
    <definedName name="_6839__FDSAUDITLINK__" localSheetId="2" hidden="1">{"fdsup://directions/FAT Viewer?action=UPDATE&amp;creator=factset&amp;DYN_ARGS=TRUE&amp;DOC_NAME=FAT:FQL_AUDITING_CLIENT_TEMPLATE.FAT&amp;display_string=Audit&amp;VAR:KEY=JWFEXKLSVY&amp;VAR:QUERY=RkZfRU5UUlBSX1ZBTF9EQUlMWSgzOTA5MSk=&amp;WINDOW=FIRST_POPUP&amp;HEIGHT=450&amp;WIDTH=450&amp;START_MA","XIMIZED=FALSE&amp;VAR:CALENDAR=US&amp;VAR:SYMBOL=WYN&amp;VAR:INDEX=0"}</definedName>
    <definedName name="_6839__FDSAUDITLINK__" hidden="1">{"fdsup://directions/FAT Viewer?action=UPDATE&amp;creator=factset&amp;DYN_ARGS=TRUE&amp;DOC_NAME=FAT:FQL_AUDITING_CLIENT_TEMPLATE.FAT&amp;display_string=Audit&amp;VAR:KEY=JWFEXKLSVY&amp;VAR:QUERY=RkZfRU5UUlBSX1ZBTF9EQUlMWSgzOTA5MSk=&amp;WINDOW=FIRST_POPUP&amp;HEIGHT=450&amp;WIDTH=450&amp;START_MA","XIMIZED=FALSE&amp;VAR:CALENDAR=US&amp;VAR:SYMBOL=WYN&amp;VAR:INDEX=0"}</definedName>
    <definedName name="_684__________123Graph_XCHART_17" hidden="1">#REF!</definedName>
    <definedName name="_68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84__FDSAUDITLINK__" hidden="1">{"fdsup://directions/FAT Viewer?action=UPDATE&amp;creator=factset&amp;DYN_ARGS=TRUE&amp;DOC_NAME=FAT:FQL_AUDITING_CLIENT_TEMPLATE.FAT&amp;display_string=Audit&amp;VAR:KEY=GTUNIZIZCR&amp;VAR:QUERY=KEZGX1NITERSU19FUShRVFIsMCwsLFJTLFVTRClAKEZGX0xJQUJTX1NITERSU19FUShRVFIsMCwsLFJTLFVTR","CkgLSBGRl9MSUFCUyhRVFIsMCwsLFJTLFVTRCkpKQ==&amp;WINDOW=FIRST_POPUP&amp;HEIGHT=450&amp;WIDTH=450&amp;START_MAXIMIZED=FALSE&amp;VAR:CALENDAR=US&amp;VAR:SYMBOL=BMC&amp;VAR:INDEX=0"}</definedName>
    <definedName name="_6840__FDSAUDITLINK__" localSheetId="2" hidden="1">{"fdsup://directions/FAT Viewer?action=UPDATE&amp;creator=factset&amp;DYN_ARGS=TRUE&amp;DOC_NAME=FAT:FQL_AUDITING_CLIENT_TEMPLATE.FAT&amp;display_string=Audit&amp;VAR:KEY=TYXCVAHKXO&amp;VAR:QUERY=RkZfRU5UUlBSX1ZBTF9EQUlMWSgzOTA5MCk=&amp;WINDOW=FIRST_POPUP&amp;HEIGHT=450&amp;WIDTH=450&amp;START_MA","XIMIZED=FALSE&amp;VAR:CALENDAR=US&amp;VAR:SYMBOL=H&amp;VAR:INDEX=0"}</definedName>
    <definedName name="_6840__FDSAUDITLINK__" hidden="1">{"fdsup://directions/FAT Viewer?action=UPDATE&amp;creator=factset&amp;DYN_ARGS=TRUE&amp;DOC_NAME=FAT:FQL_AUDITING_CLIENT_TEMPLATE.FAT&amp;display_string=Audit&amp;VAR:KEY=TYXCVAHKXO&amp;VAR:QUERY=RkZfRU5UUlBSX1ZBTF9EQUlMWSgzOTA5MCk=&amp;WINDOW=FIRST_POPUP&amp;HEIGHT=450&amp;WIDTH=450&amp;START_MA","XIMIZED=FALSE&amp;VAR:CALENDAR=US&amp;VAR:SYMBOL=H&amp;VAR:INDEX=0"}</definedName>
    <definedName name="_6841__FDSAUDITLINK__" localSheetId="2" hidden="1">{"fdsup://directions/FAT Viewer?action=UPDATE&amp;creator=factset&amp;DYN_ARGS=TRUE&amp;DOC_NAME=FAT:FQL_AUDITING_CLIENT_TEMPLATE.FAT&amp;display_string=Audit&amp;VAR:KEY=VODORKTYPK&amp;VAR:QUERY=RkZfRU5UUlBSX1ZBTF9EQUlMWSgzOTA5MCk=&amp;WINDOW=FIRST_POPUP&amp;HEIGHT=450&amp;WIDTH=450&amp;START_MA","XIMIZED=FALSE&amp;VAR:CALENDAR=US&amp;VAR:SYMBOL=HOT&amp;VAR:INDEX=0"}</definedName>
    <definedName name="_6841__FDSAUDITLINK__" hidden="1">{"fdsup://directions/FAT Viewer?action=UPDATE&amp;creator=factset&amp;DYN_ARGS=TRUE&amp;DOC_NAME=FAT:FQL_AUDITING_CLIENT_TEMPLATE.FAT&amp;display_string=Audit&amp;VAR:KEY=VODORKTYPK&amp;VAR:QUERY=RkZfRU5UUlBSX1ZBTF9EQUlMWSgzOTA5MCk=&amp;WINDOW=FIRST_POPUP&amp;HEIGHT=450&amp;WIDTH=450&amp;START_MA","XIMIZED=FALSE&amp;VAR:CALENDAR=US&amp;VAR:SYMBOL=HOT&amp;VAR:INDEX=0"}</definedName>
    <definedName name="_6842__FDSAUDITLINK__" localSheetId="2" hidden="1">{"fdsup://directions/FAT Viewer?action=UPDATE&amp;creator=factset&amp;DYN_ARGS=TRUE&amp;DOC_NAME=FAT:FQL_AUDITING_CLIENT_TEMPLATE.FAT&amp;display_string=Audit&amp;VAR:KEY=HWNQVQZCHA&amp;VAR:QUERY=RkZfRU5UUlBSX1ZBTF9EQUlMWSgzOTA5MCk=&amp;WINDOW=FIRST_POPUP&amp;HEIGHT=450&amp;WIDTH=450&amp;START_MA","XIMIZED=FALSE&amp;VAR:CALENDAR=US&amp;VAR:SYMBOL=585284&amp;VAR:INDEX=0"}</definedName>
    <definedName name="_6842__FDSAUDITLINK__" hidden="1">{"fdsup://directions/FAT Viewer?action=UPDATE&amp;creator=factset&amp;DYN_ARGS=TRUE&amp;DOC_NAME=FAT:FQL_AUDITING_CLIENT_TEMPLATE.FAT&amp;display_string=Audit&amp;VAR:KEY=HWNQVQZCHA&amp;VAR:QUERY=RkZfRU5UUlBSX1ZBTF9EQUlMWSgzOTA5MCk=&amp;WINDOW=FIRST_POPUP&amp;HEIGHT=450&amp;WIDTH=450&amp;START_MA","XIMIZED=FALSE&amp;VAR:CALENDAR=US&amp;VAR:SYMBOL=585284&amp;VAR:INDEX=0"}</definedName>
    <definedName name="_6843__FDSAUDITLINK__" localSheetId="2" hidden="1">{"fdsup://directions/FAT Viewer?action=UPDATE&amp;creator=factset&amp;DYN_ARGS=TRUE&amp;DOC_NAME=FAT:FQL_AUDITING_CLIENT_TEMPLATE.FAT&amp;display_string=Audit&amp;VAR:KEY=JWDQPWJYTQ&amp;VAR:QUERY=RkZfRU5UUlBSX1ZBTF9EQUlMWSgzOTA5MCk=&amp;WINDOW=FIRST_POPUP&amp;HEIGHT=450&amp;WIDTH=450&amp;START_MA","XIMIZED=FALSE&amp;VAR:CALENDAR=US&amp;VAR:SYMBOL=MAR&amp;VAR:INDEX=0"}</definedName>
    <definedName name="_6843__FDSAUDITLINK__" hidden="1">{"fdsup://directions/FAT Viewer?action=UPDATE&amp;creator=factset&amp;DYN_ARGS=TRUE&amp;DOC_NAME=FAT:FQL_AUDITING_CLIENT_TEMPLATE.FAT&amp;display_string=Audit&amp;VAR:KEY=JWDQPWJYTQ&amp;VAR:QUERY=RkZfRU5UUlBSX1ZBTF9EQUlMWSgzOTA5MCk=&amp;WINDOW=FIRST_POPUP&amp;HEIGHT=450&amp;WIDTH=450&amp;START_MA","XIMIZED=FALSE&amp;VAR:CALENDAR=US&amp;VAR:SYMBOL=MAR&amp;VAR:INDEX=0"}</definedName>
    <definedName name="_6844__FDSAUDITLINK__" localSheetId="2" hidden="1">{"fdsup://directions/FAT Viewer?action=UPDATE&amp;creator=factset&amp;DYN_ARGS=TRUE&amp;DOC_NAME=FAT:FQL_AUDITING_CLIENT_TEMPLATE.FAT&amp;display_string=Audit&amp;VAR:KEY=VAXOTAZQPY&amp;VAR:QUERY=RkZfRU5UUlBSX1ZBTF9EQUlMWSgzOTA5MCk=&amp;WINDOW=FIRST_POPUP&amp;HEIGHT=450&amp;WIDTH=450&amp;START_MA","XIMIZED=FALSE&amp;VAR:CALENDAR=US&amp;VAR:SYMBOL=CHH&amp;VAR:INDEX=0"}</definedName>
    <definedName name="_6844__FDSAUDITLINK__" hidden="1">{"fdsup://directions/FAT Viewer?action=UPDATE&amp;creator=factset&amp;DYN_ARGS=TRUE&amp;DOC_NAME=FAT:FQL_AUDITING_CLIENT_TEMPLATE.FAT&amp;display_string=Audit&amp;VAR:KEY=VAXOTAZQPY&amp;VAR:QUERY=RkZfRU5UUlBSX1ZBTF9EQUlMWSgzOTA5MCk=&amp;WINDOW=FIRST_POPUP&amp;HEIGHT=450&amp;WIDTH=450&amp;START_MA","XIMIZED=FALSE&amp;VAR:CALENDAR=US&amp;VAR:SYMBOL=CHH&amp;VAR:INDEX=0"}</definedName>
    <definedName name="_6845__FDSAUDITLINK__" localSheetId="2" hidden="1">{"fdsup://directions/FAT Viewer?action=UPDATE&amp;creator=factset&amp;DYN_ARGS=TRUE&amp;DOC_NAME=FAT:FQL_AUDITING_CLIENT_TEMPLATE.FAT&amp;display_string=Audit&amp;VAR:KEY=JQPKJWNCTC&amp;VAR:QUERY=RkZfRU5UUlBSX1ZBTF9EQUlMWSgzOTA5MCk=&amp;WINDOW=FIRST_POPUP&amp;HEIGHT=450&amp;WIDTH=450&amp;START_MA","XIMIZED=FALSE&amp;VAR:CALENDAR=US&amp;VAR:SYMBOL=WYN&amp;VAR:INDEX=0"}</definedName>
    <definedName name="_6845__FDSAUDITLINK__" hidden="1">{"fdsup://directions/FAT Viewer?action=UPDATE&amp;creator=factset&amp;DYN_ARGS=TRUE&amp;DOC_NAME=FAT:FQL_AUDITING_CLIENT_TEMPLATE.FAT&amp;display_string=Audit&amp;VAR:KEY=JQPKJWNCTC&amp;VAR:QUERY=RkZfRU5UUlBSX1ZBTF9EQUlMWSgzOTA5MCk=&amp;WINDOW=FIRST_POPUP&amp;HEIGHT=450&amp;WIDTH=450&amp;START_MA","XIMIZED=FALSE&amp;VAR:CALENDAR=US&amp;VAR:SYMBOL=WYN&amp;VAR:INDEX=0"}</definedName>
    <definedName name="_6846__FDSAUDITLINK__" localSheetId="2" hidden="1">{"fdsup://directions/FAT Viewer?action=UPDATE&amp;creator=factset&amp;DYN_ARGS=TRUE&amp;DOC_NAME=FAT:FQL_AUDITING_CLIENT_TEMPLATE.FAT&amp;display_string=Audit&amp;VAR:KEY=JEHSRATYTI&amp;VAR:QUERY=RkZfRU5UUlBSX1ZBTF9EQUlMWSgzOTA4Nyk=&amp;WINDOW=FIRST_POPUP&amp;HEIGHT=450&amp;WIDTH=450&amp;START_MA","XIMIZED=FALSE&amp;VAR:CALENDAR=US&amp;VAR:SYMBOL=H&amp;VAR:INDEX=0"}</definedName>
    <definedName name="_6846__FDSAUDITLINK__" hidden="1">{"fdsup://directions/FAT Viewer?action=UPDATE&amp;creator=factset&amp;DYN_ARGS=TRUE&amp;DOC_NAME=FAT:FQL_AUDITING_CLIENT_TEMPLATE.FAT&amp;display_string=Audit&amp;VAR:KEY=JEHSRATYTI&amp;VAR:QUERY=RkZfRU5UUlBSX1ZBTF9EQUlMWSgzOTA4Nyk=&amp;WINDOW=FIRST_POPUP&amp;HEIGHT=450&amp;WIDTH=450&amp;START_MA","XIMIZED=FALSE&amp;VAR:CALENDAR=US&amp;VAR:SYMBOL=H&amp;VAR:INDEX=0"}</definedName>
    <definedName name="_6847__FDSAUDITLINK__" localSheetId="2" hidden="1">{"fdsup://directions/FAT Viewer?action=UPDATE&amp;creator=factset&amp;DYN_ARGS=TRUE&amp;DOC_NAME=FAT:FQL_AUDITING_CLIENT_TEMPLATE.FAT&amp;display_string=Audit&amp;VAR:KEY=RYLMBAFSFS&amp;VAR:QUERY=RkZfRU5UUlBSX1ZBTF9EQUlMWSgzOTA4Nyk=&amp;WINDOW=FIRST_POPUP&amp;HEIGHT=450&amp;WIDTH=450&amp;START_MA","XIMIZED=FALSE&amp;VAR:CALENDAR=US&amp;VAR:SYMBOL=HOT&amp;VAR:INDEX=0"}</definedName>
    <definedName name="_6847__FDSAUDITLINK__" hidden="1">{"fdsup://directions/FAT Viewer?action=UPDATE&amp;creator=factset&amp;DYN_ARGS=TRUE&amp;DOC_NAME=FAT:FQL_AUDITING_CLIENT_TEMPLATE.FAT&amp;display_string=Audit&amp;VAR:KEY=RYLMBAFSFS&amp;VAR:QUERY=RkZfRU5UUlBSX1ZBTF9EQUlMWSgzOTA4Nyk=&amp;WINDOW=FIRST_POPUP&amp;HEIGHT=450&amp;WIDTH=450&amp;START_MA","XIMIZED=FALSE&amp;VAR:CALENDAR=US&amp;VAR:SYMBOL=HOT&amp;VAR:INDEX=0"}</definedName>
    <definedName name="_6848__FDSAUDITLINK__" localSheetId="2" hidden="1">{"fdsup://directions/FAT Viewer?action=UPDATE&amp;creator=factset&amp;DYN_ARGS=TRUE&amp;DOC_NAME=FAT:FQL_AUDITING_CLIENT_TEMPLATE.FAT&amp;display_string=Audit&amp;VAR:KEY=BEZCHEXGFW&amp;VAR:QUERY=RkZfRU5UUlBSX1ZBTF9EQUlMWSgzOTA4Nyk=&amp;WINDOW=FIRST_POPUP&amp;HEIGHT=450&amp;WIDTH=450&amp;START_MA","XIMIZED=FALSE&amp;VAR:CALENDAR=US&amp;VAR:SYMBOL=585284&amp;VAR:INDEX=0"}</definedName>
    <definedName name="_6848__FDSAUDITLINK__" hidden="1">{"fdsup://directions/FAT Viewer?action=UPDATE&amp;creator=factset&amp;DYN_ARGS=TRUE&amp;DOC_NAME=FAT:FQL_AUDITING_CLIENT_TEMPLATE.FAT&amp;display_string=Audit&amp;VAR:KEY=BEZCHEXGFW&amp;VAR:QUERY=RkZfRU5UUlBSX1ZBTF9EQUlMWSgzOTA4Nyk=&amp;WINDOW=FIRST_POPUP&amp;HEIGHT=450&amp;WIDTH=450&amp;START_MA","XIMIZED=FALSE&amp;VAR:CALENDAR=US&amp;VAR:SYMBOL=585284&amp;VAR:INDEX=0"}</definedName>
    <definedName name="_6849__FDSAUDITLINK__" localSheetId="2" hidden="1">{"fdsup://directions/FAT Viewer?action=UPDATE&amp;creator=factset&amp;DYN_ARGS=TRUE&amp;DOC_NAME=FAT:FQL_AUDITING_CLIENT_TEMPLATE.FAT&amp;display_string=Audit&amp;VAR:KEY=RSTURMBYDO&amp;VAR:QUERY=RkZfRU5UUlBSX1ZBTF9EQUlMWSgzOTA4Nyk=&amp;WINDOW=FIRST_POPUP&amp;HEIGHT=450&amp;WIDTH=450&amp;START_MA","XIMIZED=FALSE&amp;VAR:CALENDAR=US&amp;VAR:SYMBOL=MAR&amp;VAR:INDEX=0"}</definedName>
    <definedName name="_6849__FDSAUDITLINK__" hidden="1">{"fdsup://directions/FAT Viewer?action=UPDATE&amp;creator=factset&amp;DYN_ARGS=TRUE&amp;DOC_NAME=FAT:FQL_AUDITING_CLIENT_TEMPLATE.FAT&amp;display_string=Audit&amp;VAR:KEY=RSTURMBYDO&amp;VAR:QUERY=RkZfRU5UUlBSX1ZBTF9EQUlMWSgzOTA4Nyk=&amp;WINDOW=FIRST_POPUP&amp;HEIGHT=450&amp;WIDTH=450&amp;START_MA","XIMIZED=FALSE&amp;VAR:CALENDAR=US&amp;VAR:SYMBOL=MAR&amp;VAR:INDEX=0"}</definedName>
    <definedName name="_685__________123Graph_XCHART_18" hidden="1">#REF!</definedName>
    <definedName name="_68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685__FDSAUDITLINK__" hidden="1">{"fdsup://directions/FAT Viewer?action=UPDATE&amp;creator=factset&amp;DYN_ARGS=TRUE&amp;DOC_NAME=FAT:FQL_AUDITING_CLIENT_TEMPLATE.FAT&amp;display_string=Audit&amp;VAR:KEY=EVABOBQJEJ&amp;VAR:QUERY=RkZfRU5UUlBSX1ZBTF9EQUlMWSgwLCwsLFVTRCwnRElMJykgLyBGRl9FQklUREFfT1BFUihNT04sMCwsLCxVU","0Qp&amp;WINDOW=FIRST_POPUP&amp;HEIGHT=450&amp;WIDTH=450&amp;START_MAXIMIZED=FALSE&amp;VAR:CALENDAR=FIVEDAY&amp;VAR:SYMBOL=2174&amp;VAR:INDEX=0"}</definedName>
    <definedName name="_6850__FDSAUDITLINK__" localSheetId="2" hidden="1">{"fdsup://directions/FAT Viewer?action=UPDATE&amp;creator=factset&amp;DYN_ARGS=TRUE&amp;DOC_NAME=FAT:FQL_AUDITING_CLIENT_TEMPLATE.FAT&amp;display_string=Audit&amp;VAR:KEY=ZIHYBOTMZO&amp;VAR:QUERY=RkZfRU5UUlBSX1ZBTF9EQUlMWSgzOTA4Nyk=&amp;WINDOW=FIRST_POPUP&amp;HEIGHT=450&amp;WIDTH=450&amp;START_MA","XIMIZED=FALSE&amp;VAR:CALENDAR=US&amp;VAR:SYMBOL=CHH&amp;VAR:INDEX=0"}</definedName>
    <definedName name="_6850__FDSAUDITLINK__" hidden="1">{"fdsup://directions/FAT Viewer?action=UPDATE&amp;creator=factset&amp;DYN_ARGS=TRUE&amp;DOC_NAME=FAT:FQL_AUDITING_CLIENT_TEMPLATE.FAT&amp;display_string=Audit&amp;VAR:KEY=ZIHYBOTMZO&amp;VAR:QUERY=RkZfRU5UUlBSX1ZBTF9EQUlMWSgzOTA4Nyk=&amp;WINDOW=FIRST_POPUP&amp;HEIGHT=450&amp;WIDTH=450&amp;START_MA","XIMIZED=FALSE&amp;VAR:CALENDAR=US&amp;VAR:SYMBOL=CHH&amp;VAR:INDEX=0"}</definedName>
    <definedName name="_6851__FDSAUDITLINK__" localSheetId="2" hidden="1">{"fdsup://directions/FAT Viewer?action=UPDATE&amp;creator=factset&amp;DYN_ARGS=TRUE&amp;DOC_NAME=FAT:FQL_AUDITING_CLIENT_TEMPLATE.FAT&amp;display_string=Audit&amp;VAR:KEY=DOZGXGHQHO&amp;VAR:QUERY=RkZfRU5UUlBSX1ZBTF9EQUlMWSgzOTA4Nyk=&amp;WINDOW=FIRST_POPUP&amp;HEIGHT=450&amp;WIDTH=450&amp;START_MA","XIMIZED=FALSE&amp;VAR:CALENDAR=US&amp;VAR:SYMBOL=WYN&amp;VAR:INDEX=0"}</definedName>
    <definedName name="_6851__FDSAUDITLINK__" hidden="1">{"fdsup://directions/FAT Viewer?action=UPDATE&amp;creator=factset&amp;DYN_ARGS=TRUE&amp;DOC_NAME=FAT:FQL_AUDITING_CLIENT_TEMPLATE.FAT&amp;display_string=Audit&amp;VAR:KEY=DOZGXGHQHO&amp;VAR:QUERY=RkZfRU5UUlBSX1ZBTF9EQUlMWSgzOTA4Nyk=&amp;WINDOW=FIRST_POPUP&amp;HEIGHT=450&amp;WIDTH=450&amp;START_MA","XIMIZED=FALSE&amp;VAR:CALENDAR=US&amp;VAR:SYMBOL=WYN&amp;VAR:INDEX=0"}</definedName>
    <definedName name="_6852__FDSAUDITLINK__" localSheetId="2" hidden="1">{"fdsup://directions/FAT Viewer?action=UPDATE&amp;creator=factset&amp;DYN_ARGS=TRUE&amp;DOC_NAME=FAT:FQL_AUDITING_CLIENT_TEMPLATE.FAT&amp;display_string=Audit&amp;VAR:KEY=PWZQFIJSJW&amp;VAR:QUERY=RkZfRU5UUlBSX1ZBTF9EQUlMWSgzOTA4Nik=&amp;WINDOW=FIRST_POPUP&amp;HEIGHT=450&amp;WIDTH=450&amp;START_MA","XIMIZED=FALSE&amp;VAR:CALENDAR=US&amp;VAR:SYMBOL=H&amp;VAR:INDEX=0"}</definedName>
    <definedName name="_6852__FDSAUDITLINK__" hidden="1">{"fdsup://directions/FAT Viewer?action=UPDATE&amp;creator=factset&amp;DYN_ARGS=TRUE&amp;DOC_NAME=FAT:FQL_AUDITING_CLIENT_TEMPLATE.FAT&amp;display_string=Audit&amp;VAR:KEY=PWZQFIJSJW&amp;VAR:QUERY=RkZfRU5UUlBSX1ZBTF9EQUlMWSgzOTA4Nik=&amp;WINDOW=FIRST_POPUP&amp;HEIGHT=450&amp;WIDTH=450&amp;START_MA","XIMIZED=FALSE&amp;VAR:CALENDAR=US&amp;VAR:SYMBOL=H&amp;VAR:INDEX=0"}</definedName>
    <definedName name="_6853__FDSAUDITLINK__" localSheetId="2" hidden="1">{"fdsup://directions/FAT Viewer?action=UPDATE&amp;creator=factset&amp;DYN_ARGS=TRUE&amp;DOC_NAME=FAT:FQL_AUDITING_CLIENT_TEMPLATE.FAT&amp;display_string=Audit&amp;VAR:KEY=FQROJIFQTK&amp;VAR:QUERY=RkZfRU5UUlBSX1ZBTF9EQUlMWSgzOTA4Nik=&amp;WINDOW=FIRST_POPUP&amp;HEIGHT=450&amp;WIDTH=450&amp;START_MA","XIMIZED=FALSE&amp;VAR:CALENDAR=US&amp;VAR:SYMBOL=HOT&amp;VAR:INDEX=0"}</definedName>
    <definedName name="_6853__FDSAUDITLINK__" hidden="1">{"fdsup://directions/FAT Viewer?action=UPDATE&amp;creator=factset&amp;DYN_ARGS=TRUE&amp;DOC_NAME=FAT:FQL_AUDITING_CLIENT_TEMPLATE.FAT&amp;display_string=Audit&amp;VAR:KEY=FQROJIFQTK&amp;VAR:QUERY=RkZfRU5UUlBSX1ZBTF9EQUlMWSgzOTA4Nik=&amp;WINDOW=FIRST_POPUP&amp;HEIGHT=450&amp;WIDTH=450&amp;START_MA","XIMIZED=FALSE&amp;VAR:CALENDAR=US&amp;VAR:SYMBOL=HOT&amp;VAR:INDEX=0"}</definedName>
    <definedName name="_6854__FDSAUDITLINK__" localSheetId="2" hidden="1">{"fdsup://directions/FAT Viewer?action=UPDATE&amp;creator=factset&amp;DYN_ARGS=TRUE&amp;DOC_NAME=FAT:FQL_AUDITING_CLIENT_TEMPLATE.FAT&amp;display_string=Audit&amp;VAR:KEY=DKXKPSZGTQ&amp;VAR:QUERY=RkZfRU5UUlBSX1ZBTF9EQUlMWSgzOTA4Nik=&amp;WINDOW=FIRST_POPUP&amp;HEIGHT=450&amp;WIDTH=450&amp;START_MA","XIMIZED=FALSE&amp;VAR:CALENDAR=US&amp;VAR:SYMBOL=585284&amp;VAR:INDEX=0"}</definedName>
    <definedName name="_6854__FDSAUDITLINK__" hidden="1">{"fdsup://directions/FAT Viewer?action=UPDATE&amp;creator=factset&amp;DYN_ARGS=TRUE&amp;DOC_NAME=FAT:FQL_AUDITING_CLIENT_TEMPLATE.FAT&amp;display_string=Audit&amp;VAR:KEY=DKXKPSZGTQ&amp;VAR:QUERY=RkZfRU5UUlBSX1ZBTF9EQUlMWSgzOTA4Nik=&amp;WINDOW=FIRST_POPUP&amp;HEIGHT=450&amp;WIDTH=450&amp;START_MA","XIMIZED=FALSE&amp;VAR:CALENDAR=US&amp;VAR:SYMBOL=585284&amp;VAR:INDEX=0"}</definedName>
    <definedName name="_6855__FDSAUDITLINK__" localSheetId="2" hidden="1">{"fdsup://directions/FAT Viewer?action=UPDATE&amp;creator=factset&amp;DYN_ARGS=TRUE&amp;DOC_NAME=FAT:FQL_AUDITING_CLIENT_TEMPLATE.FAT&amp;display_string=Audit&amp;VAR:KEY=VGBYNCJWVO&amp;VAR:QUERY=RkZfRU5UUlBSX1ZBTF9EQUlMWSgzOTA4Nik=&amp;WINDOW=FIRST_POPUP&amp;HEIGHT=450&amp;WIDTH=450&amp;START_MA","XIMIZED=FALSE&amp;VAR:CALENDAR=US&amp;VAR:SYMBOL=MAR&amp;VAR:INDEX=0"}</definedName>
    <definedName name="_6855__FDSAUDITLINK__" hidden="1">{"fdsup://directions/FAT Viewer?action=UPDATE&amp;creator=factset&amp;DYN_ARGS=TRUE&amp;DOC_NAME=FAT:FQL_AUDITING_CLIENT_TEMPLATE.FAT&amp;display_string=Audit&amp;VAR:KEY=VGBYNCJWVO&amp;VAR:QUERY=RkZfRU5UUlBSX1ZBTF9EQUlMWSgzOTA4Nik=&amp;WINDOW=FIRST_POPUP&amp;HEIGHT=450&amp;WIDTH=450&amp;START_MA","XIMIZED=FALSE&amp;VAR:CALENDAR=US&amp;VAR:SYMBOL=MAR&amp;VAR:INDEX=0"}</definedName>
    <definedName name="_6856__FDSAUDITLINK__" localSheetId="2" hidden="1">{"fdsup://directions/FAT Viewer?action=UPDATE&amp;creator=factset&amp;DYN_ARGS=TRUE&amp;DOC_NAME=FAT:FQL_AUDITING_CLIENT_TEMPLATE.FAT&amp;display_string=Audit&amp;VAR:KEY=BIZMHKVUZA&amp;VAR:QUERY=RkZfRU5UUlBSX1ZBTF9EQUlMWSgzOTA4Nik=&amp;WINDOW=FIRST_POPUP&amp;HEIGHT=450&amp;WIDTH=450&amp;START_MA","XIMIZED=FALSE&amp;VAR:CALENDAR=US&amp;VAR:SYMBOL=CHH&amp;VAR:INDEX=0"}</definedName>
    <definedName name="_6856__FDSAUDITLINK__" hidden="1">{"fdsup://directions/FAT Viewer?action=UPDATE&amp;creator=factset&amp;DYN_ARGS=TRUE&amp;DOC_NAME=FAT:FQL_AUDITING_CLIENT_TEMPLATE.FAT&amp;display_string=Audit&amp;VAR:KEY=BIZMHKVUZA&amp;VAR:QUERY=RkZfRU5UUlBSX1ZBTF9EQUlMWSgzOTA4Nik=&amp;WINDOW=FIRST_POPUP&amp;HEIGHT=450&amp;WIDTH=450&amp;START_MA","XIMIZED=FALSE&amp;VAR:CALENDAR=US&amp;VAR:SYMBOL=CHH&amp;VAR:INDEX=0"}</definedName>
    <definedName name="_6857__FDSAUDITLINK__" localSheetId="2" hidden="1">{"fdsup://directions/FAT Viewer?action=UPDATE&amp;creator=factset&amp;DYN_ARGS=TRUE&amp;DOC_NAME=FAT:FQL_AUDITING_CLIENT_TEMPLATE.FAT&amp;display_string=Audit&amp;VAR:KEY=RSTSXETSHG&amp;VAR:QUERY=RkZfRU5UUlBSX1ZBTF9EQUlMWSgzOTA4Nik=&amp;WINDOW=FIRST_POPUP&amp;HEIGHT=450&amp;WIDTH=450&amp;START_MA","XIMIZED=FALSE&amp;VAR:CALENDAR=US&amp;VAR:SYMBOL=WYN&amp;VAR:INDEX=0"}</definedName>
    <definedName name="_6857__FDSAUDITLINK__" hidden="1">{"fdsup://directions/FAT Viewer?action=UPDATE&amp;creator=factset&amp;DYN_ARGS=TRUE&amp;DOC_NAME=FAT:FQL_AUDITING_CLIENT_TEMPLATE.FAT&amp;display_string=Audit&amp;VAR:KEY=RSTSXETSHG&amp;VAR:QUERY=RkZfRU5UUlBSX1ZBTF9EQUlMWSgzOTA4Nik=&amp;WINDOW=FIRST_POPUP&amp;HEIGHT=450&amp;WIDTH=450&amp;START_MA","XIMIZED=FALSE&amp;VAR:CALENDAR=US&amp;VAR:SYMBOL=WYN&amp;VAR:INDEX=0"}</definedName>
    <definedName name="_6858__FDSAUDITLINK__" localSheetId="2" hidden="1">{"fdsup://directions/FAT Viewer?action=UPDATE&amp;creator=factset&amp;DYN_ARGS=TRUE&amp;DOC_NAME=FAT:FQL_AUDITING_CLIENT_TEMPLATE.FAT&amp;display_string=Audit&amp;VAR:KEY=PWNGRSJARE&amp;VAR:QUERY=RkZfRU5UUlBSX1ZBTF9EQUlMWSgzOTA4NSk=&amp;WINDOW=FIRST_POPUP&amp;HEIGHT=450&amp;WIDTH=450&amp;START_MA","XIMIZED=FALSE&amp;VAR:CALENDAR=US&amp;VAR:SYMBOL=H&amp;VAR:INDEX=0"}</definedName>
    <definedName name="_6858__FDSAUDITLINK__" hidden="1">{"fdsup://directions/FAT Viewer?action=UPDATE&amp;creator=factset&amp;DYN_ARGS=TRUE&amp;DOC_NAME=FAT:FQL_AUDITING_CLIENT_TEMPLATE.FAT&amp;display_string=Audit&amp;VAR:KEY=PWNGRSJARE&amp;VAR:QUERY=RkZfRU5UUlBSX1ZBTF9EQUlMWSgzOTA4NSk=&amp;WINDOW=FIRST_POPUP&amp;HEIGHT=450&amp;WIDTH=450&amp;START_MA","XIMIZED=FALSE&amp;VAR:CALENDAR=US&amp;VAR:SYMBOL=H&amp;VAR:INDEX=0"}</definedName>
    <definedName name="_6859__FDSAUDITLINK__" localSheetId="2" hidden="1">{"fdsup://directions/FAT Viewer?action=UPDATE&amp;creator=factset&amp;DYN_ARGS=TRUE&amp;DOC_NAME=FAT:FQL_AUDITING_CLIENT_TEMPLATE.FAT&amp;display_string=Audit&amp;VAR:KEY=PYHEXMHCXI&amp;VAR:QUERY=RkZfRU5UUlBSX1ZBTF9EQUlMWSgzOTA4NSk=&amp;WINDOW=FIRST_POPUP&amp;HEIGHT=450&amp;WIDTH=450&amp;START_MA","XIMIZED=FALSE&amp;VAR:CALENDAR=US&amp;VAR:SYMBOL=HOT&amp;VAR:INDEX=0"}</definedName>
    <definedName name="_6859__FDSAUDITLINK__" hidden="1">{"fdsup://directions/FAT Viewer?action=UPDATE&amp;creator=factset&amp;DYN_ARGS=TRUE&amp;DOC_NAME=FAT:FQL_AUDITING_CLIENT_TEMPLATE.FAT&amp;display_string=Audit&amp;VAR:KEY=PYHEXMHCXI&amp;VAR:QUERY=RkZfRU5UUlBSX1ZBTF9EQUlMWSgzOTA4NSk=&amp;WINDOW=FIRST_POPUP&amp;HEIGHT=450&amp;WIDTH=450&amp;START_MA","XIMIZED=FALSE&amp;VAR:CALENDAR=US&amp;VAR:SYMBOL=HOT&amp;VAR:INDEX=0"}</definedName>
    <definedName name="_686__________123Graph_XCHART_2" hidden="1">#REF!</definedName>
    <definedName name="_686__123Graph_FCHART_2" hidden="1">#REF!</definedName>
    <definedName name="_686__123Graph_XCHART_12" hidden="1">#REF!</definedName>
    <definedName name="_68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86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6860__FDSAUDITLINK__" localSheetId="2" hidden="1">{"fdsup://directions/FAT Viewer?action=UPDATE&amp;creator=factset&amp;DYN_ARGS=TRUE&amp;DOC_NAME=FAT:FQL_AUDITING_CLIENT_TEMPLATE.FAT&amp;display_string=Audit&amp;VAR:KEY=XQZQBKDQRY&amp;VAR:QUERY=RkZfRU5UUlBSX1ZBTF9EQUlMWSgzOTA4NSk=&amp;WINDOW=FIRST_POPUP&amp;HEIGHT=450&amp;WIDTH=450&amp;START_MA","XIMIZED=FALSE&amp;VAR:CALENDAR=US&amp;VAR:SYMBOL=585284&amp;VAR:INDEX=0"}</definedName>
    <definedName name="_6860__FDSAUDITLINK__" hidden="1">{"fdsup://directions/FAT Viewer?action=UPDATE&amp;creator=factset&amp;DYN_ARGS=TRUE&amp;DOC_NAME=FAT:FQL_AUDITING_CLIENT_TEMPLATE.FAT&amp;display_string=Audit&amp;VAR:KEY=XQZQBKDQRY&amp;VAR:QUERY=RkZfRU5UUlBSX1ZBTF9EQUlMWSgzOTA4NSk=&amp;WINDOW=FIRST_POPUP&amp;HEIGHT=450&amp;WIDTH=450&amp;START_MA","XIMIZED=FALSE&amp;VAR:CALENDAR=US&amp;VAR:SYMBOL=585284&amp;VAR:INDEX=0"}</definedName>
    <definedName name="_6861__FDSAUDITLINK__" localSheetId="2" hidden="1">{"fdsup://directions/FAT Viewer?action=UPDATE&amp;creator=factset&amp;DYN_ARGS=TRUE&amp;DOC_NAME=FAT:FQL_AUDITING_CLIENT_TEMPLATE.FAT&amp;display_string=Audit&amp;VAR:KEY=RSZCZYHYPM&amp;VAR:QUERY=RkZfRU5UUlBSX1ZBTF9EQUlMWSgzOTA4NSk=&amp;WINDOW=FIRST_POPUP&amp;HEIGHT=450&amp;WIDTH=450&amp;START_MA","XIMIZED=FALSE&amp;VAR:CALENDAR=US&amp;VAR:SYMBOL=MAR&amp;VAR:INDEX=0"}</definedName>
    <definedName name="_6861__FDSAUDITLINK__" hidden="1">{"fdsup://directions/FAT Viewer?action=UPDATE&amp;creator=factset&amp;DYN_ARGS=TRUE&amp;DOC_NAME=FAT:FQL_AUDITING_CLIENT_TEMPLATE.FAT&amp;display_string=Audit&amp;VAR:KEY=RSZCZYHYPM&amp;VAR:QUERY=RkZfRU5UUlBSX1ZBTF9EQUlMWSgzOTA4NSk=&amp;WINDOW=FIRST_POPUP&amp;HEIGHT=450&amp;WIDTH=450&amp;START_MA","XIMIZED=FALSE&amp;VAR:CALENDAR=US&amp;VAR:SYMBOL=MAR&amp;VAR:INDEX=0"}</definedName>
    <definedName name="_6862__FDSAUDITLINK__" localSheetId="2" hidden="1">{"fdsup://directions/FAT Viewer?action=UPDATE&amp;creator=factset&amp;DYN_ARGS=TRUE&amp;DOC_NAME=FAT:FQL_AUDITING_CLIENT_TEMPLATE.FAT&amp;display_string=Audit&amp;VAR:KEY=JYBONEPWJO&amp;VAR:QUERY=RkZfRU5UUlBSX1ZBTF9EQUlMWSgzOTA4NSk=&amp;WINDOW=FIRST_POPUP&amp;HEIGHT=450&amp;WIDTH=450&amp;START_MA","XIMIZED=FALSE&amp;VAR:CALENDAR=US&amp;VAR:SYMBOL=CHH&amp;VAR:INDEX=0"}</definedName>
    <definedName name="_6862__FDSAUDITLINK__" hidden="1">{"fdsup://directions/FAT Viewer?action=UPDATE&amp;creator=factset&amp;DYN_ARGS=TRUE&amp;DOC_NAME=FAT:FQL_AUDITING_CLIENT_TEMPLATE.FAT&amp;display_string=Audit&amp;VAR:KEY=JYBONEPWJO&amp;VAR:QUERY=RkZfRU5UUlBSX1ZBTF9EQUlMWSgzOTA4NSk=&amp;WINDOW=FIRST_POPUP&amp;HEIGHT=450&amp;WIDTH=450&amp;START_MA","XIMIZED=FALSE&amp;VAR:CALENDAR=US&amp;VAR:SYMBOL=CHH&amp;VAR:INDEX=0"}</definedName>
    <definedName name="_6863__FDSAUDITLINK__" localSheetId="2" hidden="1">{"fdsup://directions/FAT Viewer?action=UPDATE&amp;creator=factset&amp;DYN_ARGS=TRUE&amp;DOC_NAME=FAT:FQL_AUDITING_CLIENT_TEMPLATE.FAT&amp;display_string=Audit&amp;VAR:KEY=LMBOXCZYJE&amp;VAR:QUERY=RkZfRU5UUlBSX1ZBTF9EQUlMWSgzOTA4NSk=&amp;WINDOW=FIRST_POPUP&amp;HEIGHT=450&amp;WIDTH=450&amp;START_MA","XIMIZED=FALSE&amp;VAR:CALENDAR=US&amp;VAR:SYMBOL=WYN&amp;VAR:INDEX=0"}</definedName>
    <definedName name="_6863__FDSAUDITLINK__" hidden="1">{"fdsup://directions/FAT Viewer?action=UPDATE&amp;creator=factset&amp;DYN_ARGS=TRUE&amp;DOC_NAME=FAT:FQL_AUDITING_CLIENT_TEMPLATE.FAT&amp;display_string=Audit&amp;VAR:KEY=LMBOXCZYJE&amp;VAR:QUERY=RkZfRU5UUlBSX1ZBTF9EQUlMWSgzOTA4NSk=&amp;WINDOW=FIRST_POPUP&amp;HEIGHT=450&amp;WIDTH=450&amp;START_MA","XIMIZED=FALSE&amp;VAR:CALENDAR=US&amp;VAR:SYMBOL=WYN&amp;VAR:INDEX=0"}</definedName>
    <definedName name="_6864__FDSAUDITLINK__" localSheetId="2" hidden="1">{"fdsup://directions/FAT Viewer?action=UPDATE&amp;creator=factset&amp;DYN_ARGS=TRUE&amp;DOC_NAME=FAT:FQL_AUDITING_CLIENT_TEMPLATE.FAT&amp;display_string=Audit&amp;VAR:KEY=PEPIRWFGPC&amp;VAR:QUERY=RkZfRU5UUlBSX1ZBTF9EQUlMWSgzOTA4MCk=&amp;WINDOW=FIRST_POPUP&amp;HEIGHT=450&amp;WIDTH=450&amp;START_MA","XIMIZED=FALSE&amp;VAR:CALENDAR=US&amp;VAR:SYMBOL=H&amp;VAR:INDEX=0"}</definedName>
    <definedName name="_6864__FDSAUDITLINK__" hidden="1">{"fdsup://directions/FAT Viewer?action=UPDATE&amp;creator=factset&amp;DYN_ARGS=TRUE&amp;DOC_NAME=FAT:FQL_AUDITING_CLIENT_TEMPLATE.FAT&amp;display_string=Audit&amp;VAR:KEY=PEPIRWFGPC&amp;VAR:QUERY=RkZfRU5UUlBSX1ZBTF9EQUlMWSgzOTA4MCk=&amp;WINDOW=FIRST_POPUP&amp;HEIGHT=450&amp;WIDTH=450&amp;START_MA","XIMIZED=FALSE&amp;VAR:CALENDAR=US&amp;VAR:SYMBOL=H&amp;VAR:INDEX=0"}</definedName>
    <definedName name="_6865__FDSAUDITLINK__" localSheetId="2" hidden="1">{"fdsup://directions/FAT Viewer?action=UPDATE&amp;creator=factset&amp;DYN_ARGS=TRUE&amp;DOC_NAME=FAT:FQL_AUDITING_CLIENT_TEMPLATE.FAT&amp;display_string=Audit&amp;VAR:KEY=JSFITWJWJW&amp;VAR:QUERY=RkZfRU5UUlBSX1ZBTF9EQUlMWSgzOTA4MCk=&amp;WINDOW=FIRST_POPUP&amp;HEIGHT=450&amp;WIDTH=450&amp;START_MA","XIMIZED=FALSE&amp;VAR:CALENDAR=US&amp;VAR:SYMBOL=HOT&amp;VAR:INDEX=0"}</definedName>
    <definedName name="_6865__FDSAUDITLINK__" hidden="1">{"fdsup://directions/FAT Viewer?action=UPDATE&amp;creator=factset&amp;DYN_ARGS=TRUE&amp;DOC_NAME=FAT:FQL_AUDITING_CLIENT_TEMPLATE.FAT&amp;display_string=Audit&amp;VAR:KEY=JSFITWJWJW&amp;VAR:QUERY=RkZfRU5UUlBSX1ZBTF9EQUlMWSgzOTA4MCk=&amp;WINDOW=FIRST_POPUP&amp;HEIGHT=450&amp;WIDTH=450&amp;START_MA","XIMIZED=FALSE&amp;VAR:CALENDAR=US&amp;VAR:SYMBOL=HOT&amp;VAR:INDEX=0"}</definedName>
    <definedName name="_6866__FDSAUDITLINK__" localSheetId="2" hidden="1">{"fdsup://directions/FAT Viewer?action=UPDATE&amp;creator=factset&amp;DYN_ARGS=TRUE&amp;DOC_NAME=FAT:FQL_AUDITING_CLIENT_TEMPLATE.FAT&amp;display_string=Audit&amp;VAR:KEY=ZUDKXUBSDE&amp;VAR:QUERY=RkZfRU5UUlBSX1ZBTF9EQUlMWSgzOTA4MCk=&amp;WINDOW=FIRST_POPUP&amp;HEIGHT=450&amp;WIDTH=450&amp;START_MA","XIMIZED=FALSE&amp;VAR:CALENDAR=US&amp;VAR:SYMBOL=585284&amp;VAR:INDEX=0"}</definedName>
    <definedName name="_6866__FDSAUDITLINK__" hidden="1">{"fdsup://directions/FAT Viewer?action=UPDATE&amp;creator=factset&amp;DYN_ARGS=TRUE&amp;DOC_NAME=FAT:FQL_AUDITING_CLIENT_TEMPLATE.FAT&amp;display_string=Audit&amp;VAR:KEY=ZUDKXUBSDE&amp;VAR:QUERY=RkZfRU5UUlBSX1ZBTF9EQUlMWSgzOTA4MCk=&amp;WINDOW=FIRST_POPUP&amp;HEIGHT=450&amp;WIDTH=450&amp;START_MA","XIMIZED=FALSE&amp;VAR:CALENDAR=US&amp;VAR:SYMBOL=585284&amp;VAR:INDEX=0"}</definedName>
    <definedName name="_6867__FDSAUDITLINK__" localSheetId="2" hidden="1">{"fdsup://directions/FAT Viewer?action=UPDATE&amp;creator=factset&amp;DYN_ARGS=TRUE&amp;DOC_NAME=FAT:FQL_AUDITING_CLIENT_TEMPLATE.FAT&amp;display_string=Audit&amp;VAR:KEY=TYFQBSZUTA&amp;VAR:QUERY=RkZfRU5UUlBSX1ZBTF9EQUlMWSgzOTA4MCk=&amp;WINDOW=FIRST_POPUP&amp;HEIGHT=450&amp;WIDTH=450&amp;START_MA","XIMIZED=FALSE&amp;VAR:CALENDAR=US&amp;VAR:SYMBOL=MAR&amp;VAR:INDEX=0"}</definedName>
    <definedName name="_6867__FDSAUDITLINK__" hidden="1">{"fdsup://directions/FAT Viewer?action=UPDATE&amp;creator=factset&amp;DYN_ARGS=TRUE&amp;DOC_NAME=FAT:FQL_AUDITING_CLIENT_TEMPLATE.FAT&amp;display_string=Audit&amp;VAR:KEY=TYFQBSZUTA&amp;VAR:QUERY=RkZfRU5UUlBSX1ZBTF9EQUlMWSgzOTA4MCk=&amp;WINDOW=FIRST_POPUP&amp;HEIGHT=450&amp;WIDTH=450&amp;START_MA","XIMIZED=FALSE&amp;VAR:CALENDAR=US&amp;VAR:SYMBOL=MAR&amp;VAR:INDEX=0"}</definedName>
    <definedName name="_6868__FDSAUDITLINK__" localSheetId="2" hidden="1">{"fdsup://directions/FAT Viewer?action=UPDATE&amp;creator=factset&amp;DYN_ARGS=TRUE&amp;DOC_NAME=FAT:FQL_AUDITING_CLIENT_TEMPLATE.FAT&amp;display_string=Audit&amp;VAR:KEY=LOHILMPKLO&amp;VAR:QUERY=RkZfRU5UUlBSX1ZBTF9EQUlMWSgzOTA4MCk=&amp;WINDOW=FIRST_POPUP&amp;HEIGHT=450&amp;WIDTH=450&amp;START_MA","XIMIZED=FALSE&amp;VAR:CALENDAR=US&amp;VAR:SYMBOL=CHH&amp;VAR:INDEX=0"}</definedName>
    <definedName name="_6868__FDSAUDITLINK__" hidden="1">{"fdsup://directions/FAT Viewer?action=UPDATE&amp;creator=factset&amp;DYN_ARGS=TRUE&amp;DOC_NAME=FAT:FQL_AUDITING_CLIENT_TEMPLATE.FAT&amp;display_string=Audit&amp;VAR:KEY=LOHILMPKLO&amp;VAR:QUERY=RkZfRU5UUlBSX1ZBTF9EQUlMWSgzOTA4MCk=&amp;WINDOW=FIRST_POPUP&amp;HEIGHT=450&amp;WIDTH=450&amp;START_MA","XIMIZED=FALSE&amp;VAR:CALENDAR=US&amp;VAR:SYMBOL=CHH&amp;VAR:INDEX=0"}</definedName>
    <definedName name="_6869__FDSAUDITLINK__" localSheetId="2" hidden="1">{"fdsup://directions/FAT Viewer?action=UPDATE&amp;creator=factset&amp;DYN_ARGS=TRUE&amp;DOC_NAME=FAT:FQL_AUDITING_CLIENT_TEMPLATE.FAT&amp;display_string=Audit&amp;VAR:KEY=NYNEDULERG&amp;VAR:QUERY=RkZfRU5UUlBSX1ZBTF9EQUlMWSgzOTA4MCk=&amp;WINDOW=FIRST_POPUP&amp;HEIGHT=450&amp;WIDTH=450&amp;START_MA","XIMIZED=FALSE&amp;VAR:CALENDAR=US&amp;VAR:SYMBOL=WYN&amp;VAR:INDEX=0"}</definedName>
    <definedName name="_6869__FDSAUDITLINK__" hidden="1">{"fdsup://directions/FAT Viewer?action=UPDATE&amp;creator=factset&amp;DYN_ARGS=TRUE&amp;DOC_NAME=FAT:FQL_AUDITING_CLIENT_TEMPLATE.FAT&amp;display_string=Audit&amp;VAR:KEY=NYNEDULERG&amp;VAR:QUERY=RkZfRU5UUlBSX1ZBTF9EQUlMWSgzOTA4MCk=&amp;WINDOW=FIRST_POPUP&amp;HEIGHT=450&amp;WIDTH=450&amp;START_MA","XIMIZED=FALSE&amp;VAR:CALENDAR=US&amp;VAR:SYMBOL=WYN&amp;VAR:INDEX=0"}</definedName>
    <definedName name="_687__________123Graph_XCHART_3" hidden="1">#REF!</definedName>
    <definedName name="_68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87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6870__FDSAUDITLINK__" localSheetId="2" hidden="1">{"fdsup://directions/FAT Viewer?action=UPDATE&amp;creator=factset&amp;DYN_ARGS=TRUE&amp;DOC_NAME=FAT:FQL_AUDITING_CLIENT_TEMPLATE.FAT&amp;display_string=Audit&amp;VAR:KEY=KHSJUJWPSL&amp;VAR:QUERY=RkZfRU5UUlBSX1ZBTF9EQUlMWSg0MDc0Mik=&amp;WINDOW=FIRST_POPUP&amp;HEIGHT=450&amp;WIDTH=450&amp;START_MA","XIMIZED=FALSE&amp;VAR:CALENDAR=US&amp;VAR:SYMBOL=WYN&amp;VAR:INDEX=0"}</definedName>
    <definedName name="_6870__FDSAUDITLINK__" hidden="1">{"fdsup://directions/FAT Viewer?action=UPDATE&amp;creator=factset&amp;DYN_ARGS=TRUE&amp;DOC_NAME=FAT:FQL_AUDITING_CLIENT_TEMPLATE.FAT&amp;display_string=Audit&amp;VAR:KEY=KHSJUJWPSL&amp;VAR:QUERY=RkZfRU5UUlBSX1ZBTF9EQUlMWSg0MDc0Mik=&amp;WINDOW=FIRST_POPUP&amp;HEIGHT=450&amp;WIDTH=450&amp;START_MA","XIMIZED=FALSE&amp;VAR:CALENDAR=US&amp;VAR:SYMBOL=WYN&amp;VAR:INDEX=0"}</definedName>
    <definedName name="_688__________123Graph_XCHART_4" hidden="1">#REF!</definedName>
    <definedName name="_68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88__FDSAUDITLINK__" hidden="1">{"fdsup://Directions/FactSet Auditing Viewer?action=AUDIT_VALUE&amp;DB=129&amp;ID1=29384810&amp;VALUEID=01001&amp;SDATE=200901&amp;PERIODTYPE=QTR_STD&amp;SCFT=3&amp;window=popup_no_bar&amp;width=385&amp;height=120&amp;START_MAXIMIZED=FALSE&amp;creator=factset&amp;display_string=Audit"}</definedName>
    <definedName name="_689__________123Graph_XCHART_5" hidden="1">#REF!</definedName>
    <definedName name="_68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689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69_____________________123Graph_XCHART_2" hidden="1">#REF!</definedName>
    <definedName name="_69__________________123Graph_XCHART_18" hidden="1">#REF!</definedName>
    <definedName name="_69______123Graph_XCHART_17" hidden="1">#REF!</definedName>
    <definedName name="_69______123Graph_XCHART_18" hidden="1">#REF!</definedName>
    <definedName name="_69_____0ACwvu.Pag" hidden="1">#REF!</definedName>
    <definedName name="_69__123Graph_BChart_2" hidden="1">#REF!</definedName>
    <definedName name="_69__123Graph_BSTD_A" hidden="1">#N/A</definedName>
    <definedName name="_69__123Graph_BTAX_CREDIT" hidden="1">#REF!</definedName>
    <definedName name="_69__123Graph_DCONTRACT_BY_B_U" hidden="1">#REF!</definedName>
    <definedName name="_69__123Graph_XCHART_18" hidden="1">#REF!</definedName>
    <definedName name="_69__123Graph_XChart_1A" hidden="1">#REF!</definedName>
    <definedName name="_69__123Graph_XSUPPLIES_BY_B_U" hidden="1">#REF!</definedName>
    <definedName name="_69__FDSAUDITLINK__" localSheetId="2" hidden="1">{"fdsup://IBCentral/FAT Viewer?action=UPDATE&amp;creator=factset&amp;DOC_NAME=fat:reuters_qtrly_source_window.fat&amp;display_string=Audit&amp;DYN_ARGS=TRUE&amp;VAR:ID1=74730W10&amp;VAR:RCODE=AINT&amp;VAR:SDATE=20080399&amp;VAR:FREQ=Quarterly&amp;VAR:RELITEM=RP&amp;VAR:CURRENCY=USD&amp;VAR:CURRSOURCE","=EXSHARE&amp;VAR:NATFREQ=QUARTERLY&amp;VAR:RFIELD=FINALIZED&amp;VAR:DB_TYPE=&amp;VAR:UNITS=M&amp;window=popup&amp;width=450&amp;height=300&amp;START_MAXIMIZED=FALSE"}</definedName>
    <definedName name="_69__FDSAUDITLINK__" hidden="1">{"fdsup://Directions/FactSet Auditing Viewer?action=AUDIT_VALUE&amp;DB=129&amp;ID1=81370510&amp;VALUEID=02001&amp;SDATE=200803&amp;PERIODTYPE=QTR_STD&amp;SCFT=3&amp;window=popup_no_bar&amp;width=385&amp;height=120&amp;START_MAXIMIZED=FALSE&amp;creator=factset&amp;display_string=Audit"}</definedName>
    <definedName name="_69__FDSAUDITLINK___1" localSheetId="2" hidden="1">{"fdsup://Directions/FactSet Auditing Viewer?action=AUDIT_VALUE&amp;DB=129&amp;ID1=81370510&amp;VALUEID=02001&amp;SDATE=200803&amp;PERIODTYPE=QTR_STD&amp;SCFT=3&amp;window=popup_no_bar&amp;width=385&amp;height=120&amp;START_MAXIMIZED=FALSE&amp;creator=factset&amp;display_string=Audit"}</definedName>
    <definedName name="_69__FDSAUDITLINK___1" hidden="1">{"fdsup://Directions/FactSet Auditing Viewer?action=AUDIT_VALUE&amp;DB=129&amp;ID1=81370510&amp;VALUEID=02001&amp;SDATE=200803&amp;PERIODTYPE=QTR_STD&amp;SCFT=3&amp;window=popup_no_bar&amp;width=385&amp;height=120&amp;START_MAXIMIZED=FALSE&amp;creator=factset&amp;display_string=Audit"}</definedName>
    <definedName name="_69_0Swvu.Pag" hidden="1">#REF!</definedName>
    <definedName name="_690__________123Graph_XCHART_6" hidden="1">#REF!</definedName>
    <definedName name="_690__FDSAUDITLINK__" localSheetId="2">{"fdsup://directions/FAT Viewer?action=UPDATE&amp;creator=factset&amp;DYN_ARGS=TRUE&amp;DOC_NAME=FAT:FQL_AUDITING_CLIENT_TEMPLATE.FAT&amp;display_string=Audit&amp;VAR:KEY=KDEZKPAPKH&amp;VAR:QUERY=KEZTTF9ORVRfSU5DKE5PVyxOT1csRlNBLCxVU0QpQEZGX05FVF9JTkMoTFRNUywwLCwsLFVTRCkp&amp;WINDOW=F","IRST_POPUP&amp;HEIGHT=450&amp;WIDTH=450&amp;START_MAXIMIZED=FALSE&amp;VAR:CALENDAR=US&amp;VAR:SYMBOL=GVP&amp;VAR:INDEX=0"}</definedName>
    <definedName name="_690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691__________123Graph_XCHART_7" hidden="1">#REF!</definedName>
    <definedName name="_69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91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692__________123Graph_XCHART_8" hidden="1">#REF!</definedName>
    <definedName name="_692__123Graph_XCHART_13" hidden="1">#REF!</definedName>
    <definedName name="_69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92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693____________123Graph_ACHART_1" hidden="1">#REF!</definedName>
    <definedName name="_693__________123Graph_XCHART_9" hidden="1">#REF!</definedName>
    <definedName name="_693__123Graph_FCHART_3" hidden="1">#REF!</definedName>
    <definedName name="_69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693__FDSAUDITLINK__" hidden="1">{"fdsup://directions/FAT Viewer?action=UPDATE&amp;creator=factset&amp;DYN_ARGS=TRUE&amp;DOC_NAME=FAT:FQL_AUDITING_CLIENT_TEMPLATE.FAT&amp;display_string=Audit&amp;VAR:KEY=UNGLWNWXKJ&amp;VAR:QUERY=KEZGX1NITERSU19FUShRVFIsMCwsLFJTLFVTRClAKEZGX0xJQUJTX1NITERSU19FUShRVFIsMCwsLFJTLFVTR","CkgLSBGRl9MSUFCUyhRVFIsMCwsLFJTLFVTRCkpKQ==&amp;WINDOW=FIRST_POPUP&amp;HEIGHT=450&amp;WIDTH=450&amp;START_MAXIMIZED=FALSE&amp;VAR:CALENDAR=US&amp;VAR:SYMBOL=612528&amp;VAR:INDEX=0"}</definedName>
    <definedName name="_694____________123Graph_ACHART_10" hidden="1">#REF!</definedName>
    <definedName name="_694_________123Graph_ACHART_1" hidden="1">#REF!</definedName>
    <definedName name="_69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94__FDSAUDITLINK__" hidden="1">{"fdsup://directions/FAT Viewer?action=UPDATE&amp;creator=factset&amp;DYN_ARGS=TRUE&amp;DOC_NAME=FAT:FQL_AUDITING_CLIENT_TEMPLATE.FAT&amp;display_string=Audit&amp;VAR:KEY=TQJSFMPSHW&amp;VAR:QUERY=RkZfTkVUX0lOQyhMVE0sMCwsLFJGLFVTRCk=&amp;WINDOW=FIRST_POPUP&amp;HEIGHT=450&amp;WIDTH=450&amp;START_MA","XIMIZED=FALSE&amp;VAR:CALENDAR=US&amp;VAR:SYMBOL=QSFT&amp;VAR:INDEX=0"}</definedName>
    <definedName name="_695____________123Graph_ACHART_11" hidden="1">#REF!</definedName>
    <definedName name="_695_________123Graph_ACHART_10" hidden="1">#REF!</definedName>
    <definedName name="_69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95__FDSAUDITLINK__" hidden="1">{"fdsup://directions/FAT Viewer?action=UPDATE&amp;creator=factset&amp;DYN_ARGS=TRUE&amp;DOC_NAME=FAT:FQL_AUDITING_CLIENT_TEMPLATE.FAT&amp;display_string=Audit&amp;VAR:KEY=PQRUTWNONI&amp;VAR:QUERY=KEZGX0VCSVQoQU5OLDAsLCxSRixVU0QpQEZGX0VCSVRfSUIoQU5OLDAsLCxSRixVU0QpKQ==&amp;WINDOW=FIRST","_POPUP&amp;HEIGHT=450&amp;WIDTH=450&amp;START_MAXIMIZED=FALSE&amp;VAR:CALENDAR=US&amp;VAR:SYMBOL=QSFT&amp;VAR:INDEX=0"}</definedName>
    <definedName name="_696____________123Graph_ACHART_12" hidden="1">#REF!</definedName>
    <definedName name="_696_________123Graph_ACHART_11" hidden="1">#REF!</definedName>
    <definedName name="_69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696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697____________123Graph_ACHART_13" hidden="1">#REF!</definedName>
    <definedName name="_697_________123Graph_ACHART_12" hidden="1">#REF!</definedName>
    <definedName name="_69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697__FDSAUDITLINK__" hidden="1">{"fdsup://directions/FAT Viewer?action=UPDATE&amp;creator=factset&amp;DYN_ARGS=TRUE&amp;DOC_NAME=FAT:FQL_AUDITING_CLIENT_TEMPLATE.FAT&amp;display_string=Audit&amp;VAR:KEY=XMLMFWDKZE&amp;VAR:QUERY=RkZfR1JPU1NfSU5DKExUTSwwLCwsUkYsVVNEKQ==&amp;WINDOW=FIRST_POPUP&amp;HEIGHT=450&amp;WIDTH=450&amp;STAR","T_MAXIMIZED=FALSE&amp;VAR:CALENDAR=US&amp;VAR:SYMBOL=QSFT&amp;VAR:INDEX=0"}</definedName>
    <definedName name="_698____________123Graph_ACHART_14" hidden="1">#REF!</definedName>
    <definedName name="_698_________123Graph_ACHART_13" hidden="1">#REF!</definedName>
    <definedName name="_698__123Graph_XCHART_14" hidden="1">#REF!</definedName>
    <definedName name="_69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698__FDSAUDITLINK__" hidden="1">{"fdsup://directions/FAT Viewer?action=UPDATE&amp;creator=factset&amp;DYN_ARGS=TRUE&amp;DOC_NAME=FAT:FQL_AUDITING_CLIENT_TEMPLATE.FAT&amp;display_string=Audit&amp;VAR:KEY=FSHWJERCRE&amp;VAR:QUERY=RkZfTkVUX0lOQyhMVE0sMCwsLFJGLFVTRCkvRkZfQ09NX1NIU19PVVQoUVRSLDAsLCxSRixVU0Qp&amp;WINDOW=F","IRST_POPUP&amp;HEIGHT=450&amp;WIDTH=450&amp;START_MAXIMIZED=FALSE&amp;VAR:CALENDAR=US&amp;VAR:SYMBOL=NOVL&amp;VAR:INDEX=0"}</definedName>
    <definedName name="_699____________123Graph_ACHART_15" hidden="1">#REF!</definedName>
    <definedName name="_699_________123Graph_ACHART_14" hidden="1">#REF!</definedName>
    <definedName name="_69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699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6ALA642C761" hidden="1">#N/A</definedName>
    <definedName name="_6IQ_CURRENCY_GAIN_INS" hidden="1">"c238"</definedName>
    <definedName name="_6IQ_FHLB_DUE_CY" hidden="1">"c2082"</definedName>
    <definedName name="_6Swvu.Pag" hidden="1">#REF!</definedName>
    <definedName name="_6Table2_" hidden="1">#REF!</definedName>
    <definedName name="_6wrn.²Ä1­Ó¤ë1_Ü20¤H." localSheetId="2" hidden="1">{#N/A,#N/A,FALSE,"²Ä1­Ó¤ë"}</definedName>
    <definedName name="_6wrn.²Ä1­Ó¤ë1_Ü20¤H." hidden="1">{#N/A,#N/A,FALSE,"²Ä1­Ó¤ë"}</definedName>
    <definedName name="_7" localSheetId="2" hidden="1">{"'Standalone List Price Trends'!$A$1:$X$56"}</definedName>
    <definedName name="_7" hidden="1">{"'Standalone List Price Trends'!$A$1:$X$56"}</definedName>
    <definedName name="_7_____________________123Graph_ACHART_15" hidden="1">#REF!</definedName>
    <definedName name="_7__________________123Graph_ACHART_15" hidden="1">#REF!</definedName>
    <definedName name="_7________S" hidden="1">#REF!</definedName>
    <definedName name="_7______123Graph_ACHART_14" hidden="1">#REF!</definedName>
    <definedName name="_7______123Graph_ACHART_15" hidden="1">#REF!</definedName>
    <definedName name="_7____Swvu.Pag" hidden="1">#REF!</definedName>
    <definedName name="_7___123Graph_BCHART_4" hidden="1">#REF!</definedName>
    <definedName name="_7__123Graph_ACHART_1" hidden="1">#REF!</definedName>
    <definedName name="_7__123Graph_ACHART_12" hidden="1">#REF!</definedName>
    <definedName name="_7__123Graph_ACHART_13" hidden="1">#REF!</definedName>
    <definedName name="_7__123Graph_ACHART_14" hidden="1">#REF!</definedName>
    <definedName name="_7__123Graph_ACHART_15" hidden="1">#REF!</definedName>
    <definedName name="_7__123Graph_ACHART_16" hidden="1">#REF!</definedName>
    <definedName name="_7__123Graph_ACHART_2" hidden="1">#REF!</definedName>
    <definedName name="_7__123Graph_ACHART_26" hidden="1">#REF!</definedName>
    <definedName name="_7__123Graph_AChart_2I" hidden="1">#REF!</definedName>
    <definedName name="_7__123Graph_ACHART_3" hidden="1">#REF!</definedName>
    <definedName name="_7__123Graph_ACHART_4" hidden="1">#REF!</definedName>
    <definedName name="_7__123Graph_ACHART_4A" hidden="1">#REF!</definedName>
    <definedName name="_7__123Graph_AChart_6" hidden="1">#REF!</definedName>
    <definedName name="_7__123Graph_ACHART_9" hidden="1">#REF!</definedName>
    <definedName name="_7__123Graph_ACHM_ALD_87_93" hidden="1">#REF!</definedName>
    <definedName name="_7__123Graph_ACONTRACT_BY_B_U" hidden="1">#REF!</definedName>
    <definedName name="_7__123Graph_AQRE_S_BY_CO." hidden="1">#REF!</definedName>
    <definedName name="_7__123Graph_ASENS_COMPARISON" hidden="1">#REF!</definedName>
    <definedName name="_7__123Graph_ASUPPLIES_BY_B_U" hidden="1">#REF!</definedName>
    <definedName name="_7__123Graph_ATAX_CREDIT" hidden="1">#REF!</definedName>
    <definedName name="_7__123Graph_AWAGES_BY_B_U" hidden="1">#REF!</definedName>
    <definedName name="_7__123Graph_BCHART_1" hidden="1">#REF!</definedName>
    <definedName name="_7__123Graph_BCHART_2" hidden="1">#REF!</definedName>
    <definedName name="_7__123Graph_BCHART_3" hidden="1">#REF!</definedName>
    <definedName name="_7__123Graph_BCHART_4" hidden="1">#REF!</definedName>
    <definedName name="_7__123Graph_BCONTRACT_BY_B_U" hidden="1">#REF!</definedName>
    <definedName name="_7__123Graph_CCHART_1" hidden="1">#REF!</definedName>
    <definedName name="_7__123Graph_CMKT_STOR" hidden="1">#REF!</definedName>
    <definedName name="_7__123Graph_DCHART_1" hidden="1">#REF!</definedName>
    <definedName name="_7__123Graph_LBL_ACHART_3" hidden="1">#REF!</definedName>
    <definedName name="_7__123Graph_XChart_1" hidden="1">#REF!</definedName>
    <definedName name="_7__FDSAUDITLINK__" localSheetId="2" hidden="1">{"fdsup://Directions/FactSet Auditing Viewer?action=AUDIT_VALUE&amp;DB=129&amp;ID1=89531P10&amp;VALUEID=01001&amp;SDATE=200901&amp;PERIODTYPE=QTR_STD&amp;window=popup_no_bar&amp;width=385&amp;height=120&amp;START_MAXIMIZED=FALSE&amp;creator=factset&amp;display_string=Audit"}</definedName>
    <definedName name="_7__FDSAUDITLINK__" hidden="1">{"fdsup://Directions/FactSet Auditing Viewer?action=AUDIT_VALUE&amp;DB=129&amp;ID1=83547010&amp;VALUEID=07011&amp;SDATE=2009&amp;PERIODTYPE=ANN_STD&amp;SCFT=3&amp;window=popup_no_bar&amp;width=385&amp;height=120&amp;START_MAXIMIZED=FALSE&amp;creator=factset&amp;display_string=Audit"}</definedName>
    <definedName name="_7__FDSAUDITLINK___1" localSheetId="2" hidden="1">{"fdsup://Directions/FactSet Auditing Viewer?action=AUDIT_VALUE&amp;DB=129&amp;ID1=83547010&amp;VALUEID=07011&amp;SDATE=2009&amp;PERIODTYPE=ANN_STD&amp;SCFT=3&amp;window=popup_no_bar&amp;width=385&amp;height=120&amp;START_MAXIMIZED=FALSE&amp;creator=factset&amp;display_string=Audit"}</definedName>
    <definedName name="_7__FDSAUDITLINK___1" hidden="1">{"fdsup://Directions/FactSet Auditing Viewer?action=AUDIT_VALUE&amp;DB=129&amp;ID1=83547010&amp;VALUEID=07011&amp;SDATE=2009&amp;PERIODTYPE=ANN_STD&amp;SCFT=3&amp;window=popup_no_bar&amp;width=385&amp;height=120&amp;START_MAXIMIZED=FALSE&amp;creator=factset&amp;display_string=Audit"}</definedName>
    <definedName name="_7__FDSAUDITLINK___2" localSheetId="2"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7__FDSAUDITLINK___2"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7__FDSAUDITLINK___3" localSheetId="2"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7__FDSAUDITLINK___3"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7__FDSAUDITLINK___4" localSheetId="2"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7__FDSAUDITLINK___4"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7_0__123Grap" hidden="1">#REF!</definedName>
    <definedName name="_7_1_2005">#REF!</definedName>
    <definedName name="_7_1_2006">#REF!</definedName>
    <definedName name="_7_1_2007">#REF!</definedName>
    <definedName name="_7_15_2005">#REF!</definedName>
    <definedName name="_7_15_2006">#REF!</definedName>
    <definedName name="_7_15_2007">#REF!</definedName>
    <definedName name="_70_____________________123Graph_XCHART_3" hidden="1">#REF!</definedName>
    <definedName name="_70__________________123Graph_XCHART_2" hidden="1">#REF!</definedName>
    <definedName name="_70______123Graph_XCHART_18" hidden="1">#REF!</definedName>
    <definedName name="_70______123Graph_XCHART_2" hidden="1">#REF!</definedName>
    <definedName name="_70_____0Swvu.Pag" hidden="1">#REF!</definedName>
    <definedName name="_70__123Graph_ACHART_4A" hidden="1">#REF!</definedName>
    <definedName name="_70__123Graph_BCHART_12A" hidden="1">#REF!</definedName>
    <definedName name="_70__123Graph_BCHART_17" hidden="1">#REF!</definedName>
    <definedName name="_70__123Graph_BCHART_20" hidden="1">#REF!</definedName>
    <definedName name="_70__123Graph_C_Chart_1A" hidden="1">#N/A</definedName>
    <definedName name="_70__123Graph_CCHART_7" hidden="1">#REF!</definedName>
    <definedName name="_70__123Graph_XCHART_2" hidden="1">#REF!</definedName>
    <definedName name="_70__FDSAUDITLINK__" localSheetId="2" hidden="1">{"fdsup://IBCentral/FAT Viewer?action=UPDATE&amp;creator=factset&amp;DOC_NAME=fat:reuters_qtrly_source_window.fat&amp;display_string=Audit&amp;DYN_ARGS=TRUE&amp;VAR:ID1=68215910&amp;VAR:RCODE=AACR&amp;VAR:SDATE=20070999&amp;VAR:FREQ=Quarterly&amp;VAR:RELITEM=RP&amp;VAR:CURRENCY=USD&amp;VAR:CURRSOURCE","=EXSHARE&amp;VAR:NATFREQ=QUARTERLY&amp;VAR:RFIELD=FINALIZED&amp;VAR:DB_TYPE=&amp;VAR:UNITS=M&amp;window=popup&amp;width=450&amp;height=300&amp;START_MAXIMIZED=FALSE"}</definedName>
    <definedName name="_70__FDSAUDITLINK__" hidden="1">{"fdsup://Directions/FactSet Auditing Viewer?action=AUDIT_VALUE&amp;DB=129&amp;ID1=09534T50&amp;VALUEID=02001&amp;SDATE=201004&amp;PERIODTYPE=QTR_STD&amp;SCFT=3&amp;window=popup_no_bar&amp;width=385&amp;height=120&amp;START_MAXIMIZED=FALSE&amp;creator=factset&amp;display_string=Audit"}</definedName>
    <definedName name="_70__FDSAUDITLINK___1" localSheetId="2" hidden="1">{"fdsup://Directions/FactSet Auditing Viewer?action=AUDIT_VALUE&amp;DB=129&amp;ID1=09534T50&amp;VALUEID=02001&amp;SDATE=201004&amp;PERIODTYPE=QTR_STD&amp;SCFT=3&amp;window=popup_no_bar&amp;width=385&amp;height=120&amp;START_MAXIMIZED=FALSE&amp;creator=factset&amp;display_string=Audit"}</definedName>
    <definedName name="_70__FDSAUDITLINK___1" hidden="1">{"fdsup://Directions/FactSet Auditing Viewer?action=AUDIT_VALUE&amp;DB=129&amp;ID1=09534T50&amp;VALUEID=02001&amp;SDATE=201004&amp;PERIODTYPE=QTR_STD&amp;SCFT=3&amp;window=popup_no_bar&amp;width=385&amp;height=120&amp;START_MAXIMIZED=FALSE&amp;creator=factset&amp;display_string=Audit"}</definedName>
    <definedName name="_70_0Swvu.Pag" hidden="1">#REF!</definedName>
    <definedName name="_700____________123Graph_ACHART_16" hidden="1">#REF!</definedName>
    <definedName name="_700_________123Graph_ACHART_15" hidden="1">#REF!</definedName>
    <definedName name="_700__123Graph_FCHART_4" hidden="1">#REF!</definedName>
    <definedName name="_70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00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701____________123Graph_ACHART_17" hidden="1">#REF!</definedName>
    <definedName name="_701_________123Graph_ACHART_16" hidden="1">#REF!</definedName>
    <definedName name="_70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01__FDSAUDITLINK__" hidden="1">{"fdsup://directions/FAT Viewer?action=UPDATE&amp;creator=factset&amp;DYN_ARGS=TRUE&amp;DOC_NAME=FAT:FQL_AUDITING_CLIENT_TEMPLATE.FAT&amp;display_string=Audit&amp;VAR:KEY=TEFMJEJAHQ&amp;VAR:QUERY=KEZGX0VCSVREQShMVE0sMCwsLFJGLFVTRClARkZfRUJJVERBX0lCKExUTSwwLCwsUkYsVVNEKSk=&amp;WINDOW=F","IRST_POPUP&amp;HEIGHT=450&amp;WIDTH=450&amp;START_MAXIMIZED=FALSE&amp;VAR:CALENDAR=US&amp;VAR:SYMBOL=NOVL&amp;VAR:INDEX=0"}</definedName>
    <definedName name="_702____________123Graph_ACHART_18" hidden="1">#REF!</definedName>
    <definedName name="_702_________123Graph_ACHART_17" hidden="1">#REF!</definedName>
    <definedName name="_70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02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703____________123Graph_ACHART_2" hidden="1">#REF!</definedName>
    <definedName name="_703_________123Graph_ACHART_18" hidden="1">#REF!</definedName>
    <definedName name="_70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03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704____________123Graph_ACHART_3" hidden="1">#REF!</definedName>
    <definedName name="_704_________123Graph_ACHART_2" hidden="1">#REF!</definedName>
    <definedName name="_704__123Graph_XCHART_15" hidden="1">#REF!</definedName>
    <definedName name="_70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04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705____________123Graph_ACHART_4" hidden="1">#REF!</definedName>
    <definedName name="_705_________123Graph_ACHART_3" hidden="1">#REF!</definedName>
    <definedName name="_70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05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706____________123Graph_ACHART_5" hidden="1">#REF!</definedName>
    <definedName name="_706_________123Graph_ACHART_4" hidden="1">#REF!</definedName>
    <definedName name="_70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06__FDSAUDITLINK__" hidden="1">{"fdsup://Directions/FactSet Auditing Viewer?action=AUDIT_VALUE&amp;DB=129&amp;ID1=17737610&amp;VALUEID=01001&amp;SDATE=201103&amp;PERIODTYPE=QTR_STD&amp;SCFT=3&amp;window=popup_no_bar&amp;width=385&amp;height=120&amp;START_MAXIMIZED=FALSE&amp;creator=factset&amp;display_string=Audit"}</definedName>
    <definedName name="_707____________123Graph_ACHART_6" hidden="1">#REF!</definedName>
    <definedName name="_707_________123Graph_ACHART_5" hidden="1">#REF!</definedName>
    <definedName name="_707__123Graph_FCHART_6" hidden="1">#REF!</definedName>
    <definedName name="_70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07__FDSAUDITLINK__" hidden="1">{"fdsup://Directions/FactSet Auditing Viewer?action=AUDIT_VALUE&amp;DB=129&amp;ID1=05592110&amp;VALUEID=02001&amp;SDATE=201102&amp;PERIODTYPE=QTR_STD&amp;SCFT=3&amp;window=popup_no_bar&amp;width=385&amp;height=120&amp;START_MAXIMIZED=FALSE&amp;creator=factset&amp;display_string=Audit"}</definedName>
    <definedName name="_708____________123Graph_ACHART_7" hidden="1">#REF!</definedName>
    <definedName name="_708_________123Graph_ACHART_6" hidden="1">#REF!</definedName>
    <definedName name="_70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08__FDSAUDITLINK__" hidden="1">{"fdsup://directions/FAT Viewer?action=UPDATE&amp;creator=factset&amp;DYN_ARGS=TRUE&amp;DOC_NAME=FAT:FQL_AUDITING_CLIENT_TEMPLATE.FAT&amp;display_string=Audit&amp;VAR:KEY=QRWTAXURWT&amp;VAR:QUERY=RkZfTkVUX0lOQyhMVE0sMCwsLFJGLFVTRCkgLyBGRl9DT01fU0hTX09VVChRVFIsMCwsLFJGLFVTRCk=&amp;WIND","OW=FIRST_POPUP&amp;HEIGHT=450&amp;WIDTH=450&amp;START_MAXIMIZED=FALSE&amp;VAR:CALENDAR=US&amp;VAR:SYMBOL=CSOD&amp;VAR:INDEX=0"}</definedName>
    <definedName name="_709____________123Graph_ACHART_8" hidden="1">#REF!</definedName>
    <definedName name="_709_________123Graph_ACHART_7" hidden="1">#REF!</definedName>
    <definedName name="_70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09__FDSAUDITLINK__" hidden="1">{"fdsup://Directions/FactSet Auditing Viewer?action=AUDIT_VALUE&amp;DB=129&amp;ID1=05592110&amp;VALUEID=07011&amp;SDATE=2010&amp;PERIODTYPE=ANN_STD&amp;SCFT=3&amp;window=popup_no_bar&amp;width=385&amp;height=120&amp;START_MAXIMIZED=FALSE&amp;creator=factset&amp;display_string=Audit"}</definedName>
    <definedName name="_71_____________________123Graph_XCHART_4" hidden="1">#REF!</definedName>
    <definedName name="_71__________________123Graph_XCHART_3" hidden="1">#REF!</definedName>
    <definedName name="_71______123Graph_XCHART_2" hidden="1">#REF!</definedName>
    <definedName name="_71______123Graph_XCHART_3" hidden="1">#REF!</definedName>
    <definedName name="_71__123Graph_BCHART_22" hidden="1">#REF!</definedName>
    <definedName name="_71__123Graph_CCHART_10" hidden="1">#N/A</definedName>
    <definedName name="_71__123Graph_DCHART_8" hidden="1">#REF!</definedName>
    <definedName name="_71__123Graph_XCHART_3" hidden="1">#REF!</definedName>
    <definedName name="_71__123Graph_XTAX_CREDIT" hidden="1">#REF!</definedName>
    <definedName name="_71__FDSAUDITLINK__" localSheetId="2" hidden="1">{"fdsup://IBCentral/FAT Viewer?action=UPDATE&amp;creator=factset&amp;DOC_NAME=fat:reuters_qtrly_source_window.fat&amp;display_string=Audit&amp;DYN_ARGS=TRUE&amp;VAR:ID1=68215910&amp;VAR:RCODE=AITL&amp;VAR:SDATE=20080999&amp;VAR:FREQ=Quarterly&amp;VAR:RELITEM=RP&amp;VAR:CURRENCY=USD&amp;VAR:CURRSOURCE","=EXSHARE&amp;VAR:NATFREQ=QUARTERLY&amp;VAR:RFIELD=FINALIZED&amp;VAR:DB_TYPE=&amp;VAR:UNITS=M&amp;window=popup&amp;width=450&amp;height=300&amp;START_MAXIMIZED=FALSE"}</definedName>
    <definedName name="_71__FDSAUDITLINK__" hidden="1">{"fdsup://Directions/FactSet Auditing Viewer?action=AUDIT_VALUE&amp;DB=129&amp;ID1=83547010&amp;VALUEID=02001&amp;SDATE=201001&amp;PERIODTYPE=QTR_STD&amp;SCFT=3&amp;window=popup_no_bar&amp;width=385&amp;height=120&amp;START_MAXIMIZED=FALSE&amp;creator=factset&amp;display_string=Audit"}</definedName>
    <definedName name="_71__FDSAUDITLINK___1" localSheetId="2" hidden="1">{"fdsup://Directions/FactSet Auditing Viewer?action=AUDIT_VALUE&amp;DB=129&amp;ID1=83547010&amp;VALUEID=02001&amp;SDATE=201001&amp;PERIODTYPE=QTR_STD&amp;SCFT=3&amp;window=popup_no_bar&amp;width=385&amp;height=120&amp;START_MAXIMIZED=FALSE&amp;creator=factset&amp;display_string=Audit"}</definedName>
    <definedName name="_71__FDSAUDITLINK___1" hidden="1">{"fdsup://Directions/FactSet Auditing Viewer?action=AUDIT_VALUE&amp;DB=129&amp;ID1=83547010&amp;VALUEID=02001&amp;SDATE=201001&amp;PERIODTYPE=QTR_STD&amp;SCFT=3&amp;window=popup_no_bar&amp;width=385&amp;height=120&amp;START_MAXIMIZED=FALSE&amp;creator=factset&amp;display_string=Audit"}</definedName>
    <definedName name="_710____________123Graph_ACHART_9" hidden="1">#REF!</definedName>
    <definedName name="_710_________123Graph_ACHART_8" hidden="1">#REF!</definedName>
    <definedName name="_710__123Graph_XCHART_16" hidden="1">#REF!</definedName>
    <definedName name="_710__FDSAUDITLINK__" localSheetId="2">{"fdsup://directions/FAT Viewer?action=UPDATE&amp;creator=factset&amp;DYN_ARGS=TRUE&amp;DOC_NAME=FAT:FQL_AUDITING_CLIENT_TEMPLATE.FAT&amp;display_string=Audit&amp;VAR:KEY=MTENAFOPOP&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VP&amp;VAR:INDEX=0"}</definedName>
    <definedName name="_710__FDSAUDITLINK__" hidden="1">{"fdsup://directions/FAT Viewer?action=UPDATE&amp;creator=factset&amp;DYN_ARGS=TRUE&amp;DOC_NAME=FAT:FQL_AUDITING_CLIENT_TEMPLATE.FAT&amp;display_string=Audit&amp;VAR:KEY=WBSLQFUZGF&amp;VAR:QUERY=KEZGX1NITERSU19FUShRVFIsMCwsLFJTLFVTRClAKEZGX0xJQUJTX1NITERSU19FUShRVFIsMCwsLFJTLFVTR","CkgLSBGRl9MSUFCUyhRVFIsMCwsLFJTLFVTRCkpKQ==&amp;WINDOW=FIRST_POPUP&amp;HEIGHT=450&amp;WIDTH=450&amp;START_MAXIMIZED=FALSE&amp;VAR:CALENDAR=US&amp;VAR:SYMBOL=WAVX&amp;VAR:INDEX=0"}</definedName>
    <definedName name="_711____________123Graph_BCHART_1" hidden="1">#REF!</definedName>
    <definedName name="_711_________123Graph_ACHART_9" hidden="1">#REF!</definedName>
    <definedName name="_71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11__FDSAUDITLINK__" hidden="1">{"fdsup://directions/FAT Viewer?action=UPDATE&amp;creator=factset&amp;DYN_ARGS=TRUE&amp;DOC_NAME=FAT:FQL_AUDITING_CLIENT_TEMPLATE.FAT&amp;display_string=Audit&amp;VAR:KEY=FGRGROBALC&amp;VAR:QUERY=RkZfREVCVChBTk4sMCwsLCxVU0Qp&amp;WINDOW=FIRST_POPUP&amp;HEIGHT=450&amp;WIDTH=450&amp;START_MAXIMIZED=","FALSE&amp;VAR:CALENDAR=FIVEDAY&amp;VAR:INDEX=0"}</definedName>
    <definedName name="_712____________123Graph_BCHART_17" hidden="1">#REF!</definedName>
    <definedName name="_712_________123Graph_BCHART_1" hidden="1">#REF!</definedName>
    <definedName name="_71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12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713____________123Graph_BCHART_18" hidden="1">#REF!</definedName>
    <definedName name="_713_________123Graph_BCHART_17" hidden="1">#REF!</definedName>
    <definedName name="_71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13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714____________123Graph_BCHART_2" hidden="1">#REF!</definedName>
    <definedName name="_714_________123Graph_BCHART_18" hidden="1">#REF!</definedName>
    <definedName name="_714__123Graph_FCHART_7" hidden="1">#REF!</definedName>
    <definedName name="_71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14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715____________123Graph_BCHART_3" hidden="1">#REF!</definedName>
    <definedName name="_715_________123Graph_BCHART_2" hidden="1">#REF!</definedName>
    <definedName name="_71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15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716____________123Graph_BCHART_4" hidden="1">#REF!</definedName>
    <definedName name="_716_________123Graph_BCHART_3" hidden="1">#REF!</definedName>
    <definedName name="_716__123Graph_XCHART_17" hidden="1">#REF!</definedName>
    <definedName name="_71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16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717____________123Graph_BCHART_5" hidden="1">#REF!</definedName>
    <definedName name="_717_________123Graph_BCHART_4" hidden="1">#REF!</definedName>
    <definedName name="_71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17__FDSAUDITLINK__" hidden="1">{"fdsup://Directions/FactSet Auditing Viewer?action=AUDIT_VALUE&amp;DB=129&amp;ID1=92343X10&amp;VALUEID=02001&amp;SDATE=201103&amp;PERIODTYPE=QTR_STD&amp;SCFT=3&amp;window=popup_no_bar&amp;width=385&amp;height=120&amp;START_MAXIMIZED=FALSE&amp;creator=factset&amp;display_string=Audit"}</definedName>
    <definedName name="_718____________123Graph_BCHART_6" hidden="1">#REF!</definedName>
    <definedName name="_718_________123Graph_BCHART_5" hidden="1">#REF!</definedName>
    <definedName name="_71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18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719____________123Graph_BCHART_7" hidden="1">#REF!</definedName>
    <definedName name="_719_________123Graph_BCHART_6" hidden="1">#REF!</definedName>
    <definedName name="_71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19__FDSAUDITLINK__" hidden="1">{"fdsup://directions/FAT Viewer?action=UPDATE&amp;creator=factset&amp;DYN_ARGS=TRUE&amp;DOC_NAME=FAT:FQL_AUDITING_CLIENT_TEMPLATE.FAT&amp;display_string=Audit&amp;VAR:KEY=KNYHMJOXMD&amp;VAR:QUERY=RkZfU0FMRVMoTFRNLDAsLCxSRixVU0Qp&amp;WINDOW=FIRST_POPUP&amp;HEIGHT=450&amp;WIDTH=450&amp;START_MAXIMI","ZED=FALSE&amp;VAR:CALENDAR=US&amp;VAR:SYMBOL=75606N10&amp;VAR:INDEX=0"}</definedName>
    <definedName name="_72_____________________123Graph_XCHART_5" hidden="1">#REF!</definedName>
    <definedName name="_72__________________123Graph_XCHART_4" hidden="1">#REF!</definedName>
    <definedName name="_72______0ACwvu.Pag" hidden="1">#REF!</definedName>
    <definedName name="_72______123Graph_XCHART_3" hidden="1">#REF!</definedName>
    <definedName name="_72______123Graph_XCHART_4" hidden="1">#REF!</definedName>
    <definedName name="_72_____0Swvu.Pag" hidden="1">#REF!</definedName>
    <definedName name="_72__123Graph_CCHART_11" hidden="1">#N/A</definedName>
    <definedName name="_72__123Graph_CCHART_13" hidden="1">#REF!</definedName>
    <definedName name="_72__123Graph_CCHART_8" hidden="1">#REF!</definedName>
    <definedName name="_72__123Graph_CSENS_COMPARISON" hidden="1">#REF!</definedName>
    <definedName name="_72__123Graph_DQRE_S_BY_CO." hidden="1">#REF!</definedName>
    <definedName name="_72__123Graph_XCHART_3" hidden="1">#REF!</definedName>
    <definedName name="_72__123Graph_XCHART_4" hidden="1">#REF!</definedName>
    <definedName name="_72__FDSAUDITLINK__" localSheetId="2" hidden="1">{"fdsup://IBCentral/FAT Viewer?action=UPDATE&amp;creator=factset&amp;DOC_NAME=fat:reuters_qtrly_source_window.fat&amp;display_string=Audit&amp;DYN_ARGS=TRUE&amp;VAR:ID1=68215910&amp;VAR:RCODE=AACR&amp;VAR:SDATE=20080999&amp;VAR:FREQ=Quarterly&amp;VAR:RELITEM=RP&amp;VAR:CURRENCY=USD&amp;VAR:CURRSOURCE","=EXSHARE&amp;VAR:NATFREQ=QUARTERLY&amp;VAR:RFIELD=FINALIZED&amp;VAR:DB_TYPE=&amp;VAR:UNITS=M&amp;window=popup&amp;width=450&amp;height=300&amp;START_MAXIMIZED=FALSE"}</definedName>
    <definedName name="_72__FDSAUDITLINK__" hidden="1">{"fdsup://Directions/FactSet Auditing Viewer?action=AUDIT_VALUE&amp;DB=129&amp;ID1=92343X10&amp;VALUEID=02001&amp;SDATE=201101&amp;PERIODTYPE=QTR_STD&amp;SCFT=3&amp;window=popup_no_bar&amp;width=385&amp;height=120&amp;START_MAXIMIZED=FALSE&amp;creator=factset&amp;display_string=Audit"}</definedName>
    <definedName name="_72__FDSAUDITLINK___1" localSheetId="2" hidden="1">{"fdsup://Directions/FactSet Auditing Viewer?action=AUDIT_VALUE&amp;DB=129&amp;ID1=92343X10&amp;VALUEID=02001&amp;SDATE=201101&amp;PERIODTYPE=QTR_STD&amp;SCFT=3&amp;window=popup_no_bar&amp;width=385&amp;height=120&amp;START_MAXIMIZED=FALSE&amp;creator=factset&amp;display_string=Audit"}</definedName>
    <definedName name="_72__FDSAUDITLINK___1" hidden="1">{"fdsup://Directions/FactSet Auditing Viewer?action=AUDIT_VALUE&amp;DB=129&amp;ID1=92343X10&amp;VALUEID=02001&amp;SDATE=201101&amp;PERIODTYPE=QTR_STD&amp;SCFT=3&amp;window=popup_no_bar&amp;width=385&amp;height=120&amp;START_MAXIMIZED=FALSE&amp;creator=factset&amp;display_string=Audit"}</definedName>
    <definedName name="_720____________123Graph_BCHART_8" hidden="1">#REF!</definedName>
    <definedName name="_720_________123Graph_BCHART_7" hidden="1">#REF!</definedName>
    <definedName name="_72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20__FDSAUDITLINK__" hidden="1">{"fdsup://directions/FAT Viewer?action=UPDATE&amp;creator=factset&amp;DYN_ARGS=TRUE&amp;DOC_NAME=FAT:FQL_AUDITING_CLIENT_TEMPLATE.FAT&amp;display_string=Audit&amp;VAR:KEY=SDAHAHWPOD&amp;VAR:QUERY=RkZfRU5UUlBSX1ZBTF9EQUlMWSg0MDU2OCk=&amp;WINDOW=FIRST_POPUP&amp;HEIGHT=450&amp;WIDTH=450&amp;START_MA","XIMIZED=FALSE&amp;VAR:CALENDAR=US&amp;VAR:SYMBOL=H&amp;VAR:INDEX=0"}</definedName>
    <definedName name="_721____________123Graph_CCHART_1" hidden="1">#REF!</definedName>
    <definedName name="_721_________123Graph_BCHART_8" hidden="1">#REF!</definedName>
    <definedName name="_721__123Graph_FCHART_8" hidden="1">#REF!</definedName>
    <definedName name="_72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21__FDSAUDITLINK__" hidden="1">{"fdsup://directions/FAT Viewer?action=UPDATE&amp;creator=factset&amp;DYN_ARGS=TRUE&amp;DOC_NAME=FAT:FQL_AUDITING_CLIENT_TEMPLATE.FAT&amp;display_string=Audit&amp;VAR:KEY=GZGJOLIRGV&amp;VAR:QUERY=RkZfRU5UUlBSX1ZBTF9EQUlMWSg0MDU2OCk=&amp;WINDOW=FIRST_POPUP&amp;HEIGHT=450&amp;WIDTH=450&amp;START_MA","XIMIZED=FALSE&amp;VAR:CALENDAR=US&amp;VAR:SYMBOL=HOT&amp;VAR:INDEX=0"}</definedName>
    <definedName name="_722____________123Graph_CCHART_2" hidden="1">#REF!</definedName>
    <definedName name="_722_________123Graph_CCHART_1" hidden="1">#REF!</definedName>
    <definedName name="_722__123Graph_XCHART_18" hidden="1">#REF!</definedName>
    <definedName name="_72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22__FDSAUDITLINK__" hidden="1">{"fdsup://directions/FAT Viewer?action=UPDATE&amp;creator=factset&amp;DYN_ARGS=TRUE&amp;DOC_NAME=FAT:FQL_AUDITING_CLIENT_TEMPLATE.FAT&amp;display_string=Audit&amp;VAR:KEY=VMROBMFQHS&amp;VAR:QUERY=RkZfRUJJVERBX09QRVIoQU5OLDAsLCwsVVNEKQ==&amp;WINDOW=FIRST_POPUP&amp;HEIGHT=450&amp;WIDTH=450&amp;STAR","T_MAXIMIZED=FALSE&amp;VAR:CALENDAR=FIVEDAY&amp;VAR:INDEX=0"}</definedName>
    <definedName name="_723____________123Graph_CCHART_3" hidden="1">#REF!</definedName>
    <definedName name="_723_________123Graph_CCHART_2" hidden="1">#REF!</definedName>
    <definedName name="_72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23__FDSAUDITLINK__" hidden="1">{"fdsup://Directions/FactSet Auditing Viewer?action=AUDIT_VALUE&amp;DB=129&amp;ID1=22655210&amp;VALUEID=02001&amp;SDATE=201103&amp;PERIODTYPE=QTR_STD&amp;SCFT=3&amp;window=popup_no_bar&amp;width=385&amp;height=120&amp;START_MAXIMIZED=FALSE&amp;creator=factset&amp;display_string=Audit"}</definedName>
    <definedName name="_724____________123Graph_CCHART_4" hidden="1">#REF!</definedName>
    <definedName name="_724_________123Graph_CCHART_3" hidden="1">#REF!</definedName>
    <definedName name="_72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24__FDSAUDITLINK__" hidden="1">{"fdsup://directions/FAT Viewer?action=UPDATE&amp;creator=factset&amp;DYN_ARGS=TRUE&amp;DOC_NAME=FAT:FQL_AUDITING_CLIENT_TEMPLATE.FAT&amp;display_string=Audit&amp;VAR:KEY=FCLWRIZAVK&amp;VAR:QUERY=RkZfRUJJVERBX09QRVIoQU5OLC0xRlksLCwsVVNEKQ==&amp;WINDOW=FIRST_POPUP&amp;HEIGHT=450&amp;WIDTH=450&amp;","START_MAXIMIZED=FALSE&amp;VAR:CALENDAR=FIVEDAY&amp;VAR:INDEX=0"}</definedName>
    <definedName name="_725____________123Graph_CCHART_5" hidden="1">#REF!</definedName>
    <definedName name="_725_________123Graph_CCHART_4" hidden="1">#REF!</definedName>
    <definedName name="_72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25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726____________123Graph_CCHART_6" hidden="1">#REF!</definedName>
    <definedName name="_726_________123Graph_CCHART_5" hidden="1">#REF!</definedName>
    <definedName name="_72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26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727____________123Graph_CCHART_7" hidden="1">#REF!</definedName>
    <definedName name="_727_________123Graph_CCHART_6" hidden="1">#REF!</definedName>
    <definedName name="_72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27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728____________123Graph_CCHART_8" hidden="1">#REF!</definedName>
    <definedName name="_728_________123Graph_CCHART_7" hidden="1">#REF!</definedName>
    <definedName name="_728__123Graph_XCHART_1" hidden="1">#REF!</definedName>
    <definedName name="_728__123Graph_XCHART_2" hidden="1">#REF!</definedName>
    <definedName name="_72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28__FDSAUDITLINK__" hidden="1">{"fdsup://Directions/FactSet Auditing Viewer?action=AUDIT_VALUE&amp;DB=129&amp;ID1=12673P10&amp;VALUEID=01001&amp;SDATE=201102&amp;PERIODTYPE=QTR_STD&amp;SCFT=3&amp;window=popup_no_bar&amp;width=385&amp;height=120&amp;START_MAXIMIZED=FALSE&amp;creator=factset&amp;display_string=Audit"}</definedName>
    <definedName name="_729____________123Graph_DCHART_1" hidden="1">#REF!</definedName>
    <definedName name="_729_________123Graph_CCHART_8" hidden="1">#REF!</definedName>
    <definedName name="_72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29__FDSAUDITLINK__" hidden="1">{"fdsup://Directions/FactSet Auditing Viewer?action=AUDIT_VALUE&amp;DB=129&amp;ID1=612528&amp;VALUEID=01001&amp;SDATE=201003&amp;PERIODTYPE=QTR_STD&amp;SCFT=3&amp;window=popup_no_bar&amp;width=385&amp;height=120&amp;START_MAXIMIZED=FALSE&amp;creator=factset&amp;display_string=Audit"}</definedName>
    <definedName name="_73_____________________123Graph_XCHART_6" hidden="1">#REF!</definedName>
    <definedName name="_73__________________123Graph_XCHART_5" hidden="1">#REF!</definedName>
    <definedName name="_73______123Graph_XCHART_4" hidden="1">#REF!</definedName>
    <definedName name="_73______123Graph_XCHART_5" hidden="1">#REF!</definedName>
    <definedName name="_73__123Graph_BQRE_S_BY_CO." hidden="1">#REF!</definedName>
    <definedName name="_73__123Graph_BWAGES_BY_B_U" hidden="1">#REF!</definedName>
    <definedName name="_73__123Graph_CCHART_12" hidden="1">#N/A</definedName>
    <definedName name="_73__123Graph_XCHART_5" hidden="1">#REF!</definedName>
    <definedName name="_73__FDSAUDITLINK__" localSheetId="2" hidden="1">{"fdsup://IBCentral/FAT Viewer?action=UPDATE&amp;creator=factset&amp;DOC_NAME=fat:reuters_annual_source_window.fat&amp;display_string=Audit&amp;DYN_ARGS=TRUE&amp;VAR:ID1=49373210&amp;VAR:RCODE=LMIN&amp;VAR:SDATE=20051299&amp;VAR:FREQ=Y&amp;VAR:RELITEM=RP&amp;VAR:CURRENCY=USD&amp;VAR:CURRSOURCE=EXSHAR","E&amp;VAR:NATFREQ=ANNUAL&amp;VAR:RFIELD=FINALIZED&amp;VAR:DB_TYPE=&amp;VAR:UNITS=M&amp;window=popup&amp;width=450&amp;height=300&amp;START_MAXIMIZED=FALSE"}</definedName>
    <definedName name="_73__FDSAUDITLINK__" hidden="1">{"fdsup://Directions/FactSet Auditing Viewer?action=AUDIT_VALUE&amp;DB=129&amp;ID1=94768410&amp;VALUEID=02001&amp;SDATE=201102&amp;PERIODTYPE=QTR_STD&amp;SCFT=3&amp;window=popup_no_bar&amp;width=385&amp;height=120&amp;START_MAXIMIZED=FALSE&amp;creator=factset&amp;display_string=Audit"}</definedName>
    <definedName name="_73__FDSAUDITLINK___1" localSheetId="2" hidden="1">{"fdsup://Directions/FactSet Auditing Viewer?action=AUDIT_VALUE&amp;DB=129&amp;ID1=94768410&amp;VALUEID=02001&amp;SDATE=201102&amp;PERIODTYPE=QTR_STD&amp;SCFT=3&amp;window=popup_no_bar&amp;width=385&amp;height=120&amp;START_MAXIMIZED=FALSE&amp;creator=factset&amp;display_string=Audit"}</definedName>
    <definedName name="_73__FDSAUDITLINK___1" hidden="1">{"fdsup://Directions/FactSet Auditing Viewer?action=AUDIT_VALUE&amp;DB=129&amp;ID1=94768410&amp;VALUEID=02001&amp;SDATE=201102&amp;PERIODTYPE=QTR_STD&amp;SCFT=3&amp;window=popup_no_bar&amp;width=385&amp;height=120&amp;START_MAXIMIZED=FALSE&amp;creator=factset&amp;display_string=Audit"}</definedName>
    <definedName name="_730____________123Graph_DCHART_2" hidden="1">#REF!</definedName>
    <definedName name="_730_________123Graph_DCHART_1" hidden="1">#REF!</definedName>
    <definedName name="_730__FDSAUDITLINK__" localSheetId="2">{"fdsup://Directions/FactSet Auditing Viewer?action=AUDIT_VALUE&amp;DB=129&amp;ID1=36227K10&amp;VALUEID=02001&amp;SDATE=201001&amp;PERIODTYPE=QTR_STD&amp;window=popup_no_bar&amp;width=385&amp;height=120&amp;START_MAXIMIZED=FALSE&amp;creator=factset&amp;display_string=Audit"}</definedName>
    <definedName name="_730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731____________123Graph_DCHART_3" hidden="1">#REF!</definedName>
    <definedName name="_731_________123Graph_DCHART_2" hidden="1">#REF!</definedName>
    <definedName name="_73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31__FDSAUDITLINK__" hidden="1">{"fdsup://directions/FAT Viewer?action=UPDATE&amp;creator=factset&amp;DYN_ARGS=TRUE&amp;DOC_NAME=FAT:FQL_AUDITING_CLIENT_TEMPLATE.FAT&amp;display_string=Audit&amp;VAR:KEY=QXCTEJWZQT&amp;VAR:QUERY=RkZfU0FMRVMoTFRNLDAsLCxSRixVU0Qp&amp;WINDOW=FIRST_POPUP&amp;HEIGHT=450&amp;WIDTH=450&amp;START_MAXIMI","ZED=FALSE&amp;VAR:CALENDAR=US&amp;VAR:SYMBOL=612528&amp;VAR:INDEX=0"}</definedName>
    <definedName name="_732_________123Graph_DCHART_3" hidden="1">#REF!</definedName>
    <definedName name="_73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32__FDSAUDITLINK__" hidden="1">{"fdsup://directions/FAT Viewer?action=UPDATE&amp;creator=factset&amp;DYN_ARGS=TRUE&amp;DOC_NAME=FAT:FQL_AUDITING_CLIENT_TEMPLATE.FAT&amp;display_string=Audit&amp;VAR:KEY=GBAVSFAFCV&amp;VAR:QUERY=RkZfR1JPU1NfSU5DKExUTSwwLCwsUkYsVVNEKQ==&amp;WINDOW=FIRST_POPUP&amp;HEIGHT=450&amp;WIDTH=450&amp;STAR","T_MAXIMIZED=FALSE&amp;VAR:CALENDAR=US&amp;VAR:SYMBOL=KEYN&amp;VAR:INDEX=0"}</definedName>
    <definedName name="_733____________123Graph_DCHART_5" hidden="1">#REF!</definedName>
    <definedName name="_733_________123Graph_DCHART_4" hidden="1">#REF!</definedName>
    <definedName name="_73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33__FDSAUDITLINK__" hidden="1">{"fdsup://Directions/FactSet Auditing Viewer?action=AUDIT_VALUE&amp;DB=129&amp;ID1=17737610&amp;VALUEID=01001&amp;SDATE=201004&amp;PERIODTYPE=QTR_STD&amp;SCFT=3&amp;window=popup_no_bar&amp;width=385&amp;height=120&amp;START_MAXIMIZED=FALSE&amp;creator=factset&amp;display_string=Audit"}</definedName>
    <definedName name="_734____________123Graph_DCHART_6" hidden="1">#REF!</definedName>
    <definedName name="_734_________123Graph_DCHART_5" hidden="1">#REF!</definedName>
    <definedName name="_734__123Graph_XCHART_3" hidden="1">#REF!</definedName>
    <definedName name="_73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34__FDSAUDITLINK__" hidden="1">{"fdsup://directions/FAT Viewer?action=UPDATE&amp;creator=factset&amp;DYN_ARGS=TRUE&amp;DOC_NAME=FAT:FQL_AUDITING_CLIENT_TEMPLATE.FAT&amp;display_string=Audit&amp;VAR:KEY=CVUVCJIPAH&amp;VAR:QUERY=RkZfREVCVChRVFIsMCwsLFJGLFVTRCk=&amp;WINDOW=FIRST_POPUP&amp;HEIGHT=450&amp;WIDTH=450&amp;START_MAXIMI","ZED=FALSE&amp;VAR:CALENDAR=US&amp;VAR:SYMBOL=PDFS&amp;VAR:INDEX=0"}</definedName>
    <definedName name="_735____________123Graph_DCHART_7" hidden="1">#REF!</definedName>
    <definedName name="_735_________123Graph_DCHART_6" hidden="1">#REF!</definedName>
    <definedName name="_735__123Graph_XCHART_10" hidden="1">#REF!</definedName>
    <definedName name="_73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35__FDSAUDITLINK__" hidden="1">{"fdsup://directions/FAT Viewer?action=UPDATE&amp;creator=factset&amp;DYN_ARGS=TRUE&amp;DOC_NAME=FAT:FQL_AUDITING_CLIENT_TEMPLATE.FAT&amp;display_string=Audit&amp;VAR:KEY=NALOPQFQHA&amp;VAR:QUERY=RkZfRUJJVERBX09QRVIoQU5OLC0yRlksLCwsVVNEKQ==&amp;WINDOW=FIRST_POPUP&amp;HEIGHT=450&amp;WIDTH=450&amp;","START_MAXIMIZED=FALSE&amp;VAR:CALENDAR=FIVEDAY&amp;VAR:INDEX=0"}</definedName>
    <definedName name="_736____________123Graph_DCHART_8" hidden="1">#REF!</definedName>
    <definedName name="_736_________123Graph_DCHART_7" hidden="1">#REF!</definedName>
    <definedName name="_73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36__FDSAUDITLINK__" hidden="1">{"fdsup://directions/FAT Viewer?action=UPDATE&amp;creator=factset&amp;DYN_ARGS=TRUE&amp;DOC_NAME=FAT:FQL_AUDITING_CLIENT_TEMPLATE.FAT&amp;display_string=Audit&amp;VAR:KEY=CHCDGHUTSV&amp;VAR:QUERY=KEZGX0VCSVREQShMVE0sMCwsLFJGLFVTRClARkZfRUJJVERBX0lCKExUTSwwLCwsUkYsVVNEKSk=&amp;WINDOW=F","IRST_POPUP&amp;HEIGHT=450&amp;WIDTH=450&amp;START_MAXIMIZED=FALSE&amp;VAR:CALENDAR=US&amp;VAR:SYMBOL=FTNT&amp;VAR:INDEX=0"}</definedName>
    <definedName name="_737____________123Graph_ECHART_1" hidden="1">#REF!</definedName>
    <definedName name="_737_________123Graph_DCHART_8" hidden="1">#REF!</definedName>
    <definedName name="_73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37__FDSAUDITLINK__" hidden="1">{"fdsup://directions/FAT Viewer?action=UPDATE&amp;creator=factset&amp;DYN_ARGS=TRUE&amp;DOC_NAME=FAT:FQL_AUDITING_CLIENT_TEMPLATE.FAT&amp;display_string=Audit&amp;VAR:KEY=FYHKLYZQFU&amp;VAR:QUERY=RkZfTkVUX0lOQyhBTk4sMCwsLCxVU0Qp&amp;WINDOW=FIRST_POPUP&amp;HEIGHT=450&amp;WIDTH=450&amp;START_MAXIMI","ZED=FALSE&amp;VAR:CALENDAR=FIVEDAY&amp;VAR:INDEX=0"}</definedName>
    <definedName name="_738____________123Graph_ECHART_2" hidden="1">#REF!</definedName>
    <definedName name="_738_________123Graph_ECHART_1" hidden="1">#REF!</definedName>
    <definedName name="_73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38__FDSAUDITLINK__" hidden="1">{"fdsup://Directions/FactSet Auditing Viewer?action=AUDIT_VALUE&amp;DB=129&amp;ID1=87150310&amp;VALUEID=01001&amp;SDATE=201003&amp;PERIODTYPE=QTR_STD&amp;SCFT=3&amp;window=popup_no_bar&amp;width=385&amp;height=120&amp;START_MAXIMIZED=FALSE&amp;creator=factset&amp;display_string=Audit"}</definedName>
    <definedName name="_739____________123Graph_ECHART_3" hidden="1">#REF!</definedName>
    <definedName name="_739_________123Graph_ECHART_2" hidden="1">#REF!</definedName>
    <definedName name="_73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39__FDSAUDITLINK__" hidden="1">{"fdsup://directions/FAT Viewer?action=UPDATE&amp;creator=factset&amp;DYN_ARGS=TRUE&amp;DOC_NAME=FAT:FQL_AUDITING_CLIENT_TEMPLATE.FAT&amp;display_string=Audit&amp;VAR:KEY=CZUTEDWHEV&amp;VAR:QUERY=RkZfTkVUX0lOQyhMVE0sMCwsLFJGLFVTRCkgLyBGRl9DT01fU0hTX09VVChRVFIsMCwsLFJGLFVTRCk=&amp;WIND","OW=FIRST_POPUP&amp;HEIGHT=450&amp;WIDTH=450&amp;START_MAXIMIZED=FALSE&amp;VAR:CALENDAR=US&amp;VAR:SYMBOL=CHKP&amp;VAR:INDEX=0"}</definedName>
    <definedName name="_74_____________________123Graph_XCHART_7" hidden="1">#REF!</definedName>
    <definedName name="_74__________________123Graph_XCHART_6" hidden="1">#REF!</definedName>
    <definedName name="_74______0Swvu.Pag" hidden="1">#REF!</definedName>
    <definedName name="_74______123Graph_XCHART_5" hidden="1">#REF!</definedName>
    <definedName name="_74______123Graph_XCHART_6" hidden="1">#REF!</definedName>
    <definedName name="_74__123Graph_BCHART_20" hidden="1">#REF!</definedName>
    <definedName name="_74__123Graph_BChart_3" hidden="1">#REF!</definedName>
    <definedName name="_74__123Graph_BQRE_S_BY_TYPE" hidden="1">#REF!</definedName>
    <definedName name="_74__123Graph_CCHART_13" hidden="1">#N/A</definedName>
    <definedName name="_74__123Graph_CCHART_15" hidden="1">#REF!</definedName>
    <definedName name="_74__123Graph_DCHART_1" hidden="1">#REF!</definedName>
    <definedName name="_74__123Graph_XCHART_6" hidden="1">#REF!</definedName>
    <definedName name="_74__FDSAUDITLINK__" localSheetId="2">{"fdsup://directions/FAT Viewer?action=UPDATE&amp;creator=factset&amp;DYN_ARGS=TRUE&amp;DOC_NAME=FAT:FQL_AUDITING_CLIENT_TEMPLATE.FAT&amp;display_string=Audit&amp;VAR:KEY=YDETCNAFAX&amp;VAR:QUERY=KEZTTF9ORVRfSU5DKE5PVyxOT1csRlNBLCxVU0QpQEZGX05FVF9JTkMoTFRNUywwLCwsLFVTRCkp&amp;WINDOW=F","IRST_POPUP&amp;HEIGHT=450&amp;WIDTH=450&amp;START_MAXIMIZED=FALSE&amp;VAR:CALENDAR=US&amp;VAR:SYMBOL=AXTG&amp;VAR:INDEX=0"}</definedName>
    <definedName name="_74__FDSAUDITLINK__" hidden="1">{"fdsup://Directions/FactSet Auditing Viewer?action=AUDIT_VALUE&amp;DB=129&amp;ID1=50212A10&amp;VALUEID=02001&amp;SDATE=201101&amp;PERIODTYPE=QTR_STD&amp;SCFT=3&amp;window=popup_no_bar&amp;width=385&amp;height=120&amp;START_MAXIMIZED=FALSE&amp;creator=factset&amp;display_string=Audit"}</definedName>
    <definedName name="_74__FDSAUDITLINK___1" localSheetId="2" hidden="1">{"fdsup://Directions/FactSet Auditing Viewer?action=AUDIT_VALUE&amp;DB=129&amp;ID1=50212A10&amp;VALUEID=02001&amp;SDATE=201101&amp;PERIODTYPE=QTR_STD&amp;SCFT=3&amp;window=popup_no_bar&amp;width=385&amp;height=120&amp;START_MAXIMIZED=FALSE&amp;creator=factset&amp;display_string=Audit"}</definedName>
    <definedName name="_74__FDSAUDITLINK___1" hidden="1">{"fdsup://Directions/FactSet Auditing Viewer?action=AUDIT_VALUE&amp;DB=129&amp;ID1=50212A10&amp;VALUEID=02001&amp;SDATE=201101&amp;PERIODTYPE=QTR_STD&amp;SCFT=3&amp;window=popup_no_bar&amp;width=385&amp;height=120&amp;START_MAXIMIZED=FALSE&amp;creator=factset&amp;display_string=Audit"}</definedName>
    <definedName name="_740____________123Graph_ECHART_4" hidden="1">#REF!</definedName>
    <definedName name="_740_________123Graph_ECHART_3" hidden="1">#REF!</definedName>
    <definedName name="_740__123Graph_XCHART_4" hidden="1">#REF!</definedName>
    <definedName name="_74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40__FDSAUDITLINK__" hidden="1">{"fdsup://directions/FAT Viewer?action=UPDATE&amp;creator=factset&amp;DYN_ARGS=TRUE&amp;DOC_NAME=FAT:FQL_AUDITING_CLIENT_TEMPLATE.FAT&amp;display_string=Audit&amp;VAR:KEY=QBWHCJWXQR&amp;VAR:QUERY=RkZfTkVUX0lOQyhMVE0sMCwsLFJGLFVTRCkgLyBGRl9DT01fU0hTX09VVChRVFIsMCwsLFJGLFVTRCk=&amp;WIND","OW=FIRST_POPUP&amp;HEIGHT=450&amp;WIDTH=450&amp;START_MAXIMIZED=FALSE&amp;VAR:CALENDAR=US&amp;VAR:SYMBOL=CA&amp;VAR:INDEX=0"}</definedName>
    <definedName name="_741____________123Graph_ECHART_5" hidden="1">#REF!</definedName>
    <definedName name="_741_________123Graph_ECHART_4" hidden="1">#REF!</definedName>
    <definedName name="_74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41__FDSAUDITLINK__" hidden="1">{"fdsup://directions/FAT Viewer?action=UPDATE&amp;creator=factset&amp;DYN_ARGS=TRUE&amp;DOC_NAME=FAT:FQL_AUDITING_CLIENT_TEMPLATE.FAT&amp;display_string=Audit&amp;VAR:KEY=KBSFWBWTWT&amp;VAR:QUERY=KEZGX1NITERSU19FUShRVFIsMCwsLFJTLFVTRClAKEZGX0xJQUJTX1NITERSU19FUShRVFIsMCwsLFJTLFVTR","CkgLSBGRl9MSUFCUyhRVFIsMCwsLFJTLFVTRCkpKQ==&amp;WINDOW=FIRST_POPUP&amp;HEIGHT=450&amp;WIDTH=450&amp;START_MAXIMIZED=FALSE&amp;VAR:CALENDAR=US&amp;VAR:SYMBOL=SAP&amp;VAR:INDEX=0"}</definedName>
    <definedName name="_742____________123Graph_ECHART_6" hidden="1">#REF!</definedName>
    <definedName name="_742_________123Graph_ECHART_5" hidden="1">#REF!</definedName>
    <definedName name="_742__123Graph_XCHART_11" hidden="1">#REF!</definedName>
    <definedName name="_74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42__FDSAUDITLINK__" hidden="1">{"fdsup://directions/FAT Viewer?action=UPDATE&amp;creator=factset&amp;DYN_ARGS=TRUE&amp;DOC_NAME=FAT:FQL_AUDITING_CLIENT_TEMPLATE.FAT&amp;display_string=Audit&amp;VAR:KEY=ONQRCVGFAD&amp;VAR:QUERY=RkZfRU5UUlBSX1ZBTF9EQUlMWSg0MDU2Myk=&amp;WINDOW=FIRST_POPUP&amp;HEIGHT=450&amp;WIDTH=450&amp;START_MA","XIMIZED=FALSE&amp;VAR:CALENDAR=US&amp;VAR:SYMBOL=CHH&amp;VAR:INDEX=0"}</definedName>
    <definedName name="_743____________123Graph_ECHART_7" hidden="1">#REF!</definedName>
    <definedName name="_743_________123Graph_ECHART_6" hidden="1">#REF!</definedName>
    <definedName name="_74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43__FDSAUDITLINK__" hidden="1">{"fdsup://directions/FAT Viewer?action=UPDATE&amp;creator=factset&amp;DYN_ARGS=TRUE&amp;DOC_NAME=FAT:FQL_AUDITING_CLIENT_TEMPLATE.FAT&amp;display_string=Audit&amp;VAR:KEY=IVQZIZEHQT&amp;VAR:QUERY=KEZGX0lOVF9FWFBfREVCVChMVE0sMCwsLFJGLFVTRClARkZfSU5UX0VYUF9UT1QoTFRNLDAsLCxSRixVU0QpK","Q==&amp;WINDOW=FIRST_POPUP&amp;HEIGHT=450&amp;WIDTH=450&amp;START_MAXIMIZED=FALSE&amp;VAR:CALENDAR=US&amp;VAR:SYMBOL=SAI&amp;VAR:INDEX=0"}</definedName>
    <definedName name="_744____________123Graph_ECHART_8" hidden="1">#REF!</definedName>
    <definedName name="_744_________123Graph_ECHART_7" hidden="1">#REF!</definedName>
    <definedName name="_744__FDSAUDITLINK__" localSheetId="2">{"fdsup://directions/FAT Viewer?action=UPDATE&amp;creator=factset&amp;DYN_ARGS=TRUE&amp;DOC_NAME=FAT:FQL_AUDITING_CLIENT_TEMPLATE.FAT&amp;display_string=Audit&amp;VAR:KEY=VGLKZAVYJG&amp;VAR:QUERY=KEZTTF9ORVRfSU5DKE5PVyxOT1csRlNBLCxVU0QpQEZGX05FVF9JTkMoTFRNUywwLCwsLFVTRCkp&amp;WINDOW=F","IRST_POPUP&amp;HEIGHT=450&amp;WIDTH=450&amp;START_MAXIMIZED=FALSE&amp;VAR:CALENDAR=US&amp;VAR:SYMBOL=SOFO&amp;VAR:INDEX=0"}</definedName>
    <definedName name="_744__FDSAUDITLINK__" hidden="1">{"fdsup://directions/FAT Viewer?action=UPDATE&amp;creator=factset&amp;DYN_ARGS=TRUE&amp;DOC_NAME=FAT:FQL_AUDITING_CLIENT_TEMPLATE.FAT&amp;display_string=Audit&amp;VAR:KEY=CXWTYFAVET&amp;VAR:QUERY=KEZGX1NITERSU19FUShRVFIsMCwsLFJTLFVTRClAKEZGX0xJQUJTX1NITERSU19FUShRVFIsMCwsLFJTLFVTR","CkgLSBGRl9MSUFCUyhRVFIsMCwsLFJTLFVTRCkpKQ==&amp;WINDOW=FIRST_POPUP&amp;HEIGHT=450&amp;WIDTH=450&amp;START_MAXIMIZED=FALSE&amp;VAR:CALENDAR=US&amp;VAR:SYMBOL=ULTI&amp;VAR:INDEX=0"}</definedName>
    <definedName name="_745____________123Graph_FCHART_1" hidden="1">#REF!</definedName>
    <definedName name="_745_________123Graph_ECHART_8" hidden="1">#REF!</definedName>
    <definedName name="_74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45__FDSAUDITLINK__" hidden="1">{"fdsup://directions/FAT Viewer?action=UPDATE&amp;creator=factset&amp;DYN_ARGS=TRUE&amp;DOC_NAME=FAT:FQL_AUDITING_CLIENT_TEMPLATE.FAT&amp;display_string=Audit&amp;VAR:KEY=LODYLSFITO&amp;VAR:QUERY=RkZfRU5UUlBSX1ZBTF9EQUlMWSgwLCwsLFVTRCwnRElMJyk=&amp;WINDOW=FIRST_POPUP&amp;HEIGHT=450&amp;WIDTH=","450&amp;START_MAXIMIZED=FALSE&amp;VAR:CALENDAR=FIVEDAY&amp;VAR:INDEX=0"}</definedName>
    <definedName name="_746____________123Graph_FCHART_2" hidden="1">#REF!</definedName>
    <definedName name="_746_________123Graph_FCHART_1" hidden="1">#REF!</definedName>
    <definedName name="_746__123Graph_XCHART_5" hidden="1">#REF!</definedName>
    <definedName name="_74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46__FDSAUDITLINK__" hidden="1">{"fdsup://directions/FAT Viewer?action=UPDATE&amp;creator=factset&amp;DYN_ARGS=TRUE&amp;DOC_NAME=FAT:FQL_AUDITING_CLIENT_TEMPLATE.FAT&amp;display_string=Audit&amp;VAR:KEY=NUFAFUPWRM&amp;VAR:QUERY=RkZfTkVUX0lOQyhBTk4sLTJGWSwsLCxVU0Qp&amp;WINDOW=FIRST_POPUP&amp;HEIGHT=450&amp;WIDTH=450&amp;START_MA","XIMIZED=FALSE&amp;VAR:CALENDAR=FIVEDAY&amp;VAR:INDEX=0"}</definedName>
    <definedName name="_747____________123Graph_FCHART_3" hidden="1">#REF!</definedName>
    <definedName name="_747_________123Graph_FCHART_2" hidden="1">#REF!</definedName>
    <definedName name="_74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47__FDSAUDITLINK__" hidden="1">{"fdsup://directions/FAT Viewer?action=UPDATE&amp;creator=factset&amp;DYN_ARGS=TRUE&amp;DOC_NAME=FAT:FQL_AUDITING_CLIENT_TEMPLATE.FAT&amp;display_string=Audit&amp;VAR:KEY=ZQLYXCHMBO&amp;VAR:QUERY=RkZfTkVUX0lOQyhBTk4sLTFGWSwsLCxVU0Qp&amp;WINDOW=FIRST_POPUP&amp;HEIGHT=450&amp;WIDTH=450&amp;START_MA","XIMIZED=FALSE&amp;VAR:CALENDAR=FIVEDAY&amp;VAR:INDEX=0"}</definedName>
    <definedName name="_748____________123Graph_FCHART_4" hidden="1">#REF!</definedName>
    <definedName name="_748_________123Graph_FCHART_3" hidden="1">#REF!</definedName>
    <definedName name="_74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48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749____________123Graph_FCHART_6" hidden="1">#REF!</definedName>
    <definedName name="_749_________123Graph_FCHART_4" hidden="1">#REF!</definedName>
    <definedName name="_749__123Graph_XCHART_12" hidden="1">#REF!</definedName>
    <definedName name="_74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49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75_____________________123Graph_XCHART_8" hidden="1">#REF!</definedName>
    <definedName name="_75__________________123Graph_XCHART_7" hidden="1">#REF!</definedName>
    <definedName name="_75______123Graph_XCHART_6" hidden="1">#REF!</definedName>
    <definedName name="_75______123Graph_XCHART_7" hidden="1">#REF!</definedName>
    <definedName name="_75__123Graph_ACHART_3" hidden="1">#REF!</definedName>
    <definedName name="_75__123Graph_BCHART_15A" hidden="1">#REF!</definedName>
    <definedName name="_75__123Graph_BCHART_4" hidden="1">#REF!</definedName>
    <definedName name="_75__123Graph_CCHART_14" hidden="1">#N/A</definedName>
    <definedName name="_75__123Graph_CCHART_17" hidden="1">#REF!</definedName>
    <definedName name="_75__123Graph_DSUPPLIES_BY_B_U" hidden="1">#REF!</definedName>
    <definedName name="_75__123Graph_XCHART_7" hidden="1">#REF!</definedName>
    <definedName name="_75__FDSAUDITLINK__" localSheetId="2">{"fdsup://directions/FAT Viewer?action=UPDATE&amp;creator=factset&amp;DYN_ARGS=TRUE&amp;DOC_NAME=FAT:FQL_AUDITING_CLIENT_TEMPLATE.FAT&amp;display_string=Audit&amp;VAR:KEY=ETAFGREXYD&amp;VAR:QUERY=KEZTTF9ORVRfSU5DKE5PVyxOT1csRlNBLCxVU0QpQEZGX05FVF9JTkMoTFRNUywwLCwsLFVTRCkp&amp;WINDOW=F","IRST_POPUP&amp;HEIGHT=450&amp;WIDTH=450&amp;START_MAXIMIZED=FALSE&amp;VAR:CALENDAR=US&amp;VAR:SYMBOL=IAUS&amp;VAR:INDEX=0"}</definedName>
    <definedName name="_75__FDSAUDITLINK__" hidden="1">{"fdsup://Directions/FactSet Auditing Viewer?action=AUDIT_VALUE&amp;DB=129&amp;ID1=57906410&amp;VALUEID=02001&amp;SDATE=201004&amp;PERIODTYPE=QTR_STD&amp;SCFT=3&amp;window=popup_no_bar&amp;width=385&amp;height=120&amp;START_MAXIMIZED=FALSE&amp;creator=factset&amp;display_string=Audit"}</definedName>
    <definedName name="_75__FDSAUDITLINK___1" localSheetId="2" hidden="1">{"fdsup://Directions/FactSet Auditing Viewer?action=AUDIT_VALUE&amp;DB=129&amp;ID1=57906410&amp;VALUEID=02001&amp;SDATE=201004&amp;PERIODTYPE=QTR_STD&amp;SCFT=3&amp;window=popup_no_bar&amp;width=385&amp;height=120&amp;START_MAXIMIZED=FALSE&amp;creator=factset&amp;display_string=Audit"}</definedName>
    <definedName name="_75__FDSAUDITLINK___1" hidden="1">{"fdsup://Directions/FactSet Auditing Viewer?action=AUDIT_VALUE&amp;DB=129&amp;ID1=57906410&amp;VALUEID=02001&amp;SDATE=201004&amp;PERIODTYPE=QTR_STD&amp;SCFT=3&amp;window=popup_no_bar&amp;width=385&amp;height=120&amp;START_MAXIMIZED=FALSE&amp;creator=factset&amp;display_string=Audit"}</definedName>
    <definedName name="_750____________123Graph_FCHART_7" hidden="1">#REF!</definedName>
    <definedName name="_750_________123Graph_FCHART_6" hidden="1">#REF!</definedName>
    <definedName name="_75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50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751____________123Graph_FCHART_8" hidden="1">#REF!</definedName>
    <definedName name="_751_________123Graph_FCHART_7" hidden="1">#REF!</definedName>
    <definedName name="_75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51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752____________123Graph_XCHART_1" hidden="1">#REF!</definedName>
    <definedName name="_752_________123Graph_FCHART_8" hidden="1">#REF!</definedName>
    <definedName name="_752__123Graph_XCHART_6" hidden="1">#REF!</definedName>
    <definedName name="_75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52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753____________123Graph_XCHART_10" hidden="1">#REF!</definedName>
    <definedName name="_753_________123Graph_XCHART_1" hidden="1">#REF!</definedName>
    <definedName name="_75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53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754____________123Graph_XCHART_11" hidden="1">#REF!</definedName>
    <definedName name="_754_________123Graph_XCHART_10" hidden="1">#REF!</definedName>
    <definedName name="_754__FDSAUDITLINK__" localSheetId="2">{"fdsup://directions/FAT Viewer?action=UPDATE&amp;creator=factset&amp;DYN_ARGS=TRUE&amp;DOC_NAME=FAT:FQL_AUDITING_CLIENT_TEMPLATE.FAT&amp;display_string=Audit&amp;VAR:KEY=DINYBGHUL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OFO&amp;VAR:INDEX=0"}</definedName>
    <definedName name="_754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755____________123Graph_XCHART_12" hidden="1">#REF!</definedName>
    <definedName name="_755_________123Graph_XCHART_11" hidden="1">#REF!</definedName>
    <definedName name="_75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55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756____________123Graph_XCHART_13" hidden="1">#REF!</definedName>
    <definedName name="_756_________123Graph_XCHART_12" hidden="1">#REF!</definedName>
    <definedName name="_756__123Graph_XCHART_13" hidden="1">#REF!</definedName>
    <definedName name="_756__FDSAUDITLINK__" localSheetId="2">{"fdsup://directions/FAT Viewer?action=UPDATE&amp;creator=factset&amp;DYN_ARGS=TRUE&amp;DOC_NAME=FAT:FQL_AUDITING_CLIENT_TEMPLATE.FAT&amp;display_string=Audit&amp;VAR:KEY=MLKFCDMVGF&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RN&amp;VAR:INDEX=0"}</definedName>
    <definedName name="_756__FDSAUDITLINK__" hidden="1">{"fdsup://directions/FAT Viewer?action=UPDATE&amp;creator=factset&amp;DYN_ARGS=TRUE&amp;DOC_NAME=FAT:FQL_AUDITING_CLIENT_TEMPLATE.FAT&amp;display_string=Audit&amp;VAR:KEY=GBUPMNAHKV&amp;VAR:QUERY=RkZfRU5UUlBSX1ZBTF9EQUlMWSgwLCwsLFVTRCwnRElMJykgLyBGRV9FU1RJTUFURShFQklUREEsTUVBTixBT","k5VQUxfUk9MTCwrMiwwLCwsJyxDVVJSRU5DWT1VU0QsRklYRURSQVRFPU5PLCcp&amp;WINDOW=FIRST_POPUP&amp;HEIGHT=450&amp;WIDTH=450&amp;START_MAXIMIZED=FALSE&amp;VAR:CALENDAR=FIVEDAY&amp;VAR:SYMBOL=0&amp;VAR:INDEX=0"}</definedName>
    <definedName name="_757____________123Graph_XCHART_14" hidden="1">#REF!</definedName>
    <definedName name="_757_________123Graph_XCHART_13" hidden="1">#REF!</definedName>
    <definedName name="_75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57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758____________123Graph_XCHART_15" hidden="1">#REF!</definedName>
    <definedName name="_758_________123Graph_XCHART_14" hidden="1">#REF!</definedName>
    <definedName name="_758__123Graph_XCHART_7" hidden="1">#REF!</definedName>
    <definedName name="_75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58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759____________123Graph_XCHART_16" hidden="1">#REF!</definedName>
    <definedName name="_759_________123Graph_XCHART_15" hidden="1">#REF!</definedName>
    <definedName name="_75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59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76_____________________123Graph_XCHART_9" hidden="1">#REF!</definedName>
    <definedName name="_76__________________0_S" hidden="1">#REF!</definedName>
    <definedName name="_76__________________123Graph_XCHART_8" hidden="1">#REF!</definedName>
    <definedName name="_76_______0ACwvu.Pag" hidden="1">#REF!</definedName>
    <definedName name="_76______0ACwvu.Pag" hidden="1">#REF!</definedName>
    <definedName name="_76______123Graph_XCHART_7" hidden="1">#REF!</definedName>
    <definedName name="_76______123Graph_XCHART_8" hidden="1">#REF!</definedName>
    <definedName name="_76__123Graph_BCHART_5" hidden="1">#REF!</definedName>
    <definedName name="_76__123Graph_CCHART_14" hidden="1">#REF!</definedName>
    <definedName name="_76__123Graph_CCHART_15" hidden="1">#N/A</definedName>
    <definedName name="_76__123Graph_CCHART_19" hidden="1">#REF!</definedName>
    <definedName name="_76__123Graph_CSUPPLIES_BY_B_U" hidden="1">#REF!</definedName>
    <definedName name="_76__123Graph_DCHART_2" hidden="1">#REF!</definedName>
    <definedName name="_76__123Graph_LBL_ACHART_3" hidden="1">#REF!</definedName>
    <definedName name="_76__123Graph_XCHART_8" hidden="1">#REF!</definedName>
    <definedName name="_76__FDSAUDITLINK__" localSheetId="2" hidden="1">{"fdsup://IBCentral/FAT Viewer?action=UPDATE&amp;creator=factset&amp;DOC_NAME=fat:reuters_annual_source_window.fat&amp;display_string=Audit&amp;DYN_ARGS=TRUE&amp;VAR:ID1=49373210&amp;VAR:RCODE=AINT&amp;VAR:SDATE=20051299&amp;VAR:FREQ=Y&amp;VAR:RELITEM=RP&amp;VAR:CURRENCY=USD&amp;VAR:CURRSOURCE=EXSHAR","E&amp;VAR:NATFREQ=ANNUAL&amp;VAR:RFIELD=FINALIZED&amp;VAR:DB_TYPE=&amp;VAR:UNITS=M&amp;window=popup&amp;width=450&amp;height=300&amp;START_MAXIMIZED=FALSE"}</definedName>
    <definedName name="_76__FDSAUDITLINK__" hidden="1">{"fdsup://Directions/FactSet Auditing Viewer?action=AUDIT_VALUE&amp;DB=129&amp;ID1=M2246510&amp;VALUEID=02001&amp;SDATE=201102&amp;PERIODTYPE=QTR_STD&amp;SCFT=3&amp;window=popup_no_bar&amp;width=385&amp;height=120&amp;START_MAXIMIZED=FALSE&amp;creator=factset&amp;display_string=Audit"}</definedName>
    <definedName name="_76__FDSAUDITLINK___1" localSheetId="2" hidden="1">{"fdsup://Directions/FactSet Auditing Viewer?action=AUDIT_VALUE&amp;DB=129&amp;ID1=M2246510&amp;VALUEID=02001&amp;SDATE=201102&amp;PERIODTYPE=QTR_STD&amp;SCFT=3&amp;window=popup_no_bar&amp;width=385&amp;height=120&amp;START_MAXIMIZED=FALSE&amp;creator=factset&amp;display_string=Audit"}</definedName>
    <definedName name="_76__FDSAUDITLINK___1" hidden="1">{"fdsup://Directions/FactSet Auditing Viewer?action=AUDIT_VALUE&amp;DB=129&amp;ID1=M2246510&amp;VALUEID=02001&amp;SDATE=201102&amp;PERIODTYPE=QTR_STD&amp;SCFT=3&amp;window=popup_no_bar&amp;width=385&amp;height=120&amp;START_MAXIMIZED=FALSE&amp;creator=factset&amp;display_string=Audit"}</definedName>
    <definedName name="_760____________123Graph_XCHART_17" hidden="1">#REF!</definedName>
    <definedName name="_760_________123Graph_XCHART_16" hidden="1">#REF!</definedName>
    <definedName name="_76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60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761____________123Graph_XCHART_18" hidden="1">#REF!</definedName>
    <definedName name="_761_________123Graph_XCHART_17" hidden="1">#REF!</definedName>
    <definedName name="_76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61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762____________123Graph_XCHART_2" hidden="1">#REF!</definedName>
    <definedName name="_762_________123Graph_XCHART_18" hidden="1">#REF!</definedName>
    <definedName name="_762__FDSAUDITLINK__" localSheetId="2">{"fdsup://directions/FAT Viewer?action=UPDATE&amp;creator=factset&amp;DYN_ARGS=TRUE&amp;DOC_NAME=FAT:FQL_AUDITING_CLIENT_TEMPLATE.FAT&amp;display_string=Audit&amp;VAR:KEY=FYDCZQRGN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FE&amp;VAR:INDEX=0"}</definedName>
    <definedName name="_762__FDSAUDITLINK__" hidden="1">{"fdsup://directions/FAT Viewer?action=UPDATE&amp;creator=factset&amp;DYN_ARGS=TRUE&amp;DOC_NAME=FAT:FQL_AUDITING_CLIENT_TEMPLATE.FAT&amp;display_string=Audit&amp;VAR:KEY=GHKFCHAXAP&amp;VAR:QUERY=RkZfRU5UUlBSX1ZBTF9EQUlMWSgwLCwsLFVTRCwnRElMJykgLyBGRV9FU1RJTUFURShTQUxFUygpLE1FQU4sQ","U5OVUFMX1JPTEwsKzEsMCwsLCcsQ1VSUkVOQ1k9VVNELEZJWEVEUkFURT1OTywnKQ==&amp;WINDOW=FIRST_POPUP&amp;HEIGHT=450&amp;WIDTH=450&amp;START_MAXIMIZED=FALSE&amp;VAR:CALENDAR=FIVEDAY&amp;VAR:SYMBOL=0&amp;VAR:INDEX=0"}</definedName>
    <definedName name="_763____________123Graph_XCHART_3" hidden="1">#REF!</definedName>
    <definedName name="_763_________123Graph_XCHART_2" hidden="1">#REF!</definedName>
    <definedName name="_763__123Graph_XCHART_14" hidden="1">#REF!</definedName>
    <definedName name="_76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63__FDSAUDITLINK__" hidden="1">{"fdsup://directions/FAT Viewer?action=UPDATE&amp;creator=factset&amp;DYN_ARGS=TRUE&amp;DOC_NAME=FAT:FQL_AUDITING_CLIENT_TEMPLATE.FAT&amp;display_string=Audit&amp;VAR:KEY=SFGVQZWTCJ&amp;VAR:QUERY=RkZfRU5UUlBSX1ZBTF9EQUlMWSgwLCwsLFVTRCwnRElMJykgLyBGRl9TQUxFUyhNT04sMCwsLCxVU0Qp&amp;WIND","OW=FIRST_POPUP&amp;HEIGHT=450&amp;WIDTH=450&amp;START_MAXIMIZED=FALSE&amp;VAR:CALENDAR=FIVEDAY&amp;VAR:SYMBOL=0&amp;VAR:INDEX=0"}</definedName>
    <definedName name="_764____________123Graph_XCHART_4" hidden="1">#REF!</definedName>
    <definedName name="_764_________123Graph_XCHART_3" hidden="1">#REF!</definedName>
    <definedName name="_764__123Graph_XCHART_8" hidden="1">#REF!</definedName>
    <definedName name="_764__FDSAUDITLINK__" localSheetId="2">{"fdsup://Directions/FactSet Auditing Viewer?action=AUDIT_VALUE&amp;DB=129&amp;ID1=83545R20&amp;VALUEID=02001&amp;SDATE=201002&amp;PERIODTYPE=QTR_STD&amp;window=popup_no_bar&amp;width=385&amp;height=120&amp;START_MAXIMIZED=FALSE&amp;creator=factset&amp;display_string=Audit"}</definedName>
    <definedName name="_764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765____________123Graph_XCHART_5" hidden="1">#REF!</definedName>
    <definedName name="_765_________123Graph_XCHART_4" hidden="1">#REF!</definedName>
    <definedName name="_76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65__FDSAUDITLINK__" hidden="1">{"fdsup://directions/FAT Viewer?action=UPDATE&amp;creator=factset&amp;DYN_ARGS=TRUE&amp;DOC_NAME=FAT:FQL_AUDITING_CLIENT_TEMPLATE.FAT&amp;display_string=Audit&amp;VAR:KEY=GBUPMNAHKV&amp;VAR:QUERY=RkZfRU5UUlBSX1ZBTF9EQUlMWSgwLCwsLFVTRCwnRElMJykgLyBGRV9FU1RJTUFURShFQklUREEsTUVBTixBT","k5VQUxfUk9MTCwrMiwwLCwsJyxDVVJSRU5DWT1VU0QsRklYRURSQVRFPU5PLCcp&amp;WINDOW=FIRST_POPUP&amp;HEIGHT=450&amp;WIDTH=450&amp;START_MAXIMIZED=FALSE&amp;VAR:CALENDAR=FIVEDAY&amp;VAR:SYMBOL=0&amp;VAR:INDEX=0"}</definedName>
    <definedName name="_766____________123Graph_XCHART_6" hidden="1">#REF!</definedName>
    <definedName name="_766_________123Graph_XCHART_5" hidden="1">#REF!</definedName>
    <definedName name="_76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66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767____________123Graph_XCHART_7" hidden="1">#REF!</definedName>
    <definedName name="_767_________123Graph_XCHART_6" hidden="1">#REF!</definedName>
    <definedName name="_767__FDSAUDITLINK__" localSheetId="2">{"fdsup://Directions/FactSet Auditing Viewer?action=AUDIT_VALUE&amp;DB=129&amp;ID1=83092810&amp;VALUEID=02001&amp;SDATE=201001&amp;PERIODTYPE=QTR_STD&amp;window=popup_no_bar&amp;width=385&amp;height=120&amp;START_MAXIMIZED=FALSE&amp;creator=factset&amp;display_string=Audit"}</definedName>
    <definedName name="_767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768____________123Graph_XCHART_8" hidden="1">#REF!</definedName>
    <definedName name="_768_________123Graph_XCHART_7" hidden="1">#REF!</definedName>
    <definedName name="_76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68__FDSAUDITLINK__" hidden="1">{"fdsup://directions/FAT Viewer?action=UPDATE&amp;creator=factset&amp;DYN_ARGS=TRUE&amp;DOC_NAME=FAT:FQL_AUDITING_CLIENT_TEMPLATE.FAT&amp;display_string=Audit&amp;VAR:KEY=YDSVEFGVIL&amp;VAR:QUERY=RkZfRU5UUlBSX1ZBTF9EQUlMWSgwLCwsLFVTRCwnRElMJykgLyBGRV9FU1RJTUFURShFQklUREEsTUVBTixBT","k5VQUxfUk9MTCwrMSwwLCwsJyxDVVJSRU5DWT1VU0QsRklYRURSQVRFPU5PLCcp&amp;WINDOW=FIRST_POPUP&amp;HEIGHT=450&amp;WIDTH=450&amp;START_MAXIMIZED=FALSE&amp;VAR:CALENDAR=FIVEDAY&amp;VAR:SYMBOL=2174&amp;VAR:INDEX=0"}</definedName>
    <definedName name="_769____________123Graph_XCHART_9" hidden="1">#REF!</definedName>
    <definedName name="_769_________123Graph_XCHART_8" hidden="1">#REF!</definedName>
    <definedName name="_76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69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77____________________123Graph_ACHART_1" hidden="1">#REF!</definedName>
    <definedName name="_77__________________123Graph_XCHART_9" hidden="1">#REF!</definedName>
    <definedName name="_77______0Swvu.Pag" hidden="1">#REF!</definedName>
    <definedName name="_77______123Graph_XCHART_8" hidden="1">#REF!</definedName>
    <definedName name="_77______123Graph_XCHART_9" hidden="1">#REF!</definedName>
    <definedName name="_77__123Graph_BCHART_21" hidden="1">#REF!</definedName>
    <definedName name="_77__123Graph_BCHART_4" hidden="1">#REF!</definedName>
    <definedName name="_77__123Graph_BCHART_7" hidden="1">#REF!</definedName>
    <definedName name="_77__123Graph_CCHART_16" hidden="1">#N/A</definedName>
    <definedName name="_77__123Graph_CCHART_2" hidden="1">#REF!</definedName>
    <definedName name="_77__123Graph_XCHART_4" hidden="1">#REF!</definedName>
    <definedName name="_77__123Graph_XCHART_9" hidden="1">#REF!</definedName>
    <definedName name="_77__FDSAUDITLINK__" localSheetId="2" hidden="1">{"fdsup://IBCentral/FAT Viewer?action=UPDATE&amp;creator=factset&amp;DOC_NAME=fat:reuters_annual_source_window.fat&amp;display_string=Audit&amp;DYN_ARGS=TRUE&amp;VAR:ID1=49373210&amp;VAR:RCODE=AINT&amp;VAR:SDATE=20061299&amp;VAR:FREQ=Y&amp;VAR:RELITEM=RP&amp;VAR:CURRENCY=USD&amp;VAR:CURRSOURCE=EXSHAR","E&amp;VAR:NATFREQ=ANNUAL&amp;VAR:RFIELD=FINALIZED&amp;VAR:DB_TYPE=&amp;VAR:UNITS=M&amp;window=popup&amp;width=450&amp;height=300&amp;START_MAXIMIZED=FALSE"}</definedName>
    <definedName name="_77__FDSAUDITLINK__" hidden="1">{"fdsup://Directions/FactSet Auditing Viewer?action=AUDIT_VALUE&amp;DB=129&amp;ID1=92343E10&amp;VALUEID=02001&amp;SDATE=201102&amp;PERIODTYPE=QTR_STD&amp;SCFT=3&amp;window=popup_no_bar&amp;width=385&amp;height=120&amp;START_MAXIMIZED=FALSE&amp;creator=factset&amp;display_string=Audit"}</definedName>
    <definedName name="_77__FDSAUDITLINK___1" localSheetId="2" hidden="1">{"fdsup://Directions/FactSet Auditing Viewer?action=AUDIT_VALUE&amp;DB=129&amp;ID1=92343E10&amp;VALUEID=02001&amp;SDATE=201102&amp;PERIODTYPE=QTR_STD&amp;SCFT=3&amp;window=popup_no_bar&amp;width=385&amp;height=120&amp;START_MAXIMIZED=FALSE&amp;creator=factset&amp;display_string=Audit"}</definedName>
    <definedName name="_77__FDSAUDITLINK___1" hidden="1">{"fdsup://Directions/FactSet Auditing Viewer?action=AUDIT_VALUE&amp;DB=129&amp;ID1=92343E10&amp;VALUEID=02001&amp;SDATE=201102&amp;PERIODTYPE=QTR_STD&amp;SCFT=3&amp;window=popup_no_bar&amp;width=385&amp;height=120&amp;START_MAXIMIZED=FALSE&amp;creator=factset&amp;display_string=Audit"}</definedName>
    <definedName name="_77_fdsAUDITLINK_" localSheetId="2" hidden="1">{"fdsup://IBCentral/FAT Viewer?action=UPDATE&amp;creator=factset&amp;DOC_NAME=fat:reuters_qtrly_source_window.fat&amp;display_string=Audit&amp;DYN_ARGS=TRUE&amp;VAR:ID1=29362U10&amp;VAR:RCODE=STLD&amp;VAR:SDATE=20080699&amp;VAR:FREQ=Quarterly&amp;VAR:RELITEM=&amp;VAR:CURRENCY=&amp;VAR:CURRSOURCE=EXSH","ARE&amp;VAR:NATFREQ=QUARTERLY&amp;VAR:RFIELD=FINALIZED&amp;VAR:DB_TYPE=&amp;VAR:UNITS=M&amp;window=popup&amp;width=450&amp;height=300&amp;START_MAXIMIZED=FALSE"}</definedName>
    <definedName name="_77_fdsAUDITLINK_" hidden="1">{"fdsup://IBCentral/FAT Viewer?action=UPDATE&amp;creator=factset&amp;DOC_NAME=fat:reuters_qtrly_source_window.fat&amp;display_string=Audit&amp;DYN_ARGS=TRUE&amp;VAR:ID1=29362U10&amp;VAR:RCODE=STLD&amp;VAR:SDATE=20080699&amp;VAR:FREQ=Quarterly&amp;VAR:RELITEM=&amp;VAR:CURRENCY=&amp;VAR:CURRSOURCE=EXSH","ARE&amp;VAR:NATFREQ=QUARTERLY&amp;VAR:RFIELD=FINALIZED&amp;VAR:DB_TYPE=&amp;VAR:UNITS=M&amp;window=popup&amp;width=450&amp;height=300&amp;START_MAXIMIZED=FALSE"}</definedName>
    <definedName name="_770_________123Graph_XCHART_9" hidden="1">#REF!</definedName>
    <definedName name="_770__123Graph_XCHART_15" hidden="1">#REF!</definedName>
    <definedName name="_770__123Graph_XCHART_9" hidden="1">#REF!</definedName>
    <definedName name="_77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70__FDSAUDITLINK__" hidden="1">{"fdsup://Directions/FactSet Auditing Viewer?action=AUDIT_VALUE&amp;DB=129&amp;ID1=610483&amp;VALUEID=01001&amp;SDATE=2010&amp;PERIODTYPE=ANN_STD&amp;SCFT=3&amp;window=popup_no_bar&amp;width=385&amp;height=120&amp;START_MAXIMIZED=FALSE&amp;creator=factset&amp;display_string=Audit"}</definedName>
    <definedName name="_771________123Graph_ACHART_1" hidden="1">#REF!</definedName>
    <definedName name="_77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71__FDSAUDITLINK__" hidden="1">{"fdsup://Directions/FactSet Auditing Viewer?action=AUDIT_VALUE&amp;DB=129&amp;ID1=B03GD6&amp;VALUEID=01001&amp;SDATE=2010&amp;PERIODTYPE=ANN_STD&amp;SCFT=3&amp;window=popup_no_bar&amp;width=385&amp;height=120&amp;START_MAXIMIZED=FALSE&amp;creator=factset&amp;display_string=Audit"}</definedName>
    <definedName name="_772________123Graph_ACHART_10" hidden="1">#REF!</definedName>
    <definedName name="_77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72__FDSAUDITLINK__" hidden="1">{"fdsup://Directions/FactSet Auditing Viewer?action=AUDIT_VALUE&amp;DB=129&amp;ID1=B05JSD&amp;VALUEID=01001&amp;SDATE=2011&amp;PERIODTYPE=ANN_STD&amp;SCFT=3&amp;window=popup_no_bar&amp;width=385&amp;height=120&amp;START_MAXIMIZED=FALSE&amp;creator=factset&amp;display_string=Audit"}</definedName>
    <definedName name="_773________123Graph_ACHART_11" hidden="1">#REF!</definedName>
    <definedName name="_77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73__FDSAUDITLINK__" hidden="1">{"fdsup://Directions/FactSet Auditing Viewer?action=AUDIT_VALUE&amp;DB=129&amp;ID1=B0BVB9&amp;VALUEID=01001&amp;SDATE=2010&amp;PERIODTYPE=ANN_STD&amp;SCFT=3&amp;window=popup_no_bar&amp;width=385&amp;height=120&amp;START_MAXIMIZED=FALSE&amp;creator=factset&amp;display_string=Audit"}</definedName>
    <definedName name="_774________123Graph_ACHART_12" hidden="1">#REF!</definedName>
    <definedName name="_77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74__FDSAUDITLINK__" hidden="1">{"fdsup://Directions/FactSet Auditing Viewer?action=AUDIT_VALUE&amp;DB=129&amp;ID1=630898&amp;VALUEID=01001&amp;SDATE=2010&amp;PERIODTYPE=ANN_STD&amp;SCFT=3&amp;window=popup_no_bar&amp;width=385&amp;height=120&amp;START_MAXIMIZED=FALSE&amp;creator=factset&amp;display_string=Audit"}</definedName>
    <definedName name="_775________123Graph_ACHART_13" hidden="1">#REF!</definedName>
    <definedName name="_77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75__FDSAUDITLINK__" hidden="1">{"fdsup://Directions/FactSet Auditing Viewer?action=AUDIT_VALUE&amp;DB=129&amp;ID1=B1VJ4Z&amp;VALUEID=01001&amp;SDATE=2011&amp;PERIODTYPE=ANN_STD&amp;SCFT=3&amp;window=popup_no_bar&amp;width=385&amp;height=120&amp;START_MAXIMIZED=FALSE&amp;creator=factset&amp;display_string=Audit"}</definedName>
    <definedName name="_776________123Graph_ACHART_14" hidden="1">#REF!</definedName>
    <definedName name="_776__FDSAUDITLINK__" localSheetId="2">{"fdsup://directions/FAT Viewer?action=UPDATE&amp;creator=factset&amp;DYN_ARGS=TRUE&amp;DOC_NAME=FAT:FQL_AUDITING_CLIENT_TEMPLATE.FAT&amp;display_string=Audit&amp;VAR:KEY=TSFAJWFATI&amp;VAR:QUERY=KEZTTF9ORVRfSU5DKE5PVyxOT1csRlNBLCxVU0QpQEZGX05FVF9JTkMoTFRNUywwLCwsLFVTRCkp&amp;WINDOW=F","IRST_POPUP&amp;HEIGHT=450&amp;WIDTH=450&amp;START_MAXIMIZED=FALSE&amp;VAR:CALENDAR=US&amp;VAR:SYMBOL=VOCS&amp;VAR:INDEX=0"}</definedName>
    <definedName name="_776__FDSAUDITLINK__" hidden="1">{"fdsup://Directions/FactSet Auditing Viewer?action=AUDIT_VALUE&amp;DB=129&amp;ID1=614261&amp;VALUEID=01001&amp;SDATE=2011&amp;PERIODTYPE=ANN_STD&amp;SCFT=3&amp;window=popup_no_bar&amp;width=385&amp;height=120&amp;START_MAXIMIZED=FALSE&amp;creator=factset&amp;display_string=Audit"}</definedName>
    <definedName name="_777________123Graph_ACHART_15" hidden="1">#REF!</definedName>
    <definedName name="_777__123Graph_XCHART_16" hidden="1">#REF!</definedName>
    <definedName name="_777__FDSAUDITLINK__" localSheetId="2">{"fdsup://directions/FAT Viewer?action=UPDATE&amp;creator=factset&amp;DYN_ARGS=TRUE&amp;DOC_NAME=FAT:FQL_AUDITING_CLIENT_TEMPLATE.FAT&amp;display_string=Audit&amp;VAR:KEY=NIXQDWDQHS&amp;VAR:QUERY=KEZTTF9ORVRfSU5DKE5PVyxOT1csRlNBLCxVU0QpQEZGX05FVF9JTkMoTFRNUywwLCwsLFVTRCkp&amp;WINDOW=F","IRST_POPUP&amp;HEIGHT=450&amp;WIDTH=450&amp;START_MAXIMIZED=FALSE&amp;VAR:CALENDAR=US&amp;VAR:SYMBOL=ICGE&amp;VAR:INDEX=0"}</definedName>
    <definedName name="_777__FDSAUDITLINK__" hidden="1">{"fdsup://Directions/FactSet Auditing Viewer?action=AUDIT_VALUE&amp;DB=129&amp;ID1=B0BQQX&amp;VALUEID=01001&amp;SDATE=2010&amp;PERIODTYPE=ANN_STD&amp;SCFT=3&amp;window=popup_no_bar&amp;width=385&amp;height=120&amp;START_MAXIMIZED=FALSE&amp;creator=factset&amp;display_string=Audit"}</definedName>
    <definedName name="_778________123Graph_ACHART_16" hidden="1">#REF!</definedName>
    <definedName name="_77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78__FDSAUDITLINK__" hidden="1">{"fdsup://Directions/FactSet Auditing Viewer?action=AUDIT_VALUE&amp;DB=129&amp;ID1=B3XNKM&amp;VALUEID=01001&amp;SDATE=2010&amp;PERIODTYPE=ANN_STD&amp;SCFT=3&amp;window=popup_no_bar&amp;width=385&amp;height=120&amp;START_MAXIMIZED=FALSE&amp;creator=factset&amp;display_string=Audit"}</definedName>
    <definedName name="_779________123Graph_ACHART_17" hidden="1">#REF!</definedName>
    <definedName name="_77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79__FDSAUDITLINK__" hidden="1">{"fdsup://Directions/FactSet Auditing Viewer?action=AUDIT_VALUE&amp;DB=129&amp;ID1=641903&amp;VALUEID=01001&amp;SDATE=2010&amp;PERIODTYPE=ANN_STD&amp;SCFT=3&amp;window=popup_no_bar&amp;width=385&amp;height=120&amp;START_MAXIMIZED=FALSE&amp;creator=factset&amp;display_string=Audit"}</definedName>
    <definedName name="_78____________________123Graph_ACHART_10" hidden="1">#REF!</definedName>
    <definedName name="_78_________________123Graph_ACHART_1" hidden="1">#REF!</definedName>
    <definedName name="_78_______0Swvu.Pag" hidden="1">#REF!</definedName>
    <definedName name="_78______123Graph_XCHART_9" hidden="1">#REF!</definedName>
    <definedName name="_78_____123Graph_ACHART_1" hidden="1">#REF!</definedName>
    <definedName name="_78__123Graph_BCHART_8" hidden="1">#REF!</definedName>
    <definedName name="_78__123Graph_CCHART_17" hidden="1">#N/A</definedName>
    <definedName name="_78__123Graph_DCHART_3" hidden="1">#REF!</definedName>
    <definedName name="_78__123Graph_DWAGES_BY_B_U" hidden="1">#REF!</definedName>
    <definedName name="_78__FDSAUDITLINK__" localSheetId="2" hidden="1">{"fdsup://IBCentral/FAT Viewer?action=UPDATE&amp;creator=factset&amp;DOC_NAME=fat:reuters_annual_source_window.fat&amp;display_string=Audit&amp;DYN_ARGS=TRUE&amp;VAR:ID1=49373210&amp;VAR:RCODE=AINT&amp;VAR:SDATE=20071299&amp;VAR:FREQ=Y&amp;VAR:RELITEM=RP&amp;VAR:CURRENCY=USD&amp;VAR:CURRSOURCE=EXSHAR","E&amp;VAR:NATFREQ=ANNUAL&amp;VAR:RFIELD=FINALIZED&amp;VAR:DB_TYPE=&amp;VAR:UNITS=M&amp;window=popup&amp;width=450&amp;height=300&amp;START_MAXIMIZED=FALSE"}</definedName>
    <definedName name="_78__FDSAUDITLINK__" hidden="1">{"fdsup://Directions/FactSet Auditing Viewer?action=AUDIT_VALUE&amp;DB=129&amp;ID1=12673P10&amp;VALUEID=02001&amp;SDATE=201101&amp;PERIODTYPE=QTR_STD&amp;SCFT=3&amp;window=popup_no_bar&amp;width=385&amp;height=120&amp;START_MAXIMIZED=FALSE&amp;creator=factset&amp;display_string=Audit"}</definedName>
    <definedName name="_78__FDSAUDITLINK___1" localSheetId="2" hidden="1">{"fdsup://Directions/FactSet Auditing Viewer?action=AUDIT_VALUE&amp;DB=129&amp;ID1=12673P10&amp;VALUEID=02001&amp;SDATE=201101&amp;PERIODTYPE=QTR_STD&amp;SCFT=3&amp;window=popup_no_bar&amp;width=385&amp;height=120&amp;START_MAXIMIZED=FALSE&amp;creator=factset&amp;display_string=Audit"}</definedName>
    <definedName name="_78__FDSAUDITLINK___1" hidden="1">{"fdsup://Directions/FactSet Auditing Viewer?action=AUDIT_VALUE&amp;DB=129&amp;ID1=12673P10&amp;VALUEID=02001&amp;SDATE=201101&amp;PERIODTYPE=QTR_STD&amp;SCFT=3&amp;window=popup_no_bar&amp;width=385&amp;height=120&amp;START_MAXIMIZED=FALSE&amp;creator=factset&amp;display_string=Audit"}</definedName>
    <definedName name="_780________123Graph_ACHART_18" hidden="1">#REF!</definedName>
    <definedName name="_78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80__FDSAUDITLINK__" hidden="1">{"fdsup://Directions/FactSet Auditing Viewer?action=AUDIT_VALUE&amp;DB=129&amp;ID1=B43G3B&amp;VALUEID=01001&amp;SDATE=2010&amp;PERIODTYPE=ANN_STD&amp;SCFT=3&amp;window=popup_no_bar&amp;width=385&amp;height=120&amp;START_MAXIMIZED=FALSE&amp;creator=factset&amp;display_string=Audit"}</definedName>
    <definedName name="_781________123Graph_ACHART_2" hidden="1">#REF!</definedName>
    <definedName name="_78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81__FDSAUDITLINK__" hidden="1">{"fdsup://Directions/FactSet Auditing Viewer?action=AUDIT_VALUE&amp;DB=129&amp;ID1=680084&amp;VALUEID=01001&amp;SDATE=2010&amp;PERIODTYPE=ANN_STD&amp;SCFT=3&amp;window=popup_no_bar&amp;width=385&amp;height=120&amp;START_MAXIMIZED=FALSE&amp;creator=factset&amp;display_string=Audit"}</definedName>
    <definedName name="_782________123Graph_ACHART_3" hidden="1">#REF!</definedName>
    <definedName name="_78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82__FDSAUDITLINK__" hidden="1">{"fdsup://Directions/FactSet Auditing Viewer?action=AUDIT_VALUE&amp;DB=129&amp;ID1=B0LLBY&amp;VALUEID=01001&amp;SDATE=2010&amp;PERIODTYPE=ANN_STD&amp;SCFT=3&amp;window=popup_no_bar&amp;width=385&amp;height=120&amp;START_MAXIMIZED=FALSE&amp;creator=factset&amp;display_string=Audit"}</definedName>
    <definedName name="_783________123Graph_ACHART_4" hidden="1">#REF!</definedName>
    <definedName name="_78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83__FDSAUDITLINK__" hidden="1">{"fdsup://Directions/FactSet Auditing Viewer?action=AUDIT_VALUE&amp;DB=129&amp;ID1=642439&amp;VALUEID=01001&amp;SDATE=2010&amp;PERIODTYPE=ANN_STD&amp;SCFT=3&amp;window=popup_no_bar&amp;width=385&amp;height=120&amp;START_MAXIMIZED=FALSE&amp;creator=factset&amp;display_string=Audit"}</definedName>
    <definedName name="_784________123Graph_ACHART_5" hidden="1">#REF!</definedName>
    <definedName name="_784__123Graph_XCHART_17" hidden="1">#REF!</definedName>
    <definedName name="_78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84__FDSAUDITLINK__" hidden="1">{"fdsup://Directions/FactSet Auditing Viewer?action=AUDIT_VALUE&amp;DB=129&amp;ID1=B0G7FW&amp;VALUEID=01001&amp;SDATE=2010&amp;PERIODTYPE=ANN_STD&amp;SCFT=3&amp;window=popup_no_bar&amp;width=385&amp;height=120&amp;START_MAXIMIZED=FALSE&amp;creator=factset&amp;display_string=Audit"}</definedName>
    <definedName name="_785________123Graph_ACHART_6" hidden="1">#REF!</definedName>
    <definedName name="_78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85__FDSAUDITLINK__" hidden="1">{"fdsup://Directions/FactSet Auditing Viewer?action=AUDIT_VALUE&amp;DB=129&amp;ID1=B6VLQS&amp;VALUEID=01001&amp;SDATE=2010&amp;PERIODTYPE=ANN_STD&amp;SCFT=3&amp;window=popup_no_bar&amp;width=385&amp;height=120&amp;START_MAXIMIZED=FALSE&amp;creator=factset&amp;display_string=Audit"}</definedName>
    <definedName name="_786________123Graph_ACHART_7" hidden="1">#REF!</definedName>
    <definedName name="_78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86__FDSAUDITLINK__" hidden="1">{"fdsup://Directions/FactSet Auditing Viewer?action=AUDIT_VALUE&amp;DB=129&amp;ID1=673525&amp;VALUEID=01001&amp;SDATE=2010&amp;PERIODTYPE=ANN_STD&amp;SCFT=3&amp;window=popup_no_bar&amp;width=385&amp;height=120&amp;START_MAXIMIZED=FALSE&amp;creator=factset&amp;display_string=Audit"}</definedName>
    <definedName name="_787________123Graph_ACHART_8" hidden="1">#REF!</definedName>
    <definedName name="_78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87__FDSAUDITLINK__" hidden="1">{"fdsup://Directions/FactSet Auditing Viewer?action=AUDIT_VALUE&amp;DB=129&amp;ID1=B058J5&amp;VALUEID=01001&amp;SDATE=2011&amp;PERIODTYPE=ANN_STD&amp;SCFT=3&amp;window=popup_no_bar&amp;width=385&amp;height=120&amp;START_MAXIMIZED=FALSE&amp;creator=factset&amp;display_string=Audit"}</definedName>
    <definedName name="_788________123Graph_ACHART_9" hidden="1">#REF!</definedName>
    <definedName name="_78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88__FDSAUDITLINK__" hidden="1">{"fdsup://Directions/FactSet Auditing Viewer?action=AUDIT_VALUE&amp;DB=129&amp;ID1=637227&amp;VALUEID=01001&amp;SDATE=2010&amp;PERIODTYPE=ANN_STD&amp;SCFT=3&amp;window=popup_no_bar&amp;width=385&amp;height=120&amp;START_MAXIMIZED=FALSE&amp;creator=factset&amp;display_string=Audit"}</definedName>
    <definedName name="_789________123Graph_BCHART_1" hidden="1">#REF!</definedName>
    <definedName name="_78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89__FDSAUDITLINK__" hidden="1">{"fdsup://Directions/FactSet Auditing Viewer?action=AUDIT_VALUE&amp;DB=129&amp;ID1=637494&amp;VALUEID=01001&amp;SDATE=2011&amp;PERIODTYPE=ANN_STD&amp;SCFT=3&amp;window=popup_no_bar&amp;width=385&amp;height=120&amp;START_MAXIMIZED=FALSE&amp;creator=factset&amp;display_string=Audit"}</definedName>
    <definedName name="_79____________________123Graph_ACHART_11" hidden="1">#REF!</definedName>
    <definedName name="_79_________________123Graph_ACHART_10" hidden="1">#REF!</definedName>
    <definedName name="_79_____123Graph_ACHART_1" hidden="1">#REF!</definedName>
    <definedName name="_79_____123Graph_ACHART_10" hidden="1">#REF!</definedName>
    <definedName name="_79__123Graph_BCHART_9" hidden="1">#REF!</definedName>
    <definedName name="_79__123Graph_CCHART_18" hidden="1">#N/A</definedName>
    <definedName name="_79__FDSAUDITLINK__" localSheetId="2" hidden="1">{"fdsup://IBCentral/FAT Viewer?action=UPDATE&amp;creator=factset&amp;DOC_NAME=fat:reuters_qtrly_source_window.fat&amp;display_string=Audit&amp;DYN_ARGS=TRUE&amp;VAR:ID1=49373210&amp;VAR:RCODE=AINT&amp;VAR:SDATE=20070999&amp;VAR:FREQ=Quarterly&amp;VAR:RELITEM=RP&amp;VAR:CURRENCY=USD&amp;VAR:CURRSOURCE","=EXSHARE&amp;VAR:NATFREQ=QUARTERLY&amp;VAR:RFIELD=FINALIZED&amp;VAR:DB_TYPE=&amp;VAR:UNITS=M&amp;window=popup&amp;width=450&amp;height=300&amp;START_MAXIMIZED=FALSE"}</definedName>
    <definedName name="_79__FDSAUDITLINK__" hidden="1">{"fdsup://directions/FAT Viewer?action=UPDATE&amp;creator=factset&amp;DYN_ARGS=TRUE&amp;DOC_NAME=FAT:FQL_AUDITING_CLIENT_TEMPLATE.FAT&amp;display_string=Audit&amp;VAR:KEY=CBYLCVWFIZ&amp;VAR:QUERY=KEZGX0RFQlQoUVRSLDAsLCxSUyxVU0QpQEZGX0RFQlQoU0VNSSwwLCwsUlMsVVNEKSk=&amp;WINDOW=FIRST_POP","UP&amp;HEIGHT=450&amp;WIDTH=450&amp;START_MAXIMIZED=FALSE&amp;VAR:CALENDAR=US&amp;VAR:SYMBOL=ATHN&amp;VAR:INDEX=0"}</definedName>
    <definedName name="_79__FDSAUDITLINK___1" localSheetId="2" hidden="1">{"fdsup://directions/FAT Viewer?action=UPDATE&amp;creator=factset&amp;DYN_ARGS=TRUE&amp;DOC_NAME=FAT:FQL_AUDITING_CLIENT_TEMPLATE.FAT&amp;display_string=Audit&amp;VAR:KEY=CBYLCVWFIZ&amp;VAR:QUERY=KEZGX0RFQlQoUVRSLDAsLCxSUyxVU0QpQEZGX0RFQlQoU0VNSSwwLCwsUlMsVVNEKSk=&amp;WINDOW=FIRST_POP","UP&amp;HEIGHT=450&amp;WIDTH=450&amp;START_MAXIMIZED=FALSE&amp;VAR:CALENDAR=US&amp;VAR:SYMBOL=ATHN&amp;VAR:INDEX=0"}</definedName>
    <definedName name="_79__FDSAUDITLINK___1" hidden="1">{"fdsup://directions/FAT Viewer?action=UPDATE&amp;creator=factset&amp;DYN_ARGS=TRUE&amp;DOC_NAME=FAT:FQL_AUDITING_CLIENT_TEMPLATE.FAT&amp;display_string=Audit&amp;VAR:KEY=CBYLCVWFIZ&amp;VAR:QUERY=KEZGX0RFQlQoUVRSLDAsLCxSUyxVU0QpQEZGX0RFQlQoU0VNSSwwLCwsUlMsVVNEKSk=&amp;WINDOW=FIRST_POP","UP&amp;HEIGHT=450&amp;WIDTH=450&amp;START_MAXIMIZED=FALSE&amp;VAR:CALENDAR=US&amp;VAR:SYMBOL=ATHN&amp;VAR:INDEX=0"}</definedName>
    <definedName name="_790________123Graph_BCHART_17" hidden="1">#REF!</definedName>
    <definedName name="_79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90__FDSAUDITLINK__" hidden="1">{"fdsup://Directions/FactSet Auditing Viewer?action=AUDIT_VALUE&amp;DB=129&amp;ID1=B0LWM4&amp;VALUEID=01001&amp;SDATE=2010&amp;PERIODTYPE=ANN_STD&amp;SCFT=3&amp;window=popup_no_bar&amp;width=385&amp;height=120&amp;START_MAXIMIZED=FALSE&amp;creator=factset&amp;display_string=Audit"}</definedName>
    <definedName name="_791________123Graph_BCHART_18" hidden="1">#REF!</definedName>
    <definedName name="_791__123Graph_XCHART_18" hidden="1">#REF!</definedName>
    <definedName name="_79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91__FDSAUDITLINK__" hidden="1">{"fdsup://Directions/FactSet Auditing Viewer?action=AUDIT_VALUE&amp;DB=129&amp;ID1=669811&amp;VALUEID=01001&amp;SDATE=2011&amp;PERIODTYPE=ANN_STD&amp;SCFT=3&amp;window=popup_no_bar&amp;width=385&amp;height=120&amp;START_MAXIMIZED=FALSE&amp;creator=factset&amp;display_string=Audit"}</definedName>
    <definedName name="_792________123Graph_BCHART_2" hidden="1">#REF!</definedName>
    <definedName name="_792__FDSAUDITLINK__" localSheetId="2">{"fdsup://directions/FAT Viewer?action=UPDATE&amp;creator=factset&amp;DYN_ARGS=TRUE&amp;DOC_NAME=FAT:FQL_AUDITING_CLIENT_TEMPLATE.FAT&amp;display_string=Audit&amp;VAR:KEY=HGLQNMXAL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OCS&amp;VAR:INDEX=0"}</definedName>
    <definedName name="_792__FDSAUDITLINK__" hidden="1">{"fdsup://Directions/FactSet Auditing Viewer?action=AUDIT_VALUE&amp;DB=129&amp;ID1=669811&amp;VALUEID=01001&amp;SDATE=2011&amp;PERIODTYPE=ANN_STD&amp;SCFT=3&amp;window=popup_no_bar&amp;width=385&amp;height=120&amp;START_MAXIMIZED=FALSE&amp;creator=factset&amp;display_string=Audit"}</definedName>
    <definedName name="_793________123Graph_BCHART_3" hidden="1">#REF!</definedName>
    <definedName name="_793__FDSAUDITLINK__" localSheetId="2">{"fdsup://directions/FAT Viewer?action=UPDATE&amp;creator=factset&amp;DYN_ARGS=TRUE&amp;DOC_NAME=FAT:FQL_AUDITING_CLIENT_TEMPLATE.FAT&amp;display_string=Audit&amp;VAR:KEY=JOJERWXID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CGE&amp;VAR:INDEX=0"}</definedName>
    <definedName name="_793__FDSAUDITLINK__" hidden="1">{"fdsup://Directions/FactSet Auditing Viewer?action=AUDIT_VALUE&amp;DB=129&amp;ID1=B0LWM4&amp;VALUEID=01001&amp;SDATE=2010&amp;PERIODTYPE=ANN_STD&amp;SCFT=3&amp;window=popup_no_bar&amp;width=385&amp;height=120&amp;START_MAXIMIZED=FALSE&amp;creator=factset&amp;display_string=Audit"}</definedName>
    <definedName name="_794________123Graph_BCHART_4" hidden="1">#REF!</definedName>
    <definedName name="_79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94__FDSAUDITLINK__" hidden="1">{"fdsup://Directions/FactSet Auditing Viewer?action=AUDIT_VALUE&amp;DB=129&amp;ID1=637494&amp;VALUEID=01001&amp;SDATE=2011&amp;PERIODTYPE=ANN_STD&amp;SCFT=3&amp;window=popup_no_bar&amp;width=385&amp;height=120&amp;START_MAXIMIZED=FALSE&amp;creator=factset&amp;display_string=Audit"}</definedName>
    <definedName name="_795________123Graph_BCHART_5" hidden="1">#REF!</definedName>
    <definedName name="_79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95__FDSAUDITLINK__" hidden="1">{"fdsup://Directions/FactSet Auditing Viewer?action=AUDIT_VALUE&amp;DB=129&amp;ID1=637227&amp;VALUEID=01001&amp;SDATE=2010&amp;PERIODTYPE=ANN_STD&amp;SCFT=3&amp;window=popup_no_bar&amp;width=385&amp;height=120&amp;START_MAXIMIZED=FALSE&amp;creator=factset&amp;display_string=Audit"}</definedName>
    <definedName name="_796________123Graph_BCHART_6" hidden="1">#REF!</definedName>
    <definedName name="_79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796__FDSAUDITLINK__" hidden="1">{"fdsup://Directions/FactSet Auditing Viewer?action=AUDIT_VALUE&amp;DB=129&amp;ID1=B058J5&amp;VALUEID=01001&amp;SDATE=2011&amp;PERIODTYPE=ANN_STD&amp;SCFT=3&amp;window=popup_no_bar&amp;width=385&amp;height=120&amp;START_MAXIMIZED=FALSE&amp;creator=factset&amp;display_string=Audit"}</definedName>
    <definedName name="_797________123Graph_BCHART_7" hidden="1">#REF!</definedName>
    <definedName name="_79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797__FDSAUDITLINK__" hidden="1">{"fdsup://Directions/FactSet Auditing Viewer?action=AUDIT_VALUE&amp;DB=129&amp;ID1=673525&amp;VALUEID=01001&amp;SDATE=2010&amp;PERIODTYPE=ANN_STD&amp;SCFT=3&amp;window=popup_no_bar&amp;width=385&amp;height=120&amp;START_MAXIMIZED=FALSE&amp;creator=factset&amp;display_string=Audit"}</definedName>
    <definedName name="_798________123Graph_BCHART_8" hidden="1">#REF!</definedName>
    <definedName name="_798__123Graph_XCHART_2" hidden="1">#REF!</definedName>
    <definedName name="_79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798__FDSAUDITLINK__" hidden="1">{"fdsup://Directions/FactSet Auditing Viewer?action=AUDIT_VALUE&amp;DB=129&amp;ID1=B6VLQS&amp;VALUEID=01001&amp;SDATE=2010&amp;PERIODTYPE=ANN_STD&amp;SCFT=3&amp;window=popup_no_bar&amp;width=385&amp;height=120&amp;START_MAXIMIZED=FALSE&amp;creator=factset&amp;display_string=Audit"}</definedName>
    <definedName name="_799________123Graph_CCHART_1" hidden="1">#REF!</definedName>
    <definedName name="_79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799__FDSAUDITLINK__" hidden="1">{"fdsup://Directions/FactSet Auditing Viewer?action=AUDIT_VALUE&amp;DB=129&amp;ID1=B0G7FW&amp;VALUEID=01001&amp;SDATE=2010&amp;PERIODTYPE=ANN_STD&amp;SCFT=3&amp;window=popup_no_bar&amp;width=385&amp;height=120&amp;START_MAXIMIZED=FALSE&amp;creator=factset&amp;display_string=Audit"}</definedName>
    <definedName name="_7ALA642C761" hidden="1">#N/A</definedName>
    <definedName name="_7IQ_CURRENCY_GAIN_INS" hidden="1">"c238"</definedName>
    <definedName name="_7S" hidden="1">#REF!</definedName>
    <definedName name="_8" localSheetId="2" hidden="1">{#N/A,#N/A,FALSE,"Title";#N/A,#N/A,FALSE,"Index";#N/A,#N/A,FALSE,"1";#N/A,#N/A,FALSE,"2";#N/A,#N/A,FALSE,"3";#N/A,#N/A,FALSE,"4";#N/A,#N/A,FALSE,"5";#N/A,#N/A,FALSE,"5A";#N/A,#N/A,FALSE,"6";#N/A,#N/A,FALSE,"7";#N/A,#N/A,FALSE,"8"}</definedName>
    <definedName name="_8" hidden="1">{#N/A,#N/A,FALSE,"Title";#N/A,#N/A,FALSE,"Index";#N/A,#N/A,FALSE,"1";#N/A,#N/A,FALSE,"2";#N/A,#N/A,FALSE,"3";#N/A,#N/A,FALSE,"4";#N/A,#N/A,FALSE,"5";#N/A,#N/A,FALSE,"5A";#N/A,#N/A,FALSE,"6";#N/A,#N/A,FALSE,"7";#N/A,#N/A,FALSE,"8"}</definedName>
    <definedName name="_8_____________________123Graph_ACHART_16" hidden="1">#REF!</definedName>
    <definedName name="_8__________________123Graph_ACHART_16" hidden="1">#REF!</definedName>
    <definedName name="_8______0_S" hidden="1">#REF!</definedName>
    <definedName name="_8______123Graph_ACHART_15" hidden="1">#REF!</definedName>
    <definedName name="_8______123Graph_ACHART_16" hidden="1">#REF!</definedName>
    <definedName name="_8_____0_S" hidden="1">#REF!</definedName>
    <definedName name="_8____0_S" hidden="1">#REF!</definedName>
    <definedName name="_8___123Graph_BCHART_5" hidden="1">#REF!</definedName>
    <definedName name="_8__123Graph_ACHART_1" hidden="1">#REF!</definedName>
    <definedName name="_8__123Graph_ACHART_12" hidden="1">#REF!</definedName>
    <definedName name="_8__123Graph_ACHART_14" hidden="1">#REF!</definedName>
    <definedName name="_8__123Graph_ACHART_16" hidden="1">#REF!</definedName>
    <definedName name="_8__123Graph_ACHART_17" hidden="1">#REF!</definedName>
    <definedName name="_8__123Graph_ACHART_2" hidden="1">#REF!</definedName>
    <definedName name="_8__123Graph_ACHART_29" hidden="1">#REF!</definedName>
    <definedName name="_8__123Graph_ACHART_3" hidden="1">#REF!</definedName>
    <definedName name="_8__123Graph_AChart_30L" hidden="1">#REF!</definedName>
    <definedName name="_8__123Graph_ACHART_5" hidden="1">#REF!</definedName>
    <definedName name="_8__123Graph_ACHART_5A" hidden="1">#REF!</definedName>
    <definedName name="_8__123Graph_ACHMWK_NDX_87_93" hidden="1">#REF!</definedName>
    <definedName name="_8__123Graph_AQRE_S_BY_CO." hidden="1">#REF!</definedName>
    <definedName name="_8__123Graph_ASENS_COMPARISON" hidden="1">#REF!</definedName>
    <definedName name="_8__123Graph_ASUPPLIES_BY_B_U" hidden="1">#REF!</definedName>
    <definedName name="_8__123Graph_ATAX_CREDIT" hidden="1">#REF!</definedName>
    <definedName name="_8__123Graph_AWAGES_BY_B_U" hidden="1">#REF!</definedName>
    <definedName name="_8__123Graph_B_Chart_1A" hidden="1">#REF!</definedName>
    <definedName name="_8__123Graph_BCHART_1" hidden="1">#REF!</definedName>
    <definedName name="_8__123Graph_BCHART_3" hidden="1">#REF!</definedName>
    <definedName name="_8__123Graph_BCHART_4" hidden="1">#REF!</definedName>
    <definedName name="_8__123Graph_BCHART_5" hidden="1">#REF!</definedName>
    <definedName name="_8__123Graph_BCHART_8" hidden="1">#REF!</definedName>
    <definedName name="_8__123Graph_BCONTRACT_BY_B_U" hidden="1">#REF!</definedName>
    <definedName name="_8__123Graph_BQRE_S_BY_CO." hidden="1">#REF!</definedName>
    <definedName name="_8__123Graph_CCHART_1" hidden="1">#REF!</definedName>
    <definedName name="_8__123Graph_CX_ACTUAL" hidden="1">#REF!</definedName>
    <definedName name="_8__123Graph_DCHART_1" hidden="1">#REF!</definedName>
    <definedName name="_8__123Graph_LBL_ACHART_1" hidden="1">#REF!</definedName>
    <definedName name="_8__123Graph_LBL_DCHART_1" hidden="1">#REF!</definedName>
    <definedName name="_8__123Graph_XCHART_1" hidden="1">#REF!</definedName>
    <definedName name="_8__123Graph_XChart_2">#REF!</definedName>
    <definedName name="_8__FDSAUDITLINK__" localSheetId="2">{"fdsup://directions/FAT Viewer?action=UPDATE&amp;creator=factset&amp;DYN_ARGS=TRUE&amp;DOC_NAME=FAT:FQL_AUDITING_CLIENT_TEMPLATE.FAT&amp;display_string=Audit&amp;VAR:KEY=XIPINCXKH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FT&amp;VAR:INDEX=0"}</definedName>
    <definedName name="_8__FDSAUDITLINK__" hidden="1">{"fdsup://Directions/FactSet Auditing Viewer?action=AUDIT_VALUE&amp;DB=129&amp;ID1=92343X10&amp;VALUEID=07011&amp;SDATE=2010&amp;PERIODTYPE=ANN_STD&amp;SCFT=3&amp;window=popup_no_bar&amp;width=385&amp;height=120&amp;START_MAXIMIZED=FALSE&amp;creator=factset&amp;display_string=Audit"}</definedName>
    <definedName name="_8__FDSAUDITLINK___1" localSheetId="2" hidden="1">{"fdsup://Directions/FactSet Auditing Viewer?action=AUDIT_VALUE&amp;DB=129&amp;ID1=92343X10&amp;VALUEID=07011&amp;SDATE=2010&amp;PERIODTYPE=ANN_STD&amp;SCFT=3&amp;window=popup_no_bar&amp;width=385&amp;height=120&amp;START_MAXIMIZED=FALSE&amp;creator=factset&amp;display_string=Audit"}</definedName>
    <definedName name="_8__FDSAUDITLINK___1" hidden="1">{"fdsup://Directions/FactSet Auditing Viewer?action=AUDIT_VALUE&amp;DB=129&amp;ID1=92343X10&amp;VALUEID=07011&amp;SDATE=2010&amp;PERIODTYPE=ANN_STD&amp;SCFT=3&amp;window=popup_no_bar&amp;width=385&amp;height=120&amp;START_MAXIMIZED=FALSE&amp;creator=factset&amp;display_string=Audit"}</definedName>
    <definedName name="_8__FDSAUDITLINK___2" localSheetId="2"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8__FDSAUDITLINK___2"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8__FDSAUDITLINK___3" localSheetId="2"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8__FDSAUDITLINK___3"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8__FDSAUDITLINK___4" localSheetId="2"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8__FDSAUDITLINK___4"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8_0__123Grap" hidden="1">#REF!</definedName>
    <definedName name="_8_0_0Cwvu.GREY_A" hidden="1">#REF!</definedName>
    <definedName name="_8_1_2005">#REF!</definedName>
    <definedName name="_8_1_2006">#REF!</definedName>
    <definedName name="_8_1_2007">#REF!</definedName>
    <definedName name="_8_123Grap" hidden="1">#REF!</definedName>
    <definedName name="_8_15_2005">#REF!</definedName>
    <definedName name="_8_15_2006">#REF!</definedName>
    <definedName name="_8_15_2007">#REF!</definedName>
    <definedName name="_80____________________123Graph_ACHART_12" hidden="1">#REF!</definedName>
    <definedName name="_80_________________123Graph_ACHART_11" hidden="1">#REF!</definedName>
    <definedName name="_80________0ACwvu.Pag" hidden="1">#REF!</definedName>
    <definedName name="_80_____123Graph_ACHART_1" hidden="1">#REF!</definedName>
    <definedName name="_80_____123Graph_ACHART_10" hidden="1">#REF!</definedName>
    <definedName name="_80_____123Graph_ACHART_11" hidden="1">#REF!</definedName>
    <definedName name="_80__123Graph_ACHART_5A" hidden="1">#REF!</definedName>
    <definedName name="_80__123Graph_BCHART_1A" hidden="1">#REF!</definedName>
    <definedName name="_80__123Graph_BCHART_22" hidden="1">#REF!</definedName>
    <definedName name="_80__123Graph_BINVAR_A" hidden="1">#REF!</definedName>
    <definedName name="_80__123Graph_CCHART_4" hidden="1">#N/A</definedName>
    <definedName name="_80__123Graph_CCONTRACT_BY_B_U" hidden="1">#REF!</definedName>
    <definedName name="_80__123Graph_CWAGES_BY_B_U" hidden="1">#REF!</definedName>
    <definedName name="_80__123Graph_DCHART_4" hidden="1">#REF!</definedName>
    <definedName name="_80__FDSAUDITLINK__" localSheetId="2">{"fdsup://directions/FAT Viewer?action=UPDATE&amp;creator=factset&amp;DYN_ARGS=TRUE&amp;DOC_NAME=FAT:FQL_AUDITING_CLIENT_TEMPLATE.FAT&amp;display_string=Audit&amp;VAR:KEY=ZELYJOPGXM&amp;VAR:QUERY=KEZTTF9ORVRfSU5DKE5PVyxOT1csRlNBLCxVU0QpQEZGX05FVF9JTkMoTFRNUywwLCwsLFVTRCkp&amp;WINDOW=F","IRST_POPUP&amp;HEIGHT=450&amp;WIDTH=450&amp;START_MAXIMIZED=FALSE&amp;VAR:CALENDAR=US&amp;VAR:SYMBOL=ARGL&amp;VAR:INDEX=0"}</definedName>
    <definedName name="_80__FDSAUDITLINK__" hidden="1">{"fdsup://Directions/FactSet Auditing Viewer?action=AUDIT_VALUE&amp;DB=129&amp;ID1=69328210&amp;VALUEID=02001&amp;SDATE=201102&amp;PERIODTYPE=QTR_STD&amp;SCFT=3&amp;window=popup_no_bar&amp;width=385&amp;height=120&amp;START_MAXIMIZED=FALSE&amp;creator=factset&amp;display_string=Audit"}</definedName>
    <definedName name="_80__FDSAUDITLINK___1" localSheetId="2" hidden="1">{"fdsup://Directions/FactSet Auditing Viewer?action=AUDIT_VALUE&amp;DB=129&amp;ID1=69328210&amp;VALUEID=02001&amp;SDATE=201102&amp;PERIODTYPE=QTR_STD&amp;SCFT=3&amp;window=popup_no_bar&amp;width=385&amp;height=120&amp;START_MAXIMIZED=FALSE&amp;creator=factset&amp;display_string=Audit"}</definedName>
    <definedName name="_80__FDSAUDITLINK___1" hidden="1">{"fdsup://Directions/FactSet Auditing Viewer?action=AUDIT_VALUE&amp;DB=129&amp;ID1=69328210&amp;VALUEID=02001&amp;SDATE=201102&amp;PERIODTYPE=QTR_STD&amp;SCFT=3&amp;window=popup_no_bar&amp;width=385&amp;height=120&amp;START_MAXIMIZED=FALSE&amp;creator=factset&amp;display_string=Audit"}</definedName>
    <definedName name="_800________123Graph_CCHART_2" hidden="1">#REF!</definedName>
    <definedName name="_80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800__FDSAUDITLINK__" hidden="1">{"fdsup://Directions/FactSet Auditing Viewer?action=AUDIT_VALUE&amp;DB=129&amp;ID1=642439&amp;VALUEID=01001&amp;SDATE=2010&amp;PERIODTYPE=ANN_STD&amp;SCFT=3&amp;window=popup_no_bar&amp;width=385&amp;height=120&amp;START_MAXIMIZED=FALSE&amp;creator=factset&amp;display_string=Audit"}</definedName>
    <definedName name="_801________123Graph_CCHART_3" hidden="1">#REF!</definedName>
    <definedName name="_80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01__FDSAUDITLINK__" hidden="1">{"fdsup://Directions/FactSet Auditing Viewer?action=AUDIT_VALUE&amp;DB=129&amp;ID1=B0LLBY&amp;VALUEID=01001&amp;SDATE=2010&amp;PERIODTYPE=ANN_STD&amp;SCFT=3&amp;window=popup_no_bar&amp;width=385&amp;height=120&amp;START_MAXIMIZED=FALSE&amp;creator=factset&amp;display_string=Audit"}</definedName>
    <definedName name="_802________123Graph_CCHART_4" hidden="1">#REF!</definedName>
    <definedName name="_80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02__FDSAUDITLINK__" hidden="1">{"fdsup://Directions/FactSet Auditing Viewer?action=AUDIT_VALUE&amp;DB=129&amp;ID1=680084&amp;VALUEID=01001&amp;SDATE=2010&amp;PERIODTYPE=ANN_STD&amp;SCFT=3&amp;window=popup_no_bar&amp;width=385&amp;height=120&amp;START_MAXIMIZED=FALSE&amp;creator=factset&amp;display_string=Audit"}</definedName>
    <definedName name="_803________123Graph_CCHART_5" hidden="1">#REF!</definedName>
    <definedName name="_80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803__FDSAUDITLINK__" hidden="1">{"fdsup://Directions/FactSet Auditing Viewer?action=AUDIT_VALUE&amp;DB=129&amp;ID1=B43G3B&amp;VALUEID=01001&amp;SDATE=2010&amp;PERIODTYPE=ANN_STD&amp;SCFT=3&amp;window=popup_no_bar&amp;width=385&amp;height=120&amp;START_MAXIMIZED=FALSE&amp;creator=factset&amp;display_string=Audit"}</definedName>
    <definedName name="_804________123Graph_CCHART_6" hidden="1">#REF!</definedName>
    <definedName name="_80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804__FDSAUDITLINK__" hidden="1">{"fdsup://Directions/FactSet Auditing Viewer?action=AUDIT_VALUE&amp;DB=129&amp;ID1=641903&amp;VALUEID=01001&amp;SDATE=2010&amp;PERIODTYPE=ANN_STD&amp;SCFT=3&amp;window=popup_no_bar&amp;width=385&amp;height=120&amp;START_MAXIMIZED=FALSE&amp;creator=factset&amp;display_string=Audit"}</definedName>
    <definedName name="_805________123Graph_CCHART_7" hidden="1">#REF!</definedName>
    <definedName name="_805__123Graph_XCHART_3" hidden="1">#REF!</definedName>
    <definedName name="_80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05__FDSAUDITLINK__" hidden="1">{"fdsup://Directions/FactSet Auditing Viewer?action=AUDIT_VALUE&amp;DB=129&amp;ID1=B3XNKM&amp;VALUEID=01001&amp;SDATE=2010&amp;PERIODTYPE=ANN_STD&amp;SCFT=3&amp;window=popup_no_bar&amp;width=385&amp;height=120&amp;START_MAXIMIZED=FALSE&amp;creator=factset&amp;display_string=Audit"}</definedName>
    <definedName name="_806________123Graph_CCHART_8" hidden="1">#REF!</definedName>
    <definedName name="_80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06__FDSAUDITLINK__" hidden="1">{"fdsup://Directions/FactSet Auditing Viewer?action=AUDIT_VALUE&amp;DB=129&amp;ID1=B0BQQX&amp;VALUEID=01001&amp;SDATE=2010&amp;PERIODTYPE=ANN_STD&amp;SCFT=3&amp;window=popup_no_bar&amp;width=385&amp;height=120&amp;START_MAXIMIZED=FALSE&amp;creator=factset&amp;display_string=Audit"}</definedName>
    <definedName name="_807________123Graph_DCHART_1" hidden="1">#REF!</definedName>
    <definedName name="_80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807__FDSAUDITLINK__" hidden="1">{"fdsup://Directions/FactSet Auditing Viewer?action=AUDIT_VALUE&amp;DB=129&amp;ID1=614261&amp;VALUEID=01001&amp;SDATE=2011&amp;PERIODTYPE=ANN_STD&amp;SCFT=3&amp;window=popup_no_bar&amp;width=385&amp;height=120&amp;START_MAXIMIZED=FALSE&amp;creator=factset&amp;display_string=Audit"}</definedName>
    <definedName name="_808________123Graph_DCHART_2" hidden="1">#REF!</definedName>
    <definedName name="_808__FDSAUDITLINK__" localSheetId="2">{"fdsup://Directions/FactSet Auditing Viewer?action=AUDIT_VALUE&amp;DB=129&amp;ID1=64115T10&amp;VALUEID=02001&amp;SDATE=201001&amp;PERIODTYPE=QTR_STD&amp;window=popup_no_bar&amp;width=385&amp;height=120&amp;START_MAXIMIZED=FALSE&amp;creator=factset&amp;display_string=Audit"}</definedName>
    <definedName name="_808__FDSAUDITLINK__" hidden="1">{"fdsup://Directions/FactSet Auditing Viewer?action=AUDIT_VALUE&amp;DB=129&amp;ID1=B1VJ4Z&amp;VALUEID=01001&amp;SDATE=2011&amp;PERIODTYPE=ANN_STD&amp;SCFT=3&amp;window=popup_no_bar&amp;width=385&amp;height=120&amp;START_MAXIMIZED=FALSE&amp;creator=factset&amp;display_string=Audit"}</definedName>
    <definedName name="_809___________123Graph_DCHART_4" hidden="1">#REF!</definedName>
    <definedName name="_809________123Graph_DCHART_3" hidden="1">#REF!</definedName>
    <definedName name="_80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09__FDSAUDITLINK__" hidden="1">{"fdsup://Directions/FactSet Auditing Viewer?action=AUDIT_VALUE&amp;DB=129&amp;ID1=630898&amp;VALUEID=01001&amp;SDATE=2010&amp;PERIODTYPE=ANN_STD&amp;SCFT=3&amp;window=popup_no_bar&amp;width=385&amp;height=120&amp;START_MAXIMIZED=FALSE&amp;creator=factset&amp;display_string=Audit"}</definedName>
    <definedName name="_81____________________123Graph_ACHART_13" hidden="1">#REF!</definedName>
    <definedName name="_81_________________123Graph_ACHART_12" hidden="1">#REF!</definedName>
    <definedName name="_81_____123Graph_ACHART_11" hidden="1">#REF!</definedName>
    <definedName name="_81_____123Graph_ACHART_12" hidden="1">#REF!</definedName>
    <definedName name="_81__123Graph_BSS5_A" hidden="1">#REF!</definedName>
    <definedName name="_81__123Graph_CCHART_6" hidden="1">#N/A</definedName>
    <definedName name="_81__123Graph_CINVAR_A" hidden="1">#REF!</definedName>
    <definedName name="_81__123Graph_ECONTRACT_BY_B_U" hidden="1">#REF!</definedName>
    <definedName name="_81__123Graph_LBL_ACHART_4" hidden="1">#REF!</definedName>
    <definedName name="_81__FDSAUDITLINK__" localSheetId="2">{"fdsup://directions/FAT Viewer?action=UPDATE&amp;creator=factset&amp;DYN_ARGS=TRUE&amp;DOC_NAME=FAT:FQL_AUDITING_CLIENT_TEMPLATE.FAT&amp;display_string=Audit&amp;VAR:KEY=PUZWPKLKBW&amp;VAR:QUERY=KEZTTF9ORVRfSU5DKE5PVyxOT1csRlNBLCxVU0QpQEZGX05FVF9JTkMoTFRNUywwLCwsLFVTRCkp&amp;WINDOW=F","IRST_POPUP&amp;HEIGHT=450&amp;WIDTH=450&amp;START_MAXIMIZED=FALSE&amp;VAR:CALENDAR=US&amp;VAR:SYMBOL=CNCN&amp;VAR:INDEX=0"}</definedName>
    <definedName name="_81__FDSAUDITLINK__" hidden="1">{"fdsup://Directions/FactSet Auditing Viewer?action=AUDIT_VALUE&amp;DB=129&amp;ID1=81370510&amp;VALUEID=02001&amp;SDATE=200803&amp;PERIODTYPE=QTR_STD&amp;SCFT=3&amp;window=popup_no_bar&amp;width=385&amp;height=120&amp;START_MAXIMIZED=FALSE&amp;creator=factset&amp;display_string=Audit"}</definedName>
    <definedName name="_81__FDSAUDITLINK___1" localSheetId="2" hidden="1">{"fdsup://Directions/FactSet Auditing Viewer?action=AUDIT_VALUE&amp;DB=129&amp;ID1=81370510&amp;VALUEID=02001&amp;SDATE=200803&amp;PERIODTYPE=QTR_STD&amp;SCFT=3&amp;window=popup_no_bar&amp;width=385&amp;height=120&amp;START_MAXIMIZED=FALSE&amp;creator=factset&amp;display_string=Audit"}</definedName>
    <definedName name="_81__FDSAUDITLINK___1" hidden="1">{"fdsup://Directions/FactSet Auditing Viewer?action=AUDIT_VALUE&amp;DB=129&amp;ID1=81370510&amp;VALUEID=02001&amp;SDATE=200803&amp;PERIODTYPE=QTR_STD&amp;SCFT=3&amp;window=popup_no_bar&amp;width=385&amp;height=120&amp;START_MAXIMIZED=FALSE&amp;creator=factset&amp;display_string=Audit"}</definedName>
    <definedName name="_810________123Graph_DCHART_4" hidden="1">#REF!</definedName>
    <definedName name="_81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10__FDSAUDITLINK__" hidden="1">{"fdsup://Directions/FactSet Auditing Viewer?action=AUDIT_VALUE&amp;DB=129&amp;ID1=B0BVB9&amp;VALUEID=01001&amp;SDATE=2010&amp;PERIODTYPE=ANN_STD&amp;SCFT=3&amp;window=popup_no_bar&amp;width=385&amp;height=120&amp;START_MAXIMIZED=FALSE&amp;creator=factset&amp;display_string=Audit"}</definedName>
    <definedName name="_811________123Graph_DCHART_5" hidden="1">#REF!</definedName>
    <definedName name="_81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811__FDSAUDITLINK__" hidden="1">{"fdsup://Directions/FactSet Auditing Viewer?action=AUDIT_VALUE&amp;DB=129&amp;ID1=B05JSD&amp;VALUEID=01001&amp;SDATE=2011&amp;PERIODTYPE=ANN_STD&amp;SCFT=3&amp;window=popup_no_bar&amp;width=385&amp;height=120&amp;START_MAXIMIZED=FALSE&amp;creator=factset&amp;display_string=Audit"}</definedName>
    <definedName name="_812________123Graph_DCHART_6" hidden="1">#REF!</definedName>
    <definedName name="_812__123Graph_XCHART_4" hidden="1">#REF!</definedName>
    <definedName name="_81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812__FDSAUDITLINK__" hidden="1">{"fdsup://Directions/FactSet Auditing Viewer?action=AUDIT_VALUE&amp;DB=129&amp;ID1=B03GD6&amp;VALUEID=01001&amp;SDATE=2010&amp;PERIODTYPE=ANN_STD&amp;SCFT=3&amp;window=popup_no_bar&amp;width=385&amp;height=120&amp;START_MAXIMIZED=FALSE&amp;creator=factset&amp;display_string=Audit"}</definedName>
    <definedName name="_813________123Graph_DCHART_7" hidden="1">#REF!</definedName>
    <definedName name="_81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13__FDSAUDITLINK__" hidden="1">{"fdsup://Directions/FactSet Auditing Viewer?action=AUDIT_VALUE&amp;DB=129&amp;ID1=610483&amp;VALUEID=01001&amp;SDATE=2010&amp;PERIODTYPE=ANN_STD&amp;SCFT=3&amp;window=popup_no_bar&amp;width=385&amp;height=120&amp;START_MAXIMIZED=FALSE&amp;creator=factset&amp;display_string=Audit"}</definedName>
    <definedName name="_814________123Graph_DCHART_8" hidden="1">#REF!</definedName>
    <definedName name="_814__FDSAUDITLINK__" localSheetId="2">{"fdsup://directions/FAT Viewer?action=UPDATE&amp;creator=factset&amp;DYN_ARGS=TRUE&amp;DOC_NAME=FAT:FQL_AUDITING_CLIENT_TEMPLATE.FAT&amp;display_string=Audit&amp;VAR:KEY=LWDGRQVMFM&amp;VAR:QUERY=KEZTTF9ORVRfSU5DKE5PVyxOT1csRlNBLCxVU0QpQEZGX05FVF9JTkMoTFRNUywwLCwsLFVTRCkp&amp;WINDOW=F","IRST_POPUP&amp;HEIGHT=450&amp;WIDTH=450&amp;START_MAXIMIZED=FALSE&amp;VAR:CALENDAR=US&amp;VAR:SYMBOL=GAME&amp;VAR:INDEX=0"}</definedName>
    <definedName name="_814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815________123Graph_ECHART_1" hidden="1">#REF!</definedName>
    <definedName name="_815__FDSAUDITLINK__" localSheetId="2">{"fdsup://directions/FAT Viewer?action=UPDATE&amp;creator=factset&amp;DYN_ARGS=TRUE&amp;DOC_NAME=FAT:FQL_AUDITING_CLIENT_TEMPLATE.FAT&amp;display_string=Audit&amp;VAR:KEY=HQBMFKLMNS&amp;VAR:QUERY=KEZTTF9ORVRfSU5DKE5PVyxOT1csRlNBLCxVU0QpQEZGX05FVF9JTkMoTFRNUywwLCwsLFVTRCkp&amp;WINDOW=F","IRST_POPUP&amp;HEIGHT=450&amp;WIDTH=450&amp;START_MAXIMIZED=FALSE&amp;VAR:CALENDAR=US&amp;VAR:SYMBOL=RST&amp;VAR:INDEX=0"}</definedName>
    <definedName name="_815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816________123Graph_ECHART_2" hidden="1">#REF!</definedName>
    <definedName name="_81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816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817________123Graph_ECHART_3" hidden="1">#REF!</definedName>
    <definedName name="_81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17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818________123Graph_ECHART_4" hidden="1">#REF!</definedName>
    <definedName name="_81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18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819________123Graph_ECHART_5" hidden="1">#REF!</definedName>
    <definedName name="_819__123Graph_XCHART_5" hidden="1">#REF!</definedName>
    <definedName name="_81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819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82____________________123Graph_ACHART_14" hidden="1">#REF!</definedName>
    <definedName name="_82_________________123Graph_ACHART_13" hidden="1">#REF!</definedName>
    <definedName name="_82________0Swvu.Pag" hidden="1">#REF!</definedName>
    <definedName name="_82_______0ACwvu.Pag" hidden="1">#REF!</definedName>
    <definedName name="_82_____123Graph_ACHART_10" hidden="1">#REF!</definedName>
    <definedName name="_82_____123Graph_ACHART_12" hidden="1">#REF!</definedName>
    <definedName name="_82_____123Graph_ACHART_13" hidden="1">#REF!</definedName>
    <definedName name="_82__123Graph_BSENS_COMPARISON" hidden="1">#REF!</definedName>
    <definedName name="_82__123Graph_BSS6_A" hidden="1">#REF!</definedName>
    <definedName name="_82__123Graph_CCHART_7" hidden="1">#N/A</definedName>
    <definedName name="_82__123Graph_DCHART_5" hidden="1">#REF!</definedName>
    <definedName name="_82__FDSAUDITLINK__" localSheetId="2" hidden="1">{"fdsup://IBCentral/FAT Viewer?action=UPDATE&amp;creator=factset&amp;DOC_NAME=fat:reuters_annual_source_window.fat&amp;display_string=Audit&amp;DYN_ARGS=TRUE&amp;VAR:ID1=49373210&amp;VAR:RCODE=AITL&amp;VAR:SDATE=20061299&amp;VAR:FREQ=Y&amp;VAR:RELITEM=RP&amp;VAR:CURRENCY=USD&amp;VAR:CURRSOURCE=EXSHAR","E&amp;VAR:NATFREQ=ANNUAL&amp;VAR:RFIELD=FINALIZED&amp;VAR:DB_TYPE=&amp;VAR:UNITS=M&amp;window=popup&amp;width=450&amp;height=300&amp;START_MAXIMIZED=FALSE"}</definedName>
    <definedName name="_82__FDSAUDITLINK__" hidden="1">{"fdsup://Directions/FactSet Auditing Viewer?action=AUDIT_VALUE&amp;DB=129&amp;ID1=04033V20&amp;VALUEID=02001&amp;SDATE=201103&amp;PERIODTYPE=QTR_STD&amp;SCFT=3&amp;window=popup_no_bar&amp;width=385&amp;height=120&amp;START_MAXIMIZED=FALSE&amp;creator=factset&amp;display_string=Audit"}</definedName>
    <definedName name="_82__FDSAUDITLINK___1" localSheetId="2" hidden="1">{"fdsup://Directions/FactSet Auditing Viewer?action=AUDIT_VALUE&amp;DB=129&amp;ID1=04033V20&amp;VALUEID=02001&amp;SDATE=201103&amp;PERIODTYPE=QTR_STD&amp;SCFT=3&amp;window=popup_no_bar&amp;width=385&amp;height=120&amp;START_MAXIMIZED=FALSE&amp;creator=factset&amp;display_string=Audit"}</definedName>
    <definedName name="_82__FDSAUDITLINK___1" hidden="1">{"fdsup://Directions/FactSet Auditing Viewer?action=AUDIT_VALUE&amp;DB=129&amp;ID1=04033V20&amp;VALUEID=02001&amp;SDATE=201103&amp;PERIODTYPE=QTR_STD&amp;SCFT=3&amp;window=popup_no_bar&amp;width=385&amp;height=120&amp;START_MAXIMIZED=FALSE&amp;creator=factset&amp;display_string=Audit"}</definedName>
    <definedName name="_820________123Graph_ECHART_6" hidden="1">#REF!</definedName>
    <definedName name="_82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820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821________123Graph_ECHART_7" hidden="1">#REF!</definedName>
    <definedName name="_82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21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822________123Graph_ECHART_8" hidden="1">#REF!</definedName>
    <definedName name="_82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22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823________123Graph_FCHART_1" hidden="1">#REF!</definedName>
    <definedName name="_82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823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824________123Graph_FCHART_2" hidden="1">#REF!</definedName>
    <definedName name="_82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824__FDSAUDITLINK__" hidden="1">{"fdsup://directions/FAT Viewer?action=UPDATE&amp;creator=factset&amp;DYN_ARGS=TRUE&amp;DOC_NAME=FAT:FQL_AUDITING_CLIENT_TEMPLATE.FAT&amp;display_string=Audit&amp;VAR:KEY=GHKFCHAXAP&amp;VAR:QUERY=RkZfRU5UUlBSX1ZBTF9EQUlMWSgwLCwsLFVTRCwnRElMJykgLyBGRV9FU1RJTUFURShTQUxFUygpLE1FQU4sQ","U5OVUFMX1JPTEwsKzEsMCwsLCcsQ1VSUkVOQ1k9VVNELEZJWEVEUkFURT1OTywnKQ==&amp;WINDOW=FIRST_POPUP&amp;HEIGHT=450&amp;WIDTH=450&amp;START_MAXIMIZED=FALSE&amp;VAR:CALENDAR=FIVEDAY&amp;VAR:SYMBOL=0&amp;VAR:INDEX=0"}</definedName>
    <definedName name="_825________123Graph_FCHART_3" hidden="1">#REF!</definedName>
    <definedName name="_82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25__FDSAUDITLINK__" hidden="1">{"fdsup://directions/FAT Viewer?action=UPDATE&amp;creator=factset&amp;DYN_ARGS=TRUE&amp;DOC_NAME=FAT:FQL_AUDITING_CLIENT_TEMPLATE.FAT&amp;display_string=Audit&amp;VAR:KEY=SFGVQZWTCJ&amp;VAR:QUERY=RkZfRU5UUlBSX1ZBTF9EQUlMWSgwLCwsLFVTRCwnRElMJykgLyBGRl9TQUxFUyhNT04sMCwsLCxVU0Qp&amp;WIND","OW=FIRST_POPUP&amp;HEIGHT=450&amp;WIDTH=450&amp;START_MAXIMIZED=FALSE&amp;VAR:CALENDAR=FIVEDAY&amp;VAR:SYMBOL=0&amp;VAR:INDEX=0"}</definedName>
    <definedName name="_826________123Graph_FCHART_4" hidden="1">#REF!</definedName>
    <definedName name="_826__123Graph_XCHART_6" hidden="1">#REF!</definedName>
    <definedName name="_82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26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827________123Graph_FCHART_6" hidden="1">#REF!</definedName>
    <definedName name="_82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827__FDSAUDITLINK__" hidden="1">{"fdsup://directions/FAT Viewer?action=UPDATE&amp;creator=factset&amp;DYN_ARGS=TRUE&amp;DOC_NAME=FAT:FQL_AUDITING_CLIENT_TEMPLATE.FAT&amp;display_string=Audit&amp;VAR:KEY=GBUPMNAHKV&amp;VAR:QUERY=RkZfRU5UUlBSX1ZBTF9EQUlMWSgwLCwsLFVTRCwnRElMJykgLyBGRV9FU1RJTUFURShFQklUREEsTUVBTixBT","k5VQUxfUk9MTCwrMiwwLCwsJyxDVVJSRU5DWT1VU0QsRklYRURSQVRFPU5PLCcp&amp;WINDOW=FIRST_POPUP&amp;HEIGHT=450&amp;WIDTH=450&amp;START_MAXIMIZED=FALSE&amp;VAR:CALENDAR=FIVEDAY&amp;VAR:SYMBOL=0&amp;VAR:INDEX=0"}</definedName>
    <definedName name="_828________123Graph_FCHART_7" hidden="1">#REF!</definedName>
    <definedName name="_828__FDSAUDITLINK__" localSheetId="2">{"fdsup://directions/FAT Viewer?action=UPDATE&amp;creator=factset&amp;DYN_ARGS=TRUE&amp;DOC_NAME=FAT:FQL_AUDITING_CLIENT_TEMPLATE.FAT&amp;display_string=Audit&amp;VAR:KEY=LMVKVGFWX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AME&amp;VAR:INDEX=0"}</definedName>
    <definedName name="_828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829________123Graph_FCHART_8" hidden="1">#REF!</definedName>
    <definedName name="_829__FDSAUDITLINK__" localSheetId="2">{"fdsup://directions/FAT Viewer?action=UPDATE&amp;creator=factset&amp;DYN_ARGS=TRUE&amp;DOC_NAME=FAT:FQL_AUDITING_CLIENT_TEMPLATE.FAT&amp;display_string=Audit&amp;VAR:KEY=JSHCNUFC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ST&amp;VAR:INDEX=0"}</definedName>
    <definedName name="_829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83____________________123Graph_ACHART_15" hidden="1">#REF!</definedName>
    <definedName name="_83_________________123Graph_ACHART_14" hidden="1">#REF!</definedName>
    <definedName name="_83_______0Swvu.Pag" hidden="1">#REF!</definedName>
    <definedName name="_83_____123Graph_ACHART_13" hidden="1">#REF!</definedName>
    <definedName name="_83_____123Graph_ACHART_14" hidden="1">#REF!</definedName>
    <definedName name="_83__123Graph_BCHART_23" hidden="1">#REF!</definedName>
    <definedName name="_83__123Graph_BSS6_B" hidden="1">#REF!</definedName>
    <definedName name="_83__123Graph_CCHART_8" hidden="1">#N/A</definedName>
    <definedName name="_83__FDSAUDITLINK__" localSheetId="2" hidden="1">{"fdsup://IBCentral/FAT Viewer?action=UPDATE&amp;creator=factset&amp;DOC_NAME=fat:reuters_annual_source_window.fat&amp;display_string=Audit&amp;DYN_ARGS=TRUE&amp;VAR:ID1=49373210&amp;VAR:RCODE=AITL&amp;VAR:SDATE=20071299&amp;VAR:FREQ=Y&amp;VAR:RELITEM=RP&amp;VAR:CURRENCY=USD&amp;VAR:CURRSOURCE=EXSHAR","E&amp;VAR:NATFREQ=ANNUAL&amp;VAR:RFIELD=FINALIZED&amp;VAR:DB_TYPE=&amp;VAR:UNITS=M&amp;window=popup&amp;width=450&amp;height=300&amp;START_MAXIMIZED=FALSE"}</definedName>
    <definedName name="_83__FDSAUDITLINK__" hidden="1">{"fdsup://Directions/FactSet Auditing Viewer?action=AUDIT_VALUE&amp;DB=129&amp;ID1=68383A10&amp;VALUEID=02001&amp;SDATE=200702&amp;PERIODTYPE=QTR_STD&amp;SCFT=3&amp;window=popup_no_bar&amp;width=385&amp;height=120&amp;START_MAXIMIZED=FALSE&amp;creator=factset&amp;display_string=Audit"}</definedName>
    <definedName name="_83__FDSAUDITLINK___1" localSheetId="2" hidden="1">{"fdsup://Directions/FactSet Auditing Viewer?action=AUDIT_VALUE&amp;DB=129&amp;ID1=68383A10&amp;VALUEID=02001&amp;SDATE=200702&amp;PERIODTYPE=QTR_STD&amp;SCFT=3&amp;window=popup_no_bar&amp;width=385&amp;height=120&amp;START_MAXIMIZED=FALSE&amp;creator=factset&amp;display_string=Audit"}</definedName>
    <definedName name="_83__FDSAUDITLINK___1" hidden="1">{"fdsup://Directions/FactSet Auditing Viewer?action=AUDIT_VALUE&amp;DB=129&amp;ID1=68383A10&amp;VALUEID=02001&amp;SDATE=200702&amp;PERIODTYPE=QTR_STD&amp;SCFT=3&amp;window=popup_no_bar&amp;width=385&amp;height=120&amp;START_MAXIMIZED=FALSE&amp;creator=factset&amp;display_string=Audit"}</definedName>
    <definedName name="_830________123Graph_XCHART_1" hidden="1">#REF!</definedName>
    <definedName name="_83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30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831________123Graph_XCHART_10" hidden="1">#REF!</definedName>
    <definedName name="_83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831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832________123Graph_XCHART_11" hidden="1">#REF!</definedName>
    <definedName name="_83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832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833________123Graph_XCHART_12" hidden="1">#REF!</definedName>
    <definedName name="_833__123Graph_XCHART_7" hidden="1">#REF!</definedName>
    <definedName name="_83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33__FDSAUDITLINK__" hidden="1">{"fdsup://directions/FAT Viewer?action=UPDATE&amp;creator=factset&amp;DYN_ARGS=TRUE&amp;DOC_NAME=FAT:FQL_AUDITING_CLIENT_TEMPLATE.FAT&amp;display_string=Audit&amp;VAR:KEY=GHKFCHAXAP&amp;VAR:QUERY=RkZfRU5UUlBSX1ZBTF9EQUlMWSgwLCwsLFVTRCwnRElMJykgLyBGRV9FU1RJTUFURShTQUxFUygpLE1FQU4sQ","U5OVUFMX1JPTEwsKzEsMCwsLCcsQ1VSUkVOQ1k9VVNELEZJWEVEUkFURT1OTywnKQ==&amp;WINDOW=FIRST_POPUP&amp;HEIGHT=450&amp;WIDTH=450&amp;START_MAXIMIZED=FALSE&amp;VAR:CALENDAR=FIVEDAY&amp;VAR:SYMBOL=0&amp;VAR:INDEX=0"}</definedName>
    <definedName name="_834________123Graph_XCHART_13" hidden="1">#REF!</definedName>
    <definedName name="_83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34__FDSAUDITLINK__" hidden="1">{"fdsup://directions/FAT Viewer?action=UPDATE&amp;creator=factset&amp;DYN_ARGS=TRUE&amp;DOC_NAME=FAT:FQL_AUDITING_CLIENT_TEMPLATE.FAT&amp;display_string=Audit&amp;VAR:KEY=SFGVQZWTCJ&amp;VAR:QUERY=RkZfRU5UUlBSX1ZBTF9EQUlMWSgwLCwsLFVTRCwnRElMJykgLyBGRl9TQUxFUyhNT04sMCwsLCxVU0Qp&amp;WIND","OW=FIRST_POPUP&amp;HEIGHT=450&amp;WIDTH=450&amp;START_MAXIMIZED=FALSE&amp;VAR:CALENDAR=FIVEDAY&amp;VAR:SYMBOL=0&amp;VAR:INDEX=0"}</definedName>
    <definedName name="_835________123Graph_XCHART_14" hidden="1">#REF!</definedName>
    <definedName name="_83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835__FDSAUDITLINK__" hidden="1">{"fdsup://directions/FAT Viewer?action=UPDATE&amp;creator=factset&amp;DYN_ARGS=TRUE&amp;DOC_NAME=FAT:FQL_AUDITING_CLIENT_TEMPLATE.FAT&amp;display_string=Audit&amp;VAR:KEY=GHKFCHAXAP&amp;VAR:QUERY=RkZfRU5UUlBSX1ZBTF9EQUlMWSgwLCwsLFVTRCwnRElMJykgLyBGRV9FU1RJTUFURShTQUxFUygpLE1FQU4sQ","U5OVUFMX1JPTEwsKzEsMCwsLCcsQ1VSUkVOQ1k9VVNELEZJWEVEUkFURT1OTywnKQ==&amp;WINDOW=FIRST_POPUP&amp;HEIGHT=450&amp;WIDTH=450&amp;START_MAXIMIZED=FALSE&amp;VAR:CALENDAR=FIVEDAY&amp;VAR:SYMBOL=0&amp;VAR:INDEX=0"}</definedName>
    <definedName name="_836________123Graph_XCHART_15" hidden="1">#REF!</definedName>
    <definedName name="_83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836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837________123Graph_XCHART_16" hidden="1">#REF!</definedName>
    <definedName name="_83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37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838________123Graph_XCHART_17" hidden="1">#REF!</definedName>
    <definedName name="_838__FDSAUDITLINK__" localSheetId="2">{"fdsup://Directions/FactSet Auditing Viewer?action=AUDIT_VALUE&amp;DB=129&amp;ID1=77778010&amp;VALUEID=02001&amp;SDATE=201001&amp;PERIODTYPE=QTR_STD&amp;window=popup_no_bar&amp;width=385&amp;height=120&amp;START_MAXIMIZED=FALSE&amp;creator=factset&amp;display_string=Audit"}</definedName>
    <definedName name="_838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839________123Graph_XCHART_18" hidden="1">#REF!</definedName>
    <definedName name="_83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839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83IQ_CURRENCY_GAIN_INS" hidden="1">"c238"</definedName>
    <definedName name="_84____________________123Graph_ACHART_16" hidden="1">#REF!</definedName>
    <definedName name="_84_________________123Graph_ACHART_15" hidden="1">#REF!</definedName>
    <definedName name="_84_________0ACwvu.Pag" hidden="1">#REF!</definedName>
    <definedName name="_84_____123Graph_ACHART_11" hidden="1">#REF!</definedName>
    <definedName name="_84_____123Graph_ACHART_14" hidden="1">#REF!</definedName>
    <definedName name="_84_____123Graph_ACHART_15" hidden="1">#REF!</definedName>
    <definedName name="_84__123Graph_BSTD_A" hidden="1">#REF!</definedName>
    <definedName name="_84__123Graph_CCHART_9" hidden="1">#N/A</definedName>
    <definedName name="_84__123Graph_CQRE_S_BY_CO." hidden="1">#REF!</definedName>
    <definedName name="_84__123Graph_DCHART_6" hidden="1">#REF!</definedName>
    <definedName name="_84__123Graph_DCONTRACT_BY_B_U" hidden="1">#REF!</definedName>
    <definedName name="_84__123Graph_EQRE_S_BY_CO." hidden="1">#REF!</definedName>
    <definedName name="_84__FDSAUDITLINK__" localSheetId="2" hidden="1">{"fdsup://IBCentral/FAT Viewer?action=UPDATE&amp;creator=factset&amp;DOC_NAME=fat:reuters_qtrly_source_window.fat&amp;display_string=Audit&amp;DYN_ARGS=TRUE&amp;VAR:ID1=49373210&amp;VAR:RCODE=AITL&amp;VAR:SDATE=20070999&amp;VAR:FREQ=Quarterly&amp;VAR:RELITEM=RP&amp;VAR:CURRENCY=USD&amp;VAR:CURRSOURCE","=EXSHARE&amp;VAR:NATFREQ=QUARTERLY&amp;VAR:RFIELD=FINALIZED&amp;VAR:DB_TYPE=&amp;VAR:UNITS=M&amp;window=popup&amp;width=450&amp;height=300&amp;START_MAXIMIZED=FALSE"}</definedName>
    <definedName name="_84__FDSAUDITLINK__" hidden="1">{"fdsup://Directions/FactSet Auditing Viewer?action=AUDIT_VALUE&amp;DB=129&amp;ID1=68212S10&amp;VALUEID=02001&amp;SDATE=200903&amp;PERIODTYPE=QTR_STD&amp;SCFT=3&amp;window=popup_no_bar&amp;width=385&amp;height=120&amp;START_MAXIMIZED=FALSE&amp;creator=factset&amp;display_string=Audit"}</definedName>
    <definedName name="_84__FDSAUDITLINK___1" localSheetId="2" hidden="1">{"fdsup://Directions/FactSet Auditing Viewer?action=AUDIT_VALUE&amp;DB=129&amp;ID1=68212S10&amp;VALUEID=02001&amp;SDATE=200903&amp;PERIODTYPE=QTR_STD&amp;SCFT=3&amp;window=popup_no_bar&amp;width=385&amp;height=120&amp;START_MAXIMIZED=FALSE&amp;creator=factset&amp;display_string=Audit"}</definedName>
    <definedName name="_84__FDSAUDITLINK___1" hidden="1">{"fdsup://Directions/FactSet Auditing Viewer?action=AUDIT_VALUE&amp;DB=129&amp;ID1=68212S10&amp;VALUEID=02001&amp;SDATE=200903&amp;PERIODTYPE=QTR_STD&amp;SCFT=3&amp;window=popup_no_bar&amp;width=385&amp;height=120&amp;START_MAXIMIZED=FALSE&amp;creator=factset&amp;display_string=Audit"}</definedName>
    <definedName name="_840________123Graph_XCHART_2" hidden="1">#REF!</definedName>
    <definedName name="_840__123Graph_XCHART_8" hidden="1">#REF!</definedName>
    <definedName name="_84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840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841________123Graph_XCHART_3" hidden="1">#REF!</definedName>
    <definedName name="_841__FDSAUDITLINK__" localSheetId="2">{"fdsup://directions/FAT Viewer?action=UPDATE&amp;creator=factset&amp;DYN_ARGS=TRUE&amp;DOC_NAME=FAT:FQL_AUDITING_CLIENT_TEMPLATE.FAT&amp;display_string=Audit&amp;VAR:KEY=BWBYDQLCLE&amp;VAR:QUERY=KEZTTF9ORVRfSU5DKE5PVyxOT1csRlNBLCxVU0QpQEZGX05FVF9JTkMoTFRNUywwLCwsLFVTRCkp&amp;WINDOW=F","IRST_POPUP&amp;HEIGHT=450&amp;WIDTH=450&amp;START_MAXIMIZED=FALSE&amp;VAR:CALENDAR=US&amp;VAR:SYMBOL=VSNT&amp;VAR:INDEX=0"}</definedName>
    <definedName name="_841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842________123Graph_XCHART_4" hidden="1">#REF!</definedName>
    <definedName name="_842__FDSAUDITLINK__" localSheetId="2">{"fdsup://directions/FAT Viewer?action=UPDATE&amp;creator=factset&amp;DYN_ARGS=TRUE&amp;DOC_NAME=FAT:FQL_AUDITING_CLIENT_TEMPLATE.FAT&amp;display_string=Audit&amp;VAR:KEY=VGPEPGTGJS&amp;VAR:QUERY=KEZTTF9ORVRfSU5DKE5PVyxOT1csRlNBLCxVU0QpQEZGX05FVF9JTkMoTFRNUywwLCwsLFVTRCkp&amp;WINDOW=F","IRST_POPUP&amp;HEIGHT=450&amp;WIDTH=450&amp;START_MAXIMIZED=FALSE&amp;VAR:CALENDAR=US&amp;VAR:SYMBOL=UNFY&amp;VAR:INDEX=0"}</definedName>
    <definedName name="_842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843________123Graph_XCHART_5" hidden="1">#REF!</definedName>
    <definedName name="_84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843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844________123Graph_XCHART_6" hidden="1">#REF!</definedName>
    <definedName name="_84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844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845________123Graph_XCHART_7" hidden="1">#REF!</definedName>
    <definedName name="_84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45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846________123Graph_XCHART_8" hidden="1">#REF!</definedName>
    <definedName name="_84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46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847__________123Graph_ACHART_1" hidden="1">#REF!</definedName>
    <definedName name="_847________123Graph_XCHART_9" hidden="1">#REF!</definedName>
    <definedName name="_847__123Graph_XCHART_9" hidden="1">#REF!</definedName>
    <definedName name="_84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847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848__________123Graph_ACHART_10" hidden="1">#REF!</definedName>
    <definedName name="_848_______123Graph_ACHART_1" hidden="1">#REF!</definedName>
    <definedName name="_84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848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849__________123Graph_ACHART_11" hidden="1">#REF!</definedName>
    <definedName name="_849_______123Graph_ACHART_10" hidden="1">#REF!</definedName>
    <definedName name="_84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49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85____________________123Graph_ACHART_17" hidden="1">#REF!</definedName>
    <definedName name="_85_________________123Graph_ACHART_16" hidden="1">#REF!</definedName>
    <definedName name="_85_____123Graph_ACHART_15" hidden="1">#REF!</definedName>
    <definedName name="_85_____123Graph_ACHART_16" hidden="1">#REF!</definedName>
    <definedName name="_85__123Graph_BCHART_2A" hidden="1">#REF!</definedName>
    <definedName name="_85__123Graph_C_Chart_1A" hidden="1">#REF!</definedName>
    <definedName name="_85__123Graph_CINVAR_A" hidden="1">#N/A</definedName>
    <definedName name="_85__123Graph_CSS5_A" hidden="1">#REF!</definedName>
    <definedName name="_85__FDSAUDITLINK__" localSheetId="2" hidden="1">{"fdsup://IBCentral/FAT Viewer?action=UPDATE&amp;creator=factset&amp;DOC_NAME=fat:reuters_annual_source_window.fat&amp;display_string=Audit&amp;DYN_ARGS=TRUE&amp;VAR:ID1=49373210&amp;VAR:RCODE=AACR&amp;VAR:SDATE=20051299&amp;VAR:FREQ=Y&amp;VAR:RELITEM=RP&amp;VAR:CURRENCY=USD&amp;VAR:CURRSOURCE=EXSHAR","E&amp;VAR:NATFREQ=ANNUAL&amp;VAR:RFIELD=FINALIZED&amp;VAR:DB_TYPE=&amp;VAR:UNITS=M&amp;window=popup&amp;width=450&amp;height=300&amp;START_MAXIMIZED=FALSE"}</definedName>
    <definedName name="_85__FDSAUDITLINK__" hidden="1">{"fdsup://Directions/FactSet Auditing Viewer?action=AUDIT_VALUE&amp;DB=129&amp;ID1=45666Q10&amp;VALUEID=02001&amp;SDATE=201102&amp;PERIODTYPE=QTR_STD&amp;SCFT=3&amp;window=popup_no_bar&amp;width=385&amp;height=120&amp;START_MAXIMIZED=FALSE&amp;creator=factset&amp;display_string=Audit"}</definedName>
    <definedName name="_85__FDSAUDITLINK___1" localSheetId="2" hidden="1">{"fdsup://Directions/FactSet Auditing Viewer?action=AUDIT_VALUE&amp;DB=129&amp;ID1=45666Q10&amp;VALUEID=02001&amp;SDATE=201102&amp;PERIODTYPE=QTR_STD&amp;SCFT=3&amp;window=popup_no_bar&amp;width=385&amp;height=120&amp;START_MAXIMIZED=FALSE&amp;creator=factset&amp;display_string=Audit"}</definedName>
    <definedName name="_85__FDSAUDITLINK___1" hidden="1">{"fdsup://Directions/FactSet Auditing Viewer?action=AUDIT_VALUE&amp;DB=129&amp;ID1=45666Q10&amp;VALUEID=02001&amp;SDATE=201102&amp;PERIODTYPE=QTR_STD&amp;SCFT=3&amp;window=popup_no_bar&amp;width=385&amp;height=120&amp;START_MAXIMIZED=FALSE&amp;creator=factset&amp;display_string=Audit"}</definedName>
    <definedName name="_850__________123Graph_ACHART_12" hidden="1">#REF!</definedName>
    <definedName name="_850_______123Graph_ACHART_11" hidden="1">#REF!</definedName>
    <definedName name="_85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50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851__________123Graph_ACHART_13" hidden="1">#REF!</definedName>
    <definedName name="_851_______123Graph_ACHART_12" hidden="1">#REF!</definedName>
    <definedName name="_851__FDSAUDITLINK__" localSheetId="2">{"fdsup://directions/FAT Viewer?action=UPDATE&amp;creator=factset&amp;DYN_ARGS=TRUE&amp;DOC_NAME=FAT:FQL_AUDITING_CLIENT_TEMPLATE.FAT&amp;display_string=Audit&amp;VAR:KEY=XSVQREXUTU&amp;VAR:QUERY=KEZTTF9ORVRfSU5DKE5PVyxOT1csRlNBLCxVU0QpQEZGX05FVF9JTkMoTFRNUywwLCwsLFVTRCkp&amp;WINDOW=F","IRST_POPUP&amp;HEIGHT=450&amp;WIDTH=450&amp;START_MAXIMIZED=FALSE&amp;VAR:CALENDAR=US&amp;VAR:SYMBOL=PEGA&amp;VAR:INDEX=0"}</definedName>
    <definedName name="_851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852__________123Graph_ACHART_14" hidden="1">#REF!</definedName>
    <definedName name="_852_______123Graph_ACHART_13" hidden="1">#REF!</definedName>
    <definedName name="_852__FDSAUDITLINK__" localSheetId="2">{"fdsup://directions/FAT Viewer?action=UPDATE&amp;creator=factset&amp;DYN_ARGS=TRUE&amp;DOC_NAME=FAT:FQL_AUDITING_CLIENT_TEMPLATE.FAT&amp;display_string=Audit&amp;VAR:KEY=LYTOBSDKPW&amp;VAR:QUERY=KEZTTF9ORVRfSU5DKE5PVyxOT1csRlNBLCxVU0QpQEZGX05FVF9JTkMoTFRNUywwLCwsLFVTRCkp&amp;WINDOW=F","IRST_POPUP&amp;HEIGHT=450&amp;WIDTH=450&amp;START_MAXIMIZED=FALSE&amp;VAR:CALENDAR=US&amp;VAR:SYMBOL=SWI&amp;VAR:INDEX=0"}</definedName>
    <definedName name="_852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853__________123Graph_ACHART_15" hidden="1">#REF!</definedName>
    <definedName name="_853_______123Graph_ACHART_14" hidden="1">#REF!</definedName>
    <definedName name="_85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53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854__________123Graph_ACHART_16" hidden="1">#REF!</definedName>
    <definedName name="_854_______123Graph_ACHART_15" hidden="1">#REF!</definedName>
    <definedName name="_85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54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855__________123Graph_ACHART_17" hidden="1">#REF!</definedName>
    <definedName name="_855_______123Graph_ACHART_16" hidden="1">#REF!</definedName>
    <definedName name="_85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855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856__________123Graph_ACHART_18" hidden="1">#REF!</definedName>
    <definedName name="_856_______123Graph_ACHART_17" hidden="1">#REF!</definedName>
    <definedName name="_856__FDSAUDITLINK__" localSheetId="2">{"fdsup://directions/FAT Viewer?action=UPDATE&amp;creator=factset&amp;DYN_ARGS=TRUE&amp;DOC_NAME=FAT:FQL_AUDITING_CLIENT_TEMPLATE.FAT&amp;display_string=Audit&amp;VAR:KEY=JEXITOHULA&amp;VAR:QUERY=KEZTTF9ORVRfSU5DKE5PVyxOT1csRlNBLCxVU0QpQEZGX05FVF9JTkMoTFRNUywwLCwsLFVTRCkp&amp;WINDOW=F","IRST_POPUP&amp;HEIGHT=450&amp;WIDTH=450&amp;START_MAXIMIZED=FALSE&amp;VAR:CALENDAR=US&amp;VAR:SYMBOL=TIBX&amp;VAR:INDEX=0"}</definedName>
    <definedName name="_856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857__________123Graph_ACHART_2" hidden="1">#REF!</definedName>
    <definedName name="_857_______123Graph_ACHART_18" hidden="1">#REF!</definedName>
    <definedName name="_857__FDSAUDITLINK__" localSheetId="2">{"fdsup://directions/FAT Viewer?action=UPDATE&amp;creator=factset&amp;DYN_ARGS=TRUE&amp;DOC_NAME=FAT:FQL_AUDITING_CLIENT_TEMPLATE.FAT&amp;display_string=Audit&amp;VAR:KEY=ZALSBCXITK&amp;VAR:QUERY=KEZTTF9ORVRfSU5DKE5PVyxOT1csRlNBLCxVU0QpQEZGX05FVF9JTkMoTFRNUywwLCwsLFVTRCkp&amp;WINDOW=F","IRST_POPUP&amp;HEIGHT=450&amp;WIDTH=450&amp;START_MAXIMIZED=FALSE&amp;VAR:CALENDAR=US&amp;VAR:SYMBOL=NOVL&amp;VAR:INDEX=0"}</definedName>
    <definedName name="_857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858__________123Graph_ACHART_3" hidden="1">#REF!</definedName>
    <definedName name="_858_______123Graph_ACHART_2" hidden="1">#REF!</definedName>
    <definedName name="_85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58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859__________123Graph_ACHART_4" hidden="1">#REF!</definedName>
    <definedName name="_859_______123Graph_ACHART_3" hidden="1">#REF!</definedName>
    <definedName name="_85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859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86____________________123Graph_ACHART_18" hidden="1">#REF!</definedName>
    <definedName name="_86_________________123Graph_ACHART_17" hidden="1">#REF!</definedName>
    <definedName name="_86_________0Swvu.Pag" hidden="1">#REF!</definedName>
    <definedName name="_86_____123Graph_ACHART_12" hidden="1">#REF!</definedName>
    <definedName name="_86_____123Graph_ACHART_16" hidden="1">#REF!</definedName>
    <definedName name="_86_____123Graph_ACHART_17" hidden="1">#REF!</definedName>
    <definedName name="_86__123Graph_CChart_1" hidden="1">#REF!</definedName>
    <definedName name="_86__123Graph_CSS5_A" hidden="1">#N/A</definedName>
    <definedName name="_86__123Graph_DCHART_7" hidden="1">#REF!</definedName>
    <definedName name="_86__123Graph_LBL_BCHART_3" hidden="1">#REF!</definedName>
    <definedName name="_86__FDSAUDITLINK__" localSheetId="2">{"fdsup://directions/FAT Viewer?action=UPDATE&amp;creator=factset&amp;DYN_ARGS=TRUE&amp;DOC_NAME=FAT:FQL_AUDITING_CLIENT_TEMPLATE.FAT&amp;display_string=Audit&amp;VAR:KEY=YTOVWRYTYZ&amp;VAR:QUERY=KEZTTF9ORVRfSU5DKE5PVyxOT1csRlNBLCxVU0QpQEZGX05FVF9JTkMoTFRNUywwLCwsLFVTRCkp&amp;WINDOW=F","IRST_POPUP&amp;HEIGHT=450&amp;WIDTH=450&amp;START_MAXIMIZED=FALSE&amp;VAR:CALENDAR=US&amp;VAR:SYMBOL=DVOX&amp;VAR:INDEX=0"}</definedName>
    <definedName name="_86__FDSAUDITLINK__" hidden="1">{"fdsup://Directions/FactSet Auditing Viewer?action=AUDIT_VALUE&amp;DB=129&amp;ID1=75657710&amp;VALUEID=02001&amp;SDATE=201101&amp;PERIODTYPE=QTR_STD&amp;SCFT=3&amp;window=popup_no_bar&amp;width=385&amp;height=120&amp;START_MAXIMIZED=FALSE&amp;creator=factset&amp;display_string=Audit"}</definedName>
    <definedName name="_86__FDSAUDITLINK___1" localSheetId="2" hidden="1">{"fdsup://Directions/FactSet Auditing Viewer?action=AUDIT_VALUE&amp;DB=129&amp;ID1=75657710&amp;VALUEID=02001&amp;SDATE=201101&amp;PERIODTYPE=QTR_STD&amp;SCFT=3&amp;window=popup_no_bar&amp;width=385&amp;height=120&amp;START_MAXIMIZED=FALSE&amp;creator=factset&amp;display_string=Audit"}</definedName>
    <definedName name="_86__FDSAUDITLINK___1" hidden="1">{"fdsup://Directions/FactSet Auditing Viewer?action=AUDIT_VALUE&amp;DB=129&amp;ID1=75657710&amp;VALUEID=02001&amp;SDATE=201101&amp;PERIODTYPE=QTR_STD&amp;SCFT=3&amp;window=popup_no_bar&amp;width=385&amp;height=120&amp;START_MAXIMIZED=FALSE&amp;creator=factset&amp;display_string=Audit"}</definedName>
    <definedName name="_860__________123Graph_ACHART_5" hidden="1">#REF!</definedName>
    <definedName name="_860_______123Graph_ACHART_4" hidden="1">#REF!</definedName>
    <definedName name="_86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860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861__________123Graph_ACHART_6" hidden="1">#REF!</definedName>
    <definedName name="_861_______123Graph_ACHART_5" hidden="1">#REF!</definedName>
    <definedName name="_86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61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862__________123Graph_ACHART_7" hidden="1">#REF!</definedName>
    <definedName name="_862_______123Graph_ACHART_6" hidden="1">#REF!</definedName>
    <definedName name="_86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62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863__________123Graph_ACHART_8" hidden="1">#REF!</definedName>
    <definedName name="_863_______123Graph_ACHART_7" hidden="1">#REF!</definedName>
    <definedName name="_863__FDSAUDITLINK__" localSheetId="2">{"fdsup://directions/FAT Viewer?action=UPDATE&amp;creator=factset&amp;DYN_ARGS=TRUE&amp;DOC_NAME=FAT:FQL_AUDITING_CLIENT_TEMPLATE.FAT&amp;display_string=Audit&amp;VAR:KEY=CDQLMNYZI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Y&amp;VAR:INDEX=0"}</definedName>
    <definedName name="_863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864__________123Graph_ACHART_9" hidden="1">#REF!</definedName>
    <definedName name="_864_______123Graph_ACHART_8" hidden="1">#REF!</definedName>
    <definedName name="_864__FDSAUDITLINK__" localSheetId="2">{"fdsup://directions/FAT Viewer?action=UPDATE&amp;creator=factset&amp;DYN_ARGS=TRUE&amp;DOC_NAME=FAT:FQL_AUDITING_CLIENT_TEMPLATE.FAT&amp;display_string=Audit&amp;VAR:KEY=FGRCRCTYX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SNT&amp;VAR:INDEX=0"}</definedName>
    <definedName name="_864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865__________123Graph_BCHART_1" hidden="1">#REF!</definedName>
    <definedName name="_865_______123Graph_ACHART_9" hidden="1">#REF!</definedName>
    <definedName name="_865__FDSAUDITLINK__" localSheetId="2">{"fdsup://directions/FAT Viewer?action=UPDATE&amp;creator=factset&amp;DYN_ARGS=TRUE&amp;DOC_NAME=FAT:FQL_AUDITING_CLIENT_TEMPLATE.FAT&amp;display_string=Audit&amp;VAR:KEY=TGRMPCDQP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NFY&amp;VAR:INDEX=0"}</definedName>
    <definedName name="_865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866__________123Graph_BCHART_17" hidden="1">#REF!</definedName>
    <definedName name="_866_______123Graph_BCHART_1" hidden="1">#REF!</definedName>
    <definedName name="_86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66__FDSAUDITLINK__" hidden="1">{"fdsup://directions/FAT Viewer?action=UPDATE&amp;creator=factset&amp;DYN_ARGS=TRUE&amp;DOC_NAME=FAT:FQL_AUDITING_CLIENT_TEMPLATE.FAT&amp;display_string=Audit&amp;VAR:KEY=MPCDMRIZAZ&amp;VAR:QUERY=RkZfRU5UUlBSX1ZBTF9EQUlMWSgwLCwsLFVTRCwnRElMJykgLyBGRV9FU1RJTUFURShFQklUKCksTUVBTixBT","k5VQUxfUk9MTCwrMiwwLCwsJyxDVVJSRU5DWT1VU0QsRklYRURSQVRFPU5PLCcp&amp;WINDOW=FIRST_POPUP&amp;HEIGHT=450&amp;WIDTH=450&amp;START_MAXIMIZED=FALSE&amp;VAR:CALENDAR=FIVEDAY&amp;VAR:SYMBOL=0&amp;VAR:INDEX=0"}</definedName>
    <definedName name="_867__________123Graph_BCHART_18" hidden="1">#REF!</definedName>
    <definedName name="_867_______123Graph_BCHART_17" hidden="1">#REF!</definedName>
    <definedName name="_86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867__FDSAUDITLINK__" hidden="1">{"fdsup://directions/FAT Viewer?action=UPDATE&amp;creator=factset&amp;DYN_ARGS=TRUE&amp;DOC_NAME=FAT:FQL_AUDITING_CLIENT_TEMPLATE.FAT&amp;display_string=Audit&amp;VAR:KEY=IFUFUZONSD&amp;VAR:QUERY=RkZfRU5UUlBSX1ZBTF9EQUlMWSgwLCwsLFVTRCwnRElMJykgLyBGRV9FU1RJTUFURShFQklUKCksTUVBTixBT","k5VQUxfUk9MTCwrMSwwLCwsJyxDVVJSRU5DWT1VU0QsRklYRURSQVRFPU5PLCcp&amp;WINDOW=FIRST_POPUP&amp;HEIGHT=450&amp;WIDTH=450&amp;START_MAXIMIZED=FALSE&amp;VAR:CALENDAR=FIVEDAY&amp;VAR:SYMBOL=0&amp;VAR:INDEX=0"}</definedName>
    <definedName name="_868__________123Graph_BCHART_2" hidden="1">#REF!</definedName>
    <definedName name="_868_______123Graph_BCHART_18" hidden="1">#REF!</definedName>
    <definedName name="_86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868__FDSAUDITLINK__" hidden="1">{"fdsup://directions/FAT Viewer?action=UPDATE&amp;creator=factset&amp;DYN_ARGS=TRUE&amp;DOC_NAME=FAT:FQL_AUDITING_CLIENT_TEMPLATE.FAT&amp;display_string=Audit&amp;VAR:KEY=CVOVGPSROZ&amp;VAR:QUERY=RkZfRU5UUlBSX1ZBTF9EQUlMWSgwLCwsLFVTRCwnRElMJykgLyBGRl9FQklUX09QRVIoTU9OLDAsLCwsVVNEK","Q==&amp;WINDOW=FIRST_POPUP&amp;HEIGHT=450&amp;WIDTH=450&amp;START_MAXIMIZED=FALSE&amp;VAR:CALENDAR=FIVEDAY&amp;VAR:SYMBOL=0&amp;VAR:INDEX=0"}</definedName>
    <definedName name="_869__________123Graph_BCHART_3" hidden="1">#REF!</definedName>
    <definedName name="_869_______123Graph_BCHART_2" hidden="1">#REF!</definedName>
    <definedName name="_86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69__FDSAUDITLINK__" hidden="1">{"fdsup://directions/FAT Viewer?action=UPDATE&amp;creator=factset&amp;DYN_ARGS=TRUE&amp;DOC_NAME=FAT:FQL_AUDITING_CLIENT_TEMPLATE.FAT&amp;display_string=Audit&amp;VAR:KEY=APIXWVSNML&amp;VAR:QUERY=RkZfRU5UUlBSX1ZBTF9EQUlMWSgwLCwsLFVTRCwnRElMJykgLyBGRV9FU1RJTUFURShTQUxFUygpLE1FQU4sQ","U5OVUFMX1JPTEwsKzIsMCwsLCcsQ1VSUkVOQ1k9VVNELEZJWEVEUkFURT1OTywnKQ==&amp;WINDOW=FIRST_POPUP&amp;HEIGHT=450&amp;WIDTH=450&amp;START_MAXIMIZED=FALSE&amp;VAR:CALENDAR=FIVEDAY&amp;VAR:SYMBOL=0&amp;VAR:INDEX=0"}</definedName>
    <definedName name="_87____________________123Graph_ACHART_2" hidden="1">#REF!</definedName>
    <definedName name="_87_________________123Graph_ACHART_18" hidden="1">#REF!</definedName>
    <definedName name="_87________0ACwvu.Pag" hidden="1">#REF!</definedName>
    <definedName name="_87_____123Graph_ACHART_17" hidden="1">#REF!</definedName>
    <definedName name="_87_____123Graph_ACHART_18" hidden="1">#REF!</definedName>
    <definedName name="_87__123Graph_BCHART_3" hidden="1">#REF!</definedName>
    <definedName name="_87__123Graph_CCHART_10" hidden="1">#REF!</definedName>
    <definedName name="_87__123Graph_CSS6_A" hidden="1">#N/A</definedName>
    <definedName name="_87__123Graph_ESUPPLIES_BY_B_U" hidden="1">#REF!</definedName>
    <definedName name="_87__FDSAUDITLINK__" localSheetId="2" hidden="1">{"fdsup://IBCentral/FAT Viewer?action=UPDATE&amp;creator=factset&amp;DOC_NAME=fat:reuters_annual_source_window.fat&amp;display_string=Audit&amp;DYN_ARGS=TRUE&amp;VAR:ID1=49373210&amp;VAR:RCODE=AACR&amp;VAR:SDATE=20071299&amp;VAR:FREQ=Y&amp;VAR:RELITEM=RP&amp;VAR:CURRENCY=USD&amp;VAR:CURRSOURCE=EXSHAR","E&amp;VAR:NATFREQ=ANNUAL&amp;VAR:RFIELD=FINALIZED&amp;VAR:DB_TYPE=&amp;VAR:UNITS=M&amp;window=popup&amp;width=450&amp;height=300&amp;START_MAXIMIZED=FALSE"}</definedName>
    <definedName name="_87__FDSAUDITLINK__" hidden="1">{"fdsup://Directions/FactSet Auditing Viewer?action=AUDIT_VALUE&amp;DB=129&amp;ID1=79466L30&amp;VALUEID=02001&amp;SDATE=201101&amp;PERIODTYPE=QTR_STD&amp;SCFT=3&amp;window=popup_no_bar&amp;width=385&amp;height=120&amp;START_MAXIMIZED=FALSE&amp;creator=factset&amp;display_string=Audit"}</definedName>
    <definedName name="_87__FDSAUDITLINK___1" localSheetId="2" hidden="1">{"fdsup://Directions/FactSet Auditing Viewer?action=AUDIT_VALUE&amp;DB=129&amp;ID1=79466L30&amp;VALUEID=02001&amp;SDATE=201101&amp;PERIODTYPE=QTR_STD&amp;SCFT=3&amp;window=popup_no_bar&amp;width=385&amp;height=120&amp;START_MAXIMIZED=FALSE&amp;creator=factset&amp;display_string=Audit"}</definedName>
    <definedName name="_87__FDSAUDITLINK___1" hidden="1">{"fdsup://Directions/FactSet Auditing Viewer?action=AUDIT_VALUE&amp;DB=129&amp;ID1=79466L30&amp;VALUEID=02001&amp;SDATE=201101&amp;PERIODTYPE=QTR_STD&amp;SCFT=3&amp;window=popup_no_bar&amp;width=385&amp;height=120&amp;START_MAXIMIZED=FALSE&amp;creator=factset&amp;display_string=Audit"}</definedName>
    <definedName name="_870__________123Graph_BCHART_4" hidden="1">#REF!</definedName>
    <definedName name="_870_______123Graph_BCHART_3" hidden="1">#REF!</definedName>
    <definedName name="_87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70__FDSAUDITLINK__" hidden="1">{"fdsup://directions/FAT Viewer?action=UPDATE&amp;creator=factset&amp;DYN_ARGS=TRUE&amp;DOC_NAME=FAT:FQL_AUDITING_CLIENT_TEMPLATE.FAT&amp;display_string=Audit&amp;VAR:KEY=EDMXENALUD&amp;VAR:QUERY=RkZfRU5UUlBSX1ZBTF9EQUlMWSgwLCwsLFVTRCwnRElMJykgLyBGRV9FU1RJTUFURShFQklUREEsTUVBTixBT","k5VQUxfUk9MTCwrMSwwLCwsJyxDVVJSRU5DWT1VU0QsRklYRURSQVRFPU5PLCcp&amp;WINDOW=FIRST_POPUP&amp;HEIGHT=450&amp;WIDTH=450&amp;START_MAXIMIZED=FALSE&amp;VAR:CALENDAR=FIVEDAY&amp;VAR:SYMBOL=0&amp;VAR:INDEX=0"}</definedName>
    <definedName name="_871__________123Graph_BCHART_5" hidden="1">#REF!</definedName>
    <definedName name="_871_______123Graph_BCHART_4" hidden="1">#REF!</definedName>
    <definedName name="_87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871__FDSAUDITLINK__" hidden="1">{"fdsup://directions/FAT Viewer?action=UPDATE&amp;creator=factset&amp;DYN_ARGS=TRUE&amp;DOC_NAME=FAT:FQL_AUDITING_CLIENT_TEMPLATE.FAT&amp;display_string=Audit&amp;VAR:KEY=KREFMRYLKH&amp;VAR:QUERY=RkZfRU5UUlBSX1ZBTF9EQUlMWSgwLCwsLFVTRCwnRElMJykgLyBGRl9FQklUREFfT1BFUihNT04sMCwsLCxVU","0Qp&amp;WINDOW=FIRST_POPUP&amp;HEIGHT=450&amp;WIDTH=450&amp;START_MAXIMIZED=FALSE&amp;VAR:CALENDAR=FIVEDAY&amp;VAR:SYMBOL=0&amp;VAR:INDEX=0"}</definedName>
    <definedName name="_872__________123Graph_BCHART_6" hidden="1">#REF!</definedName>
    <definedName name="_872_______123Graph_BCHART_5" hidden="1">#REF!</definedName>
    <definedName name="_87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872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873__________123Graph_BCHART_7" hidden="1">#REF!</definedName>
    <definedName name="_873_______123Graph_BCHART_6" hidden="1">#REF!</definedName>
    <definedName name="_87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73__FDSAUDITLINK__" hidden="1">{"fdsup://directions/FAT Viewer?action=UPDATE&amp;creator=factset&amp;DYN_ARGS=TRUE&amp;DOC_NAME=FAT:FQL_AUDITING_CLIENT_TEMPLATE.FAT&amp;display_string=Audit&amp;VAR:KEY=QLMRCPQLQB&amp;VAR:QUERY=RkZfRU5UUlBSX1ZBTF9EQUlMWSgwLCwsLFVTRCwnRElMJyk=&amp;WINDOW=FIRST_POPUP&amp;HEIGHT=450&amp;WIDTH=","450&amp;START_MAXIMIZED=FALSE&amp;VAR:CALENDAR=FIVEDAY&amp;VAR:INDEX=0"}</definedName>
    <definedName name="_874__________123Graph_BCHART_8" hidden="1">#REF!</definedName>
    <definedName name="_874_______123Graph_BCHART_7" hidden="1">#REF!</definedName>
    <definedName name="_874__FDSAUDITLINK__" localSheetId="2">{"fdsup://directions/FAT Viewer?action=UPDATE&amp;creator=factset&amp;DYN_ARGS=TRUE&amp;DOC_NAME=FAT:FQL_AUDITING_CLIENT_TEMPLATE.FAT&amp;display_string=Audit&amp;VAR:KEY=LSZIZGVUX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EGA&amp;VAR:INDEX=0"}</definedName>
    <definedName name="_874__FDSAUDITLINK__" hidden="1">{"fdsup://directions/FAT Viewer?action=UPDATE&amp;creator=factset&amp;DYN_ARGS=TRUE&amp;DOC_NAME=FAT:FQL_AUDITING_CLIENT_TEMPLATE.FAT&amp;display_string=Audit&amp;VAR:KEY=MNMXCDKLSH&amp;VAR:QUERY=RkZfREVCVChBTk4sMCwsLCxVU0Qp&amp;WINDOW=FIRST_POPUP&amp;HEIGHT=450&amp;WIDTH=450&amp;START_MAXIMIZED=","FALSE&amp;VAR:CALENDAR=FIVEDAY&amp;VAR:INDEX=0"}</definedName>
    <definedName name="_875__________123Graph_CCHART_1" hidden="1">#REF!</definedName>
    <definedName name="_875_______123Graph_BCHART_8" hidden="1">#REF!</definedName>
    <definedName name="_875__FDSAUDITLINK__" localSheetId="2">{"fdsup://directions/FAT Viewer?action=UPDATE&amp;creator=factset&amp;DYN_ARGS=TRUE&amp;DOC_NAME=FAT:FQL_AUDITING_CLIENT_TEMPLATE.FAT&amp;display_string=Audit&amp;VAR:KEY=NIBWRUXAT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WI&amp;VAR:INDEX=0"}</definedName>
    <definedName name="_875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876__________123Graph_CCHART_2" hidden="1">#REF!</definedName>
    <definedName name="_876_______123Graph_CCHART_1" hidden="1">#REF!</definedName>
    <definedName name="_87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876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877__________123Graph_CCHART_3" hidden="1">#REF!</definedName>
    <definedName name="_877_______123Graph_CCHART_2" hidden="1">#REF!</definedName>
    <definedName name="_87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77__FDSAUDITLINK__" hidden="1">{"fdsup://directions/FAT Viewer?action=UPDATE&amp;creator=factset&amp;DYN_ARGS=TRUE&amp;DOC_NAME=FAT:FQL_AUDITING_CLIENT_TEMPLATE.FAT&amp;display_string=Audit&amp;VAR:KEY=QLMRCPQLQB&amp;VAR:QUERY=RkZfRU5UUlBSX1ZBTF9EQUlMWSgwLCwsLFVTRCwnRElMJyk=&amp;WINDOW=FIRST_POPUP&amp;HEIGHT=450&amp;WIDTH=","450&amp;START_MAXIMIZED=FALSE&amp;VAR:CALENDAR=FIVEDAY&amp;VAR:INDEX=0"}</definedName>
    <definedName name="_878__________123Graph_CCHART_4" hidden="1">#REF!</definedName>
    <definedName name="_878_______123Graph_CCHART_3" hidden="1">#REF!</definedName>
    <definedName name="_87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78__FDSAUDITLINK__" hidden="1">{"fdsup://directions/FAT Viewer?action=UPDATE&amp;creator=factset&amp;DYN_ARGS=TRUE&amp;DOC_NAME=FAT:FQL_AUDITING_CLIENT_TEMPLATE.FAT&amp;display_string=Audit&amp;VAR:KEY=MNMXCDKLSH&amp;VAR:QUERY=RkZfREVCVChBTk4sMCwsLCxVU0Qp&amp;WINDOW=FIRST_POPUP&amp;HEIGHT=450&amp;WIDTH=450&amp;START_MAXIMIZED=","FALSE&amp;VAR:CALENDAR=FIVEDAY&amp;VAR:INDEX=0"}</definedName>
    <definedName name="_879__________123Graph_CCHART_5" hidden="1">#REF!</definedName>
    <definedName name="_879_______123Graph_CCHART_4" hidden="1">#REF!</definedName>
    <definedName name="_879__FDSAUDITLINK__" localSheetId="2">{"fdsup://directions/FAT Viewer?action=UPDATE&amp;creator=factset&amp;DYN_ARGS=TRUE&amp;DOC_NAME=FAT:FQL_AUDITING_CLIENT_TEMPLATE.FAT&amp;display_string=Audit&amp;VAR:KEY=DAFQFMBSP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IBX&amp;VAR:INDEX=0"}</definedName>
    <definedName name="_879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88____________________123Graph_ACHART_3" hidden="1">#REF!</definedName>
    <definedName name="_88_________________123Graph_ACHART_2" hidden="1">#REF!</definedName>
    <definedName name="_88__________0ACwvu.Pag" hidden="1">#REF!</definedName>
    <definedName name="_88________0Swvu.Pag" hidden="1">#REF!</definedName>
    <definedName name="_88_____123Graph_ACHART_13" hidden="1">#REF!</definedName>
    <definedName name="_88_____123Graph_ACHART_18" hidden="1">#REF!</definedName>
    <definedName name="_88_____123Graph_ACHART_2" hidden="1">#REF!</definedName>
    <definedName name="_88__123Graph_BCHART_5" hidden="1">#REF!</definedName>
    <definedName name="_88__123Graph_CCHART_11" hidden="1">#REF!</definedName>
    <definedName name="_88__123Graph_CSENS_COMPARISON" hidden="1">#REF!</definedName>
    <definedName name="_88__123Graph_CSS6_B" hidden="1">#N/A</definedName>
    <definedName name="_88__123Graph_DCHART_8" hidden="1">#REF!</definedName>
    <definedName name="_88__123Graph_DQRE_S_BY_CO." hidden="1">#REF!</definedName>
    <definedName name="_88__FDSAUDITLINK__" localSheetId="2" hidden="1">{"fdsup://IBCentral/FAT Viewer?action=UPDATE&amp;creator=factset&amp;DOC_NAME=fat:reuters_qtrly_source_window.fat&amp;display_string=Audit&amp;DYN_ARGS=TRUE&amp;VAR:ID1=49373210&amp;VAR:RCODE=AACR&amp;VAR:SDATE=20070999&amp;VAR:FREQ=Quarterly&amp;VAR:RELITEM=RP&amp;VAR:CURRENCY=USD&amp;VAR:CURRSOURCE","=EXSHARE&amp;VAR:NATFREQ=QUARTERLY&amp;VAR:RFIELD=FINALIZED&amp;VAR:DB_TYPE=&amp;VAR:UNITS=M&amp;window=popup&amp;width=450&amp;height=300&amp;START_MAXIMIZED=FALSE"}</definedName>
    <definedName name="_88__FDSAUDITLINK__" hidden="1">{"fdsup://Directions/FactSet Auditing Viewer?action=AUDIT_VALUE&amp;DB=129&amp;ID1=G0260210&amp;VALUEID=02001&amp;SDATE=201103&amp;PERIODTYPE=QTR_STD&amp;SCFT=3&amp;window=popup_no_bar&amp;width=385&amp;height=120&amp;START_MAXIMIZED=FALSE&amp;creator=factset&amp;display_string=Audit"}</definedName>
    <definedName name="_88__FDSAUDITLINK___1" localSheetId="2" hidden="1">{"fdsup://Directions/FactSet Auditing Viewer?action=AUDIT_VALUE&amp;DB=129&amp;ID1=G0260210&amp;VALUEID=02001&amp;SDATE=201103&amp;PERIODTYPE=QTR_STD&amp;SCFT=3&amp;window=popup_no_bar&amp;width=385&amp;height=120&amp;START_MAXIMIZED=FALSE&amp;creator=factset&amp;display_string=Audit"}</definedName>
    <definedName name="_88__FDSAUDITLINK___1" hidden="1">{"fdsup://Directions/FactSet Auditing Viewer?action=AUDIT_VALUE&amp;DB=129&amp;ID1=G0260210&amp;VALUEID=02001&amp;SDATE=201103&amp;PERIODTYPE=QTR_STD&amp;SCFT=3&amp;window=popup_no_bar&amp;width=385&amp;height=120&amp;START_MAXIMIZED=FALSE&amp;creator=factset&amp;display_string=Audit"}</definedName>
    <definedName name="_880__________123Graph_CCHART_6" hidden="1">#REF!</definedName>
    <definedName name="_880_______123Graph_CCHART_5" hidden="1">#REF!</definedName>
    <definedName name="_880__FDSAUDITLINK__" localSheetId="2">{"fdsup://directions/FAT Viewer?action=UPDATE&amp;creator=factset&amp;DYN_ARGS=TRUE&amp;DOC_NAME=FAT:FQL_AUDITING_CLIENT_TEMPLATE.FAT&amp;display_string=Audit&amp;VAR:KEY=XYZGNCJMD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OVL&amp;VAR:INDEX=0"}</definedName>
    <definedName name="_880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881__________123Graph_CCHART_7" hidden="1">#REF!</definedName>
    <definedName name="_881_______123Graph_CCHART_6" hidden="1">#REF!</definedName>
    <definedName name="_88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81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882__________123Graph_CCHART_8" hidden="1">#REF!</definedName>
    <definedName name="_882_______123Graph_CCHART_7" hidden="1">#REF!</definedName>
    <definedName name="_88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82__FDSAUDITLINK__" hidden="1">{"fdsup://directions/FAT Viewer?action=UPDATE&amp;creator=factset&amp;DYN_ARGS=TRUE&amp;DOC_NAME=FAT:FQL_AUDITING_CLIENT_TEMPLATE.FAT&amp;display_string=Audit&amp;VAR:KEY=MNMXCDKLSH&amp;VAR:QUERY=RkZfREVCVChBTk4sMCwsLCxVU0Qp&amp;WINDOW=FIRST_POPUP&amp;HEIGHT=450&amp;WIDTH=450&amp;START_MAXIMIZED=","FALSE&amp;VAR:CALENDAR=FIVEDAY&amp;VAR:INDEX=0"}</definedName>
    <definedName name="_883__________123Graph_DCHART_1" hidden="1">#REF!</definedName>
    <definedName name="_883_______123Graph_CCHART_8" hidden="1">#REF!</definedName>
    <definedName name="_88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883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884__________123Graph_DCHART_2" hidden="1">#REF!</definedName>
    <definedName name="_884_______123Graph_DCHART_1" hidden="1">#REF!</definedName>
    <definedName name="_88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884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885__________123Graph_DCHART_3" hidden="1">#REF!</definedName>
    <definedName name="_885_______123Graph_DCHART_2" hidden="1">#REF!</definedName>
    <definedName name="_88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85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886_______123Graph_DCHART_3" hidden="1">#REF!</definedName>
    <definedName name="_88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86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887__________123Graph_DCHART_5" hidden="1">#REF!</definedName>
    <definedName name="_887_______123Graph_DCHART_4" hidden="1">#REF!</definedName>
    <definedName name="_88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887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888__________123Graph_DCHART_6" hidden="1">#REF!</definedName>
    <definedName name="_888_______123Graph_DCHART_5" hidden="1">#REF!</definedName>
    <definedName name="_888__FDSAUDITLINK__" localSheetId="2">{"fdsup://Directions/FactSet Auditing Viewer?action=AUDIT_VALUE&amp;DB=129&amp;ID1=83416B10&amp;VALUEID=02001&amp;SDATE=201001&amp;PERIODTYPE=QTR_STD&amp;window=popup_no_bar&amp;width=385&amp;height=120&amp;START_MAXIMIZED=FALSE&amp;creator=factset&amp;display_string=Audit"}</definedName>
    <definedName name="_888__FDSAUDITLINK__" hidden="1">{"fdsup://Directions/FactSet Auditing Viewer?action=AUDIT_VALUE&amp;DB=129&amp;ID1=B2PG34&amp;VALUEID=01001&amp;SDATE=2011&amp;PERIODTYPE=ANN_STD&amp;SCFT=3&amp;window=popup_no_bar&amp;width=385&amp;height=120&amp;START_MAXIMIZED=FALSE&amp;creator=factset&amp;display_string=Audit"}</definedName>
    <definedName name="_889__________123Graph_DCHART_7" hidden="1">#REF!</definedName>
    <definedName name="_889_______123Graph_DCHART_6" hidden="1">#REF!</definedName>
    <definedName name="_88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89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89____________________123Graph_ACHART_4" hidden="1">#REF!</definedName>
    <definedName name="_89_________________123Graph_ACHART_3" hidden="1">#REF!</definedName>
    <definedName name="_89_____123Graph_ACHART_2" hidden="1">#REF!</definedName>
    <definedName name="_89_____123Graph_ACHART_3" hidden="1">#REF!</definedName>
    <definedName name="_89__123Graph_CCHART_12" hidden="1">#REF!</definedName>
    <definedName name="_89__123Graph_CSS6_A" hidden="1">#REF!</definedName>
    <definedName name="_89__123Graph_CSS7_A" hidden="1">#N/A</definedName>
    <definedName name="_89__FDSAUDITLINK__" localSheetId="2">{"fdsup://directions/FAT Viewer?action=UPDATE&amp;creator=factset&amp;DYN_ARGS=TRUE&amp;DOC_NAME=FAT:FQL_AUDITING_CLIENT_TEMPLATE.FAT&amp;display_string=Audit&amp;VAR:KEY=MTOFYJWZSR&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IX&amp;VAR:INDEX=0"}</definedName>
    <definedName name="_89__FDSAUDITLINK__" hidden="1">{"fdsup://Directions/FactSet Auditing Viewer?action=AUDIT_VALUE&amp;DB=129&amp;ID1=05276910&amp;VALUEID=02001&amp;SDATE=201101&amp;PERIODTYPE=QTR_STD&amp;SCFT=3&amp;window=popup_no_bar&amp;width=385&amp;height=120&amp;START_MAXIMIZED=FALSE&amp;creator=factset&amp;display_string=Audit"}</definedName>
    <definedName name="_89__FDSAUDITLINK___1" localSheetId="2" hidden="1">{"fdsup://Directions/FactSet Auditing Viewer?action=AUDIT_VALUE&amp;DB=129&amp;ID1=05276910&amp;VALUEID=02001&amp;SDATE=201101&amp;PERIODTYPE=QTR_STD&amp;SCFT=3&amp;window=popup_no_bar&amp;width=385&amp;height=120&amp;START_MAXIMIZED=FALSE&amp;creator=factset&amp;display_string=Audit"}</definedName>
    <definedName name="_89__FDSAUDITLINK___1" hidden="1">{"fdsup://Directions/FactSet Auditing Viewer?action=AUDIT_VALUE&amp;DB=129&amp;ID1=05276910&amp;VALUEID=02001&amp;SDATE=201101&amp;PERIODTYPE=QTR_STD&amp;SCFT=3&amp;window=popup_no_bar&amp;width=385&amp;height=120&amp;START_MAXIMIZED=FALSE&amp;creator=factset&amp;display_string=Audit"}</definedName>
    <definedName name="_890__________123Graph_DCHART_8" hidden="1">#REF!</definedName>
    <definedName name="_890_______123Graph_DCHART_7" hidden="1">#REF!</definedName>
    <definedName name="_89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90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891__________123Graph_ECHART_1" hidden="1">#REF!</definedName>
    <definedName name="_891_______123Graph_DCHART_8" hidden="1">#REF!</definedName>
    <definedName name="_891__FDSAUDITLINK__" localSheetId="2">{"fdsup://Directions/FactSet Auditing Viewer?action=AUDIT_VALUE&amp;DB=129&amp;ID1=88632Q10&amp;VALUEID=02001&amp;SDATE=201001&amp;PERIODTYPE=QTR_STD&amp;window=popup_no_bar&amp;width=385&amp;height=120&amp;START_MAXIMIZED=FALSE&amp;creator=factset&amp;display_string=Audit"}</definedName>
    <definedName name="_891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892__________123Graph_ECHART_2" hidden="1">#REF!</definedName>
    <definedName name="_892_______123Graph_ECHART_1" hidden="1">#REF!</definedName>
    <definedName name="_892__FDSAUDITLINK__" localSheetId="2">{"fdsup://Directions/FactSet Auditing Viewer?action=AUDIT_VALUE&amp;DB=129&amp;ID1=67000610&amp;VALUEID=02001&amp;SDATE=201002&amp;PERIODTYPE=QTR_STD&amp;window=popup_no_bar&amp;width=385&amp;height=120&amp;START_MAXIMIZED=FALSE&amp;creator=factset&amp;display_string=Audit"}</definedName>
    <definedName name="_892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893__________123Graph_ECHART_3" hidden="1">#REF!</definedName>
    <definedName name="_893_______123Graph_ECHART_2" hidden="1">#REF!</definedName>
    <definedName name="_89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93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894__________123Graph_ECHART_4" hidden="1">#REF!</definedName>
    <definedName name="_894_______123Graph_ECHART_3" hidden="1">#REF!</definedName>
    <definedName name="_89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94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895__________123Graph_ECHART_5" hidden="1">#REF!</definedName>
    <definedName name="_895_______123Graph_ECHART_4" hidden="1">#REF!</definedName>
    <definedName name="_895__FDSAUDITLINK__" localSheetId="2">{"fdsup://directions/FAT Viewer?action=UPDATE&amp;creator=factset&amp;DYN_ARGS=TRUE&amp;DOC_NAME=FAT:FQL_AUDITING_CLIENT_TEMPLATE.FAT&amp;display_string=Audit&amp;VAR:KEY=BMVURMXCLO&amp;VAR:QUERY=KEZTTF9ORVRfSU5DKE5PVyxOT1csRlNBLCxVU0QpQEZGX05FVF9JTkMoTFRNUywwLCwsLFVTRCkp&amp;WINDOW=F","IRST_POPUP&amp;HEIGHT=450&amp;WIDTH=450&amp;START_MAXIMIZED=FALSE&amp;VAR:CALENDAR=US&amp;VAR:SYMBOL=GSB&amp;VAR:INDEX=0"}</definedName>
    <definedName name="_895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896__________123Graph_ECHART_6" hidden="1">#REF!</definedName>
    <definedName name="_896_______123Graph_ECHART_5" hidden="1">#REF!</definedName>
    <definedName name="_89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896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897__________123Graph_ECHART_7" hidden="1">#REF!</definedName>
    <definedName name="_897_______123Graph_ECHART_6" hidden="1">#REF!</definedName>
    <definedName name="_89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897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898__________123Graph_ECHART_8" hidden="1">#REF!</definedName>
    <definedName name="_898_______123Graph_ECHART_7" hidden="1">#REF!</definedName>
    <definedName name="_89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898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899__________123Graph_FCHART_1" hidden="1">#REF!</definedName>
    <definedName name="_899_______123Graph_ECHART_8" hidden="1">#REF!</definedName>
    <definedName name="_89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899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8A">#REF!</definedName>
    <definedName name="_8ALA642C761" hidden="1">#N/A</definedName>
    <definedName name="_8B">#REF!</definedName>
    <definedName name="_8IQ_CURRENCY_GAIN_INS" hidden="1">"c238"</definedName>
    <definedName name="_8Table2_" hidden="1">#REF!</definedName>
    <definedName name="_8wrn.²Ä1­Ó¤ë1_Ü20¤H." localSheetId="2" hidden="1">{#N/A,#N/A,FALSE,"²Ä1­Ó¤ë"}</definedName>
    <definedName name="_8wrn.²Ä1­Ó¤ë1_Ü20¤H." hidden="1">{#N/A,#N/A,FALSE,"²Ä1­Ó¤ë"}</definedName>
    <definedName name="_9" localSheetId="2" hidden="1">{#N/A,#N/A,FALSE,"ESI";#N/A,#N/A,FALSE,"LTI";#N/A,#N/A,FALSE,"PE";#N/A,#N/A,FALSE,"PI";#N/A,#N/A,FALSE,"OI";#N/A,#N/A,FALSE,"AT";#N/A,#N/A,FALSE,"CAN"}</definedName>
    <definedName name="_9" hidden="1">{#N/A,#N/A,FALSE,"ESI";#N/A,#N/A,FALSE,"LTI";#N/A,#N/A,FALSE,"PE";#N/A,#N/A,FALSE,"PI";#N/A,#N/A,FALSE,"OI";#N/A,#N/A,FALSE,"AT";#N/A,#N/A,FALSE,"CAN"}</definedName>
    <definedName name="_9_____________________123Graph_ACHART_17" hidden="1">#REF!</definedName>
    <definedName name="_9__________________123Graph_ACHART_17" hidden="1">#REF!</definedName>
    <definedName name="_9_______S" hidden="1">#REF!</definedName>
    <definedName name="_9______123Graph_ACHART_16" hidden="1">#REF!</definedName>
    <definedName name="_9______123Graph_ACHART_17" hidden="1">#REF!</definedName>
    <definedName name="_9___123Graph_CCHART_2" hidden="1">#REF!</definedName>
    <definedName name="_9__123Graph_ACHART_13" hidden="1">#REF!</definedName>
    <definedName name="_9__123Graph_ACHART_15" hidden="1">#REF!</definedName>
    <definedName name="_9__123Graph_ACHART_17" hidden="1">#REF!</definedName>
    <definedName name="_9__123Graph_ACHART_18" hidden="1">#REF!</definedName>
    <definedName name="_9__123Graph_ACHART_2" hidden="1">#REF!</definedName>
    <definedName name="_9__123Graph_AChart_2A" hidden="1">#REF!</definedName>
    <definedName name="_9__123Graph_ACHART_3" hidden="1">#REF!</definedName>
    <definedName name="_9__123Graph_AChart_31L" hidden="1">#REF!</definedName>
    <definedName name="_9__123Graph_ACHART_6A" hidden="1">#REF!</definedName>
    <definedName name="_9__123Graph_ACOMPAR_N" hidden="1">#REF!</definedName>
    <definedName name="_9__123Graph_AQRE_S_BY_TYPE" hidden="1">#REF!</definedName>
    <definedName name="_9__123Graph_ASENS_COMPARISON" hidden="1">#REF!</definedName>
    <definedName name="_9__123Graph_ASUPPLIES_BY_B_U" hidden="1">#REF!</definedName>
    <definedName name="_9__123Graph_AWAGES_BY_B_U" hidden="1">#REF!</definedName>
    <definedName name="_9__123Graph_BCHART_1" hidden="1">#REF!</definedName>
    <definedName name="_9__123Graph_BCHART_10" hidden="1">#REF!</definedName>
    <definedName name="_9__123Graph_BChart_1Q" hidden="1">#REF!</definedName>
    <definedName name="_9__123Graph_BCHART_2" hidden="1">#REF!</definedName>
    <definedName name="_9__123Graph_BCHART_4" hidden="1">#REF!</definedName>
    <definedName name="_9__123Graph_BCONTRACT_BY_B_U" hidden="1">#REF!</definedName>
    <definedName name="_9__123Graph_BQRE_S_BY_CO." hidden="1">#REF!</definedName>
    <definedName name="_9__123Graph_BSENS_COMPARISON" hidden="1">#REF!</definedName>
    <definedName name="_9__123Graph_C_Chart_1A" hidden="1">#REF!</definedName>
    <definedName name="_9__123Graph_CCHART_1" hidden="1">#REF!</definedName>
    <definedName name="_9__123Graph_CCHART_2" hidden="1">#REF!</definedName>
    <definedName name="_9__123Graph_FSPLICE_95" hidden="1">#REF!</definedName>
    <definedName name="_9__123Graph_LBL_ACHART_2" hidden="1">#REF!</definedName>
    <definedName name="_9__123Graph_LBL_ACHART_3" hidden="1">#REF!</definedName>
    <definedName name="_9__123Graph_XCHART_1" hidden="1">#REF!</definedName>
    <definedName name="_9__123Graph_XChart_3">#REF!</definedName>
    <definedName name="_9__FDSAUDITLINK__" localSheetId="2" hidden="1">{"fdsup://Directions/FactSet Auditing Viewer?action=AUDIT_VALUE&amp;DB=129&amp;ID1=12008R10&amp;VALUEID=01001&amp;SDATE=200804&amp;PERIODTYPE=QTR_STD&amp;window=popup_no_bar&amp;width=385&amp;height=120&amp;START_MAXIMIZED=FALSE&amp;creator=factset&amp;display_string=Audit"}</definedName>
    <definedName name="_9__FDSAUDITLINK__" hidden="1">{"fdsup://Directions/FactSet Auditing Viewer?action=AUDIT_VALUE&amp;DB=129&amp;ID1=94768410&amp;VALUEID=07011&amp;SDATE=2010&amp;PERIODTYPE=ANN_STD&amp;SCFT=3&amp;window=popup_no_bar&amp;width=385&amp;height=120&amp;START_MAXIMIZED=FALSE&amp;creator=factset&amp;display_string=Audit"}</definedName>
    <definedName name="_9__FDSAUDITLINK___1" localSheetId="2" hidden="1">{"fdsup://Directions/FactSet Auditing Viewer?action=AUDIT_VALUE&amp;DB=129&amp;ID1=94768410&amp;VALUEID=07011&amp;SDATE=2010&amp;PERIODTYPE=ANN_STD&amp;SCFT=3&amp;window=popup_no_bar&amp;width=385&amp;height=120&amp;START_MAXIMIZED=FALSE&amp;creator=factset&amp;display_string=Audit"}</definedName>
    <definedName name="_9__FDSAUDITLINK___1" hidden="1">{"fdsup://Directions/FactSet Auditing Viewer?action=AUDIT_VALUE&amp;DB=129&amp;ID1=94768410&amp;VALUEID=07011&amp;SDATE=2010&amp;PERIODTYPE=ANN_STD&amp;SCFT=3&amp;window=popup_no_bar&amp;width=385&amp;height=120&amp;START_MAXIMIZED=FALSE&amp;creator=factset&amp;display_string=Audit"}</definedName>
    <definedName name="_9__FDSAUDITLINK___2" localSheetId="2"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9__FDSAUDITLINK___2"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9__FDSAUDITLINK___3" localSheetId="2"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9__FDSAUDITLINK___3"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9__FDSAUDITLINK___4" localSheetId="2"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9__FDSAUDITLINK___4"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9_0__123Grap" hidden="1">#REF!</definedName>
    <definedName name="_9_1_2005">#REF!</definedName>
    <definedName name="_9_1_2006">#REF!</definedName>
    <definedName name="_9_1_2007">#REF!</definedName>
    <definedName name="_9_15_2005">#REF!</definedName>
    <definedName name="_9_15_2006">#REF!</definedName>
    <definedName name="_9_15_2007">#REF!</definedName>
    <definedName name="_90____________________123Graph_ACHART_5" hidden="1">#REF!</definedName>
    <definedName name="_90_________________123Graph_ACHART_4" hidden="1">#REF!</definedName>
    <definedName name="_90__________0Swvu.Pag" hidden="1">#REF!</definedName>
    <definedName name="_90_____123Graph_ACHART_14" hidden="1">#REF!</definedName>
    <definedName name="_90_____123Graph_ACHART_3" hidden="1">#REF!</definedName>
    <definedName name="_90_____123Graph_ACHART_4" hidden="1">#REF!</definedName>
    <definedName name="_90__123Graph_ACHART_6A" hidden="1">#REF!</definedName>
    <definedName name="_90__123Graph_BCHART_3A" hidden="1">#REF!</definedName>
    <definedName name="_90__123Graph_BSUPPLIES_BY_B_U" hidden="1">#REF!</definedName>
    <definedName name="_90__123Graph_CCHART_13" hidden="1">#REF!</definedName>
    <definedName name="_90__123Graph_D_Chart_1A" hidden="1">#N/A</definedName>
    <definedName name="_90__123Graph_ECHART_1" hidden="1">#REF!</definedName>
    <definedName name="_90__123Graph_EWAGES_BY_B_U" hidden="1">#REF!</definedName>
    <definedName name="_90__FDSAUDITLINK__" localSheetId="2" hidden="1">{"fdsup://IBCentral/FAT Viewer?action=UPDATE&amp;creator=factset&amp;DOC_NAME=fat:reuters_qtrly_source_window.fat&amp;display_string=Audit&amp;DYN_ARGS=TRUE&amp;VAR:ID1=49373210&amp;VAR:RCODE=AACR&amp;VAR:SDATE=20080999&amp;VAR:FREQ=Quarterly&amp;VAR:RELITEM=RP&amp;VAR:CURRENCY=USD&amp;VAR:CURRSOURCE","=EXSHARE&amp;VAR:NATFREQ=QUARTERLY&amp;VAR:RFIELD=FINALIZED&amp;VAR:DB_TYPE=&amp;VAR:UNITS=M&amp;window=popup&amp;width=450&amp;height=300&amp;START_MAXIMIZED=FALSE"}</definedName>
    <definedName name="_90__FDSAUDITLINK__" hidden="1">{"fdsup://Directions/FactSet Auditing Viewer?action=AUDIT_VALUE&amp;DB=129&amp;ID1=42235N10&amp;VALUEID=02001&amp;SDATE=201102&amp;PERIODTYPE=QTR_STD&amp;SCFT=3&amp;window=popup_no_bar&amp;width=385&amp;height=120&amp;START_MAXIMIZED=FALSE&amp;creator=factset&amp;display_string=Audit"}</definedName>
    <definedName name="_90__FDSAUDITLINK___1" localSheetId="2" hidden="1">{"fdsup://Directions/FactSet Auditing Viewer?action=AUDIT_VALUE&amp;DB=129&amp;ID1=42235N10&amp;VALUEID=02001&amp;SDATE=201102&amp;PERIODTYPE=QTR_STD&amp;SCFT=3&amp;window=popup_no_bar&amp;width=385&amp;height=120&amp;START_MAXIMIZED=FALSE&amp;creator=factset&amp;display_string=Audit"}</definedName>
    <definedName name="_90__FDSAUDITLINK___1" hidden="1">{"fdsup://Directions/FactSet Auditing Viewer?action=AUDIT_VALUE&amp;DB=129&amp;ID1=42235N10&amp;VALUEID=02001&amp;SDATE=201102&amp;PERIODTYPE=QTR_STD&amp;SCFT=3&amp;window=popup_no_bar&amp;width=385&amp;height=120&amp;START_MAXIMIZED=FALSE&amp;creator=factset&amp;display_string=Audit"}</definedName>
    <definedName name="_900__________123Graph_FCHART_2" hidden="1">#REF!</definedName>
    <definedName name="_900_______123Graph_FCHART_1" hidden="1">#REF!</definedName>
    <definedName name="_90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00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901__________123Graph_FCHART_3" hidden="1">#REF!</definedName>
    <definedName name="_901_______123Graph_FCHART_2" hidden="1">#REF!</definedName>
    <definedName name="_90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01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902__________123Graph_FCHART_4" hidden="1">#REF!</definedName>
    <definedName name="_902_______123Graph_FCHART_3" hidden="1">#REF!</definedName>
    <definedName name="_902__FDSAUDITLINK__" localSheetId="2">{"fdsup://directions/FAT Viewer?action=UPDATE&amp;creator=factset&amp;DYN_ARGS=TRUE&amp;DOC_NAME=FAT:FQL_AUDITING_CLIENT_TEMPLATE.FAT&amp;display_string=Audit&amp;VAR:KEY=ZWZSVENYT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SB&amp;VAR:INDEX=0"}</definedName>
    <definedName name="_902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903__________123Graph_FCHART_6" hidden="1">#REF!</definedName>
    <definedName name="_903_______123Graph_FCHART_4" hidden="1">#REF!</definedName>
    <definedName name="_90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03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904__________123Graph_FCHART_7" hidden="1">#REF!</definedName>
    <definedName name="_904_______123Graph_FCHART_6" hidden="1">#REF!</definedName>
    <definedName name="_90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04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905__________123Graph_FCHART_8" hidden="1">#REF!</definedName>
    <definedName name="_905_______123Graph_FCHART_7" hidden="1">#REF!</definedName>
    <definedName name="_90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05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906__________123Graph_XCHART_1" hidden="1">#REF!</definedName>
    <definedName name="_906_______123Graph_FCHART_8" hidden="1">#REF!</definedName>
    <definedName name="_90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06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907__________123Graph_XCHART_10" hidden="1">#REF!</definedName>
    <definedName name="_907_______123Graph_XCHART_1" hidden="1">#REF!</definedName>
    <definedName name="_90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07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908__________123Graph_XCHART_11" hidden="1">#REF!</definedName>
    <definedName name="_908_______123Graph_XCHART_10" hidden="1">#REF!</definedName>
    <definedName name="_90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08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909__________123Graph_XCHART_12" hidden="1">#REF!</definedName>
    <definedName name="_909_______123Graph_XCHART_11" hidden="1">#REF!</definedName>
    <definedName name="_909__FDSAUDITLINK__" localSheetId="2">{"fdsup://Directions/FactSet Auditing Viewer?action=AUDIT_VALUE&amp;DB=129&amp;ID1=37940G10&amp;VALUEID=02001&amp;SDATE=201002&amp;PERIODTYPE=QTR_STD&amp;window=popup_no_bar&amp;width=385&amp;height=120&amp;START_MAXIMIZED=FALSE&amp;creator=factset&amp;display_string=Audit"}</definedName>
    <definedName name="_909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91____________________123Graph_ACHART_6" hidden="1">#REF!</definedName>
    <definedName name="_91_________________123Graph_ACHART_5" hidden="1">#REF!</definedName>
    <definedName name="_91_____123Graph_ACHART_4" hidden="1">#REF!</definedName>
    <definedName name="_91_____123Graph_ACHART_5" hidden="1">#REF!</definedName>
    <definedName name="_91__123Graph_BCHART_6" hidden="1">#REF!</definedName>
    <definedName name="_91__123Graph_CCHART_14" hidden="1">#REF!</definedName>
    <definedName name="_91__123Graph_DCHART_10" hidden="1">#N/A</definedName>
    <definedName name="_91__123Graph_LBL_BCHART_4" hidden="1">#REF!</definedName>
    <definedName name="_91__FDSAUDITLINK__" localSheetId="2">{"fdsup://directions/FAT Viewer?action=UPDATE&amp;creator=factset&amp;DYN_ARGS=TRUE&amp;DOC_NAME=FAT:FQL_AUDITING_CLIENT_TEMPLATE.FAT&amp;display_string=Audit&amp;VAR:KEY=PUNMDQDYRC&amp;VAR:QUERY=KEZTTF9ORVRfSU5DKE5PVyxOT1csRlNBLCxVU0QpQEZGX05FVF9JTkMoTFRNUywwLCwsLFVTRCkp&amp;WINDOW=F","IRST_POPUP&amp;HEIGHT=450&amp;WIDTH=450&amp;START_MAXIMIZED=FALSE&amp;VAR:CALENDAR=US&amp;VAR:SYMBOL=AXIH&amp;VAR:INDEX=0"}</definedName>
    <definedName name="_91__FDSAUDITLINK__" hidden="1">{"fdsup://Directions/FactSet Auditing Viewer?action=AUDIT_VALUE&amp;DB=129&amp;ID1=37940X10&amp;VALUEID=02001&amp;SDATE=201004&amp;PERIODTYPE=QTR_STD&amp;SCFT=3&amp;window=popup_no_bar&amp;width=385&amp;height=120&amp;START_MAXIMIZED=FALSE&amp;creator=factset&amp;display_string=Audit"}</definedName>
    <definedName name="_91__FDSAUDITLINK___1" localSheetId="2" hidden="1">{"fdsup://Directions/FactSet Auditing Viewer?action=AUDIT_VALUE&amp;DB=129&amp;ID1=37940X10&amp;VALUEID=02001&amp;SDATE=201004&amp;PERIODTYPE=QTR_STD&amp;SCFT=3&amp;window=popup_no_bar&amp;width=385&amp;height=120&amp;START_MAXIMIZED=FALSE&amp;creator=factset&amp;display_string=Audit"}</definedName>
    <definedName name="_91__FDSAUDITLINK___1" hidden="1">{"fdsup://Directions/FactSet Auditing Viewer?action=AUDIT_VALUE&amp;DB=129&amp;ID1=37940X10&amp;VALUEID=02001&amp;SDATE=201004&amp;PERIODTYPE=QTR_STD&amp;SCFT=3&amp;window=popup_no_bar&amp;width=385&amp;height=120&amp;START_MAXIMIZED=FALSE&amp;creator=factset&amp;display_string=Audit"}</definedName>
    <definedName name="_910__________123Graph_XCHART_13" hidden="1">#REF!</definedName>
    <definedName name="_910_______123Graph_XCHART_12" hidden="1">#REF!</definedName>
    <definedName name="_91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10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911__________123Graph_XCHART_14" hidden="1">#REF!</definedName>
    <definedName name="_911_______123Graph_XCHART_13" hidden="1">#REF!</definedName>
    <definedName name="_91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11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912__________123Graph_XCHART_15" hidden="1">#REF!</definedName>
    <definedName name="_912_______123Graph_XCHART_14" hidden="1">#REF!</definedName>
    <definedName name="_91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12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913__________123Graph_XCHART_16" hidden="1">#REF!</definedName>
    <definedName name="_913_______123Graph_XCHART_15" hidden="1">#REF!</definedName>
    <definedName name="_91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13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914__________123Graph_XCHART_17" hidden="1">#REF!</definedName>
    <definedName name="_914_______123Graph_XCHART_16" hidden="1">#REF!</definedName>
    <definedName name="_91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14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915__________123Graph_XCHART_18" hidden="1">#REF!</definedName>
    <definedName name="_915_______123Graph_XCHART_17" hidden="1">#REF!</definedName>
    <definedName name="_91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15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916__________123Graph_XCHART_2" hidden="1">#REF!</definedName>
    <definedName name="_916_______123Graph_XCHART_18" hidden="1">#REF!</definedName>
    <definedName name="_91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16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917__________123Graph_XCHART_3" hidden="1">#REF!</definedName>
    <definedName name="_917_______123Graph_XCHART_2" hidden="1">#REF!</definedName>
    <definedName name="_91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17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918__________123Graph_XCHART_4" hidden="1">#REF!</definedName>
    <definedName name="_918_______123Graph_XCHART_3" hidden="1">#REF!</definedName>
    <definedName name="_91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18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919__________123Graph_XCHART_5" hidden="1">#REF!</definedName>
    <definedName name="_919_______123Graph_XCHART_4" hidden="1">#REF!</definedName>
    <definedName name="_91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19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92____________________123Graph_ACHART_7" hidden="1">#REF!</definedName>
    <definedName name="_92_________________123Graph_ACHART_6" hidden="1">#REF!</definedName>
    <definedName name="_92___________0ACwvu.Pag" hidden="1">#REF!</definedName>
    <definedName name="_92_____123Graph_ACHART_15" hidden="1">#REF!</definedName>
    <definedName name="_92_____123Graph_ACHART_5" hidden="1">#REF!</definedName>
    <definedName name="_92_____123Graph_ACHART_6" hidden="1">#REF!</definedName>
    <definedName name="_92__123Graph_CCHART_15" hidden="1">#REF!</definedName>
    <definedName name="_92__123Graph_CSUPPLIES_BY_B_U" hidden="1">#REF!</definedName>
    <definedName name="_92__123Graph_DCHART_11" hidden="1">#N/A</definedName>
    <definedName name="_92__123Graph_DSUPPLIES_BY_B_U" hidden="1">#REF!</definedName>
    <definedName name="_92__123Graph_ECHART_2" hidden="1">#REF!</definedName>
    <definedName name="_92__FDSAUDITLINK__" localSheetId="2">{"fdsup://directions/FAT Viewer?action=UPDATE&amp;creator=factset&amp;DYN_ARGS=TRUE&amp;DOC_NAME=FAT:FQL_AUDITING_CLIENT_TEMPLATE.FAT&amp;display_string=Audit&amp;VAR:KEY=FWLEHCLYNE&amp;VAR:QUERY=KEZTTF9ORVRfSU5DKE5PVyxOT1csRlNBLCxVU0QpQEZGX05FVF9JTkMoTFRNUywwLCwsLFVTRCkp&amp;WINDOW=F","IRST_POPUP&amp;HEIGHT=450&amp;WIDTH=450&amp;START_MAXIMIZED=FALSE&amp;VAR:CALENDAR=US&amp;VAR:SYMBOL=AQAS&amp;VAR:INDEX=0"}</definedName>
    <definedName name="_92__FDSAUDITLINK__" hidden="1">{"fdsup://directions/FAT Viewer?action=UPDATE&amp;creator=factset&amp;DYN_ARGS=TRUE&amp;DOC_NAME=FAT:FQL_AUDITING_CLIENT_TEMPLATE.FAT&amp;display_string=Audit&amp;VAR:KEY=UBMBEZCDIB&amp;VAR:QUERY=KEZGX0VQU19ESUwoTFRNUyw0MDcyNCwsLFJQLFVTRClARkZfRVBTX0RJTChMVE1TX1NFTUksNDA3MjQsLCxSU","CxVU0QpKQ==&amp;WINDOW=FIRST_POPUP&amp;HEIGHT=450&amp;WIDTH=450&amp;START_MAXIMIZED=FALSE&amp;VAR:CALENDAR=US&amp;VAR:SYMBOL=AIQ&amp;VAR:INDEX=0"}</definedName>
    <definedName name="_92__FDSAUDITLINK___1" localSheetId="2" hidden="1">{"fdsup://directions/FAT Viewer?action=UPDATE&amp;creator=factset&amp;DYN_ARGS=TRUE&amp;DOC_NAME=FAT:FQL_AUDITING_CLIENT_TEMPLATE.FAT&amp;display_string=Audit&amp;VAR:KEY=UBMBEZCDIB&amp;VAR:QUERY=KEZGX0VQU19ESUwoTFRNUyw0MDcyNCwsLFJQLFVTRClARkZfRVBTX0RJTChMVE1TX1NFTUksNDA3MjQsLCxSU","CxVU0QpKQ==&amp;WINDOW=FIRST_POPUP&amp;HEIGHT=450&amp;WIDTH=450&amp;START_MAXIMIZED=FALSE&amp;VAR:CALENDAR=US&amp;VAR:SYMBOL=AIQ&amp;VAR:INDEX=0"}</definedName>
    <definedName name="_92__FDSAUDITLINK___1" hidden="1">{"fdsup://directions/FAT Viewer?action=UPDATE&amp;creator=factset&amp;DYN_ARGS=TRUE&amp;DOC_NAME=FAT:FQL_AUDITING_CLIENT_TEMPLATE.FAT&amp;display_string=Audit&amp;VAR:KEY=UBMBEZCDIB&amp;VAR:QUERY=KEZGX0VQU19ESUwoTFRNUyw0MDcyNCwsLFJQLFVTRClARkZfRVBTX0RJTChMVE1TX1NFTUksNDA3MjQsLCxSU","CxVU0QpKQ==&amp;WINDOW=FIRST_POPUP&amp;HEIGHT=450&amp;WIDTH=450&amp;START_MAXIMIZED=FALSE&amp;VAR:CALENDAR=US&amp;VAR:SYMBOL=AIQ&amp;VAR:INDEX=0"}</definedName>
    <definedName name="_920__________123Graph_XCHART_6" hidden="1">#REF!</definedName>
    <definedName name="_920_______123Graph_XCHART_5" hidden="1">#REF!</definedName>
    <definedName name="_92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20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921__________123Graph_XCHART_7" hidden="1">#REF!</definedName>
    <definedName name="_921_______123Graph_XCHART_6" hidden="1">#REF!</definedName>
    <definedName name="_92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21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922__________123Graph_XCHART_8" hidden="1">#REF!</definedName>
    <definedName name="_922_______123Graph_XCHART_7" hidden="1">#REF!</definedName>
    <definedName name="_92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22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923__________123Graph_XCHART_9" hidden="1">#REF!</definedName>
    <definedName name="_923_______123Graph_XCHART_8" hidden="1">#REF!</definedName>
    <definedName name="_92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23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924_______123Graph_XCHART_9" hidden="1">#REF!</definedName>
    <definedName name="_92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24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925__FDSAUDITLINK__" localSheetId="2">{"fdsup://directions/FAT Viewer?action=UPDATE&amp;creator=factset&amp;DYN_ARGS=TRUE&amp;DOC_NAME=FAT:FQL_AUDITING_CLIENT_TEMPLATE.FAT&amp;display_string=Audit&amp;VAR:KEY=REJWJQJGTE&amp;VAR:QUERY=KEZTTF9ORVRfSU5DKE5PVyxOT1csRlNBLCxVU0QpQEZGX05FVF9JTkMoTFRNUywwLCwsLFVTRCkp&amp;WINDOW=F","IRST_POPUP&amp;HEIGHT=450&amp;WIDTH=450&amp;START_MAXIMIZED=FALSE&amp;VAR:CALENDAR=US&amp;VAR:SYMBOL=SNWL&amp;VAR:INDEX=0"}</definedName>
    <definedName name="_925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92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26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92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27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92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28__FDSAUDITLINK__" hidden="1">{"fdsup://directions/FAT Viewer?action=UPDATE&amp;creator=factset&amp;DYN_ARGS=TRUE&amp;DOC_NAME=FAT:FQL_AUDITING_CLIENT_TEMPLATE.FAT&amp;display_string=Audit&amp;VAR:KEY=QLMRCPQLQB&amp;VAR:QUERY=RkZfRU5UUlBSX1ZBTF9EQUlMWSgwLCwsLFVTRCwnRElMJyk=&amp;WINDOW=FIRST_POPUP&amp;HEIGHT=450&amp;WIDTH=","450&amp;START_MAXIMIZED=FALSE&amp;VAR:CALENDAR=FIVEDAY&amp;VAR:INDEX=0"}</definedName>
    <definedName name="_92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29__FDSAUDITLINK__" hidden="1">{"fdsup://directions/FAT Viewer?action=UPDATE&amp;creator=factset&amp;DYN_ARGS=TRUE&amp;DOC_NAME=FAT:FQL_AUDITING_CLIENT_TEMPLATE.FAT&amp;display_string=Audit&amp;VAR:KEY=MNMXCDKLSH&amp;VAR:QUERY=RkZfREVCVChBTk4sMCwsLCxVU0Qp&amp;WINDOW=FIRST_POPUP&amp;HEIGHT=450&amp;WIDTH=450&amp;START_MAXIMIZED=","FALSE&amp;VAR:CALENDAR=FIVEDAY&amp;VAR:INDEX=0"}</definedName>
    <definedName name="_93____________________123Graph_ACHART_8" hidden="1">#REF!</definedName>
    <definedName name="_93_________________123Graph_ACHART_7" hidden="1">#REF!</definedName>
    <definedName name="_93_________0ACwvu.Pag" hidden="1">#REF!</definedName>
    <definedName name="_93_____123Graph_ACHART_6" hidden="1">#REF!</definedName>
    <definedName name="_93_____123Graph_ACHART_7" hidden="1">#REF!</definedName>
    <definedName name="_93__123Graph_CCHART_16" hidden="1">#REF!</definedName>
    <definedName name="_93__123Graph_CSS6_B" hidden="1">#REF!</definedName>
    <definedName name="_93__123Graph_DCHART_12" hidden="1">#N/A</definedName>
    <definedName name="_93__123Graph_FCONTRACT_BY_B_U" hidden="1">#REF!</definedName>
    <definedName name="_93__FDSAUDITLINK__" localSheetId="2">{"fdsup://directions/FAT Viewer?action=UPDATE&amp;creator=factset&amp;DYN_ARGS=TRUE&amp;DOC_NAME=FAT:FQL_AUDITING_CLIENT_TEMPLATE.FAT&amp;display_string=Audit&amp;VAR:KEY=DGNIXKTQXY&amp;VAR:QUERY=KEZTTF9ORVRfSU5DKE5PVyxOT1csRlNBLCxVU0QpQEZGX05FVF9JTkMoTFRNUywwLCwsLFVTRCkp&amp;WINDOW=F","IRST_POPUP&amp;HEIGHT=450&amp;WIDTH=450&amp;START_MAXIMIZED=FALSE&amp;VAR:CALENDAR=US&amp;VAR:SYMBOL=PRTK&amp;VAR:INDEX=0"}</definedName>
    <definedName name="_93__FDSAUDITLINK__" hidden="1">{"fdsup://Directions/FactSet Auditing Viewer?action=AUDIT_VALUE&amp;DB=129&amp;ID1=29873610&amp;VALUEID=02001&amp;SDATE=201102&amp;PERIODTYPE=QTR_STD&amp;SCFT=3&amp;window=popup_no_bar&amp;width=385&amp;height=120&amp;START_MAXIMIZED=FALSE&amp;creator=factset&amp;display_string=Audit"}</definedName>
    <definedName name="_93__FDSAUDITLINK___1" localSheetId="2" hidden="1">{"fdsup://Directions/FactSet Auditing Viewer?action=AUDIT_VALUE&amp;DB=129&amp;ID1=29873610&amp;VALUEID=02001&amp;SDATE=201102&amp;PERIODTYPE=QTR_STD&amp;SCFT=3&amp;window=popup_no_bar&amp;width=385&amp;height=120&amp;START_MAXIMIZED=FALSE&amp;creator=factset&amp;display_string=Audit"}</definedName>
    <definedName name="_93__FDSAUDITLINK___1" hidden="1">{"fdsup://Directions/FactSet Auditing Viewer?action=AUDIT_VALUE&amp;DB=129&amp;ID1=29873610&amp;VALUEID=02001&amp;SDATE=201102&amp;PERIODTYPE=QTR_STD&amp;SCFT=3&amp;window=popup_no_bar&amp;width=385&amp;height=120&amp;START_MAXIMIZED=FALSE&amp;creator=factset&amp;display_string=Audit"}</definedName>
    <definedName name="_93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30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93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31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93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32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93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33__FDSAUDITLINK__" hidden="1">{"fdsup://directions/FAT Viewer?action=UPDATE&amp;creator=factset&amp;DYN_ARGS=TRUE&amp;DOC_NAME=FAT:FQL_AUDITING_CLIENT_TEMPLATE.FAT&amp;display_string=Audit&amp;VAR:KEY=QLMRCPQLQB&amp;VAR:QUERY=RkZfRU5UUlBSX1ZBTF9EQUlMWSgwLCwsLFVTRCwnRElMJyk=&amp;WINDOW=FIRST_POPUP&amp;HEIGHT=450&amp;WIDTH=","450&amp;START_MAXIMIZED=FALSE&amp;VAR:CALENDAR=FIVEDAY&amp;VAR:INDEX=0"}</definedName>
    <definedName name="_93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34__FDSAUDITLINK__" hidden="1">{"fdsup://directions/FAT Viewer?action=UPDATE&amp;creator=factset&amp;DYN_ARGS=TRUE&amp;DOC_NAME=FAT:FQL_AUDITING_CLIENT_TEMPLATE.FAT&amp;display_string=Audit&amp;VAR:KEY=MNMXCDKLSH&amp;VAR:QUERY=RkZfREVCVChBTk4sMCwsLCxVU0Qp&amp;WINDOW=FIRST_POPUP&amp;HEIGHT=450&amp;WIDTH=450&amp;START_MAXIMIZED=","FALSE&amp;VAR:CALENDAR=FIVEDAY&amp;VAR:INDEX=0"}</definedName>
    <definedName name="_935__FDSAUDITLINK__" localSheetId="2">{"fdsup://Directions/FactSet Auditing Viewer?action=AUDIT_VALUE&amp;DB=129&amp;ID1=83547010&amp;VALUEID=02001&amp;SDATE=201001&amp;PERIODTYPE=QTR_STD&amp;window=popup_no_bar&amp;width=385&amp;height=120&amp;START_MAXIMIZED=FALSE&amp;creator=factset&amp;display_string=Audit"}</definedName>
    <definedName name="_935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93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36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93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37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93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38__FDSAUDITLINK__" hidden="1">{"fdsup://directions/FAT Viewer?action=UPDATE&amp;creator=factset&amp;DYN_ARGS=TRUE&amp;DOC_NAME=FAT:FQL_AUDITING_CLIENT_TEMPLATE.FAT&amp;display_string=Audit&amp;VAR:KEY=QLMRCPQLQB&amp;VAR:QUERY=RkZfRU5UUlBSX1ZBTF9EQUlMWSgwLCwsLFVTRCwnRElMJyk=&amp;WINDOW=FIRST_POPUP&amp;HEIGHT=450&amp;WIDTH=","450&amp;START_MAXIMIZED=FALSE&amp;VAR:CALENDAR=FIVEDAY&amp;VAR:INDEX=0"}</definedName>
    <definedName name="_939__FDSAUDITLINK__" localSheetId="2">{"fdsup://directions/FAT Viewer?action=UPDATE&amp;creator=factset&amp;DYN_ARGS=TRUE&amp;DOC_NAME=FAT:FQL_AUDITING_CLIENT_TEMPLATE.FAT&amp;display_string=Audit&amp;VAR:KEY=NAFAFWTEP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NWL&amp;VAR:INDEX=0"}</definedName>
    <definedName name="_939__FDSAUDITLINK__" hidden="1">{"fdsup://directions/FAT Viewer?action=UPDATE&amp;creator=factset&amp;DYN_ARGS=TRUE&amp;DOC_NAME=FAT:FQL_AUDITING_CLIENT_TEMPLATE.FAT&amp;display_string=Audit&amp;VAR:KEY=MNMXCDKLSH&amp;VAR:QUERY=RkZfREVCVChBTk4sMCwsLCxVU0Qp&amp;WINDOW=FIRST_POPUP&amp;HEIGHT=450&amp;WIDTH=450&amp;START_MAXIMIZED=","FALSE&amp;VAR:CALENDAR=FIVEDAY&amp;VAR:INDEX=0"}</definedName>
    <definedName name="_93BE">#REF!</definedName>
    <definedName name="_93DIL">#REF!</definedName>
    <definedName name="_94____________________123Graph_ACHART_9" hidden="1">#REF!</definedName>
    <definedName name="_94_________________123Graph_ACHART_8" hidden="1">#REF!</definedName>
    <definedName name="_94___________0Swvu.Pag" hidden="1">#REF!</definedName>
    <definedName name="_94_________0Swvu.Pag" hidden="1">#REF!</definedName>
    <definedName name="_94_____123Graph_ACHART_16" hidden="1">#REF!</definedName>
    <definedName name="_94_____123Graph_ACHART_7" hidden="1">#REF!</definedName>
    <definedName name="_94_____123Graph_ACHART_8" hidden="1">#REF!</definedName>
    <definedName name="_94__123Graph_CCHART_17" hidden="1">#REF!</definedName>
    <definedName name="_94__123Graph_DCHART_13" hidden="1">#N/A</definedName>
    <definedName name="_94__123Graph_ECHART_3" hidden="1">#REF!</definedName>
    <definedName name="_94__FDSAUDITLINK__" localSheetId="2" hidden="1">{"fdsup://IBCentral/FAT Viewer?action=UPDATE&amp;creator=factset&amp;DOC_NAME=fat:reuters_annual_source_window.fat&amp;display_string=Audit&amp;DYN_ARGS=TRUE&amp;VAR:ID1=22748310&amp;VAR:RCODE=AINT&amp;VAR:SDATE=20051299&amp;VAR:FREQ=Y&amp;VAR:RELITEM=RP&amp;VAR:CURRENCY=USD&amp;VAR:CURRSOURCE=EXSHAR","E&amp;VAR:NATFREQ=ANNUAL&amp;VAR:RFIELD=FINALIZED&amp;VAR:DB_TYPE=&amp;VAR:UNITS=M&amp;window=popup&amp;width=450&amp;height=300&amp;START_MAXIMIZED=FALSE"}</definedName>
    <definedName name="_94__FDSAUDITLINK__" hidden="1">{"fdsup://directions/FAT Viewer?action=UPDATE&amp;creator=factset&amp;DYN_ARGS=TRUE&amp;DOC_NAME=FAT:FQL_AUDITING_CLIENT_TEMPLATE.FAT&amp;display_string=Audit&amp;VAR:KEY=ETCVMRMLEJ&amp;VAR:QUERY=KEZGX05FVF9JTkMoTFRNUyw0MDcyNCwsLFJQLFVTRClARkZfTkVUX0lOQyhMVE1TX1NFTUksNDA3MjQsLCxSU","CxVU0QpKQ==&amp;WINDOW=FIRST_POPUP&amp;HEIGHT=450&amp;WIDTH=450&amp;START_MAXIMIZED=FALSE&amp;VAR:CALENDAR=US&amp;VAR:SYMBOL=AIQ&amp;VAR:INDEX=0"}</definedName>
    <definedName name="_94__FDSAUDITLINK___1" localSheetId="2" hidden="1">{"fdsup://directions/FAT Viewer?action=UPDATE&amp;creator=factset&amp;DYN_ARGS=TRUE&amp;DOC_NAME=FAT:FQL_AUDITING_CLIENT_TEMPLATE.FAT&amp;display_string=Audit&amp;VAR:KEY=ETCVMRMLEJ&amp;VAR:QUERY=KEZGX05FVF9JTkMoTFRNUyw0MDcyNCwsLFJQLFVTRClARkZfTkVUX0lOQyhMVE1TX1NFTUksNDA3MjQsLCxSU","CxVU0QpKQ==&amp;WINDOW=FIRST_POPUP&amp;HEIGHT=450&amp;WIDTH=450&amp;START_MAXIMIZED=FALSE&amp;VAR:CALENDAR=US&amp;VAR:SYMBOL=AIQ&amp;VAR:INDEX=0"}</definedName>
    <definedName name="_94__FDSAUDITLINK___1" hidden="1">{"fdsup://directions/FAT Viewer?action=UPDATE&amp;creator=factset&amp;DYN_ARGS=TRUE&amp;DOC_NAME=FAT:FQL_AUDITING_CLIENT_TEMPLATE.FAT&amp;display_string=Audit&amp;VAR:KEY=ETCVMRMLEJ&amp;VAR:QUERY=KEZGX05FVF9JTkMoTFRNUyw0MDcyNCwsLFJQLFVTRClARkZfTkVUX0lOQyhMVE1TX1NFTUksNDA3MjQsLCxSU","CxVU0QpKQ==&amp;WINDOW=FIRST_POPUP&amp;HEIGHT=450&amp;WIDTH=450&amp;START_MAXIMIZED=FALSE&amp;VAR:CALENDAR=US&amp;VAR:SYMBOL=AIQ&amp;VAR:INDEX=0"}</definedName>
    <definedName name="_94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40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94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41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94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42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94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43__FDSAUDITLINK__" hidden="1">{"fdsup://directions/FAT Viewer?action=UPDATE&amp;creator=factset&amp;DYN_ARGS=TRUE&amp;DOC_NAME=FAT:FQL_AUDITING_CLIENT_TEMPLATE.FAT&amp;display_string=Audit&amp;VAR:KEY=CNGBSXYLAB&amp;VAR:QUERY=RkZfRUJJVERBX09QRVIoQU5OLC0yRlksLCwsVVNEKQ==&amp;WINDOW=FIRST_POPUP&amp;HEIGHT=450&amp;WIDTH=450&amp;","START_MAXIMIZED=FALSE&amp;VAR:CALENDAR=FIVEDAY&amp;VAR:INDEX=0"}</definedName>
    <definedName name="_94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44__FDSAUDITLINK__" hidden="1">{"fdsup://directions/FAT Viewer?action=UPDATE&amp;creator=factset&amp;DYN_ARGS=TRUE&amp;DOC_NAME=FAT:FQL_AUDITING_CLIENT_TEMPLATE.FAT&amp;display_string=Audit&amp;VAR:KEY=YFONKDIRKH&amp;VAR:QUERY=RkZfRUJJVERBX09QRVIoQU5OLC0xRlksLCwsVVNEKQ==&amp;WINDOW=FIRST_POPUP&amp;HEIGHT=450&amp;WIDTH=450&amp;","START_MAXIMIZED=FALSE&amp;VAR:CALENDAR=FIVEDAY&amp;VAR:INDEX=0"}</definedName>
    <definedName name="_94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45__FDSAUDITLINK__" hidden="1">{"fdsup://directions/FAT Viewer?action=UPDATE&amp;creator=factset&amp;DYN_ARGS=TRUE&amp;DOC_NAME=FAT:FQL_AUDITING_CLIENT_TEMPLATE.FAT&amp;display_string=Audit&amp;VAR:KEY=UXYLQJWZGR&amp;VAR:QUERY=RkZfRUJJVERBX09QRVIoQU5OLDAsLCwsVVNEKQ==&amp;WINDOW=FIRST_POPUP&amp;HEIGHT=450&amp;WIDTH=450&amp;STAR","T_MAXIMIZED=FALSE&amp;VAR:CALENDAR=FIVEDAY&amp;VAR:INDEX=0"}</definedName>
    <definedName name="_94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46__FDSAUDITLINK__" hidden="1">{"fdsup://directions/FAT Viewer?action=UPDATE&amp;creator=factset&amp;DYN_ARGS=TRUE&amp;DOC_NAME=FAT:FQL_AUDITING_CLIENT_TEMPLATE.FAT&amp;display_string=Audit&amp;VAR:KEY=QLMRCPQLQB&amp;VAR:QUERY=RkZfRU5UUlBSX1ZBTF9EQUlMWSgwLCwsLFVTRCwnRElMJyk=&amp;WINDOW=FIRST_POPUP&amp;HEIGHT=450&amp;WIDTH=","450&amp;START_MAXIMIZED=FALSE&amp;VAR:CALENDAR=FIVEDAY&amp;VAR:INDEX=0"}</definedName>
    <definedName name="_94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47__FDSAUDITLINK__" hidden="1">{"fdsup://directions/FAT Viewer?action=UPDATE&amp;creator=factset&amp;DYN_ARGS=TRUE&amp;DOC_NAME=FAT:FQL_AUDITING_CLIENT_TEMPLATE.FAT&amp;display_string=Audit&amp;VAR:KEY=MNMXCDKLSH&amp;VAR:QUERY=RkZfREVCVChBTk4sMCwsLCxVU0Qp&amp;WINDOW=FIRST_POPUP&amp;HEIGHT=450&amp;WIDTH=450&amp;START_MAXIMIZED=","FALSE&amp;VAR:CALENDAR=FIVEDAY&amp;VAR:INDEX=0"}</definedName>
    <definedName name="_94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48__FDSAUDITLINK__" hidden="1">{"fdsup://directions/FAT Viewer?action=UPDATE&amp;creator=factset&amp;DYN_ARGS=TRUE&amp;DOC_NAME=FAT:FQL_AUDITING_CLIENT_TEMPLATE.FAT&amp;display_string=Audit&amp;VAR:KEY=QZWHUBMDQN&amp;VAR:QUERY=RkZfTkVUX0lOQyhBTk4sLTJGWSwsLCxVU0Qp&amp;WINDOW=FIRST_POPUP&amp;HEIGHT=450&amp;WIDTH=450&amp;START_MA","XIMIZED=FALSE&amp;VAR:CALENDAR=FIVEDAY&amp;VAR:INDEX=0"}</definedName>
    <definedName name="_94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49__FDSAUDITLINK__" hidden="1">{"fdsup://directions/FAT Viewer?action=UPDATE&amp;creator=factset&amp;DYN_ARGS=TRUE&amp;DOC_NAME=FAT:FQL_AUDITING_CLIENT_TEMPLATE.FAT&amp;display_string=Audit&amp;VAR:KEY=QPGJQRMVKT&amp;VAR:QUERY=RkZfTkVUX0lOQyhBTk4sLTFGWSwsLCxVU0Qp&amp;WINDOW=FIRST_POPUP&amp;HEIGHT=450&amp;WIDTH=450&amp;START_MA","XIMIZED=FALSE&amp;VAR:CALENDAR=FIVEDAY&amp;VAR:INDEX=0"}</definedName>
    <definedName name="_94BE">#REF!</definedName>
    <definedName name="_94DIL">#REF!</definedName>
    <definedName name="_95____________________123Graph_BCHART_1" hidden="1">#REF!</definedName>
    <definedName name="_95_________________0_S" hidden="1">#REF!</definedName>
    <definedName name="_95_________________123Graph_ACHART_9" hidden="1">#REF!</definedName>
    <definedName name="_95_____123Graph_ACHART_8" hidden="1">#REF!</definedName>
    <definedName name="_95_____123Graph_ACHART_9" hidden="1">#REF!</definedName>
    <definedName name="_95__123Graph_BCHART_4A" hidden="1">#REF!</definedName>
    <definedName name="_95__123Graph_BCHART_7" hidden="1">#REF!</definedName>
    <definedName name="_95__123Graph_CCHART_18" hidden="1">#REF!</definedName>
    <definedName name="_95__123Graph_DCHART_14" hidden="1">#N/A</definedName>
    <definedName name="_95__FDSAUDITLINK__" localSheetId="2" hidden="1">{"fdsup://IBCentral/FAT Viewer?action=UPDATE&amp;creator=factset&amp;DOC_NAME=fat:reuters_annual_source_window.fat&amp;display_string=Audit&amp;DYN_ARGS=TRUE&amp;VAR:ID1=22748310&amp;VAR:RCODE=AINT&amp;VAR:SDATE=20061299&amp;VAR:FREQ=Y&amp;VAR:RELITEM=RP&amp;VAR:CURRENCY=USD&amp;VAR:CURRSOURCE=EXSHAR","E&amp;VAR:NATFREQ=ANNUAL&amp;VAR:RFIELD=FINALIZED&amp;VAR:DB_TYPE=&amp;VAR:UNITS=M&amp;window=popup&amp;width=450&amp;height=300&amp;START_MAXIMIZED=FALSE"}</definedName>
    <definedName name="_95__FDSAUDITLINK__" hidden="1">{"fdsup://directions/FAT Viewer?action=UPDATE&amp;creator=factset&amp;DYN_ARGS=TRUE&amp;DOC_NAME=FAT:FQL_AUDITING_CLIENT_TEMPLATE.FAT&amp;display_string=Audit&amp;VAR:KEY=KLOROFCFET&amp;VAR:QUERY=KEZGX0RFQlQoUVRSLDAsLCxSUyxVU0QpQEZGX0RFQlQoU0VNSSwwLCwsUlMsVVNEKSk=&amp;WINDOW=FIRST_POP","UP&amp;HEIGHT=450&amp;WIDTH=450&amp;START_MAXIMIZED=FALSE&amp;VAR:CALENDAR=US&amp;VAR:SYMBOL=PDFS&amp;VAR:INDEX=0"}</definedName>
    <definedName name="_95__FDSAUDITLINK___1" localSheetId="2" hidden="1">{"fdsup://directions/FAT Viewer?action=UPDATE&amp;creator=factset&amp;DYN_ARGS=TRUE&amp;DOC_NAME=FAT:FQL_AUDITING_CLIENT_TEMPLATE.FAT&amp;display_string=Audit&amp;VAR:KEY=KLOROFCFET&amp;VAR:QUERY=KEZGX0RFQlQoUVRSLDAsLCxSUyxVU0QpQEZGX0RFQlQoU0VNSSwwLCwsUlMsVVNEKSk=&amp;WINDOW=FIRST_POP","UP&amp;HEIGHT=450&amp;WIDTH=450&amp;START_MAXIMIZED=FALSE&amp;VAR:CALENDAR=US&amp;VAR:SYMBOL=PDFS&amp;VAR:INDEX=0"}</definedName>
    <definedName name="_95__FDSAUDITLINK___1" hidden="1">{"fdsup://directions/FAT Viewer?action=UPDATE&amp;creator=factset&amp;DYN_ARGS=TRUE&amp;DOC_NAME=FAT:FQL_AUDITING_CLIENT_TEMPLATE.FAT&amp;display_string=Audit&amp;VAR:KEY=KLOROFCFET&amp;VAR:QUERY=KEZGX0RFQlQoUVRSLDAsLCxSUyxVU0QpQEZGX0RFQlQoU0VNSSwwLCwsUlMsVVNEKSk=&amp;WINDOW=FIRST_POP","UP&amp;HEIGHT=450&amp;WIDTH=450&amp;START_MAXIMIZED=FALSE&amp;VAR:CALENDAR=US&amp;VAR:SYMBOL=PDFS&amp;VAR:INDEX=0"}</definedName>
    <definedName name="_95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50__FDSAUDITLINK__" hidden="1">{"fdsup://directions/FAT Viewer?action=UPDATE&amp;creator=factset&amp;DYN_ARGS=TRUE&amp;DOC_NAME=FAT:FQL_AUDITING_CLIENT_TEMPLATE.FAT&amp;display_string=Audit&amp;VAR:KEY=SFUTQRMBOD&amp;VAR:QUERY=RkZfTkVUX0lOQyhBTk4sMCwsLCxVU0Qp&amp;WINDOW=FIRST_POPUP&amp;HEIGHT=450&amp;WIDTH=450&amp;START_MAXIMI","ZED=FALSE&amp;VAR:CALENDAR=FIVEDAY&amp;VAR:INDEX=0"}</definedName>
    <definedName name="_95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51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952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52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95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53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95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54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95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55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95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56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957__FDSAUDITLINK__" localSheetId="2">{"fdsup://directions/FAT Viewer?action=UPDATE&amp;creator=factset&amp;DYN_ARGS=TRUE&amp;DOC_NAME=FAT:FQL_AUDITING_CLIENT_TEMPLATE.FAT&amp;display_string=Audit&amp;VAR:KEY=SPUBKNQHEH&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TNT&amp;VAR:INDEX=0"}</definedName>
    <definedName name="_957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95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58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95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59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96____________________123Graph_BCHART_17" hidden="1">#REF!</definedName>
    <definedName name="_96_________________123Graph_BCHART_1" hidden="1">#REF!</definedName>
    <definedName name="_96_____________0ACwvu.Pag" hidden="1">#REF!</definedName>
    <definedName name="_96_____123Graph_ACHART_17" hidden="1">#REF!</definedName>
    <definedName name="_96_____123Graph_ACHART_9" hidden="1">#REF!</definedName>
    <definedName name="_96_____123Graph_BCHART_1" hidden="1">#REF!</definedName>
    <definedName name="_96__123Graph_CChart_3" hidden="1">#REF!</definedName>
    <definedName name="_96__123Graph_CWAGES_BY_B_U" hidden="1">#REF!</definedName>
    <definedName name="_96__123Graph_DCHART_15" hidden="1">#N/A</definedName>
    <definedName name="_96__123Graph_DWAGES_BY_B_U" hidden="1">#REF!</definedName>
    <definedName name="_96__123Graph_ECHART_4" hidden="1">#REF!</definedName>
    <definedName name="_96__123Graph_FQRE_S_BY_CO." hidden="1">#REF!</definedName>
    <definedName name="_96__123Graph_LBL_CCHART_3" hidden="1">#REF!</definedName>
    <definedName name="_96__FDSAUDITLINK__" localSheetId="2" hidden="1">{"fdsup://IBCentral/FAT Viewer?action=UPDATE&amp;creator=factset&amp;DOC_NAME=fat:reuters_annual_source_window.fat&amp;display_string=Audit&amp;DYN_ARGS=TRUE&amp;VAR:ID1=22748310&amp;VAR:RCODE=AINT&amp;VAR:SDATE=20071299&amp;VAR:FREQ=Y&amp;VAR:RELITEM=RP&amp;VAR:CURRENCY=USD&amp;VAR:CURRSOURCE=EXSHAR","E&amp;VAR:NATFREQ=ANNUAL&amp;VAR:RFIELD=FINALIZED&amp;VAR:DB_TYPE=&amp;VAR:UNITS=M&amp;window=popup&amp;width=450&amp;height=300&amp;START_MAXIMIZED=FALSE"}</definedName>
    <definedName name="_96__FDSAUDITLINK__" hidden="1">{"fdsup://Directions/FactSet Auditing Viewer?action=AUDIT_VALUE&amp;DB=129&amp;ID1=29977A10&amp;VALUEID=01001&amp;SDATE=200904&amp;PERIODTYPE=QTR_STD&amp;window=popup_no_bar&amp;width=385&amp;height=120&amp;START_MAXIMIZED=FALSE&amp;creator=factset&amp;display_string=Audit"}</definedName>
    <definedName name="_96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60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96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61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96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62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963_________123Graph_DCHART_4" hidden="1">#REF!</definedName>
    <definedName name="_96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63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96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64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965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65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966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66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96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67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96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68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96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69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97">#REF!</definedName>
    <definedName name="_97____________________123Graph_BCHART_18" hidden="1">#REF!</definedName>
    <definedName name="_97_________________123Graph_BCHART_17" hidden="1">#REF!</definedName>
    <definedName name="_97_____123Graph_BCHART_1" hidden="1">#REF!</definedName>
    <definedName name="_97_____123Graph_BCHART_17" hidden="1">#REF!</definedName>
    <definedName name="_97__123Graph_CCHART_4" hidden="1">#REF!</definedName>
    <definedName name="_97__123Graph_CSS7_A" hidden="1">#REF!</definedName>
    <definedName name="_97__123Graph_DCHART_16" hidden="1">#N/A</definedName>
    <definedName name="_97__FDSAUDITLINK__" localSheetId="2">{"fdsup://directions/FAT Viewer?action=UPDATE&amp;creator=factset&amp;DYN_ARGS=TRUE&amp;DOC_NAME=FAT:FQL_AUDITING_CLIENT_TEMPLATE.FAT&amp;display_string=Audit&amp;VAR:KEY=ZUNCFMBCLS&amp;VAR:QUERY=KEZTTF9ORVRfSU5DKE5PVyxOT1csRlNBLCxVU0QpQEZGX05FVF9JTkMoTFRNUywwLCwsLFVTRCkp&amp;WINDOW=F","IRST_POPUP&amp;HEIGHT=450&amp;WIDTH=450&amp;START_MAXIMIZED=FALSE&amp;VAR:CALENDAR=US&amp;VAR:SYMBOL=DAIO&amp;VAR:INDEX=0"}</definedName>
    <definedName name="_97__FDSAUDITLINK__" hidden="1">{"fdsup://directions/FAT Viewer?action=UPDATE&amp;creator=factset&amp;DYN_ARGS=TRUE&amp;DOC_NAME=FAT:FQL_AUDITING_CLIENT_TEMPLATE.FAT&amp;display_string=Audit&amp;VAR:KEY=OBOZEFQHGL&amp;VAR:QUERY=KEZGX0RFQlQoUVRSLDAsLCxSUyxVU0QpQEZGX0RFQlQoU0VNSSwwLCwsUlMsVVNEKSk=&amp;WINDOW=FIRST_POP","UP&amp;HEIGHT=450&amp;WIDTH=450&amp;START_MAXIMIZED=FALSE&amp;VAR:CALENDAR=US&amp;VAR:SYMBOL=ARBA&amp;VAR:INDEX=0"}</definedName>
    <definedName name="_97__FDSAUDITLINK___1" localSheetId="2" hidden="1">{"fdsup://directions/FAT Viewer?action=UPDATE&amp;creator=factset&amp;DYN_ARGS=TRUE&amp;DOC_NAME=FAT:FQL_AUDITING_CLIENT_TEMPLATE.FAT&amp;display_string=Audit&amp;VAR:KEY=OBOZEFQHGL&amp;VAR:QUERY=KEZGX0RFQlQoUVRSLDAsLCxSUyxVU0QpQEZGX0RFQlQoU0VNSSwwLCwsUlMsVVNEKSk=&amp;WINDOW=FIRST_POP","UP&amp;HEIGHT=450&amp;WIDTH=450&amp;START_MAXIMIZED=FALSE&amp;VAR:CALENDAR=US&amp;VAR:SYMBOL=ARBA&amp;VAR:INDEX=0"}</definedName>
    <definedName name="_97__FDSAUDITLINK___1" hidden="1">{"fdsup://directions/FAT Viewer?action=UPDATE&amp;creator=factset&amp;DYN_ARGS=TRUE&amp;DOC_NAME=FAT:FQL_AUDITING_CLIENT_TEMPLATE.FAT&amp;display_string=Audit&amp;VAR:KEY=OBOZEFQHGL&amp;VAR:QUERY=KEZGX0RFQlQoUVRSLDAsLCxSUyxVU0QpQEZGX0RFQlQoU0VNSSwwLCwsUlMsVVNEKSk=&amp;WINDOW=FIRST_POP","UP&amp;HEIGHT=450&amp;WIDTH=450&amp;START_MAXIMIZED=FALSE&amp;VAR:CALENDAR=US&amp;VAR:SYMBOL=ARBA&amp;VAR:INDEX=0"}</definedName>
    <definedName name="_97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70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97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71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972__FDSAUDITLINK__" localSheetId="2">{"fdsup://directions/FAT Viewer?action=UPDATE&amp;creator=factset&amp;DYN_ARGS=TRUE&amp;DOC_NAME=FAT:FQL_AUDITING_CLIENT_TEMPLATE.FAT&amp;display_string=Audit&amp;VAR:KEY=BINMFMRUFG&amp;VAR:QUERY=KEZTTF9ORVRfSU5DKE5PVyxOT1csRlNBLCxVU0QpQEZGX05FVF9JTkMoTFRNUywwLCwsLFVTRCkp&amp;WINDOW=F","IRST_POPUP&amp;HEIGHT=450&amp;WIDTH=450&amp;START_MAXIMIZED=FALSE&amp;VAR:CALENDAR=US&amp;VAR:SYMBOL=WLGC&amp;VAR:INDEX=0"}</definedName>
    <definedName name="_972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973__FDSAUDITLINK__" localSheetId="2">{"fdsup://directions/FAT Viewer?action=UPDATE&amp;creator=factset&amp;DYN_ARGS=TRUE&amp;DOC_NAME=FAT:FQL_AUDITING_CLIENT_TEMPLATE.FAT&amp;display_string=Audit&amp;VAR:KEY=NCDADAVOJI&amp;VAR:QUERY=KEZTTF9ORVRfSU5DKE5PVyxOT1csRlNBLCxVU0QpQEZGX05FVF9JTkMoTFRNUywwLCwsLFVTRCkp&amp;WINDOW=F","IRST_POPUP&amp;HEIGHT=450&amp;WIDTH=450&amp;START_MAXIMIZED=FALSE&amp;VAR:CALENDAR=US&amp;VAR:SYMBOL=VOXW&amp;VAR:INDEX=0"}</definedName>
    <definedName name="_973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97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74__FDSAUDITLINK__" hidden="1">{"fdsup://directions/FAT Viewer?action=UPDATE&amp;creator=factset&amp;DYN_ARGS=TRUE&amp;DOC_NAME=FAT:FQL_AUDITING_CLIENT_TEMPLATE.FAT&amp;display_string=Audit&amp;VAR:KEY=GNOBODELOR&amp;VAR:QUERY=RkZfREVCVChBTk4sMCwsLCxVU0Qp&amp;WINDOW=FIRST_POPUP&amp;HEIGHT=450&amp;WIDTH=450&amp;START_MAXIMIZED=","FALSE&amp;VAR:CALENDAR=FIVEDAY&amp;VAR:SYMBOL=0&amp;VAR:INDEX=0"}</definedName>
    <definedName name="_97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75__FDSAUDITLINK__" hidden="1">{"fdsup://directions/FAT Viewer?action=UPDATE&amp;creator=factset&amp;DYN_ARGS=TRUE&amp;DOC_NAME=FAT:FQL_AUDITING_CLIENT_TEMPLATE.FAT&amp;display_string=Audit&amp;VAR:KEY=GJSHCHCLOR&amp;VAR:QUERY=RkZfTkVUX0lOQyhBTk4sLTJGWSwsLCxVU0Qp&amp;WINDOW=FIRST_POPUP&amp;HEIGHT=450&amp;WIDTH=450&amp;START_MA","XIMIZED=FALSE&amp;VAR:CALENDAR=FIVEDAY&amp;VAR:SYMBOL=0&amp;VAR:INDEX=0"}</definedName>
    <definedName name="_97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76__FDSAUDITLINK__" hidden="1">{"fdsup://directions/FAT Viewer?action=UPDATE&amp;creator=factset&amp;DYN_ARGS=TRUE&amp;DOC_NAME=FAT:FQL_AUDITING_CLIENT_TEMPLATE.FAT&amp;display_string=Audit&amp;VAR:KEY=WFWFGNKPCB&amp;VAR:QUERY=RkZfTkVUX0lOQyhBTk4sLTFGWSwsLCxVU0Qp&amp;WINDOW=FIRST_POPUP&amp;HEIGHT=450&amp;WIDTH=450&amp;START_MA","XIMIZED=FALSE&amp;VAR:CALENDAR=FIVEDAY&amp;VAR:SYMBOL=0&amp;VAR:INDEX=0"}</definedName>
    <definedName name="_97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77__FDSAUDITLINK__" hidden="1">{"fdsup://directions/FAT Viewer?action=UPDATE&amp;creator=factset&amp;DYN_ARGS=TRUE&amp;DOC_NAME=FAT:FQL_AUDITING_CLIENT_TEMPLATE.FAT&amp;display_string=Audit&amp;VAR:KEY=ANAHARYFUF&amp;VAR:QUERY=RkZfTkVUX0lOQyhBTk4sMCwsLCxVU0Qp&amp;WINDOW=FIRST_POPUP&amp;HEIGHT=450&amp;WIDTH=450&amp;START_MAXIMI","ZED=FALSE&amp;VAR:CALENDAR=FIVEDAY&amp;VAR:SYMBOL=0&amp;VAR:INDEX=0"}</definedName>
    <definedName name="_97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78__FDSAUDITLINK__" hidden="1">{"fdsup://directions/FAT Viewer?action=UPDATE&amp;creator=factset&amp;DYN_ARGS=TRUE&amp;DOC_NAME=FAT:FQL_AUDITING_CLIENT_TEMPLATE.FAT&amp;display_string=Audit&amp;VAR:KEY=ALKVKPOVUH&amp;VAR:QUERY=RkZfRUJJVERBX09QRVIoQU5OLC0yRlksLCwsVVNEKQ==&amp;WINDOW=FIRST_POPUP&amp;HEIGHT=450&amp;WIDTH=450&amp;","START_MAXIMIZED=FALSE&amp;VAR:CALENDAR=FIVEDAY&amp;VAR:SYMBOL=0&amp;VAR:INDEX=0"}</definedName>
    <definedName name="_97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79__FDSAUDITLINK__" hidden="1">{"fdsup://directions/FAT Viewer?action=UPDATE&amp;creator=factset&amp;DYN_ARGS=TRUE&amp;DOC_NAME=FAT:FQL_AUDITING_CLIENT_TEMPLATE.FAT&amp;display_string=Audit&amp;VAR:KEY=GXSLWPUHQR&amp;VAR:QUERY=RkZfRUJJVERBX09QRVIoQU5OLC0xRlksLCwsVVNEKQ==&amp;WINDOW=FIRST_POPUP&amp;HEIGHT=450&amp;WIDTH=450&amp;","START_MAXIMIZED=FALSE&amp;VAR:CALENDAR=FIVEDAY&amp;VAR:SYMBOL=0&amp;VAR:INDEX=0"}</definedName>
    <definedName name="_97ALL">#REF!</definedName>
    <definedName name="_98">#REF!</definedName>
    <definedName name="_98____________________123Graph_BCHART_2" hidden="1">#REF!</definedName>
    <definedName name="_98_________________123Graph_BCHART_18" hidden="1">#REF!</definedName>
    <definedName name="_98_____________0Swvu.Pag" hidden="1">#REF!</definedName>
    <definedName name="_98__________0ACwvu.Pag" hidden="1">#REF!</definedName>
    <definedName name="_98_____123Graph_ACHART_18" hidden="1">#REF!</definedName>
    <definedName name="_98_____123Graph_BCHART_17" hidden="1">#REF!</definedName>
    <definedName name="_98_____123Graph_BCHART_18" hidden="1">#REF!</definedName>
    <definedName name="_98__123Graph_BTAX_CREDIT" hidden="1">#REF!</definedName>
    <definedName name="_98__123Graph_CCHART_6" hidden="1">#REF!</definedName>
    <definedName name="_98__123Graph_DCHART_1" hidden="1">#REF!</definedName>
    <definedName name="_98__123Graph_DCHART_17" hidden="1">#N/A</definedName>
    <definedName name="_98__123Graph_ECHART_5" hidden="1">#REF!</definedName>
    <definedName name="_98__FDSAUDITLINK__" localSheetId="2">{"fdsup://directions/FAT Viewer?action=UPDATE&amp;creator=factset&amp;DYN_ARGS=TRUE&amp;DOC_NAME=FAT:FQL_AUDITING_CLIENT_TEMPLATE.FAT&amp;display_string=Audit&amp;VAR:KEY=BKLILEBODE&amp;VAR:QUERY=KEZTTF9ORVRfSU5DKE5PVyxOT1csRlNBLCxVU0QpQEZGX05FVF9JTkMoTFRNUywwLCwsLFVTRCkp&amp;WINDOW=F","IRST_POPUP&amp;HEIGHT=450&amp;WIDTH=450&amp;START_MAXIMIZED=FALSE&amp;VAR:CALENDAR=US&amp;VAR:SYMBOL=CRWG&amp;VAR:INDEX=0"}</definedName>
    <definedName name="_98__FDSAUDITLINK__" hidden="1">{"fdsup://directions/FAT Viewer?action=UPDATE&amp;creator=factset&amp;DYN_ARGS=TRUE&amp;DOC_NAME=FAT:FQL_AUDITING_CLIENT_TEMPLATE.FAT&amp;display_string=Audit&amp;VAR:KEY=GVOBWJEBED&amp;VAR:QUERY=KEZGX0RFQlQoUVRSLDAsLCxSUyxVU0QpQEZGX0RFQlQoU0VNSSwwLCwsUlMsVVNEKSk=&amp;WINDOW=FIRST_POP","UP&amp;HEIGHT=450&amp;WIDTH=450&amp;START_MAXIMIZED=FALSE&amp;VAR:CALENDAR=US&amp;VAR:SYMBOL=OPSW&amp;VAR:INDEX=0"}</definedName>
    <definedName name="_98__FDSAUDITLINK___1" localSheetId="2" hidden="1">{"fdsup://directions/FAT Viewer?action=UPDATE&amp;creator=factset&amp;DYN_ARGS=TRUE&amp;DOC_NAME=FAT:FQL_AUDITING_CLIENT_TEMPLATE.FAT&amp;display_string=Audit&amp;VAR:KEY=GVOBWJEBED&amp;VAR:QUERY=KEZGX0RFQlQoUVRSLDAsLCxSUyxVU0QpQEZGX0RFQlQoU0VNSSwwLCwsUlMsVVNEKSk=&amp;WINDOW=FIRST_POP","UP&amp;HEIGHT=450&amp;WIDTH=450&amp;START_MAXIMIZED=FALSE&amp;VAR:CALENDAR=US&amp;VAR:SYMBOL=OPSW&amp;VAR:INDEX=0"}</definedName>
    <definedName name="_98__FDSAUDITLINK___1" hidden="1">{"fdsup://directions/FAT Viewer?action=UPDATE&amp;creator=factset&amp;DYN_ARGS=TRUE&amp;DOC_NAME=FAT:FQL_AUDITING_CLIENT_TEMPLATE.FAT&amp;display_string=Audit&amp;VAR:KEY=GVOBWJEBED&amp;VAR:QUERY=KEZGX0RFQlQoUVRSLDAsLCxSUyxVU0QpQEZGX0RFQlQoU0VNSSwwLCwsUlMsVVNEKSk=&amp;WINDOW=FIRST_POP","UP&amp;HEIGHT=450&amp;WIDTH=450&amp;START_MAXIMIZED=FALSE&amp;VAR:CALENDAR=US&amp;VAR:SYMBOL=OPSW&amp;VAR:INDEX=0"}</definedName>
    <definedName name="_980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80__FDSAUDITLINK__" hidden="1">{"fdsup://directions/FAT Viewer?action=UPDATE&amp;creator=factset&amp;DYN_ARGS=TRUE&amp;DOC_NAME=FAT:FQL_AUDITING_CLIENT_TEMPLATE.FAT&amp;display_string=Audit&amp;VAR:KEY=CRCZEPYNYT&amp;VAR:QUERY=RkZfRUJJVERBX09QRVIoQU5OLDAsLCwsVVNEKQ==&amp;WINDOW=FIRST_POPUP&amp;HEIGHT=450&amp;WIDTH=450&amp;STAR","T_MAXIMIZED=FALSE&amp;VAR:CALENDAR=FIVEDAY&amp;VAR:SYMBOL=0&amp;VAR:INDEX=0"}</definedName>
    <definedName name="_981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81__FDSAUDITLINK__" hidden="1">{"fdsup://directions/FAT Viewer?action=UPDATE&amp;creator=factset&amp;DYN_ARGS=TRUE&amp;DOC_NAME=FAT:FQL_AUDITING_CLIENT_TEMPLATE.FAT&amp;display_string=Audit&amp;VAR:KEY=MTKXUDOXEH&amp;VAR:QUERY=RkZfRU5UUlBSX1ZBTF9EQUlMWSgwLCwsLFVTRCwnRElMJyk=&amp;WINDOW=FIRST_POPUP&amp;HEIGHT=450&amp;WIDTH=","450&amp;START_MAXIMIZED=FALSE&amp;VAR:CALENDAR=FIVEDAY&amp;VAR:SYMBOL=0&amp;VAR:INDEX=0"}</definedName>
    <definedName name="_982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82__FDSAUDITLINK__" hidden="1">{"fdsup://Directions/FactSet Auditing Viewer?action=AUDIT_VALUE&amp;DB=129&amp;ID1=B2PG34&amp;VALUEID=02999&amp;SDATE=2011&amp;PERIODTYPE=ANN_STD&amp;SCFT=3&amp;window=popup_no_bar&amp;width=385&amp;height=120&amp;START_MAXIMIZED=FALSE&amp;creator=factset&amp;display_string=Audit"}</definedName>
    <definedName name="_983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83__FDSAUDITLINK__" hidden="1">{"fdsup://directions/FAT Viewer?action=UPDATE&amp;creator=factset&amp;DYN_ARGS=TRUE&amp;DOC_NAME=FAT:FQL_AUDITING_CLIENT_TEMPLATE.FAT&amp;display_string=Audit&amp;VAR:KEY=SZIPSDMHIZ&amp;VAR:QUERY=RkZfREVCVChBTk4sMCwsLCxVU0Qp&amp;WINDOW=FIRST_POPUP&amp;HEIGHT=450&amp;WIDTH=450&amp;START_MAXIMIZED=","FALSE&amp;VAR:CALENDAR=FIVEDAY&amp;VAR:SYMBOL=2174&amp;VAR:INDEX=0"}</definedName>
    <definedName name="_984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84__FDSAUDITLINK__" hidden="1">{"fdsup://Directions/FactSet Auditing Viewer?action=AUDIT_VALUE&amp;DB=129&amp;ID1=B2PG34&amp;VALUEID=02001&amp;SDATE=2011&amp;PERIODTYPE=ANN_STD&amp;SCFT=3&amp;window=popup_no_bar&amp;width=385&amp;height=120&amp;START_MAXIMIZED=FALSE&amp;creator=factset&amp;display_string=Audit"}</definedName>
    <definedName name="_985__FDSAUDITLINK__" localSheetId="2">{"fdsup://directions/FAT Viewer?action=UPDATE&amp;creator=factset&amp;DYN_ARGS=TRUE&amp;DOC_NAME=FAT:FQL_AUDITING_CLIENT_TEMPLATE.FAT&amp;display_string=Audit&amp;VAR:KEY=DSHMPALWBS&amp;VAR:QUERY=KEZTTF9ORVRfSU5DKE5PVyxOT1csRlNBLCxVU0QpQEZGX05FVF9JTkMoTFRNUywwLCwsLFVTRCkp&amp;WINDOW=F","IRST_POPUP&amp;HEIGHT=450&amp;WIDTH=450&amp;START_MAXIMIZED=FALSE&amp;VAR:CALENDAR=US&amp;VAR:SYMBOL=ELON&amp;VAR:INDEX=0"}</definedName>
    <definedName name="_985__FDSAUDITLINK__" hidden="1">{"fdsup://directions/FAT Viewer?action=UPDATE&amp;creator=factset&amp;DYN_ARGS=TRUE&amp;DOC_NAME=FAT:FQL_AUDITING_CLIENT_TEMPLATE.FAT&amp;display_string=Audit&amp;VAR:KEY=ADKFAVKFAZ&amp;VAR:QUERY=RkZfTkVUX0lOQyhBTk4sLTJGWSwsLCxVU0Qp&amp;WINDOW=FIRST_POPUP&amp;HEIGHT=450&amp;WIDTH=450&amp;START_MA","XIMIZED=FALSE&amp;VAR:CALENDAR=FIVEDAY&amp;VAR:SYMBOL=2174&amp;VAR:INDEX=0"}</definedName>
    <definedName name="_986__FDSAUDITLINK__" localSheetId="2">{"fdsup://directions/FAT Viewer?action=UPDATE&amp;creator=factset&amp;DYN_ARGS=TRUE&amp;DOC_NAME=FAT:FQL_AUDITING_CLIENT_TEMPLATE.FAT&amp;display_string=Audit&amp;VAR:KEY=ZQVKZOFCRY&amp;VAR:QUERY=KEZTTF9ORVRfSU5DKE5PVyxOT1csRlNBLCxVU0QpQEZGX05FVF9JTkMoTFRNUywwLCwsLFVTRCkp&amp;WINDOW=F","IRST_POPUP&amp;HEIGHT=450&amp;WIDTH=450&amp;START_MAXIMIZED=FALSE&amp;VAR:CALENDAR=US&amp;VAR:SYMBOL=TYPE&amp;VAR:INDEX=0"}</definedName>
    <definedName name="_986__FDSAUDITLINK__" hidden="1">{"fdsup://directions/FAT Viewer?action=UPDATE&amp;creator=factset&amp;DYN_ARGS=TRUE&amp;DOC_NAME=FAT:FQL_AUDITING_CLIENT_TEMPLATE.FAT&amp;display_string=Audit&amp;VAR:KEY=QZCDQXIVOZ&amp;VAR:QUERY=RkZfTkVUX0lOQyhBTk4sLTFGWSwsLCxVU0Qp&amp;WINDOW=FIRST_POPUP&amp;HEIGHT=450&amp;WIDTH=450&amp;START_MA","XIMIZED=FALSE&amp;VAR:CALENDAR=FIVEDAY&amp;VAR:SYMBOL=2174&amp;VAR:INDEX=0"}</definedName>
    <definedName name="_987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87__FDSAUDITLINK__" hidden="1">{"fdsup://directions/FAT Viewer?action=UPDATE&amp;creator=factset&amp;DYN_ARGS=TRUE&amp;DOC_NAME=FAT:FQL_AUDITING_CLIENT_TEMPLATE.FAT&amp;display_string=Audit&amp;VAR:KEY=CVEBMDSRGF&amp;VAR:QUERY=RkZfTkVUX0lOQyhBTk4sMCwsLCxVU0Qp&amp;WINDOW=FIRST_POPUP&amp;HEIGHT=450&amp;WIDTH=450&amp;START_MAXIMI","ZED=FALSE&amp;VAR:CALENDAR=FIVEDAY&amp;VAR:SYMBOL=2174&amp;VAR:INDEX=0"}</definedName>
    <definedName name="_988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88__FDSAUDITLINK__" hidden="1">{"fdsup://directions/FAT Viewer?action=UPDATE&amp;creator=factset&amp;DYN_ARGS=TRUE&amp;DOC_NAME=FAT:FQL_AUDITING_CLIENT_TEMPLATE.FAT&amp;display_string=Audit&amp;VAR:KEY=AZUNEPIBGV&amp;VAR:QUERY=RkZfRUJJVERBX09QRVIoQU5OLC0yRlksLCwsVVNEKQ==&amp;WINDOW=FIRST_POPUP&amp;HEIGHT=450&amp;WIDTH=450&amp;","START_MAXIMIZED=FALSE&amp;VAR:CALENDAR=FIVEDAY&amp;VAR:SYMBOL=2174&amp;VAR:INDEX=0"}</definedName>
    <definedName name="_989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89__FDSAUDITLINK__" hidden="1">{"fdsup://directions/FAT Viewer?action=UPDATE&amp;creator=factset&amp;DYN_ARGS=TRUE&amp;DOC_NAME=FAT:FQL_AUDITING_CLIENT_TEMPLATE.FAT&amp;display_string=Audit&amp;VAR:KEY=WNSNGZQFIR&amp;VAR:QUERY=RkZfRUJJVERBX09QRVIoQU5OLC0xRlksLCwsVVNEKQ==&amp;WINDOW=FIRST_POPUP&amp;HEIGHT=450&amp;WIDTH=450&amp;","START_MAXIMIZED=FALSE&amp;VAR:CALENDAR=FIVEDAY&amp;VAR:SYMBOL=2174&amp;VAR:INDEX=0"}</definedName>
    <definedName name="_98ALL">#REF!</definedName>
    <definedName name="_98CAPITALBUDGET">#REF!</definedName>
    <definedName name="_98QTR">#REF!</definedName>
    <definedName name="_98revs">#REF!</definedName>
    <definedName name="_99">#REF!</definedName>
    <definedName name="_99____________________123Graph_BCHART_3" hidden="1">#REF!</definedName>
    <definedName name="_99_________________123Graph_BCHART_2" hidden="1">#REF!</definedName>
    <definedName name="_99__________0Swvu.Pag" hidden="1">#REF!</definedName>
    <definedName name="_99_____123Graph_BCHART_18" hidden="1">#REF!</definedName>
    <definedName name="_99_____123Graph_BCHART_2" hidden="1">#REF!</definedName>
    <definedName name="_99__123Graph_CCHART_2" hidden="1">#REF!</definedName>
    <definedName name="_99__123Graph_CCHART_7" hidden="1">#REF!</definedName>
    <definedName name="_99__123Graph_DCHART_18" hidden="1">#N/A</definedName>
    <definedName name="_99__123Graph_FSUPPLIES_BY_B_U" hidden="1">#REF!</definedName>
    <definedName name="_99__FDSAUDITLINK__" localSheetId="2">{"fdsup://directions/FAT Viewer?action=UPDATE&amp;creator=factset&amp;DYN_ARGS=TRUE&amp;DOC_NAME=FAT:FQL_AUDITING_CLIENT_TEMPLATE.FAT&amp;display_string=Audit&amp;VAR:KEY=LSJWRYXKBE&amp;VAR:QUERY=KEZTTF9ORVRfSU5DKE5PVyxOT1csRlNBLCxVU0QpQEZGX05FVF9JTkMoTFRNUywwLCwsLFVTRCkp&amp;WINDOW=F","IRST_POPUP&amp;HEIGHT=450&amp;WIDTH=450&amp;START_MAXIMIZED=FALSE&amp;VAR:CALENDAR=US&amp;VAR:SYMBOL=AWRE&amp;VAR:INDEX=0"}</definedName>
    <definedName name="_99__FDSAUDITLINK__" hidden="1">{"fdsup://directions/FAT Viewer?action=UPDATE&amp;creator=factset&amp;DYN_ARGS=TRUE&amp;DOC_NAME=FAT:FQL_AUDITING_CLIENT_TEMPLATE.FAT&amp;display_string=Audit&amp;VAR:KEY=ETIVMROLGZ&amp;VAR:QUERY=KEZGX0RFQlQoUVRSLDAsLCxSUyxVU0QpQEZGX0RFQlQoU0VNSSwwLCwsUlMsVVNEKSk=&amp;WINDOW=FIRST_POP","UP&amp;HEIGHT=450&amp;WIDTH=450&amp;START_MAXIMIZED=FALSE&amp;VAR:CALENDAR=US&amp;VAR:SYMBOL=OMTR&amp;VAR:INDEX=0"}</definedName>
    <definedName name="_99__FDSAUDITLINK___1" localSheetId="2" hidden="1">{"fdsup://directions/FAT Viewer?action=UPDATE&amp;creator=factset&amp;DYN_ARGS=TRUE&amp;DOC_NAME=FAT:FQL_AUDITING_CLIENT_TEMPLATE.FAT&amp;display_string=Audit&amp;VAR:KEY=ETIVMROLGZ&amp;VAR:QUERY=KEZGX0RFQlQoUVRSLDAsLCxSUyxVU0QpQEZGX0RFQlQoU0VNSSwwLCwsUlMsVVNEKSk=&amp;WINDOW=FIRST_POP","UP&amp;HEIGHT=450&amp;WIDTH=450&amp;START_MAXIMIZED=FALSE&amp;VAR:CALENDAR=US&amp;VAR:SYMBOL=OMTR&amp;VAR:INDEX=0"}</definedName>
    <definedName name="_99__FDSAUDITLINK___1" hidden="1">{"fdsup://directions/FAT Viewer?action=UPDATE&amp;creator=factset&amp;DYN_ARGS=TRUE&amp;DOC_NAME=FAT:FQL_AUDITING_CLIENT_TEMPLATE.FAT&amp;display_string=Audit&amp;VAR:KEY=ETIVMROLGZ&amp;VAR:QUERY=KEZGX0RFQlQoUVRSLDAsLCxSUyxVU0QpQEZGX0RFQlQoU0VNSSwwLCwsUlMsVVNEKSk=&amp;WINDOW=FIRST_POP","UP&amp;HEIGHT=450&amp;WIDTH=450&amp;START_MAXIMIZED=FALSE&amp;VAR:CALENDAR=US&amp;VAR:SYMBOL=OMTR&amp;VAR:INDEX=0"}</definedName>
    <definedName name="_990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90__FDSAUDITLINK__" hidden="1">{"fdsup://directions/FAT Viewer?action=UPDATE&amp;creator=factset&amp;DYN_ARGS=TRUE&amp;DOC_NAME=FAT:FQL_AUDITING_CLIENT_TEMPLATE.FAT&amp;display_string=Audit&amp;VAR:KEY=IHQBSLSBSP&amp;VAR:QUERY=RkZfRUJJVERBX09QRVIoQU5OLDAsLCwsVVNEKQ==&amp;WINDOW=FIRST_POPUP&amp;HEIGHT=450&amp;WIDTH=450&amp;STAR","T_MAXIMIZED=FALSE&amp;VAR:CALENDAR=FIVEDAY&amp;VAR:SYMBOL=2174&amp;VAR:INDEX=0"}</definedName>
    <definedName name="_991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91__FDSAUDITLINK__" hidden="1">{"fdsup://Directions/FactSet Auditing Viewer?action=AUDIT_VALUE&amp;DB=129&amp;ID1=B2PG34&amp;VALUEID=01001&amp;SDATE=2009&amp;PERIODTYPE=ANN_STD&amp;SCFT=3&amp;window=popup_no_bar&amp;width=385&amp;height=120&amp;START_MAXIMIZED=FALSE&amp;creator=factset&amp;display_string=Audit"}</definedName>
    <definedName name="_992__FDSAUDITLINK__" localSheetId="2">{"fdsup://directions/FAT Viewer?action=UPDATE&amp;creator=factset&amp;DYN_ARGS=TRUE&amp;DOC_NAME=FAT:FQL_AUDITING_CLIENT_TEMPLATE.FAT&amp;display_string=Audit&amp;VAR:KEY=PWVUPQRKR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YIG&amp;VAR:INDEX=0"}</definedName>
    <definedName name="_992__FDSAUDITLINK__" hidden="1">{"fdsup://directions/FAT Viewer?action=UPDATE&amp;creator=factset&amp;DYN_ARGS=TRUE&amp;DOC_NAME=FAT:FQL_AUDITING_CLIENT_TEMPLATE.FAT&amp;display_string=Audit&amp;VAR:KEY=CVQBYTSLML&amp;VAR:QUERY=RkZfTkVUX0lOQyhMVE0sMCwsLFJGLFVTRCk=&amp;WINDOW=FIRST_POPUP&amp;HEIGHT=450&amp;WIDTH=450&amp;START_MA","XIMIZED=FALSE&amp;VAR:CALENDAR=US&amp;VAR:SYMBOL=MSFT&amp;VAR:INDEX=0"}</definedName>
    <definedName name="_993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93__FDSAUDITLINK__" hidden="1">{"fdsup://Directions/FactSet Auditing Viewer?action=AUDIT_VALUE&amp;DB=129&amp;ID1=B2PG34&amp;VALUEID=01001&amp;SDATE=2010&amp;PERIODTYPE=ANN_STD&amp;SCFT=3&amp;window=popup_no_bar&amp;width=385&amp;height=120&amp;START_MAXIMIZED=FALSE&amp;creator=factset&amp;display_string=Audit"}</definedName>
    <definedName name="_994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94__FDSAUDITLINK__" hidden="1">{"fdsup://directions/FAT Viewer?action=UPDATE&amp;creator=factset&amp;DYN_ARGS=TRUE&amp;DOC_NAME=FAT:FQL_AUDITING_CLIENT_TEMPLATE.FAT&amp;display_string=Audit&amp;VAR:KEY=AHCNMPGFSP&amp;VAR:QUERY=KEZGX0VCSVREQShMVE0sMCwsLFJGLFVTRClARkZfRUJJVERBX0lCKExUTSwwLCwsUkYsVVNEKSk=&amp;WINDOW=F","IRST_POPUP&amp;HEIGHT=450&amp;WIDTH=450&amp;START_MAXIMIZED=FALSE&amp;VAR:CALENDAR=US&amp;VAR:SYMBOL=CTCT&amp;VAR:INDEX=0"}</definedName>
    <definedName name="_995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95__FDSAUDITLINK__" hidden="1">{"fdsup://directions/FAT Viewer?action=UPDATE&amp;creator=factset&amp;DYN_ARGS=TRUE&amp;DOC_NAME=FAT:FQL_AUDITING_CLIENT_TEMPLATE.FAT&amp;display_string=Audit&amp;VAR:KEY=CTCBMBSDSL&amp;VAR:QUERY=KEZGX0VCSVREQShMVE0sMCwsLFJGLFVTRClARkZfRUJJVERBX0lCKExUTSwwLCwsUkYsVVNEKSk=&amp;WINDOW=F","IRST_POPUP&amp;HEIGHT=450&amp;WIDTH=450&amp;START_MAXIMIZED=FALSE&amp;VAR:CALENDAR=US&amp;VAR:SYMBOL=BMC&amp;VAR:INDEX=0"}</definedName>
    <definedName name="_996__FDSAUDITLINK__" localSheetId="2" hidden="1">{"fdsup://IBCentral/FAT Viewer?action=UPDATE&amp;creator=factset&amp;DOC_NAME=fat:reuters_ltm_source_window.fat&amp;display_string=Audit&amp;DYN_ARGS=TRUE&amp;VAR:ID1=AHCI&amp;VAR:RCODE=IBCEBITDA&amp;VAR:SDATE=20081299 &amp;VAR:FREQ=Quarterly&amp;VAR:RELITEM=RP&amp;VAR:CURRENCY=&amp;VAR:CURRSOURCE=EX","SHARE&amp;VAR:NATFREQ=QUARTERLY&amp;VAR:RFIELD=FINALIZED&amp;VAR:DB_TYPE=&amp;VAR:UNITS=M&amp;window=popup&amp;width=540&amp;height=300&amp;START_MAXIMIZED=FALSE"}</definedName>
    <definedName name="_996__FDSAUDITLINK__" hidden="1">{"fdsup://Directions/FactSet Auditing Viewer?action=AUDIT_VALUE&amp;DB=129&amp;ID1=94733A10&amp;VALUEID=07011&amp;SDATE=2010&amp;PERIODTYPE=ANN_STD&amp;SCFT=3&amp;window=popup_no_bar&amp;width=385&amp;height=120&amp;START_MAXIMIZED=FALSE&amp;creator=factset&amp;display_string=Audit"}</definedName>
    <definedName name="_997__FDSAUDITLINK__" localSheetId="2" hidden="1">{"fdsup://IBCentral/FAT Viewer?action=UPDATE&amp;creator=factset&amp;DOC_NAME=fat:reuters_annual_source_window.fat&amp;display_string=Audit&amp;DYN_ARGS=TRUE&amp;VAR:ID1=48815220&amp;VAR:RCODE=IBCEBIT&amp;VAR:SDATE=20081299&amp;VAR:FREQ=Quarterly&amp;VAR:RELITEM=RP&amp;VAR:CURRENCY=&amp;VAR:CURRSOURC","E=EXSHARE&amp;VAR:NATFREQ=ANNUAL&amp;VAR:RFIELD=FINALIZED&amp;VAR:DB_TYPE=&amp;VAR:UNITS=M&amp;window=popup&amp;width=450&amp;height=300&amp;START_MAXIMIZED=FALSE"}</definedName>
    <definedName name="_997__FDSAUDITLINK__" hidden="1">{"fdsup://Directions/FactSet Auditing Viewer?action=AUDIT_VALUE&amp;DB=129&amp;ID1=75657710&amp;VALUEID=07011&amp;SDATE=2010&amp;PERIODTYPE=ANN_STD&amp;SCFT=3&amp;window=popup_no_bar&amp;width=385&amp;height=120&amp;START_MAXIMIZED=FALSE&amp;creator=factset&amp;display_string=Audit"}</definedName>
    <definedName name="_998__FDSAUDITLINK__" localSheetId="2" hidden="1">{"fdsup://IBCentral/FAT Viewer?action=UPDATE&amp;creator=factset&amp;DOC_NAME=fat:reuters_ltm_source_window.fat&amp;display_string=Audit&amp;DYN_ARGS=TRUE&amp;VAR:ID1=AHCI&amp;VAR:RCODE=IBCEBIT&amp;VAR:SDATE=20081299 &amp;VAR:FREQ=Quarterly&amp;VAR:RELITEM=RP&amp;VAR:CURRENCY=&amp;VAR:CURRSOURCE=EXSH","ARE&amp;VAR:NATFREQ=QUARTERLY&amp;VAR:RFIELD=FINALIZED&amp;VAR:DB_TYPE=&amp;VAR:UNITS=M&amp;window=popup&amp;width=540&amp;height=300&amp;START_MAXIMIZED=FALSE"}</definedName>
    <definedName name="_998__FDSAUDITLINK__" hidden="1">{"fdsup://Directions/FactSet Auditing Viewer?action=AUDIT_VALUE&amp;DB=129&amp;ID1=68375710&amp;VALUEID=07011&amp;SDATE=2010&amp;PERIODTYPE=ANN_STD&amp;SCFT=3&amp;window=popup_no_bar&amp;width=385&amp;height=120&amp;START_MAXIMIZED=FALSE&amp;creator=factset&amp;display_string=Audit"}</definedName>
    <definedName name="_999__FDSAUDITLINK__" localSheetId="2" hidden="1">{"fdsup://IBCentral/FAT Viewer?action=UPDATE&amp;creator=factset&amp;DOC_NAME=fat:reuters_annual_source_window.fat&amp;display_string=Audit&amp;DYN_ARGS=TRUE&amp;VAR:ID1=48815220&amp;VAR:RCODE=IBCEBITDA&amp;VAR:SDATE=20081299&amp;VAR:FREQ=Quarterly&amp;VAR:RELITEM=RP&amp;VAR:CURRENCY=&amp;VAR:CURRSOU","RCE=EXSHARE&amp;VAR:NATFREQ=ANNUAL&amp;VAR:RFIELD=FINALIZED&amp;VAR:DB_TYPE=&amp;VAR:UNITS=M&amp;window=popup&amp;width=450&amp;height=300&amp;START_MAXIMIZED=FALSE"}</definedName>
    <definedName name="_999__FDSAUDITLINK__" hidden="1">{"fdsup://directions/FAT Viewer?action=UPDATE&amp;creator=factset&amp;DYN_ARGS=TRUE&amp;DOC_NAME=FAT:FQL_AUDITING_CLIENT_TEMPLATE.FAT&amp;display_string=Audit&amp;VAR:KEY=UXILGRGFWJ&amp;VAR:QUERY=RkZfTkVUX0lOQyhMVE0sMCwsLFJGLFVTRCk=&amp;WINDOW=FIRST_POPUP&amp;HEIGHT=450&amp;WIDTH=450&amp;START_MA","XIMIZED=FALSE&amp;VAR:CALENDAR=US&amp;VAR:SYMBOL=SWI&amp;VAR:INDEX=0"}</definedName>
    <definedName name="_99ALL">#REF!</definedName>
    <definedName name="_99QTR">#REF!</definedName>
    <definedName name="_99revs">#REF!</definedName>
    <definedName name="_9A">#REF!</definedName>
    <definedName name="_9ALA642C761" hidden="1">#N/A</definedName>
    <definedName name="_9IQ_CURRENCY_GAIN_INS" hidden="1">"c238"</definedName>
    <definedName name="_A">#REF!</definedName>
    <definedName name="_a1" localSheetId="2" hidden="1">{#N/A,#N/A,TRUE,"Old - New P&amp;L";#N/A,#N/A,TRUE,"EBIT MMO - Total";#N/A,#N/A,TRUE,"MMO NE, CEE, ASIA, CAR";#N/A,#N/A,TRUE,"MMO LAT, MEA, AFR";#N/A,#N/A,TRUE,"NP growth";#N/A,#N/A,TRUE,"ER impact"}</definedName>
    <definedName name="_a1" hidden="1">{#N/A,#N/A,TRUE,"Old - New P&amp;L";#N/A,#N/A,TRUE,"EBIT MMO - Total";#N/A,#N/A,TRUE,"MMO NE, CEE, ASIA, CAR";#N/A,#N/A,TRUE,"MMO LAT, MEA, AFR";#N/A,#N/A,TRUE,"NP growth";#N/A,#N/A,TRUE,"ER impact"}</definedName>
    <definedName name="_a1_1" localSheetId="2" hidden="1">{#N/A,#N/A,TRUE,"Old - New P&amp;L";#N/A,#N/A,TRUE,"EBIT MMO - Total";#N/A,#N/A,TRUE,"MMO NE, CEE, ASIA, CAR";#N/A,#N/A,TRUE,"MMO LAT, MEA, AFR";#N/A,#N/A,TRUE,"NP growth";#N/A,#N/A,TRUE,"ER impact"}</definedName>
    <definedName name="_a1_1" hidden="1">{#N/A,#N/A,TRUE,"Old - New P&amp;L";#N/A,#N/A,TRUE,"EBIT MMO - Total";#N/A,#N/A,TRUE,"MMO NE, CEE, ASIA, CAR";#N/A,#N/A,TRUE,"MMO LAT, MEA, AFR";#N/A,#N/A,TRUE,"NP growth";#N/A,#N/A,TRUE,"ER impact"}</definedName>
    <definedName name="_a1_2" localSheetId="2" hidden="1">{#N/A,#N/A,FALSE,"Pharm";#N/A,#N/A,FALSE,"WWCM"}</definedName>
    <definedName name="_a1_2" hidden="1">{#N/A,#N/A,FALSE,"Pharm";#N/A,#N/A,FALSE,"WWCM"}</definedName>
    <definedName name="_a1_3" localSheetId="2" hidden="1">{#N/A,#N/A,FALSE,"Pharm";#N/A,#N/A,FALSE,"WWCM"}</definedName>
    <definedName name="_a1_3" hidden="1">{#N/A,#N/A,FALSE,"Pharm";#N/A,#N/A,FALSE,"WWCM"}</definedName>
    <definedName name="_a1_4" localSheetId="2" hidden="1">{#N/A,#N/A,FALSE,"Pharm";#N/A,#N/A,FALSE,"WWCM"}</definedName>
    <definedName name="_a1_4" hidden="1">{#N/A,#N/A,FALSE,"Pharm";#N/A,#N/A,FALSE,"WWCM"}</definedName>
    <definedName name="_a10" localSheetId="2" hidden="1">{#N/A,#N/A,TRUE,"0 Deckbl.";#N/A,#N/A,TRUE,"S 1 Komm";#N/A,#N/A,TRUE,"S 1a Komm";#N/A,#N/A,TRUE,"S 1b Komm";#N/A,#N/A,TRUE,"S  2 DBR";#N/A,#N/A,TRUE,"S  3 Sparten";#N/A,#N/A,TRUE,"S 4  Betr. K.";#N/A,#N/A,TRUE,"6 Bilanz";#N/A,#N/A,TRUE,"6a Bilanz ";#N/A,#N/A,TRUE,"6b Bilanz ";#N/A,#N/A,TRUE,"7 GS I";#N/A,#N/A,TRUE,"S 8 EQ-GuV"}</definedName>
    <definedName name="_a10" hidden="1">{#N/A,#N/A,TRUE,"0 Deckbl.";#N/A,#N/A,TRUE,"S 1 Komm";#N/A,#N/A,TRUE,"S 1a Komm";#N/A,#N/A,TRUE,"S 1b Komm";#N/A,#N/A,TRUE,"S  2 DBR";#N/A,#N/A,TRUE,"S  3 Sparten";#N/A,#N/A,TRUE,"S 4  Betr. K.";#N/A,#N/A,TRUE,"6 Bilanz";#N/A,#N/A,TRUE,"6a Bilanz ";#N/A,#N/A,TRUE,"6b Bilanz ";#N/A,#N/A,TRUE,"7 GS I";#N/A,#N/A,TRUE,"S 8 EQ-GuV"}</definedName>
    <definedName name="_a100" localSheetId="2" hidden="1">{"SUMM",#N/A,TRUE,"C";"ACT_PROD",#N/A,TRUE,"A";"ACT_SHIP",#N/A,TRUE,"A";"BP_YLD",#N/A,TRUE,"B";"ACTZ_PROD",#N/A,TRUE,"D";"ACTZ_SHIP",#N/A,TRUE,"D";"ACTZ_YLD",#N/A,TRUE,"E";"CPSI_PROD",#N/A,TRUE,"F";"CPSI_SHIP",#N/A,TRUE,"F"}</definedName>
    <definedName name="_a100" hidden="1">{"SUMM",#N/A,TRUE,"C";"ACT_PROD",#N/A,TRUE,"A";"ACT_SHIP",#N/A,TRUE,"A";"BP_YLD",#N/A,TRUE,"B";"ACTZ_PROD",#N/A,TRUE,"D";"ACTZ_SHIP",#N/A,TRUE,"D";"ACTZ_YLD",#N/A,TRUE,"E";"CPSI_PROD",#N/A,TRUE,"F";"CPSI_SHIP",#N/A,TRUE,"F"}</definedName>
    <definedName name="_A11" localSheetId="2" hidden="1">{#N/A,#N/A,FALSE,"Umsatz 99";#N/A,#N/A,FALSE,"ER 99 "}</definedName>
    <definedName name="_A11" hidden="1">{#N/A,#N/A,FALSE,"Umsatz 99";#N/A,#N/A,FALSE,"ER 99 "}</definedName>
    <definedName name="_A11_1" localSheetId="2" hidden="1">{#N/A,#N/A,FALSE,"Umsatz 99";#N/A,#N/A,FALSE,"ER 99 "}</definedName>
    <definedName name="_A11_1" hidden="1">{#N/A,#N/A,FALSE,"Umsatz 99";#N/A,#N/A,FALSE,"ER 99 "}</definedName>
    <definedName name="_A11_1_1" localSheetId="2" hidden="1">{#N/A,#N/A,FALSE,"Umsatz 99";#N/A,#N/A,FALSE,"ER 99 "}</definedName>
    <definedName name="_A11_1_1" hidden="1">{#N/A,#N/A,FALSE,"Umsatz 99";#N/A,#N/A,FALSE,"ER 99 "}</definedName>
    <definedName name="_A11_1_1_1" localSheetId="2" hidden="1">{#N/A,#N/A,FALSE,"Umsatz 99";#N/A,#N/A,FALSE,"ER 99 "}</definedName>
    <definedName name="_A11_1_1_1" hidden="1">{#N/A,#N/A,FALSE,"Umsatz 99";#N/A,#N/A,FALSE,"ER 99 "}</definedName>
    <definedName name="_A11_1_1_1_1" localSheetId="2" hidden="1">{#N/A,#N/A,FALSE,"Umsatz 99";#N/A,#N/A,FALSE,"ER 99 "}</definedName>
    <definedName name="_A11_1_1_1_1" hidden="1">{#N/A,#N/A,FALSE,"Umsatz 99";#N/A,#N/A,FALSE,"ER 99 "}</definedName>
    <definedName name="_A11_1_1_2" localSheetId="2" hidden="1">{#N/A,#N/A,FALSE,"Umsatz 99";#N/A,#N/A,FALSE,"ER 99 "}</definedName>
    <definedName name="_A11_1_1_2" hidden="1">{#N/A,#N/A,FALSE,"Umsatz 99";#N/A,#N/A,FALSE,"ER 99 "}</definedName>
    <definedName name="_A11_1_2" localSheetId="2" hidden="1">{#N/A,#N/A,FALSE,"Umsatz 99";#N/A,#N/A,FALSE,"ER 99 "}</definedName>
    <definedName name="_A11_1_2" hidden="1">{#N/A,#N/A,FALSE,"Umsatz 99";#N/A,#N/A,FALSE,"ER 99 "}</definedName>
    <definedName name="_A11_1_2_1" localSheetId="2" hidden="1">{#N/A,#N/A,FALSE,"Umsatz 99";#N/A,#N/A,FALSE,"ER 99 "}</definedName>
    <definedName name="_A11_1_2_1" hidden="1">{#N/A,#N/A,FALSE,"Umsatz 99";#N/A,#N/A,FALSE,"ER 99 "}</definedName>
    <definedName name="_A11_1_3" localSheetId="2" hidden="1">{#N/A,#N/A,FALSE,"Umsatz 99";#N/A,#N/A,FALSE,"ER 99 "}</definedName>
    <definedName name="_A11_1_3" hidden="1">{#N/A,#N/A,FALSE,"Umsatz 99";#N/A,#N/A,FALSE,"ER 99 "}</definedName>
    <definedName name="_A11_2" localSheetId="2" hidden="1">{#N/A,#N/A,FALSE,"Umsatz 99";#N/A,#N/A,FALSE,"ER 99 "}</definedName>
    <definedName name="_A11_2" hidden="1">{#N/A,#N/A,FALSE,"Umsatz 99";#N/A,#N/A,FALSE,"ER 99 "}</definedName>
    <definedName name="_A11_2_1" localSheetId="2" hidden="1">{#N/A,#N/A,FALSE,"Umsatz 99";#N/A,#N/A,FALSE,"ER 99 "}</definedName>
    <definedName name="_A11_2_1" hidden="1">{#N/A,#N/A,FALSE,"Umsatz 99";#N/A,#N/A,FALSE,"ER 99 "}</definedName>
    <definedName name="_A11_2_1_1" localSheetId="2" hidden="1">{#N/A,#N/A,FALSE,"Umsatz 99";#N/A,#N/A,FALSE,"ER 99 "}</definedName>
    <definedName name="_A11_2_1_1" hidden="1">{#N/A,#N/A,FALSE,"Umsatz 99";#N/A,#N/A,FALSE,"ER 99 "}</definedName>
    <definedName name="_A11_2_2" localSheetId="2" hidden="1">{#N/A,#N/A,FALSE,"Umsatz 99";#N/A,#N/A,FALSE,"ER 99 "}</definedName>
    <definedName name="_A11_2_2" hidden="1">{#N/A,#N/A,FALSE,"Umsatz 99";#N/A,#N/A,FALSE,"ER 99 "}</definedName>
    <definedName name="_A11_3" localSheetId="2" hidden="1">{#N/A,#N/A,FALSE,"Umsatz 99";#N/A,#N/A,FALSE,"ER 99 "}</definedName>
    <definedName name="_A11_3" hidden="1">{#N/A,#N/A,FALSE,"Umsatz 99";#N/A,#N/A,FALSE,"ER 99 "}</definedName>
    <definedName name="_A11_3_1" localSheetId="2" hidden="1">{#N/A,#N/A,FALSE,"Umsatz 99";#N/A,#N/A,FALSE,"ER 99 "}</definedName>
    <definedName name="_A11_3_1" hidden="1">{#N/A,#N/A,FALSE,"Umsatz 99";#N/A,#N/A,FALSE,"ER 99 "}</definedName>
    <definedName name="_A11_4" localSheetId="2" hidden="1">{#N/A,#N/A,FALSE,"Umsatz 99";#N/A,#N/A,FALSE,"ER 99 "}</definedName>
    <definedName name="_A11_4" hidden="1">{#N/A,#N/A,FALSE,"Umsatz 99";#N/A,#N/A,FALSE,"ER 99 "}</definedName>
    <definedName name="_a2" localSheetId="2" hidden="1">{"mgmt forecast",#N/A,FALSE,"Mgmt Forecast";"dcf table",#N/A,FALSE,"Mgmt Forecast";"sensitivity",#N/A,FALSE,"Mgmt Forecast";"table inputs",#N/A,FALSE,"Mgmt Forecast";"calculations",#N/A,FALSE,"Mgmt Forecast"}</definedName>
    <definedName name="_a2" hidden="1">{"mgmt forecast",#N/A,FALSE,"Mgmt Forecast";"dcf table",#N/A,FALSE,"Mgmt Forecast";"sensitivity",#N/A,FALSE,"Mgmt Forecast";"table inputs",#N/A,FALSE,"Mgmt Forecast";"calculations",#N/A,FALSE,"Mgmt Forecast"}</definedName>
    <definedName name="_a3" localSheetId="2" hidden="1">{#N/A,#N/A,TRUE,"0 Deckbl.";#N/A,#N/A,TRUE,"S 1 Komm";#N/A,#N/A,TRUE,"S 1a Komm";#N/A,#N/A,TRUE,"S 1b Komm";#N/A,#N/A,TRUE,"S  2 DBR";#N/A,#N/A,TRUE,"S  3 Sparten";#N/A,#N/A,TRUE,"S 4  Betr. K.";#N/A,#N/A,TRUE,"6 Bilanz";#N/A,#N/A,TRUE,"6a Bilanz ";#N/A,#N/A,TRUE,"6b Bilanz ";#N/A,#N/A,TRUE,"7 GS I";#N/A,#N/A,TRUE,"S 8 EQ-GuV"}</definedName>
    <definedName name="_a3" hidden="1">{#N/A,#N/A,TRUE,"0 Deckbl.";#N/A,#N/A,TRUE,"S 1 Komm";#N/A,#N/A,TRUE,"S 1a Komm";#N/A,#N/A,TRUE,"S 1b Komm";#N/A,#N/A,TRUE,"S  2 DBR";#N/A,#N/A,TRUE,"S  3 Sparten";#N/A,#N/A,TRUE,"S 4  Betr. K.";#N/A,#N/A,TRUE,"6 Bilanz";#N/A,#N/A,TRUE,"6a Bilanz ";#N/A,#N/A,TRUE,"6b Bilanz ";#N/A,#N/A,TRUE,"7 GS I";#N/A,#N/A,TRUE,"S 8 EQ-GuV"}</definedName>
    <definedName name="_A4" localSheetId="2"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A4"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A5" localSheetId="2" hidden="1">{"andy_p",#N/A,FALSE,"A";"andy_s",#N/A,FALSE,"A"}</definedName>
    <definedName name="_A5" hidden="1">{"andy_p",#N/A,FALSE,"A";"andy_s",#N/A,FALSE,"A"}</definedName>
    <definedName name="_a50" localSheetId="2" hidden="1">{#N/A,#N/A,TRUE,"0 Deckbl.";#N/A,#N/A,TRUE,"S 1 Komm";#N/A,#N/A,TRUE,"S 1a Komm";#N/A,#N/A,TRUE,"S 1b Komm";#N/A,#N/A,TRUE,"S  2 DBR";#N/A,#N/A,TRUE,"S  3 Sparten";#N/A,#N/A,TRUE,"S 4  Betr. K.";#N/A,#N/A,TRUE,"6 Bilanz";#N/A,#N/A,TRUE,"6a Bilanz ";#N/A,#N/A,TRUE,"6b Bilanz ";#N/A,#N/A,TRUE,"7 GS I";#N/A,#N/A,TRUE,"S 8 EQ-GuV"}</definedName>
    <definedName name="_a50" hidden="1">{#N/A,#N/A,TRUE,"0 Deckbl.";#N/A,#N/A,TRUE,"S 1 Komm";#N/A,#N/A,TRUE,"S 1a Komm";#N/A,#N/A,TRUE,"S 1b Komm";#N/A,#N/A,TRUE,"S  2 DBR";#N/A,#N/A,TRUE,"S  3 Sparten";#N/A,#N/A,TRUE,"S 4  Betr. K.";#N/A,#N/A,TRUE,"6 Bilanz";#N/A,#N/A,TRUE,"6a Bilanz ";#N/A,#N/A,TRUE,"6b Bilanz ";#N/A,#N/A,TRUE,"7 GS I";#N/A,#N/A,TRUE,"S 8 EQ-GuV"}</definedName>
    <definedName name="_A6" localSheetId="2"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A6"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A7" localSheetId="2"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A7"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A700" localSheetId="2" hidden="1">{#N/A,#N/A,FALSE,"Umsatz 99";#N/A,#N/A,FALSE,"ER 99 "}</definedName>
    <definedName name="_A700" hidden="1">{#N/A,#N/A,FALSE,"Umsatz 99";#N/A,#N/A,FALSE,"ER 99 "}</definedName>
    <definedName name="_A8" localSheetId="2"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A8"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A9" localSheetId="2" hidden="1">{"SUMM",#N/A,TRUE,"C";"ACT_PROD",#N/A,TRUE,"A";"ACT_SHIP",#N/A,TRUE,"A";"BP_YLD",#N/A,TRUE,"B";"ACTZ_PROD",#N/A,TRUE,"D";"ACTZ_SHIP",#N/A,TRUE,"D";"ACTZ_YLD",#N/A,TRUE,"E";"CPSI_PROD",#N/A,TRUE,"F";"CPSI_SHIP",#N/A,TRUE,"F"}</definedName>
    <definedName name="_A9" hidden="1">{"SUMM",#N/A,TRUE,"C";"ACT_PROD",#N/A,TRUE,"A";"ACT_SHIP",#N/A,TRUE,"A";"BP_YLD",#N/A,TRUE,"B";"ACTZ_PROD",#N/A,TRUE,"D";"ACTZ_SHIP",#N/A,TRUE,"D";"ACTZ_YLD",#N/A,TRUE,"E";"CPSI_PROD",#N/A,TRUE,"F";"CPSI_SHIP",#N/A,TRUE,"F"}</definedName>
    <definedName name="_aa1" localSheetId="2" hidden="1">{#N/A,#N/A,TRUE,"Old - New P&amp;L";#N/A,#N/A,TRUE,"EBIT MMO - Total";#N/A,#N/A,TRUE,"MMO NE, CEE, ASIA, CAR";#N/A,#N/A,TRUE,"MMO LAT, MEA, AFR";#N/A,#N/A,TRUE,"NP growth";#N/A,#N/A,TRUE,"ER impact"}</definedName>
    <definedName name="_aa1" hidden="1">{#N/A,#N/A,TRUE,"Old - New P&amp;L";#N/A,#N/A,TRUE,"EBIT MMO - Total";#N/A,#N/A,TRUE,"MMO NE, CEE, ASIA, CAR";#N/A,#N/A,TRUE,"MMO LAT, MEA, AFR";#N/A,#N/A,TRUE,"NP growth";#N/A,#N/A,TRUE,"ER impact"}</definedName>
    <definedName name="_aa1_1" localSheetId="2" hidden="1">{#N/A,#N/A,TRUE,"Old - New P&amp;L";#N/A,#N/A,TRUE,"EBIT MMO - Total";#N/A,#N/A,TRUE,"MMO NE, CEE, ASIA, CAR";#N/A,#N/A,TRUE,"MMO LAT, MEA, AFR";#N/A,#N/A,TRUE,"NP growth";#N/A,#N/A,TRUE,"ER impact"}</definedName>
    <definedName name="_aa1_1" hidden="1">{#N/A,#N/A,TRUE,"Old - New P&amp;L";#N/A,#N/A,TRUE,"EBIT MMO - Total";#N/A,#N/A,TRUE,"MMO NE, CEE, ASIA, CAR";#N/A,#N/A,TRUE,"MMO LAT, MEA, AFR";#N/A,#N/A,TRUE,"NP growth";#N/A,#N/A,TRUE,"ER impact"}</definedName>
    <definedName name="_aa2" localSheetId="2" hidden="1">{#N/A,#N/A,TRUE,"Old - New P&amp;L";#N/A,#N/A,TRUE,"EBIT MMO - Total";#N/A,#N/A,TRUE,"MMO NE, CEE, ASIA, CAR";#N/A,#N/A,TRUE,"MMO LAT, MEA, AFR";#N/A,#N/A,TRUE,"NP growth";#N/A,#N/A,TRUE,"ER impact"}</definedName>
    <definedName name="_aa2" hidden="1">{#N/A,#N/A,TRUE,"Old - New P&amp;L";#N/A,#N/A,TRUE,"EBIT MMO - Total";#N/A,#N/A,TRUE,"MMO NE, CEE, ASIA, CAR";#N/A,#N/A,TRUE,"MMO LAT, MEA, AFR";#N/A,#N/A,TRUE,"NP growth";#N/A,#N/A,TRUE,"ER impact"}</definedName>
    <definedName name="_aa2_1" localSheetId="2" hidden="1">{#N/A,#N/A,TRUE,"Old - New P&amp;L";#N/A,#N/A,TRUE,"EBIT MMO - Total";#N/A,#N/A,TRUE,"MMO NE, CEE, ASIA, CAR";#N/A,#N/A,TRUE,"MMO LAT, MEA, AFR";#N/A,#N/A,TRUE,"NP growth";#N/A,#N/A,TRUE,"ER impact"}</definedName>
    <definedName name="_aa2_1" hidden="1">{#N/A,#N/A,TRUE,"Old - New P&amp;L";#N/A,#N/A,TRUE,"EBIT MMO - Total";#N/A,#N/A,TRUE,"MMO NE, CEE, ASIA, CAR";#N/A,#N/A,TRUE,"MMO LAT, MEA, AFR";#N/A,#N/A,TRUE,"NP growth";#N/A,#N/A,TRUE,"ER impact"}</definedName>
    <definedName name="_aa3" localSheetId="2"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6" localSheetId="2" hidden="1">{#N/A,#N/A,FALSE,"Hip.Bas";#N/A,#N/A,FALSE,"ventas";#N/A,#N/A,FALSE,"ingre-Año";#N/A,#N/A,FALSE,"ventas-Año";#N/A,#N/A,FALSE,"Costepro";#N/A,#N/A,FALSE,"inversion";#N/A,#N/A,FALSE,"personal";#N/A,#N/A,FALSE,"Gastos-V";#N/A,#N/A,FALSE,"Circulante";#N/A,#N/A,FALSE,"CONSOLI";#N/A,#N/A,FALSE,"Es-Fin";#N/A,#N/A,FALSE,"Margen-P"}</definedName>
    <definedName name="_aa6" hidden="1">{#N/A,#N/A,FALSE,"Hip.Bas";#N/A,#N/A,FALSE,"ventas";#N/A,#N/A,FALSE,"ingre-Año";#N/A,#N/A,FALSE,"ventas-Año";#N/A,#N/A,FALSE,"Costepro";#N/A,#N/A,FALSE,"inversion";#N/A,#N/A,FALSE,"personal";#N/A,#N/A,FALSE,"Gastos-V";#N/A,#N/A,FALSE,"Circulante";#N/A,#N/A,FALSE,"CONSOLI";#N/A,#N/A,FALSE,"Es-Fin";#N/A,#N/A,FALSE,"Margen-P"}</definedName>
    <definedName name="_aaa1" localSheetId="2" hidden="1">{#N/A,#N/A,FALSE,"Model";#N/A,#N/A,FALSE,"Division"}</definedName>
    <definedName name="_aaa1" hidden="1">{#N/A,#N/A,FALSE,"Model";#N/A,#N/A,FALSE,"Division"}</definedName>
    <definedName name="_aaa1_1" localSheetId="2" hidden="1">{#N/A,#N/A,FALSE,"REPORT"}</definedName>
    <definedName name="_aaa1_1" hidden="1">{#N/A,#N/A,FALSE,"REPORT"}</definedName>
    <definedName name="_aaa1_2" localSheetId="2" hidden="1">{#N/A,#N/A,FALSE,"REPORT"}</definedName>
    <definedName name="_aaa1_2" hidden="1">{#N/A,#N/A,FALSE,"REPORT"}</definedName>
    <definedName name="_aaa1_3" localSheetId="2" hidden="1">{#N/A,#N/A,FALSE,"REPORT"}</definedName>
    <definedName name="_aaa1_3" hidden="1">{#N/A,#N/A,FALSE,"REPORT"}</definedName>
    <definedName name="_aaa1_4" localSheetId="2" hidden="1">{#N/A,#N/A,FALSE,"REPORT"}</definedName>
    <definedName name="_aaa1_4" hidden="1">{#N/A,#N/A,FALSE,"REPORT"}</definedName>
    <definedName name="_aas1" localSheetId="2" hidden="1">{#N/A,#N/A,FALSE,"REPORT"}</definedName>
    <definedName name="_aas1" hidden="1">{#N/A,#N/A,FALSE,"REPORT"}</definedName>
    <definedName name="_aas1_1" localSheetId="2" hidden="1">{#N/A,#N/A,FALSE,"REPORT"}</definedName>
    <definedName name="_aas1_1" hidden="1">{#N/A,#N/A,FALSE,"REPORT"}</definedName>
    <definedName name="_aas1_2" localSheetId="2" hidden="1">{#N/A,#N/A,FALSE,"REPORT"}</definedName>
    <definedName name="_aas1_2" hidden="1">{#N/A,#N/A,FALSE,"REPORT"}</definedName>
    <definedName name="_aas1_3" localSheetId="2" hidden="1">{#N/A,#N/A,FALSE,"REPORT"}</definedName>
    <definedName name="_aas1_3" hidden="1">{#N/A,#N/A,FALSE,"REPORT"}</definedName>
    <definedName name="_aas1_4" localSheetId="2" hidden="1">{#N/A,#N/A,FALSE,"REPORT"}</definedName>
    <definedName name="_aas1_4" hidden="1">{#N/A,#N/A,FALSE,"REPORT"}</definedName>
    <definedName name="_ab" hidden="1">{0}</definedName>
    <definedName name="_ab098" localSheetId="2" hidden="1">{#N/A,"PURCHM",FALSE,"Business Analysis";#N/A,"SPADD",FALSE,"Business Analysis"}</definedName>
    <definedName name="_ab098" hidden="1">{#N/A,"PURCHM",FALSE,"Business Analysis";#N/A,"SPADD",FALSE,"Business Analysis"}</definedName>
    <definedName name="_ab1" localSheetId="2" hidden="1">{"summ_view1",#N/A,FALSE,"MODEL"}</definedName>
    <definedName name="_ab1" hidden="1">{"summ_view1",#N/A,FALSE,"MODEL"}</definedName>
    <definedName name="_ab1112" localSheetId="2" hidden="1">{"whole",#N/A,FALSE,"6701";"whole",#N/A,FALSE,"6702";"whole",#N/A,FALSE,"7710";"whole",#N/A,FALSE,"7714";"whole",#N/A,FALSE,"7729";"whole",#N/A,FALSE,"7730";"whole",#N/A,FALSE,"7731";"whole",#N/A,FALSE,"7736";"whole",#N/A,FALSE,"7737";"whole",#N/A,FALSE,"7738";"whole",#N/A,FALSE,"7743";"Whole",#N/A,FALSE,"7740";"whole",#N/A,FALSE,"7744";"whole",#N/A,FALSE,"7745"}</definedName>
    <definedName name="_ab1112" hidden="1">{"whole",#N/A,FALSE,"6701";"whole",#N/A,FALSE,"6702";"whole",#N/A,FALSE,"7710";"whole",#N/A,FALSE,"7714";"whole",#N/A,FALSE,"7729";"whole",#N/A,FALSE,"7730";"whole",#N/A,FALSE,"7731";"whole",#N/A,FALSE,"7736";"whole",#N/A,FALSE,"7737";"whole",#N/A,FALSE,"7738";"whole",#N/A,FALSE,"7743";"Whole",#N/A,FALSE,"7740";"whole",#N/A,FALSE,"7744";"whole",#N/A,FALSE,"7745"}</definedName>
    <definedName name="_AB113812">#REF!</definedName>
    <definedName name="_abc098" localSheetId="2" hidden="1">{#N/A,"PURCHM",FALSE,"Business Analysis";#N/A,"SPADD",FALSE,"Business Analysis"}</definedName>
    <definedName name="_abc098" hidden="1">{#N/A,"PURCHM",FALSE,"Business Analysis";#N/A,"SPADD",FALSE,"Business Analysis"}</definedName>
    <definedName name="_abc1" localSheetId="2" hidden="1">{"detail",#N/A,FALSE,"mfg";"summary",#N/A,FALSE,"mfg"}</definedName>
    <definedName name="_abc1" hidden="1">{"detail",#N/A,FALSE,"mfg";"summary",#N/A,FALSE,"mfg"}</definedName>
    <definedName name="_abc10" localSheetId="2" hidden="1">{"detail",#N/A,FALSE,"mfg";"summary",#N/A,FALSE,"mfg"}</definedName>
    <definedName name="_abc10" hidden="1">{"detail",#N/A,FALSE,"mfg";"summary",#N/A,FALSE,"mfg"}</definedName>
    <definedName name="_abc101" localSheetId="2" hidden="1">{"detail",#N/A,FALSE,"mfg";"summary",#N/A,FALSE,"mfg"}</definedName>
    <definedName name="_abc101" hidden="1">{"detail",#N/A,FALSE,"mfg";"summary",#N/A,FALSE,"mfg"}</definedName>
    <definedName name="_abc102" localSheetId="2" hidden="1">{"detail",#N/A,FALSE,"mfg";"summary",#N/A,FALSE,"mfg"}</definedName>
    <definedName name="_abc102" hidden="1">{"detail",#N/A,FALSE,"mfg";"summary",#N/A,FALSE,"mfg"}</definedName>
    <definedName name="_abc105" localSheetId="2" hidden="1">{"detail",#N/A,FALSE,"mfg";"summary",#N/A,FALSE,"mfg"}</definedName>
    <definedName name="_abc105" hidden="1">{"detail",#N/A,FALSE,"mfg";"summary",#N/A,FALSE,"mfg"}</definedName>
    <definedName name="_abc1082" localSheetId="2" hidden="1">{"detail",#N/A,FALSE,"mfg";"summary",#N/A,FALSE,"mfg"}</definedName>
    <definedName name="_abc1082" hidden="1">{"detail",#N/A,FALSE,"mfg";"summary",#N/A,FALSE,"mfg"}</definedName>
    <definedName name="_abc11" localSheetId="2" hidden="1">{"detail",#N/A,FALSE,"mfg";"summary",#N/A,FALSE,"mfg"}</definedName>
    <definedName name="_abc11" hidden="1">{"detail",#N/A,FALSE,"mfg";"summary",#N/A,FALSE,"mfg"}</definedName>
    <definedName name="_abc115" localSheetId="2" hidden="1">{"detail",#N/A,FALSE,"mfg";"summary",#N/A,FALSE,"mfg"}</definedName>
    <definedName name="_abc115" hidden="1">{"detail",#N/A,FALSE,"mfg";"summary",#N/A,FALSE,"mfg"}</definedName>
    <definedName name="_abc12" localSheetId="2" hidden="1">{"detail",#N/A,FALSE,"mfg";"summary",#N/A,FALSE,"mfg"}</definedName>
    <definedName name="_abc12" hidden="1">{"detail",#N/A,FALSE,"mfg";"summary",#N/A,FALSE,"mfg"}</definedName>
    <definedName name="_abc1234" localSheetId="2" hidden="1">{#N/A,"PURCHM",FALSE,"Business Analysis";#N/A,"SPADD",FALSE,"Business Analysis"}</definedName>
    <definedName name="_abc1234" hidden="1">{#N/A,"PURCHM",FALSE,"Business Analysis";#N/A,"SPADD",FALSE,"Business Analysis"}</definedName>
    <definedName name="_abc125" localSheetId="2" hidden="1">{"detail",#N/A,FALSE,"mfg";"summary",#N/A,FALSE,"mfg"}</definedName>
    <definedName name="_abc125" hidden="1">{"detail",#N/A,FALSE,"mfg";"summary",#N/A,FALSE,"mfg"}</definedName>
    <definedName name="_abc13" localSheetId="2" hidden="1">{"detail",#N/A,FALSE,"mfg";"summary",#N/A,FALSE,"mfg"}</definedName>
    <definedName name="_abc13" hidden="1">{"detail",#N/A,FALSE,"mfg";"summary",#N/A,FALSE,"mfg"}</definedName>
    <definedName name="_abc1325" localSheetId="2" hidden="1">{"detail",#N/A,FALSE,"mfg";"summary",#N/A,FALSE,"mfg"}</definedName>
    <definedName name="_abc1325" hidden="1">{"detail",#N/A,FALSE,"mfg";"summary",#N/A,FALSE,"mfg"}</definedName>
    <definedName name="_abc14" localSheetId="2" hidden="1">{"detail",#N/A,FALSE,"mfg";"summary",#N/A,FALSE,"mfg"}</definedName>
    <definedName name="_abc14" hidden="1">{"detail",#N/A,FALSE,"mfg";"summary",#N/A,FALSE,"mfg"}</definedName>
    <definedName name="_abc1425" localSheetId="2" hidden="1">{"detail",#N/A,FALSE,"mfg";"summary",#N/A,FALSE,"mfg"}</definedName>
    <definedName name="_abc1425" hidden="1">{"detail",#N/A,FALSE,"mfg";"summary",#N/A,FALSE,"mfg"}</definedName>
    <definedName name="_abc2" localSheetId="2" hidden="1">{"detail",#N/A,FALSE,"mfg";"summary",#N/A,FALSE,"mfg"}</definedName>
    <definedName name="_abc2" hidden="1">{"detail",#N/A,FALSE,"mfg";"summary",#N/A,FALSE,"mfg"}</definedName>
    <definedName name="_abc200" localSheetId="2" hidden="1">{"detail",#N/A,FALSE,"mfg";"summary",#N/A,FALSE,"mfg"}</definedName>
    <definedName name="_abc200" hidden="1">{"detail",#N/A,FALSE,"mfg";"summary",#N/A,FALSE,"mfg"}</definedName>
    <definedName name="_abc2005" localSheetId="2" hidden="1">{#N/A,"PURCHM",FALSE,"Business Analysis";#N/A,"SPADD",FALSE,"Business Analysis"}</definedName>
    <definedName name="_abc2005" hidden="1">{#N/A,"PURCHM",FALSE,"Business Analysis";#N/A,"SPADD",FALSE,"Business Analysis"}</definedName>
    <definedName name="_abc201" localSheetId="2" hidden="1">{"detail",#N/A,FALSE,"mfg";"summary",#N/A,FALSE,"mfg"}</definedName>
    <definedName name="_abc201" hidden="1">{"detail",#N/A,FALSE,"mfg";"summary",#N/A,FALSE,"mfg"}</definedName>
    <definedName name="_abc202" localSheetId="2" hidden="1">{"detail",#N/A,FALSE,"mfg";"summary",#N/A,FALSE,"mfg"}</definedName>
    <definedName name="_abc202" hidden="1">{"detail",#N/A,FALSE,"mfg";"summary",#N/A,FALSE,"mfg"}</definedName>
    <definedName name="_abc2054" localSheetId="2" hidden="1">{"detail",#N/A,FALSE,"mfg";"summary",#N/A,FALSE,"mfg"}</definedName>
    <definedName name="_abc2054" hidden="1">{"detail",#N/A,FALSE,"mfg";"summary",#N/A,FALSE,"mfg"}</definedName>
    <definedName name="_abc212" localSheetId="2" hidden="1">{"detail",#N/A,FALSE,"mfg";"summary",#N/A,FALSE,"mfg"}</definedName>
    <definedName name="_abc212" hidden="1">{"detail",#N/A,FALSE,"mfg";"summary",#N/A,FALSE,"mfg"}</definedName>
    <definedName name="_abc212450" localSheetId="2" hidden="1">{"detail",#N/A,FALSE,"mfg";"summary",#N/A,FALSE,"mfg"}</definedName>
    <definedName name="_abc212450" hidden="1">{"detail",#N/A,FALSE,"mfg";"summary",#N/A,FALSE,"mfg"}</definedName>
    <definedName name="_abc23" localSheetId="2" hidden="1">{"detail",#N/A,FALSE,"mfg";"summary",#N/A,FALSE,"mfg"}</definedName>
    <definedName name="_abc23" hidden="1">{"detail",#N/A,FALSE,"mfg";"summary",#N/A,FALSE,"mfg"}</definedName>
    <definedName name="_abc24" localSheetId="2" hidden="1">{"detail",#N/A,FALSE,"mfg";"summary",#N/A,FALSE,"mfg"}</definedName>
    <definedName name="_abc24" hidden="1">{"detail",#N/A,FALSE,"mfg";"summary",#N/A,FALSE,"mfg"}</definedName>
    <definedName name="_abc25" localSheetId="2" hidden="1">{"detail",#N/A,FALSE,"mfg";"summary",#N/A,FALSE,"mfg"}</definedName>
    <definedName name="_abc25" hidden="1">{"detail",#N/A,FALSE,"mfg";"summary",#N/A,FALSE,"mfg"}</definedName>
    <definedName name="_abc26" localSheetId="2" hidden="1">{"detail",#N/A,FALSE,"mfg";"summary",#N/A,FALSE,"mfg"}</definedName>
    <definedName name="_abc26" hidden="1">{"detail",#N/A,FALSE,"mfg";"summary",#N/A,FALSE,"mfg"}</definedName>
    <definedName name="_abc289" localSheetId="2" hidden="1">{"detail",#N/A,FALSE,"mfg";"summary",#N/A,FALSE,"mfg"}</definedName>
    <definedName name="_abc289" hidden="1">{"detail",#N/A,FALSE,"mfg";"summary",#N/A,FALSE,"mfg"}</definedName>
    <definedName name="_abc3" localSheetId="2" hidden="1">{"detail",#N/A,FALSE,"mfg";"summary",#N/A,FALSE,"mfg"}</definedName>
    <definedName name="_abc3" hidden="1">{"detail",#N/A,FALSE,"mfg";"summary",#N/A,FALSE,"mfg"}</definedName>
    <definedName name="_abc31" localSheetId="2" hidden="1">{"detail",#N/A,FALSE,"mfg";"summary",#N/A,FALSE,"mfg"}</definedName>
    <definedName name="_abc31" hidden="1">{"detail",#N/A,FALSE,"mfg";"summary",#N/A,FALSE,"mfg"}</definedName>
    <definedName name="_abc312" localSheetId="2" hidden="1">{"detail",#N/A,FALSE,"mfg";"summary",#N/A,FALSE,"mfg"}</definedName>
    <definedName name="_abc312" hidden="1">{"detail",#N/A,FALSE,"mfg";"summary",#N/A,FALSE,"mfg"}</definedName>
    <definedName name="_abc315" localSheetId="2" hidden="1">{"detail",#N/A,FALSE,"mfg";"summary",#N/A,FALSE,"mfg"}</definedName>
    <definedName name="_abc315" hidden="1">{"detail",#N/A,FALSE,"mfg";"summary",#N/A,FALSE,"mfg"}</definedName>
    <definedName name="_abc316" localSheetId="2" hidden="1">{"detail",#N/A,FALSE,"mfg";"summary",#N/A,FALSE,"mfg"}</definedName>
    <definedName name="_abc316" hidden="1">{"detail",#N/A,FALSE,"mfg";"summary",#N/A,FALSE,"mfg"}</definedName>
    <definedName name="_abc32" localSheetId="2" hidden="1">{"detail",#N/A,FALSE,"mfg";"summary",#N/A,FALSE,"mfg"}</definedName>
    <definedName name="_abc32" hidden="1">{"detail",#N/A,FALSE,"mfg";"summary",#N/A,FALSE,"mfg"}</definedName>
    <definedName name="_abc3216" localSheetId="2" hidden="1">{"detail",#N/A,FALSE,"mfg";"summary",#N/A,FALSE,"mfg"}</definedName>
    <definedName name="_abc3216" hidden="1">{"detail",#N/A,FALSE,"mfg";"summary",#N/A,FALSE,"mfg"}</definedName>
    <definedName name="_abc35" localSheetId="2" hidden="1">{"detail",#N/A,FALSE,"mfg";"summary",#N/A,FALSE,"mfg"}</definedName>
    <definedName name="_abc35" hidden="1">{"detail",#N/A,FALSE,"mfg";"summary",#N/A,FALSE,"mfg"}</definedName>
    <definedName name="_abc36" localSheetId="2" hidden="1">{"detail",#N/A,FALSE,"mfg";"summary",#N/A,FALSE,"mfg"}</definedName>
    <definedName name="_abc36" hidden="1">{"detail",#N/A,FALSE,"mfg";"summary",#N/A,FALSE,"mfg"}</definedName>
    <definedName name="_abc37" localSheetId="2" hidden="1">{"detail",#N/A,FALSE,"mfg";"summary",#N/A,FALSE,"mfg"}</definedName>
    <definedName name="_abc37" hidden="1">{"detail",#N/A,FALSE,"mfg";"summary",#N/A,FALSE,"mfg"}</definedName>
    <definedName name="_abc38" localSheetId="2" hidden="1">{"detail",#N/A,FALSE,"mfg";"summary",#N/A,FALSE,"mfg"}</definedName>
    <definedName name="_abc38" hidden="1">{"detail",#N/A,FALSE,"mfg";"summary",#N/A,FALSE,"mfg"}</definedName>
    <definedName name="_ABC41" localSheetId="2" hidden="1">{"detail",#N/A,FALSE,"mfg";"summary",#N/A,FALSE,"mfg"}</definedName>
    <definedName name="_ABC41" hidden="1">{"detail",#N/A,FALSE,"mfg";"summary",#N/A,FALSE,"mfg"}</definedName>
    <definedName name="_abc42" localSheetId="2" hidden="1">{"detail",#N/A,FALSE,"mfg";"summary",#N/A,FALSE,"mfg"}</definedName>
    <definedName name="_abc42" hidden="1">{"detail",#N/A,FALSE,"mfg";"summary",#N/A,FALSE,"mfg"}</definedName>
    <definedName name="_abc51" localSheetId="2" hidden="1">{"detail",#N/A,FALSE,"mfg";"summary",#N/A,FALSE,"mfg"}</definedName>
    <definedName name="_abc51" hidden="1">{"detail",#N/A,FALSE,"mfg";"summary",#N/A,FALSE,"mfg"}</definedName>
    <definedName name="_abc61" localSheetId="2" hidden="1">{"detail",#N/A,FALSE,"mfg";"summary",#N/A,FALSE,"mfg"}</definedName>
    <definedName name="_abc61" hidden="1">{"detail",#N/A,FALSE,"mfg";"summary",#N/A,FALSE,"mfg"}</definedName>
    <definedName name="_abc71" localSheetId="2" hidden="1">{"detail",#N/A,FALSE,"mfg";"summary",#N/A,FALSE,"mfg"}</definedName>
    <definedName name="_abc71" hidden="1">{"detail",#N/A,FALSE,"mfg";"summary",#N/A,FALSE,"mfg"}</definedName>
    <definedName name="_abc7884" localSheetId="2" hidden="1">{"detail",#N/A,FALSE,"mfg";"summary",#N/A,FALSE,"mfg"}</definedName>
    <definedName name="_abc7884" hidden="1">{"detail",#N/A,FALSE,"mfg";"summary",#N/A,FALSE,"mfg"}</definedName>
    <definedName name="_ABT_ACC_Tbl">#REF!</definedName>
    <definedName name="_ABT_Address1_2">#REF!</definedName>
    <definedName name="_ABT_Address2_2">#REF!</definedName>
    <definedName name="_ABT_BPL_Tbl">#REF!</definedName>
    <definedName name="_ABT_Company_2">#REF!</definedName>
    <definedName name="_ABT_Credit_2">#REF!</definedName>
    <definedName name="_ABT_ED2">#REF!</definedName>
    <definedName name="_ABT_Fax_2">#REF!</definedName>
    <definedName name="_ABT_INV_Tbl">#REF!</definedName>
    <definedName name="_ABT_LBL2">#REF!</definedName>
    <definedName name="_ABT_MA">#REF!</definedName>
    <definedName name="_ABT_Name_2">#REF!</definedName>
    <definedName name="_ABT_NO2">#REF!</definedName>
    <definedName name="_ABT_ORDERFORM">#REF!</definedName>
    <definedName name="_ABT_ORDFORM">#REF!</definedName>
    <definedName name="_ABT_ORDSUB">#REF!</definedName>
    <definedName name="_ABT_ORDTABLE">#REF!</definedName>
    <definedName name="_ABT_PFN_Tbl">#REF!</definedName>
    <definedName name="_ABT_Phone_2">#REF!</definedName>
    <definedName name="_ABT_RUSH_LBL">#REF!</definedName>
    <definedName name="_ABT_SH">#REF!</definedName>
    <definedName name="_ABT_SH_LBL">#REF!</definedName>
    <definedName name="_ac3" localSheetId="2" hidden="1">{#N/A,#N/A,FALSE,"Summary"}</definedName>
    <definedName name="_ac3" hidden="1">{#N/A,#N/A,FALSE,"Summary"}</definedName>
    <definedName name="_ACS2000" localSheetId="2" hidden="1">{#N/A,#N/A,FALSE,"REPORT"}</definedName>
    <definedName name="_ACS2000" hidden="1">{#N/A,#N/A,FALSE,"REPORT"}</definedName>
    <definedName name="_ACS2000_1" localSheetId="2" hidden="1">{#N/A,#N/A,FALSE,"REPORT"}</definedName>
    <definedName name="_ACS2000_1" hidden="1">{#N/A,#N/A,FALSE,"REPORT"}</definedName>
    <definedName name="_ACS2000_2" localSheetId="2" hidden="1">{#N/A,#N/A,FALSE,"REPORT"}</definedName>
    <definedName name="_ACS2000_2" hidden="1">{#N/A,#N/A,FALSE,"REPORT"}</definedName>
    <definedName name="_ACS2000_3" localSheetId="2" hidden="1">{#N/A,#N/A,FALSE,"REPORT"}</definedName>
    <definedName name="_ACS2000_3" hidden="1">{#N/A,#N/A,FALSE,"REPORT"}</definedName>
    <definedName name="_ACS2000_4" localSheetId="2" hidden="1">{#N/A,#N/A,FALSE,"REPORT"}</definedName>
    <definedName name="_ACS2000_4" hidden="1">{#N/A,#N/A,FALSE,"REPORT"}</definedName>
    <definedName name="_Actual_for_2004_Measure" hidden="1">#REF!</definedName>
    <definedName name="_Actual_for_total_of_6_Time_selections" hidden="1">#REF!</definedName>
    <definedName name="_ad2" localSheetId="2" hidden="1">{#N/A,#N/A,FALSE,"INDEX 23%";#N/A,#N/A,FALSE,"Sheet 3 23%";#N/A,#N/A,FALSE,"CONSIDER 23%";#N/A,#N/A,FALSE,"SALSUM 23%";#N/A,#N/A,FALSE,"CONSIDER 23%";#N/A,#N/A,FALSE,"SAVE3 23%"}</definedName>
    <definedName name="_ad2" hidden="1">{#N/A,#N/A,FALSE,"INDEX 23%";#N/A,#N/A,FALSE,"Sheet 3 23%";#N/A,#N/A,FALSE,"CONSIDER 23%";#N/A,#N/A,FALSE,"SALSUM 23%";#N/A,#N/A,FALSE,"CONSIDER 23%";#N/A,#N/A,FALSE,"SAVE3 23%"}</definedName>
    <definedName name="_ad2_1" localSheetId="2" hidden="1">{#N/A,#N/A,FALSE,"INDEX 23%";#N/A,#N/A,FALSE,"Sheet 3 23%";#N/A,#N/A,FALSE,"CONSIDER 23%";#N/A,#N/A,FALSE,"SALSUM 23%";#N/A,#N/A,FALSE,"CONSIDER 23%";#N/A,#N/A,FALSE,"SAVE3 23%"}</definedName>
    <definedName name="_ad2_1" hidden="1">{#N/A,#N/A,FALSE,"INDEX 23%";#N/A,#N/A,FALSE,"Sheet 3 23%";#N/A,#N/A,FALSE,"CONSIDER 23%";#N/A,#N/A,FALSE,"SALSUM 23%";#N/A,#N/A,FALSE,"CONSIDER 23%";#N/A,#N/A,FALSE,"SAVE3 23%"}</definedName>
    <definedName name="_ad2_2" localSheetId="2" hidden="1">{#N/A,#N/A,FALSE,"INDEX 23%";#N/A,#N/A,FALSE,"Sheet 3 23%";#N/A,#N/A,FALSE,"CONSIDER 23%";#N/A,#N/A,FALSE,"SALSUM 23%";#N/A,#N/A,FALSE,"CONSIDER 23%";#N/A,#N/A,FALSE,"SAVE3 23%"}</definedName>
    <definedName name="_ad2_2" hidden="1">{#N/A,#N/A,FALSE,"INDEX 23%";#N/A,#N/A,FALSE,"Sheet 3 23%";#N/A,#N/A,FALSE,"CONSIDER 23%";#N/A,#N/A,FALSE,"SALSUM 23%";#N/A,#N/A,FALSE,"CONSIDER 23%";#N/A,#N/A,FALSE,"SAVE3 23%"}</definedName>
    <definedName name="_ad2_3" localSheetId="2" hidden="1">{#N/A,#N/A,FALSE,"INDEX 23%";#N/A,#N/A,FALSE,"Sheet 3 23%";#N/A,#N/A,FALSE,"CONSIDER 23%";#N/A,#N/A,FALSE,"SALSUM 23%";#N/A,#N/A,FALSE,"CONSIDER 23%";#N/A,#N/A,FALSE,"SAVE3 23%"}</definedName>
    <definedName name="_ad2_3" hidden="1">{#N/A,#N/A,FALSE,"INDEX 23%";#N/A,#N/A,FALSE,"Sheet 3 23%";#N/A,#N/A,FALSE,"CONSIDER 23%";#N/A,#N/A,FALSE,"SALSUM 23%";#N/A,#N/A,FALSE,"CONSIDER 23%";#N/A,#N/A,FALSE,"SAVE3 23%"}</definedName>
    <definedName name="_ad2_4" localSheetId="2" hidden="1">{#N/A,#N/A,FALSE,"INDEX 23%";#N/A,#N/A,FALSE,"Sheet 3 23%";#N/A,#N/A,FALSE,"CONSIDER 23%";#N/A,#N/A,FALSE,"SALSUM 23%";#N/A,#N/A,FALSE,"CONSIDER 23%";#N/A,#N/A,FALSE,"SAVE3 23%"}</definedName>
    <definedName name="_ad2_4" hidden="1">{#N/A,#N/A,FALSE,"INDEX 23%";#N/A,#N/A,FALSE,"Sheet 3 23%";#N/A,#N/A,FALSE,"CONSIDER 23%";#N/A,#N/A,FALSE,"SALSUM 23%";#N/A,#N/A,FALSE,"CONSIDER 23%";#N/A,#N/A,FALSE,"SAVE3 23%"}</definedName>
    <definedName name="_ADD1">#REF!</definedName>
    <definedName name="_ADS1" localSheetId="2" hidden="1">{"FCB_ALL",#N/A,FALSE,"FCB"}</definedName>
    <definedName name="_ADS1" hidden="1">{"FCB_ALL",#N/A,FALSE,"FCB"}</definedName>
    <definedName name="_ads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ae2" localSheetId="2" hidden="1">{"'Inventory &amp; Anal-Cur Wkbk'!$A$7:$AP$71"}</definedName>
    <definedName name="_ae2" hidden="1">{"'Inventory &amp; Anal-Cur Wkbk'!$A$7:$AP$71"}</definedName>
    <definedName name="_aer3" localSheetId="2" hidden="1">{#N/A,#N/A,FALSE,"SUMMARY";#N/A,#N/A,FALSE,"TECHNOLOGY";#N/A,#N/A,FALSE,"YEAR2000";#N/A,#N/A,FALSE,"GENERAL SERVICES";#N/A,#N/A,FALSE,"PROD MANAGE";#N/A,#N/A,FALSE,"BOG";#N/A,#N/A,FALSE,"PROT CONT";#N/A,#N/A,FALSE,"INVEST COMP"}</definedName>
    <definedName name="_aer3" hidden="1">{#N/A,#N/A,FALSE,"SUMMARY";#N/A,#N/A,FALSE,"TECHNOLOGY";#N/A,#N/A,FALSE,"YEAR2000";#N/A,#N/A,FALSE,"GENERAL SERVICES";#N/A,#N/A,FALSE,"PROD MANAGE";#N/A,#N/A,FALSE,"BOG";#N/A,#N/A,FALSE,"PROT CONT";#N/A,#N/A,FALSE,"INVEST COMP"}</definedName>
    <definedName name="_aer3_1" localSheetId="2" hidden="1">{#N/A,#N/A,FALSE,"SUMMARY";#N/A,#N/A,FALSE,"TECHNOLOGY";#N/A,#N/A,FALSE,"YEAR2000";#N/A,#N/A,FALSE,"GENERAL SERVICES";#N/A,#N/A,FALSE,"PROD MANAGE";#N/A,#N/A,FALSE,"BOG";#N/A,#N/A,FALSE,"PROT CONT";#N/A,#N/A,FALSE,"INVEST COMP"}</definedName>
    <definedName name="_aer3_1" hidden="1">{#N/A,#N/A,FALSE,"SUMMARY";#N/A,#N/A,FALSE,"TECHNOLOGY";#N/A,#N/A,FALSE,"YEAR2000";#N/A,#N/A,FALSE,"GENERAL SERVICES";#N/A,#N/A,FALSE,"PROD MANAGE";#N/A,#N/A,FALSE,"BOG";#N/A,#N/A,FALSE,"PROT CONT";#N/A,#N/A,FALSE,"INVEST COMP"}</definedName>
    <definedName name="_age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M2" localSheetId="2" hidden="1">{"expltr",#N/A,FALSE,"Expense projects";"explgl",#N/A,FALSE,"Expense projects"}</definedName>
    <definedName name="_AM2" hidden="1">{"expltr",#N/A,FALSE,"Expense projects";"explgl",#N/A,FALSE,"Expense projects"}</definedName>
    <definedName name="_AM7" localSheetId="2" hidden="1">{"expltr",#N/A,FALSE,"Expense projects";"explgl",#N/A,FALSE,"Expense projects"}</definedName>
    <definedName name="_AM7" hidden="1">{"expltr",#N/A,FALSE,"Expense projects";"explgl",#N/A,FALSE,"Expense projects"}</definedName>
    <definedName name="_AMO_ContentDefinition_301223308" hidden="1">"'Partitions:19'"</definedName>
    <definedName name="_AMO_ContentDefinition_301223308.0" hidden="1">"'&lt;ContentDefinition name=""FIN360Int:FICHACP.ACP_RAF_DETAILS_2022"" rsid=""301223308"" type=""DataSet"" format=""ReportXml"" imgfmt=""ActiveX"" created=""10/22/2021 10:49:34"" modifed=""04/12/2022 19:05:05"" user="""" apply=""False"" css=""C:\Program F'"</definedName>
    <definedName name="_AMO_ContentDefinition_301223308.1" hidden="1">"'iles (x86)\SAS94\x86\SASAddinforMicrosoftOffice\8\Styles\AMODefault.css"" range=""FIN360Int_FICHACP_ACP_RAF_DETAILS_2022"" auto=""False"" xTime=""00:00:00.0050036"" rTime=""00:00:04.3278723"" bgnew=""False"" nFmt=""False"" grphSet=""True"" imgY=""0'"</definedName>
    <definedName name="_AMO_ContentDefinition_301223308.10" hidden="1">"'ataset&amp;amp;lt;/Type&amp;amp;gt;&amp;amp;#xD;&amp;amp;#xA;  &amp;amp;lt;Name&amp;amp;gt;ACP_RAF_DETAILS_2022&amp;amp;lt;/Name&amp;amp;gt;&amp;amp;#xD;&amp;amp;#xA;  &amp;amp;lt;Version&amp;amp;gt;1&amp;amp;lt;/Version&amp;amp;gt;&amp;amp;#xD;&amp;amp;#xA;  &amp;amp;lt;Assembly&amp;amp;gt;SAS.EG.SDS.Model&amp;amp;lt;/Assemb'"</definedName>
    <definedName name="_AMO_ContentDefinition_301223308.11" hidden="1">"'ly&amp;amp;gt;&amp;amp;#xD;&amp;amp;#xA;  &amp;amp;lt;Factory&amp;amp;gt;SAS.EG.SDS.Model.Creator&amp;amp;lt;/Factory&amp;amp;gt;&amp;amp;#xD;&amp;amp;#xA;  &amp;amp;lt;ParentName&amp;amp;gt;FICHACP&amp;amp;lt;/ParentName&amp;amp;gt;&amp;amp;#xD;&amp;amp;#xA;  &amp;amp;lt;Server&amp;amp;gt;FIN360Int&amp;amp;lt;/Server&amp;amp'"</definedName>
    <definedName name="_AMO_ContentDefinition_301223308.12" hidden="1">"';gt;&amp;amp;#xD;&amp;amp;#xA;  &amp;amp;lt;Library&amp;amp;gt;FICHACP&amp;amp;lt;/Library&amp;amp;gt;&amp;amp;#xD;&amp;amp;#xA;  &amp;amp;lt;ParentDNA&amp;amp;gt;&amp;amp;amp;lt;DNA&amp;amp;amp;gt;&amp;amp;#xD;&amp;amp;#xA;  &amp;amp;amp;lt;Type&amp;amp;amp;gt;Library&amp;amp;amp;lt;/Type&amp;amp;amp;gt;&amp;amp;#xD;&amp;amp;#xA'"</definedName>
    <definedName name="_AMO_ContentDefinition_301223308.13" hidden="1">"';  &amp;amp;amp;lt;Name&amp;amp;amp;gt;FICHACP&amp;amp;amp;lt;/Name&amp;amp;amp;gt;&amp;amp;#xD;&amp;amp;#xA;  &amp;amp;amp;lt;Version&amp;amp;amp;gt;1&amp;amp;amp;lt;/Version&amp;amp;amp;gt;&amp;amp;#xD;&amp;amp;#xA;  &amp;amp;amp;lt;Assembly&amp;amp;amp;gt;SAS.EG.SDS.Model&amp;amp;amp;lt;/Assembly&amp;amp;amp;gt'"</definedName>
    <definedName name="_AMO_ContentDefinition_301223308.14" hidden="1">"';&amp;amp;#xD;&amp;amp;#xA;  &amp;amp;amp;lt;Factory&amp;amp;amp;gt;SAS.EG.SDS.Model.Creator&amp;amp;amp;lt;/Factory&amp;amp;amp;gt;&amp;amp;#xD;&amp;amp;#xA;  &amp;amp;amp;lt;ParentName&amp;amp;amp;gt;FIN360Int&amp;amp;amp;lt;/ParentName&amp;amp;amp;gt;&amp;amp;#xD;&amp;amp;#xA;  &amp;amp;amp;lt;DisplayName&amp;a'"</definedName>
    <definedName name="_AMO_ContentDefinition_301223308.15" hidden="1">"'mp;amp;gt;FICHACP&amp;amp;amp;lt;/DisplayName&amp;amp;amp;gt;&amp;amp;#xD;&amp;amp;#xA;  &amp;amp;amp;lt;Server&amp;amp;amp;gt;FIN360Int&amp;amp;amp;lt;/Server&amp;amp;amp;gt;&amp;amp;#xD;&amp;amp;#xA;&amp;amp;amp;lt;/DNA&amp;amp;amp;gt;&amp;amp;lt;/ParentDNA&amp;amp;gt;&amp;amp;#xD;&amp;amp;#xA;&amp;amp;lt;/DNA&amp;amp;g'"</definedName>
    <definedName name="_AMO_ContentDefinition_301223308.16" hidden="1">"'t;&amp;quot; Name=&amp;quot;ACP_RAF_DETAILS_2022&amp;quot; /&amp;gt;"" /&gt;_x000D_
  &lt;param n=""ExcelTableColumnCount"" v=""18"" /&gt;_x000D_
  &lt;param n=""ExcelTableRowCount"" v=""248"" /&gt;_x000D_
  &lt;param n=""DataRowCount"" v=""248"" /&gt;_x000D_
  &lt;param n=""DataColCount"" v=""18"" /&gt;_x000D_
  &lt;param'"</definedName>
    <definedName name="_AMO_ContentDefinition_301223308.17" hidden="1">"' n=""ObsColumn"" v=""false"" /&gt;_x000D_
  &lt;param n=""ExcelFormattingHash"" v=""-2025963643"" /&gt;_x000D_
  &lt;param n=""ExcelFormatting"" v=""Automatic"" /&gt;_x000D_
  &lt;ExcelXMLOptions AdjColWidths=""True"" RowOpt=""InsertCells"" ColOpt=""InsertCells"" /&gt;_x000D_
&lt;/'"</definedName>
    <definedName name="_AMO_ContentDefinition_301223308.18" hidden="1">"'ContentDefinition&gt;'"</definedName>
    <definedName name="_AMO_ContentDefinition_301223308.2" hidden="1">"'"" imgX=""0"" redirect=""False""&gt;_x000D_
  &lt;files /&gt;_x000D_
  &lt;parents /&gt;_x000D_
  &lt;children /&gt;_x000D_
  &lt;param n=""DisplayName"" v=""FIN360Int:FICHACP.ACP_RAF_DETAILS_2022"" /&gt;_x000D_
  &lt;param n=""DisplayType"" v=""Data Set"" /&gt;_x000D_
  &lt;param n=""AMO_Version"" v=""8.2"" /&gt;_x000D_
  &lt;param'"</definedName>
    <definedName name="_AMO_ContentDefinition_301223308.3" hidden="1">"' n=""ServerHostName"" v=""apslp1041.uhc.com"" /&gt;_x000D_
  &lt;param n=""DataSourceType"" v=""SAS DATASET"" /&gt;_x000D_
  &lt;param n=""SASFilter"" v=""network_number = 4820000"" /&gt;_x000D_
  &lt;param n=""MoreSheetsForRows"" v=""True"" /&gt;_x000D_
  &lt;param n=""PageSize"" v=""500"" /&gt;_x000D_
  '"</definedName>
    <definedName name="_AMO_ContentDefinition_301223308.4" hidden="1">"'&lt;param n=""ShowRowNumbers"" v=""False"" /&gt;_x000D_
  &lt;param n=""ShowInfoInSheet"" v=""False"" /&gt;_x000D_
  &lt;param n=""CredKey"" v=""ACP_RAF_DETAILS_2022&amp;#x1;FIN360Int&amp;#x1;FICHACP"" /&gt;_x000D_
  &lt;param n=""ClassName"" v=""SAS.OfficeAddin.DataViewItem"" /&gt;_x000D_
  &lt;param n=""S'"</definedName>
    <definedName name="_AMO_ContentDefinition_301223308.5" hidden="1">"'erverName"" v=""FIN360Int"" /&gt;_x000D_
  &lt;param n=""DataSource"" v=""&amp;lt;SasDataSource Version=&amp;quot;4.2&amp;quot; Type=&amp;quot;SAS.Servers.Dataset&amp;quot; Svr=&amp;quot;FIN360Int&amp;quot; Lib=&amp;quot;FICHACP&amp;quot; Libname=&amp;quot;FICHACP&amp;quot; Filter=&amp;quot;network_number = 48'"</definedName>
    <definedName name="_AMO_ContentDefinition_301223308.6" hidden="1">"'20000&amp;quot; FilterDS=&amp;quot;&amp;amp;lt;?xml version=&amp;amp;quot;1.0&amp;amp;quot; encoding=&amp;amp;quot;utf-16&amp;amp;quot;?&amp;amp;gt;&amp;amp;lt;FilterTree&amp;amp;gt;&amp;amp;lt;TreeRoot&amp;amp;gt;&amp;amp;lt;ID&amp;amp;gt;5b4d34bc-5011-40c8-985d-26a68ffacb05&amp;amp;lt;/ID&amp;amp;gt;&amp;amp;lt;Filt'"</definedName>
    <definedName name="_AMO_ContentDefinition_301223308.7" hidden="1">"'erType&amp;amp;gt;EXPRESSION&amp;amp;lt;/FilterType&amp;amp;gt;&amp;amp;lt;UserDefinedExp&amp;amp;gt;network_number = 4820000&amp;amp;lt;/UserDefinedExp&amp;amp;gt;&amp;amp;lt;ColumnType&amp;amp;gt;Unknown&amp;amp;lt;/ColumnType&amp;amp;gt;&amp;amp;lt;GroupLevel /&amp;amp;gt;&amp;amp;lt;UseMacroFunction&amp;am'"</definedName>
    <definedName name="_AMO_ContentDefinition_301223308.8" hidden="1">"'p;gt;False&amp;amp;lt;/UseMacroFunction&amp;amp;gt;&amp;amp;lt;Not&amp;amp;gt;False&amp;amp;lt;/Not&amp;amp;gt;&amp;amp;lt;Label /&amp;amp;gt;&amp;amp;lt;RightHandSide&amp;amp;gt;&amp;amp;lt;RightHandSideNumType&amp;amp;gt;NONE&amp;amp;lt;/RightHandSideNumType&amp;amp;gt;&amp;amp;lt;RightHandSideItems /&amp;amp;gt'"</definedName>
    <definedName name="_AMO_ContentDefinition_301223308.9" hidden="1">"';&amp;amp;lt;/RightHandSide&amp;amp;gt;&amp;amp;lt;IsCaseSensitive&amp;amp;gt;True&amp;amp;lt;/IsCaseSensitive&amp;amp;gt;&amp;amp;lt;/TreeRoot&amp;amp;gt;&amp;amp;lt;/FilterTree&amp;amp;gt;&amp;quot; ColSelFlg=&amp;quot;0&amp;quot; DNA=&amp;quot;&amp;amp;lt;DNA&amp;amp;gt;&amp;amp;#xD;&amp;amp;#xA;  &amp;amp;lt;Type&amp;amp;gt;D'"</definedName>
    <definedName name="_AMO_ContentDefinition_336764255" hidden="1">"'Partitions:18'"</definedName>
    <definedName name="_AMO_ContentDefinition_336764255.0" hidden="1">"'&lt;ContentDefinition name=""FIN360Int:FICHACP.ACP_RAF_SUMMARY_2022"" rsid=""336764255"" type=""DataSet"" format=""ReportXml"" imgfmt=""ActiveX"" created=""10/22/2021 10:51:01"" modifed=""04/12/2022 19:05:11"" user="""" apply=""False"" css=""C:\Program F'"</definedName>
    <definedName name="_AMO_ContentDefinition_336764255.1" hidden="1">"'iles (x86)\SAS94\x86\SASAddinforMicrosoftOffice\8\Styles\AMODefault.css"" range=""FIN360Int_FICHACP_ACP_RAF_SUMMARY_2022"" auto=""False"" xTime=""00:00:00.0076829"" rTime=""00:00:03.7946125"" bgnew=""False"" nFmt=""False"" grphSet=""True"" imgY=""0'"</definedName>
    <definedName name="_AMO_ContentDefinition_336764255.10" hidden="1">"'Dataset&amp;amp;lt;/Type&amp;amp;gt;&amp;amp;#xD;&amp;amp;#xA;  &amp;amp;lt;Name&amp;amp;gt;ACP_RAF_SUMMARY_2022&amp;amp;lt;/Name&amp;amp;gt;&amp;amp;#xD;&amp;amp;#xA;  &amp;amp;lt;Version&amp;amp;gt;1&amp;amp;lt;/Version&amp;amp;gt;&amp;amp;#xD;&amp;amp;#xA;  &amp;amp;lt;Assembly&amp;amp;gt;SAS.EG.SDS.Model&amp;amp;lt;/Assem'"</definedName>
    <definedName name="_AMO_ContentDefinition_336764255.11" hidden="1">"'bly&amp;amp;gt;&amp;amp;#xD;&amp;amp;#xA;  &amp;amp;lt;Factory&amp;amp;gt;SAS.EG.SDS.Model.Creator&amp;amp;lt;/Factory&amp;amp;gt;&amp;amp;#xD;&amp;amp;#xA;  &amp;amp;lt;ParentName&amp;amp;gt;FICHACP&amp;amp;lt;/ParentName&amp;amp;gt;&amp;amp;#xD;&amp;amp;#xA;  &amp;amp;lt;Server&amp;amp;gt;FIN360Int&amp;amp;lt;/Server&amp;am'"</definedName>
    <definedName name="_AMO_ContentDefinition_336764255.12" hidden="1">"'p;gt;&amp;amp;#xD;&amp;amp;#xA;  &amp;amp;lt;Library&amp;amp;gt;FICHACP&amp;amp;lt;/Library&amp;amp;gt;&amp;amp;#xD;&amp;amp;#xA;  &amp;amp;lt;ParentDNA&amp;amp;gt;&amp;amp;amp;lt;DNA&amp;amp;amp;gt;&amp;amp;#xD;&amp;amp;#xA;  &amp;amp;amp;lt;Type&amp;amp;amp;gt;Library&amp;amp;amp;lt;/Type&amp;amp;amp;gt;&amp;amp;#xD;&amp;amp;#x'"</definedName>
    <definedName name="_AMO_ContentDefinition_336764255.13" hidden="1">"'A;  &amp;amp;amp;lt;Name&amp;amp;amp;gt;FICHACP&amp;amp;amp;lt;/Name&amp;amp;amp;gt;&amp;amp;#xD;&amp;amp;#xA;  &amp;amp;amp;lt;Version&amp;amp;amp;gt;1&amp;amp;amp;lt;/Version&amp;amp;amp;gt;&amp;amp;#xD;&amp;amp;#xA;  &amp;amp;amp;lt;Assembly&amp;amp;amp;gt;SAS.EG.SDS.Model&amp;amp;amp;lt;/Assembly&amp;amp;amp;g'"</definedName>
    <definedName name="_AMO_ContentDefinition_336764255.14" hidden="1">"'t;&amp;amp;#xD;&amp;amp;#xA;  &amp;amp;amp;lt;Factory&amp;amp;amp;gt;SAS.EG.SDS.Model.Creator&amp;amp;amp;lt;/Factory&amp;amp;amp;gt;&amp;amp;#xD;&amp;amp;#xA;  &amp;amp;amp;lt;ParentName&amp;amp;amp;gt;FIN360Int&amp;amp;amp;lt;/ParentName&amp;amp;amp;gt;&amp;amp;#xD;&amp;amp;#xA;  &amp;amp;amp;lt;DisplayName&amp;'"</definedName>
    <definedName name="_AMO_ContentDefinition_336764255.15" hidden="1">"'amp;amp;gt;FICHACP&amp;amp;amp;lt;/DisplayName&amp;amp;amp;gt;&amp;amp;#xD;&amp;amp;#xA;  &amp;amp;amp;lt;Server&amp;amp;amp;gt;FIN360Int&amp;amp;amp;lt;/Server&amp;amp;amp;gt;&amp;amp;#xD;&amp;amp;#xA;&amp;amp;amp;lt;/DNA&amp;amp;amp;gt;&amp;amp;lt;/ParentDNA&amp;amp;gt;&amp;amp;#xD;&amp;amp;#xA;&amp;amp;lt;/DNA&amp;amp;'"</definedName>
    <definedName name="_AMO_ContentDefinition_336764255.16" hidden="1">"'gt;&amp;quot; Name=&amp;quot;ACP_RAF_SUMMARY_2022&amp;quot; /&amp;gt;"" /&gt;_x000D_
  &lt;param n=""ExcelTableColumnCount"" v=""16"" /&gt;_x000D_
  &lt;param n=""ExcelTableRowCount"" v=""1"" /&gt;_x000D_
  &lt;param n=""DataRowCount"" v=""1"" /&gt;_x000D_
  &lt;param n=""DataColCount"" v=""16"" /&gt;_x000D_
  &lt;param n='"</definedName>
    <definedName name="_AMO_ContentDefinition_336764255.17" hidden="1">"'""ObsColumn"" v=""false"" /&gt;_x000D_
  &lt;param n=""ExcelFormattingHash"" v=""1745059789"" /&gt;_x000D_
  &lt;param n=""ExcelFormatting"" v=""Automatic"" /&gt;_x000D_
  &lt;ExcelXMLOptions AdjColWidths=""True"" RowOpt=""InsertCells"" ColOpt=""InsertCells"" /&gt;_x000D_
&lt;/ContentDefinition&gt;'"</definedName>
    <definedName name="_AMO_ContentDefinition_336764255.2" hidden="1">"'"" imgX=""0"" redirect=""False""&gt;_x000D_
  &lt;files /&gt;_x000D_
  &lt;parents /&gt;_x000D_
  &lt;children /&gt;_x000D_
  &lt;param n=""DisplayName"" v=""FIN360Int:FICHACP.ACP_RAF_SUMMARY_2022"" /&gt;_x000D_
  &lt;param n=""DisplayType"" v=""Data Set"" /&gt;_x000D_
  &lt;param n=""AMO_Version"" v=""8.2"" /&gt;_x000D_
  &lt;param'"</definedName>
    <definedName name="_AMO_ContentDefinition_336764255.3" hidden="1">"' n=""ServerHostName"" v=""apslp1041.uhc.com"" /&gt;_x000D_
  &lt;param n=""DataSourceType"" v=""SAS DATASET"" /&gt;_x000D_
  &lt;param n=""SASFilter"" v=""network_number = 4820000"" /&gt;_x000D_
  &lt;param n=""MoreSheetsForRows"" v=""False"" /&gt;_x000D_
  &lt;param n=""PageSize"" v=""500"" /&gt;_x000D_
 '"</definedName>
    <definedName name="_AMO_ContentDefinition_336764255.4" hidden="1">"' &lt;param n=""ShowRowNumbers"" v=""False"" /&gt;_x000D_
  &lt;param n=""ShowInfoInSheet"" v=""False"" /&gt;_x000D_
  &lt;param n=""CredKey"" v=""ACP_RAF_SUMMARY_2022&amp;#x1;FIN360Int&amp;#x1;FICHACP"" /&gt;_x000D_
  &lt;param n=""ClassName"" v=""SAS.OfficeAddin.DataViewItem"" /&gt;_x000D_
  &lt;param n=""'"</definedName>
    <definedName name="_AMO_ContentDefinition_336764255.5" hidden="1">"'ServerName"" v=""FIN360Int"" /&gt;_x000D_
  &lt;param n=""DataSource"" v=""&amp;lt;SasDataSource Version=&amp;quot;4.2&amp;quot; Type=&amp;quot;SAS.Servers.Dataset&amp;quot; Svr=&amp;quot;FIN360Int&amp;quot; Lib=&amp;quot;FICHACP&amp;quot; Libname=&amp;quot;FICHACP&amp;quot; Filter=&amp;quot;network_number = 4'"</definedName>
    <definedName name="_AMO_ContentDefinition_336764255.6" hidden="1">"'820000&amp;quot; FilterDS=&amp;quot;&amp;amp;lt;?xml version=&amp;amp;quot;1.0&amp;amp;quot; encoding=&amp;amp;quot;utf-16&amp;amp;quot;?&amp;amp;gt;&amp;amp;lt;FilterTree&amp;amp;gt;&amp;amp;lt;TreeRoot&amp;amp;gt;&amp;amp;lt;ID&amp;amp;gt;0e6be07b-97c6-4e3d-9531-623d7d86a53d&amp;amp;lt;/ID&amp;amp;gt;&amp;amp;lt;Fil'"</definedName>
    <definedName name="_AMO_ContentDefinition_336764255.7" hidden="1">"'terType&amp;amp;gt;EXPRESSION&amp;amp;lt;/FilterType&amp;amp;gt;&amp;amp;lt;UserDefinedExp&amp;amp;gt;network_number = 4820000&amp;amp;lt;/UserDefinedExp&amp;amp;gt;&amp;amp;lt;ColumnType&amp;amp;gt;Unknown&amp;amp;lt;/ColumnType&amp;amp;gt;&amp;amp;lt;GroupLevel /&amp;amp;gt;&amp;amp;lt;UseMacroFunction&amp;a'"</definedName>
    <definedName name="_AMO_ContentDefinition_336764255.8" hidden="1">"'mp;gt;False&amp;amp;lt;/UseMacroFunction&amp;amp;gt;&amp;amp;lt;Not&amp;amp;gt;False&amp;amp;lt;/Not&amp;amp;gt;&amp;amp;lt;Label /&amp;amp;gt;&amp;amp;lt;RightHandSide&amp;amp;gt;&amp;amp;lt;RightHandSideNumType&amp;amp;gt;NONE&amp;amp;lt;/RightHandSideNumType&amp;amp;gt;&amp;amp;lt;RightHandSideItems /&amp;amp;g'"</definedName>
    <definedName name="_AMO_ContentDefinition_336764255.9" hidden="1">"'t;&amp;amp;lt;/RightHandSide&amp;amp;gt;&amp;amp;lt;IsCaseSensitive&amp;amp;gt;True&amp;amp;lt;/IsCaseSensitive&amp;amp;gt;&amp;amp;lt;/TreeRoot&amp;amp;gt;&amp;amp;lt;/FilterTree&amp;amp;gt;&amp;quot; ColSelFlg=&amp;quot;0&amp;quot; DNA=&amp;quot;&amp;amp;lt;DNA&amp;amp;gt;&amp;amp;#xD;&amp;amp;#xA;  &amp;amp;lt;Type&amp;amp;gt;'"</definedName>
    <definedName name="_AMO_ContentDefinition_414942836" hidden="1">"'Partitions:18'"</definedName>
    <definedName name="_AMO_ContentDefinition_414942836.0" hidden="1">"'&lt;ContentDefinition name=""FIN360Int:FICHACP.ACP_FSND_PCPRPT_2022"" rsid=""414942836"" type=""DataSet"" format=""ReportXml"" imgfmt=""ActiveX"" created=""10/22/2021 10:47:41"" modifed=""04/12/2022 19:05:17"" user="""" apply=""False"" css=""C:\Program F'"</definedName>
    <definedName name="_AMO_ContentDefinition_414942836.1" hidden="1">"'iles (x86)\SAS94\x86\SASAddinforMicrosoftOffice\8\Styles\AMODefault.css"" range=""FIN360Int_FICHACP_ACP_FSND_PCPRPT_2022"" auto=""False"" xTime=""00:00:00.0060034"" rTime=""00:00:06.7220972"" bgnew=""False"" nFmt=""False"" grphSet=""True"" imgY=""0'"</definedName>
    <definedName name="_AMO_ContentDefinition_414942836.10" hidden="1">"'ataset&amp;amp;lt;/Type&amp;amp;gt;&amp;amp;#xD;&amp;amp;#xA;  &amp;amp;lt;Name&amp;amp;gt;ACP_FSND_PCPRPT_2022&amp;amp;lt;/Name&amp;amp;gt;&amp;amp;#xD;&amp;amp;#xA;  &amp;amp;lt;Version&amp;amp;gt;1&amp;amp;lt;/Version&amp;amp;gt;&amp;amp;#xD;&amp;amp;#xA;  &amp;amp;lt;Assembly&amp;amp;gt;SAS.EG.SDS.Model&amp;amp;lt;/Assemb'"</definedName>
    <definedName name="_AMO_ContentDefinition_414942836.11" hidden="1">"'ly&amp;amp;gt;&amp;amp;#xD;&amp;amp;#xA;  &amp;amp;lt;Factory&amp;amp;gt;SAS.EG.SDS.Model.Creator&amp;amp;lt;/Factory&amp;amp;gt;&amp;amp;#xD;&amp;amp;#xA;  &amp;amp;lt;ParentName&amp;amp;gt;FICHACP&amp;amp;lt;/ParentName&amp;amp;gt;&amp;amp;#xD;&amp;amp;#xA;  &amp;amp;lt;Server&amp;amp;gt;FIN360Int&amp;amp;lt;/Server&amp;amp'"</definedName>
    <definedName name="_AMO_ContentDefinition_414942836.12" hidden="1">"';gt;&amp;amp;#xD;&amp;amp;#xA;  &amp;amp;lt;Library&amp;amp;gt;FICHACP&amp;amp;lt;/Library&amp;amp;gt;&amp;amp;#xD;&amp;amp;#xA;  &amp;amp;lt;ParentDNA&amp;amp;gt;&amp;amp;amp;lt;DNA&amp;amp;amp;gt;&amp;amp;#xD;&amp;amp;#xA;  &amp;amp;amp;lt;Type&amp;amp;amp;gt;Library&amp;amp;amp;lt;/Type&amp;amp;amp;gt;&amp;amp;#xD;&amp;amp;#xA'"</definedName>
    <definedName name="_AMO_ContentDefinition_414942836.13" hidden="1">"';  &amp;amp;amp;lt;Name&amp;amp;amp;gt;FICHACP&amp;amp;amp;lt;/Name&amp;amp;amp;gt;&amp;amp;#xD;&amp;amp;#xA;  &amp;amp;amp;lt;Version&amp;amp;amp;gt;1&amp;amp;amp;lt;/Version&amp;amp;amp;gt;&amp;amp;#xD;&amp;amp;#xA;  &amp;amp;amp;lt;Assembly&amp;amp;amp;gt;SAS.EG.SDS.Model&amp;amp;amp;lt;/Assembly&amp;amp;amp;gt'"</definedName>
    <definedName name="_AMO_ContentDefinition_414942836.14" hidden="1">"';&amp;amp;#xD;&amp;amp;#xA;  &amp;amp;amp;lt;Factory&amp;amp;amp;gt;SAS.EG.SDS.Model.Creator&amp;amp;amp;lt;/Factory&amp;amp;amp;gt;&amp;amp;#xD;&amp;amp;#xA;  &amp;amp;amp;lt;ParentName&amp;amp;amp;gt;FIN360Int&amp;amp;amp;lt;/ParentName&amp;amp;amp;gt;&amp;amp;#xD;&amp;amp;#xA;  &amp;amp;amp;lt;DisplayName&amp;a'"</definedName>
    <definedName name="_AMO_ContentDefinition_414942836.15" hidden="1">"'mp;amp;gt;FICHACP&amp;amp;amp;lt;/DisplayName&amp;amp;amp;gt;&amp;amp;#xD;&amp;amp;#xA;  &amp;amp;amp;lt;Server&amp;amp;amp;gt;FIN360Int&amp;amp;amp;lt;/Server&amp;amp;amp;gt;&amp;amp;#xD;&amp;amp;#xA;&amp;amp;amp;lt;/DNA&amp;amp;amp;gt;&amp;amp;lt;/ParentDNA&amp;amp;gt;&amp;amp;#xD;&amp;amp;#xA;&amp;amp;lt;/DNA&amp;amp;g'"</definedName>
    <definedName name="_AMO_ContentDefinition_414942836.16" hidden="1">"'t;&amp;quot; Name=&amp;quot;ACP_FSND_PCPRPT_2022&amp;quot; /&amp;gt;"" /&gt;_x000D_
  &lt;param n=""ExcelTableColumnCount"" v=""64"" /&gt;_x000D_
  &lt;param n=""ExcelTableRowCount"" v=""249"" /&gt;_x000D_
  &lt;param n=""DataRowCount"" v=""249"" /&gt;_x000D_
  &lt;param n=""DataColCount"" v=""64"" /&gt;_x000D_
  &lt;param'"</definedName>
    <definedName name="_AMO_ContentDefinition_414942836.17" hidden="1">"' n=""ObsColumn"" v=""false"" /&gt;_x000D_
  &lt;param n=""ExcelFormattingHash"" v=""738589436"" /&gt;_x000D_
  &lt;param n=""ExcelFormatting"" v=""Automatic"" /&gt;_x000D_
  &lt;ExcelXMLOptions AdjColWidths=""True"" RowOpt=""InsertCells"" ColOpt=""InsertCells"" /&gt;_x000D_
&lt;/ContentDefinition&gt;'"</definedName>
    <definedName name="_AMO_ContentDefinition_414942836.2" hidden="1">"'"" imgX=""0"" redirect=""False""&gt;_x000D_
  &lt;files /&gt;_x000D_
  &lt;parents /&gt;_x000D_
  &lt;children /&gt;_x000D_
  &lt;param n=""DisplayName"" v=""FIN360Int:FICHACP.ACP_FSND_PCPRPT_2022"" /&gt;_x000D_
  &lt;param n=""DisplayType"" v=""Data Set"" /&gt;_x000D_
  &lt;param n=""AMO_Version"" v=""8.2"" /&gt;_x000D_
  &lt;param'"</definedName>
    <definedName name="_AMO_ContentDefinition_414942836.3" hidden="1">"' n=""ServerHostName"" v=""apslp1041.uhc.com"" /&gt;_x000D_
  &lt;param n=""DataSourceType"" v=""SAS DATASET"" /&gt;_x000D_
  &lt;param n=""SASFilter"" v=""network_number = 4820000"" /&gt;_x000D_
  &lt;param n=""MoreSheetsForRows"" v=""True"" /&gt;_x000D_
  &lt;param n=""PageSize"" v=""500"" /&gt;_x000D_
  '"</definedName>
    <definedName name="_AMO_ContentDefinition_414942836.4" hidden="1">"'&lt;param n=""ShowRowNumbers"" v=""False"" /&gt;_x000D_
  &lt;param n=""ShowInfoInSheet"" v=""False"" /&gt;_x000D_
  &lt;param n=""CredKey"" v=""ACP_FSND_PCPRPT_2022&amp;#x1;FIN360Int&amp;#x1;FICHACP"" /&gt;_x000D_
  &lt;param n=""ClassName"" v=""SAS.OfficeAddin.DataViewItem"" /&gt;_x000D_
  &lt;param n=""S'"</definedName>
    <definedName name="_AMO_ContentDefinition_414942836.5" hidden="1">"'erverName"" v=""FIN360Int"" /&gt;_x000D_
  &lt;param n=""DataSource"" v=""&amp;lt;SasDataSource Version=&amp;quot;4.2&amp;quot; Type=&amp;quot;SAS.Servers.Dataset&amp;quot; Svr=&amp;quot;FIN360Int&amp;quot; Lib=&amp;quot;FICHACP&amp;quot; Libname=&amp;quot;FICHACP&amp;quot; Filter=&amp;quot;network_number = 48'"</definedName>
    <definedName name="_AMO_ContentDefinition_414942836.6" hidden="1">"'20000&amp;quot; FilterDS=&amp;quot;&amp;amp;lt;?xml version=&amp;amp;quot;1.0&amp;amp;quot; encoding=&amp;amp;quot;utf-16&amp;amp;quot;?&amp;amp;gt;&amp;amp;lt;FilterTree&amp;amp;gt;&amp;amp;lt;TreeRoot&amp;amp;gt;&amp;amp;lt;ID&amp;amp;gt;d6881680-0b8c-4012-b4e9-0b492c3448b2&amp;amp;lt;/ID&amp;amp;gt;&amp;amp;lt;Filt'"</definedName>
    <definedName name="_AMO_ContentDefinition_414942836.7" hidden="1">"'erType&amp;amp;gt;EXPRESSION&amp;amp;lt;/FilterType&amp;amp;gt;&amp;amp;lt;UserDefinedExp&amp;amp;gt;network_number = 4820000&amp;amp;lt;/UserDefinedExp&amp;amp;gt;&amp;amp;lt;ColumnType&amp;amp;gt;Unknown&amp;amp;lt;/ColumnType&amp;amp;gt;&amp;amp;lt;GroupLevel /&amp;amp;gt;&amp;amp;lt;UseMacroFunction&amp;am'"</definedName>
    <definedName name="_AMO_ContentDefinition_414942836.8" hidden="1">"'p;gt;False&amp;amp;lt;/UseMacroFunction&amp;amp;gt;&amp;amp;lt;Not&amp;amp;gt;False&amp;amp;lt;/Not&amp;amp;gt;&amp;amp;lt;Label /&amp;amp;gt;&amp;amp;lt;RightHandSide&amp;amp;gt;&amp;amp;lt;RightHandSideNumType&amp;amp;gt;NONE&amp;amp;lt;/RightHandSideNumType&amp;amp;gt;&amp;amp;lt;RightHandSideItems /&amp;amp;gt'"</definedName>
    <definedName name="_AMO_ContentDefinition_414942836.9" hidden="1">"';&amp;amp;lt;/RightHandSide&amp;amp;gt;&amp;amp;lt;IsCaseSensitive&amp;amp;gt;True&amp;amp;lt;/IsCaseSensitive&amp;amp;gt;&amp;amp;lt;/TreeRoot&amp;amp;gt;&amp;amp;lt;/FilterTree&amp;amp;gt;&amp;quot; ColSelFlg=&amp;quot;0&amp;quot; DNA=&amp;quot;&amp;amp;lt;DNA&amp;amp;gt;&amp;amp;#xD;&amp;amp;#xA;  &amp;amp;lt;Type&amp;amp;gt;D'"</definedName>
    <definedName name="_AMO_ContentDefinition_73066964" hidden="1">"'Partitions:19'"</definedName>
    <definedName name="_AMO_ContentDefinition_73066964.0" hidden="1">"'&lt;ContentDefinition name=""FIN360Int:FICHACP.ACP_FSND_SUMMARY_2022"" rsid=""73066964"" type=""DataSet"" format=""ReportXml"" imgfmt=""ActiveX"" created=""10/22/2021 10:50:25"" modifed=""04/12/2022 19:05:25"" user="""" apply=""False"" css=""C:\Program F'"</definedName>
    <definedName name="_AMO_ContentDefinition_73066964.1" hidden="1">"'iles (x86)\SAS94\x86\SASAddinforMicrosoftOffice\8\Styles\AMODefault.css"" range=""FIN360Int_FICHACP_ACP_FSND_SUMMARY_2022"" auto=""False"" xTime=""00:00:00.0039849"" rTime=""00:00:03.9395393"" bgnew=""False"" nFmt=""False"" grphSet=""True"" imgY=""'"</definedName>
    <definedName name="_AMO_ContentDefinition_73066964.10" hidden="1">"';gt;Dataset&amp;amp;lt;/Type&amp;amp;gt;&amp;amp;#xD;&amp;amp;#xA;  &amp;amp;lt;Name&amp;amp;gt;ACP_FSND_SUMMARY_2022&amp;amp;lt;/Name&amp;amp;gt;&amp;amp;#xD;&amp;amp;#xA;  &amp;amp;lt;Version&amp;amp;gt;1&amp;amp;lt;/Version&amp;amp;gt;&amp;amp;#xD;&amp;amp;#xA;  &amp;amp;lt;Assembly&amp;amp;gt;SAS.EG.SDS.Model&amp;amp;lt;/'"</definedName>
    <definedName name="_AMO_ContentDefinition_73066964.11" hidden="1">"'Assembly&amp;amp;gt;&amp;amp;#xD;&amp;amp;#xA;  &amp;amp;lt;Factory&amp;amp;gt;SAS.EG.SDS.Model.Creator&amp;amp;lt;/Factory&amp;amp;gt;&amp;amp;#xD;&amp;amp;#xA;  &amp;amp;lt;ParentName&amp;amp;gt;FICHACP&amp;amp;lt;/ParentName&amp;amp;gt;&amp;amp;#xD;&amp;amp;#xA;  &amp;amp;lt;Server&amp;amp;gt;FIN360Int&amp;amp;lt;/Serv'"</definedName>
    <definedName name="_AMO_ContentDefinition_73066964.12" hidden="1">"'er&amp;amp;gt;&amp;amp;#xD;&amp;amp;#xA;  &amp;amp;lt;Library&amp;amp;gt;FICHACP&amp;amp;lt;/Library&amp;amp;gt;&amp;amp;#xD;&amp;amp;#xA;  &amp;amp;lt;ParentDNA&amp;amp;gt;&amp;amp;amp;lt;DNA&amp;amp;amp;gt;&amp;amp;#xD;&amp;amp;#xA;  &amp;amp;amp;lt;Type&amp;amp;amp;gt;Library&amp;amp;amp;lt;/Type&amp;amp;amp;gt;&amp;amp;#xD;&amp;a'"</definedName>
    <definedName name="_AMO_ContentDefinition_73066964.13" hidden="1">"'mp;#xA;  &amp;amp;amp;lt;Name&amp;amp;amp;gt;FICHACP&amp;amp;amp;lt;/Name&amp;amp;amp;gt;&amp;amp;#xD;&amp;amp;#xA;  &amp;amp;amp;lt;Version&amp;amp;amp;gt;1&amp;amp;amp;lt;/Version&amp;amp;amp;gt;&amp;amp;#xD;&amp;amp;#xA;  &amp;amp;amp;lt;Assembly&amp;amp;amp;gt;SAS.EG.SDS.Model&amp;amp;amp;lt;/Assembly&amp;amp;'"</definedName>
    <definedName name="_AMO_ContentDefinition_73066964.14" hidden="1">"'amp;gt;&amp;amp;#xD;&amp;amp;#xA;  &amp;amp;amp;lt;Factory&amp;amp;amp;gt;SAS.EG.SDS.Model.Creator&amp;amp;amp;lt;/Factory&amp;amp;amp;gt;&amp;amp;#xD;&amp;amp;#xA;  &amp;amp;amp;lt;ParentName&amp;amp;amp;gt;FIN360Int&amp;amp;amp;lt;/ParentName&amp;amp;amp;gt;&amp;amp;#xD;&amp;amp;#xA;  &amp;amp;amp;lt;Display'"</definedName>
    <definedName name="_AMO_ContentDefinition_73066964.15" hidden="1">"'Name&amp;amp;amp;gt;FICHACP&amp;amp;amp;lt;/DisplayName&amp;amp;amp;gt;&amp;amp;#xD;&amp;amp;#xA;  &amp;amp;amp;lt;Server&amp;amp;amp;gt;FIN360Int&amp;amp;amp;lt;/Server&amp;amp;amp;gt;&amp;amp;#xD;&amp;amp;#xA;&amp;amp;amp;lt;/DNA&amp;amp;amp;gt;&amp;amp;lt;/ParentDNA&amp;amp;gt;&amp;amp;#xD;&amp;amp;#xA;&amp;amp;lt;/DNA'"</definedName>
    <definedName name="_AMO_ContentDefinition_73066964.16" hidden="1">"'&amp;amp;gt;&amp;quot; Name=&amp;quot;ACP_FSND_SUMMARY_2022&amp;quot; /&amp;gt;"" /&gt;_x000D_
  &lt;param n=""ExcelTableColumnCount"" v=""18"" /&gt;_x000D_
  &lt;param n=""ExcelTableRowCount"" v=""57"" /&gt;_x000D_
  &lt;param n=""DataRowCount"" v=""57"" /&gt;_x000D_
  &lt;param n=""DataColCount"" v=""18"" /&gt;_x000D_
  &lt;p'"</definedName>
    <definedName name="_AMO_ContentDefinition_73066964.17" hidden="1">"'aram n=""ObsColumn"" v=""false"" /&gt;_x000D_
  &lt;param n=""ExcelFormattingHash"" v=""572085509"" /&gt;_x000D_
  &lt;param n=""ExcelFormatting"" v=""Automatic"" /&gt;_x000D_
  &lt;ExcelXMLOptions AdjColWidths=""True"" RowOpt=""InsertCells"" ColOpt=""InsertCells"" /&gt;_x000D_
&lt;/'"</definedName>
    <definedName name="_AMO_ContentDefinition_73066964.18" hidden="1">"'ContentDefinition&gt;'"</definedName>
    <definedName name="_AMO_ContentDefinition_73066964.2" hidden="1">"'0"" imgX=""0"" redirect=""False""&gt;_x000D_
  &lt;files /&gt;_x000D_
  &lt;parents /&gt;_x000D_
  &lt;children /&gt;_x000D_
  &lt;param n=""DisplayName"" v=""FIN360Int:FICHACP.ACP_FSND_SUMMARY_2022"" /&gt;_x000D_
  &lt;param n=""DisplayType"" v=""Data Set"" /&gt;_x000D_
  &lt;param n=""AMO_Version"" v=""8.2"" /&gt;_x000D_
  &lt;par'"</definedName>
    <definedName name="_AMO_ContentDefinition_73066964.3" hidden="1">"'am n=""ServerHostName"" v=""apslp1041.uhc.com"" /&gt;_x000D_
  &lt;param n=""DataSourceType"" v=""SAS DATASET"" /&gt;_x000D_
  &lt;param n=""SASFilter"" v=""network_number = 4820000"" /&gt;_x000D_
  &lt;param n=""MoreSheetsForRows"" v=""False"" /&gt;_x000D_
  &lt;param n=""PageSize"" v=""500"" /&gt;_x000D_'"</definedName>
    <definedName name="_AMO_ContentDefinition_73066964.4" hidden="1">"'
  &lt;param n=""ShowRowNumbers"" v=""False"" /&gt;_x000D_
  &lt;param n=""ShowInfoInSheet"" v=""False"" /&gt;_x000D_
  &lt;param n=""CredKey"" v=""ACP_FSND_SUMMARY_2022&amp;#x1;FIN360Int&amp;#x1;FICHACP"" /&gt;_x000D_
  &lt;param n=""ClassName"" v=""SAS.OfficeAddin.DataViewItem"" /&gt;_x000D_
  &lt;param '"</definedName>
    <definedName name="_AMO_ContentDefinition_73066964.5" hidden="1">"'n=""ServerName"" v=""FIN360Int"" /&gt;_x000D_
  &lt;param n=""DataSource"" v=""&amp;lt;SasDataSource Version=&amp;quot;4.2&amp;quot; Type=&amp;quot;SAS.Servers.Dataset&amp;quot; Svr=&amp;quot;FIN360Int&amp;quot; Lib=&amp;quot;FICHACP&amp;quot; Libname=&amp;quot;FICHACP&amp;quot; Filter=&amp;quot;network_number'"</definedName>
    <definedName name="_AMO_ContentDefinition_73066964.6" hidden="1">"' = 4820000&amp;quot; FilterDS=&amp;quot;&amp;amp;lt;?xml version=&amp;amp;quot;1.0&amp;amp;quot; encoding=&amp;amp;quot;utf-16&amp;amp;quot;?&amp;amp;gt;&amp;amp;lt;FilterTree&amp;amp;gt;&amp;amp;lt;TreeRoot&amp;amp;gt;&amp;amp;lt;ID&amp;amp;gt;8b325a95-a625-49d3-a68e-5e70c8828f34&amp;amp;lt;/ID&amp;amp;gt;&amp;amp;lt'"</definedName>
    <definedName name="_AMO_ContentDefinition_73066964.7" hidden="1">"';FilterType&amp;amp;gt;EXPRESSION&amp;amp;lt;/FilterType&amp;amp;gt;&amp;amp;lt;UserDefinedExp&amp;amp;gt;network_number = 4820000&amp;amp;lt;/UserDefinedExp&amp;amp;gt;&amp;amp;lt;ColumnType&amp;amp;gt;Unknown&amp;amp;lt;/ColumnType&amp;amp;gt;&amp;amp;lt;GroupLevel /&amp;amp;gt;&amp;amp;lt;UseMacroFuncti'"</definedName>
    <definedName name="_AMO_ContentDefinition_73066964.8" hidden="1">"'on&amp;amp;gt;False&amp;amp;lt;/UseMacroFunction&amp;amp;gt;&amp;amp;lt;Not&amp;amp;gt;False&amp;amp;lt;/Not&amp;amp;gt;&amp;amp;lt;Label /&amp;amp;gt;&amp;amp;lt;RightHandSide&amp;amp;gt;&amp;amp;lt;RightHandSideNumType&amp;amp;gt;NONE&amp;amp;lt;/RightHandSideNumType&amp;amp;gt;&amp;amp;lt;RightHandSideItems /&amp;a'"</definedName>
    <definedName name="_AMO_ContentDefinition_73066964.9" hidden="1">"'mp;gt;&amp;amp;lt;/RightHandSide&amp;amp;gt;&amp;amp;lt;IsCaseSensitive&amp;amp;gt;True&amp;amp;lt;/IsCaseSensitive&amp;amp;gt;&amp;amp;lt;/TreeRoot&amp;amp;gt;&amp;amp;lt;/FilterTree&amp;amp;gt;&amp;quot; ColSelFlg=&amp;quot;0&amp;quot; DNA=&amp;quot;&amp;amp;lt;DNA&amp;amp;gt;&amp;amp;#xD;&amp;amp;#xA;  &amp;amp;lt;Type&amp;amp'"</definedName>
    <definedName name="_AMO_ContentLocation_301223308__A1" hidden="1">"'Partitions:2'"</definedName>
    <definedName name="_AMO_ContentLocation_301223308__A1.0" hidden="1">"'&lt;ContentLocation path=""A1"" rsid=""301223308"" tag="""" fid=""0""&gt;_x000D_
  &lt;param n=""_NumRows"" v=""249"" /&gt;_x000D_
  &lt;param n=""_NumCols"" v=""18"" /&gt;_x000D_
  &lt;param n=""SASDataState"" v=""none"" /&gt;_x000D_
  &lt;param n=""SASDataStart"" v=""1"" /&gt;_x000D_
  &lt;param n=""SASData'"</definedName>
    <definedName name="_AMO_ContentLocation_301223308__A1.1" hidden="1">"'End"" v=""248"" /&gt;_x000D_
  &lt;param n=""SASFilter"" v=""network_number = 4820000"" /&gt;_x000D_
&lt;/ContentLocation&gt;'"</definedName>
    <definedName name="_AMO_ContentLocation_336764255__A1" hidden="1">"'Partitions:2'"</definedName>
    <definedName name="_AMO_ContentLocation_336764255__A1.0" hidden="1">"'&lt;ContentLocation path=""A1"" rsid=""336764255"" tag="""" fid=""0""&gt;_x000D_
  &lt;param n=""_NumRows"" v=""2"" /&gt;_x000D_
  &lt;param n=""_NumCols"" v=""16"" /&gt;_x000D_
  &lt;param n=""SASDataState"" v=""none"" /&gt;_x000D_
  &lt;param n=""SASDataStart"" v=""1"" /&gt;_x000D_
  &lt;param n=""SASDataEn'"</definedName>
    <definedName name="_AMO_ContentLocation_336764255__A1.1" hidden="1">"'d"" v=""1"" /&gt;_x000D_
  &lt;param n=""SASFilter"" v=""network_number = 4820000"" /&gt;_x000D_
&lt;/ContentLocation&gt;'"</definedName>
    <definedName name="_AMO_ContentLocation_414942836__A1" hidden="1">"'Partitions:2'"</definedName>
    <definedName name="_AMO_ContentLocation_414942836__A1.0" hidden="1">"'&lt;ContentLocation path=""A1"" rsid=""414942836"" tag="""" fid=""0""&gt;_x000D_
  &lt;param n=""_NumRows"" v=""250"" /&gt;_x000D_
  &lt;param n=""_NumCols"" v=""64"" /&gt;_x000D_
  &lt;param n=""SASDataState"" v=""none"" /&gt;_x000D_
  &lt;param n=""SASDataStart"" v=""1"" /&gt;_x000D_
  &lt;param n=""SASData'"</definedName>
    <definedName name="_AMO_ContentLocation_414942836__A1.1" hidden="1">"'End"" v=""249"" /&gt;_x000D_
  &lt;param n=""SASFilter"" v=""network_number = 4820000"" /&gt;_x000D_
&lt;/ContentLocation&gt;'"</definedName>
    <definedName name="_AMO_ContentLocation_73066964__A1" hidden="1">"'Partitions:2'"</definedName>
    <definedName name="_AMO_ContentLocation_73066964__A1.0" hidden="1">"'&lt;ContentLocation path=""A1"" rsid=""73066964"" tag="""" fid=""0""&gt;_x000D_
  &lt;param n=""_NumRows"" v=""58"" /&gt;_x000D_
  &lt;param n=""_NumCols"" v=""18"" /&gt;_x000D_
  &lt;param n=""SASDataState"" v=""none"" /&gt;_x000D_
  &lt;param n=""SASDataStart"" v=""1"" /&gt;_x000D_
  &lt;param n=""SASDataEn'"</definedName>
    <definedName name="_AMO_ContentLocation_73066964__A1.1" hidden="1">"'d"" v=""57"" /&gt;_x000D_
  &lt;param n=""SASFilter"" v=""network_number = 4820000"" /&gt;_x000D_
&lt;/ContentLocation&gt;'"</definedName>
    <definedName name="_AMO_RefreshMultipleList" hidden="1">"'&lt;Items&gt;_x000D_
  &lt;Item Id=""414942836"" Checked=""False"" /&gt;_x000D_
  &lt;Item Id=""301223308"" Checked=""False"" /&gt;_x000D_
  &lt;Item Id=""73066964"" Checked=""False"" /&gt;_x000D_
  &lt;Item Id=""336764255"" Checked=""False"" /&gt;_x000D_
&lt;/Items&gt;'"</definedName>
    <definedName name="_AMO_RefreshMultipleList.0" hidden="1">"'663698556 739343396 595839111 692629515 757247229 478776908 686606848 469516270 876890143 230159716 471989210 633866490 726014225 935221240 977774644 360304632 419777023 60515009 27010403 801507099 710066887 198645686 554308745 683353412 223362260 676'"</definedName>
    <definedName name="_AMO_RefreshMultipleList.1" hidden="1">"'750374 939100080 821283463 367248819 136630863 64271036 110390373 669030144 435119620'"</definedName>
    <definedName name="_AMO_UniqueIdentifier" localSheetId="2">"'44a12355-db52-4ca8-bc75-786a16f59bcd'"</definedName>
    <definedName name="_AMO_UniqueIdentifier" hidden="1">"'5375716e-454b-48bf-b2c6-623a22f6f7fd'"</definedName>
    <definedName name="_AMO_XmlVersion" hidden="1">"'1'"</definedName>
    <definedName name="_ANN1">#REF!</definedName>
    <definedName name="_AOl1"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AOl1"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AOL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AOL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AP1000013">#REF!</definedName>
    <definedName name="_AP1000045">#REF!</definedName>
    <definedName name="_AP1000059">#REF!</definedName>
    <definedName name="_AP1000060">#REF!</definedName>
    <definedName name="_AP1000065">#REF!</definedName>
    <definedName name="_AP1000067">#REF!</definedName>
    <definedName name="_AP1000090">#REF!</definedName>
    <definedName name="_AP1000096">#REF!</definedName>
    <definedName name="_AP1000104">#REF!</definedName>
    <definedName name="_AP1000112">#REF!</definedName>
    <definedName name="_AP1000115">#REF!</definedName>
    <definedName name="_AP1000121">#REF!</definedName>
    <definedName name="_AP1000122">#REF!</definedName>
    <definedName name="_AP1000124">#REF!</definedName>
    <definedName name="_AP1000129">#REF!</definedName>
    <definedName name="_AP1000142">#REF!</definedName>
    <definedName name="_AP1000143">#REF!</definedName>
    <definedName name="_AP1000144">#REF!</definedName>
    <definedName name="_AP1000149">#REF!</definedName>
    <definedName name="_AP1000164">#REF!</definedName>
    <definedName name="_AP1000165">#REF!</definedName>
    <definedName name="_AP1000166">#REF!</definedName>
    <definedName name="_AP1000167">#REF!</definedName>
    <definedName name="_AP1000194">#REF!</definedName>
    <definedName name="_AP1000203">#REF!</definedName>
    <definedName name="_AP1000204">#REF!</definedName>
    <definedName name="_AP1000206">#REF!</definedName>
    <definedName name="_AP1000207">#REF!</definedName>
    <definedName name="_AP1000222">#REF!</definedName>
    <definedName name="_AP1000224">#REF!</definedName>
    <definedName name="_AP1000225">#REF!</definedName>
    <definedName name="_AP1000227">#REF!</definedName>
    <definedName name="_AP1000228">#REF!</definedName>
    <definedName name="_AP1000230">#REF!</definedName>
    <definedName name="_AP1000232">#REF!</definedName>
    <definedName name="_AP1000235">#REF!</definedName>
    <definedName name="_AP1000236">#REF!</definedName>
    <definedName name="_AP1000237">#REF!</definedName>
    <definedName name="_AP1000240">#REF!</definedName>
    <definedName name="_AP1000243">#REF!</definedName>
    <definedName name="_AP1000248">#REF!</definedName>
    <definedName name="_AP1000257">#REF!</definedName>
    <definedName name="_AP1000262">#REF!</definedName>
    <definedName name="_AP1000263">#REF!</definedName>
    <definedName name="_AP1000265">#REF!</definedName>
    <definedName name="_AP1000269">#REF!</definedName>
    <definedName name="_AP1000301">#REF!</definedName>
    <definedName name="_AP1000302">#REF!</definedName>
    <definedName name="_AP1000315">#REF!</definedName>
    <definedName name="_AP1000331">#REF!</definedName>
    <definedName name="_AP1000336">#REF!</definedName>
    <definedName name="_AP1000356">#REF!</definedName>
    <definedName name="_AP1000362">#REF!</definedName>
    <definedName name="_AP1000364">#REF!</definedName>
    <definedName name="_AP1000365">#REF!</definedName>
    <definedName name="_AP1000379">#REF!</definedName>
    <definedName name="_AP1000381">#REF!</definedName>
    <definedName name="_AP1000390">#REF!</definedName>
    <definedName name="_AP1000391">#REF!</definedName>
    <definedName name="_AP1000392">#REF!</definedName>
    <definedName name="_AP1000393">#REF!</definedName>
    <definedName name="_AP1000403">#REF!</definedName>
    <definedName name="_AP1000406">#REF!</definedName>
    <definedName name="_AP1000412">#REF!</definedName>
    <definedName name="_AP1000413">#REF!</definedName>
    <definedName name="_AP1000416">#REF!</definedName>
    <definedName name="_AP1000417">#REF!</definedName>
    <definedName name="_AP1000420">#REF!</definedName>
    <definedName name="_AP1000421">#REF!</definedName>
    <definedName name="_AP1000422">#REF!</definedName>
    <definedName name="_AP1000423">#REF!</definedName>
    <definedName name="_AP1000432">#REF!</definedName>
    <definedName name="_AP1000434">#REF!</definedName>
    <definedName name="_AP1000437">#REF!</definedName>
    <definedName name="_AP1000438">#REF!</definedName>
    <definedName name="_AP1000439">#REF!</definedName>
    <definedName name="_AP1000440">#REF!</definedName>
    <definedName name="_AP1000443">#REF!</definedName>
    <definedName name="_AP1000445">#REF!</definedName>
    <definedName name="_AP1000454">#REF!</definedName>
    <definedName name="_AP1000455">#REF!</definedName>
    <definedName name="_AP1000458">#REF!</definedName>
    <definedName name="_AP1000461">#REF!</definedName>
    <definedName name="_AP1000462">#REF!</definedName>
    <definedName name="_AP1000463">#REF!</definedName>
    <definedName name="_AP1000464">#REF!</definedName>
    <definedName name="_AP1000471">#REF!</definedName>
    <definedName name="_AP1000482">#REF!</definedName>
    <definedName name="_AP1000485">#REF!</definedName>
    <definedName name="_AP1000487">#REF!</definedName>
    <definedName name="_AP1000488">#REF!</definedName>
    <definedName name="_AP1000490">#REF!</definedName>
    <definedName name="_AP1000495">#REF!</definedName>
    <definedName name="_AP1000515">#REF!</definedName>
    <definedName name="_AP1000516">#REF!</definedName>
    <definedName name="_AP1000519">#REF!</definedName>
    <definedName name="_AP1000523">#REF!</definedName>
    <definedName name="_AP1000530">#REF!</definedName>
    <definedName name="_AP1000534">#REF!</definedName>
    <definedName name="_AP1000535">#REF!</definedName>
    <definedName name="_AP1000536">#REF!</definedName>
    <definedName name="_AP1000537">#REF!</definedName>
    <definedName name="_AP1000539">#REF!</definedName>
    <definedName name="_AP1000540">#REF!</definedName>
    <definedName name="_AP1000541">#REF!</definedName>
    <definedName name="_AP1000543">#REF!</definedName>
    <definedName name="_AP1000545">#REF!</definedName>
    <definedName name="_AP1000550">#REF!</definedName>
    <definedName name="_AP1000551">#REF!</definedName>
    <definedName name="_AP1000553">#REF!</definedName>
    <definedName name="_AP1000554">#REF!</definedName>
    <definedName name="_AP1000569">#REF!</definedName>
    <definedName name="_AP1000571">#REF!</definedName>
    <definedName name="_AP1000580">#REF!</definedName>
    <definedName name="_AP1000585">#REF!</definedName>
    <definedName name="_AP1000590">#REF!</definedName>
    <definedName name="_AP1000593">#REF!</definedName>
    <definedName name="_AP1000596">#REF!</definedName>
    <definedName name="_AP1000597">#REF!</definedName>
    <definedName name="_AP1000598">#REF!</definedName>
    <definedName name="_AP1000599">#REF!</definedName>
    <definedName name="_AP1000600">#REF!</definedName>
    <definedName name="_AP1000601">#REF!</definedName>
    <definedName name="_AP1000602">#REF!</definedName>
    <definedName name="_AP1000603">#REF!</definedName>
    <definedName name="_AP1000604">#REF!</definedName>
    <definedName name="_AP1000605">#REF!</definedName>
    <definedName name="_AP1000606">#REF!</definedName>
    <definedName name="_AP1000607">#REF!</definedName>
    <definedName name="_AP1000608">#REF!</definedName>
    <definedName name="_AP1000610">#REF!</definedName>
    <definedName name="_AP1000612">#REF!</definedName>
    <definedName name="_AP1000613">#REF!</definedName>
    <definedName name="_AP1000614">#REF!</definedName>
    <definedName name="_AP1000615">#REF!</definedName>
    <definedName name="_AP1000616">#REF!</definedName>
    <definedName name="_AP1000620">#REF!</definedName>
    <definedName name="_AP1000621">#REF!</definedName>
    <definedName name="_AP1000625">#REF!</definedName>
    <definedName name="_AP1000626">#REF!</definedName>
    <definedName name="_AP1000632">#REF!</definedName>
    <definedName name="_AP1000633">#REF!</definedName>
    <definedName name="_AP1000634">#REF!</definedName>
    <definedName name="_AP1000635">#REF!</definedName>
    <definedName name="_AP1000639">#REF!</definedName>
    <definedName name="_AP1000643">#REF!</definedName>
    <definedName name="_AP1000646">#REF!</definedName>
    <definedName name="_AP1000656">#REF!</definedName>
    <definedName name="_AP1000663">#REF!</definedName>
    <definedName name="_AP1000667">#REF!</definedName>
    <definedName name="_AP1000670">#REF!</definedName>
    <definedName name="_AP1000671">#REF!</definedName>
    <definedName name="_AP1000678">#REF!</definedName>
    <definedName name="_AP1000679">#REF!</definedName>
    <definedName name="_AP1000682">#REF!</definedName>
    <definedName name="_AP1000684">#REF!</definedName>
    <definedName name="_AP1000685">#REF!</definedName>
    <definedName name="_AP1000687">#REF!</definedName>
    <definedName name="_AP1000688">#REF!</definedName>
    <definedName name="_AP1000689">#REF!</definedName>
    <definedName name="_AP1000691">#REF!</definedName>
    <definedName name="_AP1000694">#REF!</definedName>
    <definedName name="_AP1000696">#REF!</definedName>
    <definedName name="_AP1000699">#REF!</definedName>
    <definedName name="_AP1000700">#REF!</definedName>
    <definedName name="_AP1000703">#REF!</definedName>
    <definedName name="_AP1000704">#REF!</definedName>
    <definedName name="_AP1000706">#REF!</definedName>
    <definedName name="_AP1001373">#REF!</definedName>
    <definedName name="_AP1001375">#REF!</definedName>
    <definedName name="_AP1001386">#REF!</definedName>
    <definedName name="_AP1001396">#REF!</definedName>
    <definedName name="_AP1001398">#REF!</definedName>
    <definedName name="_AP1001405">#REF!</definedName>
    <definedName name="_AP1001407">#REF!</definedName>
    <definedName name="_AP1001610">#REF!</definedName>
    <definedName name="_AP1001630">#REF!</definedName>
    <definedName name="_AP1001632">#REF!</definedName>
    <definedName name="_AP1001634">#REF!</definedName>
    <definedName name="_AP1001636">#REF!</definedName>
    <definedName name="_AP1001816">#REF!</definedName>
    <definedName name="_AP1001825">#REF!</definedName>
    <definedName name="_AP1001899">#REF!</definedName>
    <definedName name="_AP1001907">#REF!</definedName>
    <definedName name="_AP1002041">#REF!</definedName>
    <definedName name="_AP1002043">#REF!</definedName>
    <definedName name="_AP1002051">#REF!</definedName>
    <definedName name="_AP1002053">#REF!</definedName>
    <definedName name="_AP1002320">#REF!</definedName>
    <definedName name="_AP1002324">#REF!</definedName>
    <definedName name="_AP1002342">#REF!</definedName>
    <definedName name="_AP1002430">#REF!</definedName>
    <definedName name="_AP1002432">#REF!</definedName>
    <definedName name="_AP1002502">#REF!</definedName>
    <definedName name="_AP1002504">#REF!</definedName>
    <definedName name="_AP1002506">#REF!</definedName>
    <definedName name="_AP1002508">#REF!</definedName>
    <definedName name="_AP1002569">#REF!</definedName>
    <definedName name="_AP1002573">#REF!</definedName>
    <definedName name="_AP1002627">#REF!</definedName>
    <definedName name="_AP1002703">#REF!</definedName>
    <definedName name="_AP1002711">#REF!</definedName>
    <definedName name="_AP1002713">#REF!</definedName>
    <definedName name="_AP1002715">#REF!</definedName>
    <definedName name="_AP1002725">#REF!</definedName>
    <definedName name="_AP1002727">#REF!</definedName>
    <definedName name="_AP1002728">#REF!</definedName>
    <definedName name="_AP1002731">#REF!</definedName>
    <definedName name="_AP1002882">#REF!</definedName>
    <definedName name="_AP1002886">#REF!</definedName>
    <definedName name="_AP1002888">#REF!</definedName>
    <definedName name="_AP1002890">#REF!</definedName>
    <definedName name="_AP1002894">#REF!</definedName>
    <definedName name="_AP1002896">#REF!</definedName>
    <definedName name="_AP1002904">#REF!</definedName>
    <definedName name="_AP1003058">#REF!</definedName>
    <definedName name="_AP1003267">#REF!</definedName>
    <definedName name="_AP1003275">#REF!</definedName>
    <definedName name="_AP1003290">#REF!</definedName>
    <definedName name="_AP1003305">#REF!</definedName>
    <definedName name="_AP1003307">#REF!</definedName>
    <definedName name="_AP1003317">#REF!</definedName>
    <definedName name="_AP1003330">#REF!</definedName>
    <definedName name="_AP1003366">#REF!</definedName>
    <definedName name="_AP1003379">#REF!</definedName>
    <definedName name="_AP1003381">#REF!</definedName>
    <definedName name="_AP1003383">#REF!</definedName>
    <definedName name="_AP1003385">#REF!</definedName>
    <definedName name="_AP1003387">#REF!</definedName>
    <definedName name="_AP1003490">#REF!</definedName>
    <definedName name="_AP1003492">#REF!</definedName>
    <definedName name="_AP1003506">#REF!</definedName>
    <definedName name="_AP1003510">#REF!</definedName>
    <definedName name="_AP1003512">#REF!</definedName>
    <definedName name="_AP1003514">#REF!</definedName>
    <definedName name="_AP1003662">#REF!</definedName>
    <definedName name="_AP1003664">#REF!</definedName>
    <definedName name="_AP1003668">#REF!</definedName>
    <definedName name="_AP1003703">#REF!</definedName>
    <definedName name="_AP1003705">#REF!</definedName>
    <definedName name="_AP1003712">#REF!</definedName>
    <definedName name="_AP1003716">#REF!</definedName>
    <definedName name="_AP1003718">#REF!</definedName>
    <definedName name="_AP1003732">#REF!</definedName>
    <definedName name="_AP1003740">#REF!</definedName>
    <definedName name="_AP1003816">#REF!</definedName>
    <definedName name="_AP1003856">#REF!</definedName>
    <definedName name="_AP1003860">#REF!</definedName>
    <definedName name="_AP1003862">#REF!</definedName>
    <definedName name="_AP1004020">#REF!</definedName>
    <definedName name="_AP1004022">#REF!</definedName>
    <definedName name="_AP1004024">#REF!</definedName>
    <definedName name="_AP1004057">#REF!</definedName>
    <definedName name="_AP1004182">#REF!</definedName>
    <definedName name="_AP1004601">#REF!</definedName>
    <definedName name="_AP1004604">#REF!</definedName>
    <definedName name="_AP1004714">#REF!</definedName>
    <definedName name="_AP1004769">#REF!</definedName>
    <definedName name="_AP1004772">#REF!</definedName>
    <definedName name="_AP1004787">#REF!</definedName>
    <definedName name="_AP1004789">#REF!</definedName>
    <definedName name="_AP1004814">#REF!</definedName>
    <definedName name="_AP1004839">#REF!</definedName>
    <definedName name="_AP1004842">#REF!</definedName>
    <definedName name="_AP1004854">#REF!</definedName>
    <definedName name="_AP1004859">#REF!</definedName>
    <definedName name="_AP1004878">#REF!</definedName>
    <definedName name="_AP1004880">#REF!</definedName>
    <definedName name="_AP1004882">#REF!</definedName>
    <definedName name="_AP1004905">#REF!</definedName>
    <definedName name="_AP1005370">#REF!</definedName>
    <definedName name="_AP1005507">#REF!</definedName>
    <definedName name="_AP1005509">#REF!</definedName>
    <definedName name="_AP1005515">#REF!</definedName>
    <definedName name="_AP1005580">#REF!</definedName>
    <definedName name="_AP1005587">#REF!</definedName>
    <definedName name="_AP1005590">#REF!</definedName>
    <definedName name="_AP1005596">#REF!</definedName>
    <definedName name="_AP1005799">#REF!</definedName>
    <definedName name="_AP1005801">#REF!</definedName>
    <definedName name="_AP1005980">#REF!</definedName>
    <definedName name="_AP1006157">#REF!</definedName>
    <definedName name="_AP1006159">#REF!</definedName>
    <definedName name="_AP1006163">#REF!</definedName>
    <definedName name="_AP1006166">#REF!</definedName>
    <definedName name="_AP1006168">#REF!</definedName>
    <definedName name="_AP1006175">#REF!</definedName>
    <definedName name="_AP1006410">#REF!</definedName>
    <definedName name="_AP1008194">#REF!</definedName>
    <definedName name="_AP1008278">#REF!</definedName>
    <definedName name="_AP1008314">#REF!</definedName>
    <definedName name="_AP1008396">#REF!</definedName>
    <definedName name="_AP1008723">#REF!</definedName>
    <definedName name="_AP1008974">#REF!</definedName>
    <definedName name="_AP1009049">#REF!</definedName>
    <definedName name="_AP1009089">#REF!</definedName>
    <definedName name="_AP1009288">#REF!</definedName>
    <definedName name="_AP1009302">#REF!</definedName>
    <definedName name="_AP1009315">#REF!</definedName>
    <definedName name="_AP1009328">#REF!</definedName>
    <definedName name="_AP1009341">#REF!</definedName>
    <definedName name="_AP1009355">#REF!</definedName>
    <definedName name="_AP1009368">#REF!</definedName>
    <definedName name="_AP1009381">#REF!</definedName>
    <definedName name="_AP1009394">#REF!</definedName>
    <definedName name="_AP1009407">#REF!</definedName>
    <definedName name="_AP1009420">#REF!</definedName>
    <definedName name="_AP1009433">#REF!</definedName>
    <definedName name="_AP1009446">#REF!</definedName>
    <definedName name="_AP1009459">#REF!</definedName>
    <definedName name="_AP1009472">#REF!</definedName>
    <definedName name="_AP1009498">#REF!</definedName>
    <definedName name="_AP1009511">#REF!</definedName>
    <definedName name="_AP1009524">#REF!</definedName>
    <definedName name="_AP1009537">#REF!</definedName>
    <definedName name="_AP1009563">#REF!</definedName>
    <definedName name="_AP1009576">#REF!</definedName>
    <definedName name="_AP1009602">#REF!</definedName>
    <definedName name="_AP1009615">#REF!</definedName>
    <definedName name="_AP1009628">#REF!</definedName>
    <definedName name="_AP1009641">#REF!</definedName>
    <definedName name="_AP1009654">#REF!</definedName>
    <definedName name="_AP1009680">#REF!</definedName>
    <definedName name="_AP1009706">#REF!</definedName>
    <definedName name="_AP1009719">#REF!</definedName>
    <definedName name="_AP1009732">#REF!</definedName>
    <definedName name="_AP1009745">#REF!</definedName>
    <definedName name="_AP1009762">#REF!</definedName>
    <definedName name="_AP1009775">#REF!</definedName>
    <definedName name="_AP1009788">#REF!</definedName>
    <definedName name="_AP1009801">#REF!</definedName>
    <definedName name="_AP1009814">#REF!</definedName>
    <definedName name="_AP1009827">#REF!</definedName>
    <definedName name="_AP1009840">#REF!</definedName>
    <definedName name="_AP1009853">#REF!</definedName>
    <definedName name="_AP1010082">#REF!</definedName>
    <definedName name="_AP1010778">#REF!</definedName>
    <definedName name="_AP1011027">#REF!</definedName>
    <definedName name="_AP1011181">#REF!</definedName>
    <definedName name="_AP1011388">#REF!</definedName>
    <definedName name="_AP1011554">#REF!</definedName>
    <definedName name="_AP1011596">#REF!</definedName>
    <definedName name="_AP1011626">#REF!</definedName>
    <definedName name="_AP1011861">#REF!</definedName>
    <definedName name="_AP1011889">#REF!</definedName>
    <definedName name="_AP1012231">#REF!</definedName>
    <definedName name="_AP1012287">#REF!</definedName>
    <definedName name="_AP1012443">#REF!</definedName>
    <definedName name="_AP1012472">#REF!</definedName>
    <definedName name="_AP1012536">#REF!</definedName>
    <definedName name="_AP1013614">#REF!</definedName>
    <definedName name="_AP1018991">#REF!</definedName>
    <definedName name="_AP1019025">#REF!</definedName>
    <definedName name="_AP1019087">#REF!</definedName>
    <definedName name="_AP1019101">#REF!</definedName>
    <definedName name="_AP1019589">#REF!</definedName>
    <definedName name="_AP1019603">#REF!</definedName>
    <definedName name="_AP1019778">#REF!</definedName>
    <definedName name="_AP1020896">#REF!</definedName>
    <definedName name="_ap2" localSheetId="2" hidden="1">{"detail",#N/A,FALSE,"mfg";"summary",#N/A,FALSE,"mfg"}</definedName>
    <definedName name="_ap2" hidden="1">{"detail",#N/A,FALSE,"mfg";"summary",#N/A,FALSE,"mfg"}</definedName>
    <definedName name="_Apr03" localSheetId="2" hidden="1">{"Statement of Income",#N/A,TRUE,"Mar99";"Balance Sheet",#N/A,TRUE,"Mar99"}</definedName>
    <definedName name="_Apr03" hidden="1">{"Statement of Income",#N/A,TRUE,"Mar99";"Balance Sheet",#N/A,TRUE,"Mar99"}</definedName>
    <definedName name="_Apr03_1" localSheetId="2" hidden="1">{"Statement of Income",#N/A,TRUE,"Mar99";"Balance Sheet",#N/A,TRUE,"Mar99"}</definedName>
    <definedName name="_Apr03_1" hidden="1">{"Statement of Income",#N/A,TRUE,"Mar99";"Balance Sheet",#N/A,TRUE,"Mar99"}</definedName>
    <definedName name="_Apr03_2" localSheetId="2" hidden="1">{"Statement of Income",#N/A,TRUE,"Mar99";"Balance Sheet",#N/A,TRUE,"Mar99"}</definedName>
    <definedName name="_Apr03_2" hidden="1">{"Statement of Income",#N/A,TRUE,"Mar99";"Balance Sheet",#N/A,TRUE,"Mar99"}</definedName>
    <definedName name="_Apr03_3" localSheetId="2" hidden="1">{"Statement of Income",#N/A,TRUE,"Mar99";"Balance Sheet",#N/A,TRUE,"Mar99"}</definedName>
    <definedName name="_Apr03_3" hidden="1">{"Statement of Income",#N/A,TRUE,"Mar99";"Balance Sheet",#N/A,TRUE,"Mar99"}</definedName>
    <definedName name="_Apr03_4" localSheetId="2" hidden="1">{"Statement of Income",#N/A,TRUE,"Mar99";"Balance Sheet",#N/A,TRUE,"Mar99"}</definedName>
    <definedName name="_Apr03_4" hidden="1">{"Statement of Income",#N/A,TRUE,"Mar99";"Balance Sheet",#N/A,TRUE,"Mar99"}</definedName>
    <definedName name="_Apr04" localSheetId="2" hidden="1">{"Statement of Income",#N/A,TRUE,"Mar99";"Balance Sheet",#N/A,TRUE,"Mar99"}</definedName>
    <definedName name="_Apr04" hidden="1">{"Statement of Income",#N/A,TRUE,"Mar99";"Balance Sheet",#N/A,TRUE,"Mar99"}</definedName>
    <definedName name="_Apr04_1" localSheetId="2" hidden="1">{"Statement of Income",#N/A,TRUE,"Mar99";"Balance Sheet",#N/A,TRUE,"Mar99"}</definedName>
    <definedName name="_Apr04_1" hidden="1">{"Statement of Income",#N/A,TRUE,"Mar99";"Balance Sheet",#N/A,TRUE,"Mar99"}</definedName>
    <definedName name="_Apr04_2" localSheetId="2" hidden="1">{"Statement of Income",#N/A,TRUE,"Mar99";"Balance Sheet",#N/A,TRUE,"Mar99"}</definedName>
    <definedName name="_Apr04_2" hidden="1">{"Statement of Income",#N/A,TRUE,"Mar99";"Balance Sheet",#N/A,TRUE,"Mar99"}</definedName>
    <definedName name="_Apr04_3" localSheetId="2" hidden="1">{"Statement of Income",#N/A,TRUE,"Mar99";"Balance Sheet",#N/A,TRUE,"Mar99"}</definedName>
    <definedName name="_Apr04_3" hidden="1">{"Statement of Income",#N/A,TRUE,"Mar99";"Balance Sheet",#N/A,TRUE,"Mar99"}</definedName>
    <definedName name="_Apr04_4" localSheetId="2" hidden="1">{"Statement of Income",#N/A,TRUE,"Mar99";"Balance Sheet",#N/A,TRUE,"Mar99"}</definedName>
    <definedName name="_Apr04_4" hidden="1">{"Statement of Income",#N/A,TRUE,"Mar99";"Balance Sheet",#N/A,TRUE,"Mar99"}</definedName>
    <definedName name="_Apr05">#REF!</definedName>
    <definedName name="_Apr06">#REF!</definedName>
    <definedName name="_Apr07">#REF!</definedName>
    <definedName name="_Apr08">#REF!</definedName>
    <definedName name="_Apr09">#REF!</definedName>
    <definedName name="_apr99">#REF!</definedName>
    <definedName name="_AR2">#REF!</definedName>
    <definedName name="_as1" localSheetId="2" hidden="1">{"FCB_ALL",#N/A,FALSE,"FCB"}</definedName>
    <definedName name="_as1" hidden="1">{"FCB_ALL",#N/A,FALSE,"FCB"}</definedName>
    <definedName name="_AS2" localSheetId="2" hidden="1">{"FCB_ALL",#N/A,FALSE,"FCB"}</definedName>
    <definedName name="_AS2" hidden="1">{"FCB_ALL",#N/A,FALSE,"FCB"}</definedName>
    <definedName name="_as3" localSheetId="2" hidden="1">{"FCB_ALL",#N/A,FALSE,"FCB"}</definedName>
    <definedName name="_as3" hidden="1">{"FCB_ALL",#N/A,FALSE,"FCB"}</definedName>
    <definedName name="_AS4" localSheetId="2" hidden="1">{"FCB_ALL",#N/A,FALSE,"FCB"}</definedName>
    <definedName name="_AS4" hidden="1">{"FCB_ALL",#N/A,FALSE,"FCB"}</definedName>
    <definedName name="_as6" localSheetId="2" hidden="1">{"FCB_ALL",#N/A,FALSE,"FCB"}</definedName>
    <definedName name="_as6" hidden="1">{"FCB_ALL",#N/A,FALSE,"FCB"}</definedName>
    <definedName name="_AS7" localSheetId="2" hidden="1">{"FCB_ALL",#N/A,FALSE,"FCB"}</definedName>
    <definedName name="_AS7" hidden="1">{"FCB_ALL",#N/A,FALSE,"FCB"}</definedName>
    <definedName name="_asd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ATPCorr_Dlg_Results" localSheetId="2" hidden="1">{2;#N/A;"R8C4:R8C18";#N/A;"R6C4:R6C18";#N/A;1;#N/A;#N/A;FALSE;#N/A;#N/A;#N/A}</definedName>
    <definedName name="_ATPCorr_Dlg_Results" hidden="1">{2;#N/A;"R8C4:R8C18";#N/A;"R6C4:R6C18";#N/A;1;#N/A;#N/A;FALSE;#N/A;#N/A;#N/A}</definedName>
    <definedName name="_ATPCorr_Dlg_Types" localSheetId="2" hidden="1">{"EXCELHLP.HLP!1784";5;10;5;10;5;11;112;112;13;1;2;24}</definedName>
    <definedName name="_ATPCorr_Dlg_Types" hidden="1">{"EXCELHLP.HLP!1784";5;10;5;10;5;11;112;112;13;1;2;24}</definedName>
    <definedName name="_ATPCorr_Range1" hidden="1">#REF!</definedName>
    <definedName name="_ATPCorr_Range2" hidden="1">#REF!</definedName>
    <definedName name="_ATPHist_Dlg_Results" localSheetId="2" hidden="1">{2;#N/A;"R10C2";#N/A;"";#N/A;"";TRUE;TRUE;TRUE;#N/A;#N/A;#N/A}</definedName>
    <definedName name="_ATPHist_Dlg_Results" hidden="1">{2;#N/A;"R10C2";#N/A;"";#N/A;"";TRUE;TRUE;TRUE;#N/A;#N/A;#N/A}</definedName>
    <definedName name="_ATPHist_Dlg_Types" localSheetId="2" hidden="1">{"EXCELHLP.HLP!1790";5;10;5;10;5;10;13;13;13;1;2;24}</definedName>
    <definedName name="_ATPHist_Dlg_Types" hidden="1">{"EXCELHLP.HLP!1790";5;10;5;10;5;10;13;13;13;1;2;24}</definedName>
    <definedName name="_ATPHist_Range1" hidden="1">#REF!</definedName>
    <definedName name="_ATPHist_Range2" hidden="1">"="</definedName>
    <definedName name="_ATPHist_Range3" hidden="1">"="</definedName>
    <definedName name="_AtRisk_SimSetting_AutomaticallyGenerateReports" hidden="1">FALSE</definedName>
    <definedName name="_AtRisk_SimSetting_AutomaticResultsDisplayMode" hidden="1">3</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g04" localSheetId="2" hidden="1">{"Statement of Income",#N/A,TRUE,"Mar99";"Balance Sheet",#N/A,TRUE,"Mar99"}</definedName>
    <definedName name="_aug04" hidden="1">{"Statement of Income",#N/A,TRUE,"Mar99";"Balance Sheet",#N/A,TRUE,"Mar99"}</definedName>
    <definedName name="_aug04_1" localSheetId="2" hidden="1">{"Statement of Income",#N/A,TRUE,"Mar99";"Balance Sheet",#N/A,TRUE,"Mar99"}</definedName>
    <definedName name="_aug04_1" hidden="1">{"Statement of Income",#N/A,TRUE,"Mar99";"Balance Sheet",#N/A,TRUE,"Mar99"}</definedName>
    <definedName name="_aug04_2" localSheetId="2" hidden="1">{"Statement of Income",#N/A,TRUE,"Mar99";"Balance Sheet",#N/A,TRUE,"Mar99"}</definedName>
    <definedName name="_aug04_2" hidden="1">{"Statement of Income",#N/A,TRUE,"Mar99";"Balance Sheet",#N/A,TRUE,"Mar99"}</definedName>
    <definedName name="_aug04_3" localSheetId="2" hidden="1">{"Statement of Income",#N/A,TRUE,"Mar99";"Balance Sheet",#N/A,TRUE,"Mar99"}</definedName>
    <definedName name="_aug04_3" hidden="1">{"Statement of Income",#N/A,TRUE,"Mar99";"Balance Sheet",#N/A,TRUE,"Mar99"}</definedName>
    <definedName name="_aug04_4" localSheetId="2" hidden="1">{"Statement of Income",#N/A,TRUE,"Mar99";"Balance Sheet",#N/A,TRUE,"Mar99"}</definedName>
    <definedName name="_aug04_4" hidden="1">{"Statement of Income",#N/A,TRUE,"Mar99";"Balance Sheet",#N/A,TRUE,"Mar99"}</definedName>
    <definedName name="_Aug05" hidden="1">{"Oracle - Newcourt",#N/A,FALSE,"Oracle Lic.";"Oracle Sequent - Heller",#N/A,FALSE,"Oracle Hdwr.";"Oracle Training - Heller",#N/A,FALSE,"Oracle Instln.";"Scitex Printers - Heller",#N/A,FALSE,"Scitex (Printers)";"Scitex Heads - Heller",#N/A,FALSE,"Scitex (Heads)"}</definedName>
    <definedName name="_Aug06">#REF!</definedName>
    <definedName name="_Aug07">#REF!</definedName>
    <definedName name="_Aug08">#REF!</definedName>
    <definedName name="_Aug09">#REF!</definedName>
    <definedName name="_aug99">#REF!</definedName>
    <definedName name="_aw1"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_aw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_B" hidden="1">#REF!</definedName>
    <definedName name="_b1" localSheetId="2" hidden="1">#N/A</definedName>
    <definedName name="_b1" hidden="1">__APW_RESTORE_DATA1756__</definedName>
    <definedName name="_b111" localSheetId="2" hidden="1">{#N/A,#N/A,FALSE,"Pharm";#N/A,#N/A,FALSE,"WWCM"}</definedName>
    <definedName name="_b111" hidden="1">{#N/A,#N/A,FALSE,"Pharm";#N/A,#N/A,FALSE,"WWCM"}</definedName>
    <definedName name="_b111_1" localSheetId="2" hidden="1">{#N/A,#N/A,FALSE,"Pharm";#N/A,#N/A,FALSE,"WWCM"}</definedName>
    <definedName name="_b111_1" hidden="1">{#N/A,#N/A,FALSE,"Pharm";#N/A,#N/A,FALSE,"WWCM"}</definedName>
    <definedName name="_b111_2" localSheetId="2" hidden="1">{#N/A,#N/A,FALSE,"Pharm";#N/A,#N/A,FALSE,"WWCM"}</definedName>
    <definedName name="_b111_2" hidden="1">{#N/A,#N/A,FALSE,"Pharm";#N/A,#N/A,FALSE,"WWCM"}</definedName>
    <definedName name="_b111_3" localSheetId="2" hidden="1">{#N/A,#N/A,FALSE,"Pharm";#N/A,#N/A,FALSE,"WWCM"}</definedName>
    <definedName name="_b111_3" hidden="1">{#N/A,#N/A,FALSE,"Pharm";#N/A,#N/A,FALSE,"WWCM"}</definedName>
    <definedName name="_b111_4" localSheetId="2" hidden="1">{#N/A,#N/A,FALSE,"Pharm";#N/A,#N/A,FALSE,"WWCM"}</definedName>
    <definedName name="_b111_4" hidden="1">{#N/A,#N/A,FALSE,"Pharm";#N/A,#N/A,FALSE,"WWCM"}</definedName>
    <definedName name="_b2" localSheetId="2" hidden="1">{"PVGraph2",#N/A,FALSE,"PV Data"}</definedName>
    <definedName name="_b2" hidden="1">{"PVGraph2",#N/A,FALSE,"PV Data"}</definedName>
    <definedName name="_b3" localSheetId="2" hidden="1">{"PVGraph2",#N/A,FALSE,"PV Data"}</definedName>
    <definedName name="_b3" hidden="1">{"PVGraph2",#N/A,FALSE,"PV Data"}</definedName>
    <definedName name="_BAL1" localSheetId="2" hidden="1">{"pq_dr",#N/A,FALSE,"PQ"}</definedName>
    <definedName name="_BAL1" hidden="1">{"pq_dr",#N/A,FALSE,"PQ"}</definedName>
    <definedName name="_BalanceSheet" hidden="1">#REF!</definedName>
    <definedName name="_bb1"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3"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3" localSheetId="2" hidden="1">{#N/A,#N/A,FALSE,"Hip.Bas";#N/A,#N/A,FALSE,"ventas";#N/A,#N/A,FALSE,"ingre-Año";#N/A,#N/A,FALSE,"ventas-Año";#N/A,#N/A,FALSE,"Costepro";#N/A,#N/A,FALSE,"inversion";#N/A,#N/A,FALSE,"personal";#N/A,#N/A,FALSE,"Gastos-V";#N/A,#N/A,FALSE,"Circulante";#N/A,#N/A,FALSE,"CONSOLI";#N/A,#N/A,FALSE,"Es-Fin";#N/A,#N/A,FALSE,"Margen-P"}</definedName>
    <definedName name="_bb3" hidden="1">{#N/A,#N/A,FALSE,"Hip.Bas";#N/A,#N/A,FALSE,"ventas";#N/A,#N/A,FALSE,"ingre-Año";#N/A,#N/A,FALSE,"ventas-Año";#N/A,#N/A,FALSE,"Costepro";#N/A,#N/A,FALSE,"inversion";#N/A,#N/A,FALSE,"personal";#N/A,#N/A,FALSE,"Gastos-V";#N/A,#N/A,FALSE,"Circulante";#N/A,#N/A,FALSE,"CONSOLI";#N/A,#N/A,FALSE,"Es-Fin";#N/A,#N/A,FALSE,"Margen-P"}</definedName>
    <definedName name="_bb4" localSheetId="2" hidden="1">{#N/A,#N/A,FALSE,"Hip.Bas";#N/A,#N/A,FALSE,"ventas";#N/A,#N/A,FALSE,"ingre-Año";#N/A,#N/A,FALSE,"ventas-Año";#N/A,#N/A,FALSE,"Costepro";#N/A,#N/A,FALSE,"inversion";#N/A,#N/A,FALSE,"personal";#N/A,#N/A,FALSE,"Gastos-V";#N/A,#N/A,FALSE,"Circulante";#N/A,#N/A,FALSE,"CONSOLI";#N/A,#N/A,FALSE,"Es-Fin";#N/A,#N/A,FALSE,"Margen-P"}</definedName>
    <definedName name="_bb4" hidden="1">{#N/A,#N/A,FALSE,"Hip.Bas";#N/A,#N/A,FALSE,"ventas";#N/A,#N/A,FALSE,"ingre-Año";#N/A,#N/A,FALSE,"ventas-Año";#N/A,#N/A,FALSE,"Costepro";#N/A,#N/A,FALSE,"inversion";#N/A,#N/A,FALSE,"personal";#N/A,#N/A,FALSE,"Gastos-V";#N/A,#N/A,FALSE,"Circulante";#N/A,#N/A,FALSE,"CONSOLI";#N/A,#N/A,FALSE,"Es-Fin";#N/A,#N/A,FALSE,"Margen-P"}</definedName>
    <definedName name="_bb5" localSheetId="2" hidden="1">{#N/A,#N/A,FALSE,"Hip.Bas";#N/A,#N/A,FALSE,"ventas";#N/A,#N/A,FALSE,"ingre-Año";#N/A,#N/A,FALSE,"ventas-Año";#N/A,#N/A,FALSE,"Costepro";#N/A,#N/A,FALSE,"inversion";#N/A,#N/A,FALSE,"personal";#N/A,#N/A,FALSE,"Gastos-V";#N/A,#N/A,FALSE,"Circulante";#N/A,#N/A,FALSE,"CONSOLI";#N/A,#N/A,FALSE,"Es-Fin";#N/A,#N/A,FALSE,"Margen-P"}</definedName>
    <definedName name="_bb5" hidden="1">{#N/A,#N/A,FALSE,"Hip.Bas";#N/A,#N/A,FALSE,"ventas";#N/A,#N/A,FALSE,"ingre-Año";#N/A,#N/A,FALSE,"ventas-Año";#N/A,#N/A,FALSE,"Costepro";#N/A,#N/A,FALSE,"inversion";#N/A,#N/A,FALSE,"personal";#N/A,#N/A,FALSE,"Gastos-V";#N/A,#N/A,FALSE,"Circulante";#N/A,#N/A,FALSE,"CONSOLI";#N/A,#N/A,FALSE,"Es-Fin";#N/A,#N/A,FALSE,"Margen-P"}</definedName>
    <definedName name="_bdm.000EB8A6D93C413992A5B12EB87DD958.edm" hidden="1">#REF!</definedName>
    <definedName name="_bdm.001AF53F2E7741A19120274B8F1121CF.edm" hidden="1">#REF!</definedName>
    <definedName name="_bdm.00220E9FEFDA40B8AEA0CB3224E45063.edm" hidden="1">#REF!</definedName>
    <definedName name="_bdm.003747B3A6F2452A9A17EE3841D6925D.edm" hidden="1">#REF!</definedName>
    <definedName name="_bdm.005E397E649845DEA2B2AB9AC66C6B89.edm" hidden="1">#REF!</definedName>
    <definedName name="_bdm.006300AF53C045C6B3D360E756EAE526.edm" hidden="1">#REF!</definedName>
    <definedName name="_bdm.006e3337a9a54b63a6922e43dd28f4c8.edm" hidden="1">#REF!</definedName>
    <definedName name="_bdm.006ED034A1E84C349E2BF0C9122BCE91.edm" hidden="1">#REF!</definedName>
    <definedName name="_bdm.0084D9A5C66F405593C7785E9BA97AB7.edm" hidden="1">#REF!</definedName>
    <definedName name="_bdm.008864E27FC645EC9C1D49192538ABF2.edm" hidden="1">#REF!</definedName>
    <definedName name="_bdm.008E3276261649E2A271C4712BBAD6F0.edm" hidden="1">#REF!</definedName>
    <definedName name="_bdm.00C894908D6B44E6A24E33B18F264605.edm" hidden="1">#REF!</definedName>
    <definedName name="_bdm.00C977DBCF0E450BB66797033B4BA8BF.edm" hidden="1">#REF!</definedName>
    <definedName name="_bdm.00EC971BF37311D6B67A0010A48BFF38.edm" hidden="1">#REF!</definedName>
    <definedName name="_bdm.00F46ECC294B42E897086A578AD3BF8B.edm" hidden="1">#REF!</definedName>
    <definedName name="_bdm.01015EE547D5478F91A800159AD9B272.edm" hidden="1">#REF!</definedName>
    <definedName name="_bdm.0108B2604C1F46EEA61E89AEAE6D8A0F.edm" hidden="1">#REF!</definedName>
    <definedName name="_bdm.011B25FD58584BE49FAA9104A27FA026.edm" hidden="1">#REF!</definedName>
    <definedName name="_bdm.0135F38942EA415ABA1242F8D19BB820.edm" hidden="1">#REF!</definedName>
    <definedName name="_bdm.013D9AB206134AF984FD35E16971DB10.edm" hidden="1">#REF!</definedName>
    <definedName name="_bdm.013E29D54A5C4663BD09DCEEE90F9C63.edm" hidden="1">#REF!</definedName>
    <definedName name="_bdm.014EB8CE59834D3B826C9D5DEB55FB66.edm" hidden="1">#REF!</definedName>
    <definedName name="_bdm.01708757A0FF42108D15A53E93D08A8C.edm" hidden="1">#REF!</definedName>
    <definedName name="_bdm.01842824C2CD4995876376D33DC15FC8.edm" hidden="1">#REF!</definedName>
    <definedName name="_bdm.019307BEC69F46DBB924D918C8088C1A.edm" hidden="1">#REF!</definedName>
    <definedName name="_bdm.019649B7DF3E4460AC8C5022A218FDB9.edm" hidden="1">#REF!</definedName>
    <definedName name="_bdm.0197487E6BAE4012A2DB58A15F11BFDA.edm" hidden="1">#REF!</definedName>
    <definedName name="_bdm.019D86CC9B5F4A438ECE0F5A68BFB1B6.edm" hidden="1">#REF!</definedName>
    <definedName name="_bdm.01A48356CA614AA2A018EF00080BE07C.edm" hidden="1">#REF!</definedName>
    <definedName name="_bdm.01C4E48B12144E81AFE723339F66CEE6.edm" hidden="1">#REF!</definedName>
    <definedName name="_bdm.01CDDA4C68B54DBB8BBC5E0FB0BD9DB9.edm" hidden="1">#REF!</definedName>
    <definedName name="_bdm.01E21BD2C99B4AE4BC4FDB8BA95EC298.edm" hidden="1">#REF!</definedName>
    <definedName name="_bdm.020381284EBD4FA2B15CF496329279EF.edm" hidden="1">#REF!</definedName>
    <definedName name="_bdm.0213C223CA6445B496F38E2417C2C590.edm" hidden="1">#REF!</definedName>
    <definedName name="_bdm.022CF86BF987483BB10AAFB5B1C91F77.edm" hidden="1">#REF!</definedName>
    <definedName name="_bdm.02676F933B3B4D2AAD8CD23DB2266E3E.edm" hidden="1">#REF!</definedName>
    <definedName name="_bdm.0279BC972D024F7296918BE40C4E71D5.edm" hidden="1">#REF!</definedName>
    <definedName name="_bdm.0286153428d548ab8340e725d294d249.edm" hidden="1">#REF!</definedName>
    <definedName name="_bdm.028CC6519D43470B92AA1057669099E5.edm" hidden="1">#REF!</definedName>
    <definedName name="_bdm.028ED3B0E471451BA422F2A8FA629011.edm" hidden="1">#REF!</definedName>
    <definedName name="_bdm.028FCD3144FB491CB0F8D104ABDA8359.edm" hidden="1">#REF!</definedName>
    <definedName name="_bdm.02984F0949AE4C018E4BDB4BDE2C541A.edm" hidden="1">#REF!</definedName>
    <definedName name="_bdm.029F477A667F4689AFD5E05DB8014FE6.edm" hidden="1">#REF!</definedName>
    <definedName name="_bdm.02B4C75159F04199B8934F516F6AA809.edm" hidden="1">#REF!</definedName>
    <definedName name="_bdm.02dbe91adec246f19994e3c64f55d121.edm" hidden="1">#REF!</definedName>
    <definedName name="_bdm.02F8105F035D40358005015BA3F74747.edm" hidden="1">#REF!</definedName>
    <definedName name="_bdm.02FBCE4E66684356B566C1E93F04980A.edm" hidden="1">#REF!</definedName>
    <definedName name="_bdm.035392D7AD944A03B75BFF70330CFE2A.edm" hidden="1">#REF!</definedName>
    <definedName name="_bdm.0377CF55C8374DBF818B03EAC24B33BB.edm" hidden="1">#REF!</definedName>
    <definedName name="_bdm.039319CF694C4C5584D048AE4C04DDB6.edm" hidden="1">#REF!</definedName>
    <definedName name="_bdm.03B85F4EE48C47768F05B07356E641ED.edm" hidden="1">#REF!</definedName>
    <definedName name="_bdm.03D87D66EE9C4708BEA523340DDB1D70.edm" hidden="1">#REF!</definedName>
    <definedName name="_bdm.03DE683328E849E3BF44D1CE1BD0CB55.edm" hidden="1">#REF!</definedName>
    <definedName name="_bdm.0413F0AEEDB94FFEAA78F0BB6420EE08.edm" hidden="1">#REF!</definedName>
    <definedName name="_bdm.04158DBE1D58411183E9B517151430D4.edm" hidden="1">#REF!</definedName>
    <definedName name="_bdm.041EF8E06C6C43299CFE6274C0DC24E8.edm" hidden="1">#REF!</definedName>
    <definedName name="_bdm.0433F916AB6E45968DAD6DBD16813C8D.edm" hidden="1">#REF!</definedName>
    <definedName name="_bdm.0434ED7F2DA14080801A14818BF7D193.edm" hidden="1">#REF!</definedName>
    <definedName name="_bdm.0437DC906FA14A30B2AE847EFAB08E1D.edm" hidden="1">#REF!</definedName>
    <definedName name="_bdm.0461F1C09D204CF6AA12F87F60DB9C0F.edm" hidden="1">#REF!</definedName>
    <definedName name="_bdm.047D6E073BC34E0C8DBFC083723C0AE2.edm" hidden="1">#REF!</definedName>
    <definedName name="_bdm.0488B6EB24544945BFED70BB8E99B121.edm" hidden="1">#REF!</definedName>
    <definedName name="_bdm.050E76F41C754C279DA97D7D3DC27086.edm" hidden="1">#REF!</definedName>
    <definedName name="_bdm.053C19DDE71146C7BB353DB80848FFA0.edm" hidden="1">#REF!</definedName>
    <definedName name="_bdm.057BBD2217374FE4AB160E13229D080F.edm" hidden="1">#REF!</definedName>
    <definedName name="_bdm.058CA692969840C6B39FD589C8EC69F8.edm" hidden="1">#REF!</definedName>
    <definedName name="_bdm.05906B188E6A444082AB012DF78D1B67.edm" hidden="1">#REF!</definedName>
    <definedName name="_bdm.059A04CEAB6841FD8376385191BA7A2B.edm" hidden="1">#REF!</definedName>
    <definedName name="_bdm.05AD755AE1B644BCB6FF7AF6D6C94EE7.edm" hidden="1">#REF!</definedName>
    <definedName name="_bdm.05B76F13246046CEA91E9448255F3306.edm" hidden="1">#REF!</definedName>
    <definedName name="_bdm.05C2D837C14941B5BA8921164BAFD1E2.edm" hidden="1">#REF!</definedName>
    <definedName name="_bdm.05CFB32EAD7245AABAEE30E3D430E6A4.edm" hidden="1">#REF!</definedName>
    <definedName name="_bdm.06022CAEDB5046C4A1C06933649A1200.edm" hidden="1">#REF!</definedName>
    <definedName name="_bdm.065831D98AF74CAB8829D9C0F2B2668C.edm" hidden="1">#REF!</definedName>
    <definedName name="_bdm.067130B6A270430DB437DC4CAF105DD2.edm" hidden="1">#REF!</definedName>
    <definedName name="_bdm.0678489278AD43B5891B56F5BC2BD612.edm" hidden="1">#REF!</definedName>
    <definedName name="_bdm.069E0903A0524E058DBD0D65F455B355.edm" hidden="1">#REF!</definedName>
    <definedName name="_bdm.06AB1AB0C10449B7819DD47EED4AA8E3.edm" hidden="1">#REF!</definedName>
    <definedName name="_bdm.06B3C8551A534DBD93C454DEF0ED0D51.edm" hidden="1">#REF!</definedName>
    <definedName name="_bdm.06D7FC0600FB4299A4F7A7EF67A57C61.edm" hidden="1">#REF!</definedName>
    <definedName name="_bdm.06E5010190C04085BB7DF691B93AEFBB.edm" hidden="1">#REF!</definedName>
    <definedName name="_bdm.06E875BD8DED42C6A982E0DF01444CB4.edm" hidden="1">#REF!</definedName>
    <definedName name="_bdm.06FC4CDBADE946D8BDCA086BCE59CA7C.edm" hidden="1">#REF!</definedName>
    <definedName name="_bdm.0709937E180F4D929D03BD378E15836C.edm" hidden="1">#REF!</definedName>
    <definedName name="_bdm.0719AAFEC6D344168FEDD9882FAA7393.edm" hidden="1">#REF!</definedName>
    <definedName name="_bdm.072D656B3C144DE3ACFE1069840FFBAA.edm" hidden="1">#REF!</definedName>
    <definedName name="_bdm.073124E035AF46F282A5B1E87AE6E792.edm" hidden="1">#REF!</definedName>
    <definedName name="_bdm.07372F83DCFB4F69958B8EA64C8056B6.edm" hidden="1">#REF!</definedName>
    <definedName name="_bdm.073D52DD03DB42B7BEEA198B3DC2E04A.edm" hidden="1">#N/A</definedName>
    <definedName name="_bdm.074B34DF101F45EC9B6F9ADFF46BA88F.edm" hidden="1">#REF!</definedName>
    <definedName name="_bdm.074EB0C6AAE811D6B66B0010A4863BD8.edm" hidden="1">#REF!</definedName>
    <definedName name="_bdm.075516DF6D474B1CA05EC11A256B88BD.edm" hidden="1">#REF!</definedName>
    <definedName name="_bdm.07877BAC69B44228935DF37FEACE9199.edm" hidden="1">#REF!</definedName>
    <definedName name="_bdm.0790C24348414BF1A79950F6A42EC814.edm" hidden="1">#REF!</definedName>
    <definedName name="_bdm.07A525EC1B204C5F981D196664998D39.edm" hidden="1">#REF!</definedName>
    <definedName name="_bdm.07C54DFF5E534C3E8859FE499270A5AB.edm" hidden="1">#REF!</definedName>
    <definedName name="_bdm.07C6157034BF4310B391D979A3F43018.edm" hidden="1">#REF!</definedName>
    <definedName name="_bdm.07D1C4DDB24D456694D4DC965EB0962A.edm" hidden="1">#REF!</definedName>
    <definedName name="_bdm.07DDC45F08264482A9115B7DBD361CD6.edm" hidden="1">#REF!</definedName>
    <definedName name="_bdm.07E00CA0196F42B6BE973B0CBDC4EA04.edm" hidden="1">#REF!</definedName>
    <definedName name="_bdm.0856444A9BB54767BA2B5B0042696B59.edm" hidden="1">#REF!</definedName>
    <definedName name="_bdm.08A21430E19247319541FB48B7F96B3B.edm" hidden="1">#REF!</definedName>
    <definedName name="_bdm.08AEFB09FD654188BB18FD525882812C.edm" hidden="1">#REF!</definedName>
    <definedName name="_bdm.08BD769B5B634D5B8EB9E905CC4BEC0A.edm" hidden="1">#REF!</definedName>
    <definedName name="_bdm.08BF7F49972E4B9A85AFB5C38707FDC6.edm" hidden="1">#REF!</definedName>
    <definedName name="_bdm.08e6cfbcec224a1ebd4746541cfa3cac.edm" hidden="1">#REF!</definedName>
    <definedName name="_bdm.08E8494C642149E2BAA440AC4598F75C.edm" hidden="1">#REF!</definedName>
    <definedName name="_bdm.0912BFB2E1F947198DD0A3C49AD33809.edm" hidden="1">#REF!</definedName>
    <definedName name="_bdm.092CEBFB196B4EF4B15692A7302FE797.edm" hidden="1">#REF!</definedName>
    <definedName name="_bdm.095425DC03964A6695360A4438E51FDB.edm" hidden="1">#REF!</definedName>
    <definedName name="_bdm.0990B8DC0577450395CFAB04C1618BD3.edm" hidden="1">#REF!</definedName>
    <definedName name="_bdm.09AFAB3DD45C40259D0D661C70D88F63.edm" hidden="1">#REF!</definedName>
    <definedName name="_bdm.09BC332E7B564202B176B48D54B905EF.edm" hidden="1">#REF!</definedName>
    <definedName name="_bdm.09C3225684E349BEB89F2E58043DB05E.edm" hidden="1">#REF!</definedName>
    <definedName name="_bdm.09D6CDB831CF4F4A9FA7FA3F64E57896.edm" hidden="1">#REF!</definedName>
    <definedName name="_bdm.09D7A06F4C324C4FB064C64B08527DDB.edm" hidden="1">#REF!</definedName>
    <definedName name="_bdm.09EE49F446BA495EAB82D74C60AC5F29.edm" hidden="1">#REF!</definedName>
    <definedName name="_bdm.09FF308430834A478A69FC98B29B4DDB.edm" hidden="1">#REF!</definedName>
    <definedName name="_bdm.09FF5DA4FF8043B8B379BF2A78430D19.edm" hidden="1">#REF!</definedName>
    <definedName name="_bdm.0A04109F4DE642828211F8E5FFD2E8BC.edm" hidden="1">#REF!</definedName>
    <definedName name="_bdm.0A170BBF2866438FB5CE92A4D4D320D3.edm" hidden="1">#REF!</definedName>
    <definedName name="_bdm.0A2BF517ACB742CDA2E48FC85C79E01C.edm" hidden="1">#REF!</definedName>
    <definedName name="_bdm.0A2F43ABE2D04B9F9FD289DB08A58AD3.edm" hidden="1">#REF!</definedName>
    <definedName name="_bdm.0A36825D40E44A6E8B0A7BCC12106CDB.edm" hidden="1">#REF!</definedName>
    <definedName name="_bdm.0A56FBB4D3E94D76915CFA92934E6A25.edm" hidden="1">#REF!</definedName>
    <definedName name="_bdm.0A7798EECA3D4C6F924BC65BF9B248C5.edm" hidden="1">#REF!</definedName>
    <definedName name="_bdm.0A7FCE01396546258E3BF2486B0EB921.edm" hidden="1">#REF!</definedName>
    <definedName name="_bdm.0A91378A1B394A6E867FDB9E1A30D1F4.edm" hidden="1">#REF!</definedName>
    <definedName name="_bdm.0A9A12BDB46147D3824C0930060F2368.edm" hidden="1">#REF!</definedName>
    <definedName name="_bdm.0AC199B2BFCB425890520B873A3C5640.edm" hidden="1">#REF!</definedName>
    <definedName name="_bdm.0adaff35bb15409bbd807192aff442fa.edm" hidden="1">#REF!</definedName>
    <definedName name="_bdm.0B1442819E514F4081050B2D2BF11A62.edm" hidden="1">#REF!</definedName>
    <definedName name="_bdm.0B23A6F00F23427481E0852010C5BB69.edm" hidden="1">#REF!</definedName>
    <definedName name="_bdm.0B3B92F97DE843E7BBA5AE2F597525AA.edm" hidden="1">#REF!</definedName>
    <definedName name="_bdm.0B5E4A07F78E4E3E923312BD37FD77A2.edm" hidden="1">#REF!</definedName>
    <definedName name="_bdm.0B76EE16113A4227B46300A4E53E823A.edm" hidden="1">#REF!</definedName>
    <definedName name="_bdm.0b9b8a24f3a5432ba0d34c62d7daa2ca.edm" hidden="1">#REF!</definedName>
    <definedName name="_bdm.0BB3B2E5C5464DB59D1EDB1027BEB57C.edm" hidden="1">#REF!</definedName>
    <definedName name="_bdm.0BE4087F8C9540ADBF6690938E5DACCB.edm" hidden="1">#REF!</definedName>
    <definedName name="_bdm.0BEDEF97842B4CAB8F2E597C5A9A2378.edm" hidden="1">#REF!</definedName>
    <definedName name="_bdm.0C3E5CF43C2D474FA7BDC729CF976626.edm" hidden="1">#REF!</definedName>
    <definedName name="_bdm.0C69F422CAD94383AE899860DA775AE7.edm" hidden="1">#REF!</definedName>
    <definedName name="_bdm.0C939AAA1A044E83AF37A551E51DD204.edm" hidden="1">#REF!</definedName>
    <definedName name="_bdm.0CA42A4B80CA411DBDE1B4456852EEE3.edm" hidden="1">#REF!</definedName>
    <definedName name="_bdm.0CCF402554B047B89758A622C678946A.edm" hidden="1">#REF!</definedName>
    <definedName name="_bdm.0CE515F768C944B1B7DC26B5138956EC.edm" hidden="1">#REF!</definedName>
    <definedName name="_bdm.0D15F084639A4DAD9AE4531CBE145B58.edm" hidden="1">#REF!</definedName>
    <definedName name="_bdm.0D25F30EA56E41E79E9E0990DF106014.edm" hidden="1">#REF!</definedName>
    <definedName name="_bdm.0D36997B78AB466394832F21270DBFC5.edm" hidden="1">#REF!</definedName>
    <definedName name="_bdm.0D4CEDC083BA43AC9CBE3B19BB267CC8.edm" hidden="1">#REF!</definedName>
    <definedName name="_bdm.0D66F2102DA9453796575F3EF733FD97.edm" hidden="1">#REF!</definedName>
    <definedName name="_bdm.0D71F6FDA79149FA8C2D2979B25A5B47.edm" hidden="1">#REF!</definedName>
    <definedName name="_bdm.0D754B08CD4A4F3CBC47A055D13EB99D.edm" hidden="1">#REF!</definedName>
    <definedName name="_bdm.0D7A3C7141BA469B8044991ABAA0B7D7.edm" hidden="1">#REF!</definedName>
    <definedName name="_bdm.0D7D0A2FF0C84D239C7EA05F0A554C60.edm" hidden="1">#REF!</definedName>
    <definedName name="_bdm.0D85BEC366274B1098DE770C99D18955.edm" hidden="1">#REF!</definedName>
    <definedName name="_bdm.0D9406D4DF7248D891E65992B6EED3C4.edm" hidden="1">#REF!</definedName>
    <definedName name="_bdm.0DA59F0DBB3D4768A7821788B27B6497.edm" hidden="1">#REF!</definedName>
    <definedName name="_bdm.0DB20995C9854E53A792CD3FD0B868AC.edm" hidden="1">#REF!</definedName>
    <definedName name="_bdm.0DB55C3DD4634A0C8FA67130925A1EE0.edm" hidden="1">#REF!</definedName>
    <definedName name="_bdm.0DB582D9EBC24E4BAED751F25FB371AA.edm" hidden="1">#REF!</definedName>
    <definedName name="_bdm.0DBAAF4BFD464DCAB64CD42179290A5B.edm" hidden="1">#REF!</definedName>
    <definedName name="_bdm.0DBFF7C0C2D94F60B9F54617CA5E347F.edm" hidden="1">#REF!</definedName>
    <definedName name="_bdm.0DC386AEB2CE47C3A7ADD1E50C5C145F.edm" hidden="1">#REF!</definedName>
    <definedName name="_bdm.0DC8AA6789714F3584A4A70D174157C9.edm" hidden="1">#REF!</definedName>
    <definedName name="_bdm.0DCDCCC1E4A34B12855B401E53BD857C.edm" hidden="1">#REF!</definedName>
    <definedName name="_bdm.0DCF3CE421554A9082E0B8A40DBD6FA4.edm" hidden="1">#REF!</definedName>
    <definedName name="_bdm.0DDC7DEDB40C472DB5885C0580FF16DC.edm" hidden="1">#REF!</definedName>
    <definedName name="_bdm.0E11C386041F4C96A279A67C983DCDA7.edm" hidden="1">#REF!</definedName>
    <definedName name="_bdm.0E2265CB85284910B3F24AA4CFF74CE8.edm" hidden="1">#REF!</definedName>
    <definedName name="_bdm.0E47DB289E3241D1B3EE2A642F9A8673.edm" hidden="1">#REF!</definedName>
    <definedName name="_bdm.0E47EA05EF7045CD985ACF99953E65FC.edm" hidden="1">#REF!</definedName>
    <definedName name="_bdm.0E57AFED54194B4AB10554B9FD6F997C.edm" hidden="1">#REF!</definedName>
    <definedName name="_bdm.0E57DDE48F394EB2B947D10612C8E4C3.edm" hidden="1">#REF!</definedName>
    <definedName name="_bdm.0E619AD851C544279B34512FAE41A17E.edm" hidden="1">#REF!</definedName>
    <definedName name="_bdm.0E72569B534E450BBDD4D4C08A228512.edm" hidden="1">#REF!</definedName>
    <definedName name="_bdm.0E8279F7A28C464DB42BBC06145ED97C.edm" hidden="1">#REF!</definedName>
    <definedName name="_bdm.0E8EBAE28D6943AAA05EDB07C57B9012.edm" hidden="1">#REF!</definedName>
    <definedName name="_bdm.0ED7044BEB924B1FAB3CDF9911304ADE.edm" hidden="1">#REF!</definedName>
    <definedName name="_bdm.0F038DA3E09C4E348DBA1B6959C254A5.edm" hidden="1">#REF!</definedName>
    <definedName name="_bdm.0F0FA5E00C764C53A319E02B71ED8049.edm" hidden="1">#REF!</definedName>
    <definedName name="_bdm.0F136F4DB46443B29BAE139039599DD9.edm" hidden="1">#REF!</definedName>
    <definedName name="_bdm.0f26ce0b34d841d8ab7ce9645afb588f.edm" hidden="1">#REF!</definedName>
    <definedName name="_bdm.0F288D482B984B9FB7CF701B327B593C.edm" hidden="1">#REF!</definedName>
    <definedName name="_bdm.0F32E5EA91DA4561B70A945F3DCFCD5C.edm" hidden="1">#REF!</definedName>
    <definedName name="_bdm.0F362917160D47D9A41FA3818D32F960.edm" hidden="1">#REF!</definedName>
    <definedName name="_bdm.0F64D64A02C448C48F32AAE2E66C5ACD.edm" hidden="1">#REF!</definedName>
    <definedName name="_bdm.0F9C06B7D3BB4D5DA957BA5664F6B0BD.edm" hidden="1">#REF!</definedName>
    <definedName name="_bdm.0F9E4A75A8084A4EAC9D233E819CA240.edm" hidden="1">#REF!</definedName>
    <definedName name="_bdm.0FA0190C04FD4CC38DF90FD3F44F85BF.edm" hidden="1">#REF!</definedName>
    <definedName name="_bdm.0FBD79EB2A4043BCA5A41D9E234DC189.edm" hidden="1">#REF!</definedName>
    <definedName name="_bdm.0FCCD82E92174F49BA510BC58EA65A32.edm" hidden="1">#REF!</definedName>
    <definedName name="_bdm.0FDB2DB565034585B6406269BB5247F7.edm" hidden="1">#REF!</definedName>
    <definedName name="_bdm.0FE579AE6EBE4A03AEA35A7F7B449830.edm" hidden="1">#REF!</definedName>
    <definedName name="_bdm.10497178b8ff46ecb5d8205e9f01d30f.edm" hidden="1">#REF!</definedName>
    <definedName name="_bdm.1066A101D7D94E158AEDB43233A54435.edm">#REF!</definedName>
    <definedName name="_bdm.107A9799626E4FC8B49DB037971FCDD2.edm" hidden="1">#REF!</definedName>
    <definedName name="_bdm.10A16FCF34A04B028F591584679F9F8F.edm" hidden="1">#REF!</definedName>
    <definedName name="_bdm.10AFE85401534E62BA7FE461B861A471.edm" hidden="1">#REF!</definedName>
    <definedName name="_bdm.10C7BD106DB14367B2A66079B7A7E9EA.edm" hidden="1">#REF!</definedName>
    <definedName name="_bdm.112DBF864D67464C9F2DDA9D7D7DB219.edm" hidden="1">#REF!</definedName>
    <definedName name="_bdm.114458C1F7984DB4A7F07D0A7D56B8EE.edm" hidden="1">#REF!</definedName>
    <definedName name="_bdm.1158CBDD464747C4BE48E55469ADAB34.edm" hidden="1">#REF!</definedName>
    <definedName name="_bdm.11719CF8A9514B50A87E4CC2323DE06F.edm" hidden="1">#REF!</definedName>
    <definedName name="_bdm.11DD2856E33D4D01B132E721E351B181.edm" hidden="1">#REF!</definedName>
    <definedName name="_bdm.11F0CB25C5EB436487D4840A44CDDCFA.edm" hidden="1">#REF!</definedName>
    <definedName name="_bdm.1204ED9CF9D64BFC8527AEBD37CB694E.edm" hidden="1">#REF!</definedName>
    <definedName name="_bdm.1207F06A4CAE4314B21AC3610F28A8A7.edm" hidden="1">#REF!</definedName>
    <definedName name="_bdm.125357CAB9954C50A5BD65384B3014C7.edm" hidden="1">#REF!</definedName>
    <definedName name="_bdm.126DB9BBC03144B79056BB8BE2CECCDF.edm" hidden="1">#REF!</definedName>
    <definedName name="_bdm.12707AB0A23846718DB5CAF98DED75C6.edm" hidden="1">#REF!</definedName>
    <definedName name="_bdm.12949C6AD7164DEA9E2FD3E74D86A366.edm" hidden="1">#REF!</definedName>
    <definedName name="_bdm.1295137A605540E784ECAC8B05DB2512.edm" hidden="1">#REF!</definedName>
    <definedName name="_bdm.1299E3C52BC942B685A0EC24DD305DC1.edm" hidden="1">#REF!</definedName>
    <definedName name="_bdm.12D3DFC78DB140BE8452B119A36FDD74.edm" hidden="1">#REF!</definedName>
    <definedName name="_bdm.12D9E426EBF545758EAA5A996D741CC4.edm" hidden="1">#REF!</definedName>
    <definedName name="_bdm.12F259D41C744973A6BDB2B4E5139624.edm" hidden="1">#REF!</definedName>
    <definedName name="_bdm.130517D5DFA3488882A6990A36700E2F.edm" hidden="1">#REF!</definedName>
    <definedName name="_bdm.131F54F98D5F497AA1CA61665A3E3E99.edm" hidden="1">#REF!</definedName>
    <definedName name="_bdm.1325AAF890C64A269F0A6CDCC8DEB4ED.edm" hidden="1">#REF!</definedName>
    <definedName name="_bdm.1338F8100D5E4355B0159C839D447E11.edm" hidden="1">#REF!</definedName>
    <definedName name="_bdm.134ED83AD58E43B3BAF16D081C159F71.edm" hidden="1">#REF!</definedName>
    <definedName name="_bdm.138223A95322406398E661E14AA086F5.edm" hidden="1">#REF!</definedName>
    <definedName name="_bdm.1384E5E5DF0F403181F3898C1B1B196C.edm" hidden="1">#REF!</definedName>
    <definedName name="_bdm.13854F83437D4F3AA5DF93A98777AEA2.edm" hidden="1">#REF!</definedName>
    <definedName name="_bdm.13B352E7CFDF40A690ADB14039CCB882.edm" hidden="1">#REF!</definedName>
    <definedName name="_bdm.13ca9ebcb07d4eb190ac3a34f7371263.edm" hidden="1">#REF!</definedName>
    <definedName name="_bdm.13D95984D0CF4647A0CC3A50460D6D6A.edm" hidden="1">#REF!</definedName>
    <definedName name="_bdm.13F072D832924B0C92666390467079A3.edm" hidden="1">#REF!</definedName>
    <definedName name="_bdm.142211909C59468685464AE535817CCC.edm" hidden="1">#REF!</definedName>
    <definedName name="_bdm.14242E807BA2453F9DBDEA6DF4858FE8.edm" hidden="1">#REF!</definedName>
    <definedName name="_bdm.14263D1F2D814D5EB1F95B1D6957384D.edm" hidden="1">#REF!</definedName>
    <definedName name="_bdm.142D7EF23F70445CBFD4D78D1D3588FD.edm" hidden="1">#REF!</definedName>
    <definedName name="_bdm.142F6DDBBFBE4B85A0450ABB2111F569.edm" hidden="1">#REF!</definedName>
    <definedName name="_bdm.1440DBCDF00B4DF281293275C6F121E9.edm" hidden="1">#REF!</definedName>
    <definedName name="_bdm.145263BE62B047C0BA8DAAEB322DF029.edm" hidden="1">#REF!</definedName>
    <definedName name="_bdm.145E335457CF49589ADFD6587FCEEB0C.edm" hidden="1">#REF!</definedName>
    <definedName name="_bdm.14739E7DF28C419DB751647A07AFB4D8.edm" hidden="1">#REF!</definedName>
    <definedName name="_bdm.1494F7FDBAC147CC8C997A90D4705870.edm" hidden="1">#REF!</definedName>
    <definedName name="_bdm.149914AF909B4BFE8FF2A6A24E27951F.edm" hidden="1">#REF!</definedName>
    <definedName name="_bdm.14A0820EB2DF41459EF6E1124118CFCC.edm">#REF!</definedName>
    <definedName name="_bdm.14A511D79DEE41DDBC9C8D5E89036CC1.edm" hidden="1">#REF!</definedName>
    <definedName name="_bdm.14CB4DB1F59D427CB4A287841A6DB8AD.edm" hidden="1">#REF!</definedName>
    <definedName name="_bdm.14CED8FDBF134121B4332F823EBF4C17.edm" hidden="1">#REF!</definedName>
    <definedName name="_bdm.14D650A9568545CDA455DBB05600EB1A.edm" hidden="1">#REF!</definedName>
    <definedName name="_bdm.14EC492C284D4FFDBF82748D340A8F9D.edm" hidden="1">#REF!</definedName>
    <definedName name="_bdm.14F5C1ACDBD949D28BBEB5EC41EEF82A.edm" hidden="1">#REF!</definedName>
    <definedName name="_bdm.1512608F31FF4DDD903F9269182BA4F1.edm" hidden="1">#REF!</definedName>
    <definedName name="_bdm.1531FBC4C1A0444D9B850D503047D493.edm" hidden="1">#REF!</definedName>
    <definedName name="_bdm.1537b45e435b44c9ac2e67217bd8b611.edm" hidden="1">#REF!</definedName>
    <definedName name="_bdm.154A0EEDC2C1429CAB787754D44BC151.edm" hidden="1">#REF!</definedName>
    <definedName name="_bdm.155c66bd8ec242f68e70e027a4270924.edm" hidden="1">#REF!</definedName>
    <definedName name="_bdm.1571D4A9C4694368843C2F721BA7644E.edm" hidden="1">#REF!</definedName>
    <definedName name="_bdm.15835C3B95384AF8B9E4B0BC40F03900.edm" hidden="1">#REF!</definedName>
    <definedName name="_bdm.159A40241D984E22B6E755BD37282CB3.edm" hidden="1">#REF!</definedName>
    <definedName name="_bdm.15A1AF27FB224EB893236CB9E053131E.edm" hidden="1">#REF!</definedName>
    <definedName name="_bdm.15CB8F8B61894326BAF5755F1DB8D6E8.edm" hidden="1">#REF!</definedName>
    <definedName name="_bdm.15e09a765c7d458da35a2d2645a47a66.edm" hidden="1">#REF!</definedName>
    <definedName name="_bdm.15E83807182E469E9DFA0964047E9888.edm" hidden="1">#REF!</definedName>
    <definedName name="_bdm.15EA24CEEF264530945DC97086B11C80.edm" hidden="1">#REF!</definedName>
    <definedName name="_bdm.15FE907E1D2A493792154510A6B1C9F9.edm" hidden="1">#REF!</definedName>
    <definedName name="_bdm.162A900B45F64BF7822CAE79CB10BA5E.edm" hidden="1">#REF!</definedName>
    <definedName name="_bdm.16811257DCDE44DDB81A76A61F6B7F7E.edm" hidden="1">#REF!</definedName>
    <definedName name="_bdm.1695E429EEF54FE1BAF2E4011702C2CA.edm" hidden="1">#REF!</definedName>
    <definedName name="_bdm.16D55D9972914991B64D39AEB296CB0C.edm" hidden="1">#REF!</definedName>
    <definedName name="_bdm.171C68A1357D4142B702A3D76BDC8AFD.edm" hidden="1">#REF!</definedName>
    <definedName name="_bdm.171DB9927CB04DA0A34634F5C57D2EDB.edm" hidden="1">#REF!</definedName>
    <definedName name="_bdm.1742263542124AF3BCE865208D9E404D.edm" hidden="1">#REF!</definedName>
    <definedName name="_bdm.176110B039C443E5B84DB46F463A6EC7.edm" hidden="1">#REF!</definedName>
    <definedName name="_bdm.178246635C9349C7B4C0A6553F5F4832.edm" hidden="1">#REF!</definedName>
    <definedName name="_bdm.17A0F3974A5A43768101F4374AE1B16D.edm" hidden="1">#REF!</definedName>
    <definedName name="_bdm.17B5DC10C28549F292FCB8DC79B43563.edm" hidden="1">#REF!</definedName>
    <definedName name="_bdm.17BDBAFA96E3414AADD23A3AB8ADB20D.edm" hidden="1">#REF!</definedName>
    <definedName name="_bdm.17BE326EA6EB4DB091110CF05D75516B.edm" hidden="1">#REF!</definedName>
    <definedName name="_bdm.17D5809426D74BBAA67615D1653DF6FB.edm" hidden="1">#REF!</definedName>
    <definedName name="_bdm.17DB41EC5863490EB7688BA90B319D7B.edm" hidden="1">#REF!</definedName>
    <definedName name="_bdm.17E144F561804739B0F2BCC26DA73708.edm" hidden="1">#REF!</definedName>
    <definedName name="_bdm.17F83D2EBED44DFE9C2776DB6CA978E9.edm" hidden="1">#REF!</definedName>
    <definedName name="_bdm.1804393A0BC84A75A18DCA0578216A54.edm" hidden="1">#REF!</definedName>
    <definedName name="_bdm.181DDBAABF7D4A6FBEABEBE269C01B6A.edm" hidden="1">#REF!</definedName>
    <definedName name="_bdm.182A9FBA83B8432D9BDB413817C02B72.edm" hidden="1">#REF!</definedName>
    <definedName name="_bdm.182E22C13B9C4F58BF066CB9A62F0692.edm" hidden="1">#REF!</definedName>
    <definedName name="_bdm.1881C9F6C8074979A1C7A7FFD20B0C37.edm" hidden="1">#REF!</definedName>
    <definedName name="_bdm.1887192C25D1488D8AAB32CF3883BFF9.edm" hidden="1">#REF!</definedName>
    <definedName name="_bdm.18B49722FC354D0497947EF0A52E39A1.edm" hidden="1">#REF!</definedName>
    <definedName name="_bdm.18B88D16171D48BAA3352421E947FA32.edm" hidden="1">#REF!</definedName>
    <definedName name="_bdm.18BB476DBAE6463EB992432FB84A9F1F.edm" hidden="1">#REF!</definedName>
    <definedName name="_bdm.1925861F1AF14194919CB2978FCDE43B.edm" hidden="1">#REF!</definedName>
    <definedName name="_bdm.192BE9AC5AF24C509A211230C2240CA9.edm" hidden="1">#REF!</definedName>
    <definedName name="_bdm.1955A69578F44A839B502BCC8124577D.edm" hidden="1">#REF!</definedName>
    <definedName name="_bdm.195E47E570BE45F8A2EB7AF40512102C.edm" hidden="1">#REF!</definedName>
    <definedName name="_bdm.1965e7b38080448c95b168bb74adb8b1.edm" hidden="1">#REF!</definedName>
    <definedName name="_bdm.196E2C1A7BD14EB9BA42E1F187F09491.edm" hidden="1">#REF!</definedName>
    <definedName name="_bdm.1979A3BD57A74BA2A0DBA381D942F7A1.edm" hidden="1">#REF!</definedName>
    <definedName name="_bdm.199EC7D8A8DC4405B9B299CC3C65C379.edm" hidden="1">#REF!</definedName>
    <definedName name="_bdm.19AD5D6414E749F79A80465322737660.edm" hidden="1">#REF!</definedName>
    <definedName name="_bdm.19DAB0D4C207482E9D76B5A396521792.edm" hidden="1">#REF!</definedName>
    <definedName name="_bdm.19DFC8088FAA449B830F76E630D45546.edm" hidden="1">#REF!</definedName>
    <definedName name="_bdm.1A0116EE96AB4488A3A4E0EFC50071AA.edm" hidden="1">#REF!</definedName>
    <definedName name="_bdm.1A04455A39A143C1846AB16DD79A8BF1.edm" hidden="1">#REF!</definedName>
    <definedName name="_bdm.1A0F74F416E84363A342474C0C51096B.edm" hidden="1">#REF!</definedName>
    <definedName name="_bdm.1A14860B82AD489986628B131292500F.edm" hidden="1">#REF!</definedName>
    <definedName name="_bdm.1A2838829BD54CD1A25B59A80F25B8BD.edm" hidden="1">#REF!</definedName>
    <definedName name="_bdm.1A6F038665C64024AA6ECBB91A62176F.edm" hidden="1">#REF!</definedName>
    <definedName name="_bdm.1A8457E5637D46D884386282429DCB92.edm" hidden="1">#REF!</definedName>
    <definedName name="_bdm.1A87FBAB81144725BFC4BF8D1862C389.edm" hidden="1">#REF!</definedName>
    <definedName name="_bdm.1AA8D9B594E748AE89AE3879E59C7CF2.edm" hidden="1">#REF!</definedName>
    <definedName name="_bdm.1ACC49982289490CB47D76BD3C6B2696.edm" hidden="1">#REF!</definedName>
    <definedName name="_bdm.1AE501503E404302AB7FFDA533A1BA2B.edm" hidden="1">#REF!</definedName>
    <definedName name="_bdm.1AE5DBCB6FDE4CEEBA8768BBB0D55E69.edm" hidden="1">#REF!</definedName>
    <definedName name="_bdm.1AEA78CBDF4C4DAC8E32E61EF1B11F6E.edm" hidden="1">#REF!</definedName>
    <definedName name="_bdm.1AF3FEE39B244891BB39A613E5EDE96C.edm" hidden="1">#REF!</definedName>
    <definedName name="_bdm.1AFED80FD78042DBAE63312B3D581A88.edm" hidden="1">#REF!</definedName>
    <definedName name="_bdm.1B0AC81D6080410395D414073E96136E.edm" hidden="1">#REF!</definedName>
    <definedName name="_bdm.1B0E323094674DB9ABED807C5644A4DC.edm" hidden="1">#REF!</definedName>
    <definedName name="_bdm.1B5B67FE15314D5FB27DA0EFE4441051.edm" hidden="1">#REF!</definedName>
    <definedName name="_bdm.1B666951DC9941F2A5DBE572DA611E79.edm" hidden="1">#REF!</definedName>
    <definedName name="_bdm.1B9ED7B7CF634121AC757081B0DD7D5E.edm" hidden="1">#REF!</definedName>
    <definedName name="_bdm.1BA9313F7F7B4EF1A70633AC07832EE6.edm" hidden="1">#REF!</definedName>
    <definedName name="_bdm.1bad279b9eff4591a42bd15f05a0d42d.edm" hidden="1">#REF!</definedName>
    <definedName name="_bdm.1bc2ff79d23844259e7a826f4f5fbe6e.edm" hidden="1">#REF!</definedName>
    <definedName name="_bdm.1BCAC811DDCB47EAA6BF9A137C1C416D.edm" hidden="1">#REF!</definedName>
    <definedName name="_bdm.1BD29EBF94DB440981173243030973C9.edm" hidden="1">#REF!</definedName>
    <definedName name="_bdm.1BDFBBA213EB4285949C716D88478A09.edm" hidden="1">#REF!</definedName>
    <definedName name="_bdm.1BDFD2474F6E47088264802C781AA678.edm" hidden="1">#REF!</definedName>
    <definedName name="_bdm.1be128ac2fbc46a09e8faac01df0a7c0.edm" hidden="1">#REF!</definedName>
    <definedName name="_bdm.1BF153ACE7E148CA904B784E033E1142.edm" hidden="1">#REF!</definedName>
    <definedName name="_bdm.1BF7A9DEA97342338735D8879A4A34CF.edm" hidden="1">#REF!</definedName>
    <definedName name="_bdm.1C0980E7FBEF47EBBC1F714F915B70D8.edm" hidden="1">#REF!</definedName>
    <definedName name="_bdm.1C18C33FEA9E4275A82D5BBD43F81EDE.edm" hidden="1">#REF!</definedName>
    <definedName name="_bdm.1C1E3A23B50046EC8F9EED91DF3CD787.edm" hidden="1">#REF!</definedName>
    <definedName name="_bdm.1C32560B2B1541589C3583B5386E63BA.edm" hidden="1">#REF!</definedName>
    <definedName name="_bdm.1C6A49AFDEC541BF8E9133D482E933A9.edm" hidden="1">#REF!</definedName>
    <definedName name="_bdm.1C7E19FDAB1548BC98581E81DD219F60.edm" hidden="1">#REF!</definedName>
    <definedName name="_bdm.1C8A8500D2C74194B0FA80750040B8E0.edm" hidden="1">#REF!</definedName>
    <definedName name="_bdm.1c9401d0e92643738847071ccf5086ee.edm" hidden="1">#REF!</definedName>
    <definedName name="_bdm.1cb7e6dc996b4b998459c51f3fe60121.edm" hidden="1">#REF!</definedName>
    <definedName name="_bdm.1CD93862B7594F9584EF709BF1BE4736.edm" hidden="1">#REF!</definedName>
    <definedName name="_bdm.1CDC573934724E70B2A5C1F7CF45E60E.edm" hidden="1">#REF!</definedName>
    <definedName name="_bdm.1CE6AC36D8B6455CADBCC25C6D1191BB.edm" hidden="1">#REF!</definedName>
    <definedName name="_bdm.1CECFA91417F4009B2FDA72450A5F8C3.edm" hidden="1">#REF!</definedName>
    <definedName name="_bdm.1D12670863CD4A9EAA7BB07D1DC279EA.edm" hidden="1">#REF!</definedName>
    <definedName name="_bdm.1D220B6B5B164370A3CF21AC7A43A0CE.edm" hidden="1">#REF!</definedName>
    <definedName name="_bdm.1D2F6BABA6744956ABCE249CE33BD5E9.edm" hidden="1">#REF!</definedName>
    <definedName name="_bdm.1D46721C30D84DDD8001668ED9FDB61D.edm" hidden="1">#REF!</definedName>
    <definedName name="_bdm.1D4ACF680AB34116A7462240D9F9BF21.edm" hidden="1">#REF!</definedName>
    <definedName name="_bdm.1D52F36C41324EF4B068BE9A17809F46.edm" hidden="1">#REF!</definedName>
    <definedName name="_bdm.1D568C423E98429BA50CE4A5BAE58185.edm" hidden="1">#REF!</definedName>
    <definedName name="_bdm.1D8AC141FEB341BBAAF433A801E275A8.edm" hidden="1">#REF!</definedName>
    <definedName name="_bdm.1DB0ADB97D0742ABAEA2D7376DC21402.edm" hidden="1">#REF!</definedName>
    <definedName name="_bdm.1DB35B0ACFD44B3FB77F2F83EEA498E0.edm" hidden="1">#REF!</definedName>
    <definedName name="_bdm.1DB9EA5728D249C0A6ADB9AC12D10F18.edm" hidden="1">#REF!</definedName>
    <definedName name="_bdm.1DBFA3D6F6694DB9886C9242E07F2D6A.edm" hidden="1">#REF!</definedName>
    <definedName name="_bdm.1DC17F351AB34245B5F56971E1F47FA8.edm" hidden="1">#REF!</definedName>
    <definedName name="_bdm.1DD18287B58D428BA7FE8D45A5E25034.edm" hidden="1">#REF!</definedName>
    <definedName name="_bdm.1DF82C96AF3C40C79BA8BD6CB43CADCF.edm" hidden="1">#REF!</definedName>
    <definedName name="_bdm.1E250A9BBD0C4AD693576C2B2FF4F068.edm" hidden="1">#REF!</definedName>
    <definedName name="_bdm.1E6AF291091B40EDB435E7D406808819.edm" hidden="1">#REF!</definedName>
    <definedName name="_bdm.1E937F141210423695E472A58B573C98.edm" hidden="1">#REF!</definedName>
    <definedName name="_bdm.1E978051F71841AB88DBFD5F9C9014EA.edm" hidden="1">#REF!</definedName>
    <definedName name="_bdm.1EA526B8C5E34CB28AA8EA1D2F45E8B8.edm" hidden="1">#REF!</definedName>
    <definedName name="_bdm.1EADE290BA4B459BB95DB43D0CF0F5D9.edm" hidden="1">#REF!</definedName>
    <definedName name="_bdm.1EFA6E5F736544CC9E170A4836210CBC.edm" hidden="1">#REF!</definedName>
    <definedName name="_bdm.1F2C2F5BA76D4F12B81AFB97D3617410.edm" hidden="1">#REF!</definedName>
    <definedName name="_bdm.1F2E4FC8DF08484182C16648ECF57F69.edm" hidden="1">#REF!</definedName>
    <definedName name="_bdm.1F5003A0871A40B2BA29C920FD199116.edm" hidden="1">#REF!</definedName>
    <definedName name="_bdm.1F8BC3D6609C4B51B2A5DEAC429FC129.edm" hidden="1">#REF!</definedName>
    <definedName name="_bdm.1F9BFE97922341DC9913B640AEC37313.edm" hidden="1">#REF!</definedName>
    <definedName name="_bdm.1F9C8D48EF2540758475EA40DE5F4AA4.edm" hidden="1">#REF!</definedName>
    <definedName name="_bdm.1F9C91E94CE14B24B0069000F5CDCBF8.edm" hidden="1">#REF!</definedName>
    <definedName name="_bdm.1FA54639BEE54EB59134EE16B377A8E4.edm" hidden="1">#REF!</definedName>
    <definedName name="_bdm.1FED5B0F6DBD43239314BBD62563CD2A.edm" hidden="1">#REF!</definedName>
    <definedName name="_bdm.2005D2BE8AA54D8DBCC561C284D79743.edm" hidden="1">#REF!</definedName>
    <definedName name="_bdm.2021B1C9DBF74F6E90758B18CA24F931.edm" hidden="1">#REF!</definedName>
    <definedName name="_bdm.20311D687E1A431B9FAC57B210E2C282.edm" hidden="1">#REF!</definedName>
    <definedName name="_bdm.2042429E53AA4C08AC9E617404CB7153.edm" hidden="1">#REF!</definedName>
    <definedName name="_bdm.206C2D94AA3711D6B64A0010A494EFA8.edm" hidden="1">#REF!</definedName>
    <definedName name="_bdm.206C2DBCAA3711D6B64A0010A494EFA8.edm" hidden="1">#REF!</definedName>
    <definedName name="_bdm.208643C504AE403D9FDBAE5CBBEB302B.edm" hidden="1">#REF!</definedName>
    <definedName name="_bdm.208E9D9C3E524506A0C726B27E646D39.edm" hidden="1">#REF!</definedName>
    <definedName name="_bdm.209E896CB0454AAA8CFC545E18421831.edm" hidden="1">#REF!</definedName>
    <definedName name="_bdm.20CA03904BD446209870CAA8C78AA37E.edm" hidden="1">#REF!</definedName>
    <definedName name="_bdm.20D1717E1E1E47928AB731E30DB9947C.edm" hidden="1">#REF!</definedName>
    <definedName name="_bdm.20FCD0CCBF15413696E662EF72288202.edm" hidden="1">#REF!</definedName>
    <definedName name="_bdm.21183DB60B914D6C8F72A6E7922F07D2.edm" hidden="1">#REF!</definedName>
    <definedName name="_bdm.212E27F5DE1042AE88DB1A31D8C37991.edm" hidden="1">#REF!</definedName>
    <definedName name="_bdm.2146F47469374C119AAD2030C068F203.edm" hidden="1">#REF!</definedName>
    <definedName name="_bdm.215033fa959047318fa03dd9628e75c2.edm" hidden="1">#REF!</definedName>
    <definedName name="_bdm.21519C38F6FC4E228F4F46B4B120FFF0.edm" hidden="1">#REF!</definedName>
    <definedName name="_bdm.2157997AF4EA49BEA4469C8F8A27DB92.edm" hidden="1">#REF!</definedName>
    <definedName name="_bdm.216732AF4C6F4D62986B44EFA0222B3E.edm" hidden="1">#REF!</definedName>
    <definedName name="_bdm.216D2FDB4C634B55AF237EACFF0DC99A.edm" hidden="1">#REF!</definedName>
    <definedName name="_bdm.218FC2502F2042DBAA48A34C2C2E472A.edm" hidden="1">#REF!</definedName>
    <definedName name="_bdm.2191D5EFD63D4F5680B02C22B9B4E364.edm" hidden="1">#REF!</definedName>
    <definedName name="_bdm.21A4E7E5E7DA459897F5393DC3017A0C.edm" hidden="1">#REF!</definedName>
    <definedName name="_bdm.21AAD65AAFA54CED85FAEC2BFF1A9B66.edm" hidden="1">#REF!</definedName>
    <definedName name="_bdm.21BD3C68137B432897A83FDAA840A4F7.edm" hidden="1">#REF!</definedName>
    <definedName name="_bdm.21C3BE9BD7214F2995E65044CEE9091B.edm" hidden="1">#REF!</definedName>
    <definedName name="_bdm.21F6A454388643188DDBA6B8208D6875.edm" hidden="1">#REF!</definedName>
    <definedName name="_bdm.220489155C894014958B22A574FB9D93.edm" hidden="1">#REF!</definedName>
    <definedName name="_bdm.22065875DF9E41A489043BCCBC4B827D.edm" hidden="1">#REF!</definedName>
    <definedName name="_bdm.220ABDB127024EEF88978546727EAC0D.edm" hidden="1">#REF!</definedName>
    <definedName name="_bdm.220BF2124E2349CCAE98AD60CF444845.edm" hidden="1">#REF!</definedName>
    <definedName name="_bdm.222FBB02CD5A4F85B1EEB902A41564E0.edm" hidden="1">#REF!</definedName>
    <definedName name="_bdm.223CF52DB5F24B9A969D26DDA2F21519.edm" hidden="1">#REF!</definedName>
    <definedName name="_bdm.2241BA10D26F4C11ACE5C55EE1145E07.edm" hidden="1">#REF!</definedName>
    <definedName name="_bdm.22580D505BB142AE89184E80A3C603F1.edm" hidden="1">#REF!</definedName>
    <definedName name="_bdm.226EE3270C8749F2B19A5867E085E28F.edm" hidden="1">#REF!</definedName>
    <definedName name="_bdm.22ADEF1DBA16429F9BA2083CBC357A06.edm" hidden="1">#REF!</definedName>
    <definedName name="_bdm.22C11BF8973C49A8BD375E5B124E1321.edm" hidden="1">#REF!</definedName>
    <definedName name="_bdm.22D130A03AB9421CA1FCB40CD2D46030.edm" hidden="1">#REF!</definedName>
    <definedName name="_bdm.22ECC8B0302A4CE383E089487D232A26.edm" hidden="1">#REF!</definedName>
    <definedName name="_bdm.23056F044CE54F1EAE02244737BEB950.edm" hidden="1">#REF!</definedName>
    <definedName name="_bdm.2354D5B7850B47EAB812611EF94F3CBD.edm" hidden="1">#REF!</definedName>
    <definedName name="_bdm.236748EDED7F49FF9D8C8341C398889E.edm" hidden="1">#REF!</definedName>
    <definedName name="_bdm.2369D5E6E96E4F578EDFD21B3D32D27A.edm" hidden="1">#REF!</definedName>
    <definedName name="_bdm.236C22246BBA4C3EA017A5454CFE263C.edm" hidden="1">#REF!</definedName>
    <definedName name="_bdm.237536E95C0F4B91A634733592D8CAC7.edm" hidden="1">#REF!</definedName>
    <definedName name="_bdm.2385163F08154B4E88215EECE6062EFA.edm" hidden="1">#REF!</definedName>
    <definedName name="_bdm.2398C53567284E5E8937DD13BB789BD3.edm" hidden="1">#REF!</definedName>
    <definedName name="_bdm.23E6040EB1D940BDAC5668A82F403360.edm" hidden="1">#REF!</definedName>
    <definedName name="_bdm.243033C870B1496C99352D2CA046D777.edm" hidden="1">#REF!</definedName>
    <definedName name="_bdm.243A2999D4E642808487D781DFF4DDF4.edm" hidden="1">#REF!</definedName>
    <definedName name="_bdm.24439DF47D0E407FB0E10FB0C97E3593.edm" hidden="1">#REF!</definedName>
    <definedName name="_bdm.244A633BE51C4BE6B52308EE3028EE18.edm" hidden="1">#REF!</definedName>
    <definedName name="_bdm.24653E169C004075BC082966F7F64907.edm" hidden="1">#REF!</definedName>
    <definedName name="_bdm.247B6D46742745E2A346A286CB033C89.edm" hidden="1">#REF!</definedName>
    <definedName name="_bdm.24859F943DE6455EAD2100B057CBB99F.edm" hidden="1">#REF!</definedName>
    <definedName name="_bdm.249968F98AA84E409B730BFF34C0169F.edm" hidden="1">#REF!</definedName>
    <definedName name="_bdm.24A9C63DDBBF43D39FCA2C2189BB3DF1.edm" hidden="1">#REF!</definedName>
    <definedName name="_bdm.24B1F2DA7EB7430AACEDDDC204D78793.edm" hidden="1">#REF!</definedName>
    <definedName name="_bdm.25029F5B8D594E3DB459EE6D26BB9561.edm" hidden="1">#REF!</definedName>
    <definedName name="_bdm.250DD86C7EDB4DC5B336B076022A93FD.edm" hidden="1">#REF!</definedName>
    <definedName name="_bdm.251541E1E23A4982AAF159999B315947.edm" hidden="1">#REF!</definedName>
    <definedName name="_bdm.255680A2BE3648E1B7BD7122DD345919.edm" hidden="1">#REF!</definedName>
    <definedName name="_bdm.25A9C63C58E0417DB5AA529D4513182D.edm" hidden="1">#REF!</definedName>
    <definedName name="_bdm.25C787306E5049EDBC1305FF9829FCCD.edm" hidden="1">#REF!</definedName>
    <definedName name="_bdm.25CC1354163441B89077AFBBA0D11CC7.edm" hidden="1">#REF!</definedName>
    <definedName name="_bdm.260EA7EBAF6D4A7B87C981AEF9A40A2B.edm" hidden="1">#REF!</definedName>
    <definedName name="_bdm.261B9C367EB14AC79709F36F4E962FC3.edm" hidden="1">#REF!</definedName>
    <definedName name="_bdm.262179D9127D41818373F18F0EE31BA8.edm" hidden="1">#REF!</definedName>
    <definedName name="_bdm.262F87FAD5FD431B86DAD90AADA9DF89.edm" hidden="1">#REF!</definedName>
    <definedName name="_bdm.2657D20F888547DB96C2FBBF83302A78.edm" hidden="1">#REF!</definedName>
    <definedName name="_bdm.265E270A7AA74164B679DDBD85840594.edm" hidden="1">#REF!</definedName>
    <definedName name="_bdm.2673A15501574BEF8059ED8792315CEE.edm" hidden="1">#REF!</definedName>
    <definedName name="_bdm.2684887D20E34B868BB1C1562FECD8F1.edm" hidden="1">#REF!</definedName>
    <definedName name="_bdm.2693C7E0E85F44F6B82F721BDB85AF46.edm" hidden="1">#REF!</definedName>
    <definedName name="_bdm.27174D90289A43058CF49E5DC9AF4ED4.edm" hidden="1">#REF!</definedName>
    <definedName name="_bdm.273ADC51DB0F4821A7EFE40FCF4D2899.edm" hidden="1">#REF!</definedName>
    <definedName name="_bdm.274B0D3A6F384C2EBB51DA0832E6C5F3.edm" hidden="1">#REF!</definedName>
    <definedName name="_bdm.278D71BD09244774BC5320F6181150FB.edm" hidden="1">#REF!</definedName>
    <definedName name="_bdm.279511A8E42241F19297ADE1C3ACC6BD.edm" hidden="1">#REF!</definedName>
    <definedName name="_bdm.2796155C90354E9D9111DA249E1BE6EA.edm" hidden="1">#REF!</definedName>
    <definedName name="_bdm.27A6C0B6DEAE48388EE17DB48CF0545F.edm" hidden="1">#REF!</definedName>
    <definedName name="_bdm.27AF6D5BF45F4FA6A484C424DED4890F.edm" hidden="1">#REF!</definedName>
    <definedName name="_bdm.27b2a5b47ce9446bac243f2cc21e1708.edm" hidden="1">#REF!</definedName>
    <definedName name="_bdm.27D8EF2E9E6F414DA976AD0C5088E800.edm" hidden="1">#REF!</definedName>
    <definedName name="_bdm.27E0E182FE814A0EB205BA017487DBCC.edm" hidden="1">#REF!</definedName>
    <definedName name="_bdm.27E28DCC9F5E45A3BDDBF091A4604B8C.edm" hidden="1">#REF!</definedName>
    <definedName name="_bdm.27F6E3E7B8314946893A2F91BEF9D652.edm" hidden="1">#REF!</definedName>
    <definedName name="_bdm.2800953456A549BD8B00DB3037B9D2ED.edm" hidden="1">#REF!</definedName>
    <definedName name="_bdm.281B9362BE604D95BA8423A68C4C5AD9.edm" hidden="1">#REF!</definedName>
    <definedName name="_bdm.283E599F1CAC49599565AB148FCCFEC2.edm" hidden="1">#REF!</definedName>
    <definedName name="_bdm.2864598B22BF4A7FBBF06EA52BC3DA2D.edm" hidden="1">#REF!</definedName>
    <definedName name="_bdm.2888b3eab89a43ad8eefb1052df74095.edm" hidden="1">#REF!</definedName>
    <definedName name="_bdm.28B79740D87A45B4A7C9A03CB8DAB7BA.edm" hidden="1">#REF!</definedName>
    <definedName name="_bdm.28C8AF27783A44AF8E5A97B3E6D3EE04.edm" hidden="1">#REF!</definedName>
    <definedName name="_bdm.28CA7875302E480899C83C4C746AC2F9.edm" hidden="1">#REF!</definedName>
    <definedName name="_bdm.28CC8624E0B34500BA82B7F28B86AA75.edm" hidden="1">#REF!</definedName>
    <definedName name="_bdm.28EA521F48F246DB89D9A0B095520F54.edm" hidden="1">#REF!</definedName>
    <definedName name="_bdm.28EE8743507B426FA4B33569964B820D.edm" hidden="1">#REF!</definedName>
    <definedName name="_bdm.28F3C3B79E43484AA41A87D12ADB61B5.edm" hidden="1">#REF!</definedName>
    <definedName name="_bdm.290BD3F17F46471DBEB7F26906C89E5B.edm" hidden="1">#REF!</definedName>
    <definedName name="_bdm.2931D0A87E59489D8A3D02CDFF8B24A1.edm" hidden="1">#REF!</definedName>
    <definedName name="_bdm.293A61D027374A5BB95C9D603AF67B53.edm" hidden="1">#REF!</definedName>
    <definedName name="_bdm.296546204F5B4E94A1E17E6929CDB768.edm" hidden="1">#REF!</definedName>
    <definedName name="_bdm.297F424C2D004837B7123A2638F14DFC.edm" hidden="1">#REF!</definedName>
    <definedName name="_bdm.297FC9D4E51A4B0E8E20DB007AD1E0E9.edm" hidden="1">#REF!</definedName>
    <definedName name="_bdm.298A5F8B64B9430DBAA63A1F768B0EAE.edm" hidden="1">#REF!</definedName>
    <definedName name="_bdm.299635CADA3347AA9F4E28229D24C0AA.edm" hidden="1">#REF!</definedName>
    <definedName name="_bdm.29A5C21325E2413E8F6A08B169664641.edm" hidden="1">#REF!</definedName>
    <definedName name="_bdm.29A8DCA729B0480692191BBA1ECB364B.edm" hidden="1">#REF!</definedName>
    <definedName name="_bdm.29B0110651EC41F8AA7D00F490BD88A3.edm" hidden="1">#REF!</definedName>
    <definedName name="_bdm.29B6C90491534050B2C5F5D0FAC008D1.edm" hidden="1">#REF!</definedName>
    <definedName name="_bdm.29C5735C5BE24C0E8F7CC7D80110C04D.edm" hidden="1">#REF!</definedName>
    <definedName name="_bdm.29D2BFE68E4B4D4FB1F4DF43010F7A1D.edm" hidden="1">#REF!</definedName>
    <definedName name="_bdm.29E39BA05F6C45A79835CAD704748C13.edm" hidden="1">#REF!</definedName>
    <definedName name="_bdm.2A176BE09BC4444A8A4D2304BF562F62.edm" hidden="1">#REF!</definedName>
    <definedName name="_bdm.2A1BA47F8BDB4CA5A8145A41A6B82044.edm" hidden="1">#REF!</definedName>
    <definedName name="_bdm.2A244ED1FEB34E869A895EEA00C616A4.edm" hidden="1">#REF!</definedName>
    <definedName name="_bdm.2A4666FE6528420185FD39BBAF55A2B3.edm" hidden="1">#REF!</definedName>
    <definedName name="_bdm.2A4E451E80F6415691B1E1070ED5601D.edm" hidden="1">#REF!</definedName>
    <definedName name="_bdm.2A5234D8A73011D6B6510010A48BFF38.edm" hidden="1">#REF!</definedName>
    <definedName name="_bdm.2A5D84E1960B4A8DB13740BC9250E76C.edm" hidden="1">#REF!</definedName>
    <definedName name="_bdm.2A6BF6DD8E584605BFD2E8ED1A2EE461.edm" hidden="1">#REF!</definedName>
    <definedName name="_bdm.2AADF911501C46168E5BE9DB44E13E0E.edm" hidden="1">#REF!</definedName>
    <definedName name="_bdm.2AB8234C29D94D7EAD52D60227365442.edm" hidden="1">#REF!</definedName>
    <definedName name="_bdm.2AC989A7150E4A4EA9A8C24E7D5B4B93.edm" hidden="1">#REF!</definedName>
    <definedName name="_bdm.2AD9591EB5324E1881983F904BB8556B.edm" hidden="1">#REF!</definedName>
    <definedName name="_bdm.2AF2C812D99445A3BE058A5036406E7C.edm" hidden="1">#REF!</definedName>
    <definedName name="_bdm.2AFED83819D54863954B00C62C23DCC7.edm" hidden="1">#REF!</definedName>
    <definedName name="_bdm.2B028FB36F634C3B9DE912A556F88D60.edm" hidden="1">#REF!</definedName>
    <definedName name="_bdm.2B26AC6B58FA4BEBB489562D6A9DFD8C.edm" hidden="1">#REF!</definedName>
    <definedName name="_bdm.2B31B8A1F9114E1AAF026AEEDEC9D853.edm" hidden="1">#REF!</definedName>
    <definedName name="_bdm.2B53328A111A4766BFF6B3964F856064.edm" hidden="1">#REF!</definedName>
    <definedName name="_bdm.2B8B33E735974D8BA19CDDBFDA10BED0.edm" hidden="1">#REF!</definedName>
    <definedName name="_bdm.2B934CBD703D4321B997C2155DB96B47.edm" hidden="1">#REF!</definedName>
    <definedName name="_bdm.2BAAB9CA70AD4DA2B559E2DCB37E72A0.edm" hidden="1">#REF!</definedName>
    <definedName name="_bdm.2BDE8EB3105247C3B853C8012B0F570A.edm" hidden="1">#REF!</definedName>
    <definedName name="_bdm.2BE03F2DA7BB4A3090558010F6DB5D53.edm" hidden="1">#REF!</definedName>
    <definedName name="_bdm.2C129A74F01D4339AE5BBFA3E6C802F2.edm" hidden="1">#REF!</definedName>
    <definedName name="_bdm.2C3A3DFCACB147E9A8E8B7DB28E8BCAD.edm" hidden="1">#REF!</definedName>
    <definedName name="_bdm.2C3FF971D6A34D3BAE09F43D3496786E.edm" hidden="1">#REF!</definedName>
    <definedName name="_bdm.2C62F0F9A76D482C81350F72E774BA90.edm" hidden="1">#REF!</definedName>
    <definedName name="_bdm.2C88D18450C24AFBAFDDBFFFA4813742.edm" hidden="1">#REF!</definedName>
    <definedName name="_bdm.2C8D6B2F92E94B42AA8C20070008C91C.edm" hidden="1">#REF!</definedName>
    <definedName name="_bdm.2C90EC46FB83440FBFB4F54C8277719A.edm" hidden="1">#REF!</definedName>
    <definedName name="_bdm.2C962C94BB624EE49E36D5F241F8F320.edm" hidden="1">#REF!</definedName>
    <definedName name="_bdm.2CA5B81104374999A87B7AADABED03CF.edm" hidden="1">#REF!</definedName>
    <definedName name="_bdm.2CA6ECF1A3FE43369AAB972AA98D4715.edm" hidden="1">#REF!</definedName>
    <definedName name="_bdm.2CD96615718443A48CEF0437CB4ED37D.edm" hidden="1">#REF!</definedName>
    <definedName name="_bdm.2CDB4FAF449542D697F9D6D12C2EC8F7.edm" hidden="1">#REF!</definedName>
    <definedName name="_bdm.2CF5E31AAC66441DB129A3CBD6A24965.edm" hidden="1">#REF!</definedName>
    <definedName name="_bdm.2D2A11785A6241C2AA22A8E31CAC9A28.edm" hidden="1">#REF!</definedName>
    <definedName name="_bdm.2D2A634E44F14425A49DB922E7C6C8F4.edm" hidden="1">#REF!</definedName>
    <definedName name="_bdm.2D51C44AD38549FA85EB4AC9E01868DB.edm" hidden="1">#REF!</definedName>
    <definedName name="_bdm.2D5A6F2FF9894B1799FB50C94E31CCD0.edm" hidden="1">#REF!</definedName>
    <definedName name="_bdm.2D5DF318909F47B480C5E9C85BF924A8.edm" hidden="1">#REF!</definedName>
    <definedName name="_bdm.2D61E03D8651420480D11D8E8EBCA380.edm" hidden="1">#REF!</definedName>
    <definedName name="_bdm.2D789B4DA8F44D1AB119D4C4C0B8FB85.edm" hidden="1">#REF!</definedName>
    <definedName name="_bdm.2D7A91730F9842D98F6308186687B43B.edm" hidden="1">#REF!</definedName>
    <definedName name="_bdm.2DA86893C7B0489FB92D791F9536EE03.edm" hidden="1">#REF!</definedName>
    <definedName name="_bdm.2DB3612ADC874D49812EF2BAE155B6D5.edm" hidden="1">#REF!</definedName>
    <definedName name="_bdm.2DB520859F9F4716AE0EB5B978C3FCCF.edm" hidden="1">#REF!</definedName>
    <definedName name="_bdm.2DDB2874CD704CF392A4CF5A1899B788.edm" hidden="1">#REF!</definedName>
    <definedName name="_bdm.2DE3DC1CA1E445B790CB1AB90EEAB806.edm" hidden="1">#REF!</definedName>
    <definedName name="_bdm.2DF88DB6156E4F1FBDF872902FB6740C.edm" hidden="1">#REF!</definedName>
    <definedName name="_bdm.2df9e4d785da404dac0c0ff40744da02.edm" hidden="1">#REF!</definedName>
    <definedName name="_bdm.2E1C7F0C1962444AA8095EC6F2E1E2FF.edm" hidden="1">#REF!</definedName>
    <definedName name="_bdm.2E7B545BEAF84FB6AD74432F0FCDAA48.edm" hidden="1">#REF!</definedName>
    <definedName name="_bdm.2EBCF0DBF6134D57B7D31D40BB8FDB56.edm" hidden="1">#REF!</definedName>
    <definedName name="_bdm.2F0DA4A13E58489DB97A7A7CA1F359D1.edm" hidden="1">#REF!</definedName>
    <definedName name="_bdm.2F1BC434C85E47EAB1260E7F75EF2370.edm" hidden="1">#REF!</definedName>
    <definedName name="_bdm.2F27BB94C070456CA7A2B5CADFA5D872.edm" hidden="1">#REF!</definedName>
    <definedName name="_bdm.2F3014E1336748ACBFF127711BF518B2.edm" hidden="1">#REF!</definedName>
    <definedName name="_bdm.2f570c9a21544e01804fb54315d67e60.edm" hidden="1">#REF!</definedName>
    <definedName name="_bdm.2F7A28C715A34E59ACD47BF4ACFF5BEC.edm" hidden="1">#REF!</definedName>
    <definedName name="_bdm.2F7FDB93CC844FBBA90A2E4BF1AF92FD.edm" hidden="1">#REF!</definedName>
    <definedName name="_bdm.2F81116E52134147B9C0A47EA702BC9B.edm" hidden="1">#REF!</definedName>
    <definedName name="_bdm.2FB3830FED5E424F8026724EF15EEF7F.edm" hidden="1">#REF!</definedName>
    <definedName name="_bdm.2FCA1F3D04DA47F398AB6557BE3FF8EB.edm" hidden="1">#REF!</definedName>
    <definedName name="_bdm.2FDFBF0EBFB648DBA7942CF3DD0D5723.edm" hidden="1">#REF!</definedName>
    <definedName name="_bdm.300AD74A4CB340EC819E80CB01F466A0.edm" hidden="1">#REF!</definedName>
    <definedName name="_bdm.3013634DB3174C49BABD6DF26D10BA26.edm" hidden="1">#REF!</definedName>
    <definedName name="_bdm.30694412DE56492B8E546B88CCDB0EE0.edm" hidden="1">#REF!</definedName>
    <definedName name="_bdm.307AE282EF494BA18352C38E58FC9F13.edm" hidden="1">#REF!</definedName>
    <definedName name="_bdm.30A52CDB53DF446BAFD2608C82CBBFBB.edm" hidden="1">#REF!</definedName>
    <definedName name="_bdm.30b7f98b69334bcdba4281f2f7d296f2.edm" hidden="1">#REF!</definedName>
    <definedName name="_bdm.30E241B284BC4110B478CC8188BE0066.edm" hidden="1">#REF!</definedName>
    <definedName name="_bdm.31045FDB070C4B7B955DA288E0536ECF.edm" hidden="1">#REF!</definedName>
    <definedName name="_bdm.31059D4178AE4345BFE2265DE9315DB8.edm" hidden="1">#REF!</definedName>
    <definedName name="_bdm.314C85E17B5E42D6A4C2682712442560.edm" hidden="1">#REF!</definedName>
    <definedName name="_bdm.316CB69A5349467DBF24C32C2691F41A.edm" hidden="1">#REF!</definedName>
    <definedName name="_bdm.317630215C304A9593BCEE8DC5A9A104.edm" hidden="1">#REF!</definedName>
    <definedName name="_bdm.31978506f79a4286845c63ed7b64bb23.edm" hidden="1">#REF!</definedName>
    <definedName name="_bdm.31B6306E8C7A4EAF81733B5AA24BFCBF.edm" hidden="1">#REF!</definedName>
    <definedName name="_bdm.31C8B970845647EDB873D792EF7B5E79.edm" hidden="1">#REF!</definedName>
    <definedName name="_bdm.31CB3BA853174858A4C4025B64B4F379.edm" hidden="1">#REF!</definedName>
    <definedName name="_bdm.31CD4FCC5F8D4DB0A9A96D2AF532C817.edm" hidden="1">#REF!</definedName>
    <definedName name="_bdm.31D59890E9B94736AFAE7B44F21AE8AF.edm" hidden="1">#REF!</definedName>
    <definedName name="_bdm.31D96993F91C4E0DB17C395B53C53657.edm" hidden="1">#REF!</definedName>
    <definedName name="_bdm.31e6e666f01d491d9e6a48d724eeaa43.edm" hidden="1">#REF!</definedName>
    <definedName name="_bdm.31F2D522427F4EE89249BDB0050D4AE8.edm" hidden="1">#REF!</definedName>
    <definedName name="_bdm.31fd8a63676a422184d22cdd3f090c5b.edm" hidden="1">#REF!</definedName>
    <definedName name="_bdm.321461BAC40D4545B76FDBACCB2D1F7F.edm" hidden="1">#REF!</definedName>
    <definedName name="_bdm.321B399DBF3746749CD595BE232B38EE.edm" hidden="1">#REF!</definedName>
    <definedName name="_bdm.3225C0C56C9C494F9290670A99FAE8BA.edm" hidden="1">#REF!</definedName>
    <definedName name="_bdm.3233C7588C1749BD8058EE5AB4019F01.edm" hidden="1">#REF!</definedName>
    <definedName name="_bdm.3248ECDF37444FFDB504720545AB8F63.edm" hidden="1">#REF!</definedName>
    <definedName name="_bdm.327C600634DB461DA572D3017DFAF420.edm" hidden="1">#REF!</definedName>
    <definedName name="_bdm.327EA03D3A584F82A302CFE810FD977E.edm" hidden="1">#REF!</definedName>
    <definedName name="_bdm.329FD9CDA97C40029C4A921D6224414B.edm" hidden="1">#REF!</definedName>
    <definedName name="_bdm.32BCB63BF3684EFC95D579D4E9F5942A.edm" hidden="1">#REF!</definedName>
    <definedName name="_bdm.32D02C70C1AC49D1A053CA815FECFBDB.edm" hidden="1">#REF!</definedName>
    <definedName name="_bdm.32DAF954DD4447A2BC94E825640CDCC8.edm" hidden="1">#REF!</definedName>
    <definedName name="_bdm.32F194AB526A44D9A8C9B1AC67B969D8.edm" hidden="1">#REF!</definedName>
    <definedName name="_bdm.3301E12A3786436589383B25E9BFDF5E.edm" hidden="1">#REF!</definedName>
    <definedName name="_bdm.3302EBBDB3BC4E49B7A3AAD63CCA4EB5.edm" hidden="1">#REF!</definedName>
    <definedName name="_bdm.330D5E09BBEA4347A2C0751C84B5CCFE.edm" hidden="1">#REF!</definedName>
    <definedName name="_bdm.332D210E2DB648878CB5D892D80652D6.edm" hidden="1">#REF!</definedName>
    <definedName name="_bdm.335E9C9982A049DCBB8269EF5BECC49E.edm" hidden="1">#REF!</definedName>
    <definedName name="_bdm.335F3336C0D14B1C965852F46F4921F6.edm" hidden="1">#REF!</definedName>
    <definedName name="_bdm.337AD6D1572C4F9F85EBEA75803B9C15.edm" hidden="1">#REF!</definedName>
    <definedName name="_bdm.337FC59AB18E4E80AA4F25EF6DE56EF6.edm" hidden="1">#REF!</definedName>
    <definedName name="_bdm.3398062E473B4B32AFF075C67EE2C160.edm" hidden="1">#REF!</definedName>
    <definedName name="_bdm.33986131B98D4251964CED25651EB644.edm" hidden="1">#REF!</definedName>
    <definedName name="_bdm.339F4C02B7A54EC79FD3FC6B67A6FE50.edm" hidden="1">#REF!</definedName>
    <definedName name="_bdm.33A64BA268B543E0B71DFD1D88F4B095.edm" hidden="1">#REF!</definedName>
    <definedName name="_bdm.33A6519BF9A441BC9B7B5BC13A6066EF.edm" hidden="1">#REF!</definedName>
    <definedName name="_bdm.33AAEDC7ACE149FEAE9E9DFE5122EDB3.edm" hidden="1">#REF!</definedName>
    <definedName name="_bdm.33C0B058830A4963B9CFF744F5106385.edm" hidden="1">#REF!</definedName>
    <definedName name="_bdm.33DE38A7759D4118B521D651D0CFFC66.edm" hidden="1">#REF!</definedName>
    <definedName name="_bdm.33EB3E3BFEBC4D93BDB7D1AA63A2197B.edm" hidden="1">#REF!</definedName>
    <definedName name="_bdm.33F22D7ADF5B43F5ADB1DBA6BCB4B7CD.edm" hidden="1">#REF!</definedName>
    <definedName name="_bdm.34435927B8D14248B0C154993B72DEB3.edm" hidden="1">#REF!</definedName>
    <definedName name="_bdm.345ED5DB3B8B4A6CA4BC7F5D01F7D222.edm" hidden="1">#REF!</definedName>
    <definedName name="_bdm.345F3691DFB441058A2220F35F2771C5.edm" hidden="1">#REF!</definedName>
    <definedName name="_bdm.34AC541DB255449BAB16C38BB0070634.edm" hidden="1">#REF!</definedName>
    <definedName name="_bdm.34CBC8E3193247218D22E454CC03207C.edm" hidden="1">#REF!</definedName>
    <definedName name="_bdm.34D8BA2ABFF94DD79CB29DBF269D66FF.edm" hidden="1">#REF!</definedName>
    <definedName name="_bdm.34E13C3076EF4DBE846624487317986C.edm" hidden="1">#REF!</definedName>
    <definedName name="_bdm.350DBD5DE39746B295C8677AEC01810B.edm" hidden="1">#REF!</definedName>
    <definedName name="_bdm.351C50BA144C496AAB90E8578AF74938.edm" hidden="1">#REF!</definedName>
    <definedName name="_bdm.3540590B26A94C0A8576FDB7DB8C4AF1.edm" hidden="1">#REF!</definedName>
    <definedName name="_bdm.35407A2B587E4D00AC28E15112A7D1EF.edm" hidden="1">#REF!</definedName>
    <definedName name="_bdm.354FEF6FEB56446A87C912815F92D365.edm" hidden="1">#REF!</definedName>
    <definedName name="_bdm.356008A63FF3495A984B4A9F58DB9AC3.edm" hidden="1">#REF!</definedName>
    <definedName name="_bdm.358F01BC678E4730A5037035BF499BAB.edm" hidden="1">#REF!</definedName>
    <definedName name="_bdm.35AECC5D2E9F4E508DDE563733B25B07.edm" hidden="1">#REF!</definedName>
    <definedName name="_bdm.35B7F02BF059416ABF74CE2648BCC59C.edm" hidden="1">#REF!</definedName>
    <definedName name="_bdm.35C91F7C52F942BDA49C8F2D7F90B4B7.edm" hidden="1">#REF!</definedName>
    <definedName name="_bdm.35E62A4D6D1742CDBE37807FC20D0FB9.edm" hidden="1">#REF!</definedName>
    <definedName name="_bdm.3612DF7CA3744874868ABC0E3A848552.edm" hidden="1">#REF!</definedName>
    <definedName name="_bdm.361666C641EF4D7A87DED85479E86CFF.edm" hidden="1">#REF!</definedName>
    <definedName name="_bdm.36567611414E4F8FAA2D0AFB6001D1ED.edm" hidden="1">#REF!</definedName>
    <definedName name="_bdm.367EF29020F54464A604B6D1C035A4CE.edm" hidden="1">#REF!</definedName>
    <definedName name="_bdm.36C0086C3BD4411FB5AE346B62201E00.edm" hidden="1">#REF!</definedName>
    <definedName name="_bdm.36CBBEFFDC2848E1A8129A5BD9AEA2E9.edm" hidden="1">#REF!</definedName>
    <definedName name="_bdm.36CBE75C6D9745BFB4392A73393E2875.edm" hidden="1">#REF!</definedName>
    <definedName name="_bdm.36EED78BCF6A4F329A6F03710E956449.edm" hidden="1">#REF!</definedName>
    <definedName name="_bdm.36FD8331D1164258B7D094F19AA81B7D.edm" hidden="1">#REF!</definedName>
    <definedName name="_bdm.370DE0D4930C46529FACBDAB3CB72FA1.edm" hidden="1">#REF!</definedName>
    <definedName name="_bdm.37185768DF3E4C10AB9A458860AA499E.edm" hidden="1">#REF!</definedName>
    <definedName name="_bdm.376319E5335E41348647B98BBBF61682.edm" hidden="1">#REF!</definedName>
    <definedName name="_bdm.376DE17F5CF640DBBDA20D8796F6E3DB.edm" hidden="1">#REF!</definedName>
    <definedName name="_bdm.3772A3C9E9DB4CD3AD658C23E60B63D6.edm" hidden="1">#REF!</definedName>
    <definedName name="_bdm.3799E9FB8BEF4A6893F43F27EC95C8AA.edm" hidden="1">#REF!</definedName>
    <definedName name="_bdm.37D0E1F287124054BF9878322B4BFE63.edm" hidden="1">#REF!</definedName>
    <definedName name="_bdm.37EA0E24F9FE498CA24AF82BD42364B4.edm" hidden="1">#REF!</definedName>
    <definedName name="_bdm.37F4C6C134A044238455E969E28AD670.edm" hidden="1">#REF!</definedName>
    <definedName name="_bdm.3803A7941AB5419A8F5B3F22659B0C31.edm" hidden="1">#REF!</definedName>
    <definedName name="_bdm.380420F5EFE0498488EF5E95BA68D1CA.edm" hidden="1">#REF!</definedName>
    <definedName name="_bdm.381529B6432E4155961E4389B33EEDBA.edm" hidden="1">#REF!</definedName>
    <definedName name="_bdm.381FD6B3BF33438385FE6CCE4608869C.edm" hidden="1">#REF!</definedName>
    <definedName name="_bdm.3846CE4F2A684B59AFF11B52AEB8DBE0.edm" hidden="1">#REF!</definedName>
    <definedName name="_bdm.3860CBEB9F924CCB8BEDA0800FA94604.edm" hidden="1">#REF!</definedName>
    <definedName name="_bdm.38B7258F5EFB4986A43819115B206DB2.edm" hidden="1">#REF!</definedName>
    <definedName name="_bdm.38CFAECFEC9D4E359731A72758823F9F.edm" hidden="1">#REF!</definedName>
    <definedName name="_bdm.38F9B1050E204BAA8E4CC25AB0668D64.edm" hidden="1">#REF!</definedName>
    <definedName name="_bdm.390076B2B1724DC282FEE00A112E92A1.edm" hidden="1">#REF!</definedName>
    <definedName name="_bdm.390FABAF9F0145408FC7BE881D0AE69E.edm" hidden="1">#REF!</definedName>
    <definedName name="_bdm.3910D74A8D0E44E3BC4BB798CFE2D556.edm" hidden="1">#REF!</definedName>
    <definedName name="_bdm.396A5295F8924D34B9D33A8F726B78FF.edm" hidden="1">#REF!</definedName>
    <definedName name="_bdm.397A990513A9465EB15960409E8BCB4B.edm" hidden="1">#REF!</definedName>
    <definedName name="_bdm.398E21BD26974E99B0C3E226AAC64DAC.edm" hidden="1">#REF!</definedName>
    <definedName name="_bdm.399A38FA5E494B158020B00731123182.edm" hidden="1">#REF!</definedName>
    <definedName name="_bdm.39BC9C346A6F4E11BB0CE8B8F8392C19.edm" hidden="1">#REF!</definedName>
    <definedName name="_bdm.39C09902C55E4DFAB2F33EBDB878026D.edm" hidden="1">#REF!</definedName>
    <definedName name="_bdm.39C46D7FA8694EF0AC24C6E14F02EE2D.edm" hidden="1">#REF!</definedName>
    <definedName name="_bdm.39C9E15CE9D24374A40E40FCDF6B0E3F.edm" hidden="1">#REF!</definedName>
    <definedName name="_bdm.39CC1DBD7E9B478EB40914A3ABA04CC0.edm" hidden="1">#REF!</definedName>
    <definedName name="_bdm.39DBCB3477184F08A33A0E519E6D7698.edm" hidden="1">#REF!</definedName>
    <definedName name="_bdm.39F50DBD503B4815BBC157E55D4D4A9B.edm" hidden="1">#REF!</definedName>
    <definedName name="_bdm.39F983E66B484DA6AFFBDEB05D867DB4.edm" hidden="1">#REF!</definedName>
    <definedName name="_bdm.3A1C9F35FB8B43DC87EB62F4EF5F7AA4.edm" hidden="1">#REF!</definedName>
    <definedName name="_bdm.3A49352F529343879475DBA805FB7424.edm" hidden="1">#REF!</definedName>
    <definedName name="_bdm.3AAEA1B972FD4854B6D588497CA07013.edm" hidden="1">#REF!</definedName>
    <definedName name="_bdm.3AEFD30500934BAC9B45642343BD7D5E.edm" hidden="1">#REF!</definedName>
    <definedName name="_bdm.3AF2E5D9117A443F8D013643FA2ED498.edm" hidden="1">#REF!</definedName>
    <definedName name="_bdm.3B183E9A87E947608498186834CF3B96.edm" hidden="1">#REF!</definedName>
    <definedName name="_bdm.3B8522F3ED7A4BCCB773D1FE69842F9E.edm" hidden="1">#REF!</definedName>
    <definedName name="_bdm.3b879b4b7bde42d9a96d37e3c2b1c272.edm" hidden="1">#REF!</definedName>
    <definedName name="_bdm.3B8E7A0EA01041C391BA21BC930D1529.edm" hidden="1">#REF!</definedName>
    <definedName name="_bdm.3B97C2AD00364D37BCD479E7216675C2.edm" hidden="1">#REF!</definedName>
    <definedName name="_bdm.3BAD14737C3A49268B139C84051E6F73.edm" hidden="1">#REF!</definedName>
    <definedName name="_bdm.3BB95F4C655048B89B8364D7B960F54B.edm" hidden="1">#REF!</definedName>
    <definedName name="_bdm.3BD8C7410460442D94800BA334361DD4.edm" hidden="1">#REF!</definedName>
    <definedName name="_bdm.3BDAC7568C594043A8F5D3BF2190527D.edm" hidden="1">#REF!</definedName>
    <definedName name="_bdm.3BF02697DA304138918568B20CFDB4B0.edm" hidden="1">#REF!</definedName>
    <definedName name="_bdm.3C0E1C95B7A243FA991988B5F87495BA.edm" hidden="1">#REF!</definedName>
    <definedName name="_bdm.3C31C06D23424B0F9BBDD31A60FAFE51.edm" hidden="1">#REF!</definedName>
    <definedName name="_bdm.3C73CDC1B8F64AD89C30D8DC4025C696.edm" hidden="1">#REF!</definedName>
    <definedName name="_bdm.3C79A173CCCA4761A6BA250D471EF165.edm" hidden="1">#REF!</definedName>
    <definedName name="_bdm.3CB3F1C0B5D14E7BB232EB7F5EE3DDB8.edm" hidden="1">#REF!</definedName>
    <definedName name="_bdm.3CB9B19578AD46C586525EB878BE26A1.edm" hidden="1">#REF!</definedName>
    <definedName name="_bdm.3CEA6569C8E343FA99AA03396582BDAA.edm" hidden="1">#REF!</definedName>
    <definedName name="_bdm.3CF97D71BED94AA087F318AFD3AFEC75.edm" hidden="1">#REF!</definedName>
    <definedName name="_bdm.3D28B5C0B3174E7695148CD2BBC5E746.edm" hidden="1">#REF!</definedName>
    <definedName name="_bdm.3D2CC9BFCECF4E67A7A2DBB135EECE58.edm" hidden="1">#REF!</definedName>
    <definedName name="_bdm.3D4AF6E5CA0A47B6B832D42CDBE1E82F.edm" hidden="1">#REF!</definedName>
    <definedName name="_bdm.3D5643494D244D7E91544868F5FBAA63.edm" hidden="1">#REF!</definedName>
    <definedName name="_bdm.3D67E5DD898C480593F246A4FB5AC379.edm" hidden="1">#REF!</definedName>
    <definedName name="_bdm.3D7C8201A83E4225903996606F578895.edm" hidden="1">#REF!</definedName>
    <definedName name="_bdm.3D8DD8A196234B238B135DBBF4C005CA.edm" hidden="1">#REF!</definedName>
    <definedName name="_bdm.3DB0649E95D147639D97877699D7F17E.edm" hidden="1">#REF!</definedName>
    <definedName name="_bdm.3DB21F9961BE465CAFD6B5AC04EC8F85.edm" hidden="1">#REF!</definedName>
    <definedName name="_bdm.3DB6810912574D82994D7A804B52C078.edm" hidden="1">#REF!</definedName>
    <definedName name="_bdm.3DBA5000F1F44B01A8013D8A2776F93B.edm" hidden="1">#REF!</definedName>
    <definedName name="_bdm.3DCDA2F122984E918C3632823ABDEE7E.edm" hidden="1">#REF!</definedName>
    <definedName name="_bdm.3DE618B5D8F349AA829DCBB8A53E3C8C.edm" hidden="1">#REF!</definedName>
    <definedName name="_bdm.3DEAFC056AA0461AA74C661E64FB0A7C.edm" hidden="1">#REF!</definedName>
    <definedName name="_bdm.3E0EDEE900FD402388900A027FE74EBE.edm" hidden="1">#REF!</definedName>
    <definedName name="_bdm.3E12F9E51CCB43ECA1CD889494B2C396.edm" hidden="1">#REF!</definedName>
    <definedName name="_bdm.3E1FAD2C99594B8BB40F6E5DF68A9C8D.edm" hidden="1">#REF!</definedName>
    <definedName name="_bdm.3E254AD5EF174F4BBF2A52E6DC592586.edm" hidden="1">#REF!</definedName>
    <definedName name="_bdm.3E4995F3DEB84497B30812B36492435D.edm" hidden="1">#REF!</definedName>
    <definedName name="_bdm.3E4C61A130F84B989D3AB1828A4F2E0C.edm" hidden="1">#REF!</definedName>
    <definedName name="_bdm.3E57427E33094E3C860DC6DE6540CD25.edm" hidden="1">#REF!</definedName>
    <definedName name="_bdm.3E8EC4CECED840DCB546D616AFBF28DB.edm" hidden="1">#REF!</definedName>
    <definedName name="_bdm.3E9B17A000304129BA3726C45AAEF399.edm" hidden="1">#REF!</definedName>
    <definedName name="_bdm.3E9C7A1FEC5947968F815112890F9211.edm" hidden="1">#REF!</definedName>
    <definedName name="_bdm.3EE642D27E7B4720ADB88F31A16CB458.edm" hidden="1">#REF!</definedName>
    <definedName name="_bdm.3EF2FD0B531E4810A30784FFAA51A7A9.edm" hidden="1">#REF!</definedName>
    <definedName name="_bdm.3F0DA634207D44F7AEC6BDEF9B6622FA.edm" hidden="1">#REF!</definedName>
    <definedName name="_bdm.3F0F2158DE8E413DB6CA19D1DA50F8F0.edm" hidden="1">#REF!</definedName>
    <definedName name="_bdm.3F406A1BAFBA406884390E04219232B2.edm" hidden="1">#REF!</definedName>
    <definedName name="_bdm.3F56EF158BDE4C258F4B476CCFA14267.edm" hidden="1">#REF!</definedName>
    <definedName name="_bdm.3F83C6430D254FD4897277DB8AACC135.edm" hidden="1">#REF!</definedName>
    <definedName name="_bdm.3FA0034DC994420E9AF906A97C0E681E.edm" hidden="1">#REF!</definedName>
    <definedName name="_bdm.3fa854c6bc6c45afaca2c0a275738a4f.edm" hidden="1">#REF!</definedName>
    <definedName name="_bdm.3fb31d48a8ea4a4bb3424e2bec19b0e7.edm" hidden="1">#REF!</definedName>
    <definedName name="_bdm.3FB51DAED66B43BDB77B9391A83F69BA.edm" hidden="1">#REF!</definedName>
    <definedName name="_bdm.3FBD9ACD98D046BC9A98E3B425935934.edm" hidden="1">#REF!</definedName>
    <definedName name="_bdm.3FDB586CD5824700BA8E77DCCF1616DB.edm" hidden="1">#REF!</definedName>
    <definedName name="_bdm.3FE9110C8A1D473686EAAE44E59A82C6.edm" hidden="1">#REF!</definedName>
    <definedName name="_bdm.3FEDB6120D194E899FCD2CAD1284E12F.edm" hidden="1">#REF!</definedName>
    <definedName name="_bdm.3FF64950CD6C47A7A397499F026F3C39.edm" hidden="1">#REF!</definedName>
    <definedName name="_bdm.3FFEE8484F5F4FD78F751BB5AFF76849.edm" hidden="1">#REF!</definedName>
    <definedName name="_bdm.40007D5D40F74A8AAAA78F502D9A0882.edm" hidden="1">#REF!</definedName>
    <definedName name="_bdm.40090F7A0D1848C4AE7D4B623387D3B0.edm" hidden="1">#REF!</definedName>
    <definedName name="_bdm.40112559D5E4466E884D3B1F8FCDDD12.edm" hidden="1">#REF!</definedName>
    <definedName name="_bdm.40127D6026DB4FBBACD469151CBA6620.edm" hidden="1">#REF!</definedName>
    <definedName name="_bdm.40268F9D0C414050B956A1D8EAEEFD35.edm" hidden="1">#REF!</definedName>
    <definedName name="_bdm.402B7F857DBA4737B5374CF4A1AC9751.edm" hidden="1">#REF!</definedName>
    <definedName name="_bdm.4034BF2409964CC7BA4EAFCF11044F60.edm" hidden="1">#REF!</definedName>
    <definedName name="_bdm.405AFCC67CCF49BF97536EC8B68EFBC7.edm" hidden="1">#REF!</definedName>
    <definedName name="_bdm.406A90C70A43406890C6E40026BB8EA7.edm" hidden="1">#REF!</definedName>
    <definedName name="_bdm.408188EF72DD49E384BAF06DE88FD162.edm" hidden="1">#REF!</definedName>
    <definedName name="_bdm.40A391CBA1DF473DA629EA7DF58FFA62.edm" hidden="1">#REF!</definedName>
    <definedName name="_bdm.40BA8CFF98B84DB1BE0E23DBB5005A4E.edm" hidden="1">#REF!</definedName>
    <definedName name="_bdm.40D94078B6284C63AA75C4E42D24D0FB.edm" hidden="1">#REF!</definedName>
    <definedName name="_bdm.40EBF2FE6C974EB8935CFA36A4C326D4.edm" hidden="1">#REF!</definedName>
    <definedName name="_bdm.40F8836405664838BFF062ACDB223116.edm" hidden="1">#REF!</definedName>
    <definedName name="_bdm.40FC0FCB11BB4C39A9BE96F10A0BD07C.edm" hidden="1">#REF!</definedName>
    <definedName name="_bdm.4112CA78FF8E4CEABA528A572C58E23B.edm" hidden="1">#REF!</definedName>
    <definedName name="_bdm.411EE77F3685454E8822D29C00A41408.edm" hidden="1">#REF!</definedName>
    <definedName name="_bdm.4167FB52138B446BA87CFBFFA02F9EF9.edm" hidden="1">#REF!</definedName>
    <definedName name="_bdm.4169800FBDC84AA4848CA5FF0B05368E.edm" hidden="1">#REF!</definedName>
    <definedName name="_bdm.417FF8FC3C0D41B198142AB1F592CA8C.edm" hidden="1">#REF!</definedName>
    <definedName name="_bdm.4181A0E6363949D2AD361C8C0021FE71.edm" hidden="1">#REF!</definedName>
    <definedName name="_bdm.41cb7dd0a67e44a6b6252aa1712ae40d.edm" hidden="1">#REF!</definedName>
    <definedName name="_bdm.41D264C8898C44A2A7E57F34C987ECDE.edm" hidden="1">#REF!</definedName>
    <definedName name="_bdm.41D4F6EA09CF46FFBF7EA15F0177198E.edm" hidden="1">#REF!</definedName>
    <definedName name="_bdm.41D8A2FDBE5049FE9D1C9D49AF03595F.edm" hidden="1">#REF!</definedName>
    <definedName name="_bdm.41D9A5FA07314A20828BD69D1E0D315D.edm" hidden="1">#REF!</definedName>
    <definedName name="_bdm.41DB7F2C90DB4388B8FD4C7B3CC85579.edm" hidden="1">#REF!</definedName>
    <definedName name="_bdm.41DC81018F2F407CA5527E0CB57460F2.edm" hidden="1">#REF!</definedName>
    <definedName name="_bdm.41E65365630F492CB20D46D6918D1F18.edm" hidden="1">#REF!</definedName>
    <definedName name="_bdm.41EAE04BDAB447F292AAC0977EC8D026.edm" hidden="1">#REF!</definedName>
    <definedName name="_bdm.41F33DEBB3734931A66992C1AAB6A031.edm" hidden="1">#REF!</definedName>
    <definedName name="_bdm.42062D4377AA4289980DF6DD82B03C9D.edm" hidden="1">#REF!</definedName>
    <definedName name="_bdm.42076A77A6D742958F98CD63B1A53089.edm" hidden="1">#REF!</definedName>
    <definedName name="_bdm.42119588DE344068AC601FDF06C5BA27.edm" hidden="1">#REF!</definedName>
    <definedName name="_bdm.421BA818E9094C49B7FFE188E59680DB.edm" hidden="1">#REF!</definedName>
    <definedName name="_bdm.423EBB578B9B49829D69F4A7B5F276E5.edm" hidden="1">#REF!</definedName>
    <definedName name="_bdm.4240FF287C754DFE8C4E837B44E17DCA.edm" hidden="1">#REF!</definedName>
    <definedName name="_bdm.4259E532FEE840E1B1ABC126127E02DB.edm" hidden="1">#REF!</definedName>
    <definedName name="_bdm.42623E4AE1BF4C6089A8D15AFAE40DB0.edm" hidden="1">#REF!</definedName>
    <definedName name="_bdm.42796A2C5BC143D8BD1787A88E3A655D.edm" hidden="1">#REF!</definedName>
    <definedName name="_bdm.42812B22AD0A41A2923066B8C187E9EE.edm" hidden="1">#REF!</definedName>
    <definedName name="_bdm.42C40459A4C34E0AA6250D465EAC2F88.edm" hidden="1">#REF!</definedName>
    <definedName name="_bdm.42CB6D29814A4A129080DFEA66AA1CF1.edm" hidden="1">#REF!</definedName>
    <definedName name="_bdm.4311fff944534cb2ae567b5bd59a9d1b.edm" hidden="1">#REF!</definedName>
    <definedName name="_bdm.4315A5A1D7F7498D9B11FDF127A5AF04.edm" hidden="1">#REF!</definedName>
    <definedName name="_bdm.431872109BAF42B3A0714FE8C585E876.edm" hidden="1">#REF!</definedName>
    <definedName name="_bdm.4345BC61883A467DAD689B143D4E7C97.edm" hidden="1">#REF!</definedName>
    <definedName name="_bdm.43640A48DB644F78815B7D14CD1249B8.edm" hidden="1">#REF!</definedName>
    <definedName name="_bdm.436A5B2A89364957861D771BE99A9506.edm" hidden="1">#REF!</definedName>
    <definedName name="_bdm.43753D313C434DBDAA18E677F5DED2C1.edm" hidden="1">#REF!</definedName>
    <definedName name="_bdm.4382EFBFD1DB4C8FB857EB5713CF26A0.edm" hidden="1">#REF!</definedName>
    <definedName name="_bdm.43AB2ABDBA534462978A923EF8D92578.edm" hidden="1">#REF!</definedName>
    <definedName name="_bdm.43BEFD54E5614A47BA6CC71AF25685D4.edm" hidden="1">#REF!</definedName>
    <definedName name="_bdm.4403443089104777A1B4ABBD4F0ACFAB.edm" hidden="1">#REF!</definedName>
    <definedName name="_bdm.44649A589D394F5E98DC98CEF7ECCE38.edm" hidden="1">#REF!</definedName>
    <definedName name="_bdm.4465490517B148149F171FB65BFE517F.edm" hidden="1">#REF!</definedName>
    <definedName name="_bdm.4475071FF37F4A048AAEEC13BD8E4700.edm" hidden="1">#REF!</definedName>
    <definedName name="_bdm.448E8184A2F34F65AF3B9E52DB3A216F.edm" hidden="1">#REF!</definedName>
    <definedName name="_bdm.449E70B7B28C49D39D798E9B25B13B75.edm" hidden="1">#REF!</definedName>
    <definedName name="_bdm.44B860AABB0841F99DC42A7A4CECFB43.edm" hidden="1">#REF!</definedName>
    <definedName name="_bdm.44C1E8DC4273481FBD9ECED26BDDB849.edm" hidden="1">#REF!</definedName>
    <definedName name="_bdm.44CEB15CC0D04D63AE9B575CD8B5E892.edm" hidden="1">#REF!</definedName>
    <definedName name="_bdm.44DA4D25D50C4DF2A22F7E9F1E64C82A.edm" hidden="1">#REF!</definedName>
    <definedName name="_bdm.45096BB25DB244BBB3D1C693DF142CC0.edm" hidden="1">#REF!</definedName>
    <definedName name="_bdm.4525BDD717B545F7B28B2C7BA7720B2A.edm" hidden="1">#REF!</definedName>
    <definedName name="_bdm.45307232216C4C9C89BA5DB72942EC8C.edm" hidden="1">#REF!</definedName>
    <definedName name="_bdm.4531A0BF890740D3ABDFD9F254DBE697.edm" hidden="1">#REF!</definedName>
    <definedName name="_bdm.4532287E2BF345DE96143190B56A981D.edm" hidden="1">#REF!</definedName>
    <definedName name="_bdm.454360124F9E4FE58F0ECAD644156A46.edm" hidden="1">#REF!</definedName>
    <definedName name="_bdm.458615284BD7448089C3923F9CFECD84.edm" hidden="1">#REF!</definedName>
    <definedName name="_bdm.45956d33f8b44ca1bb3cbb9ccc99d14d.edm" hidden="1">#REF!</definedName>
    <definedName name="_bdm.4597AFBF778849A6B4432D481FCDB6D6.edm" hidden="1">#REF!</definedName>
    <definedName name="_bdm.45A286BE3A9B4689ADB8BDCC624B02C4.edm" hidden="1">#REF!</definedName>
    <definedName name="_bdm.45A4A537F5CC407A8B27A4D8D1DB5B9D.edm" hidden="1">#REF!</definedName>
    <definedName name="_bdm.45AA80FBA45F4525AEA617169746A5AD.edm" hidden="1">#REF!</definedName>
    <definedName name="_bdm.45AEAF6B19414AD4BEF6F29E647A87CA.edm" hidden="1">#REF!</definedName>
    <definedName name="_bdm.45C1B34078194882A5A60EAAC24A0223.edm" hidden="1">#REF!</definedName>
    <definedName name="_bdm.4603CDE236824AAC8FC9AD5FF4C418D2.edm" hidden="1">#REF!</definedName>
    <definedName name="_bdm.46587422ced6423e9508c5012c51eb21.edm" hidden="1">#REF!</definedName>
    <definedName name="_bdm.465EDF20E70B47BFA3D9BB12DB60AE0D.edm" hidden="1">#REF!</definedName>
    <definedName name="_bdm.468311DFB907465DBC0AC978972078E7.edm" hidden="1">#REF!</definedName>
    <definedName name="_bdm.469A7F3F71F04EC497598BFA373B0209.edm" hidden="1">#REF!</definedName>
    <definedName name="_bdm.46AA3F6DE83349389FBD4CE0CAEFF29B.edm" hidden="1">#REF!</definedName>
    <definedName name="_bdm.46BC919F4EC44D91B7266304BFFC61A4.edm" hidden="1">#REF!</definedName>
    <definedName name="_bdm.46CA101F12174A36A8CCE14751A20B7D.edm" hidden="1">#REF!</definedName>
    <definedName name="_bdm.46D24ADBCDCC4A1480354FBC85BE6063.edm" hidden="1">#REF!</definedName>
    <definedName name="_bdm.46F44FA7AFD447399E6E3D50133B0FA0.edm" hidden="1">#REF!</definedName>
    <definedName name="_bdm.470206EF5F7844478D4BCDDE32346CC0.edm" hidden="1">#REF!</definedName>
    <definedName name="_bdm.4711B81454F245048E22567798CBD68B.edm" hidden="1">#REF!</definedName>
    <definedName name="_bdm.472C3E3C3DE94C299275D4EC088C5875.edm" hidden="1">#REF!</definedName>
    <definedName name="_bdm.4732765C089843919F64DB4AD6D27239.edm" hidden="1">#REF!</definedName>
    <definedName name="_bdm.4735976A139745F79B17E462A6D17679.edm" hidden="1">#REF!</definedName>
    <definedName name="_bdm.4745397FA48C4A34B881ED85BB504E5A.edm" hidden="1">#REF!</definedName>
    <definedName name="_bdm.4745FD3F262747C2BD5A42CC2A8544A6.edm" hidden="1">#REF!</definedName>
    <definedName name="_bdm.47532CA1B0964B6BA65DD3B6D8AF607D.edm" hidden="1">#REF!</definedName>
    <definedName name="_bdm.475844AEC35A11D6B6A80010A4860669.edm" hidden="1">#REF!</definedName>
    <definedName name="_bdm.4776A025999442428D08F514B0106063.edm" hidden="1">#REF!</definedName>
    <definedName name="_bdm.4790B7B225ED4DEEB0119BE2C65304D8.edm" hidden="1">#REF!</definedName>
    <definedName name="_bdm.4796143EA5F94B9DAC5F4DFDC51DB70A.edm" hidden="1">#REF!</definedName>
    <definedName name="_bdm.479675BA8C4D495DBE75011ED53CF4E3.edm" hidden="1">#REF!</definedName>
    <definedName name="_bdm.47A7B870E4C649B5ACD2C11BB8045AD8.edm" hidden="1">#REF!</definedName>
    <definedName name="_bdm.47B480FDB65E4D2A92B8DDF3B15CC290.edm" hidden="1">#REF!</definedName>
    <definedName name="_bdm.47B5A5922C77462797384CAFF47631EC.edm" hidden="1">#REF!</definedName>
    <definedName name="_bdm.47CEDC8A53E74E568210DBBAB6265D2E.edm" hidden="1">#REF!</definedName>
    <definedName name="_bdm.47CFBD6EFAB8460790AAD0DB0D03BC4E.edm">#REF!</definedName>
    <definedName name="_bdm.483CE52867F34C35A4D1B9CC11172C62.edm" hidden="1">#REF!</definedName>
    <definedName name="_bdm.4859319D4AC945D884100E3027944EEF.edm" hidden="1">#REF!</definedName>
    <definedName name="_bdm.48682481CC204A2F8C4C77978F03C19B.edm" hidden="1">#REF!</definedName>
    <definedName name="_bdm.4889332DBB97403AAFFD194968A2E0DF.edm" hidden="1">#REF!</definedName>
    <definedName name="_bdm.488DBA8CF2BB42D2B34411D4D056C112.edm" hidden="1">#REF!</definedName>
    <definedName name="_bdm.488E237133064EFDBAAAB5617C1FB2F7.edm" hidden="1">#REF!</definedName>
    <definedName name="_bdm.48B72D2E794D41CEADD80C30956F1E99.edm" hidden="1">#REF!</definedName>
    <definedName name="_bdm.48B80208EB5449A6885BD8B5FC42BF73.edm" hidden="1">#REF!</definedName>
    <definedName name="_bdm.48B8C9507E4F46979BF2DB1FA15C7605.edm" hidden="1">#REF!</definedName>
    <definedName name="_bdm.48BAD1CB1A254419A166CF08AF09B145.edm" hidden="1">#REF!</definedName>
    <definedName name="_bdm.48EB9556216D4E1E8D44CD6A50E47B74.edm" hidden="1">#REF!</definedName>
    <definedName name="_bdm.490301242B7149EEBCA315C7E022E293.edm" hidden="1">#REF!</definedName>
    <definedName name="_bdm.490FEEEDD9DD4921B3B13CBCA739BA55.edm" hidden="1">#REF!</definedName>
    <definedName name="_bdm.49141DB005014B9A842029B989F5C304.edm" hidden="1">#REF!</definedName>
    <definedName name="_bdm.4916C99812684171BD1277B70572E4DE.edm" hidden="1">#REF!</definedName>
    <definedName name="_bdm.492D8A5184EB4813849156403900D6EA.edm" hidden="1">#REF!</definedName>
    <definedName name="_bdm.4932211FBF85435C95A64195D96775FD.edm" hidden="1">#REF!</definedName>
    <definedName name="_bdm.49354E02FA0D4244A4242718045BCC20.edm" hidden="1">#REF!</definedName>
    <definedName name="_bdm.494429C835544C20841E2E54BE079CD4.edm" hidden="1">#REF!</definedName>
    <definedName name="_bdm.496EC2F381D5411992B05B40C46838E1.edm" hidden="1">#REF!</definedName>
    <definedName name="_bdm.4978DEBA7ADE448EB563D89389745330.edm" hidden="1">#REF!</definedName>
    <definedName name="_bdm.498F7B4A41BD499CBC6D2DFDB4111069.edm" hidden="1">#REF!</definedName>
    <definedName name="_bdm.49BF9DB9E6E7487F9C8F73D438B341D2.edm" hidden="1">#REF!</definedName>
    <definedName name="_bdm.49EDFCDDE97F4D63B73AF55F8BB49481.edm" hidden="1">#REF!</definedName>
    <definedName name="_bdm.49FD71BA511D4201B039272247A3309A.edm" hidden="1">#REF!</definedName>
    <definedName name="_bdm.4A0064D7B25944C788E4463C4E3CD503.edm" hidden="1">#REF!</definedName>
    <definedName name="_bdm.4A57C1472FE746A98F6C0FE7C0DC0CB1.edm" hidden="1">#REF!</definedName>
    <definedName name="_bdm.4A606C0EC578442084D602B1DD3B0DF8.edm" hidden="1">#REF!</definedName>
    <definedName name="_bdm.4A72692E881F47FC8DF63BE843DCCE99.edm" hidden="1">#REF!</definedName>
    <definedName name="_bdm.4A783F7B38A041C398FB4289780089BB.edm" hidden="1">#REF!</definedName>
    <definedName name="_bdm.4A8087F5E768429C9C2D6188D3DE2F92.edm" hidden="1">#REF!</definedName>
    <definedName name="_bdm.4A8DB79577CB4F4A99D273C27556A1A1.edm" hidden="1">#REF!</definedName>
    <definedName name="_bdm.4AC4F2E3A2C0464D89D2D23F53F01D9C.edm" hidden="1">#REF!</definedName>
    <definedName name="_bdm.4AD32749369246E6B46C6E2D50DD500B.edm" hidden="1">#REF!</definedName>
    <definedName name="_bdm.4ADB554C327842AB83F1C7F2E974DACF.edm" hidden="1">#REF!</definedName>
    <definedName name="_bdm.4ADFE6E8E29D4F799D5F784A962DE0B4.edm" hidden="1">#REF!</definedName>
    <definedName name="_bdm.4AEDF96760BC4A0EA894762F7DB7CD4E.edm" hidden="1">#REF!</definedName>
    <definedName name="_bdm.4AFE440E144E441AA5E3F35C3D6B5957.edm" hidden="1">#REF!</definedName>
    <definedName name="_bdm.4B00E8BB533D4516AE51D9D3ABF57AAD.edm" hidden="1">#REF!</definedName>
    <definedName name="_bdm.4B076FF6777C48058DB9E99021E44192.edm" hidden="1">#REF!</definedName>
    <definedName name="_bdm.4B204232E083419EB975CF43CD96744D.edm" hidden="1">#REF!</definedName>
    <definedName name="_bdm.4B3B967F00974DE1BD77F821D6350B5E.edm" hidden="1">#REF!</definedName>
    <definedName name="_bdm.4B42AB0B6BCC4F958F9E879B2A757EFA.edm" hidden="1">#REF!</definedName>
    <definedName name="_bdm.4B533623101E4741AB0D037BFE985F4B.edm" hidden="1">#REF!</definedName>
    <definedName name="_bdm.4B612965AA2C4F409D48BD9E97026198.edm" hidden="1">#REF!</definedName>
    <definedName name="_bdm.4B6B2ADC3C344C2883A5BF9646E357EA.edm" hidden="1">#REF!</definedName>
    <definedName name="_bdm.4B6C46E59B454A699514A08F9C129618.edm" hidden="1">#REF!</definedName>
    <definedName name="_bdm.4BC2715A04894F539C9A840AD7C6E1F3.edm" hidden="1">#REF!</definedName>
    <definedName name="_bdm.4C13F1BEC3534CB1970CAE653D74DCCA.edm" hidden="1">#REF!</definedName>
    <definedName name="_bdm.4C1A311D94D54388BC346092426EBC85.edm" hidden="1">#REF!</definedName>
    <definedName name="_bdm.4C2081DDA1A44BB899E804A8F87F6BE6.edm" hidden="1">#REF!</definedName>
    <definedName name="_bdm.4C4CA548823941D0979C9AD4CADB1483.edm" hidden="1">#REF!</definedName>
    <definedName name="_bdm.4C5F1ECE830D4A2DA4A4E040F48D5CEF.edm" hidden="1">#REF!</definedName>
    <definedName name="_bdm.4C8543E50909469B854A222A74EC0920.edm" hidden="1">#REF!</definedName>
    <definedName name="_bdm.4C8895223A2B4FE1AFD882B9A5D94BB4.edm" hidden="1">#REF!</definedName>
    <definedName name="_bdm.4CD1A85FEF874F09A7745E8137FCF12C.edm" hidden="1">#REF!</definedName>
    <definedName name="_bdm.4CDA3DE0CF3B4F0A9D29A0950667235B.edm" hidden="1">#REF!</definedName>
    <definedName name="_bdm.4CFB2746B53D488A91399EB4B0CB849C.edm" hidden="1">#REF!</definedName>
    <definedName name="_bdm.4D044D9FDA2A423DBED1991526B1D356.edm" hidden="1">#REF!</definedName>
    <definedName name="_bdm.4D1DF6688C6B4514B4493796134C1017.edm" hidden="1">#REF!</definedName>
    <definedName name="_bdm.4D42DB35F9C44C349A6CF863A3567EEA.edm" hidden="1">#REF!</definedName>
    <definedName name="_bdm.4D43B81A51C94A30860081A6715B5287.edm" hidden="1">#REF!</definedName>
    <definedName name="_bdm.4D647EB3DEC74F4784C742F079ED2D1E.edm" hidden="1">#REF!</definedName>
    <definedName name="_bdm.4D77F958FD5C4724AEC7A4633ABA40D0.edm" hidden="1">#REF!</definedName>
    <definedName name="_bdm.4D8A60806CD0446E82655AD6EB899F07.edm" hidden="1">#REF!</definedName>
    <definedName name="_bdm.4DAD40C9F3384EABB0B52FF95968141C.edm" hidden="1">#REF!</definedName>
    <definedName name="_bdm.4DB1379A84A94BB0A1B5112B30BBB09B.edm" hidden="1">#REF!</definedName>
    <definedName name="_bdm.4DC3AE1E0F744F5D9EF18EA21D885678.edm" hidden="1">#REF!</definedName>
    <definedName name="_bdm.4DD714AD356144A3A44876024E769B9E.edm" hidden="1">#REF!</definedName>
    <definedName name="_bdm.4E02F61FBC0D492A8E774E5D2DDA1155.edm" hidden="1">#REF!</definedName>
    <definedName name="_bdm.4E1CDE3CBC8F4E4C91845310F30D6E74.edm" hidden="1">#REF!</definedName>
    <definedName name="_bdm.4E2D78F033E2441D989566786572A130.edm" hidden="1">#REF!</definedName>
    <definedName name="_bdm.4E316E87D53041F2AF3532629B1596B9.edm" hidden="1">#REF!</definedName>
    <definedName name="_bdm.4E37CB62D75D4FD1B85C191F26BDFD3A.edm" hidden="1">#REF!</definedName>
    <definedName name="_bdm.4E725E4D9A1C435296C966F923F58687.edm" hidden="1">#REF!</definedName>
    <definedName name="_bdm.4E77908CBC1A4F388B871FC250BFCE36.edm" hidden="1">#REF!</definedName>
    <definedName name="_bdm.4E970E0A47854B82908B72D8DDD527F9.edm" hidden="1">#REF!</definedName>
    <definedName name="_bdm.4EE3828522224C68814290C88B70563A.edm" hidden="1">#REF!</definedName>
    <definedName name="_bdm.4EEA24348F8D4282ADA687B700FD5A34.edm">#REF!</definedName>
    <definedName name="_bdm.4EEC9DC396F346D381ABA3FF33125413.edm" hidden="1">#REF!</definedName>
    <definedName name="_bdm.4EEE4D86254B4BDBAD1682436428D4C8.edm" hidden="1">#REF!</definedName>
    <definedName name="_bdm.4F4DA9435D634A5AADB9E415BA54E446.edm" hidden="1">#REF!</definedName>
    <definedName name="_bdm.4F833764966A4C349F79524486F08B93.edm" hidden="1">#REF!</definedName>
    <definedName name="_bdm.4FBC9B6DB5CC4C1DA264DD9BC8D9BECC.edm" hidden="1">#REF!</definedName>
    <definedName name="_bdm.4FC8C391D8854E0E98C969AAE2A3D36E.edm" hidden="1">#REF!</definedName>
    <definedName name="_bdm.4FD0F6F729C4487DB9F1E08414F19457.edm" hidden="1">#REF!</definedName>
    <definedName name="_bdm.4FF61B99AD7B47ACA93E8EC86F8592D5.edm" hidden="1">#REF!</definedName>
    <definedName name="_bdm.5014FA65B2824A279B1E0373193E433C.edm" hidden="1">#REF!</definedName>
    <definedName name="_bdm.50189a56ad9647f388607a37458b4f4c.edm" hidden="1">#REF!</definedName>
    <definedName name="_bdm.50363F92D3A24194AE175164F602BAEE.edm" hidden="1">#REF!</definedName>
    <definedName name="_bdm.5037111A92EC488DB37542E0B281ED10.edm" hidden="1">#REF!</definedName>
    <definedName name="_bdm.504B1A11B15A496896E5BAFB40DE7E0E.edm" hidden="1">#REF!</definedName>
    <definedName name="_bdm.505C88C83DF74AC68D90A22321680621.edm" hidden="1">#REF!</definedName>
    <definedName name="_bdm.505D7D4824E640F7ADB9A531CC016AAD.edm" hidden="1">#REF!</definedName>
    <definedName name="_bdm.505ED233AC6B4D72A1BC5B45284CAFFC.edm" hidden="1">#REF!</definedName>
    <definedName name="_bdm.5062F485B81648EDB7AAC21100EB359E.edm" hidden="1">#REF!</definedName>
    <definedName name="_bdm.50812AE82AB74A268901B4115199C717.edm" hidden="1">#REF!</definedName>
    <definedName name="_bdm.508D77A282824BCB9D13A8629CA4E968.edm" hidden="1">#REF!</definedName>
    <definedName name="_bdm.50B9C55EE23B46768A54107065AED371.edm" hidden="1">#REF!</definedName>
    <definedName name="_bdm.50DB39E8564747F7BEA7D6CA5D2F62CD.edm" hidden="1">#REF!</definedName>
    <definedName name="_bdm.50DB5D75E809426F9F3EDB62CBA7092C.edm" hidden="1">#REF!</definedName>
    <definedName name="_bdm.50ED1A40F9EE49E8B1D577557493701F.edm" hidden="1">#REF!</definedName>
    <definedName name="_bdm.50ED6F7816794F3894E59B89ED27C735.edm" hidden="1">#REF!</definedName>
    <definedName name="_bdm.51256C70F56444CD9EBCA54BDF59CE77.edm" hidden="1">#REF!</definedName>
    <definedName name="_bdm.5138067CADD44159A2070A8D83ADC71C.edm" hidden="1">#REF!</definedName>
    <definedName name="_bdm.513B86FAEF234EBB9F06FBC32C900D9C.edm" hidden="1">#REF!</definedName>
    <definedName name="_bdm.5145E2374A1143C49FA71355CDB89252.edm" hidden="1">#REF!</definedName>
    <definedName name="_bdm.514E4BF9373940C0ABF3DDBC268D2AB1.edm" hidden="1">#REF!</definedName>
    <definedName name="_bdm.515B329D21B94004BC9D2839AEA09C9F.edm" hidden="1">#REF!</definedName>
    <definedName name="_bdm.519DD357BA314D7E8E7D7C6FC1C6B800.edm" hidden="1">#REF!</definedName>
    <definedName name="_bdm.51B96939080B482EAE8E3DB9C3AFE869.edm" hidden="1">#REF!</definedName>
    <definedName name="_bdm.51BA7DB25EBE448ABBFEDB9BB5640A41.edm" hidden="1">#REF!</definedName>
    <definedName name="_bdm.51C52F7A0F614FCA90C45EAD649B3DFA.edm" hidden="1">#REF!</definedName>
    <definedName name="_bdm.51DAB588DB9942EA9FD227A74BED57D1.edm" hidden="1">#REF!</definedName>
    <definedName name="_bdm.51DF56CAD76C4F0C8C99DB347C0EE592.edm" hidden="1">#REF!</definedName>
    <definedName name="_bdm.51E3CF1B3A034D2B8FDE4F77B83FB0A6.edm" hidden="1">#REF!</definedName>
    <definedName name="_bdm.51ED47706F7F41F0979B7DC45C3F4DF3.edm" hidden="1">#REF!</definedName>
    <definedName name="_bdm.521B211564F646BB829385E9FD69CDB7.edm" hidden="1">#REF!</definedName>
    <definedName name="_bdm.52269580E6B84785A4CDA16DA08414CF.edm" hidden="1">#REF!</definedName>
    <definedName name="_bdm.523162734D3940DBAC7C5977A2CCC8ED.edm" hidden="1">#REF!</definedName>
    <definedName name="_bdm.52549C2403B64815A7D65CDE27694FEF.edm" hidden="1">#REF!</definedName>
    <definedName name="_bdm.525B180BDD28450DB933B8D8D0545D48.edm" hidden="1">#REF!</definedName>
    <definedName name="_bdm.52CA7E8FDB964C6282320FCF0E9339D3.edm" hidden="1">#REF!</definedName>
    <definedName name="_bdm.52D07BF78B6A4374AEFFF1768349FFED.edm" hidden="1">#REF!</definedName>
    <definedName name="_bdm.52F50CB366DC4CE98CA9A0B5298B5676.edm" hidden="1">#REF!</definedName>
    <definedName name="_bdm.52FFF9B6B6934634A1F49C070F7CEACB.edm" hidden="1">#REF!</definedName>
    <definedName name="_bdm.5310377F47F545E99A983956070BD75F.edm" hidden="1">#REF!</definedName>
    <definedName name="_bdm.531299A9D81F4C2C93934AA4114AC560.edm" hidden="1">#REF!</definedName>
    <definedName name="_bdm.53472CAC8AEB44209D9A2CAA9F7BEB88.edm" hidden="1">#REF!</definedName>
    <definedName name="_bdm.534DA17E266744D78FA3BEAD10F2C738.edm" hidden="1">#REF!</definedName>
    <definedName name="_bdm.535FFFAE74274E1C8B1F485F05A6A303.edm" hidden="1">#REF!</definedName>
    <definedName name="_bdm.53858AC19DB64104B5273AC102946B37.edm" hidden="1">#REF!</definedName>
    <definedName name="_bdm.5396CB5824984BD1A40D7DB71618CC4A.edm" hidden="1">#REF!</definedName>
    <definedName name="_bdm.53B4EE9939B04CD7BD9153DC7F1EEEC1.edm" hidden="1">#REF!</definedName>
    <definedName name="_bdm.53B6A08FAD7F43C98CA8C303C3F6D3D3.edm" hidden="1">#REF!</definedName>
    <definedName name="_bdm.53B84E3D34E84ED79FAC4D2978EA7DAC.edm" hidden="1">#REF!</definedName>
    <definedName name="_bdm.53B8588D8BD14BE6A08B7F843367F2E7.edm" hidden="1">#REF!</definedName>
    <definedName name="_bdm.53BFB953F8744127ADF780DB9B98B8C5.edm" hidden="1">#REF!</definedName>
    <definedName name="_bdm.53FC193888C9494EB20B738D6DDA05C2.edm" hidden="1">#REF!</definedName>
    <definedName name="_bdm.5407FED322AD4343AE2C06DB09C66943.edm" hidden="1">#REF!</definedName>
    <definedName name="_bdm.547D9667B7E84455B755D2FCD87B5A92.edm" hidden="1">#REF!</definedName>
    <definedName name="_bdm.54944DC12BDB4B34B3D5B915ED0E5FF5.edm" hidden="1">#REF!</definedName>
    <definedName name="_bdm.54A4E0A107434B52AF85F99209C43820.edm" hidden="1">#REF!</definedName>
    <definedName name="_bdm.54F1E604DB79427CB5B22E3E2547D02D.edm" hidden="1">#REF!</definedName>
    <definedName name="_bdm.5503C42D42714C469D9CA04B16DEB44B.edm" hidden="1">#REF!</definedName>
    <definedName name="_bdm.55535C651C84456796B61515CFAD5C9D.edm" hidden="1">#REF!</definedName>
    <definedName name="_bdm.5554B1BA80034FB38ED63014FCA2F283.edm" hidden="1">#REF!</definedName>
    <definedName name="_bdm.5558DE87FE724F46A833942B5EA69FD1.edm" hidden="1">#REF!</definedName>
    <definedName name="_bdm.55728FB90CFA4BA4B42E718850D41ACF.edm" hidden="1">#REF!</definedName>
    <definedName name="_bdm.55C6E2682DC14330B930B55C20E999F5.edm" hidden="1">#REF!</definedName>
    <definedName name="_bdm.55C86896CB54497B9E180413C359A08D.edm" hidden="1">#REF!</definedName>
    <definedName name="_bdm.55F92649105C4A8EBC3427D4EC0F5F03.edm" hidden="1">#REF!</definedName>
    <definedName name="_bdm.560F9EBDA3DB4C3A8E9A25820572E3AE.edm" hidden="1">#REF!</definedName>
    <definedName name="_bdm.5637fbf81a594c34993e953478b1f3a2.edm" hidden="1">#REF!</definedName>
    <definedName name="_bdm.5645A9D36D8546D5B4448AD4C3B4E2DA.edm" hidden="1">#REF!</definedName>
    <definedName name="_bdm.564A632A7C6D42068CBC790B3FC0F03D.edm" hidden="1">#REF!</definedName>
    <definedName name="_bdm.565A9E7B49DB4C5780DCBA06446B44E1.edm" hidden="1">#REF!</definedName>
    <definedName name="_bdm.566432939F5C4C8D92900B9B8EA82F70.edm" hidden="1">#REF!</definedName>
    <definedName name="_bdm.566650B74F284A04980CAF017A8DA27E.edm" hidden="1">#REF!</definedName>
    <definedName name="_bdm.566FEF7E16AE46BB9E610796472BB427.edm" hidden="1">#REF!</definedName>
    <definedName name="_bdm.567C37BD05694773B7F261695F327912.edm" hidden="1">#REF!</definedName>
    <definedName name="_bdm.56B8715CA26A4BE291808BDBDEB3F829.edm" hidden="1">#REF!</definedName>
    <definedName name="_bdm.56B9D25CFD854D67876863F44B4EDAB3.edm" hidden="1">#REF!</definedName>
    <definedName name="_bdm.56BF3102001F455292655673ECEFEDD9.edm" hidden="1">#REF!</definedName>
    <definedName name="_bdm.56C49FC4D7CD41359AE13BF55DB9BD8B.edm" hidden="1">#REF!</definedName>
    <definedName name="_bdm.56C9D084B66C40CD8F157685821740BB.edm" hidden="1">#REF!</definedName>
    <definedName name="_bdm.56FC50E320FB494B85A274083FDE7DA0.edm" hidden="1">#REF!</definedName>
    <definedName name="_bdm.57375F6F1A8349BDB8D9EA77DC2DF440.edm" hidden="1">#REF!</definedName>
    <definedName name="_bdm.5744677FE63A41E69769F41B8BB85098.edm" hidden="1">#REF!</definedName>
    <definedName name="_bdm.574F044D02C84D2AA26205001596D2EC.edm" hidden="1">#REF!</definedName>
    <definedName name="_bdm.576F5B2AE1FD4769A74F5A100DDFCE3A.edm" hidden="1">#REF!</definedName>
    <definedName name="_bdm.579C23B4A21C4D8499B175914E722010.edm" hidden="1">#REF!</definedName>
    <definedName name="_bdm.57A0784D146543B6B34C86A7D11FFF51.edm" hidden="1">#REF!</definedName>
    <definedName name="_bdm.57B0C259739E4F99B36381332C57D30B.edm" hidden="1">#REF!</definedName>
    <definedName name="_bdm.57B2DEE8B5D745FF8CDEBB5C2A13DC54.edm" hidden="1">#REF!</definedName>
    <definedName name="_bdm.57BF0F5AAF0B4BEE9768F2B69B58FE38.edm" hidden="1">#REF!</definedName>
    <definedName name="_bdm.57D94A0EDD504B1BB6B01D06372D916F.edm" hidden="1">#REF!</definedName>
    <definedName name="_bdm.57DEA67A166A4B81A12F7571D3497B0D.edm" hidden="1">#REF!</definedName>
    <definedName name="_bdm.57EDF6A00C834FCD81167C50F5860511.edm" hidden="1">#REF!</definedName>
    <definedName name="_bdm.57F9133F8AF94CBDBF5AB0AE21792BEB.edm" hidden="1">#REF!</definedName>
    <definedName name="_bdm.58195DC6A7414A37BF2595979B2C9CB2.edm" hidden="1">#REF!</definedName>
    <definedName name="_bdm.5877BC8796844CE3A85034B202DDB6C0.edm" hidden="1">#REF!</definedName>
    <definedName name="_bdm.5899DA80924A4C1182E5C7D6095DD314.edm" hidden="1">#REF!</definedName>
    <definedName name="_bdm.58A666C3616D4924A8B6BA3574F7405B.edm" hidden="1">#REF!</definedName>
    <definedName name="_bdm.58AD3DD795F14DC6A2A5E4805392625E.edm" hidden="1">#REF!</definedName>
    <definedName name="_bdm.58D9281FF1B54FF393D7F4C9A125CB87.edm" hidden="1">#REF!</definedName>
    <definedName name="_bdm.58E973CC8BD449BBBC361F679D042760.edm" hidden="1">#REF!</definedName>
    <definedName name="_bdm.593F268FE8B74DFFAEE7731B3E01A9D1.edm" hidden="1">#REF!</definedName>
    <definedName name="_bdm.594A5507A05C48968D525721C3670FF0.edm" hidden="1">#REF!</definedName>
    <definedName name="_bdm.5951E37FC89F440DB6F11223F2F2D3AB.edm" hidden="1">#REF!</definedName>
    <definedName name="_bdm.5956DCAF7D91400B91D8EB2E6601166D.edm" hidden="1">#REF!</definedName>
    <definedName name="_bdm.596613A21ADC4E47B0CBB53F1388F65C.edm" hidden="1">#REF!</definedName>
    <definedName name="_bdm.597D59309E8341489519A2EFA97D3D43.edm" hidden="1">#REF!</definedName>
    <definedName name="_bdm.59A312C2B5DB44BBB00534BF23665A52.edm" hidden="1">#REF!</definedName>
    <definedName name="_bdm.59A8C4A4FC084119AD23E55381E0ABBA.edm" hidden="1">#REF!</definedName>
    <definedName name="_bdm.59ADD7F14F86475992826D69A91733ED.edm" hidden="1">#REF!</definedName>
    <definedName name="_bdm.59B56144E1E8411CAF91A208F6977284.edm" hidden="1">#REF!</definedName>
    <definedName name="_bdm.59C08955A9784FB2A661EE05752C4C49.edm" hidden="1">#REF!</definedName>
    <definedName name="_bdm.59C867A3AA23422C87DB1E357AA4DA8D.edm" hidden="1">#REF!</definedName>
    <definedName name="_bdm.59D975383E594618A5E9AF0F1E5CCDB2.edm" hidden="1">#REF!</definedName>
    <definedName name="_bdm.5A04ECE0D0564824BCBF65944AC5692F.edm" hidden="1">#REF!</definedName>
    <definedName name="_bdm.5A42F7510F6D4AFDA4B493700A37ADBC.edm" hidden="1">#REF!</definedName>
    <definedName name="_bdm.5A64848778B3450DB43E1BB4881BBB11.edm" hidden="1">#REF!</definedName>
    <definedName name="_bdm.5A92AC59EC96437E9371F4E4231FDBCE.edm" hidden="1">#REF!</definedName>
    <definedName name="_bdm.5AA4E02A4836448ABC3C097534F2C1C3.edm">#REF!</definedName>
    <definedName name="_bdm.5AAD5EA094AC4AC1A7E6DBFDC73B4648.edm" hidden="1">#REF!</definedName>
    <definedName name="_bdm.5AC4F688EF9B46FA952C1B5B39AC8F59.edm" hidden="1">#REF!</definedName>
    <definedName name="_bdm.5AD5193A591B443A91382D0AC3748949.edm" hidden="1">#REF!</definedName>
    <definedName name="_bdm.5AF8C68B1B4D4725A2EF100AD746D415.edm" hidden="1">#REF!</definedName>
    <definedName name="_bdm.5B27AF362222410DA5867A633DFA34DD.edm" hidden="1">#REF!</definedName>
    <definedName name="_bdm.5B43395BFC6141A2ACDFE9353D43FCC9.edm" hidden="1">#REF!</definedName>
    <definedName name="_bdm.5B4859F9DBCF42F2AB37D2EB4F1B4DC5.edm" hidden="1">#REF!</definedName>
    <definedName name="_bdm.5B55EC15D59D494AA5E3D74BF9AE6CDB.edm" hidden="1">#REF!</definedName>
    <definedName name="_bdm.5B5795D88E3A4204B1B461AF99BF0461.edm" hidden="1">#REF!</definedName>
    <definedName name="_bdm.5B5B4F94784A4DFF8C7B26E94DF9E72D.edm" hidden="1">#REF!</definedName>
    <definedName name="_bdm.5B5E7F13594244308FB90F30FAC070AF.edm" hidden="1">#REF!</definedName>
    <definedName name="_bdm.5B61145DA3BF4A62BA04F83EE8543301.edm" hidden="1">#REF!</definedName>
    <definedName name="_bdm.5B67ACBAD14E4510AAA380B097ACD9FE.edm" hidden="1">#REF!</definedName>
    <definedName name="_bdm.5B73EEA478664A0EAF6ACFE5F354659D.edm" hidden="1">#REF!</definedName>
    <definedName name="_bdm.5B74DF75EA074C5B9D8471E9E865E07F.edm" hidden="1">#REF!</definedName>
    <definedName name="_bdm.5B76A83AA9C7485C97EBECFB5506A9D4.edm" hidden="1">#REF!</definedName>
    <definedName name="_bdm.5BB1BE5840C0496FA13CD32E0B8C07F1.edm" hidden="1">#REF!</definedName>
    <definedName name="_bdm.5BC01332605A416DACCC87C99C93D14C.edm" hidden="1">#REF!</definedName>
    <definedName name="_bdm.5BC0FCF976C94ABB87C0D6E4CF620108.edm" hidden="1">#REF!</definedName>
    <definedName name="_bdm.5BD7C410918B4FF197E033E3A0DB6718.edm" hidden="1">#REF!</definedName>
    <definedName name="_bdm.5BE99EDC21BF49D1AEBF1CD9E483DBD8.edm" hidden="1">#REF!</definedName>
    <definedName name="_bdm.5BEDD6DB8417485889A5C1DCAB9363FD.edm" hidden="1">#REF!</definedName>
    <definedName name="_bdm.5BF20C35F9D14D8E983AA8508332D608.edm" hidden="1">#REF!</definedName>
    <definedName name="_bdm.5BF922A505904465958AE5007E273679.edm" hidden="1">#REF!</definedName>
    <definedName name="_bdm.5BFDB6F775044D3FBB3DDA3E05833CB4.edm" hidden="1">#REF!</definedName>
    <definedName name="_bdm.5C2C294AED2E4CCD9F49A93AEF9057CD.edm" hidden="1">#REF!</definedName>
    <definedName name="_bdm.5C4E8BD854EE4DA29DBB1F140E36123E.edm" hidden="1">#REF!</definedName>
    <definedName name="_bdm.5C515283C3844DE7B59A1A3C7E357272.edm" hidden="1">#REF!</definedName>
    <definedName name="_bdm.5C5386C5A18048C78D1B60D9C7CDADA4.edm" hidden="1">#REF!</definedName>
    <definedName name="_bdm.5C68A512743B4EC8967A068928FD242E.edm" hidden="1">#REF!</definedName>
    <definedName name="_bdm.5C6D0D9D93BD4742A18A5B8A51E9F99E.edm" hidden="1">#REF!</definedName>
    <definedName name="_bdm.5C775E3798A2425EB40B07112C580DAB.edm" hidden="1">#REF!</definedName>
    <definedName name="_bdm.5C8B60D3578E40FA913519A7C8142199.edm" hidden="1">#REF!</definedName>
    <definedName name="_bdm.5C918E4D6C1645EEB689407F50887D57.edm" hidden="1">#REF!</definedName>
    <definedName name="_bdm.5C9D3FF18E474F08A252A7A33930598E.edm" hidden="1">#REF!</definedName>
    <definedName name="_bdm.5CA3BD3436AB47DEBE1FFC9A74E89902.edm" hidden="1">#REF!</definedName>
    <definedName name="_bdm.5CA6D5D9D886488B9DF12098BDEC2D3E.edm" hidden="1">#REF!</definedName>
    <definedName name="_bdm.5CB3E7386A3B446797319EC35B6F3662.edm" hidden="1">#REF!</definedName>
    <definedName name="_bdm.5CB97DDBD8B04992BBEEE01D4E5D4153.edm" hidden="1">#REF!</definedName>
    <definedName name="_bdm.5CC20ABFDBB34A959586B8B3DBE91C62.edm" hidden="1">#REF!</definedName>
    <definedName name="_bdm.5CD28223F5C44141A46E86A4A8FF4778.edm" hidden="1">#REF!</definedName>
    <definedName name="_bdm.5CD53986D7FF4559A19CFB74490F0BD8.edm" hidden="1">#REF!</definedName>
    <definedName name="_bdm.5CDFFBA1D93C47A593D321BC335B82DD.edm" hidden="1">#REF!</definedName>
    <definedName name="_bdm.5CE2137A24CF466996ACEA3893488722.edm" hidden="1">#REF!</definedName>
    <definedName name="_bdm.5cea7bdb11fc4da5ad17b05f709baa1a.edm" hidden="1">#REF!</definedName>
    <definedName name="_bdm.5CFE4807DB824C5C94369C4D23BB4AA1.edm" hidden="1">#REF!</definedName>
    <definedName name="_bdm.5D10656F373944B2809E8E655C9ECDB4.edm" hidden="1">#REF!</definedName>
    <definedName name="_bdm.5D1FC9886D044B90A825BE2ABFCA8F94.edm" hidden="1">#REF!</definedName>
    <definedName name="_bdm.5d25f76e06e94795b5d4b6cd5ef46864.edm" hidden="1">#REF!</definedName>
    <definedName name="_bdm.5D476653CC2F47B28FDD049BFB077EB3.edm" hidden="1">#REF!</definedName>
    <definedName name="_bdm.5D5E3BE8E9304C3B92F88E8031426B75.edm" hidden="1">#REF!</definedName>
    <definedName name="_bdm.5D7B31748CF245FEB0C20E5F257665A8.edm" hidden="1">#REF!</definedName>
    <definedName name="_bdm.5D8553A07A1E4AA0A9EAE5902CF1FD1E.edm" hidden="1">#REF!</definedName>
    <definedName name="_bdm.5D8D55B204CB487ABFE89E021F786C24.edm" hidden="1">#REF!</definedName>
    <definedName name="_bdm.5D9C2D51FA624A66803A6AA82EB22EF8.edm" hidden="1">#REF!</definedName>
    <definedName name="_bdm.5D9E139D53EE4C80B4F388664E3C414A.edm" hidden="1">#REF!</definedName>
    <definedName name="_bdm.5DA6EC8315054E759B2D02E7B5C7DFF6.edm" hidden="1">#REF!</definedName>
    <definedName name="_bdm.5DB0585B5F2249CFBECF5314BC75BB67.edm" hidden="1">#REF!</definedName>
    <definedName name="_bdm.5DB7A4C9C62C47538C6C5E3D29C1FF2A.edm" hidden="1">#REF!</definedName>
    <definedName name="_bdm.5DB964F708F7494C97ED464D4564975A.edm" hidden="1">#REF!</definedName>
    <definedName name="_bdm.5DBB14AA8B534769A9173AB46C4C8DAB.edm" hidden="1">#REF!</definedName>
    <definedName name="_bdm.5DE15D5236534969B7A62D4909CA4DA8.edm" hidden="1">#REF!</definedName>
    <definedName name="_bdm.5DE54CC3CB984843B6B6B89E3A748F65.edm" hidden="1">#REF!</definedName>
    <definedName name="_bdm.5E2314137FF6470AA748AD5DE881E368.edm" hidden="1">#REF!</definedName>
    <definedName name="_bdm.5E33D80936FF461DBB0DB84C43F2AEE1.edm" hidden="1">#REF!</definedName>
    <definedName name="_bdm.5E53A581DBA5465189E3F86D6F558BBE.edm" hidden="1">#REF!</definedName>
    <definedName name="_bdm.5E6BFC95C5654F05B703A36680725732.edm" hidden="1">#REF!</definedName>
    <definedName name="_bdm.5EA81A3976FB46EA8CA72C598F6EEAFC.edm" hidden="1">#REF!</definedName>
    <definedName name="_bdm.5EC50308724744CA99A3C3A5125F6A62.edm" hidden="1">#REF!</definedName>
    <definedName name="_bdm.5ED7AEEF7C6345A488401DE974DBFFB5.edm" hidden="1">#REF!</definedName>
    <definedName name="_bdm.5ED84A6FDDF74A13984CF836AC2B61A9.edm" hidden="1">#REF!</definedName>
    <definedName name="_bdm.5EE386060E11431C94266FE21A51ADB3.edm" hidden="1">#REF!</definedName>
    <definedName name="_bdm.5EE7843A8FCE42B0ADBF5FBD4707C67E.edm" hidden="1">#REF!</definedName>
    <definedName name="_bdm.5EF220C07FF1443B9B267B77045D113A.edm" hidden="1">#REF!</definedName>
    <definedName name="_bdm.5EF48EA95F9142C4BBEADAF17A039319.edm" hidden="1">#REF!</definedName>
    <definedName name="_bdm.5EF6CF1B8D7B482EBF6982650294B9C9.edm" hidden="1">#REF!</definedName>
    <definedName name="_bdm.5F2E1D402023459BBD09591627183D0E.edm" hidden="1">#REF!</definedName>
    <definedName name="_bdm.5F6410A3D60549D6B03C98204BEF3473.edm" hidden="1">#REF!</definedName>
    <definedName name="_bdm.5F68A68C50AB4959B5D1589FC8C901B1.edm" hidden="1">#REF!</definedName>
    <definedName name="_bdm.5F76D1A87FB347F2A19B9966A0E3AB7B.edm" hidden="1">#REF!</definedName>
    <definedName name="_bdm.5F79D8CC6DBD429DBBE312C6F9EC683B.edm" hidden="1">#REF!</definedName>
    <definedName name="_bdm.5F8DC9B9AC8D4FC391DB93A0C37E512D.edm" hidden="1">#REF!</definedName>
    <definedName name="_bdm.5F9E4004D9B5451E87F04E3FB01370EA.edm" hidden="1">#REF!</definedName>
    <definedName name="_bdm.5FB0077B0D12404E9547C2EFB3C2CA3B.edm" hidden="1">#REF!</definedName>
    <definedName name="_bdm.5FF40CF813FD4AD797F7814844750037.edm" hidden="1">#REF!</definedName>
    <definedName name="_bdm.600B0C2BFB904EFEA1CAF1E07149BB3C.edm" hidden="1">#REF!</definedName>
    <definedName name="_bdm.6020D2B665E8423FABAC4549F09DFF90.edm" hidden="1">#REF!</definedName>
    <definedName name="_bdm.603CF7641E404ACD818BF75DB4611AD4.edm" hidden="1">#REF!</definedName>
    <definedName name="_bdm.604600B0F9C147AD8A00D9693D4E2A70.edm" hidden="1">#REF!</definedName>
    <definedName name="_bdm.605EF4B7E1CE4A44B5EFB82AF8B37044.edm" hidden="1">#REF!</definedName>
    <definedName name="_bdm.6070538CB6564F619E301CC48753F0EA.edm" hidden="1">#REF!</definedName>
    <definedName name="_bdm.60B0E14EDE144D25A47E87DC4C1A97AE.edm" hidden="1">#REF!</definedName>
    <definedName name="_bdm.60BC93D516F14BDEB07C25BF279C46D6.edm" hidden="1">#REF!</definedName>
    <definedName name="_bdm.60CC501887F44DF0ABB28E1DF2DD8C2B.edm" hidden="1">#REF!</definedName>
    <definedName name="_bdm.60F4385113E940D6B9753F567368D8F8.edm" hidden="1">#REF!</definedName>
    <definedName name="_bdm.6117C4BF2E124E6787C873AFF4C1403D.edm" hidden="1">#REF!</definedName>
    <definedName name="_bdm.611978C025EE4B70884689EAA5BF38D0.edm" hidden="1">#REF!</definedName>
    <definedName name="_bdm.611D4DDA87EF42AA90F2FA28840BF690.edm" hidden="1">#REF!</definedName>
    <definedName name="_bdm.612C272EE1CD4083966D60153EC1C0A5.edm" hidden="1">#REF!</definedName>
    <definedName name="_bdm.61339B68388D43708B18CE714EDF1949.edm" hidden="1">#REF!</definedName>
    <definedName name="_bdm.61B73ABCE71B4C0DB8886E2091A98C0A.edm" hidden="1">#REF!</definedName>
    <definedName name="_bdm.61BCC72FEF544305962BC1B8A79A047C.edm" hidden="1">#REF!</definedName>
    <definedName name="_bdm.61CF0F5FEFBB48F9835220A128252BDD.edm" hidden="1">#REF!</definedName>
    <definedName name="_bdm.61E1F0AD82274477BCF41D5ECFC8A1DB.edm" hidden="1">#REF!</definedName>
    <definedName name="_bdm.620B60643FD44E0DB1C921F8A710BC3E.edm" hidden="1">#REF!</definedName>
    <definedName name="_bdm.6227D1CB60664C79A6D38EA7E3476345.edm" hidden="1">#REF!</definedName>
    <definedName name="_bdm.624E92CD4D4A427988E90E9C14DEEB67.edm" hidden="1">#REF!</definedName>
    <definedName name="_bdm.627e0ea50be14a1c8bdcfeab4d276715.edm" hidden="1">#REF!</definedName>
    <definedName name="_bdm.6290728516F8480BBE311F5A8D2E3158.edm" hidden="1">#REF!</definedName>
    <definedName name="_bdm.62DD25F6118F49CDB97CFA99ADBC4786.edm" hidden="1">#REF!</definedName>
    <definedName name="_bdm.633CFB0137554FD39CC29FCD767876AC.edm" hidden="1">#REF!</definedName>
    <definedName name="_bdm.6345A47B58A343509A5E5CE5AB4B4039.edm" hidden="1">#REF!</definedName>
    <definedName name="_bdm.634DEED2906542858B05D860CF4BC102.edm" hidden="1">#REF!</definedName>
    <definedName name="_bdm.634E55053E494700A86064F5C19441A5.edm" hidden="1">#REF!</definedName>
    <definedName name="_bdm.635BC897BE9843D6A2C05F29B3D114D3.edm" hidden="1">#REF!</definedName>
    <definedName name="_bdm.635C911DB72B44ADA5E5C2AFC4E58E98.edm" hidden="1">#REF!</definedName>
    <definedName name="_bdm.635D1119572E44B9B4177E655C8BCF65.edm" hidden="1">#REF!</definedName>
    <definedName name="_bdm.63A5B22420F845379B0043BE6D5B9B7B.edm" hidden="1">#REF!</definedName>
    <definedName name="_bdm.63CE42EEC6CF4F4CABCC008BDED4C4D4.edm" hidden="1">#REF!</definedName>
    <definedName name="_bdm.63CF90EB5C7148C38DF9F74DE1AA60F5.edm" hidden="1">#REF!</definedName>
    <definedName name="_bdm.63DB65E5AD9C49A59C4D6D1780B18306.edm" hidden="1">#REF!</definedName>
    <definedName name="_bdm.63FCDBF9C99E4C29A9726B913C494AA1.edm" hidden="1">#REF!</definedName>
    <definedName name="_bdm.6402807B298343E58733AC324FEFEDA0.edm" hidden="1">#REF!</definedName>
    <definedName name="_bdm.6406C354857549378E285E77D03213D9.edm" hidden="1">#REF!</definedName>
    <definedName name="_bdm.64169669F2834794A8325515EAFF013E.edm" hidden="1">#REF!</definedName>
    <definedName name="_bdm.6439EF6C1B7947B697BEA44180D08C14.edm" hidden="1">#REF!</definedName>
    <definedName name="_bdm.6446DC99222449E4AFF20CC77D4B13F1.edm" hidden="1">#REF!</definedName>
    <definedName name="_bdm.6451671546AF4D309E4BA77B2F28964A.edm" hidden="1">#REF!</definedName>
    <definedName name="_bdm.64600654DE5A4EDB9A5FBBB33692FABF.edm" hidden="1">#REF!</definedName>
    <definedName name="_bdm.6464318BBBB04F50A9A8026F71CCC897.edm" hidden="1">#REF!</definedName>
    <definedName name="_bdm.6478576388C64E96AF8BA50F1830C891.edm" hidden="1">#REF!</definedName>
    <definedName name="_bdm.647953bac24841eba69dc210cb82f208.edm" hidden="1">#REF!</definedName>
    <definedName name="_bdm.64BAB34749FD400EB053008C00D754AD.edm" hidden="1">#REF!</definedName>
    <definedName name="_bdm.64C24747F3554B7DBF029B9A5E8ADD55.edm" hidden="1">#REF!</definedName>
    <definedName name="_bdm.64D47D7BF1264239926692130DFE709A.edm" hidden="1">#REF!</definedName>
    <definedName name="_bdm.64D614DDB67C44FCA255FD5046A3DF6E.edm" hidden="1">#REF!</definedName>
    <definedName name="_bdm.6511E225BE5C4F7B836F25CB5790331D.edm" hidden="1">#REF!</definedName>
    <definedName name="_bdm.65183E14530440BDAD6CD5AE54BE67F2.edm" hidden="1">#REF!</definedName>
    <definedName name="_bdm.651A4162E1AE4A47B078E661F1A2C149.edm" hidden="1">#REF!</definedName>
    <definedName name="_bdm.652241482C9E489FBF301FF324B7D5F4.edm" hidden="1">#REF!</definedName>
    <definedName name="_bdm.652770F060594AFFA2E8CBC29AAA3DAD.edm" hidden="1">#REF!</definedName>
    <definedName name="_bdm.6543244057494E7FB7DC05E459CCCDF8.edm" hidden="1">#REF!</definedName>
    <definedName name="_bdm.6544EE415DBC4CD5A326B4FA58620B62.edm" hidden="1">#REF!</definedName>
    <definedName name="_bdm.65516BF838624D69AB9E981E986F2999.edm" hidden="1">#REF!</definedName>
    <definedName name="_bdm.656603BDA13F403AB4DBC5592C012C58.edm" hidden="1">#REF!</definedName>
    <definedName name="_bdm.6570DC6AE1D84AB08363D7841ECDB9B4.edm" hidden="1">#REF!</definedName>
    <definedName name="_bdm.65A4690C04B2493EAFBF41B8D83EC55F.edm" hidden="1">#REF!</definedName>
    <definedName name="_bdm.65A714D0B09148ECA96844DFB9C4B62F.edm" hidden="1">#REF!</definedName>
    <definedName name="_bdm.65CACC9E87D54ABB829171731963B668.edm" hidden="1">#REF!</definedName>
    <definedName name="_bdm.65CCAA1ECA1445588E4DD3781FD8C204.edm" hidden="1">#REF!</definedName>
    <definedName name="_bdm.65CCB4D45AD24719B036F883C374E470.edm" hidden="1">#REF!</definedName>
    <definedName name="_bdm.65E2D6A39B69480DB4BCAEA50A096C49.edm" hidden="1">#REF!</definedName>
    <definedName name="_bdm.65E45162282845EDBAC926617876E467.edm" hidden="1">#REF!</definedName>
    <definedName name="_bdm.65E7C903CF4C418698F9B8CA92F860FF.edm" hidden="1">#REF!</definedName>
    <definedName name="_bdm.65EE466136DC4D80982C80CD12E002A4.edm" hidden="1">#REF!</definedName>
    <definedName name="_bdm.65f5c880e902405091df26ee32ec2013.edm" hidden="1">#REF!</definedName>
    <definedName name="_bdm.6611A19028FA483BA41A2A1DBCD3D26F.edm" hidden="1">#REF!</definedName>
    <definedName name="_bdm.661EA362D27444EDBC99E1244FBE17DB.edm" hidden="1">#REF!</definedName>
    <definedName name="_bdm.6636C83B3FFC446092EF3E999791D177.edm" hidden="1">#REF!</definedName>
    <definedName name="_bdm.66377CBEF0FA4DE38BBE20C21EE658B6.edm" hidden="1">#REF!</definedName>
    <definedName name="_bdm.6657E4DA471B436D8241282C5C4D2221.edm" hidden="1">#REF!</definedName>
    <definedName name="_bdm.665A67D6F8C6430589846DEE15408F95.edm" hidden="1">#REF!</definedName>
    <definedName name="_bdm.6662A4D0A81D4AFC91DD99A0D0602B1A.edm" hidden="1">#REF!</definedName>
    <definedName name="_bdm.668782A9C1A143708DBF3BD1F84F677D.edm" hidden="1">#REF!</definedName>
    <definedName name="_bdm.668967EF1F364ACAAC31DD93E530B8EE.edm" hidden="1">#REF!</definedName>
    <definedName name="_bdm.668CE543D2DD4970B25DA8FD68547C1C.edm" hidden="1">#REF!</definedName>
    <definedName name="_bdm.66BE816396184F71BC418A8CF42B5A89.edm" hidden="1">#REF!</definedName>
    <definedName name="_bdm.66CE8F8472584C03A22DED7BC8430F6A.edm" hidden="1">#REF!</definedName>
    <definedName name="_bdm.66DCA4E593C748F491B682269A9A99A4.edm" hidden="1">#REF!</definedName>
    <definedName name="_bdm.66E5337022A64798B3F06A50AED0A825.edm" hidden="1">#REF!</definedName>
    <definedName name="_bdm.66FA673109C8471DBA9C64F328EF5E71.edm" hidden="1">#REF!</definedName>
    <definedName name="_bdm.672409166EA841C594665E80ADBDCBDB.edm" hidden="1">#REF!</definedName>
    <definedName name="_bdm.6724589DB22244158C1298097E83964F.edm" hidden="1">#REF!</definedName>
    <definedName name="_bdm.67436B83C309477C8B11A15B83C95ED5.edm" hidden="1">#REF!</definedName>
    <definedName name="_bdm.6744804FD7074843815764A01D65BEDC.edm" hidden="1">#REF!</definedName>
    <definedName name="_bdm.674B70D3B201470E8E66B91759C1EF91.edm" hidden="1">#REF!</definedName>
    <definedName name="_bdm.67552A077D06470F878707D0138DCB70.edm" hidden="1">#REF!</definedName>
    <definedName name="_bdm.6755B5D1A2EA4D1D8103281B30A03993.edm" hidden="1">#REF!</definedName>
    <definedName name="_bdm.675FF5139C8C4D3B94931771B0F1DC56.edm" hidden="1">#REF!</definedName>
    <definedName name="_bdm.6761762CBEE644E7A31DDFEC7606E724.edm" hidden="1">#REF!</definedName>
    <definedName name="_bdm.67735DD73BFE44CFA608DA2783C8BA11.edm" hidden="1">#REF!</definedName>
    <definedName name="_bdm.678A7A7C9E084C68A08CC1E990135B54.edm" hidden="1">#REF!</definedName>
    <definedName name="_bdm.6791766605244BD5A906E0F592DDB019.edm" hidden="1">#REF!</definedName>
    <definedName name="_bdm.67A21D91D4D74A27A9E5C5DDCCE632CE.edm" hidden="1">#REF!</definedName>
    <definedName name="_bdm.67AB1D9CDB5C4FD39F333BB0BBA820CE.edm" hidden="1">#REF!</definedName>
    <definedName name="_bdm.67B4CAEADDB84C7FAB69F3E80A66A621.edm" hidden="1">#REF!</definedName>
    <definedName name="_bdm.67D24E4D48274633BE27D876F806788D.edm" hidden="1">#REF!</definedName>
    <definedName name="_bdm.67DED1DB97254294A92740015489A03E.edm" hidden="1">#REF!</definedName>
    <definedName name="_bdm.67F95BEC66AB40CDB9061A1D560068AA.edm" hidden="1">#REF!</definedName>
    <definedName name="_bdm.680534A8CE05489CAF305B50B8D9395C.edm" hidden="1">#REF!</definedName>
    <definedName name="_bdm.68112DE4C9B34144B97CDB7004CA3550.edm" hidden="1">#REF!</definedName>
    <definedName name="_bdm.68184134FC2F454FB974F218DC00E7D6.edm" hidden="1">#REF!</definedName>
    <definedName name="_bdm.681EFA119DB9406F9DF1ED78EAAC84A1.edm" hidden="1">#REF!</definedName>
    <definedName name="_bdm.684F0A64B586481ABC1F19988AF56735.edm" hidden="1">#REF!</definedName>
    <definedName name="_bdm.686BA4B0EE0F4A2B8C1DF0AB3048169A.edm" hidden="1">#REF!</definedName>
    <definedName name="_bdm.689BB5FDBF2F4B5B99CC8F0BF35C6461.edm" hidden="1">#REF!</definedName>
    <definedName name="_bdm.68AA62ACFF3D49D8835CF11F30575D53.edm" hidden="1">#REF!</definedName>
    <definedName name="_bdm.68B3605055C44E3886FA8E3536DA21F2.edm" hidden="1">#REF!</definedName>
    <definedName name="_bdm.68C63F4515314BF89862B5A20C1BD7F8.edm" hidden="1">#REF!</definedName>
    <definedName name="_bdm.68CAC98C93F548739294D47AF955A8EA.edm" hidden="1">#REF!</definedName>
    <definedName name="_bdm.68CB43D4B24E4ED2AD158214E5E6B2B9.edm" hidden="1">#REF!</definedName>
    <definedName name="_bdm.68D736440C4D4F37A86628213703287E.edm" hidden="1">#REF!</definedName>
    <definedName name="_bdm.68EF90E974924946A34FD26880BB5537.edm" hidden="1">#REF!</definedName>
    <definedName name="_bdm.690DCB2C58A444FB8E19E8172F7551D0.edm" hidden="1">#REF!</definedName>
    <definedName name="_bdm.6931CC6F2ADE4EADB81F1917A0E09897.edm" hidden="1">#REF!</definedName>
    <definedName name="_bdm.693940DB865843CEB1FA0F17A1C91E29.edm" hidden="1">#REF!</definedName>
    <definedName name="_bdm.695DE6B52CCF4DAAB9613899D0578510.edm" hidden="1">#REF!</definedName>
    <definedName name="_bdm.69638ED562144A3D999CB649108FD722.edm" hidden="1">#REF!</definedName>
    <definedName name="_bdm.69EEF9853B574AF8B35319A5EBA11C1D.edm" hidden="1">#REF!</definedName>
    <definedName name="_bdm.6A1D11DB88494F17874E73860AA2D16D.edm" hidden="1">#REF!</definedName>
    <definedName name="_bdm.6A4FF9AD28A3454AA22A1468D4A9750A.edm" hidden="1">#REF!</definedName>
    <definedName name="_bdm.6A52AD2AE3AF421D94E31E092ADDAE99.edm" hidden="1">#REF!</definedName>
    <definedName name="_bdm.6A5E7BA654DF41109A0AD1F002DB7F2E.edm" hidden="1">#REF!</definedName>
    <definedName name="_bdm.6A5ED2555E5C4BB4ABCE79B8EDE944FB.edm" hidden="1">#REF!</definedName>
    <definedName name="_bdm.6A873B2BCB804EAFBC2B77456972A3B7.edm" hidden="1">#REF!</definedName>
    <definedName name="_bdm.6A897E6781904C8FB772B29C22D90C37.edm" hidden="1">#REF!</definedName>
    <definedName name="_bdm.6A8C119F701A4A8CAD625ED02695BD6E.edm" hidden="1">#REF!</definedName>
    <definedName name="_bdm.6ADBF63E715F43C2A9A0CBA21ED98CA9.edm" hidden="1">#REF!</definedName>
    <definedName name="_bdm.6ADF736214764BA28B477645936E6CA7.edm" hidden="1">#REF!</definedName>
    <definedName name="_bdm.6AFFAA2B35274E798FAC9C31D8065D54.edm" hidden="1">#REF!</definedName>
    <definedName name="_bdm.6B0343024C6D4378B72C5806B2DF4B0B.edm" hidden="1">#REF!</definedName>
    <definedName name="_bdm.6B287C83082B427D820083F9080E79B9.edm" hidden="1">#REF!</definedName>
    <definedName name="_bdm.6B2998399A774DB3B6CF1032AD1B89E9.edm" hidden="1">#REF!</definedName>
    <definedName name="_bdm.6B319547EA334BDABAF2E21E739DC241.edm" hidden="1">#REF!</definedName>
    <definedName name="_bdm.6B4CD3DB9CD04B3280EA75813D4137E7.edm" hidden="1">#REF!</definedName>
    <definedName name="_bdm.6B51F5C481B544A9BD8A725432C96AC5.edm" hidden="1">#REF!</definedName>
    <definedName name="_bdm.6B6478D0EF5E46C895B047C1A6E87B12.edm" hidden="1">#REF!</definedName>
    <definedName name="_bdm.6B7F18DC19EF4138A262B97A5A22103F.edm" hidden="1">#REF!</definedName>
    <definedName name="_bdm.6B857EB468E341079E0D2BEB5C4A614E.edm" hidden="1">#REF!</definedName>
    <definedName name="_bdm.6B86187EBCF94C2B8EB7AEAAAA647F4B.edm" hidden="1">#REF!</definedName>
    <definedName name="_bdm.6B93DC17073148DCB5B12F9DC9711371.edm" hidden="1">#REF!</definedName>
    <definedName name="_bdm.6BBA6A240B07425DB739544B714D4CAE.edm" hidden="1">#REF!</definedName>
    <definedName name="_bdm.6BBAA9F19C0E4D869F6B7A12F4A363DB.edm" hidden="1">#REF!</definedName>
    <definedName name="_bdm.6BCDCF5D204A4AF6ACFA196C325B2588.edm" hidden="1">#REF!</definedName>
    <definedName name="_bdm.6BF9E2822E6841528B7FD0297F7DBABB.edm" hidden="1">#REF!</definedName>
    <definedName name="_bdm.6C040D88765E4456A60A9F1FC56D2A41.edm" hidden="1">#REF!</definedName>
    <definedName name="_bdm.6C11E49A487B49DFBA9A2D782D814CD2.edm" hidden="1">#REF!</definedName>
    <definedName name="_bdm.6C3127543B3B4F248937555D27DB740A.edm" hidden="1">#REF!</definedName>
    <definedName name="_bdm.6C41853A3BA84340A90E32104EB4AB01.edm" hidden="1">#REF!</definedName>
    <definedName name="_bdm.6C545A5672834C759EB8220799CC8363.edm" hidden="1">#REF!</definedName>
    <definedName name="_bdm.6C8541548AB44ADBBD4EECC46A87F07E.edm" hidden="1">#REF!</definedName>
    <definedName name="_bdm.6C85ACB8704442A7A04045A2521265B4.edm" hidden="1">#REF!</definedName>
    <definedName name="_bdm.6C948BCAC656483A9D476A8A9E71EE1A.edm" hidden="1">#REF!</definedName>
    <definedName name="_bdm.6C9A3446FD184BA6AA80F75DC54B0BE5.edm" hidden="1">#REF!</definedName>
    <definedName name="_bdm.6CBF80B59BBA40729DF3118FA294266F.edm" hidden="1">#REF!</definedName>
    <definedName name="_bdm.6CF69594D8AD440EBCBDFCBD28712674.edm" hidden="1">#REF!</definedName>
    <definedName name="_bdm.6CF948DFF4CA4E74B9226183938ACDB6.edm" hidden="1">#REF!</definedName>
    <definedName name="_bdm.6D191BA2CEE44C1AB5A4365CD90D0850.edm" hidden="1">#REF!</definedName>
    <definedName name="_bdm.6D37F9B911524C0F8520EF90ED32DB2C.edm" hidden="1">#REF!</definedName>
    <definedName name="_bdm.6D410DB29DC9422A93C0C051DBFDBDBF.edm" hidden="1">#REF!</definedName>
    <definedName name="_bdm.6D6F4EB867E94A6FB917E61A088CE28F.edm" hidden="1">#REF!</definedName>
    <definedName name="_bdm.6D80109B25D5424383004604AEA9BDF5.edm" hidden="1">#REF!</definedName>
    <definedName name="_bdm.6D81F48F6C6940708951FD9037558DC1.edm" hidden="1">#REF!</definedName>
    <definedName name="_bdm.6DBA0D5EB72E4A3A8DC84AB4F2E37B94.edm" hidden="1">#REF!</definedName>
    <definedName name="_bdm.6DBC9CF889894DB491E94F67CC9B8CB5.edm" hidden="1">#REF!</definedName>
    <definedName name="_bdm.6DF3EF3ACED94101B5BCBF6E5B3D6F4C.edm" hidden="1">#REF!</definedName>
    <definedName name="_bdm.6DF451EE8366425DBB0262E2A654676E.edm" hidden="1">#REF!</definedName>
    <definedName name="_bdm.6DFEDB81B32544C59D3C8EEEB576F3F7.edm" hidden="1">#REF!</definedName>
    <definedName name="_bdm.6E0547F9C2BF4BC7937E18FAB50C7409.edm" hidden="1">#REF!</definedName>
    <definedName name="_bdm.6E0BA7C0208745CFADF13B9D495D40BF.edm" hidden="1">#REF!</definedName>
    <definedName name="_bdm.6E16355A85294BF0A8DA657EA27A25E3.edm" hidden="1">#REF!</definedName>
    <definedName name="_bdm.6E2F057B730B4657AF2CF08815C87FFF.edm" hidden="1">#REF!</definedName>
    <definedName name="_bdm.6E335960AD864D5DBCE5A9EF680D2930.edm" hidden="1">#REF!</definedName>
    <definedName name="_bdm.6E847D97942440FE804E4EB0802EFAAE.edm" hidden="1">#REF!</definedName>
    <definedName name="_bdm.6EF7119EAD6340CD92B03399ECEA8E2B.edm" hidden="1">#REF!</definedName>
    <definedName name="_bdm.6F0C6B8291EA46E0AD8496FF3F626799.edm" hidden="1">#REF!</definedName>
    <definedName name="_bdm.6F2AEF76A618474F82A9CEBB24EE1F6D.edm" hidden="1">#REF!</definedName>
    <definedName name="_bdm.6F3F1A8C268C466CB5758BE84D2F0D22.edm" hidden="1">#REF!</definedName>
    <definedName name="_bdm.6F44DF6EBF3D4432A71DF03D4DA26537.edm" hidden="1">#REF!</definedName>
    <definedName name="_bdm.6F619F8CD06943BDAECED3953268AF65.edm" hidden="1">#REF!</definedName>
    <definedName name="_bdm.6fa2726c8e074c1b86238493dc2c29e9.edm" hidden="1">#REF!</definedName>
    <definedName name="_bdm.6FAEE423EE824B2FBD0CF679DDF4C711.edm" hidden="1">#REF!</definedName>
    <definedName name="_bdm.6FCBEAD6A27E422DB514701F2A428026.edm" hidden="1">#REF!</definedName>
    <definedName name="_bdm.6FD44E0A6565403489DC6D1D1B3FF914.edm" hidden="1">#REF!</definedName>
    <definedName name="_bdm.70048BDD4A7E4929A406D066035DB80F.edm" hidden="1">#REF!</definedName>
    <definedName name="_bdm.70144F2FA49F4CD09CAD94C7CEE88DDB.edm" hidden="1">#REF!</definedName>
    <definedName name="_bdm.701D6A5DFFE241CFBCFCDEEEFF7B9BCF.edm" hidden="1">#REF!</definedName>
    <definedName name="_bdm.703449D680A44B3689FACFBD68A1B0C4.edm" hidden="1">#REF!</definedName>
    <definedName name="_bdm.703B908213E0443E9BF084AB7C4F0DAD.edm" hidden="1">#REF!</definedName>
    <definedName name="_bdm.703DCCA3EC1F471B86ED2F21DB610B58.edm" hidden="1">#REF!</definedName>
    <definedName name="_bdm.706b133c985b4292916aec40de98dd04.edm" hidden="1">#REF!</definedName>
    <definedName name="_bdm.70792B379742424DB5BE6F292758203E.edm" hidden="1">#REF!</definedName>
    <definedName name="_bdm.707f3bfa678d4ed4a3aefc9b9d5c8dfc.edm" hidden="1">#REF!</definedName>
    <definedName name="_bdm.708E7C14E51C41518A8C8ED43EEC7202.edm" hidden="1">#REF!</definedName>
    <definedName name="_bdm.70C38F52E55045CBBD4198E9D3CDDCD3.edm" hidden="1">#REF!</definedName>
    <definedName name="_bdm.712D82233F5943DB93E4B654F22BD97B.edm" hidden="1">#REF!</definedName>
    <definedName name="_bdm.713CADB2DCE04F3087D262C5F175ECE8.edm" hidden="1">#REF!</definedName>
    <definedName name="_bdm.713FEA2C2E5A491BBD7190A42191AE79.edm" hidden="1">#REF!</definedName>
    <definedName name="_bdm.71486A4CE2884B4187D0BC83436ED520.edm" hidden="1">#REF!</definedName>
    <definedName name="_bdm.716B89077B64499C9E1BCE3DA49ADB3F.edm" hidden="1">#REF!</definedName>
    <definedName name="_bdm.718780569997471EB4F1ADF965C79E67.edm" hidden="1">#REF!</definedName>
    <definedName name="_bdm.718C8DEDE2974B66AB1835C3FB3900B5.edm" hidden="1">#REF!</definedName>
    <definedName name="_bdm.71A863AD5E9E4CB3AA4EF0A9091A93C4.edm" hidden="1">#REF!</definedName>
    <definedName name="_bdm.71C1FEC549104A54AB83A17A7B38F132.edm" hidden="1">#REF!</definedName>
    <definedName name="_bdm.71CF3BAE909942D79F8A55676ED3E4FF.edm" hidden="1">#REF!</definedName>
    <definedName name="_bdm.71CFBF43E6884A81856572108D06B66F.edm" hidden="1">#REF!</definedName>
    <definedName name="_bdm.71DA018E51BA4650BCC51E6E68D5E532.edm" hidden="1">#REF!</definedName>
    <definedName name="_bdm.71F7ABF3C603452486B9BCA03F52BCED.edm" hidden="1">#REF!</definedName>
    <definedName name="_bdm.71F975E341104B55BC3D4CFEDA7A213B.edm" hidden="1">#REF!</definedName>
    <definedName name="_bdm.71FAEC27A02D4B899D804EB7B89E4930.edm" hidden="1">#REF!</definedName>
    <definedName name="_bdm.722cb82398b442d58f3f04201a737024.edm" hidden="1">#REF!</definedName>
    <definedName name="_bdm.7241906BBC9A475EA726FA52210E5CEA.edm" hidden="1">#REF!</definedName>
    <definedName name="_bdm.724931FEBA6D47B1B74988675DB311FD.edm" hidden="1">#REF!</definedName>
    <definedName name="_bdm.7260F40786394460BA3BB3B689E34C81.edm" hidden="1">#REF!</definedName>
    <definedName name="_bdm.726808AF6ACB495FA1B21036DFA75F1F.edm" hidden="1">#REF!</definedName>
    <definedName name="_bdm.72704a4132cf4d26b6c32d6b5514ec73.edm" hidden="1">#REF!</definedName>
    <definedName name="_bdm.7275D11753444B5F919125474DBBEE85.edm" hidden="1">#REF!</definedName>
    <definedName name="_bdm.727926163B3545CA9DAAC6D3E2BD763E.edm" hidden="1">#REF!</definedName>
    <definedName name="_bdm.727A136AAAA644D4A545ADDB341CB9E6.edm" hidden="1">#REF!</definedName>
    <definedName name="_bdm.7281F6A5FAA1459CA054B0A9014DFCCB.edm" hidden="1">#REF!</definedName>
    <definedName name="_bdm.7287AD3211274B9B8E5B1CC0A7D3CD4F.edm" hidden="1">#REF!</definedName>
    <definedName name="_bdm.72B7FF1692DC40DCAEC82CB7DB4AC2A4.edm" hidden="1">#REF!</definedName>
    <definedName name="_bdm.72BA21AC8BD840FABAFD76265A0BF43F.edm" hidden="1">#REF!</definedName>
    <definedName name="_bdm.72E2E89D1BCD40BDA21D5C0C6CDCEC91.edm" hidden="1">#REF!</definedName>
    <definedName name="_bdm.72EB89E721A1448DBD4A0575D5040E5B.edm" hidden="1">#REF!</definedName>
    <definedName name="_bdm.72ebd153248243a09ccaad20a346e351.edm" hidden="1">#REF!</definedName>
    <definedName name="_bdm.730BDEC2C0674C1DB9FA02F73610A500.edm" hidden="1">#REF!</definedName>
    <definedName name="_bdm.7317FA0965BB429EA337AD9E02AC0386.edm" hidden="1">#REF!</definedName>
    <definedName name="_bdm.7336EF38EDC54E1EB7D449A509655829.edm" hidden="1">#REF!</definedName>
    <definedName name="_bdm.73792C09BA20415894D1776E2333B30D.edm" hidden="1">#REF!</definedName>
    <definedName name="_bdm.7386361E77F5404AA8E68C49E609D83F.edm" hidden="1">#REF!</definedName>
    <definedName name="_bdm.739790DE43BA466A9F68F9A2D4C9599D.edm" hidden="1">#REF!</definedName>
    <definedName name="_bdm.739FF18B64784DBB8FB754B1DFCCC0B4.edm" hidden="1">#REF!</definedName>
    <definedName name="_bdm.73BDE23904204C3F874CE215B48ED097.edm" hidden="1">#REF!</definedName>
    <definedName name="_bdm.73C02BBC9F3C4692997E4914F2D6DE9B.edm" hidden="1">#REF!</definedName>
    <definedName name="_bdm.73C13B5166E84C7C8A4DFEE8965D6AE7.edm" hidden="1">#REF!</definedName>
    <definedName name="_bdm.73D953FDB78449C7A47A7DEFA6D8509D.edm" hidden="1">#REF!</definedName>
    <definedName name="_bdm.73DFF51BD29E4CA88B526A9DBC8295BA.edm" hidden="1">#REF!</definedName>
    <definedName name="_bdm.73E4C56E04A8434685AC6E318E4DB50A.edm" hidden="1">#REF!</definedName>
    <definedName name="_bdm.73E8F3B1CEF549F6B77E306DF37509C9.edm" hidden="1">#REF!</definedName>
    <definedName name="_bdm.73E995FADFF04E8E83E4998F03AED0FD.edm" hidden="1">#REF!</definedName>
    <definedName name="_bdm.73EA1BDB23D14F06AEF930EF2427E28B.edm" hidden="1">#REF!</definedName>
    <definedName name="_bdm.73F36604F28945798910A8125A790330.edm" hidden="1">#REF!</definedName>
    <definedName name="_bdm.73FB6517FF424340846B9D762F95EC8B.edm" hidden="1">#REF!</definedName>
    <definedName name="_bdm.74046AA8A4F84BD3888B1D29A8D95BB5.edm" hidden="1">#REF!</definedName>
    <definedName name="_bdm.74077A4FE54F4520BDE062E7FF3C173B.edm" hidden="1">#REF!</definedName>
    <definedName name="_bdm.740B54656D9D45B09E13C2C5913CB5A3.edm" hidden="1">#REF!</definedName>
    <definedName name="_bdm.742204E8E1DB456D9AAF9CF5DBD19C43.edm" hidden="1">#REF!</definedName>
    <definedName name="_bdm.742B0E1ACE094AC795FF145F1ABA8553.edm" hidden="1">#REF!</definedName>
    <definedName name="_bdm.744D31944E284D8F801779872D883368.edm" hidden="1">#REF!</definedName>
    <definedName name="_bdm.745cabe9ae96497da83dd9c447094617.edm" hidden="1">#REF!</definedName>
    <definedName name="_bdm.7464371598B74F569A9EA930169336E8.edm" hidden="1">#REF!</definedName>
    <definedName name="_bdm.746978C3B6A94892BED7C3DE3AED904B.edm" hidden="1">#REF!</definedName>
    <definedName name="_bdm.749B6C801E93432A9612E032C7C1C449.edm" hidden="1">#REF!</definedName>
    <definedName name="_bdm.74A3A24E66774DB89BB86CE353661400.edm" hidden="1">#REF!</definedName>
    <definedName name="_bdm.74AE004EEF4546E39FAD1A98FF3967AB.edm" hidden="1">#REF!</definedName>
    <definedName name="_bdm.74CCD88278734C10B26ADE3C655527E0.edm" hidden="1">#REF!</definedName>
    <definedName name="_bdm.7542C420C5204B4D99F4E7DBFE5EB5C0.edm" hidden="1">#REF!</definedName>
    <definedName name="_bdm.7545A3E4EBE84D48B97656FEB295DB7C.edm" hidden="1">#REF!</definedName>
    <definedName name="_bdm.755FD9437A7448B3B0E7713393ECCB48.edm" hidden="1">#REF!</definedName>
    <definedName name="_bdm.7584F6B47FB04649910D785BED6CC6AE.edm" hidden="1">#REF!</definedName>
    <definedName name="_bdm.759218C157294636A70227DA7847E6A0.edm" hidden="1">#REF!</definedName>
    <definedName name="_bdm.75AEB8ED3BB74DDAAF13881E19CF0474.edm" hidden="1">#REF!</definedName>
    <definedName name="_bdm.75AF7B9E7CDE4E1DA5F61F72D3EE1CAE.edm" hidden="1">#REF!</definedName>
    <definedName name="_bdm.75B01926043541D1A6556368F1C63207.edm" hidden="1">#REF!</definedName>
    <definedName name="_bdm.75DCB153729047F4870BA8829C0A795E.edm" hidden="1">#REF!</definedName>
    <definedName name="_bdm.75ED6FF93BD94A708DC50AA31F454FB9.edm" hidden="1">#REF!</definedName>
    <definedName name="_bdm.75F5064845C4464994F89C7D77364852.edm" hidden="1">#REF!</definedName>
    <definedName name="_bdm.760CE3760193415BB5391E7718FEF8FC.edm" hidden="1">#REF!</definedName>
    <definedName name="_bdm.76186E45501C4A5598A4719D7F5450E0.edm" hidden="1">#REF!</definedName>
    <definedName name="_bdm.7626AB06EA724992A44BECD3B31DB1CF.edm" hidden="1">#REF!</definedName>
    <definedName name="_bdm.7632579755CA49338BABD8085642D373.edm" hidden="1">#REF!</definedName>
    <definedName name="_bdm.7642D67D3A4649329119F37E5AF35977.edm" hidden="1">#REF!</definedName>
    <definedName name="_bdm.7667606FD1BF4E08B50F274015DB683F.edm" hidden="1">#REF!</definedName>
    <definedName name="_bdm.7671C9F3365348DFB0D3C25E5D7E2BCB.edm" hidden="1">#REF!</definedName>
    <definedName name="_bdm.768E942FB4B64B6DB799489951C220A4.edm" hidden="1">#REF!</definedName>
    <definedName name="_bdm.769E42F1A91F4EBDBBEAB865202FD2B7.edm" hidden="1">#REF!</definedName>
    <definedName name="_bdm.76AB49825C1E41D0B5892FA0DD305DBA.edm" hidden="1">#REF!</definedName>
    <definedName name="_bdm.76AD57D1CB1D43FB8FF4D680B78F4B3B.edm" hidden="1">#REF!</definedName>
    <definedName name="_bdm.76C1CA9AB7C64E4EA9A68027251EF1BC.edm" hidden="1">#REF!</definedName>
    <definedName name="_bdm.76CB26C38BD6425B8EF13D4F9F050D8C.edm" hidden="1">#REF!</definedName>
    <definedName name="_bdm.76E86265694040A194558E6D508852CA.edm" hidden="1">#REF!</definedName>
    <definedName name="_bdm.76F7C7F4DADB49CE987C9AB009B58D1C.edm" hidden="1">#REF!</definedName>
    <definedName name="_bdm.776125856F484884978E8F16DDD1845F.edm" hidden="1">#REF!</definedName>
    <definedName name="_bdm.7772E212C2B5433DB99CDE1725C94126.edm" hidden="1">#REF!</definedName>
    <definedName name="_bdm.778FA372AAE6489FA892DDC09D2A0B77.edm" hidden="1">#REF!</definedName>
    <definedName name="_bdm.77CA350A03D2489DBB902CDB2CC7E9F3.edm" hidden="1">#REF!</definedName>
    <definedName name="_bdm.77CE98ECBAC441CEB11324F14E7312BE.edm" hidden="1">#REF!</definedName>
    <definedName name="_bdm.77DA9F4C8D624AB194C15C5E3B9031B8.edm" hidden="1">#REF!</definedName>
    <definedName name="_bdm.77E3DB1B6A6448A88B71EC33708EDC78.edm" hidden="1">#REF!</definedName>
    <definedName name="_bdm.77ED16C170524866A3660FA5811F03E8.edm" hidden="1">#REF!</definedName>
    <definedName name="_bdm.780863854BC84162B3E94176CBE37B54.edm" hidden="1">#REF!</definedName>
    <definedName name="_bdm.780A6FF00EB049D4B61E603ED518279E.edm" hidden="1">#REF!</definedName>
    <definedName name="_bdm.780D61CE51A5410A8360A1D7F58CC6A7.edm" hidden="1">#REF!</definedName>
    <definedName name="_bdm.7811B813D3444E749691026F3BB7EEB9.edm" hidden="1">#REF!</definedName>
    <definedName name="_bdm.784CE3A956334400975E34A1B638C52F.edm" hidden="1">#REF!</definedName>
    <definedName name="_bdm.786C2A0C73D947259D5C03F48925E7B8.edm" hidden="1">#REF!</definedName>
    <definedName name="_bdm.786E832107004A3DB7C25E3ED5D3BA08.edm" hidden="1">#REF!</definedName>
    <definedName name="_bdm.78A6ED1C6A0144AFBDECACE988503CF0.edm" hidden="1">#REF!</definedName>
    <definedName name="_bdm.78AE312846E14B81B32065E340F85DB4.edm" hidden="1">#REF!</definedName>
    <definedName name="_bdm.78B77DCD689A43EC883A79537C2E8408.edm" hidden="1">#REF!</definedName>
    <definedName name="_bdm.78B987E5BEB243DB9D05139811D286E9.edm" hidden="1">#REF!</definedName>
    <definedName name="_bdm.78BEAB894A6C4A638D5F70065B582E43.edm" hidden="1">#REF!</definedName>
    <definedName name="_bdm.78CDA029750F4AEAA94BB3CA2BE97774.edm" hidden="1">#REF!</definedName>
    <definedName name="_bdm.78D205DB6BED4513B2A1B613FECE476A.edm" hidden="1">#REF!</definedName>
    <definedName name="_bdm.78DEE23FC09B4E25A5BDF1AFE1555CA7.edm" hidden="1">#REF!</definedName>
    <definedName name="_bdm.78E2B1240B8B42A39971554EB5AC247F.edm" hidden="1">#REF!</definedName>
    <definedName name="_bdm.78EFE8DBC07A49D8ABDE8A9C8845416C.edm" hidden="1">#REF!</definedName>
    <definedName name="_bdm.79048CB2734E42A1813A19AF346D6F3B.edm" hidden="1">#REF!</definedName>
    <definedName name="_bdm.79080FA8B1DB44C2BDDC6DA897E8B8FB.edm" hidden="1">#REF!</definedName>
    <definedName name="_bdm.7911A241AEB94885834637C8288FDB29.edm" hidden="1">#REF!</definedName>
    <definedName name="_bdm.7925326C97BB4E67ADC9731EE0A84828.edm" hidden="1">#REF!</definedName>
    <definedName name="_bdm.795463DE7F094799B0FBCAD462703F08.edm" hidden="1">#REF!</definedName>
    <definedName name="_bdm.795C457511284B6088F0E06FFFA7DF21.edm" hidden="1">#REF!</definedName>
    <definedName name="_bdm.79871DB83CB640A0B693F749114558D1.edm" hidden="1">#REF!</definedName>
    <definedName name="_bdm.79AD2C070999482987DB025332C1B5B0.edm" hidden="1">#REF!</definedName>
    <definedName name="_bdm.79BBA721510E4F2EBC8FCA37F4DB6CBE.edm" hidden="1">#REF!</definedName>
    <definedName name="_bdm.79C8EF274D454CF78F09D565D004EC64.edm" hidden="1">#REF!</definedName>
    <definedName name="_bdm.79E849702EEC4EE681836E2DBC40B338.edm" hidden="1">#REF!</definedName>
    <definedName name="_bdm.79f885c8f71a4227b8d4a70dddd5e0a8.edm" hidden="1">#REF!</definedName>
    <definedName name="_bdm.79FD3F90A6C949168DC4029894E336FD.edm" hidden="1">#REF!</definedName>
    <definedName name="_bdm.7A0A0738951843F39F2AA6E5D9239D65.edm" hidden="1">#REF!</definedName>
    <definedName name="_bdm.7A0A95368E734241A0FD4133ADA36873.edm" hidden="1">#REF!</definedName>
    <definedName name="_bdm.7A26ECDA2B3548D9A86D1DBC8B588515.edm" hidden="1">#REF!</definedName>
    <definedName name="_bdm.7A4001BB5DDB430AB4F246AAE62314FD.edm" hidden="1">#REF!</definedName>
    <definedName name="_bdm.7A43279EF73C4531ABB73A70F7FFA370.edm" hidden="1">#REF!</definedName>
    <definedName name="_bdm.7A518FAA38604780A25DF4686F0D0CBE.edm" hidden="1">#REF!</definedName>
    <definedName name="_bdm.7A8577E910904AA098FE5C16F9781F61.edm" hidden="1">#REF!</definedName>
    <definedName name="_bdm.7A877A8A3FDE4630B8CFA589622EFA32.edm" hidden="1">#REF!</definedName>
    <definedName name="_bdm.7ABDAB9DEE104EC69DB66AABDE154025.edm" hidden="1">#REF!</definedName>
    <definedName name="_bdm.7ADB198E0E4A4666B940CD69BA2D0A9E.edm" hidden="1">#REF!</definedName>
    <definedName name="_bdm.7B005105DA744F0F9A0D93E4F632545C.edm" hidden="1">#REF!</definedName>
    <definedName name="_bdm.7B0D131E27C74EDEA1BCC440B3895AAB.edm" hidden="1">#REF!</definedName>
    <definedName name="_bdm.7B0E8BC053264C19A9E8DB3A976B4C6E.edm" hidden="1">#REF!</definedName>
    <definedName name="_bdm.7B2A4F94A9FB4CD286C0FF23443B9184.edm" hidden="1">#REF!</definedName>
    <definedName name="_bdm.7B7009FB3E404FBF9D1E62B3DC0DBA44.edm" hidden="1">#REF!</definedName>
    <definedName name="_bdm.7B72BC9772534DBAA04B19095EDF540A.edm" hidden="1">#REF!</definedName>
    <definedName name="_bdm.7B9D069494B84730AA08A5F27AA59E79.edm" hidden="1">#REF!</definedName>
    <definedName name="_bdm.7BB4E65CF36C48638083935EC89A1B8A.edm" hidden="1">#REF!</definedName>
    <definedName name="_bdm.7BB98D03E505425C86327E32DBC0D055.edm" hidden="1">#REF!</definedName>
    <definedName name="_bdm.7BBE5682BF5349FE814DB1C67C412D1A.edm" hidden="1">#REF!</definedName>
    <definedName name="_bdm.7BDBB20F65D94A2487C5A24253C31236.edm" hidden="1">#REF!</definedName>
    <definedName name="_bdm.7BF116DE38A64470B4E18265DDE92DC0.edm" hidden="1">#REF!</definedName>
    <definedName name="_bdm.7C01A45840F8457BA73B9DF73789BC6B.edm" hidden="1">#REF!</definedName>
    <definedName name="_bdm.7C037EAA3A9B46E1866CA044CB2C4455.edm" hidden="1">#REF!</definedName>
    <definedName name="_bdm.7C1331A7138B4FE19901194A5770BB43.edm" hidden="1">#REF!</definedName>
    <definedName name="_bdm.7C22218B99E7475A8E8311BCBDB6E2FC.edm" hidden="1">#REF!</definedName>
    <definedName name="_bdm.7C350B6A981F4654BBF9123071309DBC.edm" hidden="1">#REF!</definedName>
    <definedName name="_bdm.7C898A109DB546C7819A9338FA03A299.edm" hidden="1">#REF!</definedName>
    <definedName name="_bdm.7C94300BA80D11D6B6520010A48BFF38.edm" hidden="1">#REF!</definedName>
    <definedName name="_bdm.7C952A4C2F9249CC90AB9D8BCC8F87A9.edm" hidden="1">#REF!</definedName>
    <definedName name="_bdm.7C98AE555AD34A3EA9469BC7FC6CE0BC.edm" hidden="1">#REF!</definedName>
    <definedName name="_bdm.7C99C181B91544E6BDE6E9BC5011A5B9.edm" hidden="1">#REF!</definedName>
    <definedName name="_bdm.7CA971A2F5B847B19CF5DBB8EB9356DB.edm" hidden="1">#REF!</definedName>
    <definedName name="_bdm.7CD15748C5C1471BA11D59D0BE6C7F3B.edm" hidden="1">#REF!</definedName>
    <definedName name="_bdm.7CEF1E995DCB4F09B0BD6A5ADB031A07.edm" hidden="1">#REF!</definedName>
    <definedName name="_bdm.7CFB3C7A53C14AD6AF8A33D3A7D69CAF.edm" hidden="1">#REF!</definedName>
    <definedName name="_bdm.7D322A9EC0494C01ADF6143FB77ECE22.edm" hidden="1">#REF!</definedName>
    <definedName name="_bdm.7D7A3B6354074BE1BA4FC4696582EADC.edm" hidden="1">#REF!</definedName>
    <definedName name="_bdm.7DBDA030E1AD41FC9FDB644EC8B70ECF.edm" hidden="1">#REF!</definedName>
    <definedName name="_bdm.7DBEF9F48AFA4C85BD845E3F2C9E8B3B.edm" hidden="1">#REF!</definedName>
    <definedName name="_bdm.7DC0FF1008B949E4ACD637C545B2DEC5.edm" hidden="1">#REF!</definedName>
    <definedName name="_bdm.7DC89EB482554147BF14E30FB4F5B839.edm" hidden="1">#REF!</definedName>
    <definedName name="_bdm.7DD650724AC84336B3FFB79F3655D890.edm" hidden="1">#REF!</definedName>
    <definedName name="_bdm.7DD7298AEF9E4FD19848028C570F8E1B.edm" hidden="1">#REF!</definedName>
    <definedName name="_bdm.7E1F869AD2E2493A8E3723BF028DB57F.edm" hidden="1">#REF!</definedName>
    <definedName name="_bdm.7E601AF868164BABA7E42DB7940C5811.edm" hidden="1">#REF!</definedName>
    <definedName name="_bdm.7E9045F23A4A4387A1A033AA4DB4FA53.edm" hidden="1">#REF!</definedName>
    <definedName name="_bdm.7E949A478C5C4E8EA81F6B538A05C3B2.edm" hidden="1">#REF!</definedName>
    <definedName name="_bdm.7EA75D0FD727457B9DBD4029392A3988.edm" hidden="1">#REF!</definedName>
    <definedName name="_bdm.7EAAD176DB32478D8001FA384DDF6089.edm" hidden="1">#REF!</definedName>
    <definedName name="_bdm.7ED9800408584259B3085807DF91CE2A.edm" hidden="1">#REF!</definedName>
    <definedName name="_bdm.7EDBF830CCD448F59895019FE55CFCB4.edm" hidden="1">#REF!</definedName>
    <definedName name="_bdm.7EE4E510138F4A95B5084EA1A2C5742A.edm" hidden="1">#REF!</definedName>
    <definedName name="_bdm.7EE7DAB411954D89A86BAAA8589DB4EB.edm" hidden="1">#REF!</definedName>
    <definedName name="_bdm.7EF17049B45B46469124FFCD9EDE8D0B.edm" hidden="1">#REF!</definedName>
    <definedName name="_bdm.7EFABF4C0CF34F85835F270EEF142470.edm" hidden="1">#REF!</definedName>
    <definedName name="_bdm.7F32FCF6E2A64C5384BD39EF67796556.edm" hidden="1">#REF!</definedName>
    <definedName name="_bdm.7F3A9061895447DB9058180F98AECD45.edm" hidden="1">#REF!</definedName>
    <definedName name="_bdm.7F59E828527D47F1930E667CEAF76D10.edm" hidden="1">#REF!</definedName>
    <definedName name="_bdm.7F68B67DC19F4EDF8DE59A0DE9040A3C.edm" hidden="1">#REF!</definedName>
    <definedName name="_bdm.7F6B191219C7413A9C9BD20F10A73E9F.edm" hidden="1">#REF!</definedName>
    <definedName name="_bdm.7F73509F0C834B34B4661DCD44773280.edm" hidden="1">#REF!</definedName>
    <definedName name="_bdm.7F8C54A9057E4794B95BDB71D089F2C6.edm" hidden="1">#REF!</definedName>
    <definedName name="_bdm.7F90BE938ADB44CCBCBA325EA048AEE9.edm" hidden="1">#REF!</definedName>
    <definedName name="_bdm.7F96B5C264FB45A097B5547F05D111F3.edm" hidden="1">#REF!</definedName>
    <definedName name="_bdm.7F9D65EB4F634FE386D841548C4F6662.edm" hidden="1">#REF!</definedName>
    <definedName name="_bdm.7FAB517D93684EE7B7F2EF75DA37137C.edm" hidden="1">#REF!</definedName>
    <definedName name="_bdm.7FB2D5CB000D457097C2125A23ABD8A3.edm" hidden="1">#REF!</definedName>
    <definedName name="_bdm.7FB5BE1659764F0DB7F0C405DAF5A8CC.edm" hidden="1">#REF!</definedName>
    <definedName name="_bdm.7FE39E273F1F459DBE5C5711814F1E93.edm" hidden="1">#REF!</definedName>
    <definedName name="_bdm.7FE57F8331F24393BAF982653AAA215F.edm" hidden="1">#REF!</definedName>
    <definedName name="_bdm.7FE6B08E15264668BCEF215A07D2F2ED.edm" hidden="1">#REF!</definedName>
    <definedName name="_bdm.7FEF9344A97347EFBA3B3D00578B2768.edm" hidden="1">#REF!</definedName>
    <definedName name="_bdm.7FFD65134049474BB1DB10BEBAFDF686.edm" hidden="1">#REF!</definedName>
    <definedName name="_bdm.8000D0ED14F143D7BF3B830D04AC70A5.edm" hidden="1">#REF!</definedName>
    <definedName name="_bdm.802F1A36DC7E4BBFA5777197DBCEEB26.edm" hidden="1">#REF!</definedName>
    <definedName name="_bdm.80340559CE674F58943D8E7EC86DBA4F.edm" hidden="1">#REF!</definedName>
    <definedName name="_bdm.803667C105C14884B5A6CB9298713468.edm" hidden="1">#REF!</definedName>
    <definedName name="_bdm.80377686E51A479DB35EB3CED4464805.edm" hidden="1">#REF!</definedName>
    <definedName name="_bdm.803c338f35084da3a7a87143aa99181f.edm" hidden="1">#REF!</definedName>
    <definedName name="_bdm.80430E45DB184BDC9A460A52E34BEC14.edm" hidden="1">#REF!</definedName>
    <definedName name="_bdm.8046897D72AB4E13A26DADC7F932EADC.edm" hidden="1">#REF!</definedName>
    <definedName name="_bdm.804E81A612C5456EB427B0F9B7DB2278.edm" hidden="1">#REF!</definedName>
    <definedName name="_bdm.807AD1B4903D4C29B197D3AB40C2E14D.edm" hidden="1">#REF!</definedName>
    <definedName name="_bdm.80B72B4CC7864BB786C9377070B58484.edm" hidden="1">#REF!</definedName>
    <definedName name="_bdm.80DEAC0476F04910A7FDC59A2672A0C5.edm" hidden="1">#REF!</definedName>
    <definedName name="_bdm.8101F4C9905B4258B4DB71CBD8F798A1.edm" hidden="1">#REF!</definedName>
    <definedName name="_bdm.8102F6EFBC44462EA051D935085C4AF8.edm" hidden="1">#REF!</definedName>
    <definedName name="_bdm.81272063F9DF4246A3802FA6269CDABC.edm" hidden="1">#REF!</definedName>
    <definedName name="_bdm.8134ED1DAEB9423CB86DDCC37FBF4B60.edm" hidden="1">#REF!</definedName>
    <definedName name="_bdm.8140B3C71E3743CE9E0E685B348B0AAF.edm" hidden="1">#REF!</definedName>
    <definedName name="_bdm.8160F5180AA2414F85BBC64FFC15533A.edm" hidden="1">#REF!</definedName>
    <definedName name="_bdm.8161011CCB9B42DEB9D7FDDFA0418443.edm" hidden="1">#REF!</definedName>
    <definedName name="_bdm.8193DD49456E4C82A4CACE11B9B54F78.edm" hidden="1">#REF!</definedName>
    <definedName name="_bdm.819C8A9889DC4125A766BBEBDBEA5B74.edm" hidden="1">#REF!</definedName>
    <definedName name="_bdm.81CE6D9341AC430CA15D9013A9109D94.edm" hidden="1">#REF!</definedName>
    <definedName name="_bdm.82233BB6D04D4B1BA1907C25E722DE73.edm" hidden="1">#REF!</definedName>
    <definedName name="_bdm.8249142CB5874BF5947E26128AE2C536.edm" hidden="1">#REF!</definedName>
    <definedName name="_bdm.825093C866094DA18554A9A1EDB45C8E.edm" hidden="1">#REF!</definedName>
    <definedName name="_bdm.826D51A82FE34A688FC7B47E9F093FF3.edm" hidden="1">#REF!</definedName>
    <definedName name="_bdm.827CE9CBE1A5419EA323BA343A7F3281.edm" hidden="1">#REF!</definedName>
    <definedName name="_bdm.827E41FA525B45D7B9F2E4A8EE7DB11E.edm" hidden="1">#REF!</definedName>
    <definedName name="_bdm.8288CAD9A93B401094DEEBCF4DB2F543.edm" hidden="1">#REF!</definedName>
    <definedName name="_bdm.82A594F0ADC8436C829E0B16A9F66975.edm">#REF!</definedName>
    <definedName name="_bdm.82C3B4127AF64EF79438F2ACCF7705B2.edm" hidden="1">#REF!</definedName>
    <definedName name="_bdm.82C4A5D790A1400CB250B4EC8B731491.edm" hidden="1">#REF!</definedName>
    <definedName name="_bdm.834773793C014201BDD4E468FE590ABF.edm" hidden="1">#REF!</definedName>
    <definedName name="_bdm.8364506A8F67436AB4C2D4EA73F22E60.edm" hidden="1">#REF!</definedName>
    <definedName name="_bdm.8372421BE5D44EDF89E2D3D330DBFA5B.edm" hidden="1">#REF!</definedName>
    <definedName name="_bdm.83891D2A6DB64DAE85B5564E734629C7.edm" hidden="1">#REF!</definedName>
    <definedName name="_bdm.838B0FCDD7B049979F00837C0F84FC52.edm" hidden="1">#REF!</definedName>
    <definedName name="_bdm.83AA3AC1FEB341A08D72C8E047045D19.edm" hidden="1">#REF!</definedName>
    <definedName name="_bdm.83AAA1C402B7473D8D9212209B6D47DC.edm" hidden="1">#REF!</definedName>
    <definedName name="_bdm.83AE7C906A23448AB8FFA6E88E903D8E.edm" hidden="1">#REF!</definedName>
    <definedName name="_bdm.83B61F7F15D74DEF81EC79A0EE6FEAB8.edm" hidden="1">#REF!</definedName>
    <definedName name="_bdm.83D7DDB91E0E4A50AE907BCF05E74CA7.edm" hidden="1">#REF!</definedName>
    <definedName name="_bdm.83EA1AB9A1194A2088F6D9B94FB55FEE.edm" hidden="1">#REF!</definedName>
    <definedName name="_bdm.83FC62B51CC04A2E9B48AF6481DB9F0D.edm" hidden="1">#REF!</definedName>
    <definedName name="_bdm.84051D4190F8449CB0BF1132905819D9.edm" hidden="1">#REF!</definedName>
    <definedName name="_bdm.843A5139DC634C0DB3853BDF0B8BCDCE.edm" hidden="1">#REF!</definedName>
    <definedName name="_bdm.845E0203939945468D317DBE4773DD0C.edm" hidden="1">#REF!</definedName>
    <definedName name="_bdm.846624C9DC0F4BF7B2962B8ED1AB407F.edm" hidden="1">#REF!</definedName>
    <definedName name="_bdm.8487AE5D8AE54BD790AD4F5C2B99FBFF.edm" hidden="1">#REF!</definedName>
    <definedName name="_bdm.848E4AC1402F4D02B9044804BF0B5C89.edm" hidden="1">#REF!</definedName>
    <definedName name="_bdm.849EE48FD1B14D24857694A3289BE768.edm" hidden="1">#REF!</definedName>
    <definedName name="_bdm.84A7014637FF4DB1A4504A0557A11AA8.edm" hidden="1">#REF!</definedName>
    <definedName name="_bdm.84BC8AF3DF2B46E59AE2191361B36FAF.edm" hidden="1">#REF!</definedName>
    <definedName name="_bdm.84C040F25399428B89F1A1EA545B1BBF.edm" hidden="1">#REF!</definedName>
    <definedName name="_bdm.84CDB606F55F4326ACBD214FDE1D0FB6.edm" hidden="1">#REF!</definedName>
    <definedName name="_bdm.84CE4733E04F4AFDB68AE4DD3BBD84DC.edm" hidden="1">#REF!</definedName>
    <definedName name="_bdm.84dd219bd63c474aa79a6168ad2c40fd.edm" hidden="1">#REF!</definedName>
    <definedName name="_bdm.84DE8D4E81164E479C7007B370CD10F4.edm" hidden="1">#REF!</definedName>
    <definedName name="_bdm.85005F4432BE4939836509127009D80B.edm" hidden="1">#REF!</definedName>
    <definedName name="_bdm.851C19CF9AD64D7986D0D5E248D0DDBC.edm" hidden="1">#REF!</definedName>
    <definedName name="_bdm.8526E4E157E94271B230FBE469CCE094.edm" hidden="1">#REF!</definedName>
    <definedName name="_bdm.854467F959AF417EA8912F9EDE8C0A12.edm" hidden="1">#REF!</definedName>
    <definedName name="_bdm.8560832A55254B0A894DE6D13968A6AE.edm" hidden="1">#REF!</definedName>
    <definedName name="_bdm.85856CB199BE415FA9C6118E45F4A29C.edm" hidden="1">#REF!</definedName>
    <definedName name="_bdm.858C8CF3CE7441899FDDA9B6C57E6C65.edm" hidden="1">#REF!</definedName>
    <definedName name="_bdm.858E6CCDF89A4FB88D717E14CB51B701.edm" hidden="1">#REF!</definedName>
    <definedName name="_bdm.8596CC433ADF40FDB70778EA265E595F.edm" hidden="1">#REF!</definedName>
    <definedName name="_bdm.85A091D5714B41568AB974CFF2841C1D.edm" hidden="1">#REF!</definedName>
    <definedName name="_bdm.85BB5722EE86428896EC5BEE8B117527.edm" hidden="1">#REF!</definedName>
    <definedName name="_bdm.85D2B4EB09004673967DE9CBAFFBEEE8.edm" hidden="1">#REF!</definedName>
    <definedName name="_bdm.85E08B30B828450CB0C29DB20898778F.edm" hidden="1">#REF!</definedName>
    <definedName name="_bdm.860D46D5746E4B04AAA16BB5C9974A1A.edm" hidden="1">#REF!</definedName>
    <definedName name="_bdm.86178254898C4E2FAAA5D69D2572FC67.edm" hidden="1">#REF!</definedName>
    <definedName name="_bdm.861CC7F4F1994F79B904080564E78D73.edm" hidden="1">#REF!</definedName>
    <definedName name="_bdm.862A5E6516DA4B6A817DD26657CCDCEA.edm" hidden="1">#REF!</definedName>
    <definedName name="_bdm.863B66C7C8FA45A49A67C6FD28758489.edm" hidden="1">#REF!</definedName>
    <definedName name="_bdm.865F284223C64324B4DD5A8826CBC7FD.edm" hidden="1">#REF!</definedName>
    <definedName name="_bdm.866D5A88DDF044E999C29D3885CA52D9.edm" hidden="1">#REF!</definedName>
    <definedName name="_bdm.86743DCB9C8D4CBFA83D68C9702D09FA.edm" hidden="1">#REF!</definedName>
    <definedName name="_bdm.8675DB842C634C98AF6C76069F789CF2.edm" hidden="1">#REF!</definedName>
    <definedName name="_bdm.869420319F0748B4929DB47C6282CDC4.edm" hidden="1">#REF!</definedName>
    <definedName name="_bdm.8698A8ADEE7F4B6089B0B15C74D0B353.edm" hidden="1">#REF!</definedName>
    <definedName name="_bdm.86B9E838DDE2464AB661049C0722626C.edm" hidden="1">#REF!</definedName>
    <definedName name="_bdm.86C118EB25394D2F80F8952EACA39504.edm" hidden="1">#REF!</definedName>
    <definedName name="_bdm.86D0CAF7072E486284E0697461F2E2D8.edm" hidden="1">#REF!</definedName>
    <definedName name="_bdm.8726070A89AB4B3882A9D33302DE411C.edm" hidden="1">#REF!</definedName>
    <definedName name="_bdm.8753B65CD2F4440982A320583F3215DC.edm" hidden="1">#REF!</definedName>
    <definedName name="_bdm.8792CCFE0FF740919CF1FCCC807323A0.edm" hidden="1">#REF!</definedName>
    <definedName name="_bdm.87B961DA449147019B127CB030FB395D.edm" hidden="1">#REF!</definedName>
    <definedName name="_bdm.87EDB2672EC24DF3AAA7EF6D94EF8338.edm" hidden="1">#REF!</definedName>
    <definedName name="_bdm.87F77AF4CF574346B1F36DCCB8E7BDB2.edm" hidden="1">#REF!</definedName>
    <definedName name="_bdm.880149438B4E40769C513F230A62AADB.edm" hidden="1">#REF!</definedName>
    <definedName name="_bdm.88175DFAB5D642E59B28E5A5E2A9E7D9.edm" hidden="1">#REF!</definedName>
    <definedName name="_bdm.88299DF322E940B99B66051DB197E2E7.edm" hidden="1">#REF!</definedName>
    <definedName name="_bdm.883F4A7ECC344BD7B8E6B7B2908A5CC9.edm" hidden="1">#REF!</definedName>
    <definedName name="_bdm.885D4051384C4401875164F2A1B9CC7B.edm" hidden="1">#REF!</definedName>
    <definedName name="_bdm.8860d0adebed45c9866869622610af93.edm" hidden="1">#REF!</definedName>
    <definedName name="_bdm.8863207985944CDC9477BE90EAFB154A.edm" hidden="1">#REF!</definedName>
    <definedName name="_bdm.8870FF86C12B4CFE8AEA3260B388F178.edm" hidden="1">#REF!</definedName>
    <definedName name="_bdm.887B2159D64B4777B0B66B0BCEB7A045.edm" hidden="1">#REF!</definedName>
    <definedName name="_bdm.888A658DFF374BE6A511AD3B013100E0.edm" hidden="1">#REF!</definedName>
    <definedName name="_bdm.889BDA1E0994448EB1CFE7A9081E6BFA.edm" hidden="1">#REF!</definedName>
    <definedName name="_bdm.88DE675B217D4B5AB06EB27234E336DD.edm" hidden="1">#REF!</definedName>
    <definedName name="_bdm.88DED8903826409DB598C5E7D2F75047.edm" hidden="1">#REF!</definedName>
    <definedName name="_bdm.8914963490F74F339E93019DC422D36D.edm" hidden="1">#REF!</definedName>
    <definedName name="_bdm.89466E0617564FA8A23EC92260226AA6.edm" hidden="1">#REF!</definedName>
    <definedName name="_bdm.895EE46A61C74F33A2EEBF94F805BE04.edm" hidden="1">#REF!</definedName>
    <definedName name="_bdm.89649CE6CD584A0B9C2E42335F1656E9.edm" hidden="1">#REF!</definedName>
    <definedName name="_bdm.897D1EDAEE1E4AD6809EE994BF23AE1A.edm" hidden="1">#REF!</definedName>
    <definedName name="_bdm.8994A2262DB3490A825212D66E5B6AD4.edm" hidden="1">#REF!</definedName>
    <definedName name="_bdm.899b2c04b8e54c39bf2c3820af7b4e78.edm" hidden="1">#REF!</definedName>
    <definedName name="_bdm.89AA0A8F07CA465CAD636DC05FF176DF.edm" hidden="1">#REF!</definedName>
    <definedName name="_bdm.89E64871580A42708DA6F5B8074CE3A1.edm" hidden="1">#REF!</definedName>
    <definedName name="_bdm.8A01BA718DF042DF87A05884A9762F99.edm" hidden="1">#REF!</definedName>
    <definedName name="_bdm.8A0717CF3A714F25B980CED1669CAA73.edm" hidden="1">#REF!</definedName>
    <definedName name="_bdm.8A15DC163E8F4A8AA1368C1044C32589.edm" hidden="1">#REF!</definedName>
    <definedName name="_bdm.8A244E2E94BB473396EDE10B11509107.edm" hidden="1">#REF!</definedName>
    <definedName name="_bdm.8A2F726A1D794E6C8C2F931991E1927E.edm" hidden="1">#REF!</definedName>
    <definedName name="_bdm.8A3190BD38CB4DD8BA49200CB4D0DF46.edm" hidden="1">#REF!</definedName>
    <definedName name="_bdm.8A3A3718C22643AF9C5E85AE53DEDB78.edm" hidden="1">#REF!</definedName>
    <definedName name="_bdm.8A3CB704298D40188F7F699D8EA472A8.edm" hidden="1">#REF!</definedName>
    <definedName name="_bdm.8A492CD34E3144BCAC0DC9E20684BF8F.edm" hidden="1">#REF!</definedName>
    <definedName name="_bdm.8A74F226BC7E448880491081B5E559C9.edm" hidden="1">#REF!</definedName>
    <definedName name="_bdm.8A815BA55AC94E268F12479D3C4056A2.edm" hidden="1">#REF!</definedName>
    <definedName name="_bdm.8A91DB1644E0456B8D29BE9D4BBDEAD2.edm" hidden="1">#REF!</definedName>
    <definedName name="_bdm.8aa1fb62e6f942f68613c6446ff523c4.edm" hidden="1">#REF!</definedName>
    <definedName name="_bdm.8AE8558948E54DBD8CC0EEFA5B387EB3.edm" hidden="1">#REF!</definedName>
    <definedName name="_bdm.8AF2CC9501CD418195C5AAF6469D5BF0.edm" hidden="1">#REF!</definedName>
    <definedName name="_bdm.8B017423DA1F48DB8E89D6915EF9AB7E.edm" hidden="1">#REF!</definedName>
    <definedName name="_bdm.8B1BE30F7B3F42159CFA33DBB6D6F44B.edm" hidden="1">#REF!</definedName>
    <definedName name="_bdm.8B322929D53F443C944656E333FA6096.edm" hidden="1">#REF!</definedName>
    <definedName name="_bdm.8B3D2C39422642E19D7DBA938D7D0C19.edm" hidden="1">#REF!</definedName>
    <definedName name="_bdm.8B64E737F231433C8F1CDC360F025319.edm" hidden="1">#REF!</definedName>
    <definedName name="_bdm.8B68549E7C8A405CB2968E11CC5540F3.edm" hidden="1">#REF!</definedName>
    <definedName name="_bdm.8B6A3F9B66334120804DB28EE2982DEA.edm" hidden="1">#REF!</definedName>
    <definedName name="_bdm.8B78A2AB957747F6B93B8D303C35F585.edm" hidden="1">#REF!</definedName>
    <definedName name="_bdm.8B7B69BE71F941AE86CBFE44374839D0.edm" hidden="1">#REF!</definedName>
    <definedName name="_bdm.8B85DC90E26746F0A653A77A132FF6E5.edm" hidden="1">#REF!</definedName>
    <definedName name="_bdm.8B9B833431AA4D65A2A6F6832141FD7A.edm" hidden="1">#REF!</definedName>
    <definedName name="_bdm.8BA3D1CFAAC54559BBDD5D7796041B60.edm" hidden="1">#REF!</definedName>
    <definedName name="_bdm.8ba6d6dd72f84587be894945e6a9a185.edm" hidden="1">#REF!</definedName>
    <definedName name="_bdm.8BBAB8D314614F3481DB93D6314908DE.edm" hidden="1">#REF!</definedName>
    <definedName name="_bdm.8BE8657FD1664D5BAF4626DEDB21FCFB.edm" hidden="1">#REF!</definedName>
    <definedName name="_bdm.8BF2AEA7EF6D48A08BF046805387368F.edm" hidden="1">#REF!</definedName>
    <definedName name="_bdm.8C06422A01984EF683A5110143C46D79.edm" hidden="1">#REF!</definedName>
    <definedName name="_bdm.8C41B65CE6E94B249D7FAF1E8C329E6B.edm" hidden="1">#REF!</definedName>
    <definedName name="_bdm.8C4C66722B87426D9574831819C724D5.edm" hidden="1">#REF!</definedName>
    <definedName name="_bdm.8C64B8EF40FF4BF3A2F282273731F3E6.edm" hidden="1">#REF!</definedName>
    <definedName name="_bdm.8C7B01DC3FBA4CCA8F90EBCA5C5A3034.edm" hidden="1">#REF!</definedName>
    <definedName name="_bdm.8C9301FA29A0429E98EDA65CE0602697.edm" hidden="1">#REF!</definedName>
    <definedName name="_bdm.8C935CDBF11F49B69508354DFC780C29.edm" hidden="1">#REF!</definedName>
    <definedName name="_bdm.8CA11ED362E34F5AB410D07BFA044B91.edm" hidden="1">#REF!</definedName>
    <definedName name="_bdm.8CB55999FDBA476599ECD9FCD2E4EAD5.edm" hidden="1">#REF!</definedName>
    <definedName name="_bdm.8CCFDB8B5110419C8ECBBCF11DD2787D.edm" hidden="1">#REF!</definedName>
    <definedName name="_bdm.8CD6E93CB59D414FAD0F42463A07BB7B.edm" hidden="1">#REF!</definedName>
    <definedName name="_bdm.8CF22BC186664377B11799448A626E8F.edm" hidden="1">#REF!</definedName>
    <definedName name="_bdm.8D001EFA365C40EBA3BD37464EBE3009.edm" hidden="1">#REF!</definedName>
    <definedName name="_bdm.8D086B5E3D0C46E0BD024DAEC7F24AD4.edm" hidden="1">#REF!</definedName>
    <definedName name="_bdm.8D1F6BA5FE2F464FB92AA4F90CDEB27C.edm" hidden="1">#REF!</definedName>
    <definedName name="_bdm.8D54297434454447AAF435693D46CD7F.edm" hidden="1">#REF!</definedName>
    <definedName name="_bdm.8D6A8789D325425C929C44C177DD262E.edm" hidden="1">#REF!</definedName>
    <definedName name="_bdm.8D6D486671AC47318BC62B7346A075C2.edm" hidden="1">#REF!</definedName>
    <definedName name="_bdm.8D6DA4D1A93E4F0BAB3F6088BCBE409B.edm" hidden="1">#REF!</definedName>
    <definedName name="_bdm.8D79F59BC35F4AAD9A236AE9A431062D.edm" hidden="1">#REF!</definedName>
    <definedName name="_bdm.8D7CD62906BC499D9EEDADA70CFC7B26.edm" hidden="1">#REF!</definedName>
    <definedName name="_bdm.8D82C8C99D7046CF9CAD1659795D3182.edm" hidden="1">#REF!</definedName>
    <definedName name="_bdm.8D9BAA080EDB4388AA8280AA410B5073.edm" hidden="1">#REF!</definedName>
    <definedName name="_bdm.8DB2C57B43F9422DB360B873963DA894.edm" hidden="1">#REF!</definedName>
    <definedName name="_bdm.8DB5495F314B4390B7640FE8A875C628.edm" hidden="1">#REF!</definedName>
    <definedName name="_bdm.8DB979EE16B945ADB35E53BB54F0CC81.edm" hidden="1">#REF!</definedName>
    <definedName name="_bdm.8E2DF08400E947FF925837C56BBE1CF1.edm" hidden="1">#REF!</definedName>
    <definedName name="_bdm.8E327CC6E7084815AF3F06D816951677.edm" hidden="1">#REF!</definedName>
    <definedName name="_bdm.8E4F78A3EED34ED19509EF5F4BB4333A.edm" hidden="1">#REF!</definedName>
    <definedName name="_bdm.8E6E416A89D844B483D55AA34621A1C1.edm" hidden="1">#REF!</definedName>
    <definedName name="_bdm.8E9D0E58ABF445B2AF7516E6917E6E77.edm" hidden="1">#REF!</definedName>
    <definedName name="_bdm.8EA0C54DC51D461B9CA3B97B1AC16C3C.edm" hidden="1">#REF!</definedName>
    <definedName name="_bdm.8ea2a0d2f1044e81813c3944db8dbfb1.edm" hidden="1">#REF!</definedName>
    <definedName name="_bdm.8EDB28874E7740DAB3588584BA6B3AC0.edm" hidden="1">#REF!</definedName>
    <definedName name="_bdm.8EFE2922B3F64A25B03888194D6F1B9C.edm" hidden="1">#REF!</definedName>
    <definedName name="_bdm.8F2D4C7A0FA64B28B89230F47BB3D9BE.edm" hidden="1">#REF!</definedName>
    <definedName name="_bdm.8F6BFA6A6C76456992AFDBD3B60C3FCC.edm" hidden="1">#REF!</definedName>
    <definedName name="_bdm.8F7CC7AC0DB04A63889E7AEA72029DD5.edm" hidden="1">#REF!</definedName>
    <definedName name="_bdm.8F7CDB507C524548A4C075AA0B09433F.edm" hidden="1">#REF!</definedName>
    <definedName name="_bdm.8F7EA46C2AF44FD8B9853320F4C1D308.edm" hidden="1">#REF!</definedName>
    <definedName name="_bdm.8f916a488d8540cb9b349778e7c3b676.edm" hidden="1">#REF!</definedName>
    <definedName name="_bdm.8FA0DB3B47234E3CA0A745517A50C55B.edm" hidden="1">#REF!</definedName>
    <definedName name="_bdm.8FB1CF2FD37F44B88AD2697E483BF623.edm" hidden="1">#REF!</definedName>
    <definedName name="_bdm.8FEE7839CF6344478DBBCCB40A1168E0.edm" hidden="1">#REF!</definedName>
    <definedName name="_bdm.8FF3BF171E2349979CB11B4E3239B0E3.edm" hidden="1">#REF!</definedName>
    <definedName name="_bdm.8FF90190DBC54B539113F8A0868C52E9.edm" hidden="1">#REF!</definedName>
    <definedName name="_bdm.9001A051BE39498C898B9C755B4B3C1C.edm" hidden="1">#REF!</definedName>
    <definedName name="_bdm.900FAFBE062C4143884C3880BD866466.edm" hidden="1">#REF!</definedName>
    <definedName name="_bdm.900FE6B511334CE09799E7B869B786E3.edm" hidden="1">#REF!</definedName>
    <definedName name="_bdm.902C9DC6449247F889F97D7014F80DB1.edm" hidden="1">#REF!</definedName>
    <definedName name="_bdm.903570DDD20F48FFB40AF6926CFD0838.edm" hidden="1">#REF!</definedName>
    <definedName name="_bdm.9050677df6e24ecfb703d834d3b03b1b.edm" hidden="1">#REF!</definedName>
    <definedName name="_bdm.905C455BB1454FA4A4F660E3F11A7018.edm" hidden="1">#REF!</definedName>
    <definedName name="_bdm.90643D70A19C47A1BB75DF1835CC9670.edm" hidden="1">#REF!</definedName>
    <definedName name="_bdm.906B008051F649F6BF0EF9428FBDE49C.edm" hidden="1">#REF!</definedName>
    <definedName name="_bdm.90774f61fba64c86aa41a9302392cdb7.edm" hidden="1">#REF!</definedName>
    <definedName name="_bdm.908AA8A95AEB4324B10B20CCB383E800.edm" hidden="1">#REF!</definedName>
    <definedName name="_bdm.909FC1F1F20847CB92AED7279F24D58C.edm" hidden="1">#REF!</definedName>
    <definedName name="_bdm.90A3C6ACD4684869B959CD791EC1F91A.edm" hidden="1">#REF!</definedName>
    <definedName name="_bdm.90C8215E5BD54A7A9E22328502F19FF8.edm" hidden="1">#REF!</definedName>
    <definedName name="_bdm.90FCFFCEC10B4A6A9F688105027C04FA.edm" hidden="1">#REF!</definedName>
    <definedName name="_bdm.910D83389183480288AB9B7353D00DB9.edm" hidden="1">#REF!</definedName>
    <definedName name="_bdm.91286A8C39D94900A09C4222B34DEDC5.edm" hidden="1">#REF!</definedName>
    <definedName name="_bdm.912D8FA1135E4F16845D504BD8610070.edm" hidden="1">#REF!</definedName>
    <definedName name="_bdm.919517AD0C574FAD8EB67521CD29DB24.edm" hidden="1">#REF!</definedName>
    <definedName name="_bdm.91C9B260BC2A41E9B16ACBDEFA19A73B.edm" hidden="1">#REF!</definedName>
    <definedName name="_bdm.91CD4DEC29C049BD929A8110F777B566.edm" hidden="1">#REF!</definedName>
    <definedName name="_bdm.91DCDEF9499D4CB3A5D7AAED8DFDA3FD.edm" hidden="1">#REF!</definedName>
    <definedName name="_bdm.91DF31102ADA4E2DB5F09E94D0FE9F50.edm" hidden="1">#REF!</definedName>
    <definedName name="_bdm.91f29ba78768497c8e3ca83d29b78865.edm" hidden="1">#REF!</definedName>
    <definedName name="_bdm.920A0F51D0DD4FB1951996C84984715E.edm" hidden="1">#REF!</definedName>
    <definedName name="_bdm.921B7CEABBC24E19A2C9C80B7D9BFC54.edm" hidden="1">#REF!</definedName>
    <definedName name="_bdm.9224D39E8B534D3086640BADA8FF9D22.edm" hidden="1">#REF!</definedName>
    <definedName name="_bdm.92448CC366DB4E97A635BF26AB664400.edm" hidden="1">#REF!</definedName>
    <definedName name="_bdm.924FB4728A8E459691A8321945A588BD.edm" hidden="1">#REF!</definedName>
    <definedName name="_bdm.925382C7D8FF43BE85A85E4406F0AC1E.edm" hidden="1">#REF!</definedName>
    <definedName name="_bdm.92951F8D73D34A79841097E747605D72.edm" hidden="1">#REF!</definedName>
    <definedName name="_bdm.92A34A0273604AD1B8576CF30ABE232D.edm" hidden="1">#REF!</definedName>
    <definedName name="_bdm.92AF9E69A1E24937B6AFB393E6895FE6.edm" hidden="1">#REF!</definedName>
    <definedName name="_bdm.92B098D4119E48E183566D62EA44FBC4.edm" hidden="1">#REF!</definedName>
    <definedName name="_bdm.92F6A7FA46C143D38D80EC114B1D226A.edm" hidden="1">#REF!</definedName>
    <definedName name="_bdm.930AF6CA95CB425B966A9C7517AD43C0.edm" hidden="1">#REF!</definedName>
    <definedName name="_bdm.930F7E5016FD4B97947D9D3B4705EAA5.edm" hidden="1">#REF!</definedName>
    <definedName name="_bdm.9318214132654ABFB4F345AB00ADA197.edm" hidden="1">#REF!</definedName>
    <definedName name="_bdm.9338BE5A60D24EBEAB6CB5E2FBC186C4.edm" hidden="1">#REF!</definedName>
    <definedName name="_bdm.9347813EDA2D4178B7EB33844EBC3B74.edm" hidden="1">#REF!</definedName>
    <definedName name="_bdm.93534DCDE7F84B34A15A3C2D09A84478.edm" hidden="1">#REF!</definedName>
    <definedName name="_bdm.93B1F209F6C846068AD8115D86FBF737.edm" hidden="1">#REF!</definedName>
    <definedName name="_bdm.93DB1232D03B485288E2DB96D9E2415C.edm" hidden="1">#REF!</definedName>
    <definedName name="_bdm.940268481BCF4EBFB96B40804C898A69.edm" hidden="1">#REF!</definedName>
    <definedName name="_bdm.9430FB3273F84250B58DBB57C6A98444.edm" hidden="1">#REF!</definedName>
    <definedName name="_bdm.94796D4DB1624C1883FC44C0A6137965.edm" hidden="1">#REF!</definedName>
    <definedName name="_bdm.9485A1B057CC47ADB12AA58182F67FC1.edm" hidden="1">#REF!</definedName>
    <definedName name="_bdm.94C1D28C1E1F40B68452453873CBD546.edm" hidden="1">#REF!</definedName>
    <definedName name="_bdm.94C662853B404CF9861983DB28AB794C.edm" hidden="1">#REF!</definedName>
    <definedName name="_bdm.950F999350D2402F8F9CD252B846448F.edm" hidden="1">#REF!</definedName>
    <definedName name="_bdm.9521DB10622C4BE98A9CE847A6234A10.edm" hidden="1">#REF!</definedName>
    <definedName name="_bdm.95285EC446A34A5B8C69CB60FB4BFECF.edm" hidden="1">#REF!</definedName>
    <definedName name="_bdm.952D6C3494F740B9B6AB89B5B627F0AF.edm" hidden="1">#REF!</definedName>
    <definedName name="_bdm.954BEEC1583F4F45B57AF4FCFC591302.edm" hidden="1">#REF!</definedName>
    <definedName name="_bdm.955A87A0840C45B680A1C5A9848C8488.edm" hidden="1">#REF!</definedName>
    <definedName name="_bdm.9560ED134D5240719CDF5E8305669B28.edm" hidden="1">#REF!</definedName>
    <definedName name="_bdm.9569A4D6F29F4A2E9633FD1EFF5FD642.edm" hidden="1">#REF!</definedName>
    <definedName name="_bdm.956EB32E4CE04D8090AC2BCFB0A5E944.edm" hidden="1">#REF!</definedName>
    <definedName name="_bdm.95727730A1CF4052BE700CF446922178.edm" hidden="1">#REF!</definedName>
    <definedName name="_bdm.9599E71E069D4694A4308F9390EACE0C.edm" hidden="1">#REF!</definedName>
    <definedName name="_bdm.95B1D5FDB3C448C19A16E3A5C5235F6F.edm" hidden="1">#REF!</definedName>
    <definedName name="_bdm.95DDB134A9554193999C8B0FC030162E.edm" hidden="1">#REF!</definedName>
    <definedName name="_bdm.95FE1E00E9E84CC4B00B2BCF64E839F9.edm" hidden="1">#REF!</definedName>
    <definedName name="_bdm.96066A119F654AD985813B6E79D70A8E.edm" hidden="1">#REF!</definedName>
    <definedName name="_bdm.9632FA047B6C4BD6A9EC28180C36ECC2.edm" hidden="1">#REF!</definedName>
    <definedName name="_bdm.964DBD4A6DF0473D89DF12DE74818FDC.edm" hidden="1">#REF!</definedName>
    <definedName name="_bdm.967C861DFF6F4466AFD5B1B633425083.edm" hidden="1">#REF!</definedName>
    <definedName name="_bdm.96929BF5864F482BAACC43FED8AC120B.edm" hidden="1">#REF!</definedName>
    <definedName name="_bdm.96945B7CC7A14220A44A9844B8A33437.edm" hidden="1">#REF!</definedName>
    <definedName name="_bdm.96AAA9EB87844BE8A78971A44CB1A4E7.edm" hidden="1">#REF!</definedName>
    <definedName name="_bdm.96AC2ED6C8FB49C9AFDAA1D922D858CC.edm" hidden="1">#REF!</definedName>
    <definedName name="_bdm.96B337DA9BF246DAA13A2C53A23901C5.edm" hidden="1">#REF!</definedName>
    <definedName name="_bdm.96C0B4FAACB242A0B5CAFA7DB9ADDF12.edm" hidden="1">#REF!</definedName>
    <definedName name="_bdm.96D4DDF2E87D455E9FDB7BFA60B239E7.edm" hidden="1">#REF!</definedName>
    <definedName name="_bdm.96E97136D6804888A1E017620DB84BC9.edm" hidden="1">#REF!</definedName>
    <definedName name="_bdm.96F9D6F1ABE742B184B9C8FAA2ECB057.edm" hidden="1">#REF!</definedName>
    <definedName name="_bdm.96FD6FE2BA574AF8B2C778C0ADD1FE07.edm" hidden="1">#REF!</definedName>
    <definedName name="_bdm.970A06C5E77B41F29BCFF792C30B73E4.edm" hidden="1">#REF!</definedName>
    <definedName name="_bdm.970F96E5803B46908C8059232DBF7F3D.edm" hidden="1">#REF!</definedName>
    <definedName name="_bdm.9723E8BEA17C4AACA89368F5BCD5DC7D.edm" hidden="1">#REF!</definedName>
    <definedName name="_bdm.97562BC7360A4C108A81BA96A6152153.edm" hidden="1">#REF!</definedName>
    <definedName name="_bdm.97597E0613E84D2497160C9062BC4093.edm" hidden="1">#REF!</definedName>
    <definedName name="_bdm.976F4FBA1DB84ACD9408FA36451B7AA3.edm" hidden="1">#REF!</definedName>
    <definedName name="_bdm.9773963F8F664A5BAFFDD14408AE5D5C.edm" hidden="1">#REF!</definedName>
    <definedName name="_bdm.9797AC6B4EA84C509A499DDE80782A43.edm" hidden="1">#REF!</definedName>
    <definedName name="_bdm.97C831ED83734796B9DBC83751131384.edm" hidden="1">#REF!</definedName>
    <definedName name="_bdm.97F0DBF4D85946BEBE8AC18633B0C474.edm" hidden="1">#REF!</definedName>
    <definedName name="_bdm.98359104eab04822ae74a14709ac780b.edm" hidden="1">#REF!</definedName>
    <definedName name="_bdm.98362FA8555146B591AAC2A7C809EB0E.edm" hidden="1">#REF!</definedName>
    <definedName name="_bdm.983AC8FF6A984882AED2CBB174642E2F.edm" hidden="1">#REF!</definedName>
    <definedName name="_bdm.983BF44B1D5C4F51B21A8479BAB4AE3F.edm" hidden="1">#REF!</definedName>
    <definedName name="_bdm.98509675FE304640BD0099E41768A4DB.edm" hidden="1">#REF!</definedName>
    <definedName name="_bdm.98541952A1A1421394D728E9EF8B73B2.edm" hidden="1">#REF!</definedName>
    <definedName name="_bdm.9860499c090b483a9b0f234f7f992041.edm" hidden="1">#REF!</definedName>
    <definedName name="_bdm.98664F9FA3B84A78A2F84E9A2F9B354D.edm" hidden="1">#REF!</definedName>
    <definedName name="_bdm.987A5BA7A0134506BDBADA2100C274B9.edm" hidden="1">#REF!</definedName>
    <definedName name="_bdm.987A79D37ADB48B190D43DA79B7265E1.edm" hidden="1">#REF!</definedName>
    <definedName name="_bdm.9891137968384BC3BC258754113F7FB4.edm" hidden="1">#REF!</definedName>
    <definedName name="_bdm.989C2D6780374A03933687BB00F7403B.edm" hidden="1">#REF!</definedName>
    <definedName name="_bdm.98A6FF5E6E104127A4B3CE93863956AF.edm" hidden="1">#REF!</definedName>
    <definedName name="_bdm.98BDC8CB1A764DE9B45FA6DCF45C9912.edm" hidden="1">#REF!</definedName>
    <definedName name="_bdm.98CE9FC4A69B40EBBDF9C7EF42285FC9.edm" hidden="1">#REF!</definedName>
    <definedName name="_bdm.98D18A4438B44ADB9CEF879052276AC1.edm" hidden="1">#REF!</definedName>
    <definedName name="_bdm.98EDE5664877452D9564E502C4E78EB9.edm" hidden="1">#REF!</definedName>
    <definedName name="_bdm.98F9D23E9F254652B910CB0A817702FF.edm" hidden="1">#REF!</definedName>
    <definedName name="_bdm.99172AA5CED74240BA6B51C225076D3E.edm" hidden="1">#REF!</definedName>
    <definedName name="_bdm.991A663BE1BA4CE6916986AE15E5C2FE.edm" hidden="1">#REF!</definedName>
    <definedName name="_bdm.99346932D03E40018A990D8758A2A4B7.edm" hidden="1">#REF!</definedName>
    <definedName name="_bdm.9939764B0FEF41EC9D0BB1E176EEDAB8.edm" hidden="1">#REF!</definedName>
    <definedName name="_bdm.997D0773D7274E3096BACC8A89539443.edm" hidden="1">#REF!</definedName>
    <definedName name="_bdm.99854DD3891E445A9498DDEDFC86191B.edm" hidden="1">#REF!</definedName>
    <definedName name="_bdm.998E7FC0CE3F4ACA8CA8AEB04D156DB5.edm" hidden="1">#REF!</definedName>
    <definedName name="_bdm.999BD36007574D72976FC3CD5BE51769.edm" hidden="1">#REF!</definedName>
    <definedName name="_bdm.999CD1EF6E984B6483FC8871AD7E8518.edm" hidden="1">#REF!</definedName>
    <definedName name="_bdm.99D25071176349DF9DBCD692266E3E9E.edm" hidden="1">#REF!</definedName>
    <definedName name="_bdm.99E5E53A3E8B4543973C5159B226194F.edm" hidden="1">#REF!</definedName>
    <definedName name="_bdm.99EA562F8A514185BC085EA0731F9975.edm" hidden="1">#REF!</definedName>
    <definedName name="_bdm.99FC09CB430E4DBEAE5223ACBE146E9E.edm" hidden="1">#REF!</definedName>
    <definedName name="_bdm.9A26CB8CE20049E4ACB48D8C10DDC263.edm" hidden="1">#REF!</definedName>
    <definedName name="_bdm.9A51C4E9834C499C8E127D72F95222C1.edm" hidden="1">#REF!</definedName>
    <definedName name="_bdm.9A5FF541A7C240C68AA2A760D88F0C96.edm" hidden="1">#REF!</definedName>
    <definedName name="_bdm.9A601B5811DF49C8AADBC8B4FF99C3E8.edm" hidden="1">#REF!</definedName>
    <definedName name="_bdm.9A67E3AA7A794E9BA0C5DC8D9F4B8155.edm" hidden="1">#REF!</definedName>
    <definedName name="_bdm.9ACF978DB46D4B27A791244E02C39383.edm" hidden="1">#REF!</definedName>
    <definedName name="_bdm.9ADBCCCC484F401A9C391B352F83091E.edm" hidden="1">#REF!</definedName>
    <definedName name="_bdm.9B143323A3374AF491279A50135C30FA.edm" hidden="1">#REF!</definedName>
    <definedName name="_bdm.9B332BA3C2E64A2BAE53DD93C03CD727.edm" hidden="1">#REF!</definedName>
    <definedName name="_bdm.9B3A5B7FB2794DB798AD56302595A423.edm" hidden="1">#REF!</definedName>
    <definedName name="_bdm.9B4F73DE7B9B423F85413D15799929B9.edm" hidden="1">#REF!</definedName>
    <definedName name="_bdm.9B6BEF8D5F844DD399F6AE6E9DB27C54.edm" hidden="1">#REF!</definedName>
    <definedName name="_bdm.9b808cb99dd54f24b65e87cbaa783095.edm" hidden="1">#REF!</definedName>
    <definedName name="_bdm.9B95587AAA0D4529A80972651610B69D.edm" hidden="1">#REF!</definedName>
    <definedName name="_bdm.9B9BED19AB70458AACC0FF0262550307.edm" hidden="1">#REF!</definedName>
    <definedName name="_bdm.9ba439b558534e2ea4403faee3fdb105.edm" hidden="1">#REF!</definedName>
    <definedName name="_bdm.9BB88B99999244E8AFD51A5DA182BAD2.edm" hidden="1">#REF!</definedName>
    <definedName name="_bdm.9BC143DF971E44559310B4E576EAB1ED.edm" hidden="1">#REF!</definedName>
    <definedName name="_bdm.9BC4DB6CDA9B48D281A30BCD080DD27C.edm" hidden="1">#REF!</definedName>
    <definedName name="_bdm.9BD899F281E749FDADCE93768ECC63B3.edm" hidden="1">#REF!</definedName>
    <definedName name="_bdm.9BED4F0D3104470DA59089488DE3A451.edm" hidden="1">#REF!</definedName>
    <definedName name="_bdm.9C0F22EB991647899C69D3606D8233EA.edm" hidden="1">#REF!</definedName>
    <definedName name="_bdm.9C1AD83A1AAD4831B0FDAAE1262071E1.edm" hidden="1">#REF!</definedName>
    <definedName name="_bdm.9C26B01883584D23A0EEEB2B79EB3397.edm" hidden="1">#REF!</definedName>
    <definedName name="_bdm.9C34C93A69AF451EAED4D2F29A41DB62.edm" hidden="1">#REF!</definedName>
    <definedName name="_bdm.9C832138E8AE4DC1834BCCD06A2E088B.edm" hidden="1">#REF!</definedName>
    <definedName name="_bdm.9CC64FBE8A4C4DE880AB0D286946D495.edm" hidden="1">#REF!</definedName>
    <definedName name="_bdm.9CC7787391C94A8BA19A9CC51BD9F207.edm" hidden="1">#REF!</definedName>
    <definedName name="_bdm.9CD279BE72434E8DBF65ACAE4A5758E4.edm" hidden="1">#REF!</definedName>
    <definedName name="_bdm.9cd45dd0122e46928babaeea36f5fe6c.edm" hidden="1">#REF!</definedName>
    <definedName name="_bdm.9CDC35CDB7B143079762F320F757C403.edm" hidden="1">#REF!</definedName>
    <definedName name="_bdm.9CF58387819B44E3BAC94551365B35BD.edm" hidden="1">#REF!</definedName>
    <definedName name="_bdm.9D04F99DB13548A6AF4DD844CAA56568.edm" hidden="1">#REF!</definedName>
    <definedName name="_bdm.9D05AF9DF7824466BA6DE1B2CC7C1F2D.edm" hidden="1">#REF!</definedName>
    <definedName name="_bdm.9D099762ACED45DDAD69D590CED93DCE.edm" hidden="1">#REF!</definedName>
    <definedName name="_bdm.9D3018EBDF3A4FDF88126B8F42E314BB.edm" hidden="1">#REF!</definedName>
    <definedName name="_bdm.9D4396122FD147F7B9733DB791845D14.edm" hidden="1">#REF!</definedName>
    <definedName name="_bdm.9D43E943417445ED85D6A7102E3E8315.edm" hidden="1">#REF!</definedName>
    <definedName name="_bdm.9D576385AB334E0F91FC7FB7CEA21807.edm" hidden="1">#REF!</definedName>
    <definedName name="_bdm.9D675A1A8AD745BA903962E0018363F9.edm" hidden="1">#REF!</definedName>
    <definedName name="_bdm.9D8E5ED7B5014BB680DBD42A01C53DEB.edm" hidden="1">#REF!</definedName>
    <definedName name="_bdm.9DA169C413B74723B84B724E0A74AFAB.edm" hidden="1">#REF!</definedName>
    <definedName name="_bdm.9DB56E6D1603460695702EFDD21C40CD.edm" hidden="1">#REF!</definedName>
    <definedName name="_bdm.9DB6B94C6FF24153B44DCA52DBEC3E35.edm" hidden="1">#REF!</definedName>
    <definedName name="_bdm.9DBE8D17632C47EB8E0FB1251C7FB091.edm" hidden="1">#REF!</definedName>
    <definedName name="_bdm.9DCF4C7295FC494A827327367CB77234.edm" hidden="1">#REF!</definedName>
    <definedName name="_bdm.9DD43BE5ECC948258C55A583AA1DB838.edm" hidden="1">#REF!</definedName>
    <definedName name="_bdm.9DDD9E78E9C44739A5B0B053C9889667.edm" hidden="1">#REF!</definedName>
    <definedName name="_bdm.9E1942B8DC4442C9AC370D7A5BF9AC46.edm" hidden="1">#REF!</definedName>
    <definedName name="_bdm.9E31966D3C3D44C395498FE891FF87F7.edm" hidden="1">#REF!</definedName>
    <definedName name="_bdm.9E3B072569F0481BB44A4F19123CED1A.edm" hidden="1">#REF!</definedName>
    <definedName name="_bdm.9E405BE8DA454160AD208D8054B72F7C.edm" hidden="1">#REF!</definedName>
    <definedName name="_bdm.9E5358047E13482682441224B2BD8CEA.edm" hidden="1">#REF!</definedName>
    <definedName name="_bdm.9E6346B36F4940FDB3934C4717844DE6.edm" hidden="1">#REF!</definedName>
    <definedName name="_bdm.9E7067C4F74F439F9F4DDE68F1BB3D31.edm" hidden="1">#REF!</definedName>
    <definedName name="_bdm.9E839F28785248C394335CEBA9C58DA5.edm" hidden="1">#REF!</definedName>
    <definedName name="_bdm.9EA663208E51497F97D7992EA0000F50.edm" hidden="1">#REF!</definedName>
    <definedName name="_bdm.9EA6DE0CADDB4633933E62BD5A305EFC.edm" hidden="1">#REF!</definedName>
    <definedName name="_bdm.9EAECDBD8291451D98EA4C42080A6B70.edm" hidden="1">#REF!</definedName>
    <definedName name="_bdm.9EBD318991AF430E9C76993D4BD37CE6.edm" hidden="1">#REF!</definedName>
    <definedName name="_bdm.9ECB63A12E9F4B9C88C18E0F4ACCFD11.edm" hidden="1">#REF!</definedName>
    <definedName name="_bdm.9EEC42C2356944B5B0DEB4210D14A179.edm" hidden="1">#REF!</definedName>
    <definedName name="_bdm.9EEE0EB3A9D94DE5B6912FA956A1215D.edm" hidden="1">#REF!</definedName>
    <definedName name="_bdm.9EF28BA5C76746829186982B47CFE18F.edm" hidden="1">#REF!</definedName>
    <definedName name="_bdm.9F33D435BFF9417E940513C3CB09DE10.edm" hidden="1">#REF!</definedName>
    <definedName name="_bdm.9f36e52b8e2644c39047f91b89a0c390.edm" hidden="1">#REF!</definedName>
    <definedName name="_bdm.9F41FEF3B94343C3BA70C9DFB1EC00F8.edm" hidden="1">#REF!</definedName>
    <definedName name="_bdm.9F624989C7F74AE8BC7E695101E00664.edm" hidden="1">#REF!</definedName>
    <definedName name="_bdm.9F62F88DCFFF4F52A1D29D4A6698DE0E.edm" hidden="1">#REF!</definedName>
    <definedName name="_bdm.9f6ceee203e94c719ef79fb8e6ac6dc6.edm" hidden="1">#REF!</definedName>
    <definedName name="_bdm.9FB94BFF469448A39A157D2170F6FAD8.edm" hidden="1">#REF!</definedName>
    <definedName name="_bdm.9FC1C72E9BC54B18AC25DB4ABD7ABA36.edm" hidden="1">#REF!</definedName>
    <definedName name="_bdm.9FC63258A80D422DB0384AC7A3B30463.edm" hidden="1">#REF!</definedName>
    <definedName name="_bdm.9FFB97AB882C4D27986FFBC1668A5FC9.edm" hidden="1">#REF!</definedName>
    <definedName name="_bdm.A0027D149A5D423B9F2DFDBF46660EAC.edm" hidden="1">#REF!</definedName>
    <definedName name="_bdm.A00643E6A705476084A5F584F5934ED2.edm" hidden="1">#REF!</definedName>
    <definedName name="_bdm.A02FA8A70F0E408D94269B1F484E34DB.edm" hidden="1">#REF!</definedName>
    <definedName name="_bdm.A034858D87B440298797FB8FCBB55F72.edm" hidden="1">#REF!</definedName>
    <definedName name="_bdm.A041BB2A7CD8408887C53C0D3EBE40E8.edm" hidden="1">#REF!</definedName>
    <definedName name="_bdm.A0791C077F614EA49CEF2BBD73BF7AC5.edm" hidden="1">#REF!</definedName>
    <definedName name="_bdm.A08384FC0EF44C50AD60DE29A72BE425.edm" hidden="1">#REF!</definedName>
    <definedName name="_bdm.A08404B942744738AD935BC650A3E542.edm" hidden="1">#REF!</definedName>
    <definedName name="_bdm.A0B0ED4972DB49AFAA2065A6E4FCDCD6.edm" hidden="1">#REF!</definedName>
    <definedName name="_bdm.A0DBF49C20F1460F824E64AC8E2BA476.edm" hidden="1">#REF!</definedName>
    <definedName name="_bdm.A0DD5211C89A4AE68A1ECFCB64FE2D26.edm" hidden="1">#REF!</definedName>
    <definedName name="_bdm.A0DD5966C2D941E48917C25911DBF659.edm" hidden="1">#REF!</definedName>
    <definedName name="_bdm.A1185A8D0CA2459EB8A7CFEC229528D3.edm" hidden="1">#REF!</definedName>
    <definedName name="_bdm.A1189DBD73734B6AB6932B6F2CBECC68.edm" hidden="1">#REF!</definedName>
    <definedName name="_bdm.A11F6C145B0C4F2DBEE465D05C590AFF.edm" hidden="1">#REF!</definedName>
    <definedName name="_bdm.A12E83E16E76498BB90075A3B5C34A88.edm" hidden="1">#REF!</definedName>
    <definedName name="_bdm.A1433DFE1DAF4ACCA11FFC4F5F28D1AA.edm" hidden="1">#REF!</definedName>
    <definedName name="_bdm.A148454F885246CCB2F1B82575D5DB4D.edm" hidden="1">#REF!</definedName>
    <definedName name="_bdm.a15a9be3bf82499e84de928013fc6b88.edm" hidden="1">#REF!</definedName>
    <definedName name="_bdm.A167614B5AB04450BDCC017984F98BD1.edm" hidden="1">#REF!</definedName>
    <definedName name="_bdm.A18132FC3F3342DABB10D4CCD727BA67.edm" hidden="1">#REF!</definedName>
    <definedName name="_bdm.A186F40BC883499DB9A1EB8BBE569A39.edm" hidden="1">#REF!</definedName>
    <definedName name="_bdm.A18B1720385046DDB818A6A005FE2B0E.edm" hidden="1">#REF!</definedName>
    <definedName name="_bdm.A1BAEFE926DB458297B8F72F3198289D.edm" hidden="1">#REF!</definedName>
    <definedName name="_bdm.A1CB2BAD2DCF4602ABF442E9884A30B5.edm" hidden="1">#REF!</definedName>
    <definedName name="_bdm.A1F2B6409CD7425CAC798AB6C5F6FB5B.edm" hidden="1">#REF!</definedName>
    <definedName name="_bdm.A202E4ACBDA44B45A85F8FA1DCC66E11.edm" hidden="1">#REF!</definedName>
    <definedName name="_bdm.a253d84fd03245f8bdadcfd3a20d93bc.edm" hidden="1">#REF!</definedName>
    <definedName name="_bdm.A28D4ED714CD4CA88C11F0CBE470935E.edm" hidden="1">#REF!</definedName>
    <definedName name="_bdm.A299BEEB3FAE40A1A0AD3459A19626FA.edm" hidden="1">#REF!</definedName>
    <definedName name="_bdm.A2A0ED8BC65C45379A530AAFE4617CD9.edm" hidden="1">#REF!</definedName>
    <definedName name="_bdm.A2AAB5BBD7944F0BB788A2CE413088D3.edm" hidden="1">#REF!</definedName>
    <definedName name="_bdm.A2BA038447554E80A93C68C7970D8DBF.edm" hidden="1">#REF!</definedName>
    <definedName name="_bdm.A2BFF84F4CC34774AD625B6D399473E4.edm" hidden="1">#REF!</definedName>
    <definedName name="_bdm.A2F754B116544C0DA3777EE4283473FC.edm" hidden="1">#REF!</definedName>
    <definedName name="_bdm.A348F4BEB7CE41BAA0221950FBEBC966.edm" hidden="1">#REF!</definedName>
    <definedName name="_bdm.A350F1950F5F48B8AFAC3F04217878F3.edm" hidden="1">#REF!</definedName>
    <definedName name="_bdm.a35f240bf02843f0b86e7ec9a99222ed.edm" hidden="1">#REF!</definedName>
    <definedName name="_bdm.A3A79C714084473D85B63B1EE24EAFF0.edm" hidden="1">#REF!</definedName>
    <definedName name="_bdm.A3FDC1E4164A45E485196544B4D5B590.edm" hidden="1">#REF!</definedName>
    <definedName name="_bdm.A4037FE5EC384836AFE1552295245158.edm" hidden="1">#REF!</definedName>
    <definedName name="_bdm.A40EC8A60DE94918B4D588790F19D18F.edm" hidden="1">#REF!</definedName>
    <definedName name="_bdm.A426F62AB5084F7384F2BD3B614D8AE4.edm" hidden="1">#REF!</definedName>
    <definedName name="_bdm.A4287E419D9A42F59525356CCC3AF459.edm" hidden="1">#REF!</definedName>
    <definedName name="_bdm.A43DACD74AFF4D2781689B61C2333422.edm" hidden="1">#REF!</definedName>
    <definedName name="_bdm.a46213f38eaf43b8bc4a83b9898d6a74.edm" hidden="1">#REF!</definedName>
    <definedName name="_bdm.A467139AD39640AF97B8603B0977AE86.edm" hidden="1">#REF!</definedName>
    <definedName name="_bdm.A470B3CFDA3F4FD0BF1EEB8D71A2623B.edm" hidden="1">#REF!</definedName>
    <definedName name="_bdm.A470CA5FED6041FEBC1EC37E28EC7DC3.edm" hidden="1">#REF!</definedName>
    <definedName name="_bdm.A4847A84AF1D4B269D8378ED51F8F142.edm" hidden="1">#REF!</definedName>
    <definedName name="_bdm.A49562D9699A4FE883B9C74A9E113FBF.edm" hidden="1">#REF!</definedName>
    <definedName name="_bdm.A4B5CCF627814C72B20D2FED3F316839.edm" hidden="1">#REF!</definedName>
    <definedName name="_bdm.A4C2FE39322F4A2B912B61ED693BB84A.edm" hidden="1">#REF!</definedName>
    <definedName name="_bdm.A4DB85399C254B5D82ACAEBC79EA605F.edm" hidden="1">#REF!</definedName>
    <definedName name="_bdm.A5079CC3AD6E11D6B69B0010A4860669.edm" hidden="1">#REF!</definedName>
    <definedName name="_bdm.A516FDB1F7024789930EED4CDD176C8E.edm" hidden="1">#REF!</definedName>
    <definedName name="_bdm.A542663AD0ED41FD94601AAB90FB1313.edm" hidden="1">#REF!</definedName>
    <definedName name="_bdm.A551AD7B7926449CA18B96716283F8F4.edm" hidden="1">#REF!</definedName>
    <definedName name="_bdm.A57B1B15D3684455B41C3B30F2FA8322.edm" hidden="1">#REF!</definedName>
    <definedName name="_bdm.A57CE2ECC59E408F9CB6EE11F13C6648.edm" hidden="1">#REF!</definedName>
    <definedName name="_bdm.A5805D6376F24358B3DE06B37686FFD4.edm" hidden="1">#REF!</definedName>
    <definedName name="_bdm.A5ACD67A37814D1AB59C856D8B6F2DF0.edm" hidden="1">#REF!</definedName>
    <definedName name="_bdm.A5E0DCB628F14010BCBA93BC8610F0DD.edm" hidden="1">#REF!</definedName>
    <definedName name="_bdm.A6177D37B7754ED6B0E1BB451F798FA0.edm" hidden="1">#REF!</definedName>
    <definedName name="_bdm.A6253AC0EDCB4747904946EB51C24F6B.edm" hidden="1">#REF!</definedName>
    <definedName name="_bdm.A62CFDF0981A4B3E9A3A2310CACDB3CD.edm" hidden="1">#REF!</definedName>
    <definedName name="_bdm.A63886430671447BA83518201F36A1E0.edm" hidden="1">#REF!</definedName>
    <definedName name="_bdm.A6926EE733B94CFA91C2CD8D3F46F7DC.edm" hidden="1">#REF!</definedName>
    <definedName name="_bdm.A69272A4F82344B18E6F35C4FEE5CB00.edm" hidden="1">#REF!</definedName>
    <definedName name="_bdm.A6942078050042589889DC168F92BA2F.edm" hidden="1">#REF!</definedName>
    <definedName name="_bdm.A694A878831F4213AFF2B0748B50DCE1.edm" hidden="1">#REF!</definedName>
    <definedName name="_bdm.A69C025B4297486DBB2D2983DE52587F.edm" hidden="1">#REF!</definedName>
    <definedName name="_bdm.A6C7800526104C9191958AEEC30C68F2.edm" hidden="1">#REF!</definedName>
    <definedName name="_bdm.A6D5D5BE9B8D4572B4B65EF9B8B3B53B.edm" hidden="1">#REF!</definedName>
    <definedName name="_bdm.A6D7EA25277D45AC8C2C60CB5F178778.edm" hidden="1">#REF!</definedName>
    <definedName name="_bdm.A6F4359E09FC417E948172BF7206CEBE.edm" hidden="1">#REF!</definedName>
    <definedName name="_bdm.A73046639537422192DDAB0E7BF0413E.edm" hidden="1">#REF!</definedName>
    <definedName name="_bdm.A73226C245AF4372B814E05BB7A04521.edm" hidden="1">#REF!</definedName>
    <definedName name="_bdm.A733E4DF48214AD0A52C890E108341C6.edm" hidden="1">#REF!</definedName>
    <definedName name="_bdm.A737E2BEAD62480D9DE24F3DD76B5A8E.edm" hidden="1">#REF!</definedName>
    <definedName name="_bdm.A769E45D9E584B0482F38385330F766E.edm" hidden="1">#REF!</definedName>
    <definedName name="_bdm.A76B119490E54F00983296FEEFBBDCAC.edm" hidden="1">#REF!</definedName>
    <definedName name="_bdm.A77FC71116174A3A8A3D66F06CAD732E.edm" hidden="1">#REF!</definedName>
    <definedName name="_bdm.A7AF57688F77444AA4C86EF55DE0BBB1.edm" hidden="1">#REF!</definedName>
    <definedName name="_bdm.A7BD44AC7F5B4CA5AD390385662D8838.edm" hidden="1">#REF!</definedName>
    <definedName name="_bdm.A7C380F80D0E4138B4E821394D71DD24.edm" hidden="1">#REF!</definedName>
    <definedName name="_bdm.A7CE24B55E984EEDBCB1C09A98DBB1FA.edm" hidden="1">#REF!</definedName>
    <definedName name="_bdm.A7D567BEB5464BFCA9460F24123A5BF9.edm" hidden="1">#REF!</definedName>
    <definedName name="_bdm.A7E85BFB10CB44E2BD92798D74699085.edm" hidden="1">#REF!</definedName>
    <definedName name="_bdm.A7FC520B6D5F4AA58CED3112E44F5BC8.edm" hidden="1">#REF!</definedName>
    <definedName name="_bdm.A80901631C3A404FBDF06DB8D4F3015F.edm" hidden="1">#REF!</definedName>
    <definedName name="_bdm.A8125A31048E4CE5A9E7FFED3A6EEC7B.edm" hidden="1">#REF!</definedName>
    <definedName name="_bdm.A8220C2919D74971A28135A436A10E76.edm" hidden="1">#REF!</definedName>
    <definedName name="_bdm.A826524E9B4A4A46B8EBF316ADB9482D.edm" hidden="1">#REF!</definedName>
    <definedName name="_bdm.A835AB8BC6DC49ACA93174F81142BACB.edm" hidden="1">#REF!</definedName>
    <definedName name="_bdm.A83E7B5A3A22489186EB3D1CE0D186CE.edm" hidden="1">#REF!</definedName>
    <definedName name="_bdm.A83F9BFDA26C4DF5A331E3769725D794.edm" hidden="1">#REF!</definedName>
    <definedName name="_bdm.A847EBE60DB44A82A7499FE41394FEEB.edm" hidden="1">#REF!</definedName>
    <definedName name="_bdm.A852CDBA55C94BB49B9292C47B481E06.edm" hidden="1">#REF!</definedName>
    <definedName name="_bdm.A85486B322794D77BF1C6A81AEAFE488.edm" hidden="1">#REF!</definedName>
    <definedName name="_bdm.A864877233924648A6B3C2AFC2AD6C47.edm" hidden="1">#REF!</definedName>
    <definedName name="_bdm.A87F0343816C4B00A848C30B70BF8C91.edm" hidden="1">#REF!</definedName>
    <definedName name="_bdm.A8A741221166492292D55BD57340C297.edm" hidden="1">#REF!</definedName>
    <definedName name="_bdm.A8BF5B5471E144E6BB8A557EFC594795.edm" hidden="1">#REF!</definedName>
    <definedName name="_bdm.A8C2046258D2446495D0F90DB0EC29D5.edm" hidden="1">#REF!</definedName>
    <definedName name="_bdm.A8DB4ADEE7B24D77B994240A9147BE81.edm" hidden="1">#REF!</definedName>
    <definedName name="_bdm.A8DD0D9B98D74F62BDDA1643B16C0190.edm" hidden="1">#REF!</definedName>
    <definedName name="_bdm.A8E3766A1B2B4EA9AEAFFC1FD6183D2A.edm" hidden="1">#REF!</definedName>
    <definedName name="_bdm.a8e6bd08efd2494fa58d73043fa4613e.edm" hidden="1">#REF!</definedName>
    <definedName name="_bdm.A90177ACA15141AA9BAE602A3B3BB499.edm" hidden="1">#REF!</definedName>
    <definedName name="_bdm.A9389953960D46C5B6E8027EFCC1AE2B.edm" hidden="1">#REF!</definedName>
    <definedName name="_bdm.A9433F36D27E42998843D0702B3398CD.edm" hidden="1">#REF!</definedName>
    <definedName name="_bdm.A97A47A5C2084E43BDB3BB52AC0DD12B.edm" hidden="1">#REF!</definedName>
    <definedName name="_bdm.A99695FDF8F841E58E288B1972E913B0.edm" hidden="1">#REF!</definedName>
    <definedName name="_bdm.A9B1C771C59C4AD590329BBC18EB68A0.edm" hidden="1">#REF!</definedName>
    <definedName name="_bdm.A9C2D2150C6D43ABB78DB5BAEA3474D9.edm" hidden="1">#REF!</definedName>
    <definedName name="_bdm.A9E8F2214015449F99BBFDAC629C22DB.edm" hidden="1">#REF!</definedName>
    <definedName name="_bdm.A9ED1F838B2C416CA81FA22A1E169966.edm" hidden="1">#REF!</definedName>
    <definedName name="_bdm.AA18AC00CDA14213ADD21F202BB67BF3.edm" hidden="1">#REF!</definedName>
    <definedName name="_bdm.AA21185748A04CDB9F8733A1DC2D0BD3.edm" hidden="1">#REF!</definedName>
    <definedName name="_bdm.AA2F5D92684B4EDBBC19B7EB7B3EA5D5.edm" hidden="1">#REF!</definedName>
    <definedName name="_bdm.AA39163E72BA4A799CE9B20C0420E566.edm" hidden="1">#REF!</definedName>
    <definedName name="_bdm.AA3B00CA538B4170BC9172D90C4D0D61.edm" hidden="1">#REF!</definedName>
    <definedName name="_bdm.AA4C35EDCCD9419C8CE0457C53D7E50B.edm" hidden="1">#REF!</definedName>
    <definedName name="_bdm.AA6615E7803C492AB2D71656A0DBD240.edm" hidden="1">#REF!</definedName>
    <definedName name="_bdm.AA6A95345D8E4E0D9FEF3B44513DFDB5.edm" hidden="1">#REF!</definedName>
    <definedName name="_bdm.AA86395705C64E8880689B68D0DFC2DF.edm" hidden="1">#REF!</definedName>
    <definedName name="_bdm.AAD2D54A6A3C4C76A8AEE20B57043268.edm" hidden="1">#REF!</definedName>
    <definedName name="_bdm.AAE17AE71F9E4D63814858A316658595.edm" hidden="1">#REF!</definedName>
    <definedName name="_bdm.AAFE9F59F94E4BC99E3DF4D61B8DAC54.edm" hidden="1">#REF!</definedName>
    <definedName name="_bdm.AB02BF7841B5408BA9BDB43DB611DCE8.edm" hidden="1">#REF!</definedName>
    <definedName name="_bdm.AB09FA4C44D64A40BCFB545C08BAFD93.edm" hidden="1">#REF!</definedName>
    <definedName name="_bdm.AB0EED42CDB442E78F09BE45F4535AF7.edm" hidden="1">#REF!</definedName>
    <definedName name="_bdm.AB14D56BE77C4B9B9DA2E8184A1DF436.edm" hidden="1">#REF!</definedName>
    <definedName name="_bdm.AB2104A94C7C48909EF379EEC699DB0F.edm" hidden="1">#REF!</definedName>
    <definedName name="_bdm.AB246678DC234898B769ECDB226B561E.edm" hidden="1">#REF!</definedName>
    <definedName name="_bdm.AB2BFDDD68ED4CBEB9423C185DB158D8.edm" hidden="1">#REF!</definedName>
    <definedName name="_bdm.AB2DDDDC4E2C45DD9EF872CE23A5E9DE.edm" hidden="1">#REF!</definedName>
    <definedName name="_bdm.AB3019983F6B4316835E1967524648FC.edm" hidden="1">#REF!</definedName>
    <definedName name="_bdm.AB44070EABF243E094848185BA8235E9.edm" hidden="1">#REF!</definedName>
    <definedName name="_bdm.AB52415298E34F85B048D5AB77972B60.edm" hidden="1">#REF!</definedName>
    <definedName name="_bdm.AB59E20C80864853816405D1797A9E12.edm" hidden="1">#REF!</definedName>
    <definedName name="_bdm.ab5bd070bbf84f7e9fb40a409af0ff41.edm" hidden="1">#REF!</definedName>
    <definedName name="_bdm.AB6E48CCB79045088666253DA2354094.edm" hidden="1">#REF!</definedName>
    <definedName name="_bdm.AB86747D663D4D26891EB5E59A416B41.edm" hidden="1">#REF!</definedName>
    <definedName name="_bdm.ABAC954A098E4356906F14FDAF2954C0.edm" hidden="1">#REF!</definedName>
    <definedName name="_bdm.ABB251D7DDC5490DAE0D57CD114A7E08.edm" hidden="1">#REF!</definedName>
    <definedName name="_bdm.ABB760C5008D40D988583F38D957F625.edm" hidden="1">#REF!</definedName>
    <definedName name="_bdm.ABC0EDB3B4D94BE79212B3726721927A.edm" hidden="1">#REF!</definedName>
    <definedName name="_bdm.ABEC84C526B949799B82019B446CC74C.edm" hidden="1">#REF!</definedName>
    <definedName name="_bdm.ABFC2E470B4F48C48B1A4959949C6DBF.edm" hidden="1">#REF!</definedName>
    <definedName name="_bdm.AC07B3BA28D749E7AAAB4E92E10A6BB2.edm" hidden="1">#REF!</definedName>
    <definedName name="_bdm.ac23ed433ddc4f068663d7a8fd608ed1.edm" hidden="1">#REF!</definedName>
    <definedName name="_bdm.AC30209DF6174EC79EDB19152DFB70F1.edm" hidden="1">#REF!</definedName>
    <definedName name="_bdm.AC3390168F6242B6A2B3F94A4610B86D.edm" hidden="1">#REF!</definedName>
    <definedName name="_bdm.AC3CFCBD64AF4465A21B16462691640B.edm" hidden="1">#REF!</definedName>
    <definedName name="_bdm.AC6640CEDCE441578FAA92381559EE63.edm" hidden="1">#REF!</definedName>
    <definedName name="_bdm.AC817B8114854C9AA1C3BBD614D5DC16.edm" hidden="1">#REF!</definedName>
    <definedName name="_bdm.ACA6B6C51E7C4BFDA72443FD51E3D70F.edm" hidden="1">#REF!</definedName>
    <definedName name="_bdm.ACD08D66DD384C0F9C1185805D4CB984.edm" hidden="1">#REF!</definedName>
    <definedName name="_bdm.AD016E0AAB1748DF9526FDBBAF1A4B76.edm" hidden="1">#REF!</definedName>
    <definedName name="_bdm.AD126A7A9FE5401E9AE74C90F3815287.edm" hidden="1">#REF!</definedName>
    <definedName name="_bdm.AD1D63256E4A4ACCB07B5D7424F0AF98.edm" hidden="1">#REF!</definedName>
    <definedName name="_bdm.AD3E22A0644A4E2194967981366B67E9.edm" hidden="1">#REF!</definedName>
    <definedName name="_bdm.AD42EE21A7D5476EBAB72C21779CE5BE.edm" hidden="1">#REF!</definedName>
    <definedName name="_bdm.AD44699DB5A14431ADFFA86C3444D842.edm" hidden="1">#REF!</definedName>
    <definedName name="_bdm.AD4475C6049D4AFD8060E9A1FC6E4A4D.edm" hidden="1">#REF!</definedName>
    <definedName name="_bdm.AD4C8ADB1173414D93A8342F9ED87FC4.edm" hidden="1">#REF!</definedName>
    <definedName name="_bdm.AD6766E08FCB467E8B669B40D877B929.edm" hidden="1">#REF!</definedName>
    <definedName name="_bdm.AD6C4367A22644B6B29B4934EDB7648D.edm" hidden="1">#REF!</definedName>
    <definedName name="_bdm.AD76BB8F7E66408C980C2B593D8176F0.edm" hidden="1">#REF!</definedName>
    <definedName name="_bdm.AD88B9BC87814FF5A9760FE3912B616A.edm" hidden="1">#REF!</definedName>
    <definedName name="_bdm.AD987103289E46468FFA835DF50D8F07.edm" hidden="1">#REF!</definedName>
    <definedName name="_bdm.ADAEF4850408402E886C452DB85AD9F9.edm" hidden="1">#REF!</definedName>
    <definedName name="_bdm.ADB3C30D7DA74741A8E764413E501F32.edm" hidden="1">#REF!</definedName>
    <definedName name="_bdm.ADB7D3013F70400CBF89579543BDD551.edm" hidden="1">#REF!</definedName>
    <definedName name="_bdm.ADB8815AAC7B4A8782F574B4390D5805.edm" hidden="1">#REF!</definedName>
    <definedName name="_bdm.ADB940A66E2749788864A3684385E5D8.edm" hidden="1">#REF!</definedName>
    <definedName name="_bdm.ADBBBB1F28594480BB3F4C50EA94E3E9.edm" hidden="1">#REF!</definedName>
    <definedName name="_bdm.ADBBC52509E84A8AB4591CE7B43ED9D2.edm" hidden="1">#REF!</definedName>
    <definedName name="_bdm.ADBCE79A0FA645499C7927F339D49FCB.edm" hidden="1">#REF!</definedName>
    <definedName name="_bdm.ADC801ACA5774A3B8C4B426D68C12355.edm" hidden="1">#REF!</definedName>
    <definedName name="_bdm.ADC9AFA37B1C41BE9D28617CD60766CB.edm" hidden="1">#REF!</definedName>
    <definedName name="_bdm.ADE63A88559244DBA6492ADE6B9297B3.edm" hidden="1">#REF!</definedName>
    <definedName name="_bdm.AE27A77C217245259E0259A13819A9F6.edm" hidden="1">#REF!</definedName>
    <definedName name="_bdm.AE324C0EFF074C0197C95B1FB405D773.edm" hidden="1">#REF!</definedName>
    <definedName name="_bdm.AE5ADE38CD254C8CA25AF7947556E0C5.edm" hidden="1">#REF!</definedName>
    <definedName name="_bdm.AE5EFC8A440F4DAEA4675884E7FC20A6.edm" hidden="1">#REF!</definedName>
    <definedName name="_bdm.AE61EDD50C67442099755723E527ED8D.edm" hidden="1">#REF!</definedName>
    <definedName name="_bdm.AE6936B336C044B1BBBD12FCF4CD0028.edm" hidden="1">#REF!</definedName>
    <definedName name="_bdm.AE6FCA00EA8F4D7FAB4F82446B6941CF.edm" hidden="1">#REF!</definedName>
    <definedName name="_bdm.AE7238D470464D368D995DB59851B6C5.edm" hidden="1">#REF!</definedName>
    <definedName name="_bdm.AE7E693DB997410EB85300C576A09897.edm" hidden="1">#REF!</definedName>
    <definedName name="_bdm.AE848B48235A4721AB3365027DD50BC3.edm" hidden="1">#REF!</definedName>
    <definedName name="_bdm.AE9DB05639844170A3B334497EDE4213.edm" hidden="1">#REF!</definedName>
    <definedName name="_bdm.AE9F0D423E63473F942B8F322BDBCC8F.edm" hidden="1">#REF!</definedName>
    <definedName name="_bdm.AEBFD5DBB2194FFAAEA35CC33AD6FACF.edm" hidden="1">#REF!</definedName>
    <definedName name="_bdm.AEE47B9DA49411D6B642000347B55725.edm" hidden="1">#REF!</definedName>
    <definedName name="_bdm.AEE5CC2DC5F84DE89AF5EA6B350E996D.edm" hidden="1">#REF!</definedName>
    <definedName name="_bdm.AEE5D672712A4C0DAF36236A54E1432B.edm" hidden="1">#REF!</definedName>
    <definedName name="_bdm.AEE8324A65504B979905B54B88643A1A.edm" hidden="1">#REF!</definedName>
    <definedName name="_bdm.AEF32CC9E75C49109B6228CF8B5C98E5.edm" hidden="1">#REF!</definedName>
    <definedName name="_bdm.AF1844E2732B44F79A2F43077BF709AF.edm" hidden="1">#REF!</definedName>
    <definedName name="_bdm.AF2C7FE1504D4421B5A01FA5E6D1E66F.edm" hidden="1">#REF!</definedName>
    <definedName name="_bdm.AF4854470FB64DDBAE09B23A30F854B6.edm" hidden="1">#REF!</definedName>
    <definedName name="_bdm.af6c8941be5840cb9c166e91b7e5b198.edm" hidden="1">#REF!</definedName>
    <definedName name="_bdm.AF791BD0419B4CF1B7A12F390D601570.edm" hidden="1">#REF!</definedName>
    <definedName name="_bdm.AFA5325CABEF411D973B2A96C516455C.edm" hidden="1">#REF!</definedName>
    <definedName name="_bdm.AFB29F91DB8049A3971EC8DC4B6799FF.edm" hidden="1">#REF!</definedName>
    <definedName name="_bdm.AFB67B180A9241DB8E0422155F381CF8.edm" hidden="1">#REF!</definedName>
    <definedName name="_bdm.afbbbbc4bed145ab9b3a65581607a89d.edm" hidden="1">#REF!</definedName>
    <definedName name="_bdm.AFCF23D83892422FAC7545C43EA58DB6.edm" hidden="1">#REF!</definedName>
    <definedName name="_bdm.AFF96BD422FC49F792648FE7CC8576E2.edm" hidden="1">#REF!</definedName>
    <definedName name="_bdm.B04649C3967146F79FEDA4226837A011.edm" hidden="1">#REF!</definedName>
    <definedName name="_bdm.B05868D7CFB5427BA7667BFE5523A38C.edm" hidden="1">#REF!</definedName>
    <definedName name="_bdm.B076421FF7F7478F87E8DB5E00C50AF8.edm" hidden="1">#REF!</definedName>
    <definedName name="_bdm.B08D9B2E1E5C467FAD84153C4F8C218F.edm" hidden="1">#REF!</definedName>
    <definedName name="_bdm.B098F9F87DB74CBEA0BB152934FA8FCF.edm" hidden="1">#REF!</definedName>
    <definedName name="_bdm.B0AD5E4D7B2E4D64A2DBD132983C4D26.edm" hidden="1">#REF!</definedName>
    <definedName name="_bdm.B0DF399ADF1E4DAAB1703EB4B8A99A9E.edm" hidden="1">#REF!</definedName>
    <definedName name="_bdm.B0F6E874453A4191A089F442FC950233.edm" hidden="1">#REF!</definedName>
    <definedName name="_bdm.B11A7C87792B41DD911022A159DA9FA1.edm" hidden="1">#REF!</definedName>
    <definedName name="_bdm.b122d6565e71431abfd7aeb9b109ca8b.edm" hidden="1">#REF!</definedName>
    <definedName name="_bdm.B12A7A04FDDB47A1A0E9129625990829.edm" hidden="1">#REF!</definedName>
    <definedName name="_bdm.B131DE0E4B0D4E6886A3F87C0269FABE.edm" hidden="1">#REF!</definedName>
    <definedName name="_bdm.b14c97518d5c416584c2c48e4f64cb2f.edm" hidden="1">#REF!</definedName>
    <definedName name="_bdm.B160ACD87BBE404295D6E718C7EEE8BD.edm" hidden="1">#REF!</definedName>
    <definedName name="_bdm.B17018407E39480DADDB8CF9F9E7767F.edm" hidden="1">#REF!</definedName>
    <definedName name="_bdm.B17C0AFAB1004D9DBFF2C69FB42EB4DA.edm" hidden="1">#REF!</definedName>
    <definedName name="_bdm.B1820589BF7D48F08786D8D56A4DDDFC.edm" hidden="1">#REF!</definedName>
    <definedName name="_bdm.B19E1B7DC29E4AFAA8BDB639CAEBED34.edm" hidden="1">#REF!</definedName>
    <definedName name="_bdm.B19E3AE5792D4B538AFCC52EF93BC78B.edm" hidden="1">#REF!</definedName>
    <definedName name="_bdm.B1ABB1DAD6A7431BBAE872AE6C91999B.edm" hidden="1">#REF!</definedName>
    <definedName name="_bdm.B1D13CA3107D4038A214A3833A2E2EAB.edm" hidden="1">#REF!</definedName>
    <definedName name="_bdm.B1F42FE6D8604637BBC6CC64E835F4AD.edm" hidden="1">#REF!</definedName>
    <definedName name="_bdm.B1F6F797AAE9430A81115F658EEF8940.edm" hidden="1">#REF!</definedName>
    <definedName name="_bdm.B2032367E3D043179A68D93F1AF892F0.edm" hidden="1">#REF!</definedName>
    <definedName name="_bdm.B20DCC35F17A4C03A7EBE6835852BFDA.edm" hidden="1">#REF!</definedName>
    <definedName name="_bdm.B21787D56AC441A79E3AD13FD19B6441.edm" hidden="1">#REF!</definedName>
    <definedName name="_bdm.B261D8A8D0BE4B87B71459C159EB4696.edm" hidden="1">#REF!</definedName>
    <definedName name="_bdm.B26F9BEC34194C2C88A5750A643D43D7.edm" hidden="1">#REF!</definedName>
    <definedName name="_bdm.B290817DB9FA40F5A2EA212DD81356B2.edm" hidden="1">#REF!</definedName>
    <definedName name="_bdm.B2929F5C0802411099ECD14122E9FF0B.edm" hidden="1">#REF!</definedName>
    <definedName name="_bdm.B2AC5947EEE841D4B0B8536E0DBBDD00.edm" hidden="1">#REF!</definedName>
    <definedName name="_bdm.B2FCEC92C0464D9F82B354EDE35E6654.edm" hidden="1">#REF!</definedName>
    <definedName name="_bdm.B340EEAFA4054E38829CC9CFF2A07E42.edm" hidden="1">#REF!</definedName>
    <definedName name="_bdm.b34a57088a0f4c1f8bc388c41e824754.edm" hidden="1">#REF!</definedName>
    <definedName name="_bdm.b35044162518421b8b77127d692d0b51.edm" hidden="1">#REF!</definedName>
    <definedName name="_bdm.B35B97B8793B4C7A9FA22AC0F0AED334.edm" hidden="1">#REF!</definedName>
    <definedName name="_bdm.B3A75AE6B43D4F35A3BBAADA036DBFDE.edm" hidden="1">#REF!</definedName>
    <definedName name="_bdm.B3C06FB7BD3E4863902B1CD01286F3E9.edm" hidden="1">#REF!</definedName>
    <definedName name="_bdm.B3DE611F6F1F4B64840F5A65FDB7A905.edm" hidden="1">#REF!</definedName>
    <definedName name="_bdm.B41AAE715AFA4D149E59AC3EBCFABA59.edm" hidden="1">#REF!</definedName>
    <definedName name="_bdm.B42573B5D56F41359F8626B7EC000C2F.edm" hidden="1">#REF!</definedName>
    <definedName name="_bdm.B461E0A5E2FE49C1A5C645DBD684A1D4.edm" hidden="1">#REF!</definedName>
    <definedName name="_bdm.B467FC92D23445ADB9E05B69FF8E5DA5.edm" hidden="1">#REF!</definedName>
    <definedName name="_bdm.B47F2B432EAA4566BDA80970C57797B2.edm" hidden="1">#REF!</definedName>
    <definedName name="_bdm.B4A3A943416744FA92F0DDFD23C53DB8.edm" hidden="1">#REF!</definedName>
    <definedName name="_bdm.B4C84D0CC9FF4A328B976BB13E1D7CA0.edm" hidden="1">#REF!</definedName>
    <definedName name="_bdm.B4F9C0FC434644B2A901DD43ADE90E65.edm" hidden="1">#REF!</definedName>
    <definedName name="_bdm.B50C4A5A74A0427EAF61F18779F02C15.edm" hidden="1">#REF!</definedName>
    <definedName name="_bdm.B50DBE9AADE34358B744C89AD6446EF9.edm" hidden="1">#REF!</definedName>
    <definedName name="_bdm.B51CB6333167488690E78A8209CF83E6.edm" hidden="1">#REF!</definedName>
    <definedName name="_bdm.B51D83D636944025A1996FE016F852F1.edm" hidden="1">#REF!</definedName>
    <definedName name="_bdm.B51D87D353C24686B87B194FFC020F76.edm" hidden="1">#REF!</definedName>
    <definedName name="_bdm.B52F8392671A43959D4291658FD25D97.edm" hidden="1">#REF!</definedName>
    <definedName name="_bdm.B5A393A56AE24866AE28D251FD9C58AF.edm" hidden="1">#REF!</definedName>
    <definedName name="_bdm.B5AA4D493B8F4944831CC7956F823060.edm" hidden="1">#REF!</definedName>
    <definedName name="_bdm.B5BBB5108E1A44E797E876894F01B919.edm" hidden="1">#REF!</definedName>
    <definedName name="_bdm.B5E1CE290D664EC9908CE120B7DDB7AD.edm" hidden="1">#REF!</definedName>
    <definedName name="_bdm.B5E6FE458A3848568DAD2D671EED324E.edm" hidden="1">#REF!</definedName>
    <definedName name="_bdm.B5EE3489FBDF4B229C6FC9C36401DCA0.edm" hidden="1">#REF!</definedName>
    <definedName name="_bdm.B64AD794B4E64D18A8701DAD2EAB8F8A.edm" hidden="1">#REF!</definedName>
    <definedName name="_bdm.B667E4AA4A2F4F7BA5DCB3D3FFD10BE3.edm" hidden="1">#REF!</definedName>
    <definedName name="_bdm.B6848C371F2D4907A8B604A77C6BFF15.edm" hidden="1">#REF!</definedName>
    <definedName name="_bdm.B6918BA8F55F4441BB1C89457A7D9BD7.edm" hidden="1">#REF!</definedName>
    <definedName name="_bdm.B694A8498176486BA436F872026AE92F.edm" hidden="1">#REF!</definedName>
    <definedName name="_bdm.B6956F956A1D44688FC5D8707844FDB7.edm" hidden="1">#REF!</definedName>
    <definedName name="_bdm.B6A1AAA4249246C3ABA115CF5AF8A91C.edm" hidden="1">#REF!</definedName>
    <definedName name="_bdm.B6AD30C905F443A29824E83F7AF67D8E.edm" hidden="1">#REF!</definedName>
    <definedName name="_bdm.B6E8FCE40ACF4A369ADD07DFFAA098D8.edm" hidden="1">#REF!</definedName>
    <definedName name="_bdm.B7066D8DC550469787566F9C70DB37C9.edm" hidden="1">#REF!</definedName>
    <definedName name="_bdm.B71E0E2E18AB4EE1BDB505653DE2F393.edm" hidden="1">#REF!</definedName>
    <definedName name="_bdm.B72666BF7A2A42C0B1A8CA63EEC84EB1.edm" hidden="1">#REF!</definedName>
    <definedName name="_bdm.B72D4353FA7D4459BE39FD30AB111512.edm" hidden="1">#REF!</definedName>
    <definedName name="_bdm.B74818AB3134474F8BF0A89DB8756A38.edm" hidden="1">#REF!</definedName>
    <definedName name="_bdm.B769CAC036DC45DBB970020E867F2755.edm" hidden="1">#REF!</definedName>
    <definedName name="_bdm.B792377D0E30473DB622429AB4C9F0C4.edm" hidden="1">#REF!</definedName>
    <definedName name="_bdm.B7ACEBB15C8B444DBDCFEDF3D56AD28D.edm" hidden="1">#REF!</definedName>
    <definedName name="_bdm.B7E7CCEAEEC1407DB07FB1B3F29B6539.edm" hidden="1">#REF!</definedName>
    <definedName name="_bdm.B7F87A85D7524BADAF4EF1803D2E0B8B.edm" hidden="1">#REF!</definedName>
    <definedName name="_bdm.B7F9F780EC0247638DBEBDA4DF509474.edm" hidden="1">#REF!</definedName>
    <definedName name="_bdm.b7fbb8aee57d418fba5e8f32b93364c8.edm" hidden="1">#REF!</definedName>
    <definedName name="_bdm.B829D7BA98114D4389ADE0392ED309DD.edm" hidden="1">#REF!</definedName>
    <definedName name="_bdm.B85E30A302534BADB3A787240E0CFA93.edm" hidden="1">#REF!</definedName>
    <definedName name="_bdm.B861D090EC3F489BA0CA25929B6D2D05.edm" hidden="1">#REF!</definedName>
    <definedName name="_bdm.B88661EDAA23408180C24A16FC39DF9E.edm" hidden="1">#REF!</definedName>
    <definedName name="_bdm.B88BD76138624DB49059E86E9E57DE6C.edm" hidden="1">#REF!</definedName>
    <definedName name="_bdm.B8A08A536E5D40019F51EB28AD395DB9.edm" hidden="1">#REF!</definedName>
    <definedName name="_bdm.B8ADDCDB214446A9B68AED11E63C7517.edm" hidden="1">#REF!</definedName>
    <definedName name="_bdm.B8E130C1280C4714B5DEBDD025027002.edm" hidden="1">#REF!</definedName>
    <definedName name="_bdm.B8E60192F21F41268115BB3CF01A44E8.edm" hidden="1">#REF!</definedName>
    <definedName name="_bdm.B91BF0A48D364AFE9B706DF758CA7B5B.edm" hidden="1">#REF!</definedName>
    <definedName name="_bdm.B924E23D313B419FA4D00FD93BAE735E.edm" hidden="1">#REF!</definedName>
    <definedName name="_bdm.B930E6AA513A448BAF08C508A591FE1F.edm" hidden="1">#REF!</definedName>
    <definedName name="_bdm.B94089BDDBFD4525A5F1F0076B036654.edm" hidden="1">#REF!</definedName>
    <definedName name="_bdm.B94CC8EF77054732B7D4B4E2FE93DD86.edm">#REF!</definedName>
    <definedName name="_bdm.B957D0EEA3EC4B44A0CB099FE0F61F87.edm" hidden="1">#REF!</definedName>
    <definedName name="_bdm.B97327BFC9C149229E236CEDFEEE11BE.edm" hidden="1">#REF!</definedName>
    <definedName name="_bdm.B992F56BF2DC4355A52C48814710CF28.edm" hidden="1">#REF!</definedName>
    <definedName name="_bdm.B9A660B732094214BD8FD30C78D1832C.edm" hidden="1">#REF!</definedName>
    <definedName name="_bdm.B9CBB87A735C4C95A58B1150932B604B.edm" hidden="1">#REF!</definedName>
    <definedName name="_bdm.B9FB4ED8D0944FDCB5E8C8F6FB93C60A.edm" hidden="1">#REF!</definedName>
    <definedName name="_bdm.BA1CF6B87B834905A8132ED74B3D59E8.edm" hidden="1">#REF!</definedName>
    <definedName name="_bdm.ba34f719a1f44480916be4d78bbd0d3f.edm" hidden="1">#REF!</definedName>
    <definedName name="_bdm.BA4DA65D5FE94BADBB08B5C69CD6662C.edm" hidden="1">#REF!</definedName>
    <definedName name="_bdm.BA6009C5D5C8466A94DB9823E0AEF783.edm" hidden="1">#REF!</definedName>
    <definedName name="_bdm.BA69D08144F645039A6944B51E997904.edm" hidden="1">#REF!</definedName>
    <definedName name="_bdm.BA759280F5E749B5B422ACEA85F12DF4.edm" hidden="1">#REF!</definedName>
    <definedName name="_bdm.BA764B64A88442D0B2478F3FE7C7A722.edm" hidden="1">#REF!</definedName>
    <definedName name="_bdm.BAA3CE015E364672B4B2EA6632461AE4.edm" hidden="1">#REF!</definedName>
    <definedName name="_bdm.BAC52C9961C243F29D0F35553436077E.edm" hidden="1">#REF!</definedName>
    <definedName name="_bdm.bad4116376ae4f18b391637944a19259.edm" hidden="1">#REF!</definedName>
    <definedName name="_bdm.BB0FD5C5B0F34AABA19E0005BDB2C580.edm" hidden="1">#REF!</definedName>
    <definedName name="_bdm.BB28A75A7196440EA33EF38290010BFB.edm" hidden="1">#REF!</definedName>
    <definedName name="_bdm.BB376D15F8814C8C9DBF8D7331DE1F95.edm" hidden="1">#REF!</definedName>
    <definedName name="_bdm.BB441F489B12459E9698EEA48EBFABE2.edm" hidden="1">#REF!</definedName>
    <definedName name="_bdm.BB44247E72E44F4BB75FDA227048693A.edm" hidden="1">#REF!</definedName>
    <definedName name="_bdm.BB535465EF37486EAA9DBEF63AEA7CF1.edm" hidden="1">#REF!</definedName>
    <definedName name="_bdm.BB8DB5F771B340DA8B7AB25CD1C713EA.edm" hidden="1">#REF!</definedName>
    <definedName name="_bdm.BB9248E35B4A42E1809D97CB07DB4F53.edm" hidden="1">#REF!</definedName>
    <definedName name="_bdm.BBB17F076952403A9C3D323588726E58.edm" hidden="1">#REF!</definedName>
    <definedName name="_bdm.BBBB2C3757F94880AF280F98089F55D5.edm" hidden="1">#REF!</definedName>
    <definedName name="_bdm.bbbee1a041344a0798e6b39715a6b7e3.edm" hidden="1">#REF!</definedName>
    <definedName name="_bdm.BBDF2B0158AF498FABA62CB27DFB7822.edm" hidden="1">#REF!</definedName>
    <definedName name="_bdm.BBF206CFCD144A1D8BC9A2D302F48F91.edm" hidden="1">#REF!</definedName>
    <definedName name="_bdm.BC2C7E347E664C65B913FA332F25B6E9.edm" hidden="1">#REF!</definedName>
    <definedName name="_bdm.BC68B29B7B0B4F01BD2DB349C8390E96.edm" hidden="1">#REF!</definedName>
    <definedName name="_bdm.BC8B9711970B42E6BDF9945D6D0C97B7.edm" hidden="1">#REF!</definedName>
    <definedName name="_bdm.BC9198CCDA344B8795EDA52FC51245EF.edm" hidden="1">#REF!</definedName>
    <definedName name="_bdm.BCD968ACDE344E56A1F3001F0D8E62F8.edm" hidden="1">#REF!</definedName>
    <definedName name="_bdm.BCDB3A222814469CA8DB9B7BC500B234.edm" hidden="1">#REF!</definedName>
    <definedName name="_bdm.BD2B0605A30441DAADCC93A7AFAE5BA4.edm" hidden="1">#REF!</definedName>
    <definedName name="_bdm.BD31A80AEEEA484CB8BF6204D87FC893.edm" hidden="1">#REF!</definedName>
    <definedName name="_bdm.BD39BB7AC1224A079EA0DD2F311F674F.edm" hidden="1">#REF!</definedName>
    <definedName name="_bdm.BD76B8B7895145C7B78D1D737A195175.edm" hidden="1">#REF!</definedName>
    <definedName name="_bdm.BD79EBD31D534FC6A991C730014C32B1.edm" hidden="1">#REF!</definedName>
    <definedName name="_bdm.BDA21382DABB4DE3923CD8FAA3C4062C.edm" hidden="1">#REF!</definedName>
    <definedName name="_bdm.BDB30CC10EAF45AAB719799DB2F25BAB.edm" hidden="1">#REF!</definedName>
    <definedName name="_bdm.BDB3CD82C2DE4655B26CE0194783B2A4.edm" hidden="1">#REF!</definedName>
    <definedName name="_bdm.BDB9018F394B4D619CA288E2B170F24A.edm" hidden="1">#REF!</definedName>
    <definedName name="_bdm.BDBFB1F2811E4E90865E2BCE6AB341E6.edm" hidden="1">#REF!</definedName>
    <definedName name="_bdm.BDD6CD3204544184BBA8F6F806930A67.edm" hidden="1">#REF!</definedName>
    <definedName name="_bdm.BDDB6556298D4CEC9CBB4CAC6F9909E2.edm" hidden="1">#REF!</definedName>
    <definedName name="_bdm.BDE71E8F074A405AACA36B13074DDC36.edm" hidden="1">#REF!</definedName>
    <definedName name="_bdm.BDF75609EE734F879C219FC2F91B36C6.edm" hidden="1">#REF!</definedName>
    <definedName name="_bdm.BE0B789B3FFA45769F43F49C122882F0.edm" hidden="1">#REF!</definedName>
    <definedName name="_bdm.BE1138ED4F2C4D458D42DB1603A7BEBC.edm" hidden="1">#REF!</definedName>
    <definedName name="_bdm.BE1BB69FA2BA44669F5A0F18B84E1F3F.edm" hidden="1">#REF!</definedName>
    <definedName name="_bdm.BE22C949EA1E47578844DBFE136C1496.edm" hidden="1">#REF!</definedName>
    <definedName name="_bdm.BE28E0C361054BB69538B1D07AF3178B.edm" hidden="1">#REF!</definedName>
    <definedName name="_bdm.BE58BCA9BE204985B1274F362723DBB4.edm" hidden="1">#REF!</definedName>
    <definedName name="_bdm.BE5DBB1534FB4C7EAE47A5D81D20E425.edm" hidden="1">#REF!</definedName>
    <definedName name="_bdm.BE6013984A2248778FF9FC5A515FFEAF.edm" hidden="1">#REF!</definedName>
    <definedName name="_bdm.BE642C5827FD477B8DBA7A7C7151B188.edm" hidden="1">#REF!</definedName>
    <definedName name="_bdm.BE7E5F4A01F64E7693FF5CBEE9D72036.edm" hidden="1">#REF!</definedName>
    <definedName name="_bdm.BEBDE060DE944430AD991C55F3ACF538.edm" hidden="1">#REF!</definedName>
    <definedName name="_bdm.BEC61C582EE3447E863CD5A8E09A2A1A.edm" hidden="1">#REF!</definedName>
    <definedName name="_bdm.BEDC30F690D4470691CE72B7C8CA4B71.edm" hidden="1">#REF!</definedName>
    <definedName name="_bdm.BEDD0ADBCC9D4E289E4E6396DF9A05BA.edm" hidden="1">#REF!</definedName>
    <definedName name="_bdm.BF091548045D4966A16362B2F34CF198.edm" hidden="1">#REF!</definedName>
    <definedName name="_bdm.BF165F6F2EBE483D922CCB5C733CC7BC.edm" hidden="1">#REF!</definedName>
    <definedName name="_bdm.BF287DABCEF24D6CABDC00780FA1B36B.edm" hidden="1">#REF!</definedName>
    <definedName name="_bdm.BF665178FD994B1BB9D68DACD05334E4.edm" hidden="1">#REF!</definedName>
    <definedName name="_bdm.BF703CE2B6F845ADB4F1BF80CF49A359.edm" hidden="1">#REF!</definedName>
    <definedName name="_bdm.BF7358A832FD448DB080C5A595304A6A.edm" hidden="1">#REF!</definedName>
    <definedName name="_bdm.BF7359CD5A244F0EBE011872699850A4.edm" hidden="1">#REF!</definedName>
    <definedName name="_bdm.BFA65FFBF4244EFA8704668DCE55A7E5.edm" hidden="1">#REF!</definedName>
    <definedName name="_bdm.BFDB59699DF741EE8D0D98585833C317.edm" hidden="1">#REF!</definedName>
    <definedName name="_bdm.BFEDE1F28A8B4C878F6790D9E0BEAB64.edm" hidden="1">#REF!</definedName>
    <definedName name="_bdm.C01B95EC0F294CC1BE98174EAA81581A.edm" hidden="1">#REF!</definedName>
    <definedName name="_bdm.C06CC84222DC412F998A7908A094E905.edm" hidden="1">#REF!</definedName>
    <definedName name="_bdm.C09C90A1F72D44F6922BDBAD43FFC049.edm" hidden="1">#REF!</definedName>
    <definedName name="_bdm.C0A73CF047C64ADAB1A9E7FBD763925D.edm" hidden="1">#REF!</definedName>
    <definedName name="_bdm.C0C96A24C0C14833A3D5B08E9DD25BDF.edm" hidden="1">#REF!</definedName>
    <definedName name="_bdm.C0CAD2B5D919416EBBE50902B6A16285.edm" hidden="1">#REF!</definedName>
    <definedName name="_bdm.C0D40696085E49099831902D538DE4D4.edm" hidden="1">#REF!</definedName>
    <definedName name="_bdm.C0DFBF2BDBE747F29A6DD5CCB710B849.edm" hidden="1">#REF!</definedName>
    <definedName name="_bdm.C0F0A83CF71B4EF7A3F488243567E385.edm" hidden="1">#REF!</definedName>
    <definedName name="_bdm.C0F5ADB39F4B4C2299A880C43395DBAF.edm" hidden="1">#REF!</definedName>
    <definedName name="_bdm.C12C431D0D434BF3AEA5A0931BEF277F.edm" hidden="1">#REF!</definedName>
    <definedName name="_bdm.C131632933F543CCBC37431F5FE1F95F.edm" hidden="1">#REF!</definedName>
    <definedName name="_bdm.C1400822A3EB4DDBA1850EE3887F4C67.edm" hidden="1">#REF!</definedName>
    <definedName name="_bdm.C147DE2F730C433B9E116BA25CDBB008.edm" hidden="1">#REF!</definedName>
    <definedName name="_bdm.C152CC4385C64DCDA1150BC66534B2C0.edm" hidden="1">#REF!</definedName>
    <definedName name="_bdm.C16FA342A5BD40A9BB2F9D1DF3AB2129.edm" hidden="1">#REF!</definedName>
    <definedName name="_bdm.C183095519BB4F6F8DFD4016DA070393.edm" hidden="1">#REF!</definedName>
    <definedName name="_bdm.C188DEB9EA794D2B9424146E2B96FFB1.edm" hidden="1">#REF!</definedName>
    <definedName name="_bdm.C1893DAF126E4BCD85598CDB9915B843.edm" hidden="1">#REF!</definedName>
    <definedName name="_bdm.C194714595F14520AA52E6501AEC9C62.edm" hidden="1">#REF!</definedName>
    <definedName name="_bdm.C1A9EFDBDAB24F3FA633AEC451C78B10.edm" hidden="1">#REF!</definedName>
    <definedName name="_bdm.C1B7DAD93E944E84B482DB66C949A63E.edm" hidden="1">#REF!</definedName>
    <definedName name="_bdm.C1C9DB90A90F4EDEADC2020181064055.edm" hidden="1">#REF!</definedName>
    <definedName name="_bdm.C1CB2F364E584B21BE9100309D7A9EB1.edm" hidden="1">#REF!</definedName>
    <definedName name="_bdm.C1D6F6ADB4524E968FF8B97D6F1E71D4.edm" hidden="1">#REF!</definedName>
    <definedName name="_bdm.C1D8BC6B942A4BF9A068DB14E033D2D6.edm" hidden="1">#REF!</definedName>
    <definedName name="_bdm.C22436D3EF5A44418BC1D1A1E934731E.edm" hidden="1">#REF!</definedName>
    <definedName name="_bdm.C22F3F6982324D4F918B253D5338696E.edm" hidden="1">#REF!</definedName>
    <definedName name="_bdm.C2523F0F2AD7490FA07A4F20AA9184A4.edm" hidden="1">#REF!</definedName>
    <definedName name="_bdm.C263C78EEBAE4B97916A80C4EB27E9BE.edm" hidden="1">#REF!</definedName>
    <definedName name="_bdm.C276B470644B4C6781DCCDD50AD50791.edm" hidden="1">#REF!</definedName>
    <definedName name="_bdm.C276E50163FA4084A43CF2DA3EFD3A6C.edm" hidden="1">#REF!</definedName>
    <definedName name="_bdm.C27A87D5C52041419DB4810D2A1FF5BE.edm" hidden="1">#REF!</definedName>
    <definedName name="_bdm.C2BDEA10AE964A678085AA53D02431E4.edm" hidden="1">#REF!</definedName>
    <definedName name="_bdm.C2CAD42D8B56424F8404DD77E85746AB.edm" hidden="1">#REF!</definedName>
    <definedName name="_bdm.C2DEFBCBCB3042BF8F2B1F60A42A8E52.edm" hidden="1">#REF!</definedName>
    <definedName name="_bdm.C2DFDDF38EE7498EA476890EDAD5621B.edm" hidden="1">#REF!</definedName>
    <definedName name="_bdm.C2F7F084DF914959AEF6BBB275B1C040.edm" hidden="1">#REF!</definedName>
    <definedName name="_bdm.C304903E1B3D4B91ABF019A7C4B81BF1.edm" hidden="1">#REF!</definedName>
    <definedName name="_bdm.C31B2E6C795D42CCB8796DBC9F4302D9.edm" hidden="1">#REF!</definedName>
    <definedName name="_bdm.C32BC6B1041A4015AB0BE84DAFADDB01.edm" hidden="1">#REF!</definedName>
    <definedName name="_bdm.C34CD0AF303B4E84A4FB7F97EA05F7A6.edm" hidden="1">#REF!</definedName>
    <definedName name="_bdm.C369FE745F514F6091E15AC591DEAB2E.edm" hidden="1">#REF!</definedName>
    <definedName name="_bdm.C38062192C134E98889D70A2588A02EC.edm" hidden="1">#REF!</definedName>
    <definedName name="_bdm.C396501E45A94741B1EB6607D31A1016.edm" hidden="1">#REF!</definedName>
    <definedName name="_bdm.C3A6BE3B66B548529D5D28F13533F0FC.edm" hidden="1">#REF!</definedName>
    <definedName name="_bdm.C3E13177535448438E150830D06FAD0D.edm" hidden="1">#REF!</definedName>
    <definedName name="_bdm.C41BDB6881B7427A9815483B77F88075.edm" hidden="1">#REF!</definedName>
    <definedName name="_bdm.C4283B0B4A09400D8C5F79954248E122.edm" hidden="1">#REF!</definedName>
    <definedName name="_bdm.C4434E8BB876487DB064D997092AF5AE.edm" hidden="1">#REF!</definedName>
    <definedName name="_bdm.C44E31DF6C60426E880C72CDF290FE31.edm" hidden="1">#REF!</definedName>
    <definedName name="_bdm.C451FA52C8D243D5B6AF2B6C9406EBDE.edm" hidden="1">#REF!</definedName>
    <definedName name="_bdm.C46D3B2316144C6E90CAFBBDD6873277.edm" hidden="1">#REF!</definedName>
    <definedName name="_bdm.C493FC06B50A11D6B65200034793051B.edm" hidden="1">#REF!</definedName>
    <definedName name="_bdm.C4B8454115804806B71A13003DC18E4E.edm" hidden="1">#REF!</definedName>
    <definedName name="_bdm.C4CA81947B4048D3B27E40102905D7F3.edm" hidden="1">#REF!</definedName>
    <definedName name="_bdm.C4D87501EB8D4F529BF6D6E187C446B2.edm" hidden="1">#REF!</definedName>
    <definedName name="_bdm.C50222DB9A544570842BD03C0213CD20.edm" hidden="1">#REF!</definedName>
    <definedName name="_bdm.C50277B2C4CB43F38385BE83CA6DB767.edm" hidden="1">#REF!</definedName>
    <definedName name="_bdm.C511CF254C39486D8522728B099B2A34.edm" hidden="1">#REF!</definedName>
    <definedName name="_bdm.C525BCE857A94D6D91F9C178DBBB7A78.edm" hidden="1">#REF!</definedName>
    <definedName name="_bdm.C527CBBDFD9E491BA6048BB6B2EB83A7.edm" hidden="1">#REF!</definedName>
    <definedName name="_bdm.C536029E1F6240C5A53D97FB597D2083.edm" hidden="1">#REF!</definedName>
    <definedName name="_bdm.c554f2aa9f154419b4050bfd5e1f49ca.edm" hidden="1">#REF!</definedName>
    <definedName name="_bdm.C55E5D6BA4EC441A91CA5BEEA4E16BF1.edm" hidden="1">#REF!</definedName>
    <definedName name="_bdm.C560A5EA44F84620B95044A3F31C5103.edm" hidden="1">#REF!</definedName>
    <definedName name="_bdm.C56C159226A745BD8A9ACDBE0FD6FE34.edm" hidden="1">#REF!</definedName>
    <definedName name="_bdm.C58884F297EF400CA5ADDC7DED4D5FA7.edm" hidden="1">#REF!</definedName>
    <definedName name="_bdm.C599B1F55D5040CCBE60A30CCFB53B7A.edm" hidden="1">#REF!</definedName>
    <definedName name="_bdm.C5A3D26BA1D24E8DB76551E7C9DD4202.edm" hidden="1">#REF!</definedName>
    <definedName name="_bdm.C5A626AF13F0405689CF4992811055E6.edm" hidden="1">#REF!</definedName>
    <definedName name="_bdm.C5CFB6182CAA45F48D61301027F8123B.edm" hidden="1">#REF!</definedName>
    <definedName name="_bdm.C5D849FE0B5649F5A8F38AD50DD13DBC.edm" hidden="1">#REF!</definedName>
    <definedName name="_bdm.C5E2B70B72F54CEF8A85015551655625.edm" hidden="1">#REF!</definedName>
    <definedName name="_bdm.C5EDB231EACF4933A91709BEAB7F261C.edm" hidden="1">#REF!</definedName>
    <definedName name="_bdm.C615DC9E36804957883962320CECCA09.edm" hidden="1">#REF!</definedName>
    <definedName name="_bdm.C61969384C984092BB8CD20982F6B3B6.edm" hidden="1">#REF!</definedName>
    <definedName name="_bdm.C62162FBF2C441D3AA0C8DD946DB3C02.edm" hidden="1">#REF!</definedName>
    <definedName name="_bdm.C626D6DFCE3342B6A421236A58628568.edm" hidden="1">#REF!</definedName>
    <definedName name="_bdm.C63FCFF95D8C4A5583EA81679BC8EE53.edm" hidden="1">#REF!</definedName>
    <definedName name="_bdm.C66F96F37BDA4823ACDDB9EB87F2949B.edm" hidden="1">#REF!</definedName>
    <definedName name="_bdm.c6941253a8524b159becb51b6b8378a7.edm" hidden="1">#REF!</definedName>
    <definedName name="_bdm.C6A174C8495D47FA89E3B2974B68AA91.edm" hidden="1">#REF!</definedName>
    <definedName name="_bdm.C6A32A30E7FF4D01A804C83A57FD7690.edm" hidden="1">#REF!</definedName>
    <definedName name="_bdm.C6B6E12D6B4B40988C69E24586644996.edm" hidden="1">#REF!</definedName>
    <definedName name="_bdm.C6C0E51DB54E45CDBA8D876EC73D7DFA.edm" hidden="1">#REF!</definedName>
    <definedName name="_bdm.C6C2EED50D3D4836A46A7D127FE1B9D4.edm" hidden="1">#REF!</definedName>
    <definedName name="_bdm.C6F47B22DCBF439EB6B2211A976C9932.edm" hidden="1">#REF!</definedName>
    <definedName name="_bdm.C6F7801F280A48949BF76EA1287DB5C1.edm" hidden="1">#REF!</definedName>
    <definedName name="_bdm.C6F79AFD93C446BF8943EEA3AAE90C31.edm" hidden="1">#REF!</definedName>
    <definedName name="_bdm.C71A5F309EE4490CA65D08C18C15A019.edm" hidden="1">#REF!</definedName>
    <definedName name="_bdm.C71F74845B174B65A20BB894939B2AB0.edm" hidden="1">#REF!</definedName>
    <definedName name="_bdm.C73E0BD8BF49436394DA9783869E5106.edm" hidden="1">#REF!</definedName>
    <definedName name="_bdm.C751294F3E3745E39B1035DA3AD3D189.edm" hidden="1">#REF!</definedName>
    <definedName name="_bdm.C77EBADAB52B4C0292A13478FAA23168.edm" hidden="1">#REF!</definedName>
    <definedName name="_bdm.C7B3922953C6426985C1620C7A3C7EDA.edm" hidden="1">#REF!</definedName>
    <definedName name="_bdm.C7CC55C9ABCC45E884F97F9F2E3F4C20.edm" hidden="1">#REF!</definedName>
    <definedName name="_bdm.C7F60FA9F4E748F39F98EFDE07072AC1.edm" hidden="1">#REF!</definedName>
    <definedName name="_bdm.C80AE98812D44EA3A15F63DFA51CDBB6.edm" hidden="1">#REF!</definedName>
    <definedName name="_bdm.C8112FE510514C1DBC311A759B918953.edm" hidden="1">#REF!</definedName>
    <definedName name="_bdm.C819ED0DC40A4B03A47E70DB6F634933.edm" hidden="1">#REF!</definedName>
    <definedName name="_bdm.C822102D5D234B6788508000638E7485.edm" hidden="1">#REF!</definedName>
    <definedName name="_bdm.C83AD97D91A14FE4A1D7DFE0A8040554.edm" hidden="1">#REF!</definedName>
    <definedName name="_bdm.C866AE97B20049FFA67898E653032648.edm" hidden="1">#REF!</definedName>
    <definedName name="_bdm.C89051C237D646489AE0C77ED713E128.edm" hidden="1">#REF!</definedName>
    <definedName name="_bdm.C8A0D37526D64E019C14844D20647990.edm" hidden="1">#REF!</definedName>
    <definedName name="_bdm.C8B172FF4DD6486C8839B8DB3FF07021.edm" hidden="1">#REF!</definedName>
    <definedName name="_bdm.C8D19485751B42F2A9D992CEFE6EE597.edm" hidden="1">#REF!</definedName>
    <definedName name="_bdm.C8DDE54DC0E04D76AB329B8884DB8F3D.edm" hidden="1">#REF!</definedName>
    <definedName name="_bdm.C901F1D284624CFDAE0D362EE2B3DB08.edm" hidden="1">#REF!</definedName>
    <definedName name="_bdm.C9168E50F1814FBF9485360D59006972.edm" hidden="1">#REF!</definedName>
    <definedName name="_bdm.C919E2FBE1C1410A9078E084C4EDB060.edm" hidden="1">#REF!</definedName>
    <definedName name="_bdm.C91F5F3D079A4D32A04223D4D2D0D2EF.edm" hidden="1">#REF!</definedName>
    <definedName name="_bdm.C925324C49934A708D2B6700808F8764.edm" hidden="1">#REF!</definedName>
    <definedName name="_bdm.C92F9344CD4041A197E316FB42EBD93A.edm" hidden="1">#REF!</definedName>
    <definedName name="_bdm.C93CDBDC4E8A40F69AADADA5ED686E2B.edm" hidden="1">#REF!</definedName>
    <definedName name="_bdm.C966DB845BFA48DDB8DA93E21D5211A0.edm" hidden="1">#REF!</definedName>
    <definedName name="_bdm.c9798677c8e9418ca7a61a51b3be09a8.edm" hidden="1">#REF!</definedName>
    <definedName name="_bdm.C97D6C5198A6412386769BEF9031BC10.edm" hidden="1">#REF!</definedName>
    <definedName name="_bdm.C9A6A78E0DB545A5A0154D66C571EEC7.edm" hidden="1">#REF!</definedName>
    <definedName name="_bdm.C9AD4220F5E84754B4C8705317ACDBC8.edm" hidden="1">#REF!</definedName>
    <definedName name="_bdm.C9AD573F369B417FB0A17E768B32D2A8.edm" hidden="1">#REF!</definedName>
    <definedName name="_bdm.C9AFE5FFD654455C92E8D7279C9DF168.edm" hidden="1">#REF!</definedName>
    <definedName name="_bdm.C9C3CB38BF384960981E8C27C6361B2D.edm" hidden="1">#REF!</definedName>
    <definedName name="_bdm.C9D3523830F04159A144C3E5F3CBC66D.edm" hidden="1">#REF!</definedName>
    <definedName name="_bdm.c9fd7ccd27154215a6dc71ee0bc95a8d.edm" hidden="1">#REF!</definedName>
    <definedName name="_bdm.CA06F2F62100413C91F7349F0BF120E2.edm" hidden="1">#REF!</definedName>
    <definedName name="_bdm.CA1E83096FE2493C8EB66E80943B93B8.edm" hidden="1">#REF!</definedName>
    <definedName name="_bdm.CA2B34821C524FC8842C506A7BF0F92E.edm" hidden="1">#REF!</definedName>
    <definedName name="_bdm.CA3BBA6FC74F4EE8A535A71B5B8682C0.edm" hidden="1">#REF!</definedName>
    <definedName name="_bdm.CA6280A2B2534DFC9D676DB1D63360F2.edm" hidden="1">#REF!</definedName>
    <definedName name="_bdm.CAA3A0BE16BA4ADE8E79CD663190072B.edm" hidden="1">#REF!</definedName>
    <definedName name="_bdm.CAA482770F264E91BD7A0498496DC09C.edm" hidden="1">#REF!</definedName>
    <definedName name="_bdm.CAAD75B892744DA7A396804116BF19C2.edm" hidden="1">#REF!</definedName>
    <definedName name="_bdm.CAC364072D3648199B87B4DBA23019DC.edm" hidden="1">#REF!</definedName>
    <definedName name="_bdm.CB11E00FDD8848DDADCC6BB323865A35.edm" hidden="1">#REF!</definedName>
    <definedName name="_bdm.cb255ddeaf464a8e828358efbaf7767e.edm" hidden="1">#REF!</definedName>
    <definedName name="_bdm.CB259BD4849049109A20B61D26E7B3A1.edm" hidden="1">#REF!</definedName>
    <definedName name="_bdm.CB3A517CD4E94A889ACE29D3AE21ADEF.edm" hidden="1">#REF!</definedName>
    <definedName name="_bdm.CBE87296C97E401A85A42DB239E23049.edm" hidden="1">#REF!</definedName>
    <definedName name="_bdm.CBFB8A1EAADB4C03967C11F4944256E4.edm" hidden="1">#REF!</definedName>
    <definedName name="_bdm.CC32F1AAC0A54573A611CB45AF0D186A.edm" hidden="1">#REF!</definedName>
    <definedName name="_bdm.CC4012F3EC0343DBB9DF06BF0CD5D945.edm" hidden="1">#REF!</definedName>
    <definedName name="_bdm.CC661935DF52489B8A794A954D6DB48E.edm" hidden="1">#REF!</definedName>
    <definedName name="_bdm.CC88EE5264074A36B58B8991303D85D8.edm" hidden="1">#REF!</definedName>
    <definedName name="_bdm.CC9479AF9F7B41D9B0E3BB5689EADB60.edm" hidden="1">#REF!</definedName>
    <definedName name="_bdm.CC9EDFD258DC4B3DB035C1FE6BD0B436.edm" hidden="1">#REF!</definedName>
    <definedName name="_bdm.CCA03FF33CD943F9BFEF286D55E7B2A5.edm" hidden="1">#REF!</definedName>
    <definedName name="_bdm.CCA0EE27F36047CDB5D6E16EBF9F40F6.edm" hidden="1">#REF!</definedName>
    <definedName name="_bdm.CCC9810E33DE4D12B7AF2ADB20F5BEB6.edm" hidden="1">#REF!</definedName>
    <definedName name="_bdm.CCD284A145C44E2D8842BE06F33300E4.edm" hidden="1">#REF!</definedName>
    <definedName name="_bdm.CCEAF1C7CD844F1680C21E598238AD7E.edm" hidden="1">#REF!</definedName>
    <definedName name="_bdm.CCFDF2CAF2404B3BAF4FF45ACA161506.edm" hidden="1">#REF!</definedName>
    <definedName name="_bdm.CD256FB3A6D34235BD8974448FE21836.edm" hidden="1">#REF!</definedName>
    <definedName name="_bdm.CD5CE1F6B9EB4B7EACA98755E12B69BA.edm" hidden="1">#REF!</definedName>
    <definedName name="_bdm.CD68F174392445A1AAD2D748A8B8E2DA.edm" hidden="1">#REF!</definedName>
    <definedName name="_bdm.CD7553829540488C8F3AA01ECED69814.edm" hidden="1">#REF!</definedName>
    <definedName name="_bdm.CD7D288B5176451BBC3359C071E017A8.edm" hidden="1">#REF!</definedName>
    <definedName name="_bdm.CD9E64009C8A4D1CA0158F883F95B3EC.edm" hidden="1">#REF!</definedName>
    <definedName name="_bdm.CDD4446DCE2C4BC1AD2DD61525198CC2.edm" hidden="1">#REF!</definedName>
    <definedName name="_bdm.CDF173EE3E1A41E8973597E5BB497984.edm" hidden="1">#REF!</definedName>
    <definedName name="_bdm.CE09E2743BB84A9CB308426E2B57BD1F.edm" hidden="1">#REF!</definedName>
    <definedName name="_bdm.CE1C09E278CA40B1A1CB878D1D9242A9.edm" hidden="1">#REF!</definedName>
    <definedName name="_bdm.CE25B96F6E914B8DB13D2A00AF08C2FD.edm" hidden="1">#REF!</definedName>
    <definedName name="_bdm.CE500B8AEC3840D78E6E9A1194F6BE3A.edm" hidden="1">#REF!</definedName>
    <definedName name="_bdm.CE552E201B864D44927DBE350E7B1F20.edm" hidden="1">#REF!</definedName>
    <definedName name="_bdm.CE56C342CD3540C5B77D34088A5500BC.edm" hidden="1">#REF!</definedName>
    <definedName name="_bdm.CE59A3F2F7494C1BA80D5B2C09D5F8EF.edm" hidden="1">#REF!</definedName>
    <definedName name="_bdm.CE68A13289AB418298D6D2FFA2228F99.edm" hidden="1">#REF!</definedName>
    <definedName name="_bdm.CE84E575BC8E464BAEDBC4AC59B10E95.edm" hidden="1">#REF!</definedName>
    <definedName name="_bdm.CE98884435BC45229A56427221417663.edm" hidden="1">#REF!</definedName>
    <definedName name="_bdm.CEA1646E71ED40FC935DFE9B38B85AE6.edm" hidden="1">#REF!</definedName>
    <definedName name="_bdm.CEACD67C453A4F428DBCAA24CD709A75.edm" hidden="1">#REF!</definedName>
    <definedName name="_bdm.CEBB6A14528F448289D542FA3717CAF3.edm" hidden="1">#REF!</definedName>
    <definedName name="_bdm.CEF145C36DC24CBE9C5CE450517F92A7.edm" hidden="1">#REF!</definedName>
    <definedName name="_bdm.CF266532B91D4EDC81A601AD00E6C562.edm" hidden="1">#REF!</definedName>
    <definedName name="_bdm.CF26F181CFB149089A150B6E9984E88F.edm" hidden="1">#REF!</definedName>
    <definedName name="_bdm.CF271494C78C44398C065ED038E0D043.edm" hidden="1">#REF!</definedName>
    <definedName name="_bdm.CF7711DF068147ADADE4C395F3F1BB0A.edm" hidden="1">#REF!</definedName>
    <definedName name="_bdm.CF8AEAF52A8A4887A0B828A298C40612.edm" hidden="1">#REF!</definedName>
    <definedName name="_bdm.CFB97D01AA424B42B48DEBAB846DEFE1.edm" hidden="1">#REF!</definedName>
    <definedName name="_bdm.CFBDF5A60D4F45978B624A4FDBDBD150.edm" hidden="1">#REF!</definedName>
    <definedName name="_bdm.D0008D4E150A49C4A91FE6572142E2E9.edm" hidden="1">#REF!</definedName>
    <definedName name="_bdm.D00E61D5B8B944CD9EBA24AC9DBACA97.edm" hidden="1">#REF!</definedName>
    <definedName name="_bdm.D027076B2085414B8BC8536060E0DD1C.edm" hidden="1">#REF!</definedName>
    <definedName name="_bdm.D0321F1B3D9B488D8FF95D2AD486658E.edm" hidden="1">#REF!</definedName>
    <definedName name="_bdm.D0612EFB0A104739B4FA34623404C775.edm" hidden="1">#REF!</definedName>
    <definedName name="_bdm.D070CF0D098C45589E704C8D2A0CAE78.edm" hidden="1">#REF!</definedName>
    <definedName name="_bdm.D0AF17D9BDB44F3D9845BC3DC46CA407.edm" hidden="1">#REF!</definedName>
    <definedName name="_bdm.D0B2D36CE3BE4320A3A70B3F2B343754.edm" hidden="1">#REF!</definedName>
    <definedName name="_bdm.D0C8895F3E0C49759DB0F35AD8CFF8E0.edm" hidden="1">#REF!</definedName>
    <definedName name="_bdm.D0E4B4437D604E51B4015A7F13AF9A75.edm" hidden="1">#REF!</definedName>
    <definedName name="_bdm.D0EF4D43A0994D8DA0434293B5C2DAF4.edm" hidden="1">#REF!</definedName>
    <definedName name="_bdm.D0F7BA3EF3C44CA2AF2AE844614A90AF.edm" hidden="1">#REF!</definedName>
    <definedName name="_bdm.D0F83DB974C443EB8A6E7ACAD54A932B.edm" hidden="1">#REF!</definedName>
    <definedName name="_bdm.D0FD3C1C149E487E81E4461B0C0F75EE.edm" hidden="1">#REF!</definedName>
    <definedName name="_bdm.D102AF3DDB3D4384AC4BFB0A4221B9F0.edm" hidden="1">#REF!</definedName>
    <definedName name="_bdm.D122E4F830FA46A3AAA268626B9022F1.edm" hidden="1">#REF!</definedName>
    <definedName name="_bdm.D14FDB6D5B464B5290E05FB390F492E7.edm" hidden="1">#REF!</definedName>
    <definedName name="_bdm.D155FEEBAAEC4D168A4B7A2FC6236F70.edm" hidden="1">#REF!</definedName>
    <definedName name="_bdm.D1642B61F6F543F5AFAC672B84D9E839.edm" hidden="1">#REF!</definedName>
    <definedName name="_bdm.D16A2F0F7C7342DB95CF66EF75698CC2.edm" hidden="1">#REF!</definedName>
    <definedName name="_bdm.D1C245A3FB294C6BBE073E7A312F8A71.edm" hidden="1">#REF!</definedName>
    <definedName name="_bdm.D1CABA045A1D4CE38D6A60EB0CD6AEDB.edm" hidden="1">#REF!</definedName>
    <definedName name="_bdm.D1DD91327B0043D78FDB63F681987851.edm" hidden="1">#REF!</definedName>
    <definedName name="_bdm.D1E71A59E6844BCAA0EAC33CD359CAD6.edm" hidden="1">#REF!</definedName>
    <definedName name="_bdm.D1EA35877D4A422384716CFC327DB269.edm" hidden="1">#REF!</definedName>
    <definedName name="_bdm.D21064A94142442EB09311F714A732FB.edm" hidden="1">#REF!</definedName>
    <definedName name="_bdm.D22757C8C8DF45518136188139C38B74.edm" hidden="1">#REF!</definedName>
    <definedName name="_bdm.D23C7ACBF21A40D793C65D25B50902AD.edm" hidden="1">#REF!</definedName>
    <definedName name="_bdm.D25BB3AE46BB43C3A640E80FD58ECC84.edm" hidden="1">#REF!</definedName>
    <definedName name="_bdm.D26CB0F4E3234C5391CDD323D32F6ED7.edm" hidden="1">#REF!</definedName>
    <definedName name="_bdm.D27162F00AD24DA6AE74573FE9582BDC.edm" hidden="1">#REF!</definedName>
    <definedName name="_bdm.D297ABA4790F4C89A7C91B74C327B473.edm" hidden="1">#REF!</definedName>
    <definedName name="_bdm.D2BA4D66AD8540E686618FA2C71939EC.edm" hidden="1">#REF!</definedName>
    <definedName name="_bdm.D2FD496CF6844CDA93D3B6803DF1D95D.edm" hidden="1">#REF!</definedName>
    <definedName name="_bdm.D30261DB9B9D469E8E9E2C039F0CB884.edm" hidden="1">#REF!</definedName>
    <definedName name="_bdm.D35BA7B5A28A40D18F8F6A0281EC44B5.edm" hidden="1">#REF!</definedName>
    <definedName name="_bdm.D36D726655004665A13BAE16C8FB4BE2.edm" hidden="1">#REF!</definedName>
    <definedName name="_bdm.D37DB5D007B04D399DB4FF8B8EA3BB3A.edm" hidden="1">#REF!</definedName>
    <definedName name="_bdm.D39DBF2619214380A1B796776A98BD16.edm" hidden="1">#REF!</definedName>
    <definedName name="_bdm.D3A7169018804DFCBAE28A2535A04BA0.edm" hidden="1">#REF!</definedName>
    <definedName name="_bdm.D3A7DB21C85649A8A6B9F73C9315ACC5.edm" hidden="1">#REF!</definedName>
    <definedName name="_bdm.D3D488B9C4AE4EEE8141F2A5A00B080A.edm" hidden="1">#REF!</definedName>
    <definedName name="_bdm.D3DE07BBD27B43DAB99B676DA04F8FCC.edm" hidden="1">#REF!</definedName>
    <definedName name="_bdm.D3E72E1F7E634302BBBB99361751B510.edm" hidden="1">#REF!</definedName>
    <definedName name="_bdm.D3F4C9BAE6614E2E90699DC069B83A2C.edm" hidden="1">#REF!</definedName>
    <definedName name="_bdm.D401571F8DF74258A826BA602D5B6F68.edm" hidden="1">#REF!</definedName>
    <definedName name="_bdm.D40B4FCD95CD499E95F86C53242327CA.edm" hidden="1">#REF!</definedName>
    <definedName name="_bdm.D4115EB10D0C4D27B47147A611642AEE.edm" hidden="1">#REF!</definedName>
    <definedName name="_bdm.D41457ED29A0432B9E96210775CD9097.edm" hidden="1">#REF!</definedName>
    <definedName name="_bdm.D42AA0C9CEAA43B9B3C7F0F0A7500C7B.edm" hidden="1">#REF!</definedName>
    <definedName name="_bdm.D42B16D4F2024A34B54BD2B88A2F1DDD.edm" hidden="1">#REF!</definedName>
    <definedName name="_bdm.D4335BB8375C4B738DD69C65D8B6FE1D.edm" hidden="1">#REF!</definedName>
    <definedName name="_bdm.D43A6B2A947B4EA9A42335B05D28E8EB.edm" hidden="1">#REF!</definedName>
    <definedName name="_bdm.D43A8AB8AA9F4CE9BC812FDAFDBDF5DC.edm" hidden="1">#REF!</definedName>
    <definedName name="_bdm.D43D51E1DD4945BEB6844D478A7A6C11.edm" hidden="1">#REF!</definedName>
    <definedName name="_bdm.d45e0402a4154e419f21f910b7b81b04.edm" hidden="1">#REF!</definedName>
    <definedName name="_bdm.D46855DF652F42BE89C491E9A6869A75.edm" hidden="1">#REF!</definedName>
    <definedName name="_bdm.D47A7FCBC4124233AC5B9B6D0834ADA4.edm" hidden="1">#REF!</definedName>
    <definedName name="_bdm.D47CA4D0B4494CBB8F50F6DBC51AD730.edm" hidden="1">#REF!</definedName>
    <definedName name="_bdm.D4A2FC8DB31A4C018801E6E77AC77E3A.edm" hidden="1">#REF!</definedName>
    <definedName name="_bdm.D4AE4867DDC441BAB2EFFEC140D0E4AB.edm" hidden="1">#REF!</definedName>
    <definedName name="_bdm.D50FDBE5EEB0456D8D39421DB812B33C.edm" hidden="1">#REF!</definedName>
    <definedName name="_bdm.D512A7F9072F46FC92A98CB0A8DC3D33.edm" hidden="1">#REF!</definedName>
    <definedName name="_bdm.D518E94C1F2E4FD6B7A8548530B4815B.edm" hidden="1">#REF!</definedName>
    <definedName name="_bdm.D53013194EEE472984E11A2191F9C465.edm" hidden="1">#REF!</definedName>
    <definedName name="_bdm.D53AC49608954C3290040404B7E1F6A6.edm" hidden="1">#REF!</definedName>
    <definedName name="_bdm.D5691CF468C643DFB0BFC1AE9B79C6A8.edm" hidden="1">#REF!</definedName>
    <definedName name="_bdm.d5806332f74d4bc09e92e9c8c420173b.edm" hidden="1">#REF!</definedName>
    <definedName name="_bdm.D580BFFFE56D40BFA4B4D2B065D9B257.edm" hidden="1">#REF!</definedName>
    <definedName name="_bdm.D59247841D9A449CBE11D3D5833DBA19.edm" hidden="1">#REF!</definedName>
    <definedName name="_bdm.d5946fcc4be149aaaa60b8ac571f87ba.edm" hidden="1">#REF!</definedName>
    <definedName name="_bdm.D5950E145566437BB267826165CD29DD.edm" hidden="1">#REF!</definedName>
    <definedName name="_bdm.D5A19310B66D4F12A556C4E4AF381F6E.edm" hidden="1">#REF!</definedName>
    <definedName name="_bdm.D5A970840F704505A3314E3C89E9F83C.edm" hidden="1">#REF!</definedName>
    <definedName name="_bdm.D5B47DCCB1F94C51BE3B8A4294227781.edm" hidden="1">#REF!</definedName>
    <definedName name="_bdm.D5BFCC8F2443454FA235C82832A26867.edm" hidden="1">#REF!</definedName>
    <definedName name="_bdm.D5D30A58A64741778F2E632D1BB4764F.edm" hidden="1">#REF!</definedName>
    <definedName name="_bdm.D5E05C2051544E1BBBCD4738FFC0DD06.edm" hidden="1">#REF!</definedName>
    <definedName name="_bdm.D5E561EBD92B4887A1BB5A944ECDBDFA.edm" hidden="1">#REF!</definedName>
    <definedName name="_bdm.D5FAA374367241959C322560ED7F8A37.edm" hidden="1">#REF!</definedName>
    <definedName name="_bdm.D614D41991024CCAAEDB7D902319FF2C.edm" hidden="1">#REF!</definedName>
    <definedName name="_bdm.D61920F797D24818A918B586F2CBF4BD.edm" hidden="1">#REF!</definedName>
    <definedName name="_bdm.d62dc1f42d2944df9a4b2031e908740f.edm" hidden="1">#REF!</definedName>
    <definedName name="_bdm.D62E5C31CBF1463EAC255F9335E425E5.edm" hidden="1">#REF!</definedName>
    <definedName name="_bdm.D631DD5BE09A4807A8A8E65DE6AE66CB.edm" hidden="1">#REF!</definedName>
    <definedName name="_bdm.D63FC568F55445DBBD443BBC3E736A03.edm" hidden="1">#REF!</definedName>
    <definedName name="_bdm.D66126F9F13746FCAAE1B1BF1D368A59.edm" hidden="1">#REF!</definedName>
    <definedName name="_bdm.D6841C1B90F64F53B60436C6CA93A93D.edm" hidden="1">#REF!</definedName>
    <definedName name="_bdm.D6AEF052E2F64B2AA6535DE5DF547824.edm" hidden="1">#REF!</definedName>
    <definedName name="_bdm.D6BC5CB448134D179642494E6CE87220.edm" hidden="1">#REF!</definedName>
    <definedName name="_bdm.D6BDD9A358814358A8604BDBC899A2A6.edm" hidden="1">#REF!</definedName>
    <definedName name="_bdm.D6DAE8678DD04287A6478176F360B79D.edm" hidden="1">#REF!</definedName>
    <definedName name="_bdm.D6F24D3BC5DC46AE93DBD48E0BBB16EE.edm" hidden="1">#REF!</definedName>
    <definedName name="_bdm.D6F5CF6F8045429480DDCE6E0FB4CF8A.edm" hidden="1">#REF!</definedName>
    <definedName name="_bdm.D6F6254AC58F480289A93C8A878362E5.edm" hidden="1">#REF!</definedName>
    <definedName name="_bdm.D774AB0006584CD993318BF8BD7F5258.edm" hidden="1">#REF!</definedName>
    <definedName name="_bdm.D7A9F781ED78434DB77BE59FC54ECF51.edm" hidden="1">#REF!</definedName>
    <definedName name="_bdm.D7BAB6E5D03B4311A32AF5D025046CD7.edm" hidden="1">#REF!</definedName>
    <definedName name="_bdm.D7D23A2E11FE417997F459ABCBA6D247.edm" hidden="1">#REF!</definedName>
    <definedName name="_bdm.D7E4E6417C7C493D9BD427D9C93E8A2B.edm" hidden="1">#REF!</definedName>
    <definedName name="_bdm.D7E8E67249DD4C1DB11330B76CF742E8.edm" hidden="1">#REF!</definedName>
    <definedName name="_bdm.D7FBAE435B60440FB7AFB73A18C067FE.edm" hidden="1">#REF!</definedName>
    <definedName name="_bdm.D801725057E04E258BDA7F5DE132F947.edm" hidden="1">#REF!</definedName>
    <definedName name="_bdm.D803C85391854C059D9E3F186EDAC767.edm" hidden="1">#REF!</definedName>
    <definedName name="_bdm.D82187C5AFD14C4388D8673A5CAB8581.edm" hidden="1">#REF!</definedName>
    <definedName name="_bdm.D82FBBFB29AD4F15B6CF2F9E3FD8BD9A.edm">#REF!</definedName>
    <definedName name="_bdm.D8795D9D3C3D4F789D0D6E6013DDEF32.edm" hidden="1">#REF!</definedName>
    <definedName name="_bdm.D884E0F5D4CB417BA25162F104D3CB10.edm" hidden="1">#REF!</definedName>
    <definedName name="_bdm.D888A91FDD4042DDA37C0BF0F6F80AE2.edm" hidden="1">#REF!</definedName>
    <definedName name="_bdm.D891502F1CE947059D4E2BAFEEF5227C.edm" hidden="1">#REF!</definedName>
    <definedName name="_bdm.D8A8AED6C35A451DBD164C72F71E65B2.edm" hidden="1">#REF!</definedName>
    <definedName name="_bdm.D8CBFF7DB05248F1BC1FEEB1BFAFF356.edm" hidden="1">#REF!</definedName>
    <definedName name="_bdm.D8D335F2F5564CE1AA2412C4ACD8C31C.edm" hidden="1">#REF!</definedName>
    <definedName name="_bdm.D8DEE564061E47DDB7B715636B4A0B0B.edm" hidden="1">#REF!</definedName>
    <definedName name="_bdm.D908BEEA633A497BB67D0D9030D6214B.edm" hidden="1">#REF!</definedName>
    <definedName name="_bdm.D9097072C52C4CBC927B06EDB22B3FA6.edm" hidden="1">#REF!</definedName>
    <definedName name="_bdm.D999EE2259B0442CA65B91399F082094.edm" hidden="1">#REF!</definedName>
    <definedName name="_bdm.D9A21B4534BF46839A4552C038097465.edm" hidden="1">#REF!</definedName>
    <definedName name="_bdm.D9C28C5AE4BB47ADBB1F3CA195EF9459.edm" hidden="1">#REF!</definedName>
    <definedName name="_bdm.D9DE7E873F184DE58250FAEAF68FA17B.edm" hidden="1">#REF!</definedName>
    <definedName name="_bdm.D9E6F7E2FBDB4FF6A6D632BFBE3A1A0F.edm" hidden="1">#REF!</definedName>
    <definedName name="_bdm.DA10C2E927D44DDBB755C9E813384DDA.edm" hidden="1">#REF!</definedName>
    <definedName name="_bdm.DA1B4B6C97584E3BA0D5F5393F9BEDE2.edm" hidden="1">#REF!</definedName>
    <definedName name="_bdm.DA201FDCCE4741E7A225E8C4126DD92A.edm" hidden="1">#REF!</definedName>
    <definedName name="_bdm.DA25D0C5D5D149C2B0EAEBC09A87C93A.edm">#REF!</definedName>
    <definedName name="_bdm.DA2CED97ECBC410EA4FFB5F3A886C222.edm" hidden="1">#REF!</definedName>
    <definedName name="_bdm.DA40FBE9A21F45CAAF44C89D86D767E0.edm" hidden="1">#REF!</definedName>
    <definedName name="_bdm.DA71774CDF574275B148970715375176.edm" hidden="1">#REF!</definedName>
    <definedName name="_bdm.DA79F75D425943CEA46AADB2DC016F3C.edm" hidden="1">#REF!</definedName>
    <definedName name="_bdm.DA8E4BEAA3BC40B5B39AB67C3CC0FAC1.edm" hidden="1">#REF!</definedName>
    <definedName name="_bdm.DA93964FECF441D9A9514926C53A8189.edm" hidden="1">#REF!</definedName>
    <definedName name="_bdm.DA9E3073A1E34B2EA91D9644E8BCB801.edm" hidden="1">#REF!</definedName>
    <definedName name="_bdm.daa7d55151ad41ae9076cac77d976ada.edm" hidden="1">#REF!</definedName>
    <definedName name="_bdm.DABC74680ED04854BE84D3C72D208A71.edm" hidden="1">#REF!</definedName>
    <definedName name="_bdm.DB00E15415704C6AA6CB67E4BF99BB59.edm" hidden="1">#REF!</definedName>
    <definedName name="_bdm.DB0B3D1D115B45CFBA2834537C899061.edm" hidden="1">#REF!</definedName>
    <definedName name="_bdm.DB0C3971A0C2417B86C14813781C5888.edm" hidden="1">#REF!</definedName>
    <definedName name="_bdm.DB18B9B3532749D0B3749A6675DD537B.edm" hidden="1">#REF!</definedName>
    <definedName name="_bdm.DB25E126B6D34EEDA091EADB96E4BEAE.edm" hidden="1">#REF!</definedName>
    <definedName name="_bdm.DB2D644ADC70448396208B405CB5F146.edm" hidden="1">#REF!</definedName>
    <definedName name="_bdm.DB3F3353749542AEB2BA4FE23968A3BA.edm" hidden="1">#REF!</definedName>
    <definedName name="_bdm.DB4675DE840C40549DB02FFA7A37A90B.edm" hidden="1">#REF!</definedName>
    <definedName name="_bdm.DB4D428D5BDF4C53B4912D4934032A3C.edm" hidden="1">#REF!</definedName>
    <definedName name="_bdm.DB515349EA024DAD9C7F190FBAD9F8F2.edm" hidden="1">#REF!</definedName>
    <definedName name="_bdm.DB532E19E1024187875B38658C500AFB.edm" hidden="1">#REF!</definedName>
    <definedName name="_bdm.DB532F732FF843DDBBEC74FF8E6803EE.edm" hidden="1">#REF!</definedName>
    <definedName name="_bdm.DB53A85BF34A463B9C010C901272581F.edm" hidden="1">#REF!</definedName>
    <definedName name="_bdm.DB605B37F9B841669618E7C663239E8A.edm" hidden="1">#REF!</definedName>
    <definedName name="_bdm.DB66B8725661431495E52B8CE87BDDB9.edm" hidden="1">#REF!</definedName>
    <definedName name="_bdm.DB6AC7FFAA634FCAB5F4469A2F15865B.edm" hidden="1">#REF!</definedName>
    <definedName name="_bdm.DB88199C4CFE4EB297EF58F64E9C9597.edm" hidden="1">#REF!</definedName>
    <definedName name="_bdm.DB8AE6D04DA04EDE88FB80ECBBE7FE6C.edm" hidden="1">#REF!</definedName>
    <definedName name="_bdm.DB8B16C93C7D494E873D7E76D22A7256.edm" hidden="1">#REF!</definedName>
    <definedName name="_bdm.DB90E7AC81D6440C96E6B64E1FCB702B.edm" hidden="1">#REF!</definedName>
    <definedName name="_bdm.DB926D1B70E6470DB03E56786CCEF888.edm" hidden="1">#REF!</definedName>
    <definedName name="_bdm.DB9E7A4A0B3947EAB515C0C1BCCD5F5B.edm" hidden="1">#REF!</definedName>
    <definedName name="_bdm.dba771b5cbd8426aa06f5bc9927423e5.edm" hidden="1">#REF!</definedName>
    <definedName name="_bdm.DBAF54DA586F44C88E7A18E31B8A67BA.edm" hidden="1">#REF!</definedName>
    <definedName name="_bdm.DBBDCCA241AB4CDBA0A2926762898DB0.edm" hidden="1">#REF!</definedName>
    <definedName name="_bdm.DBC9299DEFCE4FF99EED41306FF046F4.edm" hidden="1">#REF!</definedName>
    <definedName name="_bdm.DBCD0423D7B04B1F921778FF9CEB8817.edm" hidden="1">#REF!</definedName>
    <definedName name="_bdm.DBD4088B2FE64EFFBD5763C303FE8098.edm" hidden="1">#REF!</definedName>
    <definedName name="_bdm.DBDDCE6D291340DFA73C1EAB7ABAD6AE.edm" hidden="1">#REF!</definedName>
    <definedName name="_bdm.DBED0FF28B7F46BF836FE32D4DE46B03.edm" hidden="1">#REF!</definedName>
    <definedName name="_bdm.DBF118B3FDF34427BAE90EA780EFA492.edm" hidden="1">#REF!</definedName>
    <definedName name="_bdm.DBF8F79D2FE244698C14155A4A3CFA25.edm" hidden="1">#REF!</definedName>
    <definedName name="_bdm.DC025EE1A1134546BBD8FE40FA9FFE4B.edm" hidden="1">#REF!</definedName>
    <definedName name="_bdm.DC2A6BFF8FDB4CF2AC4D3ABA1006C2A8.edm" hidden="1">#REF!</definedName>
    <definedName name="_bdm.DC3CE1CB9D0F45E598D4E7046611D4F0.edm" hidden="1">#REF!</definedName>
    <definedName name="_bdm.DC57267F5489490990322A9A1AFDFC99.edm" hidden="1">#REF!</definedName>
    <definedName name="_bdm.DC9C0C778AE34DC3ABC178F00DC99F1B.edm" hidden="1">#REF!</definedName>
    <definedName name="_bdm.dca66f0ff62a42e39911ab1639e8c80a.edm" hidden="1">#REF!</definedName>
    <definedName name="_bdm.DCB006E09F8D4BA99AD6A329E293CC92.edm" hidden="1">#REF!</definedName>
    <definedName name="_bdm.DCB06C74F1A54262A898247CF9FDC37B.edm" hidden="1">#REF!</definedName>
    <definedName name="_bdm.DCC8E8B0942A40F7BE683E58AC6744D9.edm" hidden="1">#REF!</definedName>
    <definedName name="_bdm.DCCC5070D94F4512AAF01DC2E23F7446.edm" hidden="1">#REF!</definedName>
    <definedName name="_bdm.DCD9B146ADB94095A9C212D3AB55B2A9.edm" hidden="1">#REF!</definedName>
    <definedName name="_bdm.DCE2774AF8414DC8B11D30B538070F7F.edm" hidden="1">#REF!</definedName>
    <definedName name="_bdm.DCFC403C39504305ACC7BA56E2A57132.edm" hidden="1">#REF!</definedName>
    <definedName name="_bdm.DD0D7481B9014126A45DBDB83A0C82E5.edm" hidden="1">#REF!</definedName>
    <definedName name="_bdm.DD1DEE0534424DA49947DDA9530A0368.edm" hidden="1">#REF!</definedName>
    <definedName name="_bdm.DD2EB358DB8242CCBF6348A49599241C.edm" hidden="1">#REF!</definedName>
    <definedName name="_bdm.DD3B5AB4BAD34A689C8D08D71A8ED5A2.edm" hidden="1">#REF!</definedName>
    <definedName name="_bdm.DD3EF49C34314A95B8B69FADB80B6579.edm" hidden="1">#REF!</definedName>
    <definedName name="_bdm.DDA539D54BC4420FA98482FCAFEE5F9F.edm" hidden="1">#REF!</definedName>
    <definedName name="_bdm.ddae0e5b0a9c48aba63f4c1ca7c2c6fb.edm" hidden="1">#REF!</definedName>
    <definedName name="_bdm.DDB3575F9B054FD387F23C5DFC30BAF7.edm" hidden="1">#REF!</definedName>
    <definedName name="_bdm.DDB5CB573643446A980413F5587958A7.edm" hidden="1">#REF!</definedName>
    <definedName name="_bdm.DDB6CE09E8A14C0E976E17AFB7637E76.edm" hidden="1">#REF!</definedName>
    <definedName name="_bdm.DDC14BBC0CF8407EA0423E89E2AC8335.edm" hidden="1">#REF!</definedName>
    <definedName name="_bdm.DDD875C5304F41FFB3DDC3FE4B982999.edm" hidden="1">#REF!</definedName>
    <definedName name="_bdm.DDFD186977C3490DB27E6BDB784C088E.edm" hidden="1">#REF!</definedName>
    <definedName name="_bdm.DE0B31E1EABB4A489B1DACB278079834.edm" hidden="1">#REF!</definedName>
    <definedName name="_bdm.DE183DD6C6794E4EACA8AE98049C1D22.edm" hidden="1">#REF!</definedName>
    <definedName name="_bdm.DE7D382C2635442DB0954D25283AC608.edm" hidden="1">#REF!</definedName>
    <definedName name="_bdm.DE88D332B4DB481393AC492630CC24C7.edm" hidden="1">#REF!</definedName>
    <definedName name="_bdm.DEA02B8DB9594F51BA561009BFB2731A.edm" hidden="1">#REF!</definedName>
    <definedName name="_bdm.DEA18FBF194C4A2485C74D2B88DE267C.edm" hidden="1">#REF!</definedName>
    <definedName name="_bdm.DEB4D18E25554E9B9A5DB29485574589.edm" hidden="1">#REF!</definedName>
    <definedName name="_bdm.DEBD80A70DC043D0A33E8D74C1C33958.edm" hidden="1">#REF!</definedName>
    <definedName name="_bdm.DF32BE435E244264AAD9AAAD9EB02DEB.edm" hidden="1">#REF!</definedName>
    <definedName name="_bdm.DF78B6BDEB5D44A1AC2247A8F5092767.edm" hidden="1">#REF!</definedName>
    <definedName name="_bdm.DF8E2FBC03564900913D0C2ED951A0BE.edm" hidden="1">#REF!</definedName>
    <definedName name="_bdm.DF9AC0CCB2AC4F71A75F09BAC7CA1CAA.edm" hidden="1">#REF!</definedName>
    <definedName name="_bdm.DFA364F47AC9452CAADC2CE3C3A3B841.edm" hidden="1">#REF!</definedName>
    <definedName name="_bdm.DFBC40C8675F445ABC47FA26CDBE7F4F.edm" hidden="1">#REF!</definedName>
    <definedName name="_bdm.DFC43D548B044AF7AA1DBF33487449EB.edm" hidden="1">#REF!</definedName>
    <definedName name="_bdm.DFD611F4F355448A96F8D55F215A6ADD.edm" hidden="1">#REF!</definedName>
    <definedName name="_bdm.DFDC38C5F56941BC8F029D8799181430.edm" hidden="1">#REF!</definedName>
    <definedName name="_bdm.DFE90002F50142A98BEC5F1D9C338EBF.edm" hidden="1">#REF!</definedName>
    <definedName name="_bdm.DFFD8463C52F480597C295CE0061B749.edm" hidden="1">#REF!</definedName>
    <definedName name="_bdm.E00262879FBC45DA90D17F049EC609A6.edm" hidden="1">#REF!</definedName>
    <definedName name="_bdm.E004759F591C4BF997FE3662806D053D.edm" hidden="1">#REF!</definedName>
    <definedName name="_bdm.E005DF481D0E4FB49CAA094023287170.edm" hidden="1">#REF!</definedName>
    <definedName name="_bdm.E028B48D31604241B42AC6A2844A4DA0.edm" hidden="1">#REF!</definedName>
    <definedName name="_bdm.E04C85454F1A4B449AF46A08DBE619E6.edm" hidden="1">#REF!</definedName>
    <definedName name="_bdm.E05239C5E4214EDF94C8BB58CEDD3814.edm" hidden="1">#REF!</definedName>
    <definedName name="_bdm.E09EFD1557A841798A2C3DB4D0D14B50.edm" hidden="1">#REF!</definedName>
    <definedName name="_bdm.E1101F0FDC18492985DF2B681C6177F8.edm" hidden="1">#REF!</definedName>
    <definedName name="_bdm.E118A6D115EB4C7B9BEF5B1865D5AA5F.edm" hidden="1">#REF!</definedName>
    <definedName name="_bdm.e127431956604b29b4f3a59cacc6dc7e.edm" hidden="1">#REF!</definedName>
    <definedName name="_bdm.E171FA66ABC54C9DADA09CD9F8AB6B0C.edm" hidden="1">#REF!</definedName>
    <definedName name="_bdm.E1A39C6BAC824E4680E5DC6131A6952C.edm" hidden="1">#REF!</definedName>
    <definedName name="_bdm.E1A69C89EBB24F4D952BDB6180BBA079.edm" hidden="1">#REF!</definedName>
    <definedName name="_bdm.E1B43066DE8649EABD640EA1FB4B4558.edm" hidden="1">#REF!</definedName>
    <definedName name="_bdm.E1CFA01637284462ABC1505009D54901.edm" hidden="1">#REF!</definedName>
    <definedName name="_bdm.E1D70BA8D99C495985827D589EDF11DF.edm" hidden="1">#REF!</definedName>
    <definedName name="_bdm.E1EDD6D855274908BCDC4BBA9B68665C.edm" hidden="1">#REF!</definedName>
    <definedName name="_bdm.E1EFFF212CA54AC1BE9CAEB828DBA37D.edm" hidden="1">#REF!</definedName>
    <definedName name="_bdm.E237ECE97E4F45DDBB714AB96BFE8044.edm" hidden="1">#REF!</definedName>
    <definedName name="_bdm.E23D8BC5FFC6463B94B1D5476C2EF53E.edm" hidden="1">#REF!</definedName>
    <definedName name="_bdm.E25DFB2D5F7348FAA986B280A4191B95.edm" hidden="1">#REF!</definedName>
    <definedName name="_bdm.E28163042B8C471EAFF1F043C4135388.edm" hidden="1">#REF!</definedName>
    <definedName name="_bdm.E281F4DB11574CBDBFA8D43C67F442A2.edm" hidden="1">#REF!</definedName>
    <definedName name="_bdm.E284BF7CFDBD4A49A58E10AD6EE416C3.edm" hidden="1">#REF!</definedName>
    <definedName name="_bdm.E2B252D29EC04F59805B4C4299407C0F.edm" hidden="1">#REF!</definedName>
    <definedName name="_bdm.E2FC0A7853D04B9AB690D96034C5154F.edm" hidden="1">#REF!</definedName>
    <definedName name="_bdm.E301D10B88FE49F2B5A5CEFC37657D97.edm" hidden="1">#REF!</definedName>
    <definedName name="_bdm.E316FBA750254824AF0D39C90E8DD196.edm" hidden="1">#REF!</definedName>
    <definedName name="_bdm.E31751E1A8A24CF08BAA8AA31C149E67.edm" hidden="1">#REF!</definedName>
    <definedName name="_bdm.E32E23DE262645AFB31A99A52F12F8E2.edm" hidden="1">#REF!</definedName>
    <definedName name="_bdm.E357983EE1B74EF3870B0997595273BA.edm" hidden="1">#REF!</definedName>
    <definedName name="_bdm.E3792F1A396F4ADBBEECAD320E41FE7A.edm" hidden="1">#REF!</definedName>
    <definedName name="_bdm.E39358C1761A466F961A0F89A55FCB97.edm" hidden="1">#REF!</definedName>
    <definedName name="_bdm.E3B8AE6EF8914F7DB18E4F1A4973F89D.edm" hidden="1">#REF!</definedName>
    <definedName name="_bdm.E3FE146E87314B51BDB5C2AF64CA6501.edm" hidden="1">#REF!</definedName>
    <definedName name="_bdm.E401C6DF14D34F83ACA432AB5C6DBD59.edm" hidden="1">#REF!</definedName>
    <definedName name="_bdm.E403A19F53664871B571AF94FB669636.edm" hidden="1">#REF!</definedName>
    <definedName name="_bdm.E40CD8DCF5AE45269503048C78065D92.edm" hidden="1">#REF!</definedName>
    <definedName name="_bdm.E411C9728CF5460C84BD3D3928A363D7.edm" hidden="1">#REF!</definedName>
    <definedName name="_bdm.E41C36DB303D4B9E97FDEDC8EA02AAE5.edm" hidden="1">#REF!</definedName>
    <definedName name="_bdm.E41CF12B095149FFB2BD9DEAE2ED9193.edm" hidden="1">#REF!</definedName>
    <definedName name="_bdm.E442783FC44F4A058C6923AA9BCC6059.edm" hidden="1">#REF!</definedName>
    <definedName name="_bdm.E45E1A48A136431FBBE5BDBF86D0C8AE.edm" hidden="1">#REF!</definedName>
    <definedName name="_bdm.E472B88BDB2C45C2BF0C699B09804764.edm" hidden="1">#REF!</definedName>
    <definedName name="_bdm.E4B73A551D7445CEBAAB88DE8BAACFD4.edm" hidden="1">#REF!</definedName>
    <definedName name="_bdm.E4EACF2F9B1D411DB6CD9999843D5FFF.edm" hidden="1">#REF!</definedName>
    <definedName name="_bdm.E50F93C5FDE2402481593142199AA55A.edm" hidden="1">#REF!</definedName>
    <definedName name="_bdm.E51141EFF884461CA5403CD054FDCDBF.edm" hidden="1">#REF!</definedName>
    <definedName name="_bdm.E551ED6FEB384A01A25F5143538351DE.edm" hidden="1">#REF!</definedName>
    <definedName name="_bdm.E5605DB323604A1FBBD45B9E43AF70DB.edm" hidden="1">#REF!</definedName>
    <definedName name="_bdm.E574D70C055F4DA48CE80EB9BA147783.edm" hidden="1">#REF!</definedName>
    <definedName name="_bdm.E576996971784DA5BDA30CAB4378208D.edm" hidden="1">#REF!</definedName>
    <definedName name="_bdm.E57ED1EF365F4DBA9D5C7F26C542ECBF.edm" hidden="1">#REF!</definedName>
    <definedName name="_bdm.E58B265B75644100999DB9B8E0E68996.edm" hidden="1">#REF!</definedName>
    <definedName name="_bdm.E5E791ED8BD04267A71BD33F4FFBEA2A.edm" hidden="1">#REF!</definedName>
    <definedName name="_bdm.E62580914C3B4497AC7F2872CE0C2CB1.edm" hidden="1">#REF!</definedName>
    <definedName name="_bdm.E6664B42ED854979B8D834A79C2D05E3.edm" hidden="1">#REF!</definedName>
    <definedName name="_bdm.E6739969AB044A489F0B06CDB63ABB46.edm" hidden="1">#REF!</definedName>
    <definedName name="_bdm.E6984919A30549B7BC354B0D04E843C0.edm" hidden="1">#REF!</definedName>
    <definedName name="_bdm.E69A3EEB583F457C97A8CDB76AB1A85B.edm" hidden="1">#REF!</definedName>
    <definedName name="_bdm.E6E0DB0B5A064057AE567ADB769917FF.edm" hidden="1">#REF!</definedName>
    <definedName name="_bdm.E6FBC101DE6347A3924980E92436B441.edm" hidden="1">#REF!</definedName>
    <definedName name="_bdm.E6FDFD2D8FEB434083F8655016212492.edm" hidden="1">#REF!</definedName>
    <definedName name="_bdm.e6fe9b8b578842588c71411c70d73d29.edm" hidden="1">#REF!</definedName>
    <definedName name="_bdm.E7010911E549458CB973A32F4D97EBB9.edm" hidden="1">#REF!</definedName>
    <definedName name="_bdm.E73EAB3F96444EC09E5825660D93721F.edm" hidden="1">#REF!</definedName>
    <definedName name="_bdm.E74A80ABEC474939A6F66E8098D617C1.edm" hidden="1">#REF!</definedName>
    <definedName name="_bdm.E753A15E33E84DC790E05E9E35F80D8C.edm" hidden="1">#REF!</definedName>
    <definedName name="_bdm.E75986E5579B42F9B922EB49C4703761.edm" hidden="1">#REF!</definedName>
    <definedName name="_bdm.E759967588A5442C9B723120C8E73070.edm" hidden="1">#REF!</definedName>
    <definedName name="_bdm.E75DD1A6B0C44EBD81C357A5EFEBEA42.edm" hidden="1">#REF!</definedName>
    <definedName name="_bdm.E76160DC0C8A4DAC9052DC8BAE074BF8.edm" hidden="1">#REF!</definedName>
    <definedName name="_bdm.E76A9B3ED0434D30838E372D690D40D8.edm" hidden="1">#REF!</definedName>
    <definedName name="_bdm.E7AFABBE969A43619FE177C5AC9A9D54.edm" hidden="1">#REF!</definedName>
    <definedName name="_bdm.E7BBCFF4D0E64211BACA8111363170FF.edm" hidden="1">#REF!</definedName>
    <definedName name="_bdm.E7E718FDFDBB4B65B96E167520867919.edm" hidden="1">#REF!</definedName>
    <definedName name="_bdm.E7EAA75348294060BB65C555268EC0C8.edm" hidden="1">#REF!</definedName>
    <definedName name="_bdm.E7F6B4F71F824C5DA6343DA2352C05CC.edm" hidden="1">#REF!</definedName>
    <definedName name="_bdm.E80EC4DBC5154884A8212A79D2A69CA8.edm" hidden="1">#REF!</definedName>
    <definedName name="_bdm.E81429F461B8413B9E7D87A8A5789F70.edm" hidden="1">#REF!</definedName>
    <definedName name="_bdm.E816EFA961714923BEABDEB2CE6D73C4.edm" hidden="1">#REF!</definedName>
    <definedName name="_bdm.E817BCE13FAC452A8F7A4C3DABD966D5.edm" hidden="1">#REF!</definedName>
    <definedName name="_bdm.E82172959DA34B3AA8B3286E56FB82E2.edm" hidden="1">#REF!</definedName>
    <definedName name="_bdm.E832E2D642C14799A91A166C2EA22AAC.edm" hidden="1">#REF!</definedName>
    <definedName name="_bdm.e8366e56edde422c9caa48273352d8cb.edm" hidden="1">#REF!</definedName>
    <definedName name="_bdm.E850BD7AB7294631B8587BD80E04DD87.edm" hidden="1">#REF!</definedName>
    <definedName name="_bdm.E85A93C9AF814008BF02B2BDF5D6D5C3.edm" hidden="1">#REF!</definedName>
    <definedName name="_bdm.E868D69FC5754C27A7B4C6899D771A00.edm" hidden="1">#REF!</definedName>
    <definedName name="_bdm.E871C32F753E446698C12201DE2D87B4.edm" hidden="1">#REF!</definedName>
    <definedName name="_bdm.E879C0607BA54B8F96210EBC5B2DDE5F.edm" hidden="1">#REF!</definedName>
    <definedName name="_bdm.E88AE0735B52432BB9CCC143CDD56DB4.edm" hidden="1">#REF!</definedName>
    <definedName name="_bdm.E8B440B1020748E0A74C372D3D5130D4.edm" hidden="1">#REF!</definedName>
    <definedName name="_bdm.E8BCB7E8B6B34C0D98FFC0FF691F086A.edm" hidden="1">#REF!</definedName>
    <definedName name="_bdm.E8CCF2260B904C7AA2C164A8DB4EF57A.edm" hidden="1">#REF!</definedName>
    <definedName name="_bdm.E8E49C6DF7BD45AE9D28FA42F05764BF.edm" hidden="1">#REF!</definedName>
    <definedName name="_bdm.E8EC5F4AE1984127A7E99479561C0BEE.edm" hidden="1">#REF!</definedName>
    <definedName name="_bdm.E8F42E99E7AC48AF8331D23001B31873.edm" hidden="1">#REF!</definedName>
    <definedName name="_bdm.E9275AE56AC54132A29C961EDCBCD951.edm" hidden="1">#REF!</definedName>
    <definedName name="_bdm.E9361F3213E447EFB52FCD090DBE740F.edm" hidden="1">#REF!</definedName>
    <definedName name="_bdm.E937EE7248F84D859F21599AD1D57D1F.edm" hidden="1">#REF!</definedName>
    <definedName name="_bdm.E93827960B5A44009E222ED6F1E19DBA.edm" hidden="1">#REF!</definedName>
    <definedName name="_bdm.E93BF2A299C046398159787F639505A6.edm" hidden="1">#REF!</definedName>
    <definedName name="_bdm.E94554C319164AF3815AE5E431EDBBEA.edm" hidden="1">#REF!</definedName>
    <definedName name="_bdm.E98C0DAA445A43A182B012254DDE3CF6.edm" hidden="1">#REF!</definedName>
    <definedName name="_bdm.E98D7DFA4242402497CC3114C67BDAAC.edm" hidden="1">#REF!</definedName>
    <definedName name="_bdm.E99B2DFE0F9C4E7F95021A087B8D83CD.edm" hidden="1">#REF!</definedName>
    <definedName name="_bdm.E9A47572DB1B43258D356C80A69476E6.edm" hidden="1">#REF!</definedName>
    <definedName name="_bdm.E9D1D6F0D15A48E0A7C10FEB13081CE7.edm" hidden="1">#REF!</definedName>
    <definedName name="_bdm.E9D45B746AD742B09BB2628271A67CB3.edm" hidden="1">#REF!</definedName>
    <definedName name="_bdm.E9F8AEB141E34F22BBAB0026028FC02A.edm" hidden="1">#REF!</definedName>
    <definedName name="_bdm.EA0D314FEA784B95BE19CDF05E581AEF.edm" hidden="1">#REF!</definedName>
    <definedName name="_bdm.EA164CCEB66C408B9A35245C9C75C947.edm" hidden="1">#REF!</definedName>
    <definedName name="_bdm.EA28B566D3ED44D69E9DBC826619C9D8.edm" hidden="1">#REF!</definedName>
    <definedName name="_bdm.EA3107A91AA740D1A232D9D5B8CAC3F6.edm" hidden="1">#REF!</definedName>
    <definedName name="_bdm.EA3767DAA0A74A5882F1B6E57C2932A4.edm" hidden="1">#REF!</definedName>
    <definedName name="_bdm.EA467C3FF79A48EA8DBB7D8A7493DCD4.edm" hidden="1">#REF!</definedName>
    <definedName name="_bdm.EA593AF207B54ED487016D37F401024A.edm" hidden="1">#REF!</definedName>
    <definedName name="_bdm.EA870B5264F94FBE89EA90292A61304E.edm" hidden="1">#REF!</definedName>
    <definedName name="_bdm.EA8D92CD5749475AAB4CB1D95407E4D0.edm" hidden="1">#REF!</definedName>
    <definedName name="_bdm.EA94C88A0D92442ABA7C3677163BA6A1.edm" hidden="1">#REF!</definedName>
    <definedName name="_bdm.ea9904b369d1417b8b5a0e9279085dad.edm" hidden="1">#REF!</definedName>
    <definedName name="_bdm.EAAACECA5CB840C9927D6BBF36015FB7.edm" hidden="1">#REF!</definedName>
    <definedName name="_bdm.eac8abb662b748bd9d362dff24116530.edm" hidden="1">#REF!</definedName>
    <definedName name="_bdm.EACC43BFDBDA45808BFEBBA8C0E7C87B.edm" hidden="1">#REF!</definedName>
    <definedName name="_bdm.EAE9F3664D4E4B80B684B7E7730B97DB.edm" hidden="1">#REF!</definedName>
    <definedName name="_bdm.EAEC9C3D50474F6CA7AEE5FBEDB1FC8E.edm" hidden="1">#REF!</definedName>
    <definedName name="_bdm.EB1B353BCC0743B1B44CAA389DC3A584.edm" hidden="1">#REF!</definedName>
    <definedName name="_bdm.EB1EB9C615754F5A8BD15CBAA4AA621A.edm" hidden="1">#REF!</definedName>
    <definedName name="_bdm.EB43500421CE40AEBA0772E36B3472F8.edm" hidden="1">#REF!</definedName>
    <definedName name="_bdm.EB45FEEA39604EB581500F0EE3AA719C.edm" hidden="1">#REF!</definedName>
    <definedName name="_bdm.EB702D6F10D84C47A75DB5398DAC3225.edm" hidden="1">#REF!</definedName>
    <definedName name="_bdm.EB8039428A9140EDB76C7FB35BDC5575.edm" hidden="1">#REF!</definedName>
    <definedName name="_bdm.EBA6E98EB67E43A3A560B5913B7A5032.edm" hidden="1">#REF!</definedName>
    <definedName name="_bdm.EBA980C30E364D7CA71D19E6113F93EE.edm" hidden="1">#REF!</definedName>
    <definedName name="_bdm.EBF9B2B6931B4014937D1690FD825979.edm" hidden="1">#REF!</definedName>
    <definedName name="_bdm.EC0D21A93EBD4955A961C64647E9435C.edm" hidden="1">#REF!</definedName>
    <definedName name="_bdm.EC267DBA491E4E61B136F8772F8997C0.edm" hidden="1">#REF!</definedName>
    <definedName name="_bdm.EC49F682B95F4BDA9DC6E46756FA457E.edm" hidden="1">#REF!</definedName>
    <definedName name="_bdm.EC53756BE00946249E28765BD5E5A4FD.edm" hidden="1">#REF!</definedName>
    <definedName name="_bdm.EC59170C0DF241C1911D47A7B61D75CB.edm" hidden="1">#REF!</definedName>
    <definedName name="_bdm.EC78C3BE8E2E436B85012F1FCED2ED2E.edm" hidden="1">#REF!</definedName>
    <definedName name="_bdm.EC81793859F44A638EF74C4C46B60FB8.edm" hidden="1">#REF!</definedName>
    <definedName name="_bdm.EC90B2DB50C04ADB8B1BE6E20AA6CAAC.edm" hidden="1">#REF!</definedName>
    <definedName name="_bdm.EC92CEC180EC4026AD1FCB7B6B786E28.edm" hidden="1">#REF!</definedName>
    <definedName name="_bdm.ECA3CA02B5ED4F24BEC15EE10924B9C1.edm" hidden="1">#REF!</definedName>
    <definedName name="_bdm.ECCEEA5CE6234DB7BBDAA4EB9ECC9B8D.edm" hidden="1">#REF!</definedName>
    <definedName name="_bdm.ECDC76C0A83E4079A09DFCFC1B77430F.edm" hidden="1">#REF!</definedName>
    <definedName name="_bdm.ECE1BD4B7EED42AF861DDAF249045ED5.edm" hidden="1">#REF!</definedName>
    <definedName name="_bdm.ECFB05E813B84D1C8191467E1F071C92.edm" hidden="1">#REF!</definedName>
    <definedName name="_bdm.ED20CA4BCEA54E02873C133A71B08FCB.edm" hidden="1">#REF!</definedName>
    <definedName name="_bdm.ED3A2D30D9AE4979BF7412951B905B0C.edm" hidden="1">#REF!</definedName>
    <definedName name="_bdm.ED4882D3B1544BDBB4C8E22CC5049187.edm" hidden="1">#REF!</definedName>
    <definedName name="_bdm.ED5AEC5DF857456EB839AF7F30A00225.edm" hidden="1">#REF!</definedName>
    <definedName name="_bdm.ED7C571EEFC14F9584076B9304F560B4.edm" hidden="1">#REF!</definedName>
    <definedName name="_bdm.ED8329B30F874A4C9452471685EE0149.edm" hidden="1">#REF!</definedName>
    <definedName name="_bdm.ED89D511B4464DBA9D8EA4A5892C8EFC.edm" hidden="1">#REF!</definedName>
    <definedName name="_bdm.ED970816244548B3989059C13225BC5D.edm" hidden="1">#REF!</definedName>
    <definedName name="_bdm.EDAABE4A3ED44998A4FF6C049F68AA12.edm" hidden="1">#REF!</definedName>
    <definedName name="_bdm.EDB591441A3248EFAC480620A9466411.edm" hidden="1">#REF!</definedName>
    <definedName name="_bdm.EDB652D6CC4B484494C32AB1EA10BD80.edm" hidden="1">#REF!</definedName>
    <definedName name="_bdm.EDC29D1FE1F344DBAC6A7BE40BFC88FB.edm" hidden="1">#REF!</definedName>
    <definedName name="_bdm.EDD4D6580B864EBD968C2B7A3EB8070D.edm" hidden="1">#REF!</definedName>
    <definedName name="_bdm.EDD8B7E1343E408D9C910F3436BBE75A.edm" hidden="1">#REF!</definedName>
    <definedName name="_bdm.EDF33FCCB18245C88517589764F77652.edm" hidden="1">#REF!</definedName>
    <definedName name="_bdm.EE097DBF4E584DF8ADE0B7EB84063A22.edm" hidden="1">#REF!</definedName>
    <definedName name="_bdm.EE0B0AD6E1CD45419798911C146A77DB.edm" hidden="1">#REF!</definedName>
    <definedName name="_bdm.EE0FB59DB0B249099918E2675FA629EC.edm" hidden="1">#REF!</definedName>
    <definedName name="_bdm.EE13DCC22CAC48468BB0E24E81BE39C3.edm" hidden="1">#REF!</definedName>
    <definedName name="_bdm.EE190412318345B49CC80A53ABC01BC2.edm" hidden="1">#REF!</definedName>
    <definedName name="_bdm.EE360EE5B7EA439695A1E6AF24B552F5.edm" hidden="1">#REF!</definedName>
    <definedName name="_bdm.EE3B3D901A0F409F814580EB3D0D7AA0.edm" hidden="1">#REF!</definedName>
    <definedName name="_bdm.EE4206FFE34F4B62B3377CA510232BBF.edm" hidden="1">#REF!</definedName>
    <definedName name="_bdm.EE5273584EFC4DC4AFBBE922C5CFCFDB.edm" hidden="1">#REF!</definedName>
    <definedName name="_bdm.EE54FFB826EE404F9E91348E24A430FF.edm" hidden="1">#REF!</definedName>
    <definedName name="_bdm.EE668DA4962540FA9D2EC8298AE06369.edm" hidden="1">#REF!</definedName>
    <definedName name="_bdm.ee93720b1dae44adba200ef34ccdd668.edm" hidden="1">#REF!</definedName>
    <definedName name="_bdm.EEAA1D50C3E94413B3DB9D9C1359B6AA.edm" hidden="1">#REF!</definedName>
    <definedName name="_bdm.EEC53E7A416E4D68AEF0EC2828ED94B1.edm" hidden="1">#REF!</definedName>
    <definedName name="_bdm.EECBC88E226247BFBA94E4B2638CD7FF.edm" hidden="1">#REF!</definedName>
    <definedName name="_bdm.EECF0B3F672641E0861270A4B8BE56FC.edm" hidden="1">#REF!</definedName>
    <definedName name="_bdm.EED323D9E95442EFBF03752D5FBBDEFB.edm" hidden="1">#REF!</definedName>
    <definedName name="_bdm.EED55E9464F04433AC0F540B4939E611.edm" hidden="1">#REF!</definedName>
    <definedName name="_bdm.EEECC665BC054272A8A3C63E0014E696.edm" hidden="1">#REF!</definedName>
    <definedName name="_bdm.EEECE97F698B4FDAB2E1D4AB081730DE.edm" hidden="1">#REF!</definedName>
    <definedName name="_bdm.EF0635574CB94EC397EDC2B5A77BBD42.edm" hidden="1">#REF!</definedName>
    <definedName name="_bdm.EF3DF8188EA64E628739BB270A3D163B.edm" hidden="1">#REF!</definedName>
    <definedName name="_bdm.EF45A31579874FA5ABBA17DEB1E64D35.edm" hidden="1">#REF!</definedName>
    <definedName name="_bdm.EFBF36B19F3D40E5AA9B1AE4BBF25B0C.edm" hidden="1">#REF!</definedName>
    <definedName name="_bdm.EFC8C47572F24A23A2D1DF11DBA33452.edm" hidden="1">#REF!</definedName>
    <definedName name="_bdm.EFE077125CF346DCA463019ED213D0F2.edm" hidden="1">#REF!</definedName>
    <definedName name="_bdm.EFE67FEE883045EF9CB98675397B7740.edm" hidden="1">#REF!</definedName>
    <definedName name="_bdm.EFF559F3358F4846BCDC9C36DE177D5D.edm" hidden="1">#REF!</definedName>
    <definedName name="_bdm.EFF7108FB2CF486CB02CDB3D036B8F4C.edm" hidden="1">#REF!</definedName>
    <definedName name="_bdm.EFFE85B69881429E82FC98B1A1AD2365.edm" hidden="1">#REF!</definedName>
    <definedName name="_bdm.F03E6CAAB37C451CB5302B53AC572E19.edm" hidden="1">#REF!</definedName>
    <definedName name="_bdm.F05A58D1AD3E4CD18295B3371DD2512F.edm" hidden="1">#REF!</definedName>
    <definedName name="_bdm.F06DA6F224994F9AA3DAE45AD22E1A7A.edm" hidden="1">#REF!</definedName>
    <definedName name="_bdm.f0830677091f4c04b4bfa4d55c04ee38.edm" hidden="1">#REF!</definedName>
    <definedName name="_bdm.F0B1B418EDB64C6CA4C2481ABBB508A5.edm" hidden="1">#REF!</definedName>
    <definedName name="_bdm.F0C3E00596B449858FAC795932AAD7EA.edm" hidden="1">#REF!</definedName>
    <definedName name="_bdm.F0C4D0A06132474297172E66F1E293D3.edm" hidden="1">#REF!</definedName>
    <definedName name="_bdm.F0E8B3AA36434C88A050E249D68F9290.edm" hidden="1">#REF!</definedName>
    <definedName name="_bdm.F0ED7D02F7EB4A878C4236BEF3F179DB.edm" hidden="1">#REF!</definedName>
    <definedName name="_bdm.F0FF8073F0064485A64767D29A9B903B.edm" hidden="1">#REF!</definedName>
    <definedName name="_bdm.F1005C7A73FB4A6A96B3BEC6AA205940.edm" hidden="1">#REF!</definedName>
    <definedName name="_bdm.F1018CA448DF4615B96F8A583DBE2AD0.edm" hidden="1">#REF!</definedName>
    <definedName name="_bdm.F110A6DDB8FF46388AC82E6A6878226D.edm" hidden="1">#REF!</definedName>
    <definedName name="_bdm.F13E0FF669784140A6E7E5C9128239E2.edm" hidden="1">#REF!</definedName>
    <definedName name="_bdm.F16CDE695B5146908E78CDD9F5E25F2C.edm" hidden="1">#REF!</definedName>
    <definedName name="_bdm.F1904A2A9F9A4DA6B72749FDDCFFC0B0.edm" hidden="1">#REF!</definedName>
    <definedName name="_bdm.F1DB2FAF1F4E4EB4AC0EEF2A70171938.edm" hidden="1">#REF!</definedName>
    <definedName name="_bdm.f1e54e0a7cda49f5963b7be84ed35feb.edm" hidden="1">#REF!</definedName>
    <definedName name="_bdm.F22615A9607B43D29D6BC2BB252E6B66.edm" hidden="1">#REF!</definedName>
    <definedName name="_bdm.F233A95951EA4A2184253762DCF75F39.edm" hidden="1">#REF!</definedName>
    <definedName name="_bdm.F2363D288DB8419D80B5C817C91FDB8F.edm" hidden="1">#REF!</definedName>
    <definedName name="_bdm.F2442F3FFE644900BF536D13E3AF6519.edm" hidden="1">#REF!</definedName>
    <definedName name="_bdm.F28B331B28254A8F91BD4C03659CAA27.edm" hidden="1">#REF!</definedName>
    <definedName name="_bdm.F29A517B6666403FB15EB73990F5EDD9.edm" hidden="1">#REF!</definedName>
    <definedName name="_bdm.F2B5D96200E64C6A9DBDF04EFCF1D487.edm" hidden="1">#REF!</definedName>
    <definedName name="_bdm.F2BA1AC816734F6DB2CB1813D06AF67A.edm" hidden="1">#REF!</definedName>
    <definedName name="_bdm.F2DB89BE62CC409980CB013651416C5F.edm" hidden="1">#REF!</definedName>
    <definedName name="_bdm.F2FFEFD62E934BF48F4731DB2B4F3D73.edm" hidden="1">#REF!</definedName>
    <definedName name="_bdm.F3154C1EA93544DA9BD21FB21B4CEA87.edm" hidden="1">#REF!</definedName>
    <definedName name="_bdm.F32B9BD2D3144EE3A771C6147F79802F.edm" hidden="1">#REF!</definedName>
    <definedName name="_bdm.F3340340DB0E4A4DB056FBF62E1826D8.edm" hidden="1">#REF!</definedName>
    <definedName name="_bdm.F351F5D7D9324A4DB7FEA1670EB66B18.edm" hidden="1">#REF!</definedName>
    <definedName name="_bdm.F35283313FC542F98F601554FE71EFA4.edm" hidden="1">#REF!</definedName>
    <definedName name="_bdm.f35dbae3b3a047959866929816db77a3.edm" hidden="1">#REF!</definedName>
    <definedName name="_bdm.F369A3E3F30241E28BFB6846F4AB17AB.edm" hidden="1">#REF!</definedName>
    <definedName name="_bdm.f36b1245e38c4598b1b20d416f095aad.edm" hidden="1">#REF!</definedName>
    <definedName name="_bdm.F39A5BDBAD4D49E6BE5092309A5B163A.edm" hidden="1">#REF!</definedName>
    <definedName name="_bdm.F3B78B44895F4C448875FD9FAB3BED6E.edm" hidden="1">#REF!</definedName>
    <definedName name="_bdm.F3B792F2E9754D63B378A60D1176658F.edm" hidden="1">#REF!</definedName>
    <definedName name="_bdm.F3F6D5AD8FD0401FA0B4706EA352EBA5.edm" hidden="1">#REF!</definedName>
    <definedName name="_bdm.F406CD2448304ACDB628F5E7FA0DA402.edm" hidden="1">#REF!</definedName>
    <definedName name="_bdm.F406E45EDFFB4674A4A835120D726D80.edm" hidden="1">#REF!</definedName>
    <definedName name="_bdm.F4164DE47BCA44F49E2266B3D5510754.edm" hidden="1">#REF!</definedName>
    <definedName name="_bdm.F42A9DBD7F844D2E8A75BAAADEEBC874.edm" hidden="1">#REF!</definedName>
    <definedName name="_bdm.F437639C1E074D999624A4BEDC5B695D.edm" hidden="1">#REF!</definedName>
    <definedName name="_bdm.F45ADBA579B44663867A1D019E74D559.edm" hidden="1">#REF!</definedName>
    <definedName name="_bdm.F45BF7C88B014D68810F8BEB82A7A143.edm" hidden="1">#REF!</definedName>
    <definedName name="_bdm.F462BF77F8554E6C96A7A8AF3AD6FA02.edm" hidden="1">#REF!</definedName>
    <definedName name="_bdm.F46785555DA945DAB8E99323095AEADB.edm" hidden="1">#REF!</definedName>
    <definedName name="_bdm.F46E017D074143C9B9D28C6A9CDB3133.edm" hidden="1">#REF!</definedName>
    <definedName name="_bdm.F479AEA9D19C44108181DBEB1B019F31.edm" hidden="1">#REF!</definedName>
    <definedName name="_bdm.f482e4d374084c8a84233072ff7bc199.edm" hidden="1">#REF!</definedName>
    <definedName name="_bdm.F48B75FC4903470387736F9E47128030.edm" hidden="1">#REF!</definedName>
    <definedName name="_bdm.F4912DB540554E3D95FCFB40424CA502.edm" hidden="1">#REF!</definedName>
    <definedName name="_bdm.F496CE46C0A745C69FA158B999972483.edm" hidden="1">#REF!</definedName>
    <definedName name="_bdm.F4985BF27CF34BE09809D9D4637A50C6.edm" hidden="1">#REF!</definedName>
    <definedName name="_bdm.f4aa0ea49b0c448692ff3ae646e5e19d.edm" hidden="1">#REF!</definedName>
    <definedName name="_bdm.F4BAA608324149CDBA81AD9250AD0847.edm" hidden="1">#REF!</definedName>
    <definedName name="_bdm.F4DAB2FEF6D940019C155E824FF6F374.edm" hidden="1">#REF!</definedName>
    <definedName name="_bdm.F4F8E05495EC4D0D8C58BF7E390C95AF.edm" hidden="1">#REF!</definedName>
    <definedName name="_bdm.F5362034A7FF4E05AB1D55F0839B8F90.edm" hidden="1">#REF!</definedName>
    <definedName name="_bdm.F5381A4563D54AB3ADB5AB3336923A4B.edm" hidden="1">#REF!</definedName>
    <definedName name="_bdm.F5548A46AA834E92B12C667F582B9290.edm" hidden="1">#REF!</definedName>
    <definedName name="_bdm.F57D502B36864358ADB8E8A3F3912911.edm" hidden="1">#REF!</definedName>
    <definedName name="_bdm.F586AC00BE9A4211A98D954CB1FFBAA8.edm" hidden="1">#REF!</definedName>
    <definedName name="_bdm.F587BEE0766240FDBD35523537FDE6B7.edm" hidden="1">#REF!</definedName>
    <definedName name="_bdm.F58B819E41E24C2B99216BCC9154DBD9.edm" hidden="1">#REF!</definedName>
    <definedName name="_bdm.F599D268B4BF4204B79A060D65774DC0.edm" hidden="1">#REF!</definedName>
    <definedName name="_bdm.F6129BE6EE4049A1AAD6432FE027A139.edm" hidden="1">#REF!</definedName>
    <definedName name="_bdm.F61BA5D28C31446B9364607F273D6C9F.edm" hidden="1">#REF!</definedName>
    <definedName name="_bdm.F658422BA9BC477BA17D8F0AF2BAD22F.edm" hidden="1">#REF!</definedName>
    <definedName name="_bdm.F65B7D67BC5A4D1AA51A9A708F4AAEC6.edm" hidden="1">#REF!</definedName>
    <definedName name="_bdm.F66FF7A1460A47BD847EDF447AB06FA3.edm" hidden="1">#REF!</definedName>
    <definedName name="_bdm.F6AB1E7E95D547DBB2DCB027145A2DB0.edm" hidden="1">#REF!</definedName>
    <definedName name="_bdm.F6AC9D786E9A424BA0C9140EE019EE9D.edm" hidden="1">#REF!</definedName>
    <definedName name="_bdm.F6C0DB28ACD34BCCA3BEBF75AA86DBDC.edm" hidden="1">#REF!</definedName>
    <definedName name="_bdm.F732BDB633DB4E18BA71319AE38E65A4.edm" hidden="1">#REF!</definedName>
    <definedName name="_bdm.F746AF400F5D4DB89219976C37778FC9.edm" hidden="1">#REF!</definedName>
    <definedName name="_bdm.F75F8E3409614FF2860BEABF7E414499.edm" hidden="1">#REF!</definedName>
    <definedName name="_bdm.F7630223742249BB8BD17B30CF6EB0D8.edm" hidden="1">#REF!</definedName>
    <definedName name="_bdm.F794A2460E56406C91EB88EF4FC75B85.edm" hidden="1">#REF!</definedName>
    <definedName name="_bdm.F83622DF55DB48B4AF847BF6A7359FEB.edm" hidden="1">#REF!</definedName>
    <definedName name="_bdm.F848A28F624047A9B448DE8F0847A61D.edm" hidden="1">#REF!</definedName>
    <definedName name="_bdm.F8560F8767984BDB9E26EDCB9CAA2AFE.edm" hidden="1">#REF!</definedName>
    <definedName name="_bdm.F8805460871746E78B250103A39F07B8.edm" hidden="1">#REF!</definedName>
    <definedName name="_bdm.F884775407794BCA85204DBA808B86AB.edm" hidden="1">#REF!</definedName>
    <definedName name="_bdm.F891B1A73D704DBDA72E480222381B72.edm" hidden="1">#REF!</definedName>
    <definedName name="_bdm.F8A868CE51064A4093A3428468ECAFA5.edm" hidden="1">#REF!</definedName>
    <definedName name="_bdm.F8A8DCEB4DD84118B520FF6070B6FAA2.edm" hidden="1">#REF!</definedName>
    <definedName name="_bdm.F8AB60488883426D87055020BCDF6932.edm" hidden="1">#REF!</definedName>
    <definedName name="_bdm.F8F792F9D009453993602DCCA3B5240D.edm" hidden="1">#N/A</definedName>
    <definedName name="_bdm.F91A51A5FFD141BD821009884766DBC6.edm" hidden="1">#REF!</definedName>
    <definedName name="_bdm.F92277C17C604507824E7D09151BA3D8.edm" hidden="1">#REF!</definedName>
    <definedName name="_bdm.F93DA505DB9C4174A3491D7C6BF02617.edm" hidden="1">#REF!</definedName>
    <definedName name="_bdm.F94070689B644784B8948F63FE73BF62.edm" hidden="1">#REF!</definedName>
    <definedName name="_bdm.F96ABE5279EF4FD08A82DB35624BC29C.edm" hidden="1">#REF!</definedName>
    <definedName name="_bdm.F96D72E42E704992B8FFE84E07121153.edm" hidden="1">#REF!</definedName>
    <definedName name="_bdm.F995C78138A94336A592DCF5EAFBB556.edm" hidden="1">#REF!</definedName>
    <definedName name="_bdm.F99620898B0D471AB44D996DBE1BB511.edm" hidden="1">#REF!</definedName>
    <definedName name="_bdm.F996809EF7954C9797DBF7416407EB47.edm" hidden="1">#REF!</definedName>
    <definedName name="_bdm.F9B419C7B188464B9911240B95DECF10.edm" hidden="1">#REF!</definedName>
    <definedName name="_bdm.F9C90F94E9E5405A911424B1DBC3E9A8.edm" hidden="1">#REF!</definedName>
    <definedName name="_bdm.F9DE3A8683BF49A5A4DBD36A85FDEAF3.edm" hidden="1">#REF!</definedName>
    <definedName name="_bdm.F9EC7E79547042CCB070BC576E71C55A.edm" hidden="1">#REF!</definedName>
    <definedName name="_bdm.F9F92D0206454A3F96F1301BFDF76108.edm" hidden="1">#REF!</definedName>
    <definedName name="_bdm.F9FA563285F2469FB2853A898E4F2BD4.edm" hidden="1">#REF!</definedName>
    <definedName name="_bdm.FA206C7EF05344A1ADB2599D6DDD41D6.edm" hidden="1">#REF!</definedName>
    <definedName name="_bdm.FA4784962DB845C28C35A22EF9035963.edm" hidden="1">#REF!</definedName>
    <definedName name="_bdm.FA4C9F7AF701406F960F707797553641.edm" hidden="1">#REF!</definedName>
    <definedName name="_bdm.FA5944A4D7D644CA8283449B5AE2024F.edm" hidden="1">#REF!</definedName>
    <definedName name="_bdm.FA5EADE9F91745999510034EC433119A.edm" hidden="1">#REF!</definedName>
    <definedName name="_bdm.FA721EF73150444D8150FF6E127C4A70.edm" hidden="1">#REF!</definedName>
    <definedName name="_bdm.FA8C54D7FDB44E1DA614F26177595A76.edm" hidden="1">#REF!</definedName>
    <definedName name="_bdm.FAA43AF139F14D89B400DBE6794BF8BA.edm" hidden="1">#REF!</definedName>
    <definedName name="_bdm.FAB13876AF2E44A3AAE6D9E36271BE48.edm" hidden="1">#REF!</definedName>
    <definedName name="_bdm.FADF7C44AECD427A9A1F571F1D1B1EF2.edm" hidden="1">#REF!</definedName>
    <definedName name="_bdm.FastTrackBookmark.11_8_2005_4_17_17_PM.edm" hidden="1">#REF!</definedName>
    <definedName name="_bdm.FastTrackBookmark.3_25_2007_12_17_45_PM.edm" hidden="1">#REF!</definedName>
    <definedName name="_bdm.FastTrackBookmark.3_30_2014_10_34_31_PM.edm" hidden="1">#REF!</definedName>
    <definedName name="_bdm.FastTrackBookmark.6_24_2014_10_15_03_PM.edm" hidden="1">#REF!</definedName>
    <definedName name="_bdm.FastTrackBookmark.7_18_2018_1_37_17_AM.edm" hidden="1">#REF!</definedName>
    <definedName name="_bdm.FB06355068A6473E8BFD84F095498EEF.edm" hidden="1">#REF!</definedName>
    <definedName name="_bdm.FB18DEB01EA64EDDBA945360BC456BA7.edm" hidden="1">#REF!</definedName>
    <definedName name="_bdm.FB19CF19E51847FDBE7D69736C466CBF.edm" hidden="1">#REF!</definedName>
    <definedName name="_bdm.FB3981731E9245E795F67891C6443AF7.edm" hidden="1">#REF!</definedName>
    <definedName name="_bdm.FB4584368AB94C22B2F58D890E931645.edm" hidden="1">#REF!</definedName>
    <definedName name="_bdm.FB5994132961411DBC4FBEA0FA486A6E.edm" hidden="1">#REF!</definedName>
    <definedName name="_bdm.fb61f3fdb7bd4326b3c077afcaead454.edm" hidden="1">#REF!</definedName>
    <definedName name="_bdm.FB828C1D7DC74E6393AC51D0BBE41945.edm" hidden="1">#REF!</definedName>
    <definedName name="_bdm.FB8D8AB244B64BB9B4F5F5A4C5205085.edm" hidden="1">#REF!</definedName>
    <definedName name="_bdm.FBA13FC976A64CBDB4878E15E63EF763.edm" hidden="1">#REF!</definedName>
    <definedName name="_bdm.FBA683D87C95472781CEB7E3DCDB1102.edm" hidden="1">#REF!</definedName>
    <definedName name="_bdm.FBB5FFA2AA374300BECDF2960CCEF2E0.edm" hidden="1">#REF!</definedName>
    <definedName name="_bdm.FBB70F9536454F6EA652914D5D8E6589.edm" hidden="1">#REF!</definedName>
    <definedName name="_bdm.FBC8F4734CD44B95848F689416B40C4F.edm" hidden="1">#REF!</definedName>
    <definedName name="_bdm.FBE6282C852A4553A9B4F4EB1A597086.edm" hidden="1">#REF!</definedName>
    <definedName name="_bdm.FBF06CDBE50948968540E9C21227C4B5.edm" hidden="1">#REF!</definedName>
    <definedName name="_bdm.FBF7032BE1C44DB28FDE4A5B7BACC1B6.edm" hidden="1">#REF!</definedName>
    <definedName name="_bdm.FBFE98D07155420FA5F922587FE9D830.edm" hidden="1">#REF!</definedName>
    <definedName name="_bdm.FC034FC5B1DE43CB92858014720DE50C.edm" hidden="1">#REF!</definedName>
    <definedName name="_bdm.FC072928037D4A54A939CAA851F75486.edm" hidden="1">#REF!</definedName>
    <definedName name="_bdm.FC09F6A5EAAE47BA827CC5F356D747CD.edm" hidden="1">#REF!</definedName>
    <definedName name="_bdm.FC0E10BF9B8D40A1A89815DD518B8731.edm" hidden="1">#REF!</definedName>
    <definedName name="_bdm.FC2E461E4B3D40879F42A682D6F29111.edm" hidden="1">#REF!</definedName>
    <definedName name="_bdm.FC49D87B8A3344EDB2403C8FBEE2BD8D.edm" hidden="1">#REF!</definedName>
    <definedName name="_bdm.FC5035F981304371AFE635F95F9447DF.edm" hidden="1">#REF!</definedName>
    <definedName name="_bdm.FC59BE977CDB4DAD844DAD0563D83773.edm" hidden="1">#REF!</definedName>
    <definedName name="_bdm.FC7B4DBB8982418A84C8DA648769B987.edm" hidden="1">#REF!</definedName>
    <definedName name="_bdm.FC8C53F42877492DB9789223C0C710CA.edm" hidden="1">#REF!</definedName>
    <definedName name="_bdm.FC99FDD05DF440A6AFA648B0340404A6.edm" hidden="1">#REF!</definedName>
    <definedName name="_bdm.FC9DB7FB0A844B1EB7D7941C3A2DF8A1.edm" hidden="1">#REF!</definedName>
    <definedName name="_bdm.FCA01AEA2E904961A8EDF2EB3200E612.edm" hidden="1">#REF!</definedName>
    <definedName name="_bdm.FCC6B18BE7004556877909E70B057CC2.edm" hidden="1">#REF!</definedName>
    <definedName name="_bdm.FCDA184D4AEC4499B828C8E29A1BFA12.edm" hidden="1">#REF!</definedName>
    <definedName name="_bdm.FCEC2FA5E45F4EAE9E94F102BDC2444C.edm" hidden="1">#REF!</definedName>
    <definedName name="_bdm.FCF1CA7542BF42A8BB2DB5A647A292ED.edm" hidden="1">#REF!</definedName>
    <definedName name="_bdm.fd0a6aa2e06f493ab7c56c8ef753c9d4.edm" hidden="1">#REF!</definedName>
    <definedName name="_bdm.FD0DB46453494CD49DC9A44E8BB574DB.edm" hidden="1">#REF!</definedName>
    <definedName name="_bdm.FD0E18A117614C858F482A39221A50FE.edm" hidden="1">#REF!</definedName>
    <definedName name="_bdm.FD178DE840B940E4B7189043EA2CFE4D.edm" hidden="1">#REF!</definedName>
    <definedName name="_bdm.FD3D6D5790E04EC18254B4845416333A.edm" hidden="1">#REF!</definedName>
    <definedName name="_bdm.FD487F27E0724F8DAF570580F1DFFFAE.edm" hidden="1">#REF!</definedName>
    <definedName name="_bdm.FD729976145343E38DFCF4DC1A6B0EC8.edm" hidden="1">#REF!</definedName>
    <definedName name="_bdm.FD88D4F399DB457E812A2937CF8794F2.edm" hidden="1">#REF!</definedName>
    <definedName name="_bdm.FD9D9076A91948A7AFE436D102A778D7.edm" hidden="1">#REF!</definedName>
    <definedName name="_bdm.FDBD19558B064FEB9B723E6A8238F094.edm" hidden="1">#REF!</definedName>
    <definedName name="_bdm.fdc0487fc3db4245acea05ff17f60b35.edm" hidden="1">#REF!</definedName>
    <definedName name="_bdm.FDD229C295FA48D38D00D70815347D86.edm" hidden="1">#REF!</definedName>
    <definedName name="_bdm.FDE08839AD134B66A6A7F8F6F2C7949D.edm" hidden="1">#REF!</definedName>
    <definedName name="_bdm.FE2B4AE843F449EFA50529C37B884731.edm" hidden="1">#REF!</definedName>
    <definedName name="_bdm.FE4A89C4AFEA43C7A2CD83D3C66DD3AC.edm" hidden="1">#REF!</definedName>
    <definedName name="_bdm.FE617C93C384410184937574688E6C1C.edm" hidden="1">#REF!</definedName>
    <definedName name="_bdm.FE758129DDB740FA950B34C638D718FF.edm" hidden="1">#REF!</definedName>
    <definedName name="_bdm.FE87379B9A304CDFBD48F5FD1F46C3EF.edm" hidden="1">#REF!</definedName>
    <definedName name="_bdm.FECCCA00150A4D6EAAB22AA99A25E084.edm" hidden="1">#REF!</definedName>
    <definedName name="_bdm.fed0b74aab944dd4a92309bf2c107c86.edm" hidden="1">#REF!</definedName>
    <definedName name="_bdm.FED4E1BEEB844C92BA127D0D8B447707.edm" hidden="1">#REF!</definedName>
    <definedName name="_bdm.FEDB395C3009431FA3FF5CEEBC0B1187.edm" hidden="1">#REF!</definedName>
    <definedName name="_bdm.FF09ECEC15F04AA6996F7F0EA43E9978.edm" hidden="1">#REF!</definedName>
    <definedName name="_bdm.FF2819E156E940D3B9AA6C8BD4B8283E.edm" hidden="1">#REF!</definedName>
    <definedName name="_bdm.ff418f54fd58421fab4735823eeb1102.edm" hidden="1">#REF!</definedName>
    <definedName name="_bdm.FF6F0035140E4E78A41392A1EE19F293.edm" hidden="1">#REF!</definedName>
    <definedName name="_bdm.FF8557EECB3B4FE7BC2F40A2EA189D4B.edm" hidden="1">#REF!</definedName>
    <definedName name="_bdm.FF85CAAB95E0401DB5286097073CEA44.edm" hidden="1">#REF!</definedName>
    <definedName name="_bdm.FF8D3213E2C94E8B9CCBE6174F1EAEC3.edm" hidden="1">#REF!</definedName>
    <definedName name="_bdm.FF93C03CF020466BA58E5A1F02051D8E.edm" hidden="1">#REF!</definedName>
    <definedName name="_bdm.FF9B9B16E58040FFBCDDCA833BA66A07.edm" hidden="1">#REF!</definedName>
    <definedName name="_bdm.FF9FA4672CC04E1790FFFBBF31765C92.edm" hidden="1">#REF!</definedName>
    <definedName name="_bdm.FFAAF866DFCC406689BEC27126B34FE2.edm" hidden="1">#REF!</definedName>
    <definedName name="_bdm.FFBACBA54AF24DA680C6442D4A2BCF23.edm" hidden="1">#REF!</definedName>
    <definedName name="_bdm.FFBFFAC6938A490A81D5046CC4E929B1.edm" hidden="1">#REF!</definedName>
    <definedName name="_bdm.FFC5EF32465945DAA17669510023CD85.edm" hidden="1">#REF!</definedName>
    <definedName name="_bdm.FFC760F7CE064EB18B3869ACF83FAAF5.edm" hidden="1">#REF!</definedName>
    <definedName name="_bdm.FFCE4EF0CDD74DBE89A704145819A922.edm" hidden="1">#REF!</definedName>
    <definedName name="_bdm.FFDCF235764346928F2B49528C11ED7C.edm" hidden="1">#REF!</definedName>
    <definedName name="_bdm.ffefd07e58244223bcf623f65729ae4c.edm" hidden="1">#REF!</definedName>
    <definedName name="_bdm.ToolkitBookmark.1_24_2004_11_15_31_PM.edm" hidden="1">#REF!</definedName>
    <definedName name="_bdm.ToolkitBookmark.1_24_2004_8_24_02_PM.edm" hidden="1">#REF!</definedName>
    <definedName name="_bdm.ToolkitBookmark.1_24_2004_8_54_41_PM.edm" hidden="1">#REF!</definedName>
    <definedName name="_bdm.ToolkitBookmark.1_25_2004_9_47_15_PM.edm" hidden="1">#REF!</definedName>
    <definedName name="_bdm.ToolkitBookmark.1_25_2004_9_47_23_PM.edm" hidden="1">#REF!</definedName>
    <definedName name="_bdm.ToolkitBookmark.1_25_2004_9_48_01_PM.edm" hidden="1">#REF!</definedName>
    <definedName name="_bdm.ToolkitBookmark.12_12_2005_10_28_59_AM.edm" hidden="1">#REF!</definedName>
    <definedName name="_bdm.ToolkitBookmark.12_12_2005_10_29_00_AM.edm" hidden="1">#REF!</definedName>
    <definedName name="_bdm.ToolkitBookmark.6_17_2004_9_35_05_AM.edm" hidden="1">#REF!</definedName>
    <definedName name="_bdm.ToolkitBookmark.8_30_2004_10_35_39_AM.edm" hidden="1">#REF!</definedName>
    <definedName name="_bdm.ToolkitBookmark.9_29_2003_10_30_15_AM.edm" hidden="1">#REF!</definedName>
    <definedName name="_bdm.ToolkitBookmark.9_29_2003_10_30_55_AM.edm" hidden="1">#REF!</definedName>
    <definedName name="_bdm.ToolkitBookmark.9_29_2003_3_29_00_PM.edm" hidden="1">#REF!</definedName>
    <definedName name="_bdm.ToolkitBookmark.9_29_2003_3_29_10_PM.edm" hidden="1">#REF!</definedName>
    <definedName name="_bdm.ToolkitBookmark.9_29_2003_6_58_57_PM.edm" hidden="1">#REF!</definedName>
    <definedName name="_bdm1" hidden="1">#REF!</definedName>
    <definedName name="_bdm2" hidden="1">#REF!</definedName>
    <definedName name="_bdm3" hidden="1">#REF!</definedName>
    <definedName name="_BEL1">#REF!</definedName>
    <definedName name="_BEL2">#REF!</definedName>
    <definedName name="_BEQ1">#REF!</definedName>
    <definedName name="_BEQ2">#REF!</definedName>
    <definedName name="_BIO1" localSheetId="2" hidden="1">{"toc1",#N/A,FALSE,"TOC";"cover",#N/A,FALSE,"Cover";"ts1",#N/A,FALSE,"Transaction Summary";"ei3",#N/A,FALSE,"Earnings Impact";"ad3",#N/A,FALSE,"accretion dilution"}</definedName>
    <definedName name="_BIO1" hidden="1">{"toc1",#N/A,FALSE,"TOC";"cover",#N/A,FALSE,"Cover";"ts1",#N/A,FALSE,"Transaction Summary";"ei3",#N/A,FALSE,"Earnings Impact";"ad3",#N/A,FALSE,"accretion dilution"}</definedName>
    <definedName name="_bji23" localSheetId="2" hidden="1">{#N/A,"PURCHM",FALSE,"Business Analysis";#N/A,"SPADD",FALSE,"Business Analysis"}</definedName>
    <definedName name="_bji23" hidden="1">{#N/A,"PURCHM",FALSE,"Business Analysis";#N/A,"SPADD",FALSE,"Business Analysis"}</definedName>
    <definedName name="_bkd87" localSheetId="2" hidden="1">{#N/A,"PURCHM",FALSE,"Business Analysis";#N/A,"SPADD",FALSE,"Business Analysis"}</definedName>
    <definedName name="_bkd87" hidden="1">{#N/A,"PURCHM",FALSE,"Business Analysis";#N/A,"SPADD",FALSE,"Business Analysis"}</definedName>
    <definedName name="_bla1" localSheetId="2" hidden="1">{#N/A,#N/A,TRUE,"Main assumptions";#N/A,#N/A,TRUE,"Subscriber projections";#N/A,#N/A,TRUE,"Revenues";#N/A,#N/A,TRUE,"Opex";#N/A,#N/A,TRUE,"Capex";#N/A,#N/A,TRUE,"Working capital";#N/A,#N/A,TRUE,"P&amp;L";#N/A,#N/A,TRUE,"Cash";#N/A,#N/A,TRUE,"Balance";#N/A,#N/A,TRUE,"Valuation";#N/A,#N/A,TRUE,"Bench"}</definedName>
    <definedName name="_bla1" hidden="1">{#N/A,#N/A,TRUE,"Main assumptions";#N/A,#N/A,TRUE,"Subscriber projections";#N/A,#N/A,TRUE,"Revenues";#N/A,#N/A,TRUE,"Opex";#N/A,#N/A,TRUE,"Capex";#N/A,#N/A,TRUE,"Working capital";#N/A,#N/A,TRUE,"P&amp;L";#N/A,#N/A,TRUE,"Cash";#N/A,#N/A,TRUE,"Balance";#N/A,#N/A,TRUE,"Valuation";#N/A,#N/A,TRUE,"Bench"}</definedName>
    <definedName name="_bot1">#REF!</definedName>
    <definedName name="_bot2">#REF!</definedName>
    <definedName name="_BP6484" localSheetId="2" hidden="1">{"laborr",#N/A,FALSE,"Sheet1";"sumr",#N/A,FALSE,"Sheet1";"odcr",#N/A,FALSE,"Sheet1";"trip1r",#N/A,FALSE,"Sheet1";"trip2r",#N/A,FALSE,"Sheet1";"trip3r",#N/A,FALSE,"Sheet1";"trip4r",#N/A,FALSE,"Sheet1"}</definedName>
    <definedName name="_BP6484" hidden="1">{"laborr",#N/A,FALSE,"Sheet1";"sumr",#N/A,FALSE,"Sheet1";"odcr",#N/A,FALSE,"Sheet1";"trip1r",#N/A,FALSE,"Sheet1";"trip2r",#N/A,FALSE,"Sheet1";"trip3r",#N/A,FALSE,"Sheet1";"trip4r",#N/A,FALSE,"Sheet1"}</definedName>
    <definedName name="_BQ4.1" hidden="1">#REF!</definedName>
    <definedName name="_BQ4.10" hidden="1">#REF!</definedName>
    <definedName name="_BQ4.11" hidden="1">#REF!</definedName>
    <definedName name="_BQ4.12" hidden="1">#REF!</definedName>
    <definedName name="_BQ4.13" hidden="1">#REF!</definedName>
    <definedName name="_BQ4.16" hidden="1">#REF!</definedName>
    <definedName name="_BQ4.17" hidden="1">#REF!</definedName>
    <definedName name="_BQ4.2" hidden="1">#REF!</definedName>
    <definedName name="_BQ4.3" hidden="1">#REF!</definedName>
    <definedName name="_BQ4.4" hidden="1">#REF!</definedName>
    <definedName name="_BQ4.42" hidden="1">#REF!</definedName>
    <definedName name="_BQ4.5" hidden="1">#REF!</definedName>
    <definedName name="_BQ4.6" hidden="1">#REF!</definedName>
    <definedName name="_BQ4.66" hidden="1">#REF!</definedName>
    <definedName name="_BQ4.7" hidden="1">#REF!</definedName>
    <definedName name="_BQ4.8" hidden="1">#REF!</definedName>
    <definedName name="_BQ4.9" hidden="1">#REF!</definedName>
    <definedName name="_BQ4.91" hidden="1">#REF!</definedName>
    <definedName name="_Budget_for_Imaging_Center_Year" hidden="1">#REF!</definedName>
    <definedName name="_Budget_for_Measure" hidden="1">#REF!</definedName>
    <definedName name="_bva" hidden="1">#REF!</definedName>
    <definedName name="_bvx1" localSheetId="2" hidden="1">{"summ_view1",#N/A,FALSE,"MODEL"}</definedName>
    <definedName name="_bvx1" hidden="1">{"summ_view1",#N/A,FALSE,"MODEL"}</definedName>
    <definedName name="_c" localSheetId="2" hidden="1">{#N/A,#N/A,FALSE,"Layout Cash Flow"}</definedName>
    <definedName name="_c" hidden="1">{#N/A,#N/A,FALSE,"Layout Cash Flow"}</definedName>
    <definedName name="_c_1" localSheetId="2" hidden="1">{"Fiesta Facer Page",#N/A,FALSE,"Q_C_S";"Fiesta Main Page",#N/A,FALSE,"V_L";"Fiesta 95BP Struct",#N/A,FALSE,"StructBP";"Fiesta Post 95BP Struct",#N/A,FALSE,"AdjStructBP"}</definedName>
    <definedName name="_c_1" hidden="1">{"Fiesta Facer Page",#N/A,FALSE,"Q_C_S";"Fiesta Main Page",#N/A,FALSE,"V_L";"Fiesta 95BP Struct",#N/A,FALSE,"StructBP";"Fiesta Post 95BP Struct",#N/A,FALSE,"AdjStructBP"}</definedName>
    <definedName name="_c_1_1" localSheetId="2" hidden="1">{"Fiesta Facer Page",#N/A,FALSE,"Q_C_S";"Fiesta Main Page",#N/A,FALSE,"V_L";"Fiesta 95BP Struct",#N/A,FALSE,"StructBP";"Fiesta Post 95BP Struct",#N/A,FALSE,"AdjStructBP"}</definedName>
    <definedName name="_c_1_1" hidden="1">{"Fiesta Facer Page",#N/A,FALSE,"Q_C_S";"Fiesta Main Page",#N/A,FALSE,"V_L";"Fiesta 95BP Struct",#N/A,FALSE,"StructBP";"Fiesta Post 95BP Struct",#N/A,FALSE,"AdjStructBP"}</definedName>
    <definedName name="_c_1_1_1" localSheetId="2" hidden="1">{"Fiesta Facer Page",#N/A,FALSE,"Q_C_S";"Fiesta Main Page",#N/A,FALSE,"V_L";"Fiesta 95BP Struct",#N/A,FALSE,"StructBP";"Fiesta Post 95BP Struct",#N/A,FALSE,"AdjStructBP"}</definedName>
    <definedName name="_c_1_1_1" hidden="1">{"Fiesta Facer Page",#N/A,FALSE,"Q_C_S";"Fiesta Main Page",#N/A,FALSE,"V_L";"Fiesta 95BP Struct",#N/A,FALSE,"StructBP";"Fiesta Post 95BP Struct",#N/A,FALSE,"AdjStructBP"}</definedName>
    <definedName name="_c_1_1_1_1" localSheetId="2" hidden="1">{"Fiesta Facer Page",#N/A,FALSE,"Q_C_S";"Fiesta Main Page",#N/A,FALSE,"V_L";"Fiesta 95BP Struct",#N/A,FALSE,"StructBP";"Fiesta Post 95BP Struct",#N/A,FALSE,"AdjStructBP"}</definedName>
    <definedName name="_c_1_1_1_1" hidden="1">{"Fiesta Facer Page",#N/A,FALSE,"Q_C_S";"Fiesta Main Page",#N/A,FALSE,"V_L";"Fiesta 95BP Struct",#N/A,FALSE,"StructBP";"Fiesta Post 95BP Struct",#N/A,FALSE,"AdjStructBP"}</definedName>
    <definedName name="_c_1_1_2" localSheetId="2" hidden="1">{"Fiesta Facer Page",#N/A,FALSE,"Q_C_S";"Fiesta Main Page",#N/A,FALSE,"V_L";"Fiesta 95BP Struct",#N/A,FALSE,"StructBP";"Fiesta Post 95BP Struct",#N/A,FALSE,"AdjStructBP"}</definedName>
    <definedName name="_c_1_1_2" hidden="1">{"Fiesta Facer Page",#N/A,FALSE,"Q_C_S";"Fiesta Main Page",#N/A,FALSE,"V_L";"Fiesta 95BP Struct",#N/A,FALSE,"StructBP";"Fiesta Post 95BP Struct",#N/A,FALSE,"AdjStructBP"}</definedName>
    <definedName name="_c_1_2" localSheetId="2" hidden="1">{"Fiesta Facer Page",#N/A,FALSE,"Q_C_S";"Fiesta Main Page",#N/A,FALSE,"V_L";"Fiesta 95BP Struct",#N/A,FALSE,"StructBP";"Fiesta Post 95BP Struct",#N/A,FALSE,"AdjStructBP"}</definedName>
    <definedName name="_c_1_2" hidden="1">{"Fiesta Facer Page",#N/A,FALSE,"Q_C_S";"Fiesta Main Page",#N/A,FALSE,"V_L";"Fiesta 95BP Struct",#N/A,FALSE,"StructBP";"Fiesta Post 95BP Struct",#N/A,FALSE,"AdjStructBP"}</definedName>
    <definedName name="_c_1_2_1" localSheetId="2" hidden="1">{"Fiesta Facer Page",#N/A,FALSE,"Q_C_S";"Fiesta Main Page",#N/A,FALSE,"V_L";"Fiesta 95BP Struct",#N/A,FALSE,"StructBP";"Fiesta Post 95BP Struct",#N/A,FALSE,"AdjStructBP"}</definedName>
    <definedName name="_c_1_2_1" hidden="1">{"Fiesta Facer Page",#N/A,FALSE,"Q_C_S";"Fiesta Main Page",#N/A,FALSE,"V_L";"Fiesta 95BP Struct",#N/A,FALSE,"StructBP";"Fiesta Post 95BP Struct",#N/A,FALSE,"AdjStructBP"}</definedName>
    <definedName name="_c_1_3" localSheetId="2" hidden="1">{"Fiesta Facer Page",#N/A,FALSE,"Q_C_S";"Fiesta Main Page",#N/A,FALSE,"V_L";"Fiesta 95BP Struct",#N/A,FALSE,"StructBP";"Fiesta Post 95BP Struct",#N/A,FALSE,"AdjStructBP"}</definedName>
    <definedName name="_c_1_3" hidden="1">{"Fiesta Facer Page",#N/A,FALSE,"Q_C_S";"Fiesta Main Page",#N/A,FALSE,"V_L";"Fiesta 95BP Struct",#N/A,FALSE,"StructBP";"Fiesta Post 95BP Struct",#N/A,FALSE,"AdjStructBP"}</definedName>
    <definedName name="_c_2" localSheetId="2" hidden="1">{"Fiesta Facer Page",#N/A,FALSE,"Q_C_S";"Fiesta Main Page",#N/A,FALSE,"V_L";"Fiesta 95BP Struct",#N/A,FALSE,"StructBP";"Fiesta Post 95BP Struct",#N/A,FALSE,"AdjStructBP"}</definedName>
    <definedName name="_c_2" hidden="1">{"Fiesta Facer Page",#N/A,FALSE,"Q_C_S";"Fiesta Main Page",#N/A,FALSE,"V_L";"Fiesta 95BP Struct",#N/A,FALSE,"StructBP";"Fiesta Post 95BP Struct",#N/A,FALSE,"AdjStructBP"}</definedName>
    <definedName name="_c_2_1" localSheetId="2" hidden="1">{"Fiesta Facer Page",#N/A,FALSE,"Q_C_S";"Fiesta Main Page",#N/A,FALSE,"V_L";"Fiesta 95BP Struct",#N/A,FALSE,"StructBP";"Fiesta Post 95BP Struct",#N/A,FALSE,"AdjStructBP"}</definedName>
    <definedName name="_c_2_1" hidden="1">{"Fiesta Facer Page",#N/A,FALSE,"Q_C_S";"Fiesta Main Page",#N/A,FALSE,"V_L";"Fiesta 95BP Struct",#N/A,FALSE,"StructBP";"Fiesta Post 95BP Struct",#N/A,FALSE,"AdjStructBP"}</definedName>
    <definedName name="_c_2_1_1" localSheetId="2" hidden="1">{"Fiesta Facer Page",#N/A,FALSE,"Q_C_S";"Fiesta Main Page",#N/A,FALSE,"V_L";"Fiesta 95BP Struct",#N/A,FALSE,"StructBP";"Fiesta Post 95BP Struct",#N/A,FALSE,"AdjStructBP"}</definedName>
    <definedName name="_c_2_1_1" hidden="1">{"Fiesta Facer Page",#N/A,FALSE,"Q_C_S";"Fiesta Main Page",#N/A,FALSE,"V_L";"Fiesta 95BP Struct",#N/A,FALSE,"StructBP";"Fiesta Post 95BP Struct",#N/A,FALSE,"AdjStructBP"}</definedName>
    <definedName name="_c_2_2" localSheetId="2" hidden="1">{"Fiesta Facer Page",#N/A,FALSE,"Q_C_S";"Fiesta Main Page",#N/A,FALSE,"V_L";"Fiesta 95BP Struct",#N/A,FALSE,"StructBP";"Fiesta Post 95BP Struct",#N/A,FALSE,"AdjStructBP"}</definedName>
    <definedName name="_c_2_2" hidden="1">{"Fiesta Facer Page",#N/A,FALSE,"Q_C_S";"Fiesta Main Page",#N/A,FALSE,"V_L";"Fiesta 95BP Struct",#N/A,FALSE,"StructBP";"Fiesta Post 95BP Struct",#N/A,FALSE,"AdjStructBP"}</definedName>
    <definedName name="_c_3" localSheetId="2" hidden="1">{"Fiesta Facer Page",#N/A,FALSE,"Q_C_S";"Fiesta Main Page",#N/A,FALSE,"V_L";"Fiesta 95BP Struct",#N/A,FALSE,"StructBP";"Fiesta Post 95BP Struct",#N/A,FALSE,"AdjStructBP"}</definedName>
    <definedName name="_c_3" hidden="1">{"Fiesta Facer Page",#N/A,FALSE,"Q_C_S";"Fiesta Main Page",#N/A,FALSE,"V_L";"Fiesta 95BP Struct",#N/A,FALSE,"StructBP";"Fiesta Post 95BP Struct",#N/A,FALSE,"AdjStructBP"}</definedName>
    <definedName name="_c_3_1" localSheetId="2" hidden="1">{"Fiesta Facer Page",#N/A,FALSE,"Q_C_S";"Fiesta Main Page",#N/A,FALSE,"V_L";"Fiesta 95BP Struct",#N/A,FALSE,"StructBP";"Fiesta Post 95BP Struct",#N/A,FALSE,"AdjStructBP"}</definedName>
    <definedName name="_c_3_1" hidden="1">{"Fiesta Facer Page",#N/A,FALSE,"Q_C_S";"Fiesta Main Page",#N/A,FALSE,"V_L";"Fiesta 95BP Struct",#N/A,FALSE,"StructBP";"Fiesta Post 95BP Struct",#N/A,FALSE,"AdjStructBP"}</definedName>
    <definedName name="_c_4" localSheetId="2" hidden="1">{"Fiesta Facer Page",#N/A,FALSE,"Q_C_S";"Fiesta Main Page",#N/A,FALSE,"V_L";"Fiesta 95BP Struct",#N/A,FALSE,"StructBP";"Fiesta Post 95BP Struct",#N/A,FALSE,"AdjStructBP"}</definedName>
    <definedName name="_c_4" hidden="1">{"Fiesta Facer Page",#N/A,FALSE,"Q_C_S";"Fiesta Main Page",#N/A,FALSE,"V_L";"Fiesta 95BP Struct",#N/A,FALSE,"StructBP";"Fiesta Post 95BP Struct",#N/A,FALSE,"AdjStructBP"}</definedName>
    <definedName name="_c_base" localSheetId="2">{0.1;0;0.382758620689655;0;0;0;0.258620689655172;0;0.258620689655172}</definedName>
    <definedName name="_c_base">{0.1;0;0.382758620689655;0;0;0;0.258620689655172;0;0.258620689655172}</definedName>
    <definedName name="_c83" hidden="1">{0,0,0,0;0,0,0,0;0,0,0,0}</definedName>
    <definedName name="_CAC">OFFSET(#REF!, 0,#REF!- 60+1, 1,#REF! -#REF!+1)</definedName>
    <definedName name="_CAC2">OFFSET(#REF!, 0,#REF!- 60+1, 1,#REF! -#REF!+1)</definedName>
    <definedName name="_CAL1">#REF!</definedName>
    <definedName name="_CAL2">#REF!</definedName>
    <definedName name="_CashFlow1" hidden="1">#REF!</definedName>
    <definedName name="_cat1" localSheetId="2" hidden="1">{#N/A,#N/A,FALSE,"Taxblinc";#N/A,#N/A,FALSE,"Rsvsacls"}</definedName>
    <definedName name="_cat1" hidden="1">{#N/A,#N/A,FALSE,"Taxblinc";#N/A,#N/A,FALSE,"Rsvsacls"}</definedName>
    <definedName name="_cc1">#REF!</definedName>
    <definedName name="_cd1" localSheetId="2" hidden="1">{#N/A,#N/A,FALSE,"Job Sched"}</definedName>
    <definedName name="_cd1" hidden="1">{#N/A,#N/A,FALSE,"Job Sched"}</definedName>
    <definedName name="_cd2" localSheetId="2" hidden="1">{#N/A,#N/A,FALSE,"Job Sched"}</definedName>
    <definedName name="_cd2" hidden="1">{#N/A,#N/A,FALSE,"Job Sched"}</definedName>
    <definedName name="_CD3" localSheetId="2" hidden="1">{#N/A,#N/A,FALSE,"Job Sched"}</definedName>
    <definedName name="_CD3" hidden="1">{#N/A,#N/A,FALSE,"Job Sched"}</definedName>
    <definedName name="_cd4" localSheetId="2" hidden="1">{#N/A,#N/A,FALSE,"Job Sched"}</definedName>
    <definedName name="_cd4" hidden="1">{#N/A,#N/A,FALSE,"Job Sched"}</definedName>
    <definedName name="_Cd5" localSheetId="2" hidden="1">{#N/A,#N/A,FALSE,"A"}</definedName>
    <definedName name="_Cd5" hidden="1">{#N/A,#N/A,FALSE,"A"}</definedName>
    <definedName name="_cd8" localSheetId="2" hidden="1">{#N/A,#N/A,FALSE,"Job Sched"}</definedName>
    <definedName name="_cd8" hidden="1">{#N/A,#N/A,FALSE,"Job Sched"}</definedName>
    <definedName name="_CF_Q2_2020">#REF!+#REF!</definedName>
    <definedName name="_cf2" localSheetId="2" hidden="1">{#N/A,#N/A,FALSE,"Variables";#N/A,#N/A,FALSE,"NPV Cashflows NZ$";#N/A,#N/A,FALSE,"Cashflows NZ$"}</definedName>
    <definedName name="_cf2" hidden="1">{#N/A,#N/A,FALSE,"Variables";#N/A,#N/A,FALSE,"NPV Cashflows NZ$";#N/A,#N/A,FALSE,"Cashflows NZ$"}</definedName>
    <definedName name="_CFX91">#REF!</definedName>
    <definedName name="_Close_Rate">OFFSET(#REF!, 0,#REF!- 60+1, 1,#REF! -#REF!+1)</definedName>
    <definedName name="_cmp1" localSheetId="2" hidden="1">{#N/A,#N/A,FALSE,"LEASES"}</definedName>
    <definedName name="_cmp1" hidden="1">{#N/A,#N/A,FALSE,"LEASES"}</definedName>
    <definedName name="_cmp2" localSheetId="2" hidden="1">{#N/A,#N/A,FALSE,"LEASES"}</definedName>
    <definedName name="_cmp2" hidden="1">{#N/A,#N/A,FALSE,"LEASES"}</definedName>
    <definedName name="_COMP">#REF!</definedName>
    <definedName name="_COS90">#REF!</definedName>
    <definedName name="_COS91">#REF!</definedName>
    <definedName name="_COS92">#REF!</definedName>
    <definedName name="_cov1">#REF!</definedName>
    <definedName name="_cov2">#REF!</definedName>
    <definedName name="_cov3">#REF!</definedName>
    <definedName name="_cov4">#REF!</definedName>
    <definedName name="_CRM2">#REF!</definedName>
    <definedName name="_D01203" hidden="1">{#N/A,#N/A,TRUE,"Summary";#N/A,#N/A,TRUE,"V011-95";#N/A,#N/A,TRUE,"V013-95";#N/A,#N/A,TRUE,"V014-95";#N/A,#N/A,TRUE,"V015-95";#N/A,#N/A,TRUE,"V017-95";#N/A,#N/A,TRUE,"V019-95";#N/A,#N/A,TRUE,"V020-95";#N/A,#N/A,TRUE,"V021-95";#N/A,#N/A,TRUE,"V022-95";#N/A,#N/A,TRUE,"V023-95";#N/A,#N/A,TRUE,"W024-96";#N/A,#N/A,TRUE,"W026-96";#N/A,#N/A,TRUE,"W027-96";#N/A,#N/A,TRUE,"W028-96";#N/A,#N/A,TRUE,"W029-96";#N/A,#N/A,TRUE,"WO30-96"}</definedName>
    <definedName name="_d1" localSheetId="2" hidden="1">{#N/A,#N/A,FALSE,"Sheet1";#N/A,#N/A,FALSE,"Sheet2";#N/A,#N/A,FALSE,"Sheet3";#N/A,#N/A,FALSE,"Sheet4";#N/A,#N/A,FALSE,"Sheet5";#N/A,#N/A,FALSE,"Sheet6";#N/A,#N/A,FALSE,"Sheet7"}</definedName>
    <definedName name="_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d1_1" localSheetId="2" hidden="1">{#N/A,#N/A,FALSE,"Sys Perf";#N/A,#N/A,FALSE,"Capital1";#N/A,#N/A,FALSE,"Capital2";#N/A,#N/A,FALSE,"Inv&amp;Dbt";#N/A,#N/A,FALSE,"Hospital";#N/A,#N/A,FALSE,"Stats";#N/A,#N/A,FALSE,"Charity";#N/A,#N/A,FALSE,"Woodlands";#N/A,#N/A,FALSE,"Kelsey";#N/A,#N/A,FALSE,"Properties";#N/A,#N/A,FALSE,"EHC"}</definedName>
    <definedName name="_d1_1" hidden="1">{#N/A,#N/A,FALSE,"Sys Perf";#N/A,#N/A,FALSE,"Capital1";#N/A,#N/A,FALSE,"Capital2";#N/A,#N/A,FALSE,"Inv&amp;Dbt";#N/A,#N/A,FALSE,"Hospital";#N/A,#N/A,FALSE,"Stats";#N/A,#N/A,FALSE,"Charity";#N/A,#N/A,FALSE,"Woodlands";#N/A,#N/A,FALSE,"Kelsey";#N/A,#N/A,FALSE,"Properties";#N/A,#N/A,FALSE,"EHC"}</definedName>
    <definedName name="_d1_2" localSheetId="2" hidden="1">{#N/A,#N/A,FALSE,"Sys Perf";#N/A,#N/A,FALSE,"Capital1";#N/A,#N/A,FALSE,"Capital2";#N/A,#N/A,FALSE,"Inv&amp;Dbt";#N/A,#N/A,FALSE,"Hospital";#N/A,#N/A,FALSE,"Stats";#N/A,#N/A,FALSE,"Charity";#N/A,#N/A,FALSE,"Woodlands";#N/A,#N/A,FALSE,"Kelsey";#N/A,#N/A,FALSE,"Properties";#N/A,#N/A,FALSE,"EHC"}</definedName>
    <definedName name="_d1_2" hidden="1">{#N/A,#N/A,FALSE,"Sys Perf";#N/A,#N/A,FALSE,"Capital1";#N/A,#N/A,FALSE,"Capital2";#N/A,#N/A,FALSE,"Inv&amp;Dbt";#N/A,#N/A,FALSE,"Hospital";#N/A,#N/A,FALSE,"Stats";#N/A,#N/A,FALSE,"Charity";#N/A,#N/A,FALSE,"Woodlands";#N/A,#N/A,FALSE,"Kelsey";#N/A,#N/A,FALSE,"Properties";#N/A,#N/A,FALSE,"EHC"}</definedName>
    <definedName name="_d1_3" localSheetId="2" hidden="1">{#N/A,#N/A,FALSE,"Sys Perf";#N/A,#N/A,FALSE,"Capital1";#N/A,#N/A,FALSE,"Capital2";#N/A,#N/A,FALSE,"Inv&amp;Dbt";#N/A,#N/A,FALSE,"Hospital";#N/A,#N/A,FALSE,"Stats";#N/A,#N/A,FALSE,"Charity";#N/A,#N/A,FALSE,"Woodlands";#N/A,#N/A,FALSE,"Kelsey";#N/A,#N/A,FALSE,"Properties";#N/A,#N/A,FALSE,"EHC"}</definedName>
    <definedName name="_d1_3" hidden="1">{#N/A,#N/A,FALSE,"Sys Perf";#N/A,#N/A,FALSE,"Capital1";#N/A,#N/A,FALSE,"Capital2";#N/A,#N/A,FALSE,"Inv&amp;Dbt";#N/A,#N/A,FALSE,"Hospital";#N/A,#N/A,FALSE,"Stats";#N/A,#N/A,FALSE,"Charity";#N/A,#N/A,FALSE,"Woodlands";#N/A,#N/A,FALSE,"Kelsey";#N/A,#N/A,FALSE,"Properties";#N/A,#N/A,FALSE,"EHC"}</definedName>
    <definedName name="_d1_4" localSheetId="2" hidden="1">{#N/A,#N/A,FALSE,"Sys Perf";#N/A,#N/A,FALSE,"Capital1";#N/A,#N/A,FALSE,"Capital2";#N/A,#N/A,FALSE,"Inv&amp;Dbt";#N/A,#N/A,FALSE,"Hospital";#N/A,#N/A,FALSE,"Stats";#N/A,#N/A,FALSE,"Charity";#N/A,#N/A,FALSE,"Woodlands";#N/A,#N/A,FALSE,"Kelsey";#N/A,#N/A,FALSE,"Properties";#N/A,#N/A,FALSE,"EHC"}</definedName>
    <definedName name="_d1_4" hidden="1">{#N/A,#N/A,FALSE,"Sys Perf";#N/A,#N/A,FALSE,"Capital1";#N/A,#N/A,FALSE,"Capital2";#N/A,#N/A,FALSE,"Inv&amp;Dbt";#N/A,#N/A,FALSE,"Hospital";#N/A,#N/A,FALSE,"Stats";#N/A,#N/A,FALSE,"Charity";#N/A,#N/A,FALSE,"Woodlands";#N/A,#N/A,FALSE,"Kelsey";#N/A,#N/A,FALSE,"Properties";#N/A,#N/A,FALSE,"EHC"}</definedName>
    <definedName name="_d2" hidden="1">#N/A</definedName>
    <definedName name="_d3" localSheetId="2" hidden="1">{TRUE,TRUE,-2.75,-19.25,483,276.75,FALSE,TRUE,TRUE,TRUE,0,1,#N/A,1,#N/A,12.4166666666667,23.9230769230769,1,FALSE,FALSE,3,TRUE,1,FALSE,75,"Swvu.Ex1a.","ACwvu.Ex1a.",#N/A,FALSE,FALSE,0.75,0.75,1,1,1,"&amp;A","Page &amp;P",FALSE,FALSE,FALSE,FALSE,1,100,#N/A,#N/A,FALSE,FALSE,#N/A,#N/A,FALSE,FALSE,FALSE,1,120,72,FALSE,FALSE,TRUE,TRUE,TRUE}</definedName>
    <definedName name="_d3" hidden="1">{TRUE,TRUE,-2.75,-19.25,483,276.75,FALSE,TRUE,TRUE,TRUE,0,1,#N/A,1,#N/A,12.4166666666667,23.9230769230769,1,FALSE,FALSE,3,TRUE,1,FALSE,75,"Swvu.Ex1a.","ACwvu.Ex1a.",#N/A,FALSE,FALSE,0.75,0.75,1,1,1,"&amp;A","Page &amp;P",FALSE,FALSE,FALSE,FALSE,1,100,#N/A,#N/A,FALSE,FALSE,#N/A,#N/A,FALSE,FALSE,FALSE,1,120,72,FALSE,FALSE,TRUE,TRUE,TRUE}</definedName>
    <definedName name="_d4" localSheetId="2" hidden="1">{#N/A,#N/A,TRUE,"Cover";#N/A,#N/A,TRUE,"BS";#N/A,#N/A,TRUE,"BS (2)";#N/A,#N/A,TRUE,"BS (3)";#N/A,#N/A,TRUE,"Supp Info-BS";#N/A,#N/A,TRUE,"IS";#N/A,#N/A,TRUE,"IS (2)";#N/A,#N/A,TRUE,"IS (3)";#N/A,#N/A,TRUE,"Supp Info-IS";#N/A,#N/A,TRUE,"CF";#N/A,#N/A,TRUE,"Supp Info-CF";#N/A,#N/A,TRUE,"SH";#N/A,#N/A,TRUE,"Supp Info-SH"}</definedName>
    <definedName name="_d4" hidden="1">{#N/A,#N/A,TRUE,"Cover";#N/A,#N/A,TRUE,"BS";#N/A,#N/A,TRUE,"BS (2)";#N/A,#N/A,TRUE,"BS (3)";#N/A,#N/A,TRUE,"Supp Info-BS";#N/A,#N/A,TRUE,"IS";#N/A,#N/A,TRUE,"IS (2)";#N/A,#N/A,TRUE,"IS (3)";#N/A,#N/A,TRUE,"Supp Info-IS";#N/A,#N/A,TRUE,"CF";#N/A,#N/A,TRUE,"Supp Info-CF";#N/A,#N/A,TRUE,"SH";#N/A,#N/A,TRUE,"Supp Info-SH"}</definedName>
    <definedName name="_d5" localSheetId="2" hidden="1">{#N/A,#N/A,TRUE,"Cover";#N/A,#N/A,TRUE,"BS";#N/A,#N/A,TRUE,"BS (2)";#N/A,#N/A,TRUE,"BS (3)";#N/A,#N/A,TRUE,"Supp Info-BS";#N/A,#N/A,TRUE,"IS";#N/A,#N/A,TRUE,"IS (2)";#N/A,#N/A,TRUE,"IS (3)";#N/A,#N/A,TRUE,"Supp Info-IS";#N/A,#N/A,TRUE,"CF";#N/A,#N/A,TRUE,"Supp Info-CF";#N/A,#N/A,TRUE,"SH";#N/A,#N/A,TRUE,"Supp Info-SH"}</definedName>
    <definedName name="_d5" hidden="1">{#N/A,#N/A,TRUE,"Cover";#N/A,#N/A,TRUE,"BS";#N/A,#N/A,TRUE,"BS (2)";#N/A,#N/A,TRUE,"BS (3)";#N/A,#N/A,TRUE,"Supp Info-BS";#N/A,#N/A,TRUE,"IS";#N/A,#N/A,TRUE,"IS (2)";#N/A,#N/A,TRUE,"IS (3)";#N/A,#N/A,TRUE,"Supp Info-IS";#N/A,#N/A,TRUE,"CF";#N/A,#N/A,TRUE,"Supp Info-CF";#N/A,#N/A,TRUE,"SH";#N/A,#N/A,TRUE,"Supp Info-SH"}</definedName>
    <definedName name="_D6" localSheetId="2" hidden="1">{"'표지'!$B$5"}</definedName>
    <definedName name="_d6" hidden="1">{#N/A,#N/A,TRUE,"Cover";#N/A,#N/A,TRUE,"BS";#N/A,#N/A,TRUE,"BS (2)";#N/A,#N/A,TRUE,"BS (3)";#N/A,#N/A,TRUE,"Supp Info-BS";#N/A,#N/A,TRUE,"IS";#N/A,#N/A,TRUE,"IS (2)";#N/A,#N/A,TRUE,"IS (3)";#N/A,#N/A,TRUE,"Supp Info-IS";#N/A,#N/A,TRUE,"CF";#N/A,#N/A,TRUE,"Supp Info-CF";#N/A,#N/A,TRUE,"SH";#N/A,#N/A,TRUE,"Supp Info-SH"}</definedName>
    <definedName name="_d6_1" localSheetId="2" hidden="1">{#N/A,#N/A,TRUE,"Cover";#N/A,#N/A,TRUE,"BS";#N/A,#N/A,TRUE,"BS (2)";#N/A,#N/A,TRUE,"BS (3)";#N/A,#N/A,TRUE,"Supp Info-BS";#N/A,#N/A,TRUE,"IS";#N/A,#N/A,TRUE,"IS (2)";#N/A,#N/A,TRUE,"IS (3)";#N/A,#N/A,TRUE,"Supp Info-IS";#N/A,#N/A,TRUE,"CF";#N/A,#N/A,TRUE,"Supp Info-CF";#N/A,#N/A,TRUE,"SH";#N/A,#N/A,TRUE,"Supp Info-SH"}</definedName>
    <definedName name="_d6_1" hidden="1">{#N/A,#N/A,TRUE,"Cover";#N/A,#N/A,TRUE,"BS";#N/A,#N/A,TRUE,"BS (2)";#N/A,#N/A,TRUE,"BS (3)";#N/A,#N/A,TRUE,"Supp Info-BS";#N/A,#N/A,TRUE,"IS";#N/A,#N/A,TRUE,"IS (2)";#N/A,#N/A,TRUE,"IS (3)";#N/A,#N/A,TRUE,"Supp Info-IS";#N/A,#N/A,TRUE,"CF";#N/A,#N/A,TRUE,"Supp Info-CF";#N/A,#N/A,TRUE,"SH";#N/A,#N/A,TRUE,"Supp Info-SH"}</definedName>
    <definedName name="_D7" localSheetId="2" hidden="1">{"'표지'!$B$5"}</definedName>
    <definedName name="_d7" hidden="1">{#N/A,#N/A,TRUE,"Cover";#N/A,#N/A,TRUE,"BS";#N/A,#N/A,TRUE,"BS (2)";#N/A,#N/A,TRUE,"BS (3)";#N/A,#N/A,TRUE,"Supp Info-BS";#N/A,#N/A,TRUE,"IS";#N/A,#N/A,TRUE,"IS (2)";#N/A,#N/A,TRUE,"IS (3)";#N/A,#N/A,TRUE,"Supp Info-IS";#N/A,#N/A,TRUE,"CF";#N/A,#N/A,TRUE,"Supp Info-CF";#N/A,#N/A,TRUE,"SH";#N/A,#N/A,TRUE,"Supp Info-SH"}</definedName>
    <definedName name="_d7_1" localSheetId="2" hidden="1">{#N/A,#N/A,TRUE,"Cover";#N/A,#N/A,TRUE,"BS";#N/A,#N/A,TRUE,"BS (2)";#N/A,#N/A,TRUE,"BS (3)";#N/A,#N/A,TRUE,"Supp Info-BS";#N/A,#N/A,TRUE,"IS";#N/A,#N/A,TRUE,"IS (2)";#N/A,#N/A,TRUE,"IS (3)";#N/A,#N/A,TRUE,"Supp Info-IS";#N/A,#N/A,TRUE,"CF";#N/A,#N/A,TRUE,"Supp Info-CF";#N/A,#N/A,TRUE,"SH";#N/A,#N/A,TRUE,"Supp Info-SH"}</definedName>
    <definedName name="_d7_1" hidden="1">{#N/A,#N/A,TRUE,"Cover";#N/A,#N/A,TRUE,"BS";#N/A,#N/A,TRUE,"BS (2)";#N/A,#N/A,TRUE,"BS (3)";#N/A,#N/A,TRUE,"Supp Info-BS";#N/A,#N/A,TRUE,"IS";#N/A,#N/A,TRUE,"IS (2)";#N/A,#N/A,TRUE,"IS (3)";#N/A,#N/A,TRUE,"Supp Info-IS";#N/A,#N/A,TRUE,"CF";#N/A,#N/A,TRUE,"Supp Info-CF";#N/A,#N/A,TRUE,"SH";#N/A,#N/A,TRUE,"Supp Info-SH"}</definedName>
    <definedName name="_das2" localSheetId="2"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5">#REF!</definedName>
    <definedName name="_DAT6">#REF!</definedName>
    <definedName name="_DAT7">#REF!</definedName>
    <definedName name="_DAT8">#REF!</definedName>
    <definedName name="_DAT9">#REF!</definedName>
    <definedName name="_david" hidden="1">#REF!</definedName>
    <definedName name="_dbt03" localSheetId="2" hidden="1">{#N/A,#N/A,FALSE,"JAN195"}</definedName>
    <definedName name="_dbt03" hidden="1">{#N/A,#N/A,FALSE,"JAN195"}</definedName>
    <definedName name="_DCF1" localSheetId="2" hidden="1">{#N/A,#N/A,FALSE,"DCF Summary";#N/A,#N/A,FALSE,"Casema";#N/A,#N/A,FALSE,"Casema NoTel";#N/A,#N/A,FALSE,"UK";#N/A,#N/A,FALSE,"RCF";#N/A,#N/A,FALSE,"Intercable CZ";#N/A,#N/A,FALSE,"Interkabel P"}</definedName>
    <definedName name="_DCF1" hidden="1">{#N/A,#N/A,FALSE,"DCF Summary";#N/A,#N/A,FALSE,"Casema";#N/A,#N/A,FALSE,"Casema NoTel";#N/A,#N/A,FALSE,"UK";#N/A,#N/A,FALSE,"RCF";#N/A,#N/A,FALSE,"Intercable CZ";#N/A,#N/A,FALSE,"Interkabel P"}</definedName>
    <definedName name="_dcf2" localSheetId="2">#REF!</definedName>
    <definedName name="_DCF2" hidden="1">{#N/A,#N/A,TRUE,"DCF Summary (2)";#N/A,#N/A,TRUE,"DCF Summary";#N/A,"Middle Case Drivers",TRUE,"DCF"}</definedName>
    <definedName name="_DD1">#REF!</definedName>
    <definedName name="_DD2">#REF!</definedName>
    <definedName name="_ddd1"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ddd1" hidden="1">{#N/A,#N/A,FALSE,"Australia";#N/A,#N/A,FALSE,"Austria";#N/A,#N/A,FALSE,"Belgium";#N/A,#N/A,FALSE,"Canada";#N/A,#N/A,FALSE,"France";#N/A,#N/A,FALSE,"Germany";#N/A,#N/A,FALSE,"Hong Kong";#N/A,#N/A,FALSE,"Italy";#N/A,#N/A,FALSE,"Japan";#N/A,#N/A,FALSE,"Korea";#N/A,#N/A,FALSE,"Mexico";#N/A,#N/A,FALSE,"Poland";#N/A,#N/A,FALSE,"Spain";#N/A,#N/A,FALSE,"Switzerland";#N/A,#N/A,FALSE,"UK"}</definedName>
    <definedName name="_Dec01" localSheetId="2" hidden="1">{"Statement of Income",#N/A,TRUE,"Mar99";"Balance Sheet",#N/A,TRUE,"Mar99"}</definedName>
    <definedName name="_Dec01" hidden="1">{"Statement of Income",#N/A,TRUE,"Mar99";"Balance Sheet",#N/A,TRUE,"Mar99"}</definedName>
    <definedName name="_Dec01_1" localSheetId="2" hidden="1">{"Statement of Income",#N/A,TRUE,"Mar99";"Balance Sheet",#N/A,TRUE,"Mar99"}</definedName>
    <definedName name="_Dec01_1" hidden="1">{"Statement of Income",#N/A,TRUE,"Mar99";"Balance Sheet",#N/A,TRUE,"Mar99"}</definedName>
    <definedName name="_Dec01_2" localSheetId="2" hidden="1">{"Statement of Income",#N/A,TRUE,"Mar99";"Balance Sheet",#N/A,TRUE,"Mar99"}</definedName>
    <definedName name="_Dec01_2" hidden="1">{"Statement of Income",#N/A,TRUE,"Mar99";"Balance Sheet",#N/A,TRUE,"Mar99"}</definedName>
    <definedName name="_Dec01_3" localSheetId="2" hidden="1">{"Statement of Income",#N/A,TRUE,"Mar99";"Balance Sheet",#N/A,TRUE,"Mar99"}</definedName>
    <definedName name="_Dec01_3" hidden="1">{"Statement of Income",#N/A,TRUE,"Mar99";"Balance Sheet",#N/A,TRUE,"Mar99"}</definedName>
    <definedName name="_Dec01_4" localSheetId="2" hidden="1">{"Statement of Income",#N/A,TRUE,"Mar99";"Balance Sheet",#N/A,TRUE,"Mar99"}</definedName>
    <definedName name="_Dec01_4" hidden="1">{"Statement of Income",#N/A,TRUE,"Mar99";"Balance Sheet",#N/A,TRUE,"Mar99"}</definedName>
    <definedName name="_Dec03">#REF!</definedName>
    <definedName name="_Dec04">#REF!</definedName>
    <definedName name="_Dec05">#REF!</definedName>
    <definedName name="_Dec06">#REF!</definedName>
    <definedName name="_Dec07">#REF!</definedName>
    <definedName name="_Dec08">#REF!</definedName>
    <definedName name="_Dec09">#REF!</definedName>
    <definedName name="_dec1">#REF!</definedName>
    <definedName name="_dec99">#REF!</definedName>
    <definedName name="_df1" localSheetId="2" hidden="1">{#N/A,#N/A,FALSE,"Calc";#N/A,#N/A,FALSE,"Sensitivity";#N/A,#N/A,FALSE,"LT Earn.Dil.";#N/A,#N/A,FALSE,"Dil. AVP"}</definedName>
    <definedName name="_df1" hidden="1">{#N/A,#N/A,FALSE,"Calc";#N/A,#N/A,FALSE,"Sensitivity";#N/A,#N/A,FALSE,"LT Earn.Dil.";#N/A,#N/A,FALSE,"Dil. AVP"}</definedName>
    <definedName name="_df2" localSheetId="2" hidden="1">{#N/A,#N/A,FALSE,"Calc";#N/A,#N/A,FALSE,"Sensitivity";#N/A,#N/A,FALSE,"LT Earn.Dil.";#N/A,#N/A,FALSE,"Dil. AVP"}</definedName>
    <definedName name="_df2" hidden="1">{#N/A,#N/A,FALSE,"Calc";#N/A,#N/A,FALSE,"Sensitivity";#N/A,#N/A,FALSE,"LT Earn.Dil.";#N/A,#N/A,FALSE,"Dil. AVP"}</definedName>
    <definedName name="_DF4" hidden="1">#REF!</definedName>
    <definedName name="_dfd1" localSheetId="2" hidden="1">{"FCB_ALL",#N/A,FALSE,"FCB";"GREY_ALL",#N/A,FALSE,"GREY"}</definedName>
    <definedName name="_dfd1" hidden="1">{"FCB_ALL",#N/A,FALSE,"FCB";"GREY_ALL",#N/A,FALSE,"GREY"}</definedName>
    <definedName name="_dfk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r4" hidden="1">#REF!</definedName>
    <definedName name="_di1" localSheetId="2" hidden="1">{"whole",#N/A,FALSE,"Gen_Dist_Act_Bud";"whole",#N/A,FALSE,"Gen_Dist_T3months";"whole",#N/A,FALSE,"GD_PerP";"whole",#N/A,FALSE,"HR Dist'n"}</definedName>
    <definedName name="_di1" hidden="1">{"whole",#N/A,FALSE,"Gen_Dist_Act_Bud";"whole",#N/A,FALSE,"Gen_Dist_T3months";"whole",#N/A,FALSE,"GD_PerP";"whole",#N/A,FALSE,"HR Dist'n"}</definedName>
    <definedName name="_Dist_Bin" hidden="1">#REF!</definedName>
    <definedName name="_Dist_Values" hidden="1">#REF!</definedName>
    <definedName name="_DIV1">#REF!</definedName>
    <definedName name="_DIV2">#REF!</definedName>
    <definedName name="_div202" localSheetId="2" hidden="1">{#N/A,"PURADD",FALSE,"Business Analysis";#N/A,"PURSPP",FALSE,"Business Analysis";#N/A,"CTGIND",FALSE,"Business Analysis";#N/A,"PURCHM",FALSE,"Business Analysis";#N/A,"SPADD",FALSE,"Business Analysis";#N/A,"EPOXY",FALSE,"Business Analysis";#N/A,"PURPER",FALSE,"Business Analysis"}</definedName>
    <definedName name="_div202" hidden="1">{#N/A,"PURADD",FALSE,"Business Analysis";#N/A,"PURSPP",FALSE,"Business Analysis";#N/A,"CTGIND",FALSE,"Business Analysis";#N/A,"PURCHM",FALSE,"Business Analysis";#N/A,"SPADD",FALSE,"Business Analysis";#N/A,"EPOXY",FALSE,"Business Analysis";#N/A,"PURPER",FALSE,"Business Analysis"}</definedName>
    <definedName name="_div203" localSheetId="2" hidden="1">{#N/A,"PURADD",FALSE,"Business Analysis";#N/A,"PURSPP",FALSE,"Business Analysis";#N/A,"CTGIND",FALSE,"Business Analysis";#N/A,"PURCHM",FALSE,"Business Analysis";#N/A,"SPADD",FALSE,"Business Analysis";#N/A,"EPOXY",FALSE,"Business Analysis";#N/A,"PURPER",FALSE,"Business Analysis"}</definedName>
    <definedName name="_div203" hidden="1">{#N/A,"PURADD",FALSE,"Business Analysis";#N/A,"PURSPP",FALSE,"Business Analysis";#N/A,"CTGIND",FALSE,"Business Analysis";#N/A,"PURCHM",FALSE,"Business Analysis";#N/A,"SPADD",FALSE,"Business Analysis";#N/A,"EPOXY",FALSE,"Business Analysis";#N/A,"PURPER",FALSE,"Business Analysis"}</definedName>
    <definedName name="_DIV3">#REF!</definedName>
    <definedName name="_DIV4">#REF!</definedName>
    <definedName name="_DIV5">#REF!</definedName>
    <definedName name="_DIV6">#REF!</definedName>
    <definedName name="_djd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L15" localSheetId="2" hidden="1">{"Christian",#N/A,FALSE,"K1 TAX";"evan",#N/A,FALSE,"K1 TAX";"Gail",#N/A,FALSE,"K1 TAX";"Gretchen",#N/A,FALSE,"K1 TAX";"Gun",#N/A,FALSE,"K1 TAX";"master k1",#N/A,FALSE,"K1 TAX";"Michael",#N/A,FALSE,"K1 TAX";"philip",#N/A,FALSE,"K1 TAX";"steve",#N/A,FALSE,"K1 TAX";"Thomas",#N/A,FALSE,"K1 TAX"}</definedName>
    <definedName name="_DL15" hidden="1">{"Christian",#N/A,FALSE,"K1 TAX";"evan",#N/A,FALSE,"K1 TAX";"Gail",#N/A,FALSE,"K1 TAX";"Gretchen",#N/A,FALSE,"K1 TAX";"Gun",#N/A,FALSE,"K1 TAX";"master k1",#N/A,FALSE,"K1 TAX";"Michael",#N/A,FALSE,"K1 TAX";"philip",#N/A,FALSE,"K1 TAX";"steve",#N/A,FALSE,"K1 TAX";"Thomas",#N/A,FALSE,"K1 TAX"}</definedName>
    <definedName name="_DL152" localSheetId="2" hidden="1">{"Christian",#N/A,FALSE,"K1 TAX";"evan",#N/A,FALSE,"K1 TAX";"Gail",#N/A,FALSE,"K1 TAX";"Gretchen",#N/A,FALSE,"K1 TAX";"Gun",#N/A,FALSE,"K1 TAX";"master k1",#N/A,FALSE,"K1 TAX";"Michael",#N/A,FALSE,"K1 TAX";"philip",#N/A,FALSE,"K1 TAX";"steve",#N/A,FALSE,"K1 TAX";"Thomas",#N/A,FALSE,"K1 TAX"}</definedName>
    <definedName name="_DL152" hidden="1">{"Christian",#N/A,FALSE,"K1 TAX";"evan",#N/A,FALSE,"K1 TAX";"Gail",#N/A,FALSE,"K1 TAX";"Gretchen",#N/A,FALSE,"K1 TAX";"Gun",#N/A,FALSE,"K1 TAX";"master k1",#N/A,FALSE,"K1 TAX";"Michael",#N/A,FALSE,"K1 TAX";"philip",#N/A,FALSE,"K1 TAX";"steve",#N/A,FALSE,"K1 TAX";"Thomas",#N/A,FALSE,"K1 TAX"}</definedName>
    <definedName name="_dog1" localSheetId="2" hidden="1">{#N/A,#N/A,FALSE,"91NOLCB";#N/A,#N/A,FALSE,"92NOLCB";#N/A,#N/A,FALSE,"93NOLCB"}</definedName>
    <definedName name="_dog1" hidden="1">{#N/A,#N/A,FALSE,"91NOLCB";#N/A,#N/A,FALSE,"92NOLCB";#N/A,#N/A,FALSE,"93NOLCB"}</definedName>
    <definedName name="_DRE0700" hidden="1">{"'PXR_6500'!$A$1:$I$124"}</definedName>
    <definedName name="_DSO1">#REF!</definedName>
    <definedName name="_DSO2">#REF!</definedName>
    <definedName name="_DSO3">#REF!</definedName>
    <definedName name="_DSO4">#REF!</definedName>
    <definedName name="_dwa1" localSheetId="2" hidden="1">{#N/A,"PURCHM",FALSE,"Business Analysis";#N/A,"SPADD",FALSE,"Business Analysis"}</definedName>
    <definedName name="_dwa1" hidden="1">{#N/A,"PURCHM",FALSE,"Business Analysis";#N/A,"SPADD",FALSE,"Business Analysis"}</definedName>
    <definedName name="_e1" localSheetId="2" hidden="1">{"'Sheet3'!$CL$329:$CU$335"}</definedName>
    <definedName name="_e1" hidden="1">{"'Sheet3'!$CL$329:$CU$335"}</definedName>
    <definedName name="_E75" localSheetId="2" hidden="1">{"Christian",#N/A,FALSE,"K1 TAX";"evan",#N/A,FALSE,"K1 TAX";"Gail",#N/A,FALSE,"K1 TAX";"Gretchen",#N/A,FALSE,"K1 TAX";"Gun",#N/A,FALSE,"K1 TAX";"master k1",#N/A,FALSE,"K1 TAX";"Michael",#N/A,FALSE,"K1 TAX";"philip",#N/A,FALSE,"K1 TAX";"steve",#N/A,FALSE,"K1 TAX";"Thomas",#N/A,FALSE,"K1 TAX"}</definedName>
    <definedName name="_E75" hidden="1">{"Christian",#N/A,FALSE,"K1 TAX";"evan",#N/A,FALSE,"K1 TAX";"Gail",#N/A,FALSE,"K1 TAX";"Gretchen",#N/A,FALSE,"K1 TAX";"Gun",#N/A,FALSE,"K1 TAX";"master k1",#N/A,FALSE,"K1 TAX";"Michael",#N/A,FALSE,"K1 TAX";"philip",#N/A,FALSE,"K1 TAX";"steve",#N/A,FALSE,"K1 TAX";"Thomas",#N/A,FALSE,"K1 TAX"}</definedName>
    <definedName name="_ed2" localSheetId="2" hidden="1">{#N/A,#N/A,FALSE,"Index";"Stmts_Qtrs",#N/A,FALSE,"Summary";"Stmts_24 mo",#N/A,FALSE,"Summary";"Summary_24",#N/A,FALSE,"Revenue";"Month_24",#N/A,FALSE,"Engineering";"Month_24",#N/A,FALSE,"Marketing";"Month_24",#N/A,FALSE,"G &amp; A";"Month_24",#N/A,FALSE,"Manufacturing"}</definedName>
    <definedName name="_ed2" hidden="1">{#N/A,#N/A,FALSE,"Index";"Stmts_Qtrs",#N/A,FALSE,"Summary";"Stmts_24 mo",#N/A,FALSE,"Summary";"Summary_24",#N/A,FALSE,"Revenue";"Month_24",#N/A,FALSE,"Engineering";"Month_24",#N/A,FALSE,"Marketing";"Month_24",#N/A,FALSE,"G &amp; A";"Month_24",#N/A,FALSE,"Manufacturing"}</definedName>
    <definedName name="_emp"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emp"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EPS91">#REF!</definedName>
    <definedName name="_EPS92">#REF!</definedName>
    <definedName name="_EPS93">#REF!</definedName>
    <definedName name="_eps94">#REF!</definedName>
    <definedName name="_ERER" localSheetId="2" hidden="1">{TRUE,TRUE,-1.25,-15.5,456.75,279.75,FALSE,FALSE,TRUE,TRUE,0,1,8,1,4,6,3,4,TRUE,TRUE,3,TRUE,1,TRUE,100,"Swvu.turnover.","ACwvu.turnover.",1,FALSE,FALSE,0.511811023622047,0.511811023622047,0.511811023622047,0.511811023622047,1,"","",FALSE,FALSE,FALSE,FALSE,1,#N/A,1,1,#DIV/0!,FALSE,"Rwvu.turnover.",#N/A,FALSE,FALSE}</definedName>
    <definedName name="_ERER" hidden="1">{TRUE,TRUE,-1.25,-15.5,456.75,279.75,FALSE,FALSE,TRUE,TRUE,0,1,8,1,4,6,3,4,TRUE,TRUE,3,TRUE,1,TRUE,100,"Swvu.turnover.","ACwvu.turnover.",1,FALSE,FALSE,0.511811023622047,0.511811023622047,0.511811023622047,0.511811023622047,1,"","",FALSE,FALSE,FALSE,FALSE,1,#N/A,1,1,#DIV/0!,FALSE,"Rwvu.turnover.",#N/A,FALSE,FALSE}</definedName>
    <definedName name="_eu93" localSheetId="2" hidden="1">{"Comp_of_Price_Effect",#N/A,FALSE,"QTRDPVAR"}</definedName>
    <definedName name="_eu93" hidden="1">{"Comp_of_Price_Effect",#N/A,FALSE,"QTRDPVAR"}</definedName>
    <definedName name="_eva2" localSheetId="2" hidden="1">{"DCF",#N/A,FALSE,"CF"}</definedName>
    <definedName name="_eva2" hidden="1">{"DCF",#N/A,FALSE,"CF"}</definedName>
    <definedName name="_Example" hidden="1">#REF!</definedName>
    <definedName name="_exp2002">#REF!</definedName>
    <definedName name="_exp2003">#REF!</definedName>
    <definedName name="_exp2004">#REF!</definedName>
    <definedName name="_exp2005">#REF!</definedName>
    <definedName name="_exp2006">#REF!</definedName>
    <definedName name="_f" localSheetId="2" hidden="1">{"QTR_ACT",#N/A,FALSE,"PROP_PBIT_DEV_Q3";"QTR_BUD",#N/A,FALSE,"PROP_PBIT_DEV_Q3";"YTD_BUD",#N/A,FALSE,"PROP_PBIT_DEV_Q3";"YTD_ACT",#N/A,FALSE,"PROP_PBIT_DEV_Q3";"FY95 SNAP3",#N/A,FALSE,"PROP_PBIT_DEV_Q3";"FY95_BUD",#N/A,FALSE,"PROP_PBIT_DEV_Q3";"FY96_BUD",#N/A,FALSE,"PROP_PBIT_DEV_Q3"}</definedName>
    <definedName name="_f" hidden="1">{"QTR_ACT",#N/A,FALSE,"PROP_PBIT_DEV_Q3";"QTR_BUD",#N/A,FALSE,"PROP_PBIT_DEV_Q3";"YTD_BUD",#N/A,FALSE,"PROP_PBIT_DEV_Q3";"YTD_ACT",#N/A,FALSE,"PROP_PBIT_DEV_Q3";"FY95 SNAP3",#N/A,FALSE,"PROP_PBIT_DEV_Q3";"FY95_BUD",#N/A,FALSE,"PROP_PBIT_DEV_Q3";"FY96_BUD",#N/A,FALSE,"PROP_PBIT_DEV_Q3"}</definedName>
    <definedName name="_F1" localSheetId="2">{"'MAP BGA'!$A$1:$L$95"}</definedName>
    <definedName name="_F1">{"'MAP BGA'!$A$1:$L$95"}</definedName>
    <definedName name="_F75" localSheetId="2" hidden="1">{"WagesSum",#N/A,FALSE,"State";"MemberComp",#N/A,FALSE,"MemberComp";"Def&amp;SSSHcomp",#N/A,FALSE,"DefComp";"Apportion (state)",#N/A,FALSE,"State"}</definedName>
    <definedName name="_F75" hidden="1">{"WagesSum",#N/A,FALSE,"State";"MemberComp",#N/A,FALSE,"MemberComp";"Def&amp;SSSHcomp",#N/A,FALSE,"DefComp";"Apportion (state)",#N/A,FALSE,"State"}</definedName>
    <definedName name="_fa2" localSheetId="2" hidden="1">{"'Sheet1'!$A$1:$H$36"}</definedName>
    <definedName name="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fas123" localSheetId="2" hidden="1">{"Balance Sheet",#N/A,FALSE,"Annual Summary";"Cashflows",#N/A,FALSE,"Annual Summary";"Summary Earnings",#N/A,FALSE,"Annual Summary"}</definedName>
    <definedName name="_fas123" hidden="1">{"Balance Sheet",#N/A,FALSE,"Annual Summary";"Cashflows",#N/A,FALSE,"Annual Summary";"Summary Earnings",#N/A,FALSE,"Annual Summary"}</definedName>
    <definedName name="_fd" localSheetId="2" hidden="1">{#N/A,#N/A,FALSE,"Sheet1"}</definedName>
    <definedName name="_fd" hidden="1">{#N/A,#N/A,FALSE,"Sheet1"}</definedName>
    <definedName name="_fd4" hidden="1">#REF!</definedName>
    <definedName name="_feb01" localSheetId="2" hidden="1">{"Statement of Income",#N/A,TRUE,"Mar99";"Balance Sheet",#N/A,TRUE,"Mar99"}</definedName>
    <definedName name="_feb01" hidden="1">{"Statement of Income",#N/A,TRUE,"Mar99";"Balance Sheet",#N/A,TRUE,"Mar99"}</definedName>
    <definedName name="_feb01_1" localSheetId="2" hidden="1">{"Statement of Income",#N/A,TRUE,"Mar99";"Balance Sheet",#N/A,TRUE,"Mar99"}</definedName>
    <definedName name="_feb01_1" hidden="1">{"Statement of Income",#N/A,TRUE,"Mar99";"Balance Sheet",#N/A,TRUE,"Mar99"}</definedName>
    <definedName name="_feb01_2" localSheetId="2" hidden="1">{"Statement of Income",#N/A,TRUE,"Mar99";"Balance Sheet",#N/A,TRUE,"Mar99"}</definedName>
    <definedName name="_feb01_2" hidden="1">{"Statement of Income",#N/A,TRUE,"Mar99";"Balance Sheet",#N/A,TRUE,"Mar99"}</definedName>
    <definedName name="_feb01_3" localSheetId="2" hidden="1">{"Statement of Income",#N/A,TRUE,"Mar99";"Balance Sheet",#N/A,TRUE,"Mar99"}</definedName>
    <definedName name="_feb01_3" hidden="1">{"Statement of Income",#N/A,TRUE,"Mar99";"Balance Sheet",#N/A,TRUE,"Mar99"}</definedName>
    <definedName name="_feb01_4" localSheetId="2" hidden="1">{"Statement of Income",#N/A,TRUE,"Mar99";"Balance Sheet",#N/A,TRUE,"Mar99"}</definedName>
    <definedName name="_feb01_4" hidden="1">{"Statement of Income",#N/A,TRUE,"Mar99";"Balance Sheet",#N/A,TRUE,"Mar99"}</definedName>
    <definedName name="_feb02" localSheetId="2" hidden="1">{"Statement of Income",#N/A,TRUE,"Mar99";"Balance Sheet",#N/A,TRUE,"Mar99"}</definedName>
    <definedName name="_feb02" hidden="1">{"Statement of Income",#N/A,TRUE,"Mar99";"Balance Sheet",#N/A,TRUE,"Mar99"}</definedName>
    <definedName name="_feb02_1" localSheetId="2" hidden="1">{"Statement of Income",#N/A,TRUE,"Mar99";"Balance Sheet",#N/A,TRUE,"Mar99"}</definedName>
    <definedName name="_feb02_1" hidden="1">{"Statement of Income",#N/A,TRUE,"Mar99";"Balance Sheet",#N/A,TRUE,"Mar99"}</definedName>
    <definedName name="_feb02_2" localSheetId="2" hidden="1">{"Statement of Income",#N/A,TRUE,"Mar99";"Balance Sheet",#N/A,TRUE,"Mar99"}</definedName>
    <definedName name="_feb02_2" hidden="1">{"Statement of Income",#N/A,TRUE,"Mar99";"Balance Sheet",#N/A,TRUE,"Mar99"}</definedName>
    <definedName name="_feb02_3" localSheetId="2" hidden="1">{"Statement of Income",#N/A,TRUE,"Mar99";"Balance Sheet",#N/A,TRUE,"Mar99"}</definedName>
    <definedName name="_feb02_3" hidden="1">{"Statement of Income",#N/A,TRUE,"Mar99";"Balance Sheet",#N/A,TRUE,"Mar99"}</definedName>
    <definedName name="_feb02_4" localSheetId="2" hidden="1">{"Statement of Income",#N/A,TRUE,"Mar99";"Balance Sheet",#N/A,TRUE,"Mar99"}</definedName>
    <definedName name="_feb02_4" hidden="1">{"Statement of Income",#N/A,TRUE,"Mar99";"Balance Sheet",#N/A,TRUE,"Mar99"}</definedName>
    <definedName name="_FEB05">#REF!</definedName>
    <definedName name="_Feb06">#REF!</definedName>
    <definedName name="_Feb07">#REF!</definedName>
    <definedName name="_Feb08">#REF!</definedName>
    <definedName name="_Feb09">#REF!</definedName>
    <definedName name="_feb1" localSheetId="2" hidden="1">{"2001 actual",#N/A,FALSE,"Raw Data month";"2002actual",#N/A,FALSE,"Raw Data month";"2002 plan",#N/A,FALSE,"Raw Data month"}</definedName>
    <definedName name="_feb1" hidden="1">{"2001 actual",#N/A,FALSE,"Raw Data month";"2002actual",#N/A,FALSE,"Raw Data month";"2002 plan",#N/A,FALSE,"Raw Data month"}</definedName>
    <definedName name="_Feb99">#REF!</definedName>
    <definedName name="_Fill">#REF!</definedName>
    <definedName name="_Fill." hidden="1">#REF!</definedName>
    <definedName name="_Fill_1" hidden="1">#REF!</definedName>
    <definedName name="_Fill1" hidden="1">#REF!</definedName>
    <definedName name="_Fill2" hidden="1">#REF!</definedName>
    <definedName name="_xlnm._FilterDatabase" localSheetId="27" hidden="1">'AR Calculation - Comm'!$B$8:$AV$40</definedName>
    <definedName name="_xlnm._FilterDatabase" localSheetId="26" hidden="1">'AR Calculation - Service'!$A$10:$DA$10</definedName>
    <definedName name="_xlnm._FilterDatabase" localSheetId="21" hidden="1">'Aug25 Dep'!$A$5:$J$26</definedName>
    <definedName name="_xlnm._FilterDatabase" localSheetId="1" hidden="1">'Contract Data'!$B$11:$BY$127</definedName>
    <definedName name="_xlnm._FilterDatabase" localSheetId="22" hidden="1">'Jul25 Dep'!$A$5:$J$17</definedName>
    <definedName name="_xlnm._FilterDatabase" localSheetId="23" hidden="1">'Jun25 Dep'!$A$5:$I$29</definedName>
    <definedName name="_xlnm._FilterDatabase" localSheetId="24" hidden="1">'May Dep'!$A$5:$I$24</definedName>
    <definedName name="_xlnm._FilterDatabase" localSheetId="0" hidden="1">'Summary Rollforward'!$B$6:$BT$86</definedName>
    <definedName name="_xlnm._FilterDatabase" hidden="1">#REF!</definedName>
    <definedName name="_fin2">#REF!</definedName>
    <definedName name="_FIRST_ENTER_AS_IS" hidden="1">#REF!</definedName>
    <definedName name="_FIRST_ITEM_DATA" hidden="1">#REF!</definedName>
    <definedName name="_for_YTD_Year" hidden="1">#REF!</definedName>
    <definedName name="_FRP" localSheetId="2" hidden="1">{#N/A,#N/A,FALSE,"Title";#N/A,#N/A,FALSE,"Index";#N/A,#N/A,FALSE,"1";#N/A,#N/A,FALSE,"2";#N/A,#N/A,FALSE,"3";#N/A,#N/A,FALSE,"4";#N/A,#N/A,FALSE,"5";#N/A,#N/A,FALSE,"6";#N/A,#N/A,FALSE,"7";#N/A,#N/A,FALSE,"8"}</definedName>
    <definedName name="_FRP" hidden="1">{#N/A,#N/A,FALSE,"Title";#N/A,#N/A,FALSE,"Index";#N/A,#N/A,FALSE,"1";#N/A,#N/A,FALSE,"2";#N/A,#N/A,FALSE,"3";#N/A,#N/A,FALSE,"4";#N/A,#N/A,FALSE,"5";#N/A,#N/A,FALSE,"6";#N/A,#N/A,FALSE,"7";#N/A,#N/A,FALSE,"8"}</definedName>
    <definedName name="_FY03" localSheetId="2" hidden="1">{"'Sheet1'!$A$1:$AI$34","'Sheet1'!$A$1:$AI$31","'Sheet1'!$B$2:$AM$25"}</definedName>
    <definedName name="_FY03" hidden="1">{"'Sheet1'!$A$1:$AI$34","'Sheet1'!$A$1:$AI$31","'Sheet1'!$B$2:$AM$25"}</definedName>
    <definedName name="_fy97" localSheetId="2" hidden="1">{#N/A,#N/A,FALSE,"FY97";#N/A,#N/A,FALSE,"FY98";#N/A,#N/A,FALSE,"FY99";#N/A,#N/A,FALSE,"FY00";#N/A,#N/A,FALSE,"FY01"}</definedName>
    <definedName name="_fy97" hidden="1">{#N/A,#N/A,FALSE,"FY97";#N/A,#N/A,FALSE,"FY98";#N/A,#N/A,FALSE,"FY99";#N/A,#N/A,FALSE,"FY00";#N/A,#N/A,FALSE,"FY01"}</definedName>
    <definedName name="_g2" localSheetId="2" hidden="1">{#N/A,"DR",FALSE,"increm pf";#N/A,"MAMSI",FALSE,"increm pf";#N/A,"MAXI",FALSE,"increm pf";#N/A,"PCAM",FALSE,"increm pf";#N/A,"PHSV",FALSE,"increm pf";#N/A,"SIE",FALSE,"increm pf"}</definedName>
    <definedName name="_g2" hidden="1">{#N/A,"DR",FALSE,"increm pf";#N/A,"MAMSI",FALSE,"increm pf";#N/A,"MAXI",FALSE,"increm pf";#N/A,"PCAM",FALSE,"increm pf";#N/A,"PHSV",FALSE,"increm pf";#N/A,"SIE",FALSE,"increm pf"}</definedName>
    <definedName name="_G3" localSheetId="2" hidden="1">{#N/A,#N/A,FALSE,"передел"}</definedName>
    <definedName name="_G3" hidden="1">{#N/A,#N/A,FALSE,"передел"}</definedName>
    <definedName name="_G75" localSheetId="2" hidden="1">{"Christian",#N/A,FALSE,"K1 TAX";"evan",#N/A,FALSE,"K1 TAX";"Gail",#N/A,FALSE,"K1 TAX";"Gretchen",#N/A,FALSE,"K1 TAX";"Gun",#N/A,FALSE,"K1 TAX";"master k1",#N/A,FALSE,"K1 TAX";"Michael",#N/A,FALSE,"K1 TAX";"philip",#N/A,FALSE,"K1 TAX";"steve",#N/A,FALSE,"K1 TAX";"Thomas",#N/A,FALSE,"K1 TAX"}</definedName>
    <definedName name="_G75" hidden="1">{"Christian",#N/A,FALSE,"K1 TAX";"evan",#N/A,FALSE,"K1 TAX";"Gail",#N/A,FALSE,"K1 TAX";"Gretchen",#N/A,FALSE,"K1 TAX";"Gun",#N/A,FALSE,"K1 TAX";"master k1",#N/A,FALSE,"K1 TAX";"Michael",#N/A,FALSE,"K1 TAX";"philip",#N/A,FALSE,"K1 TAX";"steve",#N/A,FALSE,"K1 TAX";"Thomas",#N/A,FALSE,"K1 TAX"}</definedName>
    <definedName name="_ggt67" localSheetId="2" hidden="1">{"'Vietnam'!$E$21:$W$45","'Vietnam'!$E$21:$W$45"}</definedName>
    <definedName name="_ggt67" hidden="1">{"'Vietnam'!$E$21:$W$45","'Vietnam'!$E$21:$W$45"}</definedName>
    <definedName name="_gla1" localSheetId="2" hidden="1">{#N/A,#N/A,FALSE,"Inc Month";#N/A,#N/A,FALSE,"Inc YTD";#N/A,#N/A,FALSE,"Bal Sheet";#N/A,#N/A,FALSE,"Base Cert";#N/A,#N/A,FALSE,"AR-Detail";#N/A,#N/A,FALSE,"PAC Bal";#N/A,#N/A,FALSE,"PAC Cash";#N/A,#N/A,FALSE,"Equity";#N/A,#N/A,FALSE,"PEI Bal";#N/A,#N/A,FALSE,"PEI Cash"}</definedName>
    <definedName name="_gla1" hidden="1">{#N/A,#N/A,FALSE,"Inc Month";#N/A,#N/A,FALSE,"Inc YTD";#N/A,#N/A,FALSE,"Bal Sheet";#N/A,#N/A,FALSE,"Base Cert";#N/A,#N/A,FALSE,"AR-Detail";#N/A,#N/A,FALSE,"PAC Bal";#N/A,#N/A,FALSE,"PAC Cash";#N/A,#N/A,FALSE,"Equity";#N/A,#N/A,FALSE,"PEI Bal";#N/A,#N/A,FALSE,"PEI Cash"}</definedName>
    <definedName name="_gla2" localSheetId="2" hidden="1">{#N/A,#N/A,FALSE,"Inc Month";#N/A,#N/A,FALSE,"Inc YTD";#N/A,#N/A,FALSE,"Bal Sheet";#N/A,#N/A,FALSE,"Base Cert";#N/A,#N/A,FALSE,"AR-Detail";#N/A,#N/A,FALSE,"PAC Bal";#N/A,#N/A,FALSE,"PAC Cash";#N/A,#N/A,FALSE,"Equity";#N/A,#N/A,FALSE,"PEI Bal";#N/A,#N/A,FALSE,"PEI Cash"}</definedName>
    <definedName name="_gla2" hidden="1">{#N/A,#N/A,FALSE,"Inc Month";#N/A,#N/A,FALSE,"Inc YTD";#N/A,#N/A,FALSE,"Bal Sheet";#N/A,#N/A,FALSE,"Base Cert";#N/A,#N/A,FALSE,"AR-Detail";#N/A,#N/A,FALSE,"PAC Bal";#N/A,#N/A,FALSE,"PAC Cash";#N/A,#N/A,FALSE,"Equity";#N/A,#N/A,FALSE,"PEI Bal";#N/A,#N/A,FALSE,"PEI Cash"}</definedName>
    <definedName name="_gpq195">#REF!</definedName>
    <definedName name="_gpq295">#REF!</definedName>
    <definedName name="_gpq395">#REF!</definedName>
    <definedName name="_gpq495">#REF!</definedName>
    <definedName name="_GR3" localSheetId="2" hidden="1">{"Informes",#N/A,FALSE,"CA";"Informes",#N/A,FALSE,"CN";"Informes",#N/A,FALSE,"INVERSIONES";"Informes",#N/A,FALSE,"CN Oficial";"Informes",#N/A,FALSE,"CA Oficial";"Informes",#N/A,FALSE,"Res Datos Areas"}</definedName>
    <definedName name="_GR3" hidden="1">{"Informes",#N/A,FALSE,"CA";"Informes",#N/A,FALSE,"CN";"Informes",#N/A,FALSE,"INVERSIONES";"Informes",#N/A,FALSE,"CN Oficial";"Informes",#N/A,FALSE,"CA Oficial";"Informes",#N/A,FALSE,"Res Datos Areas"}</definedName>
    <definedName name="_graph_Y" hidden="1">#REF!</definedName>
    <definedName name="_GSRATES_1" localSheetId="2" hidden="1">"CT300001Latest          "</definedName>
    <definedName name="_GSRATES_1">"HD1      Latest  USDGBP1000001"</definedName>
    <definedName name="_GSRATES_2" localSheetId="2" hidden="1">"CT30000120040521        "</definedName>
    <definedName name="_GSRATES_2">"CT300001Latest          "</definedName>
    <definedName name="_GSRATES_3">"CT300001Latest          "</definedName>
    <definedName name="_GSRATES_4">"CT300001Latest          "</definedName>
    <definedName name="_GSRATES_5">"CT300001Latest          "</definedName>
    <definedName name="_GSRATES_6">"CT300001Latest          "</definedName>
    <definedName name="_GSRATES_COUNT" localSheetId="2" hidden="1">1</definedName>
    <definedName name="_GSRATES_COUNT">6</definedName>
    <definedName name="_GSRATESR_1" localSheetId="2" hidden="1">#REF!</definedName>
    <definedName name="_GSRATESR_1" hidden="1">#N/A</definedName>
    <definedName name="_GSRATESR_2">#REF!</definedName>
    <definedName name="_h1" hidden="1">{"'표지'!$B$5"}</definedName>
    <definedName name="_h2" localSheetId="2" hidden="1">{"'표지'!$B$5"}</definedName>
    <definedName name="_h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_h3" hidden="1">{"'표지'!$B$5"}</definedName>
    <definedName name="_h4" hidden="1">{"'표지'!$B$5"}</definedName>
    <definedName name="_h5" localSheetId="2" hidden="1">{"'표지'!$B$5"}</definedName>
    <definedName name="_h5" hidden="1">{#N/A,"DR",FALSE,"increm pf";#N/A,"MAMSI",FALSE,"increm pf";#N/A,"MAXI",FALSE,"increm pf";#N/A,"PCAM",FALSE,"increm pf";#N/A,"PHSV",FALSE,"increm pf";#N/A,"SIE",FALSE,"increm pf"}</definedName>
    <definedName name="_h6"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_h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_H8" hidden="1">{"'표지'!$B$5"}</definedName>
    <definedName name="_hc1" localSheetId="2" hidden="1">{#N/A,#N/A,FALSE,"Default Data";#N/A,#N/A,FALSE,"99 Tax Model";#N/A,#N/A,FALSE,"99 Incremental BV";#N/A,#N/A,FALSE,"99 Tax Model CL";#N/A,#N/A,FALSE,"99 Incremental CL";#N/A,#N/A,FALSE,"Cisco FSC";#N/A,#N/A,FALSE,"25% case";#N/A,#N/A,FALSE,"ROY CALCS";#N/A,#N/A,FALSE,"Acquisition Royalty"}</definedName>
    <definedName name="_hc1" hidden="1">{#N/A,#N/A,FALSE,"Default Data";#N/A,#N/A,FALSE,"99 Tax Model";#N/A,#N/A,FALSE,"99 Incremental BV";#N/A,#N/A,FALSE,"99 Tax Model CL";#N/A,#N/A,FALSE,"99 Incremental CL";#N/A,#N/A,FALSE,"Cisco FSC";#N/A,#N/A,FALSE,"25% case";#N/A,#N/A,FALSE,"ROY CALCS";#N/A,#N/A,FALSE,"Acquisition Royalty"}</definedName>
    <definedName name="_hc2" localSheetId="2" hidden="1">{#N/A,#N/A,FALSE,"Default Data";#N/A,#N/A,FALSE,"99 Tax Model";#N/A,#N/A,FALSE,"99 Incremental BV";#N/A,#N/A,FALSE,"99 Tax Model CL";#N/A,#N/A,FALSE,"99 Incremental CL";#N/A,#N/A,FALSE,"Cisco FSC";#N/A,#N/A,FALSE,"25% case";#N/A,#N/A,FALSE,"ROY CALCS";#N/A,#N/A,FALSE,"Acquisition Royalty"}</definedName>
    <definedName name="_hc2" hidden="1">{#N/A,#N/A,FALSE,"Default Data";#N/A,#N/A,FALSE,"99 Tax Model";#N/A,#N/A,FALSE,"99 Incremental BV";#N/A,#N/A,FALSE,"99 Tax Model CL";#N/A,#N/A,FALSE,"99 Incremental CL";#N/A,#N/A,FALSE,"Cisco FSC";#N/A,#N/A,FALSE,"25% case";#N/A,#N/A,FALSE,"ROY CALCS";#N/A,#N/A,FALSE,"Acquisition Royalty"}</definedName>
    <definedName name="_hd1" localSheetId="2" hidden="1">{#N/A,#N/A,FALSE,"Calc";#N/A,#N/A,FALSE,"Sensitivity";#N/A,#N/A,FALSE,"LT Earn.Dil.";#N/A,#N/A,FALSE,"Dil. AVP"}</definedName>
    <definedName name="_hd1" hidden="1">{#N/A,#N/A,FALSE,"Calc";#N/A,#N/A,FALSE,"Sensitivity";#N/A,#N/A,FALSE,"LT Earn.Dil.";#N/A,#N/A,FALSE,"Dil. AVP"}</definedName>
    <definedName name="_hd2" localSheetId="2" hidden="1">{#N/A,#N/A,FALSE,"Calc";#N/A,#N/A,FALSE,"Sensitivity";#N/A,#N/A,FALSE,"LT Earn.Dil.";#N/A,#N/A,FALSE,"Dil. AVP"}</definedName>
    <definedName name="_hd2" hidden="1">{#N/A,#N/A,FALSE,"Calc";#N/A,#N/A,FALSE,"Sensitivity";#N/A,#N/A,FALSE,"LT Earn.Dil.";#N/A,#N/A,FALSE,"Dil. AVP"}</definedName>
    <definedName name="_hep1" localSheetId="2" hidden="1">{#N/A,#N/A,FALSE,"LEASES"}</definedName>
    <definedName name="_hep1" hidden="1">{#N/A,#N/A,FALSE,"LEASES"}</definedName>
    <definedName name="_hod2" localSheetId="2" hidden="1">{#N/A,#N/A,FALSE,"TS";#N/A,#N/A,FALSE,"Combo";#N/A,#N/A,FALSE,"FAIR";#N/A,#N/A,FALSE,"RBC";#N/A,#N/A,FALSE,"xxxx";#N/A,#N/A,FALSE,"A_D";#N/A,#N/A,FALSE,"WACC";#N/A,#N/A,FALSE,"DCF";#N/A,#N/A,FALSE,"LBO";#N/A,#N/A,FALSE,"AcqMults";#N/A,#N/A,FALSE,"CompMults"}</definedName>
    <definedName name="_hod2" hidden="1">{#N/A,#N/A,FALSE,"TS";#N/A,#N/A,FALSE,"Combo";#N/A,#N/A,FALSE,"FAIR";#N/A,#N/A,FALSE,"RBC";#N/A,#N/A,FALSE,"xxxx";#N/A,#N/A,FALSE,"A_D";#N/A,#N/A,FALSE,"WACC";#N/A,#N/A,FALSE,"DCF";#N/A,#N/A,FALSE,"LBO";#N/A,#N/A,FALSE,"AcqMults";#N/A,#N/A,FALSE,"CompMults"}</definedName>
    <definedName name="_hod2_1" localSheetId="2" hidden="1">{#N/A,#N/A,FALSE,"TS";#N/A,#N/A,FALSE,"Combo";#N/A,#N/A,FALSE,"FAIR";#N/A,#N/A,FALSE,"RBC";#N/A,#N/A,FALSE,"xxxx";#N/A,#N/A,FALSE,"A_D";#N/A,#N/A,FALSE,"WACC";#N/A,#N/A,FALSE,"DCF";#N/A,#N/A,FALSE,"LBO";#N/A,#N/A,FALSE,"AcqMults";#N/A,#N/A,FALSE,"CompMults"}</definedName>
    <definedName name="_hod2_1" hidden="1">{#N/A,#N/A,FALSE,"TS";#N/A,#N/A,FALSE,"Combo";#N/A,#N/A,FALSE,"FAIR";#N/A,#N/A,FALSE,"RBC";#N/A,#N/A,FALSE,"xxxx";#N/A,#N/A,FALSE,"A_D";#N/A,#N/A,FALSE,"WACC";#N/A,#N/A,FALSE,"DCF";#N/A,#N/A,FALSE,"LBO";#N/A,#N/A,FALSE,"AcqMults";#N/A,#N/A,FALSE,"CompMults"}</definedName>
    <definedName name="_hod2_2" localSheetId="2" hidden="1">{#N/A,#N/A,FALSE,"TS";#N/A,#N/A,FALSE,"Combo";#N/A,#N/A,FALSE,"FAIR";#N/A,#N/A,FALSE,"RBC";#N/A,#N/A,FALSE,"xxxx";#N/A,#N/A,FALSE,"A_D";#N/A,#N/A,FALSE,"WACC";#N/A,#N/A,FALSE,"DCF";#N/A,#N/A,FALSE,"LBO";#N/A,#N/A,FALSE,"AcqMults";#N/A,#N/A,FALSE,"CompMults"}</definedName>
    <definedName name="_hod2_2" hidden="1">{#N/A,#N/A,FALSE,"TS";#N/A,#N/A,FALSE,"Combo";#N/A,#N/A,FALSE,"FAIR";#N/A,#N/A,FALSE,"RBC";#N/A,#N/A,FALSE,"xxxx";#N/A,#N/A,FALSE,"A_D";#N/A,#N/A,FALSE,"WACC";#N/A,#N/A,FALSE,"DCF";#N/A,#N/A,FALSE,"LBO";#N/A,#N/A,FALSE,"AcqMults";#N/A,#N/A,FALSE,"CompMults"}</definedName>
    <definedName name="_hod2_3" localSheetId="2" hidden="1">{#N/A,#N/A,FALSE,"TS";#N/A,#N/A,FALSE,"Combo";#N/A,#N/A,FALSE,"FAIR";#N/A,#N/A,FALSE,"RBC";#N/A,#N/A,FALSE,"xxxx";#N/A,#N/A,FALSE,"A_D";#N/A,#N/A,FALSE,"WACC";#N/A,#N/A,FALSE,"DCF";#N/A,#N/A,FALSE,"LBO";#N/A,#N/A,FALSE,"AcqMults";#N/A,#N/A,FALSE,"CompMults"}</definedName>
    <definedName name="_hod2_3" hidden="1">{#N/A,#N/A,FALSE,"TS";#N/A,#N/A,FALSE,"Combo";#N/A,#N/A,FALSE,"FAIR";#N/A,#N/A,FALSE,"RBC";#N/A,#N/A,FALSE,"xxxx";#N/A,#N/A,FALSE,"A_D";#N/A,#N/A,FALSE,"WACC";#N/A,#N/A,FALSE,"DCF";#N/A,#N/A,FALSE,"LBO";#N/A,#N/A,FALSE,"AcqMults";#N/A,#N/A,FALSE,"CompMults"}</definedName>
    <definedName name="_hod2_4" localSheetId="2" hidden="1">{#N/A,#N/A,FALSE,"TS";#N/A,#N/A,FALSE,"Combo";#N/A,#N/A,FALSE,"FAIR";#N/A,#N/A,FALSE,"RBC";#N/A,#N/A,FALSE,"xxxx";#N/A,#N/A,FALSE,"A_D";#N/A,#N/A,FALSE,"WACC";#N/A,#N/A,FALSE,"DCF";#N/A,#N/A,FALSE,"LBO";#N/A,#N/A,FALSE,"AcqMults";#N/A,#N/A,FALSE,"CompMults"}</definedName>
    <definedName name="_hod2_4" hidden="1">{#N/A,#N/A,FALSE,"TS";#N/A,#N/A,FALSE,"Combo";#N/A,#N/A,FALSE,"FAIR";#N/A,#N/A,FALSE,"RBC";#N/A,#N/A,FALSE,"xxxx";#N/A,#N/A,FALSE,"A_D";#N/A,#N/A,FALSE,"WACC";#N/A,#N/A,FALSE,"DCF";#N/A,#N/A,FALSE,"LBO";#N/A,#N/A,FALSE,"AcqMults";#N/A,#N/A,FALSE,"CompMults"}</definedName>
    <definedName name="_htt1" hidden="1">{"'표지'!$B$5"}</definedName>
    <definedName name="_I2" localSheetId="2" hidden="1">{"PVGraph2",#N/A,FALSE,"PV Data"}</definedName>
    <definedName name="_I2" hidden="1">{"PVGraph2",#N/A,FALSE,"PV Data"}</definedName>
    <definedName name="_I2_1" localSheetId="2" hidden="1">{"PVGraph2",#N/A,FALSE,"PV Data"}</definedName>
    <definedName name="_I2_1" hidden="1">{"PVGraph2",#N/A,FALSE,"PV Data"}</definedName>
    <definedName name="_I2_2" localSheetId="2" hidden="1">{"PVGraph2",#N/A,FALSE,"PV Data"}</definedName>
    <definedName name="_I2_2" hidden="1">{"PVGraph2",#N/A,FALSE,"PV Data"}</definedName>
    <definedName name="_I2_3" localSheetId="2" hidden="1">{"PVGraph2",#N/A,FALSE,"PV Data"}</definedName>
    <definedName name="_I2_3" hidden="1">{"PVGraph2",#N/A,FALSE,"PV Data"}</definedName>
    <definedName name="_I2_4" localSheetId="2" hidden="1">{"PVGraph2",#N/A,FALSE,"PV Data"}</definedName>
    <definedName name="_I2_4" hidden="1">{"PVGraph2",#N/A,FALSE,"PV Data"}</definedName>
    <definedName name="_i21" localSheetId="2" hidden="1">{"PVGraph2",#N/A,FALSE,"PV Data"}</definedName>
    <definedName name="_i21" hidden="1">{"PVGraph2",#N/A,FALSE,"PV Data"}</definedName>
    <definedName name="_I22" localSheetId="2" hidden="1">{"PVGraph2",#N/A,FALSE,"PV Data"}</definedName>
    <definedName name="_I22" hidden="1">{"PVGraph2",#N/A,FALSE,"PV Data"}</definedName>
    <definedName name="_i2211" localSheetId="2" hidden="1">{"PVGraph2",#N/A,FALSE,"PV Data"}</definedName>
    <definedName name="_i2211" hidden="1">{"PVGraph2",#N/A,FALSE,"PV Data"}</definedName>
    <definedName name="_i223" localSheetId="2" hidden="1">{"PVGraph2",#N/A,FALSE,"PV Data"}</definedName>
    <definedName name="_i223" hidden="1">{"PVGraph2",#N/A,FALSE,"PV Data"}</definedName>
    <definedName name="_i23" localSheetId="2" hidden="1">{"PVGraph2",#N/A,FALSE,"PV Data"}</definedName>
    <definedName name="_i23" hidden="1">{"PVGraph2",#N/A,FALSE,"PV Data"}</definedName>
    <definedName name="_i2323" localSheetId="2" hidden="1">{"PVGraph2",#N/A,FALSE,"PV Data"}</definedName>
    <definedName name="_i2323" hidden="1">{"PVGraph2",#N/A,FALSE,"PV Data"}</definedName>
    <definedName name="_i24" localSheetId="2" hidden="1">{"PVGraph2",#N/A,FALSE,"PV Data"}</definedName>
    <definedName name="_i24" hidden="1">{"PVGraph2",#N/A,FALSE,"PV Data"}</definedName>
    <definedName name="_I3" localSheetId="2" hidden="1">{"PVGraph2",#N/A,FALSE,"PV Data"}</definedName>
    <definedName name="_I3" hidden="1">{"PVGraph2",#N/A,FALSE,"PV Data"}</definedName>
    <definedName name="_I3_1" localSheetId="2" hidden="1">{"PVGraph2",#N/A,FALSE,"PV Data"}</definedName>
    <definedName name="_I3_1" hidden="1">{"PVGraph2",#N/A,FALSE,"PV Data"}</definedName>
    <definedName name="_I3_2" localSheetId="2" hidden="1">{"PVGraph2",#N/A,FALSE,"PV Data"}</definedName>
    <definedName name="_I3_2" hidden="1">{"PVGraph2",#N/A,FALSE,"PV Data"}</definedName>
    <definedName name="_I3_3" localSheetId="2" hidden="1">{"PVGraph2",#N/A,FALSE,"PV Data"}</definedName>
    <definedName name="_I3_3" hidden="1">{"PVGraph2",#N/A,FALSE,"PV Data"}</definedName>
    <definedName name="_I3_4" localSheetId="2" hidden="1">{"PVGraph2",#N/A,FALSE,"PV Data"}</definedName>
    <definedName name="_I3_4" hidden="1">{"PVGraph2",#N/A,FALSE,"PV Data"}</definedName>
    <definedName name="_I8" localSheetId="2" hidden="1">{"'Sheet3'!$CL$329:$CU$335"}</definedName>
    <definedName name="_I8" hidden="1">{"'Sheet3'!$CL$329:$CU$335"}</definedName>
    <definedName name="_ibo2" localSheetId="2" hidden="1">{#N/A,#N/A,FALSE,"Summary";#N/A,#N/A,FALSE,"Projections";#N/A,#N/A,FALSE,"Mkt Mults";#N/A,#N/A,FALSE,"DCF";#N/A,#N/A,FALSE,"Accr Dil";#N/A,#N/A,FALSE,"PIC LBO";#N/A,#N/A,FALSE,"MULT10_4";#N/A,#N/A,FALSE,"CBI LBO"}</definedName>
    <definedName name="_ibo2" hidden="1">{#N/A,#N/A,FALSE,"Summary";#N/A,#N/A,FALSE,"Projections";#N/A,#N/A,FALSE,"Mkt Mults";#N/A,#N/A,FALSE,"DCF";#N/A,#N/A,FALSE,"Accr Dil";#N/A,#N/A,FALSE,"PIC LBO";#N/A,#N/A,FALSE,"MULT10_4";#N/A,#N/A,FALSE,"CBI LBO"}</definedName>
    <definedName name="_ibo2_1" localSheetId="2" hidden="1">{#N/A,#N/A,FALSE,"Summary";#N/A,#N/A,FALSE,"Projections";#N/A,#N/A,FALSE,"Mkt Mults";#N/A,#N/A,FALSE,"DCF";#N/A,#N/A,FALSE,"Accr Dil";#N/A,#N/A,FALSE,"PIC LBO";#N/A,#N/A,FALSE,"MULT10_4";#N/A,#N/A,FALSE,"CBI LBO"}</definedName>
    <definedName name="_ibo2_1" hidden="1">{#N/A,#N/A,FALSE,"Summary";#N/A,#N/A,FALSE,"Projections";#N/A,#N/A,FALSE,"Mkt Mults";#N/A,#N/A,FALSE,"DCF";#N/A,#N/A,FALSE,"Accr Dil";#N/A,#N/A,FALSE,"PIC LBO";#N/A,#N/A,FALSE,"MULT10_4";#N/A,#N/A,FALSE,"CBI LBO"}</definedName>
    <definedName name="_ibo2_2" localSheetId="2" hidden="1">{#N/A,#N/A,FALSE,"Summary";#N/A,#N/A,FALSE,"Projections";#N/A,#N/A,FALSE,"Mkt Mults";#N/A,#N/A,FALSE,"DCF";#N/A,#N/A,FALSE,"Accr Dil";#N/A,#N/A,FALSE,"PIC LBO";#N/A,#N/A,FALSE,"MULT10_4";#N/A,#N/A,FALSE,"CBI LBO"}</definedName>
    <definedName name="_ibo2_2" hidden="1">{#N/A,#N/A,FALSE,"Summary";#N/A,#N/A,FALSE,"Projections";#N/A,#N/A,FALSE,"Mkt Mults";#N/A,#N/A,FALSE,"DCF";#N/A,#N/A,FALSE,"Accr Dil";#N/A,#N/A,FALSE,"PIC LBO";#N/A,#N/A,FALSE,"MULT10_4";#N/A,#N/A,FALSE,"CBI LBO"}</definedName>
    <definedName name="_ibo2_3" localSheetId="2" hidden="1">{#N/A,#N/A,FALSE,"Summary";#N/A,#N/A,FALSE,"Projections";#N/A,#N/A,FALSE,"Mkt Mults";#N/A,#N/A,FALSE,"DCF";#N/A,#N/A,FALSE,"Accr Dil";#N/A,#N/A,FALSE,"PIC LBO";#N/A,#N/A,FALSE,"MULT10_4";#N/A,#N/A,FALSE,"CBI LBO"}</definedName>
    <definedName name="_ibo2_3" hidden="1">{#N/A,#N/A,FALSE,"Summary";#N/A,#N/A,FALSE,"Projections";#N/A,#N/A,FALSE,"Mkt Mults";#N/A,#N/A,FALSE,"DCF";#N/A,#N/A,FALSE,"Accr Dil";#N/A,#N/A,FALSE,"PIC LBO";#N/A,#N/A,FALSE,"MULT10_4";#N/A,#N/A,FALSE,"CBI LBO"}</definedName>
    <definedName name="_ibo2_4" localSheetId="2" hidden="1">{#N/A,#N/A,FALSE,"Summary";#N/A,#N/A,FALSE,"Projections";#N/A,#N/A,FALSE,"Mkt Mults";#N/A,#N/A,FALSE,"DCF";#N/A,#N/A,FALSE,"Accr Dil";#N/A,#N/A,FALSE,"PIC LBO";#N/A,#N/A,FALSE,"MULT10_4";#N/A,#N/A,FALSE,"CBI LBO"}</definedName>
    <definedName name="_ibo2_4" hidden="1">{#N/A,#N/A,FALSE,"Summary";#N/A,#N/A,FALSE,"Projections";#N/A,#N/A,FALSE,"Mkt Mults";#N/A,#N/A,FALSE,"DCF";#N/A,#N/A,FALSE,"Accr Dil";#N/A,#N/A,FALSE,"PIC LBO";#N/A,#N/A,FALSE,"MULT10_4";#N/A,#N/A,FALSE,"CBI LBO"}</definedName>
    <definedName name="_II2" localSheetId="2" hidden="1">{"PVGraph2",#N/A,FALSE,"PV Data"}</definedName>
    <definedName name="_II2" hidden="1">{"PVGraph2",#N/A,FALSE,"PV Data"}</definedName>
    <definedName name="_IMC2008" hidden="1">40458.6650578704</definedName>
    <definedName name="_ind1" localSheetId="2" hidden="1">{"summ_view1",#N/A,FALSE,"MODEL"}</definedName>
    <definedName name="_ind1" hidden="1">{"summ_view1",#N/A,FALSE,"MODEL"}</definedName>
    <definedName name="_int1" hidden="1">{#N/A,#N/A,FALSE,"assump";#N/A,#N/A,FALSE,"open";#N/A,#N/A,FALSE,"bs";#N/A,#N/A,FALSE,"is";#N/A,#N/A,FALSE,"cf"}</definedName>
    <definedName name="_int1_2" hidden="1">{#N/A,#N/A,FALSE,"assump";#N/A,#N/A,FALSE,"open";#N/A,#N/A,FALSE,"bs";#N/A,#N/A,FALSE,"is";#N/A,#N/A,FALSE,"cf"}</definedName>
    <definedName name="_int1_3" hidden="1">{#N/A,#N/A,FALSE,"assump";#N/A,#N/A,FALSE,"open";#N/A,#N/A,FALSE,"bs";#N/A,#N/A,FALSE,"is";#N/A,#N/A,FALSE,"cf"}</definedName>
    <definedName name="_int1_4" hidden="1">{#N/A,#N/A,FALSE,"assump";#N/A,#N/A,FALSE,"open";#N/A,#N/A,FALSE,"bs";#N/A,#N/A,FALSE,"is";#N/A,#N/A,FALSE,"cf"}</definedName>
    <definedName name="_int1_5" hidden="1">{#N/A,#N/A,FALSE,"assump";#N/A,#N/A,FALSE,"open";#N/A,#N/A,FALSE,"bs";#N/A,#N/A,FALSE,"is";#N/A,#N/A,FALSE,"cf"}</definedName>
    <definedName name="_INV1">#REF!</definedName>
    <definedName name="_Inv2" localSheetId="2" hidden="1">{#N/A,#N/A,FALSE,"Rev_Graph 2-1";#N/A,#N/A,FALSE,"ABR Pie 2-3 YTD";#N/A,#N/A,FALSE,"HCNT 3-5";#N/A,#N/A,FALSE,"Rev_Empl 3-6";#N/A,#N/A,FALSE,"ABR Avg 4-1";#N/A,#N/A,FALSE,"ABR Inv Graph 4-2";#N/A,#N/A,FALSE,"AVG INV 4-3";#N/A,#N/A,FALSE,"LSP 4-5"}</definedName>
    <definedName name="_Inv2" hidden="1">{#N/A,#N/A,FALSE,"Rev_Graph 2-1";#N/A,#N/A,FALSE,"ABR Pie 2-3 YTD";#N/A,#N/A,FALSE,"HCNT 3-5";#N/A,#N/A,FALSE,"Rev_Empl 3-6";#N/A,#N/A,FALSE,"ABR Avg 4-1";#N/A,#N/A,FALSE,"ABR Inv Graph 4-2";#N/A,#N/A,FALSE,"AVG INV 4-3";#N/A,#N/A,FALSE,"LSP 4-5"}</definedName>
    <definedName name="_inv23" hidden="1">#REF!</definedName>
    <definedName name="_irv1" localSheetId="2" hidden="1">{"summ_view1",#N/A,FALSE,"MODEL"}</definedName>
    <definedName name="_irv1" hidden="1">{"summ_view1",#N/A,FALSE,"MODEL"}</definedName>
    <definedName name="_IS2" localSheetId="2" hidden="1">{#N/A,#N/A,FALSE,"OUT  AREC"}</definedName>
    <definedName name="_IS2" hidden="1">{#N/A,#N/A,FALSE,"OUT  AREC"}</definedName>
    <definedName name="_isg2" localSheetId="2" hidden="1">{#N/A,#N/A,FALSE,"REPORT"}</definedName>
    <definedName name="_isg2" hidden="1">{#N/A,#N/A,FALSE,"REPORT"}</definedName>
    <definedName name="_JAN02">#REF!</definedName>
    <definedName name="_JAN05">#REF!</definedName>
    <definedName name="_Jan06">#REF!</definedName>
    <definedName name="_Jan07">#REF!</definedName>
    <definedName name="_Jan08">#REF!</definedName>
    <definedName name="_Jan09">#REF!</definedName>
    <definedName name="_jan97">#REF!</definedName>
    <definedName name="_jim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_JLC1" localSheetId="2" hidden="1">{#N/A,#N/A,TRUE,"97plnfpg"}</definedName>
    <definedName name="_JLC1" hidden="1">{#N/A,#N/A,TRUE,"97plnfpg"}</definedName>
    <definedName name="_JLC3" localSheetId="2" hidden="1">{#N/A,#N/A,FALSE,"J97plnfp"}</definedName>
    <definedName name="_JLC3" hidden="1">{#N/A,#N/A,FALSE,"J97plnfp"}</definedName>
    <definedName name="_JP2" hidden="1">{"'SIVA Pricing Model'!$A$1:$F$39"}</definedName>
    <definedName name="_Jul05">#REF!</definedName>
    <definedName name="_Jul06">#REF!</definedName>
    <definedName name="_Jul07">#REF!</definedName>
    <definedName name="_Jul08">#REF!</definedName>
    <definedName name="_Jul09">#REF!</definedName>
    <definedName name="_Jul98">#REF!</definedName>
    <definedName name="_jul99">#REF!</definedName>
    <definedName name="_Jun01" localSheetId="2" hidden="1">{TRUE,TRUE,1,1,766.5,150,FALSE,TRUE,TRUE,TRUE,0,1,#N/A,1,171,11.390625,1,3,FALSE,TRUE,1,TRUE,1,TRUE,100,"Swvu.Job._.Log.","ACwvu.Job._.Log.",#N/A,FALSE,FALSE,0.25,0.25,1,1,1,"&amp;A","Page &amp;P",FALSE,FALSE,FALSE,TRUE,1,100,#N/A,#N/A,FALSE,FALSE,#N/A,#N/A,FALSE,FALSE,FALSE,1,65532,180,FALSE,FALSE,TRUE,TRUE,TRUE}</definedName>
    <definedName name="_Jun01" hidden="1">{TRUE,TRUE,1,1,766.5,150,FALSE,TRUE,TRUE,TRUE,0,1,#N/A,1,171,11.390625,1,3,FALSE,TRUE,1,TRUE,1,TRUE,100,"Swvu.Job._.Log.","ACwvu.Job._.Log.",#N/A,FALSE,FALSE,0.25,0.25,1,1,1,"&amp;A","Page &amp;P",FALSE,FALSE,FALSE,TRUE,1,100,#N/A,#N/A,FALSE,FALSE,#N/A,#N/A,FALSE,FALSE,FALSE,1,65532,180,FALSE,FALSE,TRUE,TRUE,TRUE}</definedName>
    <definedName name="_Jun02" localSheetId="2" hidden="1">{"Statement of Income",#N/A,TRUE,"Mar99";"Balance Sheet",#N/A,TRUE,"Mar99"}</definedName>
    <definedName name="_Jun02" hidden="1">{"Statement of Income",#N/A,TRUE,"Mar99";"Balance Sheet",#N/A,TRUE,"Mar99"}</definedName>
    <definedName name="_Jun02_1" localSheetId="2" hidden="1">{"Statement of Income",#N/A,TRUE,"Mar99";"Balance Sheet",#N/A,TRUE,"Mar99"}</definedName>
    <definedName name="_Jun02_1" hidden="1">{"Statement of Income",#N/A,TRUE,"Mar99";"Balance Sheet",#N/A,TRUE,"Mar99"}</definedName>
    <definedName name="_Jun02_2" localSheetId="2" hidden="1">{"Statement of Income",#N/A,TRUE,"Mar99";"Balance Sheet",#N/A,TRUE,"Mar99"}</definedName>
    <definedName name="_Jun02_2" hidden="1">{"Statement of Income",#N/A,TRUE,"Mar99";"Balance Sheet",#N/A,TRUE,"Mar99"}</definedName>
    <definedName name="_Jun02_3" localSheetId="2" hidden="1">{"Statement of Income",#N/A,TRUE,"Mar99";"Balance Sheet",#N/A,TRUE,"Mar99"}</definedName>
    <definedName name="_Jun02_3" hidden="1">{"Statement of Income",#N/A,TRUE,"Mar99";"Balance Sheet",#N/A,TRUE,"Mar99"}</definedName>
    <definedName name="_Jun02_4" localSheetId="2" hidden="1">{"Statement of Income",#N/A,TRUE,"Mar99";"Balance Sheet",#N/A,TRUE,"Mar99"}</definedName>
    <definedName name="_Jun02_4" hidden="1">{"Statement of Income",#N/A,TRUE,"Mar99";"Balance Sheet",#N/A,TRUE,"Mar99"}</definedName>
    <definedName name="_Jun05">#REF!</definedName>
    <definedName name="_Jun06">#REF!</definedName>
    <definedName name="_Jun07">#REF!</definedName>
    <definedName name="_Jun08">#REF!</definedName>
    <definedName name="_Jun09">#REF!</definedName>
    <definedName name="_jun99">#REF!</definedName>
    <definedName name="_KAW999950" hidden="1">#REF!</definedName>
    <definedName name="_KEY" hidden="1">#REF!</definedName>
    <definedName name="_key01" hidden="1">#REF!</definedName>
    <definedName name="_Key1" localSheetId="2" hidden="1">#N/A</definedName>
    <definedName name="_Key1">#REF!</definedName>
    <definedName name="_Key1." hidden="1">#REF!</definedName>
    <definedName name="_key10" hidden="1">#REF!</definedName>
    <definedName name="_key11" hidden="1">#REF!</definedName>
    <definedName name="_Key13" hidden="1">#REF!</definedName>
    <definedName name="_kEY15" hidden="1">#REF!</definedName>
    <definedName name="_key1a" hidden="1">#REF!</definedName>
    <definedName name="_Key2">#REF!</definedName>
    <definedName name="_Key2." hidden="1">#REF!</definedName>
    <definedName name="_Key3" hidden="1">#REF!</definedName>
    <definedName name="_key4" localSheetId="2" hidden="1">#REF!</definedName>
    <definedName name="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5" hidden="1">#REF!</definedName>
    <definedName name="_key6" hidden="1">#REF!</definedName>
    <definedName name="_key7" hidden="1">#REF!</definedName>
    <definedName name="_key8" hidden="1">#REF!</definedName>
    <definedName name="_key9" hidden="1">#REF!</definedName>
    <definedName name="_key999" hidden="1">#REF!</definedName>
    <definedName name="_Keyb" hidden="1">#REF!</definedName>
    <definedName name="_KeyTB" hidden="1">#REF!</definedName>
    <definedName name="_kk1" localSheetId="2" hidden="1">{"summ_view1",#N/A,FALSE,"MODEL"}</definedName>
    <definedName name="_kk1" hidden="1">{"summ_view1",#N/A,FALSE,"MODEL"}</definedName>
    <definedName name="_kkx1" localSheetId="2" hidden="1">{"summ_view1",#N/A,FALSE,"MODEL"}</definedName>
    <definedName name="_kkx1" hidden="1">{"summ_view1",#N/A,FALSE,"MODEL"}</definedName>
    <definedName name="_L1" localSheetId="2" hidden="1">{#N/A,#N/A,FALSE,"LEASES"}</definedName>
    <definedName name="_L1" hidden="1">{#N/A,#N/A,FALSE,"LEASES"}</definedName>
    <definedName name="_lee2" hidden="1">{#N/A,#N/A,TRUE,"Report Cover";#N/A,#N/A,TRUE,"WW Gross Margin";#N/A,#N/A,TRUE,"Overhead";#N/A,#N/A,TRUE,"Mfg Variances";#N/A,#N/A,TRUE,"Prod Line $";#N/A,#N/A,TRUE,"Warranty Reserve";#N/A,#N/A,TRUE,"Inv by Loc";#N/A,#N/A,TRUE,"Consol Inv";#N/A,#N/A,TRUE,"Inv Reserves";#N/A,#N/A,TRUE,"E&amp;O";#N/A,#N/A,TRUE,"Inv Recon";#N/A,#N/A,TRUE,"Inv Accruals";#N/A,#N/A,TRUE,"Turns"}</definedName>
    <definedName name="_lee300" hidden="1">{#N/A,#N/A,TRUE,"Report Cover";#N/A,#N/A,TRUE,"WW Gross Margin";#N/A,#N/A,TRUE,"Overhead";#N/A,#N/A,TRUE,"Mfg Variances";#N/A,#N/A,TRUE,"Prod Line $";#N/A,#N/A,TRUE,"Warranty Reserve";#N/A,#N/A,TRUE,"Inv by Loc";#N/A,#N/A,TRUE,"Consol Inv";#N/A,#N/A,TRUE,"Inv Reserves";#N/A,#N/A,TRUE,"E&amp;O";#N/A,#N/A,TRUE,"Inv Recon";#N/A,#N/A,TRUE,"Inv Accruals";#N/A,#N/A,TRUE,"Turns"}</definedName>
    <definedName name="_lee6" hidden="1">{#N/A,#N/A,TRUE,"Report Cover";#N/A,#N/A,TRUE,"WW Gross Margin";#N/A,#N/A,TRUE,"Overhead";#N/A,#N/A,TRUE,"Mfg Variances";#N/A,#N/A,TRUE,"Prod Line $";#N/A,#N/A,TRUE,"Warranty Reserve";#N/A,#N/A,TRUE,"Inv by Loc";#N/A,#N/A,TRUE,"Consol Inv";#N/A,#N/A,TRUE,"Inv Reserves";#N/A,#N/A,TRUE,"E&amp;O";#N/A,#N/A,TRUE,"Inv Recon";#N/A,#N/A,TRUE,"Inv Accruals";#N/A,#N/A,TRUE,"Turns"}</definedName>
    <definedName name="_liff" hidden="1">#REF!</definedName>
    <definedName name="_LL2" localSheetId="2" hidden="1">{"ModelPage1",#N/A,TRUE,"Model";"ModelSum_Debt",#N/A,TRUE,"Model"}</definedName>
    <definedName name="_LL2" hidden="1">{"ModelPage1",#N/A,TRUE,"Model";"ModelSum_Debt",#N/A,TRUE,"Model"}</definedName>
    <definedName name="_Look" hidden="1">#REF!</definedName>
    <definedName name="_lsr1" localSheetId="2" hidden="1">{"summ_view1",#N/A,FALSE,"MODEL"}</definedName>
    <definedName name="_lsr1" hidden="1">{"summ_view1",#N/A,FALSE,"MODEL"}</definedName>
    <definedName name="_ltc1001">#REF!</definedName>
    <definedName name="_ltc1004">#REF!</definedName>
    <definedName name="_ltc1012">#REF!</definedName>
    <definedName name="_ltc1013">#REF!</definedName>
    <definedName name="_ltc1032">#REF!</definedName>
    <definedName name="_ltc1033">#REF!</definedName>
    <definedName name="_ltc1037">#REF!</definedName>
    <definedName name="_ltc1043">#REF!</definedName>
    <definedName name="_ltc1044">#REF!</definedName>
    <definedName name="_ltc1061">#REF!</definedName>
    <definedName name="_ltc1062">#REF!</definedName>
    <definedName name="_ltc1065">#REF!</definedName>
    <definedName name="_ltc1067">#REF!</definedName>
    <definedName name="_ltc1068">#REF!</definedName>
    <definedName name="_ltc1069">#REF!</definedName>
    <definedName name="_ltc1082">#REF!</definedName>
    <definedName name="_ltc1083">#REF!</definedName>
    <definedName name="_ltc1084">#REF!</definedName>
    <definedName name="_ltc1085">#REF!</definedName>
    <definedName name="_ltc1087">#REF!</definedName>
    <definedName name="_ltc1091">#REF!</definedName>
    <definedName name="_ltc1092">#REF!</definedName>
    <definedName name="_ltc1111">#REF!</definedName>
    <definedName name="_ltc1113">#REF!</definedName>
    <definedName name="_ltc1114">#REF!</definedName>
    <definedName name="_ltc11141">#REF!</definedName>
    <definedName name="_ltc1115">#REF!</definedName>
    <definedName name="_ltc1116">#REF!</definedName>
    <definedName name="_ltc1122">#REF!</definedName>
    <definedName name="_ltc1123">#REF!</definedName>
    <definedName name="_ltc1124">#REF!</definedName>
    <definedName name="_ltc1125">#REF!</definedName>
    <definedName name="_ltc1126">#REF!</definedName>
    <definedName name="_ltc1131">#REF!</definedName>
    <definedName name="_ltc1135">#REF!</definedName>
    <definedName name="_ltc1136">#REF!</definedName>
    <definedName name="_ltc1137">#REF!</definedName>
    <definedName name="_ltc1138">#REF!</definedName>
    <definedName name="_ltc1141">#REF!</definedName>
    <definedName name="_ltc1142">#REF!</definedName>
    <definedName name="_ltc1143">#REF!</definedName>
    <definedName name="_ltc1144">#REF!</definedName>
    <definedName name="_ltc1145">#REF!</definedName>
    <definedName name="_ltc1146">#REF!</definedName>
    <definedName name="_ltc1147">#REF!</definedName>
    <definedName name="_ltc1161">#REF!</definedName>
    <definedName name="_ltc1162">#REF!</definedName>
    <definedName name="_ltc1163">#REF!</definedName>
    <definedName name="_ltc1164">#REF!</definedName>
    <definedName name="_ltc1165">#REF!</definedName>
    <definedName name="_ltc1167">#REF!</definedName>
    <definedName name="_ltc1201">#REF!</definedName>
    <definedName name="_ltc1202">#REF!</definedName>
    <definedName name="_ltc1204">#REF!</definedName>
    <definedName name="_ltc1206">#REF!</definedName>
    <definedName name="_ltc1231">#REF!</definedName>
    <definedName name="_ltc1232">#REF!</definedName>
    <definedName name="_ltc1239">#REF!</definedName>
    <definedName name="_ltc1240">#REF!</definedName>
    <definedName name="_ltc1242">#REF!</definedName>
    <definedName name="_ltc1243">#REF!</definedName>
    <definedName name="_ltc1244">#REF!</definedName>
    <definedName name="_ltc1245">#REF!</definedName>
    <definedName name="_ltc1266">#REF!</definedName>
    <definedName name="_ltc1267">#REF!</definedName>
    <definedName name="_ltc1281">#REF!</definedName>
    <definedName name="_ltc1282">#REF!</definedName>
    <definedName name="_ltc1283">#REF!</definedName>
    <definedName name="_ltc1284">#REF!</definedName>
    <definedName name="_ltc1285">#REF!</definedName>
    <definedName name="_ltc1286">#REF!</definedName>
    <definedName name="_ltc1287">#REF!</definedName>
    <definedName name="_ltc1301">#REF!</definedName>
    <definedName name="_ltc1302">#REF!</definedName>
    <definedName name="_ltc1303">#REF!</definedName>
    <definedName name="_ltc1304">#REF!</definedName>
    <definedName name="_ltc1305">#REF!</definedName>
    <definedName name="_ltc1306">#REF!</definedName>
    <definedName name="_ltc1307">#REF!</definedName>
    <definedName name="_ltc1308">#REF!</definedName>
    <definedName name="_ltc1311">#REF!</definedName>
    <definedName name="_ltc1312">#REF!</definedName>
    <definedName name="_ltc1313">#REF!</definedName>
    <definedName name="_ltc1314">#REF!</definedName>
    <definedName name="_ltc1315">#REF!</definedName>
    <definedName name="_ltc1321">#REF!</definedName>
    <definedName name="_ltc1332">#REF!</definedName>
    <definedName name="_ltc1333">#REF!</definedName>
    <definedName name="_ltc1335">#REF!</definedName>
    <definedName name="_ltc1336">#REF!</definedName>
    <definedName name="_ltc1338">#REF!</definedName>
    <definedName name="_ltc1339">#REF!</definedName>
    <definedName name="_ltc1340">#REF!</definedName>
    <definedName name="_ltc1361">#REF!</definedName>
    <definedName name="_ltc1362">#REF!</definedName>
    <definedName name="_ltc1363">#REF!</definedName>
    <definedName name="_ltc1364">#REF!</definedName>
    <definedName name="_ltc1365">#REF!</definedName>
    <definedName name="_ltc1366">#REF!</definedName>
    <definedName name="_ltc1367">#REF!</definedName>
    <definedName name="_ltc1401">#REF!</definedName>
    <definedName name="_ltc1402">#REF!</definedName>
    <definedName name="_ltc1403">#REF!</definedName>
    <definedName name="_ltc1404">#REF!</definedName>
    <definedName name="_ltc1405">#REF!</definedName>
    <definedName name="_ltc1406">#REF!</definedName>
    <definedName name="_ltc1431">#REF!</definedName>
    <definedName name="_ltc1432">#REF!</definedName>
    <definedName name="_ltc1433">#REF!</definedName>
    <definedName name="_ltc1434">#REF!</definedName>
    <definedName name="_ltc1461">#REF!</definedName>
    <definedName name="_ltc1462">#REF!</definedName>
    <definedName name="_ltc1464">#REF!</definedName>
    <definedName name="_ltc1465">#REF!</definedName>
    <definedName name="_ltc1466">#REF!</definedName>
    <definedName name="_ltc1467">#REF!</definedName>
    <definedName name="_ltc1505">#REF!</definedName>
    <definedName name="_ltc1506">#REF!</definedName>
    <definedName name="_ltc1515">#REF!</definedName>
    <definedName name="_ltc1517">#REF!</definedName>
    <definedName name="_ltc1518">#REF!</definedName>
    <definedName name="_ltc1521">#REF!</definedName>
    <definedName name="_ltc1522">#REF!</definedName>
    <definedName name="_ltc1523">#REF!</definedName>
    <definedName name="_ltc1525">#REF!</definedName>
    <definedName name="_ltc1526">#REF!</definedName>
    <definedName name="_ltc1532">#REF!</definedName>
    <definedName name="_ltc1533">#REF!</definedName>
    <definedName name="_ltc1534">#REF!</definedName>
    <definedName name="_ltc1535">#REF!</definedName>
    <definedName name="_ltc1536">#REF!</definedName>
    <definedName name="_ltc1541">#REF!</definedName>
    <definedName name="_ltc1542">#REF!</definedName>
    <definedName name="_ltc1543">#REF!</definedName>
    <definedName name="_ltc1544">#REF!</definedName>
    <definedName name="_ltc1545">#REF!</definedName>
    <definedName name="_ltc1546">#REF!</definedName>
    <definedName name="_ltc1547">#REF!</definedName>
    <definedName name="_ltc1549">#REF!</definedName>
    <definedName name="_ltc1551">#REF!</definedName>
    <definedName name="_ltc1552">#REF!</definedName>
    <definedName name="_ltc1553">#REF!</definedName>
    <definedName name="_ltc1554">#REF!</definedName>
    <definedName name="_ltc1555">#REF!</definedName>
    <definedName name="_ltc1556">#REF!</definedName>
    <definedName name="_ltc1558">#REF!</definedName>
    <definedName name="_ltc1559">#REF!</definedName>
    <definedName name="_ltc1564">#REF!</definedName>
    <definedName name="_ltc1566">#REF!</definedName>
    <definedName name="_ltc1571">#REF!</definedName>
    <definedName name="_ltc1572">#REF!</definedName>
    <definedName name="_ltc1573">#REF!</definedName>
    <definedName name="_ltc1574">#REF!</definedName>
    <definedName name="_ltc1576">#REF!</definedName>
    <definedName name="_ltc1577">#REF!</definedName>
    <definedName name="_ltc1578">#REF!</definedName>
    <definedName name="_ltc1579">#REF!</definedName>
    <definedName name="_ltc1582">#REF!</definedName>
    <definedName name="_ltc1583">#REF!</definedName>
    <definedName name="_ltc1584">#REF!</definedName>
    <definedName name="_ltc1585">#REF!</definedName>
    <definedName name="_ltc1588">#REF!</definedName>
    <definedName name="_ltc1591">#REF!</definedName>
    <definedName name="_ltc1592">#REF!</definedName>
    <definedName name="_ltc1593">#REF!</definedName>
    <definedName name="_ltc1595">#REF!</definedName>
    <definedName name="_ltc1596">#REF!</definedName>
    <definedName name="_ltc1597">#REF!</definedName>
    <definedName name="_ltc1602">#REF!</definedName>
    <definedName name="_ltc1603">#REF!</definedName>
    <definedName name="_ltc1604">#REF!</definedName>
    <definedName name="_ltc1606">#REF!</definedName>
    <definedName name="_ltc1611">#REF!</definedName>
    <definedName name="_ltc1612">#REF!</definedName>
    <definedName name="_ltc1613">#REF!</definedName>
    <definedName name="_ltc1621">#REF!</definedName>
    <definedName name="_ltc1622">#REF!</definedName>
    <definedName name="_ltc1623">#REF!</definedName>
    <definedName name="_ltc1625">#REF!</definedName>
    <definedName name="_ltc1626">#REF!</definedName>
    <definedName name="_ltc1641">#REF!</definedName>
    <definedName name="_ltc1642">#REF!</definedName>
    <definedName name="_ltc1646">#REF!</definedName>
    <definedName name="_ltc1652">#REF!</definedName>
    <definedName name="_ltc1653">#REF!</definedName>
    <definedName name="_ltc1654">#REF!</definedName>
    <definedName name="_ltc1655">#REF!</definedName>
    <definedName name="_ltc1659">#REF!</definedName>
    <definedName name="_ltc1661">#REF!</definedName>
    <definedName name="_ltc1662">#REF!</definedName>
    <definedName name="_ltc1663">#REF!</definedName>
    <definedName name="_ltc1664">#REF!</definedName>
    <definedName name="_ltc1665">#REF!</definedName>
    <definedName name="_ltc1666">#REF!</definedName>
    <definedName name="_ltc1667">#REF!</definedName>
    <definedName name="_ltc1668">#REF!</definedName>
    <definedName name="_ltc1669">#REF!</definedName>
    <definedName name="_ltc1671">#REF!</definedName>
    <definedName name="_ltc1674">#REF!</definedName>
    <definedName name="_ltc1682">#REF!</definedName>
    <definedName name="_ltc1683">#REF!</definedName>
    <definedName name="_ltc1684">#REF!</definedName>
    <definedName name="_ltc1686">#REF!</definedName>
    <definedName name="_ltc1687">#REF!</definedName>
    <definedName name="_ltc1689">#REF!</definedName>
    <definedName name="_ltc1692">#REF!</definedName>
    <definedName name="_ltc1693">#REF!</definedName>
    <definedName name="_ltc1694">#REF!</definedName>
    <definedName name="_ltc1695">#REF!</definedName>
    <definedName name="_ltc1705">#REF!</definedName>
    <definedName name="_ltc1707">#REF!</definedName>
    <definedName name="_ltc1711">#REF!</definedName>
    <definedName name="_ltc1713">#REF!</definedName>
    <definedName name="_ltc1714">#REF!</definedName>
    <definedName name="_ltc1715">#REF!</definedName>
    <definedName name="_ltc1716">#REF!</definedName>
    <definedName name="_ltc1721">#REF!</definedName>
    <definedName name="_ltc1723">#REF!</definedName>
    <definedName name="_ltc1724">#REF!</definedName>
    <definedName name="_ltc1726">#REF!</definedName>
    <definedName name="_ltc1727">#REF!</definedName>
    <definedName name="_ltc1731">#REF!</definedName>
    <definedName name="_ltc1762">#REF!</definedName>
    <definedName name="_ltc1765">#REF!</definedName>
    <definedName name="_ltc1766">#REF!</definedName>
    <definedName name="_ltc1767">#REF!</definedName>
    <definedName name="_ltc1783">#REF!</definedName>
    <definedName name="_ltc1784">#REF!</definedName>
    <definedName name="_ltc1786">#REF!</definedName>
    <definedName name="_ltc1787">#REF!</definedName>
    <definedName name="_ltc1821">#REF!</definedName>
    <definedName name="_ltc1822">#REF!</definedName>
    <definedName name="_ltc1823">#REF!</definedName>
    <definedName name="_ltc1826">#REF!</definedName>
    <definedName name="_ltc1828">#REF!</definedName>
    <definedName name="_ltc1841">#REF!</definedName>
    <definedName name="_ltc1846">#REF!</definedName>
    <definedName name="_ltc1884">#REF!</definedName>
    <definedName name="_ltc1907">#REF!</definedName>
    <definedName name="_ltc1908">#REF!</definedName>
    <definedName name="_ltc1909">#REF!</definedName>
    <definedName name="_ltc1911">#REF!</definedName>
    <definedName name="_ltc1915">#REF!</definedName>
    <definedName name="_ltc1923">#REF!</definedName>
    <definedName name="_ltc1924">#REF!</definedName>
    <definedName name="_ltc1929">#REF!</definedName>
    <definedName name="_ltc4113">#REF!</definedName>
    <definedName name="_ltc4114">#REF!</definedName>
    <definedName name="_ltc4115">#REF!</definedName>
    <definedName name="_ltc4116">#REF!</definedName>
    <definedName name="_ltc7401">#REF!</definedName>
    <definedName name="_ltc7411">#REF!</definedName>
    <definedName name="_ltc7421">#REF!</definedName>
    <definedName name="_ltc7422">#REF!</definedName>
    <definedName name="_ltc7425">#REF!</definedName>
    <definedName name="_ltc7426">#REF!</definedName>
    <definedName name="_ltd1" localSheetId="2" hidden="1">{"summ_view1",#N/A,FALSE,"MODEL"}</definedName>
    <definedName name="_ltd1" hidden="1">{"summ_view1",#N/A,FALSE,"MODEL"}</definedName>
    <definedName name="_LTD107">#REF!</definedName>
    <definedName name="_M6" localSheetId="2" hidden="1">{"SUMM",#N/A,TRUE,"C";"ACT_PROD",#N/A,TRUE,"A";"ACT_SHIP",#N/A,TRUE,"A";"BP_YLD",#N/A,TRUE,"B";"ACTZ_PROD",#N/A,TRUE,"D";"ACTZ_SHIP",#N/A,TRUE,"D";"ACTZ_YLD",#N/A,TRUE,"E";"CPSI_PROD",#N/A,TRUE,"F";"CPSI_SHIP",#N/A,TRUE,"F"}</definedName>
    <definedName name="_M6" hidden="1">{"SUMM",#N/A,TRUE,"C";"ACT_PROD",#N/A,TRUE,"A";"ACT_SHIP",#N/A,TRUE,"A";"BP_YLD",#N/A,TRUE,"B";"ACTZ_PROD",#N/A,TRUE,"D";"ACTZ_SHIP",#N/A,TRUE,"D";"ACTZ_YLD",#N/A,TRUE,"E";"CPSI_PROD",#N/A,TRUE,"F";"CPSI_SHIP",#N/A,TRUE,"F"}</definedName>
    <definedName name="_MAI1">#REF!</definedName>
    <definedName name="_MAI2">#REF!</definedName>
    <definedName name="_MAI3">#REF!</definedName>
    <definedName name="_Mar03" localSheetId="2" hidden="1">{"Statement of Income",#N/A,TRUE,"Mar99";"Balance Sheet",#N/A,TRUE,"Mar99"}</definedName>
    <definedName name="_Mar03" hidden="1">{"Statement of Income",#N/A,TRUE,"Mar99";"Balance Sheet",#N/A,TRUE,"Mar99"}</definedName>
    <definedName name="_Mar03_1" localSheetId="2" hidden="1">{"Statement of Income",#N/A,TRUE,"Mar99";"Balance Sheet",#N/A,TRUE,"Mar99"}</definedName>
    <definedName name="_Mar03_1" hidden="1">{"Statement of Income",#N/A,TRUE,"Mar99";"Balance Sheet",#N/A,TRUE,"Mar99"}</definedName>
    <definedName name="_Mar03_2" localSheetId="2" hidden="1">{"Statement of Income",#N/A,TRUE,"Mar99";"Balance Sheet",#N/A,TRUE,"Mar99"}</definedName>
    <definedName name="_Mar03_2" hidden="1">{"Statement of Income",#N/A,TRUE,"Mar99";"Balance Sheet",#N/A,TRUE,"Mar99"}</definedName>
    <definedName name="_Mar03_3" localSheetId="2" hidden="1">{"Statement of Income",#N/A,TRUE,"Mar99";"Balance Sheet",#N/A,TRUE,"Mar99"}</definedName>
    <definedName name="_Mar03_3" hidden="1">{"Statement of Income",#N/A,TRUE,"Mar99";"Balance Sheet",#N/A,TRUE,"Mar99"}</definedName>
    <definedName name="_Mar03_4" localSheetId="2" hidden="1">{"Statement of Income",#N/A,TRUE,"Mar99";"Balance Sheet",#N/A,TRUE,"Mar99"}</definedName>
    <definedName name="_Mar03_4" hidden="1">{"Statement of Income",#N/A,TRUE,"Mar99";"Balance Sheet",#N/A,TRUE,"Mar99"}</definedName>
    <definedName name="_Mar04" localSheetId="2" hidden="1">{"Statement of Income",#N/A,TRUE,"Mar99";"Balance Sheet",#N/A,TRUE,"Mar99"}</definedName>
    <definedName name="_Mar04" hidden="1">{"Statement of Income",#N/A,TRUE,"Mar99";"Balance Sheet",#N/A,TRUE,"Mar99"}</definedName>
    <definedName name="_Mar04_1" localSheetId="2" hidden="1">{"Statement of Income",#N/A,TRUE,"Mar99";"Balance Sheet",#N/A,TRUE,"Mar99"}</definedName>
    <definedName name="_Mar04_1" hidden="1">{"Statement of Income",#N/A,TRUE,"Mar99";"Balance Sheet",#N/A,TRUE,"Mar99"}</definedName>
    <definedName name="_Mar04_2" localSheetId="2" hidden="1">{"Statement of Income",#N/A,TRUE,"Mar99";"Balance Sheet",#N/A,TRUE,"Mar99"}</definedName>
    <definedName name="_Mar04_2" hidden="1">{"Statement of Income",#N/A,TRUE,"Mar99";"Balance Sheet",#N/A,TRUE,"Mar99"}</definedName>
    <definedName name="_Mar04_3" localSheetId="2" hidden="1">{"Statement of Income",#N/A,TRUE,"Mar99";"Balance Sheet",#N/A,TRUE,"Mar99"}</definedName>
    <definedName name="_Mar04_3" hidden="1">{"Statement of Income",#N/A,TRUE,"Mar99";"Balance Sheet",#N/A,TRUE,"Mar99"}</definedName>
    <definedName name="_Mar04_4" localSheetId="2" hidden="1">{"Statement of Income",#N/A,TRUE,"Mar99";"Balance Sheet",#N/A,TRUE,"Mar99"}</definedName>
    <definedName name="_Mar04_4" hidden="1">{"Statement of Income",#N/A,TRUE,"Mar99";"Balance Sheet",#N/A,TRUE,"Mar99"}</definedName>
    <definedName name="_Mar05">#REF!</definedName>
    <definedName name="_Mar06">#REF!</definedName>
    <definedName name="_Mar07">#REF!</definedName>
    <definedName name="_Mar08">#REF!</definedName>
    <definedName name="_Mar09">#REF!</definedName>
    <definedName name="_MatInverse_In" hidden="1">#REF!</definedName>
    <definedName name="_MatInverse_Out" hidden="1">#REF!</definedName>
    <definedName name="_MatMult_A" hidden="1">#REF!</definedName>
    <definedName name="_MAY05">#REF!</definedName>
    <definedName name="_May06">#REF!</definedName>
    <definedName name="_May07">#REF!</definedName>
    <definedName name="_May08">#REF!</definedName>
    <definedName name="_May09">#REF!</definedName>
    <definedName name="_may99">#REF!</definedName>
    <definedName name="_mbm" hidden="1">#REF!</definedName>
    <definedName name="_MENU">#REF!</definedName>
    <definedName name="_mfg2" localSheetId="2" hidden="1">{"PAGE 1",#N/A,FALSE,"WEST_OT"}</definedName>
    <definedName name="_mfg2" hidden="1">{"PAGE 1",#N/A,FALSE,"WEST_OT"}</definedName>
    <definedName name="_mfg3" localSheetId="2" hidden="1">{"PAGE 1",#N/A,FALSE,"WEST_OT"}</definedName>
    <definedName name="_mfg3" hidden="1">{"PAGE 1",#N/A,FALSE,"WEST_OT"}</definedName>
    <definedName name="_mfg4" localSheetId="2" hidden="1">{"PAGE 1",#N/A,FALSE,"WEST_OT"}</definedName>
    <definedName name="_mfg4" hidden="1">{"PAGE 1",#N/A,FALSE,"WEST_OT"}</definedName>
    <definedName name="_mfg5" localSheetId="2" hidden="1">{"PAGE 1",#N/A,FALSE,"WEST_OT"}</definedName>
    <definedName name="_mfg5" hidden="1">{"PAGE 1",#N/A,FALSE,"WEST_OT"}</definedName>
    <definedName name="_MFG99">#REF!</definedName>
    <definedName name="_MFP2" localSheetId="2">{"'MAP BGA'!$A$1:$L$95"}</definedName>
    <definedName name="_MFP2">{"'MAP BGA'!$A$1:$L$95"}</definedName>
    <definedName name="_mil1" localSheetId="2" hidden="1">{#N/A,#N/A,FALSE,"Total";#N/A,#N/A,FALSE,"ProjNet";#N/A,#N/A,FALSE,"DdgPlns";#N/A,#N/A,FALSE,"DLWeb";#N/A,#N/A,FALSE,"CAPOffcOnln";#N/A,#N/A,FALSE,"Directrs";#N/A,#N/A,FALSE,"CAD";#N/A,#N/A,FALSE,"SwtsSpec";#N/A,#N/A,FALSE,"ProdNews";#N/A,#N/A,FALSE,"Infrastrc";#N/A,#N/A,FALSE,"Mkting"}</definedName>
    <definedName name="_mil1" hidden="1">{#N/A,#N/A,FALSE,"Total";#N/A,#N/A,FALSE,"ProjNet";#N/A,#N/A,FALSE,"DdgPlns";#N/A,#N/A,FALSE,"DLWeb";#N/A,#N/A,FALSE,"CAPOffcOnln";#N/A,#N/A,FALSE,"Directrs";#N/A,#N/A,FALSE,"CAD";#N/A,#N/A,FALSE,"SwtsSpec";#N/A,#N/A,FALSE,"ProdNews";#N/A,#N/A,FALSE,"Infrastrc";#N/A,#N/A,FALSE,"Mkting"}</definedName>
    <definedName name="_mil2" localSheetId="2" hidden="1">{#N/A,#N/A,FALSE,"Total";#N/A,#N/A,FALSE,"ProjNet";#N/A,#N/A,FALSE,"DdgPlns";#N/A,#N/A,FALSE,"DLWeb";#N/A,#N/A,FALSE,"CAPOffcOnln";#N/A,#N/A,FALSE,"Directrs";#N/A,#N/A,FALSE,"CAD";#N/A,#N/A,FALSE,"SwtsSpec";#N/A,#N/A,FALSE,"ProdNews";#N/A,#N/A,FALSE,"Infrastrc";#N/A,#N/A,FALSE,"Mkting"}</definedName>
    <definedName name="_mil2" hidden="1">{#N/A,#N/A,FALSE,"Total";#N/A,#N/A,FALSE,"ProjNet";#N/A,#N/A,FALSE,"DdgPlns";#N/A,#N/A,FALSE,"DLWeb";#N/A,#N/A,FALSE,"CAPOffcOnln";#N/A,#N/A,FALSE,"Directrs";#N/A,#N/A,FALSE,"CAD";#N/A,#N/A,FALSE,"SwtsSpec";#N/A,#N/A,FALSE,"ProdNews";#N/A,#N/A,FALSE,"Infrastrc";#N/A,#N/A,FALSE,"Mkting"}</definedName>
    <definedName name="_mil236" localSheetId="2" hidden="1">{#N/A,#N/A,FALSE,"Total";#N/A,#N/A,FALSE,"ProjNet";#N/A,#N/A,FALSE,"DdgPlns";#N/A,#N/A,FALSE,"DLWeb";#N/A,#N/A,FALSE,"CAPOffcOnln";#N/A,#N/A,FALSE,"Directrs";#N/A,#N/A,FALSE,"CAD";#N/A,#N/A,FALSE,"SwtsSpec";#N/A,#N/A,FALSE,"ProdNews";#N/A,#N/A,FALSE,"Infrastrc";#N/A,#N/A,FALSE,"Mkting"}</definedName>
    <definedName name="_mil236" hidden="1">{#N/A,#N/A,FALSE,"Total";#N/A,#N/A,FALSE,"ProjNet";#N/A,#N/A,FALSE,"DdgPlns";#N/A,#N/A,FALSE,"DLWeb";#N/A,#N/A,FALSE,"CAPOffcOnln";#N/A,#N/A,FALSE,"Directrs";#N/A,#N/A,FALSE,"CAD";#N/A,#N/A,FALSE,"SwtsSpec";#N/A,#N/A,FALSE,"ProdNews";#N/A,#N/A,FALSE,"Infrastrc";#N/A,#N/A,FALSE,"Mkting"}</definedName>
    <definedName name="_mil25" localSheetId="2" hidden="1">{#N/A,#N/A,FALSE,"Total";#N/A,#N/A,FALSE,"ProjNet";#N/A,#N/A,FALSE,"DdgPlns";#N/A,#N/A,FALSE,"DLWeb";#N/A,#N/A,FALSE,"CAPOffcOnln";#N/A,#N/A,FALSE,"Directrs";#N/A,#N/A,FALSE,"CAD";#N/A,#N/A,FALSE,"SwtsSpec";#N/A,#N/A,FALSE,"ProdNews";#N/A,#N/A,FALSE,"Infrastrc";#N/A,#N/A,FALSE,"Mkting"}</definedName>
    <definedName name="_mil25" hidden="1">{#N/A,#N/A,FALSE,"Total";#N/A,#N/A,FALSE,"ProjNet";#N/A,#N/A,FALSE,"DdgPlns";#N/A,#N/A,FALSE,"DLWeb";#N/A,#N/A,FALSE,"CAPOffcOnln";#N/A,#N/A,FALSE,"Directrs";#N/A,#N/A,FALSE,"CAD";#N/A,#N/A,FALSE,"SwtsSpec";#N/A,#N/A,FALSE,"ProdNews";#N/A,#N/A,FALSE,"Infrastrc";#N/A,#N/A,FALSE,"Mkting"}</definedName>
    <definedName name="_mil258" localSheetId="2" hidden="1">{#N/A,#N/A,FALSE,"Total";#N/A,#N/A,FALSE,"ProjNet";#N/A,#N/A,FALSE,"DdgPlns";#N/A,#N/A,FALSE,"DLWeb";#N/A,#N/A,FALSE,"CAPOffcOnln";#N/A,#N/A,FALSE,"Directrs";#N/A,#N/A,FALSE,"CAD";#N/A,#N/A,FALSE,"SwtsSpec";#N/A,#N/A,FALSE,"ProdNews";#N/A,#N/A,FALSE,"Infrastrc";#N/A,#N/A,FALSE,"Mkting"}</definedName>
    <definedName name="_mil258" hidden="1">{#N/A,#N/A,FALSE,"Total";#N/A,#N/A,FALSE,"ProjNet";#N/A,#N/A,FALSE,"DdgPlns";#N/A,#N/A,FALSE,"DLWeb";#N/A,#N/A,FALSE,"CAPOffcOnln";#N/A,#N/A,FALSE,"Directrs";#N/A,#N/A,FALSE,"CAD";#N/A,#N/A,FALSE,"SwtsSpec";#N/A,#N/A,FALSE,"ProdNews";#N/A,#N/A,FALSE,"Infrastrc";#N/A,#N/A,FALSE,"Mkting"}</definedName>
    <definedName name="_mil27" localSheetId="2" hidden="1">{#N/A,#N/A,FALSE,"Total";#N/A,#N/A,FALSE,"ProjNet";#N/A,#N/A,FALSE,"DdgPlns";#N/A,#N/A,FALSE,"DLWeb";#N/A,#N/A,FALSE,"CAPOffcOnln";#N/A,#N/A,FALSE,"Directrs";#N/A,#N/A,FALSE,"CAD";#N/A,#N/A,FALSE,"SwtsSpec";#N/A,#N/A,FALSE,"ProdNews";#N/A,#N/A,FALSE,"Infrastrc";#N/A,#N/A,FALSE,"Mkting"}</definedName>
    <definedName name="_mil27" hidden="1">{#N/A,#N/A,FALSE,"Total";#N/A,#N/A,FALSE,"ProjNet";#N/A,#N/A,FALSE,"DdgPlns";#N/A,#N/A,FALSE,"DLWeb";#N/A,#N/A,FALSE,"CAPOffcOnln";#N/A,#N/A,FALSE,"Directrs";#N/A,#N/A,FALSE,"CAD";#N/A,#N/A,FALSE,"SwtsSpec";#N/A,#N/A,FALSE,"ProdNews";#N/A,#N/A,FALSE,"Infrastrc";#N/A,#N/A,FALSE,"Mkting"}</definedName>
    <definedName name="_mil46" localSheetId="2" hidden="1">{#N/A,#N/A,FALSE,"Total";#N/A,#N/A,FALSE,"ProjNet";#N/A,#N/A,FALSE,"DdgPlns";#N/A,#N/A,FALSE,"DLWeb";#N/A,#N/A,FALSE,"CAPOffcOnln";#N/A,#N/A,FALSE,"Directrs";#N/A,#N/A,FALSE,"CAD";#N/A,#N/A,FALSE,"SwtsSpec";#N/A,#N/A,FALSE,"ProdNews";#N/A,#N/A,FALSE,"Infrastrc";#N/A,#N/A,FALSE,"Mkting"}</definedName>
    <definedName name="_mil46" hidden="1">{#N/A,#N/A,FALSE,"Total";#N/A,#N/A,FALSE,"ProjNet";#N/A,#N/A,FALSE,"DdgPlns";#N/A,#N/A,FALSE,"DLWeb";#N/A,#N/A,FALSE,"CAPOffcOnln";#N/A,#N/A,FALSE,"Directrs";#N/A,#N/A,FALSE,"CAD";#N/A,#N/A,FALSE,"SwtsSpec";#N/A,#N/A,FALSE,"ProdNews";#N/A,#N/A,FALSE,"Infrastrc";#N/A,#N/A,FALSE,"Mkting"}</definedName>
    <definedName name="_mil47" localSheetId="2" hidden="1">{#N/A,#N/A,FALSE,"Total";#N/A,#N/A,FALSE,"ProjNet";#N/A,#N/A,FALSE,"DdgPlns";#N/A,#N/A,FALSE,"DLWeb";#N/A,#N/A,FALSE,"CAPOffcOnln";#N/A,#N/A,FALSE,"Directrs";#N/A,#N/A,FALSE,"CAD";#N/A,#N/A,FALSE,"SwtsSpec";#N/A,#N/A,FALSE,"ProdNews";#N/A,#N/A,FALSE,"Infrastrc";#N/A,#N/A,FALSE,"Mkting"}</definedName>
    <definedName name="_mil47" hidden="1">{#N/A,#N/A,FALSE,"Total";#N/A,#N/A,FALSE,"ProjNet";#N/A,#N/A,FALSE,"DdgPlns";#N/A,#N/A,FALSE,"DLWeb";#N/A,#N/A,FALSE,"CAPOffcOnln";#N/A,#N/A,FALSE,"Directrs";#N/A,#N/A,FALSE,"CAD";#N/A,#N/A,FALSE,"SwtsSpec";#N/A,#N/A,FALSE,"ProdNews";#N/A,#N/A,FALSE,"Infrastrc";#N/A,#N/A,FALSE,"Mkting"}</definedName>
    <definedName name="_mil56" localSheetId="2" hidden="1">{#N/A,#N/A,FALSE,"Total";#N/A,#N/A,FALSE,"ProjNet";#N/A,#N/A,FALSE,"DdgPlns";#N/A,#N/A,FALSE,"DLWeb";#N/A,#N/A,FALSE,"CAPOffcOnln";#N/A,#N/A,FALSE,"Directrs";#N/A,#N/A,FALSE,"CAD";#N/A,#N/A,FALSE,"SwtsSpec";#N/A,#N/A,FALSE,"ProdNews";#N/A,#N/A,FALSE,"Infrastrc";#N/A,#N/A,FALSE,"Mkting"}</definedName>
    <definedName name="_mil56" hidden="1">{#N/A,#N/A,FALSE,"Total";#N/A,#N/A,FALSE,"ProjNet";#N/A,#N/A,FALSE,"DdgPlns";#N/A,#N/A,FALSE,"DLWeb";#N/A,#N/A,FALSE,"CAPOffcOnln";#N/A,#N/A,FALSE,"Directrs";#N/A,#N/A,FALSE,"CAD";#N/A,#N/A,FALSE,"SwtsSpec";#N/A,#N/A,FALSE,"ProdNews";#N/A,#N/A,FALSE,"Infrastrc";#N/A,#N/A,FALSE,"Mkting"}</definedName>
    <definedName name="_mil563" localSheetId="2" hidden="1">{#N/A,#N/A,FALSE,"Total";#N/A,#N/A,FALSE,"ProjNet";#N/A,#N/A,FALSE,"DdgPlns";#N/A,#N/A,FALSE,"DLWeb";#N/A,#N/A,FALSE,"CAPOffcOnln";#N/A,#N/A,FALSE,"Directrs";#N/A,#N/A,FALSE,"CAD";#N/A,#N/A,FALSE,"SwtsSpec";#N/A,#N/A,FALSE,"ProdNews";#N/A,#N/A,FALSE,"Infrastrc";#N/A,#N/A,FALSE,"Mkting"}</definedName>
    <definedName name="_mil563" hidden="1">{#N/A,#N/A,FALSE,"Total";#N/A,#N/A,FALSE,"ProjNet";#N/A,#N/A,FALSE,"DdgPlns";#N/A,#N/A,FALSE,"DLWeb";#N/A,#N/A,FALSE,"CAPOffcOnln";#N/A,#N/A,FALSE,"Directrs";#N/A,#N/A,FALSE,"CAD";#N/A,#N/A,FALSE,"SwtsSpec";#N/A,#N/A,FALSE,"ProdNews";#N/A,#N/A,FALSE,"Infrastrc";#N/A,#N/A,FALSE,"Mkting"}</definedName>
    <definedName name="_mil58" localSheetId="2" hidden="1">{#N/A,#N/A,FALSE,"Total";#N/A,#N/A,FALSE,"ProjNet";#N/A,#N/A,FALSE,"DdgPlns";#N/A,#N/A,FALSE,"DLWeb";#N/A,#N/A,FALSE,"CAPOffcOnln";#N/A,#N/A,FALSE,"Directrs";#N/A,#N/A,FALSE,"CAD";#N/A,#N/A,FALSE,"SwtsSpec";#N/A,#N/A,FALSE,"ProdNews";#N/A,#N/A,FALSE,"Infrastrc";#N/A,#N/A,FALSE,"Mkting"}</definedName>
    <definedName name="_mil58" hidden="1">{#N/A,#N/A,FALSE,"Total";#N/A,#N/A,FALSE,"ProjNet";#N/A,#N/A,FALSE,"DdgPlns";#N/A,#N/A,FALSE,"DLWeb";#N/A,#N/A,FALSE,"CAPOffcOnln";#N/A,#N/A,FALSE,"Directrs";#N/A,#N/A,FALSE,"CAD";#N/A,#N/A,FALSE,"SwtsSpec";#N/A,#N/A,FALSE,"ProdNews";#N/A,#N/A,FALSE,"Infrastrc";#N/A,#N/A,FALSE,"Mkting"}</definedName>
    <definedName name="_mlm1" localSheetId="2" hidden="1">{#N/A,#N/A,FALSE,"Total";#N/A,#N/A,FALSE,"ProjNet";#N/A,#N/A,FALSE,"DdgPlns";#N/A,#N/A,FALSE,"DLWeb";#N/A,#N/A,FALSE,"CAPOffcOnln";#N/A,#N/A,FALSE,"Directrs";#N/A,#N/A,FALSE,"CAD";#N/A,#N/A,FALSE,"SwtsSpec";#N/A,#N/A,FALSE,"ProdNews";#N/A,#N/A,FALSE,"Infrastrc";#N/A,#N/A,FALSE,"Mkting"}</definedName>
    <definedName name="_mlm1" hidden="1">{#N/A,#N/A,FALSE,"Total";#N/A,#N/A,FALSE,"ProjNet";#N/A,#N/A,FALSE,"DdgPlns";#N/A,#N/A,FALSE,"DLWeb";#N/A,#N/A,FALSE,"CAPOffcOnln";#N/A,#N/A,FALSE,"Directrs";#N/A,#N/A,FALSE,"CAD";#N/A,#N/A,FALSE,"SwtsSpec";#N/A,#N/A,FALSE,"ProdNews";#N/A,#N/A,FALSE,"Infrastrc";#N/A,#N/A,FALSE,"Mkting"}</definedName>
    <definedName name="_mlm10" localSheetId="2" hidden="1">{#N/A,#N/A,FALSE,"Total";#N/A,#N/A,FALSE,"ProjNet";#N/A,#N/A,FALSE,"DdgPlns";#N/A,#N/A,FALSE,"DLWeb";#N/A,#N/A,FALSE,"CAPOffcOnln";#N/A,#N/A,FALSE,"Directrs";#N/A,#N/A,FALSE,"CAD";#N/A,#N/A,FALSE,"SwtsSpec";#N/A,#N/A,FALSE,"ProdNews";#N/A,#N/A,FALSE,"Infrastrc";#N/A,#N/A,FALSE,"Mkting"}</definedName>
    <definedName name="_mlm10" hidden="1">{#N/A,#N/A,FALSE,"Total";#N/A,#N/A,FALSE,"ProjNet";#N/A,#N/A,FALSE,"DdgPlns";#N/A,#N/A,FALSE,"DLWeb";#N/A,#N/A,FALSE,"CAPOffcOnln";#N/A,#N/A,FALSE,"Directrs";#N/A,#N/A,FALSE,"CAD";#N/A,#N/A,FALSE,"SwtsSpec";#N/A,#N/A,FALSE,"ProdNews";#N/A,#N/A,FALSE,"Infrastrc";#N/A,#N/A,FALSE,"Mkting"}</definedName>
    <definedName name="_mlm100" localSheetId="2" hidden="1">{#N/A,#N/A,FALSE,"Total";#N/A,#N/A,FALSE,"ProjNet";#N/A,#N/A,FALSE,"DdgPlns";#N/A,#N/A,FALSE,"DLWeb";#N/A,#N/A,FALSE,"CAPOffcOnln";#N/A,#N/A,FALSE,"Directrs";#N/A,#N/A,FALSE,"CAD";#N/A,#N/A,FALSE,"SwtsSpec";#N/A,#N/A,FALSE,"ProdNews";#N/A,#N/A,FALSE,"Infrastrc";#N/A,#N/A,FALSE,"Mkting"}</definedName>
    <definedName name="_mlm100" hidden="1">{#N/A,#N/A,FALSE,"Total";#N/A,#N/A,FALSE,"ProjNet";#N/A,#N/A,FALSE,"DdgPlns";#N/A,#N/A,FALSE,"DLWeb";#N/A,#N/A,FALSE,"CAPOffcOnln";#N/A,#N/A,FALSE,"Directrs";#N/A,#N/A,FALSE,"CAD";#N/A,#N/A,FALSE,"SwtsSpec";#N/A,#N/A,FALSE,"ProdNews";#N/A,#N/A,FALSE,"Infrastrc";#N/A,#N/A,FALSE,"Mkting"}</definedName>
    <definedName name="_mlm105" localSheetId="2" hidden="1">{#N/A,#N/A,FALSE,"Total";#N/A,#N/A,FALSE,"ProjNet";#N/A,#N/A,FALSE,"DdgPlns";#N/A,#N/A,FALSE,"DLWeb";#N/A,#N/A,FALSE,"CAPOffcOnln";#N/A,#N/A,FALSE,"Directrs";#N/A,#N/A,FALSE,"CAD";#N/A,#N/A,FALSE,"SwtsSpec";#N/A,#N/A,FALSE,"ProdNews";#N/A,#N/A,FALSE,"Infrastrc";#N/A,#N/A,FALSE,"Mkting"}</definedName>
    <definedName name="_mlm105" hidden="1">{#N/A,#N/A,FALSE,"Total";#N/A,#N/A,FALSE,"ProjNet";#N/A,#N/A,FALSE,"DdgPlns";#N/A,#N/A,FALSE,"DLWeb";#N/A,#N/A,FALSE,"CAPOffcOnln";#N/A,#N/A,FALSE,"Directrs";#N/A,#N/A,FALSE,"CAD";#N/A,#N/A,FALSE,"SwtsSpec";#N/A,#N/A,FALSE,"ProdNews";#N/A,#N/A,FALSE,"Infrastrc";#N/A,#N/A,FALSE,"Mkting"}</definedName>
    <definedName name="_mlm1056" localSheetId="2" hidden="1">{#N/A,#N/A,FALSE,"Total";#N/A,#N/A,FALSE,"ProjNet";#N/A,#N/A,FALSE,"DdgPlns";#N/A,#N/A,FALSE,"DLWeb";#N/A,#N/A,FALSE,"CAPOffcOnln";#N/A,#N/A,FALSE,"Directrs";#N/A,#N/A,FALSE,"CAD";#N/A,#N/A,FALSE,"SwtsSpec";#N/A,#N/A,FALSE,"ProdNews";#N/A,#N/A,FALSE,"Infrastrc";#N/A,#N/A,FALSE,"Mkting"}</definedName>
    <definedName name="_mlm1056" hidden="1">{#N/A,#N/A,FALSE,"Total";#N/A,#N/A,FALSE,"ProjNet";#N/A,#N/A,FALSE,"DdgPlns";#N/A,#N/A,FALSE,"DLWeb";#N/A,#N/A,FALSE,"CAPOffcOnln";#N/A,#N/A,FALSE,"Directrs";#N/A,#N/A,FALSE,"CAD";#N/A,#N/A,FALSE,"SwtsSpec";#N/A,#N/A,FALSE,"ProdNews";#N/A,#N/A,FALSE,"Infrastrc";#N/A,#N/A,FALSE,"Mkting"}</definedName>
    <definedName name="_mlm106" localSheetId="2" hidden="1">{#N/A,#N/A,FALSE,"Total";#N/A,#N/A,FALSE,"ProjNet";#N/A,#N/A,FALSE,"DdgPlns";#N/A,#N/A,FALSE,"DLWeb";#N/A,#N/A,FALSE,"CAPOffcOnln";#N/A,#N/A,FALSE,"Directrs";#N/A,#N/A,FALSE,"CAD";#N/A,#N/A,FALSE,"SwtsSpec";#N/A,#N/A,FALSE,"ProdNews";#N/A,#N/A,FALSE,"Infrastrc";#N/A,#N/A,FALSE,"Mkting"}</definedName>
    <definedName name="_mlm106" hidden="1">{#N/A,#N/A,FALSE,"Total";#N/A,#N/A,FALSE,"ProjNet";#N/A,#N/A,FALSE,"DdgPlns";#N/A,#N/A,FALSE,"DLWeb";#N/A,#N/A,FALSE,"CAPOffcOnln";#N/A,#N/A,FALSE,"Directrs";#N/A,#N/A,FALSE,"CAD";#N/A,#N/A,FALSE,"SwtsSpec";#N/A,#N/A,FALSE,"ProdNews";#N/A,#N/A,FALSE,"Infrastrc";#N/A,#N/A,FALSE,"Mkting"}</definedName>
    <definedName name="_mlm107" localSheetId="2" hidden="1">{#N/A,#N/A,FALSE,"Total";#N/A,#N/A,FALSE,"ProjNet";#N/A,#N/A,FALSE,"DdgPlns";#N/A,#N/A,FALSE,"DLWeb";#N/A,#N/A,FALSE,"CAPOffcOnln";#N/A,#N/A,FALSE,"Directrs";#N/A,#N/A,FALSE,"CAD";#N/A,#N/A,FALSE,"SwtsSpec";#N/A,#N/A,FALSE,"ProdNews";#N/A,#N/A,FALSE,"Infrastrc";#N/A,#N/A,FALSE,"Mkting"}</definedName>
    <definedName name="_mlm107" hidden="1">{#N/A,#N/A,FALSE,"Total";#N/A,#N/A,FALSE,"ProjNet";#N/A,#N/A,FALSE,"DdgPlns";#N/A,#N/A,FALSE,"DLWeb";#N/A,#N/A,FALSE,"CAPOffcOnln";#N/A,#N/A,FALSE,"Directrs";#N/A,#N/A,FALSE,"CAD";#N/A,#N/A,FALSE,"SwtsSpec";#N/A,#N/A,FALSE,"ProdNews";#N/A,#N/A,FALSE,"Infrastrc";#N/A,#N/A,FALSE,"Mkting"}</definedName>
    <definedName name="_mlm108" localSheetId="2" hidden="1">{#N/A,#N/A,FALSE,"Total";#N/A,#N/A,FALSE,"ProjNet";#N/A,#N/A,FALSE,"DdgPlns";#N/A,#N/A,FALSE,"DLWeb";#N/A,#N/A,FALSE,"CAPOffcOnln";#N/A,#N/A,FALSE,"Directrs";#N/A,#N/A,FALSE,"CAD";#N/A,#N/A,FALSE,"SwtsSpec";#N/A,#N/A,FALSE,"ProdNews";#N/A,#N/A,FALSE,"Infrastrc";#N/A,#N/A,FALSE,"Mkting"}</definedName>
    <definedName name="_mlm108" hidden="1">{#N/A,#N/A,FALSE,"Total";#N/A,#N/A,FALSE,"ProjNet";#N/A,#N/A,FALSE,"DdgPlns";#N/A,#N/A,FALSE,"DLWeb";#N/A,#N/A,FALSE,"CAPOffcOnln";#N/A,#N/A,FALSE,"Directrs";#N/A,#N/A,FALSE,"CAD";#N/A,#N/A,FALSE,"SwtsSpec";#N/A,#N/A,FALSE,"ProdNews";#N/A,#N/A,FALSE,"Infrastrc";#N/A,#N/A,FALSE,"Mkting"}</definedName>
    <definedName name="_mlm109" localSheetId="2" hidden="1">{#N/A,#N/A,FALSE,"Total";#N/A,#N/A,FALSE,"ProjNet";#N/A,#N/A,FALSE,"DdgPlns";#N/A,#N/A,FALSE,"DLWeb";#N/A,#N/A,FALSE,"CAPOffcOnln";#N/A,#N/A,FALSE,"Directrs";#N/A,#N/A,FALSE,"CAD";#N/A,#N/A,FALSE,"SwtsSpec";#N/A,#N/A,FALSE,"ProdNews";#N/A,#N/A,FALSE,"Infrastrc";#N/A,#N/A,FALSE,"Mkting"}</definedName>
    <definedName name="_mlm109" hidden="1">{#N/A,#N/A,FALSE,"Total";#N/A,#N/A,FALSE,"ProjNet";#N/A,#N/A,FALSE,"DdgPlns";#N/A,#N/A,FALSE,"DLWeb";#N/A,#N/A,FALSE,"CAPOffcOnln";#N/A,#N/A,FALSE,"Directrs";#N/A,#N/A,FALSE,"CAD";#N/A,#N/A,FALSE,"SwtsSpec";#N/A,#N/A,FALSE,"ProdNews";#N/A,#N/A,FALSE,"Infrastrc";#N/A,#N/A,FALSE,"Mkting"}</definedName>
    <definedName name="_mlm11" localSheetId="2" hidden="1">{#N/A,#N/A,FALSE,"Total";#N/A,#N/A,FALSE,"ProjNet";#N/A,#N/A,FALSE,"DdgPlns";#N/A,#N/A,FALSE,"DLWeb";#N/A,#N/A,FALSE,"CAPOffcOnln";#N/A,#N/A,FALSE,"Directrs";#N/A,#N/A,FALSE,"CAD";#N/A,#N/A,FALSE,"SwtsSpec";#N/A,#N/A,FALSE,"ProdNews";#N/A,#N/A,FALSE,"Infrastrc";#N/A,#N/A,FALSE,"Mkting"}</definedName>
    <definedName name="_mlm11" hidden="1">{#N/A,#N/A,FALSE,"Total";#N/A,#N/A,FALSE,"ProjNet";#N/A,#N/A,FALSE,"DdgPlns";#N/A,#N/A,FALSE,"DLWeb";#N/A,#N/A,FALSE,"CAPOffcOnln";#N/A,#N/A,FALSE,"Directrs";#N/A,#N/A,FALSE,"CAD";#N/A,#N/A,FALSE,"SwtsSpec";#N/A,#N/A,FALSE,"ProdNews";#N/A,#N/A,FALSE,"Infrastrc";#N/A,#N/A,FALSE,"Mkting"}</definedName>
    <definedName name="_mlm110" localSheetId="2" hidden="1">{#N/A,#N/A,FALSE,"Total";#N/A,#N/A,FALSE,"ProjNet";#N/A,#N/A,FALSE,"DdgPlns";#N/A,#N/A,FALSE,"DLWeb";#N/A,#N/A,FALSE,"CAPOffcOnln";#N/A,#N/A,FALSE,"Directrs";#N/A,#N/A,FALSE,"CAD";#N/A,#N/A,FALSE,"SwtsSpec";#N/A,#N/A,FALSE,"ProdNews";#N/A,#N/A,FALSE,"Infrastrc";#N/A,#N/A,FALSE,"Mkting"}</definedName>
    <definedName name="_mlm110" hidden="1">{#N/A,#N/A,FALSE,"Total";#N/A,#N/A,FALSE,"ProjNet";#N/A,#N/A,FALSE,"DdgPlns";#N/A,#N/A,FALSE,"DLWeb";#N/A,#N/A,FALSE,"CAPOffcOnln";#N/A,#N/A,FALSE,"Directrs";#N/A,#N/A,FALSE,"CAD";#N/A,#N/A,FALSE,"SwtsSpec";#N/A,#N/A,FALSE,"ProdNews";#N/A,#N/A,FALSE,"Infrastrc";#N/A,#N/A,FALSE,"Mkting"}</definedName>
    <definedName name="_mlm111" localSheetId="2" hidden="1">{#N/A,#N/A,FALSE,"Total";#N/A,#N/A,FALSE,"ProjNet";#N/A,#N/A,FALSE,"DdgPlns";#N/A,#N/A,FALSE,"DLWeb";#N/A,#N/A,FALSE,"CAPOffcOnln";#N/A,#N/A,FALSE,"Directrs";#N/A,#N/A,FALSE,"CAD";#N/A,#N/A,FALSE,"SwtsSpec";#N/A,#N/A,FALSE,"ProdNews";#N/A,#N/A,FALSE,"Infrastrc";#N/A,#N/A,FALSE,"Mkting"}</definedName>
    <definedName name="_mlm111" hidden="1">{#N/A,#N/A,FALSE,"Total";#N/A,#N/A,FALSE,"ProjNet";#N/A,#N/A,FALSE,"DdgPlns";#N/A,#N/A,FALSE,"DLWeb";#N/A,#N/A,FALSE,"CAPOffcOnln";#N/A,#N/A,FALSE,"Directrs";#N/A,#N/A,FALSE,"CAD";#N/A,#N/A,FALSE,"SwtsSpec";#N/A,#N/A,FALSE,"ProdNews";#N/A,#N/A,FALSE,"Infrastrc";#N/A,#N/A,FALSE,"Mkting"}</definedName>
    <definedName name="_mlm113" localSheetId="2" hidden="1">{#N/A,#N/A,FALSE,"Total";#N/A,#N/A,FALSE,"ProjNet";#N/A,#N/A,FALSE,"DdgPlns";#N/A,#N/A,FALSE,"DLWeb";#N/A,#N/A,FALSE,"CAPOffcOnln";#N/A,#N/A,FALSE,"Directrs";#N/A,#N/A,FALSE,"CAD";#N/A,#N/A,FALSE,"SwtsSpec";#N/A,#N/A,FALSE,"ProdNews";#N/A,#N/A,FALSE,"Infrastrc";#N/A,#N/A,FALSE,"Mkting"}</definedName>
    <definedName name="_mlm113" hidden="1">{#N/A,#N/A,FALSE,"Total";#N/A,#N/A,FALSE,"ProjNet";#N/A,#N/A,FALSE,"DdgPlns";#N/A,#N/A,FALSE,"DLWeb";#N/A,#N/A,FALSE,"CAPOffcOnln";#N/A,#N/A,FALSE,"Directrs";#N/A,#N/A,FALSE,"CAD";#N/A,#N/A,FALSE,"SwtsSpec";#N/A,#N/A,FALSE,"ProdNews";#N/A,#N/A,FALSE,"Infrastrc";#N/A,#N/A,FALSE,"Mkting"}</definedName>
    <definedName name="_mlm116" localSheetId="2" hidden="1">{#N/A,#N/A,FALSE,"Total";#N/A,#N/A,FALSE,"ProjNet";#N/A,#N/A,FALSE,"DdgPlns";#N/A,#N/A,FALSE,"DLWeb";#N/A,#N/A,FALSE,"CAPOffcOnln";#N/A,#N/A,FALSE,"Directrs";#N/A,#N/A,FALSE,"CAD";#N/A,#N/A,FALSE,"SwtsSpec";#N/A,#N/A,FALSE,"ProdNews";#N/A,#N/A,FALSE,"Infrastrc";#N/A,#N/A,FALSE,"Mkting"}</definedName>
    <definedName name="_mlm116" hidden="1">{#N/A,#N/A,FALSE,"Total";#N/A,#N/A,FALSE,"ProjNet";#N/A,#N/A,FALSE,"DdgPlns";#N/A,#N/A,FALSE,"DLWeb";#N/A,#N/A,FALSE,"CAPOffcOnln";#N/A,#N/A,FALSE,"Directrs";#N/A,#N/A,FALSE,"CAD";#N/A,#N/A,FALSE,"SwtsSpec";#N/A,#N/A,FALSE,"ProdNews";#N/A,#N/A,FALSE,"Infrastrc";#N/A,#N/A,FALSE,"Mkting"}</definedName>
    <definedName name="_mlm118" localSheetId="2" hidden="1">{#N/A,#N/A,FALSE,"Total";#N/A,#N/A,FALSE,"ProjNet";#N/A,#N/A,FALSE,"DdgPlns";#N/A,#N/A,FALSE,"DLWeb";#N/A,#N/A,FALSE,"CAPOffcOnln";#N/A,#N/A,FALSE,"Directrs";#N/A,#N/A,FALSE,"CAD";#N/A,#N/A,FALSE,"SwtsSpec";#N/A,#N/A,FALSE,"ProdNews";#N/A,#N/A,FALSE,"Infrastrc";#N/A,#N/A,FALSE,"Mkting"}</definedName>
    <definedName name="_mlm118" hidden="1">{#N/A,#N/A,FALSE,"Total";#N/A,#N/A,FALSE,"ProjNet";#N/A,#N/A,FALSE,"DdgPlns";#N/A,#N/A,FALSE,"DLWeb";#N/A,#N/A,FALSE,"CAPOffcOnln";#N/A,#N/A,FALSE,"Directrs";#N/A,#N/A,FALSE,"CAD";#N/A,#N/A,FALSE,"SwtsSpec";#N/A,#N/A,FALSE,"ProdNews";#N/A,#N/A,FALSE,"Infrastrc";#N/A,#N/A,FALSE,"Mkting"}</definedName>
    <definedName name="_mlm12" localSheetId="2" hidden="1">{#N/A,#N/A,FALSE,"Total";#N/A,#N/A,FALSE,"ProjNet";#N/A,#N/A,FALSE,"DdgPlns";#N/A,#N/A,FALSE,"DLWeb";#N/A,#N/A,FALSE,"CAPOffcOnln";#N/A,#N/A,FALSE,"Directrs";#N/A,#N/A,FALSE,"CAD";#N/A,#N/A,FALSE,"SwtsSpec";#N/A,#N/A,FALSE,"ProdNews";#N/A,#N/A,FALSE,"Infrastrc";#N/A,#N/A,FALSE,"Mkting"}</definedName>
    <definedName name="_mlm12" hidden="1">{#N/A,#N/A,FALSE,"Total";#N/A,#N/A,FALSE,"ProjNet";#N/A,#N/A,FALSE,"DdgPlns";#N/A,#N/A,FALSE,"DLWeb";#N/A,#N/A,FALSE,"CAPOffcOnln";#N/A,#N/A,FALSE,"Directrs";#N/A,#N/A,FALSE,"CAD";#N/A,#N/A,FALSE,"SwtsSpec";#N/A,#N/A,FALSE,"ProdNews";#N/A,#N/A,FALSE,"Infrastrc";#N/A,#N/A,FALSE,"Mkting"}</definedName>
    <definedName name="_mlm120" localSheetId="2" hidden="1">{#N/A,#N/A,FALSE,"Total";#N/A,#N/A,FALSE,"ProjNet";#N/A,#N/A,FALSE,"DdgPlns";#N/A,#N/A,FALSE,"DLWeb";#N/A,#N/A,FALSE,"CAPOffcOnln";#N/A,#N/A,FALSE,"Directrs";#N/A,#N/A,FALSE,"CAD";#N/A,#N/A,FALSE,"SwtsSpec";#N/A,#N/A,FALSE,"ProdNews";#N/A,#N/A,FALSE,"Infrastrc";#N/A,#N/A,FALSE,"Mkting"}</definedName>
    <definedName name="_mlm120" hidden="1">{#N/A,#N/A,FALSE,"Total";#N/A,#N/A,FALSE,"ProjNet";#N/A,#N/A,FALSE,"DdgPlns";#N/A,#N/A,FALSE,"DLWeb";#N/A,#N/A,FALSE,"CAPOffcOnln";#N/A,#N/A,FALSE,"Directrs";#N/A,#N/A,FALSE,"CAD";#N/A,#N/A,FALSE,"SwtsSpec";#N/A,#N/A,FALSE,"ProdNews";#N/A,#N/A,FALSE,"Infrastrc";#N/A,#N/A,FALSE,"Mkting"}</definedName>
    <definedName name="_mlm13" localSheetId="2" hidden="1">{#N/A,#N/A,FALSE,"Total";#N/A,#N/A,FALSE,"ProjNet";#N/A,#N/A,FALSE,"DdgPlns";#N/A,#N/A,FALSE,"DLWeb";#N/A,#N/A,FALSE,"CAPOffcOnln";#N/A,#N/A,FALSE,"Directrs";#N/A,#N/A,FALSE,"CAD";#N/A,#N/A,FALSE,"SwtsSpec";#N/A,#N/A,FALSE,"ProdNews";#N/A,#N/A,FALSE,"Infrastrc";#N/A,#N/A,FALSE,"Mkting"}</definedName>
    <definedName name="_mlm13" hidden="1">{#N/A,#N/A,FALSE,"Total";#N/A,#N/A,FALSE,"ProjNet";#N/A,#N/A,FALSE,"DdgPlns";#N/A,#N/A,FALSE,"DLWeb";#N/A,#N/A,FALSE,"CAPOffcOnln";#N/A,#N/A,FALSE,"Directrs";#N/A,#N/A,FALSE,"CAD";#N/A,#N/A,FALSE,"SwtsSpec";#N/A,#N/A,FALSE,"ProdNews";#N/A,#N/A,FALSE,"Infrastrc";#N/A,#N/A,FALSE,"Mkting"}</definedName>
    <definedName name="_mlm2" localSheetId="2" hidden="1">{#N/A,#N/A,FALSE,"Total";#N/A,#N/A,FALSE,"ProjNet";#N/A,#N/A,FALSE,"DdgPlns";#N/A,#N/A,FALSE,"DLWeb";#N/A,#N/A,FALSE,"CAPOffcOnln";#N/A,#N/A,FALSE,"Directrs";#N/A,#N/A,FALSE,"CAD";#N/A,#N/A,FALSE,"SwtsSpec";#N/A,#N/A,FALSE,"ProdNews";#N/A,#N/A,FALSE,"Infrastrc";#N/A,#N/A,FALSE,"Mkting"}</definedName>
    <definedName name="_mlm2" hidden="1">{#N/A,#N/A,FALSE,"Total";#N/A,#N/A,FALSE,"ProjNet";#N/A,#N/A,FALSE,"DdgPlns";#N/A,#N/A,FALSE,"DLWeb";#N/A,#N/A,FALSE,"CAPOffcOnln";#N/A,#N/A,FALSE,"Directrs";#N/A,#N/A,FALSE,"CAD";#N/A,#N/A,FALSE,"SwtsSpec";#N/A,#N/A,FALSE,"ProdNews";#N/A,#N/A,FALSE,"Infrastrc";#N/A,#N/A,FALSE,"Mkting"}</definedName>
    <definedName name="_mlm25" localSheetId="2" hidden="1">{#N/A,#N/A,FALSE,"Total";#N/A,#N/A,FALSE,"ProjNet";#N/A,#N/A,FALSE,"DdgPlns";#N/A,#N/A,FALSE,"DLWeb";#N/A,#N/A,FALSE,"CAPOffcOnln";#N/A,#N/A,FALSE,"Directrs";#N/A,#N/A,FALSE,"CAD";#N/A,#N/A,FALSE,"SwtsSpec";#N/A,#N/A,FALSE,"ProdNews";#N/A,#N/A,FALSE,"Infrastrc";#N/A,#N/A,FALSE,"Mkting"}</definedName>
    <definedName name="_mlm25" hidden="1">{#N/A,#N/A,FALSE,"Total";#N/A,#N/A,FALSE,"ProjNet";#N/A,#N/A,FALSE,"DdgPlns";#N/A,#N/A,FALSE,"DLWeb";#N/A,#N/A,FALSE,"CAPOffcOnln";#N/A,#N/A,FALSE,"Directrs";#N/A,#N/A,FALSE,"CAD";#N/A,#N/A,FALSE,"SwtsSpec";#N/A,#N/A,FALSE,"ProdNews";#N/A,#N/A,FALSE,"Infrastrc";#N/A,#N/A,FALSE,"Mkting"}</definedName>
    <definedName name="_mlm3" localSheetId="2" hidden="1">{#N/A,#N/A,FALSE,"Total";#N/A,#N/A,FALSE,"ProjNet";#N/A,#N/A,FALSE,"DdgPlns";#N/A,#N/A,FALSE,"DLWeb";#N/A,#N/A,FALSE,"CAPOffcOnln";#N/A,#N/A,FALSE,"Directrs";#N/A,#N/A,FALSE,"CAD";#N/A,#N/A,FALSE,"SwtsSpec";#N/A,#N/A,FALSE,"ProdNews";#N/A,#N/A,FALSE,"Infrastrc";#N/A,#N/A,FALSE,"Mkting"}</definedName>
    <definedName name="_mlm3" hidden="1">{#N/A,#N/A,FALSE,"Total";#N/A,#N/A,FALSE,"ProjNet";#N/A,#N/A,FALSE,"DdgPlns";#N/A,#N/A,FALSE,"DLWeb";#N/A,#N/A,FALSE,"CAPOffcOnln";#N/A,#N/A,FALSE,"Directrs";#N/A,#N/A,FALSE,"CAD";#N/A,#N/A,FALSE,"SwtsSpec";#N/A,#N/A,FALSE,"ProdNews";#N/A,#N/A,FALSE,"Infrastrc";#N/A,#N/A,FALSE,"Mkting"}</definedName>
    <definedName name="_mlm30" localSheetId="2" hidden="1">{#N/A,#N/A,FALSE,"Total";#N/A,#N/A,FALSE,"ProjNet";#N/A,#N/A,FALSE,"DdgPlns";#N/A,#N/A,FALSE,"DLWeb";#N/A,#N/A,FALSE,"CAPOffcOnln";#N/A,#N/A,FALSE,"Directrs";#N/A,#N/A,FALSE,"CAD";#N/A,#N/A,FALSE,"SwtsSpec";#N/A,#N/A,FALSE,"ProdNews";#N/A,#N/A,FALSE,"Infrastrc";#N/A,#N/A,FALSE,"Mkting"}</definedName>
    <definedName name="_mlm30" hidden="1">{#N/A,#N/A,FALSE,"Total";#N/A,#N/A,FALSE,"ProjNet";#N/A,#N/A,FALSE,"DdgPlns";#N/A,#N/A,FALSE,"DLWeb";#N/A,#N/A,FALSE,"CAPOffcOnln";#N/A,#N/A,FALSE,"Directrs";#N/A,#N/A,FALSE,"CAD";#N/A,#N/A,FALSE,"SwtsSpec";#N/A,#N/A,FALSE,"ProdNews";#N/A,#N/A,FALSE,"Infrastrc";#N/A,#N/A,FALSE,"Mkting"}</definedName>
    <definedName name="_mlm35" localSheetId="2" hidden="1">{#N/A,#N/A,FALSE,"Total";#N/A,#N/A,FALSE,"ProjNet";#N/A,#N/A,FALSE,"DdgPlns";#N/A,#N/A,FALSE,"DLWeb";#N/A,#N/A,FALSE,"CAPOffcOnln";#N/A,#N/A,FALSE,"Directrs";#N/A,#N/A,FALSE,"CAD";#N/A,#N/A,FALSE,"SwtsSpec";#N/A,#N/A,FALSE,"ProdNews";#N/A,#N/A,FALSE,"Infrastrc";#N/A,#N/A,FALSE,"Mkting"}</definedName>
    <definedName name="_mlm35" hidden="1">{#N/A,#N/A,FALSE,"Total";#N/A,#N/A,FALSE,"ProjNet";#N/A,#N/A,FALSE,"DdgPlns";#N/A,#N/A,FALSE,"DLWeb";#N/A,#N/A,FALSE,"CAPOffcOnln";#N/A,#N/A,FALSE,"Directrs";#N/A,#N/A,FALSE,"CAD";#N/A,#N/A,FALSE,"SwtsSpec";#N/A,#N/A,FALSE,"ProdNews";#N/A,#N/A,FALSE,"Infrastrc";#N/A,#N/A,FALSE,"Mkting"}</definedName>
    <definedName name="_mlm4" localSheetId="2" hidden="1">{#N/A,#N/A,FALSE,"Total";#N/A,#N/A,FALSE,"ProjNet";#N/A,#N/A,FALSE,"DdgPlns";#N/A,#N/A,FALSE,"DLWeb";#N/A,#N/A,FALSE,"CAPOffcOnln";#N/A,#N/A,FALSE,"Directrs";#N/A,#N/A,FALSE,"CAD";#N/A,#N/A,FALSE,"SwtsSpec";#N/A,#N/A,FALSE,"ProdNews";#N/A,#N/A,FALSE,"Infrastrc";#N/A,#N/A,FALSE,"Mkting"}</definedName>
    <definedName name="_mlm4" hidden="1">{#N/A,#N/A,FALSE,"Total";#N/A,#N/A,FALSE,"ProjNet";#N/A,#N/A,FALSE,"DdgPlns";#N/A,#N/A,FALSE,"DLWeb";#N/A,#N/A,FALSE,"CAPOffcOnln";#N/A,#N/A,FALSE,"Directrs";#N/A,#N/A,FALSE,"CAD";#N/A,#N/A,FALSE,"SwtsSpec";#N/A,#N/A,FALSE,"ProdNews";#N/A,#N/A,FALSE,"Infrastrc";#N/A,#N/A,FALSE,"Mkting"}</definedName>
    <definedName name="_mlm40" localSheetId="2" hidden="1">{#N/A,#N/A,FALSE,"Total";#N/A,#N/A,FALSE,"ProjNet";#N/A,#N/A,FALSE,"DdgPlns";#N/A,#N/A,FALSE,"DLWeb";#N/A,#N/A,FALSE,"CAPOffcOnln";#N/A,#N/A,FALSE,"Directrs";#N/A,#N/A,FALSE,"CAD";#N/A,#N/A,FALSE,"SwtsSpec";#N/A,#N/A,FALSE,"ProdNews";#N/A,#N/A,FALSE,"Infrastrc";#N/A,#N/A,FALSE,"Mkting"}</definedName>
    <definedName name="_mlm40" hidden="1">{#N/A,#N/A,FALSE,"Total";#N/A,#N/A,FALSE,"ProjNet";#N/A,#N/A,FALSE,"DdgPlns";#N/A,#N/A,FALSE,"DLWeb";#N/A,#N/A,FALSE,"CAPOffcOnln";#N/A,#N/A,FALSE,"Directrs";#N/A,#N/A,FALSE,"CAD";#N/A,#N/A,FALSE,"SwtsSpec";#N/A,#N/A,FALSE,"ProdNews";#N/A,#N/A,FALSE,"Infrastrc";#N/A,#N/A,FALSE,"Mkting"}</definedName>
    <definedName name="_mlm5" localSheetId="2" hidden="1">{#N/A,#N/A,FALSE,"Total";#N/A,#N/A,FALSE,"ProjNet";#N/A,#N/A,FALSE,"DdgPlns";#N/A,#N/A,FALSE,"DLWeb";#N/A,#N/A,FALSE,"CAPOffcOnln";#N/A,#N/A,FALSE,"Directrs";#N/A,#N/A,FALSE,"CAD";#N/A,#N/A,FALSE,"SwtsSpec";#N/A,#N/A,FALSE,"ProdNews";#N/A,#N/A,FALSE,"Infrastrc";#N/A,#N/A,FALSE,"Mkting"}</definedName>
    <definedName name="_mlm5" hidden="1">{#N/A,#N/A,FALSE,"Total";#N/A,#N/A,FALSE,"ProjNet";#N/A,#N/A,FALSE,"DdgPlns";#N/A,#N/A,FALSE,"DLWeb";#N/A,#N/A,FALSE,"CAPOffcOnln";#N/A,#N/A,FALSE,"Directrs";#N/A,#N/A,FALSE,"CAD";#N/A,#N/A,FALSE,"SwtsSpec";#N/A,#N/A,FALSE,"ProdNews";#N/A,#N/A,FALSE,"Infrastrc";#N/A,#N/A,FALSE,"Mkting"}</definedName>
    <definedName name="_mlm50" localSheetId="2" hidden="1">{#N/A,#N/A,FALSE,"Total";#N/A,#N/A,FALSE,"ProjNet";#N/A,#N/A,FALSE,"DdgPlns";#N/A,#N/A,FALSE,"DLWeb";#N/A,#N/A,FALSE,"CAPOffcOnln";#N/A,#N/A,FALSE,"Directrs";#N/A,#N/A,FALSE,"CAD";#N/A,#N/A,FALSE,"SwtsSpec";#N/A,#N/A,FALSE,"ProdNews";#N/A,#N/A,FALSE,"Infrastrc";#N/A,#N/A,FALSE,"Mkting"}</definedName>
    <definedName name="_mlm50" hidden="1">{#N/A,#N/A,FALSE,"Total";#N/A,#N/A,FALSE,"ProjNet";#N/A,#N/A,FALSE,"DdgPlns";#N/A,#N/A,FALSE,"DLWeb";#N/A,#N/A,FALSE,"CAPOffcOnln";#N/A,#N/A,FALSE,"Directrs";#N/A,#N/A,FALSE,"CAD";#N/A,#N/A,FALSE,"SwtsSpec";#N/A,#N/A,FALSE,"ProdNews";#N/A,#N/A,FALSE,"Infrastrc";#N/A,#N/A,FALSE,"Mkting"}</definedName>
    <definedName name="_mlm55" localSheetId="2" hidden="1">{#N/A,#N/A,FALSE,"Total";#N/A,#N/A,FALSE,"ProjNet";#N/A,#N/A,FALSE,"DdgPlns";#N/A,#N/A,FALSE,"DLWeb";#N/A,#N/A,FALSE,"CAPOffcOnln";#N/A,#N/A,FALSE,"Directrs";#N/A,#N/A,FALSE,"CAD";#N/A,#N/A,FALSE,"SwtsSpec";#N/A,#N/A,FALSE,"ProdNews";#N/A,#N/A,FALSE,"Infrastrc";#N/A,#N/A,FALSE,"Mkting"}</definedName>
    <definedName name="_mlm55" hidden="1">{#N/A,#N/A,FALSE,"Total";#N/A,#N/A,FALSE,"ProjNet";#N/A,#N/A,FALSE,"DdgPlns";#N/A,#N/A,FALSE,"DLWeb";#N/A,#N/A,FALSE,"CAPOffcOnln";#N/A,#N/A,FALSE,"Directrs";#N/A,#N/A,FALSE,"CAD";#N/A,#N/A,FALSE,"SwtsSpec";#N/A,#N/A,FALSE,"ProdNews";#N/A,#N/A,FALSE,"Infrastrc";#N/A,#N/A,FALSE,"Mkting"}</definedName>
    <definedName name="_mlm6" localSheetId="2" hidden="1">{#N/A,#N/A,FALSE,"Total";#N/A,#N/A,FALSE,"ProjNet";#N/A,#N/A,FALSE,"DdgPlns";#N/A,#N/A,FALSE,"DLWeb";#N/A,#N/A,FALSE,"CAPOffcOnln";#N/A,#N/A,FALSE,"Directrs";#N/A,#N/A,FALSE,"CAD";#N/A,#N/A,FALSE,"SwtsSpec";#N/A,#N/A,FALSE,"ProdNews";#N/A,#N/A,FALSE,"Infrastrc";#N/A,#N/A,FALSE,"Mkting"}</definedName>
    <definedName name="_mlm6" hidden="1">{#N/A,#N/A,FALSE,"Total";#N/A,#N/A,FALSE,"ProjNet";#N/A,#N/A,FALSE,"DdgPlns";#N/A,#N/A,FALSE,"DLWeb";#N/A,#N/A,FALSE,"CAPOffcOnln";#N/A,#N/A,FALSE,"Directrs";#N/A,#N/A,FALSE,"CAD";#N/A,#N/A,FALSE,"SwtsSpec";#N/A,#N/A,FALSE,"ProdNews";#N/A,#N/A,FALSE,"Infrastrc";#N/A,#N/A,FALSE,"Mkting"}</definedName>
    <definedName name="_mlm60" localSheetId="2" hidden="1">{#N/A,#N/A,FALSE,"Total";#N/A,#N/A,FALSE,"ProjNet";#N/A,#N/A,FALSE,"DdgPlns";#N/A,#N/A,FALSE,"DLWeb";#N/A,#N/A,FALSE,"CAPOffcOnln";#N/A,#N/A,FALSE,"Directrs";#N/A,#N/A,FALSE,"CAD";#N/A,#N/A,FALSE,"SwtsSpec";#N/A,#N/A,FALSE,"ProdNews";#N/A,#N/A,FALSE,"Infrastrc";#N/A,#N/A,FALSE,"Mkting"}</definedName>
    <definedName name="_mlm60" hidden="1">{#N/A,#N/A,FALSE,"Total";#N/A,#N/A,FALSE,"ProjNet";#N/A,#N/A,FALSE,"DdgPlns";#N/A,#N/A,FALSE,"DLWeb";#N/A,#N/A,FALSE,"CAPOffcOnln";#N/A,#N/A,FALSE,"Directrs";#N/A,#N/A,FALSE,"CAD";#N/A,#N/A,FALSE,"SwtsSpec";#N/A,#N/A,FALSE,"ProdNews";#N/A,#N/A,FALSE,"Infrastrc";#N/A,#N/A,FALSE,"Mkting"}</definedName>
    <definedName name="_mlm65" localSheetId="2" hidden="1">{#N/A,#N/A,FALSE,"Total";#N/A,#N/A,FALSE,"ProjNet";#N/A,#N/A,FALSE,"DdgPlns";#N/A,#N/A,FALSE,"DLWeb";#N/A,#N/A,FALSE,"CAPOffcOnln";#N/A,#N/A,FALSE,"Directrs";#N/A,#N/A,FALSE,"CAD";#N/A,#N/A,FALSE,"SwtsSpec";#N/A,#N/A,FALSE,"ProdNews";#N/A,#N/A,FALSE,"Infrastrc";#N/A,#N/A,FALSE,"Mkting"}</definedName>
    <definedName name="_mlm65" hidden="1">{#N/A,#N/A,FALSE,"Total";#N/A,#N/A,FALSE,"ProjNet";#N/A,#N/A,FALSE,"DdgPlns";#N/A,#N/A,FALSE,"DLWeb";#N/A,#N/A,FALSE,"CAPOffcOnln";#N/A,#N/A,FALSE,"Directrs";#N/A,#N/A,FALSE,"CAD";#N/A,#N/A,FALSE,"SwtsSpec";#N/A,#N/A,FALSE,"ProdNews";#N/A,#N/A,FALSE,"Infrastrc";#N/A,#N/A,FALSE,"Mkting"}</definedName>
    <definedName name="_mlm7" localSheetId="2" hidden="1">{#N/A,#N/A,FALSE,"Total";#N/A,#N/A,FALSE,"ProjNet";#N/A,#N/A,FALSE,"DdgPlns";#N/A,#N/A,FALSE,"DLWeb";#N/A,#N/A,FALSE,"CAPOffcOnln";#N/A,#N/A,FALSE,"Directrs";#N/A,#N/A,FALSE,"CAD";#N/A,#N/A,FALSE,"SwtsSpec";#N/A,#N/A,FALSE,"ProdNews";#N/A,#N/A,FALSE,"Infrastrc";#N/A,#N/A,FALSE,"Mkting"}</definedName>
    <definedName name="_mlm7" hidden="1">{#N/A,#N/A,FALSE,"Total";#N/A,#N/A,FALSE,"ProjNet";#N/A,#N/A,FALSE,"DdgPlns";#N/A,#N/A,FALSE,"DLWeb";#N/A,#N/A,FALSE,"CAPOffcOnln";#N/A,#N/A,FALSE,"Directrs";#N/A,#N/A,FALSE,"CAD";#N/A,#N/A,FALSE,"SwtsSpec";#N/A,#N/A,FALSE,"ProdNews";#N/A,#N/A,FALSE,"Infrastrc";#N/A,#N/A,FALSE,"Mkting"}</definedName>
    <definedName name="_mlm70" localSheetId="2" hidden="1">{#N/A,#N/A,FALSE,"Total";#N/A,#N/A,FALSE,"ProjNet";#N/A,#N/A,FALSE,"DdgPlns";#N/A,#N/A,FALSE,"DLWeb";#N/A,#N/A,FALSE,"CAPOffcOnln";#N/A,#N/A,FALSE,"Directrs";#N/A,#N/A,FALSE,"CAD";#N/A,#N/A,FALSE,"SwtsSpec";#N/A,#N/A,FALSE,"ProdNews";#N/A,#N/A,FALSE,"Infrastrc";#N/A,#N/A,FALSE,"Mkting"}</definedName>
    <definedName name="_mlm70" hidden="1">{#N/A,#N/A,FALSE,"Total";#N/A,#N/A,FALSE,"ProjNet";#N/A,#N/A,FALSE,"DdgPlns";#N/A,#N/A,FALSE,"DLWeb";#N/A,#N/A,FALSE,"CAPOffcOnln";#N/A,#N/A,FALSE,"Directrs";#N/A,#N/A,FALSE,"CAD";#N/A,#N/A,FALSE,"SwtsSpec";#N/A,#N/A,FALSE,"ProdNews";#N/A,#N/A,FALSE,"Infrastrc";#N/A,#N/A,FALSE,"Mkting"}</definedName>
    <definedName name="_mlm8" localSheetId="2" hidden="1">{#N/A,#N/A,FALSE,"Total";#N/A,#N/A,FALSE,"ProjNet";#N/A,#N/A,FALSE,"DdgPlns";#N/A,#N/A,FALSE,"DLWeb";#N/A,#N/A,FALSE,"CAPOffcOnln";#N/A,#N/A,FALSE,"Directrs";#N/A,#N/A,FALSE,"CAD";#N/A,#N/A,FALSE,"SwtsSpec";#N/A,#N/A,FALSE,"ProdNews";#N/A,#N/A,FALSE,"Infrastrc";#N/A,#N/A,FALSE,"Mkting"}</definedName>
    <definedName name="_mlm8" hidden="1">{#N/A,#N/A,FALSE,"Total";#N/A,#N/A,FALSE,"ProjNet";#N/A,#N/A,FALSE,"DdgPlns";#N/A,#N/A,FALSE,"DLWeb";#N/A,#N/A,FALSE,"CAPOffcOnln";#N/A,#N/A,FALSE,"Directrs";#N/A,#N/A,FALSE,"CAD";#N/A,#N/A,FALSE,"SwtsSpec";#N/A,#N/A,FALSE,"ProdNews";#N/A,#N/A,FALSE,"Infrastrc";#N/A,#N/A,FALSE,"Mkting"}</definedName>
    <definedName name="_mlm80" localSheetId="2" hidden="1">{#N/A,#N/A,FALSE,"Total";#N/A,#N/A,FALSE,"ProjNet";#N/A,#N/A,FALSE,"DdgPlns";#N/A,#N/A,FALSE,"DLWeb";#N/A,#N/A,FALSE,"CAPOffcOnln";#N/A,#N/A,FALSE,"Directrs";#N/A,#N/A,FALSE,"CAD";#N/A,#N/A,FALSE,"SwtsSpec";#N/A,#N/A,FALSE,"ProdNews";#N/A,#N/A,FALSE,"Infrastrc";#N/A,#N/A,FALSE,"Mkting"}</definedName>
    <definedName name="_mlm80" hidden="1">{#N/A,#N/A,FALSE,"Total";#N/A,#N/A,FALSE,"ProjNet";#N/A,#N/A,FALSE,"DdgPlns";#N/A,#N/A,FALSE,"DLWeb";#N/A,#N/A,FALSE,"CAPOffcOnln";#N/A,#N/A,FALSE,"Directrs";#N/A,#N/A,FALSE,"CAD";#N/A,#N/A,FALSE,"SwtsSpec";#N/A,#N/A,FALSE,"ProdNews";#N/A,#N/A,FALSE,"Infrastrc";#N/A,#N/A,FALSE,"Mkting"}</definedName>
    <definedName name="_mlm9" localSheetId="2" hidden="1">{#N/A,#N/A,FALSE,"Total";#N/A,#N/A,FALSE,"ProjNet";#N/A,#N/A,FALSE,"DdgPlns";#N/A,#N/A,FALSE,"DLWeb";#N/A,#N/A,FALSE,"CAPOffcOnln";#N/A,#N/A,FALSE,"Directrs";#N/A,#N/A,FALSE,"CAD";#N/A,#N/A,FALSE,"SwtsSpec";#N/A,#N/A,FALSE,"ProdNews";#N/A,#N/A,FALSE,"Infrastrc";#N/A,#N/A,FALSE,"Mkting"}</definedName>
    <definedName name="_mlm9" hidden="1">{#N/A,#N/A,FALSE,"Total";#N/A,#N/A,FALSE,"ProjNet";#N/A,#N/A,FALSE,"DdgPlns";#N/A,#N/A,FALSE,"DLWeb";#N/A,#N/A,FALSE,"CAPOffcOnln";#N/A,#N/A,FALSE,"Directrs";#N/A,#N/A,FALSE,"CAD";#N/A,#N/A,FALSE,"SwtsSpec";#N/A,#N/A,FALSE,"ProdNews";#N/A,#N/A,FALSE,"Infrastrc";#N/A,#N/A,FALSE,"Mkting"}</definedName>
    <definedName name="_mlm90" localSheetId="2" hidden="1">{#N/A,#N/A,FALSE,"Total";#N/A,#N/A,FALSE,"ProjNet";#N/A,#N/A,FALSE,"DdgPlns";#N/A,#N/A,FALSE,"DLWeb";#N/A,#N/A,FALSE,"CAPOffcOnln";#N/A,#N/A,FALSE,"Directrs";#N/A,#N/A,FALSE,"CAD";#N/A,#N/A,FALSE,"SwtsSpec";#N/A,#N/A,FALSE,"ProdNews";#N/A,#N/A,FALSE,"Infrastrc";#N/A,#N/A,FALSE,"Mkting"}</definedName>
    <definedName name="_mlm90" hidden="1">{#N/A,#N/A,FALSE,"Total";#N/A,#N/A,FALSE,"ProjNet";#N/A,#N/A,FALSE,"DdgPlns";#N/A,#N/A,FALSE,"DLWeb";#N/A,#N/A,FALSE,"CAPOffcOnln";#N/A,#N/A,FALSE,"Directrs";#N/A,#N/A,FALSE,"CAD";#N/A,#N/A,FALSE,"SwtsSpec";#N/A,#N/A,FALSE,"ProdNews";#N/A,#N/A,FALSE,"Infrastrc";#N/A,#N/A,FALSE,"Mkting"}</definedName>
    <definedName name="_mlm95" localSheetId="2" hidden="1">{#N/A,#N/A,FALSE,"Total";#N/A,#N/A,FALSE,"ProjNet";#N/A,#N/A,FALSE,"DdgPlns";#N/A,#N/A,FALSE,"DLWeb";#N/A,#N/A,FALSE,"CAPOffcOnln";#N/A,#N/A,FALSE,"Directrs";#N/A,#N/A,FALSE,"CAD";#N/A,#N/A,FALSE,"SwtsSpec";#N/A,#N/A,FALSE,"ProdNews";#N/A,#N/A,FALSE,"Infrastrc";#N/A,#N/A,FALSE,"Mkting"}</definedName>
    <definedName name="_mlm95" hidden="1">{#N/A,#N/A,FALSE,"Total";#N/A,#N/A,FALSE,"ProjNet";#N/A,#N/A,FALSE,"DdgPlns";#N/A,#N/A,FALSE,"DLWeb";#N/A,#N/A,FALSE,"CAPOffcOnln";#N/A,#N/A,FALSE,"Directrs";#N/A,#N/A,FALSE,"CAD";#N/A,#N/A,FALSE,"SwtsSpec";#N/A,#N/A,FALSE,"ProdNews";#N/A,#N/A,FALSE,"Infrastrc";#N/A,#N/A,FALSE,"Mkting"}</definedName>
    <definedName name="_mm" hidden="1">#REF!</definedName>
    <definedName name="_mm1" hidden="1">#REF!</definedName>
    <definedName name="_mm2" hidden="1">#REF!</definedName>
    <definedName name="_mm3" hidden="1">#REF!</definedName>
    <definedName name="_mm4" hidden="1">#REF!</definedName>
    <definedName name="_mno9" localSheetId="2" hidden="1">{"detail",#N/A,FALSE,"mfg";"summary",#N/A,FALSE,"mfg"}</definedName>
    <definedName name="_mno9" hidden="1">{"detail",#N/A,FALSE,"mfg";"summary",#N/A,FALSE,"mfg"}</definedName>
    <definedName name="_mo01">#REF!</definedName>
    <definedName name="_Mo1">#REF!</definedName>
    <definedName name="_Mo2">#REF!</definedName>
    <definedName name="_Mo3">#REF!</definedName>
    <definedName name="_moo" hidden="1">#REF!</definedName>
    <definedName name="_MRG2" localSheetId="2" hidden="1">{"INCOME",#N/A,FALSE,"ProNet";"VALUE",#N/A,FALSE,"ProNet"}</definedName>
    <definedName name="_MRG2" hidden="1">{"INCOME",#N/A,FALSE,"ProNet";"VALUE",#N/A,FALSE,"ProNet"}</definedName>
    <definedName name="_MUM1" hidden="1">#REF!</definedName>
    <definedName name="_MUM10" hidden="1">#REF!</definedName>
    <definedName name="_MUM11" hidden="1">#REF!</definedName>
    <definedName name="_MUM12" hidden="1">#REF!</definedName>
    <definedName name="_MUM13" hidden="1">#REF!</definedName>
    <definedName name="_MUM14" hidden="1">#REF!</definedName>
    <definedName name="_MUM15" hidden="1">#REF!</definedName>
    <definedName name="_MUM16" hidden="1">#REF!</definedName>
    <definedName name="_MUM17" hidden="1">#REF!</definedName>
    <definedName name="_MUM18" hidden="1">#REF!</definedName>
    <definedName name="_MUM19" hidden="1">#REF!</definedName>
    <definedName name="_MUM2" hidden="1">#REF!</definedName>
    <definedName name="_MUM20" hidden="1">#REF!</definedName>
    <definedName name="_MUM21" hidden="1">#REF!</definedName>
    <definedName name="_MUM22" hidden="1">#REF!</definedName>
    <definedName name="_MUM23" hidden="1">#REF!</definedName>
    <definedName name="_MUM24" hidden="1">#REF!</definedName>
    <definedName name="_MUM25" hidden="1">#REF!</definedName>
    <definedName name="_MUM26" hidden="1">#REF!</definedName>
    <definedName name="_MUM27" hidden="1">#REF!</definedName>
    <definedName name="_MUM28" hidden="1">#REF!</definedName>
    <definedName name="_MUM29" hidden="1">#REF!</definedName>
    <definedName name="_MUM3" hidden="1">#REF!</definedName>
    <definedName name="_MUM30" hidden="1">#REF!</definedName>
    <definedName name="_MUM31" hidden="1">#REF!</definedName>
    <definedName name="_MUM32" hidden="1">#REF!</definedName>
    <definedName name="_MUM4" hidden="1">#REF!</definedName>
    <definedName name="_MUM5" hidden="1">#REF!</definedName>
    <definedName name="_MUM6" hidden="1">#REF!</definedName>
    <definedName name="_MUM7" hidden="1">#REF!</definedName>
    <definedName name="_MUM8" hidden="1">#REF!</definedName>
    <definedName name="_MUM9" hidden="1">#REF!</definedName>
    <definedName name="_N1" hidden="1">#REF!</definedName>
    <definedName name="_n14"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a2" hidden="1">"100"</definedName>
    <definedName name="_na3" hidden="1">"50"</definedName>
    <definedName name="_na4" hidden="1">"IQ_LTM_DATE"</definedName>
    <definedName name="_nam" hidden="1">#REF!</definedName>
    <definedName name="_nam305" localSheetId="2" hidden="1">{"detail",#N/A,FALSE,"mfg";"summary",#N/A,FALSE,"mfg"}</definedName>
    <definedName name="_nam305" hidden="1">{"detail",#N/A,FALSE,"mfg";"summary",#N/A,FALSE,"mfg"}</definedName>
    <definedName name="_name1" hidden="1">#REF!</definedName>
    <definedName name="_NC4">#REF!</definedName>
    <definedName name="_neu1" hidden="1">47</definedName>
    <definedName name="_neu2" hidden="1">"5W20QJUQBT31X9QWPI207CDHB"</definedName>
    <definedName name="_new" hidden="1">#REF!</definedName>
    <definedName name="_new0600" hidden="1">#REF!</definedName>
    <definedName name="_NEW1" localSheetId="2" hidden="1">{"CASHPROJ",#N/A,FALSE,"CASHPROJ";"BANK",#N/A,FALSE,"Bank";"SALES",#N/A,FALSE,"Sales";"AR",#N/A,FALSE,"AR";"AP",#N/A,FALSE,"AP";"DAILE",#N/A,FALSE,"Daily";"SALESVAR",#N/A,FALSE,"SalesVar";"SUM",#N/A,FALSE,"Sum"}</definedName>
    <definedName name="_NEW1" hidden="1">{"CASHPROJ",#N/A,FALSE,"CASHPROJ";"BANK",#N/A,FALSE,"Bank";"SALES",#N/A,FALSE,"Sales";"AR",#N/A,FALSE,"AR";"AP",#N/A,FALSE,"AP";"DAILE",#N/A,FALSE,"Daily";"SALESVAR",#N/A,FALSE,"SalesVar";"SUM",#N/A,FALSE,"Sum"}</definedName>
    <definedName name="_new1_1" localSheetId="2" hidden="1">{#N/A,#N/A,FALSE,"Pharm";#N/A,#N/A,FALSE,"WWCM"}</definedName>
    <definedName name="_new1_1" hidden="1">{#N/A,#N/A,FALSE,"Pharm";#N/A,#N/A,FALSE,"WWCM"}</definedName>
    <definedName name="_new1_2" localSheetId="2" hidden="1">{#N/A,#N/A,FALSE,"Pharm";#N/A,#N/A,FALSE,"WWCM"}</definedName>
    <definedName name="_new1_2" hidden="1">{#N/A,#N/A,FALSE,"Pharm";#N/A,#N/A,FALSE,"WWCM"}</definedName>
    <definedName name="_new1_3" localSheetId="2" hidden="1">{#N/A,#N/A,FALSE,"Pharm";#N/A,#N/A,FALSE,"WWCM"}</definedName>
    <definedName name="_new1_3" hidden="1">{#N/A,#N/A,FALSE,"Pharm";#N/A,#N/A,FALSE,"WWCM"}</definedName>
    <definedName name="_new1_4" localSheetId="2" hidden="1">{#N/A,#N/A,FALSE,"Pharm";#N/A,#N/A,FALSE,"WWCM"}</definedName>
    <definedName name="_new1_4" hidden="1">{#N/A,#N/A,FALSE,"Pharm";#N/A,#N/A,FALSE,"WWCM"}</definedName>
    <definedName name="_new10" localSheetId="2" hidden="1">{"'B-2 QSER Jun 98 4-27-98 cor'!$A$1:$F$57"}</definedName>
    <definedName name="_new10" hidden="1">{"'B-2 QSER Jun 98 4-27-98 cor'!$A$1:$F$57"}</definedName>
    <definedName name="_new2" localSheetId="2" hidden="1">#REF!</definedName>
    <definedName name="_New2" hidden="1">{"TOTAL",#N/A,FALSE,"A";"FISCAL94",#N/A,FALSE,"A";"FISCAL95",#N/A,FALSE,"A";"FISCAL96",#N/A,FALSE,"A";"misc page",#N/A,FALSE,"A"}</definedName>
    <definedName name="_new22" localSheetId="2" hidden="1">{#N/A,#N/A,FALSE,"Income";#N/A,#N/A,FALSE,"Cost of Goods Sold";#N/A,#N/A,FALSE,"Other Costs";#N/A,#N/A,FALSE,"Other Income";#N/A,#N/A,FALSE,"Taxes";#N/A,#N/A,FALSE,"Other Deductions";#N/A,#N/A,FALSE,"Compensation of Officers"}</definedName>
    <definedName name="_new22" hidden="1">{#N/A,#N/A,FALSE,"Income";#N/A,#N/A,FALSE,"Cost of Goods Sold";#N/A,#N/A,FALSE,"Other Costs";#N/A,#N/A,FALSE,"Other Income";#N/A,#N/A,FALSE,"Taxes";#N/A,#N/A,FALSE,"Other Deductions";#N/A,#N/A,FALSE,"Compensation of Officers"}</definedName>
    <definedName name="_New3" localSheetId="2" hidden="1">{#N/A,#N/A,FALSE,"Aging Summary";#N/A,#N/A,FALSE,"Ratio Analysis";#N/A,#N/A,FALSE,"Test 120 Day Accts";#N/A,#N/A,FALSE,"Tickmarks"}</definedName>
    <definedName name="_New3" hidden="1">{#N/A,#N/A,FALSE,"Aging Summary";#N/A,#N/A,FALSE,"Ratio Analysis";#N/A,#N/A,FALSE,"Test 120 Day Accts";#N/A,#N/A,FALSE,"Tickmarks"}</definedName>
    <definedName name="_new4" localSheetId="2" hidden="1">{"Entire Spreadsheet",#N/A,FALSE,"ACCTLIST";"Invoices",#N/A,FALSE,"ACCTLIST"}</definedName>
    <definedName name="_new4" hidden="1">{"Entire Spreadsheet",#N/A,FALSE,"ACCTLIST";"Invoices",#N/A,FALSE,"ACCTLIST"}</definedName>
    <definedName name="_new4_1" localSheetId="2" hidden="1">{"Entire Spreadsheet",#N/A,FALSE,"ACCTLIST";"Invoices",#N/A,FALSE,"ACCTLIST"}</definedName>
    <definedName name="_new4_1" hidden="1">{"Entire Spreadsheet",#N/A,FALSE,"ACCTLIST";"Invoices",#N/A,FALSE,"ACCTLIST"}</definedName>
    <definedName name="_new5" localSheetId="2" hidden="1">{#N/A,#N/A,FALSE,"Aging Summary";#N/A,#N/A,FALSE,"Ratio Analysis";#N/A,#N/A,FALSE,"Test 120 Day Accts";#N/A,#N/A,FALSE,"Tickmarks"}</definedName>
    <definedName name="_new5" hidden="1">{#N/A,#N/A,FALSE,"Aging Summary";#N/A,#N/A,FALSE,"Ratio Analysis";#N/A,#N/A,FALSE,"Test 120 Day Accts";#N/A,#N/A,FALSE,"Tickmarks"}</definedName>
    <definedName name="_newnew" localSheetId="2" hidden="1">{#N/A,#N/A,FALSE,"Channel - Data";#N/A,#N/A,FALSE,"Channel - Audio";#N/A,#N/A,FALSE,"Product - Audio";#N/A,#N/A,FALSE,"Reserves Sum"}</definedName>
    <definedName name="_newnew" hidden="1">{#N/A,#N/A,FALSE,"Channel - Data";#N/A,#N/A,FALSE,"Channel - Audio";#N/A,#N/A,FALSE,"Product - Audio";#N/A,#N/A,FALSE,"Reserves Sum"}</definedName>
    <definedName name="_nm1" localSheetId="2" hidden="1">{#N/A,#N/A,TRUE,"Monthly BCG";#N/A,#N/A,TRUE,"Qrt BCG";#N/A,#N/A,TRUE,"FY BCG";#N/A,#N/A,TRUE,"1Q BCG";#N/A,#N/A,TRUE,"2Q BCG";#N/A,#N/A,TRUE,"3Q BCG";#N/A,#N/A,TRUE,"4Q BCG"}</definedName>
    <definedName name="_nm1" hidden="1">{#N/A,#N/A,TRUE,"Monthly BCG";#N/A,#N/A,TRUE,"Qrt BCG";#N/A,#N/A,TRUE,"FY BCG";#N/A,#N/A,TRUE,"1Q BCG";#N/A,#N/A,TRUE,"2Q BCG";#N/A,#N/A,TRUE,"3Q BCG";#N/A,#N/A,TRUE,"4Q BCG"}</definedName>
    <definedName name="_no" localSheetId="2" hidden="1">{#N/A,#N/A,FALSE,"Default Data";#N/A,#N/A,FALSE,"99 Tax Model";#N/A,#N/A,FALSE,"99 Incremental BV";#N/A,#N/A,FALSE,"99 Tax Model CL";#N/A,#N/A,FALSE,"99 Incremental CL";#N/A,#N/A,FALSE,"Cisco FSC";#N/A,#N/A,FALSE,"25% case";#N/A,#N/A,FALSE,"ROY CALCS";#N/A,#N/A,FALSE,"Acquisition Royalty"}</definedName>
    <definedName name="_no" hidden="1">{#N/A,#N/A,FALSE,"Default Data";#N/A,#N/A,FALSE,"99 Tax Model";#N/A,#N/A,FALSE,"99 Incremental BV";#N/A,#N/A,FALSE,"99 Tax Model CL";#N/A,#N/A,FALSE,"99 Incremental CL";#N/A,#N/A,FALSE,"Cisco FSC";#N/A,#N/A,FALSE,"25% case";#N/A,#N/A,FALSE,"ROY CALCS";#N/A,#N/A,FALSE,"Acquisition Royalty"}</definedName>
    <definedName name="_no2" localSheetId="2" hidden="1">{"membersFY2000",#N/A,TRUE,"Sheet13";"IncomeFY2000",#N/A,TRUE,"Sheet13";"GAAP2000",#N/A,TRUE,"Sheet13";"CashFY2000",#N/A,TRUE,"Sheet13";"BSFY2000",#N/A,TRUE,"Sheet13"}</definedName>
    <definedName name="_no2" hidden="1">{"membersFY2000",#N/A,TRUE,"Sheet13";"IncomeFY2000",#N/A,TRUE,"Sheet13";"GAAP2000",#N/A,TRUE,"Sheet13";"CashFY2000",#N/A,TRUE,"Sheet13";"BSFY2000",#N/A,TRUE,"Sheet13"}</definedName>
    <definedName name="_nol1" localSheetId="2" hidden="1">{#N/A,#N/A,FALSE,"91NOLCB";#N/A,#N/A,FALSE,"92NOLCB";#N/A,#N/A,FALSE,"93NOLCB"}</definedName>
    <definedName name="_nol1" hidden="1">{#N/A,#N/A,FALSE,"91NOLCB";#N/A,#N/A,FALSE,"92NOLCB";#N/A,#N/A,FALSE,"93NOLCB"}</definedName>
    <definedName name="_Nov05">#REF!</definedName>
    <definedName name="_Nov06">#REF!</definedName>
    <definedName name="_Nov07">#REF!</definedName>
    <definedName name="_Nov08">#REF!</definedName>
    <definedName name="_Nov09">#REF!</definedName>
    <definedName name="_nov30" localSheetId="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nov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Nov98">#REF!</definedName>
    <definedName name="_nov99">#REF!</definedName>
    <definedName name="_NPV1" localSheetId="2" hidden="1">{#N/A,#N/A,TRUE,"Patient Forecast - Eisai";#N/A,#N/A,TRUE,"Patient Forecast - Modified";#N/A,#N/A,TRUE,"Patient Forecast - High"}</definedName>
    <definedName name="_NPV1" hidden="1">{#N/A,#N/A,TRUE,"Patient Forecast - Eisai";#N/A,#N/A,TRUE,"Patient Forecast - Modified";#N/A,#N/A,TRUE,"Patient Forecast - High"}</definedName>
    <definedName name="_NPV2" localSheetId="2" hidden="1">{#N/A,#N/A,TRUE,"Patient Forecast - Eisai";#N/A,#N/A,TRUE,"Patient Forecast - Modified";#N/A,#N/A,TRUE,"Patient Forecast - High"}</definedName>
    <definedName name="_NPV2" hidden="1">{#N/A,#N/A,TRUE,"Patient Forecast - Eisai";#N/A,#N/A,TRUE,"Patient Forecast - Modified";#N/A,#N/A,TRUE,"Patient Forecast - High"}</definedName>
    <definedName name="_NPV3" localSheetId="2" hidden="1">{#N/A,#N/A,TRUE,"Patient Forecast - Eisai";#N/A,#N/A,TRUE,"Patient Forecast - Modified";#N/A,#N/A,TRUE,"Patient Forecast - High"}</definedName>
    <definedName name="_NPV3" hidden="1">{#N/A,#N/A,TRUE,"Patient Forecast - Eisai";#N/A,#N/A,TRUE,"Patient Forecast - Modified";#N/A,#N/A,TRUE,"Patient Forecast - High"}</definedName>
    <definedName name="_NPV4" localSheetId="2" hidden="1">{#N/A,#N/A,TRUE,"Patient Forecast - Eisai";#N/A,#N/A,TRUE,"Patient Forecast - Modified";#N/A,#N/A,TRUE,"Patient Forecast - High"}</definedName>
    <definedName name="_NPV4" hidden="1">{#N/A,#N/A,TRUE,"Patient Forecast - Eisai";#N/A,#N/A,TRUE,"Patient Forecast - Modified";#N/A,#N/A,TRUE,"Patient Forecast - High"}</definedName>
    <definedName name="_nsq195">#REF!</definedName>
    <definedName name="_nsq295">#REF!</definedName>
    <definedName name="_nsq395">#REF!</definedName>
    <definedName name="_nsq495">#REF!</definedName>
    <definedName name="_nv2" localSheetId="2" hidden="1">{#N/A,#N/A,FALSE,"Summary";#N/A,#N/A,FALSE,"Signatures";#N/A,#N/A,FALSE,"FL Current";#N/A,#N/A,FALSE,"Assumptions";#N/A,#N/A,FALSE,"Assumptions";#N/A,#N/A,FALSE,"Assumptions";#N/A,#N/A,FALSE,"FL Last";#N/A,#N/A,FALSE,"FL Orig";#N/A,#N/A,FALSE,"C to G Explain"}</definedName>
    <definedName name="_nv2" hidden="1">{#N/A,#N/A,FALSE,"Summary";#N/A,#N/A,FALSE,"Signatures";#N/A,#N/A,FALSE,"FL Current";#N/A,#N/A,FALSE,"Assumptions";#N/A,#N/A,FALSE,"Assumptions";#N/A,#N/A,FALSE,"Assumptions";#N/A,#N/A,FALSE,"FL Last";#N/A,#N/A,FALSE,"FL Orig";#N/A,#N/A,FALSE,"C to G Explain"}</definedName>
    <definedName name="_o1" localSheetId="2" hidden="1">{#N/A,#N/A,FALSE,"SUMMARY";#N/A,#N/A,FALSE,"mcsh";#N/A,#N/A,FALSE,"vol&amp;rev";#N/A,#N/A,FALSE,"wkgcap";#N/A,#N/A,FALSE,"DEPR&amp;DT";#N/A,#N/A,FALSE,"ASSETS";#N/A,#N/A,FALSE,"NI&amp;OTH&amp;DIV";#N/A,#N/A,FALSE,"CASHFLOW";#N/A,#N/A,FALSE,"CAPEMPL";#N/A,#N/A,FALSE,"ROCE"}</definedName>
    <definedName name="_o1" hidden="1">{#N/A,#N/A,FALSE,"SUMMARY";#N/A,#N/A,FALSE,"mcsh";#N/A,#N/A,FALSE,"vol&amp;rev";#N/A,#N/A,FALSE,"wkgcap";#N/A,#N/A,FALSE,"DEPR&amp;DT";#N/A,#N/A,FALSE,"ASSETS";#N/A,#N/A,FALSE,"NI&amp;OTH&amp;DIV";#N/A,#N/A,FALSE,"CASHFLOW";#N/A,#N/A,FALSE,"CAPEMPL";#N/A,#N/A,FALSE,"ROCE"}</definedName>
    <definedName name="_ob2"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ob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OCT01" localSheetId="2" hidden="1">{"Statement of Income",#N/A,TRUE,"Mar99";"Balance Sheet",#N/A,TRUE,"Mar99"}</definedName>
    <definedName name="_OCT01" hidden="1">{"Statement of Income",#N/A,TRUE,"Mar99";"Balance Sheet",#N/A,TRUE,"Mar99"}</definedName>
    <definedName name="_OCT01_1" localSheetId="2" hidden="1">{"Statement of Income",#N/A,TRUE,"Mar99";"Balance Sheet",#N/A,TRUE,"Mar99"}</definedName>
    <definedName name="_OCT01_1" hidden="1">{"Statement of Income",#N/A,TRUE,"Mar99";"Balance Sheet",#N/A,TRUE,"Mar99"}</definedName>
    <definedName name="_OCT01_2" localSheetId="2" hidden="1">{"Statement of Income",#N/A,TRUE,"Mar99";"Balance Sheet",#N/A,TRUE,"Mar99"}</definedName>
    <definedName name="_OCT01_2" hidden="1">{"Statement of Income",#N/A,TRUE,"Mar99";"Balance Sheet",#N/A,TRUE,"Mar99"}</definedName>
    <definedName name="_OCT01_3" localSheetId="2" hidden="1">{"Statement of Income",#N/A,TRUE,"Mar99";"Balance Sheet",#N/A,TRUE,"Mar99"}</definedName>
    <definedName name="_OCT01_3" hidden="1">{"Statement of Income",#N/A,TRUE,"Mar99";"Balance Sheet",#N/A,TRUE,"Mar99"}</definedName>
    <definedName name="_OCT01_4" localSheetId="2" hidden="1">{"Statement of Income",#N/A,TRUE,"Mar99";"Balance Sheet",#N/A,TRUE,"Mar99"}</definedName>
    <definedName name="_OCT01_4" hidden="1">{"Statement of Income",#N/A,TRUE,"Mar99";"Balance Sheet",#N/A,TRUE,"Mar99"}</definedName>
    <definedName name="_OCT03" localSheetId="2" hidden="1">{"Statement of Income",#N/A,TRUE,"Mar99";"Balance Sheet",#N/A,TRUE,"Mar99"}</definedName>
    <definedName name="_OCT03" hidden="1">{"Statement of Income",#N/A,TRUE,"Mar99";"Balance Sheet",#N/A,TRUE,"Mar99"}</definedName>
    <definedName name="_OCT03_1" localSheetId="2" hidden="1">{"Statement of Income",#N/A,TRUE,"Mar99";"Balance Sheet",#N/A,TRUE,"Mar99"}</definedName>
    <definedName name="_OCT03_1" hidden="1">{"Statement of Income",#N/A,TRUE,"Mar99";"Balance Sheet",#N/A,TRUE,"Mar99"}</definedName>
    <definedName name="_OCT03_2" localSheetId="2" hidden="1">{"Statement of Income",#N/A,TRUE,"Mar99";"Balance Sheet",#N/A,TRUE,"Mar99"}</definedName>
    <definedName name="_OCT03_2" hidden="1">{"Statement of Income",#N/A,TRUE,"Mar99";"Balance Sheet",#N/A,TRUE,"Mar99"}</definedName>
    <definedName name="_OCT03_3" localSheetId="2" hidden="1">{"Statement of Income",#N/A,TRUE,"Mar99";"Balance Sheet",#N/A,TRUE,"Mar99"}</definedName>
    <definedName name="_OCT03_3" hidden="1">{"Statement of Income",#N/A,TRUE,"Mar99";"Balance Sheet",#N/A,TRUE,"Mar99"}</definedName>
    <definedName name="_OCT03_4" localSheetId="2" hidden="1">{"Statement of Income",#N/A,TRUE,"Mar99";"Balance Sheet",#N/A,TRUE,"Mar99"}</definedName>
    <definedName name="_OCT03_4" hidden="1">{"Statement of Income",#N/A,TRUE,"Mar99";"Balance Sheet",#N/A,TRUE,"Mar99"}</definedName>
    <definedName name="_Oct05">#REF!</definedName>
    <definedName name="_Oct06">#REF!</definedName>
    <definedName name="_Oct07">#REF!</definedName>
    <definedName name="_Oct08">#REF!</definedName>
    <definedName name="_Oct09">#REF!</definedName>
    <definedName name="_Oct98">#REF!</definedName>
    <definedName name="_oct99">#REF!</definedName>
    <definedName name="_odc1" localSheetId="2" hidden="1">{#N/A,#N/A,FALSE,"ManLoading"}</definedName>
    <definedName name="_odc1" hidden="1">{#N/A,#N/A,FALSE,"ManLoading"}</definedName>
    <definedName name="_odc2" localSheetId="2" hidden="1">{#N/A,#N/A,FALSE,"ManLoading"}</definedName>
    <definedName name="_odc2" hidden="1">{#N/A,#N/A,FALSE,"ManLoading"}</definedName>
    <definedName name="_ok2" localSheetId="2" hidden="1">{"Capex by project",#N/A,FALSE,"Capex by Project"}</definedName>
    <definedName name="_ok2" hidden="1">{"Capex by project",#N/A,FALSE,"Capex by Project"}</definedName>
    <definedName name="_ok3" localSheetId="2" hidden="1">{"MESROS",#N/A,FALSE,"ROS";"MESOFF",#N/A,FALSE,"OFF";"MESBEA",#N/A,FALSE,"BEA";"MESCOF",#N/A,FALSE,"COF";"MESTEL",#N/A,FALSE,"TEL";"MESCON",#N/A,FALSE,"CON";"MESINT",#N/A,FALSE,"INT"}</definedName>
    <definedName name="_ok3" hidden="1">{"MESROS",#N/A,FALSE,"ROS";"MESOFF",#N/A,FALSE,"OFF";"MESBEA",#N/A,FALSE,"BEA";"MESCOF",#N/A,FALSE,"COF";"MESTEL",#N/A,FALSE,"TEL";"MESCON",#N/A,FALSE,"CON";"MESINT",#N/A,FALSE,"INT"}</definedName>
    <definedName name="_old1" hidden="1">41085.6474074074</definedName>
    <definedName name="_old2" localSheetId="2" hidden="1">{#N/A,#N/A,FALSE,"Income";#N/A,#N/A,FALSE,"Cost of Goods Sold";#N/A,#N/A,FALSE,"Other Costs";#N/A,#N/A,FALSE,"Other Income";#N/A,#N/A,FALSE,"Taxes";#N/A,#N/A,FALSE,"Other Deductions";#N/A,#N/A,FALSE,"Compensation of Officers"}</definedName>
    <definedName name="_old2" hidden="1">{#N/A,#N/A,FALSE,"Income";#N/A,#N/A,FALSE,"Cost of Goods Sold";#N/A,#N/A,FALSE,"Other Costs";#N/A,#N/A,FALSE,"Other Income";#N/A,#N/A,FALSE,"Taxes";#N/A,#N/A,FALSE,"Other Deductions";#N/A,#N/A,FALSE,"Compensation of Officers"}</definedName>
    <definedName name="_old3" localSheetId="2" hidden="1">{0,FALSE,4.45014771701848E-308,0}</definedName>
    <definedName name="_old3" hidden="1">{0,FALSE,4.45014771701848E-308,0}</definedName>
    <definedName name="_old4" localSheetId="2" hidden="1">{#N/A,#N/A,FALSE,"Income";#N/A,#N/A,FALSE,"Cost of Goods Sold";#N/A,#N/A,FALSE,"Other Costs";#N/A,#N/A,FALSE,"Other Income";#N/A,#N/A,FALSE,"Taxes";#N/A,#N/A,FALSE,"Other Deductions";#N/A,#N/A,FALSE,"Compensation of Officers"}</definedName>
    <definedName name="_old4" hidden="1">{#N/A,#N/A,FALSE,"Income";#N/A,#N/A,FALSE,"Cost of Goods Sold";#N/A,#N/A,FALSE,"Other Costs";#N/A,#N/A,FALSE,"Other Income";#N/A,#N/A,FALSE,"Taxes";#N/A,#N/A,FALSE,"Other Deductions";#N/A,#N/A,FALSE,"Compensation of Officers"}</definedName>
    <definedName name="_old5" localSheetId="2" hidden="1">{#N/A,#N/A,FALSE,"Income";#N/A,#N/A,FALSE,"Cost of Goods Sold";#N/A,#N/A,FALSE,"Other Costs";#N/A,#N/A,FALSE,"Other Income";#N/A,#N/A,FALSE,"Taxes";#N/A,#N/A,FALSE,"Other Deductions";#N/A,#N/A,FALSE,"Compensation of Officers"}</definedName>
    <definedName name="_old5" hidden="1">{#N/A,#N/A,FALSE,"Income";#N/A,#N/A,FALSE,"Cost of Goods Sold";#N/A,#N/A,FALSE,"Other Costs";#N/A,#N/A,FALSE,"Other Income";#N/A,#N/A,FALSE,"Taxes";#N/A,#N/A,FALSE,"Other Deductions";#N/A,#N/A,FALSE,"Compensation of Officers"}</definedName>
    <definedName name="_old8" localSheetId="2" hidden="1">{#N/A,#N/A,FALSE,"Income";#N/A,#N/A,FALSE,"Cost of Goods Sold";#N/A,#N/A,FALSE,"Other Costs";#N/A,#N/A,FALSE,"Other Income";#N/A,#N/A,FALSE,"Taxes";#N/A,#N/A,FALSE,"Other Deductions";#N/A,#N/A,FALSE,"Compensation of Officers"}</definedName>
    <definedName name="_old8" hidden="1">{#N/A,#N/A,FALSE,"Income";#N/A,#N/A,FALSE,"Cost of Goods Sold";#N/A,#N/A,FALSE,"Other Costs";#N/A,#N/A,FALSE,"Other Income";#N/A,#N/A,FALSE,"Taxes";#N/A,#N/A,FALSE,"Other Deductions";#N/A,#N/A,FALSE,"Compensation of Officers"}</definedName>
    <definedName name="_old9" localSheetId="2" hidden="1">{#N/A,#N/A,FALSE,"Income";#N/A,#N/A,FALSE,"Cost of Goods Sold";#N/A,#N/A,FALSE,"Other Costs";#N/A,#N/A,FALSE,"Other Income";#N/A,#N/A,FALSE,"Taxes";#N/A,#N/A,FALSE,"Other Deductions";#N/A,#N/A,FALSE,"Compensation of Officers"}</definedName>
    <definedName name="_old9" hidden="1">{#N/A,#N/A,FALSE,"Income";#N/A,#N/A,FALSE,"Cost of Goods Sold";#N/A,#N/A,FALSE,"Other Costs";#N/A,#N/A,FALSE,"Other Income";#N/A,#N/A,FALSE,"Taxes";#N/A,#N/A,FALSE,"Other Deductions";#N/A,#N/A,FALSE,"Compensation of Officers"}</definedName>
    <definedName name="_OMM95" localSheetId="2"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MM95"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NE09">#REF!</definedName>
    <definedName name="_ONE10">#REF!</definedName>
    <definedName name="_ONE11">#REF!</definedName>
    <definedName name="_ONE12">#REF!</definedName>
    <definedName name="_Order1" localSheetId="2" hidden="1">255</definedName>
    <definedName name="_Order1">0</definedName>
    <definedName name="_Order1a" hidden="1">0</definedName>
    <definedName name="_Order2" localSheetId="2" hidden="1">0</definedName>
    <definedName name="_Order2">255</definedName>
    <definedName name="_Order2a" hidden="1">0</definedName>
    <definedName name="_Order3" localSheetId="2" hidden="1">0</definedName>
    <definedName name="_Order3" hidden="1">255</definedName>
    <definedName name="_Order39">255</definedName>
    <definedName name="_P__L" hidden="1">#REF!</definedName>
    <definedName name="_P00baladj">#REF!</definedName>
    <definedName name="_P00balance_sheet_2" hidden="1">#REF!</definedName>
    <definedName name="_P00comps1" hidden="1">#REF!</definedName>
    <definedName name="_P00comps2" hidden="1">#REF!</definedName>
    <definedName name="_P00DCF_Summary" hidden="1">#REF!</definedName>
    <definedName name="_P00drivers_quarterly" hidden="1">#REF!</definedName>
    <definedName name="_P00feeamort">#REF!</definedName>
    <definedName name="_P00fees">#REF!</definedName>
    <definedName name="_P00finacials_quarterly_nots" hidden="1">#REF!</definedName>
    <definedName name="_P00financials_quarterly" hidden="1">#REF!</definedName>
    <definedName name="_P00incassum">#REF!</definedName>
    <definedName name="_P00summary">#REF!</definedName>
    <definedName name="_P00yearly2" hidden="1">#REF!</definedName>
    <definedName name="_p1" localSheetId="2" hidden="1">{"SUM",#N/A,FALSE,"Details (2)"}</definedName>
    <definedName name="_p1" hidden="1">{"SUM",#N/A,FALSE,"Details (2)"}</definedName>
    <definedName name="_PAB2000" localSheetId="2" hidden="1">{"Facility Detail",#N/A,FALSE,"P&amp;L Detail"}</definedName>
    <definedName name="_PAB2000" hidden="1">{"Facility Detail",#N/A,FALSE,"P&amp;L Detail"}</definedName>
    <definedName name="_Pam10" hidden="1">#REF!</definedName>
    <definedName name="_Pam11" hidden="1">#REF!</definedName>
    <definedName name="_Pam12" hidden="1">#REF!</definedName>
    <definedName name="_Pam13" hidden="1">#REF!</definedName>
    <definedName name="_Pam14" hidden="1">#REF!</definedName>
    <definedName name="_Pam2" hidden="1">#REF!</definedName>
    <definedName name="_Pam3" hidden="1">#REF!</definedName>
    <definedName name="_Pam4" hidden="1">#REF!</definedName>
    <definedName name="_Pam5" hidden="1">#REF!</definedName>
    <definedName name="_Pam6" hidden="1">#REF!</definedName>
    <definedName name="_Pam7" hidden="1">#REF!</definedName>
    <definedName name="_Pam8" hidden="1">#REF!</definedName>
    <definedName name="_Pam9" hidden="1">#REF!</definedName>
    <definedName name="_Parse" hidden="1">#REF!</definedName>
    <definedName name="_Parse_In" hidden="1">#REF!</definedName>
    <definedName name="_Parse_In_2" hidden="1">#REF!</definedName>
    <definedName name="_Parse_Out" hidden="1">#REF!</definedName>
    <definedName name="_Parse_Out_2" hidden="1">#REF!</definedName>
    <definedName name="_Pat1" hidden="1">#REF!</definedName>
    <definedName name="_pay01">#REF!</definedName>
    <definedName name="_PB07">#REF!</definedName>
    <definedName name="_pcSlicerSheet_Slicer1" hidden="1">#REF!</definedName>
    <definedName name="_pcSlicerSheet_Slicer2" hidden="1">#REF!</definedName>
    <definedName name="_pcSlicerSheet1_Slicer1" hidden="1">#REF!</definedName>
    <definedName name="_pcSlicerSheet1_Slicer2" hidden="1">#REF!</definedName>
    <definedName name="_pcSlicerSheet10_Slicer1" hidden="1">#REF!</definedName>
    <definedName name="_pcSlicerSheet10_Slicer2" hidden="1">#REF!</definedName>
    <definedName name="_pcSlicerSheet11_Slicer1" hidden="1">#REF!</definedName>
    <definedName name="_pcSlicerSheet11_Slicer2" hidden="1">#REF!</definedName>
    <definedName name="_pcSlicerSheet12_Slicer1" hidden="1">#REF!</definedName>
    <definedName name="_pcSlicerSheet12_Slicer2" hidden="1">#REF!</definedName>
    <definedName name="_pcSlicerSheet13_Slicer1" hidden="1">#REF!</definedName>
    <definedName name="_pcSlicerSheet13_Slicer2" hidden="1">#REF!</definedName>
    <definedName name="_pcSlicerSheet14_Slicer1" hidden="1">#REF!</definedName>
    <definedName name="_pcSlicerSheet14_Slicer2" hidden="1">#REF!</definedName>
    <definedName name="_pcSlicerSheet15_Slicer1" hidden="1">#REF!</definedName>
    <definedName name="_pcSlicerSheet15_Slicer2" hidden="1">#REF!</definedName>
    <definedName name="_pcSlicerSheet16_Slicer1" hidden="1">#REF!</definedName>
    <definedName name="_pcSlicerSheet16_Slicer2" hidden="1">#REF!</definedName>
    <definedName name="_pcSlicerSheet17_Slicer1" hidden="1">#REF!</definedName>
    <definedName name="_pcSlicerSheet17_Slicer2" hidden="1">#REF!</definedName>
    <definedName name="_pcSlicerSheet18_Slicer1" hidden="1">#REF!</definedName>
    <definedName name="_pcSlicerSheet18_Slicer2" hidden="1">#REF!</definedName>
    <definedName name="_pcSlicerSheet19_Slicer1" hidden="1">#REF!</definedName>
    <definedName name="_pcSlicerSheet19_Slicer2" hidden="1">#REF!</definedName>
    <definedName name="_pcSlicerSheet2_Slicer1" hidden="1">#REF!</definedName>
    <definedName name="_pcSlicerSheet2_Slicer2" hidden="1">#REF!</definedName>
    <definedName name="_pcSlicerSheet20_Slicer1" hidden="1">#REF!</definedName>
    <definedName name="_pcSlicerSheet20_Slicer2" hidden="1">#REF!</definedName>
    <definedName name="_pcSlicerSheet21_Slicer1" hidden="1">#REF!</definedName>
    <definedName name="_pcSlicerSheet21_Slicer2" hidden="1">#REF!</definedName>
    <definedName name="_pcSlicerSheet22_Slicer1" hidden="1">#REF!</definedName>
    <definedName name="_pcSlicerSheet22_Slicer2" hidden="1">#REF!</definedName>
    <definedName name="_pcSlicerSheet3_Slicer1" hidden="1">#REF!</definedName>
    <definedName name="_pcSlicerSheet3_Slicer2" hidden="1">#REF!</definedName>
    <definedName name="_pcSlicerSheet4_Slicer1" hidden="1">#REF!</definedName>
    <definedName name="_pcSlicerSheet4_Slicer2" hidden="1">#REF!</definedName>
    <definedName name="_pcSlicerSheet5_Slicer1" hidden="1">#REF!</definedName>
    <definedName name="_pcSlicerSheet5_Slicer2" hidden="1">#REF!</definedName>
    <definedName name="_pcSlicerSheet6_Slicer1" hidden="1">#REF!</definedName>
    <definedName name="_pcSlicerSheet6_Slicer2" hidden="1">#REF!</definedName>
    <definedName name="_pcSlicerSheet7_Slicer1" hidden="1">#REF!</definedName>
    <definedName name="_pcSlicerSheet7_Slicer2" hidden="1">#REF!</definedName>
    <definedName name="_pcSlicerSheet8_Slicer1" hidden="1">#REF!</definedName>
    <definedName name="_pcSlicerSheet8_Slicer2" hidden="1">#REF!</definedName>
    <definedName name="_pcSlicerSheet9_Slicer1" hidden="1">#REF!</definedName>
    <definedName name="_pcSlicerSheet9_Slicer2" hidden="1">#REF!</definedName>
    <definedName name="_PFY1">#REF!</definedName>
    <definedName name="_PFY2">#REF!</definedName>
    <definedName name="_PFY3">#REF!</definedName>
    <definedName name="_PG1">#REF!</definedName>
    <definedName name="_pg10">#REF!</definedName>
    <definedName name="_PG2">#REF!</definedName>
    <definedName name="_pg3">#REF!</definedName>
    <definedName name="_pg4">#REF!</definedName>
    <definedName name="_pg5">#REF!</definedName>
    <definedName name="_pg6">#REF!</definedName>
    <definedName name="_pg7">#REF!</definedName>
    <definedName name="_pg9">#REF!</definedName>
    <definedName name="_PGR003" hidden="1">{"'status'!$B$2:$H$15"}</definedName>
    <definedName name="_PL1">#REF!</definedName>
    <definedName name="_PL2" localSheetId="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localSheetId="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localSheetId="2" hidden="1">{#N/A,#N/A,FALSE,"Report Data";#N/A,#N/A,FALSE,"COMP POOL";#N/A,#N/A,FALSE,"COMP POOL NB95";#N/A,#N/A,FALSE,"COMP POOL NB94"}</definedName>
    <definedName name="_PL4" hidden="1">{#N/A,#N/A,FALSE,"Report Data";#N/A,#N/A,FALSE,"COMP POOL";#N/A,#N/A,FALSE,"COMP POOL NB95";#N/A,#N/A,FALSE,"COMP POOL NB94"}</definedName>
    <definedName name="_PL5" localSheetId="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6">#REF!</definedName>
    <definedName name="_PL7">#REF!</definedName>
    <definedName name="_PL9">#REF!</definedName>
    <definedName name="_pm2" hidden="1">#REF!</definedName>
    <definedName name="_pp1" localSheetId="2" hidden="1">{#N/A,#N/A,FALSE,"Trends";#N/A,#N/A,FALSE,"As Reported";#N/A,#N/A,FALSE,"(un) Commited"}</definedName>
    <definedName name="_pp1" hidden="1">{#N/A,#N/A,FALSE,"Trends";#N/A,#N/A,FALSE,"As Reported";#N/A,#N/A,FALSE,"(un) Commited"}</definedName>
    <definedName name="_pp2" localSheetId="2" hidden="1">{"Summary",#N/A,FALSE,"Details (2)"}</definedName>
    <definedName name="_pp2" hidden="1">{"Summary",#N/A,FALSE,"Details (2)"}</definedName>
    <definedName name="_ppp1" localSheetId="2" hidden="1">{"SUM",#N/A,FALSE,"Details (2)"}</definedName>
    <definedName name="_ppp1" hidden="1">{"SUM",#N/A,FALSE,"Details (2)"}</definedName>
    <definedName name="_ppp2" localSheetId="2" hidden="1">{"FCB_ALL",#N/A,FALSE,"FCB"}</definedName>
    <definedName name="_ppp2" hidden="1">{"FCB_ALL",#N/A,FALSE,"FCB"}</definedName>
    <definedName name="_PRN2" localSheetId="2">#REF!</definedName>
    <definedName name="_PRN2" hidden="1">{"adj95mult",#N/A,FALSE,"COMPCO";"adj95est",#N/A,FALSE,"COMPCO"}</definedName>
    <definedName name="_PRR001" hidden="1">{"'status'!$B$2:$H$15"}</definedName>
    <definedName name="_PRR002" hidden="1">{"'status'!$B$2:$H$15"}</definedName>
    <definedName name="_PRR18" hidden="1">{"'status'!$B$2:$H$15"}</definedName>
    <definedName name="_PRR5" hidden="1">{"'status'!$B$2:$H$15"}</definedName>
    <definedName name="_PRR6" hidden="1">{"'status'!$B$2:$H$15"}</definedName>
    <definedName name="_pt1" hidden="1">{"print annual inc. statement",#N/A,FALSE,"Summary";"print annual stats",#N/A,FALSE,"Summary";"print quarterly inc. statement",#N/A,FALSE,"Summary";"print quarterly stats",#N/A,FALSE,"Summary"}</definedName>
    <definedName name="_ptc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puc101" localSheetId="2" hidden="1">{#N/A,"PURCHM",FALSE,"Business Analysis";#N/A,"SPADD",FALSE,"Business Analysis"}</definedName>
    <definedName name="_puc101" hidden="1">{#N/A,"PURCHM",FALSE,"Business Analysis";#N/A,"SPADD",FALSE,"Business Analysis"}</definedName>
    <definedName name="_puc102" localSheetId="2" hidden="1">{#N/A,"PURCHM",FALSE,"Business Analysis";#N/A,"SPADD",FALSE,"Business Analysis"}</definedName>
    <definedName name="_puc102" hidden="1">{#N/A,"PURCHM",FALSE,"Business Analysis";#N/A,"SPADD",FALSE,"Business Analysis"}</definedName>
    <definedName name="_q1" localSheetId="2" hidden="1">{"rfcjan",#N/A,FALSE,"Stats"}</definedName>
    <definedName name="_Q1" hidden="1">{"'Standalone List Price Trends'!$A$1:$X$56"}</definedName>
    <definedName name="_q2" localSheetId="2" hidden="1">{"rfcjan",#N/A,FALSE,"Stats"}</definedName>
    <definedName name="_Q2" hidden="1">{"'Standalone List Price Trends'!$A$1:$X$56"}</definedName>
    <definedName name="_q234" hidden="1">#N/A</definedName>
    <definedName name="_q3" localSheetId="2" hidden="1">{"rfcjan",#N/A,FALSE,"Stats"}</definedName>
    <definedName name="_Q3" hidden="1">{"'Standalone List Price Trends'!$A$1:$X$56"}</definedName>
    <definedName name="_Q4" localSheetId="2" hidden="1">{"'Standalone List Price Trends'!$A$1:$X$56"}</definedName>
    <definedName name="_Q4" hidden="1">{"'Standalone List Price Trends'!$A$1:$X$56"}</definedName>
    <definedName name="_Q403" localSheetId="2" hidden="1">{"ModelPage1",#N/A,TRUE,"Model";"ModelSum_Debt",#N/A,TRUE,"Model"}</definedName>
    <definedName name="_Q403" hidden="1">{"ModelPage1",#N/A,TRUE,"Model";"ModelSum_Debt",#N/A,TRUE,"Model"}</definedName>
    <definedName name="_Q5" localSheetId="2" hidden="1">{"'Standalone List Price Trends'!$A$1:$X$56"}</definedName>
    <definedName name="_Q5" hidden="1">{"'Standalone List Price Trends'!$A$1:$X$56"}</definedName>
    <definedName name="_q5852" localSheetId="2" hidden="1">{"Fcst by Qtr Full",#N/A,FALSE,"Tot PalmPalm";"Fcst by Qtr Full",#N/A,FALSE,"Tot Device";"Fcst by Qtr Full",#N/A,FALSE,"Platform";"Fcst by Qtr Full",#N/A,FALSE,"Palm.Net";"Fcst by Qtr Full",#N/A,FALSE,"Elim"}</definedName>
    <definedName name="_q5852" hidden="1">{"Fcst by Qtr Full",#N/A,FALSE,"Tot PalmPalm";"Fcst by Qtr Full",#N/A,FALSE,"Tot Device";"Fcst by Qtr Full",#N/A,FALSE,"Platform";"Fcst by Qtr Full",#N/A,FALSE,"Palm.Net";"Fcst by Qtr Full",#N/A,FALSE,"Elim"}</definedName>
    <definedName name="_Q9" localSheetId="2" hidden="1">{"'Standalone List Price Trends'!$A$1:$X$56"}</definedName>
    <definedName name="_Q9" hidden="1">{"'Standalone List Price Trends'!$A$1:$X$56"}</definedName>
    <definedName name="_Qallcmps" localSheetId="2">{"page 1";"page 2";"notes";"summary";"source";"analys";"covrge";"roea"}</definedName>
    <definedName name="_Qallcmps">{"page 1";"page 2";"notes";"summary";"source";"analys";"covrge";"roea"}</definedName>
    <definedName name="_Qallcmps_1" localSheetId="2">{"page 1";"page 2";"notes";"summary";"source";"analys";"covrge";"roea"}</definedName>
    <definedName name="_Qallcmps_1">{"page 1";"page 2";"notes";"summary";"source";"analys";"covrge";"roea"}</definedName>
    <definedName name="_Qcmpsplus" localSheetId="2">{"page 1";"page 2";"summary";"notes";"source"}</definedName>
    <definedName name="_Qcmpsplus">{"page 1";"page 2";"summary";"notes";"source"}</definedName>
    <definedName name="_Qcmpsplus_1" localSheetId="2">{"page 1";"page 2";"summary";"notes";"source"}</definedName>
    <definedName name="_Qcmpsplus_1">{"page 1";"page 2";"summary";"notes";"source"}</definedName>
    <definedName name="_QFP1" localSheetId="2">{"'MAP BGA'!$A$1:$L$95"}</definedName>
    <definedName name="_QFP1">{"'MAP BGA'!$A$1:$L$95"}</definedName>
    <definedName name="_Qprescomps" localSheetId="2">{"page 1";"page 2";"notes";"summary"}</definedName>
    <definedName name="_Qprescomps">{"page 1";"page 2";"notes";"summary"}</definedName>
    <definedName name="_Qprescomps_1" localSheetId="2">{"page 1";"page 2";"notes";"summary"}</definedName>
    <definedName name="_Qprescomps_1">{"page 1";"page 2";"notes";"summary"}</definedName>
    <definedName name="_QTR1">#REF!</definedName>
    <definedName name="_r" localSheetId="2" hidden="1">{"consolidated",#N/A,FALSE,"Sheet1";"cms",#N/A,FALSE,"Sheet1";"fse",#N/A,FALSE,"Sheet1"}</definedName>
    <definedName name="_r" hidden="1">{"consolidated",#N/A,FALSE,"Sheet1";"cms",#N/A,FALSE,"Sheet1";"fse",#N/A,FALSE,"Sheet1"}</definedName>
    <definedName name="_r_1" localSheetId="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_r_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_r_2" localSheetId="2" hidden="1">{#N/A,#N/A,FALSE,"Pharm";#N/A,#N/A,FALSE,"WWCM"}</definedName>
    <definedName name="_r_2" hidden="1">{#N/A,#N/A,FALSE,"Pharm";#N/A,#N/A,FALSE,"WWCM"}</definedName>
    <definedName name="_r_3" localSheetId="2" hidden="1">{#N/A,#N/A,FALSE,"Pharm";#N/A,#N/A,FALSE,"WWCM"}</definedName>
    <definedName name="_r_3" hidden="1">{#N/A,#N/A,FALSE,"Pharm";#N/A,#N/A,FALSE,"WWCM"}</definedName>
    <definedName name="_r_4" localSheetId="2" hidden="1">{#N/A,#N/A,FALSE,"Pharm";#N/A,#N/A,FALSE,"WWCM"}</definedName>
    <definedName name="_r_4" hidden="1">{#N/A,#N/A,FALSE,"Pharm";#N/A,#N/A,FALSE,"WWCM"}</definedName>
    <definedName name="_Ran1">#REF!</definedName>
    <definedName name="_rc" localSheetId="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e10" localSheetId="2" hidden="1">{#N/A,#N/A,FALSE,"EOC YTD ACTUAL";#N/A,#N/A,FALSE,"Distributor YTD Actual";#N/A,#N/A,FALSE,"Manufacturing YTD Actual";#N/A,#N/A,FALSE,"Service YTD Actual"}</definedName>
    <definedName name="_re10" hidden="1">{#N/A,#N/A,FALSE,"EOC YTD ACTUAL";#N/A,#N/A,FALSE,"Distributor YTD Actual";#N/A,#N/A,FALSE,"Manufacturing YTD Actual";#N/A,#N/A,FALSE,"Service YTD Actual"}</definedName>
    <definedName name="_Regression_Int">1</definedName>
    <definedName name="_Regression_Out" hidden="1">#REF!</definedName>
    <definedName name="_regression_out1" hidden="1">#REF!</definedName>
    <definedName name="_Regression_X" hidden="1">#REF!</definedName>
    <definedName name="_regression_x1" hidden="1">#REF!</definedName>
    <definedName name="_Regression_Y" hidden="1">#REF!</definedName>
    <definedName name="_regression_y1" hidden="1">#REF!</definedName>
    <definedName name="_Regression_Z" hidden="1">#REF!</definedName>
    <definedName name="_REP" localSheetId="2" hidden="1">{#N/A,#N/A,FALSE,"ESI";#N/A,#N/A,FALSE,"LTI";#N/A,#N/A,FALSE,"PE";#N/A,#N/A,FALSE,"PI";#N/A,#N/A,FALSE,"OI";#N/A,#N/A,FALSE,"AT";#N/A,#N/A,FALSE,"CAN"}</definedName>
    <definedName name="_REP" hidden="1">{#N/A,#N/A,FALSE,"ESI";#N/A,#N/A,FALSE,"LTI";#N/A,#N/A,FALSE,"PE";#N/A,#N/A,FALSE,"PI";#N/A,#N/A,FALSE,"OI";#N/A,#N/A,FALSE,"AT";#N/A,#N/A,FALSE,"CAN"}</definedName>
    <definedName name="_Report" localSheetId="2">"model"</definedName>
    <definedName name="_Report">"facts"</definedName>
    <definedName name="_rev2002">#REF!</definedName>
    <definedName name="_rev2003">#REF!</definedName>
    <definedName name="_rev2004">#REF!</definedName>
    <definedName name="_rev2005">#REF!</definedName>
    <definedName name="_rev2006">#REF!</definedName>
    <definedName name="_Rf_Feb_Act_for_YTD" hidden="1">#REF!</definedName>
    <definedName name="_Rf_Oct_Act_for_2003_YTD" hidden="1">#REF!</definedName>
    <definedName name="_RO" localSheetId="2" hidden="1">{#N/A,#N/A,FALSE,"ESI";#N/A,#N/A,FALSE,"LTI";#N/A,#N/A,FALSE,"Medical";#N/A,#N/A,FALSE,"DSG";#N/A,#N/A,FALSE,"PI";#N/A,#N/A,FALSE,"OI"}</definedName>
    <definedName name="_RO" hidden="1">{#N/A,#N/A,FALSE,"ESI";#N/A,#N/A,FALSE,"LTI";#N/A,#N/A,FALSE,"Medical";#N/A,#N/A,FALSE,"DSG";#N/A,#N/A,FALSE,"PI";#N/A,#N/A,FALSE,"OI"}</definedName>
    <definedName name="_RO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RO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rob2"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rob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rob22"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rob2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rob3"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rob3"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_rod1" localSheetId="2" hidden="1">{#N/A,#N/A,FALSE,"Projections";#N/A,#N/A,FALSE,"Multiples Valuation";#N/A,#N/A,FALSE,"LBO";#N/A,#N/A,FALSE,"Multiples_Sensitivity";#N/A,#N/A,FALSE,"Summary"}</definedName>
    <definedName name="_rod1" hidden="1">{#N/A,#N/A,FALSE,"Projections";#N/A,#N/A,FALSE,"Multiples Valuation";#N/A,#N/A,FALSE,"LBO";#N/A,#N/A,FALSE,"Multiples_Sensitivity";#N/A,#N/A,FALSE,"Summary"}</definedName>
    <definedName name="_rod1_1" localSheetId="2" hidden="1">{#N/A,#N/A,FALSE,"Projections";#N/A,#N/A,FALSE,"Multiples Valuation";#N/A,#N/A,FALSE,"LBO";#N/A,#N/A,FALSE,"Multiples_Sensitivity";#N/A,#N/A,FALSE,"Summary"}</definedName>
    <definedName name="_rod1_1" hidden="1">{#N/A,#N/A,FALSE,"Projections";#N/A,#N/A,FALSE,"Multiples Valuation";#N/A,#N/A,FALSE,"LBO";#N/A,#N/A,FALSE,"Multiples_Sensitivity";#N/A,#N/A,FALSE,"Summary"}</definedName>
    <definedName name="_rod1_2" localSheetId="2" hidden="1">{#N/A,#N/A,FALSE,"Projections";#N/A,#N/A,FALSE,"Multiples Valuation";#N/A,#N/A,FALSE,"LBO";#N/A,#N/A,FALSE,"Multiples_Sensitivity";#N/A,#N/A,FALSE,"Summary"}</definedName>
    <definedName name="_rod1_2" hidden="1">{#N/A,#N/A,FALSE,"Projections";#N/A,#N/A,FALSE,"Multiples Valuation";#N/A,#N/A,FALSE,"LBO";#N/A,#N/A,FALSE,"Multiples_Sensitivity";#N/A,#N/A,FALSE,"Summary"}</definedName>
    <definedName name="_rod1_3" localSheetId="2" hidden="1">{#N/A,#N/A,FALSE,"Projections";#N/A,#N/A,FALSE,"Multiples Valuation";#N/A,#N/A,FALSE,"LBO";#N/A,#N/A,FALSE,"Multiples_Sensitivity";#N/A,#N/A,FALSE,"Summary"}</definedName>
    <definedName name="_rod1_3" hidden="1">{#N/A,#N/A,FALSE,"Projections";#N/A,#N/A,FALSE,"Multiples Valuation";#N/A,#N/A,FALSE,"LBO";#N/A,#N/A,FALSE,"Multiples_Sensitivity";#N/A,#N/A,FALSE,"Summary"}</definedName>
    <definedName name="_rod1_4" localSheetId="2" hidden="1">{#N/A,#N/A,FALSE,"Projections";#N/A,#N/A,FALSE,"Multiples Valuation";#N/A,#N/A,FALSE,"LBO";#N/A,#N/A,FALSE,"Multiples_Sensitivity";#N/A,#N/A,FALSE,"Summary"}</definedName>
    <definedName name="_rod1_4" hidden="1">{#N/A,#N/A,FALSE,"Projections";#N/A,#N/A,FALSE,"Multiples Valuation";#N/A,#N/A,FALSE,"LBO";#N/A,#N/A,FALSE,"Multiples_Sensitivity";#N/A,#N/A,FALSE,"Summary"}</definedName>
    <definedName name="_ROI4">#REF!</definedName>
    <definedName name="_ROrder1" hidden="1">0</definedName>
    <definedName name="_RRRRRR" localSheetId="2" hidden="1">{#N/A,#N/A,FALSE,"Minors";#N/A,#N/A,FALSE,"96CAPREV"}</definedName>
    <definedName name="_RRRRRR" hidden="1">{#N/A,#N/A,FALSE,"Minors";#N/A,#N/A,FALSE,"96CAPREV"}</definedName>
    <definedName name="_rw1" localSheetId="2" hidden="1">{"'Standalone List Price Trends'!$A$1:$X$56"}</definedName>
    <definedName name="_rw1" hidden="1">{"'Standalone List Price Trends'!$A$1:$X$56"}</definedName>
    <definedName name="_rw2" localSheetId="2" hidden="1">{"'Standalone List Price Trends'!$A$1:$X$56"}</definedName>
    <definedName name="_rw2" hidden="1">{"'Standalone List Price Trends'!$A$1:$X$56"}</definedName>
    <definedName name="_rw3" localSheetId="2" hidden="1">{"'Standalone List Price Trends'!$A$1:$X$56"}</definedName>
    <definedName name="_rw3" hidden="1">{"'Standalone List Price Trends'!$A$1:$X$56"}</definedName>
    <definedName name="_rw4" localSheetId="2" hidden="1">{"'Standalone List Price Trends'!$A$1:$X$56"}</definedName>
    <definedName name="_rw4" hidden="1">{"'Standalone List Price Trends'!$A$1:$X$56"}</definedName>
    <definedName name="_S_Base" localSheetId="2">{0.1;0;0.382758620689655;0;0;0;0.258620689655172;0;0.258620689655172}</definedName>
    <definedName name="_S_Base">{0.1;0;0.382758620689655;0;0;0;0.258620689655172;0;0.258620689655172}</definedName>
    <definedName name="_S_Base_1" localSheetId="2">{0.1;0;0.382758620689655;0;0;0;0.258620689655172;0;0.258620689655172}</definedName>
    <definedName name="_S_Base_1">{0.1;0;0.382758620689655;0;0;0;0.258620689655172;0;0.258620689655172}</definedName>
    <definedName name="_S_new_case" localSheetId="2">{0.1;0;0.45;0;0;0;0;0;0.45}</definedName>
    <definedName name="_S_new_case">{0.1;0;0.45;0;0;0;0;0;0.45}</definedName>
    <definedName name="_S_new_case_1" localSheetId="2">{0.1;0;0.45;0;0;0;0;0;0.45}</definedName>
    <definedName name="_S_new_case_1">{0.1;0;0.45;0;0;0;0;0;0.45}</definedName>
    <definedName name="_s1" localSheetId="2" hidden="1">#N/A</definedName>
    <definedName name="_s1" hidden="1">#REF!</definedName>
    <definedName name="_s2" localSheetId="2" hidden="1">#N/A</definedName>
    <definedName name="_s2" hidden="1">#REF!</definedName>
    <definedName name="_s3" localSheetId="2" hidden="1">#N/A</definedName>
    <definedName name="_s3" hidden="1">#REF!</definedName>
    <definedName name="_s34" localSheetId="2" hidden="1">{"QTD_GENERALH2",#N/A,FALSE,"QTD"}</definedName>
    <definedName name="_s34" hidden="1">{"QTD_GENERALH2",#N/A,FALSE,"QTD"}</definedName>
    <definedName name="_s4" localSheetId="2" hidden="1">#N/A</definedName>
    <definedName name="_s4" hidden="1">#REF!</definedName>
    <definedName name="_s5" localSheetId="2" hidden="1">#N/A</definedName>
    <definedName name="_s5" hidden="1">#REF!</definedName>
    <definedName name="_s6" localSheetId="2" hidden="1">#N/A</definedName>
    <definedName name="_s6" hidden="1">#REF!</definedName>
    <definedName name="_SA1">#REF!</definedName>
    <definedName name="_SA2502" hidden="1">{"'Summer Projects'!$A$1:$L$41"}</definedName>
    <definedName name="_SBaseRef">#REF!</definedName>
    <definedName name="_scenchg_count" hidden="1">1</definedName>
    <definedName name="_scenchg1" hidden="1">#REF!</definedName>
    <definedName name="_sd34" localSheetId="2" hidden="1">{"QTD",#N/A,FALSE,"SUM"}</definedName>
    <definedName name="_sd34" hidden="1">{"QTD",#N/A,FALSE,"SUM"}</definedName>
    <definedName name="_SEP01" localSheetId="2" hidden="1">{"Statement of Income",#N/A,TRUE,"Mar99";"Balance Sheet",#N/A,TRUE,"Mar99"}</definedName>
    <definedName name="_SEP01" hidden="1">{"Statement of Income",#N/A,TRUE,"Mar99";"Balance Sheet",#N/A,TRUE,"Mar99"}</definedName>
    <definedName name="_SEP01_1" localSheetId="2" hidden="1">{"Statement of Income",#N/A,TRUE,"Mar99";"Balance Sheet",#N/A,TRUE,"Mar99"}</definedName>
    <definedName name="_SEP01_1" hidden="1">{"Statement of Income",#N/A,TRUE,"Mar99";"Balance Sheet",#N/A,TRUE,"Mar99"}</definedName>
    <definedName name="_SEP01_2" localSheetId="2" hidden="1">{"Statement of Income",#N/A,TRUE,"Mar99";"Balance Sheet",#N/A,TRUE,"Mar99"}</definedName>
    <definedName name="_SEP01_2" hidden="1">{"Statement of Income",#N/A,TRUE,"Mar99";"Balance Sheet",#N/A,TRUE,"Mar99"}</definedName>
    <definedName name="_SEP01_3" localSheetId="2" hidden="1">{"Statement of Income",#N/A,TRUE,"Mar99";"Balance Sheet",#N/A,TRUE,"Mar99"}</definedName>
    <definedName name="_SEP01_3" hidden="1">{"Statement of Income",#N/A,TRUE,"Mar99";"Balance Sheet",#N/A,TRUE,"Mar99"}</definedName>
    <definedName name="_SEP01_4" localSheetId="2" hidden="1">{"Statement of Income",#N/A,TRUE,"Mar99";"Balance Sheet",#N/A,TRUE,"Mar99"}</definedName>
    <definedName name="_SEP01_4" hidden="1">{"Statement of Income",#N/A,TRUE,"Mar99";"Balance Sheet",#N/A,TRUE,"Mar99"}</definedName>
    <definedName name="_Sep03" localSheetId="2" hidden="1">{"Statement of Income",#N/A,TRUE,"Mar99";"Balance Sheet",#N/A,TRUE,"Mar99"}</definedName>
    <definedName name="_Sep03" hidden="1">{"Statement of Income",#N/A,TRUE,"Mar99";"Balance Sheet",#N/A,TRUE,"Mar99"}</definedName>
    <definedName name="_Sep03_1" localSheetId="2" hidden="1">{"Statement of Income",#N/A,TRUE,"Mar99";"Balance Sheet",#N/A,TRUE,"Mar99"}</definedName>
    <definedName name="_Sep03_1" hidden="1">{"Statement of Income",#N/A,TRUE,"Mar99";"Balance Sheet",#N/A,TRUE,"Mar99"}</definedName>
    <definedName name="_Sep03_2" localSheetId="2" hidden="1">{"Statement of Income",#N/A,TRUE,"Mar99";"Balance Sheet",#N/A,TRUE,"Mar99"}</definedName>
    <definedName name="_Sep03_2" hidden="1">{"Statement of Income",#N/A,TRUE,"Mar99";"Balance Sheet",#N/A,TRUE,"Mar99"}</definedName>
    <definedName name="_Sep03_3" localSheetId="2" hidden="1">{"Statement of Income",#N/A,TRUE,"Mar99";"Balance Sheet",#N/A,TRUE,"Mar99"}</definedName>
    <definedName name="_Sep03_3" hidden="1">{"Statement of Income",#N/A,TRUE,"Mar99";"Balance Sheet",#N/A,TRUE,"Mar99"}</definedName>
    <definedName name="_Sep03_4" localSheetId="2" hidden="1">{"Statement of Income",#N/A,TRUE,"Mar99";"Balance Sheet",#N/A,TRUE,"Mar99"}</definedName>
    <definedName name="_Sep03_4" hidden="1">{"Statement of Income",#N/A,TRUE,"Mar99";"Balance Sheet",#N/A,TRUE,"Mar99"}</definedName>
    <definedName name="_Sep05">#REF!</definedName>
    <definedName name="_Sep06">#REF!</definedName>
    <definedName name="_Sep07">#REF!</definedName>
    <definedName name="_Sep08">#REF!</definedName>
    <definedName name="_Sep09">#REF!</definedName>
    <definedName name="_sep99">#REF!</definedName>
    <definedName name="_Series" hidden="1">#REF!</definedName>
    <definedName name="_sga" hidden="1">#REF!</definedName>
    <definedName name="_Shading" hidden="1">#REF!</definedName>
    <definedName name="_SHEET_VERSION" hidden="1">#REF!</definedName>
    <definedName name="_sop3" localSheetId="2" hidden="1">{"data",#N/A,FALSE,"client (3)";"margins",#N/A,FALSE,"client (3)";"multiple",#N/A,FALSE,"client (3)"}</definedName>
    <definedName name="_sop3" hidden="1">{"data",#N/A,FALSE,"client (3)";"margins",#N/A,FALSE,"client (3)";"multiple",#N/A,FALSE,"client (3)"}</definedName>
    <definedName name="_Sort">#REF!</definedName>
    <definedName name="_sort01" hidden="1">#REF!</definedName>
    <definedName name="_Sort1" hidden="1">#REF!</definedName>
    <definedName name="_sort2" hidden="1">#REF!</definedName>
    <definedName name="_sort3" hidden="1">#REF!</definedName>
    <definedName name="_sorta" hidden="1">#REF!</definedName>
    <definedName name="_SortB" hidden="1">#REF!</definedName>
    <definedName name="_SortTB" hidden="1">#REF!</definedName>
    <definedName name="_sp1" localSheetId="2" hidden="1">{"summ_view1",#N/A,FALSE,"MODEL"}</definedName>
    <definedName name="_sp1" hidden="1">{"summ_view1",#N/A,FALSE,"MODEL"}</definedName>
    <definedName name="_SP2" localSheetId="2" hidden="1">{"msc sw feat summary",#N/A,FALSE,"MSC SW Features v. 1.1."}</definedName>
    <definedName name="_SP2" hidden="1">{"msc sw feat summary",#N/A,FALSE,"MSC SW Features v. 1.1."}</definedName>
    <definedName name="_spx1" localSheetId="2" hidden="1">{"summ_view1",#N/A,FALSE,"MODEL"}</definedName>
    <definedName name="_spx1" hidden="1">{"summ_view1",#N/A,FALSE,"MODEL"}</definedName>
    <definedName name="_ss1" localSheetId="2" hidden="1">{"detail",#N/A,FALSE,"mfg";"summary",#N/A,FALSE,"mfg"}</definedName>
    <definedName name="_ss1" hidden="1">{"detail",#N/A,FALSE,"mfg";"summary",#N/A,FALSE,"mfg"}</definedName>
    <definedName name="_st1" localSheetId="2" hidden="1">{#N/A,#N/A,FALSE,"INDEX";#N/A,#N/A,FALSE,"Sheet 3 24%";#N/A,#N/A,FALSE,"CONSIDER 24%";#N/A,#N/A,FALSE,"SALSUM 24%";#N/A,#N/A,FALSE,"SAVE3 24%"}</definedName>
    <definedName name="_st1" hidden="1">{#N/A,#N/A,FALSE,"INDEX";#N/A,#N/A,FALSE,"Sheet 3 24%";#N/A,#N/A,FALSE,"CONSIDER 24%";#N/A,#N/A,FALSE,"SALSUM 24%";#N/A,#N/A,FALSE,"SAVE3 24%"}</definedName>
    <definedName name="_st1_1" localSheetId="2" hidden="1">{#N/A,#N/A,FALSE,"INDEX";#N/A,#N/A,FALSE,"Sheet 3 24%";#N/A,#N/A,FALSE,"CONSIDER 24%";#N/A,#N/A,FALSE,"SALSUM 24%";#N/A,#N/A,FALSE,"SAVE3 24%"}</definedName>
    <definedName name="_st1_1" hidden="1">{#N/A,#N/A,FALSE,"INDEX";#N/A,#N/A,FALSE,"Sheet 3 24%";#N/A,#N/A,FALSE,"CONSIDER 24%";#N/A,#N/A,FALSE,"SALSUM 24%";#N/A,#N/A,FALSE,"SAVE3 24%"}</definedName>
    <definedName name="_st1_2" localSheetId="2" hidden="1">{#N/A,#N/A,FALSE,"INDEX";#N/A,#N/A,FALSE,"Sheet 3 24%";#N/A,#N/A,FALSE,"CONSIDER 24%";#N/A,#N/A,FALSE,"SALSUM 24%";#N/A,#N/A,FALSE,"SAVE3 24%"}</definedName>
    <definedName name="_st1_2" hidden="1">{#N/A,#N/A,FALSE,"INDEX";#N/A,#N/A,FALSE,"Sheet 3 24%";#N/A,#N/A,FALSE,"CONSIDER 24%";#N/A,#N/A,FALSE,"SALSUM 24%";#N/A,#N/A,FALSE,"SAVE3 24%"}</definedName>
    <definedName name="_st1_3" localSheetId="2" hidden="1">{#N/A,#N/A,FALSE,"INDEX";#N/A,#N/A,FALSE,"Sheet 3 24%";#N/A,#N/A,FALSE,"CONSIDER 24%";#N/A,#N/A,FALSE,"SALSUM 24%";#N/A,#N/A,FALSE,"SAVE3 24%"}</definedName>
    <definedName name="_st1_3" hidden="1">{#N/A,#N/A,FALSE,"INDEX";#N/A,#N/A,FALSE,"Sheet 3 24%";#N/A,#N/A,FALSE,"CONSIDER 24%";#N/A,#N/A,FALSE,"SALSUM 24%";#N/A,#N/A,FALSE,"SAVE3 24%"}</definedName>
    <definedName name="_st1_4" localSheetId="2" hidden="1">{#N/A,#N/A,FALSE,"INDEX";#N/A,#N/A,FALSE,"Sheet 3 24%";#N/A,#N/A,FALSE,"CONSIDER 24%";#N/A,#N/A,FALSE,"SALSUM 24%";#N/A,#N/A,FALSE,"SAVE3 24%"}</definedName>
    <definedName name="_st1_4" hidden="1">{#N/A,#N/A,FALSE,"INDEX";#N/A,#N/A,FALSE,"Sheet 3 24%";#N/A,#N/A,FALSE,"CONSIDER 24%";#N/A,#N/A,FALSE,"SALSUM 24%";#N/A,#N/A,FALSE,"SAVE3 24%"}</definedName>
    <definedName name="_START_READABLE_STATUS" hidden="1">#REF!</definedName>
    <definedName name="_START_STATUS_SPINNER" hidden="1">#REF!</definedName>
    <definedName name="_STD107">#REF!</definedName>
    <definedName name="_SUB1">#REF!</definedName>
    <definedName name="_SUB2">#REF!</definedName>
    <definedName name="_SUB3">#REF!</definedName>
    <definedName name="_SUB4">#REF!</definedName>
    <definedName name="_SUB5">#REF!</definedName>
    <definedName name="_SUB6">#REF!</definedName>
    <definedName name="_SUBS1">#REF!</definedName>
    <definedName name="_SUBS2">#REF!</definedName>
    <definedName name="_sum2005">#REF!</definedName>
    <definedName name="_sum2006">#REF!</definedName>
    <definedName name="_sum2007">#REF!</definedName>
    <definedName name="_sum2008">#REF!</definedName>
    <definedName name="_SummaryExhibit" hidden="1">#REF!</definedName>
    <definedName name="_SY4" localSheetId="2" hidden="1">{"Monthly6Q",#N/A,FALSE,"0614ESL"}</definedName>
    <definedName name="_SY4" hidden="1">{"Monthly6Q",#N/A,FALSE,"0614ESL"}</definedName>
    <definedName name="_SYR64" localSheetId="2" hidden="1">{"Monthly6Q",#N/A,FALSE,"0614ESL"}</definedName>
    <definedName name="_SYR64" hidden="1">{"Monthly6Q",#N/A,FALSE,"0614ESL"}</definedName>
    <definedName name="_t1">#REF!</definedName>
    <definedName name="_T123456" localSheetId="2" hidden="1">{"COUNT",#N/A,FALSE,"AB"}</definedName>
    <definedName name="_T123456" hidden="1">{"COUNT",#N/A,FALSE,"AB"}</definedName>
    <definedName name="_T12347" localSheetId="2" hidden="1">{"COUNT",#N/A,FALSE,"AB"}</definedName>
    <definedName name="_T12347" hidden="1">{"COUNT",#N/A,FALSE,"AB"}</definedName>
    <definedName name="_t2" localSheetId="2" hidden="1">{"'Sheet1'!$A$5:$G$42"}</definedName>
    <definedName name="_t2" hidden="1">{"'Sheet1'!$A$5:$G$42"}</definedName>
    <definedName name="_t3">#REF!</definedName>
    <definedName name="_t44" localSheetId="2" hidden="1">{"Monthly6Q",#N/A,FALSE,"0614ESL"}</definedName>
    <definedName name="_t44" hidden="1">{"Monthly6Q",#N/A,FALSE,"0614ESL"}</definedName>
    <definedName name="_t9" localSheetId="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_1" localSheetId="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_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_2" localSheetId="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_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_3" localSheetId="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_3"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_4" localSheetId="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_4"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AB1">#REF!</definedName>
    <definedName name="_TAB2">#REF!</definedName>
    <definedName name="_TAB3">#REF!</definedName>
    <definedName name="_TAB4">#REF!</definedName>
    <definedName name="_TAB5">#REF!</definedName>
    <definedName name="_table_out" hidden="1">#REF!</definedName>
    <definedName name="_Table1_In1" hidden="1">#REF!</definedName>
    <definedName name="_Table1_In1_Dollar" hidden="1">#REF!</definedName>
    <definedName name="_Table1_In1_Dollar2" hidden="1">#REF!</definedName>
    <definedName name="_Table1_In1_Euro" hidden="1">#REF!</definedName>
    <definedName name="_Table1_In2" hidden="1">#REF!</definedName>
    <definedName name="_Table1_Out" hidden="1">#REF!</definedName>
    <definedName name="_Table1_Out_2" hidden="1">#REF!</definedName>
    <definedName name="_Table1_Out_Dollar" hidden="1">#REF!</definedName>
    <definedName name="_Table2_In1">#REF!</definedName>
    <definedName name="_Table2_In1_Dollar" hidden="1">#REF!</definedName>
    <definedName name="_Table2_In1a" hidden="1">#REF!</definedName>
    <definedName name="_Table2_In2">#REF!</definedName>
    <definedName name="_Table2_In2a" hidden="1">#REF!</definedName>
    <definedName name="_Table2_Out">#REF!</definedName>
    <definedName name="_Table2_Out_2" hidden="1">#REF!</definedName>
    <definedName name="_Table2_Out_Dollar" hidden="1">#REF!</definedName>
    <definedName name="_Table3_In2" hidden="1">#REF!</definedName>
    <definedName name="_Table3_In3" hidden="1">#REF!</definedName>
    <definedName name="_Table3_Out" hidden="1">#REF!</definedName>
    <definedName name="_Tax1">#REF!</definedName>
    <definedName name="_TAX90">#REF!</definedName>
    <definedName name="_TB113004">#N/A</definedName>
    <definedName name="_TB113005">#N/A</definedName>
    <definedName name="_TB2" hidden="1">OFFSET(#REF!,1,)</definedName>
    <definedName name="_td1"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td1"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TD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T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_Tes6" hidden="1">{"'SIVA Pricing Model'!$A$1:$F$39"}</definedName>
    <definedName name="_test1" hidden="1">#REF!</definedName>
    <definedName name="_tim1" localSheetId="2" hidden="1">{"mgmt forecast",#N/A,FALSE,"Mgmt Forecast";"dcf table",#N/A,FALSE,"Mgmt Forecast";"sensitivity",#N/A,FALSE,"Mgmt Forecast";"table inputs",#N/A,FALSE,"Mgmt Forecast";"calculations",#N/A,FALSE,"Mgmt Forecast"}</definedName>
    <definedName name="_tim1" hidden="1">{"mgmt forecast",#N/A,FALSE,"Mgmt Forecast";"dcf table",#N/A,FALSE,"Mgmt Forecast";"sensitivity",#N/A,FALSE,"Mgmt Forecast";"table inputs",#N/A,FALSE,"Mgmt Forecast";"calculations",#N/A,FALSE,"Mgmt Forecast"}</definedName>
    <definedName name="_tm1" localSheetId="2" hidden="1">{#N/A,#N/A,FALSE,"Pharm";#N/A,#N/A,FALSE,"WWCM"}</definedName>
    <definedName name="_tm1" hidden="1">{#N/A,#N/A,FALSE,"Pharm";#N/A,#N/A,FALSE,"WWCM"}</definedName>
    <definedName name="_tm1_1" localSheetId="2" hidden="1">{#N/A,#N/A,FALSE,"Pharm";#N/A,#N/A,FALSE,"WWCM"}</definedName>
    <definedName name="_tm1_1" hidden="1">{#N/A,#N/A,FALSE,"Pharm";#N/A,#N/A,FALSE,"WWCM"}</definedName>
    <definedName name="_tm1_2" localSheetId="2" hidden="1">{#N/A,#N/A,FALSE,"Pharm";#N/A,#N/A,FALSE,"WWCM"}</definedName>
    <definedName name="_tm1_2" hidden="1">{#N/A,#N/A,FALSE,"Pharm";#N/A,#N/A,FALSE,"WWCM"}</definedName>
    <definedName name="_tm1_3" localSheetId="2" hidden="1">{#N/A,#N/A,FALSE,"Pharm";#N/A,#N/A,FALSE,"WWCM"}</definedName>
    <definedName name="_tm1_3" hidden="1">{#N/A,#N/A,FALSE,"Pharm";#N/A,#N/A,FALSE,"WWCM"}</definedName>
    <definedName name="_tm1_4" localSheetId="2" hidden="1">{#N/A,#N/A,FALSE,"Pharm";#N/A,#N/A,FALSE,"WWCM"}</definedName>
    <definedName name="_tm1_4" hidden="1">{#N/A,#N/A,FALSE,"Pharm";#N/A,#N/A,FALSE,"WWCM"}</definedName>
    <definedName name="_TMAutoChart1Names" localSheetId="2" hidden="1">{"Timeline","Chart 6","Timeline Chart 6"}</definedName>
    <definedName name="_TMAutoChart1Names" hidden="1">{"Timeline","Chart 6","Timeline Chart 6"}</definedName>
    <definedName name="_TMAutoChart1Names_1" localSheetId="2" hidden="1">{"Timeline","Chart 6","Timeline Chart 6"}</definedName>
    <definedName name="_TMAutoChart1Names_1" hidden="1">{"Timeline","Chart 6","Timeline Chart 6"}</definedName>
    <definedName name="_TMAutoChart1Names_2" localSheetId="2" hidden="1">{"Timeline","Chart 6","Timeline Chart 6"}</definedName>
    <definedName name="_TMAutoChart1Names_2" hidden="1">{"Timeline","Chart 6","Timeline Chart 6"}</definedName>
    <definedName name="_TMAutoChart1Names_3" localSheetId="2" hidden="1">{"Timeline","Chart 6","Timeline Chart 6"}</definedName>
    <definedName name="_TMAutoChart1Names_3" hidden="1">{"Timeline","Chart 6","Timeline Chart 6"}</definedName>
    <definedName name="_TMAutoChart1Names_4" localSheetId="2" hidden="1">{"Timeline","Chart 6","Timeline Chart 6"}</definedName>
    <definedName name="_TMAutoChart1Names_4" hidden="1">{"Timeline","Chart 6","Timeline Chart 6"}</definedName>
    <definedName name="_TMAutoChart1Refs" localSheetId="2" hidden="1">{"","","'Timeline'!$F$16","'Timeline'!$F$25","","","","","",""}</definedName>
    <definedName name="_TMAutoChart1Refs" hidden="1">{"","","'Timeline'!$F$16","'Timeline'!$F$25","","","","","",""}</definedName>
    <definedName name="_TMAutoChart1Refs_1" localSheetId="2" hidden="1">{"","","'Timeline'!$F$16","'Timeline'!$F$25","","","","","",""}</definedName>
    <definedName name="_TMAutoChart1Refs_1" hidden="1">{"","","'Timeline'!$F$16","'Timeline'!$F$25","","","","","",""}</definedName>
    <definedName name="_TMAutoChart1Refs_2" localSheetId="2" hidden="1">{"","","'Timeline'!$F$16","'Timeline'!$F$25","","","","","",""}</definedName>
    <definedName name="_TMAutoChart1Refs_2" hidden="1">{"","","'Timeline'!$F$16","'Timeline'!$F$25","","","","","",""}</definedName>
    <definedName name="_TMAutoChart1Refs_3" localSheetId="2" hidden="1">{"","","'Timeline'!$F$16","'Timeline'!$F$25","","","","","",""}</definedName>
    <definedName name="_TMAutoChart1Refs_3" hidden="1">{"","","'Timeline'!$F$16","'Timeline'!$F$25","","","","","",""}</definedName>
    <definedName name="_TMAutoChart1Refs_4" localSheetId="2" hidden="1">{"","","'Timeline'!$F$16","'Timeline'!$F$25","","","","","",""}</definedName>
    <definedName name="_TMAutoChart1Refs_4" hidden="1">{"","","'Timeline'!$F$16","'Timeline'!$F$25","","","","","",""}</definedName>
    <definedName name="_TMAutoChart2Names" localSheetId="2" hidden="1">{"Timeline","Chart 6","Timeline Chart 6"}</definedName>
    <definedName name="_TMAutoChart2Names" hidden="1">{"MAT Chart","Chart 4","MAT Chart Chart 4"}</definedName>
    <definedName name="_TMAutoChart2Names_1" localSheetId="2" hidden="1">{"Timeline","Chart 6","Timeline Chart 6"}</definedName>
    <definedName name="_TMAutoChart2Names_1" hidden="1">{"Timeline","Chart 6","Timeline Chart 6"}</definedName>
    <definedName name="_TMAutoChart2Names_2" localSheetId="2" hidden="1">{"Timeline","Chart 6","Timeline Chart 6"}</definedName>
    <definedName name="_TMAutoChart2Names_2" hidden="1">{"Timeline","Chart 6","Timeline Chart 6"}</definedName>
    <definedName name="_TMAutoChart2Names_3" localSheetId="2" hidden="1">{"Timeline","Chart 6","Timeline Chart 6"}</definedName>
    <definedName name="_TMAutoChart2Names_3" hidden="1">{"Timeline","Chart 6","Timeline Chart 6"}</definedName>
    <definedName name="_TMAutoChart2Names_4" localSheetId="2" hidden="1">{"Timeline","Chart 6","Timeline Chart 6"}</definedName>
    <definedName name="_TMAutoChart2Names_4" hidden="1">{"Timeline","Chart 6","Timeline Chart 6"}</definedName>
    <definedName name="_TMAutoChart2Refs" localSheetId="2" hidden="1">{"","","'Timeline'!$F$16","'Timeline'!$H$25","","","","","",""}</definedName>
    <definedName name="_TMAutoChart2Refs" hidden="1">{"","","'MAT Chart'!$AC$109","'MAT Chart'!$AC$110","","","","","'MAT Chart'!$AC$129","'MAT Chart'!$AC$130"}</definedName>
    <definedName name="_TMAutoChart2Refs_1" localSheetId="2" hidden="1">{"","","'Timeline'!$F$16","'Timeline'!$H$25","","","","","",""}</definedName>
    <definedName name="_TMAutoChart2Refs_1" hidden="1">{"","","'Timeline'!$F$16","'Timeline'!$H$25","","","","","",""}</definedName>
    <definedName name="_TMAutoChart2Refs_2" localSheetId="2" hidden="1">{"","","'Timeline'!$F$16","'Timeline'!$H$25","","","","","",""}</definedName>
    <definedName name="_TMAutoChart2Refs_2" hidden="1">{"","","'Timeline'!$F$16","'Timeline'!$H$25","","","","","",""}</definedName>
    <definedName name="_TMAutoChart2Refs_3" localSheetId="2" hidden="1">{"","","'Timeline'!$F$16","'Timeline'!$H$25","","","","","",""}</definedName>
    <definedName name="_TMAutoChart2Refs_3" hidden="1">{"","","'Timeline'!$F$16","'Timeline'!$H$25","","","","","",""}</definedName>
    <definedName name="_TMAutoChart2Refs_4" localSheetId="2" hidden="1">{"","","'Timeline'!$F$16","'Timeline'!$H$25","","","","","",""}</definedName>
    <definedName name="_TMAutoChart2Refs_4" hidden="1">{"","","'Timeline'!$F$16","'Timeline'!$H$25","","","","","",""}</definedName>
    <definedName name="_TMAutoChartCount" hidden="1">2</definedName>
    <definedName name="_to35">#REF!</definedName>
    <definedName name="_to50">#REF!</definedName>
    <definedName name="_to75">#REF!</definedName>
    <definedName name="_tol1" localSheetId="2" hidden="1">{"summ_view1",#N/A,FALSE,"MODEL"}</definedName>
    <definedName name="_tol1" hidden="1">{"summ_view1",#N/A,FALSE,"MODEL"}</definedName>
    <definedName name="_top50">#REF!</definedName>
    <definedName name="_tq45" localSheetId="2" hidden="1">{#N/A,#N/A,TRUE,"Cover";#N/A,#N/A,TRUE,"BS";#N/A,#N/A,TRUE,"BS (2)";#N/A,#N/A,TRUE,"BS (3)";#N/A,#N/A,TRUE,"Supp Info-BS";#N/A,#N/A,TRUE,"IS";#N/A,#N/A,TRUE,"IS (2)";#N/A,#N/A,TRUE,"IS (3)";#N/A,#N/A,TRUE,"Supp Info-IS";#N/A,#N/A,TRUE,"CF";#N/A,#N/A,TRUE,"Supp Info-CF";#N/A,#N/A,TRUE,"SH";#N/A,#N/A,TRUE,"Supp Info-SH"}</definedName>
    <definedName name="_tq45" hidden="1">{#N/A,#N/A,TRUE,"Cover";#N/A,#N/A,TRUE,"BS";#N/A,#N/A,TRUE,"BS (2)";#N/A,#N/A,TRUE,"BS (3)";#N/A,#N/A,TRUE,"Supp Info-BS";#N/A,#N/A,TRUE,"IS";#N/A,#N/A,TRUE,"IS (2)";#N/A,#N/A,TRUE,"IS (3)";#N/A,#N/A,TRUE,"Supp Info-IS";#N/A,#N/A,TRUE,"CF";#N/A,#N/A,TRUE,"Supp Info-CF";#N/A,#N/A,TRUE,"SH";#N/A,#N/A,TRUE,"Supp Info-SH"}</definedName>
    <definedName name="_TS1" hidden="1">#REF!</definedName>
    <definedName name="_tu7" localSheetId="2" hidden="1">{"sales",#N/A,FALSE,"Sales";"sales existing",#N/A,FALSE,"Sales";"sales rd1",#N/A,FALSE,"Sales";"sales rd2",#N/A,FALSE,"Sales"}</definedName>
    <definedName name="_tu7" hidden="1">{"sales",#N/A,FALSE,"Sales";"sales existing",#N/A,FALSE,"Sales";"sales rd1",#N/A,FALSE,"Sales";"sales rd2",#N/A,FALSE,"Sales"}</definedName>
    <definedName name="_TWO09">#REF!</definedName>
    <definedName name="_TWO10">#REF!</definedName>
    <definedName name="_TWO11">#REF!</definedName>
    <definedName name="_TWO12">#REF!</definedName>
    <definedName name="_UNDO_UPS_" localSheetId="2" hidden="1">#REF!</definedName>
    <definedName name="_UNDO_UPS_" hidden="1">'AR Calculation - Service'!$B$13:$BC$13</definedName>
    <definedName name="_UNDO_UPS_SEL_" localSheetId="2" hidden="1">#REF!</definedName>
    <definedName name="_UNDO_UPS_SEL_" hidden="1">'AR Calculation - Service'!$B$13:$BC$13</definedName>
    <definedName name="_UNDO31X31X_" hidden="1">#REF!</definedName>
    <definedName name="_v1" localSheetId="2" hidden="1">{"Month End Performance",#N/A,FALSE,"Report";"Site Talk Times",#N/A,FALSE,"Report"}</definedName>
    <definedName name="_v1" hidden="1">{"Month End Performance",#N/A,FALSE,"Report";"Site Talk Times",#N/A,FALSE,"Report"}</definedName>
    <definedName name="_v2" localSheetId="2" hidden="1">{"Budget by Month",#N/A,FALSE,"VA Departments Roll-up";"Budget by Month",#N/A,FALSE,"220";"Budget by Month",#N/A,FALSE,"300";"Budget by Month",#N/A,FALSE,"302";"Budget by Month",#N/A,FALSE,"305";"Budget by Month",#N/A,FALSE,"310"}</definedName>
    <definedName name="_v2" hidden="1">{"Budget by Month",#N/A,FALSE,"VA Departments Roll-up";"Budget by Month",#N/A,FALSE,"220";"Budget by Month",#N/A,FALSE,"300";"Budget by Month",#N/A,FALSE,"302";"Budget by Month",#N/A,FALSE,"305";"Budget by Month",#N/A,FALSE,"310"}</definedName>
    <definedName name="_v2_1" localSheetId="2" hidden="1">{#N/A,#N/A,FALSE,"Sys Perf";#N/A,#N/A,FALSE,"Capital1";#N/A,#N/A,FALSE,"Capital2";#N/A,#N/A,FALSE,"Inv&amp;Dbt";#N/A,#N/A,FALSE,"Hospital";#N/A,#N/A,FALSE,"Stats";#N/A,#N/A,FALSE,"Charity";#N/A,#N/A,FALSE,"Woodlands";#N/A,#N/A,FALSE,"Kelsey";#N/A,#N/A,FALSE,"Properties";#N/A,#N/A,FALSE,"EHC"}</definedName>
    <definedName name="_v2_1" hidden="1">{#N/A,#N/A,FALSE,"Sys Perf";#N/A,#N/A,FALSE,"Capital1";#N/A,#N/A,FALSE,"Capital2";#N/A,#N/A,FALSE,"Inv&amp;Dbt";#N/A,#N/A,FALSE,"Hospital";#N/A,#N/A,FALSE,"Stats";#N/A,#N/A,FALSE,"Charity";#N/A,#N/A,FALSE,"Woodlands";#N/A,#N/A,FALSE,"Kelsey";#N/A,#N/A,FALSE,"Properties";#N/A,#N/A,FALSE,"EHC"}</definedName>
    <definedName name="_v2_2" localSheetId="2" hidden="1">{#N/A,#N/A,FALSE,"Sys Perf";#N/A,#N/A,FALSE,"Capital1";#N/A,#N/A,FALSE,"Capital2";#N/A,#N/A,FALSE,"Inv&amp;Dbt";#N/A,#N/A,FALSE,"Hospital";#N/A,#N/A,FALSE,"Stats";#N/A,#N/A,FALSE,"Charity";#N/A,#N/A,FALSE,"Woodlands";#N/A,#N/A,FALSE,"Kelsey";#N/A,#N/A,FALSE,"Properties";#N/A,#N/A,FALSE,"EHC"}</definedName>
    <definedName name="_v2_2" hidden="1">{#N/A,#N/A,FALSE,"Sys Perf";#N/A,#N/A,FALSE,"Capital1";#N/A,#N/A,FALSE,"Capital2";#N/A,#N/A,FALSE,"Inv&amp;Dbt";#N/A,#N/A,FALSE,"Hospital";#N/A,#N/A,FALSE,"Stats";#N/A,#N/A,FALSE,"Charity";#N/A,#N/A,FALSE,"Woodlands";#N/A,#N/A,FALSE,"Kelsey";#N/A,#N/A,FALSE,"Properties";#N/A,#N/A,FALSE,"EHC"}</definedName>
    <definedName name="_v2_3" localSheetId="2" hidden="1">{#N/A,#N/A,FALSE,"Sys Perf";#N/A,#N/A,FALSE,"Capital1";#N/A,#N/A,FALSE,"Capital2";#N/A,#N/A,FALSE,"Inv&amp;Dbt";#N/A,#N/A,FALSE,"Hospital";#N/A,#N/A,FALSE,"Stats";#N/A,#N/A,FALSE,"Charity";#N/A,#N/A,FALSE,"Woodlands";#N/A,#N/A,FALSE,"Kelsey";#N/A,#N/A,FALSE,"Properties";#N/A,#N/A,FALSE,"EHC"}</definedName>
    <definedName name="_v2_3" hidden="1">{#N/A,#N/A,FALSE,"Sys Perf";#N/A,#N/A,FALSE,"Capital1";#N/A,#N/A,FALSE,"Capital2";#N/A,#N/A,FALSE,"Inv&amp;Dbt";#N/A,#N/A,FALSE,"Hospital";#N/A,#N/A,FALSE,"Stats";#N/A,#N/A,FALSE,"Charity";#N/A,#N/A,FALSE,"Woodlands";#N/A,#N/A,FALSE,"Kelsey";#N/A,#N/A,FALSE,"Properties";#N/A,#N/A,FALSE,"EHC"}</definedName>
    <definedName name="_v2_4" localSheetId="2" hidden="1">{#N/A,#N/A,FALSE,"Sys Perf";#N/A,#N/A,FALSE,"Capital1";#N/A,#N/A,FALSE,"Capital2";#N/A,#N/A,FALSE,"Inv&amp;Dbt";#N/A,#N/A,FALSE,"Hospital";#N/A,#N/A,FALSE,"Stats";#N/A,#N/A,FALSE,"Charity";#N/A,#N/A,FALSE,"Woodlands";#N/A,#N/A,FALSE,"Kelsey";#N/A,#N/A,FALSE,"Properties";#N/A,#N/A,FALSE,"EHC"}</definedName>
    <definedName name="_v2_4" hidden="1">{#N/A,#N/A,FALSE,"Sys Perf";#N/A,#N/A,FALSE,"Capital1";#N/A,#N/A,FALSE,"Capital2";#N/A,#N/A,FALSE,"Inv&amp;Dbt";#N/A,#N/A,FALSE,"Hospital";#N/A,#N/A,FALSE,"Stats";#N/A,#N/A,FALSE,"Charity";#N/A,#N/A,FALSE,"Woodlands";#N/A,#N/A,FALSE,"Kelsey";#N/A,#N/A,FALSE,"Properties";#N/A,#N/A,FALSE,"EHC"}</definedName>
    <definedName name="_VC1">#REF!</definedName>
    <definedName name="_VC2">#REF!</definedName>
    <definedName name="_ver1" localSheetId="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vii5">#REF!</definedName>
    <definedName name="_VILLAGE_STORE">#REF!</definedName>
    <definedName name="_w1" localSheetId="2" hidden="1">{"PVGraph2",#N/A,FALSE,"PV Data"}</definedName>
    <definedName name="_w1" hidden="1">{"PVGraph2",#N/A,FALSE,"PV Data"}</definedName>
    <definedName name="_w1_1" localSheetId="2" hidden="1">{"PVGraph2",#N/A,FALSE,"PV Data"}</definedName>
    <definedName name="_w1_1" hidden="1">{"PVGraph2",#N/A,FALSE,"PV Data"}</definedName>
    <definedName name="_w1_2" localSheetId="2" hidden="1">{"PVGraph2",#N/A,FALSE,"PV Data"}</definedName>
    <definedName name="_w1_2" hidden="1">{"PVGraph2",#N/A,FALSE,"PV Data"}</definedName>
    <definedName name="_w1_3" localSheetId="2" hidden="1">{"PVGraph2",#N/A,FALSE,"PV Data"}</definedName>
    <definedName name="_w1_3" hidden="1">{"PVGraph2",#N/A,FALSE,"PV Data"}</definedName>
    <definedName name="_w1_4" localSheetId="2" hidden="1">{"PVGraph2",#N/A,FALSE,"PV Data"}</definedName>
    <definedName name="_w1_4" hidden="1">{"PVGraph2",#N/A,FALSE,"PV Data"}</definedName>
    <definedName name="_w11" localSheetId="2" hidden="1">{"PVGraph2",#N/A,FALSE,"PV Data"}</definedName>
    <definedName name="_w11" hidden="1">{"PVGraph2",#N/A,FALSE,"PV Data"}</definedName>
    <definedName name="_w112" localSheetId="2" hidden="1">{"PVGraph2",#N/A,FALSE,"PV Data"}</definedName>
    <definedName name="_w112" hidden="1">{"PVGraph2",#N/A,FALSE,"PV Data"}</definedName>
    <definedName name="_w1121" localSheetId="2" hidden="1">{"PVGraph2",#N/A,FALSE,"PV Data"}</definedName>
    <definedName name="_w1121" hidden="1">{"PVGraph2",#N/A,FALSE,"PV Data"}</definedName>
    <definedName name="_w12" localSheetId="2" hidden="1">{"PVGraph2",#N/A,FALSE,"PV Data"}</definedName>
    <definedName name="_w12" hidden="1">{"PVGraph2",#N/A,FALSE,"PV Data"}</definedName>
    <definedName name="_w121" localSheetId="2" hidden="1">{"PVGraph2",#N/A,FALSE,"PV Data"}</definedName>
    <definedName name="_w121" hidden="1">{"PVGraph2",#N/A,FALSE,"PV Data"}</definedName>
    <definedName name="_w12345" localSheetId="2" hidden="1">{"PVGraph2",#N/A,FALSE,"PV Data"}</definedName>
    <definedName name="_w12345" hidden="1">{"PVGraph2",#N/A,FALSE,"PV Data"}</definedName>
    <definedName name="_w13" localSheetId="2" hidden="1">{"PVGraph2",#N/A,FALSE,"PV Data"}</definedName>
    <definedName name="_w13" hidden="1">{"PVGraph2",#N/A,FALSE,"PV Data"}</definedName>
    <definedName name="_w2" localSheetId="2" hidden="1">{"PVGraph2",#N/A,FALSE,"PV Data"}</definedName>
    <definedName name="_w2" hidden="1">{"PVGraph2",#N/A,FALSE,"PV Data"}</definedName>
    <definedName name="_w2_1" localSheetId="2" hidden="1">{"PVGraph2",#N/A,FALSE,"PV Data"}</definedName>
    <definedName name="_w2_1" hidden="1">{"PVGraph2",#N/A,FALSE,"PV Data"}</definedName>
    <definedName name="_w2_2" localSheetId="2" hidden="1">{"PVGraph2",#N/A,FALSE,"PV Data"}</definedName>
    <definedName name="_w2_2" hidden="1">{"PVGraph2",#N/A,FALSE,"PV Data"}</definedName>
    <definedName name="_w2_3" localSheetId="2" hidden="1">{"PVGraph2",#N/A,FALSE,"PV Data"}</definedName>
    <definedName name="_w2_3" hidden="1">{"PVGraph2",#N/A,FALSE,"PV Data"}</definedName>
    <definedName name="_w2_4" localSheetId="2" hidden="1">{"PVGraph2",#N/A,FALSE,"PV Data"}</definedName>
    <definedName name="_w2_4" hidden="1">{"PVGraph2",#N/A,FALSE,"PV Data"}</definedName>
    <definedName name="_w3" localSheetId="2" hidden="1">{"PVGraph2",#N/A,FALSE,"PV Data"}</definedName>
    <definedName name="_w3" hidden="1">{"PVGraph2",#N/A,FALSE,"PV Data"}</definedName>
    <definedName name="_w3_1" localSheetId="2" hidden="1">{"PVGraph2",#N/A,FALSE,"PV Data"}</definedName>
    <definedName name="_w3_1" hidden="1">{"PVGraph2",#N/A,FALSE,"PV Data"}</definedName>
    <definedName name="_w3_2" localSheetId="2" hidden="1">{"PVGraph2",#N/A,FALSE,"PV Data"}</definedName>
    <definedName name="_w3_2" hidden="1">{"PVGraph2",#N/A,FALSE,"PV Data"}</definedName>
    <definedName name="_w3_3" localSheetId="2" hidden="1">{"PVGraph2",#N/A,FALSE,"PV Data"}</definedName>
    <definedName name="_w3_3" hidden="1">{"PVGraph2",#N/A,FALSE,"PV Data"}</definedName>
    <definedName name="_w3_4" localSheetId="2" hidden="1">{"PVGraph2",#N/A,FALSE,"PV Data"}</definedName>
    <definedName name="_w3_4" hidden="1">{"PVGraph2",#N/A,FALSE,"PV Data"}</definedName>
    <definedName name="_w32"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3" localSheetId="2" hidden="1">{"whole",#N/A,FALSE,"Gen_Dist_Act_Bud";"whole",#N/A,FALSE,"Gen_Dist_T3months";"whole",#N/A,FALSE,"GD_PerP";"whole",#N/A,FALSE,"HR Dist'n"}</definedName>
    <definedName name="_w33" hidden="1">{"whole",#N/A,FALSE,"Gen_Dist_Act_Bud";"whole",#N/A,FALSE,"Gen_Dist_T3months";"whole",#N/A,FALSE,"GD_PerP";"whole",#N/A,FALSE,"HR Dist'n"}</definedName>
    <definedName name="_w9" localSheetId="2" hidden="1">{"PVGraph2",#N/A,FALSE,"PV Data"}</definedName>
    <definedName name="_w9" hidden="1">{"PVGraph2",#N/A,FALSE,"PV Data"}</definedName>
    <definedName name="_wc1" localSheetId="2" hidden="1">{"effinf1",#N/A,FALSE,"Forecasts"}</definedName>
    <definedName name="_wc1" hidden="1">{"effinf1",#N/A,FALSE,"Forecasts"}</definedName>
    <definedName name="_wc1_1" localSheetId="2" hidden="1">{"effinf1",#N/A,FALSE,"Forecasts"}</definedName>
    <definedName name="_wc1_1" hidden="1">{"effinf1",#N/A,FALSE,"Forecasts"}</definedName>
    <definedName name="_wc1_1_1" localSheetId="2" hidden="1">{"effinf1",#N/A,FALSE,"Forecasts"}</definedName>
    <definedName name="_wc1_1_1" hidden="1">{"effinf1",#N/A,FALSE,"Forecasts"}</definedName>
    <definedName name="_wc1_1_1_1" localSheetId="2" hidden="1">{"effinf1",#N/A,FALSE,"Forecasts"}</definedName>
    <definedName name="_wc1_1_1_1" hidden="1">{"effinf1",#N/A,FALSE,"Forecasts"}</definedName>
    <definedName name="_wc1_1_1_2" localSheetId="2" hidden="1">{"effinf1",#N/A,FALSE,"Forecasts"}</definedName>
    <definedName name="_wc1_1_1_2" hidden="1">{"effinf1",#N/A,FALSE,"Forecasts"}</definedName>
    <definedName name="_wc1_1_1_3" localSheetId="2" hidden="1">{"effinf1",#N/A,FALSE,"Forecasts"}</definedName>
    <definedName name="_wc1_1_1_3" hidden="1">{"effinf1",#N/A,FALSE,"Forecasts"}</definedName>
    <definedName name="_wc1_1_1_4" localSheetId="2" hidden="1">{"effinf1",#N/A,FALSE,"Forecasts"}</definedName>
    <definedName name="_wc1_1_1_4" hidden="1">{"effinf1",#N/A,FALSE,"Forecasts"}</definedName>
    <definedName name="_wc1_1_2" localSheetId="2" hidden="1">{"effinf1",#N/A,FALSE,"Forecasts"}</definedName>
    <definedName name="_wc1_1_2" hidden="1">{"effinf1",#N/A,FALSE,"Forecasts"}</definedName>
    <definedName name="_wc1_1_3" localSheetId="2" hidden="1">{"effinf1",#N/A,FALSE,"Forecasts"}</definedName>
    <definedName name="_wc1_1_3" hidden="1">{"effinf1",#N/A,FALSE,"Forecasts"}</definedName>
    <definedName name="_wc1_1_4" localSheetId="2" hidden="1">{"effinf1",#N/A,FALSE,"Forecasts"}</definedName>
    <definedName name="_wc1_1_4" hidden="1">{"effinf1",#N/A,FALSE,"Forecasts"}</definedName>
    <definedName name="_wc1_1_5" localSheetId="2" hidden="1">{"effinf1",#N/A,FALSE,"Forecasts"}</definedName>
    <definedName name="_wc1_1_5" hidden="1">{"effinf1",#N/A,FALSE,"Forecasts"}</definedName>
    <definedName name="_wc1_2" localSheetId="2" hidden="1">{"effinf1",#N/A,FALSE,"Forecasts"}</definedName>
    <definedName name="_wc1_2" hidden="1">{"effinf1",#N/A,FALSE,"Forecasts"}</definedName>
    <definedName name="_wc1_2_1" localSheetId="2" hidden="1">{"effinf1",#N/A,FALSE,"Forecasts"}</definedName>
    <definedName name="_wc1_2_1" hidden="1">{"effinf1",#N/A,FALSE,"Forecasts"}</definedName>
    <definedName name="_wc1_2_1_1" localSheetId="2" hidden="1">{"effinf1",#N/A,FALSE,"Forecasts"}</definedName>
    <definedName name="_wc1_2_1_1" hidden="1">{"effinf1",#N/A,FALSE,"Forecasts"}</definedName>
    <definedName name="_wc1_2_1_2" localSheetId="2" hidden="1">{"effinf1",#N/A,FALSE,"Forecasts"}</definedName>
    <definedName name="_wc1_2_1_2" hidden="1">{"effinf1",#N/A,FALSE,"Forecasts"}</definedName>
    <definedName name="_wc1_2_1_3" localSheetId="2" hidden="1">{"effinf1",#N/A,FALSE,"Forecasts"}</definedName>
    <definedName name="_wc1_2_1_3" hidden="1">{"effinf1",#N/A,FALSE,"Forecasts"}</definedName>
    <definedName name="_wc1_2_1_4" localSheetId="2" hidden="1">{"effinf1",#N/A,FALSE,"Forecasts"}</definedName>
    <definedName name="_wc1_2_1_4" hidden="1">{"effinf1",#N/A,FALSE,"Forecasts"}</definedName>
    <definedName name="_wc1_2_2" localSheetId="2" hidden="1">{"effinf1",#N/A,FALSE,"Forecasts"}</definedName>
    <definedName name="_wc1_2_2" hidden="1">{"effinf1",#N/A,FALSE,"Forecasts"}</definedName>
    <definedName name="_wc1_2_3" localSheetId="2" hidden="1">{"effinf1",#N/A,FALSE,"Forecasts"}</definedName>
    <definedName name="_wc1_2_3" hidden="1">{"effinf1",#N/A,FALSE,"Forecasts"}</definedName>
    <definedName name="_wc1_2_4" localSheetId="2" hidden="1">{"effinf1",#N/A,FALSE,"Forecasts"}</definedName>
    <definedName name="_wc1_2_4" hidden="1">{"effinf1",#N/A,FALSE,"Forecasts"}</definedName>
    <definedName name="_wc1_2_5" localSheetId="2" hidden="1">{"effinf1",#N/A,FALSE,"Forecasts"}</definedName>
    <definedName name="_wc1_2_5" hidden="1">{"effinf1",#N/A,FALSE,"Forecasts"}</definedName>
    <definedName name="_wc1_3" localSheetId="2" hidden="1">{"effinf1",#N/A,FALSE,"Forecasts"}</definedName>
    <definedName name="_wc1_3" hidden="1">{"effinf1",#N/A,FALSE,"Forecasts"}</definedName>
    <definedName name="_wc1_3_1" localSheetId="2" hidden="1">{"effinf1",#N/A,FALSE,"Forecasts"}</definedName>
    <definedName name="_wc1_3_1" hidden="1">{"effinf1",#N/A,FALSE,"Forecasts"}</definedName>
    <definedName name="_wc1_3_1_1" localSheetId="2" hidden="1">{"effinf1",#N/A,FALSE,"Forecasts"}</definedName>
    <definedName name="_wc1_3_1_1" hidden="1">{"effinf1",#N/A,FALSE,"Forecasts"}</definedName>
    <definedName name="_wc1_3_1_2" localSheetId="2" hidden="1">{"effinf1",#N/A,FALSE,"Forecasts"}</definedName>
    <definedName name="_wc1_3_1_2" hidden="1">{"effinf1",#N/A,FALSE,"Forecasts"}</definedName>
    <definedName name="_wc1_3_1_3" localSheetId="2" hidden="1">{"effinf1",#N/A,FALSE,"Forecasts"}</definedName>
    <definedName name="_wc1_3_1_3" hidden="1">{"effinf1",#N/A,FALSE,"Forecasts"}</definedName>
    <definedName name="_wc1_3_1_4" localSheetId="2" hidden="1">{"effinf1",#N/A,FALSE,"Forecasts"}</definedName>
    <definedName name="_wc1_3_1_4" hidden="1">{"effinf1",#N/A,FALSE,"Forecasts"}</definedName>
    <definedName name="_wc1_3_2" localSheetId="2" hidden="1">{"effinf1",#N/A,FALSE,"Forecasts"}</definedName>
    <definedName name="_wc1_3_2" hidden="1">{"effinf1",#N/A,FALSE,"Forecasts"}</definedName>
    <definedName name="_wc1_3_3" localSheetId="2" hidden="1">{"effinf1",#N/A,FALSE,"Forecasts"}</definedName>
    <definedName name="_wc1_3_3" hidden="1">{"effinf1",#N/A,FALSE,"Forecasts"}</definedName>
    <definedName name="_wc1_3_4" localSheetId="2" hidden="1">{"effinf1",#N/A,FALSE,"Forecasts"}</definedName>
    <definedName name="_wc1_3_4" hidden="1">{"effinf1",#N/A,FALSE,"Forecasts"}</definedName>
    <definedName name="_wc1_3_5" localSheetId="2" hidden="1">{"effinf1",#N/A,FALSE,"Forecasts"}</definedName>
    <definedName name="_wc1_3_5" hidden="1">{"effinf1",#N/A,FALSE,"Forecasts"}</definedName>
    <definedName name="_wc1_4" localSheetId="2" hidden="1">{"effinf1",#N/A,FALSE,"Forecasts"}</definedName>
    <definedName name="_wc1_4" hidden="1">{"effinf1",#N/A,FALSE,"Forecasts"}</definedName>
    <definedName name="_wc1_4_1" localSheetId="2" hidden="1">{"effinf1",#N/A,FALSE,"Forecasts"}</definedName>
    <definedName name="_wc1_4_1" hidden="1">{"effinf1",#N/A,FALSE,"Forecasts"}</definedName>
    <definedName name="_wc1_4_2" localSheetId="2" hidden="1">{"effinf1",#N/A,FALSE,"Forecasts"}</definedName>
    <definedName name="_wc1_4_2" hidden="1">{"effinf1",#N/A,FALSE,"Forecasts"}</definedName>
    <definedName name="_wc1_4_3" localSheetId="2" hidden="1">{"effinf1",#N/A,FALSE,"Forecasts"}</definedName>
    <definedName name="_wc1_4_3" hidden="1">{"effinf1",#N/A,FALSE,"Forecasts"}</definedName>
    <definedName name="_wc1_4_4" localSheetId="2" hidden="1">{"effinf1",#N/A,FALSE,"Forecasts"}</definedName>
    <definedName name="_wc1_4_4" hidden="1">{"effinf1",#N/A,FALSE,"Forecasts"}</definedName>
    <definedName name="_wc1_5" localSheetId="2" hidden="1">{"effinf1",#N/A,FALSE,"Forecasts"}</definedName>
    <definedName name="_wc1_5" hidden="1">{"effinf1",#N/A,FALSE,"Forecasts"}</definedName>
    <definedName name="_wc2" localSheetId="2" hidden="1">{"effinf3",#N/A,FALSE,"Forecasts"}</definedName>
    <definedName name="_wc2" hidden="1">{"effinf3",#N/A,FALSE,"Forecasts"}</definedName>
    <definedName name="_wc2_1" localSheetId="2" hidden="1">{"effinf3",#N/A,FALSE,"Forecasts"}</definedName>
    <definedName name="_wc2_1" hidden="1">{"effinf3",#N/A,FALSE,"Forecasts"}</definedName>
    <definedName name="_wc2_1_1" localSheetId="2" hidden="1">{"effinf3",#N/A,FALSE,"Forecasts"}</definedName>
    <definedName name="_wc2_1_1" hidden="1">{"effinf3",#N/A,FALSE,"Forecasts"}</definedName>
    <definedName name="_wc2_1_1_1" localSheetId="2" hidden="1">{"effinf3",#N/A,FALSE,"Forecasts"}</definedName>
    <definedName name="_wc2_1_1_1" hidden="1">{"effinf3",#N/A,FALSE,"Forecasts"}</definedName>
    <definedName name="_wc2_1_1_2" localSheetId="2" hidden="1">{"effinf3",#N/A,FALSE,"Forecasts"}</definedName>
    <definedName name="_wc2_1_1_2" hidden="1">{"effinf3",#N/A,FALSE,"Forecasts"}</definedName>
    <definedName name="_wc2_1_1_3" localSheetId="2" hidden="1">{"effinf3",#N/A,FALSE,"Forecasts"}</definedName>
    <definedName name="_wc2_1_1_3" hidden="1">{"effinf3",#N/A,FALSE,"Forecasts"}</definedName>
    <definedName name="_wc2_1_1_4" localSheetId="2" hidden="1">{"effinf3",#N/A,FALSE,"Forecasts"}</definedName>
    <definedName name="_wc2_1_1_4" hidden="1">{"effinf3",#N/A,FALSE,"Forecasts"}</definedName>
    <definedName name="_wc2_1_2" localSheetId="2" hidden="1">{"effinf3",#N/A,FALSE,"Forecasts"}</definedName>
    <definedName name="_wc2_1_2" hidden="1">{"effinf3",#N/A,FALSE,"Forecasts"}</definedName>
    <definedName name="_wc2_1_3" localSheetId="2" hidden="1">{"effinf3",#N/A,FALSE,"Forecasts"}</definedName>
    <definedName name="_wc2_1_3" hidden="1">{"effinf3",#N/A,FALSE,"Forecasts"}</definedName>
    <definedName name="_wc2_1_4" localSheetId="2" hidden="1">{"effinf3",#N/A,FALSE,"Forecasts"}</definedName>
    <definedName name="_wc2_1_4" hidden="1">{"effinf3",#N/A,FALSE,"Forecasts"}</definedName>
    <definedName name="_wc2_1_5" localSheetId="2" hidden="1">{"effinf3",#N/A,FALSE,"Forecasts"}</definedName>
    <definedName name="_wc2_1_5" hidden="1">{"effinf3",#N/A,FALSE,"Forecasts"}</definedName>
    <definedName name="_wc2_2" localSheetId="2" hidden="1">{"effinf3",#N/A,FALSE,"Forecasts"}</definedName>
    <definedName name="_wc2_2" hidden="1">{"effinf3",#N/A,FALSE,"Forecasts"}</definedName>
    <definedName name="_wc2_2_1" localSheetId="2" hidden="1">{"effinf3",#N/A,FALSE,"Forecasts"}</definedName>
    <definedName name="_wc2_2_1" hidden="1">{"effinf3",#N/A,FALSE,"Forecasts"}</definedName>
    <definedName name="_wc2_2_1_1" localSheetId="2" hidden="1">{"effinf3",#N/A,FALSE,"Forecasts"}</definedName>
    <definedName name="_wc2_2_1_1" hidden="1">{"effinf3",#N/A,FALSE,"Forecasts"}</definedName>
    <definedName name="_wc2_2_1_2" localSheetId="2" hidden="1">{"effinf3",#N/A,FALSE,"Forecasts"}</definedName>
    <definedName name="_wc2_2_1_2" hidden="1">{"effinf3",#N/A,FALSE,"Forecasts"}</definedName>
    <definedName name="_wc2_2_1_3" localSheetId="2" hidden="1">{"effinf3",#N/A,FALSE,"Forecasts"}</definedName>
    <definedName name="_wc2_2_1_3" hidden="1">{"effinf3",#N/A,FALSE,"Forecasts"}</definedName>
    <definedName name="_wc2_2_1_4" localSheetId="2" hidden="1">{"effinf3",#N/A,FALSE,"Forecasts"}</definedName>
    <definedName name="_wc2_2_1_4" hidden="1">{"effinf3",#N/A,FALSE,"Forecasts"}</definedName>
    <definedName name="_wc2_2_2" localSheetId="2" hidden="1">{"effinf3",#N/A,FALSE,"Forecasts"}</definedName>
    <definedName name="_wc2_2_2" hidden="1">{"effinf3",#N/A,FALSE,"Forecasts"}</definedName>
    <definedName name="_wc2_2_3" localSheetId="2" hidden="1">{"effinf3",#N/A,FALSE,"Forecasts"}</definedName>
    <definedName name="_wc2_2_3" hidden="1">{"effinf3",#N/A,FALSE,"Forecasts"}</definedName>
    <definedName name="_wc2_2_4" localSheetId="2" hidden="1">{"effinf3",#N/A,FALSE,"Forecasts"}</definedName>
    <definedName name="_wc2_2_4" hidden="1">{"effinf3",#N/A,FALSE,"Forecasts"}</definedName>
    <definedName name="_wc2_2_5" localSheetId="2" hidden="1">{"effinf3",#N/A,FALSE,"Forecasts"}</definedName>
    <definedName name="_wc2_2_5" hidden="1">{"effinf3",#N/A,FALSE,"Forecasts"}</definedName>
    <definedName name="_wc2_3" localSheetId="2" hidden="1">{"effinf3",#N/A,FALSE,"Forecasts"}</definedName>
    <definedName name="_wc2_3" hidden="1">{"effinf3",#N/A,FALSE,"Forecasts"}</definedName>
    <definedName name="_wc2_3_1" localSheetId="2" hidden="1">{"effinf3",#N/A,FALSE,"Forecasts"}</definedName>
    <definedName name="_wc2_3_1" hidden="1">{"effinf3",#N/A,FALSE,"Forecasts"}</definedName>
    <definedName name="_wc2_3_1_1" localSheetId="2" hidden="1">{"effinf3",#N/A,FALSE,"Forecasts"}</definedName>
    <definedName name="_wc2_3_1_1" hidden="1">{"effinf3",#N/A,FALSE,"Forecasts"}</definedName>
    <definedName name="_wc2_3_1_2" localSheetId="2" hidden="1">{"effinf3",#N/A,FALSE,"Forecasts"}</definedName>
    <definedName name="_wc2_3_1_2" hidden="1">{"effinf3",#N/A,FALSE,"Forecasts"}</definedName>
    <definedName name="_wc2_3_1_3" localSheetId="2" hidden="1">{"effinf3",#N/A,FALSE,"Forecasts"}</definedName>
    <definedName name="_wc2_3_1_3" hidden="1">{"effinf3",#N/A,FALSE,"Forecasts"}</definedName>
    <definedName name="_wc2_3_1_4" localSheetId="2" hidden="1">{"effinf3",#N/A,FALSE,"Forecasts"}</definedName>
    <definedName name="_wc2_3_1_4" hidden="1">{"effinf3",#N/A,FALSE,"Forecasts"}</definedName>
    <definedName name="_wc2_3_2" localSheetId="2" hidden="1">{"effinf3",#N/A,FALSE,"Forecasts"}</definedName>
    <definedName name="_wc2_3_2" hidden="1">{"effinf3",#N/A,FALSE,"Forecasts"}</definedName>
    <definedName name="_wc2_3_3" localSheetId="2" hidden="1">{"effinf3",#N/A,FALSE,"Forecasts"}</definedName>
    <definedName name="_wc2_3_3" hidden="1">{"effinf3",#N/A,FALSE,"Forecasts"}</definedName>
    <definedName name="_wc2_3_4" localSheetId="2" hidden="1">{"effinf3",#N/A,FALSE,"Forecasts"}</definedName>
    <definedName name="_wc2_3_4" hidden="1">{"effinf3",#N/A,FALSE,"Forecasts"}</definedName>
    <definedName name="_wc2_3_5" localSheetId="2" hidden="1">{"effinf3",#N/A,FALSE,"Forecasts"}</definedName>
    <definedName name="_wc2_3_5" hidden="1">{"effinf3",#N/A,FALSE,"Forecasts"}</definedName>
    <definedName name="_wc2_4" localSheetId="2" hidden="1">{"effinf3",#N/A,FALSE,"Forecasts"}</definedName>
    <definedName name="_wc2_4" hidden="1">{"effinf3",#N/A,FALSE,"Forecasts"}</definedName>
    <definedName name="_wc2_4_1" localSheetId="2" hidden="1">{"effinf3",#N/A,FALSE,"Forecasts"}</definedName>
    <definedName name="_wc2_4_1" hidden="1">{"effinf3",#N/A,FALSE,"Forecasts"}</definedName>
    <definedName name="_wc2_4_2" localSheetId="2" hidden="1">{"effinf3",#N/A,FALSE,"Forecasts"}</definedName>
    <definedName name="_wc2_4_2" hidden="1">{"effinf3",#N/A,FALSE,"Forecasts"}</definedName>
    <definedName name="_wc2_4_3" localSheetId="2" hidden="1">{"effinf3",#N/A,FALSE,"Forecasts"}</definedName>
    <definedName name="_wc2_4_3" hidden="1">{"effinf3",#N/A,FALSE,"Forecasts"}</definedName>
    <definedName name="_wc2_4_4" localSheetId="2" hidden="1">{"effinf3",#N/A,FALSE,"Forecasts"}</definedName>
    <definedName name="_wc2_4_4" hidden="1">{"effinf3",#N/A,FALSE,"Forecasts"}</definedName>
    <definedName name="_wc2_5" localSheetId="2" hidden="1">{"effinf3",#N/A,FALSE,"Forecasts"}</definedName>
    <definedName name="_wc2_5" hidden="1">{"effinf3",#N/A,FALSE,"Forecasts"}</definedName>
    <definedName name="_wc3" localSheetId="2" hidden="1">{"effinf2",#N/A,FALSE,"Forecasts"}</definedName>
    <definedName name="_wc3" hidden="1">{"effinf2",#N/A,FALSE,"Forecasts"}</definedName>
    <definedName name="_wc3_1" localSheetId="2" hidden="1">{"effinf2",#N/A,FALSE,"Forecasts"}</definedName>
    <definedName name="_wc3_1" hidden="1">{"effinf2",#N/A,FALSE,"Forecasts"}</definedName>
    <definedName name="_wc3_1_1" localSheetId="2" hidden="1">{"effinf2",#N/A,FALSE,"Forecasts"}</definedName>
    <definedName name="_wc3_1_1" hidden="1">{"effinf2",#N/A,FALSE,"Forecasts"}</definedName>
    <definedName name="_wc3_1_1_1" localSheetId="2" hidden="1">{"effinf2",#N/A,FALSE,"Forecasts"}</definedName>
    <definedName name="_wc3_1_1_1" hidden="1">{"effinf2",#N/A,FALSE,"Forecasts"}</definedName>
    <definedName name="_wc3_1_1_2" localSheetId="2" hidden="1">{"effinf2",#N/A,FALSE,"Forecasts"}</definedName>
    <definedName name="_wc3_1_1_2" hidden="1">{"effinf2",#N/A,FALSE,"Forecasts"}</definedName>
    <definedName name="_wc3_1_1_3" localSheetId="2" hidden="1">{"effinf2",#N/A,FALSE,"Forecasts"}</definedName>
    <definedName name="_wc3_1_1_3" hidden="1">{"effinf2",#N/A,FALSE,"Forecasts"}</definedName>
    <definedName name="_wc3_1_1_4" localSheetId="2" hidden="1">{"effinf2",#N/A,FALSE,"Forecasts"}</definedName>
    <definedName name="_wc3_1_1_4" hidden="1">{"effinf2",#N/A,FALSE,"Forecasts"}</definedName>
    <definedName name="_wc3_1_2" localSheetId="2" hidden="1">{"effinf2",#N/A,FALSE,"Forecasts"}</definedName>
    <definedName name="_wc3_1_2" hidden="1">{"effinf2",#N/A,FALSE,"Forecasts"}</definedName>
    <definedName name="_wc3_1_3" localSheetId="2" hidden="1">{"effinf2",#N/A,FALSE,"Forecasts"}</definedName>
    <definedName name="_wc3_1_3" hidden="1">{"effinf2",#N/A,FALSE,"Forecasts"}</definedName>
    <definedName name="_wc3_1_4" localSheetId="2" hidden="1">{"effinf2",#N/A,FALSE,"Forecasts"}</definedName>
    <definedName name="_wc3_1_4" hidden="1">{"effinf2",#N/A,FALSE,"Forecasts"}</definedName>
    <definedName name="_wc3_1_5" localSheetId="2" hidden="1">{"effinf2",#N/A,FALSE,"Forecasts"}</definedName>
    <definedName name="_wc3_1_5" hidden="1">{"effinf2",#N/A,FALSE,"Forecasts"}</definedName>
    <definedName name="_wc3_2" localSheetId="2" hidden="1">{"effinf2",#N/A,FALSE,"Forecasts"}</definedName>
    <definedName name="_wc3_2" hidden="1">{"effinf2",#N/A,FALSE,"Forecasts"}</definedName>
    <definedName name="_wc3_2_1" localSheetId="2" hidden="1">{"effinf2",#N/A,FALSE,"Forecasts"}</definedName>
    <definedName name="_wc3_2_1" hidden="1">{"effinf2",#N/A,FALSE,"Forecasts"}</definedName>
    <definedName name="_wc3_2_1_1" localSheetId="2" hidden="1">{"effinf2",#N/A,FALSE,"Forecasts"}</definedName>
    <definedName name="_wc3_2_1_1" hidden="1">{"effinf2",#N/A,FALSE,"Forecasts"}</definedName>
    <definedName name="_wc3_2_1_2" localSheetId="2" hidden="1">{"effinf2",#N/A,FALSE,"Forecasts"}</definedName>
    <definedName name="_wc3_2_1_2" hidden="1">{"effinf2",#N/A,FALSE,"Forecasts"}</definedName>
    <definedName name="_wc3_2_1_3" localSheetId="2" hidden="1">{"effinf2",#N/A,FALSE,"Forecasts"}</definedName>
    <definedName name="_wc3_2_1_3" hidden="1">{"effinf2",#N/A,FALSE,"Forecasts"}</definedName>
    <definedName name="_wc3_2_1_4" localSheetId="2" hidden="1">{"effinf2",#N/A,FALSE,"Forecasts"}</definedName>
    <definedName name="_wc3_2_1_4" hidden="1">{"effinf2",#N/A,FALSE,"Forecasts"}</definedName>
    <definedName name="_wc3_2_2" localSheetId="2" hidden="1">{"effinf2",#N/A,FALSE,"Forecasts"}</definedName>
    <definedName name="_wc3_2_2" hidden="1">{"effinf2",#N/A,FALSE,"Forecasts"}</definedName>
    <definedName name="_wc3_2_3" localSheetId="2" hidden="1">{"effinf2",#N/A,FALSE,"Forecasts"}</definedName>
    <definedName name="_wc3_2_3" hidden="1">{"effinf2",#N/A,FALSE,"Forecasts"}</definedName>
    <definedName name="_wc3_2_4" localSheetId="2" hidden="1">{"effinf2",#N/A,FALSE,"Forecasts"}</definedName>
    <definedName name="_wc3_2_4" hidden="1">{"effinf2",#N/A,FALSE,"Forecasts"}</definedName>
    <definedName name="_wc3_2_5" localSheetId="2" hidden="1">{"effinf2",#N/A,FALSE,"Forecasts"}</definedName>
    <definedName name="_wc3_2_5" hidden="1">{"effinf2",#N/A,FALSE,"Forecasts"}</definedName>
    <definedName name="_wc3_3" localSheetId="2" hidden="1">{"effinf2",#N/A,FALSE,"Forecasts"}</definedName>
    <definedName name="_wc3_3" hidden="1">{"effinf2",#N/A,FALSE,"Forecasts"}</definedName>
    <definedName name="_wc3_3_1" localSheetId="2" hidden="1">{"effinf2",#N/A,FALSE,"Forecasts"}</definedName>
    <definedName name="_wc3_3_1" hidden="1">{"effinf2",#N/A,FALSE,"Forecasts"}</definedName>
    <definedName name="_wc3_3_1_1" localSheetId="2" hidden="1">{"effinf2",#N/A,FALSE,"Forecasts"}</definedName>
    <definedName name="_wc3_3_1_1" hidden="1">{"effinf2",#N/A,FALSE,"Forecasts"}</definedName>
    <definedName name="_wc3_3_1_2" localSheetId="2" hidden="1">{"effinf2",#N/A,FALSE,"Forecasts"}</definedName>
    <definedName name="_wc3_3_1_2" hidden="1">{"effinf2",#N/A,FALSE,"Forecasts"}</definedName>
    <definedName name="_wc3_3_1_3" localSheetId="2" hidden="1">{"effinf2",#N/A,FALSE,"Forecasts"}</definedName>
    <definedName name="_wc3_3_1_3" hidden="1">{"effinf2",#N/A,FALSE,"Forecasts"}</definedName>
    <definedName name="_wc3_3_1_4" localSheetId="2" hidden="1">{"effinf2",#N/A,FALSE,"Forecasts"}</definedName>
    <definedName name="_wc3_3_1_4" hidden="1">{"effinf2",#N/A,FALSE,"Forecasts"}</definedName>
    <definedName name="_wc3_3_2" localSheetId="2" hidden="1">{"effinf2",#N/A,FALSE,"Forecasts"}</definedName>
    <definedName name="_wc3_3_2" hidden="1">{"effinf2",#N/A,FALSE,"Forecasts"}</definedName>
    <definedName name="_wc3_3_3" localSheetId="2" hidden="1">{"effinf2",#N/A,FALSE,"Forecasts"}</definedName>
    <definedName name="_wc3_3_3" hidden="1">{"effinf2",#N/A,FALSE,"Forecasts"}</definedName>
    <definedName name="_wc3_3_4" localSheetId="2" hidden="1">{"effinf2",#N/A,FALSE,"Forecasts"}</definedName>
    <definedName name="_wc3_3_4" hidden="1">{"effinf2",#N/A,FALSE,"Forecasts"}</definedName>
    <definedName name="_wc3_3_5" localSheetId="2" hidden="1">{"effinf2",#N/A,FALSE,"Forecasts"}</definedName>
    <definedName name="_wc3_3_5" hidden="1">{"effinf2",#N/A,FALSE,"Forecasts"}</definedName>
    <definedName name="_wc3_4" localSheetId="2" hidden="1">{"effinf2",#N/A,FALSE,"Forecasts"}</definedName>
    <definedName name="_wc3_4" hidden="1">{"effinf2",#N/A,FALSE,"Forecasts"}</definedName>
    <definedName name="_wc3_4_1" localSheetId="2" hidden="1">{"effinf2",#N/A,FALSE,"Forecasts"}</definedName>
    <definedName name="_wc3_4_1" hidden="1">{"effinf2",#N/A,FALSE,"Forecasts"}</definedName>
    <definedName name="_wc3_4_2" localSheetId="2" hidden="1">{"effinf2",#N/A,FALSE,"Forecasts"}</definedName>
    <definedName name="_wc3_4_2" hidden="1">{"effinf2",#N/A,FALSE,"Forecasts"}</definedName>
    <definedName name="_wc3_4_3" localSheetId="2" hidden="1">{"effinf2",#N/A,FALSE,"Forecasts"}</definedName>
    <definedName name="_wc3_4_3" hidden="1">{"effinf2",#N/A,FALSE,"Forecasts"}</definedName>
    <definedName name="_wc3_4_4" localSheetId="2" hidden="1">{"effinf2",#N/A,FALSE,"Forecasts"}</definedName>
    <definedName name="_wc3_4_4" hidden="1">{"effinf2",#N/A,FALSE,"Forecasts"}</definedName>
    <definedName name="_wc3_5" localSheetId="2" hidden="1">{"effinf2",#N/A,FALSE,"Forecasts"}</definedName>
    <definedName name="_wc3_5" hidden="1">{"effinf2",#N/A,FALSE,"Forecasts"}</definedName>
    <definedName name="_wc341">#REF!</definedName>
    <definedName name="_wc343">#REF!</definedName>
    <definedName name="_wc345">#REF!</definedName>
    <definedName name="_web1" localSheetId="2" hidden="1">{#N/A,#N/A,FALSE,"Taxblinc";#N/A,#N/A,FALSE,"Rsvsacls"}</definedName>
    <definedName name="_web1" hidden="1">{#N/A,#N/A,FALSE,"Taxblinc";#N/A,#N/A,FALSE,"Rsvsacls"}</definedName>
    <definedName name="_wer33" localSheetId="2" hidden="1">{"cover",#N/A,TRUE,"Cover";"toc5",#N/A,TRUE,"TOC";"over",#N/A,TRUE,"Overview";"ts2",#N/A,TRUE,"Det_Trans_Sum";"ei1",#N/A,TRUE,"Earnings Impact";"ad1",#N/A,TRUE,"accretion dilution";"pfis1",#N/A,TRUE,"Pro Forma Income Statement";"ca1",#N/A,TRUE,"Contribution_Analysis";"acq1",#N/A,TRUE,"Acquirer";"tar1",#N/A,TRUE,"Target"}</definedName>
    <definedName name="_wer33" hidden="1">{"cover",#N/A,TRUE,"Cover";"toc5",#N/A,TRUE,"TOC";"over",#N/A,TRUE,"Overview";"ts2",#N/A,TRUE,"Det_Trans_Sum";"ei1",#N/A,TRUE,"Earnings Impact";"ad1",#N/A,TRUE,"accretion dilution";"pfis1",#N/A,TRUE,"Pro Forma Income Statement";"ca1",#N/A,TRUE,"Contribution_Analysis";"acq1",#N/A,TRUE,"Acquirer";"tar1",#N/A,TRUE,"Target"}</definedName>
    <definedName name="_WF2" hidden="1">{"Total Assets",#N/A,FALSE,"HI Lexington";"Management Contracts",#N/A,FALSE,"HI Lexington";"Franchise Agreements",#N/A,FALSE,"HI Lexington";"Owned Hotel Total",#N/A,FALSE,"HI Lexington";"Total Revenue",#N/A,FALSE,"HI Lexington";"Operating Cost Breakdown",#N/A,FALSE,"HI Lexington";"Allocated Cost Breakdown",#N/A,FALSE,"HI Lexington";"Capex Breakdown",#N/A,FALSE,"HI Lexington";"D&amp;A Breakdown",#N/A,FALSE,"HI Lexington";"Overhead D&amp;A Allocation",#N/A,FALSE,"HI Lexington";"CTP Breakdown",#N/A,FALSE,"HI Lexington"}</definedName>
    <definedName name="_WKr2" hidden="1">{"emeasummary",#N/A,FALSE,"1. PLEMEA";"BUTotalq6",#N/A,FALSE,"2. PLBU-total";"BUTotalFY02",#N/A,FALSE,"2. PLBU-total";"TotalRegQ601",#N/A,FALSE,"3. PLREGIONS-total";"TotalRegFY02",#N/A,FALSE,"3. PLREGIONS-total"}</definedName>
    <definedName name="_WKS1">#REF!</definedName>
    <definedName name="_WKS2">#REF!</definedName>
    <definedName name="_WKS3">#REF!</definedName>
    <definedName name="_WKS4">#REF!</definedName>
    <definedName name="_WKS5">#REF!</definedName>
    <definedName name="_wr1" localSheetId="2" hidden="1">{"hist_bs",#N/A,FALSE,"Exhibit D,E1,E2";#N/A,#N/A,FALSE,"Exhibit E3";#N/A,#N/A,FALSE,"Mgmt. Projtn";#N/A,#N/A,FALSE,"Exhibit B-1";#N/A,#N/A,FALSE,"Exhibit A";#N/A,#N/A,FALSE,"WACC";#N/A,#N/A,FALSE,"Control";"hist_inc",#N/A,FALSE,"Exhibit D,E1,E2"}</definedName>
    <definedName name="_wr1" hidden="1">{"hist_bs",#N/A,FALSE,"Exhibit D,E1,E2";#N/A,#N/A,FALSE,"Exhibit E3";#N/A,#N/A,FALSE,"Mgmt. Projtn";#N/A,#N/A,FALSE,"Exhibit B-1";#N/A,#N/A,FALSE,"Exhibit A";#N/A,#N/A,FALSE,"WACC";#N/A,#N/A,FALSE,"Control";"hist_inc",#N/A,FALSE,"Exhibit D,E1,E2"}</definedName>
    <definedName name="_wrb2" hidden="1">{#N/A,#N/A,TRUE,"P&amp;L comparatives - summary_per";#N/A,#N/A,TRUE,"P&amp;L comparatives - detail_per";#N/A,#N/A,TRUE,"P&amp;L comparatives - summary_ytd";#N/A,#N/A,TRUE,"P&amp;L comparatives - detail_ytd"}</definedName>
    <definedName name="_wrn071" localSheetId="2" hidden="1">{#N/A,"PURCHM",FALSE,"Business Analysis";#N/A,"SPADD",FALSE,"Business Analysis"}</definedName>
    <definedName name="_wrn071" hidden="1">{#N/A,"PURCHM",FALSE,"Business Analysis";#N/A,"SPADD",FALSE,"Business Analysis"}</definedName>
    <definedName name="_wrn1" localSheetId="2" hidden="1">{#N/A,#N/A,FALSE,"DCF";#N/A,#N/A,FALSE,"WACC";#N/A,#N/A,FALSE,"Sales_EBIT";#N/A,#N/A,FALSE,"Capex_Depreciation";#N/A,#N/A,FALSE,"WC";#N/A,#N/A,FALSE,"Interest";#N/A,#N/A,FALSE,"Assumptions"}</definedName>
    <definedName name="_wrn1" hidden="1">{#N/A,#N/A,FALSE,"DCF";#N/A,#N/A,FALSE,"WACC";#N/A,#N/A,FALSE,"Sales_EBIT";#N/A,#N/A,FALSE,"Capex_Depreciation";#N/A,#N/A,FALSE,"WC";#N/A,#N/A,FALSE,"Interest";#N/A,#N/A,FALSE,"Assumptions"}</definedName>
    <definedName name="_wrn2" localSheetId="2"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_wrn2"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_wrn2_1" localSheetId="2" hidden="1">{#N/A,#N/A,FALSE,"ASSUMPTIONS";#N/A,#N/A,FALSE,"Valuation Summary";"page1",#N/A,FALSE,"PRESENTATION";"page2",#N/A,FALSE,"PRESENTATION";#N/A,#N/A,FALSE,"ORIGINAL_ROLLBACK"}</definedName>
    <definedName name="_wrn2_1" hidden="1">{#N/A,#N/A,FALSE,"ASSUMPTIONS";#N/A,#N/A,FALSE,"Valuation Summary";"page1",#N/A,FALSE,"PRESENTATION";"page2",#N/A,FALSE,"PRESENTATION";#N/A,#N/A,FALSE,"ORIGINAL_ROLLBACK"}</definedName>
    <definedName name="_wrn2_2" localSheetId="2" hidden="1">{#N/A,#N/A,FALSE,"ASSUMPTIONS";#N/A,#N/A,FALSE,"Valuation Summary";"page1",#N/A,FALSE,"PRESENTATION";"page2",#N/A,FALSE,"PRESENTATION";#N/A,#N/A,FALSE,"ORIGINAL_ROLLBACK"}</definedName>
    <definedName name="_wrn2_2" hidden="1">{#N/A,#N/A,FALSE,"ASSUMPTIONS";#N/A,#N/A,FALSE,"Valuation Summary";"page1",#N/A,FALSE,"PRESENTATION";"page2",#N/A,FALSE,"PRESENTATION";#N/A,#N/A,FALSE,"ORIGINAL_ROLLBACK"}</definedName>
    <definedName name="_wrn2_3" localSheetId="2" hidden="1">{#N/A,#N/A,FALSE,"ASSUMPTIONS";#N/A,#N/A,FALSE,"Valuation Summary";"page1",#N/A,FALSE,"PRESENTATION";"page2",#N/A,FALSE,"PRESENTATION";#N/A,#N/A,FALSE,"ORIGINAL_ROLLBACK"}</definedName>
    <definedName name="_wrn2_3" hidden="1">{#N/A,#N/A,FALSE,"ASSUMPTIONS";#N/A,#N/A,FALSE,"Valuation Summary";"page1",#N/A,FALSE,"PRESENTATION";"page2",#N/A,FALSE,"PRESENTATION";#N/A,#N/A,FALSE,"ORIGINAL_ROLLBACK"}</definedName>
    <definedName name="_wrn2_4" localSheetId="2" hidden="1">{#N/A,#N/A,FALSE,"ASSUMPTIONS";#N/A,#N/A,FALSE,"Valuation Summary";"page1",#N/A,FALSE,"PRESENTATION";"page2",#N/A,FALSE,"PRESENTATION";#N/A,#N/A,FALSE,"ORIGINAL_ROLLBACK"}</definedName>
    <definedName name="_wrn2_4" hidden="1">{#N/A,#N/A,FALSE,"ASSUMPTIONS";#N/A,#N/A,FALSE,"Valuation Summary";"page1",#N/A,FALSE,"PRESENTATION";"page2",#N/A,FALSE,"PRESENTATION";#N/A,#N/A,FALSE,"ORIGINAL_ROLLBACK"}</definedName>
    <definedName name="_wrn213" localSheetId="2" hidden="1">{"detail",#N/A,FALSE,"mfg";"summary",#N/A,FALSE,"mfg"}</definedName>
    <definedName name="_wrn213" hidden="1">{"detail",#N/A,FALSE,"mfg";"summary",#N/A,FALSE,"mfg"}</definedName>
    <definedName name="_wrn3" localSheetId="2"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_wrn3"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_wrn3_1" localSheetId="2" hidden="1">{#N/A,#N/A,FALSE,"ASSUMPTIONS";#N/A,#N/A,FALSE,"Valuation Summary";"page1",#N/A,FALSE,"PRESENTATION";"page2",#N/A,FALSE,"PRESENTATION";#N/A,#N/A,FALSE,"ORIGINAL_ROLLBACK"}</definedName>
    <definedName name="_wrn3_1" hidden="1">{#N/A,#N/A,FALSE,"ASSUMPTIONS";#N/A,#N/A,FALSE,"Valuation Summary";"page1",#N/A,FALSE,"PRESENTATION";"page2",#N/A,FALSE,"PRESENTATION";#N/A,#N/A,FALSE,"ORIGINAL_ROLLBACK"}</definedName>
    <definedName name="_wrn3_2" localSheetId="2" hidden="1">{#N/A,#N/A,FALSE,"ASSUMPTIONS";#N/A,#N/A,FALSE,"Valuation Summary";"page1",#N/A,FALSE,"PRESENTATION";"page2",#N/A,FALSE,"PRESENTATION";#N/A,#N/A,FALSE,"ORIGINAL_ROLLBACK"}</definedName>
    <definedName name="_wrn3_2" hidden="1">{#N/A,#N/A,FALSE,"ASSUMPTIONS";#N/A,#N/A,FALSE,"Valuation Summary";"page1",#N/A,FALSE,"PRESENTATION";"page2",#N/A,FALSE,"PRESENTATION";#N/A,#N/A,FALSE,"ORIGINAL_ROLLBACK"}</definedName>
    <definedName name="_wrn3_3" localSheetId="2" hidden="1">{#N/A,#N/A,FALSE,"ASSUMPTIONS";#N/A,#N/A,FALSE,"Valuation Summary";"page1",#N/A,FALSE,"PRESENTATION";"page2",#N/A,FALSE,"PRESENTATION";#N/A,#N/A,FALSE,"ORIGINAL_ROLLBACK"}</definedName>
    <definedName name="_wrn3_3" hidden="1">{#N/A,#N/A,FALSE,"ASSUMPTIONS";#N/A,#N/A,FALSE,"Valuation Summary";"page1",#N/A,FALSE,"PRESENTATION";"page2",#N/A,FALSE,"PRESENTATION";#N/A,#N/A,FALSE,"ORIGINAL_ROLLBACK"}</definedName>
    <definedName name="_wrn3_4" localSheetId="2" hidden="1">{#N/A,#N/A,FALSE,"ASSUMPTIONS";#N/A,#N/A,FALSE,"Valuation Summary";"page1",#N/A,FALSE,"PRESENTATION";"page2",#N/A,FALSE,"PRESENTATION";#N/A,#N/A,FALSE,"ORIGINAL_ROLLBACK"}</definedName>
    <definedName name="_wrn3_4" hidden="1">{#N/A,#N/A,FALSE,"ASSUMPTIONS";#N/A,#N/A,FALSE,"Valuation Summary";"page1",#N/A,FALSE,"PRESENTATION";"page2",#N/A,FALSE,"PRESENTATION";#N/A,#N/A,FALSE,"ORIGINAL_ROLLBACK"}</definedName>
    <definedName name="_wrn4" localSheetId="2"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_wrn4"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_WRN41" localSheetId="2" hidden="1">{"detail",#N/A,FALSE,"mfg";"summary",#N/A,FALSE,"mfg"}</definedName>
    <definedName name="_WRN41" hidden="1">{"detail",#N/A,FALSE,"mfg";"summary",#N/A,FALSE,"mfg"}</definedName>
    <definedName name="_wrn413" localSheetId="2" hidden="1">{"detail",#N/A,FALSE,"mfg";"summary",#N/A,FALSE,"mfg"}</definedName>
    <definedName name="_wrn413" hidden="1">{"detail",#N/A,FALSE,"mfg";"summary",#N/A,FALSE,"mfg"}</definedName>
    <definedName name="_wrn5" localSheetId="2" hidden="1">{"internal is",#N/A,FALSE,"Model"}</definedName>
    <definedName name="_wrn5" hidden="1">{"internal is",#N/A,FALSE,"Model"}</definedName>
    <definedName name="_wrn51" localSheetId="2" hidden="1">{#N/A,"PURCHM",FALSE,"Business Analysis";#N/A,"SPADD",FALSE,"Business Analysis"}</definedName>
    <definedName name="_wrn51" hidden="1">{#N/A,"PURCHM",FALSE,"Business Analysis";#N/A,"SPADD",FALSE,"Business Analysis"}</definedName>
    <definedName name="_wrn6" localSheetId="2"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_wrn6"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_wrn61" localSheetId="2" hidden="1">{"detail",#N/A,FALSE,"mfg";"summary",#N/A,FALSE,"mfg"}</definedName>
    <definedName name="_wrn61" hidden="1">{"detail",#N/A,FALSE,"mfg";"summary",#N/A,FALSE,"mfg"}</definedName>
    <definedName name="_wrn651" localSheetId="2" hidden="1">{"detail",#N/A,FALSE,"mfg";"summary",#N/A,FALSE,"mfg"}</definedName>
    <definedName name="_wrn651" hidden="1">{"detail",#N/A,FALSE,"mfg";"summary",#N/A,FALSE,"mfg"}</definedName>
    <definedName name="_wrn7" localSheetId="2" hidden="1">{#N/A,#N/A,FALSE,"Financial";#N/A,#N/A,FALSE,"Balance Sheet";#N/A,#N/A,FALSE,"Income stmt";#N/A,#N/A,FALSE,"Ratio"}</definedName>
    <definedName name="_wrn7" hidden="1">{#N/A,#N/A,FALSE,"Financial";#N/A,#N/A,FALSE,"Balance Sheet";#N/A,#N/A,FALSE,"Income stmt";#N/A,#N/A,FALSE,"Ratio"}</definedName>
    <definedName name="_wrn9" localSheetId="2" hidden="1">{"FCB_ALL",#N/A,FALSE,"FCB"}</definedName>
    <definedName name="_wrn9" hidden="1">{"FCB_ALL",#N/A,FALSE,"FCB"}</definedName>
    <definedName name="_wtx2"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WVU41" localSheetId="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w2" localSheetId="2" hidden="1">{#N/A,#N/A,FALSE,"Admin";#N/A,#N/A,FALSE,"Other"}</definedName>
    <definedName name="_ww2" hidden="1">{#N/A,#N/A,FALSE,"Admin";#N/A,#N/A,FALSE,"Other"}</definedName>
    <definedName name="_ww2_1" localSheetId="2" hidden="1">{#N/A,#N/A,FALSE,"Admin";#N/A,#N/A,FALSE,"Other"}</definedName>
    <definedName name="_ww2_1" hidden="1">{#N/A,#N/A,FALSE,"Admin";#N/A,#N/A,FALSE,"Other"}</definedName>
    <definedName name="_ww2_2" localSheetId="2" hidden="1">{#N/A,#N/A,FALSE,"Admin";#N/A,#N/A,FALSE,"Other"}</definedName>
    <definedName name="_ww2_2" hidden="1">{#N/A,#N/A,FALSE,"Admin";#N/A,#N/A,FALSE,"Other"}</definedName>
    <definedName name="_ww2_3" localSheetId="2" hidden="1">{#N/A,#N/A,FALSE,"Admin";#N/A,#N/A,FALSE,"Other"}</definedName>
    <definedName name="_ww2_3" hidden="1">{#N/A,#N/A,FALSE,"Admin";#N/A,#N/A,FALSE,"Other"}</definedName>
    <definedName name="_ww2_4" localSheetId="2" hidden="1">{#N/A,#N/A,FALSE,"Admin";#N/A,#N/A,FALSE,"Other"}</definedName>
    <definedName name="_ww2_4" hidden="1">{#N/A,#N/A,FALSE,"Admin";#N/A,#N/A,FALSE,"Other"}</definedName>
    <definedName name="_wx1" localSheetId="2" hidden="1">{"summ_view1",#N/A,FALSE,"MODEL"}</definedName>
    <definedName name="_wx1" hidden="1">{"summ_view1",#N/A,FALSE,"MODEL"}</definedName>
    <definedName name="_X1" localSheetId="2" hidden="1">{"Summary",#N/A,FALSE,"Details (2)"}</definedName>
    <definedName name="_X1" hidden="1">{"Summary",#N/A,FALSE,"Details (2)"}</definedName>
    <definedName name="_x1_1" localSheetId="2" hidden="1">{#N/A,#N/A,FALSE,"FY97";#N/A,#N/A,FALSE,"FY98";#N/A,#N/A,FALSE,"FY99";#N/A,#N/A,FALSE,"FY00";#N/A,#N/A,FALSE,"FY01"}</definedName>
    <definedName name="_x1_1" hidden="1">{#N/A,#N/A,FALSE,"FY97";#N/A,#N/A,FALSE,"FY98";#N/A,#N/A,FALSE,"FY99";#N/A,#N/A,FALSE,"FY00";#N/A,#N/A,FALSE,"FY01"}</definedName>
    <definedName name="_x1_2" localSheetId="2" hidden="1">{#N/A,#N/A,FALSE,"FY97";#N/A,#N/A,FALSE,"FY98";#N/A,#N/A,FALSE,"FY99";#N/A,#N/A,FALSE,"FY00";#N/A,#N/A,FALSE,"FY01"}</definedName>
    <definedName name="_x1_2" hidden="1">{#N/A,#N/A,FALSE,"FY97";#N/A,#N/A,FALSE,"FY98";#N/A,#N/A,FALSE,"FY99";#N/A,#N/A,FALSE,"FY00";#N/A,#N/A,FALSE,"FY01"}</definedName>
    <definedName name="_x1_3" localSheetId="2" hidden="1">{#N/A,#N/A,FALSE,"FY97";#N/A,#N/A,FALSE,"FY98";#N/A,#N/A,FALSE,"FY99";#N/A,#N/A,FALSE,"FY00";#N/A,#N/A,FALSE,"FY01"}</definedName>
    <definedName name="_x1_3" hidden="1">{#N/A,#N/A,FALSE,"FY97";#N/A,#N/A,FALSE,"FY98";#N/A,#N/A,FALSE,"FY99";#N/A,#N/A,FALSE,"FY00";#N/A,#N/A,FALSE,"FY01"}</definedName>
    <definedName name="_x1_4" localSheetId="2" hidden="1">{#N/A,#N/A,FALSE,"FY97";#N/A,#N/A,FALSE,"FY98";#N/A,#N/A,FALSE,"FY99";#N/A,#N/A,FALSE,"FY00";#N/A,#N/A,FALSE,"FY01"}</definedName>
    <definedName name="_x1_4" hidden="1">{#N/A,#N/A,FALSE,"FY97";#N/A,#N/A,FALSE,"FY98";#N/A,#N/A,FALSE,"FY99";#N/A,#N/A,FALSE,"FY00";#N/A,#N/A,FALSE,"FY01"}</definedName>
    <definedName name="_x10" hidden="1">#REF!</definedName>
    <definedName name="_x11" hidden="1">#REF!</definedName>
    <definedName name="_x12" hidden="1">#REF!</definedName>
    <definedName name="_x13" hidden="1">#REF!</definedName>
    <definedName name="_x14" hidden="1">#REF!</definedName>
    <definedName name="_x15" hidden="1">#REF!</definedName>
    <definedName name="_x16" hidden="1">#REF!</definedName>
    <definedName name="_x17" hidden="1">#REF!</definedName>
    <definedName name="_x2" hidden="1">#REF!</definedName>
    <definedName name="_X2_1" localSheetId="2" hidden="1">{#N/A,#N/A,FALSE,"Other";#N/A,#N/A,FALSE,"Ace";#N/A,#N/A,FALSE,"Derm"}</definedName>
    <definedName name="_X2_1" hidden="1">{#N/A,#N/A,FALSE,"Other";#N/A,#N/A,FALSE,"Ace";#N/A,#N/A,FALSE,"Derm"}</definedName>
    <definedName name="_X2_2" localSheetId="2" hidden="1">{#N/A,#N/A,FALSE,"Other";#N/A,#N/A,FALSE,"Ace";#N/A,#N/A,FALSE,"Derm"}</definedName>
    <definedName name="_X2_2" hidden="1">{#N/A,#N/A,FALSE,"Other";#N/A,#N/A,FALSE,"Ace";#N/A,#N/A,FALSE,"Derm"}</definedName>
    <definedName name="_X2_3" localSheetId="2" hidden="1">{#N/A,#N/A,FALSE,"Other";#N/A,#N/A,FALSE,"Ace";#N/A,#N/A,FALSE,"Derm"}</definedName>
    <definedName name="_X2_3" hidden="1">{#N/A,#N/A,FALSE,"Other";#N/A,#N/A,FALSE,"Ace";#N/A,#N/A,FALSE,"Derm"}</definedName>
    <definedName name="_X2_4" localSheetId="2" hidden="1">{#N/A,#N/A,FALSE,"Other";#N/A,#N/A,FALSE,"Ace";#N/A,#N/A,FALSE,"Derm"}</definedName>
    <definedName name="_X2_4" hidden="1">{#N/A,#N/A,FALSE,"Other";#N/A,#N/A,FALSE,"Ace";#N/A,#N/A,FALSE,"Derm"}</definedName>
    <definedName name="_X2002" localSheetId="2" hidden="1">{"Weekly",#N/A,FALSE,"Cash Projection";"Months",#N/A,FALSE,"Cash Projection"}</definedName>
    <definedName name="_X2002" hidden="1">{"Weekly",#N/A,FALSE,"Cash Projection";"Months",#N/A,FALSE,"Cash Projection"}</definedName>
    <definedName name="_x3" hidden="1">#REF!</definedName>
    <definedName name="_x4" hidden="1">#REF!</definedName>
    <definedName name="_x5" hidden="1">#REF!</definedName>
    <definedName name="_x6" hidden="1">#REF!</definedName>
    <definedName name="_x7" hidden="1">#REF!</definedName>
    <definedName name="_x8" hidden="1">#REF!</definedName>
    <definedName name="_x9" hidden="1">#REF!</definedName>
    <definedName name="_xf2"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lcn.LinkedTable_ADA_Code_Lookup" hidden="1">#REF!</definedName>
    <definedName name="_xlcn.LinkedTable_AdjustmentType" hidden="1">#REF!</definedName>
    <definedName name="_xlcn.LinkedTable_CapitationIndicator" hidden="1">#REF!</definedName>
    <definedName name="_xlcn.LinkedTable_InvisalignIndicator" hidden="1">#REF!</definedName>
    <definedName name="_xlcn.LinkedTable_MetrocareID" hidden="1">#REF!</definedName>
    <definedName name="_xlcn.LinkedTable_MetrocareIndicator" hidden="1">#REF!</definedName>
    <definedName name="_xlcn.LinkedTable_OfficeLookup" hidden="1">#REF!</definedName>
    <definedName name="_xlcn.LinkedTable_Ortho_PatientLookup" hidden="1">#REF!</definedName>
    <definedName name="_xlcn.LinkedTable_OrthoIndicator" hidden="1">#REF!</definedName>
    <definedName name="_xlcn.LinkedTable_OrthoStartDates" hidden="1">#REF!</definedName>
    <definedName name="_xlcn.LinkedTable_PayorIndicator" hidden="1">#REF!</definedName>
    <definedName name="_xlcn.LinkedTable_PayorList" hidden="1">#REF!</definedName>
    <definedName name="_xlcn.LinkedTable_PmtDescrDOS" hidden="1">#REF!</definedName>
    <definedName name="_xlcn.LinkedTable_RevenueGroup" hidden="1">#REF!</definedName>
    <definedName name="_xlcn.LinkedTable_Table1" hidden="1">#REF!</definedName>
    <definedName name="_xlcn.LinkedTable_Table11" localSheetId="27" hidden="1">#REF!</definedName>
    <definedName name="_xlcn.LinkedTable_Table11" hidden="1">#REF!</definedName>
    <definedName name="_xlcn.LinkedTable_Table12" hidden="1">#REF!</definedName>
    <definedName name="_xlcn.LinkedTable_Table15" hidden="1">#REF!</definedName>
    <definedName name="_xlcn.LinkedTable_Table2" hidden="1">#REF!</definedName>
    <definedName name="_xlcn.LinkedTable_Table3" hidden="1">#REF!</definedName>
    <definedName name="_xlcn.LinkedTable_Table4" hidden="1">#REF!</definedName>
    <definedName name="_xlcn.LinkedTable_Table5" hidden="1">#REF!</definedName>
    <definedName name="_xlcn.LinkedTable_Table6" hidden="1">#REF!</definedName>
    <definedName name="_xlcn.LinkedTable_Table7" hidden="1">#REF!</definedName>
    <definedName name="_xlcn.LinkedTable_Table8" hidden="1">#REF!</definedName>
    <definedName name="_xlcn.LinkedTable_Table9" hidden="1">#REF!</definedName>
    <definedName name="_xlcn.LinkedTable_UniqueClaimID_List" hidden="1">#REF!</definedName>
    <definedName name="_xlcn.WorksheetConnection_2016Q3Q4OperatingModel.xlsxForecastsTable1" hidden="1">#REF!</definedName>
    <definedName name="_xlcn.WorksheetConnection_2016Q3Q4OperatingModel.xlsxResourceTable1" hidden="1">#REF!</definedName>
    <definedName name="_xlcn.WorksheetConnection_2016Q3Q4OperatingModelv2.xlsxClientTable1" hidden="1">#REF!</definedName>
    <definedName name="_xlcn.WorksheetConnection_PCDatabase.xlsxProjectCodes1" hidden="1">#REF!</definedName>
    <definedName name="_xlcn.WorksheetConnection_PCDatabase.xlsxProjListDataUpdates1" hidden="1">#REF!</definedName>
    <definedName name="_xlcn.WorksheetConnection_Table11" hidden="1">#REF!</definedName>
    <definedName name="_xx" hidden="1">#REF!</definedName>
    <definedName name="_xx10" localSheetId="2" hidden="1">{#N/A,"PURCHM",FALSE,"Business Analysis";#N/A,"SPADD",FALSE,"Business Analysis"}</definedName>
    <definedName name="_xx10" hidden="1">{#N/A,"PURCHM",FALSE,"Business Analysis";#N/A,"SPADD",FALSE,"Business Analysis"}</definedName>
    <definedName name="_xx2" hidden="1">#REF!</definedName>
    <definedName name="_xx3" localSheetId="2" hidden="1">{"detail",#N/A,FALSE,"mfg";"summary",#N/A,FALSE,"mfg"}</definedName>
    <definedName name="_xx3" hidden="1">{"detail",#N/A,FALSE,"mfg";"summary",#N/A,FALSE,"mfg"}</definedName>
    <definedName name="_xx4" localSheetId="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5" localSheetId="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6" localSheetId="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7" localSheetId="2" hidden="1">{"oct_res_comm",#N/A,FALSE,"VarToBud"}</definedName>
    <definedName name="_xx7" hidden="1">{"oct_res_comm",#N/A,FALSE,"VarToBud"}</definedName>
    <definedName name="_xx8" localSheetId="2" hidden="1">{"QTR_ACT",#N/A,FALSE,"PROP_PBIT_DEV_Q3";"QTR_BUD",#N/A,FALSE,"PROP_PBIT_DEV_Q3";"YTD_BUD",#N/A,FALSE,"PROP_PBIT_DEV_Q3";"YTD_ACT",#N/A,FALSE,"PROP_PBIT_DEV_Q3";"FY95 SNAP3",#N/A,FALSE,"PROP_PBIT_DEV_Q3";"FY95_BUD",#N/A,FALSE,"PROP_PBIT_DEV_Q3";"FY96_BUD",#N/A,FALSE,"PROP_PBIT_DEV_Q3"}</definedName>
    <definedName name="_xx8" hidden="1">{"QTR_ACT",#N/A,FALSE,"PROP_PBIT_DEV_Q3";"QTR_BUD",#N/A,FALSE,"PROP_PBIT_DEV_Q3";"YTD_BUD",#N/A,FALSE,"PROP_PBIT_DEV_Q3";"YTD_ACT",#N/A,FALSE,"PROP_PBIT_DEV_Q3";"FY95 SNAP3",#N/A,FALSE,"PROP_PBIT_DEV_Q3";"FY95_BUD",#N/A,FALSE,"PROP_PBIT_DEV_Q3";"FY96_BUD",#N/A,FALSE,"PROP_PBIT_DEV_Q3"}</definedName>
    <definedName name="_xx9" localSheetId="2" hidden="1">{"AS REP",#N/A,FALSE,"EEFSNAP2";"PROP",#N/A,FALSE,"EEFSNAP2";"RISKS",#N/A,FALSE,"EEFSNAP2";"VIEW ALL",#N/A,FALSE,"EEFSNAP2"}</definedName>
    <definedName name="_xx9" hidden="1">{"AS REP",#N/A,FALSE,"EEFSNAP2";"PROP",#N/A,FALSE,"EEFSNAP2";"RISKS",#N/A,FALSE,"EEFSNAP2";"VIEW ALL",#N/A,FALSE,"EEFSNAP2"}</definedName>
    <definedName name="_y2" localSheetId="2" hidden="1">{"PVGraph2",#N/A,FALSE,"PV Data"}</definedName>
    <definedName name="_y2" hidden="1">{"PVGraph2",#N/A,FALSE,"PV Data"}</definedName>
    <definedName name="_y2_1" localSheetId="2" hidden="1">{"PVGraph2",#N/A,FALSE,"PV Data"}</definedName>
    <definedName name="_y2_1" hidden="1">{"PVGraph2",#N/A,FALSE,"PV Data"}</definedName>
    <definedName name="_y2_2" localSheetId="2" hidden="1">{"PVGraph2",#N/A,FALSE,"PV Data"}</definedName>
    <definedName name="_y2_2" hidden="1">{"PVGraph2",#N/A,FALSE,"PV Data"}</definedName>
    <definedName name="_y2_3" localSheetId="2" hidden="1">{"PVGraph2",#N/A,FALSE,"PV Data"}</definedName>
    <definedName name="_y2_3" hidden="1">{"PVGraph2",#N/A,FALSE,"PV Data"}</definedName>
    <definedName name="_y2_4" localSheetId="2" hidden="1">{"PVGraph2",#N/A,FALSE,"PV Data"}</definedName>
    <definedName name="_y2_4" hidden="1">{"PVGraph2",#N/A,FALSE,"PV Data"}</definedName>
    <definedName name="_Y2006" localSheetId="2" hidden="1">{#N/A,#N/A,FALSE,"JAN195"}</definedName>
    <definedName name="_Y2006" hidden="1">{#N/A,#N/A,FALSE,"JAN195"}</definedName>
    <definedName name="_y22" localSheetId="2" hidden="1">{"PVGraph2",#N/A,FALSE,"PV Data"}</definedName>
    <definedName name="_y22" hidden="1">{"PVGraph2",#N/A,FALSE,"PV Data"}</definedName>
    <definedName name="_y6" localSheetId="2" hidden="1">{#N/A,#N/A,FALSE,"ORIX CSC"}</definedName>
    <definedName name="_y6" hidden="1">{#N/A,#N/A,FALSE,"ORIX CSC"}</definedName>
    <definedName name="_Yf1">#REF!</definedName>
    <definedName name="_Yf2">#REF!</definedName>
    <definedName name="_Yf3">#REF!</definedName>
    <definedName name="_Yf4">#REF!</definedName>
    <definedName name="_Yf5">#REF!</definedName>
    <definedName name="_YR2000">#REF!</definedName>
    <definedName name="_YR2001">#REF!</definedName>
    <definedName name="_Yr2003" localSheetId="2" hidden="1">{#N/A,#N/A,FALSE,"JAN195"}</definedName>
    <definedName name="_Yr2003" hidden="1">{#N/A,#N/A,FALSE,"JAN195"}</definedName>
    <definedName name="_Yr2004" localSheetId="2" hidden="1">{#N/A,#N/A,FALSE,"JAN195"}</definedName>
    <definedName name="_Yr2004" hidden="1">{#N/A,#N/A,FALSE,"JAN195"}</definedName>
    <definedName name="_Yr2005" localSheetId="2" hidden="1">{#N/A,#N/A,FALSE,"JAN195"}</definedName>
    <definedName name="_Yr2005" hidden="1">{#N/A,#N/A,FALSE,"JAN195"}</definedName>
    <definedName name="_Z04"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Z04" hidden="1">{#N/A,#N/A,FALSE,"Australia";#N/A,#N/A,FALSE,"Austria";#N/A,#N/A,FALSE,"Belgium";#N/A,#N/A,FALSE,"Canada";#N/A,#N/A,FALSE,"France";#N/A,#N/A,FALSE,"Germany";#N/A,#N/A,FALSE,"Hong Kong";#N/A,#N/A,FALSE,"Italy";#N/A,#N/A,FALSE,"Japan";#N/A,#N/A,FALSE,"Korea";#N/A,#N/A,FALSE,"Mexico";#N/A,#N/A,FALSE,"Poland";#N/A,#N/A,FALSE,"Spain";#N/A,#N/A,FALSE,"Switzerland";#N/A,#N/A,FALSE,"UK"}</definedName>
    <definedName name="_Z05"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_Z05" hidden="1">{#N/A,#N/A,FALSE,"Australia";#N/A,#N/A,FALSE,"Austria";#N/A,#N/A,FALSE,"Belgium";#N/A,#N/A,FALSE,"Canada";#N/A,#N/A,FALSE,"France";#N/A,#N/A,FALSE,"Germany";#N/A,#N/A,FALSE,"Hong Kong";#N/A,#N/A,FALSE,"Italy";#N/A,#N/A,FALSE,"Japan";#N/A,#N/A,FALSE,"Korea";#N/A,#N/A,FALSE,"Mexico";#N/A,#N/A,FALSE,"Poland";#N/A,#N/A,FALSE,"Spain";#N/A,#N/A,FALSE,"Switzerland";#N/A,#N/A,FALSE,"UK"}</definedName>
    <definedName name="_z1" localSheetId="2" hidden="1">{#N/A,#N/A,FALSE,"Sys Perf";#N/A,#N/A,FALSE,"Capital1";#N/A,#N/A,FALSE,"Capital2";#N/A,#N/A,FALSE,"Inv&amp;Dbt";#N/A,#N/A,FALSE,"Hospital";#N/A,#N/A,FALSE,"Stats";#N/A,#N/A,FALSE,"Charity";#N/A,#N/A,FALSE,"Woodlands";#N/A,#N/A,FALSE,"Kelsey";#N/A,#N/A,FALSE,"Properties";#N/A,#N/A,FALSE,"EHC"}</definedName>
    <definedName name="_z1" hidden="1">{#N/A,#N/A,FALSE,"Sys Perf";#N/A,#N/A,FALSE,"Capital1";#N/A,#N/A,FALSE,"Capital2";#N/A,#N/A,FALSE,"Inv&amp;Dbt";#N/A,#N/A,FALSE,"Hospital";#N/A,#N/A,FALSE,"Stats";#N/A,#N/A,FALSE,"Charity";#N/A,#N/A,FALSE,"Woodlands";#N/A,#N/A,FALSE,"Kelsey";#N/A,#N/A,FALSE,"Properties";#N/A,#N/A,FALSE,"EHC"}</definedName>
    <definedName name="_z1_1" localSheetId="2" hidden="1">{#N/A,#N/A,FALSE,"Sys Perf";#N/A,#N/A,FALSE,"Capital1";#N/A,#N/A,FALSE,"Capital2";#N/A,#N/A,FALSE,"Inv&amp;Dbt";#N/A,#N/A,FALSE,"Hospital";#N/A,#N/A,FALSE,"Stats";#N/A,#N/A,FALSE,"Charity";#N/A,#N/A,FALSE,"Woodlands";#N/A,#N/A,FALSE,"Kelsey";#N/A,#N/A,FALSE,"Properties";#N/A,#N/A,FALSE,"EHC"}</definedName>
    <definedName name="_z1_1" hidden="1">{#N/A,#N/A,FALSE,"Sys Perf";#N/A,#N/A,FALSE,"Capital1";#N/A,#N/A,FALSE,"Capital2";#N/A,#N/A,FALSE,"Inv&amp;Dbt";#N/A,#N/A,FALSE,"Hospital";#N/A,#N/A,FALSE,"Stats";#N/A,#N/A,FALSE,"Charity";#N/A,#N/A,FALSE,"Woodlands";#N/A,#N/A,FALSE,"Kelsey";#N/A,#N/A,FALSE,"Properties";#N/A,#N/A,FALSE,"EHC"}</definedName>
    <definedName name="_z1_2" localSheetId="2" hidden="1">{#N/A,#N/A,FALSE,"Sys Perf";#N/A,#N/A,FALSE,"Capital1";#N/A,#N/A,FALSE,"Capital2";#N/A,#N/A,FALSE,"Inv&amp;Dbt";#N/A,#N/A,FALSE,"Hospital";#N/A,#N/A,FALSE,"Stats";#N/A,#N/A,FALSE,"Charity";#N/A,#N/A,FALSE,"Woodlands";#N/A,#N/A,FALSE,"Kelsey";#N/A,#N/A,FALSE,"Properties";#N/A,#N/A,FALSE,"EHC"}</definedName>
    <definedName name="_z1_2" hidden="1">{#N/A,#N/A,FALSE,"Sys Perf";#N/A,#N/A,FALSE,"Capital1";#N/A,#N/A,FALSE,"Capital2";#N/A,#N/A,FALSE,"Inv&amp;Dbt";#N/A,#N/A,FALSE,"Hospital";#N/A,#N/A,FALSE,"Stats";#N/A,#N/A,FALSE,"Charity";#N/A,#N/A,FALSE,"Woodlands";#N/A,#N/A,FALSE,"Kelsey";#N/A,#N/A,FALSE,"Properties";#N/A,#N/A,FALSE,"EHC"}</definedName>
    <definedName name="_z1_3" localSheetId="2" hidden="1">{#N/A,#N/A,FALSE,"Sys Perf";#N/A,#N/A,FALSE,"Capital1";#N/A,#N/A,FALSE,"Capital2";#N/A,#N/A,FALSE,"Inv&amp;Dbt";#N/A,#N/A,FALSE,"Hospital";#N/A,#N/A,FALSE,"Stats";#N/A,#N/A,FALSE,"Charity";#N/A,#N/A,FALSE,"Woodlands";#N/A,#N/A,FALSE,"Kelsey";#N/A,#N/A,FALSE,"Properties";#N/A,#N/A,FALSE,"EHC"}</definedName>
    <definedName name="_z1_3" hidden="1">{#N/A,#N/A,FALSE,"Sys Perf";#N/A,#N/A,FALSE,"Capital1";#N/A,#N/A,FALSE,"Capital2";#N/A,#N/A,FALSE,"Inv&amp;Dbt";#N/A,#N/A,FALSE,"Hospital";#N/A,#N/A,FALSE,"Stats";#N/A,#N/A,FALSE,"Charity";#N/A,#N/A,FALSE,"Woodlands";#N/A,#N/A,FALSE,"Kelsey";#N/A,#N/A,FALSE,"Properties";#N/A,#N/A,FALSE,"EHC"}</definedName>
    <definedName name="_z1_4" localSheetId="2" hidden="1">{#N/A,#N/A,FALSE,"Sys Perf";#N/A,#N/A,FALSE,"Capital1";#N/A,#N/A,FALSE,"Capital2";#N/A,#N/A,FALSE,"Inv&amp;Dbt";#N/A,#N/A,FALSE,"Hospital";#N/A,#N/A,FALSE,"Stats";#N/A,#N/A,FALSE,"Charity";#N/A,#N/A,FALSE,"Woodlands";#N/A,#N/A,FALSE,"Kelsey";#N/A,#N/A,FALSE,"Properties";#N/A,#N/A,FALSE,"EHC"}</definedName>
    <definedName name="_z1_4" hidden="1">{#N/A,#N/A,FALSE,"Sys Perf";#N/A,#N/A,FALSE,"Capital1";#N/A,#N/A,FALSE,"Capital2";#N/A,#N/A,FALSE,"Inv&amp;Dbt";#N/A,#N/A,FALSE,"Hospital";#N/A,#N/A,FALSE,"Stats";#N/A,#N/A,FALSE,"Charity";#N/A,#N/A,FALSE,"Woodlands";#N/A,#N/A,FALSE,"Kelsey";#N/A,#N/A,FALSE,"Properties";#N/A,#N/A,FALSE,"EHC"}</definedName>
    <definedName name="_z12" localSheetId="2" hidden="1">{"pro_view",#N/A,FALSE,"EEFSNAP2";"rep_view",#N/A,FALSE,"EEFSNAP2"}</definedName>
    <definedName name="_z12" hidden="1">{"pro_view",#N/A,FALSE,"EEFSNAP2";"rep_view",#N/A,FALSE,"EEFSNAP2"}</definedName>
    <definedName name="_z22" localSheetId="2" hidden="1">{#N/A,"PURADD",FALSE,"Business Analysis";#N/A,"PURSPP",FALSE,"Business Analysis";#N/A,"CTGIND",FALSE,"Business Analysis";#N/A,"PURCHM",FALSE,"Business Analysis";#N/A,"SPADD",FALSE,"Business Analysis";#N/A,"EPOXY",FALSE,"Business Analysis";#N/A,"PURPER",FALSE,"Business Analysis"}</definedName>
    <definedName name="_z22" hidden="1">{#N/A,"PURADD",FALSE,"Business Analysis";#N/A,"PURSPP",FALSE,"Business Analysis";#N/A,"CTGIND",FALSE,"Business Analysis";#N/A,"PURCHM",FALSE,"Business Analysis";#N/A,"SPADD",FALSE,"Business Analysis";#N/A,"EPOXY",FALSE,"Business Analysis";#N/A,"PURPER",FALSE,"Business Analysis"}</definedName>
    <definedName name="_z25" localSheetId="2" hidden="1">{"detail",#N/A,FALSE,"mfg";"summary",#N/A,FALSE,"mfg"}</definedName>
    <definedName name="_z25" hidden="1">{"detail",#N/A,FALSE,"mfg";"summary",#N/A,FALSE,"mfg"}</definedName>
    <definedName name="_Z5.5_Discounted_Cash_Flow_2" localSheetId="2">{0;0;0;0;1;#N/A;0;0;0.3;0.3;2;FALSE;FALSE;FALSE;FALSE;FALSE;#N/A;1;#N/A;1;1;"";""}</definedName>
    <definedName name="_Z5.5_Discounted_Cash_Flow_2">{0;0;0;0;1;#N/A;0;0;0.3;0.3;2;FALSE;FALSE;FALSE;FALSE;FALSE;#N/A;1;#N/A;1;1;"";""}</definedName>
    <definedName name="_Z5.5_Discounted_Cash_Flow_2_1" localSheetId="2">{0;0;0;0;1;#N/A;0;0;0.3;0.3;2;FALSE;FALSE;FALSE;FALSE;FALSE;#N/A;1;#N/A;1;1;"";""}</definedName>
    <definedName name="_Z5.5_Discounted_Cash_Flow_2_1">{0;0;0;0;1;#N/A;0;0;0.3;0.3;2;FALSE;FALSE;FALSE;FALSE;FALSE;#N/A;1;#N/A;1;1;"";""}</definedName>
    <definedName name="_Zaaleswork">{0;0;0;0;1;#N/A;0.25;0.25;0.5;0.25;2;FALSE;FALSE;FALSE;FALSE;FALSE;#N/A;1;72;#N/A;#N/A;"&amp;L&amp;7 RAMIBD04\GROUPS\M&amp;A\GORMAN\SPONSORS\MODEL\NEWMOD_1.XLS -- &amp;D, &amp;T -- Page &amp;P of &amp;N
&amp;7";"&amp;R&amp;""Times New Roman,Italic""&amp;7&amp;F; &amp;D; &amp;T; page &amp;P of &amp;N"}</definedName>
    <definedName name="_Zanalys" localSheetId="2">{0;0;0;0;1;1;0.65;0.65;0.75;0.75;2;FALSE;FALSE;FALSE;FALSE;FALSE;#N/A;1;#N/A;1;1;"";""}</definedName>
    <definedName name="_Zanalys">{0;0;0;0;1;1;0.65;0.65;0.75;0.75;2;FALSE;FALSE;FALSE;FALSE;FALSE;#N/A;1;#N/A;1;1;"";""}</definedName>
    <definedName name="_Zanalys_1" localSheetId="2">{0;0;0;0;1;1;0.65;0.65;0.75;0.75;2;FALSE;FALSE;FALSE;FALSE;FALSE;#N/A;1;#N/A;1;1;"";""}</definedName>
    <definedName name="_Zanalys_1">{0;0;0;0;1;1;0.65;0.65;0.75;0.75;2;FALSE;FALSE;FALSE;FALSE;FALSE;#N/A;1;#N/A;1;1;"";""}</definedName>
    <definedName name="_Zbaladj" localSheetId="2">{0;0;0;0;1;1;0;0;0;0;2;FALSE;FALSE;FALSE;FALSE;FALSE;#N/A;1;#N/A;1;1;"";""}</definedName>
    <definedName name="_Zbaladj">{0;0;0;0;1;1;0;0;0;0;2;FALSE;FALSE;FALSE;FALSE;FALSE;#N/A;1;#N/A;1;1;"";""}</definedName>
    <definedName name="_Zbaladj_1" localSheetId="2">{0;0;0;0;1;1;0;0;0;0;2;FALSE;FALSE;FALSE;FALSE;FALSE;#N/A;1;#N/A;1;1;"";""}</definedName>
    <definedName name="_Zbaladj_1">{0;0;0;0;1;1;0;0;0;0;2;FALSE;FALSE;FALSE;FALSE;FALSE;#N/A;1;#N/A;1;1;"";""}</definedName>
    <definedName name="_Zbalance_sheet_2" localSheetId="2" hidden="1">{0,0,0,0,1,-4105,70.8661417322835,53.8582677165354,70.8661417322835,70.8661417322835,2,FALSE,FALSE,FALSE,FALSE,FALSE,#N/A,1,112,1,1,"","","","","","",FALSE}</definedName>
    <definedName name="_Zbalance_sheet_2" hidden="1">{0,0,0,0,1,-4105,70.8661417322835,53.8582677165354,70.8661417322835,70.8661417322835,2,FALSE,FALSE,FALSE,FALSE,FALSE,#N/A,1,112,1,1,"","","","","","",FALSE}</definedName>
    <definedName name="_Zbs_model" localSheetId="2">{0;0;0;0;1;#N/A;0.5;0.5;0.5;0.5;2;FALSE;FALSE;FALSE;FALSE;FALSE;#N/A;1;#N/A;1;1;"";""}</definedName>
    <definedName name="_Zbs_model">{0;0;0;0;1;#N/A;0.5;0.5;0.5;0.5;2;FALSE;FALSE;FALSE;FALSE;FALSE;#N/A;1;#N/A;1;1;"";""}</definedName>
    <definedName name="_Zbs_model_1" localSheetId="2">{0;0;0;0;1;#N/A;0.5;0.5;0.5;0.5;2;FALSE;FALSE;FALSE;FALSE;FALSE;#N/A;1;#N/A;1;1;"";""}</definedName>
    <definedName name="_Zbs_model_1">{0;0;0;0;1;#N/A;0.5;0.5;0.5;0.5;2;FALSE;FALSE;FALSE;FALSE;FALSE;#N/A;1;#N/A;1;1;"";""}</definedName>
    <definedName name="_Zcomp" localSheetId="2">{0;0;0;0;1;#N/A;0.31;0.52;0.44;0.17;2;FALSE;FALSE;FALSE;FALSE;TRUE;#N/A;1;80;#N/A;#N/A;"";""}</definedName>
    <definedName name="_Zcomp">{0;0;0;0;1;#N/A;0.31;0.52;0.44;0.17;2;FALSE;FALSE;FALSE;FALSE;TRUE;#N/A;1;80;#N/A;#N/A;"";""}</definedName>
    <definedName name="_Zcomp_1" localSheetId="2">{0;0;0;0;1;#N/A;0.31;0.52;0.44;0.17;2;FALSE;FALSE;FALSE;FALSE;TRUE;#N/A;1;80;#N/A;#N/A;"";""}</definedName>
    <definedName name="_Zcomp_1">{0;0;0;0;1;#N/A;0.31;0.52;0.44;0.17;2;FALSE;FALSE;FALSE;FALSE;TRUE;#N/A;1;80;#N/A;#N/A;"";""}</definedName>
    <definedName name="_Zcomp1" localSheetId="2">{0;0;0;0;1;#N/A;0.31;0.16;0.74;0.2;2;FALSE;FALSE;FALSE;FALSE;TRUE;#N/A;1;61;#N/A;#N/A;"";""}</definedName>
    <definedName name="_Zcomp1">{0;0;0;0;1;#N/A;0.31;0.16;0.74;0.2;2;FALSE;FALSE;FALSE;FALSE;TRUE;#N/A;1;61;#N/A;#N/A;"";""}</definedName>
    <definedName name="_Zcomp1_1" localSheetId="2">{0;0;0;0;1;#N/A;0.31;0.16;0.74;0.2;2;FALSE;FALSE;FALSE;FALSE;TRUE;#N/A;1;61;#N/A;#N/A;"";""}</definedName>
    <definedName name="_Zcomp1_1">{0;0;0;0;1;#N/A;0.31;0.16;0.74;0.2;2;FALSE;FALSE;FALSE;FALSE;TRUE;#N/A;1;61;#N/A;#N/A;"";""}</definedName>
    <definedName name="_Zcomps" localSheetId="2">{0;0;0;0;1;#N/A;0.5;0.25;0.75;0.5;2;FALSE;FALSE;FALSE;FALSE;FALSE;#N/A;1;#N/A;1;1;"";"&amp;L&amp;""Arial,Italic""&amp;8&amp;F Page &amp;P of &amp;N &amp;D &amp;T "}</definedName>
    <definedName name="_Zcomps">{0;0;0;0;1;#N/A;0.5;0.25;0.75;0.5;2;FALSE;FALSE;FALSE;FALSE;FALSE;#N/A;1;#N/A;1;1;"";"&amp;L&amp;""Arial,Italic""&amp;8&amp;F Page &amp;P of &amp;N &amp;D &amp;T "}</definedName>
    <definedName name="_Zcomps_1" localSheetId="2">{0;0;0;0;1;#N/A;0.5;0.25;0.75;0.5;2;FALSE;FALSE;FALSE;FALSE;FALSE;#N/A;1;#N/A;1;1;"";"&amp;L&amp;""Arial,Italic""&amp;8&amp;F Page &amp;P of &amp;N &amp;D &amp;T "}</definedName>
    <definedName name="_Zcomps_1">{0;0;0;0;1;#N/A;0.5;0.25;0.75;0.5;2;FALSE;FALSE;FALSE;FALSE;FALSE;#N/A;1;#N/A;1;1;"";"&amp;L&amp;""Arial,Italic""&amp;8&amp;F Page &amp;P of &amp;N &amp;D &amp;T "}</definedName>
    <definedName name="_Zcomps1" localSheetId="2" hidden="1">{0,0,0,0,1,-4105,42.5196850393701,42.5196850393701,42.5196850393701,42.5196850393701,2,TRUE,TRUE,FALSE,FALSE,FALSE,#N/A,1,85,1,1,"","","","&amp;""Kennerly,Roman Bold""&amp;14L&amp;12EHMAN &amp;14 B&amp;12ROTHERS","","",FALSE}</definedName>
    <definedName name="_Zcomps1" hidden="1">{0,0,0,0,1,-4105,42.5196850393701,42.5196850393701,42.5196850393701,42.5196850393701,2,TRUE,TRUE,FALSE,FALSE,FALSE,#N/A,1,85,1,1,"","","","&amp;""Kennerly,Roman Bold""&amp;14L&amp;12EHMAN &amp;14 B&amp;12ROTHERS","","",FALSE}</definedName>
    <definedName name="_Zcomps1_1" localSheetId="2">{0;0;0;0;5;#N/A;0.31;0.16;0.74;0.2;2;FALSE;FALSE;FALSE;FALSE;TRUE;#N/A;1;#N/A;1;1;"";""}</definedName>
    <definedName name="_Zcomps1_1">{0;0;0;0;5;#N/A;0.31;0.16;0.74;0.2;2;FALSE;FALSE;FALSE;FALSE;TRUE;#N/A;1;#N/A;1;1;"";""}</definedName>
    <definedName name="_Zcomps2" localSheetId="2" hidden="1">{0,0,0,0,1,-4105,28.3464566929134,28.3464566929134,28.346456664,28.3464566929134,2,TRUE,TRUE,FALSE,FALSE,FALSE,#N/A,1,85,1,2,"","","","&amp;""Kennerly,Roman Bold""&amp;14L&amp;12EHMAN &amp;14 B&amp;12ROTHERS","","",FALSE}</definedName>
    <definedName name="_Zcomps2" hidden="1">{0,0,0,0,1,-4105,28.3464566929134,28.3464566929134,28.346456664,28.3464566929134,2,TRUE,TRUE,FALSE,FALSE,FALSE,#N/A,1,85,1,2,"","","","&amp;""Kennerly,Roman Bold""&amp;14L&amp;12EHMAN &amp;14 B&amp;12ROTHERS","","",FALSE}</definedName>
    <definedName name="_Zcomps2_1" localSheetId="2" hidden="1">{0,0,0,0,1,-4105,28.3464566929134,28.3464566929134,28.346456664,28.3464566929134,2,TRUE,TRUE,FALSE,FALSE,FALSE,#N/A,1,85,1,2,"","","","&amp;""Kennerly,Roman Bold""&amp;14L&amp;12EHMAN &amp;14 B&amp;12ROTHERS","","",FALSE}</definedName>
    <definedName name="_Zcomps2_1" hidden="1">{0,0,0,0,1,-4105,28.3464566929134,28.3464566929134,28.346456664,28.3464566929134,2,TRUE,TRUE,FALSE,FALSE,FALSE,#N/A,1,85,1,2,"","","","&amp;""Kennerly,Roman Bold""&amp;14L&amp;12EHMAN &amp;14 B&amp;12ROTHERS","","",FALSE}</definedName>
    <definedName name="_Zcomps2_2" localSheetId="2" hidden="1">{0,0,0,0,1,-4105,28.3464566929134,28.3464566929134,28.346456664,28.3464566929134,2,TRUE,TRUE,FALSE,FALSE,FALSE,#N/A,1,85,1,2,"","","","&amp;""Kennerly,Roman Bold""&amp;14L&amp;12EHMAN &amp;14 B&amp;12ROTHERS","","",FALSE}</definedName>
    <definedName name="_Zcomps2_2" hidden="1">{0,0,0,0,1,-4105,28.3464566929134,28.3464566929134,28.346456664,28.3464566929134,2,TRUE,TRUE,FALSE,FALSE,FALSE,#N/A,1,85,1,2,"","","","&amp;""Kennerly,Roman Bold""&amp;14L&amp;12EHMAN &amp;14 B&amp;12ROTHERS","","",FALSE}</definedName>
    <definedName name="_Zcomps2_3" localSheetId="2" hidden="1">{0,0,0,0,1,-4105,28.3464566929134,28.3464566929134,28.346456664,28.3464566929134,2,TRUE,TRUE,FALSE,FALSE,FALSE,#N/A,1,85,1,2,"","","","&amp;""Kennerly,Roman Bold""&amp;14L&amp;12EHMAN &amp;14 B&amp;12ROTHERS","","",FALSE}</definedName>
    <definedName name="_Zcomps2_3" hidden="1">{0,0,0,0,1,-4105,28.3464566929134,28.3464566929134,28.346456664,28.3464566929134,2,TRUE,TRUE,FALSE,FALSE,FALSE,#N/A,1,85,1,2,"","","","&amp;""Kennerly,Roman Bold""&amp;14L&amp;12EHMAN &amp;14 B&amp;12ROTHERS","","",FALSE}</definedName>
    <definedName name="_Zcomps2_4" localSheetId="2" hidden="1">{0,0,0,0,1,-4105,28.3464566929134,28.3464566929134,28.346456664,28.3464566929134,2,TRUE,TRUE,FALSE,FALSE,FALSE,#N/A,1,85,1,2,"","","","&amp;""Kennerly,Roman Bold""&amp;14L&amp;12EHMAN &amp;14 B&amp;12ROTHERS","","",FALSE}</definedName>
    <definedName name="_Zcomps2_4" hidden="1">{0,0,0,0,1,-4105,28.3464566929134,28.3464566929134,28.346456664,28.3464566929134,2,TRUE,TRUE,FALSE,FALSE,FALSE,#N/A,1,85,1,2,"","","","&amp;""Kennerly,Roman Bold""&amp;14L&amp;12EHMAN &amp;14 B&amp;12ROTHERS","","",FALSE}</definedName>
    <definedName name="_Zcovrge" localSheetId="2">{0;0;0;0;1;1;0.9;0.9;1;1;2;FALSE;FALSE;FALSE;FALSE;FALSE;#N/A;1;#N/A;1;1;"";""}</definedName>
    <definedName name="_Zcovrge">{0;0;0;0;1;1;0.9;0.9;1;1;2;FALSE;FALSE;FALSE;FALSE;FALSE;#N/A;1;#N/A;1;1;"";""}</definedName>
    <definedName name="_Zcovrge_1" localSheetId="2">{0;0;0;0;1;1;0.9;0.9;1;1;2;FALSE;FALSE;FALSE;FALSE;FALSE;#N/A;1;#N/A;1;1;"";""}</definedName>
    <definedName name="_Zcovrge_1">{0;0;0;0;1;1;0.9;0.9;1;1;2;FALSE;FALSE;FALSE;FALSE;FALSE;#N/A;1;#N/A;1;1;"";""}</definedName>
    <definedName name="_ZDCF_Summary" localSheetId="2" hidden="1">{0,0,0,0,1,-4105,41.04,53.8582677165354,64.08,51.84,2,FALSE,FALSE,FALSE,FALSE,FALSE,#N/A,1,65,1,1,"","","","","","",FALSE}</definedName>
    <definedName name="_ZDCF_Summary" hidden="1">{0,0,0,0,1,-4105,41.04,53.8582677165354,64.08,51.84,2,FALSE,FALSE,FALSE,FALSE,FALSE,#N/A,1,65,1,1,"","","","","","",FALSE}</definedName>
    <definedName name="_Zdealcomp" localSheetId="2">{0;0;0;0;1;#N/A;0.5;0.25;0.75;0.5;2;FALSE;FALSE;FALSE;FALSE;FALSE;#N/A;1;#N/A;1;1;"";"&amp;L&amp;""Arial,Italic""&amp;8&amp;F Page &amp;P of &amp;N &amp;D &amp;T "}</definedName>
    <definedName name="_Zdealcomp">{0;0;0;0;1;#N/A;0.5;0.25;0.75;0.5;2;FALSE;FALSE;FALSE;FALSE;FALSE;#N/A;1;#N/A;1;1;"";"&amp;L&amp;""Arial,Italic""&amp;8&amp;F Page &amp;P of &amp;N &amp;D &amp;T "}</definedName>
    <definedName name="_Zdealcomp_1" localSheetId="2">{0;0;0;0;1;#N/A;0.5;0.25;0.75;0.5;2;FALSE;FALSE;FALSE;FALSE;FALSE;#N/A;1;#N/A;1;1;"";"&amp;L&amp;""Arial,Italic""&amp;8&amp;F Page &amp;P of &amp;N &amp;D &amp;T "}</definedName>
    <definedName name="_Zdealcomp_1">{0;0;0;0;1;#N/A;0.5;0.25;0.75;0.5;2;FALSE;FALSE;FALSE;FALSE;FALSE;#N/A;1;#N/A;1;1;"";"&amp;L&amp;""Arial,Italic""&amp;8&amp;F Page &amp;P of &amp;N &amp;D &amp;T "}</definedName>
    <definedName name="_Zdeals" localSheetId="2">{0;0;0;0;1;#N/A;0.5;0.25;0.75;0.5;2;FALSE;FALSE;FALSE;FALSE;FALSE;#N/A;1;#N/A;1;1;"";"&amp;L&amp;""Arial,Italic""&amp;8&amp;F Page &amp;P of &amp;N &amp;D &amp;T "}</definedName>
    <definedName name="_Zdeals">{0;0;0;0;1;#N/A;0.5;0.25;0.75;0.5;2;FALSE;FALSE;FALSE;FALSE;FALSE;#N/A;1;#N/A;1;1;"";"&amp;L&amp;""Arial,Italic""&amp;8&amp;F Page &amp;P of &amp;N &amp;D &amp;T "}</definedName>
    <definedName name="_Zdeals_1" localSheetId="2">{0;0;0;0;1;#N/A;0.5;0.25;0.75;0.5;2;FALSE;FALSE;FALSE;FALSE;FALSE;#N/A;1;#N/A;1;1;"";"&amp;L&amp;""Arial,Italic""&amp;8&amp;F Page &amp;P of &amp;N &amp;D &amp;T "}</definedName>
    <definedName name="_Zdeals_1">{0;0;0;0;1;#N/A;0.5;0.25;0.75;0.5;2;FALSE;FALSE;FALSE;FALSE;FALSE;#N/A;1;#N/A;1;1;"";"&amp;L&amp;""Arial,Italic""&amp;8&amp;F Page &amp;P of &amp;N &amp;D &amp;T "}</definedName>
    <definedName name="_Zdrivers_quarterly" localSheetId="2" hidden="1">{0,0,0,0,1,-4105,59.76,25.5118110236221,69.12,70.8661417322835,2,FALSE,FALSE,FALSE,FALSE,FALSE,#N/A,1,63,1,1,"","","","","","",FALSE}</definedName>
    <definedName name="_Zdrivers_quarterly" hidden="1">{0,0,0,0,1,-4105,59.76,25.5118110236221,69.12,70.8661417322835,2,FALSE,FALSE,FALSE,FALSE,FALSE,#N/A,1,63,1,1,"","","","","","",FALSE}</definedName>
    <definedName name="_ZEITF" localSheetId="2">{0;0;0;0;1;#N/A;0.75;0.5;0.75;0.75;1;FALSE;FALSE;FALSE;FALSE;FALSE;#N/A;1;#N/A;1;1;"";""}</definedName>
    <definedName name="_ZEITF">{0;0;0;0;1;#N/A;0.75;0.5;0.75;0.75;1;FALSE;FALSE;FALSE;FALSE;FALSE;#N/A;1;#N/A;1;1;"";""}</definedName>
    <definedName name="_ZEITF_1" localSheetId="2">{0;0;0;0;1;#N/A;0.75;0.5;0.75;0.75;1;FALSE;FALSE;FALSE;FALSE;FALSE;#N/A;1;#N/A;1;1;"";""}</definedName>
    <definedName name="_ZEITF_1">{0;0;0;0;1;#N/A;0.75;0.5;0.75;0.75;1;FALSE;FALSE;FALSE;FALSE;FALSE;#N/A;1;#N/A;1;1;"";""}</definedName>
    <definedName name="_ZEITF_bs" localSheetId="2">{0;0;0;0;1;#N/A;0.5;0.5;0.5;0.5;2;FALSE;FALSE;FALSE;FALSE;FALSE;#N/A;1;#N/A;1;1;"";""}</definedName>
    <definedName name="_ZEITF_bs">{0;0;0;0;1;#N/A;0.5;0.5;0.5;0.5;2;FALSE;FALSE;FALSE;FALSE;FALSE;#N/A;1;#N/A;1;1;"";""}</definedName>
    <definedName name="_ZEITF_bs_1" localSheetId="2">{0;0;0;0;1;#N/A;0.5;0.5;0.5;0.5;2;FALSE;FALSE;FALSE;FALSE;FALSE;#N/A;1;#N/A;1;1;"";""}</definedName>
    <definedName name="_ZEITF_bs_1">{0;0;0;0;1;#N/A;0.5;0.5;0.5;0.5;2;FALSE;FALSE;FALSE;FALSE;FALSE;#N/A;1;#N/A;1;1;"";""}</definedName>
    <definedName name="_ZEITF_det" localSheetId="2">{0;0;0;0;1;#N/A;0.75;0.5;0.75;0.75;1;FALSE;FALSE;FALSE;FALSE;FALSE;#N/A;1;#N/A;1;1;"";""}</definedName>
    <definedName name="_ZEITF_det">{0;0;0;0;1;#N/A;0.75;0.5;0.75;0.75;1;FALSE;FALSE;FALSE;FALSE;FALSE;#N/A;1;#N/A;1;1;"";""}</definedName>
    <definedName name="_ZEITF_det_1" localSheetId="2">{0;0;0;0;1;#N/A;0.75;0.5;0.75;0.75;1;FALSE;FALSE;FALSE;FALSE;FALSE;#N/A;1;#N/A;1;1;"";""}</definedName>
    <definedName name="_ZEITF_det_1">{0;0;0;0;1;#N/A;0.75;0.5;0.75;0.75;1;FALSE;FALSE;FALSE;FALSE;FALSE;#N/A;1;#N/A;1;1;"";""}</definedName>
    <definedName name="_ZEV">{0;0;0;0;1;#N/A;0.75;0.75;1;1;1;FALSE;FALSE;FALSE;FALSE;FALSE;#N/A;1;100;#N/A;#N/A;"&amp;A";"Page &amp;P"}</definedName>
    <definedName name="_Zfinacials_quarterly_nots" localSheetId="2" hidden="1">{0,0,0,0,1,-4105,70.8661417322835,53.8582677165354,70.8661417322835,70.8661417322835,2,FALSE,FALSE,FALSE,FALSE,FALSE,#N/A,1,55,1,1,"","","","","","",FALSE}</definedName>
    <definedName name="_Zfinacials_quarterly_nots" hidden="1">{0,0,0,0,1,-4105,70.8661417322835,53.8582677165354,70.8661417322835,70.8661417322835,2,FALSE,FALSE,FALSE,FALSE,FALSE,#N/A,1,55,1,1,"","","","","","",FALSE}</definedName>
    <definedName name="_Zfinancials_quarterly" localSheetId="2" hidden="1">{0,0,0,0,1,-4105,70.8661417322835,53.8582677165354,70.8661417322835,70.8661417322835,2,FALSE,FALSE,FALSE,FALSE,FALSE,#N/A,1,55,1,1,"","","","","","",FALSE}</definedName>
    <definedName name="_Zfinancials_quarterly" hidden="1">{0,0,0,0,1,-4105,70.8661417322835,53.8582677165354,70.8661417322835,70.8661417322835,2,FALSE,FALSE,FALSE,FALSE,FALSE,#N/A,1,55,1,1,"","","","","","",FALSE}</definedName>
    <definedName name="_Zfirst" localSheetId="2">{0;0;0;0;1;#N/A;0.5;0.5;0.25;0.25;2;FALSE;FALSE;FALSE;FALSE;FALSE;#N/A;1;#N/A;2;2;"";""}</definedName>
    <definedName name="_Zfirst">{0;0;0;0;1;#N/A;0.5;0.5;0.25;0.25;2;FALSE;FALSE;FALSE;FALSE;FALSE;#N/A;1;#N/A;2;2;"";""}</definedName>
    <definedName name="_Zfirst_1" localSheetId="2">{0;0;0;0;1;#N/A;0.5;0.5;0.25;0.25;2;FALSE;FALSE;FALSE;FALSE;FALSE;#N/A;1;#N/A;2;2;"";""}</definedName>
    <definedName name="_Zfirst_1">{0;0;0;0;1;#N/A;0.5;0.5;0.25;0.25;2;FALSE;FALSE;FALSE;FALSE;FALSE;#N/A;1;#N/A;2;2;"";""}</definedName>
    <definedName name="_ZHowmet_LTM" localSheetId="2">{0;0;0;0;5;#N/A;0.39;0.4;0.44;0.17;2;FALSE;FALSE;FALSE;FALSE;TRUE;#N/A;1;#N/A;1;1;"";""}</definedName>
    <definedName name="_ZHowmet_LTM">{0;0;0;0;5;#N/A;0.39;0.4;0.44;0.17;2;FALSE;FALSE;FALSE;FALSE;TRUE;#N/A;1;#N/A;1;1;"";""}</definedName>
    <definedName name="_ZHowmet_LTM_1" localSheetId="2">{0;0;0;0;5;#N/A;0.39;0.4;0.44;0.17;2;FALSE;FALSE;FALSE;FALSE;TRUE;#N/A;1;#N/A;1;1;"";""}</definedName>
    <definedName name="_ZHowmet_LTM_1">{0;0;0;0;5;#N/A;0.39;0.4;0.44;0.17;2;FALSE;FALSE;FALSE;FALSE;TRUE;#N/A;1;#N/A;1;1;"";""}</definedName>
    <definedName name="_ZHowmet_LTM2" localSheetId="2">{0;0;0;0;1;#N/A;0.39;0.4;0.44;0.17;1;FALSE;FALSE;FALSE;FALSE;TRUE;#N/A;1;100;#N/A;#N/A;"";""}</definedName>
    <definedName name="_ZHowmet_LTM2">{0;0;0;0;1;#N/A;0.39;0.4;0.44;0.17;1;FALSE;FALSE;FALSE;FALSE;TRUE;#N/A;1;100;#N/A;#N/A;"";""}</definedName>
    <definedName name="_ZHowmet_LTM2_1" localSheetId="2">{0;0;0;0;1;#N/A;0.39;0.4;0.44;0.17;1;FALSE;FALSE;FALSE;FALSE;TRUE;#N/A;1;100;#N/A;#N/A;"";""}</definedName>
    <definedName name="_ZHowmet_LTM2_1">{0;0;0;0;1;#N/A;0.39;0.4;0.44;0.17;1;FALSE;FALSE;FALSE;FALSE;TRUE;#N/A;1;100;#N/A;#N/A;"";""}</definedName>
    <definedName name="_ZIPOmodel" localSheetId="2">{0;0;0;0;1;#N/A;0.35;0;0.5;0;2;FALSE;FALSE;FALSE;FALSE;FALSE;#N/A;1;95;#N/A;#N/A;"";""}</definedName>
    <definedName name="_ZIPOmodel">{0;0;0;0;1;#N/A;0.35;0;0.5;0;2;FALSE;FALSE;FALSE;FALSE;FALSE;#N/A;1;95;#N/A;#N/A;"";""}</definedName>
    <definedName name="_ZIPOmodel_1" localSheetId="2">{0;0;0;0;1;#N/A;0.35;0;0.5;0;2;FALSE;FALSE;FALSE;FALSE;FALSE;#N/A;1;95;#N/A;#N/A;"";""}</definedName>
    <definedName name="_ZIPOmodel_1">{0;0;0;0;1;#N/A;0.35;0;0.5;0;2;FALSE;FALSE;FALSE;FALSE;FALSE;#N/A;1;95;#N/A;#N/A;"";""}</definedName>
    <definedName name="_Zismodel" localSheetId="2">{0;0;0;0;1;#N/A;0.5;0.5;0.5;0.5;1;FALSE;FALSE;FALSE;FALSE;FALSE;#N/A;1;75;#N/A;#N/A;"";""}</definedName>
    <definedName name="_Zismodel">{0;0;0;0;1;#N/A;0.5;0.5;0.5;0.5;1;FALSE;FALSE;FALSE;FALSE;FALSE;#N/A;1;75;#N/A;#N/A;"";""}</definedName>
    <definedName name="_Zismodel_1" localSheetId="2">{0;0;0;0;1;#N/A;0.5;0.5;0.5;0.5;1;FALSE;FALSE;FALSE;FALSE;FALSE;#N/A;1;75;#N/A;#N/A;"";""}</definedName>
    <definedName name="_Zismodel_1">{0;0;0;0;1;#N/A;0.5;0.5;0.5;0.5;1;FALSE;FALSE;FALSE;FALSE;FALSE;#N/A;1;75;#N/A;#N/A;"";""}</definedName>
    <definedName name="_ZISsumm" localSheetId="2">{0;0;0;0;1;#N/A;0.5;0.5;0.5;0.5;2;FALSE;FALSE;FALSE;FALSE;FALSE;#N/A;1;#N/A;1;1;"";""}</definedName>
    <definedName name="_ZISsumm">{0;0;0;0;1;#N/A;0.5;0.5;0.5;0.5;2;FALSE;FALSE;FALSE;FALSE;FALSE;#N/A;1;#N/A;1;1;"";""}</definedName>
    <definedName name="_ZISsumm_1" localSheetId="2">{0;0;0;0;1;#N/A;0.5;0.5;0.5;0.5;2;FALSE;FALSE;FALSE;FALSE;FALSE;#N/A;1;#N/A;1;1;"";""}</definedName>
    <definedName name="_ZISsumm_1">{0;0;0;0;1;#N/A;0.5;0.5;0.5;0.5;2;FALSE;FALSE;FALSE;FALSE;FALSE;#N/A;1;#N/A;1;1;"";""}</definedName>
    <definedName name="_Zmodel" localSheetId="2">{0;0;0;0;1;1;0.25;0.25;0.75;0.25;2;FALSE;FALSE;FALSE;FALSE;FALSE;#N/A;1;75;#N/A;#N/A;"";""}</definedName>
    <definedName name="_Zmodel">{0;0;0;0;1;1;0.25;0.25;0.75;0.25;2;FALSE;FALSE;FALSE;FALSE;FALSE;#N/A;1;75;#N/A;#N/A;"";""}</definedName>
    <definedName name="_Zmodel_1" localSheetId="2">{0;0;0;0;1;1;0.25;0.25;0.75;0.25;2;FALSE;FALSE;FALSE;FALSE;FALSE;#N/A;1;75;#N/A;#N/A;"";""}</definedName>
    <definedName name="_Zmodel_1">{0;0;0;0;1;1;0.25;0.25;0.75;0.25;2;FALSE;FALSE;FALSE;FALSE;FALSE;#N/A;1;75;#N/A;#N/A;"";""}</definedName>
    <definedName name="_Znotes" localSheetId="2">{0;0;0;0;1;1;0.9;0.9;1;1;2;FALSE;FALSE;FALSE;FALSE;FALSE;#N/A;1;#N/A;1;1;"";""}</definedName>
    <definedName name="_Znotes">{0;0;0;0;1;1;0.9;0.9;1;1;2;FALSE;FALSE;FALSE;FALSE;FALSE;#N/A;1;#N/A;1;1;"";""}</definedName>
    <definedName name="_Znotes_1" localSheetId="2">{0;0;0;0;1;1;0.9;0.9;1;1;2;FALSE;FALSE;FALSE;FALSE;FALSE;#N/A;1;#N/A;1;1;"";""}</definedName>
    <definedName name="_Znotes_1">{0;0;0;0;1;1;0.9;0.9;1;1;2;FALSE;FALSE;FALSE;FALSE;FALSE;#N/A;1;#N/A;1;1;"";""}</definedName>
    <definedName name="_Zp1" localSheetId="2">{0;0;0;0;1;#N/A;0.5;0.5;0.25;0.25;2;FALSE;FALSE;FALSE;FALSE;FALSE;#N/A;1;#N/A;1;1;"";""}</definedName>
    <definedName name="_Zp1">{0;0;0;0;1;#N/A;0.5;0.5;0.25;0.25;2;FALSE;FALSE;FALSE;FALSE;FALSE;#N/A;1;#N/A;1;1;"";""}</definedName>
    <definedName name="_Zp1_1" localSheetId="2">{0;0;0;0;1;#N/A;0.5;0.5;0.25;0.25;2;FALSE;FALSE;FALSE;FALSE;FALSE;#N/A;1;#N/A;1;1;"";""}</definedName>
    <definedName name="_Zp1_1">{0;0;0;0;1;#N/A;0.5;0.5;0.25;0.25;2;FALSE;FALSE;FALSE;FALSE;FALSE;#N/A;1;#N/A;1;1;"";""}</definedName>
    <definedName name="_Zp2" localSheetId="2">{0;0;0;0;1;1;0.9;0.9;1;1;2;FALSE;FALSE;FALSE;FALSE;FALSE;#N/A;1;#N/A;1;1;"";""}</definedName>
    <definedName name="_Zp2">{0;0;0;0;1;1;0.9;0.9;1;1;2;FALSE;FALSE;FALSE;FALSE;FALSE;#N/A;1;#N/A;1;1;"";""}</definedName>
    <definedName name="_Zp2_1" localSheetId="2">{0;0;0;0;1;1;0.9;0.9;1;1;2;FALSE;FALSE;FALSE;FALSE;FALSE;#N/A;1;#N/A;1;1;"";""}</definedName>
    <definedName name="_Zp2_1">{0;0;0;0;1;1;0.9;0.9;1;1;2;FALSE;FALSE;FALSE;FALSE;FALSE;#N/A;1;#N/A;1;1;"";""}</definedName>
    <definedName name="_Zpage_1" localSheetId="2">{0;0;0;0;1;1;0.9;0.9;1;1;2;FALSE;FALSE;FALSE;FALSE;FALSE;#N/A;1;#N/A;1;1;"";""}</definedName>
    <definedName name="_Zpage_1">{0;0;0;0;1;1;0.9;0.9;1;1;2;FALSE;FALSE;FALSE;FALSE;FALSE;#N/A;1;#N/A;1;1;"";""}</definedName>
    <definedName name="_Zpage_1_1" localSheetId="2">{0;0;0;0;1;1;0.9;0.9;1;1;2;FALSE;FALSE;FALSE;FALSE;FALSE;#N/A;1;#N/A;1;1;"";""}</definedName>
    <definedName name="_Zpage_1_1">{0;0;0;0;1;1;0.9;0.9;1;1;2;FALSE;FALSE;FALSE;FALSE;FALSE;#N/A;1;#N/A;1;1;"";""}</definedName>
    <definedName name="_Zpage_2" localSheetId="2">{0;0;0;0;1;1;0.9;0.9;1;1;2;FALSE;FALSE;FALSE;FALSE;FALSE;#N/A;1;#N/A;1;1;"";""}</definedName>
    <definedName name="_Zpage_2">{0;0;0;0;1;1;0.9;0.9;1;1;2;FALSE;FALSE;FALSE;FALSE;FALSE;#N/A;1;#N/A;1;1;"";""}</definedName>
    <definedName name="_Zpage_2_1" localSheetId="2">{0;0;0;0;1;1;0.9;0.9;1;1;2;FALSE;FALSE;FALSE;FALSE;FALSE;#N/A;1;#N/A;1;1;"";""}</definedName>
    <definedName name="_Zpage_2_1">{0;0;0;0;1;1;0.9;0.9;1;1;2;FALSE;FALSE;FALSE;FALSE;FALSE;#N/A;1;#N/A;1;1;"";""}</definedName>
    <definedName name="_ZPAGE_6" localSheetId="2">{0;0;0;0;1;1;0.75;0.67;1;1;2;FALSE;FALSE;FALSE;FALSE;FALSE;#N/A;1;#N/A;1;1;"";""}</definedName>
    <definedName name="_ZPAGE_6">{0;0;0;0;1;1;0.75;0.67;1;1;2;FALSE;FALSE;FALSE;FALSE;FALSE;#N/A;1;#N/A;1;1;"";""}</definedName>
    <definedName name="_ZPAGE_6_1" localSheetId="2">{0;0;0;0;1;1;0.75;0.67;1;1;2;FALSE;FALSE;FALSE;FALSE;FALSE;#N/A;1;#N/A;1;1;"";""}</definedName>
    <definedName name="_ZPAGE_6_1">{0;0;0;0;1;1;0.75;0.67;1;1;2;FALSE;FALSE;FALSE;FALSE;FALSE;#N/A;1;#N/A;1;1;"";""}</definedName>
    <definedName name="_ZPAGE_7" localSheetId="2">{0;0;0;0;1;1;0.75;0.67;1;1;2;FALSE;FALSE;FALSE;FALSE;FALSE;#N/A;1;#N/A;1;1;"";""}</definedName>
    <definedName name="_ZPAGE_7">{0;0;0;0;1;1;0.75;0.67;1;1;2;FALSE;FALSE;FALSE;FALSE;FALSE;#N/A;1;#N/A;1;1;"";""}</definedName>
    <definedName name="_ZPAGE_7_1" localSheetId="2">{0;0;0;0;1;1;0.75;0.67;1;1;2;FALSE;FALSE;FALSE;FALSE;FALSE;#N/A;1;#N/A;1;1;"";""}</definedName>
    <definedName name="_ZPAGE_7_1">{0;0;0;0;1;1;0.75;0.67;1;1;2;FALSE;FALSE;FALSE;FALSE;FALSE;#N/A;1;#N/A;1;1;"";""}</definedName>
    <definedName name="_ZPAGE_8" localSheetId="2">{0;0;0;0;1;1;0.75;0.67;1;1;2;FALSE;FALSE;FALSE;FALSE;FALSE;#N/A;1;#N/A;1;1;"";""}</definedName>
    <definedName name="_ZPAGE_8">{0;0;0;0;1;1;0.75;0.67;1;1;2;FALSE;FALSE;FALSE;FALSE;FALSE;#N/A;1;#N/A;1;1;"";""}</definedName>
    <definedName name="_ZPAGE_8_1" localSheetId="2">{0;0;0;0;1;1;0.75;0.67;1;1;2;FALSE;FALSE;FALSE;FALSE;FALSE;#N/A;1;#N/A;1;1;"";""}</definedName>
    <definedName name="_ZPAGE_8_1">{0;0;0;0;1;1;0.75;0.67;1;1;2;FALSE;FALSE;FALSE;FALSE;FALSE;#N/A;1;#N/A;1;1;"";""}</definedName>
    <definedName name="_ZPage1" localSheetId="2">{0;0;0;0;1;#N/A;0.25;0.25;0.25;0.25;2;FALSE;FALSE;FALSE;FALSE;FALSE;#N/A;1;#N/A;1;1;"";""}</definedName>
    <definedName name="_ZPage1">{0;0;0;0;1;#N/A;0.25;0.25;0.25;0.25;2;FALSE;FALSE;FALSE;FALSE;FALSE;#N/A;1;#N/A;1;1;"";""}</definedName>
    <definedName name="_ZPage1_1" localSheetId="2">{0;0;0;0;1;#N/A;0.25;0.25;0.25;0.25;2;FALSE;FALSE;FALSE;FALSE;FALSE;#N/A;1;#N/A;1;1;"";""}</definedName>
    <definedName name="_ZPage1_1">{0;0;0;0;1;#N/A;0.25;0.25;0.25;0.25;2;FALSE;FALSE;FALSE;FALSE;FALSE;#N/A;1;#N/A;1;1;"";""}</definedName>
    <definedName name="_ZPage2" localSheetId="2">{0;0;0;0;1;#N/A;0.25;0.25;0.25;0.25;2;FALSE;FALSE;FALSE;FALSE;FALSE;#N/A;1;#N/A;1;1;"";""}</definedName>
    <definedName name="_ZPage2">{0;0;0;0;1;#N/A;0.25;0.25;0.25;0.25;2;FALSE;FALSE;FALSE;FALSE;FALSE;#N/A;1;#N/A;1;1;"";""}</definedName>
    <definedName name="_ZPage2_1" localSheetId="2">{0;0;0;0;1;#N/A;0.25;0.25;0.25;0.25;2;FALSE;FALSE;FALSE;FALSE;FALSE;#N/A;1;#N/A;1;1;"";""}</definedName>
    <definedName name="_ZPage2_1">{0;0;0;0;1;#N/A;0.25;0.25;0.25;0.25;2;FALSE;FALSE;FALSE;FALSE;FALSE;#N/A;1;#N/A;1;1;"";""}</definedName>
    <definedName name="_ZPage3" localSheetId="2">{0;0;0;0;1;#N/A;0.25;0.25;0.25;0.25;2;FALSE;FALSE;FALSE;FALSE;FALSE;#N/A;1;#N/A;1;1;"";""}</definedName>
    <definedName name="_ZPage3">{0;0;0;0;1;#N/A;0.25;0.25;0.25;0.25;2;FALSE;FALSE;FALSE;FALSE;FALSE;#N/A;1;#N/A;1;1;"";""}</definedName>
    <definedName name="_ZPage3_1" localSheetId="2">{0;0;0;0;1;#N/A;0.25;0.25;0.25;0.25;2;FALSE;FALSE;FALSE;FALSE;FALSE;#N/A;1;#N/A;1;1;"";""}</definedName>
    <definedName name="_ZPage3_1">{0;0;0;0;1;#N/A;0.25;0.25;0.25;0.25;2;FALSE;FALSE;FALSE;FALSE;FALSE;#N/A;1;#N/A;1;1;"";""}</definedName>
    <definedName name="_ZPage4" localSheetId="2">{0;0;0;0;1;#N/A;0.5;0.5;0.25;0.25;2;FALSE;FALSE;FALSE;FALSE;FALSE;#N/A;1;#N/A;1;1;"";""}</definedName>
    <definedName name="_ZPage4">{0;0;0;0;1;#N/A;0.5;0.5;0.25;0.25;2;FALSE;FALSE;FALSE;FALSE;FALSE;#N/A;1;#N/A;1;1;"";""}</definedName>
    <definedName name="_ZPage4_1" localSheetId="2">{0;0;0;0;1;#N/A;0.5;0.5;0.25;0.25;2;FALSE;FALSE;FALSE;FALSE;FALSE;#N/A;1;#N/A;1;1;"";""}</definedName>
    <definedName name="_ZPage4_1">{0;0;0;0;1;#N/A;0.5;0.5;0.25;0.25;2;FALSE;FALSE;FALSE;FALSE;FALSE;#N/A;1;#N/A;1;1;"";""}</definedName>
    <definedName name="_Zprint_all" localSheetId="2">{0;0;0;0;1;#N/A;0;0;0.3;0.3;2;FALSE;FALSE;FALSE;FALSE;FALSE;#N/A;1;96;#N/A;#N/A;"";""}</definedName>
    <definedName name="_Zprint_all">{0;0;0;0;1;#N/A;0;0;0.3;0.3;2;FALSE;FALSE;FALSE;FALSE;FALSE;#N/A;1;96;#N/A;#N/A;"";""}</definedName>
    <definedName name="_Zprint_all_1" localSheetId="2">{0;0;0;0;1;#N/A;0;0;0.3;0.3;2;FALSE;FALSE;FALSE;FALSE;FALSE;#N/A;1;96;#N/A;#N/A;"";""}</definedName>
    <definedName name="_Zprint_all_1">{0;0;0;0;1;#N/A;0;0;0.3;0.3;2;FALSE;FALSE;FALSE;FALSE;FALSE;#N/A;1;96;#N/A;#N/A;"";""}</definedName>
    <definedName name="_Zprint_area" localSheetId="2">{0;0;0;0;1;#N/A;0;0;0.3;0.3;2;FALSE;FALSE;FALSE;FALSE;FALSE;#N/A;1;100;#N/A;#N/A;"";""}</definedName>
    <definedName name="_Zprint_area">{0;0;0;0;1;#N/A;0;0;0.3;0.3;2;FALSE;FALSE;FALSE;FALSE;FALSE;#N/A;1;100;#N/A;#N/A;"";""}</definedName>
    <definedName name="_Zprint_area_1" localSheetId="2">{0;0;0;0;1;#N/A;0;0;0.3;0.3;2;FALSE;FALSE;FALSE;FALSE;FALSE;#N/A;1;100;#N/A;#N/A;"";""}</definedName>
    <definedName name="_Zprint_area_1">{0;0;0;0;1;#N/A;0;0;0.3;0.3;2;FALSE;FALSE;FALSE;FALSE;FALSE;#N/A;1;100;#N/A;#N/A;"";""}</definedName>
    <definedName name="_Zprint1" localSheetId="2">{0;0;0;0;1;#N/A;0.5;0.5;0.5;0.5;2;FALSE;FALSE;FALSE;FALSE;FALSE;#N/A;1;90;#N/A;#N/A;"";""}</definedName>
    <definedName name="_Zprint1">{0;0;0;0;1;#N/A;0.5;0.5;0.5;0.5;2;FALSE;FALSE;FALSE;FALSE;FALSE;#N/A;1;90;#N/A;#N/A;"";""}</definedName>
    <definedName name="_Zprint1_1" localSheetId="2">{0;0;0;0;1;#N/A;0.5;0.5;0.5;0.5;2;FALSE;FALSE;FALSE;FALSE;FALSE;#N/A;1;90;#N/A;#N/A;"";""}</definedName>
    <definedName name="_Zprint1_1">{0;0;0;0;1;#N/A;0.5;0.5;0.5;0.5;2;FALSE;FALSE;FALSE;FALSE;FALSE;#N/A;1;90;#N/A;#N/A;"";""}</definedName>
    <definedName name="_Zprint2" localSheetId="2">{0;0;0;0;1;#N/A;0;0;0;0;2;TRUE;TRUE;FALSE;FALSE;FALSE;#N/A;1;66;#N/A;#N/A;"";""}</definedName>
    <definedName name="_Zprint2">{0;0;0;0;1;#N/A;0;0;0;0;2;TRUE;TRUE;FALSE;FALSE;FALSE;#N/A;1;66;#N/A;#N/A;"";""}</definedName>
    <definedName name="_Zprint2_1" localSheetId="2">{0;0;0;0;1;#N/A;0;0;0;0;2;TRUE;TRUE;FALSE;FALSE;FALSE;#N/A;1;66;#N/A;#N/A;"";""}</definedName>
    <definedName name="_Zprint2_1">{0;0;0;0;1;#N/A;0;0;0;0;2;TRUE;TRUE;FALSE;FALSE;FALSE;#N/A;1;66;#N/A;#N/A;"";""}</definedName>
    <definedName name="_Zprint3" localSheetId="2">{0;0;0;0;1;#N/A;0;0;0;0;2;TRUE;TRUE;FALSE;FALSE;FALSE;#N/A;1;66;#N/A;#N/A;"";""}</definedName>
    <definedName name="_Zprint3">{0;0;0;0;1;#N/A;0;0;0;0;2;TRUE;TRUE;FALSE;FALSE;FALSE;#N/A;1;66;#N/A;#N/A;"";""}</definedName>
    <definedName name="_Zprint3_1" localSheetId="2">{0;0;0;0;1;#N/A;0;0;0;0;2;TRUE;TRUE;FALSE;FALSE;FALSE;#N/A;1;66;#N/A;#N/A;"";""}</definedName>
    <definedName name="_Zprint3_1">{0;0;0;0;1;#N/A;0;0;0;0;2;TRUE;TRUE;FALSE;FALSE;FALSE;#N/A;1;66;#N/A;#N/A;"";""}</definedName>
    <definedName name="_Zroea" localSheetId="2">{0;0;0;0;1;1;0.9;0.9;1;1;2;FALSE;FALSE;FALSE;FALSE;FALSE;#N/A;1;#N/A;1;1;"";""}</definedName>
    <definedName name="_Zroea">{0;0;0;0;1;1;0.9;0.9;1;1;2;FALSE;FALSE;FALSE;FALSE;FALSE;#N/A;1;#N/A;1;1;"";""}</definedName>
    <definedName name="_Zroea_1" localSheetId="2">{0;0;0;0;1;1;0.9;0.9;1;1;2;FALSE;FALSE;FALSE;FALSE;FALSE;#N/A;1;#N/A;1;1;"";""}</definedName>
    <definedName name="_Zroea_1">{0;0;0;0;1;1;0.9;0.9;1;1;2;FALSE;FALSE;FALSE;FALSE;FALSE;#N/A;1;#N/A;1;1;"";""}</definedName>
    <definedName name="_Zsecond" localSheetId="2">{0;0;0;0;1;#N/A;0.5;0.5;0.25;0.25;2;FALSE;FALSE;FALSE;FALSE;FALSE;#N/A;1;#N/A;2;2;"";""}</definedName>
    <definedName name="_Zsecond">{0;0;0;0;1;#N/A;0.5;0.5;0.25;0.25;2;FALSE;FALSE;FALSE;FALSE;FALSE;#N/A;1;#N/A;2;2;"";""}</definedName>
    <definedName name="_Zsecond_1" localSheetId="2">{0;0;0;0;1;#N/A;0.5;0.5;0.25;0.25;2;FALSE;FALSE;FALSE;FALSE;FALSE;#N/A;1;#N/A;2;2;"";""}</definedName>
    <definedName name="_Zsecond_1">{0;0;0;0;1;#N/A;0.5;0.5;0.25;0.25;2;FALSE;FALSE;FALSE;FALSE;FALSE;#N/A;1;#N/A;2;2;"";""}</definedName>
    <definedName name="_Zseg" localSheetId="2">{0;0;0;0;1;#N/A;0.5;0.5;0.6;0.3;2;FALSE;FALSE;FALSE;FALSE;FALSE;#N/A;1;90;#N/A;#N/A;"&amp;L&amp;7 RAMIBD04\GROUPS\M&amp;A\PAHWA\ATC\VALUATION\ATC_REV.XLS -- &amp;D, &amp;T -- Page &amp;P of &amp;N
&amp;7";"&amp;C&amp;9Page &amp;P"}</definedName>
    <definedName name="_Zseg">{0;0;0;0;1;#N/A;0.5;0.5;0.6;0.3;2;FALSE;FALSE;FALSE;FALSE;FALSE;#N/A;1;90;#N/A;#N/A;"&amp;L&amp;7 RAMIBD04\GROUPS\M&amp;A\PAHWA\ATC\VALUATION\ATC_REV.XLS -- &amp;D, &amp;T -- Page &amp;P of &amp;N
&amp;7";"&amp;C&amp;9Page &amp;P"}</definedName>
    <definedName name="_Zseg_1" localSheetId="2">{0;0;0;0;1;#N/A;0.5;0.5;0.6;0.3;2;FALSE;FALSE;FALSE;FALSE;FALSE;#N/A;1;90;#N/A;#N/A;"&amp;L&amp;7 RAMIBD04\GROUPS\M&amp;A\PAHWA\ATC\VALUATION\ATC_REV.XLS -- &amp;D, &amp;T -- Page &amp;P of &amp;N
&amp;7";"&amp;C&amp;9Page &amp;P"}</definedName>
    <definedName name="_Zseg_1">{0;0;0;0;1;#N/A;0.5;0.5;0.6;0.3;2;FALSE;FALSE;FALSE;FALSE;FALSE;#N/A;1;90;#N/A;#N/A;"&amp;L&amp;7 RAMIBD04\GROUPS\M&amp;A\PAHWA\ATC\VALUATION\ATC_REV.XLS -- &amp;D, &amp;T -- Page &amp;P of &amp;N
&amp;7";"&amp;C&amp;9Page &amp;P"}</definedName>
    <definedName name="_Zsource" localSheetId="2">{0;0;0;0;5;1;0.4;0.4;0.75;0.75;2;FALSE;FALSE;FALSE;FALSE;FALSE;#N/A;1;#N/A;1;1;"";""}</definedName>
    <definedName name="_Zsource">{0;0;0;0;5;1;0.4;0.4;0.75;0.75;2;FALSE;FALSE;FALSE;FALSE;FALSE;#N/A;1;#N/A;1;1;"";""}</definedName>
    <definedName name="_Zsource_1" localSheetId="2">{0;0;0;0;5;1;0.4;0.4;0.75;0.75;2;FALSE;FALSE;FALSE;FALSE;FALSE;#N/A;1;#N/A;1;1;"";""}</definedName>
    <definedName name="_Zsource_1">{0;0;0;0;5;1;0.4;0.4;0.75;0.75;2;FALSE;FALSE;FALSE;FALSE;FALSE;#N/A;1;#N/A;1;1;"";""}</definedName>
    <definedName name="_Zsource2" localSheetId="2">{0;0;0;0;1;1;0.9;0.9;1;1;2;FALSE;FALSE;FALSE;FALSE;FALSE;#N/A;1;#N/A;1;1;"";""}</definedName>
    <definedName name="_Zsource2">{0;0;0;0;1;1;0.9;0.9;1;1;2;FALSE;FALSE;FALSE;FALSE;FALSE;#N/A;1;#N/A;1;1;"";""}</definedName>
    <definedName name="_Zsource2_1" localSheetId="2">{0;0;0;0;1;1;0.9;0.9;1;1;2;FALSE;FALSE;FALSE;FALSE;FALSE;#N/A;1;#N/A;1;1;"";""}</definedName>
    <definedName name="_Zsource2_1">{0;0;0;0;1;1;0.9;0.9;1;1;2;FALSE;FALSE;FALSE;FALSE;FALSE;#N/A;1;#N/A;1;1;"";""}</definedName>
    <definedName name="_Zsummary" localSheetId="2">{0;0;0;0;1;1;0.85;0.87;0.5;0.5;1;FALSE;FALSE;FALSE;FALSE;FALSE;#N/A;1;100;#N/A;#N/A;"";""}</definedName>
    <definedName name="_Zsummary">{0;0;0;0;1;1;0.85;0.87;0.5;0.5;1;FALSE;FALSE;FALSE;FALSE;FALSE;#N/A;1;100;#N/A;#N/A;"";""}</definedName>
    <definedName name="_Zsummary_1" localSheetId="2">{0;0;0;0;1;1;0.85;0.87;0.5;0.5;1;FALSE;FALSE;FALSE;FALSE;FALSE;#N/A;1;100;#N/A;#N/A;"";""}</definedName>
    <definedName name="_Zsummary_1">{0;0;0;0;1;1;0.85;0.87;0.5;0.5;1;FALSE;FALSE;FALSE;FALSE;FALSE;#N/A;1;100;#N/A;#N/A;"";""}</definedName>
    <definedName name="_Zsynergy" localSheetId="2">{0;0;0;0;1;#N/A;0.5;0.5;0.5;0.5;2;FALSE;FALSE;FALSE;FALSE;FALSE;#N/A;1;#N/A;1;1;"";""}</definedName>
    <definedName name="_Zsynergy">{0;0;0;0;1;#N/A;0.5;0.5;0.5;0.5;2;FALSE;FALSE;FALSE;FALSE;FALSE;#N/A;1;#N/A;1;1;"";""}</definedName>
    <definedName name="_Zsynergy_1" localSheetId="2">{0;0;0;0;1;#N/A;0.5;0.5;0.5;0.5;2;FALSE;FALSE;FALSE;FALSE;FALSE;#N/A;1;#N/A;1;1;"";""}</definedName>
    <definedName name="_Zsynergy_1">{0;0;0;0;1;#N/A;0.5;0.5;0.5;0.5;2;FALSE;FALSE;FALSE;FALSE;FALSE;#N/A;1;#N/A;1;1;"";""}</definedName>
    <definedName name="_ZTexas_DCF" localSheetId="2">{0;0;0;0;1;#N/A;0.2;0.2;0.5;0.5;2;FALSE;FALSE;FALSE;FALSE;FALSE;#N/A;1;77;#N/A;#N/A;"";""}</definedName>
    <definedName name="_ZTexas_DCF">{0;0;0;0;1;#N/A;0.2;0.2;0.5;0.5;2;FALSE;FALSE;FALSE;FALSE;FALSE;#N/A;1;77;#N/A;#N/A;"";""}</definedName>
    <definedName name="_ZTexas_DCF_1" localSheetId="2">{0;0;0;0;1;#N/A;0.2;0.2;0.5;0.5;2;FALSE;FALSE;FALSE;FALSE;FALSE;#N/A;1;77;#N/A;#N/A;"";""}</definedName>
    <definedName name="_ZTexas_DCF_1">{0;0;0;0;1;#N/A;0.2;0.2;0.5;0.5;2;FALSE;FALSE;FALSE;FALSE;FALSE;#N/A;1;77;#N/A;#N/A;"";""}</definedName>
    <definedName name="_ZTexas_IS" localSheetId="2">{0;0;0;0;1;#N/A;0.75;0.75;0.75;0.75;2;FALSE;FALSE;FALSE;FALSE;FALSE;#N/A;1;#N/A;1;1;"";""}</definedName>
    <definedName name="_ZTexas_IS">{0;0;0;0;1;#N/A;0.75;0.75;0.75;0.75;2;FALSE;FALSE;FALSE;FALSE;FALSE;#N/A;1;#N/A;1;1;"";""}</definedName>
    <definedName name="_ZTexas_IS_1" localSheetId="2">{0;0;0;0;1;#N/A;0.75;0.75;0.75;0.75;2;FALSE;FALSE;FALSE;FALSE;FALSE;#N/A;1;#N/A;1;1;"";""}</definedName>
    <definedName name="_ZTexas_IS_1">{0;0;0;0;1;#N/A;0.75;0.75;0.75;0.75;2;FALSE;FALSE;FALSE;FALSE;FALSE;#N/A;1;#N/A;1;1;"";""}</definedName>
    <definedName name="_Zthird" localSheetId="2">{0;0;0;0;1;#N/A;0.5;0.5;0.25;0.25;2;FALSE;FALSE;FALSE;FALSE;FALSE;#N/A;1;#N/A;2;2;"";""}</definedName>
    <definedName name="_Zthird">{0;0;0;0;1;#N/A;0.5;0.5;0.25;0.25;2;FALSE;FALSE;FALSE;FALSE;FALSE;#N/A;1;#N/A;2;2;"";""}</definedName>
    <definedName name="_Zthird_1" localSheetId="2">{0;0;0;0;1;#N/A;0.5;0.5;0.25;0.25;2;FALSE;FALSE;FALSE;FALSE;FALSE;#N/A;1;#N/A;2;2;"";""}</definedName>
    <definedName name="_Zthird_1">{0;0;0;0;1;#N/A;0.5;0.5;0.25;0.25;2;FALSE;FALSE;FALSE;FALSE;FALSE;#N/A;1;#N/A;2;2;"";""}</definedName>
    <definedName name="_Zwhole_model" localSheetId="2">{0;0;0;0;1;1;0.25;0;0.75;0.5;2;FALSE;FALSE;FALSE;FALSE;FALSE;#N/A;1;77;#N/A;#N/A;"";""}</definedName>
    <definedName name="_Zwhole_model">{0;0;0;0;1;1;0.25;0;0.75;0.5;2;FALSE;FALSE;FALSE;FALSE;FALSE;#N/A;1;77;#N/A;#N/A;"";""}</definedName>
    <definedName name="_Zwhole_model_1" localSheetId="2">{0;0;0;0;1;1;0.25;0;0.75;0.5;2;FALSE;FALSE;FALSE;FALSE;FALSE;#N/A;1;77;#N/A;#N/A;"";""}</definedName>
    <definedName name="_Zwhole_model_1">{0;0;0;0;1;1;0.25;0;0.75;0.5;2;FALSE;FALSE;FALSE;FALSE;FALSE;#N/A;1;77;#N/A;#N/A;"";""}</definedName>
    <definedName name="_Zwholemodel" localSheetId="2">{0;0;0;0;1;1;0.25;0;0.75;0.5;2;FALSE;FALSE;FALSE;FALSE;FALSE;#N/A;1;77;#N/A;#N/A;"";""}</definedName>
    <definedName name="_Zwholemodel">{0;0;0;0;1;1;0.25;0;0.75;0.5;2;FALSE;FALSE;FALSE;FALSE;FALSE;#N/A;1;77;#N/A;#N/A;"";""}</definedName>
    <definedName name="_Zwholemodel_1" localSheetId="2">{0;0;0;0;1;1;0.25;0;0.75;0.5;2;FALSE;FALSE;FALSE;FALSE;FALSE;#N/A;1;77;#N/A;#N/A;"";""}</definedName>
    <definedName name="_Zwholemodel_1">{0;0;0;0;1;1;0.25;0;0.75;0.5;2;FALSE;FALSE;FALSE;FALSE;FALSE;#N/A;1;77;#N/A;#N/A;"";""}</definedName>
    <definedName name="_Zyearly" localSheetId="2" hidden="1">{0,0,0,0,1,-4105,14.1732283464567,53.8582677165354,70.8661417322835,70.8661417322835,2,FALSE,FALSE,FALSE,FALSE,FALSE,#N/A,1,75,1,1,"","","","","","",FALSE}</definedName>
    <definedName name="_Zyearly" hidden="1">{0,0,0,0,1,-4105,14.1732283464567,53.8582677165354,70.8661417322835,70.8661417322835,2,FALSE,FALSE,FALSE,FALSE,FALSE,#N/A,1,75,1,1,"","","","","","",FALSE}</definedName>
    <definedName name="_Zyearly2" localSheetId="2" hidden="1">{0,0,0,0,1,-4105,70.8661417322835,53.8582677165354,70.8661417322835,70.8661417322835,2,FALSE,FALSE,FALSE,FALSE,FALSE,#N/A,1,75,1,1,"","","","","","",FALSE}</definedName>
    <definedName name="_Zyearly2" hidden="1">{0,0,0,0,1,-4105,70.8661417322835,53.8582677165354,70.8661417322835,70.8661417322835,2,FALSE,FALSE,FALSE,FALSE,FALSE,#N/A,1,75,1,1,"","","","","","",FALSE}</definedName>
    <definedName name="_zz1" localSheetId="2" hidden="1">{"pro_view",#N/A,FALSE,"EEFSNAP2";"rep_view",#N/A,FALSE,"EEFSNAP2"}</definedName>
    <definedName name="_zz1" hidden="1">{"pro_view",#N/A,FALSE,"EEFSNAP2";"rep_view",#N/A,FALSE,"EEFSNAP2"}</definedName>
    <definedName name="_ZZ2" localSheetId="2" hidden="1">{#N/A,#N/A,TRUE,"0 Deckbl.";#N/A,#N/A,TRUE,"S 1 Komm";#N/A,#N/A,TRUE,"S 1a Komm";#N/A,#N/A,TRUE,"S 1b Komm";#N/A,#N/A,TRUE,"S  2 DBR";#N/A,#N/A,TRUE,"S  3 Sparten";#N/A,#N/A,TRUE,"S 4  Betr. K.";#N/A,#N/A,TRUE,"6 Bilanz";#N/A,#N/A,TRUE,"6a Bilanz ";#N/A,#N/A,TRUE,"6b Bilanz ";#N/A,#N/A,TRUE,"7 GS I";#N/A,#N/A,TRUE,"S 8 EQ-GuV"}</definedName>
    <definedName name="_ZZ2" hidden="1">{#N/A,#N/A,TRUE,"0 Deckbl.";#N/A,#N/A,TRUE,"S 1 Komm";#N/A,#N/A,TRUE,"S 1a Komm";#N/A,#N/A,TRUE,"S 1b Komm";#N/A,#N/A,TRUE,"S  2 DBR";#N/A,#N/A,TRUE,"S  3 Sparten";#N/A,#N/A,TRUE,"S 4  Betr. K.";#N/A,#N/A,TRUE,"6 Bilanz";#N/A,#N/A,TRUE,"6a Bilanz ";#N/A,#N/A,TRUE,"6b Bilanz ";#N/A,#N/A,TRUE,"7 GS I";#N/A,#N/A,TRUE,"S 8 EQ-GuV"}</definedName>
    <definedName name="a">#REF!</definedName>
    <definedName name="A\" hidden="1">#REF!</definedName>
    <definedName name="a_" localSheetId="2" hidden="1">{"Summary only",#N/A,TRUE,"Detailed Summary"}</definedName>
    <definedName name="a_" hidden="1">{"Summary only",#N/A,TRUE,"Detailed Summary"}</definedName>
    <definedName name="A_A_Loan_Origination_Fees___Reclass_to_L_T_Other_Assets">#REF!</definedName>
    <definedName name="a1a" localSheetId="2" hidden="1">{#N/A,#N/A,TRUE,"Old - New P&amp;L";#N/A,#N/A,TRUE,"EBIT MMO - Total";#N/A,#N/A,TRUE,"MMO NE, CEE, ASIA, CAR";#N/A,#N/A,TRUE,"MMO LAT, MEA, AFR";#N/A,#N/A,TRUE,"NP growth";#N/A,#N/A,TRUE,"ER impact"}</definedName>
    <definedName name="a1a" hidden="1">{#N/A,#N/A,TRUE,"Old - New P&amp;L";#N/A,#N/A,TRUE,"EBIT MMO - Total";#N/A,#N/A,TRUE,"MMO NE, CEE, ASIA, CAR";#N/A,#N/A,TRUE,"MMO LAT, MEA, AFR";#N/A,#N/A,TRUE,"NP growth";#N/A,#N/A,TRUE,"ER impact"}</definedName>
    <definedName name="a1a_1" localSheetId="2" hidden="1">{#N/A,#N/A,TRUE,"Old - New P&amp;L";#N/A,#N/A,TRUE,"EBIT MMO - Total";#N/A,#N/A,TRUE,"MMO NE, CEE, ASIA, CAR";#N/A,#N/A,TRUE,"MMO LAT, MEA, AFR";#N/A,#N/A,TRUE,"NP growth";#N/A,#N/A,TRUE,"ER impact"}</definedName>
    <definedName name="a1a_1" hidden="1">{#N/A,#N/A,TRUE,"Old - New P&amp;L";#N/A,#N/A,TRUE,"EBIT MMO - Total";#N/A,#N/A,TRUE,"MMO NE, CEE, ASIA, CAR";#N/A,#N/A,TRUE,"MMO LAT, MEA, AFR";#N/A,#N/A,TRUE,"NP growth";#N/A,#N/A,TRUE,"ER impact"}</definedName>
    <definedName name="a1b" localSheetId="2" hidden="1">{#N/A,"PURADD",FALSE,"Business Analysis";#N/A,"PURSPP",FALSE,"Business Analysis";#N/A,"CTGIND",FALSE,"Business Analysis";#N/A,"PURCHM",FALSE,"Business Analysis";#N/A,"SPADD",FALSE,"Business Analysis";#N/A,"EPOXY",FALSE,"Business Analysis";#N/A,"PURPER",FALSE,"Business Analysis"}</definedName>
    <definedName name="a1b" hidden="1">{#N/A,"PURADD",FALSE,"Business Analysis";#N/A,"PURSPP",FALSE,"Business Analysis";#N/A,"CTGIND",FALSE,"Business Analysis";#N/A,"PURCHM",FALSE,"Business Analysis";#N/A,"SPADD",FALSE,"Business Analysis";#N/A,"EPOXY",FALSE,"Business Analysis";#N/A,"PURPER",FALSE,"Business Analysis"}</definedName>
    <definedName name="a2a" localSheetId="2"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2a"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4y" localSheetId="2" hidden="1">{#N/A,#N/A,TRUE,"Cover";#N/A,#N/A,TRUE,"BS";#N/A,#N/A,TRUE,"BS (2)";#N/A,#N/A,TRUE,"BS (3)";#N/A,#N/A,TRUE,"Supp Info-BS";#N/A,#N/A,TRUE,"IS";#N/A,#N/A,TRUE,"IS (2)";#N/A,#N/A,TRUE,"IS (3)";#N/A,#N/A,TRUE,"Supp Info-IS";#N/A,#N/A,TRUE,"CF";#N/A,#N/A,TRUE,"Supp Info-CF";#N/A,#N/A,TRUE,"SH";#N/A,#N/A,TRUE,"Supp Info-SH"}</definedName>
    <definedName name="a4y" hidden="1">{#N/A,#N/A,TRUE,"Cover";#N/A,#N/A,TRUE,"BS";#N/A,#N/A,TRUE,"BS (2)";#N/A,#N/A,TRUE,"BS (3)";#N/A,#N/A,TRUE,"Supp Info-BS";#N/A,#N/A,TRUE,"IS";#N/A,#N/A,TRUE,"IS (2)";#N/A,#N/A,TRUE,"IS (3)";#N/A,#N/A,TRUE,"Supp Info-IS";#N/A,#N/A,TRUE,"CF";#N/A,#N/A,TRUE,"Supp Info-CF";#N/A,#N/A,TRUE,"SH";#N/A,#N/A,TRUE,"Supp Info-SH"}</definedName>
    <definedName name="A5fml" hidden="1">INDIRECT("'A5'!$3:$3")</definedName>
    <definedName name="a9flashlandis" localSheetId="2"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9flashlandis"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A">#REF!</definedName>
    <definedName name="aa.2" localSheetId="2" hidden="1">{#N/A,#N/A,FALSE,"Cashflow Analysis";#N/A,#N/A,FALSE,"Sensitivity Analysis";#N/A,#N/A,FALSE,"PV";#N/A,#N/A,FALSE,"Pro Forma"}</definedName>
    <definedName name="aa.2" hidden="1">{#N/A,#N/A,FALSE,"Cashflow Analysis";#N/A,#N/A,FALSE,"Sensitivity Analysis";#N/A,#N/A,FALSE,"PV";#N/A,#N/A,FALSE,"Pro Forma"}</definedName>
    <definedName name="AA.Report.Files" hidden="1">#REF!</definedName>
    <definedName name="AA.Reports.Available" hidden="1">#REF!</definedName>
    <definedName name="aa\" hidden="1">{"'Sheet1'!$A$1:$H$36"}</definedName>
    <definedName name="aa1a" localSheetId="2" hidden="1">{#N/A,#N/A,TRUE,"Old - New P&amp;L";#N/A,#N/A,TRUE,"EBIT MMO - Total";#N/A,#N/A,TRUE,"MMO NE, CEE, ASIA, CAR";#N/A,#N/A,TRUE,"MMO LAT, MEA, AFR";#N/A,#N/A,TRUE,"NP growth";#N/A,#N/A,TRUE,"ER impact"}</definedName>
    <definedName name="aa1a" hidden="1">{#N/A,#N/A,TRUE,"Old - New P&amp;L";#N/A,#N/A,TRUE,"EBIT MMO - Total";#N/A,#N/A,TRUE,"MMO NE, CEE, ASIA, CAR";#N/A,#N/A,TRUE,"MMO LAT, MEA, AFR";#N/A,#N/A,TRUE,"NP growth";#N/A,#N/A,TRUE,"ER impact"}</definedName>
    <definedName name="aa1a_1" localSheetId="2" hidden="1">{#N/A,#N/A,TRUE,"Old - New P&amp;L";#N/A,#N/A,TRUE,"EBIT MMO - Total";#N/A,#N/A,TRUE,"MMO NE, CEE, ASIA, CAR";#N/A,#N/A,TRUE,"MMO LAT, MEA, AFR";#N/A,#N/A,TRUE,"NP growth";#N/A,#N/A,TRUE,"ER impact"}</definedName>
    <definedName name="aa1a_1" hidden="1">{#N/A,#N/A,TRUE,"Old - New P&amp;L";#N/A,#N/A,TRUE,"EBIT MMO - Total";#N/A,#N/A,TRUE,"MMO NE, CEE, ASIA, CAR";#N/A,#N/A,TRUE,"MMO LAT, MEA, AFR";#N/A,#N/A,TRUE,"NP growth";#N/A,#N/A,TRUE,"ER impact"}</definedName>
    <definedName name="aa2a" localSheetId="2" hidden="1">{#N/A,#N/A,TRUE,"Old - New P&amp;L";#N/A,#N/A,TRUE,"EBIT MMO - Total";#N/A,#N/A,TRUE,"MMO NE, CEE, ASIA, CAR";#N/A,#N/A,TRUE,"MMO LAT, MEA, AFR";#N/A,#N/A,TRUE,"NP growth";#N/A,#N/A,TRUE,"ER impact"}</definedName>
    <definedName name="aa2a" hidden="1">{#N/A,#N/A,TRUE,"Old - New P&amp;L";#N/A,#N/A,TRUE,"EBIT MMO - Total";#N/A,#N/A,TRUE,"MMO NE, CEE, ASIA, CAR";#N/A,#N/A,TRUE,"MMO LAT, MEA, AFR";#N/A,#N/A,TRUE,"NP growth";#N/A,#N/A,TRUE,"ER impact"}</definedName>
    <definedName name="aa2a_1" localSheetId="2" hidden="1">{#N/A,#N/A,TRUE,"Old - New P&amp;L";#N/A,#N/A,TRUE,"EBIT MMO - Total";#N/A,#N/A,TRUE,"MMO NE, CEE, ASIA, CAR";#N/A,#N/A,TRUE,"MMO LAT, MEA, AFR";#N/A,#N/A,TRUE,"NP growth";#N/A,#N/A,TRUE,"ER impact"}</definedName>
    <definedName name="aa2a_1" hidden="1">{#N/A,#N/A,TRUE,"Old - New P&amp;L";#N/A,#N/A,TRUE,"EBIT MMO - Total";#N/A,#N/A,TRUE,"MMO NE, CEE, ASIA, CAR";#N/A,#N/A,TRUE,"MMO LAT, MEA, AFR";#N/A,#N/A,TRUE,"NP growth";#N/A,#N/A,TRUE,"ER impact"}</definedName>
    <definedName name="aaa" localSheetId="2" hidden="1">40988.9996064815</definedName>
    <definedName name="aaa" hidden="1">{"BSCOMPARE",#N/A,FALSE,"Bal Sheet";"BSASCONSOL",#N/A,FALSE,"Bal Sheet";"BSLICONSOL",#N/A,FALSE,"Bal Sheet";"incactplan",#N/A,FALSE,"Inc Stmt";"inccompare",#N/A,FALSE,"Inc Stmt";"incconsol",#N/A,FALSE,"Inc Stmt";"incconsolqtd",#N/A,FALSE,"Inc Stmt";"incconsolytd",#N/A,FALSE,"Inc Stmt";"sumysiinc",#N/A,FALSE,"Inc Stmt";"sumysoinc",#N/A,FALSE,"Inc Stmt";"sumincmos",#N/A,FALSE,"Inc Stmt";"sumincltd",#N/A,FALSE,"Inc Stmt";"sumbscompare",#N/A,FALSE,"Bal Sheet"}</definedName>
    <definedName name="äää" localSheetId="2" hidden="1">{#N/A,#N/A,FALSE,"Umsatz 99";#N/A,#N/A,FALSE,"ER 99 "}</definedName>
    <definedName name="äää" hidden="1">{#N/A,#N/A,FALSE,"Umsatz 99";#N/A,#N/A,FALSE,"ER 99 "}</definedName>
    <definedName name="aaa_1" localSheetId="2" hidden="1">{#N/A,#N/A,FALSE,"SUMMARY";#N/A,#N/A,FALSE,"TECHNOLOGY";#N/A,#N/A,FALSE,"YEAR2000";#N/A,#N/A,FALSE,"GENERAL SERVICES";#N/A,#N/A,FALSE,"PROD MANAGE";#N/A,#N/A,FALSE,"BOG";#N/A,#N/A,FALSE,"PROT CONT";#N/A,#N/A,FALSE,"INVEST COMP"}</definedName>
    <definedName name="aaa_1" hidden="1">{#N/A,#N/A,FALSE,"SUMMARY";#N/A,#N/A,FALSE,"TECHNOLOGY";#N/A,#N/A,FALSE,"YEAR2000";#N/A,#N/A,FALSE,"GENERAL SERVICES";#N/A,#N/A,FALSE,"PROD MANAGE";#N/A,#N/A,FALSE,"BOG";#N/A,#N/A,FALSE,"PROT CONT";#N/A,#N/A,FALSE,"INVEST COMP"}</definedName>
    <definedName name="AAA_DOCTOPS">"AAA_SET"</definedName>
    <definedName name="AAA_duser">"OFF"</definedName>
    <definedName name="aaaa" localSheetId="2" hidden="1">{"FCB_ALL",#N/A,FALSE,"FCB";"GREY_ALL",#N/A,FALSE,"GREY"}</definedName>
    <definedName name="aaaa" hidden="1">{#N/A,#N/A,FALSE,"Model";#N/A,#N/A,FALSE,"Division"}</definedName>
    <definedName name="aaaa_1" localSheetId="2" hidden="1">{#N/A,#N/A,FALSE,"Aging Summary";#N/A,#N/A,FALSE,"Ratio Analysis";#N/A,#N/A,FALSE,"Test 120 Day Accts";#N/A,#N/A,FALSE,"Tickmarks"}</definedName>
    <definedName name="aaaa_1" hidden="1">{#N/A,#N/A,FALSE,"Aging Summary";#N/A,#N/A,FALSE,"Ratio Analysis";#N/A,#N/A,FALSE,"Test 120 Day Accts";#N/A,#N/A,FALSE,"Tickmarks"}</definedName>
    <definedName name="aaaaa" localSheetId="2" hidden="1">{"COMPCFT",#N/A,FALSE,"CFT";"COMPAPP",#N/A,FALSE,"APP";"COMPJEW",#N/A,FALSE,"JEW";"COMPHOM",#N/A,FALSE,"HOM";"COMPCOL",#N/A,FALSE,"COL"}</definedName>
    <definedName name="aaaaa" hidden="1">{"COMPCFT",#N/A,FALSE,"CFT";"COMPAPP",#N/A,FALSE,"APP";"COMPJEW",#N/A,FALSE,"JEW";"COMPHOM",#N/A,FALSE,"HOM";"COMPCOL",#N/A,FALSE,"COL"}</definedName>
    <definedName name="AAAAA_1" localSheetId="2" hidden="1">{#N/A,#N/A,FALSE,"SUMMARY";#N/A,#N/A,FALSE,"TECHNOLOGY";#N/A,#N/A,FALSE,"YEAR2000";#N/A,#N/A,FALSE,"GENERAL SERVICES";#N/A,#N/A,FALSE,"PROD MANAGE";#N/A,#N/A,FALSE,"BOG";#N/A,#N/A,FALSE,"PROT CONT";#N/A,#N/A,FALSE,"INVEST COMP"}</definedName>
    <definedName name="AAAAA_1" hidden="1">{#N/A,#N/A,FALSE,"SUMMARY";#N/A,#N/A,FALSE,"TECHNOLOGY";#N/A,#N/A,FALSE,"YEAR2000";#N/A,#N/A,FALSE,"GENERAL SERVICES";#N/A,#N/A,FALSE,"PROD MANAGE";#N/A,#N/A,FALSE,"BOG";#N/A,#N/A,FALSE,"PROT CONT";#N/A,#N/A,FALSE,"INVEST COMP"}</definedName>
    <definedName name="aaaaa_2" localSheetId="2" hidden="1">{#N/A,#N/A,FALSE,"REPORT"}</definedName>
    <definedName name="aaaaa_2" hidden="1">{#N/A,#N/A,FALSE,"REPORT"}</definedName>
    <definedName name="aaaaa_3" localSheetId="2" hidden="1">{#N/A,#N/A,FALSE,"REPORT"}</definedName>
    <definedName name="aaaaa_3" hidden="1">{#N/A,#N/A,FALSE,"REPORT"}</definedName>
    <definedName name="aaaaa_4" localSheetId="2" hidden="1">{#N/A,#N/A,FALSE,"REPORT"}</definedName>
    <definedName name="aaaaa_4" hidden="1">{#N/A,#N/A,FALSE,"REPORT"}</definedName>
    <definedName name="aaaaaa" localSheetId="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 hidden="1">{#N/A,#N/A,TRUE,"0 Deckbl.";#N/A,#N/A,TRUE,"S 1 Komm";#N/A,#N/A,TRUE,"S 1a Komm";#N/A,#N/A,TRUE,"S 1b Komm";#N/A,#N/A,TRUE,"S  2 DBR";#N/A,#N/A,TRUE,"S  3 Sparten";#N/A,#N/A,TRUE,"S 4  Betr. K.";#N/A,#N/A,TRUE,"6 Bilanz";#N/A,#N/A,TRUE,"6a Bilanz ";#N/A,#N/A,TRUE,"6b Bilanz ";#N/A,#N/A,TRUE,"7 GS I";#N/A,#N/A,TRUE,"S 8 EQ-GuV"}</definedName>
    <definedName name="aaaaaa_1" localSheetId="2" hidden="1">{#N/A,#N/A,FALSE,"REPORT"}</definedName>
    <definedName name="aaaaaa_1" hidden="1">{#N/A,#N/A,FALSE,"REPORT"}</definedName>
    <definedName name="aaaaaa_2" localSheetId="2" hidden="1">{#N/A,#N/A,FALSE,"REPORT"}</definedName>
    <definedName name="aaaaaa_2" hidden="1">{#N/A,#N/A,FALSE,"REPORT"}</definedName>
    <definedName name="aaaaaa_3" localSheetId="2" hidden="1">{#N/A,#N/A,FALSE,"REPORT"}</definedName>
    <definedName name="aaaaaa_3" hidden="1">{#N/A,#N/A,FALSE,"REPORT"}</definedName>
    <definedName name="aaaaaa_4" localSheetId="2" hidden="1">{#N/A,#N/A,FALSE,"REPORT"}</definedName>
    <definedName name="aaaaaa_4" hidden="1">{#N/A,#N/A,FALSE,"REPORT"}</definedName>
    <definedName name="aaaaaaa" localSheetId="2" hidden="1">{#N/A,#N/A,FALSE,"REPORT"}</definedName>
    <definedName name="aaaaaaa" hidden="1">{#N/A,#N/A,FALSE,"REPORT"}</definedName>
    <definedName name="aaaaaaa_1" localSheetId="2" hidden="1">{#N/A,#N/A,FALSE,"REPORT"}</definedName>
    <definedName name="aaaaaaa_1" hidden="1">{#N/A,#N/A,FALSE,"REPORT"}</definedName>
    <definedName name="aaaaaaa_2" localSheetId="2" hidden="1">{#N/A,#N/A,FALSE,"REPORT"}</definedName>
    <definedName name="aaaaaaa_2" hidden="1">{#N/A,#N/A,FALSE,"REPORT"}</definedName>
    <definedName name="aaaaaaa_3" localSheetId="2" hidden="1">{#N/A,#N/A,FALSE,"REPORT"}</definedName>
    <definedName name="aaaaaaa_3" hidden="1">{#N/A,#N/A,FALSE,"REPORT"}</definedName>
    <definedName name="aaaaaaa_4" localSheetId="2" hidden="1">{#N/A,#N/A,FALSE,"REPORT"}</definedName>
    <definedName name="aaaaaaa_4" hidden="1">{#N/A,#N/A,FALSE,"REPORT"}</definedName>
    <definedName name="aaaaaaaa" localSheetId="2" hidden="1">{"cap_structure",#N/A,FALSE,"Graph-Mkt Cap";"price",#N/A,FALSE,"Graph-Price";"ebit",#N/A,FALSE,"Graph-EBITDA";"ebitda",#N/A,FALSE,"Graph-EBITDA"}</definedName>
    <definedName name="aaaaaaaa" hidden="1">{"cap_structure",#N/A,FALSE,"Graph-Mkt Cap";"price",#N/A,FALSE,"Graph-Price";"ebit",#N/A,FALSE,"Graph-EBITDA";"ebitda",#N/A,FALSE,"Graph-EBITDA"}</definedName>
    <definedName name="aaaaaaaaa" localSheetId="2">#REF!</definedName>
    <definedName name="aaaaaaaaa" hidden="1">{"Start",#N/A,FALSE,"Menu";"P&amp;L",#N/A,FALSE,"Monthly P&amp;L";"Rev",#N/A,FALSE,"Revenue Summary";"budbar",#N/A,FALSE,"Budget-Variance";"priorvar",#N/A,FALSE,"Prior Month Var";"DetailRev",#N/A,FALSE,"Detail  Budget Var (Revenue)";"Detailom",#N/A,FALSE,"Detail Budget Var (O&amp;M)"}</definedName>
    <definedName name="aaaaaaaaaa" localSheetId="2" hidden="1">{#N/A,#N/A,FALSE,"Rev_Graph 2-1";#N/A,#N/A,FALSE,"ABR Pie 2-3 YTD";#N/A,#N/A,FALSE,"HCNT 3-5";#N/A,#N/A,FALSE,"Rev_Empl 3-6";#N/A,#N/A,FALSE,"ABR Avg 4-1";#N/A,#N/A,FALSE,"ABR Inv Graph 4-2";#N/A,#N/A,FALSE,"AVG INV 4-3";#N/A,#N/A,FALSE,"LSP 4-5"}</definedName>
    <definedName name="aaaaaaaaaa" hidden="1">{#N/A,#N/A,FALSE,"Rev_Graph 2-1";#N/A,#N/A,FALSE,"ABR Pie 2-3 YTD";#N/A,#N/A,FALSE,"HCNT 3-5";#N/A,#N/A,FALSE,"Rev_Empl 3-6";#N/A,#N/A,FALSE,"ABR Avg 4-1";#N/A,#N/A,FALSE,"ABR Inv Graph 4-2";#N/A,#N/A,FALSE,"AVG INV 4-3";#N/A,#N/A,FALSE,"LSP 4-5"}</definedName>
    <definedName name="aaaaaaaaaaa" localSheetId="2" hidden="1">{#N/A,#N/A,FALSE,"REPORT"}</definedName>
    <definedName name="aaaaaaaaaaa" hidden="1">{#N/A,#N/A,FALSE,"REPORT"}</definedName>
    <definedName name="aaaaaaaaaaa_1" localSheetId="2" hidden="1">{#N/A,#N/A,FALSE,"REPORT"}</definedName>
    <definedName name="aaaaaaaaaaa_1" hidden="1">{#N/A,#N/A,FALSE,"REPORT"}</definedName>
    <definedName name="aaaaaaaaaaa_2" localSheetId="2" hidden="1">{#N/A,#N/A,FALSE,"REPORT"}</definedName>
    <definedName name="aaaaaaaaaaa_2" hidden="1">{#N/A,#N/A,FALSE,"REPORT"}</definedName>
    <definedName name="aaaaaaaaaaa_3" localSheetId="2" hidden="1">{#N/A,#N/A,FALSE,"REPORT"}</definedName>
    <definedName name="aaaaaaaaaaa_3" hidden="1">{#N/A,#N/A,FALSE,"REPORT"}</definedName>
    <definedName name="aaaaaaaaaaa_4" localSheetId="2" hidden="1">{#N/A,#N/A,FALSE,"REPORT"}</definedName>
    <definedName name="aaaaaaaaaaa_4" hidden="1">{#N/A,#N/A,FALSE,"REPORT"}</definedName>
    <definedName name="AAAAAAAAAAAA" localSheetId="2">#REF!</definedName>
    <definedName name="aaaaaaaaaaaa" hidden="1">{"Page1",#N/A,FALSE,"CompCo";"Page2",#N/A,FALSE,"CompCo"}</definedName>
    <definedName name="aaaaaaaaaaaaa" localSheetId="2" hidden="1">{"'Standalone List Price Trends'!$A$1:$X$56"}</definedName>
    <definedName name="aaaaaaaaaaaaa" hidden="1">{"'Standalone List Price Trends'!$A$1:$X$56"}</definedName>
    <definedName name="aaaaaaaaaaaaaa"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 localSheetId="2" hidden="1">{#N/A,#N/A,FALSE,"Pharm";#N/A,#N/A,FALSE,"WWCM"}</definedName>
    <definedName name="aaaaaaaaaaaaaaa" hidden="1">{#N/A,#N/A,FALSE,"Pharm";#N/A,#N/A,FALSE,"WWCM"}</definedName>
    <definedName name="aaaaaaaaaaaaaaa_1" localSheetId="2" hidden="1">{#N/A,#N/A,FALSE,"Pharm";#N/A,#N/A,FALSE,"WWCM"}</definedName>
    <definedName name="aaaaaaaaaaaaaaa_1" hidden="1">{#N/A,#N/A,FALSE,"Pharm";#N/A,#N/A,FALSE,"WWCM"}</definedName>
    <definedName name="aaaaaaaaaaaaaaa_2" localSheetId="2" hidden="1">{#N/A,#N/A,FALSE,"Pharm";#N/A,#N/A,FALSE,"WWCM"}</definedName>
    <definedName name="aaaaaaaaaaaaaaa_2" hidden="1">{#N/A,#N/A,FALSE,"Pharm";#N/A,#N/A,FALSE,"WWCM"}</definedName>
    <definedName name="aaaaaaaaaaaaaaa_3" localSheetId="2" hidden="1">{#N/A,#N/A,FALSE,"Pharm";#N/A,#N/A,FALSE,"WWCM"}</definedName>
    <definedName name="aaaaaaaaaaaaaaa_3" hidden="1">{#N/A,#N/A,FALSE,"Pharm";#N/A,#N/A,FALSE,"WWCM"}</definedName>
    <definedName name="aaaaaaaaaaaaaaa_4" localSheetId="2" hidden="1">{#N/A,#N/A,FALSE,"Pharm";#N/A,#N/A,FALSE,"WWCM"}</definedName>
    <definedName name="aaaaaaaaaaaaaaa_4" hidden="1">{#N/A,#N/A,FALSE,"Pharm";#N/A,#N/A,FALSE,"WWCM"}</definedName>
    <definedName name="aaaaaaaaaaaaaaaa" localSheetId="2" hidden="1">_3944__FDSAUDITLINK__()</definedName>
    <definedName name="aaaaaaaaaaaaaaaa" hidden="1">_3944__FDSAUDITLINK__()</definedName>
    <definedName name="aaaaaaaaaaaaaaaaa" localSheetId="2" hidden="1">{#N/A,"PURCHM",FALSE,"Business Analysis";#N/A,"SPADD",FALSE,"Business Analysis"}</definedName>
    <definedName name="aaaaaaaaaaaaaaaaa" hidden="1">{#N/A,"PURCHM",FALSE,"Business Analysis";#N/A,"SPADD",FALSE,"Business Analysis"}</definedName>
    <definedName name="aaaaaaaaaaaaaaaaaaa" localSheetId="2" hidden="1">{#N/A,#N/A,TRUE,"Cover";#N/A,#N/A,TRUE,"Sum";#N/A,#N/A,TRUE,"SubsRev";#N/A,#N/A,TRUE,"CapEx";#N/A,#N/A,TRUE,"OpEx";#N/A,#N/A,TRUE,"SUs";#N/A,#N/A,TRUE,"OrgChart";#N/A,#N/A,TRUE,"Staff";#N/A,#N/A,TRUE,"P&amp;L";#N/A,#N/A,TRUE,"Cash";#N/A,#N/A,TRUE,"BS";#N/A,#N/A,TRUE,"Valuation";#N/A,#N/A,TRUE,"CapEx-Assumptions";#N/A,#N/A,TRUE,"OpEx-Assumptions"}</definedName>
    <definedName name="aaaaaaaaaaaaaaaaaaa" hidden="1">{#N/A,#N/A,TRUE,"Cover";#N/A,#N/A,TRUE,"Sum";#N/A,#N/A,TRUE,"SubsRev";#N/A,#N/A,TRUE,"CapEx";#N/A,#N/A,TRUE,"OpEx";#N/A,#N/A,TRUE,"SUs";#N/A,#N/A,TRUE,"OrgChart";#N/A,#N/A,TRUE,"Staff";#N/A,#N/A,TRUE,"P&amp;L";#N/A,#N/A,TRUE,"Cash";#N/A,#N/A,TRUE,"BS";#N/A,#N/A,TRUE,"Valuation";#N/A,#N/A,TRUE,"CapEx-Assumptions";#N/A,#N/A,TRUE,"OpEx-Assumptions"}</definedName>
    <definedName name="AAAAAAAAAAAAAAAAAAAAAAAA">#REF!</definedName>
    <definedName name="aaaaaaaaaaaaaaaaaaaaaaaaaa" localSheetId="2" hidden="1">{"detail",#N/A,FALSE,"mfg";"summary",#N/A,FALSE,"mfg"}</definedName>
    <definedName name="aaaaaaaaaaaaaaaaaaaaaaaaaa" hidden="1">{"detail",#N/A,FALSE,"mfg";"summary",#N/A,FALSE,"mfg"}</definedName>
    <definedName name="AAAAAAAAAAAAAAAAAAAAAAAAAAAAAAA">#REF!</definedName>
    <definedName name="aaaaab" localSheetId="2" hidden="1">{#N/A,#N/A,FALSE,"Model";#N/A,#N/A,FALSE,"Division"}</definedName>
    <definedName name="aaaaab" hidden="1">{#N/A,#N/A,FALSE,"Model";#N/A,#N/A,FALSE,"Division"}</definedName>
    <definedName name="aaabc" localSheetId="2" hidden="1">{#N/A,#N/A,FALSE,"SUMMARY";#N/A,#N/A,FALSE,"TECHNOLOGY";#N/A,#N/A,FALSE,"YEAR2000";#N/A,#N/A,FALSE,"GENERAL SERVICES";#N/A,#N/A,FALSE,"PROD MANAGE";#N/A,#N/A,FALSE,"BOG";#N/A,#N/A,FALSE,"PROT CONT";#N/A,#N/A,FALSE,"INVEST COMP"}</definedName>
    <definedName name="aaabc" hidden="1">{#N/A,#N/A,FALSE,"SUMMARY";#N/A,#N/A,FALSE,"TECHNOLOGY";#N/A,#N/A,FALSE,"YEAR2000";#N/A,#N/A,FALSE,"GENERAL SERVICES";#N/A,#N/A,FALSE,"PROD MANAGE";#N/A,#N/A,FALSE,"BOG";#N/A,#N/A,FALSE,"PROT CONT";#N/A,#N/A,FALSE,"INVEST COMP"}</definedName>
    <definedName name="aaabc_1" localSheetId="2" hidden="1">{#N/A,#N/A,FALSE,"SUMMARY";#N/A,#N/A,FALSE,"TECHNOLOGY";#N/A,#N/A,FALSE,"YEAR2000";#N/A,#N/A,FALSE,"GENERAL SERVICES";#N/A,#N/A,FALSE,"PROD MANAGE";#N/A,#N/A,FALSE,"BOG";#N/A,#N/A,FALSE,"PROT CONT";#N/A,#N/A,FALSE,"INVEST COMP"}</definedName>
    <definedName name="aaabc_1" hidden="1">{#N/A,#N/A,FALSE,"SUMMARY";#N/A,#N/A,FALSE,"TECHNOLOGY";#N/A,#N/A,FALSE,"YEAR2000";#N/A,#N/A,FALSE,"GENERAL SERVICES";#N/A,#N/A,FALSE,"PROD MANAGE";#N/A,#N/A,FALSE,"BOG";#N/A,#N/A,FALSE,"PROT CONT";#N/A,#N/A,FALSE,"INVEST COMP"}</definedName>
    <definedName name="aaad" localSheetId="2" hidden="1">{"'Actual'!$A$1:$F$25"}</definedName>
    <definedName name="aaad" hidden="1">{"'Actual'!$A$1:$F$25"}</definedName>
    <definedName name="aaaeeaeb" localSheetId="2" hidden="1">{#N/A,#N/A,FALSE,"SUMMARY";#N/A,#N/A,FALSE,"TECHNOLOGY";#N/A,#N/A,FALSE,"YEAR2000";#N/A,#N/A,FALSE,"GENERAL SERVICES";#N/A,#N/A,FALSE,"PROD MANAGE";#N/A,#N/A,FALSE,"BOG";#N/A,#N/A,FALSE,"PROT CONT";#N/A,#N/A,FALSE,"INVEST COMP"}</definedName>
    <definedName name="aaaeeaeb" hidden="1">{#N/A,#N/A,FALSE,"SUMMARY";#N/A,#N/A,FALSE,"TECHNOLOGY";#N/A,#N/A,FALSE,"YEAR2000";#N/A,#N/A,FALSE,"GENERAL SERVICES";#N/A,#N/A,FALSE,"PROD MANAGE";#N/A,#N/A,FALSE,"BOG";#N/A,#N/A,FALSE,"PROT CONT";#N/A,#N/A,FALSE,"INVEST COMP"}</definedName>
    <definedName name="aaaeeaeb_1" localSheetId="2" hidden="1">{#N/A,#N/A,FALSE,"SUMMARY";#N/A,#N/A,FALSE,"TECHNOLOGY";#N/A,#N/A,FALSE,"YEAR2000";#N/A,#N/A,FALSE,"GENERAL SERVICES";#N/A,#N/A,FALSE,"PROD MANAGE";#N/A,#N/A,FALSE,"BOG";#N/A,#N/A,FALSE,"PROT CONT";#N/A,#N/A,FALSE,"INVEST COMP"}</definedName>
    <definedName name="aaaeeaeb_1" hidden="1">{#N/A,#N/A,FALSE,"SUMMARY";#N/A,#N/A,FALSE,"TECHNOLOGY";#N/A,#N/A,FALSE,"YEAR2000";#N/A,#N/A,FALSE,"GENERAL SERVICES";#N/A,#N/A,FALSE,"PROD MANAGE";#N/A,#N/A,FALSE,"BOG";#N/A,#N/A,FALSE,"PROT CONT";#N/A,#N/A,FALSE,"INVEST COMP"}</definedName>
    <definedName name="äääööö" localSheetId="2" hidden="1">{#N/A,#N/A,FALSE,"Umsatz EO BP";#N/A,#N/A,FALSE,"Umsatz EO OP";#N/A,#N/A,FALSE,"ER EO BP";#N/A,#N/A,FALSE,"ER EO OP";#N/A,#N/A,FALSE,"EA EO (2)";#N/A,#N/A,FALSE,"EA EO";#N/A,#N/A,FALSE,"EA EO (3)";#N/A,#N/A,FALSE,"EA EO (4)";#N/A,#N/A,FALSE,"KA EO  (2)";#N/A,#N/A,FALSE,"KA EO";#N/A,#N/A,FALSE,"KA EO  (3)";#N/A,#N/A,FALSE,"KA EO (4)"}</definedName>
    <definedName name="äääööö" hidden="1">{#N/A,#N/A,FALSE,"Umsatz EO BP";#N/A,#N/A,FALSE,"Umsatz EO OP";#N/A,#N/A,FALSE,"ER EO BP";#N/A,#N/A,FALSE,"ER EO OP";#N/A,#N/A,FALSE,"EA EO (2)";#N/A,#N/A,FALSE,"EA EO";#N/A,#N/A,FALSE,"EA EO (3)";#N/A,#N/A,FALSE,"EA EO (4)";#N/A,#N/A,FALSE,"KA EO  (2)";#N/A,#N/A,FALSE,"KA EO";#N/A,#N/A,FALSE,"KA EO  (3)";#N/A,#N/A,FALSE,"KA EO (4)"}</definedName>
    <definedName name="AAAQ1" localSheetId="2">#REF!</definedName>
    <definedName name="AAAQ1" hidden="1">{"F3 detail",#N/A,FALSE,"F1";"F3 Presentation",#N/A,FALSE,"F3 "}</definedName>
    <definedName name="AAAQ2" localSheetId="2">#REF!</definedName>
    <definedName name="AAAQ2" hidden="1">{"F3 Presentation",#N/A,FALSE,"F3 ";"F3 detail",#N/A,FALSE,"F3 "}</definedName>
    <definedName name="AAAQ3" localSheetId="2">#REF!</definedName>
    <definedName name="AAAQ3" hidden="1">{"F3 detail",#N/A,FALSE,"F3 ";"F3 Presentation",#N/A,FALSE,"F3 "}</definedName>
    <definedName name="AAAQ4" localSheetId="2">#REF!</definedName>
    <definedName name="AAAQ4" hidden="1">{"F3 detail",#N/A,FALSE,"F1";"F3 Presentation",#N/A,FALSE,"F3 "}</definedName>
    <definedName name="aaasb" localSheetId="2" hidden="1">{#N/A,#N/A,FALSE,"Pharm";#N/A,#N/A,FALSE,"WWCM"}</definedName>
    <definedName name="aaasb" hidden="1">{#N/A,#N/A,FALSE,"Pharm";#N/A,#N/A,FALSE,"WWCM"}</definedName>
    <definedName name="aaasb_1" localSheetId="2" hidden="1">{#N/A,#N/A,FALSE,"Pharm";#N/A,#N/A,FALSE,"WWCM"}</definedName>
    <definedName name="aaasb_1" hidden="1">{#N/A,#N/A,FALSE,"Pharm";#N/A,#N/A,FALSE,"WWCM"}</definedName>
    <definedName name="aaasb_2" localSheetId="2" hidden="1">{#N/A,#N/A,FALSE,"Pharm";#N/A,#N/A,FALSE,"WWCM"}</definedName>
    <definedName name="aaasb_2" hidden="1">{#N/A,#N/A,FALSE,"Pharm";#N/A,#N/A,FALSE,"WWCM"}</definedName>
    <definedName name="aaasb_3" localSheetId="2" hidden="1">{#N/A,#N/A,FALSE,"Pharm";#N/A,#N/A,FALSE,"WWCM"}</definedName>
    <definedName name="aaasb_3" hidden="1">{#N/A,#N/A,FALSE,"Pharm";#N/A,#N/A,FALSE,"WWCM"}</definedName>
    <definedName name="aaasb_4" localSheetId="2" hidden="1">{#N/A,#N/A,FALSE,"Pharm";#N/A,#N/A,FALSE,"WWCM"}</definedName>
    <definedName name="aaasb_4" hidden="1">{#N/A,#N/A,FALSE,"Pharm";#N/A,#N/A,FALSE,"WWCM"}</definedName>
    <definedName name="aab" localSheetId="2" hidden="1">{#N/A,#N/A,FALSE,"sum (2)";#N/A,#N/A,FALSE,"bs";#N/A,#N/A,FALSE,"is";#N/A,#N/A,FALSE,"cf";#N/A,#N/A,FALSE,"ltd";#N/A,#N/A,FALSE,"irr (2)"}</definedName>
    <definedName name="aab" hidden="1">{#N/A,#N/A,FALSE,"sum (2)";#N/A,#N/A,FALSE,"bs";#N/A,#N/A,FALSE,"is";#N/A,#N/A,FALSE,"cf";#N/A,#N/A,FALSE,"ltd";#N/A,#N/A,FALSE,"irr (2)"}</definedName>
    <definedName name="aab_1" localSheetId="2" hidden="1">{#N/A,#N/A,FALSE,"Pharm";#N/A,#N/A,FALSE,"WWCM"}</definedName>
    <definedName name="aab_1" hidden="1">{#N/A,#N/A,FALSE,"Pharm";#N/A,#N/A,FALSE,"WWCM"}</definedName>
    <definedName name="aab_2" localSheetId="2" hidden="1">{#N/A,#N/A,FALSE,"Pharm";#N/A,#N/A,FALSE,"WWCM"}</definedName>
    <definedName name="aab_2" hidden="1">{#N/A,#N/A,FALSE,"Pharm";#N/A,#N/A,FALSE,"WWCM"}</definedName>
    <definedName name="aab_3" localSheetId="2" hidden="1">{#N/A,#N/A,FALSE,"Pharm";#N/A,#N/A,FALSE,"WWCM"}</definedName>
    <definedName name="aab_3" hidden="1">{#N/A,#N/A,FALSE,"Pharm";#N/A,#N/A,FALSE,"WWCM"}</definedName>
    <definedName name="aab_4" localSheetId="2" hidden="1">{#N/A,#N/A,FALSE,"Pharm";#N/A,#N/A,FALSE,"WWCM"}</definedName>
    <definedName name="aab_4" hidden="1">{#N/A,#N/A,FALSE,"Pharm";#N/A,#N/A,FALSE,"WWCM"}</definedName>
    <definedName name="AAB_Addin5">"AAB_Description for addin 5,Description for addin 5,Description for addin 5,Description for addin 5,Description for addin 5,Description for addin 5"</definedName>
    <definedName name="AAB_GSPPG">"AAB_Goldman Sachs PPG Chart Utilities 1.0g"</definedName>
    <definedName name="aabb" localSheetId="2" hidden="1">{#N/A,#N/A,FALSE,"Projections";#N/A,#N/A,FALSE,"Multiples Valuation";#N/A,#N/A,FALSE,"LBO";#N/A,#N/A,FALSE,"Multiples_Sensitivity";#N/A,#N/A,FALSE,"Summary"}</definedName>
    <definedName name="aabb" hidden="1">{#N/A,#N/A,FALSE,"Projections";#N/A,#N/A,FALSE,"Multiples Valuation";#N/A,#N/A,FALSE,"LBO";#N/A,#N/A,FALSE,"Multiples_Sensitivity";#N/A,#N/A,FALSE,"Summary"}</definedName>
    <definedName name="aabb_1" localSheetId="2" hidden="1">{#N/A,#N/A,FALSE,"Projections";#N/A,#N/A,FALSE,"Multiples Valuation";#N/A,#N/A,FALSE,"LBO";#N/A,#N/A,FALSE,"Multiples_Sensitivity";#N/A,#N/A,FALSE,"Summary"}</definedName>
    <definedName name="aabb_1" hidden="1">{#N/A,#N/A,FALSE,"Projections";#N/A,#N/A,FALSE,"Multiples Valuation";#N/A,#N/A,FALSE,"LBO";#N/A,#N/A,FALSE,"Multiples_Sensitivity";#N/A,#N/A,FALSE,"Summary"}</definedName>
    <definedName name="aabb_2" localSheetId="2" hidden="1">{#N/A,#N/A,FALSE,"Projections";#N/A,#N/A,FALSE,"Multiples Valuation";#N/A,#N/A,FALSE,"LBO";#N/A,#N/A,FALSE,"Multiples_Sensitivity";#N/A,#N/A,FALSE,"Summary"}</definedName>
    <definedName name="aabb_2" hidden="1">{#N/A,#N/A,FALSE,"Projections";#N/A,#N/A,FALSE,"Multiples Valuation";#N/A,#N/A,FALSE,"LBO";#N/A,#N/A,FALSE,"Multiples_Sensitivity";#N/A,#N/A,FALSE,"Summary"}</definedName>
    <definedName name="aabb_3" localSheetId="2" hidden="1">{#N/A,#N/A,FALSE,"Projections";#N/A,#N/A,FALSE,"Multiples Valuation";#N/A,#N/A,FALSE,"LBO";#N/A,#N/A,FALSE,"Multiples_Sensitivity";#N/A,#N/A,FALSE,"Summary"}</definedName>
    <definedName name="aabb_3" hidden="1">{#N/A,#N/A,FALSE,"Projections";#N/A,#N/A,FALSE,"Multiples Valuation";#N/A,#N/A,FALSE,"LBO";#N/A,#N/A,FALSE,"Multiples_Sensitivity";#N/A,#N/A,FALSE,"Summary"}</definedName>
    <definedName name="aabb_4" localSheetId="2" hidden="1">{#N/A,#N/A,FALSE,"Projections";#N/A,#N/A,FALSE,"Multiples Valuation";#N/A,#N/A,FALSE,"LBO";#N/A,#N/A,FALSE,"Multiples_Sensitivity";#N/A,#N/A,FALSE,"Summary"}</definedName>
    <definedName name="aabb_4" hidden="1">{#N/A,#N/A,FALSE,"Projections";#N/A,#N/A,FALSE,"Multiples Valuation";#N/A,#N/A,FALSE,"LBO";#N/A,#N/A,FALSE,"Multiples_Sensitivity";#N/A,#N/A,FALSE,"Summary"}</definedName>
    <definedName name="aabbcco" localSheetId="2" hidden="1">{#N/A,#N/A,FALSE,"SUMMARY";#N/A,#N/A,FALSE,"TECHNOLOGY";#N/A,#N/A,FALSE,"YEAR2000";#N/A,#N/A,FALSE,"GENERAL SERVICES";#N/A,#N/A,FALSE,"PROD MANAGE";#N/A,#N/A,FALSE,"BOG";#N/A,#N/A,FALSE,"PROT CONT";#N/A,#N/A,FALSE,"INVEST COMP"}</definedName>
    <definedName name="aabbcco" hidden="1">{#N/A,#N/A,FALSE,"SUMMARY";#N/A,#N/A,FALSE,"TECHNOLOGY";#N/A,#N/A,FALSE,"YEAR2000";#N/A,#N/A,FALSE,"GENERAL SERVICES";#N/A,#N/A,FALSE,"PROD MANAGE";#N/A,#N/A,FALSE,"BOG";#N/A,#N/A,FALSE,"PROT CONT";#N/A,#N/A,FALSE,"INVEST COMP"}</definedName>
    <definedName name="aabbcco_1" localSheetId="2" hidden="1">{#N/A,#N/A,FALSE,"SUMMARY";#N/A,#N/A,FALSE,"TECHNOLOGY";#N/A,#N/A,FALSE,"YEAR2000";#N/A,#N/A,FALSE,"GENERAL SERVICES";#N/A,#N/A,FALSE,"PROD MANAGE";#N/A,#N/A,FALSE,"BOG";#N/A,#N/A,FALSE,"PROT CONT";#N/A,#N/A,FALSE,"INVEST COMP"}</definedName>
    <definedName name="aabbcco_1" hidden="1">{#N/A,#N/A,FALSE,"SUMMARY";#N/A,#N/A,FALSE,"TECHNOLOGY";#N/A,#N/A,FALSE,"YEAR2000";#N/A,#N/A,FALSE,"GENERAL SERVICES";#N/A,#N/A,FALSE,"PROD MANAGE";#N/A,#N/A,FALSE,"BOG";#N/A,#N/A,FALSE,"PROT CONT";#N/A,#N/A,FALSE,"INVEST COMP"}</definedName>
    <definedName name="aabbcdd" localSheetId="2" hidden="1">{#N/A,#N/A,FALSE,"SUMMARY";#N/A,#N/A,FALSE,"TECHNOLOGY";#N/A,#N/A,FALSE,"YEAR2000";#N/A,#N/A,FALSE,"GENERAL SERVICES";#N/A,#N/A,FALSE,"PROD MANAGE";#N/A,#N/A,FALSE,"BOG";#N/A,#N/A,FALSE,"PROT CONT";#N/A,#N/A,FALSE,"INVEST COMP"}</definedName>
    <definedName name="aabbcdd" hidden="1">{#N/A,#N/A,FALSE,"SUMMARY";#N/A,#N/A,FALSE,"TECHNOLOGY";#N/A,#N/A,FALSE,"YEAR2000";#N/A,#N/A,FALSE,"GENERAL SERVICES";#N/A,#N/A,FALSE,"PROD MANAGE";#N/A,#N/A,FALSE,"BOG";#N/A,#N/A,FALSE,"PROT CONT";#N/A,#N/A,FALSE,"INVEST COMP"}</definedName>
    <definedName name="aabbcdd_1" localSheetId="2" hidden="1">{#N/A,#N/A,FALSE,"SUMMARY";#N/A,#N/A,FALSE,"TECHNOLOGY";#N/A,#N/A,FALSE,"YEAR2000";#N/A,#N/A,FALSE,"GENERAL SERVICES";#N/A,#N/A,FALSE,"PROD MANAGE";#N/A,#N/A,FALSE,"BOG";#N/A,#N/A,FALSE,"PROT CONT";#N/A,#N/A,FALSE,"INVEST COMP"}</definedName>
    <definedName name="aabbcdd_1" hidden="1">{#N/A,#N/A,FALSE,"SUMMARY";#N/A,#N/A,FALSE,"TECHNOLOGY";#N/A,#N/A,FALSE,"YEAR2000";#N/A,#N/A,FALSE,"GENERAL SERVICES";#N/A,#N/A,FALSE,"PROD MANAGE";#N/A,#N/A,FALSE,"BOG";#N/A,#N/A,FALSE,"PROT CONT";#N/A,#N/A,FALSE,"INVEST COMP"}</definedName>
    <definedName name="AABSC" hidden="1">#REF!</definedName>
    <definedName name="aabsd" localSheetId="2" hidden="1">{#N/A,#N/A,FALSE,"SUMMARY";#N/A,#N/A,FALSE,"TECHNOLOGY";#N/A,#N/A,FALSE,"YEAR2000";#N/A,#N/A,FALSE,"GENERAL SERVICES";#N/A,#N/A,FALSE,"PROD MANAGE";#N/A,#N/A,FALSE,"BOG";#N/A,#N/A,FALSE,"PROT CONT";#N/A,#N/A,FALSE,"INVEST COMP"}</definedName>
    <definedName name="aabsd" hidden="1">{#N/A,#N/A,FALSE,"SUMMARY";#N/A,#N/A,FALSE,"TECHNOLOGY";#N/A,#N/A,FALSE,"YEAR2000";#N/A,#N/A,FALSE,"GENERAL SERVICES";#N/A,#N/A,FALSE,"PROD MANAGE";#N/A,#N/A,FALSE,"BOG";#N/A,#N/A,FALSE,"PROT CONT";#N/A,#N/A,FALSE,"INVEST COMP"}</definedName>
    <definedName name="aabsd_1" localSheetId="2" hidden="1">{#N/A,#N/A,FALSE,"SUMMARY";#N/A,#N/A,FALSE,"TECHNOLOGY";#N/A,#N/A,FALSE,"YEAR2000";#N/A,#N/A,FALSE,"GENERAL SERVICES";#N/A,#N/A,FALSE,"PROD MANAGE";#N/A,#N/A,FALSE,"BOG";#N/A,#N/A,FALSE,"PROT CONT";#N/A,#N/A,FALSE,"INVEST COMP"}</definedName>
    <definedName name="aabsd_1" hidden="1">{#N/A,#N/A,FALSE,"SUMMARY";#N/A,#N/A,FALSE,"TECHNOLOGY";#N/A,#N/A,FALSE,"YEAR2000";#N/A,#N/A,FALSE,"GENERAL SERVICES";#N/A,#N/A,FALSE,"PROD MANAGE";#N/A,#N/A,FALSE,"BOG";#N/A,#N/A,FALSE,"PROT CONT";#N/A,#N/A,FALSE,"INVEST COMP"}</definedName>
    <definedName name="aabsde" localSheetId="2" hidden="1">{#N/A,#N/A,FALSE,"Sys Perf";#N/A,#N/A,FALSE,"Capital1";#N/A,#N/A,FALSE,"Capital2";#N/A,#N/A,FALSE,"Inv&amp;Dbt";#N/A,#N/A,FALSE,"Hospital";#N/A,#N/A,FALSE,"Stats";#N/A,#N/A,FALSE,"Charity";#N/A,#N/A,FALSE,"Woodlands";#N/A,#N/A,FALSE,"Kelsey";#N/A,#N/A,FALSE,"Properties";#N/A,#N/A,FALSE,"EHC"}</definedName>
    <definedName name="aabsde" hidden="1">{#N/A,#N/A,FALSE,"Sys Perf";#N/A,#N/A,FALSE,"Capital1";#N/A,#N/A,FALSE,"Capital2";#N/A,#N/A,FALSE,"Inv&amp;Dbt";#N/A,#N/A,FALSE,"Hospital";#N/A,#N/A,FALSE,"Stats";#N/A,#N/A,FALSE,"Charity";#N/A,#N/A,FALSE,"Woodlands";#N/A,#N/A,FALSE,"Kelsey";#N/A,#N/A,FALSE,"Properties";#N/A,#N/A,FALSE,"EHC"}</definedName>
    <definedName name="aabsde_1" localSheetId="2" hidden="1">{#N/A,#N/A,FALSE,"Sys Perf";#N/A,#N/A,FALSE,"Capital1";#N/A,#N/A,FALSE,"Capital2";#N/A,#N/A,FALSE,"Inv&amp;Dbt";#N/A,#N/A,FALSE,"Hospital";#N/A,#N/A,FALSE,"Stats";#N/A,#N/A,FALSE,"Charity";#N/A,#N/A,FALSE,"Woodlands";#N/A,#N/A,FALSE,"Kelsey";#N/A,#N/A,FALSE,"Properties";#N/A,#N/A,FALSE,"EHC"}</definedName>
    <definedName name="aabsde_1" hidden="1">{#N/A,#N/A,FALSE,"Sys Perf";#N/A,#N/A,FALSE,"Capital1";#N/A,#N/A,FALSE,"Capital2";#N/A,#N/A,FALSE,"Inv&amp;Dbt";#N/A,#N/A,FALSE,"Hospital";#N/A,#N/A,FALSE,"Stats";#N/A,#N/A,FALSE,"Charity";#N/A,#N/A,FALSE,"Woodlands";#N/A,#N/A,FALSE,"Kelsey";#N/A,#N/A,FALSE,"Properties";#N/A,#N/A,FALSE,"EHC"}</definedName>
    <definedName name="aabsde_2" localSheetId="2" hidden="1">{#N/A,#N/A,FALSE,"Sys Perf";#N/A,#N/A,FALSE,"Capital1";#N/A,#N/A,FALSE,"Capital2";#N/A,#N/A,FALSE,"Inv&amp;Dbt";#N/A,#N/A,FALSE,"Hospital";#N/A,#N/A,FALSE,"Stats";#N/A,#N/A,FALSE,"Charity";#N/A,#N/A,FALSE,"Woodlands";#N/A,#N/A,FALSE,"Kelsey";#N/A,#N/A,FALSE,"Properties";#N/A,#N/A,FALSE,"EHC"}</definedName>
    <definedName name="aabsde_2" hidden="1">{#N/A,#N/A,FALSE,"Sys Perf";#N/A,#N/A,FALSE,"Capital1";#N/A,#N/A,FALSE,"Capital2";#N/A,#N/A,FALSE,"Inv&amp;Dbt";#N/A,#N/A,FALSE,"Hospital";#N/A,#N/A,FALSE,"Stats";#N/A,#N/A,FALSE,"Charity";#N/A,#N/A,FALSE,"Woodlands";#N/A,#N/A,FALSE,"Kelsey";#N/A,#N/A,FALSE,"Properties";#N/A,#N/A,FALSE,"EHC"}</definedName>
    <definedName name="aabsde_3" localSheetId="2" hidden="1">{#N/A,#N/A,FALSE,"Sys Perf";#N/A,#N/A,FALSE,"Capital1";#N/A,#N/A,FALSE,"Capital2";#N/A,#N/A,FALSE,"Inv&amp;Dbt";#N/A,#N/A,FALSE,"Hospital";#N/A,#N/A,FALSE,"Stats";#N/A,#N/A,FALSE,"Charity";#N/A,#N/A,FALSE,"Woodlands";#N/A,#N/A,FALSE,"Kelsey";#N/A,#N/A,FALSE,"Properties";#N/A,#N/A,FALSE,"EHC"}</definedName>
    <definedName name="aabsde_3" hidden="1">{#N/A,#N/A,FALSE,"Sys Perf";#N/A,#N/A,FALSE,"Capital1";#N/A,#N/A,FALSE,"Capital2";#N/A,#N/A,FALSE,"Inv&amp;Dbt";#N/A,#N/A,FALSE,"Hospital";#N/A,#N/A,FALSE,"Stats";#N/A,#N/A,FALSE,"Charity";#N/A,#N/A,FALSE,"Woodlands";#N/A,#N/A,FALSE,"Kelsey";#N/A,#N/A,FALSE,"Properties";#N/A,#N/A,FALSE,"EHC"}</definedName>
    <definedName name="aabsde_4" localSheetId="2" hidden="1">{#N/A,#N/A,FALSE,"Sys Perf";#N/A,#N/A,FALSE,"Capital1";#N/A,#N/A,FALSE,"Capital2";#N/A,#N/A,FALSE,"Inv&amp;Dbt";#N/A,#N/A,FALSE,"Hospital";#N/A,#N/A,FALSE,"Stats";#N/A,#N/A,FALSE,"Charity";#N/A,#N/A,FALSE,"Woodlands";#N/A,#N/A,FALSE,"Kelsey";#N/A,#N/A,FALSE,"Properties";#N/A,#N/A,FALSE,"EHC"}</definedName>
    <definedName name="aabsde_4" hidden="1">{#N/A,#N/A,FALSE,"Sys Perf";#N/A,#N/A,FALSE,"Capital1";#N/A,#N/A,FALSE,"Capital2";#N/A,#N/A,FALSE,"Inv&amp;Dbt";#N/A,#N/A,FALSE,"Hospital";#N/A,#N/A,FALSE,"Stats";#N/A,#N/A,FALSE,"Charity";#N/A,#N/A,FALSE,"Woodlands";#N/A,#N/A,FALSE,"Kelsey";#N/A,#N/A,FALSE,"Properties";#N/A,#N/A,FALSE,"EHC"}</definedName>
    <definedName name="AACCB" localSheetId="2" hidden="1">{#N/A,#N/A,FALSE,"SUMMARY";#N/A,#N/A,FALSE,"TECHNOLOGY";#N/A,#N/A,FALSE,"YEAR2000";#N/A,#N/A,FALSE,"GENERAL SERVICES";#N/A,#N/A,FALSE,"PROD MANAGE";#N/A,#N/A,FALSE,"BOG";#N/A,#N/A,FALSE,"PROT CONT";#N/A,#N/A,FALSE,"INVEST COMP"}</definedName>
    <definedName name="AACCB" hidden="1">{#N/A,#N/A,FALSE,"SUMMARY";#N/A,#N/A,FALSE,"TECHNOLOGY";#N/A,#N/A,FALSE,"YEAR2000";#N/A,#N/A,FALSE,"GENERAL SERVICES";#N/A,#N/A,FALSE,"PROD MANAGE";#N/A,#N/A,FALSE,"BOG";#N/A,#N/A,FALSE,"PROT CONT";#N/A,#N/A,FALSE,"INVEST COMP"}</definedName>
    <definedName name="AACCB_1" localSheetId="2" hidden="1">{#N/A,#N/A,FALSE,"SUMMARY";#N/A,#N/A,FALSE,"TECHNOLOGY";#N/A,#N/A,FALSE,"YEAR2000";#N/A,#N/A,FALSE,"GENERAL SERVICES";#N/A,#N/A,FALSE,"PROD MANAGE";#N/A,#N/A,FALSE,"BOG";#N/A,#N/A,FALSE,"PROT CONT";#N/A,#N/A,FALSE,"INVEST COMP"}</definedName>
    <definedName name="AACCB_1" hidden="1">{#N/A,#N/A,FALSE,"SUMMARY";#N/A,#N/A,FALSE,"TECHNOLOGY";#N/A,#N/A,FALSE,"YEAR2000";#N/A,#N/A,FALSE,"GENERAL SERVICES";#N/A,#N/A,FALSE,"PROD MANAGE";#N/A,#N/A,FALSE,"BOG";#N/A,#N/A,FALSE,"PROT CONT";#N/A,#N/A,FALSE,"INVEST COMP"}</definedName>
    <definedName name="aaccd" localSheetId="2" hidden="1">{#N/A,#N/A,FALSE,"SUMMARY";#N/A,#N/A,FALSE,"TECHNOLOGY";#N/A,#N/A,FALSE,"YEAR2000";#N/A,#N/A,FALSE,"GENERAL SERVICES";#N/A,#N/A,FALSE,"PROD MANAGE";#N/A,#N/A,FALSE,"BOG";#N/A,#N/A,FALSE,"PROT CONT";#N/A,#N/A,FALSE,"INVEST COMP"}</definedName>
    <definedName name="aaccd" hidden="1">{#N/A,#N/A,FALSE,"SUMMARY";#N/A,#N/A,FALSE,"TECHNOLOGY";#N/A,#N/A,FALSE,"YEAR2000";#N/A,#N/A,FALSE,"GENERAL SERVICES";#N/A,#N/A,FALSE,"PROD MANAGE";#N/A,#N/A,FALSE,"BOG";#N/A,#N/A,FALSE,"PROT CONT";#N/A,#N/A,FALSE,"INVEST COMP"}</definedName>
    <definedName name="aaccd_1" localSheetId="2" hidden="1">{#N/A,#N/A,FALSE,"SUMMARY";#N/A,#N/A,FALSE,"TECHNOLOGY";#N/A,#N/A,FALSE,"YEAR2000";#N/A,#N/A,FALSE,"GENERAL SERVICES";#N/A,#N/A,FALSE,"PROD MANAGE";#N/A,#N/A,FALSE,"BOG";#N/A,#N/A,FALSE,"PROT CONT";#N/A,#N/A,FALSE,"INVEST COMP"}</definedName>
    <definedName name="aaccd_1" hidden="1">{#N/A,#N/A,FALSE,"SUMMARY";#N/A,#N/A,FALSE,"TECHNOLOGY";#N/A,#N/A,FALSE,"YEAR2000";#N/A,#N/A,FALSE,"GENERAL SERVICES";#N/A,#N/A,FALSE,"PROD MANAGE";#N/A,#N/A,FALSE,"BOG";#N/A,#N/A,FALSE,"PROT CONT";#N/A,#N/A,FALSE,"INVEST COMP"}</definedName>
    <definedName name="aadadsaSA" localSheetId="2"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aadadsaSA"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aaddd" localSheetId="2" hidden="1">{#N/A,#N/A,FALSE,"REPORT"}</definedName>
    <definedName name="aaddd" hidden="1">{#N/A,#N/A,FALSE,"REPORT"}</definedName>
    <definedName name="aaddd_1" localSheetId="2" hidden="1">{#N/A,#N/A,FALSE,"REPORT"}</definedName>
    <definedName name="aaddd_1" hidden="1">{#N/A,#N/A,FALSE,"REPORT"}</definedName>
    <definedName name="aaddd_2" localSheetId="2" hidden="1">{#N/A,#N/A,FALSE,"REPORT"}</definedName>
    <definedName name="aaddd_2" hidden="1">{#N/A,#N/A,FALSE,"REPORT"}</definedName>
    <definedName name="aaddd_3" localSheetId="2" hidden="1">{#N/A,#N/A,FALSE,"REPORT"}</definedName>
    <definedName name="aaddd_3" hidden="1">{#N/A,#N/A,FALSE,"REPORT"}</definedName>
    <definedName name="aaddd_4" localSheetId="2" hidden="1">{#N/A,#N/A,FALSE,"REPORT"}</definedName>
    <definedName name="aaddd_4" hidden="1">{#N/A,#N/A,FALSE,"REPORT"}</definedName>
    <definedName name="AAFAFA" localSheetId="2"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AAFAFA"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aalla" localSheetId="2"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aalla"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AAMP">#REF!</definedName>
    <definedName name="aap" localSheetId="2" hidden="1">{#N/A,#N/A,FALSE,"ACTUALS"}</definedName>
    <definedName name="aap" hidden="1">{#N/A,#N/A,FALSE,"ACTUALS"}</definedName>
    <definedName name="aaryah" localSheetId="2" hidden="1">{"Monthly6Q",#N/A,FALSE,"0614ESL"}</definedName>
    <definedName name="aaryah" hidden="1">{"Monthly6Q",#N/A,FALSE,"0614ESL"}</definedName>
    <definedName name="aas" localSheetId="2" hidden="1">{#N/A,#N/A,FALSE,"1";#N/A,#N/A,FALSE,"2";#N/A,#N/A,FALSE,"16 - 17";#N/A,#N/A,FALSE,"18 - 19";#N/A,#N/A,FALSE,"26";#N/A,#N/A,FALSE,"27";#N/A,#N/A,FALSE,"28"}</definedName>
    <definedName name="aas" hidden="1">{#N/A,#N/A,FALSE,"1";#N/A,#N/A,FALSE,"2";#N/A,#N/A,FALSE,"16 - 17";#N/A,#N/A,FALSE,"18 - 19";#N/A,#N/A,FALSE,"26";#N/A,#N/A,FALSE,"27";#N/A,#N/A,FALSE,"28"}</definedName>
    <definedName name="aas_1" localSheetId="2" hidden="1">{#N/A,#N/A,FALSE,"1";#N/A,#N/A,FALSE,"2";#N/A,#N/A,FALSE,"16 - 17";#N/A,#N/A,FALSE,"18 - 19";#N/A,#N/A,FALSE,"26";#N/A,#N/A,FALSE,"27";#N/A,#N/A,FALSE,"28"}</definedName>
    <definedName name="aas_1" hidden="1">{#N/A,#N/A,FALSE,"1";#N/A,#N/A,FALSE,"2";#N/A,#N/A,FALSE,"16 - 17";#N/A,#N/A,FALSE,"18 - 19";#N/A,#N/A,FALSE,"26";#N/A,#N/A,FALSE,"27";#N/A,#N/A,FALSE,"28"}</definedName>
    <definedName name="aas_2" localSheetId="2" hidden="1">{#N/A,#N/A,FALSE,"1";#N/A,#N/A,FALSE,"2";#N/A,#N/A,FALSE,"16 - 17";#N/A,#N/A,FALSE,"18 - 19";#N/A,#N/A,FALSE,"26";#N/A,#N/A,FALSE,"27";#N/A,#N/A,FALSE,"28"}</definedName>
    <definedName name="aas_2" hidden="1">{#N/A,#N/A,FALSE,"1";#N/A,#N/A,FALSE,"2";#N/A,#N/A,FALSE,"16 - 17";#N/A,#N/A,FALSE,"18 - 19";#N/A,#N/A,FALSE,"26";#N/A,#N/A,FALSE,"27";#N/A,#N/A,FALSE,"28"}</definedName>
    <definedName name="aas_3" localSheetId="2" hidden="1">{#N/A,#N/A,FALSE,"1";#N/A,#N/A,FALSE,"2";#N/A,#N/A,FALSE,"16 - 17";#N/A,#N/A,FALSE,"18 - 19";#N/A,#N/A,FALSE,"26";#N/A,#N/A,FALSE,"27";#N/A,#N/A,FALSE,"28"}</definedName>
    <definedName name="aas_3" hidden="1">{#N/A,#N/A,FALSE,"1";#N/A,#N/A,FALSE,"2";#N/A,#N/A,FALSE,"16 - 17";#N/A,#N/A,FALSE,"18 - 19";#N/A,#N/A,FALSE,"26";#N/A,#N/A,FALSE,"27";#N/A,#N/A,FALSE,"28"}</definedName>
    <definedName name="aas_4" localSheetId="2" hidden="1">{#N/A,#N/A,FALSE,"1";#N/A,#N/A,FALSE,"2";#N/A,#N/A,FALSE,"16 - 17";#N/A,#N/A,FALSE,"18 - 19";#N/A,#N/A,FALSE,"26";#N/A,#N/A,FALSE,"27";#N/A,#N/A,FALSE,"28"}</definedName>
    <definedName name="aas_4" hidden="1">{#N/A,#N/A,FALSE,"1";#N/A,#N/A,FALSE,"2";#N/A,#N/A,FALSE,"16 - 17";#N/A,#N/A,FALSE,"18 - 19";#N/A,#N/A,FALSE,"26";#N/A,#N/A,FALSE,"27";#N/A,#N/A,FALSE,"28"}</definedName>
    <definedName name="aasd" localSheetId="2">#REF!</definedName>
    <definedName name="aasd"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_1" localSheetId="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_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_2" localSheetId="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_3" localSheetId="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_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_4" localSheetId="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_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f">#REF!</definedName>
    <definedName name="aasdfa" localSheetId="2" hidden="1">{"rtn",#N/A,FALSE,"RTN";"tables",#N/A,FALSE,"RTN";"cf",#N/A,FALSE,"CF";"stats",#N/A,FALSE,"Stats";"prop",#N/A,FALSE,"Prop"}</definedName>
    <definedName name="aasdfa" hidden="1">{"rtn",#N/A,FALSE,"RTN";"tables",#N/A,FALSE,"RTN";"cf",#N/A,FALSE,"CF";"stats",#N/A,FALSE,"Stats";"prop",#N/A,FALSE,"Prop"}</definedName>
    <definedName name="aasdfa_1" localSheetId="2" hidden="1">{"rtn",#N/A,FALSE,"RTN";"tables",#N/A,FALSE,"RTN";"cf",#N/A,FALSE,"CF";"stats",#N/A,FALSE,"Stats";"prop",#N/A,FALSE,"Prop"}</definedName>
    <definedName name="aasdfa_1" hidden="1">{"rtn",#N/A,FALSE,"RTN";"tables",#N/A,FALSE,"RTN";"cf",#N/A,FALSE,"CF";"stats",#N/A,FALSE,"Stats";"prop",#N/A,FALSE,"Prop"}</definedName>
    <definedName name="aasdfa_2" localSheetId="2" hidden="1">{"rtn",#N/A,FALSE,"RTN";"tables",#N/A,FALSE,"RTN";"cf",#N/A,FALSE,"CF";"stats",#N/A,FALSE,"Stats";"prop",#N/A,FALSE,"Prop"}</definedName>
    <definedName name="aasdfa_2" hidden="1">{"rtn",#N/A,FALSE,"RTN";"tables",#N/A,FALSE,"RTN";"cf",#N/A,FALSE,"CF";"stats",#N/A,FALSE,"Stats";"prop",#N/A,FALSE,"Prop"}</definedName>
    <definedName name="aasdfa_3" localSheetId="2" hidden="1">{"rtn",#N/A,FALSE,"RTN";"tables",#N/A,FALSE,"RTN";"cf",#N/A,FALSE,"CF";"stats",#N/A,FALSE,"Stats";"prop",#N/A,FALSE,"Prop"}</definedName>
    <definedName name="aasdfa_3" hidden="1">{"rtn",#N/A,FALSE,"RTN";"tables",#N/A,FALSE,"RTN";"cf",#N/A,FALSE,"CF";"stats",#N/A,FALSE,"Stats";"prop",#N/A,FALSE,"Prop"}</definedName>
    <definedName name="aasdfa_4" localSheetId="2" hidden="1">{"rtn",#N/A,FALSE,"RTN";"tables",#N/A,FALSE,"RTN";"cf",#N/A,FALSE,"CF";"stats",#N/A,FALSE,"Stats";"prop",#N/A,FALSE,"Prop"}</definedName>
    <definedName name="aasdfa_4" hidden="1">{"rtn",#N/A,FALSE,"RTN";"tables",#N/A,FALSE,"RTN";"cf",#N/A,FALSE,"CF";"stats",#N/A,FALSE,"Stats";"prop",#N/A,FALSE,"Prop"}</definedName>
    <definedName name="aasdfasf">#REF!</definedName>
    <definedName name="aasdsgdsgd">#REF!</definedName>
    <definedName name="aasgasdg">#REF!</definedName>
    <definedName name="aass" localSheetId="2" hidden="1">{"detail",#N/A,FALSE,"mfg";"summary",#N/A,FALSE,"mfg"}</definedName>
    <definedName name="aass" hidden="1">{"detail",#N/A,FALSE,"mfg";"summary",#N/A,FALSE,"mfg"}</definedName>
    <definedName name="aassas" localSheetId="2" hidden="1">{"PR1","pr1",TRUE,"Sch PR-1"}</definedName>
    <definedName name="aassas" hidden="1">{"PR1","pr1",TRUE,"Sch PR-1"}</definedName>
    <definedName name="aawewfa" localSheetId="2" hidden="1">{#N/A,#N/A,TRUE,"Historicals";#N/A,#N/A,TRUE,"Charts";#N/A,#N/A,TRUE,"Forecasts"}</definedName>
    <definedName name="aawewfa" hidden="1">{#N/A,#N/A,TRUE,"Historicals";#N/A,#N/A,TRUE,"Charts";#N/A,#N/A,TRUE,"Forecasts"}</definedName>
    <definedName name="aawfasdf" localSheetId="2" hidden="1">{#N/A,#N/A,TRUE,"Historicals";#N/A,#N/A,TRUE,"Charts";#N/A,#N/A,TRUE,"Forecasts"}</definedName>
    <definedName name="aawfasdf" hidden="1">{#N/A,#N/A,TRUE,"Historicals";#N/A,#N/A,TRUE,"Charts";#N/A,#N/A,TRUE,"Forecasts"}</definedName>
    <definedName name="aaww" localSheetId="2" hidden="1">{"Polymers Details",#N/A,FALSE,"Current Yr";"Polymer Details",#N/A,FALSE,"Budget";"Polymer Details",#N/A,FALSE,"Prior Year"}</definedName>
    <definedName name="aaww" hidden="1">{"Polymers Details",#N/A,FALSE,"Current Yr";"Polymer Details",#N/A,FALSE,"Budget";"Polymer Details",#N/A,FALSE,"Prior Year"}</definedName>
    <definedName name="aax" localSheetId="2" hidden="1">{"detail",#N/A,FALSE,"mfg";"summary",#N/A,FALSE,"mfg"}</definedName>
    <definedName name="aax" hidden="1">{"detail",#N/A,FALSE,"mfg";"summary",#N/A,FALSE,"mfg"}</definedName>
    <definedName name="aazz" localSheetId="2" hidden="1">{"'DB97  6-2-98 77-96 analytics'!$A$1:$F$32"}</definedName>
    <definedName name="aazz" hidden="1">{"'DB97  6-2-98 77-96 analytics'!$A$1:$F$32"}</definedName>
    <definedName name="ab" localSheetId="2">#REF!</definedName>
    <definedName name="AB" hidden="1">{"summ_view1",#N/A,FALSE,"MODEL"}</definedName>
    <definedName name="ab_1" localSheetId="2" hidden="1">{#N/A,#N/A,TRUE,"Pro Forma";#N/A,#N/A,TRUE,"PF_Bal";#N/A,#N/A,TRUE,"PF_INC";#N/A,#N/A,TRUE,"CBE";#N/A,#N/A,TRUE,"SWK"}</definedName>
    <definedName name="ab_1" hidden="1">{#N/A,#N/A,TRUE,"Pro Forma";#N/A,#N/A,TRUE,"PF_Bal";#N/A,#N/A,TRUE,"PF_INC";#N/A,#N/A,TRUE,"CBE";#N/A,#N/A,TRUE,"SWK"}</definedName>
    <definedName name="abacate" localSheetId="2" hidden="1">{"works expense",#N/A,FALSE,"WORKS EXPENSE"}</definedName>
    <definedName name="abacate" hidden="1">{"works expense",#N/A,FALSE,"WORKS EXPENSE"}</definedName>
    <definedName name="abacate2" localSheetId="2" hidden="1">{"works expense",#N/A,FALSE,"WORKS EXPENSE"}</definedName>
    <definedName name="abacate2" hidden="1">{"works expense",#N/A,FALSE,"WORKS EXPENSE"}</definedName>
    <definedName name="abb"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2" hidden="1">{#N/A,#N/A,FALSE,"SUMMARY";#N/A,#N/A,FALSE,"TECHNOLOGY";#N/A,#N/A,FALSE,"YEAR2000";#N/A,#N/A,FALSE,"GENERAL SERVICES";#N/A,#N/A,FALSE,"PROD MANAGE";#N/A,#N/A,FALSE,"BOG";#N/A,#N/A,FALSE,"PROT CONT";#N/A,#N/A,FALSE,"INVEST COMP"}</definedName>
    <definedName name="ABBB" hidden="1">{#N/A,#N/A,FALSE,"SUMMARY";#N/A,#N/A,FALSE,"TECHNOLOGY";#N/A,#N/A,FALSE,"YEAR2000";#N/A,#N/A,FALSE,"GENERAL SERVICES";#N/A,#N/A,FALSE,"PROD MANAGE";#N/A,#N/A,FALSE,"BOG";#N/A,#N/A,FALSE,"PROT CONT";#N/A,#N/A,FALSE,"INVEST COMP"}</definedName>
    <definedName name="ABBB_1" localSheetId="2" hidden="1">{#N/A,#N/A,FALSE,"SUMMARY";#N/A,#N/A,FALSE,"TECHNOLOGY";#N/A,#N/A,FALSE,"YEAR2000";#N/A,#N/A,FALSE,"GENERAL SERVICES";#N/A,#N/A,FALSE,"PROD MANAGE";#N/A,#N/A,FALSE,"BOG";#N/A,#N/A,FALSE,"PROT CONT";#N/A,#N/A,FALSE,"INVEST COMP"}</definedName>
    <definedName name="ABBB_1" hidden="1">{#N/A,#N/A,FALSE,"SUMMARY";#N/A,#N/A,FALSE,"TECHNOLOGY";#N/A,#N/A,FALSE,"YEAR2000";#N/A,#N/A,FALSE,"GENERAL SERVICES";#N/A,#N/A,FALSE,"PROD MANAGE";#N/A,#N/A,FALSE,"BOG";#N/A,#N/A,FALSE,"PROT CONT";#N/A,#N/A,FALSE,"INVEST COMP"}</definedName>
    <definedName name="abbbb" localSheetId="2" hidden="1">{#N/A,#N/A,FALSE,"SUMMARY";#N/A,#N/A,FALSE,"TECHNOLOGY";#N/A,#N/A,FALSE,"YEAR2000";#N/A,#N/A,FALSE,"GENERAL SERVICES";#N/A,#N/A,FALSE,"PROD MANAGE";#N/A,#N/A,FALSE,"BOG";#N/A,#N/A,FALSE,"PROT CONT";#N/A,#N/A,FALSE,"INVEST COMP"}</definedName>
    <definedName name="abbbb" hidden="1">{#N/A,#N/A,FALSE,"SUMMARY";#N/A,#N/A,FALSE,"TECHNOLOGY";#N/A,#N/A,FALSE,"YEAR2000";#N/A,#N/A,FALSE,"GENERAL SERVICES";#N/A,#N/A,FALSE,"PROD MANAGE";#N/A,#N/A,FALSE,"BOG";#N/A,#N/A,FALSE,"PROT CONT";#N/A,#N/A,FALSE,"INVEST COMP"}</definedName>
    <definedName name="abbbb_1" localSheetId="2" hidden="1">{#N/A,#N/A,FALSE,"SUMMARY";#N/A,#N/A,FALSE,"TECHNOLOGY";#N/A,#N/A,FALSE,"YEAR2000";#N/A,#N/A,FALSE,"GENERAL SERVICES";#N/A,#N/A,FALSE,"PROD MANAGE";#N/A,#N/A,FALSE,"BOG";#N/A,#N/A,FALSE,"PROT CONT";#N/A,#N/A,FALSE,"INVEST COMP"}</definedName>
    <definedName name="abbbb_1" hidden="1">{#N/A,#N/A,FALSE,"SUMMARY";#N/A,#N/A,FALSE,"TECHNOLOGY";#N/A,#N/A,FALSE,"YEAR2000";#N/A,#N/A,FALSE,"GENERAL SERVICES";#N/A,#N/A,FALSE,"PROD MANAGE";#N/A,#N/A,FALSE,"BOG";#N/A,#N/A,FALSE,"PROT CONT";#N/A,#N/A,FALSE,"INVEST COMP"}</definedName>
    <definedName name="abbbbb"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localSheetId="2" hidden="1">{"1999 Revenue",#N/A,FALSE,"Voice ";"1999 Traffic",#N/A,FALSE,"Voice "}</definedName>
    <definedName name="abbbbbbbb" hidden="1">{"1999 Revenue",#N/A,FALSE,"Voice ";"1999 Traffic",#N/A,FALSE,"Voice "}</definedName>
    <definedName name="abbbbbbbbb" localSheetId="2" hidden="1">{"1999 Revenue",#N/A,FALSE,"IBS";"1999 Traffic",#N/A,FALSE,"IBS"}</definedName>
    <definedName name="abbbbbbbbb" hidden="1">{"1999 Revenue",#N/A,FALSE,"IBS";"1999 Traffic",#N/A,FALSE,"IBS"}</definedName>
    <definedName name="abbbbbbbbbb" localSheetId="2" hidden="1">{"Start",#N/A,FALSE,"Menu";"P&amp;L",#N/A,FALSE,"Monthly P&amp;L";"Rev",#N/A,FALSE,"Revenue Summary";"budbar",#N/A,FALSE,"Budget-Variance";"priorvar",#N/A,FALSE,"Prior Month Var";"DetailRev",#N/A,FALSE,"Detail  Budget Var (Revenue)";"Detailom",#N/A,FALSE,"Detail Budget Var (O&amp;M)"}</definedName>
    <definedName name="abbbbbbbbbb" hidden="1">{"Start",#N/A,FALSE,"Menu";"P&amp;L",#N/A,FALSE,"Monthly P&amp;L";"Rev",#N/A,FALSE,"Revenue Summary";"budbar",#N/A,FALSE,"Budget-Variance";"priorvar",#N/A,FALSE,"Prior Month Var";"DetailRev",#N/A,FALSE,"Detail  Budget Var (Revenue)";"Detailom",#N/A,FALSE,"Detail Budget Var (O&amp;M)"}</definedName>
    <definedName name="abbbbbbbbbbb" localSheetId="2" hidden="1">{#N/A,#N/A,FALSE,"Monthly"}</definedName>
    <definedName name="abbbbbbbbbbb" hidden="1">{#N/A,#N/A,FALSE,"Monthly"}</definedName>
    <definedName name="abbbbbbbbbbbb"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e" localSheetId="2" hidden="1">{#N/A,#N/A,FALSE,"SUMMARY";#N/A,#N/A,FALSE,"TECHNOLOGY";#N/A,#N/A,FALSE,"YEAR2000";#N/A,#N/A,FALSE,"GENERAL SERVICES";#N/A,#N/A,FALSE,"PROD MANAGE";#N/A,#N/A,FALSE,"BOG";#N/A,#N/A,FALSE,"PROT CONT";#N/A,#N/A,FALSE,"INVEST COMP"}</definedName>
    <definedName name="abbbbe" hidden="1">{#N/A,#N/A,FALSE,"SUMMARY";#N/A,#N/A,FALSE,"TECHNOLOGY";#N/A,#N/A,FALSE,"YEAR2000";#N/A,#N/A,FALSE,"GENERAL SERVICES";#N/A,#N/A,FALSE,"PROD MANAGE";#N/A,#N/A,FALSE,"BOG";#N/A,#N/A,FALSE,"PROT CONT";#N/A,#N/A,FALSE,"INVEST COMP"}</definedName>
    <definedName name="abbbbe_1" localSheetId="2" hidden="1">{#N/A,#N/A,FALSE,"SUMMARY";#N/A,#N/A,FALSE,"TECHNOLOGY";#N/A,#N/A,FALSE,"YEAR2000";#N/A,#N/A,FALSE,"GENERAL SERVICES";#N/A,#N/A,FALSE,"PROD MANAGE";#N/A,#N/A,FALSE,"BOG";#N/A,#N/A,FALSE,"PROT CONT";#N/A,#N/A,FALSE,"INVEST COMP"}</definedName>
    <definedName name="abbbbe_1" hidden="1">{#N/A,#N/A,FALSE,"SUMMARY";#N/A,#N/A,FALSE,"TECHNOLOGY";#N/A,#N/A,FALSE,"YEAR2000";#N/A,#N/A,FALSE,"GENERAL SERVICES";#N/A,#N/A,FALSE,"PROD MANAGE";#N/A,#N/A,FALSE,"BOG";#N/A,#N/A,FALSE,"PROT CONT";#N/A,#N/A,FALSE,"INVEST COMP"}</definedName>
    <definedName name="abbbc" localSheetId="2" hidden="1">{#N/A,#N/A,FALSE,"SUMMARY";#N/A,#N/A,FALSE,"TECHNOLOGY";#N/A,#N/A,FALSE,"YEAR2000";#N/A,#N/A,FALSE,"GENERAL SERVICES";#N/A,#N/A,FALSE,"PROD MANAGE";#N/A,#N/A,FALSE,"BOG";#N/A,#N/A,FALSE,"PROT CONT";#N/A,#N/A,FALSE,"INVEST COMP"}</definedName>
    <definedName name="abbbc" hidden="1">{#N/A,#N/A,FALSE,"SUMMARY";#N/A,#N/A,FALSE,"TECHNOLOGY";#N/A,#N/A,FALSE,"YEAR2000";#N/A,#N/A,FALSE,"GENERAL SERVICES";#N/A,#N/A,FALSE,"PROD MANAGE";#N/A,#N/A,FALSE,"BOG";#N/A,#N/A,FALSE,"PROT CONT";#N/A,#N/A,FALSE,"INVEST COMP"}</definedName>
    <definedName name="abbbc_1" localSheetId="2" hidden="1">{#N/A,#N/A,FALSE,"SUMMARY";#N/A,#N/A,FALSE,"TECHNOLOGY";#N/A,#N/A,FALSE,"YEAR2000";#N/A,#N/A,FALSE,"GENERAL SERVICES";#N/A,#N/A,FALSE,"PROD MANAGE";#N/A,#N/A,FALSE,"BOG";#N/A,#N/A,FALSE,"PROT CONT";#N/A,#N/A,FALSE,"INVEST COMP"}</definedName>
    <definedName name="abbbc_1" hidden="1">{#N/A,#N/A,FALSE,"SUMMARY";#N/A,#N/A,FALSE,"TECHNOLOGY";#N/A,#N/A,FALSE,"YEAR2000";#N/A,#N/A,FALSE,"GENERAL SERVICES";#N/A,#N/A,FALSE,"PROD MANAGE";#N/A,#N/A,FALSE,"BOG";#N/A,#N/A,FALSE,"PROT CONT";#N/A,#N/A,FALSE,"INVEST COMP"}</definedName>
    <definedName name="abbbccc" localSheetId="2" hidden="1">{#N/A,#N/A,FALSE,"SUMMARY";#N/A,#N/A,FALSE,"TECHNOLOGY";#N/A,#N/A,FALSE,"YEAR2000";#N/A,#N/A,FALSE,"GENERAL SERVICES";#N/A,#N/A,FALSE,"PROD MANAGE";#N/A,#N/A,FALSE,"BOG";#N/A,#N/A,FALSE,"PROT CONT";#N/A,#N/A,FALSE,"INVEST COMP"}</definedName>
    <definedName name="abbbccc" hidden="1">{#N/A,#N/A,FALSE,"SUMMARY";#N/A,#N/A,FALSE,"TECHNOLOGY";#N/A,#N/A,FALSE,"YEAR2000";#N/A,#N/A,FALSE,"GENERAL SERVICES";#N/A,#N/A,FALSE,"PROD MANAGE";#N/A,#N/A,FALSE,"BOG";#N/A,#N/A,FALSE,"PROT CONT";#N/A,#N/A,FALSE,"INVEST COMP"}</definedName>
    <definedName name="abbbccc_1" localSheetId="2" hidden="1">{#N/A,#N/A,FALSE,"SUMMARY";#N/A,#N/A,FALSE,"TECHNOLOGY";#N/A,#N/A,FALSE,"YEAR2000";#N/A,#N/A,FALSE,"GENERAL SERVICES";#N/A,#N/A,FALSE,"PROD MANAGE";#N/A,#N/A,FALSE,"BOG";#N/A,#N/A,FALSE,"PROT CONT";#N/A,#N/A,FALSE,"INVEST COMP"}</definedName>
    <definedName name="abbbccc_1" hidden="1">{#N/A,#N/A,FALSE,"SUMMARY";#N/A,#N/A,FALSE,"TECHNOLOGY";#N/A,#N/A,FALSE,"YEAR2000";#N/A,#N/A,FALSE,"GENERAL SERVICES";#N/A,#N/A,FALSE,"PROD MANAGE";#N/A,#N/A,FALSE,"BOG";#N/A,#N/A,FALSE,"PROT CONT";#N/A,#N/A,FALSE,"INVEST COMP"}</definedName>
    <definedName name="abbc" localSheetId="2" hidden="1">{#N/A,#N/A,FALSE,"SUMMARY";#N/A,#N/A,FALSE,"TECHNOLOGY";#N/A,#N/A,FALSE,"YEAR2000";#N/A,#N/A,FALSE,"GENERAL SERVICES";#N/A,#N/A,FALSE,"PROD MANAGE";#N/A,#N/A,FALSE,"BOG";#N/A,#N/A,FALSE,"PROT CONT";#N/A,#N/A,FALSE,"INVEST COMP"}</definedName>
    <definedName name="abbc" hidden="1">{#N/A,#N/A,FALSE,"SUMMARY";#N/A,#N/A,FALSE,"TECHNOLOGY";#N/A,#N/A,FALSE,"YEAR2000";#N/A,#N/A,FALSE,"GENERAL SERVICES";#N/A,#N/A,FALSE,"PROD MANAGE";#N/A,#N/A,FALSE,"BOG";#N/A,#N/A,FALSE,"PROT CONT";#N/A,#N/A,FALSE,"INVEST COMP"}</definedName>
    <definedName name="abbc_1" localSheetId="2" hidden="1">{#N/A,#N/A,FALSE,"SUMMARY";#N/A,#N/A,FALSE,"TECHNOLOGY";#N/A,#N/A,FALSE,"YEAR2000";#N/A,#N/A,FALSE,"GENERAL SERVICES";#N/A,#N/A,FALSE,"PROD MANAGE";#N/A,#N/A,FALSE,"BOG";#N/A,#N/A,FALSE,"PROT CONT";#N/A,#N/A,FALSE,"INVEST COMP"}</definedName>
    <definedName name="abbc_1" hidden="1">{#N/A,#N/A,FALSE,"SUMMARY";#N/A,#N/A,FALSE,"TECHNOLOGY";#N/A,#N/A,FALSE,"YEAR2000";#N/A,#N/A,FALSE,"GENERAL SERVICES";#N/A,#N/A,FALSE,"PROD MANAGE";#N/A,#N/A,FALSE,"BOG";#N/A,#N/A,FALSE,"PROT CONT";#N/A,#N/A,FALSE,"INVEST COMP"}</definedName>
    <definedName name="abbcae" localSheetId="2" hidden="1">{#N/A,#N/A,FALSE,"SUMMARY";#N/A,#N/A,FALSE,"TECHNOLOGY";#N/A,#N/A,FALSE,"YEAR2000";#N/A,#N/A,FALSE,"GENERAL SERVICES";#N/A,#N/A,FALSE,"PROD MANAGE";#N/A,#N/A,FALSE,"BOG";#N/A,#N/A,FALSE,"PROT CONT";#N/A,#N/A,FALSE,"INVEST COMP"}</definedName>
    <definedName name="abbcae" hidden="1">{#N/A,#N/A,FALSE,"SUMMARY";#N/A,#N/A,FALSE,"TECHNOLOGY";#N/A,#N/A,FALSE,"YEAR2000";#N/A,#N/A,FALSE,"GENERAL SERVICES";#N/A,#N/A,FALSE,"PROD MANAGE";#N/A,#N/A,FALSE,"BOG";#N/A,#N/A,FALSE,"PROT CONT";#N/A,#N/A,FALSE,"INVEST COMP"}</definedName>
    <definedName name="abbcae_1" localSheetId="2" hidden="1">{#N/A,#N/A,FALSE,"SUMMARY";#N/A,#N/A,FALSE,"TECHNOLOGY";#N/A,#N/A,FALSE,"YEAR2000";#N/A,#N/A,FALSE,"GENERAL SERVICES";#N/A,#N/A,FALSE,"PROD MANAGE";#N/A,#N/A,FALSE,"BOG";#N/A,#N/A,FALSE,"PROT CONT";#N/A,#N/A,FALSE,"INVEST COMP"}</definedName>
    <definedName name="abbcae_1" hidden="1">{#N/A,#N/A,FALSE,"SUMMARY";#N/A,#N/A,FALSE,"TECHNOLOGY";#N/A,#N/A,FALSE,"YEAR2000";#N/A,#N/A,FALSE,"GENERAL SERVICES";#N/A,#N/A,FALSE,"PROD MANAGE";#N/A,#N/A,FALSE,"BOG";#N/A,#N/A,FALSE,"PROT CONT";#N/A,#N/A,FALSE,"INVEST COMP"}</definedName>
    <definedName name="abbcc" localSheetId="2" hidden="1">{#N/A,#N/A,FALSE,"SUMMARY";#N/A,#N/A,FALSE,"TECHNOLOGY";#N/A,#N/A,FALSE,"YEAR2000";#N/A,#N/A,FALSE,"GENERAL SERVICES";#N/A,#N/A,FALSE,"PROD MANAGE";#N/A,#N/A,FALSE,"BOG";#N/A,#N/A,FALSE,"PROT CONT";#N/A,#N/A,FALSE,"INVEST COMP"}</definedName>
    <definedName name="abbcc" hidden="1">{#N/A,#N/A,FALSE,"SUMMARY";#N/A,#N/A,FALSE,"TECHNOLOGY";#N/A,#N/A,FALSE,"YEAR2000";#N/A,#N/A,FALSE,"GENERAL SERVICES";#N/A,#N/A,FALSE,"PROD MANAGE";#N/A,#N/A,FALSE,"BOG";#N/A,#N/A,FALSE,"PROT CONT";#N/A,#N/A,FALSE,"INVEST COMP"}</definedName>
    <definedName name="abbcc_1" localSheetId="2" hidden="1">{#N/A,#N/A,FALSE,"SUMMARY";#N/A,#N/A,FALSE,"TECHNOLOGY";#N/A,#N/A,FALSE,"YEAR2000";#N/A,#N/A,FALSE,"GENERAL SERVICES";#N/A,#N/A,FALSE,"PROD MANAGE";#N/A,#N/A,FALSE,"BOG";#N/A,#N/A,FALSE,"PROT CONT";#N/A,#N/A,FALSE,"INVEST COMP"}</definedName>
    <definedName name="abbcc_1" hidden="1">{#N/A,#N/A,FALSE,"SUMMARY";#N/A,#N/A,FALSE,"TECHNOLOGY";#N/A,#N/A,FALSE,"YEAR2000";#N/A,#N/A,FALSE,"GENERAL SERVICES";#N/A,#N/A,FALSE,"PROD MANAGE";#N/A,#N/A,FALSE,"BOG";#N/A,#N/A,FALSE,"PROT CONT";#N/A,#N/A,FALSE,"INVEST COMP"}</definedName>
    <definedName name="abbcce" localSheetId="2" hidden="1">{#N/A,#N/A,FALSE,"SUMMARY";#N/A,#N/A,FALSE,"TECHNOLOGY";#N/A,#N/A,FALSE,"YEAR2000";#N/A,#N/A,FALSE,"GENERAL SERVICES";#N/A,#N/A,FALSE,"PROD MANAGE";#N/A,#N/A,FALSE,"BOG";#N/A,#N/A,FALSE,"PROT CONT";#N/A,#N/A,FALSE,"INVEST COMP"}</definedName>
    <definedName name="abbcce" hidden="1">{#N/A,#N/A,FALSE,"SUMMARY";#N/A,#N/A,FALSE,"TECHNOLOGY";#N/A,#N/A,FALSE,"YEAR2000";#N/A,#N/A,FALSE,"GENERAL SERVICES";#N/A,#N/A,FALSE,"PROD MANAGE";#N/A,#N/A,FALSE,"BOG";#N/A,#N/A,FALSE,"PROT CONT";#N/A,#N/A,FALSE,"INVEST COMP"}</definedName>
    <definedName name="abbcce_1" localSheetId="2" hidden="1">{#N/A,#N/A,FALSE,"SUMMARY";#N/A,#N/A,FALSE,"TECHNOLOGY";#N/A,#N/A,FALSE,"YEAR2000";#N/A,#N/A,FALSE,"GENERAL SERVICES";#N/A,#N/A,FALSE,"PROD MANAGE";#N/A,#N/A,FALSE,"BOG";#N/A,#N/A,FALSE,"PROT CONT";#N/A,#N/A,FALSE,"INVEST COMP"}</definedName>
    <definedName name="abbcce_1" hidden="1">{#N/A,#N/A,FALSE,"SUMMARY";#N/A,#N/A,FALSE,"TECHNOLOGY";#N/A,#N/A,FALSE,"YEAR2000";#N/A,#N/A,FALSE,"GENERAL SERVICES";#N/A,#N/A,FALSE,"PROD MANAGE";#N/A,#N/A,FALSE,"BOG";#N/A,#N/A,FALSE,"PROT CONT";#N/A,#N/A,FALSE,"INVEST COMP"}</definedName>
    <definedName name="abbcdea" localSheetId="2" hidden="1">{#N/A,#N/A,FALSE,"SUMMARY";#N/A,#N/A,FALSE,"TECHNOLOGY";#N/A,#N/A,FALSE,"YEAR2000";#N/A,#N/A,FALSE,"GENERAL SERVICES";#N/A,#N/A,FALSE,"PROD MANAGE";#N/A,#N/A,FALSE,"BOG";#N/A,#N/A,FALSE,"PROT CONT";#N/A,#N/A,FALSE,"INVEST COMP"}</definedName>
    <definedName name="abbcdea" hidden="1">{#N/A,#N/A,FALSE,"SUMMARY";#N/A,#N/A,FALSE,"TECHNOLOGY";#N/A,#N/A,FALSE,"YEAR2000";#N/A,#N/A,FALSE,"GENERAL SERVICES";#N/A,#N/A,FALSE,"PROD MANAGE";#N/A,#N/A,FALSE,"BOG";#N/A,#N/A,FALSE,"PROT CONT";#N/A,#N/A,FALSE,"INVEST COMP"}</definedName>
    <definedName name="abbcdea_1" localSheetId="2" hidden="1">{#N/A,#N/A,FALSE,"SUMMARY";#N/A,#N/A,FALSE,"TECHNOLOGY";#N/A,#N/A,FALSE,"YEAR2000";#N/A,#N/A,FALSE,"GENERAL SERVICES";#N/A,#N/A,FALSE,"PROD MANAGE";#N/A,#N/A,FALSE,"BOG";#N/A,#N/A,FALSE,"PROT CONT";#N/A,#N/A,FALSE,"INVEST COMP"}</definedName>
    <definedName name="abbcdea_1" hidden="1">{#N/A,#N/A,FALSE,"SUMMARY";#N/A,#N/A,FALSE,"TECHNOLOGY";#N/A,#N/A,FALSE,"YEAR2000";#N/A,#N/A,FALSE,"GENERAL SERVICES";#N/A,#N/A,FALSE,"PROD MANAGE";#N/A,#N/A,FALSE,"BOG";#N/A,#N/A,FALSE,"PROT CONT";#N/A,#N/A,FALSE,"INVEST COMP"}</definedName>
    <definedName name="abbecc" localSheetId="2" hidden="1">{#N/A,#N/A,FALSE,"SUMMARY";#N/A,#N/A,FALSE,"TECHNOLOGY";#N/A,#N/A,FALSE,"YEAR2000";#N/A,#N/A,FALSE,"GENERAL SERVICES";#N/A,#N/A,FALSE,"PROD MANAGE";#N/A,#N/A,FALSE,"BOG";#N/A,#N/A,FALSE,"PROT CONT";#N/A,#N/A,FALSE,"INVEST COMP"}</definedName>
    <definedName name="abbecc" hidden="1">{#N/A,#N/A,FALSE,"SUMMARY";#N/A,#N/A,FALSE,"TECHNOLOGY";#N/A,#N/A,FALSE,"YEAR2000";#N/A,#N/A,FALSE,"GENERAL SERVICES";#N/A,#N/A,FALSE,"PROD MANAGE";#N/A,#N/A,FALSE,"BOG";#N/A,#N/A,FALSE,"PROT CONT";#N/A,#N/A,FALSE,"INVEST COMP"}</definedName>
    <definedName name="abbecc_1" localSheetId="2" hidden="1">{#N/A,#N/A,FALSE,"SUMMARY";#N/A,#N/A,FALSE,"TECHNOLOGY";#N/A,#N/A,FALSE,"YEAR2000";#N/A,#N/A,FALSE,"GENERAL SERVICES";#N/A,#N/A,FALSE,"PROD MANAGE";#N/A,#N/A,FALSE,"BOG";#N/A,#N/A,FALSE,"PROT CONT";#N/A,#N/A,FALSE,"INVEST COMP"}</definedName>
    <definedName name="abbecc_1" hidden="1">{#N/A,#N/A,FALSE,"SUMMARY";#N/A,#N/A,FALSE,"TECHNOLOGY";#N/A,#N/A,FALSE,"YEAR2000";#N/A,#N/A,FALSE,"GENERAL SERVICES";#N/A,#N/A,FALSE,"PROD MANAGE";#N/A,#N/A,FALSE,"BOG";#N/A,#N/A,FALSE,"PROT CONT";#N/A,#N/A,FALSE,"INVEST COMP"}</definedName>
    <definedName name="abbee" localSheetId="2" hidden="1">{#N/A,#N/A,FALSE,"SUMMARY";#N/A,#N/A,FALSE,"TECHNOLOGY";#N/A,#N/A,FALSE,"YEAR2000";#N/A,#N/A,FALSE,"GENERAL SERVICES";#N/A,#N/A,FALSE,"PROD MANAGE";#N/A,#N/A,FALSE,"BOG";#N/A,#N/A,FALSE,"PROT CONT";#N/A,#N/A,FALSE,"INVEST COMP"}</definedName>
    <definedName name="abbee" hidden="1">{#N/A,#N/A,FALSE,"SUMMARY";#N/A,#N/A,FALSE,"TECHNOLOGY";#N/A,#N/A,FALSE,"YEAR2000";#N/A,#N/A,FALSE,"GENERAL SERVICES";#N/A,#N/A,FALSE,"PROD MANAGE";#N/A,#N/A,FALSE,"BOG";#N/A,#N/A,FALSE,"PROT CONT";#N/A,#N/A,FALSE,"INVEST COMP"}</definedName>
    <definedName name="abbee_1" localSheetId="2" hidden="1">{#N/A,#N/A,FALSE,"SUMMARY";#N/A,#N/A,FALSE,"TECHNOLOGY";#N/A,#N/A,FALSE,"YEAR2000";#N/A,#N/A,FALSE,"GENERAL SERVICES";#N/A,#N/A,FALSE,"PROD MANAGE";#N/A,#N/A,FALSE,"BOG";#N/A,#N/A,FALSE,"PROT CONT";#N/A,#N/A,FALSE,"INVEST COMP"}</definedName>
    <definedName name="abbee_1" hidden="1">{#N/A,#N/A,FALSE,"SUMMARY";#N/A,#N/A,FALSE,"TECHNOLOGY";#N/A,#N/A,FALSE,"YEAR2000";#N/A,#N/A,FALSE,"GENERAL SERVICES";#N/A,#N/A,FALSE,"PROD MANAGE";#N/A,#N/A,FALSE,"BOG";#N/A,#N/A,FALSE,"PROT CONT";#N/A,#N/A,FALSE,"INVEST COMP"}</definedName>
    <definedName name="abbreviations" hidden="1">{"'매출'!$A$1:$I$22"}</definedName>
    <definedName name="abc"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bc"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bc_1"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bc_1" hidden="1">{#N/A,#N/A,FALSE,"SUMMARY";#N/A,#N/A,FALSE,"TECHNOLOGY";#N/A,#N/A,FALSE,"YEAR2000";#N/A,#N/A,FALSE,"GENERAL SERVICES";#N/A,#N/A,FALSE,"PROD MANAGE";#N/A,#N/A,FALSE,"BOG";#N/A,#N/A,FALSE,"PROT CONT";#N/A,#N/A,FALSE,"INVEST COMP"}</definedName>
    <definedName name="abc_2" localSheetId="2" hidden="1">{#N/A,#N/A,FALSE,"Approval Form";#N/A,#N/A,FALSE,"Renewal";#N/A,#N/A,FALSE,"Cosmos Report"}</definedName>
    <definedName name="abc_2" hidden="1">{#N/A,#N/A,FALSE,"Approval Form";#N/A,#N/A,FALSE,"Renewal";#N/A,#N/A,FALSE,"Cosmos Report"}</definedName>
    <definedName name="abc_3" localSheetId="2" hidden="1">{#N/A,#N/A,FALSE,"Approval Form";#N/A,#N/A,FALSE,"Renewal";#N/A,#N/A,FALSE,"Cosmos Report"}</definedName>
    <definedName name="abc_3" hidden="1">{#N/A,#N/A,FALSE,"Approval Form";#N/A,#N/A,FALSE,"Renewal";#N/A,#N/A,FALSE,"Cosmos Report"}</definedName>
    <definedName name="abc_4" localSheetId="2" hidden="1">{#N/A,#N/A,FALSE,"Approval Form";#N/A,#N/A,FALSE,"Renewal";#N/A,#N/A,FALSE,"Cosmos Report"}</definedName>
    <definedName name="abc_4" hidden="1">{#N/A,#N/A,FALSE,"Approval Form";#N/A,#N/A,FALSE,"Renewal";#N/A,#N/A,FALSE,"Cosmos Report"}</definedName>
    <definedName name="abc0mq" localSheetId="2" hidden="1">{#N/A,"PURCHM",FALSE,"Business Analysis";#N/A,"SPADD",FALSE,"Business Analysis"}</definedName>
    <definedName name="abc0mq" hidden="1">{#N/A,"PURCHM",FALSE,"Business Analysis";#N/A,"SPADD",FALSE,"Business Analysis"}</definedName>
    <definedName name="abc0nks" localSheetId="2" hidden="1">{"detail",#N/A,FALSE,"mfg";"summary",#N/A,FALSE,"mfg"}</definedName>
    <definedName name="abc0nks" hidden="1">{"detail",#N/A,FALSE,"mfg";"summary",#N/A,FALSE,"mfg"}</definedName>
    <definedName name="abc101a" localSheetId="2" hidden="1">{#N/A,"PURCHM",FALSE,"Business Analysis";#N/A,"SPADD",FALSE,"Business Analysis"}</definedName>
    <definedName name="abc101a" hidden="1">{#N/A,"PURCHM",FALSE,"Business Analysis";#N/A,"SPADD",FALSE,"Business Analysis"}</definedName>
    <definedName name="abc109a" localSheetId="2" hidden="1">{"detail",#N/A,FALSE,"mfg";"summary",#N/A,FALSE,"mfg"}</definedName>
    <definedName name="abc109a" hidden="1">{"detail",#N/A,FALSE,"mfg";"summary",#N/A,FALSE,"mfg"}</definedName>
    <definedName name="abc11a" localSheetId="2" hidden="1">{"detail",#N/A,FALSE,"mfg";"summary",#N/A,FALSE,"mfg"}</definedName>
    <definedName name="abc11a" hidden="1">{"detail",#N/A,FALSE,"mfg";"summary",#N/A,FALSE,"mfg"}</definedName>
    <definedName name="abc11ab" localSheetId="2" hidden="1">{#N/A,"PURCHM",FALSE,"Business Analysis";#N/A,"SPADD",FALSE,"Business Analysis"}</definedName>
    <definedName name="abc11ab" hidden="1">{#N/A,"PURCHM",FALSE,"Business Analysis";#N/A,"SPADD",FALSE,"Business Analysis"}</definedName>
    <definedName name="abc12a" localSheetId="2" hidden="1">{"detail",#N/A,FALSE,"mfg";"summary",#N/A,FALSE,"mfg"}</definedName>
    <definedName name="abc12a" hidden="1">{"detail",#N/A,FALSE,"mfg";"summary",#N/A,FALSE,"mfg"}</definedName>
    <definedName name="abc13a" localSheetId="2" hidden="1">{"detail",#N/A,FALSE,"mfg";"summary",#N/A,FALSE,"mfg"}</definedName>
    <definedName name="abc13a" hidden="1">{"detail",#N/A,FALSE,"mfg";"summary",#N/A,FALSE,"mfg"}</definedName>
    <definedName name="abc14a" localSheetId="2" hidden="1">{"detail",#N/A,FALSE,"mfg";"summary",#N/A,FALSE,"mfg"}</definedName>
    <definedName name="abc14a" hidden="1">{"detail",#N/A,FALSE,"mfg";"summary",#N/A,FALSE,"mfg"}</definedName>
    <definedName name="abc1b" localSheetId="2" hidden="1">{#N/A,"PURCHM",FALSE,"Business Analysis";#N/A,"SPADD",FALSE,"Business Analysis"}</definedName>
    <definedName name="abc1b" hidden="1">{#N/A,"PURCHM",FALSE,"Business Analysis";#N/A,"SPADD",FALSE,"Business Analysis"}</definedName>
    <definedName name="abc200a" localSheetId="2" hidden="1">{"detail",#N/A,FALSE,"mfg";"summary",#N/A,FALSE,"mfg"}</definedName>
    <definedName name="abc200a" hidden="1">{"detail",#N/A,FALSE,"mfg";"summary",#N/A,FALSE,"mfg"}</definedName>
    <definedName name="abc202a" localSheetId="2" hidden="1">{"detail",#N/A,FALSE,"mfg";"summary",#N/A,FALSE,"mfg"}</definedName>
    <definedName name="abc202a" hidden="1">{"detail",#N/A,FALSE,"mfg";"summary",#N/A,FALSE,"mfg"}</definedName>
    <definedName name="abc202b" localSheetId="2" hidden="1">{#N/A,"PURCHM",FALSE,"Business Analysis";#N/A,"SPADD",FALSE,"Business Analysis"}</definedName>
    <definedName name="abc202b" hidden="1">{#N/A,"PURCHM",FALSE,"Business Analysis";#N/A,"SPADD",FALSE,"Business Analysis"}</definedName>
    <definedName name="abc213a" localSheetId="2" hidden="1">{"detail",#N/A,FALSE,"mfg";"summary",#N/A,FALSE,"mfg"}</definedName>
    <definedName name="abc213a" hidden="1">{"detail",#N/A,FALSE,"mfg";"summary",#N/A,FALSE,"mfg"}</definedName>
    <definedName name="abc2a" localSheetId="2" hidden="1">{"detail",#N/A,FALSE,"mfg";"summary",#N/A,FALSE,"mfg"}</definedName>
    <definedName name="abc2a" hidden="1">{"detail",#N/A,FALSE,"mfg";"summary",#N/A,FALSE,"mfg"}</definedName>
    <definedName name="abc312b" localSheetId="2" hidden="1">{"detail",#N/A,FALSE,"mfg";"summary",#N/A,FALSE,"mfg"}</definedName>
    <definedName name="abc312b" hidden="1">{"detail",#N/A,FALSE,"mfg";"summary",#N/A,FALSE,"mfg"}</definedName>
    <definedName name="abc31a" localSheetId="2" hidden="1">{"detail",#N/A,FALSE,"mfg";"summary",#N/A,FALSE,"mfg"}</definedName>
    <definedName name="abc31a" hidden="1">{"detail",#N/A,FALSE,"mfg";"summary",#N/A,FALSE,"mfg"}</definedName>
    <definedName name="abc32b" localSheetId="2" hidden="1">{"detail",#N/A,FALSE,"mfg";"summary",#N/A,FALSE,"mfg"}</definedName>
    <definedName name="abc32b" hidden="1">{"detail",#N/A,FALSE,"mfg";"summary",#N/A,FALSE,"mfg"}</definedName>
    <definedName name="abc35b" localSheetId="2" hidden="1">{"detail",#N/A,FALSE,"mfg";"summary",#N/A,FALSE,"mfg"}</definedName>
    <definedName name="abc35b" hidden="1">{"detail",#N/A,FALSE,"mfg";"summary",#N/A,FALSE,"mfg"}</definedName>
    <definedName name="abc36b" localSheetId="2" hidden="1">{"detail",#N/A,FALSE,"mfg";"summary",#N/A,FALSE,"mfg"}</definedName>
    <definedName name="abc36b" hidden="1">{"detail",#N/A,FALSE,"mfg";"summary",#N/A,FALSE,"mfg"}</definedName>
    <definedName name="abc37b" localSheetId="2" hidden="1">{"detail",#N/A,FALSE,"mfg";"summary",#N/A,FALSE,"mfg"}</definedName>
    <definedName name="abc37b" hidden="1">{"detail",#N/A,FALSE,"mfg";"summary",#N/A,FALSE,"mfg"}</definedName>
    <definedName name="abc38b" localSheetId="2" hidden="1">{"detail",#N/A,FALSE,"mfg";"summary",#N/A,FALSE,"mfg"}</definedName>
    <definedName name="abc38b" hidden="1">{"detail",#N/A,FALSE,"mfg";"summary",#N/A,FALSE,"mfg"}</definedName>
    <definedName name="abc41b" localSheetId="2" hidden="1">{"detail",#N/A,FALSE,"mfg";"summary",#N/A,FALSE,"mfg"}</definedName>
    <definedName name="abc41b" hidden="1">{"detail",#N/A,FALSE,"mfg";"summary",#N/A,FALSE,"mfg"}</definedName>
    <definedName name="abc42b" localSheetId="2" hidden="1">{"detail",#N/A,FALSE,"mfg";"summary",#N/A,FALSE,"mfg"}</definedName>
    <definedName name="abc42b" hidden="1">{"detail",#N/A,FALSE,"mfg";"summary",#N/A,FALSE,"mfg"}</definedName>
    <definedName name="abc51b" localSheetId="2" hidden="1">{"detail",#N/A,FALSE,"mfg";"summary",#N/A,FALSE,"mfg"}</definedName>
    <definedName name="abc51b" hidden="1">{"detail",#N/A,FALSE,"mfg";"summary",#N/A,FALSE,"mfg"}</definedName>
    <definedName name="abc61b" localSheetId="2" hidden="1">{"detail",#N/A,FALSE,"mfg";"summary",#N/A,FALSE,"mfg"}</definedName>
    <definedName name="abc61b" hidden="1">{"detail",#N/A,FALSE,"mfg";"summary",#N/A,FALSE,"mfg"}</definedName>
    <definedName name="abc67v" localSheetId="2" hidden="1">{#N/A,"PURCHM",FALSE,"Business Analysis";#N/A,"SPADD",FALSE,"Business Analysis"}</definedName>
    <definedName name="abc67v" hidden="1">{#N/A,"PURCHM",FALSE,"Business Analysis";#N/A,"SPADD",FALSE,"Business Analysis"}</definedName>
    <definedName name="abc71b" localSheetId="2" hidden="1">{"detail",#N/A,FALSE,"mfg";"summary",#N/A,FALSE,"mfg"}</definedName>
    <definedName name="abc71b" hidden="1">{"detail",#N/A,FALSE,"mfg";"summary",#N/A,FALSE,"mfg"}</definedName>
    <definedName name="abc9bn" localSheetId="2" hidden="1">{"detail",#N/A,FALSE,"mfg";"summary",#N/A,FALSE,"mfg"}</definedName>
    <definedName name="abc9bn" hidden="1">{"detail",#N/A,FALSE,"mfg";"summary",#N/A,FALSE,"mfg"}</definedName>
    <definedName name="abc9er" localSheetId="2" hidden="1">{"detail",#N/A,FALSE,"mfg";"summary",#N/A,FALSE,"mfg"}</definedName>
    <definedName name="abc9er" hidden="1">{"detail",#N/A,FALSE,"mfg";"summary",#N/A,FALSE,"mfg"}</definedName>
    <definedName name="abc9kn" localSheetId="2" hidden="1">{"detail",#N/A,FALSE,"mfg";"summary",#N/A,FALSE,"mfg"}</definedName>
    <definedName name="abc9kn" hidden="1">{"detail",#N/A,FALSE,"mfg";"summary",#N/A,FALSE,"mfg"}</definedName>
    <definedName name="abca312" localSheetId="2" hidden="1">{"detail",#N/A,FALSE,"mfg";"summary",#N/A,FALSE,"mfg"}</definedName>
    <definedName name="abca312" hidden="1">{"detail",#N/A,FALSE,"mfg";"summary",#N/A,FALSE,"mfg"}</definedName>
    <definedName name="abca312b" localSheetId="2" hidden="1">{"detail",#N/A,FALSE,"mfg";"summary",#N/A,FALSE,"mfg"}</definedName>
    <definedName name="abca312b" hidden="1">{"detail",#N/A,FALSE,"mfg";"summary",#N/A,FALSE,"mfg"}</definedName>
    <definedName name="abcbb" localSheetId="2" hidden="1">{#N/A,#N/A,FALSE,"SUMMARY";#N/A,#N/A,FALSE,"TECHNOLOGY";#N/A,#N/A,FALSE,"YEAR2000";#N/A,#N/A,FALSE,"GENERAL SERVICES";#N/A,#N/A,FALSE,"PROD MANAGE";#N/A,#N/A,FALSE,"BOG";#N/A,#N/A,FALSE,"PROT CONT";#N/A,#N/A,FALSE,"INVEST COMP"}</definedName>
    <definedName name="abcbb" hidden="1">{#N/A,#N/A,FALSE,"SUMMARY";#N/A,#N/A,FALSE,"TECHNOLOGY";#N/A,#N/A,FALSE,"YEAR2000";#N/A,#N/A,FALSE,"GENERAL SERVICES";#N/A,#N/A,FALSE,"PROD MANAGE";#N/A,#N/A,FALSE,"BOG";#N/A,#N/A,FALSE,"PROT CONT";#N/A,#N/A,FALSE,"INVEST COMP"}</definedName>
    <definedName name="abcbb_1" localSheetId="2" hidden="1">{#N/A,#N/A,FALSE,"SUMMARY";#N/A,#N/A,FALSE,"TECHNOLOGY";#N/A,#N/A,FALSE,"YEAR2000";#N/A,#N/A,FALSE,"GENERAL SERVICES";#N/A,#N/A,FALSE,"PROD MANAGE";#N/A,#N/A,FALSE,"BOG";#N/A,#N/A,FALSE,"PROT CONT";#N/A,#N/A,FALSE,"INVEST COMP"}</definedName>
    <definedName name="abcbb_1" hidden="1">{#N/A,#N/A,FALSE,"SUMMARY";#N/A,#N/A,FALSE,"TECHNOLOGY";#N/A,#N/A,FALSE,"YEAR2000";#N/A,#N/A,FALSE,"GENERAL SERVICES";#N/A,#N/A,FALSE,"PROD MANAGE";#N/A,#N/A,FALSE,"BOG";#N/A,#N/A,FALSE,"PROT CONT";#N/A,#N/A,FALSE,"INVEST COMP"}</definedName>
    <definedName name="abcc" localSheetId="2" hidden="1">{#N/A,#N/A,FALSE,"SUMMARY";#N/A,#N/A,FALSE,"TECHNOLOGY";#N/A,#N/A,FALSE,"YEAR2000";#N/A,#N/A,FALSE,"GENERAL SERVICES";#N/A,#N/A,FALSE,"PROD MANAGE";#N/A,#N/A,FALSE,"BOG";#N/A,#N/A,FALSE,"PROT CONT";#N/A,#N/A,FALSE,"INVEST COMP"}</definedName>
    <definedName name="abcc" hidden="1">{#N/A,#N/A,FALSE,"SUMMARY";#N/A,#N/A,FALSE,"TECHNOLOGY";#N/A,#N/A,FALSE,"YEAR2000";#N/A,#N/A,FALSE,"GENERAL SERVICES";#N/A,#N/A,FALSE,"PROD MANAGE";#N/A,#N/A,FALSE,"BOG";#N/A,#N/A,FALSE,"PROT CONT";#N/A,#N/A,FALSE,"INVEST COMP"}</definedName>
    <definedName name="abcc_1" localSheetId="2" hidden="1">{#N/A,#N/A,FALSE,"SUMMARY";#N/A,#N/A,FALSE,"TECHNOLOGY";#N/A,#N/A,FALSE,"YEAR2000";#N/A,#N/A,FALSE,"GENERAL SERVICES";#N/A,#N/A,FALSE,"PROD MANAGE";#N/A,#N/A,FALSE,"BOG";#N/A,#N/A,FALSE,"PROT CONT";#N/A,#N/A,FALSE,"INVEST COMP"}</definedName>
    <definedName name="abcc_1" hidden="1">{#N/A,#N/A,FALSE,"SUMMARY";#N/A,#N/A,FALSE,"TECHNOLOGY";#N/A,#N/A,FALSE,"YEAR2000";#N/A,#N/A,FALSE,"GENERAL SERVICES";#N/A,#N/A,FALSE,"PROD MANAGE";#N/A,#N/A,FALSE,"BOG";#N/A,#N/A,FALSE,"PROT CONT";#N/A,#N/A,FALSE,"INVEST COMP"}</definedName>
    <definedName name="abccc" localSheetId="2" hidden="1">{#N/A,#N/A,FALSE,"SUMMARY";#N/A,#N/A,FALSE,"TECHNOLOGY";#N/A,#N/A,FALSE,"YEAR2000";#N/A,#N/A,FALSE,"GENERAL SERVICES";#N/A,#N/A,FALSE,"PROD MANAGE";#N/A,#N/A,FALSE,"BOG";#N/A,#N/A,FALSE,"PROT CONT";#N/A,#N/A,FALSE,"INVEST COMP"}</definedName>
    <definedName name="abccc" hidden="1">{#N/A,#N/A,FALSE,"SUMMARY";#N/A,#N/A,FALSE,"TECHNOLOGY";#N/A,#N/A,FALSE,"YEAR2000";#N/A,#N/A,FALSE,"GENERAL SERVICES";#N/A,#N/A,FALSE,"PROD MANAGE";#N/A,#N/A,FALSE,"BOG";#N/A,#N/A,FALSE,"PROT CONT";#N/A,#N/A,FALSE,"INVEST COMP"}</definedName>
    <definedName name="abccc_1" localSheetId="2" hidden="1">{#N/A,#N/A,FALSE,"SUMMARY";#N/A,#N/A,FALSE,"TECHNOLOGY";#N/A,#N/A,FALSE,"YEAR2000";#N/A,#N/A,FALSE,"GENERAL SERVICES";#N/A,#N/A,FALSE,"PROD MANAGE";#N/A,#N/A,FALSE,"BOG";#N/A,#N/A,FALSE,"PROT CONT";#N/A,#N/A,FALSE,"INVEST COMP"}</definedName>
    <definedName name="abccc_1" hidden="1">{#N/A,#N/A,FALSE,"SUMMARY";#N/A,#N/A,FALSE,"TECHNOLOGY";#N/A,#N/A,FALSE,"YEAR2000";#N/A,#N/A,FALSE,"GENERAL SERVICES";#N/A,#N/A,FALSE,"PROD MANAGE";#N/A,#N/A,FALSE,"BOG";#N/A,#N/A,FALSE,"PROT CONT";#N/A,#N/A,FALSE,"INVEST COMP"}</definedName>
    <definedName name="abcccde" localSheetId="2" hidden="1">{#N/A,#N/A,FALSE,"SUMMARY";#N/A,#N/A,FALSE,"TECHNOLOGY";#N/A,#N/A,FALSE,"YEAR2000";#N/A,#N/A,FALSE,"GENERAL SERVICES";#N/A,#N/A,FALSE,"PROD MANAGE";#N/A,#N/A,FALSE,"BOG";#N/A,#N/A,FALSE,"PROT CONT";#N/A,#N/A,FALSE,"INVEST COMP"}</definedName>
    <definedName name="abcccde" hidden="1">{#N/A,#N/A,FALSE,"SUMMARY";#N/A,#N/A,FALSE,"TECHNOLOGY";#N/A,#N/A,FALSE,"YEAR2000";#N/A,#N/A,FALSE,"GENERAL SERVICES";#N/A,#N/A,FALSE,"PROD MANAGE";#N/A,#N/A,FALSE,"BOG";#N/A,#N/A,FALSE,"PROT CONT";#N/A,#N/A,FALSE,"INVEST COMP"}</definedName>
    <definedName name="abcccde_1" localSheetId="2" hidden="1">{#N/A,#N/A,FALSE,"SUMMARY";#N/A,#N/A,FALSE,"TECHNOLOGY";#N/A,#N/A,FALSE,"YEAR2000";#N/A,#N/A,FALSE,"GENERAL SERVICES";#N/A,#N/A,FALSE,"PROD MANAGE";#N/A,#N/A,FALSE,"BOG";#N/A,#N/A,FALSE,"PROT CONT";#N/A,#N/A,FALSE,"INVEST COMP"}</definedName>
    <definedName name="abcccde_1" hidden="1">{#N/A,#N/A,FALSE,"SUMMARY";#N/A,#N/A,FALSE,"TECHNOLOGY";#N/A,#N/A,FALSE,"YEAR2000";#N/A,#N/A,FALSE,"GENERAL SERVICES";#N/A,#N/A,FALSE,"PROD MANAGE";#N/A,#N/A,FALSE,"BOG";#N/A,#N/A,FALSE,"PROT CONT";#N/A,#N/A,FALSE,"INVEST COMP"}</definedName>
    <definedName name="abccd" localSheetId="2" hidden="1">{#N/A,#N/A,FALSE,"SUMMARY";#N/A,#N/A,FALSE,"TECHNOLOGY";#N/A,#N/A,FALSE,"YEAR2000";#N/A,#N/A,FALSE,"GENERAL SERVICES";#N/A,#N/A,FALSE,"PROD MANAGE";#N/A,#N/A,FALSE,"BOG";#N/A,#N/A,FALSE,"PROT CONT";#N/A,#N/A,FALSE,"INVEST COMP"}</definedName>
    <definedName name="abccd" hidden="1">{#N/A,#N/A,FALSE,"SUMMARY";#N/A,#N/A,FALSE,"TECHNOLOGY";#N/A,#N/A,FALSE,"YEAR2000";#N/A,#N/A,FALSE,"GENERAL SERVICES";#N/A,#N/A,FALSE,"PROD MANAGE";#N/A,#N/A,FALSE,"BOG";#N/A,#N/A,FALSE,"PROT CONT";#N/A,#N/A,FALSE,"INVEST COMP"}</definedName>
    <definedName name="abccd_1" localSheetId="2" hidden="1">{#N/A,#N/A,FALSE,"SUMMARY";#N/A,#N/A,FALSE,"TECHNOLOGY";#N/A,#N/A,FALSE,"YEAR2000";#N/A,#N/A,FALSE,"GENERAL SERVICES";#N/A,#N/A,FALSE,"PROD MANAGE";#N/A,#N/A,FALSE,"BOG";#N/A,#N/A,FALSE,"PROT CONT";#N/A,#N/A,FALSE,"INVEST COMP"}</definedName>
    <definedName name="abccd_1" hidden="1">{#N/A,#N/A,FALSE,"SUMMARY";#N/A,#N/A,FALSE,"TECHNOLOGY";#N/A,#N/A,FALSE,"YEAR2000";#N/A,#N/A,FALSE,"GENERAL SERVICES";#N/A,#N/A,FALSE,"PROD MANAGE";#N/A,#N/A,FALSE,"BOG";#N/A,#N/A,FALSE,"PROT CONT";#N/A,#N/A,FALSE,"INVEST COMP"}</definedName>
    <definedName name="abccdaa" localSheetId="2" hidden="1">{#N/A,#N/A,FALSE,"SUMMARY";#N/A,#N/A,FALSE,"TECHNOLOGY";#N/A,#N/A,FALSE,"YEAR2000";#N/A,#N/A,FALSE,"GENERAL SERVICES";#N/A,#N/A,FALSE,"PROD MANAGE";#N/A,#N/A,FALSE,"BOG";#N/A,#N/A,FALSE,"PROT CONT";#N/A,#N/A,FALSE,"INVEST COMP"}</definedName>
    <definedName name="abccdaa" hidden="1">{#N/A,#N/A,FALSE,"SUMMARY";#N/A,#N/A,FALSE,"TECHNOLOGY";#N/A,#N/A,FALSE,"YEAR2000";#N/A,#N/A,FALSE,"GENERAL SERVICES";#N/A,#N/A,FALSE,"PROD MANAGE";#N/A,#N/A,FALSE,"BOG";#N/A,#N/A,FALSE,"PROT CONT";#N/A,#N/A,FALSE,"INVEST COMP"}</definedName>
    <definedName name="abccdaa_1" localSheetId="2" hidden="1">{#N/A,#N/A,FALSE,"SUMMARY";#N/A,#N/A,FALSE,"TECHNOLOGY";#N/A,#N/A,FALSE,"YEAR2000";#N/A,#N/A,FALSE,"GENERAL SERVICES";#N/A,#N/A,FALSE,"PROD MANAGE";#N/A,#N/A,FALSE,"BOG";#N/A,#N/A,FALSE,"PROT CONT";#N/A,#N/A,FALSE,"INVEST COMP"}</definedName>
    <definedName name="abccdaa_1" hidden="1">{#N/A,#N/A,FALSE,"SUMMARY";#N/A,#N/A,FALSE,"TECHNOLOGY";#N/A,#N/A,FALSE,"YEAR2000";#N/A,#N/A,FALSE,"GENERAL SERVICES";#N/A,#N/A,FALSE,"PROD MANAGE";#N/A,#N/A,FALSE,"BOG";#N/A,#N/A,FALSE,"PROT CONT";#N/A,#N/A,FALSE,"INVEST COMP"}</definedName>
    <definedName name="abcd" localSheetId="2" hidden="1">{#N/A,#N/A,FALSE,"SUMMARY";#N/A,#N/A,FALSE,"TECHNOLOGY";#N/A,#N/A,FALSE,"YEAR2000";#N/A,#N/A,FALSE,"GENERAL SERVICES";#N/A,#N/A,FALSE,"PROD MANAGE";#N/A,#N/A,FALSE,"BOG";#N/A,#N/A,FALSE,"PROT CONT";#N/A,#N/A,FALSE,"INVEST COMP"}</definedName>
    <definedName name="abcd" hidden="1">{#N/A,#N/A,FALSE,"SUMMARY";#N/A,#N/A,FALSE,"TECHNOLOGY";#N/A,#N/A,FALSE,"YEAR2000";#N/A,#N/A,FALSE,"GENERAL SERVICES";#N/A,#N/A,FALSE,"PROD MANAGE";#N/A,#N/A,FALSE,"BOG";#N/A,#N/A,FALSE,"PROT CONT";#N/A,#N/A,FALSE,"INVEST COMP"}</definedName>
    <definedName name="abcd_1" localSheetId="2" hidden="1">{#N/A,#N/A,FALSE,"SUMMARY";#N/A,#N/A,FALSE,"TECHNOLOGY";#N/A,#N/A,FALSE,"YEAR2000";#N/A,#N/A,FALSE,"GENERAL SERVICES";#N/A,#N/A,FALSE,"PROD MANAGE";#N/A,#N/A,FALSE,"BOG";#N/A,#N/A,FALSE,"PROT CONT";#N/A,#N/A,FALSE,"INVEST COMP"}</definedName>
    <definedName name="abcd_1" hidden="1">{#N/A,#N/A,FALSE,"SUMMARY";#N/A,#N/A,FALSE,"TECHNOLOGY";#N/A,#N/A,FALSE,"YEAR2000";#N/A,#N/A,FALSE,"GENERAL SERVICES";#N/A,#N/A,FALSE,"PROD MANAGE";#N/A,#N/A,FALSE,"BOG";#N/A,#N/A,FALSE,"PROT CONT";#N/A,#N/A,FALSE,"INVEST COMP"}</definedName>
    <definedName name="abcd_2" localSheetId="2" hidden="1">{#N/A,#N/A,FALSE,"Approval Form";#N/A,#N/A,FALSE,"Renewal";#N/A,#N/A,FALSE,"Cosmos Report"}</definedName>
    <definedName name="abcd_2" hidden="1">{#N/A,#N/A,FALSE,"Approval Form";#N/A,#N/A,FALSE,"Renewal";#N/A,#N/A,FALSE,"Cosmos Report"}</definedName>
    <definedName name="abcd_3" localSheetId="2" hidden="1">{#N/A,#N/A,FALSE,"Approval Form";#N/A,#N/A,FALSE,"Renewal";#N/A,#N/A,FALSE,"Cosmos Report"}</definedName>
    <definedName name="abcd_3" hidden="1">{#N/A,#N/A,FALSE,"Approval Form";#N/A,#N/A,FALSE,"Renewal";#N/A,#N/A,FALSE,"Cosmos Report"}</definedName>
    <definedName name="abcd_4" localSheetId="2" hidden="1">{#N/A,#N/A,FALSE,"Approval Form";#N/A,#N/A,FALSE,"Renewal";#N/A,#N/A,FALSE,"Cosmos Report"}</definedName>
    <definedName name="abcd_4" hidden="1">{#N/A,#N/A,FALSE,"Approval Form";#N/A,#N/A,FALSE,"Renewal";#N/A,#N/A,FALSE,"Cosmos Report"}</definedName>
    <definedName name="abcd1" localSheetId="2" hidden="1">{#N/A,#N/A,FALSE,"SUMMARY";#N/A,#N/A,FALSE,"TECHNOLOGY";#N/A,#N/A,FALSE,"YEAR2000";#N/A,#N/A,FALSE,"GENERAL SERVICES";#N/A,#N/A,FALSE,"PROD MANAGE";#N/A,#N/A,FALSE,"BOG";#N/A,#N/A,FALSE,"PROT CONT";#N/A,#N/A,FALSE,"INVEST COMP"}</definedName>
    <definedName name="abcd1" hidden="1">{#N/A,#N/A,FALSE,"SUMMARY";#N/A,#N/A,FALSE,"TECHNOLOGY";#N/A,#N/A,FALSE,"YEAR2000";#N/A,#N/A,FALSE,"GENERAL SERVICES";#N/A,#N/A,FALSE,"PROD MANAGE";#N/A,#N/A,FALSE,"BOG";#N/A,#N/A,FALSE,"PROT CONT";#N/A,#N/A,FALSE,"INVEST COMP"}</definedName>
    <definedName name="abcd1_1" localSheetId="2" hidden="1">{#N/A,#N/A,FALSE,"SUMMARY";#N/A,#N/A,FALSE,"TECHNOLOGY";#N/A,#N/A,FALSE,"YEAR2000";#N/A,#N/A,FALSE,"GENERAL SERVICES";#N/A,#N/A,FALSE,"PROD MANAGE";#N/A,#N/A,FALSE,"BOG";#N/A,#N/A,FALSE,"PROT CONT";#N/A,#N/A,FALSE,"INVEST COMP"}</definedName>
    <definedName name="abcd1_1" hidden="1">{#N/A,#N/A,FALSE,"SUMMARY";#N/A,#N/A,FALSE,"TECHNOLOGY";#N/A,#N/A,FALSE,"YEAR2000";#N/A,#N/A,FALSE,"GENERAL SERVICES";#N/A,#N/A,FALSE,"PROD MANAGE";#N/A,#N/A,FALSE,"BOG";#N/A,#N/A,FALSE,"PROT CONT";#N/A,#N/A,FALSE,"INVEST COMP"}</definedName>
    <definedName name="abcd10" localSheetId="2" hidden="1">{#N/A,"PURCHM",FALSE,"Business Analysis";#N/A,"SPADD",FALSE,"Business Analysis"}</definedName>
    <definedName name="abcd10" hidden="1">{#N/A,"PURCHM",FALSE,"Business Analysis";#N/A,"SPADD",FALSE,"Business Analysis"}</definedName>
    <definedName name="abcd101" localSheetId="2" hidden="1">{#N/A,"PURCHM",FALSE,"Business Analysis";#N/A,"SPADD",FALSE,"Business Analysis"}</definedName>
    <definedName name="abcd101" hidden="1">{#N/A,"PURCHM",FALSE,"Business Analysis";#N/A,"SPADD",FALSE,"Business Analysis"}</definedName>
    <definedName name="abcd10a" localSheetId="2" hidden="1">{#N/A,"PURCHM",FALSE,"Business Analysis";#N/A,"SPADD",FALSE,"Business Analysis"}</definedName>
    <definedName name="abcd10a" hidden="1">{#N/A,"PURCHM",FALSE,"Business Analysis";#N/A,"SPADD",FALSE,"Business Analysis"}</definedName>
    <definedName name="abcd11" localSheetId="2" hidden="1">{#N/A,"PURCHM",FALSE,"Business Analysis";#N/A,"SPADD",FALSE,"Business Analysis"}</definedName>
    <definedName name="abcd11" hidden="1">{#N/A,"PURCHM",FALSE,"Business Analysis";#N/A,"SPADD",FALSE,"Business Analysis"}</definedName>
    <definedName name="abcd12" localSheetId="2" hidden="1">{#N/A,"PURCHM",FALSE,"Business Analysis";#N/A,"SPADD",FALSE,"Business Analysis"}</definedName>
    <definedName name="abcd12" hidden="1">{#N/A,"PURCHM",FALSE,"Business Analysis";#N/A,"SPADD",FALSE,"Business Analysis"}</definedName>
    <definedName name="abcd12b" localSheetId="2" hidden="1">{#N/A,"PURCHM",FALSE,"Business Analysis";#N/A,"SPADD",FALSE,"Business Analysis"}</definedName>
    <definedName name="abcd12b" hidden="1">{#N/A,"PURCHM",FALSE,"Business Analysis";#N/A,"SPADD",FALSE,"Business Analysis"}</definedName>
    <definedName name="abcd2" localSheetId="2" hidden="1">{#N/A,"PURCHM",FALSE,"Business Analysis";#N/A,"SPADD",FALSE,"Business Analysis"}</definedName>
    <definedName name="abcd2" hidden="1">{#N/A,"PURCHM",FALSE,"Business Analysis";#N/A,"SPADD",FALSE,"Business Analysis"}</definedName>
    <definedName name="abcd200" localSheetId="2" hidden="1">{#N/A,"PURCHM",FALSE,"Business Analysis";#N/A,"SPADD",FALSE,"Business Analysis"}</definedName>
    <definedName name="abcd200" hidden="1">{#N/A,"PURCHM",FALSE,"Business Analysis";#N/A,"SPADD",FALSE,"Business Analysis"}</definedName>
    <definedName name="abcd200b" localSheetId="2" hidden="1">{#N/A,"PURCHM",FALSE,"Business Analysis";#N/A,"SPADD",FALSE,"Business Analysis"}</definedName>
    <definedName name="abcd200b" hidden="1">{#N/A,"PURCHM",FALSE,"Business Analysis";#N/A,"SPADD",FALSE,"Business Analysis"}</definedName>
    <definedName name="abcd202" localSheetId="2" hidden="1">{#N/A,"PURCHM",FALSE,"Business Analysis";#N/A,"SPADD",FALSE,"Business Analysis"}</definedName>
    <definedName name="abcd202" hidden="1">{#N/A,"PURCHM",FALSE,"Business Analysis";#N/A,"SPADD",FALSE,"Business Analysis"}</definedName>
    <definedName name="abcd21" localSheetId="2" hidden="1">{#N/A,"PURCHM",FALSE,"Business Analysis";#N/A,"SPADD",FALSE,"Business Analysis"}</definedName>
    <definedName name="abcd21" hidden="1">{#N/A,"PURCHM",FALSE,"Business Analysis";#N/A,"SPADD",FALSE,"Business Analysis"}</definedName>
    <definedName name="abcd212" localSheetId="2" hidden="1">{#N/A,"PURCHM",FALSE,"Business Analysis";#N/A,"SPADD",FALSE,"Business Analysis"}</definedName>
    <definedName name="abcd212" hidden="1">{#N/A,"PURCHM",FALSE,"Business Analysis";#N/A,"SPADD",FALSE,"Business Analysis"}</definedName>
    <definedName name="abcd21225b" localSheetId="2" hidden="1">{#N/A,"PURCHM",FALSE,"Business Analysis";#N/A,"SPADD",FALSE,"Business Analysis"}</definedName>
    <definedName name="abcd21225b" hidden="1">{#N/A,"PURCHM",FALSE,"Business Analysis";#N/A,"SPADD",FALSE,"Business Analysis"}</definedName>
    <definedName name="abcd212b" localSheetId="2" hidden="1">{#N/A,"PURCHM",FALSE,"Business Analysis";#N/A,"SPADD",FALSE,"Business Analysis"}</definedName>
    <definedName name="abcd212b" hidden="1">{#N/A,"PURCHM",FALSE,"Business Analysis";#N/A,"SPADD",FALSE,"Business Analysis"}</definedName>
    <definedName name="abcd213" localSheetId="2" hidden="1">{#N/A,"PURCHM",FALSE,"Business Analysis";#N/A,"SPADD",FALSE,"Business Analysis"}</definedName>
    <definedName name="abcd213" hidden="1">{#N/A,"PURCHM",FALSE,"Business Analysis";#N/A,"SPADD",FALSE,"Business Analysis"}</definedName>
    <definedName name="abcd213b" localSheetId="2" hidden="1">{#N/A,"PURCHM",FALSE,"Business Analysis";#N/A,"SPADD",FALSE,"Business Analysis"}</definedName>
    <definedName name="abcd213b" hidden="1">{#N/A,"PURCHM",FALSE,"Business Analysis";#N/A,"SPADD",FALSE,"Business Analysis"}</definedName>
    <definedName name="abcd21kb" localSheetId="2" hidden="1">{#N/A,"PURCHM",FALSE,"Business Analysis";#N/A,"SPADD",FALSE,"Business Analysis"}</definedName>
    <definedName name="abcd21kb" hidden="1">{#N/A,"PURCHM",FALSE,"Business Analysis";#N/A,"SPADD",FALSE,"Business Analysis"}</definedName>
    <definedName name="abcd254" localSheetId="2" hidden="1">{#N/A,"PURCHM",FALSE,"Business Analysis";#N/A,"SPADD",FALSE,"Business Analysis"}</definedName>
    <definedName name="abcd254" hidden="1">{#N/A,"PURCHM",FALSE,"Business Analysis";#N/A,"SPADD",FALSE,"Business Analysis"}</definedName>
    <definedName name="abcd2ab" localSheetId="2" hidden="1">{#N/A,"PURCHM",FALSE,"Business Analysis";#N/A,"SPADD",FALSE,"Business Analysis"}</definedName>
    <definedName name="abcd2ab" hidden="1">{#N/A,"PURCHM",FALSE,"Business Analysis";#N/A,"SPADD",FALSE,"Business Analysis"}</definedName>
    <definedName name="abcd312" localSheetId="2" hidden="1">{#N/A,"PURCHM",FALSE,"Business Analysis";#N/A,"SPADD",FALSE,"Business Analysis"}</definedName>
    <definedName name="abcd312" hidden="1">{#N/A,"PURCHM",FALSE,"Business Analysis";#N/A,"SPADD",FALSE,"Business Analysis"}</definedName>
    <definedName name="abcd312bd" localSheetId="2" hidden="1">{#N/A,"PURCHM",FALSE,"Business Analysis";#N/A,"SPADD",FALSE,"Business Analysis"}</definedName>
    <definedName name="abcd312bd" hidden="1">{#N/A,"PURCHM",FALSE,"Business Analysis";#N/A,"SPADD",FALSE,"Business Analysis"}</definedName>
    <definedName name="abcd32" localSheetId="2" hidden="1">{#N/A,"PURCHM",FALSE,"Business Analysis";#N/A,"SPADD",FALSE,"Business Analysis"}</definedName>
    <definedName name="abcd32" hidden="1">{#N/A,"PURCHM",FALSE,"Business Analysis";#N/A,"SPADD",FALSE,"Business Analysis"}</definedName>
    <definedName name="abcd32b" localSheetId="2" hidden="1">{#N/A,"PURCHM",FALSE,"Business Analysis";#N/A,"SPADD",FALSE,"Business Analysis"}</definedName>
    <definedName name="abcd32b" hidden="1">{#N/A,"PURCHM",FALSE,"Business Analysis";#N/A,"SPADD",FALSE,"Business Analysis"}</definedName>
    <definedName name="abcd33" localSheetId="2" hidden="1">{"detail",#N/A,FALSE,"mfg";"summary",#N/A,FALSE,"mfg"}</definedName>
    <definedName name="abcd33" hidden="1">{"detail",#N/A,FALSE,"mfg";"summary",#N/A,FALSE,"mfg"}</definedName>
    <definedName name="abcd33b" localSheetId="2" hidden="1">{"detail",#N/A,FALSE,"mfg";"summary",#N/A,FALSE,"mfg"}</definedName>
    <definedName name="abcd33b" hidden="1">{"detail",#N/A,FALSE,"mfg";"summary",#N/A,FALSE,"mfg"}</definedName>
    <definedName name="abcd34" localSheetId="2" hidden="1">{#N/A,"PURCHM",FALSE,"Business Analysis";#N/A,"SPADD",FALSE,"Business Analysis"}</definedName>
    <definedName name="abcd34" hidden="1">{#N/A,"PURCHM",FALSE,"Business Analysis";#N/A,"SPADD",FALSE,"Business Analysis"}</definedName>
    <definedName name="abcd34b" localSheetId="2" hidden="1">{#N/A,"PURCHM",FALSE,"Business Analysis";#N/A,"SPADD",FALSE,"Business Analysis"}</definedName>
    <definedName name="abcd34b" hidden="1">{#N/A,"PURCHM",FALSE,"Business Analysis";#N/A,"SPADD",FALSE,"Business Analysis"}</definedName>
    <definedName name="abcd35" localSheetId="2" hidden="1">{#N/A,"PURCHM",FALSE,"Business Analysis";#N/A,"SPADD",FALSE,"Business Analysis"}</definedName>
    <definedName name="abcd35" hidden="1">{#N/A,"PURCHM",FALSE,"Business Analysis";#N/A,"SPADD",FALSE,"Business Analysis"}</definedName>
    <definedName name="abcd35b" localSheetId="2" hidden="1">{#N/A,"PURCHM",FALSE,"Business Analysis";#N/A,"SPADD",FALSE,"Business Analysis"}</definedName>
    <definedName name="abcd35b" hidden="1">{#N/A,"PURCHM",FALSE,"Business Analysis";#N/A,"SPADD",FALSE,"Business Analysis"}</definedName>
    <definedName name="abcd36" localSheetId="2" hidden="1">{"detail",#N/A,FALSE,"mfg";"summary",#N/A,FALSE,"mfg"}</definedName>
    <definedName name="abcd36" hidden="1">{"detail",#N/A,FALSE,"mfg";"summary",#N/A,FALSE,"mfg"}</definedName>
    <definedName name="abcd36b" localSheetId="2" hidden="1">{"detail",#N/A,FALSE,"mfg";"summary",#N/A,FALSE,"mfg"}</definedName>
    <definedName name="abcd36b" hidden="1">{"detail",#N/A,FALSE,"mfg";"summary",#N/A,FALSE,"mfg"}</definedName>
    <definedName name="abcd39" localSheetId="2" hidden="1">{#N/A,"PURCHM",FALSE,"Business Analysis";#N/A,"SPADD",FALSE,"Business Analysis"}</definedName>
    <definedName name="abcd39" hidden="1">{#N/A,"PURCHM",FALSE,"Business Analysis";#N/A,"SPADD",FALSE,"Business Analysis"}</definedName>
    <definedName name="abcd39bd" localSheetId="2" hidden="1">{#N/A,"PURCHM",FALSE,"Business Analysis";#N/A,"SPADD",FALSE,"Business Analysis"}</definedName>
    <definedName name="abcd39bd" hidden="1">{#N/A,"PURCHM",FALSE,"Business Analysis";#N/A,"SPADD",FALSE,"Business Analysis"}</definedName>
    <definedName name="ABCD41" localSheetId="2" hidden="1">{#N/A,"PURCHM",FALSE,"Business Analysis";#N/A,"SPADD",FALSE,"Business Analysis"}</definedName>
    <definedName name="ABCD41" hidden="1">{#N/A,"PURCHM",FALSE,"Business Analysis";#N/A,"SPADD",FALSE,"Business Analysis"}</definedName>
    <definedName name="abcd412" localSheetId="2" hidden="1">{#N/A,"PURCHM",FALSE,"Business Analysis";#N/A,"SPADD",FALSE,"Business Analysis"}</definedName>
    <definedName name="abcd412" hidden="1">{#N/A,"PURCHM",FALSE,"Business Analysis";#N/A,"SPADD",FALSE,"Business Analysis"}</definedName>
    <definedName name="abcd412bd" localSheetId="2" hidden="1">{#N/A,"PURCHM",FALSE,"Business Analysis";#N/A,"SPADD",FALSE,"Business Analysis"}</definedName>
    <definedName name="abcd412bd" hidden="1">{#N/A,"PURCHM",FALSE,"Business Analysis";#N/A,"SPADD",FALSE,"Business Analysis"}</definedName>
    <definedName name="abcd41bd" localSheetId="2" hidden="1">{#N/A,"PURCHM",FALSE,"Business Analysis";#N/A,"SPADD",FALSE,"Business Analysis"}</definedName>
    <definedName name="abcd41bd" hidden="1">{#N/A,"PURCHM",FALSE,"Business Analysis";#N/A,"SPADD",FALSE,"Business Analysis"}</definedName>
    <definedName name="abcd42" localSheetId="2" hidden="1">{#N/A,"PURCHM",FALSE,"Business Analysis";#N/A,"SPADD",FALSE,"Business Analysis"}</definedName>
    <definedName name="abcd42" hidden="1">{#N/A,"PURCHM",FALSE,"Business Analysis";#N/A,"SPADD",FALSE,"Business Analysis"}</definedName>
    <definedName name="abcd42bd" localSheetId="2" hidden="1">{#N/A,"PURCHM",FALSE,"Business Analysis";#N/A,"SPADD",FALSE,"Business Analysis"}</definedName>
    <definedName name="abcd42bd" hidden="1">{#N/A,"PURCHM",FALSE,"Business Analysis";#N/A,"SPADD",FALSE,"Business Analysis"}</definedName>
    <definedName name="abcd45" localSheetId="2" hidden="1">{#N/A,"PURCHM",FALSE,"Business Analysis";#N/A,"SPADD",FALSE,"Business Analysis"}</definedName>
    <definedName name="abcd45" hidden="1">{#N/A,"PURCHM",FALSE,"Business Analysis";#N/A,"SPADD",FALSE,"Business Analysis"}</definedName>
    <definedName name="abcd45bd" localSheetId="2" hidden="1">{#N/A,"PURCHM",FALSE,"Business Analysis";#N/A,"SPADD",FALSE,"Business Analysis"}</definedName>
    <definedName name="abcd45bd" hidden="1">{#N/A,"PURCHM",FALSE,"Business Analysis";#N/A,"SPADD",FALSE,"Business Analysis"}</definedName>
    <definedName name="abcd50" localSheetId="2" hidden="1">{#N/A,"PURCHM",FALSE,"Business Analysis";#N/A,"SPADD",FALSE,"Business Analysis"}</definedName>
    <definedName name="abcd50" hidden="1">{#N/A,"PURCHM",FALSE,"Business Analysis";#N/A,"SPADD",FALSE,"Business Analysis"}</definedName>
    <definedName name="abcd51" localSheetId="2" hidden="1">{#N/A,"PURCHM",FALSE,"Business Analysis";#N/A,"SPADD",FALSE,"Business Analysis"}</definedName>
    <definedName name="abcd51" hidden="1">{#N/A,"PURCHM",FALSE,"Business Analysis";#N/A,"SPADD",FALSE,"Business Analysis"}</definedName>
    <definedName name="abcd51bd" localSheetId="2" hidden="1">{#N/A,"PURCHM",FALSE,"Business Analysis";#N/A,"SPADD",FALSE,"Business Analysis"}</definedName>
    <definedName name="abcd51bd" hidden="1">{#N/A,"PURCHM",FALSE,"Business Analysis";#N/A,"SPADD",FALSE,"Business Analysis"}</definedName>
    <definedName name="abcd61" localSheetId="2" hidden="1">{#N/A,"PURCHM",FALSE,"Business Analysis";#N/A,"SPADD",FALSE,"Business Analysis"}</definedName>
    <definedName name="abcd61" hidden="1">{#N/A,"PURCHM",FALSE,"Business Analysis";#N/A,"SPADD",FALSE,"Business Analysis"}</definedName>
    <definedName name="abcd61bd" localSheetId="2" hidden="1">{#N/A,"PURCHM",FALSE,"Business Analysis";#N/A,"SPADD",FALSE,"Business Analysis"}</definedName>
    <definedName name="abcd61bd" hidden="1">{#N/A,"PURCHM",FALSE,"Business Analysis";#N/A,"SPADD",FALSE,"Business Analysis"}</definedName>
    <definedName name="abcd71" localSheetId="2" hidden="1">{#N/A,"PURCHM",FALSE,"Business Analysis";#N/A,"SPADD",FALSE,"Business Analysis"}</definedName>
    <definedName name="abcd71" hidden="1">{#N/A,"PURCHM",FALSE,"Business Analysis";#N/A,"SPADD",FALSE,"Business Analysis"}</definedName>
    <definedName name="abcd71bd" localSheetId="2" hidden="1">{#N/A,"PURCHM",FALSE,"Business Analysis";#N/A,"SPADD",FALSE,"Business Analysis"}</definedName>
    <definedName name="abcd71bd" hidden="1">{#N/A,"PURCHM",FALSE,"Business Analysis";#N/A,"SPADD",FALSE,"Business Analysis"}</definedName>
    <definedName name="abcd90" localSheetId="2" hidden="1">{#N/A,"PURCHM",FALSE,"Business Analysis";#N/A,"SPADD",FALSE,"Business Analysis"}</definedName>
    <definedName name="abcd90" hidden="1">{#N/A,"PURCHM",FALSE,"Business Analysis";#N/A,"SPADD",FALSE,"Business Analysis"}</definedName>
    <definedName name="abcd98b" localSheetId="2" hidden="1">{#N/A,"PURCHM",FALSE,"Business Analysis";#N/A,"SPADD",FALSE,"Business Analysis"}</definedName>
    <definedName name="abcd98b" hidden="1">{#N/A,"PURCHM",FALSE,"Business Analysis";#N/A,"SPADD",FALSE,"Business Analysis"}</definedName>
    <definedName name="abcda" localSheetId="2" hidden="1">{#N/A,"PURCHM",FALSE,"Business Analysis";#N/A,"SPADD",FALSE,"Business Analysis"}</definedName>
    <definedName name="abcda" hidden="1">{#N/A,"PURCHM",FALSE,"Business Analysis";#N/A,"SPADD",FALSE,"Business Analysis"}</definedName>
    <definedName name="abcda101" localSheetId="2" hidden="1">{#N/A,"PURCHM",FALSE,"Business Analysis";#N/A,"SPADD",FALSE,"Business Analysis"}</definedName>
    <definedName name="abcda101" hidden="1">{#N/A,"PURCHM",FALSE,"Business Analysis";#N/A,"SPADD",FALSE,"Business Analysis"}</definedName>
    <definedName name="abcdd" localSheetId="2" hidden="1">{#N/A,#N/A,FALSE,"SUMMARY";#N/A,#N/A,FALSE,"TECHNOLOGY";#N/A,#N/A,FALSE,"YEAR2000";#N/A,#N/A,FALSE,"GENERAL SERVICES";#N/A,#N/A,FALSE,"PROD MANAGE";#N/A,#N/A,FALSE,"BOG";#N/A,#N/A,FALSE,"PROT CONT";#N/A,#N/A,FALSE,"INVEST COMP"}</definedName>
    <definedName name="abcdd" hidden="1">{#N/A,#N/A,FALSE,"SUMMARY";#N/A,#N/A,FALSE,"TECHNOLOGY";#N/A,#N/A,FALSE,"YEAR2000";#N/A,#N/A,FALSE,"GENERAL SERVICES";#N/A,#N/A,FALSE,"PROD MANAGE";#N/A,#N/A,FALSE,"BOG";#N/A,#N/A,FALSE,"PROT CONT";#N/A,#N/A,FALSE,"INVEST COMP"}</definedName>
    <definedName name="abcdd_1" localSheetId="2" hidden="1">{#N/A,#N/A,FALSE,"SUMMARY";#N/A,#N/A,FALSE,"TECHNOLOGY";#N/A,#N/A,FALSE,"YEAR2000";#N/A,#N/A,FALSE,"GENERAL SERVICES";#N/A,#N/A,FALSE,"PROD MANAGE";#N/A,#N/A,FALSE,"BOG";#N/A,#N/A,FALSE,"PROT CONT";#N/A,#N/A,FALSE,"INVEST COMP"}</definedName>
    <definedName name="abcdd_1" hidden="1">{#N/A,#N/A,FALSE,"SUMMARY";#N/A,#N/A,FALSE,"TECHNOLOGY";#N/A,#N/A,FALSE,"YEAR2000";#N/A,#N/A,FALSE,"GENERAL SERVICES";#N/A,#N/A,FALSE,"PROD MANAGE";#N/A,#N/A,FALSE,"BOG";#N/A,#N/A,FALSE,"PROT CONT";#N/A,#N/A,FALSE,"INVEST COMP"}</definedName>
    <definedName name="abcddd" localSheetId="2" hidden="1">{#N/A,#N/A,FALSE,"SUMMARY";#N/A,#N/A,FALSE,"TECHNOLOGY";#N/A,#N/A,FALSE,"YEAR2000";#N/A,#N/A,FALSE,"GENERAL SERVICES";#N/A,#N/A,FALSE,"PROD MANAGE";#N/A,#N/A,FALSE,"BOG";#N/A,#N/A,FALSE,"PROT CONT";#N/A,#N/A,FALSE,"INVEST COMP"}</definedName>
    <definedName name="abcddd" hidden="1">{#N/A,#N/A,FALSE,"SUMMARY";#N/A,#N/A,FALSE,"TECHNOLOGY";#N/A,#N/A,FALSE,"YEAR2000";#N/A,#N/A,FALSE,"GENERAL SERVICES";#N/A,#N/A,FALSE,"PROD MANAGE";#N/A,#N/A,FALSE,"BOG";#N/A,#N/A,FALSE,"PROT CONT";#N/A,#N/A,FALSE,"INVEST COMP"}</definedName>
    <definedName name="abcddd_1" localSheetId="2" hidden="1">{#N/A,#N/A,FALSE,"SUMMARY";#N/A,#N/A,FALSE,"TECHNOLOGY";#N/A,#N/A,FALSE,"YEAR2000";#N/A,#N/A,FALSE,"GENERAL SERVICES";#N/A,#N/A,FALSE,"PROD MANAGE";#N/A,#N/A,FALSE,"BOG";#N/A,#N/A,FALSE,"PROT CONT";#N/A,#N/A,FALSE,"INVEST COMP"}</definedName>
    <definedName name="abcddd_1" hidden="1">{#N/A,#N/A,FALSE,"SUMMARY";#N/A,#N/A,FALSE,"TECHNOLOGY";#N/A,#N/A,FALSE,"YEAR2000";#N/A,#N/A,FALSE,"GENERAL SERVICES";#N/A,#N/A,FALSE,"PROD MANAGE";#N/A,#N/A,FALSE,"BOG";#N/A,#N/A,FALSE,"PROT CONT";#N/A,#N/A,FALSE,"INVEST COMP"}</definedName>
    <definedName name="abcde" localSheetId="2" hidden="1">{#N/A,#N/A,FALSE,"SUMMARY";#N/A,#N/A,FALSE,"TECHNOLOGY";#N/A,#N/A,FALSE,"YEAR2000";#N/A,#N/A,FALSE,"GENERAL SERVICES";#N/A,#N/A,FALSE,"PROD MANAGE";#N/A,#N/A,FALSE,"BOG";#N/A,#N/A,FALSE,"PROT CONT";#N/A,#N/A,FALSE,"INVEST COMP"}</definedName>
    <definedName name="abcde" hidden="1">{#N/A,#N/A,FALSE,"SUMMARY";#N/A,#N/A,FALSE,"TECHNOLOGY";#N/A,#N/A,FALSE,"YEAR2000";#N/A,#N/A,FALSE,"GENERAL SERVICES";#N/A,#N/A,FALSE,"PROD MANAGE";#N/A,#N/A,FALSE,"BOG";#N/A,#N/A,FALSE,"PROT CONT";#N/A,#N/A,FALSE,"INVEST COMP"}</definedName>
    <definedName name="abcde_1" localSheetId="2" hidden="1">{#N/A,#N/A,FALSE,"SUMMARY";#N/A,#N/A,FALSE,"TECHNOLOGY";#N/A,#N/A,FALSE,"YEAR2000";#N/A,#N/A,FALSE,"GENERAL SERVICES";#N/A,#N/A,FALSE,"PROD MANAGE";#N/A,#N/A,FALSE,"BOG";#N/A,#N/A,FALSE,"PROT CONT";#N/A,#N/A,FALSE,"INVEST COMP"}</definedName>
    <definedName name="abcde_1" hidden="1">{#N/A,#N/A,FALSE,"SUMMARY";#N/A,#N/A,FALSE,"TECHNOLOGY";#N/A,#N/A,FALSE,"YEAR2000";#N/A,#N/A,FALSE,"GENERAL SERVICES";#N/A,#N/A,FALSE,"PROD MANAGE";#N/A,#N/A,FALSE,"BOG";#N/A,#N/A,FALSE,"PROT CONT";#N/A,#N/A,FALSE,"INVEST COMP"}</definedName>
    <definedName name="abcde_2" localSheetId="2" hidden="1">{#N/A,#N/A,FALSE,"Approval Form"}</definedName>
    <definedName name="abcde_2" hidden="1">{#N/A,#N/A,FALSE,"Approval Form"}</definedName>
    <definedName name="abcde_3" localSheetId="2" hidden="1">{#N/A,#N/A,FALSE,"Approval Form"}</definedName>
    <definedName name="abcde_3" hidden="1">{#N/A,#N/A,FALSE,"Approval Form"}</definedName>
    <definedName name="abcde_4" localSheetId="2" hidden="1">{#N/A,#N/A,FALSE,"Approval Form"}</definedName>
    <definedName name="abcde_4" hidden="1">{#N/A,#N/A,FALSE,"Approval Form"}</definedName>
    <definedName name="abcdef" localSheetId="2" hidden="1">{#N/A,#N/A,FALSE,"SUMMARY";#N/A,#N/A,FALSE,"TECHNOLOGY";#N/A,#N/A,FALSE,"YEAR2000";#N/A,#N/A,FALSE,"GENERAL SERVICES";#N/A,#N/A,FALSE,"PROD MANAGE";#N/A,#N/A,FALSE,"BOG";#N/A,#N/A,FALSE,"PROT CONT";#N/A,#N/A,FALSE,"INVEST COMP"}</definedName>
    <definedName name="abcdef" hidden="1">{#N/A,#N/A,FALSE,"SUMMARY";#N/A,#N/A,FALSE,"TECHNOLOGY";#N/A,#N/A,FALSE,"YEAR2000";#N/A,#N/A,FALSE,"GENERAL SERVICES";#N/A,#N/A,FALSE,"PROD MANAGE";#N/A,#N/A,FALSE,"BOG";#N/A,#N/A,FALSE,"PROT CONT";#N/A,#N/A,FALSE,"INVEST COMP"}</definedName>
    <definedName name="abcdef_1" localSheetId="2" hidden="1">{#N/A,#N/A,FALSE,"SUMMARY";#N/A,#N/A,FALSE,"TECHNOLOGY";#N/A,#N/A,FALSE,"YEAR2000";#N/A,#N/A,FALSE,"GENERAL SERVICES";#N/A,#N/A,FALSE,"PROD MANAGE";#N/A,#N/A,FALSE,"BOG";#N/A,#N/A,FALSE,"PROT CONT";#N/A,#N/A,FALSE,"INVEST COMP"}</definedName>
    <definedName name="abcdef_1" hidden="1">{#N/A,#N/A,FALSE,"SUMMARY";#N/A,#N/A,FALSE,"TECHNOLOGY";#N/A,#N/A,FALSE,"YEAR2000";#N/A,#N/A,FALSE,"GENERAL SERVICES";#N/A,#N/A,FALSE,"PROD MANAGE";#N/A,#N/A,FALSE,"BOG";#N/A,#N/A,FALSE,"PROT CONT";#N/A,#N/A,FALSE,"INVEST COMP"}</definedName>
    <definedName name="abcdef_2" localSheetId="2" hidden="1">{#N/A,#N/A,FALSE,"Approval2"}</definedName>
    <definedName name="abcdef_2" hidden="1">{#N/A,#N/A,FALSE,"Approval2"}</definedName>
    <definedName name="abcdef_3" localSheetId="2" hidden="1">{#N/A,#N/A,FALSE,"Approval2"}</definedName>
    <definedName name="abcdef_3" hidden="1">{#N/A,#N/A,FALSE,"Approval2"}</definedName>
    <definedName name="abcdef_4" localSheetId="2" hidden="1">{#N/A,#N/A,FALSE,"Approval2"}</definedName>
    <definedName name="abcdef_4" hidden="1">{#N/A,#N/A,FALSE,"Approval2"}</definedName>
    <definedName name="abcdefg" localSheetId="2" hidden="1">{#N/A,#N/A,FALSE,"Cosmos Report"}</definedName>
    <definedName name="abcdefg" hidden="1">{#N/A,#N/A,FALSE,"Cosmos Report"}</definedName>
    <definedName name="abcdefg_1" localSheetId="2" hidden="1">{#N/A,#N/A,FALSE,"Cosmos Report"}</definedName>
    <definedName name="abcdefg_1" hidden="1">{#N/A,#N/A,FALSE,"Cosmos Report"}</definedName>
    <definedName name="abcdefg_2" localSheetId="2" hidden="1">{#N/A,#N/A,FALSE,"Cosmos Report"}</definedName>
    <definedName name="abcdefg_2" hidden="1">{#N/A,#N/A,FALSE,"Cosmos Report"}</definedName>
    <definedName name="abcdefg_3" localSheetId="2" hidden="1">{#N/A,#N/A,FALSE,"Cosmos Report"}</definedName>
    <definedName name="abcdefg_3" hidden="1">{#N/A,#N/A,FALSE,"Cosmos Report"}</definedName>
    <definedName name="abcdefg_4" localSheetId="2" hidden="1">{#N/A,#N/A,FALSE,"Cosmos Report"}</definedName>
    <definedName name="abcdefg_4" hidden="1">{#N/A,#N/A,FALSE,"Cosmos Report"}</definedName>
    <definedName name="abcdefgh" localSheetId="2" hidden="1">{#N/A,#N/A,FALSE,"Medical Ratio"}</definedName>
    <definedName name="abcdefgh" hidden="1">{#N/A,#N/A,FALSE,"Medical Ratio"}</definedName>
    <definedName name="abcdefgh_1" localSheetId="2" hidden="1">{#N/A,#N/A,FALSE,"Medical Ratio"}</definedName>
    <definedName name="abcdefgh_1" hidden="1">{#N/A,#N/A,FALSE,"Medical Ratio"}</definedName>
    <definedName name="abcdefgh_2" localSheetId="2" hidden="1">{#N/A,#N/A,FALSE,"Medical Ratio"}</definedName>
    <definedName name="abcdefgh_2" hidden="1">{#N/A,#N/A,FALSE,"Medical Ratio"}</definedName>
    <definedName name="abcdefgh_3" localSheetId="2" hidden="1">{#N/A,#N/A,FALSE,"Medical Ratio"}</definedName>
    <definedName name="abcdefgh_3" hidden="1">{#N/A,#N/A,FALSE,"Medical Ratio"}</definedName>
    <definedName name="abcdefgh_4" localSheetId="2" hidden="1">{#N/A,#N/A,FALSE,"Medical Ratio"}</definedName>
    <definedName name="abcdefgh_4" hidden="1">{#N/A,#N/A,FALSE,"Medical Ratio"}</definedName>
    <definedName name="abcder" hidden="1">{#N/A,#N/A,TRUE,"P&amp;L comparatives - summary_per";#N/A,#N/A,TRUE,"P&amp;L comparatives - detail_per"}</definedName>
    <definedName name="abcdmibh" localSheetId="2" hidden="1">{#N/A,"PURCHM",FALSE,"Business Analysis";#N/A,"SPADD",FALSE,"Business Analysis"}</definedName>
    <definedName name="abcdmibh" hidden="1">{#N/A,"PURCHM",FALSE,"Business Analysis";#N/A,"SPADD",FALSE,"Business Analysis"}</definedName>
    <definedName name="abcdv102" localSheetId="2" hidden="1">{#N/A,"PURCHM",FALSE,"Business Analysis";#N/A,"SPADD",FALSE,"Business Analysis"}</definedName>
    <definedName name="abcdv102" hidden="1">{#N/A,"PURCHM",FALSE,"Business Analysis";#N/A,"SPADD",FALSE,"Business Analysis"}</definedName>
    <definedName name="abcdv102d" localSheetId="2" hidden="1">{#N/A,"PURCHM",FALSE,"Business Analysis";#N/A,"SPADD",FALSE,"Business Analysis"}</definedName>
    <definedName name="abcdv102d" hidden="1">{#N/A,"PURCHM",FALSE,"Business Analysis";#N/A,"SPADD",FALSE,"Business Analysis"}</definedName>
    <definedName name="abchyee" localSheetId="2" hidden="1">1/EUReXToESP</definedName>
    <definedName name="abchyee" hidden="1">1/EUReXToESP</definedName>
    <definedName name="abci9" localSheetId="2" hidden="1">{#N/A,"PURCHM",FALSE,"Business Analysis";#N/A,"SPADD",FALSE,"Business Analysis"}</definedName>
    <definedName name="abci9" hidden="1">{#N/A,"PURCHM",FALSE,"Business Analysis";#N/A,"SPADD",FALSE,"Business Analysis"}</definedName>
    <definedName name="abci92" localSheetId="2" hidden="1">{#N/A,"PURCHM",FALSE,"Business Analysis";#N/A,"SPADD",FALSE,"Business Analysis"}</definedName>
    <definedName name="abci92" hidden="1">{#N/A,"PURCHM",FALSE,"Business Analysis";#N/A,"SPADD",FALSE,"Business Analysis"}</definedName>
    <definedName name="abcj9i" localSheetId="2" hidden="1">{"detail",#N/A,FALSE,"mfg";"summary",#N/A,FALSE,"mfg"}</definedName>
    <definedName name="abcj9i" hidden="1">{"detail",#N/A,FALSE,"mfg";"summary",#N/A,FALSE,"mfg"}</definedName>
    <definedName name="abckg" localSheetId="2" hidden="1">{#N/A,"PURCHM",FALSE,"Business Analysis";#N/A,"SPADD",FALSE,"Business Analysis"}</definedName>
    <definedName name="abckg" hidden="1">{#N/A,"PURCHM",FALSE,"Business Analysis";#N/A,"SPADD",FALSE,"Business Analysis"}</definedName>
    <definedName name="abcklg" localSheetId="2" hidden="1">{"detail",#N/A,FALSE,"mfg";"summary",#N/A,FALSE,"mfg"}</definedName>
    <definedName name="abcklg" hidden="1">{"detail",#N/A,FALSE,"mfg";"summary",#N/A,FALSE,"mfg"}</definedName>
    <definedName name="abcl96\" localSheetId="2" hidden="1">{#N/A,"PURCHM",FALSE,"Business Analysis";#N/A,"SPADD",FALSE,"Business Analysis"}</definedName>
    <definedName name="abcl96\" hidden="1">{#N/A,"PURCHM",FALSE,"Business Analysis";#N/A,"SPADD",FALSE,"Business Analysis"}</definedName>
    <definedName name="abclkj" localSheetId="2" hidden="1">{"detail",#N/A,FALSE,"mfg";"summary",#N/A,FALSE,"mfg"}</definedName>
    <definedName name="abclkj" hidden="1">{"detail",#N/A,FALSE,"mfg";"summary",#N/A,FALSE,"mfg"}</definedName>
    <definedName name="abclxs" localSheetId="2" hidden="1">{"detail",#N/A,FALSE,"mfg";"summary",#N/A,FALSE,"mfg"}</definedName>
    <definedName name="abclxs" hidden="1">{"detail",#N/A,FALSE,"mfg";"summary",#N/A,FALSE,"mfg"}</definedName>
    <definedName name="abcoi" localSheetId="2" hidden="1">{"detail",#N/A,FALSE,"mfg";"summary",#N/A,FALSE,"mfg"}</definedName>
    <definedName name="abcoi" hidden="1">{"detail",#N/A,FALSE,"mfg";"summary",#N/A,FALSE,"mfg"}</definedName>
    <definedName name="abcois" localSheetId="2" hidden="1">{"detail",#N/A,FALSE,"mfg";"summary",#N/A,FALSE,"mfg"}</definedName>
    <definedName name="abcois" hidden="1">{"detail",#N/A,FALSE,"mfg";"summary",#N/A,FALSE,"mfg"}</definedName>
    <definedName name="abeoiaer" localSheetId="2" hidden="1">{#N/A,#N/A,FALSE,"SUMMARY";#N/A,#N/A,FALSE,"TECHNOLOGY";#N/A,#N/A,FALSE,"YEAR2000";#N/A,#N/A,FALSE,"GENERAL SERVICES";#N/A,#N/A,FALSE,"PROD MANAGE";#N/A,#N/A,FALSE,"BOG";#N/A,#N/A,FALSE,"PROT CONT";#N/A,#N/A,FALSE,"INVEST COMP"}</definedName>
    <definedName name="abeoiaer" hidden="1">{#N/A,#N/A,FALSE,"SUMMARY";#N/A,#N/A,FALSE,"TECHNOLOGY";#N/A,#N/A,FALSE,"YEAR2000";#N/A,#N/A,FALSE,"GENERAL SERVICES";#N/A,#N/A,FALSE,"PROD MANAGE";#N/A,#N/A,FALSE,"BOG";#N/A,#N/A,FALSE,"PROT CONT";#N/A,#N/A,FALSE,"INVEST COMP"}</definedName>
    <definedName name="abeoiaer_1" localSheetId="2" hidden="1">{#N/A,#N/A,FALSE,"SUMMARY";#N/A,#N/A,FALSE,"TECHNOLOGY";#N/A,#N/A,FALSE,"YEAR2000";#N/A,#N/A,FALSE,"GENERAL SERVICES";#N/A,#N/A,FALSE,"PROD MANAGE";#N/A,#N/A,FALSE,"BOG";#N/A,#N/A,FALSE,"PROT CONT";#N/A,#N/A,FALSE,"INVEST COMP"}</definedName>
    <definedName name="abeoiaer_1" hidden="1">{#N/A,#N/A,FALSE,"SUMMARY";#N/A,#N/A,FALSE,"TECHNOLOGY";#N/A,#N/A,FALSE,"YEAR2000";#N/A,#N/A,FALSE,"GENERAL SERVICES";#N/A,#N/A,FALSE,"PROD MANAGE";#N/A,#N/A,FALSE,"BOG";#N/A,#N/A,FALSE,"PROT CONT";#N/A,#N/A,FALSE,"INVEST COMP"}</definedName>
    <definedName name="abeoo" localSheetId="2" hidden="1">{#N/A,#N/A,FALSE,"SUMMARY";#N/A,#N/A,FALSE,"TECHNOLOGY";#N/A,#N/A,FALSE,"YEAR2000";#N/A,#N/A,FALSE,"GENERAL SERVICES";#N/A,#N/A,FALSE,"PROD MANAGE";#N/A,#N/A,FALSE,"BOG";#N/A,#N/A,FALSE,"PROT CONT";#N/A,#N/A,FALSE,"INVEST COMP"}</definedName>
    <definedName name="abeoo" hidden="1">{#N/A,#N/A,FALSE,"SUMMARY";#N/A,#N/A,FALSE,"TECHNOLOGY";#N/A,#N/A,FALSE,"YEAR2000";#N/A,#N/A,FALSE,"GENERAL SERVICES";#N/A,#N/A,FALSE,"PROD MANAGE";#N/A,#N/A,FALSE,"BOG";#N/A,#N/A,FALSE,"PROT CONT";#N/A,#N/A,FALSE,"INVEST COMP"}</definedName>
    <definedName name="abeoo_1" localSheetId="2" hidden="1">{#N/A,#N/A,FALSE,"SUMMARY";#N/A,#N/A,FALSE,"TECHNOLOGY";#N/A,#N/A,FALSE,"YEAR2000";#N/A,#N/A,FALSE,"GENERAL SERVICES";#N/A,#N/A,FALSE,"PROD MANAGE";#N/A,#N/A,FALSE,"BOG";#N/A,#N/A,FALSE,"PROT CONT";#N/A,#N/A,FALSE,"INVEST COMP"}</definedName>
    <definedName name="abeoo_1" hidden="1">{#N/A,#N/A,FALSE,"SUMMARY";#N/A,#N/A,FALSE,"TECHNOLOGY";#N/A,#N/A,FALSE,"YEAR2000";#N/A,#N/A,FALSE,"GENERAL SERVICES";#N/A,#N/A,FALSE,"PROD MANAGE";#N/A,#N/A,FALSE,"BOG";#N/A,#N/A,FALSE,"PROT CONT";#N/A,#N/A,FALSE,"INVEST COMP"}</definedName>
    <definedName name="abji" localSheetId="2" hidden="1">{#N/A,"PURCHM",FALSE,"Business Analysis";#N/A,"SPADD",FALSE,"Business Analysis"}</definedName>
    <definedName name="abji" hidden="1">{#N/A,"PURCHM",FALSE,"Business Analysis";#N/A,"SPADD",FALSE,"Business Analysis"}</definedName>
    <definedName name="abjj" localSheetId="2" hidden="1">{#N/A,#N/A,FALSE,"SUMMARY";#N/A,#N/A,FALSE,"TECHNOLOGY";#N/A,#N/A,FALSE,"YEAR2000";#N/A,#N/A,FALSE,"GENERAL SERVICES";#N/A,#N/A,FALSE,"PROD MANAGE";#N/A,#N/A,FALSE,"BOG";#N/A,#N/A,FALSE,"PROT CONT";#N/A,#N/A,FALSE,"INVEST COMP"}</definedName>
    <definedName name="abjj" hidden="1">{#N/A,#N/A,FALSE,"SUMMARY";#N/A,#N/A,FALSE,"TECHNOLOGY";#N/A,#N/A,FALSE,"YEAR2000";#N/A,#N/A,FALSE,"GENERAL SERVICES";#N/A,#N/A,FALSE,"PROD MANAGE";#N/A,#N/A,FALSE,"BOG";#N/A,#N/A,FALSE,"PROT CONT";#N/A,#N/A,FALSE,"INVEST COMP"}</definedName>
    <definedName name="abjj_1" localSheetId="2" hidden="1">{#N/A,#N/A,FALSE,"SUMMARY";#N/A,#N/A,FALSE,"TECHNOLOGY";#N/A,#N/A,FALSE,"YEAR2000";#N/A,#N/A,FALSE,"GENERAL SERVICES";#N/A,#N/A,FALSE,"PROD MANAGE";#N/A,#N/A,FALSE,"BOG";#N/A,#N/A,FALSE,"PROT CONT";#N/A,#N/A,FALSE,"INVEST COMP"}</definedName>
    <definedName name="abjj_1" hidden="1">{#N/A,#N/A,FALSE,"SUMMARY";#N/A,#N/A,FALSE,"TECHNOLOGY";#N/A,#N/A,FALSE,"YEAR2000";#N/A,#N/A,FALSE,"GENERAL SERVICES";#N/A,#N/A,FALSE,"PROD MANAGE";#N/A,#N/A,FALSE,"BOG";#N/A,#N/A,FALSE,"PROT CONT";#N/A,#N/A,FALSE,"INVEST COMP"}</definedName>
    <definedName name="abki9" localSheetId="2" hidden="1">{#N/A,"PURCHM",FALSE,"Business Analysis";#N/A,"SPADD",FALSE,"Business Analysis"}</definedName>
    <definedName name="abki9" hidden="1">{#N/A,"PURCHM",FALSE,"Business Analysis";#N/A,"SPADD",FALSE,"Business Analysis"}</definedName>
    <definedName name="ablo5" localSheetId="2" hidden="1">{#N/A,"PURCHM",FALSE,"Business Analysis";#N/A,"SPADD",FALSE,"Business Analysis"}</definedName>
    <definedName name="ablo5" hidden="1">{#N/A,"PURCHM",FALSE,"Business Analysis";#N/A,"SPADD",FALSE,"Business Analysis"}</definedName>
    <definedName name="ABN" hidden="1">{"'PXR_6500'!$A$1:$I$124"}</definedName>
    <definedName name="abnee" localSheetId="2" hidden="1">{#N/A,#N/A,FALSE,"SUMMARY";#N/A,#N/A,FALSE,"TECHNOLOGY";#N/A,#N/A,FALSE,"YEAR2000";#N/A,#N/A,FALSE,"GENERAL SERVICES";#N/A,#N/A,FALSE,"PROD MANAGE";#N/A,#N/A,FALSE,"BOG";#N/A,#N/A,FALSE,"PROT CONT";#N/A,#N/A,FALSE,"INVEST COMP"}</definedName>
    <definedName name="abnee" hidden="1">{#N/A,#N/A,FALSE,"SUMMARY";#N/A,#N/A,FALSE,"TECHNOLOGY";#N/A,#N/A,FALSE,"YEAR2000";#N/A,#N/A,FALSE,"GENERAL SERVICES";#N/A,#N/A,FALSE,"PROD MANAGE";#N/A,#N/A,FALSE,"BOG";#N/A,#N/A,FALSE,"PROT CONT";#N/A,#N/A,FALSE,"INVEST COMP"}</definedName>
    <definedName name="abnee_1" localSheetId="2" hidden="1">{#N/A,#N/A,FALSE,"SUMMARY";#N/A,#N/A,FALSE,"TECHNOLOGY";#N/A,#N/A,FALSE,"YEAR2000";#N/A,#N/A,FALSE,"GENERAL SERVICES";#N/A,#N/A,FALSE,"PROD MANAGE";#N/A,#N/A,FALSE,"BOG";#N/A,#N/A,FALSE,"PROT CONT";#N/A,#N/A,FALSE,"INVEST COMP"}</definedName>
    <definedName name="abnee_1" hidden="1">{#N/A,#N/A,FALSE,"SUMMARY";#N/A,#N/A,FALSE,"TECHNOLOGY";#N/A,#N/A,FALSE,"YEAR2000";#N/A,#N/A,FALSE,"GENERAL SERVICES";#N/A,#N/A,FALSE,"PROD MANAGE";#N/A,#N/A,FALSE,"BOG";#N/A,#N/A,FALSE,"PROT CONT";#N/A,#N/A,FALSE,"INVEST COMP"}</definedName>
    <definedName name="abnl">#REF!</definedName>
    <definedName name="ABRACADABRA" hidden="1">#REF!</definedName>
    <definedName name="Abrisa" localSheetId="2" hidden="1">{"FY04_Assets",#N/A,FALSE,"Fin Stmt Budget";"FY04_Liabilities",#N/A,FALSE,"Fin Stmt Budget";"FY04_Inc_Stmt",#N/A,FALSE,"Fin Stmt Budget";"FY04_SOCF",#N/A,FALSE,"Fin Stmt Budget"}</definedName>
    <definedName name="Abrisa" hidden="1">{"FY04_Assets",#N/A,FALSE,"Fin Stmt Budget";"FY04_Liabilities",#N/A,FALSE,"Fin Stmt Budget";"FY04_Inc_Stmt",#N/A,FALSE,"Fin Stmt Budget";"FY04_SOCF",#N/A,FALSE,"Fin Stmt Budget"}</definedName>
    <definedName name="ac" hidden="1">#REF!</definedName>
    <definedName name="AC_Key">#REF!</definedName>
    <definedName name="aca" localSheetId="2" hidden="1">{#N/A,#N/A,TRUE,"financial";#N/A,#N/A,TRUE,"plants"}</definedName>
    <definedName name="aca" hidden="1">{#N/A,#N/A,TRUE,"financial";#N/A,#N/A,TRUE,"plants"}</definedName>
    <definedName name="acac" localSheetId="2" hidden="1">{0,0,0,0;0,0,0,0;0,0,0,0;0,0,0,0;0,0,0,0}</definedName>
    <definedName name="acac" hidden="1">{0,0,0,0;0,0,0,0;0,0,0,0;0,0,0,0;0,0,0,0}</definedName>
    <definedName name="Acadia" localSheetId="2" hidden="1">{"calspreads",#N/A,FALSE,"Sheet1";"curves",#N/A,FALSE,"Sheet1";"libor",#N/A,FALSE,"Sheet1"}</definedName>
    <definedName name="Acadia" hidden="1">{"calspreads",#N/A,FALSE,"Sheet1";"curves",#N/A,FALSE,"Sheet1";"libor",#N/A,FALSE,"Sheet1"}</definedName>
    <definedName name="acase">#REF!</definedName>
    <definedName name="acc" localSheetId="2" hidden="1">{#N/A,#N/A,FALSE,"Calc";#N/A,#N/A,FALSE,"Sensitivity";#N/A,#N/A,FALSE,"LT Earn.Dil.";#N/A,#N/A,FALSE,"Dil. AVP"}</definedName>
    <definedName name="acc" hidden="1">{#N/A,#N/A,FALSE,"Calc";#N/A,#N/A,FALSE,"Sensitivity";#N/A,#N/A,FALSE,"LT Earn.Dil.";#N/A,#N/A,FALSE,"Dil. AVP"}</definedName>
    <definedName name="acc_1" localSheetId="2" hidden="1">{"Accretion",#N/A,FALSE,"Assum"}</definedName>
    <definedName name="acc_1" hidden="1">{"Accretion",#N/A,FALSE,"Assum"}</definedName>
    <definedName name="acc_2" localSheetId="2" hidden="1">{"Accretion",#N/A,FALSE,"Assum"}</definedName>
    <definedName name="acc_2" hidden="1">{"Accretion",#N/A,FALSE,"Assum"}</definedName>
    <definedName name="acc_3" localSheetId="2" hidden="1">{"Accretion",#N/A,FALSE,"Assum"}</definedName>
    <definedName name="acc_3" hidden="1">{"Accretion",#N/A,FALSE,"Assum"}</definedName>
    <definedName name="acc_4" localSheetId="2" hidden="1">{"Accretion",#N/A,FALSE,"Assum"}</definedName>
    <definedName name="acc_4" hidden="1">{"Accretion",#N/A,FALSE,"Assum"}</definedName>
    <definedName name="acce" localSheetId="2" hidden="1">{#N/A,#N/A,FALSE,"SUMMARY";#N/A,#N/A,FALSE,"TECHNOLOGY";#N/A,#N/A,FALSE,"YEAR2000";#N/A,#N/A,FALSE,"GENERAL SERVICES";#N/A,#N/A,FALSE,"PROD MANAGE";#N/A,#N/A,FALSE,"BOG";#N/A,#N/A,FALSE,"PROT CONT";#N/A,#N/A,FALSE,"INVEST COMP"}</definedName>
    <definedName name="acce" hidden="1">{#N/A,#N/A,FALSE,"SUMMARY";#N/A,#N/A,FALSE,"TECHNOLOGY";#N/A,#N/A,FALSE,"YEAR2000";#N/A,#N/A,FALSE,"GENERAL SERVICES";#N/A,#N/A,FALSE,"PROD MANAGE";#N/A,#N/A,FALSE,"BOG";#N/A,#N/A,FALSE,"PROT CONT";#N/A,#N/A,FALSE,"INVEST COMP"}</definedName>
    <definedName name="acce_1" localSheetId="2" hidden="1">{#N/A,#N/A,FALSE,"SUMMARY";#N/A,#N/A,FALSE,"TECHNOLOGY";#N/A,#N/A,FALSE,"YEAR2000";#N/A,#N/A,FALSE,"GENERAL SERVICES";#N/A,#N/A,FALSE,"PROD MANAGE";#N/A,#N/A,FALSE,"BOG";#N/A,#N/A,FALSE,"PROT CONT";#N/A,#N/A,FALSE,"INVEST COMP"}</definedName>
    <definedName name="acce_1" hidden="1">{#N/A,#N/A,FALSE,"SUMMARY";#N/A,#N/A,FALSE,"TECHNOLOGY";#N/A,#N/A,FALSE,"YEAR2000";#N/A,#N/A,FALSE,"GENERAL SERVICES";#N/A,#N/A,FALSE,"PROD MANAGE";#N/A,#N/A,FALSE,"BOG";#N/A,#N/A,FALSE,"PROT CONT";#N/A,#N/A,FALSE,"INVEST COMP"}</definedName>
    <definedName name="Accelerated_Target_Shares" localSheetId="2">OFFSET(Accelerated_Target_Shares_Header,1,0,_51__123Graph_ECHART_7)</definedName>
    <definedName name="Accelerated_Target_Shares">OFFSET(Accelerated_Target_Shares_Header,1,0,_51__123Graph_ECHART_7)</definedName>
    <definedName name="Acceleration_Terms" localSheetId="2">OFFSET(Acceleration_Terms_Header,1,0,_51__123Graph_ECHART_7)</definedName>
    <definedName name="Acceleration_Terms">OFFSET(Acceleration_Terms_Header,1,0,_51__123Graph_ECHART_7)</definedName>
    <definedName name="Access_Button" localSheetId="2" hidden="1">"Loan_Front_End_Input_List"</definedName>
    <definedName name="Access_Button" hidden="1">"CONSOL_SIM_List"</definedName>
    <definedName name="Access_Button1" hidden="1">"X1999_BILLING_RECORDS_Bill_Payment_Expenditures_1999_List1"</definedName>
    <definedName name="accesscharge2" localSheetId="2" hidden="1">{#N/A,#N/A,FALSE,"Profit &amp; Loss statement"}</definedName>
    <definedName name="accesscharge2" hidden="1">{#N/A,#N/A,FALSE,"Profit &amp; Loss statement"}</definedName>
    <definedName name="AccessDatabase" localSheetId="2" hidden="1">"C:\Mis documentos\Plan99_Ad\CALCULOB2.mdb"</definedName>
    <definedName name="AccessDatabase">"C:\My Documents\DAVE\MODELS\Cash at Risk\Loan Front End.mdb"</definedName>
    <definedName name="Accessforecast" localSheetId="2" hidden="1">{"SUM",#N/A,FALSE,"Details (2)"}</definedName>
    <definedName name="Accessforecast" hidden="1">{"SUM",#N/A,FALSE,"Details (2)"}</definedName>
    <definedName name="AccessOpt" hidden="1">"Yes"</definedName>
    <definedName name="accntmap">#REF!</definedName>
    <definedName name="AccNum">#REF!</definedName>
    <definedName name="Account">#REF!</definedName>
    <definedName name="ACCOUNT_CHANGE" hidden="1">"ACCOUNT_CHANGE"</definedName>
    <definedName name="account1">#REF!</definedName>
    <definedName name="account10">#REF!</definedName>
    <definedName name="account11">#REF!</definedName>
    <definedName name="account2">#REF!</definedName>
    <definedName name="account20">#REF!</definedName>
    <definedName name="account21">#REF!</definedName>
    <definedName name="account22">#REF!</definedName>
    <definedName name="account23">#REF!</definedName>
    <definedName name="account24">#REF!</definedName>
    <definedName name="account25">#REF!</definedName>
    <definedName name="account26">#REF!</definedName>
    <definedName name="account27">#REF!</definedName>
    <definedName name="account28">#REF!</definedName>
    <definedName name="account29">#REF!</definedName>
    <definedName name="account30">#REF!</definedName>
    <definedName name="account31">#REF!</definedName>
    <definedName name="account32">#REF!</definedName>
    <definedName name="account33">#REF!</definedName>
    <definedName name="account34">#REF!</definedName>
    <definedName name="account35">#REF!</definedName>
    <definedName name="account36">#REF!</definedName>
    <definedName name="account7">#REF!</definedName>
    <definedName name="account8">#REF!</definedName>
    <definedName name="account9">#REF!</definedName>
    <definedName name="ACCOUNTEDPERIODTYPE1">#REF!</definedName>
    <definedName name="Accounting">#REF!</definedName>
    <definedName name="AccountList">#REF!</definedName>
    <definedName name="AccountMan">#REF!</definedName>
    <definedName name="accounts">#REF!</definedName>
    <definedName name="ACCOUNTS_PAY" hidden="1">"ACCOUNTS_PAY"</definedName>
    <definedName name="Accounts_per_HH">#REF!</definedName>
    <definedName name="Accountss" hidden="1">#REF!</definedName>
    <definedName name="ACCR93">#REF!</definedName>
    <definedName name="ACCR94">#REF!</definedName>
    <definedName name="ACCR95">#REF!</definedName>
    <definedName name="AccrdLiabE">#REF!</definedName>
    <definedName name="AccRec2">#REF!</definedName>
    <definedName name="AccRec3">#REF!</definedName>
    <definedName name="ACCRETE">#REF!</definedName>
    <definedName name="Accretion1" localSheetId="2"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ccretion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ccrual">#REF!</definedName>
    <definedName name="accrualpm">#REF!</definedName>
    <definedName name="ACCRUALS">#REF!</definedName>
    <definedName name="ACCRUED_EXP" hidden="1">"ACCRUED_EXP"</definedName>
    <definedName name="accs" localSheetId="2" hidden="1">{"detail",#N/A,FALSE,"mfg";"summary",#N/A,FALSE,"mfg"}</definedName>
    <definedName name="accs" hidden="1">{"detail",#N/A,FALSE,"mfg";"summary",#N/A,FALSE,"mfg"}</definedName>
    <definedName name="acct">#REF!</definedName>
    <definedName name="Acct1">#REF!</definedName>
    <definedName name="Acct2">#REF!</definedName>
    <definedName name="acct2_tbl">#REF!</definedName>
    <definedName name="Acct3">#REF!</definedName>
    <definedName name="Acct4">#REF!</definedName>
    <definedName name="acct5">#REF!</definedName>
    <definedName name="Acct6">#REF!</definedName>
    <definedName name="AcctJan">#REF!</definedName>
    <definedName name="AcctRec">#REF!</definedName>
    <definedName name="accts" hidden="1">#REF!</definedName>
    <definedName name="Accts_Pay_Overview">#REF!</definedName>
    <definedName name="Accts_Rec_Overview">#REF!</definedName>
    <definedName name="AcctsRec120">#REF!</definedName>
    <definedName name="AcctsRec30">#REF!</definedName>
    <definedName name="AcctsRec60">#REF!</definedName>
    <definedName name="AcctsRec90">#REF!</definedName>
    <definedName name="acctxref">#REF!</definedName>
    <definedName name="Accum_dep" hidden="1">"c7"</definedName>
    <definedName name="acdepr">#REF!</definedName>
    <definedName name="acdeprpm">#REF!</definedName>
    <definedName name="acname">#REF!</definedName>
    <definedName name="acob" localSheetId="2" hidden="1">{"'Form'!$A$2:$J$81"}</definedName>
    <definedName name="acob" hidden="1">{"'Form'!$A$2:$J$81"}</definedName>
    <definedName name="acq">#REF!</definedName>
    <definedName name="AcqLboProjection">#REF!</definedName>
    <definedName name="acqnetdebt">#REF!</definedName>
    <definedName name="acqnetdebtfn">#REF!</definedName>
    <definedName name="AcqSize">#REF!</definedName>
    <definedName name="acqsum">#REF!</definedName>
    <definedName name="Acquired">#REF!</definedName>
    <definedName name="acquirer">#REF!</definedName>
    <definedName name="acquiror">#REF!</definedName>
    <definedName name="acquisition">#REF!</definedName>
    <definedName name="AcquisitionDate">#REF!</definedName>
    <definedName name="ACRS">#REF!</definedName>
    <definedName name="act" localSheetId="2" hidden="1">{"Bay Actives",#N/A,TRUE,"Actives Budget";"Simpsons Actives",#N/A,TRUE,"Actives Budget";"Bay Simpsons Actives",#N/A,TRUE,"Actives Budget";"Zellers Actives",#N/A,TRUE,"Actives Budget";"Total Actives",#N/A,TRUE,"Actives Budget"}</definedName>
    <definedName name="act" hidden="1">{#N/A,#N/A,FALSE,"Hoja10";#N/A,#N/A,FALSE,"Hoja9";#N/A,#N/A,FALSE,"Hoja8";#N/A,#N/A,FALSE,"Hoja7";#N/A,#N/A,FALSE,"Hoja6";#N/A,#N/A,FALSE,"Hoja5";#N/A,#N/A,FALSE,"Hoja4";#N/A,#N/A,FALSE,"Hoja2";#N/A,#N/A,FALSE,"Hoja3";#N/A,#N/A,FALSE,"HOJA1";#N/A,#N/A,FALSE,"CashFlow";#N/A,#N/A,FALSE,"FinStmts"}</definedName>
    <definedName name="ACT._MAT.">#REF!</definedName>
    <definedName name="ACt_CCY">#REF!</definedName>
    <definedName name="ACt_CCY_1">#REF!</definedName>
    <definedName name="ACt_CCY_2">#REF!</definedName>
    <definedName name="ActAug09Fee">#REF!</definedName>
    <definedName name="ActAug09Nav">#REF!</definedName>
    <definedName name="AcTbl">#REF!</definedName>
    <definedName name="Actg_Cat_Code1" hidden="1">#REF!</definedName>
    <definedName name="Actg_Matl_Nbr2" hidden="1">#REF!</definedName>
    <definedName name="actionplan" localSheetId="2" hidden="1">{#N/A,"PURADD",FALSE,"Business Analysis";#N/A,"PURSPP",FALSE,"Business Analysis";#N/A,"CTGIND",FALSE,"Business Analysis";#N/A,"PURCHM",FALSE,"Business Analysis";#N/A,"SPADD",FALSE,"Business Analysis";#N/A,"EPOXY",FALSE,"Business Analysis";#N/A,"PURPER",FALSE,"Business Analysis"}</definedName>
    <definedName name="actionplan" hidden="1">{#N/A,"PURADD",FALSE,"Business Analysis";#N/A,"PURSPP",FALSE,"Business Analysis";#N/A,"CTGIND",FALSE,"Business Analysis";#N/A,"PURCHM",FALSE,"Business Analysis";#N/A,"SPADD",FALSE,"Business Analysis";#N/A,"EPOXY",FALSE,"Business Analysis";#N/A,"PURPER",FALSE,"Business Analysis"}</definedName>
    <definedName name="ActivComment">#REF!</definedName>
    <definedName name="ACTIVE">#REF!</definedName>
    <definedName name="ACTIVE_CURRENCY">#REF!</definedName>
    <definedName name="Active_User_Profile">#REF!</definedName>
    <definedName name="Active_Users">#REF!</definedName>
    <definedName name="ActiveParams" hidden="1">#REF!,#REF!,#REF!,#REF!,#REF!,#REF!,#REF!,#REF!,#REF!</definedName>
    <definedName name="Activity">#REF!</definedName>
    <definedName name="Activity_Dt1" hidden="1">#REF!</definedName>
    <definedName name="ActJul09Fee">#REF!</definedName>
    <definedName name="ActJul09Nav">#REF!</definedName>
    <definedName name="ActNumSave">#REF!</definedName>
    <definedName name="ActSept09Fee">#REF!</definedName>
    <definedName name="ActSept09Nav">#REF!</definedName>
    <definedName name="actt" localSheetId="2" hidden="1">{#N/A,#N/A,TRUE,"COVER";#N/A,#N/A,TRUE,"TABLE";#N/A,#N/A,TRUE,"EXPSUMM2";#N/A,#N/A,TRUE,"DEPTSUMMB";#N/A,#N/A,TRUE,"USBASECHGS";#N/A,#N/A,TRUE,"VISION21";#N/A,#N/A,TRUE,"COEEO";#N/A,#N/A,TRUE,"COEBR";#N/A,#N/A,TRUE,"RESTRUCTURING";#N/A,#N/A,TRUE,"SERV";#N/A,#N/A,TRUE,"OTHERDP";#N/A,#N/A,TRUE,"CANADA";#N/A,#N/A,TRUE,"INTLDP";#N/A,#N/A,TRUE,"INTLCOMM";#N/A,#N/A,TRUE,"APPENDIX1";#N/A,#N/A,TRUE,"APPENDIX2"}</definedName>
    <definedName name="actt" hidden="1">{#N/A,#N/A,TRUE,"COVER";#N/A,#N/A,TRUE,"TABLE";#N/A,#N/A,TRUE,"EXPSUMM2";#N/A,#N/A,TRUE,"DEPTSUMMB";#N/A,#N/A,TRUE,"USBASECHGS";#N/A,#N/A,TRUE,"VISION21";#N/A,#N/A,TRUE,"COEEO";#N/A,#N/A,TRUE,"COEBR";#N/A,#N/A,TRUE,"RESTRUCTURING";#N/A,#N/A,TRUE,"SERV";#N/A,#N/A,TRUE,"OTHERDP";#N/A,#N/A,TRUE,"CANADA";#N/A,#N/A,TRUE,"INTLDP";#N/A,#N/A,TRUE,"INTLCOMM";#N/A,#N/A,TRUE,"APPENDIX1";#N/A,#N/A,TRUE,"APPENDIX2"}</definedName>
    <definedName name="actt_rs" localSheetId="2" hidden="1">{#N/A,#N/A,TRUE,"COVER";#N/A,#N/A,TRUE,"TABLE";#N/A,#N/A,TRUE,"EXPSUMM2";#N/A,#N/A,TRUE,"DEPTSUMMB";#N/A,#N/A,TRUE,"USBASECHGS";#N/A,#N/A,TRUE,"VISION21";#N/A,#N/A,TRUE,"COEEO";#N/A,#N/A,TRUE,"COEBR";#N/A,#N/A,TRUE,"RESTRUCTURING";#N/A,#N/A,TRUE,"SERV";#N/A,#N/A,TRUE,"OTHERDP";#N/A,#N/A,TRUE,"CANADA";#N/A,#N/A,TRUE,"INTLDP";#N/A,#N/A,TRUE,"INTLCOMM";#N/A,#N/A,TRUE,"APPENDIX1";#N/A,#N/A,TRUE,"APPENDIX2"}</definedName>
    <definedName name="actt_rs" hidden="1">{#N/A,#N/A,TRUE,"COVER";#N/A,#N/A,TRUE,"TABLE";#N/A,#N/A,TRUE,"EXPSUMM2";#N/A,#N/A,TRUE,"DEPTSUMMB";#N/A,#N/A,TRUE,"USBASECHGS";#N/A,#N/A,TRUE,"VISION21";#N/A,#N/A,TRUE,"COEEO";#N/A,#N/A,TRUE,"COEBR";#N/A,#N/A,TRUE,"RESTRUCTURING";#N/A,#N/A,TRUE,"SERV";#N/A,#N/A,TRUE,"OTHERDP";#N/A,#N/A,TRUE,"CANADA";#N/A,#N/A,TRUE,"INTLDP";#N/A,#N/A,TRUE,"INTLCOMM";#N/A,#N/A,TRUE,"APPENDIX1";#N/A,#N/A,TRUE,"APPENDIX2"}</definedName>
    <definedName name="actual" hidden="1">#REF!</definedName>
    <definedName name="actual_tbl">#REF!</definedName>
    <definedName name="ACTUAL_TD">#REF!</definedName>
    <definedName name="Actual01FYE">#REF!</definedName>
    <definedName name="actual1">#REF!</definedName>
    <definedName name="ACTUAL1_TD">#REF!</definedName>
    <definedName name="Actual2001">#REF!</definedName>
    <definedName name="Actual2005Adjusted" localSheetId="2" hidden="1">{"'Graphs'!$H$5"}</definedName>
    <definedName name="Actual2005Adjusted" hidden="1">{"'Graphs'!$H$5"}</definedName>
    <definedName name="Actual2005Adjusted_1" localSheetId="2" hidden="1">{"'Graphs'!$H$5"}</definedName>
    <definedName name="Actual2005Adjusted_1" hidden="1">{"'Graphs'!$H$5"}</definedName>
    <definedName name="Actual2005Adjusted_2" localSheetId="2" hidden="1">{"'Graphs'!$H$5"}</definedName>
    <definedName name="Actual2005Adjusted_2" hidden="1">{"'Graphs'!$H$5"}</definedName>
    <definedName name="Actual2005Adjusted_3" localSheetId="2" hidden="1">{"'Graphs'!$H$5"}</definedName>
    <definedName name="Actual2005Adjusted_3" hidden="1">{"'Graphs'!$H$5"}</definedName>
    <definedName name="Actual2005Adjusted_4" localSheetId="2" hidden="1">{"'Graphs'!$H$5"}</definedName>
    <definedName name="Actual2005Adjusted_4" hidden="1">{"'Graphs'!$H$5"}</definedName>
    <definedName name="ActualMarginYOY" localSheetId="2" hidden="1">{#N/A,#N/A,FALSE,"Hoja10";#N/A,#N/A,FALSE,"Hoja9";#N/A,#N/A,FALSE,"Hoja8";#N/A,#N/A,FALSE,"Hoja7";#N/A,#N/A,FALSE,"Hoja6";#N/A,#N/A,FALSE,"Hoja5";#N/A,#N/A,FALSE,"Hoja4";#N/A,#N/A,FALSE,"Hoja2";#N/A,#N/A,FALSE,"Hoja3";#N/A,#N/A,FALSE,"HOJA1";#N/A,#N/A,FALSE,"CashFlow";#N/A,#N/A,FALSE,"FinStmts"}</definedName>
    <definedName name="ActualMarginYOY" hidden="1">{#N/A,#N/A,FALSE,"Hoja10";#N/A,#N/A,FALSE,"Hoja9";#N/A,#N/A,FALSE,"Hoja8";#N/A,#N/A,FALSE,"Hoja7";#N/A,#N/A,FALSE,"Hoja6";#N/A,#N/A,FALSE,"Hoja5";#N/A,#N/A,FALSE,"Hoja4";#N/A,#N/A,FALSE,"Hoja2";#N/A,#N/A,FALSE,"Hoja3";#N/A,#N/A,FALSE,"HOJA1";#N/A,#N/A,FALSE,"CashFlow";#N/A,#N/A,FALSE,"FinStmts"}</definedName>
    <definedName name="ActualNumberOfPayments" localSheetId="2">IFERROR(IF(_3835__FDSAUDITLINK__,IF(_5564__FDSAUDITLINK__=1,1,MATCH(0.01,End_Bal,-1)+1)),"")</definedName>
    <definedName name="ActualNumberOfPayments">IFERROR(IF(_3835__FDSAUDITLINK__,IF(_5564__FDSAUDITLINK__=1,1,MATCH(0.01,End_Bal,-1)+1)),"")</definedName>
    <definedName name="actuals" localSheetId="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actuals"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ActualsFlagM" hidden="1">#REF!</definedName>
    <definedName name="ACwvu.All." hidden="1">#REF!</definedName>
    <definedName name="ACwvu.Argentina._.FS.">#REF!</definedName>
    <definedName name="ACwvu.assets." hidden="1">#REF!</definedName>
    <definedName name="ACwvu.BiPolar." hidden="1">#REF!</definedName>
    <definedName name="ACwvu.BS." localSheetId="2" hidden="1">#REF!</definedName>
    <definedName name="ACwvu.BS." hidden="1">#N/A</definedName>
    <definedName name="ACwvu.CapersView." hidden="1">#REF!</definedName>
    <definedName name="ACwvu.Client._.Profile.">#REF!</definedName>
    <definedName name="ACwvu.Ex1a." hidden="1">#REF!</definedName>
    <definedName name="ACwvu.Gmbh." hidden="1">#REF!</definedName>
    <definedName name="ACwvu.IMSD._.Only." hidden="1">#REF!</definedName>
    <definedName name="ACwvu.incstmt." hidden="1">#REF!</definedName>
    <definedName name="ACwvu.inputs._.raw._.data." hidden="1">#REF!</definedName>
    <definedName name="ACwvu.Japan_Capers_Ed_Pub." hidden="1">#REF!</definedName>
    <definedName name="ACwvu.KJP_CC." hidden="1">#REF!</definedName>
    <definedName name="ACwvu.liabs." hidden="1">#REF!</definedName>
    <definedName name="ACwvu.monthly._.inc._.stmt.">#REF!</definedName>
    <definedName name="ACwvu.portrait._.look.">#REF!</definedName>
    <definedName name="ACwvu.print." hidden="1">#REF!</definedName>
    <definedName name="ACwvu.PRT." hidden="1">#REF!</definedName>
    <definedName name="ACwvu.Rate._.Table.">#REF!</definedName>
    <definedName name="ACwvu.Revenue.">#REF!</definedName>
    <definedName name="ACwvu.SCHEDULE._.A." hidden="1">#REF!</definedName>
    <definedName name="ACwvu.SCHEDULE._.B." hidden="1">#REF!</definedName>
    <definedName name="ACwvu.stmtops." hidden="1">#REF!</definedName>
    <definedName name="ACwvu.Summary." hidden="1">#REF!</definedName>
    <definedName name="ACwvu.summary1." hidden="1">#REF!</definedName>
    <definedName name="ACwvu.summary2." hidden="1">#REF!</definedName>
    <definedName name="ACwvu.summary3." hidden="1">#REF!</definedName>
    <definedName name="ACwvu.Sumnpv." hidden="1">#REF!</definedName>
    <definedName name="ACwvu.Total._.TFP._.FS.">#REF!</definedName>
    <definedName name="ACwvu.trial._.bal." hidden="1">#REF!</definedName>
    <definedName name="ad" localSheetId="2" hidden="1">{"RetSum1",#N/A,FALSE,"Returns Summary";"RetSum2",#N/A,FALSE,"Returns Summary"}</definedName>
    <definedName name="ad" hidden="1">{"RetSum1",#N/A,FALSE,"Returns Summary";"RetSum2",#N/A,FALSE,"Returns Summary"}</definedName>
    <definedName name="ad_1" localSheetId="2" hidden="1">{#N/A,#N/A,FALSE,"SUMMARY";#N/A,#N/A,FALSE,"TECHNOLOGY";#N/A,#N/A,FALSE,"YEAR2000";#N/A,#N/A,FALSE,"GENERAL SERVICES";#N/A,#N/A,FALSE,"PROD MANAGE";#N/A,#N/A,FALSE,"BOG";#N/A,#N/A,FALSE,"PROT CONT";#N/A,#N/A,FALSE,"INVEST COMP"}</definedName>
    <definedName name="ad_1" hidden="1">{#N/A,#N/A,FALSE,"SUMMARY";#N/A,#N/A,FALSE,"TECHNOLOGY";#N/A,#N/A,FALSE,"YEAR2000";#N/A,#N/A,FALSE,"GENERAL SERVICES";#N/A,#N/A,FALSE,"PROD MANAGE";#N/A,#N/A,FALSE,"BOG";#N/A,#N/A,FALSE,"PROT CONT";#N/A,#N/A,FALSE,"INVEST COMP"}</definedName>
    <definedName name="ad_2" localSheetId="2" hidden="1">{#N/A,#N/A,FALSE,"INDEX 23%";#N/A,#N/A,FALSE,"Sheet 3 23%";#N/A,#N/A,FALSE,"CONSIDER 23%";#N/A,#N/A,FALSE,"SALSUM 23%";#N/A,#N/A,FALSE,"CONSIDER 23%";#N/A,#N/A,FALSE,"SAVE3 23%"}</definedName>
    <definedName name="ad_2" hidden="1">{#N/A,#N/A,FALSE,"INDEX 23%";#N/A,#N/A,FALSE,"Sheet 3 23%";#N/A,#N/A,FALSE,"CONSIDER 23%";#N/A,#N/A,FALSE,"SALSUM 23%";#N/A,#N/A,FALSE,"CONSIDER 23%";#N/A,#N/A,FALSE,"SAVE3 23%"}</definedName>
    <definedName name="ad_3" localSheetId="2" hidden="1">{#N/A,#N/A,FALSE,"INDEX 23%";#N/A,#N/A,FALSE,"Sheet 3 23%";#N/A,#N/A,FALSE,"CONSIDER 23%";#N/A,#N/A,FALSE,"SALSUM 23%";#N/A,#N/A,FALSE,"CONSIDER 23%";#N/A,#N/A,FALSE,"SAVE3 23%"}</definedName>
    <definedName name="ad_3" hidden="1">{#N/A,#N/A,FALSE,"INDEX 23%";#N/A,#N/A,FALSE,"Sheet 3 23%";#N/A,#N/A,FALSE,"CONSIDER 23%";#N/A,#N/A,FALSE,"SALSUM 23%";#N/A,#N/A,FALSE,"CONSIDER 23%";#N/A,#N/A,FALSE,"SAVE3 23%"}</definedName>
    <definedName name="ad_4" localSheetId="2" hidden="1">{#N/A,#N/A,FALSE,"INDEX 23%";#N/A,#N/A,FALSE,"Sheet 3 23%";#N/A,#N/A,FALSE,"CONSIDER 23%";#N/A,#N/A,FALSE,"SALSUM 23%";#N/A,#N/A,FALSE,"CONSIDER 23%";#N/A,#N/A,FALSE,"SAVE3 23%"}</definedName>
    <definedName name="ad_4" hidden="1">{#N/A,#N/A,FALSE,"INDEX 23%";#N/A,#N/A,FALSE,"Sheet 3 23%";#N/A,#N/A,FALSE,"CONSIDER 23%";#N/A,#N/A,FALSE,"SALSUM 23%";#N/A,#N/A,FALSE,"CONSIDER 23%";#N/A,#N/A,FALSE,"SAVE3 23%"}</definedName>
    <definedName name="ada" localSheetId="2" hidden="1">{"'Trend_Total'!$A$7:$V$10","'Trend_Total'!$A$1:$V$4"}</definedName>
    <definedName name="ada" hidden="1">{"'Trend_Total'!$A$7:$V$10","'Trend_Total'!$A$1:$V$4"}</definedName>
    <definedName name="adadad">#REF!</definedName>
    <definedName name="adadd" localSheetId="2" hidden="1">{#N/A,#N/A,FALSE,"Index";#N/A,#N/A,FALSE,"1-1 Vol Graph";#N/A,#N/A,FALSE,"1-2 Approve App Graph";#N/A,#N/A,FALSE,"1-3  Sales Summary_Volume";#N/A,#N/A,FALSE,"1-4  Net Effective Members"}</definedName>
    <definedName name="adadd" hidden="1">{#N/A,#N/A,FALSE,"Index";#N/A,#N/A,FALSE,"1-1 Vol Graph";#N/A,#N/A,FALSE,"1-2 Approve App Graph";#N/A,#N/A,FALSE,"1-3  Sales Summary_Volume";#N/A,#N/A,FALSE,"1-4  Net Effective Members"}</definedName>
    <definedName name="adafd" hidden="1">{#N/A,#N/A,TRUE,"PAGE 2";#N/A,#N/A,TRUE,"PAGE 3";#N/A,#N/A,TRUE,"PAGE4"}</definedName>
    <definedName name="adafdsfads" localSheetId="2">{"Commish",#N/A,FALSE,"LAWTC"}</definedName>
    <definedName name="adafdsfads">{"Commish",#N/A,FALSE,"LAWTC"}</definedName>
    <definedName name="adam" localSheetId="2" hidden="1">{#N/A,#N/A,FALSE,"TS";#N/A,#N/A,FALSE,"Combo";#N/A,#N/A,FALSE,"FAIR";#N/A,#N/A,FALSE,"RBC";#N/A,#N/A,FALSE,"xxxx";#N/A,#N/A,FALSE,"A_D";#N/A,#N/A,FALSE,"WACC";#N/A,#N/A,FALSE,"DCF";#N/A,#N/A,FALSE,"LBO";#N/A,#N/A,FALSE,"AcqMults";#N/A,#N/A,FALSE,"CompMults"}</definedName>
    <definedName name="adam" hidden="1">{#N/A,#N/A,FALSE,"TS";#N/A,#N/A,FALSE,"Combo";#N/A,#N/A,FALSE,"FAIR";#N/A,#N/A,FALSE,"RBC";#N/A,#N/A,FALSE,"xxxx";#N/A,#N/A,FALSE,"A_D";#N/A,#N/A,FALSE,"WACC";#N/A,#N/A,FALSE,"DCF";#N/A,#N/A,FALSE,"LBO";#N/A,#N/A,FALSE,"AcqMults";#N/A,#N/A,FALSE,"CompMults"}</definedName>
    <definedName name="adAMDv200sl">#REF!</definedName>
    <definedName name="adasd" localSheetId="2" hidden="1">{#N/A,#N/A,FALSE,"KA CH  (2)"}</definedName>
    <definedName name="adasd" hidden="1">{#N/A,#N/A,FALSE,"KA CH  (2)"}</definedName>
    <definedName name="adasdasdasdasd" localSheetId="2" hidden="1">{"PR1","pr1",TRUE,"Sch PR-1"}</definedName>
    <definedName name="adasdasdasdasd" hidden="1">{"PR1","pr1",TRUE,"Sch PR-1"}</definedName>
    <definedName name="adasfasdfsdwe" localSheetId="2" hidden="1">1/EUReXToBEF</definedName>
    <definedName name="adasfasdfsdwe" hidden="1">1/EUReXToBEF</definedName>
    <definedName name="adasfddas">#REF!</definedName>
    <definedName name="AdayFrcstSum">#REF!</definedName>
    <definedName name="adb" localSheetId="2" hidden="1">{#N/A,#N/A,FALSE,"Title";#N/A,#N/A,FALSE,"10years";#N/A,#N/A,FALSE,"Input1";#N/A,#N/A,FALSE,"Input2";#N/A,#N/A,FALSE,"Input3";#N/A,#N/A,FALSE,"Input4";#N/A,#N/A,FALSE,"Input5"}</definedName>
    <definedName name="adb" hidden="1">{#N/A,#N/A,FALSE,"Title";#N/A,#N/A,FALSE,"10years";#N/A,#N/A,FALSE,"Input1";#N/A,#N/A,FALSE,"Input2";#N/A,#N/A,FALSE,"Input3";#N/A,#N/A,FALSE,"Input4";#N/A,#N/A,FALSE,"Input5"}</definedName>
    <definedName name="adc" localSheetId="2" hidden="1">{#N/A,"PURCHM",FALSE,"Business Analysis";#N/A,"SPADD",FALSE,"Business Analysis"}</definedName>
    <definedName name="adc" hidden="1">{#N/A,"PURCHM",FALSE,"Business Analysis";#N/A,"SPADD",FALSE,"Business Analysis"}</definedName>
    <definedName name="adcd" localSheetId="2" hidden="1">{#N/A,#N/A,FALSE,"Sheet8";#N/A,#N/A,FALSE,"Sheet7"}</definedName>
    <definedName name="adcd" hidden="1">{#N/A,#N/A,FALSE,"Sheet8";#N/A,#N/A,FALSE,"Sheet7"}</definedName>
    <definedName name="add" localSheetId="2">{#N/A,#N/A,FALSE,"Combined LongSheet"}</definedName>
    <definedName name="add">{#N/A,#N/A,FALSE,"Combined LongSheet"}</definedName>
    <definedName name="ADD_PAID_IN" hidden="1">"ADD_PAID_IN"</definedName>
    <definedName name="addads"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addads"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addb" localSheetId="2" hidden="1">{#N/A,#N/A,FALSE,"CBE";#N/A,#N/A,FALSE,"SWK"}</definedName>
    <definedName name="addb" hidden="1">{#N/A,#N/A,FALSE,"CBE";#N/A,#N/A,FALSE,"SWK"}</definedName>
    <definedName name="AddComp">#REF!</definedName>
    <definedName name="addd">#REF!</definedName>
    <definedName name="addg" localSheetId="2" hidden="1">{#N/A,#N/A,FALSE,"CBE";#N/A,#N/A,FALSE,"SWK"}</definedName>
    <definedName name="addg" hidden="1">{#N/A,#N/A,FALSE,"CBE";#N/A,#N/A,FALSE,"SWK"}</definedName>
    <definedName name="addgggrrrrr5" hidden="1">#REF!</definedName>
    <definedName name="AddInFound">#REF!</definedName>
    <definedName name="Additional_Modules" localSheetId="2">{"PSC055"}</definedName>
    <definedName name="Additional_Modules">{"PSC055"}</definedName>
    <definedName name="additions" localSheetId="2" hidden="1">{#N/A,#N/A,FALSE,"INDEX 23%";#N/A,#N/A,FALSE,"Sheet 3 23%";#N/A,#N/A,FALSE,"CONSIDER 23%";#N/A,#N/A,FALSE,"SALSUM 23%";#N/A,#N/A,FALSE,"CONSIDER 23%";#N/A,#N/A,FALSE,"SAVE3 23%"}</definedName>
    <definedName name="additions" hidden="1">{#N/A,#N/A,FALSE,"INDEX 23%";#N/A,#N/A,FALSE,"Sheet 3 23%";#N/A,#N/A,FALSE,"CONSIDER 23%";#N/A,#N/A,FALSE,"SALSUM 23%";#N/A,#N/A,FALSE,"CONSIDER 23%";#N/A,#N/A,FALSE,"SAVE3 23%"}</definedName>
    <definedName name="additions_1" localSheetId="2" hidden="1">{#N/A,#N/A,FALSE,"INDEX 23%";#N/A,#N/A,FALSE,"Sheet 3 23%";#N/A,#N/A,FALSE,"CONSIDER 23%";#N/A,#N/A,FALSE,"SALSUM 23%";#N/A,#N/A,FALSE,"CONSIDER 23%";#N/A,#N/A,FALSE,"SAVE3 23%"}</definedName>
    <definedName name="additions_1" hidden="1">{#N/A,#N/A,FALSE,"INDEX 23%";#N/A,#N/A,FALSE,"Sheet 3 23%";#N/A,#N/A,FALSE,"CONSIDER 23%";#N/A,#N/A,FALSE,"SALSUM 23%";#N/A,#N/A,FALSE,"CONSIDER 23%";#N/A,#N/A,FALSE,"SAVE3 23%"}</definedName>
    <definedName name="additions_2" localSheetId="2" hidden="1">{#N/A,#N/A,FALSE,"INDEX 23%";#N/A,#N/A,FALSE,"Sheet 3 23%";#N/A,#N/A,FALSE,"CONSIDER 23%";#N/A,#N/A,FALSE,"SALSUM 23%";#N/A,#N/A,FALSE,"CONSIDER 23%";#N/A,#N/A,FALSE,"SAVE3 23%"}</definedName>
    <definedName name="additions_2" hidden="1">{#N/A,#N/A,FALSE,"INDEX 23%";#N/A,#N/A,FALSE,"Sheet 3 23%";#N/A,#N/A,FALSE,"CONSIDER 23%";#N/A,#N/A,FALSE,"SALSUM 23%";#N/A,#N/A,FALSE,"CONSIDER 23%";#N/A,#N/A,FALSE,"SAVE3 23%"}</definedName>
    <definedName name="additions_3" localSheetId="2" hidden="1">{#N/A,#N/A,FALSE,"INDEX 23%";#N/A,#N/A,FALSE,"Sheet 3 23%";#N/A,#N/A,FALSE,"CONSIDER 23%";#N/A,#N/A,FALSE,"SALSUM 23%";#N/A,#N/A,FALSE,"CONSIDER 23%";#N/A,#N/A,FALSE,"SAVE3 23%"}</definedName>
    <definedName name="additions_3" hidden="1">{#N/A,#N/A,FALSE,"INDEX 23%";#N/A,#N/A,FALSE,"Sheet 3 23%";#N/A,#N/A,FALSE,"CONSIDER 23%";#N/A,#N/A,FALSE,"SALSUM 23%";#N/A,#N/A,FALSE,"CONSIDER 23%";#N/A,#N/A,FALSE,"SAVE3 23%"}</definedName>
    <definedName name="additions_4" localSheetId="2" hidden="1">{#N/A,#N/A,FALSE,"INDEX 23%";#N/A,#N/A,FALSE,"Sheet 3 23%";#N/A,#N/A,FALSE,"CONSIDER 23%";#N/A,#N/A,FALSE,"SALSUM 23%";#N/A,#N/A,FALSE,"CONSIDER 23%";#N/A,#N/A,FALSE,"SAVE3 23%"}</definedName>
    <definedName name="additions_4" hidden="1">{#N/A,#N/A,FALSE,"INDEX 23%";#N/A,#N/A,FALSE,"Sheet 3 23%";#N/A,#N/A,FALSE,"CONSIDER 23%";#N/A,#N/A,FALSE,"SALSUM 23%";#N/A,#N/A,FALSE,"CONSIDER 23%";#N/A,#N/A,FALSE,"SAVE3 23%"}</definedName>
    <definedName name="additions1" localSheetId="2" hidden="1">{#N/A,#N/A,FALSE,"INDEX 23%";#N/A,#N/A,FALSE,"Sheet 3 23%";#N/A,#N/A,FALSE,"CONSIDER 23%";#N/A,#N/A,FALSE,"SALSUM 23%";#N/A,#N/A,FALSE,"CONSIDER 23%";#N/A,#N/A,FALSE,"SAVE3 23%"}</definedName>
    <definedName name="additions1" hidden="1">{#N/A,#N/A,FALSE,"INDEX 23%";#N/A,#N/A,FALSE,"Sheet 3 23%";#N/A,#N/A,FALSE,"CONSIDER 23%";#N/A,#N/A,FALSE,"SALSUM 23%";#N/A,#N/A,FALSE,"CONSIDER 23%";#N/A,#N/A,FALSE,"SAVE3 23%"}</definedName>
    <definedName name="additions1_1" localSheetId="2" hidden="1">{#N/A,#N/A,FALSE,"INDEX 23%";#N/A,#N/A,FALSE,"Sheet 3 23%";#N/A,#N/A,FALSE,"CONSIDER 23%";#N/A,#N/A,FALSE,"SALSUM 23%";#N/A,#N/A,FALSE,"CONSIDER 23%";#N/A,#N/A,FALSE,"SAVE3 23%"}</definedName>
    <definedName name="additions1_1" hidden="1">{#N/A,#N/A,FALSE,"INDEX 23%";#N/A,#N/A,FALSE,"Sheet 3 23%";#N/A,#N/A,FALSE,"CONSIDER 23%";#N/A,#N/A,FALSE,"SALSUM 23%";#N/A,#N/A,FALSE,"CONSIDER 23%";#N/A,#N/A,FALSE,"SAVE3 23%"}</definedName>
    <definedName name="additions1_2" localSheetId="2" hidden="1">{#N/A,#N/A,FALSE,"INDEX 23%";#N/A,#N/A,FALSE,"Sheet 3 23%";#N/A,#N/A,FALSE,"CONSIDER 23%";#N/A,#N/A,FALSE,"SALSUM 23%";#N/A,#N/A,FALSE,"CONSIDER 23%";#N/A,#N/A,FALSE,"SAVE3 23%"}</definedName>
    <definedName name="additions1_2" hidden="1">{#N/A,#N/A,FALSE,"INDEX 23%";#N/A,#N/A,FALSE,"Sheet 3 23%";#N/A,#N/A,FALSE,"CONSIDER 23%";#N/A,#N/A,FALSE,"SALSUM 23%";#N/A,#N/A,FALSE,"CONSIDER 23%";#N/A,#N/A,FALSE,"SAVE3 23%"}</definedName>
    <definedName name="additions1_3" localSheetId="2" hidden="1">{#N/A,#N/A,FALSE,"INDEX 23%";#N/A,#N/A,FALSE,"Sheet 3 23%";#N/A,#N/A,FALSE,"CONSIDER 23%";#N/A,#N/A,FALSE,"SALSUM 23%";#N/A,#N/A,FALSE,"CONSIDER 23%";#N/A,#N/A,FALSE,"SAVE3 23%"}</definedName>
    <definedName name="additions1_3" hidden="1">{#N/A,#N/A,FALSE,"INDEX 23%";#N/A,#N/A,FALSE,"Sheet 3 23%";#N/A,#N/A,FALSE,"CONSIDER 23%";#N/A,#N/A,FALSE,"SALSUM 23%";#N/A,#N/A,FALSE,"CONSIDER 23%";#N/A,#N/A,FALSE,"SAVE3 23%"}</definedName>
    <definedName name="additions1_4" localSheetId="2" hidden="1">{#N/A,#N/A,FALSE,"INDEX 23%";#N/A,#N/A,FALSE,"Sheet 3 23%";#N/A,#N/A,FALSE,"CONSIDER 23%";#N/A,#N/A,FALSE,"SALSUM 23%";#N/A,#N/A,FALSE,"CONSIDER 23%";#N/A,#N/A,FALSE,"SAVE3 23%"}</definedName>
    <definedName name="additions1_4" hidden="1">{#N/A,#N/A,FALSE,"INDEX 23%";#N/A,#N/A,FALSE,"Sheet 3 23%";#N/A,#N/A,FALSE,"CONSIDER 23%";#N/A,#N/A,FALSE,"SALSUM 23%";#N/A,#N/A,FALSE,"CONSIDER 23%";#N/A,#N/A,FALSE,"SAVE3 23%"}</definedName>
    <definedName name="additions2" localSheetId="2" hidden="1">{#N/A,#N/A,FALSE,"INDEX 23%";#N/A,#N/A,FALSE,"Sheet 3 23%";#N/A,#N/A,FALSE,"CONSIDER 23%";#N/A,#N/A,FALSE,"SALSUM 23%";#N/A,#N/A,FALSE,"CONSIDER 23%";#N/A,#N/A,FALSE,"SAVE3 23%"}</definedName>
    <definedName name="additions2" hidden="1">{#N/A,#N/A,FALSE,"INDEX 23%";#N/A,#N/A,FALSE,"Sheet 3 23%";#N/A,#N/A,FALSE,"CONSIDER 23%";#N/A,#N/A,FALSE,"SALSUM 23%";#N/A,#N/A,FALSE,"CONSIDER 23%";#N/A,#N/A,FALSE,"SAVE3 23%"}</definedName>
    <definedName name="additions2_1" localSheetId="2" hidden="1">{#N/A,#N/A,FALSE,"INDEX 23%";#N/A,#N/A,FALSE,"Sheet 3 23%";#N/A,#N/A,FALSE,"CONSIDER 23%";#N/A,#N/A,FALSE,"SALSUM 23%";#N/A,#N/A,FALSE,"CONSIDER 23%";#N/A,#N/A,FALSE,"SAVE3 23%"}</definedName>
    <definedName name="additions2_1" hidden="1">{#N/A,#N/A,FALSE,"INDEX 23%";#N/A,#N/A,FALSE,"Sheet 3 23%";#N/A,#N/A,FALSE,"CONSIDER 23%";#N/A,#N/A,FALSE,"SALSUM 23%";#N/A,#N/A,FALSE,"CONSIDER 23%";#N/A,#N/A,FALSE,"SAVE3 23%"}</definedName>
    <definedName name="additions2_2" localSheetId="2" hidden="1">{#N/A,#N/A,FALSE,"INDEX 23%";#N/A,#N/A,FALSE,"Sheet 3 23%";#N/A,#N/A,FALSE,"CONSIDER 23%";#N/A,#N/A,FALSE,"SALSUM 23%";#N/A,#N/A,FALSE,"CONSIDER 23%";#N/A,#N/A,FALSE,"SAVE3 23%"}</definedName>
    <definedName name="additions2_2" hidden="1">{#N/A,#N/A,FALSE,"INDEX 23%";#N/A,#N/A,FALSE,"Sheet 3 23%";#N/A,#N/A,FALSE,"CONSIDER 23%";#N/A,#N/A,FALSE,"SALSUM 23%";#N/A,#N/A,FALSE,"CONSIDER 23%";#N/A,#N/A,FALSE,"SAVE3 23%"}</definedName>
    <definedName name="additions2_3" localSheetId="2" hidden="1">{#N/A,#N/A,FALSE,"INDEX 23%";#N/A,#N/A,FALSE,"Sheet 3 23%";#N/A,#N/A,FALSE,"CONSIDER 23%";#N/A,#N/A,FALSE,"SALSUM 23%";#N/A,#N/A,FALSE,"CONSIDER 23%";#N/A,#N/A,FALSE,"SAVE3 23%"}</definedName>
    <definedName name="additions2_3" hidden="1">{#N/A,#N/A,FALSE,"INDEX 23%";#N/A,#N/A,FALSE,"Sheet 3 23%";#N/A,#N/A,FALSE,"CONSIDER 23%";#N/A,#N/A,FALSE,"SALSUM 23%";#N/A,#N/A,FALSE,"CONSIDER 23%";#N/A,#N/A,FALSE,"SAVE3 23%"}</definedName>
    <definedName name="additions2_4" localSheetId="2" hidden="1">{#N/A,#N/A,FALSE,"INDEX 23%";#N/A,#N/A,FALSE,"Sheet 3 23%";#N/A,#N/A,FALSE,"CONSIDER 23%";#N/A,#N/A,FALSE,"SALSUM 23%";#N/A,#N/A,FALSE,"CONSIDER 23%";#N/A,#N/A,FALSE,"SAVE3 23%"}</definedName>
    <definedName name="additions2_4" hidden="1">{#N/A,#N/A,FALSE,"INDEX 23%";#N/A,#N/A,FALSE,"Sheet 3 23%";#N/A,#N/A,FALSE,"CONSIDER 23%";#N/A,#N/A,FALSE,"SALSUM 23%";#N/A,#N/A,FALSE,"CONSIDER 23%";#N/A,#N/A,FALSE,"SAVE3 23%"}</definedName>
    <definedName name="adf"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 localSheetId="2" hidden="1">{#N/A,#N/A,FALSE,"Aging Summary";#N/A,#N/A,FALSE,"Ratio Analysis";#N/A,#N/A,FALSE,"Test 120 Day Accts";#N/A,#N/A,FALSE,"Tickmarks"}</definedName>
    <definedName name="aDfa" hidden="1">{#N/A,#N/A,FALSE,"Aging Summary";#N/A,#N/A,FALSE,"Ratio Analysis";#N/A,#N/A,FALSE,"Test 120 Day Accts";#N/A,#N/A,FALSE,"Tickmarks"}</definedName>
    <definedName name="adfad" hidden="1">#REF!</definedName>
    <definedName name="adfadf" localSheetId="2" hidden="1">{"'Sheet1'!$A$1:$J$121"}</definedName>
    <definedName name="adfadf" hidden="1">{"'Sheet1'!$A$1:$J$121"}</definedName>
    <definedName name="adfadf_1" localSheetId="2" hidden="1">{"'Sheet1'!$A$1:$J$121"}</definedName>
    <definedName name="adfadf_1" hidden="1">{"'Sheet1'!$A$1:$J$121"}</definedName>
    <definedName name="adfadf_2" localSheetId="2" hidden="1">{"'Sheet1'!$A$1:$J$121"}</definedName>
    <definedName name="adfadf_2" hidden="1">{"'Sheet1'!$A$1:$J$121"}</definedName>
    <definedName name="adfadf_3" localSheetId="2" hidden="1">{"'Sheet1'!$A$1:$J$121"}</definedName>
    <definedName name="adfadf_3" hidden="1">{"'Sheet1'!$A$1:$J$121"}</definedName>
    <definedName name="adfadf_4" localSheetId="2" hidden="1">{"'Sheet1'!$A$1:$J$121"}</definedName>
    <definedName name="adfadf_4" hidden="1">{"'Sheet1'!$A$1:$J$121"}</definedName>
    <definedName name="adfadf_5" localSheetId="2" hidden="1">{"'Sheet1'!$A$1:$J$121"}</definedName>
    <definedName name="adfadf_5" hidden="1">{"'Sheet1'!$A$1:$J$121"}</definedName>
    <definedName name="adfadfafd" localSheetId="2" hidden="1">{"fdsup://IBCentral/FAT Viewer?action=UPDATE&amp;creator=factset&amp;DOC_NAME=fat:reuters_qtrly_source_window.fat&amp;display_string=Audit&amp;DYN_ARGS=TRUE&amp;VAR:ID1=60855410&amp;VAR:RCODE=SCSI&amp;VAR:SDATE=20080699&amp;VAR:FREQ=Quarterly&amp;VAR:RELITEM=&amp;VAR:CURRENCY=&amp;VAR:CURRSOURCE=EXSH","ARE&amp;VAR:NATFREQ=QUARTERLY&amp;VAR:RFIELD=FINALIZED&amp;VAR:DB_TYPE=&amp;VAR:UNITS=M&amp;window=popup&amp;width=450&amp;height=300&amp;START_MAXIMIZED=FALSE"}</definedName>
    <definedName name="adfadfafd" hidden="1">{"fdsup://IBCentral/FAT Viewer?action=UPDATE&amp;creator=factset&amp;DOC_NAME=fat:reuters_qtrly_source_window.fat&amp;display_string=Audit&amp;DYN_ARGS=TRUE&amp;VAR:ID1=60855410&amp;VAR:RCODE=SCSI&amp;VAR:SDATE=20080699&amp;VAR:FREQ=Quarterly&amp;VAR:RELITEM=&amp;VAR:CURRENCY=&amp;VAR:CURRSOURCE=EXSH","ARE&amp;VAR:NATFREQ=QUARTERLY&amp;VAR:RFIELD=FINALIZED&amp;VAR:DB_TYPE=&amp;VAR:UNITS=M&amp;window=popup&amp;width=450&amp;height=300&amp;START_MAXIMIZED=FALSE"}</definedName>
    <definedName name="adfadfasfdadf"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sf">#REF!</definedName>
    <definedName name="ADFADSFASDF" localSheetId="2">{"'MAP BGA'!$A$1:$L$95"}</definedName>
    <definedName name="ADFADSFASDF">{"'MAP BGA'!$A$1:$L$95"}</definedName>
    <definedName name="adfadsfasdfasdf" localSheetId="2" hidden="1">{"page 1",#N/A,FALSE,"A";"page 2",#N/A,FALSE,"A";"page 3",#N/A,FALSE,"A";"page 4",#N/A,FALSE,"A";"page 5",#N/A,FALSE,"A";"page 6",#N/A,FALSE,"A";"page 7",#N/A,FALSE,"A";"page 8",#N/A,FALSE,"A";"page 9",#N/A,FALSE,"A";"page 10",#N/A,FALSE,"A";"page 11",#N/A,FALSE,"A";"page 12",#N/A,FALSE,"A";"page 13",#N/A,FALSE,"A";"page 14",#N/A,FALSE,"A"}</definedName>
    <definedName name="adfadsfasdfasdf" hidden="1">{"page 1",#N/A,FALSE,"A";"page 2",#N/A,FALSE,"A";"page 3",#N/A,FALSE,"A";"page 4",#N/A,FALSE,"A";"page 5",#N/A,FALSE,"A";"page 6",#N/A,FALSE,"A";"page 7",#N/A,FALSE,"A";"page 8",#N/A,FALSE,"A";"page 9",#N/A,FALSE,"A";"page 10",#N/A,FALSE,"A";"page 11",#N/A,FALSE,"A";"page 12",#N/A,FALSE,"A";"page 13",#N/A,FALSE,"A";"page 14",#N/A,FALSE,"A"}</definedName>
    <definedName name="adfaf" localSheetId="2" hidden="1">{#N/A,#N/A,FALSE,"Assessment";#N/A,#N/A,FALSE,"Staffing";#N/A,#N/A,FALSE,"Hires";#N/A,#N/A,FALSE,"Assumptions"}</definedName>
    <definedName name="adfaf" hidden="1">{#N/A,#N/A,FALSE,"Assessment";#N/A,#N/A,FALSE,"Staffing";#N/A,#N/A,FALSE,"Hires";#N/A,#N/A,FALSE,"Assumptions"}</definedName>
    <definedName name="adfafafads" hidden="1">#REF!</definedName>
    <definedName name="adfafsadfa" hidden="1">#REF!</definedName>
    <definedName name="ADFAS" localSheetId="2" hidden="1">{#N/A,#N/A,FALSE,"SUMMARY";#N/A,#N/A,FALSE,"3YRCOMP";#N/A,#N/A,FALSE,"VARIANCE";#N/A,#N/A,FALSE,"VARIANCE 3";#N/A,#N/A,FALSE,"VARIANCE2A";#N/A,#N/A,FALSE,"EFFCOVER";#N/A,#N/A,FALSE,"EFFICIENCIES";#N/A,#N/A,FALSE,"EFFICIENCY2";#N/A,#N/A,FALSE,"TOTALCORP";#N/A,#N/A,FALSE,"IT1993";#N/A,#N/A,FALSE,"IT1994";#N/A,#N/A,FALSE,"IT1995";#N/A,#N/A,FALSE,"IT1996";#N/A,#N/A,FALSE,"FINFORECAST";#N/A,#N/A,FALSE,"COMMCOVER";#N/A,#N/A,FALSE,"COMM3YR";#N/A,#N/A,FALSE,"COMMUNICATIONS";#N/A,#N/A,FALSE,"CANCOVER";#N/A,#N/A,FALSE,"CAN3YR";#N/A,#N/A,FALSE,"CANADA";#N/A,#N/A,FALSE,"INTLCOVER";#N/A,#N/A,FALSE,"INTL.3YR";#N/A,#N/A,FALSE,"INTERNATIONAL";#N/A,#N/A,FALSE,"INTERNATIONAL2"}</definedName>
    <definedName name="ADFAS" hidden="1">{#N/A,#N/A,FALSE,"SUMMARY";#N/A,#N/A,FALSE,"3YRCOMP";#N/A,#N/A,FALSE,"VARIANCE";#N/A,#N/A,FALSE,"VARIANCE 3";#N/A,#N/A,FALSE,"VARIANCE2A";#N/A,#N/A,FALSE,"EFFCOVER";#N/A,#N/A,FALSE,"EFFICIENCIES";#N/A,#N/A,FALSE,"EFFICIENCY2";#N/A,#N/A,FALSE,"TOTALCORP";#N/A,#N/A,FALSE,"IT1993";#N/A,#N/A,FALSE,"IT1994";#N/A,#N/A,FALSE,"IT1995";#N/A,#N/A,FALSE,"IT1996";#N/A,#N/A,FALSE,"FINFORECAST";#N/A,#N/A,FALSE,"COMMCOVER";#N/A,#N/A,FALSE,"COMM3YR";#N/A,#N/A,FALSE,"COMMUNICATIONS";#N/A,#N/A,FALSE,"CANCOVER";#N/A,#N/A,FALSE,"CAN3YR";#N/A,#N/A,FALSE,"CANADA";#N/A,#N/A,FALSE,"INTLCOVER";#N/A,#N/A,FALSE,"INTL.3YR";#N/A,#N/A,FALSE,"INTERNATIONAL";#N/A,#N/A,FALSE,"INTERNATIONAL2"}</definedName>
    <definedName name="adfasfadfda"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d" localSheetId="2">{"COM",#N/A,FALSE,"800 10th"}</definedName>
    <definedName name="adfd">{"COM",#N/A,FALSE,"800 10th"}</definedName>
    <definedName name="adfdsaf" localSheetId="2" hidden="1">{"AQUIRORDCF",#N/A,FALSE,"Merger consequences";"Acquirorassns",#N/A,FALSE,"Merger consequences"}</definedName>
    <definedName name="adfdsaf" hidden="1">{"AQUIRORDCF",#N/A,FALSE,"Merger consequences";"Acquirorassns",#N/A,FALSE,"Merger consequences"}</definedName>
    <definedName name="adfdsf" localSheetId="2" hidden="1">{"profit statement",#N/A,FALSE,"P&amp;L STATEMENT"}</definedName>
    <definedName name="adfdsf" hidden="1">{"profit statement",#N/A,FALSE,"P&amp;L STATEMENT"}</definedName>
    <definedName name="adfe" localSheetId="2" hidden="1">{#N/A,#N/A,FALSE,"SUMMARY";#N/A,#N/A,FALSE,"TECHNOLOGY";#N/A,#N/A,FALSE,"YEAR2000";#N/A,#N/A,FALSE,"GENERAL SERVICES";#N/A,#N/A,FALSE,"PROD MANAGE";#N/A,#N/A,FALSE,"BOG";#N/A,#N/A,FALSE,"PROT CONT";#N/A,#N/A,FALSE,"INVEST COMP"}</definedName>
    <definedName name="adfe" hidden="1">{#N/A,#N/A,FALSE,"SUMMARY";#N/A,#N/A,FALSE,"TECHNOLOGY";#N/A,#N/A,FALSE,"YEAR2000";#N/A,#N/A,FALSE,"GENERAL SERVICES";#N/A,#N/A,FALSE,"PROD MANAGE";#N/A,#N/A,FALSE,"BOG";#N/A,#N/A,FALSE,"PROT CONT";#N/A,#N/A,FALSE,"INVEST COMP"}</definedName>
    <definedName name="adfe_1" localSheetId="2" hidden="1">{#N/A,#N/A,FALSE,"SUMMARY";#N/A,#N/A,FALSE,"TECHNOLOGY";#N/A,#N/A,FALSE,"YEAR2000";#N/A,#N/A,FALSE,"GENERAL SERVICES";#N/A,#N/A,FALSE,"PROD MANAGE";#N/A,#N/A,FALSE,"BOG";#N/A,#N/A,FALSE,"PROT CONT";#N/A,#N/A,FALSE,"INVEST COMP"}</definedName>
    <definedName name="adfe_1" hidden="1">{#N/A,#N/A,FALSE,"SUMMARY";#N/A,#N/A,FALSE,"TECHNOLOGY";#N/A,#N/A,FALSE,"YEAR2000";#N/A,#N/A,FALSE,"GENERAL SERVICES";#N/A,#N/A,FALSE,"PROD MANAGE";#N/A,#N/A,FALSE,"BOG";#N/A,#N/A,FALSE,"PROT CONT";#N/A,#N/A,FALSE,"INVEST COMP"}</definedName>
    <definedName name="adfeewwewwwww" localSheetId="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eewwewwwww"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G" localSheetId="2" hidden="1">"76080079088085080089073087080076080072050126127095116119105127104117101077067086088069086066080093075073099053049049052048129128095121121106118106117102073066084070083092096079086073062084071082069082058061058060050062054060055052061064049062060059053"</definedName>
    <definedName name="adfg" hidden="1">{#N/A,#N/A,TRUE,"Monthly BCG";#N/A,#N/A,TRUE,"Monthly w|o Wireless";#N/A,#N/A,TRUE,"Monthly Wireless"}</definedName>
    <definedName name="adfgadag" localSheetId="2" hidden="1">{#N/A,#N/A,FALSE,"Calc";#N/A,#N/A,FALSE,"Sensitivity";#N/A,#N/A,FALSE,"LT Earn.Dil.";#N/A,#N/A,FALSE,"Dil. AVP"}</definedName>
    <definedName name="adfgadag" hidden="1">{#N/A,#N/A,FALSE,"Calc";#N/A,#N/A,FALSE,"Sensitivity";#N/A,#N/A,FALSE,"LT Earn.Dil.";#N/A,#N/A,FALSE,"Dil. AVP"}</definedName>
    <definedName name="adfgadg" localSheetId="2" hidden="1">{"comps",#N/A,FALSE,"HANDPACK";"footnotes",#N/A,FALSE,"HANDPACK"}</definedName>
    <definedName name="adfgadg" hidden="1">{"comps",#N/A,FALSE,"HANDPACK";"footnotes",#N/A,FALSE,"HANDPACK"}</definedName>
    <definedName name="adfgadga" localSheetId="2" hidden="1">{#N/A,#N/A,FALSE,"Calc";#N/A,#N/A,FALSE,"Sensitivity";#N/A,#N/A,FALSE,"LT Earn.Dil.";#N/A,#N/A,FALSE,"Dil. AVP"}</definedName>
    <definedName name="adfgadga" hidden="1">{#N/A,#N/A,FALSE,"Calc";#N/A,#N/A,FALSE,"Sensitivity";#N/A,#N/A,FALSE,"LT Earn.Dil.";#N/A,#N/A,FALSE,"Dil. AVP"}</definedName>
    <definedName name="adfgadgadg" localSheetId="2" hidden="1">{"assumption 50 50",#N/A,TRUE,"Merger";"has gets cash",#N/A,TRUE,"Merger";"accretion dilution",#N/A,TRUE,"Merger";"comparison credit stats",#N/A,TRUE,"Merger";"pf credit stats",#N/A,TRUE,"Merger";"pf sheets",#N/A,TRUE,"Merger"}</definedName>
    <definedName name="adfgadgadg" hidden="1">{"assumption 50 50",#N/A,TRUE,"Merger";"has gets cash",#N/A,TRUE,"Merger";"accretion dilution",#N/A,TRUE,"Merger";"comparison credit stats",#N/A,TRUE,"Merger";"pf credit stats",#N/A,TRUE,"Merger";"pf sheets",#N/A,TRUE,"Merger"}</definedName>
    <definedName name="adfgarfg" hidden="1">"84069080077070083071088077050070061125127100113118102108109104083078078084069089066083070084083087050070100095099098126124099112121103108114106084069080077070083071088077051070057125127100113118102108109104083078078077069087072085077052065053125132104"</definedName>
    <definedName name="adfgasdysty" localSheetId="2" hidden="1">{#N/A,#N/A,FALSE,"REPORT"}</definedName>
    <definedName name="adfgasdysty" hidden="1">{#N/A,#N/A,FALSE,"REPORT"}</definedName>
    <definedName name="adfgasdysty_1" localSheetId="2" hidden="1">{#N/A,#N/A,FALSE,"REPORT"}</definedName>
    <definedName name="adfgasdysty_1" hidden="1">{#N/A,#N/A,FALSE,"REPORT"}</definedName>
    <definedName name="adfgasdysty_2" localSheetId="2" hidden="1">{#N/A,#N/A,FALSE,"REPORT"}</definedName>
    <definedName name="adfgasdysty_2" hidden="1">{#N/A,#N/A,FALSE,"REPORT"}</definedName>
    <definedName name="adfgasdysty_3" localSheetId="2" hidden="1">{#N/A,#N/A,FALSE,"REPORT"}</definedName>
    <definedName name="adfgasdysty_3" hidden="1">{#N/A,#N/A,FALSE,"REPORT"}</definedName>
    <definedName name="adfgasdysty_4" localSheetId="2" hidden="1">{#N/A,#N/A,FALSE,"REPORT"}</definedName>
    <definedName name="adfgasdysty_4" hidden="1">{#N/A,#N/A,FALSE,"REPORT"}</definedName>
    <definedName name="ADFGAWRE" hidden="1">"251;168;91;48;172;216;94;201;233;154;133;9;47;225;167;88;189;74;185;206;6;187;207;196;36;190;182;197;86;247;139;188"</definedName>
    <definedName name="adfgdag" localSheetId="2" hidden="1">{#N/A,#N/A,TRUE,"Pro Forma";#N/A,#N/A,TRUE,"PF_Bal";#N/A,#N/A,TRUE,"PF_INC";#N/A,#N/A,TRUE,"CBE";#N/A,#N/A,TRUE,"SWK"}</definedName>
    <definedName name="adfgdag" hidden="1">{#N/A,#N/A,TRUE,"Pro Forma";#N/A,#N/A,TRUE,"PF_Bal";#N/A,#N/A,TRUE,"PF_INC";#N/A,#N/A,TRUE,"CBE";#N/A,#N/A,TRUE,"SWK"}</definedName>
    <definedName name="adfgdgdag" localSheetId="2" hidden="1">{"equity comps",#N/A,FALSE,"CS Comps";"equity comps",#N/A,FALSE,"PS Comps";"equity comps",#N/A,FALSE,"GIC_Comps";"equity comps",#N/A,FALSE,"GIC2_Comps";"debt comps",#N/A,FALSE,"CS Comps";"debt comps",#N/A,FALSE,"PS Comps";"debt comps",#N/A,FALSE,"GIC_Comps";"debt comps",#N/A,FALSE,"GIC2_Comps"}</definedName>
    <definedName name="adfgdgdag" hidden="1">{"equity comps",#N/A,FALSE,"CS Comps";"equity comps",#N/A,FALSE,"PS Comps";"equity comps",#N/A,FALSE,"GIC_Comps";"equity comps",#N/A,FALSE,"GIC2_Comps";"debt comps",#N/A,FALSE,"CS Comps";"debt comps",#N/A,FALSE,"PS Comps";"debt comps",#N/A,FALSE,"GIC_Comps";"debt comps",#N/A,FALSE,"GIC2_Comps"}</definedName>
    <definedName name="adfgdzf" localSheetId="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adfgdzf"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adfgfg" localSheetId="2" hidden="1">{#N/A,#N/A,FALSE,"Calc";#N/A,#N/A,FALSE,"Sensitivity";#N/A,#N/A,FALSE,"LT Earn.Dil.";#N/A,#N/A,FALSE,"Dil. AVP"}</definedName>
    <definedName name="adfgfg" hidden="1">{#N/A,#N/A,FALSE,"Calc";#N/A,#N/A,FALSE,"Sensitivity";#N/A,#N/A,FALSE,"LT Earn.Dil.";#N/A,#N/A,FALSE,"Dil. AVP"}</definedName>
    <definedName name="ADFGSER" hidden="1">"HBRCONSULTINGLLC"</definedName>
    <definedName name="ADFHAR">#REF!</definedName>
    <definedName name="adfhzdf" localSheetId="2" hidden="1">{"sales",#N/A,FALSE,"Sales";"sales existing",#N/A,FALSE,"Sales";"sales rd1",#N/A,FALSE,"Sales";"sales rd2",#N/A,FALSE,"Sales"}</definedName>
    <definedName name="adfhzdf" hidden="1">{"sales",#N/A,FALSE,"Sales";"sales existing",#N/A,FALSE,"Sales";"sales rd1",#N/A,FALSE,"Sales";"sales rd2",#N/A,FALSE,"Sales"}</definedName>
    <definedName name="ADFlafj" localSheetId="2" hidden="1">{#N/A,#N/A,FALSE,"ACTUALS"}</definedName>
    <definedName name="ADFlafj" hidden="1">{#N/A,#N/A,FALSE,"ACTUALS"}</definedName>
    <definedName name="adfsfjfjky" localSheetId="2" hidden="1">{#N/A,#N/A,FALSE,"REPORT"}</definedName>
    <definedName name="adfsfjfjky" hidden="1">{#N/A,#N/A,FALSE,"REPORT"}</definedName>
    <definedName name="adfsfjfjky_1" localSheetId="2" hidden="1">{#N/A,#N/A,FALSE,"REPORT"}</definedName>
    <definedName name="adfsfjfjky_1" hidden="1">{#N/A,#N/A,FALSE,"REPORT"}</definedName>
    <definedName name="adfsfjfjky_2" localSheetId="2" hidden="1">{#N/A,#N/A,FALSE,"REPORT"}</definedName>
    <definedName name="adfsfjfjky_2" hidden="1">{#N/A,#N/A,FALSE,"REPORT"}</definedName>
    <definedName name="adfsfjfjky_3" localSheetId="2" hidden="1">{#N/A,#N/A,FALSE,"REPORT"}</definedName>
    <definedName name="adfsfjfjky_3" hidden="1">{#N/A,#N/A,FALSE,"REPORT"}</definedName>
    <definedName name="adfsfjfjky_4" localSheetId="2" hidden="1">{#N/A,#N/A,FALSE,"REPORT"}</definedName>
    <definedName name="adfsfjfjky_4" hidden="1">{#N/A,#N/A,FALSE,"REPORT"}</definedName>
    <definedName name="ADFWAE" localSheetId="2" hidden="1">{"summary1",#N/A,TRUE,"Comps";"summary2",#N/A,TRUE,"Comps";"summary3",#N/A,TRUE,"Comps"}</definedName>
    <definedName name="ADFWAE" hidden="1">{"summary1",#N/A,TRUE,"Comps";"summary2",#N/A,TRUE,"Comps";"summary3",#N/A,TRUE,"Comps"}</definedName>
    <definedName name="adg" localSheetId="2" hidden="1">{"'Sheet1'!$A$1:$O$40"}</definedName>
    <definedName name="adg" hidden="1">{"'Sheet1'!$A$1:$O$40"}</definedName>
    <definedName name="adgad"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f" localSheetId="2" hidden="1">{"YTDONLY",#N/A,FALSE,"09-SUM  ";"REGULAR1",#N/A,FALSE,"09-SUM  "}</definedName>
    <definedName name="adgf" hidden="1">{"YTDONLY",#N/A,FALSE,"09-SUM  ";"REGULAR1",#N/A,FALSE,"09-SUM  "}</definedName>
    <definedName name="adgfgd" localSheetId="2" hidden="1">{"detail",#N/A,FALSE,"mfg";"summary",#N/A,FALSE,"mfg"}</definedName>
    <definedName name="adgfgd" hidden="1">{"detail",#N/A,FALSE,"mfg";"summary",#N/A,FALSE,"mfg"}</definedName>
    <definedName name="adinfv300sl">#REF!</definedName>
    <definedName name="adiscconvention">#REF!</definedName>
    <definedName name="Adj_Inc_Stmt_1">#REF!</definedName>
    <definedName name="adjkl" localSheetId="2" hidden="1">{"Monthly6Q",#N/A,FALSE,"0614ESL"}</definedName>
    <definedName name="adjkl" hidden="1">{"Monthly6Q",#N/A,FALSE,"0614ESL"}</definedName>
    <definedName name="adjust">#REF!</definedName>
    <definedName name="AdjustedEPSPrimary">#REF!</definedName>
    <definedName name="AdjustedNetIncome">#REF!</definedName>
    <definedName name="AdjustedPretaxIncome">#REF!</definedName>
    <definedName name="Adjustments">#REF!</definedName>
    <definedName name="Adjustments1">#REF!</definedName>
    <definedName name="Adjustments2">#REF!</definedName>
    <definedName name="AdjustmentsToPTI">#REF!</definedName>
    <definedName name="AdjustmentsToTaxes">#REF!</definedName>
    <definedName name="adkhdslkj" hidden="1">{"Revenue",#N/A,FALSE,"Series";"Ecprofit",#N/A,FALSE,"Series"}</definedName>
    <definedName name="adkhdslkj_1" hidden="1">{"Revenue",#N/A,FALSE,"Series";"Ecprofit",#N/A,FALSE,"Series"}</definedName>
    <definedName name="adkhdslkj_2" hidden="1">{"Revenue",#N/A,FALSE,"Series";"Ecprofit",#N/A,FALSE,"Series"}</definedName>
    <definedName name="adlkfjla" localSheetId="2" hidden="1">{"TRSONLY",#N/A,FALSE,"08-SUM ";"MISCUNITS",#N/A,FALSE,"08-SUM "}</definedName>
    <definedName name="adlkfjla" hidden="1">{"TRSONLY",#N/A,FALSE,"08-SUM ";"MISCUNITS",#N/A,FALSE,"08-SUM "}</definedName>
    <definedName name="adlskjfh" hidden="1">#REF!</definedName>
    <definedName name="adm">2</definedName>
    <definedName name="Admin" hidden="1">#REF!</definedName>
    <definedName name="Admin_1">#REF!</definedName>
    <definedName name="Admin_2">#REF!</definedName>
    <definedName name="Admin_3">#REF!</definedName>
    <definedName name="Admin_4">#REF!</definedName>
    <definedName name="Admin_5">#REF!</definedName>
    <definedName name="Admin_Exps">#REF!</definedName>
    <definedName name="Admin_RUN">#REF!</definedName>
    <definedName name="Administrativos">#REF!</definedName>
    <definedName name="AdminSlideMTD">#REF!</definedName>
    <definedName name="AdminSlideYTD">#REF!</definedName>
    <definedName name="AdminUser">"YES"</definedName>
    <definedName name="adnlf" localSheetId="2" hidden="1">{"Monthly6Q",#N/A,FALSE,"0614ESL"}</definedName>
    <definedName name="adnlf" hidden="1">{"Monthly6Q",#N/A,FALSE,"0614ESL"}</definedName>
    <definedName name="adnlfj" localSheetId="2" hidden="1">{"Monthly6Q",#N/A,FALSE,"0614ESL"}</definedName>
    <definedName name="adnlfj" hidden="1">{"Monthly6Q",#N/A,FALSE,"0614ESL"}</definedName>
    <definedName name="adr_complexity">#REF!</definedName>
    <definedName name="adr_management_complexity">#REF!</definedName>
    <definedName name="adr_organization_complexity">#REF!</definedName>
    <definedName name="ads" localSheetId="2" hidden="1">{"inputs raw data",#N/A,TRUE,"INPUT"}</definedName>
    <definedName name="ads" hidden="1">{"inputs raw data",#N/A,TRUE,"INPUT"}</definedName>
    <definedName name="ads_1" localSheetId="2" hidden="1">{#N/A,#N/A,FALSE,"Aging Summary";#N/A,#N/A,FALSE,"Ratio Analysis";#N/A,#N/A,FALSE,"Test 120 Day Accts";#N/A,#N/A,FALSE,"Tickmarks"}</definedName>
    <definedName name="ads_1" hidden="1">{#N/A,#N/A,FALSE,"Aging Summary";#N/A,#N/A,FALSE,"Ratio Analysis";#N/A,#N/A,FALSE,"Test 120 Day Accts";#N/A,#N/A,FALSE,"Tickmarks"}</definedName>
    <definedName name="ads_2" localSheetId="2" hidden="1">{#N/A,#N/A,FALSE,"AD_Purch";#N/A,#N/A,FALSE,"Projections";#N/A,#N/A,FALSE,"DCF";#N/A,#N/A,FALSE,"Mkt Val"}</definedName>
    <definedName name="ads_2" hidden="1">{#N/A,#N/A,FALSE,"AD_Purch";#N/A,#N/A,FALSE,"Projections";#N/A,#N/A,FALSE,"DCF";#N/A,#N/A,FALSE,"Mkt Val"}</definedName>
    <definedName name="ads_3" localSheetId="2" hidden="1">{#N/A,#N/A,FALSE,"AD_Purch";#N/A,#N/A,FALSE,"Projections";#N/A,#N/A,FALSE,"DCF";#N/A,#N/A,FALSE,"Mkt Val"}</definedName>
    <definedName name="ads_3" hidden="1">{#N/A,#N/A,FALSE,"AD_Purch";#N/A,#N/A,FALSE,"Projections";#N/A,#N/A,FALSE,"DCF";#N/A,#N/A,FALSE,"Mkt Val"}</definedName>
    <definedName name="ads_4" localSheetId="2" hidden="1">{#N/A,#N/A,FALSE,"AD_Purch";#N/A,#N/A,FALSE,"Projections";#N/A,#N/A,FALSE,"DCF";#N/A,#N/A,FALSE,"Mkt Val"}</definedName>
    <definedName name="ads_4" hidden="1">{#N/A,#N/A,FALSE,"AD_Purch";#N/A,#N/A,FALSE,"Projections";#N/A,#N/A,FALSE,"DCF";#N/A,#N/A,FALSE,"Mkt Val"}</definedName>
    <definedName name="adsa" localSheetId="2" hidden="1">{"'Actual'!$A$1:$F$25"}</definedName>
    <definedName name="adsa" hidden="1">{"'Actual'!$A$1:$F$25"}</definedName>
    <definedName name="adsa_1" localSheetId="2" hidden="1">{#N/A,#N/A,FALSE,"Aging Summary";#N/A,#N/A,FALSE,"Ratio Analysis";#N/A,#N/A,FALSE,"Test 120 Day Accts";#N/A,#N/A,FALSE,"Tickmarks"}</definedName>
    <definedName name="adsa_1" hidden="1">{#N/A,#N/A,FALSE,"Aging Summary";#N/A,#N/A,FALSE,"Ratio Analysis";#N/A,#N/A,FALSE,"Test 120 Day Accts";#N/A,#N/A,FALSE,"Tickmarks"}</definedName>
    <definedName name="ADSA1" localSheetId="2" hidden="1">{"'Actual'!$A$1:$F$25"}</definedName>
    <definedName name="ADSA1" hidden="1">{"'Actual'!$A$1:$F$25"}</definedName>
    <definedName name="adsaaaaa" localSheetId="2" hidden="1">1/EUReXToNLG</definedName>
    <definedName name="adsaaaaa" hidden="1">1/EUReXToNLG</definedName>
    <definedName name="adsada" localSheetId="2" hidden="1">{"Normal View",#N/A,TRUE,"Lead Schedule";"Normal View",#N/A,TRUE,"Membership Summary";"Normal View",#N/A,TRUE,"Enrolments";"Target Rate",#N/A,TRUE,"Renewals";"Attrition Rate",#N/A,TRUE,"Renewals";"Members Expiring",#N/A,TRUE,"Renewals";"Profit and Loss Tables",#N/A,TRUE,"Renewals";"Terms",#N/A,TRUE,"Renewals";"Extensions Normal View",#N/A,TRUE,"Extensions";"Normal View",#N/A,TRUE,"Deferred Subscriptions";"Normal View",#N/A,TRUE,"Subs cost of sales"}</definedName>
    <definedName name="adsada" hidden="1">{"Normal View",#N/A,TRUE,"Lead Schedule";"Normal View",#N/A,TRUE,"Membership Summary";"Normal View",#N/A,TRUE,"Enrolments";"Target Rate",#N/A,TRUE,"Renewals";"Attrition Rate",#N/A,TRUE,"Renewals";"Members Expiring",#N/A,TRUE,"Renewals";"Profit and Loss Tables",#N/A,TRUE,"Renewals";"Terms",#N/A,TRUE,"Renewals";"Extensions Normal View",#N/A,TRUE,"Extensions";"Normal View",#N/A,TRUE,"Deferred Subscriptions";"Normal View",#N/A,TRUE,"Subs cost of sales"}</definedName>
    <definedName name="AdSalesCash">#REF!</definedName>
    <definedName name="AdSalesTrade">#REF!</definedName>
    <definedName name="AdSalesWebsite">#REF!</definedName>
    <definedName name="adSDSAdsa" localSheetId="2" hidden="1">{#N/A,#N/A,FALSE,"R&amp;D Quick Calc";#N/A,#N/A,FALSE,"DOE Fee Schedule"}</definedName>
    <definedName name="adSDSAdsa" hidden="1">{#N/A,#N/A,FALSE,"R&amp;D Quick Calc";#N/A,#N/A,FALSE,"DOE Fee Schedule"}</definedName>
    <definedName name="adsew" localSheetId="2" hidden="1">{"FCB_ALL",#N/A,FALSE,"FCB"}</definedName>
    <definedName name="adsew" hidden="1">{"FCB_ALL",#N/A,FALSE,"FCB"}</definedName>
    <definedName name="adsf" localSheetId="2" hidden="1">{#N/A,#N/A,FALSE,"Job Sched"}</definedName>
    <definedName name="adsf" hidden="1">{#N/A,#N/A,FALSE,"Job Sched"}</definedName>
    <definedName name="adsf_1" localSheetId="2" hidden="1">{#N/A,#N/A,FALSE,"AD_Purch";#N/A,#N/A,FALSE,"Projections";#N/A,#N/A,FALSE,"DCF";#N/A,#N/A,FALSE,"Mkt Val"}</definedName>
    <definedName name="adsf_1" hidden="1">{#N/A,#N/A,FALSE,"AD_Purch";#N/A,#N/A,FALSE,"Projections";#N/A,#N/A,FALSE,"DCF";#N/A,#N/A,FALSE,"Mkt Val"}</definedName>
    <definedName name="adsf_2" localSheetId="2" hidden="1">{#N/A,#N/A,FALSE,"AD_Purch";#N/A,#N/A,FALSE,"Projections";#N/A,#N/A,FALSE,"DCF";#N/A,#N/A,FALSE,"Mkt Val"}</definedName>
    <definedName name="adsf_2" hidden="1">{#N/A,#N/A,FALSE,"AD_Purch";#N/A,#N/A,FALSE,"Projections";#N/A,#N/A,FALSE,"DCF";#N/A,#N/A,FALSE,"Mkt Val"}</definedName>
    <definedName name="adsf_3" localSheetId="2" hidden="1">{#N/A,#N/A,FALSE,"AD_Purch";#N/A,#N/A,FALSE,"Projections";#N/A,#N/A,FALSE,"DCF";#N/A,#N/A,FALSE,"Mkt Val"}</definedName>
    <definedName name="adsf_3" hidden="1">{#N/A,#N/A,FALSE,"AD_Purch";#N/A,#N/A,FALSE,"Projections";#N/A,#N/A,FALSE,"DCF";#N/A,#N/A,FALSE,"Mkt Val"}</definedName>
    <definedName name="adsf_4" localSheetId="2" hidden="1">{#N/A,#N/A,FALSE,"AD_Purch";#N/A,#N/A,FALSE,"Projections";#N/A,#N/A,FALSE,"DCF";#N/A,#N/A,FALSE,"Mkt Val"}</definedName>
    <definedName name="adsf_4" hidden="1">{#N/A,#N/A,FALSE,"AD_Purch";#N/A,#N/A,FALSE,"Projections";#N/A,#N/A,FALSE,"DCF";#N/A,#N/A,FALSE,"Mkt Val"}</definedName>
    <definedName name="ADSFA" localSheetId="2" hidden="1">{"inputs raw data",#N/A,TRUE,"INPUT"}</definedName>
    <definedName name="ADSFA" hidden="1">{"inputs raw data",#N/A,TRUE,"INPUT"}</definedName>
    <definedName name="adsfadf" localSheetId="2" hidden="1">{"'Staffing'!$A$1:$D$62"}</definedName>
    <definedName name="adsfadf" hidden="1">{"'Staffing'!$A$1:$D$62"}</definedName>
    <definedName name="adsfadsfdsa" localSheetId="2" hidden="1">{#N/A,#N/A,FALSE,"Default Data";#N/A,#N/A,FALSE,"99 Tax Model";#N/A,#N/A,FALSE,"99 Incremental BV";#N/A,#N/A,FALSE,"99 Tax Model CL";#N/A,#N/A,FALSE,"99 Incremental CL";#N/A,#N/A,FALSE,"Cisco FSC";#N/A,#N/A,FALSE,"25% case";#N/A,#N/A,FALSE,"ROY CALCS";#N/A,#N/A,FALSE,"Acquisition Royalty"}</definedName>
    <definedName name="adsfadsfdsa" hidden="1">{#N/A,#N/A,FALSE,"Default Data";#N/A,#N/A,FALSE,"99 Tax Model";#N/A,#N/A,FALSE,"99 Incremental BV";#N/A,#N/A,FALSE,"99 Tax Model CL";#N/A,#N/A,FALSE,"99 Incremental CL";#N/A,#N/A,FALSE,"Cisco FSC";#N/A,#N/A,FALSE,"25% case";#N/A,#N/A,FALSE,"ROY CALCS";#N/A,#N/A,FALSE,"Acquisition Royalty"}</definedName>
    <definedName name="adsfas">#REF!</definedName>
    <definedName name="ADSFASDFASDFA" hidden="1">#REF!</definedName>
    <definedName name="adsfaw" localSheetId="2" hidden="1">{"FCB_ALL",#N/A,FALSE,"FCB";"GREY_ALL",#N/A,FALSE,"GREY"}</definedName>
    <definedName name="adsfaw" hidden="1">{"FCB_ALL",#N/A,FALSE,"FCB";"GREY_ALL",#N/A,FALSE,"GREY"}</definedName>
    <definedName name="adsfca" localSheetId="2" hidden="1">{"FCB_ALL",#N/A,FALSE,"FCB";"GREY_ALL",#N/A,FALSE,"GREY"}</definedName>
    <definedName name="adsfca" hidden="1">{"FCB_ALL",#N/A,FALSE,"FCB";"GREY_ALL",#N/A,FALSE,"GREY"}</definedName>
    <definedName name="adsfdsf" localSheetId="2" hidden="1">{"fis.dbo.r1_datasum"}</definedName>
    <definedName name="adsfdsf" hidden="1">{"fis.dbo.r1_datasum"}</definedName>
    <definedName name="adsfeklj" localSheetId="2" hidden="1">{"FCB_ALL",#N/A,FALSE,"FCB"}</definedName>
    <definedName name="adsfeklj" hidden="1">{"FCB_ALL",#N/A,FALSE,"FCB"}</definedName>
    <definedName name="adsfg" localSheetId="2" hidden="1">{"client cfbs",#N/A,FALSE,"Client"}</definedName>
    <definedName name="adsfg" hidden="1">{"client cfbs",#N/A,FALSE,"Client"}</definedName>
    <definedName name="adsfgds" localSheetId="2" hidden="1">{#N/A,#N/A,FALSE,"Umsatz CH";#N/A,#N/A,FALSE,"ER CH";#N/A,#N/A,FALSE,"EA CH (2) ";#N/A,#N/A,FALSE,"EA CH";#N/A,#N/A,FALSE,"EA CH (3) ";#N/A,#N/A,FALSE,"EA CH (4)";#N/A,#N/A,FALSE,"KA CH";#N/A,#N/A,FALSE,"KA CH  (2)";#N/A,#N/A,FALSE,"KA CH  (3)";#N/A,#N/A,FALSE,"KA CH (4)"}</definedName>
    <definedName name="adsfgds" hidden="1">{#N/A,#N/A,FALSE,"Umsatz CH";#N/A,#N/A,FALSE,"ER CH";#N/A,#N/A,FALSE,"EA CH (2) ";#N/A,#N/A,FALSE,"EA CH";#N/A,#N/A,FALSE,"EA CH (3) ";#N/A,#N/A,FALSE,"EA CH (4)";#N/A,#N/A,FALSE,"KA CH";#N/A,#N/A,FALSE,"KA CH  (2)";#N/A,#N/A,FALSE,"KA CH  (3)";#N/A,#N/A,FALSE,"KA CH (4)"}</definedName>
    <definedName name="adsfgreg" localSheetId="2" hidden="1">{#N/A,#N/A,TRUE,"Historicals";#N/A,#N/A,TRUE,"Charts";#N/A,#N/A,TRUE,"Forecasts"}</definedName>
    <definedName name="adsfgreg" hidden="1">{#N/A,#N/A,TRUE,"Historicals";#N/A,#N/A,TRUE,"Charts";#N/A,#N/A,TRUE,"Forecasts"}</definedName>
    <definedName name="adsfh" localSheetId="2" hidden="1">{"client cfbs",#N/A,FALSE,"Client"}</definedName>
    <definedName name="adsfh" hidden="1">{"client cfbs",#N/A,FALSE,"Client"}</definedName>
    <definedName name="adsfkl" localSheetId="2" hidden="1">{"FCB_ALL",#N/A,FALSE,"FCB";"GREY_ALL",#N/A,FALSE,"GREY"}</definedName>
    <definedName name="adsfkl" hidden="1">{"FCB_ALL",#N/A,FALSE,"FCB";"GREY_ALL",#N/A,FALSE,"GREY"}</definedName>
    <definedName name="adsfregh" localSheetId="2" hidden="1">{#N/A,#N/A,TRUE,"Historicals";#N/A,#N/A,TRUE,"Charts";#N/A,#N/A,TRUE,"Forecasts"}</definedName>
    <definedName name="adsfregh" hidden="1">{#N/A,#N/A,TRUE,"Historicals";#N/A,#N/A,TRUE,"Charts";#N/A,#N/A,TRUE,"Forecasts"}</definedName>
    <definedName name="adsfrergre" localSheetId="2" hidden="1">{#N/A,#N/A,TRUE,"Historicals";#N/A,#N/A,TRUE,"Charts";#N/A,#N/A,TRUE,"Forecasts"}</definedName>
    <definedName name="adsfrergre" hidden="1">{#N/A,#N/A,TRUE,"Historicals";#N/A,#N/A,TRUE,"Charts";#N/A,#N/A,TRUE,"Forecasts"}</definedName>
    <definedName name="adsg" hidden="1">"20830840700500480540470540530490621341230991171180991121051030720790860870660780980790660820690650770660910410671151151161181121161091151030410830770671341240961171171021131051080870690920890900700690820730830680700560510470600500480550480530581251321"</definedName>
    <definedName name="adsga" localSheetId="2" hidden="1">{"FCB_ALL",#N/A,FALSE,"FCB"}</definedName>
    <definedName name="adsga" hidden="1">{"FCB_ALL",#N/A,FALSE,"FCB"}</definedName>
    <definedName name="adsgawe" localSheetId="2" hidden="1">{"FCB_ALL",#N/A,FALSE,"FCB"}</definedName>
    <definedName name="adsgawe" hidden="1">{"FCB_ALL",#N/A,FALSE,"FCB"}</definedName>
    <definedName name="adshares">#REF!</definedName>
    <definedName name="adso101605">#REF!</definedName>
    <definedName name="adso103737r1">#REF!</definedName>
    <definedName name="adso103737r2">#REF!</definedName>
    <definedName name="adso103737r3">#REF!</definedName>
    <definedName name="adso103737s3">#REF!</definedName>
    <definedName name="adso104541r">#REF!</definedName>
    <definedName name="adso104747">#REF!</definedName>
    <definedName name="adso104903s">#REF!</definedName>
    <definedName name="adso104904s">#REF!</definedName>
    <definedName name="adso105204">#REF!</definedName>
    <definedName name="adso105459r">#REF!</definedName>
    <definedName name="adso105879r">#REF!</definedName>
    <definedName name="adso105938r">#REF!</definedName>
    <definedName name="adso106082r">#REF!</definedName>
    <definedName name="adso106083s">#REF!</definedName>
    <definedName name="adso106095s">#REF!</definedName>
    <definedName name="adso106843">#REF!</definedName>
    <definedName name="adso106970s">#REF!</definedName>
    <definedName name="adso106988r">#REF!</definedName>
    <definedName name="adso107031s">#REF!</definedName>
    <definedName name="adso107870s">#REF!</definedName>
    <definedName name="adso107951s">#REF!</definedName>
    <definedName name="adso108001s">#REF!</definedName>
    <definedName name="adso108776">#REF!</definedName>
    <definedName name="adsoIBM210">#REF!</definedName>
    <definedName name="adstcrolles">#REF!</definedName>
    <definedName name="advcomm">#REF!</definedName>
    <definedName name="advcommpm">#REF!</definedName>
    <definedName name="advert">#REF!</definedName>
    <definedName name="adwdlkj" localSheetId="2" hidden="1">{"FCB_ALL",#N/A,FALSE,"FCB"}</definedName>
    <definedName name="adwdlkj" hidden="1">{"FCB_ALL",#N/A,FALSE,"FCB"}</definedName>
    <definedName name="ae" localSheetId="2" hidden="1">{"'Edit'!$A$1:$V$2277"}</definedName>
    <definedName name="ae" hidden="1">{"'Edit'!$A$1:$V$2277"}</definedName>
    <definedName name="aeae" localSheetId="2" hidden="1">{#N/A,#N/A,FALSE,"Trading-Mult ";#N/A,#N/A,FALSE,"Trading-Cap";#N/A,#N/A,FALSE,"Trading-Inc";#N/A,#N/A,FALSE,"Cash Flow";#N/A,#N/A,FALSE,"M&amp;A info"}</definedName>
    <definedName name="aeae" hidden="1">{#N/A,#N/A,FALSE,"Trading-Mult ";#N/A,#N/A,FALSE,"Trading-Cap";#N/A,#N/A,FALSE,"Trading-Inc";#N/A,#N/A,FALSE,"Cash Flow";#N/A,#N/A,FALSE,"M&amp;A info"}</definedName>
    <definedName name="aebpa" localSheetId="2" hidden="1">{#N/A,#N/A,FALSE,"SUMMARY";#N/A,#N/A,FALSE,"TECHNOLOGY";#N/A,#N/A,FALSE,"YEAR2000";#N/A,#N/A,FALSE,"GENERAL SERVICES";#N/A,#N/A,FALSE,"PROD MANAGE";#N/A,#N/A,FALSE,"BOG";#N/A,#N/A,FALSE,"PROT CONT";#N/A,#N/A,FALSE,"INVEST COMP"}</definedName>
    <definedName name="aebpa" hidden="1">{#N/A,#N/A,FALSE,"SUMMARY";#N/A,#N/A,FALSE,"TECHNOLOGY";#N/A,#N/A,FALSE,"YEAR2000";#N/A,#N/A,FALSE,"GENERAL SERVICES";#N/A,#N/A,FALSE,"PROD MANAGE";#N/A,#N/A,FALSE,"BOG";#N/A,#N/A,FALSE,"PROT CONT";#N/A,#N/A,FALSE,"INVEST COMP"}</definedName>
    <definedName name="aebpa_1" localSheetId="2" hidden="1">{#N/A,#N/A,FALSE,"SUMMARY";#N/A,#N/A,FALSE,"TECHNOLOGY";#N/A,#N/A,FALSE,"YEAR2000";#N/A,#N/A,FALSE,"GENERAL SERVICES";#N/A,#N/A,FALSE,"PROD MANAGE";#N/A,#N/A,FALSE,"BOG";#N/A,#N/A,FALSE,"PROT CONT";#N/A,#N/A,FALSE,"INVEST COMP"}</definedName>
    <definedName name="aebpa_1" hidden="1">{#N/A,#N/A,FALSE,"SUMMARY";#N/A,#N/A,FALSE,"TECHNOLOGY";#N/A,#N/A,FALSE,"YEAR2000";#N/A,#N/A,FALSE,"GENERAL SERVICES";#N/A,#N/A,FALSE,"PROD MANAGE";#N/A,#N/A,FALSE,"BOG";#N/A,#N/A,FALSE,"PROT CONT";#N/A,#N/A,FALSE,"INVEST COMP"}</definedName>
    <definedName name="aebtv" localSheetId="2" hidden="1">{"Full-model",#N/A,FALSE,"ProForma-ASPT"}</definedName>
    <definedName name="aebtv" hidden="1">{"Full-model",#N/A,FALSE,"ProForma-ASPT"}</definedName>
    <definedName name="aefaesfeas" localSheetId="2" hidden="1">{"works expense",#N/A,FALSE,"WORKS EXPENSE"}</definedName>
    <definedName name="aefaesfeas" hidden="1">{"works expense",#N/A,FALSE,"WORKS EXPENSE"}</definedName>
    <definedName name="aeffafdasd" localSheetId="2"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aeffafdasd"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AEFRH" hidden="1">"50870720680840680730661011191341230991171151061220971201060680980850660770820680830740800830880700880850680730870620910620920711161091211041111211010671181200731141211251321041121181101190981201010740810650950860830670880690700660800840701251321041121"</definedName>
    <definedName name="aegda" localSheetId="2" hidden="1">{#N/A,#N/A,FALSE,"SUMMARY";#N/A,#N/A,FALSE,"TECHNOLOGY";#N/A,#N/A,FALSE,"YEAR2000";#N/A,#N/A,FALSE,"GENERAL SERVICES";#N/A,#N/A,FALSE,"PROD MANAGE";#N/A,#N/A,FALSE,"BOG";#N/A,#N/A,FALSE,"PROT CONT";#N/A,#N/A,FALSE,"INVEST COMP"}</definedName>
    <definedName name="aegda" hidden="1">{#N/A,#N/A,FALSE,"SUMMARY";#N/A,#N/A,FALSE,"TECHNOLOGY";#N/A,#N/A,FALSE,"YEAR2000";#N/A,#N/A,FALSE,"GENERAL SERVICES";#N/A,#N/A,FALSE,"PROD MANAGE";#N/A,#N/A,FALSE,"BOG";#N/A,#N/A,FALSE,"PROT CONT";#N/A,#N/A,FALSE,"INVEST COMP"}</definedName>
    <definedName name="aegda_1" localSheetId="2" hidden="1">{#N/A,#N/A,FALSE,"SUMMARY";#N/A,#N/A,FALSE,"TECHNOLOGY";#N/A,#N/A,FALSE,"YEAR2000";#N/A,#N/A,FALSE,"GENERAL SERVICES";#N/A,#N/A,FALSE,"PROD MANAGE";#N/A,#N/A,FALSE,"BOG";#N/A,#N/A,FALSE,"PROT CONT";#N/A,#N/A,FALSE,"INVEST COMP"}</definedName>
    <definedName name="aegda_1" hidden="1">{#N/A,#N/A,FALSE,"SUMMARY";#N/A,#N/A,FALSE,"TECHNOLOGY";#N/A,#N/A,FALSE,"YEAR2000";#N/A,#N/A,FALSE,"GENERAL SERVICES";#N/A,#N/A,FALSE,"PROD MANAGE";#N/A,#N/A,FALSE,"BOG";#N/A,#N/A,FALSE,"PROT CONT";#N/A,#N/A,FALSE,"INVEST COMP"}</definedName>
    <definedName name="aegeg" hidden="1">"AR &amp; WIP Report_20150831_08_50_36_5050.xls"</definedName>
    <definedName name="aegg" localSheetId="2" hidden="1">{"Monthly6Q",#N/A,FALSE,"0614ESL"}</definedName>
    <definedName name="aegg" hidden="1">{"Monthly6Q",#N/A,FALSE,"0614ESL"}</definedName>
    <definedName name="aeh"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ialr" localSheetId="2" hidden="1">{"Monthly6Q",#N/A,FALSE,"0614ESL"}</definedName>
    <definedName name="aeialr" hidden="1">{"Monthly6Q",#N/A,FALSE,"0614ESL"}</definedName>
    <definedName name="AENGC1">#REF!</definedName>
    <definedName name="AENGC2">#REF!</definedName>
    <definedName name="aer" localSheetId="2" hidden="1">{#N/A,#N/A,FALSE,"Aging Summary";#N/A,#N/A,FALSE,"Ratio Analysis";#N/A,#N/A,FALSE,"Test 120 Day Accts";#N/A,#N/A,FALSE,"Tickmarks"}</definedName>
    <definedName name="aer" hidden="1">{#N/A,#N/A,FALSE,"Aging Summary";#N/A,#N/A,FALSE,"Ratio Analysis";#N/A,#N/A,FALSE,"Test 120 Day Accts";#N/A,#N/A,FALSE,"Tickmarks"}</definedName>
    <definedName name="aeradfaereawt" localSheetId="2" hidden="1">{"var_page",#N/A,FALSE,"template"}</definedName>
    <definedName name="aeradfaereawt" hidden="1">{"var_page",#N/A,FALSE,"template"}</definedName>
    <definedName name="aeration" localSheetId="2" hidden="1">{TRUE,TRUE,-2.75,-19.25,483,276.75,FALSE,TRUE,TRUE,TRUE,0,1,#N/A,1,#N/A,12.4166666666667,23.9230769230769,1,FALSE,FALSE,3,TRUE,1,FALSE,75,"Swvu.Ex1a.","ACwvu.Ex1a.",#N/A,FALSE,FALSE,0.75,0.75,1,1,1,"&amp;A","Page &amp;P",FALSE,FALSE,FALSE,FALSE,1,100,#N/A,#N/A,FALSE,FALSE,#N/A,#N/A,FALSE,FALSE,FALSE,1,120,72,FALSE,FALSE,TRUE,TRUE,TRUE}</definedName>
    <definedName name="aeration" hidden="1">{TRUE,TRUE,-2.75,-19.25,483,276.75,FALSE,TRUE,TRUE,TRUE,0,1,#N/A,1,#N/A,12.4166666666667,23.9230769230769,1,FALSE,FALSE,3,TRUE,1,FALSE,75,"Swvu.Ex1a.","ACwvu.Ex1a.",#N/A,FALSE,FALSE,0.75,0.75,1,1,1,"&amp;A","Page &amp;P",FALSE,FALSE,FALSE,FALSE,1,100,#N/A,#N/A,FALSE,FALSE,#N/A,#N/A,FALSE,FALSE,FALSE,1,120,72,FALSE,FALSE,TRUE,TRUE,TRUE}</definedName>
    <definedName name="AErfEw" hidden="1">#REF!</definedName>
    <definedName name="aerg" hidden="1">"HBRW7-016"</definedName>
    <definedName name="aergea" localSheetId="2" hidden="1">{"assumption 50 50",#N/A,TRUE,"Merger";"has gets cash",#N/A,TRUE,"Merger";"accretion dilution",#N/A,TRUE,"Merger";"comparison credit stats",#N/A,TRUE,"Merger";"pf credit stats",#N/A,TRUE,"Merger";"pf sheets",#N/A,TRUE,"Merger"}</definedName>
    <definedName name="aergea" hidden="1">{"assumption 50 50",#N/A,TRUE,"Merger";"has gets cash",#N/A,TRUE,"Merger";"accretion dilution",#N/A,TRUE,"Merger";"comparison credit stats",#N/A,TRUE,"Merger";"pf credit stats",#N/A,TRUE,"Merger";"pf sheets",#N/A,TRUE,"Merger"}</definedName>
    <definedName name="aergfta" hidden="1">#REF!</definedName>
    <definedName name="aerghaer" hidden="1">"095094088070084122110112112097118116101131039040083089042"</definedName>
    <definedName name="AERHAERG" hidden="1">"251;168;91;48;172;216;94;201;233;154;133;9;47;225;167;88;189;74;185;206;6;187;207;196;36;190;182;197;86;247;139;188"</definedName>
    <definedName name="AERHAERH">#REF!</definedName>
    <definedName name="AERJJ" hidden="1">#REF!</definedName>
    <definedName name="Aero">#REF!</definedName>
    <definedName name="aertaejtae" localSheetId="2" hidden="1">{#N/A,#N/A,FALSE,"ACQ_GRAPHS";#N/A,#N/A,FALSE,"T_1 GRAPHS";#N/A,#N/A,FALSE,"T_2 GRAPHS";#N/A,#N/A,FALSE,"COMB_GRAPHS"}</definedName>
    <definedName name="aertaejtae" hidden="1">{#N/A,#N/A,FALSE,"ACQ_GRAPHS";#N/A,#N/A,FALSE,"T_1 GRAPHS";#N/A,#N/A,FALSE,"T_2 GRAPHS";#N/A,#N/A,FALSE,"COMB_GRAPHS"}</definedName>
    <definedName name="aertaert">"2"</definedName>
    <definedName name="aertaerygh" hidden="1">"083096084083070104058100054102103101057"</definedName>
    <definedName name="aertgaer" hidden="1">"083096084083070104058100054102103101057"</definedName>
    <definedName name="aertgaesrt" hidden="1">"095094088070084122110112112097118116101131039040083089042"</definedName>
    <definedName name="aertqet" localSheetId="2" hidden="1">{#N/A,#N/A,FALSE,"Adj Proj";#N/A,#N/A,FALSE,"Sheet1";#N/A,#N/A,FALSE,"LBO";#N/A,#N/A,FALSE,"LBOMER";#N/A,#N/A,FALSE,"WACC";#N/A,#N/A,FALSE,"DCF";#N/A,#N/A,FALSE,"DCFMER";#N/A,#N/A,FALSE,"Pooling";#N/A,#N/A,FALSE,"income";#N/A,#N/A,FALSE,"Offer"}</definedName>
    <definedName name="aertqet" hidden="1">{#N/A,#N/A,FALSE,"Adj Proj";#N/A,#N/A,FALSE,"Sheet1";#N/A,#N/A,FALSE,"LBO";#N/A,#N/A,FALSE,"LBOMER";#N/A,#N/A,FALSE,"WACC";#N/A,#N/A,FALSE,"DCF";#N/A,#N/A,FALSE,"DCFMER";#N/A,#N/A,FALSE,"Pooling";#N/A,#N/A,FALSE,"income";#N/A,#N/A,FALSE,"Offer"}</definedName>
    <definedName name="aertqet_1" localSheetId="2" hidden="1">{#N/A,#N/A,FALSE,"Adj Proj";#N/A,#N/A,FALSE,"Sheet1";#N/A,#N/A,FALSE,"LBO";#N/A,#N/A,FALSE,"LBOMER";#N/A,#N/A,FALSE,"WACC";#N/A,#N/A,FALSE,"DCF";#N/A,#N/A,FALSE,"DCFMER";#N/A,#N/A,FALSE,"Pooling";#N/A,#N/A,FALSE,"income";#N/A,#N/A,FALSE,"Offer"}</definedName>
    <definedName name="aertqet_1" hidden="1">{#N/A,#N/A,FALSE,"Adj Proj";#N/A,#N/A,FALSE,"Sheet1";#N/A,#N/A,FALSE,"LBO";#N/A,#N/A,FALSE,"LBOMER";#N/A,#N/A,FALSE,"WACC";#N/A,#N/A,FALSE,"DCF";#N/A,#N/A,FALSE,"DCFMER";#N/A,#N/A,FALSE,"Pooling";#N/A,#N/A,FALSE,"income";#N/A,#N/A,FALSE,"Offer"}</definedName>
    <definedName name="aertqet_2" localSheetId="2" hidden="1">{#N/A,#N/A,FALSE,"Adj Proj";#N/A,#N/A,FALSE,"Sheet1";#N/A,#N/A,FALSE,"LBO";#N/A,#N/A,FALSE,"LBOMER";#N/A,#N/A,FALSE,"WACC";#N/A,#N/A,FALSE,"DCF";#N/A,#N/A,FALSE,"DCFMER";#N/A,#N/A,FALSE,"Pooling";#N/A,#N/A,FALSE,"income";#N/A,#N/A,FALSE,"Offer"}</definedName>
    <definedName name="aertqet_2" hidden="1">{#N/A,#N/A,FALSE,"Adj Proj";#N/A,#N/A,FALSE,"Sheet1";#N/A,#N/A,FALSE,"LBO";#N/A,#N/A,FALSE,"LBOMER";#N/A,#N/A,FALSE,"WACC";#N/A,#N/A,FALSE,"DCF";#N/A,#N/A,FALSE,"DCFMER";#N/A,#N/A,FALSE,"Pooling";#N/A,#N/A,FALSE,"income";#N/A,#N/A,FALSE,"Offer"}</definedName>
    <definedName name="aertqet_3" localSheetId="2" hidden="1">{#N/A,#N/A,FALSE,"Adj Proj";#N/A,#N/A,FALSE,"Sheet1";#N/A,#N/A,FALSE,"LBO";#N/A,#N/A,FALSE,"LBOMER";#N/A,#N/A,FALSE,"WACC";#N/A,#N/A,FALSE,"DCF";#N/A,#N/A,FALSE,"DCFMER";#N/A,#N/A,FALSE,"Pooling";#N/A,#N/A,FALSE,"income";#N/A,#N/A,FALSE,"Offer"}</definedName>
    <definedName name="aertqet_3" hidden="1">{#N/A,#N/A,FALSE,"Adj Proj";#N/A,#N/A,FALSE,"Sheet1";#N/A,#N/A,FALSE,"LBO";#N/A,#N/A,FALSE,"LBOMER";#N/A,#N/A,FALSE,"WACC";#N/A,#N/A,FALSE,"DCF";#N/A,#N/A,FALSE,"DCFMER";#N/A,#N/A,FALSE,"Pooling";#N/A,#N/A,FALSE,"income";#N/A,#N/A,FALSE,"Offer"}</definedName>
    <definedName name="aertqet_4" localSheetId="2" hidden="1">{#N/A,#N/A,FALSE,"Adj Proj";#N/A,#N/A,FALSE,"Sheet1";#N/A,#N/A,FALSE,"LBO";#N/A,#N/A,FALSE,"LBOMER";#N/A,#N/A,FALSE,"WACC";#N/A,#N/A,FALSE,"DCF";#N/A,#N/A,FALSE,"DCFMER";#N/A,#N/A,FALSE,"Pooling";#N/A,#N/A,FALSE,"income";#N/A,#N/A,FALSE,"Offer"}</definedName>
    <definedName name="aertqet_4" hidden="1">{#N/A,#N/A,FALSE,"Adj Proj";#N/A,#N/A,FALSE,"Sheet1";#N/A,#N/A,FALSE,"LBO";#N/A,#N/A,FALSE,"LBOMER";#N/A,#N/A,FALSE,"WACC";#N/A,#N/A,FALSE,"DCF";#N/A,#N/A,FALSE,"DCFMER";#N/A,#N/A,FALSE,"Pooling";#N/A,#N/A,FALSE,"income";#N/A,#N/A,FALSE,"Offer"}</definedName>
    <definedName name="aeryghar" hidden="1">"2"</definedName>
    <definedName name="aesg" hidden="1">"AR &amp; WIP Report"</definedName>
    <definedName name="aesrtfaertg" hidden="1">"HBRCONSULTINGLLC"</definedName>
    <definedName name="AESRTG" hidden="1">"41091230981171050800730700670810940870690910840740840780650550480580621251271001131181021081091040830780780770690870720850770490650611251321041121211031091061030830730760830780870660820740850800870490650960951041021251271001131181021081091040830780780"</definedName>
    <definedName name="aet" localSheetId="2" hidden="1">{#N/A,#N/A,TRUE,"Cover";#N/A,#N/A,TRUE,"BS";#N/A,#N/A,TRUE,"BS (2)";#N/A,#N/A,TRUE,"BS (3)";#N/A,#N/A,TRUE,"Supp Info-BS";#N/A,#N/A,TRUE,"IS";#N/A,#N/A,TRUE,"IS (2)";#N/A,#N/A,TRUE,"IS (3)";#N/A,#N/A,TRUE,"Supp Info-IS";#N/A,#N/A,TRUE,"CF";#N/A,#N/A,TRUE,"Supp Info-CF";#N/A,#N/A,TRUE,"SH";#N/A,#N/A,TRUE,"Supp Info-SH"}</definedName>
    <definedName name="aet" hidden="1">{#N/A,#N/A,TRUE,"Cover";#N/A,#N/A,TRUE,"BS";#N/A,#N/A,TRUE,"BS (2)";#N/A,#N/A,TRUE,"BS (3)";#N/A,#N/A,TRUE,"Supp Info-BS";#N/A,#N/A,TRUE,"IS";#N/A,#N/A,TRUE,"IS (2)";#N/A,#N/A,TRUE,"IS (3)";#N/A,#N/A,TRUE,"Supp Info-IS";#N/A,#N/A,TRUE,"CF";#N/A,#N/A,TRUE,"Supp Info-CF";#N/A,#N/A,TRUE,"SH";#N/A,#N/A,TRUE,"Supp Info-SH"}</definedName>
    <definedName name="AETFHTG">"Monthly Report v 8"</definedName>
    <definedName name="AETH" localSheetId="2" hidden="1">{"Full-model",#N/A,FALSE,"ProForma-ASPT"}</definedName>
    <definedName name="AETH" hidden="1">{"Full-model",#N/A,FALSE,"ProForma-ASPT"}</definedName>
    <definedName name="AETRSE" hidden="1">#REF!</definedName>
    <definedName name="aetwet" hidden="1">"03304607810611610611011204104008408904203304906905206005705706305004806505304905905703605007413209306908207007908509906708307306907007906708204106811211511512111303204906410110405605405805604909510009510206110105211109209610009305610505510910009509909"</definedName>
    <definedName name="aeva3e" localSheetId="2" hidden="1">{#N/A,#N/A,FALSE,"SUMMARY";#N/A,#N/A,FALSE,"TECHNOLOGY";#N/A,#N/A,FALSE,"YEAR2000";#N/A,#N/A,FALSE,"GENERAL SERVICES";#N/A,#N/A,FALSE,"PROD MANAGE";#N/A,#N/A,FALSE,"BOG";#N/A,#N/A,FALSE,"PROT CONT";#N/A,#N/A,FALSE,"INVEST COMP"}</definedName>
    <definedName name="aeva3e" hidden="1">{#N/A,#N/A,FALSE,"SUMMARY";#N/A,#N/A,FALSE,"TECHNOLOGY";#N/A,#N/A,FALSE,"YEAR2000";#N/A,#N/A,FALSE,"GENERAL SERVICES";#N/A,#N/A,FALSE,"PROD MANAGE";#N/A,#N/A,FALSE,"BOG";#N/A,#N/A,FALSE,"PROT CONT";#N/A,#N/A,FALSE,"INVEST COMP"}</definedName>
    <definedName name="aeva3e_1" localSheetId="2" hidden="1">{#N/A,#N/A,FALSE,"SUMMARY";#N/A,#N/A,FALSE,"TECHNOLOGY";#N/A,#N/A,FALSE,"YEAR2000";#N/A,#N/A,FALSE,"GENERAL SERVICES";#N/A,#N/A,FALSE,"PROD MANAGE";#N/A,#N/A,FALSE,"BOG";#N/A,#N/A,FALSE,"PROT CONT";#N/A,#N/A,FALSE,"INVEST COMP"}</definedName>
    <definedName name="aeva3e_1" hidden="1">{#N/A,#N/A,FALSE,"SUMMARY";#N/A,#N/A,FALSE,"TECHNOLOGY";#N/A,#N/A,FALSE,"YEAR2000";#N/A,#N/A,FALSE,"GENERAL SERVICES";#N/A,#N/A,FALSE,"PROD MANAGE";#N/A,#N/A,FALSE,"BOG";#N/A,#N/A,FALSE,"PROT CONT";#N/A,#N/A,FALSE,"INVEST COMP"}</definedName>
    <definedName name="aeva4e" localSheetId="2" hidden="1">{#N/A,#N/A,FALSE,"SUMMARY";#N/A,#N/A,FALSE,"TECHNOLOGY";#N/A,#N/A,FALSE,"YEAR2000";#N/A,#N/A,FALSE,"GENERAL SERVICES";#N/A,#N/A,FALSE,"PROD MANAGE";#N/A,#N/A,FALSE,"BOG";#N/A,#N/A,FALSE,"PROT CONT";#N/A,#N/A,FALSE,"INVEST COMP"}</definedName>
    <definedName name="aeva4e" hidden="1">{#N/A,#N/A,FALSE,"SUMMARY";#N/A,#N/A,FALSE,"TECHNOLOGY";#N/A,#N/A,FALSE,"YEAR2000";#N/A,#N/A,FALSE,"GENERAL SERVICES";#N/A,#N/A,FALSE,"PROD MANAGE";#N/A,#N/A,FALSE,"BOG";#N/A,#N/A,FALSE,"PROT CONT";#N/A,#N/A,FALSE,"INVEST COMP"}</definedName>
    <definedName name="aeva4e_1" localSheetId="2" hidden="1">{#N/A,#N/A,FALSE,"SUMMARY";#N/A,#N/A,FALSE,"TECHNOLOGY";#N/A,#N/A,FALSE,"YEAR2000";#N/A,#N/A,FALSE,"GENERAL SERVICES";#N/A,#N/A,FALSE,"PROD MANAGE";#N/A,#N/A,FALSE,"BOG";#N/A,#N/A,FALSE,"PROT CONT";#N/A,#N/A,FALSE,"INVEST COMP"}</definedName>
    <definedName name="aeva4e_1" hidden="1">{#N/A,#N/A,FALSE,"SUMMARY";#N/A,#N/A,FALSE,"TECHNOLOGY";#N/A,#N/A,FALSE,"YEAR2000";#N/A,#N/A,FALSE,"GENERAL SERVICES";#N/A,#N/A,FALSE,"PROD MANAGE";#N/A,#N/A,FALSE,"BOG";#N/A,#N/A,FALSE,"PROT CONT";#N/A,#N/A,FALSE,"INVEST COMP"}</definedName>
    <definedName name="aew" hidden="1">#REF!</definedName>
    <definedName name="AEWEW" localSheetId="2" hidden="1">{"inputs raw data",#N/A,TRUE,"INPUT"}</definedName>
    <definedName name="AEWEW" hidden="1">{"inputs raw data",#N/A,TRUE,"INPUT"}</definedName>
    <definedName name="aewfwe" localSheetId="2" hidden="1">{#N/A,#N/A,FALSE,"Brad_DCFM";#N/A,#N/A,FALSE,"Nick_DCFM";#N/A,#N/A,FALSE,"Mobile_DCFM"}</definedName>
    <definedName name="aewfwe" hidden="1">{#N/A,#N/A,FALSE,"Brad_DCFM";#N/A,#N/A,FALSE,"Nick_DCFM";#N/A,#N/A,FALSE,"Mobile_DCFM"}</definedName>
    <definedName name="aewr" localSheetId="2" hidden="1">{"mgmt forecast",#N/A,FALSE,"Mgmt Forecast";"dcf table",#N/A,FALSE,"Mgmt Forecast";"sensitivity",#N/A,FALSE,"Mgmt Forecast";"table inputs",#N/A,FALSE,"Mgmt Forecast";"calculations",#N/A,FALSE,"Mgmt Forecast"}</definedName>
    <definedName name="aewr" hidden="1">{"mgmt forecast",#N/A,FALSE,"Mgmt Forecast";"dcf table",#N/A,FALSE,"Mgmt Forecast";"sensitivity",#N/A,FALSE,"Mgmt Forecast";"table inputs",#N/A,FALSE,"Mgmt Forecast";"calculations",#N/A,FALSE,"Mgmt Forecast"}</definedName>
    <definedName name="AEWRQ3EWRT" hidden="1">"2"</definedName>
    <definedName name="aexercise">#REF!</definedName>
    <definedName name="aexit">#REF!</definedName>
    <definedName name="af">#REF!</definedName>
    <definedName name="afadsf" localSheetId="2" hidden="1">{"works expense",#N/A,FALSE,"WORKS EXPENSE"}</definedName>
    <definedName name="afadsf" hidden="1">{"works expense",#N/A,FALSE,"WORKS EXPENSE"}</definedName>
    <definedName name="afafadfadf" hidden="1">#REF!</definedName>
    <definedName name="afafads" localSheetId="2" hidden="1">{"page 1",#N/A,FALSE,"A";"page 2",#N/A,FALSE,"A";"page 3",#N/A,FALSE,"A";"page 4",#N/A,FALSE,"A";"page 5",#N/A,FALSE,"A";"page 6",#N/A,FALSE,"A";"page 7",#N/A,FALSE,"A";"page 8",#N/A,FALSE,"A";"page 9",#N/A,FALSE,"A";"page 10",#N/A,FALSE,"A";"page 11",#N/A,FALSE,"A";"page 12",#N/A,FALSE,"A";"page 13",#N/A,FALSE,"A";"page 14",#N/A,FALSE,"A"}</definedName>
    <definedName name="afafads" hidden="1">{"page 1",#N/A,FALSE,"A";"page 2",#N/A,FALSE,"A";"page 3",#N/A,FALSE,"A";"page 4",#N/A,FALSE,"A";"page 5",#N/A,FALSE,"A";"page 6",#N/A,FALSE,"A";"page 7",#N/A,FALSE,"A";"page 8",#N/A,FALSE,"A";"page 9",#N/A,FALSE,"A";"page 10",#N/A,FALSE,"A";"page 11",#N/A,FALSE,"A";"page 12",#N/A,FALSE,"A";"page 13",#N/A,FALSE,"A";"page 14",#N/A,FALSE,"A"}</definedName>
    <definedName name="afasdf" localSheetId="2" hidden="1">{"works expense",#N/A,FALSE,"WORKS EXPENSE"}</definedName>
    <definedName name="afasdf" hidden="1">{"works expense",#N/A,FALSE,"WORKS EXPENSE"}</definedName>
    <definedName name="afasfafsd">#REF!</definedName>
    <definedName name="afasfdafd" hidden="1">#REF!</definedName>
    <definedName name="afc" localSheetId="2" hidden="1">{"detail",#N/A,FALSE,"mfg";"summary",#N/A,FALSE,"mfg"}</definedName>
    <definedName name="afc" hidden="1">{"detail",#N/A,FALSE,"mfg";"summary",#N/A,FALSE,"mfg"}</definedName>
    <definedName name="afcf">#REF!</definedName>
    <definedName name="afd" localSheetId="2">{#N/A,#N/A,FALSE,"VALSUM";#N/A,#N/A,FALSE,"MKT.COMPS";#N/A,#N/A,FALSE,"ACQ.MULT.";#N/A,#N/A,FALSE,"DCF - LBO"}</definedName>
    <definedName name="afd">{#N/A,#N/A,FALSE,"VALSUM";#N/A,#N/A,FALSE,"MKT.COMPS";#N/A,#N/A,FALSE,"ACQ.MULT.";#N/A,#N/A,FALSE,"DCF - LBO"}</definedName>
    <definedName name="afdadg" localSheetId="2" hidden="1">{"comp1",#N/A,FALSE,"COMPS";"footnotes",#N/A,FALSE,"COMPS"}</definedName>
    <definedName name="afdadg" hidden="1">{"comp1",#N/A,FALSE,"COMPS";"footnotes",#N/A,FALSE,"COMPS"}</definedName>
    <definedName name="AFDADSFDAS" localSheetId="2" hidden="1">{#N/A,#N/A,FALSE,"REPORT"}</definedName>
    <definedName name="AFDADSFDAS" hidden="1">{#N/A,#N/A,FALSE,"REPORT"}</definedName>
    <definedName name="AFDADSFDAS_1" localSheetId="2" hidden="1">{#N/A,#N/A,FALSE,"REPORT"}</definedName>
    <definedName name="AFDADSFDAS_1" hidden="1">{#N/A,#N/A,FALSE,"REPORT"}</definedName>
    <definedName name="AFDADSFDAS_2" localSheetId="2" hidden="1">{#N/A,#N/A,FALSE,"REPORT"}</definedName>
    <definedName name="AFDADSFDAS_2" hidden="1">{#N/A,#N/A,FALSE,"REPORT"}</definedName>
    <definedName name="AFDADSFDAS_3" localSheetId="2" hidden="1">{#N/A,#N/A,FALSE,"REPORT"}</definedName>
    <definedName name="AFDADSFDAS_3" hidden="1">{#N/A,#N/A,FALSE,"REPORT"}</definedName>
    <definedName name="AFDADSFDAS_4" localSheetId="2" hidden="1">{#N/A,#N/A,FALSE,"REPORT"}</definedName>
    <definedName name="AFDADSFDAS_4" hidden="1">{#N/A,#N/A,FALSE,"REPORT"}</definedName>
    <definedName name="afdafds">#N/A</definedName>
    <definedName name="afdgafdga" localSheetId="2" hidden="1">{"away stand alones",#N/A,FALSE,"Target"}</definedName>
    <definedName name="afdgafdga" hidden="1">{"away stand alones",#N/A,FALSE,"Target"}</definedName>
    <definedName name="afdgafg" localSheetId="2" hidden="1">{#N/A,#N/A,FALSE,"output";#N/A,#N/A,FALSE,"contrib";#N/A,#N/A,FALSE,"profile";#N/A,#N/A,FALSE,"comps"}</definedName>
    <definedName name="afdgafg" hidden="1">{#N/A,#N/A,FALSE,"output";#N/A,#N/A,FALSE,"contrib";#N/A,#N/A,FALSE,"profile";#N/A,#N/A,FALSE,"comps"}</definedName>
    <definedName name="afds" localSheetId="2" hidden="1">{"YTD",#N/A,FALSE,"SUM"}</definedName>
    <definedName name="afds" hidden="1">{"YTD",#N/A,FALSE,"SUM"}</definedName>
    <definedName name="afdsafasdf" localSheetId="2" hidden="1">{"capital",#N/A,FALSE,"CAPITAL_DEP'N"}</definedName>
    <definedName name="afdsafasdf" hidden="1">{"capital",#N/A,FALSE,"CAPITAL_DEP'N"}</definedName>
    <definedName name="AFEE">#REF!</definedName>
    <definedName name="affdsf" hidden="1">"49BB1AZAA1D0CKY0AK9Y77DT3"</definedName>
    <definedName name="affiliate">#REF!</definedName>
    <definedName name="Affluent_New_Account_Size">#REF!</definedName>
    <definedName name="Affluent_Old_Account_Size">#REF!</definedName>
    <definedName name="Affluent_Weighted_Average_Account_Size">#REF!</definedName>
    <definedName name="AFFORD">#REF!</definedName>
    <definedName name="afga" localSheetId="2" hidden="1">{#N/A,#N/A,FALSE,"Calc";#N/A,#N/A,FALSE,"Sensitivity";#N/A,#N/A,FALSE,"LT Earn.Dil.";#N/A,#N/A,FALSE,"Dil. AVP"}</definedName>
    <definedName name="afga" hidden="1">{#N/A,#N/A,FALSE,"Calc";#N/A,#N/A,FALSE,"Sensitivity";#N/A,#N/A,FALSE,"LT Earn.Dil.";#N/A,#N/A,FALSE,"Dil. AVP"}</definedName>
    <definedName name="afgadfg" localSheetId="2" hidden="1">{#N/A,#N/A,FALSE,"Calc";#N/A,#N/A,FALSE,"Sensitivity";#N/A,#N/A,FALSE,"LT Earn.Dil.";#N/A,#N/A,FALSE,"Dil. AVP"}</definedName>
    <definedName name="afgadfg" hidden="1">{#N/A,#N/A,FALSE,"Calc";#N/A,#N/A,FALSE,"Sensitivity";#N/A,#N/A,FALSE,"LT Earn.Dil.";#N/A,#N/A,FALSE,"Dil. AVP"}</definedName>
    <definedName name="afgafgadfgf" localSheetId="2" hidden="1">{#N/A,#N/A,FALSE,"Calc";#N/A,#N/A,FALSE,"Sensitivity";#N/A,#N/A,FALSE,"LT Earn.Dil.";#N/A,#N/A,FALSE,"Dil. AVP"}</definedName>
    <definedName name="afgafgadfgf" hidden="1">{#N/A,#N/A,FALSE,"Calc";#N/A,#N/A,FALSE,"Sensitivity";#N/A,#N/A,FALSE,"LT Earn.Dil.";#N/A,#N/A,FALSE,"Dil. AVP"}</definedName>
    <definedName name="afgasdasfdsdfasfd">#REF!</definedName>
    <definedName name="afge" localSheetId="2" hidden="1">{"FCB_ALL",#N/A,FALSE,"FCB";"GREY_ALL",#N/A,FALSE,"GREY"}</definedName>
    <definedName name="afge" hidden="1">{"FCB_ALL",#N/A,FALSE,"FCB";"GREY_ALL",#N/A,FALSE,"GREY"}</definedName>
    <definedName name="afgeag" localSheetId="2" hidden="1">{#N/A,#N/A,FALSE,"Calc";#N/A,#N/A,FALSE,"Sensitivity";#N/A,#N/A,FALSE,"LT Earn.Dil.";#N/A,#N/A,FALSE,"Dil. AVP"}</definedName>
    <definedName name="afgeag" hidden="1">{#N/A,#N/A,FALSE,"Calc";#N/A,#N/A,FALSE,"Sensitivity";#N/A,#N/A,FALSE,"LT Earn.Dil.";#N/A,#N/A,FALSE,"Dil. AVP"}</definedName>
    <definedName name="afggf" localSheetId="2" hidden="1">{#N/A,#N/A,FALSE,"CBE";#N/A,#N/A,FALSE,"SWK"}</definedName>
    <definedName name="afggf" hidden="1">{#N/A,#N/A,FALSE,"CBE";#N/A,#N/A,FALSE,"SWK"}</definedName>
    <definedName name="afgggrtgh" localSheetId="2" hidden="1">{#N/A,#N/A,TRUE,"Historicals";#N/A,#N/A,TRUE,"Charts";#N/A,#N/A,TRUE,"Forecasts"}</definedName>
    <definedName name="afgggrtgh" hidden="1">{#N/A,#N/A,TRUE,"Historicals";#N/A,#N/A,TRUE,"Charts";#N/A,#N/A,TRUE,"Forecasts"}</definedName>
    <definedName name="afhsrhsrgh" localSheetId="2" hidden="1">{#N/A,#N/A,FALSE,"INPUTS";#N/A,#N/A,FALSE,"PROFORMA BSHEET";#N/A,#N/A,FALSE,"COMBINED";#N/A,#N/A,FALSE,"ACQUIROR";#N/A,#N/A,FALSE,"TARGET 1";#N/A,#N/A,FALSE,"TARGET 2";#N/A,#N/A,FALSE,"HIGH YIELD";#N/A,#N/A,FALSE,"OVERFUND"}</definedName>
    <definedName name="afhsrhsrgh" hidden="1">{#N/A,#N/A,FALSE,"INPUTS";#N/A,#N/A,FALSE,"PROFORMA BSHEET";#N/A,#N/A,FALSE,"COMBINED";#N/A,#N/A,FALSE,"ACQUIROR";#N/A,#N/A,FALSE,"TARGET 1";#N/A,#N/A,FALSE,"TARGET 2";#N/A,#N/A,FALSE,"HIGH YIELD";#N/A,#N/A,FALSE,"OVERFUND"}</definedName>
    <definedName name="afjjfa" localSheetId="2" hidden="1">{#N/A,#N/A,FALSE,"Index (2)";#N/A,#N/A,FALSE,"1-1 Vol Graph";#N/A,#N/A,FALSE,"1-2 Approve App Graph";#N/A,#N/A,FALSE,"6-1 Email Graph";#N/A,#N/A,FALSE,"6-2 Chat Graph";#N/A,#N/A,FALSE,"6-3 Total Calls_Abandoned";#N/A,#N/A,FALSE,"6-4 Abandoned Graph";#N/A,#N/A,FALSE,"6-5 Within 30 Sec"}</definedName>
    <definedName name="afjjfa" hidden="1">{#N/A,#N/A,FALSE,"Index (2)";#N/A,#N/A,FALSE,"1-1 Vol Graph";#N/A,#N/A,FALSE,"1-2 Approve App Graph";#N/A,#N/A,FALSE,"6-1 Email Graph";#N/A,#N/A,FALSE,"6-2 Chat Graph";#N/A,#N/A,FALSE,"6-3 Total Calls_Abandoned";#N/A,#N/A,FALSE,"6-4 Abandoned Graph";#N/A,#N/A,FALSE,"6-5 Within 30 Sec"}</definedName>
    <definedName name="africa" localSheetId="2" hidden="1">{#N/A,#N/A,FALSE,"CNS";#N/A,#N/A,FALSE,"Serz";#N/A,#N/A,FALSE,"Ace"}</definedName>
    <definedName name="africa" hidden="1">{#N/A,#N/A,FALSE,"CNS";#N/A,#N/A,FALSE,"Serz";#N/A,#N/A,FALSE,"Ace"}</definedName>
    <definedName name="africa_1" localSheetId="2" hidden="1">{#N/A,#N/A,FALSE,"CNS";#N/A,#N/A,FALSE,"Serz";#N/A,#N/A,FALSE,"Ace"}</definedName>
    <definedName name="africa_1" hidden="1">{#N/A,#N/A,FALSE,"CNS";#N/A,#N/A,FALSE,"Serz";#N/A,#N/A,FALSE,"Ace"}</definedName>
    <definedName name="africa_2" localSheetId="2" hidden="1">{#N/A,#N/A,FALSE,"CNS";#N/A,#N/A,FALSE,"Serz";#N/A,#N/A,FALSE,"Ace"}</definedName>
    <definedName name="africa_2" hidden="1">{#N/A,#N/A,FALSE,"CNS";#N/A,#N/A,FALSE,"Serz";#N/A,#N/A,FALSE,"Ace"}</definedName>
    <definedName name="africa_3" localSheetId="2" hidden="1">{#N/A,#N/A,FALSE,"CNS";#N/A,#N/A,FALSE,"Serz";#N/A,#N/A,FALSE,"Ace"}</definedName>
    <definedName name="africa_3" hidden="1">{#N/A,#N/A,FALSE,"CNS";#N/A,#N/A,FALSE,"Serz";#N/A,#N/A,FALSE,"Ace"}</definedName>
    <definedName name="africa_4" localSheetId="2" hidden="1">{#N/A,#N/A,FALSE,"CNS";#N/A,#N/A,FALSE,"Serz";#N/A,#N/A,FALSE,"Ace"}</definedName>
    <definedName name="africa_4" hidden="1">{#N/A,#N/A,FALSE,"CNS";#N/A,#N/A,FALSE,"Serz";#N/A,#N/A,FALSE,"Ace"}</definedName>
    <definedName name="afronding">1</definedName>
    <definedName name="afsdasfdasfdasfd">#REF!</definedName>
    <definedName name="afy">#REF!</definedName>
    <definedName name="afye">#REF!</definedName>
    <definedName name="afyshares">#REF!</definedName>
    <definedName name="ag" localSheetId="2" hidden="1">{#N/A,#N/A,FALSE,"SUMMARY";#N/A,#N/A,FALSE,"TECHNOLOGY";#N/A,#N/A,FALSE,"YEAR2000";#N/A,#N/A,FALSE,"GENERAL SERVICES";#N/A,#N/A,FALSE,"PROD MANAGE";#N/A,#N/A,FALSE,"BOG";#N/A,#N/A,FALSE,"PROT CONT";#N/A,#N/A,FALSE,"INVEST COMP"}</definedName>
    <definedName name="ag" hidden="1">{#N/A,#N/A,FALSE,"SUMMARY";#N/A,#N/A,FALSE,"TECHNOLOGY";#N/A,#N/A,FALSE,"YEAR2000";#N/A,#N/A,FALSE,"GENERAL SERVICES";#N/A,#N/A,FALSE,"PROD MANAGE";#N/A,#N/A,FALSE,"BOG";#N/A,#N/A,FALSE,"PROT CONT";#N/A,#N/A,FALSE,"INVEST COMP"}</definedName>
    <definedName name="ag_1" localSheetId="2" hidden="1">{#N/A,#N/A,FALSE,"SUMMARY";#N/A,#N/A,FALSE,"TECHNOLOGY";#N/A,#N/A,FALSE,"YEAR2000";#N/A,#N/A,FALSE,"GENERAL SERVICES";#N/A,#N/A,FALSE,"PROD MANAGE";#N/A,#N/A,FALSE,"BOG";#N/A,#N/A,FALSE,"PROT CONT";#N/A,#N/A,FALSE,"INVEST COMP"}</definedName>
    <definedName name="ag_1" hidden="1">{#N/A,#N/A,FALSE,"SUMMARY";#N/A,#N/A,FALSE,"TECHNOLOGY";#N/A,#N/A,FALSE,"YEAR2000";#N/A,#N/A,FALSE,"GENERAL SERVICES";#N/A,#N/A,FALSE,"PROD MANAGE";#N/A,#N/A,FALSE,"BOG";#N/A,#N/A,FALSE,"PROT CONT";#N/A,#N/A,FALSE,"INVEST COMP"}</definedName>
    <definedName name="aga" localSheetId="2" hidden="1">{#N/A,#N/A,FALSE,"Calc";#N/A,#N/A,FALSE,"Sensitivity";#N/A,#N/A,FALSE,"LT Earn.Dil.";#N/A,#N/A,FALSE,"Dil. AVP"}</definedName>
    <definedName name="aga" hidden="1">{#N/A,#N/A,FALSE,"Calc";#N/A,#N/A,FALSE,"Sensitivity";#N/A,#N/A,FALSE,"LT Earn.Dil.";#N/A,#N/A,FALSE,"Dil. AVP"}</definedName>
    <definedName name="agafdhsdh" localSheetId="2" hidden="1">{#N/A,#N/A,FALSE,"REPORT"}</definedName>
    <definedName name="agafdhsdh" hidden="1">{#N/A,#N/A,FALSE,"REPORT"}</definedName>
    <definedName name="agafdhsdh_1" localSheetId="2" hidden="1">{#N/A,#N/A,FALSE,"REPORT"}</definedName>
    <definedName name="agafdhsdh_1" hidden="1">{#N/A,#N/A,FALSE,"REPORT"}</definedName>
    <definedName name="agafdhsdh_2" localSheetId="2" hidden="1">{#N/A,#N/A,FALSE,"REPORT"}</definedName>
    <definedName name="agafdhsdh_2" hidden="1">{#N/A,#N/A,FALSE,"REPORT"}</definedName>
    <definedName name="agafdhsdh_3" localSheetId="2" hidden="1">{#N/A,#N/A,FALSE,"REPORT"}</definedName>
    <definedName name="agafdhsdh_3" hidden="1">{#N/A,#N/A,FALSE,"REPORT"}</definedName>
    <definedName name="agafdhsdh_4" localSheetId="2" hidden="1">{#N/A,#N/A,FALSE,"REPORT"}</definedName>
    <definedName name="agafdhsdh_4" hidden="1">{#N/A,#N/A,FALSE,"REPORT"}</definedName>
    <definedName name="again" localSheetId="2" hidden="1">{#N/A,#N/A,FALSE,"Push down";#N/A,#N/A,FALSE,"Eliminations";#N/A,#N/A,FALSE,"Inc Stmt "}</definedName>
    <definedName name="again" hidden="1">{#N/A,#N/A,FALSE,"Push down";#N/A,#N/A,FALSE,"Eliminations";#N/A,#N/A,FALSE,"Inc Stmt "}</definedName>
    <definedName name="agaw" localSheetId="2" hidden="1">{#N/A,#N/A,FALSE,"Cover";"outputs total",#N/A,FALSE,"Outputs"}</definedName>
    <definedName name="agaw" hidden="1">{#N/A,#N/A,FALSE,"Cover";"outputs total",#N/A,FALSE,"Outputs"}</definedName>
    <definedName name="agcd22" localSheetId="2" hidden="1">{#N/A,"PURCHM",FALSE,"Business Analysis";#N/A,"SPADD",FALSE,"Business Analysis"}</definedName>
    <definedName name="agcd22" hidden="1">{#N/A,"PURCHM",FALSE,"Business Analysis";#N/A,"SPADD",FALSE,"Business Analysis"}</definedName>
    <definedName name="agcd22bd" localSheetId="2" hidden="1">{#N/A,"PURCHM",FALSE,"Business Analysis";#N/A,"SPADD",FALSE,"Business Analysis"}</definedName>
    <definedName name="agcd22bd" hidden="1">{#N/A,"PURCHM",FALSE,"Business Analysis";#N/A,"SPADD",FALSE,"Business Analysis"}</definedName>
    <definedName name="age"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_List">#REF!</definedName>
    <definedName name="age1New"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fdg" localSheetId="2" hidden="1">{#N/A,#N/A,FALSE,"PMW Gruppe 99_98";#N/A,#N/A,FALSE,"PMW KG 98_99";#N/A,#N/A,FALSE,"PMW Inc. 99_98";#N/A,#N/A,FALSE,"PMW VTECH 99_98";#N/A,#N/A,FALSE,"PMW Thail. 99_98";#N/A,#N/A,FALSE,"PMW Canada 99_98";#N/A,#N/A,FALSE,"Währungsabw. 99_98"}</definedName>
    <definedName name="agfdg" hidden="1">{#N/A,#N/A,FALSE,"PMW Gruppe 99_98";#N/A,#N/A,FALSE,"PMW KG 98_99";#N/A,#N/A,FALSE,"PMW Inc. 99_98";#N/A,#N/A,FALSE,"PMW VTECH 99_98";#N/A,#N/A,FALSE,"PMW Thail. 99_98";#N/A,#N/A,FALSE,"PMW Canada 99_98";#N/A,#N/A,FALSE,"Währungsabw. 99_98"}</definedName>
    <definedName name="agfdh" hidden="1">#REF!</definedName>
    <definedName name="agfds" localSheetId="2" hidden="1">{TRUE,TRUE,-1.25,-15.5,456.75,279.75,FALSE,FALSE,TRUE,TRUE,0,1,8,1,4,6,3,4,TRUE,TRUE,3,TRUE,1,TRUE,100,"Swvu.turnover.","ACwvu.turnover.",1,FALSE,FALSE,0.511811023622047,0.511811023622047,0.511811023622047,0.511811023622047,1,"","",FALSE,FALSE,FALSE,FALSE,1,#N/A,1,1,#DIV/0!,FALSE,"Rwvu.turnover.",#N/A,FALSE,FALSE}</definedName>
    <definedName name="agfds" hidden="1">{TRUE,TRUE,-1.25,-15.5,456.75,279.75,FALSE,FALSE,TRUE,TRUE,0,1,8,1,4,6,3,4,TRUE,TRUE,3,TRUE,1,TRUE,100,"Swvu.turnover.","ACwvu.turnover.",1,FALSE,FALSE,0.511811023622047,0.511811023622047,0.511811023622047,0.511811023622047,1,"","",FALSE,FALSE,FALSE,FALSE,1,#N/A,1,1,#DIV/0!,FALSE,"Rwvu.turnover.",#N/A,FALSE,FALSE}</definedName>
    <definedName name="agfgtg" hidden="1">#REF!</definedName>
    <definedName name="aGFsagg" localSheetId="2" hidden="1">{#N/A,#N/A,FALSE,"TS";#N/A,#N/A,FALSE,"Combo";#N/A,#N/A,FALSE,"FAIR";#N/A,#N/A,FALSE,"RBC";#N/A,#N/A,FALSE,"xxxx";#N/A,#N/A,FALSE,"A_D";#N/A,#N/A,FALSE,"WACC";#N/A,#N/A,FALSE,"DCF";#N/A,#N/A,FALSE,"LBO";#N/A,#N/A,FALSE,"AcqMults";#N/A,#N/A,FALSE,"CompMults"}</definedName>
    <definedName name="aGFsagg" hidden="1">{#N/A,#N/A,FALSE,"TS";#N/A,#N/A,FALSE,"Combo";#N/A,#N/A,FALSE,"FAIR";#N/A,#N/A,FALSE,"RBC";#N/A,#N/A,FALSE,"xxxx";#N/A,#N/A,FALSE,"A_D";#N/A,#N/A,FALSE,"WACC";#N/A,#N/A,FALSE,"DCF";#N/A,#N/A,FALSE,"LBO";#N/A,#N/A,FALSE,"AcqMults";#N/A,#N/A,FALSE,"CompMults"}</definedName>
    <definedName name="agg" localSheetId="2" hidden="1">{"Monthly6Q",#N/A,FALSE,"0614ESL"}</definedName>
    <definedName name="agg" hidden="1">{"Monthly6Q",#N/A,FALSE,"0614ESL"}</definedName>
    <definedName name="aggg" localSheetId="2" hidden="1">{"Monthly6Q",#N/A,FALSE,"0614ESL"}</definedName>
    <definedName name="aggg" hidden="1">{"Monthly6Q",#N/A,FALSE,"0614ESL"}</definedName>
    <definedName name="aghrtgr" hidden="1">"P3XR07VVMD"</definedName>
    <definedName name="Aging_percent">#REF!,#REF!</definedName>
    <definedName name="agja" localSheetId="2" hidden="1">{"Monthly6Q",#N/A,FALSE,"0614ESL"}</definedName>
    <definedName name="agja" hidden="1">{"Monthly6Q",#N/A,FALSE,"0614ESL"}</definedName>
    <definedName name="agkj" localSheetId="2" hidden="1">{"Monthly6Q",#N/A,FALSE,"0614ESL"}</definedName>
    <definedName name="agkj" hidden="1">{"Monthly6Q",#N/A,FALSE,"0614ESL"}</definedName>
    <definedName name="agne" localSheetId="2" hidden="1">{"FCB_ALL",#N/A,FALSE,"FCB";"GREY_ALL",#N/A,FALSE,"GREY"}</definedName>
    <definedName name="agne" hidden="1">{"FCB_ALL",#N/A,FALSE,"FCB";"GREY_ALL",#N/A,FALSE,"GREY"}</definedName>
    <definedName name="agng" localSheetId="2" hidden="1">{#N/A,#N/A,FALSE,"Aging Summary";#N/A,#N/A,FALSE,"Ratio Analysis";#N/A,#N/A,FALSE,"Test 120 Day Accts";#N/A,#N/A,FALSE,"Tickmarks"}</definedName>
    <definedName name="agng" hidden="1">{#N/A,#N/A,FALSE,"Aging Summary";#N/A,#N/A,FALSE,"Ratio Analysis";#N/A,#N/A,FALSE,"Test 120 Day Accts";#N/A,#N/A,FALSE,"Tickmarks"}</definedName>
    <definedName name="AGRAHHR" localSheetId="2" hidden="1">{"Monthly6Q",#N/A,FALSE,"0614ESL"}</definedName>
    <definedName name="AGRAHHR" hidden="1">{"Monthly6Q",#N/A,FALSE,"0614ESL"}</definedName>
    <definedName name="agraph" hidden="1">#REF!</definedName>
    <definedName name="agsgaghgfj" localSheetId="2" hidden="1">{#N/A,#N/A,FALSE,"Pharm";#N/A,#N/A,FALSE,"WWCM"}</definedName>
    <definedName name="agsgaghgfj" hidden="1">{#N/A,#N/A,FALSE,"Pharm";#N/A,#N/A,FALSE,"WWCM"}</definedName>
    <definedName name="agsgaghgfj_1" localSheetId="2" hidden="1">{#N/A,#N/A,FALSE,"Pharm";#N/A,#N/A,FALSE,"WWCM"}</definedName>
    <definedName name="agsgaghgfj_1" hidden="1">{#N/A,#N/A,FALSE,"Pharm";#N/A,#N/A,FALSE,"WWCM"}</definedName>
    <definedName name="agsgaghgfj_2" localSheetId="2" hidden="1">{#N/A,#N/A,FALSE,"Pharm";#N/A,#N/A,FALSE,"WWCM"}</definedName>
    <definedName name="agsgaghgfj_2" hidden="1">{#N/A,#N/A,FALSE,"Pharm";#N/A,#N/A,FALSE,"WWCM"}</definedName>
    <definedName name="agsgaghgfj_3" localSheetId="2" hidden="1">{#N/A,#N/A,FALSE,"Pharm";#N/A,#N/A,FALSE,"WWCM"}</definedName>
    <definedName name="agsgaghgfj_3" hidden="1">{#N/A,#N/A,FALSE,"Pharm";#N/A,#N/A,FALSE,"WWCM"}</definedName>
    <definedName name="agsgaghgfj_4" localSheetId="2" hidden="1">{#N/A,#N/A,FALSE,"Pharm";#N/A,#N/A,FALSE,"WWCM"}</definedName>
    <definedName name="agsgaghgfj_4" hidden="1">{#N/A,#N/A,FALSE,"Pharm";#N/A,#N/A,FALSE,"WWCM"}</definedName>
    <definedName name="ah" hidden="1">"76080079088085080089073087080076080072050126127095116119105127104117101077067086088069086066080093075073099053049049052048129128095121121106118106117102073066084070083092096079086073062084071082069082058061058060050062054060055052061064049062060059053"</definedName>
    <definedName name="ahahahahaha" hidden="1">{"'Server Configuration'!$A$1:$DB$281"}</definedName>
    <definedName name="ahgaj" localSheetId="2" hidden="1">{"Monthly6Q",#N/A,FALSE,"0614ESL"}</definedName>
    <definedName name="ahgaj" hidden="1">{"Monthly6Q",#N/A,FALSE,"0614ESL"}</definedName>
    <definedName name="ahge" localSheetId="2" hidden="1">{"FCB_ALL",#N/A,FALSE,"FCB";"GREY_ALL",#N/A,FALSE,"GREY"}</definedName>
    <definedName name="ahge" hidden="1">{"FCB_ALL",#N/A,FALSE,"FCB";"GREY_ALL",#N/A,FALSE,"GREY"}</definedName>
    <definedName name="ahgjak" localSheetId="2" hidden="1">{"Monthly6Q",#N/A,FALSE,"0614ESL"}</definedName>
    <definedName name="ahgjak" hidden="1">{"Monthly6Q",#N/A,FALSE,"0614ESL"}</definedName>
    <definedName name="ahjn" localSheetId="2" hidden="1">{"Monthly6Q",#N/A,FALSE,"0614ESL"}</definedName>
    <definedName name="ahjn" hidden="1">{"Monthly6Q",#N/A,FALSE,"0614ESL"}</definedName>
    <definedName name="ahr" localSheetId="2" hidden="1">{"Monthly6Q",#N/A,FALSE,"0614ESL"}</definedName>
    <definedName name="ahr" hidden="1">{"Monthly6Q",#N/A,FALSE,"0614ESL"}</definedName>
    <definedName name="ai">#REF!</definedName>
    <definedName name="Aida_2" localSheetId="2" hidden="1">{#N/A,#N/A,FALSE,"Finanzplan";#N/A,#N/A,FALSE,"Bilanz";#N/A,#N/A,FALSE,"GuV"}</definedName>
    <definedName name="Aida_2" hidden="1">{#N/A,#N/A,FALSE,"Finanzplan";#N/A,#N/A,FALSE,"Bilanz";#N/A,#N/A,FALSE,"GuV"}</definedName>
    <definedName name="Aida_4" localSheetId="2" hidden="1">{#N/A,#N/A,FALSE,"Finanzplan";#N/A,#N/A,FALSE,"Bilanz";#N/A,#N/A,FALSE,"GuV"}</definedName>
    <definedName name="Aida_4" hidden="1">{#N/A,#N/A,FALSE,"Finanzplan";#N/A,#N/A,FALSE,"Bilanz";#N/A,#N/A,FALSE,"GuV"}</definedName>
    <definedName name="aidan">#REF!</definedName>
    <definedName name="aief" localSheetId="2" hidden="1">{"Monthly6Q",#N/A,FALSE,"0614ESL"}</definedName>
    <definedName name="aief" hidden="1">{"Monthly6Q",#N/A,FALSE,"0614ESL"}</definedName>
    <definedName name="aigkja" localSheetId="2" hidden="1">{"Monthly6Q",#N/A,FALSE,"0614ESL"}</definedName>
    <definedName name="aigkja" hidden="1">{"Monthly6Q",#N/A,FALSE,"0614ESL"}</definedName>
    <definedName name="ailejrf" localSheetId="2" hidden="1">{"Monthly6Q",#N/A,FALSE,"0614ESL"}</definedName>
    <definedName name="ailejrf" hidden="1">{"Monthly6Q",#N/A,FALSE,"0614ESL"}</definedName>
    <definedName name="aj" localSheetId="2" hidden="1">{"detail",#N/A,FALSE,"mfg";"summary",#N/A,FALSE,"mfg"}</definedName>
    <definedName name="aj" hidden="1">{"detail",#N/A,FALSE,"mfg";"summary",#N/A,FALSE,"mfg"}</definedName>
    <definedName name="AJ_InfrModel_Tbl">#REF!</definedName>
    <definedName name="ajdja" hidden="1">"c269"</definedName>
    <definedName name="ajdkf" localSheetId="2" hidden="1">{"Monthly6Q",#N/A,FALSE,"0614ESL"}</definedName>
    <definedName name="ajdkf" hidden="1">{"Monthly6Q",#N/A,FALSE,"0614ESL"}</definedName>
    <definedName name="ajgaklj" localSheetId="2" hidden="1">{"Monthly6Q",#N/A,FALSE,"0614ESL"}</definedName>
    <definedName name="ajgaklj" hidden="1">{"Monthly6Q",#N/A,FALSE,"0614ESL"}</definedName>
    <definedName name="ajgjakl" localSheetId="2" hidden="1">{"Monthly6Q",#N/A,FALSE,"0614ESL"}</definedName>
    <definedName name="ajgjakl" hidden="1">{"Monthly6Q",#N/A,FALSE,"0614ESL"}</definedName>
    <definedName name="ajgk" localSheetId="2" hidden="1">{"Monthly6Q",#N/A,FALSE,"0614ESL"}</definedName>
    <definedName name="ajgk" hidden="1">{"Monthly6Q",#N/A,FALSE,"0614ESL"}</definedName>
    <definedName name="AJHFkjDGHF" localSheetId="2" hidden="1">{"Annual_Income",#N/A,FALSE,"Report Page";"Balance_Cash_Flow",#N/A,FALSE,"Report Page";"Quarterly_Income",#N/A,FALSE,"Report Page"}</definedName>
    <definedName name="AJHFkjDGHF" hidden="1">{"Annual_Income",#N/A,FALSE,"Report Page";"Balance_Cash_Flow",#N/A,FALSE,"Report Page";"Quarterly_Income",#N/A,FALSE,"Report Page"}</definedName>
    <definedName name="ajhwuy" localSheetId="2" hidden="1">{"Normal View",#N/A,TRUE,"Lead Schedule";"Normal View",#N/A,TRUE,"Membership Summary";"Normal View",#N/A,TRUE,"Enrolments";"Target Rate",#N/A,TRUE,"Renewals";"Attrition Rate",#N/A,TRUE,"Renewals";"Members Expiring",#N/A,TRUE,"Renewals";"Profit and Loss Tables",#N/A,TRUE,"Renewals";"Terms",#N/A,TRUE,"Renewals";"Extensions Normal View",#N/A,TRUE,"Extensions";"Normal View",#N/A,TRUE,"Deferred Subscriptions";"Normal View",#N/A,TRUE,"Subs cost of sales"}</definedName>
    <definedName name="ajhwuy" hidden="1">{"Normal View",#N/A,TRUE,"Lead Schedule";"Normal View",#N/A,TRUE,"Membership Summary";"Normal View",#N/A,TRUE,"Enrolments";"Target Rate",#N/A,TRUE,"Renewals";"Attrition Rate",#N/A,TRUE,"Renewals";"Members Expiring",#N/A,TRUE,"Renewals";"Profit and Loss Tables",#N/A,TRUE,"Renewals";"Terms",#N/A,TRUE,"Renewals";"Extensions Normal View",#N/A,TRUE,"Extensions";"Normal View",#N/A,TRUE,"Deferred Subscriptions";"Normal View",#N/A,TRUE,"Subs cost of sales"}</definedName>
    <definedName name="Ajuste" hidden="1">#REF!</definedName>
    <definedName name="ak">#REF!</definedName>
    <definedName name="akers" localSheetId="2" hidden="1">{#N/A,#N/A,FALSE,"TS";#N/A,#N/A,FALSE,"Combo";#N/A,#N/A,FALSE,"FAIR";#N/A,#N/A,FALSE,"RBC";#N/A,#N/A,FALSE,"xxxx";#N/A,#N/A,FALSE,"A_D";#N/A,#N/A,FALSE,"WACC";#N/A,#N/A,FALSE,"DCF";#N/A,#N/A,FALSE,"LBO";#N/A,#N/A,FALSE,"AcqMults";#N/A,#N/A,FALSE,"CompMults"}</definedName>
    <definedName name="akers" hidden="1">{#N/A,#N/A,FALSE,"TS";#N/A,#N/A,FALSE,"Combo";#N/A,#N/A,FALSE,"FAIR";#N/A,#N/A,FALSE,"RBC";#N/A,#N/A,FALSE,"xxxx";#N/A,#N/A,FALSE,"A_D";#N/A,#N/A,FALSE,"WACC";#N/A,#N/A,FALSE,"DCF";#N/A,#N/A,FALSE,"LBO";#N/A,#N/A,FALSE,"AcqMults";#N/A,#N/A,FALSE,"CompMults"}</definedName>
    <definedName name="akghaj" localSheetId="2" hidden="1">{"Monthly6Q",#N/A,FALSE,"0614ESL"}</definedName>
    <definedName name="akghaj" hidden="1">{"Monthly6Q",#N/A,FALSE,"0614ESL"}</definedName>
    <definedName name="akgj" localSheetId="2" hidden="1">{"Monthly6Q",#N/A,FALSE,"0614ESL"}</definedName>
    <definedName name="akgj" hidden="1">{"Monthly6Q",#N/A,FALSE,"0614ESL"}</definedName>
    <definedName name="akgjakl" localSheetId="2" hidden="1">{"Monthly6Q",#N/A,FALSE,"0614ESL"}</definedName>
    <definedName name="akgjakl" hidden="1">{"Monthly6Q",#N/A,FALSE,"0614ESL"}</definedName>
    <definedName name="akgjk" localSheetId="2" hidden="1">{"Monthly6Q",#N/A,FALSE,"0614ESL"}</definedName>
    <definedName name="akgjk" hidden="1">{"Monthly6Q",#N/A,FALSE,"0614ESL"}</definedName>
    <definedName name="akgnklk" localSheetId="2" hidden="1">{"Monthly6Q",#N/A,FALSE,"0614ESL"}</definedName>
    <definedName name="akgnklk" hidden="1">{"Monthly6Q",#N/A,FALSE,"0614ESL"}</definedName>
    <definedName name="akja" localSheetId="2" hidden="1">{"Monthly6Q",#N/A,FALSE,"0614ESL"}</definedName>
    <definedName name="akja" hidden="1">{"Monthly6Q",#N/A,FALSE,"0614ESL"}</definedName>
    <definedName name="akjgh" localSheetId="2" hidden="1">{"Monthly6Q",#N/A,FALSE,"0614ESL"}</definedName>
    <definedName name="akjgh" hidden="1">{"Monthly6Q",#N/A,FALSE,"0614ESL"}</definedName>
    <definedName name="akjldjk" localSheetId="2" hidden="1">{"Monthly6Q",#N/A,FALSE,"0614ESL"}</definedName>
    <definedName name="akjldjk" hidden="1">{"Monthly6Q",#N/A,FALSE,"0614ESL"}</definedName>
    <definedName name="akljdglk" localSheetId="2" hidden="1">{"Monthly6Q",#N/A,FALSE,"0614ESL"}</definedName>
    <definedName name="akljdglk" hidden="1">{"Monthly6Q",#N/A,FALSE,"0614ESL"}</definedName>
    <definedName name="aklsjdfkl" hidden="1">#REF!</definedName>
    <definedName name="al" localSheetId="2" hidden="1">Allx3,Allx4,Allx5</definedName>
    <definedName name="al" hidden="1">Allx3,Allx4,Allx5</definedName>
    <definedName name="alabel1">#REF!</definedName>
    <definedName name="alabel2">#REF!</definedName>
    <definedName name="alabel3">#REF!</definedName>
    <definedName name="alabelswitch">#REF!</definedName>
    <definedName name="alain" localSheetId="2" hidden="1">{"Customer with Site Pricing",#N/A,FALSE,"BASIC"}</definedName>
    <definedName name="alain" hidden="1">{"Customer with Site Pricing",#N/A,FALSE,"BASIC"}</definedName>
    <definedName name="alb" localSheetId="2" hidden="1">{#N/A,#N/A,FALSE,"Summary";#N/A,#N/A,FALSE,"Edit";#N/A,#N/A,FALSE,"MedProf";#N/A,#N/A,FALSE,"Proj Mgt";#N/A,#N/A,FALSE,"Creat Svc";#N/A,#N/A,FALSE,"Meet Svc";#N/A,#N/A,FALSE,"Non-OCC";#N/A,#N/A,FALSE,"Client Svc";#N/A,#N/A,FALSE,"Bus Dev";#N/A,#N/A,FALSE,"Indirect"}</definedName>
    <definedName name="alb" hidden="1">{#N/A,#N/A,FALSE,"Summary";#N/A,#N/A,FALSE,"Edit";#N/A,#N/A,FALSE,"MedProf";#N/A,#N/A,FALSE,"Proj Mgt";#N/A,#N/A,FALSE,"Creat Svc";#N/A,#N/A,FALSE,"Meet Svc";#N/A,#N/A,FALSE,"Non-OCC";#N/A,#N/A,FALSE,"Client Svc";#N/A,#N/A,FALSE,"Bus Dev";#N/A,#N/A,FALSE,"Indirect"}</definedName>
    <definedName name="alb_1" localSheetId="2" hidden="1">{#N/A,#N/A,FALSE,"Summary";#N/A,#N/A,FALSE,"Edit";#N/A,#N/A,FALSE,"MedProf";#N/A,#N/A,FALSE,"Proj Mgt";#N/A,#N/A,FALSE,"Creat Svc";#N/A,#N/A,FALSE,"Meet Svc";#N/A,#N/A,FALSE,"Non-OCC";#N/A,#N/A,FALSE,"Client Svc";#N/A,#N/A,FALSE,"Bus Dev";#N/A,#N/A,FALSE,"Indirect"}</definedName>
    <definedName name="alb_1" hidden="1">{#N/A,#N/A,FALSE,"Summary";#N/A,#N/A,FALSE,"Edit";#N/A,#N/A,FALSE,"MedProf";#N/A,#N/A,FALSE,"Proj Mgt";#N/A,#N/A,FALSE,"Creat Svc";#N/A,#N/A,FALSE,"Meet Svc";#N/A,#N/A,FALSE,"Non-OCC";#N/A,#N/A,FALSE,"Client Svc";#N/A,#N/A,FALSE,"Bus Dev";#N/A,#N/A,FALSE,"Indirect"}</definedName>
    <definedName name="alb_2" localSheetId="2" hidden="1">{#N/A,#N/A,FALSE,"Summary";#N/A,#N/A,FALSE,"Edit";#N/A,#N/A,FALSE,"MedProf";#N/A,#N/A,FALSE,"Proj Mgt";#N/A,#N/A,FALSE,"Creat Svc";#N/A,#N/A,FALSE,"Meet Svc";#N/A,#N/A,FALSE,"Non-OCC";#N/A,#N/A,FALSE,"Client Svc";#N/A,#N/A,FALSE,"Bus Dev";#N/A,#N/A,FALSE,"Indirect"}</definedName>
    <definedName name="alb_2" hidden="1">{#N/A,#N/A,FALSE,"Summary";#N/A,#N/A,FALSE,"Edit";#N/A,#N/A,FALSE,"MedProf";#N/A,#N/A,FALSE,"Proj Mgt";#N/A,#N/A,FALSE,"Creat Svc";#N/A,#N/A,FALSE,"Meet Svc";#N/A,#N/A,FALSE,"Non-OCC";#N/A,#N/A,FALSE,"Client Svc";#N/A,#N/A,FALSE,"Bus Dev";#N/A,#N/A,FALSE,"Indirect"}</definedName>
    <definedName name="alb_3" localSheetId="2" hidden="1">{#N/A,#N/A,FALSE,"Summary";#N/A,#N/A,FALSE,"Edit";#N/A,#N/A,FALSE,"MedProf";#N/A,#N/A,FALSE,"Proj Mgt";#N/A,#N/A,FALSE,"Creat Svc";#N/A,#N/A,FALSE,"Meet Svc";#N/A,#N/A,FALSE,"Non-OCC";#N/A,#N/A,FALSE,"Client Svc";#N/A,#N/A,FALSE,"Bus Dev";#N/A,#N/A,FALSE,"Indirect"}</definedName>
    <definedName name="alb_3" hidden="1">{#N/A,#N/A,FALSE,"Summary";#N/A,#N/A,FALSE,"Edit";#N/A,#N/A,FALSE,"MedProf";#N/A,#N/A,FALSE,"Proj Mgt";#N/A,#N/A,FALSE,"Creat Svc";#N/A,#N/A,FALSE,"Meet Svc";#N/A,#N/A,FALSE,"Non-OCC";#N/A,#N/A,FALSE,"Client Svc";#N/A,#N/A,FALSE,"Bus Dev";#N/A,#N/A,FALSE,"Indirect"}</definedName>
    <definedName name="alb_4" localSheetId="2" hidden="1">{#N/A,#N/A,FALSE,"Summary";#N/A,#N/A,FALSE,"Edit";#N/A,#N/A,FALSE,"MedProf";#N/A,#N/A,FALSE,"Proj Mgt";#N/A,#N/A,FALSE,"Creat Svc";#N/A,#N/A,FALSE,"Meet Svc";#N/A,#N/A,FALSE,"Non-OCC";#N/A,#N/A,FALSE,"Client Svc";#N/A,#N/A,FALSE,"Bus Dev";#N/A,#N/A,FALSE,"Indirect"}</definedName>
    <definedName name="alb_4" hidden="1">{#N/A,#N/A,FALSE,"Summary";#N/A,#N/A,FALSE,"Edit";#N/A,#N/A,FALSE,"MedProf";#N/A,#N/A,FALSE,"Proj Mgt";#N/A,#N/A,FALSE,"Creat Svc";#N/A,#N/A,FALSE,"Meet Svc";#N/A,#N/A,FALSE,"Non-OCC";#N/A,#N/A,FALSE,"Client Svc";#N/A,#N/A,FALSE,"Bus Dev";#N/A,#N/A,FALSE,"Indirect"}</definedName>
    <definedName name="Albany" localSheetId="2" hidden="1">{#N/A,#N/A,FALSE,"Aging Summary";#N/A,#N/A,FALSE,"Ratio Analysis";#N/A,#N/A,FALSE,"Test 120 Day Accts";#N/A,#N/A,FALSE,"Tickmarks"}</definedName>
    <definedName name="Albany" hidden="1">{#N/A,#N/A,FALSE,"Aging Summary";#N/A,#N/A,FALSE,"Ratio Analysis";#N/A,#N/A,FALSE,"Test 120 Day Accts";#N/A,#N/A,FALSE,"Tickmarks"}</definedName>
    <definedName name="albersrent">#REF!</definedName>
    <definedName name="alboprice">#REF!</definedName>
    <definedName name="ALC_DRILL_1">"GL Transactions by Account Drill 2-0 (SP60 - SQL)||SP60-SQL-XL02-2-0||ACCOUNTNO;XLGENIE_CURRENT_PERIOD;SelectedYear;CompanyNo||IS - Actual Budget Prior - IFRS||1"</definedName>
    <definedName name="ALCHEMEX_DRILL_SET">"GL_001"</definedName>
    <definedName name="aldgj" localSheetId="2" hidden="1">{"Monthly6Q",#N/A,FALSE,"0614ESL"}</definedName>
    <definedName name="aldgj" hidden="1">{"Monthly6Q",#N/A,FALSE,"0614ESL"}</definedName>
    <definedName name="ALDKFJ" localSheetId="2" hidden="1">{"Monthly6Q",#N/A,FALSE,"0614ESL"}</definedName>
    <definedName name="ALDKFJ" hidden="1">{"Monthly6Q",#N/A,FALSE,"0614ESL"}</definedName>
    <definedName name="ale" hidden="1">#REF!</definedName>
    <definedName name="alex" localSheetId="2" hidden="1">{#N/A,#N/A,FALSE,"REPORT"}</definedName>
    <definedName name="alex" hidden="1">{#N/A,#N/A,FALSE,"REPORT"}</definedName>
    <definedName name="alex_1" localSheetId="2" hidden="1">{#N/A,#N/A,FALSE,"REPORT"}</definedName>
    <definedName name="alex_1" hidden="1">{#N/A,#N/A,FALSE,"REPORT"}</definedName>
    <definedName name="alex_2" localSheetId="2" hidden="1">{#N/A,#N/A,FALSE,"REPORT"}</definedName>
    <definedName name="alex_2" hidden="1">{#N/A,#N/A,FALSE,"REPORT"}</definedName>
    <definedName name="alex_3" localSheetId="2" hidden="1">{#N/A,#N/A,FALSE,"REPORT"}</definedName>
    <definedName name="alex_3" hidden="1">{#N/A,#N/A,FALSE,"REPORT"}</definedName>
    <definedName name="alex_4" localSheetId="2" hidden="1">{#N/A,#N/A,FALSE,"REPORT"}</definedName>
    <definedName name="alex_4" hidden="1">{#N/A,#N/A,FALSE,"REPORT"}</definedName>
    <definedName name="ALEX_Core" localSheetId="2">{"P001","P002"}</definedName>
    <definedName name="ALEX_Core">{"P001","P002"}</definedName>
    <definedName name="ALEX_DIY" localSheetId="2">{"P004"}</definedName>
    <definedName name="ALEX_DIY">{"P004"}</definedName>
    <definedName name="ALEX_Express" localSheetId="2">{"P003"}</definedName>
    <definedName name="ALEX_Express">{"P003"}</definedName>
    <definedName name="ALEX_On____MMP" localSheetId="2">{"P006","P007"}</definedName>
    <definedName name="ALEX_On____MMP">{"P006","P007"}</definedName>
    <definedName name="ALEX_on___1095" localSheetId="2">{"P011"}</definedName>
    <definedName name="ALEX_on___1095">{"P011"}</definedName>
    <definedName name="ALEX_On___401K" localSheetId="2">{"P008"}</definedName>
    <definedName name="ALEX_On___401K">{"P008"}</definedName>
    <definedName name="ALEX_On___Financial_Wellness" localSheetId="2">{"P009"}</definedName>
    <definedName name="ALEX_On___Financial_Wellness">{"P009"}</definedName>
    <definedName name="ALEX_On___HCR" localSheetId="2">{"P017"}</definedName>
    <definedName name="ALEX_On___HCR">{"P017"}</definedName>
    <definedName name="ALEX_On___LOA" localSheetId="2">{"015"}</definedName>
    <definedName name="ALEX_On___LOA">{"015"}</definedName>
    <definedName name="ALEX_On___STD" localSheetId="2">{"P010"}</definedName>
    <definedName name="ALEX_On___STD">{"P010"}</definedName>
    <definedName name="ALEX_on___WTS" localSheetId="2">{"P019"}</definedName>
    <definedName name="ALEX_on___WTS">{"P019"}</definedName>
    <definedName name="ALEX_Reseller_Partner_Fees" localSheetId="2">{"P013","P014"}</definedName>
    <definedName name="ALEX_Reseller_Partner_Fees">{"P013","P014"}</definedName>
    <definedName name="ALEX_Services" localSheetId="2">{"P012"}</definedName>
    <definedName name="ALEX_Services">{"P012"}</definedName>
    <definedName name="ALEX_Spanish" localSheetId="2">{"P005"}</definedName>
    <definedName name="ALEX_Spanish">{"P005"}</definedName>
    <definedName name="alexan" localSheetId="2" hidden="1">{#N/A,#N/A,FALSE,"REPORT"}</definedName>
    <definedName name="alexan" hidden="1">{#N/A,#N/A,FALSE,"REPORT"}</definedName>
    <definedName name="alexan_1" localSheetId="2" hidden="1">{#N/A,#N/A,FALSE,"REPORT"}</definedName>
    <definedName name="alexan_1" hidden="1">{#N/A,#N/A,FALSE,"REPORT"}</definedName>
    <definedName name="alexan_2" localSheetId="2" hidden="1">{#N/A,#N/A,FALSE,"REPORT"}</definedName>
    <definedName name="alexan_2" hidden="1">{#N/A,#N/A,FALSE,"REPORT"}</definedName>
    <definedName name="alexan_3" localSheetId="2" hidden="1">{#N/A,#N/A,FALSE,"REPORT"}</definedName>
    <definedName name="alexan_3" hidden="1">{#N/A,#N/A,FALSE,"REPORT"}</definedName>
    <definedName name="alexan_4" localSheetId="2" hidden="1">{#N/A,#N/A,FALSE,"REPORT"}</definedName>
    <definedName name="alexan_4" hidden="1">{#N/A,#N/A,FALSE,"REPORT"}</definedName>
    <definedName name="alfredo" localSheetId="2" hidden="1">{#N/A,#N/A,FALSE,"CNS_ADJ";"Balance Consolidado",#N/A,FALSE,"BCEC_CNS";#N/A,#N/A,FALSE,"USGAAP_ADJ"}</definedName>
    <definedName name="alfredo" hidden="1">{#N/A,#N/A,FALSE,"CNS_ADJ";"Balance Consolidado",#N/A,FALSE,"BCEC_CNS";#N/A,#N/A,FALSE,"USGAAP_ADJ"}</definedName>
    <definedName name="Alignment" hidden="1">"a1"</definedName>
    <definedName name="alkdgjk" localSheetId="2" hidden="1">{"Monthly6Q",#N/A,FALSE,"0614ESL"}</definedName>
    <definedName name="alkdgjk" hidden="1">{"Monthly6Q",#N/A,FALSE,"0614ESL"}</definedName>
    <definedName name="alkesjasea" hidden="1">"P3XR07VVMD"</definedName>
    <definedName name="all" localSheetId="2" hidden="1">{#N/A,#N/A,TRUE,"Gross Revenue";#N/A,#N/A,TRUE,"CURRENCY";#N/A,#N/A,TRUE,"EXOTICS";#N/A,#N/A,TRUE,"EM OPTIONS";#N/A,#N/A,TRUE,"MEX  FWD NDF";#N/A,#N/A,TRUE,"FE ASIA SPOT";#N/A,#N/A,TRUE,"INT RATE SWP";#N/A,#N/A,TRUE,"NON-LATIN";#N/A,#N/A,TRUE,"NON-MEX NDF";#N/A,#N/A,TRUE,"ENERGY";#N/A,#N/A,TRUE,"METALS";#N/A,#N/A,TRUE,"BONDS";#N/A,#N/A,TRUE,"HY BONDS";#N/A,#N/A,TRUE,"LA-ASIAN";#N/A,#N/A,TRUE,"EMG REPO";#N/A,#N/A,TRUE,"TREASURY REPO";#N/A,#N/A,TRUE,"EMG BONDS";#N/A,#N/A,TRUE,"CREDIT DERIV";#N/A,#N/A,TRUE,"CORP DERIV";#N/A,#N/A,TRUE,"LDN-BOND";#N/A,#N/A,TRUE,"LDN-EEC";#N/A,#N/A,TRUE,"LDN-DOLLAR";#N/A,#N/A,TRUE,"LDN-CROSS";#N/A,#N/A,TRUE,"LDN-EXOTICS";#N/A,#N/A,TRUE,"LDN-EM REPO";#N/A,#N/A,TRUE,"LDN-T REPO";#N/A,#N/A,TRUE,"LDN-NDF";#N/A,#N/A,TRUE,"LDN-EM BOND";#N/A,#N/A,TRUE,"LDN-DERIV";#N/A,#N/A,TRUE,"LDN-ELEC";#N/A,#N/A,TRUE,"LDN-ENERGY";#N/A,#N/A,TRUE,"LDN-GOLD SPOT";#N/A,#N/A,TRUE,"LDN-GOLD FWD-OPT";#N/A,#N/A,TRUE,"LDN-GAS";#N/A,#N/A,TRUE,"LDN-ILLIQUID BD";#N/A,#N/A,TRUE,"LDN-EQUITY";#N/A,#N/A,TRUE,"LDN-ASSET SWP";#N/A,#N/A,TRUE,"LDN-HY BOND";#N/A,#N/A,TRUE,"LDN-INV GRD BD"}</definedName>
    <definedName name="all" hidden="1">{#N/A,#N/A,TRUE,"Gross Revenue";#N/A,#N/A,TRUE,"CURRENCY";#N/A,#N/A,TRUE,"EXOTICS";#N/A,#N/A,TRUE,"EM OPTIONS";#N/A,#N/A,TRUE,"MEX  FWD NDF";#N/A,#N/A,TRUE,"FE ASIA SPOT";#N/A,#N/A,TRUE,"INT RATE SWP";#N/A,#N/A,TRUE,"NON-LATIN";#N/A,#N/A,TRUE,"NON-MEX NDF";#N/A,#N/A,TRUE,"ENERGY";#N/A,#N/A,TRUE,"METALS";#N/A,#N/A,TRUE,"BONDS";#N/A,#N/A,TRUE,"HY BONDS";#N/A,#N/A,TRUE,"LA-ASIAN";#N/A,#N/A,TRUE,"EMG REPO";#N/A,#N/A,TRUE,"TREASURY REPO";#N/A,#N/A,TRUE,"EMG BONDS";#N/A,#N/A,TRUE,"CREDIT DERIV";#N/A,#N/A,TRUE,"CORP DERIV";#N/A,#N/A,TRUE,"LDN-BOND";#N/A,#N/A,TRUE,"LDN-EEC";#N/A,#N/A,TRUE,"LDN-DOLLAR";#N/A,#N/A,TRUE,"LDN-CROSS";#N/A,#N/A,TRUE,"LDN-EXOTICS";#N/A,#N/A,TRUE,"LDN-EM REPO";#N/A,#N/A,TRUE,"LDN-T REPO";#N/A,#N/A,TRUE,"LDN-NDF";#N/A,#N/A,TRUE,"LDN-EM BOND";#N/A,#N/A,TRUE,"LDN-DERIV";#N/A,#N/A,TRUE,"LDN-ELEC";#N/A,#N/A,TRUE,"LDN-ENERGY";#N/A,#N/A,TRUE,"LDN-GOLD SPOT";#N/A,#N/A,TRUE,"LDN-GOLD FWD-OPT";#N/A,#N/A,TRUE,"LDN-GAS";#N/A,#N/A,TRUE,"LDN-ILLIQUID BD";#N/A,#N/A,TRUE,"LDN-EQUITY";#N/A,#N/A,TRUE,"LDN-ASSET SWP";#N/A,#N/A,TRUE,"LDN-HY BOND";#N/A,#N/A,TRUE,"LDN-INV GRD BD"}</definedName>
    <definedName name="all_is">#REF!</definedName>
    <definedName name="all_size2adtv">#REF!</definedName>
    <definedName name="allcash">#REF!</definedName>
    <definedName name="AllCompanies">#REF!</definedName>
    <definedName name="AllHours">#REF!</definedName>
    <definedName name="älll" localSheetId="2" hidden="1">{#N/A,#N/A,FALSE,"Produkte Erw.";#N/A,#N/A,FALSE,"Produkte Plan";#N/A,#N/A,FALSE,"Leistungen Erw.";#N/A,#N/A,FALSE,"Leistungen Plan";#N/A,#N/A,FALSE,"KA Allg.Kosten (2)";#N/A,#N/A,FALSE,"KA All.Kosten"}</definedName>
    <definedName name="älll" hidden="1">{#N/A,#N/A,FALSE,"Produkte Erw.";#N/A,#N/A,FALSE,"Produkte Plan";#N/A,#N/A,FALSE,"Leistungen Erw.";#N/A,#N/A,FALSE,"Leistungen Plan";#N/A,#N/A,FALSE,"KA Allg.Kosten (2)";#N/A,#N/A,FALSE,"KA All.Kosten"}</definedName>
    <definedName name="allo" localSheetId="2">#REF!</definedName>
    <definedName name="allo" hidden="1">{#N/A,#N/A,FALSE,"Week 2002";#N/A,#N/A,FALSE,"YTD 2002";#N/A,#N/A,FALSE,"Quarterly Trend(Q3)"}</definedName>
    <definedName name="Alloc_Retrieve">#REF!</definedName>
    <definedName name="Allocations2" localSheetId="2"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Allocations2"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ALLOEU">#REF!</definedName>
    <definedName name="allow_const" hidden="1">"c16"</definedName>
    <definedName name="Allowance" localSheetId="2" hidden="1">{"'Trend_Total'!$A$7:$V$10","'Trend_Total'!$A$1:$V$4"}</definedName>
    <definedName name="Allowance" hidden="1">{"'Trend_Total'!$A$7:$V$10","'Trend_Total'!$A$1:$V$4"}</definedName>
    <definedName name="Allowance_for_AR">#REF!</definedName>
    <definedName name="Allowance_to_Receivables">#REF!,#REF!</definedName>
    <definedName name="Allowance_to_Sales">#REF!,#REF!</definedName>
    <definedName name="Allowances">#REF!</definedName>
    <definedName name="Allscripts_Payments">#REF!</definedName>
    <definedName name="AllTables" localSheetId="2">{1}</definedName>
    <definedName name="AllTables">{1}</definedName>
    <definedName name="AllTables_SIS_original" localSheetId="2">{1}</definedName>
    <definedName name="AllTables_SIS_original">{1}</definedName>
    <definedName name="allx" localSheetId="2" hidden="1">Allx3,Allx4,Allx5</definedName>
    <definedName name="allx" hidden="1">Allx3,Allx4,Allx5</definedName>
    <definedName name="ally"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ally" hidden="1">{#N/A,#N/A,FALSE,"Australia";#N/A,#N/A,FALSE,"Austria";#N/A,#N/A,FALSE,"Belgium";#N/A,#N/A,FALSE,"Canada";#N/A,#N/A,FALSE,"France";#N/A,#N/A,FALSE,"Germany";#N/A,#N/A,FALSE,"Hong Kong";#N/A,#N/A,FALSE,"Italy";#N/A,#N/A,FALSE,"Japan";#N/A,#N/A,FALSE,"Korea";#N/A,#N/A,FALSE,"Mexico";#N/A,#N/A,FALSE,"Poland";#N/A,#N/A,FALSE,"Spain";#N/A,#N/A,FALSE,"Switzerland";#N/A,#N/A,FALSE,"UK"}</definedName>
    <definedName name="alsdkfj" localSheetId="2" hidden="1">{#N/A,#N/A,FALSE,"DCF2";#N/A,#N/A,FALSE,"DCF comm";#N/A,#N/A,FALSE,"Relief Fr Royalty";#N/A,#N/A,FALSE,"Asset Charges";#N/A,#N/A,FALSE,"Workforce";#N/A,#N/A,FALSE,"WACC Recon"}</definedName>
    <definedName name="alsdkfj" hidden="1">{#N/A,#N/A,FALSE,"DCF2";#N/A,#N/A,FALSE,"DCF comm";#N/A,#N/A,FALSE,"Relief Fr Royalty";#N/A,#N/A,FALSE,"Asset Charges";#N/A,#N/A,FALSE,"Workforce";#N/A,#N/A,FALSE,"WACC Recon"}</definedName>
    <definedName name="alt_boxsize">#REF!</definedName>
    <definedName name="alteryxprice">#REF!</definedName>
    <definedName name="altg">#REF!</definedName>
    <definedName name="altmdate">#REF!</definedName>
    <definedName name="altroyalty">#REF!</definedName>
    <definedName name="ALWAYS_show">#REF!</definedName>
    <definedName name="alyson"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alyson" hidden="1">{#N/A,#N/A,FALSE,"Australia";#N/A,#N/A,FALSE,"Austria";#N/A,#N/A,FALSE,"Belgium";#N/A,#N/A,FALSE,"Canada";#N/A,#N/A,FALSE,"France";#N/A,#N/A,FALSE,"Germany";#N/A,#N/A,FALSE,"Hong Kong";#N/A,#N/A,FALSE,"Italy";#N/A,#N/A,FALSE,"Japan";#N/A,#N/A,FALSE,"Korea";#N/A,#N/A,FALSE,"Mexico";#N/A,#N/A,FALSE,"Poland";#N/A,#N/A,FALSE,"Spain";#N/A,#N/A,FALSE,"Switzerland";#N/A,#N/A,FALSE,"UK"}</definedName>
    <definedName name="alyson1"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alyson1" hidden="1">{#N/A,#N/A,FALSE,"Australia";#N/A,#N/A,FALSE,"Austria";#N/A,#N/A,FALSE,"Belgium";#N/A,#N/A,FALSE,"Canada";#N/A,#N/A,FALSE,"France";#N/A,#N/A,FALSE,"Germany";#N/A,#N/A,FALSE,"Hong Kong";#N/A,#N/A,FALSE,"Italy";#N/A,#N/A,FALSE,"Japan";#N/A,#N/A,FALSE,"Korea";#N/A,#N/A,FALSE,"Mexico";#N/A,#N/A,FALSE,"Poland";#N/A,#N/A,FALSE,"Spain";#N/A,#N/A,FALSE,"Switzerland";#N/A,#N/A,FALSE,"UK"}</definedName>
    <definedName name="AM">#REF!</definedName>
    <definedName name="AME_CBII" localSheetId="2" hidden="1">{#N/A,#N/A,TRUE,"Old - New P&amp;L";#N/A,#N/A,TRUE,"EBIT MMO - Total";#N/A,#N/A,TRUE,"MMO NE, CEE, ASIA, CAR";#N/A,#N/A,TRUE,"MMO LAT, MEA, AFR";#N/A,#N/A,TRUE,"NP growth";#N/A,#N/A,TRUE,"ER impact"}</definedName>
    <definedName name="AME_CBII" hidden="1">{#N/A,#N/A,TRUE,"Old - New P&amp;L";#N/A,#N/A,TRUE,"EBIT MMO - Total";#N/A,#N/A,TRUE,"MMO NE, CEE, ASIA, CAR";#N/A,#N/A,TRUE,"MMO LAT, MEA, AFR";#N/A,#N/A,TRUE,"NP growth";#N/A,#N/A,TRUE,"ER impact"}</definedName>
    <definedName name="AME_CBII_1" localSheetId="2" hidden="1">{#N/A,#N/A,TRUE,"Old - New P&amp;L";#N/A,#N/A,TRUE,"EBIT MMO - Total";#N/A,#N/A,TRUE,"MMO NE, CEE, ASIA, CAR";#N/A,#N/A,TRUE,"MMO LAT, MEA, AFR";#N/A,#N/A,TRUE,"NP growth";#N/A,#N/A,TRUE,"ER impact"}</definedName>
    <definedName name="AME_CBII_1" hidden="1">{#N/A,#N/A,TRUE,"Old - New P&amp;L";#N/A,#N/A,TRUE,"EBIT MMO - Total";#N/A,#N/A,TRUE,"MMO NE, CEE, ASIA, CAR";#N/A,#N/A,TRUE,"MMO LAT, MEA, AFR";#N/A,#N/A,TRUE,"NP growth";#N/A,#N/A,TRUE,"ER impact"}</definedName>
    <definedName name="Americas">#N/A</definedName>
    <definedName name="AMEXPY">#REF!</definedName>
    <definedName name="amgenl" localSheetId="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amgenl"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amort">#REF!</definedName>
    <definedName name="AmortDepr_Tbl">#REF!</definedName>
    <definedName name="Amortization" localSheetId="2">#REF!</definedName>
    <definedName name="AMORTIZATION" hidden="1">"AMORTIZATION"</definedName>
    <definedName name="amortytd">#REF!</definedName>
    <definedName name="AmountL">#REF!</definedName>
    <definedName name="AmountS">#REF!</definedName>
    <definedName name="amt" localSheetId="2" hidden="1">{#N/A,#N/A,FALSE,"REPORT"}</definedName>
    <definedName name="amt" hidden="1">{#N/A,#N/A,FALSE,"REPORT"}</definedName>
    <definedName name="amt_tbl">#REF!</definedName>
    <definedName name="AMTtaxamt1">#REF!</definedName>
    <definedName name="AMTtaxamt2">#REF!</definedName>
    <definedName name="amy" localSheetId="2" hidden="1">{#N/A,#N/A,FALSE,"AD_Purchase";#N/A,#N/A,FALSE,"Credit";#N/A,#N/A,FALSE,"PF Acquisition";#N/A,#N/A,FALSE,"PF Offering"}</definedName>
    <definedName name="amy" hidden="1">{#N/A,#N/A,FALSE,"AD_Purchase";#N/A,#N/A,FALSE,"Credit";#N/A,#N/A,FALSE,"PF Acquisition";#N/A,#N/A,FALSE,"PF Offering"}</definedName>
    <definedName name="amy.mistake" localSheetId="2" hidden="1">{#N/A,#N/A,FALSE,"AD_Purchase";#N/A,#N/A,FALSE,"Credit";#N/A,#N/A,FALSE,"PF Acquisition";#N/A,#N/A,FALSE,"PF Offering"}</definedName>
    <definedName name="amy.mistake" hidden="1">{#N/A,#N/A,FALSE,"AD_Purchase";#N/A,#N/A,FALSE,"Credit";#N/A,#N/A,FALSE,"PF Acquisition";#N/A,#N/A,FALSE,"PF Offering"}</definedName>
    <definedName name="an" localSheetId="2">#REF!,#REF!,#REF!,#REF!</definedName>
    <definedName name="an" hidden="1">{#N/A,#N/A,FALSE,"Default Data";#N/A,#N/A,FALSE,"99 Tax Model";#N/A,#N/A,FALSE,"99 Incremental BV";#N/A,#N/A,FALSE,"99 Tax Model CL";#N/A,#N/A,FALSE,"99 Incremental CL";#N/A,#N/A,FALSE,"Cisco FSC";#N/A,#N/A,FALSE,"25% case";#N/A,#N/A,FALSE,"ROY CALCS";#N/A,#N/A,FALSE,"Acquisition Royalty"}</definedName>
    <definedName name="añ" localSheetId="2" hidden="1">{"Performance Details",#N/A,FALSE,"Current Yr";"Performance Details",#N/A,FALSE,"Budget";"Performance Details",#N/A,FALSE,"Prior Year"}</definedName>
    <definedName name="añ" hidden="1">{"Performance Details",#N/A,FALSE,"Current Yr";"Performance Details",#N/A,FALSE,"Budget";"Performance Details",#N/A,FALSE,"Prior Year"}</definedName>
    <definedName name="ana" localSheetId="2" hidden="1">{#N/A,#N/A,FALSE,"Sheet1";#N/A,#N/A,FALSE,"Sheet2";#N/A,#N/A,FALSE,"Sheet3";#N/A,#N/A,FALSE,"Sheet4";#N/A,#N/A,FALSE,"Sheet5";#N/A,#N/A,FALSE,"Sheet6"}</definedName>
    <definedName name="ana" hidden="1">{#N/A,#N/A,FALSE,"Sheet1";#N/A,#N/A,FALSE,"Sheet2";#N/A,#N/A,FALSE,"Sheet3";#N/A,#N/A,FALSE,"Sheet4";#N/A,#N/A,FALSE,"Sheet5";#N/A,#N/A,FALSE,"Sheet6"}</definedName>
    <definedName name="Anacost">#REF!</definedName>
    <definedName name="Analysis2" localSheetId="2" hidden="1">{"Rpt Indiana",#N/A,FALSE,"Indiana";"Rpt Texas",#N/A,FALSE,"Texas";"Rpt Core",#N/A,FALSE,"Excl_Texas"}</definedName>
    <definedName name="Analysis2" hidden="1">{"Rpt Indiana",#N/A,FALSE,"Indiana";"Rpt Texas",#N/A,FALSE,"Texas";"Rpt Core",#N/A,FALSE,"Excl_Texas"}</definedName>
    <definedName name="analyst" localSheetId="2" hidden="1">{#N/A,#N/A,FALSE,"Sheet1";#N/A,#N/A,FALSE,"Sheet2";#N/A,#N/A,FALSE,"Sheet3";#N/A,#N/A,FALSE,"Sheet4";#N/A,#N/A,FALSE,"Sheet5";#N/A,#N/A,FALSE,"Sheet6"}</definedName>
    <definedName name="analyst" hidden="1">{#N/A,#N/A,FALSE,"Sheet1";#N/A,#N/A,FALSE,"Sheet2";#N/A,#N/A,FALSE,"Sheet3";#N/A,#N/A,FALSE,"Sheet4";#N/A,#N/A,FALSE,"Sheet5";#N/A,#N/A,FALSE,"Sheet6"}</definedName>
    <definedName name="ancora" localSheetId="2">#REF!</definedName>
    <definedName name="ancora" hidden="1">{#N/A,#N/A,FALSE,"Week 2002";#N/A,#N/A,FALSE,"YTD 2002";#N/A,#N/A,FALSE,"Quarterly Trend(Q3)"}</definedName>
    <definedName name="ando" localSheetId="2" hidden="1">{"'下期集計（10.27迄・速報値）'!$Q$16"}</definedName>
    <definedName name="ando">{"'下期集計（10.27迄・速報値）'!$Q$16"}</definedName>
    <definedName name="ando_1" hidden="1">{"'下期集計（10.27迄・速報値）'!$Q$16"}</definedName>
    <definedName name="Andrew___Data">#REF!</definedName>
    <definedName name="andy" localSheetId="2" hidden="1">{#N/A,#N/A,FALSE,"REPORT"}</definedName>
    <definedName name="andy" hidden="1">{#N/A,#N/A,FALSE,"REPORT"}</definedName>
    <definedName name="andy_1" localSheetId="2" hidden="1">{#N/A,#N/A,FALSE,"REPORT"}</definedName>
    <definedName name="andy_1" hidden="1">{#N/A,#N/A,FALSE,"REPORT"}</definedName>
    <definedName name="andy_2" localSheetId="2" hidden="1">{#N/A,#N/A,FALSE,"REPORT"}</definedName>
    <definedName name="andy_2" hidden="1">{#N/A,#N/A,FALSE,"REPORT"}</definedName>
    <definedName name="andy_3" localSheetId="2" hidden="1">{#N/A,#N/A,FALSE,"REPORT"}</definedName>
    <definedName name="andy_3" hidden="1">{#N/A,#N/A,FALSE,"REPORT"}</definedName>
    <definedName name="andy_4" localSheetId="2" hidden="1">{#N/A,#N/A,FALSE,"REPORT"}</definedName>
    <definedName name="andy_4" hidden="1">{#N/A,#N/A,FALSE,"REPORT"}</definedName>
    <definedName name="andy1" localSheetId="2" hidden="1">{#N/A,#N/A,TRUE,"MAIN FT TERM";#N/A,#N/A,TRUE,"MCI  FT TERM ";#N/A,#N/A,TRUE,"OC12 EQV"}</definedName>
    <definedName name="andy1" hidden="1">{#N/A,#N/A,TRUE,"MAIN FT TERM";#N/A,#N/A,TRUE,"MCI  FT TERM ";#N/A,#N/A,TRUE,"OC12 EQV"}</definedName>
    <definedName name="ane" localSheetId="2" hidden="1">{#N/A,#N/A,FALSE,"SUMMARY";#N/A,#N/A,FALSE,"TECHNOLOGY";#N/A,#N/A,FALSE,"YEAR2000";#N/A,#N/A,FALSE,"GENERAL SERVICES";#N/A,#N/A,FALSE,"PROD MANAGE";#N/A,#N/A,FALSE,"BOG";#N/A,#N/A,FALSE,"PROT CONT";#N/A,#N/A,FALSE,"INVEST COMP"}</definedName>
    <definedName name="ane" hidden="1">{#N/A,#N/A,FALSE,"SUMMARY";#N/A,#N/A,FALSE,"TECHNOLOGY";#N/A,#N/A,FALSE,"YEAR2000";#N/A,#N/A,FALSE,"GENERAL SERVICES";#N/A,#N/A,FALSE,"PROD MANAGE";#N/A,#N/A,FALSE,"BOG";#N/A,#N/A,FALSE,"PROT CONT";#N/A,#N/A,FALSE,"INVEST COMP"}</definedName>
    <definedName name="ane_1" localSheetId="2" hidden="1">{#N/A,#N/A,FALSE,"SUMMARY";#N/A,#N/A,FALSE,"TECHNOLOGY";#N/A,#N/A,FALSE,"YEAR2000";#N/A,#N/A,FALSE,"GENERAL SERVICES";#N/A,#N/A,FALSE,"PROD MANAGE";#N/A,#N/A,FALSE,"BOG";#N/A,#N/A,FALSE,"PROT CONT";#N/A,#N/A,FALSE,"INVEST COMP"}</definedName>
    <definedName name="ane_1" hidden="1">{#N/A,#N/A,FALSE,"SUMMARY";#N/A,#N/A,FALSE,"TECHNOLOGY";#N/A,#N/A,FALSE,"YEAR2000";#N/A,#N/A,FALSE,"GENERAL SERVICES";#N/A,#N/A,FALSE,"PROD MANAGE";#N/A,#N/A,FALSE,"BOG";#N/A,#N/A,FALSE,"PROT CONT";#N/A,#N/A,FALSE,"INVEST COMP"}</definedName>
    <definedName name="anesp" localSheetId="2" hidden="1">{#N/A,#N/A,FALSE,"SUMMARY";#N/A,#N/A,FALSE,"TECHNOLOGY";#N/A,#N/A,FALSE,"YEAR2000";#N/A,#N/A,FALSE,"GENERAL SERVICES";#N/A,#N/A,FALSE,"PROD MANAGE";#N/A,#N/A,FALSE,"BOG";#N/A,#N/A,FALSE,"PROT CONT";#N/A,#N/A,FALSE,"INVEST COMP"}</definedName>
    <definedName name="anesp" hidden="1">{#N/A,#N/A,FALSE,"SUMMARY";#N/A,#N/A,FALSE,"TECHNOLOGY";#N/A,#N/A,FALSE,"YEAR2000";#N/A,#N/A,FALSE,"GENERAL SERVICES";#N/A,#N/A,FALSE,"PROD MANAGE";#N/A,#N/A,FALSE,"BOG";#N/A,#N/A,FALSE,"PROT CONT";#N/A,#N/A,FALSE,"INVEST COMP"}</definedName>
    <definedName name="anesp_1" localSheetId="2" hidden="1">{#N/A,#N/A,FALSE,"SUMMARY";#N/A,#N/A,FALSE,"TECHNOLOGY";#N/A,#N/A,FALSE,"YEAR2000";#N/A,#N/A,FALSE,"GENERAL SERVICES";#N/A,#N/A,FALSE,"PROD MANAGE";#N/A,#N/A,FALSE,"BOG";#N/A,#N/A,FALSE,"PROT CONT";#N/A,#N/A,FALSE,"INVEST COMP"}</definedName>
    <definedName name="anesp_1" hidden="1">{#N/A,#N/A,FALSE,"SUMMARY";#N/A,#N/A,FALSE,"TECHNOLOGY";#N/A,#N/A,FALSE,"YEAR2000";#N/A,#N/A,FALSE,"GENERAL SERVICES";#N/A,#N/A,FALSE,"PROD MANAGE";#N/A,#N/A,FALSE,"BOG";#N/A,#N/A,FALSE,"PROT CONT";#N/A,#N/A,FALSE,"INVEST COMP"}</definedName>
    <definedName name="angellrent">#REF!</definedName>
    <definedName name="animal" localSheetId="2" hidden="1">{#N/A,#N/A,FALSE,"YTD"}</definedName>
    <definedName name="animal" hidden="1">{#N/A,#N/A,FALSE,"YTD"}</definedName>
    <definedName name="Annual" hidden="1">42892.8647916667</definedName>
    <definedName name="Annual_Backup_License">#REF!</definedName>
    <definedName name="Annual_Costs">#REF!</definedName>
    <definedName name="Annual_Merit">#REF!</definedName>
    <definedName name="Annual_Revenues">#REF!</definedName>
    <definedName name="Annual_SQL_License">#REF!</definedName>
    <definedName name="AnnualBudget02">#REF!</definedName>
    <definedName name="annualforc" localSheetId="2" hidden="1">{#N/A,#N/A,FALSE,"FAB VENDORS";"BUD SUM",#N/A,FALSE,"BUD SUM WO TEX"}</definedName>
    <definedName name="annualforc" hidden="1">{#N/A,#N/A,FALSE,"FAB VENDORS";"BUD SUM",#N/A,FALSE,"BUD SUM WO TEX"}</definedName>
    <definedName name="AnnualOrders">#REF!</definedName>
    <definedName name="AnnualOrders2">#REF!</definedName>
    <definedName name="AnnualOrders3">#REF!</definedName>
    <definedName name="AnnualOrdersE">#REF!</definedName>
    <definedName name="AnnualPieces">#REF!</definedName>
    <definedName name="AnnualPieces2">#REF!</definedName>
    <definedName name="AnnualPieces3">#REF!</definedName>
    <definedName name="AnnualPiecesE">#REF!</definedName>
    <definedName name="AnnualVolume">#REF!</definedName>
    <definedName name="another">#REF!,#REF!,#REF!,#REF!</definedName>
    <definedName name="ANPnew" localSheetId="2">IFERROR(IF(_3835__FDSAUDITLINK__,IF(_5564__FDSAUDITLINK__=1,1,MATCH(0.01,End_Bal,-1)+1)),"")</definedName>
    <definedName name="ANPnew">IFERROR(IF(_3835__FDSAUDITLINK__,IF(_5564__FDSAUDITLINK__=1,1,MATCH(0.01,End_Bal,-1)+1)),"")</definedName>
    <definedName name="anscount">1</definedName>
    <definedName name="any" localSheetId="2" hidden="1">{"Members99",#N/A,FALSE,"Sheet13";"CallCenter99",#N/A,FALSE,"Sheet13";"Operations99",#N/A,FALSE,"Sheet13";"Marketing99",#N/A,FALSE,"Sheet13";"CreditProdMgmt99",#N/A,FALSE,"Sheet13";"MWProdMgmt99",#N/A,FALSE,"Sheet13";"Technology99",#N/A,FALSE,"Sheet13";"Finance99",#N/A,FALSE,"Sheet13";"Executive99",#N/A,FALSE,"Sheet13";"Headcount99",#N/A,FALSE,"Sheet13"}</definedName>
    <definedName name="any" hidden="1">{"Members99",#N/A,FALSE,"Sheet13";"CallCenter99",#N/A,FALSE,"Sheet13";"Operations99",#N/A,FALSE,"Sheet13";"Marketing99",#N/A,FALSE,"Sheet13";"CreditProdMgmt99",#N/A,FALSE,"Sheet13";"MWProdMgmt99",#N/A,FALSE,"Sheet13";"Technology99",#N/A,FALSE,"Sheet13";"Finance99",#N/A,FALSE,"Sheet13";"Executive99",#N/A,FALSE,"Sheet13";"Headcount99",#N/A,FALSE,"Sheet13"}</definedName>
    <definedName name="anything" localSheetId="2" hidden="1">{#N/A,#N/A,FALSE,"Output";#N/A,#N/A,FALSE,"Cover Sheet";#N/A,#N/A,FALSE,"Current Mkt. Projections"}</definedName>
    <definedName name="anything" hidden="1">{#N/A,#N/A,FALSE,"Output";#N/A,#N/A,FALSE,"Cover Sheet";#N/A,#N/A,FALSE,"Current Mkt. Projections"}</definedName>
    <definedName name="äöäö" localSheetId="2" hidden="1">{#N/A,#N/A,FALSE,"Umsatz CH";#N/A,#N/A,FALSE,"ER CH";#N/A,#N/A,FALSE,"EA CH (2) ";#N/A,#N/A,FALSE,"EA CH";#N/A,#N/A,FALSE,"EA CH (3) ";#N/A,#N/A,FALSE,"EA CH (4)";#N/A,#N/A,FALSE,"KA CH";#N/A,#N/A,FALSE,"KA CH  (2)";#N/A,#N/A,FALSE,"KA CH  (3)";#N/A,#N/A,FALSE,"KA CH (4)"}</definedName>
    <definedName name="äöäö" hidden="1">{#N/A,#N/A,FALSE,"Umsatz CH";#N/A,#N/A,FALSE,"ER CH";#N/A,#N/A,FALSE,"EA CH (2) ";#N/A,#N/A,FALSE,"EA CH";#N/A,#N/A,FALSE,"EA CH (3) ";#N/A,#N/A,FALSE,"EA CH (4)";#N/A,#N/A,FALSE,"KA CH";#N/A,#N/A,FALSE,"KA CH  (2)";#N/A,#N/A,FALSE,"KA CH  (3)";#N/A,#N/A,FALSE,"KA CH (4)"}</definedName>
    <definedName name="aof" hidden="1">{"'SIVA Pricing Model'!$A$1:$F$39"}</definedName>
    <definedName name="AOLD" localSheetId="2" hidden="1">{#N/A,#N/A,FALSE,"CAPREIT"}</definedName>
    <definedName name="AOLD" hidden="1">{#N/A,#N/A,FALSE,"CAPREIT"}</definedName>
    <definedName name="AOP_BALANCE_SHEET_DETAIL">#REF!</definedName>
    <definedName name="aoptions">#REF!</definedName>
    <definedName name="AOUT1">#REF!</definedName>
    <definedName name="AOUT2">#REF!</definedName>
    <definedName name="AOUT3">#REF!</definedName>
    <definedName name="ap">#REF!</definedName>
    <definedName name="AP_Ageing">#REF!</definedName>
    <definedName name="AP_CBII" localSheetId="2" hidden="1">{#N/A,#N/A,TRUE,"Old - New P&amp;L";#N/A,#N/A,TRUE,"EBIT MMO - Total";#N/A,#N/A,TRUE,"MMO NE, CEE, ASIA, CAR";#N/A,#N/A,TRUE,"MMO LAT, MEA, AFR";#N/A,#N/A,TRUE,"NP growth";#N/A,#N/A,TRUE,"ER impact"}</definedName>
    <definedName name="AP_CBII" hidden="1">{#N/A,#N/A,TRUE,"Old - New P&amp;L";#N/A,#N/A,TRUE,"EBIT MMO - Total";#N/A,#N/A,TRUE,"MMO NE, CEE, ASIA, CAR";#N/A,#N/A,TRUE,"MMO LAT, MEA, AFR";#N/A,#N/A,TRUE,"NP growth";#N/A,#N/A,TRUE,"ER impact"}</definedName>
    <definedName name="AP_CBII_1" localSheetId="2" hidden="1">{#N/A,#N/A,TRUE,"Old - New P&amp;L";#N/A,#N/A,TRUE,"EBIT MMO - Total";#N/A,#N/A,TRUE,"MMO NE, CEE, ASIA, CAR";#N/A,#N/A,TRUE,"MMO LAT, MEA, AFR";#N/A,#N/A,TRUE,"NP growth";#N/A,#N/A,TRUE,"ER impact"}</definedName>
    <definedName name="AP_CBII_1" hidden="1">{#N/A,#N/A,TRUE,"Old - New P&amp;L";#N/A,#N/A,TRUE,"EBIT MMO - Total";#N/A,#N/A,TRUE,"MMO NE, CEE, ASIA, CAR";#N/A,#N/A,TRUE,"MMO LAT, MEA, AFR";#N/A,#N/A,TRUE,"NP growth";#N/A,#N/A,TRUE,"ER impact"}</definedName>
    <definedName name="AP_DATA">#REF!</definedName>
    <definedName name="AP_Sort">#REF!</definedName>
    <definedName name="AP_Top10">#REF!</definedName>
    <definedName name="AP102153002">#REF!</definedName>
    <definedName name="AP102153005">#REF!</definedName>
    <definedName name="AP102153109">#REF!</definedName>
    <definedName name="AP102153259">#REF!</definedName>
    <definedName name="AP102153645">#REF!</definedName>
    <definedName name="AP102153686">#REF!</definedName>
    <definedName name="AP102153700">#REF!</definedName>
    <definedName name="AP102153744">#REF!</definedName>
    <definedName name="AP102154777">#REF!</definedName>
    <definedName name="AP102154793">#REF!</definedName>
    <definedName name="AP102154837">#REF!</definedName>
    <definedName name="AP102155079">#REF!</definedName>
    <definedName name="AP102155218">#REF!</definedName>
    <definedName name="AP102155268">#REF!</definedName>
    <definedName name="AP102158197">#REF!</definedName>
    <definedName name="AP102158281">#REF!</definedName>
    <definedName name="AP102160720">#REF!</definedName>
    <definedName name="AP102160736">#REF!</definedName>
    <definedName name="AP102160744">#REF!</definedName>
    <definedName name="AP102160759">#REF!</definedName>
    <definedName name="AP102160768">#REF!</definedName>
    <definedName name="AP102160777">#REF!</definedName>
    <definedName name="AP102160786">#REF!</definedName>
    <definedName name="AP102160795">#REF!</definedName>
    <definedName name="AP102160804">#REF!</definedName>
    <definedName name="AP102160837">#REF!</definedName>
    <definedName name="AP102160846">#REF!</definedName>
    <definedName name="AP102160863">#REF!</definedName>
    <definedName name="AP102160872">#REF!</definedName>
    <definedName name="AP102160881">#REF!</definedName>
    <definedName name="AP102160890">#REF!</definedName>
    <definedName name="AP102160899">#REF!</definedName>
    <definedName name="AP102160907">#REF!</definedName>
    <definedName name="AP102160916">#REF!</definedName>
    <definedName name="AP102160925">#REF!</definedName>
    <definedName name="AP102160934">#REF!</definedName>
    <definedName name="AP102160943">#REF!</definedName>
    <definedName name="AP102160952">#REF!</definedName>
    <definedName name="AP102160961">#REF!</definedName>
    <definedName name="AP102161045">#REF!</definedName>
    <definedName name="AP102161055">#REF!</definedName>
    <definedName name="AP102162219">#REF!</definedName>
    <definedName name="AP102162787">#REF!</definedName>
    <definedName name="AP102163441">#REF!</definedName>
    <definedName name="AP102164379">#REF!</definedName>
    <definedName name="AP102168407">#REF!</definedName>
    <definedName name="AP102168673">#REF!</definedName>
    <definedName name="AP102176246">#REF!</definedName>
    <definedName name="AP102178328">#REF!</definedName>
    <definedName name="AP102178341">#REF!</definedName>
    <definedName name="AP102178352">#REF!</definedName>
    <definedName name="AP102178364">#REF!</definedName>
    <definedName name="AP102178372">#REF!</definedName>
    <definedName name="AP102180159">#REF!</definedName>
    <definedName name="AP102180349">#REF!</definedName>
    <definedName name="AP102180406">#REF!</definedName>
    <definedName name="AP102180741">#REF!</definedName>
    <definedName name="AP102181025">#REF!</definedName>
    <definedName name="AP102181033">#REF!</definedName>
    <definedName name="AP102181041">#REF!</definedName>
    <definedName name="AP102181049">#REF!</definedName>
    <definedName name="AP102183408">#REF!</definedName>
    <definedName name="AP102183981">#REF!</definedName>
    <definedName name="AP102183994">#REF!</definedName>
    <definedName name="AP102184010">#REF!</definedName>
    <definedName name="AP102185172">#REF!</definedName>
    <definedName name="AP102185188">#REF!</definedName>
    <definedName name="APAC" localSheetId="2">{"p1";"p2";"analys";"covrge";"notes";"page 1";"page 2";"page1";"roea";"source";"source2";"summary"}</definedName>
    <definedName name="APAC">{"p1";"p2";"analys";"covrge";"notes";"page 1";"page 2";"page1";"roea";"source";"source2";"summary"}</definedName>
    <definedName name="APAC_1201_S">#REF!</definedName>
    <definedName name="APAC_CLUSTER">#REF!</definedName>
    <definedName name="APAC_CM210_350">#REF!</definedName>
    <definedName name="APAC_DLC">#REF!</definedName>
    <definedName name="APAC_New" localSheetId="2" hidden="1">{"'SGI_Opex'!$A$1:$O$187"}</definedName>
    <definedName name="APAC_New" hidden="1">{"'SGI_Opex'!$A$1:$O$187"}</definedName>
    <definedName name="APAC_RF210_350">#REF!</definedName>
    <definedName name="APAC_SIBD">#REF!</definedName>
    <definedName name="APN">#REF!</definedName>
    <definedName name="APP">OFFSET(#REF!, 0,#REF!- 60+1, 1,#REF! -#REF!+1)</definedName>
    <definedName name="app_1" localSheetId="2" hidden="1">{#N/A,#N/A,FALSE,"Cosmos Report"}</definedName>
    <definedName name="app_1" hidden="1">{#N/A,#N/A,FALSE,"Cosmos Report"}</definedName>
    <definedName name="app_2" localSheetId="2" hidden="1">{#N/A,#N/A,FALSE,"Cosmos Report"}</definedName>
    <definedName name="app_2" hidden="1">{#N/A,#N/A,FALSE,"Cosmos Report"}</definedName>
    <definedName name="app_3" localSheetId="2" hidden="1">{#N/A,#N/A,FALSE,"Cosmos Report"}</definedName>
    <definedName name="app_3" hidden="1">{#N/A,#N/A,FALSE,"Cosmos Report"}</definedName>
    <definedName name="app_4" localSheetId="2" hidden="1">{#N/A,#N/A,FALSE,"Cosmos Report"}</definedName>
    <definedName name="app_4" hidden="1">{#N/A,#N/A,FALSE,"Cosmos Report"}</definedName>
    <definedName name="appendix4" localSheetId="2" hidden="1">{#N/A,#N/A,TRUE,"Cover sheet";#N/A,#N/A,TRUE,"Summary";#N/A,#N/A,TRUE,"Key Assumptions";#N/A,#N/A,TRUE,"Profit &amp; Loss";#N/A,#N/A,TRUE,"Balance Sheet";#N/A,#N/A,TRUE,"Cashflow";#N/A,#N/A,TRUE,"IRR";#N/A,#N/A,TRUE,"Ratios";#N/A,#N/A,TRUE,"Debt analysis"}</definedName>
    <definedName name="appendix4" hidden="1">{#N/A,#N/A,TRUE,"Cover sheet";#N/A,#N/A,TRUE,"Summary";#N/A,#N/A,TRUE,"Key Assumptions";#N/A,#N/A,TRUE,"Profit &amp; Loss";#N/A,#N/A,TRUE,"Balance Sheet";#N/A,#N/A,TRUE,"Cashflow";#N/A,#N/A,TRUE,"IRR";#N/A,#N/A,TRUE,"Ratios";#N/A,#N/A,TRUE,"Debt analysis"}</definedName>
    <definedName name="Application">#REF!</definedName>
    <definedName name="appm">#REF!</definedName>
    <definedName name="approvla" localSheetId="2" hidden="1">{#N/A,#N/A,FALSE,"Cosmos Report"}</definedName>
    <definedName name="approvla" hidden="1">{#N/A,#N/A,FALSE,"Cosmos Report"}</definedName>
    <definedName name="approvla_1" localSheetId="2" hidden="1">{#N/A,#N/A,FALSE,"Cosmos Report"}</definedName>
    <definedName name="approvla_1" hidden="1">{#N/A,#N/A,FALSE,"Cosmos Report"}</definedName>
    <definedName name="approvla_2" localSheetId="2" hidden="1">{#N/A,#N/A,FALSE,"Cosmos Report"}</definedName>
    <definedName name="approvla_2" hidden="1">{#N/A,#N/A,FALSE,"Cosmos Report"}</definedName>
    <definedName name="approvla_3" localSheetId="2" hidden="1">{#N/A,#N/A,FALSE,"Cosmos Report"}</definedName>
    <definedName name="approvla_3" hidden="1">{#N/A,#N/A,FALSE,"Cosmos Report"}</definedName>
    <definedName name="approvla_4" localSheetId="2" hidden="1">{#N/A,#N/A,FALSE,"Cosmos Report"}</definedName>
    <definedName name="approvla_4" hidden="1">{#N/A,#N/A,FALSE,"Cosmos Report"}</definedName>
    <definedName name="APPSUSERNAME1">#REF!</definedName>
    <definedName name="apptech2">#REF!</definedName>
    <definedName name="apptechytd">#REF!</definedName>
    <definedName name="APR">#REF!</definedName>
    <definedName name="Apr_05">#REF!</definedName>
    <definedName name="Apr_06">#REF!</definedName>
    <definedName name="Apr_07">#REF!</definedName>
    <definedName name="Apr_08">#REF!</definedName>
    <definedName name="Apr_15">#REF!</definedName>
    <definedName name="Apr_16">#REF!</definedName>
    <definedName name="Apr_17">#REF!</definedName>
    <definedName name="Apr_18">#REF!</definedName>
    <definedName name="Apr_19">#REF!</definedName>
    <definedName name="Apr_Days">#REF!</definedName>
    <definedName name="Apr_Trend_Amt1" hidden="1">#REF!</definedName>
    <definedName name="Apr00" localSheetId="2" hidden="1">{"Statement of Income",#N/A,TRUE,"Mar99";"Balance Sheet",#N/A,TRUE,"Mar99"}</definedName>
    <definedName name="Apr00" hidden="1">{"Statement of Income",#N/A,TRUE,"Mar99";"Balance Sheet",#N/A,TRUE,"Mar99"}</definedName>
    <definedName name="Apr00_1" localSheetId="2" hidden="1">{"Statement of Income",#N/A,TRUE,"Mar99";"Balance Sheet",#N/A,TRUE,"Mar99"}</definedName>
    <definedName name="Apr00_1" hidden="1">{"Statement of Income",#N/A,TRUE,"Mar99";"Balance Sheet",#N/A,TRUE,"Mar99"}</definedName>
    <definedName name="Apr00_2" localSheetId="2" hidden="1">{"Statement of Income",#N/A,TRUE,"Mar99";"Balance Sheet",#N/A,TRUE,"Mar99"}</definedName>
    <definedName name="Apr00_2" hidden="1">{"Statement of Income",#N/A,TRUE,"Mar99";"Balance Sheet",#N/A,TRUE,"Mar99"}</definedName>
    <definedName name="Apr00_3" localSheetId="2" hidden="1">{"Statement of Income",#N/A,TRUE,"Mar99";"Balance Sheet",#N/A,TRUE,"Mar99"}</definedName>
    <definedName name="Apr00_3" hidden="1">{"Statement of Income",#N/A,TRUE,"Mar99";"Balance Sheet",#N/A,TRUE,"Mar99"}</definedName>
    <definedName name="Apr00_4" localSheetId="2" hidden="1">{"Statement of Income",#N/A,TRUE,"Mar99";"Balance Sheet",#N/A,TRUE,"Mar99"}</definedName>
    <definedName name="Apr00_4" hidden="1">{"Statement of Income",#N/A,TRUE,"Mar99";"Balance Sheet",#N/A,TRUE,"Mar99"}</definedName>
    <definedName name="Apr00TB" localSheetId="2" hidden="1">{"Statement of Income",#N/A,TRUE,"Mar99";"Balance Sheet",#N/A,TRUE,"Mar99"}</definedName>
    <definedName name="Apr00TB" hidden="1">{"Statement of Income",#N/A,TRUE,"Mar99";"Balance Sheet",#N/A,TRUE,"Mar99"}</definedName>
    <definedName name="Apr00TB_1" localSheetId="2" hidden="1">{"Statement of Income",#N/A,TRUE,"Mar99";"Balance Sheet",#N/A,TRUE,"Mar99"}</definedName>
    <definedName name="Apr00TB_1" hidden="1">{"Statement of Income",#N/A,TRUE,"Mar99";"Balance Sheet",#N/A,TRUE,"Mar99"}</definedName>
    <definedName name="Apr00TB_2" localSheetId="2" hidden="1">{"Statement of Income",#N/A,TRUE,"Mar99";"Balance Sheet",#N/A,TRUE,"Mar99"}</definedName>
    <definedName name="Apr00TB_2" hidden="1">{"Statement of Income",#N/A,TRUE,"Mar99";"Balance Sheet",#N/A,TRUE,"Mar99"}</definedName>
    <definedName name="Apr00TB_3" localSheetId="2" hidden="1">{"Statement of Income",#N/A,TRUE,"Mar99";"Balance Sheet",#N/A,TRUE,"Mar99"}</definedName>
    <definedName name="Apr00TB_3" hidden="1">{"Statement of Income",#N/A,TRUE,"Mar99";"Balance Sheet",#N/A,TRUE,"Mar99"}</definedName>
    <definedName name="Apr00TB_4" localSheetId="2" hidden="1">{"Statement of Income",#N/A,TRUE,"Mar99";"Balance Sheet",#N/A,TRUE,"Mar99"}</definedName>
    <definedName name="Apr00TB_4" hidden="1">{"Statement of Income",#N/A,TRUE,"Mar99";"Balance Sheet",#N/A,TRUE,"Mar99"}</definedName>
    <definedName name="Apr02Act">#REF!</definedName>
    <definedName name="apr625pay">#REF!</definedName>
    <definedName name="apr812hdcnt">#REF!</definedName>
    <definedName name="apr812pay">#REF!</definedName>
    <definedName name="aprice">#REF!</definedName>
    <definedName name="april" localSheetId="2" hidden="1">{#N/A,#N/A,FALSE,"Index";#N/A,#N/A,FALSE,"1-1 Vol Graph";#N/A,#N/A,FALSE,"1-2 Approve App Graph";#N/A,#N/A,FALSE,"1-3  Sales Summary_Volume";#N/A,#N/A,FALSE,"1-4  Net Effective Members"}</definedName>
    <definedName name="april" hidden="1">{#N/A,#N/A,FALSE,"Index";#N/A,#N/A,FALSE,"1-1 Vol Graph";#N/A,#N/A,FALSE,"1-2 Approve App Graph";#N/A,#N/A,FALSE,"1-3  Sales Summary_Volume";#N/A,#N/A,FALSE,"1-4  Net Effective Members"}</definedName>
    <definedName name="April08ExchRate">#REF!</definedName>
    <definedName name="April2">#REF!</definedName>
    <definedName name="aprilacct">#REF!</definedName>
    <definedName name="AprilExchRate">#REF!</definedName>
    <definedName name="aprilinput">#REF!</definedName>
    <definedName name="AprRF302">#REF!</definedName>
    <definedName name="aq" localSheetId="2" hidden="1">{"'Edit'!$A$1:$V$2277"}</definedName>
    <definedName name="aq" hidden="1">{"'Edit'!$A$1:$V$2277"}</definedName>
    <definedName name="aqdwfegr" hidden="1">#REF!</definedName>
    <definedName name="AQE" hidden="1">{"'표지'!$B$5"}</definedName>
    <definedName name="aqq" localSheetId="2">#REF!</definedName>
    <definedName name="aqq" hidden="1">{#N/A,#N/A,FALSE,"Week 2002";#N/A,#N/A,FALSE,"YTD 2002";#N/A,#N/A,FALSE,"Quarterly Trend(Q3)"}</definedName>
    <definedName name="aqqq" localSheetId="2">#REF!</definedName>
    <definedName name="aqqq" hidden="1">{"F3 Presentation",#N/A,FALSE,"F3 ";"F3 detail",#N/A,FALSE,"F3 "}</definedName>
    <definedName name="aqqqq" localSheetId="2">#REF!</definedName>
    <definedName name="aqqqq" hidden="1">{"F3 detail",#N/A,FALSE,"F1";"F3 Presentation",#N/A,FALSE,"F3 "}</definedName>
    <definedName name="aqqqqq" localSheetId="2">#REF!</definedName>
    <definedName name="aqqqqq" hidden="1">{"F3 Presentation",#N/A,FALSE,"F3 ";"F3 detail",#N/A,FALSE,"F3 "}</definedName>
    <definedName name="aqqqqqq" localSheetId="2">#REF!</definedName>
    <definedName name="aqqqqqq" hidden="1">{"F3 Presentation",#N/A,FALSE,"F3 ";"F3 detail",#N/A,FALSE,"F3 "}</definedName>
    <definedName name="aqqqqqqq" localSheetId="2">#REF!</definedName>
    <definedName name="aqqqqqqq" hidden="1">{"F3 detail",#N/A,FALSE,"F3 ";"F3 Presentation",#N/A,FALSE,"F3 "}</definedName>
    <definedName name="aqqqqqqqq" localSheetId="2">#REF!</definedName>
    <definedName name="aqqqqqqqq" hidden="1">{"F3 detail",#N/A,FALSE,"F1";"F3 Presentation",#N/A,FALSE,"F3 "}</definedName>
    <definedName name="aquarter">#REF!</definedName>
    <definedName name="aqw" localSheetId="2" hidden="1">{#N/A,"PURCHM",FALSE,"Business Analysis";#N/A,"SPADD",FALSE,"Business Analysis"}</definedName>
    <definedName name="aqw" hidden="1">{#N/A,"PURCHM",FALSE,"Business Analysis";#N/A,"SPADD",FALSE,"Business Analysis"}</definedName>
    <definedName name="aqwertyu" hidden="1">#REF!</definedName>
    <definedName name="AR" localSheetId="2">#REF!</definedName>
    <definedName name="ar" hidden="1">{#N/A,#N/A,TRUE,"Cover";#N/A,#N/A,TRUE,"BS";#N/A,#N/A,TRUE,"BS (2)";#N/A,#N/A,TRUE,"BS (3)";#N/A,#N/A,TRUE,"Supp Info-BS";#N/A,#N/A,TRUE,"IS";#N/A,#N/A,TRUE,"IS (2)";#N/A,#N/A,TRUE,"IS (3)";#N/A,#N/A,TRUE,"Supp Info-IS";#N/A,#N/A,TRUE,"CF";#N/A,#N/A,TRUE,"Supp Info-CF";#N/A,#N/A,TRUE,"SH";#N/A,#N/A,TRUE,"Supp Info-SH"}</definedName>
    <definedName name="AR_Sorter">#REF!</definedName>
    <definedName name="ARAL1">#REF!</definedName>
    <definedName name="ARAL2">#REF!</definedName>
    <definedName name="arcase">#REF!</definedName>
    <definedName name="ARCHITECTURE">#REF!</definedName>
    <definedName name="ardoutput" localSheetId="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ardoutput"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are" localSheetId="2" hidden="1">{#N/A,#N/A,FALSE,"Sheet1"}</definedName>
    <definedName name="are" hidden="1">{#N/A,#N/A,FALSE,"Sheet1"}</definedName>
    <definedName name="Area_Name17">#REF!</definedName>
    <definedName name="Area_Name18">#REF!</definedName>
    <definedName name="Area_Name19">#REF!</definedName>
    <definedName name="Area_Name20">#REF!</definedName>
    <definedName name="Area_Name21">#REF!</definedName>
    <definedName name="Area_Name22">#REF!</definedName>
    <definedName name="Area_Name23">#REF!</definedName>
    <definedName name="area_to_hide">#REF!</definedName>
    <definedName name="aretfaertg">""</definedName>
    <definedName name="arew" localSheetId="2" hidden="1">{"cap_structure",#N/A,FALSE,"Graph-Mkt Cap";"price",#N/A,FALSE,"Graph-Price";"ebit",#N/A,FALSE,"Graph-EBITDA";"ebitda",#N/A,FALSE,"Graph-EBITDA"}</definedName>
    <definedName name="arew" hidden="1">{"cap_structure",#N/A,FALSE,"Graph-Mkt Cap";"price",#N/A,FALSE,"Graph-Price";"ebit",#N/A,FALSE,"Graph-EBITDA";"ebitda",#N/A,FALSE,"Graph-EBITDA"}</definedName>
    <definedName name="ARFCST91">#REF!</definedName>
    <definedName name="arg" localSheetId="2" hidden="1">{"inputs raw data",#N/A,TRUE,"INPUT"}</definedName>
    <definedName name="arg" hidden="1">{"inputs raw data",#N/A,TRUE,"INPUT"}</definedName>
    <definedName name="argag" localSheetId="2" hidden="1">{"comps",#N/A,FALSE,"comps";"notes",#N/A,FALSE,"comps"}</definedName>
    <definedName name="argag" hidden="1">{"comps",#N/A,FALSE,"comps";"notes",#N/A,FALSE,"comps"}</definedName>
    <definedName name="argha" localSheetId="2" hidden="1">{"Monthly6Q",#N/A,FALSE,"0614ESL"}</definedName>
    <definedName name="argha" hidden="1">{"Monthly6Q",#N/A,FALSE,"0614ESL"}</definedName>
    <definedName name="argqe" localSheetId="2" hidden="1">{#N/A,#N/A,FALSE,"puboff";#N/A,#N/A,FALSE,"financials";#N/A,#N/A,FALSE,"valuation";#N/A,#N/A,FALSE,"split"}</definedName>
    <definedName name="argqe" hidden="1">{#N/A,#N/A,FALSE,"puboff";#N/A,#N/A,FALSE,"financials";#N/A,#N/A,FALSE,"valuation";#N/A,#N/A,FALSE,"split"}</definedName>
    <definedName name="argqe_1" localSheetId="2" hidden="1">{#N/A,#N/A,FALSE,"puboff";#N/A,#N/A,FALSE,"financials";#N/A,#N/A,FALSE,"valuation";#N/A,#N/A,FALSE,"split"}</definedName>
    <definedName name="argqe_1" hidden="1">{#N/A,#N/A,FALSE,"puboff";#N/A,#N/A,FALSE,"financials";#N/A,#N/A,FALSE,"valuation";#N/A,#N/A,FALSE,"split"}</definedName>
    <definedName name="argqe_2" localSheetId="2" hidden="1">{#N/A,#N/A,FALSE,"puboff";#N/A,#N/A,FALSE,"financials";#N/A,#N/A,FALSE,"valuation";#N/A,#N/A,FALSE,"split"}</definedName>
    <definedName name="argqe_2" hidden="1">{#N/A,#N/A,FALSE,"puboff";#N/A,#N/A,FALSE,"financials";#N/A,#N/A,FALSE,"valuation";#N/A,#N/A,FALSE,"split"}</definedName>
    <definedName name="argqe_3" localSheetId="2" hidden="1">{#N/A,#N/A,FALSE,"puboff";#N/A,#N/A,FALSE,"financials";#N/A,#N/A,FALSE,"valuation";#N/A,#N/A,FALSE,"split"}</definedName>
    <definedName name="argqe_3" hidden="1">{#N/A,#N/A,FALSE,"puboff";#N/A,#N/A,FALSE,"financials";#N/A,#N/A,FALSE,"valuation";#N/A,#N/A,FALSE,"split"}</definedName>
    <definedName name="argqe_4" localSheetId="2" hidden="1">{#N/A,#N/A,FALSE,"puboff";#N/A,#N/A,FALSE,"financials";#N/A,#N/A,FALSE,"valuation";#N/A,#N/A,FALSE,"split"}</definedName>
    <definedName name="argqe_4" hidden="1">{#N/A,#N/A,FALSE,"puboff";#N/A,#N/A,FALSE,"financials";#N/A,#N/A,FALSE,"valuation";#N/A,#N/A,FALSE,"split"}</definedName>
    <definedName name="argrea" hidden="1">"62125127100113118102108109104084081080084089078066083074078072066049059056051053052051049053052129128095121124099108114100079090077070074082088079080073087074080072083065054050134130080082077070083074068084070082074086083065054126"</definedName>
    <definedName name="argsrmsrymas" localSheetId="2" hidden="1">{"vi1",#N/A,FALSE,"Financial Statements";"vi2",#N/A,FALSE,"Financial Statements";#N/A,#N/A,FALSE,"DCF"}</definedName>
    <definedName name="argsrmsrymas" hidden="1">{"vi1",#N/A,FALSE,"Financial Statements";"vi2",#N/A,FALSE,"Financial Statements";#N/A,#N/A,FALSE,"DCF"}</definedName>
    <definedName name="arh" localSheetId="2" hidden="1">{"Monthly6Q",#N/A,FALSE,"0614ESL"}</definedName>
    <definedName name="arh" hidden="1">{"Monthly6Q",#N/A,FALSE,"0614ESL"}</definedName>
    <definedName name="arhah" localSheetId="2" hidden="1">{"Monthly6Q",#N/A,FALSE,"0614ESL"}</definedName>
    <definedName name="arhah" hidden="1">{"Monthly6Q",#N/A,FALSE,"0614ESL"}</definedName>
    <definedName name="arhar" localSheetId="2" hidden="1">{"Monthly6Q",#N/A,FALSE,"0614ESL"}</definedName>
    <definedName name="arhar" hidden="1">{"Monthly6Q",#N/A,FALSE,"0614ESL"}</definedName>
    <definedName name="arhf" localSheetId="2"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arhf"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arhsyhsrth"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rhsyhsrth"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rial">#REF!</definedName>
    <definedName name="arjagnargna" localSheetId="2" hidden="1">{#N/A,#N/A,FALSE,"ACQ_GRAPHS";#N/A,#N/A,FALSE,"T_1 GRAPHS";#N/A,#N/A,FALSE,"T_2 GRAPHS";#N/A,#N/A,FALSE,"COMB_GRAPHS"}</definedName>
    <definedName name="arjagnargna" hidden="1">{#N/A,#N/A,FALSE,"ACQ_GRAPHS";#N/A,#N/A,FALSE,"T_1 GRAPHS";#N/A,#N/A,FALSE,"T_2 GRAPHS";#N/A,#N/A,FALSE,"COMB_GRAPHS"}</definedName>
    <definedName name="Arjun" hidden="1">42276.5880092593</definedName>
    <definedName name="ARM" localSheetId="2" hidden="1">{#N/A,#N/A,FALSE,"Trading-Mult ";#N/A,#N/A,FALSE,"Trading-Cap";#N/A,#N/A,FALSE,"Trading-Inc";#N/A,#N/A,FALSE,"Cash Flow";#N/A,#N/A,FALSE,"M&amp;A info"}</definedName>
    <definedName name="ARM" hidden="1">{#N/A,#N/A,FALSE,"Trading-Mult ";#N/A,#N/A,FALSE,"Trading-Cap";#N/A,#N/A,FALSE,"Trading-Inc";#N/A,#N/A,FALSE,"Cash Flow";#N/A,#N/A,FALSE,"M&amp;A info"}</definedName>
    <definedName name="arn.sale" localSheetId="2" hidden="1">{"sales",#N/A,FALSE,"Sales";"sales existing",#N/A,FALSE,"Sales";"sales rd1",#N/A,FALSE,"Sales";"sales rd2",#N/A,FALSE,"Sales"}</definedName>
    <definedName name="arn.sale" hidden="1">{"sales",#N/A,FALSE,"Sales";"sales existing",#N/A,FALSE,"Sales";"sales rd1",#N/A,FALSE,"Sales";"sales rd2",#N/A,FALSE,"Sales"}</definedName>
    <definedName name="ARN_Tax">#REF!</definedName>
    <definedName name="ARPL1">#REF!</definedName>
    <definedName name="ARPL2">#REF!</definedName>
    <definedName name="arpm">#REF!</definedName>
    <definedName name="ARPU" localSheetId="2" hidden="1">{"FCB_ALL",#N/A,FALSE,"FCB"}</definedName>
    <definedName name="ARPU" hidden="1">{"FCB_ALL",#N/A,FALSE,"FCB"}</definedName>
    <definedName name="ARR">OFFSET(#REF!, 0,#REF!- 60+1, 1,#REF! -#REF!+1)</definedName>
    <definedName name="ARR_Brokerage_High">#REF!</definedName>
    <definedName name="ARR_Brokerage_Low">#REF!</definedName>
    <definedName name="ARR_Brokerage_Medium">#REF!</definedName>
    <definedName name="ARR_Customer">OFFSET(#REF!, 0,#REF!- 60+1, 1,#REF! -#REF!+1)</definedName>
    <definedName name="ARR_Employee">OFFSET(#REF!, 0,#REF!- 60+1, 1,#REF! -#REF!+1)</definedName>
    <definedName name="ARR_Gross_Margin">OFFSET(#REF!, 0,#REF!- 60+1, 1,#REF! -#REF!+1)</definedName>
    <definedName name="Array" localSheetId="2">{"MIMS","CASH/EQUIVALENTS","1","1","V","TRUE"}</definedName>
    <definedName name="Array">{"MIMS","CASH/EQUIVALENTS","1","1","V","TRUE"}</definedName>
    <definedName name="Array_from_AB" localSheetId="2">{"MIMS","CASH/EQUIVALENTS","1","1","V","TRUE"}</definedName>
    <definedName name="Array_from_AB">{"MIMS","CASH/EQUIVALENTS","1","1","V","TRUE"}</definedName>
    <definedName name="Array_from_DBAB" localSheetId="2">{"MIMS","CASH/EQUIVALENTS","1","1","V","TRUE"}</definedName>
    <definedName name="Array_from_DBAB">{"MIMS","CASH/EQUIVALENTS","1","1","V","TRUE"}</definedName>
    <definedName name="ArrayDataTable">#REF!</definedName>
    <definedName name="ArrayDataType">#REF!</definedName>
    <definedName name="ArrayLanguage">#REF!</definedName>
    <definedName name="ArrayMode">#REF!</definedName>
    <definedName name="ArrayPublicationType">#REF!</definedName>
    <definedName name="ArrayScaleFactor">#REF!</definedName>
    <definedName name="ArraySection">#REF!</definedName>
    <definedName name="ArraySector">#REF!</definedName>
    <definedName name="ArraySectorTemplate">#REF!</definedName>
    <definedName name="arrepay">#REF!</definedName>
    <definedName name="arsdf" localSheetId="2" hidden="1">{#N/A,#N/A,FALSE,"Aging Summary";#N/A,#N/A,FALSE,"Ratio Analysis";#N/A,#N/A,FALSE,"Test 120 Day Accts";#N/A,#N/A,FALSE,"Tickmarks"}</definedName>
    <definedName name="arsdf" hidden="1">{#N/A,#N/A,FALSE,"Aging Summary";#N/A,#N/A,FALSE,"Ratio Analysis";#N/A,#N/A,FALSE,"Test 120 Day Accts";#N/A,#N/A,FALSE,"Tickmarks"}</definedName>
    <definedName name="arsdf_1" localSheetId="2">#REF!</definedName>
    <definedName name="arsdf_1" hidden="1">{#N/A,#N/A,FALSE,"Aging Summary";#N/A,#N/A,FALSE,"Ratio Analysis";#N/A,#N/A,FALSE,"Test 120 Day Accts";#N/A,#N/A,FALSE,"Tickmarks"}</definedName>
    <definedName name="arsdfa" localSheetId="2" hidden="1">{#N/A,#N/A,FALSE,"Aging Summary";#N/A,#N/A,FALSE,"Ratio Analysis";#N/A,#N/A,FALSE,"Test 120 Day Accts";#N/A,#N/A,FALSE,"Tickmarks"}</definedName>
    <definedName name="arsdfa" hidden="1">{#N/A,#N/A,FALSE,"Aging Summary";#N/A,#N/A,FALSE,"Ratio Analysis";#N/A,#N/A,FALSE,"Test 120 Day Accts";#N/A,#N/A,FALSE,"Tickmarks"}</definedName>
    <definedName name="arsdfa_1" localSheetId="2" hidden="1">{#N/A,#N/A,FALSE,"Aging Summary";#N/A,#N/A,FALSE,"Ratio Analysis";#N/A,#N/A,FALSE,"Test 120 Day Accts";#N/A,#N/A,FALSE,"Tickmarks"}</definedName>
    <definedName name="arsdfa_1" hidden="1">{#N/A,#N/A,FALSE,"Aging Summary";#N/A,#N/A,FALSE,"Ratio Analysis";#N/A,#N/A,FALSE,"Test 120 Day Accts";#N/A,#N/A,FALSE,"Tickmarks"}</definedName>
    <definedName name="ARstatus" localSheetId="2"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Rstatus"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rstjj" localSheetId="2" hidden="1">{"Full-model",#N/A,FALSE,"ProForma-ASPT"}</definedName>
    <definedName name="arstjj" hidden="1">{"Full-model",#N/A,FALSE,"ProForma-ASPT"}</definedName>
    <definedName name="arsu">#REF!</definedName>
    <definedName name="arsweep">#REF!</definedName>
    <definedName name="art" localSheetId="2">{"COM",#N/A,FALSE,"800 10th"}</definedName>
    <definedName name="art">{"COM",#N/A,FALSE,"800 10th"}</definedName>
    <definedName name="artajtajea" localSheetId="2" hidden="1">{#N/A,#N/A,FALSE,"Valuation Assumptions";#N/A,#N/A,FALSE,"Summary";#N/A,#N/A,FALSE,"DCF";#N/A,#N/A,FALSE,"Valuation";#N/A,#N/A,FALSE,"WACC";#N/A,#N/A,FALSE,"UBVH";#N/A,#N/A,FALSE,"Free Cash Flow"}</definedName>
    <definedName name="artajtajea" hidden="1">{#N/A,#N/A,FALSE,"Valuation Assumptions";#N/A,#N/A,FALSE,"Summary";#N/A,#N/A,FALSE,"DCF";#N/A,#N/A,FALSE,"Valuation";#N/A,#N/A,FALSE,"WACC";#N/A,#N/A,FALSE,"UBVH";#N/A,#N/A,FALSE,"Free Cash Flow"}</definedName>
    <definedName name="artjawrja" localSheetId="2" hidden="1">{#N/A,#N/A,FALSE,"INPUTS";#N/A,#N/A,FALSE,"PROFORMA BSHEET";#N/A,#N/A,FALSE,"COMBINED";#N/A,#N/A,FALSE,"HIGH YIELD";#N/A,#N/A,FALSE,"COMB_GRAPHS"}</definedName>
    <definedName name="artjawrja" hidden="1">{#N/A,#N/A,FALSE,"INPUTS";#N/A,#N/A,FALSE,"PROFORMA BSHEET";#N/A,#N/A,FALSE,"COMBINED";#N/A,#N/A,FALSE,"HIGH YIELD";#N/A,#N/A,FALSE,"COMB_GRAPHS"}</definedName>
    <definedName name="ary" localSheetId="2" hidden="1">{"Monthly6Q",#N/A,FALSE,"0614ESL"}</definedName>
    <definedName name="ary" hidden="1">{"Monthly6Q",#N/A,FALSE,"0614ESL"}</definedName>
    <definedName name="as" localSheetId="2" hidden="1">{"comp1",#N/A,FALSE,"COMPS";"footnotes",#N/A,FALSE,"COMPS"}</definedName>
    <definedName name="as" hidden="1">{#N/A,#N/A,FALSE,"Sheet1"}</definedName>
    <definedName name="as_1" localSheetId="2" hidden="1">{#N/A,#N/A,FALSE,"SUMMARY";#N/A,#N/A,FALSE,"TECHNOLOGY";#N/A,#N/A,FALSE,"YEAR2000";#N/A,#N/A,FALSE,"GENERAL SERVICES";#N/A,#N/A,FALSE,"PROD MANAGE";#N/A,#N/A,FALSE,"BOG";#N/A,#N/A,FALSE,"PROT CONT";#N/A,#N/A,FALSE,"INVEST COMP"}</definedName>
    <definedName name="as_1" hidden="1">{#N/A,#N/A,FALSE,"SUMMARY";#N/A,#N/A,FALSE,"TECHNOLOGY";#N/A,#N/A,FALSE,"YEAR2000";#N/A,#N/A,FALSE,"GENERAL SERVICES";#N/A,#N/A,FALSE,"PROD MANAGE";#N/A,#N/A,FALSE,"BOG";#N/A,#N/A,FALSE,"PROT CONT";#N/A,#N/A,FALSE,"INVEST COMP"}</definedName>
    <definedName name="as_2" localSheetId="2" hidden="1">{"FCB_ALL",#N/A,FALSE,"FCB"}</definedName>
    <definedName name="as_2" hidden="1">{"FCB_ALL",#N/A,FALSE,"FCB"}</definedName>
    <definedName name="as_3" localSheetId="2" hidden="1">{"FCB_ALL",#N/A,FALSE,"FCB"}</definedName>
    <definedName name="as_3" hidden="1">{"FCB_ALL",#N/A,FALSE,"FCB"}</definedName>
    <definedName name="as_4" localSheetId="2" hidden="1">{"FCB_ALL",#N/A,FALSE,"FCB"}</definedName>
    <definedName name="as_4" hidden="1">{"FCB_ALL",#N/A,FALSE,"FCB"}</definedName>
    <definedName name="as_5" localSheetId="2" hidden="1">{"FCB_ALL",#N/A,FALSE,"FCB"}</definedName>
    <definedName name="as_5" hidden="1">{"FCB_ALL",#N/A,FALSE,"FCB"}</definedName>
    <definedName name="As_of_Date">#REF!</definedName>
    <definedName name="AS2DocOpenMode">"AS2DocumentEdit"</definedName>
    <definedName name="AS2DocOpenMode_1" hidden="1">"AS2DocumentEdit"</definedName>
    <definedName name="AS2DocOpenMode2" hidden="1">"AS2DocumentEdit"</definedName>
    <definedName name="AS2HasNoAutoHeaderFooter">" "</definedName>
    <definedName name="AS2LinkLS" hidden="1">#REF!</definedName>
    <definedName name="AS2NamedRange" localSheetId="2" hidden="1">4</definedName>
    <definedName name="AS2NamedRange" hidden="1">39</definedName>
    <definedName name="AS2ReportLS">1</definedName>
    <definedName name="AS2StaticLS" hidden="1">#REF!</definedName>
    <definedName name="AS2SyncStepLS">0</definedName>
    <definedName name="AS2TaxWorkpaper" hidden="1">" "</definedName>
    <definedName name="AS2TickmarkLS" hidden="1">#REF!</definedName>
    <definedName name="AS2TickmarkLS2" hidden="1">#REF!</definedName>
    <definedName name="AS2VersionLS">300</definedName>
    <definedName name="asa" localSheetId="2" hidden="1">{"FCB_ALL",#N/A,FALSE,"FCB"}</definedName>
    <definedName name="asa" hidden="1">{"FCB_ALL",#N/A,FALSE,"FCB"}</definedName>
    <definedName name="asads" localSheetId="2" hidden="1">{#N/A,#N/A,FALSE,"Exhibits 5-7"}</definedName>
    <definedName name="asads" hidden="1">{#N/A,#N/A,FALSE,"Exhibits 5-7"}</definedName>
    <definedName name="asas" localSheetId="2" hidden="1">{#N/A,#N/A,FALSE,"Pharm";#N/A,#N/A,FALSE,"WWCM"}</definedName>
    <definedName name="asas" hidden="1">{#N/A,#N/A,FALSE,"Pharm";#N/A,#N/A,FALSE,"WWCM"}</definedName>
    <definedName name="asas_1" localSheetId="2" hidden="1">{#N/A,#N/A,FALSE,"Pharm";#N/A,#N/A,FALSE,"WWCM"}</definedName>
    <definedName name="asas_1" hidden="1">{#N/A,#N/A,FALSE,"Pharm";#N/A,#N/A,FALSE,"WWCM"}</definedName>
    <definedName name="asas_2" localSheetId="2" hidden="1">{#N/A,#N/A,FALSE,"Pharm";#N/A,#N/A,FALSE,"WWCM"}</definedName>
    <definedName name="asas_2" hidden="1">{#N/A,#N/A,FALSE,"Pharm";#N/A,#N/A,FALSE,"WWCM"}</definedName>
    <definedName name="asas_3" localSheetId="2" hidden="1">{#N/A,#N/A,FALSE,"Pharm";#N/A,#N/A,FALSE,"WWCM"}</definedName>
    <definedName name="asas_3" hidden="1">{#N/A,#N/A,FALSE,"Pharm";#N/A,#N/A,FALSE,"WWCM"}</definedName>
    <definedName name="asas_4" localSheetId="2" hidden="1">{#N/A,#N/A,FALSE,"Pharm";#N/A,#N/A,FALSE,"WWCM"}</definedName>
    <definedName name="asas_4" hidden="1">{#N/A,#N/A,FALSE,"Pharm";#N/A,#N/A,FALSE,"WWCM"}</definedName>
    <definedName name="asasasa.asasas" localSheetId="2" hidden="1">{"Complete Spreadsheet",#N/A,FALSE,"BASIC"}</definedName>
    <definedName name="asasasa.asasas" hidden="1">{"Complete Spreadsheet",#N/A,FALSE,"BASIC"}</definedName>
    <definedName name="asasasasas" localSheetId="2" hidden="1">{"PR1","pr1",TRUE,"Sch PR-1"}</definedName>
    <definedName name="asasasasas" hidden="1">{"PR1","pr1",TRUE,"Sch PR-1"}</definedName>
    <definedName name="asasdas">#REF!</definedName>
    <definedName name="asasdasd" localSheetId="2" hidden="1">{#N/A,#N/A,FALSE,"Aging Summary";#N/A,#N/A,FALSE,"Ratio Analysis";#N/A,#N/A,FALSE,"Test 120 Day Accts";#N/A,#N/A,FALSE,"Tickmarks"}</definedName>
    <definedName name="asasdasd" hidden="1">{#N/A,#N/A,FALSE,"Aging Summary";#N/A,#N/A,FALSE,"Ratio Analysis";#N/A,#N/A,FALSE,"Test 120 Day Accts";#N/A,#N/A,FALSE,"Tickmarks"}</definedName>
    <definedName name="asasfd">#REF!</definedName>
    <definedName name="asasfdasfd">#REF!</definedName>
    <definedName name="asasfdasfdasfdafasdasdsd">#REF!</definedName>
    <definedName name="asasfdasfdasfdasfd">#REF!</definedName>
    <definedName name="asasfdasfdasfdasfdasfd">#REF!</definedName>
    <definedName name="asasfdasfdasfdasfdasfdasfd">#REF!</definedName>
    <definedName name="asasfdfasd">#REF!</definedName>
    <definedName name="asd" localSheetId="2" hidden="1">{#N/A,#N/A,FALSE,"Pharm";#N/A,#N/A,FALSE,"WWCM"}</definedName>
    <definedName name="asd" hidden="1">{#N/A,#N/A,FALSE,"Pharm";#N/A,#N/A,FALSE,"WWCM"}</definedName>
    <definedName name="asd_1" localSheetId="2" hidden="1">{"Absatz EW Jahr",#N/A,FALSE,"EW(NB-Entw.)";"Gesamterlös EW Jahr",#N/A,FALSE,"EW(NB-Entw.)";"Nettobeitr DM_t EW Jahr",#N/A,FALSE,"EW(NB-Entw.)";"Nettobeitr TDM EW Jahr",#N/A,FALSE,"EW(NB-Entw.)"}</definedName>
    <definedName name="asd_1" hidden="1">{"Absatz EW Jahr",#N/A,FALSE,"EW(NB-Entw.)";"Gesamterlös EW Jahr",#N/A,FALSE,"EW(NB-Entw.)";"Nettobeitr DM_t EW Jahr",#N/A,FALSE,"EW(NB-Entw.)";"Nettobeitr TDM EW Jahr",#N/A,FALSE,"EW(NB-Entw.)"}</definedName>
    <definedName name="asd_2" hidden="1">{#N/A,#N/A,FALSE,"assump";#N/A,#N/A,FALSE,"open";#N/A,#N/A,FALSE,"bs";#N/A,#N/A,FALSE,"is";#N/A,#N/A,FALSE,"cf"}</definedName>
    <definedName name="asd_3" hidden="1">{#N/A,#N/A,FALSE,"assump";#N/A,#N/A,FALSE,"open";#N/A,#N/A,FALSE,"bs";#N/A,#N/A,FALSE,"is";#N/A,#N/A,FALSE,"cf"}</definedName>
    <definedName name="asd_4" hidden="1">{#N/A,#N/A,FALSE,"assump";#N/A,#N/A,FALSE,"open";#N/A,#N/A,FALSE,"bs";#N/A,#N/A,FALSE,"is";#N/A,#N/A,FALSE,"cf"}</definedName>
    <definedName name="asd_5" hidden="1">{#N/A,#N/A,FALSE,"assump";#N/A,#N/A,FALSE,"open";#N/A,#N/A,FALSE,"bs";#N/A,#N/A,FALSE,"is";#N/A,#N/A,FALSE,"cf"}</definedName>
    <definedName name="asda" localSheetId="2" hidden="1">{#N/A,#N/A,TRUE,"Forecast &amp; Analysis";#N/A,#N/A,TRUE,"Market Values";#N/A,#N/A,TRUE,"Ratios";#N/A,#N/A,TRUE,"Regressions";#N/A,#N/A,TRUE,"Market Values";#N/A,#N/A,TRUE,"Parameters &amp; Results"}</definedName>
    <definedName name="asda" hidden="1">{"Page1",#N/A,FALSE,"DILUT1";"Page2",#N/A,FALSE,"DILUT1";"Page3",#N/A,FALSE,"DILUT1"}</definedName>
    <definedName name="asdadasd" hidden="1">#REF!</definedName>
    <definedName name="asdafasf" localSheetId="2" hidden="1">{"Normal View",#N/A,TRUE,"Lead Schedule";"Normal View",#N/A,TRUE,"Membership Summary";"Normal View",#N/A,TRUE,"Enrolments";"Target Rate",#N/A,TRUE,"Renewals";"Attrition Rate",#N/A,TRUE,"Renewals";"Members Expiring",#N/A,TRUE,"Renewals";"Profit and Loss Tables",#N/A,TRUE,"Renewals";"Terms",#N/A,TRUE,"Renewals";"Extensions Normal View",#N/A,TRUE,"Extensions";"Normal View",#N/A,TRUE,"Deferred Subscriptions";"Normal View",#N/A,TRUE,"Subs cost of sales"}</definedName>
    <definedName name="asdafasf" hidden="1">{"Normal View",#N/A,TRUE,"Lead Schedule";"Normal View",#N/A,TRUE,"Membership Summary";"Normal View",#N/A,TRUE,"Enrolments";"Target Rate",#N/A,TRUE,"Renewals";"Attrition Rate",#N/A,TRUE,"Renewals";"Members Expiring",#N/A,TRUE,"Renewals";"Profit and Loss Tables",#N/A,TRUE,"Renewals";"Terms",#N/A,TRUE,"Renewals";"Extensions Normal View",#N/A,TRUE,"Extensions";"Normal View",#N/A,TRUE,"Deferred Subscriptions";"Normal View",#N/A,TRUE,"Subs cost of sales"}</definedName>
    <definedName name="asdas">#REF!</definedName>
    <definedName name="asdasd" localSheetId="2" hidden="1">{"toc1",#N/A,FALSE,"TOC";"cover",#N/A,FALSE,"Cover";"ts1",#N/A,FALSE,"Transaction Summary";"ei3",#N/A,FALSE,"Earnings Impact";"ad3",#N/A,FALSE,"accretion dilution"}</definedName>
    <definedName name="asdasd" hidden="1">{"toc1",#N/A,FALSE,"TOC";"cover",#N/A,FALSE,"Cover";"ts1",#N/A,FALSE,"Transaction Summary";"ei3",#N/A,FALSE,"Earnings Impact";"ad3",#N/A,FALSE,"accretion dilution"}</definedName>
    <definedName name="asdasda" hidden="1">#REF!</definedName>
    <definedName name="asdasdadsasd" hidden="1">#REF!</definedName>
    <definedName name="asdasdasd" hidden="1">#REF!</definedName>
    <definedName name="asdasdasda" localSheetId="2" hidden="1">{#N/A,#N/A,TRUE,"DCF Summary (2)";#N/A,#N/A,TRUE,"DCF Summary";#N/A,"Middle Case Drivers",TRUE,"DCF"}</definedName>
    <definedName name="asdasdasda" hidden="1">{#N/A,#N/A,TRUE,"DCF Summary (2)";#N/A,#N/A,TRUE,"DCF Summary";#N/A,"Middle Case Drivers",TRUE,"DCF"}</definedName>
    <definedName name="asdasdasdjywergyjugwefjhwejhwewewe" localSheetId="2" hidden="1">{#N/A,#N/A,TRUE,"COVER";#N/A,#N/A,TRUE,"TABLE";#N/A,#N/A,TRUE,"EXPSUMM2";#N/A,#N/A,TRUE,"DEPTSUMMB";#N/A,#N/A,TRUE,"USBASECHGS";#N/A,#N/A,TRUE,"VISION21";#N/A,#N/A,TRUE,"COEEO";#N/A,#N/A,TRUE,"COEBR";#N/A,#N/A,TRUE,"RESTRUCTURING";#N/A,#N/A,TRUE,"SERV";#N/A,#N/A,TRUE,"OTHERDP";#N/A,#N/A,TRUE,"CANADA";#N/A,#N/A,TRUE,"INTLDP";#N/A,#N/A,TRUE,"INTLCOMM";#N/A,#N/A,TRUE,"APPENDIX1";#N/A,#N/A,TRUE,"APPENDIX2"}</definedName>
    <definedName name="asdasdasdjywergyjugwefjhwejhwewewe" hidden="1">{#N/A,#N/A,TRUE,"COVER";#N/A,#N/A,TRUE,"TABLE";#N/A,#N/A,TRUE,"EXPSUMM2";#N/A,#N/A,TRUE,"DEPTSUMMB";#N/A,#N/A,TRUE,"USBASECHGS";#N/A,#N/A,TRUE,"VISION21";#N/A,#N/A,TRUE,"COEEO";#N/A,#N/A,TRUE,"COEBR";#N/A,#N/A,TRUE,"RESTRUCTURING";#N/A,#N/A,TRUE,"SERV";#N/A,#N/A,TRUE,"OTHERDP";#N/A,#N/A,TRUE,"CANADA";#N/A,#N/A,TRUE,"INTLDP";#N/A,#N/A,TRUE,"INTLCOMM";#N/A,#N/A,TRUE,"APPENDIX1";#N/A,#N/A,TRUE,"APPENDIX2"}</definedName>
    <definedName name="asdasddasasdasdasd">#REF!</definedName>
    <definedName name="asdasddfguer" hidden="1">#REF!</definedName>
    <definedName name="asdasfdasfdasfd">#REF!</definedName>
    <definedName name="asdaw" localSheetId="2" hidden="1">{"FCB_ALL",#N/A,FALSE,"FCB"}</definedName>
    <definedName name="asdaw" hidden="1">{"FCB_ALL",#N/A,FALSE,"FCB"}</definedName>
    <definedName name="asdd" localSheetId="2" hidden="1">{#N/A,#N/A,FALSE,"UTIL Monthly Inc ";#N/A,#N/A,FALSE,"Capital";#N/A,#N/A,FALSE,"UTIL REVENUE";#N/A,#N/A,FALSE,"RM REVENUE";#N/A,#N/A,FALSE,"Manpower";#N/A,#N/A,FALSE,"SI - UTIL";#N/A,#N/A,FALSE,"Sales - Utili"}</definedName>
    <definedName name="asdd" hidden="1">{#N/A,#N/A,FALSE,"UTIL Monthly Inc ";#N/A,#N/A,FALSE,"Capital";#N/A,#N/A,FALSE,"UTIL REVENUE";#N/A,#N/A,FALSE,"RM REVENUE";#N/A,#N/A,FALSE,"Manpower";#N/A,#N/A,FALSE,"SI - UTIL";#N/A,#N/A,FALSE,"Sales - Utili"}</definedName>
    <definedName name="asdd_1" localSheetId="2" hidden="1">{#N/A,#N/A,FALSE,"UTIL Monthly Inc ";#N/A,#N/A,FALSE,"Capital";#N/A,#N/A,FALSE,"UTIL REVENUE";#N/A,#N/A,FALSE,"RM REVENUE";#N/A,#N/A,FALSE,"Manpower";#N/A,#N/A,FALSE,"SI - UTIL";#N/A,#N/A,FALSE,"Sales - Utili"}</definedName>
    <definedName name="asdd_1" hidden="1">{#N/A,#N/A,FALSE,"UTIL Monthly Inc ";#N/A,#N/A,FALSE,"Capital";#N/A,#N/A,FALSE,"UTIL REVENUE";#N/A,#N/A,FALSE,"RM REVENUE";#N/A,#N/A,FALSE,"Manpower";#N/A,#N/A,FALSE,"SI - UTIL";#N/A,#N/A,FALSE,"Sales - Utili"}</definedName>
    <definedName name="asdd_2" localSheetId="2" hidden="1">{#N/A,#N/A,FALSE,"UTIL Monthly Inc ";#N/A,#N/A,FALSE,"Capital";#N/A,#N/A,FALSE,"UTIL REVENUE";#N/A,#N/A,FALSE,"RM REVENUE";#N/A,#N/A,FALSE,"Manpower";#N/A,#N/A,FALSE,"SI - UTIL";#N/A,#N/A,FALSE,"Sales - Utili"}</definedName>
    <definedName name="asdd_2" hidden="1">{#N/A,#N/A,FALSE,"UTIL Monthly Inc ";#N/A,#N/A,FALSE,"Capital";#N/A,#N/A,FALSE,"UTIL REVENUE";#N/A,#N/A,FALSE,"RM REVENUE";#N/A,#N/A,FALSE,"Manpower";#N/A,#N/A,FALSE,"SI - UTIL";#N/A,#N/A,FALSE,"Sales - Utili"}</definedName>
    <definedName name="asdd_3" localSheetId="2" hidden="1">{#N/A,#N/A,FALSE,"UTIL Monthly Inc ";#N/A,#N/A,FALSE,"Capital";#N/A,#N/A,FALSE,"UTIL REVENUE";#N/A,#N/A,FALSE,"RM REVENUE";#N/A,#N/A,FALSE,"Manpower";#N/A,#N/A,FALSE,"SI - UTIL";#N/A,#N/A,FALSE,"Sales - Utili"}</definedName>
    <definedName name="asdd_3" hidden="1">{#N/A,#N/A,FALSE,"UTIL Monthly Inc ";#N/A,#N/A,FALSE,"Capital";#N/A,#N/A,FALSE,"UTIL REVENUE";#N/A,#N/A,FALSE,"RM REVENUE";#N/A,#N/A,FALSE,"Manpower";#N/A,#N/A,FALSE,"SI - UTIL";#N/A,#N/A,FALSE,"Sales - Utili"}</definedName>
    <definedName name="asdd_4" localSheetId="2" hidden="1">{#N/A,#N/A,FALSE,"UTIL Monthly Inc ";#N/A,#N/A,FALSE,"Capital";#N/A,#N/A,FALSE,"UTIL REVENUE";#N/A,#N/A,FALSE,"RM REVENUE";#N/A,#N/A,FALSE,"Manpower";#N/A,#N/A,FALSE,"SI - UTIL";#N/A,#N/A,FALSE,"Sales - Utili"}</definedName>
    <definedName name="asdd_4" hidden="1">{#N/A,#N/A,FALSE,"UTIL Monthly Inc ";#N/A,#N/A,FALSE,"Capital";#N/A,#N/A,FALSE,"UTIL REVENUE";#N/A,#N/A,FALSE,"RM REVENUE";#N/A,#N/A,FALSE,"Manpower";#N/A,#N/A,FALSE,"SI - UTIL";#N/A,#N/A,FALSE,"Sales - Utili"}</definedName>
    <definedName name="asdd_5" localSheetId="2" hidden="1">{#N/A,#N/A,FALSE,"UTIL Monthly Inc ";#N/A,#N/A,FALSE,"Capital";#N/A,#N/A,FALSE,"UTIL REVENUE";#N/A,#N/A,FALSE,"RM REVENUE";#N/A,#N/A,FALSE,"Manpower";#N/A,#N/A,FALSE,"SI - UTIL";#N/A,#N/A,FALSE,"Sales - Utili"}</definedName>
    <definedName name="asdd_5" hidden="1">{#N/A,#N/A,FALSE,"UTIL Monthly Inc ";#N/A,#N/A,FALSE,"Capital";#N/A,#N/A,FALSE,"UTIL REVENUE";#N/A,#N/A,FALSE,"RM REVENUE";#N/A,#N/A,FALSE,"Manpower";#N/A,#N/A,FALSE,"SI - UTIL";#N/A,#N/A,FALSE,"Sales - Utili"}</definedName>
    <definedName name="ASDDFFD" hidden="1">#REF!</definedName>
    <definedName name="asdeftawe" hidden="1">"Copy of Monthly Mgmt Repts v3_20150216_16_36_03_3636.xls"</definedName>
    <definedName name="asdeg" hidden="1">"AR &amp; WIP Report_20150831_08_50_36_5050.xls"</definedName>
    <definedName name="asdf" localSheetId="2" hidden="1">{"emeasummary",#N/A,FALSE,"1. PLEMEA";"BUTotalq6",#N/A,FALSE,"2. PLBU-total";"BUTotalFY02",#N/A,FALSE,"2. PLBU-total";"TotalRegQ601",#N/A,FALSE,"3. PLREGIONS-total";"TotalRegFY02",#N/A,FALSE,"3. PLREGIONS-total"}</definedName>
    <definedName name="asdf" hidden="1">{"'年間台数'!$A$1:$K$20","'中古車登録台数'!$A$1:$I$39"}</definedName>
    <definedName name="asdf_1" localSheetId="2" hidden="1">{#N/A,#N/A,TRUE,"Status Report";#N/A,#N/A,TRUE,"Current Forecast";#N/A,#N/A,TRUE,"Last Forecast";#N/A,#N/A,TRUE,"BP";#N/A,#N/A,TRUE,"LY"}</definedName>
    <definedName name="asdf_1" hidden="1">{#N/A,#N/A,TRUE,"Status Report";#N/A,#N/A,TRUE,"Current Forecast";#N/A,#N/A,TRUE,"Last Forecast";#N/A,#N/A,TRUE,"BP";#N/A,#N/A,TRUE,"LY"}</definedName>
    <definedName name="asdf_2" localSheetId="2" hidden="1">{#N/A,#N/A,TRUE,"Status Report";#N/A,#N/A,TRUE,"Current Forecast";#N/A,#N/A,TRUE,"Last Forecast";#N/A,#N/A,TRUE,"BP";#N/A,#N/A,TRUE,"LY"}</definedName>
    <definedName name="asdf_2" hidden="1">{#N/A,#N/A,TRUE,"Status Report";#N/A,#N/A,TRUE,"Current Forecast";#N/A,#N/A,TRUE,"Last Forecast";#N/A,#N/A,TRUE,"BP";#N/A,#N/A,TRUE,"LY"}</definedName>
    <definedName name="asdf_3" localSheetId="2" hidden="1">{#N/A,#N/A,TRUE,"Status Report";#N/A,#N/A,TRUE,"Current Forecast";#N/A,#N/A,TRUE,"Last Forecast";#N/A,#N/A,TRUE,"BP";#N/A,#N/A,TRUE,"LY"}</definedName>
    <definedName name="asdf_3" hidden="1">{#N/A,#N/A,TRUE,"Status Report";#N/A,#N/A,TRUE,"Current Forecast";#N/A,#N/A,TRUE,"Last Forecast";#N/A,#N/A,TRUE,"BP";#N/A,#N/A,TRUE,"LY"}</definedName>
    <definedName name="asdf_4" localSheetId="2" hidden="1">{#N/A,#N/A,TRUE,"Status Report";#N/A,#N/A,TRUE,"Current Forecast";#N/A,#N/A,TRUE,"Last Forecast";#N/A,#N/A,TRUE,"BP";#N/A,#N/A,TRUE,"LY"}</definedName>
    <definedName name="asdf_4" hidden="1">{#N/A,#N/A,TRUE,"Status Report";#N/A,#N/A,TRUE,"Current Forecast";#N/A,#N/A,TRUE,"Last Forecast";#N/A,#N/A,TRUE,"BP";#N/A,#N/A,TRUE,"LY"}</definedName>
    <definedName name="asdf1" localSheetId="2" hidden="1">{#N/A,#N/A,FALSE,"Cover";#N/A,#N/A,FALSE,"Summary-Alligator";#N/A,#N/A,FALSE,"Proforma-Alligator";#N/A,#N/A,FALSE,"Cougar (12-31)";#N/A,#N/A,FALSE,"Cougar (3-31)";#N/A,#N/A,FALSE,"Alligator (12-31)";#N/A,#N/A,FALSE,"Alligator (3-31)"}</definedName>
    <definedName name="asdf1" hidden="1">{#N/A,#N/A,FALSE,"Cover";#N/A,#N/A,FALSE,"Summary-Alligator";#N/A,#N/A,FALSE,"Proforma-Alligator";#N/A,#N/A,FALSE,"Cougar (12-31)";#N/A,#N/A,FALSE,"Cougar (3-31)";#N/A,#N/A,FALSE,"Alligator (12-31)";#N/A,#N/A,FALSE,"Alligator (3-31)"}</definedName>
    <definedName name="asdf2" localSheetId="2" hidden="1">{"COMPCFT",#N/A,FALSE,"CFT";"COMPAPP",#N/A,FALSE,"APP";"COMPJEW",#N/A,FALSE,"JEW";"COMPHOM",#N/A,FALSE,"HOM";"COMPCOL",#N/A,FALSE,"COL"}</definedName>
    <definedName name="asdf2" hidden="1">{"COMPCFT",#N/A,FALSE,"CFT";"COMPAPP",#N/A,FALSE,"APP";"COMPJEW",#N/A,FALSE,"JEW";"COMPHOM",#N/A,FALSE,"HOM";"COMPCOL",#N/A,FALSE,"COL"}</definedName>
    <definedName name="asdf22" hidden="1">#REF!</definedName>
    <definedName name="asdf23" hidden="1">#REF!</definedName>
    <definedName name="asdf336" hidden="1">#REF!</definedName>
    <definedName name="asdf34" hidden="1">#REF!</definedName>
    <definedName name="asdf44" hidden="1">#REF!</definedName>
    <definedName name="asdfa" localSheetId="2">#REF!</definedName>
    <definedName name="asdfa"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asdfad">#REF!</definedName>
    <definedName name="asdfadg"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 localSheetId="2" hidden="1">{#N/A,#N/A,FALSE,"Default Data";#N/A,#N/A,FALSE,"99 Tax Model";#N/A,#N/A,FALSE,"99 Incremental BV";#N/A,#N/A,FALSE,"99 Tax Model CL";#N/A,#N/A,FALSE,"99 Incremental CL";#N/A,#N/A,FALSE,"Cisco FSC";#N/A,#N/A,FALSE,"25% case";#N/A,#N/A,FALSE,"ROY CALCS";#N/A,#N/A,FALSE,"Acquisition Royalty"}</definedName>
    <definedName name="asdfads" hidden="1">{#N/A,#N/A,FALSE,"Default Data";#N/A,#N/A,FALSE,"99 Tax Model";#N/A,#N/A,FALSE,"99 Incremental BV";#N/A,#N/A,FALSE,"99 Tax Model CL";#N/A,#N/A,FALSE,"99 Incremental CL";#N/A,#N/A,FALSE,"Cisco FSC";#N/A,#N/A,FALSE,"25% case";#N/A,#N/A,FALSE,"ROY CALCS";#N/A,#N/A,FALSE,"Acquisition Royalty"}</definedName>
    <definedName name="asdfadsf" localSheetId="2" hidden="1">{"'Sheet1'!$A$1:$J$121"}</definedName>
    <definedName name="asdfadsf" hidden="1">{"'Sheet1'!$A$1:$J$121"}</definedName>
    <definedName name="asdfadsf_1" localSheetId="2" hidden="1">{"'Sheet1'!$A$1:$J$121"}</definedName>
    <definedName name="asdfadsf_1" hidden="1">{"'Sheet1'!$A$1:$J$121"}</definedName>
    <definedName name="asdfadsf_2" localSheetId="2" hidden="1">{"'Sheet1'!$A$1:$J$121"}</definedName>
    <definedName name="asdfadsf_2" hidden="1">{"'Sheet1'!$A$1:$J$121"}</definedName>
    <definedName name="asdfadsf_3" localSheetId="2" hidden="1">{"'Sheet1'!$A$1:$J$121"}</definedName>
    <definedName name="asdfadsf_3" hidden="1">{"'Sheet1'!$A$1:$J$121"}</definedName>
    <definedName name="asdfadsf_4" localSheetId="2" hidden="1">{"'Sheet1'!$A$1:$J$121"}</definedName>
    <definedName name="asdfadsf_4" hidden="1">{"'Sheet1'!$A$1:$J$121"}</definedName>
    <definedName name="asdfadsf_5" localSheetId="2" hidden="1">{"'Sheet1'!$A$1:$J$121"}</definedName>
    <definedName name="asdfadsf_5" hidden="1">{"'Sheet1'!$A$1:$J$121"}</definedName>
    <definedName name="asdfadsfa" localSheetId="2" hidden="1">{#N/A,#N/A,FALSE,"Default Data";#N/A,#N/A,FALSE,"99 Tax Model";#N/A,#N/A,FALSE,"99 Incremental BV";#N/A,#N/A,FALSE,"99 Tax Model CL";#N/A,#N/A,FALSE,"99 Incremental CL";#N/A,#N/A,FALSE,"Cisco FSC";#N/A,#N/A,FALSE,"25% case";#N/A,#N/A,FALSE,"ROY CALCS";#N/A,#N/A,FALSE,"Acquisition Royalty"}</definedName>
    <definedName name="asdfadsfa" hidden="1">{#N/A,#N/A,FALSE,"Default Data";#N/A,#N/A,FALSE,"99 Tax Model";#N/A,#N/A,FALSE,"99 Incremental BV";#N/A,#N/A,FALSE,"99 Tax Model CL";#N/A,#N/A,FALSE,"99 Incremental CL";#N/A,#N/A,FALSE,"Cisco FSC";#N/A,#N/A,FALSE,"25% case";#N/A,#N/A,FALSE,"ROY CALCS";#N/A,#N/A,FALSE,"Acquisition Royalty"}</definedName>
    <definedName name="asdfaefe" localSheetId="2" hidden="1">{"profit statement",#N/A,FALSE,"P&amp;L STATEMENT"}</definedName>
    <definedName name="asdfaefe" hidden="1">{"profit statement",#N/A,FALSE,"P&amp;L STATEMENT"}</definedName>
    <definedName name="asdfag" localSheetId="2"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asdfag"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asdfas" localSheetId="2" hidden="1">{"print 1.6",#N/A,FALSE,"Sheet1";"print 2.6",#N/A,FALSE,"Sheet1";"print 3.6",#N/A,FALSE,"Sheet1";"print 4.6",#N/A,FALSE,"Sheet1";"print 5.6",#N/A,FALSE,"Sheet1";"print 6.6",#N/A,FALSE,"Sheet1"}</definedName>
    <definedName name="asdfas" hidden="1">{"print 1.6",#N/A,FALSE,"Sheet1";"print 2.6",#N/A,FALSE,"Sheet1";"print 3.6",#N/A,FALSE,"Sheet1";"print 4.6",#N/A,FALSE,"Sheet1";"print 5.6",#N/A,FALSE,"Sheet1";"print 6.6",#N/A,FALSE,"Sheet1"}</definedName>
    <definedName name="asdfas_1" localSheetId="2" hidden="1">{"print 1.6",#N/A,FALSE,"Sheet1";"print 2.6",#N/A,FALSE,"Sheet1";"print 3.6",#N/A,FALSE,"Sheet1";"print 4.6",#N/A,FALSE,"Sheet1";"print 5.6",#N/A,FALSE,"Sheet1";"print 6.6",#N/A,FALSE,"Sheet1"}</definedName>
    <definedName name="asdfas_1" hidden="1">{"print 1.6",#N/A,FALSE,"Sheet1";"print 2.6",#N/A,FALSE,"Sheet1";"print 3.6",#N/A,FALSE,"Sheet1";"print 4.6",#N/A,FALSE,"Sheet1";"print 5.6",#N/A,FALSE,"Sheet1";"print 6.6",#N/A,FALSE,"Sheet1"}</definedName>
    <definedName name="asdfas_2" localSheetId="2" hidden="1">{"print 1.6",#N/A,FALSE,"Sheet1";"print 2.6",#N/A,FALSE,"Sheet1";"print 3.6",#N/A,FALSE,"Sheet1";"print 4.6",#N/A,FALSE,"Sheet1";"print 5.6",#N/A,FALSE,"Sheet1";"print 6.6",#N/A,FALSE,"Sheet1"}</definedName>
    <definedName name="asdfas_2" hidden="1">{"print 1.6",#N/A,FALSE,"Sheet1";"print 2.6",#N/A,FALSE,"Sheet1";"print 3.6",#N/A,FALSE,"Sheet1";"print 4.6",#N/A,FALSE,"Sheet1";"print 5.6",#N/A,FALSE,"Sheet1";"print 6.6",#N/A,FALSE,"Sheet1"}</definedName>
    <definedName name="asdfas_3" localSheetId="2" hidden="1">{"print 1.6",#N/A,FALSE,"Sheet1";"print 2.6",#N/A,FALSE,"Sheet1";"print 3.6",#N/A,FALSE,"Sheet1";"print 4.6",#N/A,FALSE,"Sheet1";"print 5.6",#N/A,FALSE,"Sheet1";"print 6.6",#N/A,FALSE,"Sheet1"}</definedName>
    <definedName name="asdfas_3" hidden="1">{"print 1.6",#N/A,FALSE,"Sheet1";"print 2.6",#N/A,FALSE,"Sheet1";"print 3.6",#N/A,FALSE,"Sheet1";"print 4.6",#N/A,FALSE,"Sheet1";"print 5.6",#N/A,FALSE,"Sheet1";"print 6.6",#N/A,FALSE,"Sheet1"}</definedName>
    <definedName name="asdfas_4" localSheetId="2" hidden="1">{"print 1.6",#N/A,FALSE,"Sheet1";"print 2.6",#N/A,FALSE,"Sheet1";"print 3.6",#N/A,FALSE,"Sheet1";"print 4.6",#N/A,FALSE,"Sheet1";"print 5.6",#N/A,FALSE,"Sheet1";"print 6.6",#N/A,FALSE,"Sheet1"}</definedName>
    <definedName name="asdfas_4" hidden="1">{"print 1.6",#N/A,FALSE,"Sheet1";"print 2.6",#N/A,FALSE,"Sheet1";"print 3.6",#N/A,FALSE,"Sheet1";"print 4.6",#N/A,FALSE,"Sheet1";"print 5.6",#N/A,FALSE,"Sheet1";"print 6.6",#N/A,FALSE,"Sheet1"}</definedName>
    <definedName name="asdfasaa" localSheetId="2"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aa_1" localSheetId="2" hidden="1">{"print 1.6",#N/A,FALSE,"Sheet1";"print 2.6",#N/A,FALSE,"Sheet1";"print 3.6",#N/A,FALSE,"Sheet1";"print 4.6",#N/A,FALSE,"Sheet1";"print 5.6",#N/A,FALSE,"Sheet1";"print 6.6",#N/A,FALSE,"Sheet1"}</definedName>
    <definedName name="asdfasaa_1" hidden="1">{"print 1.6",#N/A,FALSE,"Sheet1";"print 2.6",#N/A,FALSE,"Sheet1";"print 3.6",#N/A,FALSE,"Sheet1";"print 4.6",#N/A,FALSE,"Sheet1";"print 5.6",#N/A,FALSE,"Sheet1";"print 6.6",#N/A,FALSE,"Sheet1"}</definedName>
    <definedName name="asdfasaa_2" localSheetId="2" hidden="1">{"print 1.6",#N/A,FALSE,"Sheet1";"print 2.6",#N/A,FALSE,"Sheet1";"print 3.6",#N/A,FALSE,"Sheet1";"print 4.6",#N/A,FALSE,"Sheet1";"print 5.6",#N/A,FALSE,"Sheet1";"print 6.6",#N/A,FALSE,"Sheet1"}</definedName>
    <definedName name="asdfasaa_2" hidden="1">{"print 1.6",#N/A,FALSE,"Sheet1";"print 2.6",#N/A,FALSE,"Sheet1";"print 3.6",#N/A,FALSE,"Sheet1";"print 4.6",#N/A,FALSE,"Sheet1";"print 5.6",#N/A,FALSE,"Sheet1";"print 6.6",#N/A,FALSE,"Sheet1"}</definedName>
    <definedName name="asdfasaa_3" localSheetId="2" hidden="1">{"print 1.6",#N/A,FALSE,"Sheet1";"print 2.6",#N/A,FALSE,"Sheet1";"print 3.6",#N/A,FALSE,"Sheet1";"print 4.6",#N/A,FALSE,"Sheet1";"print 5.6",#N/A,FALSE,"Sheet1";"print 6.6",#N/A,FALSE,"Sheet1"}</definedName>
    <definedName name="asdfasaa_3" hidden="1">{"print 1.6",#N/A,FALSE,"Sheet1";"print 2.6",#N/A,FALSE,"Sheet1";"print 3.6",#N/A,FALSE,"Sheet1";"print 4.6",#N/A,FALSE,"Sheet1";"print 5.6",#N/A,FALSE,"Sheet1";"print 6.6",#N/A,FALSE,"Sheet1"}</definedName>
    <definedName name="asdfasaa_4" localSheetId="2" hidden="1">{"print 1.6",#N/A,FALSE,"Sheet1";"print 2.6",#N/A,FALSE,"Sheet1";"print 3.6",#N/A,FALSE,"Sheet1";"print 4.6",#N/A,FALSE,"Sheet1";"print 5.6",#N/A,FALSE,"Sheet1";"print 6.6",#N/A,FALSE,"Sheet1"}</definedName>
    <definedName name="asdfasaa_4" hidden="1">{"print 1.6",#N/A,FALSE,"Sheet1";"print 2.6",#N/A,FALSE,"Sheet1";"print 3.6",#N/A,FALSE,"Sheet1";"print 4.6",#N/A,FALSE,"Sheet1";"print 5.6",#N/A,FALSE,"Sheet1";"print 6.6",#N/A,FALSE,"Sheet1"}</definedName>
    <definedName name="asdfasd" localSheetId="2" hidden="1">{#N/A,#N/A,FALSE,"Default Data";#N/A,#N/A,FALSE,"99 Tax Model";#N/A,#N/A,FALSE,"99 Incremental BV";#N/A,#N/A,FALSE,"99 Tax Model CL";#N/A,#N/A,FALSE,"99 Incremental CL";#N/A,#N/A,FALSE,"Cisco FSC";#N/A,#N/A,FALSE,"25% case";#N/A,#N/A,FALSE,"ROY CALCS";#N/A,#N/A,FALSE,"Acquisition Royalty"}</definedName>
    <definedName name="asdfasd" hidden="1">{#N/A,#N/A,FALSE,"Default Data";#N/A,#N/A,FALSE,"99 Tax Model";#N/A,#N/A,FALSE,"99 Incremental BV";#N/A,#N/A,FALSE,"99 Tax Model CL";#N/A,#N/A,FALSE,"99 Incremental CL";#N/A,#N/A,FALSE,"Cisco FSC";#N/A,#N/A,FALSE,"25% case";#N/A,#N/A,FALSE,"ROY CALCS";#N/A,#N/A,FALSE,"Acquisition Royalty"}</definedName>
    <definedName name="asdfasdf" localSheetId="2" hidden="1">{#N/A,#N/A,FALSE,"TS";#N/A,#N/A,FALSE,"Combo";#N/A,#N/A,FALSE,"FAIR";#N/A,#N/A,FALSE,"RBC";#N/A,#N/A,FALSE,"xxxx";#N/A,#N/A,FALSE,"A_D";#N/A,#N/A,FALSE,"WACC";#N/A,#N/A,FALSE,"DCF";#N/A,#N/A,FALSE,"LBO";#N/A,#N/A,FALSE,"AcqMults";#N/A,#N/A,FALSE,"CompMults"}</definedName>
    <definedName name="asdfasdf">#REF!</definedName>
    <definedName name="asdfasdf_1" localSheetId="2" hidden="1">{#N/A,#N/A,FALSE,"TS";#N/A,#N/A,FALSE,"Combo";#N/A,#N/A,FALSE,"FAIR";#N/A,#N/A,FALSE,"RBC";#N/A,#N/A,FALSE,"xxxx";#N/A,#N/A,FALSE,"A_D";#N/A,#N/A,FALSE,"WACC";#N/A,#N/A,FALSE,"DCF";#N/A,#N/A,FALSE,"LBO";#N/A,#N/A,FALSE,"AcqMults";#N/A,#N/A,FALSE,"CompMults"}</definedName>
    <definedName name="asdfasdf_1" hidden="1">{#N/A,#N/A,FALSE,"TS";#N/A,#N/A,FALSE,"Combo";#N/A,#N/A,FALSE,"FAIR";#N/A,#N/A,FALSE,"RBC";#N/A,#N/A,FALSE,"xxxx";#N/A,#N/A,FALSE,"A_D";#N/A,#N/A,FALSE,"WACC";#N/A,#N/A,FALSE,"DCF";#N/A,#N/A,FALSE,"LBO";#N/A,#N/A,FALSE,"AcqMults";#N/A,#N/A,FALSE,"CompMults"}</definedName>
    <definedName name="asdfasdf_2" localSheetId="2" hidden="1">{#N/A,#N/A,FALSE,"TS";#N/A,#N/A,FALSE,"Combo";#N/A,#N/A,FALSE,"FAIR";#N/A,#N/A,FALSE,"RBC";#N/A,#N/A,FALSE,"xxxx";#N/A,#N/A,FALSE,"A_D";#N/A,#N/A,FALSE,"WACC";#N/A,#N/A,FALSE,"DCF";#N/A,#N/A,FALSE,"LBO";#N/A,#N/A,FALSE,"AcqMults";#N/A,#N/A,FALSE,"CompMults"}</definedName>
    <definedName name="asdfasdf_2" hidden="1">{#N/A,#N/A,FALSE,"TS";#N/A,#N/A,FALSE,"Combo";#N/A,#N/A,FALSE,"FAIR";#N/A,#N/A,FALSE,"RBC";#N/A,#N/A,FALSE,"xxxx";#N/A,#N/A,FALSE,"A_D";#N/A,#N/A,FALSE,"WACC";#N/A,#N/A,FALSE,"DCF";#N/A,#N/A,FALSE,"LBO";#N/A,#N/A,FALSE,"AcqMults";#N/A,#N/A,FALSE,"CompMults"}</definedName>
    <definedName name="asdfasdf_3" localSheetId="2" hidden="1">{#N/A,#N/A,FALSE,"TS";#N/A,#N/A,FALSE,"Combo";#N/A,#N/A,FALSE,"FAIR";#N/A,#N/A,FALSE,"RBC";#N/A,#N/A,FALSE,"xxxx";#N/A,#N/A,FALSE,"A_D";#N/A,#N/A,FALSE,"WACC";#N/A,#N/A,FALSE,"DCF";#N/A,#N/A,FALSE,"LBO";#N/A,#N/A,FALSE,"AcqMults";#N/A,#N/A,FALSE,"CompMults"}</definedName>
    <definedName name="asdfasdf_3" hidden="1">{#N/A,#N/A,FALSE,"TS";#N/A,#N/A,FALSE,"Combo";#N/A,#N/A,FALSE,"FAIR";#N/A,#N/A,FALSE,"RBC";#N/A,#N/A,FALSE,"xxxx";#N/A,#N/A,FALSE,"A_D";#N/A,#N/A,FALSE,"WACC";#N/A,#N/A,FALSE,"DCF";#N/A,#N/A,FALSE,"LBO";#N/A,#N/A,FALSE,"AcqMults";#N/A,#N/A,FALSE,"CompMults"}</definedName>
    <definedName name="asdfasdf_4" localSheetId="2" hidden="1">{#N/A,#N/A,FALSE,"TS";#N/A,#N/A,FALSE,"Combo";#N/A,#N/A,FALSE,"FAIR";#N/A,#N/A,FALSE,"RBC";#N/A,#N/A,FALSE,"xxxx";#N/A,#N/A,FALSE,"A_D";#N/A,#N/A,FALSE,"WACC";#N/A,#N/A,FALSE,"DCF";#N/A,#N/A,FALSE,"LBO";#N/A,#N/A,FALSE,"AcqMults";#N/A,#N/A,FALSE,"CompMults"}</definedName>
    <definedName name="asdfasdf_4" hidden="1">{#N/A,#N/A,FALSE,"TS";#N/A,#N/A,FALSE,"Combo";#N/A,#N/A,FALSE,"FAIR";#N/A,#N/A,FALSE,"RBC";#N/A,#N/A,FALSE,"xxxx";#N/A,#N/A,FALSE,"A_D";#N/A,#N/A,FALSE,"WACC";#N/A,#N/A,FALSE,"DCF";#N/A,#N/A,FALSE,"LBO";#N/A,#N/A,FALSE,"AcqMults";#N/A,#N/A,FALSE,"CompMults"}</definedName>
    <definedName name="asdfasdfa" localSheetId="2" hidden="1">{#N/A,#N/A,FALSE,"Cover Summary";#N/A,#N/A,FALSE,"Aug '03 STORES";#N/A,#N/A,FALSE,"Aug '03 Regions Districts";#N/A,#N/A,FALSE,"HQ Submission";#N/A,#N/A,FALSE,"Central Services";#N/A,#N/A,FALSE,"Detail";#N/A,#N/A,FALSE,"217 ADDS"}</definedName>
    <definedName name="asdfasdfa" hidden="1">{#N/A,#N/A,FALSE,"Cover Summary";#N/A,#N/A,FALSE,"Aug '03 STORES";#N/A,#N/A,FALSE,"Aug '03 Regions Districts";#N/A,#N/A,FALSE,"HQ Submission";#N/A,#N/A,FALSE,"Central Services";#N/A,#N/A,FALSE,"Detail";#N/A,#N/A,FALSE,"217 ADDS"}</definedName>
    <definedName name="asdfasdfas" localSheetId="2" hidden="1">{#N/A,#N/A,FALSE,"Sheet1";#N/A,#N/A,FALSE,"Sheet2";#N/A,#N/A,FALSE,"Sheet3";#N/A,#N/A,FALSE,"Sheet4";#N/A,#N/A,FALSE,"Sheet5";#N/A,#N/A,FALSE,"Sheet6"}</definedName>
    <definedName name="asdfasdfas" hidden="1">{#N/A,#N/A,FALSE,"Sheet1";#N/A,#N/A,FALSE,"Sheet2";#N/A,#N/A,FALSE,"Sheet3";#N/A,#N/A,FALSE,"Sheet4";#N/A,#N/A,FALSE,"Sheet5";#N/A,#N/A,FALSE,"Sheet6"}</definedName>
    <definedName name="asdfasdfasdf" localSheetId="2" hidden="1">{"emeasummary",#N/A,FALSE,"1. PLEMEA";"BUTotalq6",#N/A,FALSE,"2. PLBU-total";"BUTotalFY02",#N/A,FALSE,"2. PLBU-total";"TotalRegQ601",#N/A,FALSE,"3. PLREGIONS-total";"TotalRegFY02",#N/A,FALSE,"3. PLREGIONS-total"}</definedName>
    <definedName name="asdfasdfasdf" hidden="1">#REF!</definedName>
    <definedName name="asdfasdfasdfa" localSheetId="2" hidden="1">{#N/A,#N/A,TRUE,"Cover00";#N/A,#N/A,TRUE,"Contents";#N/A,#N/A,TRUE,"IS00";#N/A,#N/A,TRUE,"BS00";#N/A,#N/A,TRUE,"CF00";#N/A,#N/A,TRUE,"SE00";#N/A,#N/A,TRUE,"COGS00";#N/A,#N/A,TRUE,"SG&amp;A00";#N/A,#N/A,TRUE,"Interest00";#N/A,#N/A,TRUE,"Stats00";#N/A,#N/A,TRUE,"Covenants00"}</definedName>
    <definedName name="asdfasdfasdfa" hidden="1">binary</definedName>
    <definedName name="asdfasdfasdfas" hidden="1">#REF!</definedName>
    <definedName name="asdfasdfdddd" localSheetId="2" hidden="1">{"DCF","UPSIDE CASE",FALSE,"Sheet1";"DCF","BASE CASE",FALSE,"Sheet1";"DCF","DOWNSIDE CASE",FALSE,"Sheet1"}</definedName>
    <definedName name="asdfasdfdddd" hidden="1">{"DCF","UPSIDE CASE",FALSE,"Sheet1";"DCF","BASE CASE",FALSE,"Sheet1";"DCF","DOWNSIDE CASE",FALSE,"Sheet1"}</definedName>
    <definedName name="asdfasf" hidden="1">38939.6653819444</definedName>
    <definedName name="ASDFASFDSDF">#REF!</definedName>
    <definedName name="asdfasfsa" localSheetId="2" hidden="1">binary</definedName>
    <definedName name="asdfasfsa" hidden="1">binary</definedName>
    <definedName name="ASDFASRETF" hidden="1">"AR &amp; WIP Report_20150831_08_50_36_5050.xls"</definedName>
    <definedName name="asdfdd" localSheetId="2" hidden="1">{"mgmt forecast",#N/A,FALSE,"Mgmt Forecast";"dcf table",#N/A,FALSE,"Mgmt Forecast";"sensitivity",#N/A,FALSE,"Mgmt Forecast";"table inputs",#N/A,FALSE,"Mgmt Forecast";"calculations",#N/A,FALSE,"Mgmt Forecast"}</definedName>
    <definedName name="asdfdd" hidden="1">{"mgmt forecast",#N/A,FALSE,"Mgmt Forecast";"dcf table",#N/A,FALSE,"Mgmt Forecast";"sensitivity",#N/A,FALSE,"Mgmt Forecast";"table inputs",#N/A,FALSE,"Mgmt Forecast";"calculations",#N/A,FALSE,"Mgmt Forecast"}</definedName>
    <definedName name="asdfdfddfsf" localSheetId="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sf"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asdfdsf"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ASDFE" localSheetId="2" hidden="1">"20830840700500480540470540530490621341230991171180991121051030720790860870660780980790660820690650770660910410671151151161181121161091151030410830770671341240961171171021131051080870690920890900700690820730830680700560510470600500480550480530581251321"</definedName>
    <definedName name="asdfe" hidden="1">{#N/A,#N/A,FALSE,"SUMMARY";#N/A,#N/A,FALSE,"TECHNOLOGY";#N/A,#N/A,FALSE,"YEAR2000";#N/A,#N/A,FALSE,"GENERAL SERVICES";#N/A,#N/A,FALSE,"PROD MANAGE";#N/A,#N/A,FALSE,"BOG";#N/A,#N/A,FALSE,"PROT CONT";#N/A,#N/A,FALSE,"INVEST COMP"}</definedName>
    <definedName name="asdfe_1" localSheetId="2" hidden="1">{#N/A,#N/A,FALSE,"SUMMARY";#N/A,#N/A,FALSE,"TECHNOLOGY";#N/A,#N/A,FALSE,"YEAR2000";#N/A,#N/A,FALSE,"GENERAL SERVICES";#N/A,#N/A,FALSE,"PROD MANAGE";#N/A,#N/A,FALSE,"BOG";#N/A,#N/A,FALSE,"PROT CONT";#N/A,#N/A,FALSE,"INVEST COMP"}</definedName>
    <definedName name="asdfe_1" hidden="1">{#N/A,#N/A,FALSE,"SUMMARY";#N/A,#N/A,FALSE,"TECHNOLOGY";#N/A,#N/A,FALSE,"YEAR2000";#N/A,#N/A,FALSE,"GENERAL SERVICES";#N/A,#N/A,FALSE,"PROD MANAGE";#N/A,#N/A,FALSE,"BOG";#N/A,#N/A,FALSE,"PROT CONT";#N/A,#N/A,FALSE,"INVEST COMP"}</definedName>
    <definedName name="asdff" hidden="1">"c1591"</definedName>
    <definedName name="asdfff"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asdfff"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asdfff_1"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asdfff_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asdfg" localSheetId="2" hidden="1">{#N/A,#N/A,FALSE,"Pharm";#N/A,#N/A,FALSE,"WWCM"}</definedName>
    <definedName name="asdfg" hidden="1">{#N/A,#N/A,FALSE,"Pharm";#N/A,#N/A,FALSE,"WWCM"}</definedName>
    <definedName name="asdfg_1" localSheetId="2" hidden="1">{#N/A,#N/A,FALSE,"Pharm";#N/A,#N/A,FALSE,"WWCM"}</definedName>
    <definedName name="asdfg_1" hidden="1">{#N/A,#N/A,FALSE,"Pharm";#N/A,#N/A,FALSE,"WWCM"}</definedName>
    <definedName name="asdfg_2" localSheetId="2" hidden="1">{#N/A,#N/A,FALSE,"Pharm";#N/A,#N/A,FALSE,"WWCM"}</definedName>
    <definedName name="asdfg_2" hidden="1">{#N/A,#N/A,FALSE,"Pharm";#N/A,#N/A,FALSE,"WWCM"}</definedName>
    <definedName name="asdfg_3" localSheetId="2" hidden="1">{#N/A,#N/A,FALSE,"Pharm";#N/A,#N/A,FALSE,"WWCM"}</definedName>
    <definedName name="asdfg_3" hidden="1">{#N/A,#N/A,FALSE,"Pharm";#N/A,#N/A,FALSE,"WWCM"}</definedName>
    <definedName name="asdfg_4" localSheetId="2" hidden="1">{#N/A,#N/A,FALSE,"Pharm";#N/A,#N/A,FALSE,"WWCM"}</definedName>
    <definedName name="asdfg_4" hidden="1">{#N/A,#N/A,FALSE,"Pharm";#N/A,#N/A,FALSE,"WWCM"}</definedName>
    <definedName name="ASDFGAWE" hidden="1">"11;182;60;202;52;104;49;155;255;117;141;73;127;205;49;58;245;139;120;121;266;104;190;166;164;196;248;222;70;78;159;129"</definedName>
    <definedName name="ASDFGAWERG">#REF!</definedName>
    <definedName name="asdfklj">#REF!</definedName>
    <definedName name="asdfn" localSheetId="2" hidden="1">{"FCB_ALL",#N/A,FALSE,"FCB";"GREY_ALL",#N/A,FALSE,"GREY"}</definedName>
    <definedName name="asdfn" hidden="1">{"FCB_ALL",#N/A,FALSE,"FCB";"GREY_ALL",#N/A,FALSE,"GREY"}</definedName>
    <definedName name="asdfreghrsgd" localSheetId="2" hidden="1">{#N/A,#N/A,TRUE,"Historicals";#N/A,#N/A,TRUE,"Charts";#N/A,#N/A,TRUE,"Forecasts"}</definedName>
    <definedName name="asdfreghrsgd" hidden="1">{#N/A,#N/A,TRUE,"Historicals";#N/A,#N/A,TRUE,"Charts";#N/A,#N/A,TRUE,"Forecasts"}</definedName>
    <definedName name="asdfrew" hidden="1">#REF!</definedName>
    <definedName name="asdfsadf" localSheetId="2" hidden="1">{"product cost",#N/A,FALSE,"P&amp;L STATEMENT"}</definedName>
    <definedName name="asdfsadf" hidden="1">{"product cost",#N/A,FALSE,"P&amp;L STATEMENT"}</definedName>
    <definedName name="asdfsd" localSheetId="2" hidden="1">{#N/A,#N/A,FALSE,"Combined";#N/A,#N/A,FALSE,"Texas";#N/A,#N/A,FALSE,"Excl_Texas"}</definedName>
    <definedName name="asdfsd" hidden="1">{#N/A,#N/A,FALSE,"Combined";#N/A,#N/A,FALSE,"Texas";#N/A,#N/A,FALSE,"Excl_Texas"}</definedName>
    <definedName name="asdfsda" localSheetId="2" hidden="1">{#N/A,#N/A,FALSE,"JE CRS"}</definedName>
    <definedName name="asdfsda" hidden="1">{#N/A,#N/A,FALSE,"JE CRS"}</definedName>
    <definedName name="asdfsdaf"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asdfsdaf"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asdfsdafsa" localSheetId="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afsa"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F" localSheetId="2" hidden="1">{#N/A,#N/A,FALSE,"Sheet1";#N/A,#N/A,FALSE,"Sheet2";#N/A,#N/A,FALSE,"Sheet3";#N/A,#N/A,FALSE,"Sheet4";#N/A,#N/A,FALSE,"Sheet5";#N/A,#N/A,FALSE,"Sheet6"}</definedName>
    <definedName name="asdfSDF" hidden="1">{#N/A,#N/A,FALSE,"Sheet1";#N/A,#N/A,FALSE,"Sheet2";#N/A,#N/A,FALSE,"Sheet3";#N/A,#N/A,FALSE,"Sheet4";#N/A,#N/A,FALSE,"Sheet5";#N/A,#N/A,FALSE,"Sheet6"}</definedName>
    <definedName name="ASDFSDG"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ASDFSDG" hidden="1">{#N/A,#N/A,FALSE,"Projections";#N/A,#N/A,FALSE,"AccrDil";#N/A,#N/A,FALSE,"PurchPriMult";#N/A,#N/A,FALSE,"Mults7_13";#N/A,#N/A,FALSE,"Mkt Mults";#N/A,#N/A,FALSE,"Acq Mults";#N/A,#N/A,FALSE,"StockPrices";#N/A,#N/A,FALSE,"Prem Paid";#N/A,#N/A,FALSE,"DCF";#N/A,#N/A,FALSE,"AUTO";#N/A,#N/A,FALSE,"Relative Trading";#N/A,#N/A,FALSE,"Mkt Val";#N/A,#N/A,FALSE,"Acq Val"}</definedName>
    <definedName name="asdfwe" localSheetId="2" hidden="1">{#N/A,#N/A,TRUE,"Historicals";#N/A,#N/A,TRUE,"Charts";#N/A,#N/A,TRUE,"Forecasts"}</definedName>
    <definedName name="asdfwe" hidden="1">{#N/A,#N/A,TRUE,"Historicals";#N/A,#N/A,TRUE,"Charts";#N/A,#N/A,TRUE,"Forecasts"}</definedName>
    <definedName name="asdg">#REF!</definedName>
    <definedName name="asdgaew" localSheetId="2" hidden="1">{"FCB_ALL",#N/A,FALSE,"FCB"}</definedName>
    <definedName name="asdgaew" hidden="1">{"FCB_ALL",#N/A,FALSE,"FCB"}</definedName>
    <definedName name="asdgahdfhth" localSheetId="2" hidden="1">{#N/A,#N/A,FALSE,"REPORT"}</definedName>
    <definedName name="asdgahdfhth" hidden="1">{#N/A,#N/A,FALSE,"REPORT"}</definedName>
    <definedName name="asdgahdfhth_1" localSheetId="2" hidden="1">{#N/A,#N/A,FALSE,"REPORT"}</definedName>
    <definedName name="asdgahdfhth_1" hidden="1">{#N/A,#N/A,FALSE,"REPORT"}</definedName>
    <definedName name="asdgahdfhth_2" localSheetId="2" hidden="1">{#N/A,#N/A,FALSE,"REPORT"}</definedName>
    <definedName name="asdgahdfhth_2" hidden="1">{#N/A,#N/A,FALSE,"REPORT"}</definedName>
    <definedName name="asdgahdfhth_3" localSheetId="2" hidden="1">{#N/A,#N/A,FALSE,"REPORT"}</definedName>
    <definedName name="asdgahdfhth_3" hidden="1">{#N/A,#N/A,FALSE,"REPORT"}</definedName>
    <definedName name="asdgahdfhth_4" localSheetId="2" hidden="1">{#N/A,#N/A,FALSE,"REPORT"}</definedName>
    <definedName name="asdgahdfhth_4" hidden="1">{#N/A,#N/A,FALSE,"REPORT"}</definedName>
    <definedName name="asdgayery" localSheetId="2" hidden="1">{#N/A,#N/A,FALSE,"Pharm";#N/A,#N/A,FALSE,"WWCM"}</definedName>
    <definedName name="asdgayery" hidden="1">{#N/A,#N/A,FALSE,"Pharm";#N/A,#N/A,FALSE,"WWCM"}</definedName>
    <definedName name="asdgayery_1" localSheetId="2" hidden="1">{#N/A,#N/A,FALSE,"Pharm";#N/A,#N/A,FALSE,"WWCM"}</definedName>
    <definedName name="asdgayery_1" hidden="1">{#N/A,#N/A,FALSE,"Pharm";#N/A,#N/A,FALSE,"WWCM"}</definedName>
    <definedName name="asdgayery_2" localSheetId="2" hidden="1">{#N/A,#N/A,FALSE,"Pharm";#N/A,#N/A,FALSE,"WWCM"}</definedName>
    <definedName name="asdgayery_2" hidden="1">{#N/A,#N/A,FALSE,"Pharm";#N/A,#N/A,FALSE,"WWCM"}</definedName>
    <definedName name="asdgayery_3" localSheetId="2" hidden="1">{#N/A,#N/A,FALSE,"Pharm";#N/A,#N/A,FALSE,"WWCM"}</definedName>
    <definedName name="asdgayery_3" hidden="1">{#N/A,#N/A,FALSE,"Pharm";#N/A,#N/A,FALSE,"WWCM"}</definedName>
    <definedName name="asdgayery_4" localSheetId="2" hidden="1">{#N/A,#N/A,FALSE,"Pharm";#N/A,#N/A,FALSE,"WWCM"}</definedName>
    <definedName name="asdgayery_4" hidden="1">{#N/A,#N/A,FALSE,"Pharm";#N/A,#N/A,FALSE,"WWCM"}</definedName>
    <definedName name="ASDGE" hidden="1">"04112121103109106103084076078083098076066082078079069066049054052051058056050052054053126127095116122098117112100078094078067074082083075080078091073083073084062053050129128079091075070082078069081070082069082083070058125"</definedName>
    <definedName name="asdgfdytyet" localSheetId="2" hidden="1">{#N/A,#N/A,FALSE,"REPORT"}</definedName>
    <definedName name="asdgfdytyet" hidden="1">{#N/A,#N/A,FALSE,"REPORT"}</definedName>
    <definedName name="asdgfdytyet_1" localSheetId="2" hidden="1">{#N/A,#N/A,FALSE,"REPORT"}</definedName>
    <definedName name="asdgfdytyet_1" hidden="1">{#N/A,#N/A,FALSE,"REPORT"}</definedName>
    <definedName name="asdgfdytyet_2" localSheetId="2" hidden="1">{#N/A,#N/A,FALSE,"REPORT"}</definedName>
    <definedName name="asdgfdytyet_2" hidden="1">{#N/A,#N/A,FALSE,"REPORT"}</definedName>
    <definedName name="asdgfdytyet_3" localSheetId="2" hidden="1">{#N/A,#N/A,FALSE,"REPORT"}</definedName>
    <definedName name="asdgfdytyet_3" hidden="1">{#N/A,#N/A,FALSE,"REPORT"}</definedName>
    <definedName name="asdgfdytyet_4" localSheetId="2" hidden="1">{#N/A,#N/A,FALSE,"REPORT"}</definedName>
    <definedName name="asdgfdytyet_4" hidden="1">{#N/A,#N/A,FALSE,"REPORT"}</definedName>
    <definedName name="ASDGT">#REF!</definedName>
    <definedName name="asdgtryukuio" localSheetId="2" hidden="1">{#N/A,#N/A,FALSE,"REPORT"}</definedName>
    <definedName name="asdgtryukuio" hidden="1">{#N/A,#N/A,FALSE,"REPORT"}</definedName>
    <definedName name="asdgtryukuio_1" localSheetId="2" hidden="1">{#N/A,#N/A,FALSE,"REPORT"}</definedName>
    <definedName name="asdgtryukuio_1" hidden="1">{#N/A,#N/A,FALSE,"REPORT"}</definedName>
    <definedName name="asdgtryukuio_2" localSheetId="2" hidden="1">{#N/A,#N/A,FALSE,"REPORT"}</definedName>
    <definedName name="asdgtryukuio_2" hidden="1">{#N/A,#N/A,FALSE,"REPORT"}</definedName>
    <definedName name="asdgtryukuio_3" localSheetId="2" hidden="1">{#N/A,#N/A,FALSE,"REPORT"}</definedName>
    <definedName name="asdgtryukuio_3" hidden="1">{#N/A,#N/A,FALSE,"REPORT"}</definedName>
    <definedName name="asdgtryukuio_4" localSheetId="2" hidden="1">{#N/A,#N/A,FALSE,"REPORT"}</definedName>
    <definedName name="asdgtryukuio_4" hidden="1">{#N/A,#N/A,FALSE,"REPORT"}</definedName>
    <definedName name="asdh" localSheetId="2" hidden="1">{"client cfbs",#N/A,FALSE,"Client"}</definedName>
    <definedName name="asdh" hidden="1">{"client cfbs",#N/A,FALSE,"Client"}</definedName>
    <definedName name="asdjgkl" localSheetId="2" hidden="1">{#N/A,#N/A,FALSE,"Pharm";#N/A,#N/A,FALSE,"WWCM"}</definedName>
    <definedName name="asdjgkl" hidden="1">{#N/A,#N/A,FALSE,"Pharm";#N/A,#N/A,FALSE,"WWCM"}</definedName>
    <definedName name="asdjgkl_1" localSheetId="2" hidden="1">{#N/A,#N/A,FALSE,"Pharm";#N/A,#N/A,FALSE,"WWCM"}</definedName>
    <definedName name="asdjgkl_1" hidden="1">{#N/A,#N/A,FALSE,"Pharm";#N/A,#N/A,FALSE,"WWCM"}</definedName>
    <definedName name="asdjgkl_2" localSheetId="2" hidden="1">{#N/A,#N/A,FALSE,"Pharm";#N/A,#N/A,FALSE,"WWCM"}</definedName>
    <definedName name="asdjgkl_2" hidden="1">{#N/A,#N/A,FALSE,"Pharm";#N/A,#N/A,FALSE,"WWCM"}</definedName>
    <definedName name="asdjgkl_3" localSheetId="2" hidden="1">{#N/A,#N/A,FALSE,"Pharm";#N/A,#N/A,FALSE,"WWCM"}</definedName>
    <definedName name="asdjgkl_3" hidden="1">{#N/A,#N/A,FALSE,"Pharm";#N/A,#N/A,FALSE,"WWCM"}</definedName>
    <definedName name="asdjgkl_4" localSheetId="2" hidden="1">{#N/A,#N/A,FALSE,"Pharm";#N/A,#N/A,FALSE,"WWCM"}</definedName>
    <definedName name="asdjgkl_4" hidden="1">{#N/A,#N/A,FALSE,"Pharm";#N/A,#N/A,FALSE,"WWCM"}</definedName>
    <definedName name="asdr5" localSheetId="2" hidden="1">{"FCB_ALL",#N/A,FALSE,"FCB";"GREY_ALL",#N/A,FALSE,"GREY"}</definedName>
    <definedName name="asdr5" hidden="1">{"FCB_ALL",#N/A,FALSE,"FCB";"GREY_ALL",#N/A,FALSE,"GREY"}</definedName>
    <definedName name="asdre.dlfjdsf" localSheetId="2" hidden="1">{"product cost",#N/A,FALSE,"P&amp;L STATEMENT"}</definedName>
    <definedName name="asdre.dlfjdsf" hidden="1">{"product cost",#N/A,FALSE,"P&amp;L STATEMENT"}</definedName>
    <definedName name="ASDRFEAERTG" hidden="1">""</definedName>
    <definedName name="asds" hidden="1">#REF!</definedName>
    <definedName name="asdtf" localSheetId="2" hidden="1">{"'Standalone List Price Trends'!$A$1:$X$56"}</definedName>
    <definedName name="asdtf" hidden="1">{"'Standalone List Price Trends'!$A$1:$X$56"}</definedName>
    <definedName name="asdtff" localSheetId="2" hidden="1">{"'Standalone List Price Trends'!$A$1:$X$56"}</definedName>
    <definedName name="asdtff" hidden="1">{"'Standalone List Price Trends'!$A$1:$X$56"}</definedName>
    <definedName name="asdzfczv" hidden="1">#REF!</definedName>
    <definedName name="asedfdf" localSheetId="2" hidden="1">{"apci",#N/A,FALSE,"Chem_CY";"eastman",#N/A,FALSE,"Eastman";"betz",#N/A,FALSE,"Betz";"great lakes",#N/A,FALSE,"Great_Lakes";"hercules",#N/A,FALSE,"Hercules Chem Seg Data";"rohm",#N/A,FALSE,"Rohm";"union carbide",#N/A,FALSE,"Union";"witco",#N/A,FALSE,"Witco"}</definedName>
    <definedName name="asedfdf" hidden="1">{"apci",#N/A,FALSE,"Chem_CY";"eastman",#N/A,FALSE,"Eastman";"betz",#N/A,FALSE,"Betz";"great lakes",#N/A,FALSE,"Great_Lakes";"hercules",#N/A,FALSE,"Hercules Chem Seg Data";"rohm",#N/A,FALSE,"Rohm";"union carbide",#N/A,FALSE,"Union";"witco",#N/A,FALSE,"Witco"}</definedName>
    <definedName name="asedrawe" hidden="1">"11411411909812110108707408208207407608209007806707308208706604906407705405010009609609807005307105210010409509705707005805709109910009307406105807013412409611711410912309712511007706907807908807707807208408708107207906808507006205605105205405705713412"</definedName>
    <definedName name="asefasef" hidden="1">{"Journal Entry",#N/A,FALSE,"Accrual"}</definedName>
    <definedName name="asefasef_1" hidden="1">{"Journal Entry",#N/A,FALSE,"Accrual"}</definedName>
    <definedName name="asefraew" hidden="1">"2"</definedName>
    <definedName name="aseg" hidden="1">"2"</definedName>
    <definedName name="asegtawe" hidden="1">"Copy of Monthly Mgmt Repts v3"</definedName>
    <definedName name="aser" localSheetId="2" hidden="1">{#N/A,#N/A,FALSE,"Monthly"}</definedName>
    <definedName name="aser" hidden="1">{#N/A,#N/A,FALSE,"Monthly"}</definedName>
    <definedName name="aserawe" hidden="1">"06106005005605306305505006506605105105906005406005905405605406805905405606405005405705905305305406805705304806805405506405005606205905906605905405805406005405406006405005705606005406406005005305306305505205806805005606405004905312512710011212610510910"</definedName>
    <definedName name="aserfase" hidden="1">"51080770660830710710840680780701011141301240961161141091230971251080690890870660780780670860740800880920700830810690700860610840630920761181101121061111220970661211200731191251251271001131151091181011211010790830660860880830680840680730660800890741251"</definedName>
    <definedName name="ASERFAWE">"AR &amp; WIP Report"</definedName>
    <definedName name="ASERFAWR">""</definedName>
    <definedName name="aset" hidden="1">"10810910408407007507607308307109307905406105712612410011212110310811410806708908708307008208409307406509106805104805805412612809511612209811711409907109008308307307808808506909108008006807005205413012309911711710711710510307507407909306906908708309307"</definedName>
    <definedName name="asetaregh" hidden="1">"AR &amp; WIP Report"</definedName>
    <definedName name="asetge" hidden="1">"10510308807007208006908207608408106006204813412409611711710211310510807608508608707007908808907307008207005704904906212612410011212110310811410806708908708307008208408407408208208606906105905812612809511612209811711409907407807909007306508608808407408"</definedName>
    <definedName name="asf"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f" hidden="1">{#N/A,#N/A,TRUE,"Monthly BCG";#N/A,#N/A,TRUE,"Qrt BCG";#N/A,#N/A,TRUE,"FY BCG";#N/A,#N/A,TRUE,"1Q BCG";#N/A,#N/A,TRUE,"2Q BCG";#N/A,#N/A,TRUE,"3Q BCG";#N/A,#N/A,TRUE,"4Q BCG"}</definedName>
    <definedName name="asfa" localSheetId="2" hidden="1">{"Monthly6Q",#N/A,FALSE,"0614ESL"}</definedName>
    <definedName name="asfa" hidden="1">{"Monthly6Q",#N/A,FALSE,"0614ESL"}</definedName>
    <definedName name="asfa1" localSheetId="2" hidden="1">{#N/A,#N/A,FALSE,"MKTSUM95";#N/A,#N/A,FALSE,"MKTADM95";#N/A,#N/A,FALSE,"MKTD&amp;C95";#N/A,#N/A,FALSE,"MKTPRD95";#N/A,#N/A,FALSE,"MKTCHL95"}</definedName>
    <definedName name="asfa1" hidden="1">{#N/A,#N/A,FALSE,"MKTSUM95";#N/A,#N/A,FALSE,"MKTADM95";#N/A,#N/A,FALSE,"MKTD&amp;C95";#N/A,#N/A,FALSE,"MKTPRD95";#N/A,#N/A,FALSE,"MKTCHL95"}</definedName>
    <definedName name="asfadf" localSheetId="2" hidden="1">{#N/A,#N/A,FALSE,"INDEX 23%";#N/A,#N/A,FALSE,"Sheet 3 23%";#N/A,#N/A,FALSE,"CONSIDER 23%";#N/A,#N/A,FALSE,"SALSUM 23%";#N/A,#N/A,FALSE,"CONSIDER 23%";#N/A,#N/A,FALSE,"SAVE3 23%"}</definedName>
    <definedName name="asfadf" hidden="1">{#N/A,#N/A,FALSE,"INDEX 23%";#N/A,#N/A,FALSE,"Sheet 3 23%";#N/A,#N/A,FALSE,"CONSIDER 23%";#N/A,#N/A,FALSE,"SALSUM 23%";#N/A,#N/A,FALSE,"CONSIDER 23%";#N/A,#N/A,FALSE,"SAVE3 23%"}</definedName>
    <definedName name="asfadf_1" localSheetId="2" hidden="1">{#N/A,#N/A,FALSE,"INDEX 23%";#N/A,#N/A,FALSE,"Sheet 3 23%";#N/A,#N/A,FALSE,"CONSIDER 23%";#N/A,#N/A,FALSE,"SALSUM 23%";#N/A,#N/A,FALSE,"CONSIDER 23%";#N/A,#N/A,FALSE,"SAVE3 23%"}</definedName>
    <definedName name="asfadf_1" hidden="1">{#N/A,#N/A,FALSE,"INDEX 23%";#N/A,#N/A,FALSE,"Sheet 3 23%";#N/A,#N/A,FALSE,"CONSIDER 23%";#N/A,#N/A,FALSE,"SALSUM 23%";#N/A,#N/A,FALSE,"CONSIDER 23%";#N/A,#N/A,FALSE,"SAVE3 23%"}</definedName>
    <definedName name="asfadf_2" localSheetId="2" hidden="1">{#N/A,#N/A,FALSE,"INDEX 23%";#N/A,#N/A,FALSE,"Sheet 3 23%";#N/A,#N/A,FALSE,"CONSIDER 23%";#N/A,#N/A,FALSE,"SALSUM 23%";#N/A,#N/A,FALSE,"CONSIDER 23%";#N/A,#N/A,FALSE,"SAVE3 23%"}</definedName>
    <definedName name="asfadf_2" hidden="1">{#N/A,#N/A,FALSE,"INDEX 23%";#N/A,#N/A,FALSE,"Sheet 3 23%";#N/A,#N/A,FALSE,"CONSIDER 23%";#N/A,#N/A,FALSE,"SALSUM 23%";#N/A,#N/A,FALSE,"CONSIDER 23%";#N/A,#N/A,FALSE,"SAVE3 23%"}</definedName>
    <definedName name="asfadf_3" localSheetId="2" hidden="1">{#N/A,#N/A,FALSE,"INDEX 23%";#N/A,#N/A,FALSE,"Sheet 3 23%";#N/A,#N/A,FALSE,"CONSIDER 23%";#N/A,#N/A,FALSE,"SALSUM 23%";#N/A,#N/A,FALSE,"CONSIDER 23%";#N/A,#N/A,FALSE,"SAVE3 23%"}</definedName>
    <definedName name="asfadf_3" hidden="1">{#N/A,#N/A,FALSE,"INDEX 23%";#N/A,#N/A,FALSE,"Sheet 3 23%";#N/A,#N/A,FALSE,"CONSIDER 23%";#N/A,#N/A,FALSE,"SALSUM 23%";#N/A,#N/A,FALSE,"CONSIDER 23%";#N/A,#N/A,FALSE,"SAVE3 23%"}</definedName>
    <definedName name="asfadf_4" localSheetId="2" hidden="1">{#N/A,#N/A,FALSE,"INDEX 23%";#N/A,#N/A,FALSE,"Sheet 3 23%";#N/A,#N/A,FALSE,"CONSIDER 23%";#N/A,#N/A,FALSE,"SALSUM 23%";#N/A,#N/A,FALSE,"CONSIDER 23%";#N/A,#N/A,FALSE,"SAVE3 23%"}</definedName>
    <definedName name="asfadf_4" hidden="1">{#N/A,#N/A,FALSE,"INDEX 23%";#N/A,#N/A,FALSE,"Sheet 3 23%";#N/A,#N/A,FALSE,"CONSIDER 23%";#N/A,#N/A,FALSE,"SALSUM 23%";#N/A,#N/A,FALSE,"CONSIDER 23%";#N/A,#N/A,FALSE,"SAVE3 23%"}</definedName>
    <definedName name="asfaF"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asfaF"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asfas"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asfas"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asfasd">#REF!</definedName>
    <definedName name="asfasdf" hidden="1">#REF!</definedName>
    <definedName name="asfasfasfdfasd">#REF!</definedName>
    <definedName name="asfasfd">#REF!</definedName>
    <definedName name="asfasfdasfdasfdasfd">#REF!</definedName>
    <definedName name="asfd" localSheetId="2" hidden="1">{"FCB_ALL",#N/A,FALSE,"FCB"}</definedName>
    <definedName name="asfd" hidden="1">{"FCB_ALL",#N/A,FALSE,"FCB"}</definedName>
    <definedName name="asfdadsfdasf" localSheetId="2" hidden="1">{"Fiesta Facer Page",#N/A,FALSE,"Q_C_S";"Fiesta Main Page",#N/A,FALSE,"V_L";"Fiesta 95BP Struct",#N/A,FALSE,"StructBP";"Fiesta Post 95BP Struct",#N/A,FALSE,"AdjStructBP"}</definedName>
    <definedName name="asfdadsfdasf" hidden="1">{"Fiesta Facer Page",#N/A,FALSE,"Q_C_S";"Fiesta Main Page",#N/A,FALSE,"V_L";"Fiesta 95BP Struct",#N/A,FALSE,"StructBP";"Fiesta Post 95BP Struct",#N/A,FALSE,"AdjStructBP"}</definedName>
    <definedName name="asfdasasfdasdfasfd">#REF!</definedName>
    <definedName name="asfdasdasfd">#REF!</definedName>
    <definedName name="asfdasdasfdasfd">#REF!</definedName>
    <definedName name="asfdasdfasdfasfd">#REF!</definedName>
    <definedName name="asfdasdfdas">#REF!</definedName>
    <definedName name="asfdasfd">#REF!</definedName>
    <definedName name="ASFDASFDASFDASFDASFD">#REF!</definedName>
    <definedName name="asfdasfdasfdasfdffasasfdf">#REF!</definedName>
    <definedName name="asfdasfdsfda">#REF!</definedName>
    <definedName name="asfdfasd">#REF!</definedName>
    <definedName name="asfdfds">#REF!</definedName>
    <definedName name="asfdgasas">#REF!</definedName>
    <definedName name="asfdsf">#REF!</definedName>
    <definedName name="asfdsfdawer">#REF!</definedName>
    <definedName name="asfeae" hidden="1">"30991171151061220971201060800780720680720960870700870830770840780700590480530591261240991121211031081141060840690800770700830710880770490700651251271001131181021081091040830780780840690890660830700840830870490701000950990981261240991121211031081141060"</definedName>
    <definedName name="asffghujyki" localSheetId="2" hidden="1">{#N/A,#N/A,FALSE,"Pharm";#N/A,#N/A,FALSE,"WWCM"}</definedName>
    <definedName name="asffghujyki" hidden="1">{#N/A,#N/A,FALSE,"Pharm";#N/A,#N/A,FALSE,"WWCM"}</definedName>
    <definedName name="asffghujyki_1" localSheetId="2" hidden="1">{#N/A,#N/A,FALSE,"Pharm";#N/A,#N/A,FALSE,"WWCM"}</definedName>
    <definedName name="asffghujyki_1" hidden="1">{#N/A,#N/A,FALSE,"Pharm";#N/A,#N/A,FALSE,"WWCM"}</definedName>
    <definedName name="asffghujyki_2" localSheetId="2" hidden="1">{#N/A,#N/A,FALSE,"Pharm";#N/A,#N/A,FALSE,"WWCM"}</definedName>
    <definedName name="asffghujyki_2" hidden="1">{#N/A,#N/A,FALSE,"Pharm";#N/A,#N/A,FALSE,"WWCM"}</definedName>
    <definedName name="asffghujyki_3" localSheetId="2" hidden="1">{#N/A,#N/A,FALSE,"Pharm";#N/A,#N/A,FALSE,"WWCM"}</definedName>
    <definedName name="asffghujyki_3" hidden="1">{#N/A,#N/A,FALSE,"Pharm";#N/A,#N/A,FALSE,"WWCM"}</definedName>
    <definedName name="asffghujyki_4" localSheetId="2" hidden="1">{#N/A,#N/A,FALSE,"Pharm";#N/A,#N/A,FALSE,"WWCM"}</definedName>
    <definedName name="asffghujyki_4" hidden="1">{#N/A,#N/A,FALSE,"Pharm";#N/A,#N/A,FALSE,"WWCM"}</definedName>
    <definedName name="asfg" localSheetId="2" hidden="1">{#N/A,#N/A,FALSE,"Balance Sheet";#N/A,#N/A,FALSE,"Income Statement";#N/A,#N/A,FALSE,"Changes in Financial Position"}</definedName>
    <definedName name="asfg" hidden="1">{#N/A,#N/A,FALSE,"Balance Sheet";#N/A,#N/A,FALSE,"Income Statement";#N/A,#N/A,FALSE,"Changes in Financial Position"}</definedName>
    <definedName name="asfg2" localSheetId="2" hidden="1">{#N/A,#N/A,FALSE,"Balance Sheet";#N/A,#N/A,FALSE,"Income Statement";#N/A,#N/A,FALSE,"Changes in Financial Position"}</definedName>
    <definedName name="asfg2" hidden="1">{#N/A,#N/A,FALSE,"Balance Sheet";#N/A,#N/A,FALSE,"Income Statement";#N/A,#N/A,FALSE,"Changes in Financial Position"}</definedName>
    <definedName name="ASFHAR" hidden="1">"Monthly Report v 8"</definedName>
    <definedName name="asfsadfadsf" localSheetId="2" hidden="1">{"manpower",#N/A,FALSE,"MANPOWER_PAYROLL"}</definedName>
    <definedName name="asfsadfadsf" hidden="1">{"manpower",#N/A,FALSE,"MANPOWER_PAYROLL"}</definedName>
    <definedName name="asfsadfasdf" localSheetId="2" hidden="1">{"profit statement",#N/A,FALSE,"P&amp;L STATEMENT"}</definedName>
    <definedName name="asfsadfasdf" hidden="1">{"profit statement",#N/A,FALSE,"P&amp;L STATEMENT"}</definedName>
    <definedName name="asfsaf" localSheetId="2" hidden="1">binary</definedName>
    <definedName name="asfsaf" hidden="1">binary</definedName>
    <definedName name="asfsdaasfd">#REF!</definedName>
    <definedName name="asgasdasfdasfdasfd">#REF!</definedName>
    <definedName name="asgasdfadsasfd">#REF!</definedName>
    <definedName name="asgasfdfdasasfd">#REF!</definedName>
    <definedName name="asgg"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dasgasdg" localSheetId="2" hidden="1">{"'Standalone List Price Trends'!$A$1:$X$56"}</definedName>
    <definedName name="asggdasgasdg" hidden="1">{"'Standalone List Price Trends'!$A$1:$X$56"}</definedName>
    <definedName name="asghx" localSheetId="2" hidden="1">{"DCF","UPSIDE CASE",FALSE,"Sheet1";"DCF","BASE CASE",FALSE,"Sheet1";"DCF","DOWNSIDE CASE",FALSE,"Sheet1"}</definedName>
    <definedName name="asghx" hidden="1">{"DCF","UPSIDE CASE",FALSE,"Sheet1";"DCF","BASE CASE",FALSE,"Sheet1";"DCF","DOWNSIDE CASE",FALSE,"Sheet1"}</definedName>
    <definedName name="asgwav" hidden="1">#REF!</definedName>
    <definedName name="ashares">#REF!</definedName>
    <definedName name="ashland" localSheetId="2" hidden="1">{#N/A,#N/A,FALSE,"R&amp;D Quick Calc";#N/A,#N/A,FALSE,"DOE Fee Schedule"}</definedName>
    <definedName name="ashland" hidden="1">{#N/A,#N/A,FALSE,"R&amp;D Quick Calc";#N/A,#N/A,FALSE,"DOE Fee Schedule"}</definedName>
    <definedName name="ASIA" localSheetId="2" hidden="1">{#N/A,#N/A,FALSE,"Est97";#N/A,#N/A,FALSE,"Plan98";#N/A,#N/A,FALSE,"Graphs";#N/A,#N/A,FALSE,"5Yr"}</definedName>
    <definedName name="ASIA" hidden="1">{#N/A,#N/A,FALSE,"Est97";#N/A,#N/A,FALSE,"Plan98";#N/A,#N/A,FALSE,"Graphs";#N/A,#N/A,FALSE,"5Yr"}</definedName>
    <definedName name="Asia_1" hidden="1">{"Revenue",#N/A,FALSE,"Series";"Ecprofit",#N/A,FALSE,"Series"}</definedName>
    <definedName name="Asia_2" hidden="1">{"Revenue",#N/A,FALSE,"Series";"Ecprofit",#N/A,FALSE,"Series"}</definedName>
    <definedName name="askljdflasfd">#N/A</definedName>
    <definedName name="asne" localSheetId="2" hidden="1">{#N/A,#N/A,FALSE,"SUMMARY";#N/A,#N/A,FALSE,"TECHNOLOGY";#N/A,#N/A,FALSE,"YEAR2000";#N/A,#N/A,FALSE,"GENERAL SERVICES";#N/A,#N/A,FALSE,"PROD MANAGE";#N/A,#N/A,FALSE,"BOG";#N/A,#N/A,FALSE,"PROT CONT";#N/A,#N/A,FALSE,"INVEST COMP"}</definedName>
    <definedName name="asne" hidden="1">{#N/A,#N/A,FALSE,"SUMMARY";#N/A,#N/A,FALSE,"TECHNOLOGY";#N/A,#N/A,FALSE,"YEAR2000";#N/A,#N/A,FALSE,"GENERAL SERVICES";#N/A,#N/A,FALSE,"PROD MANAGE";#N/A,#N/A,FALSE,"BOG";#N/A,#N/A,FALSE,"PROT CONT";#N/A,#N/A,FALSE,"INVEST COMP"}</definedName>
    <definedName name="asne_1" localSheetId="2" hidden="1">{#N/A,#N/A,FALSE,"SUMMARY";#N/A,#N/A,FALSE,"TECHNOLOGY";#N/A,#N/A,FALSE,"YEAR2000";#N/A,#N/A,FALSE,"GENERAL SERVICES";#N/A,#N/A,FALSE,"PROD MANAGE";#N/A,#N/A,FALSE,"BOG";#N/A,#N/A,FALSE,"PROT CONT";#N/A,#N/A,FALSE,"INVEST COMP"}</definedName>
    <definedName name="asne_1" hidden="1">{#N/A,#N/A,FALSE,"SUMMARY";#N/A,#N/A,FALSE,"TECHNOLOGY";#N/A,#N/A,FALSE,"YEAR2000";#N/A,#N/A,FALSE,"GENERAL SERVICES";#N/A,#N/A,FALSE,"PROD MANAGE";#N/A,#N/A,FALSE,"BOG";#N/A,#N/A,FALSE,"PROT CONT";#N/A,#N/A,FALSE,"INVEST COMP"}</definedName>
    <definedName name="asngfat" localSheetId="2" hidden="1">{"IS",#N/A,FALSE,"Income Statement";"ISR",#N/A,FALSE,"Income Statement Ratios";"BS",#N/A,FALSE,"Balance Sheet";"BSR",#N/A,FALSE,"Balance Sheet Ratios";"CF",#N/A,FALSE,"Cash Flow";"SALES",#N/A,FALSE,"Sales Analysis";"RR",#N/A,FALSE,"Recent Results"}</definedName>
    <definedName name="asngfat" hidden="1">{"IS",#N/A,FALSE,"Income Statement";"ISR",#N/A,FALSE,"Income Statement Ratios";"BS",#N/A,FALSE,"Balance Sheet";"BSR",#N/A,FALSE,"Balance Sheet Ratios";"CF",#N/A,FALSE,"Cash Flow";"SALES",#N/A,FALSE,"Sales Analysis";"RR",#N/A,FALSE,"Recent Results"}</definedName>
    <definedName name="asp">#REF!</definedName>
    <definedName name="Aspect">#REF!</definedName>
    <definedName name="Aspects">#REF!</definedName>
    <definedName name="ASPperFTE">#REF!</definedName>
    <definedName name="asqq" localSheetId="2" hidden="1">{"Performance Details",#N/A,FALSE,"Current Yr";"Performance Details",#N/A,FALSE,"Budget";"Performance Details",#N/A,FALSE,"Prior Year"}</definedName>
    <definedName name="asqq" hidden="1">{"Performance Details",#N/A,FALSE,"Current Yr";"Performance Details",#N/A,FALSE,"Budget";"Performance Details",#N/A,FALSE,"Prior Year"}</definedName>
    <definedName name="ASREFAER" hidden="1">"095094088070084112113102112103036042080093048"</definedName>
    <definedName name="asretesrtg" hidden="1">"AR &amp; WIP Report_20150831_08_50_36_5050.xls"</definedName>
    <definedName name="ASRFGRE" hidden="1">"Monthly Report v 8_20150819_12_32_36_3232.xls"</definedName>
    <definedName name="asrgawe" hidden="1">"81067083072079082088085085093073082076077077071125127100112123112119097125102069071085087074082070089084070078096049052048052053125132102113114114119098121101072071080074092083091084083069065083071087065086065050053066060051056053063054056066068050053"</definedName>
    <definedName name="ASRTGFER" hidden="1">"AR &amp; WIP Report"</definedName>
    <definedName name="ass" localSheetId="2" hidden="1">{#N/A,#N/A,TRUE,"Sch-1a";#N/A,#N/A,TRUE,"Sch-1b";#N/A,#N/A,TRUE,"Sch-1c";#N/A,#N/A,TRUE,"Sch-1d";#N/A,#N/A,TRUE,"Sch-2a";#N/A,#N/A,TRUE,"Sch-2b";#N/A,#N/A,TRUE,"Sch-2c";#N/A,#N/A,TRUE,"Sch-3a";#N/A,#N/A,TRUE,"Sch-3b";#N/A,#N/A,TRUE,"Sch-3c";#N/A,#N/A,TRUE,"Sch-3d";#N/A,#N/A,TRUE,"Sch-3e"}</definedName>
    <definedName name="ass" hidden="1">{#N/A,#N/A,TRUE,"Sch-1a";#N/A,#N/A,TRUE,"Sch-1b";#N/A,#N/A,TRUE,"Sch-1c";#N/A,#N/A,TRUE,"Sch-1d";#N/A,#N/A,TRUE,"Sch-2a";#N/A,#N/A,TRUE,"Sch-2b";#N/A,#N/A,TRUE,"Sch-2c";#N/A,#N/A,TRUE,"Sch-3a";#N/A,#N/A,TRUE,"Sch-3b";#N/A,#N/A,TRUE,"Sch-3c";#N/A,#N/A,TRUE,"Sch-3d";#N/A,#N/A,TRUE,"Sch-3e"}</definedName>
    <definedName name="ass.all" localSheetId="2" hidden="1">{#N/A,#N/A,FALSE,"cpt"}</definedName>
    <definedName name="ass.all" hidden="1">{#N/A,#N/A,FALSE,"cpt"}</definedName>
    <definedName name="ass.all_1" localSheetId="2" hidden="1">{#N/A,#N/A,FALSE,"cpt"}</definedName>
    <definedName name="ass.all_1" hidden="1">{#N/A,#N/A,FALSE,"cpt"}</definedName>
    <definedName name="ass_1" localSheetId="2" hidden="1">{"print 1.6",#N/A,FALSE,"Sheet1";"print 2.6",#N/A,FALSE,"Sheet1";"print 3.6",#N/A,FALSE,"Sheet1";"print 4.6",#N/A,FALSE,"Sheet1";"print 5.6",#N/A,FALSE,"Sheet1";"print 6.6",#N/A,FALSE,"Sheet1"}</definedName>
    <definedName name="ass_1" hidden="1">{"print 1.6",#N/A,FALSE,"Sheet1";"print 2.6",#N/A,FALSE,"Sheet1";"print 3.6",#N/A,FALSE,"Sheet1";"print 4.6",#N/A,FALSE,"Sheet1";"print 5.6",#N/A,FALSE,"Sheet1";"print 6.6",#N/A,FALSE,"Sheet1"}</definedName>
    <definedName name="ass_2" localSheetId="2" hidden="1">{"print 1.6",#N/A,FALSE,"Sheet1";"print 2.6",#N/A,FALSE,"Sheet1";"print 3.6",#N/A,FALSE,"Sheet1";"print 4.6",#N/A,FALSE,"Sheet1";"print 5.6",#N/A,FALSE,"Sheet1";"print 6.6",#N/A,FALSE,"Sheet1"}</definedName>
    <definedName name="ass_2" hidden="1">{"print 1.6",#N/A,FALSE,"Sheet1";"print 2.6",#N/A,FALSE,"Sheet1";"print 3.6",#N/A,FALSE,"Sheet1";"print 4.6",#N/A,FALSE,"Sheet1";"print 5.6",#N/A,FALSE,"Sheet1";"print 6.6",#N/A,FALSE,"Sheet1"}</definedName>
    <definedName name="ass_3" localSheetId="2" hidden="1">{"print 1.6",#N/A,FALSE,"Sheet1";"print 2.6",#N/A,FALSE,"Sheet1";"print 3.6",#N/A,FALSE,"Sheet1";"print 4.6",#N/A,FALSE,"Sheet1";"print 5.6",#N/A,FALSE,"Sheet1";"print 6.6",#N/A,FALSE,"Sheet1"}</definedName>
    <definedName name="ass_3" hidden="1">{"print 1.6",#N/A,FALSE,"Sheet1";"print 2.6",#N/A,FALSE,"Sheet1";"print 3.6",#N/A,FALSE,"Sheet1";"print 4.6",#N/A,FALSE,"Sheet1";"print 5.6",#N/A,FALSE,"Sheet1";"print 6.6",#N/A,FALSE,"Sheet1"}</definedName>
    <definedName name="ass_4" localSheetId="2" hidden="1">{"print 1.6",#N/A,FALSE,"Sheet1";"print 2.6",#N/A,FALSE,"Sheet1";"print 3.6",#N/A,FALSE,"Sheet1";"print 4.6",#N/A,FALSE,"Sheet1";"print 5.6",#N/A,FALSE,"Sheet1";"print 6.6",#N/A,FALSE,"Sheet1"}</definedName>
    <definedName name="ass_4" hidden="1">{"print 1.6",#N/A,FALSE,"Sheet1";"print 2.6",#N/A,FALSE,"Sheet1";"print 3.6",#N/A,FALSE,"Sheet1";"print 4.6",#N/A,FALSE,"Sheet1";"print 5.6",#N/A,FALSE,"Sheet1";"print 6.6",#N/A,FALSE,"Sheet1"}</definedName>
    <definedName name="ass2.all" localSheetId="2" hidden="1">{#N/A,#N/A,FALSE,"cpt"}</definedName>
    <definedName name="ass2.all" hidden="1">{#N/A,#N/A,FALSE,"cpt"}</definedName>
    <definedName name="ASSA" localSheetId="2" hidden="1">{#N/A,#N/A,FALSE,"1";#N/A,#N/A,FALSE,"2";#N/A,#N/A,FALSE,"16 - 17";#N/A,#N/A,FALSE,"18 - 19";#N/A,#N/A,FALSE,"26";#N/A,#N/A,FALSE,"27";#N/A,#N/A,FALSE,"28"}</definedName>
    <definedName name="ASSA" hidden="1">{#N/A,#N/A,FALSE,"1";#N/A,#N/A,FALSE,"2";#N/A,#N/A,FALSE,"16 - 17";#N/A,#N/A,FALSE,"18 - 19";#N/A,#N/A,FALSE,"26";#N/A,#N/A,FALSE,"27";#N/A,#N/A,FALSE,"28"}</definedName>
    <definedName name="ASSA_1" localSheetId="2" hidden="1">{#N/A,#N/A,FALSE,"1";#N/A,#N/A,FALSE,"2";#N/A,#N/A,FALSE,"16 - 17";#N/A,#N/A,FALSE,"18 - 19";#N/A,#N/A,FALSE,"26";#N/A,#N/A,FALSE,"27";#N/A,#N/A,FALSE,"28"}</definedName>
    <definedName name="ASSA_1" hidden="1">{#N/A,#N/A,FALSE,"1";#N/A,#N/A,FALSE,"2";#N/A,#N/A,FALSE,"16 - 17";#N/A,#N/A,FALSE,"18 - 19";#N/A,#N/A,FALSE,"26";#N/A,#N/A,FALSE,"27";#N/A,#N/A,FALSE,"28"}</definedName>
    <definedName name="ASSA_2" localSheetId="2" hidden="1">{#N/A,#N/A,FALSE,"1";#N/A,#N/A,FALSE,"2";#N/A,#N/A,FALSE,"16 - 17";#N/A,#N/A,FALSE,"18 - 19";#N/A,#N/A,FALSE,"26";#N/A,#N/A,FALSE,"27";#N/A,#N/A,FALSE,"28"}</definedName>
    <definedName name="ASSA_2" hidden="1">{#N/A,#N/A,FALSE,"1";#N/A,#N/A,FALSE,"2";#N/A,#N/A,FALSE,"16 - 17";#N/A,#N/A,FALSE,"18 - 19";#N/A,#N/A,FALSE,"26";#N/A,#N/A,FALSE,"27";#N/A,#N/A,FALSE,"28"}</definedName>
    <definedName name="ASSA_3" localSheetId="2" hidden="1">{#N/A,#N/A,FALSE,"1";#N/A,#N/A,FALSE,"2";#N/A,#N/A,FALSE,"16 - 17";#N/A,#N/A,FALSE,"18 - 19";#N/A,#N/A,FALSE,"26";#N/A,#N/A,FALSE,"27";#N/A,#N/A,FALSE,"28"}</definedName>
    <definedName name="ASSA_3" hidden="1">{#N/A,#N/A,FALSE,"1";#N/A,#N/A,FALSE,"2";#N/A,#N/A,FALSE,"16 - 17";#N/A,#N/A,FALSE,"18 - 19";#N/A,#N/A,FALSE,"26";#N/A,#N/A,FALSE,"27";#N/A,#N/A,FALSE,"28"}</definedName>
    <definedName name="ASSA_4" localSheetId="2" hidden="1">{#N/A,#N/A,FALSE,"1";#N/A,#N/A,FALSE,"2";#N/A,#N/A,FALSE,"16 - 17";#N/A,#N/A,FALSE,"18 - 19";#N/A,#N/A,FALSE,"26";#N/A,#N/A,FALSE,"27";#N/A,#N/A,FALSE,"28"}</definedName>
    <definedName name="ASSA_4" hidden="1">{#N/A,#N/A,FALSE,"1";#N/A,#N/A,FALSE,"2";#N/A,#N/A,FALSE,"16 - 17";#N/A,#N/A,FALSE,"18 - 19";#N/A,#N/A,FALSE,"26";#N/A,#N/A,FALSE,"27";#N/A,#N/A,FALSE,"28"}</definedName>
    <definedName name="assafdasfdasfdasfdafsd">#REF!</definedName>
    <definedName name="assasdafsda" localSheetId="2" hidden="1">{"PR1","pr1",TRUE,"Sch PR-1"}</definedName>
    <definedName name="assasdafsda" hidden="1">{"PR1","pr1",TRUE,"Sch PR-1"}</definedName>
    <definedName name="ASSET" localSheetId="2" hidden="1">{#N/A,#N/A,FALSE,"Integrity";#N/A,#N/A,FALSE,"PS TB"}</definedName>
    <definedName name="ASSET" hidden="1">{#N/A,#N/A,FALSE,"Integrity";#N/A,#N/A,FALSE,"PS TB"}</definedName>
    <definedName name="Asset_Class">#REF!</definedName>
    <definedName name="Asset_Class_Mat">#REF!</definedName>
    <definedName name="Asset_MGT">#REF!</definedName>
    <definedName name="Asset_MGT_Users">#REF!</definedName>
    <definedName name="Asset_Turnover">#REF!</definedName>
    <definedName name="Asset_Turnover_Standard">#REF!</definedName>
    <definedName name="ASSET_TURNS" hidden="1">"ASSET_TURNS"</definedName>
    <definedName name="AssetCoverage">#REF!</definedName>
    <definedName name="ASSETS">#REF!</definedName>
    <definedName name="Assets1">#REF!</definedName>
    <definedName name="AssetsPivot">OFFSET(#REF!,0,0,COUNTA(#REF!),COUNTA(#REF!))</definedName>
    <definedName name="AssetsRange2">OFFSET(#REF!,1,1,COUNTA(#REF!),COUNTA(#REF!)-1)</definedName>
    <definedName name="AssocProd1">#REF!</definedName>
    <definedName name="AssocProd2">#REF!</definedName>
    <definedName name="AssocProd3">#REF!</definedName>
    <definedName name="AssocProd4">#REF!</definedName>
    <definedName name="AssocRate1">#REF!</definedName>
    <definedName name="AssocRate2">#REF!</definedName>
    <definedName name="AssocRate3">#REF!</definedName>
    <definedName name="AssocRate4">#REF!</definedName>
    <definedName name="ASSS" localSheetId="2" hidden="1">{"FCB_ALL",#N/A,FALSE,"FCB"}</definedName>
    <definedName name="ASSS" hidden="1">{"FCB_ALL",#N/A,FALSE,"FCB"}</definedName>
    <definedName name="asss_1" localSheetId="2" hidden="1">{"rtn",#N/A,FALSE,"RTN";"tables",#N/A,FALSE,"RTN";"cf",#N/A,FALSE,"CF";"stats",#N/A,FALSE,"Stats";"prop",#N/A,FALSE,"Prop"}</definedName>
    <definedName name="asss_1" hidden="1">{"rtn",#N/A,FALSE,"RTN";"tables",#N/A,FALSE,"RTN";"cf",#N/A,FALSE,"CF";"stats",#N/A,FALSE,"Stats";"prop",#N/A,FALSE,"Prop"}</definedName>
    <definedName name="asss_2" localSheetId="2" hidden="1">{"rtn",#N/A,FALSE,"RTN";"tables",#N/A,FALSE,"RTN";"cf",#N/A,FALSE,"CF";"stats",#N/A,FALSE,"Stats";"prop",#N/A,FALSE,"Prop"}</definedName>
    <definedName name="asss_2" hidden="1">{"rtn",#N/A,FALSE,"RTN";"tables",#N/A,FALSE,"RTN";"cf",#N/A,FALSE,"CF";"stats",#N/A,FALSE,"Stats";"prop",#N/A,FALSE,"Prop"}</definedName>
    <definedName name="asss_3" localSheetId="2" hidden="1">{"rtn",#N/A,FALSE,"RTN";"tables",#N/A,FALSE,"RTN";"cf",#N/A,FALSE,"CF";"stats",#N/A,FALSE,"Stats";"prop",#N/A,FALSE,"Prop"}</definedName>
    <definedName name="asss_3" hidden="1">{"rtn",#N/A,FALSE,"RTN";"tables",#N/A,FALSE,"RTN";"cf",#N/A,FALSE,"CF";"stats",#N/A,FALSE,"Stats";"prop",#N/A,FALSE,"Prop"}</definedName>
    <definedName name="asss_4" localSheetId="2" hidden="1">{"rtn",#N/A,FALSE,"RTN";"tables",#N/A,FALSE,"RTN";"cf",#N/A,FALSE,"CF";"stats",#N/A,FALSE,"Stats";"prop",#N/A,FALSE,"Prop"}</definedName>
    <definedName name="asss_4" hidden="1">{"rtn",#N/A,FALSE,"RTN";"tables",#N/A,FALSE,"RTN";"cf",#N/A,FALSE,"CF";"stats",#N/A,FALSE,"Stats";"prop",#N/A,FALSE,"Prop"}</definedName>
    <definedName name="assssss" localSheetId="2" hidden="1">{"FCB_ALL",#N/A,FALSE,"FCB"}</definedName>
    <definedName name="assssss" hidden="1">{"FCB_ALL",#N/A,FALSE,"FCB"}</definedName>
    <definedName name="assssssss">#REF!</definedName>
    <definedName name="assum" localSheetId="2" hidden="1">{"'Sheet1'!$A$5:$G$42"}</definedName>
    <definedName name="assum" hidden="1">{"'Sheet1'!$A$5:$G$42"}</definedName>
    <definedName name="assumptions" localSheetId="2">#REF!</definedName>
    <definedName name="Assumptions">OFFSET(#REF!,MATCH("Assumptions",#REF!,0),0,COUNTA(#REF!)-1,2)</definedName>
    <definedName name="assumptions_1" localSheetId="2" hidden="1">{"clp_bs_doc",#N/A,FALSE,"CLP";"clp_is_doc",#N/A,FALSE,"CLP";"clp_cf_doc",#N/A,FALSE,"CLP";"clp_fr_doc",#N/A,FALSE,"CLP"}</definedName>
    <definedName name="assumptions_1" hidden="1">{"clp_bs_doc",#N/A,FALSE,"CLP";"clp_is_doc",#N/A,FALSE,"CLP";"clp_cf_doc",#N/A,FALSE,"CLP";"clp_fr_doc",#N/A,FALSE,"CLP"}</definedName>
    <definedName name="Assumptions_2" localSheetId="2" hidden="1">{"'Form'!$A$2:$J$81"}</definedName>
    <definedName name="Assumptions_2" hidden="1">{"'Form'!$A$2:$J$81"}</definedName>
    <definedName name="assumptions_3" localSheetId="2" hidden="1">{"clp_bs_doc",#N/A,FALSE,"CLP";"clp_is_doc",#N/A,FALSE,"CLP";"clp_cf_doc",#N/A,FALSE,"CLP";"clp_fr_doc",#N/A,FALSE,"CLP"}</definedName>
    <definedName name="assumptions_3" hidden="1">{"clp_bs_doc",#N/A,FALSE,"CLP";"clp_is_doc",#N/A,FALSE,"CLP";"clp_cf_doc",#N/A,FALSE,"CLP";"clp_fr_doc",#N/A,FALSE,"CLP"}</definedName>
    <definedName name="assumptions_4" localSheetId="2" hidden="1">{"clp_bs_doc",#N/A,FALSE,"CLP";"clp_is_doc",#N/A,FALSE,"CLP";"clp_cf_doc",#N/A,FALSE,"CLP";"clp_fr_doc",#N/A,FALSE,"CLP"}</definedName>
    <definedName name="assumptions_4" hidden="1">{"clp_bs_doc",#N/A,FALSE,"CLP";"clp_is_doc",#N/A,FALSE,"CLP";"clp_cf_doc",#N/A,FALSE,"CLP";"clp_fr_doc",#N/A,FALSE,"CLP"}</definedName>
    <definedName name="Assumptions_Network">#REF!</definedName>
    <definedName name="Assumptios2"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SEComb" localSheetId="2" hidden="1">{"clp_bs_doc",#N/A,FALSE,"CLP";"clp_is_doc",#N/A,FALSE,"CLP";"clp_cf_doc",#N/A,FALSE,"CLP";"clp_fr_doc",#N/A,FALSE,"CLP"}</definedName>
    <definedName name="AssumSEComb" hidden="1">{"clp_bs_doc",#N/A,FALSE,"CLP";"clp_is_doc",#N/A,FALSE,"CLP";"clp_cf_doc",#N/A,FALSE,"CLP";"clp_fr_doc",#N/A,FALSE,"CLP"}</definedName>
    <definedName name="AssumSEComb_1" localSheetId="2" hidden="1">{"clp_bs_doc",#N/A,FALSE,"CLP";"clp_is_doc",#N/A,FALSE,"CLP";"clp_cf_doc",#N/A,FALSE,"CLP";"clp_fr_doc",#N/A,FALSE,"CLP"}</definedName>
    <definedName name="AssumSEComb_1" hidden="1">{"clp_bs_doc",#N/A,FALSE,"CLP";"clp_is_doc",#N/A,FALSE,"CLP";"clp_cf_doc",#N/A,FALSE,"CLP";"clp_fr_doc",#N/A,FALSE,"CLP"}</definedName>
    <definedName name="AssumSEComb_2" localSheetId="2" hidden="1">{"clp_bs_doc",#N/A,FALSE,"CLP";"clp_is_doc",#N/A,FALSE,"CLP";"clp_cf_doc",#N/A,FALSE,"CLP";"clp_fr_doc",#N/A,FALSE,"CLP"}</definedName>
    <definedName name="AssumSEComb_2" hidden="1">{"clp_bs_doc",#N/A,FALSE,"CLP";"clp_is_doc",#N/A,FALSE,"CLP";"clp_cf_doc",#N/A,FALSE,"CLP";"clp_fr_doc",#N/A,FALSE,"CLP"}</definedName>
    <definedName name="AssumSEComb_3" localSheetId="2" hidden="1">{"clp_bs_doc",#N/A,FALSE,"CLP";"clp_is_doc",#N/A,FALSE,"CLP";"clp_cf_doc",#N/A,FALSE,"CLP";"clp_fr_doc",#N/A,FALSE,"CLP"}</definedName>
    <definedName name="AssumSEComb_3" hidden="1">{"clp_bs_doc",#N/A,FALSE,"CLP";"clp_is_doc",#N/A,FALSE,"CLP";"clp_cf_doc",#N/A,FALSE,"CLP";"clp_fr_doc",#N/A,FALSE,"CLP"}</definedName>
    <definedName name="AssumSEComb_4" localSheetId="2" hidden="1">{"clp_bs_doc",#N/A,FALSE,"CLP";"clp_is_doc",#N/A,FALSE,"CLP";"clp_cf_doc",#N/A,FALSE,"CLP";"clp_fr_doc",#N/A,FALSE,"CLP"}</definedName>
    <definedName name="AssumSEComb_4" hidden="1">{"clp_bs_doc",#N/A,FALSE,"CLP";"clp_is_doc",#N/A,FALSE,"CLP";"clp_cf_doc",#N/A,FALSE,"CLP";"clp_fr_doc",#N/A,FALSE,"CLP"}</definedName>
    <definedName name="assw"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um1">#REF!</definedName>
    <definedName name="asum2">#REF!</definedName>
    <definedName name="ASUM3">#REF!</definedName>
    <definedName name="asw" hidden="1">#REF!()</definedName>
    <definedName name="aswe" localSheetId="2" hidden="1">{"TXO2N2_GP",#N/A,FALSE,"MTHLYGP";"TXH2_GP",#N/A,FALSE,"MTHLYGP";"LOUIS_GP",#N/A,FALSE,"MTHLYGP";"H2_GP",#N/A,FALSE,"MTHLYGP";"O2N2_GP",#N/A,FALSE,"MTHLYGP";"PACKAGE_GP",#N/A,FALSE,"MTHLYGP";"OTHER_GP",#N/A,FALSE,"MTHLYGP"}</definedName>
    <definedName name="aswe" hidden="1">{"TXO2N2_GP",#N/A,FALSE,"MTHLYGP";"TXH2_GP",#N/A,FALSE,"MTHLYGP";"LOUIS_GP",#N/A,FALSE,"MTHLYGP";"H2_GP",#N/A,FALSE,"MTHLYGP";"O2N2_GP",#N/A,FALSE,"MTHLYGP";"PACKAGE_GP",#N/A,FALSE,"MTHLYGP";"OTHER_GP",#N/A,FALSE,"MTHLYGP"}</definedName>
    <definedName name="ASWEFR" hidden="1">"06005506005405105406405006105806005406006005006105706305505106606804905705906005205205905506005905806304905906204906005505305606404905706305905405305206005404806006405006305906005505906005105305106305505206406804906106212612409911212110310811410607706"</definedName>
    <definedName name="asweg">#REF!</definedName>
    <definedName name="aswegtaewe" hidden="1">"AR &amp; WIP Report"</definedName>
    <definedName name="aswerfawe" hidden="1">"50920960990930610540491080980960951020510500610571060580500571080521051060421261270680700890890890760620490661261241001121181101181061251010720710840700860860730870610810730830650890810490541251271001121231141181011211020690700670690890650850860720610"</definedName>
    <definedName name="aswetg" hidden="1">"90850610580480500520500520540531341320951161220991091090990710840770890720790890870660780740610760710820410761111141201181091201051141080320850830681251320961131220981121100990870780880880940700660860690820730610580570480510580480510530490571301231041"</definedName>
    <definedName name="asx" localSheetId="2" hidden="1">{#N/A,#N/A,FALSE,"Contents";#N/A,#N/A,FALSE,"Stmt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asx" hidden="1">{#N/A,#N/A,FALSE,"Contents";#N/A,#N/A,FALSE,"Stmt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at" hidden="1">#REF!,#REF!,#REF!</definedName>
    <definedName name="atax">#REF!</definedName>
    <definedName name="athsthae" localSheetId="2" hidden="1">{#N/A,#N/A,FALSE,"INPUTS";#N/A,#N/A,FALSE,"PROFORMA BSHEET";#N/A,#N/A,FALSE,"COMBINED";#N/A,#N/A,FALSE,"HIGH YIELD";#N/A,#N/A,FALSE,"COMB_GRAPHS"}</definedName>
    <definedName name="athsthae" hidden="1">{#N/A,#N/A,FALSE,"INPUTS";#N/A,#N/A,FALSE,"PROFORMA BSHEET";#N/A,#N/A,FALSE,"COMBINED";#N/A,#N/A,FALSE,"HIGH YIELD";#N/A,#N/A,FALSE,"COMB_GRAPHS"}</definedName>
    <definedName name="aticker">#REF!</definedName>
    <definedName name="ATIQ2Budget">#REF!</definedName>
    <definedName name="ATIQ3Budget">#REF!</definedName>
    <definedName name="ATIQ4Budget">#REF!</definedName>
    <definedName name="atjwerja" localSheetId="2" hidden="1">{#N/A,#N/A,FALSE,"Valuation Assumptions";#N/A,#N/A,FALSE,"Summary";#N/A,#N/A,FALSE,"DCF";#N/A,#N/A,FALSE,"Valuation";#N/A,#N/A,FALSE,"WACC";#N/A,#N/A,FALSE,"UBVH";#N/A,#N/A,FALSE,"Free Cash Flow"}</definedName>
    <definedName name="atjwerja" hidden="1">{#N/A,#N/A,FALSE,"Valuation Assumptions";#N/A,#N/A,FALSE,"Summary";#N/A,#N/A,FALSE,"DCF";#N/A,#N/A,FALSE,"Valuation";#N/A,#N/A,FALSE,"WACC";#N/A,#N/A,FALSE,"UBVH";#N/A,#N/A,FALSE,"Free Cash Flow"}</definedName>
    <definedName name="ATotalRev">#REF!</definedName>
    <definedName name="ATSeXToEUR" localSheetId="2" hidden="1">1/EUReXToATS</definedName>
    <definedName name="ATSeXToEUR" hidden="1">1/EUReXToATS</definedName>
    <definedName name="att" localSheetId="2" hidden="1">{#N/A,#N/A,FALSE,"COVER PAGE";#N/A,#N/A,FALSE,"Page 2";#N/A,#N/A,FALSE,"Page 2";#N/A,#N/A,FALSE,"Page 4";#N/A,#N/A,FALSE,"Page5";#N/A,#N/A,FALSE,"Page 6";#N/A,#N/A,FALSE,"Page 7";#N/A,#N/A,FALSE,"Page 8";#N/A,#N/A,FALSE,"Page 10";#N/A,#N/A,FALSE,"Long-Term OCF Mult.";#N/A,#N/A,FALSE,"PCS Comp";#N/A,#N/A,FALSE,"OCS-CAPEX";#N/A,#N/A,FALSE,"Blank"}</definedName>
    <definedName name="att" hidden="1">{#N/A,#N/A,FALSE,"COVER PAGE";#N/A,#N/A,FALSE,"Page 2";#N/A,#N/A,FALSE,"Page 2";#N/A,#N/A,FALSE,"Page 4";#N/A,#N/A,FALSE,"Page5";#N/A,#N/A,FALSE,"Page 6";#N/A,#N/A,FALSE,"Page 7";#N/A,#N/A,FALSE,"Page 8";#N/A,#N/A,FALSE,"Page 10";#N/A,#N/A,FALSE,"Long-Term OCF Mult.";#N/A,#N/A,FALSE,"PCS Comp";#N/A,#N/A,FALSE,"OCS-CAPEX";#N/A,#N/A,FALSE,"Blank"}</definedName>
    <definedName name="Attrition">#REF!</definedName>
    <definedName name="Attrition_Brokerage">#REF!</definedName>
    <definedName name="Attrition_Consulting">#REF!</definedName>
    <definedName name="Attrition_Lifecycle">#REF!</definedName>
    <definedName name="AU">#REF!</definedName>
    <definedName name="Audit_Recon" localSheetId="2"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Audit_Recon"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AUDITcomments">#REF!</definedName>
    <definedName name="AuditCusips">#REF!</definedName>
    <definedName name="AUDITdoneby">#REF!</definedName>
    <definedName name="AuditEarningsPar">#REF!</definedName>
    <definedName name="AuditPV">#REF!</definedName>
    <definedName name="aug" localSheetId="2" hidden="1">{#N/A,#N/A,TRUE,"PPD";#N/A,#N/A,TRUE,"CSD &amp; TSD"}</definedName>
    <definedName name="aug" hidden="1">{#N/A,#N/A,TRUE,"PPD";#N/A,#N/A,TRUE,"CSD &amp; TSD"}</definedName>
    <definedName name="Aug_03">#REF!</definedName>
    <definedName name="Aug_05">#REF!</definedName>
    <definedName name="Aug_06">#REF!</definedName>
    <definedName name="Aug_07">#REF!</definedName>
    <definedName name="Aug_08">#REF!</definedName>
    <definedName name="Aug_15">#REF!</definedName>
    <definedName name="Aug_16">#REF!</definedName>
    <definedName name="Aug_17">#REF!</definedName>
    <definedName name="Aug_18">#REF!</definedName>
    <definedName name="Aug_Days">#REF!</definedName>
    <definedName name="Aug_Trend_Amt1" hidden="1">#REF!</definedName>
    <definedName name="Aug01Act">#REF!</definedName>
    <definedName name="Aug02Act">#REF!</definedName>
    <definedName name="Aug08Exch">#REF!</definedName>
    <definedName name="aug625pay">#REF!</definedName>
    <definedName name="aug812hdcnt">#REF!</definedName>
    <definedName name="aug812pay">#REF!</definedName>
    <definedName name="Aug94vs_plan">#REF!</definedName>
    <definedName name="augacct">#REF!</definedName>
    <definedName name="AugAR">#REF!</definedName>
    <definedName name="augbudget">#REF!</definedName>
    <definedName name="AugExchRate">#REF!</definedName>
    <definedName name="auginp">#REF!</definedName>
    <definedName name="augpy">#REF!</definedName>
    <definedName name="AugRF302">#REF!</definedName>
    <definedName name="August" localSheetId="2">#REF!</definedName>
    <definedName name="August" hidden="1">{"Cash - Products",#N/A,FALSE,"SUB BS Flux"}</definedName>
    <definedName name="August2">#REF!</definedName>
    <definedName name="AugustFB">#REF!</definedName>
    <definedName name="Aus" localSheetId="2" hidden="1">{"february96",#N/A,FALSE,"report"}</definedName>
    <definedName name="Aus" hidden="1">{"february96",#N/A,FALSE,"report"}</definedName>
    <definedName name="Austin" hidden="1">{#N/A,#N/A,FALSE,"Aging Summary";#N/A,#N/A,FALSE,"Ratio Analysis";#N/A,#N/A,FALSE,"Test 120 Day Accts";#N/A,#N/A,FALSE,"Tickmarks"}</definedName>
    <definedName name="Author">#REF!</definedName>
    <definedName name="Auto">#REF!</definedName>
    <definedName name="AUto1" localSheetId="2" hidden="1">{#N/A,#N/A,FALSE,"Sheet1"}</definedName>
    <definedName name="AUto1" hidden="1">{#N/A,#N/A,FALSE,"Sheet1"}</definedName>
    <definedName name="AUto1_1" localSheetId="2" hidden="1">{#N/A,#N/A,FALSE,"Sheet1"}</definedName>
    <definedName name="AUto1_1" hidden="1">{#N/A,#N/A,FALSE,"Sheet1"}</definedName>
    <definedName name="AUto1_2" localSheetId="2" hidden="1">{#N/A,#N/A,FALSE,"Sheet1"}</definedName>
    <definedName name="AUto1_2" hidden="1">{#N/A,#N/A,FALSE,"Sheet1"}</definedName>
    <definedName name="AUto1_3" localSheetId="2" hidden="1">{#N/A,#N/A,FALSE,"Sheet1"}</definedName>
    <definedName name="AUto1_3" hidden="1">{#N/A,#N/A,FALSE,"Sheet1"}</definedName>
    <definedName name="AUto1_4" localSheetId="2" hidden="1">{#N/A,#N/A,FALSE,"Sheet1"}</definedName>
    <definedName name="AUto1_4" hidden="1">{#N/A,#N/A,FALSE,"Sheet1"}</definedName>
    <definedName name="AUto2" localSheetId="2" hidden="1">{#N/A,#N/A,FALSE,"Sheet1"}</definedName>
    <definedName name="AUto2" hidden="1">{#N/A,#N/A,FALSE,"Sheet1"}</definedName>
    <definedName name="AUto2_1" localSheetId="2" hidden="1">{#N/A,#N/A,FALSE,"Sheet1"}</definedName>
    <definedName name="AUto2_1" hidden="1">{#N/A,#N/A,FALSE,"Sheet1"}</definedName>
    <definedName name="AUto2_2" localSheetId="2" hidden="1">{#N/A,#N/A,FALSE,"Sheet1"}</definedName>
    <definedName name="AUto2_2" hidden="1">{#N/A,#N/A,FALSE,"Sheet1"}</definedName>
    <definedName name="AUto2_3" localSheetId="2" hidden="1">{#N/A,#N/A,FALSE,"Sheet1"}</definedName>
    <definedName name="AUto2_3" hidden="1">{#N/A,#N/A,FALSE,"Sheet1"}</definedName>
    <definedName name="AUto2_4" localSheetId="2" hidden="1">{#N/A,#N/A,FALSE,"Sheet1"}</definedName>
    <definedName name="AUto2_4" hidden="1">{#N/A,#N/A,FALSE,"Sheet1"}</definedName>
    <definedName name="AutoDestruct.AutoDestruct">#REF!</definedName>
    <definedName name="AutoRefresh">#REF!</definedName>
    <definedName name="av" localSheetId="2" hidden="1">{#N/A,#N/A,FALSE,"SUMMARY";#N/A,#N/A,FALSE,"TECHNOLOGY";#N/A,#N/A,FALSE,"YEAR2000";#N/A,#N/A,FALSE,"GENERAL SERVICES";#N/A,#N/A,FALSE,"PROD MANAGE";#N/A,#N/A,FALSE,"BOG";#N/A,#N/A,FALSE,"PROT CONT";#N/A,#N/A,FALSE,"INVEST COMP"}</definedName>
    <definedName name="av" hidden="1">{#N/A,#N/A,FALSE,"SUMMARY";#N/A,#N/A,FALSE,"TECHNOLOGY";#N/A,#N/A,FALSE,"YEAR2000";#N/A,#N/A,FALSE,"GENERAL SERVICES";#N/A,#N/A,FALSE,"PROD MANAGE";#N/A,#N/A,FALSE,"BOG";#N/A,#N/A,FALSE,"PROT CONT";#N/A,#N/A,FALSE,"INVEST COMP"}</definedName>
    <definedName name="av_1" localSheetId="2" hidden="1">{#N/A,#N/A,FALSE,"SUMMARY";#N/A,#N/A,FALSE,"TECHNOLOGY";#N/A,#N/A,FALSE,"YEAR2000";#N/A,#N/A,FALSE,"GENERAL SERVICES";#N/A,#N/A,FALSE,"PROD MANAGE";#N/A,#N/A,FALSE,"BOG";#N/A,#N/A,FALSE,"PROT CONT";#N/A,#N/A,FALSE,"INVEST COMP"}</definedName>
    <definedName name="av_1" hidden="1">{#N/A,#N/A,FALSE,"SUMMARY";#N/A,#N/A,FALSE,"TECHNOLOGY";#N/A,#N/A,FALSE,"YEAR2000";#N/A,#N/A,FALSE,"GENERAL SERVICES";#N/A,#N/A,FALSE,"PROD MANAGE";#N/A,#N/A,FALSE,"BOG";#N/A,#N/A,FALSE,"PROT CONT";#N/A,#N/A,FALSE,"INVEST COMP"}</definedName>
    <definedName name="AVAIL_hrs_2009">#REF!</definedName>
    <definedName name="AVAIL_hrs_2010">#REF!</definedName>
    <definedName name="Availability">OFFSET(#REF!, 0,#REF!- 60+1, 1,#REF! -#REF!+1)</definedName>
    <definedName name="avdd" localSheetId="2" hidden="1">{#N/A,#N/A,FALSE,"Calc";#N/A,#N/A,FALSE,"Sensitivity";#N/A,#N/A,FALSE,"LT Earn.Dil.";#N/A,#N/A,FALSE,"Dil. AVP"}</definedName>
    <definedName name="avdd" hidden="1">{#N/A,#N/A,FALSE,"Calc";#N/A,#N/A,FALSE,"Sensitivity";#N/A,#N/A,FALSE,"LT Earn.Dil.";#N/A,#N/A,FALSE,"Dil. AVP"}</definedName>
    <definedName name="avdfe" localSheetId="2" hidden="1">{#N/A,#N/A,FALSE,"SUMMARY";#N/A,#N/A,FALSE,"TECHNOLOGY";#N/A,#N/A,FALSE,"YEAR2000";#N/A,#N/A,FALSE,"GENERAL SERVICES";#N/A,#N/A,FALSE,"PROD MANAGE";#N/A,#N/A,FALSE,"BOG";#N/A,#N/A,FALSE,"PROT CONT";#N/A,#N/A,FALSE,"INVEST COMP"}</definedName>
    <definedName name="avdfe" hidden="1">{#N/A,#N/A,FALSE,"SUMMARY";#N/A,#N/A,FALSE,"TECHNOLOGY";#N/A,#N/A,FALSE,"YEAR2000";#N/A,#N/A,FALSE,"GENERAL SERVICES";#N/A,#N/A,FALSE,"PROD MANAGE";#N/A,#N/A,FALSE,"BOG";#N/A,#N/A,FALSE,"PROT CONT";#N/A,#N/A,FALSE,"INVEST COMP"}</definedName>
    <definedName name="avdfe_1" localSheetId="2" hidden="1">{#N/A,#N/A,FALSE,"SUMMARY";#N/A,#N/A,FALSE,"TECHNOLOGY";#N/A,#N/A,FALSE,"YEAR2000";#N/A,#N/A,FALSE,"GENERAL SERVICES";#N/A,#N/A,FALSE,"PROD MANAGE";#N/A,#N/A,FALSE,"BOG";#N/A,#N/A,FALSE,"PROT CONT";#N/A,#N/A,FALSE,"INVEST COMP"}</definedName>
    <definedName name="avdfe_1" hidden="1">{#N/A,#N/A,FALSE,"SUMMARY";#N/A,#N/A,FALSE,"TECHNOLOGY";#N/A,#N/A,FALSE,"YEAR2000";#N/A,#N/A,FALSE,"GENERAL SERVICES";#N/A,#N/A,FALSE,"PROD MANAGE";#N/A,#N/A,FALSE,"BOG";#N/A,#N/A,FALSE,"PROT CONT";#N/A,#N/A,FALSE,"INVEST COMP"}</definedName>
    <definedName name="ave"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rage_Deal_Size_Brokerage_Current">#REF!</definedName>
    <definedName name="Average_Deal_Size_Brokerage_Future">#REF!</definedName>
    <definedName name="Average_Deal_Size_Consulting_Current">#REF!</definedName>
    <definedName name="Average_Deal_Size_Consulting_Future">#REF!</definedName>
    <definedName name="Average_Deal_Size_Recurring_Current">#REF!</definedName>
    <definedName name="Average_Deal_Size_Recurring_Future">#REF!</definedName>
    <definedName name="Average_invested_capital_DCF">#REF!</definedName>
    <definedName name="Average_Project">#REF!</definedName>
    <definedName name="Average_Utilization">#REF!</definedName>
    <definedName name="AverageDaysInventory">#REF!</definedName>
    <definedName name="AverageDaysPayable">#REF!</definedName>
    <definedName name="AverageDSO">#REF!</definedName>
    <definedName name="AverageInvTurns">#REF!</definedName>
    <definedName name="AverageMatLT">#REF!</definedName>
    <definedName name="AverageNWC">#REF!</definedName>
    <definedName name="avg">#REF!</definedName>
    <definedName name="Avg_Cost_Per_Month_Raleigh">#REF!</definedName>
    <definedName name="AVG_DEAL">#REF!</definedName>
    <definedName name="Avg_Month2" hidden="1">#REF!</definedName>
    <definedName name="avg_volume" hidden="1">"c65"</definedName>
    <definedName name="AvgDirSale">#REF!</definedName>
    <definedName name="avgot">#REF!</definedName>
    <definedName name="avgPointsPerDev">#REF!</definedName>
    <definedName name="avgPointsPerStory">#REF!</definedName>
    <definedName name="AVRIL1">#REF!</definedName>
    <definedName name="AVRIL2">#REF!</definedName>
    <definedName name="AVRIL3">#REF!</definedName>
    <definedName name="aw"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aw"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aw4r" hidden="1">#REF!</definedName>
    <definedName name="awd" hidden="1">#REF!</definedName>
    <definedName name="awde" hidden="1">#REF!</definedName>
    <definedName name="awdfv" localSheetId="2" hidden="1">{"Full-model",#N/A,FALSE,"ProForma-ASPT"}</definedName>
    <definedName name="awdfv" hidden="1">{"Full-model",#N/A,FALSE,"ProForma-ASPT"}</definedName>
    <definedName name="awe" localSheetId="2" hidden="1">{#N/A,#N/A,FALSE,"COVER";#N/A,#N/A,FALSE,"Index";#N/A,#N/A,FALSE,"Non-Earning";#N/A,#N/A,FALSE,"Commercial";#N/A,#N/A,FALSE,"Detailed"}</definedName>
    <definedName name="awe" hidden="1">{#N/A,#N/A,FALSE,"COVER";#N/A,#N/A,FALSE,"Index";#N/A,#N/A,FALSE,"Non-Earning";#N/A,#N/A,FALSE,"Commercial";#N/A,#N/A,FALSE,"Detailed"}</definedName>
    <definedName name="awe_1" localSheetId="2" hidden="1">{#N/A,#N/A,FALSE,"COVER";#N/A,#N/A,FALSE,"Index";#N/A,#N/A,FALSE,"Non-Earning";#N/A,#N/A,FALSE,"Commercial";#N/A,#N/A,FALSE,"Detailed"}</definedName>
    <definedName name="awe_1" hidden="1">{#N/A,#N/A,FALSE,"COVER";#N/A,#N/A,FALSE,"Index";#N/A,#N/A,FALSE,"Non-Earning";#N/A,#N/A,FALSE,"Commercial";#N/A,#N/A,FALSE,"Detailed"}</definedName>
    <definedName name="awe_2" localSheetId="2" hidden="1">{#N/A,#N/A,FALSE,"COVER";#N/A,#N/A,FALSE,"Index";#N/A,#N/A,FALSE,"Non-Earning";#N/A,#N/A,FALSE,"Commercial";#N/A,#N/A,FALSE,"Detailed"}</definedName>
    <definedName name="awe_2" hidden="1">{#N/A,#N/A,FALSE,"COVER";#N/A,#N/A,FALSE,"Index";#N/A,#N/A,FALSE,"Non-Earning";#N/A,#N/A,FALSE,"Commercial";#N/A,#N/A,FALSE,"Detailed"}</definedName>
    <definedName name="awe_3" localSheetId="2" hidden="1">{#N/A,#N/A,FALSE,"COVER";#N/A,#N/A,FALSE,"Index";#N/A,#N/A,FALSE,"Non-Earning";#N/A,#N/A,FALSE,"Commercial";#N/A,#N/A,FALSE,"Detailed"}</definedName>
    <definedName name="awe_3" hidden="1">{#N/A,#N/A,FALSE,"COVER";#N/A,#N/A,FALSE,"Index";#N/A,#N/A,FALSE,"Non-Earning";#N/A,#N/A,FALSE,"Commercial";#N/A,#N/A,FALSE,"Detailed"}</definedName>
    <definedName name="awe_4" localSheetId="2" hidden="1">{#N/A,#N/A,FALSE,"COVER";#N/A,#N/A,FALSE,"Index";#N/A,#N/A,FALSE,"Non-Earning";#N/A,#N/A,FALSE,"Commercial";#N/A,#N/A,FALSE,"Detailed"}</definedName>
    <definedName name="awe_4" hidden="1">{#N/A,#N/A,FALSE,"COVER";#N/A,#N/A,FALSE,"Index";#N/A,#N/A,FALSE,"Non-Earning";#N/A,#N/A,FALSE,"Commercial";#N/A,#N/A,FALSE,"Detailed"}</definedName>
    <definedName name="awea" localSheetId="2" hidden="1">{"FCB_ALL",#N/A,FALSE,"FCB";"GREY_ALL",#N/A,FALSE,"GREY"}</definedName>
    <definedName name="awea" hidden="1">{"FCB_ALL",#N/A,FALSE,"FCB";"GREY_ALL",#N/A,FALSE,"GREY"}</definedName>
    <definedName name="aweasfdasfdasfd" hidden="1">{"emeasummary",#N/A,FALSE,"1. PLEMEA";"BUTotalq6",#N/A,FALSE,"2. PLBU-total";"BUTotalFY02",#N/A,FALSE,"2. PLBU-total";"TotalRegQ601",#N/A,FALSE,"3. PLREGIONS-total";"TotalRegFY02",#N/A,FALSE,"3. PLREGIONS-total"}</definedName>
    <definedName name="aweaw" hidden="1">#REF!</definedName>
    <definedName name="aweax" hidden="1">#REF!</definedName>
    <definedName name="aweftg" localSheetId="2" hidden="1">{"Full-model",#N/A,FALSE,"ProForma-ASPT"}</definedName>
    <definedName name="aweftg" hidden="1">{"Full-model",#N/A,FALSE,"ProForma-ASPT"}</definedName>
    <definedName name="AWEG" hidden="1">"18110119098120101089088069091077070065093086083074083065070100118114110088116112109048032077114112120121117069129113112119116048037083108113101104122109102118044036076101119112102044041084102104117118110116130086097114102104102118125127100112123112119"</definedName>
    <definedName name="awer" hidden="1">#REF!</definedName>
    <definedName name="AWERAWE">"2"</definedName>
    <definedName name="AWERF" hidden="1">#REF!</definedName>
    <definedName name="awerfaewrtg">"AR &amp; WIP Report"</definedName>
    <definedName name="awerfawe" hidden="1">"27100113115109118101121101094090070082079070066089085086074083070074100113110111085115111112049032082116113111123117070125112115119116053041083103109102101121108105119044041078102110114102045037083105104117123114116125082098111101103105119125132102113"</definedName>
    <definedName name="AWERFAWRE" hidden="1">"88079084090076088078078080085076071130124096116114109123097125108069066094084070087061084089066082104048052053049049129123099117114114125098116110069067085065087088087088091068065088068083069077062058048068057050050068050051059059054061059058060059058"</definedName>
    <definedName name="awerg" localSheetId="2" hidden="1">{"Valuation",#N/A,FALSE,"ProForma-ASPT"}</definedName>
    <definedName name="awerg" hidden="1">{"Valuation",#N/A,FALSE,"ProForma-ASPT"}</definedName>
    <definedName name="aweroiu" hidden="1">{"'SIVA Pricing Model'!$A$1:$F$39"}</definedName>
    <definedName name="awerqaasdf" localSheetId="2" hidden="1">{"IS",#N/A,FALSE,"Income Statement";"ISR",#N/A,FALSE,"Income Statement Ratios";"BS",#N/A,FALSE,"Balance Sheet";"BSR",#N/A,FALSE,"Balance Sheet Ratios";"CF",#N/A,FALSE,"Cash Flow";"SALES",#N/A,FALSE,"Sales Analysis";"RR",#N/A,FALSE,"Recent Results"}</definedName>
    <definedName name="awerqaasdf" hidden="1">{"IS",#N/A,FALSE,"Income Statement";"ISR",#N/A,FALSE,"Income Statement Ratios";"BS",#N/A,FALSE,"Balance Sheet";"BSR",#N/A,FALSE,"Balance Sheet Ratios";"CF",#N/A,FALSE,"Cash Flow";"SALES",#N/A,FALSE,"Sales Analysis";"RR",#N/A,FALSE,"Recent Results"}</definedName>
    <definedName name="awert" localSheetId="2" hidden="1">{#N/A,#N/A,FALSE,"ORIX CSC"}</definedName>
    <definedName name="awert" hidden="1">{#N/A,#N/A,FALSE,"ORIX CSC"}</definedName>
    <definedName name="awet" hidden="1">"21117102113106100088072077088089078072083069087069062054050051056049056059048053057126124099112121103108114106079085086067070087079074085069091082079072088062050054125127084082077076083069077081066087065081088061058134"</definedName>
    <definedName name="AWETG" hidden="1">"86075070066088085086074083070072101109114111085116111112049032082118112115119117070124112115119116053039084099113102101122108105119044041080101114110102045036083105104117123112117121086098111102103105119125132104112118110119098120101087074082082072077"</definedName>
    <definedName name="awg" hidden="1">#REF!</definedName>
    <definedName name="awge" hidden="1">#REF!</definedName>
    <definedName name="awq" localSheetId="2" hidden="1">{"YTD",#N/A,FALSE,"SUM"}</definedName>
    <definedName name="awq" hidden="1">{"YTD",#N/A,FALSE,"SUM"}</definedName>
    <definedName name="awqe" localSheetId="2" hidden="1">{"net assets",#N/A,FALSE,"summary";"asset turnover",#N/A,FALSE,"summary";"orona",#N/A,FALSE,"summary"}</definedName>
    <definedName name="awqe" hidden="1">{"net assets",#N/A,FALSE,"summary";"asset turnover",#N/A,FALSE,"summary";"orona",#N/A,FALSE,"summary"}</definedName>
    <definedName name="awqx" localSheetId="2" hidden="1">{"Comp_of_Price_Effect",#N/A,FALSE,"QTRDPVAR"}</definedName>
    <definedName name="awqx" hidden="1">{"Comp_of_Price_Effect",#N/A,FALSE,"QTRDPVAR"}</definedName>
    <definedName name="AWREGERG" hidden="1">"11;182;60;202;52;104;49;155;255;117;141;73;127;205;49;58;245;139;120;121;266;104;190;166;164;196;248;222;70;78;159;129"</definedName>
    <definedName name="AWRFQWESDAFASFD">#REF!</definedName>
    <definedName name="AWRGEAR">#REF!</definedName>
    <definedName name="awsd"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w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wsd_1"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wsd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wse" hidden="1">#REF!</definedName>
    <definedName name="AWSER" hidden="1">"JWQKT0OOG5"</definedName>
    <definedName name="ax" localSheetId="2"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ax"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AX_1" localSheetId="2" hidden="1">{#N/A,#N/A,FALSE,"Pharm";#N/A,#N/A,FALSE,"WWCM"}</definedName>
    <definedName name="AX_1" hidden="1">{#N/A,#N/A,FALSE,"Pharm";#N/A,#N/A,FALSE,"WWCM"}</definedName>
    <definedName name="AX_2" localSheetId="2" hidden="1">{#N/A,#N/A,FALSE,"Pharm";#N/A,#N/A,FALSE,"WWCM"}</definedName>
    <definedName name="AX_2" hidden="1">{#N/A,#N/A,FALSE,"Pharm";#N/A,#N/A,FALSE,"WWCM"}</definedName>
    <definedName name="AX_3" localSheetId="2" hidden="1">{#N/A,#N/A,FALSE,"Pharm";#N/A,#N/A,FALSE,"WWCM"}</definedName>
    <definedName name="AX_3" hidden="1">{#N/A,#N/A,FALSE,"Pharm";#N/A,#N/A,FALSE,"WWCM"}</definedName>
    <definedName name="AX_4" localSheetId="2" hidden="1">{#N/A,#N/A,FALSE,"Pharm";#N/A,#N/A,FALSE,"WWCM"}</definedName>
    <definedName name="AX_4" hidden="1">{#N/A,#N/A,FALSE,"Pharm";#N/A,#N/A,FALSE,"WWCM"}</definedName>
    <definedName name="axcgvawef" localSheetId="2" hidden="1">{#N/A,#N/A,FALSE,"SUMMARY";#N/A,#N/A,FALSE,"TECHNOLOGY";#N/A,#N/A,FALSE,"YEAR2000";#N/A,#N/A,FALSE,"GENERAL SERVICES";#N/A,#N/A,FALSE,"PROD MANAGE";#N/A,#N/A,FALSE,"BOG";#N/A,#N/A,FALSE,"PROT CONT";#N/A,#N/A,FALSE,"INVEST COMP"}</definedName>
    <definedName name="axcgvawef" hidden="1">{#N/A,#N/A,FALSE,"SUMMARY";#N/A,#N/A,FALSE,"TECHNOLOGY";#N/A,#N/A,FALSE,"YEAR2000";#N/A,#N/A,FALSE,"GENERAL SERVICES";#N/A,#N/A,FALSE,"PROD MANAGE";#N/A,#N/A,FALSE,"BOG";#N/A,#N/A,FALSE,"PROT CONT";#N/A,#N/A,FALSE,"INVEST COMP"}</definedName>
    <definedName name="axcgvawef_1" localSheetId="2" hidden="1">{#N/A,#N/A,FALSE,"SUMMARY";#N/A,#N/A,FALSE,"TECHNOLOGY";#N/A,#N/A,FALSE,"YEAR2000";#N/A,#N/A,FALSE,"GENERAL SERVICES";#N/A,#N/A,FALSE,"PROD MANAGE";#N/A,#N/A,FALSE,"BOG";#N/A,#N/A,FALSE,"PROT CONT";#N/A,#N/A,FALSE,"INVEST COMP"}</definedName>
    <definedName name="axcgvawef_1" hidden="1">{#N/A,#N/A,FALSE,"SUMMARY";#N/A,#N/A,FALSE,"TECHNOLOGY";#N/A,#N/A,FALSE,"YEAR2000";#N/A,#N/A,FALSE,"GENERAL SERVICES";#N/A,#N/A,FALSE,"PROD MANAGE";#N/A,#N/A,FALSE,"BOG";#N/A,#N/A,FALSE,"PROT CONT";#N/A,#N/A,FALSE,"INVEST COMP"}</definedName>
    <definedName name="axcscxvd"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axcscxvd"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axe" localSheetId="2" hidden="1">{#N/A,#N/A,FALSE,"TS";#N/A,#N/A,FALSE,"Combo";#N/A,#N/A,FALSE,"FAIR";#N/A,#N/A,FALSE,"RBC";#N/A,#N/A,FALSE,"xxxx";#N/A,#N/A,FALSE,"A_D";#N/A,#N/A,FALSE,"WACC";#N/A,#N/A,FALSE,"DCF";#N/A,#N/A,FALSE,"LBO";#N/A,#N/A,FALSE,"AcqMults";#N/A,#N/A,FALSE,"CompMults"}</definedName>
    <definedName name="axe" hidden="1">{#N/A,#N/A,FALSE,"TS";#N/A,#N/A,FALSE,"Combo";#N/A,#N/A,FALSE,"FAIR";#N/A,#N/A,FALSE,"RBC";#N/A,#N/A,FALSE,"xxxx";#N/A,#N/A,FALSE,"A_D";#N/A,#N/A,FALSE,"WACC";#N/A,#N/A,FALSE,"DCF";#N/A,#N/A,FALSE,"LBO";#N/A,#N/A,FALSE,"AcqMults";#N/A,#N/A,FALSE,"CompMults"}</definedName>
    <definedName name="axe_1" localSheetId="2" hidden="1">{#N/A,#N/A,FALSE,"TS";#N/A,#N/A,FALSE,"Combo";#N/A,#N/A,FALSE,"FAIR";#N/A,#N/A,FALSE,"RBC";#N/A,#N/A,FALSE,"xxxx";#N/A,#N/A,FALSE,"A_D";#N/A,#N/A,FALSE,"WACC";#N/A,#N/A,FALSE,"DCF";#N/A,#N/A,FALSE,"LBO";#N/A,#N/A,FALSE,"AcqMults";#N/A,#N/A,FALSE,"CompMults"}</definedName>
    <definedName name="axe_1" hidden="1">{#N/A,#N/A,FALSE,"TS";#N/A,#N/A,FALSE,"Combo";#N/A,#N/A,FALSE,"FAIR";#N/A,#N/A,FALSE,"RBC";#N/A,#N/A,FALSE,"xxxx";#N/A,#N/A,FALSE,"A_D";#N/A,#N/A,FALSE,"WACC";#N/A,#N/A,FALSE,"DCF";#N/A,#N/A,FALSE,"LBO";#N/A,#N/A,FALSE,"AcqMults";#N/A,#N/A,FALSE,"CompMults"}</definedName>
    <definedName name="axe_2" localSheetId="2" hidden="1">{#N/A,#N/A,FALSE,"TS";#N/A,#N/A,FALSE,"Combo";#N/A,#N/A,FALSE,"FAIR";#N/A,#N/A,FALSE,"RBC";#N/A,#N/A,FALSE,"xxxx";#N/A,#N/A,FALSE,"A_D";#N/A,#N/A,FALSE,"WACC";#N/A,#N/A,FALSE,"DCF";#N/A,#N/A,FALSE,"LBO";#N/A,#N/A,FALSE,"AcqMults";#N/A,#N/A,FALSE,"CompMults"}</definedName>
    <definedName name="axe_2" hidden="1">{#N/A,#N/A,FALSE,"TS";#N/A,#N/A,FALSE,"Combo";#N/A,#N/A,FALSE,"FAIR";#N/A,#N/A,FALSE,"RBC";#N/A,#N/A,FALSE,"xxxx";#N/A,#N/A,FALSE,"A_D";#N/A,#N/A,FALSE,"WACC";#N/A,#N/A,FALSE,"DCF";#N/A,#N/A,FALSE,"LBO";#N/A,#N/A,FALSE,"AcqMults";#N/A,#N/A,FALSE,"CompMults"}</definedName>
    <definedName name="axe_3" localSheetId="2" hidden="1">{#N/A,#N/A,FALSE,"TS";#N/A,#N/A,FALSE,"Combo";#N/A,#N/A,FALSE,"FAIR";#N/A,#N/A,FALSE,"RBC";#N/A,#N/A,FALSE,"xxxx";#N/A,#N/A,FALSE,"A_D";#N/A,#N/A,FALSE,"WACC";#N/A,#N/A,FALSE,"DCF";#N/A,#N/A,FALSE,"LBO";#N/A,#N/A,FALSE,"AcqMults";#N/A,#N/A,FALSE,"CompMults"}</definedName>
    <definedName name="axe_3" hidden="1">{#N/A,#N/A,FALSE,"TS";#N/A,#N/A,FALSE,"Combo";#N/A,#N/A,FALSE,"FAIR";#N/A,#N/A,FALSE,"RBC";#N/A,#N/A,FALSE,"xxxx";#N/A,#N/A,FALSE,"A_D";#N/A,#N/A,FALSE,"WACC";#N/A,#N/A,FALSE,"DCF";#N/A,#N/A,FALSE,"LBO";#N/A,#N/A,FALSE,"AcqMults";#N/A,#N/A,FALSE,"CompMults"}</definedName>
    <definedName name="axe_4" localSheetId="2" hidden="1">{#N/A,#N/A,FALSE,"TS";#N/A,#N/A,FALSE,"Combo";#N/A,#N/A,FALSE,"FAIR";#N/A,#N/A,FALSE,"RBC";#N/A,#N/A,FALSE,"xxxx";#N/A,#N/A,FALSE,"A_D";#N/A,#N/A,FALSE,"WACC";#N/A,#N/A,FALSE,"DCF";#N/A,#N/A,FALSE,"LBO";#N/A,#N/A,FALSE,"AcqMults";#N/A,#N/A,FALSE,"CompMults"}</definedName>
    <definedName name="axe_4" hidden="1">{#N/A,#N/A,FALSE,"TS";#N/A,#N/A,FALSE,"Combo";#N/A,#N/A,FALSE,"FAIR";#N/A,#N/A,FALSE,"RBC";#N/A,#N/A,FALSE,"xxxx";#N/A,#N/A,FALSE,"A_D";#N/A,#N/A,FALSE,"WACC";#N/A,#N/A,FALSE,"DCF";#N/A,#N/A,FALSE,"LBO";#N/A,#N/A,FALSE,"AcqMults";#N/A,#N/A,FALSE,"CompMults"}</definedName>
    <definedName name="AxesFormat">#N/A</definedName>
    <definedName name="Axis">OFFSET(#REF!, 0,#REF!- 60+1, 1,#REF! -#REF!+1)</definedName>
    <definedName name="axs" localSheetId="2" hidden="1">{"QTD",#N/A,FALSE,"SUM"}</definedName>
    <definedName name="axs" hidden="1">{"QTD",#N/A,FALSE,"SUM"}</definedName>
    <definedName name="axz" localSheetId="2" hidden="1">{#N/A,"PURCHM",FALSE,"Business Analysis";#N/A,"SPADD",FALSE,"Business Analysis"}</definedName>
    <definedName name="axz" hidden="1">{#N/A,"PURCHM",FALSE,"Business Analysis";#N/A,"SPADD",FALSE,"Business Analysis"}</definedName>
    <definedName name="ayman" localSheetId="2" hidden="1">{#N/A,#N/A,FALSE,"1";#N/A,#N/A,FALSE,"2";#N/A,#N/A,FALSE,"16 - 17";#N/A,#N/A,FALSE,"18 - 19";#N/A,#N/A,FALSE,"26";#N/A,#N/A,FALSE,"27";#N/A,#N/A,FALSE,"28"}</definedName>
    <definedName name="ayman" hidden="1">{#N/A,#N/A,FALSE,"1";#N/A,#N/A,FALSE,"2";#N/A,#N/A,FALSE,"16 - 17";#N/A,#N/A,FALSE,"18 - 19";#N/A,#N/A,FALSE,"26";#N/A,#N/A,FALSE,"27";#N/A,#N/A,FALSE,"28"}</definedName>
    <definedName name="ayman_1" localSheetId="2" hidden="1">{#N/A,#N/A,FALSE,"1";#N/A,#N/A,FALSE,"2";#N/A,#N/A,FALSE,"16 - 17";#N/A,#N/A,FALSE,"18 - 19";#N/A,#N/A,FALSE,"26";#N/A,#N/A,FALSE,"27";#N/A,#N/A,FALSE,"28"}</definedName>
    <definedName name="ayman_1" hidden="1">{#N/A,#N/A,FALSE,"1";#N/A,#N/A,FALSE,"2";#N/A,#N/A,FALSE,"16 - 17";#N/A,#N/A,FALSE,"18 - 19";#N/A,#N/A,FALSE,"26";#N/A,#N/A,FALSE,"27";#N/A,#N/A,FALSE,"28"}</definedName>
    <definedName name="ayman_2" localSheetId="2" hidden="1">{#N/A,#N/A,FALSE,"1";#N/A,#N/A,FALSE,"2";#N/A,#N/A,FALSE,"16 - 17";#N/A,#N/A,FALSE,"18 - 19";#N/A,#N/A,FALSE,"26";#N/A,#N/A,FALSE,"27";#N/A,#N/A,FALSE,"28"}</definedName>
    <definedName name="ayman_2" hidden="1">{#N/A,#N/A,FALSE,"1";#N/A,#N/A,FALSE,"2";#N/A,#N/A,FALSE,"16 - 17";#N/A,#N/A,FALSE,"18 - 19";#N/A,#N/A,FALSE,"26";#N/A,#N/A,FALSE,"27";#N/A,#N/A,FALSE,"28"}</definedName>
    <definedName name="ayman_3" localSheetId="2" hidden="1">{#N/A,#N/A,FALSE,"1";#N/A,#N/A,FALSE,"2";#N/A,#N/A,FALSE,"16 - 17";#N/A,#N/A,FALSE,"18 - 19";#N/A,#N/A,FALSE,"26";#N/A,#N/A,FALSE,"27";#N/A,#N/A,FALSE,"28"}</definedName>
    <definedName name="ayman_3" hidden="1">{#N/A,#N/A,FALSE,"1";#N/A,#N/A,FALSE,"2";#N/A,#N/A,FALSE,"16 - 17";#N/A,#N/A,FALSE,"18 - 19";#N/A,#N/A,FALSE,"26";#N/A,#N/A,FALSE,"27";#N/A,#N/A,FALSE,"28"}</definedName>
    <definedName name="ayman_4" localSheetId="2" hidden="1">{#N/A,#N/A,FALSE,"1";#N/A,#N/A,FALSE,"2";#N/A,#N/A,FALSE,"16 - 17";#N/A,#N/A,FALSE,"18 - 19";#N/A,#N/A,FALSE,"26";#N/A,#N/A,FALSE,"27";#N/A,#N/A,FALSE,"28"}</definedName>
    <definedName name="ayman_4" hidden="1">{#N/A,#N/A,FALSE,"1";#N/A,#N/A,FALSE,"2";#N/A,#N/A,FALSE,"16 - 17";#N/A,#N/A,FALSE,"18 - 19";#N/A,#N/A,FALSE,"26";#N/A,#N/A,FALSE,"27";#N/A,#N/A,FALSE,"28"}</definedName>
    <definedName name="ayman1" localSheetId="2" hidden="1">{#N/A,#N/A,FALSE,"Pharm";#N/A,#N/A,FALSE,"WWCM"}</definedName>
    <definedName name="ayman1" hidden="1">{#N/A,#N/A,FALSE,"Pharm";#N/A,#N/A,FALSE,"WWCM"}</definedName>
    <definedName name="ayman1_1" localSheetId="2" hidden="1">{#N/A,#N/A,FALSE,"Pharm";#N/A,#N/A,FALSE,"WWCM"}</definedName>
    <definedName name="ayman1_1" hidden="1">{#N/A,#N/A,FALSE,"Pharm";#N/A,#N/A,FALSE,"WWCM"}</definedName>
    <definedName name="ayman1_2" localSheetId="2" hidden="1">{#N/A,#N/A,FALSE,"Pharm";#N/A,#N/A,FALSE,"WWCM"}</definedName>
    <definedName name="ayman1_2" hidden="1">{#N/A,#N/A,FALSE,"Pharm";#N/A,#N/A,FALSE,"WWCM"}</definedName>
    <definedName name="ayman1_3" localSheetId="2" hidden="1">{#N/A,#N/A,FALSE,"Pharm";#N/A,#N/A,FALSE,"WWCM"}</definedName>
    <definedName name="ayman1_3" hidden="1">{#N/A,#N/A,FALSE,"Pharm";#N/A,#N/A,FALSE,"WWCM"}</definedName>
    <definedName name="ayman1_4" localSheetId="2" hidden="1">{#N/A,#N/A,FALSE,"Pharm";#N/A,#N/A,FALSE,"WWCM"}</definedName>
    <definedName name="ayman1_4" hidden="1">{#N/A,#N/A,FALSE,"Pharm";#N/A,#N/A,FALSE,"WWCM"}</definedName>
    <definedName name="ayman2" localSheetId="2" hidden="1">{#N/A,#N/A,FALSE,"Pharm";#N/A,#N/A,FALSE,"WWCM"}</definedName>
    <definedName name="ayman2" hidden="1">{#N/A,#N/A,FALSE,"Pharm";#N/A,#N/A,FALSE,"WWCM"}</definedName>
    <definedName name="ayman2_1" localSheetId="2" hidden="1">{#N/A,#N/A,FALSE,"Pharm";#N/A,#N/A,FALSE,"WWCM"}</definedName>
    <definedName name="ayman2_1" hidden="1">{#N/A,#N/A,FALSE,"Pharm";#N/A,#N/A,FALSE,"WWCM"}</definedName>
    <definedName name="ayman2_2" localSheetId="2" hidden="1">{#N/A,#N/A,FALSE,"Pharm";#N/A,#N/A,FALSE,"WWCM"}</definedName>
    <definedName name="ayman2_2" hidden="1">{#N/A,#N/A,FALSE,"Pharm";#N/A,#N/A,FALSE,"WWCM"}</definedName>
    <definedName name="ayman2_3" localSheetId="2" hidden="1">{#N/A,#N/A,FALSE,"Pharm";#N/A,#N/A,FALSE,"WWCM"}</definedName>
    <definedName name="ayman2_3" hidden="1">{#N/A,#N/A,FALSE,"Pharm";#N/A,#N/A,FALSE,"WWCM"}</definedName>
    <definedName name="ayman2_4" localSheetId="2" hidden="1">{#N/A,#N/A,FALSE,"Pharm";#N/A,#N/A,FALSE,"WWCM"}</definedName>
    <definedName name="ayman2_4" hidden="1">{#N/A,#N/A,FALSE,"Pharm";#N/A,#N/A,FALSE,"WWCM"}</definedName>
    <definedName name="ayman7" localSheetId="2" hidden="1">{#N/A,#N/A,FALSE,"REPORT"}</definedName>
    <definedName name="ayman7" hidden="1">{#N/A,#N/A,FALSE,"REPORT"}</definedName>
    <definedName name="ayman7_1" localSheetId="2" hidden="1">{#N/A,#N/A,FALSE,"REPORT"}</definedName>
    <definedName name="ayman7_1" hidden="1">{#N/A,#N/A,FALSE,"REPORT"}</definedName>
    <definedName name="ayman7_2" localSheetId="2" hidden="1">{#N/A,#N/A,FALSE,"REPORT"}</definedName>
    <definedName name="ayman7_2" hidden="1">{#N/A,#N/A,FALSE,"REPORT"}</definedName>
    <definedName name="ayman7_3" localSheetId="2" hidden="1">{#N/A,#N/A,FALSE,"REPORT"}</definedName>
    <definedName name="ayman7_3" hidden="1">{#N/A,#N/A,FALSE,"REPORT"}</definedName>
    <definedName name="ayman7_4" localSheetId="2" hidden="1">{#N/A,#N/A,FALSE,"REPORT"}</definedName>
    <definedName name="ayman7_4" hidden="1">{#N/A,#N/A,FALSE,"REPORT"}</definedName>
    <definedName name="ayman8" localSheetId="2" hidden="1">{#N/A,#N/A,FALSE,"REPORT"}</definedName>
    <definedName name="ayman8" hidden="1">{#N/A,#N/A,FALSE,"REPORT"}</definedName>
    <definedName name="ayman8_1" localSheetId="2" hidden="1">{#N/A,#N/A,FALSE,"REPORT"}</definedName>
    <definedName name="ayman8_1" hidden="1">{#N/A,#N/A,FALSE,"REPORT"}</definedName>
    <definedName name="ayman8_2" localSheetId="2" hidden="1">{#N/A,#N/A,FALSE,"REPORT"}</definedName>
    <definedName name="ayman8_2" hidden="1">{#N/A,#N/A,FALSE,"REPORT"}</definedName>
    <definedName name="ayman8_3" localSheetId="2" hidden="1">{#N/A,#N/A,FALSE,"REPORT"}</definedName>
    <definedName name="ayman8_3" hidden="1">{#N/A,#N/A,FALSE,"REPORT"}</definedName>
    <definedName name="ayman8_4" localSheetId="2" hidden="1">{#N/A,#N/A,FALSE,"REPORT"}</definedName>
    <definedName name="ayman8_4" hidden="1">{#N/A,#N/A,FALSE,"REPORT"}</definedName>
    <definedName name="az" localSheetId="2" hidden="1">{#N/A,#N/A,FALSE,"Pharm";#N/A,#N/A,FALSE,"WWCM"}</definedName>
    <definedName name="az" hidden="1">{#N/A,#N/A,FALSE,"Pharm";#N/A,#N/A,FALSE,"WWCM"}</definedName>
    <definedName name="az_1" localSheetId="2" hidden="1">{#N/A,#N/A,FALSE,"Pharm";#N/A,#N/A,FALSE,"WWCM"}</definedName>
    <definedName name="az_1" hidden="1">{#N/A,#N/A,FALSE,"Pharm";#N/A,#N/A,FALSE,"WWCM"}</definedName>
    <definedName name="az_2" localSheetId="2" hidden="1">{#N/A,#N/A,FALSE,"Pharm";#N/A,#N/A,FALSE,"WWCM"}</definedName>
    <definedName name="az_2" hidden="1">{#N/A,#N/A,FALSE,"Pharm";#N/A,#N/A,FALSE,"WWCM"}</definedName>
    <definedName name="az_3" localSheetId="2" hidden="1">{#N/A,#N/A,FALSE,"Pharm";#N/A,#N/A,FALSE,"WWCM"}</definedName>
    <definedName name="az_3" hidden="1">{#N/A,#N/A,FALSE,"Pharm";#N/A,#N/A,FALSE,"WWCM"}</definedName>
    <definedName name="az_4" localSheetId="2" hidden="1">{#N/A,#N/A,FALSE,"Pharm";#N/A,#N/A,FALSE,"WWCM"}</definedName>
    <definedName name="az_4" hidden="1">{#N/A,#N/A,FALSE,"Pharm";#N/A,#N/A,FALSE,"WWCM"}</definedName>
    <definedName name="azdf" localSheetId="2" hidden="1">{#N/A,#N/A,FALSE,"Default Data";#N/A,#N/A,FALSE,"99 Tax Model";#N/A,#N/A,FALSE,"99 Incremental BV";#N/A,#N/A,FALSE,"99 Tax Model CL";#N/A,#N/A,FALSE,"99 Incremental CL";#N/A,#N/A,FALSE,"Cisco FSC";#N/A,#N/A,FALSE,"25% case";#N/A,#N/A,FALSE,"ROY CALCS";#N/A,#N/A,FALSE,"Acquisition Royalty"}</definedName>
    <definedName name="azdf" hidden="1">{#N/A,#N/A,FALSE,"Default Data";#N/A,#N/A,FALSE,"99 Tax Model";#N/A,#N/A,FALSE,"99 Incremental BV";#N/A,#N/A,FALSE,"99 Tax Model CL";#N/A,#N/A,FALSE,"99 Incremental CL";#N/A,#N/A,FALSE,"Cisco FSC";#N/A,#N/A,FALSE,"25% case";#N/A,#N/A,FALSE,"ROY CALCS";#N/A,#N/A,FALSE,"Acquisition Royalty"}</definedName>
    <definedName name="azdsd" localSheetId="2" hidden="1">Allx3,Allx4,Allx5</definedName>
    <definedName name="azdsd" hidden="1">Allx3,Allx4,Allx5</definedName>
    <definedName name="azeazr" localSheetId="2" hidden="1">{#N/A,#N/A,FALSE,"Sales Graph";#N/A,#N/A,FALSE,"BUC Graph";#N/A,#N/A,FALSE,"P&amp;L - YTD"}</definedName>
    <definedName name="azeazr" hidden="1">{#N/A,#N/A,FALSE,"Sales Graph";#N/A,#N/A,FALSE,"BUC Graph";#N/A,#N/A,FALSE,"P&amp;L - YTD"}</definedName>
    <definedName name="azeazr_1" localSheetId="2" hidden="1">{#N/A,#N/A,FALSE,"Sales Graph";#N/A,#N/A,FALSE,"BUC Graph";#N/A,#N/A,FALSE,"P&amp;L - YTD"}</definedName>
    <definedName name="azeazr_1" hidden="1">{#N/A,#N/A,FALSE,"Sales Graph";#N/A,#N/A,FALSE,"BUC Graph";#N/A,#N/A,FALSE,"P&amp;L - YTD"}</definedName>
    <definedName name="azeazr_2" localSheetId="2" hidden="1">{#N/A,#N/A,FALSE,"Sales Graph";#N/A,#N/A,FALSE,"BUC Graph";#N/A,#N/A,FALSE,"P&amp;L - YTD"}</definedName>
    <definedName name="azeazr_2" hidden="1">{#N/A,#N/A,FALSE,"Sales Graph";#N/A,#N/A,FALSE,"BUC Graph";#N/A,#N/A,FALSE,"P&amp;L - YTD"}</definedName>
    <definedName name="azeazr_3" localSheetId="2" hidden="1">{#N/A,#N/A,FALSE,"Sales Graph";#N/A,#N/A,FALSE,"BUC Graph";#N/A,#N/A,FALSE,"P&amp;L - YTD"}</definedName>
    <definedName name="azeazr_3" hidden="1">{#N/A,#N/A,FALSE,"Sales Graph";#N/A,#N/A,FALSE,"BUC Graph";#N/A,#N/A,FALSE,"P&amp;L - YTD"}</definedName>
    <definedName name="azeazr_4" localSheetId="2" hidden="1">{#N/A,#N/A,FALSE,"Sales Graph";#N/A,#N/A,FALSE,"BUC Graph";#N/A,#N/A,FALSE,"P&amp;L - YTD"}</definedName>
    <definedName name="azeazr_4" hidden="1">{#N/A,#N/A,FALSE,"Sales Graph";#N/A,#N/A,FALSE,"BUC Graph";#N/A,#N/A,FALSE,"P&amp;L - YTD"}</definedName>
    <definedName name="azerety" localSheetId="2" hidden="1">{#N/A,#N/A,FALSE,"Pharm";#N/A,#N/A,FALSE,"WWCM"}</definedName>
    <definedName name="azerety" hidden="1">{#N/A,#N/A,FALSE,"Pharm";#N/A,#N/A,FALSE,"WWCM"}</definedName>
    <definedName name="azerety_1" localSheetId="2" hidden="1">{#N/A,#N/A,FALSE,"Pharm";#N/A,#N/A,FALSE,"WWCM"}</definedName>
    <definedName name="azerety_1" hidden="1">{#N/A,#N/A,FALSE,"Pharm";#N/A,#N/A,FALSE,"WWCM"}</definedName>
    <definedName name="azerety_2" localSheetId="2" hidden="1">{#N/A,#N/A,FALSE,"Pharm";#N/A,#N/A,FALSE,"WWCM"}</definedName>
    <definedName name="azerety_2" hidden="1">{#N/A,#N/A,FALSE,"Pharm";#N/A,#N/A,FALSE,"WWCM"}</definedName>
    <definedName name="azerety_3" localSheetId="2" hidden="1">{#N/A,#N/A,FALSE,"Pharm";#N/A,#N/A,FALSE,"WWCM"}</definedName>
    <definedName name="azerety_3" hidden="1">{#N/A,#N/A,FALSE,"Pharm";#N/A,#N/A,FALSE,"WWCM"}</definedName>
    <definedName name="azerety_4" localSheetId="2" hidden="1">{#N/A,#N/A,FALSE,"Pharm";#N/A,#N/A,FALSE,"WWCM"}</definedName>
    <definedName name="azerety_4" hidden="1">{#N/A,#N/A,FALSE,"Pharm";#N/A,#N/A,FALSE,"WWCM"}</definedName>
    <definedName name="aZZ" localSheetId="2" hidden="1">{#N/A,#N/A,TRUE,"Cover";#N/A,#N/A,TRUE,"BS";#N/A,#N/A,TRUE,"BS (2)";#N/A,#N/A,TRUE,"BS (3)";#N/A,#N/A,TRUE,"Supp Info-BS";#N/A,#N/A,TRUE,"IS";#N/A,#N/A,TRUE,"IS (2)";#N/A,#N/A,TRUE,"IS (3)";#N/A,#N/A,TRUE,"Supp Info-IS";#N/A,#N/A,TRUE,"CF";#N/A,#N/A,TRUE,"Supp Info-CF";#N/A,#N/A,TRUE,"SH";#N/A,#N/A,TRUE,"Supp Info-SH"}</definedName>
    <definedName name="aZZ" hidden="1">{#N/A,#N/A,TRUE,"Cover";#N/A,#N/A,TRUE,"BS";#N/A,#N/A,TRUE,"BS (2)";#N/A,#N/A,TRUE,"BS (3)";#N/A,#N/A,TRUE,"Supp Info-BS";#N/A,#N/A,TRUE,"IS";#N/A,#N/A,TRUE,"IS (2)";#N/A,#N/A,TRUE,"IS (3)";#N/A,#N/A,TRUE,"Supp Info-IS";#N/A,#N/A,TRUE,"CF";#N/A,#N/A,TRUE,"Supp Info-CF";#N/A,#N/A,TRUE,"SH";#N/A,#N/A,TRUE,"Supp Info-SH"}</definedName>
    <definedName name="b">#REF!</definedName>
    <definedName name="b_1" localSheetId="2" hidden="1">{"one",#N/A,FALSE,"Sheet1";"TWO",#N/A,FALSE,"Sheet1"}</definedName>
    <definedName name="b_1" hidden="1">{"one",#N/A,FALSE,"Sheet1";"TWO",#N/A,FALSE,"Sheet1"}</definedName>
    <definedName name="b_2" localSheetId="2" hidden="1">{#N/A,#N/A,FALSE,"Approval2"}</definedName>
    <definedName name="b_2" hidden="1">{#N/A,#N/A,FALSE,"Approval2"}</definedName>
    <definedName name="b_3" localSheetId="2" hidden="1">{#N/A,#N/A,FALSE,"Approval2"}</definedName>
    <definedName name="b_3" hidden="1">{#N/A,#N/A,FALSE,"Approval2"}</definedName>
    <definedName name="b_4" localSheetId="2" hidden="1">{#N/A,#N/A,FALSE,"Approval2"}</definedName>
    <definedName name="b_4" hidden="1">{#N/A,#N/A,FALSE,"Approval2"}</definedName>
    <definedName name="B1.1" hidden="1">#REF!</definedName>
    <definedName name="b1_todays_market_prices">#REF!</definedName>
    <definedName name="b1_yest_market_prices_start">#REF!</definedName>
    <definedName name="b1_ytd_yest">#REF!</definedName>
    <definedName name="b1_ytd_yest_to">#REF!</definedName>
    <definedName name="b2_todays_market_prices">#REF!</definedName>
    <definedName name="b2_yest_market_prices_start">#REF!</definedName>
    <definedName name="b2_ytd_yest">#REF!</definedName>
    <definedName name="b2_ytd_yest_to">#REF!</definedName>
    <definedName name="b3_todays_market_prices">#REF!</definedName>
    <definedName name="b3_yest_market_prices_start">#REF!</definedName>
    <definedName name="b3_ytd_yest">#REF!</definedName>
    <definedName name="b3_ytd_yest_to">#REF!</definedName>
    <definedName name="B4B">#REF!</definedName>
    <definedName name="B4B1">#REF!</definedName>
    <definedName name="b4b2">#REF!</definedName>
    <definedName name="b4Dec" localSheetId="2"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4Dec"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4reserve" localSheetId="2"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4reserve"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52.1" localSheetId="2" hidden="1">{"BookMem",#N/A,FALSE,"BookMemEquity";"TaxMem",#N/A,FALSE,"TaxMemEquity";"EqCalcs",#N/A,FALSE,"EQcalcs";"Distrib",#N/A,FALSE,"Distributions"}</definedName>
    <definedName name="B52.1" hidden="1">{"BookMem",#N/A,FALSE,"BookMemEquity";"TaxMem",#N/A,FALSE,"TaxMemEquity";"EqCalcs",#N/A,FALSE,"EQcalcs";"Distrib",#N/A,FALSE,"Distributions"}</definedName>
    <definedName name="ba" localSheetId="2" hidden="1">{#N/A,#N/A,FALSE,"Budget96 Revised"}</definedName>
    <definedName name="ba" hidden="1">{#N/A,#N/A,FALSE,"Budget96 Revised"}</definedName>
    <definedName name="baab" localSheetId="2" hidden="1">{#N/A,#N/A,TRUE,"financial";#N/A,#N/A,TRUE,"plants"}</definedName>
    <definedName name="baab" hidden="1">{#N/A,#N/A,TRUE,"financial";#N/A,#N/A,TRUE,"plants"}</definedName>
    <definedName name="bab" localSheetId="2" hidden="1">{#N/A,#N/A,TRUE,"Pro Forma";#N/A,#N/A,TRUE,"PF_Bal";#N/A,#N/A,TRUE,"PF_INC";#N/A,#N/A,TRUE,"CBE";#N/A,#N/A,TRUE,"SWK"}</definedName>
    <definedName name="bab" hidden="1">{#N/A,#N/A,TRUE,"Pro Forma";#N/A,#N/A,TRUE,"PF_Bal";#N/A,#N/A,TRUE,"PF_INC";#N/A,#N/A,TRUE,"CBE";#N/A,#N/A,TRUE,"SWK"}</definedName>
    <definedName name="babo" localSheetId="2" hidden="1">{#N/A,#N/A,FALSE,"R&amp;D Quick Calc";#N/A,#N/A,FALSE,"DOE Fee Schedule"}</definedName>
    <definedName name="babo" hidden="1">{#N/A,#N/A,FALSE,"R&amp;D Quick Calc";#N/A,#N/A,FALSE,"DOE Fee Schedule"}</definedName>
    <definedName name="bacd1101bd" localSheetId="2" hidden="1">{#N/A,"PURCHM",FALSE,"Business Analysis";#N/A,"SPADD",FALSE,"Business Analysis"}</definedName>
    <definedName name="bacd1101bd" hidden="1">{#N/A,"PURCHM",FALSE,"Business Analysis";#N/A,"SPADD",FALSE,"Business Analysis"}</definedName>
    <definedName name="bacd31" localSheetId="2" hidden="1">{#N/A,"PURCHM",FALSE,"Business Analysis";#N/A,"SPADD",FALSE,"Business Analysis"}</definedName>
    <definedName name="bacd31" hidden="1">{#N/A,"PURCHM",FALSE,"Business Analysis";#N/A,"SPADD",FALSE,"Business Analysis"}</definedName>
    <definedName name="bacd31bd" localSheetId="2" hidden="1">{#N/A,"PURCHM",FALSE,"Business Analysis";#N/A,"SPADD",FALSE,"Business Analysis"}</definedName>
    <definedName name="bacd31bd" hidden="1">{#N/A,"PURCHM",FALSE,"Business Analysis";#N/A,"SPADD",FALSE,"Business Analysis"}</definedName>
    <definedName name="BACK_A">#REF!</definedName>
    <definedName name="Backlog" hidden="1">#REF!</definedName>
    <definedName name="backlog." localSheetId="2" hidden="1">{#N/A,#N/A,FALSE,"GROUPBAL"}</definedName>
    <definedName name="backlog." hidden="1">{#N/A,#N/A,FALSE,"GROUPBAL"}</definedName>
    <definedName name="backlog_Plan_1" localSheetId="2" hidden="1">{#N/A,#N/A,FALSE,"GROUPBAL"}</definedName>
    <definedName name="backlog_Plan_1" hidden="1">{#N/A,#N/A,FALSE,"GROUPBAL"}</definedName>
    <definedName name="backlog2" localSheetId="2" hidden="1">{#N/A,#N/A,FALSE,"GROUPBAL"}</definedName>
    <definedName name="backlog2" hidden="1">{#N/A,#N/A,FALSE,"GROUPBAL"}</definedName>
    <definedName name="BACKUP">#REF!</definedName>
    <definedName name="Backup_License">#REF!</definedName>
    <definedName name="bad" localSheetId="2" hidden="1">{#N/A,#N/A,FALSE,"CASH";#N/A,#N/A,FALSE,"ACCT REC";#N/A,#N/A,FALSE,"PP&amp;E";#N/A,#N/A,FALSE,"OTHER ASSETS";#N/A,#N/A,FALSE,"CP LTD";#N/A,#N/A,FALSE,"ACCT PAY";#N/A,#N/A,FALSE,"ACCRUED OTH AP";#N/A,#N/A,FALSE,"LTD";#N/A,#N/A,FALSE,"REVENUES &amp; EXPENSES"}</definedName>
    <definedName name="bad" hidden="1">{#N/A,#N/A,FALSE,"CASH";#N/A,#N/A,FALSE,"ACCT REC";#N/A,#N/A,FALSE,"PP&amp;E";#N/A,#N/A,FALSE,"OTHER ASSETS";#N/A,#N/A,FALSE,"CP LTD";#N/A,#N/A,FALSE,"ACCT PAY";#N/A,#N/A,FALSE,"ACCRUED OTH AP";#N/A,#N/A,FALSE,"LTD";#N/A,#N/A,FALSE,"REVENUES &amp; EXPENSES"}</definedName>
    <definedName name="bad_1">#REF!</definedName>
    <definedName name="BadDebtYTD04">#REF!</definedName>
    <definedName name="BADG" localSheetId="2" hidden="1">{#N/A,#N/A,TRUE,"summ";#N/A,#N/A,TRUE,"HCC";#N/A,#N/A,TRUE,"SCC";#N/A,#N/A,TRUE,"Area 3";#N/A,#N/A,TRUE,"Street Lighting";#N/A,#N/A,TRUE,"Surfacing";#N/A,#N/A,TRUE,"Road Marking";#N/A,#N/A,TRUE,"Surface Dressing";#N/A,#N/A,TRUE,"gully ";#N/A,#N/A,TRUE,"MCP";#N/A,#N/A,TRUE,"Plant";#N/A,#N/A,TRUE,"Rail";#N/A,#N/A,TRUE,"Bucks";#N/A,#N/A,TRUE,"Other";#N/A,#N/A,TRUE,"JointVenture";#N/A,#N/A,TRUE,"Civilssumm";#N/A,#N/A,TRUE,"Woolmer";#N/A,#N/A,TRUE,"kingsclere";#N/A,#N/A,TRUE,"ALN";#N/A,#N/A,TRUE,"Balcombe";#N/A,#N/A,TRUE,"Thatcham";#N/A,#N/A,TRUE,"Gt.Salterns";#N/A,#N/A,TRUE,"A414";#N/A,#N/A,TRUE,"otherciv";#N/A,#N/A,TRUE,"Summ2"}</definedName>
    <definedName name="BADG" hidden="1">{#N/A,#N/A,TRUE,"summ";#N/A,#N/A,TRUE,"HCC";#N/A,#N/A,TRUE,"SCC";#N/A,#N/A,TRUE,"Area 3";#N/A,#N/A,TRUE,"Street Lighting";#N/A,#N/A,TRUE,"Surfacing";#N/A,#N/A,TRUE,"Road Marking";#N/A,#N/A,TRUE,"Surface Dressing";#N/A,#N/A,TRUE,"gully ";#N/A,#N/A,TRUE,"MCP";#N/A,#N/A,TRUE,"Plant";#N/A,#N/A,TRUE,"Rail";#N/A,#N/A,TRUE,"Bucks";#N/A,#N/A,TRUE,"Other";#N/A,#N/A,TRUE,"JointVenture";#N/A,#N/A,TRUE,"Civilssumm";#N/A,#N/A,TRUE,"Woolmer";#N/A,#N/A,TRUE,"kingsclere";#N/A,#N/A,TRUE,"ALN";#N/A,#N/A,TRUE,"Balcombe";#N/A,#N/A,TRUE,"Thatcham";#N/A,#N/A,TRUE,"Gt.Salterns";#N/A,#N/A,TRUE,"A414";#N/A,#N/A,TRUE,"otherciv";#N/A,#N/A,TRUE,"Summ2"}</definedName>
    <definedName name="BADGE">#REF!</definedName>
    <definedName name="BadLink" hidden="1">#REF!</definedName>
    <definedName name="BAE">#REF!</definedName>
    <definedName name="bailey">#REF!</definedName>
    <definedName name="bAL" localSheetId="2" hidden="1">{"adm_pl",#N/A,FALSE,"PL"}</definedName>
    <definedName name="bAL" hidden="1">{"adm_pl",#N/A,FALSE,"PL"}</definedName>
    <definedName name="BAL_SHEET">#REF!</definedName>
    <definedName name="Bal_Sheet_Overview">#REF!</definedName>
    <definedName name="baladj">#REF!</definedName>
    <definedName name="balance" localSheetId="2" hidden="1">{"bs",#N/A,FALSE,"SCF"}</definedName>
    <definedName name="balance" hidden="1">{"bs",#N/A,FALSE,"SCF"}</definedName>
    <definedName name="BALANCE_FINAL">#REF!</definedName>
    <definedName name="Balance_Sheet">#REF!</definedName>
    <definedName name="Balance_Sheet.">#REF!</definedName>
    <definedName name="balance_type">1</definedName>
    <definedName name="Balancesheet">#REF!</definedName>
    <definedName name="BalanceSheetDates">OFFSET(#REF!,0,0,1,COUNTIF(#REF!,TRUE))</definedName>
    <definedName name="balinput">#REF!</definedName>
    <definedName name="balnce">#REF!</definedName>
    <definedName name="BALSH90">#REF!</definedName>
    <definedName name="BALSH91">#REF!</definedName>
    <definedName name="BALSH92">#REF!</definedName>
    <definedName name="balsheet">#REF!</definedName>
    <definedName name="BALSHT">#REF!</definedName>
    <definedName name="BalShtReport">#REF!</definedName>
    <definedName name="bam" localSheetId="2" hidden="1">{"EBITDA",#N/A,TRUE,"P&amp;L Net of Disc Ops";"output net of disc ops",#N/A,TRUE,"Revenue";"input",#N/A,TRUE,"Revenue";"output",#N/A,TRUE,"DC";"Input",#N/A,TRUE,"DC";"MTN and MCN",#N/A,TRUE,"Margin";"output detail line items",#N/A,TRUE,"SGA";"personnel by year",#N/A,TRUE,"Payroll";#N/A,#N/A,TRUE,"CapEx"}</definedName>
    <definedName name="bam" hidden="1">{"EBITDA",#N/A,TRUE,"P&amp;L Net of Disc Ops";"output net of disc ops",#N/A,TRUE,"Revenue";"input",#N/A,TRUE,"Revenue";"output",#N/A,TRUE,"DC";"Input",#N/A,TRUE,"DC";"MTN and MCN",#N/A,TRUE,"Margin";"output detail line items",#N/A,TRUE,"SGA";"personnel by year",#N/A,TRUE,"Payroll";#N/A,#N/A,TRUE,"CapEx"}</definedName>
    <definedName name="BANK" localSheetId="2" hidden="1">#REF!</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ank1" localSheetId="2" hidden="1">{TRUE,TRUE,-1.25,-15.5,456.75,279.75,FALSE,FALSE,TRUE,TRUE,0,1,21,1,127,6,3,4,TRUE,TRUE,3,TRUE,1,TRUE,100,"Swvu.profits.","ACwvu.profits.",1,FALSE,FALSE,0.511811023622047,0.511811023622047,0.511811023622047,0.511811023622047,1,"","",FALSE,FALSE,FALSE,FALSE,1,#N/A,1,1,#DIV/0!,FALSE,"Rwvu.profits.",#N/A,FALSE,FALSE}</definedName>
    <definedName name="bank1" hidden="1">{TRUE,TRUE,-1.25,-15.5,456.75,279.75,FALSE,FALSE,TRUE,TRUE,0,1,21,1,127,6,3,4,TRUE,TRUE,3,TRUE,1,TRUE,100,"Swvu.profits.","ACwvu.profits.",1,FALSE,FALSE,0.511811023622047,0.511811023622047,0.511811023622047,0.511811023622047,1,"","",FALSE,FALSE,FALSE,FALSE,1,#N/A,1,1,#DIV/0!,FALSE,"Rwvu.profits.",#N/A,FALSE,FALSE}</definedName>
    <definedName name="banner2">#REF!</definedName>
    <definedName name="Bar_Graphs">#REF!</definedName>
    <definedName name="Bari">#REF!</definedName>
    <definedName name="barnettrent">#REF!</definedName>
    <definedName name="barrera" localSheetId="2" hidden="1">{#N/A,#N/A,FALSE,"RESUMEN ECON.";#N/A,#N/A,FALSE,"Costos de R.H.";#N/A,#N/A,FALSE,"COSTO HW";#N/A,#N/A,FALSE,"CUADROS";#N/A,#N/A,FALSE,"SCADA´s";#N/A,#N/A,FALSE,"PRECIOS EQUIPOS"}</definedName>
    <definedName name="barrera" hidden="1">{#N/A,#N/A,FALSE,"RESUMEN ECON.";#N/A,#N/A,FALSE,"Costos de R.H.";#N/A,#N/A,FALSE,"COSTO HW";#N/A,#N/A,FALSE,"CUADROS";#N/A,#N/A,FALSE,"SCADA´s";#N/A,#N/A,FALSE,"PRECIOS EQUIPOS"}</definedName>
    <definedName name="BASE" localSheetId="2"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_Affluent_New_Account_Size__2000">#REF!</definedName>
    <definedName name="Base_Affluent_Old_Account_Size__2000">#REF!</definedName>
    <definedName name="Base_Affluent_Weighted_Account_Size__2000">#REF!</definedName>
    <definedName name="Base_Data_Input_Page">#REF!</definedName>
    <definedName name="Base_Emerging_Affluent_New_Account_Size__2000">#REF!</definedName>
    <definedName name="Base_Emerging_Affluent_Old_Account_Size__2000">#REF!</definedName>
    <definedName name="Base_Emerging_Affluent_Weighted_Account_Size__2000">#REF!</definedName>
    <definedName name="Base_Mass_Affluent_New_Account_Size__2000">#REF!</definedName>
    <definedName name="Base_Mass_Affluent_Old_Account_Size__2000">#REF!</definedName>
    <definedName name="Base_Mass_Affluent_Weighted_Account_Size__2000">#REF!</definedName>
    <definedName name="Base_SMA_assets__2000">#REF!</definedName>
    <definedName name="Base_Year">#REF!</definedName>
    <definedName name="base1" hidden="1">#REF!</definedName>
    <definedName name="BASE2" localSheetId="2"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2"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3" localSheetId="2"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case">#REF!</definedName>
    <definedName name="Baseline" hidden="1">{"'Cost Centers'!$A$1:$P$373"}</definedName>
    <definedName name="BaseYear">#REF!</definedName>
    <definedName name="basf" localSheetId="2" hidden="1">{"bs",#N/A,FALSE,"SCF"}</definedName>
    <definedName name="basf" hidden="1">{"bs",#N/A,FALSE,"SCF"}</definedName>
    <definedName name="BASIC_EPS_EXCL" hidden="1">"BASIC_EPS_EXCL"</definedName>
    <definedName name="BASIC_EPS_INCL" hidden="1">"BASIC_EPS_INCL"</definedName>
    <definedName name="BASIC_NORMAL_EPS" hidden="1">"BASIC_NORMAL_EPS"</definedName>
    <definedName name="BASIC_WEIGHT" hidden="1">"BASIC_WEIGHT"</definedName>
    <definedName name="basic2" localSheetId="2" hidden="1">{#N/A,#N/A,FALSE,"Summary"}</definedName>
    <definedName name="basic2" hidden="1">{#N/A,#N/A,FALSE,"Summary"}</definedName>
    <definedName name="basic3" localSheetId="2" hidden="1">{#N/A,#N/A,FALSE,"Summary"}</definedName>
    <definedName name="basic3" hidden="1">{#N/A,#N/A,FALSE,"Summary"}</definedName>
    <definedName name="basic4" localSheetId="2" hidden="1">{#N/A,#N/A,FALSE,"Summary"}</definedName>
    <definedName name="basic4" hidden="1">{#N/A,#N/A,FALSE,"Summary"}</definedName>
    <definedName name="basic5" localSheetId="2" hidden="1">{"msc sw feat summary",#N/A,FALSE,"MSC SW Features v. 1.1."}</definedName>
    <definedName name="basic5" hidden="1">{"msc sw feat summary",#N/A,FALSE,"MSC SW Features v. 1.1."}</definedName>
    <definedName name="basic6" localSheetId="2" hidden="1">{#N/A,#N/A,FALSE,"Profit &amp; Loss statement"}</definedName>
    <definedName name="basic6" hidden="1">{#N/A,#N/A,FALSE,"Profit &amp; Loss statement"}</definedName>
    <definedName name="BasicSalaries">#REF!</definedName>
    <definedName name="bb" localSheetId="2" hidden="1">{#N/A,#N/A,FALSE,"Assessment";#N/A,#N/A,FALSE,"Staffing";#N/A,#N/A,FALSE,"Hires";#N/A,#N/A,FALSE,"Assumptions"}</definedName>
    <definedName name="bb" hidden="1">{"histincome",#N/A,FALSE,"hyfins";"closing balance",#N/A,FALSE,"hyfins"}</definedName>
    <definedName name="bb.gb._98" localSheetId="2" hidden="1">{#N/A,#N/A,FALSE,"Umsatz 99";#N/A,#N/A,FALSE,"ER 99 "}</definedName>
    <definedName name="bb.gb._98" hidden="1">{#N/A,#N/A,FALSE,"Umsatz 99";#N/A,#N/A,FALSE,"ER 99 "}</definedName>
    <definedName name="bb.gb._99" localSheetId="2" hidden="1">{#N/A,#N/A,FALSE,"Umsatz 99";#N/A,#N/A,FALSE,"ER 99 "}</definedName>
    <definedName name="bb.gb._99" hidden="1">{#N/A,#N/A,FALSE,"Umsatz 99";#N/A,#N/A,FALSE,"ER 99 "}</definedName>
    <definedName name="bb_QUYyMTU1RkZCOTM3NDBGMz" hidden="1">#REF!</definedName>
    <definedName name="bbacc" localSheetId="2" hidden="1">{#N/A,#N/A,FALSE,"Template"}</definedName>
    <definedName name="bbacc" hidden="1">{#N/A,#N/A,FALSE,"Template"}</definedName>
    <definedName name="bBack" hidden="1">FALSE</definedName>
    <definedName name="bBackHomePage" hidden="1">TRUE</definedName>
    <definedName name="BBal">#REF!</definedName>
    <definedName name="bbb" localSheetId="2" hidden="1">#REF!</definedName>
    <definedName name="bbb" hidden="1">{#N/A,#N/A,FALSE,"Assessment";#N/A,#N/A,FALSE,"Staffing";#N/A,#N/A,FALSE,"Hires";#N/A,#N/A,FALSE,"Assumptions"}</definedName>
    <definedName name="bbb_1" localSheetId="2" hidden="1">{"one",#N/A,FALSE,"Sheet1";"TWO",#N/A,FALSE,"Sheet1"}</definedName>
    <definedName name="bbb_1" hidden="1">{"one",#N/A,FALSE,"Sheet1";"TWO",#N/A,FALSE,"Sheet1"}</definedName>
    <definedName name="bbb_2" localSheetId="2" hidden="1">{#N/A,#N/A,FALSE,"Fiber - Domestic";#N/A,#N/A,FALSE,"Fiber - Internat'l"}</definedName>
    <definedName name="bbb_2" hidden="1">{#N/A,#N/A,FALSE,"Fiber - Domestic";#N/A,#N/A,FALSE,"Fiber - Internat'l"}</definedName>
    <definedName name="bbb_3" localSheetId="2" hidden="1">{#N/A,#N/A,FALSE,"Fiber - Domestic";#N/A,#N/A,FALSE,"Fiber - Internat'l"}</definedName>
    <definedName name="bbb_3" hidden="1">{#N/A,#N/A,FALSE,"Fiber - Domestic";#N/A,#N/A,FALSE,"Fiber - Internat'l"}</definedName>
    <definedName name="bbb_4" localSheetId="2" hidden="1">{#N/A,#N/A,FALSE,"Fiber - Domestic";#N/A,#N/A,FALSE,"Fiber - Internat'l"}</definedName>
    <definedName name="bbb_4" hidden="1">{#N/A,#N/A,FALSE,"Fiber - Domestic";#N/A,#N/A,FALSE,"Fiber - Internat'l"}</definedName>
    <definedName name="bbb_5" localSheetId="2" hidden="1">{#N/A,#N/A,FALSE,"Fiber - Domestic";#N/A,#N/A,FALSE,"Fiber - Internat'l"}</definedName>
    <definedName name="bbb_5" hidden="1">{#N/A,#N/A,FALSE,"Fiber - Domestic";#N/A,#N/A,FALSE,"Fiber - Internat'l"}</definedName>
    <definedName name="bbbb" localSheetId="2" hidden="1">{#N/A,#N/A,FALSE,"REPORT"}</definedName>
    <definedName name="bbbb" hidden="1">1/EUReXToATS</definedName>
    <definedName name="bbbb_1" localSheetId="2" hidden="1">{#N/A,#N/A,FALSE,"REPORT"}</definedName>
    <definedName name="bbbb_1" hidden="1">{#N/A,#N/A,FALSE,"REPORT"}</definedName>
    <definedName name="bbbb_2" localSheetId="2" hidden="1">{#N/A,#N/A,FALSE,"REPORT"}</definedName>
    <definedName name="bbbb_2" hidden="1">{#N/A,#N/A,FALSE,"REPORT"}</definedName>
    <definedName name="bbbb_3" localSheetId="2" hidden="1">{#N/A,#N/A,FALSE,"REPORT"}</definedName>
    <definedName name="bbbb_3" hidden="1">{#N/A,#N/A,FALSE,"REPORT"}</definedName>
    <definedName name="bbbb_4" localSheetId="2" hidden="1">{#N/A,#N/A,FALSE,"REPORT"}</definedName>
    <definedName name="bbbb_4" hidden="1">{#N/A,#N/A,FALSE,"REPORT"}</definedName>
    <definedName name="bbbbb" localSheetId="2" hidden="1">{"consolidated",#N/A,FALSE,"Sheet1";"cms",#N/A,FALSE,"Sheet1";"fse",#N/A,FALSE,"Sheet1"}</definedName>
    <definedName name="bbbbb" hidden="1">{"consolidated",#N/A,FALSE,"Sheet1";"cms",#N/A,FALSE,"Sheet1";"fse",#N/A,FALSE,"Sheet1"}</definedName>
    <definedName name="bbbbb_1" localSheetId="2" hidden="1">{#N/A,#N/A,FALSE,"Pharm";#N/A,#N/A,FALSE,"WWCM"}</definedName>
    <definedName name="bbbbb_1" hidden="1">{#N/A,#N/A,FALSE,"Pharm";#N/A,#N/A,FALSE,"WWCM"}</definedName>
    <definedName name="bbbbb_2" localSheetId="2" hidden="1">{#N/A,#N/A,FALSE,"Pharm";#N/A,#N/A,FALSE,"WWCM"}</definedName>
    <definedName name="bbbbb_2" hidden="1">{#N/A,#N/A,FALSE,"Pharm";#N/A,#N/A,FALSE,"WWCM"}</definedName>
    <definedName name="bbbbb_3" localSheetId="2" hidden="1">{#N/A,#N/A,FALSE,"Pharm";#N/A,#N/A,FALSE,"WWCM"}</definedName>
    <definedName name="bbbbb_3" hidden="1">{#N/A,#N/A,FALSE,"Pharm";#N/A,#N/A,FALSE,"WWCM"}</definedName>
    <definedName name="bbbbb_4" localSheetId="2" hidden="1">{#N/A,#N/A,FALSE,"Pharm";#N/A,#N/A,FALSE,"WWCM"}</definedName>
    <definedName name="bbbbb_4" hidden="1">{#N/A,#N/A,FALSE,"Pharm";#N/A,#N/A,FALSE,"WWCM"}</definedName>
    <definedName name="BBBBBB" localSheetId="2" hidden="1">{#N/A,#N/A,FALSE,"REPORT"}</definedName>
    <definedName name="BBBBBB" hidden="1">{#N/A,#N/A,FALSE,"REPORT"}</definedName>
    <definedName name="BBBBBB_1" localSheetId="2" hidden="1">{#N/A,#N/A,FALSE,"REPORT"}</definedName>
    <definedName name="BBBBBB_1" hidden="1">{#N/A,#N/A,FALSE,"REPORT"}</definedName>
    <definedName name="BBBBBB_2" localSheetId="2" hidden="1">{#N/A,#N/A,FALSE,"REPORT"}</definedName>
    <definedName name="BBBBBB_2" hidden="1">{#N/A,#N/A,FALSE,"REPORT"}</definedName>
    <definedName name="BBBBBB_3" localSheetId="2" hidden="1">{#N/A,#N/A,FALSE,"REPORT"}</definedName>
    <definedName name="BBBBBB_3" hidden="1">{#N/A,#N/A,FALSE,"REPORT"}</definedName>
    <definedName name="BBBBBB_4" localSheetId="2" hidden="1">{#N/A,#N/A,FALSE,"REPORT"}</definedName>
    <definedName name="BBBBBB_4" hidden="1">{#N/A,#N/A,FALSE,"REPORT"}</definedName>
    <definedName name="bbbbbbb" localSheetId="2" hidden="1">{#N/A,#N/A,FALSE,"Monthly"}</definedName>
    <definedName name="bbbbbbb" hidden="1">{#N/A,#N/A,FALSE,"Monthly"}</definedName>
    <definedName name="bbbbbbbb" localSheetId="2" hidden="1">{"cap_structure",#N/A,FALSE,"Graph-Mkt Cap";"price",#N/A,FALSE,"Graph-Price";"ebit",#N/A,FALSE,"Graph-EBITDA";"ebitda",#N/A,FALSE,"Graph-EBITDA"}</definedName>
    <definedName name="bbbbbbbb" hidden="1">{"cap_structure",#N/A,FALSE,"Graph-Mkt Cap";"price",#N/A,FALSE,"Graph-Price";"ebit",#N/A,FALSE,"Graph-EBITDA";"ebitda",#N/A,FALSE,"Graph-EBITDA"}</definedName>
    <definedName name="BBBBBBBBB" localSheetId="2" hidden="1">{#N/A,#N/A,FALSE,"REPORT"}</definedName>
    <definedName name="BBBBBBBBB" hidden="1">{#N/A,#N/A,FALSE,"REPORT"}</definedName>
    <definedName name="BBBBBBBBB_1" localSheetId="2" hidden="1">{#N/A,#N/A,FALSE,"REPORT"}</definedName>
    <definedName name="BBBBBBBBB_1" hidden="1">{#N/A,#N/A,FALSE,"REPORT"}</definedName>
    <definedName name="BBBBBBBBB_2" localSheetId="2" hidden="1">{#N/A,#N/A,FALSE,"REPORT"}</definedName>
    <definedName name="BBBBBBBBB_2" hidden="1">{#N/A,#N/A,FALSE,"REPORT"}</definedName>
    <definedName name="BBBBBBBBB_3" localSheetId="2" hidden="1">{#N/A,#N/A,FALSE,"REPORT"}</definedName>
    <definedName name="BBBBBBBBB_3" hidden="1">{#N/A,#N/A,FALSE,"REPORT"}</definedName>
    <definedName name="BBBBBBBBB_4" localSheetId="2" hidden="1">{#N/A,#N/A,FALSE,"REPORT"}</definedName>
    <definedName name="BBBBBBBBB_4" hidden="1">{#N/A,#N/A,FALSE,"REPORT"}</definedName>
    <definedName name="bbbbbbbbbb" localSheetId="2" hidden="1">{"detail",#N/A,FALSE,"mfg";"summary",#N/A,FALSE,"mfg"}</definedName>
    <definedName name="bbbbbbbbbb" hidden="1">{"detail",#N/A,FALSE,"mfg";"summary",#N/A,FALSE,"mfg"}</definedName>
    <definedName name="bbbbbbbbbbb" localSheetId="2" hidden="1">{"1999 Revenue",#N/A,FALSE,"Voice ";"1999 Traffic",#N/A,FALSE,"Voice "}</definedName>
    <definedName name="bbbbbbbbbbb" hidden="1">{"1999 Revenue",#N/A,FALSE,"Voice ";"1999 Traffic",#N/A,FALSE,"Voice "}</definedName>
    <definedName name="bbbbbbbbbbbbb" localSheetId="2" hidden="1">{#N/A,#N/A,FALSE,"Pharm";#N/A,#N/A,FALSE,"WWCM"}</definedName>
    <definedName name="bbbbbbbbbbbbb" hidden="1">{#N/A,#N/A,FALSE,"Pharm";#N/A,#N/A,FALSE,"WWCM"}</definedName>
    <definedName name="bbbbbbbbbbbbb_1" localSheetId="2" hidden="1">{#N/A,#N/A,FALSE,"Pharm";#N/A,#N/A,FALSE,"WWCM"}</definedName>
    <definedName name="bbbbbbbbbbbbb_1" hidden="1">{#N/A,#N/A,FALSE,"Pharm";#N/A,#N/A,FALSE,"WWCM"}</definedName>
    <definedName name="bbbbbbbbbbbbb_2" localSheetId="2" hidden="1">{#N/A,#N/A,FALSE,"Pharm";#N/A,#N/A,FALSE,"WWCM"}</definedName>
    <definedName name="bbbbbbbbbbbbb_2" hidden="1">{#N/A,#N/A,FALSE,"Pharm";#N/A,#N/A,FALSE,"WWCM"}</definedName>
    <definedName name="bbbbbbbbbbbbb_3" localSheetId="2" hidden="1">{#N/A,#N/A,FALSE,"Pharm";#N/A,#N/A,FALSE,"WWCM"}</definedName>
    <definedName name="bbbbbbbbbbbbb_3" hidden="1">{#N/A,#N/A,FALSE,"Pharm";#N/A,#N/A,FALSE,"WWCM"}</definedName>
    <definedName name="bbbbbbbbbbbbb_4" localSheetId="2" hidden="1">{#N/A,#N/A,FALSE,"Pharm";#N/A,#N/A,FALSE,"WWCM"}</definedName>
    <definedName name="bbbbbbbbbbbbb_4" hidden="1">{#N/A,#N/A,FALSE,"Pharm";#N/A,#N/A,FALSE,"WWCM"}</definedName>
    <definedName name="bbbbbbbbbbbbbbb" hidden="1">#REF!</definedName>
    <definedName name="bbbbbbbbbbbbbbbbbb" hidden="1">#REF!</definedName>
    <definedName name="bbbbbbbbbbbbbbbbbbbb" localSheetId="2" hidden="1">{"detail",#N/A,FALSE,"mfg";"summary",#N/A,FALSE,"mfg"}</definedName>
    <definedName name="bbbbbbbbbbbbbbbbbbbb" hidden="1">{"detail",#N/A,FALSE,"mfg";"summary",#N/A,FALSE,"mfg"}</definedName>
    <definedName name="bbbbbbbbbbbbbbbbbbbbb" localSheetId="2" hidden="1">{#N/A,#N/A,FALSE,"INPUTS";#N/A,#N/A,FALSE,"PROFORMA BSHEET";#N/A,#N/A,FALSE,"COMBINED";#N/A,#N/A,FALSE,"ACQUIROR";#N/A,#N/A,FALSE,"TARGET 1";#N/A,#N/A,FALSE,"TARGET 2";#N/A,#N/A,FALSE,"HIGH YIELD";#N/A,#N/A,FALSE,"OVERFUND"}</definedName>
    <definedName name="bbbbbbbbbbbbbbbbbbbbb" hidden="1">{#N/A,#N/A,FALSE,"INPUTS";#N/A,#N/A,FALSE,"PROFORMA BSHEET";#N/A,#N/A,FALSE,"COMBINED";#N/A,#N/A,FALSE,"ACQUIROR";#N/A,#N/A,FALSE,"TARGET 1";#N/A,#N/A,FALSE,"TARGET 2";#N/A,#N/A,FALSE,"HIGH YIELD";#N/A,#N/A,FALSE,"OVERFUND"}</definedName>
    <definedName name="BBD" localSheetId="2" hidden="1">{#N/A,#N/A,FALSE,"PRJCTED QTRLY QTY's"}</definedName>
    <definedName name="BBD" hidden="1">{#N/A,#N/A,FALSE,"PRJCTED QTRLY QTY's"}</definedName>
    <definedName name="bbm" localSheetId="2" hidden="1">{"EBITDA",#N/A,TRUE,"P&amp;L Net of Disc Ops";"output net of disc ops",#N/A,TRUE,"Revenue";"input",#N/A,TRUE,"Revenue";"output",#N/A,TRUE,"DC";"Input",#N/A,TRUE,"DC";"MTN and MCN",#N/A,TRUE,"Margin";"output detail line items",#N/A,TRUE,"SGA";"personnel by year",#N/A,TRUE,"Payroll";#N/A,#N/A,TRUE,"CapEx"}</definedName>
    <definedName name="bbm" hidden="1">{"EBITDA",#N/A,TRUE,"P&amp;L Net of Disc Ops";"output net of disc ops",#N/A,TRUE,"Revenue";"input",#N/A,TRUE,"Revenue";"output",#N/A,TRUE,"DC";"Input",#N/A,TRUE,"DC";"MTN and MCN",#N/A,TRUE,"Margin";"output detail line items",#N/A,TRUE,"SGA";"personnel by year",#N/A,TRUE,"Payroll";#N/A,#N/A,TRUE,"CapEx"}</definedName>
    <definedName name="bbrh55" hidden="1">#REF!</definedName>
    <definedName name="bbt" localSheetId="2" hidden="1">{#N/A,#N/A,FALSE,"DI 2 YEAR MASTER SCHEDULE"}</definedName>
    <definedName name="bbt" hidden="1">{#N/A,#N/A,FALSE,"DI 2 YEAR MASTER SCHEDULE"}</definedName>
    <definedName name="bbvcx" localSheetId="2" hidden="1">{#N/A,#N/A,FALSE,"Umsatz HM";#N/A,#N/A,FALSE,"ER HM";#N/A,#N/A,FALSE,"EA HM  (2)";#N/A,#N/A,FALSE,"EA HM ";#N/A,#N/A,FALSE,"EA HM  (4)";#N/A,#N/A,FALSE,"EA HM  (3)";#N/A,#N/A,FALSE,"KA HM  (2)";#N/A,#N/A,FALSE,"KA HM";#N/A,#N/A,FALSE,"KA HM  (3)";#N/A,#N/A,FALSE,"KA HM (4)"}</definedName>
    <definedName name="bbvcx" hidden="1">{#N/A,#N/A,FALSE,"Umsatz HM";#N/A,#N/A,FALSE,"ER HM";#N/A,#N/A,FALSE,"EA HM  (2)";#N/A,#N/A,FALSE,"EA HM ";#N/A,#N/A,FALSE,"EA HM  (4)";#N/A,#N/A,FALSE,"EA HM  (3)";#N/A,#N/A,FALSE,"KA HM  (2)";#N/A,#N/A,FALSE,"KA HM";#N/A,#N/A,FALSE,"KA HM  (3)";#N/A,#N/A,FALSE,"KA HM (4)"}</definedName>
    <definedName name="bc" localSheetId="2" hidden="1">{#N/A,#N/A,FALSE,"Hoja10";#N/A,#N/A,FALSE,"Hoja9";#N/A,#N/A,FALSE,"Hoja8";#N/A,#N/A,FALSE,"Hoja7";#N/A,#N/A,FALSE,"Hoja6";#N/A,#N/A,FALSE,"Hoja5";#N/A,#N/A,FALSE,"Hoja4";#N/A,#N/A,FALSE,"Hoja2";#N/A,#N/A,FALSE,"Hoja3";#N/A,#N/A,FALSE,"HOJA1";#N/A,#N/A,FALSE,"CashFlow";#N/A,#N/A,FALSE,"FinStmts"}</definedName>
    <definedName name="bc" hidden="1">{#N/A,#N/A,FALSE,"Hoja10";#N/A,#N/A,FALSE,"Hoja9";#N/A,#N/A,FALSE,"Hoja8";#N/A,#N/A,FALSE,"Hoja7";#N/A,#N/A,FALSE,"Hoja6";#N/A,#N/A,FALSE,"Hoja5";#N/A,#N/A,FALSE,"Hoja4";#N/A,#N/A,FALSE,"Hoja2";#N/A,#N/A,FALSE,"Hoja3";#N/A,#N/A,FALSE,"HOJA1";#N/A,#N/A,FALSE,"CashFlow";#N/A,#N/A,FALSE,"FinStmts"}</definedName>
    <definedName name="bcd" localSheetId="2" hidden="1">{"'debtors'!$A$1:$I$305","'debtors'!$A$1:$J$285"}</definedName>
    <definedName name="bcd" hidden="1">{"'debtors'!$A$1:$I$305","'debtors'!$A$1:$J$285"}</definedName>
    <definedName name="BCHART" hidden="1">#REF!</definedName>
    <definedName name="bchart1" hidden="1">#REF!</definedName>
    <definedName name="bd">#REF!</definedName>
    <definedName name="Bdate">#REF!</definedName>
    <definedName name="BDDS">#REF!</definedName>
    <definedName name="bdep">#REF!</definedName>
    <definedName name="bdfd" hidden="1">#REF!</definedName>
    <definedName name="bdfgbrt" localSheetId="2" hidden="1">{#N/A,#N/A,TRUE,"Historicals";#N/A,#N/A,TRUE,"Charts";#N/A,#N/A,TRUE,"Forecasts"}</definedName>
    <definedName name="bdfgbrt" hidden="1">{#N/A,#N/A,TRUE,"Historicals";#N/A,#N/A,TRUE,"Charts";#N/A,#N/A,TRUE,"Forecasts"}</definedName>
    <definedName name="bdfgthjy7" hidden="1">#REF!</definedName>
    <definedName name="bdfstry" localSheetId="2" hidden="1">{#N/A,#N/A,TRUE,"Historicals";#N/A,#N/A,TRUE,"Charts";#N/A,#N/A,TRUE,"Forecasts"}</definedName>
    <definedName name="bdfstry" hidden="1">{#N/A,#N/A,TRUE,"Historicals";#N/A,#N/A,TRUE,"Charts";#N/A,#N/A,TRUE,"Forecasts"}</definedName>
    <definedName name="bdgghdgg5" hidden="1">#REF!</definedName>
    <definedName name="bdm_1" hidden="1">#REF!</definedName>
    <definedName name="bdm_2" hidden="1">#REF!</definedName>
    <definedName name="bdm_3" hidden="1">#REF!</definedName>
    <definedName name="bdpm">#REF!</definedName>
    <definedName name="bdrtype">1</definedName>
    <definedName name="bds" localSheetId="2">{0;0;0;0;1;1;0;0;0;0;2;FALSE;FALSE;FALSE;FALSE;FALSE;#N/A;1;#N/A;1;1;"";""}</definedName>
    <definedName name="bds">{0;0;0;0;1;1;0;0;0;0;2;FALSE;FALSE;FALSE;FALSE;FALSE;#N/A;1;#N/A;1;1;"";""}</definedName>
    <definedName name="Bear" localSheetId="2" hidden="1">{#N/A,#N/A,FALSE,"TS";#N/A,#N/A,FALSE,"Combo";#N/A,#N/A,FALSE,"FAIR";#N/A,#N/A,FALSE,"RBC";#N/A,#N/A,FALSE,"xxxx";#N/A,#N/A,FALSE,"A_D";#N/A,#N/A,FALSE,"WACC";#N/A,#N/A,FALSE,"DCF";#N/A,#N/A,FALSE,"LBO";#N/A,#N/A,FALSE,"AcqMults";#N/A,#N/A,FALSE,"CompMults"}</definedName>
    <definedName name="Bear">#REF!</definedName>
    <definedName name="Bear_1" localSheetId="2" hidden="1">{#N/A,#N/A,FALSE,"TS";#N/A,#N/A,FALSE,"Combo";#N/A,#N/A,FALSE,"FAIR";#N/A,#N/A,FALSE,"RBC";#N/A,#N/A,FALSE,"xxxx";#N/A,#N/A,FALSE,"A_D";#N/A,#N/A,FALSE,"WACC";#N/A,#N/A,FALSE,"DCF";#N/A,#N/A,FALSE,"LBO";#N/A,#N/A,FALSE,"AcqMults";#N/A,#N/A,FALSE,"CompMults"}</definedName>
    <definedName name="Bear_1" hidden="1">{#N/A,#N/A,FALSE,"TS";#N/A,#N/A,FALSE,"Combo";#N/A,#N/A,FALSE,"FAIR";#N/A,#N/A,FALSE,"RBC";#N/A,#N/A,FALSE,"xxxx";#N/A,#N/A,FALSE,"A_D";#N/A,#N/A,FALSE,"WACC";#N/A,#N/A,FALSE,"DCF";#N/A,#N/A,FALSE,"LBO";#N/A,#N/A,FALSE,"AcqMults";#N/A,#N/A,FALSE,"CompMults"}</definedName>
    <definedName name="Bear_2" localSheetId="2" hidden="1">{#N/A,#N/A,FALSE,"TS";#N/A,#N/A,FALSE,"Combo";#N/A,#N/A,FALSE,"FAIR";#N/A,#N/A,FALSE,"RBC";#N/A,#N/A,FALSE,"xxxx";#N/A,#N/A,FALSE,"A_D";#N/A,#N/A,FALSE,"WACC";#N/A,#N/A,FALSE,"DCF";#N/A,#N/A,FALSE,"LBO";#N/A,#N/A,FALSE,"AcqMults";#N/A,#N/A,FALSE,"CompMults"}</definedName>
    <definedName name="Bear_2" hidden="1">{#N/A,#N/A,FALSE,"TS";#N/A,#N/A,FALSE,"Combo";#N/A,#N/A,FALSE,"FAIR";#N/A,#N/A,FALSE,"RBC";#N/A,#N/A,FALSE,"xxxx";#N/A,#N/A,FALSE,"A_D";#N/A,#N/A,FALSE,"WACC";#N/A,#N/A,FALSE,"DCF";#N/A,#N/A,FALSE,"LBO";#N/A,#N/A,FALSE,"AcqMults";#N/A,#N/A,FALSE,"CompMults"}</definedName>
    <definedName name="Bear_3" localSheetId="2" hidden="1">{#N/A,#N/A,FALSE,"TS";#N/A,#N/A,FALSE,"Combo";#N/A,#N/A,FALSE,"FAIR";#N/A,#N/A,FALSE,"RBC";#N/A,#N/A,FALSE,"xxxx";#N/A,#N/A,FALSE,"A_D";#N/A,#N/A,FALSE,"WACC";#N/A,#N/A,FALSE,"DCF";#N/A,#N/A,FALSE,"LBO";#N/A,#N/A,FALSE,"AcqMults";#N/A,#N/A,FALSE,"CompMults"}</definedName>
    <definedName name="Bear_3" hidden="1">{#N/A,#N/A,FALSE,"TS";#N/A,#N/A,FALSE,"Combo";#N/A,#N/A,FALSE,"FAIR";#N/A,#N/A,FALSE,"RBC";#N/A,#N/A,FALSE,"xxxx";#N/A,#N/A,FALSE,"A_D";#N/A,#N/A,FALSE,"WACC";#N/A,#N/A,FALSE,"DCF";#N/A,#N/A,FALSE,"LBO";#N/A,#N/A,FALSE,"AcqMults";#N/A,#N/A,FALSE,"CompMults"}</definedName>
    <definedName name="Bear_4" localSheetId="2" hidden="1">{#N/A,#N/A,FALSE,"TS";#N/A,#N/A,FALSE,"Combo";#N/A,#N/A,FALSE,"FAIR";#N/A,#N/A,FALSE,"RBC";#N/A,#N/A,FALSE,"xxxx";#N/A,#N/A,FALSE,"A_D";#N/A,#N/A,FALSE,"WACC";#N/A,#N/A,FALSE,"DCF";#N/A,#N/A,FALSE,"LBO";#N/A,#N/A,FALSE,"AcqMults";#N/A,#N/A,FALSE,"CompMults"}</definedName>
    <definedName name="Bear_4" hidden="1">{#N/A,#N/A,FALSE,"TS";#N/A,#N/A,FALSE,"Combo";#N/A,#N/A,FALSE,"FAIR";#N/A,#N/A,FALSE,"RBC";#N/A,#N/A,FALSE,"xxxx";#N/A,#N/A,FALSE,"A_D";#N/A,#N/A,FALSE,"WACC";#N/A,#N/A,FALSE,"DCF";#N/A,#N/A,FALSE,"LBO";#N/A,#N/A,FALSE,"AcqMults";#N/A,#N/A,FALSE,"CompMults"}</definedName>
    <definedName name="bear2" localSheetId="2" hidden="1">{#N/A,#N/A,FALSE,"TS";#N/A,#N/A,FALSE,"Combo";#N/A,#N/A,FALSE,"FAIR";#N/A,#N/A,FALSE,"RBC";#N/A,#N/A,FALSE,"xxxx";#N/A,#N/A,FALSE,"A_D";#N/A,#N/A,FALSE,"WACC";#N/A,#N/A,FALSE,"DCF";#N/A,#N/A,FALSE,"LBO";#N/A,#N/A,FALSE,"AcqMults";#N/A,#N/A,FALSE,"CompMults"}</definedName>
    <definedName name="bear2" hidden="1">{#N/A,#N/A,FALSE,"TS";#N/A,#N/A,FALSE,"Combo";#N/A,#N/A,FALSE,"FAIR";#N/A,#N/A,FALSE,"RBC";#N/A,#N/A,FALSE,"xxxx";#N/A,#N/A,FALSE,"A_D";#N/A,#N/A,FALSE,"WACC";#N/A,#N/A,FALSE,"DCF";#N/A,#N/A,FALSE,"LBO";#N/A,#N/A,FALSE,"AcqMults";#N/A,#N/A,FALSE,"CompMults"}</definedName>
    <definedName name="bear2_1" localSheetId="2" hidden="1">{#N/A,#N/A,FALSE,"TS";#N/A,#N/A,FALSE,"Combo";#N/A,#N/A,FALSE,"FAIR";#N/A,#N/A,FALSE,"RBC";#N/A,#N/A,FALSE,"xxxx";#N/A,#N/A,FALSE,"A_D";#N/A,#N/A,FALSE,"WACC";#N/A,#N/A,FALSE,"DCF";#N/A,#N/A,FALSE,"LBO";#N/A,#N/A,FALSE,"AcqMults";#N/A,#N/A,FALSE,"CompMults"}</definedName>
    <definedName name="bear2_1" hidden="1">{#N/A,#N/A,FALSE,"TS";#N/A,#N/A,FALSE,"Combo";#N/A,#N/A,FALSE,"FAIR";#N/A,#N/A,FALSE,"RBC";#N/A,#N/A,FALSE,"xxxx";#N/A,#N/A,FALSE,"A_D";#N/A,#N/A,FALSE,"WACC";#N/A,#N/A,FALSE,"DCF";#N/A,#N/A,FALSE,"LBO";#N/A,#N/A,FALSE,"AcqMults";#N/A,#N/A,FALSE,"CompMults"}</definedName>
    <definedName name="bear2_2" localSheetId="2" hidden="1">{#N/A,#N/A,FALSE,"TS";#N/A,#N/A,FALSE,"Combo";#N/A,#N/A,FALSE,"FAIR";#N/A,#N/A,FALSE,"RBC";#N/A,#N/A,FALSE,"xxxx";#N/A,#N/A,FALSE,"A_D";#N/A,#N/A,FALSE,"WACC";#N/A,#N/A,FALSE,"DCF";#N/A,#N/A,FALSE,"LBO";#N/A,#N/A,FALSE,"AcqMults";#N/A,#N/A,FALSE,"CompMults"}</definedName>
    <definedName name="bear2_2" hidden="1">{#N/A,#N/A,FALSE,"TS";#N/A,#N/A,FALSE,"Combo";#N/A,#N/A,FALSE,"FAIR";#N/A,#N/A,FALSE,"RBC";#N/A,#N/A,FALSE,"xxxx";#N/A,#N/A,FALSE,"A_D";#N/A,#N/A,FALSE,"WACC";#N/A,#N/A,FALSE,"DCF";#N/A,#N/A,FALSE,"LBO";#N/A,#N/A,FALSE,"AcqMults";#N/A,#N/A,FALSE,"CompMults"}</definedName>
    <definedName name="bear2_3" localSheetId="2" hidden="1">{#N/A,#N/A,FALSE,"TS";#N/A,#N/A,FALSE,"Combo";#N/A,#N/A,FALSE,"FAIR";#N/A,#N/A,FALSE,"RBC";#N/A,#N/A,FALSE,"xxxx";#N/A,#N/A,FALSE,"A_D";#N/A,#N/A,FALSE,"WACC";#N/A,#N/A,FALSE,"DCF";#N/A,#N/A,FALSE,"LBO";#N/A,#N/A,FALSE,"AcqMults";#N/A,#N/A,FALSE,"CompMults"}</definedName>
    <definedName name="bear2_3" hidden="1">{#N/A,#N/A,FALSE,"TS";#N/A,#N/A,FALSE,"Combo";#N/A,#N/A,FALSE,"FAIR";#N/A,#N/A,FALSE,"RBC";#N/A,#N/A,FALSE,"xxxx";#N/A,#N/A,FALSE,"A_D";#N/A,#N/A,FALSE,"WACC";#N/A,#N/A,FALSE,"DCF";#N/A,#N/A,FALSE,"LBO";#N/A,#N/A,FALSE,"AcqMults";#N/A,#N/A,FALSE,"CompMults"}</definedName>
    <definedName name="bear2_4" localSheetId="2" hidden="1">{#N/A,#N/A,FALSE,"TS";#N/A,#N/A,FALSE,"Combo";#N/A,#N/A,FALSE,"FAIR";#N/A,#N/A,FALSE,"RBC";#N/A,#N/A,FALSE,"xxxx";#N/A,#N/A,FALSE,"A_D";#N/A,#N/A,FALSE,"WACC";#N/A,#N/A,FALSE,"DCF";#N/A,#N/A,FALSE,"LBO";#N/A,#N/A,FALSE,"AcqMults";#N/A,#N/A,FALSE,"CompMults"}</definedName>
    <definedName name="bear2_4" hidden="1">{#N/A,#N/A,FALSE,"TS";#N/A,#N/A,FALSE,"Combo";#N/A,#N/A,FALSE,"FAIR";#N/A,#N/A,FALSE,"RBC";#N/A,#N/A,FALSE,"xxxx";#N/A,#N/A,FALSE,"A_D";#N/A,#N/A,FALSE,"WACC";#N/A,#N/A,FALSE,"DCF";#N/A,#N/A,FALSE,"LBO";#N/A,#N/A,FALSE,"AcqMults";#N/A,#N/A,FALSE,"CompMults"}</definedName>
    <definedName name="bearr" localSheetId="2" hidden="1">{#N/A,#N/A,FALSE,"TS";#N/A,#N/A,FALSE,"Combo";#N/A,#N/A,FALSE,"FAIR";#N/A,#N/A,FALSE,"RBC";#N/A,#N/A,FALSE,"xxxx";#N/A,#N/A,FALSE,"A_D";#N/A,#N/A,FALSE,"WACC";#N/A,#N/A,FALSE,"DCF";#N/A,#N/A,FALSE,"LBO";#N/A,#N/A,FALSE,"AcqMults";#N/A,#N/A,FALSE,"CompMults"}</definedName>
    <definedName name="bearr" hidden="1">{#N/A,#N/A,FALSE,"TS";#N/A,#N/A,FALSE,"Combo";#N/A,#N/A,FALSE,"FAIR";#N/A,#N/A,FALSE,"RBC";#N/A,#N/A,FALSE,"xxxx";#N/A,#N/A,FALSE,"A_D";#N/A,#N/A,FALSE,"WACC";#N/A,#N/A,FALSE,"DCF";#N/A,#N/A,FALSE,"LBO";#N/A,#N/A,FALSE,"AcqMults";#N/A,#N/A,FALSE,"CompMults"}</definedName>
    <definedName name="bearr_1" localSheetId="2" hidden="1">{#N/A,#N/A,FALSE,"TS";#N/A,#N/A,FALSE,"Combo";#N/A,#N/A,FALSE,"FAIR";#N/A,#N/A,FALSE,"RBC";#N/A,#N/A,FALSE,"xxxx";#N/A,#N/A,FALSE,"A_D";#N/A,#N/A,FALSE,"WACC";#N/A,#N/A,FALSE,"DCF";#N/A,#N/A,FALSE,"LBO";#N/A,#N/A,FALSE,"AcqMults";#N/A,#N/A,FALSE,"CompMults"}</definedName>
    <definedName name="bearr_1" hidden="1">{#N/A,#N/A,FALSE,"TS";#N/A,#N/A,FALSE,"Combo";#N/A,#N/A,FALSE,"FAIR";#N/A,#N/A,FALSE,"RBC";#N/A,#N/A,FALSE,"xxxx";#N/A,#N/A,FALSE,"A_D";#N/A,#N/A,FALSE,"WACC";#N/A,#N/A,FALSE,"DCF";#N/A,#N/A,FALSE,"LBO";#N/A,#N/A,FALSE,"AcqMults";#N/A,#N/A,FALSE,"CompMults"}</definedName>
    <definedName name="bearr_2" localSheetId="2" hidden="1">{#N/A,#N/A,FALSE,"TS";#N/A,#N/A,FALSE,"Combo";#N/A,#N/A,FALSE,"FAIR";#N/A,#N/A,FALSE,"RBC";#N/A,#N/A,FALSE,"xxxx";#N/A,#N/A,FALSE,"A_D";#N/A,#N/A,FALSE,"WACC";#N/A,#N/A,FALSE,"DCF";#N/A,#N/A,FALSE,"LBO";#N/A,#N/A,FALSE,"AcqMults";#N/A,#N/A,FALSE,"CompMults"}</definedName>
    <definedName name="bearr_2" hidden="1">{#N/A,#N/A,FALSE,"TS";#N/A,#N/A,FALSE,"Combo";#N/A,#N/A,FALSE,"FAIR";#N/A,#N/A,FALSE,"RBC";#N/A,#N/A,FALSE,"xxxx";#N/A,#N/A,FALSE,"A_D";#N/A,#N/A,FALSE,"WACC";#N/A,#N/A,FALSE,"DCF";#N/A,#N/A,FALSE,"LBO";#N/A,#N/A,FALSE,"AcqMults";#N/A,#N/A,FALSE,"CompMults"}</definedName>
    <definedName name="bearr_3" localSheetId="2" hidden="1">{#N/A,#N/A,FALSE,"TS";#N/A,#N/A,FALSE,"Combo";#N/A,#N/A,FALSE,"FAIR";#N/A,#N/A,FALSE,"RBC";#N/A,#N/A,FALSE,"xxxx";#N/A,#N/A,FALSE,"A_D";#N/A,#N/A,FALSE,"WACC";#N/A,#N/A,FALSE,"DCF";#N/A,#N/A,FALSE,"LBO";#N/A,#N/A,FALSE,"AcqMults";#N/A,#N/A,FALSE,"CompMults"}</definedName>
    <definedName name="bearr_3" hidden="1">{#N/A,#N/A,FALSE,"TS";#N/A,#N/A,FALSE,"Combo";#N/A,#N/A,FALSE,"FAIR";#N/A,#N/A,FALSE,"RBC";#N/A,#N/A,FALSE,"xxxx";#N/A,#N/A,FALSE,"A_D";#N/A,#N/A,FALSE,"WACC";#N/A,#N/A,FALSE,"DCF";#N/A,#N/A,FALSE,"LBO";#N/A,#N/A,FALSE,"AcqMults";#N/A,#N/A,FALSE,"CompMults"}</definedName>
    <definedName name="bearr_4" localSheetId="2" hidden="1">{#N/A,#N/A,FALSE,"TS";#N/A,#N/A,FALSE,"Combo";#N/A,#N/A,FALSE,"FAIR";#N/A,#N/A,FALSE,"RBC";#N/A,#N/A,FALSE,"xxxx";#N/A,#N/A,FALSE,"A_D";#N/A,#N/A,FALSE,"WACC";#N/A,#N/A,FALSE,"DCF";#N/A,#N/A,FALSE,"LBO";#N/A,#N/A,FALSE,"AcqMults";#N/A,#N/A,FALSE,"CompMults"}</definedName>
    <definedName name="bearr_4" hidden="1">{#N/A,#N/A,FALSE,"TS";#N/A,#N/A,FALSE,"Combo";#N/A,#N/A,FALSE,"FAIR";#N/A,#N/A,FALSE,"RBC";#N/A,#N/A,FALSE,"xxxx";#N/A,#N/A,FALSE,"A_D";#N/A,#N/A,FALSE,"WACC";#N/A,#N/A,FALSE,"DCF";#N/A,#N/A,FALSE,"LBO";#N/A,#N/A,FALSE,"AcqMults";#N/A,#N/A,FALSE,"CompMults"}</definedName>
    <definedName name="Beau" hidden="1">{"emeasummary",#N/A,FALSE,"1. PLEMEA";"BUTotalq6",#N/A,FALSE,"2. PLBU-total";"BUTotalFY02",#N/A,FALSE,"2. PLBU-total";"TotalRegQ601",#N/A,FALSE,"3. PLREGIONS-total";"TotalRegFY02",#N/A,FALSE,"3. PLREGIONS-total"}</definedName>
    <definedName name="Bebefits" localSheetId="2" hidden="1">{"summary",#N/A,FALSE,"3 yr average";"comps",#N/A,FALSE,"3 yr average"}</definedName>
    <definedName name="Bebefits" hidden="1">{"summary",#N/A,FALSE,"3 yr average";"comps",#N/A,FALSE,"3 yr average"}</definedName>
    <definedName name="BEFeXToEUR" localSheetId="2" hidden="1">1/EUReXToBEF</definedName>
    <definedName name="BEFeXToEUR" hidden="1">1/EUReXToBEF</definedName>
    <definedName name="Beg_Bal">#REF!</definedName>
    <definedName name="BegCurYearDate">#REF!</definedName>
    <definedName name="BEGIN">#REF!</definedName>
    <definedName name="Belgium"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Belgium"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belnew" localSheetId="2" hidden="1">{"IS",#N/A,FALSE,"IS";"RPTIS",#N/A,FALSE,"RPTIS";"STATS",#N/A,FALSE,"STATS";"CELL",#N/A,FALSE,"CELL";"BS",#N/A,FALSE,"BS"}</definedName>
    <definedName name="belnew" hidden="1">{"IS",#N/A,FALSE,"IS";"RPTIS",#N/A,FALSE,"RPTIS";"STATS",#N/A,FALSE,"STATS";"CELL",#N/A,FALSE,"CELL";"BS",#N/A,FALSE,"BS"}</definedName>
    <definedName name="Ben_Owner">#REF!</definedName>
    <definedName name="benefit" localSheetId="2" hidden="1">{#N/A,#N/A,FALSE,"R&amp;D Quick Calc";#N/A,#N/A,FALSE,"DOE Fee Schedule"}</definedName>
    <definedName name="benefit" hidden="1">{#N/A,#N/A,FALSE,"R&amp;D Quick Calc";#N/A,#N/A,FALSE,"DOE Fee Schedule"}</definedName>
    <definedName name="BenefitEscalation">#REF!</definedName>
    <definedName name="Benefits_Cost">#REF!</definedName>
    <definedName name="Benefits_Load">#REF!</definedName>
    <definedName name="Benefits_Realized">#REF!</definedName>
    <definedName name="Bengal3_EPS_DataTable_Horizontal">#REF!</definedName>
    <definedName name="Bengal3_EPS_DataTable_Vertical">#REF!</definedName>
    <definedName name="Beowulf" hidden="1">#REF!</definedName>
    <definedName name="BEPT93">#REF!</definedName>
    <definedName name="BEPT94">#REF!</definedName>
    <definedName name="BEPT95">#REF!</definedName>
    <definedName name="Bereavement_Jury_Duty">#REF!</definedName>
    <definedName name="Berichtsdatum">#REF!</definedName>
    <definedName name="Berichtsdatum_OP">#REF!</definedName>
    <definedName name="berry" localSheetId="2" hidden="1">{#N/A,#N/A,FALSE,"Taxblinc";#N/A,#N/A,FALSE,"Rsvsacls"}</definedName>
    <definedName name="berry" hidden="1">{#N/A,#N/A,FALSE,"Taxblinc";#N/A,#N/A,FALSE,"Rsvsacls"}</definedName>
    <definedName name="berry1" localSheetId="2" hidden="1">{#N/A,#N/A,FALSE,"Taxblinc";#N/A,#N/A,FALSE,"Rsvsacls"}</definedName>
    <definedName name="berry1" hidden="1">{#N/A,#N/A,FALSE,"Taxblinc";#N/A,#N/A,FALSE,"Rsvsacls"}</definedName>
    <definedName name="Bessemer">OFFSET(#REF!, 0,#REF!- 60+1, 1,#REF! -#REF!+1)</definedName>
    <definedName name="beta" hidden="1">"c88"</definedName>
    <definedName name="beth" hidden="1">#REF!</definedName>
    <definedName name="beth.all" hidden="1">#REF!,#REF!</definedName>
    <definedName name="beth1" hidden="1">#REF!</definedName>
    <definedName name="Beurteilung">#REF!</definedName>
    <definedName name="BEx01S50MDWFI0FW5TLSGUNOTX25" hidden="1">#N/A</definedName>
    <definedName name="BEx028BNS1HEMFECZHKI3D37XVJU" hidden="1">#REF!</definedName>
    <definedName name="BEx02RSZUI17UTDS4Z8G2W29UA9C" hidden="1">#REF!</definedName>
    <definedName name="BEx1H6PZWI39EZ2BHKCAJO1BQYLR" hidden="1">#REF!</definedName>
    <definedName name="BEx1HMR6HMUVZGHD3U627ZTKXKX3" hidden="1">#REF!</definedName>
    <definedName name="BEx1J4ZWV80QVWMAYS71LCNJHAVE" hidden="1">#N/A</definedName>
    <definedName name="BEx1K0GV62KIVCUDW3VN4E8BPEIR" hidden="1">#REF!</definedName>
    <definedName name="BEx1KZZB3XUP8AH1WL59UIH1I27E" hidden="1">#REF!</definedName>
    <definedName name="BEx1L2Z85017YC9AZMKFYRRY06TH" hidden="1">#N/A</definedName>
    <definedName name="BEx1MJQ6WGQ2EI9BGKP9BLURXCFP" localSheetId="2" hidden="1">Bilanz -#REF!  #REF!</definedName>
    <definedName name="BEx1MJQ6WGQ2EI9BGKP9BLURXCFP" hidden="1">Bilanz -#REF!  #REF!</definedName>
    <definedName name="BEx1Q8CENZQ9CQ8ZZQTMY87JC1CY" hidden="1">#REF!</definedName>
    <definedName name="BEx1R49EU83KKTH6VK10ZJMJ2U6W" hidden="1">#N/A</definedName>
    <definedName name="BEx1REG96KGIDUGTLWZBWNJRG132" hidden="1">#N/A</definedName>
    <definedName name="BEx1U7WHT1YA1SI517BCTR8XZDLO" hidden="1">#N/A</definedName>
    <definedName name="BEx1UB1P6CCJW6FZ315YNFJ7YR2D" hidden="1">#REF!</definedName>
    <definedName name="BEx1UF38ILN4FOO8ET0WJ8TA89LB" hidden="1">#REF!</definedName>
    <definedName name="BEx1VR72A1F65WIVS0EK9UK1G27G" hidden="1">#REF!</definedName>
    <definedName name="BEx39U4B8FL0NX80OWZS86OJFVLK" hidden="1">#N/A</definedName>
    <definedName name="BEx3D30A91WWFPZA3WSMSIF5WHBR" hidden="1">#REF!</definedName>
    <definedName name="BEx3D6R2IL25ZGLRR0CCZ0YBHMTA" hidden="1">#REF!</definedName>
    <definedName name="BEx3FXNIUVNX13OI27TJALP4Q7HA" hidden="1">#REF!</definedName>
    <definedName name="BEx3HD7B2RC9D7ACAAYRIGXI9W3E" hidden="1">#REF!</definedName>
    <definedName name="BEx3IXJMH5OAML75OVDD3LYVM00U" hidden="1">#REF!</definedName>
    <definedName name="BEx3K3YAJV21GWCNPHH7WNEREWP9" hidden="1">#REF!</definedName>
    <definedName name="BEx3L3WV1RSZ9WPYTH4FNMQ0WM9G" hidden="1">#REF!</definedName>
    <definedName name="BEx3N38TJPM2RL568DVPALQPW1HF" hidden="1">#REF!</definedName>
    <definedName name="BEx3NCOKYL46MCIFLNM8DPQ4XQJF" hidden="1">#N/A</definedName>
    <definedName name="BEx3OJJIR09D3M936E5D9BA5BYKW" hidden="1">#REF!</definedName>
    <definedName name="BEx3QJ0RQIC0IZ5VST5NETS1MN8P" hidden="1">#REF!</definedName>
    <definedName name="BEx3QQD13WDUW9CEBN0LBZWG4X37" hidden="1">#REF!</definedName>
    <definedName name="BEx3QT253E6JNRYDXH9BME62BZ1G" hidden="1">#REF!</definedName>
    <definedName name="BEx3TP7FESTQB62HW25M2LVQZ367" hidden="1">#REF!</definedName>
    <definedName name="BEx59U0A1CSQSR4X14ZZXX8M3TXS" hidden="1">#N/A</definedName>
    <definedName name="BEx5AUKLBUSZNVBFFEM5OSQ5IW8I" localSheetId="2" hidden="1">Bilanz -#REF!  #REF!</definedName>
    <definedName name="BEx5AUKLBUSZNVBFFEM5OSQ5IW8I" hidden="1">Bilanz -#REF!  #REF!</definedName>
    <definedName name="BEx5B8CYQW8X5IMDZG7YUNDC5VX1" hidden="1">#N/A</definedName>
    <definedName name="BEx5BJ5DPGDAH4EFPOOCAKG2XCM1" hidden="1">#REF!</definedName>
    <definedName name="BEx5E6LRVY9KBGBPI54U60SJZZDP" hidden="1">#N/A</definedName>
    <definedName name="BEx5EMMYI5FY3J4NCCWLXZCSA7GA" hidden="1">#REF!</definedName>
    <definedName name="BEx5GBXC346WSXEEATTP2275VY80" hidden="1">#N/A</definedName>
    <definedName name="BEx5JE7LENSHJ62H25E2AHWHA6I7" hidden="1">#REF!</definedName>
    <definedName name="BEx5MR56QNF7CQEAPBAO1JLICCJ2" hidden="1">#REF!</definedName>
    <definedName name="BEx5N0VQ5JDZLAVJDBJYZFR40PF3" hidden="1">#REF!</definedName>
    <definedName name="BEx5N4XHOI4BTOPOUO1KO05Y7LUB" localSheetId="2" hidden="1">Bilanz -#REF!  #REF!</definedName>
    <definedName name="BEx5N4XHOI4BTOPOUO1KO05Y7LUB" hidden="1">Bilanz -#REF!  #REF!</definedName>
    <definedName name="BEx5ND0TXNLNWDGR3E3B1D8LQ4UB" hidden="1">#REF!</definedName>
    <definedName name="BEx5OBHMI4RZJT5HDKNQJR6X1CY3" hidden="1">#REF!</definedName>
    <definedName name="BEx5OCDU0TH9TY3EY0R4JS48CIFG" hidden="1">#REF!</definedName>
    <definedName name="BEx5OGVOCVQ233716SOS21KY4JYU" hidden="1">#N/A</definedName>
    <definedName name="BEx5OHMR33FWMFLT1VYB3NQ0A1X3" hidden="1">#N/A</definedName>
    <definedName name="BEx5OSF6G5UY53L1L8HHH9MQ11KT" hidden="1">#REF!</definedName>
    <definedName name="BEx5Q5F5PBBHKO63CGXL0SSN4046" hidden="1">#REF!</definedName>
    <definedName name="BEx7403SBXFRAPWIKEI445J9XIFS" hidden="1">#REF!</definedName>
    <definedName name="BEx74Q129GA9LSX0NWJQ2UXXGHBF" hidden="1">#REF!</definedName>
    <definedName name="BEx77Z2ADX5BI8YWAYSPCH9CSZ31" hidden="1">#REF!</definedName>
    <definedName name="BEx783PG1F1L91CK5R4ISR0MDBCU" hidden="1">#REF!</definedName>
    <definedName name="BEx78FJQPU1ZRCI6SCJET2LC0VOB" hidden="1">#N/A</definedName>
    <definedName name="BEx78P500DZ21A1C1EMAXY7S7RTR" hidden="1">#N/A</definedName>
    <definedName name="BEx78VFM3STDKXNQUUJ7H3FUQTBL" localSheetId="2" hidden="1">Bilanz -#REF!  #REF!</definedName>
    <definedName name="BEx78VFM3STDKXNQUUJ7H3FUQTBL" hidden="1">Bilanz -#REF!  #REF!</definedName>
    <definedName name="BEx7AUWNJN00F00AW487AU65J5NL" hidden="1">#N/A</definedName>
    <definedName name="BEx7B2UOEDBCZK66CFJM8TWFA6ZO" hidden="1">#REF!</definedName>
    <definedName name="BEx7BV0VKECVLPWMM8N08JG8HLQ3" hidden="1">#REF!</definedName>
    <definedName name="BEx7EUBFRKA15V8JK6CLU7P542VC" hidden="1">#REF!</definedName>
    <definedName name="BEx7EZK6RIP1SE6Y1IVY2ZCD693S" hidden="1">#N/A</definedName>
    <definedName name="BEx7GCV0BGWDL2Y5RRYJ3QECMMN7" hidden="1">#REF!</definedName>
    <definedName name="BEx7K3VGR7GB2TCEA4KCMQZ3UALE" hidden="1">#N/A</definedName>
    <definedName name="BEx90QD1TBRMAR02ISA49XQWMCDN" hidden="1">#REF!</definedName>
    <definedName name="BEx91IDT35N9A074YDC8Z9AYUREJ" hidden="1">#REF!</definedName>
    <definedName name="BEx929YGX9UAI2QVH9V5MWPFCPRQ" hidden="1">#REF!</definedName>
    <definedName name="BEx94V5VRY02OM89X8CJSJK2T4Z2" hidden="1">#REF!</definedName>
    <definedName name="BEx960O6KY91X5E040VHAY1E8BZU" hidden="1">#REF!</definedName>
    <definedName name="BEx9619QTIEBO07FI7EWR2ZXMEOR" hidden="1">#REF!</definedName>
    <definedName name="BEx97WJXOUV4QI3CYSP6P5QDJ44L" hidden="1">#REF!</definedName>
    <definedName name="BEx99F8YXCAZAJ9AT871K56ISU08" hidden="1">#REF!</definedName>
    <definedName name="BEx9ACD5C9ZK8R0REDDTJM9PN0TN" hidden="1">#REF!</definedName>
    <definedName name="BEx9BXB77YFUWQT3Y5CR0T5BGYBM" hidden="1">#REF!</definedName>
    <definedName name="BEx9EE62JFQD8GSUYVCP1VH4OG9L" hidden="1">#REF!</definedName>
    <definedName name="BEx9FHQAU55R3QZD49LTJEPFTEC9" hidden="1">#N/A</definedName>
    <definedName name="BEx9GDY3RP642NZO7PWYVQK9LAAS" hidden="1">#N/A</definedName>
    <definedName name="BEx9H69NFET8KMP7JS0ZJL0ZQL5P" hidden="1">#REF!</definedName>
    <definedName name="BEx9IS9CDLL6BH5U419BBWEBBQZM" localSheetId="2" hidden="1">Bilanz -#REF!  #REF!</definedName>
    <definedName name="BEx9IS9CDLL6BH5U419BBWEBBQZM" hidden="1">Bilanz -#REF!  #REF!</definedName>
    <definedName name="BExAX0L16DPAM5CY7267QG0DBOZJ" hidden="1">#REF!</definedName>
    <definedName name="BExAX82Q8I30RXQDMMUN1NMYP1ZR" localSheetId="2" hidden="1">Bilanz -#REF!  #REF!</definedName>
    <definedName name="BExAX82Q8I30RXQDMMUN1NMYP1ZR" hidden="1">Bilanz -#REF!  #REF!</definedName>
    <definedName name="BExAYD4WYBNSZBXW5O5RQ2QO2AB5" hidden="1">#REF!</definedName>
    <definedName name="BExAYJFJ6FGFSSGKYE6BDQGJTE8K" localSheetId="2" hidden="1">Bilanz -#REF!  #REF!</definedName>
    <definedName name="BExAYJFJ6FGFSSGKYE6BDQGJTE8K" hidden="1">Bilanz -#REF!  #REF!</definedName>
    <definedName name="BExAYODFIKKMX6Z0YIXKFJ4VCNB9" hidden="1">#REF!</definedName>
    <definedName name="BExB0IWMKW8E6MTJV81LHE7ZWUEJ" hidden="1">#REF!</definedName>
    <definedName name="BExB0PNF0EGX13QQ7GK097BI8CSS" hidden="1">#REF!</definedName>
    <definedName name="BExB22NH7DUWT755Z8S2B47ULZDZ" hidden="1">#REF!</definedName>
    <definedName name="BExB245G3ZVEMGCFBJPZBDB9AV3C" hidden="1">#REF!</definedName>
    <definedName name="BExB2A565VMB413D2K44AA8KBHA4" hidden="1">#REF!</definedName>
    <definedName name="BExB3SZIV4S8OL2AE23XIPCX7Q0N" hidden="1">#REF!</definedName>
    <definedName name="BExB4C630S47O75LV9B8ZKF9M3J7" hidden="1">#N/A</definedName>
    <definedName name="BExB5P6335XOFN7PXU0QT5OZPCWE" hidden="1">#REF!</definedName>
    <definedName name="BExB5V5WSHD7URIN4P569Q8DRUJ8" hidden="1">#N/A</definedName>
    <definedName name="BExB6K6RA01AKZZJZHZVJ4O03OR7" hidden="1">#N/A</definedName>
    <definedName name="BExB7JP8XBIKNHS34Z9OLSIJIZTN" hidden="1">#N/A</definedName>
    <definedName name="BExB89BO19M433IEAVICZTNKBEVS" hidden="1">#REF!</definedName>
    <definedName name="BExB8Q9ECI0PXUVUFQLXBY9RY8UN" hidden="1">#N/A</definedName>
    <definedName name="BExB9EU4JKUAIYH50Z3NAC7H3M72" hidden="1">#REF!</definedName>
    <definedName name="BExBBM3RHD5UR3FA6W5IEKN9KV85" hidden="1">#REF!</definedName>
    <definedName name="BExBBOYBQ2P5NR02GSE0ENLGX2TA" hidden="1">#REF!</definedName>
    <definedName name="BExBBYE3W9DKQYR92TXOXLMMHKKR" hidden="1">#REF!</definedName>
    <definedName name="BExBC0XWSN3UHWHWF7ZT6JQG3N7J" hidden="1">#REF!</definedName>
    <definedName name="BExBCUBC84T1X7X5MC9RVLCLCPGL" hidden="1">#REF!</definedName>
    <definedName name="BExBD3R3CC8SNJOGSY8J4CBQDU9R" hidden="1">#REF!</definedName>
    <definedName name="BExBDE8PSQZAP8KQDGLFXW6YES9P" hidden="1">#REF!</definedName>
    <definedName name="BExCT17O89YBXTMCUCKGNWC6GKAK" hidden="1">#REF!</definedName>
    <definedName name="BExCTZZ92D8AHRGYGSQJXVYHY6U6" hidden="1">#REF!</definedName>
    <definedName name="BExCU4MFMQ1JJWCT4OZ2S94CMXSR" hidden="1">#REF!</definedName>
    <definedName name="BExCUGGO4MDJU38LVQVGGGMJI7AR" hidden="1">#REF!</definedName>
    <definedName name="BExCUUECROLZDXTIJXD7AVSY0CAR" hidden="1">#REF!</definedName>
    <definedName name="BExD14YZT3GHT5YQ18Z2MSJL4QIH" hidden="1">#REF!</definedName>
    <definedName name="BExD1IWM7PTD54W504FVCB5K4YMB" hidden="1">#REF!</definedName>
    <definedName name="BExD2ETSECL7KTM73BIW9DOVJRDO" hidden="1">#REF!</definedName>
    <definedName name="BExD2IKLIE5OMM2V37EBS70WD9B7" hidden="1">#REF!</definedName>
    <definedName name="BExD4TFTJ92F0NP0HE7N131I0UFO" hidden="1">#N/A</definedName>
    <definedName name="BExD4XS6LEE9OE3Z65O8OCZNEK79" hidden="1">#REF!</definedName>
    <definedName name="BExD50BZ69C5HUQEX7XQY3SXC40L" hidden="1">#REF!</definedName>
    <definedName name="BExD6E8EDC5GQO1FWYKVA9NSVQOV" hidden="1">#REF!</definedName>
    <definedName name="BExD7UOFR7XHT7A9AZAOOH4KF64S" hidden="1">#N/A</definedName>
    <definedName name="BExD8PJRGSUDGUD90W3S7J3YKQEI" hidden="1">#REF!</definedName>
    <definedName name="BExD9TK2LO6IMAMQXU5PM97GN0XJ" hidden="1">#N/A</definedName>
    <definedName name="BExDADSAJ7YUFRSTR2AG2KI5AN4X" hidden="1">#REF!</definedName>
    <definedName name="BExDADXSNFN12V4VAV34Q12NAT0K" hidden="1">#REF! -#REF!</definedName>
    <definedName name="BExDAZNZJ36X3YCF2Y835T1P3M8Z" hidden="1">#REF!</definedName>
    <definedName name="BExDC3TR0SUOVCMK1NWNJKS9SNPY" hidden="1">#REF!</definedName>
    <definedName name="BExEOB0PHB1PFMRSOF50E5FUAU1J" hidden="1">#REF!</definedName>
    <definedName name="BExEQSXLYCLN91OI7H09Z5O6YTQ6" hidden="1">#REF!</definedName>
    <definedName name="BExER8D7UPFN0U7AO3UJ9FEWT3QG" hidden="1">#REF!</definedName>
    <definedName name="BExES4VRURY02RE3CWAO5J3I62MW" hidden="1">#REF!</definedName>
    <definedName name="BExETAZNYBLYMSVXD1APNMNHIW9W" hidden="1">#REF!</definedName>
    <definedName name="BExEV34GYWST57RKCDQW0DGK7J0G" hidden="1">#REF!</definedName>
    <definedName name="BExEVYAM74JQE10O88J4A6QUVQXW" hidden="1">#REF!</definedName>
    <definedName name="BExEXS2V1NIATAGOM6EDWW8KSIEI" hidden="1">#REF!</definedName>
    <definedName name="BExEYCRDEIT7C273B76AJBBB28YG" hidden="1">#REF!</definedName>
    <definedName name="BExF1AUPF7NN40VB4BYZ1UPQG64C" hidden="1">#REF!</definedName>
    <definedName name="BExF2IWMS91W9US8NVA3SJERP3GH" hidden="1">#REF!</definedName>
    <definedName name="BExF3L9OOA2UM812SM24J0VT07TG" hidden="1">#N/A</definedName>
    <definedName name="BExF6M7NMJRBK1XDAAICTPB9AIFR" hidden="1">#REF!</definedName>
    <definedName name="BExF8CJQK64LAT9DNDHQEH2I2KVC" hidden="1">#REF!</definedName>
    <definedName name="BExGM7ZF6R79N01ERY9H947OMD99" hidden="1">#N/A</definedName>
    <definedName name="BExGMV28BKVZKKWLDRSC6NCL5UTR" hidden="1">#REF!</definedName>
    <definedName name="BExGN4YAV609XG9I60LL5OLKH60T" hidden="1">#REF!</definedName>
    <definedName name="BExGPI7PUQN1QAIT90QXZAEMYV9R" hidden="1">#N/A</definedName>
    <definedName name="BExGQ3CGZEFD19HG1WOCWH2I1VPQ" hidden="1">#REF!</definedName>
    <definedName name="BExGQCHHIDJ38H62CDR5LLP2CVIW" hidden="1">#REF!</definedName>
    <definedName name="BExGS09Y00R295FQF4OCD3UZVDBE" localSheetId="2" hidden="1">#REF! #REF!</definedName>
    <definedName name="BExGS09Y00R295FQF4OCD3UZVDBE" hidden="1">'Consulting Rev_Backlog'!_626__FDSAUDITLINK__ #REF!</definedName>
    <definedName name="BExGS1X68DJ7AZ7SMY34FK873H5N" hidden="1">#REF!</definedName>
    <definedName name="BExGTMKEI06WR03V5HUFE4Z05DP3" hidden="1">#REF!</definedName>
    <definedName name="BExGTVPF04LFWZJCDQPC5TFCXEQG" hidden="1">#REF!</definedName>
    <definedName name="BExGV60C3PSDAG70BHAPD514VAS2" hidden="1">#REF!</definedName>
    <definedName name="BExGVZZAKNYR8I77434JYIVRRFXA" hidden="1">#REF!</definedName>
    <definedName name="BExGXGKTRGAKZPKJG15JW1QEKC4V" hidden="1">#REF!</definedName>
    <definedName name="BExGY9SOJU3JUN4WV25REH4XPGJA" hidden="1">#REF!</definedName>
    <definedName name="BExGYR17Q0OWTTXUHJEB4M8M6JYA" hidden="1">#REF!</definedName>
    <definedName name="BExH0IPSARK9VLBN4EQ1DKIZGSPO" hidden="1">#REF!</definedName>
    <definedName name="BExH2IHSD7GYJT3EXD0OOHMODP37" hidden="1">#REF!</definedName>
    <definedName name="BExH3C5ZN5WMOMVNSGO36V8B0QDP" hidden="1">#N/A</definedName>
    <definedName name="BExIG054RUPHU5ZBT6L28J7HNDH6" hidden="1">#REF!</definedName>
    <definedName name="BExIHAWCNCMHCXVB1V374ICK29IT" hidden="1">#REF!</definedName>
    <definedName name="BExIJB9YQ5DBWQJG2FA33EDZ9VX2" hidden="1">#REF!</definedName>
    <definedName name="BExIKDHKGSXX22RTGPEVZ3BZUWTM" hidden="1">#REF!</definedName>
    <definedName name="BExIKYM53ZT3E7MULEBFDI588Z7C" localSheetId="2" hidden="1">Bilanz -#REF!  #REF!</definedName>
    <definedName name="BExIKYM53ZT3E7MULEBFDI588Z7C" hidden="1">Bilanz -#REF!  #REF!</definedName>
    <definedName name="BExILLE6AXV80VZNIEYCVBT6A4NY" hidden="1">#REF!</definedName>
    <definedName name="BExILUOMFVH86HPSIF9G879R9KQ0" hidden="1">#REF!</definedName>
    <definedName name="BExIMTWC5QQ53IDHCKYCZQ4DNQ24" hidden="1">#REF!</definedName>
    <definedName name="BExIMWQWUVQ5MXEGOSDIXZ6JGJB3" hidden="1">#REF!</definedName>
    <definedName name="BExIOQDPA7UJZP87NPF09ETU3F1R" hidden="1">#REF!</definedName>
    <definedName name="BExIPKNEXB487K055DJPHFB5RK7S" hidden="1">#REF!</definedName>
    <definedName name="BExIPOZT6ZF9J9CT0505PSPWUPIZ" hidden="1">#REF!</definedName>
    <definedName name="BExIR4OXZ3TKYJ5MHATXPUF271DH" hidden="1">#REF!</definedName>
    <definedName name="BExIRVTBFTKEM0IIPRPTLDA119SL" hidden="1">#REF! #REF!</definedName>
    <definedName name="BExIUC84I9F3TQLM3UC29AQXUI77" hidden="1">#REF!</definedName>
    <definedName name="BExIUGVEMOL15D9QZ1PNAZWR86X1" hidden="1">#REF!</definedName>
    <definedName name="BExIWOAII0B8SG7KKDYY7EXAQM2Z" hidden="1">#REF!</definedName>
    <definedName name="BExIXHNXZF4QX0AHQ0C2J4AZDGQK" hidden="1">#REF!</definedName>
    <definedName name="BExIYU7OMBTQXQLAOQN5H1SXL2H3" hidden="1">#REF!</definedName>
    <definedName name="BExIYY3YISGVF750K0941C08S1S9" hidden="1">#REF!</definedName>
    <definedName name="BExIZBG6ZX4YWU1X3POU4WUIWYIX" hidden="1">#REF!</definedName>
    <definedName name="BExJ000W6XUJTDNT2UXURXYWBMT6" hidden="1">#REF!</definedName>
    <definedName name="BExJ0JYDJ1OBZP7QHWIX9FRF74ZR" hidden="1">#REF!</definedName>
    <definedName name="BExKF3IIBWD4TC2X55XE3IVAJMSW" hidden="1">#REF!</definedName>
    <definedName name="BExKH3LCRHJTB7USA5JOKRFZC7JM" hidden="1">#REF!</definedName>
    <definedName name="BExKHVM2TSFTOBA1XF84L1DWLEGG" hidden="1">#N/A</definedName>
    <definedName name="BExKI703F9HQ7VDXX9LEU7MF25NT" hidden="1">#REF!</definedName>
    <definedName name="BExKK8QCA0AFPM02WA0LZQCVN3L0" hidden="1">#REF!</definedName>
    <definedName name="BExKKRGMFWTL94EUMZMY5QS0SCYS" hidden="1">#REF!</definedName>
    <definedName name="BExKKSYKEDVL2MPRUI1QRNFQGNGE" hidden="1">#REF!</definedName>
    <definedName name="BExKKUWM3O1KBQPQYRB72VOZEAQM" hidden="1">#REF!</definedName>
    <definedName name="BExKN087Y5DRTKLXXI364YB61HJ2" hidden="1">#REF!</definedName>
    <definedName name="BExKPASO9NWI6WGNZQT1MW6UGK7Z" hidden="1">#N/A</definedName>
    <definedName name="BExKRDVDVQOOWSPZDK23IG7SHFIV" hidden="1">#N/A</definedName>
    <definedName name="BExKTCWDOQB4Z9K96AVGO1Q3U1ZW" hidden="1">#REF!</definedName>
    <definedName name="BExKUVLFKGZWOOXT6MCRT3GYGRD6" hidden="1">#N/A</definedName>
    <definedName name="BExKV86JIIV58DVTF8BOLYAR4JTR" hidden="1">#REF!</definedName>
    <definedName name="BExKWS87IIZW5GNNN7ZTFSX8PQYV" hidden="1">#REF!</definedName>
    <definedName name="BExMBMA1T1A5XT4NPFRJ7L5JF5HR" hidden="1">#REF!</definedName>
    <definedName name="BExMBS4BTT7M4KXFC2CPDCB045EK" hidden="1">#REF!</definedName>
    <definedName name="BExMFQ6GL1CALW3X7C99XRE05R5O" hidden="1">#N/A</definedName>
    <definedName name="BExMH24NZ8DPT1IH31AFW4FVRLJU" hidden="1">#REF!</definedName>
    <definedName name="BExMH8F97A2WJDBJB9MTSL55K58F" hidden="1">#REF!</definedName>
    <definedName name="BExMJF3GLBQ6OXWN2Z4LZWN71KHB" localSheetId="2" hidden="1">Bilanz -#REF!  #REF!</definedName>
    <definedName name="BExMJF3GLBQ6OXWN2Z4LZWN71KHB" hidden="1">Bilanz -#REF!  #REF!</definedName>
    <definedName name="BExMJLU4KRFR81ATMUN4K8JZVCLG" hidden="1">#REF!</definedName>
    <definedName name="BExML36OQ6GOIUDUL5DAIQKKAIJV" hidden="1">#REF!</definedName>
    <definedName name="BExMLFBLR0EKGI7HPPFFEL1SNSHS" hidden="1">#REF!</definedName>
    <definedName name="BExMMJXI1IHT0W6ICUB7Z1SHYHWL" hidden="1">#REF!</definedName>
    <definedName name="BExMNEI0CIHSTO1VGWMR86DWSC6Y" hidden="1">#N/A</definedName>
    <definedName name="BExMNK726AS5OW2W911RZVQODFMQ" hidden="1">#REF!</definedName>
    <definedName name="BExMNO3BG56Z4I0KLQDRGJFIDVTL" hidden="1">#N/A</definedName>
    <definedName name="BExMNOE3XV6DACD653GBKQEA062A" hidden="1">#REF!</definedName>
    <definedName name="BExMPVD3K8UWZE63968LYZUUY15B" hidden="1">#REF!</definedName>
    <definedName name="BExMQOA7HSPGUCLV7C1F8GHXSLGA" hidden="1">#REF!</definedName>
    <definedName name="BExMR7M1DWS2MRZ4CCSQC6ZNJARB" hidden="1">#N/A</definedName>
    <definedName name="BExMS3DR8RNRHR4J4H8DMFMSUPEH" hidden="1">#REF!</definedName>
    <definedName name="BExMSB6AZCEMBIGHY3C3JKQHX86H" hidden="1">#REF!</definedName>
    <definedName name="BExO5TQ0Y54LR4QQU5TXUC8F32YE" hidden="1">#N/A</definedName>
    <definedName name="BExO6N8QXYXO6051I4RU2HX0K32R" localSheetId="2" hidden="1">Bilanz -#REF!  #REF!</definedName>
    <definedName name="BExO6N8QXYXO6051I4RU2HX0K32R" hidden="1">Bilanz -#REF!  #REF!</definedName>
    <definedName name="BExO86DZMNX4JVYQX9ZGSYP7LPOL" localSheetId="2" hidden="1">Bilanz -#REF!  #REF!</definedName>
    <definedName name="BExO86DZMNX4JVYQX9ZGSYP7LPOL" hidden="1">Bilanz -#REF!  #REF!</definedName>
    <definedName name="BExO8I853P722DZSN6VGA6V3R7YN" localSheetId="2" hidden="1">Bilanz -#REF!  #REF!</definedName>
    <definedName name="BExO8I853P722DZSN6VGA6V3R7YN" hidden="1">Bilanz -#REF!  #REF!</definedName>
    <definedName name="BExO8K0W5G1SWFZJPW5WG3Z0SN74" hidden="1">#REF!</definedName>
    <definedName name="BExOA9WUWGX0AAD0161QEMXKAENF" hidden="1">#REF!</definedName>
    <definedName name="BExOAZJ9VAMR6JI5IFFW8VXKY71K" hidden="1">#REF!</definedName>
    <definedName name="BExOCKS2JVWNM44T4A09371USIXE" localSheetId="2" hidden="1">Bilanz -#REF!  #REF!</definedName>
    <definedName name="BExOCKS2JVWNM44T4A09371USIXE" hidden="1">Bilanz -#REF!  #REF!</definedName>
    <definedName name="BExOE4810J9B5B4RS1UZWHPPH4W7" hidden="1">#REF!</definedName>
    <definedName name="BExOEC60XJVYJ6EDM66CBE70NQ8S" hidden="1">#N/A</definedName>
    <definedName name="BExOFKIQUNT0WTQ5Y56JYBCIYUCA" localSheetId="2" hidden="1">Bilanz -#REF!  #REF!</definedName>
    <definedName name="BExOFKIQUNT0WTQ5Y56JYBCIYUCA" hidden="1">Bilanz -#REF!  #REF!</definedName>
    <definedName name="BExOFQD1B0FYSACJUAB6U58AT6KJ" hidden="1">#N/A</definedName>
    <definedName name="BExOGODSKL6B0JMFZGZOO925B97X" hidden="1">#REF!</definedName>
    <definedName name="BExOHM9057182C86OQNYOED2KF8Y" hidden="1">#REF!</definedName>
    <definedName name="BExOJW2EAJW0DK81U2CCCZLS9HCJ" hidden="1">#N/A</definedName>
    <definedName name="BExOO57LG0FQ6RJ1X2MKPWS3NS2H" hidden="1">#REF!</definedName>
    <definedName name="BExQ2OX93JA2NVZ564DF4MEKV0I5" hidden="1">#REF!</definedName>
    <definedName name="BExQ2U0N1R3M54XWVENU2UG99FKN" hidden="1">#REF!</definedName>
    <definedName name="BExQ4VQR12CH0WJHALT93AIEVB9K" hidden="1">#REF!</definedName>
    <definedName name="BExQ5HRU7OJQCV6Q0XWOUQAM6IBP" hidden="1">#REF!</definedName>
    <definedName name="BExQ5KBI74WOIH0CC40OPGJXCE96" hidden="1">#REF!</definedName>
    <definedName name="BExQ9UIIT5TEDUF9NEUJXMOEXZJ5" hidden="1">#REF!</definedName>
    <definedName name="BExQB4IOKMUIRX3E935BMOT3Q1CU" hidden="1">#REF!</definedName>
    <definedName name="BExQB7D92Y1WLV8MHY8PU5JTM5TU" hidden="1">#REF!</definedName>
    <definedName name="BExQDFJ8HMHWXH3ZOJVLLQMVBZQ7" localSheetId="2" hidden="1">Bilanz -#REF!  #REF!</definedName>
    <definedName name="BExQDFJ8HMHWXH3ZOJVLLQMVBZQ7" hidden="1">Bilanz -#REF!  #REF!</definedName>
    <definedName name="BExQDUO5ZBCNX3FTXPR9TUSLVXGO" localSheetId="2" hidden="1">Bilanz -#REF!  #REF!</definedName>
    <definedName name="BExQDUO5ZBCNX3FTXPR9TUSLVXGO" hidden="1">Bilanz -#REF!  #REF!</definedName>
    <definedName name="BExQE25S2A53YO00KGJMNH41CMY9" hidden="1">#N/A</definedName>
    <definedName name="BExQF7YTSGUJKYWQAU9VRUITEWCD" hidden="1">#REF!</definedName>
    <definedName name="BExQFR02Y7C2UY1HVLDBAWU1UEXZ" hidden="1">#REF!</definedName>
    <definedName name="BExQG7HHCRV9BYTKSNC0A9SI2D2Y" hidden="1">#REF!</definedName>
    <definedName name="BExQGQNUX41FTP5SXBZVRSJSVWXR" hidden="1">#REF!</definedName>
    <definedName name="BExQGSRJ5TNW51CLNNMZI52CY7YI" hidden="1">#REF!</definedName>
    <definedName name="BExQJ3XG1KEUJI6ZR1G72EORK1M6" hidden="1">#REF!</definedName>
    <definedName name="BExS0RQ8T4AC3GN9UC25C6XD4NGI" hidden="1">#REF!</definedName>
    <definedName name="BExS11BHL3WZBVYU8JNK7IQ8LOOJ" hidden="1">#REF!</definedName>
    <definedName name="BExS21VNPAKWDVBZA4V70OVZLYGJ" localSheetId="2" hidden="1">Bilanz -#REF!  #REF!</definedName>
    <definedName name="BExS21VNPAKWDVBZA4V70OVZLYGJ" hidden="1">Bilanz -#REF!  #REF!</definedName>
    <definedName name="BExS396W7X083VY0VID4FK570JYZ" hidden="1">#N/A</definedName>
    <definedName name="BExS3I6JOXVP8M6LY8OI8E2ORQVH" hidden="1">#N/A</definedName>
    <definedName name="BExS3VD5J86T3JG0K2BSVV375LP7" hidden="1">#REF!</definedName>
    <definedName name="BExS3VTEASYEW77IEQ35QN4TFTLA" hidden="1">#N/A</definedName>
    <definedName name="BExS5JGJBGR9ELOPFAG2PA2SMSZT" hidden="1">#REF!</definedName>
    <definedName name="BExS5VLGFHYVDNYN0D6S3POSGFYE" hidden="1">#REF!</definedName>
    <definedName name="BExSAIIYYLLA1ZH7O9USZ0DME665" hidden="1">#REF!</definedName>
    <definedName name="BExSAZLZ5F2UDWHTFB98R2I1TG7E" hidden="1">#REF!</definedName>
    <definedName name="BExSBB5BB2NTOBYTX7MDBWRM5SBC" localSheetId="2" hidden="1">#REF! #REF!</definedName>
    <definedName name="BExSBB5BB2NTOBYTX7MDBWRM5SBC" hidden="1">'Consulting Rev_Backlog'!_626__FDSAUDITLINK__ #REF!</definedName>
    <definedName name="BExSCL5E8K0ZH5BAY9XE4IY7C7P0" hidden="1">#REF!</definedName>
    <definedName name="BExSDRUV4PVRSVQEAS9LVDNFO9AW" hidden="1">#REF!</definedName>
    <definedName name="BExSEUTJAPGD86DILJUYN3QDIL5O" hidden="1">#REF!</definedName>
    <definedName name="BExSFFSS7BA5R3QW1TG2BOUN5PTD" hidden="1">#REF!</definedName>
    <definedName name="BExTUG56EHZTFY98LBWJXZSS8GBS" hidden="1">#REF!</definedName>
    <definedName name="BExTVH0B5ABLYDGMS6I0D21AT2NZ" hidden="1">#REF!</definedName>
    <definedName name="BExTVI7H7L7425JN5IMNWIT249R6" hidden="1">#REF!</definedName>
    <definedName name="BExTW7OEMOOG165JFSIACJ1MHBZ9" hidden="1">#REF!</definedName>
    <definedName name="BExTWW96KHUBM5WUDVEGN1EJVA85" hidden="1">#N/A</definedName>
    <definedName name="BExTY7LYTGIBGXZGXN92KVKIJKFH" hidden="1">#REF!</definedName>
    <definedName name="BExTZF7RKBNYWZTPAQLA7KKN9G0P" hidden="1">#REF!</definedName>
    <definedName name="BExU0XLZ2PEV2TOESBC9SL3JCDZ4" hidden="1">#N/A</definedName>
    <definedName name="BExU15EJ1E2750TCVOBB86L31T5N" hidden="1">#N/A</definedName>
    <definedName name="BExU1CAOQYHIPY60WSQLLJL1PYKH" hidden="1">#REF!</definedName>
    <definedName name="BExU27WXCBS9XM4LI76TJI4HP3TH" localSheetId="2" hidden="1">Bilanz -#REF!  #REF!</definedName>
    <definedName name="BExU27WXCBS9XM4LI76TJI4HP3TH" hidden="1">Bilanz -#REF!  #REF!</definedName>
    <definedName name="BExU4T9O3CE2X0NTW4KTK0BE4F7W" hidden="1">#N/A</definedName>
    <definedName name="BExU5J70JDNINADMIJ9NVGL89I9C" hidden="1">#REF!</definedName>
    <definedName name="BExU64RVGK0UZYQIFU6KEN4MJ74G" hidden="1">#REF!</definedName>
    <definedName name="BExU8OMNDIPOZS55VZ6LII1U416F" hidden="1">#N/A</definedName>
    <definedName name="BExU912CGAAAAJP5N5YAD7S5R0IE" hidden="1">#REF!</definedName>
    <definedName name="BExU9EEKMJ6YK4NO10W5EB30I3XJ" localSheetId="2" hidden="1">Bilanz -#REF!  #REF!</definedName>
    <definedName name="BExU9EEKMJ6YK4NO10W5EB30I3XJ" hidden="1">Bilanz -#REF!  #REF!</definedName>
    <definedName name="BExUBVV80WJYF5B4573N93MM53R4" hidden="1">#REF!</definedName>
    <definedName name="BExUCHLE8VJEZ2TPQKPL30O7SRAH" hidden="1">#REF!</definedName>
    <definedName name="BExUCRS7U4DE4K352M4RRZNI1EZG" hidden="1">#REF!</definedName>
    <definedName name="BExUDC0FSYA28T3YB2VJTM3UDGWP" hidden="1">#REF!</definedName>
    <definedName name="BExUDVHSPPK2P8R7SEN7UIT8CBB7" hidden="1">#REF!</definedName>
    <definedName name="BExUE6KZEOGTFJ4T0NOY1FXBCAQW" hidden="1">#N/A</definedName>
    <definedName name="BExUEEZ3JSGEQO1PAWUG3BAFDNO2" hidden="1">#REF!</definedName>
    <definedName name="BExVS3NXLMKIAXWBI6UV7QUOFW22" hidden="1">#REF!</definedName>
    <definedName name="BExVSKLM9R8OB8M5MP8FHYXW4Q10" hidden="1">#REF!</definedName>
    <definedName name="BExVT42YUCQDSY5T1FJ532GIRGWA" hidden="1">#REF!</definedName>
    <definedName name="BExVTCME9M926EDBCXJ9JPVY7NGY" hidden="1">#REF!</definedName>
    <definedName name="BExVTEF2POZRVSI8868RGMX1I266" hidden="1">#N/A</definedName>
    <definedName name="BExVTZ3LI52HBY1GIOG0FMY9OHMR" hidden="1">#REF!</definedName>
    <definedName name="BExVVH72T5SQ5ED14M6V26W2OEBB" localSheetId="2" hidden="1">Bilanz -#REF!  #REF!</definedName>
    <definedName name="BExVVH72T5SQ5ED14M6V26W2OEBB" hidden="1">Bilanz -#REF!  #REF!</definedName>
    <definedName name="BExVXD2U5DYD24GRHTU80JV4AG3R" hidden="1">#N/A</definedName>
    <definedName name="BExVY5UH14T1Z5YPE2BPV1K8VDW6" hidden="1">#REF!</definedName>
    <definedName name="BExVYXKM5SXI174SZCIASSJTCF5Q" hidden="1">#REF!</definedName>
    <definedName name="BExW0N5L4EJKNKF7PEI5F9E8UGQS" hidden="1">#REF!</definedName>
    <definedName name="BExW21CU7K4I0MZGG81PRNRVCO5N" hidden="1">#REF!</definedName>
    <definedName name="BExW2P17KXZ4XR0O3THRD2UT08N5" hidden="1">#N/A</definedName>
    <definedName name="BExW4S98ETTNIK551Z4J751OQZ97" hidden="1">#REF!</definedName>
    <definedName name="BExW5T4E29EM7CXGN5SI9K5Z8TXN" hidden="1">#REF!</definedName>
    <definedName name="BExW6EP8YSQ62SU44O4XD134IM3V" hidden="1">#REF!</definedName>
    <definedName name="BExW6QOSDU28L8XVYRFKGN4FAMNH" hidden="1">#REF!</definedName>
    <definedName name="BExW7MGC53BYOKNC4SD98ZOZHGH9" hidden="1">#REF!</definedName>
    <definedName name="BExW89ZFXRSR9CTPQN4MJPJR96I2" hidden="1">#REF!</definedName>
    <definedName name="BExXLPZCLOH69NCWR01DC99L7OHY" hidden="1">#REF!</definedName>
    <definedName name="BExXNEYZ39ZUD0JWM9YMUMF6KPMK" hidden="1">#REF!</definedName>
    <definedName name="BExXOQBPMSHZ0HEEL75F9NIXE38O" hidden="1">#REF!</definedName>
    <definedName name="BExXRLQ001X9CD5467WBCGMPQY7N" hidden="1">#REF!</definedName>
    <definedName name="BExXSR2SD41M7NJGJKFAYJFUUOCK" hidden="1">#REF!</definedName>
    <definedName name="BExXTNWC0HF1X6ZPH0QBFMWRZO99" hidden="1">#REF!</definedName>
    <definedName name="BExXTOCFW78RN2FI69WJTU77L223" hidden="1">#N/A</definedName>
    <definedName name="BExXU78679KE1T07XA15YBP1O45U" hidden="1">#REF!</definedName>
    <definedName name="BExXV1SPW6ZTWP80T12LNFV6OU3F" hidden="1">#REF!</definedName>
    <definedName name="BExXV5E61P7QZM56BPKK7TUBMWGY" hidden="1">#REF!</definedName>
    <definedName name="BExXVM69OLG0BY22B61OQ391FC8T" hidden="1">#N/A</definedName>
    <definedName name="BExXVO4H6657XWEVTCL9H9CTIMS2" hidden="1">#REF!</definedName>
    <definedName name="BExXWCEFXI9NOP5TCQVDOYGOG79X" hidden="1">#N/A</definedName>
    <definedName name="BExXWU8BS5S126QSSFAJEE94K5FK" hidden="1">#REF!</definedName>
    <definedName name="BExXXYJHR8XDIIZMO2NOIFCE03LZ" hidden="1">#REF!</definedName>
    <definedName name="BExXYL0PAFRPUAUY10TCDD3FVQ2R" hidden="1">#REF!</definedName>
    <definedName name="BExY057NITVBJID8BZDD18WF8VI7" hidden="1">#REF!</definedName>
    <definedName name="BExY2NF74GAYQ607CURBSB0DL9LW" hidden="1">#REF!</definedName>
    <definedName name="BExY3YMHR4K3EYBHWRVHCOM5Y2XB" hidden="1">#REF!</definedName>
    <definedName name="BExY48TD2OCHKDE8VP2ESXW3X2XF" hidden="1">#N/A</definedName>
    <definedName name="BExY4P5ACVNGHX6QNN7GVBJG62XI" hidden="1">#REF!</definedName>
    <definedName name="BExY6O6GG30DCXLQ9ZKXA8WDD3O4" hidden="1">#N/A</definedName>
    <definedName name="BExZLYPIJMXNXL498XPI1N8YYUGX" hidden="1">#REF!</definedName>
    <definedName name="BExZVXG89JPDPFG3T1TACOAG72FX" hidden="1">#N/A</definedName>
    <definedName name="BExZXSQF5YKRWS8H6T8NUXYLRBMU" hidden="1">#REF!</definedName>
    <definedName name="BExZXTMS5MNXT2K3TWQQJJBCRCJ1" hidden="1">#REF!</definedName>
    <definedName name="BExZYP8ZTPP4SNDMSCHYURME9PRE" hidden="1">#N/A</definedName>
    <definedName name="bfdf" hidden="1">#REF!</definedName>
    <definedName name="bff" hidden="1">{#N/A,#N/A,FALSE,"Profit Status";#N/A,#N/A,FALSE,"Invest";#N/A,#N/A,FALSE,"Revenue";#N/A,#N/A,FALSE,"Variable Cost";#N/A,#N/A,FALSE,"Options &amp; Series"}</definedName>
    <definedName name="bff_1" hidden="1">{#N/A,#N/A,FALSE,"Profit Status";#N/A,#N/A,FALSE,"Invest";#N/A,#N/A,FALSE,"Revenue";#N/A,#N/A,FALSE,"Variable Cost";#N/A,#N/A,FALSE,"Options &amp; Series"}</definedName>
    <definedName name="bff_2" hidden="1">{#N/A,#N/A,FALSE,"Profit Status";#N/A,#N/A,FALSE,"Invest";#N/A,#N/A,FALSE,"Revenue";#N/A,#N/A,FALSE,"Variable Cost";#N/A,#N/A,FALSE,"Options &amp; Series"}</definedName>
    <definedName name="bfg" localSheetId="2" hidden="1">{#N/A,#N/A,TRUE,"Historicals";#N/A,#N/A,TRUE,"Charts";#N/A,#N/A,TRUE,"Forecasts"}</definedName>
    <definedName name="bfg" hidden="1">{#N/A,#N/A,TRUE,"Historicals";#N/A,#N/A,TRUE,"Charts";#N/A,#N/A,TRUE,"Forecasts"}</definedName>
    <definedName name="bfgb5g5e" hidden="1">#REF!</definedName>
    <definedName name="bfnre" hidden="1">#REF!</definedName>
    <definedName name="BG" localSheetId="2" hidden="1">{#N/A,#N/A,TRUE,"Cover sheet";#N/A,#N/A,TRUE,"DCF analysis";#N/A,#N/A,TRUE,"WACC calculation"}</definedName>
    <definedName name="BG" hidden="1">{#N/A,#N/A,TRUE,"Cover sheet";#N/A,#N/A,TRUE,"DCF analysis";#N/A,#N/A,TRUE,"WACC calculation"}</definedName>
    <definedName name="BG_Del">15</definedName>
    <definedName name="BG_Ins">4</definedName>
    <definedName name="BG_Mod">6</definedName>
    <definedName name="bgb"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ebg" hidden="1">#REF!</definedName>
    <definedName name="bgfbf5" hidden="1">#REF!</definedName>
    <definedName name="bgfhg" localSheetI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bgfhg"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bggdhrth655" hidden="1">#REF!</definedName>
    <definedName name="bgh" localSheetId="2" hidden="1">{"histincome",#N/A,FALSE,"hyfins";"closing balance",#N/A,FALSE,"hyfins"}</definedName>
    <definedName name="bgh" hidden="1">{"histincome",#N/A,FALSE,"hyfins";"closing balance",#N/A,FALSE,"hyfins"}</definedName>
    <definedName name="bghnmh" hidden="1">#REF!</definedName>
    <definedName name="bgr" hidden="1">#REF!</definedName>
    <definedName name="bgraph" hidden="1">#REF!</definedName>
    <definedName name="bgrgbrt" hidden="1">#REF!</definedName>
    <definedName name="bh" localSheetId="2" hidden="1">{#N/A,#N/A,TRUE,"Cover";#N/A,#N/A,TRUE,"BS";#N/A,#N/A,TRUE,"BS (2)";#N/A,#N/A,TRUE,"BS (3)";#N/A,#N/A,TRUE,"Supp Info-BS";#N/A,#N/A,TRUE,"IS";#N/A,#N/A,TRUE,"IS (2)";#N/A,#N/A,TRUE,"IS (3)";#N/A,#N/A,TRUE,"Supp Info-IS";#N/A,#N/A,TRUE,"CF";#N/A,#N/A,TRUE,"Supp Info-CF";#N/A,#N/A,TRUE,"SH";#N/A,#N/A,TRUE,"Supp Info-SH"}</definedName>
    <definedName name="bh" hidden="1">{#N/A,#N/A,TRUE,"Cover";#N/A,#N/A,TRUE,"BS";#N/A,#N/A,TRUE,"BS (2)";#N/A,#N/A,TRUE,"BS (3)";#N/A,#N/A,TRUE,"Supp Info-BS";#N/A,#N/A,TRUE,"IS";#N/A,#N/A,TRUE,"IS (2)";#N/A,#N/A,TRUE,"IS (3)";#N/A,#N/A,TRUE,"Supp Info-IS";#N/A,#N/A,TRUE,"CF";#N/A,#N/A,TRUE,"Supp Info-CF";#N/A,#N/A,TRUE,"SH";#N/A,#N/A,TRUE,"Supp Info-SH"}</definedName>
    <definedName name="BHUVAN" localSheetId="2" hidden="1">{"'subnets'!$A$1:$F$20"}</definedName>
    <definedName name="BHUVAN" hidden="1">{"'subnets'!$A$1:$F$20"}</definedName>
    <definedName name="BI"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b" localSheetId="2" hidden="1">{"Full Indiana",#N/A,FALSE,"Indiana";"Full Texas",#N/A,FALSE,"Texas";"Full Core",#N/A,FALSE,"Excl_Texas"}</definedName>
    <definedName name="bib" hidden="1">{"Full Indiana",#N/A,FALSE,"Indiana";"Full Texas",#N/A,FALSE,"Texas";"Full Core",#N/A,FALSE,"Excl_Texas"}</definedName>
    <definedName name="Bid">#REF!</definedName>
    <definedName name="Bidder">#REF!</definedName>
    <definedName name="Bifur_Date">#REF!</definedName>
    <definedName name="big">#REF!</definedName>
    <definedName name="bilan">#REF!</definedName>
    <definedName name="bill" localSheetId="2" hidden="1">{"PAGE 1",#N/A,FALSE,"WEST_OT"}</definedName>
    <definedName name="bill" hidden="1">{"PAGE 1",#N/A,FALSE,"WEST_OT"}</definedName>
    <definedName name="BILL_hrs_2009">#REF!</definedName>
    <definedName name="BILL_hrs_2010">#REF!</definedName>
    <definedName name="BILL_hrs_GOAL_2010">#REF!</definedName>
    <definedName name="bill1" localSheetId="2" hidden="1">{"PAGE 1",#N/A,FALSE,"WEST_OT"}</definedName>
    <definedName name="bill1" hidden="1">{"PAGE 1",#N/A,FALSE,"WEST_OT"}</definedName>
    <definedName name="bill2" localSheetId="2" hidden="1">{"PAGE 1",#N/A,FALSE,"WEST_OT"}</definedName>
    <definedName name="bill2" hidden="1">{"PAGE 1",#N/A,FALSE,"WEST_OT"}</definedName>
    <definedName name="bill3" localSheetId="2" hidden="1">{"PAGE 1",#N/A,FALSE,"WEST_OT"}</definedName>
    <definedName name="bill3" hidden="1">{"PAGE 1",#N/A,FALSE,"WEST_OT"}</definedName>
    <definedName name="Billability_Threshold">#REF!</definedName>
    <definedName name="Billable">#REF!</definedName>
    <definedName name="Billable_Utilization">#REF!</definedName>
    <definedName name="Billed_NotBilled">#REF!</definedName>
    <definedName name="BillExp">#REF!</definedName>
    <definedName name="Billible_Weeks_Per_Qtr">#REF!</definedName>
    <definedName name="Billing_Freq">#REF!</definedName>
    <definedName name="Billing_Frequency">#REF!</definedName>
    <definedName name="Billing_Rate">#REF!</definedName>
    <definedName name="BillingRates">#REF!</definedName>
    <definedName name="billings">#REF!</definedName>
    <definedName name="billrev2" localSheetId="2" hidden="1">{"PAGE 1",#N/A,FALSE,"WEST_OT"}</definedName>
    <definedName name="billrev2" hidden="1">{"PAGE 1",#N/A,FALSE,"WEST_OT"}</definedName>
    <definedName name="bilol" localSheetId="2" hidden="1">{#N/A,#N/A,FALSE,"VALSUM";#N/A,#N/A,FALSE,"MKT.COMPS";#N/A,#N/A,FALSE,"ACQ.MULT.";#N/A,#N/A,FALSE,"DCF - LBO"}</definedName>
    <definedName name="bilol" hidden="1">{#N/A,#N/A,FALSE,"VALSUM";#N/A,#N/A,FALSE,"MKT.COMPS";#N/A,#N/A,FALSE,"ACQ.MULT.";#N/A,#N/A,FALSE,"DCF - LBO"}</definedName>
    <definedName name="bimdk2" localSheetId="2" hidden="1">{#N/A,"PURADD",FALSE,"Business Analysis";#N/A,"PURSPP",FALSE,"Business Analysis";#N/A,"CTGIND",FALSE,"Business Analysis";#N/A,"PURCHM",FALSE,"Business Analysis";#N/A,"SPADD",FALSE,"Business Analysis";#N/A,"EPOXY",FALSE,"Business Analysis";#N/A,"PURPER",FALSE,"Business Analysis"}</definedName>
    <definedName name="bimdk2" hidden="1">{#N/A,"PURADD",FALSE,"Business Analysis";#N/A,"PURSPP",FALSE,"Business Analysis";#N/A,"CTGIND",FALSE,"Business Analysis";#N/A,"PURCHM",FALSE,"Business Analysis";#N/A,"SPADD",FALSE,"Business Analysis";#N/A,"EPOXY",FALSE,"Business Analysis";#N/A,"PURPER",FALSE,"Business Analysis"}</definedName>
    <definedName name="bimw09" localSheetId="2" hidden="1">{#N/A,"PURADD",FALSE,"Business Analysis";#N/A,"PURSPP",FALSE,"Business Analysis";#N/A,"CTGIND",FALSE,"Business Analysis";#N/A,"PURCHM",FALSE,"Business Analysis";#N/A,"SPADD",FALSE,"Business Analysis";#N/A,"EPOXY",FALSE,"Business Analysis";#N/A,"PURPER",FALSE,"Business Analysis"}</definedName>
    <definedName name="bimw09" hidden="1">{#N/A,"PURADD",FALSE,"Business Analysis";#N/A,"PURSPP",FALSE,"Business Analysis";#N/A,"CTGIND",FALSE,"Business Analysis";#N/A,"PURCHM",FALSE,"Business Analysis";#N/A,"SPADD",FALSE,"Business Analysis";#N/A,"EPOXY",FALSE,"Business Analysis";#N/A,"PURPER",FALSE,"Business Analysis"}</definedName>
    <definedName name="BIN" localSheetId="2" hidden="1">{"CASHPROJ",#N/A,FALSE,"CASHPROJ";"BANK",#N/A,FALSE,"Bank";"SALES",#N/A,FALSE,"Sales";"AR",#N/A,FALSE,"AR";"AP",#N/A,FALSE,"AP";"DAILE",#N/A,FALSE,"Daily";"SALESVAR",#N/A,FALSE,"SalesVar";"SUM",#N/A,FALSE,"Sum"}</definedName>
    <definedName name="BIN" hidden="1">{"CASHPROJ",#N/A,FALSE,"CASHPROJ";"BANK",#N/A,FALSE,"Bank";"SALES",#N/A,FALSE,"Sales";"AR",#N/A,FALSE,"AR";"AP",#N/A,FALSE,"AP";"DAILE",#N/A,FALSE,"Daily";"SALESVAR",#N/A,FALSE,"SalesVar";"SUM",#N/A,FALSE,"Sum"}</definedName>
    <definedName name="Bin_to_Bin">#REF!</definedName>
    <definedName name="Bin_to_Bin_Users">#REF!</definedName>
    <definedName name="bjh" hidden="1">{#N/A,#N/A,FALSE,"Aging Summary";#N/A,#N/A,FALSE,"Ratio Analysis";#N/A,#N/A,FALSE,"Test 120 Day Accts";#N/A,#N/A,FALSE,"Tickmarks"}</definedName>
    <definedName name="bkank1"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kank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kBCashFlow">#REF!</definedName>
    <definedName name="bkjhg">#REF!</definedName>
    <definedName name="bkls" localSheetId="2" hidden="1">{#N/A,"PURCHM",FALSE,"Business Analysis";#N/A,"SPADD",FALSE,"Business Analysis"}</definedName>
    <definedName name="bkls" hidden="1">{#N/A,"PURCHM",FALSE,"Business Analysis";#N/A,"SPADD",FALSE,"Business Analysis"}</definedName>
    <definedName name="bl" localSheetId="2">#REF!</definedName>
    <definedName name="bl" hidden="1">{"F3 detail",#N/A,FALSE,"F1";"F3 Presentation",#N/A,FALSE,"F3 "}</definedName>
    <definedName name="bla" localSheetId="2" hidden="1">{#N/A,#N/A,TRUE,"Main assumptions";#N/A,#N/A,TRUE,"Subscriber projections";#N/A,#N/A,TRUE,"Revenues";#N/A,#N/A,TRUE,"Opex";#N/A,#N/A,TRUE,"Capex";#N/A,#N/A,TRUE,"Working capital";#N/A,#N/A,TRUE,"P&amp;L";#N/A,#N/A,TRUE,"Cash";#N/A,#N/A,TRUE,"Balance";#N/A,#N/A,TRUE,"Valuation";#N/A,#N/A,TRUE,"Bench"}</definedName>
    <definedName name="bla" hidden="1">{#N/A,#N/A,TRUE,"Main assumptions";#N/A,#N/A,TRUE,"Subscriber projections";#N/A,#N/A,TRUE,"Revenues";#N/A,#N/A,TRUE,"Opex";#N/A,#N/A,TRUE,"Capex";#N/A,#N/A,TRUE,"Working capital";#N/A,#N/A,TRUE,"P&amp;L";#N/A,#N/A,TRUE,"Cash";#N/A,#N/A,TRUE,"Balance";#N/A,#N/A,TRUE,"Valuation";#N/A,#N/A,TRUE,"Bench"}</definedName>
    <definedName name="bla_2" localSheetId="2" hidden="1">{#N/A,#N/A,TRUE,"Main assumptions";#N/A,#N/A,TRUE,"Subscriber projections";#N/A,#N/A,TRUE,"Revenues";#N/A,#N/A,TRUE,"Opex";#N/A,#N/A,TRUE,"Capex";#N/A,#N/A,TRUE,"Working capital";#N/A,#N/A,TRUE,"P&amp;L";#N/A,#N/A,TRUE,"Cash";#N/A,#N/A,TRUE,"Balance";#N/A,#N/A,TRUE,"Valuation";#N/A,#N/A,TRUE,"Bench"}</definedName>
    <definedName name="bla_2" hidden="1">{#N/A,#N/A,TRUE,"Main assumptions";#N/A,#N/A,TRUE,"Subscriber projections";#N/A,#N/A,TRUE,"Revenues";#N/A,#N/A,TRUE,"Opex";#N/A,#N/A,TRUE,"Capex";#N/A,#N/A,TRUE,"Working capital";#N/A,#N/A,TRUE,"P&amp;L";#N/A,#N/A,TRUE,"Cash";#N/A,#N/A,TRUE,"Balance";#N/A,#N/A,TRUE,"Valuation";#N/A,#N/A,TRUE,"Bench"}</definedName>
    <definedName name="blabla"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1" localSheetId="2"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blabla1"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blabla2"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3" localSheetId="2"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blabla3"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blabla4" localSheetI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blabla4"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blabla5" localSheetI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blabla5"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blah" localSheetId="2"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blah"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blah_1" localSheetId="2" hidden="1">{#N/A,#N/A,FALSE,"TEL Monthly Inc";#N/A,#N/A,FALSE,"TEL REVENUE";#N/A,#N/A,FALSE,"Tel - Manpower";#N/A,#N/A,FALSE,"Tel Sales Support";#N/A,#N/A,FALSE,"SI - TELCO";#N/A,#N/A,FALSE,"Sales - Telco";#N/A,#N/A,FALSE,"Tel - Mktg";#N/A,#N/A,FALSE,"Tel - Mktg"}</definedName>
    <definedName name="blah_1" hidden="1">{#N/A,#N/A,FALSE,"TEL Monthly Inc";#N/A,#N/A,FALSE,"TEL REVENUE";#N/A,#N/A,FALSE,"Tel - Manpower";#N/A,#N/A,FALSE,"Tel Sales Support";#N/A,#N/A,FALSE,"SI - TELCO";#N/A,#N/A,FALSE,"Sales - Telco";#N/A,#N/A,FALSE,"Tel - Mktg";#N/A,#N/A,FALSE,"Tel - Mktg"}</definedName>
    <definedName name="blah_1_1" localSheetId="2" hidden="1">{#N/A,#N/A,FALSE,"TEL Monthly Inc";#N/A,#N/A,FALSE,"TEL REVENUE";#N/A,#N/A,FALSE,"Tel - Manpower";#N/A,#N/A,FALSE,"Tel Sales Support";#N/A,#N/A,FALSE,"SI - TELCO";#N/A,#N/A,FALSE,"Sales - Telco";#N/A,#N/A,FALSE,"Tel - Mktg";#N/A,#N/A,FALSE,"Tel - Mktg"}</definedName>
    <definedName name="blah_1_1" hidden="1">{#N/A,#N/A,FALSE,"TEL Monthly Inc";#N/A,#N/A,FALSE,"TEL REVENUE";#N/A,#N/A,FALSE,"Tel - Manpower";#N/A,#N/A,FALSE,"Tel Sales Support";#N/A,#N/A,FALSE,"SI - TELCO";#N/A,#N/A,FALSE,"Sales - Telco";#N/A,#N/A,FALSE,"Tel - Mktg";#N/A,#N/A,FALSE,"Tel - Mktg"}</definedName>
    <definedName name="blah_1_1_1" localSheetId="2" hidden="1">{#N/A,#N/A,FALSE,"TEL Monthly Inc";#N/A,#N/A,FALSE,"TEL REVENUE";#N/A,#N/A,FALSE,"Tel - Manpower";#N/A,#N/A,FALSE,"Tel Sales Support";#N/A,#N/A,FALSE,"SI - TELCO";#N/A,#N/A,FALSE,"Sales - Telco";#N/A,#N/A,FALSE,"Tel - Mktg";#N/A,#N/A,FALSE,"Tel - Mktg"}</definedName>
    <definedName name="blah_1_1_1" hidden="1">{#N/A,#N/A,FALSE,"TEL Monthly Inc";#N/A,#N/A,FALSE,"TEL REVENUE";#N/A,#N/A,FALSE,"Tel - Manpower";#N/A,#N/A,FALSE,"Tel Sales Support";#N/A,#N/A,FALSE,"SI - TELCO";#N/A,#N/A,FALSE,"Sales - Telco";#N/A,#N/A,FALSE,"Tel - Mktg";#N/A,#N/A,FALSE,"Tel - Mktg"}</definedName>
    <definedName name="blah_1_1_2" localSheetId="2" hidden="1">{#N/A,#N/A,FALSE,"TEL Monthly Inc";#N/A,#N/A,FALSE,"TEL REVENUE";#N/A,#N/A,FALSE,"Tel - Manpower";#N/A,#N/A,FALSE,"Tel Sales Support";#N/A,#N/A,FALSE,"SI - TELCO";#N/A,#N/A,FALSE,"Sales - Telco";#N/A,#N/A,FALSE,"Tel - Mktg";#N/A,#N/A,FALSE,"Tel - Mktg"}</definedName>
    <definedName name="blah_1_1_2" hidden="1">{#N/A,#N/A,FALSE,"TEL Monthly Inc";#N/A,#N/A,FALSE,"TEL REVENUE";#N/A,#N/A,FALSE,"Tel - Manpower";#N/A,#N/A,FALSE,"Tel Sales Support";#N/A,#N/A,FALSE,"SI - TELCO";#N/A,#N/A,FALSE,"Sales - Telco";#N/A,#N/A,FALSE,"Tel - Mktg";#N/A,#N/A,FALSE,"Tel - Mktg"}</definedName>
    <definedName name="blah_1_1_3" localSheetId="2" hidden="1">{#N/A,#N/A,FALSE,"TEL Monthly Inc";#N/A,#N/A,FALSE,"TEL REVENUE";#N/A,#N/A,FALSE,"Tel - Manpower";#N/A,#N/A,FALSE,"Tel Sales Support";#N/A,#N/A,FALSE,"SI - TELCO";#N/A,#N/A,FALSE,"Sales - Telco";#N/A,#N/A,FALSE,"Tel - Mktg";#N/A,#N/A,FALSE,"Tel - Mktg"}</definedName>
    <definedName name="blah_1_1_3" hidden="1">{#N/A,#N/A,FALSE,"TEL Monthly Inc";#N/A,#N/A,FALSE,"TEL REVENUE";#N/A,#N/A,FALSE,"Tel - Manpower";#N/A,#N/A,FALSE,"Tel Sales Support";#N/A,#N/A,FALSE,"SI - TELCO";#N/A,#N/A,FALSE,"Sales - Telco";#N/A,#N/A,FALSE,"Tel - Mktg";#N/A,#N/A,FALSE,"Tel - Mktg"}</definedName>
    <definedName name="blah_1_1_4" localSheetId="2" hidden="1">{#N/A,#N/A,FALSE,"TEL Monthly Inc";#N/A,#N/A,FALSE,"TEL REVENUE";#N/A,#N/A,FALSE,"Tel - Manpower";#N/A,#N/A,FALSE,"Tel Sales Support";#N/A,#N/A,FALSE,"SI - TELCO";#N/A,#N/A,FALSE,"Sales - Telco";#N/A,#N/A,FALSE,"Tel - Mktg";#N/A,#N/A,FALSE,"Tel - Mktg"}</definedName>
    <definedName name="blah_1_1_4" hidden="1">{#N/A,#N/A,FALSE,"TEL Monthly Inc";#N/A,#N/A,FALSE,"TEL REVENUE";#N/A,#N/A,FALSE,"Tel - Manpower";#N/A,#N/A,FALSE,"Tel Sales Support";#N/A,#N/A,FALSE,"SI - TELCO";#N/A,#N/A,FALSE,"Sales - Telco";#N/A,#N/A,FALSE,"Tel - Mktg";#N/A,#N/A,FALSE,"Tel - Mktg"}</definedName>
    <definedName name="blah_1_1_5" localSheetId="2" hidden="1">{#N/A,#N/A,FALSE,"TEL Monthly Inc";#N/A,#N/A,FALSE,"TEL REVENUE";#N/A,#N/A,FALSE,"Tel - Manpower";#N/A,#N/A,FALSE,"Tel Sales Support";#N/A,#N/A,FALSE,"SI - TELCO";#N/A,#N/A,FALSE,"Sales - Telco";#N/A,#N/A,FALSE,"Tel - Mktg";#N/A,#N/A,FALSE,"Tel - Mktg"}</definedName>
    <definedName name="blah_1_1_5" hidden="1">{#N/A,#N/A,FALSE,"TEL Monthly Inc";#N/A,#N/A,FALSE,"TEL REVENUE";#N/A,#N/A,FALSE,"Tel - Manpower";#N/A,#N/A,FALSE,"Tel Sales Support";#N/A,#N/A,FALSE,"SI - TELCO";#N/A,#N/A,FALSE,"Sales - Telco";#N/A,#N/A,FALSE,"Tel - Mktg";#N/A,#N/A,FALSE,"Tel - Mktg"}</definedName>
    <definedName name="blah_1_2" localSheetId="2" hidden="1">{#N/A,#N/A,FALSE,"TEL Monthly Inc";#N/A,#N/A,FALSE,"TEL REVENUE";#N/A,#N/A,FALSE,"Tel - Manpower";#N/A,#N/A,FALSE,"Tel Sales Support";#N/A,#N/A,FALSE,"SI - TELCO";#N/A,#N/A,FALSE,"Sales - Telco";#N/A,#N/A,FALSE,"Tel - Mktg";#N/A,#N/A,FALSE,"Tel - Mktg"}</definedName>
    <definedName name="blah_1_2" hidden="1">{#N/A,#N/A,FALSE,"TEL Monthly Inc";#N/A,#N/A,FALSE,"TEL REVENUE";#N/A,#N/A,FALSE,"Tel - Manpower";#N/A,#N/A,FALSE,"Tel Sales Support";#N/A,#N/A,FALSE,"SI - TELCO";#N/A,#N/A,FALSE,"Sales - Telco";#N/A,#N/A,FALSE,"Tel - Mktg";#N/A,#N/A,FALSE,"Tel - Mktg"}</definedName>
    <definedName name="blah_1_3" localSheetId="2" hidden="1">{#N/A,#N/A,FALSE,"TEL Monthly Inc";#N/A,#N/A,FALSE,"TEL REVENUE";#N/A,#N/A,FALSE,"Tel - Manpower";#N/A,#N/A,FALSE,"Tel Sales Support";#N/A,#N/A,FALSE,"SI - TELCO";#N/A,#N/A,FALSE,"Sales - Telco";#N/A,#N/A,FALSE,"Tel - Mktg";#N/A,#N/A,FALSE,"Tel - Mktg"}</definedName>
    <definedName name="blah_1_3" hidden="1">{#N/A,#N/A,FALSE,"TEL Monthly Inc";#N/A,#N/A,FALSE,"TEL REVENUE";#N/A,#N/A,FALSE,"Tel - Manpower";#N/A,#N/A,FALSE,"Tel Sales Support";#N/A,#N/A,FALSE,"SI - TELCO";#N/A,#N/A,FALSE,"Sales - Telco";#N/A,#N/A,FALSE,"Tel - Mktg";#N/A,#N/A,FALSE,"Tel - Mktg"}</definedName>
    <definedName name="blah_1_4" localSheetId="2" hidden="1">{#N/A,#N/A,FALSE,"TEL Monthly Inc";#N/A,#N/A,FALSE,"TEL REVENUE";#N/A,#N/A,FALSE,"Tel - Manpower";#N/A,#N/A,FALSE,"Tel Sales Support";#N/A,#N/A,FALSE,"SI - TELCO";#N/A,#N/A,FALSE,"Sales - Telco";#N/A,#N/A,FALSE,"Tel - Mktg";#N/A,#N/A,FALSE,"Tel - Mktg"}</definedName>
    <definedName name="blah_1_4" hidden="1">{#N/A,#N/A,FALSE,"TEL Monthly Inc";#N/A,#N/A,FALSE,"TEL REVENUE";#N/A,#N/A,FALSE,"Tel - Manpower";#N/A,#N/A,FALSE,"Tel Sales Support";#N/A,#N/A,FALSE,"SI - TELCO";#N/A,#N/A,FALSE,"Sales - Telco";#N/A,#N/A,FALSE,"Tel - Mktg";#N/A,#N/A,FALSE,"Tel - Mktg"}</definedName>
    <definedName name="blah_1_5" localSheetId="2" hidden="1">{#N/A,#N/A,FALSE,"TEL Monthly Inc";#N/A,#N/A,FALSE,"TEL REVENUE";#N/A,#N/A,FALSE,"Tel - Manpower";#N/A,#N/A,FALSE,"Tel Sales Support";#N/A,#N/A,FALSE,"SI - TELCO";#N/A,#N/A,FALSE,"Sales - Telco";#N/A,#N/A,FALSE,"Tel - Mktg";#N/A,#N/A,FALSE,"Tel - Mktg"}</definedName>
    <definedName name="blah_1_5" hidden="1">{#N/A,#N/A,FALSE,"TEL Monthly Inc";#N/A,#N/A,FALSE,"TEL REVENUE";#N/A,#N/A,FALSE,"Tel - Manpower";#N/A,#N/A,FALSE,"Tel Sales Support";#N/A,#N/A,FALSE,"SI - TELCO";#N/A,#N/A,FALSE,"Sales - Telco";#N/A,#N/A,FALSE,"Tel - Mktg";#N/A,#N/A,FALSE,"Tel - Mktg"}</definedName>
    <definedName name="blah_2" localSheetId="2" hidden="1">{#N/A,#N/A,FALSE,"TEL Monthly Inc";#N/A,#N/A,FALSE,"TEL REVENUE";#N/A,#N/A,FALSE,"Tel - Manpower";#N/A,#N/A,FALSE,"Tel Sales Support";#N/A,#N/A,FALSE,"SI - TELCO";#N/A,#N/A,FALSE,"Sales - Telco";#N/A,#N/A,FALSE,"Tel - Mktg";#N/A,#N/A,FALSE,"Tel - Mktg"}</definedName>
    <definedName name="blah_2" hidden="1">{#N/A,#N/A,FALSE,"TEL Monthly Inc";#N/A,#N/A,FALSE,"TEL REVENUE";#N/A,#N/A,FALSE,"Tel - Manpower";#N/A,#N/A,FALSE,"Tel Sales Support";#N/A,#N/A,FALSE,"SI - TELCO";#N/A,#N/A,FALSE,"Sales - Telco";#N/A,#N/A,FALSE,"Tel - Mktg";#N/A,#N/A,FALSE,"Tel - Mktg"}</definedName>
    <definedName name="blah_2_1" localSheetId="2" hidden="1">{#N/A,#N/A,FALSE,"TEL Monthly Inc";#N/A,#N/A,FALSE,"TEL REVENUE";#N/A,#N/A,FALSE,"Tel - Manpower";#N/A,#N/A,FALSE,"Tel Sales Support";#N/A,#N/A,FALSE,"SI - TELCO";#N/A,#N/A,FALSE,"Sales - Telco";#N/A,#N/A,FALSE,"Tel - Mktg";#N/A,#N/A,FALSE,"Tel - Mktg"}</definedName>
    <definedName name="blah_2_1" hidden="1">{#N/A,#N/A,FALSE,"TEL Monthly Inc";#N/A,#N/A,FALSE,"TEL REVENUE";#N/A,#N/A,FALSE,"Tel - Manpower";#N/A,#N/A,FALSE,"Tel Sales Support";#N/A,#N/A,FALSE,"SI - TELCO";#N/A,#N/A,FALSE,"Sales - Telco";#N/A,#N/A,FALSE,"Tel - Mktg";#N/A,#N/A,FALSE,"Tel - Mktg"}</definedName>
    <definedName name="blah_2_2" localSheetId="2" hidden="1">{#N/A,#N/A,FALSE,"TEL Monthly Inc";#N/A,#N/A,FALSE,"TEL REVENUE";#N/A,#N/A,FALSE,"Tel - Manpower";#N/A,#N/A,FALSE,"Tel Sales Support";#N/A,#N/A,FALSE,"SI - TELCO";#N/A,#N/A,FALSE,"Sales - Telco";#N/A,#N/A,FALSE,"Tel - Mktg";#N/A,#N/A,FALSE,"Tel - Mktg"}</definedName>
    <definedName name="blah_2_2" hidden="1">{#N/A,#N/A,FALSE,"TEL Monthly Inc";#N/A,#N/A,FALSE,"TEL REVENUE";#N/A,#N/A,FALSE,"Tel - Manpower";#N/A,#N/A,FALSE,"Tel Sales Support";#N/A,#N/A,FALSE,"SI - TELCO";#N/A,#N/A,FALSE,"Sales - Telco";#N/A,#N/A,FALSE,"Tel - Mktg";#N/A,#N/A,FALSE,"Tel - Mktg"}</definedName>
    <definedName name="blah_2_3" localSheetId="2" hidden="1">{#N/A,#N/A,FALSE,"TEL Monthly Inc";#N/A,#N/A,FALSE,"TEL REVENUE";#N/A,#N/A,FALSE,"Tel - Manpower";#N/A,#N/A,FALSE,"Tel Sales Support";#N/A,#N/A,FALSE,"SI - TELCO";#N/A,#N/A,FALSE,"Sales - Telco";#N/A,#N/A,FALSE,"Tel - Mktg";#N/A,#N/A,FALSE,"Tel - Mktg"}</definedName>
    <definedName name="blah_2_3" hidden="1">{#N/A,#N/A,FALSE,"TEL Monthly Inc";#N/A,#N/A,FALSE,"TEL REVENUE";#N/A,#N/A,FALSE,"Tel - Manpower";#N/A,#N/A,FALSE,"Tel Sales Support";#N/A,#N/A,FALSE,"SI - TELCO";#N/A,#N/A,FALSE,"Sales - Telco";#N/A,#N/A,FALSE,"Tel - Mktg";#N/A,#N/A,FALSE,"Tel - Mktg"}</definedName>
    <definedName name="blah_2_4" localSheetId="2" hidden="1">{#N/A,#N/A,FALSE,"TEL Monthly Inc";#N/A,#N/A,FALSE,"TEL REVENUE";#N/A,#N/A,FALSE,"Tel - Manpower";#N/A,#N/A,FALSE,"Tel Sales Support";#N/A,#N/A,FALSE,"SI - TELCO";#N/A,#N/A,FALSE,"Sales - Telco";#N/A,#N/A,FALSE,"Tel - Mktg";#N/A,#N/A,FALSE,"Tel - Mktg"}</definedName>
    <definedName name="blah_2_4" hidden="1">{#N/A,#N/A,FALSE,"TEL Monthly Inc";#N/A,#N/A,FALSE,"TEL REVENUE";#N/A,#N/A,FALSE,"Tel - Manpower";#N/A,#N/A,FALSE,"Tel Sales Support";#N/A,#N/A,FALSE,"SI - TELCO";#N/A,#N/A,FALSE,"Sales - Telco";#N/A,#N/A,FALSE,"Tel - Mktg";#N/A,#N/A,FALSE,"Tel - Mktg"}</definedName>
    <definedName name="blah_2_5" localSheetId="2" hidden="1">{#N/A,#N/A,FALSE,"TEL Monthly Inc";#N/A,#N/A,FALSE,"TEL REVENUE";#N/A,#N/A,FALSE,"Tel - Manpower";#N/A,#N/A,FALSE,"Tel Sales Support";#N/A,#N/A,FALSE,"SI - TELCO";#N/A,#N/A,FALSE,"Sales - Telco";#N/A,#N/A,FALSE,"Tel - Mktg";#N/A,#N/A,FALSE,"Tel - Mktg"}</definedName>
    <definedName name="blah_2_5" hidden="1">{#N/A,#N/A,FALSE,"TEL Monthly Inc";#N/A,#N/A,FALSE,"TEL REVENUE";#N/A,#N/A,FALSE,"Tel - Manpower";#N/A,#N/A,FALSE,"Tel Sales Support";#N/A,#N/A,FALSE,"SI - TELCO";#N/A,#N/A,FALSE,"Sales - Telco";#N/A,#N/A,FALSE,"Tel - Mktg";#N/A,#N/A,FALSE,"Tel - Mktg"}</definedName>
    <definedName name="blah_3" localSheetId="2" hidden="1">{#N/A,#N/A,FALSE,"TEL Monthly Inc";#N/A,#N/A,FALSE,"TEL REVENUE";#N/A,#N/A,FALSE,"Tel - Manpower";#N/A,#N/A,FALSE,"Tel Sales Support";#N/A,#N/A,FALSE,"SI - TELCO";#N/A,#N/A,FALSE,"Sales - Telco";#N/A,#N/A,FALSE,"Tel - Mktg";#N/A,#N/A,FALSE,"Tel - Mktg"}</definedName>
    <definedName name="blah_3" hidden="1">{#N/A,#N/A,FALSE,"TEL Monthly Inc";#N/A,#N/A,FALSE,"TEL REVENUE";#N/A,#N/A,FALSE,"Tel - Manpower";#N/A,#N/A,FALSE,"Tel Sales Support";#N/A,#N/A,FALSE,"SI - TELCO";#N/A,#N/A,FALSE,"Sales - Telco";#N/A,#N/A,FALSE,"Tel - Mktg";#N/A,#N/A,FALSE,"Tel - Mktg"}</definedName>
    <definedName name="blah_3_1" localSheetId="2" hidden="1">{#N/A,#N/A,FALSE,"TEL Monthly Inc";#N/A,#N/A,FALSE,"TEL REVENUE";#N/A,#N/A,FALSE,"Tel - Manpower";#N/A,#N/A,FALSE,"Tel Sales Support";#N/A,#N/A,FALSE,"SI - TELCO";#N/A,#N/A,FALSE,"Sales - Telco";#N/A,#N/A,FALSE,"Tel - Mktg";#N/A,#N/A,FALSE,"Tel - Mktg"}</definedName>
    <definedName name="blah_3_1" hidden="1">{#N/A,#N/A,FALSE,"TEL Monthly Inc";#N/A,#N/A,FALSE,"TEL REVENUE";#N/A,#N/A,FALSE,"Tel - Manpower";#N/A,#N/A,FALSE,"Tel Sales Support";#N/A,#N/A,FALSE,"SI - TELCO";#N/A,#N/A,FALSE,"Sales - Telco";#N/A,#N/A,FALSE,"Tel - Mktg";#N/A,#N/A,FALSE,"Tel - Mktg"}</definedName>
    <definedName name="blah_3_2" localSheetId="2" hidden="1">{#N/A,#N/A,FALSE,"TEL Monthly Inc";#N/A,#N/A,FALSE,"TEL REVENUE";#N/A,#N/A,FALSE,"Tel - Manpower";#N/A,#N/A,FALSE,"Tel Sales Support";#N/A,#N/A,FALSE,"SI - TELCO";#N/A,#N/A,FALSE,"Sales - Telco";#N/A,#N/A,FALSE,"Tel - Mktg";#N/A,#N/A,FALSE,"Tel - Mktg"}</definedName>
    <definedName name="blah_3_2" hidden="1">{#N/A,#N/A,FALSE,"TEL Monthly Inc";#N/A,#N/A,FALSE,"TEL REVENUE";#N/A,#N/A,FALSE,"Tel - Manpower";#N/A,#N/A,FALSE,"Tel Sales Support";#N/A,#N/A,FALSE,"SI - TELCO";#N/A,#N/A,FALSE,"Sales - Telco";#N/A,#N/A,FALSE,"Tel - Mktg";#N/A,#N/A,FALSE,"Tel - Mktg"}</definedName>
    <definedName name="blah_3_3" localSheetId="2" hidden="1">{#N/A,#N/A,FALSE,"TEL Monthly Inc";#N/A,#N/A,FALSE,"TEL REVENUE";#N/A,#N/A,FALSE,"Tel - Manpower";#N/A,#N/A,FALSE,"Tel Sales Support";#N/A,#N/A,FALSE,"SI - TELCO";#N/A,#N/A,FALSE,"Sales - Telco";#N/A,#N/A,FALSE,"Tel - Mktg";#N/A,#N/A,FALSE,"Tel - Mktg"}</definedName>
    <definedName name="blah_3_3" hidden="1">{#N/A,#N/A,FALSE,"TEL Monthly Inc";#N/A,#N/A,FALSE,"TEL REVENUE";#N/A,#N/A,FALSE,"Tel - Manpower";#N/A,#N/A,FALSE,"Tel Sales Support";#N/A,#N/A,FALSE,"SI - TELCO";#N/A,#N/A,FALSE,"Sales - Telco";#N/A,#N/A,FALSE,"Tel - Mktg";#N/A,#N/A,FALSE,"Tel - Mktg"}</definedName>
    <definedName name="blah_3_4" localSheetId="2" hidden="1">{#N/A,#N/A,FALSE,"TEL Monthly Inc";#N/A,#N/A,FALSE,"TEL REVENUE";#N/A,#N/A,FALSE,"Tel - Manpower";#N/A,#N/A,FALSE,"Tel Sales Support";#N/A,#N/A,FALSE,"SI - TELCO";#N/A,#N/A,FALSE,"Sales - Telco";#N/A,#N/A,FALSE,"Tel - Mktg";#N/A,#N/A,FALSE,"Tel - Mktg"}</definedName>
    <definedName name="blah_3_4" hidden="1">{#N/A,#N/A,FALSE,"TEL Monthly Inc";#N/A,#N/A,FALSE,"TEL REVENUE";#N/A,#N/A,FALSE,"Tel - Manpower";#N/A,#N/A,FALSE,"Tel Sales Support";#N/A,#N/A,FALSE,"SI - TELCO";#N/A,#N/A,FALSE,"Sales - Telco";#N/A,#N/A,FALSE,"Tel - Mktg";#N/A,#N/A,FALSE,"Tel - Mktg"}</definedName>
    <definedName name="blah_3_5" localSheetId="2" hidden="1">{#N/A,#N/A,FALSE,"TEL Monthly Inc";#N/A,#N/A,FALSE,"TEL REVENUE";#N/A,#N/A,FALSE,"Tel - Manpower";#N/A,#N/A,FALSE,"Tel Sales Support";#N/A,#N/A,FALSE,"SI - TELCO";#N/A,#N/A,FALSE,"Sales - Telco";#N/A,#N/A,FALSE,"Tel - Mktg";#N/A,#N/A,FALSE,"Tel - Mktg"}</definedName>
    <definedName name="blah_3_5" hidden="1">{#N/A,#N/A,FALSE,"TEL Monthly Inc";#N/A,#N/A,FALSE,"TEL REVENUE";#N/A,#N/A,FALSE,"Tel - Manpower";#N/A,#N/A,FALSE,"Tel Sales Support";#N/A,#N/A,FALSE,"SI - TELCO";#N/A,#N/A,FALSE,"Sales - Telco";#N/A,#N/A,FALSE,"Tel - Mktg";#N/A,#N/A,FALSE,"Tel - Mktg"}</definedName>
    <definedName name="blah_4" localSheetId="2" hidden="1">{#N/A,#N/A,FALSE,"TEL Monthly Inc";#N/A,#N/A,FALSE,"TEL REVENUE";#N/A,#N/A,FALSE,"Tel - Manpower";#N/A,#N/A,FALSE,"Tel Sales Support";#N/A,#N/A,FALSE,"SI - TELCO";#N/A,#N/A,FALSE,"Sales - Telco";#N/A,#N/A,FALSE,"Tel - Mktg";#N/A,#N/A,FALSE,"Tel - Mktg"}</definedName>
    <definedName name="blah_4" hidden="1">{#N/A,#N/A,FALSE,"TEL Monthly Inc";#N/A,#N/A,FALSE,"TEL REVENUE";#N/A,#N/A,FALSE,"Tel - Manpower";#N/A,#N/A,FALSE,"Tel Sales Support";#N/A,#N/A,FALSE,"SI - TELCO";#N/A,#N/A,FALSE,"Sales - Telco";#N/A,#N/A,FALSE,"Tel - Mktg";#N/A,#N/A,FALSE,"Tel - Mktg"}</definedName>
    <definedName name="blah_5" localSheetId="2" hidden="1">{#N/A,#N/A,FALSE,"TEL Monthly Inc";#N/A,#N/A,FALSE,"TEL REVENUE";#N/A,#N/A,FALSE,"Tel - Manpower";#N/A,#N/A,FALSE,"Tel Sales Support";#N/A,#N/A,FALSE,"SI - TELCO";#N/A,#N/A,FALSE,"Sales - Telco";#N/A,#N/A,FALSE,"Tel - Mktg";#N/A,#N/A,FALSE,"Tel - Mktg"}</definedName>
    <definedName name="blah_5" hidden="1">{#N/A,#N/A,FALSE,"TEL Monthly Inc";#N/A,#N/A,FALSE,"TEL REVENUE";#N/A,#N/A,FALSE,"Tel - Manpower";#N/A,#N/A,FALSE,"Tel Sales Support";#N/A,#N/A,FALSE,"SI - TELCO";#N/A,#N/A,FALSE,"Sales - Telco";#N/A,#N/A,FALSE,"Tel - Mktg";#N/A,#N/A,FALSE,"Tel - Mktg"}</definedName>
    <definedName name="blahblah" localSheetId="2" hidden="1">{#N/A,#N/A,FALSE,"s1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blahblah" hidden="1">{#N/A,#N/A,FALSE,"s1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BLAKE"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BLAKE"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BLANK"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 localSheetId="2" hidden="1">{#N/A,#N/A,FALSE,"Sys Perf";#N/A,#N/A,FALSE,"Capital1";#N/A,#N/A,FALSE,"Capital2";#N/A,#N/A,FALSE,"Inv&amp;Dbt";#N/A,#N/A,FALSE,"Hospital";#N/A,#N/A,FALSE,"Stats";#N/A,#N/A,FALSE,"Charity";#N/A,#N/A,FALSE,"Woodlands";#N/A,#N/A,FALSE,"Kelsey";#N/A,#N/A,FALSE,"Properties";#N/A,#N/A,FALSE,"EHC"}</definedName>
    <definedName name="blank_1" hidden="1">{#N/A,#N/A,FALSE,"Sys Perf";#N/A,#N/A,FALSE,"Capital1";#N/A,#N/A,FALSE,"Capital2";#N/A,#N/A,FALSE,"Inv&amp;Dbt";#N/A,#N/A,FALSE,"Hospital";#N/A,#N/A,FALSE,"Stats";#N/A,#N/A,FALSE,"Charity";#N/A,#N/A,FALSE,"Woodlands";#N/A,#N/A,FALSE,"Kelsey";#N/A,#N/A,FALSE,"Properties";#N/A,#N/A,FALSE,"EHC"}</definedName>
    <definedName name="blank_2" localSheetId="2" hidden="1">{#N/A,#N/A,FALSE,"Sys Perf";#N/A,#N/A,FALSE,"Capital1";#N/A,#N/A,FALSE,"Capital2";#N/A,#N/A,FALSE,"Inv&amp;Dbt";#N/A,#N/A,FALSE,"Hospital";#N/A,#N/A,FALSE,"Stats";#N/A,#N/A,FALSE,"Charity";#N/A,#N/A,FALSE,"Woodlands";#N/A,#N/A,FALSE,"Kelsey";#N/A,#N/A,FALSE,"Properties";#N/A,#N/A,FALSE,"EHC"}</definedName>
    <definedName name="blank_2" hidden="1">{#N/A,#N/A,FALSE,"Sys Perf";#N/A,#N/A,FALSE,"Capital1";#N/A,#N/A,FALSE,"Capital2";#N/A,#N/A,FALSE,"Inv&amp;Dbt";#N/A,#N/A,FALSE,"Hospital";#N/A,#N/A,FALSE,"Stats";#N/A,#N/A,FALSE,"Charity";#N/A,#N/A,FALSE,"Woodlands";#N/A,#N/A,FALSE,"Kelsey";#N/A,#N/A,FALSE,"Properties";#N/A,#N/A,FALSE,"EHC"}</definedName>
    <definedName name="blank_3" localSheetId="2" hidden="1">{#N/A,#N/A,FALSE,"Sys Perf";#N/A,#N/A,FALSE,"Capital1";#N/A,#N/A,FALSE,"Capital2";#N/A,#N/A,FALSE,"Inv&amp;Dbt";#N/A,#N/A,FALSE,"Hospital";#N/A,#N/A,FALSE,"Stats";#N/A,#N/A,FALSE,"Charity";#N/A,#N/A,FALSE,"Woodlands";#N/A,#N/A,FALSE,"Kelsey";#N/A,#N/A,FALSE,"Properties";#N/A,#N/A,FALSE,"EHC"}</definedName>
    <definedName name="blank_3" hidden="1">{#N/A,#N/A,FALSE,"Sys Perf";#N/A,#N/A,FALSE,"Capital1";#N/A,#N/A,FALSE,"Capital2";#N/A,#N/A,FALSE,"Inv&amp;Dbt";#N/A,#N/A,FALSE,"Hospital";#N/A,#N/A,FALSE,"Stats";#N/A,#N/A,FALSE,"Charity";#N/A,#N/A,FALSE,"Woodlands";#N/A,#N/A,FALSE,"Kelsey";#N/A,#N/A,FALSE,"Properties";#N/A,#N/A,FALSE,"EHC"}</definedName>
    <definedName name="blank_4" localSheetId="2" hidden="1">{#N/A,#N/A,FALSE,"Sys Perf";#N/A,#N/A,FALSE,"Capital1";#N/A,#N/A,FALSE,"Capital2";#N/A,#N/A,FALSE,"Inv&amp;Dbt";#N/A,#N/A,FALSE,"Hospital";#N/A,#N/A,FALSE,"Stats";#N/A,#N/A,FALSE,"Charity";#N/A,#N/A,FALSE,"Woodlands";#N/A,#N/A,FALSE,"Kelsey";#N/A,#N/A,FALSE,"Properties";#N/A,#N/A,FALSE,"EHC"}</definedName>
    <definedName name="blank_4" hidden="1">{#N/A,#N/A,FALSE,"Sys Perf";#N/A,#N/A,FALSE,"Capital1";#N/A,#N/A,FALSE,"Capital2";#N/A,#N/A,FALSE,"Inv&amp;Dbt";#N/A,#N/A,FALSE,"Hospital";#N/A,#N/A,FALSE,"Stats";#N/A,#N/A,FALSE,"Charity";#N/A,#N/A,FALSE,"Woodlands";#N/A,#N/A,FALSE,"Kelsey";#N/A,#N/A,FALSE,"Properties";#N/A,#N/A,FALSE,"EHC"}</definedName>
    <definedName name="blank1" hidden="1">#REF!</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ANKS"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ttnameIST">#REF!</definedName>
    <definedName name="BlattnamePLAN">#REF!</definedName>
    <definedName name="BLDR" localSheetId="2" hidden="1">{"summ_view1",#N/A,FALSE,"MODEL"}</definedName>
    <definedName name="BLDR" hidden="1">{"summ_view1",#N/A,FALSE,"MODEL"}</definedName>
    <definedName name="bldr1" localSheetId="2" hidden="1">{"summ_view1",#N/A,FALSE,"MODEL"}</definedName>
    <definedName name="bldr1" hidden="1">{"summ_view1",#N/A,FALSE,"MODEL"}</definedName>
    <definedName name="bldrx" localSheetId="2" hidden="1">{"summ_view1",#N/A,FALSE,"MODEL"}</definedName>
    <definedName name="bldrx" hidden="1">{"summ_view1",#N/A,FALSE,"MODEL"}</definedName>
    <definedName name="bldrx1" localSheetId="2" hidden="1">{"summ_view1",#N/A,FALSE,"MODEL"}</definedName>
    <definedName name="bldrx1" hidden="1">{"summ_view1",#N/A,FALSE,"MODEL"}</definedName>
    <definedName name="blip" hidden="1">{"'Server Configuration'!$A$1:$DB$281"}</definedName>
    <definedName name="BlkPreSnd">#REF!</definedName>
    <definedName name="BlkRegSnd">#REF!</definedName>
    <definedName name="BLNK">#REF!</definedName>
    <definedName name="Bloomberg">OFFSET(#REF!, 0,#REF!- 60+1, 1,#REF! -#REF!+1)</definedName>
    <definedName name="BLPB1" hidden="1">#REF!</definedName>
    <definedName name="BLPB10" hidden="1">#REF!</definedName>
    <definedName name="BLPB100" hidden="1">#REF!</definedName>
    <definedName name="BLPB101" hidden="1">#REF!</definedName>
    <definedName name="BLPB102" hidden="1">#REF!</definedName>
    <definedName name="BLPB103" hidden="1">#REF!</definedName>
    <definedName name="BLPB104" hidden="1">#REF!</definedName>
    <definedName name="BLPB105" hidden="1">#REF!</definedName>
    <definedName name="BLPB106" hidden="1">#REF!</definedName>
    <definedName name="BLPB107" hidden="1">#REF!</definedName>
    <definedName name="BLPB11" hidden="1">#REF!</definedName>
    <definedName name="BLPB12" hidden="1">#REF!</definedName>
    <definedName name="BLPB13" hidden="1">#REF!</definedName>
    <definedName name="BLPB14" hidden="1">#REF!</definedName>
    <definedName name="BLPB15" hidden="1">#REF!</definedName>
    <definedName name="BLPB16" hidden="1">#REF!</definedName>
    <definedName name="BLPB17" hidden="1">#REF!</definedName>
    <definedName name="BLPB18" hidden="1">#REF!</definedName>
    <definedName name="BLPB19" hidden="1">#REF!</definedName>
    <definedName name="BLPB2" hidden="1">#REF!</definedName>
    <definedName name="BLPB20" hidden="1">#REF!</definedName>
    <definedName name="BLPB21" hidden="1">#REF!</definedName>
    <definedName name="BLPB22" hidden="1">#REF!</definedName>
    <definedName name="BLPB23" hidden="1">#REF!</definedName>
    <definedName name="BLPB24" hidden="1">#REF!</definedName>
    <definedName name="BLPB25" hidden="1">#REF!</definedName>
    <definedName name="BLPB26" hidden="1">#REF!</definedName>
    <definedName name="BLPB27" hidden="1">#REF!</definedName>
    <definedName name="BLPB28" hidden="1">#REF!</definedName>
    <definedName name="BLPB29" hidden="1">#REF!</definedName>
    <definedName name="BLPB3" hidden="1">#REF!</definedName>
    <definedName name="BLPB30" hidden="1">#REF!</definedName>
    <definedName name="BLPB31" hidden="1">#REF!</definedName>
    <definedName name="BLPB32" hidden="1">#REF!</definedName>
    <definedName name="BLPB33" hidden="1">#REF!</definedName>
    <definedName name="BLPB34" hidden="1">#REF!</definedName>
    <definedName name="BLPB35" hidden="1">#REF!</definedName>
    <definedName name="BLPB36" hidden="1">#REF!</definedName>
    <definedName name="BLPB37" hidden="1">#REF!</definedName>
    <definedName name="BLPB38" hidden="1">#REF!</definedName>
    <definedName name="BLPB39" hidden="1">#REF!</definedName>
    <definedName name="BLPB4" hidden="1">#REF!</definedName>
    <definedName name="BLPB40" hidden="1">#REF!</definedName>
    <definedName name="BLPB41" hidden="1">#REF!</definedName>
    <definedName name="BLPB42" hidden="1">#REF!</definedName>
    <definedName name="BLPB43" hidden="1">#REF!</definedName>
    <definedName name="BLPB44" hidden="1">#REF!</definedName>
    <definedName name="BLPB45" hidden="1">#REF!</definedName>
    <definedName name="BLPB46" hidden="1">#REF!</definedName>
    <definedName name="BLPB47" hidden="1">#REF!</definedName>
    <definedName name="BLPB48" hidden="1">#REF!</definedName>
    <definedName name="BLPB49" hidden="1">#REF!</definedName>
    <definedName name="BLPB5" hidden="1">#REF!</definedName>
    <definedName name="BLPB50" hidden="1">#REF!</definedName>
    <definedName name="BLPB51" hidden="1">#REF!</definedName>
    <definedName name="BLPB52" hidden="1">#REF!</definedName>
    <definedName name="BLPB53" hidden="1">#REF!</definedName>
    <definedName name="BLPB54" hidden="1">#REF!</definedName>
    <definedName name="BLPB55" hidden="1">#REF!</definedName>
    <definedName name="BLPB56" hidden="1">#REF!</definedName>
    <definedName name="BLPB57" hidden="1">#REF!</definedName>
    <definedName name="BLPB58" hidden="1">#REF!</definedName>
    <definedName name="BLPB59" hidden="1">#REF!</definedName>
    <definedName name="BLPB6" hidden="1">#REF!</definedName>
    <definedName name="BLPB60" hidden="1">#REF!</definedName>
    <definedName name="BLPB61" hidden="1">#REF!</definedName>
    <definedName name="BLPB62" hidden="1">#REF!</definedName>
    <definedName name="BLPB63" hidden="1">#REF!</definedName>
    <definedName name="BLPB64" hidden="1">#REF!</definedName>
    <definedName name="BLPB65" hidden="1">#REF!</definedName>
    <definedName name="BLPB66" hidden="1">#REF!</definedName>
    <definedName name="BLPB67" hidden="1">#REF!</definedName>
    <definedName name="BLPB68" hidden="1">#REF!</definedName>
    <definedName name="BLPB69" hidden="1">#REF!</definedName>
    <definedName name="BLPB7" hidden="1">#REF!</definedName>
    <definedName name="BLPB70" hidden="1">#REF!</definedName>
    <definedName name="BLPB71" hidden="1">#REF!</definedName>
    <definedName name="BLPB72" hidden="1">#REF!</definedName>
    <definedName name="BLPB73" hidden="1">#REF!</definedName>
    <definedName name="BLPB74" hidden="1">#REF!</definedName>
    <definedName name="BLPB75" hidden="1">#REF!</definedName>
    <definedName name="BLPB76" hidden="1">#REF!</definedName>
    <definedName name="BLPB77" hidden="1">#REF!</definedName>
    <definedName name="BLPB78" hidden="1">#REF!</definedName>
    <definedName name="BLPB79" hidden="1">#REF!</definedName>
    <definedName name="BLPB8" hidden="1">#REF!</definedName>
    <definedName name="BLPB80" hidden="1">#REF!</definedName>
    <definedName name="BLPB81" hidden="1">#REF!</definedName>
    <definedName name="BLPB82" hidden="1">#REF!</definedName>
    <definedName name="BLPB83" hidden="1">#REF!</definedName>
    <definedName name="BLPB84" hidden="1">#REF!</definedName>
    <definedName name="BLPB85" hidden="1">#REF!</definedName>
    <definedName name="BLPB86" hidden="1">#REF!</definedName>
    <definedName name="BLPB87" hidden="1">#REF!</definedName>
    <definedName name="BLPB88" hidden="1">#REF!</definedName>
    <definedName name="BLPB89" hidden="1">#REF!</definedName>
    <definedName name="BLPB9" hidden="1">#REF!</definedName>
    <definedName name="BLPB90" hidden="1">#REF!</definedName>
    <definedName name="BLPB91" hidden="1">#REF!</definedName>
    <definedName name="BLPB92" hidden="1">#REF!</definedName>
    <definedName name="BLPB93" hidden="1">#REF!</definedName>
    <definedName name="BLPB94" hidden="1">#REF!</definedName>
    <definedName name="BLPB95" hidden="1">#REF!</definedName>
    <definedName name="BLPB96" hidden="1">#REF!</definedName>
    <definedName name="BLPB97" hidden="1">#REF!</definedName>
    <definedName name="BLPB98" hidden="1">#REF!</definedName>
    <definedName name="BLPB99" hidden="1">#REF!</definedName>
    <definedName name="BLPH_2" hidden="1">#REF!</definedName>
    <definedName name="BLPH1">#REF!</definedName>
    <definedName name="BLPH10">#REF!</definedName>
    <definedName name="BLPH100" hidden="1">#REF!</definedName>
    <definedName name="BLPH1000000001" hidden="1">#REF!</definedName>
    <definedName name="BLPH1000000002" hidden="1">#REF!</definedName>
    <definedName name="BLPH1000003" hidden="1">#REF!</definedName>
    <definedName name="BLPH1001" hidden="1">#REF!</definedName>
    <definedName name="BLPH1002" hidden="1">#REF!</definedName>
    <definedName name="BLPH1003"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localSheetId="2" hidden="1">#N/A</definedName>
    <definedName name="BLPH11">#REF!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hidden="1">#REF!</definedName>
    <definedName name="BLPH120" hidden="1">#REF!</definedName>
    <definedName name="BLPH121" hidden="1">#REF!</definedName>
    <definedName name="BLPH122" hidden="1">#REF!</definedName>
    <definedName name="BLPH123" hidden="1">#REF!</definedName>
    <definedName name="blph12312341234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localSheetId="2" hidden="1">#N/A</definedName>
    <definedName name="BLPH13" hidden="1">#REF!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localSheetId="2" hidden="1">#N/A</definedName>
    <definedName name="BLPH14" hidden="1">#REF!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localSheetId="2" hidden="1">#N/A</definedName>
    <definedName name="BLPH15" hidden="1">#REF!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localSheetId="2" hidden="1">#N/A</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localSheetId="2" hidden="1">#N/A</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localSheetId="2" hidden="1">#N/A</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localSheetId="2" hidden="1">#N/A</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#REF!</definedName>
    <definedName name="BLPH20" localSheetId="2" hidden="1">#N/A</definedName>
    <definedName name="BLPH20" hidden="1">#REF!</definedName>
    <definedName name="BLPH200" hidden="1">#REF!</definedName>
    <definedName name="BLPH2000000001" hidden="1">#REF!</definedName>
    <definedName name="BLPH2000000002" hidden="1">#REF!</definedName>
    <definedName name="BLPH2000000003" hidden="1">#REF!</definedName>
    <definedName name="BLPH2000000004" hidden="1">#REF!</definedName>
    <definedName name="BLPH2000000005" hidden="1">#REF!</definedName>
    <definedName name="BLPH2000000006" hidden="1">#REF!</definedName>
    <definedName name="BLPH2000000007" hidden="1">#REF!</definedName>
    <definedName name="BLPH2000000008" hidden="1">#REF!</definedName>
    <definedName name="BLPH2000000009" hidden="1">#REF!</definedName>
    <definedName name="BLPH2000000010" hidden="1">#REF!</definedName>
    <definedName name="BLPH2000000011" hidden="1">#REF!</definedName>
    <definedName name="BLPH2000000012" hidden="1">#REF!</definedName>
    <definedName name="BLPH2000000013" hidden="1">#REF!</definedName>
    <definedName name="BLPH2000000014" hidden="1">#REF!</definedName>
    <definedName name="BLPH2000000015" hidden="1">#REF!</definedName>
    <definedName name="BLPH2000000016" hidden="1">#REF!</definedName>
    <definedName name="BLPH2000000017" hidden="1">#REF!</definedName>
    <definedName name="BLPH2000000018" hidden="1">#REF!</definedName>
    <definedName name="BLPH2000000019" hidden="1">#REF!</definedName>
    <definedName name="BLPH2000000020" hidden="1">#REF!</definedName>
    <definedName name="BLPH200001"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localSheetId="2" hidden="1">#N/A</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localSheetId="2" hidden="1">#N/A</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localSheetId="2" hidden="1">#N/A</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localSheetId="2" hidden="1">#N/A</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localSheetId="2" hidden="1">#N/A</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localSheetId="2" hidden="1">#N/A</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localSheetId="2" hidden="1">#N/A</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localSheetId="2" hidden="1">#N/A</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localSheetId="2" hidden="1">#N/A</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#REF!</definedName>
    <definedName name="BLPH30" localSheetId="2" hidden="1">#N/A</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localSheetId="2" hidden="1">#N/A</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localSheetId="2" hidden="1">#N/A</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localSheetId="2" hidden="1">#N/A</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hidden="1">#REF!</definedName>
    <definedName name="BLPH450" hidden="1">#REF!</definedName>
    <definedName name="BLPH451" hidden="1">#REF!</definedName>
    <definedName name="BLPH452" hidden="1">#REF!</definedName>
    <definedName name="BLPH453" hidden="1">#REF!</definedName>
    <definedName name="BLPH454" hidden="1">#REF!</definedName>
    <definedName name="BLPH455" hidden="1">#REF!</definedName>
    <definedName name="BLPH456" hidden="1">#REF!</definedName>
    <definedName name="BLPH457" hidden="1">#REF!</definedName>
    <definedName name="BLPH458" hidden="1">#REF!</definedName>
    <definedName name="BLPH459"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8" hidden="1">#REF!</definedName>
    <definedName name="BLPH579" hidden="1">#REF!</definedName>
    <definedName name="BLPH58" hidden="1">#REF!</definedName>
    <definedName name="BLPH580" hidden="1">#REF!</definedName>
    <definedName name="BLPH581" hidden="1">#REF!</definedName>
    <definedName name="BLPH582"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#REF!</definedName>
    <definedName name="BLPH60"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 hidden="1">#REF!</definedName>
    <definedName name="BLPH630"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LPI1" hidden="1">#REF!</definedName>
    <definedName name="BLPI3" hidden="1">#REF!</definedName>
    <definedName name="BLPI4" hidden="1">#REF!</definedName>
    <definedName name="BLPI5" hidden="1">#REF!</definedName>
    <definedName name="BLRASPBOM">#REF!</definedName>
    <definedName name="BLRASPCODE">#REF!</definedName>
    <definedName name="blsm" localSheetId="2" hidden="1">{#N/A,#N/A,FALSE,"UTIL Monthly Inc ";#N/A,#N/A,FALSE,"Capital";#N/A,#N/A,FALSE,"UTIL REVENUE";#N/A,#N/A,FALSE,"RM REVENUE";#N/A,#N/A,FALSE,"Manpower";#N/A,#N/A,FALSE,"SI - UTIL";#N/A,#N/A,FALSE,"Sales - Utili"}</definedName>
    <definedName name="blsm" hidden="1">{#N/A,#N/A,FALSE,"UTIL Monthly Inc ";#N/A,#N/A,FALSE,"Capital";#N/A,#N/A,FALSE,"UTIL REVENUE";#N/A,#N/A,FALSE,"RM REVENUE";#N/A,#N/A,FALSE,"Manpower";#N/A,#N/A,FALSE,"SI - UTIL";#N/A,#N/A,FALSE,"Sales - Utili"}</definedName>
    <definedName name="blsm_1" localSheetId="2" hidden="1">{#N/A,#N/A,FALSE,"UTIL Monthly Inc ";#N/A,#N/A,FALSE,"Capital";#N/A,#N/A,FALSE,"UTIL REVENUE";#N/A,#N/A,FALSE,"RM REVENUE";#N/A,#N/A,FALSE,"Manpower";#N/A,#N/A,FALSE,"SI - UTIL";#N/A,#N/A,FALSE,"Sales - Utili"}</definedName>
    <definedName name="blsm_1" hidden="1">{#N/A,#N/A,FALSE,"UTIL Monthly Inc ";#N/A,#N/A,FALSE,"Capital";#N/A,#N/A,FALSE,"UTIL REVENUE";#N/A,#N/A,FALSE,"RM REVENUE";#N/A,#N/A,FALSE,"Manpower";#N/A,#N/A,FALSE,"SI - UTIL";#N/A,#N/A,FALSE,"Sales - Utili"}</definedName>
    <definedName name="blsm_1_1" localSheetId="2" hidden="1">{#N/A,#N/A,FALSE,"UTIL Monthly Inc ";#N/A,#N/A,FALSE,"Capital";#N/A,#N/A,FALSE,"UTIL REVENUE";#N/A,#N/A,FALSE,"RM REVENUE";#N/A,#N/A,FALSE,"Manpower";#N/A,#N/A,FALSE,"SI - UTIL";#N/A,#N/A,FALSE,"Sales - Utili"}</definedName>
    <definedName name="blsm_1_1" hidden="1">{#N/A,#N/A,FALSE,"UTIL Monthly Inc ";#N/A,#N/A,FALSE,"Capital";#N/A,#N/A,FALSE,"UTIL REVENUE";#N/A,#N/A,FALSE,"RM REVENUE";#N/A,#N/A,FALSE,"Manpower";#N/A,#N/A,FALSE,"SI - UTIL";#N/A,#N/A,FALSE,"Sales - Utili"}</definedName>
    <definedName name="blsm_1_1_1" localSheetId="2" hidden="1">{#N/A,#N/A,FALSE,"UTIL Monthly Inc ";#N/A,#N/A,FALSE,"Capital";#N/A,#N/A,FALSE,"UTIL REVENUE";#N/A,#N/A,FALSE,"RM REVENUE";#N/A,#N/A,FALSE,"Manpower";#N/A,#N/A,FALSE,"SI - UTIL";#N/A,#N/A,FALSE,"Sales - Utili"}</definedName>
    <definedName name="blsm_1_1_1" hidden="1">{#N/A,#N/A,FALSE,"UTIL Monthly Inc ";#N/A,#N/A,FALSE,"Capital";#N/A,#N/A,FALSE,"UTIL REVENUE";#N/A,#N/A,FALSE,"RM REVENUE";#N/A,#N/A,FALSE,"Manpower";#N/A,#N/A,FALSE,"SI - UTIL";#N/A,#N/A,FALSE,"Sales - Utili"}</definedName>
    <definedName name="blsm_1_1_2" localSheetId="2" hidden="1">{#N/A,#N/A,FALSE,"UTIL Monthly Inc ";#N/A,#N/A,FALSE,"Capital";#N/A,#N/A,FALSE,"UTIL REVENUE";#N/A,#N/A,FALSE,"RM REVENUE";#N/A,#N/A,FALSE,"Manpower";#N/A,#N/A,FALSE,"SI - UTIL";#N/A,#N/A,FALSE,"Sales - Utili"}</definedName>
    <definedName name="blsm_1_1_2" hidden="1">{#N/A,#N/A,FALSE,"UTIL Monthly Inc ";#N/A,#N/A,FALSE,"Capital";#N/A,#N/A,FALSE,"UTIL REVENUE";#N/A,#N/A,FALSE,"RM REVENUE";#N/A,#N/A,FALSE,"Manpower";#N/A,#N/A,FALSE,"SI - UTIL";#N/A,#N/A,FALSE,"Sales - Utili"}</definedName>
    <definedName name="blsm_1_1_3" localSheetId="2" hidden="1">{#N/A,#N/A,FALSE,"UTIL Monthly Inc ";#N/A,#N/A,FALSE,"Capital";#N/A,#N/A,FALSE,"UTIL REVENUE";#N/A,#N/A,FALSE,"RM REVENUE";#N/A,#N/A,FALSE,"Manpower";#N/A,#N/A,FALSE,"SI - UTIL";#N/A,#N/A,FALSE,"Sales - Utili"}</definedName>
    <definedName name="blsm_1_1_3" hidden="1">{#N/A,#N/A,FALSE,"UTIL Monthly Inc ";#N/A,#N/A,FALSE,"Capital";#N/A,#N/A,FALSE,"UTIL REVENUE";#N/A,#N/A,FALSE,"RM REVENUE";#N/A,#N/A,FALSE,"Manpower";#N/A,#N/A,FALSE,"SI - UTIL";#N/A,#N/A,FALSE,"Sales - Utili"}</definedName>
    <definedName name="blsm_1_1_4" localSheetId="2" hidden="1">{#N/A,#N/A,FALSE,"UTIL Monthly Inc ";#N/A,#N/A,FALSE,"Capital";#N/A,#N/A,FALSE,"UTIL REVENUE";#N/A,#N/A,FALSE,"RM REVENUE";#N/A,#N/A,FALSE,"Manpower";#N/A,#N/A,FALSE,"SI - UTIL";#N/A,#N/A,FALSE,"Sales - Utili"}</definedName>
    <definedName name="blsm_1_1_4" hidden="1">{#N/A,#N/A,FALSE,"UTIL Monthly Inc ";#N/A,#N/A,FALSE,"Capital";#N/A,#N/A,FALSE,"UTIL REVENUE";#N/A,#N/A,FALSE,"RM REVENUE";#N/A,#N/A,FALSE,"Manpower";#N/A,#N/A,FALSE,"SI - UTIL";#N/A,#N/A,FALSE,"Sales - Utili"}</definedName>
    <definedName name="blsm_1_1_5" localSheetId="2" hidden="1">{#N/A,#N/A,FALSE,"UTIL Monthly Inc ";#N/A,#N/A,FALSE,"Capital";#N/A,#N/A,FALSE,"UTIL REVENUE";#N/A,#N/A,FALSE,"RM REVENUE";#N/A,#N/A,FALSE,"Manpower";#N/A,#N/A,FALSE,"SI - UTIL";#N/A,#N/A,FALSE,"Sales - Utili"}</definedName>
    <definedName name="blsm_1_1_5" hidden="1">{#N/A,#N/A,FALSE,"UTIL Monthly Inc ";#N/A,#N/A,FALSE,"Capital";#N/A,#N/A,FALSE,"UTIL REVENUE";#N/A,#N/A,FALSE,"RM REVENUE";#N/A,#N/A,FALSE,"Manpower";#N/A,#N/A,FALSE,"SI - UTIL";#N/A,#N/A,FALSE,"Sales - Utili"}</definedName>
    <definedName name="blsm_1_2" localSheetId="2" hidden="1">{#N/A,#N/A,FALSE,"UTIL Monthly Inc ";#N/A,#N/A,FALSE,"Capital";#N/A,#N/A,FALSE,"UTIL REVENUE";#N/A,#N/A,FALSE,"RM REVENUE";#N/A,#N/A,FALSE,"Manpower";#N/A,#N/A,FALSE,"SI - UTIL";#N/A,#N/A,FALSE,"Sales - Utili"}</definedName>
    <definedName name="blsm_1_2" hidden="1">{#N/A,#N/A,FALSE,"UTIL Monthly Inc ";#N/A,#N/A,FALSE,"Capital";#N/A,#N/A,FALSE,"UTIL REVENUE";#N/A,#N/A,FALSE,"RM REVENUE";#N/A,#N/A,FALSE,"Manpower";#N/A,#N/A,FALSE,"SI - UTIL";#N/A,#N/A,FALSE,"Sales - Utili"}</definedName>
    <definedName name="blsm_1_3" localSheetId="2" hidden="1">{#N/A,#N/A,FALSE,"UTIL Monthly Inc ";#N/A,#N/A,FALSE,"Capital";#N/A,#N/A,FALSE,"UTIL REVENUE";#N/A,#N/A,FALSE,"RM REVENUE";#N/A,#N/A,FALSE,"Manpower";#N/A,#N/A,FALSE,"SI - UTIL";#N/A,#N/A,FALSE,"Sales - Utili"}</definedName>
    <definedName name="blsm_1_3" hidden="1">{#N/A,#N/A,FALSE,"UTIL Monthly Inc ";#N/A,#N/A,FALSE,"Capital";#N/A,#N/A,FALSE,"UTIL REVENUE";#N/A,#N/A,FALSE,"RM REVENUE";#N/A,#N/A,FALSE,"Manpower";#N/A,#N/A,FALSE,"SI - UTIL";#N/A,#N/A,FALSE,"Sales - Utili"}</definedName>
    <definedName name="blsm_1_4" localSheetId="2" hidden="1">{#N/A,#N/A,FALSE,"UTIL Monthly Inc ";#N/A,#N/A,FALSE,"Capital";#N/A,#N/A,FALSE,"UTIL REVENUE";#N/A,#N/A,FALSE,"RM REVENUE";#N/A,#N/A,FALSE,"Manpower";#N/A,#N/A,FALSE,"SI - UTIL";#N/A,#N/A,FALSE,"Sales - Utili"}</definedName>
    <definedName name="blsm_1_4" hidden="1">{#N/A,#N/A,FALSE,"UTIL Monthly Inc ";#N/A,#N/A,FALSE,"Capital";#N/A,#N/A,FALSE,"UTIL REVENUE";#N/A,#N/A,FALSE,"RM REVENUE";#N/A,#N/A,FALSE,"Manpower";#N/A,#N/A,FALSE,"SI - UTIL";#N/A,#N/A,FALSE,"Sales - Utili"}</definedName>
    <definedName name="blsm_1_5" localSheetId="2" hidden="1">{#N/A,#N/A,FALSE,"UTIL Monthly Inc ";#N/A,#N/A,FALSE,"Capital";#N/A,#N/A,FALSE,"UTIL REVENUE";#N/A,#N/A,FALSE,"RM REVENUE";#N/A,#N/A,FALSE,"Manpower";#N/A,#N/A,FALSE,"SI - UTIL";#N/A,#N/A,FALSE,"Sales - Utili"}</definedName>
    <definedName name="blsm_1_5" hidden="1">{#N/A,#N/A,FALSE,"UTIL Monthly Inc ";#N/A,#N/A,FALSE,"Capital";#N/A,#N/A,FALSE,"UTIL REVENUE";#N/A,#N/A,FALSE,"RM REVENUE";#N/A,#N/A,FALSE,"Manpower";#N/A,#N/A,FALSE,"SI - UTIL";#N/A,#N/A,FALSE,"Sales - Utili"}</definedName>
    <definedName name="blsm_2" localSheetId="2" hidden="1">{#N/A,#N/A,FALSE,"UTIL Monthly Inc ";#N/A,#N/A,FALSE,"Capital";#N/A,#N/A,FALSE,"UTIL REVENUE";#N/A,#N/A,FALSE,"RM REVENUE";#N/A,#N/A,FALSE,"Manpower";#N/A,#N/A,FALSE,"SI - UTIL";#N/A,#N/A,FALSE,"Sales - Utili"}</definedName>
    <definedName name="blsm_2" hidden="1">{#N/A,#N/A,FALSE,"UTIL Monthly Inc ";#N/A,#N/A,FALSE,"Capital";#N/A,#N/A,FALSE,"UTIL REVENUE";#N/A,#N/A,FALSE,"RM REVENUE";#N/A,#N/A,FALSE,"Manpower";#N/A,#N/A,FALSE,"SI - UTIL";#N/A,#N/A,FALSE,"Sales - Utili"}</definedName>
    <definedName name="blsm_2_1" localSheetId="2" hidden="1">{#N/A,#N/A,FALSE,"UTIL Monthly Inc ";#N/A,#N/A,FALSE,"Capital";#N/A,#N/A,FALSE,"UTIL REVENUE";#N/A,#N/A,FALSE,"RM REVENUE";#N/A,#N/A,FALSE,"Manpower";#N/A,#N/A,FALSE,"SI - UTIL";#N/A,#N/A,FALSE,"Sales - Utili"}</definedName>
    <definedName name="blsm_2_1" hidden="1">{#N/A,#N/A,FALSE,"UTIL Monthly Inc ";#N/A,#N/A,FALSE,"Capital";#N/A,#N/A,FALSE,"UTIL REVENUE";#N/A,#N/A,FALSE,"RM REVENUE";#N/A,#N/A,FALSE,"Manpower";#N/A,#N/A,FALSE,"SI - UTIL";#N/A,#N/A,FALSE,"Sales - Utili"}</definedName>
    <definedName name="blsm_2_2" localSheetId="2" hidden="1">{#N/A,#N/A,FALSE,"UTIL Monthly Inc ";#N/A,#N/A,FALSE,"Capital";#N/A,#N/A,FALSE,"UTIL REVENUE";#N/A,#N/A,FALSE,"RM REVENUE";#N/A,#N/A,FALSE,"Manpower";#N/A,#N/A,FALSE,"SI - UTIL";#N/A,#N/A,FALSE,"Sales - Utili"}</definedName>
    <definedName name="blsm_2_2" hidden="1">{#N/A,#N/A,FALSE,"UTIL Monthly Inc ";#N/A,#N/A,FALSE,"Capital";#N/A,#N/A,FALSE,"UTIL REVENUE";#N/A,#N/A,FALSE,"RM REVENUE";#N/A,#N/A,FALSE,"Manpower";#N/A,#N/A,FALSE,"SI - UTIL";#N/A,#N/A,FALSE,"Sales - Utili"}</definedName>
    <definedName name="blsm_2_3" localSheetId="2" hidden="1">{#N/A,#N/A,FALSE,"UTIL Monthly Inc ";#N/A,#N/A,FALSE,"Capital";#N/A,#N/A,FALSE,"UTIL REVENUE";#N/A,#N/A,FALSE,"RM REVENUE";#N/A,#N/A,FALSE,"Manpower";#N/A,#N/A,FALSE,"SI - UTIL";#N/A,#N/A,FALSE,"Sales - Utili"}</definedName>
    <definedName name="blsm_2_3" hidden="1">{#N/A,#N/A,FALSE,"UTIL Monthly Inc ";#N/A,#N/A,FALSE,"Capital";#N/A,#N/A,FALSE,"UTIL REVENUE";#N/A,#N/A,FALSE,"RM REVENUE";#N/A,#N/A,FALSE,"Manpower";#N/A,#N/A,FALSE,"SI - UTIL";#N/A,#N/A,FALSE,"Sales - Utili"}</definedName>
    <definedName name="blsm_2_4" localSheetId="2" hidden="1">{#N/A,#N/A,FALSE,"UTIL Monthly Inc ";#N/A,#N/A,FALSE,"Capital";#N/A,#N/A,FALSE,"UTIL REVENUE";#N/A,#N/A,FALSE,"RM REVENUE";#N/A,#N/A,FALSE,"Manpower";#N/A,#N/A,FALSE,"SI - UTIL";#N/A,#N/A,FALSE,"Sales - Utili"}</definedName>
    <definedName name="blsm_2_4" hidden="1">{#N/A,#N/A,FALSE,"UTIL Monthly Inc ";#N/A,#N/A,FALSE,"Capital";#N/A,#N/A,FALSE,"UTIL REVENUE";#N/A,#N/A,FALSE,"RM REVENUE";#N/A,#N/A,FALSE,"Manpower";#N/A,#N/A,FALSE,"SI - UTIL";#N/A,#N/A,FALSE,"Sales - Utili"}</definedName>
    <definedName name="blsm_2_5" localSheetId="2" hidden="1">{#N/A,#N/A,FALSE,"UTIL Monthly Inc ";#N/A,#N/A,FALSE,"Capital";#N/A,#N/A,FALSE,"UTIL REVENUE";#N/A,#N/A,FALSE,"RM REVENUE";#N/A,#N/A,FALSE,"Manpower";#N/A,#N/A,FALSE,"SI - UTIL";#N/A,#N/A,FALSE,"Sales - Utili"}</definedName>
    <definedName name="blsm_2_5" hidden="1">{#N/A,#N/A,FALSE,"UTIL Monthly Inc ";#N/A,#N/A,FALSE,"Capital";#N/A,#N/A,FALSE,"UTIL REVENUE";#N/A,#N/A,FALSE,"RM REVENUE";#N/A,#N/A,FALSE,"Manpower";#N/A,#N/A,FALSE,"SI - UTIL";#N/A,#N/A,FALSE,"Sales - Utili"}</definedName>
    <definedName name="blsm_3" localSheetId="2" hidden="1">{#N/A,#N/A,FALSE,"UTIL Monthly Inc ";#N/A,#N/A,FALSE,"Capital";#N/A,#N/A,FALSE,"UTIL REVENUE";#N/A,#N/A,FALSE,"RM REVENUE";#N/A,#N/A,FALSE,"Manpower";#N/A,#N/A,FALSE,"SI - UTIL";#N/A,#N/A,FALSE,"Sales - Utili"}</definedName>
    <definedName name="blsm_3" hidden="1">{#N/A,#N/A,FALSE,"UTIL Monthly Inc ";#N/A,#N/A,FALSE,"Capital";#N/A,#N/A,FALSE,"UTIL REVENUE";#N/A,#N/A,FALSE,"RM REVENUE";#N/A,#N/A,FALSE,"Manpower";#N/A,#N/A,FALSE,"SI - UTIL";#N/A,#N/A,FALSE,"Sales - Utili"}</definedName>
    <definedName name="blsm_3_1" localSheetId="2" hidden="1">{#N/A,#N/A,FALSE,"UTIL Monthly Inc ";#N/A,#N/A,FALSE,"Capital";#N/A,#N/A,FALSE,"UTIL REVENUE";#N/A,#N/A,FALSE,"RM REVENUE";#N/A,#N/A,FALSE,"Manpower";#N/A,#N/A,FALSE,"SI - UTIL";#N/A,#N/A,FALSE,"Sales - Utili"}</definedName>
    <definedName name="blsm_3_1" hidden="1">{#N/A,#N/A,FALSE,"UTIL Monthly Inc ";#N/A,#N/A,FALSE,"Capital";#N/A,#N/A,FALSE,"UTIL REVENUE";#N/A,#N/A,FALSE,"RM REVENUE";#N/A,#N/A,FALSE,"Manpower";#N/A,#N/A,FALSE,"SI - UTIL";#N/A,#N/A,FALSE,"Sales - Utili"}</definedName>
    <definedName name="blsm_3_2" localSheetId="2" hidden="1">{#N/A,#N/A,FALSE,"UTIL Monthly Inc ";#N/A,#N/A,FALSE,"Capital";#N/A,#N/A,FALSE,"UTIL REVENUE";#N/A,#N/A,FALSE,"RM REVENUE";#N/A,#N/A,FALSE,"Manpower";#N/A,#N/A,FALSE,"SI - UTIL";#N/A,#N/A,FALSE,"Sales - Utili"}</definedName>
    <definedName name="blsm_3_2" hidden="1">{#N/A,#N/A,FALSE,"UTIL Monthly Inc ";#N/A,#N/A,FALSE,"Capital";#N/A,#N/A,FALSE,"UTIL REVENUE";#N/A,#N/A,FALSE,"RM REVENUE";#N/A,#N/A,FALSE,"Manpower";#N/A,#N/A,FALSE,"SI - UTIL";#N/A,#N/A,FALSE,"Sales - Utili"}</definedName>
    <definedName name="blsm_3_3" localSheetId="2" hidden="1">{#N/A,#N/A,FALSE,"UTIL Monthly Inc ";#N/A,#N/A,FALSE,"Capital";#N/A,#N/A,FALSE,"UTIL REVENUE";#N/A,#N/A,FALSE,"RM REVENUE";#N/A,#N/A,FALSE,"Manpower";#N/A,#N/A,FALSE,"SI - UTIL";#N/A,#N/A,FALSE,"Sales - Utili"}</definedName>
    <definedName name="blsm_3_3" hidden="1">{#N/A,#N/A,FALSE,"UTIL Monthly Inc ";#N/A,#N/A,FALSE,"Capital";#N/A,#N/A,FALSE,"UTIL REVENUE";#N/A,#N/A,FALSE,"RM REVENUE";#N/A,#N/A,FALSE,"Manpower";#N/A,#N/A,FALSE,"SI - UTIL";#N/A,#N/A,FALSE,"Sales - Utili"}</definedName>
    <definedName name="blsm_3_4" localSheetId="2" hidden="1">{#N/A,#N/A,FALSE,"UTIL Monthly Inc ";#N/A,#N/A,FALSE,"Capital";#N/A,#N/A,FALSE,"UTIL REVENUE";#N/A,#N/A,FALSE,"RM REVENUE";#N/A,#N/A,FALSE,"Manpower";#N/A,#N/A,FALSE,"SI - UTIL";#N/A,#N/A,FALSE,"Sales - Utili"}</definedName>
    <definedName name="blsm_3_4" hidden="1">{#N/A,#N/A,FALSE,"UTIL Monthly Inc ";#N/A,#N/A,FALSE,"Capital";#N/A,#N/A,FALSE,"UTIL REVENUE";#N/A,#N/A,FALSE,"RM REVENUE";#N/A,#N/A,FALSE,"Manpower";#N/A,#N/A,FALSE,"SI - UTIL";#N/A,#N/A,FALSE,"Sales - Utili"}</definedName>
    <definedName name="blsm_3_5" localSheetId="2" hidden="1">{#N/A,#N/A,FALSE,"UTIL Monthly Inc ";#N/A,#N/A,FALSE,"Capital";#N/A,#N/A,FALSE,"UTIL REVENUE";#N/A,#N/A,FALSE,"RM REVENUE";#N/A,#N/A,FALSE,"Manpower";#N/A,#N/A,FALSE,"SI - UTIL";#N/A,#N/A,FALSE,"Sales - Utili"}</definedName>
    <definedName name="blsm_3_5" hidden="1">{#N/A,#N/A,FALSE,"UTIL Monthly Inc ";#N/A,#N/A,FALSE,"Capital";#N/A,#N/A,FALSE,"UTIL REVENUE";#N/A,#N/A,FALSE,"RM REVENUE";#N/A,#N/A,FALSE,"Manpower";#N/A,#N/A,FALSE,"SI - UTIL";#N/A,#N/A,FALSE,"Sales - Utili"}</definedName>
    <definedName name="blsm_4" localSheetId="2" hidden="1">{#N/A,#N/A,FALSE,"UTIL Monthly Inc ";#N/A,#N/A,FALSE,"Capital";#N/A,#N/A,FALSE,"UTIL REVENUE";#N/A,#N/A,FALSE,"RM REVENUE";#N/A,#N/A,FALSE,"Manpower";#N/A,#N/A,FALSE,"SI - UTIL";#N/A,#N/A,FALSE,"Sales - Utili"}</definedName>
    <definedName name="blsm_4" hidden="1">{#N/A,#N/A,FALSE,"UTIL Monthly Inc ";#N/A,#N/A,FALSE,"Capital";#N/A,#N/A,FALSE,"UTIL REVENUE";#N/A,#N/A,FALSE,"RM REVENUE";#N/A,#N/A,FALSE,"Manpower";#N/A,#N/A,FALSE,"SI - UTIL";#N/A,#N/A,FALSE,"Sales - Utili"}</definedName>
    <definedName name="blsm_5" localSheetId="2" hidden="1">{#N/A,#N/A,FALSE,"UTIL Monthly Inc ";#N/A,#N/A,FALSE,"Capital";#N/A,#N/A,FALSE,"UTIL REVENUE";#N/A,#N/A,FALSE,"RM REVENUE";#N/A,#N/A,FALSE,"Manpower";#N/A,#N/A,FALSE,"SI - UTIL";#N/A,#N/A,FALSE,"Sales - Utili"}</definedName>
    <definedName name="blsm_5" hidden="1">{#N/A,#N/A,FALSE,"UTIL Monthly Inc ";#N/A,#N/A,FALSE,"Capital";#N/A,#N/A,FALSE,"UTIL REVENUE";#N/A,#N/A,FALSE,"RM REVENUE";#N/A,#N/A,FALSE,"Manpower";#N/A,#N/A,FALSE,"SI - UTIL";#N/A,#N/A,FALSE,"Sales - Utili"}</definedName>
    <definedName name="BLUE" localSheetId="2" hidden="1">{#N/A,#N/A,FALSE,"Barranca"}</definedName>
    <definedName name="BLUE" hidden="1">{#N/A,#N/A,FALSE,"Barranca"}</definedName>
    <definedName name="BLUE1" localSheetId="2" hidden="1">{#N/A,#N/A,FALSE,"Total";#N/A,#N/A,FALSE,"Sew";#N/A,#N/A,FALSE,"Finish";#N/A,#N/A,FALSE,"CUT";#N/A,#N/A,FALSE,"Mill 5";#N/A,#N/A,FALSE,"Mill 6";#N/A,#N/A,FALSE,"Mill 8";#N/A,#N/A,FALSE,"Mill 9";#N/A,#N/A,FALSE,"Mill 10";#N/A,#N/A,FALSE,"Mill 12";#N/A,#N/A,FALSE,"Mill 15";#N/A,#N/A,FALSE,"Mill 17"}</definedName>
    <definedName name="BLUE1" hidden="1">{#N/A,#N/A,FALSE,"Total";#N/A,#N/A,FALSE,"Sew";#N/A,#N/A,FALSE,"Finish";#N/A,#N/A,FALSE,"CUT";#N/A,#N/A,FALSE,"Mill 5";#N/A,#N/A,FALSE,"Mill 6";#N/A,#N/A,FALSE,"Mill 8";#N/A,#N/A,FALSE,"Mill 9";#N/A,#N/A,FALSE,"Mill 10";#N/A,#N/A,FALSE,"Mill 12";#N/A,#N/A,FALSE,"Mill 15";#N/A,#N/A,FALSE,"Mill 17"}</definedName>
    <definedName name="Bluffview_Returns">#REF!</definedName>
    <definedName name="BM" localSheetId="2" hidden="1">{"EBITDA",#N/A,TRUE,"P&amp;L Net of Disc Ops";"output net of disc ops",#N/A,TRUE,"Revenue";"input",#N/A,TRUE,"Revenue";"output",#N/A,TRUE,"DC";"Input",#N/A,TRUE,"DC";"MTN and MCN",#N/A,TRUE,"Margin";"output detail line items",#N/A,TRUE,"SGA";"personnel by year",#N/A,TRUE,"Payroll";#N/A,#N/A,TRUE,"CapEx"}</definedName>
    <definedName name="BM" hidden="1">{"EBITDA",#N/A,TRUE,"P&amp;L Net of Disc Ops";"output net of disc ops",#N/A,TRUE,"Revenue";"input",#N/A,TRUE,"Revenue";"output",#N/A,TRUE,"DC";"Input",#N/A,TRUE,"DC";"MTN and MCN",#N/A,TRUE,"Margin";"output detail line items",#N/A,TRUE,"SGA";"personnel by year",#N/A,TRUE,"Payroll";#N/A,#N/A,TRUE,"CapEx"}</definedName>
    <definedName name="bmbnmn" localSheetId="2" hidden="1">{#N/A,#N/A,FALSE,"KA CH  (2)"}</definedName>
    <definedName name="bmbnmn" hidden="1">{#N/A,#N/A,FALSE,"KA CH  (2)"}</definedName>
    <definedName name="BMW">#REF!</definedName>
    <definedName name="bn" hidden="1">#REF!</definedName>
    <definedName name="bnAAA">#REF!</definedName>
    <definedName name="BName">#REF!</definedName>
    <definedName name="bnbn" localSheetId="2" hidden="1">{"oct_res_comm",#N/A,FALSE,"VarToBud"}</definedName>
    <definedName name="bnbn" hidden="1">{"oct_res_comm",#N/A,FALSE,"VarToBud"}</definedName>
    <definedName name="bndcasenumber">#REF!</definedName>
    <definedName name="bndf" localSheetId="2" hidden="1">{#N/A,#N/A,FALSE,"INPUTS";#N/A,#N/A,FALSE,"PROFORMA BSHEET";#N/A,#N/A,FALSE,"COMBINED";#N/A,#N/A,FALSE,"ACQUIROR";#N/A,#N/A,FALSE,"TARGET 1";#N/A,#N/A,FALSE,"TARGET 2";#N/A,#N/A,FALSE,"HIGH YIELD";#N/A,#N/A,FALSE,"OVERFUND"}</definedName>
    <definedName name="bndf" hidden="1">{#N/A,#N/A,FALSE,"INPUTS";#N/A,#N/A,FALSE,"PROFORMA BSHEET";#N/A,#N/A,FALSE,"COMBINED";#N/A,#N/A,FALSE,"ACQUIROR";#N/A,#N/A,FALSE,"TARGET 1";#N/A,#N/A,FALSE,"TARGET 2";#N/A,#N/A,FALSE,"HIGH YIELD";#N/A,#N/A,FALSE,"OVERFUND"}</definedName>
    <definedName name="BNE_MESSAGES_HIDDEN" hidden="1">#REF!</definedName>
    <definedName name="bnk"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lfj" localSheetId="2" hidden="1">{"Monthly6Q",#N/A,FALSE,"0614ESL"}</definedName>
    <definedName name="bnlfj" hidden="1">{"Monthly6Q",#N/A,FALSE,"0614ESL"}</definedName>
    <definedName name="bnm" localSheetId="2" hidden="1">{#N/A,#N/A,FALSE,"SUMMARY";#N/A,#N/A,FALSE,"TECHNOLOGY";#N/A,#N/A,FALSE,"YEAR2000";#N/A,#N/A,FALSE,"GENERAL SERVICES";#N/A,#N/A,FALSE,"PROD MANAGE";#N/A,#N/A,FALSE,"BOG";#N/A,#N/A,FALSE,"PROT CONT";#N/A,#N/A,FALSE,"INVEST COMP"}</definedName>
    <definedName name="bnm" hidden="1">{#N/A,#N/A,FALSE,"SUMMARY";#N/A,#N/A,FALSE,"TECHNOLOGY";#N/A,#N/A,FALSE,"YEAR2000";#N/A,#N/A,FALSE,"GENERAL SERVICES";#N/A,#N/A,FALSE,"PROD MANAGE";#N/A,#N/A,FALSE,"BOG";#N/A,#N/A,FALSE,"PROT CONT";#N/A,#N/A,FALSE,"INVEST COMP"}</definedName>
    <definedName name="bnm_1" localSheetId="2" hidden="1">{#N/A,#N/A,FALSE,"SUMMARY";#N/A,#N/A,FALSE,"TECHNOLOGY";#N/A,#N/A,FALSE,"YEAR2000";#N/A,#N/A,FALSE,"GENERAL SERVICES";#N/A,#N/A,FALSE,"PROD MANAGE";#N/A,#N/A,FALSE,"BOG";#N/A,#N/A,FALSE,"PROT CONT";#N/A,#N/A,FALSE,"INVEST COMP"}</definedName>
    <definedName name="bnm_1" hidden="1">{#N/A,#N/A,FALSE,"SUMMARY";#N/A,#N/A,FALSE,"TECHNOLOGY";#N/A,#N/A,FALSE,"YEAR2000";#N/A,#N/A,FALSE,"GENERAL SERVICES";#N/A,#N/A,FALSE,"PROD MANAGE";#N/A,#N/A,FALSE,"BOG";#N/A,#N/A,FALSE,"PROT CONT";#N/A,#N/A,FALSE,"INVEST COMP"}</definedName>
    <definedName name="bnm_2" localSheetId="2" hidden="1">{#N/A,#N/A,FALSE,"REPORT"}</definedName>
    <definedName name="bnm_2" hidden="1">{#N/A,#N/A,FALSE,"REPORT"}</definedName>
    <definedName name="bnm_3" localSheetId="2" hidden="1">{#N/A,#N/A,FALSE,"REPORT"}</definedName>
    <definedName name="bnm_3" hidden="1">{#N/A,#N/A,FALSE,"REPORT"}</definedName>
    <definedName name="bnm_4" localSheetId="2" hidden="1">{#N/A,#N/A,FALSE,"REPORT"}</definedName>
    <definedName name="bnm_4" hidden="1">{#N/A,#N/A,FALSE,"REPORT"}</definedName>
    <definedName name="bnmbm" localSheetId="2" hidden="1">{#N/A,#N/A,TRUE,"Main Issues";#N/A,#N/A,TRUE,"Income statement ($)"}</definedName>
    <definedName name="bnmbm" hidden="1">{#N/A,#N/A,TRUE,"Main Issues";#N/A,#N/A,TRUE,"Income statement ($)"}</definedName>
    <definedName name="bnmk" localSheetId="2" hidden="1">{#N/A,#N/A,FALSE,"Produkte Erw.";#N/A,#N/A,FALSE,"Produkte Plan";#N/A,#N/A,FALSE,"Leistungen Erw.";#N/A,#N/A,FALSE,"Leistungen Plan";#N/A,#N/A,FALSE,"KA Allg.Kosten (2)";#N/A,#N/A,FALSE,"KA All.Kosten"}</definedName>
    <definedName name="bnmk" hidden="1">{#N/A,#N/A,FALSE,"Produkte Erw.";#N/A,#N/A,FALSE,"Produkte Plan";#N/A,#N/A,FALSE,"Leistungen Erw.";#N/A,#N/A,FALSE,"Leistungen Plan";#N/A,#N/A,FALSE,"KA Allg.Kosten (2)";#N/A,#N/A,FALSE,"KA All.Kosten"}</definedName>
    <definedName name="bnml"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m" localSheetId="2" hidden="1">{"detail",#N/A,FALSE,"mfg";"summary",#N/A,FALSE,"mfg"}</definedName>
    <definedName name="bnmm" hidden="1">{"detail",#N/A,FALSE,"mfg";"summary",#N/A,FALSE,"mfg"}</definedName>
    <definedName name="bnmvb" localSheetId="2" hidden="1">{#N/A,#N/A,FALSE,"FS - IS";#N/A,#N/A,FALSE,"TB - IS";#N/A,#N/A,FALSE,"IS - Comp";#N/A,#N/A,FALSE,"FS - BS";#N/A,#N/A,FALSE,"TB - BS";#N/A,#N/A,FALSE,"FS - SE";#N/A,#N/A,FALSE,"FS - SCF";#N/A,#N/A,FALSE,"Rev";#N/A,#N/A,FALSE,"Taxes";#N/A,#N/A,FALSE,"FIXED ASSETS";#N/A,#N/A,FALSE,"DEPR -  O.F.";#N/A,#N/A,FALSE,"DEPR -  O.E.";#N/A,#N/A,FALSE,"DEPR -  D.P."}</definedName>
    <definedName name="bnmvb" hidden="1">{#N/A,#N/A,FALSE,"FS - IS";#N/A,#N/A,FALSE,"TB - IS";#N/A,#N/A,FALSE,"IS - Comp";#N/A,#N/A,FALSE,"FS - BS";#N/A,#N/A,FALSE,"TB - BS";#N/A,#N/A,FALSE,"FS - SE";#N/A,#N/A,FALSE,"FS - SCF";#N/A,#N/A,FALSE,"Rev";#N/A,#N/A,FALSE,"Taxes";#N/A,#N/A,FALSE,"FIXED ASSETS";#N/A,#N/A,FALSE,"DEPR -  O.F.";#N/A,#N/A,FALSE,"DEPR -  O.E.";#N/A,#N/A,FALSE,"DEPR -  D.P."}</definedName>
    <definedName name="bnn">#REF!</definedName>
    <definedName name="bnnn" localSheetId="2" hidden="1">{"consolidated",#N/A,FALSE,"Sheet1";"cms",#N/A,FALSE,"Sheet1";"fse",#N/A,FALSE,"Sheet1"}</definedName>
    <definedName name="bnnn" hidden="1">{"consolidated",#N/A,FALSE,"Sheet1";"cms",#N/A,FALSE,"Sheet1";"fse",#N/A,FALSE,"Sheet1"}</definedName>
    <definedName name="bnvm" localSheetId="2" hidden="1">{#N/A,#N/A,FALSE,"ORDERS"}</definedName>
    <definedName name="bnvm" hidden="1">{#N/A,#N/A,FALSE,"ORDERS"}</definedName>
    <definedName name="BO">#REF!</definedName>
    <definedName name="Board_Length">#REF!</definedName>
    <definedName name="Board_Length..">#REF!</definedName>
    <definedName name="Board_WLP_less_MO" localSheetId="2" hidden="1">{"'MBU CUR MONTH (isg_sr)'!$A$1:$O$41"}</definedName>
    <definedName name="Board_WLP_less_MO" hidden="1">{"'MBU CUR MONTH (isg_sr)'!$A$1:$O$41"}</definedName>
    <definedName name="board3">#REF!</definedName>
    <definedName name="board4">#REF!</definedName>
    <definedName name="BOARDBK">#REF!</definedName>
    <definedName name="boardrpt">#REF!,#REF!</definedName>
    <definedName name="bob" localSheetId="2" hidden="1">{#N/A,#N/A,FALSE,"Combined";#N/A,#N/A,FALSE,"Texas";#N/A,#N/A,FALSE,"Excl_Texas"}</definedName>
    <definedName name="bob" hidden="1">{#N/A,#N/A,FALSE,"Combined";#N/A,#N/A,FALSE,"Texas";#N/A,#N/A,FALSE,"Excl_Texas"}</definedName>
    <definedName name="bobbbbbbyy" localSheetId="2" hidden="1">{"CSC_1",#N/A,FALSE,"CSC Outputs";"CSC_2",#N/A,FALSE,"CSC Outputs"}</definedName>
    <definedName name="bobbbbbbyy" hidden="1">{"CSC_1",#N/A,FALSE,"CSC Outputs";"CSC_2",#N/A,FALSE,"CSC Outputs"}</definedName>
    <definedName name="bobby" localSheetId="2" hidden="1">{#N/A,#N/A,FALSE,"Total";#N/A,#N/A,FALSE,"ProjNet";#N/A,#N/A,FALSE,"DdgPlns";#N/A,#N/A,FALSE,"DLWeb";#N/A,#N/A,FALSE,"CAPOffcOnln";#N/A,#N/A,FALSE,"Directrs";#N/A,#N/A,FALSE,"CAD";#N/A,#N/A,FALSE,"SwtsSpec";#N/A,#N/A,FALSE,"ProdNews";#N/A,#N/A,FALSE,"Infrastrc";#N/A,#N/A,FALSE,"Mkting"}</definedName>
    <definedName name="bobby" hidden="1">{#N/A,#N/A,FALSE,"Total";#N/A,#N/A,FALSE,"ProjNet";#N/A,#N/A,FALSE,"DdgPlns";#N/A,#N/A,FALSE,"DLWeb";#N/A,#N/A,FALSE,"CAPOffcOnln";#N/A,#N/A,FALSE,"Directrs";#N/A,#N/A,FALSE,"CAD";#N/A,#N/A,FALSE,"SwtsSpec";#N/A,#N/A,FALSE,"ProdNews";#N/A,#N/A,FALSE,"Infrastrc";#N/A,#N/A,FALSE,"Mkting"}</definedName>
    <definedName name="BOC">#REF!</definedName>
    <definedName name="BOD_BS" localSheetId="2" hidden="1">{"'debtors'!$A$1:$I$305","'debtors'!$A$1:$J$285"}</definedName>
    <definedName name="BOD_BS" hidden="1">{"'debtors'!$A$1:$I$305","'debtors'!$A$1:$J$285"}</definedName>
    <definedName name="boh" localSheetId="2" hidden="1">{"PAGE1",#N/A,FALSE,"Consolidation";"PAGE2",#N/A,FALSE,"Consolidation";"PAGE3",#N/A,FALSE,"Consolidation";"PAGE4",#N/A,FALSE,"Consolidation";"PAGE5",#N/A,FALSE,"Consolidation";"PAGE6",#N/A,FALSE,"Consolidation";"PAGE7",#N/A,FALSE,"Consolidation"}</definedName>
    <definedName name="boh" hidden="1">{"PAGE1",#N/A,FALSE,"Consolidation";"PAGE2",#N/A,FALSE,"Consolidation";"PAGE3",#N/A,FALSE,"Consolidation";"PAGE4",#N/A,FALSE,"Consolidation";"PAGE5",#N/A,FALSE,"Consolidation";"PAGE6",#N/A,FALSE,"Consolidation";"PAGE7",#N/A,FALSE,"Consolidation"}</definedName>
    <definedName name="boh_1" localSheetId="2" hidden="1">{"PAGE1",#N/A,FALSE,"Consolidation";"PAGE2",#N/A,FALSE,"Consolidation";"PAGE3",#N/A,FALSE,"Consolidation";"PAGE4",#N/A,FALSE,"Consolidation";"PAGE5",#N/A,FALSE,"Consolidation";"PAGE6",#N/A,FALSE,"Consolidation";"PAGE7",#N/A,FALSE,"Consolidation"}</definedName>
    <definedName name="boh_1" hidden="1">{"PAGE1",#N/A,FALSE,"Consolidation";"PAGE2",#N/A,FALSE,"Consolidation";"PAGE3",#N/A,FALSE,"Consolidation";"PAGE4",#N/A,FALSE,"Consolidation";"PAGE5",#N/A,FALSE,"Consolidation";"PAGE6",#N/A,FALSE,"Consolidation";"PAGE7",#N/A,FALSE,"Consolidation"}</definedName>
    <definedName name="bold" localSheetId="2" hidden="1">{#N/A,#N/A,TRUE,"Patient Forecast - Eisai";#N/A,#N/A,TRUE,"Patient Forecast - Modified";#N/A,#N/A,TRUE,"Patient Forecast - High"}</definedName>
    <definedName name="bold" hidden="1">{#N/A,#N/A,TRUE,"Patient Forecast - Eisai";#N/A,#N/A,TRUE,"Patient Forecast - Modified";#N/A,#N/A,TRUE,"Patient Forecast - High"}</definedName>
    <definedName name="bonus">#REF!</definedName>
    <definedName name="BonusAdj">#REF!</definedName>
    <definedName name="BonusOverride">#REF!</definedName>
    <definedName name="BOOK_VALUE" hidden="1">"BOOK_VALUE"</definedName>
    <definedName name="book1" localSheetId="2"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ook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ooking">#REF!,#REF!,#REF!,#REF!,#REF!,#REF!,#REF!,#REF!,#REF!,#REF!,#REF!</definedName>
    <definedName name="Booking_Month">#REF!</definedName>
    <definedName name="booking1">#REF!,#REF!,#REF!,#REF!,#REF!,#REF!,#REF!,#REF!,#REF!,#REF!,#REF!</definedName>
    <definedName name="Bookings">#REF!</definedName>
    <definedName name="Bookings_Actuals">OFFSET(#REF!, 0,#REF!- 60+1, 1,#REF! -#REF!+1)</definedName>
    <definedName name="Bookings_ASP">OFFSET(#REF!, 0,#REF!- 60+1, 1,#REF! -#REF!+1)</definedName>
    <definedName name="Bookings_Budget">OFFSET(#REF!, 0,#REF!- 60+1, 1,#REF! -#REF!+1)</definedName>
    <definedName name="Bookings_Client_Acquisition">#REF!</definedName>
    <definedName name="Bookings_Marketing">#REF!</definedName>
    <definedName name="Bookings_Referral">#REF!</definedName>
    <definedName name="boolaboola" hidden="1">#REF!</definedName>
    <definedName name="BOP_RMR">#REF!</definedName>
    <definedName name="BORD">#REF!</definedName>
    <definedName name="Border1">#REF!</definedName>
    <definedName name="border2">#REF!</definedName>
    <definedName name="boring" localSheetId="2" hidden="1">{"Page1",#N/A,FALSE,"CompCo";"Page2",#N/A,FALSE,"CompCo"}</definedName>
    <definedName name="boring" hidden="1">{"Page1",#N/A,FALSE,"CompCo";"Page2",#N/A,FALSE,"CompCo"}</definedName>
    <definedName name="boring_2" hidden="1">{"Page1",#N/A,FALSE,"CompCo";"Page2",#N/A,FALSE,"CompCo"}</definedName>
    <definedName name="boring_3" hidden="1">{"Page1",#N/A,FALSE,"CompCo";"Page2",#N/A,FALSE,"CompCo"}</definedName>
    <definedName name="boring_4" hidden="1">{"Page1",#N/A,FALSE,"CompCo";"Page2",#N/A,FALSE,"CompCo"}</definedName>
    <definedName name="boring_5" hidden="1">{"Page1",#N/A,FALSE,"CompCo";"Page2",#N/A,FALSE,"CompCo"}</definedName>
    <definedName name="bot">#REF!</definedName>
    <definedName name="BOTCOPY">#REF!</definedName>
    <definedName name="both203" localSheetId="2" hidden="1">{"detail",#N/A,FALSE,"mfg";"summary",#N/A,FALSE,"mfg"}</definedName>
    <definedName name="both203" hidden="1">{"detail",#N/A,FALSE,"mfg";"summary",#N/A,FALSE,"mfg"}</definedName>
    <definedName name="both204" localSheetId="2" hidden="1">{"detail",#N/A,FALSE,"mfg";"summary",#N/A,FALSE,"mfg"}</definedName>
    <definedName name="both204" hidden="1">{"detail",#N/A,FALSE,"mfg";"summary",#N/A,FALSE,"mfg"}</definedName>
    <definedName name="both89n" localSheetId="2" hidden="1">{"detail",#N/A,FALSE,"mfg";"summary",#N/A,FALSE,"mfg"}</definedName>
    <definedName name="both89n" hidden="1">{"detail",#N/A,FALSE,"mfg";"summary",#N/A,FALSE,"mfg"}</definedName>
    <definedName name="both8mj" localSheetId="2" hidden="1">{"detail",#N/A,FALSE,"mfg";"summary",#N/A,FALSE,"mfg"}</definedName>
    <definedName name="both8mj" hidden="1">{"detail",#N/A,FALSE,"mfg";"summary",#N/A,FALSE,"mfg"}</definedName>
    <definedName name="BOTSEG">#REF!</definedName>
    <definedName name="bottom">#REF!</definedName>
    <definedName name="boxes">#REF!,#REF!</definedName>
    <definedName name="boxes1">#REF!,#REF!</definedName>
    <definedName name="BOY02CF">#REF!</definedName>
    <definedName name="BPLAN2" localSheetId="2" hidden="1">{#N/A,#N/A,FALSE,"Civilssumm";#N/A,#N/A,FALSE,"Woolmer";#N/A,#N/A,FALSE,"kingsclere";#N/A,#N/A,FALSE,"ALN";#N/A,#N/A,FALSE,"Balcombe";#N/A,#N/A,FALSE,"Thatcham";#N/A,#N/A,FALSE,"Gt.Salterns";#N/A,#N/A,FALSE,"A414";#N/A,#N/A,FALSE,"otherciv"}</definedName>
    <definedName name="BPLAN2" hidden="1">{#N/A,#N/A,FALSE,"Civilssumm";#N/A,#N/A,FALSE,"Woolmer";#N/A,#N/A,FALSE,"kingsclere";#N/A,#N/A,FALSE,"ALN";#N/A,#N/A,FALSE,"Balcombe";#N/A,#N/A,FALSE,"Thatcham";#N/A,#N/A,FALSE,"Gt.Salterns";#N/A,#N/A,FALSE,"A414";#N/A,#N/A,FALSE,"otherciv"}</definedName>
    <definedName name="BPLAN3" localSheetId="2" hidden="1">{#N/A,#N/A,TRUE,"summ";#N/A,#N/A,TRUE,"HCC";#N/A,#N/A,TRUE,"SCC";#N/A,#N/A,TRUE,"Area 3";#N/A,#N/A,TRUE,"Street Lighting";#N/A,#N/A,TRUE,"Surfacing";#N/A,#N/A,TRUE,"Road Marking";#N/A,#N/A,TRUE,"Surface Dressing";#N/A,#N/A,TRUE,"gully ";#N/A,#N/A,TRUE,"MCP";#N/A,#N/A,TRUE,"Plant";#N/A,#N/A,TRUE,"Rail";#N/A,#N/A,TRUE,"Bucks";#N/A,#N/A,TRUE,"Other";#N/A,#N/A,TRUE,"JointVenture";#N/A,#N/A,TRUE,"Civilssumm";#N/A,#N/A,TRUE,"Woolmer";#N/A,#N/A,TRUE,"kingsclere";#N/A,#N/A,TRUE,"ALN";#N/A,#N/A,TRUE,"Balcombe";#N/A,#N/A,TRUE,"Thatcham";#N/A,#N/A,TRUE,"Gt.Salterns";#N/A,#N/A,TRUE,"A414";#N/A,#N/A,TRUE,"otherciv";#N/A,#N/A,TRUE,"Summ2"}</definedName>
    <definedName name="BPLAN3" hidden="1">{#N/A,#N/A,TRUE,"summ";#N/A,#N/A,TRUE,"HCC";#N/A,#N/A,TRUE,"SCC";#N/A,#N/A,TRUE,"Area 3";#N/A,#N/A,TRUE,"Street Lighting";#N/A,#N/A,TRUE,"Surfacing";#N/A,#N/A,TRUE,"Road Marking";#N/A,#N/A,TRUE,"Surface Dressing";#N/A,#N/A,TRUE,"gully ";#N/A,#N/A,TRUE,"MCP";#N/A,#N/A,TRUE,"Plant";#N/A,#N/A,TRUE,"Rail";#N/A,#N/A,TRUE,"Bucks";#N/A,#N/A,TRUE,"Other";#N/A,#N/A,TRUE,"JointVenture";#N/A,#N/A,TRUE,"Civilssumm";#N/A,#N/A,TRUE,"Woolmer";#N/A,#N/A,TRUE,"kingsclere";#N/A,#N/A,TRUE,"ALN";#N/A,#N/A,TRUE,"Balcombe";#N/A,#N/A,TRUE,"Thatcham";#N/A,#N/A,TRUE,"Gt.Salterns";#N/A,#N/A,TRUE,"A414";#N/A,#N/A,TRUE,"otherciv";#N/A,#N/A,TRUE,"Summ2"}</definedName>
    <definedName name="BPLAN4" localSheetId="2" hidden="1">{#N/A,#N/A,FALSE,"Civilssumm";#N/A,#N/A,FALSE,"Woolmer";#N/A,#N/A,FALSE,"kingsclere";#N/A,#N/A,FALSE,"ALN";#N/A,#N/A,FALSE,"Balcombe";#N/A,#N/A,FALSE,"Thatcham";#N/A,#N/A,FALSE,"Gt.Salterns";#N/A,#N/A,FALSE,"A414";#N/A,#N/A,FALSE,"otherciv"}</definedName>
    <definedName name="BPLAN4" hidden="1">{#N/A,#N/A,FALSE,"Civilssumm";#N/A,#N/A,FALSE,"Woolmer";#N/A,#N/A,FALSE,"kingsclere";#N/A,#N/A,FALSE,"ALN";#N/A,#N/A,FALSE,"Balcombe";#N/A,#N/A,FALSE,"Thatcham";#N/A,#N/A,FALSE,"Gt.Salterns";#N/A,#N/A,FALSE,"A414";#N/A,#N/A,FALSE,"otherciv"}</definedName>
    <definedName name="BPLANS" localSheetId="2" hidden="1">{#N/A,#N/A,TRUE,"summ";#N/A,#N/A,TRUE,"HCC";#N/A,#N/A,TRUE,"SCC";#N/A,#N/A,TRUE,"Area 3";#N/A,#N/A,TRUE,"Street Lighting";#N/A,#N/A,TRUE,"Surfacing";#N/A,#N/A,TRUE,"Road Marking";#N/A,#N/A,TRUE,"Surface Dressing";#N/A,#N/A,TRUE,"gully ";#N/A,#N/A,TRUE,"MCP";#N/A,#N/A,TRUE,"Plant";#N/A,#N/A,TRUE,"Rail";#N/A,#N/A,TRUE,"Bucks";#N/A,#N/A,TRUE,"Other";#N/A,#N/A,TRUE,"JointVenture";#N/A,#N/A,TRUE,"Civilssumm";#N/A,#N/A,TRUE,"Woolmer";#N/A,#N/A,TRUE,"kingsclere";#N/A,#N/A,TRUE,"ALN";#N/A,#N/A,TRUE,"Balcombe";#N/A,#N/A,TRUE,"Thatcham";#N/A,#N/A,TRUE,"Gt.Salterns";#N/A,#N/A,TRUE,"A414";#N/A,#N/A,TRUE,"otherciv";#N/A,#N/A,TRUE,"Summ2"}</definedName>
    <definedName name="BPLANS" hidden="1">{#N/A,#N/A,TRUE,"summ";#N/A,#N/A,TRUE,"HCC";#N/A,#N/A,TRUE,"SCC";#N/A,#N/A,TRUE,"Area 3";#N/A,#N/A,TRUE,"Street Lighting";#N/A,#N/A,TRUE,"Surfacing";#N/A,#N/A,TRUE,"Road Marking";#N/A,#N/A,TRUE,"Surface Dressing";#N/A,#N/A,TRUE,"gully ";#N/A,#N/A,TRUE,"MCP";#N/A,#N/A,TRUE,"Plant";#N/A,#N/A,TRUE,"Rail";#N/A,#N/A,TRUE,"Bucks";#N/A,#N/A,TRUE,"Other";#N/A,#N/A,TRUE,"JointVenture";#N/A,#N/A,TRUE,"Civilssumm";#N/A,#N/A,TRUE,"Woolmer";#N/A,#N/A,TRUE,"kingsclere";#N/A,#N/A,TRUE,"ALN";#N/A,#N/A,TRUE,"Balcombe";#N/A,#N/A,TRUE,"Thatcham";#N/A,#N/A,TRUE,"Gt.Salterns";#N/A,#N/A,TRUE,"A414";#N/A,#N/A,TRUE,"otherciv";#N/A,#N/A,TRUE,"Summ2"}</definedName>
    <definedName name="bpp" localSheetId="2" hidden="1">{#N/A,#N/A,TRUE,"DCF Summary (2)";#N/A,#N/A,TRUE,"DCF Summary";#N/A,"Middle Case Drivers",TRUE,"DCF"}</definedName>
    <definedName name="bpp" hidden="1">{#N/A,#N/A,TRUE,"DCF Summary (2)";#N/A,#N/A,TRUE,"DCF Summary";#N/A,"Middle Case Drivers",TRUE,"DCF"}</definedName>
    <definedName name="bPreview" hidden="1">TRUE</definedName>
    <definedName name="bPrint" hidden="1">TRUE</definedName>
    <definedName name="br" localSheetId="2" hidden="1">{"oct_res_comm",#N/A,FALSE,"VarToBud"}</definedName>
    <definedName name="br" hidden="1">{"oct_res_comm",#N/A,FALSE,"VarToBud"}</definedName>
    <definedName name="brake">#REF!</definedName>
    <definedName name="brand">#REF!</definedName>
    <definedName name="brands">#REF!</definedName>
    <definedName name="Brazil" hidden="1">#REF!</definedName>
    <definedName name="BREAK_EVEN">#REF!</definedName>
    <definedName name="BreweryEur">#REF!</definedName>
    <definedName name="BreweryLocal">#REF!</definedName>
    <definedName name="brian"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Bridg" localSheetId="2"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Bridg"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Bridge" localSheetId="2" hidden="1">{"'Highlights'!$A$1:$M$123"}</definedName>
    <definedName name="Bridge">{"'Highlights'!$A$1:$M$123"}</definedName>
    <definedName name="Bridge_1" hidden="1">{"'Highlights'!$A$1:$M$123"}</definedName>
    <definedName name="Bridge_mo" localSheetId="2">#REF!</definedName>
    <definedName name="Bridge_mo" hidden="1">{#N/A,#N/A,FALSE,"Model";#N/A,#N/A,FALSE,"Gen Pts &amp; Rts 2000";#N/A,#N/A,FALSE,"AcqsAss";#N/A,#N/A,FALSE,"Acqs &amp; De Novos"}</definedName>
    <definedName name="bridge_month" localSheetId="2">#REF!</definedName>
    <definedName name="bridge_month" hidden="1">{#N/A,#N/A,FALSE,"Model";#N/A,#N/A,FALSE,"Gen Pts &amp; Rts 2000";#N/A,#N/A,FALSE,"AcqsAss";#N/A,#N/A,FALSE,"Acqs &amp; De Novos"}</definedName>
    <definedName name="bridge_qtr" localSheetId="2">#REF!</definedName>
    <definedName name="bridge_qtr" hidden="1">{#N/A,#N/A,FALSE,"Model";#N/A,#N/A,FALSE,"Gen Pts &amp; Rts 2000";#N/A,#N/A,FALSE,"AcqsAss";#N/A,#N/A,FALSE,"Acqs &amp; De Novos"}</definedName>
    <definedName name="BRIDGELOOK">#REF!</definedName>
    <definedName name="bridger_qtr" localSheetId="2">#REF!</definedName>
    <definedName name="bridger_qtr" hidden="1">{#N/A,#N/A,FALSE,"Model";#N/A,#N/A,FALSE,"Gen Pts &amp; Rts 2000";#N/A,#N/A,FALSE,"AcqsAss";#N/A,#N/A,FALSE,"Acqs &amp; De Novos"}</definedName>
    <definedName name="Brightline" localSheetId="2" hidden="1">{"Curr Month",#N/A,FALSE,"Curr Mo";"Total West",#N/A,FALSE,"Curr Mo";"YTD",#N/A,FALSE,"Curr Mo";"12 Months",#N/A,FALSE,"Curr Mo";"13 Months",#N/A,FALSE,"Curr Mo";"14 Months",#N/A,FALSE,"Curr Mo";"15 Months",#N/A,FALSE,"Curr Mo";"43 Months",#N/A,FALSE,"Curr Mo";"45 Months",#N/A,FALSE,"Curr Mo";"63 Months",#N/A,FALSE,"Curr Mo"}</definedName>
    <definedName name="Brightline" hidden="1">{"Curr Month",#N/A,FALSE,"Curr Mo";"Total West",#N/A,FALSE,"Curr Mo";"YTD",#N/A,FALSE,"Curr Mo";"12 Months",#N/A,FALSE,"Curr Mo";"13 Months",#N/A,FALSE,"Curr Mo";"14 Months",#N/A,FALSE,"Curr Mo";"15 Months",#N/A,FALSE,"Curr Mo";"43 Months",#N/A,FALSE,"Curr Mo";"45 Months",#N/A,FALSE,"Curr Mo";"63 Months",#N/A,FALSE,"Curr Mo"}</definedName>
    <definedName name="Briteline" localSheetId="2" hidden="1">{"Curr Month",#N/A,FALSE,"Curr Mo";"Total West",#N/A,FALSE,"Curr Mo";"YTD",#N/A,FALSE,"Curr Mo";"12 Months",#N/A,FALSE,"Curr Mo";"13 Months",#N/A,FALSE,"Curr Mo";"14 Months",#N/A,FALSE,"Curr Mo";"15 Months",#N/A,FALSE,"Curr Mo";"43 Months",#N/A,FALSE,"Curr Mo";"45 Months",#N/A,FALSE,"Curr Mo";"63 Months",#N/A,FALSE,"Curr Mo"}</definedName>
    <definedName name="Briteline" hidden="1">{"Curr Month",#N/A,FALSE,"Curr Mo";"Total West",#N/A,FALSE,"Curr Mo";"YTD",#N/A,FALSE,"Curr Mo";"12 Months",#N/A,FALSE,"Curr Mo";"13 Months",#N/A,FALSE,"Curr Mo";"14 Months",#N/A,FALSE,"Curr Mo";"15 Months",#N/A,FALSE,"Curr Mo";"43 Months",#N/A,FALSE,"Curr Mo";"45 Months",#N/A,FALSE,"Curr Mo";"63 Months",#N/A,FALSE,"Curr Mo"}</definedName>
    <definedName name="briteline___" localSheetId="2" hidden="1">{"Curr Month",#N/A,FALSE,"Curr Mo";"Total West",#N/A,FALSE,"Curr Mo";"YTD",#N/A,FALSE,"Curr Mo";"12 Months",#N/A,FALSE,"Curr Mo";"13 Months",#N/A,FALSE,"Curr Mo";"14 Months",#N/A,FALSE,"Curr Mo";"15 Months",#N/A,FALSE,"Curr Mo";"43 Months",#N/A,FALSE,"Curr Mo";"45 Months",#N/A,FALSE,"Curr Mo";"63 Months",#N/A,FALSE,"Curr Mo"}</definedName>
    <definedName name="briteline___" hidden="1">{"Curr Month",#N/A,FALSE,"Curr Mo";"Total West",#N/A,FALSE,"Curr Mo";"YTD",#N/A,FALSE,"Curr Mo";"12 Months",#N/A,FALSE,"Curr Mo";"13 Months",#N/A,FALSE,"Curr Mo";"14 Months",#N/A,FALSE,"Curr Mo";"15 Months",#N/A,FALSE,"Curr Mo";"43 Months",#N/A,FALSE,"Curr Mo";"45 Months",#N/A,FALSE,"Curr Mo";"63 Months",#N/A,FALSE,"Curr Mo"}</definedName>
    <definedName name="brl">#REF!</definedName>
    <definedName name="broad">#REF!</definedName>
    <definedName name="Brokerage_Growth_Rate">#REF!</definedName>
    <definedName name="Brokerage_Resource_List">#REF!</definedName>
    <definedName name="BROWN"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1"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yan" localSheetId="2" hidden="1">{#N/A,"PURADD",FALSE,"Business Analysis";#N/A,"PURSPP",FALSE,"Business Analysis";#N/A,"CTGIND",FALSE,"Business Analysis";#N/A,"PURCHM",FALSE,"Business Analysis";#N/A,"SPADD",FALSE,"Business Analysis";#N/A,"EPOXY",FALSE,"Business Analysis";#N/A,"PURPER",FALSE,"Business Analysis"}</definedName>
    <definedName name="Bryan" hidden="1">{#N/A,"PURADD",FALSE,"Business Analysis";#N/A,"PURSPP",FALSE,"Business Analysis";#N/A,"CTGIND",FALSE,"Business Analysis";#N/A,"PURCHM",FALSE,"Business Analysis";#N/A,"SPADD",FALSE,"Business Analysis";#N/A,"EPOXY",FALSE,"Business Analysis";#N/A,"PURPER",FALSE,"Business Analysis"}</definedName>
    <definedName name="bs" localSheetId="2" hidden="1">{#N/A,#N/A,FALSE,"Job Sched"}</definedName>
    <definedName name="bs" hidden="1">{#N/A,#N/A,FALSE,"Job Sched"}</definedName>
    <definedName name="BS_00_01_02">#REF!</definedName>
    <definedName name="BS_1"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2"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3"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4"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5"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ADJ_AT_CLOSING">#REF!</definedName>
    <definedName name="BS_and_PL">#REF!</definedName>
    <definedName name="BS_Elim_Calc">#REF!</definedName>
    <definedName name="BS_Elim_Reversal_Calc">#REF!</definedName>
    <definedName name="BS_Elim_Reversal_Export">#REF!</definedName>
    <definedName name="BS_Export">#REF!</definedName>
    <definedName name="BS10_HOURLY">#REF!</definedName>
    <definedName name="BS10_SALARIED">#REF!</definedName>
    <definedName name="BSAlloc">#REF!</definedName>
    <definedName name="BSBS"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1"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2"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3"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4"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5"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CVALUATION">#REF!</definedName>
    <definedName name="BSCVALUATION2">#REF!</definedName>
    <definedName name="BSdate">#REF!</definedName>
    <definedName name="BSFA">#REF!</definedName>
    <definedName name="BSFX01Q4">#REF!</definedName>
    <definedName name="BSFX02Q1">#REF!</definedName>
    <definedName name="BSFX02Q2">#REF!</definedName>
    <definedName name="BSFX02Q3">#REF!</definedName>
    <definedName name="BSFX02Q4">#REF!</definedName>
    <definedName name="BSFX03Q1">#REF!</definedName>
    <definedName name="BSFX03Q2">#REF!</definedName>
    <definedName name="BSFX03Q3">#REF!</definedName>
    <definedName name="BSFX03Q4">#REF!</definedName>
    <definedName name="BSFX2002END">#REF!</definedName>
    <definedName name="BSFX2003">#REF!</definedName>
    <definedName name="BSFX2004">#REF!</definedName>
    <definedName name="BSFX2005">#REF!</definedName>
    <definedName name="BSheet" localSheetId="2" hidden="1">{#N/A,#N/A,FALSE,"Bal sht";"Qtrly Bal Sht",#N/A,FALSE,"Bal sht - QTR"}</definedName>
    <definedName name="BSheet" hidden="1">{#N/A,#N/A,FALSE,"Bal sht";"Qtrly Bal Sht",#N/A,FALSE,"Bal sht - QTR"}</definedName>
    <definedName name="BSheet1" localSheetId="2" hidden="1">{#N/A,#N/A,FALSE,"Bal sht";"Qtrly Bal Sht",#N/A,FALSE,"Bal sht - QTR"}</definedName>
    <definedName name="BSheet1" hidden="1">{#N/A,#N/A,FALSE,"Bal sht";"Qtrly Bal Sht",#N/A,FALSE,"Bal sht - QTR"}</definedName>
    <definedName name="bsht2005">#REF!</definedName>
    <definedName name="bsht2006">#REF!</definedName>
    <definedName name="bsht2007">#REF!</definedName>
    <definedName name="bsht2008">#REF!</definedName>
    <definedName name="BSIA">#REF!</definedName>
    <definedName name="BSIWhichPageSetup" hidden="1">1</definedName>
    <definedName name="BSIWhichPageSetup_0" hidden="1">"0þ"</definedName>
    <definedName name="BSMethod">2</definedName>
    <definedName name="BSMI">#REF!</definedName>
    <definedName name="BSND">#REF!</definedName>
    <definedName name="BSOA">#REF!</definedName>
    <definedName name="BSPR">#REF!</definedName>
    <definedName name="bsprintarea">#REF!</definedName>
    <definedName name="BSRec">#REF!</definedName>
    <definedName name="BSSE">#REF!</definedName>
    <definedName name="BSTA">#REF!</definedName>
    <definedName name="BSWC">#REF!</definedName>
    <definedName name="BT" localSheetId="2"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BT"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BTotalRev">#REF!</definedName>
    <definedName name="btyyujy" hidden="1">#REF!</definedName>
    <definedName name="bu">#REF!</definedName>
    <definedName name="BUBUDGET">#REF!</definedName>
    <definedName name="buckets">#REF!</definedName>
    <definedName name="Bud" localSheetId="2"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#REF!</definedName>
    <definedName name="bud_scen">#REF!</definedName>
    <definedName name="BUDANNOH_SGA">#REF!</definedName>
    <definedName name="BUDBS">#REF!</definedName>
    <definedName name="BuddgetIDs">#REF!</definedName>
    <definedName name="buddisc">#REF!</definedName>
    <definedName name="buddiscytd">#REF!</definedName>
    <definedName name="budfinytd">#REF!</definedName>
    <definedName name="Budget" localSheetId="2">#REF!</definedName>
    <definedName name="budget" hidden="1">{"SCM_Detail",#N/A,FALSE,"SCM";"SCM_Top",#N/A,FALSE,"SCM"}</definedName>
    <definedName name="Budget_for_TTI__Inc.">#REF!</definedName>
    <definedName name="budget_id" hidden="1">"2015 Budget (Bank)"</definedName>
    <definedName name="budget_tbl">#REF!</definedName>
    <definedName name="budget01" localSheetId="2" hidden="1">{#N/A,#N/A,FALSE,"Aging Summary";#N/A,#N/A,FALSE,"Ratio Analysis";#N/A,#N/A,FALSE,"Test 120 Day Accts";#N/A,#N/A,FALSE,"Tickmarks"}</definedName>
    <definedName name="budget01" hidden="1">{#N/A,#N/A,FALSE,"Aging Summary";#N/A,#N/A,FALSE,"Ratio Analysis";#N/A,#N/A,FALSE,"Test 120 Day Accts";#N/A,#N/A,FALSE,"Tickmarks"}</definedName>
    <definedName name="budget1" localSheetId="2" hidden="1">{"Overview",#N/A,TRUE,"Overview";"New Gen",#N/A,TRUE,"New Gen";"cap-ex",#N/A,TRUE,"Consol cap-ex";"cap-ex",#N/A,TRUE,"APC cap-ex";"cap-ex",#N/A,TRUE,"GPC cap-ex";"cap-ex",#N/A,TRUE,"GUL cap-ex";"cap-ex",#N/A,TRUE,"MPC cap-ex";"cap-ex",#N/A,TRUE,"SAV cap-ex";"cap-ex",#N/A,TRUE,"SEGCO cap-ex";"cap-ex",#N/A,TRUE,"SWE cap-ex"}</definedName>
    <definedName name="budget1" hidden="1">{"Overview",#N/A,TRUE,"Overview";"New Gen",#N/A,TRUE,"New Gen";"cap-ex",#N/A,TRUE,"Consol cap-ex";"cap-ex",#N/A,TRUE,"APC cap-ex";"cap-ex",#N/A,TRUE,"GPC cap-ex";"cap-ex",#N/A,TRUE,"GUL cap-ex";"cap-ex",#N/A,TRUE,"MPC cap-ex";"cap-ex",#N/A,TRUE,"SAV cap-ex";"cap-ex",#N/A,TRUE,"SEGCO cap-ex";"cap-ex",#N/A,TRUE,"SWE cap-ex"}</definedName>
    <definedName name="BUDGET2" localSheetId="2"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GET2"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get2001" localSheetId="2" hidden="1">{#N/A,#N/A,TRUE,"Totals"}</definedName>
    <definedName name="budget2001" hidden="1">{#N/A,#N/A,TRUE,"Totals"}</definedName>
    <definedName name="BUDGET3" localSheetId="2" hidden="1">{#N/A,#N/A,FALSE,"mdr.XLS";"db",#N/A,FALSE,"mdr.XLS";#N/A,#N/A,FALSE,"Forside ";#N/A,#N/A,FALSE,"INVEST.XLS"}</definedName>
    <definedName name="BUDGET3" hidden="1">{#N/A,#N/A,FALSE,"mdr.XLS";"db",#N/A,FALSE,"mdr.XLS";#N/A,#N/A,FALSE,"Forside ";#N/A,#N/A,FALSE,"INVEST.XLS"}</definedName>
    <definedName name="BUDGET5" localSheetId="2" hidden="1">{#N/A,#N/A,FALSE,"mdr.XLS";"db",#N/A,FALSE,"mdr.XLS";#N/A,#N/A,FALSE,"Forside ";#N/A,#N/A,FALSE,"INVEST.XLS"}</definedName>
    <definedName name="BUDGET5" hidden="1">{#N/A,#N/A,FALSE,"mdr.XLS";"db",#N/A,FALSE,"mdr.XLS";#N/A,#N/A,FALSE,"Forside ";#N/A,#N/A,FALSE,"INVEST.XLS"}</definedName>
    <definedName name="budgetacct">#REF!</definedName>
    <definedName name="BudgetFX">#REF!</definedName>
    <definedName name="BudgetLookup_Tbl">#REF!</definedName>
    <definedName name="BudgetSumm" localSheetId="2" hidden="1">{#N/A,#N/A,FALSE,"Cashflow Analysis";#N/A,#N/A,FALSE,"Sensitivity Analysis";#N/A,#N/A,FALSE,"PV";#N/A,#N/A,FALSE,"Pro Forma"}</definedName>
    <definedName name="BudgetSumm" hidden="1">{#N/A,#N/A,FALSE,"Cashflow Analysis";#N/A,#N/A,FALSE,"Sensitivity Analysis";#N/A,#N/A,FALSE,"PV";#N/A,#N/A,FALSE,"Pro Forma"}</definedName>
    <definedName name="BudgetSumm.2" localSheetId="2" hidden="1">{#N/A,#N/A,FALSE,"Cashflow Analysis";#N/A,#N/A,FALSE,"Sensitivity Analysis";#N/A,#N/A,FALSE,"PV";#N/A,#N/A,FALSE,"Pro Forma"}</definedName>
    <definedName name="BudgetSumm.2" hidden="1">{#N/A,#N/A,FALSE,"Cashflow Analysis";#N/A,#N/A,FALSE,"Sensitivity Analysis";#N/A,#N/A,FALSE,"PV";#N/A,#N/A,FALSE,"Pro Forma"}</definedName>
    <definedName name="budinc">#REF!</definedName>
    <definedName name="budother">#REF!</definedName>
    <definedName name="BUDSALESBYCUST">#REF!</definedName>
    <definedName name="BUDSENS_CAPEX">#REF!</definedName>
    <definedName name="BUDVERSION">#REF!</definedName>
    <definedName name="budytd">#REF!</definedName>
    <definedName name="bug" localSheetId="2" hidden="1">{#N/A,#N/A,FALSE,"TOTAL COSTS";#N/A,#N/A,FALSE,"Building";#N/A,#N/A,FALSE,"Software";#N/A,#N/A,FALSE,"EDP EXT";#N/A,#N/A,FALSE,"EDP INT";#N/A,#N/A,FALSE,"TRAINING";#N/A,#N/A,FALSE,"SPARES";#N/A,#N/A,FALSE,"TEST EXT";#N/A,#N/A,FALSE,"TEST INT";#N/A,#N/A,FALSE,"DEMO";#N/A,#N/A,FALSE,"OFFICE EXT";#N/A,#N/A,FALSE,"OFFICE INT";#N/A,#N/A,FALSE,"OTHER EXT"}</definedName>
    <definedName name="bug" hidden="1">{#N/A,#N/A,FALSE,"TOTAL COSTS";#N/A,#N/A,FALSE,"Building";#N/A,#N/A,FALSE,"Software";#N/A,#N/A,FALSE,"EDP EXT";#N/A,#N/A,FALSE,"EDP INT";#N/A,#N/A,FALSE,"TRAINING";#N/A,#N/A,FALSE,"SPARES";#N/A,#N/A,FALSE,"TEST EXT";#N/A,#N/A,FALSE,"TEST INT";#N/A,#N/A,FALSE,"DEMO";#N/A,#N/A,FALSE,"OFFICE EXT";#N/A,#N/A,FALSE,"OFFICE INT";#N/A,#N/A,FALSE,"OTHER EXT"}</definedName>
    <definedName name="buibd" localSheetId="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LD">#REF!</definedName>
    <definedName name="buildup" localSheetId="2" hidden="1">{"capital",#N/A,FALSE,"CAPITAL_DEP'N"}</definedName>
    <definedName name="buildup" hidden="1">{"capital",#N/A,FALSE,"CAPITAL_DEP'N"}</definedName>
    <definedName name="BuiltIn_Print_Area___0___0">#REF!</definedName>
    <definedName name="BuiltIn_Print_Area___0___0___0">#REF!</definedName>
    <definedName name="BuiltIn_Print_Area___0___0___0___0">#REF!</definedName>
    <definedName name="BuiltIn_Print_Area___0___0___0___0___0">NA()</definedName>
    <definedName name="BuiltIn_Print_Area___0___0___0___0___0___0___0___0">#REF!</definedName>
    <definedName name="BuiltIn_Print_Titles___0">#REF!</definedName>
    <definedName name="BULKHEAD">#REF!</definedName>
    <definedName name="BULKHEAD..">#REF!</definedName>
    <definedName name="bull" localSheetId="2" hidden="1">{"detail",#N/A,FALSE,"mfg";"summary",#N/A,FALSE,"mfg"}</definedName>
    <definedName name="bull" hidden="1">{"detail",#N/A,FALSE,"mfg";"summary",#N/A,FALSE,"mfg"}</definedName>
    <definedName name="bull2" localSheetId="2" hidden="1">{#N/A,"PURCHM",FALSE,"Business Analysis";#N/A,"SPADD",FALSE,"Business Analysis"}</definedName>
    <definedName name="bull2" hidden="1">{#N/A,"PURCHM",FALSE,"Business Analysis";#N/A,"SPADD",FALSE,"Business Analysis"}</definedName>
    <definedName name="bull3" localSheetId="2" hidden="1">{"detail",#N/A,FALSE,"mfg";"summary",#N/A,FALSE,"mfg"}</definedName>
    <definedName name="bull3" hidden="1">{"detail",#N/A,FALSE,"mfg";"summary",#N/A,FALSE,"mfg"}</definedName>
    <definedName name="bull4" localSheetId="2" hidden="1">{#N/A,"PURCHM",FALSE,"Business Analysis";#N/A,"SPADD",FALSE,"Business Analysis"}</definedName>
    <definedName name="bull4" hidden="1">{#N/A,"PURCHM",FALSE,"Business Analysis";#N/A,"SPADD",FALSE,"Business Analysis"}</definedName>
    <definedName name="bull5" localSheetId="2" hidden="1">{#N/A,"PURADD",FALSE,"Business Analysis";#N/A,"PURSPP",FALSE,"Business Analysis";#N/A,"CTGIND",FALSE,"Business Analysis";#N/A,"PURCHM",FALSE,"Business Analysis";#N/A,"SPADD",FALSE,"Business Analysis";#N/A,"EPOXY",FALSE,"Business Analysis";#N/A,"PURPER",FALSE,"Business Analysis"}</definedName>
    <definedName name="bull5" hidden="1">{#N/A,"PURADD",FALSE,"Business Analysis";#N/A,"PURSPP",FALSE,"Business Analysis";#N/A,"CTGIND",FALSE,"Business Analysis";#N/A,"PURCHM",FALSE,"Business Analysis";#N/A,"SPADD",FALSE,"Business Analysis";#N/A,"EPOXY",FALSE,"Business Analysis";#N/A,"PURPER",FALSE,"Business Analysis"}</definedName>
    <definedName name="bullshit">#REF!</definedName>
    <definedName name="bumm" hidden="1">#REF!</definedName>
    <definedName name="BUN">#REF!</definedName>
    <definedName name="BUPE">#REF!</definedName>
    <definedName name="Burn">OFFSET(#REF!, 0,#REF!- 60+1, 1,#REF! -#REF!+1)</definedName>
    <definedName name="Bus.Seg.">#REF!</definedName>
    <definedName name="busais" localSheetId="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car">"REGULATEN"</definedName>
    <definedName name="business" localSheetId="2"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business"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Business_Description">"Text 1"</definedName>
    <definedName name="BusinessType">#REF!</definedName>
    <definedName name="BusinessUnits">#REF!</definedName>
    <definedName name="BusName">#REF!</definedName>
    <definedName name="busperlexus" localSheetId="2" hidden="1">{"Title Page",#N/A,FALSE,"title page";"Operating Expenses",#N/A,FALSE,"Operating Exp";"Capital Expenses",#N/A,FALSE,"Capital Exp"}</definedName>
    <definedName name="busperlexus" hidden="1">{"Title Page",#N/A,FALSE,"title page";"Operating Expenses",#N/A,FALSE,"Operating Exp";"Capital Expenses",#N/A,FALSE,"Capital Exp"}</definedName>
    <definedName name="BusType">#REF!</definedName>
    <definedName name="but" localSheetId="2" hidden="1">{"page1",#N/A,FALSE,"GIRLBO";"page2",#N/A,FALSE,"GIRLBO";"page3",#N/A,FALSE,"GIRLBO";"page4",#N/A,FALSE,"GIRLBO";"page5",#N/A,FALSE,"GIRLBO"}</definedName>
    <definedName name="but" hidden="1">{"page1",#N/A,FALSE,"GIRLBO";"page2",#N/A,FALSE,"GIRLBO";"page3",#N/A,FALSE,"GIRLBO";"page4",#N/A,FALSE,"GIRLBO";"page5",#N/A,FALSE,"GIRLBO"}</definedName>
    <definedName name="BUV">#REF!</definedName>
    <definedName name="BuyerData">#REF!</definedName>
    <definedName name="buyers" localSheetId="2" hidden="1">{"'Data Summary'!$A$1:$O$26"}</definedName>
    <definedName name="buyers" hidden="1">{"'Data Summary'!$A$1:$O$26"}</definedName>
    <definedName name="BuypMonth">#REF!</definedName>
    <definedName name="BV" localSheetId="2">#REF!</definedName>
    <definedName name="BV" hidden="1">{"summ_view1",#N/A,FALSE,"MODEL"}</definedName>
    <definedName name="BV_OVER_SHARES" hidden="1">"BV_OVER_SHARES"</definedName>
    <definedName name="bva" hidden="1">#REF!</definedName>
    <definedName name="bvbx" localSheetId="2" hidden="1">{#N/A,#N/A,TRUE,"Historicals";#N/A,#N/A,TRUE,"Charts";#N/A,#N/A,TRUE,"Forecasts"}</definedName>
    <definedName name="bvbx" hidden="1">{#N/A,#N/A,TRUE,"Historicals";#N/A,#N/A,TRUE,"Charts";#N/A,#N/A,TRUE,"Forecasts"}</definedName>
    <definedName name="bvcx" localSheetId="2" hidden="1">{#N/A,#N/A,TRUE,"Historicals";#N/A,#N/A,TRUE,"Charts";#N/A,#N/A,TRUE,"Forecasts"}</definedName>
    <definedName name="bvcx" hidden="1">{#N/A,#N/A,TRUE,"Historicals";#N/A,#N/A,TRUE,"Charts";#N/A,#N/A,TRUE,"Forecasts"}</definedName>
    <definedName name="bvhl" localSheetId="2" hidden="1">{"Valuation",#N/A,FALSE,"ProForma-ASPT"}</definedName>
    <definedName name="bvhl" hidden="1">{"Valuation",#N/A,FALSE,"ProForma-ASPT"}</definedName>
    <definedName name="bvrtvrv" hidden="1">#REF!</definedName>
    <definedName name="bvwrg"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_1"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_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_2"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_3"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_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_4"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_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x" localSheetId="2" hidden="1">{"summ_view1",#N/A,FALSE,"MODEL"}</definedName>
    <definedName name="bvx" hidden="1">{"summ_view1",#N/A,FALSE,"MODEL"}</definedName>
    <definedName name="BW">#REF!</definedName>
    <definedName name="BW..">#REF!</definedName>
    <definedName name="BW3253pull" hidden="1">"3YQCR1I3F7QP2TXPAQZ4THNA8"</definedName>
    <definedName name="Bweek" localSheetId="2" hidden="1">{"'1-TheatreBkgs'!$A$1:$L$102"}</definedName>
    <definedName name="Bweek" hidden="1">{"'1-TheatreBkgs'!$A$1:$L$102"}</definedName>
    <definedName name="bxcvb" localSheetId="2" hidden="1">{"profit statement",#N/A,FALSE,"P&amp;L STATEMENT"}</definedName>
    <definedName name="bxcvb" hidden="1">{"profit statement",#N/A,FALSE,"P&amp;L STATEMENT"}</definedName>
    <definedName name="BYD_MGG_ASCA_facility" hidden="1">{"Print Summary",#N/A,FALSE,"Summary Analysis";"Print FCF",#N/A,FALSE,"FCF Analysis";"Print Sensitivity",#N/A,FALSE,"Sensitivity Analysis";"Print NAV",#N/A,FALSE,"NAV Analysis";"Print Credit",#N/A,FALSE,"Credit Analysis"}</definedName>
    <definedName name="bye" localSheetId="2" hidden="1">{#N/A,#N/A,FALSE,"Aging Summary";#N/A,#N/A,FALSE,"Ratio Analysis";#N/A,#N/A,FALSE,"Test 120 Day Accts";#N/A,#N/A,FALSE,"Tickmarks"}</definedName>
    <definedName name="bye" hidden="1">{#N/A,#N/A,FALSE,"Aging Summary";#N/A,#N/A,FALSE,"Ratio Analysis";#N/A,#N/A,FALSE,"Test 120 Day Accts";#N/A,#N/A,FALSE,"Tickmarks"}</definedName>
    <definedName name="bye_2">#REF!</definedName>
    <definedName name="ByMonth">#REF!</definedName>
    <definedName name="bys07vs08">#REF!</definedName>
    <definedName name="BYS09EOS_WO_BYS2010">#REF!</definedName>
    <definedName name="bytde" hidden="1">#REF!</definedName>
    <definedName name="bz" localSheetId="2" hidden="1">{"sales growth",#N/A,FALSE,"summary";"oper income",#N/A,FALSE,"summary";"oros rank",#N/A,FALSE,"summary";"net assets",#N/A,FALSE,"summary";"asset turnover",#N/A,FALSE,"summary";"orona",#N/A,FALSE,"summary"}</definedName>
    <definedName name="bz" hidden="1">{"sales growth",#N/A,FALSE,"summary";"oper income",#N/A,FALSE,"summary";"oros rank",#N/A,FALSE,"summary";"net assets",#N/A,FALSE,"summary";"asset turnover",#N/A,FALSE,"summary";"orona",#N/A,FALSE,"summary"}</definedName>
    <definedName name="bZoom" hidden="1">FALSE</definedName>
    <definedName name="c.LTMYear" hidden="1">#REF!</definedName>
    <definedName name="C_">#REF!</definedName>
    <definedName name="C_Level_Dom">#REF!</definedName>
    <definedName name="C_Level_Intl">#REF!</definedName>
    <definedName name="ca" localSheetId="2" hidden="1">{#N/A,#N/A,FALSE,"ACTUALS"}</definedName>
    <definedName name="ca" hidden="1">{#N/A,#N/A,FALSE,"ACTUALS"}</definedName>
    <definedName name="CA_PN">#REF!</definedName>
    <definedName name="CAB">#REF!</definedName>
    <definedName name="Cable" localSheetId="2" hidden="1">{#N/A,#N/A,FALSE,"Operations";#N/A,#N/A,FALSE,"Financials"}</definedName>
    <definedName name="Cable" hidden="1">{#N/A,#N/A,FALSE,"Operations";#N/A,#N/A,FALSE,"Financials"}</definedName>
    <definedName name="Cable2" localSheetId="2" hidden="1">{#N/A,#N/A,FALSE,"Operations";#N/A,#N/A,FALSE,"Financials"}</definedName>
    <definedName name="Cable2" hidden="1">{#N/A,#N/A,FALSE,"Operations";#N/A,#N/A,FALSE,"Financials"}</definedName>
    <definedName name="CACI">#REF!</definedName>
    <definedName name="cad">#REF!</definedName>
    <definedName name="cade" localSheetId="2" hidden="1">{"FCB_ALL",#N/A,FALSE,"FCB"}</definedName>
    <definedName name="cade" hidden="1">{"FCB_ALL",#N/A,FALSE,"FCB"}</definedName>
    <definedName name="cads" localSheetId="2" hidden="1">{"FCB_ALL",#N/A,FALSE,"FCB"}</definedName>
    <definedName name="cads" hidden="1">{"FCB_ALL",#N/A,FALSE,"FCB"}</definedName>
    <definedName name="cadsf" localSheetId="2" hidden="1">{"FCB_ALL",#N/A,FALSE,"FCB"}</definedName>
    <definedName name="cadsf" hidden="1">{"FCB_ALL",#N/A,FALSE,"FCB"}</definedName>
    <definedName name="caega" localSheetId="2" hidden="1">{"FCB_ALL",#N/A,FALSE,"FCB"}</definedName>
    <definedName name="caega" hidden="1">{"FCB_ALL",#N/A,FALSE,"FCB"}</definedName>
    <definedName name="caer" localSheetId="2" hidden="1">{"FCB_ALL",#N/A,FALSE,"FCB"}</definedName>
    <definedName name="caer" hidden="1">{"FCB_ALL",#N/A,FALSE,"FCB"}</definedName>
    <definedName name="caew" hidden="1">#REF!</definedName>
    <definedName name="cagare" localSheetId="2" hidden="1">{"FCB_ALL",#N/A,FALSE,"FCB"}</definedName>
    <definedName name="cagare" hidden="1">{"FCB_ALL",#N/A,FALSE,"FCB"}</definedName>
    <definedName name="cagla1293" localSheetId="2" hidden="1">{"MESROS",#N/A,FALSE,"ROS";"MESOFF",#N/A,FALSE,"OFF";"MESBEA",#N/A,FALSE,"BEA";"MESCOF",#N/A,FALSE,"COF";"MESTEL",#N/A,FALSE,"TEL";"MESCON",#N/A,FALSE,"CON";"MESINT",#N/A,FALSE,"INT"}</definedName>
    <definedName name="cagla1293" hidden="1">{"MESROS",#N/A,FALSE,"ROS";"MESOFF",#N/A,FALSE,"OFF";"MESBEA",#N/A,FALSE,"BEA";"MESCOF",#N/A,FALSE,"COF";"MESTEL",#N/A,FALSE,"TEL";"MESCON",#N/A,FALSE,"CON";"MESINT",#N/A,FALSE,"INT"}</definedName>
    <definedName name="CAGR">#REF!</definedName>
    <definedName name="cal">#REF!</definedName>
    <definedName name="calc">1</definedName>
    <definedName name="Calc_Table">OFFSET(#REF!,1,0,MATCH("Grand Total",#REF!,FALSE)-15,COUNTA(#REF!))</definedName>
    <definedName name="CalcAgencyPrice">#REF!</definedName>
    <definedName name="CalcAgencyPrice.">#REF!</definedName>
    <definedName name="Calculation">#REF!</definedName>
    <definedName name="Calculations">OFFSET(#REF!, 0, 0, COUNTA(#REF!)+2, 13)</definedName>
    <definedName name="Calend">#REF!</definedName>
    <definedName name="calend2">#REF!</definedName>
    <definedName name="Calendar" localSheetId="2">#REF!</definedName>
    <definedName name="Calendar">#REF!,#REF!,#REF!,#REF!,#REF!,#REF!,#REF!,#REF!,#REF!,#REF!,#REF!,#REF!,#REF!,#REF!,#REF!,#REF!,#REF!,#REF!,#REF!,#REF!,#REF!,#REF!,#REF!,#REF!,#REF!,#REF!,#REF!,#REF!,#REF!,#REF!,#REF!,#REF!,#REF!,#REF!,#REF!,#REF!,#REF!</definedName>
    <definedName name="calendarDays">#REF!,#REF!,#REF!,#REF!,#REF!,#REF!,#REF!,#REF!,#REF!,#REF!,#REF!,#REF!,#REF!,#REF!,#REF!,#REF!,#REF!,#REF!,#REF!,#REF!,#REF!,#REF!,#REF!,#REF!,#REF!,#REF!,#REF!,#REF!,#REF!,#REF!,#REF!,#REF!,#REF!,#REF!,#REF!,#REF!,#REF!</definedName>
    <definedName name="calendarDays2">#REF!,#REF!,#REF!,#REF!,#REF!,#REF!,#REF!,#REF!,#REF!,#REF!,#REF!,#REF!,#REF!,#REF!,#REF!,#REF!,#REF!,#REF!,#REF!,#REF!,#REF!,#REF!,#REF!,#REF!,#REF!,#REF!,#REF!,#REF!,#REF!,#REF!,#REF!,#REF!,#REF!,#REF!,#REF!,#REF!,#REF!</definedName>
    <definedName name="calendarDays3">#REF!,#REF!,#REF!,#REF!,#REF!,#REF!,#REF!,#REF!,#REF!,#REF!,#REF!,#REF!,#REF!,#REF!,#REF!,#REF!,#REF!,#REF!,#REF!,#REF!,#REF!,#REF!,#REF!,#REF!,#REF!,#REF!,#REF!,#REF!,#REF!,#REF!,#REF!,#REF!,#REF!,#REF!,#REF!,#REF!,#REF!</definedName>
    <definedName name="CalendarPE">#REF!</definedName>
    <definedName name="calendarRange">#REF!</definedName>
    <definedName name="calendarRange2">#REF!</definedName>
    <definedName name="CalendarYear">#REF!</definedName>
    <definedName name="CALIFORNIA" hidden="1">"AS2DocumentBrowse"</definedName>
    <definedName name="Campaign_Supported_Leads">#REF!</definedName>
    <definedName name="Campusack" localSheetId="2" hidden="1">{#N/A,#N/A,TRUE,"97plnfpg"}</definedName>
    <definedName name="Campusack" hidden="1">{#N/A,#N/A,TRUE,"97plnfpg"}</definedName>
    <definedName name="canada" hidden="1">#REF!</definedName>
    <definedName name="Canadacounter" hidden="1">#REF!</definedName>
    <definedName name="cance" localSheetId="2" hidden="1">{#N/A,#N/A,TRUE,"PAGE 2";#N/A,#N/A,TRUE,"PAGE 3";#N/A,#N/A,TRUE,"PAGE4"}</definedName>
    <definedName name="cance" hidden="1">{#N/A,#N/A,TRUE,"PAGE 2";#N/A,#N/A,TRUE,"PAGE 3";#N/A,#N/A,TRUE,"PAGE4"}</definedName>
    <definedName name="CANCEL" localSheetId="2" hidden="1">{#N/A,#N/A,FALSE,"Aging Summary";#N/A,#N/A,FALSE,"Ratio Analysis";#N/A,#N/A,FALSE,"Test 120 Day Accts";#N/A,#N/A,FALSE,"Tickmarks"}</definedName>
    <definedName name="CANCEL" hidden="1">{#N/A,#N/A,FALSE,"Aging Summary";#N/A,#N/A,FALSE,"Ratio Analysis";#N/A,#N/A,FALSE,"Test 120 Day Accts";#N/A,#N/A,FALSE,"Tickmarks"}</definedName>
    <definedName name="cancel2" localSheetId="2" hidden="1">{"PNLProjDL",#N/A,FALSE,"PROJCO";"PNLParDL",#N/A,FALSE,"Parent"}</definedName>
    <definedName name="cancel2" hidden="1">{"PNLProjDL",#N/A,FALSE,"PROJCO";"PNLParDL",#N/A,FALSE,"Parent"}</definedName>
    <definedName name="cancel3" localSheetId="2" hidden="1">{"Summary",#N/A,FALSE,"MICMULT";"Income Statement",#N/A,FALSE,"MICMULT";"Cash Flows",#N/A,FALSE,"MICMULT"}</definedName>
    <definedName name="cancel3" hidden="1">{"Summary",#N/A,FALSE,"MICMULT";"Income Statement",#N/A,FALSE,"MICMULT";"Cash Flows",#N/A,FALSE,"MICMULT"}</definedName>
    <definedName name="Cancelations">#REF!</definedName>
    <definedName name="CancelReason">#REF!</definedName>
    <definedName name="CancelReasons">#REF!</definedName>
    <definedName name="CANET">#REF!</definedName>
    <definedName name="Cap" localSheetId="2" hidden="1">{TRUE,TRUE,-1.25,-15.5,456.75,279.75,FALSE,FALSE,TRUE,TRUE,0,1,18,1,199,6,3,4,TRUE,TRUE,3,TRUE,1,TRUE,100,"Swvu.cash.","ACwvu.cash.",1,FALSE,FALSE,0.511811023622047,0.511811023622047,0.511811023622047,0.511811023622047,1,"","",FALSE,FALSE,FALSE,FALSE,1,#N/A,1,1,#DIV/0!,FALSE,"Rwvu.cash.",#N/A,FALSE,FALSE}</definedName>
    <definedName name="Cap" hidden="1">{TRUE,TRUE,-1.25,-15.5,456.75,279.75,FALSE,FALSE,TRUE,TRUE,0,1,18,1,199,6,3,4,TRUE,TRUE,3,TRUE,1,TRUE,100,"Swvu.cash.","ACwvu.cash.",1,FALSE,FALSE,0.511811023622047,0.511811023622047,0.511811023622047,0.511811023622047,1,"","",FALSE,FALSE,FALSE,FALSE,1,#N/A,1,1,#DIV/0!,FALSE,"Rwvu.cash.",#N/A,FALSE,FALSE}</definedName>
    <definedName name="cap.pos"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_1"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_2"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_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_3"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_3"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_4"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_4"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_table">#REF!</definedName>
    <definedName name="Capacity" localSheetId="2" hidden="1">{#N/A,#N/A,FALSE,"IPO";#N/A,#N/A,FALSE,"DCF";#N/A,#N/A,FALSE,"LBO";#N/A,#N/A,FALSE,"MULT_VAL";#N/A,#N/A,FALSE,"Status Quo";#N/A,#N/A,FALSE,"Recap"}</definedName>
    <definedName name="Capacity" hidden="1">{#N/A,#N/A,FALSE,"IPO";#N/A,#N/A,FALSE,"DCF";#N/A,#N/A,FALSE,"LBO";#N/A,#N/A,FALSE,"MULT_VAL";#N/A,#N/A,FALSE,"Status Quo";#N/A,#N/A,FALSE,"Recap"}</definedName>
    <definedName name="Capacity2" hidden="1">#N/A</definedName>
    <definedName name="Capa변동" hidden="1">{"'Sheet1'!$A$1:$H$36"}</definedName>
    <definedName name="capdetail" hidden="1">#REF!</definedName>
    <definedName name="CAPEX" hidden="1">"CAPEX"</definedName>
    <definedName name="CapEx_OpEx3" localSheetId="2" hidden="1">{#N/A,#N/A,FALSE,"Summary"}</definedName>
    <definedName name="CapEx_OpEx3" hidden="1">{#N/A,#N/A,FALSE,"Summary"}</definedName>
    <definedName name="Capex_rate">#REF!</definedName>
    <definedName name="Capex_Savings_Inflated" localSheetId="2" hidden="1">{"comp1",#N/A,FALSE,"COMPS";"footnotes",#N/A,FALSE,"COMPS"}</definedName>
    <definedName name="Capex_Savings_Inflated" hidden="1">{"comp1",#N/A,FALSE,"COMPS";"footnotes",#N/A,FALSE,"COMPS"}</definedName>
    <definedName name="Capex1SPCD">#REF!</definedName>
    <definedName name="CAPEX2" hidden="1">#REF!</definedName>
    <definedName name="Capex2LABEL">#REF!</definedName>
    <definedName name="Capex3IMAGING">#REF!</definedName>
    <definedName name="capexgrowth">#REF!</definedName>
    <definedName name="capexini">#REF!</definedName>
    <definedName name="CapexReasonCodes">#REF!</definedName>
    <definedName name="CAPIN_CUM">#REF!</definedName>
    <definedName name="CAPIN_FINAL">#REF!</definedName>
    <definedName name="capital" localSheetId="2" hidden="1">{#N/A,#N/A,FALSE,"Cover";#N/A,#N/A,FALSE,"Flash @ Budget Rates"}</definedName>
    <definedName name="capital" hidden="1">{#N/A,#N/A,FALSE,"Cover";#N/A,#N/A,FALSE,"Flash @ Budget Rates"}</definedName>
    <definedName name="CAPITAL_EXPEN" hidden="1">"CAPITAL_EXPEN"</definedName>
    <definedName name="CAPITAL_LEASE" hidden="1">"CAPITAL_LEASE"</definedName>
    <definedName name="Capital_Required">#REF!</definedName>
    <definedName name="capitalized" localSheetId="2" hidden="1">{#N/A,#N/A,FALSE,"Title Page";#N/A,#N/A,FALSE,"Conclusions";#N/A,#N/A,FALSE,"Assum.";#N/A,#N/A,FALSE,"Sun  DCF-WC-Dep";#N/A,#N/A,FALSE,"MarketValue";#N/A,#N/A,FALSE,"BalSheet";#N/A,#N/A,FALSE,"WACC";#N/A,#N/A,FALSE,"PC+ Info.";#N/A,#N/A,FALSE,"PC+Info_2"}</definedName>
    <definedName name="capitalized" hidden="1">{#N/A,#N/A,FALSE,"Title Page";#N/A,#N/A,FALSE,"Conclusions";#N/A,#N/A,FALSE,"Assum.";#N/A,#N/A,FALSE,"Sun  DCF-WC-Dep";#N/A,#N/A,FALSE,"MarketValue";#N/A,#N/A,FALSE,"BalSheet";#N/A,#N/A,FALSE,"WACC";#N/A,#N/A,FALSE,"PC+ Info.";#N/A,#N/A,FALSE,"PC+Info_2"}</definedName>
    <definedName name="CapitalStructScenario">#REF!</definedName>
    <definedName name="CapitalStructure" hidden="1">#REF!</definedName>
    <definedName name="capnumber">#REF!</definedName>
    <definedName name="Caprate2" localSheetId="2" hidden="1">{#N/A,"Mgmt Plan",TRUE,"Assumptions";#N/A,#N/A,TRUE,"Summary";#N/A,#N/A,TRUE,"DCF (Company)";#N/A,"Conservative",TRUE,"Assumptions";#N/A,#N/A,TRUE,"Summary";#N/A,#N/A,TRUE,"DCF (Company)";#N/A,"Synergies",TRUE,"Assumptions";#N/A,#N/A,TRUE,"Summary";#N/A,#N/A,TRUE,"DCF (Company)"}</definedName>
    <definedName name="Caprate2" hidden="1">{#N/A,"Mgmt Plan",TRUE,"Assumptions";#N/A,#N/A,TRUE,"Summary";#N/A,#N/A,TRUE,"DCF (Company)";#N/A,"Conservative",TRUE,"Assumptions";#N/A,#N/A,TRUE,"Summary";#N/A,#N/A,TRUE,"DCF (Company)";#N/A,"Synergies",TRUE,"Assumptions";#N/A,#N/A,TRUE,"Summary";#N/A,#N/A,TRUE,"DCF (Company)"}</definedName>
    <definedName name="CapSpendingExcludesSanFu" localSheetId="2" hidden="1">{"detail",#N/A,FALSE,"mfg";"summary",#N/A,FALSE,"mfg"}</definedName>
    <definedName name="CapSpendingExcludesSanFu" hidden="1">{"detail",#N/A,FALSE,"mfg";"summary",#N/A,FALSE,"mfg"}</definedName>
    <definedName name="CapStructScen">#REF!</definedName>
    <definedName name="CapStructScenario">#REF!</definedName>
    <definedName name="capx" localSheetId="2" hidden="1">{"Title",#N/A,FALSE,"Summary Budget";"Rental Income",#N/A,FALSE,"Summary Budget";"Current Escalations",#N/A,FALSE,"Summary Budget";"Storage Rent",#N/A,FALSE,"Summary Budget";"Parking Rent",#N/A,FALSE,"Summary Budget"}</definedName>
    <definedName name="capx" hidden="1">{"Title",#N/A,FALSE,"Summary Budget";"Rental Income",#N/A,FALSE,"Summary Budget";"Current Escalations",#N/A,FALSE,"Summary Budget";"Storage Rent",#N/A,FALSE,"Summary Budget";"Parking Rent",#N/A,FALSE,"Summary Budget"}</definedName>
    <definedName name="Car_Ownewship">#REF!</definedName>
    <definedName name="CarAllowance">#REF!</definedName>
    <definedName name="carcosts">#REF!</definedName>
    <definedName name="careagerent">#REF!</definedName>
    <definedName name="carerent">#REF!</definedName>
    <definedName name="Cares" localSheetId="2" hidden="1">{"Customer with Site Pricing",#N/A,FALSE,"BASIC"}</definedName>
    <definedName name="Cares" hidden="1">{"Customer with Site Pricing",#N/A,FALSE,"BASIC"}</definedName>
    <definedName name="cares.list" localSheetId="2" hidden="1">{"Equipment List",#N/A,FALSE,"BASIC"}</definedName>
    <definedName name="cares.list" hidden="1">{"Equipment List",#N/A,FALSE,"BASIC"}</definedName>
    <definedName name="Cares.new" localSheetId="2" hidden="1">{"Customer with Site Pricing",#N/A,FALSE,"BASIC"}</definedName>
    <definedName name="Cares.new" hidden="1">{"Customer with Site Pricing",#N/A,FALSE,"BASIC"}</definedName>
    <definedName name="cares.xls" localSheetId="2" hidden="1">{"Complete Spreadsheet",#N/A,FALSE,"BASIC"}</definedName>
    <definedName name="cares.xls" hidden="1">{"Complete Spreadsheet",#N/A,FALSE,"BASIC"}</definedName>
    <definedName name="carmen" localSheetId="2" hidden="1">{#N/A,#N/A,TRUE,"Cover";#N/A,#N/A,TRUE,"BS";#N/A,#N/A,TRUE,"BS (2)";#N/A,#N/A,TRUE,"BS (3)";#N/A,#N/A,TRUE,"Supp Info-BS";#N/A,#N/A,TRUE,"IS";#N/A,#N/A,TRUE,"IS (2)";#N/A,#N/A,TRUE,"IS (3)";#N/A,#N/A,TRUE,"Supp Info-IS";#N/A,#N/A,TRUE,"CF";#N/A,#N/A,TRUE,"Supp Info-CF";#N/A,#N/A,TRUE,"SH";#N/A,#N/A,TRUE,"Supp Info-SH"}</definedName>
    <definedName name="carmen" hidden="1">{#N/A,#N/A,TRUE,"Cover";#N/A,#N/A,TRUE,"BS";#N/A,#N/A,TRUE,"BS (2)";#N/A,#N/A,TRUE,"BS (3)";#N/A,#N/A,TRUE,"Supp Info-BS";#N/A,#N/A,TRUE,"IS";#N/A,#N/A,TRUE,"IS (2)";#N/A,#N/A,TRUE,"IS (3)";#N/A,#N/A,TRUE,"Supp Info-IS";#N/A,#N/A,TRUE,"CF";#N/A,#N/A,TRUE,"Supp Info-CF";#N/A,#N/A,TRUE,"SH";#N/A,#N/A,TRUE,"Supp Info-SH"}</definedName>
    <definedName name="CARRYOVER">#REF!</definedName>
    <definedName name="Cart_Users">#REF!</definedName>
    <definedName name="cartagereport">#REF!</definedName>
    <definedName name="Cartagerpt">#REF!</definedName>
    <definedName name="CartCount">#REF!</definedName>
    <definedName name="casdh">#REF!</definedName>
    <definedName name="casds" localSheetId="2">#REF!</definedName>
    <definedName name="casds" hidden="1">{"DCF1",#N/A,FALSE,"SIERRA DCF";"MATRIX1",#N/A,FALSE,"SIERRA DCF"}</definedName>
    <definedName name="Case">#REF!</definedName>
    <definedName name="Case_Cart">#REF!</definedName>
    <definedName name="Case_Cell">#REF!</definedName>
    <definedName name="Case_Number">#REF!</definedName>
    <definedName name="case1">#REF!</definedName>
    <definedName name="case2">#REF!</definedName>
    <definedName name="case3">#REF!</definedName>
    <definedName name="CASENAME">#REF!</definedName>
    <definedName name="casenumber">#REF!</definedName>
    <definedName name="CASH" hidden="1">"CASH"</definedName>
    <definedName name="Cash___ROI_Statement">#REF!</definedName>
    <definedName name="Cash_Debt">#REF!</definedName>
    <definedName name="Cash_Debt.">#REF!</definedName>
    <definedName name="Cash_Disburse_Proof_1">#REF!</definedName>
    <definedName name="CASH_DUE_BANKS" hidden="1">"CASH_DUE_BANKS"</definedName>
    <definedName name="CASH_EQUIV" hidden="1">"CASH_EQUIV"</definedName>
    <definedName name="Cash_Flow">#REF!</definedName>
    <definedName name="Cash_Flow.">#REF!</definedName>
    <definedName name="Cash_Flow_Margin">#REF!</definedName>
    <definedName name="CASH_FLOWS_FROM_OPERATING_ACTIVITIES">#REF!</definedName>
    <definedName name="Cash_Flows_from_Operation">#REF!</definedName>
    <definedName name="Cash_Flows_from_Operations">#REF!</definedName>
    <definedName name="CASH_INTEREST" hidden="1">"CASH_INTEREST"</definedName>
    <definedName name="Cash_Rev_Proof_1">#REF!</definedName>
    <definedName name="Cash_Rev_Proof_2">#REF!</definedName>
    <definedName name="CASH_ST" hidden="1">"CASH_ST"</definedName>
    <definedName name="CASH_TAXES" hidden="1">"CASH_TAXES"</definedName>
    <definedName name="CASH1">#REF!</definedName>
    <definedName name="cashaccr">#REF!</definedName>
    <definedName name="cashamort">#REF!</definedName>
    <definedName name="cashbal">#REF!</definedName>
    <definedName name="CASHBUDGET">#REF!</definedName>
    <definedName name="cashcag">#REF!</definedName>
    <definedName name="CashCash">OFFSET(#REF!, 0,#REF!- 60+1, 1,#REF! -#REF!+1)</definedName>
    <definedName name="casheq">#REF!</definedName>
    <definedName name="CASHFLOW" localSheetId="2" hidden="1">{#N/A,#N/A,FALSE,"SUMMARY";#N/A,#N/A,FALSE,"3YRCOMP";#N/A,#N/A,FALSE,"VARIANCE";#N/A,#N/A,FALSE,"VARIANCE 3";#N/A,#N/A,FALSE,"VARIANCE2A";#N/A,#N/A,FALSE,"EFFCOVER";#N/A,#N/A,FALSE,"EFFICIENCIES";#N/A,#N/A,FALSE,"EFFICIENCY2";#N/A,#N/A,FALSE,"TOTALCORP";#N/A,#N/A,FALSE,"IT1993";#N/A,#N/A,FALSE,"IT1994";#N/A,#N/A,FALSE,"IT1995";#N/A,#N/A,FALSE,"IT1996";#N/A,#N/A,FALSE,"FINFORECAST";#N/A,#N/A,FALSE,"COMMCOVER";#N/A,#N/A,FALSE,"COMM3YR";#N/A,#N/A,FALSE,"COMMUNICATIONS";#N/A,#N/A,FALSE,"CANCOVER";#N/A,#N/A,FALSE,"CAN3YR";#N/A,#N/A,FALSE,"CANADA";#N/A,#N/A,FALSE,"INTLCOVER";#N/A,#N/A,FALSE,"INTL.3YR";#N/A,#N/A,FALSE,"INTERNATIONAL";#N/A,#N/A,FALSE,"INTERNATIONAL2"}</definedName>
    <definedName name="CASHFLOW" hidden="1">{#N/A,#N/A,FALSE,"SUMMARY";#N/A,#N/A,FALSE,"3YRCOMP";#N/A,#N/A,FALSE,"VARIANCE";#N/A,#N/A,FALSE,"VARIANCE 3";#N/A,#N/A,FALSE,"VARIANCE2A";#N/A,#N/A,FALSE,"EFFCOVER";#N/A,#N/A,FALSE,"EFFICIENCIES";#N/A,#N/A,FALSE,"EFFICIENCY2";#N/A,#N/A,FALSE,"TOTALCORP";#N/A,#N/A,FALSE,"IT1993";#N/A,#N/A,FALSE,"IT1994";#N/A,#N/A,FALSE,"IT1995";#N/A,#N/A,FALSE,"IT1996";#N/A,#N/A,FALSE,"FINFORECAST";#N/A,#N/A,FALSE,"COMMCOVER";#N/A,#N/A,FALSE,"COMM3YR";#N/A,#N/A,FALSE,"COMMUNICATIONS";#N/A,#N/A,FALSE,"CANCOVER";#N/A,#N/A,FALSE,"CAN3YR";#N/A,#N/A,FALSE,"CANADA";#N/A,#N/A,FALSE,"INTLCOVER";#N/A,#N/A,FALSE,"INTL.3YR";#N/A,#N/A,FALSE,"INTERNATIONAL";#N/A,#N/A,FALSE,"INTERNATIONAL2"}</definedName>
    <definedName name="CASHFLOW_CUM">#REF!</definedName>
    <definedName name="CASHFLOW_FIN">#REF!</definedName>
    <definedName name="CASHFLOW2">#REF!</definedName>
    <definedName name="cashflowb">#REF!</definedName>
    <definedName name="CashFlows">#REF!</definedName>
    <definedName name="CASHFLOWS_MONTH">#REF!</definedName>
    <definedName name="CASHFLOWS_YEARS">#REF!</definedName>
    <definedName name="CashInt">#REF!</definedName>
    <definedName name="cashmax">#REF!</definedName>
    <definedName name="CASHOUT" hidden="1">{"'Sheet1'!$A$1:$H$36"}</definedName>
    <definedName name="cashpaid">#REF!</definedName>
    <definedName name="cashpm">#REF!</definedName>
    <definedName name="CASHPROJDup" localSheetId="2" hidden="1">{"CASHPROJ",#N/A,FALSE,"CASHPROJ";"BANK",#N/A,FALSE,"Bank";"SALES",#N/A,FALSE,"Sales";"AR",#N/A,FALSE,"AR";"AP",#N/A,FALSE,"AP";"DAILE",#N/A,FALSE,"Daily";"SALESVAR",#N/A,FALSE,"SalesVar";"SUM",#N/A,FALSE,"Sum"}</definedName>
    <definedName name="CASHPROJDup" hidden="1">{"CASHPROJ",#N/A,FALSE,"CASHPROJ";"BANK",#N/A,FALSE,"Bank";"SALES",#N/A,FALSE,"Sales";"AR",#N/A,FALSE,"AR";"AP",#N/A,FALSE,"AP";"DAILE",#N/A,FALSE,"Daily";"SALESVAR",#N/A,FALSE,"SalesVar";"SUM",#N/A,FALSE,"Sum"}</definedName>
    <definedName name="cashpurch">#REF!</definedName>
    <definedName name="CashSheetMMFMin">#REF!</definedName>
    <definedName name="cashugl">#REF!</definedName>
    <definedName name="cat" localSheetId="2"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cat"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Catalog_RUN">#REF!</definedName>
    <definedName name="Categories">#REF!</definedName>
    <definedName name="Category">#REF!</definedName>
    <definedName name="cavde" localSheetId="2" hidden="1">{"FCB_ALL",#N/A,FALSE,"FCB"}</definedName>
    <definedName name="cavde" hidden="1">{"FCB_ALL",#N/A,FALSE,"FCB"}</definedName>
    <definedName name="cawc"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c"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c_1"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c_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c_2"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c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c_3"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c_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c_4"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c_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B">#REF!</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 hidden="1">#REF!</definedName>
    <definedName name="cb_Chart_1_opts" hidden="1">"1, 6, 1, False, 2, False, False, , 0, False, True, 1, 2"</definedName>
    <definedName name="cb_Chart_10_opts" hidden="1">"1, 8, 1, False, 2, False, False, , 0, False, False, 2, 2"</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1, 1, False, 2, False, False, , 0, False, False, 2, 2"</definedName>
    <definedName name="cb_Chart_12_opts" hidden="1">"1, 8, 1, False, 2, False, False, , 0, False, False, 2, 2"</definedName>
    <definedName name="cb_Chart_13_opts" hidden="1">"1, 8, 1, False, 2, False, False, , 0, False, False, 2, 2"</definedName>
    <definedName name="cb_Chart_14_opts" hidden="1">"1, 8, 1, False, 2, False, False, , 0, False, False, 2, 2"</definedName>
    <definedName name="cb_Chart_15_opts" hidden="1">"2, 1, 2, True, 2, False, False, , 0, False, True, 1, 2"</definedName>
    <definedName name="cb_Chart_1501_opts" hidden="1">"1, 10, 1, False, 2, True, False, , 0, False, False, 2, 2"</definedName>
    <definedName name="cb_Chart_16_opts" hidden="1">"1, 8, 1, False, 2, False, False, , 0, False, False, 2, 2"</definedName>
    <definedName name="cb_Chart_1670_opts" hidden="1">"1, 5, 1, False, 2, True, False, , 0, False, False, 2, 1"</definedName>
    <definedName name="cb_Chart_17_opts" hidden="1">"1, 6, 1, False, 2, False, False, , 0, False, True, 2, 2"</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 hidden="1">#REF!</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 hidden="1">#REF!</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 hidden="1">#REF!</definedName>
    <definedName name="cb_Chart_26_opts" hidden="1">"1, 8, 1, False, 2, False, False, , 0, False, False, 2, 2"</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 hidden="1">#REF!</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 hidden="1">#REF!</definedName>
    <definedName name="cb_Chart_3_opts" hidden="1">"1, 1, 1, False, 2, True, False, , 0, False, False, 2, 2"</definedName>
    <definedName name="cb_Chart_30" hidden="1">#REF!</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3, 1, False, 2, True, False, , 0, False, True, 2, 1"</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3, 1, False, 2, True, False, , 0, False, True, 1, 2"</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 hidden="1">#N/A</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2, 1, False, 2, False, False, , 0, False, False, 2, 1"</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 hidden="1">#REF!</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 hidden="1">#REF!</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"1, 7, 1, False, 2, False, False, , 0, False, True, 2,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1, 1, False, 2, True, False, , 0, False, False, 1, 2"</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1, 1, False, 2, True, False, , 0, False, False, 1, 2"</definedName>
    <definedName name="cb_sChart_36498_opts" hidden="1">"1, 3, 1, False, 2, False, False, , 0, False, False, 1, 2"</definedName>
    <definedName name="cb_sChart_37450_opts" hidden="1">"1, 5, 1, False, 2, True, False, , 0, False, True, 2, 1"</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9, 1, False, 2, False, False, , 0, False, True, 2, 2"</definedName>
    <definedName name="cb_sChart_5449_opts" hidden="1">"1, 3, 1, False, 2, False, False, , 0, False, True, 2, 2"</definedName>
    <definedName name="cb_sChart_5723_opts" hidden="1">"1, 3, 1, False, 2, False, False, , 0, False, True, 2, 2"</definedName>
    <definedName name="cb_sChart_58046_opts" hidden="1">"1, 9, 1, False, 2, False, False, , 0, False, True, 2,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8, 1, False, 2, False, False, , 0, False, False, 2, 2"</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1, 1, False, 2, True, False, , 0, False, False, 1, 2"</definedName>
    <definedName name="cb_sChart_79140_opts" hidden="1">"1, 5, 1, False, 2, False, False, , 0, False, True, 2, 1"</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4, 1, False, 2, True, False, , 0, False, False, 1, 1"</definedName>
    <definedName name="cb_sChart_87236_opts" hidden="1">"1, 1, 1, False, 2, False, False, , 0, False, False, 1, 1"</definedName>
    <definedName name="cb_sChart_95047_opts" hidden="1">"1, 6, 1, False, 2, False, False, , 0, False, True, 2, 2"</definedName>
    <definedName name="cb_sChart_96286_opts" hidden="1">"1, 2, 1, False, 2, False, False, , 0, False, False, 2, 1"</definedName>
    <definedName name="cb_sChart105F0196_opts" hidden="1">"1, 2, 1, False, 2, False, False, , 1, False, False, 2, 1"</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1DCFB24_opts" hidden="1">"1, 9, 1, False, 2, False, False, , 0, False, True, 1, 1"</definedName>
    <definedName name="cb_sChart11EADA92_opts" hidden="1">"1, 1, 1, False, 2, False, False, , 0, False, True, 2, 2"</definedName>
    <definedName name="cb_sChart11EAED4A_opts" hidden="1">"1, 1, 1, False, 2, False, False, , 0, False, True, 2, 2"</definedName>
    <definedName name="cb_sChart11EB049E_opts" hidden="1">"1, 1, 1, False, 2, False, False, , 0, False, True, 2, 2"</definedName>
    <definedName name="cb_sChart11FB1BDC_opts" hidden="1">"1, 1, 1, False, 2, True, False, , 0, False, True, 2, 2"</definedName>
    <definedName name="cb_sChart11FB2467_opts" hidden="1">"1, 1, 1, False, 2, True, False, , 0, False, True, 2, 2"</definedName>
    <definedName name="cb_sChart11FB271E_opts" hidden="1">"1, 1, 1, False, 2, True, False, , 0, False, True, 2, 2"</definedName>
    <definedName name="cb_sChart11FB296C_opts" hidden="1">"1, 1, 1, False, 2, True, False, , 0, False, True, 2, 2"</definedName>
    <definedName name="cb_sChart11FB4DE8_opts" hidden="1">"1, 9, 1, False, 2, False, False, , 0, False, True, 1, 2"</definedName>
    <definedName name="cb_sChart11FCA363_opts" hidden="1">"2, 1, 2, True, 2, False, False, , 0, False, True, 2, 2"</definedName>
    <definedName name="cb_sChart11FCA851_opts" hidden="1">"2, 1, 2, True, 2, False, False, , 0, False, True, 2, 2"</definedName>
    <definedName name="cb_sChart11FCE81C_opts" hidden="1">"1, 9, 1, False, 2, False, False, , 0, False, True, 2, 2"</definedName>
    <definedName name="cb_sChart12073B79_opts" hidden="1">"1, 9, 1, False, 2, False, False, , 0, False, True, 2, 2"</definedName>
    <definedName name="cb_sChart12074F69_opts" hidden="1">"1, 9, 1, False, 2, False, False, , 0, False, True, 2, 2"</definedName>
    <definedName name="cb_sChart1216F828_opts" hidden="1">"2, 1, 1, False, 2, False, False, , 0, False, True, 2, 2"</definedName>
    <definedName name="cb_sChart122574E1_opts" hidden="1">"1, 1, 1, False, 2, False, False, , 0, False, True, 2, 2"</definedName>
    <definedName name="cb_sChart12285211_opts" hidden="1">"1, 9, 1, False, 2, False, False, , 0, False, False, 1, 2"</definedName>
    <definedName name="cb_sChart12291B1F_opts" hidden="1">"2, 1, 1, True, 3, False, False, , 0, False, False, 1, 2"</definedName>
    <definedName name="cb_sChart1248DE96_opts" hidden="1">"1, 9, 1, False, 2, False, False, , 0, False, False, 1, 2"</definedName>
    <definedName name="cb_sChart1248E206_opts" hidden="1">"1, 9, 1, False, 2, False, False, , 0, False, False, 1, 2"</definedName>
    <definedName name="cb_sChart12595BBC_opts" hidden="1">"1, 1, 1, False, 2, True, False, , 0, False, False, 2, 2"</definedName>
    <definedName name="cb_sChart12595E44_opts" hidden="1">"1, 3, 1, False, 2, True, False, , 0, True, False, 2, 2"</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328EFA7_opts" hidden="1">"1, 8, 1, False, 2, False, False, , 0, False, False, 1, 1"</definedName>
    <definedName name="cb_sChart13476674_opts" hidden="1">"2, 1, 1, True, 2, False, False, , 0, False, False, 1, 1"</definedName>
    <definedName name="cb_sChart13485B52_opts" hidden="1">"2, 1, 1, False, 2, False, False, , 0, False, False, 1, 1"</definedName>
    <definedName name="cb_sChart13786B54_opts" hidden="1">"2, 1, 1, False, 2, False, False, , 0, False, True, 1, 1"</definedName>
    <definedName name="cb_sChart1385548A_opts" hidden="1">"2, 1, 1, False, 2, False, False, , 0, False, True, 1, 1"</definedName>
    <definedName name="cb_sChart1386774B_opts" hidden="1">"2, 1, 2, True, 2, False, False, , 0, False, True, 1, 1"</definedName>
    <definedName name="cb_sChart1386B158_opts" hidden="1">"2, 1, 2, True, 2, False, False, , 0, False, True, 1, 1"</definedName>
    <definedName name="cb_sChart1386B304_opts" hidden="1">"2, 1, 1, False, 2, False, False, , 0, False, False, 1, 1"</definedName>
    <definedName name="cb_sChart1386B3E0_opts" hidden="1">"2, 1, 1, True, 2, False, False, , 0, False, False, 1, 1"</definedName>
    <definedName name="cb_sChart139636EA_opts" hidden="1">"1, 1, 1, False, 2, False, False, , 0, False, False, 1, 1"</definedName>
    <definedName name="cb_sChart139637E9_opts" hidden="1">"1, 1, 1, False, 2, False, False, , 0, False, False, 3, 1"</definedName>
    <definedName name="cb_sChart139638B9_opts" hidden="1">"1, 1, 1, False, 2, False, False, , 0, False, False, 1, 2"</definedName>
    <definedName name="cb_sChart1396821A_opts" hidden="1">"1, 9, 1, False, 2, False, False, , 0, False, True, 1, 1"</definedName>
    <definedName name="cb_sChart1396872A_opts" hidden="1">"1, 9, 1, False, 2, False, False, , 0, False, True, 1, 1"</definedName>
    <definedName name="cb_sChart1396D1AC_opts" hidden="1">"1, 9, 1, False, 2, False, False, , 0, False, True, 1, 1"</definedName>
    <definedName name="cb_sChart139AA6C1_opts" hidden="1">"2, 1, 1, True, 2, False, False, , 0, False, True, 1, 1"</definedName>
    <definedName name="cb_sChart1489E789_opts" hidden="1">"2, 1, 2, True, 2, False, False, , 0, False, True, 2, 2"</definedName>
    <definedName name="cb_sChart1489EC54_opts" hidden="1">"2, 1, 2, True, 2, False, False, , 0, False, True, 2, 2"</definedName>
    <definedName name="cb_sChart14E6EA1E_opts" hidden="1">"1, 9, 1, False, 2, False, False, , 0, False, False, 1, 2"</definedName>
    <definedName name="cb_sChart14E6EB91_opts" hidden="1">"1, 9, 1, False, 2, False, False, , 0, False, False, 1, 1"</definedName>
    <definedName name="cb_sChart14E6ED99_opts" hidden="1">"1, 9, 1, False, 2, False, False, , 0, False, False, 1, 1"</definedName>
    <definedName name="cb_sChart14E6F3EE_opts" hidden="1">"1, 9, 1, False, 2, False, False, , 0, False, False, 1, 1"</definedName>
    <definedName name="cb_sChart14E81502_opts" hidden="1">"1, 9, 1, False, 2, False, False, , 0, False, False, 1, 2"</definedName>
    <definedName name="cb_sChart14E81DF6_opts" hidden="1">"1, 9, 1, False, 2, False, False, , 0, False, False, 1, 2"</definedName>
    <definedName name="cb_sChart14E82800_opts" hidden="1">"1, 9, 1, False, 2, False, False, , 0, False, False, 1, 2"</definedName>
    <definedName name="cb_sChart14E83288_opts" hidden="1">"1, 9, 1, False, 2, False, False, , 0, False, False, 1, 2"</definedName>
    <definedName name="cb_sChart14E8F629_opts" hidden="1">"1, 9, 1, False, 2, False, False, , 0, False, False, 1, 2"</definedName>
    <definedName name="cb_sChart14F787E8_opts" hidden="1">"1, 9, 1, False, 2, False, False, , 0, False, False, 1, 2"</definedName>
    <definedName name="cb_sChart14F7947A_opts" hidden="1">"1, 9, 1, False, 2, False, False, , 0, False, False, 1, 2"</definedName>
    <definedName name="cb_sChart14F79A09_opts" hidden="1">"1, 9, 1, False, 2, False, False, , 0, False, False, 1, 2"</definedName>
    <definedName name="cb_sChart14FA60AB_opts" hidden="1">"1, 9, 1, False, 2, False, False, , 0, False, False, 1, 2"</definedName>
    <definedName name="cb_sChart14FA650D_opts" hidden="1">"1, 9, 1, False, 2, False, False, , 0, False, False, 1, 2"</definedName>
    <definedName name="cb_sChart1501ACE3_opts" hidden="1">"1, 8, 1, False, 2, False, False, , 0, False, False, 1, 2"</definedName>
    <definedName name="cb_sChart1501AEF7_opts" hidden="1">"1, 9, 1, False, 2, False, False, , 0, False, False, 1, 2"</definedName>
    <definedName name="cb_sChart1501DCE6_opts" hidden="1">"1, 9, 1, False, 2, False, False, , 0, False, False, 1, 2"</definedName>
    <definedName name="cb_sChart1501EF92_opts" hidden="1">"1, 9, 1, False, 2, False, False, , 0, False, False, 1, 2"</definedName>
    <definedName name="cb_sChart1501F8CB_opts" hidden="1">"1, 9, 1, False, 2, False, False, , 0, False, False, 1, 2"</definedName>
    <definedName name="cb_sChart150208AA_opts" hidden="1">"1, 9, 1, False, 2, False, False, , 0, False, False, 1, 2"</definedName>
    <definedName name="cb_sChart15020EC4_opts" hidden="1">"1, 9, 1, False, 2, False, False, , 0, False, False, 1, 2"</definedName>
    <definedName name="cb_sChart150212BF_opts" hidden="1">"1, 9, 1, False, 2, False, False, , 0, False, False, 1, 2"</definedName>
    <definedName name="cb_sChart15021F68_opts" hidden="1">"1, 9, 1, False, 2, False, False, , 0, False, False, 1, 1"</definedName>
    <definedName name="cb_sChart15022484_opts" hidden="1">"1, 9, 1, False, 2, False, False, , 0, False, False, 1, 2"</definedName>
    <definedName name="cb_sChart150226F5_opts" hidden="1">"1, 9, 1, False, 2, False, False, , 0, False, False, 1, 2"</definedName>
    <definedName name="cb_sChart15144595_opts" hidden="1">"1, 9, 1, False, 2, False, False, , 0, False, False, 1, 2"</definedName>
    <definedName name="cb_sChart15145615_opts" hidden="1">"1, 9, 1, False, 2, False, False, , 0, False, False, 1, 2"</definedName>
    <definedName name="cb_sChart151464B0_opts" hidden="1">"1, 9, 1, False, 2, False, False, , 0, False, False, 1, 2"</definedName>
    <definedName name="cb_sChart15146FA1_opts" hidden="1">"1, 9, 1, False, 2, False, False, , 0, False, False, 1, 2"</definedName>
    <definedName name="cb_sChart15149A94_opts" hidden="1">"1, 9, 1, False, 2, False, False, , 0, False, False, 1, 2"</definedName>
    <definedName name="cb_sChart1514EEC3_opts" hidden="1">"1, 9, 1, False, 2, False, False, , 0, False, False, 1, 2"</definedName>
    <definedName name="cb_sChart1514F2E0_opts" hidden="1">"1, 9, 1, False, 2, False, False, , 0, False, False, 1, 2"</definedName>
    <definedName name="cb_sChart151510A0_opts" hidden="1">"1, 9, 1, False, 2, False, False, , 0, False, False, 1, 2"</definedName>
    <definedName name="cb_sChart15154C37_opts" hidden="1">"1, 9, 1, False, 2, False, False, , 0, False, False, 1, 2"</definedName>
    <definedName name="cb_sChart15157034_opts" hidden="1">"1, 9, 1, False, 2, False, False, , 0, False, False, 1, 2"</definedName>
    <definedName name="cb_sChart1515F81B_opts" hidden="1">"1, 9, 1, False, 2, False, False, , 0, False, False, 1, 2"</definedName>
    <definedName name="cb_sChart1515F9EA_opts" hidden="1">"1, 9, 1, False, 2, False, False, , 0, False, False, 1, 2"</definedName>
    <definedName name="cb_sChart15161029_opts" hidden="1">"1, 9, 1, False, 2, False, False, , 0, False, False, 1, 2"</definedName>
    <definedName name="cb_sChart15163773_opts" hidden="1">"1, 9, 1, False, 2, False, False, , 0, False, False, 1, 2"</definedName>
    <definedName name="cb_sChart15164F8C_opts" hidden="1">"1, 9, 1, False, 2, False, False, , 0, False, False, 1, 2"</definedName>
    <definedName name="cb_sChart15165265_opts" hidden="1">"1, 9, 1, False, 2, False, False, , 0, False, False, 1, 2"</definedName>
    <definedName name="cb_sChart15166173_opts" hidden="1">"1, 9, 1, False, 2, False, False, , 0, False, False, 1, 2"</definedName>
    <definedName name="cb_sChart1516A84C_opts" hidden="1">"1, 9, 1, False, 2, False, False, , 0, False, False, 1, 2"</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_sChart15CA0E0A_opts" hidden="1">"1, 9, 1, False, 2, False, False, , 0, False, False, 1, 2"</definedName>
    <definedName name="cb_sChart15CA1FFD_opts" hidden="1">"1, 10, 1, False, 2, False, False, , 0, False, False, 1, 1"</definedName>
    <definedName name="cb_sChart15CA20AB_opts" hidden="1">"1, 9, 1, False, 2, False, False, , 0, False, False, 1, 1"</definedName>
    <definedName name="cb_sChart15CA2F5C_opts" hidden="1">"1, 9, 1, False, 2, False, False, , 0, False, False, 1, 1"</definedName>
    <definedName name="cb_sChart15CA30C3_opts" hidden="1">"1, 9, 1, False, 2, False, False, , 0, False, True, 1, 1"</definedName>
    <definedName name="cb_sChart16E18E81_opts" hidden="1">"1, 9, 1, False, 2, False, False, , 0, False, True, 1, 1"</definedName>
    <definedName name="cb_sChart16EBA7BA_opts" hidden="1">"1, 1, 1, False, 2, True, False, , 0, False, True, 1, 2"</definedName>
    <definedName name="cb_sChart1747F65E_opts" hidden="1">"2, 1, 2, True, 2, False, False, , 0, False, True, 1, 1"</definedName>
    <definedName name="cb_sChart1749F803_opts" hidden="1">"1, 1, 1, False, 2, True, False, , 0, False, False, 1, 1"</definedName>
    <definedName name="cb_sChart174A0AB0_opts" hidden="1">"1, 1, 1, False, 2, False, False, , 0, False, False, 2, 1"</definedName>
    <definedName name="cb_sChart174C8BEB_opts" hidden="1">"1, 9, 1, False, 2, False, False, , 0, False, True, 1, 1"</definedName>
    <definedName name="cb_sChart174C8EAD_opts" hidden="1">"1, 9, 1, False, 2, False, False, , 0, False, False, 1, 1"</definedName>
    <definedName name="cb_sChart174C909E_opts" hidden="1">"1, 9, 1, False, 2, False, False, , 0, False, True, 1, 1"</definedName>
    <definedName name="cb_sChart174E2C44_opts" hidden="1">"2, 1, 2, True, 2, False, False, , 0, False, True, 1, 1"</definedName>
    <definedName name="cb_sChart1754A686_opts" hidden="1">"1, 10, 1, False, 2, False, False, , 0, False, False, 2, 2"</definedName>
    <definedName name="cb_sChart1755F643_opts" hidden="1">"1, 1, 1, False, 2, False, False, , 0, False, False, 2, 1"</definedName>
    <definedName name="cb_sChart1755FC0D_opts" hidden="1">"1, 1, 1, False, 2, True, False, , 0, False, False, 2, 1"</definedName>
    <definedName name="cb_sChart175849A6_opts" hidden="1">"1, 1, 1, False, 2, False, False, , 0, False, False, 2, 1"</definedName>
    <definedName name="cb_sChart175885B1_opts" hidden="1">"1, 1, 1, False, 2, False, False, , 0, False, False, 1, 1"</definedName>
    <definedName name="cb_sChart175890FE_opts" hidden="1">"1, 1, 1, False, 2, True, False, , 0, False, False, 1, 1"</definedName>
    <definedName name="cb_sChart1765309A_opts" hidden="1">"2, 1, 2, True, 2, False, False, , 0, False, True, 1, 1"</definedName>
    <definedName name="cb_sChart1769A36D_opts" hidden="1">"2, 1, 2, True, 2, False, False, , 0, False, True, 1, 1"</definedName>
    <definedName name="cb_sChart1769CA15_opts" hidden="1">"1, 9, 1, False, 2, False, False, , 0, False, True, 1, 1"</definedName>
    <definedName name="cb_sChart1796B31E_opts" hidden="1">"1, 8, 1, False, 2, False, False, , 0, False, False, 1, 1"</definedName>
    <definedName name="cb_sChart18009FE8_opts" hidden="1">"1, 1, 1, False, 2, False, False, , 0, False, False, 1, 1"</definedName>
    <definedName name="cb_sChart1801153B_opts" hidden="1">"1, 1, 1, False, 2, False, False, , 0, False, True, 1, 1"</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82C6410_opts" hidden="1">"1, 1, 1, False, 2, True, False, , 0, False, False, 2, 2"</definedName>
    <definedName name="cb_sChart182C682D_opts" hidden="1">"2, 1, 1, False, 2, False, False, , 0, False, False, 2, 2"</definedName>
    <definedName name="cb_sChart182C6A08_opts" hidden="1">"2, 1, 1, True, 2, False, False, , 0, False, True, 2, 2"</definedName>
    <definedName name="cb_sChart182C8139_opts" hidden="1">"1, 10, 1, False, 2, False, False, , 0, False, False, 1, 1"</definedName>
    <definedName name="cb_sChart182CA784_opts" hidden="1">"2, 1, 1, True, 2, False, False, , 0, False, True, 2, 2"</definedName>
    <definedName name="cb_sChart182CB588_opts" hidden="1">"1, 1, 1, False, 2, True, False, , 0, False, False, 2, 2"</definedName>
    <definedName name="cb_sChart182CB687_opts" hidden="1">"1, 1, 1, False, 2, True, False, , 0, False, False, 2, 2"</definedName>
    <definedName name="cb_sChart182CB729_opts" hidden="1">"1, 1, 1, False, 2, True, False, , 0, False, False, 2, 2"</definedName>
    <definedName name="cb_sChart182CB879_opts" hidden="1">"1, 1, 1, False, 2, True, False, , 0, False, False, 2, 2"</definedName>
    <definedName name="cb_sChart182CCD73_opts" hidden="1">"2, 1, 2, True, 2, False, False, , 0, False, True, 1, 1"</definedName>
    <definedName name="cb_sChart182D26A7_opts" hidden="1">"1, 9, 1, False, 2, False, False, , 0, False, True, 1, 1"</definedName>
    <definedName name="cb_sChart182EE412_opts" hidden="1">"1, 3, 1, False, 2, False, False, , 0, False, False, 2, 2"</definedName>
    <definedName name="cb_sChart182EE7EA_opts" hidden="1">"1, 3, 1, False, 2, True, False, , 0, False, True, 2, 2"</definedName>
    <definedName name="cb_sChart182EEAFD_opts" hidden="1">"1, 3, 1, False, 2, False, False, , 0, False, True, 1, 1"</definedName>
    <definedName name="cb_sChart182EEB7C_opts" hidden="1">"1, 3, 1, False, 2, False, False, , 0, False, True, 2, 2"</definedName>
    <definedName name="cb_sChart182EFA23_opts" hidden="1">"1, 3, 1, False, 2, False, False, , 0, False, True, 2, 2"</definedName>
    <definedName name="cb_sChart182F2AF6_opts" hidden="1">"1, 10, 1, False, 2, False, False, , 0, False, False, 1, 1"</definedName>
    <definedName name="cb_sChart182F2C80_opts" hidden="1">"1, 10, 1, False, 2, False, False, , 0, False, False, 1, 1"</definedName>
    <definedName name="cb_sChart182F3616_opts" hidden="1">"1, 10, 1, False, 2, False, False, , 0, False, False, 1, 1"</definedName>
    <definedName name="cb_sChart182F379F_opts" hidden="1">"1, 10, 1, False, 2, False, False, , 0, False, False, 1, 1"</definedName>
    <definedName name="cb_sChart182F6E6B_opts" hidden="1">"1, 1, 1, False, 2, True, False, , 0, False, False, 1, 2"</definedName>
    <definedName name="cb_sChart182F8534_opts" hidden="1">"1, 1, 1, False, 2, True, False, , 0, False, False, 2, 2"</definedName>
    <definedName name="cb_sChart182F90BC_opts" hidden="1">"1, 1, 1, False, 2, True, False, , 0, False, False, 2, 2"</definedName>
    <definedName name="cb_sChart18446126_opts" hidden="1">"2, 1, 2, True, 2, False, False, , 0, False, True, 1, 1"</definedName>
    <definedName name="cb_sChart1844654F_opts" hidden="1">"1, 9, 1, False, 2, False, False, , 0, False, True, 1, 1"</definedName>
    <definedName name="cb_sChart189C3065_opts" hidden="1">"2, 1, 2, True, 2, False, False, , 0, False, True, 1, 1"</definedName>
    <definedName name="cb_sChart18C2F22E_opts" hidden="1">"1, 9, 1, False, 2, False, False, , 0, False, True, 1, 1"</definedName>
    <definedName name="cb_sChart18C2F3FD_opts" hidden="1">"1, 1, 1, False, 2, False, False, , 0, False, True, 1, 1"</definedName>
    <definedName name="cb_sChart18C2F4E5_opts" hidden="1">"1, 9, 1, False, 2, False, False, , 0, False, True, 1, 1"</definedName>
    <definedName name="cb_sChart18D72224_opts" hidden="1">"2, 1, 2, True, 2, False, False, , 0, False, True, 1, 1"</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62D0C9_opts" hidden="1">"1, 9, 1, False, 2, False, False, , 0, False, False, 1, 1"</definedName>
    <definedName name="cb_sChart1962D5CE_opts" hidden="1">"1, 9, 1, False, 2, False, False, , 0, False, False, 1, 1"</definedName>
    <definedName name="cb_sChart1962D785_opts" hidden="1">"1, 9, 1, False, 2, False, False, , 0, False, True, 1, 1"</definedName>
    <definedName name="cb_sChart19DDC996_opts" hidden="1">"1, 10, 1, False, 2, False, False, , 0, False, False, 2, 2"</definedName>
    <definedName name="cb_sChart19EB7A17_opts" hidden="1">"1, 3, 1, False, 2, False, False, , 0, False, True, 1, 1"</definedName>
    <definedName name="cb_sChart19EB7D70_opts" hidden="1">"1, 5, 1, False, 2, False, False, , 0, False, True, 1, 1"</definedName>
    <definedName name="cb_sChart19EB7F61_opts" hidden="1">"1, 3, 1, False, 2, False, False, , 0, False, True, 1, 1"</definedName>
    <definedName name="cb_sChart1A3873A1_opts" hidden="1">"1, 1, 1, False, 2, True, False, , 0, False, True, 1, 1"</definedName>
    <definedName name="cb_sChart1A3875D8_opts" hidden="1">"1, 1, 1, False, 2, False, False, , 0, False, False, 1, 1"</definedName>
    <definedName name="cb_sChart1A3877BF_opts" hidden="1">"1, 1, 1, False, 2, True, False, , 0, False, True, 1, 1"</definedName>
    <definedName name="cb_sChart1A387878_opts" hidden="1">"1, 1, 1, False, 2, True, False, , 0, False, True, 1, 1"</definedName>
    <definedName name="cb_sChart1A387AF4_opts" hidden="1">"1, 3, 1, False, 2, False, False, , 0, False, False, 1, 1"</definedName>
    <definedName name="cb_sChart1A38BEAE_opts" hidden="1">"1, 10, 1, False, 2, True, False, , 0, False, False, 1, 1"</definedName>
    <definedName name="cb_sChart1A43A019_opts" hidden="1">"1, 1, 1, False, 2, True, False, , 0, False, False, 1, 1"</definedName>
    <definedName name="cb_sChart1A4414D6_opts" hidden="1">"1, 1, 1, False, 2, True, False, , 0, False, False, 1, 1"</definedName>
    <definedName name="cb_sChart1A4416BC_opts" hidden="1">"1, 1, 1, False, 2, True, False, , 0, False, False, 1, 1"</definedName>
    <definedName name="cb_sChart1A4418D0_opts" hidden="1">"1, 1, 1, False, 2, True, False, , 0, False, False, 1, 1"</definedName>
    <definedName name="cb_sChart1A4419DA_opts" hidden="1">"1, 1, 1, False, 2, True, False, , 0, False, False, 1, 1"</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1B1BE962_opts">"1, 1, 1, False, 2, True, False, , 0, False, True, 1, 1"</definedName>
    <definedName name="cb_sChart1B1BEC47_opts">"1, 1, 1, False, 2, True, False, , 0, False, False, 1, 1"</definedName>
    <definedName name="cb_sChart1B1BEDFF_opts">"1, 1, 1, False, 2, True, False, , 0, False, False, 1, 1"</definedName>
    <definedName name="cb_sChart1B1BF0B5_opts">"1, 1, 1, False, 2, True, False, , 0, False, False, 1, 1"</definedName>
    <definedName name="cb_sChart1B1BF228_opts">"1, 1, 1, False, 2, True, False, , 0, False, False, 1, 1"</definedName>
    <definedName name="cb_sChart1B1BF30F_opts">"1, 1, 1, False, 2, True, False, , 0, False, False, 1, 2"</definedName>
    <definedName name="cb_sChart1B1BF48D_opts">"1, 1, 1, False, 2, True, False, , 0, False, False, 1, 1"</definedName>
    <definedName name="cb_sChart1B1BF772_opts">"2, 1, 1, False, 2, False, False, , 0, False, False, 1, 1"</definedName>
    <definedName name="cb_sChart1B2A786B_opts" hidden="1">"1, 9, 1, False, 2, False, False, , 0, False, True, 1, 1"</definedName>
    <definedName name="cb_sChart1B36F9D3_opts" hidden="1">"2, 1, 1, False, 2, False, False, , 0, False, False, 1, 1"</definedName>
    <definedName name="cb_sChart1B36FA69_opts" hidden="1">"2, 1, 1, True, 2, False, False, , 0, False, True, 1, 1"</definedName>
    <definedName name="cb_sChart1B36FB17_opts" hidden="1">"2, 1, 2, True, 2, False, False, , 0, False, True, 1, 1"</definedName>
    <definedName name="cb_sChart1B3899A2_opts" hidden="1">"1, 9, 1, False, 2, False, False, , 0, False, True, 1, 1"</definedName>
    <definedName name="cb_sChart1B597E8A_opts" hidden="1">"1, 3, 1, False, 2, False, False, , 0, False, False, 1, 1"</definedName>
    <definedName name="cb_sChart1B598BC9_opts" hidden="1">"1, 3, 1, False, 2, False, False, , 0, False, True, 1, 1"</definedName>
    <definedName name="cb_sChart1B598CA5_opts" hidden="1">"1, 3, 1, False, 2, True, False, , 0, False, False, 1, 1"</definedName>
    <definedName name="cb_sChart1B598D98_opts" hidden="1">"1, 5, 1, False, 2, False, False, , 0, False, False, 1, 1"</definedName>
    <definedName name="cb_sChart1B598E69_opts" hidden="1">"1, 3, 1, False, 2, False, False, , 0, False, True, 1, 1"</definedName>
    <definedName name="cb_sChart1B59DA46_opts" hidden="1">"1, 3, 1, False, 2, True, False, , 0, False, True, 1, 2"</definedName>
    <definedName name="cb_sChart1B59F03F_opts" hidden="1">"1, 3, 1, False, 2, True, False, , 0, False, True, 1, 2"</definedName>
    <definedName name="cb_sChart1B76B73C_opts" hidden="1">"2, 1, 2, True, 2, False, False, , 0, False, True, 1, 1"</definedName>
    <definedName name="cb_sChart1B76EB51_opts" hidden="1">"1, 9, 1, False, 2, False, False, , 0, False, True, 1, 1"</definedName>
    <definedName name="cb_sChart1B7AB11_opts" hidden="1">"1, 7, 1, False, 2, False, False, , 0, False, True, 1, 1"</definedName>
    <definedName name="cb_sChart1B7ECF0_opts" hidden="1">"1, 9, 1, False, 2, False, False, , 0, False, False, 1, 1"</definedName>
    <definedName name="cb_sChart1B854864_opts">"2, 1, 2, True, 2, False, False, , 0, False, True, 1, 1"</definedName>
    <definedName name="cb_sChart1B855A06_opts">"2, 1, 2, True, 2, False, False, , 0, False, True, 1, 1"</definedName>
    <definedName name="cb_sChart1B857654_opts">"1, 3, 1, False, 2, True, False, , 0, False, True, 1, 1"</definedName>
    <definedName name="cb_sChart1B8582DA_opts">"1, 5, 1, False, 2, False, False, , 0, False, False, 1, 1"</definedName>
    <definedName name="cb_sChart1B85949E_opts">"2, 1, 1, False, 2, False, False, , 0, False, False, 1, 1"</definedName>
    <definedName name="cb_sChart1B8AF1F_opts" hidden="1">"1, 9, 1, False, 2, False, True, , 0, False, False, 1, 1"</definedName>
    <definedName name="cb_sChart1B90E804_opts">"1, 1, 1, False, 2, True, False, , 0, False, False, 1, 1"</definedName>
    <definedName name="cb_sChart1B90EF28_opts">"1, 1, 1, False, 2, True, False, , 0, False, False, 1, 1"</definedName>
    <definedName name="cb_sChart1B90FE93_opts">"1, 1, 1, False, 2, True, False, , 0, False, False, 1, 1"</definedName>
    <definedName name="cb_sChart1B910758_opts">"2, 1, 2, True, 2, False, False, , 0, False, True, 1, 1"</definedName>
    <definedName name="cb_sChart1B911376_opts">"1, 1, 1, False, 2, True, False, , 0, False, False, 1, 1"</definedName>
    <definedName name="cb_sChart1B911C6A_opts">"2, 1, 1, False, 2, True, False, , 0, False, False, 1, 1"</definedName>
    <definedName name="cb_sChart1B912893_opts">"1, 6, 1, False, 2, False, False, , 0, False, False, 1, 1"</definedName>
    <definedName name="cb_sChart1B99DE1_opts" hidden="1">"1, 7, 1, False, 2, False, False, , 0, False, True, 1, 2"</definedName>
    <definedName name="cb_sChart1B9A4AFE_opts" hidden="1">"1, 9, 1, False, 2, False, False, , 0, False, False, 1, 2"</definedName>
    <definedName name="cb_sChart1BA1DC3F_opts" hidden="1">"1, 9, 1, False, 2, False, False, , 0, False, False, 1, 2"</definedName>
    <definedName name="cb_sChart1BA8AA_opts" hidden="1">"1, 1, 1, False, 2, False, False, , 0, False, False, 1, 2"</definedName>
    <definedName name="cb_sChart1BADD1_opts" hidden="1">"1, 1, 1, False, 2, False, False, , 0, False, False, 2, 2"</definedName>
    <definedName name="cb_sChart1C3BD6A6_opts" hidden="1">"1, 10, 1, False, 2, False, False, , 0, False, False, 1, 1"</definedName>
    <definedName name="cb_sChart1C57CB5C_opts" hidden="1">"1, 10, 1, False, 2, False, False, , 0, False, False, 1, 1"</definedName>
    <definedName name="cb_sChart1C5896AD_opts" hidden="1">"1, 10, 1, False, 2, False, False, , 0, False, False, 1, 1"</definedName>
    <definedName name="cb_sChart1C589842_opts" hidden="1">"1, 10, 1, False, 2, False, False, , 0, False, False, 1, 1"</definedName>
    <definedName name="cb_sChart1C5FD194_opts" hidden="1">"2, 1, 2, True, 2, False, False, , 0, False, True, 1, 1"</definedName>
    <definedName name="cb_sChart1C5FEB93_opts" hidden="1">"2, 1, 2, True, 2, False, False, , 0, False, True, 1, 1"</definedName>
    <definedName name="cb_sChart1C6D61E4_opts">"2, 1, 3, False, 2, False, False, , 0, False, False, 1, 1"</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b_sChart1CAAAF_opts" hidden="1">"1, 1, 1, False, 2, False, False, , 0, False, False, 3, 2"</definedName>
    <definedName name="cb_sChart1CC916DC_opts" hidden="1">"1, 10, 1, False, 2, False, False, , 0, False, False, 1, 1"</definedName>
    <definedName name="cb_sChart1D0218BA_opts" hidden="1">"1, 1, 1, False, 2, False, False, , 0, False, False, 1, 1"</definedName>
    <definedName name="cb_sChart1D0219E7_opts" hidden="1">"1, 1, 1, False, 2, False, False, , 0, False, False, 1, 1"</definedName>
    <definedName name="cb_sChart1D022117_opts" hidden="1">"1, 1, 1, False, 2, False, False, , 0, False, False, 1, 1"</definedName>
    <definedName name="cb_sChart1D02CAAE_opts" hidden="1">"1, 10, 1, False, 2, False, False, , 0, False, False, 1, 1"</definedName>
    <definedName name="cb_sChart1D03E238_opts" hidden="1">"1, 1, 1, False, 2, False, False, , 0, False, False, 1, 1"</definedName>
    <definedName name="cb_sChart1D03E90C_opts" hidden="1">"1, 1, 1, False, 2, False, False, , 0, False, False, 1, 1"</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1405AB_opts" hidden="1">"1, 10, 1, False, 2, False, False, , 0, False, False, 1, 1"</definedName>
    <definedName name="cb_sChart1D1426E6_opts" hidden="1">"1, 10, 1, False, 2, False, False, , 0, False, False, 1, 1"</definedName>
    <definedName name="cb_sChart1D14336C_opts" hidden="1">"1, 10, 1, False, 2, False, False, , 0, False, False, 1, 1"</definedName>
    <definedName name="cb_sChart1D14587E_opts" hidden="1">"1, 10, 1, False, 2, False, False, , 0, False, False, 1,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4AB240_opts" hidden="1">"1, 9, 1, False, 2, False, False, , 0, False, True, 2, 2"</definedName>
    <definedName name="cb_sChart1D5372A5_opts" hidden="1">"1, 5, 1, False, 2, False, False, , 0, False, False, 1, 1"</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1F628B42_opts" hidden="1">"1, 9, 1, False, 2, False, False, , 0, False, False, 1, 1"</definedName>
    <definedName name="cb_sChart1F628FDF_opts" hidden="1">"1, 8, 1, False, 2, False, False, , 0, False, False, 1, 1"</definedName>
    <definedName name="cb_sChart1F62AC95_opts" hidden="1">"1, 8, 1, False, 2, False, False, , 0, False, False, 1, 1"</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50B349A_opts" hidden="1">"2, 1, 1, True, 2, False, False, , 0, False, False, 1, 1"</definedName>
    <definedName name="cb_sChart250B5702_opts" hidden="1">"2, 1, 1, False, 2, False, False, , 0, False, False, 1, 1"</definedName>
    <definedName name="cb_sChart250B585D_opts" hidden="1">"2, 1, 1, True,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1E9A35_opts" hidden="1">"1, 9, 1, False, 2, False, False, , 0, False, True,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8E08A4_opts" hidden="1">"1, 1, 1, False, 2, True, False, , 0, False, False, 2, 2"</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6F544DD_opts" hidden="1">"1, 3, 1, False, 2, False, False, , 0, False, False, 2, 1"</definedName>
    <definedName name="cb_sChart74E984_opts" hidden="1">"1, 1, 1, False, 2, False, False, , 0, False, False, 2, 2"</definedName>
    <definedName name="cb_sChart74FE4B0_opts" hidden="1">"1, 4, 1, False, 2, True, False, , 0, False, False, 1, 1"</definedName>
    <definedName name="cb_sChart74FE8FC_opts" hidden="1">"1, 4, 1, False, 2, True, False, , 0, False, False, 1, 1"</definedName>
    <definedName name="cb_sChart7F59C8D_opts" hidden="1">"1, 4, 1, False, 2, False, False, , 0, False, False, 1, 1"</definedName>
    <definedName name="cb_sChart7F59D80_opts" hidden="1">"1, 1, 1, False, 2, True, False, , 0, False, False, 1, 1"</definedName>
    <definedName name="cb_sChart7F5A913_opts" hidden="1">"1, 1, 1, False, 2, True, False, , 0, False, False, 3, 1"</definedName>
    <definedName name="cb_sChart7F5AA63_opts" hidden="1">"1, 1, 1, False, 2, False, False, , 0, False, False, 3, 1"</definedName>
    <definedName name="cb_sChart7F5AB6D_opts" hidden="1">"1, 1, 1, False, 2, False, False, , 0, False, False, 3, 1"</definedName>
    <definedName name="cb_sChart7F5AED1_opts" hidden="1">"1, 1, 1, False, 2, False, False, , 0, False, False, 3, 1"</definedName>
    <definedName name="cb_sChart8CD287E_opts" hidden="1">"1, 1, 1, False, 2, False, False, , 0, False, False, 1, 1"</definedName>
    <definedName name="cb_sChartAFDFAB0_opts" hidden="1">"2, 1, 2, True, 2, False, False, , 0, False, True, 1, 1"</definedName>
    <definedName name="cb_sChartAFE0006_opts" hidden="1">"2, 1, 2, True, 2, False, False, , 0, False, True, 1, 1"</definedName>
    <definedName name="cb_sChartAFF5837_opts" hidden="1">"1, 9, 1, False, 2, False, False, , 0, False, True, 1, 1"</definedName>
    <definedName name="cb_sChartAFF7DEC_opts" hidden="1">"1, 9, 1, False, 2, False, False, , 0, False, False, 1, 1"</definedName>
    <definedName name="cb_sChartAFFAE4C_opts" hidden="1">"1, 9, 1, False, 2, False, False, , 0, False, False, 1, 1"</definedName>
    <definedName name="cb_sChartB00A4CA_opts" hidden="1">"1, 9, 1, False, 2, False, False, , 0, False, False, 1, 1"</definedName>
    <definedName name="cb_sChartB00BB88_opts" hidden="1">"1, 9, 1, False, 2, False, False, , 0, False, True, 1, 1"</definedName>
    <definedName name="cb_sChartC32A1F1_opts" hidden="1">"1, 10, 1, False, 2, True, False, , 0, False, True, 1, 2"</definedName>
    <definedName name="cb_sChartC32D7E1_opts" hidden="1">"1, 3, 1, False, 2, False, False, , 0, False, True, 1, 1"</definedName>
    <definedName name="cb_sChartC32E828_opts" hidden="1">"1, 1, 1, False, 2, True, False, , 0, False, False, 1, 1"</definedName>
    <definedName name="cb_sChartC6F96D3_opts" hidden="1">"1, 9, 1, False, 2, False, False, , 0, False, True, 1, 1"</definedName>
    <definedName name="cb_sChartC6F9839_opts" hidden="1">"1, 9, 1, False, 2, False, False, , 0, False, False, 1, 1"</definedName>
    <definedName name="cb_sChartC6F9966_opts" hidden="1">"1, 9, 1, False, 2, False, False, , 0, False, True, 1, 1"</definedName>
    <definedName name="cb_sChartD086F3E_opts" hidden="1">"1, 1, 1, False, 2, False, False, , 1, False, True, 2, 2"</definedName>
    <definedName name="cb_sChartD0876B3_opts" hidden="1">"2, 2, 2, True, 2, False, False, , 1, False, True, 2, 2"</definedName>
    <definedName name="cb_sChartD68BCC9_opts" hidden="1">"1, 1, 1, False, 2, True, False, , 0, False, True, 1, 1"</definedName>
    <definedName name="cb_sChartD6B06A2_opts" hidden="1">"1, 1, 1, False, 2, False, False, , 0, False, False, 2, 2"</definedName>
    <definedName name="cb_sChartD6B1FA3_opts" hidden="1">"1, 1, 1, False, 2, False, False, , 0, False, False, 2, 2"</definedName>
    <definedName name="cb_sChartD6B69B1_opts" hidden="1">"1, 1, 1, False, 2, False, False, , 0, False, False, 1, 2"</definedName>
    <definedName name="cb_sChartD6B76F0_opts" hidden="1">"2, 1, 1, False, 2, False, False, , 0, False, False, 1, 2"</definedName>
    <definedName name="cb_sChartD6B943C_opts" hidden="1">"2, 1, 1, False, 3, False, False, , 0, False, False, 1, 2"</definedName>
    <definedName name="cb_sChartD6C1C01_opts" hidden="1">"2, 1, 1, True, 2, False, False, , 0, False, False, 1, 2"</definedName>
    <definedName name="cb_sChartD6FD60D_opts" hidden="1">"1, 1, 1, False, 2, False, False, , 0, False, False, 1, 1"</definedName>
    <definedName name="cb_sChartD78B484_opts" hidden="1">"2, 1, 1, False, 2, True, False, , 0, False, False, 1, 2"</definedName>
    <definedName name="cb_sChartD78C2AA_opts" hidden="1">"2, 1, 1, True, 2, True, False, , 0, False, False, 1, 2"</definedName>
    <definedName name="cb_sChartD78C76A_opts" hidden="1">"2, 1, 1, True, 2, True, False, , 0, False, False, 1, 1"</definedName>
    <definedName name="cb_sChartD78CF99_opts" hidden="1">"2, 1, 3, True, 2, False, False, , 0, False, False, 1, 1"</definedName>
    <definedName name="cb_sChartD78D2CE_opts" hidden="1">"1, 1, 1, False, 2, False, False, , 0, False, False, 1, 2"</definedName>
    <definedName name="cb_sChartD78D365_opts" hidden="1">"1, 1, 1, False, 2, False, False, , 0, False, False, 1, 2"</definedName>
    <definedName name="cb_sChartD78D5B3_opts" hidden="1">"1, 1, 1, False, 2, False, False, , 0, False, False, 1, 2"</definedName>
    <definedName name="cb_sChartD78D655_opts" hidden="1">"1, 1, 1, False, 2, True, False, , 0, False, False, 1, 2"</definedName>
    <definedName name="cb_sChartD78DFD4_opts" hidden="1">"2, 1, 1, True, 2, False, False, , 0, False, False, 1, 2"</definedName>
    <definedName name="cb_sChartD78E27F_opts" hidden="1">"2, 1, 1, True, 2, False, False, , 0, False, False, 1, 2"</definedName>
    <definedName name="cb_sChartD78E924_opts" hidden="1">"2, 1, 1, True, 3, False, False, , 0, False, False, 1, 2"</definedName>
    <definedName name="cb_sChartD7A9852_opts" hidden="1">"2, 1, 1, True, 3, False, False, , 0, False, False, 1, 2"</definedName>
    <definedName name="cb_sChartE2218BA_opts">"1, 4, 1, False, 2, False, False, , 0, False, True, 1, 1"</definedName>
    <definedName name="cb_sChartE221ADA_opts">"1, 5, 1, False, 2, False, False, , 0, False, False, 1, 1"</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019EA2_opts" hidden="1">"1, 8, 1, False, 2, False, False, , 0, False, False, 1, 2"</definedName>
    <definedName name="cb_sChartF046D89_opts" hidden="1">"1, 1, 1, False, 2, True, False, , 1, False, False, 1, 1"</definedName>
    <definedName name="cb_sChartF048B26_opts" hidden="1">"1, 5, 1, False, 2, False, False, , 1, False, False, 1, 2"</definedName>
    <definedName name="cb_sChartF0FF3D7_opts" hidden="1">"1, 8, 1, False, 2, False, False, , 1, False, True, 1, 2"</definedName>
    <definedName name="cb_sChartF1ADE59_opts" hidden="1">"1, 5, 1, False, 2, False, False, , 0, False, True, 1, 1"</definedName>
    <definedName name="cb_sChartF1AE10F_opts" hidden="1">"1, 3, 1, False, 2, False, False, , 0, False, False, 1, 1"</definedName>
    <definedName name="cb_sChartF1AE2DE_opts" hidden="1">"1, 3, 1, False, 2, False, False, , 0, False, True, 1, 1"</definedName>
    <definedName name="cb_sChartF1AFB1A_opts" hidden="1">"1, 1, 1, False, 2, False, False, , 0, False, False, 1, 1"</definedName>
    <definedName name="cb_sChartF1AFB82_opts" hidden="1">"1, 1, 1, False, 2, False, False, , 0, False, False, 1, 1"</definedName>
    <definedName name="cb_sChartF1B1530_opts" hidden="1">"1, 9, 1, False, 2, False, False, , 0, False, True, 1, 1"</definedName>
    <definedName name="cb_sChartF1B6D9F_opts" hidden="1">"1, 8, 1, False, 2, False, False, , 0, False, False, 1, 1"</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2E95_opts" hidden="1">"1, 8, 1, False, 2, False, False, , 0, False, False, 1, 1"</definedName>
    <definedName name="cb_sChartF1C9DF0_opts" hidden="1">"1, 8, 1, False, 2, False, False, , 1, False, True, 1, 2"</definedName>
    <definedName name="cb_sChartF1F24F5_opts" hidden="1">"1, 8, 1, False, 2, False, False, , 1, False, True, 1, 2"</definedName>
    <definedName name="cb_sChartF20F9EE_opts" hidden="1">"1, 9, 1, False, 2, False, False, , 0, False, False, 1, 1"</definedName>
    <definedName name="cb_sChartF2B7B01_opts" hidden="1">"1, 1, 1, False, 2, True, False, , 1, False, False,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IA" localSheetId="2" hidden="1">{#N/A,#N/A,TRUE,"Old - New P&amp;L";#N/A,#N/A,TRUE,"EBIT MMO - Total";#N/A,#N/A,TRUE,"MMO NE, CEE, ASIA, CAR";#N/A,#N/A,TRUE,"MMO LAT, MEA, AFR";#N/A,#N/A,TRUE,"NP growth";#N/A,#N/A,TRUE,"ER impact"}</definedName>
    <definedName name="CBIA" hidden="1">{#N/A,#N/A,TRUE,"Old - New P&amp;L";#N/A,#N/A,TRUE,"EBIT MMO - Total";#N/A,#N/A,TRUE,"MMO NE, CEE, ASIA, CAR";#N/A,#N/A,TRUE,"MMO LAT, MEA, AFR";#N/A,#N/A,TRUE,"NP growth";#N/A,#N/A,TRUE,"ER impact"}</definedName>
    <definedName name="CBIA_1" localSheetId="2" hidden="1">{#N/A,#N/A,TRUE,"Old - New P&amp;L";#N/A,#N/A,TRUE,"EBIT MMO - Total";#N/A,#N/A,TRUE,"MMO NE, CEE, ASIA, CAR";#N/A,#N/A,TRUE,"MMO LAT, MEA, AFR";#N/A,#N/A,TRUE,"NP growth";#N/A,#N/A,TRUE,"ER impact"}</definedName>
    <definedName name="CBIA_1" hidden="1">{#N/A,#N/A,TRUE,"Old - New P&amp;L";#N/A,#N/A,TRUE,"EBIT MMO - Total";#N/A,#N/A,TRUE,"MMO NE, CEE, ASIA, CAR";#N/A,#N/A,TRUE,"MMO LAT, MEA, AFR";#N/A,#N/A,TRUE,"NP growth";#N/A,#N/A,TRUE,"ER impact"}</definedName>
    <definedName name="CBIA_AME" localSheetId="2" hidden="1">{#N/A,#N/A,TRUE,"Old - New P&amp;L";#N/A,#N/A,TRUE,"EBIT MMO - Total";#N/A,#N/A,TRUE,"MMO NE, CEE, ASIA, CAR";#N/A,#N/A,TRUE,"MMO LAT, MEA, AFR";#N/A,#N/A,TRUE,"NP growth";#N/A,#N/A,TRUE,"ER impact"}</definedName>
    <definedName name="CBIA_AME" hidden="1">{#N/A,#N/A,TRUE,"Old - New P&amp;L";#N/A,#N/A,TRUE,"EBIT MMO - Total";#N/A,#N/A,TRUE,"MMO NE, CEE, ASIA, CAR";#N/A,#N/A,TRUE,"MMO LAT, MEA, AFR";#N/A,#N/A,TRUE,"NP growth";#N/A,#N/A,TRUE,"ER impact"}</definedName>
    <definedName name="CBIA_AME_1" localSheetId="2" hidden="1">{#N/A,#N/A,TRUE,"Old - New P&amp;L";#N/A,#N/A,TRUE,"EBIT MMO - Total";#N/A,#N/A,TRUE,"MMO NE, CEE, ASIA, CAR";#N/A,#N/A,TRUE,"MMO LAT, MEA, AFR";#N/A,#N/A,TRUE,"NP growth";#N/A,#N/A,TRUE,"ER impact"}</definedName>
    <definedName name="CBIA_AME_1" hidden="1">{#N/A,#N/A,TRUE,"Old - New P&amp;L";#N/A,#N/A,TRUE,"EBIT MMO - Total";#N/A,#N/A,TRUE,"MMO NE, CEE, ASIA, CAR";#N/A,#N/A,TRUE,"MMO LAT, MEA, AFR";#N/A,#N/A,TRUE,"NP growth";#N/A,#N/A,TRUE,"ER impact"}</definedName>
    <definedName name="CBIA1" localSheetId="2" hidden="1">{#N/A,#N/A,TRUE,"Old - New P&amp;L";#N/A,#N/A,TRUE,"EBIT MMO - Total";#N/A,#N/A,TRUE,"MMO NE, CEE, ASIA, CAR";#N/A,#N/A,TRUE,"MMO LAT, MEA, AFR";#N/A,#N/A,TRUE,"NP growth";#N/A,#N/A,TRUE,"ER impact"}</definedName>
    <definedName name="CBIA1" hidden="1">{#N/A,#N/A,TRUE,"Old - New P&amp;L";#N/A,#N/A,TRUE,"EBIT MMO - Total";#N/A,#N/A,TRUE,"MMO NE, CEE, ASIA, CAR";#N/A,#N/A,TRUE,"MMO LAT, MEA, AFR";#N/A,#N/A,TRUE,"NP growth";#N/A,#N/A,TRUE,"ER impact"}</definedName>
    <definedName name="CBIA1_1" localSheetId="2" hidden="1">{#N/A,#N/A,TRUE,"Old - New P&amp;L";#N/A,#N/A,TRUE,"EBIT MMO - Total";#N/A,#N/A,TRUE,"MMO NE, CEE, ASIA, CAR";#N/A,#N/A,TRUE,"MMO LAT, MEA, AFR";#N/A,#N/A,TRUE,"NP growth";#N/A,#N/A,TRUE,"ER impact"}</definedName>
    <definedName name="CBIA1_1" hidden="1">{#N/A,#N/A,TRUE,"Old - New P&amp;L";#N/A,#N/A,TRUE,"EBIT MMO - Total";#N/A,#N/A,TRUE,"MMO NE, CEE, ASIA, CAR";#N/A,#N/A,TRUE,"MMO LAT, MEA, AFR";#N/A,#N/A,TRUE,"NP growth";#N/A,#N/A,TRUE,"ER impact"}</definedName>
    <definedName name="CBIA3" localSheetId="2" hidden="1">{#N/A,#N/A,TRUE,"Old - New P&amp;L";#N/A,#N/A,TRUE,"EBIT MMO - Total";#N/A,#N/A,TRUE,"MMO NE, CEE, ASIA, CAR";#N/A,#N/A,TRUE,"MMO LAT, MEA, AFR";#N/A,#N/A,TRUE,"NP growth";#N/A,#N/A,TRUE,"ER impact"}</definedName>
    <definedName name="CBIA3" hidden="1">{#N/A,#N/A,TRUE,"Old - New P&amp;L";#N/A,#N/A,TRUE,"EBIT MMO - Total";#N/A,#N/A,TRUE,"MMO NE, CEE, ASIA, CAR";#N/A,#N/A,TRUE,"MMO LAT, MEA, AFR";#N/A,#N/A,TRUE,"NP growth";#N/A,#N/A,TRUE,"ER impact"}</definedName>
    <definedName name="CBIA3_1" localSheetId="2" hidden="1">{#N/A,#N/A,TRUE,"Old - New P&amp;L";#N/A,#N/A,TRUE,"EBIT MMO - Total";#N/A,#N/A,TRUE,"MMO NE, CEE, ASIA, CAR";#N/A,#N/A,TRUE,"MMO LAT, MEA, AFR";#N/A,#N/A,TRUE,"NP growth";#N/A,#N/A,TRUE,"ER impact"}</definedName>
    <definedName name="CBIA3_1" hidden="1">{#N/A,#N/A,TRUE,"Old - New P&amp;L";#N/A,#N/A,TRUE,"EBIT MMO - Total";#N/A,#N/A,TRUE,"MMO NE, CEE, ASIA, CAR";#N/A,#N/A,TRUE,"MMO LAT, MEA, AFR";#N/A,#N/A,TRUE,"NP growth";#N/A,#N/A,TRUE,"ER impact"}</definedName>
    <definedName name="CBII_AME" localSheetId="2" hidden="1">{#N/A,#N/A,TRUE,"Old - New P&amp;L";#N/A,#N/A,TRUE,"EBIT MMO - Total";#N/A,#N/A,TRUE,"MMO NE, CEE, ASIA, CAR";#N/A,#N/A,TRUE,"MMO LAT, MEA, AFR";#N/A,#N/A,TRUE,"NP growth";#N/A,#N/A,TRUE,"ER impact"}</definedName>
    <definedName name="CBII_AME" hidden="1">{#N/A,#N/A,TRUE,"Old - New P&amp;L";#N/A,#N/A,TRUE,"EBIT MMO - Total";#N/A,#N/A,TRUE,"MMO NE, CEE, ASIA, CAR";#N/A,#N/A,TRUE,"MMO LAT, MEA, AFR";#N/A,#N/A,TRUE,"NP growth";#N/A,#N/A,TRUE,"ER impact"}</definedName>
    <definedName name="CBII_AME_1" localSheetId="2" hidden="1">{#N/A,#N/A,TRUE,"Old - New P&amp;L";#N/A,#N/A,TRUE,"EBIT MMO - Total";#N/A,#N/A,TRUE,"MMO NE, CEE, ASIA, CAR";#N/A,#N/A,TRUE,"MMO LAT, MEA, AFR";#N/A,#N/A,TRUE,"NP growth";#N/A,#N/A,TRUE,"ER impact"}</definedName>
    <definedName name="CBII_AME_1" hidden="1">{#N/A,#N/A,TRUE,"Old - New P&amp;L";#N/A,#N/A,TRUE,"EBIT MMO - Total";#N/A,#N/A,TRUE,"MMO NE, CEE, ASIA, CAR";#N/A,#N/A,TRUE,"MMO LAT, MEA, AFR";#N/A,#N/A,TRUE,"NP growth";#N/A,#N/A,TRUE,"ER impact"}</definedName>
    <definedName name="CBII_CEE" localSheetId="2" hidden="1">{#N/A,#N/A,TRUE,"Old - New P&amp;L";#N/A,#N/A,TRUE,"EBIT MMO - Total";#N/A,#N/A,TRUE,"MMO NE, CEE, ASIA, CAR";#N/A,#N/A,TRUE,"MMO LAT, MEA, AFR";#N/A,#N/A,TRUE,"NP growth";#N/A,#N/A,TRUE,"ER impact"}</definedName>
    <definedName name="CBII_CEE" hidden="1">{#N/A,#N/A,TRUE,"Old - New P&amp;L";#N/A,#N/A,TRUE,"EBIT MMO - Total";#N/A,#N/A,TRUE,"MMO NE, CEE, ASIA, CAR";#N/A,#N/A,TRUE,"MMO LAT, MEA, AFR";#N/A,#N/A,TRUE,"NP growth";#N/A,#N/A,TRUE,"ER impact"}</definedName>
    <definedName name="CBII_CEE_1" localSheetId="2" hidden="1">{#N/A,#N/A,TRUE,"Old - New P&amp;L";#N/A,#N/A,TRUE,"EBIT MMO - Total";#N/A,#N/A,TRUE,"MMO NE, CEE, ASIA, CAR";#N/A,#N/A,TRUE,"MMO LAT, MEA, AFR";#N/A,#N/A,TRUE,"NP growth";#N/A,#N/A,TRUE,"ER impact"}</definedName>
    <definedName name="CBII_CEE_1" hidden="1">{#N/A,#N/A,TRUE,"Old - New P&amp;L";#N/A,#N/A,TRUE,"EBIT MMO - Total";#N/A,#N/A,TRUE,"MMO NE, CEE, ASIA, CAR";#N/A,#N/A,TRUE,"MMO LAT, MEA, AFR";#N/A,#N/A,TRUE,"NP growth";#N/A,#N/A,TRUE,"ER impact"}</definedName>
    <definedName name="CBII_HO" localSheetId="2" hidden="1">{#N/A,#N/A,TRUE,"Old - New P&amp;L";#N/A,#N/A,TRUE,"EBIT MMO - Total";#N/A,#N/A,TRUE,"MMO NE, CEE, ASIA, CAR";#N/A,#N/A,TRUE,"MMO LAT, MEA, AFR";#N/A,#N/A,TRUE,"NP growth";#N/A,#N/A,TRUE,"ER impact"}</definedName>
    <definedName name="CBII_HO" hidden="1">{#N/A,#N/A,TRUE,"Old - New P&amp;L";#N/A,#N/A,TRUE,"EBIT MMO - Total";#N/A,#N/A,TRUE,"MMO NE, CEE, ASIA, CAR";#N/A,#N/A,TRUE,"MMO LAT, MEA, AFR";#N/A,#N/A,TRUE,"NP growth";#N/A,#N/A,TRUE,"ER impact"}</definedName>
    <definedName name="CBII_HO_1" localSheetId="2" hidden="1">{#N/A,#N/A,TRUE,"Old - New P&amp;L";#N/A,#N/A,TRUE,"EBIT MMO - Total";#N/A,#N/A,TRUE,"MMO NE, CEE, ASIA, CAR";#N/A,#N/A,TRUE,"MMO LAT, MEA, AFR";#N/A,#N/A,TRUE,"NP growth";#N/A,#N/A,TRUE,"ER impact"}</definedName>
    <definedName name="CBII_HO_1" hidden="1">{#N/A,#N/A,TRUE,"Old - New P&amp;L";#N/A,#N/A,TRUE,"EBIT MMO - Total";#N/A,#N/A,TRUE,"MMO NE, CEE, ASIA, CAR";#N/A,#N/A,TRUE,"MMO LAT, MEA, AFR";#N/A,#N/A,TRUE,"NP growth";#N/A,#N/A,TRUE,"ER impact"}</definedName>
    <definedName name="CBII_HO_2" localSheetId="2" hidden="1">{#N/A,#N/A,TRUE,"Old - New P&amp;L";#N/A,#N/A,TRUE,"EBIT MMO - Total";#N/A,#N/A,TRUE,"MMO NE, CEE, ASIA, CAR";#N/A,#N/A,TRUE,"MMO LAT, MEA, AFR";#N/A,#N/A,TRUE,"NP growth";#N/A,#N/A,TRUE,"ER impact"}</definedName>
    <definedName name="CBII_HO_2" hidden="1">{#N/A,#N/A,TRUE,"Old - New P&amp;L";#N/A,#N/A,TRUE,"EBIT MMO - Total";#N/A,#N/A,TRUE,"MMO NE, CEE, ASIA, CAR";#N/A,#N/A,TRUE,"MMO LAT, MEA, AFR";#N/A,#N/A,TRUE,"NP growth";#N/A,#N/A,TRUE,"ER impact"}</definedName>
    <definedName name="CBII_HO_2_1" localSheetId="2" hidden="1">{#N/A,#N/A,TRUE,"Old - New P&amp;L";#N/A,#N/A,TRUE,"EBIT MMO - Total";#N/A,#N/A,TRUE,"MMO NE, CEE, ASIA, CAR";#N/A,#N/A,TRUE,"MMO LAT, MEA, AFR";#N/A,#N/A,TRUE,"NP growth";#N/A,#N/A,TRUE,"ER impact"}</definedName>
    <definedName name="CBII_HO_2_1" hidden="1">{#N/A,#N/A,TRUE,"Old - New P&amp;L";#N/A,#N/A,TRUE,"EBIT MMO - Total";#N/A,#N/A,TRUE,"MMO NE, CEE, ASIA, CAR";#N/A,#N/A,TRUE,"MMO LAT, MEA, AFR";#N/A,#N/A,TRUE,"NP growth";#N/A,#N/A,TRUE,"ER impact"}</definedName>
    <definedName name="cboCurrHist">"cboActivityType"</definedName>
    <definedName name="cbonus_tax">#REF!</definedName>
    <definedName name="CBS">#REF!</definedName>
    <definedName name="CBSCategories">#REF!</definedName>
    <definedName name="CBSH" hidden="1">#REF!</definedName>
    <definedName name="CBWorkbookPriority" localSheetId="2" hidden="1">-703460413</definedName>
    <definedName name="CBWorkbookPriority">-668667764</definedName>
    <definedName name="CBWorkbookPriority1" hidden="1">-1222926411</definedName>
    <definedName name="cc" localSheetId="2" hidden="1">{#N/A,#N/A,FALSE,"Assessment";#N/A,#N/A,FALSE,"Staffing";#N/A,#N/A,FALSE,"Hires";#N/A,#N/A,FALSE,"Assumptions"}</definedName>
    <definedName name="cc" hidden="1">{#N/A,#N/A,FALSE,"Assessment";#N/A,#N/A,FALSE,"Staffing";#N/A,#N/A,FALSE,"Hires";#N/A,#N/A,FALSE,"Assumptions"}</definedName>
    <definedName name="çç" localSheetId="2" hidden="1">{"Informes",#N/A,FALSE,"CA";"Informes",#N/A,FALSE,"CN";"Informes",#N/A,FALSE,"INVERSIONES";"Informes",#N/A,FALSE,"CN Oficial";"Informes",#N/A,FALSE,"CA Oficial";"Informes",#N/A,FALSE,"Res Datos Areas"}</definedName>
    <definedName name="çç" hidden="1">{"Informes",#N/A,FALSE,"CA";"Informes",#N/A,FALSE,"CN";"Informes",#N/A,FALSE,"INVERSIONES";"Informes",#N/A,FALSE,"CN Oficial";"Informes",#N/A,FALSE,"CA Oficial";"Informes",#N/A,FALSE,"Res Datos Areas"}</definedName>
    <definedName name="cc_1" localSheetId="2" hidden="1">{#N/A,#N/A,FALSE,"SUMMARY";#N/A,#N/A,FALSE,"TECHNOLOGY";#N/A,#N/A,FALSE,"YEAR2000";#N/A,#N/A,FALSE,"GENERAL SERVICES";#N/A,#N/A,FALSE,"PROD MANAGE";#N/A,#N/A,FALSE,"BOG";#N/A,#N/A,FALSE,"PROT CONT";#N/A,#N/A,FALSE,"INVEST COMP"}</definedName>
    <definedName name="cc_1" hidden="1">{#N/A,#N/A,FALSE,"SUMMARY";#N/A,#N/A,FALSE,"TECHNOLOGY";#N/A,#N/A,FALSE,"YEAR2000";#N/A,#N/A,FALSE,"GENERAL SERVICES";#N/A,#N/A,FALSE,"PROD MANAGE";#N/A,#N/A,FALSE,"BOG";#N/A,#N/A,FALSE,"PROT CONT";#N/A,#N/A,FALSE,"INVEST COMP"}</definedName>
    <definedName name="cc_2" localSheetId="2" hidden="1">{#N/A,#N/A,FALSE,"Cosmos Report"}</definedName>
    <definedName name="cc_2" hidden="1">{#N/A,#N/A,FALSE,"Cosmos Report"}</definedName>
    <definedName name="cc_3" localSheetId="2" hidden="1">{#N/A,#N/A,FALSE,"Cosmos Report"}</definedName>
    <definedName name="cc_3" hidden="1">{#N/A,#N/A,FALSE,"Cosmos Report"}</definedName>
    <definedName name="cc_4" localSheetId="2" hidden="1">{#N/A,#N/A,FALSE,"Cosmos Report"}</definedName>
    <definedName name="cc_4" hidden="1">{#N/A,#N/A,FALSE,"Cosmos Report"}</definedName>
    <definedName name="CC_Case">#REF!</definedName>
    <definedName name="cc_tbl">#REF!</definedName>
    <definedName name="ccase">#REF!</definedName>
    <definedName name="ccc" localSheetId="2" hidden="1">{#N/A,#N/A,TRUE,"Summary";#N/A,#N/A,TRUE,"Cash Flow";#N/A,#N/A,TRUE,"Income Statement";#N/A,#N/A,TRUE,"Balance Sheet";#N/A,#N/A,TRUE,"Sales Plan";#N/A,#N/A,TRUE,"Staffing Plan";#N/A,#N/A,TRUE,"Capital Exp Plan"}</definedName>
    <definedName name="ccc" hidden="1">{#N/A,#N/A,FALSE,"Calc";#N/A,#N/A,FALSE,"Sensitivity";#N/A,#N/A,FALSE,"LT Earn.Dil.";#N/A,#N/A,FALSE,"Dil. AVP"}</definedName>
    <definedName name="ccc.cocococoo" localSheetId="2">{"Commish",#N/A,FALSE,"LAWTC"}</definedName>
    <definedName name="ccc.cocococoo">{"Commish",#N/A,FALSE,"LAWTC"}</definedName>
    <definedName name="ccc_1" localSheetId="2" hidden="1">{#N/A,#N/A,TRUE,"Summary";#N/A,#N/A,TRUE,"Cash Flow";#N/A,#N/A,TRUE,"Income Statement";#N/A,#N/A,TRUE,"Balance Sheet";#N/A,#N/A,TRUE,"Sales Plan";#N/A,#N/A,TRUE,"Staffing Plan";#N/A,#N/A,TRUE,"Capital Exp Plan"}</definedName>
    <definedName name="ccc_1" hidden="1">{#N/A,#N/A,TRUE,"Summary";#N/A,#N/A,TRUE,"Cash Flow";#N/A,#N/A,TRUE,"Income Statement";#N/A,#N/A,TRUE,"Balance Sheet";#N/A,#N/A,TRUE,"Sales Plan";#N/A,#N/A,TRUE,"Staffing Plan";#N/A,#N/A,TRUE,"Capital Exp Plan"}</definedName>
    <definedName name="ccc_2" localSheetId="2" hidden="1">{"1999MONTHLY",#N/A,FALSE,"MONTHLY";"2000MONTHLY",#N/A,FALSE,"MONTHLY";"2001MONTHLY",#N/A,FALSE,"MONTHLY"}</definedName>
    <definedName name="ccc_2" hidden="1">{"1999MONTHLY",#N/A,FALSE,"MONTHLY";"2000MONTHLY",#N/A,FALSE,"MONTHLY";"2001MONTHLY",#N/A,FALSE,"MONTHLY"}</definedName>
    <definedName name="ccc_3" localSheetId="2" hidden="1">{"1999MONTHLY",#N/A,FALSE,"MONTHLY";"2000MONTHLY",#N/A,FALSE,"MONTHLY";"2001MONTHLY",#N/A,FALSE,"MONTHLY"}</definedName>
    <definedName name="ccc_3" hidden="1">{"1999MONTHLY",#N/A,FALSE,"MONTHLY";"2000MONTHLY",#N/A,FALSE,"MONTHLY";"2001MONTHLY",#N/A,FALSE,"MONTHLY"}</definedName>
    <definedName name="ccc_4" localSheetId="2" hidden="1">{"1999MONTHLY",#N/A,FALSE,"MONTHLY";"2000MONTHLY",#N/A,FALSE,"MONTHLY";"2001MONTHLY",#N/A,FALSE,"MONTHLY"}</definedName>
    <definedName name="ccc_4" hidden="1">{"1999MONTHLY",#N/A,FALSE,"MONTHLY";"2000MONTHLY",#N/A,FALSE,"MONTHLY";"2001MONTHLY",#N/A,FALSE,"MONTHLY"}</definedName>
    <definedName name="cccc" localSheetId="2" hidden="1">{#N/A,#N/A,FALSE,"Assessment";#N/A,#N/A,FALSE,"Staffing";#N/A,#N/A,FALSE,"Hires";#N/A,#N/A,FALSE,"Assumptions"}</definedName>
    <definedName name="cccc" hidden="1">{#N/A,#N/A,FALSE,"Layout Cash Flow"}</definedName>
    <definedName name="cccc2" localSheetId="2" hidden="1">{"'Vietnam'!$E$21:$W$45","'Vietnam'!$E$21:$W$45"}</definedName>
    <definedName name="cccc2" hidden="1">{"'Vietnam'!$E$21:$W$45","'Vietnam'!$E$21:$W$45"}</definedName>
    <definedName name="ccccc" localSheetId="2" hidden="1">{#N/A,#N/A,FALSE,"Layout Cash Flow"}</definedName>
    <definedName name="ccccc" hidden="1">{#N/A,#N/A,FALSE,"Layout Cash Flow"}</definedName>
    <definedName name="ccccc6" hidden="1">#REF!</definedName>
    <definedName name="cccccc" localSheetId="2"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cccccc"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cccccc_1" localSheetId="2" hidden="1">{#N/A,#N/A,FALSE,"Sys Perf";#N/A,#N/A,FALSE,"Capital1";#N/A,#N/A,FALSE,"Capital2";#N/A,#N/A,FALSE,"Inv&amp;Dbt";#N/A,#N/A,FALSE,"Hospital";#N/A,#N/A,FALSE,"Stats";#N/A,#N/A,FALSE,"Charity";#N/A,#N/A,FALSE,"Woodlands";#N/A,#N/A,FALSE,"Kelsey";#N/A,#N/A,FALSE,"Properties";#N/A,#N/A,FALSE,"EHC"}</definedName>
    <definedName name="cccccc_1" hidden="1">{#N/A,#N/A,FALSE,"Sys Perf";#N/A,#N/A,FALSE,"Capital1";#N/A,#N/A,FALSE,"Capital2";#N/A,#N/A,FALSE,"Inv&amp;Dbt";#N/A,#N/A,FALSE,"Hospital";#N/A,#N/A,FALSE,"Stats";#N/A,#N/A,FALSE,"Charity";#N/A,#N/A,FALSE,"Woodlands";#N/A,#N/A,FALSE,"Kelsey";#N/A,#N/A,FALSE,"Properties";#N/A,#N/A,FALSE,"EHC"}</definedName>
    <definedName name="cccccc_2" localSheetId="2" hidden="1">{#N/A,#N/A,FALSE,"Sys Perf";#N/A,#N/A,FALSE,"Capital1";#N/A,#N/A,FALSE,"Capital2";#N/A,#N/A,FALSE,"Inv&amp;Dbt";#N/A,#N/A,FALSE,"Hospital";#N/A,#N/A,FALSE,"Stats";#N/A,#N/A,FALSE,"Charity";#N/A,#N/A,FALSE,"Woodlands";#N/A,#N/A,FALSE,"Kelsey";#N/A,#N/A,FALSE,"Properties";#N/A,#N/A,FALSE,"EHC"}</definedName>
    <definedName name="cccccc_2" hidden="1">{#N/A,#N/A,FALSE,"Sys Perf";#N/A,#N/A,FALSE,"Capital1";#N/A,#N/A,FALSE,"Capital2";#N/A,#N/A,FALSE,"Inv&amp;Dbt";#N/A,#N/A,FALSE,"Hospital";#N/A,#N/A,FALSE,"Stats";#N/A,#N/A,FALSE,"Charity";#N/A,#N/A,FALSE,"Woodlands";#N/A,#N/A,FALSE,"Kelsey";#N/A,#N/A,FALSE,"Properties";#N/A,#N/A,FALSE,"EHC"}</definedName>
    <definedName name="cccccc_3" localSheetId="2" hidden="1">{#N/A,#N/A,FALSE,"Sys Perf";#N/A,#N/A,FALSE,"Capital1";#N/A,#N/A,FALSE,"Capital2";#N/A,#N/A,FALSE,"Inv&amp;Dbt";#N/A,#N/A,FALSE,"Hospital";#N/A,#N/A,FALSE,"Stats";#N/A,#N/A,FALSE,"Charity";#N/A,#N/A,FALSE,"Woodlands";#N/A,#N/A,FALSE,"Kelsey";#N/A,#N/A,FALSE,"Properties";#N/A,#N/A,FALSE,"EHC"}</definedName>
    <definedName name="cccccc_3" hidden="1">{#N/A,#N/A,FALSE,"Sys Perf";#N/A,#N/A,FALSE,"Capital1";#N/A,#N/A,FALSE,"Capital2";#N/A,#N/A,FALSE,"Inv&amp;Dbt";#N/A,#N/A,FALSE,"Hospital";#N/A,#N/A,FALSE,"Stats";#N/A,#N/A,FALSE,"Charity";#N/A,#N/A,FALSE,"Woodlands";#N/A,#N/A,FALSE,"Kelsey";#N/A,#N/A,FALSE,"Properties";#N/A,#N/A,FALSE,"EHC"}</definedName>
    <definedName name="cccccc_4" localSheetId="2" hidden="1">{#N/A,#N/A,FALSE,"Sys Perf";#N/A,#N/A,FALSE,"Capital1";#N/A,#N/A,FALSE,"Capital2";#N/A,#N/A,FALSE,"Inv&amp;Dbt";#N/A,#N/A,FALSE,"Hospital";#N/A,#N/A,FALSE,"Stats";#N/A,#N/A,FALSE,"Charity";#N/A,#N/A,FALSE,"Woodlands";#N/A,#N/A,FALSE,"Kelsey";#N/A,#N/A,FALSE,"Properties";#N/A,#N/A,FALSE,"EHC"}</definedName>
    <definedName name="cccccc_4" hidden="1">{#N/A,#N/A,FALSE,"Sys Perf";#N/A,#N/A,FALSE,"Capital1";#N/A,#N/A,FALSE,"Capital2";#N/A,#N/A,FALSE,"Inv&amp;Dbt";#N/A,#N/A,FALSE,"Hospital";#N/A,#N/A,FALSE,"Stats";#N/A,#N/A,FALSE,"Charity";#N/A,#N/A,FALSE,"Woodlands";#N/A,#N/A,FALSE,"Kelsey";#N/A,#N/A,FALSE,"Properties";#N/A,#N/A,FALSE,"EHC"}</definedName>
    <definedName name="ccccccccc" localSheetId="2" hidden="1">{#N/A,#N/A,TRUE,"Cover";#N/A,#N/A,TRUE,"BS";#N/A,#N/A,TRUE,"BS (2)";#N/A,#N/A,TRUE,"BS (3)";#N/A,#N/A,TRUE,"Supp Info-BS";#N/A,#N/A,TRUE,"IS";#N/A,#N/A,TRUE,"IS (2)";#N/A,#N/A,TRUE,"IS (3)";#N/A,#N/A,TRUE,"Supp Info-IS";#N/A,#N/A,TRUE,"CF";#N/A,#N/A,TRUE,"Supp Info-CF";#N/A,#N/A,TRUE,"SH";#N/A,#N/A,TRUE,"Supp Info-SH"}</definedName>
    <definedName name="ccccccccc" hidden="1">{#N/A,#N/A,TRUE,"Cover";#N/A,#N/A,TRUE,"BS";#N/A,#N/A,TRUE,"BS (2)";#N/A,#N/A,TRUE,"BS (3)";#N/A,#N/A,TRUE,"Supp Info-BS";#N/A,#N/A,TRUE,"IS";#N/A,#N/A,TRUE,"IS (2)";#N/A,#N/A,TRUE,"IS (3)";#N/A,#N/A,TRUE,"Supp Info-IS";#N/A,#N/A,TRUE,"CF";#N/A,#N/A,TRUE,"Supp Info-CF";#N/A,#N/A,TRUE,"SH";#N/A,#N/A,TRUE,"Supp Info-SH"}</definedName>
    <definedName name="cccccccccccc" localSheetId="2" hidden="1">{"1999 Revenue",#N/A,FALSE,"IBS";"1999 Traffic",#N/A,FALSE,"IBS"}</definedName>
    <definedName name="cccccccccccc" hidden="1">{"1999 Revenue",#N/A,FALSE,"IBS";"1999 Traffic",#N/A,FALSE,"IBS"}</definedName>
    <definedName name="cccccccccccccc" localSheetId="2" hidden="1">{"Start",#N/A,FALSE,"Menu";"P&amp;L",#N/A,FALSE,"Monthly P&amp;L";"Rev",#N/A,FALSE,"Revenue Summary";"budbar",#N/A,FALSE,"Budget-Variance";"priorvar",#N/A,FALSE,"Prior Month Var";"DetailRev",#N/A,FALSE,"Detail  Budget Var (Revenue)";"Detailom",#N/A,FALSE,"Detail Budget Var (O&amp;M)"}</definedName>
    <definedName name="cccccccccccccc" hidden="1">{"Start",#N/A,FALSE,"Menu";"P&amp;L",#N/A,FALSE,"Monthly P&amp;L";"Rev",#N/A,FALSE,"Revenue Summary";"budbar",#N/A,FALSE,"Budget-Variance";"priorvar",#N/A,FALSE,"Prior Month Var";"DetailRev",#N/A,FALSE,"Detail  Budget Var (Revenue)";"Detailom",#N/A,FALSE,"Detail Budget Var (O&amp;M)"}</definedName>
    <definedName name="cccccccccccccccc"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cccccccccccccccc" localSheetId="2" hidden="1">{#N/A,#N/A,FALSE,"Sys Perf";#N/A,#N/A,FALSE,"Capital1";#N/A,#N/A,FALSE,"Capital2";#N/A,#N/A,FALSE,"Inv&amp;Dbt";#N/A,#N/A,FALSE,"Hospital";#N/A,#N/A,FALSE,"Stats";#N/A,#N/A,FALSE,"Charity";#N/A,#N/A,FALSE,"Woodlands";#N/A,#N/A,FALSE,"Kelsey";#N/A,#N/A,FALSE,"Properties";#N/A,#N/A,FALSE,"EHC"}</definedName>
    <definedName name="ccccccccccccccccccccccccccccccccccccccc" hidden="1">{#N/A,#N/A,FALSE,"Sys Perf";#N/A,#N/A,FALSE,"Capital1";#N/A,#N/A,FALSE,"Capital2";#N/A,#N/A,FALSE,"Inv&amp;Dbt";#N/A,#N/A,FALSE,"Hospital";#N/A,#N/A,FALSE,"Stats";#N/A,#N/A,FALSE,"Charity";#N/A,#N/A,FALSE,"Woodlands";#N/A,#N/A,FALSE,"Kelsey";#N/A,#N/A,FALSE,"Properties";#N/A,#N/A,FALSE,"EHC"}</definedName>
    <definedName name="ccccccccccccccccccccccccccccccccccccccc_1" localSheetId="2" hidden="1">{#N/A,#N/A,FALSE,"Sys Perf";#N/A,#N/A,FALSE,"Capital1";#N/A,#N/A,FALSE,"Capital2";#N/A,#N/A,FALSE,"Inv&amp;Dbt";#N/A,#N/A,FALSE,"Hospital";#N/A,#N/A,FALSE,"Stats";#N/A,#N/A,FALSE,"Charity";#N/A,#N/A,FALSE,"Woodlands";#N/A,#N/A,FALSE,"Kelsey";#N/A,#N/A,FALSE,"Properties";#N/A,#N/A,FALSE,"EHC"}</definedName>
    <definedName name="ccccccccccccccccccccccccccccccccccccccc_1" hidden="1">{#N/A,#N/A,FALSE,"Sys Perf";#N/A,#N/A,FALSE,"Capital1";#N/A,#N/A,FALSE,"Capital2";#N/A,#N/A,FALSE,"Inv&amp;Dbt";#N/A,#N/A,FALSE,"Hospital";#N/A,#N/A,FALSE,"Stats";#N/A,#N/A,FALSE,"Charity";#N/A,#N/A,FALSE,"Woodlands";#N/A,#N/A,FALSE,"Kelsey";#N/A,#N/A,FALSE,"Properties";#N/A,#N/A,FALSE,"EHC"}</definedName>
    <definedName name="ccccccccccccccccccccccccccccccccccccccc_2" localSheetId="2" hidden="1">{#N/A,#N/A,FALSE,"Sys Perf";#N/A,#N/A,FALSE,"Capital1";#N/A,#N/A,FALSE,"Capital2";#N/A,#N/A,FALSE,"Inv&amp;Dbt";#N/A,#N/A,FALSE,"Hospital";#N/A,#N/A,FALSE,"Stats";#N/A,#N/A,FALSE,"Charity";#N/A,#N/A,FALSE,"Woodlands";#N/A,#N/A,FALSE,"Kelsey";#N/A,#N/A,FALSE,"Properties";#N/A,#N/A,FALSE,"EHC"}</definedName>
    <definedName name="ccccccccccccccccccccccccccccccccccccccc_2" hidden="1">{#N/A,#N/A,FALSE,"Sys Perf";#N/A,#N/A,FALSE,"Capital1";#N/A,#N/A,FALSE,"Capital2";#N/A,#N/A,FALSE,"Inv&amp;Dbt";#N/A,#N/A,FALSE,"Hospital";#N/A,#N/A,FALSE,"Stats";#N/A,#N/A,FALSE,"Charity";#N/A,#N/A,FALSE,"Woodlands";#N/A,#N/A,FALSE,"Kelsey";#N/A,#N/A,FALSE,"Properties";#N/A,#N/A,FALSE,"EHC"}</definedName>
    <definedName name="ccccccccccccccccccccccccccccccccccccccc_3" localSheetId="2" hidden="1">{#N/A,#N/A,FALSE,"Sys Perf";#N/A,#N/A,FALSE,"Capital1";#N/A,#N/A,FALSE,"Capital2";#N/A,#N/A,FALSE,"Inv&amp;Dbt";#N/A,#N/A,FALSE,"Hospital";#N/A,#N/A,FALSE,"Stats";#N/A,#N/A,FALSE,"Charity";#N/A,#N/A,FALSE,"Woodlands";#N/A,#N/A,FALSE,"Kelsey";#N/A,#N/A,FALSE,"Properties";#N/A,#N/A,FALSE,"EHC"}</definedName>
    <definedName name="ccccccccccccccccccccccccccccccccccccccc_3" hidden="1">{#N/A,#N/A,FALSE,"Sys Perf";#N/A,#N/A,FALSE,"Capital1";#N/A,#N/A,FALSE,"Capital2";#N/A,#N/A,FALSE,"Inv&amp;Dbt";#N/A,#N/A,FALSE,"Hospital";#N/A,#N/A,FALSE,"Stats";#N/A,#N/A,FALSE,"Charity";#N/A,#N/A,FALSE,"Woodlands";#N/A,#N/A,FALSE,"Kelsey";#N/A,#N/A,FALSE,"Properties";#N/A,#N/A,FALSE,"EHC"}</definedName>
    <definedName name="ccccccccccccccccccccccccccccccccccccccc_4" localSheetId="2" hidden="1">{#N/A,#N/A,FALSE,"Sys Perf";#N/A,#N/A,FALSE,"Capital1";#N/A,#N/A,FALSE,"Capital2";#N/A,#N/A,FALSE,"Inv&amp;Dbt";#N/A,#N/A,FALSE,"Hospital";#N/A,#N/A,FALSE,"Stats";#N/A,#N/A,FALSE,"Charity";#N/A,#N/A,FALSE,"Woodlands";#N/A,#N/A,FALSE,"Kelsey";#N/A,#N/A,FALSE,"Properties";#N/A,#N/A,FALSE,"EHC"}</definedName>
    <definedName name="ccccccccccccccccccccccccccccccccccccccc_4" hidden="1">{#N/A,#N/A,FALSE,"Sys Perf";#N/A,#N/A,FALSE,"Capital1";#N/A,#N/A,FALSE,"Capital2";#N/A,#N/A,FALSE,"Inv&amp;Dbt";#N/A,#N/A,FALSE,"Hospital";#N/A,#N/A,FALSE,"Stats";#N/A,#N/A,FALSE,"Charity";#N/A,#N/A,FALSE,"Woodlands";#N/A,#N/A,FALSE,"Kelsey";#N/A,#N/A,FALSE,"Properties";#N/A,#N/A,FALSE,"EHC"}</definedName>
    <definedName name="CCCCP">#N/A</definedName>
    <definedName name="CCCshares">#REF!</definedName>
    <definedName name="CCCTP">#N/A</definedName>
    <definedName name="ccdc" hidden="1">#REF!</definedName>
    <definedName name="ccf" localSheetId="2" hidden="1">{"YD PRS",#N/A,FALSE,"YTD"}</definedName>
    <definedName name="ccf" hidden="1">{"YD PRS",#N/A,FALSE,"YTD"}</definedName>
    <definedName name="CCI" localSheetId="2" hidden="1">{"P&amp;L Mo",#N/A,TRUE,"P&amp;L mo";"CF Mo",#N/A,TRUE,"FCashflow";"BS Mo",#N/A,TRUE,"BS";"CapEx Mo",#N/A,TRUE,"CapEx";"HC Mo",#N/A,TRUE,"Headcount";"KPI Mo",#N/A,TRUE,"KPI"}</definedName>
    <definedName name="CCI" hidden="1">{"P&amp;L Mo",#N/A,TRUE,"P&amp;L mo";"CF Mo",#N/A,TRUE,"FCashflow";"BS Mo",#N/A,TRUE,"BS";"CapEx Mo",#N/A,TRUE,"CapEx";"HC Mo",#N/A,TRUE,"Headcount";"KPI Mo",#N/A,TRUE,"KPI"}</definedName>
    <definedName name="CCI_1" localSheetId="2" hidden="1">{"P&amp;L Mo",#N/A,TRUE,"P&amp;L mo";"CF Mo",#N/A,TRUE,"FCashflow";"BS Mo",#N/A,TRUE,"BS";"CapEx Mo",#N/A,TRUE,"CapEx";"HC Mo",#N/A,TRUE,"Headcount";"KPI Mo",#N/A,TRUE,"KPI"}</definedName>
    <definedName name="CCI_1" hidden="1">{"P&amp;L Mo",#N/A,TRUE,"P&amp;L mo";"CF Mo",#N/A,TRUE,"FCashflow";"BS Mo",#N/A,TRUE,"BS";"CapEx Mo",#N/A,TRUE,"CapEx";"HC Mo",#N/A,TRUE,"Headcount";"KPI Mo",#N/A,TRUE,"KPI"}</definedName>
    <definedName name="CCI_2" localSheetId="2" hidden="1">{"P&amp;L Mo",#N/A,TRUE,"P&amp;L mo";"CF Mo",#N/A,TRUE,"FCashflow";"BS Mo",#N/A,TRUE,"BS";"CapEx Mo",#N/A,TRUE,"CapEx";"HC Mo",#N/A,TRUE,"Headcount";"KPI Mo",#N/A,TRUE,"KPI"}</definedName>
    <definedName name="CCI_2" hidden="1">{"P&amp;L Mo",#N/A,TRUE,"P&amp;L mo";"CF Mo",#N/A,TRUE,"FCashflow";"BS Mo",#N/A,TRUE,"BS";"CapEx Mo",#N/A,TRUE,"CapEx";"HC Mo",#N/A,TRUE,"Headcount";"KPI Mo",#N/A,TRUE,"KPI"}</definedName>
    <definedName name="CCI_3" localSheetId="2" hidden="1">{"P&amp;L Mo",#N/A,TRUE,"P&amp;L mo";"CF Mo",#N/A,TRUE,"FCashflow";"BS Mo",#N/A,TRUE,"BS";"CapEx Mo",#N/A,TRUE,"CapEx";"HC Mo",#N/A,TRUE,"Headcount";"KPI Mo",#N/A,TRUE,"KPI"}</definedName>
    <definedName name="CCI_3" hidden="1">{"P&amp;L Mo",#N/A,TRUE,"P&amp;L mo";"CF Mo",#N/A,TRUE,"FCashflow";"BS Mo",#N/A,TRUE,"BS";"CapEx Mo",#N/A,TRUE,"CapEx";"HC Mo",#N/A,TRUE,"Headcount";"KPI Mo",#N/A,TRUE,"KPI"}</definedName>
    <definedName name="CCI_4" localSheetId="2" hidden="1">{"P&amp;L Mo",#N/A,TRUE,"P&amp;L mo";"CF Mo",#N/A,TRUE,"FCashflow";"BS Mo",#N/A,TRUE,"BS";"CapEx Mo",#N/A,TRUE,"CapEx";"HC Mo",#N/A,TRUE,"Headcount";"KPI Mo",#N/A,TRUE,"KPI"}</definedName>
    <definedName name="CCI_4" hidden="1">{"P&amp;L Mo",#N/A,TRUE,"P&amp;L mo";"CF Mo",#N/A,TRUE,"FCashflow";"BS Mo",#N/A,TRUE,"BS";"CapEx Mo",#N/A,TRUE,"CapEx";"HC Mo",#N/A,TRUE,"Headcount";"KPI Mo",#N/A,TRUE,"KPI"}</definedName>
    <definedName name="CCI_5" localSheetId="2" hidden="1">{"P&amp;L Mo",#N/A,TRUE,"P&amp;L mo";"CF Mo",#N/A,TRUE,"FCashflow";"BS Mo",#N/A,TRUE,"BS";"CapEx Mo",#N/A,TRUE,"CapEx";"HC Mo",#N/A,TRUE,"Headcount";"KPI Mo",#N/A,TRUE,"KPI"}</definedName>
    <definedName name="CCI_5" hidden="1">{"P&amp;L Mo",#N/A,TRUE,"P&amp;L mo";"CF Mo",#N/A,TRUE,"FCashflow";"BS Mo",#N/A,TRUE,"BS";"CapEx Mo",#N/A,TRUE,"CapEx";"HC Mo",#N/A,TRUE,"Headcount";"KPI Mo",#N/A,TRUE,"KPI"}</definedName>
    <definedName name="ccmce">36996.5527299769</definedName>
    <definedName name="CCMCP">#N/A</definedName>
    <definedName name="CCMTP">#N/A</definedName>
    <definedName name="CCOmps" localSheetId="2" hidden="1">{"page1",#N/A,TRUE,"PRICING";"page2",#N/A,TRUE,"PRICING"}</definedName>
    <definedName name="CCOmps" hidden="1">{"page1",#N/A,TRUE,"PRICING";"page2",#N/A,TRUE,"PRICING"}</definedName>
    <definedName name="CCoroneww" localSheetId="2" hidden="1">{#N/A,#N/A,FALSE,"LEASES"}</definedName>
    <definedName name="CCoroneww" hidden="1">{#N/A,#N/A,FALSE,"LEASES"}</definedName>
    <definedName name="CCorpNew" localSheetId="2" hidden="1">{#N/A,#N/A,FALSE,"LEASES"}</definedName>
    <definedName name="CCorpNew" hidden="1">{#N/A,#N/A,FALSE,"LEASES"}</definedName>
    <definedName name="ccorpnew1" localSheetId="2" hidden="1">{#N/A,#N/A,FALSE,"LEASES"}</definedName>
    <definedName name="ccorpnew1" hidden="1">{#N/A,#N/A,FALSE,"LEASES"}</definedName>
    <definedName name="CCorpNew2" localSheetId="2" hidden="1">{#N/A,#N/A,FALSE,"LEASES"}</definedName>
    <definedName name="CCorpNew2" hidden="1">{#N/A,#N/A,FALSE,"LEASES"}</definedName>
    <definedName name="CCT">#REF!</definedName>
    <definedName name="cctable">#REF!</definedName>
    <definedName name="cctr">#REF!</definedName>
    <definedName name="CCUSCP">#N/A</definedName>
    <definedName name="CCUSTP">#N/A</definedName>
    <definedName name="ccv" localSheetId="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ccv"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CCVHKVHKVHKVHKVHKCVHKC" hidden="1">#REF!</definedName>
    <definedName name="ccvs" hidden="1">#REF!</definedName>
    <definedName name="Ccy">#REF!</definedName>
    <definedName name="cd" localSheetId="2" hidden="1">{#N/A,#N/A,FALSE,"PRO FORMA FINANCIALS"}</definedName>
    <definedName name="cd" hidden="1">{#N/A,#N/A,FALSE,"PRO FORMA FINANCIALS"}</definedName>
    <definedName name="cd0" localSheetId="2" hidden="1">{#N/A,#N/A,FALSE,"Job Sched"}</definedName>
    <definedName name="cd0" hidden="1">{#N/A,#N/A,FALSE,"Job Sched"}</definedName>
    <definedName name="cdcdc" hidden="1">#REF!</definedName>
    <definedName name="cdds" localSheetId="2" hidden="1">{"detail",#N/A,FALSE,"mfg";"summary",#N/A,FALSE,"mfg"}</definedName>
    <definedName name="cdds" hidden="1">{"detail",#N/A,FALSE,"mfg";"summary",#N/A,FALSE,"mfg"}</definedName>
    <definedName name="CDEXPSUMM" localSheetId="2" hidden="1">{#N/A,#N/A,FALSE,"Contents";#N/A,#N/A,FALSE,"Stmt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CDEXPSUMM" hidden="1">{#N/A,#N/A,FALSE,"Contents";#N/A,#N/A,FALSE,"Stmt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cdf" localSheetId="2" hidden="1">{"sales growth",#N/A,FALSE,"summary";"oper income",#N/A,FALSE,"summary";"oros rank",#N/A,FALSE,"summary";"net assets",#N/A,FALSE,"summary";"asset turnover",#N/A,FALSE,"summary";"orona",#N/A,FALSE,"summary"}</definedName>
    <definedName name="cdf" hidden="1">{"sales growth",#N/A,FALSE,"summary";"oper income",#N/A,FALSE,"summary";"oros rank",#N/A,FALSE,"summary";"net assets",#N/A,FALSE,"summary";"asset turnover",#N/A,FALSE,"summary";"orona",#N/A,FALSE,"summary"}</definedName>
    <definedName name="cds" localSheetId="2" hidden="1">{#N/A,#N/A,TRUE,"PPD";#N/A,#N/A,TRUE,"CSD &amp; TSD"}</definedName>
    <definedName name="cds" hidden="1">{#N/A,#N/A,TRUE,"PPD";#N/A,#N/A,TRUE,"CSD &amp; TSD"}</definedName>
    <definedName name="CDW" localSheetId="2" hidden="1">{#N/A,#N/A,FALSE,"Job Sched"}</definedName>
    <definedName name="CDW" hidden="1">{#N/A,#N/A,FALSE,"Job Sched"}</definedName>
    <definedName name="ce" localSheetId="2">#REF!</definedName>
    <definedName name="ce" hidden="1">{"F3 detail",#N/A,FALSE,"F1";"F3 Presentation",#N/A,FALSE,"F3 "}</definedName>
    <definedName name="cea" localSheetId="2"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E_CBII" localSheetId="2" hidden="1">{#N/A,#N/A,TRUE,"Old - New P&amp;L";#N/A,#N/A,TRUE,"EBIT MMO - Total";#N/A,#N/A,TRUE,"MMO NE, CEE, ASIA, CAR";#N/A,#N/A,TRUE,"MMO LAT, MEA, AFR";#N/A,#N/A,TRUE,"NP growth";#N/A,#N/A,TRUE,"ER impact"}</definedName>
    <definedName name="CEE_CBII" hidden="1">{#N/A,#N/A,TRUE,"Old - New P&amp;L";#N/A,#N/A,TRUE,"EBIT MMO - Total";#N/A,#N/A,TRUE,"MMO NE, CEE, ASIA, CAR";#N/A,#N/A,TRUE,"MMO LAT, MEA, AFR";#N/A,#N/A,TRUE,"NP growth";#N/A,#N/A,TRUE,"ER impact"}</definedName>
    <definedName name="CEE_CBII_1" localSheetId="2" hidden="1">{#N/A,#N/A,TRUE,"Old - New P&amp;L";#N/A,#N/A,TRUE,"EBIT MMO - Total";#N/A,#N/A,TRUE,"MMO NE, CEE, ASIA, CAR";#N/A,#N/A,TRUE,"MMO LAT, MEA, AFR";#N/A,#N/A,TRUE,"NP growth";#N/A,#N/A,TRUE,"ER impact"}</definedName>
    <definedName name="CEE_CBII_1" hidden="1">{#N/A,#N/A,TRUE,"Old - New P&amp;L";#N/A,#N/A,TRUE,"EBIT MMO - Total";#N/A,#N/A,TRUE,"MMO NE, CEE, ASIA, CAR";#N/A,#N/A,TRUE,"MMO LAT, MEA, AFR";#N/A,#N/A,TRUE,"NP growth";#N/A,#N/A,TRUE,"ER impact"}</definedName>
    <definedName name="Celaya" localSheetId="2" hidden="1">{"PAGE 1",#N/A,FALSE,"WEST_OT"}</definedName>
    <definedName name="Celaya" hidden="1">{"PAGE 1",#N/A,FALSE,"WEST_OT"}</definedName>
    <definedName name="Cell_1">#REF!</definedName>
    <definedName name="CellContents">_xlfn.FORMULATEXT(INDIRECT(ADDRESS(ROW(), COLUMN())))</definedName>
    <definedName name="cellmo">#REF!</definedName>
    <definedName name="CellPhone">#REF!</definedName>
    <definedName name="cellsRightOfDay">#REF!,#REF!,#REF!,#REF!,#REF!,#REF!,#REF!,#REF!,#REF!,#REF!,#REF!,#REF!,#REF!,#REF!,#REF!,#REF!,#REF!,#REF!,#REF!,#REF!,#REF!,#REF!,#REF!,#REF!,#REF!,#REF!,#REF!,#REF!,#REF!,#REF!,#REF!,#REF!,#REF!,#REF!,#REF!,#REF!,#REF!</definedName>
    <definedName name="cellsRightOfDay2">#REF!,#REF!,#REF!,#REF!,#REF!,#REF!,#REF!,#REF!,#REF!,#REF!,#REF!,#REF!,#REF!,#REF!,#REF!,#REF!,#REF!,#REF!,#REF!,#REF!,#REF!,#REF!,#REF!,#REF!,#REF!,#REF!,#REF!,#REF!,#REF!,#REF!,#REF!,#REF!,#REF!,#REF!,#REF!,#REF!,#REF!</definedName>
    <definedName name="cellsRightOfDay3">#REF!,#REF!,#REF!,#REF!,#REF!,#REF!,#REF!,#REF!,#REF!,#REF!,#REF!,#REF!,#REF!,#REF!,#REF!,#REF!,#REF!,#REF!,#REF!,#REF!,#REF!,#REF!,#REF!,#REF!,#REF!,#REF!,#REF!,#REF!,#REF!,#REF!,#REF!,#REF!,#REF!,#REF!,#REF!,#REF!,#REF!</definedName>
    <definedName name="celltips_area">#REF!</definedName>
    <definedName name="CensusTbl">#REF!</definedName>
    <definedName name="CensusTbl2018">#REF!</definedName>
    <definedName name="CENTRAL">#REF!</definedName>
    <definedName name="CEO"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EO"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EO_Bonus">#REF!</definedName>
    <definedName name="cert" localSheetId="2" hidden="1">{"fis.dbo.r1_datasum"}</definedName>
    <definedName name="cert" hidden="1">{"fis.dbo.r1_datasum"}</definedName>
    <definedName name="cert1" localSheetId="2" hidden="1">{"fis.dbo.r1_datasum"}</definedName>
    <definedName name="cert1" hidden="1">{"fis.dbo.r1_datasum"}</definedName>
    <definedName name="cew" localSheetId="2" hidden="1">{"ICD Details",#N/A,FALSE,"Current Yr";"ICD Details",#N/A,FALSE,"Budget";"ICD Details",#N/A,FALSE,"Prior Year"}</definedName>
    <definedName name="cew" hidden="1">{"ICD Details",#N/A,FALSE,"Current Yr";"ICD Details",#N/A,FALSE,"Budget";"ICD Details",#N/A,FALSE,"Prior Year"}</definedName>
    <definedName name="cf" localSheetId="2" hidden="1">{"detail",#N/A,FALSE,"mfg";"summary",#N/A,FALSE,"mfg"}</definedName>
    <definedName name="cf" hidden="1">{"detail",#N/A,FALSE,"mfg";"summary",#N/A,FALSE,"mfg"}</definedName>
    <definedName name="CF_00_01_02">#REF!</definedName>
    <definedName name="CF_STATEMENT">#REF!</definedName>
    <definedName name="CFAB7" hidden="1">{"'Sheet1'!$A$1:$H$36"}</definedName>
    <definedName name="CFE" localSheetId="2" hidden="1">{"表紙",#N/A,FALSE,"店別収支";"収支",#N/A,FALSE,"店別収支";"店舗別",#N/A,FALSE,"店別収支"}</definedName>
    <definedName name="CFE" hidden="1">{"表紙",#N/A,FALSE,"店別収支";"収支",#N/A,FALSE,"店別収支";"店舗別",#N/A,FALSE,"店別収支"}</definedName>
    <definedName name="CFFleet" localSheetId="2" hidden="1">{#N/A,#N/A,FALSE,"Cover";#N/A,#N/A,FALSE,"TOC";#N/A,#N/A,FALSE,"IS";#N/A,#N/A,FALSE,"Mo. IS";#N/A,#N/A,FALSE,"Cont By Div";#N/A,#N/A,FALSE,"BS";#N/A,#N/A,FALSE,"CF";#N/A,#N/A,FALSE,"Inventory"}</definedName>
    <definedName name="CFFleet" hidden="1">{#N/A,#N/A,FALSE,"Cover";#N/A,#N/A,FALSE,"TOC";#N/A,#N/A,FALSE,"IS";#N/A,#N/A,FALSE,"Mo. IS";#N/A,#N/A,FALSE,"Cont By Div";#N/A,#N/A,FALSE,"BS";#N/A,#N/A,FALSE,"CF";#N/A,#N/A,FALSE,"Inventory"}</definedName>
    <definedName name="cfg" localSheetId="2" hidden="1">{"Act_vs_Budget",#N/A,FALSE,"QTRDPVAR";"Act_vs_Prior_Year",#N/A,FALSE,"QTRDPVAR"}</definedName>
    <definedName name="cfg" hidden="1">{"Act_vs_Budget",#N/A,FALSE,"QTRDPVAR";"Act_vs_Prior_Year",#N/A,FALSE,"QTRDPVAR"}</definedName>
    <definedName name="CFLC1">#REF!</definedName>
    <definedName name="CFLC2">#REF!</definedName>
    <definedName name="CFO">#REF!</definedName>
    <definedName name="cfs" localSheetId="2" hidden="1">{"YD LOUISIANA",#N/A,FALSE,"YTD"}</definedName>
    <definedName name="cfs" hidden="1">{"YD LOUISIANA",#N/A,FALSE,"YTD"}</definedName>
    <definedName name="cfsdf" localSheetId="2" hidden="1">{#N/A,#N/A,TRUE,"Cover";#N/A,#N/A,TRUE,"BS";#N/A,#N/A,TRUE,"BS (2)";#N/A,#N/A,TRUE,"BS (3)";#N/A,#N/A,TRUE,"Supp Info-BS";#N/A,#N/A,TRUE,"IS";#N/A,#N/A,TRUE,"IS (2)";#N/A,#N/A,TRUE,"IS (3)";#N/A,#N/A,TRUE,"Supp Info-IS";#N/A,#N/A,TRUE,"CF";#N/A,#N/A,TRUE,"Supp Info-CF";#N/A,#N/A,TRUE,"SH";#N/A,#N/A,TRUE,"Supp Info-SH"}</definedName>
    <definedName name="cfsdf" hidden="1">{#N/A,#N/A,TRUE,"Cover";#N/A,#N/A,TRUE,"BS";#N/A,#N/A,TRUE,"BS (2)";#N/A,#N/A,TRUE,"BS (3)";#N/A,#N/A,TRUE,"Supp Info-BS";#N/A,#N/A,TRUE,"IS";#N/A,#N/A,TRUE,"IS (2)";#N/A,#N/A,TRUE,"IS (3)";#N/A,#N/A,TRUE,"Supp Info-IS";#N/A,#N/A,TRUE,"CF";#N/A,#N/A,TRUE,"Supp Info-CF";#N/A,#N/A,TRUE,"SH";#N/A,#N/A,TRUE,"Supp Info-SH"}</definedName>
    <definedName name="CFSUM">#REF!</definedName>
    <definedName name="CFT">#REF!</definedName>
    <definedName name="CFT.">#REF!</definedName>
    <definedName name="CFT..">#REF!</definedName>
    <definedName name="CFUSD1">#REF!</definedName>
    <definedName name="CFUSD2">#REF!</definedName>
    <definedName name="cfvrsr" hidden="1">#REF!</definedName>
    <definedName name="cgaf" localSheetId="2" hidden="1">{"FCB_ALL",#N/A,FALSE,"FCB"}</definedName>
    <definedName name="cgaf" hidden="1">{"FCB_ALL",#N/A,FALSE,"FCB"}</definedName>
    <definedName name="cgafde" localSheetId="2" hidden="1">{"FCB_ALL",#N/A,FALSE,"FCB"}</definedName>
    <definedName name="cgafde" hidden="1">{"FCB_ALL",#N/A,FALSE,"FCB"}</definedName>
    <definedName name="cghj" localSheetId="2" hidden="1">{"Start",#N/A,FALSE,"Menu";"P&amp;L",#N/A,FALSE,"Monthly P&amp;L";"Rev",#N/A,FALSE,"Revenue Summary";"budbar",#N/A,FALSE,"Budget-Variance";"priorvar",#N/A,FALSE,"Prior Month Var";"DetailRev",#N/A,FALSE,"Detail  Budget Var (Revenue)";"Detailom",#N/A,FALSE,"Detail Budget Var (O&amp;M)"}</definedName>
    <definedName name="cghj" hidden="1">{"Start",#N/A,FALSE,"Menu";"P&amp;L",#N/A,FALSE,"Monthly P&amp;L";"Rev",#N/A,FALSE,"Revenue Summary";"budbar",#N/A,FALSE,"Budget-Variance";"priorvar",#N/A,FALSE,"Prior Month Var";"DetailRev",#N/A,FALSE,"Detail  Budget Var (Revenue)";"Detailom",#N/A,FALSE,"Detail Budget Var (O&amp;M)"}</definedName>
    <definedName name="cgraph" hidden="1">#REF!</definedName>
    <definedName name="ch" localSheetId="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AMBOM">#REF!</definedName>
    <definedName name="CHAMCODE">#REF!</definedName>
    <definedName name="chang" localSheetId="2" hidden="1">{#N/A,#N/A,FALSE,"ACTUALS"}</definedName>
    <definedName name="chang" hidden="1">{#N/A,#N/A,FALSE,"ACTUALS"}</definedName>
    <definedName name="Change" hidden="1">#N/A</definedName>
    <definedName name="change1" localSheetId="2" hidden="1">{#N/A,#N/A,FALSE,"Default Data";#N/A,#N/A,FALSE,"99 Tax Model";#N/A,#N/A,FALSE,"99 Incremental BV";#N/A,#N/A,FALSE,"99 Tax Model CL";#N/A,#N/A,FALSE,"99 Incremental CL";#N/A,#N/A,FALSE,"Cisco FSC";#N/A,#N/A,FALSE,"25% case";#N/A,#N/A,FALSE,"ROY CALCS";#N/A,#N/A,FALSE,"Acquisition Royalty"}</definedName>
    <definedName name="change1" hidden="1">{#N/A,#N/A,FALSE,"Default Data";#N/A,#N/A,FALSE,"99 Tax Model";#N/A,#N/A,FALSE,"99 Incremental BV";#N/A,#N/A,FALSE,"99 Tax Model CL";#N/A,#N/A,FALSE,"99 Incremental CL";#N/A,#N/A,FALSE,"Cisco FSC";#N/A,#N/A,FALSE,"25% case";#N/A,#N/A,FALSE,"ROY CALCS";#N/A,#N/A,FALSE,"Acquisition Royalty"}</definedName>
    <definedName name="change12" localSheetId="2" hidden="1">{#N/A,#N/A,FALSE,"Default Data";#N/A,#N/A,FALSE,"99 Tax Model";#N/A,#N/A,FALSE,"99 Incremental BV";#N/A,#N/A,FALSE,"99 Tax Model CL";#N/A,#N/A,FALSE,"99 Incremental CL";#N/A,#N/A,FALSE,"Cisco FSC";#N/A,#N/A,FALSE,"25% case";#N/A,#N/A,FALSE,"ROY CALCS";#N/A,#N/A,FALSE,"Acquisition Royalty"}</definedName>
    <definedName name="change12" hidden="1">{#N/A,#N/A,FALSE,"Default Data";#N/A,#N/A,FALSE,"99 Tax Model";#N/A,#N/A,FALSE,"99 Incremental BV";#N/A,#N/A,FALSE,"99 Tax Model CL";#N/A,#N/A,FALSE,"99 Incremental CL";#N/A,#N/A,FALSE,"Cisco FSC";#N/A,#N/A,FALSE,"25% case";#N/A,#N/A,FALSE,"ROY CALCS";#N/A,#N/A,FALSE,"Acquisition Royalty"}</definedName>
    <definedName name="Change2" hidden="1">#N/A</definedName>
    <definedName name="Change3" hidden="1">#N/A</definedName>
    <definedName name="Change4" hidden="1">#N/A</definedName>
    <definedName name="ChangeNWC">#REF!</definedName>
    <definedName name="ChangeRange" hidden="1">#REF!</definedName>
    <definedName name="ChangeRange2" hidden="1">#N/A</definedName>
    <definedName name="CHANGES_WORK_CAP" hidden="1">"CHANGES_WORK_CAP"</definedName>
    <definedName name="Channel">#REF!</definedName>
    <definedName name="Charges" localSheetId="2" hidden="1">{#N/A,#N/A,FALSE,"Summary"}</definedName>
    <definedName name="Charges" hidden="1">{#N/A,#N/A,FALSE,"Summary"}</definedName>
    <definedName name="chart" localSheetId="2" hidden="1">{#N/A,#N/A,FALSE,"SUMMARY";#N/A,#N/A,FALSE,"mcsh";#N/A,#N/A,FALSE,"vol&amp;rev";#N/A,#N/A,FALSE,"wkgcap";#N/A,#N/A,FALSE,"DEPR&amp;DT";#N/A,#N/A,FALSE,"ASSETS";#N/A,#N/A,FALSE,"NI&amp;OTH&amp;DIV";#N/A,#N/A,FALSE,"CASHFLOW";#N/A,#N/A,FALSE,"CAPEMPL";#N/A,#N/A,FALSE,"ROCE"}</definedName>
    <definedName name="chart" hidden="1">{#N/A,#N/A,FALSE,"SUMMARY";#N/A,#N/A,FALSE,"mcsh";#N/A,#N/A,FALSE,"vol&amp;rev";#N/A,#N/A,FALSE,"wkgcap";#N/A,#N/A,FALSE,"DEPR&amp;DT";#N/A,#N/A,FALSE,"ASSETS";#N/A,#N/A,FALSE,"NI&amp;OTH&amp;DIV";#N/A,#N/A,FALSE,"CASHFLOW";#N/A,#N/A,FALSE,"CAPEMPL";#N/A,#N/A,FALSE,"ROCE"}</definedName>
    <definedName name="chart_1" localSheetId="2" hidden="1">{#N/A,#N/A,FALSE,"SUMMARY";#N/A,#N/A,FALSE,"mcsh";#N/A,#N/A,FALSE,"vol&amp;rev";#N/A,#N/A,FALSE,"wkgcap";#N/A,#N/A,FALSE,"DEPR&amp;DT";#N/A,#N/A,FALSE,"ASSETS";#N/A,#N/A,FALSE,"NI&amp;OTH&amp;DIV";#N/A,#N/A,FALSE,"CASHFLOW";#N/A,#N/A,FALSE,"CAPEMPL";#N/A,#N/A,FALSE,"ROCE"}</definedName>
    <definedName name="chart_1" hidden="1">{#N/A,#N/A,FALSE,"SUMMARY";#N/A,#N/A,FALSE,"mcsh";#N/A,#N/A,FALSE,"vol&amp;rev";#N/A,#N/A,FALSE,"wkgcap";#N/A,#N/A,FALSE,"DEPR&amp;DT";#N/A,#N/A,FALSE,"ASSETS";#N/A,#N/A,FALSE,"NI&amp;OTH&amp;DIV";#N/A,#N/A,FALSE,"CASHFLOW";#N/A,#N/A,FALSE,"CAPEMPL";#N/A,#N/A,FALSE,"ROCE"}</definedName>
    <definedName name="Chart_2" localSheetId="2" hidden="1">{#N/A,#N/A,FALSE,"Pharm";#N/A,#N/A,FALSE,"WWCM"}</definedName>
    <definedName name="Chart_2" hidden="1">{#N/A,#N/A,FALSE,"Pharm";#N/A,#N/A,FALSE,"WWCM"}</definedName>
    <definedName name="Chart_3" localSheetId="2" hidden="1">{#N/A,#N/A,FALSE,"Pharm";#N/A,#N/A,FALSE,"WWCM"}</definedName>
    <definedName name="Chart_3" hidden="1">{#N/A,#N/A,FALSE,"Pharm";#N/A,#N/A,FALSE,"WWCM"}</definedName>
    <definedName name="Chart_4" localSheetId="2" hidden="1">{#N/A,#N/A,FALSE,"Pharm";#N/A,#N/A,FALSE,"WWCM"}</definedName>
    <definedName name="Chart_4" hidden="1">{#N/A,#N/A,FALSE,"Pharm";#N/A,#N/A,FALSE,"WWCM"}</definedName>
    <definedName name="Chart_of_Accounts">#REF!</definedName>
    <definedName name="chart1">"Chart 6"</definedName>
    <definedName name="Chart2">#REF!,#REF!</definedName>
    <definedName name="Chart2Foundry" localSheetId="2">{"'track'!$A$1:$BO$37"}</definedName>
    <definedName name="Chart2Foundry">{"'track'!$A$1:$BO$37"}</definedName>
    <definedName name="Chart3" localSheetId="2">{"'track'!$A$1:$BO$37"}</definedName>
    <definedName name="Chart3">{"'track'!$A$1:$BO$37"}</definedName>
    <definedName name="Chart3Foundry" localSheetId="2">{"'track'!$A$1:$BO$37"}</definedName>
    <definedName name="Chart3Foundry">{"'track'!$A$1:$BO$37"}</definedName>
    <definedName name="ChartCaptions">#REF!</definedName>
    <definedName name="chartdata">#REF!</definedName>
    <definedName name="ChartDataRange">#REF!</definedName>
    <definedName name="ChartingArea">#REF!,#REF!</definedName>
    <definedName name="ChartingLabels">#REF!</definedName>
    <definedName name="chartNew" localSheetId="2" hidden="1">{#N/A,#N/A,FALSE,"SUMMARY";#N/A,#N/A,FALSE,"mcsh";#N/A,#N/A,FALSE,"vol&amp;rev";#N/A,#N/A,FALSE,"wkgcap";#N/A,#N/A,FALSE,"DEPR&amp;DT";#N/A,#N/A,FALSE,"ASSETS";#N/A,#N/A,FALSE,"NI&amp;OTH&amp;DIV";#N/A,#N/A,FALSE,"CASHFLOW";#N/A,#N/A,FALSE,"CAPEMPL";#N/A,#N/A,FALSE,"ROCE"}</definedName>
    <definedName name="chartNew" hidden="1">{#N/A,#N/A,FALSE,"SUMMARY";#N/A,#N/A,FALSE,"mcsh";#N/A,#N/A,FALSE,"vol&amp;rev";#N/A,#N/A,FALSE,"wkgcap";#N/A,#N/A,FALSE,"DEPR&amp;DT";#N/A,#N/A,FALSE,"ASSETS";#N/A,#N/A,FALSE,"NI&amp;OTH&amp;DIV";#N/A,#N/A,FALSE,"CASHFLOW";#N/A,#N/A,FALSE,"CAPEMPL";#N/A,#N/A,FALSE,"ROCE"}</definedName>
    <definedName name="CHARTOFACCOUNTSID1">#REF!</definedName>
    <definedName name="charts" localSheetId="2" hidden="1">{#N/A,#N/A,FALSE,"funnel";#N/A,#N/A,FALSE,"AE Summary";#N/A,#N/A,FALSE,"Product Summary"}</definedName>
    <definedName name="charts" hidden="1">{#N/A,#N/A,FALSE,"funnel";#N/A,#N/A,FALSE,"AE Summary";#N/A,#N/A,FALSE,"Product Summary"}</definedName>
    <definedName name="chartsforshelby" hidden="1">#REF!</definedName>
    <definedName name="ChartSubtitle" hidden="1">#REF!</definedName>
    <definedName name="ChartTitle" hidden="1">#REF!</definedName>
    <definedName name="cheat" localSheetId="2" hidden="1">{#N/A,#N/A,FALSE,"Default Data";#N/A,#N/A,FALSE,"99 Tax Model";#N/A,#N/A,FALSE,"99 Incremental BV";#N/A,#N/A,FALSE,"99 Tax Model CL";#N/A,#N/A,FALSE,"99 Incremental CL";#N/A,#N/A,FALSE,"Cisco FSC";#N/A,#N/A,FALSE,"25% case";#N/A,#N/A,FALSE,"ROY CALCS";#N/A,#N/A,FALSE,"Acquisition Royalty"}</definedName>
    <definedName name="cheat" hidden="1">{#N/A,#N/A,FALSE,"Default Data";#N/A,#N/A,FALSE,"99 Tax Model";#N/A,#N/A,FALSE,"99 Incremental BV";#N/A,#N/A,FALSE,"99 Tax Model CL";#N/A,#N/A,FALSE,"99 Incremental CL";#N/A,#N/A,FALSE,"Cisco FSC";#N/A,#N/A,FALSE,"25% case";#N/A,#N/A,FALSE,"ROY CALCS";#N/A,#N/A,FALSE,"Acquisition Royalty"}</definedName>
    <definedName name="cheatnew" localSheetId="2" hidden="1">{#N/A,#N/A,FALSE,"Default Data";#N/A,#N/A,FALSE,"99 Tax Model";#N/A,#N/A,FALSE,"99 Incremental BV";#N/A,#N/A,FALSE,"99 Tax Model CL";#N/A,#N/A,FALSE,"99 Incremental CL";#N/A,#N/A,FALSE,"Cisco FSC";#N/A,#N/A,FALSE,"25% case";#N/A,#N/A,FALSE,"ROY CALCS";#N/A,#N/A,FALSE,"Acquisition Royalty"}</definedName>
    <definedName name="cheatnew" hidden="1">{#N/A,#N/A,FALSE,"Default Data";#N/A,#N/A,FALSE,"99 Tax Model";#N/A,#N/A,FALSE,"99 Incremental BV";#N/A,#N/A,FALSE,"99 Tax Model CL";#N/A,#N/A,FALSE,"99 Incremental CL";#N/A,#N/A,FALSE,"Cisco FSC";#N/A,#N/A,FALSE,"25% case";#N/A,#N/A,FALSE,"ROY CALCS";#N/A,#N/A,FALSE,"Acquisition Royalty"}</definedName>
    <definedName name="Check" localSheetId="2">#REF!</definedName>
    <definedName name="check" hidden="1">{#N/A,#N/A,FALSE,"Aging Summary";#N/A,#N/A,FALSE,"Ratio Analysis";#N/A,#N/A,FALSE,"Test 120 Day Accts";#N/A,#N/A,FALSE,"Tickmarks"}</definedName>
    <definedName name="check2" localSheetId="2" hidden="1">{#N/A,#N/A,FALSE,"Cashflow Analysis";#N/A,#N/A,FALSE,"Sensitivity Analysis";#N/A,#N/A,FALSE,"PV";#N/A,#N/A,FALSE,"Pro Forma"}</definedName>
    <definedName name="check2" hidden="1">{#N/A,#N/A,FALSE,"Cashflow Analysis";#N/A,#N/A,FALSE,"Sensitivity Analysis";#N/A,#N/A,FALSE,"PV";#N/A,#N/A,FALSE,"Pro Forma"}</definedName>
    <definedName name="CheckForm">#REF!</definedName>
    <definedName name="CheckGainLoss">#REF!</definedName>
    <definedName name="CheckMeOut01" hidden="1">{"Legal - Summary",#N/A,TRUE,"Casino Summary";"Legal - Tables 2002",#N/A,TRUE,"Tables 2002";"Legal - Cas Mkt Summ",#N/A,TRUE,"Casino Mkt Summary";"Legal - Hard Count",#N/A,TRUE,"Hard Ct.";"Legal - Slots",#N/A,TRUE,"Slots";"Legal - Slot Mkt",#N/A,TRUE,"Slot Marketing";"Legal - Soft Count",#N/A,TRUE,"Soft Ct.";"Legal - Race &amp; Sports",#N/A,TRUE,"R &amp; S";"Legal - Cas Admin Summ",#N/A,TRUE,"Cas Adm Summ";"Legal - Credit",#N/A,TRUE,"Credit";"Legal - Cage",#N/A,TRUE,"Cage";"Legal - Coll",#N/A,TRUE,"Collections";"Legal - Cas Admin",#N/A,TRUE,"Cas Adm";"Legal - Surv",#N/A,TRUE,"Surveill"}</definedName>
    <definedName name="CheckMeOut02" hidden="1">{"Letter - Cas Sum",#N/A,TRUE,"Casino Summary";"Letter - Table 2002",#N/A,TRUE,"Tables 2002";"Letter - Cas Mkt",#N/A,TRUE,"Casino Mkt Summary";"Letter - Slots",#N/A,TRUE,"Slots";"Letter - Slot Mkt",#N/A,TRUE,"Slot Marketing";"Letter - Soft Count",#N/A,TRUE,"Soft Ct.";"Letter - Hard Count",#N/A,TRUE,"Hard Ct.";"Legal - R&amp;S",#N/A,TRUE,"R &amp; S";"Letter - Cas Admin",#N/A,TRUE,"Cas Adm Summ";"Letter - Credit",#N/A,TRUE,"Credit";"Letter - Cage",#N/A,TRUE,"Cage";"Letter - Coll",#N/A,TRUE,"Collections";"Letter - Cas Admin",#N/A,TRUE,"Cas Adm";"Letter - Surv",#N/A,TRUE,"Surveill"}</definedName>
    <definedName name="Checks">#REF!</definedName>
    <definedName name="Cheese_Consumption" hidden="1">38812.6729398148</definedName>
    <definedName name="Chem_00_01_02">#REF!</definedName>
    <definedName name="cheryl" localSheetId="2" hidden="1">{#N/A,#N/A,FALSE,"Barranca"}</definedName>
    <definedName name="cheryl" hidden="1">{#N/A,#N/A,FALSE,"Barranca"}</definedName>
    <definedName name="ChEV">"Graphique 1025"</definedName>
    <definedName name="Chg" localSheetId="2" hidden="1">{#N/A,#N/A,FALSE,"ACTUALS"}</definedName>
    <definedName name="Chg" hidden="1">{#N/A,#N/A,FALSE,"ACTUALS"}</definedName>
    <definedName name="chgcvhgvvg" hidden="1">#REF!</definedName>
    <definedName name="chgeas" localSheetId="2" hidden="1">{"FCB_ALL",#N/A,FALSE,"FCB"}</definedName>
    <definedName name="chgeas" hidden="1">{"FCB_ALL",#N/A,FALSE,"FCB"}</definedName>
    <definedName name="CHI_NYC_Rent_JultoDec">#REF!</definedName>
    <definedName name="Chicago_Summary_4" localSheetId="2" hidden="1">{#N/A,#N/A,FALSE,"Additional ARPU"}</definedName>
    <definedName name="Chicago_Summary_4" hidden="1">{#N/A,#N/A,FALSE,"Additional ARPU"}</definedName>
    <definedName name="chiho" localSheetId="2" hidden="1">{"'下期集計（10.27迄・速報値）'!$Q$16"}</definedName>
    <definedName name="chiho">{"'下期集計（10.27迄・速報値）'!$Q$16"}</definedName>
    <definedName name="chiho_1" hidden="1">{"'下期集計（10.27迄・速報値）'!$Q$16"}</definedName>
    <definedName name="chik" localSheetId="2" hidden="1">{#N/A,#N/A,FALSE,"Summary";#N/A,#N/A,FALSE,"1991";#N/A,#N/A,FALSE,"91 AMT";#N/A,#N/A,FALSE,"1992";#N/A,#N/A,FALSE,"92 AMT";#N/A,#N/A,FALSE,"1993";#N/A,#N/A,FALSE,"93 AMT"}</definedName>
    <definedName name="chik" hidden="1">{#N/A,#N/A,FALSE,"Summary";#N/A,#N/A,FALSE,"1991";#N/A,#N/A,FALSE,"91 AMT";#N/A,#N/A,FALSE,"1992";#N/A,#N/A,FALSE,"92 AMT";#N/A,#N/A,FALSE,"1993";#N/A,#N/A,FALSE,"93 AMT"}</definedName>
    <definedName name="chik1" localSheetId="2" hidden="1">{#N/A,#N/A,FALSE,"Summary";#N/A,#N/A,FALSE,"1991";#N/A,#N/A,FALSE,"91 AMT";#N/A,#N/A,FALSE,"1992";#N/A,#N/A,FALSE,"92 AMT";#N/A,#N/A,FALSE,"1993";#N/A,#N/A,FALSE,"93 AMT"}</definedName>
    <definedName name="chik1" hidden="1">{#N/A,#N/A,FALSE,"Summary";#N/A,#N/A,FALSE,"1991";#N/A,#N/A,FALSE,"91 AMT";#N/A,#N/A,FALSE,"1992";#N/A,#N/A,FALSE,"92 AMT";#N/A,#N/A,FALSE,"1993";#N/A,#N/A,FALSE,"93 AMT"}</definedName>
    <definedName name="chile" localSheetId="2" hidden="1">{#N/A,#N/A,FALSE,"Summary";#N/A,#N/A,FALSE,"DCF US$";#N/A,#N/A,FALSE,"WACC"}</definedName>
    <definedName name="chile" hidden="1">{#N/A,#N/A,FALSE,"Summary";#N/A,#N/A,FALSE,"DCF US$";#N/A,#N/A,FALSE,"WACC"}</definedName>
    <definedName name="China" localSheetId="2">#REF!</definedName>
    <definedName name="China" hidden="1">{"Olk by Qtr Full",#N/A,FALSE,"Tot PalmPalm";"Olk by Qtr Full",#N/A,FALSE,"Tot Device";"Olk by Qtr Full",#N/A,FALSE,"Platform";"Olk by Qtr Full",#N/A,FALSE,"Palm.Net";"Olk by Qtr Full",#N/A,FALSE,"Elim"}</definedName>
    <definedName name="China1" localSheetId="2" hidden="1">{"Olk by Qtr Full",#N/A,FALSE,"Tot PalmPalm";"Olk by Qtr Full",#N/A,FALSE,"Tot Device";"Olk by Qtr Full",#N/A,FALSE,"Platform";"Olk by Qtr Full",#N/A,FALSE,"Palm.Net";"Olk by Qtr Full",#N/A,FALSE,"Elim"}</definedName>
    <definedName name="China1" hidden="1">{"Olk by Qtr Full",#N/A,FALSE,"Tot PalmPalm";"Olk by Qtr Full",#N/A,FALSE,"Tot Device";"Olk by Qtr Full",#N/A,FALSE,"Platform";"Olk by Qtr Full",#N/A,FALSE,"Palm.Net";"Olk by Qtr Full",#N/A,FALSE,"Elim"}</definedName>
    <definedName name="Chiva" localSheetId="2">{#N/A,#N/A,FALSE,"Combined LongSheet"}</definedName>
    <definedName name="Chiva">{#N/A,#N/A,FALSE,"Combined LongSheet"}</definedName>
    <definedName name="choices">#REF!</definedName>
    <definedName name="choices_new">#N/A</definedName>
    <definedName name="Choices_Wrapper" localSheetId="2">#REF!</definedName>
    <definedName name="Choices_Wrapper">#N/A</definedName>
    <definedName name="chosie" localSheetId="2" hidden="1">{#N/A,#N/A,FALSE,"Pharm";#N/A,#N/A,FALSE,"WWCM"}</definedName>
    <definedName name="chosie" hidden="1">{#N/A,#N/A,FALSE,"Pharm";#N/A,#N/A,FALSE,"WWCM"}</definedName>
    <definedName name="chosie_1" localSheetId="2" hidden="1">{#N/A,#N/A,FALSE,"Pharm";#N/A,#N/A,FALSE,"WWCM"}</definedName>
    <definedName name="chosie_1" hidden="1">{#N/A,#N/A,FALSE,"Pharm";#N/A,#N/A,FALSE,"WWCM"}</definedName>
    <definedName name="chosie_2" localSheetId="2" hidden="1">{#N/A,#N/A,FALSE,"Pharm";#N/A,#N/A,FALSE,"WWCM"}</definedName>
    <definedName name="chosie_2" hidden="1">{#N/A,#N/A,FALSE,"Pharm";#N/A,#N/A,FALSE,"WWCM"}</definedName>
    <definedName name="chosie_3" localSheetId="2" hidden="1">{#N/A,#N/A,FALSE,"Pharm";#N/A,#N/A,FALSE,"WWCM"}</definedName>
    <definedName name="chosie_3" hidden="1">{#N/A,#N/A,FALSE,"Pharm";#N/A,#N/A,FALSE,"WWCM"}</definedName>
    <definedName name="chosie_4" localSheetId="2" hidden="1">{#N/A,#N/A,FALSE,"Pharm";#N/A,#N/A,FALSE,"WWCM"}</definedName>
    <definedName name="chosie_4" hidden="1">{#N/A,#N/A,FALSE,"Pharm";#N/A,#N/A,FALSE,"WWCM"}</definedName>
    <definedName name="chris" localSheetId="2" hidden="1">{"'Inventory &amp; Anal-Cur Wkbk'!$A$7:$AP$71"}</definedName>
    <definedName name="chris" hidden="1">{"'Inventory &amp; Anal-Cur Wkbk'!$A$7:$AP$71"}</definedName>
    <definedName name="Churn">#REF!</definedName>
    <definedName name="Churn01">#REF!</definedName>
    <definedName name="churn01b">#REF!</definedName>
    <definedName name="churn02">#REF!</definedName>
    <definedName name="churn02b">#REF!</definedName>
    <definedName name="Churn2">#REF!</definedName>
    <definedName name="churnv">#REF!</definedName>
    <definedName name="churnv1">#REF!</definedName>
    <definedName name="churnv12">#REF!</definedName>
    <definedName name="churnv2">#REF!</definedName>
    <definedName name="ci" localSheetId="2">#REF!</definedName>
    <definedName name="ci" hidden="1">{"F3 detail",#N/A,FALSE,"F3 ";"F3 Presentation",#N/A,FALSE,"F3 "}</definedName>
    <definedName name="CIAL">#REF!</definedName>
    <definedName name="CIAL1">#REF!</definedName>
    <definedName name="CIAL2">#REF!</definedName>
    <definedName name="CIAL3">#REF!</definedName>
    <definedName name="ciao" localSheetId="2">#REF!</definedName>
    <definedName name="ciao" hidden="1">{"F3 detail",#N/A,FALSE,"F1";"F3 Presentation",#N/A,FALSE,"F3 "}</definedName>
    <definedName name="cion">#REF!</definedName>
    <definedName name="ciq_date">#REF!</definedName>
    <definedName name="ciq_meta_info_dc0af03972d04e898fb8e2d25ea66aab" comment="Metric: Undefined, &lt;1228&gt;_x000a_Entity: &lt;2668699&gt;" hidden="1">#REF!</definedName>
    <definedName name="ciq_meta_info_ff241e48f387457cbb68f87099226985" comment="&lt;Category&gt;" hidden="1">#REF!</definedName>
    <definedName name="CIQANR_00ccf7195f554b1e835e234980821caf" hidden="1">#REF!</definedName>
    <definedName name="CIQANR_03bef06045084d3fb996b1cf537c620c">#REF!</definedName>
    <definedName name="CIQANR_048c7f0055d94f0c852b756df510c71d" hidden="1">#REF!</definedName>
    <definedName name="CIQANR_0558f2f9395a4f38b844b58077379bf1" hidden="1">#REF!</definedName>
    <definedName name="CIQANR_067f37da007e40d58d76f1d5dbcf1ff1" hidden="1">#REF!</definedName>
    <definedName name="CIQANR_07d4ce90f8fb44bdaa1742b2f7acb1f4" hidden="1">#REF!</definedName>
    <definedName name="CIQANR_07e29838981e4632b3b1f55ba3ee4101" hidden="1">#REF!</definedName>
    <definedName name="CIQANR_07fad1763ba74981b6e3c19a6dfd9deb" hidden="1">#REF!</definedName>
    <definedName name="CIQANR_0aa7c5a9df1b4329b73c6ce74cc9abe3" hidden="1">#REF!</definedName>
    <definedName name="CIQANR_0c3ed32fb8334df793b0dd31de9c851b" hidden="1">#REF!</definedName>
    <definedName name="CIQANR_0c3f8e38bedc4008a9953508f5978788" hidden="1">#REF!</definedName>
    <definedName name="CIQANR_0c600d3c5983408a9fcf528eceaeb736" hidden="1">#REF!</definedName>
    <definedName name="CIQANR_0d1f6039951c4ca181f3d142149acf1b" hidden="1">#REF!</definedName>
    <definedName name="CIQANR_103dc89bb8c94847823b39fa104b3940" hidden="1">#REF!</definedName>
    <definedName name="CIQANR_106e9fdf05f04db29cbd57a199136e03" hidden="1">#REF!</definedName>
    <definedName name="CIQANR_10e226b4249c4504821df0182dc6306e" hidden="1">#REF!</definedName>
    <definedName name="CIQANR_1112ae7a951e40c291d1bd07b5881c12" hidden="1">#REF!</definedName>
    <definedName name="CIQANR_118bef1320c744588f9e3fa9783d23cc" hidden="1">#REF!</definedName>
    <definedName name="CIQANR_11b607d4a29746d0bad5bfc52349ff32" hidden="1">#REF!</definedName>
    <definedName name="CIQANR_137f72b3d15b4982b88af75bd98a3066" hidden="1">#REF!</definedName>
    <definedName name="CIQANR_1531ca13078e429c9e73c56270ce2c2e" hidden="1">#REF!</definedName>
    <definedName name="CIQANR_185b5349eda040b48d124b6bbb081451" hidden="1">#REF!</definedName>
    <definedName name="CIQANR_1941be82683643bd92bfa06914ff21a3" hidden="1">#REF!</definedName>
    <definedName name="CIQANR_1980d3da487e4459a34a020e1091f666" hidden="1">#REF!</definedName>
    <definedName name="CIQANR_1a669569acc8442aa0e60ff40b7afea1" hidden="1">#REF!</definedName>
    <definedName name="CIQANR_1a8faef6b5574078ab6dd45418beb9a9" hidden="1">#REF!</definedName>
    <definedName name="CIQANR_1d5c1ad6b44a49a99819af54a7e26c37" hidden="1">#REF!</definedName>
    <definedName name="CIQANR_1d8679eb9f1c4c8792fdd9a1394f0ee0" hidden="1">#REF!</definedName>
    <definedName name="CIQANR_200cd19f38d2498581754313b6d63e48" hidden="1">#REF!</definedName>
    <definedName name="CIQANR_221ed18dd01941828ba440ad7b1e2a23" hidden="1">#REF!</definedName>
    <definedName name="CIQANR_2267fb751bb74ef79ecb19f752fd7de0" hidden="1">#REF!</definedName>
    <definedName name="CIQANR_2412609fe8254087973519efd5daecaa" hidden="1">#REF!</definedName>
    <definedName name="CIQANR_24a455ea9250402a842eeaeaa48d00cc" hidden="1">#REF!</definedName>
    <definedName name="CIQANR_28000d24f94b4efcbd84ca914af9fc29" hidden="1">#REF!</definedName>
    <definedName name="CIQANR_2a51bb5a0caa43659bbcc57cd74d2b41" hidden="1">#REF!</definedName>
    <definedName name="CIQANR_2a8d362ef54e410c8a5ace3d71a31af1" hidden="1">#REF!</definedName>
    <definedName name="CIQANR_2b1664620ee344f49377a455c0fb17b8" hidden="1">#REF!</definedName>
    <definedName name="CIQANR_2cb8ba5afbf74f1ea19976c4e452e04f" hidden="1">#REF!</definedName>
    <definedName name="CIQANR_2d89a88a6f644a1f87a2d2fa3f0ab362" hidden="1">#REF!</definedName>
    <definedName name="CIQANR_2fd847558c1a4247a85b854b41332c06" hidden="1">#REF!</definedName>
    <definedName name="CIQANR_321f3a39add94dc3b25025bb442f80e9" hidden="1">#REF!</definedName>
    <definedName name="CIQANR_3321c72837ba47b098aae24ca2788558">#REF!</definedName>
    <definedName name="CIQANR_34a4666dae25401f9601585c344cba0c" hidden="1">#REF!</definedName>
    <definedName name="CIQANR_34b309736e614472a4dba247dd8c32aa" hidden="1">#REF!</definedName>
    <definedName name="CIQANR_35a7556033d0420884e39b5e9bbd57fd" hidden="1">#REF!</definedName>
    <definedName name="CIQANR_35ad40ea2d5b422b83a8b35398c81aaa" hidden="1">#REF!</definedName>
    <definedName name="CIQANR_363beee418b04da38aeb8f5414111fa7" hidden="1">#REF!</definedName>
    <definedName name="CIQANR_36dba8b571de4586863f6dddfeee83e8" hidden="1">#REF!</definedName>
    <definedName name="CIQANR_37b6343c7bae4cb08d5f7bd9e81e7af9" hidden="1">#REF!</definedName>
    <definedName name="CIQANR_3ada707542e844af838045da21b04434" hidden="1">#REF!</definedName>
    <definedName name="CIQANR_3e68075aaf1a4f349141350754fa0991" hidden="1">#REF!</definedName>
    <definedName name="CIQANR_4023af72be2c479cb3a8808a3e9a04b2" hidden="1">#REF!</definedName>
    <definedName name="CIQANR_40554c968af64d32b05cd6ff86e4cf04" hidden="1">#REF!</definedName>
    <definedName name="CIQANR_40bca8a631074076b705aeee81f4e4ac" hidden="1">#REF!</definedName>
    <definedName name="CIQANR_41a585830907401ab11402bf386baf4c" hidden="1">#REF!</definedName>
    <definedName name="CIQANR_42caf41495144031b34cdb2b2200f7bb" hidden="1">#REF!</definedName>
    <definedName name="CIQANR_450115bd3bf14788a4f06cddbd539146" hidden="1">#REF!</definedName>
    <definedName name="CIQANR_4592ac19e6e641b0a769a8a87e8b9688" hidden="1">#REF!</definedName>
    <definedName name="CIQANR_459e78cb626f4af5a72eeb8dfd2dbc97" hidden="1">#REF!</definedName>
    <definedName name="CIQANR_46307db8a1c34f09bd31fb82878b677f" hidden="1">#REF!</definedName>
    <definedName name="CIQANR_48c15654898e4fe8bdbe1bafb1d4b6f8" hidden="1">#REF!</definedName>
    <definedName name="CIQANR_48ecbfd82b2243d0b46144d95a5d0eab" hidden="1">#REF!</definedName>
    <definedName name="CIQANR_4ba500ae9c5f46839885a8499dd722fc" hidden="1">#REF!</definedName>
    <definedName name="CIQANR_4cd78788a06a48fc81906cf4ce796291" hidden="1">#REF!</definedName>
    <definedName name="CIQANR_4eeb9c57446b4dad943c38bf7e450b59" hidden="1">#REF!</definedName>
    <definedName name="CIQANR_4fe469b0a26b4ad7aa46c73a09225c0f" hidden="1">#REF!</definedName>
    <definedName name="CIQANR_5017cf7d04544d47a4982f76ae174e9a" hidden="1">#REF!</definedName>
    <definedName name="CIQANR_525783645b91456ea17aeb39e238a497" hidden="1">#REF!</definedName>
    <definedName name="CIQANR_526d402ed2d340fdbe6466af8243f099" hidden="1">#REF!</definedName>
    <definedName name="CIQANR_52f274bf94174c08937ccda8927193e1" hidden="1">#REF!</definedName>
    <definedName name="CIQANR_548f113c95e84ba99f8b70021d09dfb2" hidden="1">#REF!</definedName>
    <definedName name="CIQANR_54c2d94a623e47c994addf196ead34b0" hidden="1">#REF!</definedName>
    <definedName name="CIQANR_54e745fbf8cc48208d51ea53b056d534" hidden="1">#REF!</definedName>
    <definedName name="CIQANR_555bc8da05f848fb8b27b2d403468378" hidden="1">#REF!</definedName>
    <definedName name="CIQANR_55d5ee09c0fc45028f000551f3a78816" hidden="1">#REF!</definedName>
    <definedName name="CIQANR_565993cf588b4a9cb8493ab3b833c4a1" hidden="1">#REF!</definedName>
    <definedName name="CIQANR_578ef5a72d2a45ca84efeea22a233a92" hidden="1">#REF!</definedName>
    <definedName name="CIQANR_57e4caa0af844c9b8abc27475c1fd547" hidden="1">#REF!</definedName>
    <definedName name="CIQANR_58bb4057fc49471ea4dae0cd043b34d3" hidden="1">#REF!</definedName>
    <definedName name="CIQANR_5b6689023ffd45b9a2bce8acde896a1f" hidden="1">#REF!</definedName>
    <definedName name="CIQANR_5b7c5db987114b468b00dd97af2c00a7" hidden="1">#REF!</definedName>
    <definedName name="CIQANR_5b87afc2bef449b3a5cc55489ff08864" hidden="1">#REF!</definedName>
    <definedName name="CIQANR_5ce74317ea3b48e7909d3a8253045e0e" hidden="1">#REF!</definedName>
    <definedName name="CIQANR_5e84fbd2c2244497b327f523191f308b" hidden="1">#REF!</definedName>
    <definedName name="CIQANR_5f2d4e4b3ceb4ff09bb7cc614bb64b07" hidden="1">#REF!</definedName>
    <definedName name="CIQANR_60541a5e95c84c1bb4d58ab2272ef560" hidden="1">#REF!</definedName>
    <definedName name="CIQANR_6073444e7d0c40e784ae6f3f0496e64c" hidden="1">#REF!</definedName>
    <definedName name="CIQANR_63552517c6b94476880bb0afa2e36b71" hidden="1">#REF!</definedName>
    <definedName name="CIQANR_63ca5fe3117340e18e50161ade8d2d48" hidden="1">#REF!</definedName>
    <definedName name="CIQANR_64cde17f809243ac88d960e5d507c7ea" hidden="1">#REF!</definedName>
    <definedName name="CIQANR_64ec1b1495334057aaf9fa03772156b8" hidden="1">#REF!</definedName>
    <definedName name="CIQANR_6787080ed2c64598b3dea75dcb67fbbb" hidden="1">#REF!</definedName>
    <definedName name="CIQANR_690b9f7a44dd44a185b2cdbda8df2fbf" hidden="1">#REF!</definedName>
    <definedName name="CIQANR_6ad90bf9783a4800ad2004a3c97a8521" hidden="1">#REF!</definedName>
    <definedName name="CIQANR_6b4643cd92cd49c6b488c476102a2f3b" hidden="1">#REF!</definedName>
    <definedName name="CIQANR_6bdf83ac7d0842178ef5c107d6f2618f" hidden="1">#REF!</definedName>
    <definedName name="CIQANR_6efc9e6976c141a49001385ab8e24037" hidden="1">#REF!</definedName>
    <definedName name="CIQANR_6f1f11a1258849f1a65a185773d9b09e" hidden="1">#REF!</definedName>
    <definedName name="CIQANR_713997d57c974206b9db2e02fb7c5188" hidden="1">#REF!</definedName>
    <definedName name="CIQANR_719fb227f1534f5099c4a4e24285d0a8" hidden="1">#REF!</definedName>
    <definedName name="CIQANR_727729015ca04471b82b0d4f1253e57c" hidden="1">#REF!</definedName>
    <definedName name="CIQANR_730543ab7b5c4dcc9e8be07caa5d7be6" hidden="1">#REF!</definedName>
    <definedName name="CIQANR_73b5713e201642bba85880903f93c38b" hidden="1">#REF!</definedName>
    <definedName name="CIQANR_74bc2156b1aa4e66a4620fa466ca10c8" hidden="1">#REF!</definedName>
    <definedName name="CIQANR_7517f8b002d54a9f97e0ced8661f69ff" hidden="1">#REF!</definedName>
    <definedName name="CIQANR_751ff035cee14869a7a54498423504e2" hidden="1">#REF!</definedName>
    <definedName name="CIQANR_761cbb617fae4c5cbcb6829b5c0e1081" hidden="1">#REF!</definedName>
    <definedName name="CIQANR_761f469826b4491baf7584746dfb7103" hidden="1">#REF!</definedName>
    <definedName name="CIQANR_771c4c7954ed4e07825d2bd2102ff47d" hidden="1">#REF!</definedName>
    <definedName name="CIQANR_77a05fcee280427fa0357dcf128fad9e" hidden="1">#REF!</definedName>
    <definedName name="CIQANR_79f16f04d0f546518b88b65d9b64acd3" hidden="1">#REF!</definedName>
    <definedName name="CIQANR_7ae5e5ece16440b8b51d3ec1bc3378c5" hidden="1">#REF!</definedName>
    <definedName name="CIQANR_7bd311b9c44041feaabde4db22a0335d" hidden="1">#REF!</definedName>
    <definedName name="CIQANR_7c64fff377114ca29372b1272d08e2bc" hidden="1">#REF!</definedName>
    <definedName name="CIQANR_81a66ec985ac4d8ba9b598593ef9920f" hidden="1">#REF!</definedName>
    <definedName name="CIQANR_81efb3fdced145138ba9f3f4509b4de8" hidden="1">#REF!</definedName>
    <definedName name="CIQANR_82f302cfbe834a749fbb9b662384abcf" hidden="1">#REF!</definedName>
    <definedName name="CIQANR_835ee9a223244bb28bd34c6b9dfd8c37" hidden="1">#REF!</definedName>
    <definedName name="CIQANR_84a2e56e71504138a73cfe9b581283ec" hidden="1">#REF!</definedName>
    <definedName name="CIQANR_84ca810d2c364cc2a057c649e5385e9b" hidden="1">#REF!</definedName>
    <definedName name="CIQANR_852116182d714dbf8b49a9dd6e63eceb" hidden="1">#REF!</definedName>
    <definedName name="CIQANR_85363e2a9b8c4f4fbd3a2c6b8357705e" hidden="1">#REF!</definedName>
    <definedName name="CIQANR_867f5326a79f4b368dea36fd54ad1a78" hidden="1">#REF!</definedName>
    <definedName name="CIQANR_87001331a1c8472f97180d1ed04f6f6a" hidden="1">#REF!</definedName>
    <definedName name="CIQANR_8b7dfadaf5f04ec58ea439f4eba1d100" hidden="1">#REF!</definedName>
    <definedName name="CIQANR_8d3965ae6e814e14b123cabab1971c1c" hidden="1">#REF!</definedName>
    <definedName name="CIQANR_91371e5b0b204d97b604af36b52ce83a" hidden="1">#REF!</definedName>
    <definedName name="CIQANR_93185c91a67a47cea2234a7aa30546c4" hidden="1">#REF!</definedName>
    <definedName name="CIQANR_95525cd28ccd4bdbbd28a508f8743c99" hidden="1">#REF!</definedName>
    <definedName name="CIQANR_95567cbdbe374205aaa2d7105fba45f3" hidden="1">#REF!</definedName>
    <definedName name="CIQANR_961d14f4327b4e24bd0580bf06616210" hidden="1">#REF!</definedName>
    <definedName name="CIQANR_96a8f218001d4f7f8921d7f9d58659bf" hidden="1">#REF!</definedName>
    <definedName name="CIQANR_974d156eaeb74c299652b2593b2470be" hidden="1">#REF!</definedName>
    <definedName name="CIQANR_976e9bf467484ba4a34cb91f51251012" hidden="1">#REF!</definedName>
    <definedName name="CIQANR_97775f7b61cc4b25b4ca1ff49851bd29" hidden="1">#REF!</definedName>
    <definedName name="CIQANR_983fe8877b484dfb8e2081df1e003e33" hidden="1">#REF!</definedName>
    <definedName name="CIQANR_98b8aea6a6004d32ab5bf178b2f33cbc" hidden="1">#REF!</definedName>
    <definedName name="CIQANR_991e7f37c5914a6e9afa22c054c340e2" hidden="1">#REF!</definedName>
    <definedName name="CIQANR_9f4fc1a4dec5486185346088f3d545fa" hidden="1">#REF!</definedName>
    <definedName name="CIQANR_9fb5032d1c4f455e80e48dc07308d3b0" hidden="1">#REF!</definedName>
    <definedName name="CIQANR_a2202fb718824a08a5d986116e055bdb" hidden="1">#REF!</definedName>
    <definedName name="CIQANR_a2afa34d00d8437d89c5159dbe271d20" hidden="1">#REF!</definedName>
    <definedName name="CIQANR_a2d354e670fe4de898730dbe37583d37" hidden="1">#REF!</definedName>
    <definedName name="CIQANR_a2d7f4d9f57941558c20c755b034a0a2" hidden="1">#REF!</definedName>
    <definedName name="CIQANR_a459974dc5d240e7addbfc26cd2a4378" hidden="1">#REF!</definedName>
    <definedName name="CIQANR_a4f5111c06e24bf4b3aedae05bb8b83c" hidden="1">#REF!</definedName>
    <definedName name="CIQANR_a707be284ecc4738acd394233980e6b0" hidden="1">#REF!</definedName>
    <definedName name="CIQANR_a9134058a3544d83bafafaa2f264b1ee" hidden="1">#REF!</definedName>
    <definedName name="CIQANR_a9fa38256a2b4c10ab26511cdbe2ffa3" hidden="1">#REF!</definedName>
    <definedName name="CIQANR_abefc0511b8e47e1afe867d48a871359" hidden="1">#REF!</definedName>
    <definedName name="CIQANR_ad5ecfadf9b54aec8c6ff2be8f94988e" hidden="1">#REF!</definedName>
    <definedName name="CIQANR_ad7aed07e5d7429aae15c8b6f30dc786" hidden="1">#REF!</definedName>
    <definedName name="CIQANR_af11a26019d149ad85c5850222fdad78" hidden="1">#REF!</definedName>
    <definedName name="CIQANR_b235cf9a4b8847cebdf7389f33d3ad2a" hidden="1">#REF!</definedName>
    <definedName name="CIQANR_b2622ff0cc8446cf9aba0f14560255c0" hidden="1">#REF!</definedName>
    <definedName name="CIQANR_b39fa85a1bc142318799136163aa0934">#REF!</definedName>
    <definedName name="CIQANR_b3b0602c50564030934f0ec9bf667c6e" hidden="1">#REF!</definedName>
    <definedName name="CIQANR_b43763b19f1b4ab9aba31b7670d54e7d" hidden="1">#REF!</definedName>
    <definedName name="CIQANR_b45e05c8b7c946cba30069d5eec0fb82" hidden="1">#REF!</definedName>
    <definedName name="CIQANR_b464b2c6e5874f01b58ddd8bc0942ae5" hidden="1">#REF!</definedName>
    <definedName name="CIQANR_b51bd6891e414d05ad650ff76a555da8" hidden="1">#REF!</definedName>
    <definedName name="CIQANR_b62db17161794db88610bc4f9b693a0c" hidden="1">#REF!</definedName>
    <definedName name="CIQANR_b6415113841143eb9c6a4e0ea4a2fe63" hidden="1">#REF!</definedName>
    <definedName name="CIQANR_b674fba9c22f4bb48030d5d733c55f22" hidden="1">#REF!</definedName>
    <definedName name="CIQANR_b67a6b8b003242aebe0db63f3f32388c" hidden="1">#REF!</definedName>
    <definedName name="CIQANR_bb39f12991f74847b382d22bc5dfc05d" hidden="1">#REF!</definedName>
    <definedName name="CIQANR_bbf8af690a174e3ea80dd9e90680c5be" hidden="1">#REF!</definedName>
    <definedName name="CIQANR_bcddc5ffd5684a8c8b793edf860e9da3" hidden="1">#REF!</definedName>
    <definedName name="CIQANR_bdc86dc938514bda820a680b74d294f2" hidden="1">#REF!</definedName>
    <definedName name="CIQANR_bf8b8cf1d03b4199a60e254b367dc54b" hidden="1">#REF!</definedName>
    <definedName name="CIQANR_c01b1c3968044daa95b98a85f3108644" hidden="1">#REF!</definedName>
    <definedName name="CIQANR_c07a17d4667e46428afbb4f6f45f281a" hidden="1">#REF!</definedName>
    <definedName name="CIQANR_c1edacb173284654ba021918ae58a371" hidden="1">#REF!</definedName>
    <definedName name="CIQANR_c309b8e5c30448ab9b9854961d684a43" hidden="1">#REF!</definedName>
    <definedName name="CIQANR_c412fe8d035b4479becfedacf91e5439" hidden="1">#REF!</definedName>
    <definedName name="CIQANR_c414a5d1306b4fcb910ec85bb2af8acd" hidden="1">#REF!</definedName>
    <definedName name="CIQANR_c49ae3a1f93f409aa8bdb73389838887" hidden="1">#REF!</definedName>
    <definedName name="CIQANR_c5e2f0c7e9834aa389a82867718a5632" hidden="1">#REF!</definedName>
    <definedName name="CIQANR_c5eacf9932224e219d47e3bd693f475d" hidden="1">#REF!</definedName>
    <definedName name="CIQANR_c623c7ade99e4ee49e762c47097151ea" hidden="1">#REF!</definedName>
    <definedName name="CIQANR_c6272659b41948df8b1c734957774b4b" hidden="1">#REF!</definedName>
    <definedName name="CIQANR_c6d164dbf303474bb57273fedadac970" hidden="1">#REF!</definedName>
    <definedName name="CIQANR_c80df9bee863400e9eb98564c65ece34">#REF!</definedName>
    <definedName name="CIQANR_c84fc4518e594b7183527c0893156d78" hidden="1">#REF!</definedName>
    <definedName name="CIQANR_c9cdb4c5f6024e9fa078f54ae809abcf" hidden="1">#REF!</definedName>
    <definedName name="CIQANR_cb013c3b6ec547b4adc6a8fb359520f2" hidden="1">#REF!</definedName>
    <definedName name="CIQANR_cce3ff3868314e92a7fa2442ea3f8480" hidden="1">#REF!</definedName>
    <definedName name="CIQANR_cd26e92e28ac45969a5cf19fae7bee46" hidden="1">#REF!</definedName>
    <definedName name="CIQANR_cebc30798dcf49f2acdc556a8986f165" hidden="1">#REF!</definedName>
    <definedName name="CIQANR_cf89dbf183e043d3b452bb73455fb5a4" hidden="1">#REF!</definedName>
    <definedName name="CIQANR_d095f962d40841618dc54f1553ffeae3" hidden="1">#REF!</definedName>
    <definedName name="CIQANR_d2c7beadd8784d81baa516c468004024" hidden="1">#REF!</definedName>
    <definedName name="CIQANR_d65a0285a50940769c89dff0aa0269a3" hidden="1">#REF!</definedName>
    <definedName name="CIQANR_d762d66baacd4dd38ca7cea6146b0a21" hidden="1">#REF!</definedName>
    <definedName name="CIQANR_d7b5856a530d405299e4d23f058e0c16" hidden="1">#REF!</definedName>
    <definedName name="CIQANR_d9540455f60e438fb41b22831101b772" hidden="1">#REF!</definedName>
    <definedName name="CIQANR_da67401935624d8da47efc1b72fc71d4" hidden="1">#REF!</definedName>
    <definedName name="CIQANR_dae72effd2964c5b95bb85b1dd31c754" hidden="1">#REF!</definedName>
    <definedName name="CIQANR_dafad331192f4226ab9278006a5866c1" hidden="1">#REF!</definedName>
    <definedName name="CIQANR_db7865e69c3b4c3f8b1630619411287c" hidden="1">#REF!</definedName>
    <definedName name="CIQANR_dc64d22afcb14d6aa1ac1c1fda1262b2" hidden="1">#REF!</definedName>
    <definedName name="CIQANR_df3507c474974bf59e5fe647913cccb4" hidden="1">#REF!</definedName>
    <definedName name="CIQANR_dfe000aa63774b0eb7a841bb0e499f42" hidden="1">#REF!</definedName>
    <definedName name="CIQANR_e079690a92cb4691b1ab2755b4514cc6" hidden="1">#REF!</definedName>
    <definedName name="CIQANR_e11a22178ed244b8962ac2c70a8fc2c9" hidden="1">#REF!</definedName>
    <definedName name="CIQANR_e19fc731a19741e7897e337c7a8db382" hidden="1">#REF!</definedName>
    <definedName name="CIQANR_e33185b5a34144769e11bf8a7114aa85" hidden="1">#REF!</definedName>
    <definedName name="CIQANR_e36c6229274543579fd799bb14b94d5b" hidden="1">#REF!</definedName>
    <definedName name="CIQANR_e36cd1c1d93d472cac9ac9d50da13ccf" hidden="1">#REF!</definedName>
    <definedName name="CIQANR_e780b894a21c48b0ad2fe97fe401e16b" hidden="1">#REF!</definedName>
    <definedName name="CIQANR_e85000d7506b47628a0abe1ab935293a" hidden="1">#REF!</definedName>
    <definedName name="CIQANR_e9036b8a13844d83ad4aa35a0a5efebc" hidden="1">#REF!</definedName>
    <definedName name="CIQANR_ebead6a9324144aeaeda613585b562d2" hidden="1">#REF!</definedName>
    <definedName name="CIQANR_ed8480e3b9844030807ab7435d5d86dc" hidden="1">#REF!</definedName>
    <definedName name="CIQANR_ee5d2c14f2b84bb9b32a9b92e54188c4" hidden="1">#REF!</definedName>
    <definedName name="CIQANR_ef9923e1eea14970826c5e820f76e299" hidden="1">#REF!</definedName>
    <definedName name="CIQANR_f114291ca0e14bbd9e7ee3ba562021b4" hidden="1">#REF!</definedName>
    <definedName name="CIQANR_f4a50c0cb95f4ee49df2139057af4085" hidden="1">#REF!</definedName>
    <definedName name="CIQANR_f7cab686eebc4010976e256eb61adf76" hidden="1">#REF!</definedName>
    <definedName name="CIQANR_f951ae17d0464b868cb41ccf9dabaf36" hidden="1">#REF!</definedName>
    <definedName name="CIQANR_fe2726927a5946a99947f2abfadfcf81" hidden="1">#REF!</definedName>
    <definedName name="CIQANR_ff4f40a33b0e4896ac23042d1fcce93b" hidden="1">#REF!</definedName>
    <definedName name="CIQCASE">#REF!</definedName>
    <definedName name="CIQEBGuid2" hidden="1">"edb02ada-718a-4f9c-a4e2-0662c9c88666"</definedName>
    <definedName name="CIQHuh" hidden="1">"Tait Revenue by Client_v7.xlsx"</definedName>
    <definedName name="CIQWBGuid" localSheetId="2" hidden="1">"def12d3e-1324-49a9-b89e-c942e7aee06f"</definedName>
    <definedName name="CIQWBGuid">"09718201-acf3-4c56-a1fc-23c0279d3dbc"</definedName>
    <definedName name="CIQWBGuid_1" localSheetId="2" hidden="1">"2389faea-a29e-4566-bfcf-ddf69f478872"</definedName>
    <definedName name="CIQWBGuid_1" hidden="1">"54047e81-a66a-43ae-b301-e10918b00a74"</definedName>
    <definedName name="CIQWBInfo" localSheetId="2" hidden="1">"{ ""CIQVersion"":""9.45.412.4778"" }"</definedName>
    <definedName name="CIQWBInfo" hidden="1">"{ ""CIQVersion"":""9.45.614.5792"" }"</definedName>
    <definedName name="circ">#REF!</definedName>
    <definedName name="CircRev">#REF!</definedName>
    <definedName name="CircuitType">#REF!</definedName>
    <definedName name="Circularity">#REF!</definedName>
    <definedName name="CISCO_Base_Matrix">#REF!</definedName>
    <definedName name="Cisco_ID" localSheetId="2">OFFSET(Cisco_ID_Header,1,0,_51__123Graph_ECHART_7)</definedName>
    <definedName name="Cisco_ID">OFFSET(Cisco_ID_Header,1,0,_51__123Graph_ECHART_7)</definedName>
    <definedName name="CITY" hidden="1">"CITY"</definedName>
    <definedName name="cjb" localSheetId="2" hidden="1">{#N/A,#N/A,TRUE,"Cover00";#N/A,#N/A,TRUE,"Contents";#N/A,#N/A,TRUE,"IS00";#N/A,#N/A,TRUE,"BS00";#N/A,#N/A,TRUE,"CF00";#N/A,#N/A,TRUE,"SE00";#N/A,#N/A,TRUE,"COGS00";#N/A,#N/A,TRUE,"SG&amp;A00";#N/A,#N/A,TRUE,"Interest00";#N/A,#N/A,TRUE,"Stats00";#N/A,#N/A,TRUE,"Covenants00"}</definedName>
    <definedName name="cjb" hidden="1">{#N/A,#N/A,TRUE,"Cover00";#N/A,#N/A,TRUE,"Contents";#N/A,#N/A,TRUE,"IS00";#N/A,#N/A,TRUE,"BS00";#N/A,#N/A,TRUE,"CF00";#N/A,#N/A,TRUE,"SE00";#N/A,#N/A,TRUE,"COGS00";#N/A,#N/A,TRUE,"SG&amp;A00";#N/A,#N/A,TRUE,"Interest00";#N/A,#N/A,TRUE,"Stats00";#N/A,#N/A,TRUE,"Covenants00"}</definedName>
    <definedName name="cjghjhj" localSheetId="2" hidden="1">{#N/A,#N/A,FALSE,"Umsatz CH";#N/A,#N/A,FALSE,"ER CH";#N/A,#N/A,FALSE,"EA CH (2) ";#N/A,#N/A,FALSE,"EA CH";#N/A,#N/A,FALSE,"EA CH (3) ";#N/A,#N/A,FALSE,"EA CH (4)";#N/A,#N/A,FALSE,"KA CH";#N/A,#N/A,FALSE,"KA CH  (2)";#N/A,#N/A,FALSE,"KA CH  (3)";#N/A,#N/A,FALSE,"KA CH (4)"}</definedName>
    <definedName name="cjghjhj" hidden="1">{#N/A,#N/A,FALSE,"Umsatz CH";#N/A,#N/A,FALSE,"ER CH";#N/A,#N/A,FALSE,"EA CH (2) ";#N/A,#N/A,FALSE,"EA CH";#N/A,#N/A,FALSE,"EA CH (3) ";#N/A,#N/A,FALSE,"EA CH (4)";#N/A,#N/A,FALSE,"KA CH";#N/A,#N/A,FALSE,"KA CH  (2)";#N/A,#N/A,FALSE,"KA CH  (3)";#N/A,#N/A,FALSE,"KA CH (4)"}</definedName>
    <definedName name="cjioweji" localSheetId="2" hidden="1">{#N/A,#N/A,FALSE,"COVER";#N/A,#N/A,FALSE,"SUMP&amp;L";#N/A,#N/A,FALSE,"SUBSP&amp;L";#N/A,#N/A,FALSE,"SALESANAL"}</definedName>
    <definedName name="cjioweji" hidden="1">{#N/A,#N/A,FALSE,"COVER";#N/A,#N/A,FALSE,"SUMP&amp;L";#N/A,#N/A,FALSE,"SUBSP&amp;L";#N/A,#N/A,FALSE,"SALESANAL"}</definedName>
    <definedName name="cjwiie" localSheetId="2" hidden="1">{#N/A,#N/A,FALSE,"COVER";#N/A,#N/A,FALSE,"SUMP&amp;L";#N/A,#N/A,FALSE,"SUBSP&amp;L";#N/A,#N/A,FALSE,"SALESANAL"}</definedName>
    <definedName name="cjwiie" hidden="1">{#N/A,#N/A,FALSE,"COVER";#N/A,#N/A,FALSE,"SUMP&amp;L";#N/A,#N/A,FALSE,"SUBSP&amp;L";#N/A,#N/A,FALSE,"SALESANAL"}</definedName>
    <definedName name="ckckks" localSheetId="2" hidden="1">{#N/A,#N/A,FALSE,"Index";#N/A,#N/A,FALSE,"1-1 Vol Graph";#N/A,#N/A,FALSE,"1-2 Approve App Graph";#N/A,#N/A,FALSE,"1-3  Sales Summary_Volume";#N/A,#N/A,FALSE,"1-4  Net Effective Members"}</definedName>
    <definedName name="ckckks" hidden="1">{#N/A,#N/A,FALSE,"Index";#N/A,#N/A,FALSE,"1-1 Vol Graph";#N/A,#N/A,FALSE,"1-2 Approve App Graph";#N/A,#N/A,FALSE,"1-3  Sales Summary_Volume";#N/A,#N/A,FALSE,"1-4  Net Effective Members"}</definedName>
    <definedName name="CKN" localSheetId="2" hidden="1">{"CASHPROJ",#N/A,FALSE,"CASHPROJ";"BANK",#N/A,FALSE,"Bank";"SALES",#N/A,FALSE,"Sales";"AR",#N/A,FALSE,"AR";"AP",#N/A,FALSE,"AP";"DAILE",#N/A,FALSE,"Daily";"SALESVAR",#N/A,FALSE,"SalesVar";"SUM",#N/A,FALSE,"Sum"}</definedName>
    <definedName name="CKN" hidden="1">{"CASHPROJ",#N/A,FALSE,"CASHPROJ";"BANK",#N/A,FALSE,"Bank";"SALES",#N/A,FALSE,"Sales";"AR",#N/A,FALSE,"AR";"AP",#N/A,FALSE,"AP";"DAILE",#N/A,FALSE,"Daily";"SALESVAR",#N/A,FALSE,"SalesVar";"SUM",#N/A,FALSE,"Sum"}</definedName>
    <definedName name="CL">#REF!</definedName>
    <definedName name="CLA">#REF!</definedName>
    <definedName name="Clasification">#REF!</definedName>
    <definedName name="Class">#REF!</definedName>
    <definedName name="Class_B">68.45</definedName>
    <definedName name="Claus">#REF!</definedName>
    <definedName name="clayton" localSheetId="2" hidden="1">{"Absatz EW Jahr",#N/A,FALSE,"EW(NB-Entw.)";"Gesamterlös EW Jahr",#N/A,FALSE,"EW(NB-Entw.)";"Nettobeitr DM_t EW Jahr",#N/A,FALSE,"EW(NB-Entw.)";"Nettobeitr TDM EW Jahr",#N/A,FALSE,"EW(NB-Entw.)"}</definedName>
    <definedName name="clayton" hidden="1">{"Absatz EW Jahr",#N/A,FALSE,"EW(NB-Entw.)";"Gesamterlös EW Jahr",#N/A,FALSE,"EW(NB-Entw.)";"Nettobeitr DM_t EW Jahr",#N/A,FALSE,"EW(NB-Entw.)";"Nettobeitr TDM EW Jahr",#N/A,FALSE,"EW(NB-Entw.)"}</definedName>
    <definedName name="clayton_1" localSheetId="2" hidden="1">{"Absatz EW Jahr",#N/A,FALSE,"EW(NB-Entw.)";"Gesamterlös EW Jahr",#N/A,FALSE,"EW(NB-Entw.)";"Nettobeitr DM_t EW Jahr",#N/A,FALSE,"EW(NB-Entw.)";"Nettobeitr TDM EW Jahr",#N/A,FALSE,"EW(NB-Entw.)"}</definedName>
    <definedName name="clayton_1" hidden="1">{"Absatz EW Jahr",#N/A,FALSE,"EW(NB-Entw.)";"Gesamterlös EW Jahr",#N/A,FALSE,"EW(NB-Entw.)";"Nettobeitr DM_t EW Jahr",#N/A,FALSE,"EW(NB-Entw.)";"Nettobeitr TDM EW Jahr",#N/A,FALSE,"EW(NB-Entw.)"}</definedName>
    <definedName name="Clear">#REF!</definedName>
    <definedName name="Clearwater" localSheetId="2">{"COM",#N/A,FALSE,"800 10th"}</definedName>
    <definedName name="Clearwater">{"COM",#N/A,FALSE,"800 10th"}</definedName>
    <definedName name="CliBlkPre">#REF!</definedName>
    <definedName name="CliBlkReg">#REF!</definedName>
    <definedName name="Client">#REF!</definedName>
    <definedName name="Client_Company_Profile">#REF!</definedName>
    <definedName name="Client_Key_1">#REF!</definedName>
    <definedName name="Client_Key_10">#REF!</definedName>
    <definedName name="Client_Key_11">#REF!</definedName>
    <definedName name="Client_Key_12">#REF!</definedName>
    <definedName name="Client_Key_13">#REF!</definedName>
    <definedName name="Client_Key_14">#REF!</definedName>
    <definedName name="Client_Key_15">#REF!</definedName>
    <definedName name="Client_Key_16">#REF!</definedName>
    <definedName name="Client_Key_17">#REF!</definedName>
    <definedName name="Client_Key_18">#REF!</definedName>
    <definedName name="Client_Key_19">#REF!</definedName>
    <definedName name="Client_Key_2">#REF!</definedName>
    <definedName name="Client_Key_20">#REF!</definedName>
    <definedName name="Client_Key_3">#REF!</definedName>
    <definedName name="Client_Key_4">#REF!</definedName>
    <definedName name="Client_Key_5">#REF!</definedName>
    <definedName name="Client_Key_6">#REF!</definedName>
    <definedName name="Client_Key_7">#REF!</definedName>
    <definedName name="Client_Key_8">#REF!</definedName>
    <definedName name="Client_Key_9">#REF!</definedName>
    <definedName name="Client_Key_99">#REF!</definedName>
    <definedName name="Clientes">#REF!</definedName>
    <definedName name="ClientMatter" hidden="1">"b1"</definedName>
    <definedName name="Clients">#REF!</definedName>
    <definedName name="CliMsgTotDols">#REF!</definedName>
    <definedName name="CliMsgTotUnits">#REF!</definedName>
    <definedName name="CliPdrPre">#REF!</definedName>
    <definedName name="CliPdrReg">#REF!</definedName>
    <definedName name="clipperrent">#REF!</definedName>
    <definedName name="CliTotRev">#REF!</definedName>
    <definedName name="CLMSBUD">#REF!</definedName>
    <definedName name="CLMSFORE">#REF!</definedName>
    <definedName name="CLMSPRYR">#REF!</definedName>
    <definedName name="Clock" localSheetId="2" hidden="1">{#N/A,#N/A,FALSE,"Exhibits 5-7"}</definedName>
    <definedName name="Clock" hidden="1">{#N/A,#N/A,FALSE,"Exhibits 5-7"}</definedName>
    <definedName name="clocks">#REF!</definedName>
    <definedName name="CLOSBS">#REF!</definedName>
    <definedName name="close">#REF!</definedName>
    <definedName name="close_year">#REF!</definedName>
    <definedName name="ClosePrint">#N/A</definedName>
    <definedName name="Closer">#REF!</definedName>
    <definedName name="closing">#REF!</definedName>
    <definedName name="Closing_price">#REF!</definedName>
    <definedName name="ClosingDate">#REF!</definedName>
    <definedName name="ClosingPrice">#REF!</definedName>
    <definedName name="CloudHits">OFFSET(#REF!, 0,#REF!- 60+1, 1,#REF! -#REF!+1)</definedName>
    <definedName name="clra1ball" localSheetId="2" hidden="1">'Consulting Rev_Backlog'!clra1bp1,'Consulting Rev_Backlog'!clra1bp2</definedName>
    <definedName name="clra1ball" hidden="1">clra1bp1,clra1bp2</definedName>
    <definedName name="clra1bp1" localSheetId="2" hidden="1">clra1b1,clra1b2,clra1b3,clra1b4,clra1b5,clra1b6,clra1b7,clra1b8</definedName>
    <definedName name="clra1bp1" hidden="1">clra1b1,clra1b2,clra1b3,clra1b4,clra1b5,clra1b6,clra1b7,clra1b8</definedName>
    <definedName name="clra1bp2" localSheetId="2" hidden="1">clra1b9,clra1b10,clra1b11,clra1b12,clra1b13,clra1b13,clra1b15,clra1b16</definedName>
    <definedName name="clra1bp2" hidden="1">clra1b9,clra1b10,clra1b11,clra1b12,clra1b13,clra1b13,clra1b15,clra1b16</definedName>
    <definedName name="CM">#REF!</definedName>
    <definedName name="CM_Fiscal_Year1" hidden="1">#REF!</definedName>
    <definedName name="CM_Invt_Prc1" hidden="1">#REF!</definedName>
    <definedName name="CM_Prelim_DE_Mo_No_Used2" hidden="1">#REF!</definedName>
    <definedName name="CM_Prelim_DE_Rpt_Amt2" hidden="1">#REF!</definedName>
    <definedName name="CM00Act">#REF!</definedName>
    <definedName name="CM01Act">#REF!</definedName>
    <definedName name="CM01Bud">#REF!</definedName>
    <definedName name="CM01RF3">#REF!</definedName>
    <definedName name="CM02Act">#REF!</definedName>
    <definedName name="CM02Bud">#REF!</definedName>
    <definedName name="CM02CF">#REF!</definedName>
    <definedName name="CM02RF1">#REF!</definedName>
    <definedName name="CM02RF2">#REF!</definedName>
    <definedName name="CM02RF3">#REF!</definedName>
    <definedName name="CM03Act">#REF!</definedName>
    <definedName name="CM2002Act">#REF!</definedName>
    <definedName name="CM99Act">#REF!</definedName>
    <definedName name="cma" hidden="1">#REF!</definedName>
    <definedName name="CMB_APR_99">#REF!</definedName>
    <definedName name="CMB_AUG_99">#REF!</definedName>
    <definedName name="CMB_DEC_99">#REF!</definedName>
    <definedName name="CMB_Feb_99">#REF!</definedName>
    <definedName name="CMB_Jan_99">#REF!</definedName>
    <definedName name="CMB_JUL_99">#REF!</definedName>
    <definedName name="CMB_JUN_99">#REF!</definedName>
    <definedName name="CMB_MAR_99">#REF!</definedName>
    <definedName name="CMB_MAY_99">#REF!</definedName>
    <definedName name="CMB_NOV_99">#REF!</definedName>
    <definedName name="CMB_OCT_99">#REF!</definedName>
    <definedName name="CMB_SEP_99">#REF!</definedName>
    <definedName name="CMNVC">#REF!</definedName>
    <definedName name="cmp" localSheetId="2" hidden="1">{#N/A,#N/A,FALSE,"LEASES"}</definedName>
    <definedName name="cmp" hidden="1">{#N/A,#N/A,FALSE,"LEASES"}</definedName>
    <definedName name="cmpSpoolPath">"H:\USER\ACCTNG\Transfer\Analysis Reports by Sales Area\September 1999 by area.txt"</definedName>
    <definedName name="cn" localSheetId="2" hidden="1">{#N/A,#N/A,FALSE,"INPUTS";#N/A,#N/A,FALSE,"PROFORMA BSHEET";#N/A,#N/A,FALSE,"COMBINED";#N/A,#N/A,FALSE,"ACQUIROR";#N/A,#N/A,FALSE,"TARGET 1";#N/A,#N/A,FALSE,"TARGET 2";#N/A,#N/A,FALSE,"HIGH YIELD";#N/A,#N/A,FALSE,"OVERFUND"}</definedName>
    <definedName name="cn" hidden="1">{#N/A,#N/A,FALSE,"INPUTS";#N/A,#N/A,FALSE,"PROFORMA BSHEET";#N/A,#N/A,FALSE,"COMBINED";#N/A,#N/A,FALSE,"ACQUIROR";#N/A,#N/A,FALSE,"TARGET 1";#N/A,#N/A,FALSE,"TARGET 2";#N/A,#N/A,FALSE,"HIGH YIELD";#N/A,#N/A,FALSE,"OVERFUND"}</definedName>
    <definedName name="CNDBSCY">#REF!</definedName>
    <definedName name="cntl_rev" localSheetId="2">cntl_eD+cntl_ib+\G+cntl_o</definedName>
    <definedName name="cntl_rev">cntl_eD+cntl_ib+\G+cntl_o</definedName>
    <definedName name="co">6</definedName>
    <definedName name="CO_ASSUM">#REF!</definedName>
    <definedName name="Co50py" localSheetId="2" hidden="1">{#N/A,"DR",FALSE,"increm pf";#N/A,"MAMSI",FALSE,"increm pf";#N/A,"MAXI",FALSE,"increm pf";#N/A,"PCAM",FALSE,"increm pf";#N/A,"PHSV",FALSE,"increm pf";#N/A,"SIE",FALSE,"increm pf"}</definedName>
    <definedName name="Co50py" hidden="1">{#N/A,"DR",FALSE,"increm pf";#N/A,"MAMSI",FALSE,"increm pf";#N/A,"MAXI",FALSE,"increm pf";#N/A,"PCAM",FALSE,"increm pf";#N/A,"PHSV",FALSE,"increm pf";#N/A,"SIE",FALSE,"increm pf"}</definedName>
    <definedName name="coah">#REF!</definedName>
    <definedName name="Code" hidden="1">#REF!</definedName>
    <definedName name="Code_Rates">#REF!</definedName>
    <definedName name="codir.A380.4.2" localSheetI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codir.A380.4.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cof">#REF!</definedName>
    <definedName name="cognosaccnts">#REF!</definedName>
    <definedName name="cognosdepts">#REF!</definedName>
    <definedName name="COGS">#REF!</definedName>
    <definedName name="COGS_1">#REF!</definedName>
    <definedName name="COGS_2">#REF!</definedName>
    <definedName name="COGS_3">#REF!</definedName>
    <definedName name="COGS_4">#REF!</definedName>
    <definedName name="COGS_5">#REF!</definedName>
    <definedName name="COGS_Administrative_Support">#REF!</definedName>
    <definedName name="COGS_Analsyst_Consulting">#REF!</definedName>
    <definedName name="COGS_Client_Advocate">#REF!</definedName>
    <definedName name="COGS_Executive_Management">#REF!</definedName>
    <definedName name="COGS_Network_Solution_Mgr">#REF!</definedName>
    <definedName name="COGS_Partner_Services">#REF!</definedName>
    <definedName name="CogsRates">#REF!</definedName>
    <definedName name="COGstandard" localSheetId="2" hidden="1">{#N/A,#N/A,FALSE,"Pharm";#N/A,#N/A,FALSE,"WWCM"}</definedName>
    <definedName name="COGstandard" hidden="1">{#N/A,#N/A,FALSE,"Pharm";#N/A,#N/A,FALSE,"WWCM"}</definedName>
    <definedName name="COGstandard_1" localSheetId="2" hidden="1">{#N/A,#N/A,FALSE,"Pharm";#N/A,#N/A,FALSE,"WWCM"}</definedName>
    <definedName name="COGstandard_1" hidden="1">{#N/A,#N/A,FALSE,"Pharm";#N/A,#N/A,FALSE,"WWCM"}</definedName>
    <definedName name="COGstandard_2" localSheetId="2" hidden="1">{#N/A,#N/A,FALSE,"Pharm";#N/A,#N/A,FALSE,"WWCM"}</definedName>
    <definedName name="COGstandard_2" hidden="1">{#N/A,#N/A,FALSE,"Pharm";#N/A,#N/A,FALSE,"WWCM"}</definedName>
    <definedName name="COGstandard_3" localSheetId="2" hidden="1">{#N/A,#N/A,FALSE,"Pharm";#N/A,#N/A,FALSE,"WWCM"}</definedName>
    <definedName name="COGstandard_3" hidden="1">{#N/A,#N/A,FALSE,"Pharm";#N/A,#N/A,FALSE,"WWCM"}</definedName>
    <definedName name="COGstandard_4" localSheetId="2" hidden="1">{#N/A,#N/A,FALSE,"Pharm";#N/A,#N/A,FALSE,"WWCM"}</definedName>
    <definedName name="COGstandard_4" hidden="1">{#N/A,#N/A,FALSE,"Pharm";#N/A,#N/A,FALSE,"WWCM"}</definedName>
    <definedName name="Colombia" localSheetId="2" hidden="1">{#N/A,#N/A,FALSE,"Summary";#N/A,#N/A,FALSE,"DCF US$";#N/A,#N/A,FALSE,"WACC"}</definedName>
    <definedName name="Colombia" hidden="1">{#N/A,#N/A,FALSE,"Summary";#N/A,#N/A,FALSE,"DCF US$";#N/A,#N/A,FALSE,"WACC"}</definedName>
    <definedName name="Colorado" hidden="1">{#N/A,#N/A,FALSE,"Aging Summary";#N/A,#N/A,FALSE,"Ratio Analysis";#N/A,#N/A,FALSE,"Test 120 Day Accts";#N/A,#N/A,FALSE,"Tickmarks"}</definedName>
    <definedName name="Column_Lookup">#REF!</definedName>
    <definedName name="ColumnTitle1">#REF!</definedName>
    <definedName name="com" localSheetId="2" hidden="1">{#N/A,#N/A,FALSE,"INPUTS";#N/A,#N/A,FALSE,"PROFORMA BSHEET";#N/A,#N/A,FALSE,"COMBINED";#N/A,#N/A,FALSE,"HIGH YIELD";#N/A,#N/A,FALSE,"COMB_GRAPHS"}</definedName>
    <definedName name="com" hidden="1">{#N/A,#N/A,FALSE,"INPUTS";#N/A,#N/A,FALSE,"PROFORMA BSHEET";#N/A,#N/A,FALSE,"COMBINED";#N/A,#N/A,FALSE,"HIGH YIELD";#N/A,#N/A,FALSE,"COMB_GRAPHS"}</definedName>
    <definedName name="comane">#REF!</definedName>
    <definedName name="Comb_BS_1999">#REF!</definedName>
    <definedName name="combined">#REF!</definedName>
    <definedName name="Combined_Compensation">#REF!</definedName>
    <definedName name="combined1" localSheetId="2" hidden="1">{"YTD-Total",#N/A,TRUE,"Provision";"YTD-Utility",#N/A,TRUE,"Prov Utility";"YTD-NonUtility",#N/A,TRUE,"Prov NonUtility"}</definedName>
    <definedName name="combined1" hidden="1">{"YTD-Total",#N/A,TRUE,"Provision";"YTD-Utility",#N/A,TRUE,"Prov Utility";"YTD-NonUtility",#N/A,TRUE,"Prov NonUtility"}</definedName>
    <definedName name="comercial">#REF!</definedName>
    <definedName name="comm" localSheetId="2" hidden="1">{"PAGE 1",#N/A,FALSE,"WEST_OT"}</definedName>
    <definedName name="comm" hidden="1">{"PAGE 1",#N/A,FALSE,"WEST_OT"}</definedName>
    <definedName name="Comm_Class_Name2" hidden="1">#REF!</definedName>
    <definedName name="Comm_Class2" hidden="1">#REF!</definedName>
    <definedName name="Comm_Class3" hidden="1">#REF!</definedName>
    <definedName name="comm2" localSheetId="2" hidden="1">{"PAGE 1",#N/A,FALSE,"WEST_OT"}</definedName>
    <definedName name="comm2" hidden="1">{"PAGE 1",#N/A,FALSE,"WEST_OT"}</definedName>
    <definedName name="comm3" localSheetId="2" hidden="1">{"PAGE 1",#N/A,FALSE,"WEST_OT"}</definedName>
    <definedName name="comm3" hidden="1">{"PAGE 1",#N/A,FALSE,"WEST_OT"}</definedName>
    <definedName name="comment" localSheetId="2" hidden="1">{#N/A,#N/A,FALSE,"OUT  AREC"}</definedName>
    <definedName name="comment" hidden="1">{#N/A,#N/A,FALSE,"OUT  AREC"}</definedName>
    <definedName name="Comment3" localSheetId="2" hidden="1">{#N/A,#N/A,FALSE,"OUT  AREC"}</definedName>
    <definedName name="Comment3" hidden="1">{#N/A,#N/A,FALSE,"OUT  AREC"}</definedName>
    <definedName name="Comment5" localSheetId="2" hidden="1">{#N/A,#N/A,FALSE,"OUT  AREC"}</definedName>
    <definedName name="Comment5" hidden="1">{#N/A,#N/A,FALSE,"OUT  AREC"}</definedName>
    <definedName name="Comment6" localSheetId="2" hidden="1">{#N/A,#N/A,FALSE,"OUT  AREC"}</definedName>
    <definedName name="Comment6" hidden="1">{#N/A,#N/A,FALSE,"OUT  AREC"}</definedName>
    <definedName name="Commentary" localSheetId="2" hidden="1">{#N/A,#N/A,FALSE,"OUT  AREC"}</definedName>
    <definedName name="Commentary" hidden="1">{#N/A,#N/A,FALSE,"OUT  AREC"}</definedName>
    <definedName name="Comments" localSheetId="2" hidden="1">{#N/A,#N/A,FALSE,"OUT  AREC"}</definedName>
    <definedName name="Comments" hidden="1">{#N/A,#N/A,FALSE,"OUT  AREC"}</definedName>
    <definedName name="CommentVid1">"Texte 19"</definedName>
    <definedName name="Commission">#REF!</definedName>
    <definedName name="Commission.">#REF!</definedName>
    <definedName name="commissionytd">#REF!</definedName>
    <definedName name="COMMON_STOCK" hidden="1">"COMMON_STOCK"</definedName>
    <definedName name="CommonEquity">#REF!</definedName>
    <definedName name="CommonOutstanding">#REF!</definedName>
    <definedName name="CommonSt">16715446</definedName>
    <definedName name="commrev2" localSheetId="2" hidden="1">{"PAGE 1",#N/A,FALSE,"WEST_OT"}</definedName>
    <definedName name="commrev2" hidden="1">{"PAGE 1",#N/A,FALSE,"WEST_OT"}</definedName>
    <definedName name="CommVerge">#REF!</definedName>
    <definedName name="COMP" localSheetId="2" hidden="1">{#N/A,#N/A,TRUE,"Julio";#N/A,#N/A,TRUE,"Agosto";#N/A,#N/A,TRUE,"BHCo";#N/A,#N/A,TRUE,"Abril";#N/A,#N/A,TRUE,"Pro Forma"}</definedName>
    <definedName name="COMP" hidden="1">{#N/A,#N/A,TRUE,"Julio";#N/A,#N/A,TRUE,"Agosto";#N/A,#N/A,TRUE,"BHCo";#N/A,#N/A,TRUE,"Abril";#N/A,#N/A,TRUE,"Pro Forma"}</definedName>
    <definedName name="COMP_1" localSheetId="2" hidden="1">{#N/A,#N/A,TRUE,"Julio";#N/A,#N/A,TRUE,"Agosto";#N/A,#N/A,TRUE,"BHCo";#N/A,#N/A,TRUE,"Abril";#N/A,#N/A,TRUE,"Pro Forma"}</definedName>
    <definedName name="COMP_1" hidden="1">{#N/A,#N/A,TRUE,"Julio";#N/A,#N/A,TRUE,"Agosto";#N/A,#N/A,TRUE,"BHCo";#N/A,#N/A,TRUE,"Abril";#N/A,#N/A,TRUE,"Pro Forma"}</definedName>
    <definedName name="Comp_TS_HS" hidden="1">{"'99-00 Knoxville'!$A$4:$N$19","'99-00 Knoxville'!$A$1:$N$76"}</definedName>
    <definedName name="comp1" localSheetId="2" hidden="1">{#N/A,#N/A,FALSE,"Sheet1"}</definedName>
    <definedName name="comp1" hidden="1">{#N/A,#N/A,FALSE,"Sheet1"}</definedName>
    <definedName name="comp26" hidden="1">#REF!</definedName>
    <definedName name="comp27" hidden="1">#REF!</definedName>
    <definedName name="comp28" hidden="1">#REF!</definedName>
    <definedName name="comp29" hidden="1">#REF!</definedName>
    <definedName name="comp35" hidden="1">#REF!</definedName>
    <definedName name="comp36" hidden="1">#REF!</definedName>
    <definedName name="comp7" localSheetId="2" hidden="1">{#N/A,#N/A,FALSE,"Sheet1"}</definedName>
    <definedName name="comp7" hidden="1">{#N/A,#N/A,FALSE,"Sheet1"}</definedName>
    <definedName name="comp9" localSheetId="2" hidden="1">{#N/A,#N/A,FALSE,"Sheet1"}</definedName>
    <definedName name="comp9" hidden="1">{#N/A,#N/A,FALSE,"Sheet1"}</definedName>
    <definedName name="Compad" localSheetId="2" hidden="1">{#N/A,#N/A,FALSE,"J97plnfp"}</definedName>
    <definedName name="Compad" hidden="1">{#N/A,#N/A,FALSE,"J97plnfp"}</definedName>
    <definedName name="Companies">#REF!</definedName>
    <definedName name="CompaniesTemplate">#REF!:INDEX(#REF!,COUNTA(#REF!))</definedName>
    <definedName name="company">#REF!</definedName>
    <definedName name="COMPANY_2021_Revenue">#REF!</definedName>
    <definedName name="COMPANY_ADDRESS" hidden="1">"COMPANY_ADDRESS"</definedName>
    <definedName name="COMPANY_NAME" hidden="1">"COMPANY_NAME"</definedName>
    <definedName name="COMPANY_PHONE" hidden="1">"COMPANY_PHONE"</definedName>
    <definedName name="COMPANY_STREET1" hidden="1">"COMPANY_STREET1"</definedName>
    <definedName name="COMPANY_STREET2" hidden="1">"COMPANY_STREET2"</definedName>
    <definedName name="COMPANY_TICKER" hidden="1">"COMPANY_TICKER"</definedName>
    <definedName name="COMPANY_WEBSITE" hidden="1">"COMPANY_WEBSITE"</definedName>
    <definedName name="COMPANY_ZIP" hidden="1">"COMPANY_ZIP"</definedName>
    <definedName name="COMPANY2">#REF!</definedName>
    <definedName name="Company3">#REF!</definedName>
    <definedName name="COMPANY4">#REF!</definedName>
    <definedName name="CompanyBlank"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ny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nyName">#REF!</definedName>
    <definedName name="CompanyName1" hidden="1">#REF!</definedName>
    <definedName name="CompanyName2" hidden="1">#REF!</definedName>
    <definedName name="CompanyName3" hidden="1">#REF!</definedName>
    <definedName name="CompanyOverview1">#REF!</definedName>
    <definedName name="CompanyOverview2">#REF!</definedName>
    <definedName name="CompanyOverview3">#REF!</definedName>
    <definedName name="CompanyOverview4">#REF!</definedName>
    <definedName name="CompanyOverview5">#REF!</definedName>
    <definedName name="Comparable" localSheetId="2" hidden="1">{"First Page",#N/A,FALSE,"Surfactants LBO";"Second Page",#N/A,FALSE,"Surfactants LBO"}</definedName>
    <definedName name="Comparable" hidden="1">{"First Page",#N/A,FALSE,"Surfactants LBO";"Second Page",#N/A,FALSE,"Surfactants LBO"}</definedName>
    <definedName name="ComparatEU" localSheetId="2" hidden="1">{#N/A,#N/A,FALSE,"Hip.Bas";#N/A,#N/A,FALSE,"ventas";#N/A,#N/A,FALSE,"ingre-Año";#N/A,#N/A,FALSE,"ventas-Año";#N/A,#N/A,FALSE,"Costepro";#N/A,#N/A,FALSE,"inversion";#N/A,#N/A,FALSE,"personal";#N/A,#N/A,FALSE,"Gastos-V";#N/A,#N/A,FALSE,"Circulante";#N/A,#N/A,FALSE,"CONSOLI";#N/A,#N/A,FALSE,"Es-Fin";#N/A,#N/A,FALSE,"Margen-P"}</definedName>
    <definedName name="ComparatEU" hidden="1">{#N/A,#N/A,FALSE,"Hip.Bas";#N/A,#N/A,FALSE,"ventas";#N/A,#N/A,FALSE,"ingre-Año";#N/A,#N/A,FALSE,"ventas-Año";#N/A,#N/A,FALSE,"Costepro";#N/A,#N/A,FALSE,"inversion";#N/A,#N/A,FALSE,"personal";#N/A,#N/A,FALSE,"Gastos-V";#N/A,#N/A,FALSE,"Circulante";#N/A,#N/A,FALSE,"CONSOLI";#N/A,#N/A,FALSE,"Es-Fin";#N/A,#N/A,FALSE,"Margen-P"}</definedName>
    <definedName name="ComparatEU_1" localSheetId="2" hidden="1">{#N/A,#N/A,FALSE,"Hip.Bas";#N/A,#N/A,FALSE,"ventas";#N/A,#N/A,FALSE,"ingre-Año";#N/A,#N/A,FALSE,"ventas-Año";#N/A,#N/A,FALSE,"Costepro";#N/A,#N/A,FALSE,"inversion";#N/A,#N/A,FALSE,"personal";#N/A,#N/A,FALSE,"Gastos-V";#N/A,#N/A,FALSE,"Circulante";#N/A,#N/A,FALSE,"CONSOLI";#N/A,#N/A,FALSE,"Es-Fin";#N/A,#N/A,FALSE,"Margen-P"}</definedName>
    <definedName name="ComparatEU_1" hidden="1">{#N/A,#N/A,FALSE,"Hip.Bas";#N/A,#N/A,FALSE,"ventas";#N/A,#N/A,FALSE,"ingre-Año";#N/A,#N/A,FALSE,"ventas-Año";#N/A,#N/A,FALSE,"Costepro";#N/A,#N/A,FALSE,"inversion";#N/A,#N/A,FALSE,"personal";#N/A,#N/A,FALSE,"Gastos-V";#N/A,#N/A,FALSE,"Circulante";#N/A,#N/A,FALSE,"CONSOLI";#N/A,#N/A,FALSE,"Es-Fin";#N/A,#N/A,FALSE,"Margen-P"}</definedName>
    <definedName name="Comparation">#REF!</definedName>
    <definedName name="Comparative_Period" hidden="1">#REF!</definedName>
    <definedName name="CompareGroups">#REF!</definedName>
    <definedName name="CompareGroupsThisQ">#REF!</definedName>
    <definedName name="CompareHH">#REF!</definedName>
    <definedName name="CompareIndustry">#REF!</definedName>
    <definedName name="CompareIndustry2">#REF!</definedName>
    <definedName name="CompareIndustry3">#REF!</definedName>
    <definedName name="CompareSalesPerson">#REF!</definedName>
    <definedName name="CompareSalesPerson2">#REF!</definedName>
    <definedName name="CompareSalesPerson3">#REF!</definedName>
    <definedName name="CompareSetupPerson">#REF!</definedName>
    <definedName name="CompareSetupPerson1">#REF!</definedName>
    <definedName name="CompareSetupPerson2">#REF!</definedName>
    <definedName name="CompareSetupPerson3">#REF!,#REF!,#REF!</definedName>
    <definedName name="comparison" localSheetId="2" hidden="1">{"bs",#N/A,FALSE,"SCF"}</definedName>
    <definedName name="comparison" hidden="1">{"bs",#N/A,FALSE,"SCF"}</definedName>
    <definedName name="compco" localSheetId="2" hidden="1">{"Page1",#N/A,FALSE,"CompCo";"Page2",#N/A,FALSE,"CompCo"}</definedName>
    <definedName name="compco" hidden="1">{"Page1",#N/A,FALSE,"CompCo";"Page2",#N/A,FALSE,"CompCo"}</definedName>
    <definedName name="compco_2" hidden="1">{"Page1",#N/A,FALSE,"CompCo";"Page2",#N/A,FALSE,"CompCo"}</definedName>
    <definedName name="compco_3" hidden="1">{"Page1",#N/A,FALSE,"CompCo";"Page2",#N/A,FALSE,"CompCo"}</definedName>
    <definedName name="compco_4" hidden="1">{"Page1",#N/A,FALSE,"CompCo";"Page2",#N/A,FALSE,"CompCo"}</definedName>
    <definedName name="compco_5" hidden="1">{"Page1",#N/A,FALSE,"CompCo";"Page2",#N/A,FALSE,"CompCo"}</definedName>
    <definedName name="Compco1" localSheetId="2" hidden="1">{"Page1",#N/A,FALSE,"CompCo";"Page2",#N/A,FALSE,"CompCo"}</definedName>
    <definedName name="Compco1" hidden="1">{"Page1",#N/A,FALSE,"CompCo";"Page2",#N/A,FALSE,"CompCo"}</definedName>
    <definedName name="Compco1_2" hidden="1">{"Page1",#N/A,FALSE,"CompCo";"Page2",#N/A,FALSE,"CompCo"}</definedName>
    <definedName name="Compco1_3" hidden="1">{"Page1",#N/A,FALSE,"CompCo";"Page2",#N/A,FALSE,"CompCo"}</definedName>
    <definedName name="Compco1_4" hidden="1">{"Page1",#N/A,FALSE,"CompCo";"Page2",#N/A,FALSE,"CompCo"}</definedName>
    <definedName name="Compco1_5" hidden="1">{"Page1",#N/A,FALSE,"CompCo";"Page2",#N/A,FALSE,"CompCo"}</definedName>
    <definedName name="Compco2" localSheetId="2" hidden="1">{"Page1",#N/A,FALSE,"CompCo";"Page2",#N/A,FALSE,"CompCo"}</definedName>
    <definedName name="Compco2" hidden="1">{"Page1",#N/A,FALSE,"CompCo";"Page2",#N/A,FALSE,"CompCo"}</definedName>
    <definedName name="Compco2_2" hidden="1">{"Page1",#N/A,FALSE,"CompCo";"Page2",#N/A,FALSE,"CompCo"}</definedName>
    <definedName name="Compco2_3" hidden="1">{"Page1",#N/A,FALSE,"CompCo";"Page2",#N/A,FALSE,"CompCo"}</definedName>
    <definedName name="Compco2_4" hidden="1">{"Page1",#N/A,FALSE,"CompCo";"Page2",#N/A,FALSE,"CompCo"}</definedName>
    <definedName name="Compco2_5" hidden="1">{"Page1",#N/A,FALSE,"CompCo";"Page2",#N/A,FALSE,"CompCo"}</definedName>
    <definedName name="CompDate">#REF!</definedName>
    <definedName name="CompDateNew">#REF!</definedName>
    <definedName name="Compensation_Revenue">#REF!</definedName>
    <definedName name="Competitors">#REF!</definedName>
    <definedName name="Compound_Monthly_Growth_Rate">#REF!</definedName>
    <definedName name="CompRange" hidden="1">#N/A</definedName>
    <definedName name="CompRange1" hidden="1">#N/A</definedName>
    <definedName name="CompRange1Main" hidden="1">#REF!</definedName>
    <definedName name="CompRange2" hidden="1">#N/A</definedName>
    <definedName name="CompRange2Main" hidden="1">#REF!</definedName>
    <definedName name="CompRange3" hidden="1">#N/A</definedName>
    <definedName name="CompRange3Main" hidden="1">#REF!</definedName>
    <definedName name="compresult" localSheetId="2" hidden="1">{"FCB_ALL",#N/A,FALSE,"FCB"}</definedName>
    <definedName name="compresult" hidden="1">{"FCB_ALL",#N/A,FALSE,"FCB"}</definedName>
    <definedName name="compresult2" localSheetId="2" hidden="1">{"FCB_ALL",#N/A,FALSE,"FCB"}</definedName>
    <definedName name="compresult2" hidden="1">{"FCB_ALL",#N/A,FALSE,"FCB"}</definedName>
    <definedName name="compresults" localSheetId="2" hidden="1">{"FCB_ALL",#N/A,FALSE,"FCB"}</definedName>
    <definedName name="compresults" hidden="1">{"FCB_ALL",#N/A,FALSE,"FCB"}</definedName>
    <definedName name="comps">#REF!</definedName>
    <definedName name="CompTitle">"Comparable Company Analysis "</definedName>
    <definedName name="Computers">#REF!</definedName>
    <definedName name="CompYear" hidden="1">#REF!</definedName>
    <definedName name="COMSO" localSheetId="2" hidden="1">{#N/A,#N/A,FALSE,"Proposal"}</definedName>
    <definedName name="COMSO" hidden="1">{#N/A,#N/A,FALSE,"Proposal"}</definedName>
    <definedName name="con" localSheetId="2"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con"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CONBUD">#REF!</definedName>
    <definedName name="Conc" localSheetId="2" hidden="1">{#N/A,#N/A,FALSE,"Inc Stmt "}</definedName>
    <definedName name="Conc" hidden="1">{#N/A,#N/A,FALSE,"Inc Stmt "}</definedName>
    <definedName name="Conclusion" localSheetId="2" hidden="1">{#N/A,#N/A,FALSE,"Push down";#N/A,#N/A,FALSE,"Eliminations";#N/A,#N/A,FALSE,"Inc Stmt "}</definedName>
    <definedName name="Conclusion" hidden="1">{#N/A,#N/A,FALSE,"Push down";#N/A,#N/A,FALSE,"Eliminations";#N/A,#N/A,FALSE,"Inc Stmt "}</definedName>
    <definedName name="Condicion">#REF!</definedName>
    <definedName name="Conf_Calls">#REF!</definedName>
    <definedName name="conf_level">#REF!</definedName>
    <definedName name="Confidentiality" hidden="1">#REF!</definedName>
    <definedName name="Config">#REF!</definedName>
    <definedName name="conflice" localSheetId="2" hidden="1">{"fore1",#N/A,FALSE,"Forecasts"}</definedName>
    <definedName name="conflice" hidden="1">{"fore1",#N/A,FALSE,"Forecasts"}</definedName>
    <definedName name="conflice_1" localSheetId="2" hidden="1">{"fore1",#N/A,FALSE,"Forecasts"}</definedName>
    <definedName name="conflice_1" hidden="1">{"fore1",#N/A,FALSE,"Forecasts"}</definedName>
    <definedName name="conflice_1_1" localSheetId="2" hidden="1">{"fore1",#N/A,FALSE,"Forecasts"}</definedName>
    <definedName name="conflice_1_1" hidden="1">{"fore1",#N/A,FALSE,"Forecasts"}</definedName>
    <definedName name="conflice_1_1_1" localSheetId="2" hidden="1">{"fore1",#N/A,FALSE,"Forecasts"}</definedName>
    <definedName name="conflice_1_1_1" hidden="1">{"fore1",#N/A,FALSE,"Forecasts"}</definedName>
    <definedName name="conflice_1_1_2" localSheetId="2" hidden="1">{"fore1",#N/A,FALSE,"Forecasts"}</definedName>
    <definedName name="conflice_1_1_2" hidden="1">{"fore1",#N/A,FALSE,"Forecasts"}</definedName>
    <definedName name="conflice_1_1_3" localSheetId="2" hidden="1">{"fore1",#N/A,FALSE,"Forecasts"}</definedName>
    <definedName name="conflice_1_1_3" hidden="1">{"fore1",#N/A,FALSE,"Forecasts"}</definedName>
    <definedName name="conflice_1_1_4" localSheetId="2" hidden="1">{"fore1",#N/A,FALSE,"Forecasts"}</definedName>
    <definedName name="conflice_1_1_4" hidden="1">{"fore1",#N/A,FALSE,"Forecasts"}</definedName>
    <definedName name="conflice_1_2" localSheetId="2" hidden="1">{"fore1",#N/A,FALSE,"Forecasts"}</definedName>
    <definedName name="conflice_1_2" hidden="1">{"fore1",#N/A,FALSE,"Forecasts"}</definedName>
    <definedName name="conflice_1_3" localSheetId="2" hidden="1">{"fore1",#N/A,FALSE,"Forecasts"}</definedName>
    <definedName name="conflice_1_3" hidden="1">{"fore1",#N/A,FALSE,"Forecasts"}</definedName>
    <definedName name="conflice_1_4" localSheetId="2" hidden="1">{"fore1",#N/A,FALSE,"Forecasts"}</definedName>
    <definedName name="conflice_1_4" hidden="1">{"fore1",#N/A,FALSE,"Forecasts"}</definedName>
    <definedName name="conflice_1_5" localSheetId="2" hidden="1">{"fore1",#N/A,FALSE,"Forecasts"}</definedName>
    <definedName name="conflice_1_5" hidden="1">{"fore1",#N/A,FALSE,"Forecasts"}</definedName>
    <definedName name="conflice_2" localSheetId="2" hidden="1">{"fore1",#N/A,FALSE,"Forecasts"}</definedName>
    <definedName name="conflice_2" hidden="1">{"fore1",#N/A,FALSE,"Forecasts"}</definedName>
    <definedName name="conflice_2_1" localSheetId="2" hidden="1">{"fore1",#N/A,FALSE,"Forecasts"}</definedName>
    <definedName name="conflice_2_1" hidden="1">{"fore1",#N/A,FALSE,"Forecasts"}</definedName>
    <definedName name="conflice_2_1_1" localSheetId="2" hidden="1">{"fore1",#N/A,FALSE,"Forecasts"}</definedName>
    <definedName name="conflice_2_1_1" hidden="1">{"fore1",#N/A,FALSE,"Forecasts"}</definedName>
    <definedName name="conflice_2_1_2" localSheetId="2" hidden="1">{"fore1",#N/A,FALSE,"Forecasts"}</definedName>
    <definedName name="conflice_2_1_2" hidden="1">{"fore1",#N/A,FALSE,"Forecasts"}</definedName>
    <definedName name="conflice_2_1_3" localSheetId="2" hidden="1">{"fore1",#N/A,FALSE,"Forecasts"}</definedName>
    <definedName name="conflice_2_1_3" hidden="1">{"fore1",#N/A,FALSE,"Forecasts"}</definedName>
    <definedName name="conflice_2_1_4" localSheetId="2" hidden="1">{"fore1",#N/A,FALSE,"Forecasts"}</definedName>
    <definedName name="conflice_2_1_4" hidden="1">{"fore1",#N/A,FALSE,"Forecasts"}</definedName>
    <definedName name="conflice_2_2" localSheetId="2" hidden="1">{"fore1",#N/A,FALSE,"Forecasts"}</definedName>
    <definedName name="conflice_2_2" hidden="1">{"fore1",#N/A,FALSE,"Forecasts"}</definedName>
    <definedName name="conflice_2_3" localSheetId="2" hidden="1">{"fore1",#N/A,FALSE,"Forecasts"}</definedName>
    <definedName name="conflice_2_3" hidden="1">{"fore1",#N/A,FALSE,"Forecasts"}</definedName>
    <definedName name="conflice_2_4" localSheetId="2" hidden="1">{"fore1",#N/A,FALSE,"Forecasts"}</definedName>
    <definedName name="conflice_2_4" hidden="1">{"fore1",#N/A,FALSE,"Forecasts"}</definedName>
    <definedName name="conflice_2_5" localSheetId="2" hidden="1">{"fore1",#N/A,FALSE,"Forecasts"}</definedName>
    <definedName name="conflice_2_5" hidden="1">{"fore1",#N/A,FALSE,"Forecasts"}</definedName>
    <definedName name="conflice_3" localSheetId="2" hidden="1">{"fore1",#N/A,FALSE,"Forecasts"}</definedName>
    <definedName name="conflice_3" hidden="1">{"fore1",#N/A,FALSE,"Forecasts"}</definedName>
    <definedName name="conflice_3_1" localSheetId="2" hidden="1">{"fore1",#N/A,FALSE,"Forecasts"}</definedName>
    <definedName name="conflice_3_1" hidden="1">{"fore1",#N/A,FALSE,"Forecasts"}</definedName>
    <definedName name="conflice_3_1_1" localSheetId="2" hidden="1">{"fore1",#N/A,FALSE,"Forecasts"}</definedName>
    <definedName name="conflice_3_1_1" hidden="1">{"fore1",#N/A,FALSE,"Forecasts"}</definedName>
    <definedName name="conflice_3_1_2" localSheetId="2" hidden="1">{"fore1",#N/A,FALSE,"Forecasts"}</definedName>
    <definedName name="conflice_3_1_2" hidden="1">{"fore1",#N/A,FALSE,"Forecasts"}</definedName>
    <definedName name="conflice_3_1_3" localSheetId="2" hidden="1">{"fore1",#N/A,FALSE,"Forecasts"}</definedName>
    <definedName name="conflice_3_1_3" hidden="1">{"fore1",#N/A,FALSE,"Forecasts"}</definedName>
    <definedName name="conflice_3_1_4" localSheetId="2" hidden="1">{"fore1",#N/A,FALSE,"Forecasts"}</definedName>
    <definedName name="conflice_3_1_4" hidden="1">{"fore1",#N/A,FALSE,"Forecasts"}</definedName>
    <definedName name="conflice_3_2" localSheetId="2" hidden="1">{"fore1",#N/A,FALSE,"Forecasts"}</definedName>
    <definedName name="conflice_3_2" hidden="1">{"fore1",#N/A,FALSE,"Forecasts"}</definedName>
    <definedName name="conflice_3_3" localSheetId="2" hidden="1">{"fore1",#N/A,FALSE,"Forecasts"}</definedName>
    <definedName name="conflice_3_3" hidden="1">{"fore1",#N/A,FALSE,"Forecasts"}</definedName>
    <definedName name="conflice_3_4" localSheetId="2" hidden="1">{"fore1",#N/A,FALSE,"Forecasts"}</definedName>
    <definedName name="conflice_3_4" hidden="1">{"fore1",#N/A,FALSE,"Forecasts"}</definedName>
    <definedName name="conflice_3_5" localSheetId="2" hidden="1">{"fore1",#N/A,FALSE,"Forecasts"}</definedName>
    <definedName name="conflice_3_5" hidden="1">{"fore1",#N/A,FALSE,"Forecasts"}</definedName>
    <definedName name="conflice_4" localSheetId="2" hidden="1">{"fore1",#N/A,FALSE,"Forecasts"}</definedName>
    <definedName name="conflice_4" hidden="1">{"fore1",#N/A,FALSE,"Forecasts"}</definedName>
    <definedName name="conflice_4_1" localSheetId="2" hidden="1">{"fore1",#N/A,FALSE,"Forecasts"}</definedName>
    <definedName name="conflice_4_1" hidden="1">{"fore1",#N/A,FALSE,"Forecasts"}</definedName>
    <definedName name="conflice_4_2" localSheetId="2" hidden="1">{"fore1",#N/A,FALSE,"Forecasts"}</definedName>
    <definedName name="conflice_4_2" hidden="1">{"fore1",#N/A,FALSE,"Forecasts"}</definedName>
    <definedName name="conflice_4_3" localSheetId="2" hidden="1">{"fore1",#N/A,FALSE,"Forecasts"}</definedName>
    <definedName name="conflice_4_3" hidden="1">{"fore1",#N/A,FALSE,"Forecasts"}</definedName>
    <definedName name="conflice_4_4" localSheetId="2" hidden="1">{"fore1",#N/A,FALSE,"Forecasts"}</definedName>
    <definedName name="conflice_4_4" hidden="1">{"fore1",#N/A,FALSE,"Forecasts"}</definedName>
    <definedName name="conflice_5" localSheetId="2" hidden="1">{"fore1",#N/A,FALSE,"Forecasts"}</definedName>
    <definedName name="conflice_5" hidden="1">{"fore1",#N/A,FALSE,"Forecasts"}</definedName>
    <definedName name="conflict" localSheetId="2" hidden="1">{"arpm1995",#N/A,FALSE,"Summary 95-96";"bus_long_distance",#N/A,FALSE,"Summary 95-96";"mins_per_day",#N/A,FALSE,"Summary 95-96";"minutes1995",#N/A,FALSE,"Summary 95-96";"rev_per_day",#N/A,FALSE,"Summary 95-96";"view1995",#N/A,FALSE,"Summary 95-96"}</definedName>
    <definedName name="conflict" hidden="1">{"arpm1995",#N/A,FALSE,"Summary 95-96";"bus_long_distance",#N/A,FALSE,"Summary 95-96";"mins_per_day",#N/A,FALSE,"Summary 95-96";"minutes1995",#N/A,FALSE,"Summary 95-96";"rev_per_day",#N/A,FALSE,"Summary 95-96";"view1995",#N/A,FALSE,"Summary 95-96"}</definedName>
    <definedName name="conflict_1" hidden="1">{"Revenue",#N/A,FALSE,"Series";"Ecprofit",#N/A,FALSE,"Series"}</definedName>
    <definedName name="conflict_2" hidden="1">{"Revenue",#N/A,FALSE,"Series";"Ecprofit",#N/A,FALSE,"Series"}</definedName>
    <definedName name="CONFLICT3" hidden="1">#REF!</definedName>
    <definedName name="CONFLICT4" hidden="1">#REF!</definedName>
    <definedName name="CONFLICT5" hidden="1">#REF!</definedName>
    <definedName name="CONFLICT6" hidden="1">#REF!</definedName>
    <definedName name="CONFLICT7" hidden="1">#REF!</definedName>
    <definedName name="CONFORE">#REF!</definedName>
    <definedName name="Confused" hidden="1">#REF!</definedName>
    <definedName name="CONNECTSTRING1">#REF!</definedName>
    <definedName name="CONPRYR">#REF!</definedName>
    <definedName name="Cons_Bal_Sheet_2">#REF!</definedName>
    <definedName name="cons_BS">#REF!</definedName>
    <definedName name="Cons_Inc_Stmt_2">#REF!</definedName>
    <definedName name="cons_IS">#REF!</definedName>
    <definedName name="Consideration">#REF!</definedName>
    <definedName name="consol" hidden="1">{"Assets",#N/A,FALSE,"Balance Sheet";"Liabilities",#N/A,FALSE,"Balance Sheet"}</definedName>
    <definedName name="CONSOLIDA" localSheetId="2" hidden="1">{"DOMETIC CONSOLIDATED",#N/A,FALSE,"M-1"}</definedName>
    <definedName name="CONSOLIDA" hidden="1">{"DOMETIC CONSOLIDATED",#N/A,FALSE,"M-1"}</definedName>
    <definedName name="_xlnm.Consolidate_Area" hidden="1">#N/A</definedName>
    <definedName name="ConsolidatedExpenseDetail" localSheetId="2" hidden="1">{"FMV per share",#N/A,FALSE,"FMV per share";#N/A,#N/A,FALSE,"non-operating items"}</definedName>
    <definedName name="ConsolidatedExpenseDetail" hidden="1">{"FMV per share",#N/A,FALSE,"FMV per share";#N/A,#N/A,FALSE,"non-operating items"}</definedName>
    <definedName name="Consolidating" localSheetId="2" hidden="1">{#N/A,#N/A,FALSE,"INPUTS";#N/A,#N/A,FALSE,"PROFORMA BSHEET";#N/A,#N/A,FALSE,"COMBINED";#N/A,#N/A,FALSE,"HIGH YIELD";#N/A,#N/A,FALSE,"COMB_GRAPHS"}</definedName>
    <definedName name="Consolidating" hidden="1">{#N/A,#N/A,FALSE,"INPUTS";#N/A,#N/A,FALSE,"PROFORMA BSHEET";#N/A,#N/A,FALSE,"COMBINED";#N/A,#N/A,FALSE,"HIGH YIELD";#N/A,#N/A,FALSE,"COMB_GRAPHS"}</definedName>
    <definedName name="Consolidation">#REF!</definedName>
    <definedName name="ConsoliDent" hidden="1">39216.5878819444</definedName>
    <definedName name="Consultant_I_Rate">#REF!</definedName>
    <definedName name="Consultant_II_Rate">#REF!</definedName>
    <definedName name="Consultant_III_Rate">#REF!</definedName>
    <definedName name="Consultant_IV_Rate">#REF!</definedName>
    <definedName name="Consultant_V_Rate">#REF!</definedName>
    <definedName name="consultantpool">#REF!</definedName>
    <definedName name="consultants">#REF!</definedName>
    <definedName name="Consulting_Growth_Rate">#REF!</definedName>
    <definedName name="Consultingfees">#REF!</definedName>
    <definedName name="Consultingfees2">#REF!</definedName>
    <definedName name="CONSUM">#REF!</definedName>
    <definedName name="consumables">#REF!</definedName>
    <definedName name="consumer" localSheetId="2" hidden="1">{"'Sheet1'!$A$5:$G$42"}</definedName>
    <definedName name="consumer" hidden="1">{"'Sheet1'!$A$5:$G$42"}</definedName>
    <definedName name="consverative" localSheetId="2" hidden="1">{"base",#N/A,TRUE,"Nav_Base";"stg",#N/A,TRUE,"Nav_stg£";"mgtfees",#N/A,TRUE,"Mgt_Fees";"mgp1",#N/A,TRUE,"MgFee_PA";"mgp2",#N/A,TRUE,"MgFee_PA";"admin",#N/A,TRUE,"Admin_Fee";"custody",#N/A,TRUE,"Cust_Fee";#N/A,#N/A,TRUE,"GEM";"gem",#N/A,TRUE,"GEM"}</definedName>
    <definedName name="consverative" hidden="1">{"base",#N/A,TRUE,"Nav_Base";"stg",#N/A,TRUE,"Nav_stg£";"mgtfees",#N/A,TRUE,"Mgt_Fees";"mgp1",#N/A,TRUE,"MgFee_PA";"mgp2",#N/A,TRUE,"MgFee_PA";"admin",#N/A,TRUE,"Admin_Fee";"custody",#N/A,TRUE,"Cust_Fee";#N/A,#N/A,TRUE,"GEM";"gem",#N/A,TRUE,"GEM"}</definedName>
    <definedName name="Cont_Header">""</definedName>
    <definedName name="CONTACT">#REF!</definedName>
    <definedName name="Contact_Service">#REF!</definedName>
    <definedName name="Contact_Tile">#REF!</definedName>
    <definedName name="CONTACTNBR">#REF!</definedName>
    <definedName name="ContentsHelp" hidden="1">#REF!</definedName>
    <definedName name="contenttech2">#REF!</definedName>
    <definedName name="contenttechytd">#REF!</definedName>
    <definedName name="contingency">#REF!</definedName>
    <definedName name="Contract_Services">#REF!</definedName>
    <definedName name="ContractAllowance">#REF!</definedName>
    <definedName name="Contractor_Accounts">OFFSET(#REF!,#REF!,0,#REF!,1)</definedName>
    <definedName name="Contractor_Cost_Month">#REF!</definedName>
    <definedName name="Contractor_Ratio">#REF!</definedName>
    <definedName name="contractors">#REF!</definedName>
    <definedName name="ContractPivotData">OFFSET(#REF!,0,0, COUNTA(#REF!), COUNTA(#REF!))</definedName>
    <definedName name="CONTREV">#REF!</definedName>
    <definedName name="contrib2" localSheetId="2" hidden="1">{"page1",#N/A,FALSE,"Temp";"page2",#N/A,FALSE,"Temp";"page3",#N/A,FALSE,"Temp";"page4",#N/A,FALSE,"Temp";"page5",#N/A,FALSE,"Temp";"page6",#N/A,FALSE,"Temp"}</definedName>
    <definedName name="contrib2" hidden="1">{"page1",#N/A,FALSE,"Temp";"page2",#N/A,FALSE,"Temp";"page3",#N/A,FALSE,"Temp";"page4",#N/A,FALSE,"Temp";"page5",#N/A,FALSE,"Temp";"page6",#N/A,FALSE,"Temp"}</definedName>
    <definedName name="contrib2_1" localSheetId="2" hidden="1">{"page1",#N/A,FALSE,"Temp";"page2",#N/A,FALSE,"Temp";"page3",#N/A,FALSE,"Temp";"page4",#N/A,FALSE,"Temp";"page5",#N/A,FALSE,"Temp";"page6",#N/A,FALSE,"Temp"}</definedName>
    <definedName name="contrib2_1" hidden="1">{"page1",#N/A,FALSE,"Temp";"page2",#N/A,FALSE,"Temp";"page3",#N/A,FALSE,"Temp";"page4",#N/A,FALSE,"Temp";"page5",#N/A,FALSE,"Temp";"page6",#N/A,FALSE,"Temp"}</definedName>
    <definedName name="contrib2_1_1" localSheetId="2" hidden="1">{"page1",#N/A,FALSE,"Temp";"page2",#N/A,FALSE,"Temp";"page3",#N/A,FALSE,"Temp";"page4",#N/A,FALSE,"Temp";"page5",#N/A,FALSE,"Temp";"page6",#N/A,FALSE,"Temp"}</definedName>
    <definedName name="contrib2_1_1" hidden="1">{"page1",#N/A,FALSE,"Temp";"page2",#N/A,FALSE,"Temp";"page3",#N/A,FALSE,"Temp";"page4",#N/A,FALSE,"Temp";"page5",#N/A,FALSE,"Temp";"page6",#N/A,FALSE,"Temp"}</definedName>
    <definedName name="contrib2_1_1_1" localSheetId="2" hidden="1">{"page1",#N/A,FALSE,"Temp";"page2",#N/A,FALSE,"Temp";"page3",#N/A,FALSE,"Temp";"page4",#N/A,FALSE,"Temp";"page5",#N/A,FALSE,"Temp";"page6",#N/A,FALSE,"Temp"}</definedName>
    <definedName name="contrib2_1_1_1" hidden="1">{"page1",#N/A,FALSE,"Temp";"page2",#N/A,FALSE,"Temp";"page3",#N/A,FALSE,"Temp";"page4",#N/A,FALSE,"Temp";"page5",#N/A,FALSE,"Temp";"page6",#N/A,FALSE,"Temp"}</definedName>
    <definedName name="contrib2_1_1_1_1" localSheetId="2" hidden="1">{"page1",#N/A,FALSE,"Temp";"page2",#N/A,FALSE,"Temp";"page3",#N/A,FALSE,"Temp";"page4",#N/A,FALSE,"Temp";"page5",#N/A,FALSE,"Temp";"page6",#N/A,FALSE,"Temp"}</definedName>
    <definedName name="contrib2_1_1_1_1" hidden="1">{"page1",#N/A,FALSE,"Temp";"page2",#N/A,FALSE,"Temp";"page3",#N/A,FALSE,"Temp";"page4",#N/A,FALSE,"Temp";"page5",#N/A,FALSE,"Temp";"page6",#N/A,FALSE,"Temp"}</definedName>
    <definedName name="contrib2_1_1_2" localSheetId="2" hidden="1">{"page1",#N/A,FALSE,"Temp";"page2",#N/A,FALSE,"Temp";"page3",#N/A,FALSE,"Temp";"page4",#N/A,FALSE,"Temp";"page5",#N/A,FALSE,"Temp";"page6",#N/A,FALSE,"Temp"}</definedName>
    <definedName name="contrib2_1_1_2" hidden="1">{"page1",#N/A,FALSE,"Temp";"page2",#N/A,FALSE,"Temp";"page3",#N/A,FALSE,"Temp";"page4",#N/A,FALSE,"Temp";"page5",#N/A,FALSE,"Temp";"page6",#N/A,FALSE,"Temp"}</definedName>
    <definedName name="contrib2_1_2" localSheetId="2" hidden="1">{"page1",#N/A,FALSE,"Temp";"page2",#N/A,FALSE,"Temp";"page3",#N/A,FALSE,"Temp";"page4",#N/A,FALSE,"Temp";"page5",#N/A,FALSE,"Temp";"page6",#N/A,FALSE,"Temp"}</definedName>
    <definedName name="contrib2_1_2" hidden="1">{"page1",#N/A,FALSE,"Temp";"page2",#N/A,FALSE,"Temp";"page3",#N/A,FALSE,"Temp";"page4",#N/A,FALSE,"Temp";"page5",#N/A,FALSE,"Temp";"page6",#N/A,FALSE,"Temp"}</definedName>
    <definedName name="contrib2_1_2_1" localSheetId="2" hidden="1">{"page1",#N/A,FALSE,"Temp";"page2",#N/A,FALSE,"Temp";"page3",#N/A,FALSE,"Temp";"page4",#N/A,FALSE,"Temp";"page5",#N/A,FALSE,"Temp";"page6",#N/A,FALSE,"Temp"}</definedName>
    <definedName name="contrib2_1_2_1" hidden="1">{"page1",#N/A,FALSE,"Temp";"page2",#N/A,FALSE,"Temp";"page3",#N/A,FALSE,"Temp";"page4",#N/A,FALSE,"Temp";"page5",#N/A,FALSE,"Temp";"page6",#N/A,FALSE,"Temp"}</definedName>
    <definedName name="contrib2_1_3" localSheetId="2" hidden="1">{"page1",#N/A,FALSE,"Temp";"page2",#N/A,FALSE,"Temp";"page3",#N/A,FALSE,"Temp";"page4",#N/A,FALSE,"Temp";"page5",#N/A,FALSE,"Temp";"page6",#N/A,FALSE,"Temp"}</definedName>
    <definedName name="contrib2_1_3" hidden="1">{"page1",#N/A,FALSE,"Temp";"page2",#N/A,FALSE,"Temp";"page3",#N/A,FALSE,"Temp";"page4",#N/A,FALSE,"Temp";"page5",#N/A,FALSE,"Temp";"page6",#N/A,FALSE,"Temp"}</definedName>
    <definedName name="contrib2_2" localSheetId="2" hidden="1">{"page1",#N/A,FALSE,"Temp";"page2",#N/A,FALSE,"Temp";"page3",#N/A,FALSE,"Temp";"page4",#N/A,FALSE,"Temp";"page5",#N/A,FALSE,"Temp";"page6",#N/A,FALSE,"Temp"}</definedName>
    <definedName name="contrib2_2" hidden="1">{"page1",#N/A,FALSE,"Temp";"page2",#N/A,FALSE,"Temp";"page3",#N/A,FALSE,"Temp";"page4",#N/A,FALSE,"Temp";"page5",#N/A,FALSE,"Temp";"page6",#N/A,FALSE,"Temp"}</definedName>
    <definedName name="contrib2_2_1" localSheetId="2" hidden="1">{"page1",#N/A,FALSE,"Temp";"page2",#N/A,FALSE,"Temp";"page3",#N/A,FALSE,"Temp";"page4",#N/A,FALSE,"Temp";"page5",#N/A,FALSE,"Temp";"page6",#N/A,FALSE,"Temp"}</definedName>
    <definedName name="contrib2_2_1" hidden="1">{"page1",#N/A,FALSE,"Temp";"page2",#N/A,FALSE,"Temp";"page3",#N/A,FALSE,"Temp";"page4",#N/A,FALSE,"Temp";"page5",#N/A,FALSE,"Temp";"page6",#N/A,FALSE,"Temp"}</definedName>
    <definedName name="contrib2_2_1_1" localSheetId="2" hidden="1">{"page1",#N/A,FALSE,"Temp";"page2",#N/A,FALSE,"Temp";"page3",#N/A,FALSE,"Temp";"page4",#N/A,FALSE,"Temp";"page5",#N/A,FALSE,"Temp";"page6",#N/A,FALSE,"Temp"}</definedName>
    <definedName name="contrib2_2_1_1" hidden="1">{"page1",#N/A,FALSE,"Temp";"page2",#N/A,FALSE,"Temp";"page3",#N/A,FALSE,"Temp";"page4",#N/A,FALSE,"Temp";"page5",#N/A,FALSE,"Temp";"page6",#N/A,FALSE,"Temp"}</definedName>
    <definedName name="contrib2_2_2" localSheetId="2" hidden="1">{"page1",#N/A,FALSE,"Temp";"page2",#N/A,FALSE,"Temp";"page3",#N/A,FALSE,"Temp";"page4",#N/A,FALSE,"Temp";"page5",#N/A,FALSE,"Temp";"page6",#N/A,FALSE,"Temp"}</definedName>
    <definedName name="contrib2_2_2" hidden="1">{"page1",#N/A,FALSE,"Temp";"page2",#N/A,FALSE,"Temp";"page3",#N/A,FALSE,"Temp";"page4",#N/A,FALSE,"Temp";"page5",#N/A,FALSE,"Temp";"page6",#N/A,FALSE,"Temp"}</definedName>
    <definedName name="contrib2_3" localSheetId="2" hidden="1">{"page1",#N/A,FALSE,"Temp";"page2",#N/A,FALSE,"Temp";"page3",#N/A,FALSE,"Temp";"page4",#N/A,FALSE,"Temp";"page5",#N/A,FALSE,"Temp";"page6",#N/A,FALSE,"Temp"}</definedName>
    <definedName name="contrib2_3" hidden="1">{"page1",#N/A,FALSE,"Temp";"page2",#N/A,FALSE,"Temp";"page3",#N/A,FALSE,"Temp";"page4",#N/A,FALSE,"Temp";"page5",#N/A,FALSE,"Temp";"page6",#N/A,FALSE,"Temp"}</definedName>
    <definedName name="contrib2_3_1" localSheetId="2" hidden="1">{"page1",#N/A,FALSE,"Temp";"page2",#N/A,FALSE,"Temp";"page3",#N/A,FALSE,"Temp";"page4",#N/A,FALSE,"Temp";"page5",#N/A,FALSE,"Temp";"page6",#N/A,FALSE,"Temp"}</definedName>
    <definedName name="contrib2_3_1" hidden="1">{"page1",#N/A,FALSE,"Temp";"page2",#N/A,FALSE,"Temp";"page3",#N/A,FALSE,"Temp";"page4",#N/A,FALSE,"Temp";"page5",#N/A,FALSE,"Temp";"page6",#N/A,FALSE,"Temp"}</definedName>
    <definedName name="contrib2_4" localSheetId="2" hidden="1">{"page1",#N/A,FALSE,"Temp";"page2",#N/A,FALSE,"Temp";"page3",#N/A,FALSE,"Temp";"page4",#N/A,FALSE,"Temp";"page5",#N/A,FALSE,"Temp";"page6",#N/A,FALSE,"Temp"}</definedName>
    <definedName name="contrib2_4" hidden="1">{"page1",#N/A,FALSE,"Temp";"page2",#N/A,FALSE,"Temp";"page3",#N/A,FALSE,"Temp";"page4",#N/A,FALSE,"Temp";"page5",#N/A,FALSE,"Temp";"page6",#N/A,FALSE,"Temp"}</definedName>
    <definedName name="Controller">#REF!</definedName>
    <definedName name="Conv">#REF!</definedName>
    <definedName name="conv_rate">#REF!</definedName>
    <definedName name="CONVERSIONADJ">#REF!</definedName>
    <definedName name="Convert">#REF!</definedName>
    <definedName name="convertamt">#REF!</definedName>
    <definedName name="Converted_Purchase_or_Exercise_Price_Per_Share" localSheetId="2">OFFSET(Converted_Purchase_or_Exercise_Price_Per_Share_Header,1,0,_51__123Graph_ECHART_7)</definedName>
    <definedName name="Converted_Purchase_or_Exercise_Price_Per_Share">OFFSET(Converted_Purchase_or_Exercise_Price_Per_Share_Header,1,0,_51__123Graph_ECHART_7)</definedName>
    <definedName name="Converted_Restricted_Stock_or_Option_Shares_Originally_Granted" localSheetId="2">OFFSET(Converted_Restricted_Stock_or_Option_Shares_Originally_Granted_Header,1,0,_51__123Graph_ECHART_7)</definedName>
    <definedName name="Converted_Restricted_Stock_or_Option_Shares_Originally_Granted">OFFSET(Converted_Restricted_Stock_or_Option_Shares_Originally_Granted_Header,1,0,_51__123Graph_ECHART_7)</definedName>
    <definedName name="Converted_Shares_in_Repurchase_Option_or_Unvested_After_Acceleration" localSheetId="2">OFFSET(Converted_Shares_in_Repurchase_Option_or_Unvested_After_Acceleration_Header,1,0,_51__123Graph_ECHART_7)</definedName>
    <definedName name="Converted_Shares_in_Repurchase_Option_or_Unvested_After_Acceleration">OFFSET(Converted_Shares_in_Repurchase_Option_or_Unvested_After_Acceleration_Header,1,0,_51__123Graph_ECHART_7)</definedName>
    <definedName name="Converted_Shares_Purchased_after_repurchases" localSheetId="2">OFFSET(Converted_Shares_Purchased_after_repurchases_Header,1,0,_51__123Graph_ECHART_7)</definedName>
    <definedName name="Converted_Shares_Purchased_after_repurchases">OFFSET(Converted_Shares_Purchased_after_repurchases_Header,1,0,_51__123Graph_ECHART_7)</definedName>
    <definedName name="Converted_Shares_Released\Vested_After_Acceleration" localSheetId="2">OFFSET(Converted_Shares_Released\Vested_After_Acceleration_Header,1,0,_51__123Graph_ECHART_7)</definedName>
    <definedName name="Converted_Shares_Released\Vested_After_Acceleration">OFFSET(Converted_Shares_Released\Vested_After_Acceleration_Header,1,0,_51__123Graph_ECHART_7)</definedName>
    <definedName name="Converted_Shares_Subject_to_Stock_Award" localSheetId="2">OFFSET(Converted_Shares_Subject_to_Stock_Award_Header,1,0,_51__123Graph_ECHART_7)</definedName>
    <definedName name="Converted_Shares_Subject_to_Stock_Award">OFFSET(Converted_Shares_Subject_to_Stock_Award_Header,1,0,_51__123Graph_ECHART_7)</definedName>
    <definedName name="Converted_Unvested_Shares_Exercised" localSheetId="2">OFFSET(Converted_Unvested_Shares_Exercised_Header,1,0,_51__123Graph_ECHART_7)</definedName>
    <definedName name="Converted_Unvested_Shares_Exercised">OFFSET(Converted_Unvested_Shares_Exercised_Header,1,0,_51__123Graph_ECHART_7)</definedName>
    <definedName name="Converted_Vested_Shares_Exercised" localSheetId="2">OFFSET(Converted_Vested_Shares_Exercised_Header,1,0,_51__123Graph_ECHART_7)</definedName>
    <definedName name="Converted_Vested_Shares_Exercised">OFFSET(Converted_Vested_Shares_Exercised_Header,1,0,_51__123Graph_ECHART_7)</definedName>
    <definedName name="Converted_Vested_Shares_Subject_to_Stock_Award" localSheetId="2">OFFSET(Converted_Vested_Shares_Subject_to_Stock_Award_Header,1,0,_51__123Graph_ECHART_7)</definedName>
    <definedName name="Converted_Vested_Shares_Subject_to_Stock_Award">OFFSET(Converted_Vested_Shares_Subject_to_Stock_Award_Header,1,0,_51__123Graph_ECHART_7)</definedName>
    <definedName name="convertper">#REF!</definedName>
    <definedName name="converts">#REF!</definedName>
    <definedName name="ConvFee">#REF!</definedName>
    <definedName name="ConvFees">#REF!</definedName>
    <definedName name="coo" localSheetId="2" hidden="1">{"november95",#N/A,FALSE,"report"}</definedName>
    <definedName name="coo" hidden="1">{"november95",#N/A,FALSE,"report"}</definedName>
    <definedName name="cooper2" localSheetId="2" hidden="1">{#N/A,#N/A,TRUE,"Pro Forma";#N/A,#N/A,TRUE,"PF_Bal";#N/A,#N/A,TRUE,"PF_INC";#N/A,#N/A,TRUE,"CBE";#N/A,#N/A,TRUE,"SWK"}</definedName>
    <definedName name="cooper2" hidden="1">{#N/A,#N/A,TRUE,"Pro Forma";#N/A,#N/A,TRUE,"PF_Bal";#N/A,#N/A,TRUE,"PF_INC";#N/A,#N/A,TRUE,"CBE";#N/A,#N/A,TRUE,"SWK"}</definedName>
    <definedName name="cop">1</definedName>
    <definedName name="copia" hidden="1">{#N/A,#N/A,FALSE,"voz corporativa";#N/A,#N/A,FALSE,"Transmisión de datos";#N/A,#N/A,FALSE,"Videoconferencia";#N/A,#N/A,FALSE,"Correo electrónico";#N/A,#N/A,FALSE,"Correo de voz";#N/A,#N/A,FALSE,"Megafax";#N/A,#N/A,FALSE,"Edi";#N/A,#N/A,FALSE,"Internet";#N/A,#N/A,FALSE,"VSAT";#N/A,#N/A,FALSE,"ing ult. milla"}</definedName>
    <definedName name="copin" localSheetId="2" hidden="1">{#N/A,#N/A,TRUE,"RESUMEN ECON.";#N/A,#N/A,TRUE,"Costos de R.H.";#N/A,#N/A,TRUE,"COSTO HW";#N/A,#N/A,TRUE,"CUADROS";#N/A,#N/A,TRUE,"SCADA´s";#N/A,#N/A,TRUE,"PRECIOS EQUIPOS"}</definedName>
    <definedName name="copin" hidden="1">{#N/A,#N/A,TRUE,"RESUMEN ECON.";#N/A,#N/A,TRUE,"Costos de R.H.";#N/A,#N/A,TRUE,"COSTO HW";#N/A,#N/A,TRUE,"CUADROS";#N/A,#N/A,TRUE,"SCADA´s";#N/A,#N/A,TRUE,"PRECIOS EQUIPOS"}</definedName>
    <definedName name="copon" localSheetId="2" hidden="1">{#N/A,#N/A,FALSE,"RESUMEN ECON.";#N/A,#N/A,FALSE,"Costos de R.H.";#N/A,#N/A,FALSE,"COSTO HW";#N/A,#N/A,FALSE,"CUADROS";#N/A,#N/A,FALSE,"SCADA´s";#N/A,#N/A,FALSE,"PRECIOS EQUIPOS"}</definedName>
    <definedName name="copon" hidden="1">{#N/A,#N/A,FALSE,"RESUMEN ECON.";#N/A,#N/A,FALSE,"Costos de R.H.";#N/A,#N/A,FALSE,"COSTO HW";#N/A,#N/A,FALSE,"CUADROS";#N/A,#N/A,FALSE,"SCADA´s";#N/A,#N/A,FALSE,"PRECIOS EQUIPOS"}</definedName>
    <definedName name="copqcm3lpd" hidden="1">#REF!</definedName>
    <definedName name="COPY" localSheetId="2" hidden="1">{#N/A,#N/A,FALSE,"Pharm";#N/A,#N/A,FALSE,"WWCM"}</definedName>
    <definedName name="COPY" hidden="1">{#N/A,#N/A,FALSE,"Pharm";#N/A,#N/A,FALSE,"WWCM"}</definedName>
    <definedName name="COPY_1" localSheetId="2" hidden="1">{#N/A,#N/A,FALSE,"Pharm";#N/A,#N/A,FALSE,"WWCM"}</definedName>
    <definedName name="COPY_1" hidden="1">{#N/A,#N/A,FALSE,"Pharm";#N/A,#N/A,FALSE,"WWCM"}</definedName>
    <definedName name="COPY_2" localSheetId="2" hidden="1">{#N/A,#N/A,FALSE,"Pharm";#N/A,#N/A,FALSE,"WWCM"}</definedName>
    <definedName name="COPY_2" hidden="1">{#N/A,#N/A,FALSE,"Pharm";#N/A,#N/A,FALSE,"WWCM"}</definedName>
    <definedName name="COPY_3" localSheetId="2" hidden="1">{#N/A,#N/A,FALSE,"Pharm";#N/A,#N/A,FALSE,"WWCM"}</definedName>
    <definedName name="COPY_3" hidden="1">{#N/A,#N/A,FALSE,"Pharm";#N/A,#N/A,FALSE,"WWCM"}</definedName>
    <definedName name="COPY_4" localSheetId="2" hidden="1">{#N/A,#N/A,FALSE,"Pharm";#N/A,#N/A,FALSE,"WWCM"}</definedName>
    <definedName name="COPY_4" hidden="1">{#N/A,#N/A,FALSE,"Pharm";#N/A,#N/A,FALSE,"WWCM"}</definedName>
    <definedName name="copy1" localSheetId="2" hidden="1">{#N/A,#N/A,FALSE,"Pharm";#N/A,#N/A,FALSE,"WWCM"}</definedName>
    <definedName name="copy1" hidden="1">{#N/A,#N/A,FALSE,"Pharm";#N/A,#N/A,FALSE,"WWCM"}</definedName>
    <definedName name="copy1_1" localSheetId="2" hidden="1">{#N/A,#N/A,FALSE,"Pharm";#N/A,#N/A,FALSE,"WWCM"}</definedName>
    <definedName name="copy1_1" hidden="1">{#N/A,#N/A,FALSE,"Pharm";#N/A,#N/A,FALSE,"WWCM"}</definedName>
    <definedName name="copy1_2" localSheetId="2" hidden="1">{#N/A,#N/A,FALSE,"Pharm";#N/A,#N/A,FALSE,"WWCM"}</definedName>
    <definedName name="copy1_2" hidden="1">{#N/A,#N/A,FALSE,"Pharm";#N/A,#N/A,FALSE,"WWCM"}</definedName>
    <definedName name="copy1_3" localSheetId="2" hidden="1">{#N/A,#N/A,FALSE,"Pharm";#N/A,#N/A,FALSE,"WWCM"}</definedName>
    <definedName name="copy1_3" hidden="1">{#N/A,#N/A,FALSE,"Pharm";#N/A,#N/A,FALSE,"WWCM"}</definedName>
    <definedName name="copy1_4" localSheetId="2" hidden="1">{#N/A,#N/A,FALSE,"Pharm";#N/A,#N/A,FALSE,"WWCM"}</definedName>
    <definedName name="copy1_4" hidden="1">{#N/A,#N/A,FALSE,"Pharm";#N/A,#N/A,FALSE,"WWCM"}</definedName>
    <definedName name="COPY2" localSheetId="2" hidden="1">{#N/A,#N/A,FALSE,"Pharm";#N/A,#N/A,FALSE,"WWCM"}</definedName>
    <definedName name="COPY2" hidden="1">{#N/A,#N/A,FALSE,"Pharm";#N/A,#N/A,FALSE,"WWCM"}</definedName>
    <definedName name="COPY2_1" localSheetId="2" hidden="1">{#N/A,#N/A,FALSE,"Pharm";#N/A,#N/A,FALSE,"WWCM"}</definedName>
    <definedName name="COPY2_1" hidden="1">{#N/A,#N/A,FALSE,"Pharm";#N/A,#N/A,FALSE,"WWCM"}</definedName>
    <definedName name="COPY2_2" localSheetId="2" hidden="1">{#N/A,#N/A,FALSE,"Pharm";#N/A,#N/A,FALSE,"WWCM"}</definedName>
    <definedName name="COPY2_2" hidden="1">{#N/A,#N/A,FALSE,"Pharm";#N/A,#N/A,FALSE,"WWCM"}</definedName>
    <definedName name="COPY2_3" localSheetId="2" hidden="1">{#N/A,#N/A,FALSE,"Pharm";#N/A,#N/A,FALSE,"WWCM"}</definedName>
    <definedName name="COPY2_3" hidden="1">{#N/A,#N/A,FALSE,"Pharm";#N/A,#N/A,FALSE,"WWCM"}</definedName>
    <definedName name="COPY2_4" localSheetId="2" hidden="1">{#N/A,#N/A,FALSE,"Pharm";#N/A,#N/A,FALSE,"WWCM"}</definedName>
    <definedName name="COPY2_4" hidden="1">{#N/A,#N/A,FALSE,"Pharm";#N/A,#N/A,FALSE,"WWCM"}</definedName>
    <definedName name="copy233" localSheetId="2" hidden="1">{#N/A,#N/A,FALSE,"Pharm";#N/A,#N/A,FALSE,"WWCM"}</definedName>
    <definedName name="copy233" hidden="1">{#N/A,#N/A,FALSE,"Pharm";#N/A,#N/A,FALSE,"WWCM"}</definedName>
    <definedName name="copy233_1" localSheetId="2" hidden="1">{#N/A,#N/A,FALSE,"Pharm";#N/A,#N/A,FALSE,"WWCM"}</definedName>
    <definedName name="copy233_1" hidden="1">{#N/A,#N/A,FALSE,"Pharm";#N/A,#N/A,FALSE,"WWCM"}</definedName>
    <definedName name="copy233_2" localSheetId="2" hidden="1">{#N/A,#N/A,FALSE,"Pharm";#N/A,#N/A,FALSE,"WWCM"}</definedName>
    <definedName name="copy233_2" hidden="1">{#N/A,#N/A,FALSE,"Pharm";#N/A,#N/A,FALSE,"WWCM"}</definedName>
    <definedName name="copy233_3" localSheetId="2" hidden="1">{#N/A,#N/A,FALSE,"Pharm";#N/A,#N/A,FALSE,"WWCM"}</definedName>
    <definedName name="copy233_3" hidden="1">{#N/A,#N/A,FALSE,"Pharm";#N/A,#N/A,FALSE,"WWCM"}</definedName>
    <definedName name="copy233_4" localSheetId="2" hidden="1">{#N/A,#N/A,FALSE,"Pharm";#N/A,#N/A,FALSE,"WWCM"}</definedName>
    <definedName name="copy233_4" hidden="1">{#N/A,#N/A,FALSE,"Pharm";#N/A,#N/A,FALSE,"WWCM"}</definedName>
    <definedName name="copy33" localSheetId="2" hidden="1">{#N/A,#N/A,FALSE,"Pharm";#N/A,#N/A,FALSE,"WWCM"}</definedName>
    <definedName name="copy33" hidden="1">{#N/A,#N/A,FALSE,"Pharm";#N/A,#N/A,FALSE,"WWCM"}</definedName>
    <definedName name="copy33_1" localSheetId="2" hidden="1">{#N/A,#N/A,FALSE,"Pharm";#N/A,#N/A,FALSE,"WWCM"}</definedName>
    <definedName name="copy33_1" hidden="1">{#N/A,#N/A,FALSE,"Pharm";#N/A,#N/A,FALSE,"WWCM"}</definedName>
    <definedName name="copy33_2" localSheetId="2" hidden="1">{#N/A,#N/A,FALSE,"Pharm";#N/A,#N/A,FALSE,"WWCM"}</definedName>
    <definedName name="copy33_2" hidden="1">{#N/A,#N/A,FALSE,"Pharm";#N/A,#N/A,FALSE,"WWCM"}</definedName>
    <definedName name="copy33_3" localSheetId="2" hidden="1">{#N/A,#N/A,FALSE,"Pharm";#N/A,#N/A,FALSE,"WWCM"}</definedName>
    <definedName name="copy33_3" hidden="1">{#N/A,#N/A,FALSE,"Pharm";#N/A,#N/A,FALSE,"WWCM"}</definedName>
    <definedName name="copy33_4" localSheetId="2" hidden="1">{#N/A,#N/A,FALSE,"Pharm";#N/A,#N/A,FALSE,"WWCM"}</definedName>
    <definedName name="copy33_4" hidden="1">{#N/A,#N/A,FALSE,"Pharm";#N/A,#N/A,FALSE,"WWCM"}</definedName>
    <definedName name="copy38" localSheetId="2" hidden="1">{#N/A,#N/A,FALSE,"Pharm";#N/A,#N/A,FALSE,"WWCM"}</definedName>
    <definedName name="copy38" hidden="1">{#N/A,#N/A,FALSE,"Pharm";#N/A,#N/A,FALSE,"WWCM"}</definedName>
    <definedName name="copy38_1" localSheetId="2" hidden="1">{#N/A,#N/A,FALSE,"Pharm";#N/A,#N/A,FALSE,"WWCM"}</definedName>
    <definedName name="copy38_1" hidden="1">{#N/A,#N/A,FALSE,"Pharm";#N/A,#N/A,FALSE,"WWCM"}</definedName>
    <definedName name="copy38_2" localSheetId="2" hidden="1">{#N/A,#N/A,FALSE,"Pharm";#N/A,#N/A,FALSE,"WWCM"}</definedName>
    <definedName name="copy38_2" hidden="1">{#N/A,#N/A,FALSE,"Pharm";#N/A,#N/A,FALSE,"WWCM"}</definedName>
    <definedName name="copy38_3" localSheetId="2" hidden="1">{#N/A,#N/A,FALSE,"Pharm";#N/A,#N/A,FALSE,"WWCM"}</definedName>
    <definedName name="copy38_3" hidden="1">{#N/A,#N/A,FALSE,"Pharm";#N/A,#N/A,FALSE,"WWCM"}</definedName>
    <definedName name="copy38_4" localSheetId="2" hidden="1">{#N/A,#N/A,FALSE,"Pharm";#N/A,#N/A,FALSE,"WWCM"}</definedName>
    <definedName name="copy38_4" hidden="1">{#N/A,#N/A,FALSE,"Pharm";#N/A,#N/A,FALSE,"WWCM"}</definedName>
    <definedName name="COPYBOT">#REF!</definedName>
    <definedName name="COPYOFSTUB" localSheetId="2" hidden="1">{#N/A,#N/A,FALSE,"ORDERS"}</definedName>
    <definedName name="COPYOFSTUB" hidden="1">{#N/A,#N/A,FALSE,"ORDERS"}</definedName>
    <definedName name="Copyright">#REF!</definedName>
    <definedName name="COPYTOP">#REF!</definedName>
    <definedName name="Core_Team_Billable_Utilization">#REF!</definedName>
    <definedName name="CoreEBITDA">#REF!,#REF!,#REF!,#REF!,#REF!,#REF!,#REF!</definedName>
    <definedName name="CorePremium">#REF!,#REF!,#REF!,#REF!,#REF!,#REF!,#REF!</definedName>
    <definedName name="CoreRev">#REF!,#REF!,#REF!,#REF!,#REF!,#REF!,#REF!</definedName>
    <definedName name="coreskill">#REF!</definedName>
    <definedName name="CORP">#REF!</definedName>
    <definedName name="CorpName">#REF!</definedName>
    <definedName name="Corporate"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Report">#REF!</definedName>
    <definedName name="COS">#REF!</definedName>
    <definedName name="COS_Actual">#REF!</definedName>
    <definedName name="COS_Budget">#REF!</definedName>
    <definedName name="COS_RUN">#REF!</definedName>
    <definedName name="COS_Vendors">#REF!</definedName>
    <definedName name="Cost" localSheetId="2">{#N/A,#N/A,FALSE,"Combined LongSheet"}</definedName>
    <definedName name="Cost">{#N/A,#N/A,FALSE,"Combined LongSheet"}</definedName>
    <definedName name="cost_debt">#REF!</definedName>
    <definedName name="COST_ELEMENT" localSheetId="2" hidden="1">{"BASE",#N/A,FALSE,"CE BY WBS";"OPTION",#N/A,FALSE,"CE BY WBS"}</definedName>
    <definedName name="COST_ELEMENT" hidden="1">{"BASE",#N/A,FALSE,"CE BY WBS";"OPTION",#N/A,FALSE,"CE BY WBS"}</definedName>
    <definedName name="Cost_Model_for_Zacatecas">#REF!</definedName>
    <definedName name="Cost_of_Capital">#REF!</definedName>
    <definedName name="Cost_of_Capital.">#REF!</definedName>
    <definedName name="Cost_of_Rev">#REF!</definedName>
    <definedName name="Cost_of_sales_98_9">#REF!</definedName>
    <definedName name="Cost_of_Sales2" hidden="1">#REF!</definedName>
    <definedName name="Cost_of_Sales3" hidden="1">#REF!</definedName>
    <definedName name="Cost_of_Vacancy_of_Sales_and_Service_Employees">#REF!</definedName>
    <definedName name="COST_REVENUE" hidden="1">"COST_REVENUE"</definedName>
    <definedName name="COST0">#REF!</definedName>
    <definedName name="COST1">#REF!</definedName>
    <definedName name="COST2">#REF!</definedName>
    <definedName name="COST3">#REF!</definedName>
    <definedName name="costcut2" localSheetId="2" hidden="1">{"title",#N/A,TRUE,"Summary Budget";"Operating Expenses",#N/A,TRUE,"Summary Budget"}</definedName>
    <definedName name="costcut2" hidden="1">{"title",#N/A,TRUE,"Summary Budget";"Operating Expenses",#N/A,TRUE,"Summary Budget"}</definedName>
    <definedName name="costcuts" localSheetId="2" hidden="1">{"Title Page",#N/A,FALSE,"title page";"Operating Expenses",#N/A,FALSE,"Operating Exp";"Capital Expenses",#N/A,FALSE,"Capital Exp"}</definedName>
    <definedName name="costcuts" hidden="1">{"Title Page",#N/A,FALSE,"title page";"Operating Expenses",#N/A,FALSE,"Operating Exp";"Capital Expenses",#N/A,FALSE,"Capital Exp"}</definedName>
    <definedName name="Costes" localSheetId="2" hidden="1">{#N/A,#N/A,TRUE,"RESUMEN ECON.";#N/A,#N/A,TRUE,"Costos de R.H.";#N/A,#N/A,TRUE,"COSTO HW";#N/A,#N/A,TRUE,"CUADROS";#N/A,#N/A,TRUE,"SCADA´s";#N/A,#N/A,TRUE,"PRECIOS EQUIPOS"}</definedName>
    <definedName name="Costes" hidden="1">{#N/A,#N/A,TRUE,"RESUMEN ECON.";#N/A,#N/A,TRUE,"Costos de R.H.";#N/A,#N/A,TRUE,"COSTO HW";#N/A,#N/A,TRUE,"CUADROS";#N/A,#N/A,TRUE,"SCADA´s";#N/A,#N/A,TRUE,"PRECIOS EQUIPOS"}</definedName>
    <definedName name="COSTREPORT">#REF!</definedName>
    <definedName name="costsum" localSheetId="2" hidden="1">{"sga expense",#N/A,FALSE,"S,G&amp;A EXP"}</definedName>
    <definedName name="costsum" hidden="1">{"sga expense",#N/A,FALSE,"S,G&amp;A EXP"}</definedName>
    <definedName name="costytd">#REF!</definedName>
    <definedName name="COSVOL">#REF!</definedName>
    <definedName name="coucou" localSheetId="2" hidden="1">{#N/A,#N/A,TRUE,"Cover sheet";#N/A,#N/A,TRUE,"INPUTS";#N/A,#N/A,TRUE,"OUTPUTS";#N/A,#N/A,TRUE,"VALUATION"}</definedName>
    <definedName name="coucou" hidden="1">{#N/A,#N/A,TRUE,"Cover sheet";#N/A,#N/A,TRUE,"INPUTS";#N/A,#N/A,TRUE,"OUTPUTS";#N/A,#N/A,TRUE,"VALUATION"}</definedName>
    <definedName name="coucou2" localSheetId="2" hidden="1">{#N/A,#N/A,TRUE,"Cover sheet";#N/A,#N/A,TRUE,"INPUTS";#N/A,#N/A,TRUE,"OUTPUTS";#N/A,#N/A,TRUE,"VALUATION"}</definedName>
    <definedName name="coucou2" hidden="1">{#N/A,#N/A,TRUE,"Cover sheet";#N/A,#N/A,TRUE,"INPUTS";#N/A,#N/A,TRUE,"OUTPUTS";#N/A,#N/A,TRUE,"VALUATION"}</definedName>
    <definedName name="coun" localSheetId="2" hidden="1">{#N/A,#N/A,FALSE,"Assessment";#N/A,#N/A,FALSE,"Staffing";#N/A,#N/A,FALSE,"Hires";#N/A,#N/A,FALSE,"Assumptions"}</definedName>
    <definedName name="coun" hidden="1">{#N/A,#N/A,FALSE,"Assessment";#N/A,#N/A,FALSE,"Staffing";#N/A,#N/A,FALSE,"Hires";#N/A,#N/A,FALSE,"Assumptions"}</definedName>
    <definedName name="coun_1" localSheetId="2" hidden="1">{#N/A,#N/A,FALSE,"Assessment";#N/A,#N/A,FALSE,"Staffing";#N/A,#N/A,FALSE,"Hires";#N/A,#N/A,FALSE,"Assumptions"}</definedName>
    <definedName name="coun_1" hidden="1">{#N/A,#N/A,FALSE,"Assessment";#N/A,#N/A,FALSE,"Staffing";#N/A,#N/A,FALSE,"Hires";#N/A,#N/A,FALSE,"Assumptions"}</definedName>
    <definedName name="coun_2" localSheetId="2" hidden="1">{#N/A,#N/A,FALSE,"Assessment";#N/A,#N/A,FALSE,"Staffing";#N/A,#N/A,FALSE,"Hires";#N/A,#N/A,FALSE,"Assumptions"}</definedName>
    <definedName name="coun_2" hidden="1">{#N/A,#N/A,FALSE,"Assessment";#N/A,#N/A,FALSE,"Staffing";#N/A,#N/A,FALSE,"Hires";#N/A,#N/A,FALSE,"Assumptions"}</definedName>
    <definedName name="coun_3" localSheetId="2" hidden="1">{#N/A,#N/A,FALSE,"Assessment";#N/A,#N/A,FALSE,"Staffing";#N/A,#N/A,FALSE,"Hires";#N/A,#N/A,FALSE,"Assumptions"}</definedName>
    <definedName name="coun_3" hidden="1">{#N/A,#N/A,FALSE,"Assessment";#N/A,#N/A,FALSE,"Staffing";#N/A,#N/A,FALSE,"Hires";#N/A,#N/A,FALSE,"Assumptions"}</definedName>
    <definedName name="coun_4" localSheetId="2" hidden="1">{#N/A,#N/A,FALSE,"Assessment";#N/A,#N/A,FALSE,"Staffing";#N/A,#N/A,FALSE,"Hires";#N/A,#N/A,FALSE,"Assumptions"}</definedName>
    <definedName name="coun_4" hidden="1">{#N/A,#N/A,FALSE,"Assessment";#N/A,#N/A,FALSE,"Staffing";#N/A,#N/A,FALSE,"Hires";#N/A,#N/A,FALSE,"Assumptions"}</definedName>
    <definedName name="COUNT2" localSheetId="2" hidden="1">{#N/A,#N/A,FALSE,"Assessment";#N/A,#N/A,FALSE,"Staffing";#N/A,#N/A,FALSE,"Hires";#N/A,#N/A,FALSE,"Assumptions"}</definedName>
    <definedName name="COUNT2" hidden="1">{#N/A,#N/A,FALSE,"Assessment";#N/A,#N/A,FALSE,"Staffing";#N/A,#N/A,FALSE,"Hires";#N/A,#N/A,FALSE,"Assumptions"}</definedName>
    <definedName name="Countermeasures" hidden="1">#REF!</definedName>
    <definedName name="Countries">#REF!</definedName>
    <definedName name="COUNTRY" localSheetId="2" hidden="1">{#N/A,#N/A,FALSE,"Assessment";#N/A,#N/A,FALSE,"Staffing";#N/A,#N/A,FALSE,"Hires";#N/A,#N/A,FALSE,"Assumptions"}</definedName>
    <definedName name="COUNTRY" hidden="1">{#N/A,#N/A,FALSE,"Assessment";#N/A,#N/A,FALSE,"Staffing";#N/A,#N/A,FALSE,"Hires";#N/A,#N/A,FALSE,"Assumptions"}</definedName>
    <definedName name="COUNTRY_NAME" hidden="1">"COUNTRY_NAME"</definedName>
    <definedName name="Country_Name2" hidden="1">#REF!</definedName>
    <definedName name="Country_Name3" hidden="1">#REF!</definedName>
    <definedName name="Country_Name5" hidden="1">#REF!</definedName>
    <definedName name="Country_Name8" hidden="1">#REF!</definedName>
    <definedName name="Country_Name9" hidden="1">#REF!</definedName>
    <definedName name="Coupon">#REF!</definedName>
    <definedName name="cov">#REF!</definedName>
    <definedName name="Covad2"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Cova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Covenants" localSheetId="2" hidden="1">{#N/A,#N/A,FALSE,"Projections";#N/A,#N/A,FALSE,"Multiples Valuation";#N/A,#N/A,FALSE,"LBO";#N/A,#N/A,FALSE,"Multiples_Sensitivity";#N/A,#N/A,FALSE,"Summary"}</definedName>
    <definedName name="Covenants" hidden="1">{#N/A,#N/A,FALSE,"Projections";#N/A,#N/A,FALSE,"Multiples Valuation";#N/A,#N/A,FALSE,"LBO";#N/A,#N/A,FALSE,"Multiples_Sensitivity";#N/A,#N/A,FALSE,"Summary"}</definedName>
    <definedName name="Cover" hidden="1">#REF!</definedName>
    <definedName name="Cover1" localSheetId="2"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Cover1"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CoverageTypes">"1,3,8,9,2,4,"</definedName>
    <definedName name="covg1">#REF!</definedName>
    <definedName name="covg2">#REF!</definedName>
    <definedName name="covg3">#REF!</definedName>
    <definedName name="cp" localSheetId="2" hidden="1">{TRUE,TRUE,-1.25,-15.5,964.5,699.75,FALSE,TRUE,TRUE,TRUE,0,1,2,19,#N/A,1,133,2,TRUE,FALSE,3,TRUE,1,TRUE,100,"Swvu.IMSD._.Only.","ACwvu.IMSD._.Only.",#N/A,FALSE,FALSE,0.75,0.75,0.75,0.75,2,"","&amp;LBy Steve Abel&amp;C&amp;F  &amp;A&amp;R&amp;D  &amp;T",TRUE,FALSE,FALSE,FALSE,1,61,#N/A,#N/A,"=R1C1:R206C15","=R1:R5",#N/A,"Cwvu.IMSD._.Only.",FALSE,FALSE,TRUE,1,300,300,FALSE,FALSE,TRUE,TRUE,TRUE}</definedName>
    <definedName name="cp" hidden="1">{TRUE,TRUE,-1.25,-15.5,964.5,699.75,FALSE,TRUE,TRUE,TRUE,0,1,2,19,#N/A,1,133,2,TRUE,FALSE,3,TRUE,1,TRUE,100,"Swvu.IMSD._.Only.","ACwvu.IMSD._.Only.",#N/A,FALSE,FALSE,0.75,0.75,0.75,0.75,2,"","&amp;LBy Steve Abel&amp;C&amp;F  &amp;A&amp;R&amp;D  &amp;T",TRUE,FALSE,FALSE,FALSE,1,61,#N/A,#N/A,"=R1C1:R206C15","=R1:R5",#N/A,"Cwvu.IMSD._.Only.",FALSE,FALSE,TRUE,1,300,300,FALSE,FALSE,TRUE,TRUE,TRUE}</definedName>
    <definedName name="CPAGE">"37"</definedName>
    <definedName name="CPEcost">#REF!</definedName>
    <definedName name="cpi">#REF!</definedName>
    <definedName name="CPL_Line_Name17">#REF!</definedName>
    <definedName name="CPL_Line_Name18">#REF!</definedName>
    <definedName name="CPL_Line_Name19">#REF!</definedName>
    <definedName name="CPL_Line_Name2" hidden="1">#REF!</definedName>
    <definedName name="CPL_Line_Name20">#REF!</definedName>
    <definedName name="CPL_Line_Name21">#REF!</definedName>
    <definedName name="CPL_Line_Name22">#REF!</definedName>
    <definedName name="CPL_Line_Name3" hidden="1">#REF!</definedName>
    <definedName name="CPL_Line_Name8" hidden="1">#REF!</definedName>
    <definedName name="CPL_Line_Nbr17">#REF!</definedName>
    <definedName name="CPL_Line_Nbr18">#REF!</definedName>
    <definedName name="CPL_Line_Nbr19">#REF!</definedName>
    <definedName name="CPL_Line_Nbr2" hidden="1">#REF!</definedName>
    <definedName name="CPL_Line_Nbr20">#REF!</definedName>
    <definedName name="CPL_Line_Nbr21">#REF!</definedName>
    <definedName name="CPL_Line_Nbr22">#REF!</definedName>
    <definedName name="CPL_Line_Nbr3" hidden="1">#REF!</definedName>
    <definedName name="CPL_Line_Nbr5" hidden="1">#REF!</definedName>
    <definedName name="CPL_Line_Nbr8" hidden="1">#REF!</definedName>
    <definedName name="CPNMB">"1"</definedName>
    <definedName name="CPOR" hidden="1">#REF!</definedName>
    <definedName name="CPP_TSA_Allocation">#REF!</definedName>
    <definedName name="CPRating">#REF!</definedName>
    <definedName name="cpvs"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_1"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_2"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_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_3"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_3"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_4"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_4"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raig_Commissions">#REF!</definedName>
    <definedName name="Crap" localSheetId="2"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ap"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ASCODE">#REF!</definedName>
    <definedName name="crate">#REF!</definedName>
    <definedName name="CRBOM">#REF!</definedName>
    <definedName name="cre">"VMFG"</definedName>
    <definedName name="CreatedFor">#REF!</definedName>
    <definedName name="CreatedForTitle">#REF!</definedName>
    <definedName name="CREATESUMMARYJNLS1">#REF!</definedName>
    <definedName name="CreateTable" hidden="1">#REF!</definedName>
    <definedName name="cred" localSheetId="2" hidden="1">{#N/A,#N/A,FALSE,"Cover";#N/A,#N/A,FALSE,"Index";#N/A,#N/A,FALSE,"SC1";#N/A,#N/A,FALSE,"SC2";#N/A,#N/A,FALSE,"SC3";#N/A,#N/A,FALSE,"SC5";#N/A,#N/A,FALSE,"SC8";#N/A,#N/A,FALSE,"SC8A";#N/A,#N/A,FALSE,"SC9";#N/A,#N/A,FALSE,"SC10";#N/A,#N/A,FALSE,"SC10A";#N/A,#N/A,FALSE,"SC11";#N/A,#N/A,FALSE,"SC12";#N/A,#N/A,FALSE,"SC12A";#N/A,#N/A,FALSE,"SC14"}</definedName>
    <definedName name="cred" hidden="1">{#N/A,#N/A,FALSE,"Cover";#N/A,#N/A,FALSE,"Index";#N/A,#N/A,FALSE,"SC1";#N/A,#N/A,FALSE,"SC2";#N/A,#N/A,FALSE,"SC3";#N/A,#N/A,FALSE,"SC5";#N/A,#N/A,FALSE,"SC8";#N/A,#N/A,FALSE,"SC8A";#N/A,#N/A,FALSE,"SC9";#N/A,#N/A,FALSE,"SC10";#N/A,#N/A,FALSE,"SC10A";#N/A,#N/A,FALSE,"SC11";#N/A,#N/A,FALSE,"SC12";#N/A,#N/A,FALSE,"SC12A";#N/A,#N/A,FALSE,"SC14"}</definedName>
    <definedName name="Credit" localSheetId="2" hidden="1">{"page1",#N/A,FALSE,"A";"page2",#N/A,FALSE,"A"}</definedName>
    <definedName name="Credit" hidden="1">{"page1",#N/A,FALSE,"A";"page2",#N/A,FALSE,"A"}</definedName>
    <definedName name="credit1" localSheetId="2" hidden="1">{#N/A,#N/A,TRUE,"Overview";#N/A,#N/A,TRUE,"New Gen"}</definedName>
    <definedName name="credit1" hidden="1">{#N/A,#N/A,TRUE,"Overview";#N/A,#N/A,TRUE,"New Gen"}</definedName>
    <definedName name="CreditStats" hidden="1">#REF!</definedName>
    <definedName name="CreditTrends">#REF!</definedName>
    <definedName name="CREM">#REF!</definedName>
    <definedName name="crestwoodrent">#REF!</definedName>
    <definedName name="crfa" localSheetId="2"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crfa"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CRIB">#REF!</definedName>
    <definedName name="Crit_Line_Level_526">#REF!</definedName>
    <definedName name="_xlnm.Criteria">#REF!</definedName>
    <definedName name="CRITERIACOLUMN1">#REF!</definedName>
    <definedName name="Critical">#REF!</definedName>
    <definedName name="crmytd">#REF!</definedName>
    <definedName name="Crnt_Per_Accept">#REF!</definedName>
    <definedName name="CRONOGRAMA" localSheetId="2" hidden="1">{"'Edit'!$A$1:$V$2277"}</definedName>
    <definedName name="CRONOGRAMA" hidden="1">{"'Edit'!$A$1:$V$2277"}</definedName>
    <definedName name="crr" localSheetId="2" hidden="1">{#N/A,#N/A,FALSE,"Sheet1"}</definedName>
    <definedName name="crr" hidden="1">{#N/A,#N/A,FALSE,"Sheet1"}</definedName>
    <definedName name="Crystal_1_1_WEBI_DataGrid" hidden="1">#REF!</definedName>
    <definedName name="Crystal_1_1_WEBI_HHeading" hidden="1">#REF!</definedName>
    <definedName name="Crystal_1_1_WEBI_Table" hidden="1">#REF!</definedName>
    <definedName name="Crystal_2_1_WEBI_DataGrid" hidden="1">#REF!</definedName>
    <definedName name="Crystal_2_1_WEBI_HHeading" hidden="1">#REF!</definedName>
    <definedName name="Crystal_2_1_WEBI_Table" hidden="1">#REF!</definedName>
    <definedName name="cs" localSheetId="2" hidden="1">{"AS REP",#N/A,FALSE,"EEFSNAP2";"PROP",#N/A,FALSE,"EEFSNAP2";"RISKS",#N/A,FALSE,"EEFSNAP2";"VIEW ALL",#N/A,FALSE,"EEFSNAP2"}</definedName>
    <definedName name="cs" hidden="1">{"AS REP",#N/A,FALSE,"EEFSNAP2";"PROP",#N/A,FALSE,"EEFSNAP2";"RISKS",#N/A,FALSE,"EEFSNAP2";"VIEW ALL",#N/A,FALSE,"EEFSNAP2"}</definedName>
    <definedName name="CS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A" localSheetId="2" hidden="1">{#N/A,#N/A,FALSE,"Aging Summary";#N/A,#N/A,FALSE,"Ratio Analysis";#N/A,#N/A,FALSE,"Test 120 Day Accts";#N/A,#N/A,FALSE,"Tickmarks"}</definedName>
    <definedName name="CSA" hidden="1">{#N/A,#N/A,FALSE,"Aging Summary";#N/A,#N/A,FALSE,"Ratio Analysis";#N/A,#N/A,FALSE,"Test 120 Day Accts";#N/A,#N/A,FALSE,"Tickmarks"}</definedName>
    <definedName name="csd">#REF!</definedName>
    <definedName name="csDesignMode">1</definedName>
    <definedName name="csdf">#REF!</definedName>
    <definedName name="csdffg45" hidden="1">#REF!</definedName>
    <definedName name="csdfsa" hidden="1">"c4427"</definedName>
    <definedName name="CSEX">#REF!</definedName>
    <definedName name="csExpenses_Report_GL_Summary_CC_On_Grid_Dim01">"="</definedName>
    <definedName name="csExpenses_Report_GL_Summary_CC_On_Grid_Dim02">"="</definedName>
    <definedName name="csExpenses_Report_GL_Summary_CC_On_Grid_Dim03">"="</definedName>
    <definedName name="csExpenses_Report_GL_Summary_CC_On_Grid_Dim04">"="</definedName>
    <definedName name="csExpenses_Report_GL_Summary_CC_On_Grid_Dim05">"="</definedName>
    <definedName name="csExpenses_Report_GL_Summary_CC_On_Grid_Dim06">"="</definedName>
    <definedName name="csExpenses_Report_GL_Summary_CC_On_Grid_Dim07">"="</definedName>
    <definedName name="csExpenses_Report_GL_Summary_CC_On_Grid_Dim08">"="</definedName>
    <definedName name="CSG" localSheetId="2" hidden="1">{"cap_structure",#N/A,FALSE,"Graph-Mkt Cap";"price",#N/A,FALSE,"Graph-Price";"ebit",#N/A,FALSE,"Graph-EBITDA";"ebitda",#N/A,FALSE,"Graph-EBITDA"}</definedName>
    <definedName name="CSG" hidden="1">{"cap_structure",#N/A,FALSE,"Graph-Mkt Cap";"price",#N/A,FALSE,"Graph-Price";"ebit",#N/A,FALSE,"Graph-EBITDA";"ebitda",#N/A,FALSE,"Graph-EBITDA"}</definedName>
    <definedName name="csHeadcount_Expense_Report_Dim02">"="</definedName>
    <definedName name="csHeadcount_Expense_Report_Dim03">"="</definedName>
    <definedName name="csHeadcount_Expense_Report_Dim04">"="</definedName>
    <definedName name="csHeadcount_Expense_Report_Dim05">"="</definedName>
    <definedName name="csHeadcount_Expense_Report_Dim06">"="</definedName>
    <definedName name="csHeadcount_Expense_Report_Dim07">"="</definedName>
    <definedName name="csHeadcount_Expense_Report_Dim08">"="</definedName>
    <definedName name="csHeadcount_Expense_Report_Dim09">"="</definedName>
    <definedName name="csHeadcount_Expense_Report_Dim10">"="</definedName>
    <definedName name="CSHFL90">#REF!</definedName>
    <definedName name="CSHFL91">#REF!</definedName>
    <definedName name="CSHFL92">#REF!</definedName>
    <definedName name="CSHFLW_NOTES_CUM">#REF!</definedName>
    <definedName name="CSHFLW_NTS_FIN">#REF!</definedName>
    <definedName name="CT" localSheetId="2" hidden="1">{#N/A,#N/A,TRUE,"Cover00";#N/A,#N/A,TRUE,"Contents";#N/A,#N/A,TRUE,"IS00";#N/A,#N/A,TRUE,"BS00";#N/A,#N/A,TRUE,"CF00";#N/A,#N/A,TRUE,"SE00";#N/A,#N/A,TRUE,"COGS00";#N/A,#N/A,TRUE,"SG&amp;A00";#N/A,#N/A,TRUE,"Interest00";#N/A,#N/A,TRUE,"Stats00";#N/A,#N/A,TRUE,"Covenants00"}</definedName>
    <definedName name="CT" hidden="1">{#N/A,#N/A,TRUE,"Cover00";#N/A,#N/A,TRUE,"Contents";#N/A,#N/A,TRUE,"IS00";#N/A,#N/A,TRUE,"BS00";#N/A,#N/A,TRUE,"CF00";#N/A,#N/A,TRUE,"SE00";#N/A,#N/A,TRUE,"COGS00";#N/A,#N/A,TRUE,"SG&amp;A00";#N/A,#N/A,TRUE,"Interest00";#N/A,#N/A,TRUE,"Stats00";#N/A,#N/A,TRUE,"Covenants00"}</definedName>
    <definedName name="CTCCP">#N/A</definedName>
    <definedName name="CTCTP">#N/A</definedName>
    <definedName name="ctg" localSheetId="2" hidden="1">{#N/A,#N/A,FALSE,"Aging Summary";#N/A,#N/A,FALSE,"Ratio Analysis";#N/A,#N/A,FALSE,"Test 120 Day Accts";#N/A,#N/A,FALSE,"Tickmarks"}</definedName>
    <definedName name="ctg" hidden="1">{#N/A,#N/A,FALSE,"Aging Summary";#N/A,#N/A,FALSE,"Ratio Analysis";#N/A,#N/A,FALSE,"Test 120 Day Accts";#N/A,#N/A,FALSE,"Tickmarks"}</definedName>
    <definedName name="CTGRECLSS" hidden="1">#REF!</definedName>
    <definedName name="CTMCP">#N/A</definedName>
    <definedName name="CTMTP">#N/A</definedName>
    <definedName name="CTotalRev">#REF!</definedName>
    <definedName name="Ctr">6</definedName>
    <definedName name="Ctr_Co">#REF!</definedName>
    <definedName name="Ctr_date">#REF!</definedName>
    <definedName name="ctr_dept_1_name">#REF!</definedName>
    <definedName name="ctr_dept_name">#REF!</definedName>
    <definedName name="Ctr_dpt_1">#REF!</definedName>
    <definedName name="Ctr_dpt_2">#REF!</definedName>
    <definedName name="Ctr_type">#REF!</definedName>
    <definedName name="CTUSCP">#N/A</definedName>
    <definedName name="CTUSTP">#N/A</definedName>
    <definedName name="ctype">#REF!</definedName>
    <definedName name="cu102.ShareScalingFactor" hidden="1">1000000</definedName>
    <definedName name="cu103.EmployeeScalingFactor" hidden="1">1000</definedName>
    <definedName name="cu107.DPSSymbol" localSheetId="2" hidden="1">"p"</definedName>
    <definedName name="cu107.DPSSymbol" hidden="1">"€"</definedName>
    <definedName name="cu107.EPSSymbol" localSheetId="2" hidden="1">"p"</definedName>
    <definedName name="cu107.EPSSymbol" hidden="1">"€"</definedName>
    <definedName name="cu71.ScalingFactor" hidden="1">1000000</definedName>
    <definedName name="CUADROS" localSheetId="2" hidden="1">{#N/A,#N/A,FALSE,"Full";#N/A,#N/A,FALSE,"Half";#N/A,#N/A,FALSE,"Op Expenses";#N/A,#N/A,FALSE,"Cap Charge";#N/A,#N/A,FALSE,"Cost C";#N/A,#N/A,FALSE,"PP&amp;E";#N/A,#N/A,FALSE,"R&amp;D"}</definedName>
    <definedName name="CUADROS" hidden="1">{#N/A,#N/A,FALSE,"Full";#N/A,#N/A,FALSE,"Half";#N/A,#N/A,FALSE,"Op Expenses";#N/A,#N/A,FALSE,"Cap Charge";#N/A,#N/A,FALSE,"Cost C";#N/A,#N/A,FALSE,"PP&amp;E";#N/A,#N/A,FALSE,"R&amp;D"}</definedName>
    <definedName name="Cum_Act">#REF!</definedName>
    <definedName name="cum_principal">OFFSET(#REF!,2,0,#REF!,1)</definedName>
    <definedName name="CUMINTBOM">#REF!</definedName>
    <definedName name="CUMINTCODE">#REF!</definedName>
    <definedName name="Cur">#REF!</definedName>
    <definedName name="Cur_Per_Actv_Amt1" hidden="1">#REF!</definedName>
    <definedName name="Cur_Per_Actv_Amt17">#REF!</definedName>
    <definedName name="Cur_Per_Actv_Amt18">#REF!</definedName>
    <definedName name="Cur_Per_Actv_Amt19">#REF!</definedName>
    <definedName name="Cur_Per_Actv_Amt2" hidden="1">#REF!</definedName>
    <definedName name="Cur_Per_Actv_Amt20">#REF!</definedName>
    <definedName name="Cur_Per_Actv_Amt21">#REF!</definedName>
    <definedName name="Cur_Per_Actv_Amt3" hidden="1">#REF!</definedName>
    <definedName name="Cur_Per_Actv_Amt5" hidden="1">#REF!</definedName>
    <definedName name="Cur_Per_Actv_Amt8" hidden="1">#REF!</definedName>
    <definedName name="CURC">#REF!</definedName>
    <definedName name="CurMonth">#REF!</definedName>
    <definedName name="CURQ">#REF!</definedName>
    <definedName name="CURR">#REF!</definedName>
    <definedName name="CURR_LIST">#REF!</definedName>
    <definedName name="Curr_Per">#REF!</definedName>
    <definedName name="CurrCrit" hidden="1">#REF!</definedName>
    <definedName name="currency">#REF!</definedName>
    <definedName name="currency_code">#REF!</definedName>
    <definedName name="currency_table">#REF!</definedName>
    <definedName name="CurrencyCodes">#REF!</definedName>
    <definedName name="CurrencyOfferee">#REF!</definedName>
    <definedName name="CurrencyOfferor">#REF!</definedName>
    <definedName name="CurrencyOutput">#REF!</definedName>
    <definedName name="CURRENT">#REF!</definedName>
    <definedName name="current_date">#REF!</definedName>
    <definedName name="CURRENT_KEY">#REF!</definedName>
    <definedName name="current_NAV_data">#REF!</definedName>
    <definedName name="Current_Period" hidden="1">#REF!</definedName>
    <definedName name="CURRENT_PORT" hidden="1">"CURRENT_PORT"</definedName>
    <definedName name="CURRENT_RATIO" hidden="1">"CURRENT_RATIO"</definedName>
    <definedName name="Current_Ratio_Standard">#REF!</definedName>
    <definedName name="Current_Ratio_Standartds">#REF!</definedName>
    <definedName name="CURRENT_TB">#REF!</definedName>
    <definedName name="Current_Year">#REF!</definedName>
    <definedName name="CURRENT_YEAR_BALANCE_SHEET">#REF!</definedName>
    <definedName name="CurrentAssets">#REF!</definedName>
    <definedName name="CurrentForecast">#REF!</definedName>
    <definedName name="CurrentFX">#REF!</definedName>
    <definedName name="CurrentLiabilities">#REF!</definedName>
    <definedName name="CurrentLiability">#REF!</definedName>
    <definedName name="CurrentMonth">#REF!</definedName>
    <definedName name="CurrentMthLocalCurrency">#REF!</definedName>
    <definedName name="CurrentPeriod">#REF!</definedName>
    <definedName name="Currentprice">#REF!</definedName>
    <definedName name="CurrentRatio">#REF!</definedName>
    <definedName name="CurrentYear">#REF!</definedName>
    <definedName name="CurrentYear_tbl">#REF!</definedName>
    <definedName name="CurrMonth">#REF!</definedName>
    <definedName name="CURRWEEKBRIDGE">#REF!</definedName>
    <definedName name="CURRWEEKBRIDGEADJUST">#REF!</definedName>
    <definedName name="CURRWEEKBRIDGECUST">#REF!</definedName>
    <definedName name="CURRWEEKBRIDGEORD">#REF!</definedName>
    <definedName name="CURRWEEKCOMM">#REF!</definedName>
    <definedName name="CURRWEEKSALE">#REF!</definedName>
    <definedName name="CURRWEEKSALEADJUST">#REF!</definedName>
    <definedName name="CURRWEEKSALECUST">#REF!</definedName>
    <definedName name="CURRWEEKSALEORD">#REF!</definedName>
    <definedName name="CurrYear" hidden="1">#REF!</definedName>
    <definedName name="CURRYEARBRIDGE">#REF!</definedName>
    <definedName name="CURRYEARBRIDGEADJUST">#REF!</definedName>
    <definedName name="CURRYEARBRIDGECUST">#REF!</definedName>
    <definedName name="CURRYEARBRIDGEORD">#REF!</definedName>
    <definedName name="CURRYEARCOMM">#REF!</definedName>
    <definedName name="CURRYEARGM">#REF!</definedName>
    <definedName name="CURRYEARSALE">#REF!</definedName>
    <definedName name="CURRYEARSALEADJUST">#REF!</definedName>
    <definedName name="CURRYEARSALECUST">#REF!</definedName>
    <definedName name="CURRYEARSALEORD">#REF!</definedName>
    <definedName name="cursource" hidden="1">"SQLServer"</definedName>
    <definedName name="cust">#REF!</definedName>
    <definedName name="Cust002">"Drill to YTD Sales Document Summary||AE-SQL-AR12-3-3||StartingDate;EndingDate;9||ActiveSheet||1"</definedName>
    <definedName name="cust7">#REF!</definedName>
    <definedName name="Custom" localSheetId="2" hidden="1">{#N/A,#N/A,FALSE,"Win";#N/A,#N/A,FALSE,"Sup";#N/A,#N/A,FALSE,"Reg";#N/A,#N/A,FALSE,"Edm";#N/A,#N/A,FALSE,"Red";#N/A,#N/A,FALSE,"Cal";#N/A,#N/A,FALSE,"Leb";#N/A,#N/A,FALSE,"Kel";#N/A,#N/A,FALSE,"Map";#N/A,#N/A,FALSE,"Abb";#N/A,#N/A,FALSE,"Nwm";#N/A,#N/A,FALSE,"Van";#N/A,#N/A,FALSE,"Ric";#N/A,#N/A,FALSE,"Vic";#N/A,#N/A,FALSE,"Nan";#N/A,#N/A,FALSE,"Par";#N/A,#N/A,FALSE,"Dun";#N/A,#N/A,FALSE,"Crt";#N/A,#N/A,FALSE,"Car";#N/A,#N/A,FALSE,"Atl"}</definedName>
    <definedName name="Custom" hidden="1">{#N/A,#N/A,FALSE,"Win";#N/A,#N/A,FALSE,"Sup";#N/A,#N/A,FALSE,"Reg";#N/A,#N/A,FALSE,"Edm";#N/A,#N/A,FALSE,"Red";#N/A,#N/A,FALSE,"Cal";#N/A,#N/A,FALSE,"Leb";#N/A,#N/A,FALSE,"Kel";#N/A,#N/A,FALSE,"Map";#N/A,#N/A,FALSE,"Abb";#N/A,#N/A,FALSE,"Nwm";#N/A,#N/A,FALSE,"Van";#N/A,#N/A,FALSE,"Ric";#N/A,#N/A,FALSE,"Vic";#N/A,#N/A,FALSE,"Nan";#N/A,#N/A,FALSE,"Par";#N/A,#N/A,FALSE,"Dun";#N/A,#N/A,FALSE,"Crt";#N/A,#N/A,FALSE,"Car";#N/A,#N/A,FALSE,"Atl"}</definedName>
    <definedName name="CUSTOMER" localSheetId="2" hidden="1">{#N/A,#N/A,FALSE,"Summary";#N/A,#N/A,FALSE,"Manpower";#N/A,#N/A,FALSE,"Richmond";#N/A,#N/A,FALSE,"Itasca";#N/A,#N/A,FALSE,"Cambridge";#N/A,#N/A,FALSE,"Development";#N/A,#N/A,FALSE,"Customer Eng'g";#N/A,#N/A,FALSE,"Richmond R&amp;D Projects";#N/A,#N/A,FALSE,"Itasca R&amp;D Projects";#N/A,#N/A,FALSE,"Cambridge R&amp;D Projects"}</definedName>
    <definedName name="CUSTOMER" hidden="1">{#N/A,#N/A,FALSE,"Summary";#N/A,#N/A,FALSE,"Manpower";#N/A,#N/A,FALSE,"Richmond";#N/A,#N/A,FALSE,"Itasca";#N/A,#N/A,FALSE,"Cambridge";#N/A,#N/A,FALSE,"Development";#N/A,#N/A,FALSE,"Customer Eng'g";#N/A,#N/A,FALSE,"Richmond R&amp;D Projects";#N/A,#N/A,FALSE,"Itasca R&amp;D Projects";#N/A,#N/A,FALSE,"Cambridge R&amp;D Projects"}</definedName>
    <definedName name="CUSTOMER_1" localSheetId="2" hidden="1">{#N/A,#N/A,FALSE,"Summary";#N/A,#N/A,FALSE,"Manpower";#N/A,#N/A,FALSE,"Richmond";#N/A,#N/A,FALSE,"Itasca";#N/A,#N/A,FALSE,"Cambridge";#N/A,#N/A,FALSE,"Development";#N/A,#N/A,FALSE,"Customer Eng'g";#N/A,#N/A,FALSE,"Richmond R&amp;D Projects";#N/A,#N/A,FALSE,"Itasca R&amp;D Projects";#N/A,#N/A,FALSE,"Cambridge R&amp;D Projects"}</definedName>
    <definedName name="CUSTOMER_1" hidden="1">{#N/A,#N/A,FALSE,"Summary";#N/A,#N/A,FALSE,"Manpower";#N/A,#N/A,FALSE,"Richmond";#N/A,#N/A,FALSE,"Itasca";#N/A,#N/A,FALSE,"Cambridge";#N/A,#N/A,FALSE,"Development";#N/A,#N/A,FALSE,"Customer Eng'g";#N/A,#N/A,FALSE,"Richmond R&amp;D Projects";#N/A,#N/A,FALSE,"Itasca R&amp;D Projects";#N/A,#N/A,FALSE,"Cambridge R&amp;D Projects"}</definedName>
    <definedName name="CUSTOMER_1_1" localSheetId="2" hidden="1">{#N/A,#N/A,FALSE,"Summary";#N/A,#N/A,FALSE,"Manpower";#N/A,#N/A,FALSE,"Richmond";#N/A,#N/A,FALSE,"Itasca";#N/A,#N/A,FALSE,"Cambridge";#N/A,#N/A,FALSE,"Development";#N/A,#N/A,FALSE,"Customer Eng'g";#N/A,#N/A,FALSE,"Richmond R&amp;D Projects";#N/A,#N/A,FALSE,"Itasca R&amp;D Projects";#N/A,#N/A,FALSE,"Cambridge R&amp;D Projects"}</definedName>
    <definedName name="CUSTOMER_1_1" hidden="1">{#N/A,#N/A,FALSE,"Summary";#N/A,#N/A,FALSE,"Manpower";#N/A,#N/A,FALSE,"Richmond";#N/A,#N/A,FALSE,"Itasca";#N/A,#N/A,FALSE,"Cambridge";#N/A,#N/A,FALSE,"Development";#N/A,#N/A,FALSE,"Customer Eng'g";#N/A,#N/A,FALSE,"Richmond R&amp;D Projects";#N/A,#N/A,FALSE,"Itasca R&amp;D Projects";#N/A,#N/A,FALSE,"Cambridge R&amp;D Projects"}</definedName>
    <definedName name="CUSTOMER_1_1_1" localSheetId="2" hidden="1">{#N/A,#N/A,FALSE,"Summary";#N/A,#N/A,FALSE,"Manpower";#N/A,#N/A,FALSE,"Richmond";#N/A,#N/A,FALSE,"Itasca";#N/A,#N/A,FALSE,"Cambridge";#N/A,#N/A,FALSE,"Development";#N/A,#N/A,FALSE,"Customer Eng'g";#N/A,#N/A,FALSE,"Richmond R&amp;D Projects";#N/A,#N/A,FALSE,"Itasca R&amp;D Projects";#N/A,#N/A,FALSE,"Cambridge R&amp;D Projects"}</definedName>
    <definedName name="CUSTOMER_1_1_1" hidden="1">{#N/A,#N/A,FALSE,"Summary";#N/A,#N/A,FALSE,"Manpower";#N/A,#N/A,FALSE,"Richmond";#N/A,#N/A,FALSE,"Itasca";#N/A,#N/A,FALSE,"Cambridge";#N/A,#N/A,FALSE,"Development";#N/A,#N/A,FALSE,"Customer Eng'g";#N/A,#N/A,FALSE,"Richmond R&amp;D Projects";#N/A,#N/A,FALSE,"Itasca R&amp;D Projects";#N/A,#N/A,FALSE,"Cambridge R&amp;D Projects"}</definedName>
    <definedName name="CUSTOMER_1_1_2" localSheetId="2" hidden="1">{#N/A,#N/A,FALSE,"Summary";#N/A,#N/A,FALSE,"Manpower";#N/A,#N/A,FALSE,"Richmond";#N/A,#N/A,FALSE,"Itasca";#N/A,#N/A,FALSE,"Cambridge";#N/A,#N/A,FALSE,"Development";#N/A,#N/A,FALSE,"Customer Eng'g";#N/A,#N/A,FALSE,"Richmond R&amp;D Projects";#N/A,#N/A,FALSE,"Itasca R&amp;D Projects";#N/A,#N/A,FALSE,"Cambridge R&amp;D Projects"}</definedName>
    <definedName name="CUSTOMER_1_1_2" hidden="1">{#N/A,#N/A,FALSE,"Summary";#N/A,#N/A,FALSE,"Manpower";#N/A,#N/A,FALSE,"Richmond";#N/A,#N/A,FALSE,"Itasca";#N/A,#N/A,FALSE,"Cambridge";#N/A,#N/A,FALSE,"Development";#N/A,#N/A,FALSE,"Customer Eng'g";#N/A,#N/A,FALSE,"Richmond R&amp;D Projects";#N/A,#N/A,FALSE,"Itasca R&amp;D Projects";#N/A,#N/A,FALSE,"Cambridge R&amp;D Projects"}</definedName>
    <definedName name="CUSTOMER_1_1_3" localSheetId="2" hidden="1">{#N/A,#N/A,FALSE,"Summary";#N/A,#N/A,FALSE,"Manpower";#N/A,#N/A,FALSE,"Richmond";#N/A,#N/A,FALSE,"Itasca";#N/A,#N/A,FALSE,"Cambridge";#N/A,#N/A,FALSE,"Development";#N/A,#N/A,FALSE,"Customer Eng'g";#N/A,#N/A,FALSE,"Richmond R&amp;D Projects";#N/A,#N/A,FALSE,"Itasca R&amp;D Projects";#N/A,#N/A,FALSE,"Cambridge R&amp;D Projects"}</definedName>
    <definedName name="CUSTOMER_1_1_3" hidden="1">{#N/A,#N/A,FALSE,"Summary";#N/A,#N/A,FALSE,"Manpower";#N/A,#N/A,FALSE,"Richmond";#N/A,#N/A,FALSE,"Itasca";#N/A,#N/A,FALSE,"Cambridge";#N/A,#N/A,FALSE,"Development";#N/A,#N/A,FALSE,"Customer Eng'g";#N/A,#N/A,FALSE,"Richmond R&amp;D Projects";#N/A,#N/A,FALSE,"Itasca R&amp;D Projects";#N/A,#N/A,FALSE,"Cambridge R&amp;D Projects"}</definedName>
    <definedName name="CUSTOMER_1_1_4" localSheetId="2" hidden="1">{#N/A,#N/A,FALSE,"Summary";#N/A,#N/A,FALSE,"Manpower";#N/A,#N/A,FALSE,"Richmond";#N/A,#N/A,FALSE,"Itasca";#N/A,#N/A,FALSE,"Cambridge";#N/A,#N/A,FALSE,"Development";#N/A,#N/A,FALSE,"Customer Eng'g";#N/A,#N/A,FALSE,"Richmond R&amp;D Projects";#N/A,#N/A,FALSE,"Itasca R&amp;D Projects";#N/A,#N/A,FALSE,"Cambridge R&amp;D Projects"}</definedName>
    <definedName name="CUSTOMER_1_1_4" hidden="1">{#N/A,#N/A,FALSE,"Summary";#N/A,#N/A,FALSE,"Manpower";#N/A,#N/A,FALSE,"Richmond";#N/A,#N/A,FALSE,"Itasca";#N/A,#N/A,FALSE,"Cambridge";#N/A,#N/A,FALSE,"Development";#N/A,#N/A,FALSE,"Customer Eng'g";#N/A,#N/A,FALSE,"Richmond R&amp;D Projects";#N/A,#N/A,FALSE,"Itasca R&amp;D Projects";#N/A,#N/A,FALSE,"Cambridge R&amp;D Projects"}</definedName>
    <definedName name="CUSTOMER_1_1_5" localSheetId="2" hidden="1">{#N/A,#N/A,FALSE,"Summary";#N/A,#N/A,FALSE,"Manpower";#N/A,#N/A,FALSE,"Richmond";#N/A,#N/A,FALSE,"Itasca";#N/A,#N/A,FALSE,"Cambridge";#N/A,#N/A,FALSE,"Development";#N/A,#N/A,FALSE,"Customer Eng'g";#N/A,#N/A,FALSE,"Richmond R&amp;D Projects";#N/A,#N/A,FALSE,"Itasca R&amp;D Projects";#N/A,#N/A,FALSE,"Cambridge R&amp;D Projects"}</definedName>
    <definedName name="CUSTOMER_1_1_5" hidden="1">{#N/A,#N/A,FALSE,"Summary";#N/A,#N/A,FALSE,"Manpower";#N/A,#N/A,FALSE,"Richmond";#N/A,#N/A,FALSE,"Itasca";#N/A,#N/A,FALSE,"Cambridge";#N/A,#N/A,FALSE,"Development";#N/A,#N/A,FALSE,"Customer Eng'g";#N/A,#N/A,FALSE,"Richmond R&amp;D Projects";#N/A,#N/A,FALSE,"Itasca R&amp;D Projects";#N/A,#N/A,FALSE,"Cambridge R&amp;D Projects"}</definedName>
    <definedName name="CUSTOMER_1_2" localSheetId="2" hidden="1">{#N/A,#N/A,FALSE,"Summary";#N/A,#N/A,FALSE,"Manpower";#N/A,#N/A,FALSE,"Richmond";#N/A,#N/A,FALSE,"Itasca";#N/A,#N/A,FALSE,"Cambridge";#N/A,#N/A,FALSE,"Development";#N/A,#N/A,FALSE,"Customer Eng'g";#N/A,#N/A,FALSE,"Richmond R&amp;D Projects";#N/A,#N/A,FALSE,"Itasca R&amp;D Projects";#N/A,#N/A,FALSE,"Cambridge R&amp;D Projects"}</definedName>
    <definedName name="CUSTOMER_1_2" hidden="1">{#N/A,#N/A,FALSE,"Summary";#N/A,#N/A,FALSE,"Manpower";#N/A,#N/A,FALSE,"Richmond";#N/A,#N/A,FALSE,"Itasca";#N/A,#N/A,FALSE,"Cambridge";#N/A,#N/A,FALSE,"Development";#N/A,#N/A,FALSE,"Customer Eng'g";#N/A,#N/A,FALSE,"Richmond R&amp;D Projects";#N/A,#N/A,FALSE,"Itasca R&amp;D Projects";#N/A,#N/A,FALSE,"Cambridge R&amp;D Projects"}</definedName>
    <definedName name="CUSTOMER_1_3" localSheetId="2" hidden="1">{#N/A,#N/A,FALSE,"Summary";#N/A,#N/A,FALSE,"Manpower";#N/A,#N/A,FALSE,"Richmond";#N/A,#N/A,FALSE,"Itasca";#N/A,#N/A,FALSE,"Cambridge";#N/A,#N/A,FALSE,"Development";#N/A,#N/A,FALSE,"Customer Eng'g";#N/A,#N/A,FALSE,"Richmond R&amp;D Projects";#N/A,#N/A,FALSE,"Itasca R&amp;D Projects";#N/A,#N/A,FALSE,"Cambridge R&amp;D Projects"}</definedName>
    <definedName name="CUSTOMER_1_3" hidden="1">{#N/A,#N/A,FALSE,"Summary";#N/A,#N/A,FALSE,"Manpower";#N/A,#N/A,FALSE,"Richmond";#N/A,#N/A,FALSE,"Itasca";#N/A,#N/A,FALSE,"Cambridge";#N/A,#N/A,FALSE,"Development";#N/A,#N/A,FALSE,"Customer Eng'g";#N/A,#N/A,FALSE,"Richmond R&amp;D Projects";#N/A,#N/A,FALSE,"Itasca R&amp;D Projects";#N/A,#N/A,FALSE,"Cambridge R&amp;D Projects"}</definedName>
    <definedName name="CUSTOMER_1_4" localSheetId="2" hidden="1">{#N/A,#N/A,FALSE,"Summary";#N/A,#N/A,FALSE,"Manpower";#N/A,#N/A,FALSE,"Richmond";#N/A,#N/A,FALSE,"Itasca";#N/A,#N/A,FALSE,"Cambridge";#N/A,#N/A,FALSE,"Development";#N/A,#N/A,FALSE,"Customer Eng'g";#N/A,#N/A,FALSE,"Richmond R&amp;D Projects";#N/A,#N/A,FALSE,"Itasca R&amp;D Projects";#N/A,#N/A,FALSE,"Cambridge R&amp;D Projects"}</definedName>
    <definedName name="CUSTOMER_1_4" hidden="1">{#N/A,#N/A,FALSE,"Summary";#N/A,#N/A,FALSE,"Manpower";#N/A,#N/A,FALSE,"Richmond";#N/A,#N/A,FALSE,"Itasca";#N/A,#N/A,FALSE,"Cambridge";#N/A,#N/A,FALSE,"Development";#N/A,#N/A,FALSE,"Customer Eng'g";#N/A,#N/A,FALSE,"Richmond R&amp;D Projects";#N/A,#N/A,FALSE,"Itasca R&amp;D Projects";#N/A,#N/A,FALSE,"Cambridge R&amp;D Projects"}</definedName>
    <definedName name="CUSTOMER_1_5" localSheetId="2" hidden="1">{#N/A,#N/A,FALSE,"Summary";#N/A,#N/A,FALSE,"Manpower";#N/A,#N/A,FALSE,"Richmond";#N/A,#N/A,FALSE,"Itasca";#N/A,#N/A,FALSE,"Cambridge";#N/A,#N/A,FALSE,"Development";#N/A,#N/A,FALSE,"Customer Eng'g";#N/A,#N/A,FALSE,"Richmond R&amp;D Projects";#N/A,#N/A,FALSE,"Itasca R&amp;D Projects";#N/A,#N/A,FALSE,"Cambridge R&amp;D Projects"}</definedName>
    <definedName name="CUSTOMER_1_5" hidden="1">{#N/A,#N/A,FALSE,"Summary";#N/A,#N/A,FALSE,"Manpower";#N/A,#N/A,FALSE,"Richmond";#N/A,#N/A,FALSE,"Itasca";#N/A,#N/A,FALSE,"Cambridge";#N/A,#N/A,FALSE,"Development";#N/A,#N/A,FALSE,"Customer Eng'g";#N/A,#N/A,FALSE,"Richmond R&amp;D Projects";#N/A,#N/A,FALSE,"Itasca R&amp;D Projects";#N/A,#N/A,FALSE,"Cambridge R&amp;D Projects"}</definedName>
    <definedName name="CUSTOMER_2" localSheetId="2" hidden="1">{#N/A,#N/A,FALSE,"Summary";#N/A,#N/A,FALSE,"Manpower";#N/A,#N/A,FALSE,"Richmond";#N/A,#N/A,FALSE,"Itasca";#N/A,#N/A,FALSE,"Cambridge";#N/A,#N/A,FALSE,"Development";#N/A,#N/A,FALSE,"Customer Eng'g";#N/A,#N/A,FALSE,"Richmond R&amp;D Projects";#N/A,#N/A,FALSE,"Itasca R&amp;D Projects";#N/A,#N/A,FALSE,"Cambridge R&amp;D Projects"}</definedName>
    <definedName name="CUSTOMER_2" hidden="1">{#N/A,#N/A,FALSE,"Summary";#N/A,#N/A,FALSE,"Manpower";#N/A,#N/A,FALSE,"Richmond";#N/A,#N/A,FALSE,"Itasca";#N/A,#N/A,FALSE,"Cambridge";#N/A,#N/A,FALSE,"Development";#N/A,#N/A,FALSE,"Customer Eng'g";#N/A,#N/A,FALSE,"Richmond R&amp;D Projects";#N/A,#N/A,FALSE,"Itasca R&amp;D Projects";#N/A,#N/A,FALSE,"Cambridge R&amp;D Projects"}</definedName>
    <definedName name="CUSTOMER_2_1" localSheetId="2" hidden="1">{#N/A,#N/A,FALSE,"Summary";#N/A,#N/A,FALSE,"Manpower";#N/A,#N/A,FALSE,"Richmond";#N/A,#N/A,FALSE,"Itasca";#N/A,#N/A,FALSE,"Cambridge";#N/A,#N/A,FALSE,"Development";#N/A,#N/A,FALSE,"Customer Eng'g";#N/A,#N/A,FALSE,"Richmond R&amp;D Projects";#N/A,#N/A,FALSE,"Itasca R&amp;D Projects";#N/A,#N/A,FALSE,"Cambridge R&amp;D Projects"}</definedName>
    <definedName name="CUSTOMER_2_1" hidden="1">{#N/A,#N/A,FALSE,"Summary";#N/A,#N/A,FALSE,"Manpower";#N/A,#N/A,FALSE,"Richmond";#N/A,#N/A,FALSE,"Itasca";#N/A,#N/A,FALSE,"Cambridge";#N/A,#N/A,FALSE,"Development";#N/A,#N/A,FALSE,"Customer Eng'g";#N/A,#N/A,FALSE,"Richmond R&amp;D Projects";#N/A,#N/A,FALSE,"Itasca R&amp;D Projects";#N/A,#N/A,FALSE,"Cambridge R&amp;D Projects"}</definedName>
    <definedName name="CUSTOMER_2_2" localSheetId="2" hidden="1">{#N/A,#N/A,FALSE,"Summary";#N/A,#N/A,FALSE,"Manpower";#N/A,#N/A,FALSE,"Richmond";#N/A,#N/A,FALSE,"Itasca";#N/A,#N/A,FALSE,"Cambridge";#N/A,#N/A,FALSE,"Development";#N/A,#N/A,FALSE,"Customer Eng'g";#N/A,#N/A,FALSE,"Richmond R&amp;D Projects";#N/A,#N/A,FALSE,"Itasca R&amp;D Projects";#N/A,#N/A,FALSE,"Cambridge R&amp;D Projects"}</definedName>
    <definedName name="CUSTOMER_2_2" hidden="1">{#N/A,#N/A,FALSE,"Summary";#N/A,#N/A,FALSE,"Manpower";#N/A,#N/A,FALSE,"Richmond";#N/A,#N/A,FALSE,"Itasca";#N/A,#N/A,FALSE,"Cambridge";#N/A,#N/A,FALSE,"Development";#N/A,#N/A,FALSE,"Customer Eng'g";#N/A,#N/A,FALSE,"Richmond R&amp;D Projects";#N/A,#N/A,FALSE,"Itasca R&amp;D Projects";#N/A,#N/A,FALSE,"Cambridge R&amp;D Projects"}</definedName>
    <definedName name="CUSTOMER_2_3" localSheetId="2" hidden="1">{#N/A,#N/A,FALSE,"Summary";#N/A,#N/A,FALSE,"Manpower";#N/A,#N/A,FALSE,"Richmond";#N/A,#N/A,FALSE,"Itasca";#N/A,#N/A,FALSE,"Cambridge";#N/A,#N/A,FALSE,"Development";#N/A,#N/A,FALSE,"Customer Eng'g";#N/A,#N/A,FALSE,"Richmond R&amp;D Projects";#N/A,#N/A,FALSE,"Itasca R&amp;D Projects";#N/A,#N/A,FALSE,"Cambridge R&amp;D Projects"}</definedName>
    <definedName name="CUSTOMER_2_3" hidden="1">{#N/A,#N/A,FALSE,"Summary";#N/A,#N/A,FALSE,"Manpower";#N/A,#N/A,FALSE,"Richmond";#N/A,#N/A,FALSE,"Itasca";#N/A,#N/A,FALSE,"Cambridge";#N/A,#N/A,FALSE,"Development";#N/A,#N/A,FALSE,"Customer Eng'g";#N/A,#N/A,FALSE,"Richmond R&amp;D Projects";#N/A,#N/A,FALSE,"Itasca R&amp;D Projects";#N/A,#N/A,FALSE,"Cambridge R&amp;D Projects"}</definedName>
    <definedName name="CUSTOMER_2_4" localSheetId="2" hidden="1">{#N/A,#N/A,FALSE,"Summary";#N/A,#N/A,FALSE,"Manpower";#N/A,#N/A,FALSE,"Richmond";#N/A,#N/A,FALSE,"Itasca";#N/A,#N/A,FALSE,"Cambridge";#N/A,#N/A,FALSE,"Development";#N/A,#N/A,FALSE,"Customer Eng'g";#N/A,#N/A,FALSE,"Richmond R&amp;D Projects";#N/A,#N/A,FALSE,"Itasca R&amp;D Projects";#N/A,#N/A,FALSE,"Cambridge R&amp;D Projects"}</definedName>
    <definedName name="CUSTOMER_2_4" hidden="1">{#N/A,#N/A,FALSE,"Summary";#N/A,#N/A,FALSE,"Manpower";#N/A,#N/A,FALSE,"Richmond";#N/A,#N/A,FALSE,"Itasca";#N/A,#N/A,FALSE,"Cambridge";#N/A,#N/A,FALSE,"Development";#N/A,#N/A,FALSE,"Customer Eng'g";#N/A,#N/A,FALSE,"Richmond R&amp;D Projects";#N/A,#N/A,FALSE,"Itasca R&amp;D Projects";#N/A,#N/A,FALSE,"Cambridge R&amp;D Projects"}</definedName>
    <definedName name="CUSTOMER_2_5" localSheetId="2" hidden="1">{#N/A,#N/A,FALSE,"Summary";#N/A,#N/A,FALSE,"Manpower";#N/A,#N/A,FALSE,"Richmond";#N/A,#N/A,FALSE,"Itasca";#N/A,#N/A,FALSE,"Cambridge";#N/A,#N/A,FALSE,"Development";#N/A,#N/A,FALSE,"Customer Eng'g";#N/A,#N/A,FALSE,"Richmond R&amp;D Projects";#N/A,#N/A,FALSE,"Itasca R&amp;D Projects";#N/A,#N/A,FALSE,"Cambridge R&amp;D Projects"}</definedName>
    <definedName name="CUSTOMER_2_5" hidden="1">{#N/A,#N/A,FALSE,"Summary";#N/A,#N/A,FALSE,"Manpower";#N/A,#N/A,FALSE,"Richmond";#N/A,#N/A,FALSE,"Itasca";#N/A,#N/A,FALSE,"Cambridge";#N/A,#N/A,FALSE,"Development";#N/A,#N/A,FALSE,"Customer Eng'g";#N/A,#N/A,FALSE,"Richmond R&amp;D Projects";#N/A,#N/A,FALSE,"Itasca R&amp;D Projects";#N/A,#N/A,FALSE,"Cambridge R&amp;D Projects"}</definedName>
    <definedName name="CUSTOMER_3" localSheetId="2" hidden="1">{#N/A,#N/A,FALSE,"Summary";#N/A,#N/A,FALSE,"Manpower";#N/A,#N/A,FALSE,"Richmond";#N/A,#N/A,FALSE,"Itasca";#N/A,#N/A,FALSE,"Cambridge";#N/A,#N/A,FALSE,"Development";#N/A,#N/A,FALSE,"Customer Eng'g";#N/A,#N/A,FALSE,"Richmond R&amp;D Projects";#N/A,#N/A,FALSE,"Itasca R&amp;D Projects";#N/A,#N/A,FALSE,"Cambridge R&amp;D Projects"}</definedName>
    <definedName name="CUSTOMER_3" hidden="1">{#N/A,#N/A,FALSE,"Summary";#N/A,#N/A,FALSE,"Manpower";#N/A,#N/A,FALSE,"Richmond";#N/A,#N/A,FALSE,"Itasca";#N/A,#N/A,FALSE,"Cambridge";#N/A,#N/A,FALSE,"Development";#N/A,#N/A,FALSE,"Customer Eng'g";#N/A,#N/A,FALSE,"Richmond R&amp;D Projects";#N/A,#N/A,FALSE,"Itasca R&amp;D Projects";#N/A,#N/A,FALSE,"Cambridge R&amp;D Projects"}</definedName>
    <definedName name="CUSTOMER_3_1" localSheetId="2" hidden="1">{#N/A,#N/A,FALSE,"Summary";#N/A,#N/A,FALSE,"Manpower";#N/A,#N/A,FALSE,"Richmond";#N/A,#N/A,FALSE,"Itasca";#N/A,#N/A,FALSE,"Cambridge";#N/A,#N/A,FALSE,"Development";#N/A,#N/A,FALSE,"Customer Eng'g";#N/A,#N/A,FALSE,"Richmond R&amp;D Projects";#N/A,#N/A,FALSE,"Itasca R&amp;D Projects";#N/A,#N/A,FALSE,"Cambridge R&amp;D Projects"}</definedName>
    <definedName name="CUSTOMER_3_1" hidden="1">{#N/A,#N/A,FALSE,"Summary";#N/A,#N/A,FALSE,"Manpower";#N/A,#N/A,FALSE,"Richmond";#N/A,#N/A,FALSE,"Itasca";#N/A,#N/A,FALSE,"Cambridge";#N/A,#N/A,FALSE,"Development";#N/A,#N/A,FALSE,"Customer Eng'g";#N/A,#N/A,FALSE,"Richmond R&amp;D Projects";#N/A,#N/A,FALSE,"Itasca R&amp;D Projects";#N/A,#N/A,FALSE,"Cambridge R&amp;D Projects"}</definedName>
    <definedName name="CUSTOMER_3_2" localSheetId="2" hidden="1">{#N/A,#N/A,FALSE,"Summary";#N/A,#N/A,FALSE,"Manpower";#N/A,#N/A,FALSE,"Richmond";#N/A,#N/A,FALSE,"Itasca";#N/A,#N/A,FALSE,"Cambridge";#N/A,#N/A,FALSE,"Development";#N/A,#N/A,FALSE,"Customer Eng'g";#N/A,#N/A,FALSE,"Richmond R&amp;D Projects";#N/A,#N/A,FALSE,"Itasca R&amp;D Projects";#N/A,#N/A,FALSE,"Cambridge R&amp;D Projects"}</definedName>
    <definedName name="CUSTOMER_3_2" hidden="1">{#N/A,#N/A,FALSE,"Summary";#N/A,#N/A,FALSE,"Manpower";#N/A,#N/A,FALSE,"Richmond";#N/A,#N/A,FALSE,"Itasca";#N/A,#N/A,FALSE,"Cambridge";#N/A,#N/A,FALSE,"Development";#N/A,#N/A,FALSE,"Customer Eng'g";#N/A,#N/A,FALSE,"Richmond R&amp;D Projects";#N/A,#N/A,FALSE,"Itasca R&amp;D Projects";#N/A,#N/A,FALSE,"Cambridge R&amp;D Projects"}</definedName>
    <definedName name="CUSTOMER_3_3" localSheetId="2" hidden="1">{#N/A,#N/A,FALSE,"Summary";#N/A,#N/A,FALSE,"Manpower";#N/A,#N/A,FALSE,"Richmond";#N/A,#N/A,FALSE,"Itasca";#N/A,#N/A,FALSE,"Cambridge";#N/A,#N/A,FALSE,"Development";#N/A,#N/A,FALSE,"Customer Eng'g";#N/A,#N/A,FALSE,"Richmond R&amp;D Projects";#N/A,#N/A,FALSE,"Itasca R&amp;D Projects";#N/A,#N/A,FALSE,"Cambridge R&amp;D Projects"}</definedName>
    <definedName name="CUSTOMER_3_3" hidden="1">{#N/A,#N/A,FALSE,"Summary";#N/A,#N/A,FALSE,"Manpower";#N/A,#N/A,FALSE,"Richmond";#N/A,#N/A,FALSE,"Itasca";#N/A,#N/A,FALSE,"Cambridge";#N/A,#N/A,FALSE,"Development";#N/A,#N/A,FALSE,"Customer Eng'g";#N/A,#N/A,FALSE,"Richmond R&amp;D Projects";#N/A,#N/A,FALSE,"Itasca R&amp;D Projects";#N/A,#N/A,FALSE,"Cambridge R&amp;D Projects"}</definedName>
    <definedName name="CUSTOMER_3_4" localSheetId="2" hidden="1">{#N/A,#N/A,FALSE,"Summary";#N/A,#N/A,FALSE,"Manpower";#N/A,#N/A,FALSE,"Richmond";#N/A,#N/A,FALSE,"Itasca";#N/A,#N/A,FALSE,"Cambridge";#N/A,#N/A,FALSE,"Development";#N/A,#N/A,FALSE,"Customer Eng'g";#N/A,#N/A,FALSE,"Richmond R&amp;D Projects";#N/A,#N/A,FALSE,"Itasca R&amp;D Projects";#N/A,#N/A,FALSE,"Cambridge R&amp;D Projects"}</definedName>
    <definedName name="CUSTOMER_3_4" hidden="1">{#N/A,#N/A,FALSE,"Summary";#N/A,#N/A,FALSE,"Manpower";#N/A,#N/A,FALSE,"Richmond";#N/A,#N/A,FALSE,"Itasca";#N/A,#N/A,FALSE,"Cambridge";#N/A,#N/A,FALSE,"Development";#N/A,#N/A,FALSE,"Customer Eng'g";#N/A,#N/A,FALSE,"Richmond R&amp;D Projects";#N/A,#N/A,FALSE,"Itasca R&amp;D Projects";#N/A,#N/A,FALSE,"Cambridge R&amp;D Projects"}</definedName>
    <definedName name="CUSTOMER_3_5" localSheetId="2" hidden="1">{#N/A,#N/A,FALSE,"Summary";#N/A,#N/A,FALSE,"Manpower";#N/A,#N/A,FALSE,"Richmond";#N/A,#N/A,FALSE,"Itasca";#N/A,#N/A,FALSE,"Cambridge";#N/A,#N/A,FALSE,"Development";#N/A,#N/A,FALSE,"Customer Eng'g";#N/A,#N/A,FALSE,"Richmond R&amp;D Projects";#N/A,#N/A,FALSE,"Itasca R&amp;D Projects";#N/A,#N/A,FALSE,"Cambridge R&amp;D Projects"}</definedName>
    <definedName name="CUSTOMER_3_5" hidden="1">{#N/A,#N/A,FALSE,"Summary";#N/A,#N/A,FALSE,"Manpower";#N/A,#N/A,FALSE,"Richmond";#N/A,#N/A,FALSE,"Itasca";#N/A,#N/A,FALSE,"Cambridge";#N/A,#N/A,FALSE,"Development";#N/A,#N/A,FALSE,"Customer Eng'g";#N/A,#N/A,FALSE,"Richmond R&amp;D Projects";#N/A,#N/A,FALSE,"Itasca R&amp;D Projects";#N/A,#N/A,FALSE,"Cambridge R&amp;D Projects"}</definedName>
    <definedName name="CUSTOMER_4" localSheetId="2" hidden="1">{#N/A,#N/A,FALSE,"Summary";#N/A,#N/A,FALSE,"Manpower";#N/A,#N/A,FALSE,"Richmond";#N/A,#N/A,FALSE,"Itasca";#N/A,#N/A,FALSE,"Cambridge";#N/A,#N/A,FALSE,"Development";#N/A,#N/A,FALSE,"Customer Eng'g";#N/A,#N/A,FALSE,"Richmond R&amp;D Projects";#N/A,#N/A,FALSE,"Itasca R&amp;D Projects";#N/A,#N/A,FALSE,"Cambridge R&amp;D Projects"}</definedName>
    <definedName name="CUSTOMER_4" hidden="1">{#N/A,#N/A,FALSE,"Summary";#N/A,#N/A,FALSE,"Manpower";#N/A,#N/A,FALSE,"Richmond";#N/A,#N/A,FALSE,"Itasca";#N/A,#N/A,FALSE,"Cambridge";#N/A,#N/A,FALSE,"Development";#N/A,#N/A,FALSE,"Customer Eng'g";#N/A,#N/A,FALSE,"Richmond R&amp;D Projects";#N/A,#N/A,FALSE,"Itasca R&amp;D Projects";#N/A,#N/A,FALSE,"Cambridge R&amp;D Projects"}</definedName>
    <definedName name="CUSTOMER_5" localSheetId="2" hidden="1">{#N/A,#N/A,FALSE,"Summary";#N/A,#N/A,FALSE,"Manpower";#N/A,#N/A,FALSE,"Richmond";#N/A,#N/A,FALSE,"Itasca";#N/A,#N/A,FALSE,"Cambridge";#N/A,#N/A,FALSE,"Development";#N/A,#N/A,FALSE,"Customer Eng'g";#N/A,#N/A,FALSE,"Richmond R&amp;D Projects";#N/A,#N/A,FALSE,"Itasca R&amp;D Projects";#N/A,#N/A,FALSE,"Cambridge R&amp;D Projects"}</definedName>
    <definedName name="CUSTOMER_5" hidden="1">{#N/A,#N/A,FALSE,"Summary";#N/A,#N/A,FALSE,"Manpower";#N/A,#N/A,FALSE,"Richmond";#N/A,#N/A,FALSE,"Itasca";#N/A,#N/A,FALSE,"Cambridge";#N/A,#N/A,FALSE,"Development";#N/A,#N/A,FALSE,"Customer Eng'g";#N/A,#N/A,FALSE,"Richmond R&amp;D Projects";#N/A,#N/A,FALSE,"Itasca R&amp;D Projects";#N/A,#N/A,FALSE,"Cambridge R&amp;D Projects"}</definedName>
    <definedName name="Customer_Country_Name" hidden="1">#REF!</definedName>
    <definedName name="Customer_Names">#REF!</definedName>
    <definedName name="Customer001">"Select by Customer||AE-PVS-AR04-3-0||StartingDate;EndingDate;3||ActiveSheet||1"</definedName>
    <definedName name="CustomerData1">#REF!</definedName>
    <definedName name="CustomerList">#REF!</definedName>
    <definedName name="CustomerName">#REF!</definedName>
    <definedName name="Customers" localSheetId="2" hidden="1">{#N/A,#N/A,FALSE,"1996";#N/A,#N/A,FALSE,"1995";#N/A,#N/A,FALSE,"1994"}</definedName>
    <definedName name="Customers" hidden="1">{#N/A,#N/A,FALSE,"1996";#N/A,#N/A,FALSE,"1995";#N/A,#N/A,FALSE,"1994"}</definedName>
    <definedName name="Customers_577" localSheetId="2" hidden="1">{#N/A,#N/A,FALSE,"1996";#N/A,#N/A,FALSE,"1995";#N/A,#N/A,FALSE,"1994"}</definedName>
    <definedName name="Customers_577" hidden="1">{#N/A,#N/A,FALSE,"1996";#N/A,#N/A,FALSE,"1995";#N/A,#N/A,FALSE,"1994"}</definedName>
    <definedName name="Customers_Ring">#REF!</definedName>
    <definedName name="Customization__Maintenance" localSheetId="2">{"CM002","CM003","CM004","CM005","CM006","CM007","CM008","CM009","CM010","CM011","CM012","CM013","CM014","CM015","CM016","CM017","CM018","CM019","CM020","CM021","CM022","CM023","CM024","CM025","CM026","CM027","CM028","CM029","CM030","CM031","CM032","CM033","CM034","CM035","CM036","CM037","CM038","CM039","CM040","CM041","CM042","CM043","CM044","CM045","CM046","CM047","CM048","CM049","CM050","CM051","CM052"}</definedName>
    <definedName name="Customization__Maintenance">{"CM002","CM003","CM004","CM005","CM006","CM007","CM008","CM009","CM010","CM011","CM012","CM013","CM014","CM015","CM016","CM017","CM018","CM019","CM020","CM021","CM022","CM023","CM024","CM025","CM026","CM027","CM028","CM029","CM030","CM031","CM032","CM033","CM034","CM035","CM036","CM037","CM038","CM039","CM040","CM041","CM042","CM043","CM044","CM045","CM046","CM047","CM048","CM049","CM050","CM051","CM052"}</definedName>
    <definedName name="Customizations_–_Concurrent" localSheetId="2">{"CC001","CC002","CC003","CC004","CC005","CC006","CC007","CC008","CC009","CC010","CC011","CC012","CC013","CC014","CC015","CC016","CC017","CC018","CC019","CC020","CC021","CC022","CC023","CC024","CC025","CC026","CC027","CC028","CC029","CC030","CC031","CC032","CC033","CC034","CC035","CC036","CC037","CC038","CC039","CC040","CC041","CC042","CC043","CC044","CC045","CC046","CC047","CC048","CC049","CC050","CC051","CC052","CC053","CC054","CC055","CC056","CC057","CC058"}</definedName>
    <definedName name="Customizations_–_Concurrent">{"CC001","CC002","CC003","CC004","CC005","CC006","CC007","CC008","CC009","CC010","CC011","CC012","CC013","CC014","CC015","CC016","CC017","CC018","CC019","CC020","CC021","CC022","CC023","CC024","CC025","CC026","CC027","CC028","CC029","CC030","CC031","CC032","CC033","CC034","CC035","CC036","CC037","CC038","CC039","CC040","CC041","CC042","CC043","CC044","CC045","CC046","CC047","CC048","CC049","CC050","CC051","CC052","CC053","CC054","CC055","CC056","CC057","CC058"}</definedName>
    <definedName name="Customizations_–_Post_Sale" localSheetId="2">{"PSC001","PSC002","PSC003","PSC004","PSC005","PSC006","PSC007","PSC008","PSC009","PSC010","PSC011","PSC012","PSC013","PSC014","PSC015","PSC016","PSC017","PSC018","PSC019","PSC020","PSC021","PSC022","PSC023","PSC024","PSC025","PSC026","PSC027","PSC028","PSC029","PSC030","PSC031","PSC032","PSC033","PSC034","PSC035","PSC036","PSC037","PSC038","PSC039","PSC040","PSC041","PSC042","PSC043","PSC044","PSC045","PSC046","PSC047","PSC048","PSC049","PSC050","PSC051","PSC052","PSC053","PSC054","PSC056","PSC057","PSC058"}</definedName>
    <definedName name="Customizations_–_Post_Sale">{"PSC001","PSC002","PSC003","PSC004","PSC005","PSC006","PSC007","PSC008","PSC009","PSC010","PSC011","PSC012","PSC013","PSC014","PSC015","PSC016","PSC017","PSC018","PSC019","PSC020","PSC021","PSC022","PSC023","PSC024","PSC025","PSC026","PSC027","PSC028","PSC029","PSC030","PSC031","PSC032","PSC033","PSC034","PSC035","PSC036","PSC037","PSC038","PSC039","PSC040","PSC041","PSC042","PSC043","PSC044","PSC045","PSC046","PSC047","PSC048","PSC049","PSC050","PSC051","PSC052","PSC053","PSC054","PSC056","PSC057","PSC058"}</definedName>
    <definedName name="CustomPubSales">#REF!</definedName>
    <definedName name="cv" localSheetId="2" hidden="1">{#N/A,#N/A,FALSE,"Temp Staf_Summary";#N/A,#N/A,FALSE,"ATC Services";#N/A,#N/A,FALSE,"Brannon &amp; Tully";#N/A,#N/A,FALSE,"Debbie";#N/A,#N/A,FALSE,"Alternative";#N/A,#N/A,FALSE,"Mid-States";#N/A,#N/A,FALSE,"United Temp."}</definedName>
    <definedName name="cv"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ade" localSheetId="2" hidden="1">{"FCB_ALL",#N/A,FALSE,"FCB"}</definedName>
    <definedName name="cvade" hidden="1">{"FCB_ALL",#N/A,FALSE,"FCB"}</definedName>
    <definedName name="cvb" localSheetId="2" hidden="1">{"toc1",#N/A,FALSE,"TOC";"cover",#N/A,FALSE,"Cover";"ts1",#N/A,FALSE,"Transaction Summary";"ei3",#N/A,FALSE,"Earnings Impact";"ad3",#N/A,FALSE,"accretion dilution"}</definedName>
    <definedName name="cvb" hidden="1">{"toc1",#N/A,FALSE,"TOC";"cover",#N/A,FALSE,"Cover";"ts1",#N/A,FALSE,"Transaction Summary";"ei3",#N/A,FALSE,"Earnings Impact";"ad3",#N/A,FALSE,"accretion dilution"}</definedName>
    <definedName name="cvb_1" localSheetId="2" hidden="1">{#N/A,#N/A,FALSE,"Cover";#N/A,#N/A,FALSE,"Profits";#N/A,#N/A,FALSE,"ABS";#N/A,#N/A,FALSE,"TFLE Detail";#N/A,#N/A,FALSE,"TFLE Walk";#N/A,#N/A,FALSE,"Variable Cost";#N/A,#N/A,FALSE,"V.C. Walk"}</definedName>
    <definedName name="cvb_1" hidden="1">{#N/A,#N/A,FALSE,"TABLE_1 YTD";#N/A,#N/A,FALSE,"TABLE_1A QTD";#N/A,#N/A,FALSE,"NORMAL_SPREAD_QTD";#N/A,#N/A,FALSE,"NORMAL_SPREAD_YTD";#N/A,#N/A,FALSE,"TAX_EQV";#N/A,#N/A,FALSE,"TAX EQUIV_INPUT";#N/A,#N/A,FALSE,"NET FROM FER";#N/A,#N/A,FALSE,"COVER"}</definedName>
    <definedName name="cvb_2" localSheetId="2" hidden="1">{#N/A,#N/A,FALSE,"Cover";#N/A,#N/A,FALSE,"Profits";#N/A,#N/A,FALSE,"ABS";#N/A,#N/A,FALSE,"TFLE Detail";#N/A,#N/A,FALSE,"TFLE Walk";#N/A,#N/A,FALSE,"Variable Cost";#N/A,#N/A,FALSE,"V.C. Walk"}</definedName>
    <definedName name="cvb_2" hidden="1">{#N/A,#N/A,FALSE,"TABLE_1 YTD";#N/A,#N/A,FALSE,"TABLE_1A QTD";#N/A,#N/A,FALSE,"NORMAL_SPREAD_QTD";#N/A,#N/A,FALSE,"NORMAL_SPREAD_YTD";#N/A,#N/A,FALSE,"TAX_EQV";#N/A,#N/A,FALSE,"TAX EQUIV_INPUT";#N/A,#N/A,FALSE,"NET FROM FER";#N/A,#N/A,FALSE,"COVER"}</definedName>
    <definedName name="cvb_3" localSheetId="2" hidden="1">{#N/A,#N/A,FALSE,"TABLE_1 YTD";#N/A,#N/A,FALSE,"TABLE_1A QTD";#N/A,#N/A,FALSE,"NORMAL_SPREAD_QTD";#N/A,#N/A,FALSE,"NORMAL_SPREAD_YTD";#N/A,#N/A,FALSE,"TAX_EQV";#N/A,#N/A,FALSE,"TAX EQUIV_INPUT";#N/A,#N/A,FALSE,"NET FROM FER";#N/A,#N/A,FALSE,"COVER"}</definedName>
    <definedName name="cvb_3" hidden="1">{#N/A,#N/A,FALSE,"TABLE_1 YTD";#N/A,#N/A,FALSE,"TABLE_1A QTD";#N/A,#N/A,FALSE,"NORMAL_SPREAD_QTD";#N/A,#N/A,FALSE,"NORMAL_SPREAD_YTD";#N/A,#N/A,FALSE,"TAX_EQV";#N/A,#N/A,FALSE,"TAX EQUIV_INPUT";#N/A,#N/A,FALSE,"NET FROM FER";#N/A,#N/A,FALSE,"COVER"}</definedName>
    <definedName name="cvb_4" localSheetId="2" hidden="1">{#N/A,#N/A,FALSE,"TABLE_1 YTD";#N/A,#N/A,FALSE,"TABLE_1A QTD";#N/A,#N/A,FALSE,"NORMAL_SPREAD_QTD";#N/A,#N/A,FALSE,"NORMAL_SPREAD_YTD";#N/A,#N/A,FALSE,"TAX_EQV";#N/A,#N/A,FALSE,"TAX EQUIV_INPUT";#N/A,#N/A,FALSE,"NET FROM FER";#N/A,#N/A,FALSE,"COVER"}</definedName>
    <definedName name="cvb_4" hidden="1">{#N/A,#N/A,FALSE,"TABLE_1 YTD";#N/A,#N/A,FALSE,"TABLE_1A QTD";#N/A,#N/A,FALSE,"NORMAL_SPREAD_QTD";#N/A,#N/A,FALSE,"NORMAL_SPREAD_YTD";#N/A,#N/A,FALSE,"TAX_EQV";#N/A,#N/A,FALSE,"TAX EQUIV_INPUT";#N/A,#N/A,FALSE,"NET FROM FER";#N/A,#N/A,FALSE,"COVER"}</definedName>
    <definedName name="cvbcsvbsdfb" localSheetId="2" hidden="1">{"manpower",#N/A,FALSE,"MANPOWER_PAYROLL"}</definedName>
    <definedName name="cvbcsvbsdfb" hidden="1">{"manpower",#N/A,FALSE,"MANPOWER_PAYROLL"}</definedName>
    <definedName name="cvbn" localSheetId="2" hidden="1">{"vol data",#N/A,FALSE,"Datasheet";"vol graph",#N/A,FALSE,"Volume";"price data",#N/A,FALSE,"Datasheet";"price graph",#N/A,FALSE,"Price";"dp data",#N/A,FALSE,"Datasheet";"dp graph",#N/A,FALSE,"DirectProfit"}</definedName>
    <definedName name="cvbn" hidden="1">{"vol data",#N/A,FALSE,"Datasheet";"vol graph",#N/A,FALSE,"Volume";"price data",#N/A,FALSE,"Datasheet";"price graph",#N/A,FALSE,"Price";"dp data",#N/A,FALSE,"Datasheet";"dp graph",#N/A,FALSE,"DirectProfit"}</definedName>
    <definedName name="cvc" localSheetId="2" hidden="1">{#N/A,#N/A,FALSE,"KA CH  (2)"}</definedName>
    <definedName name="cvc" hidden="1">{#N/A,#N/A,FALSE,"KA CH  (2)"}</definedName>
    <definedName name="CVCM">#REF!</definedName>
    <definedName name="cvcv" localSheetId="2" hidden="1">{"AS REP",#N/A,FALSE,"EEFSNAP2";"PROP",#N/A,FALSE,"EEFSNAP2";"RISKS",#N/A,FALSE,"EEFSNAP2";"VIEW ALL",#N/A,FALSE,"EEFSNAP2"}</definedName>
    <definedName name="cvcv" hidden="1">{"AS REP",#N/A,FALSE,"EEFSNAP2";"PROP",#N/A,FALSE,"EEFSNAP2";"RISKS",#N/A,FALSE,"EEFSNAP2";"VIEW ALL",#N/A,FALSE,"EEFSNAP2"}</definedName>
    <definedName name="cvg" localSheetId="2" hidden="1">{"rev_history_revenueDetail",#N/A,FALSE,"historical rev us";"rev_history_minutesDetail",#N/A,FALSE,"historical rev us"}</definedName>
    <definedName name="cvg" hidden="1">{"rev_history_revenueDetail",#N/A,FALSE,"historical rev us";"rev_history_minutesDetail",#N/A,FALSE,"historical rev us"}</definedName>
    <definedName name="cvg.dcf" localSheetId="2" hidden="1">{"dcf_is_annual",#N/A,FALSE,"depr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cvg.dcf" hidden="1">{"dcf_is_annual",#N/A,FALSE,"depr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CVHKCKVHVHKCVHKVHCKVHKC" hidden="1">#REF!</definedName>
    <definedName name="CVHKCVHKKVHVHKCVHKHKCVCVHK" hidden="1">#REF!</definedName>
    <definedName name="CVI2002Forecast">#REF!</definedName>
    <definedName name="CVIForecast02">#REF!</definedName>
    <definedName name="CVMVC">#REF!</definedName>
    <definedName name="CVN" localSheetId="2">#REF!</definedName>
    <definedName name="cvn" hidden="1">{"Full-model",#N/A,FALSE,"ProForma-ASPT"}</definedName>
    <definedName name="cvnn" localSheetId="2" hidden="1">{#N/A,#N/A,FALSE,"Variance";#N/A,#N/A,FALSE,"Var_Core";#N/A,#N/A,FALSE,"Var_Noncore";#N/A,#N/A,FALSE,"FCST Var";#N/A,#N/A,FALSE,"FCST Var_Core";#N/A,#N/A,FALSE,"FCST Var_Noncore"}</definedName>
    <definedName name="cvnn" hidden="1">{#N/A,#N/A,FALSE,"Variance";#N/A,#N/A,FALSE,"Var_Core";#N/A,#N/A,FALSE,"Var_Noncore";#N/A,#N/A,FALSE,"FCST Var";#N/A,#N/A,FALSE,"FCST Var_Core";#N/A,#N/A,FALSE,"FCST Var_Noncore"}</definedName>
    <definedName name="cvsrf" hidden="1">#REF!</definedName>
    <definedName name="cvv" localSheetId="2" hidden="1">{"Monthly6Q",#N/A,FALSE,"0614ESL"}</definedName>
    <definedName name="cvv" hidden="1">{"Monthly6Q",#N/A,FALSE,"0614ESL"}</definedName>
    <definedName name="CVVC">#REF!</definedName>
    <definedName name="CVVKHCVHKVKCVHKVHKKVHVHK" hidden="1">#REF!</definedName>
    <definedName name="CW" localSheetId="2" hidden="1">{"Month End Performance",#N/A,FALSE,"Report";"Site Talk Times",#N/A,FALSE,"Report"}</definedName>
    <definedName name="CW" hidden="1">{"Month End Performance",#N/A,FALSE,"Report";"Site Talk Times",#N/A,FALSE,"Report"}</definedName>
    <definedName name="Cwvu.ALL." hidden="1">#REF!,#REF!</definedName>
    <definedName name="Cwvu.CapersView." hidden="1">#REF!</definedName>
    <definedName name="Cwvu.GenAdmin." hidden="1">#REF!</definedName>
    <definedName name="Cwvu.GREY_ALL." hidden="1">#REF!</definedName>
    <definedName name="Cwvu.IMSD._.Only." hidden="1">#REF!,#REF!,#REF!,#REF!</definedName>
    <definedName name="Cwvu.Japan_Capers_Ed_Pub." hidden="1">#REF!</definedName>
    <definedName name="Cwvu.KJP_CC." hidden="1">#REF!,#REF!,#REF!,#REF!,#REF!,#REF!,#REF!,#REF!,#REF!,#REF!,#REF!,#REF!,#REF!,#REF!,#REF!,#REF!,#REF!,#REF!,#REF!,#REF!</definedName>
    <definedName name="Cwvu.PRT." hidden="1">#REF!,#REF!,#REF!,#REF!,#REF!</definedName>
    <definedName name="Cwvy.GREY_ALL._dcf" hidden="1">#REF!</definedName>
    <definedName name="cx" hidden="1">"CX6"</definedName>
    <definedName name="cxaa" localSheetId="2" hidden="1">{#N/A,#N/A,FALSE,"Adj Proj";#N/A,#N/A,FALSE,"Sheet1";#N/A,#N/A,FALSE,"LBO";#N/A,#N/A,FALSE,"LBOMER";#N/A,#N/A,FALSE,"WACC";#N/A,#N/A,FALSE,"DCF";#N/A,#N/A,FALSE,"DCFMER";#N/A,#N/A,FALSE,"Pooling";#N/A,#N/A,FALSE,"income";#N/A,#N/A,FALSE,"Offer"}</definedName>
    <definedName name="cxaa" hidden="1">{#N/A,#N/A,FALSE,"Adj Proj";#N/A,#N/A,FALSE,"Sheet1";#N/A,#N/A,FALSE,"LBO";#N/A,#N/A,FALSE,"LBOMER";#N/A,#N/A,FALSE,"WACC";#N/A,#N/A,FALSE,"DCF";#N/A,#N/A,FALSE,"DCFMER";#N/A,#N/A,FALSE,"Pooling";#N/A,#N/A,FALSE,"income";#N/A,#N/A,FALSE,"Offer"}</definedName>
    <definedName name="cxaa_1" localSheetId="2" hidden="1">{#N/A,#N/A,FALSE,"Adj Proj";#N/A,#N/A,FALSE,"Sheet1";#N/A,#N/A,FALSE,"LBO";#N/A,#N/A,FALSE,"LBOMER";#N/A,#N/A,FALSE,"WACC";#N/A,#N/A,FALSE,"DCF";#N/A,#N/A,FALSE,"DCFMER";#N/A,#N/A,FALSE,"Pooling";#N/A,#N/A,FALSE,"income";#N/A,#N/A,FALSE,"Offer"}</definedName>
    <definedName name="cxaa_1" hidden="1">{#N/A,#N/A,FALSE,"Adj Proj";#N/A,#N/A,FALSE,"Sheet1";#N/A,#N/A,FALSE,"LBO";#N/A,#N/A,FALSE,"LBOMER";#N/A,#N/A,FALSE,"WACC";#N/A,#N/A,FALSE,"DCF";#N/A,#N/A,FALSE,"DCFMER";#N/A,#N/A,FALSE,"Pooling";#N/A,#N/A,FALSE,"income";#N/A,#N/A,FALSE,"Offer"}</definedName>
    <definedName name="cxaa_2" localSheetId="2" hidden="1">{#N/A,#N/A,FALSE,"Adj Proj";#N/A,#N/A,FALSE,"Sheet1";#N/A,#N/A,FALSE,"LBO";#N/A,#N/A,FALSE,"LBOMER";#N/A,#N/A,FALSE,"WACC";#N/A,#N/A,FALSE,"DCF";#N/A,#N/A,FALSE,"DCFMER";#N/A,#N/A,FALSE,"Pooling";#N/A,#N/A,FALSE,"income";#N/A,#N/A,FALSE,"Offer"}</definedName>
    <definedName name="cxaa_2" hidden="1">{#N/A,#N/A,FALSE,"Adj Proj";#N/A,#N/A,FALSE,"Sheet1";#N/A,#N/A,FALSE,"LBO";#N/A,#N/A,FALSE,"LBOMER";#N/A,#N/A,FALSE,"WACC";#N/A,#N/A,FALSE,"DCF";#N/A,#N/A,FALSE,"DCFMER";#N/A,#N/A,FALSE,"Pooling";#N/A,#N/A,FALSE,"income";#N/A,#N/A,FALSE,"Offer"}</definedName>
    <definedName name="cxaa_3" localSheetId="2" hidden="1">{#N/A,#N/A,FALSE,"Adj Proj";#N/A,#N/A,FALSE,"Sheet1";#N/A,#N/A,FALSE,"LBO";#N/A,#N/A,FALSE,"LBOMER";#N/A,#N/A,FALSE,"WACC";#N/A,#N/A,FALSE,"DCF";#N/A,#N/A,FALSE,"DCFMER";#N/A,#N/A,FALSE,"Pooling";#N/A,#N/A,FALSE,"income";#N/A,#N/A,FALSE,"Offer"}</definedName>
    <definedName name="cxaa_3" hidden="1">{#N/A,#N/A,FALSE,"Adj Proj";#N/A,#N/A,FALSE,"Sheet1";#N/A,#N/A,FALSE,"LBO";#N/A,#N/A,FALSE,"LBOMER";#N/A,#N/A,FALSE,"WACC";#N/A,#N/A,FALSE,"DCF";#N/A,#N/A,FALSE,"DCFMER";#N/A,#N/A,FALSE,"Pooling";#N/A,#N/A,FALSE,"income";#N/A,#N/A,FALSE,"Offer"}</definedName>
    <definedName name="cxaa_4" localSheetId="2" hidden="1">{#N/A,#N/A,FALSE,"Adj Proj";#N/A,#N/A,FALSE,"Sheet1";#N/A,#N/A,FALSE,"LBO";#N/A,#N/A,FALSE,"LBOMER";#N/A,#N/A,FALSE,"WACC";#N/A,#N/A,FALSE,"DCF";#N/A,#N/A,FALSE,"DCFMER";#N/A,#N/A,FALSE,"Pooling";#N/A,#N/A,FALSE,"income";#N/A,#N/A,FALSE,"Offer"}</definedName>
    <definedName name="cxaa_4" hidden="1">{#N/A,#N/A,FALSE,"Adj Proj";#N/A,#N/A,FALSE,"Sheet1";#N/A,#N/A,FALSE,"LBO";#N/A,#N/A,FALSE,"LBOMER";#N/A,#N/A,FALSE,"WACC";#N/A,#N/A,FALSE,"DCF";#N/A,#N/A,FALSE,"DCFMER";#N/A,#N/A,FALSE,"Pooling";#N/A,#N/A,FALSE,"income";#N/A,#N/A,FALSE,"Offer"}</definedName>
    <definedName name="cxdd" localSheetId="2" hidden="1">{#N/A,#N/A,TRUE,"Summary";#N/A,#N/A,TRUE,"Financials"}</definedName>
    <definedName name="cxdd" hidden="1">{#N/A,#N/A,TRUE,"Summary";#N/A,#N/A,TRUE,"Financials"}</definedName>
    <definedName name="cxdd_1">#REF!</definedName>
    <definedName name="cxgxgfgfs" localSheetId="2" hidden="1">{#N/A,#N/A,FALSE,"Cashflow Analysis";#N/A,#N/A,FALSE,"Sensitivity Analysis";#N/A,#N/A,FALSE,"PV";#N/A,#N/A,FALSE,"Pro Forma"}</definedName>
    <definedName name="cxgxgfgfs" hidden="1">{#N/A,#N/A,FALSE,"Cashflow Analysis";#N/A,#N/A,FALSE,"Sensitivity Analysis";#N/A,#N/A,FALSE,"PV";#N/A,#N/A,FALSE,"Pro Forma"}</definedName>
    <definedName name="cxgxgfgfs.2" localSheetId="2" hidden="1">{#N/A,#N/A,FALSE,"Cashflow Analysis";#N/A,#N/A,FALSE,"Sensitivity Analysis";#N/A,#N/A,FALSE,"PV";#N/A,#N/A,FALSE,"Pro Forma"}</definedName>
    <definedName name="cxgxgfgfs.2" hidden="1">{#N/A,#N/A,FALSE,"Cashflow Analysis";#N/A,#N/A,FALSE,"Sensitivity Analysis";#N/A,#N/A,FALSE,"PV";#N/A,#N/A,FALSE,"Pro Forma"}</definedName>
    <definedName name="cxnbxcb" localSheetId="2" hidden="1">{"sga expense",#N/A,FALSE,"S,G&amp;A EXP"}</definedName>
    <definedName name="cxnbxcb" hidden="1">{"sga expense",#N/A,FALSE,"S,G&amp;A EXP"}</definedName>
    <definedName name="cxv" localSheetId="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bd" localSheetId="2" hidden="1">{#N/A,#N/A,TRUE,"Cover sheet";#N/A,#N/A,TRUE,"INPUTS";#N/A,#N/A,TRUE,"OUTPUTS";#N/A,#N/A,TRUE,"VALUATION"}</definedName>
    <definedName name="cxvbd" hidden="1">{#N/A,#N/A,TRUE,"Cover sheet";#N/A,#N/A,TRUE,"INPUTS";#N/A,#N/A,TRUE,"OUTPUTS";#N/A,#N/A,TRUE,"VALUATION"}</definedName>
    <definedName name="cxvsd" localSheetId="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z" localSheetId="2" hidden="1">{"cover",#N/A,TRUE,"Cover";"toc6",#N/A,TRUE,"TOC";"over",#N/A,TRUE,"Overview";"ts2",#N/A,TRUE,"Det_Trans_Sum";"ei",#N/A,TRUE,"Earnings Impact";"ad",#N/A,TRUE,"accretion dilution";"hg",#N/A,TRUE,"Has-Gets";"pfis",#N/A,TRUE,"Pro Forma Income Statement";"ca",#N/A,TRUE,"Contribution_Analysis";"acq",#N/A,TRUE,"Acquirer";"tar",#N/A,TRUE,"Target"}</definedName>
    <definedName name="cxz" hidden="1">{"cover",#N/A,TRUE,"Cover";"toc6",#N/A,TRUE,"TOC";"over",#N/A,TRUE,"Overview";"ts2",#N/A,TRUE,"Det_Trans_Sum";"ei",#N/A,TRUE,"Earnings Impact";"ad",#N/A,TRUE,"accretion dilution";"hg",#N/A,TRUE,"Has-Gets";"pfis",#N/A,TRUE,"Pro Forma Income Statement";"ca",#N/A,TRUE,"Contribution_Analysis";"acq",#N/A,TRUE,"Acquirer";"tar",#N/A,TRUE,"Target"}</definedName>
    <definedName name="cxzv" hidden="1">#REF!</definedName>
    <definedName name="CY">#REF!</definedName>
    <definedName name="Cy_Qtr1_Pl_Amt16">#REF!</definedName>
    <definedName name="Cy_Qtr2_Pl_Amt16">#REF!</definedName>
    <definedName name="Cy_Qtr3_Pl_Amt16">#REF!</definedName>
    <definedName name="Cy_Qtr4_Pl_Amt16">#REF!</definedName>
    <definedName name="CYAct">#REF!</definedName>
    <definedName name="cyclage" localSheetId="2">#REF!</definedName>
    <definedName name="cyclage"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Cycle_Users">#REF!</definedName>
    <definedName name="CycleCount">#REF!</definedName>
    <definedName name="cyeps93">#REF!</definedName>
    <definedName name="cyeps94">#REF!</definedName>
    <definedName name="cyeps95">#REF!</definedName>
    <definedName name="cyeps96">#REF!</definedName>
    <definedName name="cyeps97">#REF!</definedName>
    <definedName name="CYEPSGrowth">#REF!</definedName>
    <definedName name="cyrev93">#REF!</definedName>
    <definedName name="cyrev94">#REF!</definedName>
    <definedName name="cyrev95">#REF!</definedName>
    <definedName name="cyrev96">#REF!</definedName>
    <definedName name="cyrev97">#REF!</definedName>
    <definedName name="cz" localSheetId="2" hidden="1">{"pro_view",#N/A,FALSE,"EEFSNAP2";"rep_view",#N/A,FALSE,"EEFSNAP2"}</definedName>
    <definedName name="cz" hidden="1">{"pro_view",#N/A,FALSE,"EEFSNAP2";"rep_view",#N/A,FALSE,"EEFSNAP2"}</definedName>
    <definedName name="czf" localSheetId="2" hidden="1">{"AS REP",#N/A,FALSE,"EEFSNAP2";"PROP",#N/A,FALSE,"EEFSNAP2";"RISKS",#N/A,FALSE,"EEFSNAP2";"VIEW ALL",#N/A,FALSE,"EEFSNAP2"}</definedName>
    <definedName name="czf" hidden="1">{"AS REP",#N/A,FALSE,"EEFSNAP2";"PROP",#N/A,FALSE,"EEFSNAP2";"RISKS",#N/A,FALSE,"EEFSNAP2";"VIEW ALL",#N/A,FALSE,"EEFSNAP2"}</definedName>
    <definedName name="czxc">#REF!</definedName>
    <definedName name="D">#REF!</definedName>
    <definedName name="D\" localSheetId="2" hidden="1">{#N/A,#N/A,FALSE,"R&amp;D Quick Calc";#N/A,#N/A,FALSE,"DOE Fee Schedule"}</definedName>
    <definedName name="D\" hidden="1">{#N/A,#N/A,FALSE,"R&amp;D Quick Calc";#N/A,#N/A,FALSE,"DOE Fee Schedule"}</definedName>
    <definedName name="d_02" localSheetId="2" hidden="1">{"Historic Balance Sheet",#N/A,FALSE,"HBAL";"Historic Income",#N/A,FALSE,"HINC";"Historic Cash Flow",#N/A,FALSE,"HCFLOW";"Common Size Balance Sheet",#N/A,FALSE,"CSHBAL";"Common Size Income Statement",#N/A,FALSE,"CSHINC";"Ratios",#N/A,FALSE,"RATIOS"}</definedName>
    <definedName name="d_02" hidden="1">{"Historic Balance Sheet",#N/A,FALSE,"HBAL";"Historic Income",#N/A,FALSE,"HINC";"Historic Cash Flow",#N/A,FALSE,"HCFLOW";"Common Size Balance Sheet",#N/A,FALSE,"CSHBAL";"Common Size Income Statement",#N/A,FALSE,"CSHINC";"Ratios",#N/A,FALSE,"RATIOS"}</definedName>
    <definedName name="d_1" localSheetId="2" hidden="1">{#N/A,#N/A,FALSE,"SUMMARY";#N/A,#N/A,FALSE,"TECHNOLOGY";#N/A,#N/A,FALSE,"YEAR2000";#N/A,#N/A,FALSE,"GENERAL SERVICES";#N/A,#N/A,FALSE,"PROD MANAGE";#N/A,#N/A,FALSE,"BOG";#N/A,#N/A,FALSE,"PROT CONT";#N/A,#N/A,FALSE,"INVEST COMP"}</definedName>
    <definedName name="d_1" hidden="1">{#N/A,#N/A,FALSE,"SUMMARY";#N/A,#N/A,FALSE,"TECHNOLOGY";#N/A,#N/A,FALSE,"YEAR2000";#N/A,#N/A,FALSE,"GENERAL SERVICES";#N/A,#N/A,FALSE,"PROD MANAGE";#N/A,#N/A,FALSE,"BOG";#N/A,#N/A,FALSE,"PROT CONT";#N/A,#N/A,FALSE,"INVEST COMP"}</definedName>
    <definedName name="d_2" localSheetId="2" hidden="1">{#N/A,#N/A,FALSE,"Medical Ratio"}</definedName>
    <definedName name="d_2" hidden="1">{#N/A,#N/A,FALSE,"Medical Ratio"}</definedName>
    <definedName name="d_3" localSheetId="2" hidden="1">{#N/A,#N/A,FALSE,"Medical Ratio"}</definedName>
    <definedName name="d_3" hidden="1">{#N/A,#N/A,FALSE,"Medical Ratio"}</definedName>
    <definedName name="d_4" localSheetId="2" hidden="1">{#N/A,#N/A,FALSE,"Medical Ratio"}</definedName>
    <definedName name="d_4" hidden="1">{#N/A,#N/A,FALSE,"Medical Ratio"}</definedName>
    <definedName name="d47d">#REF!</definedName>
    <definedName name="da" hidden="1">#REF!</definedName>
    <definedName name="DA_1679654436600013685" hidden="1">#REF!</definedName>
    <definedName name="DA_1679654436600013772" hidden="1">#REF!</definedName>
    <definedName name="DA_1679654436600013812" hidden="1">#REF!</definedName>
    <definedName name="DA_2353695520800001410" hidden="1">#REF!</definedName>
    <definedName name="DA_2387363709100000266" hidden="1">#REF!</definedName>
    <definedName name="dac" localSheetId="2" hidden="1">{"title",#N/A,TRUE,"Summary Budget";"Operating Expenses",#N/A,TRUE,"Summary Budget"}</definedName>
    <definedName name="dac" hidden="1">{"title",#N/A,TRUE,"Summary Budget";"Operating Expenses",#N/A,TRUE,"Summary Budget"}</definedName>
    <definedName name="DACLBUD">#REF!</definedName>
    <definedName name="DACLFORE">#REF!</definedName>
    <definedName name="DACLPRYR">#REF!</definedName>
    <definedName name="DACRBUD">#REF!</definedName>
    <definedName name="DACRFORE">#REF!</definedName>
    <definedName name="DACRPRYR">#REF!</definedName>
    <definedName name="DAD" localSheetId="2" hidden="1">{#N/A,#N/A,FALSE,"REPORT"}</definedName>
    <definedName name="DAD" hidden="1">{#N/A,#N/A,FALSE,"REPORT"}</definedName>
    <definedName name="DAD_1" localSheetId="2" hidden="1">{#N/A,#N/A,FALSE,"REPORT"}</definedName>
    <definedName name="DAD_1" hidden="1">{#N/A,#N/A,FALSE,"REPORT"}</definedName>
    <definedName name="DAD_2" localSheetId="2" hidden="1">{#N/A,#N/A,FALSE,"REPORT"}</definedName>
    <definedName name="DAD_2" hidden="1">{#N/A,#N/A,FALSE,"REPORT"}</definedName>
    <definedName name="DAD_3" localSheetId="2" hidden="1">{#N/A,#N/A,FALSE,"REPORT"}</definedName>
    <definedName name="DAD_3" hidden="1">{#N/A,#N/A,FALSE,"REPORT"}</definedName>
    <definedName name="DAD_4" localSheetId="2" hidden="1">{#N/A,#N/A,FALSE,"REPORT"}</definedName>
    <definedName name="DAD_4" hidden="1">{#N/A,#N/A,FALSE,"REPORT"}</definedName>
    <definedName name="DADF" localSheetId="2" hidden="1">{#N/A,#N/A,FALSE,"REPORT"}</definedName>
    <definedName name="DADF" hidden="1">{#N/A,#N/A,FALSE,"REPORT"}</definedName>
    <definedName name="DADF_1" localSheetId="2" hidden="1">{#N/A,#N/A,FALSE,"REPORT"}</definedName>
    <definedName name="DADF_1" hidden="1">{#N/A,#N/A,FALSE,"REPORT"}</definedName>
    <definedName name="DADF_2" localSheetId="2" hidden="1">{#N/A,#N/A,FALSE,"REPORT"}</definedName>
    <definedName name="DADF_2" hidden="1">{#N/A,#N/A,FALSE,"REPORT"}</definedName>
    <definedName name="DADF_3" localSheetId="2" hidden="1">{#N/A,#N/A,FALSE,"REPORT"}</definedName>
    <definedName name="DADF_3" hidden="1">{#N/A,#N/A,FALSE,"REPORT"}</definedName>
    <definedName name="DADF_4" localSheetId="2" hidden="1">{#N/A,#N/A,FALSE,"REPORT"}</definedName>
    <definedName name="DADF_4" hidden="1">{#N/A,#N/A,FALSE,"REPORT"}</definedName>
    <definedName name="dadfa" localSheetId="2" hidden="1">{"PAGE1",#N/A,FALSE,"ADJMODL";"PAGE2",#N/A,FALSE,"ADJMODL";"PAGE3",#N/A,FALSE,"ADJMODL";"PAGE4",#N/A,FALSE,"ADJMODL";"PAGE5",#N/A,FALSE,"ADJMODL";"PAGE6",#N/A,FALSE,"ADJMODL";"PAGE7",#N/A,FALSE,"ADJMODL";"PAGE8",#N/A,FALSE,"ADJMODL"}</definedName>
    <definedName name="dadfa" hidden="1">{"PAGE1",#N/A,FALSE,"ADJMODL";"PAGE2",#N/A,FALSE,"ADJMODL";"PAGE3",#N/A,FALSE,"ADJMODL";"PAGE4",#N/A,FALSE,"ADJMODL";"PAGE5",#N/A,FALSE,"ADJMODL";"PAGE6",#N/A,FALSE,"ADJMODL";"PAGE7",#N/A,FALSE,"ADJMODL";"PAGE8",#N/A,FALSE,"ADJMODL"}</definedName>
    <definedName name="dadsad" hidden="1">{"'PXR_6500'!$A$1:$I$124"}</definedName>
    <definedName name="dadsf">#REF!</definedName>
    <definedName name="daeklj" localSheetId="2" hidden="1">{"FCB_ALL",#N/A,FALSE,"FCB"}</definedName>
    <definedName name="daeklj" hidden="1">{"FCB_ALL",#N/A,FALSE,"FCB"}</definedName>
    <definedName name="daewkl" localSheetId="2" hidden="1">{"FCB_ALL",#N/A,FALSE,"FCB";"GREY_ALL",#N/A,FALSE,"GREY"}</definedName>
    <definedName name="daewkl" hidden="1">{"FCB_ALL",#N/A,FALSE,"FCB";"GREY_ALL",#N/A,FALSE,"GREY"}</definedName>
    <definedName name="daf" localSheetId="2" hidden="1">{#N/A,#N/A,FALSE,"1";#N/A,#N/A,FALSE,"2";#N/A,#N/A,FALSE,"16 - 17";#N/A,#N/A,FALSE,"18 - 19";#N/A,#N/A,FALSE,"26";#N/A,#N/A,FALSE,"27";#N/A,#N/A,FALSE,"28"}</definedName>
    <definedName name="daf" hidden="1">{#N/A,#N/A,FALSE,"1";#N/A,#N/A,FALSE,"2";#N/A,#N/A,FALSE,"16 - 17";#N/A,#N/A,FALSE,"18 - 19";#N/A,#N/A,FALSE,"26";#N/A,#N/A,FALSE,"27";#N/A,#N/A,FALSE,"28"}</definedName>
    <definedName name="daf_1" localSheetId="2" hidden="1">{#N/A,#N/A,FALSE,"1";#N/A,#N/A,FALSE,"2";#N/A,#N/A,FALSE,"16 - 17";#N/A,#N/A,FALSE,"18 - 19";#N/A,#N/A,FALSE,"26";#N/A,#N/A,FALSE,"27";#N/A,#N/A,FALSE,"28"}</definedName>
    <definedName name="daf_1" hidden="1">{#N/A,#N/A,FALSE,"1";#N/A,#N/A,FALSE,"2";#N/A,#N/A,FALSE,"16 - 17";#N/A,#N/A,FALSE,"18 - 19";#N/A,#N/A,FALSE,"26";#N/A,#N/A,FALSE,"27";#N/A,#N/A,FALSE,"28"}</definedName>
    <definedName name="daf_2" localSheetId="2" hidden="1">{#N/A,#N/A,FALSE,"1";#N/A,#N/A,FALSE,"2";#N/A,#N/A,FALSE,"16 - 17";#N/A,#N/A,FALSE,"18 - 19";#N/A,#N/A,FALSE,"26";#N/A,#N/A,FALSE,"27";#N/A,#N/A,FALSE,"28"}</definedName>
    <definedName name="daf_2" hidden="1">{#N/A,#N/A,FALSE,"1";#N/A,#N/A,FALSE,"2";#N/A,#N/A,FALSE,"16 - 17";#N/A,#N/A,FALSE,"18 - 19";#N/A,#N/A,FALSE,"26";#N/A,#N/A,FALSE,"27";#N/A,#N/A,FALSE,"28"}</definedName>
    <definedName name="daf_3" localSheetId="2" hidden="1">{#N/A,#N/A,FALSE,"1";#N/A,#N/A,FALSE,"2";#N/A,#N/A,FALSE,"16 - 17";#N/A,#N/A,FALSE,"18 - 19";#N/A,#N/A,FALSE,"26";#N/A,#N/A,FALSE,"27";#N/A,#N/A,FALSE,"28"}</definedName>
    <definedName name="daf_3" hidden="1">{#N/A,#N/A,FALSE,"1";#N/A,#N/A,FALSE,"2";#N/A,#N/A,FALSE,"16 - 17";#N/A,#N/A,FALSE,"18 - 19";#N/A,#N/A,FALSE,"26";#N/A,#N/A,FALSE,"27";#N/A,#N/A,FALSE,"28"}</definedName>
    <definedName name="daf_4" localSheetId="2" hidden="1">{#N/A,#N/A,FALSE,"1";#N/A,#N/A,FALSE,"2";#N/A,#N/A,FALSE,"16 - 17";#N/A,#N/A,FALSE,"18 - 19";#N/A,#N/A,FALSE,"26";#N/A,#N/A,FALSE,"27";#N/A,#N/A,FALSE,"28"}</definedName>
    <definedName name="daf_4" hidden="1">{#N/A,#N/A,FALSE,"1";#N/A,#N/A,FALSE,"2";#N/A,#N/A,FALSE,"16 - 17";#N/A,#N/A,FALSE,"18 - 19";#N/A,#N/A,FALSE,"26";#N/A,#N/A,FALSE,"27";#N/A,#N/A,FALSE,"28"}</definedName>
    <definedName name="DAFAD" localSheetId="2" hidden="1">{"cap_structure",#N/A,FALSE,"Graph-Mkt Cap";"price",#N/A,FALSE,"Graph-Price";"ebit",#N/A,FALSE,"Graph-EBITDA";"ebitda",#N/A,FALSE,"Graph-EBITDA"}</definedName>
    <definedName name="DAFAD" hidden="1">{"cap_structure",#N/A,FALSE,"Graph-Mkt Cap";"price",#N/A,FALSE,"Graph-Price";"ebit",#N/A,FALSE,"Graph-EBITDA";"ebitda",#N/A,FALSE,"Graph-EBITDA"}</definedName>
    <definedName name="dafd" localSheetId="2" hidden="1">{"bs",#N/A,FALSE,"SCF"}</definedName>
    <definedName name="dafd" hidden="1">{"bs",#N/A,FALSE,"SCF"}</definedName>
    <definedName name="dafdsaf" localSheetId="2" hidden="1">{"incomemth",#N/A,TRUE,"forecast00";"incomepercentmth",#N/A,TRUE,"forecast00";"balancemth",#N/A,TRUE,"forecast00";"cashmth",#N/A,TRUE,"forecast00";"covenantmth",#N/A,TRUE,"forecast00"}</definedName>
    <definedName name="dafdsaf" hidden="1">{"incomemth",#N/A,TRUE,"forecast00";"incomepercentmth",#N/A,TRUE,"forecast00";"balancemth",#N/A,TRUE,"forecast00";"cashmth",#N/A,TRUE,"forecast00";"covenantmth",#N/A,TRUE,"forecast00"}</definedName>
    <definedName name="dafdsf" localSheetId="2">#REF!</definedName>
    <definedName name="dafdsf" hidden="1">{"qchm_dcf",#N/A,FALSE,"QCHMDCF2";"qchm_terminal",#N/A,FALSE,"QCHMDCF2"}</definedName>
    <definedName name="DAFG" hidden="1">"76080079088085080089073087080076080072050126127095116119105127104117101077067086088069086066080093075073099053049049052048129128095121121106118106117102073066084070083092096079086073062084071082069082058061058060050062054060055052061064049062060059053"</definedName>
    <definedName name="dafgadg" localSheetId="2" hidden="1">{"consolidated",#N/A,FALSE,"Sheet1";"cms",#N/A,FALSE,"Sheet1";"fse",#N/A,FALSE,"Sheet1"}</definedName>
    <definedName name="dafgadg" hidden="1">{"consolidated",#N/A,FALSE,"Sheet1";"cms",#N/A,FALSE,"Sheet1";"fse",#N/A,FALSE,"Sheet1"}</definedName>
    <definedName name="dafgadgf" localSheetId="2" hidden="1">{"hiden",#N/A,FALSE,"14";"hidden",#N/A,FALSE,"16";"hidden",#N/A,FALSE,"18";"hidden",#N/A,FALSE,"20"}</definedName>
    <definedName name="dafgadgf" hidden="1">{"hiden",#N/A,FALSE,"14";"hidden",#N/A,FALSE,"16";"hidden",#N/A,FALSE,"18";"hidden",#N/A,FALSE,"20"}</definedName>
    <definedName name="dafsaf1" localSheetId="2" hidden="1">{"incomemth",#N/A,TRUE,"forecast00";"incomepercentmth",#N/A,TRUE,"forecast00";"balancemth",#N/A,TRUE,"forecast00";"cashmth",#N/A,TRUE,"forecast00";"covenantmth",#N/A,TRUE,"forecast00"}</definedName>
    <definedName name="dafsaf1" hidden="1">{"incomemth",#N/A,TRUE,"forecast00";"incomepercentmth",#N/A,TRUE,"forecast00";"balancemth",#N/A,TRUE,"forecast00";"cashmth",#N/A,TRUE,"forecast00";"covenantmth",#N/A,TRUE,"forecast00"}</definedName>
    <definedName name="dage" localSheetId="2" hidden="1">{#N/A,#N/A,FALSE,"Aging Summary";#N/A,#N/A,FALSE,"Ratio Analysis";#N/A,#N/A,FALSE,"Test 120 Day Accts";#N/A,#N/A,FALSE,"Tickmarks"}</definedName>
    <definedName name="dage" hidden="1">{#N/A,#N/A,FALSE,"Aging Summary";#N/A,#N/A,FALSE,"Ratio Analysis";#N/A,#N/A,FALSE,"Test 120 Day Accts";#N/A,#N/A,FALSE,"Tickmarks"}</definedName>
    <definedName name="Daily_Payments">#REF!</definedName>
    <definedName name="DaimlerChrysler">#REF!</definedName>
    <definedName name="dakfkjafgkeaj" localSheetId="2" hidden="1">{#N/A,#N/A,FALSE,"Pharm";#N/A,#N/A,FALSE,"WWCM"}</definedName>
    <definedName name="dakfkjafgkeaj" hidden="1">{#N/A,#N/A,FALSE,"Pharm";#N/A,#N/A,FALSE,"WWCM"}</definedName>
    <definedName name="dakfkjafgkeaj_1" localSheetId="2" hidden="1">{#N/A,#N/A,FALSE,"Pharm";#N/A,#N/A,FALSE,"WWCM"}</definedName>
    <definedName name="dakfkjafgkeaj_1" hidden="1">{#N/A,#N/A,FALSE,"Pharm";#N/A,#N/A,FALSE,"WWCM"}</definedName>
    <definedName name="dakfkjafgkeaj_2" localSheetId="2" hidden="1">{#N/A,#N/A,FALSE,"Pharm";#N/A,#N/A,FALSE,"WWCM"}</definedName>
    <definedName name="dakfkjafgkeaj_2" hidden="1">{#N/A,#N/A,FALSE,"Pharm";#N/A,#N/A,FALSE,"WWCM"}</definedName>
    <definedName name="dakfkjafgkeaj_3" localSheetId="2" hidden="1">{#N/A,#N/A,FALSE,"Pharm";#N/A,#N/A,FALSE,"WWCM"}</definedName>
    <definedName name="dakfkjafgkeaj_3" hidden="1">{#N/A,#N/A,FALSE,"Pharm";#N/A,#N/A,FALSE,"WWCM"}</definedName>
    <definedName name="dakfkjafgkeaj_4" localSheetId="2" hidden="1">{#N/A,#N/A,FALSE,"Pharm";#N/A,#N/A,FALSE,"WWCM"}</definedName>
    <definedName name="dakfkjafgkeaj_4" hidden="1">{#N/A,#N/A,FALSE,"Pharm";#N/A,#N/A,FALSE,"WWCM"}</definedName>
    <definedName name="damnit" localSheetId="2" hidden="1">{#N/A,#N/A,FALSE,"Push down";#N/A,#N/A,FALSE,"Eliminations";#N/A,#N/A,FALSE,"Inc Stmt "}</definedName>
    <definedName name="damnit" hidden="1">{#N/A,#N/A,FALSE,"Push down";#N/A,#N/A,FALSE,"Eliminations";#N/A,#N/A,FALSE,"Inc Stmt "}</definedName>
    <definedName name="dan" localSheetId="2" hidden="1">{#N/A,#N/A,FALSE,"COVER";#N/A,#N/A,FALSE,"SUMP&amp;L";#N/A,#N/A,FALSE,"SUBSP&amp;L";#N/A,#N/A,FALSE,"SALESANAL"}</definedName>
    <definedName name="dan" hidden="1">{#N/A,#N/A,FALSE,"COVER";#N/A,#N/A,FALSE,"SUMP&amp;L";#N/A,#N/A,FALSE,"SUBSP&amp;L";#N/A,#N/A,FALSE,"SALESANAL"}</definedName>
    <definedName name="dance">#REF!</definedName>
    <definedName name="daniel" hidden="1">#REF!</definedName>
    <definedName name="daniel1" localSheetId="2"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daniel1"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dans" hidden="1">#REF!</definedName>
    <definedName name="dare" localSheetId="2" hidden="1">{#N/A,#N/A,FALSE,"Sheet1"}</definedName>
    <definedName name="dare" hidden="1">{#N/A,#N/A,FALSE,"Sheet1"}</definedName>
    <definedName name="darn" localSheetId="2" hidden="1">{#N/A,#N/A,FALSE,"Eliminations"}</definedName>
    <definedName name="darn" hidden="1">{#N/A,#N/A,FALSE,"Eliminations"}</definedName>
    <definedName name="darn1" localSheetId="2" hidden="1">{#N/A,#N/A,FALSE,"Eliminations"}</definedName>
    <definedName name="darn1" hidden="1">{#N/A,#N/A,FALSE,"Eliminations"}</definedName>
    <definedName name="DaRWk1">#REF!</definedName>
    <definedName name="Darwk1.">#REF!</definedName>
    <definedName name="DaRWk10">#REF!</definedName>
    <definedName name="Darwk10.">#REF!</definedName>
    <definedName name="DaRWk11">#REF!</definedName>
    <definedName name="Darwk11.">#REF!</definedName>
    <definedName name="DaRWk12">#REF!</definedName>
    <definedName name="Darwk12.">#REF!</definedName>
    <definedName name="DaRWk2">#REF!</definedName>
    <definedName name="Darwk2.">#REF!</definedName>
    <definedName name="DaRWk3">#REF!</definedName>
    <definedName name="Darwk3.">#REF!</definedName>
    <definedName name="DaRWk4">#REF!</definedName>
    <definedName name="Darwk4.">#REF!</definedName>
    <definedName name="DaRWk5">#REF!</definedName>
    <definedName name="Darwk5.">#REF!</definedName>
    <definedName name="DaRWk6">#REF!</definedName>
    <definedName name="Darwk6.">#REF!</definedName>
    <definedName name="DaRWk8">#REF!</definedName>
    <definedName name="Darwk8.">#REF!</definedName>
    <definedName name="DaRwk9">#REF!</definedName>
    <definedName name="Darwk9.">#REF!</definedName>
    <definedName name="das" localSheetId="2"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fa"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dasfdsa" localSheetId="2" hidden="1">{"SUM",#N/A,FALSE,"Details (2)"}</definedName>
    <definedName name="dasfdsa" hidden="1">{"SUM",#N/A,FALSE,"Details (2)"}</definedName>
    <definedName name="dasgfdag" localSheetId="2" hidden="1">{"FCB_ALL",#N/A,FALSE,"FCB"}</definedName>
    <definedName name="dasgfdag" hidden="1">{"FCB_ALL",#N/A,FALSE,"FCB"}</definedName>
    <definedName name="DASGGASG" localSheetId="2" hidden="1">{#N/A,#N/A,FALSE,"Assessment";#N/A,#N/A,FALSE,"Staffing";#N/A,#N/A,FALSE,"Hires";#N/A,#N/A,FALSE,"Assumptions"}</definedName>
    <definedName name="DASGGASG" hidden="1">{#N/A,#N/A,FALSE,"Assessment";#N/A,#N/A,FALSE,"Staffing";#N/A,#N/A,FALSE,"Hires";#N/A,#N/A,FALSE,"Assumptions"}</definedName>
    <definedName name="dash">#REF!</definedName>
    <definedName name="dasklej" localSheetId="2" hidden="1">{"FCB_ALL",#N/A,FALSE,"FCB"}</definedName>
    <definedName name="dasklej" hidden="1">{"FCB_ALL",#N/A,FALSE,"FCB"}</definedName>
    <definedName name="Dat" localSheetId="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OFFSET(#REF!,0,0,COUNTA(#REF!),COUNTA(#REF!))</definedName>
    <definedName name="Data.Dump" localSheetId="2" hidden="1">OFFSET([0]!Data.Top.Left,1,0)</definedName>
    <definedName name="Data.Dump" hidden="1">OFFSET(#REF!,1,0)</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09" hidden="1">#REF!</definedName>
    <definedName name="DATA_10" hidden="1">#REF!</definedName>
    <definedName name="DATA_11" hidden="1">#REF!</definedName>
    <definedName name="DATA_12" hidden="1">#REF!</definedName>
    <definedName name="DATA_13" hidden="1">#REF!</definedName>
    <definedName name="DATA_14" hidden="1">#REF!</definedName>
    <definedName name="DATA_15" hidden="1">#REF!</definedName>
    <definedName name="DATA_16" hidden="1">#REF!</definedName>
    <definedName name="data_all" localSheetId="2">#REF!</definedName>
    <definedName name="Data_ALL">OFFSET(#REF!, 0, 0, COUNTA(#REF!)+10, COUNTA(#REF!))</definedName>
    <definedName name="Data_ALL_Clear">OFFSET(#REF!, 1, 0, COUNTA(#REF!)+10, COUNTA(#REF!))</definedName>
    <definedName name="Data_Deminimus">OFFSET(#REF!, 0, 0, COUNTA(#REF!)-1, 7)</definedName>
    <definedName name="Data_Embedded">OFFSET(#REF!, 0, 0, COUNTA(#REF!)-1, 7)</definedName>
    <definedName name="Data_End" localSheetId="2">OFFSET(_3832__FDSAUDITLINK__,_51__123Graph_ECHART_7,0)</definedName>
    <definedName name="Data_End">OFFSET(_3832__FDSAUDITLINK__,_51__123Graph_ECHART_7,0)</definedName>
    <definedName name="_xlnm.Data_Form">#REF!</definedName>
    <definedName name="Data_Other">OFFSET(#REF!, 0, 0, COUNTA(#REF!)-1, 7)</definedName>
    <definedName name="Data_Reval">OFFSET(#REF!, 0, 0, COUNTA(#REF!)-1, 7)</definedName>
    <definedName name="Data_summary" localSheetId="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table">#REF!</definedName>
    <definedName name="data03">#REF!</definedName>
    <definedName name="data1" hidden="1">#REF!</definedName>
    <definedName name="DATA10">#REF!</definedName>
    <definedName name="data100">#REF!</definedName>
    <definedName name="data101">#REF!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hidden="1">#REF!</definedName>
    <definedName name="Data2.Dump" hidden="1">OFFSET(#REF!,1,0)</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 hidden="1">#REF!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 hidden="1">#REF!</definedName>
    <definedName name="_xlnm.Database">#REF!</definedName>
    <definedName name="Database.">#REF!</definedName>
    <definedName name="Database..">#REF!</definedName>
    <definedName name="Database.File" hidden="1">#REF!</definedName>
    <definedName name="DataBridge_Template_Flag">"yes"</definedName>
    <definedName name="dataBucketPrice">#REF!</definedName>
    <definedName name="DataCenterHits">OFFSET(#REF!, 0,#REF!- 60+1, 1,#REF! -#REF!+1)</definedName>
    <definedName name="DataDetail">#REF!</definedName>
    <definedName name="DataDump_Col1">OFFSET(#REF!,1,0,COUNTA(#REF!),1)</definedName>
    <definedName name="DataDump_Data">OFFSET(#REF!,0,0,COUNTA(#REF!),COUNTA(#REF!))</definedName>
    <definedName name="dataHighMedianBuckets">#REF!</definedName>
    <definedName name="datainput">#REF!</definedName>
    <definedName name="dataLowMedianBuckets">#REF!</definedName>
    <definedName name="DataRange">#REF!</definedName>
    <definedName name="DataRange2">#REF!</definedName>
    <definedName name="DataRange3">#REF!</definedName>
    <definedName name="DataRange4">#REF!</definedName>
    <definedName name="DataRange5">#REF!</definedName>
    <definedName name="Datas_Autre" hidden="1">#REF!</definedName>
    <definedName name="DATAS_COUNT" hidden="1">#REF!</definedName>
    <definedName name="DataSet">#REF!</definedName>
    <definedName name="datatable1">#REF!</definedName>
    <definedName name="datatable2">#REF!</definedName>
    <definedName name="dataTableCase_Revenue">#REF!,#REF!,#REF!,#REF!,#REF!</definedName>
    <definedName name="dataTableCase_Revenue_Year2">#REF!,#REF!,#REF!,#REF!,#REF!</definedName>
    <definedName name="dataTableCase_Revenue_Year3">#REF!,#REF!,#REF!,#REF!,#REF!</definedName>
    <definedName name="DataThrough">#REF!</definedName>
    <definedName name="Date" localSheetId="2">#REF!</definedName>
    <definedName name="Date" hidden="1">"b1"</definedName>
    <definedName name="Date_Completed">#REF!</definedName>
    <definedName name="date_fin">#REF!</definedName>
    <definedName name="date_start">#REF!</definedName>
    <definedName name="Date_table">#REF!</definedName>
    <definedName name="Date2" hidden="1">#REF!</definedName>
    <definedName name="Date3" hidden="1">#REF!</definedName>
    <definedName name="DateArray">#REF!</definedName>
    <definedName name="DateLookup">#REF!</definedName>
    <definedName name="Datenbereich">#REF!</definedName>
    <definedName name="DateRange">#REF!</definedName>
    <definedName name="DateRangeComp" hidden="1">#N/A</definedName>
    <definedName name="DateRangeCompMain" hidden="1">#REF!</definedName>
    <definedName name="DateRangePrice" hidden="1">#N/A</definedName>
    <definedName name="DateRangePriceMain" hidden="1">#REF!</definedName>
    <definedName name="dates" localSheetId="2">#REF!</definedName>
    <definedName name="Dates">{"Jan","Feb","Mar","Apr","May","Jun","Jul","Aug","Sep","Oct","Nov","Dec"}</definedName>
    <definedName name="Dates_1" localSheetId="2">{"Jan","Feb","Mar","Apr","May","Jun","Jul","Aug","Sep","Oct","Nov","Dec"}</definedName>
    <definedName name="Dates_1">{"Jan","Feb","Mar","Apr","May","Jun","Jul","Aug","Sep","Oct","Nov","Dec"}</definedName>
    <definedName name="DATESTAMP">#REF!</definedName>
    <definedName name="DateStart" hidden="1">#REF!</definedName>
    <definedName name="DateTable">#REF!</definedName>
    <definedName name="dattrans">#REF!</definedName>
    <definedName name="dave" localSheetId="2" hidden="1">{"'Form'!$A$2:$J$81"}</definedName>
    <definedName name="dave" hidden="1">{"'Form'!$A$2:$J$81"}</definedName>
    <definedName name="david"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vid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Wk7">#REF!</definedName>
    <definedName name="Dawk7.">#REF!</definedName>
    <definedName name="DAY">#REF!</definedName>
    <definedName name="day_range">#REF!</definedName>
    <definedName name="day_range.">#REF!</definedName>
    <definedName name="day_range..">#REF!</definedName>
    <definedName name="Days">365</definedName>
    <definedName name="Days_in_Receivables">#REF!,#REF!</definedName>
    <definedName name="DAYS_PAY_OUTST" hidden="1">"DAYS_PAY_OUTST"</definedName>
    <definedName name="Days_Sales_in_AR">#REF!</definedName>
    <definedName name="Days_Sales_in_AR_Standard">#REF!</definedName>
    <definedName name="DAYS_SALES_OUTST" hidden="1">"DAYS_SALES_OUTST"</definedName>
    <definedName name="DaysAndWeeks">{0,1,2,3,4,5,6} + {0;1;2;3;4;5}*7</definedName>
    <definedName name="daysInMonth">#REF!</definedName>
    <definedName name="daysInMonth2">#REF!</definedName>
    <definedName name="DaysInventory">#REF!</definedName>
    <definedName name="DaysPayable">#REF!</definedName>
    <definedName name="DayspYear">#REF!</definedName>
    <definedName name="daysrange">#REF!</definedName>
    <definedName name="daysrange.">#REF!</definedName>
    <definedName name="daysrange..">#REF!</definedName>
    <definedName name="db" hidden="1">#REF!</definedName>
    <definedName name="DB.NumColumns">COLUMN(#REF!)-COLUMN(#REF!)+#REF!+#REF!+2</definedName>
    <definedName name="DB.NumColumnsPriceOnly">COLUMN(#REF!)-COLUMN(#REF!)+1</definedName>
    <definedName name="dbase_char_set" hidden="1">1</definedName>
    <definedName name="dbase_compatibility" hidden="1">1</definedName>
    <definedName name="dbase_dflt" hidden="1">TRUE</definedName>
    <definedName name="dbed" localSheetId="2" hidden="1">{"histincome",#N/A,FALSE,"hyfins";"closing balance",#N/A,FALSE,"hyfins"}</definedName>
    <definedName name="dbed" hidden="1">{"histincome",#N/A,FALSE,"hyfins";"closing balance",#N/A,FALSE,"hyfins"}</definedName>
    <definedName name="DBEST" hidden="1">#REF!</definedName>
    <definedName name="dbf" localSheetId="2" hidden="1">{#N/A,#N/A,FALSE,"Trans-Sum";#N/A,#N/A,FALSE,"Accr-Dilu2";#N/A,#N/A,FALSE,"Contribution";#N/A,#N/A,FALSE,"Combined";#N/A,#N/A,FALSE,"ASTF";#N/A,#N/A,FALSE,"BRA";#N/A,#N/A,FALSE,"Bra_C";#N/A,#N/A,FALSE,"AcqMults";#N/A,#N/A,FALSE,"CompMults";#N/A,#N/A,FALSE,"DCF";#N/A,#N/A,FALSE,"WACC";#N/A,#N/A,FALSE,"LBO";#N/A,#N/A,FALSE,"Summary";#N/A,#N/A,FALSE,"StructSum"}</definedName>
    <definedName name="dbf" hidden="1">{#N/A,#N/A,FALSE,"Trans-Sum";#N/A,#N/A,FALSE,"Accr-Dilu2";#N/A,#N/A,FALSE,"Contribution";#N/A,#N/A,FALSE,"Combined";#N/A,#N/A,FALSE,"ASTF";#N/A,#N/A,FALSE,"BRA";#N/A,#N/A,FALSE,"Bra_C";#N/A,#N/A,FALSE,"AcqMults";#N/A,#N/A,FALSE,"CompMults";#N/A,#N/A,FALSE,"DCF";#N/A,#N/A,FALSE,"WACC";#N/A,#N/A,FALSE,"LBO";#N/A,#N/A,FALSE,"Summary";#N/A,#N/A,FALSE,"StructSum"}</definedName>
    <definedName name="dbf_1" localSheetId="2" hidden="1">{#N/A,#N/A,FALSE,"Trans-Sum";#N/A,#N/A,FALSE,"Accr-Dilu2";#N/A,#N/A,FALSE,"Contribution";#N/A,#N/A,FALSE,"Combined";#N/A,#N/A,FALSE,"ASTF";#N/A,#N/A,FALSE,"BRA";#N/A,#N/A,FALSE,"Bra_C";#N/A,#N/A,FALSE,"AcqMults";#N/A,#N/A,FALSE,"CompMults";#N/A,#N/A,FALSE,"DCF";#N/A,#N/A,FALSE,"WACC";#N/A,#N/A,FALSE,"LBO";#N/A,#N/A,FALSE,"Summary";#N/A,#N/A,FALSE,"StructSum"}</definedName>
    <definedName name="dbf_1" hidden="1">{#N/A,#N/A,FALSE,"Trans-Sum";#N/A,#N/A,FALSE,"Accr-Dilu2";#N/A,#N/A,FALSE,"Contribution";#N/A,#N/A,FALSE,"Combined";#N/A,#N/A,FALSE,"ASTF";#N/A,#N/A,FALSE,"BRA";#N/A,#N/A,FALSE,"Bra_C";#N/A,#N/A,FALSE,"AcqMults";#N/A,#N/A,FALSE,"CompMults";#N/A,#N/A,FALSE,"DCF";#N/A,#N/A,FALSE,"WACC";#N/A,#N/A,FALSE,"LBO";#N/A,#N/A,FALSE,"Summary";#N/A,#N/A,FALSE,"StructSum"}</definedName>
    <definedName name="dbf_2" localSheetId="2" hidden="1">{#N/A,#N/A,FALSE,"Trans-Sum";#N/A,#N/A,FALSE,"Accr-Dilu2";#N/A,#N/A,FALSE,"Contribution";#N/A,#N/A,FALSE,"Combined";#N/A,#N/A,FALSE,"ASTF";#N/A,#N/A,FALSE,"BRA";#N/A,#N/A,FALSE,"Bra_C";#N/A,#N/A,FALSE,"AcqMults";#N/A,#N/A,FALSE,"CompMults";#N/A,#N/A,FALSE,"DCF";#N/A,#N/A,FALSE,"WACC";#N/A,#N/A,FALSE,"LBO";#N/A,#N/A,FALSE,"Summary";#N/A,#N/A,FALSE,"StructSum"}</definedName>
    <definedName name="dbf_2" hidden="1">{#N/A,#N/A,FALSE,"Trans-Sum";#N/A,#N/A,FALSE,"Accr-Dilu2";#N/A,#N/A,FALSE,"Contribution";#N/A,#N/A,FALSE,"Combined";#N/A,#N/A,FALSE,"ASTF";#N/A,#N/A,FALSE,"BRA";#N/A,#N/A,FALSE,"Bra_C";#N/A,#N/A,FALSE,"AcqMults";#N/A,#N/A,FALSE,"CompMults";#N/A,#N/A,FALSE,"DCF";#N/A,#N/A,FALSE,"WACC";#N/A,#N/A,FALSE,"LBO";#N/A,#N/A,FALSE,"Summary";#N/A,#N/A,FALSE,"StructSum"}</definedName>
    <definedName name="dbf_3" localSheetId="2" hidden="1">{#N/A,#N/A,FALSE,"Trans-Sum";#N/A,#N/A,FALSE,"Accr-Dilu2";#N/A,#N/A,FALSE,"Contribution";#N/A,#N/A,FALSE,"Combined";#N/A,#N/A,FALSE,"ASTF";#N/A,#N/A,FALSE,"BRA";#N/A,#N/A,FALSE,"Bra_C";#N/A,#N/A,FALSE,"AcqMults";#N/A,#N/A,FALSE,"CompMults";#N/A,#N/A,FALSE,"DCF";#N/A,#N/A,FALSE,"WACC";#N/A,#N/A,FALSE,"LBO";#N/A,#N/A,FALSE,"Summary";#N/A,#N/A,FALSE,"StructSum"}</definedName>
    <definedName name="dbf_3" hidden="1">{#N/A,#N/A,FALSE,"Trans-Sum";#N/A,#N/A,FALSE,"Accr-Dilu2";#N/A,#N/A,FALSE,"Contribution";#N/A,#N/A,FALSE,"Combined";#N/A,#N/A,FALSE,"ASTF";#N/A,#N/A,FALSE,"BRA";#N/A,#N/A,FALSE,"Bra_C";#N/A,#N/A,FALSE,"AcqMults";#N/A,#N/A,FALSE,"CompMults";#N/A,#N/A,FALSE,"DCF";#N/A,#N/A,FALSE,"WACC";#N/A,#N/A,FALSE,"LBO";#N/A,#N/A,FALSE,"Summary";#N/A,#N/A,FALSE,"StructSum"}</definedName>
    <definedName name="dbf_4" localSheetId="2" hidden="1">{#N/A,#N/A,FALSE,"Trans-Sum";#N/A,#N/A,FALSE,"Accr-Dilu2";#N/A,#N/A,FALSE,"Contribution";#N/A,#N/A,FALSE,"Combined";#N/A,#N/A,FALSE,"ASTF";#N/A,#N/A,FALSE,"BRA";#N/A,#N/A,FALSE,"Bra_C";#N/A,#N/A,FALSE,"AcqMults";#N/A,#N/A,FALSE,"CompMults";#N/A,#N/A,FALSE,"DCF";#N/A,#N/A,FALSE,"WACC";#N/A,#N/A,FALSE,"LBO";#N/A,#N/A,FALSE,"Summary";#N/A,#N/A,FALSE,"StructSum"}</definedName>
    <definedName name="dbf_4" hidden="1">{#N/A,#N/A,FALSE,"Trans-Sum";#N/A,#N/A,FALSE,"Accr-Dilu2";#N/A,#N/A,FALSE,"Contribution";#N/A,#N/A,FALSE,"Combined";#N/A,#N/A,FALSE,"ASTF";#N/A,#N/A,FALSE,"BRA";#N/A,#N/A,FALSE,"Bra_C";#N/A,#N/A,FALSE,"AcqMults";#N/A,#N/A,FALSE,"CompMults";#N/A,#N/A,FALSE,"DCF";#N/A,#N/A,FALSE,"WACC";#N/A,#N/A,FALSE,"LBO";#N/A,#N/A,FALSE,"Summary";#N/A,#N/A,FALSE,"StructSum"}</definedName>
    <definedName name="DBNAME1">#REF!</definedName>
    <definedName name="DBOCT" hidden="1">#REF!</definedName>
    <definedName name="DBpa">#REF!</definedName>
    <definedName name="dbrwk1">#REF!</definedName>
    <definedName name="dbrwk1.">#REF!</definedName>
    <definedName name="dbrwk10">#REF!</definedName>
    <definedName name="dbrwk10.">#REF!</definedName>
    <definedName name="dbrwk11">#REF!</definedName>
    <definedName name="dbrwk11.">#REF!</definedName>
    <definedName name="dbrwk12">#REF!</definedName>
    <definedName name="dbrwk12.">#REF!</definedName>
    <definedName name="dbrwk2">#REF!</definedName>
    <definedName name="dbrwk2.">#REF!</definedName>
    <definedName name="dbrwk3">#REF!</definedName>
    <definedName name="dbrwk3.">#REF!</definedName>
    <definedName name="dbrwk4">#REF!</definedName>
    <definedName name="dbrwk4.">#REF!</definedName>
    <definedName name="dbrwk5">#REF!</definedName>
    <definedName name="dbrwk5.">#REF!</definedName>
    <definedName name="dbrwk6">#REF!</definedName>
    <definedName name="dbrwk6.">#REF!</definedName>
    <definedName name="dbrwk7">#REF!</definedName>
    <definedName name="dbrwk7.">#REF!</definedName>
    <definedName name="dbrwk8">#REF!</definedName>
    <definedName name="dbrwk8.">#REF!</definedName>
    <definedName name="dbrwk9">#REF!</definedName>
    <definedName name="dbrwk9.">#REF!</definedName>
    <definedName name="DBSDFSDF" hidden="1">{#N/A,#N/A,FALSE,"P&amp;L Variance";#N/A,#N/A,FALSE,"Location P&amp;L (Actual)";#N/A,#N/A,FALSE,"Location P&amp;L (Budget)";#N/A,#N/A,FALSE,"Location P&amp;L (Variance)";#N/A,#N/A,FALSE,"By Month P&amp;L"}</definedName>
    <definedName name="DBUSERNAME1">#REF!</definedName>
    <definedName name="dc" localSheetId="2" hidden="1">{"'B-2 QSER Jun 98 4-27-98 cor'!$A$1:$F$57"}</definedName>
    <definedName name="dc" hidden="1">{"'B-2 QSER Jun 98 4-27-98 cor'!$A$1:$F$57"}</definedName>
    <definedName name="dcba" localSheetId="2" hidden="1">{#N/A,#N/A,FALSE,"SUMMARY";#N/A,#N/A,FALSE,"TECHNOLOGY";#N/A,#N/A,FALSE,"YEAR2000";#N/A,#N/A,FALSE,"GENERAL SERVICES";#N/A,#N/A,FALSE,"PROD MANAGE";#N/A,#N/A,FALSE,"BOG";#N/A,#N/A,FALSE,"PROT CONT";#N/A,#N/A,FALSE,"INVEST COMP"}</definedName>
    <definedName name="dcba" hidden="1">{#N/A,#N/A,FALSE,"SUMMARY";#N/A,#N/A,FALSE,"TECHNOLOGY";#N/A,#N/A,FALSE,"YEAR2000";#N/A,#N/A,FALSE,"GENERAL SERVICES";#N/A,#N/A,FALSE,"PROD MANAGE";#N/A,#N/A,FALSE,"BOG";#N/A,#N/A,FALSE,"PROT CONT";#N/A,#N/A,FALSE,"INVEST COMP"}</definedName>
    <definedName name="dcba_1" localSheetId="2" hidden="1">{#N/A,#N/A,FALSE,"SUMMARY";#N/A,#N/A,FALSE,"TECHNOLOGY";#N/A,#N/A,FALSE,"YEAR2000";#N/A,#N/A,FALSE,"GENERAL SERVICES";#N/A,#N/A,FALSE,"PROD MANAGE";#N/A,#N/A,FALSE,"BOG";#N/A,#N/A,FALSE,"PROT CONT";#N/A,#N/A,FALSE,"INVEST COMP"}</definedName>
    <definedName name="dcba_1" hidden="1">{#N/A,#N/A,FALSE,"SUMMARY";#N/A,#N/A,FALSE,"TECHNOLOGY";#N/A,#N/A,FALSE,"YEAR2000";#N/A,#N/A,FALSE,"GENERAL SERVICES";#N/A,#N/A,FALSE,"PROD MANAGE";#N/A,#N/A,FALSE,"BOG";#N/A,#N/A,FALSE,"PROT CONT";#N/A,#N/A,FALSE,"INVEST COMP"}</definedName>
    <definedName name="dcdc"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cdc"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cdc_1"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cdc_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CF" localSheetId="2" hidden="1">{#N/A,#N/A,FALSE,"DCF Summary";#N/A,#N/A,FALSE,"Casema";#N/A,#N/A,FALSE,"Casema NoTel";#N/A,#N/A,FALSE,"UK";#N/A,#N/A,FALSE,"RCF";#N/A,#N/A,FALSE,"Intercable CZ";#N/A,#N/A,FALSE,"Interkabel P"}</definedName>
    <definedName name="DCF" hidden="1">{#N/A,#N/A,FALSE,"DCF Summary";#N/A,#N/A,FALSE,"Casema";#N/A,#N/A,FALSE,"Casema NoTel";#N/A,#N/A,FALSE,"UK";#N/A,#N/A,FALSE,"RCF";#N/A,#N/A,FALSE,"Intercable CZ";#N/A,#N/A,FALSE,"Interkabel P"}</definedName>
    <definedName name="DCF_"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2000">#REF!</definedName>
    <definedName name="DCF_analysis___Standard_model">#REF!</definedName>
    <definedName name="DCF_AREA">#REF!</definedName>
    <definedName name="DCF_EY1">#REF!</definedName>
    <definedName name="DCF_EY2">#REF!</definedName>
    <definedName name="DCF_IN_LBO">#REF!</definedName>
    <definedName name="DCF_P">#REF!</definedName>
    <definedName name="DCFBase">#REF!</definedName>
    <definedName name="dcfg" localSheetId="2" hidden="1">{"'Actual'!$A$1:$F$25"}</definedName>
    <definedName name="dcfg" hidden="1">{"'Actual'!$A$1:$F$25"}</definedName>
    <definedName name="DCFPG1">#REF!</definedName>
    <definedName name="DCFPG2">#REF!</definedName>
    <definedName name="DCR" localSheetI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CR"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crwk1">#REF!</definedName>
    <definedName name="dcrwk1.">#REF!</definedName>
    <definedName name="dcrwk10">#REF!</definedName>
    <definedName name="dcrwk10.">#REF!</definedName>
    <definedName name="dcrwk11">#REF!</definedName>
    <definedName name="dcrwk11.">#REF!</definedName>
    <definedName name="dcrwk12">#REF!</definedName>
    <definedName name="dcrwk12.">#REF!</definedName>
    <definedName name="dcrwk2">#REF!</definedName>
    <definedName name="dcrwk2.">#REF!</definedName>
    <definedName name="dcrwk3">#REF!</definedName>
    <definedName name="dcrwk3.">#REF!</definedName>
    <definedName name="dcrwk4">#REF!</definedName>
    <definedName name="dcrwk4.">#REF!</definedName>
    <definedName name="dcrwk5">#REF!</definedName>
    <definedName name="dcrwk5.">#REF!</definedName>
    <definedName name="dcrwk6">#REF!</definedName>
    <definedName name="dcrwk6.">#REF!</definedName>
    <definedName name="dcrwk7">#REF!</definedName>
    <definedName name="dcrwk7.">#REF!</definedName>
    <definedName name="dcrwk8">#REF!</definedName>
    <definedName name="dcrwk8.">#REF!</definedName>
    <definedName name="dcrwk9">#REF!</definedName>
    <definedName name="dcrwk9.">#REF!</definedName>
    <definedName name="dd" localSheetId="2">#REF!</definedName>
    <definedName name="dd" hidden="1">{#N/A,#N/A,FALSE,"SUMMARY";#N/A,#N/A,FALSE,"TECHNOLOGY";#N/A,#N/A,FALSE,"YEAR2000";#N/A,#N/A,FALSE,"GENERAL SERVICES";#N/A,#N/A,FALSE,"PROD MANAGE";#N/A,#N/A,FALSE,"BOG";#N/A,#N/A,FALSE,"PROT CONT";#N/A,#N/A,FALSE,"INVEST COMP"}</definedName>
    <definedName name="dd_1" localSheetId="2" hidden="1">{#N/A,#N/A,FALSE,"SUMMARY";#N/A,#N/A,FALSE,"TECHNOLOGY";#N/A,#N/A,FALSE,"YEAR2000";#N/A,#N/A,FALSE,"GENERAL SERVICES";#N/A,#N/A,FALSE,"PROD MANAGE";#N/A,#N/A,FALSE,"BOG";#N/A,#N/A,FALSE,"PROT CONT";#N/A,#N/A,FALSE,"INVEST COMP"}</definedName>
    <definedName name="dd_1" hidden="1">{#N/A,#N/A,FALSE,"SUMMARY";#N/A,#N/A,FALSE,"TECHNOLOGY";#N/A,#N/A,FALSE,"YEAR2000";#N/A,#N/A,FALSE,"GENERAL SERVICES";#N/A,#N/A,FALSE,"PROD MANAGE";#N/A,#N/A,FALSE,"BOG";#N/A,#N/A,FALSE,"PROT CONT";#N/A,#N/A,FALSE,"INVEST COMP"}</definedName>
    <definedName name="dd_2" localSheetId="2" hidden="1">{"Opsys",#N/A,FALSE,"NPV_OPsys";"NT",#N/A,FALSE,"NPV_NT";"DevP",#N/A,FALSE,"NPV_DevPdt";"Office",#N/A,FALSE,"NPV_Office"}</definedName>
    <definedName name="dd_2" hidden="1">{"Opsys",#N/A,FALSE,"NPV_OPsys";"NT",#N/A,FALSE,"NPV_NT";"DevP",#N/A,FALSE,"NPV_DevPdt";"Office",#N/A,FALSE,"NPV_Office"}</definedName>
    <definedName name="dd_3" localSheetId="2" hidden="1">{"Opsys",#N/A,FALSE,"NPV_OPsys";"NT",#N/A,FALSE,"NPV_NT";"DevP",#N/A,FALSE,"NPV_DevPdt";"Office",#N/A,FALSE,"NPV_Office"}</definedName>
    <definedName name="dd_3" hidden="1">{"Opsys",#N/A,FALSE,"NPV_OPsys";"NT",#N/A,FALSE,"NPV_NT";"DevP",#N/A,FALSE,"NPV_DevPdt";"Office",#N/A,FALSE,"NPV_Office"}</definedName>
    <definedName name="dd_4" localSheetId="2" hidden="1">{"Opsys",#N/A,FALSE,"NPV_OPsys";"NT",#N/A,FALSE,"NPV_NT";"DevP",#N/A,FALSE,"NPV_DevPdt";"Office",#N/A,FALSE,"NPV_Office"}</definedName>
    <definedName name="dd_4" hidden="1">{"Opsys",#N/A,FALSE,"NPV_OPsys";"NT",#N/A,FALSE,"NPV_NT";"DevP",#N/A,FALSE,"NPV_DevPdt";"Office",#N/A,FALSE,"NPV_Office"}</definedName>
    <definedName name="Ddate">#REF!</definedName>
    <definedName name="ddd" localSheetId="2" hidden="1">#REF!</definedName>
    <definedName name="ddd" hidden="1">{"histincome",#N/A,FALSE,"hyfins";"closing balance",#N/A,FALSE,"hyfins"}</definedName>
    <definedName name="ddd_1" localSheetId="2" hidden="1">{#N/A,#N/A,FALSE,"Pharm";#N/A,#N/A,FALSE,"WWCM"}</definedName>
    <definedName name="ddd_1" hidden="1">{#N/A,#N/A,FALSE,"Pharm";#N/A,#N/A,FALSE,"WWCM"}</definedName>
    <definedName name="ddd_2" localSheetId="2" hidden="1">{#N/A,#N/A,FALSE,"Pharm";#N/A,#N/A,FALSE,"WWCM"}</definedName>
    <definedName name="ddd_2" hidden="1">{#N/A,#N/A,FALSE,"Pharm";#N/A,#N/A,FALSE,"WWCM"}</definedName>
    <definedName name="ddd_3" localSheetId="2" hidden="1">{#N/A,#N/A,FALSE,"Pharm";#N/A,#N/A,FALSE,"WWCM"}</definedName>
    <definedName name="ddd_3" hidden="1">{#N/A,#N/A,FALSE,"Pharm";#N/A,#N/A,FALSE,"WWCM"}</definedName>
    <definedName name="ddd_4" localSheetId="2" hidden="1">{#N/A,#N/A,FALSE,"Pharm";#N/A,#N/A,FALSE,"WWCM"}</definedName>
    <definedName name="ddd_4" hidden="1">{#N/A,#N/A,FALSE,"Pharm";#N/A,#N/A,FALSE,"WWCM"}</definedName>
    <definedName name="dddaz" localSheetId="2" hidden="1">{#N/A,#N/A,FALSE,"Pharm";#N/A,#N/A,FALSE,"WWCM"}</definedName>
    <definedName name="dddaz" hidden="1">{#N/A,#N/A,FALSE,"Pharm";#N/A,#N/A,FALSE,"WWCM"}</definedName>
    <definedName name="dddaz_1" localSheetId="2" hidden="1">{#N/A,#N/A,FALSE,"Pharm";#N/A,#N/A,FALSE,"WWCM"}</definedName>
    <definedName name="dddaz_1" hidden="1">{#N/A,#N/A,FALSE,"Pharm";#N/A,#N/A,FALSE,"WWCM"}</definedName>
    <definedName name="dddaz_2" localSheetId="2" hidden="1">{#N/A,#N/A,FALSE,"Pharm";#N/A,#N/A,FALSE,"WWCM"}</definedName>
    <definedName name="dddaz_2" hidden="1">{#N/A,#N/A,FALSE,"Pharm";#N/A,#N/A,FALSE,"WWCM"}</definedName>
    <definedName name="dddaz_3" localSheetId="2" hidden="1">{#N/A,#N/A,FALSE,"Pharm";#N/A,#N/A,FALSE,"WWCM"}</definedName>
    <definedName name="dddaz_3" hidden="1">{#N/A,#N/A,FALSE,"Pharm";#N/A,#N/A,FALSE,"WWCM"}</definedName>
    <definedName name="dddaz_4" localSheetId="2" hidden="1">{#N/A,#N/A,FALSE,"Pharm";#N/A,#N/A,FALSE,"WWCM"}</definedName>
    <definedName name="dddaz_4" hidden="1">{#N/A,#N/A,FALSE,"Pharm";#N/A,#N/A,FALSE,"WWCM"}</definedName>
    <definedName name="dddd" localSheetId="2" hidden="1">{#N/A,#N/A,TRUE,"Cover";#N/A,#N/A,TRUE,"Sum";#N/A,#N/A,TRUE,"SubsRev";#N/A,#N/A,TRUE,"CapEx";#N/A,#N/A,TRUE,"OpEx";#N/A,#N/A,TRUE,"SUs";#N/A,#N/A,TRUE,"OrgChart";#N/A,#N/A,TRUE,"Staff";#N/A,#N/A,TRUE,"P&amp;L";#N/A,#N/A,TRUE,"Cash";#N/A,#N/A,TRUE,"BS";#N/A,#N/A,TRUE,"Valuation";#N/A,#N/A,TRUE,"CapEx-Assumptions";#N/A,#N/A,TRUE,"OpEx-Assumptions"}</definedName>
    <definedName name="dddd" hidden="1">{#N/A,#N/A,TRUE,"Cover";#N/A,#N/A,TRUE,"Sum";#N/A,#N/A,TRUE,"SubsRev";#N/A,#N/A,TRUE,"CapEx";#N/A,#N/A,TRUE,"OpEx";#N/A,#N/A,TRUE,"SUs";#N/A,#N/A,TRUE,"OrgChart";#N/A,#N/A,TRUE,"Staff";#N/A,#N/A,TRUE,"P&amp;L";#N/A,#N/A,TRUE,"Cash";#N/A,#N/A,TRUE,"BS";#N/A,#N/A,TRUE,"Valuation";#N/A,#N/A,TRUE,"CapEx-Assumptions";#N/A,#N/A,TRUE,"OpEx-Assumptions"}</definedName>
    <definedName name="dddd_1" localSheetId="2" hidden="1">{"Ratios",#N/A,FALSE,"Ratios"}</definedName>
    <definedName name="dddd_1" hidden="1">{"Ratios",#N/A,FALSE,"Ratios"}</definedName>
    <definedName name="dddd_2" localSheetId="2" hidden="1">{"Ratios",#N/A,FALSE,"Ratios"}</definedName>
    <definedName name="dddd_2" hidden="1">{"Ratios",#N/A,FALSE,"Ratios"}</definedName>
    <definedName name="dddd_3" localSheetId="2" hidden="1">{"Ratios",#N/A,FALSE,"Ratios"}</definedName>
    <definedName name="dddd_3" hidden="1">{"Ratios",#N/A,FALSE,"Ratios"}</definedName>
    <definedName name="dddd_4" localSheetId="2" hidden="1">{"Ratios",#N/A,FALSE,"Ratios"}</definedName>
    <definedName name="dddd_4" hidden="1">{"Ratios",#N/A,FALSE,"Ratios"}</definedName>
    <definedName name="ddddd" hidden="1">#REF!</definedName>
    <definedName name="dddddd" localSheetId="2" hidden="1">{"WACC_filecopy",#N/A,FALSE,"Inputs";"Beta_filecopy",#N/A,FALSE,"Inputs";"SCF_filecopy",#N/A,FALSE,"Inputs";"ProBS_filecopy",#N/A,FALSE,"Inputs";"BS_filecopy",#N/A,FALSE,"Inputs";"ProIS_filecopy",#N/A,FALSE,"Inputs";"IS_filecopy",#N/A,FALSE,"Inputs"}</definedName>
    <definedName name="dddddd" hidden="1">{"WACC_filecopy",#N/A,FALSE,"Inputs";"Beta_filecopy",#N/A,FALSE,"Inputs";"SCF_filecopy",#N/A,FALSE,"Inputs";"ProBS_filecopy",#N/A,FALSE,"Inputs";"BS_filecopy",#N/A,FALSE,"Inputs";"ProIS_filecopy",#N/A,FALSE,"Inputs";"IS_filecopy",#N/A,FALSE,"Inputs"}</definedName>
    <definedName name="dddddd_1" localSheetId="2" hidden="1">{#N/A,#N/A,FALSE,"Pharm";#N/A,#N/A,FALSE,"WWCM"}</definedName>
    <definedName name="dddddd_1" hidden="1">{#N/A,#N/A,FALSE,"Pharm";#N/A,#N/A,FALSE,"WWCM"}</definedName>
    <definedName name="dddddd_2" localSheetId="2" hidden="1">{#N/A,#N/A,FALSE,"Pharm";#N/A,#N/A,FALSE,"WWCM"}</definedName>
    <definedName name="dddddd_2" hidden="1">{#N/A,#N/A,FALSE,"Pharm";#N/A,#N/A,FALSE,"WWCM"}</definedName>
    <definedName name="dddddd_3" localSheetId="2" hidden="1">{#N/A,#N/A,FALSE,"Pharm";#N/A,#N/A,FALSE,"WWCM"}</definedName>
    <definedName name="dddddd_3" hidden="1">{#N/A,#N/A,FALSE,"Pharm";#N/A,#N/A,FALSE,"WWCM"}</definedName>
    <definedName name="dddddd_4" localSheetId="2" hidden="1">{#N/A,#N/A,FALSE,"Pharm";#N/A,#N/A,FALSE,"WWCM"}</definedName>
    <definedName name="dddddd_4" hidden="1">{#N/A,#N/A,FALSE,"Pharm";#N/A,#N/A,FALSE,"WWCM"}</definedName>
    <definedName name="ddddddd" localSheetId="2" hidden="1">{#N/A,#N/A,FALSE,"CAPREIT"}</definedName>
    <definedName name="ddddddd" hidden="1">{#N/A,#N/A,FALSE,"CAPREIT"}</definedName>
    <definedName name="ddddddd_1" localSheetId="2" hidden="1">{"Income Statement",#N/A,FALSE,"Income Statement";"Balance Sheet",#N/A,FALSE,"Balance Sheet";"Cash Flow",#N/A,FALSE,"Cash Flow";"Ratios",#N/A,FALSE,"Ratios"}</definedName>
    <definedName name="ddddddd_1" hidden="1">{"Income Statement",#N/A,FALSE,"Income Statement";"Balance Sheet",#N/A,FALSE,"Balance Sheet";"Cash Flow",#N/A,FALSE,"Cash Flow";"Ratios",#N/A,FALSE,"Ratios"}</definedName>
    <definedName name="ddddddd_2" localSheetId="2" hidden="1">{"Income Statement",#N/A,FALSE,"Income Statement";"Balance Sheet",#N/A,FALSE,"Balance Sheet";"Cash Flow",#N/A,FALSE,"Cash Flow";"Ratios",#N/A,FALSE,"Ratios"}</definedName>
    <definedName name="ddddddd_2" hidden="1">{"Income Statement",#N/A,FALSE,"Income Statement";"Balance Sheet",#N/A,FALSE,"Balance Sheet";"Cash Flow",#N/A,FALSE,"Cash Flow";"Ratios",#N/A,FALSE,"Ratios"}</definedName>
    <definedName name="ddddddd_3" localSheetId="2" hidden="1">{"Income Statement",#N/A,FALSE,"Income Statement";"Balance Sheet",#N/A,FALSE,"Balance Sheet";"Cash Flow",#N/A,FALSE,"Cash Flow";"Ratios",#N/A,FALSE,"Ratios"}</definedName>
    <definedName name="ddddddd_3" hidden="1">{"Income Statement",#N/A,FALSE,"Income Statement";"Balance Sheet",#N/A,FALSE,"Balance Sheet";"Cash Flow",#N/A,FALSE,"Cash Flow";"Ratios",#N/A,FALSE,"Ratios"}</definedName>
    <definedName name="ddddddd_4" localSheetId="2" hidden="1">{"Income Statement",#N/A,FALSE,"Income Statement";"Balance Sheet",#N/A,FALSE,"Balance Sheet";"Cash Flow",#N/A,FALSE,"Cash Flow";"Ratios",#N/A,FALSE,"Ratios"}</definedName>
    <definedName name="ddddddd_4" hidden="1">{"Income Statement",#N/A,FALSE,"Income Statement";"Balance Sheet",#N/A,FALSE,"Balance Sheet";"Cash Flow",#N/A,FALSE,"Cash Flow";"Ratios",#N/A,FALSE,"Ratios"}</definedName>
    <definedName name="dddddddafsga" localSheetId="2"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dddddddafsga"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ddddddddd"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_1"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_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_2"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_3"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_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_4"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_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d"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ddddddddd"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dddddddddddd" hidden="1">#REF!</definedName>
    <definedName name="dddddddddddddd" hidden="1">#REF!</definedName>
    <definedName name="dddddddddddddddd" localSheetId="2" hidden="1">_3944__FDSAUDITLINK__()</definedName>
    <definedName name="dddddddddddddddd" hidden="1">_3944__FDSAUDITLINK__()</definedName>
    <definedName name="dddddddold" localSheetId="2" hidden="1">{#N/A,#N/A,FALSE,"CAPREIT"}</definedName>
    <definedName name="dddddddold" hidden="1">{#N/A,#N/A,FALSE,"CAPREIT"}</definedName>
    <definedName name="ddddddold" localSheetId="2" hidden="1">{#N/A,#N/A,FALSE,"CAPREIT"}</definedName>
    <definedName name="ddddddold" hidden="1">{#N/A,#N/A,FALSE,"CAPREIT"}</definedName>
    <definedName name="ddde" hidden="1">#REF!</definedName>
    <definedName name="dddf" localSheetId="2" hidden="1">{#N/A,#N/A,TRUE,"Old - New P&amp;L";#N/A,#N/A,TRUE,"EBIT MMO - Total";#N/A,#N/A,TRUE,"MMO NE, CEE, ASIA, CAR";#N/A,#N/A,TRUE,"MMO LAT, MEA, AFR";#N/A,#N/A,TRUE,"NP growth";#N/A,#N/A,TRUE,"ER impact"}</definedName>
    <definedName name="dddf" hidden="1">{#N/A,#N/A,TRUE,"Old - New P&amp;L";#N/A,#N/A,TRUE,"EBIT MMO - Total";#N/A,#N/A,TRUE,"MMO NE, CEE, ASIA, CAR";#N/A,#N/A,TRUE,"MMO LAT, MEA, AFR";#N/A,#N/A,TRUE,"NP growth";#N/A,#N/A,TRUE,"ER impact"}</definedName>
    <definedName name="dddf_1" localSheetId="2" hidden="1">{#N/A,#N/A,TRUE,"Old - New P&amp;L";#N/A,#N/A,TRUE,"EBIT MMO - Total";#N/A,#N/A,TRUE,"MMO NE, CEE, ASIA, CAR";#N/A,#N/A,TRUE,"MMO LAT, MEA, AFR";#N/A,#N/A,TRUE,"NP growth";#N/A,#N/A,TRUE,"ER impact"}</definedName>
    <definedName name="dddf_1" hidden="1">{#N/A,#N/A,TRUE,"Old - New P&amp;L";#N/A,#N/A,TRUE,"EBIT MMO - Total";#N/A,#N/A,TRUE,"MMO NE, CEE, ASIA, CAR";#N/A,#N/A,TRUE,"MMO LAT, MEA, AFR";#N/A,#N/A,TRUE,"NP growth";#N/A,#N/A,TRUE,"ER impact"}</definedName>
    <definedName name="dddk" localSheetId="2" hidden="1">{"'Vietnam'!$E$21:$W$45","'Vietnam'!$E$21:$W$45"}</definedName>
    <definedName name="dddk" hidden="1">{"'Vietnam'!$E$21:$W$45","'Vietnam'!$E$21:$W$45"}</definedName>
    <definedName name="ddds" localSheetId="2" hidden="1">{"cap_structure",#N/A,FALSE,"Graph-Mkt Cap";"price",#N/A,FALSE,"Graph-Price";"ebit",#N/A,FALSE,"Graph-EBITDA";"ebitda",#N/A,FALSE,"Graph-EBITDA"}</definedName>
    <definedName name="ddds" hidden="1">{"cap_structure",#N/A,FALSE,"Graph-Mkt Cap";"price",#N/A,FALSE,"Graph-Price";"ebit",#N/A,FALSE,"Graph-EBITDA";"ebitda",#N/A,FALSE,"Graph-EBITDA"}</definedName>
    <definedName name="ddee" localSheetId="2" hidden="1">{#N/A,#N/A,FALSE,"Finanzbedarsrechnung"}</definedName>
    <definedName name="ddee" hidden="1">{#N/A,#N/A,FALSE,"Finanzbedarsrechnung"}</definedName>
    <definedName name="ddewee" localSheetId="2" hidden="1">{#N/A,#N/A,FALSE,"ES Cover";#N/A,#N/A,FALSE,"ES Index ";#N/A,#N/A,FALSE,"ES 2-1-1  Net Eff Mbrs 2001";#N/A,#N/A,FALSE,"ES 2-1-2  Net Eff  Mbrs 2000";#N/A,#N/A,FALSE,"ES 2-2 Mbr Sales Plan vs Proj";#N/A,#N/A,FALSE,"ES 3_Top 5 IFP States Carriers";#N/A,#N/A,FALSE,"ES 4 Top 5 SBG States Carriers";#N/A,#N/A,FALSE,"ES 5 New Top Bottom 5 Summary";#N/A,#N/A,FALSE,"ES 6 Daily Avg";#N/A,#N/A,FALSE,"ES 7  Vol Graph";#N/A,#N/A,FALSE,"ES 8  ClosRatio by Carr";#N/A,#N/A,FALSE,"ES 9  ClosRatio by State";#N/A,#N/A,FALSE,"ES 10  Apps Ret CA OofS";#N/A,#N/A,FALSE,"ES 11 CLosRatioStateCarr Mont";#N/A,#N/A,FALSE,"ES 12  CarrierPerStateNov";#N/A,#N/A,FALSE,"ES 13 CarrierPerStateYTD";#N/A,#N/A,FALSE,"ES 14 Analytics";#N/A,#N/A,FALSE,"ES 15 Total Calls Graph";#N/A,#N/A,FALSE,"ES 16 Within 30 Sec ";#N/A,#N/A,FALSE,"ES 17 Emails";#N/A,#N/A,FALSE,"ES 18 Chat Graph"}</definedName>
    <definedName name="ddewee" hidden="1">{#N/A,#N/A,FALSE,"ES Cover";#N/A,#N/A,FALSE,"ES Index ";#N/A,#N/A,FALSE,"ES 2-1-1  Net Eff Mbrs 2001";#N/A,#N/A,FALSE,"ES 2-1-2  Net Eff  Mbrs 2000";#N/A,#N/A,FALSE,"ES 2-2 Mbr Sales Plan vs Proj";#N/A,#N/A,FALSE,"ES 3_Top 5 IFP States Carriers";#N/A,#N/A,FALSE,"ES 4 Top 5 SBG States Carriers";#N/A,#N/A,FALSE,"ES 5 New Top Bottom 5 Summary";#N/A,#N/A,FALSE,"ES 6 Daily Avg";#N/A,#N/A,FALSE,"ES 7  Vol Graph";#N/A,#N/A,FALSE,"ES 8  ClosRatio by Carr";#N/A,#N/A,FALSE,"ES 9  ClosRatio by State";#N/A,#N/A,FALSE,"ES 10  Apps Ret CA OofS";#N/A,#N/A,FALSE,"ES 11 CLosRatioStateCarr Mont";#N/A,#N/A,FALSE,"ES 12  CarrierPerStateNov";#N/A,#N/A,FALSE,"ES 13 CarrierPerStateYTD";#N/A,#N/A,FALSE,"ES 14 Analytics";#N/A,#N/A,FALSE,"ES 15 Total Calls Graph";#N/A,#N/A,FALSE,"ES 16 Within 30 Sec ";#N/A,#N/A,FALSE,"ES 17 Emails";#N/A,#N/A,FALSE,"ES 18 Chat Graph"}</definedName>
    <definedName name="ddf" localSheetId="2" hidden="1">{"'Cost Centers'!$A$1:$P$373"}</definedName>
    <definedName name="ddf" hidden="1">{#N/A,#N/A,FALSE,"KA CH  (2)"}</definedName>
    <definedName name="ddfd" hidden="1">#REF!</definedName>
    <definedName name="ddfwd" localSheetId="2" hidden="1">{"PAGE1",#N/A,FALSE,"ADJMODL";"PAGE2",#N/A,FALSE,"ADJMODL";"PAGE3",#N/A,FALSE,"ADJMODL";"PAGE4",#N/A,FALSE,"ADJMODL";"PAGE5",#N/A,FALSE,"ADJMODL";"PAGE6",#N/A,FALSE,"ADJMODL";"PAGE7",#N/A,FALSE,"ADJMODL";"PAGE8",#N/A,FALSE,"ADJMODL"}</definedName>
    <definedName name="ddfwd" hidden="1">{"PAGE1",#N/A,FALSE,"ADJMODL";"PAGE2",#N/A,FALSE,"ADJMODL";"PAGE3",#N/A,FALSE,"ADJMODL";"PAGE4",#N/A,FALSE,"ADJMODL";"PAGE5",#N/A,FALSE,"ADJMODL";"PAGE6",#N/A,FALSE,"ADJMODL";"PAGE7",#N/A,FALSE,"ADJMODL";"PAGE8",#N/A,FALSE,"ADJMODL"}</definedName>
    <definedName name="dds">#REF!</definedName>
    <definedName name="ddsad"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ddsad"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ddsdss" localSheetId="2" hidden="1">{#N/A,#N/A,FALSE,"Index";#N/A,#N/A,FALSE,"1-1 Vol Graph";#N/A,#N/A,FALSE,"1-2 Approve App Graph";#N/A,#N/A,FALSE,"1-3  Sales Summary_Volume";#N/A,#N/A,FALSE,"1-4  Net Effective Members"}</definedName>
    <definedName name="ddsdss" hidden="1">{#N/A,#N/A,FALSE,"Index";#N/A,#N/A,FALSE,"1-1 Vol Graph";#N/A,#N/A,FALSE,"1-2 Approve App Graph";#N/A,#N/A,FALSE,"1-3  Sales Summary_Volume";#N/A,#N/A,FALSE,"1-4  Net Effective Members"}</definedName>
    <definedName name="ddx" localSheetId="2" hidden="1">{"YD LAPO2",#N/A,FALSE,"YTD";"YD LPH2",#N/A,FALSE,"YTD";"YD LOUISIANA",#N/A,FALSE,"YTD";"YD GENERALH2",#N/A,FALSE,"YTD";"YD PRS",#N/A,FALSE,"YTD";"YD PACKAGE",#N/A,FALSE,"YTD";"YD OTHER",#N/A,FALSE,"YTD"}</definedName>
    <definedName name="ddx" hidden="1">{"YD LAPO2",#N/A,FALSE,"YTD";"YD LPH2",#N/A,FALSE,"YTD";"YD LOUISIANA",#N/A,FALSE,"YTD";"YD GENERALH2",#N/A,FALSE,"YTD";"YD PRS",#N/A,FALSE,"YTD";"YD PACKAGE",#N/A,FALSE,"YTD";"YD OTHER",#N/A,FALSE,"YTD"}</definedName>
    <definedName name="de" localSheetId="2" hidden="1">{#N/A,#N/A,FALSE,"Assessment";#N/A,#N/A,FALSE,"Staffing";#N/A,#N/A,FALSE,"Hires";#N/A,#N/A,FALSE,"Assumptions"}</definedName>
    <definedName name="de" hidden="1">{#N/A,#N/A,FALSE,"Assessment";#N/A,#N/A,FALSE,"Staffing";#N/A,#N/A,FALSE,"Hires";#N/A,#N/A,FALSE,"Assumptions"}</definedName>
    <definedName name="de_1" localSheetId="2" hidden="1">{"Opsys",#N/A,FALSE,"NPV_OPsys";"NT",#N/A,FALSE,"NPV_NT";"DevP",#N/A,FALSE,"NPV_DevPdt";"Office",#N/A,FALSE,"NPV_Office"}</definedName>
    <definedName name="de_1" hidden="1">{"Opsys",#N/A,FALSE,"NPV_OPsys";"NT",#N/A,FALSE,"NPV_NT";"DevP",#N/A,FALSE,"NPV_DevPdt";"Office",#N/A,FALSE,"NPV_Office"}</definedName>
    <definedName name="de_2" localSheetId="2" hidden="1">{"Opsys",#N/A,FALSE,"NPV_OPsys";"NT",#N/A,FALSE,"NPV_NT";"DevP",#N/A,FALSE,"NPV_DevPdt";"Office",#N/A,FALSE,"NPV_Office"}</definedName>
    <definedName name="de_2" hidden="1">{"Opsys",#N/A,FALSE,"NPV_OPsys";"NT",#N/A,FALSE,"NPV_NT";"DevP",#N/A,FALSE,"NPV_DevPdt";"Office",#N/A,FALSE,"NPV_Office"}</definedName>
    <definedName name="de_3" localSheetId="2" hidden="1">{"Opsys",#N/A,FALSE,"NPV_OPsys";"NT",#N/A,FALSE,"NPV_NT";"DevP",#N/A,FALSE,"NPV_DevPdt";"Office",#N/A,FALSE,"NPV_Office"}</definedName>
    <definedName name="de_3" hidden="1">{"Opsys",#N/A,FALSE,"NPV_OPsys";"NT",#N/A,FALSE,"NPV_NT";"DevP",#N/A,FALSE,"NPV_DevPdt";"Office",#N/A,FALSE,"NPV_Office"}</definedName>
    <definedName name="de_4" localSheetId="2" hidden="1">{"Opsys",#N/A,FALSE,"NPV_OPsys";"NT",#N/A,FALSE,"NPV_NT";"DevP",#N/A,FALSE,"NPV_DevPdt";"Office",#N/A,FALSE,"NPV_Office"}</definedName>
    <definedName name="de_4" hidden="1">{"Opsys",#N/A,FALSE,"NPV_OPsys";"NT",#N/A,FALSE,"NPV_NT";"DevP",#N/A,FALSE,"NPV_DevPdt";"Office",#N/A,FALSE,"NPV_Office"}</definedName>
    <definedName name="dead" localSheetId="2" hidden="1">{"FIVEYEAR",#N/A,TRUE,"SUMMARY";"FIVEYEAR",#N/A,TRUE,"Ratios";"FIVEYEAR",#N/A,TRUE,"Revenue";"FIVEYEAR",#N/A,TRUE,"DETAIL";"FIVEYEAR",#N/A,TRUE,"Payroll"}</definedName>
    <definedName name="dead" hidden="1">{"FIVEYEAR",#N/A,TRUE,"SUMMARY";"FIVEYEAR",#N/A,TRUE,"Ratios";"FIVEYEAR",#N/A,TRUE,"Revenue";"FIVEYEAR",#N/A,TRUE,"DETAIL";"FIVEYEAR",#N/A,TRUE,"Payroll"}</definedName>
    <definedName name="Deal">#REF!</definedName>
    <definedName name="deal_name">#REF!</definedName>
    <definedName name="DEAL_SIZE">#REF!</definedName>
    <definedName name="DEAL_TIMING">#REF!</definedName>
    <definedName name="dealfee">#REF!</definedName>
    <definedName name="Debbie" localSheetId="2" hidden="1">{"FY03_Assets",#N/A,FALSE,"Fin Stmt Budget";"FY03_Liabilities",#N/A,FALSE,"Fin Stmt Budget";"FY03_Inc_Stmt",#N/A,FALSE,"Fin Stmt Budget";"FY03_SOCF",#N/A,FALSE,"Fin Stmt Budget"}</definedName>
    <definedName name="Debbie" hidden="1">{"FY03_Assets",#N/A,FALSE,"Fin Stmt Budget";"FY03_Liabilities",#N/A,FALSE,"Fin Stmt Budget";"FY03_Inc_Stmt",#N/A,FALSE,"Fin Stmt Budget";"FY03_SOCF",#N/A,FALSE,"Fin Stmt Budget"}</definedName>
    <definedName name="Debt" localSheetId="2" hidden="1">{#N/A,#N/A,FALSE,"ACQ_GRAPHS";#N/A,#N/A,FALSE,"T_1 GRAPHS";#N/A,#N/A,FALSE,"T_2 GRAPHS";#N/A,#N/A,FALSE,"COMB_GRAPHS"}</definedName>
    <definedName name="Debt" hidden="1">{#N/A,#N/A,FALSE,"ACQ_GRAPHS";#N/A,#N/A,FALSE,"T_1 GRAPHS";#N/A,#N/A,FALSE,"T_2 GRAPHS";#N/A,#N/A,FALSE,"COMB_GRAPHS"}</definedName>
    <definedName name="Debt_5..........................................................................................................................">#REF!</definedName>
    <definedName name="Debt_Exp_to_Sales">#REF!,#REF!</definedName>
    <definedName name="Debt_Like_Items">#REF!</definedName>
    <definedName name="Debt_Market_Cap_Ratio">#REF!</definedName>
    <definedName name="debt_ratedBBB" localSheetId="2" hidden="1">{#N/A,#N/A,FALSE,"Aging Summary";#N/A,#N/A,FALSE,"Ratio Analysis";#N/A,#N/A,FALSE,"Test 120 Day Accts";#N/A,#N/A,FALSE,"Tickmarks"}</definedName>
    <definedName name="debt_ratedBBB" hidden="1">{#N/A,#N/A,FALSE,"Aging Summary";#N/A,#N/A,FALSE,"Ratio Analysis";#N/A,#N/A,FALSE,"Test 120 Day Accts";#N/A,#N/A,FALSE,"Tickmarks"}</definedName>
    <definedName name="DEBT_SCHEDULES">#REF!</definedName>
    <definedName name="Debt_Space">#REF!</definedName>
    <definedName name="Debt_to_Equity">#REF!</definedName>
    <definedName name="Debt_to_Equity_Standard">#REF!</definedName>
    <definedName name="debtamort">#REF!</definedName>
    <definedName name="DebtAmounts">#REF!</definedName>
    <definedName name="DebtInformation1">#REF!</definedName>
    <definedName name="DebtInformation3">#REF!</definedName>
    <definedName name="DebtInterest">#REF!</definedName>
    <definedName name="DebtItems">#REF!</definedName>
    <definedName name="Debtors" hidden="1">#REF!</definedName>
    <definedName name="debtrig">#REF!</definedName>
    <definedName name="DebtService1" localSheetId="2" hidden="1">{"Outflow 1",#N/A,FALSE,"Outflows-Inflows";"Outflow 2",#N/A,FALSE,"Outflows-Inflows";"Inflow 1",#N/A,FALSE,"Outflows-Inflows";"Inflow 2",#N/A,FALSE,"Outflows-Inflows"}</definedName>
    <definedName name="DebtService1" hidden="1">{"Outflow 1",#N/A,FALSE,"Outflows-Inflows";"Outflow 2",#N/A,FALSE,"Outflows-Inflows";"Inflow 1",#N/A,FALSE,"Outflows-Inflows";"Inflow 2",#N/A,FALSE,"Outflows-Inflows"}</definedName>
    <definedName name="DebtService1_1" localSheetId="2" hidden="1">{"Outflow 1",#N/A,FALSE,"Outflows-Inflows";"Outflow 2",#N/A,FALSE,"Outflows-Inflows";"Inflow 1",#N/A,FALSE,"Outflows-Inflows";"Inflow 2",#N/A,FALSE,"Outflows-Inflows"}</definedName>
    <definedName name="DebtService1_1" hidden="1">{"Outflow 1",#N/A,FALSE,"Outflows-Inflows";"Outflow 2",#N/A,FALSE,"Outflows-Inflows";"Inflow 1",#N/A,FALSE,"Outflows-Inflows";"Inflow 2",#N/A,FALSE,"Outflows-Inflows"}</definedName>
    <definedName name="DebtService1_2" localSheetId="2" hidden="1">{"Outflow 1",#N/A,FALSE,"Outflows-Inflows";"Outflow 2",#N/A,FALSE,"Outflows-Inflows";"Inflow 1",#N/A,FALSE,"Outflows-Inflows";"Inflow 2",#N/A,FALSE,"Outflows-Inflows"}</definedName>
    <definedName name="DebtService1_2" hidden="1">{"Outflow 1",#N/A,FALSE,"Outflows-Inflows";"Outflow 2",#N/A,FALSE,"Outflows-Inflows";"Inflow 1",#N/A,FALSE,"Outflows-Inflows";"Inflow 2",#N/A,FALSE,"Outflows-Inflows"}</definedName>
    <definedName name="DebtService1_3" localSheetId="2" hidden="1">{"Outflow 1",#N/A,FALSE,"Outflows-Inflows";"Outflow 2",#N/A,FALSE,"Outflows-Inflows";"Inflow 1",#N/A,FALSE,"Outflows-Inflows";"Inflow 2",#N/A,FALSE,"Outflows-Inflows"}</definedName>
    <definedName name="DebtService1_3" hidden="1">{"Outflow 1",#N/A,FALSE,"Outflows-Inflows";"Outflow 2",#N/A,FALSE,"Outflows-Inflows";"Inflow 1",#N/A,FALSE,"Outflows-Inflows";"Inflow 2",#N/A,FALSE,"Outflows-Inflows"}</definedName>
    <definedName name="DebtService1_4" localSheetId="2" hidden="1">{"Outflow 1",#N/A,FALSE,"Outflows-Inflows";"Outflow 2",#N/A,FALSE,"Outflows-Inflows";"Inflow 1",#N/A,FALSE,"Outflows-Inflows";"Inflow 2",#N/A,FALSE,"Outflows-Inflows"}</definedName>
    <definedName name="DebtService1_4" hidden="1">{"Outflow 1",#N/A,FALSE,"Outflows-Inflows";"Outflow 2",#N/A,FALSE,"Outflows-Inflows";"Inflow 1",#N/A,FALSE,"Outflows-Inflows";"Inflow 2",#N/A,FALSE,"Outflows-Inflows"}</definedName>
    <definedName name="DebtTerm">#REF!</definedName>
    <definedName name="DEC">#REF!</definedName>
    <definedName name="Dec_05">#REF!</definedName>
    <definedName name="Dec_06">#REF!</definedName>
    <definedName name="Dec_07">#REF!</definedName>
    <definedName name="Dec_08">#REF!</definedName>
    <definedName name="Dec_15">#REF!</definedName>
    <definedName name="Dec_16">#REF!</definedName>
    <definedName name="Dec_17">#REF!</definedName>
    <definedName name="Dec_18">#REF!</definedName>
    <definedName name="Dec_95">#REF!</definedName>
    <definedName name="Dec_Days">#REF!</definedName>
    <definedName name="Dec_Trend_Amt1" hidden="1">#REF!</definedName>
    <definedName name="Dec01Act">#REF!</definedName>
    <definedName name="Dec02Act">#REF!</definedName>
    <definedName name="dec625pay">#REF!</definedName>
    <definedName name="dec812hdcnt">#REF!</definedName>
    <definedName name="dec812pay">#REF!</definedName>
    <definedName name="Dec95JobSched" localSheetId="2" hidden="1">{#N/A,#N/A,FALSE,"Job Sched"}</definedName>
    <definedName name="Dec95JobSched" hidden="1">{#N/A,#N/A,FALSE,"Job Sched"}</definedName>
    <definedName name="december">#REF!</definedName>
    <definedName name="December2">#REF!</definedName>
    <definedName name="DECEMBRE1">#REF!</definedName>
    <definedName name="DECEMBRE2">#REF!</definedName>
    <definedName name="DECEMBRE3">#REF!</definedName>
    <definedName name="DecExchRate">#REF!</definedName>
    <definedName name="Decimal">#REF!</definedName>
    <definedName name="decision_factor">#REF!</definedName>
    <definedName name="DecRF302">#REF!</definedName>
    <definedName name="dede" localSheetId="2" hidden="1">{#N/A,#N/A,FALSE,"Pharm";#N/A,#N/A,FALSE,"WWCM"}</definedName>
    <definedName name="dede" hidden="1">{#N/A,#N/A,FALSE,"Pharm";#N/A,#N/A,FALSE,"WWCM"}</definedName>
    <definedName name="dede_1" localSheetId="2" hidden="1">{#N/A,#N/A,FALSE,"Pharm";#N/A,#N/A,FALSE,"WWCM"}</definedName>
    <definedName name="dede_1" hidden="1">{#N/A,#N/A,FALSE,"Pharm";#N/A,#N/A,FALSE,"WWCM"}</definedName>
    <definedName name="dede_2" localSheetId="2" hidden="1">{#N/A,#N/A,FALSE,"Pharm";#N/A,#N/A,FALSE,"WWCM"}</definedName>
    <definedName name="dede_2" hidden="1">{#N/A,#N/A,FALSE,"Pharm";#N/A,#N/A,FALSE,"WWCM"}</definedName>
    <definedName name="dede_3" localSheetId="2" hidden="1">{#N/A,#N/A,FALSE,"Pharm";#N/A,#N/A,FALSE,"WWCM"}</definedName>
    <definedName name="dede_3" hidden="1">{#N/A,#N/A,FALSE,"Pharm";#N/A,#N/A,FALSE,"WWCM"}</definedName>
    <definedName name="dede_4" localSheetId="2" hidden="1">{#N/A,#N/A,FALSE,"Pharm";#N/A,#N/A,FALSE,"WWCM"}</definedName>
    <definedName name="dede_4" hidden="1">{#N/A,#N/A,FALSE,"Pharm";#N/A,#N/A,FALSE,"WWCM"}</definedName>
    <definedName name="DEDED" localSheetId="2" hidden="1">{#N/A,#N/A,FALSE,"Card";#N/A,#N/A,FALSE,"Prav";#N/A,#N/A,FALSE,"Irbe";#N/A,#N/A,FALSE,"Plavix";#N/A,#N/A,FALSE,"Capt";#N/A,#N/A,FALSE,"Fosi"}</definedName>
    <definedName name="DEDED" hidden="1">{#N/A,#N/A,FALSE,"Card";#N/A,#N/A,FALSE,"Prav";#N/A,#N/A,FALSE,"Irbe";#N/A,#N/A,FALSE,"Plavix";#N/A,#N/A,FALSE,"Capt";#N/A,#N/A,FALSE,"Fosi"}</definedName>
    <definedName name="DEDED_1" localSheetId="2" hidden="1">{#N/A,#N/A,FALSE,"Card";#N/A,#N/A,FALSE,"Prav";#N/A,#N/A,FALSE,"Irbe";#N/A,#N/A,FALSE,"Plavix";#N/A,#N/A,FALSE,"Capt";#N/A,#N/A,FALSE,"Fosi"}</definedName>
    <definedName name="DEDED_1" hidden="1">{#N/A,#N/A,FALSE,"Card";#N/A,#N/A,FALSE,"Prav";#N/A,#N/A,FALSE,"Irbe";#N/A,#N/A,FALSE,"Plavix";#N/A,#N/A,FALSE,"Capt";#N/A,#N/A,FALSE,"Fosi"}</definedName>
    <definedName name="DEDED_2" localSheetId="2" hidden="1">{#N/A,#N/A,FALSE,"Card";#N/A,#N/A,FALSE,"Prav";#N/A,#N/A,FALSE,"Irbe";#N/A,#N/A,FALSE,"Plavix";#N/A,#N/A,FALSE,"Capt";#N/A,#N/A,FALSE,"Fosi"}</definedName>
    <definedName name="DEDED_2" hidden="1">{#N/A,#N/A,FALSE,"Card";#N/A,#N/A,FALSE,"Prav";#N/A,#N/A,FALSE,"Irbe";#N/A,#N/A,FALSE,"Plavix";#N/A,#N/A,FALSE,"Capt";#N/A,#N/A,FALSE,"Fosi"}</definedName>
    <definedName name="DEDED_3" localSheetId="2" hidden="1">{#N/A,#N/A,FALSE,"Card";#N/A,#N/A,FALSE,"Prav";#N/A,#N/A,FALSE,"Irbe";#N/A,#N/A,FALSE,"Plavix";#N/A,#N/A,FALSE,"Capt";#N/A,#N/A,FALSE,"Fosi"}</definedName>
    <definedName name="DEDED_3" hidden="1">{#N/A,#N/A,FALSE,"Card";#N/A,#N/A,FALSE,"Prav";#N/A,#N/A,FALSE,"Irbe";#N/A,#N/A,FALSE,"Plavix";#N/A,#N/A,FALSE,"Capt";#N/A,#N/A,FALSE,"Fosi"}</definedName>
    <definedName name="DEDED_4" localSheetId="2" hidden="1">{#N/A,#N/A,FALSE,"Card";#N/A,#N/A,FALSE,"Prav";#N/A,#N/A,FALSE,"Irbe";#N/A,#N/A,FALSE,"Plavix";#N/A,#N/A,FALSE,"Capt";#N/A,#N/A,FALSE,"Fosi"}</definedName>
    <definedName name="DEDED_4" hidden="1">{#N/A,#N/A,FALSE,"Card";#N/A,#N/A,FALSE,"Prav";#N/A,#N/A,FALSE,"Irbe";#N/A,#N/A,FALSE,"Plavix";#N/A,#N/A,FALSE,"Capt";#N/A,#N/A,FALSE,"Fosi"}</definedName>
    <definedName name="DEDEDZE" localSheetId="2" hidden="1">{#N/A,#N/A,FALSE,"Pharm";#N/A,#N/A,FALSE,"WWCM"}</definedName>
    <definedName name="DEDEDZE" hidden="1">{#N/A,#N/A,FALSE,"Pharm";#N/A,#N/A,FALSE,"WWCM"}</definedName>
    <definedName name="DEDEDZE_1" localSheetId="2" hidden="1">{#N/A,#N/A,FALSE,"Pharm";#N/A,#N/A,FALSE,"WWCM"}</definedName>
    <definedName name="DEDEDZE_1" hidden="1">{#N/A,#N/A,FALSE,"Pharm";#N/A,#N/A,FALSE,"WWCM"}</definedName>
    <definedName name="DEDEDZE_2" localSheetId="2" hidden="1">{#N/A,#N/A,FALSE,"Pharm";#N/A,#N/A,FALSE,"WWCM"}</definedName>
    <definedName name="DEDEDZE_2" hidden="1">{#N/A,#N/A,FALSE,"Pharm";#N/A,#N/A,FALSE,"WWCM"}</definedName>
    <definedName name="DEDEDZE_3" localSheetId="2" hidden="1">{#N/A,#N/A,FALSE,"Pharm";#N/A,#N/A,FALSE,"WWCM"}</definedName>
    <definedName name="DEDEDZE_3" hidden="1">{#N/A,#N/A,FALSE,"Pharm";#N/A,#N/A,FALSE,"WWCM"}</definedName>
    <definedName name="DEDEDZE_4" localSheetId="2" hidden="1">{#N/A,#N/A,FALSE,"Pharm";#N/A,#N/A,FALSE,"WWCM"}</definedName>
    <definedName name="DEDEDZE_4" hidden="1">{#N/A,#N/A,FALSE,"Pharm";#N/A,#N/A,FALSE,"WWCM"}</definedName>
    <definedName name="DEDZD" localSheetId="2" hidden="1">{#N/A,#N/A,FALSE,"Pharm";#N/A,#N/A,FALSE,"WWCM"}</definedName>
    <definedName name="DEDZD" hidden="1">{#N/A,#N/A,FALSE,"Pharm";#N/A,#N/A,FALSE,"WWCM"}</definedName>
    <definedName name="DEDZD_1" localSheetId="2" hidden="1">{#N/A,#N/A,FALSE,"Pharm";#N/A,#N/A,FALSE,"WWCM"}</definedName>
    <definedName name="DEDZD_1" hidden="1">{#N/A,#N/A,FALSE,"Pharm";#N/A,#N/A,FALSE,"WWCM"}</definedName>
    <definedName name="DEDZD_2" localSheetId="2" hidden="1">{#N/A,#N/A,FALSE,"Pharm";#N/A,#N/A,FALSE,"WWCM"}</definedName>
    <definedName name="DEDZD_2" hidden="1">{#N/A,#N/A,FALSE,"Pharm";#N/A,#N/A,FALSE,"WWCM"}</definedName>
    <definedName name="DEDZD_3" localSheetId="2" hidden="1">{#N/A,#N/A,FALSE,"Pharm";#N/A,#N/A,FALSE,"WWCM"}</definedName>
    <definedName name="DEDZD_3" hidden="1">{#N/A,#N/A,FALSE,"Pharm";#N/A,#N/A,FALSE,"WWCM"}</definedName>
    <definedName name="DEDZD_4" localSheetId="2" hidden="1">{#N/A,#N/A,FALSE,"Pharm";#N/A,#N/A,FALSE,"WWCM"}</definedName>
    <definedName name="DEDZD_4" hidden="1">{#N/A,#N/A,FALSE,"Pharm";#N/A,#N/A,FALSE,"WWCM"}</definedName>
    <definedName name="dee" localSheetId="2" hidden="1">{#N/A,#N/A,FALSE,"Trading-Mult ";#N/A,#N/A,FALSE,"Trading-Cap";#N/A,#N/A,FALSE,"Trading-Inc";#N/A,#N/A,FALSE,"Cash Flow";#N/A,#N/A,FALSE,"M&amp;A info"}</definedName>
    <definedName name="dee" hidden="1">{#N/A,#N/A,FALSE,"Trading-Mult ";#N/A,#N/A,FALSE,"Trading-Cap";#N/A,#N/A,FALSE,"Trading-Inc";#N/A,#N/A,FALSE,"Cash Flow";#N/A,#N/A,FALSE,"M&amp;A info"}</definedName>
    <definedName name="DEE_1" localSheetId="2" hidden="1">{#N/A,#N/A,FALSE,"Pharm";#N/A,#N/A,FALSE,"WWCM"}</definedName>
    <definedName name="DEE_1" hidden="1">{#N/A,#N/A,FALSE,"Pharm";#N/A,#N/A,FALSE,"WWCM"}</definedName>
    <definedName name="DEE_2" localSheetId="2" hidden="1">{#N/A,#N/A,FALSE,"Pharm";#N/A,#N/A,FALSE,"WWCM"}</definedName>
    <definedName name="DEE_2" hidden="1">{#N/A,#N/A,FALSE,"Pharm";#N/A,#N/A,FALSE,"WWCM"}</definedName>
    <definedName name="DEE_3" localSheetId="2" hidden="1">{#N/A,#N/A,FALSE,"Pharm";#N/A,#N/A,FALSE,"WWCM"}</definedName>
    <definedName name="DEE_3" hidden="1">{#N/A,#N/A,FALSE,"Pharm";#N/A,#N/A,FALSE,"WWCM"}</definedName>
    <definedName name="DEE_4" localSheetId="2" hidden="1">{#N/A,#N/A,FALSE,"Pharm";#N/A,#N/A,FALSE,"WWCM"}</definedName>
    <definedName name="DEE_4" hidden="1">{#N/A,#N/A,FALSE,"Pharm";#N/A,#N/A,FALSE,"WWCM"}</definedName>
    <definedName name="def" localSheetId="2"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def"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DEFERRED_INC_TAX" hidden="1">"DEFERRED_INC_TAX"</definedName>
    <definedName name="DEFERRED_TAXES" hidden="1">"DEFERRED_TAXES"</definedName>
    <definedName name="DeferredDate">#REF!</definedName>
    <definedName name="deferredrev">#REF!</definedName>
    <definedName name="DeferredTaxes">#REF!</definedName>
    <definedName name="DEFF">#REF!</definedName>
    <definedName name="DefRev">#REF!</definedName>
    <definedName name="deftax">#REF!</definedName>
    <definedName name="deftaxpm">#REF!</definedName>
    <definedName name="defwe">#REF!</definedName>
    <definedName name="deksum">#REF!</definedName>
    <definedName name="DelDC">#REF!</definedName>
    <definedName name="DelDC.">#REF!</definedName>
    <definedName name="DelDm">#REF!</definedName>
    <definedName name="DelDm.">#REF!</definedName>
    <definedName name="delete" hidden="1">#N/A</definedName>
    <definedName name="delete1" localSheetId="2" hidden="1">{"bs",#N/A,FALSE,"SCF"}</definedName>
    <definedName name="delete1" hidden="1">{"bs",#N/A,FALSE,"SCF"}</definedName>
    <definedName name="delete11" localSheetId="2" hidden="1">{"Page1",#N/A,FALSE,"CompCo";"Page2",#N/A,FALSE,"CompCo"}</definedName>
    <definedName name="delete11" hidden="1">{"Page1",#N/A,FALSE,"CompCo";"Page2",#N/A,FALSE,"CompCo"}</definedName>
    <definedName name="delete2" localSheetId="2" hidden="1">{"BALANCE SHEET ACCTS",#N/A,TRUE,"Working Trial Balance";"INCOME STMT ACCTS",#N/A,TRUE,"Working Trial Balance"}</definedName>
    <definedName name="delete2" hidden="1">{"BALANCE SHEET ACCTS",#N/A,TRUE,"Working Trial Balance";"INCOME STMT ACCTS",#N/A,TRUE,"Working Trial Balance"}</definedName>
    <definedName name="delete20" localSheetId="2" hidden="1">{"Page1",#N/A,FALSE,"CompCo";"Page2",#N/A,FALSE,"CompCo"}</definedName>
    <definedName name="delete20" hidden="1">{"Page1",#N/A,FALSE,"CompCo";"Page2",#N/A,FALSE,"CompCo"}</definedName>
    <definedName name="delete5" localSheetId="2" hidden="1">{"Page1",#N/A,FALSE,"CompCo";"Page2",#N/A,FALSE,"CompCo"}</definedName>
    <definedName name="delete5" hidden="1">{"Page1",#N/A,FALSE,"CompCo";"Page2",#N/A,FALSE,"CompCo"}</definedName>
    <definedName name="DELETELOGICTYPE1">#REF!</definedName>
    <definedName name="deleteme" localSheetId="2" hidden="1">{"PA1",#N/A,FALSE,"BORDMW";"pa2",#N/A,FALSE,"BORDMW";"PA3",#N/A,FALSE,"BORDMW";"PA4",#N/A,FALSE,"BORDMW"}</definedName>
    <definedName name="deleteme" hidden="1">{"PA1",#N/A,FALSE,"BORDMW";"pa2",#N/A,FALSE,"BORDMW";"PA3",#N/A,FALSE,"BORDMW";"PA4",#N/A,FALSE,"BORDMW"}</definedName>
    <definedName name="deleteme1" localSheetId="2" hidden="1">{#N/A,#N/A,FALSE,"Summary";#N/A,#N/A,FALSE,"CF";#N/A,#N/A,FALSE,"P&amp;L";#N/A,#N/A,FALSE,"BS";#N/A,#N/A,FALSE,"Returns";#N/A,#N/A,FALSE,"Assumptions";#N/A,#N/A,FALSE,"Analysis"}</definedName>
    <definedName name="deleteme1" hidden="1">{#N/A,#N/A,FALSE,"Summary";#N/A,#N/A,FALSE,"CF";#N/A,#N/A,FALSE,"P&amp;L";#N/A,#N/A,FALSE,"BS";#N/A,#N/A,FALSE,"Returns";#N/A,#N/A,FALSE,"Assumptions";#N/A,#N/A,FALSE,"Analysis"}</definedName>
    <definedName name="deleteme2" localSheetId="2" hidden="1">{#N/A,#N/A,TRUE,"Main assumptions";#N/A,#N/A,TRUE,"Subscriber projections";#N/A,#N/A,TRUE,"Revenues";#N/A,#N/A,TRUE,"Opex";#N/A,#N/A,TRUE,"Capex";#N/A,#N/A,TRUE,"Working capital";#N/A,#N/A,TRUE,"P&amp;L";#N/A,#N/A,TRUE,"Cash";#N/A,#N/A,TRUE,"Balance";#N/A,#N/A,TRUE,"Valuation";#N/A,#N/A,TRUE,"Bench"}</definedName>
    <definedName name="deleteme2" hidden="1">{#N/A,#N/A,TRUE,"Main assumptions";#N/A,#N/A,TRUE,"Subscriber projections";#N/A,#N/A,TRUE,"Revenues";#N/A,#N/A,TRUE,"Opex";#N/A,#N/A,TRUE,"Capex";#N/A,#N/A,TRUE,"Working capital";#N/A,#N/A,TRUE,"P&amp;L";#N/A,#N/A,TRUE,"Cash";#N/A,#N/A,TRUE,"Balance";#N/A,#N/A,TRUE,"Valuation";#N/A,#N/A,TRUE,"Bench"}</definedName>
    <definedName name="deleteme3" localSheetId="2" hidden="1">{#N/A,#N/A,FALSE,"Summary";#N/A,#N/A,FALSE,"CF";#N/A,#N/A,FALSE,"P&amp;L";"summary",#N/A,FALSE,"Returns";#N/A,#N/A,FALSE,"BS";"summary",#N/A,FALSE,"Analysis";#N/A,#N/A,FALSE,"Assumptions"}</definedName>
    <definedName name="deleteme3" hidden="1">{#N/A,#N/A,FALSE,"Summary";#N/A,#N/A,FALSE,"CF";#N/A,#N/A,FALSE,"P&amp;L";"summary",#N/A,FALSE,"Returns";#N/A,#N/A,FALSE,"BS";"summary",#N/A,FALSE,"Analysis";#N/A,#N/A,FALSE,"Assumptions"}</definedName>
    <definedName name="DeleteRange" hidden="1">#REF!</definedName>
    <definedName name="DeleteTable" hidden="1">#REF!</definedName>
    <definedName name="DeleteTabs">#REF!</definedName>
    <definedName name="DeleteThis2" localSheetId="2" hidden="1">{#N/A,#N/A,FALSE,"SCHEDULES- board";#N/A,#N/A,FALSE,"BP-Q'S"}</definedName>
    <definedName name="DeleteThis2" hidden="1">{#N/A,#N/A,FALSE,"SCHEDULES- board";#N/A,#N/A,FALSE,"BP-Q'S"}</definedName>
    <definedName name="DeleteThis3" localSheetId="2" hidden="1">{#N/A,#N/A,FALSE,"SCHEDULES- board";#N/A,#N/A,FALSE,"STMT 100"}</definedName>
    <definedName name="DeleteThis3" hidden="1">{#N/A,#N/A,FALSE,"SCHEDULES- board";#N/A,#N/A,FALSE,"STMT 100"}</definedName>
    <definedName name="DeleteThis4" localSheetId="2" hidden="1">{"StatementsIncomeStatement",#N/A,TRUE,"Statements";"StatementsBalanceSheet",#N/A,TRUE,"Statements"}</definedName>
    <definedName name="DeleteThis4" hidden="1">{"StatementsIncomeStatement",#N/A,TRUE,"Statements";"StatementsBalanceSheet",#N/A,TRUE,"Statements"}</definedName>
    <definedName name="DeleteThis5" localSheetId="2" hidden="1">{"IncomeStatement",#N/A,FALSE,"Income Statement";"ProductCost",#N/A,FALSE,"Income Statement";"OperatingExpense",#N/A,FALSE,"Income Statement"}</definedName>
    <definedName name="DeleteThis5" hidden="1">{"IncomeStatement",#N/A,FALSE,"Income Statement";"ProductCost",#N/A,FALSE,"Income Statement";"OperatingExpense",#N/A,FALSE,"Income Statement"}</definedName>
    <definedName name="DeleteThis6" localSheetId="2" hidden="1">{#N/A,#N/A,FALSE,"CANADA";#N/A,#N/A,FALSE,"HOLLAND";#N/A,#N/A,FALSE,"AUSTRALIA";#N/A,#N/A,FALSE,"ALLOW &amp; RESRV "}</definedName>
    <definedName name="DeleteThis6" hidden="1">{#N/A,#N/A,FALSE,"CANADA";#N/A,#N/A,FALSE,"HOLLAND";#N/A,#N/A,FALSE,"AUSTRALIA";#N/A,#N/A,FALSE,"ALLOW &amp; RESRV "}</definedName>
    <definedName name="deletme1" hidden="1">{"Fiesta Facer Page",#N/A,FALSE,"Q_C_S";"Fiesta Main Page",#N/A,FALSE,"V_L";"Fiesta 95BP Struct",#N/A,FALSE,"StructBP";"Fiesta Post 95BP Struct",#N/A,FALSE,"AdjStructBP"}</definedName>
    <definedName name="deletme1_1" hidden="1">{"Fiesta Facer Page",#N/A,FALSE,"Q_C_S";"Fiesta Main Page",#N/A,FALSE,"V_L";"Fiesta 95BP Struct",#N/A,FALSE,"StructBP";"Fiesta Post 95BP Struct",#N/A,FALSE,"AdjStructBP"}</definedName>
    <definedName name="deletme1_2" hidden="1">{"Fiesta Facer Page",#N/A,FALSE,"Q_C_S";"Fiesta Main Page",#N/A,FALSE,"V_L";"Fiesta 95BP Struct",#N/A,FALSE,"StructBP";"Fiesta Post 95BP Struct",#N/A,FALSE,"AdjStructBP"}</definedName>
    <definedName name="deletme2" hidden="1">{"avrev",#N/A,FALSE,"AVREV";"rates",#N/A,FALSE,"AVREV"}</definedName>
    <definedName name="deletme2_1" hidden="1">{"avrev",#N/A,FALSE,"AVREV";"rates",#N/A,FALSE,"AVREV"}</definedName>
    <definedName name="deletme2_2" hidden="1">{"avrev",#N/A,FALSE,"AVREV";"rates",#N/A,FALSE,"AVREV"}</definedName>
    <definedName name="deletme3" hidden="1">{"Revenue",#N/A,FALSE,"Series";"Ecprofit",#N/A,FALSE,"Series"}</definedName>
    <definedName name="deletme3_1" hidden="1">{"Revenue",#N/A,FALSE,"Series";"Ecprofit",#N/A,FALSE,"Series"}</definedName>
    <definedName name="deletme3_2" hidden="1">{"Revenue",#N/A,FALSE,"Series";"Ecprofit",#N/A,FALSE,"Series"}</definedName>
    <definedName name="delilah"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lah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miter">#REF!</definedName>
    <definedName name="Deliver">#REF!</definedName>
    <definedName name="Deliver_Users">#REF!</definedName>
    <definedName name="Delivery">#REF!</definedName>
    <definedName name="Delivery.">#REF!</definedName>
    <definedName name="DeliveryModel">#REF!</definedName>
    <definedName name="DeliveryModelTable">#REF!</definedName>
    <definedName name="DELPHIPTNEWPTsep2000">#REF!</definedName>
    <definedName name="delta">#REF!</definedName>
    <definedName name="DelType">#REF!</definedName>
    <definedName name="DelType.">#REF!</definedName>
    <definedName name="DEMeXToEUR" localSheetId="2" hidden="1">1/EUReXToDEM</definedName>
    <definedName name="DEMeXToEUR" hidden="1">1/EUReXToDEM</definedName>
    <definedName name="Demo">#REF!</definedName>
    <definedName name="Denney" hidden="1">#REF!</definedName>
    <definedName name="DeNovoInputs1">#REF!</definedName>
    <definedName name="DeNovoInputs2">#REF!</definedName>
    <definedName name="DeNovoInputs3">#REF!</definedName>
    <definedName name="DeNovoInputs4">#REF!</definedName>
    <definedName name="DENS">#REF!</definedName>
    <definedName name="Dep" localSheetId="2" hidden="1">{"'subnets'!$A$1:$F$20"}</definedName>
    <definedName name="Dep" hidden="1">{"'subnets'!$A$1:$F$20"}</definedName>
    <definedName name="Dep_margin_fore">#REF!</definedName>
    <definedName name="Department">#REF!</definedName>
    <definedName name="Department_Code1" hidden="1">#REF!</definedName>
    <definedName name="Department_Code2" hidden="1">#REF!</definedName>
    <definedName name="Department_Desc1" hidden="1">#REF!</definedName>
    <definedName name="Department_Desc2" hidden="1">#REF!</definedName>
    <definedName name="Departments">#REF!</definedName>
    <definedName name="DepartmentsList">#REF!</definedName>
    <definedName name="depn" localSheetId="2" hidden="1">{#N/A,#N/A,FALSE,"P&amp;L";#N/A,#N/A,FALSE,"fund";#N/A,#N/A,FALSE,"B.S.";#N/A,#N/A,FALSE,"tax-P&amp;L";#N/A,#N/A,FALSE,"tax-tarif1"}</definedName>
    <definedName name="depn" hidden="1">{#N/A,#N/A,FALSE,"P&amp;L";#N/A,#N/A,FALSE,"fund";#N/A,#N/A,FALSE,"B.S.";#N/A,#N/A,FALSE,"tax-P&amp;L";#N/A,#N/A,FALSE,"tax-tarif1"}</definedName>
    <definedName name="Depn_Life">#REF!</definedName>
    <definedName name="depn2" localSheetId="2" hidden="1">{#N/A,#N/A,FALSE,"P&amp;L";#N/A,#N/A,FALSE,"fund";#N/A,#N/A,FALSE,"B.S.";#N/A,#N/A,FALSE,"tax-P&amp;L";#N/A,#N/A,FALSE,"tax-tarif1"}</definedName>
    <definedName name="depn2" hidden="1">{#N/A,#N/A,FALSE,"P&amp;L";#N/A,#N/A,FALSE,"fund";#N/A,#N/A,FALSE,"B.S.";#N/A,#N/A,FALSE,"tax-P&amp;L";#N/A,#N/A,FALSE,"tax-tarif1"}</definedName>
    <definedName name="depr">#REF!</definedName>
    <definedName name="depr._override">#REF!</definedName>
    <definedName name="DEPRE_AMORT" hidden="1">"DEPRE_AMORT"</definedName>
    <definedName name="DEPRE_AMORT_SUPPL" hidden="1">"DEPRE_AMORT_SUPPL"</definedName>
    <definedName name="DEPRE_DEPLE" hidden="1">"DEPRE_DEPLE"</definedName>
    <definedName name="DEPRE_SUPP" hidden="1">"DEPRE_SUPP"</definedName>
    <definedName name="Deprec_00_01_02">#REF!</definedName>
    <definedName name="DEPRECAMORT">#REF!</definedName>
    <definedName name="Depreciation">#REF!</definedName>
    <definedName name="Depreciation_Amort">#REF!</definedName>
    <definedName name="DepreciationAcq" hidden="1">{"Quarterly Analysis",#N/A,FALSE,"Income"}</definedName>
    <definedName name="DepreciationYTD03">#REF!</definedName>
    <definedName name="DepreciationYTD04">#REF!</definedName>
    <definedName name="deprytd">#REF!</definedName>
    <definedName name="Dept">#REF!</definedName>
    <definedName name="DeptDesc">#REF!</definedName>
    <definedName name="DeptID">#REF!</definedName>
    <definedName name="deptloc">#REF!</definedName>
    <definedName name="deptLookup">#REF!</definedName>
    <definedName name="deptlookup.">#REF!</definedName>
    <definedName name="deptmap">#REF!</definedName>
    <definedName name="DeptNum">#REF!</definedName>
    <definedName name="depts">#REF!</definedName>
    <definedName name="DeptTotal">SUMIF(#REF!,"&gt;0")-SUMIF(#REF!,"&lt;0")</definedName>
    <definedName name="des" localSheetId="2" hidden="1">{"QTR_ACT",#N/A,FALSE,"PROP_PBIT_DEV_Q3";"QTR_BUD",#N/A,FALSE,"PROP_PBIT_DEV_Q3";"YTD_BUD",#N/A,FALSE,"PROP_PBIT_DEV_Q3";"YTD_ACT",#N/A,FALSE,"PROP_PBIT_DEV_Q3";"FY95 SNAP3",#N/A,FALSE,"PROP_PBIT_DEV_Q3";"FY95_BUD",#N/A,FALSE,"PROP_PBIT_DEV_Q3";"FY96_BUD",#N/A,FALSE,"PROP_PBIT_DEV_Q3"}</definedName>
    <definedName name="des" hidden="1">{"QTR_ACT",#N/A,FALSE,"PROP_PBIT_DEV_Q3";"QTR_BUD",#N/A,FALSE,"PROP_PBIT_DEV_Q3";"YTD_BUD",#N/A,FALSE,"PROP_PBIT_DEV_Q3";"YTD_ACT",#N/A,FALSE,"PROP_PBIT_DEV_Q3";"FY95 SNAP3",#N/A,FALSE,"PROP_PBIT_DEV_Q3";"FY95_BUD",#N/A,FALSE,"PROP_PBIT_DEV_Q3";"FY96_BUD",#N/A,FALSE,"PROP_PBIT_DEV_Q3"}</definedName>
    <definedName name="Desantis" localSheetId="2" hidden="1">{#N/A,#N/A,TRUE,"E&amp;Y Cash Flow"}</definedName>
    <definedName name="Desantis" hidden="1">{#N/A,#N/A,TRUE,"E&amp;Y Cash Flow"}</definedName>
    <definedName name="Desc_Bonus">#REF!</definedName>
    <definedName name="descclase">#REF!</definedName>
    <definedName name="descpoblación">#REF!</definedName>
    <definedName name="descposición">#REF!</definedName>
    <definedName name="descpresentadopor">#REF!</definedName>
    <definedName name="descresultado">#REF!</definedName>
    <definedName name="Description">#REF!</definedName>
    <definedName name="DESCRIPTION_LONG" hidden="1">"DESCRIPTION_LONG"</definedName>
    <definedName name="DESIGN_PARENT">#REF!</definedName>
    <definedName name="Desktop">#REF!</definedName>
    <definedName name="despues" localSheetId="2">{"COM",#N/A,FALSE,"800 10th"}</definedName>
    <definedName name="despues">{"COM",#N/A,FALSE,"800 10th"}</definedName>
    <definedName name="detail" localSheetId="2" hidden="1">{#N/A,#N/A,FALSE,"CONSOLBS";#N/A,#N/A,FALSE,"CONSOLIS";#N/A,#N/A,FALSE,"PRODBS";#N/A,#N/A,FALSE,"PRODIS";#N/A,#N/A,FALSE,"CAPBS";#N/A,#N/A,FALSE,"CAPIS";#N/A,#N/A,FALSE,"PSIBS";#N/A,#N/A,FALSE,"PSIIS";#N/A,#N/A,FALSE,"EUROPEBS";#N/A,#N/A,FALSE,"EUROPEIS";#N/A,#N/A,FALSE,"CONSOLADJ"}</definedName>
    <definedName name="detail" hidden="1">{#N/A,#N/A,FALSE,"CONSOLBS";#N/A,#N/A,FALSE,"CONSOLIS";#N/A,#N/A,FALSE,"PRODBS";#N/A,#N/A,FALSE,"PRODIS";#N/A,#N/A,FALSE,"CAPBS";#N/A,#N/A,FALSE,"CAPIS";#N/A,#N/A,FALSE,"PSIBS";#N/A,#N/A,FALSE,"PSIIS";#N/A,#N/A,FALSE,"EUROPEBS";#N/A,#N/A,FALSE,"EUROPEIS";#N/A,#N/A,FALSE,"CONSOLADJ"}</definedName>
    <definedName name="detail_by_bus_unit">#REF!</definedName>
    <definedName name="Detail_Reporting_Table">#REF!</definedName>
    <definedName name="detail1">#REF!</definedName>
    <definedName name="detail3">#REF!</definedName>
    <definedName name="DetailedCapShares">#REF!</definedName>
    <definedName name="DetailedServiceType">#REF!</definedName>
    <definedName name="DetailIncome" localSheetId="2" hidden="1">{"Facility Detail",#N/A,FALSE,"P&amp;L Detail"}</definedName>
    <definedName name="DetailIncome" hidden="1">{"Facility Detail",#N/A,FALSE,"P&amp;L Detail"}</definedName>
    <definedName name="Details">#REF!</definedName>
    <definedName name="Details2">#REF!</definedName>
    <definedName name="Details3">#REF!</definedName>
    <definedName name="Details4">#REF!</definedName>
    <definedName name="Details5">#REF!</definedName>
    <definedName name="details6">#REF!</definedName>
    <definedName name="detalle">#REF!</definedName>
    <definedName name="Detials2">#REF!</definedName>
    <definedName name="detpl2005">#REF!</definedName>
    <definedName name="detpl2006">#REF!</definedName>
    <definedName name="detpl2007">#REF!</definedName>
    <definedName name="detpl2008">#REF!</definedName>
    <definedName name="DEV">#REF!</definedName>
    <definedName name="dev_tech" hidden="1">#REF!</definedName>
    <definedName name="devc" localSheetId="2" hidden="1">{"TOTTEXAS",#N/A,FALSE,"CM"}</definedName>
    <definedName name="devc" hidden="1">{"TOTTEXAS",#N/A,FALSE,"CM"}</definedName>
    <definedName name="developed" localSheetId="2" hidden="1">{"fore1",#N/A,FALSE,"Forecasts"}</definedName>
    <definedName name="developed" hidden="1">{"fore1",#N/A,FALSE,"Forecasts"}</definedName>
    <definedName name="developed_1" localSheetId="2" hidden="1">{"fore1",#N/A,FALSE,"Forecasts"}</definedName>
    <definedName name="developed_1" hidden="1">{"fore1",#N/A,FALSE,"Forecasts"}</definedName>
    <definedName name="developed_1_1" localSheetId="2" hidden="1">{"fore1",#N/A,FALSE,"Forecasts"}</definedName>
    <definedName name="developed_1_1" hidden="1">{"fore1",#N/A,FALSE,"Forecasts"}</definedName>
    <definedName name="developed_1_1_1" localSheetId="2" hidden="1">{"fore1",#N/A,FALSE,"Forecasts"}</definedName>
    <definedName name="developed_1_1_1" hidden="1">{"fore1",#N/A,FALSE,"Forecasts"}</definedName>
    <definedName name="developed_1_1_2" localSheetId="2" hidden="1">{"fore1",#N/A,FALSE,"Forecasts"}</definedName>
    <definedName name="developed_1_1_2" hidden="1">{"fore1",#N/A,FALSE,"Forecasts"}</definedName>
    <definedName name="developed_1_1_3" localSheetId="2" hidden="1">{"fore1",#N/A,FALSE,"Forecasts"}</definedName>
    <definedName name="developed_1_1_3" hidden="1">{"fore1",#N/A,FALSE,"Forecasts"}</definedName>
    <definedName name="developed_1_1_4" localSheetId="2" hidden="1">{"fore1",#N/A,FALSE,"Forecasts"}</definedName>
    <definedName name="developed_1_1_4" hidden="1">{"fore1",#N/A,FALSE,"Forecasts"}</definedName>
    <definedName name="developed_1_2" localSheetId="2" hidden="1">{"fore1",#N/A,FALSE,"Forecasts"}</definedName>
    <definedName name="developed_1_2" hidden="1">{"fore1",#N/A,FALSE,"Forecasts"}</definedName>
    <definedName name="developed_1_3" localSheetId="2" hidden="1">{"fore1",#N/A,FALSE,"Forecasts"}</definedName>
    <definedName name="developed_1_3" hidden="1">{"fore1",#N/A,FALSE,"Forecasts"}</definedName>
    <definedName name="developed_1_4" localSheetId="2" hidden="1">{"fore1",#N/A,FALSE,"Forecasts"}</definedName>
    <definedName name="developed_1_4" hidden="1">{"fore1",#N/A,FALSE,"Forecasts"}</definedName>
    <definedName name="developed_1_5" localSheetId="2" hidden="1">{"fore1",#N/A,FALSE,"Forecasts"}</definedName>
    <definedName name="developed_1_5" hidden="1">{"fore1",#N/A,FALSE,"Forecasts"}</definedName>
    <definedName name="developed_2" localSheetId="2" hidden="1">{"fore1",#N/A,FALSE,"Forecasts"}</definedName>
    <definedName name="developed_2" hidden="1">{"fore1",#N/A,FALSE,"Forecasts"}</definedName>
    <definedName name="developed_2_1" localSheetId="2" hidden="1">{"fore1",#N/A,FALSE,"Forecasts"}</definedName>
    <definedName name="developed_2_1" hidden="1">{"fore1",#N/A,FALSE,"Forecasts"}</definedName>
    <definedName name="developed_2_1_1" localSheetId="2" hidden="1">{"fore1",#N/A,FALSE,"Forecasts"}</definedName>
    <definedName name="developed_2_1_1" hidden="1">{"fore1",#N/A,FALSE,"Forecasts"}</definedName>
    <definedName name="developed_2_1_2" localSheetId="2" hidden="1">{"fore1",#N/A,FALSE,"Forecasts"}</definedName>
    <definedName name="developed_2_1_2" hidden="1">{"fore1",#N/A,FALSE,"Forecasts"}</definedName>
    <definedName name="developed_2_1_3" localSheetId="2" hidden="1">{"fore1",#N/A,FALSE,"Forecasts"}</definedName>
    <definedName name="developed_2_1_3" hidden="1">{"fore1",#N/A,FALSE,"Forecasts"}</definedName>
    <definedName name="developed_2_1_4" localSheetId="2" hidden="1">{"fore1",#N/A,FALSE,"Forecasts"}</definedName>
    <definedName name="developed_2_1_4" hidden="1">{"fore1",#N/A,FALSE,"Forecasts"}</definedName>
    <definedName name="developed_2_2" localSheetId="2" hidden="1">{"fore1",#N/A,FALSE,"Forecasts"}</definedName>
    <definedName name="developed_2_2" hidden="1">{"fore1",#N/A,FALSE,"Forecasts"}</definedName>
    <definedName name="developed_2_3" localSheetId="2" hidden="1">{"fore1",#N/A,FALSE,"Forecasts"}</definedName>
    <definedName name="developed_2_3" hidden="1">{"fore1",#N/A,FALSE,"Forecasts"}</definedName>
    <definedName name="developed_2_4" localSheetId="2" hidden="1">{"fore1",#N/A,FALSE,"Forecasts"}</definedName>
    <definedName name="developed_2_4" hidden="1">{"fore1",#N/A,FALSE,"Forecasts"}</definedName>
    <definedName name="developed_2_5" localSheetId="2" hidden="1">{"fore1",#N/A,FALSE,"Forecasts"}</definedName>
    <definedName name="developed_2_5" hidden="1">{"fore1",#N/A,FALSE,"Forecasts"}</definedName>
    <definedName name="developed_3" localSheetId="2" hidden="1">{"fore1",#N/A,FALSE,"Forecasts"}</definedName>
    <definedName name="developed_3" hidden="1">{"fore1",#N/A,FALSE,"Forecasts"}</definedName>
    <definedName name="developed_3_1" localSheetId="2" hidden="1">{"fore1",#N/A,FALSE,"Forecasts"}</definedName>
    <definedName name="developed_3_1" hidden="1">{"fore1",#N/A,FALSE,"Forecasts"}</definedName>
    <definedName name="developed_3_1_1" localSheetId="2" hidden="1">{"fore1",#N/A,FALSE,"Forecasts"}</definedName>
    <definedName name="developed_3_1_1" hidden="1">{"fore1",#N/A,FALSE,"Forecasts"}</definedName>
    <definedName name="developed_3_1_2" localSheetId="2" hidden="1">{"fore1",#N/A,FALSE,"Forecasts"}</definedName>
    <definedName name="developed_3_1_2" hidden="1">{"fore1",#N/A,FALSE,"Forecasts"}</definedName>
    <definedName name="developed_3_1_3" localSheetId="2" hidden="1">{"fore1",#N/A,FALSE,"Forecasts"}</definedName>
    <definedName name="developed_3_1_3" hidden="1">{"fore1",#N/A,FALSE,"Forecasts"}</definedName>
    <definedName name="developed_3_1_4" localSheetId="2" hidden="1">{"fore1",#N/A,FALSE,"Forecasts"}</definedName>
    <definedName name="developed_3_1_4" hidden="1">{"fore1",#N/A,FALSE,"Forecasts"}</definedName>
    <definedName name="developed_3_2" localSheetId="2" hidden="1">{"fore1",#N/A,FALSE,"Forecasts"}</definedName>
    <definedName name="developed_3_2" hidden="1">{"fore1",#N/A,FALSE,"Forecasts"}</definedName>
    <definedName name="developed_3_3" localSheetId="2" hidden="1">{"fore1",#N/A,FALSE,"Forecasts"}</definedName>
    <definedName name="developed_3_3" hidden="1">{"fore1",#N/A,FALSE,"Forecasts"}</definedName>
    <definedName name="developed_3_4" localSheetId="2" hidden="1">{"fore1",#N/A,FALSE,"Forecasts"}</definedName>
    <definedName name="developed_3_4" hidden="1">{"fore1",#N/A,FALSE,"Forecasts"}</definedName>
    <definedName name="developed_3_5" localSheetId="2" hidden="1">{"fore1",#N/A,FALSE,"Forecasts"}</definedName>
    <definedName name="developed_3_5" hidden="1">{"fore1",#N/A,FALSE,"Forecasts"}</definedName>
    <definedName name="developed_4" localSheetId="2" hidden="1">{"fore1",#N/A,FALSE,"Forecasts"}</definedName>
    <definedName name="developed_4" hidden="1">{"fore1",#N/A,FALSE,"Forecasts"}</definedName>
    <definedName name="developed_4_1" localSheetId="2" hidden="1">{"fore1",#N/A,FALSE,"Forecasts"}</definedName>
    <definedName name="developed_4_1" hidden="1">{"fore1",#N/A,FALSE,"Forecasts"}</definedName>
    <definedName name="developed_4_2" localSheetId="2" hidden="1">{"fore1",#N/A,FALSE,"Forecasts"}</definedName>
    <definedName name="developed_4_2" hidden="1">{"fore1",#N/A,FALSE,"Forecasts"}</definedName>
    <definedName name="developed_4_3" localSheetId="2" hidden="1">{"fore1",#N/A,FALSE,"Forecasts"}</definedName>
    <definedName name="developed_4_3" hidden="1">{"fore1",#N/A,FALSE,"Forecasts"}</definedName>
    <definedName name="developed_4_4" localSheetId="2" hidden="1">{"fore1",#N/A,FALSE,"Forecasts"}</definedName>
    <definedName name="developed_4_4" hidden="1">{"fore1",#N/A,FALSE,"Forecasts"}</definedName>
    <definedName name="developed_5" localSheetId="2" hidden="1">{"fore1",#N/A,FALSE,"Forecasts"}</definedName>
    <definedName name="developed_5" hidden="1">{"fore1",#N/A,FALSE,"Forecasts"}</definedName>
    <definedName name="Development" localSheetId="2" hidden="1">{#N/A,#N/A,FALSE,"Rev_Graph 2-1";#N/A,#N/A,FALSE,"ABR Pie 2-3 YTD";#N/A,#N/A,FALSE,"HCNT 3-5";#N/A,#N/A,FALSE,"Rev_Empl 3-6";#N/A,#N/A,FALSE,"ABR Avg 4-1";#N/A,#N/A,FALSE,"ABR Inv Graph 4-2";#N/A,#N/A,FALSE,"AVG INV 4-3";#N/A,#N/A,FALSE,"LSP 4-5"}</definedName>
    <definedName name="Development" hidden="1">{#N/A,#N/A,FALSE,"Rev_Graph 2-1";#N/A,#N/A,FALSE,"ABR Pie 2-3 YTD";#N/A,#N/A,FALSE,"HCNT 3-5";#N/A,#N/A,FALSE,"Rev_Empl 3-6";#N/A,#N/A,FALSE,"ABR Avg 4-1";#N/A,#N/A,FALSE,"ABR Inv Graph 4-2";#N/A,#N/A,FALSE,"AVG INV 4-3";#N/A,#N/A,FALSE,"LSP 4-5"}</definedName>
    <definedName name="devl" localSheetId="2" hidden="1">{#N/A,#N/A,TRUE,"Cover";#N/A,#N/A,TRUE,"BS";#N/A,#N/A,TRUE,"BS (2)";#N/A,#N/A,TRUE,"BS (3)";#N/A,#N/A,TRUE,"Supp Info-BS";#N/A,#N/A,TRUE,"IS";#N/A,#N/A,TRUE,"IS (2)";#N/A,#N/A,TRUE,"IS (3)";#N/A,#N/A,TRUE,"Supp Info-IS";#N/A,#N/A,TRUE,"CF";#N/A,#N/A,TRUE,"Supp Info-CF";#N/A,#N/A,TRUE,"SH";#N/A,#N/A,TRUE,"Supp Info-SH"}</definedName>
    <definedName name="devl" hidden="1">{#N/A,#N/A,TRUE,"Cover";#N/A,#N/A,TRUE,"BS";#N/A,#N/A,TRUE,"BS (2)";#N/A,#N/A,TRUE,"BS (3)";#N/A,#N/A,TRUE,"Supp Info-BS";#N/A,#N/A,TRUE,"IS";#N/A,#N/A,TRUE,"IS (2)";#N/A,#N/A,TRUE,"IS (3)";#N/A,#N/A,TRUE,"Supp Info-IS";#N/A,#N/A,TRUE,"CF";#N/A,#N/A,TRUE,"Supp Info-CF";#N/A,#N/A,TRUE,"SH";#N/A,#N/A,TRUE,"Supp Info-SH"}</definedName>
    <definedName name="dew">#N/A</definedName>
    <definedName name="dewew">#REF!</definedName>
    <definedName name="DEZLFEZKLHF" localSheetId="2" hidden="1">{#N/A,#N/A,FALSE,"Pharm";#N/A,#N/A,FALSE,"WWCM"}</definedName>
    <definedName name="DEZLFEZKLHF" hidden="1">{#N/A,#N/A,FALSE,"Pharm";#N/A,#N/A,FALSE,"WWCM"}</definedName>
    <definedName name="DEZLFEZKLHF_1" localSheetId="2" hidden="1">{#N/A,#N/A,FALSE,"Pharm";#N/A,#N/A,FALSE,"WWCM"}</definedName>
    <definedName name="DEZLFEZKLHF_1" hidden="1">{#N/A,#N/A,FALSE,"Pharm";#N/A,#N/A,FALSE,"WWCM"}</definedName>
    <definedName name="DEZLFEZKLHF_2" localSheetId="2" hidden="1">{#N/A,#N/A,FALSE,"Pharm";#N/A,#N/A,FALSE,"WWCM"}</definedName>
    <definedName name="DEZLFEZKLHF_2" hidden="1">{#N/A,#N/A,FALSE,"Pharm";#N/A,#N/A,FALSE,"WWCM"}</definedName>
    <definedName name="DEZLFEZKLHF_3" localSheetId="2" hidden="1">{#N/A,#N/A,FALSE,"Pharm";#N/A,#N/A,FALSE,"WWCM"}</definedName>
    <definedName name="DEZLFEZKLHF_3" hidden="1">{#N/A,#N/A,FALSE,"Pharm";#N/A,#N/A,FALSE,"WWCM"}</definedName>
    <definedName name="DEZLFEZKLHF_4" localSheetId="2" hidden="1">{#N/A,#N/A,FALSE,"Pharm";#N/A,#N/A,FALSE,"WWCM"}</definedName>
    <definedName name="DEZLFEZKLHF_4" hidden="1">{#N/A,#N/A,FALSE,"Pharm";#N/A,#N/A,FALSE,"WWCM"}</definedName>
    <definedName name="DF" localSheetId="2" hidden="1">{#N/A,#N/A,FALSE,"Cover";#N/A,#N/A,FALSE,"TOC";#N/A,#N/A,FALSE,"AOL 1";#N/A,#N/A,FALSE,"AOL 2";#N/A,#N/A,FALSE,"AOL 3";#N/A,#N/A,FALSE,"TBS";#N/A,#N/A,FALSE,"HBO";#N/A,#N/A,FALSE,"Publishing";#N/A,#N/A,FALSE,"Cable";#N/A,#N/A,FALSE,"WB Network";#N/A,#N/A,FALSE,"Warner Bros.  &amp; Library";#N/A,#N/A,FALSE,"NLC";#N/A,#N/A,FALSE,"Music";#N/A,#N/A,FALSE,"Trade Pub ";#N/A,#N/A,FALSE,"Investments"}</definedName>
    <definedName name="DF" hidden="1">{#N/A,#N/A,FALSE,"Cover";#N/A,#N/A,FALSE,"TOC";#N/A,#N/A,FALSE,"AOL 1";#N/A,#N/A,FALSE,"AOL 2";#N/A,#N/A,FALSE,"AOL 3";#N/A,#N/A,FALSE,"TBS";#N/A,#N/A,FALSE,"HBO";#N/A,#N/A,FALSE,"Publishing";#N/A,#N/A,FALSE,"Cable";#N/A,#N/A,FALSE,"WB Network";#N/A,#N/A,FALSE,"Warner Bros.  &amp; Library";#N/A,#N/A,FALSE,"NLC";#N/A,#N/A,FALSE,"Music";#N/A,#N/A,FALSE,"Trade Pub ";#N/A,#N/A,FALSE,"Investments"}</definedName>
    <definedName name="df_1" localSheetId="2" hidden="1">{#N/A,#N/A,TRUE,"A";#N/A,#N/A,TRUE,"B";#N/A,#N/A,TRUE,"C";#N/A,#N/A,TRUE,"D";#N/A,#N/A,TRUE,"E"}</definedName>
    <definedName name="df_1" hidden="1">{#N/A,#N/A,TRUE,"A";#N/A,#N/A,TRUE,"B";#N/A,#N/A,TRUE,"C";#N/A,#N/A,TRUE,"D";#N/A,#N/A,TRUE,"E"}</definedName>
    <definedName name="df_2" localSheetId="2" hidden="1">{#N/A,#N/A,TRUE,"A";#N/A,#N/A,TRUE,"B";#N/A,#N/A,TRUE,"C";#N/A,#N/A,TRUE,"D";#N/A,#N/A,TRUE,"E"}</definedName>
    <definedName name="df_2" hidden="1">{#N/A,#N/A,TRUE,"A";#N/A,#N/A,TRUE,"B";#N/A,#N/A,TRUE,"C";#N/A,#N/A,TRUE,"D";#N/A,#N/A,TRUE,"E"}</definedName>
    <definedName name="df_3" localSheetId="2" hidden="1">{#N/A,#N/A,TRUE,"A";#N/A,#N/A,TRUE,"B";#N/A,#N/A,TRUE,"C";#N/A,#N/A,TRUE,"D";#N/A,#N/A,TRUE,"E"}</definedName>
    <definedName name="df_3" hidden="1">{#N/A,#N/A,TRUE,"A";#N/A,#N/A,TRUE,"B";#N/A,#N/A,TRUE,"C";#N/A,#N/A,TRUE,"D";#N/A,#N/A,TRUE,"E"}</definedName>
    <definedName name="df_4" localSheetId="2" hidden="1">{#N/A,#N/A,TRUE,"A";#N/A,#N/A,TRUE,"B";#N/A,#N/A,TRUE,"C";#N/A,#N/A,TRUE,"D";#N/A,#N/A,TRUE,"E"}</definedName>
    <definedName name="df_4" hidden="1">{#N/A,#N/A,TRUE,"A";#N/A,#N/A,TRUE,"B";#N/A,#N/A,TRUE,"C";#N/A,#N/A,TRUE,"D";#N/A,#N/A,TRUE,"E"}</definedName>
    <definedName name="dfa" localSheetId="2" hidden="1">{#N/A,#N/A,FALSE,"Additional ARPU"}</definedName>
    <definedName name="dfa" hidden="1">{#N/A,#N/A,FALSE,"Additional ARPU"}</definedName>
    <definedName name="dfadf" localSheetId="2" hidden="1">{#N/A,#N/A,FALSE,"Additional ARPU"}</definedName>
    <definedName name="dfadf" hidden="1">{#N/A,#N/A,FALSE,"Additional ARPU"}</definedName>
    <definedName name="DFADFA" localSheetId="2">{"'MAP BGA'!$A$1:$L$95"}</definedName>
    <definedName name="DFADFA">{"'MAP BGA'!$A$1:$L$95"}</definedName>
    <definedName name="dfafa" hidden="1">#N/A</definedName>
    <definedName name="dfasdf" hidden="1">#REF!</definedName>
    <definedName name="dfasdfasd" localSheetId="2">{"'MAP BGA'!$A$1:$L$95"}</definedName>
    <definedName name="dfasdfasd">{"'MAP BGA'!$A$1:$L$95"}</definedName>
    <definedName name="DFASDFASDFADSFA" localSheetId="2">{"'MAP BGA'!$A$1:$L$95"}</definedName>
    <definedName name="DFASDFASDFADSFA">{"'MAP BGA'!$A$1:$L$95"}</definedName>
    <definedName name="dfasdfsfasjdfklja" localSheetId="2">{"'MAP BGA'!$A$1:$L$95"}</definedName>
    <definedName name="dfasdfsfasjdfklja">{"'MAP BGA'!$A$1:$L$95"}</definedName>
    <definedName name="dfbfhyt" localSheetId="2" hidden="1">{#N/A,#N/A,TRUE,"Historicals";#N/A,#N/A,TRUE,"Charts";#N/A,#N/A,TRUE,"Forecasts"}</definedName>
    <definedName name="dfbfhyt" hidden="1">{#N/A,#N/A,TRUE,"Historicals";#N/A,#N/A,TRUE,"Charts";#N/A,#N/A,TRUE,"Forecasts"}</definedName>
    <definedName name="dfcmekjr">"%,LACTUALS,SBAL,R,FBUSINESS_UNIT,TCALPINE_REPORTING,NCALPINE BU,FACCOUNT,TALL_ACCOUNTS,NDFRD_INCOME_TAX"</definedName>
    <definedName name="dfd" localSheetId="2" hidden="1">{"comp1",#N/A,FALSE,"COMPS";"footnotes",#N/A,FALSE,"COMPS"}</definedName>
    <definedName name="dfd" hidden="1">{"FCB_ALL",#N/A,FALSE,"FCB";"GREY_ALL",#N/A,FALSE,"GREY"}</definedName>
    <definedName name="dfd_1" localSheetId="2" hidden="1">{"FCB_ALL",#N/A,FALSE,"FCB";"GREY_ALL",#N/A,FALSE,"GREY"}</definedName>
    <definedName name="dfd_1" hidden="1">{"FCB_ALL",#N/A,FALSE,"FCB";"GREY_ALL",#N/A,FALSE,"GREY"}</definedName>
    <definedName name="dfd_2" localSheetId="2" hidden="1">{"FCB_ALL",#N/A,FALSE,"FCB";"GREY_ALL",#N/A,FALSE,"GREY"}</definedName>
    <definedName name="dfd_2" hidden="1">{"FCB_ALL",#N/A,FALSE,"FCB";"GREY_ALL",#N/A,FALSE,"GREY"}</definedName>
    <definedName name="dfd_3" localSheetId="2" hidden="1">{"FCB_ALL",#N/A,FALSE,"FCB";"GREY_ALL",#N/A,FALSE,"GREY"}</definedName>
    <definedName name="dfd_3" hidden="1">{"FCB_ALL",#N/A,FALSE,"FCB";"GREY_ALL",#N/A,FALSE,"GREY"}</definedName>
    <definedName name="dfd_4" localSheetId="2" hidden="1">{"FCB_ALL",#N/A,FALSE,"FCB";"GREY_ALL",#N/A,FALSE,"GREY"}</definedName>
    <definedName name="dfd_4" hidden="1">{"FCB_ALL",#N/A,FALSE,"FCB";"GREY_ALL",#N/A,FALSE,"GREY"}</definedName>
    <definedName name="dfd_5" localSheetId="2" hidden="1">{"FCB_ALL",#N/A,FALSE,"FCB";"GREY_ALL",#N/A,FALSE,"GREY"}</definedName>
    <definedName name="dfd_5" hidden="1">{"FCB_ALL",#N/A,FALSE,"FCB";"GREY_ALL",#N/A,FALSE,"GREY"}</definedName>
    <definedName name="dfda">#REF!</definedName>
    <definedName name="dfdadf" localSheetId="2" hidden="1">{#N/A,"DR",FALSE,"increm pf";#N/A,"MAMSI",FALSE,"increm pf";#N/A,"MAXI",FALSE,"increm pf";#N/A,"PCAM",FALSE,"increm pf";#N/A,"PHSV",FALSE,"increm pf";#N/A,"SIE",FALSE,"increm pf"}</definedName>
    <definedName name="dfdadf" hidden="1">{#N/A,"DR",FALSE,"increm pf";#N/A,"MAMSI",FALSE,"increm pf";#N/A,"MAXI",FALSE,"increm pf";#N/A,"PCAM",FALSE,"increm pf";#N/A,"PHSV",FALSE,"increm pf";#N/A,"SIE",FALSE,"increm pf"}</definedName>
    <definedName name="dfdafadfa" hidden="1">#REF!</definedName>
    <definedName name="dfdas" localSheetId="2" hidden="1">{"FCB_ALL",#N/A,FALSE,"FCB";"GREY_ALL",#N/A,FALSE,"GREY"}</definedName>
    <definedName name="dfdas" hidden="1">{"FCB_ALL",#N/A,FALSE,"FCB";"GREY_ALL",#N/A,FALSE,"GREY"}</definedName>
    <definedName name="dfdas_1" localSheetId="2" hidden="1">{"FCB_ALL",#N/A,FALSE,"FCB";"GREY_ALL",#N/A,FALSE,"GREY"}</definedName>
    <definedName name="dfdas_1" hidden="1">{"FCB_ALL",#N/A,FALSE,"FCB";"GREY_ALL",#N/A,FALSE,"GREY"}</definedName>
    <definedName name="dfdas_2" localSheetId="2" hidden="1">{"FCB_ALL",#N/A,FALSE,"FCB";"GREY_ALL",#N/A,FALSE,"GREY"}</definedName>
    <definedName name="dfdas_2" hidden="1">{"FCB_ALL",#N/A,FALSE,"FCB";"GREY_ALL",#N/A,FALSE,"GREY"}</definedName>
    <definedName name="dfdas_3" localSheetId="2" hidden="1">{"FCB_ALL",#N/A,FALSE,"FCB";"GREY_ALL",#N/A,FALSE,"GREY"}</definedName>
    <definedName name="dfdas_3" hidden="1">{"FCB_ALL",#N/A,FALSE,"FCB";"GREY_ALL",#N/A,FALSE,"GREY"}</definedName>
    <definedName name="dfdas_4" localSheetId="2" hidden="1">{"FCB_ALL",#N/A,FALSE,"FCB";"GREY_ALL",#N/A,FALSE,"GREY"}</definedName>
    <definedName name="dfdas_4" hidden="1">{"FCB_ALL",#N/A,FALSE,"FCB";"GREY_ALL",#N/A,FALSE,"GREY"}</definedName>
    <definedName name="dfdas_5" localSheetId="2" hidden="1">{"FCB_ALL",#N/A,FALSE,"FCB";"GREY_ALL",#N/A,FALSE,"GREY"}</definedName>
    <definedName name="dfdas_5" hidden="1">{"FCB_ALL",#N/A,FALSE,"FCB";"GREY_ALL",#N/A,FALSE,"GREY"}</definedName>
    <definedName name="dfdas1" localSheetId="2" hidden="1">{"FCB_ALL",#N/A,FALSE,"FCB";"GREY_ALL",#N/A,FALSE,"GREY"}</definedName>
    <definedName name="dfdas1" hidden="1">{"FCB_ALL",#N/A,FALSE,"FCB";"GREY_ALL",#N/A,FALSE,"GREY"}</definedName>
    <definedName name="DFDD" localSheetId="2" hidden="1">{#N/A,#N/A,FALSE,"REPORT"}</definedName>
    <definedName name="DFDD" hidden="1">{#N/A,#N/A,FALSE,"REPORT"}</definedName>
    <definedName name="DFDD_1" localSheetId="2" hidden="1">{#N/A,#N/A,FALSE,"REPORT"}</definedName>
    <definedName name="DFDD_1" hidden="1">{#N/A,#N/A,FALSE,"REPORT"}</definedName>
    <definedName name="DFDD_2" localSheetId="2" hidden="1">{#N/A,#N/A,FALSE,"REPORT"}</definedName>
    <definedName name="DFDD_2" hidden="1">{#N/A,#N/A,FALSE,"REPORT"}</definedName>
    <definedName name="DFDD_3" localSheetId="2" hidden="1">{#N/A,#N/A,FALSE,"REPORT"}</definedName>
    <definedName name="DFDD_3" hidden="1">{#N/A,#N/A,FALSE,"REPORT"}</definedName>
    <definedName name="DFDD_4" localSheetId="2" hidden="1">{#N/A,#N/A,FALSE,"REPORT"}</definedName>
    <definedName name="DFDD_4" hidden="1">{#N/A,#N/A,FALSE,"REPORT"}</definedName>
    <definedName name="dfdef">#REF!</definedName>
    <definedName name="dfdf"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ADSFADFAFDA" localSheetId="2">{"'MAP BGA'!$A$1:$L$95"}</definedName>
    <definedName name="DFDFADSFADFAFDA">{"'MAP BGA'!$A$1:$L$95"}</definedName>
    <definedName name="dfdfd" localSheetId="2" hidden="1">{"FCB_ALL",#N/A,FALSE,"FCB";"GREY_ALL",#N/A,FALSE,"GREY"}</definedName>
    <definedName name="dfdfd" hidden="1">{"FCB_ALL",#N/A,FALSE,"FCB";"GREY_ALL",#N/A,FALSE,"GREY"}</definedName>
    <definedName name="dfdfd_1" localSheetId="2" hidden="1">{"FCB_ALL",#N/A,FALSE,"FCB";"GREY_ALL",#N/A,FALSE,"GREY"}</definedName>
    <definedName name="dfdfd_1" hidden="1">{"FCB_ALL",#N/A,FALSE,"FCB";"GREY_ALL",#N/A,FALSE,"GREY"}</definedName>
    <definedName name="dfdfd_2" localSheetId="2" hidden="1">{"FCB_ALL",#N/A,FALSE,"FCB";"GREY_ALL",#N/A,FALSE,"GREY"}</definedName>
    <definedName name="dfdfd_2" hidden="1">{"FCB_ALL",#N/A,FALSE,"FCB";"GREY_ALL",#N/A,FALSE,"GREY"}</definedName>
    <definedName name="dfdfd_3" localSheetId="2" hidden="1">{"FCB_ALL",#N/A,FALSE,"FCB";"GREY_ALL",#N/A,FALSE,"GREY"}</definedName>
    <definedName name="dfdfd_3" hidden="1">{"FCB_ALL",#N/A,FALSE,"FCB";"GREY_ALL",#N/A,FALSE,"GREY"}</definedName>
    <definedName name="dfdfd_4" localSheetId="2" hidden="1">{"FCB_ALL",#N/A,FALSE,"FCB";"GREY_ALL",#N/A,FALSE,"GREY"}</definedName>
    <definedName name="dfdfd_4" hidden="1">{"FCB_ALL",#N/A,FALSE,"FCB";"GREY_ALL",#N/A,FALSE,"GREY"}</definedName>
    <definedName name="dfdfd_5" localSheetId="2" hidden="1">{"FCB_ALL",#N/A,FALSE,"FCB";"GREY_ALL",#N/A,FALSE,"GREY"}</definedName>
    <definedName name="dfdfd_5" hidden="1">{"FCB_ALL",#N/A,FALSE,"FCB";"GREY_ALL",#N/A,FALSE,"GREY"}</definedName>
    <definedName name="dfdfdd" localSheetId="2" hidden="1">{"FCB_ALL",#N/A,FALSE,"FCB";"GREY_ALL",#N/A,FALSE,"GREY"}</definedName>
    <definedName name="dfdfdd" hidden="1">{"FCB_ALL",#N/A,FALSE,"FCB";"GREY_ALL",#N/A,FALSE,"GREY"}</definedName>
    <definedName name="dfdfdfd" localSheetId="2" hidden="1">{"FCB_ALL",#N/A,FALSE,"FCB"}</definedName>
    <definedName name="dfdfdfd" hidden="1">{"FCB_ALL",#N/A,FALSE,"FCB"}</definedName>
    <definedName name="dfdfdfd_1" localSheetId="2" hidden="1">{"FCB_ALL",#N/A,FALSE,"FCB"}</definedName>
    <definedName name="dfdfdfd_1" hidden="1">{"FCB_ALL",#N/A,FALSE,"FCB"}</definedName>
    <definedName name="dfdfdfd_2" localSheetId="2" hidden="1">{"FCB_ALL",#N/A,FALSE,"FCB"}</definedName>
    <definedName name="dfdfdfd_2" hidden="1">{"FCB_ALL",#N/A,FALSE,"FCB"}</definedName>
    <definedName name="dfdfdfd_3" localSheetId="2" hidden="1">{"FCB_ALL",#N/A,FALSE,"FCB"}</definedName>
    <definedName name="dfdfdfd_3" hidden="1">{"FCB_ALL",#N/A,FALSE,"FCB"}</definedName>
    <definedName name="dfdfdfd_4" localSheetId="2" hidden="1">{"FCB_ALL",#N/A,FALSE,"FCB"}</definedName>
    <definedName name="dfdfdfd_4" hidden="1">{"FCB_ALL",#N/A,FALSE,"FCB"}</definedName>
    <definedName name="dfdfdfd_5" localSheetId="2" hidden="1">{"FCB_ALL",#N/A,FALSE,"FCB"}</definedName>
    <definedName name="dfdfdfd_5" hidden="1">{"FCB_ALL",#N/A,FALSE,"FCB"}</definedName>
    <definedName name="dfdfdfd1" localSheetId="2" hidden="1">{"FCB_ALL",#N/A,FALSE,"FCB"}</definedName>
    <definedName name="dfdfdfd1" hidden="1">{"FCB_ALL",#N/A,FALSE,"FCB"}</definedName>
    <definedName name="dfdfdfdf" hidden="1">{"'Cost Centers'!$A$1:$P$373"}</definedName>
    <definedName name="dfdfdfldsjfd"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gvdfefewgtrwegerg" localSheetId="2" hidden="1">{#N/A,#N/A,TRUE,"Income Statement";#N/A,#N/A,TRUE,"Gas Assumptions";#N/A,#N/A,TRUE,"DCF";#N/A,#N/A,TRUE,"Depreciation Matrix";#N/A,#N/A,TRUE,"Matrix";#N/A,#N/A,TRUE,"Matrix_Perpetuity"}</definedName>
    <definedName name="dfdfdgvdfefewgtrwegerg" hidden="1">{#N/A,#N/A,TRUE,"Income Statement";#N/A,#N/A,TRUE,"Gas Assumptions";#N/A,#N/A,TRUE,"DCF";#N/A,#N/A,TRUE,"Depreciation Matrix";#N/A,#N/A,TRUE,"Matrix";#N/A,#N/A,TRUE,"Matrix_Perpetuity"}</definedName>
    <definedName name="DFDHTRH" hidden="1">#REF!</definedName>
    <definedName name="dfds" hidden="1">#REF!</definedName>
    <definedName name="dfdsf" localSheetId="2" hidden="1">{"FCB_ALL",#N/A,FALSE,"FCB";"GREY_ALL",#N/A,FALSE,"GREY"}</definedName>
    <definedName name="dfdsf" hidden="1">{"FCB_ALL",#N/A,FALSE,"FCB";"GREY_ALL",#N/A,FALSE,"GREY"}</definedName>
    <definedName name="dfdsfsdaf" hidden="1">{"avrev",#N/A,FALSE,"AVREV";"rates",#N/A,FALSE,"AVREV"}</definedName>
    <definedName name="dfdsfsdaf_1" hidden="1">{"avrev",#N/A,FALSE,"AVREV";"rates",#N/A,FALSE,"AVREV"}</definedName>
    <definedName name="dfdsfsdaf_2" hidden="1">{"avrev",#N/A,FALSE,"AVREV";"rates",#N/A,FALSE,"AVREV"}</definedName>
    <definedName name="dfew" localSheetId="2" hidden="1">{"'下期集計（10.27迄・速報値）'!$Q$16"}</definedName>
    <definedName name="dfew" hidden="1">{"'下期集計（10.27迄・速報値）'!$Q$16"}</definedName>
    <definedName name="dff" localSheetId="2" hidden="1">{#N/A,#N/A,FALSE,"Cover";#N/A,#N/A,FALSE,"Assumptions";#N/A,#N/A,FALSE,"Volumes";#N/A,#N/A,FALSE,"Pricing";#N/A,#N/A,FALSE,"TFLE Walk";#N/A,#N/A,FALSE,"Variable Cost";#N/A,#N/A,FALSE,"Sensitivity";#N/A,#N/A,FALSE,"Investment";#N/A,#N/A,FALSE,"Profitability"}</definedName>
    <definedName name="dff" hidden="1">{"incomemth",#N/A,TRUE,"forecast01";"incpercentmth",#N/A,TRUE,"forecast01";"balancemth",#N/A,TRUE,"forecast01";"cashmth",#N/A,TRUE,"forecast01";"cov2mth",#N/A,TRUE,"forecast01";"prbexp",#N/A,TRUE,"forecast01";"prbcap",#N/A,TRUE,"forecast01";"coalconsultants",#N/A,TRUE,"forecast01";"prbsum",#N/A,TRUE,"forecast01"}</definedName>
    <definedName name="dff_1" hidden="1">{#N/A,#N/A,FALSE,"Cover";#N/A,#N/A,FALSE,"Assumptions";#N/A,#N/A,FALSE,"Volumes";#N/A,#N/A,FALSE,"Pricing";#N/A,#N/A,FALSE,"TFLE Walk";#N/A,#N/A,FALSE,"Variable Cost";#N/A,#N/A,FALSE,"Sensitivity";#N/A,#N/A,FALSE,"Investment";#N/A,#N/A,FALSE,"Profitability"}</definedName>
    <definedName name="dff_2" hidden="1">{#N/A,#N/A,FALSE,"Cover";#N/A,#N/A,FALSE,"Assumptions";#N/A,#N/A,FALSE,"Volumes";#N/A,#N/A,FALSE,"Pricing";#N/A,#N/A,FALSE,"TFLE Walk";#N/A,#N/A,FALSE,"Variable Cost";#N/A,#N/A,FALSE,"Sensitivity";#N/A,#N/A,FALSE,"Investment";#N/A,#N/A,FALSE,"Profitability"}</definedName>
    <definedName name="dffdfd">#REF!</definedName>
    <definedName name="dfg" hidden="1">"AR &amp; WIP Report"</definedName>
    <definedName name="dfg_1" localSheetId="2" hidden="1">{#N/A,#N/A,FALSE,"HuscoCombined-Summ";#N/A,#N/A,FALSE,"HuscoCombined-Income";#N/A,#N/A,FALSE,"HuscoCombined-Offering";#N/A,#N/A,FALSE,"Husco-Income";#N/A,#N/A,FALSE,"TargetEngineer";#N/A,#N/A,FALSE,"TargetAcqCalc";#N/A,#N/A,FALSE,"Husco-Acq"}</definedName>
    <definedName name="dfg_1" hidden="1">{#N/A,#N/A,FALSE,"HuscoCombined-Summ";#N/A,#N/A,FALSE,"HuscoCombined-Income";#N/A,#N/A,FALSE,"HuscoCombined-Offering";#N/A,#N/A,FALSE,"Husco-Income";#N/A,#N/A,FALSE,"TargetEngineer";#N/A,#N/A,FALSE,"TargetAcqCalc";#N/A,#N/A,FALSE,"Husco-Acq"}</definedName>
    <definedName name="dfg_2" localSheetId="2" hidden="1">{#N/A,#N/A,FALSE,"HuscoCombined-Summ";#N/A,#N/A,FALSE,"HuscoCombined-Income";#N/A,#N/A,FALSE,"HuscoCombined-Offering";#N/A,#N/A,FALSE,"Husco-Income";#N/A,#N/A,FALSE,"TargetEngineer";#N/A,#N/A,FALSE,"TargetAcqCalc";#N/A,#N/A,FALSE,"Husco-Acq"}</definedName>
    <definedName name="dfg_2" hidden="1">{#N/A,#N/A,FALSE,"HuscoCombined-Summ";#N/A,#N/A,FALSE,"HuscoCombined-Income";#N/A,#N/A,FALSE,"HuscoCombined-Offering";#N/A,#N/A,FALSE,"Husco-Income";#N/A,#N/A,FALSE,"TargetEngineer";#N/A,#N/A,FALSE,"TargetAcqCalc";#N/A,#N/A,FALSE,"Husco-Acq"}</definedName>
    <definedName name="dfg_3" localSheetId="2" hidden="1">{#N/A,#N/A,FALSE,"HuscoCombined-Summ";#N/A,#N/A,FALSE,"HuscoCombined-Income";#N/A,#N/A,FALSE,"HuscoCombined-Offering";#N/A,#N/A,FALSE,"Husco-Income";#N/A,#N/A,FALSE,"TargetEngineer";#N/A,#N/A,FALSE,"TargetAcqCalc";#N/A,#N/A,FALSE,"Husco-Acq"}</definedName>
    <definedName name="dfg_3" hidden="1">{#N/A,#N/A,FALSE,"HuscoCombined-Summ";#N/A,#N/A,FALSE,"HuscoCombined-Income";#N/A,#N/A,FALSE,"HuscoCombined-Offering";#N/A,#N/A,FALSE,"Husco-Income";#N/A,#N/A,FALSE,"TargetEngineer";#N/A,#N/A,FALSE,"TargetAcqCalc";#N/A,#N/A,FALSE,"Husco-Acq"}</definedName>
    <definedName name="dfg_4" localSheetId="2" hidden="1">{#N/A,#N/A,FALSE,"HuscoCombined-Summ";#N/A,#N/A,FALSE,"HuscoCombined-Income";#N/A,#N/A,FALSE,"HuscoCombined-Offering";#N/A,#N/A,FALSE,"Husco-Income";#N/A,#N/A,FALSE,"TargetEngineer";#N/A,#N/A,FALSE,"TargetAcqCalc";#N/A,#N/A,FALSE,"Husco-Acq"}</definedName>
    <definedName name="dfg_4" hidden="1">{#N/A,#N/A,FALSE,"HuscoCombined-Summ";#N/A,#N/A,FALSE,"HuscoCombined-Income";#N/A,#N/A,FALSE,"HuscoCombined-Offering";#N/A,#N/A,FALSE,"Husco-Income";#N/A,#N/A,FALSE,"TargetEngineer";#N/A,#N/A,FALSE,"TargetAcqCalc";#N/A,#N/A,FALSE,"Husco-Acq"}</definedName>
    <definedName name="dfga" localSheetId="2" hidden="1">{#N/A,#N/A,FALSE,"output";#N/A,#N/A,FALSE,"contrib";#N/A,#N/A,FALSE,"profile";#N/A,#N/A,FALSE,"comps"}</definedName>
    <definedName name="dfga" hidden="1">{#N/A,#N/A,FALSE,"output";#N/A,#N/A,FALSE,"contrib";#N/A,#N/A,FALSE,"profile";#N/A,#N/A,FALSE,"comps"}</definedName>
    <definedName name="dfgadg" localSheetId="2" hidden="1">{"assumption cash",#N/A,TRUE,"Merger";"has gets cash",#N/A,TRUE,"Merger";"accretion dilution",#N/A,TRUE,"Merger";"comparison credit stats",#N/A,TRUE,"Merger";"pf credit stats",#N/A,TRUE,"Merger";"pf sheets",#N/A,TRUE,"Merger"}</definedName>
    <definedName name="dfgadg" hidden="1">{"assumption cash",#N/A,TRUE,"Merger";"has gets cash",#N/A,TRUE,"Merger";"accretion dilution",#N/A,TRUE,"Merger";"comparison credit stats",#N/A,TRUE,"Merger";"pf credit stats",#N/A,TRUE,"Merger";"pf sheets",#N/A,TRUE,"Merger"}</definedName>
    <definedName name="dfgd" localSheetId="2" hidden="1">{#N/A,#N/A,FALSE,"Cashflow Analysis";#N/A,#N/A,FALSE,"Sensitivity Analysis";#N/A,#N/A,FALSE,"PV";#N/A,#N/A,FALSE,"Pro Forma"}</definedName>
    <definedName name="dfgd" hidden="1">{#N/A,#N/A,FALSE,"Cashflow Analysis";#N/A,#N/A,FALSE,"Sensitivity Analysis";#N/A,#N/A,FALSE,"PV";#N/A,#N/A,FALSE,"Pro Forma"}</definedName>
    <definedName name="dfgdagfd" localSheetId="2" hidden="1">{"away stand alones",#N/A,FALSE,"Target"}</definedName>
    <definedName name="dfgdagfd" hidden="1">{"away stand alones",#N/A,FALSE,"Target"}</definedName>
    <definedName name="dfgdfg"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_1"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_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_2"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_3"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_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_4"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_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dfg" localSheetId="2" hidden="1">{#N/A,#N/A,FALSE,"Assump";#N/A,#N/A,FALSE,"Income";#N/A,#N/A,FALSE,"Balance";#N/A,#N/A,FALSE,"DCF Pump";#N/A,#N/A,FALSE,"Trans Assump";#N/A,#N/A,FALSE,"Combined Income";#N/A,#N/A,FALSE,"Combined Balance"}</definedName>
    <definedName name="dfgdfgdfg" hidden="1">{#N/A,#N/A,FALSE,"Assump";#N/A,#N/A,FALSE,"Income";#N/A,#N/A,FALSE,"Balance";#N/A,#N/A,FALSE,"DCF Pump";#N/A,#N/A,FALSE,"Trans Assump";#N/A,#N/A,FALSE,"Combined Income";#N/A,#N/A,FALSE,"Combined Balance"}</definedName>
    <definedName name="dfgdfgdfg_1" localSheetId="2" hidden="1">{#N/A,#N/A,FALSE,"Assump";#N/A,#N/A,FALSE,"Income";#N/A,#N/A,FALSE,"Balance";#N/A,#N/A,FALSE,"DCF Pump";#N/A,#N/A,FALSE,"Trans Assump";#N/A,#N/A,FALSE,"Combined Income";#N/A,#N/A,FALSE,"Combined Balance"}</definedName>
    <definedName name="dfgdfgdfg_1" hidden="1">{#N/A,#N/A,FALSE,"Assump";#N/A,#N/A,FALSE,"Income";#N/A,#N/A,FALSE,"Balance";#N/A,#N/A,FALSE,"DCF Pump";#N/A,#N/A,FALSE,"Trans Assump";#N/A,#N/A,FALSE,"Combined Income";#N/A,#N/A,FALSE,"Combined Balance"}</definedName>
    <definedName name="dfgdfgdfg_2" localSheetId="2" hidden="1">{#N/A,#N/A,FALSE,"Assump";#N/A,#N/A,FALSE,"Income";#N/A,#N/A,FALSE,"Balance";#N/A,#N/A,FALSE,"DCF Pump";#N/A,#N/A,FALSE,"Trans Assump";#N/A,#N/A,FALSE,"Combined Income";#N/A,#N/A,FALSE,"Combined Balance"}</definedName>
    <definedName name="dfgdfgdfg_2" hidden="1">{#N/A,#N/A,FALSE,"Assump";#N/A,#N/A,FALSE,"Income";#N/A,#N/A,FALSE,"Balance";#N/A,#N/A,FALSE,"DCF Pump";#N/A,#N/A,FALSE,"Trans Assump";#N/A,#N/A,FALSE,"Combined Income";#N/A,#N/A,FALSE,"Combined Balance"}</definedName>
    <definedName name="dfgdfgdfg_3" localSheetId="2" hidden="1">{#N/A,#N/A,FALSE,"Assump";#N/A,#N/A,FALSE,"Income";#N/A,#N/A,FALSE,"Balance";#N/A,#N/A,FALSE,"DCF Pump";#N/A,#N/A,FALSE,"Trans Assump";#N/A,#N/A,FALSE,"Combined Income";#N/A,#N/A,FALSE,"Combined Balance"}</definedName>
    <definedName name="dfgdfgdfg_3" hidden="1">{#N/A,#N/A,FALSE,"Assump";#N/A,#N/A,FALSE,"Income";#N/A,#N/A,FALSE,"Balance";#N/A,#N/A,FALSE,"DCF Pump";#N/A,#N/A,FALSE,"Trans Assump";#N/A,#N/A,FALSE,"Combined Income";#N/A,#N/A,FALSE,"Combined Balance"}</definedName>
    <definedName name="dfgdfgdfg_4" localSheetId="2" hidden="1">{#N/A,#N/A,FALSE,"Assump";#N/A,#N/A,FALSE,"Income";#N/A,#N/A,FALSE,"Balance";#N/A,#N/A,FALSE,"DCF Pump";#N/A,#N/A,FALSE,"Trans Assump";#N/A,#N/A,FALSE,"Combined Income";#N/A,#N/A,FALSE,"Combined Balance"}</definedName>
    <definedName name="dfgdfgdfg_4" hidden="1">{#N/A,#N/A,FALSE,"Assump";#N/A,#N/A,FALSE,"Income";#N/A,#N/A,FALSE,"Balance";#N/A,#N/A,FALSE,"DCF Pump";#N/A,#N/A,FALSE,"Trans Assump";#N/A,#N/A,FALSE,"Combined Income";#N/A,#N/A,FALSE,"Combined Balance"}</definedName>
    <definedName name="dfgdfgdg"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dfgdfgdg"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dfgdg" localSheetId="2" hidden="1">{"casespecific",#N/A,FALSE,"Assumptions"}</definedName>
    <definedName name="dfgdg" hidden="1">{"casespecific",#N/A,FALSE,"Assumptions"}</definedName>
    <definedName name="dfgdgd" localSheetId="2" hidden="1">{"FCB_ALL",#N/A,FALSE,"FCB"}</definedName>
    <definedName name="dfgdgd" hidden="1">{"FCB_ALL",#N/A,FALSE,"FCB"}</definedName>
    <definedName name="dfgds" hidden="1">38922.8233796296</definedName>
    <definedName name="dfgdxfv" localSheetId="2" hidden="1">{"FCB_ALL",#N/A,FALSE,"FCB"}</definedName>
    <definedName name="dfgdxfv" hidden="1">{"FCB_ALL",#N/A,FALSE,"FCB"}</definedName>
    <definedName name="dfgf" localSheetId="2" hidden="1">{#N/A,#N/A,TRUE,"Condensed IS";#N/A,#N/A,TRUE,"Condensed BS";#N/A,#N/A,TRUE,"Outlook";#N/A,#N/A,TRUE,"Condensed CF";#N/A,#N/A,TRUE,"Condensed CF - qtr"}</definedName>
    <definedName name="dfgf" hidden="1">{#N/A,#N/A,TRUE,"Condensed IS";#N/A,#N/A,TRUE,"Condensed BS";#N/A,#N/A,TRUE,"Outlook";#N/A,#N/A,TRUE,"Condensed CF";#N/A,#N/A,TRUE,"Condensed CF - qtr"}</definedName>
    <definedName name="dfgfdg" localSheetId="2" hidden="1">{#N/A,#N/A,FALSE,"Umsatz CH";#N/A,#N/A,FALSE,"ER CH";#N/A,#N/A,FALSE,"EA CH (2) ";#N/A,#N/A,FALSE,"EA CH";#N/A,#N/A,FALSE,"EA CH (3) ";#N/A,#N/A,FALSE,"EA CH (4)";#N/A,#N/A,FALSE,"KA CH";#N/A,#N/A,FALSE,"KA CH  (2)";#N/A,#N/A,FALSE,"KA CH  (3)";#N/A,#N/A,FALSE,"KA CH (4)"}</definedName>
    <definedName name="dfgfdg" hidden="1">{#N/A,#N/A,FALSE,"Umsatz CH";#N/A,#N/A,FALSE,"ER CH";#N/A,#N/A,FALSE,"EA CH (2) ";#N/A,#N/A,FALSE,"EA CH";#N/A,#N/A,FALSE,"EA CH (3) ";#N/A,#N/A,FALSE,"EA CH (4)";#N/A,#N/A,FALSE,"KA CH";#N/A,#N/A,FALSE,"KA CH  (2)";#N/A,#N/A,FALSE,"KA CH  (3)";#N/A,#N/A,FALSE,"KA CH (4)"}</definedName>
    <definedName name="dfgfdgf" localSheetId="2" hidden="1">{#N/A,#N/A,FALSE,"Produkte Erw.";#N/A,#N/A,FALSE,"Produkte Plan";#N/A,#N/A,FALSE,"Leistungen Erw.";#N/A,#N/A,FALSE,"Leistungen Plan";#N/A,#N/A,FALSE,"KA Allg.Kosten (2)";#N/A,#N/A,FALSE,"KA All.Kosten"}</definedName>
    <definedName name="dfgfdgf" hidden="1">{#N/A,#N/A,FALSE,"Produkte Erw.";#N/A,#N/A,FALSE,"Produkte Plan";#N/A,#N/A,FALSE,"Leistungen Erw.";#N/A,#N/A,FALSE,"Leistungen Plan";#N/A,#N/A,FALSE,"KA Allg.Kosten (2)";#N/A,#N/A,FALSE,"KA All.Kosten"}</definedName>
    <definedName name="dfgfg" localSheetId="2" hidden="1">{#N/A,#N/A,FALSE,"Umsatz HM";#N/A,#N/A,FALSE,"ER HM";#N/A,#N/A,FALSE,"EA HM  (2)";#N/A,#N/A,FALSE,"EA HM ";#N/A,#N/A,FALSE,"EA HM  (4)";#N/A,#N/A,FALSE,"EA HM  (3)";#N/A,#N/A,FALSE,"KA HM  (2)";#N/A,#N/A,FALSE,"KA HM";#N/A,#N/A,FALSE,"KA HM  (3)";#N/A,#N/A,FALSE,"KA HM (4)"}</definedName>
    <definedName name="dfgfg" hidden="1">{#N/A,#N/A,FALSE,"Umsatz HM";#N/A,#N/A,FALSE,"ER HM";#N/A,#N/A,FALSE,"EA HM  (2)";#N/A,#N/A,FALSE,"EA HM ";#N/A,#N/A,FALSE,"EA HM  (4)";#N/A,#N/A,FALSE,"EA HM  (3)";#N/A,#N/A,FALSE,"KA HM  (2)";#N/A,#N/A,FALSE,"KA HM";#N/A,#N/A,FALSE,"KA HM  (3)";#N/A,#N/A,FALSE,"KA HM (4)"}</definedName>
    <definedName name="dfgg" localSheetId="2"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fhhj" localSheetId="2" hidden="1">{#N/A,#N/A,FALSE,"Umsatz CH";#N/A,#N/A,FALSE,"ER CH";#N/A,#N/A,FALSE,"EA CH (2) ";#N/A,#N/A,FALSE,"EA CH";#N/A,#N/A,FALSE,"EA CH (3) ";#N/A,#N/A,FALSE,"EA CH (4)";#N/A,#N/A,FALSE,"KA CH";#N/A,#N/A,FALSE,"KA CH  (2)";#N/A,#N/A,FALSE,"KA CH  (3)";#N/A,#N/A,FALSE,"KA CH (4)"}</definedName>
    <definedName name="dfggfhhj" hidden="1">{#N/A,#N/A,FALSE,"Umsatz CH";#N/A,#N/A,FALSE,"ER CH";#N/A,#N/A,FALSE,"EA CH (2) ";#N/A,#N/A,FALSE,"EA CH";#N/A,#N/A,FALSE,"EA CH (3) ";#N/A,#N/A,FALSE,"EA CH (4)";#N/A,#N/A,FALSE,"KA CH";#N/A,#N/A,FALSE,"KA CH  (2)";#N/A,#N/A,FALSE,"KA CH  (3)";#N/A,#N/A,FALSE,"KA CH (4)"}</definedName>
    <definedName name="dfggggg54" hidden="1">#REF!</definedName>
    <definedName name="dfgh" hidden="1">#REF!</definedName>
    <definedName name="dfghdfhdg" localSheetId="2" hidden="1">{#N/A,#N/A,FALSE,"Umsatz 99";#N/A,#N/A,FALSE,"ER 99 "}</definedName>
    <definedName name="dfghdfhdg" hidden="1">{#N/A,#N/A,FALSE,"Umsatz 99";#N/A,#N/A,FALSE,"ER 99 "}</definedName>
    <definedName name="dfgj"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nbdfn" localSheetId="2" hidden="1">{"Full-model",#N/A,FALSE,"ProForma-ASPT"}</definedName>
    <definedName name="dfgnbdfn" hidden="1">{"Full-model",#N/A,FALSE,"ProForma-ASPT"}</definedName>
    <definedName name="dfgsdf" localSheetId="2" hidden="1">{"FCB_ALL",#N/A,FALSE,"FCB"}</definedName>
    <definedName name="dfgsdf" hidden="1">{"FCB_ALL",#N/A,FALSE,"FCB"}</definedName>
    <definedName name="dfgt" localSheetId="2" hidden="1">{"cover",#N/A,TRUE,"Cover";"toc6",#N/A,TRUE,"TOC";"over",#N/A,TRUE,"Overview";"ts2",#N/A,TRUE,"Det_Trans_Sum";"ei1",#N/A,TRUE,"Earnings Impact";"ad1",#N/A,TRUE,"accretion dilution";"hg1",#N/A,TRUE,"Has-Gets";"pfis1",#N/A,TRUE,"Pro Forma Income Statement";"ca1",#N/A,TRUE,"Contribution_Analysis";"acq1",#N/A,TRUE,"Acquirer";"tar1",#N/A,TRUE,"Target"}</definedName>
    <definedName name="dfgt" hidden="1">{"cover",#N/A,TRUE,"Cover";"toc6",#N/A,TRUE,"TOC";"over",#N/A,TRUE,"Overview";"ts2",#N/A,TRUE,"Det_Trans_Sum";"ei1",#N/A,TRUE,"Earnings Impact";"ad1",#N/A,TRUE,"accretion dilution";"hg1",#N/A,TRUE,"Has-Gets";"pfis1",#N/A,TRUE,"Pro Forma Income Statement";"ca1",#N/A,TRUE,"Contribution_Analysis";"acq1",#N/A,TRUE,"Acquirer";"tar1",#N/A,TRUE,"Target"}</definedName>
    <definedName name="dfgxc" localSheetId="2" hidden="1">{"targetdcf",#N/A,FALSE,"Merger consequences";"TARGETASSU",#N/A,FALSE,"Merger consequences";"TERMINAL VALUE",#N/A,FALSE,"Merger consequences"}</definedName>
    <definedName name="dfgxc" hidden="1">{"targetdcf",#N/A,FALSE,"Merger consequences";"TARGETASSU",#N/A,FALSE,"Merger consequences";"TERMINAL VALUE",#N/A,FALSE,"Merger consequences"}</definedName>
    <definedName name="dfgxcv" localSheetId="2"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dfgxcv"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dfh">#REF!</definedName>
    <definedName name="dfhd" localSheetId="2" hidden="1">{"vi1",#N/A,FALSE,"Financial Statements";"vi2",#N/A,FALSE,"Financial Statements";#N/A,#N/A,FALSE,"DCF"}</definedName>
    <definedName name="dfhd" hidden="1">{"vi1",#N/A,FALSE,"Financial Statements";"vi2",#N/A,FALSE,"Financial Statements";#N/A,#N/A,FALSE,"DCF"}</definedName>
    <definedName name="DFHDHDHDH" hidden="1">#REF!</definedName>
    <definedName name="dfhfdhfd" localSheetId="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fdhfd"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gfgdjgd" localSheetId="2">#REF!</definedName>
    <definedName name="dfhgfgdjgd" hidden="1">{"Matrix",#N/A,FALSE,"ACQMTRX";"Fees",#N/A,FALSE,"ACQMTRX"}</definedName>
    <definedName name="dfhsf"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hs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hzfd" localSheetId="2" hidden="1">{"'Sheet1'!$A$5:$G$42"}</definedName>
    <definedName name="dfhzfd" hidden="1">{"'Sheet1'!$A$5:$G$42"}</definedName>
    <definedName name="dfjdfj"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dfjdfj"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dfjdfj_1"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dfjdfj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dfjsalkdfjlsadjf" localSheetId="2" hidden="1">{"PAGE1",#N/A,FALSE,"ADJMODL";"PAGE2",#N/A,FALSE,"ADJMODL";"PAGE3",#N/A,FALSE,"ADJMODL";"PAGE4",#N/A,FALSE,"ADJMODL";"PAGE5",#N/A,FALSE,"ADJMODL";"PAGE6",#N/A,FALSE,"ADJMODL";"PAGE7",#N/A,FALSE,"ADJMODL";"PAGE8",#N/A,FALSE,"ADJMODL"}</definedName>
    <definedName name="dfjsalkdfjlsadjf" hidden="1">{"PAGE1",#N/A,FALSE,"ADJMODL";"PAGE2",#N/A,FALSE,"ADJMODL";"PAGE3",#N/A,FALSE,"ADJMODL";"PAGE4",#N/A,FALSE,"ADJMODL";"PAGE5",#N/A,FALSE,"ADJMODL";"PAGE6",#N/A,FALSE,"ADJMODL";"PAGE7",#N/A,FALSE,"ADJMODL";"PAGE8",#N/A,FALSE,"ADJMODL"}</definedName>
    <definedName name="dfk"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nj" localSheetId="2" hidden="1">{"Valuation",#N/A,FALSE,"ProForma-ASPT"}</definedName>
    <definedName name="dfnj" hidden="1">{"Valuation",#N/A,FALSE,"ProForma-ASPT"}</definedName>
    <definedName name="dfr" localSheetId="2" hidden="1">{#N/A,#N/A,FALSE,"Pharm";#N/A,#N/A,FALSE,"WWCM"}</definedName>
    <definedName name="dfr" hidden="1">{#N/A,#N/A,FALSE,"Pharm";#N/A,#N/A,FALSE,"WWCM"}</definedName>
    <definedName name="dfr_1" localSheetId="2" hidden="1">{#N/A,#N/A,FALSE,"Pharm";#N/A,#N/A,FALSE,"WWCM"}</definedName>
    <definedName name="dfr_1" hidden="1">{#N/A,#N/A,FALSE,"Pharm";#N/A,#N/A,FALSE,"WWCM"}</definedName>
    <definedName name="dfr_2" localSheetId="2" hidden="1">{#N/A,#N/A,FALSE,"Pharm";#N/A,#N/A,FALSE,"WWCM"}</definedName>
    <definedName name="dfr_2" hidden="1">{#N/A,#N/A,FALSE,"Pharm";#N/A,#N/A,FALSE,"WWCM"}</definedName>
    <definedName name="dfr_3" localSheetId="2" hidden="1">{#N/A,#N/A,FALSE,"Pharm";#N/A,#N/A,FALSE,"WWCM"}</definedName>
    <definedName name="dfr_3" hidden="1">{#N/A,#N/A,FALSE,"Pharm";#N/A,#N/A,FALSE,"WWCM"}</definedName>
    <definedName name="dfr_4" localSheetId="2" hidden="1">{#N/A,#N/A,FALSE,"Pharm";#N/A,#N/A,FALSE,"WWCM"}</definedName>
    <definedName name="dfr_4" hidden="1">{#N/A,#N/A,FALSE,"Pharm";#N/A,#N/A,FALSE,"WWCM"}</definedName>
    <definedName name="dfre" localSheetId="2"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s" localSheetId="2" hidden="1">{#N/A,#N/A,FALSE,"Cover";#N/A,#N/A,FALSE,"TOC";#N/A,#N/A,FALSE,"IS";#N/A,#N/A,FALSE,"Mo. IS";#N/A,#N/A,FALSE,"Cont By Div";#N/A,#N/A,FALSE,"BS";#N/A,#N/A,FALSE,"CF";#N/A,#N/A,FALSE,"Inventory"}</definedName>
    <definedName name="dfs" hidden="1">{#N/A,#N/A,FALSE,"Cover";#N/A,#N/A,FALSE,"TOC";#N/A,#N/A,FALSE,"IS";#N/A,#N/A,FALSE,"Mo. IS";#N/A,#N/A,FALSE,"Cont By Div";#N/A,#N/A,FALSE,"BS";#N/A,#N/A,FALSE,"CF";#N/A,#N/A,FALSE,"Inventory"}</definedName>
    <definedName name="dfsa" hidden="1">#REF!</definedName>
    <definedName name="dfsadf" hidden="1">{#N/A,#N/A,TRUE,"Sum";#N/A,#N/A,TRUE,"Adds97";"Sum",#N/A,TRUE,"Region";"ProcSum",#N/A,TRUE,"Process";"Dept FTE",#N/A,TRUE,"Process";"Sum",#N/A,TRUE,"Cost Ctr ";"NonLab",#N/A,TRUE,"Cost Ctr ";"FTEs",#N/A,TRUE,"Cost Ctr ";#N/A,#N/A,TRUE,"Changes"}</definedName>
    <definedName name="dfsafd" localSheetId="2" hidden="1">{#N/A,#N/A,FALSE,"Consolidated";"Full RML",#N/A,FALSE,"RML";#N/A,#N/A,FALSE,"Cal";"Rpt Indiana",#N/A,FALSE,"Indiana";"Rpt Texas",#N/A,FALSE,"Texas";"Full Core",#N/A,FALSE,"Excl_Texas"}</definedName>
    <definedName name="dfsafd" hidden="1">{#N/A,#N/A,FALSE,"Consolidated";"Full RML",#N/A,FALSE,"RML";#N/A,#N/A,FALSE,"Cal";"Rpt Indiana",#N/A,FALSE,"Indiana";"Rpt Texas",#N/A,FALSE,"Texas";"Full Core",#N/A,FALSE,"Excl_Texas"}</definedName>
    <definedName name="dfsafd_1"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2"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3"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4"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sa" hidden="1">#REF!</definedName>
    <definedName name="dfsafs"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d" localSheetI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fsd"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fsdf" localSheetId="2" hidden="1">_3944__FDSAUDITLINK__()</definedName>
    <definedName name="dfsdf" hidden="1">_3944__FDSAUDITLINK__()</definedName>
    <definedName name="dfsdfd" localSheetId="2" hidden="1">{"PAGE1",#N/A,FALSE,"ADJMODL";"PAGE2",#N/A,FALSE,"ADJMODL";"PAGE3",#N/A,FALSE,"ADJMODL";"PAGE4",#N/A,FALSE,"ADJMODL";"PAGE5",#N/A,FALSE,"ADJMODL";"PAGE6",#N/A,FALSE,"ADJMODL";"PAGE7",#N/A,FALSE,"ADJMODL";"PAGE8",#N/A,FALSE,"ADJMODL"}</definedName>
    <definedName name="dfsdfd" hidden="1">{"PAGE1",#N/A,FALSE,"ADJMODL";"PAGE2",#N/A,FALSE,"ADJMODL";"PAGE3",#N/A,FALSE,"ADJMODL";"PAGE4",#N/A,FALSE,"ADJMODL";"PAGE5",#N/A,FALSE,"ADJMODL";"PAGE6",#N/A,FALSE,"ADJMODL";"PAGE7",#N/A,FALSE,"ADJMODL";"PAGE8",#N/A,FALSE,"ADJMODL"}</definedName>
    <definedName name="dfsdfdsf" localSheetId="2" hidden="1">{#N/A,#N/A,FALSE,"Umsatz CH";#N/A,#N/A,FALSE,"ER CH";#N/A,#N/A,FALSE,"EA CH (2) ";#N/A,#N/A,FALSE,"EA CH";#N/A,#N/A,FALSE,"EA CH (3) ";#N/A,#N/A,FALSE,"EA CH (4)";#N/A,#N/A,FALSE,"KA CH";#N/A,#N/A,FALSE,"KA CH  (2)";#N/A,#N/A,FALSE,"KA CH  (3)";#N/A,#N/A,FALSE,"KA CH (4)"}</definedName>
    <definedName name="dfsdfdsf" hidden="1">{#N/A,#N/A,FALSE,"Umsatz CH";#N/A,#N/A,FALSE,"ER CH";#N/A,#N/A,FALSE,"EA CH (2) ";#N/A,#N/A,FALSE,"EA CH";#N/A,#N/A,FALSE,"EA CH (3) ";#N/A,#N/A,FALSE,"EA CH (4)";#N/A,#N/A,FALSE,"KA CH";#N/A,#N/A,FALSE,"KA CH  (2)";#N/A,#N/A,FALSE,"KA CH  (3)";#N/A,#N/A,FALSE,"KA CH (4)"}</definedName>
    <definedName name="dfsdfe" hidden="1">#REF!</definedName>
    <definedName name="dfsdfsdf" hidden="1">#REF!</definedName>
    <definedName name="dfserfgt4" hidden="1">#REF!</definedName>
    <definedName name="dfsf">#REF!</definedName>
    <definedName name="dfsfa"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1"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2"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3"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4"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dgsgf4" hidden="1">#REF!</definedName>
    <definedName name="dfsgdf" localSheetId="2" hidden="1">{"'08-14'!$A$3:$I$112"}</definedName>
    <definedName name="dfsgdf">{"'08-14'!$A$3:$I$112"}</definedName>
    <definedName name="dfsgsdfg" localSheetId="2" hidden="1">{#N/A,#N/A,FALSE,"Cover";#N/A,#N/A,FALSE,"TOC";#N/A,#N/A,FALSE,"IS";#N/A,#N/A,FALSE,"Mo. IS";#N/A,#N/A,FALSE,"Cont By Div";#N/A,#N/A,FALSE,"BS";#N/A,#N/A,FALSE,"CF";#N/A,#N/A,FALSE,"Inventory"}</definedName>
    <definedName name="dfsgsdfg" hidden="1">{#N/A,#N/A,FALSE,"Cover";#N/A,#N/A,FALSE,"TOC";#N/A,#N/A,FALSE,"IS";#N/A,#N/A,FALSE,"Mo. IS";#N/A,#N/A,FALSE,"Cont By Div";#N/A,#N/A,FALSE,"BS";#N/A,#N/A,FALSE,"CF";#N/A,#N/A,FALSE,"Inventory"}</definedName>
    <definedName name="dft" localSheetId="2" hidden="1">{"EVA",#N/A,FALSE,"EVA";"WACC",#N/A,FALSE,"WACC"}</definedName>
    <definedName name="dft" hidden="1">{"EVA",#N/A,FALSE,"EVA";"WACC",#N/A,FALSE,"WACC"}</definedName>
    <definedName name="dfvsdfv" hidden="1">#REF!</definedName>
    <definedName name="dfxc" localSheetId="2"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dfxc"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dfyu" localSheetId="2" hidden="1">{"Start",#N/A,FALSE,"Menu";"P&amp;L",#N/A,FALSE,"Monthly P&amp;L";"Rev",#N/A,FALSE,"Revenue Summary";"budbar",#N/A,FALSE,"Budget-Variance";"priorvar",#N/A,FALSE,"Prior Month Var";"DetailRev",#N/A,FALSE,"Detail  Budget Var (Revenue)";"Detailom",#N/A,FALSE,"Detail Budget Var (O&amp;M)"}</definedName>
    <definedName name="dfyu" hidden="1">{"Start",#N/A,FALSE,"Menu";"P&amp;L",#N/A,FALSE,"Monthly P&amp;L";"Rev",#N/A,FALSE,"Revenue Summary";"budbar",#N/A,FALSE,"Budget-Variance";"priorvar",#N/A,FALSE,"Prior Month Var";"DetailRev",#N/A,FALSE,"Detail  Budget Var (Revenue)";"Detailom",#N/A,FALSE,"Detail Budget Var (O&amp;M)"}</definedName>
    <definedName name="dg" localSheetId="2" hidden="1">{"comp1",#N/A,FALSE,"COMPS";"footnotes",#N/A,FALSE,"COMPS"}</definedName>
    <definedName name="dg" hidden="1">{"comp1",#N/A,FALSE,"COMPS";"footnotes",#N/A,FALSE,"COMPS"}</definedName>
    <definedName name="dgag" hidden="1">{"Page1",#N/A,FALSE,"CompCo";"Page2",#N/A,FALSE,"CompCo"}</definedName>
    <definedName name="dgag_2" hidden="1">{"Page1",#N/A,FALSE,"CompCo";"Page2",#N/A,FALSE,"CompCo"}</definedName>
    <definedName name="dgag_3" hidden="1">{"Page1",#N/A,FALSE,"CompCo";"Page2",#N/A,FALSE,"CompCo"}</definedName>
    <definedName name="dgag_4" hidden="1">{"Page1",#N/A,FALSE,"CompCo";"Page2",#N/A,FALSE,"CompCo"}</definedName>
    <definedName name="dgag_5" hidden="1">{"Page1",#N/A,FALSE,"CompCo";"Page2",#N/A,FALSE,"CompCo"}</definedName>
    <definedName name="dgagr" localSheetId="2" hidden="1">{"Monthly6Q",#N/A,FALSE,"0614ESL"}</definedName>
    <definedName name="dgagr" hidden="1">{"Monthly6Q",#N/A,FALSE,"0614ESL"}</definedName>
    <definedName name="dgbdsfgrsd" localSheetId="2" hidden="1">{"profit statement",#N/A,FALSE,"P&amp;L STATEMENT"}</definedName>
    <definedName name="dgbdsfgrsd" hidden="1">{"profit statement",#N/A,FALSE,"P&amp;L STATEMENT"}</definedName>
    <definedName name="dgbwergfngfh" hidden="1">{#N/A,#N/A,FALSE,"PL";"no values",#N/A,FALSE,"value";#N/A,#N/A,FALSE,"PL%";#N/A,#N/A,FALSE,"R";#N/A,#N/A,FALSE,"MD";#N/A,#N/A,FALSE,"OpEx";#N/A,#N/A,FALSE,"CapEx";#N/A,#N/A,FALSE,"Stats"}</definedName>
    <definedName name="dgdg" localSheetId="2" hidden="1">{#N/A,#N/A,FALSE,"Calc";#N/A,#N/A,FALSE,"Sensitivity";#N/A,#N/A,FALSE,"LT Earn.Dil.";#N/A,#N/A,FALSE,"Dil. AVP"}</definedName>
    <definedName name="dgdg" hidden="1">{#N/A,#N/A,FALSE,"Calc";#N/A,#N/A,FALSE,"Sensitivity";#N/A,#N/A,FALSE,"LT Earn.Dil.";#N/A,#N/A,FALSE,"Dil. AVP"}</definedName>
    <definedName name="dgdgs">#REF!</definedName>
    <definedName name="dgdgss" localSheetId="2" hidden="1">{"consolidated",#N/A,FALSE,"Sheet1";"cms",#N/A,FALSE,"Sheet1";"fse",#N/A,FALSE,"Sheet1"}</definedName>
    <definedName name="dgdgss" hidden="1">{"consolidated",#N/A,FALSE,"Sheet1";"cms",#N/A,FALSE,"Sheet1";"fse",#N/A,FALSE,"Sheet1"}</definedName>
    <definedName name="dgdsfge5" hidden="1">#REF!</definedName>
    <definedName name="dgf" localSheetId="2" hidden="1">{"RetSum1",#N/A,FALSE,"Returns Summary";"RetSum2",#N/A,FALSE,"Returns Summary"}</definedName>
    <definedName name="dgf" hidden="1">{"RetSum1",#N/A,FALSE,"Returns Summary";"RetSum2",#N/A,FALSE,"Returns Summary"}</definedName>
    <definedName name="dgfbdfyj" localSheetId="2" hidden="1">{"Full-model",#N/A,FALSE,"ProForma-ASPT"}</definedName>
    <definedName name="dgfbdfyj" hidden="1">{"Full-model",#N/A,FALSE,"ProForma-ASPT"}</definedName>
    <definedName name="dgfgdfhg5" hidden="1">#REF!</definedName>
    <definedName name="dgfhgf" localSheetId="2" hidden="1">{#N/A,#N/A,FALSE,"ORIX CSC"}</definedName>
    <definedName name="dgfhgf" hidden="1">{#N/A,#N/A,FALSE,"ORIX CSC"}</definedName>
    <definedName name="dgh" localSheetId="2" hidden="1">{"summary",#N/A,FALSE,"3 yr average";"comps",#N/A,FALSE,"3 yr average"}</definedName>
    <definedName name="dgh" hidden="1">{"summary",#N/A,FALSE,"3 yr average";"comps",#N/A,FALSE,"3 yr average"}</definedName>
    <definedName name="dghgh" localSheetId="2" hidden="1">{#N/A,#N/A,FALSE,"Produkte Erw.";#N/A,#N/A,FALSE,"Produkte Plan";#N/A,#N/A,FALSE,"Leistungen Erw.";#N/A,#N/A,FALSE,"Leistungen Plan";#N/A,#N/A,FALSE,"KA Allg.Kosten (2)";#N/A,#N/A,FALSE,"KA All.Kosten"}</definedName>
    <definedName name="dghgh" hidden="1">{#N/A,#N/A,FALSE,"Produkte Erw.";#N/A,#N/A,FALSE,"Produkte Plan";#N/A,#N/A,FALSE,"Leistungen Erw.";#N/A,#N/A,FALSE,"Leistungen Plan";#N/A,#N/A,FALSE,"KA Allg.Kosten (2)";#N/A,#N/A,FALSE,"KA All.Kosten"}</definedName>
    <definedName name="dghj"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j" localSheetId="2" hidden="1">{"EVA",#N/A,FALSE,"EVA";"WACC",#N/A,FALSE,"WACC"}</definedName>
    <definedName name="dgj" hidden="1">{"EVA",#N/A,FALSE,"EVA";"WACC",#N/A,FALSE,"WACC"}</definedName>
    <definedName name="dgraph" hidden="1">#REF!</definedName>
    <definedName name="dgsgd" localSheetId="2" hidden="1">{#N/A,#N/A,FALSE,"FS - IS";#N/A,#N/A,FALSE,"TB - IS";#N/A,#N/A,FALSE,"IS - Comp";#N/A,#N/A,FALSE,"FS - BS";#N/A,#N/A,FALSE,"TB - BS";#N/A,#N/A,FALSE,"FS - SE";#N/A,#N/A,FALSE,"FS - SCF";#N/A,#N/A,FALSE,"Rev";#N/A,#N/A,FALSE,"Taxes";#N/A,#N/A,FALSE,"FIXED ASSETS";#N/A,#N/A,FALSE,"DEPR -  O.F.";#N/A,#N/A,FALSE,"DEPR -  O.E.";#N/A,#N/A,FALSE,"DEPR -  D.P."}</definedName>
    <definedName name="dgsgd" hidden="1">{#N/A,#N/A,FALSE,"FS - IS";#N/A,#N/A,FALSE,"TB - IS";#N/A,#N/A,FALSE,"IS - Comp";#N/A,#N/A,FALSE,"FS - BS";#N/A,#N/A,FALSE,"TB - BS";#N/A,#N/A,FALSE,"FS - SE";#N/A,#N/A,FALSE,"FS - SCF";#N/A,#N/A,FALSE,"Rev";#N/A,#N/A,FALSE,"Taxes";#N/A,#N/A,FALSE,"FIXED ASSETS";#N/A,#N/A,FALSE,"DEPR -  O.F.";#N/A,#N/A,FALSE,"DEPR -  O.E.";#N/A,#N/A,FALSE,"DEPR -  D.P."}</definedName>
    <definedName name="dgtdf" localSheetId="2" hidden="1">{"FCB_ALL",#N/A,FALSE,"FCB"}</definedName>
    <definedName name="dgtdf" hidden="1">{"FCB_ALL",#N/A,FALSE,"FCB"}</definedName>
    <definedName name="dgxcv" localSheetId="2"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dgxcv"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dhdh" hidden="1">{"'표지'!$B$5"}</definedName>
    <definedName name="dhdrhxr" localSheetId="2" hidden="1">{#N/A,#N/A,FALSE,"SUMMARY";#N/A,#N/A,FALSE,"TECHNOLOGY";#N/A,#N/A,FALSE,"YEAR2000";#N/A,#N/A,FALSE,"GENERAL SERVICES";#N/A,#N/A,FALSE,"PROD MANAGE";#N/A,#N/A,FALSE,"BOG";#N/A,#N/A,FALSE,"PROT CONT";#N/A,#N/A,FALSE,"INVEST COMP"}</definedName>
    <definedName name="dhdrhxr" hidden="1">{#N/A,#N/A,FALSE,"SUMMARY";#N/A,#N/A,FALSE,"TECHNOLOGY";#N/A,#N/A,FALSE,"YEAR2000";#N/A,#N/A,FALSE,"GENERAL SERVICES";#N/A,#N/A,FALSE,"PROD MANAGE";#N/A,#N/A,FALSE,"BOG";#N/A,#N/A,FALSE,"PROT CONT";#N/A,#N/A,FALSE,"INVEST COMP"}</definedName>
    <definedName name="dhdrhxr_1" localSheetId="2" hidden="1">{#N/A,#N/A,FALSE,"SUMMARY";#N/A,#N/A,FALSE,"TECHNOLOGY";#N/A,#N/A,FALSE,"YEAR2000";#N/A,#N/A,FALSE,"GENERAL SERVICES";#N/A,#N/A,FALSE,"PROD MANAGE";#N/A,#N/A,FALSE,"BOG";#N/A,#N/A,FALSE,"PROT CONT";#N/A,#N/A,FALSE,"INVEST COMP"}</definedName>
    <definedName name="dhdrhxr_1" hidden="1">{#N/A,#N/A,FALSE,"SUMMARY";#N/A,#N/A,FALSE,"TECHNOLOGY";#N/A,#N/A,FALSE,"YEAR2000";#N/A,#N/A,FALSE,"GENERAL SERVICES";#N/A,#N/A,FALSE,"PROD MANAGE";#N/A,#N/A,FALSE,"BOG";#N/A,#N/A,FALSE,"PROT CONT";#N/A,#N/A,FALSE,"INVEST COMP"}</definedName>
    <definedName name="DHG" localSheetId="2" hidden="1">{"cap_structure",#N/A,FALSE,"Graph-Mkt Cap";"price",#N/A,FALSE,"Graph-Price";"ebit",#N/A,FALSE,"Graph-EBITDA";"ebitda",#N/A,FALSE,"Graph-EBITDA"}</definedName>
    <definedName name="DHG" hidden="1">{"cap_structure",#N/A,FALSE,"Graph-Mkt Cap";"price",#N/A,FALSE,"Graph-Price";"ebit",#N/A,FALSE,"Graph-EBITDA";"ebitda",#N/A,FALSE,"Graph-EBITDA"}</definedName>
    <definedName name="dhgdh" localSheetId="2" hidden="1">{"mgmt forecast",#N/A,FALSE,"Mgmt Forecast";"dcf table",#N/A,FALSE,"Mgmt Forecast";"sensitivity",#N/A,FALSE,"Mgmt Forecast";"table inputs",#N/A,FALSE,"Mgmt Forecast";"calculations",#N/A,FALSE,"Mgmt Forecast"}</definedName>
    <definedName name="dhgdh" hidden="1">{"mgmt forecast",#N/A,FALSE,"Mgmt Forecast";"dcf table",#N/A,FALSE,"Mgmt Forecast";"sensitivity",#N/A,FALSE,"Mgmt Forecast";"table inputs",#N/A,FALSE,"Mgmt Forecast";"calculations",#N/A,FALSE,"Mgmt Forecast"}</definedName>
    <definedName name="dhgkghkds" localSheetId="2" hidden="1">{"DCF1",#N/A,FALSE,"SIERRA DCF";"MATRIX1",#N/A,FALSE,"SIERRA DCF"}</definedName>
    <definedName name="dhgkghkds" hidden="1">{"DCF1",#N/A,FALSE,"SIERRA DCF";"MATRIX1",#N/A,FALSE,"SIERRA DCF"}</definedName>
    <definedName name="dhhdhh" localSheetId="2" hidden="1">{"base",#N/A,TRUE,"Nav_Base";"stg",#N/A,TRUE,"Nav_stg£";"mgtfees",#N/A,TRUE,"Mgt_Fees";"mgp1",#N/A,TRUE,"MgFee_PA";"mgp2",#N/A,TRUE,"MgFee_PA";"admin",#N/A,TRUE,"Admin_Fee";"custody",#N/A,TRUE,"Cust_Fee";#N/A,#N/A,TRUE,"GEM";"gem",#N/A,TRUE,"GEM"}</definedName>
    <definedName name="dhhdhh" hidden="1">{"base",#N/A,TRUE,"Nav_Base";"stg",#N/A,TRUE,"Nav_stg£";"mgtfees",#N/A,TRUE,"Mgt_Fees";"mgp1",#N/A,TRUE,"MgFee_PA";"mgp2",#N/A,TRUE,"MgFee_PA";"admin",#N/A,TRUE,"Admin_Fee";"custody",#N/A,TRUE,"Cust_Fee";#N/A,#N/A,TRUE,"GEM";"gem",#N/A,TRUE,"GEM"}</definedName>
    <definedName name="dhngntt" hidden="1">#REF!</definedName>
    <definedName name="DI">#REF!</definedName>
    <definedName name="DIE" hidden="1">"Monthly Report v 7_20150610_23_12_09_1212.xls"</definedName>
    <definedName name="Differences" localSheetId="2" hidden="1">{"Operating Data",#N/A,TRUE,"Sheet1";"Valuation Matrix",#N/A,TRUE,"Sheet1";"Sales Analysis",#N/A,TRUE,"Sheet1";"Closed Remodelled New",#N/A,TRUE,"Sheet1";"Competitive and FSP",#N/A,TRUE,"Sheet1";"Working Capital and Capex",#N/A,TRUE,"Sheet1";"depreciation",#N/A,TRUE,"Sheet1"}</definedName>
    <definedName name="Differences" hidden="1">{"Operating Data",#N/A,TRUE,"Sheet1";"Valuation Matrix",#N/A,TRUE,"Sheet1";"Sales Analysis",#N/A,TRUE,"Sheet1";"Closed Remodelled New",#N/A,TRUE,"Sheet1";"Competitive and FSP",#N/A,TRUE,"Sheet1";"Working Capital and Capex",#N/A,TRUE,"Sheet1";"depreciation",#N/A,TRUE,"Sheet1"}</definedName>
    <definedName name="diggy" localSheetId="2" hidden="1">{#N/A,#N/A,FALSE,"Total";#N/A,#N/A,FALSE,"ProjNet";#N/A,#N/A,FALSE,"DdgPlns";#N/A,#N/A,FALSE,"DLWeb";#N/A,#N/A,FALSE,"CAPOffcOnln";#N/A,#N/A,FALSE,"Directrs";#N/A,#N/A,FALSE,"CAD";#N/A,#N/A,FALSE,"SwtsSpec";#N/A,#N/A,FALSE,"ProdNews";#N/A,#N/A,FALSE,"Infrastrc";#N/A,#N/A,FALSE,"Mkting"}</definedName>
    <definedName name="diggy" hidden="1">{#N/A,#N/A,FALSE,"Total";#N/A,#N/A,FALSE,"ProjNet";#N/A,#N/A,FALSE,"DdgPlns";#N/A,#N/A,FALSE,"DLWeb";#N/A,#N/A,FALSE,"CAPOffcOnln";#N/A,#N/A,FALSE,"Directrs";#N/A,#N/A,FALSE,"CAD";#N/A,#N/A,FALSE,"SwtsSpec";#N/A,#N/A,FALSE,"ProdNews";#N/A,#N/A,FALSE,"Infrastrc";#N/A,#N/A,FALSE,"Mkting"}</definedName>
    <definedName name="Digitalformat" localSheetId="2" hidden="1">{#N/A,#N/A,FALSE,"Total";#N/A,#N/A,FALSE,"ProjNet";#N/A,#N/A,FALSE,"DdgPlns";#N/A,#N/A,FALSE,"DLWeb";#N/A,#N/A,FALSE,"CAPOffcOnln";#N/A,#N/A,FALSE,"Directrs";#N/A,#N/A,FALSE,"CAD";#N/A,#N/A,FALSE,"SwtsSpec";#N/A,#N/A,FALSE,"ProdNews";#N/A,#N/A,FALSE,"Infrastrc";#N/A,#N/A,FALSE,"Mkting"}</definedName>
    <definedName name="Digitalformat" hidden="1">{#N/A,#N/A,FALSE,"Total";#N/A,#N/A,FALSE,"ProjNet";#N/A,#N/A,FALSE,"DdgPlns";#N/A,#N/A,FALSE,"DLWeb";#N/A,#N/A,FALSE,"CAPOffcOnln";#N/A,#N/A,FALSE,"Directrs";#N/A,#N/A,FALSE,"CAD";#N/A,#N/A,FALSE,"SwtsSpec";#N/A,#N/A,FALSE,"ProdNews";#N/A,#N/A,FALSE,"Infrastrc";#N/A,#N/A,FALSE,"Mkting"}</definedName>
    <definedName name="digrev" localSheetId="2" hidden="1">{#N/A,#N/A,FALSE,"Total";#N/A,#N/A,FALSE,"ProjNet";#N/A,#N/A,FALSE,"DdgPlns";#N/A,#N/A,FALSE,"DLWeb";#N/A,#N/A,FALSE,"CAPOffcOnln";#N/A,#N/A,FALSE,"Directrs";#N/A,#N/A,FALSE,"CAD";#N/A,#N/A,FALSE,"SwtsSpec";#N/A,#N/A,FALSE,"ProdNews";#N/A,#N/A,FALSE,"Infrastrc";#N/A,#N/A,FALSE,"Mkting"}</definedName>
    <definedName name="digrev" hidden="1">{#N/A,#N/A,FALSE,"Total";#N/A,#N/A,FALSE,"ProjNet";#N/A,#N/A,FALSE,"DdgPlns";#N/A,#N/A,FALSE,"DLWeb";#N/A,#N/A,FALSE,"CAPOffcOnln";#N/A,#N/A,FALSE,"Directrs";#N/A,#N/A,FALSE,"CAD";#N/A,#N/A,FALSE,"SwtsSpec";#N/A,#N/A,FALSE,"ProdNews";#N/A,#N/A,FALSE,"Infrastrc";#N/A,#N/A,FALSE,"Mkting"}</definedName>
    <definedName name="dil">#REF!</definedName>
    <definedName name="DILUT_ADJUST" hidden="1">"DILUT_ADJUST"</definedName>
    <definedName name="DILUT_EPS_EXCL" hidden="1">"DILUT_EPS_EXCL"</definedName>
    <definedName name="DILUT_EPS_INCL" hidden="1">"DILUT_EPS_INCL"</definedName>
    <definedName name="DILUT_NORMAL_EPS" hidden="1">"DILUT_NORMAL_EPS"</definedName>
    <definedName name="DILUT_WEIGHT" hidden="1">"DILUT_WEIGHT"</definedName>
    <definedName name="Diluted">#REF!</definedName>
    <definedName name="Dilution_factor">#REF!</definedName>
    <definedName name="DIP">#REF!</definedName>
    <definedName name="dipcash">#REF!</definedName>
    <definedName name="DIPRINT">#REF!</definedName>
    <definedName name="DIPROFORMA">#REF!</definedName>
    <definedName name="dirannpay">#REF!</definedName>
    <definedName name="Direct_Customer" localSheetId="2">{"Direct";"Reseller"}</definedName>
    <definedName name="Direct_Customer">{"Direct";"Reseller"}</definedName>
    <definedName name="Direct_Margin">#REF!</definedName>
    <definedName name="Direct_Profit">#REF!</definedName>
    <definedName name="Direct_Savings_from_ASP_strategy">#REF!</definedName>
    <definedName name="directcap">#REF!</definedName>
    <definedName name="dirmopay">#REF!</definedName>
    <definedName name="dis" localSheetId="2" hidden="1">{#N/A,#N/A,FALSE,"Cashflow Analysis";#N/A,#N/A,FALSE,"Sensitivity Analysis";#N/A,#N/A,FALSE,"PV";#N/A,#N/A,FALSE,"Pro Forma"}</definedName>
    <definedName name="dis" hidden="1">{#N/A,#N/A,FALSE,"Cashflow Analysis";#N/A,#N/A,FALSE,"Sensitivity Analysis";#N/A,#N/A,FALSE,"PV";#N/A,#N/A,FALSE,"Pro Forma"}</definedName>
    <definedName name="dis.2" localSheetId="2" hidden="1">{#N/A,#N/A,FALSE,"Cashflow Analysis";#N/A,#N/A,FALSE,"Sensitivity Analysis";#N/A,#N/A,FALSE,"PV";#N/A,#N/A,FALSE,"Pro Forma"}</definedName>
    <definedName name="dis.2" hidden="1">{#N/A,#N/A,FALSE,"Cashflow Analysis";#N/A,#N/A,FALSE,"Sensitivity Analysis";#N/A,#N/A,FALSE,"PV";#N/A,#N/A,FALSE,"Pro Forma"}</definedName>
    <definedName name="Disbursement">#REF!</definedName>
    <definedName name="disbursements">#REF!</definedName>
    <definedName name="disc">#REF!</definedName>
    <definedName name="Disc_2005">#REF!</definedName>
    <definedName name="Disc_2006">#REF!</definedName>
    <definedName name="Disc_2007">#REF!</definedName>
    <definedName name="Disclosure_FooterType" hidden="1">"INTERNAL"</definedName>
    <definedName name="DISCONT_OPER" hidden="1">"DISCONT_OPER"</definedName>
    <definedName name="Discount" hidden="1">#REF!</definedName>
    <definedName name="DiscountArray">#REF!</definedName>
    <definedName name="Discounted_Cash_Flow">#REF!</definedName>
    <definedName name="DISCOUNTED_CASH_FLOW_ANALYSIS">#REF!</definedName>
    <definedName name="discounts">#REF!</definedName>
    <definedName name="discountsytd">#REF!</definedName>
    <definedName name="DISCR1">#REF!</definedName>
    <definedName name="DISCR2">#REF!</definedName>
    <definedName name="DisE1M2">#REF!</definedName>
    <definedName name="Display_all_rows">#N/A</definedName>
    <definedName name="display_area_2" hidden="1">#REF!</definedName>
    <definedName name="DISPLAYCOMPANYNAME">#N/A</definedName>
    <definedName name="DisplaySelectedSheetsMacroButton">#REF!</definedName>
    <definedName name="Disposals">#REF!</definedName>
    <definedName name="Disruption" hidden="1">39482.4587152778</definedName>
    <definedName name="DISTMTS">#REF!</definedName>
    <definedName name="distribution2" localSheetId="2" hidden="1">{#N/A,#N/A,FALSE,"Cover &amp; Contents ex USGAAP";#N/A,#N/A,FALSE,"Mgr";#N/A,#N/A,FALSE,"Audit ex USGAAP";#N/A,#N/A,FALSE,"Net Assets &amp; Ops &amp; #Units";#N/A,#N/A,FALSE,"NAV per unit";#N/A,#N/A,FALSE,"Cashflow &amp; RE";#N/A,#N/A,FALSE,"Notes 1-2";#N/A,#N/A,FALSE,"Notes 3-10";#N/A,#N/A,FALSE,"Notes 10-12";#N/A,#N/A,FALSE,"Notes 13-19";#N/A,#N/A,FALSE,"Notes 20-21";#N/A,#N/A,FALSE,"Note 22 Cos 1";#N/A,#N/A,FALSE,"Cos 2";#N/A,#N/A,FALSE,"App I";#N/A,#N/A,FALSE,"App II"}</definedName>
    <definedName name="distribution2" hidden="1">{#N/A,#N/A,FALSE,"Cover &amp; Contents ex USGAAP";#N/A,#N/A,FALSE,"Mgr";#N/A,#N/A,FALSE,"Audit ex USGAAP";#N/A,#N/A,FALSE,"Net Assets &amp; Ops &amp; #Units";#N/A,#N/A,FALSE,"NAV per unit";#N/A,#N/A,FALSE,"Cashflow &amp; RE";#N/A,#N/A,FALSE,"Notes 1-2";#N/A,#N/A,FALSE,"Notes 3-10";#N/A,#N/A,FALSE,"Notes 10-12";#N/A,#N/A,FALSE,"Notes 13-19";#N/A,#N/A,FALSE,"Notes 20-21";#N/A,#N/A,FALSE,"Note 22 Cos 1";#N/A,#N/A,FALSE,"Cos 2";#N/A,#N/A,FALSE,"App I";#N/A,#N/A,FALSE,"App II"}</definedName>
    <definedName name="disum">#REF!</definedName>
    <definedName name="Div">#REF!</definedName>
    <definedName name="Div_Industrial" localSheetId="2">#REF!</definedName>
    <definedName name="Div_Industrial" hidden="1">{"adj95mult",#N/A,FALSE,"COMPCO";"adj95est",#N/A,FALSE,"COMPCO"}</definedName>
    <definedName name="DIVERS1">#REF!</definedName>
    <definedName name="DIVERS2">#REF!</definedName>
    <definedName name="DIVERS3">#REF!</definedName>
    <definedName name="DIVERS4">#REF!</definedName>
    <definedName name="divest">#REF!</definedName>
    <definedName name="DivFpb" hidden="1">#REF!</definedName>
    <definedName name="DIVID_SHARE" hidden="1">"DIVID_SHARE"</definedName>
    <definedName name="dividends">#REF!</definedName>
    <definedName name="Division">#REF!</definedName>
    <definedName name="Division_Name1">#REF!</definedName>
    <definedName name="Division_Name17">#REF!</definedName>
    <definedName name="Division_Name18">#REF!</definedName>
    <definedName name="Division_Name19">#REF!</definedName>
    <definedName name="Division_Name2">#REF!</definedName>
    <definedName name="Division_Name20">#REF!</definedName>
    <definedName name="Division_Name21">#REF!</definedName>
    <definedName name="Division_Name22">#REF!</definedName>
    <definedName name="Division_Name5" hidden="1">#REF!</definedName>
    <definedName name="DivList">#REF!</definedName>
    <definedName name="djd"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fdkjf" localSheetId="2" hidden="1">{"PAGE1",#N/A,FALSE,"ADJMODL";"PAGE2",#N/A,FALSE,"ADJMODL";"PAGE3",#N/A,FALSE,"ADJMODL";"PAGE4",#N/A,FALSE,"ADJMODL";"PAGE5",#N/A,FALSE,"ADJMODL";"PAGE6",#N/A,FALSE,"ADJMODL";"PAGE7",#N/A,FALSE,"ADJMODL";"PAGE8",#N/A,FALSE,"ADJMODL"}</definedName>
    <definedName name="djfdkjf" hidden="1">{"PAGE1",#N/A,FALSE,"ADJMODL";"PAGE2",#N/A,FALSE,"ADJMODL";"PAGE3",#N/A,FALSE,"ADJMODL";"PAGE4",#N/A,FALSE,"ADJMODL";"PAGE5",#N/A,FALSE,"ADJMODL";"PAGE6",#N/A,FALSE,"ADJMODL";"PAGE7",#N/A,FALSE,"ADJMODL";"PAGE8",#N/A,FALSE,"ADJMODL"}</definedName>
    <definedName name="djioejwio" localSheetId="2" hidden="1">{#N/A,#N/A,FALSE,"COVER";#N/A,#N/A,FALSE,"SUMP&amp;L";#N/A,#N/A,FALSE,"SUBSP&amp;L";#N/A,#N/A,FALSE,"SALESANAL"}</definedName>
    <definedName name="djioejwio" hidden="1">{#N/A,#N/A,FALSE,"COVER";#N/A,#N/A,FALSE,"SUMP&amp;L";#N/A,#N/A,FALSE,"SUBSP&amp;L";#N/A,#N/A,FALSE,"SALESANAL"}</definedName>
    <definedName name="djka" localSheetId="2" hidden="1">{"Monthly6Q",#N/A,FALSE,"0614ESL"}</definedName>
    <definedName name="djka" hidden="1">{"Monthly6Q",#N/A,FALSE,"0614ESL"}</definedName>
    <definedName name="djksljd" localSheetId="2" hidden="1">{#N/A,#N/A,FALSE,"Other";#N/A,#N/A,FALSE,"Ace";#N/A,#N/A,FALSE,"Derm"}</definedName>
    <definedName name="djksljd" hidden="1">{#N/A,#N/A,FALSE,"Other";#N/A,#N/A,FALSE,"Ace";#N/A,#N/A,FALSE,"Derm"}</definedName>
    <definedName name="djksljd_1" localSheetId="2" hidden="1">{#N/A,#N/A,FALSE,"Other";#N/A,#N/A,FALSE,"Ace";#N/A,#N/A,FALSE,"Derm"}</definedName>
    <definedName name="djksljd_1" hidden="1">{#N/A,#N/A,FALSE,"Other";#N/A,#N/A,FALSE,"Ace";#N/A,#N/A,FALSE,"Derm"}</definedName>
    <definedName name="djksljd_2" localSheetId="2" hidden="1">{#N/A,#N/A,FALSE,"Other";#N/A,#N/A,FALSE,"Ace";#N/A,#N/A,FALSE,"Derm"}</definedName>
    <definedName name="djksljd_2" hidden="1">{#N/A,#N/A,FALSE,"Other";#N/A,#N/A,FALSE,"Ace";#N/A,#N/A,FALSE,"Derm"}</definedName>
    <definedName name="djksljd_3" localSheetId="2" hidden="1">{#N/A,#N/A,FALSE,"Other";#N/A,#N/A,FALSE,"Ace";#N/A,#N/A,FALSE,"Derm"}</definedName>
    <definedName name="djksljd_3" hidden="1">{#N/A,#N/A,FALSE,"Other";#N/A,#N/A,FALSE,"Ace";#N/A,#N/A,FALSE,"Derm"}</definedName>
    <definedName name="djksljd_4" localSheetId="2" hidden="1">{#N/A,#N/A,FALSE,"Other";#N/A,#N/A,FALSE,"Ace";#N/A,#N/A,FALSE,"Derm"}</definedName>
    <definedName name="djksljd_4" hidden="1">{#N/A,#N/A,FALSE,"Other";#N/A,#N/A,FALSE,"Ace";#N/A,#N/A,FALSE,"Derm"}</definedName>
    <definedName name="djky" localSheetId="2" hidden="1">{#N/A,#N/A,TRUE,"Cover";#N/A,#N/A,TRUE,"BS";#N/A,#N/A,TRUE,"BS (2)";#N/A,#N/A,TRUE,"BS (3)";#N/A,#N/A,TRUE,"Supp Info-BS";#N/A,#N/A,TRUE,"IS";#N/A,#N/A,TRUE,"IS (2)";#N/A,#N/A,TRUE,"IS (3)";#N/A,#N/A,TRUE,"Supp Info-IS";#N/A,#N/A,TRUE,"CF";#N/A,#N/A,TRUE,"Supp Info-CF";#N/A,#N/A,TRUE,"SH";#N/A,#N/A,TRUE,"Supp Info-SH"}</definedName>
    <definedName name="djky" hidden="1">{#N/A,#N/A,TRUE,"Cover";#N/A,#N/A,TRUE,"BS";#N/A,#N/A,TRUE,"BS (2)";#N/A,#N/A,TRUE,"BS (3)";#N/A,#N/A,TRUE,"Supp Info-BS";#N/A,#N/A,TRUE,"IS";#N/A,#N/A,TRUE,"IS (2)";#N/A,#N/A,TRUE,"IS (3)";#N/A,#N/A,TRUE,"Supp Info-IS";#N/A,#N/A,TRUE,"CF";#N/A,#N/A,TRUE,"Supp Info-CF";#N/A,#N/A,TRUE,"SH";#N/A,#N/A,TRUE,"Supp Info-SH"}</definedName>
    <definedName name="dkfjdfNew"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localSheetId="2" hidden="1">{#N/A,#N/A,FALSE,"Pharm";#N/A,#N/A,FALSE,"WWCM"}</definedName>
    <definedName name="dkgahirghigf" hidden="1">{#N/A,#N/A,FALSE,"Pharm";#N/A,#N/A,FALSE,"WWCM"}</definedName>
    <definedName name="dkgahirghigf_1" localSheetId="2" hidden="1">{#N/A,#N/A,FALSE,"Pharm";#N/A,#N/A,FALSE,"WWCM"}</definedName>
    <definedName name="dkgahirghigf_1" hidden="1">{#N/A,#N/A,FALSE,"Pharm";#N/A,#N/A,FALSE,"WWCM"}</definedName>
    <definedName name="dkgahirghigf_2" localSheetId="2" hidden="1">{#N/A,#N/A,FALSE,"Pharm";#N/A,#N/A,FALSE,"WWCM"}</definedName>
    <definedName name="dkgahirghigf_2" hidden="1">{#N/A,#N/A,FALSE,"Pharm";#N/A,#N/A,FALSE,"WWCM"}</definedName>
    <definedName name="dkgahirghigf_3" localSheetId="2" hidden="1">{#N/A,#N/A,FALSE,"Pharm";#N/A,#N/A,FALSE,"WWCM"}</definedName>
    <definedName name="dkgahirghigf_3" hidden="1">{#N/A,#N/A,FALSE,"Pharm";#N/A,#N/A,FALSE,"WWCM"}</definedName>
    <definedName name="dkgahirghigf_4" localSheetId="2" hidden="1">{#N/A,#N/A,FALSE,"Pharm";#N/A,#N/A,FALSE,"WWCM"}</definedName>
    <definedName name="dkgahirghigf_4" hidden="1">{#N/A,#N/A,FALSE,"Pharm";#N/A,#N/A,FALSE,"WWCM"}</definedName>
    <definedName name="dkj"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oweko" localSheetId="2" hidden="1">{#N/A,#N/A,FALSE,"COVER";#N/A,#N/A,FALSE,"SUMP&amp;L";#N/A,#N/A,FALSE,"SUBSP&amp;L";#N/A,#N/A,FALSE,"SALESANAL"}</definedName>
    <definedName name="dkoweko" hidden="1">{#N/A,#N/A,FALSE,"COVER";#N/A,#N/A,FALSE,"SUMP&amp;L";#N/A,#N/A,FALSE,"SUBSP&amp;L";#N/A,#N/A,FALSE,"SALESANAL"}</definedName>
    <definedName name="DKYDKH" localSheetId="2" hidden="1">{"Monthly6Q",#N/A,FALSE,"0614ESL"}</definedName>
    <definedName name="DKYDKH" hidden="1">{"Monthly6Q",#N/A,FALSE,"0614ESL"}</definedName>
    <definedName name="DKYKD" localSheetId="2" hidden="1">{"Monthly6Q",#N/A,FALSE,"0614ESL"}</definedName>
    <definedName name="DKYKD" hidden="1">{"Monthly6Q",#N/A,FALSE,"0614ESL"}</definedName>
    <definedName name="DKYKLK" localSheetId="2" hidden="1">{"Monthly6Q",#N/A,FALSE,"0614ESL"}</definedName>
    <definedName name="DKYKLK" hidden="1">{"Monthly6Q",#N/A,FALSE,"0614ESL"}</definedName>
    <definedName name="DL" localSheetId="2" hidden="1">{#N/A,#N/A,FALSE,"Cover";#N/A,#N/A,FALSE,"TOC";#N/A,#N/A,FALSE,"AOL 1";#N/A,#N/A,FALSE,"AOL 2";#N/A,#N/A,FALSE,"AOL 3";#N/A,#N/A,FALSE,"TBS";#N/A,#N/A,FALSE,"HBO";#N/A,#N/A,FALSE,"Publishing";#N/A,#N/A,FALSE,"Cable";#N/A,#N/A,FALSE,"WB Network";#N/A,#N/A,FALSE,"Warner Bros.  &amp; Library";#N/A,#N/A,FALSE,"NLC";#N/A,#N/A,FALSE,"Music";#N/A,#N/A,FALSE,"Trade Pub ";#N/A,#N/A,FALSE,"Investments"}</definedName>
    <definedName name="dl" hidden="1">{#N/A,#N/A,FALSE,"Sheet1"}</definedName>
    <definedName name="dlfkaj" localSheetId="2" hidden="1">{"Monthly6Q",#N/A,FALSE,"0614ESL"}</definedName>
    <definedName name="dlfkaj" hidden="1">{"Monthly6Q",#N/A,FALSE,"0614ESL"}</definedName>
    <definedName name="dlkjeij" localSheetId="2" hidden="1">{"Monthly6Q",#N/A,FALSE,"0614ESL"}</definedName>
    <definedName name="dlkjeij" hidden="1">{"Monthly6Q",#N/A,FALSE,"0614ESL"}</definedName>
    <definedName name="dlkjoe" localSheetId="2" hidden="1">{"Monthly6Q",#N/A,FALSE,"0614ESL"}</definedName>
    <definedName name="dlkjoe" hidden="1">{"Monthly6Q",#N/A,FALSE,"0614ESL"}</definedName>
    <definedName name="DM" localSheetId="2" hidden="1">{"'QTD'!$A$1:$H$18"}</definedName>
    <definedName name="DM" hidden="1">{"'QTD'!$A$1:$H$18"}</definedName>
    <definedName name="dm_AllView">#REF!</definedName>
    <definedName name="dm_driverView">#REF!</definedName>
    <definedName name="dm_FSView">#REF!</definedName>
    <definedName name="DME_BeforeCloseCompleted" hidden="1">"False"</definedName>
    <definedName name="DME_Dirty" hidden="1">"False"</definedName>
    <definedName name="DME_DocumentFlags" hidden="1">"1"</definedName>
    <definedName name="DME_DocumentID" hidden="1">"::ODMA\DME-MSE\London-54946"</definedName>
    <definedName name="DME_DocumentOpened" hidden="1">"True"</definedName>
    <definedName name="DME_DocumentTitle" hidden="1">"London-54946 - RE Portfolio Co's Cash books 2001"</definedName>
    <definedName name="DME_LocalFile" hidden="1">"True"</definedName>
    <definedName name="DME_NextWindowNumber" hidden="1">"2"</definedName>
    <definedName name="DME_ODMALinks1" hidden="1">"::ODMA\DME-MSE\London-44590=C:\TEMP\Dme\London-44590.xls"</definedName>
    <definedName name="DME_ODMALinksCount" hidden="1">"1"</definedName>
    <definedName name="DNAktEISBenutzer">"geigert"</definedName>
    <definedName name="DNAktEISRolle">"Controlling"</definedName>
    <definedName name="DNAktWINBenutzer">"GeigerT"</definedName>
    <definedName name="DNOW">#REF!</definedName>
    <definedName name="DNText1">""</definedName>
    <definedName name="DNText10">""</definedName>
    <definedName name="DNText2">""</definedName>
    <definedName name="DNText3">""</definedName>
    <definedName name="DNText4">""</definedName>
    <definedName name="DNText5">""</definedName>
    <definedName name="DNText6">""</definedName>
    <definedName name="DNText7">""</definedName>
    <definedName name="DNText8">""</definedName>
    <definedName name="DNText9">""</definedName>
    <definedName name="Do_you_wish_to_include_timeliness_and_adequacy_calculation?">#REF!</definedName>
    <definedName name="DOC">#REF!</definedName>
    <definedName name="docall">"Services "</definedName>
    <definedName name="DocType">#REF!</definedName>
    <definedName name="DocumentName" hidden="1">"b1"</definedName>
    <definedName name="DocumentNum" hidden="1">"a1"</definedName>
    <definedName name="DoD" localSheetId="2">#REF!</definedName>
    <definedName name="DoD"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dog" localSheetId="2"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dog"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doh" localSheetId="2" hidden="1">{#N/A,#N/A,FALSE,"TS";#N/A,#N/A,FALSE,"Combo";#N/A,#N/A,FALSE,"FAIR";#N/A,#N/A,FALSE,"RBC";#N/A,#N/A,FALSE,"xxxx";#N/A,#N/A,FALSE,"A_D";#N/A,#N/A,FALSE,"WACC";#N/A,#N/A,FALSE,"DCF";#N/A,#N/A,FALSE,"LBO";#N/A,#N/A,FALSE,"AcqMults";#N/A,#N/A,FALSE,"CompMults"}</definedName>
    <definedName name="doh" hidden="1">{#N/A,#N/A,FALSE,"TS";#N/A,#N/A,FALSE,"Combo";#N/A,#N/A,FALSE,"FAIR";#N/A,#N/A,FALSE,"RBC";#N/A,#N/A,FALSE,"xxxx";#N/A,#N/A,FALSE,"A_D";#N/A,#N/A,FALSE,"WACC";#N/A,#N/A,FALSE,"DCF";#N/A,#N/A,FALSE,"LBO";#N/A,#N/A,FALSE,"AcqMults";#N/A,#N/A,FALSE,"CompMults"}</definedName>
    <definedName name="doh_1" localSheetId="2" hidden="1">{#N/A,#N/A,FALSE,"TS";#N/A,#N/A,FALSE,"Combo";#N/A,#N/A,FALSE,"FAIR";#N/A,#N/A,FALSE,"RBC";#N/A,#N/A,FALSE,"xxxx";#N/A,#N/A,FALSE,"A_D";#N/A,#N/A,FALSE,"WACC";#N/A,#N/A,FALSE,"DCF";#N/A,#N/A,FALSE,"LBO";#N/A,#N/A,FALSE,"AcqMults";#N/A,#N/A,FALSE,"CompMults"}</definedName>
    <definedName name="doh_1" hidden="1">{#N/A,#N/A,FALSE,"TS";#N/A,#N/A,FALSE,"Combo";#N/A,#N/A,FALSE,"FAIR";#N/A,#N/A,FALSE,"RBC";#N/A,#N/A,FALSE,"xxxx";#N/A,#N/A,FALSE,"A_D";#N/A,#N/A,FALSE,"WACC";#N/A,#N/A,FALSE,"DCF";#N/A,#N/A,FALSE,"LBO";#N/A,#N/A,FALSE,"AcqMults";#N/A,#N/A,FALSE,"CompMults"}</definedName>
    <definedName name="doh_2" localSheetId="2" hidden="1">{#N/A,#N/A,FALSE,"TS";#N/A,#N/A,FALSE,"Combo";#N/A,#N/A,FALSE,"FAIR";#N/A,#N/A,FALSE,"RBC";#N/A,#N/A,FALSE,"xxxx";#N/A,#N/A,FALSE,"A_D";#N/A,#N/A,FALSE,"WACC";#N/A,#N/A,FALSE,"DCF";#N/A,#N/A,FALSE,"LBO";#N/A,#N/A,FALSE,"AcqMults";#N/A,#N/A,FALSE,"CompMults"}</definedName>
    <definedName name="doh_2" hidden="1">{#N/A,#N/A,FALSE,"TS";#N/A,#N/A,FALSE,"Combo";#N/A,#N/A,FALSE,"FAIR";#N/A,#N/A,FALSE,"RBC";#N/A,#N/A,FALSE,"xxxx";#N/A,#N/A,FALSE,"A_D";#N/A,#N/A,FALSE,"WACC";#N/A,#N/A,FALSE,"DCF";#N/A,#N/A,FALSE,"LBO";#N/A,#N/A,FALSE,"AcqMults";#N/A,#N/A,FALSE,"CompMults"}</definedName>
    <definedName name="doh_3" localSheetId="2" hidden="1">{#N/A,#N/A,FALSE,"TS";#N/A,#N/A,FALSE,"Combo";#N/A,#N/A,FALSE,"FAIR";#N/A,#N/A,FALSE,"RBC";#N/A,#N/A,FALSE,"xxxx";#N/A,#N/A,FALSE,"A_D";#N/A,#N/A,FALSE,"WACC";#N/A,#N/A,FALSE,"DCF";#N/A,#N/A,FALSE,"LBO";#N/A,#N/A,FALSE,"AcqMults";#N/A,#N/A,FALSE,"CompMults"}</definedName>
    <definedName name="doh_3" hidden="1">{#N/A,#N/A,FALSE,"TS";#N/A,#N/A,FALSE,"Combo";#N/A,#N/A,FALSE,"FAIR";#N/A,#N/A,FALSE,"RBC";#N/A,#N/A,FALSE,"xxxx";#N/A,#N/A,FALSE,"A_D";#N/A,#N/A,FALSE,"WACC";#N/A,#N/A,FALSE,"DCF";#N/A,#N/A,FALSE,"LBO";#N/A,#N/A,FALSE,"AcqMults";#N/A,#N/A,FALSE,"CompMults"}</definedName>
    <definedName name="doh_4" localSheetId="2" hidden="1">{#N/A,#N/A,FALSE,"TS";#N/A,#N/A,FALSE,"Combo";#N/A,#N/A,FALSE,"FAIR";#N/A,#N/A,FALSE,"RBC";#N/A,#N/A,FALSE,"xxxx";#N/A,#N/A,FALSE,"A_D";#N/A,#N/A,FALSE,"WACC";#N/A,#N/A,FALSE,"DCF";#N/A,#N/A,FALSE,"LBO";#N/A,#N/A,FALSE,"AcqMults";#N/A,#N/A,FALSE,"CompMults"}</definedName>
    <definedName name="doh_4" hidden="1">{#N/A,#N/A,FALSE,"TS";#N/A,#N/A,FALSE,"Combo";#N/A,#N/A,FALSE,"FAIR";#N/A,#N/A,FALSE,"RBC";#N/A,#N/A,FALSE,"xxxx";#N/A,#N/A,FALSE,"A_D";#N/A,#N/A,FALSE,"WACC";#N/A,#N/A,FALSE,"DCF";#N/A,#N/A,FALSE,"LBO";#N/A,#N/A,FALSE,"AcqMults";#N/A,#N/A,FALSE,"CompMults"}</definedName>
    <definedName name="dollar">#REF!</definedName>
    <definedName name="Dollar_Title">#REF!</definedName>
    <definedName name="Dollar2GDP">#REF!</definedName>
    <definedName name="DollarFactor">#REF!</definedName>
    <definedName name="DollarFactor_1">#REF!</definedName>
    <definedName name="DollarFactor_2">#REF!</definedName>
    <definedName name="DollarFormat">#REF!,#REF!,#REF!</definedName>
    <definedName name="Dollars">#REF!</definedName>
    <definedName name="DOLLARS_FINAL">#REF!</definedName>
    <definedName name="DOLLARS_MONTHLY">#REF!</definedName>
    <definedName name="dollarstoseller">#REF!</definedName>
    <definedName name="DollarToRupee">#REF!</definedName>
    <definedName name="doltrend">#REF!</definedName>
    <definedName name="DOM_1201_S">#REF!</definedName>
    <definedName name="DOM_CLUSTER">#REF!</definedName>
    <definedName name="DOM_CM210_350">#REF!</definedName>
    <definedName name="DOM_DLC">#REF!</definedName>
    <definedName name="DOM_RF210_350">#REF!</definedName>
    <definedName name="DOM_SIBD">#REF!</definedName>
    <definedName name="DOMRTS" hidden="1">#REF!</definedName>
    <definedName name="dona" localSheetId="2">#REF!</definedName>
    <definedName name="dona" hidden="1">{"F3 Presentation",#N/A,FALSE,"F3 ";"F3 detail",#N/A,FALSE,"F3 "}</definedName>
    <definedName name="Donald" localSheetId="2" hidden="1">{#N/A,#N/A,FALSE,"Other";#N/A,#N/A,FALSE,"Corp. Dev.";#N/A,#N/A,FALSE,"Alloc. E.B. &amp; Occy";"Quarter",#N/A,FALSE,"Side by Side"}</definedName>
    <definedName name="Donald" hidden="1">{#N/A,#N/A,FALSE,"Other";#N/A,#N/A,FALSE,"Corp. Dev.";#N/A,#N/A,FALSE,"Alloc. E.B. &amp; Occy";"Quarter",#N/A,FALSE,"Side by Side"}</definedName>
    <definedName name="donkey" localSheetId="2" hidden="1">{#N/A,#N/A,FALSE,"Push down";#N/A,#N/A,FALSE,"Eliminations";#N/A,#N/A,FALSE,"Inc Stmt "}</definedName>
    <definedName name="donkey" hidden="1">{#N/A,#N/A,FALSE,"Push down";#N/A,#N/A,FALSE,"Eliminations";#N/A,#N/A,FALSE,"Inc Stmt "}</definedName>
    <definedName name="dot">#REF!</definedName>
    <definedName name="DotNet">#REF!</definedName>
    <definedName name="doug" localSheetId="2"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ug"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wnload">#REF!</definedName>
    <definedName name="DownloadedOn">#REF!</definedName>
    <definedName name="Downside">#REF!</definedName>
    <definedName name="DPAYBACK">#REF!</definedName>
    <definedName name="DPC">#REF!</definedName>
    <definedName name="dpts" localSheetId="2" hidden="1">{"'Sheet1'!$A$1:$AI$34","'Sheet1'!$A$1:$AI$31","'Sheet1'!$B$2:$AM$25"}</definedName>
    <definedName name="dpts" hidden="1">{"'Sheet1'!$A$1:$AI$34","'Sheet1'!$A$1:$AI$31","'Sheet1'!$B$2:$AM$25"}</definedName>
    <definedName name="dptsuminput">#REF!</definedName>
    <definedName name="dq" localSheetId="2" hidden="1">{"Comp_of_Price_Effect",#N/A,FALSE,"QTRDPVAR"}</definedName>
    <definedName name="dq" hidden="1">{"Comp_of_Price_Effect",#N/A,FALSE,"QTRDPVAR"}</definedName>
    <definedName name="DR" localSheetId="2" hidden="1">{#N/A,#N/A,FALSE,"Cover Support";#N/A,#N/A,FALSE,"BU P&amp;L Mar ESP";#N/A,#N/A,FALSE,"BU P&amp;L YTD ESP";#N/A,#N/A,FALSE,"Job Cost YTD2"}</definedName>
    <definedName name="DR" hidden="1">{#N/A,#N/A,FALSE,"Cover Support";#N/A,#N/A,FALSE,"BU P&amp;L Mar ESP";#N/A,#N/A,FALSE,"BU P&amp;L YTD ESP";#N/A,#N/A,FALSE,"Job Cost YTD2"}</definedName>
    <definedName name="DR_1" localSheetId="2" hidden="1">{#N/A,#N/A,FALSE,"Cover Support";#N/A,#N/A,FALSE,"BU P&amp;L Mar ESP";#N/A,#N/A,FALSE,"BU P&amp;L YTD ESP";#N/A,#N/A,FALSE,"Job Cost YTD2"}</definedName>
    <definedName name="DR_1" hidden="1">{#N/A,#N/A,FALSE,"Cover Support";#N/A,#N/A,FALSE,"BU P&amp;L Mar ESP";#N/A,#N/A,FALSE,"BU P&amp;L YTD ESP";#N/A,#N/A,FALSE,"Job Cost YTD2"}</definedName>
    <definedName name="DR_1_1" localSheetId="2" hidden="1">{#N/A,#N/A,FALSE,"Cover Support";#N/A,#N/A,FALSE,"BU P&amp;L Mar ESP";#N/A,#N/A,FALSE,"BU P&amp;L YTD ESP";#N/A,#N/A,FALSE,"Job Cost YTD2"}</definedName>
    <definedName name="DR_1_1" hidden="1">{#N/A,#N/A,FALSE,"Cover Support";#N/A,#N/A,FALSE,"BU P&amp;L Mar ESP";#N/A,#N/A,FALSE,"BU P&amp;L YTD ESP";#N/A,#N/A,FALSE,"Job Cost YTD2"}</definedName>
    <definedName name="DR_1_1_1" localSheetId="2" hidden="1">{#N/A,#N/A,FALSE,"Cover Support";#N/A,#N/A,FALSE,"BU P&amp;L Mar ESP";#N/A,#N/A,FALSE,"BU P&amp;L YTD ESP";#N/A,#N/A,FALSE,"Job Cost YTD2"}</definedName>
    <definedName name="DR_1_1_1" hidden="1">{#N/A,#N/A,FALSE,"Cover Support";#N/A,#N/A,FALSE,"BU P&amp;L Mar ESP";#N/A,#N/A,FALSE,"BU P&amp;L YTD ESP";#N/A,#N/A,FALSE,"Job Cost YTD2"}</definedName>
    <definedName name="DR_1_1_1_1" localSheetId="2" hidden="1">{#N/A,#N/A,FALSE,"Cover Support";#N/A,#N/A,FALSE,"BU P&amp;L Mar ESP";#N/A,#N/A,FALSE,"BU P&amp;L YTD ESP";#N/A,#N/A,FALSE,"Job Cost YTD2"}</definedName>
    <definedName name="DR_1_1_1_1" hidden="1">{#N/A,#N/A,FALSE,"Cover Support";#N/A,#N/A,FALSE,"BU P&amp;L Mar ESP";#N/A,#N/A,FALSE,"BU P&amp;L YTD ESP";#N/A,#N/A,FALSE,"Job Cost YTD2"}</definedName>
    <definedName name="DR_1_1_2" localSheetId="2" hidden="1">{#N/A,#N/A,FALSE,"Cover Support";#N/A,#N/A,FALSE,"BU P&amp;L Mar ESP";#N/A,#N/A,FALSE,"BU P&amp;L YTD ESP";#N/A,#N/A,FALSE,"Job Cost YTD2"}</definedName>
    <definedName name="DR_1_1_2" hidden="1">{#N/A,#N/A,FALSE,"Cover Support";#N/A,#N/A,FALSE,"BU P&amp;L Mar ESP";#N/A,#N/A,FALSE,"BU P&amp;L YTD ESP";#N/A,#N/A,FALSE,"Job Cost YTD2"}</definedName>
    <definedName name="DR_1_2" localSheetId="2" hidden="1">{#N/A,#N/A,FALSE,"Cover Support";#N/A,#N/A,FALSE,"BU P&amp;L Mar ESP";#N/A,#N/A,FALSE,"BU P&amp;L YTD ESP";#N/A,#N/A,FALSE,"Job Cost YTD2"}</definedName>
    <definedName name="DR_1_2" hidden="1">{#N/A,#N/A,FALSE,"Cover Support";#N/A,#N/A,FALSE,"BU P&amp;L Mar ESP";#N/A,#N/A,FALSE,"BU P&amp;L YTD ESP";#N/A,#N/A,FALSE,"Job Cost YTD2"}</definedName>
    <definedName name="DR_1_2_1" localSheetId="2" hidden="1">{#N/A,#N/A,FALSE,"Cover Support";#N/A,#N/A,FALSE,"BU P&amp;L Mar ESP";#N/A,#N/A,FALSE,"BU P&amp;L YTD ESP";#N/A,#N/A,FALSE,"Job Cost YTD2"}</definedName>
    <definedName name="DR_1_2_1" hidden="1">{#N/A,#N/A,FALSE,"Cover Support";#N/A,#N/A,FALSE,"BU P&amp;L Mar ESP";#N/A,#N/A,FALSE,"BU P&amp;L YTD ESP";#N/A,#N/A,FALSE,"Job Cost YTD2"}</definedName>
    <definedName name="DR_1_3" localSheetId="2" hidden="1">{#N/A,#N/A,FALSE,"Cover Support";#N/A,#N/A,FALSE,"BU P&amp;L Mar ESP";#N/A,#N/A,FALSE,"BU P&amp;L YTD ESP";#N/A,#N/A,FALSE,"Job Cost YTD2"}</definedName>
    <definedName name="DR_1_3" hidden="1">{#N/A,#N/A,FALSE,"Cover Support";#N/A,#N/A,FALSE,"BU P&amp;L Mar ESP";#N/A,#N/A,FALSE,"BU P&amp;L YTD ESP";#N/A,#N/A,FALSE,"Job Cost YTD2"}</definedName>
    <definedName name="DR_2" localSheetId="2" hidden="1">{#N/A,#N/A,FALSE,"Cover Support";#N/A,#N/A,FALSE,"BU P&amp;L Mar ESP";#N/A,#N/A,FALSE,"BU P&amp;L YTD ESP";#N/A,#N/A,FALSE,"Job Cost YTD2"}</definedName>
    <definedName name="DR_2" hidden="1">{#N/A,#N/A,FALSE,"Cover Support";#N/A,#N/A,FALSE,"BU P&amp;L Mar ESP";#N/A,#N/A,FALSE,"BU P&amp;L YTD ESP";#N/A,#N/A,FALSE,"Job Cost YTD2"}</definedName>
    <definedName name="DR_2_1" localSheetId="2" hidden="1">{#N/A,#N/A,FALSE,"Cover Support";#N/A,#N/A,FALSE,"BU P&amp;L Mar ESP";#N/A,#N/A,FALSE,"BU P&amp;L YTD ESP";#N/A,#N/A,FALSE,"Job Cost YTD2"}</definedName>
    <definedName name="DR_2_1" hidden="1">{#N/A,#N/A,FALSE,"Cover Support";#N/A,#N/A,FALSE,"BU P&amp;L Mar ESP";#N/A,#N/A,FALSE,"BU P&amp;L YTD ESP";#N/A,#N/A,FALSE,"Job Cost YTD2"}</definedName>
    <definedName name="DR_2_1_1" localSheetId="2" hidden="1">{#N/A,#N/A,FALSE,"Cover Support";#N/A,#N/A,FALSE,"BU P&amp;L Mar ESP";#N/A,#N/A,FALSE,"BU P&amp;L YTD ESP";#N/A,#N/A,FALSE,"Job Cost YTD2"}</definedName>
    <definedName name="DR_2_1_1" hidden="1">{#N/A,#N/A,FALSE,"Cover Support";#N/A,#N/A,FALSE,"BU P&amp;L Mar ESP";#N/A,#N/A,FALSE,"BU P&amp;L YTD ESP";#N/A,#N/A,FALSE,"Job Cost YTD2"}</definedName>
    <definedName name="DR_2_2" localSheetId="2" hidden="1">{#N/A,#N/A,FALSE,"Cover Support";#N/A,#N/A,FALSE,"BU P&amp;L Mar ESP";#N/A,#N/A,FALSE,"BU P&amp;L YTD ESP";#N/A,#N/A,FALSE,"Job Cost YTD2"}</definedName>
    <definedName name="DR_2_2" hidden="1">{#N/A,#N/A,FALSE,"Cover Support";#N/A,#N/A,FALSE,"BU P&amp;L Mar ESP";#N/A,#N/A,FALSE,"BU P&amp;L YTD ESP";#N/A,#N/A,FALSE,"Job Cost YTD2"}</definedName>
    <definedName name="DR_3" localSheetId="2" hidden="1">{#N/A,#N/A,FALSE,"Cover Support";#N/A,#N/A,FALSE,"BU P&amp;L Mar ESP";#N/A,#N/A,FALSE,"BU P&amp;L YTD ESP";#N/A,#N/A,FALSE,"Job Cost YTD2"}</definedName>
    <definedName name="DR_3" hidden="1">{#N/A,#N/A,FALSE,"Cover Support";#N/A,#N/A,FALSE,"BU P&amp;L Mar ESP";#N/A,#N/A,FALSE,"BU P&amp;L YTD ESP";#N/A,#N/A,FALSE,"Job Cost YTD2"}</definedName>
    <definedName name="DR_3_1" localSheetId="2" hidden="1">{#N/A,#N/A,FALSE,"Cover Support";#N/A,#N/A,FALSE,"BU P&amp;L Mar ESP";#N/A,#N/A,FALSE,"BU P&amp;L YTD ESP";#N/A,#N/A,FALSE,"Job Cost YTD2"}</definedName>
    <definedName name="DR_3_1" hidden="1">{#N/A,#N/A,FALSE,"Cover Support";#N/A,#N/A,FALSE,"BU P&amp;L Mar ESP";#N/A,#N/A,FALSE,"BU P&amp;L YTD ESP";#N/A,#N/A,FALSE,"Job Cost YTD2"}</definedName>
    <definedName name="DR_4" localSheetId="2" hidden="1">{#N/A,#N/A,FALSE,"Cover Support";#N/A,#N/A,FALSE,"BU P&amp;L Mar ESP";#N/A,#N/A,FALSE,"BU P&amp;L YTD ESP";#N/A,#N/A,FALSE,"Job Cost YTD2"}</definedName>
    <definedName name="DR_4" hidden="1">{#N/A,#N/A,FALSE,"Cover Support";#N/A,#N/A,FALSE,"BU P&amp;L Mar ESP";#N/A,#N/A,FALSE,"BU P&amp;L YTD ESP";#N/A,#N/A,FALSE,"Job Cost YTD2"}</definedName>
    <definedName name="DR_IN">NA()</definedName>
    <definedName name="DR_IN_1">#N/A</definedName>
    <definedName name="DR_IN_2">#N/A</definedName>
    <definedName name="draft">#REF!</definedName>
    <definedName name="draft2" localSheetId="2" hidden="1">{"'Vietnam'!$E$21:$W$45","'Vietnam'!$E$21:$W$45"}</definedName>
    <definedName name="draft2" hidden="1">{"'Vietnam'!$E$21:$W$45","'Vietnam'!$E$21:$W$45"}</definedName>
    <definedName name="DragandDrop">#REF!</definedName>
    <definedName name="DRD_other" hidden="1">#REF!</definedName>
    <definedName name="dre" localSheetId="2" hidden="1">{#N/A,"PURADD",FALSE,"Business Analysis";#N/A,"PURSPP",FALSE,"Business Analysis";#N/A,"CTGIND",FALSE,"Business Analysis";#N/A,"PURCHM",FALSE,"Business Analysis";#N/A,"SPADD",FALSE,"Business Analysis";#N/A,"EPOXY",FALSE,"Business Analysis";#N/A,"PURPER",FALSE,"Business Analysis"}</definedName>
    <definedName name="dre" hidden="1">{#N/A,"PURADD",FALSE,"Business Analysis";#N/A,"PURSPP",FALSE,"Business Analysis";#N/A,"CTGIND",FALSE,"Business Analysis";#N/A,"PURCHM",FALSE,"Business Analysis";#N/A,"SPADD",FALSE,"Business Analysis";#N/A,"EPOXY",FALSE,"Business Analysis";#N/A,"PURPER",FALSE,"Business Analysis"}</definedName>
    <definedName name="DRes" localSheetId="2" hidden="1">{"'April 24'!$J$11"}</definedName>
    <definedName name="DRes" hidden="1">{"'April 24'!$J$11"}</definedName>
    <definedName name="DRevT">#REF!</definedName>
    <definedName name="dreyer" localSheetId="2" hidden="1">{"FCB_ALL",#N/A,FALSE,"FCB"}</definedName>
    <definedName name="dreyer" hidden="1">{"FCB_ALL",#N/A,FALSE,"FCB"}</definedName>
    <definedName name="drfasef">#N/A</definedName>
    <definedName name="drftr" hidden="1">#REF!</definedName>
    <definedName name="drg" localSheetId="2" hidden="1">{"cover",#N/A,TRUE,"Cover";"toc5",#N/A,TRUE,"TOC";"over",#N/A,TRUE,"Overview";"ts2",#N/A,TRUE,"Det_Trans_Sum";"ei3",#N/A,TRUE,"Earnings Impact";"ad3",#N/A,TRUE,"accretion dilution";"pfis3",#N/A,TRUE,"Pro Forma Income Statement";"ca3",#N/A,TRUE,"Contribution_Analysis";"acq3",#N/A,TRUE,"Acquirer";"tar3",#N/A,TRUE,"Target"}</definedName>
    <definedName name="drg" hidden="1">{"cover",#N/A,TRUE,"Cover";"toc5",#N/A,TRUE,"TOC";"over",#N/A,TRUE,"Overview";"ts2",#N/A,TRUE,"Det_Trans_Sum";"ei3",#N/A,TRUE,"Earnings Impact";"ad3",#N/A,TRUE,"accretion dilution";"pfis3",#N/A,TRUE,"Pro Forma Income Statement";"ca3",#N/A,TRUE,"Contribution_Analysis";"acq3",#N/A,TRUE,"Acquirer";"tar3",#N/A,TRUE,"Target"}</definedName>
    <definedName name="drgd" localSheetId="2" hidden="1">{"FCB_ALL",#N/A,FALSE,"FCB"}</definedName>
    <definedName name="drgd" hidden="1">{"FCB_ALL",#N/A,FALSE,"FCB"}</definedName>
    <definedName name="driver_pos">#REF!</definedName>
    <definedName name="Driver_View">#REF!</definedName>
    <definedName name="Drivers_PL">#REF!</definedName>
    <definedName name="drivers_product">#REF!</definedName>
    <definedName name="drst" localSheetId="2" hidden="1">{"1999 Revenue",#N/A,FALSE,"Voice ";"1999 Traffic",#N/A,FALSE,"Voice "}</definedName>
    <definedName name="drst" hidden="1">{"1999 Revenue",#N/A,FALSE,"Voice ";"1999 Traffic",#N/A,FALSE,"Voice "}</definedName>
    <definedName name="drtd" localSheetId="2" hidden="1">{"FCB_ALL",#N/A,FALSE,"FCB"}</definedName>
    <definedName name="drtd" hidden="1">{"FCB_ALL",#N/A,FALSE,"FCB"}</definedName>
    <definedName name="drtg" localSheetId="2" hidden="1">{"FCB_ALL",#N/A,FALSE,"FCB"}</definedName>
    <definedName name="drtg" hidden="1">{"FCB_ALL",#N/A,FALSE,"FCB"}</definedName>
    <definedName name="drtgdg" localSheetId="2" hidden="1">{"FCB_ALL",#N/A,FALSE,"FCB"}</definedName>
    <definedName name="drtgdg" hidden="1">{"FCB_ALL",#N/A,FALSE,"FCB"}</definedName>
    <definedName name="drty" hidden="1">#REF!</definedName>
    <definedName name="drw" localSheetId="2" hidden="1">{"PAGE 1",#N/A,FALSE,"COS";"PAGE 2",#N/A,FALSE,"COS";"PAGE 3",#N/A,FALSE,"COS"}</definedName>
    <definedName name="drw" hidden="1">{"PAGE 1",#N/A,FALSE,"COS";"PAGE 2",#N/A,FALSE,"COS";"PAGE 3",#N/A,FALSE,"COS"}</definedName>
    <definedName name="DS" localSheetId="2" hidden="1">{#N/A,#N/A,FALSE,"Projections";#N/A,#N/A,FALSE,"Multiples Valuation";#N/A,#N/A,FALSE,"LBO";#N/A,#N/A,FALSE,"Multiples_Sensitivity";#N/A,#N/A,FALSE,"Summary"}</definedName>
    <definedName name="ds">"c1630"</definedName>
    <definedName name="DS_Request">#REF!</definedName>
    <definedName name="dsad">#REF!</definedName>
    <definedName name="dsadasdsa" localSheetId="2" hidden="1">1/EUReXToITL</definedName>
    <definedName name="dsadasdsa" hidden="1">1/EUReXToITL</definedName>
    <definedName name="dsadksulskikduaidu" localSheetId="2" hidden="1">{#N/A,#N/A,FALSE,"Page 25";#N/A,#N/A,FALSE,"Page 26";#N/A,#N/A,FALSE,"Page 27"}</definedName>
    <definedName name="dsadksulskikduaidu" hidden="1">{#N/A,#N/A,FALSE,"Page 25";#N/A,#N/A,FALSE,"Page 26";#N/A,#N/A,FALSE,"Page 27"}</definedName>
    <definedName name="dsadksulskikduaidu_1" localSheetId="2" hidden="1">{#N/A,#N/A,FALSE,"Page 25";#N/A,#N/A,FALSE,"Page 26";#N/A,#N/A,FALSE,"Page 27"}</definedName>
    <definedName name="dsadksulskikduaidu_1" hidden="1">{#N/A,#N/A,FALSE,"Page 25";#N/A,#N/A,FALSE,"Page 26";#N/A,#N/A,FALSE,"Page 27"}</definedName>
    <definedName name="dsadksulskikduaidu_2" localSheetId="2" hidden="1">{#N/A,#N/A,FALSE,"Page 25";#N/A,#N/A,FALSE,"Page 26";#N/A,#N/A,FALSE,"Page 27"}</definedName>
    <definedName name="dsadksulskikduaidu_2" hidden="1">{#N/A,#N/A,FALSE,"Page 25";#N/A,#N/A,FALSE,"Page 26";#N/A,#N/A,FALSE,"Page 27"}</definedName>
    <definedName name="dsadksulskikduaidu_3" localSheetId="2" hidden="1">{#N/A,#N/A,FALSE,"Page 25";#N/A,#N/A,FALSE,"Page 26";#N/A,#N/A,FALSE,"Page 27"}</definedName>
    <definedName name="dsadksulskikduaidu_3" hidden="1">{#N/A,#N/A,FALSE,"Page 25";#N/A,#N/A,FALSE,"Page 26";#N/A,#N/A,FALSE,"Page 27"}</definedName>
    <definedName name="dsadksulskikduaidu_4" localSheetId="2" hidden="1">{#N/A,#N/A,FALSE,"Page 25";#N/A,#N/A,FALSE,"Page 26";#N/A,#N/A,FALSE,"Page 27"}</definedName>
    <definedName name="dsadksulskikduaidu_4" hidden="1">{#N/A,#N/A,FALSE,"Page 25";#N/A,#N/A,FALSE,"Page 26";#N/A,#N/A,FALSE,"Page 27"}</definedName>
    <definedName name="dsaf" localSheetId="2" hidden="1">{"mgmt forecast",#N/A,FALSE,"Mgmt Forecast";"dcf table",#N/A,FALSE,"Mgmt Forecast";"sensitivity",#N/A,FALSE,"Mgmt Forecast";"table inputs",#N/A,FALSE,"Mgmt Forecast";"calculations",#N/A,FALSE,"Mgmt Forecast"}</definedName>
    <definedName name="dsaf" hidden="1">{"mgmt forecast",#N/A,FALSE,"Mgmt Forecast";"dcf table",#N/A,FALSE,"Mgmt Forecast";"sensitivity",#N/A,FALSE,"Mgmt Forecast";"table inputs",#N/A,FALSE,"Mgmt Forecast";"calculations",#N/A,FALSE,"Mgmt Forecast"}</definedName>
    <definedName name="dsaf1" localSheetId="2" hidden="1">{"incomemth",#N/A,TRUE,"forecast01";"incpercentmth",#N/A,TRUE,"forecast01";"balancemth",#N/A,TRUE,"forecast01";"cashmth",#N/A,TRUE,"forecast01";"cov2mth",#N/A,TRUE,"forecast01";"prbexp",#N/A,TRUE,"forecast01";"prbcap",#N/A,TRUE,"forecast01";"coalconsultants",#N/A,TRUE,"forecast01";"prbsum",#N/A,TRUE,"forecast01"}</definedName>
    <definedName name="dsaf1" hidden="1">{"incomemth",#N/A,TRUE,"forecast01";"incpercentmth",#N/A,TRUE,"forecast01";"balancemth",#N/A,TRUE,"forecast01";"cashmth",#N/A,TRUE,"forecast01";"cov2mth",#N/A,TRUE,"forecast01";"prbexp",#N/A,TRUE,"forecast01";"prbcap",#N/A,TRUE,"forecast01";"coalconsultants",#N/A,TRUE,"forecast01";"prbsum",#N/A,TRUE,"forecast01"}</definedName>
    <definedName name="dsafd"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1"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2"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3"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4"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ergre" localSheetId="2" hidden="1">{#N/A,#N/A,TRUE,"Historicals";#N/A,#N/A,TRUE,"Charts";#N/A,#N/A,TRUE,"Forecasts"}</definedName>
    <definedName name="dsafergre" hidden="1">{#N/A,#N/A,TRUE,"Historicals";#N/A,#N/A,TRUE,"Charts";#N/A,#N/A,TRUE,"Forecasts"}</definedName>
    <definedName name="dsafertge" localSheetId="2" hidden="1">{#N/A,#N/A,TRUE,"Historicals";#N/A,#N/A,TRUE,"Charts";#N/A,#N/A,TRUE,"Forecasts"}</definedName>
    <definedName name="dsafertge" hidden="1">{#N/A,#N/A,TRUE,"Historicals";#N/A,#N/A,TRUE,"Charts";#N/A,#N/A,TRUE,"Forecasts"}</definedName>
    <definedName name="dsaffeesf34" hidden="1">#REF!</definedName>
    <definedName name="dsafge" localSheetId="2" hidden="1">{#N/A,#N/A,TRUE,"Historicals";#N/A,#N/A,TRUE,"Charts";#N/A,#N/A,TRUE,"Forecasts"}</definedName>
    <definedName name="dsafge" hidden="1">{#N/A,#N/A,TRUE,"Historicals";#N/A,#N/A,TRUE,"Charts";#N/A,#N/A,TRUE,"Forecasts"}</definedName>
    <definedName name="dsaflkj" localSheetId="2" hidden="1">{"FCB_ALL",#N/A,FALSE,"FCB";"GREY_ALL",#N/A,FALSE,"GREY"}</definedName>
    <definedName name="dsaflkj" hidden="1">{"FCB_ALL",#N/A,FALSE,"FCB";"GREY_ALL",#N/A,FALSE,"GREY"}</definedName>
    <definedName name="dsaflkje" localSheetId="2" hidden="1">{"FCB_ALL",#N/A,FALSE,"FCB"}</definedName>
    <definedName name="dsaflkje" hidden="1">{"FCB_ALL",#N/A,FALSE,"FCB"}</definedName>
    <definedName name="dsafwer" localSheetId="2" hidden="1">{#N/A,#N/A,TRUE,"Historicals";#N/A,#N/A,TRUE,"Charts";#N/A,#N/A,TRUE,"Forecasts"}</definedName>
    <definedName name="dsafwer" hidden="1">{#N/A,#N/A,TRUE,"Historicals";#N/A,#N/A,TRUE,"Charts";#N/A,#N/A,TRUE,"Forecasts"}</definedName>
    <definedName name="dsafwlekj" localSheetId="2" hidden="1">{"FCB_ALL",#N/A,FALSE,"FCB";"GREY_ALL",#N/A,FALSE,"GREY"}</definedName>
    <definedName name="dsafwlekj" hidden="1">{"FCB_ALL",#N/A,FALSE,"FCB";"GREY_ALL",#N/A,FALSE,"GREY"}</definedName>
    <definedName name="dsagsag" hidden="1">#REF!</definedName>
    <definedName name="dsagsagd"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dsagsagd"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dsBlueHeaderTitle">#REF!</definedName>
    <definedName name="dsched">#REF!</definedName>
    <definedName name="dscv" hidden="1">#REF!</definedName>
    <definedName name="dsd" localSheetId="2"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dsd"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dsdafgsa" localSheetId="2" hidden="1">{"Performance Details",#N/A,FALSE,"Current Yr";"Performance Details",#N/A,FALSE,"Budget";"Performance Details",#N/A,FALSE,"Prior Year"}</definedName>
    <definedName name="dsdafgsa" hidden="1">{"Performance Details",#N/A,FALSE,"Current Yr";"Performance Details",#N/A,FALSE,"Budget";"Performance Details",#N/A,FALSE,"Prior Year"}</definedName>
    <definedName name="dsdd" localSheetId="2" hidden="1">{"'Sheet1'!$A$1:$E$287"}</definedName>
    <definedName name="dsdd" hidden="1">{"'Sheet1'!$A$1:$E$287"}</definedName>
    <definedName name="dsdfs">#REF!</definedName>
    <definedName name="dsds" hidden="1">#REF!</definedName>
    <definedName name="dse" localSheetId="2">#REF!</definedName>
    <definedName name="dse" hidden="1">{"YTDACT",#N/A,FALSE,"YTD Cum";"YTDBUD",#N/A,FALSE,"YTD Cum";"YTDPRIOR",#N/A,FALSE,"YTD Cum"}</definedName>
    <definedName name="dsea" localSheetId="2" hidden="1">{"FCB_ALL",#N/A,FALSE,"FCB"}</definedName>
    <definedName name="dsea" hidden="1">{"FCB_ALL",#N/A,FALSE,"FCB"}</definedName>
    <definedName name="dsf" localSheetId="2" hidden="1">{"Cover",#N/A,TRUE,"Sheet1";"Annual Income",#N/A,TRUE,"Sheet1";"Annual Balance",#N/A,TRUE,"Sheet1";"Annual Cash Flow",#N/A,TRUE,"Sheet1";"Revenue",#N/A,TRUE,"Sheet1";"Income",#N/A,TRUE,"Sheet1";"Balance",#N/A,TRUE,"Sheet1";"Cash Flow",#N/A,TRUE,"Sheet1";"Cash",#N/A,TRUE,"Sheet1";"Tax",#N/A,TRUE,"Sheet1";"Amort Financing Costs",#N/A,TRUE,"Sheet1";"Amort Capitalized Interest",#N/A,TRUE,"Sheet1";"Tax GAAP",#N/A,TRUE,"Sheet1"}</definedName>
    <definedName name="dsf" hidden="1">{"Cover",#N/A,TRUE,"Sheet1";"Annual Income",#N/A,TRUE,"Sheet1";"Annual Balance",#N/A,TRUE,"Sheet1";"Annual Cash Flow",#N/A,TRUE,"Sheet1";"Revenue",#N/A,TRUE,"Sheet1";"Income",#N/A,TRUE,"Sheet1";"Balance",#N/A,TRUE,"Sheet1";"Cash Flow",#N/A,TRUE,"Sheet1";"Cash",#N/A,TRUE,"Sheet1";"Tax",#N/A,TRUE,"Sheet1";"Amort Financing Costs",#N/A,TRUE,"Sheet1";"Amort Capitalized Interest",#N/A,TRUE,"Sheet1";"Tax GAAP",#N/A,TRUE,"Sheet1"}</definedName>
    <definedName name="dsfa" localSheetId="2" hidden="1">{"PAGE1",#N/A,FALSE,"CPFFMSTR";"PAGE2",#N/A,FALSE,"CPFFMSTR"}</definedName>
    <definedName name="dsfa" hidden="1">{"PAGE1",#N/A,FALSE,"CPFFMSTR";"PAGE2",#N/A,FALSE,"CPFFMSTR"}</definedName>
    <definedName name="dsfas" localSheetId="2" hidden="1">{#N/A,#N/A,TRUE,"Cover sheet";#N/A,#N/A,TRUE,"Summary";#N/A,#N/A,TRUE,"Key Assumptions";#N/A,#N/A,TRUE,"Profit &amp; Loss";#N/A,#N/A,TRUE,"Balance Sheet";#N/A,#N/A,TRUE,"Cashflow";#N/A,#N/A,TRUE,"IRR";#N/A,#N/A,TRUE,"Ratios";#N/A,#N/A,TRUE,"Debt analysis"}</definedName>
    <definedName name="dsfas" hidden="1">{#N/A,#N/A,TRUE,"Cover sheet";#N/A,#N/A,TRUE,"Summary";#N/A,#N/A,TRUE,"Key Assumptions";#N/A,#N/A,TRUE,"Profit &amp; Loss";#N/A,#N/A,TRUE,"Balance Sheet";#N/A,#N/A,TRUE,"Cashflow";#N/A,#N/A,TRUE,"IRR";#N/A,#N/A,TRUE,"Ratios";#N/A,#N/A,TRUE,"Debt analysis"}</definedName>
    <definedName name="dsfasdf" localSheetId="2" hidden="1">{#N/A,#N/A,FALSE,"Default Data";#N/A,#N/A,FALSE,"99 Tax Model";#N/A,#N/A,FALSE,"99 Incremental BV";#N/A,#N/A,FALSE,"99 Tax Model CL";#N/A,#N/A,FALSE,"99 Incremental CL";#N/A,#N/A,FALSE,"Cisco FSC";#N/A,#N/A,FALSE,"25% case";#N/A,#N/A,FALSE,"ROY CALCS";#N/A,#N/A,FALSE,"Acquisition Royalty"}</definedName>
    <definedName name="dsfasdf" hidden="1">{#N/A,#N/A,FALSE,"Default Data";#N/A,#N/A,FALSE,"99 Tax Model";#N/A,#N/A,FALSE,"99 Incremental BV";#N/A,#N/A,FALSE,"99 Tax Model CL";#N/A,#N/A,FALSE,"99 Incremental CL";#N/A,#N/A,FALSE,"Cisco FSC";#N/A,#N/A,FALSE,"25% case";#N/A,#N/A,FALSE,"ROY CALCS";#N/A,#N/A,FALSE,"Acquisition Royalty"}</definedName>
    <definedName name="dsfasf" localSheetId="2" hidden="1">{"BS",#N/A,FALSE,"BALSHEET";"LCINC",#N/A,FALSE,"lcicstm";"USINC",#N/A,FALSE,"usicstm";"CSHFLW",#N/A,FALSE,"CSHFLW";"YTDINC",#N/A,FALSE,"ytdicstm"}</definedName>
    <definedName name="dsfasf" hidden="1">{"BS",#N/A,FALSE,"BALSHEET";"LCINC",#N/A,FALSE,"lcicstm";"USINC",#N/A,FALSE,"usicstm";"CSHFLW",#N/A,FALSE,"CSHFLW";"YTDINC",#N/A,FALSE,"ytdicstm"}</definedName>
    <definedName name="dsfbsdb" localSheetId="2" hidden="1">{#N/A,#N/A,FALSE,"Cover";"Short outputs",#N/A,FALSE,"Outputs";#N/A,#N/A,FALSE,"Control (In)";"tesco summary",#N/A,FALSE,"Tesco";"Outputs and Co summaries",#N/A,FALSE,"Sainsbury";"Outputs and Co Summaries",#N/A,FALSE,"Carrefour";"Outputs and Co summaries",#N/A,FALSE,"Co D";"Outputs and Co summaries",#N/A,FALSE,"Co E"}</definedName>
    <definedName name="dsfbsdb" hidden="1">{#N/A,#N/A,FALSE,"Cover";"Short outputs",#N/A,FALSE,"Outputs";#N/A,#N/A,FALSE,"Control (In)";"tesco summary",#N/A,FALSE,"Tesco";"Outputs and Co summaries",#N/A,FALSE,"Sainsbury";"Outputs and Co Summaries",#N/A,FALSE,"Carrefour";"Outputs and Co summaries",#N/A,FALSE,"Co D";"Outputs and Co summaries",#N/A,FALSE,"Co E"}</definedName>
    <definedName name="dsfdfdgwg"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sfdfdgwg"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sfergersa" localSheetId="2" hidden="1">{#N/A,#N/A,TRUE,"Historicals";#N/A,#N/A,TRUE,"Charts";#N/A,#N/A,TRUE,"Forecasts"}</definedName>
    <definedName name="dsfergersa" hidden="1">{#N/A,#N/A,TRUE,"Historicals";#N/A,#N/A,TRUE,"Charts";#N/A,#N/A,TRUE,"Forecasts"}</definedName>
    <definedName name="dsferghrt" localSheetId="2" hidden="1">{#N/A,#N/A,TRUE,"Historicals";#N/A,#N/A,TRUE,"Charts";#N/A,#N/A,TRUE,"Forecasts"}</definedName>
    <definedName name="dsferghrt" hidden="1">{#N/A,#N/A,TRUE,"Historicals";#N/A,#N/A,TRUE,"Charts";#N/A,#N/A,TRUE,"Forecasts"}</definedName>
    <definedName name="dsfgdfhgter43" hidden="1">#REF!</definedName>
    <definedName name="dsfgegt" localSheetId="2" hidden="1">{#N/A,#N/A,TRUE,"Cover sheet";#N/A,#N/A,TRUE,"DCF analysis";#N/A,#N/A,TRUE,"WACC calculation"}</definedName>
    <definedName name="dsfgegt" hidden="1">{#N/A,#N/A,TRUE,"Cover sheet";#N/A,#N/A,TRUE,"DCF analysis";#N/A,#N/A,TRUE,"WACC calculation"}</definedName>
    <definedName name="dsfgr" localSheetId="2" hidden="1">{"FCB_ALL",#N/A,FALSE,"FCB"}</definedName>
    <definedName name="dsfgr" hidden="1">{"FCB_ALL",#N/A,FALSE,"FCB"}</definedName>
    <definedName name="dsfojn">#REF!</definedName>
    <definedName name="dsfsd" localSheetId="2" hidden="1">{"Total",#N/A,FALSE,"Six Fields";"PDP",#N/A,FALSE,"Six Fields";"PNP",#N/A,FALSE,"Six Fields";"PUD",#N/A,FALSE,"Six Fields";"Prob",#N/A,FALSE,"Six Fields"}</definedName>
    <definedName name="dsfsd" hidden="1">{"Total",#N/A,FALSE,"Six Fields";"PDP",#N/A,FALSE,"Six Fields";"PNP",#N/A,FALSE,"Six Fields";"PUD",#N/A,FALSE,"Six Fields";"Prob",#N/A,FALSE,"Six Fields"}</definedName>
    <definedName name="dsfsf" localSheetId="2" hidden="1">{"detail",#N/A,FALSE,"mfg";"summary",#N/A,FALSE,"mfg"}</definedName>
    <definedName name="dsfsf" hidden="1">{"detail",#N/A,FALSE,"mfg";"summary",#N/A,FALSE,"mfg"}</definedName>
    <definedName name="dsfsf4w" hidden="1">#REF!</definedName>
    <definedName name="dsfsfds" hidden="1">#REF!</definedName>
    <definedName name="dsfsffss" localSheetId="2" hidden="1">{#N/A,#N/A,FALSE,"Pharm";#N/A,#N/A,FALSE,"WWCM"}</definedName>
    <definedName name="dsfsffss" hidden="1">{#N/A,#N/A,FALSE,"Pharm";#N/A,#N/A,FALSE,"WWCM"}</definedName>
    <definedName name="dsfsffss_1" localSheetId="2" hidden="1">{#N/A,#N/A,FALSE,"Pharm";#N/A,#N/A,FALSE,"WWCM"}</definedName>
    <definedName name="dsfsffss_1" hidden="1">{#N/A,#N/A,FALSE,"Pharm";#N/A,#N/A,FALSE,"WWCM"}</definedName>
    <definedName name="dsfsffss_2" localSheetId="2" hidden="1">{#N/A,#N/A,FALSE,"Pharm";#N/A,#N/A,FALSE,"WWCM"}</definedName>
    <definedName name="dsfsffss_2" hidden="1">{#N/A,#N/A,FALSE,"Pharm";#N/A,#N/A,FALSE,"WWCM"}</definedName>
    <definedName name="dsfsffss_3" localSheetId="2" hidden="1">{#N/A,#N/A,FALSE,"Pharm";#N/A,#N/A,FALSE,"WWCM"}</definedName>
    <definedName name="dsfsffss_3" hidden="1">{#N/A,#N/A,FALSE,"Pharm";#N/A,#N/A,FALSE,"WWCM"}</definedName>
    <definedName name="dsfsffss_4" localSheetId="2" hidden="1">{#N/A,#N/A,FALSE,"Pharm";#N/A,#N/A,FALSE,"WWCM"}</definedName>
    <definedName name="dsfsffss_4" hidden="1">{#N/A,#N/A,FALSE,"Pharm";#N/A,#N/A,FALSE,"WWCM"}</definedName>
    <definedName name="dsfsgfdg54" hidden="1">#REF!</definedName>
    <definedName name="dsfsrga54" hidden="1">#REF!</definedName>
    <definedName name="dsg" localSheetId="2" hidden="1">{#N/A,#N/A,FALSE,"Calc";#N/A,#N/A,FALSE,"Sensitivity";#N/A,#N/A,FALSE,"LT Earn.Dil.";#N/A,#N/A,FALSE,"Dil. AVP"}</definedName>
    <definedName name="dsg" hidden="1">{#N/A,#N/A,FALSE,"Calc";#N/A,#N/A,FALSE,"Sensitivity";#N/A,#N/A,FALSE,"LT Earn.Dil.";#N/A,#N/A,FALSE,"Dil. AVP"}</definedName>
    <definedName name="dsgashsj" localSheetId="2" hidden="1">{#N/A,#N/A,FALSE,"Assessment";#N/A,#N/A,FALSE,"Staffing";#N/A,#N/A,FALSE,"Hires";#N/A,#N/A,FALSE,"Assumptions"}</definedName>
    <definedName name="dsgashsj" hidden="1">{#N/A,#N/A,FALSE,"Assessment";#N/A,#N/A,FALSE,"Staffing";#N/A,#N/A,FALSE,"Hires";#N/A,#N/A,FALSE,"Assumptions"}</definedName>
    <definedName name="dsgfhgfv" localSheetId="2" hidden="1">{#N/A,"PURADD",FALSE,"Business Analysis";#N/A,"PURSPP",FALSE,"Business Analysis";#N/A,"CTGIND",FALSE,"Business Analysis";#N/A,"PURCHM",FALSE,"Business Analysis";#N/A,"SPADD",FALSE,"Business Analysis";#N/A,"EPOXY",FALSE,"Business Analysis";#N/A,"PURPER",FALSE,"Business Analysis"}</definedName>
    <definedName name="dsgfhgfv" hidden="1">{#N/A,"PURADD",FALSE,"Business Analysis";#N/A,"PURSPP",FALSE,"Business Analysis";#N/A,"CTGIND",FALSE,"Business Analysis";#N/A,"PURCHM",FALSE,"Business Analysis";#N/A,"SPADD",FALSE,"Business Analysis";#N/A,"EPOXY",FALSE,"Business Analysis";#N/A,"PURPER",FALSE,"Business Analysis"}</definedName>
    <definedName name="dsggd" localSheetId="2" hidden="1">{#N/A,#N/A,FALSE,"Cover";"Short outputs",#N/A,FALSE,"Outputs";#N/A,#N/A,FALSE,"Control (In)";"tesco summary",#N/A,FALSE,"Tesco";"Outputs and Co summaries",#N/A,FALSE,"Sainsbury";"Outputs and Co Summaries",#N/A,FALSE,"Carrefour";"Outputs and Co summaries",#N/A,FALSE,"Co D";"Outputs and Co summaries",#N/A,FALSE,"Co E"}</definedName>
    <definedName name="dsggd" hidden="1">{#N/A,#N/A,FALSE,"Cover";"Short outputs",#N/A,FALSE,"Outputs";#N/A,#N/A,FALSE,"Control (In)";"tesco summary",#N/A,FALSE,"Tesco";"Outputs and Co summaries",#N/A,FALSE,"Sainsbury";"Outputs and Co Summaries",#N/A,FALSE,"Carrefour";"Outputs and Co summaries",#N/A,FALSE,"Co D";"Outputs and Co summaries",#N/A,FALSE,"Co E"}</definedName>
    <definedName name="dsggd2" localSheetId="2" hidden="1">{#N/A,#N/A,FALSE,"Cover";"Short outputs",#N/A,FALSE,"Outputs";#N/A,#N/A,FALSE,"Control (In)";"tesco summary",#N/A,FALSE,"Tesco";"Outputs and Co summaries",#N/A,FALSE,"Sainsbury";"Outputs and Co Summaries",#N/A,FALSE,"Carrefour";"Outputs and Co summaries",#N/A,FALSE,"Co D";"Outputs and Co summaries",#N/A,FALSE,"Co E"}</definedName>
    <definedName name="dsggd2" hidden="1">{#N/A,#N/A,FALSE,"Cover";"Short outputs",#N/A,FALSE,"Outputs";#N/A,#N/A,FALSE,"Control (In)";"tesco summary",#N/A,FALSE,"Tesco";"Outputs and Co summaries",#N/A,FALSE,"Sainsbury";"Outputs and Co Summaries",#N/A,FALSE,"Carrefour";"Outputs and Co summaries",#N/A,FALSE,"Co D";"Outputs and Co summaries",#N/A,FALSE,"Co E"}</definedName>
    <definedName name="dsggd3" localSheetId="2" hidden="1">{#N/A,#N/A,FALSE,"Cover";"Short outputs",#N/A,FALSE,"Outputs";#N/A,#N/A,FALSE,"Control (In)";"tesco summary",#N/A,FALSE,"Tesco";"Outputs and Co summaries",#N/A,FALSE,"Sainsbury";"Outputs and Co Summaries",#N/A,FALSE,"Carrefour";"Outputs and Co summaries",#N/A,FALSE,"Co D";"Outputs and Co summaries",#N/A,FALSE,"Co E"}</definedName>
    <definedName name="dsggd3" hidden="1">{#N/A,#N/A,FALSE,"Cover";"Short outputs",#N/A,FALSE,"Outputs";#N/A,#N/A,FALSE,"Control (In)";"tesco summary",#N/A,FALSE,"Tesco";"Outputs and Co summaries",#N/A,FALSE,"Sainsbury";"Outputs and Co Summaries",#N/A,FALSE,"Carrefour";"Outputs and Co summaries",#N/A,FALSE,"Co D";"Outputs and Co summaries",#N/A,FALSE,"Co E"}</definedName>
    <definedName name="dsgt" localSheetId="2">{18}</definedName>
    <definedName name="dsgt">{18}</definedName>
    <definedName name="DSHiddenYear1" hidden="1">#REF!</definedName>
    <definedName name="DSHiddenYear2" hidden="1">#REF!</definedName>
    <definedName name="DSHiddenYear3" hidden="1">#REF!</definedName>
    <definedName name="DSHiddenYear4" hidden="1">#REF!</definedName>
    <definedName name="DSIndHiddenYear1" hidden="1">#REF!</definedName>
    <definedName name="DSIndHiddenYear2" hidden="1">#REF!</definedName>
    <definedName name="DSIndHiddenYear3" hidden="1">#REF!</definedName>
    <definedName name="DSIndHiddenYear4" hidden="1">#REF!</definedName>
    <definedName name="DSIndHistHiddenYear1" hidden="1">#REF!</definedName>
    <definedName name="DSIndHistHiddenYear2" hidden="1">#REF!</definedName>
    <definedName name="DSIndHistHiddenYear3" hidden="1">#REF!</definedName>
    <definedName name="DSIndHistHiddenYear4" hidden="1">#REF!</definedName>
    <definedName name="DSIndHistHiddenYear5" hidden="1">#REF!</definedName>
    <definedName name="dsjfsg34" localSheetId="2" hidden="1">{#N/A,#N/A,FALSE,"Cover";"Short outputs",#N/A,FALSE,"Outputs";#N/A,#N/A,FALSE,"Control (In)";"tesco summary",#N/A,FALSE,"Tesco";"Outputs and Co summaries",#N/A,FALSE,"Sainsbury";"Outputs and Co Summaries",#N/A,FALSE,"Carrefour";"Outputs and Co summaries",#N/A,FALSE,"Co D";"Outputs and Co summaries",#N/A,FALSE,"Co E"}</definedName>
    <definedName name="dsjfsg34" hidden="1">{#N/A,#N/A,FALSE,"Cover";"Short outputs",#N/A,FALSE,"Outputs";#N/A,#N/A,FALSE,"Control (In)";"tesco summary",#N/A,FALSE,"Tesco";"Outputs and Co summaries",#N/A,FALSE,"Sainsbury";"Outputs and Co Summaries",#N/A,FALSE,"Carrefour";"Outputs and Co summaries",#N/A,FALSE,"Co D";"Outputs and Co summaries",#N/A,FALSE,"Co E"}</definedName>
    <definedName name="dskjcieew">"V2001-03-31"</definedName>
    <definedName name="dsl_prodcost2" localSheetId="2" hidden="1">{#N/A,#N/A,FALSE,"Summary"}</definedName>
    <definedName name="dsl_prodcost2" hidden="1">{#N/A,#N/A,FALSE,"Summary"}</definedName>
    <definedName name="DSM_WRN.FRP" localSheetId="2" hidden="1">{#N/A,#N/A,FALSE,"Title";#N/A,#N/A,FALSE,"Index";#N/A,#N/A,FALSE,"1";#N/A,#N/A,FALSE,"2";#N/A,#N/A,FALSE,"3";#N/A,#N/A,FALSE,"4";#N/A,#N/A,FALSE,"5";#N/A,#N/A,FALSE,"6";#N/A,#N/A,FALSE,"7";#N/A,#N/A,FALSE,"8"}</definedName>
    <definedName name="DSM_WRN.FRP" hidden="1">{#N/A,#N/A,FALSE,"Title";#N/A,#N/A,FALSE,"Index";#N/A,#N/A,FALSE,"1";#N/A,#N/A,FALSE,"2";#N/A,#N/A,FALSE,"3";#N/A,#N/A,FALSE,"4";#N/A,#N/A,FALSE,"5";#N/A,#N/A,FALSE,"6";#N/A,#N/A,FALSE,"7";#N/A,#N/A,FALSE,"8"}</definedName>
    <definedName name="DSMWRN.QUARTFRP" localSheetId="2" hidden="1">{#N/A,#N/A,FALSE,"Title";#N/A,#N/A,FALSE,"Index";#N/A,#N/A,FALSE,"1";#N/A,#N/A,FALSE,"2";#N/A,#N/A,FALSE,"3";#N/A,#N/A,FALSE,"4";#N/A,#N/A,FALSE,"5";#N/A,#N/A,FALSE,"5A";#N/A,#N/A,FALSE,"6";#N/A,#N/A,FALSE,"7";#N/A,#N/A,FALSE,"8"}</definedName>
    <definedName name="DSMWRN.QUARTFRP" hidden="1">{#N/A,#N/A,FALSE,"Title";#N/A,#N/A,FALSE,"Index";#N/A,#N/A,FALSE,"1";#N/A,#N/A,FALSE,"2";#N/A,#N/A,FALSE,"3";#N/A,#N/A,FALSE,"4";#N/A,#N/A,FALSE,"5";#N/A,#N/A,FALSE,"5A";#N/A,#N/A,FALSE,"6";#N/A,#N/A,FALSE,"7";#N/A,#N/A,FALSE,"8"}</definedName>
    <definedName name="DSO" localSheetId="2">#REF!</definedName>
    <definedName name="DSO" hidden="1">{#N/A,#N/A,FALSE,"ACQ_GRAPHS";#N/A,#N/A,FALSE,"T_1 GRAPHS";#N/A,#N/A,FALSE,"T_2 GRAPHS";#N/A,#N/A,FALSE,"COMB_GRAPHS"}</definedName>
    <definedName name="dspr">#REF!</definedName>
    <definedName name="dsq" localSheetId="2" hidden="1">{#N/A,#N/A,FALSE,"Summary"}</definedName>
    <definedName name="dsq" hidden="1">{#N/A,#N/A,FALSE,"Summary"}</definedName>
    <definedName name="dsra4wrt4" hidden="1">#REF!</definedName>
    <definedName name="dsrfgds" localSheetId="2" hidden="1">{#N/A,#N/A,TRUE,"Historicals";#N/A,#N/A,TRUE,"Charts";#N/A,#N/A,TRUE,"Forecasts"}</definedName>
    <definedName name="dsrfgds" hidden="1">{#N/A,#N/A,TRUE,"Historicals";#N/A,#N/A,TRUE,"Charts";#N/A,#N/A,TRUE,"Forecasts"}</definedName>
    <definedName name="dss" localSheetId="2" hidden="1">{#N/A,#N/A,FALSE,"ACQ_GRAPHS";#N/A,#N/A,FALSE,"T_1 GRAPHS";#N/A,#N/A,FALSE,"T_2 GRAPHS";#N/A,#N/A,FALSE,"COMB_GRAPHS"}</definedName>
    <definedName name="dss" hidden="1">{#N/A,#N/A,FALSE,"ACQ_GRAPHS";#N/A,#N/A,FALSE,"T_1 GRAPHS";#N/A,#N/A,FALSE,"T_2 GRAPHS";#N/A,#N/A,FALSE,"COMB_GRAPHS"}</definedName>
    <definedName name="dssd"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dssd"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dssdf">#REF!</definedName>
    <definedName name="dsss" localSheetId="2" hidden="1">{"incomemth",#N/A,TRUE,"forecast01";"incpercentmth",#N/A,TRUE,"forecast01";"balancemth",#N/A,TRUE,"forecast01";"cashmth",#N/A,TRUE,"forecast01";"cov2mth",#N/A,TRUE,"forecast01";"prbexp",#N/A,TRUE,"forecast01";"prbcap",#N/A,TRUE,"forecast01";"coalconsultants",#N/A,TRUE,"forecast01";"prbsum",#N/A,TRUE,"forecast01"}</definedName>
    <definedName name="dsss" hidden="1">{"incomemth",#N/A,TRUE,"forecast01";"incpercentmth",#N/A,TRUE,"forecast01";"balancemth",#N/A,TRUE,"forecast01";"cashmth",#N/A,TRUE,"forecast01";"cov2mth",#N/A,TRUE,"forecast01";"prbexp",#N/A,TRUE,"forecast01";"prbcap",#N/A,TRUE,"forecast01";"coalconsultants",#N/A,TRUE,"forecast01";"prbsum",#N/A,TRUE,"forecast01"}</definedName>
    <definedName name="dsss1" localSheetId="2" hidden="1">{"incomemth",#N/A,TRUE,"forecast01";"incpercentmth",#N/A,TRUE,"forecast01";"balancemth",#N/A,TRUE,"forecast01";"cashmth",#N/A,TRUE,"forecast01";"cov2mth",#N/A,TRUE,"forecast01";"prbexp",#N/A,TRUE,"forecast01";"prbcap",#N/A,TRUE,"forecast01";"coalconsultants",#N/A,TRUE,"forecast01";"prbsum",#N/A,TRUE,"forecast01"}</definedName>
    <definedName name="dsss1" hidden="1">{"incomemth",#N/A,TRUE,"forecast01";"incpercentmth",#N/A,TRUE,"forecast01";"balancemth",#N/A,TRUE,"forecast01";"cashmth",#N/A,TRUE,"forecast01";"cov2mth",#N/A,TRUE,"forecast01";"prbexp",#N/A,TRUE,"forecast01";"prbcap",#N/A,TRUE,"forecast01";"coalconsultants",#N/A,TRUE,"forecast01";"prbsum",#N/A,TRUE,"forecast01"}</definedName>
    <definedName name="DSSversion" hidden="1">1</definedName>
    <definedName name="DST" localSheetId="2" hidden="1">{"Monthly6Q",#N/A,FALSE,"0614ESL"}</definedName>
    <definedName name="DST" hidden="1">{"Monthly6Q",#N/A,FALSE,"0614ESL"}</definedName>
    <definedName name="dstes">#REF!</definedName>
    <definedName name="dsv">#REF!</definedName>
    <definedName name="dswe" localSheetId="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t"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ABLE">#REF!</definedName>
    <definedName name="dtgasens1f1">#REF!</definedName>
    <definedName name="dtgasens1f2">#REF!</definedName>
    <definedName name="dtgasens1f3">#REF!</definedName>
    <definedName name="dtgasens2f1">#REF!</definedName>
    <definedName name="dtgasens2f2">#REF!</definedName>
    <definedName name="dtgasens2f3">#REF!</definedName>
    <definedName name="dtgasens3f1">#REF!</definedName>
    <definedName name="dtgasens3f2">#REF!</definedName>
    <definedName name="dtgasens3f3">#REF!</definedName>
    <definedName name="dtgasens4f1">#REF!</definedName>
    <definedName name="dtgasens4f2">#REF!</definedName>
    <definedName name="dtgasens4f3">#REF!</definedName>
    <definedName name="dtgasens5f1">#REF!</definedName>
    <definedName name="dtgasens5f2">#REF!</definedName>
    <definedName name="dtgasens5f3">#REF!</definedName>
    <definedName name="dthdftd" localSheetId="2" hidden="1">{#N/A,#N/A,TRUE,"Historicals";#N/A,#N/A,TRUE,"Charts";#N/A,#N/A,TRUE,"Forecasts"}</definedName>
    <definedName name="dthdftd" hidden="1">{#N/A,#N/A,TRUE,"Historicals";#N/A,#N/A,TRUE,"Charts";#N/A,#N/A,TRUE,"Forecasts"}</definedName>
    <definedName name="dthdfthfd" localSheetId="2" hidden="1">{#N/A,#N/A,TRUE,"Historicals";#N/A,#N/A,TRUE,"Charts";#N/A,#N/A,TRUE,"Forecasts"}</definedName>
    <definedName name="dthdfthfd" hidden="1">{#N/A,#N/A,TRUE,"Historicals";#N/A,#N/A,TRUE,"Charts";#N/A,#N/A,TRUE,"Forecasts"}</definedName>
    <definedName name="dthdtyhfgg" localSheetId="2" hidden="1">{#N/A,#N/A,TRUE,"Historicals";#N/A,#N/A,TRUE,"Charts";#N/A,#N/A,TRUE,"Forecasts"}</definedName>
    <definedName name="dthdtyhfgg" hidden="1">{#N/A,#N/A,TRUE,"Historicals";#N/A,#N/A,TRUE,"Charts";#N/A,#N/A,TRUE,"Forecasts"}</definedName>
    <definedName name="dtsalessens1f1">#REF!</definedName>
    <definedName name="dtsalessens1f2">#REF!</definedName>
    <definedName name="dtsalessens1f3">#REF!</definedName>
    <definedName name="dtsalessens2f1">#REF!</definedName>
    <definedName name="dtsalessens2f2">#REF!</definedName>
    <definedName name="dtsalessens2f3">#REF!</definedName>
    <definedName name="dtsalessens3f1">#REF!</definedName>
    <definedName name="dtsalessens3f2">#REF!</definedName>
    <definedName name="dtsalessens3f3">#REF!</definedName>
    <definedName name="dtsalessens4f1">#REF!</definedName>
    <definedName name="dtsalessens4f2">#REF!</definedName>
    <definedName name="dtsalessens4f3">#REF!</definedName>
    <definedName name="dtsalessens5f1">#REF!</definedName>
    <definedName name="dtsalessens5f2">#REF!</definedName>
    <definedName name="dtsalessens5f3">#REF!</definedName>
    <definedName name="dtu" localSheetId="2" hidden="1">{"1999 Revenue",#N/A,FALSE,"IBS";"1999 Traffic",#N/A,FALSE,"IBS"}</definedName>
    <definedName name="dtu" hidden="1">{"1999 Revenue",#N/A,FALSE,"IBS";"1999 Traffic",#N/A,FALSE,"IBS"}</definedName>
    <definedName name="dtuk" localSheetId="2" hidden="1">{"Valuation",#N/A,FALSE,"ProForma-ASPT"}</definedName>
    <definedName name="dtuk" hidden="1">{"Valuation",#N/A,FALSE,"ProForma-ASPT"}</definedName>
    <definedName name="dty"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h" hidden="1">#REF!</definedName>
    <definedName name="dtyjudtryr" localSheetId="2"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dtyjudtryr"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dtyk" localSheetId="2" hidden="1">{"Full-model",#N/A,FALSE,"ProForma-ASPT"}</definedName>
    <definedName name="dtyk" hidden="1">{"Full-model",#N/A,FALSE,"ProForma-ASPT"}</definedName>
    <definedName name="dub" localSheetId="2" hidden="1">{"Title Page",#N/A,FALSE,"title page";"Operating Expenses",#N/A,FALSE,"Operating Exp";"Capital Expenses",#N/A,FALSE,"Capital Exp"}</definedName>
    <definedName name="dub" hidden="1">{"Title Page",#N/A,FALSE,"title page";"Operating Expenses",#N/A,FALSE,"Operating Exp";"Capital Expenses",#N/A,FALSE,"Capital Exp"}</definedName>
    <definedName name="dude" hidden="1">{"'Server Configuration'!$A$1:$DB$281"}</definedName>
    <definedName name="Dummy" localSheetId="2" hidden="1">{"Summary",#N/A,FALSE,"Summary"}</definedName>
    <definedName name="Dummy" hidden="1">{"Summary",#N/A,FALSE,"Summary"}</definedName>
    <definedName name="Dummy_1" localSheetId="2" hidden="1">{"Summary",#N/A,FALSE,"Summary"}</definedName>
    <definedName name="Dummy_1" hidden="1">{"Summary",#N/A,FALSE,"Summary"}</definedName>
    <definedName name="Dummy_1_1" localSheetId="2" hidden="1">{"Summary",#N/A,FALSE,"Summary"}</definedName>
    <definedName name="Dummy_1_1" hidden="1">{"Summary",#N/A,FALSE,"Summary"}</definedName>
    <definedName name="Dummy_1_2" localSheetId="2" hidden="1">{"Summary",#N/A,FALSE,"Summary"}</definedName>
    <definedName name="Dummy_1_2" hidden="1">{"Summary",#N/A,FALSE,"Summary"}</definedName>
    <definedName name="Dummy_1_3" localSheetId="2" hidden="1">{"Summary",#N/A,FALSE,"Summary"}</definedName>
    <definedName name="Dummy_1_3" hidden="1">{"Summary",#N/A,FALSE,"Summary"}</definedName>
    <definedName name="Dummy_1_4" localSheetId="2" hidden="1">{"Summary",#N/A,FALSE,"Summary"}</definedName>
    <definedName name="Dummy_1_4" hidden="1">{"Summary",#N/A,FALSE,"Summary"}</definedName>
    <definedName name="Dummy_2" localSheetId="2" hidden="1">{"Summary",#N/A,FALSE,"Summary"}</definedName>
    <definedName name="Dummy_2" hidden="1">{"Summary",#N/A,FALSE,"Summary"}</definedName>
    <definedName name="Dummy_3" localSheetId="2" hidden="1">{"Summary",#N/A,FALSE,"Summary"}</definedName>
    <definedName name="Dummy_3" hidden="1">{"Summary",#N/A,FALSE,"Summary"}</definedName>
    <definedName name="Dummy_4" localSheetId="2" hidden="1">{"Summary",#N/A,FALSE,"Summary"}</definedName>
    <definedName name="Dummy_4" hidden="1">{"Summary",#N/A,FALSE,"Summary"}</definedName>
    <definedName name="Dummy_5" localSheetId="2" hidden="1">{"Summary",#N/A,FALSE,"Summary"}</definedName>
    <definedName name="Dummy_5" hidden="1">{"Summary",#N/A,FALSE,"Summary"}</definedName>
    <definedName name="Dummy1" localSheetId="2" hidden="1">{"Summary",#N/A,FALSE,"Summary"}</definedName>
    <definedName name="Dummy1" hidden="1">{"Summary",#N/A,FALSE,"Summary"}</definedName>
    <definedName name="Dummy1_1" localSheetId="2" hidden="1">{"Summary",#N/A,FALSE,"Summary"}</definedName>
    <definedName name="Dummy1_1" hidden="1">{"Summary",#N/A,FALSE,"Summary"}</definedName>
    <definedName name="Dummy1_1_1" localSheetId="2" hidden="1">{"Summary",#N/A,FALSE,"Summary"}</definedName>
    <definedName name="Dummy1_1_1" hidden="1">{"Summary",#N/A,FALSE,"Summary"}</definedName>
    <definedName name="Dummy1_1_2" localSheetId="2" hidden="1">{"Summary",#N/A,FALSE,"Summary"}</definedName>
    <definedName name="Dummy1_1_2" hidden="1">{"Summary",#N/A,FALSE,"Summary"}</definedName>
    <definedName name="Dummy1_1_3" localSheetId="2" hidden="1">{"Summary",#N/A,FALSE,"Summary"}</definedName>
    <definedName name="Dummy1_1_3" hidden="1">{"Summary",#N/A,FALSE,"Summary"}</definedName>
    <definedName name="Dummy1_1_4" localSheetId="2" hidden="1">{"Summary",#N/A,FALSE,"Summary"}</definedName>
    <definedName name="Dummy1_1_4" hidden="1">{"Summary",#N/A,FALSE,"Summary"}</definedName>
    <definedName name="Dummy1_2" localSheetId="2" hidden="1">{"Summary",#N/A,FALSE,"Summary"}</definedName>
    <definedName name="Dummy1_2" hidden="1">{"Summary",#N/A,FALSE,"Summary"}</definedName>
    <definedName name="Dummy1_3" localSheetId="2" hidden="1">{"Summary",#N/A,FALSE,"Summary"}</definedName>
    <definedName name="Dummy1_3" hidden="1">{"Summary",#N/A,FALSE,"Summary"}</definedName>
    <definedName name="Dummy1_4" localSheetId="2" hidden="1">{"Summary",#N/A,FALSE,"Summary"}</definedName>
    <definedName name="Dummy1_4" hidden="1">{"Summary",#N/A,FALSE,"Summary"}</definedName>
    <definedName name="Dummy1_5" localSheetId="2" hidden="1">{"Summary",#N/A,FALSE,"Summary"}</definedName>
    <definedName name="Dummy1_5" hidden="1">{"Summary",#N/A,FALSE,"Summary"}</definedName>
    <definedName name="DummyCol">#REF!</definedName>
    <definedName name="dumppr">#REF!</definedName>
    <definedName name="dumppr.">#REF!</definedName>
    <definedName name="dunno" localSheetId="2" hidden="1">{#N/A,#N/A,FALSE,"Default Data";#N/A,#N/A,FALSE,"99 Tax Model";#N/A,#N/A,FALSE,"99 Incremental BV";#N/A,#N/A,FALSE,"99 Tax Model CL";#N/A,#N/A,FALSE,"99 Incremental CL";#N/A,#N/A,FALSE,"Cisco FSC";#N/A,#N/A,FALSE,"25% case";#N/A,#N/A,FALSE,"ROY CALCS";#N/A,#N/A,FALSE,"Acquisition Royalty"}</definedName>
    <definedName name="dunno" hidden="1">{#N/A,#N/A,FALSE,"Default Data";#N/A,#N/A,FALSE,"99 Tax Model";#N/A,#N/A,FALSE,"99 Incremental BV";#N/A,#N/A,FALSE,"99 Tax Model CL";#N/A,#N/A,FALSE,"99 Incremental CL";#N/A,#N/A,FALSE,"Cisco FSC";#N/A,#N/A,FALSE,"25% case";#N/A,#N/A,FALSE,"ROY CALCS";#N/A,#N/A,FALSE,"Acquisition Royalty"}</definedName>
    <definedName name="Duper" localSheetId="2" hidden="1">{#N/A,#N/A,FALSE,"Summary";#N/A,#N/A,FALSE,"Projections";#N/A,#N/A,FALSE,"Mkt Mults";#N/A,#N/A,FALSE,"DCF";#N/A,#N/A,FALSE,"Accr Dil";#N/A,#N/A,FALSE,"PIC LBO";#N/A,#N/A,FALSE,"MULT10_4";#N/A,#N/A,FALSE,"CBI LBO"}</definedName>
    <definedName name="Duper" hidden="1">{#N/A,#N/A,FALSE,"Summary";#N/A,#N/A,FALSE,"Projections";#N/A,#N/A,FALSE,"Mkt Mults";#N/A,#N/A,FALSE,"DCF";#N/A,#N/A,FALSE,"Accr Dil";#N/A,#N/A,FALSE,"PIC LBO";#N/A,#N/A,FALSE,"MULT10_4";#N/A,#N/A,FALSE,"CBI LBO"}</definedName>
    <definedName name="Duplicate" localSheetId="2" hidden="1">{#N/A,#N/A,FALSE,"Aging Summary";#N/A,#N/A,FALSE,"Ratio Analysis";#N/A,#N/A,FALSE,"Test 120 Day Accts";#N/A,#N/A,FALSE,"Tickmarks"}</definedName>
    <definedName name="Duplicate" hidden="1">{#N/A,#N/A,FALSE,"Aging Summary";#N/A,#N/A,FALSE,"Ratio Analysis";#N/A,#N/A,FALSE,"Test 120 Day Accts";#N/A,#N/A,FALSE,"Tickmarks"}</definedName>
    <definedName name="duplicate123A" hidden="1">#REF!</definedName>
    <definedName name="DURATION">#REF!</definedName>
    <definedName name="DV">#REF!</definedName>
    <definedName name="dvd"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dvd"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dvdfv" localSheetId="2" hidden="1">{"VWJECAN",#N/A,FALSE,"D"}</definedName>
    <definedName name="dvdfv" hidden="1">{"VWJECAN",#N/A,FALSE,"D"}</definedName>
    <definedName name="DVNAM">"LANAR01"</definedName>
    <definedName name="dvsdvef" hidden="1">#REF!</definedName>
    <definedName name="DVTYP">"PRINTER"</definedName>
    <definedName name="dvv" localSheetId="2" hidden="1">{#N/A,#N/A,TRUE,"NIE_C";#N/A,#N/A,TRUE,"NIE";#N/A,#N/A,TRUE,"NIE_D";#N/A,#N/A,TRUE,"NIE_D_CC";#N/A,#N/A,TRUE,"HEA -- EXP"}</definedName>
    <definedName name="dvv" hidden="1">{#N/A,#N/A,TRUE,"NIE_C";#N/A,#N/A,TRUE,"NIE";#N/A,#N/A,TRUE,"NIE_D";#N/A,#N/A,TRUE,"NIE_D_CC";#N/A,#N/A,TRUE,"HEA -- EXP"}</definedName>
    <definedName name="dvv_1" localSheetId="2" hidden="1">{#N/A,#N/A,TRUE,"NIE_C";#N/A,#N/A,TRUE,"NIE";#N/A,#N/A,TRUE,"NIE_D";#N/A,#N/A,TRUE,"NIE_D_CC";#N/A,#N/A,TRUE,"HEA -- EXP"}</definedName>
    <definedName name="dvv_1" hidden="1">{#N/A,#N/A,TRUE,"NIE_C";#N/A,#N/A,TRUE,"NIE";#N/A,#N/A,TRUE,"NIE_D";#N/A,#N/A,TRUE,"NIE_D_CC";#N/A,#N/A,TRUE,"HEA -- EXP"}</definedName>
    <definedName name="dvv_2" localSheetId="2" hidden="1">{#N/A,#N/A,TRUE,"NIE_C";#N/A,#N/A,TRUE,"NIE";#N/A,#N/A,TRUE,"NIE_D";#N/A,#N/A,TRUE,"NIE_D_CC";#N/A,#N/A,TRUE,"HEA -- EXP"}</definedName>
    <definedName name="dvv_2" hidden="1">{#N/A,#N/A,TRUE,"NIE_C";#N/A,#N/A,TRUE,"NIE";#N/A,#N/A,TRUE,"NIE_D";#N/A,#N/A,TRUE,"NIE_D_CC";#N/A,#N/A,TRUE,"HEA -- EXP"}</definedName>
    <definedName name="dvv_3" localSheetId="2" hidden="1">{#N/A,#N/A,TRUE,"NIE_C";#N/A,#N/A,TRUE,"NIE";#N/A,#N/A,TRUE,"NIE_D";#N/A,#N/A,TRUE,"NIE_D_CC";#N/A,#N/A,TRUE,"HEA -- EXP"}</definedName>
    <definedName name="dvv_3" hidden="1">{#N/A,#N/A,TRUE,"NIE_C";#N/A,#N/A,TRUE,"NIE";#N/A,#N/A,TRUE,"NIE_D";#N/A,#N/A,TRUE,"NIE_D_CC";#N/A,#N/A,TRUE,"HEA -- EXP"}</definedName>
    <definedName name="dvv_4" localSheetId="2" hidden="1">{#N/A,#N/A,TRUE,"NIE_C";#N/A,#N/A,TRUE,"NIE";#N/A,#N/A,TRUE,"NIE_D";#N/A,#N/A,TRUE,"NIE_D_CC";#N/A,#N/A,TRUE,"HEA -- EXP"}</definedName>
    <definedName name="dvv_4" hidden="1">{#N/A,#N/A,TRUE,"NIE_C";#N/A,#N/A,TRUE,"NIE";#N/A,#N/A,TRUE,"NIE_D";#N/A,#N/A,TRUE,"NIE_D_CC";#N/A,#N/A,TRUE,"HEA -- EXP"}</definedName>
    <definedName name="dwcwc" localSheetId="2" hidden="1">{#N/A,#N/A,FALSE,"Assump";#N/A,#N/A,FALSE,"Income";#N/A,#N/A,FALSE,"Balance";#N/A,#N/A,FALSE,"DCF Pump";#N/A,#N/A,FALSE,"Trans Assump";#N/A,#N/A,FALSE,"Combined Income";#N/A,#N/A,FALSE,"Combined Balance"}</definedName>
    <definedName name="dwcwc" hidden="1">{#N/A,#N/A,FALSE,"Assump";#N/A,#N/A,FALSE,"Income";#N/A,#N/A,FALSE,"Balance";#N/A,#N/A,FALSE,"DCF Pump";#N/A,#N/A,FALSE,"Trans Assump";#N/A,#N/A,FALSE,"Combined Income";#N/A,#N/A,FALSE,"Combined Balance"}</definedName>
    <definedName name="dwcwc_1" localSheetId="2" hidden="1">{#N/A,#N/A,FALSE,"Assump";#N/A,#N/A,FALSE,"Income";#N/A,#N/A,FALSE,"Balance";#N/A,#N/A,FALSE,"DCF Pump";#N/A,#N/A,FALSE,"Trans Assump";#N/A,#N/A,FALSE,"Combined Income";#N/A,#N/A,FALSE,"Combined Balance"}</definedName>
    <definedName name="dwcwc_1" hidden="1">{#N/A,#N/A,FALSE,"Assump";#N/A,#N/A,FALSE,"Income";#N/A,#N/A,FALSE,"Balance";#N/A,#N/A,FALSE,"DCF Pump";#N/A,#N/A,FALSE,"Trans Assump";#N/A,#N/A,FALSE,"Combined Income";#N/A,#N/A,FALSE,"Combined Balance"}</definedName>
    <definedName name="dwcwc_2" localSheetId="2" hidden="1">{#N/A,#N/A,FALSE,"Assump";#N/A,#N/A,FALSE,"Income";#N/A,#N/A,FALSE,"Balance";#N/A,#N/A,FALSE,"DCF Pump";#N/A,#N/A,FALSE,"Trans Assump";#N/A,#N/A,FALSE,"Combined Income";#N/A,#N/A,FALSE,"Combined Balance"}</definedName>
    <definedName name="dwcwc_2" hidden="1">{#N/A,#N/A,FALSE,"Assump";#N/A,#N/A,FALSE,"Income";#N/A,#N/A,FALSE,"Balance";#N/A,#N/A,FALSE,"DCF Pump";#N/A,#N/A,FALSE,"Trans Assump";#N/A,#N/A,FALSE,"Combined Income";#N/A,#N/A,FALSE,"Combined Balance"}</definedName>
    <definedName name="dwcwc_3" localSheetId="2" hidden="1">{#N/A,#N/A,FALSE,"Assump";#N/A,#N/A,FALSE,"Income";#N/A,#N/A,FALSE,"Balance";#N/A,#N/A,FALSE,"DCF Pump";#N/A,#N/A,FALSE,"Trans Assump";#N/A,#N/A,FALSE,"Combined Income";#N/A,#N/A,FALSE,"Combined Balance"}</definedName>
    <definedName name="dwcwc_3" hidden="1">{#N/A,#N/A,FALSE,"Assump";#N/A,#N/A,FALSE,"Income";#N/A,#N/A,FALSE,"Balance";#N/A,#N/A,FALSE,"DCF Pump";#N/A,#N/A,FALSE,"Trans Assump";#N/A,#N/A,FALSE,"Combined Income";#N/A,#N/A,FALSE,"Combined Balance"}</definedName>
    <definedName name="dwcwc_4" localSheetId="2" hidden="1">{#N/A,#N/A,FALSE,"Assump";#N/A,#N/A,FALSE,"Income";#N/A,#N/A,FALSE,"Balance";#N/A,#N/A,FALSE,"DCF Pump";#N/A,#N/A,FALSE,"Trans Assump";#N/A,#N/A,FALSE,"Combined Income";#N/A,#N/A,FALSE,"Combined Balance"}</definedName>
    <definedName name="dwcwc_4" hidden="1">{#N/A,#N/A,FALSE,"Assump";#N/A,#N/A,FALSE,"Income";#N/A,#N/A,FALSE,"Balance";#N/A,#N/A,FALSE,"DCF Pump";#N/A,#N/A,FALSE,"Trans Assump";#N/A,#N/A,FALSE,"Combined Income";#N/A,#N/A,FALSE,"Combined Balance"}</definedName>
    <definedName name="Dwer" hidden="1">#REF!</definedName>
    <definedName name="dwx" localSheetId="2" hidden="1">{"Comp_of_Price_Effect",#N/A,FALSE,"QTRDPVAR"}</definedName>
    <definedName name="dwx" hidden="1">{"Comp_of_Price_Effect",#N/A,FALSE,"QTRDPVAR"}</definedName>
    <definedName name="dx" localSheetId="2">#REF!</definedName>
    <definedName name="dx" hidden="1">{"Month Summary",#N/A,FALSE,"Summary";"Total Details",#N/A,FALSE,"Current Yr";"Polymers Details",#N/A,FALSE,"Current Yr";"Performance Details",#N/A,FALSE,"Current Yr";"ICD Details",#N/A,FALSE,"Current Yr"}</definedName>
    <definedName name="dyfhn" localSheetId="2" hidden="1">{#N/A,#N/A,FALSE,"Aging Summary";#N/A,#N/A,FALSE,"Ratio Analysis";#N/A,#N/A,FALSE,"Test 120 Day Accts";#N/A,#N/A,FALSE,"Tickmarks"}</definedName>
    <definedName name="dyfhn" hidden="1">{#N/A,#N/A,FALSE,"Aging Summary";#N/A,#N/A,FALSE,"Ratio Analysis";#N/A,#N/A,FALSE,"Test 120 Day Accts";#N/A,#N/A,FALSE,"Tickmarks"}</definedName>
    <definedName name="dyfhn_1" localSheetId="2">#REF!</definedName>
    <definedName name="dyfhn_1" hidden="1">{#N/A,#N/A,FALSE,"Aging Summary";#N/A,#N/A,FALSE,"Ratio Analysis";#N/A,#N/A,FALSE,"Test 120 Day Accts";#N/A,#N/A,FALSE,"Tickmarks"}</definedName>
    <definedName name="dyfhna" localSheetId="2" hidden="1">{#N/A,#N/A,FALSE,"Aging Summary";#N/A,#N/A,FALSE,"Ratio Analysis";#N/A,#N/A,FALSE,"Test 120 Day Accts";#N/A,#N/A,FALSE,"Tickmarks"}</definedName>
    <definedName name="dyfhna" hidden="1">{#N/A,#N/A,FALSE,"Aging Summary";#N/A,#N/A,FALSE,"Ratio Analysis";#N/A,#N/A,FALSE,"Test 120 Day Accts";#N/A,#N/A,FALSE,"Tickmarks"}</definedName>
    <definedName name="dyfhna_1" localSheetId="2" hidden="1">{#N/A,#N/A,FALSE,"Aging Summary";#N/A,#N/A,FALSE,"Ratio Analysis";#N/A,#N/A,FALSE,"Test 120 Day Accts";#N/A,#N/A,FALSE,"Tickmarks"}</definedName>
    <definedName name="dyfhna_1" hidden="1">{#N/A,#N/A,FALSE,"Aging Summary";#N/A,#N/A,FALSE,"Ratio Analysis";#N/A,#N/A,FALSE,"Test 120 Day Accts";#N/A,#N/A,FALSE,"Tickmarks"}</definedName>
    <definedName name="dynamci">#REF!</definedName>
    <definedName name="dynamic">#REF!</definedName>
    <definedName name="DZ.IndSpec_Left" hidden="1">#REF!</definedName>
    <definedName name="DZ.IndSpec_Right" hidden="1">#REF!</definedName>
    <definedName name="DZ.LTM" hidden="1">#REF!</definedName>
    <definedName name="DZ.LTMPlus" hidden="1">#REF!</definedName>
    <definedName name="dzbvx" localSheetId="2" hidden="1">{"Full-model",#N/A,FALSE,"ProForma-ASPT"}</definedName>
    <definedName name="dzbvx" hidden="1">{"Full-model",#N/A,FALSE,"ProForma-ASPT"}</definedName>
    <definedName name="e" localSheetId="2" hidden="1">{"comps1_1",#N/A,FALSE,"Comps1";"comps1_2",#N/A,FALSE,"Comps1";"comps1_3",#N/A,FALSE,"Comps1";"comps1_4",#N/A,FALSE,"Comps1";"comps1_5",#N/A,FALSE,"Comps1"}</definedName>
    <definedName name="e" hidden="1">{"comps1_1",#N/A,FALSE,"Comps1";"comps1_2",#N/A,FALSE,"Comps1";"comps1_3",#N/A,FALSE,"Comps1";"comps1_4",#N/A,FALSE,"Comps1";"comps1_5",#N/A,FALSE,"Comps1"}</definedName>
    <definedName name="e_1" localSheetId="2" hidden="1">{#N/A,#N/A,FALSE,"SUMMARY";#N/A,#N/A,FALSE,"TECHNOLOGY";#N/A,#N/A,FALSE,"YEAR2000";#N/A,#N/A,FALSE,"GENERAL SERVICES";#N/A,#N/A,FALSE,"PROD MANAGE";#N/A,#N/A,FALSE,"BOG";#N/A,#N/A,FALSE,"PROT CONT";#N/A,#N/A,FALSE,"INVEST COMP"}</definedName>
    <definedName name="e_1" hidden="1">{#N/A,#N/A,FALSE,"SUMMARY";#N/A,#N/A,FALSE,"TECHNOLOGY";#N/A,#N/A,FALSE,"YEAR2000";#N/A,#N/A,FALSE,"GENERAL SERVICES";#N/A,#N/A,FALSE,"PROD MANAGE";#N/A,#N/A,FALSE,"BOG";#N/A,#N/A,FALSE,"PROT CONT";#N/A,#N/A,FALSE,"INVEST COMP"}</definedName>
    <definedName name="e_2" localSheetId="2" hidden="1">{#N/A,#N/A,FALSE,"Approval Form";#N/A,#N/A,FALSE,"Renewal";#N/A,#N/A,FALSE,"Cosmos Report"}</definedName>
    <definedName name="e_2" hidden="1">{#N/A,#N/A,FALSE,"Approval Form";#N/A,#N/A,FALSE,"Renewal";#N/A,#N/A,FALSE,"Cosmos Report"}</definedName>
    <definedName name="e_3" localSheetId="2" hidden="1">{#N/A,#N/A,FALSE,"Approval Form";#N/A,#N/A,FALSE,"Renewal";#N/A,#N/A,FALSE,"Cosmos Report"}</definedName>
    <definedName name="e_3" hidden="1">{#N/A,#N/A,FALSE,"Approval Form";#N/A,#N/A,FALSE,"Renewal";#N/A,#N/A,FALSE,"Cosmos Report"}</definedName>
    <definedName name="e_4" localSheetId="2" hidden="1">{#N/A,#N/A,FALSE,"Approval Form";#N/A,#N/A,FALSE,"Renewal";#N/A,#N/A,FALSE,"Cosmos Report"}</definedName>
    <definedName name="e_4" hidden="1">{#N/A,#N/A,FALSE,"Approval Form";#N/A,#N/A,FALSE,"Renewal";#N/A,#N/A,FALSE,"Cosmos Report"}</definedName>
    <definedName name="E_c_2" localSheetId="2" hidden="1">{"COMBINED94",#N/A,FALSE,"BALANCE SHEET";"KRONE94",#N/A,FALSE,"BALANCE SHEET";"PENNTECH94",#N/A,FALSE,"BALANCE SHEET";"INTERSYSTEMS94",#N/A,FALSE,"BALANCE SHEET";"COMBINED94",#N/A,FALSE,"USCASH";"KRONE94",#N/A,FALSE,"USCASH";"PENNTECH94",#N/A,FALSE,"USCASH";"INTERSYSTEMS94",#N/A,FALSE,"USCASH"}</definedName>
    <definedName name="E_c_2" hidden="1">{"COMBINED94",#N/A,FALSE,"BALANCE SHEET";"KRONE94",#N/A,FALSE,"BALANCE SHEET";"PENNTECH94",#N/A,FALSE,"BALANCE SHEET";"INTERSYSTEMS94",#N/A,FALSE,"BALANCE SHEET";"COMBINED94",#N/A,FALSE,"USCASH";"KRONE94",#N/A,FALSE,"USCASH";"PENNTECH94",#N/A,FALSE,"USCASH";"INTERSYSTEMS94",#N/A,FALSE,"USCASH"}</definedName>
    <definedName name="E_RUN">#REF!</definedName>
    <definedName name="e1sclCOMPANY_INFORMATION">"[CNAME]"</definedName>
    <definedName name="e1sclMASTER_JCM_HEADER_2">"[CPERSIZ][CCURMTH][CFYDATE]"</definedName>
    <definedName name="e1sclMASTER_JCM_RECORD_1_1">"[JOB][JTEST][JJTDWB][JNMWB][JJTDC][JNMC]"</definedName>
    <definedName name="e1sclMASTER_JCM_RECORD_1_2">"[JOB][JXRVCNT][JTXEST][JXJTDWB][JXNMWB][JJTDXC][JNMXC]"</definedName>
    <definedName name="e5yy25y" localSheetId="2" hidden="1">{#N/A,#N/A,FALSE,"Projections";#N/A,#N/A,FALSE,"Contribution_Stock";#N/A,#N/A,FALSE,"PF_Combo_Stock";#N/A,#N/A,FALSE,"Projections";#N/A,#N/A,FALSE,"Contribution_Cash";#N/A,#N/A,FALSE,"PF_Combo_Cash";#N/A,#N/A,FALSE,"IPO_Cash"}</definedName>
    <definedName name="e5yy25y" hidden="1">{#N/A,#N/A,FALSE,"Projections";#N/A,#N/A,FALSE,"Contribution_Stock";#N/A,#N/A,FALSE,"PF_Combo_Stock";#N/A,#N/A,FALSE,"Projections";#N/A,#N/A,FALSE,"Contribution_Cash";#N/A,#N/A,FALSE,"PF_Combo_Cash";#N/A,#N/A,FALSE,"IPO_Cash"}</definedName>
    <definedName name="e5yy25y_1" localSheetId="2" hidden="1">{#N/A,#N/A,FALSE,"Projections";#N/A,#N/A,FALSE,"Contribution_Stock";#N/A,#N/A,FALSE,"PF_Combo_Stock";#N/A,#N/A,FALSE,"Projections";#N/A,#N/A,FALSE,"Contribution_Cash";#N/A,#N/A,FALSE,"PF_Combo_Cash";#N/A,#N/A,FALSE,"IPO_Cash"}</definedName>
    <definedName name="e5yy25y_1" hidden="1">{#N/A,#N/A,FALSE,"Projections";#N/A,#N/A,FALSE,"Contribution_Stock";#N/A,#N/A,FALSE,"PF_Combo_Stock";#N/A,#N/A,FALSE,"Projections";#N/A,#N/A,FALSE,"Contribution_Cash";#N/A,#N/A,FALSE,"PF_Combo_Cash";#N/A,#N/A,FALSE,"IPO_Cash"}</definedName>
    <definedName name="e5yy25y_2" localSheetId="2" hidden="1">{#N/A,#N/A,FALSE,"Projections";#N/A,#N/A,FALSE,"Contribution_Stock";#N/A,#N/A,FALSE,"PF_Combo_Stock";#N/A,#N/A,FALSE,"Projections";#N/A,#N/A,FALSE,"Contribution_Cash";#N/A,#N/A,FALSE,"PF_Combo_Cash";#N/A,#N/A,FALSE,"IPO_Cash"}</definedName>
    <definedName name="e5yy25y_2" hidden="1">{#N/A,#N/A,FALSE,"Projections";#N/A,#N/A,FALSE,"Contribution_Stock";#N/A,#N/A,FALSE,"PF_Combo_Stock";#N/A,#N/A,FALSE,"Projections";#N/A,#N/A,FALSE,"Contribution_Cash";#N/A,#N/A,FALSE,"PF_Combo_Cash";#N/A,#N/A,FALSE,"IPO_Cash"}</definedName>
    <definedName name="e5yy25y_3" localSheetId="2" hidden="1">{#N/A,#N/A,FALSE,"Projections";#N/A,#N/A,FALSE,"Contribution_Stock";#N/A,#N/A,FALSE,"PF_Combo_Stock";#N/A,#N/A,FALSE,"Projections";#N/A,#N/A,FALSE,"Contribution_Cash";#N/A,#N/A,FALSE,"PF_Combo_Cash";#N/A,#N/A,FALSE,"IPO_Cash"}</definedName>
    <definedName name="e5yy25y_3" hidden="1">{#N/A,#N/A,FALSE,"Projections";#N/A,#N/A,FALSE,"Contribution_Stock";#N/A,#N/A,FALSE,"PF_Combo_Stock";#N/A,#N/A,FALSE,"Projections";#N/A,#N/A,FALSE,"Contribution_Cash";#N/A,#N/A,FALSE,"PF_Combo_Cash";#N/A,#N/A,FALSE,"IPO_Cash"}</definedName>
    <definedName name="e5yy25y_4" localSheetId="2" hidden="1">{#N/A,#N/A,FALSE,"Projections";#N/A,#N/A,FALSE,"Contribution_Stock";#N/A,#N/A,FALSE,"PF_Combo_Stock";#N/A,#N/A,FALSE,"Projections";#N/A,#N/A,FALSE,"Contribution_Cash";#N/A,#N/A,FALSE,"PF_Combo_Cash";#N/A,#N/A,FALSE,"IPO_Cash"}</definedName>
    <definedName name="e5yy25y_4" hidden="1">{#N/A,#N/A,FALSE,"Projections";#N/A,#N/A,FALSE,"Contribution_Stock";#N/A,#N/A,FALSE,"PF_Combo_Stock";#N/A,#N/A,FALSE,"Projections";#N/A,#N/A,FALSE,"Contribution_Cash";#N/A,#N/A,FALSE,"PF_Combo_Cash";#N/A,#N/A,FALSE,"IPO_Cash"}</definedName>
    <definedName name="EA" localSheetId="2" hidden="1">{"投資金額",#N/A,FALSE,"ｷｬｼｭﾌﾛｰ";"回収",#N/A,FALSE,"ｷｬｼｭﾌﾛｰ"}</definedName>
    <definedName name="EA" hidden="1">{"投資金額",#N/A,FALSE,"ｷｬｼｭﾌﾛｰ";"回収",#N/A,FALSE,"ｷｬｼｭﾌﾛｰ"}</definedName>
    <definedName name="EAA" localSheetId="2" hidden="1">{"表紙",#N/A,FALSE,"中期計画";"店舗別",#N/A,FALSE,"中期計画"}</definedName>
    <definedName name="EAA" hidden="1">{"表紙",#N/A,FALSE,"中期計画";"店舗別",#N/A,FALSE,"中期計画"}</definedName>
    <definedName name="eaf" hidden="1">#REF!</definedName>
    <definedName name="eafe" localSheetId="2" hidden="1">{"EbronCo5_PA",#N/A,FALSE,"Ebrons Task Co5";"EbronCo5_Prop",#N/A,FALSE,"Ebrons Task Co5"}</definedName>
    <definedName name="eafe" hidden="1">{"EbronCo5_PA",#N/A,FALSE,"Ebrons Task Co5";"EbronCo5_Prop",#N/A,FALSE,"Ebrons Task Co5"}</definedName>
    <definedName name="eafo" localSheetId="2" hidden="1">{"ACC_Cars_125K_PA",#N/A,FALSE,"ACC Cars Co1 125K ";"ACC_Cars_125K_Prop",#N/A,FALSE,"ACC Cars Co1 125K "}</definedName>
    <definedName name="eafo" hidden="1">{"ACC_Cars_125K_PA",#N/A,FALSE,"ACC Cars Co1 125K ";"ACC_Cars_125K_Prop",#N/A,FALSE,"ACC Cars Co1 125K "}</definedName>
    <definedName name="eafo1" localSheetId="2" hidden="1">{"ACC_Cars_400K_PA",#N/A,FALSE,"ACC Cars Co1 400K";"ACC_Cars_400K_Prop",#N/A,FALSE,"ACC Cars Co1 400K"}</definedName>
    <definedName name="eafo1" hidden="1">{"ACC_Cars_400K_PA",#N/A,FALSE,"ACC Cars Co1 400K";"ACC_Cars_400K_Prop",#N/A,FALSE,"ACC Cars Co1 400K"}</definedName>
    <definedName name="eafo10" localSheetId="2" hidden="1">{"PearsonCo1_Prop",#N/A,FALSE,"Pearsons Task Co1";"PearsonCo1_PA",#N/A,FALSE,"Pearsons Task Co1"}</definedName>
    <definedName name="eafo10" hidden="1">{"PearsonCo1_Prop",#N/A,FALSE,"Pearsons Task Co1";"PearsonCo1_PA",#N/A,FALSE,"Pearsons Task Co1"}</definedName>
    <definedName name="eafo11" localSheetId="2" hidden="1">{"PearsonCo5_Prop",#N/A,FALSE,"Pearsons Task Co5";"PearsonCo5_PA",#N/A,FALSE,"Pearsons Task Co5"}</definedName>
    <definedName name="eafo11" hidden="1">{"PearsonCo5_Prop",#N/A,FALSE,"Pearsons Task Co5";"PearsonCo5_PA",#N/A,FALSE,"Pearsons Task Co5"}</definedName>
    <definedName name="eafo12" localSheetId="2" hidden="1">{"Seal Team J6 Sum",#N/A,FALSE,"Seal Team Summary";"Seal Team J6",#N/A,FALSE,"Seal Team ";"Seal Team ODC J6",#N/A,FALSE,"Seal Team ODCs";"Seal Team Trvl J6",#N/A,FALSE," Seal Team Trvl"}</definedName>
    <definedName name="eafo12" hidden="1">{"Seal Team J6 Sum",#N/A,FALSE,"Seal Team Summary";"Seal Team J6",#N/A,FALSE,"Seal Team ";"Seal Team ODC J6",#N/A,FALSE,"Seal Team ODCs";"Seal Team Trvl J6",#N/A,FALSE," Seal Team Trvl"}</definedName>
    <definedName name="eafo15" localSheetId="2" hidden="1">{"ACC_Cars_125K_PA",#N/A,FALSE,"ACC Cars Co1 125K ";"ACC_Cars_125K_Prop",#N/A,FALSE,"ACC Cars Co1 125K "}</definedName>
    <definedName name="eafo15" hidden="1">{"ACC_Cars_125K_PA",#N/A,FALSE,"ACC Cars Co1 125K ";"ACC_Cars_125K_Prop",#N/A,FALSE,"ACC Cars Co1 125K "}</definedName>
    <definedName name="eafo16" localSheetId="2" hidden="1">{"ACC_Cars_400K_PA",#N/A,FALSE,"ACC Cars Co1 400K";"ACC_Cars_400K_Prop",#N/A,FALSE,"ACC Cars Co1 400K"}</definedName>
    <definedName name="eafo16" hidden="1">{"ACC_Cars_400K_PA",#N/A,FALSE,"ACC Cars Co1 400K";"ACC_Cars_400K_Prop",#N/A,FALSE,"ACC Cars Co1 400K"}</definedName>
    <definedName name="eafo17" localSheetId="2" hidden="1">{"PAGE1",#N/A,FALSE,"ACC_CARS Travel 125K";"PAGE2",#N/A,FALSE,"ACC_CARS Travel 125K"}</definedName>
    <definedName name="eafo17" hidden="1">{"PAGE1",#N/A,FALSE,"ACC_CARS Travel 125K";"PAGE2",#N/A,FALSE,"ACC_CARS Travel 125K"}</definedName>
    <definedName name="eafo18" localSheetId="2" hidden="1">{"Page1",#N/A,FALSE,"ACC_CARS Travel 400K";"Page2",#N/A,FALSE,"ACC_CARS Travel 400K"}</definedName>
    <definedName name="eafo18" hidden="1">{"Page1",#N/A,FALSE,"ACC_CARS Travel 400K";"Page2",#N/A,FALSE,"ACC_CARS Travel 400K"}</definedName>
    <definedName name="eafo19" localSheetId="2" hidden="1">{"Pre_CCB",#N/A,FALSE,"Pre CCB Pkg ";"CCB_Memb_Notbk",#N/A,FALSE,"CCB_Memb_Notebk";"CCB_Handouts",#N/A,FALSE,"Handouts";"JDISS_Brochure",#N/A,FALSE,"JDISS_Brochure";"JDISS_Minutes",#N/A,FALSE,"JDISS_Minutes";"Total_JDISS",#N/A,FALSE,"Total JDISS"}</definedName>
    <definedName name="eafo19" hidden="1">{"Pre_CCB",#N/A,FALSE,"Pre CCB Pkg ";"CCB_Memb_Notbk",#N/A,FALSE,"CCB_Memb_Notebk";"CCB_Handouts",#N/A,FALSE,"Handouts";"JDISS_Brochure",#N/A,FALSE,"JDISS_Brochure";"JDISS_Minutes",#N/A,FALSE,"JDISS_Minutes";"Total_JDISS",#N/A,FALSE,"Total JDISS"}</definedName>
    <definedName name="eafo2" localSheetId="2" hidden="1">{"PAGE1",#N/A,FALSE,"ACC_CARS Travel 125K";"PAGE2",#N/A,FALSE,"ACC_CARS Travel 125K"}</definedName>
    <definedName name="eafo2" hidden="1">{"PAGE1",#N/A,FALSE,"ACC_CARS Travel 125K";"PAGE2",#N/A,FALSE,"ACC_CARS Travel 125K"}</definedName>
    <definedName name="eafo20" localSheetId="2" hidden="1">{"DolanCo1_PA",#N/A,FALSE,"Tina Dolan";"DolanCo1_Prop",#N/A,FALSE,"Tina Dolan"}</definedName>
    <definedName name="eafo20" hidden="1">{"DolanCo1_PA",#N/A,FALSE,"Tina Dolan";"DolanCo1_Prop",#N/A,FALSE,"Tina Dolan"}</definedName>
    <definedName name="eafo21" localSheetId="2" hidden="1">{"Prop_350K",#N/A,FALSE,"Ebron-350K";"PA_350K",#N/A,FALSE,"Ebron-350K";"Ebron350KTrvl",#N/A,FALSE,"Ebrons Travel 350k"}</definedName>
    <definedName name="eafo21" hidden="1">{"Prop_350K",#N/A,FALSE,"Ebron-350K";"PA_350K",#N/A,FALSE,"Ebron-350K";"Ebron350KTrvl",#N/A,FALSE,"Ebrons Travel 350k"}</definedName>
    <definedName name="eafo22" localSheetId="2" hidden="1">{"EbronCo1_PA",#N/A,FALSE,"Ebrons Task Co1";"EbronCo1_Prop",#N/A,FALSE,"Ebrons Task Co1";"Ebron316KTrvl",#N/A,FALSE,"Ebrons Travel 316k"}</definedName>
    <definedName name="eafo22" hidden="1">{"EbronCo1_PA",#N/A,FALSE,"Ebrons Task Co1";"EbronCo1_Prop",#N/A,FALSE,"Ebrons Task Co1";"Ebron316KTrvl",#N/A,FALSE,"Ebrons Travel 316k"}</definedName>
    <definedName name="eafo23" localSheetId="2" hidden="1">{"EbronCo5_PA",#N/A,FALSE,"Ebrons Task Co5";"EbronCo5_Prop",#N/A,FALSE,"Ebrons Task Co5"}</definedName>
    <definedName name="eafo23" hidden="1">{"EbronCo5_PA",#N/A,FALSE,"Ebrons Task Co5";"EbronCo5_Prop",#N/A,FALSE,"Ebrons Task Co5"}</definedName>
    <definedName name="eafo24" localSheetId="2" hidden="1">{"JDISS_Co1",#N/A,FALSE,"JDISS_Co1";"JDISSCo1_PA",#N/A,FALSE,"JDISS_Co1"}</definedName>
    <definedName name="eafo24" hidden="1">{"JDISS_Co1",#N/A,FALSE,"JDISS_Co1";"JDISSCo1_PA",#N/A,FALSE,"JDISS_Co1"}</definedName>
    <definedName name="eafo26" localSheetId="2" hidden="1">{"PearsonCo5_Prop",#N/A,FALSE,"Pearsons Task Co5";"PearsonCo5_PA",#N/A,FALSE,"Pearsons Task Co5"}</definedName>
    <definedName name="eafo26" hidden="1">{"PearsonCo5_Prop",#N/A,FALSE,"Pearsons Task Co5";"PearsonCo5_PA",#N/A,FALSE,"Pearsons Task Co5"}</definedName>
    <definedName name="eafo27" localSheetId="2" hidden="1">{"Seal Team J6 Sum",#N/A,FALSE,"Seal Team Summary";"Seal Team J6",#N/A,FALSE,"Seal Team ";"Seal Team ODC J6",#N/A,FALSE,"Seal Team ODCs";"Seal Team Trvl J6",#N/A,FALSE," Seal Team Trvl"}</definedName>
    <definedName name="eafo27" hidden="1">{"Seal Team J6 Sum",#N/A,FALSE,"Seal Team Summary";"Seal Team J6",#N/A,FALSE,"Seal Team ";"Seal Team ODC J6",#N/A,FALSE,"Seal Team ODCs";"Seal Team Trvl J6",#N/A,FALSE," Seal Team Trvl"}</definedName>
    <definedName name="eafo3" localSheetId="2" hidden="1">{"Page1",#N/A,FALSE,"ACC_CARS Travel 400K";"Page2",#N/A,FALSE,"ACC_CARS Travel 400K"}</definedName>
    <definedName name="eafo3" hidden="1">{"Page1",#N/A,FALSE,"ACC_CARS Travel 400K";"Page2",#N/A,FALSE,"ACC_CARS Travel 400K"}</definedName>
    <definedName name="eafo4" localSheetId="2" hidden="1">{"Pre_CCB",#N/A,FALSE,"Pre CCB Pkg ";"CCB_Memb_Notbk",#N/A,FALSE,"CCB_Memb_Notebk";"CCB_Handouts",#N/A,FALSE,"Handouts";"JDISS_Brochure",#N/A,FALSE,"JDISS_Brochure";"JDISS_Minutes",#N/A,FALSE,"JDISS_Minutes";"Total_JDISS",#N/A,FALSE,"Total JDISS"}</definedName>
    <definedName name="eafo4" hidden="1">{"Pre_CCB",#N/A,FALSE,"Pre CCB Pkg ";"CCB_Memb_Notbk",#N/A,FALSE,"CCB_Memb_Notebk";"CCB_Handouts",#N/A,FALSE,"Handouts";"JDISS_Brochure",#N/A,FALSE,"JDISS_Brochure";"JDISS_Minutes",#N/A,FALSE,"JDISS_Minutes";"Total_JDISS",#N/A,FALSE,"Total JDISS"}</definedName>
    <definedName name="eafo5" localSheetId="2" hidden="1">{"DolanCo1_PA",#N/A,FALSE,"Tina Dolan";"DolanCo1_Prop",#N/A,FALSE,"Tina Dolan"}</definedName>
    <definedName name="eafo5" hidden="1">{"DolanCo1_PA",#N/A,FALSE,"Tina Dolan";"DolanCo1_Prop",#N/A,FALSE,"Tina Dolan"}</definedName>
    <definedName name="eafo6" localSheetId="2" hidden="1">{"Prop_350K",#N/A,FALSE,"Ebron-350K";"PA_350K",#N/A,FALSE,"Ebron-350K";"Ebron350KTrvl",#N/A,FALSE,"Ebrons Travel 350k"}</definedName>
    <definedName name="eafo6" hidden="1">{"Prop_350K",#N/A,FALSE,"Ebron-350K";"PA_350K",#N/A,FALSE,"Ebron-350K";"Ebron350KTrvl",#N/A,FALSE,"Ebrons Travel 350k"}</definedName>
    <definedName name="eafo7" localSheetId="2" hidden="1">{"EbronCo1_PA",#N/A,FALSE,"Ebrons Task Co1";"EbronCo1_Prop",#N/A,FALSE,"Ebrons Task Co1";"Ebron316KTrvl",#N/A,FALSE,"Ebrons Travel 316k"}</definedName>
    <definedName name="eafo7" hidden="1">{"EbronCo1_PA",#N/A,FALSE,"Ebrons Task Co1";"EbronCo1_Prop",#N/A,FALSE,"Ebrons Task Co1";"Ebron316KTrvl",#N/A,FALSE,"Ebrons Travel 316k"}</definedName>
    <definedName name="eafo8" localSheetId="2" hidden="1">{"EbronCo5_PA",#N/A,FALSE,"Ebrons Task Co5";"EbronCo5_Prop",#N/A,FALSE,"Ebrons Task Co5"}</definedName>
    <definedName name="eafo8" hidden="1">{"EbronCo5_PA",#N/A,FALSE,"Ebrons Task Co5";"EbronCo5_Prop",#N/A,FALSE,"Ebrons Task Co5"}</definedName>
    <definedName name="eafo9" localSheetId="2" hidden="1">{"JDISS_Co1",#N/A,FALSE,"JDISS_Co1";"JDISSCo1_PA",#N/A,FALSE,"JDISS_Co1"}</definedName>
    <definedName name="eafo9" hidden="1">{"JDISS_Co1",#N/A,FALSE,"JDISS_Co1";"JDISSCo1_PA",#N/A,FALSE,"JDISS_Co1"}</definedName>
    <definedName name="eaga" localSheetId="2" hidden="1">{"up stand alones",#N/A,FALSE,"Acquiror"}</definedName>
    <definedName name="eaga" hidden="1">{"up stand alones",#N/A,FALSE,"Acquiror"}</definedName>
    <definedName name="eAgent2" localSheetId="2" hidden="1">{#N/A,#N/A,FALSE,"S1 Theatre Sum";#N/A,#N/A,FALSE,"S2 U.S. B.S.POS";#N/A,#N/A,FALSE,"S3 US POS";#N/A,#N/A,FALSE,"S4 Family POS";#N/A,#N/A,FALSE,"S5 Ship vs POS";#N/A,#N/A,FALSE,"S6 Top VAR"}</definedName>
    <definedName name="eAgent2" hidden="1">{#N/A,#N/A,FALSE,"S1 Theatre Sum";#N/A,#N/A,FALSE,"S2 U.S. B.S.POS";#N/A,#N/A,FALSE,"S3 US POS";#N/A,#N/A,FALSE,"S4 Family POS";#N/A,#N/A,FALSE,"S5 Ship vs POS";#N/A,#N/A,FALSE,"S6 Top VAR"}</definedName>
    <definedName name="EagleLogo">"Picture 1"</definedName>
    <definedName name="eare" localSheetId="2" hidden="1">{"FCB_ALL",#N/A,FALSE,"FCB"}</definedName>
    <definedName name="eare" hidden="1">{"FCB_ALL",#N/A,FALSE,"FCB"}</definedName>
    <definedName name="earea" localSheetId="2" hidden="1">{#N/A,#N/A,FALSE,"Sheet1"}</definedName>
    <definedName name="earea" hidden="1">{#N/A,#N/A,FALSE,"Sheet1"}</definedName>
    <definedName name="eareare" localSheetId="2" hidden="1">{"FCB_ALL",#N/A,FALSE,"FCB"}</definedName>
    <definedName name="eareare" hidden="1">{"FCB_ALL",#N/A,FALSE,"FCB"}</definedName>
    <definedName name="earer" localSheetId="2" hidden="1">{#N/A,#N/A,FALSE,"Sheet1"}</definedName>
    <definedName name="earer" hidden="1">{#N/A,#N/A,FALSE,"Sheet1"}</definedName>
    <definedName name="EARN_LIR_pymt2">#REF!</definedName>
    <definedName name="EARN2CrValue">#REF!</definedName>
    <definedName name="EARN2FAS115">#REF!</definedName>
    <definedName name="EARN2ID">#REF!</definedName>
    <definedName name="EARN2of3">#REF!</definedName>
    <definedName name="EARNAccCheck">#REF!</definedName>
    <definedName name="EARNAccIntForPrdFormulas">#REF!</definedName>
    <definedName name="EARNAccIntPurchdCurrHeld2">#REF!</definedName>
    <definedName name="EARNAccIntRcpd">#REF!</definedName>
    <definedName name="EARNAccIntRcpdAll">#REF!</definedName>
    <definedName name="EARNAccIntRcpdCurrHeld">#REF!</definedName>
    <definedName name="EARNAccIntRcpdDate7">#REF!</definedName>
    <definedName name="EARNAccIntRcpdDate7CurrHeld">#REF!</definedName>
    <definedName name="EARNAccIntRcvd">#REF!</definedName>
    <definedName name="EARNAccIntRcvdAll">#REF!</definedName>
    <definedName name="EARNAccIntRcvdCurrHeld">#REF!</definedName>
    <definedName name="EARNAccIntRcvdDate6">#REF!</definedName>
    <definedName name="EARNAccIntRcvdDate6CurrHeld">#REF!</definedName>
    <definedName name="EARNAccIntRcvdSold">#REF!</definedName>
    <definedName name="EARNAccountNum">#REF!</definedName>
    <definedName name="EARNaddlcrvalues">#REF!</definedName>
    <definedName name="EARNaddlinfotoright">#REF!</definedName>
    <definedName name="EARNaddlmatinfo">#REF!</definedName>
    <definedName name="EARNagencyids">#REF!</definedName>
    <definedName name="EARNAmortEndCurrHeld2">#REF!</definedName>
    <definedName name="EARNarcs1tax">#REF!</definedName>
    <definedName name="EARNarcs1te">#REF!</definedName>
    <definedName name="EARNarcs2tax">#REF!</definedName>
    <definedName name="EARNarcs2te">#REF!</definedName>
    <definedName name="EARNarcs3tax">#REF!</definedName>
    <definedName name="EARNarcs3te">#REF!</definedName>
    <definedName name="EARNassetclassdrdpfd">#REF!</definedName>
    <definedName name="EARNassetclasstaxabs">#REF!</definedName>
    <definedName name="EARNassetclasstaxarc">#REF!</definedName>
    <definedName name="EARNassetclasstaxcd">#REF!</definedName>
    <definedName name="EARNassetclasstaxdn">#REF!</definedName>
    <definedName name="EARNassetclasstaxgovt">#REF!</definedName>
    <definedName name="EARNassetclasstaxmuni">#REF!</definedName>
    <definedName name="EARNassetclasstaxpfd">#REF!</definedName>
    <definedName name="EARNassetclasstearc">#REF!</definedName>
    <definedName name="EARNassetclasstecp">#REF!</definedName>
    <definedName name="EARNassetclasstemmf">#REF!</definedName>
    <definedName name="EARNassetclasstemuni">#REF!</definedName>
    <definedName name="EARNassetclasstepfd">#REF!</definedName>
    <definedName name="EARNassetclasstevrdn">#REF!</definedName>
    <definedName name="EARNbegnums">#REF!</definedName>
    <definedName name="EARNBlanks">#REF!</definedName>
    <definedName name="EARNBlanksCurrHeld">#REF!</definedName>
    <definedName name="EARNcallinfo">#REF!</definedName>
    <definedName name="EARNcheckaccrualforprd">#REF!</definedName>
    <definedName name="EARNcheckaccrualforprddiff">#REF!</definedName>
    <definedName name="EARNcheckamortforprd">#REF!</definedName>
    <definedName name="EARNcheckamortforprddiff">#REF!</definedName>
    <definedName name="EARNcheckforperiod">#REF!</definedName>
    <definedName name="EARNchecklistinfo">#REF!</definedName>
    <definedName name="EARNclblestimates">#REF!</definedName>
    <definedName name="EARNcolumnbreak">#REF!</definedName>
    <definedName name="EARNconforminfo">#REF!</definedName>
    <definedName name="EARNconversioninfo">#REF!</definedName>
    <definedName name="EARNCrValue">#REF!</definedName>
    <definedName name="EARNCrValueCurrHeld">#REF!</definedName>
    <definedName name="EARNCrValueSummPage">#REF!</definedName>
    <definedName name="EARNdayspaytosale">#REF!</definedName>
    <definedName name="EARNdayspurchtosale">#REF!</definedName>
    <definedName name="EARNDaysRemainSummPage">#REF!</definedName>
    <definedName name="EARNDealSizeOutsdg">#REF!</definedName>
    <definedName name="EARNdrdassetclasses1">#REF!</definedName>
    <definedName name="EARNdrdassetclasses2">#REF!</definedName>
    <definedName name="EARNdrdpfdAccIntPurchdForPrdLkp1">#REF!</definedName>
    <definedName name="EARNdrdpfdAccIntPurchdForPrdLkp2">#REF!</definedName>
    <definedName name="EARNdrdpfdAccIntPurchdForPrdSum1">#REF!</definedName>
    <definedName name="EARNdrdpfdAccIntPurchdForPrdSum2">#REF!</definedName>
    <definedName name="EARNdrdpfdamortbeg">#REF!</definedName>
    <definedName name="EARNdrdpfdbegpaste">#REF!</definedName>
    <definedName name="EARNdrdpfdcpncurrent">#REF!</definedName>
    <definedName name="EARNdrdpfdcpnprev">#REF!</definedName>
    <definedName name="EARNdrdpfdintaccbeg">#REF!</definedName>
    <definedName name="EARNDRDPFDTemplate">#REF!</definedName>
    <definedName name="EARNdrdpfdunrlzdbeg">#REF!</definedName>
    <definedName name="EARNdrdsubAccIntPurchdForPrdSum1">#REF!</definedName>
    <definedName name="EARNdrdsubAccIntPurchdForPrdSum2">#REF!</definedName>
    <definedName name="EARNdrdsubamortbeg">#REF!</definedName>
    <definedName name="EARNdrdsubbegpaste">#REF!</definedName>
    <definedName name="EARNdrdsubintaccbeg">#REF!</definedName>
    <definedName name="EARNdrdsubunrlzdbeg">#REF!</definedName>
    <definedName name="EARNDtBlanks">#REF!</definedName>
    <definedName name="EARNDtBlanksCurrHeld">#REF!</definedName>
    <definedName name="EARNdurinclpending">#REF!</definedName>
    <definedName name="EARNearlysale">#REF!</definedName>
    <definedName name="EARNFas115">#REF!</definedName>
    <definedName name="EARNFitchSingle">#REF!</definedName>
    <definedName name="EARNFitchSingleValue">#REF!</definedName>
    <definedName name="EARNInd">#REF!</definedName>
    <definedName name="EARNInd2CurrHeld">#REF!</definedName>
    <definedName name="EARNIndCurrHeld">#REF!</definedName>
    <definedName name="Earnings">#REF!</definedName>
    <definedName name="EARNIntAccEndCurrHeld2">#REF!</definedName>
    <definedName name="EARNIntColumns">#REF!</definedName>
    <definedName name="EARNIntPymt1">#REF!</definedName>
    <definedName name="EARNIntPymt1CurrHeld">#REF!</definedName>
    <definedName name="EARNIntPymt2">#REF!</definedName>
    <definedName name="EARNIntPymt2CurrHeld">#REF!</definedName>
    <definedName name="EARNIntPymt3">#REF!</definedName>
    <definedName name="EARNIntPymt3CurrHeld">#REF!</definedName>
    <definedName name="EARNIntPymt4">#REF!</definedName>
    <definedName name="EARNIntPymt4CurrHeld">#REF!</definedName>
    <definedName name="EARNIntPymt5">#REF!</definedName>
    <definedName name="EARNIntPymt5CurrHeld">#REF!</definedName>
    <definedName name="EARNIntPymtDate1">#REF!</definedName>
    <definedName name="EARNIntPymtDate1CurrHeld">#REF!</definedName>
    <definedName name="EARNIntPymtDate2">#REF!</definedName>
    <definedName name="EARNIntPymtDate2CurrHeld">#REF!</definedName>
    <definedName name="EARNIntPymtDate3">#REF!</definedName>
    <definedName name="EARNIntPymtDate3CurrHeld">#REF!</definedName>
    <definedName name="EARNIntPymtDate4">#REF!</definedName>
    <definedName name="EARNIntPymtDate4CurrHeld">#REF!</definedName>
    <definedName name="EARNIntPymtDate5">#REF!</definedName>
    <definedName name="EARNIntPymtDate5CurrHeld">#REF!</definedName>
    <definedName name="EARNIntPymtLkp">#REF!</definedName>
    <definedName name="EARNIntPymtLkp2">#REF!</definedName>
    <definedName name="EARNintpymtsform1">#REF!</definedName>
    <definedName name="EARNintpymtsform1b">#REF!</definedName>
    <definedName name="EARNintpymtsform2">#REF!</definedName>
    <definedName name="EARNintpymtsform2b">#REF!</definedName>
    <definedName name="EARNintpymtsform3">#REF!</definedName>
    <definedName name="EARNintpymtsform3b">#REF!</definedName>
    <definedName name="EARNintpymtsform4">#REF!</definedName>
    <definedName name="EARNintpymtsform4b">#REF!</definedName>
    <definedName name="EARNintpymtsform5">#REF!</definedName>
    <definedName name="EARNintpymtsform5b">#REF!</definedName>
    <definedName name="EARNIssuersCurrHeldABS">#REF!</definedName>
    <definedName name="EARNIssuersCurrHeldCDs">#REF!</definedName>
    <definedName name="EARNIssuersCurrHeldCpCorps">#REF!,#REF!</definedName>
    <definedName name="EARNIssuersCurrHeldGovts">#REF!,#REF!</definedName>
    <definedName name="EARNIssuersCurrHeldMMFs">#REF!,#REF!</definedName>
    <definedName name="EARNIssuersCurrHeldMunis">#REF!,#REF!,#REF!</definedName>
    <definedName name="EARNIssuersCurrHeldPfds">#REF!,#REF!,#REF!</definedName>
    <definedName name="EARNIssuersCurrHeldVRDNsARCs">#REF!,#REF!,#REF!</definedName>
    <definedName name="EARNleft6">#REF!</definedName>
    <definedName name="EARNMatTrdDt">#REF!</definedName>
    <definedName name="EARNMMFteParTotal">#REF!</definedName>
    <definedName name="EARNMoodysSingle">#REF!</definedName>
    <definedName name="EARNMoodysSingleValue">#REF!</definedName>
    <definedName name="EARNorigmat">#REF!</definedName>
    <definedName name="earnout">#REF!</definedName>
    <definedName name="EARNParCurrHeldABS">#REF!</definedName>
    <definedName name="EARNParCurrHeldCDs">#REF!</definedName>
    <definedName name="EARNParCurrHeldCpCorps">#REF!,#REF!</definedName>
    <definedName name="EARNParCurrHeldGovts">#REF!,#REF!</definedName>
    <definedName name="EARNParCurrHeldMMFs">#REF!,#REF!</definedName>
    <definedName name="EARNParCurrHeldMunis">#REF!,#REF!,#REF!</definedName>
    <definedName name="EARNParCurrHeldPfds">#REF!,#REF!,#REF!</definedName>
    <definedName name="EARNParCurrHeldVRDNsARCs">#REF!,#REF!,#REF!</definedName>
    <definedName name="EARNParEndCurrHeld2">#REF!</definedName>
    <definedName name="EARNParRepeatCurrHeld">#REF!</definedName>
    <definedName name="EARNpendingestimates">#REF!</definedName>
    <definedName name="EARNpercentissueoutsdg">#REF!</definedName>
    <definedName name="EARNPrevCpn">#REF!</definedName>
    <definedName name="EARNPrevPayDateCurrHeld2">#REF!</definedName>
    <definedName name="EARNPrevResDt">#REF!</definedName>
    <definedName name="EARNpricinginfo">#REF!</definedName>
    <definedName name="EARNpurchdintcheck">#REF!</definedName>
    <definedName name="EARNPurchTrdDt">#REF!</definedName>
    <definedName name="EARNPymtCompare">#REF!</definedName>
    <definedName name="EARNRefAssetHeld">#REF!</definedName>
    <definedName name="EARNsaleamt">#REF!</definedName>
    <definedName name="EARNsaledate">#REF!</definedName>
    <definedName name="EARNsaleinfo">#REF!</definedName>
    <definedName name="EARNsaleprice">#REF!</definedName>
    <definedName name="EARNSecs">#REF!</definedName>
    <definedName name="EARNSecsTotal">#REF!</definedName>
    <definedName name="EARNselectmmfpymt2">#REF!</definedName>
    <definedName name="EARNselectmmfpymt3">#REF!</definedName>
    <definedName name="EARNselectmmfpymt4">#REF!</definedName>
    <definedName name="EARNselectmmfpymt5">#REF!</definedName>
    <definedName name="EARNselectmmfpymt6">#REF!</definedName>
    <definedName name="EARNsold_ToBeDeletedAtConversion">#REF!</definedName>
    <definedName name="EARNSPSingle">#REF!</definedName>
    <definedName name="EARNSPSingleValue">#REF!</definedName>
    <definedName name="EARNsubformulas">#REF!</definedName>
    <definedName name="EARNtaxabsAccIntPurchdForPrdSum1">#REF!</definedName>
    <definedName name="EARNtaxabsAccIntPurchdForPrdSum2">#REF!</definedName>
    <definedName name="EARNtaxabsamortbeg">#REF!</definedName>
    <definedName name="EARNtaxabsbegpaste">#REF!</definedName>
    <definedName name="EARNtaxabsintaccbeg">#REF!</definedName>
    <definedName name="EARNtaxabsunrlzdbeg">#REF!</definedName>
    <definedName name="EARNtaxagcyAccIntPurchdForPrdLkp1">#REF!</definedName>
    <definedName name="EARNtaxagcyAccIntPurchdForPrdLkp2">#REF!</definedName>
    <definedName name="EARNTAXAGCYTemplate">#REF!</definedName>
    <definedName name="EARNtaxamortbeg">#REF!</definedName>
    <definedName name="EARNtaxarcAccIntPurchdForPrdLkp1">#REF!</definedName>
    <definedName name="EARNtaxarcAccIntPurchdForPrdLkp2">#REF!</definedName>
    <definedName name="EARNtaxarcAccIntPurchdForPrdSum1">#REF!</definedName>
    <definedName name="EARNtaxarcAccIntPurchdForPrdSum2">#REF!</definedName>
    <definedName name="EARNtaxarcbegpaste">#REF!</definedName>
    <definedName name="EARNtaxarccpncurrent">#REF!</definedName>
    <definedName name="EARNtaxarccpnprev">#REF!</definedName>
    <definedName name="EARNtaxarcintaccbeg">#REF!</definedName>
    <definedName name="EARNTAXARCTemplate">#REF!</definedName>
    <definedName name="EARNtaxarcunrlzdbeg">#REF!</definedName>
    <definedName name="EARNtaxcdAccIntPurchdForPrdLkp1">#REF!</definedName>
    <definedName name="EARNtaxcdAccIntPurchdForPrdLkp2">#REF!</definedName>
    <definedName name="EARNtaxcdAccIntPurchdForPrdSum1">#REF!</definedName>
    <definedName name="EARNtaxcdAccIntPurchdForPrdSum2">#REF!</definedName>
    <definedName name="EARNtaxcdamortbeg">#REF!</definedName>
    <definedName name="EARNtaxcdbegpaste">#REF!</definedName>
    <definedName name="EARNtaxcdintaccbeg">#REF!</definedName>
    <definedName name="EARNTAXCDTemplate">#REF!</definedName>
    <definedName name="EARNtaxcdunrlzdbeg">#REF!</definedName>
    <definedName name="EARNtaxcorpAccIntPurchdForPrdLkp1">#REF!</definedName>
    <definedName name="EARNtaxcorpAccIntPurchdForPrdLkp2">#REF!</definedName>
    <definedName name="EARNtaxcorpAccIntPurchdForPrdSum1">#REF!</definedName>
    <definedName name="EARNtaxcorpbegpaste">#REF!</definedName>
    <definedName name="EARNTAXCORPTemplate">#REF!</definedName>
    <definedName name="EARNtaxcpAccIntPurchdForPrdLkp1">#REF!</definedName>
    <definedName name="EARNtaxcpAccIntPurchdForPrdLkp2">#REF!</definedName>
    <definedName name="EARNtaxcpAccIntPurchdForPrdSum1">#REF!</definedName>
    <definedName name="EARNtaxcpbegpaste">#REF!</definedName>
    <definedName name="EARNTAXCPTemplate">#REF!</definedName>
    <definedName name="EARNtaxdnAccIntPurchdForPrdLkp1">#REF!</definedName>
    <definedName name="EARNtaxdnAccIntPurchdForPrdLkp2">#REF!</definedName>
    <definedName name="EARNtaxdnAccIntPurchdForPrdSum1">#REF!</definedName>
    <definedName name="EARNtaxdnAccIntPurchdForPrdSum2">#REF!</definedName>
    <definedName name="EARNtaxdnamortbeg">#REF!</definedName>
    <definedName name="EARNtaxdnbegpaste">#REF!</definedName>
    <definedName name="EARNtaxdnintaccbeg">#REF!</definedName>
    <definedName name="EARNTAXDNTemplate">#REF!</definedName>
    <definedName name="EARNtaxdnunrlzdbeg">#REF!</definedName>
    <definedName name="EARNTaxEquivCpn">#REF!</definedName>
    <definedName name="EARNTaxEquivYld">#REF!</definedName>
    <definedName name="EARNtaxgovtAccIntPurchdForPrdSum1">#REF!</definedName>
    <definedName name="EARNtaxgovtAccIntPurchdForPrdSum2">#REF!</definedName>
    <definedName name="EARNtaxgovtamortbeg">#REF!</definedName>
    <definedName name="EARNtaxgovtbegpaste">#REF!</definedName>
    <definedName name="EARNtaxgovtintaccbeg">#REF!</definedName>
    <definedName name="EARNtaxgovtunrlzdbeg">#REF!</definedName>
    <definedName name="EARNtaxinfo">#REF!</definedName>
    <definedName name="EARNtaxmmf1AccIntPurchdForPrdLkp1">#REF!</definedName>
    <definedName name="EARNtaxmmf2AccIntPurchdForPrdLkp1">#REF!</definedName>
    <definedName name="EARNtaxmmf2AccIntPurchdForPrdLkp2">#REF!</definedName>
    <definedName name="EARNtaxmmfAccIntPurchdForPrdSum1">#REF!</definedName>
    <definedName name="EARNtaxmmfbegpaste">#REF!</definedName>
    <definedName name="EARNtaxmuniAccIntPurchdForPrdLkp1">#REF!</definedName>
    <definedName name="EARNtaxmuniAccIntPurchdForPrdLkp2">#REF!</definedName>
    <definedName name="EARNtaxmuniAccIntPurchdForPrdSum1">#REF!</definedName>
    <definedName name="EARNtaxmuniAccIntPurchdForPrdSum2">#REF!</definedName>
    <definedName name="EARNtaxmuniamortbeg">#REF!</definedName>
    <definedName name="EARNtaxmunibegpaste">#REF!</definedName>
    <definedName name="EARNtaxmuniintaccbeg">#REF!</definedName>
    <definedName name="EARNTAXMUNITemplate">#REF!</definedName>
    <definedName name="EARNtaxmuniunrlzdbeg">#REF!</definedName>
    <definedName name="EARNtaxpfdAccIntPurchdForPrdLkp1">#REF!</definedName>
    <definedName name="EARNtaxpfdAccIntPurchdForPrdLkp2">#REF!</definedName>
    <definedName name="EARNtaxpfdAccIntPurchdForPrdSum1">#REF!</definedName>
    <definedName name="EARNtaxpfdAccIntPurchdForPrdSum2">#REF!</definedName>
    <definedName name="EARNtaxpfdamortbeg">#REF!</definedName>
    <definedName name="EARNtaxpfdbegpaste">#REF!</definedName>
    <definedName name="EARNtaxpfdcpncurrent">#REF!</definedName>
    <definedName name="EARNtaxpfdcpnprev">#REF!</definedName>
    <definedName name="EARNtaxpfdintaccbeg">#REF!</definedName>
    <definedName name="EARNTAXPFDTemplate">#REF!</definedName>
    <definedName name="EARNtaxpfdunrlzdbeg">#REF!</definedName>
    <definedName name="EARNtaxsubAccIntPurchdForPrdSum1">#REF!</definedName>
    <definedName name="EARNtaxsubpaste">#REF!</definedName>
    <definedName name="EARNtaxtsryAccIntPurchdForPrdLkp1">#REF!</definedName>
    <definedName name="EARNtaxtsryAccIntPurchdForPrdLkp2">#REF!</definedName>
    <definedName name="EARNTAXTSRYTemplate">#REF!</definedName>
    <definedName name="EARNtearcAccIntPurchdForPrdLkp1">#REF!</definedName>
    <definedName name="EARNtearcAccIntPurchdForPrdLkp2">#REF!</definedName>
    <definedName name="EARNtearcAccIntPurchdForPrdSum1">#REF!</definedName>
    <definedName name="EARNtearcAccIntPurchdForPrdSum2">#REF!</definedName>
    <definedName name="EARNtearcamortbeg">#REF!</definedName>
    <definedName name="EARNtearcbegpaste">#REF!</definedName>
    <definedName name="EARNtearccpncurrent">#REF!</definedName>
    <definedName name="EARNtearccpnprev">#REF!</definedName>
    <definedName name="EARNtearcintaccbeg">#REF!</definedName>
    <definedName name="EARNTEARCTemplate">#REF!</definedName>
    <definedName name="EARNtearcunrlzdbeg">#REF!</definedName>
    <definedName name="EARNteassetclasses">#REF!</definedName>
    <definedName name="EARNteassetclasses1">#REF!</definedName>
    <definedName name="EARNteassetclasses2">#REF!</definedName>
    <definedName name="EARNtecpAccIntPurchdForPrdLkp1">#REF!</definedName>
    <definedName name="EARNtecpAccIntPurchdForPrdLkp2">#REF!</definedName>
    <definedName name="EARNtecpAccIntPurchdForPrdSum1">#REF!</definedName>
    <definedName name="EARNtecpAccIntPurchdForPrdSum2">#REF!</definedName>
    <definedName name="EARNtecpamortbeg">#REF!</definedName>
    <definedName name="EARNtecpbegpaste">#REF!</definedName>
    <definedName name="EARNtecpintaccbeg">#REF!</definedName>
    <definedName name="EARNTECPLCus">#REF!</definedName>
    <definedName name="EARNTECPTemplate">#REF!</definedName>
    <definedName name="EARNtecpunrlzdbeg">#REF!</definedName>
    <definedName name="EARNtemmfAccIntPurchdForPrdLkp1">#REF!</definedName>
    <definedName name="EARNtemmfAccIntPurchdForPrdLkp2">#REF!</definedName>
    <definedName name="EARNtemmfAccIntPurchdForPrdSum1">#REF!</definedName>
    <definedName name="EARNtemmfAccIntPurchdForPrdSum2">#REF!</definedName>
    <definedName name="EARNtemmfamortbeg">#REF!</definedName>
    <definedName name="EARNtemmfbegpaste">#REF!</definedName>
    <definedName name="EARNtemmfintaccbeg">#REF!</definedName>
    <definedName name="EARNTEMMFTEMPLATE">#REF!</definedName>
    <definedName name="EARNtemmfunrlzdbeg">#REF!</definedName>
    <definedName name="EARNtemuniAccIntPurchdForPrdLkp1">#REF!</definedName>
    <definedName name="EARNtemuniAccIntPurchdForPrdLkp2">#REF!</definedName>
    <definedName name="EARNtemuniAccIntPurchdForPrdSum1">#REF!</definedName>
    <definedName name="EARNtemuniAccIntPurchdForPrdSum2">#REF!</definedName>
    <definedName name="EARNtemuniamortbeg">#REF!</definedName>
    <definedName name="EARNtemunibegpaste">#REF!</definedName>
    <definedName name="EARNtemuniintaccbeg">#REF!</definedName>
    <definedName name="EARNTEMUNITemplate">#REF!</definedName>
    <definedName name="EARNtemuniunrlzdbeg">#REF!</definedName>
    <definedName name="EARNtepfdAccIntPurchdForPrdLkp1">#REF!</definedName>
    <definedName name="EARNtepfdAccIntPurchdForPrdLkp2">#REF!</definedName>
    <definedName name="EARNtepfdAccIntPurchdForPrdSum1">#REF!</definedName>
    <definedName name="EARNtepfdAccIntPurchdForPrdSum2">#REF!</definedName>
    <definedName name="EARNtepfdamortbeg">#REF!</definedName>
    <definedName name="EARNtepfdbegpaste">#REF!</definedName>
    <definedName name="EARNtepfdcpncurrent">#REF!</definedName>
    <definedName name="EARNtepfdcpnprev">#REF!</definedName>
    <definedName name="EARNtepfdintaccbeg">#REF!</definedName>
    <definedName name="EARNTEPfdTemplate">#REF!</definedName>
    <definedName name="EARNtepfdunrlzdbeg">#REF!</definedName>
    <definedName name="EARNtesubAccIntPurchdForPrdSum1">#REF!</definedName>
    <definedName name="EARNtesubbegpaste">#REF!</definedName>
    <definedName name="EARNtevrdnAccIntPurchdForPrdLkp1">#REF!</definedName>
    <definedName name="EARNtevrdnAccIntPurchdForPrdLkp2">#REF!</definedName>
    <definedName name="EARNtevrdnAccIntPurchdForPrdSum1">#REF!</definedName>
    <definedName name="EARNtevrdnAccIntPurchdForPrdSum2">#REF!</definedName>
    <definedName name="EARNtevrdnamortbeg">#REF!</definedName>
    <definedName name="EARNtevrdnbegpaste">#REF!</definedName>
    <definedName name="EARNtevrdncpncurrent">#REF!</definedName>
    <definedName name="EARNtevrdncpnprev">#REF!</definedName>
    <definedName name="EARNtevrdnintaccbeg">#REF!</definedName>
    <definedName name="EARNTEVRDNTemplate">#REF!</definedName>
    <definedName name="EARNtevrdnunrlzdbeg">#REF!</definedName>
    <definedName name="EARNUnqID">#REF!</definedName>
    <definedName name="EARNunrlzd1">#REF!</definedName>
    <definedName name="EARNunrlzd1stcolumn">#REF!</definedName>
    <definedName name="EARNunrlzd1stcolumnautofill">#REF!</definedName>
    <definedName name="EARNunrlzd2">#REF!</definedName>
    <definedName name="EARNUnrlzdGLEndCurrHeld2">#REF!</definedName>
    <definedName name="EARNunrlzdglinfo">#REF!</definedName>
    <definedName name="EARNwacrvalue">#REF!</definedName>
    <definedName name="EARNwaminclpending">#REF!</definedName>
    <definedName name="EARNwayinclpending">#REF!</definedName>
    <definedName name="EARNZeros">#REF!</definedName>
    <definedName name="EARNZerosCurrHeld">#REF!</definedName>
    <definedName name="earo25" localSheetId="2" hidden="1">{"PearsonCo1_Prop",#N/A,FALSE,"Pearsons Task Co1";"PearsonCo1_PA",#N/A,FALSE,"Pearsons Task Co1"}</definedName>
    <definedName name="earo25" hidden="1">{"PearsonCo1_Prop",#N/A,FALSE,"Pearsons Task Co1";"PearsonCo1_PA",#N/A,FALSE,"Pearsons Task Co1"}</definedName>
    <definedName name="East" localSheetId="2"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_REGION">#REF!</definedName>
    <definedName name="Eastcoast" localSheetId="2" hidden="1">{"FY04_Assets",#N/A,FALSE,"Fin Stmt Budget";"FY04_Liabilities",#N/A,FALSE,"Fin Stmt Budget";"FY04_Inc_Stmt",#N/A,FALSE,"Fin Stmt Budget";"FY04_SOCF",#N/A,FALSE,"Fin Stmt Budget"}</definedName>
    <definedName name="Eastcoast" hidden="1">{"FY04_Assets",#N/A,FALSE,"Fin Stmt Budget";"FY04_Liabilities",#N/A,FALSE,"Fin Stmt Budget";"FY04_Inc_Stmt",#N/A,FALSE,"Fin Stmt Budget";"FY04_SOCF",#N/A,FALSE,"Fin Stmt Budget"}</definedName>
    <definedName name="Eastern" localSheetId="2" hidden="1">{"FY03_Assets",#N/A,FALSE,"Fin Stmt Budget";"FY03_Liabilities",#N/A,FALSE,"Fin Stmt Budget";"FY03_Inc_Stmt",#N/A,FALSE,"Fin Stmt Budget";"FY03_SOCF",#N/A,FALSE,"Fin Stmt Budget"}</definedName>
    <definedName name="Eastern" hidden="1">{"FY03_Assets",#N/A,FALSE,"Fin Stmt Budget";"FY03_Liabilities",#N/A,FALSE,"Fin Stmt Budget";"FY03_Inc_Stmt",#N/A,FALSE,"Fin Stmt Budget";"FY03_SOCF",#N/A,FALSE,"Fin Stmt Budget"}</definedName>
    <definedName name="eatme" localSheetId="2" hidden="1">{#N/A,#N/A,FALSE,"ACQ_GRAPHS";#N/A,#N/A,FALSE,"T_1 GRAPHS";#N/A,#N/A,FALSE,"T_2 GRAPHS";#N/A,#N/A,FALSE,"COMB_GRAPHS"}</definedName>
    <definedName name="eatme" hidden="1">{#N/A,#N/A,FALSE,"ACQ_GRAPHS";#N/A,#N/A,FALSE,"T_1 GRAPHS";#N/A,#N/A,FALSE,"T_2 GRAPHS";#N/A,#N/A,FALSE,"COMB_GRAPHS"}</definedName>
    <definedName name="eatyou" localSheetId="2" hidden="1">{#N/A,#N/A,FALSE,"ACQ_GRAPHS";#N/A,#N/A,FALSE,"T_1 GRAPHS";#N/A,#N/A,FALSE,"T_2 GRAPHS";#N/A,#N/A,FALSE,"COMB_GRAPHS"}</definedName>
    <definedName name="eatyou" hidden="1">{#N/A,#N/A,FALSE,"ACQ_GRAPHS";#N/A,#N/A,FALSE,"T_1 GRAPHS";#N/A,#N/A,FALSE,"T_2 GRAPHS";#N/A,#N/A,FALSE,"COMB_GRAPHS"}</definedName>
    <definedName name="EB" hidden="1">{"emeasummary",#N/A,FALSE,"1. PLEMEA";"BUTotalq6",#N/A,FALSE,"2. PLBU-total";"BUTotalFY02",#N/A,FALSE,"2. PLBU-total";"TotalRegQ601",#N/A,FALSE,"3. PLREGIONS-total";"TotalRegFY02",#N/A,FALSE,"3. PLREGIONS-total"}</definedName>
    <definedName name="ebdait">#REF!</definedName>
    <definedName name="EBDIAT">#REF!</definedName>
    <definedName name="EBIT" hidden="1">"EBIT"</definedName>
    <definedName name="EBIT_10K" hidden="1">"EBIT_10K"</definedName>
    <definedName name="EBIT_10Q" hidden="1">"EBIT_10Q"</definedName>
    <definedName name="EBIT_10Q1" hidden="1">"EBIT_10Q1"</definedName>
    <definedName name="EBIT_GROWTH_1" hidden="1">"EBIT_GROWTH_1"</definedName>
    <definedName name="EBIT_GROWTH_2" hidden="1">"EBIT_GROWTH_2"</definedName>
    <definedName name="EBIT_MARGIN" hidden="1">"EBIT_MARGIN"</definedName>
    <definedName name="EBIT_margin_fore">#REF!</definedName>
    <definedName name="EBIT_OVER_IE" hidden="1">"EBIT_OVER_IE"</definedName>
    <definedName name="EBIT95">#REF!</definedName>
    <definedName name="ebita">#REF!</definedName>
    <definedName name="EBITA0">#REF!</definedName>
    <definedName name="EBITA1">#REF!</definedName>
    <definedName name="EBITA1997">#REF!</definedName>
    <definedName name="EBITA1998">#REF!</definedName>
    <definedName name="EBITA2">#REF!</definedName>
    <definedName name="EBITA3">#REF!</definedName>
    <definedName name="EBITDA">#REF!</definedName>
    <definedName name="EBITDA_10K" hidden="1">"EBITDA_10K"</definedName>
    <definedName name="EBITDA_10Q" hidden="1">"EBITDA_10Q"</definedName>
    <definedName name="EBITDA_10Q1" hidden="1">"EBITDA_10Q1"</definedName>
    <definedName name="EBITDA_Bridge">#REF!</definedName>
    <definedName name="EBITDA_CAPEX_OVER_TOTAL_IE" hidden="1">"EBITDA_CAPEX_OVER_TOTAL_IE"</definedName>
    <definedName name="EBITDA_DCF">#REF!</definedName>
    <definedName name="EBITDA_fore">#REF!</definedName>
    <definedName name="EBITDA_GROWTH_1" hidden="1">"EBITDA_GROWTH_1"</definedName>
    <definedName name="EBITDA_GROWTH_2" hidden="1">"EBITDA_GROWTH_2"</definedName>
    <definedName name="EBITDA_growth_avg">#REF!</definedName>
    <definedName name="EBITDA_MARGIN" hidden="1">"EBITDA_MARGIN"</definedName>
    <definedName name="EBITDA_Normalized_Capex">#REF!</definedName>
    <definedName name="EBITDA_OVER_TOTAL_IE" hidden="1">"EBITDA_OVER_TOTAL_IE"</definedName>
    <definedName name="EBITDA_Share">#REF!</definedName>
    <definedName name="EBITDA0">#REF!</definedName>
    <definedName name="EBITDA1">#REF!</definedName>
    <definedName name="EBITDA2">#REF!</definedName>
    <definedName name="EBITDA3">#REF!</definedName>
    <definedName name="EBITDAMAX">#REF!</definedName>
    <definedName name="EBITDAoverride">#REF!</definedName>
    <definedName name="EBITDAR_Capex_Excl_Medi_Cal">"cov1"</definedName>
    <definedName name="EBITDASUM">#REF!</definedName>
    <definedName name="ebitdatable">#REF!</definedName>
    <definedName name="EBITSENS">#REF!</definedName>
    <definedName name="ecae" localSheetId="2" hidden="1">{"cred comp",#N/A,FALSE,"Comparable Credit Analysis";"IS",#N/A,FALSE,"IS";"Sensitivity",#N/A,FALSE,"Sensitivity";"BS",#N/A,FALSE,"BS";"Bond Summary",#N/A,FALSE,"B Summary";"AD",#N/A,FALSE,"Accretion";"NAV",#N/A,FALSE,"NAV";"SU",#N/A,FALSE,"S&amp;U";"acq. study",#N/A,FALSE,"Acq. Study";"F Charges",#N/A,FALSE,"Fixed Charges"}</definedName>
    <definedName name="ecae" hidden="1">{"cred comp",#N/A,FALSE,"Comparable Credit Analysis";"IS",#N/A,FALSE,"IS";"Sensitivity",#N/A,FALSE,"Sensitivity";"BS",#N/A,FALSE,"BS";"Bond Summary",#N/A,FALSE,"B Summary";"AD",#N/A,FALSE,"Accretion";"NAV",#N/A,FALSE,"NAV";"SU",#N/A,FALSE,"S&amp;U";"acq. study",#N/A,FALSE,"Acq. Study";"F Charges",#N/A,FALSE,"Fixed Charges"}</definedName>
    <definedName name="ecercerc" hidden="1">#REF!</definedName>
    <definedName name="ecf_sweep">#REF!</definedName>
    <definedName name="ECNOFIBRAS" hidden="1">{"'PXR_6500'!$A$1:$I$124"}</definedName>
    <definedName name="ECNOFIBRAS2" hidden="1">{"'PXR_6500'!$A$1:$I$124"}</definedName>
    <definedName name="ECONOMIC_ASSUM">#REF!</definedName>
    <definedName name="Ecuador" localSheetId="2" hidden="1">{#N/A,#N/A,FALSE,"Summary";#N/A,#N/A,FALSE,"DCF US$";#N/A,#N/A,FALSE,"WACC"}</definedName>
    <definedName name="Ecuador" hidden="1">{#N/A,#N/A,FALSE,"Summary";#N/A,#N/A,FALSE,"DCF US$";#N/A,#N/A,FALSE,"WACC"}</definedName>
    <definedName name="ed" localSheetId="2" hidden="1">{#N/A,#N/A,FALSE,"FAB VENDORS";"BUD SUM",#N/A,FALSE,"BUD SUM WO TEX"}</definedName>
    <definedName name="ed" hidden="1">{#N/A,#N/A,FALSE,"FAB VENDORS";"BUD SUM",#N/A,FALSE,"BUD SUM WO TEX"}</definedName>
    <definedName name="ed_1" localSheetId="2"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_1"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_2" localSheetId="2"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_2"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_3" localSheetId="2"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_3"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_4" localSheetId="2"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_4"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ate">#REF!</definedName>
    <definedName name="edd" hidden="1">#REF!</definedName>
    <definedName name="eddf44" localSheetId="2" hidden="1">{"'Sheet1'!$A$1:$E$287"}</definedName>
    <definedName name="eddf44" hidden="1">{"'Sheet1'!$A$1:$E$287"}</definedName>
    <definedName name="edfjskaa2" hidden="1">#REF!</definedName>
    <definedName name="edfjskaaa" hidden="1">#REF!</definedName>
    <definedName name="edggfgfgf" localSheetId="2" hidden="1">{#N/A,#N/A,FALSE,"Profit &amp; Loss statement"}</definedName>
    <definedName name="edggfgfgf" hidden="1">{#N/A,#N/A,FALSE,"Profit &amp; Loss statement"}</definedName>
    <definedName name="Editable" hidden="1">#REF!,#REF!,#REF!,#REF!</definedName>
    <definedName name="edl" localSheetId="2" hidden="1">{"assumption 50 50",#N/A,TRUE,"Merger";"has gets cash",#N/A,TRUE,"Merger";"accretion dilution",#N/A,TRUE,"Merger";"comparison credit stats",#N/A,TRUE,"Merger";"pf credit stats",#N/A,TRUE,"Merger";"pf sheets",#N/A,TRUE,"Merger"}</definedName>
    <definedName name="edl" hidden="1">{"assumption 50 50",#N/A,TRUE,"Merger";"has gets cash",#N/A,TRUE,"Merger";"accretion dilution",#N/A,TRUE,"Merger";"comparison credit stats",#N/A,TRUE,"Merger";"pf credit stats",#N/A,TRUE,"Merger";"pf sheets",#N/A,TRUE,"Merger"}</definedName>
    <definedName name="EDN">#REF!</definedName>
    <definedName name="edp" localSheetId="2" hidden="1">{"assumption 50 50",#N/A,TRUE,"Merger";"has gets cash",#N/A,TRUE,"Merger";"accretion dilution",#N/A,TRUE,"Merger";"comparison credit stats",#N/A,TRUE,"Merger";"pf credit stats",#N/A,TRUE,"Merger";"pf sheets",#N/A,TRUE,"Merger"}</definedName>
    <definedName name="edp" hidden="1">{"assumption 50 50",#N/A,TRUE,"Merger";"has gets cash",#N/A,TRUE,"Merger";"accretion dilution",#N/A,TRUE,"Merger";"comparison credit stats",#N/A,TRUE,"Merger";"pf credit stats",#N/A,TRUE,"Merger";"pf sheets",#N/A,TRUE,"Merger"}</definedName>
    <definedName name="edr"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_1"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_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_2"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_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_3"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_3"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_4"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_4"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s" localSheetId="2" hidden="1">{"'Sheet1'!$A$1:$E$287"}</definedName>
    <definedName name="eds" hidden="1">{"'Sheet1'!$A$1:$E$287"}</definedName>
    <definedName name="EDSEPS1">#REF!</definedName>
    <definedName name="EDSEPS2">#REF!</definedName>
    <definedName name="Eduardo" localSheetId="2" hidden="1">{"Absatz EW Jahr",#N/A,FALSE,"EW(NB-Entw.)";"Gesamterlös EW Jahr",#N/A,FALSE,"EW(NB-Entw.)";"Nettobeitr DM_t EW Jahr",#N/A,FALSE,"EW(NB-Entw.)";"Nettobeitr TDM EW Jahr",#N/A,FALSE,"EW(NB-Entw.)"}</definedName>
    <definedName name="Eduardo" hidden="1">{"Absatz EW Jahr",#N/A,FALSE,"EW(NB-Entw.)";"Gesamterlös EW Jahr",#N/A,FALSE,"EW(NB-Entw.)";"Nettobeitr DM_t EW Jahr",#N/A,FALSE,"EW(NB-Entw.)";"Nettobeitr TDM EW Jahr",#N/A,FALSE,"EW(NB-Entw.)"}</definedName>
    <definedName name="Eduardo_1" localSheetId="2" hidden="1">{"Absatz EW Jahr",#N/A,FALSE,"EW(NB-Entw.)";"Gesamterlös EW Jahr",#N/A,FALSE,"EW(NB-Entw.)";"Nettobeitr DM_t EW Jahr",#N/A,FALSE,"EW(NB-Entw.)";"Nettobeitr TDM EW Jahr",#N/A,FALSE,"EW(NB-Entw.)"}</definedName>
    <definedName name="Eduardo_1" hidden="1">{"Absatz EW Jahr",#N/A,FALSE,"EW(NB-Entw.)";"Gesamterlös EW Jahr",#N/A,FALSE,"EW(NB-Entw.)";"Nettobeitr DM_t EW Jahr",#N/A,FALSE,"EW(NB-Entw.)";"Nettobeitr TDM EW Jahr",#N/A,FALSE,"EW(NB-Entw.)"}</definedName>
    <definedName name="ee" localSheetId="2" hidden="1">{#N/A,#N/A,TRUE,"Cover sheet";#N/A,#N/A,TRUE,"Summary";#N/A,#N/A,TRUE,"Key Assumptions";#N/A,#N/A,TRUE,"Profit &amp; Loss";#N/A,#N/A,TRUE,"Balance Sheet";#N/A,#N/A,TRUE,"Cashflow";#N/A,#N/A,TRUE,"IRR";#N/A,#N/A,TRUE,"Ratios";#N/A,#N/A,TRUE,"Debt analysis"}</definedName>
    <definedName name="ee" hidden="1">{"FCB_ALL",#N/A,FALSE,"FCB"}</definedName>
    <definedName name="ee_1" localSheetId="2"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_1"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_2" localSheetId="2"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_2"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_3" localSheetId="2"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_3"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_4" localSheetId="2"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_4"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e" localSheetId="2" hidden="1">{#N/A,#N/A,FALSE,"COVER";#N/A,#N/A,FALSE,"SUMP&amp;L";#N/A,#N/A,FALSE,"SUBSP&amp;L";#N/A,#N/A,FALSE,"SALESANAL"}</definedName>
    <definedName name="eee" hidden="1">{#N/A,#N/A,FALSE,"COVER";#N/A,#N/A,FALSE,"SUMP&amp;L";#N/A,#N/A,FALSE,"SUBSP&amp;L";#N/A,#N/A,FALSE,"SALESANAL"}</definedName>
    <definedName name="eee.lll" localSheetId="2" hidden="1">{#N/A,#N/A,FALSE,"PMW Gruppe 99_98";#N/A,#N/A,FALSE,"PMW KG 98_99";#N/A,#N/A,FALSE,"PMW Inc. 99_98";#N/A,#N/A,FALSE,"PMW VTECH 99_98";#N/A,#N/A,FALSE,"PMW Thail. 99_98";#N/A,#N/A,FALSE,"PMW Canada 99_98";#N/A,#N/A,FALSE,"Währungsabw. 99_98"}</definedName>
    <definedName name="eee.lll" hidden="1">{#N/A,#N/A,FALSE,"PMW Gruppe 99_98";#N/A,#N/A,FALSE,"PMW KG 98_99";#N/A,#N/A,FALSE,"PMW Inc. 99_98";#N/A,#N/A,FALSE,"PMW VTECH 99_98";#N/A,#N/A,FALSE,"PMW Thail. 99_98";#N/A,#N/A,FALSE,"PMW Canada 99_98";#N/A,#N/A,FALSE,"Währungsabw. 99_98"}</definedName>
    <definedName name="eee.ooo" localSheetId="2" hidden="1">{"CSN M Detail",#N/A,FALSE,"Sch M Detail"}</definedName>
    <definedName name="eee.ooo" hidden="1">{"CSN M Detail",#N/A,FALSE,"Sch M Detail"}</definedName>
    <definedName name="eee.ppp" localSheetId="2" hidden="1">{"CSN M Detail",#N/A,FALSE,"Sch M Detail"}</definedName>
    <definedName name="eee.ppp" hidden="1">{"CSN M Detail",#N/A,FALSE,"Sch M Detail"}</definedName>
    <definedName name="EEE_1" localSheetId="2" hidden="1">{#N/A,#N/A,FALSE,"Pharm";#N/A,#N/A,FALSE,"WWCM"}</definedName>
    <definedName name="EEE_1" hidden="1">{#N/A,#N/A,FALSE,"Pharm";#N/A,#N/A,FALSE,"WWCM"}</definedName>
    <definedName name="EEE_2" localSheetId="2" hidden="1">{#N/A,#N/A,FALSE,"Pharm";#N/A,#N/A,FALSE,"WWCM"}</definedName>
    <definedName name="EEE_2" hidden="1">{#N/A,#N/A,FALSE,"Pharm";#N/A,#N/A,FALSE,"WWCM"}</definedName>
    <definedName name="EEE_3" localSheetId="2" hidden="1">{#N/A,#N/A,FALSE,"Pharm";#N/A,#N/A,FALSE,"WWCM"}</definedName>
    <definedName name="EEE_3" hidden="1">{#N/A,#N/A,FALSE,"Pharm";#N/A,#N/A,FALSE,"WWCM"}</definedName>
    <definedName name="EEE_4" localSheetId="2" hidden="1">{#N/A,#N/A,FALSE,"Pharm";#N/A,#N/A,FALSE,"WWCM"}</definedName>
    <definedName name="EEE_4" hidden="1">{#N/A,#N/A,FALSE,"Pharm";#N/A,#N/A,FALSE,"WWCM"}</definedName>
    <definedName name="eeee" localSheetId="2" hidden="1">{"Monthly6Q",#N/A,FALSE,"0614ESL"}</definedName>
    <definedName name="eeee" hidden="1">{"Monthly6Q",#N/A,FALSE,"0614ESL"}</definedName>
    <definedName name="eeeee" localSheetId="2" hidden="1">{"budget992000 tariff and usage",#N/A,FALSE,"Celtel alternative 6"}</definedName>
    <definedName name="eeeee" hidden="1">{"budget992000 tariff and usage",#N/A,FALSE,"Celtel alternative 6"}</definedName>
    <definedName name="eeeee_1" localSheetId="2" hidden="1">{#N/A,#N/A,FALSE,"Pharm";#N/A,#N/A,FALSE,"WWCM"}</definedName>
    <definedName name="eeeee_1" hidden="1">{#N/A,#N/A,FALSE,"Pharm";#N/A,#N/A,FALSE,"WWCM"}</definedName>
    <definedName name="eeeee_2" localSheetId="2" hidden="1">{#N/A,#N/A,FALSE,"Pharm";#N/A,#N/A,FALSE,"WWCM"}</definedName>
    <definedName name="eeeee_2" hidden="1">{#N/A,#N/A,FALSE,"Pharm";#N/A,#N/A,FALSE,"WWCM"}</definedName>
    <definedName name="eeeee_3" localSheetId="2" hidden="1">{#N/A,#N/A,FALSE,"Pharm";#N/A,#N/A,FALSE,"WWCM"}</definedName>
    <definedName name="eeeee_3" hidden="1">{#N/A,#N/A,FALSE,"Pharm";#N/A,#N/A,FALSE,"WWCM"}</definedName>
    <definedName name="eeeee_4" localSheetId="2" hidden="1">{#N/A,#N/A,FALSE,"Pharm";#N/A,#N/A,FALSE,"WWCM"}</definedName>
    <definedName name="eeeee_4" hidden="1">{#N/A,#N/A,FALSE,"Pharm";#N/A,#N/A,FALSE,"WWCM"}</definedName>
    <definedName name="eeeeee" localSheetId="2" hidden="1">{"YD OTHER",#N/A,FALSE,"YTD"}</definedName>
    <definedName name="eeeeee" hidden="1">{"YD OTHER",#N/A,FALSE,"YTD"}</definedName>
    <definedName name="eeeeeee" hidden="1">4</definedName>
    <definedName name="eeeeeeee" localSheetId="2" hidden="1">{"Monthly6Q",#N/A,FALSE,"0614ESL"}</definedName>
    <definedName name="eeeeeeee" hidden="1">{"Monthly6Q",#N/A,FALSE,"0614ESL"}</definedName>
    <definedName name="eeeeeeeee" hidden="1">#REF!</definedName>
    <definedName name="eeeeeeeeee" localSheetId="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e" hidden="1">27</definedName>
    <definedName name="eeeeeeeeeeee" hidden="1">#REF!</definedName>
    <definedName name="eeeeeeeeeeeeeee" localSheetId="2" hidden="1">{#N/A,"PURADD",FALSE,"Business Analysis";#N/A,"PURSPP",FALSE,"Business Analysis";#N/A,"CTGIND",FALSE,"Business Analysis";#N/A,"PURCHM",FALSE,"Business Analysis";#N/A,"SPADD",FALSE,"Business Analysis";#N/A,"EPOXY",FALSE,"Business Analysis";#N/A,"PURPER",FALSE,"Business Analysis"}</definedName>
    <definedName name="eeeeeeeeeeeeeee" hidden="1">{#N/A,"PURADD",FALSE,"Business Analysis";#N/A,"PURSPP",FALSE,"Business Analysis";#N/A,"CTGIND",FALSE,"Business Analysis";#N/A,"PURCHM",FALSE,"Business Analysis";#N/A,"SPADD",FALSE,"Business Analysis";#N/A,"EPOXY",FALSE,"Business Analysis";#N/A,"PURPER",FALSE,"Business Analysis"}</definedName>
    <definedName name="eeeeeeeeeeeeeeeeeeeeeeeeeeeeeeeee" localSheetId="2" hidden="1">{"members99",#N/A,TRUE,"Sheet13";"Income99",#N/A,TRUE,"Sheet13";"Cash99",#N/A,TRUE,"Sheet13";"BS99",#N/A,TRUE,"Sheet13"}</definedName>
    <definedName name="eeeeeeeeeeeeeeeeeeeeeeeeeeeeeeeee" hidden="1">{"members99",#N/A,TRUE,"Sheet13";"Income99",#N/A,TRUE,"Sheet13";"Cash99",#N/A,TRUE,"Sheet13";"BS99",#N/A,TRUE,"Sheet13"}</definedName>
    <definedName name="eeeeeeeeeeeeeeeeeeeeeeeeeeeeeeeeee" localSheetId="2" hidden="1">{"members99",#N/A,TRUE,"Sheet13";"Income99",#N/A,TRUE,"Sheet13";"Cash99",#N/A,TRUE,"Sheet13";"BS99",#N/A,TRUE,"Sheet13"}</definedName>
    <definedName name="eeeeeeeeeeeeeeeeeeeeeeeeeeeeeeeeee" hidden="1">{"members99",#N/A,TRUE,"Sheet13";"Income99",#N/A,TRUE,"Sheet13";"Cash99",#N/A,TRUE,"Sheet13";"BS99",#N/A,TRUE,"Sheet13"}</definedName>
    <definedName name="eeeiii" localSheetId="2" hidden="1">{"Monthly6Q",#N/A,FALSE,"0614ESL"}</definedName>
    <definedName name="eeeiii" hidden="1">{"Monthly6Q",#N/A,FALSE,"0614ESL"}</definedName>
    <definedName name="eei" localSheetId="2" hidden="1">{"Monthly6Q",#N/A,FALSE,"0614ESL"}</definedName>
    <definedName name="eei" hidden="1">{"Monthly6Q",#N/A,FALSE,"0614ESL"}</definedName>
    <definedName name="eeii" localSheetId="2" hidden="1">{"Monthly6Q",#N/A,FALSE,"0614ESL"}</definedName>
    <definedName name="eeii" hidden="1">{"Monthly6Q",#N/A,FALSE,"0614ESL"}</definedName>
    <definedName name="eer" localSheetId="2" hidden="1">{#N/A,#N/A,TRUE,"Cover sheet";#N/A,#N/A,TRUE,"Summary";#N/A,#N/A,TRUE,"Key Assumptions";#N/A,#N/A,TRUE,"Profit &amp; Loss";#N/A,#N/A,TRUE,"Balance Sheet";#N/A,#N/A,TRUE,"Cashflow";#N/A,#N/A,TRUE,"IRR";#N/A,#N/A,TRUE,"Ratios";#N/A,#N/A,TRUE,"Debt analysis"}</definedName>
    <definedName name="eer" hidden="1">{#N/A,#N/A,TRUE,"Cover sheet";#N/A,#N/A,TRUE,"Summary";#N/A,#N/A,TRUE,"Key Assumptions";#N/A,#N/A,TRUE,"Profit &amp; Loss";#N/A,#N/A,TRUE,"Balance Sheet";#N/A,#N/A,TRUE,"Cashflow";#N/A,#N/A,TRUE,"IRR";#N/A,#N/A,TRUE,"Ratios";#N/A,#N/A,TRUE,"Debt analysis"}</definedName>
    <definedName name="eerr" localSheetId="2" hidden="1">{"Alle Perioden",#N/A,FALSE,"Erf";"Alle Perioden",#N/A,FALSE,"Ang";"Alle Perioden",#N/A,FALSE,"BV";"Alle Perioden",#N/A,FALSE,"BE";"Alle Perioden",#N/A,FALSE,"Re";"Alle Perioden",#N/A,FALSE,"Vol"}</definedName>
    <definedName name="eerr" hidden="1">{"Alle Perioden",#N/A,FALSE,"Erf";"Alle Perioden",#N/A,FALSE,"Ang";"Alle Perioden",#N/A,FALSE,"BV";"Alle Perioden",#N/A,FALSE,"BE";"Alle Perioden",#N/A,FALSE,"Re";"Alle Perioden",#N/A,FALSE,"Vol"}</definedName>
    <definedName name="eerre" localSheetId="2"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re"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t" localSheetId="2" hidden="1">{#N/A,#N/A,FALSE,"Umsatz EO BP";#N/A,#N/A,FALSE,"Umsatz EO OP";#N/A,#N/A,FALSE,"ER EO BP";#N/A,#N/A,FALSE,"ER EO OP";#N/A,#N/A,FALSE,"EA EO (2)";#N/A,#N/A,FALSE,"EA EO";#N/A,#N/A,FALSE,"EA EO (3)";#N/A,#N/A,FALSE,"EA EO (4)";#N/A,#N/A,FALSE,"KA EO  (2)";#N/A,#N/A,FALSE,"KA EO";#N/A,#N/A,FALSE,"KA EO  (3)";#N/A,#N/A,FALSE,"KA EO (4)"}</definedName>
    <definedName name="eert" hidden="1">{#N/A,#N/A,FALSE,"Umsatz EO BP";#N/A,#N/A,FALSE,"Umsatz EO OP";#N/A,#N/A,FALSE,"ER EO BP";#N/A,#N/A,FALSE,"ER EO OP";#N/A,#N/A,FALSE,"EA EO (2)";#N/A,#N/A,FALSE,"EA EO";#N/A,#N/A,FALSE,"EA EO (3)";#N/A,#N/A,FALSE,"EA EO (4)";#N/A,#N/A,FALSE,"KA EO  (2)";#N/A,#N/A,FALSE,"KA EO";#N/A,#N/A,FALSE,"KA EO  (3)";#N/A,#N/A,FALSE,"KA EO (4)"}</definedName>
    <definedName name="eewew" localSheetId="2" hidden="1">{#N/A,#N/A,FALSE,"COVER";#N/A,#N/A,FALSE,"SUMP&amp;L";#N/A,#N/A,FALSE,"SUBSP&amp;L";#N/A,#N/A,FALSE,"SALESANAL"}</definedName>
    <definedName name="eewew" hidden="1">{#N/A,#N/A,FALSE,"COVER";#N/A,#N/A,FALSE,"SUMP&amp;L";#N/A,#N/A,FALSE,"SUBSP&amp;L";#N/A,#N/A,FALSE,"SALESANAL"}</definedName>
    <definedName name="EExp_Pct">#REF!</definedName>
    <definedName name="EF" localSheetId="2" hidden="1">{#N/A,#N/A,TRUE,"Cover sheet";#N/A,#N/A,TRUE,"DCF analysis";#N/A,#N/A,TRUE,"WACC calculation"}</definedName>
    <definedName name="ef" hidden="1">#REF!</definedName>
    <definedName name="efaf" hidden="1">{"'SIVA Pricing Model'!$A$1:$F$39"}</definedName>
    <definedName name="efaf2" hidden="1">{"'SIVA Pricing Model'!$A$1:$F$39"}</definedName>
    <definedName name="efasdf" localSheetId="2" hidden="1">{"PAGE1",#N/A,FALSE,"Consolidation";"PAGE2",#N/A,FALSE,"Consolidation";"PAGE3",#N/A,FALSE,"Consolidation";"PAGE4",#N/A,FALSE,"Consolidation";"PAGE5",#N/A,FALSE,"Consolidation";"PAGE6",#N/A,FALSE,"Consolidation";"PAGE7",#N/A,FALSE,"Consolidation"}</definedName>
    <definedName name="efasdf" hidden="1">{"PAGE1",#N/A,FALSE,"Consolidation";"PAGE2",#N/A,FALSE,"Consolidation";"PAGE3",#N/A,FALSE,"Consolidation";"PAGE4",#N/A,FALSE,"Consolidation";"PAGE5",#N/A,FALSE,"Consolidation";"PAGE6",#N/A,FALSE,"Consolidation";"PAGE7",#N/A,FALSE,"Consolidation"}</definedName>
    <definedName name="efasdf_1" localSheetId="2" hidden="1">{"PAGE1",#N/A,FALSE,"Consolidation";"PAGE2",#N/A,FALSE,"Consolidation";"PAGE3",#N/A,FALSE,"Consolidation";"PAGE4",#N/A,FALSE,"Consolidation";"PAGE5",#N/A,FALSE,"Consolidation";"PAGE6",#N/A,FALSE,"Consolidation";"PAGE7",#N/A,FALSE,"Consolidation"}</definedName>
    <definedName name="efasdf_1" hidden="1">{"PAGE1",#N/A,FALSE,"Consolidation";"PAGE2",#N/A,FALSE,"Consolidation";"PAGE3",#N/A,FALSE,"Consolidation";"PAGE4",#N/A,FALSE,"Consolidation";"PAGE5",#N/A,FALSE,"Consolidation";"PAGE6",#N/A,FALSE,"Consolidation";"PAGE7",#N/A,FALSE,"Consolidation"}</definedName>
    <definedName name="efefesaf" localSheetId="2" hidden="1">{"sga expense",#N/A,FALSE,"S,G&amp;A EXP"}</definedName>
    <definedName name="efefesaf" hidden="1">{"sga expense",#N/A,FALSE,"S,G&amp;A EXP"}</definedName>
    <definedName name="eferferfge" localSheetId="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1" localSheetId="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2" localSheetId="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3" localSheetId="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4" localSheetId="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4"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5" localSheetId="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5"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FECT_SPECIAL_CHARGE" hidden="1">"EFFECT_SPECIAL_CHARGE"</definedName>
    <definedName name="effinf3" localSheetId="2" hidden="1">{"effinf2",#N/A,FALSE,"Forecasts"}</definedName>
    <definedName name="effinf3" hidden="1">{"effinf2",#N/A,FALSE,"Forecasts"}</definedName>
    <definedName name="effinf3_1" localSheetId="2" hidden="1">{"effinf2",#N/A,FALSE,"Forecasts"}</definedName>
    <definedName name="effinf3_1" hidden="1">{"effinf2",#N/A,FALSE,"Forecasts"}</definedName>
    <definedName name="effinf3_1_1" localSheetId="2" hidden="1">{"effinf2",#N/A,FALSE,"Forecasts"}</definedName>
    <definedName name="effinf3_1_1" hidden="1">{"effinf2",#N/A,FALSE,"Forecasts"}</definedName>
    <definedName name="effinf3_1_1_1" localSheetId="2" hidden="1">{"effinf2",#N/A,FALSE,"Forecasts"}</definedName>
    <definedName name="effinf3_1_1_1" hidden="1">{"effinf2",#N/A,FALSE,"Forecasts"}</definedName>
    <definedName name="effinf3_1_1_2" localSheetId="2" hidden="1">{"effinf2",#N/A,FALSE,"Forecasts"}</definedName>
    <definedName name="effinf3_1_1_2" hidden="1">{"effinf2",#N/A,FALSE,"Forecasts"}</definedName>
    <definedName name="effinf3_1_1_3" localSheetId="2" hidden="1">{"effinf2",#N/A,FALSE,"Forecasts"}</definedName>
    <definedName name="effinf3_1_1_3" hidden="1">{"effinf2",#N/A,FALSE,"Forecasts"}</definedName>
    <definedName name="effinf3_1_1_4" localSheetId="2" hidden="1">{"effinf2",#N/A,FALSE,"Forecasts"}</definedName>
    <definedName name="effinf3_1_1_4" hidden="1">{"effinf2",#N/A,FALSE,"Forecasts"}</definedName>
    <definedName name="effinf3_1_2" localSheetId="2" hidden="1">{"effinf2",#N/A,FALSE,"Forecasts"}</definedName>
    <definedName name="effinf3_1_2" hidden="1">{"effinf2",#N/A,FALSE,"Forecasts"}</definedName>
    <definedName name="effinf3_1_3" localSheetId="2" hidden="1">{"effinf2",#N/A,FALSE,"Forecasts"}</definedName>
    <definedName name="effinf3_1_3" hidden="1">{"effinf2",#N/A,FALSE,"Forecasts"}</definedName>
    <definedName name="effinf3_1_4" localSheetId="2" hidden="1">{"effinf2",#N/A,FALSE,"Forecasts"}</definedName>
    <definedName name="effinf3_1_4" hidden="1">{"effinf2",#N/A,FALSE,"Forecasts"}</definedName>
    <definedName name="effinf3_1_5" localSheetId="2" hidden="1">{"effinf2",#N/A,FALSE,"Forecasts"}</definedName>
    <definedName name="effinf3_1_5" hidden="1">{"effinf2",#N/A,FALSE,"Forecasts"}</definedName>
    <definedName name="effinf3_2" localSheetId="2" hidden="1">{"effinf2",#N/A,FALSE,"Forecasts"}</definedName>
    <definedName name="effinf3_2" hidden="1">{"effinf2",#N/A,FALSE,"Forecasts"}</definedName>
    <definedName name="effinf3_2_1" localSheetId="2" hidden="1">{"effinf2",#N/A,FALSE,"Forecasts"}</definedName>
    <definedName name="effinf3_2_1" hidden="1">{"effinf2",#N/A,FALSE,"Forecasts"}</definedName>
    <definedName name="effinf3_2_1_1" localSheetId="2" hidden="1">{"effinf2",#N/A,FALSE,"Forecasts"}</definedName>
    <definedName name="effinf3_2_1_1" hidden="1">{"effinf2",#N/A,FALSE,"Forecasts"}</definedName>
    <definedName name="effinf3_2_1_2" localSheetId="2" hidden="1">{"effinf2",#N/A,FALSE,"Forecasts"}</definedName>
    <definedName name="effinf3_2_1_2" hidden="1">{"effinf2",#N/A,FALSE,"Forecasts"}</definedName>
    <definedName name="effinf3_2_1_3" localSheetId="2" hidden="1">{"effinf2",#N/A,FALSE,"Forecasts"}</definedName>
    <definedName name="effinf3_2_1_3" hidden="1">{"effinf2",#N/A,FALSE,"Forecasts"}</definedName>
    <definedName name="effinf3_2_1_4" localSheetId="2" hidden="1">{"effinf2",#N/A,FALSE,"Forecasts"}</definedName>
    <definedName name="effinf3_2_1_4" hidden="1">{"effinf2",#N/A,FALSE,"Forecasts"}</definedName>
    <definedName name="effinf3_2_2" localSheetId="2" hidden="1">{"effinf2",#N/A,FALSE,"Forecasts"}</definedName>
    <definedName name="effinf3_2_2" hidden="1">{"effinf2",#N/A,FALSE,"Forecasts"}</definedName>
    <definedName name="effinf3_2_3" localSheetId="2" hidden="1">{"effinf2",#N/A,FALSE,"Forecasts"}</definedName>
    <definedName name="effinf3_2_3" hidden="1">{"effinf2",#N/A,FALSE,"Forecasts"}</definedName>
    <definedName name="effinf3_2_4" localSheetId="2" hidden="1">{"effinf2",#N/A,FALSE,"Forecasts"}</definedName>
    <definedName name="effinf3_2_4" hidden="1">{"effinf2",#N/A,FALSE,"Forecasts"}</definedName>
    <definedName name="effinf3_2_5" localSheetId="2" hidden="1">{"effinf2",#N/A,FALSE,"Forecasts"}</definedName>
    <definedName name="effinf3_2_5" hidden="1">{"effinf2",#N/A,FALSE,"Forecasts"}</definedName>
    <definedName name="effinf3_3" localSheetId="2" hidden="1">{"effinf2",#N/A,FALSE,"Forecasts"}</definedName>
    <definedName name="effinf3_3" hidden="1">{"effinf2",#N/A,FALSE,"Forecasts"}</definedName>
    <definedName name="effinf3_3_1" localSheetId="2" hidden="1">{"effinf2",#N/A,FALSE,"Forecasts"}</definedName>
    <definedName name="effinf3_3_1" hidden="1">{"effinf2",#N/A,FALSE,"Forecasts"}</definedName>
    <definedName name="effinf3_3_1_1" localSheetId="2" hidden="1">{"effinf2",#N/A,FALSE,"Forecasts"}</definedName>
    <definedName name="effinf3_3_1_1" hidden="1">{"effinf2",#N/A,FALSE,"Forecasts"}</definedName>
    <definedName name="effinf3_3_1_2" localSheetId="2" hidden="1">{"effinf2",#N/A,FALSE,"Forecasts"}</definedName>
    <definedName name="effinf3_3_1_2" hidden="1">{"effinf2",#N/A,FALSE,"Forecasts"}</definedName>
    <definedName name="effinf3_3_1_3" localSheetId="2" hidden="1">{"effinf2",#N/A,FALSE,"Forecasts"}</definedName>
    <definedName name="effinf3_3_1_3" hidden="1">{"effinf2",#N/A,FALSE,"Forecasts"}</definedName>
    <definedName name="effinf3_3_1_4" localSheetId="2" hidden="1">{"effinf2",#N/A,FALSE,"Forecasts"}</definedName>
    <definedName name="effinf3_3_1_4" hidden="1">{"effinf2",#N/A,FALSE,"Forecasts"}</definedName>
    <definedName name="effinf3_3_2" localSheetId="2" hidden="1">{"effinf2",#N/A,FALSE,"Forecasts"}</definedName>
    <definedName name="effinf3_3_2" hidden="1">{"effinf2",#N/A,FALSE,"Forecasts"}</definedName>
    <definedName name="effinf3_3_3" localSheetId="2" hidden="1">{"effinf2",#N/A,FALSE,"Forecasts"}</definedName>
    <definedName name="effinf3_3_3" hidden="1">{"effinf2",#N/A,FALSE,"Forecasts"}</definedName>
    <definedName name="effinf3_3_4" localSheetId="2" hidden="1">{"effinf2",#N/A,FALSE,"Forecasts"}</definedName>
    <definedName name="effinf3_3_4" hidden="1">{"effinf2",#N/A,FALSE,"Forecasts"}</definedName>
    <definedName name="effinf3_3_5" localSheetId="2" hidden="1">{"effinf2",#N/A,FALSE,"Forecasts"}</definedName>
    <definedName name="effinf3_3_5" hidden="1">{"effinf2",#N/A,FALSE,"Forecasts"}</definedName>
    <definedName name="effinf3_4" localSheetId="2" hidden="1">{"effinf2",#N/A,FALSE,"Forecasts"}</definedName>
    <definedName name="effinf3_4" hidden="1">{"effinf2",#N/A,FALSE,"Forecasts"}</definedName>
    <definedName name="effinf3_4_1" localSheetId="2" hidden="1">{"effinf2",#N/A,FALSE,"Forecasts"}</definedName>
    <definedName name="effinf3_4_1" hidden="1">{"effinf2",#N/A,FALSE,"Forecasts"}</definedName>
    <definedName name="effinf3_4_2" localSheetId="2" hidden="1">{"effinf2",#N/A,FALSE,"Forecasts"}</definedName>
    <definedName name="effinf3_4_2" hidden="1">{"effinf2",#N/A,FALSE,"Forecasts"}</definedName>
    <definedName name="effinf3_4_3" localSheetId="2" hidden="1">{"effinf2",#N/A,FALSE,"Forecasts"}</definedName>
    <definedName name="effinf3_4_3" hidden="1">{"effinf2",#N/A,FALSE,"Forecasts"}</definedName>
    <definedName name="effinf3_4_4" localSheetId="2" hidden="1">{"effinf2",#N/A,FALSE,"Forecasts"}</definedName>
    <definedName name="effinf3_4_4" hidden="1">{"effinf2",#N/A,FALSE,"Forecasts"}</definedName>
    <definedName name="effinf3_5" localSheetId="2" hidden="1">{"effinf2",#N/A,FALSE,"Forecasts"}</definedName>
    <definedName name="effinf3_5" hidden="1">{"effinf2",#N/A,FALSE,"Forecasts"}</definedName>
    <definedName name="effodd" localSheetId="2" hidden="1">{"'Standalone List Price Trends'!$A$1:$X$56"}</definedName>
    <definedName name="effodd" hidden="1">{"'Standalone List Price Trends'!$A$1:$X$56"}</definedName>
    <definedName name="efg" localSheetId="2" hidden="1">{"'debtors'!$A$1:$I$305","'debtors'!$A$1:$J$285"}</definedName>
    <definedName name="efg" hidden="1">{"'debtors'!$A$1:$I$305","'debtors'!$A$1:$J$285"}</definedName>
    <definedName name="efi" localSheetId="2" hidden="1">{#N/A,#N/A,FALSE,"91NOLCB";#N/A,#N/A,FALSE,"92NOLCB";#N/A,#N/A,FALSE,"93NOLCB"}</definedName>
    <definedName name="efi" hidden="1">{#N/A,#N/A,FALSE,"91NOLCB";#N/A,#N/A,FALSE,"92NOLCB";#N/A,#N/A,FALSE,"93NOLCB"}</definedName>
    <definedName name="efin" localSheetId="2" hidden="1">{#N/A,#N/A,FALSE,"Output";#N/A,#N/A,FALSE,"Cover Sheet";#N/A,#N/A,FALSE,"Current Mkt. Projections"}</definedName>
    <definedName name="efin" hidden="1">{#N/A,#N/A,FALSE,"Output";#N/A,#N/A,FALSE,"Cover Sheet";#N/A,#N/A,FALSE,"Current Mkt. Projections"}</definedName>
    <definedName name="efn" localSheetId="2" hidden="1">{#N/A,#N/A,TRUE,"DCF Summary";#N/A,#N/A,TRUE,"Casema";#N/A,#N/A,TRUE,"UK";#N/A,#N/A,TRUE,"RCF";#N/A,#N/A,TRUE,"Intercable CZ";#N/A,#N/A,TRUE,"Interkabel P";#N/A,#N/A,TRUE,"LBO-Total";#N/A,#N/A,TRUE,"LBO-Casema"}</definedName>
    <definedName name="efn" hidden="1">{#N/A,#N/A,TRUE,"DCF Summary";#N/A,#N/A,TRUE,"Casema";#N/A,#N/A,TRUE,"UK";#N/A,#N/A,TRUE,"RCF";#N/A,#N/A,TRUE,"Intercable CZ";#N/A,#N/A,TRUE,"Interkabel P";#N/A,#N/A,TRUE,"LBO-Total";#N/A,#N/A,TRUE,"LBO-Casema"}</definedName>
    <definedName name="efr4r4e" localSheetId="2" hidden="1">{#N/A,#N/A,FALSE,"²Ä1­Ó¤ë"}</definedName>
    <definedName name="efr4r4e" hidden="1">{#N/A,#N/A,FALSE,"²Ä1­Ó¤ë"}</definedName>
    <definedName name="eg" localSheetId="2" hidden="1">{#N/A,#N/A,FALSE,"Total";#N/A,#N/A,FALSE,"ProjNet";#N/A,#N/A,FALSE,"DdgPlns";#N/A,#N/A,FALSE,"DLWeb";#N/A,#N/A,FALSE,"CAPOffcOnln";#N/A,#N/A,FALSE,"Directrs";#N/A,#N/A,FALSE,"CAD";#N/A,#N/A,FALSE,"SwtsSpec";#N/A,#N/A,FALSE,"ProdNews";#N/A,#N/A,FALSE,"Infrastrc";#N/A,#N/A,FALSE,"Mkting"}</definedName>
    <definedName name="eg" hidden="1">{#N/A,#N/A,FALSE,"Total";#N/A,#N/A,FALSE,"ProjNet";#N/A,#N/A,FALSE,"DdgPlns";#N/A,#N/A,FALSE,"DLWeb";#N/A,#N/A,FALSE,"CAPOffcOnln";#N/A,#N/A,FALSE,"Directrs";#N/A,#N/A,FALSE,"CAD";#N/A,#N/A,FALSE,"SwtsSpec";#N/A,#N/A,FALSE,"ProdNews";#N/A,#N/A,FALSE,"Infrastrc";#N/A,#N/A,FALSE,"Mkting"}</definedName>
    <definedName name="eger" localSheetId="2" hidden="1">{#N/A,#N/A,TRUE,"Cover";#N/A,#N/A,TRUE,"BS";#N/A,#N/A,TRUE,"BS (2)";#N/A,#N/A,TRUE,"BS (3)";#N/A,#N/A,TRUE,"Supp Info-BS";#N/A,#N/A,TRUE,"IS";#N/A,#N/A,TRUE,"IS (2)";#N/A,#N/A,TRUE,"IS (3)";#N/A,#N/A,TRUE,"Supp Info-IS";#N/A,#N/A,TRUE,"CF";#N/A,#N/A,TRUE,"Supp Info-CF";#N/A,#N/A,TRUE,"SH";#N/A,#N/A,TRUE,"Supp Info-SH"}</definedName>
    <definedName name="eger" hidden="1">{#N/A,#N/A,TRUE,"Cover";#N/A,#N/A,TRUE,"BS";#N/A,#N/A,TRUE,"BS (2)";#N/A,#N/A,TRUE,"BS (3)";#N/A,#N/A,TRUE,"Supp Info-BS";#N/A,#N/A,TRUE,"IS";#N/A,#N/A,TRUE,"IS (2)";#N/A,#N/A,TRUE,"IS (3)";#N/A,#N/A,TRUE,"Supp Info-IS";#N/A,#N/A,TRUE,"CF";#N/A,#N/A,TRUE,"Supp Info-CF";#N/A,#N/A,TRUE,"SH";#N/A,#N/A,TRUE,"Supp Info-SH"}</definedName>
    <definedName name="egraph" hidden="1">#REF!</definedName>
    <definedName name="eh" localSheetId="2" hidden="1">{"cover",#N/A,TRUE,"Cover";"toc3",#N/A,TRUE,"TOC";"over",#N/A,TRUE,"Overview";"ts2",#N/A,TRUE,"Det_Trans_Sum";"ei2c",#N/A,TRUE,"Earnings Impact";"ad2",#N/A,TRUE,"accretion dilution";"pfis2",#N/A,TRUE,"Pro Forma Income Statement";"acq2c",#N/A,TRUE,"Acquirer";"tar2c",#N/A,TRUE,"Target"}</definedName>
    <definedName name="eh" hidden="1">{"cover",#N/A,TRUE,"Cover";"toc3",#N/A,TRUE,"TOC";"over",#N/A,TRUE,"Overview";"ts2",#N/A,TRUE,"Det_Trans_Sum";"ei2c",#N/A,TRUE,"Earnings Impact";"ad2",#N/A,TRUE,"accretion dilution";"pfis2",#N/A,TRUE,"Pro Forma Income Statement";"acq2c",#N/A,TRUE,"Acquirer";"tar2c",#N/A,TRUE,"Target"}</definedName>
    <definedName name="ehg4wh" localSheetI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ehg4wh"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EhxibitC2">#REF!</definedName>
    <definedName name="ei" localSheetId="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eieow" localSheetId="2" hidden="1">{#N/A,#N/A,FALSE,"COVER";#N/A,#N/A,FALSE,"SUMP&amp;L";#N/A,#N/A,FALSE,"SUBSP&amp;L";#N/A,#N/A,FALSE,"SALESANAL"}</definedName>
    <definedName name="eieieow" hidden="1">{#N/A,#N/A,FALSE,"COVER";#N/A,#N/A,FALSE,"SUMP&amp;L";#N/A,#N/A,FALSE,"SUBSP&amp;L";#N/A,#N/A,FALSE,"SALESANAL"}</definedName>
    <definedName name="eight" hidden="1">#REF!,#REF!</definedName>
    <definedName name="eings" localSheetId="2" hidden="1">{#N/A,"PURCHM",FALSE,"Business Analysis";#N/A,"SPADD",FALSE,"Business Analysis"}</definedName>
    <definedName name="eings" hidden="1">{#N/A,"PURCHM",FALSE,"Business Analysis";#N/A,"SPADD",FALSE,"Business Analysis"}</definedName>
    <definedName name="eins" localSheetId="2" hidden="1">{#N/A,#N/A,FALSE,"ACTUALS"}</definedName>
    <definedName name="eins" hidden="1">{#N/A,#N/A,FALSE,"ACTUALS"}</definedName>
    <definedName name="eiowie" localSheetId="2" hidden="1">{#N/A,#N/A,FALSE,"COVER";#N/A,#N/A,FALSE,"SUMP&amp;L";#N/A,#N/A,FALSE,"SUBSP&amp;L";#N/A,#N/A,FALSE,"SALESANAL"}</definedName>
    <definedName name="eiowie" hidden="1">{#N/A,#N/A,FALSE,"COVER";#N/A,#N/A,FALSE,"SUMP&amp;L";#N/A,#N/A,FALSE,"SUBSP&amp;L";#N/A,#N/A,FALSE,"SALESANAL"}</definedName>
    <definedName name="EISXXX" hidden="1">{#N/A,#N/A,FALSE,"assump";#N/A,#N/A,FALSE,"open";#N/A,#N/A,FALSE,"bs";#N/A,#N/A,FALSE,"is";#N/A,#N/A,FALSE,"cf"}</definedName>
    <definedName name="EISXXX_2" hidden="1">{#N/A,#N/A,FALSE,"assump";#N/A,#N/A,FALSE,"open";#N/A,#N/A,FALSE,"bs";#N/A,#N/A,FALSE,"is";#N/A,#N/A,FALSE,"cf"}</definedName>
    <definedName name="EISXXX_3" hidden="1">{#N/A,#N/A,FALSE,"assump";#N/A,#N/A,FALSE,"open";#N/A,#N/A,FALSE,"bs";#N/A,#N/A,FALSE,"is";#N/A,#N/A,FALSE,"cf"}</definedName>
    <definedName name="EISXXX_4" hidden="1">{#N/A,#N/A,FALSE,"assump";#N/A,#N/A,FALSE,"open";#N/A,#N/A,FALSE,"bs";#N/A,#N/A,FALSE,"is";#N/A,#N/A,FALSE,"cf"}</definedName>
    <definedName name="EISXXX_5" hidden="1">{#N/A,#N/A,FALSE,"assump";#N/A,#N/A,FALSE,"open";#N/A,#N/A,FALSE,"bs";#N/A,#N/A,FALSE,"is";#N/A,#N/A,FALSE,"cf"}</definedName>
    <definedName name="eithyeite" localSheetId="2" hidden="1">{"actual",#N/A,FALSE,"Sheet1";"budget",#N/A,FALSE,"Sheet1"}</definedName>
    <definedName name="eithyeite" hidden="1">{"actual",#N/A,FALSE,"Sheet1";"budget",#N/A,FALSE,"Sheet1"}</definedName>
    <definedName name="ejejejej" localSheetId="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ejejej"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ETJS" hidden="1">#REF!</definedName>
    <definedName name="ejkfgkjze" localSheetId="2" hidden="1">{#N/A,#N/A,FALSE,"Pharm";#N/A,#N/A,FALSE,"WWCM"}</definedName>
    <definedName name="ejkfgkjze" hidden="1">{#N/A,#N/A,FALSE,"Pharm";#N/A,#N/A,FALSE,"WWCM"}</definedName>
    <definedName name="ejkfgkjze_1" localSheetId="2" hidden="1">{#N/A,#N/A,FALSE,"Pharm";#N/A,#N/A,FALSE,"WWCM"}</definedName>
    <definedName name="ejkfgkjze_1" hidden="1">{#N/A,#N/A,FALSE,"Pharm";#N/A,#N/A,FALSE,"WWCM"}</definedName>
    <definedName name="ejkfgkjze_2" localSheetId="2" hidden="1">{#N/A,#N/A,FALSE,"Pharm";#N/A,#N/A,FALSE,"WWCM"}</definedName>
    <definedName name="ejkfgkjze_2" hidden="1">{#N/A,#N/A,FALSE,"Pharm";#N/A,#N/A,FALSE,"WWCM"}</definedName>
    <definedName name="ejkfgkjze_3" localSheetId="2" hidden="1">{#N/A,#N/A,FALSE,"Pharm";#N/A,#N/A,FALSE,"WWCM"}</definedName>
    <definedName name="ejkfgkjze_3" hidden="1">{#N/A,#N/A,FALSE,"Pharm";#N/A,#N/A,FALSE,"WWCM"}</definedName>
    <definedName name="ejkfgkjze_4" localSheetId="2" hidden="1">{#N/A,#N/A,FALSE,"Pharm";#N/A,#N/A,FALSE,"WWCM"}</definedName>
    <definedName name="ejkfgkjze_4" hidden="1">{#N/A,#N/A,FALSE,"Pharm";#N/A,#N/A,FALSE,"WWCM"}</definedName>
    <definedName name="EJTRJ" hidden="1">#REF!</definedName>
    <definedName name="ekal" localSheetId="2" hidden="1">{"Monthly6Q",#N/A,FALSE,"0614ESL"}</definedName>
    <definedName name="ekal" hidden="1">{"Monthly6Q",#N/A,FALSE,"0614ESL"}</definedName>
    <definedName name="ekfgksd" localSheetId="2" hidden="1">{#N/A,#N/A,FALSE,"ACTUALS"}</definedName>
    <definedName name="ekfgksd" hidden="1">{#N/A,#N/A,FALSE,"ACTUALS"}</definedName>
    <definedName name="EKosten">#REF!</definedName>
    <definedName name="EKostenGateArray">#REF!</definedName>
    <definedName name="EKostenGes">#REF!</definedName>
    <definedName name="EKostenGes_AZAÄ">#REF!</definedName>
    <definedName name="EKostenGes_LZAÄ">#REF!</definedName>
    <definedName name="EKostenGes_PLAN">#REF!</definedName>
    <definedName name="EKostenHardware">#REF!</definedName>
    <definedName name="EKostenSoftware">#REF!</definedName>
    <definedName name="EKostenZuUmsatz">#REF!</definedName>
    <definedName name="EKostenZuUmsatzIST">#REF!</definedName>
    <definedName name="EKostenZuUmsatzPLAN">#REF!</definedName>
    <definedName name="ElDato">#REF!</definedName>
    <definedName name="Electronic_Business">#REF!</definedName>
    <definedName name="Electronic_Component_News">#REF!</definedName>
    <definedName name="Electronic_News">#REF!</definedName>
    <definedName name="Electronic_Packaging_Production">#REF!</definedName>
    <definedName name="Eliminations" hidden="1">#REF!</definedName>
    <definedName name="EMC">#REF!</definedName>
    <definedName name="EMEA">#N/A</definedName>
    <definedName name="EMEAITAFRASCANDGRAPH" hidden="1">#REF!</definedName>
    <definedName name="EMEARevDeferral">#REF!</definedName>
    <definedName name="Emerging_Affluent_New_Account_Size">#REF!</definedName>
    <definedName name="Emerging_Affluent_Old_Account_Size">#REF!</definedName>
    <definedName name="Emerging_Affluent_Weighted_Average_Account_Size">#REF!</definedName>
    <definedName name="emi">#REF!</definedName>
    <definedName name="emily" localSheetId="2" hidden="1">{#N/A,#N/A,FALSE,"Calc";#N/A,#N/A,FALSE,"Sensitivity";#N/A,#N/A,FALSE,"LT Earn.Dil.";#N/A,#N/A,FALSE,"Dil. AVP"}</definedName>
    <definedName name="emily" hidden="1">{#N/A,#N/A,FALSE,"Calc";#N/A,#N/A,FALSE,"Sensitivity";#N/A,#N/A,FALSE,"LT Earn.Dil.";#N/A,#N/A,FALSE,"Dil. AVP"}</definedName>
    <definedName name="emily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MP_BENFIT_EXP">#REF!</definedName>
    <definedName name="Emp_Cost_Month">#REF!</definedName>
    <definedName name="EMPAQUE">#REF!</definedName>
    <definedName name="Empgrade">#REF!</definedName>
    <definedName name="EmpLookup">#REF!</definedName>
    <definedName name="Employee_Accounts">OFFSET(#REF!,0,0,#REF!,1)</definedName>
    <definedName name="EMPLOYEE_ADVS">#REF!</definedName>
    <definedName name="Employee_Meals">#REF!</definedName>
    <definedName name="Employee_Ratio">#REF!</definedName>
    <definedName name="Employee_Status" localSheetId="2">OFFSET(Employee_Status_Header,1,0,_51__123Graph_ECHART_7)</definedName>
    <definedName name="Employee_Status">OFFSET(Employee_Status_Header,1,0,_51__123Graph_ECHART_7)</definedName>
    <definedName name="EMPLOYEES" hidden="1">"EMPLOYEES"</definedName>
    <definedName name="EMPLOYMENT_RECON">#REF!</definedName>
    <definedName name="Emprtax">#REF!</definedName>
    <definedName name="Empty" hidden="1">#REF!</definedName>
    <definedName name="Empty1" hidden="1">#REF!</definedName>
    <definedName name="Empty2" hidden="1">#REF!</definedName>
    <definedName name="Empty3">#REF!</definedName>
    <definedName name="Empty4">#REF!</definedName>
    <definedName name="ems" localSheetId="2" hidden="1">{#N/A,#N/A,FALSE,"SUMMARY";#N/A,#N/A,FALSE,"TECHNOLOGY";#N/A,#N/A,FALSE,"YEAR2000";#N/A,#N/A,FALSE,"GENERAL SERVICES";#N/A,#N/A,FALSE,"PROD MANAGE";#N/A,#N/A,FALSE,"BOG";#N/A,#N/A,FALSE,"PROT CONT";#N/A,#N/A,FALSE,"INVEST COMP"}</definedName>
    <definedName name="ems" hidden="1">{#N/A,#N/A,FALSE,"SUMMARY";#N/A,#N/A,FALSE,"TECHNOLOGY";#N/A,#N/A,FALSE,"YEAR2000";#N/A,#N/A,FALSE,"GENERAL SERVICES";#N/A,#N/A,FALSE,"PROD MANAGE";#N/A,#N/A,FALSE,"BOG";#N/A,#N/A,FALSE,"PROT CONT";#N/A,#N/A,FALSE,"INVEST COMP"}</definedName>
    <definedName name="ems_1" localSheetId="2" hidden="1">{#N/A,#N/A,FALSE,"SUMMARY";#N/A,#N/A,FALSE,"TECHNOLOGY";#N/A,#N/A,FALSE,"YEAR2000";#N/A,#N/A,FALSE,"GENERAL SERVICES";#N/A,#N/A,FALSE,"PROD MANAGE";#N/A,#N/A,FALSE,"BOG";#N/A,#N/A,FALSE,"PROT CONT";#N/A,#N/A,FALSE,"INVEST COMP"}</definedName>
    <definedName name="ems_1" hidden="1">{#N/A,#N/A,FALSE,"SUMMARY";#N/A,#N/A,FALSE,"TECHNOLOGY";#N/A,#N/A,FALSE,"YEAR2000";#N/A,#N/A,FALSE,"GENERAL SERVICES";#N/A,#N/A,FALSE,"PROD MANAGE";#N/A,#N/A,FALSE,"BOG";#N/A,#N/A,FALSE,"PROT CONT";#N/A,#N/A,FALSE,"INVEST COMP"}</definedName>
    <definedName name="end">#REF!</definedName>
    <definedName name="End_Bal">#REF!</definedName>
    <definedName name="End_Date">#REF!</definedName>
    <definedName name="EndDate" hidden="1">#REF!</definedName>
    <definedName name="Ending_MRR_2016">#REF!</definedName>
    <definedName name="EndingDate">#REF!</definedName>
    <definedName name="energy" localSheetId="2">#REF!</definedName>
    <definedName name="energy" hidden="1">{#N/A,#N/A,FALSE,"Bgt";#N/A,#N/A,FALSE,"Act";#N/A,#N/A,FALSE,"Chrt Data";#N/A,#N/A,FALSE,"Bus Result";#N/A,#N/A,FALSE,"Main Charts";#N/A,#N/A,FALSE,"P&amp;L Ttl";#N/A,#N/A,FALSE,"P&amp;L C_Ttl";#N/A,#N/A,FALSE,"P&amp;L C_Oct";#N/A,#N/A,FALSE,"P&amp;L C_Sep";#N/A,#N/A,FALSE,"1996";#N/A,#N/A,FALSE,"Data"}</definedName>
    <definedName name="Energy_00_01_02">#REF!</definedName>
    <definedName name="Eng" localSheetId="2" hidden="1">{"PAGE 1",#N/A,FALSE,"WEST_OT"}</definedName>
    <definedName name="Eng" hidden="1">{"PAGE 1",#N/A,FALSE,"WEST_OT"}</definedName>
    <definedName name="ENG_BI_CORE_LOCATION" localSheetId="2">"C:\Sage\Sage 100 2018 Workstation\MAS90\Home\Intelligence\"</definedName>
    <definedName name="ENG_BI_CORE_LOCATION">"C:\Sage\Sage Accpac\Program Files\BX61A\"</definedName>
    <definedName name="ENG_BI_EXE_FULL_PATH" localSheetId="2">"C:\Sage\Sage 100 2018 Workstation\MAS90\Home\Intelligence\BICORE.EXE"</definedName>
    <definedName name="ENG_BI_EXE_FULL_PATH">"C:\Sage\Sage Accpac\Program Files\BX61A\BICORE.EXE"</definedName>
    <definedName name="ENG_BI_EXE_NAME" hidden="1">"BICORE.EXE"</definedName>
    <definedName name="ENG_BI_EXEC_CMD_ARGS" localSheetId="2" hidden="1">"03304607809711212611512410611003605007003304907412708906908707207908410406808007306906509406509113412307207108509008406906505404906213212409512111510612309712010606807509206908609107008306509209612009711210805004805709209610009305405304906510108310110"</definedName>
    <definedName name="ENG_BI_EXEC_CMD_ARGS" hidden="1">"03304607807707308208007809803204907403304607812308807407807408508509507608006907406107107808307707408412912806906708808908407406106213212409512111510612309712010606807509206908609107008306511511711305105511710211612710610411611711805109912011809211912"</definedName>
    <definedName name="ENG_BI_EXEC_CMD_ARGS_1" hidden="1">"03304607809710211911112811903204907403304607812308807407807408508509507608006907406107107008413413206807008909008107306105305405313413009611212310611910211610507306609207808209007408306209609210210809110410209410512509209610009310110409912012611012011"</definedName>
    <definedName name="ENG_BI_EXEC_CMD_ARGS_10" hidden="1">"06906908706205105204906013012310411911809811710610007208508608706908709308007308707408007206105605312513210211311710710910610407007708308907807408208708906608308806105305204905605704904906512612410011212110310811410806708308208106608208908207007707806"</definedName>
    <definedName name="ENG_BI_EXEC_CMD_ARGS_11" hidden="1">"80730660910330681161101191221081251141101070370770770711251271001121261051091051080790700930840930740650910780780720660500510510510530520500570560571251320961131220981121100990930810730870940700660860690820730610580570480510580480510530490591301231041"</definedName>
    <definedName name="ENG_BI_EXEC_CMD_ARGS_12" hidden="1">"21117102113106100082085081071069091086071080078083074084068087066049059134123083087069070086069072085065091072078083070050126"</definedName>
    <definedName name="ENG_BI_EXEC_CMD_ARGS_13" hidden="1">"075084061058051126128079086073069091078068084070083066081083065054125"</definedName>
    <definedName name="ENG_BI_EXEC_CMD_ARGS_2" localSheetId="2" hidden="1">"81020930870971071060320580550490320741011191021101031061001010860650870620490931291230991171141141250981161100690670720650880700760880800610930700831261270951161191051271041171010770670860880690860660971171301151191021111261270951161191051271041171010"</definedName>
    <definedName name="ENG_BI_EXEC_CMD_ARGS_2" hidden="1">"11021021121011291280951211211061181061171020730660710700840740850790750660680740870680690891251321021131141141190981211010720710850920780820651021001001160971031301231041191151051270981171060680700850650920920870830870690620870670860700770670630600550"</definedName>
    <definedName name="ENG_BI_EXEC_CMD_ARGS_2_1" hidden="1">"01111040961151011081011241181031161280981151060921220580510571010770690880580490961251271001121231121190971251020690710670690890650850880710650720660851291230991171141141250981161100690670900830730870611061071141151241111261270951161191051271041171010"</definedName>
    <definedName name="ENG_BI_EXEC_CMD_ARGS_3" localSheetId="2" hidden="1">"77067081070083087092079091077061087072083066081058053062050068064052059059054053064049058055059061064059054059049060061054063054052064066050057064060054055059053059051068059051055064050051053059054055049068058056059059053053064049061057059058059054063"</definedName>
    <definedName name="ENG_BI_EXEC_CMD_ARGS_3" hidden="1">"58060052058059053057055068062049063054052050063049052060059059060050059062054060055050060064056065068057055064058055063057061064049060060060051063060051055048063054050065068049052056060050055057063056048068059052059061052060055052055130123104121117102"</definedName>
    <definedName name="ENG_BI_EXEC_CMD_ARGS_3_1" localSheetId="2" hidden="1">"77067081070083087092079091077061087072083066081058053056051068064058059058053051064049056060059058065053063055053051063049055055059059055054059058049051064050055062059060062059061053060050061054063055053068056049051068050051056059055058059058064057063"</definedName>
    <definedName name="ENG_BI_EXEC_CMD_ARGS_3_1" hidden="1">"77067081070083087092079091077061087072083066081058057061059058064052059058055051064057056064049058061059055055060054061059054056055068062049059059055052064050057062059064057059054055053060054053054064052066066051051062060050054054063054055058068049055"</definedName>
    <definedName name="ENG_BI_EXEC_CMD_ARGS_4" localSheetId="2" hidden="1">"054051057063049054060059059057055059065053060054057052064049065059125127100113118102108109104076074085072067088069070066101114130123088091068073087070069084065086070077092068050125"</definedName>
    <definedName name="ENG_BI_EXEC_CMD_ARGS_4" hidden="1">"11310610008006508207606708807507006111011112612809511612209811711409906907206808106906707207108409808707006106212612410011212110310811410806507107208106607107608307607908709208406909106207807407708407408913413207908607307008307306808407008207408408406"</definedName>
    <definedName name="ENG_BI_EXEC_CMD_ARGS_4_1" localSheetId="2" hidden="1">"059055060058049063057054068060057059060056060062050129128095121126098112110100077069078075072079077076062101119126124084082072074082078077080069087066078087061053130"</definedName>
    <definedName name="ENG_BI_EXEC_CMD_ARGS_4_1" hidden="1">"054060051055049063057049068057055052068051050058059053059054134132095116122099109109099080070078080074080068078062102115125127084082077078082073073081066086065081088061058132"</definedName>
    <definedName name="ENG_BI_EXEC_CMD_ARGS_5" hidden="1">"1058126"</definedName>
    <definedName name="ENG_BI_EXEC_CMD_ARGS_6" hidden="1">"20106086084073082074074065093092083069092062074114112115119116078129112115119117045036083103109101109124109101123045033076101114110101134132095116119106119101116105088069091080066076087086078071069086088061078074066059071092096099093072059057075098096"</definedName>
    <definedName name="ENG_BI_EXEC_CMD_ARGS_7" hidden="1">"09510206706707506709510009510206105607005912612409911211811011810612310207707407407909207308207307909608106508207307707006505306105604806405512612310411311511011810112110108907806507107708808707308208707807908706805104805805712612809511612209811711409"</definedName>
    <definedName name="ENG_BI_EXEC_CMD_ARGS_8" hidden="1">"90870740720770730780750890720580680571251320961131220981121100990920780710870740810660860650880840820580680920951040941261280951161220981171140990870740720770730780750890720590680531251320961131220981121100990920780710870740810660860650880840820590680"</definedName>
    <definedName name="ENG_BI_EXEC_CMD_ARGS_9" hidden="1">"92095104094126128095116122098117114099087074072077073078075089072060068049125132096113122098112110099092078071080074079072088072056066048134130096112126099109110099087074071085078078075089073054065048129128095121124099108114100068090082086074078093098"</definedName>
    <definedName name="ENG_BI_GEN_LIC" hidden="1">"0"</definedName>
    <definedName name="ENG_BI_GEN_LIC_WS" hidden="1">"False"</definedName>
    <definedName name="ENG_BI_LANG_CODE" hidden="1">"en"</definedName>
    <definedName name="ENG_BI_LBI" localSheetId="2" hidden="1">"KXRLU1PPH6"</definedName>
    <definedName name="ENG_BI_LBI" hidden="1">"HVOIRYNNE4"</definedName>
    <definedName name="ENG_BI_LBI_1" localSheetId="2" hidden="1">"VA3X6E11SJ"</definedName>
    <definedName name="ENG_BI_LBI_1" hidden="1">"ESMFPWKKB1"</definedName>
    <definedName name="ENG_BI_PROFILE_PATH" hidden="1">"C:\ProgramData\Alchemex\AlchemexSmartReporting\MetaData\test\BICORE_profiler_20130508_075637.csv"</definedName>
    <definedName name="ENG_BI_PROFILE_PATH_1" hidden="1">"C:\ProgramData\Alchemex\AlchemexSmartReporting\MetaData\MAS\Report Designer Add-In S500 1-0-0\BICORE_profiler_20121120_105724.csv"</definedName>
    <definedName name="ENG_BI_REPOS_FILE" localSheetId="2" hidden="1">"\\sage100-2018\Sage\Sage 100 Advanced\MAS90\SMI_Reports\alchemex.svd"</definedName>
    <definedName name="ENG_BI_REPOS_FILE" hidden="1">"C:\Sage\Sage Accpac\Program Files\BXDATA\SQL\alchemex.svd"</definedName>
    <definedName name="ENG_BI_REPOS_FILE_1" hidden="1">"\\bg-it-accounting\SageSoftware\SI Reports\alchemex.svd"</definedName>
    <definedName name="ENG_BI_REPOS_PATH" localSheetId="2" hidden="1">"\\sage100-2018\Sage\Sage 100 Advanced\MAS90\SMI_Reports"</definedName>
    <definedName name="ENG_BI_REPOS_PATH" hidden="1">"C:\Sage\Sage Accpac\Program Files\BXDATA\SQL\"</definedName>
    <definedName name="ENG_BI_REPOS_PATH_1" hidden="1">"\\bg-it-accounting\SageSoftware\SI Reports"</definedName>
    <definedName name="ENG_BI_TLA" localSheetId="2" hidden="1">"49;156;199;246;181;192;214;34;79;183;80;136;162;178;51;115;103;189;256;260;171;104;74;199;79;30;201;124;187;253;46;76"</definedName>
    <definedName name="ENG_BI_TLA" hidden="1">"98;59;141;105;43;108;198;158;196;37;93;60;131;143;64;65;213;214;40;66;77;249;126;208;279;237;272;237;213;215;197;213"</definedName>
    <definedName name="ENG_BI_TLA_1" localSheetId="2" hidden="1">"24;206;215;136;87;30;100;187;234;246;86;259;121;227;50;177;116;162;68;177;50;229;123;237;167;271;141;240;236;178;32;196"</definedName>
    <definedName name="ENG_BI_TLA_1" hidden="1">"225;88;39;74;233;241;201;117;36;99;256;43;247;127;51;57;220;47;266;212;174;133;115;66;174;103;176;29;83;49;209;48"</definedName>
    <definedName name="ENG_BI_TLA2" localSheetId="2" hidden="1">"135;56;109;167;204;16;25;106;162;6;208;87;229;141;126;246;202;243;132;254;183;154;5;192;146;248;240;235;100;247;237;189"</definedName>
    <definedName name="ENG_BI_TLA2" hidden="1">"202;14;38;218;8;63;228;100;159;174;253;187;68;9;50;121;36;145;90;84;81;233;219;171;216;122;246;119;99;105;176;27"</definedName>
    <definedName name="ENG_BI_TLA2_1" localSheetId="2" hidden="1">"234;222;213;41;136;209;164;168;244;11;145;12;248;51;229;67;21;226;230;130;7;225;127;187;112;146;20;116;8;37;250;148"</definedName>
    <definedName name="ENG_BI_TLA2_1" hidden="1">"118;78;91;62;31;39;251;208;37;27;255;147;205;209;186;245;203;243;20;126;229;18;21;175;14;139;84;80;126;119;126;196"</definedName>
    <definedName name="Engagements">#REF!</definedName>
    <definedName name="EngDept" localSheetId="2" hidden="1">{"works expense",#N/A,FALSE,"WORKS EXPENSE"}</definedName>
    <definedName name="EngDept" hidden="1">{"works expense",#N/A,FALSE,"WORKS EXPENSE"}</definedName>
    <definedName name="ENGI">#REF!</definedName>
    <definedName name="eNow">#REF!</definedName>
    <definedName name="enrgy" localSheetId="2" hidden="1">{#N/A,#N/A,FALSE,"Bgt";#N/A,#N/A,FALSE,"Act";#N/A,#N/A,FALSE,"Chrt Data";#N/A,#N/A,FALSE,"Bus Result";#N/A,#N/A,FALSE,"Main Charts";#N/A,#N/A,FALSE,"P&amp;L Ttl";#N/A,#N/A,FALSE,"P&amp;L C_Ttl";#N/A,#N/A,FALSE,"P&amp;L C_Oct";#N/A,#N/A,FALSE,"P&amp;L C_Sep";#N/A,#N/A,FALSE,"1996";#N/A,#N/A,FALSE,"Data"}</definedName>
    <definedName name="enrgy" hidden="1">{#N/A,#N/A,FALSE,"Bgt";#N/A,#N/A,FALSE,"Act";#N/A,#N/A,FALSE,"Chrt Data";#N/A,#N/A,FALSE,"Bus Result";#N/A,#N/A,FALSE,"Main Charts";#N/A,#N/A,FALSE,"P&amp;L Ttl";#N/A,#N/A,FALSE,"P&amp;L C_Ttl";#N/A,#N/A,FALSE,"P&amp;L C_Oct";#N/A,#N/A,FALSE,"P&amp;L C_Sep";#N/A,#N/A,FALSE,"1996";#N/A,#N/A,FALSE,"Data"}</definedName>
    <definedName name="enroll1" hidden="1">#REF!</definedName>
    <definedName name="Enter_number">#REF!</definedName>
    <definedName name="ENTERPRISE_VALUE" hidden="1">"ENTERPRISE_VALUE"</definedName>
    <definedName name="EnterpriseValueBook">#REF!</definedName>
    <definedName name="ENTIRE">#REF!</definedName>
    <definedName name="Entity">#REF!</definedName>
    <definedName name="EntityNames">#REF!</definedName>
    <definedName name="EntityShortNames">#REF!</definedName>
    <definedName name="ENVIRONMENTAL">#REF!</definedName>
    <definedName name="eoflsru" localSheetId="2" hidden="1">{"QTD",#N/A,FALSE,"SUM"}</definedName>
    <definedName name="eoflsru" hidden="1">{"QTD",#N/A,FALSE,"SUM"}</definedName>
    <definedName name="eoieoeo" localSheetId="2" hidden="1">{#N/A,#N/A,FALSE,"COVER";#N/A,#N/A,FALSE,"SUMP&amp;L";#N/A,#N/A,FALSE,"SUBSP&amp;L";#N/A,#N/A,FALSE,"SALESANAL"}</definedName>
    <definedName name="eoieoeo" hidden="1">{#N/A,#N/A,FALSE,"COVER";#N/A,#N/A,FALSE,"SUMP&amp;L";#N/A,#N/A,FALSE,"SUBSP&amp;L";#N/A,#N/A,FALSE,"SALESANAL"}</definedName>
    <definedName name="eoil" localSheetId="2" hidden="1">{"detail",#N/A,FALSE,"mfg";"summary",#N/A,FALSE,"mfg"}</definedName>
    <definedName name="eoil" hidden="1">{"detail",#N/A,FALSE,"mfg";"summary",#N/A,FALSE,"mfg"}</definedName>
    <definedName name="eoj" localSheetId="2" hidden="1">{"Monthly6Q",#N/A,FALSE,"0614ESL"}</definedName>
    <definedName name="eoj" hidden="1">{"Monthly6Q",#N/A,FALSE,"0614ESL"}</definedName>
    <definedName name="EOJFL" localSheetId="2" hidden="1">{"Monthly6Q",#N/A,FALSE,"0614ESL"}</definedName>
    <definedName name="EOJFL" hidden="1">{"Monthly6Q",#N/A,FALSE,"0614ESL"}</definedName>
    <definedName name="EoM">#REF!</definedName>
    <definedName name="EOP">#REF!</definedName>
    <definedName name="eor" hidden="1">#REF!</definedName>
    <definedName name="eotj" localSheetId="2" hidden="1">{"Monthly6Q",#N/A,FALSE,"0614ESL"}</definedName>
    <definedName name="eotj" hidden="1">{"Monthly6Q",#N/A,FALSE,"0614ESL"}</definedName>
    <definedName name="eotrmnj" hidden="1">#REF!</definedName>
    <definedName name="EOY1Q1">#REF!</definedName>
    <definedName name="EOY1Q2">#REF!</definedName>
    <definedName name="EOY1Q3">#REF!</definedName>
    <definedName name="EOY1Q4">#REF!</definedName>
    <definedName name="EOY2Q1">#REF!</definedName>
    <definedName name="EOY2Q2">#REF!</definedName>
    <definedName name="EOY2Q3">#REF!</definedName>
    <definedName name="EOY2Q4">#REF!</definedName>
    <definedName name="EOY3Q1">#REF!</definedName>
    <definedName name="EOY3Q2">#REF!</definedName>
    <definedName name="EOY3Q3">#REF!</definedName>
    <definedName name="EOY3Q4">#REF!</definedName>
    <definedName name="EP_Line_Name1">#REF!</definedName>
    <definedName name="EPC" localSheetId="2" hidden="1">{#N/A,#N/A,FALSE,"RESUMEN ECON.";#N/A,#N/A,FALSE,"Costos de R.H.";#N/A,#N/A,FALSE,"COSTO HW";#N/A,#N/A,FALSE,"CUADROS";#N/A,#N/A,FALSE,"SCADA´s";#N/A,#N/A,FALSE,"PRECIOS EQUIPOS"}</definedName>
    <definedName name="EPC" hidden="1">{#N/A,#N/A,FALSE,"RESUMEN ECON.";#N/A,#N/A,FALSE,"Costos de R.H.";#N/A,#N/A,FALSE,"COSTO HW";#N/A,#N/A,FALSE,"CUADROS";#N/A,#N/A,FALSE,"SCADA´s";#N/A,#N/A,FALSE,"PRECIOS EQUIPOS"}</definedName>
    <definedName name="EPcsY1Q2">#REF!</definedName>
    <definedName name="EPcsY1Q3">#REF!</definedName>
    <definedName name="EPcsY1Q4">#REF!</definedName>
    <definedName name="EPcsY2Q2">#REF!</definedName>
    <definedName name="EPcsY2Q3">#REF!</definedName>
    <definedName name="EPcsY2Q4">#REF!</definedName>
    <definedName name="EPcsY3Q2">#REF!</definedName>
    <definedName name="EPcsY3Q3">#REF!</definedName>
    <definedName name="EPcsY3Q4">#REF!</definedName>
    <definedName name="EPMWorkbookOptions_1" localSheetId="2" hidden="1">"kEAAAB|LCAAAAAAABADtnP9vokoQwH|/5P4H4|8KFL|1oV54iNY|YDnA9jVNQxBWSw6Bt2Bt//u3oiIU2vM1nhElaQzuzszOfpidAWTL/HidOZUXiALbc6|rVJ2sVqBrepbtTq|r83BSo1rVH93v35h7D/0ae94v4IdYNKhgPTe4eg2s6|pzGPpXBLFYLOoLuu6hKXFBkhTxjyio5jOcGdVY2P69cM12g9BwTVjFo1YqDOe5LjSXY2oeN0cIuuG"</definedName>
    <definedName name="EPMWorkbookOptions_1" hidden="1">"KVcAAB|LCAAAAAAABADtvQdgHEmWJSYvbcp7f0r1StfgdKEIgGATJNiQQBDswYjN5pLsHWlHIymrKoHKZVZlXWYWQMztnbz33nvvvffee||997o7nU4n99//P1xmZAFs9s5K2smeIYCqyB8/fnwfPyIe/x7vFmV6mddNUS0/|2h3vPNRmi|n1axYXnz20bo939799KPf4|g3Th5/t6rfTqrq7Zerlpo2Kb23bB69a4rPPpq37erR3btXV1fjq3v"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"LV18|O/vQ|Oj9GfDB/7sZ0KdKxxs5|f3//|Cg/b|HAV|9fHPy1Sui78kHBEnvzX8H/|/mP48ospj41ev/zy8mfmO0OP3q1f/XafH/HvF7c/bF6Q9R7h7|v1vuQI1Q3|/t7O6N/3|xEPAN02T3//M28BslyM7/P5jk/z2K6YvT49dfvTp9/UNUTrs7/|/WToYkYgZfnr46|/Lp2f/nc0HfDDV|nzf/n3eQvkHZu0WjAJt4o8d3j1ersphmLcGxnw"</definedName>
    <definedName name="EPMWorkbookOptions_11" hidden="1">"efmuYErVouCXH67GnWZvyx/|Gbqjv4x6/y8zpv5l8uv1zly6PzrGzyx3fDD7ndSZlnNYB|uXydXeamZfdjbvvdqn47qaq3JKYtk9G07n8Rtr|a8ay5hl|uZHz/D10pRkMpVwAA"</definedName>
    <definedName name="EPMWorkbookOptions_12" hidden="1">"Zq2B///M21KxJBNz/5/4YF9oyQ5fv789zdf/H|cLv/vkeDnXz75IUrvwf//pJcI2Amevnzy81p2owT5eb3cEaXIk9c/IocvMWf/XyfH/3t0|ssPXLd9f73|8P9/el2J2ImyTyhX|OTz/6|z6jdNk5/P5m6YT37|5pSHaHL87Mm3f0STkCZPn35x/OL/DUT5EKL8v8f2vf7q5cvjk5Mfou3b3fn/n/FTKobMig|fn774eeu3DhKFgpsf0cSnyc9r"</definedName>
    <definedName name="EPMWorkbookOptions_13" hidden="1">"h2Cj7Ozs/n|dLP/vUfVvzr74YcY4u7v//9PzIGHIqHs7u/vjn9fZmihNdv7/QZP/9wjvF6fHr796dfr6hynAe///E2BDRuJS8Ozpq7Mvn56d/H|dTb8Zavw|b/4/v|z9DcrrLRoF2MQbPb57vFqVxTRrCY79PPjUNCdo1XJJiNNnT7M244/9D99U3cE/fpWf13kz/3L55SpfHoFyj||Gn3GzkzLPasD8cvk6u8yPzrOyoZbdj7ntd6v67aSq3pK"</definedName>
    <definedName name="EPMWorkbookOptions_14" hidden="1">"MtkxFBdv/PGx|NTuarKZeuyu0cH9/uZLB/j8BAAD//0PBk/03jwAA"</definedName>
    <definedName name="EPMWorkbookOptions_2" localSheetId="2" hidden="1">"dDRdRZ6q7Z4TGuhW3S8YMroaNhwzhzJ8jOxpzFEAkIziB2J4J63ga1a7el0X9L5kTVYrUH9dK3mw69k2LCAyfwAfEk/4IxAHy5j4|woMHnmNbxnJ8/H1iOAF8Yojl4FtXWN93bNNIYNvZpY2NtJVE83qm3ZQn7xxYcdqiqxAfdt3YlgXdnj2DbhC5|7Ho1tUgJYOl1GdvEdvgPMdD3RDNIUPkdHymGs0iRzMzu7UihhDC17BvvHjIDrFf0flYKW"</definedName>
    <definedName name="EPMWorkbookOptions_2" hidden="1">"jqr64u7ezs3v39/7i|evpPF9k28WyabPlNP/IvjW7|a2PqNc0fXxSLZf5FH2|qU7WdZ0v258s8iv|Mvj6adZm|il9/iJb5NKb7anNF6t1XXBXXzV5/bLOz3OCN83HhNBHR7//s5df/P5PXp68|O7uzu//PX2p|enpdLKaXl7t7M7Gq6yssrKtlnl7ReRoxmU1zcpHBzs7O3ebbHWXGt79/u//vZfHL|jfky9fvP7y|dnT4zdnX|Lv86xs8u8/vg"</definedName>
    <definedName name="EPMWorkbookOptions_3" localSheetId="2" hidden="1">"f6dtDv2ygIEw7k978zFHv5MaBdpZJyI9f|dw6jmbOm6c3dkCHyOj|zsSKOV3STpOgOlTCQdy4iXYAsiLokQ6wOcq0HvmO8ycjzIQrfulSz1ZzA8aTWbFmNWuNiclnrNCGskQa8aFjjdqM9ppcjp7VyDAtGEKrQwYsbWiKcjXGOyhFLB2WuABZZ6ScwPbIcB0aS9lR/vKHwx8XlJUmSeOlmJD|weGNDZCDz|W0rWsH57cq1nevqMmSq79bO5yd1N"</definedName>
    <definedName name="EPMWorkbookOptions_3" hidden="1">"vMHJ7Hq1VZTDOPprfG18AIoXgfKxmOAkw6CAgRHV3Tu4NffbuYzfLl02KRLxtGd7ipQ7UJ2lCr1/PqysI4qcqqPmrrdf74buSLTa/yKCJv9kZHL9ovh/G6bSu/3VfL4hetc|7w|OTky69evHl8N/blJhgyUJKy|zu79w52PQAxEvC7X9azvD7aeXxXfolCb1Zldv2yrlZ53V53JkobPc|a9nVekvDksy/yxYR0QKRZOK/RBtRE3veG/D0lyPfHJ"</definedName>
    <definedName name="EPMWorkbookOptions_4" localSheetId="2" hidden="1">"12G|N1c9wOjWcKIYbQoimqXMFYwNF3iNX0ocUDkSySrxUJTOHcUHQZD7JJuExXjj1U3zgjh1ENvXy9vJNnokOTu1Y06verGsRo/AMrDJkhZTit6hO4LhSywkn4PlL9LIHFs6A9ar8SxwtEHCq9f6nTReRxRRveCsD93zS9ndJpuNhuNxu4Z/eIEMzpQtf5I4rZXYtG3Mkjz3PxKkEZ|ml|/7Gi1KbLTae8epPQJBulIUXiJi3PpSD3fsvIOhVD4"</definedName>
    <definedName name="EPMWorkbookOptions_4" hidden="1">"A2vTl|8|fYu/frs9VevSQJ6rQegfrvI66yezq9d05QUzqNlUX72Eab|o|jI|N3IPNzu3cd3bxrvN0yQ|w9/RBKPJLtkBHb2/r9Oksd3byNenrT/7Gmmr56evXnz6vjs|ddXTjs7|2Tjbq|bdv9frpssSULWk8|/fHP8/Efs5ze7VasB9js5fnP6|Zevfp|vzXz37t2/v7|/f3vm2/t/N/MZghC/geVO3nz1I3YLm92q1RC7ffn6zQnJ8|mrr81w"</definedName>
    <definedName name="EPMWorkbookOptions_5" localSheetId="2" hidden="1">"tbovEvxIKTqK40lby4feKvp6acU3S60WTf|Pu6XG6aWtHquxqpIorSN1wLJy0aN0TzgkIOlLHDrbuy2RbB6DraGUQCIgt2f7NDATGQOh6CiOp7r1HW9xwJ|5mqdX2voCuE/cMgr3RQ/OfYDg|udcy5IkJHACIXE8|UqAU8MBaHrAnNU6vZwl8ANWAMpgm7eiFh2Ig6KH6h9AovOFX8D7oqLq/aEksFJPBw86K5ZY1g9cOF0dSgNWBsrZXqbnMBk"</definedName>
    <definedName name="EPMWorkbookOptions_5" hidden="1">"nz7Y3Tk4eHB7hrv3/3KGsyQJtd3JCel1PLv/X2e/b5oyL778/U9OfkSUjl92b5f45UdU6VBld|f/B1T5f4/|Jrqevfn6zgLNxaef3rv3Hq7q/v|7lbfQI|S5r148Hevn/x/nu2|SKt/98tXzpz8iSBBI/39eMX2T9Dj|4vTV2cnxz9sEVIwm3zlGrvr/4wT5f4/1OoODcPLl1zdf750Fvv//bvOlBAmZjjMs5psf8Z7X7FatBnjv2VcvTrC|c/y"</definedName>
    <definedName name="EPMWorkbookOptions_6" localSheetId="2" hidden="1">"V/hfA4yl84nQWHrbutU|v7okDUUvleJUfnHPRy/C4Y8/2IXqGxfmWtwwKXj7bl1uyLAq/Qo6nqMkQ2Z51wJrWOb2aJvPKEPTidyVJqlHvFT9G90aDLmmkYkMCdyWNmMbPRgkjhnHLSkWncTylTUOGJYcuOmBxuzy94qYpbE/WJCW|/AKaPix8Oj|eKBV5Vh0pvHrAKKVOcKvbBiOOUPx3xq96p0Gsakzx1|t|aPwsfljsMXHtIJTyJl|IIfI2ba"</definedName>
    <definedName name="EPMWorkbookOptions_6" hidden="1">"cKH38Q2TBT//fzYIhXTom4fnzZ8f/X2fBnw3CUAT8/33C/L9HNl|||vLZ2Yfmpd5fMh/cLJk/l5LpU|VHruvNVCGhfPn/|bTU/3uE8tXLNydfvSLqnnxAvuG9ZfLg/90y6RFFFii|ev3zNqju0eL5/|el7xsjxelXr/6/Tov/92iiN2dfnP4QVdDD/3erIFCjn/DkT/8/znHfHEX2dnb3xhxH/4gmHk3u/YgmPZrs/P|DJv/v0dZfnB6//urV6e"</definedName>
    <definedName name="EPMWorkbookOptions_7" localSheetId="2" hidden="1">"daN|LYWnYje7Ixu/mdUeAEweAZuMCH7mavc7oxkuMcaKClUeCqxgvcSL5vjmQ3u/xxtgojjBvpbEdafmGtzxozDO4MZBtjB4oQTbcWMu3fv23Nrv|rQPc/OUAEKpBAAAA="</definedName>
    <definedName name="EPMWorkbookOptions_7" hidden="1">"sfosbe3fl/t8o2JBHf4CXl2b98evbz1lkKqfH7vPn/vAP9DcreLRoF2MQbPb57vFqVxTRrCY79PPjUNCdo1XJJiNNnT7M2Mx9HP6XPhWqLctl89tG8bVeP7t5t88VqXRfjqr64|1WT1w6n8btm9tHR7//s5Re//5OXJy||u7vz|39PX2p|ejqdrKaXVzu7q/EqK6usbKtl3l5V9dtmXFbTrHx0sLO3c7fJVnep4d3v//7fw1rM7/|9ky9fvP7y|"</definedName>
    <definedName name="EPMWorkbookOptions_8" hidden="1">"dnTYyTn6O/zrGxyYqGAbR77Q31PfD06xshoyXAUYNJBQIjoJqrDWv5X3y5ms3xp573Z0HQD47yeV1cdfQmefnw38sWmV3kUkTcjUnk7M3G7VnH5PDo|Ofnyqxdvfoi25P/lpkQJEroxz15/9f/5ZdtvUIl|KM999fTszZtXx2fPvz7b7ezsH|zs3J7rdv9fznWWJJ0FIv78R/7zN8l|J8dvTj//8tXXT7reu3f//v7|/u2Zb|//3cxnCNJhvZM3"</definedName>
    <definedName name="EPMWorkbookOptions_9" hidden="1">"X/2I7cJmt2o1xHZfvv7QFbhPH|zuHBw8uD3j3ft/OeNZkoSsd3KCBTh6dn/Efn6zW7UaYD|i7dmbr6/zaEI|/fTevfewuPv/7|Y9oUdn2ff/6|z2jRLjh7IGzgj9f4IeL3/EHR417m|/eP7//eXI//eo52dfvThBluP4OdH4|Our6fcOx|//v1tNh3TpeKjPn//|z45/xIN|s1u1GuDBM3hiJ1/|EJnv0/93M58SJOQ6jsbNNz/iPa/ZrVoN8N7"</definedName>
    <definedName name="ePrint">#REF!</definedName>
    <definedName name="EPS" hidden="1">"EPS"</definedName>
    <definedName name="EPS_10K" hidden="1">"EPS_10K"</definedName>
    <definedName name="EPS_10Q" hidden="1">"EPS_10Q"</definedName>
    <definedName name="EPS_10Q1" hidden="1">"EPS_10Q1"</definedName>
    <definedName name="EPS_1996">#REF!</definedName>
    <definedName name="EPS_1997">#REF!</definedName>
    <definedName name="EPS_EST" hidden="1">"EPS_EST"</definedName>
    <definedName name="EPS_EST_1" hidden="1">"EPS_EST_1"</definedName>
    <definedName name="EPS_growth_avg">#REF!</definedName>
    <definedName name="EPS1Q02">#REF!</definedName>
    <definedName name="EPS1Q03">#REF!</definedName>
    <definedName name="EPS1Q04">#REF!</definedName>
    <definedName name="EPS2Q02">#REF!</definedName>
    <definedName name="EPS2Q03">#REF!</definedName>
    <definedName name="EPS2Q04">#REF!</definedName>
    <definedName name="EPS3Q02">#REF!</definedName>
    <definedName name="EPS3Q03">#REF!</definedName>
    <definedName name="EPS3Q04">#REF!</definedName>
    <definedName name="EPS4Q01">#REF!</definedName>
    <definedName name="EPS4Q02">#REF!</definedName>
    <definedName name="EPS4Q03">#REF!</definedName>
    <definedName name="EPS4Q04">#REF!</definedName>
    <definedName name="EPSCY01">#REF!</definedName>
    <definedName name="EPSCY02">#REF!</definedName>
    <definedName name="EPSCY03">#REF!</definedName>
    <definedName name="EPSCY04">#REF!</definedName>
    <definedName name="EPSFY01">#REF!</definedName>
    <definedName name="EPSFY02">#REF!</definedName>
    <definedName name="EPSFY03">#REF!</definedName>
    <definedName name="EPSFY04">#REF!</definedName>
    <definedName name="epsq194">#REF!</definedName>
    <definedName name="epsq195">#REF!</definedName>
    <definedName name="epsq294">#REF!</definedName>
    <definedName name="epsq295">#REF!</definedName>
    <definedName name="epsq394">#REF!</definedName>
    <definedName name="epsq395">#REF!</definedName>
    <definedName name="epsq494">#REF!</definedName>
    <definedName name="epsq495">#REF!</definedName>
    <definedName name="EPSVY02">#REF!</definedName>
    <definedName name="EQ_COM">#REF!</definedName>
    <definedName name="EQ_EX">#REF!</definedName>
    <definedName name="EQ_JSD">#REF!</definedName>
    <definedName name="EQ_PREF">#REF!</definedName>
    <definedName name="EQ_PRFD">#REF!</definedName>
    <definedName name="EQ_SSN">#REF!</definedName>
    <definedName name="eqb">#REF!</definedName>
    <definedName name="EqpmtCost" localSheetId="2" hidden="1">{#N/A,#N/A,FALSE,"Summary"}</definedName>
    <definedName name="EqpmtCost" hidden="1">{#N/A,#N/A,FALSE,"Summary"}</definedName>
    <definedName name="eqrwwe" localSheetId="2" hidden="1">{#N/A,#N/A,TRUE,"Historicals";#N/A,#N/A,TRUE,"Charts";#N/A,#N/A,TRUE,"Forecasts"}</definedName>
    <definedName name="eqrwwe" hidden="1">{#N/A,#N/A,TRUE,"Historicals";#N/A,#N/A,TRUE,"Charts";#N/A,#N/A,TRUE,"Forecasts"}</definedName>
    <definedName name="equity" localSheetId="2" hidden="1">{"Balance Sheet",#N/A,FALSE,"Annual Summary";"Cashflows",#N/A,FALSE,"Annual Summary";"Summary Earnings",#N/A,FALSE,"Annual Summary"}</definedName>
    <definedName name="equity" hidden="1">{"Balance Sheet",#N/A,FALSE,"Annual Summary";"Cashflows",#N/A,FALSE,"Annual Summary";"Summary Earnings",#N/A,FALSE,"Annual Summary"}</definedName>
    <definedName name="EQUITY_AFFIL" hidden="1">"EQUITY_AFFIL"</definedName>
    <definedName name="EQUITY_MARKET_VAL" hidden="1">"EQUITY_MARKET_VAL"</definedName>
    <definedName name="Equity_Rollfwd">#REF!</definedName>
    <definedName name="Equity_Split">#REF!</definedName>
    <definedName name="equity1" localSheetId="2" hidden="1">{#N/A,#N/A,FALSE,"Aging Summary";#N/A,#N/A,FALSE,"Ratio Analysis";#N/A,#N/A,FALSE,"Test 120 Day Accts";#N/A,#N/A,FALSE,"Tickmarks"}</definedName>
    <definedName name="equity1" hidden="1">{#N/A,#N/A,FALSE,"Aging Summary";#N/A,#N/A,FALSE,"Ratio Analysis";#N/A,#N/A,FALSE,"Test 120 Day Accts";#N/A,#N/A,FALSE,"Tickmarks"}</definedName>
    <definedName name="EquityAmount">#REF!</definedName>
    <definedName name="equityamt">#REF!</definedName>
    <definedName name="equityper">#REF!</definedName>
    <definedName name="EQV_OVER_BV" hidden="1">"EQV_OVER_BV"</definedName>
    <definedName name="EQV_OVER_LTM_PRETAX_INC" hidden="1">"EQV_OVER_LTM_PRETAX_INC"</definedName>
    <definedName name="er" localSheetId="2" hidden="1">{#N/A,#N/A,FALSE,"7103";#N/A,#N/A,FALSE,"7126"}</definedName>
    <definedName name="e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45gg" hidden="1">#REF!</definedName>
    <definedName name="erarea" localSheetId="2" hidden="1">{#N/A,#N/A,FALSE,"Trading-Mult ";#N/A,#N/A,FALSE,"Trading-Cap";#N/A,#N/A,FALSE,"Trading-Inc";#N/A,#N/A,FALSE,"Cash Flow";#N/A,#N/A,FALSE,"M&amp;A info"}</definedName>
    <definedName name="erarea" hidden="1">{#N/A,#N/A,FALSE,"Trading-Mult ";#N/A,#N/A,FALSE,"Trading-Cap";#N/A,#N/A,FALSE,"Trading-Inc";#N/A,#N/A,FALSE,"Cash Flow";#N/A,#N/A,FALSE,"M&amp;A info"}</definedName>
    <definedName name="Erase" localSheetId="2" hidden="1">{"summary report",#N/A,FALSE,"SUMMARY REPORT";"salary model ytd",#N/A,FALSE,"SALARY MODEL - YTD";"salary model mtd",#N/A,FALSE,"SALARY MODEL - MTD";"detail 311",#N/A,FALSE,"311 ACTUAL"}</definedName>
    <definedName name="Erase" hidden="1">{"summary report",#N/A,FALSE,"SUMMARY REPORT";"salary model ytd",#N/A,FALSE,"SALARY MODEL - YTD";"salary model mtd",#N/A,FALSE,"SALARY MODEL - MTD";"detail 311",#N/A,FALSE,"311 ACTUAL"}</definedName>
    <definedName name="erase2" localSheetId="2" hidden="1">{#N/A,#N/A,FALSE,"Summary";#N/A,#N/A,FALSE,"CF";#N/A,#N/A,FALSE,"P&amp;L";#N/A,#N/A,FALSE,"BS";#N/A,#N/A,FALSE,"Returns";#N/A,#N/A,FALSE,"Assumptions";#N/A,#N/A,FALSE,"Analysis"}</definedName>
    <definedName name="erase2" hidden="1">{#N/A,#N/A,FALSE,"Summary";#N/A,#N/A,FALSE,"CF";#N/A,#N/A,FALSE,"P&amp;L";#N/A,#N/A,FALSE,"BS";#N/A,#N/A,FALSE,"Returns";#N/A,#N/A,FALSE,"Assumptions";#N/A,#N/A,FALSE,"Analysis"}</definedName>
    <definedName name="erase3" localSheetId="2" hidden="1">{#N/A,#N/A,FALSE,"Summary";#N/A,#N/A,FALSE,"CF";#N/A,#N/A,FALSE,"P&amp;L";"summary",#N/A,FALSE,"Returns";#N/A,#N/A,FALSE,"BS";"summary",#N/A,FALSE,"Analysis";#N/A,#N/A,FALSE,"Assumptions"}</definedName>
    <definedName name="erase3" hidden="1">{#N/A,#N/A,FALSE,"Summary";#N/A,#N/A,FALSE,"CF";#N/A,#N/A,FALSE,"P&amp;L";"summary",#N/A,FALSE,"Returns";#N/A,#N/A,FALSE,"BS";"summary",#N/A,FALSE,"Analysis";#N/A,#N/A,FALSE,"Assumptions"}</definedName>
    <definedName name="EraseMe" localSheetId="2" hidden="1">{#N/A,#N/A,FALSE,"Job Sched"}</definedName>
    <definedName name="EraseMe" hidden="1">{#N/A,#N/A,FALSE,"Job Sched"}</definedName>
    <definedName name="eraseme1" localSheetId="2" hidden="1">{"laborr",#N/A,FALSE,"Sheet1";"sumr",#N/A,FALSE,"Sheet1";"odcr",#N/A,FALSE,"Sheet1";"trip1r",#N/A,FALSE,"Sheet1";"trip2r",#N/A,FALSE,"Sheet1";"trip3r",#N/A,FALSE,"Sheet1";"trip4r",#N/A,FALSE,"Sheet1"}</definedName>
    <definedName name="eraseme1" hidden="1">{"laborr",#N/A,FALSE,"Sheet1";"sumr",#N/A,FALSE,"Sheet1";"odcr",#N/A,FALSE,"Sheet1";"trip1r",#N/A,FALSE,"Sheet1";"trip2r",#N/A,FALSE,"Sheet1";"trip3r",#N/A,FALSE,"Sheet1";"trip4r",#N/A,FALSE,"Sheet1"}</definedName>
    <definedName name="eraseme2" localSheetId="2" hidden="1">{"cptwor",#N/A,FALSE,"CP";"cpthreer",#N/A,FALSE,"CP";"sumr",#N/A,FALSE,"CP";"odcr",#N/A,FALSE,"CP"}</definedName>
    <definedName name="eraseme2" hidden="1">{"cptwor",#N/A,FALSE,"CP";"cpthreer",#N/A,FALSE,"CP";"sumr",#N/A,FALSE,"CP";"odcr",#N/A,FALSE,"CP"}</definedName>
    <definedName name="eraseme3" localSheetId="2" hidden="1">{"laborr",#N/A,FALSE,"Sheet1";"sumr",#N/A,FALSE,"Sheet1";"odcr",#N/A,FALSE,"Sheet1";"trip1r",#N/A,FALSE,"Sheet1"}</definedName>
    <definedName name="eraseme3" hidden="1">{"laborr",#N/A,FALSE,"Sheet1";"sumr",#N/A,FALSE,"Sheet1";"odcr",#N/A,FALSE,"Sheet1";"trip1r",#N/A,FALSE,"Sheet1"}</definedName>
    <definedName name="eraseme4" localSheetId="2" hidden="1">{"laborr",#N/A,FALSE,"costprop";"sumr",#N/A,FALSE,"costprop";"odcr",#N/A,FALSE,"costprop";"trip1r",#N/A,FALSE,"costprop";"trip2r",#N/A,FALSE,"costprop"}</definedName>
    <definedName name="eraseme4" hidden="1">{"laborr",#N/A,FALSE,"costprop";"sumr",#N/A,FALSE,"costprop";"odcr",#N/A,FALSE,"costprop";"trip1r",#N/A,FALSE,"costprop";"trip2r",#N/A,FALSE,"costprop"}</definedName>
    <definedName name="eraseme5" localSheetId="2" hidden="1">{"laborr",#N/A,FALSE,"costprop";"sumr",#N/A,FALSE,"costprop";"odcr",#N/A,FALSE,"costprop";"trip1r",#N/A,FALSE,"costprop";"trip2r",#N/A,FALSE,"costprop";"trip3r",#N/A,FALSE,"costprop"}</definedName>
    <definedName name="eraseme5" hidden="1">{"laborr",#N/A,FALSE,"costprop";"sumr",#N/A,FALSE,"costprop";"odcr",#N/A,FALSE,"costprop";"trip1r",#N/A,FALSE,"costprop";"trip2r",#N/A,FALSE,"costprop";"trip3r",#N/A,FALSE,"costprop"}</definedName>
    <definedName name="eraseme6" localSheetId="2" hidden="1">{"par",#N/A,FALSE,"PA";"odcr",#N/A,FALSE,"PA";"paxr",#N/A,FALSE,"PA"}</definedName>
    <definedName name="eraseme6" hidden="1">{"par",#N/A,FALSE,"PA";"odcr",#N/A,FALSE,"PA";"paxr",#N/A,FALSE,"PA"}</definedName>
    <definedName name="eraseme7" localSheetId="2" hidden="1">{"PAGE1",#N/A,FALSE,"CPFFMSTR";"PAGE2",#N/A,FALSE,"CPFFMSTR"}</definedName>
    <definedName name="eraseme7" hidden="1">{"PAGE1",#N/A,FALSE,"CPFFMSTR";"PAGE2",#N/A,FALSE,"CPFFMSTR"}</definedName>
    <definedName name="ERAY"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ERAY"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ERAY1" localSheetId="2" hidden="1">{"rf19",#N/A,FALSE,"RF19";"rf20",#N/A,FALSE,"RF20";"rf20a",#N/A,FALSE,"RF20A";"rf21",#N/A,FALSE,"RF21";"rf21a",#N/A,FALSE,"RF21A";"rf21b",#N/A,FALSE,"RF21B";"rf22",#N/A,FALSE,"RF22";"rf22a",#N/A,FALSE,"RF22A";"rf22b",#N/A,FALSE,"RF22B"}</definedName>
    <definedName name="ERAY1" hidden="1">{"rf19",#N/A,FALSE,"RF19";"rf20",#N/A,FALSE,"RF20";"rf20a",#N/A,FALSE,"RF20A";"rf21",#N/A,FALSE,"RF21";"rf21a",#N/A,FALSE,"RF21A";"rf21b",#N/A,FALSE,"RF21B";"rf22",#N/A,FALSE,"RF22";"rf22a",#N/A,FALSE,"RF22A";"rf22b",#N/A,FALSE,"RF22B"}</definedName>
    <definedName name="erc32d3x">"VCNCAL"</definedName>
    <definedName name="erd" localSheetId="2" hidden="1">{#N/A,#N/A,FALSE,"Pharm";#N/A,#N/A,FALSE,"WWCM"}</definedName>
    <definedName name="erd" hidden="1">{#N/A,#N/A,FALSE,"Pharm";#N/A,#N/A,FALSE,"WWCM"}</definedName>
    <definedName name="erd_1" localSheetId="2" hidden="1">{#N/A,#N/A,FALSE,"Pharm";#N/A,#N/A,FALSE,"WWCM"}</definedName>
    <definedName name="erd_1" hidden="1">{#N/A,#N/A,FALSE,"Pharm";#N/A,#N/A,FALSE,"WWCM"}</definedName>
    <definedName name="erd_2" localSheetId="2" hidden="1">{#N/A,#N/A,FALSE,"Pharm";#N/A,#N/A,FALSE,"WWCM"}</definedName>
    <definedName name="erd_2" hidden="1">{#N/A,#N/A,FALSE,"Pharm";#N/A,#N/A,FALSE,"WWCM"}</definedName>
    <definedName name="erd_3" localSheetId="2" hidden="1">{#N/A,#N/A,FALSE,"Pharm";#N/A,#N/A,FALSE,"WWCM"}</definedName>
    <definedName name="erd_3" hidden="1">{#N/A,#N/A,FALSE,"Pharm";#N/A,#N/A,FALSE,"WWCM"}</definedName>
    <definedName name="erd_4" localSheetId="2" hidden="1">{#N/A,#N/A,FALSE,"Pharm";#N/A,#N/A,FALSE,"WWCM"}</definedName>
    <definedName name="erd_4" hidden="1">{#N/A,#N/A,FALSE,"Pharm";#N/A,#N/A,FALSE,"WWCM"}</definedName>
    <definedName name="ere" localSheetId="2" hidden="1">{#N/A,#N/A,TRUE,"FR_HC";#N/A,#N/A,TRUE,"FR_REST";#N/A,#N/A,TRUE,"FR_RETA";#N/A,#N/A,TRUE,"FR_TECSOF";#N/A,#N/A,TRUE,"FR_NETTEC";#N/A,#N/A,TRUE,"FR_CLISER"}</definedName>
    <definedName name="ere" hidden="1">{#N/A,#N/A,TRUE,"FR_HC";#N/A,#N/A,TRUE,"FR_REST";#N/A,#N/A,TRUE,"FR_RETA";#N/A,#N/A,TRUE,"FR_TECSOF";#N/A,#N/A,TRUE,"FR_NETTEC";#N/A,#N/A,TRUE,"FR_CLISER"}</definedName>
    <definedName name="erer" localSheetId="2" hidden="1">{"FCB_ALL",#N/A,FALSE,"FCB";"GREY_ALL",#N/A,FALSE,"GREY"}</definedName>
    <definedName name="erer" hidden="1">{"FCB_ALL",#N/A,FALSE,"FCB";"GREY_ALL",#N/A,FALSE,"GREY"}</definedName>
    <definedName name="erere" localSheetId="2" hidden="1">{"arpm1995",#N/A,FALSE,"Summary 95-96";"bus_long_distance",#N/A,FALSE,"Summary 95-96";"mins_per_day",#N/A,FALSE,"Summary 95-96";"minutes1995",#N/A,FALSE,"Summary 95-96";"rev_per_day",#N/A,FALSE,"Summary 95-96";"view1995",#N/A,FALSE,"Summary 95-96"}</definedName>
    <definedName name="erere" hidden="1">{"arpm1995",#N/A,FALSE,"Summary 95-96";"bus_long_distance",#N/A,FALSE,"Summary 95-96";"mins_per_day",#N/A,FALSE,"Summary 95-96";"minutes1995",#N/A,FALSE,"Summary 95-96";"rev_per_day",#N/A,FALSE,"Summary 95-96";"view1995",#N/A,FALSE,"Summary 95-96"}</definedName>
    <definedName name="ererer" localSheetId="2" hidden="1">{"arpm1995",#N/A,FALSE,"Summary 95-96";"bus_long_distance",#N/A,FALSE,"Summary 95-96";"mins_per_day",#N/A,FALSE,"Summary 95-96";"minutes1995",#N/A,FALSE,"Summary 95-96";"rev_per_day",#N/A,FALSE,"Summary 95-96";"view1995",#N/A,FALSE,"Summary 95-96"}</definedName>
    <definedName name="ererer" hidden="1">{"arpm1995",#N/A,FALSE,"Summary 95-96";"bus_long_distance",#N/A,FALSE,"Summary 95-96";"mins_per_day",#N/A,FALSE,"Summary 95-96";"minutes1995",#N/A,FALSE,"Summary 95-96";"rev_per_day",#N/A,FALSE,"Summary 95-96";"view1995",#N/A,FALSE,"Summary 95-96"}</definedName>
    <definedName name="ereserweer" localSheetId="2" hidden="1">{#N/A,#N/A,FALSE,"mfg - consol";#N/A,#N/A,FALSE,"mfg - flo";#N/A,#N/A,FALSE,"mfg - lindsay"}</definedName>
    <definedName name="ereserweer" hidden="1">{#N/A,#N/A,FALSE,"mfg - consol";#N/A,#N/A,FALSE,"mfg - flo";#N/A,#N/A,FALSE,"mfg - lindsay"}</definedName>
    <definedName name="ERev">#REF!</definedName>
    <definedName name="ERevY1Q2">#REF!</definedName>
    <definedName name="ERevY1Q3">#REF!</definedName>
    <definedName name="ERevY1Q4">#REF!</definedName>
    <definedName name="ERevY2Q2">#REF!</definedName>
    <definedName name="ERevY2Q3">#REF!</definedName>
    <definedName name="ERevY2Q4">#REF!</definedName>
    <definedName name="ERevY3Q2">#REF!</definedName>
    <definedName name="ERevY3Q3">#REF!</definedName>
    <definedName name="ERevY3Q4">#REF!</definedName>
    <definedName name="erew" localSheetId="2" hidden="1">{#N/A,#N/A,FALSE,"Sheet1"}</definedName>
    <definedName name="erew" hidden="1">{#N/A,#N/A,FALSE,"Sheet1"}</definedName>
    <definedName name="erewre" localSheetId="2" hidden="1">{"arpm1995",#N/A,FALSE,"Summary 95-96";"bus_long_distance",#N/A,FALSE,"Summary 95-96";"mins_per_day",#N/A,FALSE,"Summary 95-96";"minutes1995",#N/A,FALSE,"Summary 95-96";"rev_per_day",#N/A,FALSE,"Summary 95-96";"view1995",#N/A,FALSE,"Summary 95-96"}</definedName>
    <definedName name="erewre" hidden="1">{"arpm1995",#N/A,FALSE,"Summary 95-96";"bus_long_distance",#N/A,FALSE,"Summary 95-96";"mins_per_day",#N/A,FALSE,"Summary 95-96";"minutes1995",#N/A,FALSE,"Summary 95-96";"rev_per_day",#N/A,FALSE,"Summary 95-96";"view1995",#N/A,FALSE,"Summary 95-96"}</definedName>
    <definedName name="erf" localSheetId="2" hidden="1">{"consolidated",#N/A,FALSE,"Sheet1";"cms",#N/A,FALSE,"Sheet1";"fse",#N/A,FALSE,"Sheet1"}</definedName>
    <definedName name="erf" hidden="1">{"consolidated",#N/A,FALSE,"Sheet1";"cms",#N/A,FALSE,"Sheet1";"fse",#N/A,FALSE,"Sheet1"}</definedName>
    <definedName name="ergrthrthert" hidden="1">{#N/A,#N/A,FALSE,"value";#N/A,#N/A,FALSE,"PL";#N/A,#N/A,FALSE,"PL%";#N/A,#N/A,FALSE,"R";#N/A,#N/A,FALSE,"MD";#N/A,#N/A,FALSE,"OpEx";#N/A,#N/A,FALSE,"CapEx";#N/A,#N/A,FALSE,"Stats"}</definedName>
    <definedName name="ergthyjtryh" hidden="1">{#N/A,#N/A,FALSE,"PL";"no values",#N/A,FALSE,"value";#N/A,#N/A,FALSE,"PL%";#N/A,#N/A,FALSE,"R";#N/A,#N/A,FALSE,"MD";#N/A,#N/A,FALSE,"OpEx";#N/A,#N/A,FALSE,"CapEx";#N/A,#N/A,FALSE,"Stats"}</definedName>
    <definedName name="erhfgbdgh" localSheetId="2" hidden="1">{#N/A,#N/A,TRUE,"Historicals";#N/A,#N/A,TRUE,"Charts";#N/A,#N/A,TRUE,"Forecasts"}</definedName>
    <definedName name="erhfgbdgh" hidden="1">{#N/A,#N/A,TRUE,"Historicals";#N/A,#N/A,TRUE,"Charts";#N/A,#N/A,TRUE,"Forecasts"}</definedName>
    <definedName name="Erik" localSheetId="2" hidden="1">{#N/A,#N/A,FALSE,"Aging Summary";#N/A,#N/A,FALSE,"Ratio Analysis";#N/A,#N/A,FALSE,"Test 120 Day Accts";#N/A,#N/A,FALSE,"Tickmarks"}</definedName>
    <definedName name="Erik" hidden="1">{#N/A,#N/A,FALSE,"Aging Summary";#N/A,#N/A,FALSE,"Ratio Analysis";#N/A,#N/A,FALSE,"Test 120 Day Accts";#N/A,#N/A,FALSE,"Tickmarks"}</definedName>
    <definedName name="ERJWEAS" hidden="1">#REF!</definedName>
    <definedName name="ermgkrtnbnvmd" localSheetId="2" hidden="1">#N/A</definedName>
    <definedName name="ermgkrtnbnvmd" hidden="1">__APW_RESTORE_DATA1756__</definedName>
    <definedName name="ERP">#REF!</definedName>
    <definedName name="err" localSheetId="2" hidden="1">#REF!</definedName>
    <definedName name="e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g." localSheetId="2" hidden="1">{#N/A,#N/A,FALSE,"KA CH  (2)"}</definedName>
    <definedName name="err.g." hidden="1">{#N/A,#N/A,FALSE,"KA CH  (2)"}</definedName>
    <definedName name="errr.g" localSheetId="2" hidden="1">{#N/A,#N/A,FALSE,"KA CH  (2)"}</definedName>
    <definedName name="errr.g" hidden="1">{#N/A,#N/A,FALSE,"KA CH  (2)"}</definedName>
    <definedName name="errtt" hidden="1">{#N/A,#N/A,FALSE,"Profit Status";#N/A,#N/A,FALSE,"Invest";#N/A,#N/A,FALSE,"Revenue";#N/A,#N/A,FALSE,"Variable Cost";#N/A,#N/A,FALSE,"Options &amp; Series"}</definedName>
    <definedName name="errtt_1" hidden="1">{#N/A,#N/A,FALSE,"Profit Status";#N/A,#N/A,FALSE,"Invest";#N/A,#N/A,FALSE,"Revenue";#N/A,#N/A,FALSE,"Variable Cost";#N/A,#N/A,FALSE,"Options &amp; Series"}</definedName>
    <definedName name="errtt_2" hidden="1">{#N/A,#N/A,FALSE,"Profit Status";#N/A,#N/A,FALSE,"Invest";#N/A,#N/A,FALSE,"Revenue";#N/A,#N/A,FALSE,"Variable Cost";#N/A,#N/A,FALSE,"Options &amp; Series"}</definedName>
    <definedName name="erryeyetyuu" localSheetId="2" hidden="1">{#N/A,#N/A,FALSE,"Pharm";#N/A,#N/A,FALSE,"WWCM"}</definedName>
    <definedName name="erryeyetyuu" hidden="1">{#N/A,#N/A,FALSE,"Pharm";#N/A,#N/A,FALSE,"WWCM"}</definedName>
    <definedName name="erryeyetyuu_1" localSheetId="2" hidden="1">{#N/A,#N/A,FALSE,"Pharm";#N/A,#N/A,FALSE,"WWCM"}</definedName>
    <definedName name="erryeyetyuu_1" hidden="1">{#N/A,#N/A,FALSE,"Pharm";#N/A,#N/A,FALSE,"WWCM"}</definedName>
    <definedName name="erryeyetyuu_2" localSheetId="2" hidden="1">{#N/A,#N/A,FALSE,"Pharm";#N/A,#N/A,FALSE,"WWCM"}</definedName>
    <definedName name="erryeyetyuu_2" hidden="1">{#N/A,#N/A,FALSE,"Pharm";#N/A,#N/A,FALSE,"WWCM"}</definedName>
    <definedName name="erryeyetyuu_3" localSheetId="2" hidden="1">{#N/A,#N/A,FALSE,"Pharm";#N/A,#N/A,FALSE,"WWCM"}</definedName>
    <definedName name="erryeyetyuu_3" hidden="1">{#N/A,#N/A,FALSE,"Pharm";#N/A,#N/A,FALSE,"WWCM"}</definedName>
    <definedName name="erryeyetyuu_4" localSheetId="2" hidden="1">{#N/A,#N/A,FALSE,"Pharm";#N/A,#N/A,FALSE,"WWCM"}</definedName>
    <definedName name="erryeyetyuu_4" hidden="1">{#N/A,#N/A,FALSE,"Pharm";#N/A,#N/A,FALSE,"WWCM"}</definedName>
    <definedName name="ers" localSheetId="2" hidden="1">{"FCB_ALL",#N/A,FALSE,"FCB";"GREY_ALL",#N/A,FALSE,"GREY"}</definedName>
    <definedName name="ers" hidden="1">{"FCB_ALL",#N/A,FALSE,"FCB";"GREY_ALL",#N/A,FALSE,"GREY"}</definedName>
    <definedName name="ERS_NI">#REF!</definedName>
    <definedName name="ersdf" localSheetId="2" hidden="1">{"FCB_ALL",#N/A,FALSE,"FCB";"GREY_ALL",#N/A,FALSE,"GREY"}</definedName>
    <definedName name="ersdf" hidden="1">{"FCB_ALL",#N/A,FALSE,"FCB";"GREY_ALL",#N/A,FALSE,"GREY"}</definedName>
    <definedName name="erser" localSheetId="2" hidden="1">{"FCB_ALL",#N/A,FALSE,"FCB"}</definedName>
    <definedName name="erser" hidden="1">{"FCB_ALL",#N/A,FALSE,"FCB"}</definedName>
    <definedName name="ErsterMonat">#REF!</definedName>
    <definedName name="ert" hidden="1">#REF!</definedName>
    <definedName name="ert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3245fgh" hidden="1">{#N/A,#N/A,FALSE,"PL";"no values",#N/A,FALSE,"value";#N/A,#N/A,FALSE,"PL%";#N/A,#N/A,FALSE,"R";#N/A,#N/A,FALSE,"MD";#N/A,#N/A,FALSE,"OpEx";#N/A,#N/A,FALSE,"CapEx";#N/A,#N/A,FALSE,"Stats"}</definedName>
    <definedName name="ertdftre"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tdftr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tdsfey"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rtdsfe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rtertert" hidden="1">{#N/A,#N/A,FALSE,"value";#N/A,#N/A,FALSE,"PL";#N/A,#N/A,FALSE,"PL%";#N/A,#N/A,FALSE,"R";#N/A,#N/A,FALSE,"MD";#N/A,#N/A,FALSE,"OpEx";#N/A,#N/A,FALSE,"CapEx";#N/A,#N/A,FALSE,"Stats"}</definedName>
    <definedName name="ertertertert" hidden="1">{#N/A,#N/A,FALSE,"PL";"no values",#N/A,FALSE,"value";#N/A,#N/A,FALSE,"PL%";#N/A,#N/A,FALSE,"R";#N/A,#N/A,FALSE,"MD";#N/A,#N/A,FALSE,"OpEx";#N/A,#N/A,FALSE,"CapEx";#N/A,#N/A,FALSE,"Stats"}</definedName>
    <definedName name="ertetz" hidden="1">1/EUReXToDEM</definedName>
    <definedName name="ertfbgneret" hidden="1">{#N/A,#N/A,FALSE,"PL";"no values",#N/A,FALSE,"value";#N/A,#N/A,FALSE,"PL%";#N/A,#N/A,FALSE,"R";#N/A,#N/A,FALSE,"MD";#N/A,#N/A,FALSE,"OpEx";#N/A,#N/A,FALSE,"CapEx";#N/A,#N/A,FALSE,"Stats"}</definedName>
    <definedName name="ertgrhrh" hidden="1">#REF!</definedName>
    <definedName name="ertgyhyhrwt" hidden="1">{#N/A,#N/A,FALSE,"value";#N/A,#N/A,FALSE,"PL";#N/A,#N/A,FALSE,"PL%";#N/A,#N/A,FALSE,"R";#N/A,#N/A,FALSE,"MD";#N/A,#N/A,FALSE,"OpEx";#N/A,#N/A,FALSE,"CapEx";#N/A,#N/A,FALSE,"Stats"}</definedName>
    <definedName name="ertherj" localSheetId="2" hidden="1">{"Valuation",#N/A,FALSE,"ProForma-ASPT"}</definedName>
    <definedName name="ertherj" hidden="1">{"Valuation",#N/A,FALSE,"ProForma-ASPT"}</definedName>
    <definedName name="ertm" hidden="1">#REF!</definedName>
    <definedName name="ertr" localSheetId="2" hidden="1">{#N/A,#N/A,FALSE,"Umsatz 99";#N/A,#N/A,FALSE,"ER 99 "}</definedName>
    <definedName name="ertr" hidden="1">{#N/A,#N/A,FALSE,"Umsatz 99";#N/A,#N/A,FALSE,"ER 99 "}</definedName>
    <definedName name="ertr343t4" localSheetId="2" hidden="1">{#N/A,#N/A,FALSE,"²Ä1­Ó¤ë"}</definedName>
    <definedName name="ertr343t4" hidden="1">{#N/A,#N/A,FALSE,"²Ä1­Ó¤ë"}</definedName>
    <definedName name="ertrhythwert" hidden="1">{#N/A,#N/A,FALSE,"value";#N/A,#N/A,FALSE,"PL";#N/A,#N/A,FALSE,"PL%";#N/A,#N/A,FALSE,"R";#N/A,#N/A,FALSE,"MD";#N/A,#N/A,FALSE,"OpEx";#N/A,#N/A,FALSE,"CapEx";#N/A,#N/A,FALSE,"Stats"}</definedName>
    <definedName name="ertsd" localSheetId="2" hidden="1">{"cap_structure",#N/A,FALSE,"Graph-Mkt Cap";"price",#N/A,FALSE,"Graph-Price";"ebit",#N/A,FALSE,"Graph-EBITDA";"ebitda",#N/A,FALSE,"Graph-EBITDA"}</definedName>
    <definedName name="ertsd" hidden="1">{"cap_structure",#N/A,FALSE,"Graph-Mkt Cap";"price",#N/A,FALSE,"Graph-Price";"ebit",#N/A,FALSE,"Graph-EBITDA";"ebitda",#N/A,FALSE,"Graph-EBITDA"}</definedName>
    <definedName name="erty" hidden="1">#REF!</definedName>
    <definedName name="ertyjtyj" localSheetId="2" hidden="1">{"Print Summary",#N/A,FALSE,"Bal_Graphs";"Print Summary",#N/A,FALSE,"DCF";"Print Summary",#N/A,FALSE,"Graphs";"Print Summary",#N/A,FALSE,"Summary"}</definedName>
    <definedName name="ertyjtyj" hidden="1">{"Print Summary",#N/A,FALSE,"Bal_Graphs";"Print Summary",#N/A,FALSE,"DCF";"Print Summary",#N/A,FALSE,"Graphs";"Print Summary",#N/A,FALSE,"Summary"}</definedName>
    <definedName name="ertyjtyj_1" localSheetId="2" hidden="1">{"Print Summary",#N/A,FALSE,"Bal_Graphs";"Print Summary",#N/A,FALSE,"DCF";"Print Summary",#N/A,FALSE,"Graphs";"Print Summary",#N/A,FALSE,"Summary"}</definedName>
    <definedName name="ertyjtyj_1" hidden="1">{"Print Summary",#N/A,FALSE,"Bal_Graphs";"Print Summary",#N/A,FALSE,"DCF";"Print Summary",#N/A,FALSE,"Graphs";"Print Summary",#N/A,FALSE,"Summary"}</definedName>
    <definedName name="ERTYY" hidden="1">#REF!</definedName>
    <definedName name="ervnj" localSheetId="2" hidden="1">{"YTDACT",#N/A,FALSE,"YTD Cum";"YTDBUD",#N/A,FALSE,"YTD Cum";"YTDPRIOR",#N/A,FALSE,"YTD Cum"}</definedName>
    <definedName name="ervnj" hidden="1">{"YTDACT",#N/A,FALSE,"YTD Cum";"YTDBUD",#N/A,FALSE,"YTD Cum";"YTDPRIOR",#N/A,FALSE,"YTD Cum"}</definedName>
    <definedName name="erw" localSheetId="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w"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werer" localSheetId="2" hidden="1">{#N/A,#N/A,FALSE,"mfg - consol";#N/A,#N/A,FALSE,"mfg - flo";#N/A,#N/A,FALSE,"mfg - lindsay"}</definedName>
    <definedName name="erwerer" hidden="1">{#N/A,#N/A,FALSE,"mfg - consol";#N/A,#N/A,FALSE,"mfg - flo";#N/A,#N/A,FALSE,"mfg - lindsay"}</definedName>
    <definedName name="ERWERHH" hidden="1">#REF!</definedName>
    <definedName name="erwhqwrh" localSheetId="2"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whqwrh"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wrw" localSheetId="2" hidden="1">{#N/A,#N/A,FALSE,"Umsatz 99";#N/A,#N/A,FALSE,"ER 99 "}</definedName>
    <definedName name="erwrw" hidden="1">{#N/A,#N/A,FALSE,"Umsatz 99";#N/A,#N/A,FALSE,"ER 99 "}</definedName>
    <definedName name="erwtre"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rwtre"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ry" hidden="1">#REF!</definedName>
    <definedName name="es" localSheetId="2" hidden="1">{"FCB_ALL",#N/A,FALSE,"FCB"}</definedName>
    <definedName name="es" hidden="1">{"FCB_ALL",#N/A,FALSE,"FCB"}</definedName>
    <definedName name="es_11b">#REF!</definedName>
    <definedName name="es_2.3">#REF!</definedName>
    <definedName name="es_26">#REF!</definedName>
    <definedName name="es_41">#REF!</definedName>
    <definedName name="es_42">#REF!</definedName>
    <definedName name="es_5sxs">#REF!</definedName>
    <definedName name="es_6a">#REF!</definedName>
    <definedName name="es_6b">#REF!</definedName>
    <definedName name="esf" hidden="1">#REF!</definedName>
    <definedName name="esnrc15c1_values" localSheetId="2" hidden="1">{"EUWAT","COMPANIES",TRUE}</definedName>
    <definedName name="esnrc15c1_values" hidden="1">{"EUWAT","COMPANIES",TRUE}</definedName>
    <definedName name="esnrc2c1" hidden="1">#REF!</definedName>
    <definedName name="ESOP_DEBT" hidden="1">"ESOP_DEBT"</definedName>
    <definedName name="ESP">#REF!</definedName>
    <definedName name="ESPeXToEUR" localSheetId="2" hidden="1">1/EUReXToESP</definedName>
    <definedName name="ESPeXToEUR" hidden="1">1/EUReXToESP</definedName>
    <definedName name="esr" localSheetId="2" hidden="1">{"qchm_dcf",#N/A,FALSE,"QCHMDCF2";"qchm_terminal",#N/A,FALSE,"QCHMDCF2"}</definedName>
    <definedName name="esr" hidden="1">{"qchm_dcf",#N/A,FALSE,"QCHMDCF2";"qchm_terminal",#N/A,FALSE,"QCHMDCF2"}</definedName>
    <definedName name="esrgsbg" localSheetId="2" hidden="1">{"Full-model",#N/A,FALSE,"ProForma-ASPT"}</definedName>
    <definedName name="esrgsbg" hidden="1">{"Full-model",#N/A,FALSE,"ProForma-ASPT"}</definedName>
    <definedName name="esrs" localSheetId="2" hidden="1">{"FCB_ALL",#N/A,FALSE,"FCB"}</definedName>
    <definedName name="esrs" hidden="1">{"FCB_ALL",#N/A,FALSE,"FCB"}</definedName>
    <definedName name="ESSAI" localSheetId="2" hidden="1">{#N/A,#N/A,FALSE,"Pharm";#N/A,#N/A,FALSE,"WWCM"}</definedName>
    <definedName name="ESSAI" hidden="1">{#N/A,#N/A,FALSE,"Pharm";#N/A,#N/A,FALSE,"WWCM"}</definedName>
    <definedName name="ESSAI_1" localSheetId="2" hidden="1">{#N/A,#N/A,FALSE,"Pharm";#N/A,#N/A,FALSE,"WWCM"}</definedName>
    <definedName name="ESSAI_1" hidden="1">{#N/A,#N/A,FALSE,"Pharm";#N/A,#N/A,FALSE,"WWCM"}</definedName>
    <definedName name="ESSAI_2" localSheetId="2" hidden="1">{#N/A,#N/A,FALSE,"Pharm";#N/A,#N/A,FALSE,"WWCM"}</definedName>
    <definedName name="ESSAI_2" hidden="1">{#N/A,#N/A,FALSE,"Pharm";#N/A,#N/A,FALSE,"WWCM"}</definedName>
    <definedName name="ESSAI_3" localSheetId="2" hidden="1">{#N/A,#N/A,FALSE,"Pharm";#N/A,#N/A,FALSE,"WWCM"}</definedName>
    <definedName name="ESSAI_3" hidden="1">{#N/A,#N/A,FALSE,"Pharm";#N/A,#N/A,FALSE,"WWCM"}</definedName>
    <definedName name="ESSAI_4" localSheetId="2" hidden="1">{#N/A,#N/A,FALSE,"Pharm";#N/A,#N/A,FALSE,"WWCM"}</definedName>
    <definedName name="ESSAI_4" hidden="1">{#N/A,#N/A,FALSE,"Pharm";#N/A,#N/A,FALSE,"WWCM"}</definedName>
    <definedName name="essais" localSheetId="2" hidden="1">{#N/A,#N/A,FALSE,"F_Plan";#N/A,#N/A,FALSE,"Parameter"}</definedName>
    <definedName name="essais" hidden="1">{#N/A,#N/A,FALSE,"F_Plan";#N/A,#N/A,FALSE,"Parameter"}</definedName>
    <definedName name="essais2" localSheetId="2" hidden="1">{#N/A,#N/A,FALSE,"F_Plan";#N/A,#N/A,FALSE,"Parameter"}</definedName>
    <definedName name="essais2" hidden="1">{#N/A,#N/A,FALSE,"F_Plan";#N/A,#N/A,FALSE,"Parameter"}</definedName>
    <definedName name="EssAliasTable">"Default"</definedName>
    <definedName name="EssLatest">"BegBalance"</definedName>
    <definedName name="EssOptions">"A1100000000111000011001101000_01-00"</definedName>
    <definedName name="ESSP" localSheetId="2" hidden="1">{"ALLGRANTS",#N/A,FALSE,"OPTIONS"}</definedName>
    <definedName name="ESSP" hidden="1">{"ALLGRANTS",#N/A,FALSE,"OPTIONS"}</definedName>
    <definedName name="EssSamplingValue">100</definedName>
    <definedName name="EssScenario">#REF!</definedName>
    <definedName name="EST" localSheetId="2" hidden="1">{#N/A,#N/A,FALSE,"mdr.XLS";"db",#N/A,FALSE,"mdr.XLS";#N/A,#N/A,FALSE,"Forside ";#N/A,#N/A,FALSE,"INVEST.XLS"}</definedName>
    <definedName name="EST" hidden="1">{#N/A,#N/A,FALSE,"mdr.XLS";"db",#N/A,FALSE,"mdr.XLS";#N/A,#N/A,FALSE,"Forside ";#N/A,#N/A,FALSE,"INVEST.XLS"}</definedName>
    <definedName name="ESTEST" localSheetId="2" hidden="1">{#N/A,#N/A,FALSE,"mdr.XLS";"db",#N/A,FALSE,"mdr.XLS";#N/A,#N/A,FALSE,"Forside ";#N/A,#N/A,FALSE,"INVEST.XLS"}</definedName>
    <definedName name="ESTEST" hidden="1">{#N/A,#N/A,FALSE,"mdr.XLS";"db",#N/A,FALSE,"mdr.XLS";#N/A,#N/A,FALSE,"Forside ";#N/A,#N/A,FALSE,"INVEST.XLS"}</definedName>
    <definedName name="ESTEST2" localSheetId="2" hidden="1">{#N/A,#N/A,FALSE,"mdr.XLS";"db",#N/A,FALSE,"mdr.XLS";#N/A,#N/A,FALSE,"Forside ";#N/A,#N/A,FALSE,"INVEST.XLS"}</definedName>
    <definedName name="ESTEST2" hidden="1">{#N/A,#N/A,FALSE,"mdr.XLS";"db",#N/A,FALSE,"mdr.XLS";#N/A,#N/A,FALSE,"Forside ";#N/A,#N/A,FALSE,"INVEST.XLS"}</definedName>
    <definedName name="ESTEST3" localSheetId="2" hidden="1">{#N/A,#N/A,FALSE,"mdr.XLS";"db",#N/A,FALSE,"mdr.XLS";#N/A,#N/A,FALSE,"Forside ";#N/A,#N/A,FALSE,"INVEST.XLS"}</definedName>
    <definedName name="ESTEST3" hidden="1">{#N/A,#N/A,FALSE,"mdr.XLS";"db",#N/A,FALSE,"mdr.XLS";#N/A,#N/A,FALSE,"Forside ";#N/A,#N/A,FALSE,"INVEST.XLS"}</definedName>
    <definedName name="ESTEST5" localSheetId="2" hidden="1">{#N/A,#N/A,FALSE,"mdr.XLS";"db",#N/A,FALSE,"mdr.XLS";#N/A,#N/A,FALSE,"Forside ";#N/A,#N/A,FALSE,"INVEST.XLS"}</definedName>
    <definedName name="ESTEST5" hidden="1">{#N/A,#N/A,FALSE,"mdr.XLS";"db",#N/A,FALSE,"mdr.XLS";#N/A,#N/A,FALSE,"Forside ";#N/A,#N/A,FALSE,"INVEST.XLS"}</definedName>
    <definedName name="ESTHB" localSheetId="2" hidden="1">{"Full-model",#N/A,FALSE,"ProForma-ASPT"}</definedName>
    <definedName name="ESTHB" hidden="1">{"Full-model",#N/A,FALSE,"ProForma-ASPT"}</definedName>
    <definedName name="ESTIMATE">#REF!</definedName>
    <definedName name="Estimated_Annual_Cost_per_VM">#REF!</definedName>
    <definedName name="Estimated_VMs">#REF!</definedName>
    <definedName name="estimatedPercentComplete">#REF!</definedName>
    <definedName name="EstMar10AUM">#REF!</definedName>
    <definedName name="EstMar10Fee">#REF!</definedName>
    <definedName name="EstNov09Fees">#REF!</definedName>
    <definedName name="EStNov09NAV">#REF!</definedName>
    <definedName name="EstOct09Aum">#REF!</definedName>
    <definedName name="EstOct09Fee">#REF!</definedName>
    <definedName name="estse">#REF!</definedName>
    <definedName name="EstSept09Aum">#REF!</definedName>
    <definedName name="EstSept09fee">#REF!</definedName>
    <definedName name="EStundenGes">#REF!</definedName>
    <definedName name="EStundenHardware">#REF!</definedName>
    <definedName name="EStundenHardware_AZAÄ">#REF!</definedName>
    <definedName name="EStundenHardware_LZAÄ">#REF!</definedName>
    <definedName name="EStundenHardware_PLAN">#REF!</definedName>
    <definedName name="EStundenSoftware">#REF!</definedName>
    <definedName name="EStundenSoftware_AZAÄ">#REF!</definedName>
    <definedName name="EStundenSoftware_LZAÄ">#REF!</definedName>
    <definedName name="EStundenSoftware_PLAN">#REF!</definedName>
    <definedName name="esw" localSheetId="2" hidden="1">{#N/A,#N/A,FALSE,"TABLE_1 YTD- VALUES LAST YR(2)"}</definedName>
    <definedName name="esw" hidden="1">{#N/A,#N/A,FALSE,"TABLE_1 YTD- VALUES LAST YR(2)"}</definedName>
    <definedName name="esw_1" localSheetId="2" hidden="1">{#N/A,#N/A,FALSE,"TABLE_1 YTD- VALUES LAST YR(2)"}</definedName>
    <definedName name="esw_1" hidden="1">{#N/A,#N/A,FALSE,"TABLE_1 YTD- VALUES LAST YR(2)"}</definedName>
    <definedName name="esw_2" localSheetId="2" hidden="1">{#N/A,#N/A,FALSE,"TABLE_1 YTD- VALUES LAST YR(2)"}</definedName>
    <definedName name="esw_2" hidden="1">{#N/A,#N/A,FALSE,"TABLE_1 YTD- VALUES LAST YR(2)"}</definedName>
    <definedName name="esw_3" localSheetId="2" hidden="1">{#N/A,#N/A,FALSE,"TABLE_1 YTD- VALUES LAST YR(2)"}</definedName>
    <definedName name="esw_3" hidden="1">{#N/A,#N/A,FALSE,"TABLE_1 YTD- VALUES LAST YR(2)"}</definedName>
    <definedName name="esw_4" localSheetId="2" hidden="1">{#N/A,#N/A,FALSE,"TABLE_1 YTD- VALUES LAST YR(2)"}</definedName>
    <definedName name="esw_4" hidden="1">{#N/A,#N/A,FALSE,"TABLE_1 YTD- VALUES LAST YR(2)"}</definedName>
    <definedName name="et" localSheetId="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c" hidden="1">#REF!</definedName>
    <definedName name="etet" localSheetId="2" hidden="1">{#N/A,#N/A,FALSE,"Calc";#N/A,#N/A,FALSE,"Sensitivity";#N/A,#N/A,FALSE,"LT Earn.Dil.";#N/A,#N/A,FALSE,"Dil. AVP"}</definedName>
    <definedName name="etet" hidden="1">{#N/A,#N/A,FALSE,"Calc";#N/A,#N/A,FALSE,"Sensitivity";#N/A,#N/A,FALSE,"LT Earn.Dil.";#N/A,#N/A,FALSE,"Dil. AVP"}</definedName>
    <definedName name="etet4rytjtj"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etet4rytjtj"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etjh" localSheetId="2" hidden="1">{"Month End Performance",#N/A,FALSE,"Report";"Site Talk Times",#N/A,FALSE,"Report"}</definedName>
    <definedName name="etjh" hidden="1">{"Month End Performance",#N/A,FALSE,"Report";"Site Talk Times",#N/A,FALSE,"Report"}</definedName>
    <definedName name="ETJTRJRJ" hidden="1">#REF!</definedName>
    <definedName name="etr" localSheetId="2" hidden="1">{#N/A,#N/A,FALSE,"FACTSHEETS";#N/A,#N/A,FALSE,"pump";#N/A,#N/A,FALSE,"filter"}</definedName>
    <definedName name="etr" hidden="1">{#N/A,#N/A,FALSE,"FACTSHEETS";#N/A,#N/A,FALSE,"pump";#N/A,#N/A,FALSE,"filter"}</definedName>
    <definedName name="etr_1" localSheetId="2" hidden="1">{#N/A,#N/A,FALSE,"FACTSHEETS";#N/A,#N/A,FALSE,"pump";#N/A,#N/A,FALSE,"filter"}</definedName>
    <definedName name="etr_1" hidden="1">{#N/A,#N/A,FALSE,"FACTSHEETS";#N/A,#N/A,FALSE,"pump";#N/A,#N/A,FALSE,"filter"}</definedName>
    <definedName name="etr_2" localSheetId="2" hidden="1">{#N/A,#N/A,FALSE,"FACTSHEETS";#N/A,#N/A,FALSE,"pump";#N/A,#N/A,FALSE,"filter"}</definedName>
    <definedName name="etr_2" hidden="1">{#N/A,#N/A,FALSE,"FACTSHEETS";#N/A,#N/A,FALSE,"pump";#N/A,#N/A,FALSE,"filter"}</definedName>
    <definedName name="etr_3" localSheetId="2" hidden="1">{#N/A,#N/A,FALSE,"FACTSHEETS";#N/A,#N/A,FALSE,"pump";#N/A,#N/A,FALSE,"filter"}</definedName>
    <definedName name="etr_3" hidden="1">{#N/A,#N/A,FALSE,"FACTSHEETS";#N/A,#N/A,FALSE,"pump";#N/A,#N/A,FALSE,"filter"}</definedName>
    <definedName name="etr_4" localSheetId="2" hidden="1">{#N/A,#N/A,FALSE,"FACTSHEETS";#N/A,#N/A,FALSE,"pump";#N/A,#N/A,FALSE,"filter"}</definedName>
    <definedName name="etr_4" hidden="1">{#N/A,#N/A,FALSE,"FACTSHEETS";#N/A,#N/A,FALSE,"pump";#N/A,#N/A,FALSE,"filter"}</definedName>
    <definedName name="ETRJE" hidden="1">#REF!</definedName>
    <definedName name="ETSKTRKTRKTRKTRK" hidden="1">#REF!</definedName>
    <definedName name="ety" localSheetId="2" hidden="1">{"Acq_matrix",#N/A,FALSE,"Acquisition Matrix"}</definedName>
    <definedName name="ety" hidden="1">{"Acq_matrix",#N/A,FALSE,"Acquisition Matrix"}</definedName>
    <definedName name="etyjdtuk" localSheetId="2" hidden="1">{"Full-model",#N/A,FALSE,"ProForma-ASPT"}</definedName>
    <definedName name="etyjdtuk" hidden="1">{"Full-model",#N/A,FALSE,"ProForma-ASPT"}</definedName>
    <definedName name="etyufg" localSheetId="2" hidden="1">{"mult96",#N/A,FALSE,"PETCOMP";"est96",#N/A,FALSE,"PETCOMP";"mult95",#N/A,FALSE,"PETCOMP";"est95",#N/A,FALSE,"PETCOMP";"multltm",#N/A,FALSE,"PETCOMP";"resultltm",#N/A,FALSE,"PETCOMP"}</definedName>
    <definedName name="etyufg" hidden="1">{"mult96",#N/A,FALSE,"PETCOMP";"est96",#N/A,FALSE,"PETCOMP";"mult95",#N/A,FALSE,"PETCOMP";"est95",#N/A,FALSE,"PETCOMP";"multltm",#N/A,FALSE,"PETCOMP";"resultltm",#N/A,FALSE,"PETCOMP"}</definedName>
    <definedName name="eu" localSheetId="2" hidden="1">{"apci",#N/A,FALSE,"Chem_CY";"eastman",#N/A,FALSE,"Eastman";"betz",#N/A,FALSE,"Betz";"great lakes",#N/A,FALSE,"Great_Lakes";"hercules",#N/A,FALSE,"Hercules Chem Seg Data";"rohm",#N/A,FALSE,"Rohm";"union carbide",#N/A,FALSE,"Union";"witco",#N/A,FALSE,"Witco"}</definedName>
    <definedName name="eu" hidden="1">{"apci",#N/A,FALSE,"Chem_CY";"eastman",#N/A,FALSE,"Eastman";"betz",#N/A,FALSE,"Betz";"great lakes",#N/A,FALSE,"Great_Lakes";"hercules",#N/A,FALSE,"Hercules Chem Seg Data";"rohm",#N/A,FALSE,"Rohm";"union carbide",#N/A,FALSE,"Union";"witco",#N/A,FALSE,"Witco"}</definedName>
    <definedName name="eur">#REF!</definedName>
    <definedName name="Eur_NOK_rate">#REF!</definedName>
    <definedName name="euro">#REF!</definedName>
    <definedName name="EUROPE" localSheetId="2" hidden="1">{#N/A,#N/A,FALSE,"Est97";#N/A,#N/A,FALSE,"Plan98";#N/A,#N/A,FALSE,"Graphs";#N/A,#N/A,FALSE,"5Yr"}</definedName>
    <definedName name="EUROPE" hidden="1">{#N/A,#N/A,FALSE,"Est97";#N/A,#N/A,FALSE,"Plan98";#N/A,#N/A,FALSE,"Graphs";#N/A,#N/A,FALSE,"5Yr"}</definedName>
    <definedName name="ev.Calculation" localSheetId="2" hidden="1">-4105</definedName>
    <definedName name="ev.Calculation">-4135</definedName>
    <definedName name="ev.Initialized">FALSE</definedName>
    <definedName name="EV__ALLOWSTOPEXPAND__" hidden="1">1</definedName>
    <definedName name="EV__CVPARAMS__" hidden="1">"Any by Any!$B$15:$C$36;"</definedName>
    <definedName name="EV__DECIMALSYMBOL__">"."</definedName>
    <definedName name="EV__EVCOM_OPTIONS__" localSheetId="2" hidden="1">10</definedName>
    <definedName name="EV__EVCOM_OPTIONS__">8</definedName>
    <definedName name="EV__EVCOMOPTS__" hidden="1">10</definedName>
    <definedName name="EV__EXPOPTIONS__" localSheetId="2" hidden="1">0</definedName>
    <definedName name="EV__EXPOPTIONS__">1</definedName>
    <definedName name="EV__LASTREFTIME__" localSheetId="2" hidden="1">40287.6098148148</definedName>
    <definedName name="EV__LASTREFTIME__">"(GMT-06:00)11/12/2013 10:29:55 AM"</definedName>
    <definedName name="EV__LASTREFTIME___1" hidden="1">41113.5890856481</definedName>
    <definedName name="EV__LASTREFTIME___2" hidden="1">41352.665625</definedName>
    <definedName name="EV__LOCKEDCVW__BILLING" hidden="1">"BTR_ALLBTR,BIN_AllBusInd,BAR_ALL_BUS_AREAS,CAT_ACTUAL,ACC_BillQ,CTY_ALLCTRY,P_GBP,DSR_TOTAL_DSRC,BDC_TOTAL_DC,MKT_ALLMK,2006.TOTAL,PIN_Total_Pind,PRD_1.1.2.2,STO_CGROUP_ALLAI,VEN_ALLVENDOR,PERIODIC,"</definedName>
    <definedName name="EV__LOCKEDCVW__BILLING_SUMMARY" hidden="1">"BIN_AllBusInd,CAT_BUDGET_v3,ACC_NetRev,G_EUR,DSR_TOTAL_DSRC,BDC_02,LOB_000,MKT_ALLMK,2008.TOTAL,PIN_Total_Pind,PRD_1.1.2.2,VEN_CGROUP_OTHER,YTD,"</definedName>
    <definedName name="EV__LOCKEDCVW__BUD_DETAIL" hidden="1">"BalanceSheet,grande,ACTUAL,TotalAdj,TOTALDETAILS,2000.TOTAL,PERIODIC,"</definedName>
    <definedName name="EV__LOCKEDCVW__CONDETAIL" hidden="1">"ACTUAL,AMC_Cost_Center,BYSITEANALYSIS,AMC_CC,A_NONE,Con_Account,LC,All_InterCo,2014.APR,PERIODIC,"</definedName>
    <definedName name="EV__LOCKEDCVW__Consol" hidden="1">"ACTUAL,UnAllocated_Total,Con_Account,SAP_ECC,Americold,A_NONE,USD,All_InterCo,2015.MAR,PERIODIC,"</definedName>
    <definedName name="EV__LOCKEDCVW__FERGUS" hidden="1">"ALL_ACCDETAIL,LL05230,Actual,GBP,TotAdjVal,GUSSTATGP,CategoryRate,All_InterCo,2006.MAR,YTD,"</definedName>
    <definedName name="EV__LOCKEDCVW__FIN_CASHFLOW" hidden="1">"CFA_INC_CLCSHPOS,CFC_ACTUAL,CMP_EAP,P_GBP,FDS_ALL,CFI_ALL_INTCO,1999.TOTAL,PERIODIC,"</definedName>
    <definedName name="EV__LOCKEDCVW__FIN_OPEX" hidden="1">"G_EUR,FIN_GR01,BUN_ALL,CAT_BUDGET_v3,CMP_EAP,FDS_ALL,FDVA_066,MOV_END,MKT_ALLMK,2008.TOTAL,RVP_ALL,YTD,"</definedName>
    <definedName name="EV__LOCKEDCVW__FINANCE" localSheetId="2" hidden="1">"INCOME_STATEMENT,ACTUAL,TOTWITHALLOC,Madras_Chem_BU,All_Interco,USD,2012.MAR,ALL_VENDORS,PERIODIC,"</definedName>
    <definedName name="EV__LOCKEDCVW__FINANCE">"Miles,Plan,TotalAdj,TOT_DEPT,TOT_COMPANY,TOT_LOB,2008.total,PERIODIC,"</definedName>
    <definedName name="EV__LOCKEDCVW__FINANCEDETAIL" hidden="1">"NetInc_Detail,LineofDetail,ACTUAL,CTR0000,All_Channels,All_Companies,TotalDataSrc,All_COE,All_Products,USD,AllServiceAreas,All_SOS,xxxx.Anl,PERIODIC,"</definedName>
    <definedName name="EV__LOCKEDCVW__FINANCIALS" hidden="1">"RevenueTotal,TotalCompany,Actual,USDA11,DHRRstd,Worldwide,AllProdTypes,AllBCIProducts,2011.TOTAL,Periodic,"</definedName>
    <definedName name="EV__LOCKEDCVW__HBG_REPORTING" hidden="1">"BTO_AllBillTo,CAT_ACTUAL,ACC_NetRev,P_GBP,DSR_TOTAL_DSRC,BDC_TOTAL_DC,MKT_ALLMK,2007.SEP,PRD_TOTAL_HBG,SDT_TOTALSD,STO_AllSoldTo,VEN_ALLVENDOR,PERIODIC,"</definedName>
    <definedName name="EV__LOCKEDCVW__HCM" hidden="1">"TARGET,ALL_COMPANY,L4_0000006640,ALL_TC,ALL_SRC,ALL_NEWHIRES,ALLFLOW,STATS,All_InterCo,ALL_PROFITCENTERS,WORLD,LC,2011.TOTAL,Periodic,"</definedName>
    <definedName name="EV__LOCKEDCVW__HIST_EXPRESS" hidden="1">"ME_PL,ACTUAL,Initial_Input,C_IFRS,FM_TNT,P_EXP,LC,IFM_ALL,2003.TOTAL,YTD,"</definedName>
    <definedName name="EV__LOCKEDCVW__HIST_FIN" hidden="1">"F_GLOBAL,ACTUAL,Initial_Input,C_IFRS,FM_TNTC,LC,IFM_ALL,Movements,2003.TOTAL,YTD,"</definedName>
    <definedName name="EV__LOCKEDCVW__HIST_INTMAIL" hidden="1">"MI_PL,ACTUAL,Initial_Input,C_IFRS,FM_TNT,LC,IFM_ALL,P_IM,2003.TOTAL,YTD,"</definedName>
    <definedName name="EV__LOCKEDCVW__INTERCOMPANY" hidden="1">"Actual,LC,Input,001NEWEXP,TYBudgetRate,INTCOPL,All_InterCo,GLOBLOB,FY2003_04.TOTAL,YTD,"</definedName>
    <definedName name="EV__LOCKEDCVW__KPI" hidden="1">"ACTUAL,TOTALCC,TotalAdj,All_Minions,TOT_ANDROID,TOT_WGS_FRNGS,USD,TOT_SUB_LNCH,2006.TOTAL,PERIODIC,"</definedName>
    <definedName name="EV__LOCKEDCVW__MONTHLY_EXPRESS" hidden="1">"ME_PL,ACTUAL,Initial_Input,C_IFRS,FM_TNT,P_EXP,LC,IFM_ALL,2003.TOTAL,YTD,"</definedName>
    <definedName name="EV__LOCKEDCVW__MONTHLY_INTMAIL" hidden="1">"MI_PL,ACTUAL,Initial_Input,C_IFRS,FM_TNT,LC,IFM_ALL,P_IM,2003.TOTAL,YTD,"</definedName>
    <definedName name="EV__LOCKEDCVW__MONTHLY_LOGISTICS" hidden="1">"ml_EBITA,AC_ALL,ACTUAL,Initial_Input,C_IFRS,FM_TNT,LC,IFM_ALL,SE_ALL,2003.TOTAL,YTD,"</definedName>
    <definedName name="EV__LOCKEDCVW__OPSTATS" hidden="1">"grande,ACTUAL,TotalAdj,Dwellings,Statistics,AllUnits,2000.TOTAL,PERIODIC,"</definedName>
    <definedName name="EV__LOCKEDCVW__OWNERSHIP" localSheetId="2" hidden="1">"ACTUAL,PCON,FM_TNT,LC,IFM_ALL,2003.TOTAL,YTD,"</definedName>
    <definedName name="EV__LOCKEDCVW__OWNERSHIP" hidden="1">"Actual,LC,001NEWEXP,All_InterCo,GLOBLOB,PCON,FY2003_04.TOTAL,YTD,"</definedName>
    <definedName name="EV__LOCKEDCVW__PAYROLL">"11250,Actual,TotalAdj,TOT_DEPT,ALLEMPL,TOT_COMPANY_PF,Tot_Job,TOT_LOB,ALLPAYGROUPS,2008.Total,ALLDATACONT,PERIODIC,"</definedName>
    <definedName name="EV__LOCKEDCVW__PERFORMANCE" hidden="1">"INCOME_STATEMENT,ACTUAL,Tot_Rpt,WLOO,All_InterCo,USD,2008.SEP,PERIODIC,"</definedName>
    <definedName name="EV__LOCKEDCVW__PROJ_EVEREST" hidden="1">"ACTUAL,TOTALADJ,TOT_DELIVER,TOT_ANDROID,2000.TOTAL,PERIODIC,"</definedName>
    <definedName name="EV__LOCKEDCVW__RATE" hidden="1">"TotalEntity2,P_GBP,2007.TOTAL,RAT_PLA_MTH,CAT_ACTUAL,PERIODIC,"</definedName>
    <definedName name="EV__LOCKEDCVW__RATE_W" hidden="1">"ACTUAL,EUR,Open,Input,Default,2003.TOTAL,YTD,"</definedName>
    <definedName name="EV__LOCKEDCVW__REVENUE">"CustomerData,Actual,1001018,Revenue,10,TOT_LOB,2009.SEP,PERIODIC,"</definedName>
    <definedName name="EV__LOCKEDCVW__RFC_EXPRESS" hidden="1">"ME_PL,ACTUAL,Initial_Input,C_IFRS,FM_TNT,P_EXP,LC,IFM_ALL,2003.TOTAL,YTD,"</definedName>
    <definedName name="EV__LOCKEDCVW__RFC_FIN" hidden="1">"F_GLOBAL,LE0,Initial_Input,C_IFRS,FM_TNTC,LC,IFM_ALL,Movements,2009.JAN,YTD,"</definedName>
    <definedName name="EV__LOCKEDCVW__RFC_INTMAIL" hidden="1">"MI_PL,ACTUAL,Initial_Input,C_IFRS,FM_TNT,LC,IFM_ALL,P_IM,2003.TOTAL,YTD,"</definedName>
    <definedName name="EV__LOCKEDCVW__SAFETY">"PrevDOTRatio_PLAN,Plan,Input,LINEHAUL,TOT_COMPANY,REGULAR,2009.TOTAL,PERIODIC,"</definedName>
    <definedName name="EV__LOCKEDCVW__SALARYPLANNING" localSheetId="2" hidden="1">"AllAccounts,grande,ACTUAL,TotalAdj,AllEmployees,AllGrades,2000.TOTAL,PERIODIC,"</definedName>
    <definedName name="EV__LOCKEDCVW__SALARYPLANNING" hidden="1">"HRROLL,200200,Budget,TotalAdj,HR600302,AllGrades,2000.TOTAL,PERIODIC,"</definedName>
    <definedName name="EV__LOCKEDCVW__SALES_FINANCE" hidden="1">"ACTUAL,ALL_CUST,TotalAdj,Revenue,CDO_NA,All_Products,All_RsnCd,USD,REB_DISC_ALLOW,2006.TOTAL,PERIODIC,"</definedName>
    <definedName name="EV__LOCKEDCVW__TSL_REPORTING" hidden="1">"BTO_AllBillTo,CAT_ACTUAL,ACC_NetRev,P_GBP,DSR_TOTAL_DSRC,BDC_TOTAL_DC,MKT_ALLMK,0000.TOTAL,PRD_TOTAL_TSL,SDT_TOTALSD,STO_AllSoldTo,VEN_ALLVENDOR,PERIODIC,"</definedName>
    <definedName name="EV__LOCKEDCVW__WEEKLY" hidden="1">"ACC_WKDummy,ACTUAL,Initial_Input,C_IFRS,FM_TNT,LC,IFM_ALL,2003.TOTAL,YTD,"</definedName>
    <definedName name="EV__LOCKEDCVW__WEEKLY_EXPRESS" hidden="1">"ME_PL,ACTUAL,Initial_Input,C_IFRS,FM_TNT,P_EXP,LC,IFM_ALL,2003.TOTAL,PERIODIC,"</definedName>
    <definedName name="EV__LOCKEDCVW__WEEKLY_INTMAIL" hidden="1">"MI_PL,ACTUAL,Initial_Input,C_IFRS,FM_TNT,LC,IFM_ALL,P_IM,2003.TOTAL,PERIODIC,"</definedName>
    <definedName name="EV__LOCKEDCVW__WEEKLY_LOGISTICS" hidden="1">"ml_EBITA,AC_ALL,ACTUAL,Initial_Input,C_IFRS,FM_TNT,LC,IFM_ALL,SE_ALL,2003.TOTAL,PERIODIC,"</definedName>
    <definedName name="EV__LOCKEDCVW__WEEKLYSALES">"TOTAL_SALES,ACTUAL,TOTAL_DATASRC,TOTAL_DEPTS,BRGTOTAL1,TOTAL_PROJECT,LC,2010.JUL.W2,Periodic,"</definedName>
    <definedName name="EV__LOCKSTATUS__" localSheetId="2" hidden="1">2</definedName>
    <definedName name="EV__LOCKSTATUS__">4</definedName>
    <definedName name="EV__MAXEXPCOLS__">100</definedName>
    <definedName name="EV__MAXEXPROWS__">1000</definedName>
    <definedName name="EV__MEMORYCVW__">0</definedName>
    <definedName name="EV__WBEVMODE__">0</definedName>
    <definedName name="EV__WBREFOPTIONS__" localSheetId="2" hidden="1">134217783</definedName>
    <definedName name="EV__WBREFOPTIONS__">134217733</definedName>
    <definedName name="EV__WBVERSION__">0</definedName>
    <definedName name="EV__WSINFO__" hidden="1">"gjdr09"</definedName>
    <definedName name="EV_LASTREFTIME" hidden="1">38943.6463310185</definedName>
    <definedName name="EV_LASTREFTIME_1" hidden="1">39526.6742592593</definedName>
    <definedName name="EV_OVER_EMPLOYEE" hidden="1">"EV_OVER_EMPLOYEE"</definedName>
    <definedName name="EV_OVER_LTM_EBIT" hidden="1">"EV_OVER_LTM_EBIT"</definedName>
    <definedName name="EV_OVER_LTM_EBITDA" hidden="1">"EV_OVER_LTM_EBITDA"</definedName>
    <definedName name="EV_OVER_LTM_REVENUE" hidden="1">"EV_OVER_LTM_REVENUE"</definedName>
    <definedName name="EV_OVER_REVENUE_EST" hidden="1">"EV_OVER_REVENUE_EST"</definedName>
    <definedName name="EV_OVER_REVENUE_EST_1" hidden="1">"EV_OVER_REVENUE_EST_1"</definedName>
    <definedName name="EVA">#REF!</definedName>
    <definedName name="evergreen_ar">#REF!</definedName>
    <definedName name="evergreen_inv">#REF!</definedName>
    <definedName name="evgfrtdtb" localSheetId="2" hidden="1">{"Valuation",#N/A,FALSE,"ProForma-ASPT"}</definedName>
    <definedName name="evgfrtdtb" hidden="1">{"Valuation",#N/A,FALSE,"ProForma-ASPT"}</definedName>
    <definedName name="EVLastRefTime" hidden="1">38638.6670023148</definedName>
    <definedName name="evwerv" hidden="1">#REF!</definedName>
    <definedName name="ew" localSheetId="2">#REF!</definedName>
    <definedName name="ew" hidden="1">{#N/A,"PURADD",FALSE,"Business Analysis";#N/A,"PURSPP",FALSE,"Business Analysis";#N/A,"CTGIND",FALSE,"Business Analysis";#N/A,"PURCHM",FALSE,"Business Analysis";#N/A,"SPADD",FALSE,"Business Analysis";#N/A,"EPOXY",FALSE,"Business Analysis";#N/A,"PURPER",FALSE,"Business Analysis"}</definedName>
    <definedName name="ewa" localSheetId="2" hidden="1">{"Full-model",#N/A,FALSE,"ProForma-ASPT"}</definedName>
    <definedName name="ewa" hidden="1">{"Full-model",#N/A,FALSE,"ProForma-ASPT"}</definedName>
    <definedName name="ewaw" localSheetId="2" hidden="1">{"Act_vs_Budget",#N/A,FALSE,"QTRDPVAR";"Act_vs_Prior_Year",#N/A,FALSE,"QTRDPVAR"}</definedName>
    <definedName name="ewaw" hidden="1">{"Act_vs_Budget",#N/A,FALSE,"QTRDPVAR";"Act_vs_Prior_Year",#N/A,FALSE,"QTRDPVAR"}</definedName>
    <definedName name="ewdwqd" localSheetId="2" hidden="1">{#N/A,"PURCHM",FALSE,"Business Analysis";#N/A,"SPADD",FALSE,"Business Analysis"}</definedName>
    <definedName name="ewdwqd" hidden="1">{#N/A,"PURCHM",FALSE,"Business Analysis";#N/A,"SPADD",FALSE,"Business Analysis"}</definedName>
    <definedName name="ewfsd" hidden="1">#REF!</definedName>
    <definedName name="ewfwe" localSheetId="2" hidden="1">{#N/A,#N/A,FALSE,"Che-Ga";#N/A,#N/A,FALSE,"Iv-Sm";#N/A,#N/A,FALSE,"So-We";#N/A,#N/A,FALSE,"Me-Po";#N/A,#N/A,FALSE,"Be-Bo";#N/A,#N/A,FALSE,"Cha-Ki";#N/A,#N/A,FALSE,"In";#N/A,#N/A,FALSE,"Schedule 23";#N/A,#N/A,FALSE,"Schedule 22";#N/A,#N/A,FALSE,"WACC"}</definedName>
    <definedName name="ewfwe" hidden="1">{#N/A,#N/A,FALSE,"Che-Ga";#N/A,#N/A,FALSE,"Iv-Sm";#N/A,#N/A,FALSE,"So-We";#N/A,#N/A,FALSE,"Me-Po";#N/A,#N/A,FALSE,"Be-Bo";#N/A,#N/A,FALSE,"Cha-Ki";#N/A,#N/A,FALSE,"In";#N/A,#N/A,FALSE,"Schedule 23";#N/A,#N/A,FALSE,"Schedule 22";#N/A,#N/A,FALSE,"WACC"}</definedName>
    <definedName name="ewg" hidden="1">#REF!</definedName>
    <definedName name="ewgf" localSheetId="2" hidden="1">{"Valuation",#N/A,FALSE,"ProForma-ASPT"}</definedName>
    <definedName name="ewgf" hidden="1">{"Valuation",#N/A,FALSE,"ProForma-ASPT"}</definedName>
    <definedName name="ewgw" localSheetId="2" hidden="1">{#N/A,#N/A,FALSE,"Admin";#N/A,#N/A,FALSE,"Other"}</definedName>
    <definedName name="ewgw" hidden="1">{#N/A,#N/A,FALSE,"Admin";#N/A,#N/A,FALSE,"Other"}</definedName>
    <definedName name="ewkekwjekw">#REF!</definedName>
    <definedName name="ewowow" localSheetId="2" hidden="1">{#N/A,#N/A,FALSE,"COVER";#N/A,#N/A,FALSE,"SUMP&amp;L";#N/A,#N/A,FALSE,"SUBSP&amp;L";#N/A,#N/A,FALSE,"SALESANAL"}</definedName>
    <definedName name="ewowow" hidden="1">{#N/A,#N/A,FALSE,"COVER";#N/A,#N/A,FALSE,"SUMP&amp;L";#N/A,#N/A,FALSE,"SUBSP&amp;L";#N/A,#N/A,FALSE,"SALESANAL"}</definedName>
    <definedName name="ewq" localSheetId="2" hidden="1">{"oct_res_comm",#N/A,FALSE,"VarToBud"}</definedName>
    <definedName name="ewq" hidden="1">{"oct_res_comm",#N/A,FALSE,"VarToBud"}</definedName>
    <definedName name="ewqew" localSheetI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ewqew"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ewr" hidden="1">#REF!</definedName>
    <definedName name="ewrew" localSheetId="2" hidden="1">{#N/A,#N/A,FALSE,"Projections";#N/A,#N/A,FALSE,"Multiples Valuation";#N/A,#N/A,FALSE,"LBO";#N/A,#N/A,FALSE,"Multiples_Sensitivity";#N/A,#N/A,FALSE,"Summary"}</definedName>
    <definedName name="ewrew" hidden="1">{#N/A,#N/A,FALSE,"Projections";#N/A,#N/A,FALSE,"Multiples Valuation";#N/A,#N/A,FALSE,"LBO";#N/A,#N/A,FALSE,"Multiples_Sensitivity";#N/A,#N/A,FALSE,"Summary"}</definedName>
    <definedName name="ewrew_1" localSheetId="2" hidden="1">{#N/A,#N/A,FALSE,"Projections";#N/A,#N/A,FALSE,"Multiples Valuation";#N/A,#N/A,FALSE,"LBO";#N/A,#N/A,FALSE,"Multiples_Sensitivity";#N/A,#N/A,FALSE,"Summary"}</definedName>
    <definedName name="ewrew_1" hidden="1">{#N/A,#N/A,FALSE,"Projections";#N/A,#N/A,FALSE,"Multiples Valuation";#N/A,#N/A,FALSE,"LBO";#N/A,#N/A,FALSE,"Multiples_Sensitivity";#N/A,#N/A,FALSE,"Summary"}</definedName>
    <definedName name="ewrew_2" localSheetId="2" hidden="1">{#N/A,#N/A,FALSE,"Projections";#N/A,#N/A,FALSE,"Multiples Valuation";#N/A,#N/A,FALSE,"LBO";#N/A,#N/A,FALSE,"Multiples_Sensitivity";#N/A,#N/A,FALSE,"Summary"}</definedName>
    <definedName name="ewrew_2" hidden="1">{#N/A,#N/A,FALSE,"Projections";#N/A,#N/A,FALSE,"Multiples Valuation";#N/A,#N/A,FALSE,"LBO";#N/A,#N/A,FALSE,"Multiples_Sensitivity";#N/A,#N/A,FALSE,"Summary"}</definedName>
    <definedName name="ewrew_3" localSheetId="2" hidden="1">{#N/A,#N/A,FALSE,"Projections";#N/A,#N/A,FALSE,"Multiples Valuation";#N/A,#N/A,FALSE,"LBO";#N/A,#N/A,FALSE,"Multiples_Sensitivity";#N/A,#N/A,FALSE,"Summary"}</definedName>
    <definedName name="ewrew_3" hidden="1">{#N/A,#N/A,FALSE,"Projections";#N/A,#N/A,FALSE,"Multiples Valuation";#N/A,#N/A,FALSE,"LBO";#N/A,#N/A,FALSE,"Multiples_Sensitivity";#N/A,#N/A,FALSE,"Summary"}</definedName>
    <definedName name="ewrew_4" localSheetId="2" hidden="1">{#N/A,#N/A,FALSE,"Projections";#N/A,#N/A,FALSE,"Multiples Valuation";#N/A,#N/A,FALSE,"LBO";#N/A,#N/A,FALSE,"Multiples_Sensitivity";#N/A,#N/A,FALSE,"Summary"}</definedName>
    <definedName name="ewrew_4" hidden="1">{#N/A,#N/A,FALSE,"Projections";#N/A,#N/A,FALSE,"Multiples Valuation";#N/A,#N/A,FALSE,"LBO";#N/A,#N/A,FALSE,"Multiples_Sensitivity";#N/A,#N/A,FALSE,"Summary"}</definedName>
    <definedName name="ewrfsdtr"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ewrfsdtr" hidden="1">{TRUE,TRUE,-1.25,-15.5,604.5,369,FALSE,FALSE,TRUE,TRUE,0,1,83,1,38,4,5,4,TRUE,TRUE,3,TRUE,1,TRUE,75,"Swvu.inputs._.raw._.data.","ACwvu.inputs._.raw._.data.",#N/A,FALSE,FALSE,0.5,0.5,0.5,0.5,2,"&amp;F","&amp;A&amp;RPage &amp;P",FALSE,FALSE,FALSE,FALSE,1,60,#N/A,#N/A,"=R1C61:R53C89","=C1:C5",#N/A,#N/A,FALSE,FALSE,FALSE,1,600,600,FALSE,FALSE,TRUE,TRUE,TRUE}</definedName>
    <definedName name="ewrtwer" localSheetId="2" hidden="1">{#N/A,#N/A,TRUE,"Cover";#N/A,#N/A,TRUE,"BS";#N/A,#N/A,TRUE,"BS (2)";#N/A,#N/A,TRUE,"BS (3)";#N/A,#N/A,TRUE,"Supp Info-BS";#N/A,#N/A,TRUE,"IS";#N/A,#N/A,TRUE,"IS (2)";#N/A,#N/A,TRUE,"IS (3)";#N/A,#N/A,TRUE,"Supp Info-IS";#N/A,#N/A,TRUE,"CF";#N/A,#N/A,TRUE,"Supp Info-CF";#N/A,#N/A,TRUE,"SH";#N/A,#N/A,TRUE,"Supp Info-SH"}</definedName>
    <definedName name="ewrtwer" hidden="1">{#N/A,#N/A,TRUE,"Cover";#N/A,#N/A,TRUE,"BS";#N/A,#N/A,TRUE,"BS (2)";#N/A,#N/A,TRUE,"BS (3)";#N/A,#N/A,TRUE,"Supp Info-BS";#N/A,#N/A,TRUE,"IS";#N/A,#N/A,TRUE,"IS (2)";#N/A,#N/A,TRUE,"IS (3)";#N/A,#N/A,TRUE,"Supp Info-IS";#N/A,#N/A,TRUE,"CF";#N/A,#N/A,TRUE,"Supp Info-CF";#N/A,#N/A,TRUE,"SH";#N/A,#N/A,TRUE,"Supp Info-SH"}</definedName>
    <definedName name="ewrw" localSheetI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ewrw"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ewrwer" localSheetId="2" hidden="1">{#N/A,#N/A,FALSE,"ORIX CSC"}</definedName>
    <definedName name="ewrwer" hidden="1">{#N/A,#N/A,FALSE,"ORIX CSC"}</definedName>
    <definedName name="ewrysdfer" localSheetId="2" hidden="1">{"inputs raw data",#N/A,TRUE,"INPUT"}</definedName>
    <definedName name="ewrysdfer" hidden="1">{"inputs raw data",#N/A,TRUE,"INPUT"}</definedName>
    <definedName name="ewv" localSheetId="2" hidden="1">{"Page1",#N/A,FALSE,"OpExJanvsBud";"Page2",#N/A,FALSE,"OpExJanvsBud"}</definedName>
    <definedName name="ewv" hidden="1">{"Page1",#N/A,FALSE,"OpExJanvsBud";"Page2",#N/A,FALSE,"OpExJanvsBud"}</definedName>
    <definedName name="ewwe" localSheetId="2" hidden="1">{#N/A,#N/A,FALSE,"COVER";#N/A,#N/A,FALSE,"SUMP&amp;L";#N/A,#N/A,FALSE,"SUBSP&amp;L";#N/A,#N/A,FALSE,"SALESANAL"}</definedName>
    <definedName name="ewwe" hidden="1">{#N/A,#N/A,FALSE,"COVER";#N/A,#N/A,FALSE,"SUMP&amp;L";#N/A,#N/A,FALSE,"SUBSP&amp;L";#N/A,#N/A,FALSE,"SALESANAL"}</definedName>
    <definedName name="ewwe_1" localSheetId="2" hidden="1">{#N/A,#N/A,FALSE,"REPORT"}</definedName>
    <definedName name="ewwe_1" hidden="1">{#N/A,#N/A,FALSE,"REPORT"}</definedName>
    <definedName name="ewwe_2" localSheetId="2" hidden="1">{#N/A,#N/A,FALSE,"REPORT"}</definedName>
    <definedName name="ewwe_2" hidden="1">{#N/A,#N/A,FALSE,"REPORT"}</definedName>
    <definedName name="ewwe_3" localSheetId="2" hidden="1">{#N/A,#N/A,FALSE,"REPORT"}</definedName>
    <definedName name="ewwe_3" hidden="1">{#N/A,#N/A,FALSE,"REPORT"}</definedName>
    <definedName name="ewwe_4" localSheetId="2" hidden="1">{#N/A,#N/A,FALSE,"REPORT"}</definedName>
    <definedName name="ewwe_4" hidden="1">{#N/A,#N/A,FALSE,"REPORT"}</definedName>
    <definedName name="ewweew" localSheetId="2" hidden="1">{#N/A,#N/A,FALSE,"COVER";#N/A,#N/A,FALSE,"SUMP&amp;L";#N/A,#N/A,FALSE,"SUBSP&amp;L";#N/A,#N/A,FALSE,"SALESANAL"}</definedName>
    <definedName name="ewweew" hidden="1">{#N/A,#N/A,FALSE,"COVER";#N/A,#N/A,FALSE,"SUMP&amp;L";#N/A,#N/A,FALSE,"SUBSP&amp;L";#N/A,#N/A,FALSE,"SALESANAL"}</definedName>
    <definedName name="EX" localSheetId="2">#REF!</definedName>
    <definedName name="ex" hidden="1">{#N/A,#N/A,FALSE,"Profit &amp; Loss statement"}</definedName>
    <definedName name="EX_Actual">#REF!</definedName>
    <definedName name="EX_Budget">#REF!</definedName>
    <definedName name="ExactAddinConnection" localSheetId="2" hidden="1">"100"</definedName>
    <definedName name="ExactAddinConnection" hidden="1">"001"</definedName>
    <definedName name="ExactAddinConnection.001" localSheetId="2" hidden="1">"CNPSQL01;001;tracha;1"</definedName>
    <definedName name="ExactAddinConnection.001" hidden="1">"mnld805.nlad.intra;Exactprod;fve;1"</definedName>
    <definedName name="ExactAddinConnection.0012" hidden="1">"ATMSSV-MSQL01;100;ghoppenbrouwer;1"</definedName>
    <definedName name="ExactAddinConnection.002" hidden="1">"MARGE;002;jdarnell;0"</definedName>
    <definedName name="ExactAddinConnection.003" hidden="1">"AAT_INC;DATA_03_MIDNIGHT;dkeene;0"</definedName>
    <definedName name="ExactAddinConnection.004" hidden="1">"ipl-sql2;004;khaskins;1"</definedName>
    <definedName name="ExactAddinConnection.005" localSheetId="2" hidden="1">"APBIAPP02;005;s.vellinga;1"</definedName>
    <definedName name="ExactAddinConnection.005" hidden="1">"ipl-sql2;005;khaskins;1"</definedName>
    <definedName name="ExactAddinConnection.006" localSheetId="2" hidden="1">"APBIAPP02;009;s.vellinga;1"</definedName>
    <definedName name="ExactAddinConnection.006" hidden="1">"ipl-sql2;006;khaskins;1"</definedName>
    <definedName name="ExactAddinConnection.007" hidden="1">"APBIDB01;007;s.vellinga;1"</definedName>
    <definedName name="ExactAddinConnection.008" localSheetId="2" hidden="1">"APBIAPP02;008;s.vellinga;1"</definedName>
    <definedName name="ExactAddinConnection.008" hidden="1">"ipl-sql2;008;khaskins;1"</definedName>
    <definedName name="ExactAddinConnection.009" hidden="1">"APBIAPP02;009;s.vellinga;1"</definedName>
    <definedName name="ExactAddinConnection.010" hidden="1">"MARGE;010;jdarnell;0"</definedName>
    <definedName name="ExactAddinConnection.020" hidden="1">"MARGE;020;jdarnell;0"</definedName>
    <definedName name="ExactAddinConnection.021" hidden="1">"srvexact2003.rcv.nl;021;sandram;0"</definedName>
    <definedName name="ExactAddinConnection.025" hidden="1">"srvexact2003.rcv.nl;025;sandram;0"</definedName>
    <definedName name="ExactAddinConnection.030" hidden="1">"srvexact2003.rcv.nl;030;sandram;0"</definedName>
    <definedName name="ExactAddinConnection.034" hidden="1">"MARGE;034;jdarnell;0"</definedName>
    <definedName name="ExactAddinConnection.040" hidden="1">"BYLSQL;040;lclark;1"</definedName>
    <definedName name="ExactAddinConnection.041" hidden="1">"srvexact2003.rcv.nl;041;sandram;0"</definedName>
    <definedName name="ExactAddinConnection.050" hidden="1">"MARGE;050;jdarnell;0"</definedName>
    <definedName name="ExactAddinConnection.060" hidden="1">"BYLSQL;060;lclark;1"</definedName>
    <definedName name="ExactAddinConnection.065" hidden="1">"BYLSQL;065;lclark;1"</definedName>
    <definedName name="ExactAddinConnection.070" hidden="1">"Thor;070;lclark;1"</definedName>
    <definedName name="ExactAddinConnection.071" hidden="1">"thor;071;lclark;1"</definedName>
    <definedName name="ExactAddinConnection.100" hidden="1">"BILLINGS;100;tvandermeer;0"</definedName>
    <definedName name="ExactAddinConnection.101" hidden="1">"SRV-MD-SQL1VM;101;mramnath;1"</definedName>
    <definedName name="ExactAddinConnection.102" hidden="1">"BILLINGS;100;tvandermeer;1"</definedName>
    <definedName name="ExactAddinConnection.199" hidden="1">"ATMSSV-MSQL01;199;Ascudellari;1"</definedName>
    <definedName name="ExactAddinConnection.200" hidden="1">"ATMSSV-MSQL01;100;DKorneev;1"</definedName>
    <definedName name="ExactAddinConnection.202" hidden="1">"ipl-sql2;202;khaskins;1"</definedName>
    <definedName name="ExactAddinConnection.203" hidden="1">"ipl-sql2;203;khaskins;1"</definedName>
    <definedName name="ExactAddinConnection.250" hidden="1">"DB1;250;ghockenberry;1"</definedName>
    <definedName name="ExactAddinConnection.299" hidden="1">"ATMSSV-MSQL01;299;tryan;1"</definedName>
    <definedName name="ExactAddinConnection.300" hidden="1">"MACOLAES;300;mwood;0"</definedName>
    <definedName name="ExactAddinConnection.301" hidden="1">"ATMSSV-MSQL01;300;TMurphy;1"</definedName>
    <definedName name="ExactAddinConnection.399" hidden="1">"ATMSSV-MSQL01;399;tryan;1"</definedName>
    <definedName name="ExactAddinConnection.400" hidden="1">"ATMSSV-MSQL01;400;pramey;1"</definedName>
    <definedName name="ExactAddinConnection.501" hidden="1">"ipl-sql2;501;khaskins;0"</definedName>
    <definedName name="ExactAddinConnection.628" hidden="1">"ET-KINGDEE;002;ACCTG-GL;1"</definedName>
    <definedName name="ExactAddinConnection.700" hidden="1">"MACOLAES;700;mwood;0"</definedName>
    <definedName name="ExactAddinConnection.905" hidden="1">"SLOEXACT;905;Administrator;1"</definedName>
    <definedName name="ExactAddinConnvection.201" hidden="1">"ATMSSV-MSQL01;200;TMurphy;1"</definedName>
    <definedName name="ExactAddinReports" hidden="1">1</definedName>
    <definedName name="ExactlyOneYear" hidden="1">#REF!</definedName>
    <definedName name="Example" localSheetId="2" hidden="1">{#N/A,#N/A,FALSE,"ACQ_GRAPHS";#N/A,#N/A,FALSE,"T_1 GRAPHS";#N/A,#N/A,FALSE,"T_2 GRAPHS";#N/A,#N/A,FALSE,"COMB_GRAPHS"}</definedName>
    <definedName name="Example" hidden="1">{#N/A,#N/A,FALSE,"ACQ_GRAPHS";#N/A,#N/A,FALSE,"T_1 GRAPHS";#N/A,#N/A,FALSE,"T_2 GRAPHS";#N/A,#N/A,FALSE,"COMB_GRAPHS"}</definedName>
    <definedName name="Excel_BuiltIn__FilterDatabase_2">#REF!</definedName>
    <definedName name="Excel_BuiltIn__FilterDatabase_3">#REF!</definedName>
    <definedName name="Excel_BuiltIn_Database">#REF!</definedName>
    <definedName name="Excel_BuiltIn_Print_Area_1">#REF!</definedName>
    <definedName name="Excel_BuiltIn_Print_Area_2">#REF!</definedName>
    <definedName name="Excellence">#REF!</definedName>
    <definedName name="EXCESS">#REF!</definedName>
    <definedName name="EXCHANGE" hidden="1">"EXCHANGE"</definedName>
    <definedName name="Exchange_Rates" hidden="1">#REF!</definedName>
    <definedName name="Exchange_ratio">#REF!</definedName>
    <definedName name="ExchangeRateTable">#REF!</definedName>
    <definedName name="ExchP1USD">1.175</definedName>
    <definedName name="ExchP2EUR">1.5304</definedName>
    <definedName name="ExchP2USD">1.1729</definedName>
    <definedName name="ExchP3EUR">1.5465</definedName>
    <definedName name="ExchP3GBP">2.2763</definedName>
    <definedName name="ExchP3USD">1.1709</definedName>
    <definedName name="ExchP4EUR">1.5402</definedName>
    <definedName name="ExchP4USD">1.1457</definedName>
    <definedName name="ExchP5EUR">1.5041</definedName>
    <definedName name="ExchP5GBP">2.2056</definedName>
    <definedName name="ExchP5USD">1.1087</definedName>
    <definedName name="ExchP6EUR">1.4354</definedName>
    <definedName name="ExchP6USD">1.0697</definedName>
    <definedName name="ExchP7EUR">1.4374</definedName>
    <definedName name="ExchP7GBP">2.1292</definedName>
    <definedName name="ExchP7USD">1.0608</definedName>
    <definedName name="ExchP8EUR">1.4446</definedName>
    <definedName name="ExchP8GBP">2.1435</definedName>
    <definedName name="ExchP8USD">1.0514</definedName>
    <definedName name="excl_FX" localSheetId="2" hidden="1">{"SCM_Detail",#N/A,FALSE,"SCM";"SCM_Top",#N/A,FALSE,"SCM"}</definedName>
    <definedName name="excl_FX" hidden="1">{"SCM_Detail",#N/A,FALSE,"SCM";"SCM_Top",#N/A,FALSE,"SCM"}</definedName>
    <definedName name="Excluded">#REF!</definedName>
    <definedName name="ExecSumm" localSheetId="2"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ExecSumm"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ExecSumm111607" localSheetId="2"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ExecSumm111607"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ExecSummary" localSheetId="2" hidden="1">{#N/A,#N/A,FALSE,"J97plnfp"}</definedName>
    <definedName name="ExecSummary" hidden="1">{#N/A,#N/A,FALSE,"J97plnfp"}</definedName>
    <definedName name="Exercise_Price" localSheetId="2">OFFSET(Exercise_Price_Header,1,0,_51__123Graph_ECHART_7)</definedName>
    <definedName name="Exercise_Price">OFFSET(Exercise_Price_Header,1,0,_51__123Graph_ECHART_7)</definedName>
    <definedName name="Exh5.2" hidden="1">#REF!</definedName>
    <definedName name="exhange">#REF!</definedName>
    <definedName name="Exhibit">#REF!</definedName>
    <definedName name="Exhibit_B">#REF!</definedName>
    <definedName name="Exhibit_E">#REF!</definedName>
    <definedName name="Exhibit_H">#REF!</definedName>
    <definedName name="Exhibit_I">#REF!</definedName>
    <definedName name="exhibit_II">#REF!</definedName>
    <definedName name="Exhibit11FullyDiluted">#REF!</definedName>
    <definedName name="Exhibit11Primary">#REF!</definedName>
    <definedName name="ExhibitA">#REF!</definedName>
    <definedName name="ExhibitC1">#REF!</definedName>
    <definedName name="Exhibitg" hidden="1">#REF!</definedName>
    <definedName name="ExistingAsset_AD">#REF!</definedName>
    <definedName name="Exit_EBITDA_Multiple">#REF!</definedName>
    <definedName name="Exit_Revenue_Multiple">#REF!</definedName>
    <definedName name="ExitFees">#REF!</definedName>
    <definedName name="ExitMulti">#REF!</definedName>
    <definedName name="Exityr">#REF!</definedName>
    <definedName name="Exp_Base_Profit">#REF!</definedName>
    <definedName name="Exp_Base_Revenue">#REF!</definedName>
    <definedName name="Exp_Dilution">#REF!</definedName>
    <definedName name="Exp_EBIT">#REF!</definedName>
    <definedName name="Exp_Gro_Rate_01">#REF!</definedName>
    <definedName name="Exp_Gro_Rate_02">#REF!</definedName>
    <definedName name="Exp_Gro_Rate_03">#REF!</definedName>
    <definedName name="Exp_Gro_Rate_04">#REF!</definedName>
    <definedName name="Exp_Gro_Rate_05">#REF!</definedName>
    <definedName name="Exp_Gro_Rate_97">#REF!</definedName>
    <definedName name="Exp_Gro_Rate_98">#REF!</definedName>
    <definedName name="Exp_Gro_Rate_99">#REF!</definedName>
    <definedName name="Exp_PE">#REF!</definedName>
    <definedName name="Exp_Profit_01">#REF!</definedName>
    <definedName name="Exp_Profit_02">#REF!</definedName>
    <definedName name="Exp_Profit_03">#REF!</definedName>
    <definedName name="Exp_Profit_04">#REF!</definedName>
    <definedName name="Exp_Profit_05">#REF!</definedName>
    <definedName name="Exp_Profit_97">#REF!</definedName>
    <definedName name="Exp_Profit_98">#REF!</definedName>
    <definedName name="Exp_Profit_99">#REF!</definedName>
    <definedName name="Exp_Return_Mult">#REF!</definedName>
    <definedName name="Exp_Value">#REF!</definedName>
    <definedName name="expanded" localSheetId="2" hidden="1">{"printceo5",#N/A,FALSE,"CEO";"prints15",#N/A,FALSE,"S1";"printdepr5",#N/A,FALSE,"DEPR"}</definedName>
    <definedName name="expanded" hidden="1">{"printceo5",#N/A,FALSE,"CEO";"prints15",#N/A,FALSE,"S1";"printdepr5",#N/A,FALSE,"DEPR"}</definedName>
    <definedName name="expanded_1" localSheetId="2" hidden="1">{"printceo5",#N/A,FALSE,"CEO";"prints15",#N/A,FALSE,"S1";"printdepr5",#N/A,FALSE,"DEPR"}</definedName>
    <definedName name="expanded_1" hidden="1">{"printceo5",#N/A,FALSE,"CEO";"prints15",#N/A,FALSE,"S1";"printdepr5",#N/A,FALSE,"DEPR"}</definedName>
    <definedName name="expanded_2" localSheetId="2" hidden="1">{"printceo5",#N/A,FALSE,"CEO";"prints15",#N/A,FALSE,"S1";"printdepr5",#N/A,FALSE,"DEPR"}</definedName>
    <definedName name="expanded_2" hidden="1">{"printceo5",#N/A,FALSE,"CEO";"prints15",#N/A,FALSE,"S1";"printdepr5",#N/A,FALSE,"DEPR"}</definedName>
    <definedName name="expanded_3" localSheetId="2" hidden="1">{"printceo5",#N/A,FALSE,"CEO";"prints15",#N/A,FALSE,"S1";"printdepr5",#N/A,FALSE,"DEPR"}</definedName>
    <definedName name="expanded_3" hidden="1">{"printceo5",#N/A,FALSE,"CEO";"prints15",#N/A,FALSE,"S1";"printdepr5",#N/A,FALSE,"DEPR"}</definedName>
    <definedName name="expanded_4" localSheetId="2" hidden="1">{"printceo5",#N/A,FALSE,"CEO";"prints15",#N/A,FALSE,"S1";"printdepr5",#N/A,FALSE,"DEPR"}</definedName>
    <definedName name="expanded_4" hidden="1">{"printceo5",#N/A,FALSE,"CEO";"prints15",#N/A,FALSE,"S1";"printdepr5",#N/A,FALSE,"DEPR"}</definedName>
    <definedName name="ExpandedTable" hidden="1">TRUE</definedName>
    <definedName name="EXPBUD">#REF!</definedName>
    <definedName name="expcase">#REF!</definedName>
    <definedName name="expcase2">#REF!</definedName>
    <definedName name="Expected_case">#REF!</definedName>
    <definedName name="Expected_Sales_Conversion">#REF!</definedName>
    <definedName name="Expense_Type">#REF!</definedName>
    <definedName name="Expenses" localSheetId="2" hidden="1">{"SUM",#N/A,FALSE,"Details (2)"}</definedName>
    <definedName name="Expenses" hidden="1">{"SUM",#N/A,FALSE,"Details (2)"}</definedName>
    <definedName name="expenses1" hidden="1">#REF!</definedName>
    <definedName name="ExpenseType">#REF!</definedName>
    <definedName name="ExpenseType2">#REF!</definedName>
    <definedName name="EXPFORE">#REF!</definedName>
    <definedName name="Expl_forecast_1st_yr">#REF!</definedName>
    <definedName name="Expl_forecast_2nd_yr">#REF!</definedName>
    <definedName name="EXPNDATE">#REF!</definedName>
    <definedName name="EXPORT_MTD_Euro">#REF!</definedName>
    <definedName name="EXPORT_MTD_USD">#REF!</definedName>
    <definedName name="EXPORT_YTD_Euro">#REF!</definedName>
    <definedName name="EXPP">#REF!</definedName>
    <definedName name="EXPPRYR">#REF!</definedName>
    <definedName name="exps">#REF!</definedName>
    <definedName name="ExpTotal">SUMIF(#REF!,"&gt;0")-SUMIF(#REF!,"&lt;0")</definedName>
    <definedName name="ExRate_Yr1" hidden="1">#REF!</definedName>
    <definedName name="ExRate_Yr2" hidden="1">#REF!</definedName>
    <definedName name="ExRate_Yr3" hidden="1">#REF!</definedName>
    <definedName name="ExRate_Yr4" hidden="1">#REF!</definedName>
    <definedName name="ExRate_Yr5" hidden="1">#REF!</definedName>
    <definedName name="ExRate_Yr6" hidden="1">#REF!</definedName>
    <definedName name="ExRate_Yr7" hidden="1">#REF!</definedName>
    <definedName name="ExRateLTM_Yr1" hidden="1">#REF!</definedName>
    <definedName name="ExRateLTM_Yr2" hidden="1">#REF!</definedName>
    <definedName name="ExRateLTM_Yr3" hidden="1">#REF!</definedName>
    <definedName name="EXT">#REF!</definedName>
    <definedName name="External" localSheetId="2">{"Client Name or Project Name"}</definedName>
    <definedName name="External">{"Client Name or Project Name"}</definedName>
    <definedName name="External_Time_to_Start__Total">#REF!</definedName>
    <definedName name="EXTRA_ITEMS" hidden="1">"EXTRA_ITEMS"</definedName>
    <definedName name="Extra_Pay">#REF!</definedName>
    <definedName name="_xlnm.Extract">#REF!</definedName>
    <definedName name="ExtraordinaryIncome">#REF!</definedName>
    <definedName name="ExtraordinaryLoss">#REF!</definedName>
    <definedName name="ExtraPayments">#REF!</definedName>
    <definedName name="EY" localSheetId="2">#REF!</definedName>
    <definedName name="ey" hidden="1">{"hughes",#N/A,FALSE,"Hughes";"hughes2",#N/A,FALSE,"Hughes (2)";"ray",#N/A,FALSE,"Raytheon";"trw",#N/A,FALSE,"TRW";"texas",#N/A,FALSE,"Texas Inst.";"rockwell",#N/A,FALSE,"Rockwell";"loral",#N/A,FALSE,"Loral";"nothrop",#N/A,FALSE,"Northrop";"boeing",#N/A,FALSE,"Boeing"}</definedName>
    <definedName name="eydsr" localSheetId="2" hidden="1">{#N/A,"PURCHM",FALSE,"Business Analysis";#N/A,"SPADD",FALSE,"Business Analysis"}</definedName>
    <definedName name="eydsr" hidden="1">{#N/A,"PURCHM",FALSE,"Business Analysis";#N/A,"SPADD",FALSE,"Business Analysis"}</definedName>
    <definedName name="eyh" localSheetId="2" hidden="1">{#N/A,#N/A,FALSE,"BS";#N/A,#N/A,FALSE,"PL";#N/A,#N/A,FALSE,"SOE";#N/A,#N/A,FALSE,"SCF"}</definedName>
    <definedName name="eyh" hidden="1">{#N/A,#N/A,FALSE,"BS";#N/A,#N/A,FALSE,"PL";#N/A,#N/A,FALSE,"SOE";#N/A,#N/A,FALSE,"SCF"}</definedName>
    <definedName name="eyh_1" localSheetId="2" hidden="1">{#N/A,#N/A,FALSE,"BS";#N/A,#N/A,FALSE,"PL";#N/A,#N/A,FALSE,"SOE";#N/A,#N/A,FALSE,"SCF"}</definedName>
    <definedName name="eyh_1" hidden="1">{#N/A,#N/A,FALSE,"BS";#N/A,#N/A,FALSE,"PL";#N/A,#N/A,FALSE,"SOE";#N/A,#N/A,FALSE,"SCF"}</definedName>
    <definedName name="eyh_2" localSheetId="2" hidden="1">{#N/A,#N/A,FALSE,"BS";#N/A,#N/A,FALSE,"PL";#N/A,#N/A,FALSE,"SOE";#N/A,#N/A,FALSE,"SCF"}</definedName>
    <definedName name="eyh_2" hidden="1">{#N/A,#N/A,FALSE,"BS";#N/A,#N/A,FALSE,"PL";#N/A,#N/A,FALSE,"SOE";#N/A,#N/A,FALSE,"SCF"}</definedName>
    <definedName name="eyh_3" localSheetId="2" hidden="1">{#N/A,#N/A,FALSE,"BS";#N/A,#N/A,FALSE,"PL";#N/A,#N/A,FALSE,"SOE";#N/A,#N/A,FALSE,"SCF"}</definedName>
    <definedName name="eyh_3" hidden="1">{#N/A,#N/A,FALSE,"BS";#N/A,#N/A,FALSE,"PL";#N/A,#N/A,FALSE,"SOE";#N/A,#N/A,FALSE,"SCF"}</definedName>
    <definedName name="eyh_4" localSheetId="2" hidden="1">{#N/A,#N/A,FALSE,"BS";#N/A,#N/A,FALSE,"PL";#N/A,#N/A,FALSE,"SOE";#N/A,#N/A,FALSE,"SCF"}</definedName>
    <definedName name="eyh_4" hidden="1">{#N/A,#N/A,FALSE,"BS";#N/A,#N/A,FALSE,"PL";#N/A,#N/A,FALSE,"SOE";#N/A,#N/A,FALSE,"SCF"}</definedName>
    <definedName name="eynetn" localSheetId="2" hidden="1">{"Full-model",#N/A,FALSE,"ProForma-ASPT"}</definedName>
    <definedName name="eynetn" hidden="1">{"Full-model",#N/A,FALSE,"ProForma-ASPT"}</definedName>
    <definedName name="eytv" localSheetId="2" hidden="1">{"AQUIRORDCF",#N/A,FALSE,"Merger consequences";"Acquirorassns",#N/A,FALSE,"Merger consequences"}</definedName>
    <definedName name="eytv" hidden="1">{"AQUIRORDCF",#N/A,FALSE,"Merger consequences";"Acquirorassns",#N/A,FALSE,"Merger consequences"}</definedName>
    <definedName name="f" hidden="1">#REF!</definedName>
    <definedName name="f.asset">#REF!</definedName>
    <definedName name="f.ffff" localSheetId="2" hidden="1">{#N/A,#N/A,FALSE,"Umsatz 99";#N/A,#N/A,FALSE,"ER 99 "}</definedName>
    <definedName name="f.ffff" hidden="1">{#N/A,#N/A,FALSE,"Umsatz 99";#N/A,#N/A,FALSE,"ER 99 "}</definedName>
    <definedName name="f.sdfg" localSheetId="2" hidden="1">{"sga expense",#N/A,FALSE,"S,G&amp;A EXP"}</definedName>
    <definedName name="f.sdfg" hidden="1">{"sga expense",#N/A,FALSE,"S,G&amp;A EXP"}</definedName>
    <definedName name="F.U.T.A.">#REF!</definedName>
    <definedName name="f_1" localSheetId="2" hidden="1">{#N/A,#N/A,FALSE,"Renewal"}</definedName>
    <definedName name="f_1" hidden="1">{#N/A,#N/A,FALSE,"Renewal"}</definedName>
    <definedName name="f_2" localSheetId="2" hidden="1">{#N/A,#N/A,FALSE,"Renewal"}</definedName>
    <definedName name="f_2" hidden="1">{#N/A,#N/A,FALSE,"Renewal"}</definedName>
    <definedName name="f_3" localSheetId="2" hidden="1">{#N/A,#N/A,FALSE,"Renewal"}</definedName>
    <definedName name="f_3" hidden="1">{#N/A,#N/A,FALSE,"Renewal"}</definedName>
    <definedName name="f_4" localSheetId="2" hidden="1">{#N/A,#N/A,FALSE,"Renewal"}</definedName>
    <definedName name="f_4" hidden="1">{#N/A,#N/A,FALSE,"Renewal"}</definedName>
    <definedName name="fa" localSheetId="2" hidden="1">{#N/A,#N/A,FALSE,"Income";#N/A,#N/A,FALSE,"Cost of Goods Sold";#N/A,#N/A,FALSE,"Other Costs";#N/A,#N/A,FALSE,"Other Income";#N/A,#N/A,FALSE,"Taxes";#N/A,#N/A,FALSE,"Other Deductions";#N/A,#N/A,FALSE,"Compensation of Officers"}</definedName>
    <definedName name="fa" hidden="1">{#N/A,#N/A,FALSE,"Income";#N/A,#N/A,FALSE,"Cost of Goods Sold";#N/A,#N/A,FALSE,"Other Costs";#N/A,#N/A,FALSE,"Other Income";#N/A,#N/A,FALSE,"Taxes";#N/A,#N/A,FALSE,"Other Deductions";#N/A,#N/A,FALSE,"Compensation of Officers"}</definedName>
    <definedName name="faa"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b">#REF!</definedName>
    <definedName name="Fac">#REF!</definedName>
    <definedName name="FAC_FWICurrent" hidden="1">#REF!</definedName>
    <definedName name="FAC_FWILookupType" hidden="1">#REF!</definedName>
    <definedName name="FAC_HCMCurrent" hidden="1">#REF!</definedName>
    <definedName name="FAC_HCMLookupType" hidden="1">#REF!</definedName>
    <definedName name="Facilities" localSheetId="2" hidden="1">{"'Sheet1'!$A$1:$AI$34","'Sheet1'!$A$1:$AI$31","'Sheet1'!$B$2:$AM$25"}</definedName>
    <definedName name="Facilities" hidden="1">{"'Sheet1'!$A$1:$AI$34","'Sheet1'!$A$1:$AI$31","'Sheet1'!$B$2:$AM$25"}</definedName>
    <definedName name="Facilities_Small">#REF!</definedName>
    <definedName name="facility_reporting_categories">#REF!</definedName>
    <definedName name="FacilityAllocation">#REF!</definedName>
    <definedName name="FAcopy" localSheetId="2" hidden="1">{"FSC Cons",#N/A,FALSE,"FSC Cons";"Cisco",#N/A,FALSE,"Cisco";#N/A,#N/A,FALSE,"FY97 YTD"}</definedName>
    <definedName name="FAcopy" hidden="1">{"FSC Cons",#N/A,FALSE,"FSC Cons";"Cisco",#N/A,FALSE,"Cisco";#N/A,#N/A,FALSE,"FY97 YTD"}</definedName>
    <definedName name="factor_renta">#REF!</definedName>
    <definedName name="FactorAUT">#REF!</definedName>
    <definedName name="FactorOne_tbl">#REF!</definedName>
    <definedName name="factors">#REF!</definedName>
    <definedName name="FactorTPD">#REF!</definedName>
    <definedName name="FactorTwo_tbl">#REF!</definedName>
    <definedName name="FactoryStatus">#REF!</definedName>
    <definedName name="FactSet">#REF!</definedName>
    <definedName name="fadf" hidden="1">{#N/A,#N/A,TRUE,"Sum";#N/A,#N/A,TRUE,"Adds97";"Sum",#N/A,TRUE,"Region";"ProcSum",#N/A,TRUE,"Process";"Dept FTE",#N/A,TRUE,"Process";"Sum",#N/A,TRUE,"Cost Ctr ";"NonLab",#N/A,TRUE,"Cost Ctr ";"FTEs",#N/A,TRUE,"Cost Ctr ";#N/A,#N/A,TRUE,"Changes"}</definedName>
    <definedName name="fadfdsf" hidden="1">"4HXE9M061X5OKBXFOP5Z43IJR"</definedName>
    <definedName name="fadhdfh" localSheetId="2" hidden="1">{#N/A,#N/A,FALSE,"Assessment";#N/A,#N/A,FALSE,"Staffing";#N/A,#N/A,FALSE,"Hires";#N/A,#N/A,FALSE,"Assumptions"}</definedName>
    <definedName name="fadhdfh" hidden="1">{#N/A,#N/A,FALSE,"Assessment";#N/A,#N/A,FALSE,"Staffing";#N/A,#N/A,FALSE,"Hires";#N/A,#N/A,FALSE,"Assumptions"}</definedName>
    <definedName name="fadsf"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sd" localSheetId="2" hidden="1">{#N/A,#N/A,FALSE,"MKT.COMPS";#N/A,#N/A,FALSE,"DCF - LBO"}</definedName>
    <definedName name="fadsfsd" hidden="1">{#N/A,#N/A,FALSE,"MKT.COMPS";#N/A,#N/A,FALSE,"DCF - LBO"}</definedName>
    <definedName name="fae" localSheetId="2" hidden="1">{"ReportTop",#N/A,FALSE,"report top"}</definedName>
    <definedName name="fae" hidden="1">{"ReportTop",#N/A,FALSE,"report top"}</definedName>
    <definedName name="faefre3"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faefre3"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faeifnie" localSheetId="2" hidden="1">{#N/A,#N/A,TRUE,"Oper Rev Curr";#N/A,#N/A,TRUE,"Oper Rev Y-T-D";#N/A,#N/A,TRUE,"POS Rev cur";#N/A,#N/A,TRUE,"POS Op Y-T-D"}</definedName>
    <definedName name="faeifnie" hidden="1">{#N/A,#N/A,TRUE,"Oper Rev Curr";#N/A,#N/A,TRUE,"Oper Rev Y-T-D";#N/A,#N/A,TRUE,"POS Rev cur";#N/A,#N/A,TRUE,"POS Op Y-T-D"}</definedName>
    <definedName name="faeraes" localSheetId="2" hidden="1">{#N/A,#N/A,TRUE,"Cover";#N/A,#N/A,TRUE,"BS";#N/A,#N/A,TRUE,"BS (2)";#N/A,#N/A,TRUE,"BS (3)";#N/A,#N/A,TRUE,"Supp Info-BS";#N/A,#N/A,TRUE,"IS";#N/A,#N/A,TRUE,"IS (2)";#N/A,#N/A,TRUE,"IS (3)";#N/A,#N/A,TRUE,"Supp Info-IS";#N/A,#N/A,TRUE,"CF";#N/A,#N/A,TRUE,"Supp Info-CF";#N/A,#N/A,TRUE,"SH";#N/A,#N/A,TRUE,"Supp Info-SH"}</definedName>
    <definedName name="faeraes" hidden="1">{#N/A,#N/A,TRUE,"Cover";#N/A,#N/A,TRUE,"BS";#N/A,#N/A,TRUE,"BS (2)";#N/A,#N/A,TRUE,"BS (3)";#N/A,#N/A,TRUE,"Supp Info-BS";#N/A,#N/A,TRUE,"IS";#N/A,#N/A,TRUE,"IS (2)";#N/A,#N/A,TRUE,"IS (3)";#N/A,#N/A,TRUE,"Supp Info-IS";#N/A,#N/A,TRUE,"CF";#N/A,#N/A,TRUE,"Supp Info-CF";#N/A,#N/A,TRUE,"SH";#N/A,#N/A,TRUE,"Supp Info-SH"}</definedName>
    <definedName name="faf">#REF!</definedName>
    <definedName name="fafs" localSheetId="2" hidden="1">{#N/A,#N/A,FALSE,"Brad BANM_S";#N/A,#N/A,FALSE,"Brad SAM_BANM";#N/A,#N/A,FALSE,"Brad_LD";#N/A,#N/A,FALSE,"BANM-&gt;S";#N/A,#N/A,FALSE,"BANM_S";#N/A,#N/A,FALSE,"S-&gt;BANM";#N/A,#N/A,FALSE,"SAM_BANM";#N/A,#N/A,FALSE,"BANM";#N/A,#N/A,FALSE,"Sam"}</definedName>
    <definedName name="fafs" hidden="1">{#N/A,#N/A,FALSE,"Brad BANM_S";#N/A,#N/A,FALSE,"Brad SAM_BANM";#N/A,#N/A,FALSE,"Brad_LD";#N/A,#N/A,FALSE,"BANM-&gt;S";#N/A,#N/A,FALSE,"BANM_S";#N/A,#N/A,FALSE,"S-&gt;BANM";#N/A,#N/A,FALSE,"SAM_BANM";#N/A,#N/A,FALSE,"BANM";#N/A,#N/A,FALSE,"Sam"}</definedName>
    <definedName name="fafsdf" localSheetId="2" hidden="1">{"ReportTop",#N/A,FALSE,"report top"}</definedName>
    <definedName name="fafsdf" hidden="1">{"ReportTop",#N/A,FALSE,"report top"}</definedName>
    <definedName name="fahfadhdfh" localSheetId="2" hidden="1">{#N/A,#N/A,FALSE,"Assessment";#N/A,#N/A,FALSE,"Staffing";#N/A,#N/A,FALSE,"Hires";#N/A,#N/A,FALSE,"Assumptions"}</definedName>
    <definedName name="fahfadhdfh" hidden="1">{#N/A,#N/A,FALSE,"Assessment";#N/A,#N/A,FALSE,"Staffing";#N/A,#N/A,FALSE,"Hires";#N/A,#N/A,FALSE,"Assumptions"}</definedName>
    <definedName name="Fan" localSheetId="2" hidden="1">{"'Actual'!$A$1:$F$25"}</definedName>
    <definedName name="Fan" hidden="1">{"'Actual'!$A$1:$F$25"}</definedName>
    <definedName name="fantomas" localSheetId="2" hidden="1">1/EUReXToATS</definedName>
    <definedName name="fantomas" hidden="1">1/EUReXToATS</definedName>
    <definedName name="FAP">#REF!</definedName>
    <definedName name="fares"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fares"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fares." localSheetId="2" hidden="1">{"members99",#N/A,TRUE,"Sheet13";"Income99",#N/A,TRUE,"Sheet13";"Cash99",#N/A,TRUE,"Sheet13";"BS99",#N/A,TRUE,"Sheet13"}</definedName>
    <definedName name="fares." hidden="1">{"members99",#N/A,TRUE,"Sheet13";"Income99",#N/A,TRUE,"Sheet13";"Cash99",#N/A,TRUE,"Sheet13";"BS99",#N/A,TRUE,"Sheet13"}</definedName>
    <definedName name="FarrellWitchita" localSheetId="2" hidden="1">{"FCB_ALL",#N/A,FALSE,"FCB"}</definedName>
    <definedName name="FarrellWitchita" hidden="1">{"FCB_ALL",#N/A,FALSE,"FCB"}</definedName>
    <definedName name="FarrellWitchita_1" localSheetId="2" hidden="1">{"FCB_ALL",#N/A,FALSE,"FCB"}</definedName>
    <definedName name="FarrellWitchita_1" hidden="1">{"FCB_ALL",#N/A,FALSE,"FCB"}</definedName>
    <definedName name="FarrellWitchita_2" localSheetId="2" hidden="1">{"FCB_ALL",#N/A,FALSE,"FCB"}</definedName>
    <definedName name="FarrellWitchita_2" hidden="1">{"FCB_ALL",#N/A,FALSE,"FCB"}</definedName>
    <definedName name="FarrellWitchita_3" localSheetId="2" hidden="1">{"FCB_ALL",#N/A,FALSE,"FCB"}</definedName>
    <definedName name="FarrellWitchita_3" hidden="1">{"FCB_ALL",#N/A,FALSE,"FCB"}</definedName>
    <definedName name="FarrellWitchita_4" localSheetId="2" hidden="1">{"FCB_ALL",#N/A,FALSE,"FCB"}</definedName>
    <definedName name="FarrellWitchita_4" hidden="1">{"FCB_ALL",#N/A,FALSE,"FCB"}</definedName>
    <definedName name="FAS" localSheetId="2" hidden="1">{#N/A,#N/A,FALSE,"mdr.XLS";"db",#N/A,FALSE,"mdr.XLS";#N/A,#N/A,FALSE,"Forside ";#N/A,#N/A,FALSE,"INVEST.XLS"}</definedName>
    <definedName name="FAS" hidden="1">{#N/A,#N/A,FALSE,"mdr.XLS";"db",#N/A,FALSE,"mdr.XLS";#N/A,#N/A,FALSE,"Forside ";#N/A,#N/A,FALSE,"INVEST.XLS"}</definedName>
    <definedName name="FAS_PENSION_RECON">#REF!</definedName>
    <definedName name="FAS157DataAnchor">#REF!</definedName>
    <definedName name="FAS157RunDate">#REF!</definedName>
    <definedName name="FAS157SponsorName">#REF!</definedName>
    <definedName name="FAS157SummaryAnchor">#REF!</definedName>
    <definedName name="Fascilities_Calc" hidden="1">#REF!</definedName>
    <definedName name="fasdfasd" hidden="1">#REF!</definedName>
    <definedName name="fasdffsd" localSheetId="2" hidden="1">{#N/A,#N/A,FALSE,"Bestfoods";#N/A,#N/A,FALSE,"Campbell";#N/A,#N/A,FALSE,"ConAgra";#N/A,#N/A,FALSE,"Healthy Choice";#N/A,#N/A,FALSE,"Int'l Home Foods";#N/A,#N/A,FALSE,"General Mills";#N/A,#N/A,FALSE,"Heinz";#N/A,#N/A,FALSE,"Kellogg";#N/A,#N/A,FALSE,"Kraft";#N/A,#N/A,FALSE,"Nabisco";#N/A,#N/A,FALSE,"Quaker Oats";#N/A,#N/A,FALSE,"Sara Lee";#N/A,#N/A,FALSE,"print summary"}</definedName>
    <definedName name="fasdffsd" hidden="1">{#N/A,#N/A,FALSE,"Bestfoods";#N/A,#N/A,FALSE,"Campbell";#N/A,#N/A,FALSE,"ConAgra";#N/A,#N/A,FALSE,"Healthy Choice";#N/A,#N/A,FALSE,"Int'l Home Foods";#N/A,#N/A,FALSE,"General Mills";#N/A,#N/A,FALSE,"Heinz";#N/A,#N/A,FALSE,"Kellogg";#N/A,#N/A,FALSE,"Kraft";#N/A,#N/A,FALSE,"Nabisco";#N/A,#N/A,FALSE,"Quaker Oats";#N/A,#N/A,FALSE,"Sara Lee";#N/A,#N/A,FALSE,"print summary"}</definedName>
    <definedName name="fasdfs" localSheetId="2" hidden="1">{#N/A,#N/A,FALSE,"Aging Summary";#N/A,#N/A,FALSE,"Ratio Analysis";#N/A,#N/A,FALSE,"Test 120 Day Accts";#N/A,#N/A,FALSE,"Tickmarks"}</definedName>
    <definedName name="fasdfs" hidden="1">{#N/A,#N/A,FALSE,"Aging Summary";#N/A,#N/A,FALSE,"Ratio Analysis";#N/A,#N/A,FALSE,"Test 120 Day Accts";#N/A,#N/A,FALSE,"Tickmarks"}</definedName>
    <definedName name="fasdfsd" hidden="1">39166.5621180556</definedName>
    <definedName name="fasdfwegr" localSheetId="2" hidden="1">{#N/A,#N/A,TRUE,"Historicals";#N/A,#N/A,TRUE,"Charts";#N/A,#N/A,TRUE,"Forecasts"}</definedName>
    <definedName name="fasdfwegr" hidden="1">{#N/A,#N/A,TRUE,"Historicals";#N/A,#N/A,TRUE,"Charts";#N/A,#N/A,TRUE,"Forecasts"}</definedName>
    <definedName name="FASFAS" localSheetId="2" hidden="1">{#N/A,#N/A,FALSE,"mdr.XLS";"db",#N/A,FALSE,"mdr.XLS";#N/A,#N/A,FALSE,"Forside ";#N/A,#N/A,FALSE,"INVEST.XLS"}</definedName>
    <definedName name="FASFAS" hidden="1">{#N/A,#N/A,FALSE,"mdr.XLS";"db",#N/A,FALSE,"mdr.XLS";#N/A,#N/A,FALSE,"Forside ";#N/A,#N/A,FALSE,"INVEST.XLS"}</definedName>
    <definedName name="FASFAS2" localSheetId="2" hidden="1">{#N/A,#N/A,FALSE,"mdr.XLS";"db",#N/A,FALSE,"mdr.XLS";#N/A,#N/A,FALSE,"Forside ";#N/A,#N/A,FALSE,"INVEST.XLS"}</definedName>
    <definedName name="FASFAS2" hidden="1">{#N/A,#N/A,FALSE,"mdr.XLS";"db",#N/A,FALSE,"mdr.XLS";#N/A,#N/A,FALSE,"Forside ";#N/A,#N/A,FALSE,"INVEST.XLS"}</definedName>
    <definedName name="FASFAS6" localSheetId="2" hidden="1">{#N/A,#N/A,FALSE,"mdr.XLS";"db",#N/A,FALSE,"mdr.XLS";#N/A,#N/A,FALSE,"Forside ";#N/A,#N/A,FALSE,"INVEST.XLS"}</definedName>
    <definedName name="FASFAS6" hidden="1">{#N/A,#N/A,FALSE,"mdr.XLS";"db",#N/A,FALSE,"mdr.XLS";#N/A,#N/A,FALSE,"Forside ";#N/A,#N/A,FALSE,"INVEST.XLS"}</definedName>
    <definedName name="fax" localSheetId="2" hidden="1">{#N/A,#N/A,FALSE,"Summary"}</definedName>
    <definedName name="fax" hidden="1">{#N/A,#N/A,FALSE,"Summary"}</definedName>
    <definedName name="fbfgfgbgbf" localSheetId="2" hidden="1">{#N/A,#N/A,FALSE,"Summary"}</definedName>
    <definedName name="fbfgfgbgbf" hidden="1">{#N/A,#N/A,FALSE,"Summary"}</definedName>
    <definedName name="fbgbbbb4" hidden="1">#REF!</definedName>
    <definedName name="fbgjkkk" hidden="1">#REF!</definedName>
    <definedName name="FBVIHY" localSheetId="2" hidden="1">{#N/A,#N/A,FALSE,"mdr.XLS";"db",#N/A,FALSE,"mdr.XLS";#N/A,#N/A,FALSE,"Forside ";#N/A,#N/A,FALSE,"INVEST.XLS"}</definedName>
    <definedName name="FBVIHY" hidden="1">{#N/A,#N/A,FALSE,"mdr.XLS";"db",#N/A,FALSE,"mdr.XLS";#N/A,#N/A,FALSE,"Forside ";#N/A,#N/A,FALSE,"INVEST.XLS"}</definedName>
    <definedName name="FBVIHY2" localSheetId="2" hidden="1">{#N/A,#N/A,FALSE,"mdr.XLS";"db",#N/A,FALSE,"mdr.XLS";#N/A,#N/A,FALSE,"Forside ";#N/A,#N/A,FALSE,"INVEST.XLS"}</definedName>
    <definedName name="FBVIHY2" hidden="1">{#N/A,#N/A,FALSE,"mdr.XLS";"db",#N/A,FALSE,"mdr.XLS";#N/A,#N/A,FALSE,"Forside ";#N/A,#N/A,FALSE,"INVEST.XLS"}</definedName>
    <definedName name="FBVIHY3" localSheetId="2" hidden="1">{#N/A,#N/A,FALSE,"mdr.XLS";"db",#N/A,FALSE,"mdr.XLS";#N/A,#N/A,FALSE,"Forside ";#N/A,#N/A,FALSE,"INVEST.XLS"}</definedName>
    <definedName name="FBVIHY3" hidden="1">{#N/A,#N/A,FALSE,"mdr.XLS";"db",#N/A,FALSE,"mdr.XLS";#N/A,#N/A,FALSE,"Forside ";#N/A,#N/A,FALSE,"INVEST.XLS"}</definedName>
    <definedName name="FBVIHY5" localSheetId="2" hidden="1">{#N/A,#N/A,FALSE,"mdr.XLS";"db",#N/A,FALSE,"mdr.XLS";#N/A,#N/A,FALSE,"Forside ";#N/A,#N/A,FALSE,"INVEST.XLS"}</definedName>
    <definedName name="FBVIHY5" hidden="1">{#N/A,#N/A,FALSE,"mdr.XLS";"db",#N/A,FALSE,"mdr.XLS";#N/A,#N/A,FALSE,"Forside ";#N/A,#N/A,FALSE,"INVEST.XLS"}</definedName>
    <definedName name="FBVIHYFBVIHY" localSheetId="2" hidden="1">{#N/A,#N/A,FALSE,"mdr.XLS";"db",#N/A,FALSE,"mdr.XLS";#N/A,#N/A,FALSE,"Forside ";#N/A,#N/A,FALSE,"INVEST.XLS"}</definedName>
    <definedName name="FBVIHYFBVIHY" hidden="1">{#N/A,#N/A,FALSE,"mdr.XLS";"db",#N/A,FALSE,"mdr.XLS";#N/A,#N/A,FALSE,"Forside ";#N/A,#N/A,FALSE,"INVEST.XLS"}</definedName>
    <definedName name="FC1_">#REF!</definedName>
    <definedName name="FC2_">#REF!</definedName>
    <definedName name="fcb" localSheetId="2" hidden="1">{"FCB_ALL",#N/A,FALSE,"FCB"}</definedName>
    <definedName name="fcb" hidden="1">{"FCB_ALL",#N/A,FALSE,"FCB"}</definedName>
    <definedName name="fcbs_prfye">#REF!</definedName>
    <definedName name="fcbs_prfye_print">#REF!</definedName>
    <definedName name="FCC">#REF!</definedName>
    <definedName name="fcd"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jh"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lt_Code1" hidden="1">#REF!</definedName>
    <definedName name="Fclt_Id1" hidden="1">#REF!</definedName>
    <definedName name="Fclt_Name1" hidden="1">#REF!</definedName>
    <definedName name="FCode" hidden="1">#REF!</definedName>
    <definedName name="FCP">#REF!</definedName>
    <definedName name="FCSReport">#REF!</definedName>
    <definedName name="Fcst">#REF!</definedName>
    <definedName name="FCU" localSheetI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FCU"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fcuk" localSheetId="2" hidden="1">{"by departments",#N/A,TRUE,"FORECAST";"cap_headcount",#N/A,TRUE,"FORECAST";"summary",#N/A,TRUE,"FORECAST"}</definedName>
    <definedName name="fcuk" hidden="1">{"by departments",#N/A,TRUE,"FORECAST";"cap_headcount",#N/A,TRUE,"FORECAST";"summary",#N/A,TRUE,"FORECAST"}</definedName>
    <definedName name="fd" localSheetId="2" hidden="1">{"FCB_ALL",#N/A,FALSE,"FCB"}</definedName>
    <definedName name="fd" hidden="1">{"FCB_ALL",#N/A,FALSE,"FCB"}</definedName>
    <definedName name="FD_1" localSheetId="2" hidden="1">{#N/A,#N/A,FALSE,"Statements";#N/A,#N/A,FALSE,"Capital";#N/A,#N/A,FALSE,"UTIL Monthly Inc ";#N/A,#N/A,FALSE,"UTIL REVENUE";#N/A,#N/A,FALSE,"UTIL SERV REV ";#N/A,#N/A,FALSE,"Manpower";#N/A,#N/A,FALSE,"Maintenance";#N/A,#N/A,FALSE,"Util Sales Support";#N/A,#N/A,FALSE,"SI - UTIL";#N/A,#N/A,FALSE,"Sales - Utili";#N/A,#N/A,FALSE,"Util - Mktg"}</definedName>
    <definedName name="FD_1" hidden="1">{#N/A,#N/A,FALSE,"Statements";#N/A,#N/A,FALSE,"Capital";#N/A,#N/A,FALSE,"UTIL Monthly Inc ";#N/A,#N/A,FALSE,"UTIL REVENUE";#N/A,#N/A,FALSE,"UTIL SERV REV ";#N/A,#N/A,FALSE,"Manpower";#N/A,#N/A,FALSE,"Maintenance";#N/A,#N/A,FALSE,"Util Sales Support";#N/A,#N/A,FALSE,"SI - UTIL";#N/A,#N/A,FALSE,"Sales - Utili";#N/A,#N/A,FALSE,"Util - Mktg"}</definedName>
    <definedName name="FD_1_1" localSheetId="2" hidden="1">{#N/A,#N/A,FALSE,"Statements";#N/A,#N/A,FALSE,"Capital";#N/A,#N/A,FALSE,"UTIL Monthly Inc ";#N/A,#N/A,FALSE,"UTIL REVENUE";#N/A,#N/A,FALSE,"UTIL SERV REV ";#N/A,#N/A,FALSE,"Manpower";#N/A,#N/A,FALSE,"Maintenance";#N/A,#N/A,FALSE,"Util Sales Support";#N/A,#N/A,FALSE,"SI - UTIL";#N/A,#N/A,FALSE,"Sales - Utili";#N/A,#N/A,FALSE,"Util - Mktg"}</definedName>
    <definedName name="FD_1_1" hidden="1">{#N/A,#N/A,FALSE,"Statements";#N/A,#N/A,FALSE,"Capital";#N/A,#N/A,FALSE,"UTIL Monthly Inc ";#N/A,#N/A,FALSE,"UTIL REVENUE";#N/A,#N/A,FALSE,"UTIL SERV REV ";#N/A,#N/A,FALSE,"Manpower";#N/A,#N/A,FALSE,"Maintenance";#N/A,#N/A,FALSE,"Util Sales Support";#N/A,#N/A,FALSE,"SI - UTIL";#N/A,#N/A,FALSE,"Sales - Utili";#N/A,#N/A,FALSE,"Util - Mktg"}</definedName>
    <definedName name="FD_1_1_1" localSheetId="2" hidden="1">{#N/A,#N/A,FALSE,"Statements";#N/A,#N/A,FALSE,"Capital";#N/A,#N/A,FALSE,"UTIL Monthly Inc ";#N/A,#N/A,FALSE,"UTIL REVENUE";#N/A,#N/A,FALSE,"UTIL SERV REV ";#N/A,#N/A,FALSE,"Manpower";#N/A,#N/A,FALSE,"Maintenance";#N/A,#N/A,FALSE,"Util Sales Support";#N/A,#N/A,FALSE,"SI - UTIL";#N/A,#N/A,FALSE,"Sales - Utili";#N/A,#N/A,FALSE,"Util - Mktg"}</definedName>
    <definedName name="FD_1_1_1" hidden="1">{#N/A,#N/A,FALSE,"Statements";#N/A,#N/A,FALSE,"Capital";#N/A,#N/A,FALSE,"UTIL Monthly Inc ";#N/A,#N/A,FALSE,"UTIL REVENUE";#N/A,#N/A,FALSE,"UTIL SERV REV ";#N/A,#N/A,FALSE,"Manpower";#N/A,#N/A,FALSE,"Maintenance";#N/A,#N/A,FALSE,"Util Sales Support";#N/A,#N/A,FALSE,"SI - UTIL";#N/A,#N/A,FALSE,"Sales - Utili";#N/A,#N/A,FALSE,"Util - Mktg"}</definedName>
    <definedName name="FD_1_1_2" localSheetId="2" hidden="1">{#N/A,#N/A,FALSE,"Statements";#N/A,#N/A,FALSE,"Capital";#N/A,#N/A,FALSE,"UTIL Monthly Inc ";#N/A,#N/A,FALSE,"UTIL REVENUE";#N/A,#N/A,FALSE,"UTIL SERV REV ";#N/A,#N/A,FALSE,"Manpower";#N/A,#N/A,FALSE,"Maintenance";#N/A,#N/A,FALSE,"Util Sales Support";#N/A,#N/A,FALSE,"SI - UTIL";#N/A,#N/A,FALSE,"Sales - Utili";#N/A,#N/A,FALSE,"Util - Mktg"}</definedName>
    <definedName name="FD_1_1_2" hidden="1">{#N/A,#N/A,FALSE,"Statements";#N/A,#N/A,FALSE,"Capital";#N/A,#N/A,FALSE,"UTIL Monthly Inc ";#N/A,#N/A,FALSE,"UTIL REVENUE";#N/A,#N/A,FALSE,"UTIL SERV REV ";#N/A,#N/A,FALSE,"Manpower";#N/A,#N/A,FALSE,"Maintenance";#N/A,#N/A,FALSE,"Util Sales Support";#N/A,#N/A,FALSE,"SI - UTIL";#N/A,#N/A,FALSE,"Sales - Utili";#N/A,#N/A,FALSE,"Util - Mktg"}</definedName>
    <definedName name="FD_1_1_3" localSheetId="2" hidden="1">{#N/A,#N/A,FALSE,"Statements";#N/A,#N/A,FALSE,"Capital";#N/A,#N/A,FALSE,"UTIL Monthly Inc ";#N/A,#N/A,FALSE,"UTIL REVENUE";#N/A,#N/A,FALSE,"UTIL SERV REV ";#N/A,#N/A,FALSE,"Manpower";#N/A,#N/A,FALSE,"Maintenance";#N/A,#N/A,FALSE,"Util Sales Support";#N/A,#N/A,FALSE,"SI - UTIL";#N/A,#N/A,FALSE,"Sales - Utili";#N/A,#N/A,FALSE,"Util - Mktg"}</definedName>
    <definedName name="FD_1_1_3" hidden="1">{#N/A,#N/A,FALSE,"Statements";#N/A,#N/A,FALSE,"Capital";#N/A,#N/A,FALSE,"UTIL Monthly Inc ";#N/A,#N/A,FALSE,"UTIL REVENUE";#N/A,#N/A,FALSE,"UTIL SERV REV ";#N/A,#N/A,FALSE,"Manpower";#N/A,#N/A,FALSE,"Maintenance";#N/A,#N/A,FALSE,"Util Sales Support";#N/A,#N/A,FALSE,"SI - UTIL";#N/A,#N/A,FALSE,"Sales - Utili";#N/A,#N/A,FALSE,"Util - Mktg"}</definedName>
    <definedName name="FD_1_1_4" localSheetId="2" hidden="1">{#N/A,#N/A,FALSE,"Statements";#N/A,#N/A,FALSE,"Capital";#N/A,#N/A,FALSE,"UTIL Monthly Inc ";#N/A,#N/A,FALSE,"UTIL REVENUE";#N/A,#N/A,FALSE,"UTIL SERV REV ";#N/A,#N/A,FALSE,"Manpower";#N/A,#N/A,FALSE,"Maintenance";#N/A,#N/A,FALSE,"Util Sales Support";#N/A,#N/A,FALSE,"SI - UTIL";#N/A,#N/A,FALSE,"Sales - Utili";#N/A,#N/A,FALSE,"Util - Mktg"}</definedName>
    <definedName name="FD_1_1_4" hidden="1">{#N/A,#N/A,FALSE,"Statements";#N/A,#N/A,FALSE,"Capital";#N/A,#N/A,FALSE,"UTIL Monthly Inc ";#N/A,#N/A,FALSE,"UTIL REVENUE";#N/A,#N/A,FALSE,"UTIL SERV REV ";#N/A,#N/A,FALSE,"Manpower";#N/A,#N/A,FALSE,"Maintenance";#N/A,#N/A,FALSE,"Util Sales Support";#N/A,#N/A,FALSE,"SI - UTIL";#N/A,#N/A,FALSE,"Sales - Utili";#N/A,#N/A,FALSE,"Util - Mktg"}</definedName>
    <definedName name="FD_1_1_5" localSheetId="2" hidden="1">{#N/A,#N/A,FALSE,"Statements";#N/A,#N/A,FALSE,"Capital";#N/A,#N/A,FALSE,"UTIL Monthly Inc ";#N/A,#N/A,FALSE,"UTIL REVENUE";#N/A,#N/A,FALSE,"UTIL SERV REV ";#N/A,#N/A,FALSE,"Manpower";#N/A,#N/A,FALSE,"Maintenance";#N/A,#N/A,FALSE,"Util Sales Support";#N/A,#N/A,FALSE,"SI - UTIL";#N/A,#N/A,FALSE,"Sales - Utili";#N/A,#N/A,FALSE,"Util - Mktg"}</definedName>
    <definedName name="FD_1_1_5" hidden="1">{#N/A,#N/A,FALSE,"Statements";#N/A,#N/A,FALSE,"Capital";#N/A,#N/A,FALSE,"UTIL Monthly Inc ";#N/A,#N/A,FALSE,"UTIL REVENUE";#N/A,#N/A,FALSE,"UTIL SERV REV ";#N/A,#N/A,FALSE,"Manpower";#N/A,#N/A,FALSE,"Maintenance";#N/A,#N/A,FALSE,"Util Sales Support";#N/A,#N/A,FALSE,"SI - UTIL";#N/A,#N/A,FALSE,"Sales - Utili";#N/A,#N/A,FALSE,"Util - Mktg"}</definedName>
    <definedName name="FD_1_2" localSheetId="2" hidden="1">{#N/A,#N/A,FALSE,"Statements";#N/A,#N/A,FALSE,"Capital";#N/A,#N/A,FALSE,"UTIL Monthly Inc ";#N/A,#N/A,FALSE,"UTIL REVENUE";#N/A,#N/A,FALSE,"UTIL SERV REV ";#N/A,#N/A,FALSE,"Manpower";#N/A,#N/A,FALSE,"Maintenance";#N/A,#N/A,FALSE,"Util Sales Support";#N/A,#N/A,FALSE,"SI - UTIL";#N/A,#N/A,FALSE,"Sales - Utili";#N/A,#N/A,FALSE,"Util - Mktg"}</definedName>
    <definedName name="FD_1_2" hidden="1">{#N/A,#N/A,FALSE,"Statements";#N/A,#N/A,FALSE,"Capital";#N/A,#N/A,FALSE,"UTIL Monthly Inc ";#N/A,#N/A,FALSE,"UTIL REVENUE";#N/A,#N/A,FALSE,"UTIL SERV REV ";#N/A,#N/A,FALSE,"Manpower";#N/A,#N/A,FALSE,"Maintenance";#N/A,#N/A,FALSE,"Util Sales Support";#N/A,#N/A,FALSE,"SI - UTIL";#N/A,#N/A,FALSE,"Sales - Utili";#N/A,#N/A,FALSE,"Util - Mktg"}</definedName>
    <definedName name="FD_1_3" localSheetId="2" hidden="1">{#N/A,#N/A,FALSE,"Statements";#N/A,#N/A,FALSE,"Capital";#N/A,#N/A,FALSE,"UTIL Monthly Inc ";#N/A,#N/A,FALSE,"UTIL REVENUE";#N/A,#N/A,FALSE,"UTIL SERV REV ";#N/A,#N/A,FALSE,"Manpower";#N/A,#N/A,FALSE,"Maintenance";#N/A,#N/A,FALSE,"Util Sales Support";#N/A,#N/A,FALSE,"SI - UTIL";#N/A,#N/A,FALSE,"Sales - Utili";#N/A,#N/A,FALSE,"Util - Mktg"}</definedName>
    <definedName name="FD_1_3" hidden="1">{#N/A,#N/A,FALSE,"Statements";#N/A,#N/A,FALSE,"Capital";#N/A,#N/A,FALSE,"UTIL Monthly Inc ";#N/A,#N/A,FALSE,"UTIL REVENUE";#N/A,#N/A,FALSE,"UTIL SERV REV ";#N/A,#N/A,FALSE,"Manpower";#N/A,#N/A,FALSE,"Maintenance";#N/A,#N/A,FALSE,"Util Sales Support";#N/A,#N/A,FALSE,"SI - UTIL";#N/A,#N/A,FALSE,"Sales - Utili";#N/A,#N/A,FALSE,"Util - Mktg"}</definedName>
    <definedName name="FD_1_4" localSheetId="2" hidden="1">{#N/A,#N/A,FALSE,"Statements";#N/A,#N/A,FALSE,"Capital";#N/A,#N/A,FALSE,"UTIL Monthly Inc ";#N/A,#N/A,FALSE,"UTIL REVENUE";#N/A,#N/A,FALSE,"UTIL SERV REV ";#N/A,#N/A,FALSE,"Manpower";#N/A,#N/A,FALSE,"Maintenance";#N/A,#N/A,FALSE,"Util Sales Support";#N/A,#N/A,FALSE,"SI - UTIL";#N/A,#N/A,FALSE,"Sales - Utili";#N/A,#N/A,FALSE,"Util - Mktg"}</definedName>
    <definedName name="FD_1_4" hidden="1">{#N/A,#N/A,FALSE,"Statements";#N/A,#N/A,FALSE,"Capital";#N/A,#N/A,FALSE,"UTIL Monthly Inc ";#N/A,#N/A,FALSE,"UTIL REVENUE";#N/A,#N/A,FALSE,"UTIL SERV REV ";#N/A,#N/A,FALSE,"Manpower";#N/A,#N/A,FALSE,"Maintenance";#N/A,#N/A,FALSE,"Util Sales Support";#N/A,#N/A,FALSE,"SI - UTIL";#N/A,#N/A,FALSE,"Sales - Utili";#N/A,#N/A,FALSE,"Util - Mktg"}</definedName>
    <definedName name="FD_1_5" localSheetId="2" hidden="1">{#N/A,#N/A,FALSE,"Statements";#N/A,#N/A,FALSE,"Capital";#N/A,#N/A,FALSE,"UTIL Monthly Inc ";#N/A,#N/A,FALSE,"UTIL REVENUE";#N/A,#N/A,FALSE,"UTIL SERV REV ";#N/A,#N/A,FALSE,"Manpower";#N/A,#N/A,FALSE,"Maintenance";#N/A,#N/A,FALSE,"Util Sales Support";#N/A,#N/A,FALSE,"SI - UTIL";#N/A,#N/A,FALSE,"Sales - Utili";#N/A,#N/A,FALSE,"Util - Mktg"}</definedName>
    <definedName name="FD_1_5" hidden="1">{#N/A,#N/A,FALSE,"Statements";#N/A,#N/A,FALSE,"Capital";#N/A,#N/A,FALSE,"UTIL Monthly Inc ";#N/A,#N/A,FALSE,"UTIL REVENUE";#N/A,#N/A,FALSE,"UTIL SERV REV ";#N/A,#N/A,FALSE,"Manpower";#N/A,#N/A,FALSE,"Maintenance";#N/A,#N/A,FALSE,"Util Sales Support";#N/A,#N/A,FALSE,"SI - UTIL";#N/A,#N/A,FALSE,"Sales - Utili";#N/A,#N/A,FALSE,"Util - Mktg"}</definedName>
    <definedName name="FD_2" localSheetId="2" hidden="1">{#N/A,#N/A,FALSE,"Statements";#N/A,#N/A,FALSE,"Capital";#N/A,#N/A,FALSE,"UTIL Monthly Inc ";#N/A,#N/A,FALSE,"UTIL REVENUE";#N/A,#N/A,FALSE,"UTIL SERV REV ";#N/A,#N/A,FALSE,"Manpower";#N/A,#N/A,FALSE,"Maintenance";#N/A,#N/A,FALSE,"Util Sales Support";#N/A,#N/A,FALSE,"SI - UTIL";#N/A,#N/A,FALSE,"Sales - Utili";#N/A,#N/A,FALSE,"Util - Mktg"}</definedName>
    <definedName name="FD_2" hidden="1">{#N/A,#N/A,FALSE,"Statements";#N/A,#N/A,FALSE,"Capital";#N/A,#N/A,FALSE,"UTIL Monthly Inc ";#N/A,#N/A,FALSE,"UTIL REVENUE";#N/A,#N/A,FALSE,"UTIL SERV REV ";#N/A,#N/A,FALSE,"Manpower";#N/A,#N/A,FALSE,"Maintenance";#N/A,#N/A,FALSE,"Util Sales Support";#N/A,#N/A,FALSE,"SI - UTIL";#N/A,#N/A,FALSE,"Sales - Utili";#N/A,#N/A,FALSE,"Util - Mktg"}</definedName>
    <definedName name="FD_2_1" localSheetId="2" hidden="1">{#N/A,#N/A,FALSE,"Statements";#N/A,#N/A,FALSE,"Capital";#N/A,#N/A,FALSE,"UTIL Monthly Inc ";#N/A,#N/A,FALSE,"UTIL REVENUE";#N/A,#N/A,FALSE,"UTIL SERV REV ";#N/A,#N/A,FALSE,"Manpower";#N/A,#N/A,FALSE,"Maintenance";#N/A,#N/A,FALSE,"Util Sales Support";#N/A,#N/A,FALSE,"SI - UTIL";#N/A,#N/A,FALSE,"Sales - Utili";#N/A,#N/A,FALSE,"Util - Mktg"}</definedName>
    <definedName name="FD_2_1" hidden="1">{#N/A,#N/A,FALSE,"Statements";#N/A,#N/A,FALSE,"Capital";#N/A,#N/A,FALSE,"UTIL Monthly Inc ";#N/A,#N/A,FALSE,"UTIL REVENUE";#N/A,#N/A,FALSE,"UTIL SERV REV ";#N/A,#N/A,FALSE,"Manpower";#N/A,#N/A,FALSE,"Maintenance";#N/A,#N/A,FALSE,"Util Sales Support";#N/A,#N/A,FALSE,"SI - UTIL";#N/A,#N/A,FALSE,"Sales - Utili";#N/A,#N/A,FALSE,"Util - Mktg"}</definedName>
    <definedName name="FD_2_2" localSheetId="2" hidden="1">{#N/A,#N/A,FALSE,"Statements";#N/A,#N/A,FALSE,"Capital";#N/A,#N/A,FALSE,"UTIL Monthly Inc ";#N/A,#N/A,FALSE,"UTIL REVENUE";#N/A,#N/A,FALSE,"UTIL SERV REV ";#N/A,#N/A,FALSE,"Manpower";#N/A,#N/A,FALSE,"Maintenance";#N/A,#N/A,FALSE,"Util Sales Support";#N/A,#N/A,FALSE,"SI - UTIL";#N/A,#N/A,FALSE,"Sales - Utili";#N/A,#N/A,FALSE,"Util - Mktg"}</definedName>
    <definedName name="FD_2_2" hidden="1">{#N/A,#N/A,FALSE,"Statements";#N/A,#N/A,FALSE,"Capital";#N/A,#N/A,FALSE,"UTIL Monthly Inc ";#N/A,#N/A,FALSE,"UTIL REVENUE";#N/A,#N/A,FALSE,"UTIL SERV REV ";#N/A,#N/A,FALSE,"Manpower";#N/A,#N/A,FALSE,"Maintenance";#N/A,#N/A,FALSE,"Util Sales Support";#N/A,#N/A,FALSE,"SI - UTIL";#N/A,#N/A,FALSE,"Sales - Utili";#N/A,#N/A,FALSE,"Util - Mktg"}</definedName>
    <definedName name="FD_2_3" localSheetId="2" hidden="1">{#N/A,#N/A,FALSE,"Statements";#N/A,#N/A,FALSE,"Capital";#N/A,#N/A,FALSE,"UTIL Monthly Inc ";#N/A,#N/A,FALSE,"UTIL REVENUE";#N/A,#N/A,FALSE,"UTIL SERV REV ";#N/A,#N/A,FALSE,"Manpower";#N/A,#N/A,FALSE,"Maintenance";#N/A,#N/A,FALSE,"Util Sales Support";#N/A,#N/A,FALSE,"SI - UTIL";#N/A,#N/A,FALSE,"Sales - Utili";#N/A,#N/A,FALSE,"Util - Mktg"}</definedName>
    <definedName name="FD_2_3" hidden="1">{#N/A,#N/A,FALSE,"Statements";#N/A,#N/A,FALSE,"Capital";#N/A,#N/A,FALSE,"UTIL Monthly Inc ";#N/A,#N/A,FALSE,"UTIL REVENUE";#N/A,#N/A,FALSE,"UTIL SERV REV ";#N/A,#N/A,FALSE,"Manpower";#N/A,#N/A,FALSE,"Maintenance";#N/A,#N/A,FALSE,"Util Sales Support";#N/A,#N/A,FALSE,"SI - UTIL";#N/A,#N/A,FALSE,"Sales - Utili";#N/A,#N/A,FALSE,"Util - Mktg"}</definedName>
    <definedName name="FD_2_4" localSheetId="2" hidden="1">{#N/A,#N/A,FALSE,"Statements";#N/A,#N/A,FALSE,"Capital";#N/A,#N/A,FALSE,"UTIL Monthly Inc ";#N/A,#N/A,FALSE,"UTIL REVENUE";#N/A,#N/A,FALSE,"UTIL SERV REV ";#N/A,#N/A,FALSE,"Manpower";#N/A,#N/A,FALSE,"Maintenance";#N/A,#N/A,FALSE,"Util Sales Support";#N/A,#N/A,FALSE,"SI - UTIL";#N/A,#N/A,FALSE,"Sales - Utili";#N/A,#N/A,FALSE,"Util - Mktg"}</definedName>
    <definedName name="FD_2_4" hidden="1">{#N/A,#N/A,FALSE,"Statements";#N/A,#N/A,FALSE,"Capital";#N/A,#N/A,FALSE,"UTIL Monthly Inc ";#N/A,#N/A,FALSE,"UTIL REVENUE";#N/A,#N/A,FALSE,"UTIL SERV REV ";#N/A,#N/A,FALSE,"Manpower";#N/A,#N/A,FALSE,"Maintenance";#N/A,#N/A,FALSE,"Util Sales Support";#N/A,#N/A,FALSE,"SI - UTIL";#N/A,#N/A,FALSE,"Sales - Utili";#N/A,#N/A,FALSE,"Util - Mktg"}</definedName>
    <definedName name="FD_2_5" localSheetId="2" hidden="1">{#N/A,#N/A,FALSE,"Statements";#N/A,#N/A,FALSE,"Capital";#N/A,#N/A,FALSE,"UTIL Monthly Inc ";#N/A,#N/A,FALSE,"UTIL REVENUE";#N/A,#N/A,FALSE,"UTIL SERV REV ";#N/A,#N/A,FALSE,"Manpower";#N/A,#N/A,FALSE,"Maintenance";#N/A,#N/A,FALSE,"Util Sales Support";#N/A,#N/A,FALSE,"SI - UTIL";#N/A,#N/A,FALSE,"Sales - Utili";#N/A,#N/A,FALSE,"Util - Mktg"}</definedName>
    <definedName name="FD_2_5" hidden="1">{#N/A,#N/A,FALSE,"Statements";#N/A,#N/A,FALSE,"Capital";#N/A,#N/A,FALSE,"UTIL Monthly Inc ";#N/A,#N/A,FALSE,"UTIL REVENUE";#N/A,#N/A,FALSE,"UTIL SERV REV ";#N/A,#N/A,FALSE,"Manpower";#N/A,#N/A,FALSE,"Maintenance";#N/A,#N/A,FALSE,"Util Sales Support";#N/A,#N/A,FALSE,"SI - UTIL";#N/A,#N/A,FALSE,"Sales - Utili";#N/A,#N/A,FALSE,"Util - Mktg"}</definedName>
    <definedName name="FD_3" localSheetId="2" hidden="1">{#N/A,#N/A,FALSE,"Statements";#N/A,#N/A,FALSE,"Capital";#N/A,#N/A,FALSE,"UTIL Monthly Inc ";#N/A,#N/A,FALSE,"UTIL REVENUE";#N/A,#N/A,FALSE,"UTIL SERV REV ";#N/A,#N/A,FALSE,"Manpower";#N/A,#N/A,FALSE,"Maintenance";#N/A,#N/A,FALSE,"Util Sales Support";#N/A,#N/A,FALSE,"SI - UTIL";#N/A,#N/A,FALSE,"Sales - Utili";#N/A,#N/A,FALSE,"Util - Mktg"}</definedName>
    <definedName name="FD_3" hidden="1">{#N/A,#N/A,FALSE,"Statements";#N/A,#N/A,FALSE,"Capital";#N/A,#N/A,FALSE,"UTIL Monthly Inc ";#N/A,#N/A,FALSE,"UTIL REVENUE";#N/A,#N/A,FALSE,"UTIL SERV REV ";#N/A,#N/A,FALSE,"Manpower";#N/A,#N/A,FALSE,"Maintenance";#N/A,#N/A,FALSE,"Util Sales Support";#N/A,#N/A,FALSE,"SI - UTIL";#N/A,#N/A,FALSE,"Sales - Utili";#N/A,#N/A,FALSE,"Util - Mktg"}</definedName>
    <definedName name="FD_3_1" localSheetId="2" hidden="1">{#N/A,#N/A,FALSE,"Statements";#N/A,#N/A,FALSE,"Capital";#N/A,#N/A,FALSE,"UTIL Monthly Inc ";#N/A,#N/A,FALSE,"UTIL REVENUE";#N/A,#N/A,FALSE,"UTIL SERV REV ";#N/A,#N/A,FALSE,"Manpower";#N/A,#N/A,FALSE,"Maintenance";#N/A,#N/A,FALSE,"Util Sales Support";#N/A,#N/A,FALSE,"SI - UTIL";#N/A,#N/A,FALSE,"Sales - Utili";#N/A,#N/A,FALSE,"Util - Mktg"}</definedName>
    <definedName name="FD_3_1" hidden="1">{#N/A,#N/A,FALSE,"Statements";#N/A,#N/A,FALSE,"Capital";#N/A,#N/A,FALSE,"UTIL Monthly Inc ";#N/A,#N/A,FALSE,"UTIL REVENUE";#N/A,#N/A,FALSE,"UTIL SERV REV ";#N/A,#N/A,FALSE,"Manpower";#N/A,#N/A,FALSE,"Maintenance";#N/A,#N/A,FALSE,"Util Sales Support";#N/A,#N/A,FALSE,"SI - UTIL";#N/A,#N/A,FALSE,"Sales - Utili";#N/A,#N/A,FALSE,"Util - Mktg"}</definedName>
    <definedName name="FD_3_2" localSheetId="2" hidden="1">{#N/A,#N/A,FALSE,"Statements";#N/A,#N/A,FALSE,"Capital";#N/A,#N/A,FALSE,"UTIL Monthly Inc ";#N/A,#N/A,FALSE,"UTIL REVENUE";#N/A,#N/A,FALSE,"UTIL SERV REV ";#N/A,#N/A,FALSE,"Manpower";#N/A,#N/A,FALSE,"Maintenance";#N/A,#N/A,FALSE,"Util Sales Support";#N/A,#N/A,FALSE,"SI - UTIL";#N/A,#N/A,FALSE,"Sales - Utili";#N/A,#N/A,FALSE,"Util - Mktg"}</definedName>
    <definedName name="FD_3_2" hidden="1">{#N/A,#N/A,FALSE,"Statements";#N/A,#N/A,FALSE,"Capital";#N/A,#N/A,FALSE,"UTIL Monthly Inc ";#N/A,#N/A,FALSE,"UTIL REVENUE";#N/A,#N/A,FALSE,"UTIL SERV REV ";#N/A,#N/A,FALSE,"Manpower";#N/A,#N/A,FALSE,"Maintenance";#N/A,#N/A,FALSE,"Util Sales Support";#N/A,#N/A,FALSE,"SI - UTIL";#N/A,#N/A,FALSE,"Sales - Utili";#N/A,#N/A,FALSE,"Util - Mktg"}</definedName>
    <definedName name="FD_3_3" localSheetId="2" hidden="1">{#N/A,#N/A,FALSE,"Statements";#N/A,#N/A,FALSE,"Capital";#N/A,#N/A,FALSE,"UTIL Monthly Inc ";#N/A,#N/A,FALSE,"UTIL REVENUE";#N/A,#N/A,FALSE,"UTIL SERV REV ";#N/A,#N/A,FALSE,"Manpower";#N/A,#N/A,FALSE,"Maintenance";#N/A,#N/A,FALSE,"Util Sales Support";#N/A,#N/A,FALSE,"SI - UTIL";#N/A,#N/A,FALSE,"Sales - Utili";#N/A,#N/A,FALSE,"Util - Mktg"}</definedName>
    <definedName name="FD_3_3" hidden="1">{#N/A,#N/A,FALSE,"Statements";#N/A,#N/A,FALSE,"Capital";#N/A,#N/A,FALSE,"UTIL Monthly Inc ";#N/A,#N/A,FALSE,"UTIL REVENUE";#N/A,#N/A,FALSE,"UTIL SERV REV ";#N/A,#N/A,FALSE,"Manpower";#N/A,#N/A,FALSE,"Maintenance";#N/A,#N/A,FALSE,"Util Sales Support";#N/A,#N/A,FALSE,"SI - UTIL";#N/A,#N/A,FALSE,"Sales - Utili";#N/A,#N/A,FALSE,"Util - Mktg"}</definedName>
    <definedName name="FD_3_4" localSheetId="2" hidden="1">{#N/A,#N/A,FALSE,"Statements";#N/A,#N/A,FALSE,"Capital";#N/A,#N/A,FALSE,"UTIL Monthly Inc ";#N/A,#N/A,FALSE,"UTIL REVENUE";#N/A,#N/A,FALSE,"UTIL SERV REV ";#N/A,#N/A,FALSE,"Manpower";#N/A,#N/A,FALSE,"Maintenance";#N/A,#N/A,FALSE,"Util Sales Support";#N/A,#N/A,FALSE,"SI - UTIL";#N/A,#N/A,FALSE,"Sales - Utili";#N/A,#N/A,FALSE,"Util - Mktg"}</definedName>
    <definedName name="FD_3_4" hidden="1">{#N/A,#N/A,FALSE,"Statements";#N/A,#N/A,FALSE,"Capital";#N/A,#N/A,FALSE,"UTIL Monthly Inc ";#N/A,#N/A,FALSE,"UTIL REVENUE";#N/A,#N/A,FALSE,"UTIL SERV REV ";#N/A,#N/A,FALSE,"Manpower";#N/A,#N/A,FALSE,"Maintenance";#N/A,#N/A,FALSE,"Util Sales Support";#N/A,#N/A,FALSE,"SI - UTIL";#N/A,#N/A,FALSE,"Sales - Utili";#N/A,#N/A,FALSE,"Util - Mktg"}</definedName>
    <definedName name="FD_3_5" localSheetId="2" hidden="1">{#N/A,#N/A,FALSE,"Statements";#N/A,#N/A,FALSE,"Capital";#N/A,#N/A,FALSE,"UTIL Monthly Inc ";#N/A,#N/A,FALSE,"UTIL REVENUE";#N/A,#N/A,FALSE,"UTIL SERV REV ";#N/A,#N/A,FALSE,"Manpower";#N/A,#N/A,FALSE,"Maintenance";#N/A,#N/A,FALSE,"Util Sales Support";#N/A,#N/A,FALSE,"SI - UTIL";#N/A,#N/A,FALSE,"Sales - Utili";#N/A,#N/A,FALSE,"Util - Mktg"}</definedName>
    <definedName name="FD_3_5" hidden="1">{#N/A,#N/A,FALSE,"Statements";#N/A,#N/A,FALSE,"Capital";#N/A,#N/A,FALSE,"UTIL Monthly Inc ";#N/A,#N/A,FALSE,"UTIL REVENUE";#N/A,#N/A,FALSE,"UTIL SERV REV ";#N/A,#N/A,FALSE,"Manpower";#N/A,#N/A,FALSE,"Maintenance";#N/A,#N/A,FALSE,"Util Sales Support";#N/A,#N/A,FALSE,"SI - UTIL";#N/A,#N/A,FALSE,"Sales - Utili";#N/A,#N/A,FALSE,"Util - Mktg"}</definedName>
    <definedName name="FD_4" localSheetId="2" hidden="1">{#N/A,#N/A,FALSE,"Statements";#N/A,#N/A,FALSE,"Capital";#N/A,#N/A,FALSE,"UTIL Monthly Inc ";#N/A,#N/A,FALSE,"UTIL REVENUE";#N/A,#N/A,FALSE,"UTIL SERV REV ";#N/A,#N/A,FALSE,"Manpower";#N/A,#N/A,FALSE,"Maintenance";#N/A,#N/A,FALSE,"Util Sales Support";#N/A,#N/A,FALSE,"SI - UTIL";#N/A,#N/A,FALSE,"Sales - Utili";#N/A,#N/A,FALSE,"Util - Mktg"}</definedName>
    <definedName name="FD_4" hidden="1">{#N/A,#N/A,FALSE,"Statements";#N/A,#N/A,FALSE,"Capital";#N/A,#N/A,FALSE,"UTIL Monthly Inc ";#N/A,#N/A,FALSE,"UTIL REVENUE";#N/A,#N/A,FALSE,"UTIL SERV REV ";#N/A,#N/A,FALSE,"Manpower";#N/A,#N/A,FALSE,"Maintenance";#N/A,#N/A,FALSE,"Util Sales Support";#N/A,#N/A,FALSE,"SI - UTIL";#N/A,#N/A,FALSE,"Sales - Utili";#N/A,#N/A,FALSE,"Util - Mktg"}</definedName>
    <definedName name="FD_5" localSheetId="2" hidden="1">{#N/A,#N/A,FALSE,"Statements";#N/A,#N/A,FALSE,"Capital";#N/A,#N/A,FALSE,"UTIL Monthly Inc ";#N/A,#N/A,FALSE,"UTIL REVENUE";#N/A,#N/A,FALSE,"UTIL SERV REV ";#N/A,#N/A,FALSE,"Manpower";#N/A,#N/A,FALSE,"Maintenance";#N/A,#N/A,FALSE,"Util Sales Support";#N/A,#N/A,FALSE,"SI - UTIL";#N/A,#N/A,FALSE,"Sales - Utili";#N/A,#N/A,FALSE,"Util - Mktg"}</definedName>
    <definedName name="FD_5" hidden="1">{#N/A,#N/A,FALSE,"Statements";#N/A,#N/A,FALSE,"Capital";#N/A,#N/A,FALSE,"UTIL Monthly Inc ";#N/A,#N/A,FALSE,"UTIL REVENUE";#N/A,#N/A,FALSE,"UTIL SERV REV ";#N/A,#N/A,FALSE,"Manpower";#N/A,#N/A,FALSE,"Maintenance";#N/A,#N/A,FALSE,"Util Sales Support";#N/A,#N/A,FALSE,"SI - UTIL";#N/A,#N/A,FALSE,"Sales - Utili";#N/A,#N/A,FALSE,"Util - Mktg"}</definedName>
    <definedName name="fda" localSheetId="2" hidden="1">{#N/A,#N/A,FALSE,"Income Statement"}</definedName>
    <definedName name="fda" hidden="1">{#N/A,#N/A,FALSE,"Income Statement"}</definedName>
    <definedName name="fda_1" localSheetId="2" hidden="1">{#N/A,#N/A,FALSE,"Income Statement"}</definedName>
    <definedName name="fda_1" hidden="1">{#N/A,#N/A,FALSE,"Income Statement"}</definedName>
    <definedName name="fda_2" localSheetId="2" hidden="1">{#N/A,#N/A,FALSE,"Income Statement"}</definedName>
    <definedName name="fda_2" hidden="1">{#N/A,#N/A,FALSE,"Income Statement"}</definedName>
    <definedName name="fda_3" localSheetId="2" hidden="1">{#N/A,#N/A,FALSE,"Income Statement"}</definedName>
    <definedName name="fda_3" hidden="1">{#N/A,#N/A,FALSE,"Income Statement"}</definedName>
    <definedName name="fda_4" localSheetId="2" hidden="1">{#N/A,#N/A,FALSE,"Income Statement"}</definedName>
    <definedName name="fda_4" hidden="1">{#N/A,#N/A,FALSE,"Income Statement"}</definedName>
    <definedName name="fda_5" localSheetId="2" hidden="1">{#N/A,#N/A,FALSE,"Income Statement"}</definedName>
    <definedName name="fda_5" hidden="1">{#N/A,#N/A,FALSE,"Income Statement"}</definedName>
    <definedName name="FDADF" localSheetId="2">{"'MAP BGA'!$A$1:$L$95"}</definedName>
    <definedName name="FDADF">{"'MAP BGA'!$A$1:$L$95"}</definedName>
    <definedName name="fdaf" localSheetId="2" hidden="1">{#N/A,#N/A,TRUE,"Historicals";#N/A,#N/A,TRUE,"Charts";#N/A,#N/A,TRUE,"Forecasts"}</definedName>
    <definedName name="fdaf" hidden="1">{#N/A,#N/A,TRUE,"Historicals";#N/A,#N/A,TRUE,"Charts";#N/A,#N/A,TRUE,"Forecasts"}</definedName>
    <definedName name="fdafdsafdsa" localSheetId="2" hidden="1">{#N/A,#N/A,TRUE,"Historicals";#N/A,#N/A,TRUE,"Charts";#N/A,#N/A,TRUE,"Forecasts"}</definedName>
    <definedName name="fdafdsafdsa" hidden="1">{#N/A,#N/A,TRUE,"Historicals";#N/A,#N/A,TRUE,"Charts";#N/A,#N/A,TRUE,"Forecasts"}</definedName>
    <definedName name="fdare" localSheetId="2" hidden="1">{#N/A,#N/A,TRUE,"Historicals";#N/A,#N/A,TRUE,"Charts";#N/A,#N/A,TRUE,"Forecasts"}</definedName>
    <definedName name="fdare" hidden="1">{#N/A,#N/A,TRUE,"Historicals";#N/A,#N/A,TRUE,"Charts";#N/A,#N/A,TRUE,"Forecasts"}</definedName>
    <definedName name="fdasa" localSheetId="2" hidden="1">{#N/A,#N/A,TRUE,"Historicals";#N/A,#N/A,TRUE,"Charts";#N/A,#N/A,TRUE,"Forecasts"}</definedName>
    <definedName name="fdasa" hidden="1">{#N/A,#N/A,TRUE,"Historicals";#N/A,#N/A,TRUE,"Charts";#N/A,#N/A,TRUE,"Forecasts"}</definedName>
    <definedName name="fdasfasd" localSheetId="2" hidden="1">{"bs",#N/A,FALSE,"SCF"}</definedName>
    <definedName name="fdasfasd" hidden="1">{"bs",#N/A,FALSE,"SCF"}</definedName>
    <definedName name="FDC_0_0" hidden="1">"#"</definedName>
    <definedName name="FDC_0_1" hidden="1">"#"</definedName>
    <definedName name="FDC_0_10" hidden="1">"#"</definedName>
    <definedName name="FDC_0_11" hidden="1">"#"</definedName>
    <definedName name="FDC_0_12" hidden="1">"#"</definedName>
    <definedName name="FDC_0_13" hidden="1">"#"</definedName>
    <definedName name="FDC_0_14" hidden="1">"#"</definedName>
    <definedName name="FDC_0_2" hidden="1">"#"</definedName>
    <definedName name="FDC_0_3" hidden="1">"#"</definedName>
    <definedName name="FDC_0_4" hidden="1">"#"</definedName>
    <definedName name="FDC_0_5" hidden="1">"#"</definedName>
    <definedName name="FDC_0_6" hidden="1">"#"</definedName>
    <definedName name="FDC_0_7" hidden="1">"#"</definedName>
    <definedName name="FDC_0_8" hidden="1">"#"</definedName>
    <definedName name="FDC_0_9" hidden="1">"#"</definedName>
    <definedName name="FDC_1_0" hidden="1">"#"</definedName>
    <definedName name="FDC_10_0" hidden="1">"#"</definedName>
    <definedName name="FDC_10_1" hidden="1">"#"</definedName>
    <definedName name="FDC_10_2" hidden="1">"#"</definedName>
    <definedName name="FDC_10_3" hidden="1">"#"</definedName>
    <definedName name="FDC_100_0" hidden="1">"#"</definedName>
    <definedName name="FDC_100_1" hidden="1">"#"</definedName>
    <definedName name="FDC_100_10" hidden="1">"#"</definedName>
    <definedName name="FDC_100_11" hidden="1">"#"</definedName>
    <definedName name="FDC_100_12" hidden="1">"#"</definedName>
    <definedName name="FDC_100_13" hidden="1">"#"</definedName>
    <definedName name="FDC_100_2" hidden="1">"#"</definedName>
    <definedName name="FDC_100_3" hidden="1">"#"</definedName>
    <definedName name="FDC_100_4" hidden="1">"#"</definedName>
    <definedName name="FDC_100_5" hidden="1">"#"</definedName>
    <definedName name="FDC_100_6" hidden="1">"#"</definedName>
    <definedName name="FDC_100_7" hidden="1">"#"</definedName>
    <definedName name="FDC_100_8" hidden="1">"#"</definedName>
    <definedName name="FDC_100_9" hidden="1">"#"</definedName>
    <definedName name="FDC_101_0" hidden="1">"#"</definedName>
    <definedName name="FDC_101_1" hidden="1">"#"</definedName>
    <definedName name="FDC_101_10" hidden="1">"#"</definedName>
    <definedName name="FDC_101_11" hidden="1">"#"</definedName>
    <definedName name="FDC_101_12" hidden="1">"#"</definedName>
    <definedName name="FDC_101_13" hidden="1">"#"</definedName>
    <definedName name="FDC_101_2" hidden="1">"#"</definedName>
    <definedName name="FDC_101_3" hidden="1">"#"</definedName>
    <definedName name="FDC_101_4" hidden="1">"#"</definedName>
    <definedName name="FDC_101_5" hidden="1">"#"</definedName>
    <definedName name="FDC_101_6" hidden="1">"#"</definedName>
    <definedName name="FDC_101_7" hidden="1">"#"</definedName>
    <definedName name="FDC_101_8" hidden="1">"#"</definedName>
    <definedName name="FDC_101_9" hidden="1">"#"</definedName>
    <definedName name="FDC_102_0" hidden="1">"#"</definedName>
    <definedName name="FDC_102_1" hidden="1">"#"</definedName>
    <definedName name="FDC_102_10" hidden="1">"#"</definedName>
    <definedName name="FDC_102_11" hidden="1">"#"</definedName>
    <definedName name="FDC_102_12" hidden="1">"#"</definedName>
    <definedName name="FDC_102_13" hidden="1">"#"</definedName>
    <definedName name="FDC_102_2" hidden="1">"#"</definedName>
    <definedName name="FDC_102_3" hidden="1">"#"</definedName>
    <definedName name="FDC_102_4" hidden="1">"#"</definedName>
    <definedName name="FDC_102_5" hidden="1">"#"</definedName>
    <definedName name="FDC_102_6" hidden="1">"#"</definedName>
    <definedName name="FDC_102_7" hidden="1">"#"</definedName>
    <definedName name="FDC_102_8" hidden="1">"#"</definedName>
    <definedName name="FDC_102_9" hidden="1">"#"</definedName>
    <definedName name="FDC_103_0" hidden="1">"#"</definedName>
    <definedName name="FDC_104_0" hidden="1">"#"</definedName>
    <definedName name="FDC_105_0" hidden="1">"#"</definedName>
    <definedName name="FDC_106_0" hidden="1">"#"</definedName>
    <definedName name="FDC_107_0" hidden="1">"#"</definedName>
    <definedName name="FDC_108_0" hidden="1">"#"</definedName>
    <definedName name="FDC_109_0" hidden="1">"#"</definedName>
    <definedName name="FDC_11_0" hidden="1">"#"</definedName>
    <definedName name="FDC_11_1" hidden="1">"#"</definedName>
    <definedName name="FDC_11_2" hidden="1">"#"</definedName>
    <definedName name="FDC_11_3" hidden="1">"#"</definedName>
    <definedName name="FDC_110_0" hidden="1">"#"</definedName>
    <definedName name="FDC_111_0" hidden="1">"#"</definedName>
    <definedName name="FDC_112_0" hidden="1">"#"</definedName>
    <definedName name="FDC_113_0" hidden="1">"#"</definedName>
    <definedName name="FDC_114_0" hidden="1">"#"</definedName>
    <definedName name="FDC_115_0" hidden="1">"#"</definedName>
    <definedName name="FDC_116_0" hidden="1">"#"</definedName>
    <definedName name="FDC_116_1" hidden="1">"#"</definedName>
    <definedName name="FDC_116_10" hidden="1">"#"</definedName>
    <definedName name="FDC_116_11" hidden="1">"#"</definedName>
    <definedName name="FDC_116_12" hidden="1">"#"</definedName>
    <definedName name="FDC_116_13" hidden="1">"#"</definedName>
    <definedName name="FDC_116_14" hidden="1">"#"</definedName>
    <definedName name="FDC_116_2" hidden="1">"#"</definedName>
    <definedName name="FDC_116_3" hidden="1">"#"</definedName>
    <definedName name="FDC_116_4" hidden="1">"#"</definedName>
    <definedName name="FDC_116_5" hidden="1">"#"</definedName>
    <definedName name="FDC_116_6" hidden="1">"#"</definedName>
    <definedName name="FDC_116_7" hidden="1">"#"</definedName>
    <definedName name="FDC_116_8" hidden="1">"#"</definedName>
    <definedName name="FDC_116_9" hidden="1">"#"</definedName>
    <definedName name="FDC_117_0" hidden="1">"#"</definedName>
    <definedName name="FDC_117_1" hidden="1">"#"</definedName>
    <definedName name="FDC_117_10" hidden="1">"#"</definedName>
    <definedName name="FDC_117_11" hidden="1">"#"</definedName>
    <definedName name="FDC_117_12" hidden="1">"#"</definedName>
    <definedName name="FDC_117_13" hidden="1">"#"</definedName>
    <definedName name="FDC_117_14" hidden="1">"#"</definedName>
    <definedName name="FDC_117_2" hidden="1">"#"</definedName>
    <definedName name="FDC_117_3" hidden="1">"#"</definedName>
    <definedName name="FDC_117_4" hidden="1">"#"</definedName>
    <definedName name="FDC_117_5" hidden="1">"#"</definedName>
    <definedName name="FDC_117_6" hidden="1">"#"</definedName>
    <definedName name="FDC_117_7" hidden="1">"#"</definedName>
    <definedName name="FDC_117_8" hidden="1">"#"</definedName>
    <definedName name="FDC_117_9" hidden="1">"#"</definedName>
    <definedName name="FDC_118_0" hidden="1">"#"</definedName>
    <definedName name="FDC_118_1" hidden="1">"#"</definedName>
    <definedName name="FDC_118_10" hidden="1">"#"</definedName>
    <definedName name="FDC_118_11" hidden="1">"#"</definedName>
    <definedName name="FDC_118_12" hidden="1">"#"</definedName>
    <definedName name="FDC_118_13" hidden="1">"#"</definedName>
    <definedName name="FDC_118_14" hidden="1">"#"</definedName>
    <definedName name="FDC_118_2" hidden="1">"#"</definedName>
    <definedName name="FDC_118_3" hidden="1">"#"</definedName>
    <definedName name="FDC_118_4" hidden="1">"#"</definedName>
    <definedName name="FDC_118_5" hidden="1">"#"</definedName>
    <definedName name="FDC_118_6" hidden="1">"#"</definedName>
    <definedName name="FDC_118_7" hidden="1">"#"</definedName>
    <definedName name="FDC_118_8" hidden="1">"#"</definedName>
    <definedName name="FDC_118_9" hidden="1">"#"</definedName>
    <definedName name="FDC_119_0" hidden="1">"#"</definedName>
    <definedName name="FDC_119_1" hidden="1">"#"</definedName>
    <definedName name="FDC_119_10" hidden="1">"#"</definedName>
    <definedName name="FDC_119_11" hidden="1">"#"</definedName>
    <definedName name="FDC_119_12" hidden="1">"#"</definedName>
    <definedName name="FDC_119_13" hidden="1">"#"</definedName>
    <definedName name="FDC_119_14" hidden="1">"#"</definedName>
    <definedName name="FDC_119_2" hidden="1">"#"</definedName>
    <definedName name="FDC_119_3" hidden="1">"#"</definedName>
    <definedName name="FDC_119_4" hidden="1">"#"</definedName>
    <definedName name="FDC_119_5" hidden="1">"#"</definedName>
    <definedName name="FDC_119_6" hidden="1">"#"</definedName>
    <definedName name="FDC_119_7" hidden="1">"#"</definedName>
    <definedName name="FDC_119_8" hidden="1">"#"</definedName>
    <definedName name="FDC_119_9" hidden="1">"#"</definedName>
    <definedName name="FDC_12_0" hidden="1">"#"</definedName>
    <definedName name="FDC_12_1" hidden="1">"#"</definedName>
    <definedName name="FDC_12_2" hidden="1">"#"</definedName>
    <definedName name="FDC_12_3" hidden="1">"#"</definedName>
    <definedName name="FDC_120_0" hidden="1">"#"</definedName>
    <definedName name="FDC_120_1" hidden="1">"#"</definedName>
    <definedName name="FDC_120_10" hidden="1">"#"</definedName>
    <definedName name="FDC_120_11" hidden="1">"#"</definedName>
    <definedName name="FDC_120_12" hidden="1">"#"</definedName>
    <definedName name="FDC_120_13" hidden="1">"#"</definedName>
    <definedName name="FDC_120_14" hidden="1">"#"</definedName>
    <definedName name="FDC_120_2" hidden="1">"#"</definedName>
    <definedName name="FDC_120_3" hidden="1">"#"</definedName>
    <definedName name="FDC_120_4" hidden="1">"#"</definedName>
    <definedName name="FDC_120_5" hidden="1">"#"</definedName>
    <definedName name="FDC_120_6" hidden="1">"#"</definedName>
    <definedName name="FDC_120_7" hidden="1">"#"</definedName>
    <definedName name="FDC_120_8" hidden="1">"#"</definedName>
    <definedName name="FDC_120_9" hidden="1">"#"</definedName>
    <definedName name="FDC_121_0" hidden="1">"#"</definedName>
    <definedName name="FDC_121_1" hidden="1">"#"</definedName>
    <definedName name="FDC_121_10" hidden="1">"#"</definedName>
    <definedName name="FDC_121_11" hidden="1">"#"</definedName>
    <definedName name="FDC_121_12" hidden="1">"#"</definedName>
    <definedName name="FDC_121_13" hidden="1">"#"</definedName>
    <definedName name="FDC_121_14" hidden="1">"#"</definedName>
    <definedName name="FDC_121_2" hidden="1">"#"</definedName>
    <definedName name="FDC_121_3" hidden="1">"#"</definedName>
    <definedName name="FDC_121_4" hidden="1">"#"</definedName>
    <definedName name="FDC_121_5" hidden="1">"#"</definedName>
    <definedName name="FDC_121_6" hidden="1">"#"</definedName>
    <definedName name="FDC_121_7" hidden="1">"#"</definedName>
    <definedName name="FDC_121_8" hidden="1">"#"</definedName>
    <definedName name="FDC_121_9" hidden="1">"#"</definedName>
    <definedName name="FDC_122_0" hidden="1">"#"</definedName>
    <definedName name="FDC_122_1" hidden="1">"#"</definedName>
    <definedName name="FDC_122_10" hidden="1">"#"</definedName>
    <definedName name="FDC_122_11" hidden="1">"#"</definedName>
    <definedName name="FDC_122_12" hidden="1">"#"</definedName>
    <definedName name="FDC_122_13" hidden="1">"#"</definedName>
    <definedName name="FDC_122_14" hidden="1">"#"</definedName>
    <definedName name="FDC_122_2" hidden="1">"#"</definedName>
    <definedName name="FDC_122_3" hidden="1">"#"</definedName>
    <definedName name="FDC_122_4" hidden="1">"#"</definedName>
    <definedName name="FDC_122_5" hidden="1">"#"</definedName>
    <definedName name="FDC_122_6" hidden="1">"#"</definedName>
    <definedName name="FDC_122_7" hidden="1">"#"</definedName>
    <definedName name="FDC_122_8" hidden="1">"#"</definedName>
    <definedName name="FDC_122_9" hidden="1">"#"</definedName>
    <definedName name="FDC_123_0" hidden="1">"#"</definedName>
    <definedName name="FDC_123_1" hidden="1">"#"</definedName>
    <definedName name="FDC_123_10" hidden="1">"#"</definedName>
    <definedName name="FDC_123_11" hidden="1">"#"</definedName>
    <definedName name="FDC_123_12" hidden="1">"#"</definedName>
    <definedName name="FDC_123_13" hidden="1">"#"</definedName>
    <definedName name="FDC_123_14" hidden="1">"#"</definedName>
    <definedName name="FDC_123_2" hidden="1">"#"</definedName>
    <definedName name="FDC_123_3" hidden="1">"#"</definedName>
    <definedName name="FDC_123_4" hidden="1">"#"</definedName>
    <definedName name="FDC_123_5" hidden="1">"#"</definedName>
    <definedName name="FDC_123_6" hidden="1">"#"</definedName>
    <definedName name="FDC_123_7" hidden="1">"#"</definedName>
    <definedName name="FDC_123_8" hidden="1">"#"</definedName>
    <definedName name="FDC_123_9" hidden="1">"#"</definedName>
    <definedName name="FDC_124_0" hidden="1">"#"</definedName>
    <definedName name="FDC_124_1" hidden="1">"#"</definedName>
    <definedName name="FDC_124_10" hidden="1">"#"</definedName>
    <definedName name="FDC_124_11" hidden="1">"#"</definedName>
    <definedName name="FDC_124_12" hidden="1">"#"</definedName>
    <definedName name="FDC_124_13" hidden="1">"#"</definedName>
    <definedName name="FDC_124_14" hidden="1">"#"</definedName>
    <definedName name="FDC_124_2" hidden="1">"#"</definedName>
    <definedName name="FDC_124_3" hidden="1">"#"</definedName>
    <definedName name="FDC_124_4" hidden="1">"#"</definedName>
    <definedName name="FDC_124_5" hidden="1">"#"</definedName>
    <definedName name="FDC_124_6" hidden="1">"#"</definedName>
    <definedName name="FDC_124_7" hidden="1">"#"</definedName>
    <definedName name="FDC_124_8" hidden="1">"#"</definedName>
    <definedName name="FDC_124_9" hidden="1">"#"</definedName>
    <definedName name="FDC_125_0" hidden="1">"#"</definedName>
    <definedName name="FDC_125_1" hidden="1">"#"</definedName>
    <definedName name="FDC_125_10" hidden="1">"#"</definedName>
    <definedName name="FDC_125_11" hidden="1">"#"</definedName>
    <definedName name="FDC_125_12" hidden="1">"#"</definedName>
    <definedName name="FDC_125_13" hidden="1">"#"</definedName>
    <definedName name="FDC_125_14" hidden="1">"#"</definedName>
    <definedName name="FDC_125_2" hidden="1">"#"</definedName>
    <definedName name="FDC_125_3" hidden="1">"#"</definedName>
    <definedName name="FDC_125_4" hidden="1">"#"</definedName>
    <definedName name="FDC_125_5" hidden="1">"#"</definedName>
    <definedName name="FDC_125_6" hidden="1">"#"</definedName>
    <definedName name="FDC_125_7" hidden="1">"#"</definedName>
    <definedName name="FDC_125_8" hidden="1">"#"</definedName>
    <definedName name="FDC_125_9" hidden="1">"#"</definedName>
    <definedName name="FDC_126_0" hidden="1">"#"</definedName>
    <definedName name="FDC_126_1" hidden="1">"#"</definedName>
    <definedName name="FDC_126_10" hidden="1">"#"</definedName>
    <definedName name="FDC_126_11" hidden="1">"#"</definedName>
    <definedName name="FDC_126_12" hidden="1">"#"</definedName>
    <definedName name="FDC_126_13" hidden="1">"#"</definedName>
    <definedName name="FDC_126_14" hidden="1">"#"</definedName>
    <definedName name="FDC_126_2" hidden="1">"#"</definedName>
    <definedName name="FDC_126_3" hidden="1">"#"</definedName>
    <definedName name="FDC_126_4" hidden="1">"#"</definedName>
    <definedName name="FDC_126_5" hidden="1">"#"</definedName>
    <definedName name="FDC_126_6" hidden="1">"#"</definedName>
    <definedName name="FDC_126_7" hidden="1">"#"</definedName>
    <definedName name="FDC_126_8" hidden="1">"#"</definedName>
    <definedName name="FDC_126_9" hidden="1">"#"</definedName>
    <definedName name="FDC_127_0" hidden="1">"#"</definedName>
    <definedName name="FDC_127_1" hidden="1">"#"</definedName>
    <definedName name="FDC_127_10" hidden="1">"#"</definedName>
    <definedName name="FDC_127_11" hidden="1">"#"</definedName>
    <definedName name="FDC_127_12" hidden="1">"#"</definedName>
    <definedName name="FDC_127_13" hidden="1">"#"</definedName>
    <definedName name="FDC_127_14" hidden="1">"#"</definedName>
    <definedName name="FDC_127_2" hidden="1">"#"</definedName>
    <definedName name="FDC_127_3" hidden="1">"#"</definedName>
    <definedName name="FDC_127_4" hidden="1">"#"</definedName>
    <definedName name="FDC_127_5" hidden="1">"#"</definedName>
    <definedName name="FDC_127_6" hidden="1">"#"</definedName>
    <definedName name="FDC_127_7" hidden="1">"#"</definedName>
    <definedName name="FDC_127_8" hidden="1">"#"</definedName>
    <definedName name="FDC_127_9" hidden="1">"#"</definedName>
    <definedName name="FDC_128_0" hidden="1">"#"</definedName>
    <definedName name="FDC_128_1" hidden="1">"#"</definedName>
    <definedName name="FDC_128_10" hidden="1">"#"</definedName>
    <definedName name="FDC_128_11" hidden="1">"#"</definedName>
    <definedName name="FDC_128_12" hidden="1">"#"</definedName>
    <definedName name="FDC_128_13" hidden="1">"#"</definedName>
    <definedName name="FDC_128_14" hidden="1">"#"</definedName>
    <definedName name="FDC_128_2" hidden="1">"#"</definedName>
    <definedName name="FDC_128_3" hidden="1">"#"</definedName>
    <definedName name="FDC_128_4" hidden="1">"#"</definedName>
    <definedName name="FDC_128_5" hidden="1">"#"</definedName>
    <definedName name="FDC_128_6" hidden="1">"#"</definedName>
    <definedName name="FDC_128_7" hidden="1">"#"</definedName>
    <definedName name="FDC_128_8" hidden="1">"#"</definedName>
    <definedName name="FDC_128_9" hidden="1">"#"</definedName>
    <definedName name="FDC_129_0" hidden="1">"#"</definedName>
    <definedName name="FDC_129_1" hidden="1">"#"</definedName>
    <definedName name="FDC_129_10" hidden="1">"#"</definedName>
    <definedName name="FDC_129_11" hidden="1">"#"</definedName>
    <definedName name="FDC_129_12" hidden="1">"#"</definedName>
    <definedName name="FDC_129_13" hidden="1">"#"</definedName>
    <definedName name="FDC_129_14" hidden="1">"#"</definedName>
    <definedName name="FDC_129_2" hidden="1">"#"</definedName>
    <definedName name="FDC_129_3" hidden="1">"#"</definedName>
    <definedName name="FDC_129_4" hidden="1">"#"</definedName>
    <definedName name="FDC_129_5" hidden="1">"#"</definedName>
    <definedName name="FDC_129_6" hidden="1">"#"</definedName>
    <definedName name="FDC_129_7" hidden="1">"#"</definedName>
    <definedName name="FDC_129_8" hidden="1">"#"</definedName>
    <definedName name="FDC_129_9" hidden="1">"#"</definedName>
    <definedName name="FDC_13_0" hidden="1">"#"</definedName>
    <definedName name="FDC_13_1" hidden="1">"#"</definedName>
    <definedName name="FDC_13_2" hidden="1">"#"</definedName>
    <definedName name="FDC_13_3" hidden="1">"#"</definedName>
    <definedName name="FDC_130_0" hidden="1">"#"</definedName>
    <definedName name="FDC_130_1" hidden="1">"#"</definedName>
    <definedName name="FDC_130_10" hidden="1">"#"</definedName>
    <definedName name="FDC_130_11" hidden="1">"#"</definedName>
    <definedName name="FDC_130_12" hidden="1">"#"</definedName>
    <definedName name="FDC_130_13" hidden="1">"#"</definedName>
    <definedName name="FDC_130_14" hidden="1">"#"</definedName>
    <definedName name="FDC_130_2" hidden="1">"#"</definedName>
    <definedName name="FDC_130_3" hidden="1">"#"</definedName>
    <definedName name="FDC_130_4" hidden="1">"#"</definedName>
    <definedName name="FDC_130_5" hidden="1">"#"</definedName>
    <definedName name="FDC_130_6" hidden="1">"#"</definedName>
    <definedName name="FDC_130_7" hidden="1">"#"</definedName>
    <definedName name="FDC_130_8" hidden="1">"#"</definedName>
    <definedName name="FDC_130_9" hidden="1">"#"</definedName>
    <definedName name="FDC_131_0" hidden="1">"#"</definedName>
    <definedName name="FDC_131_1" hidden="1">"#"</definedName>
    <definedName name="FDC_131_10" hidden="1">"#"</definedName>
    <definedName name="FDC_131_11" hidden="1">"#"</definedName>
    <definedName name="FDC_131_12" hidden="1">"#"</definedName>
    <definedName name="FDC_131_13" hidden="1">"#"</definedName>
    <definedName name="FDC_131_14" hidden="1">"#"</definedName>
    <definedName name="FDC_131_2" hidden="1">"#"</definedName>
    <definedName name="FDC_131_3" hidden="1">"#"</definedName>
    <definedName name="FDC_131_4" hidden="1">"#"</definedName>
    <definedName name="FDC_131_5" hidden="1">"#"</definedName>
    <definedName name="FDC_131_6" hidden="1">"#"</definedName>
    <definedName name="FDC_131_7" hidden="1">"#"</definedName>
    <definedName name="FDC_131_8" hidden="1">"#"</definedName>
    <definedName name="FDC_131_9" hidden="1">"#"</definedName>
    <definedName name="FDC_132_0" hidden="1">"#"</definedName>
    <definedName name="FDC_132_1" hidden="1">"#"</definedName>
    <definedName name="FDC_132_10" hidden="1">"#"</definedName>
    <definedName name="FDC_132_11" hidden="1">"#"</definedName>
    <definedName name="FDC_132_12" hidden="1">"#"</definedName>
    <definedName name="FDC_132_13" hidden="1">"#"</definedName>
    <definedName name="FDC_132_14" hidden="1">"#"</definedName>
    <definedName name="FDC_132_2" hidden="1">"#"</definedName>
    <definedName name="FDC_132_3" hidden="1">"#"</definedName>
    <definedName name="FDC_132_4" hidden="1">"#"</definedName>
    <definedName name="FDC_132_5" hidden="1">"#"</definedName>
    <definedName name="FDC_132_6" hidden="1">"#"</definedName>
    <definedName name="FDC_132_7" hidden="1">"#"</definedName>
    <definedName name="FDC_132_8" hidden="1">"#"</definedName>
    <definedName name="FDC_132_9" hidden="1">"#"</definedName>
    <definedName name="FDC_133_0" hidden="1">"#"</definedName>
    <definedName name="FDC_133_1" hidden="1">"#"</definedName>
    <definedName name="FDC_133_10" hidden="1">"#"</definedName>
    <definedName name="FDC_133_11" hidden="1">"#"</definedName>
    <definedName name="FDC_133_12" hidden="1">"#"</definedName>
    <definedName name="FDC_133_13" hidden="1">"#"</definedName>
    <definedName name="FDC_133_14" hidden="1">"#"</definedName>
    <definedName name="FDC_133_2" hidden="1">"#"</definedName>
    <definedName name="FDC_133_3" hidden="1">"#"</definedName>
    <definedName name="FDC_133_4" hidden="1">"#"</definedName>
    <definedName name="FDC_133_5" hidden="1">"#"</definedName>
    <definedName name="FDC_133_6" hidden="1">"#"</definedName>
    <definedName name="FDC_133_7" hidden="1">"#"</definedName>
    <definedName name="FDC_133_8" hidden="1">"#"</definedName>
    <definedName name="FDC_133_9" hidden="1">"#"</definedName>
    <definedName name="FDC_134_0" hidden="1">"#"</definedName>
    <definedName name="FDC_134_1" hidden="1">"#"</definedName>
    <definedName name="FDC_134_10" hidden="1">"#"</definedName>
    <definedName name="FDC_134_11" hidden="1">"#"</definedName>
    <definedName name="FDC_134_12" hidden="1">"#"</definedName>
    <definedName name="FDC_134_13" hidden="1">"#"</definedName>
    <definedName name="FDC_134_14" hidden="1">"#"</definedName>
    <definedName name="FDC_134_2" hidden="1">"#"</definedName>
    <definedName name="FDC_134_3" hidden="1">"#"</definedName>
    <definedName name="FDC_134_4" hidden="1">"#"</definedName>
    <definedName name="FDC_134_5" hidden="1">"#"</definedName>
    <definedName name="FDC_134_6" hidden="1">"#"</definedName>
    <definedName name="FDC_134_7" hidden="1">"#"</definedName>
    <definedName name="FDC_134_8" hidden="1">"#"</definedName>
    <definedName name="FDC_134_9" hidden="1">"#"</definedName>
    <definedName name="FDC_135_0" hidden="1">"#"</definedName>
    <definedName name="FDC_135_1" hidden="1">"#"</definedName>
    <definedName name="FDC_135_10" hidden="1">"#"</definedName>
    <definedName name="FDC_135_11" hidden="1">"#"</definedName>
    <definedName name="FDC_135_12" hidden="1">"#"</definedName>
    <definedName name="FDC_135_13" hidden="1">"#"</definedName>
    <definedName name="FDC_135_14" hidden="1">"#"</definedName>
    <definedName name="FDC_135_2" hidden="1">"#"</definedName>
    <definedName name="FDC_135_3" hidden="1">"#"</definedName>
    <definedName name="FDC_135_4" hidden="1">"#"</definedName>
    <definedName name="FDC_135_5" hidden="1">"#"</definedName>
    <definedName name="FDC_135_6" hidden="1">"#"</definedName>
    <definedName name="FDC_135_7" hidden="1">"#"</definedName>
    <definedName name="FDC_135_8" hidden="1">"#"</definedName>
    <definedName name="FDC_135_9" hidden="1">"#"</definedName>
    <definedName name="FDC_136_0" hidden="1">"#"</definedName>
    <definedName name="FDC_136_1" hidden="1">"#"</definedName>
    <definedName name="FDC_136_10" hidden="1">"#"</definedName>
    <definedName name="FDC_136_11" hidden="1">"#"</definedName>
    <definedName name="FDC_136_12" hidden="1">"#"</definedName>
    <definedName name="FDC_136_13" hidden="1">"#"</definedName>
    <definedName name="FDC_136_14" hidden="1">"#"</definedName>
    <definedName name="FDC_136_2" hidden="1">"#"</definedName>
    <definedName name="FDC_136_3" hidden="1">"#"</definedName>
    <definedName name="FDC_136_4" hidden="1">"#"</definedName>
    <definedName name="FDC_136_5" hidden="1">"#"</definedName>
    <definedName name="FDC_136_6" hidden="1">"#"</definedName>
    <definedName name="FDC_136_7" hidden="1">"#"</definedName>
    <definedName name="FDC_136_8" hidden="1">"#"</definedName>
    <definedName name="FDC_136_9" hidden="1">"#"</definedName>
    <definedName name="FDC_137_0" hidden="1">"#"</definedName>
    <definedName name="FDC_137_1" hidden="1">"#"</definedName>
    <definedName name="FDC_137_10" hidden="1">"#"</definedName>
    <definedName name="FDC_137_11" hidden="1">"#"</definedName>
    <definedName name="FDC_137_12" hidden="1">"#"</definedName>
    <definedName name="FDC_137_13" hidden="1">"#"</definedName>
    <definedName name="FDC_137_14" hidden="1">"#"</definedName>
    <definedName name="FDC_137_2" hidden="1">"#"</definedName>
    <definedName name="FDC_137_3" hidden="1">"#"</definedName>
    <definedName name="FDC_137_4" hidden="1">"#"</definedName>
    <definedName name="FDC_137_5" hidden="1">"#"</definedName>
    <definedName name="FDC_137_6" hidden="1">"#"</definedName>
    <definedName name="FDC_137_7" hidden="1">"#"</definedName>
    <definedName name="FDC_137_8" hidden="1">"#"</definedName>
    <definedName name="FDC_137_9" hidden="1">"#"</definedName>
    <definedName name="FDC_138_0" hidden="1">"#"</definedName>
    <definedName name="FDC_138_1" hidden="1">"#"</definedName>
    <definedName name="FDC_138_10" hidden="1">"#"</definedName>
    <definedName name="FDC_138_11" hidden="1">"#"</definedName>
    <definedName name="FDC_138_12" hidden="1">"#"</definedName>
    <definedName name="FDC_138_13" hidden="1">"#"</definedName>
    <definedName name="FDC_138_14" hidden="1">"#"</definedName>
    <definedName name="FDC_138_2" hidden="1">"#"</definedName>
    <definedName name="FDC_138_3" hidden="1">"#"</definedName>
    <definedName name="FDC_138_4" hidden="1">"#"</definedName>
    <definedName name="FDC_138_5" hidden="1">"#"</definedName>
    <definedName name="FDC_138_6" hidden="1">"#"</definedName>
    <definedName name="FDC_138_7" hidden="1">"#"</definedName>
    <definedName name="FDC_138_8" hidden="1">"#"</definedName>
    <definedName name="FDC_138_9" hidden="1">"#"</definedName>
    <definedName name="FDC_139_0" hidden="1">"#"</definedName>
    <definedName name="FDC_139_1" hidden="1">"#"</definedName>
    <definedName name="FDC_139_10" hidden="1">"#"</definedName>
    <definedName name="FDC_139_11" hidden="1">"#"</definedName>
    <definedName name="FDC_139_12" hidden="1">"#"</definedName>
    <definedName name="FDC_139_13" hidden="1">"#"</definedName>
    <definedName name="FDC_139_14" hidden="1">"#"</definedName>
    <definedName name="FDC_139_2" hidden="1">"#"</definedName>
    <definedName name="FDC_139_3" hidden="1">"#"</definedName>
    <definedName name="FDC_139_4" hidden="1">"#"</definedName>
    <definedName name="FDC_139_5" hidden="1">"#"</definedName>
    <definedName name="FDC_139_6" hidden="1">"#"</definedName>
    <definedName name="FDC_139_7" hidden="1">"#"</definedName>
    <definedName name="FDC_139_8" hidden="1">"#"</definedName>
    <definedName name="FDC_139_9" hidden="1">"#"</definedName>
    <definedName name="FDC_14_0" hidden="1">"#"</definedName>
    <definedName name="FDC_14_1" hidden="1">"#"</definedName>
    <definedName name="FDC_14_2" hidden="1">"#"</definedName>
    <definedName name="FDC_14_3" hidden="1">"#"</definedName>
    <definedName name="FDC_140_0" hidden="1">"#"</definedName>
    <definedName name="FDC_140_1" hidden="1">"#"</definedName>
    <definedName name="FDC_140_10" hidden="1">"#"</definedName>
    <definedName name="FDC_140_11" hidden="1">"#"</definedName>
    <definedName name="FDC_140_12" hidden="1">"#"</definedName>
    <definedName name="FDC_140_13" hidden="1">"#"</definedName>
    <definedName name="FDC_140_14" hidden="1">"#"</definedName>
    <definedName name="FDC_140_2" hidden="1">"#"</definedName>
    <definedName name="FDC_140_3" hidden="1">"#"</definedName>
    <definedName name="FDC_140_4" hidden="1">"#"</definedName>
    <definedName name="FDC_140_5" hidden="1">"#"</definedName>
    <definedName name="FDC_140_6" hidden="1">"#"</definedName>
    <definedName name="FDC_140_7" hidden="1">"#"</definedName>
    <definedName name="FDC_140_8" hidden="1">"#"</definedName>
    <definedName name="FDC_140_9" hidden="1">"#"</definedName>
    <definedName name="FDC_141_0" hidden="1">"#"</definedName>
    <definedName name="FDC_141_1" hidden="1">"#"</definedName>
    <definedName name="FDC_141_10" hidden="1">"#"</definedName>
    <definedName name="FDC_141_11" hidden="1">"#"</definedName>
    <definedName name="FDC_141_12" hidden="1">"#"</definedName>
    <definedName name="FDC_141_13" hidden="1">"#"</definedName>
    <definedName name="FDC_141_14" hidden="1">"#"</definedName>
    <definedName name="FDC_141_2" hidden="1">"#"</definedName>
    <definedName name="FDC_141_3" hidden="1">"#"</definedName>
    <definedName name="FDC_141_4" hidden="1">"#"</definedName>
    <definedName name="FDC_141_5" hidden="1">"#"</definedName>
    <definedName name="FDC_141_6" hidden="1">"#"</definedName>
    <definedName name="FDC_141_7" hidden="1">"#"</definedName>
    <definedName name="FDC_141_8" hidden="1">"#"</definedName>
    <definedName name="FDC_141_9" hidden="1">"#"</definedName>
    <definedName name="FDC_142_0" hidden="1">"#"</definedName>
    <definedName name="FDC_142_1" hidden="1">"#"</definedName>
    <definedName name="FDC_142_10" hidden="1">"#"</definedName>
    <definedName name="FDC_142_11" hidden="1">"#"</definedName>
    <definedName name="FDC_142_12" hidden="1">"#"</definedName>
    <definedName name="FDC_142_13" hidden="1">"#"</definedName>
    <definedName name="FDC_142_14" hidden="1">"#"</definedName>
    <definedName name="FDC_142_2" hidden="1">"#"</definedName>
    <definedName name="FDC_142_3" hidden="1">"#"</definedName>
    <definedName name="FDC_142_4" hidden="1">"#"</definedName>
    <definedName name="FDC_142_5" hidden="1">"#"</definedName>
    <definedName name="FDC_142_6" hidden="1">"#"</definedName>
    <definedName name="FDC_142_7" hidden="1">"#"</definedName>
    <definedName name="FDC_142_8" hidden="1">"#"</definedName>
    <definedName name="FDC_142_9" hidden="1">"#"</definedName>
    <definedName name="FDC_143_0" hidden="1">"#"</definedName>
    <definedName name="FDC_143_1" hidden="1">"#"</definedName>
    <definedName name="FDC_143_10" hidden="1">"#"</definedName>
    <definedName name="FDC_143_11" hidden="1">"#"</definedName>
    <definedName name="FDC_143_12" hidden="1">"#"</definedName>
    <definedName name="FDC_143_13" hidden="1">"#"</definedName>
    <definedName name="FDC_143_14" hidden="1">"#"</definedName>
    <definedName name="FDC_143_2" hidden="1">"#"</definedName>
    <definedName name="FDC_143_3" hidden="1">"#"</definedName>
    <definedName name="FDC_143_4" hidden="1">"#"</definedName>
    <definedName name="FDC_143_5" hidden="1">"#"</definedName>
    <definedName name="FDC_143_6" hidden="1">"#"</definedName>
    <definedName name="FDC_143_7" hidden="1">"#"</definedName>
    <definedName name="FDC_143_8" hidden="1">"#"</definedName>
    <definedName name="FDC_143_9" hidden="1">"#"</definedName>
    <definedName name="FDC_144_0" hidden="1">"#"</definedName>
    <definedName name="FDC_144_1" hidden="1">"#"</definedName>
    <definedName name="FDC_144_10" hidden="1">"#"</definedName>
    <definedName name="FDC_144_11" hidden="1">"#"</definedName>
    <definedName name="FDC_144_12" hidden="1">"#"</definedName>
    <definedName name="FDC_144_13" hidden="1">"#"</definedName>
    <definedName name="FDC_144_14" hidden="1">"#"</definedName>
    <definedName name="FDC_144_2" hidden="1">"#"</definedName>
    <definedName name="FDC_144_3" hidden="1">"#"</definedName>
    <definedName name="FDC_144_4" hidden="1">"#"</definedName>
    <definedName name="FDC_144_5" hidden="1">"#"</definedName>
    <definedName name="FDC_144_6" hidden="1">"#"</definedName>
    <definedName name="FDC_144_7" hidden="1">"#"</definedName>
    <definedName name="FDC_144_8" hidden="1">"#"</definedName>
    <definedName name="FDC_144_9" hidden="1">"#"</definedName>
    <definedName name="FDC_145_0" hidden="1">"#"</definedName>
    <definedName name="FDC_145_1" hidden="1">"#"</definedName>
    <definedName name="FDC_145_10" hidden="1">"#"</definedName>
    <definedName name="FDC_145_11" hidden="1">"#"</definedName>
    <definedName name="FDC_145_12" hidden="1">"#"</definedName>
    <definedName name="FDC_145_13" hidden="1">"#"</definedName>
    <definedName name="FDC_145_14" hidden="1">"#"</definedName>
    <definedName name="FDC_145_2" hidden="1">"#"</definedName>
    <definedName name="FDC_145_3" hidden="1">"#"</definedName>
    <definedName name="FDC_145_4" hidden="1">"#"</definedName>
    <definedName name="FDC_145_5" hidden="1">"#"</definedName>
    <definedName name="FDC_145_6" hidden="1">"#"</definedName>
    <definedName name="FDC_145_7" hidden="1">"#"</definedName>
    <definedName name="FDC_145_8" hidden="1">"#"</definedName>
    <definedName name="FDC_145_9" hidden="1">"#"</definedName>
    <definedName name="FDC_146_0" hidden="1">"#"</definedName>
    <definedName name="FDC_146_1" hidden="1">"#"</definedName>
    <definedName name="FDC_146_10" hidden="1">"#"</definedName>
    <definedName name="FDC_146_11" hidden="1">"#"</definedName>
    <definedName name="FDC_146_12" hidden="1">"#"</definedName>
    <definedName name="FDC_146_13" hidden="1">"#"</definedName>
    <definedName name="FDC_146_14" hidden="1">"#"</definedName>
    <definedName name="FDC_146_2" hidden="1">"#"</definedName>
    <definedName name="FDC_146_3" hidden="1">"#"</definedName>
    <definedName name="FDC_146_4" hidden="1">"#"</definedName>
    <definedName name="FDC_146_5" hidden="1">"#"</definedName>
    <definedName name="FDC_146_6" hidden="1">"#"</definedName>
    <definedName name="FDC_146_7" hidden="1">"#"</definedName>
    <definedName name="FDC_146_8" hidden="1">"#"</definedName>
    <definedName name="FDC_146_9" hidden="1">"#"</definedName>
    <definedName name="FDC_147_0" hidden="1">"#"</definedName>
    <definedName name="FDC_147_1" hidden="1">"#"</definedName>
    <definedName name="FDC_147_10" hidden="1">"#"</definedName>
    <definedName name="FDC_147_11" hidden="1">"#"</definedName>
    <definedName name="FDC_147_12" hidden="1">"#"</definedName>
    <definedName name="FDC_147_13" hidden="1">"#"</definedName>
    <definedName name="FDC_147_14" hidden="1">"#"</definedName>
    <definedName name="FDC_147_2" hidden="1">"#"</definedName>
    <definedName name="FDC_147_3" hidden="1">"#"</definedName>
    <definedName name="FDC_147_4" hidden="1">"#"</definedName>
    <definedName name="FDC_147_5" hidden="1">"#"</definedName>
    <definedName name="FDC_147_6" hidden="1">"#"</definedName>
    <definedName name="FDC_147_7" hidden="1">"#"</definedName>
    <definedName name="FDC_147_8" hidden="1">"#"</definedName>
    <definedName name="FDC_147_9" hidden="1">"#"</definedName>
    <definedName name="FDC_148_0" hidden="1">"#"</definedName>
    <definedName name="FDC_148_1" hidden="1">"#"</definedName>
    <definedName name="FDC_148_10" hidden="1">"#"</definedName>
    <definedName name="FDC_148_11" hidden="1">"#"</definedName>
    <definedName name="FDC_148_12" hidden="1">"#"</definedName>
    <definedName name="FDC_148_13" hidden="1">"#"</definedName>
    <definedName name="FDC_148_14" hidden="1">"#"</definedName>
    <definedName name="FDC_148_2" hidden="1">"#"</definedName>
    <definedName name="FDC_148_3" hidden="1">"#"</definedName>
    <definedName name="FDC_148_4" hidden="1">"#"</definedName>
    <definedName name="FDC_148_5" hidden="1">"#"</definedName>
    <definedName name="FDC_148_6" hidden="1">"#"</definedName>
    <definedName name="FDC_148_7" hidden="1">"#"</definedName>
    <definedName name="FDC_148_8" hidden="1">"#"</definedName>
    <definedName name="FDC_148_9" hidden="1">"#"</definedName>
    <definedName name="FDC_149_0" hidden="1">"#"</definedName>
    <definedName name="FDC_149_1" hidden="1">"#"</definedName>
    <definedName name="FDC_149_10" hidden="1">"#"</definedName>
    <definedName name="FDC_149_11" hidden="1">"#"</definedName>
    <definedName name="FDC_149_12" hidden="1">"#"</definedName>
    <definedName name="FDC_149_13" hidden="1">"#"</definedName>
    <definedName name="FDC_149_14" hidden="1">"#"</definedName>
    <definedName name="FDC_149_2" hidden="1">"#"</definedName>
    <definedName name="FDC_149_3" hidden="1">"#"</definedName>
    <definedName name="FDC_149_4" hidden="1">"#"</definedName>
    <definedName name="FDC_149_5" hidden="1">"#"</definedName>
    <definedName name="FDC_149_6" hidden="1">"#"</definedName>
    <definedName name="FDC_149_7" hidden="1">"#"</definedName>
    <definedName name="FDC_149_8" hidden="1">"#"</definedName>
    <definedName name="FDC_149_9" hidden="1">"#"</definedName>
    <definedName name="FDC_15_0" hidden="1">"#"</definedName>
    <definedName name="FDC_150_0" hidden="1">"#"</definedName>
    <definedName name="FDC_150_1" hidden="1">"#"</definedName>
    <definedName name="FDC_150_10" hidden="1">"#"</definedName>
    <definedName name="FDC_150_11" hidden="1">"#"</definedName>
    <definedName name="FDC_150_12" hidden="1">"#"</definedName>
    <definedName name="FDC_150_13" hidden="1">"#"</definedName>
    <definedName name="FDC_150_14" hidden="1">"#"</definedName>
    <definedName name="FDC_150_2" hidden="1">"#"</definedName>
    <definedName name="FDC_150_3" hidden="1">"#"</definedName>
    <definedName name="FDC_150_4" hidden="1">"#"</definedName>
    <definedName name="FDC_150_5" hidden="1">"#"</definedName>
    <definedName name="FDC_150_6" hidden="1">"#"</definedName>
    <definedName name="FDC_150_7" hidden="1">"#"</definedName>
    <definedName name="FDC_150_8" hidden="1">"#"</definedName>
    <definedName name="FDC_150_9" hidden="1">"#"</definedName>
    <definedName name="FDC_151_0" hidden="1">"#"</definedName>
    <definedName name="FDC_151_1" hidden="1">"#"</definedName>
    <definedName name="FDC_151_10" hidden="1">"#"</definedName>
    <definedName name="FDC_151_11" hidden="1">"#"</definedName>
    <definedName name="FDC_151_12" hidden="1">"#"</definedName>
    <definedName name="FDC_151_13" hidden="1">"#"</definedName>
    <definedName name="FDC_151_14" hidden="1">"#"</definedName>
    <definedName name="FDC_151_15" hidden="1">"#"</definedName>
    <definedName name="FDC_151_2" hidden="1">"#"</definedName>
    <definedName name="FDC_151_3" hidden="1">"#"</definedName>
    <definedName name="FDC_151_4" hidden="1">"#"</definedName>
    <definedName name="FDC_151_5" hidden="1">"#"</definedName>
    <definedName name="FDC_151_6" hidden="1">"#"</definedName>
    <definedName name="FDC_151_7" hidden="1">"#"</definedName>
    <definedName name="FDC_151_8" hidden="1">"#"</definedName>
    <definedName name="FDC_151_9" hidden="1">"#"</definedName>
    <definedName name="FDC_152_0" hidden="1">"#"</definedName>
    <definedName name="FDC_152_1" hidden="1">"#"</definedName>
    <definedName name="FDC_152_10" hidden="1">"#"</definedName>
    <definedName name="FDC_152_11" hidden="1">"#"</definedName>
    <definedName name="FDC_152_12" hidden="1">"#"</definedName>
    <definedName name="FDC_152_13" hidden="1">"#"</definedName>
    <definedName name="FDC_152_14" hidden="1">"#"</definedName>
    <definedName name="FDC_152_15" hidden="1">"#"</definedName>
    <definedName name="FDC_152_2" hidden="1">"#"</definedName>
    <definedName name="FDC_152_3" hidden="1">"#"</definedName>
    <definedName name="FDC_152_4" hidden="1">"#"</definedName>
    <definedName name="FDC_152_5" hidden="1">"#"</definedName>
    <definedName name="FDC_152_6" hidden="1">"#"</definedName>
    <definedName name="FDC_152_7" hidden="1">"#"</definedName>
    <definedName name="FDC_152_8" hidden="1">"#"</definedName>
    <definedName name="FDC_152_9" hidden="1">"#"</definedName>
    <definedName name="FDC_153_0" hidden="1">"#"</definedName>
    <definedName name="FDC_153_1" hidden="1">"#"</definedName>
    <definedName name="FDC_153_10" hidden="1">"#"</definedName>
    <definedName name="FDC_153_11" hidden="1">"#"</definedName>
    <definedName name="FDC_153_12" hidden="1">"#"</definedName>
    <definedName name="FDC_153_13" hidden="1">"#"</definedName>
    <definedName name="FDC_153_14" hidden="1">"#"</definedName>
    <definedName name="FDC_153_2" hidden="1">"#"</definedName>
    <definedName name="FDC_153_3" hidden="1">"#"</definedName>
    <definedName name="FDC_153_4" hidden="1">"#"</definedName>
    <definedName name="FDC_153_5" hidden="1">"#"</definedName>
    <definedName name="FDC_153_6" hidden="1">"#"</definedName>
    <definedName name="FDC_153_7" hidden="1">"#"</definedName>
    <definedName name="FDC_153_8" hidden="1">"#"</definedName>
    <definedName name="FDC_153_9" hidden="1">"#"</definedName>
    <definedName name="FDC_154_0" hidden="1">"#"</definedName>
    <definedName name="FDC_154_1" hidden="1">"#"</definedName>
    <definedName name="FDC_154_10" hidden="1">"#"</definedName>
    <definedName name="FDC_154_11" hidden="1">"#"</definedName>
    <definedName name="FDC_154_12" hidden="1">"#"</definedName>
    <definedName name="FDC_154_13" hidden="1">"#"</definedName>
    <definedName name="FDC_154_14" hidden="1">"#"</definedName>
    <definedName name="FDC_154_2" hidden="1">"#"</definedName>
    <definedName name="FDC_154_3" hidden="1">"#"</definedName>
    <definedName name="FDC_154_4" hidden="1">"#"</definedName>
    <definedName name="FDC_154_5" hidden="1">"#"</definedName>
    <definedName name="FDC_154_6" hidden="1">"#"</definedName>
    <definedName name="FDC_154_7" hidden="1">"#"</definedName>
    <definedName name="FDC_154_8" hidden="1">"#"</definedName>
    <definedName name="FDC_154_9" hidden="1">"#"</definedName>
    <definedName name="FDC_155_0" hidden="1">"#"</definedName>
    <definedName name="FDC_155_1" hidden="1">"#"</definedName>
    <definedName name="FDC_155_10" hidden="1">"#"</definedName>
    <definedName name="FDC_155_11" hidden="1">"#"</definedName>
    <definedName name="FDC_155_12" hidden="1">"#"</definedName>
    <definedName name="FDC_155_13" hidden="1">"#"</definedName>
    <definedName name="FDC_155_14" hidden="1">"#"</definedName>
    <definedName name="FDC_155_15" hidden="1">"#"</definedName>
    <definedName name="FDC_155_2" hidden="1">"#"</definedName>
    <definedName name="FDC_155_3" hidden="1">"#"</definedName>
    <definedName name="FDC_155_4" hidden="1">"#"</definedName>
    <definedName name="FDC_155_5" hidden="1">"#"</definedName>
    <definedName name="FDC_155_6" hidden="1">"#"</definedName>
    <definedName name="FDC_155_7" hidden="1">"#"</definedName>
    <definedName name="FDC_155_8" hidden="1">"#"</definedName>
    <definedName name="FDC_155_9" hidden="1">"#"</definedName>
    <definedName name="FDC_156_0" hidden="1">"#"</definedName>
    <definedName name="FDC_156_1" hidden="1">"#"</definedName>
    <definedName name="FDC_156_10" hidden="1">"#"</definedName>
    <definedName name="FDC_156_11" hidden="1">"#"</definedName>
    <definedName name="FDC_156_12" hidden="1">"#"</definedName>
    <definedName name="FDC_156_13" hidden="1">"#"</definedName>
    <definedName name="FDC_156_14" hidden="1">"#"</definedName>
    <definedName name="FDC_156_15" hidden="1">"#"</definedName>
    <definedName name="FDC_156_2" hidden="1">"#"</definedName>
    <definedName name="FDC_156_3" hidden="1">"#"</definedName>
    <definedName name="FDC_156_4" hidden="1">"#"</definedName>
    <definedName name="FDC_156_5" hidden="1">"#"</definedName>
    <definedName name="FDC_156_6" hidden="1">"#"</definedName>
    <definedName name="FDC_156_7" hidden="1">"#"</definedName>
    <definedName name="FDC_156_8" hidden="1">"#"</definedName>
    <definedName name="FDC_156_9" hidden="1">"#"</definedName>
    <definedName name="FDC_157_0" hidden="1">"#"</definedName>
    <definedName name="FDC_157_1" hidden="1">"#"</definedName>
    <definedName name="FDC_157_10" hidden="1">"#"</definedName>
    <definedName name="FDC_157_100" hidden="1">"#"</definedName>
    <definedName name="FDC_157_101" hidden="1">"#"</definedName>
    <definedName name="FDC_157_102" hidden="1">"#"</definedName>
    <definedName name="FDC_157_103" hidden="1">"#"</definedName>
    <definedName name="FDC_157_104" hidden="1">"#"</definedName>
    <definedName name="FDC_157_105" hidden="1">"#"</definedName>
    <definedName name="FDC_157_106" hidden="1">"#"</definedName>
    <definedName name="FDC_157_107" hidden="1">"#"</definedName>
    <definedName name="FDC_157_108" hidden="1">"#"</definedName>
    <definedName name="FDC_157_109" hidden="1">"#"</definedName>
    <definedName name="FDC_157_11" hidden="1">"#"</definedName>
    <definedName name="FDC_157_110" hidden="1">"#"</definedName>
    <definedName name="FDC_157_111" hidden="1">"#"</definedName>
    <definedName name="FDC_157_112" hidden="1">"#"</definedName>
    <definedName name="FDC_157_113" hidden="1">"#"</definedName>
    <definedName name="FDC_157_114" hidden="1">"#"</definedName>
    <definedName name="FDC_157_115" hidden="1">"#"</definedName>
    <definedName name="FDC_157_116" hidden="1">"#"</definedName>
    <definedName name="FDC_157_117" hidden="1">"#"</definedName>
    <definedName name="FDC_157_118" hidden="1">"#"</definedName>
    <definedName name="FDC_157_119" hidden="1">"#"</definedName>
    <definedName name="FDC_157_12" hidden="1">"#"</definedName>
    <definedName name="FDC_157_120" hidden="1">"#"</definedName>
    <definedName name="FDC_157_121" hidden="1">"#"</definedName>
    <definedName name="FDC_157_122" hidden="1">"#"</definedName>
    <definedName name="FDC_157_123" hidden="1">"#"</definedName>
    <definedName name="FDC_157_124" hidden="1">"#"</definedName>
    <definedName name="FDC_157_125" hidden="1">"#"</definedName>
    <definedName name="FDC_157_126" hidden="1">"#"</definedName>
    <definedName name="FDC_157_127" hidden="1">"#"</definedName>
    <definedName name="FDC_157_128" hidden="1">"#"</definedName>
    <definedName name="FDC_157_129" hidden="1">"#"</definedName>
    <definedName name="FDC_157_13" hidden="1">"#"</definedName>
    <definedName name="FDC_157_130" hidden="1">"#"</definedName>
    <definedName name="FDC_157_131" hidden="1">"#"</definedName>
    <definedName name="FDC_157_132" hidden="1">"#"</definedName>
    <definedName name="FDC_157_133" hidden="1">"#"</definedName>
    <definedName name="FDC_157_134" hidden="1">"#"</definedName>
    <definedName name="FDC_157_135" hidden="1">"#"</definedName>
    <definedName name="FDC_157_136" hidden="1">"#"</definedName>
    <definedName name="FDC_157_137" hidden="1">"#"</definedName>
    <definedName name="FDC_157_138" hidden="1">"#"</definedName>
    <definedName name="FDC_157_139" hidden="1">"#"</definedName>
    <definedName name="FDC_157_14" hidden="1">"#"</definedName>
    <definedName name="FDC_157_140" hidden="1">"#"</definedName>
    <definedName name="FDC_157_141" hidden="1">"#"</definedName>
    <definedName name="FDC_157_142" hidden="1">"#"</definedName>
    <definedName name="FDC_157_143" hidden="1">"#"</definedName>
    <definedName name="FDC_157_144" hidden="1">"#"</definedName>
    <definedName name="FDC_157_145" hidden="1">"#"</definedName>
    <definedName name="FDC_157_146" hidden="1">"#"</definedName>
    <definedName name="FDC_157_147" hidden="1">"#"</definedName>
    <definedName name="FDC_157_148" hidden="1">"#"</definedName>
    <definedName name="FDC_157_149" hidden="1">"#"</definedName>
    <definedName name="FDC_157_15" hidden="1">"#"</definedName>
    <definedName name="FDC_157_150" hidden="1">"#"</definedName>
    <definedName name="FDC_157_151" hidden="1">"#"</definedName>
    <definedName name="FDC_157_152" hidden="1">"#"</definedName>
    <definedName name="FDC_157_153" hidden="1">"#"</definedName>
    <definedName name="FDC_157_154" hidden="1">"#"</definedName>
    <definedName name="FDC_157_155" hidden="1">"#"</definedName>
    <definedName name="FDC_157_156" hidden="1">"#"</definedName>
    <definedName name="FDC_157_157" hidden="1">"#"</definedName>
    <definedName name="FDC_157_158" hidden="1">"#"</definedName>
    <definedName name="FDC_157_159" hidden="1">"#"</definedName>
    <definedName name="FDC_157_16" hidden="1">"#"</definedName>
    <definedName name="FDC_157_160" hidden="1">"#"</definedName>
    <definedName name="FDC_157_161" hidden="1">"#"</definedName>
    <definedName name="FDC_157_162" hidden="1">"#"</definedName>
    <definedName name="FDC_157_163" hidden="1">"#"</definedName>
    <definedName name="FDC_157_164" hidden="1">"#"</definedName>
    <definedName name="FDC_157_165" hidden="1">"#"</definedName>
    <definedName name="FDC_157_166" hidden="1">"#"</definedName>
    <definedName name="FDC_157_167" hidden="1">"#"</definedName>
    <definedName name="FDC_157_168" hidden="1">"#"</definedName>
    <definedName name="FDC_157_169" hidden="1">"#"</definedName>
    <definedName name="FDC_157_17" hidden="1">"#"</definedName>
    <definedName name="FDC_157_170" hidden="1">"#"</definedName>
    <definedName name="FDC_157_171" hidden="1">"#"</definedName>
    <definedName name="FDC_157_172" hidden="1">"#"</definedName>
    <definedName name="FDC_157_173" hidden="1">"#"</definedName>
    <definedName name="FDC_157_174" hidden="1">"#"</definedName>
    <definedName name="FDC_157_175" hidden="1">"#"</definedName>
    <definedName name="FDC_157_176" hidden="1">"#"</definedName>
    <definedName name="FDC_157_177" hidden="1">"#"</definedName>
    <definedName name="FDC_157_178" hidden="1">"#"</definedName>
    <definedName name="FDC_157_179" hidden="1">"#"</definedName>
    <definedName name="FDC_157_18" hidden="1">"#"</definedName>
    <definedName name="FDC_157_180" hidden="1">"#"</definedName>
    <definedName name="FDC_157_181" hidden="1">"#"</definedName>
    <definedName name="FDC_157_182" hidden="1">"#"</definedName>
    <definedName name="FDC_157_183" hidden="1">"#"</definedName>
    <definedName name="FDC_157_184" hidden="1">"#"</definedName>
    <definedName name="FDC_157_185" hidden="1">"#"</definedName>
    <definedName name="FDC_157_186" hidden="1">"#"</definedName>
    <definedName name="FDC_157_187" hidden="1">"#"</definedName>
    <definedName name="FDC_157_188" hidden="1">"#"</definedName>
    <definedName name="FDC_157_189" hidden="1">"#"</definedName>
    <definedName name="FDC_157_19" hidden="1">"#"</definedName>
    <definedName name="FDC_157_190" hidden="1">"#"</definedName>
    <definedName name="FDC_157_191" hidden="1">"#"</definedName>
    <definedName name="FDC_157_192" hidden="1">"#"</definedName>
    <definedName name="FDC_157_193" hidden="1">"#"</definedName>
    <definedName name="FDC_157_194" hidden="1">"#"</definedName>
    <definedName name="FDC_157_195" hidden="1">"#"</definedName>
    <definedName name="FDC_157_196" hidden="1">"#"</definedName>
    <definedName name="FDC_157_197" hidden="1">"#"</definedName>
    <definedName name="FDC_157_198" hidden="1">"#"</definedName>
    <definedName name="FDC_157_199" hidden="1">"#"</definedName>
    <definedName name="FDC_157_2" hidden="1">"#"</definedName>
    <definedName name="FDC_157_20" hidden="1">"#"</definedName>
    <definedName name="FDC_157_200" hidden="1">"#"</definedName>
    <definedName name="FDC_157_201" hidden="1">"#"</definedName>
    <definedName name="FDC_157_202" hidden="1">"#"</definedName>
    <definedName name="FDC_157_203" hidden="1">"#"</definedName>
    <definedName name="FDC_157_204" hidden="1">"#"</definedName>
    <definedName name="FDC_157_205" hidden="1">"#"</definedName>
    <definedName name="FDC_157_206" hidden="1">"#"</definedName>
    <definedName name="FDC_157_207" hidden="1">"#"</definedName>
    <definedName name="FDC_157_208" hidden="1">"#"</definedName>
    <definedName name="FDC_157_209" hidden="1">"#"</definedName>
    <definedName name="FDC_157_21" hidden="1">"#"</definedName>
    <definedName name="FDC_157_210" hidden="1">"#"</definedName>
    <definedName name="FDC_157_211" hidden="1">"#"</definedName>
    <definedName name="FDC_157_212" hidden="1">"#"</definedName>
    <definedName name="FDC_157_213" hidden="1">"#"</definedName>
    <definedName name="FDC_157_214" hidden="1">"#"</definedName>
    <definedName name="FDC_157_215" hidden="1">"#"</definedName>
    <definedName name="FDC_157_216" hidden="1">"#"</definedName>
    <definedName name="FDC_157_217" hidden="1">"#"</definedName>
    <definedName name="FDC_157_218" hidden="1">"#"</definedName>
    <definedName name="FDC_157_219" hidden="1">"#"</definedName>
    <definedName name="FDC_157_22" hidden="1">"#"</definedName>
    <definedName name="FDC_157_220" hidden="1">"#"</definedName>
    <definedName name="FDC_157_221" hidden="1">"#"</definedName>
    <definedName name="FDC_157_222" hidden="1">"#"</definedName>
    <definedName name="FDC_157_223" hidden="1">"#"</definedName>
    <definedName name="FDC_157_224" hidden="1">"#"</definedName>
    <definedName name="FDC_157_225" hidden="1">"#"</definedName>
    <definedName name="FDC_157_226" hidden="1">"#"</definedName>
    <definedName name="FDC_157_227" hidden="1">"#"</definedName>
    <definedName name="FDC_157_228" hidden="1">"#"</definedName>
    <definedName name="FDC_157_229" hidden="1">"#"</definedName>
    <definedName name="FDC_157_23" hidden="1">"#"</definedName>
    <definedName name="FDC_157_230" hidden="1">"#"</definedName>
    <definedName name="FDC_157_231" hidden="1">"#"</definedName>
    <definedName name="FDC_157_232" hidden="1">"#"</definedName>
    <definedName name="FDC_157_233" hidden="1">"#"</definedName>
    <definedName name="FDC_157_234" hidden="1">"#"</definedName>
    <definedName name="FDC_157_235" hidden="1">"#"</definedName>
    <definedName name="FDC_157_236" hidden="1">"#"</definedName>
    <definedName name="FDC_157_237" hidden="1">"#"</definedName>
    <definedName name="FDC_157_238" hidden="1">"#"</definedName>
    <definedName name="FDC_157_239" hidden="1">"#"</definedName>
    <definedName name="FDC_157_24" hidden="1">"#"</definedName>
    <definedName name="FDC_157_240" hidden="1">"#"</definedName>
    <definedName name="FDC_157_241" hidden="1">"#"</definedName>
    <definedName name="FDC_157_242" hidden="1">"#"</definedName>
    <definedName name="FDC_157_243" hidden="1">"#"</definedName>
    <definedName name="FDC_157_244" hidden="1">"#"</definedName>
    <definedName name="FDC_157_245" hidden="1">"#"</definedName>
    <definedName name="FDC_157_246" hidden="1">"#"</definedName>
    <definedName name="FDC_157_247" hidden="1">"#"</definedName>
    <definedName name="FDC_157_248" hidden="1">"#"</definedName>
    <definedName name="FDC_157_249" hidden="1">"#"</definedName>
    <definedName name="FDC_157_25" hidden="1">"#"</definedName>
    <definedName name="FDC_157_250" hidden="1">"#"</definedName>
    <definedName name="FDC_157_251" hidden="1">"#"</definedName>
    <definedName name="FDC_157_252" hidden="1">"#"</definedName>
    <definedName name="FDC_157_26" hidden="1">"#"</definedName>
    <definedName name="FDC_157_27" hidden="1">"#"</definedName>
    <definedName name="FDC_157_28" hidden="1">"#"</definedName>
    <definedName name="FDC_157_29" hidden="1">"#"</definedName>
    <definedName name="FDC_157_3" hidden="1">"#"</definedName>
    <definedName name="FDC_157_30" hidden="1">"#"</definedName>
    <definedName name="FDC_157_31" hidden="1">"#"</definedName>
    <definedName name="FDC_157_32" hidden="1">"#"</definedName>
    <definedName name="FDC_157_33" hidden="1">"#"</definedName>
    <definedName name="FDC_157_34" hidden="1">"#"</definedName>
    <definedName name="FDC_157_35" hidden="1">"#"</definedName>
    <definedName name="FDC_157_36" hidden="1">"#"</definedName>
    <definedName name="FDC_157_37" hidden="1">"#"</definedName>
    <definedName name="FDC_157_38" hidden="1">"#"</definedName>
    <definedName name="FDC_157_39" hidden="1">"#"</definedName>
    <definedName name="FDC_157_4" hidden="1">"#"</definedName>
    <definedName name="FDC_157_40" hidden="1">"#"</definedName>
    <definedName name="FDC_157_41" hidden="1">"#"</definedName>
    <definedName name="FDC_157_42" hidden="1">"#"</definedName>
    <definedName name="FDC_157_43" hidden="1">"#"</definedName>
    <definedName name="FDC_157_44" hidden="1">"#"</definedName>
    <definedName name="FDC_157_45" hidden="1">"#"</definedName>
    <definedName name="FDC_157_46" hidden="1">"#"</definedName>
    <definedName name="FDC_157_47" hidden="1">"#"</definedName>
    <definedName name="FDC_157_48" hidden="1">"#"</definedName>
    <definedName name="FDC_157_49" hidden="1">"#"</definedName>
    <definedName name="FDC_157_5" hidden="1">"#"</definedName>
    <definedName name="FDC_157_50" hidden="1">"#"</definedName>
    <definedName name="FDC_157_51" hidden="1">"#"</definedName>
    <definedName name="FDC_157_52" hidden="1">"#"</definedName>
    <definedName name="FDC_157_53" hidden="1">"#"</definedName>
    <definedName name="FDC_157_54" hidden="1">"#"</definedName>
    <definedName name="FDC_157_55" hidden="1">"#"</definedName>
    <definedName name="FDC_157_56" hidden="1">"#"</definedName>
    <definedName name="FDC_157_57" hidden="1">"#"</definedName>
    <definedName name="FDC_157_58" hidden="1">"#"</definedName>
    <definedName name="FDC_157_59" hidden="1">"#"</definedName>
    <definedName name="FDC_157_6" hidden="1">"#"</definedName>
    <definedName name="FDC_157_60" hidden="1">"#"</definedName>
    <definedName name="FDC_157_61" hidden="1">"#"</definedName>
    <definedName name="FDC_157_62" hidden="1">"#"</definedName>
    <definedName name="FDC_157_63" hidden="1">"#"</definedName>
    <definedName name="FDC_157_64" hidden="1">"#"</definedName>
    <definedName name="FDC_157_65" hidden="1">"#"</definedName>
    <definedName name="FDC_157_66" hidden="1">"#"</definedName>
    <definedName name="FDC_157_67" hidden="1">"#"</definedName>
    <definedName name="FDC_157_68" hidden="1">"#"</definedName>
    <definedName name="FDC_157_69" hidden="1">"#"</definedName>
    <definedName name="FDC_157_7" hidden="1">"#"</definedName>
    <definedName name="FDC_157_70" hidden="1">"#"</definedName>
    <definedName name="FDC_157_71" hidden="1">"#"</definedName>
    <definedName name="FDC_157_72" hidden="1">"#"</definedName>
    <definedName name="FDC_157_73" hidden="1">"#"</definedName>
    <definedName name="FDC_157_74" hidden="1">"#"</definedName>
    <definedName name="FDC_157_75" hidden="1">"#"</definedName>
    <definedName name="FDC_157_76" hidden="1">"#"</definedName>
    <definedName name="FDC_157_77" hidden="1">"#"</definedName>
    <definedName name="FDC_157_78" hidden="1">"#"</definedName>
    <definedName name="FDC_157_79" hidden="1">"#"</definedName>
    <definedName name="FDC_157_8" hidden="1">"#"</definedName>
    <definedName name="FDC_157_80" hidden="1">"#"</definedName>
    <definedName name="FDC_157_81" hidden="1">"#"</definedName>
    <definedName name="FDC_157_82" hidden="1">"#"</definedName>
    <definedName name="FDC_157_83" hidden="1">"#"</definedName>
    <definedName name="FDC_157_84" hidden="1">"#"</definedName>
    <definedName name="FDC_157_85" hidden="1">"#"</definedName>
    <definedName name="FDC_157_86" hidden="1">"#"</definedName>
    <definedName name="FDC_157_87" hidden="1">"#"</definedName>
    <definedName name="FDC_157_88" hidden="1">"#"</definedName>
    <definedName name="FDC_157_89" hidden="1">"#"</definedName>
    <definedName name="FDC_157_9" hidden="1">"#"</definedName>
    <definedName name="FDC_157_90" hidden="1">"#"</definedName>
    <definedName name="FDC_157_91" hidden="1">"#"</definedName>
    <definedName name="FDC_157_92" hidden="1">"#"</definedName>
    <definedName name="FDC_157_93" hidden="1">"#"</definedName>
    <definedName name="FDC_157_94" hidden="1">"#"</definedName>
    <definedName name="FDC_157_95" hidden="1">"#"</definedName>
    <definedName name="FDC_157_96" hidden="1">"#"</definedName>
    <definedName name="FDC_157_97" hidden="1">"#"</definedName>
    <definedName name="FDC_157_98" hidden="1">"#"</definedName>
    <definedName name="FDC_157_99" hidden="1">"#"</definedName>
    <definedName name="FDC_158_0" hidden="1">"#"</definedName>
    <definedName name="FDC_158_1" hidden="1">"#"</definedName>
    <definedName name="FDC_158_10" hidden="1">"#"</definedName>
    <definedName name="FDC_158_11" hidden="1">"#"</definedName>
    <definedName name="FDC_158_12" hidden="1">"#"</definedName>
    <definedName name="FDC_158_13" hidden="1">"#"</definedName>
    <definedName name="FDC_158_14" hidden="1">"#"</definedName>
    <definedName name="FDC_158_15" hidden="1">"#"</definedName>
    <definedName name="FDC_158_2" hidden="1">"#"</definedName>
    <definedName name="FDC_158_3" hidden="1">"#"</definedName>
    <definedName name="FDC_158_4" hidden="1">"#"</definedName>
    <definedName name="FDC_158_5" hidden="1">"#"</definedName>
    <definedName name="FDC_158_6" hidden="1">"#"</definedName>
    <definedName name="FDC_158_7" hidden="1">"#"</definedName>
    <definedName name="FDC_158_8" hidden="1">"#"</definedName>
    <definedName name="FDC_158_9" hidden="1">"#"</definedName>
    <definedName name="FDC_159_0" hidden="1">"#"</definedName>
    <definedName name="FDC_159_1" hidden="1">"#"</definedName>
    <definedName name="FDC_159_10" hidden="1">"#"</definedName>
    <definedName name="FDC_159_11" hidden="1">"#"</definedName>
    <definedName name="FDC_159_12" hidden="1">"#"</definedName>
    <definedName name="FDC_159_13" hidden="1">"#"</definedName>
    <definedName name="FDC_159_14" hidden="1">"#"</definedName>
    <definedName name="FDC_159_15" hidden="1">"#"</definedName>
    <definedName name="FDC_159_2" hidden="1">"#"</definedName>
    <definedName name="FDC_159_3" hidden="1">"#"</definedName>
    <definedName name="FDC_159_4" hidden="1">"#"</definedName>
    <definedName name="FDC_159_5" hidden="1">"#"</definedName>
    <definedName name="FDC_159_6" hidden="1">"#"</definedName>
    <definedName name="FDC_159_7" hidden="1">"#"</definedName>
    <definedName name="FDC_159_8" hidden="1">"#"</definedName>
    <definedName name="FDC_159_9" hidden="1">"#"</definedName>
    <definedName name="FDC_16_0" hidden="1">"#"</definedName>
    <definedName name="FDC_160_0" hidden="1">"#"</definedName>
    <definedName name="FDC_160_1" hidden="1">"#"</definedName>
    <definedName name="FDC_160_10" hidden="1">"#"</definedName>
    <definedName name="FDC_160_11" hidden="1">"#"</definedName>
    <definedName name="FDC_160_12" hidden="1">"#"</definedName>
    <definedName name="FDC_160_13" hidden="1">"#"</definedName>
    <definedName name="FDC_160_14" hidden="1">"#"</definedName>
    <definedName name="FDC_160_15" hidden="1">"#"</definedName>
    <definedName name="FDC_160_2" hidden="1">"#"</definedName>
    <definedName name="FDC_160_3" hidden="1">"#"</definedName>
    <definedName name="FDC_160_4" hidden="1">"#"</definedName>
    <definedName name="FDC_160_5" hidden="1">"#"</definedName>
    <definedName name="FDC_160_6" hidden="1">"#"</definedName>
    <definedName name="FDC_160_7" hidden="1">"#"</definedName>
    <definedName name="FDC_160_8" hidden="1">"#"</definedName>
    <definedName name="FDC_160_9" hidden="1">"#"</definedName>
    <definedName name="FDC_161_0" hidden="1">"#"</definedName>
    <definedName name="FDC_161_1" hidden="1">"#"</definedName>
    <definedName name="FDC_161_10" hidden="1">"#"</definedName>
    <definedName name="FDC_161_11" hidden="1">"#"</definedName>
    <definedName name="FDC_161_12" hidden="1">"#"</definedName>
    <definedName name="FDC_161_13" hidden="1">"#"</definedName>
    <definedName name="FDC_161_14" hidden="1">"#"</definedName>
    <definedName name="FDC_161_2" hidden="1">"#"</definedName>
    <definedName name="FDC_161_3" hidden="1">"#"</definedName>
    <definedName name="FDC_161_4" hidden="1">"#"</definedName>
    <definedName name="FDC_161_5" hidden="1">"#"</definedName>
    <definedName name="FDC_161_6" hidden="1">"#"</definedName>
    <definedName name="FDC_161_7" hidden="1">"#"</definedName>
    <definedName name="FDC_161_8" hidden="1">"#"</definedName>
    <definedName name="FDC_161_9" hidden="1">"#"</definedName>
    <definedName name="FDC_162_0" hidden="1">"#"</definedName>
    <definedName name="FDC_162_1" hidden="1">"#"</definedName>
    <definedName name="FDC_162_10" hidden="1">"#"</definedName>
    <definedName name="FDC_162_11" hidden="1">"#"</definedName>
    <definedName name="FDC_162_12" hidden="1">"#"</definedName>
    <definedName name="FDC_162_13" hidden="1">"#"</definedName>
    <definedName name="FDC_162_14" hidden="1">"#"</definedName>
    <definedName name="FDC_162_15" hidden="1">"#"</definedName>
    <definedName name="FDC_162_2" hidden="1">"#"</definedName>
    <definedName name="FDC_162_3" hidden="1">"#"</definedName>
    <definedName name="FDC_162_4" hidden="1">"#"</definedName>
    <definedName name="FDC_162_5" hidden="1">"#"</definedName>
    <definedName name="FDC_162_6" hidden="1">"#"</definedName>
    <definedName name="FDC_162_7" hidden="1">"#"</definedName>
    <definedName name="FDC_162_8" hidden="1">"#"</definedName>
    <definedName name="FDC_162_9" hidden="1">"#"</definedName>
    <definedName name="FDC_163_0" hidden="1">"#"</definedName>
    <definedName name="FDC_163_1" hidden="1">"#"</definedName>
    <definedName name="FDC_163_10" hidden="1">"#"</definedName>
    <definedName name="FDC_163_11" hidden="1">"#"</definedName>
    <definedName name="FDC_163_12" hidden="1">"#"</definedName>
    <definedName name="FDC_163_13" hidden="1">"#"</definedName>
    <definedName name="FDC_163_14" hidden="1">"#"</definedName>
    <definedName name="FDC_163_15" hidden="1">"#"</definedName>
    <definedName name="FDC_163_2" hidden="1">"#"</definedName>
    <definedName name="FDC_163_3" hidden="1">"#"</definedName>
    <definedName name="FDC_163_4" hidden="1">"#"</definedName>
    <definedName name="FDC_163_5" hidden="1">"#"</definedName>
    <definedName name="FDC_163_6" hidden="1">"#"</definedName>
    <definedName name="FDC_163_7" hidden="1">"#"</definedName>
    <definedName name="FDC_163_8" hidden="1">"#"</definedName>
    <definedName name="FDC_163_9" hidden="1">"#"</definedName>
    <definedName name="FDC_164_0" hidden="1">"#"</definedName>
    <definedName name="FDC_164_1" hidden="1">"#"</definedName>
    <definedName name="FDC_164_10" hidden="1">"#"</definedName>
    <definedName name="FDC_164_11" hidden="1">"#"</definedName>
    <definedName name="FDC_164_12" hidden="1">"#"</definedName>
    <definedName name="FDC_164_13" hidden="1">"#"</definedName>
    <definedName name="FDC_164_14" hidden="1">"#"</definedName>
    <definedName name="FDC_164_15" hidden="1">"#"</definedName>
    <definedName name="FDC_164_2" hidden="1">"#"</definedName>
    <definedName name="FDC_164_3" hidden="1">"#"</definedName>
    <definedName name="FDC_164_4" hidden="1">"#"</definedName>
    <definedName name="FDC_164_5" hidden="1">"#"</definedName>
    <definedName name="FDC_164_6" hidden="1">"#"</definedName>
    <definedName name="FDC_164_7" hidden="1">"#"</definedName>
    <definedName name="FDC_164_8" hidden="1">"#"</definedName>
    <definedName name="FDC_164_9" hidden="1">"#"</definedName>
    <definedName name="FDC_165_0" hidden="1">"#"</definedName>
    <definedName name="FDC_165_1" hidden="1">"#"</definedName>
    <definedName name="FDC_165_10" hidden="1">"#"</definedName>
    <definedName name="FDC_165_11" hidden="1">"#"</definedName>
    <definedName name="FDC_165_12" hidden="1">"#"</definedName>
    <definedName name="FDC_165_13" hidden="1">"#"</definedName>
    <definedName name="FDC_165_14" hidden="1">"#"</definedName>
    <definedName name="FDC_165_2" hidden="1">"#"</definedName>
    <definedName name="FDC_165_3" hidden="1">"#"</definedName>
    <definedName name="FDC_165_4" hidden="1">"#"</definedName>
    <definedName name="FDC_165_5" hidden="1">"#"</definedName>
    <definedName name="FDC_165_6" hidden="1">"#"</definedName>
    <definedName name="FDC_165_7" hidden="1">"#"</definedName>
    <definedName name="FDC_165_8" hidden="1">"#"</definedName>
    <definedName name="FDC_165_9" hidden="1">"#"</definedName>
    <definedName name="FDC_166_0" hidden="1">"#"</definedName>
    <definedName name="FDC_166_1" hidden="1">"#"</definedName>
    <definedName name="FDC_166_10" hidden="1">"#"</definedName>
    <definedName name="FDC_166_11" hidden="1">"#"</definedName>
    <definedName name="FDC_166_12" hidden="1">"#"</definedName>
    <definedName name="FDC_166_13" hidden="1">"#"</definedName>
    <definedName name="FDC_166_14" hidden="1">"#"</definedName>
    <definedName name="FDC_166_15" hidden="1">"#"</definedName>
    <definedName name="FDC_166_2" hidden="1">"#"</definedName>
    <definedName name="FDC_166_3" hidden="1">"#"</definedName>
    <definedName name="FDC_166_4" hidden="1">"#"</definedName>
    <definedName name="FDC_166_5" hidden="1">"#"</definedName>
    <definedName name="FDC_166_6" hidden="1">"#"</definedName>
    <definedName name="FDC_166_7" hidden="1">"#"</definedName>
    <definedName name="FDC_166_8" hidden="1">"#"</definedName>
    <definedName name="FDC_166_9" hidden="1">"#"</definedName>
    <definedName name="FDC_167_0" hidden="1">"#"</definedName>
    <definedName name="FDC_167_1" hidden="1">"#"</definedName>
    <definedName name="FDC_167_10" hidden="1">"#"</definedName>
    <definedName name="FDC_167_11" hidden="1">"#"</definedName>
    <definedName name="FDC_167_12" hidden="1">"#"</definedName>
    <definedName name="FDC_167_13" hidden="1">"#"</definedName>
    <definedName name="FDC_167_14" hidden="1">"#"</definedName>
    <definedName name="FDC_167_2" hidden="1">"#"</definedName>
    <definedName name="FDC_167_3" hidden="1">"#"</definedName>
    <definedName name="FDC_167_4" hidden="1">"#"</definedName>
    <definedName name="FDC_167_5" hidden="1">"#"</definedName>
    <definedName name="FDC_167_6" hidden="1">"#"</definedName>
    <definedName name="FDC_167_7" hidden="1">"#"</definedName>
    <definedName name="FDC_167_8" hidden="1">"#"</definedName>
    <definedName name="FDC_167_9" hidden="1">"#"</definedName>
    <definedName name="FDC_168_0" hidden="1">"#"</definedName>
    <definedName name="FDC_168_1" hidden="1">"#"</definedName>
    <definedName name="FDC_168_2" hidden="1">"#"</definedName>
    <definedName name="FDC_169_0" hidden="1">"#"</definedName>
    <definedName name="FDC_169_1" hidden="1">"#"</definedName>
    <definedName name="FDC_169_10" hidden="1">"#"</definedName>
    <definedName name="FDC_169_11" hidden="1">"#"</definedName>
    <definedName name="FDC_169_12" hidden="1">"#"</definedName>
    <definedName name="FDC_169_13" hidden="1">"#"</definedName>
    <definedName name="FDC_169_14" hidden="1">"#"</definedName>
    <definedName name="FDC_169_15" hidden="1">"#"</definedName>
    <definedName name="FDC_169_2" hidden="1">"#"</definedName>
    <definedName name="FDC_169_3" hidden="1">"#"</definedName>
    <definedName name="FDC_169_4" hidden="1">"#"</definedName>
    <definedName name="FDC_169_5" hidden="1">"#"</definedName>
    <definedName name="FDC_169_6" hidden="1">"#"</definedName>
    <definedName name="FDC_169_7" hidden="1">"#"</definedName>
    <definedName name="FDC_169_8" hidden="1">"#"</definedName>
    <definedName name="FDC_169_9" hidden="1">"#"</definedName>
    <definedName name="FDC_17_0" hidden="1">"#"</definedName>
    <definedName name="FDC_170_0" hidden="1">"#"</definedName>
    <definedName name="FDC_170_1" hidden="1">"#"</definedName>
    <definedName name="FDC_170_10" hidden="1">"#"</definedName>
    <definedName name="FDC_170_11" hidden="1">"#"</definedName>
    <definedName name="FDC_170_12" hidden="1">"#"</definedName>
    <definedName name="FDC_170_13" hidden="1">"#"</definedName>
    <definedName name="FDC_170_14" hidden="1">"#"</definedName>
    <definedName name="FDC_170_2" hidden="1">"#"</definedName>
    <definedName name="FDC_170_3" hidden="1">"#"</definedName>
    <definedName name="FDC_170_4" hidden="1">"#"</definedName>
    <definedName name="FDC_170_5" hidden="1">"#"</definedName>
    <definedName name="FDC_170_6" hidden="1">"#"</definedName>
    <definedName name="FDC_170_7" hidden="1">"#"</definedName>
    <definedName name="FDC_170_8" hidden="1">"#"</definedName>
    <definedName name="FDC_170_9" hidden="1">"#"</definedName>
    <definedName name="FDC_171_0" hidden="1">"#"</definedName>
    <definedName name="FDC_171_1" hidden="1">"#"</definedName>
    <definedName name="FDC_171_10" hidden="1">"#"</definedName>
    <definedName name="FDC_171_11" hidden="1">"#"</definedName>
    <definedName name="FDC_171_12" hidden="1">"#"</definedName>
    <definedName name="FDC_171_13" hidden="1">"#"</definedName>
    <definedName name="FDC_171_14" hidden="1">"#"</definedName>
    <definedName name="FDC_171_2" hidden="1">"#"</definedName>
    <definedName name="FDC_171_3" hidden="1">"#"</definedName>
    <definedName name="FDC_171_4" hidden="1">"#"</definedName>
    <definedName name="FDC_171_5" hidden="1">"#"</definedName>
    <definedName name="FDC_171_6" hidden="1">"#"</definedName>
    <definedName name="FDC_171_7" hidden="1">"#"</definedName>
    <definedName name="FDC_171_8" hidden="1">"#"</definedName>
    <definedName name="FDC_171_9" hidden="1">"#"</definedName>
    <definedName name="FDC_172_0" hidden="1">"#"</definedName>
    <definedName name="FDC_172_1" hidden="1">"#"</definedName>
    <definedName name="FDC_172_10" hidden="1">"#"</definedName>
    <definedName name="FDC_172_11" hidden="1">"#"</definedName>
    <definedName name="FDC_172_12" hidden="1">"#"</definedName>
    <definedName name="FDC_172_13" hidden="1">"#"</definedName>
    <definedName name="FDC_172_14" hidden="1">"#"</definedName>
    <definedName name="FDC_172_2" hidden="1">"#"</definedName>
    <definedName name="FDC_172_3" hidden="1">"#"</definedName>
    <definedName name="FDC_172_4" hidden="1">"#"</definedName>
    <definedName name="FDC_172_5" hidden="1">"#"</definedName>
    <definedName name="FDC_172_6" hidden="1">"#"</definedName>
    <definedName name="FDC_172_7" hidden="1">"#"</definedName>
    <definedName name="FDC_172_8" hidden="1">"#"</definedName>
    <definedName name="FDC_172_9" hidden="1">"#"</definedName>
    <definedName name="FDC_173_0" hidden="1">"#"</definedName>
    <definedName name="FDC_173_1" hidden="1">"#"</definedName>
    <definedName name="FDC_173_2" hidden="1">"#"</definedName>
    <definedName name="FDC_174_0" hidden="1">"#"</definedName>
    <definedName name="FDC_174_1" hidden="1">"#"</definedName>
    <definedName name="FDC_174_2" hidden="1">"#"</definedName>
    <definedName name="FDC_175_0" hidden="1">"#"</definedName>
    <definedName name="FDC_175_1" hidden="1">"#"</definedName>
    <definedName name="FDC_175_2" hidden="1">"#"</definedName>
    <definedName name="FDC_176_0" hidden="1">"#"</definedName>
    <definedName name="FDC_176_1" hidden="1">"#"</definedName>
    <definedName name="FDC_176_2" hidden="1">"#"</definedName>
    <definedName name="FDC_177_0" hidden="1">"#"</definedName>
    <definedName name="FDC_177_1" hidden="1">"#"</definedName>
    <definedName name="FDC_177_2" hidden="1">"#"</definedName>
    <definedName name="FDC_178_0" hidden="1">"#"</definedName>
    <definedName name="FDC_178_1" hidden="1">"#"</definedName>
    <definedName name="FDC_178_2" hidden="1">"#"</definedName>
    <definedName name="FDC_179_0" hidden="1">"#"</definedName>
    <definedName name="FDC_179_1" hidden="1">"#"</definedName>
    <definedName name="FDC_179_2" hidden="1">"#"</definedName>
    <definedName name="FDC_18_0" hidden="1">"#"</definedName>
    <definedName name="FDC_180_0" hidden="1">"#"</definedName>
    <definedName name="FDC_180_1" hidden="1">"#"</definedName>
    <definedName name="FDC_180_2" hidden="1">"#"</definedName>
    <definedName name="FDC_181_0" hidden="1">"#"</definedName>
    <definedName name="FDC_181_1" hidden="1">"#"</definedName>
    <definedName name="FDC_181_2" hidden="1">"#"</definedName>
    <definedName name="FDC_182_0" hidden="1">"#"</definedName>
    <definedName name="FDC_182_1" hidden="1">"#"</definedName>
    <definedName name="FDC_182_2" hidden="1">"#"</definedName>
    <definedName name="FDC_183_0" hidden="1">"#"</definedName>
    <definedName name="FDC_183_1" hidden="1">"#"</definedName>
    <definedName name="FDC_183_2" hidden="1">"#"</definedName>
    <definedName name="FDC_184_0" hidden="1">"#"</definedName>
    <definedName name="FDC_184_1" hidden="1">"#"</definedName>
    <definedName name="FDC_184_2" hidden="1">"#"</definedName>
    <definedName name="FDC_185_0" hidden="1">"#"</definedName>
    <definedName name="FDC_185_1" hidden="1">"#"</definedName>
    <definedName name="FDC_185_2" hidden="1">"#"</definedName>
    <definedName name="FDC_186_0" hidden="1">"#"</definedName>
    <definedName name="FDC_186_1" hidden="1">"#"</definedName>
    <definedName name="FDC_186_2" hidden="1">"#"</definedName>
    <definedName name="FDC_187_0" hidden="1">"#"</definedName>
    <definedName name="FDC_187_1" hidden="1">"#"</definedName>
    <definedName name="FDC_187_2" hidden="1">"#"</definedName>
    <definedName name="FDC_188_0" hidden="1">"#"</definedName>
    <definedName name="FDC_188_1" hidden="1">"#"</definedName>
    <definedName name="FDC_188_2" hidden="1">"#"</definedName>
    <definedName name="FDC_189_0" hidden="1">"#"</definedName>
    <definedName name="FDC_189_1" hidden="1">"#"</definedName>
    <definedName name="FDC_189_2" hidden="1">"#"</definedName>
    <definedName name="FDC_19_0" hidden="1">"#"</definedName>
    <definedName name="FDC_19_1" hidden="1">"#"</definedName>
    <definedName name="FDC_19_2" hidden="1">"#"</definedName>
    <definedName name="FDC_19_3" hidden="1">"#"</definedName>
    <definedName name="FDC_190_0" hidden="1">"#"</definedName>
    <definedName name="FDC_190_1" hidden="1">"#"</definedName>
    <definedName name="FDC_190_2" hidden="1">"#"</definedName>
    <definedName name="FDC_191_0" hidden="1">"#"</definedName>
    <definedName name="FDC_191_1" hidden="1">"#"</definedName>
    <definedName name="FDC_191_2" hidden="1">"#"</definedName>
    <definedName name="FDC_192_0" hidden="1">"#"</definedName>
    <definedName name="FDC_192_1" hidden="1">"#"</definedName>
    <definedName name="FDC_192_2" hidden="1">"#"</definedName>
    <definedName name="FDC_193_0" hidden="1">"#"</definedName>
    <definedName name="FDC_193_1" hidden="1">"#"</definedName>
    <definedName name="FDC_193_2" hidden="1">"#"</definedName>
    <definedName name="FDC_194_0" hidden="1">"#"</definedName>
    <definedName name="FDC_194_1" hidden="1">"#"</definedName>
    <definedName name="FDC_194_2" hidden="1">"#"</definedName>
    <definedName name="FDC_195_0" hidden="1">"#"</definedName>
    <definedName name="FDC_195_1" hidden="1">"#"</definedName>
    <definedName name="FDC_195_2" hidden="1">"#"</definedName>
    <definedName name="FDC_196_0" hidden="1">"#"</definedName>
    <definedName name="FDC_196_1" hidden="1">"#"</definedName>
    <definedName name="FDC_196_2" hidden="1">"#"</definedName>
    <definedName name="FDC_197_0" hidden="1">"#"</definedName>
    <definedName name="FDC_197_1" hidden="1">"#"</definedName>
    <definedName name="FDC_197_2" hidden="1">"#"</definedName>
    <definedName name="FDC_198_0" hidden="1">"#"</definedName>
    <definedName name="FDC_198_1" hidden="1">"#"</definedName>
    <definedName name="FDC_198_2" hidden="1">"#"</definedName>
    <definedName name="FDC_199_0" hidden="1">"#"</definedName>
    <definedName name="FDC_199_1" hidden="1">"#"</definedName>
    <definedName name="FDC_199_2" hidden="1">"#"</definedName>
    <definedName name="FDC_2_0" hidden="1">"#"</definedName>
    <definedName name="FDC_20_0" hidden="1">"#"</definedName>
    <definedName name="FDC_200_0" hidden="1">"#"</definedName>
    <definedName name="FDC_200_1" hidden="1">"#"</definedName>
    <definedName name="FDC_200_2" hidden="1">"#"</definedName>
    <definedName name="FDC_201_0" hidden="1">"#"</definedName>
    <definedName name="FDC_201_1" hidden="1">"#"</definedName>
    <definedName name="FDC_201_2" hidden="1">"#"</definedName>
    <definedName name="FDC_202_0" hidden="1">"#"</definedName>
    <definedName name="FDC_202_1" hidden="1">"#"</definedName>
    <definedName name="FDC_202_2" hidden="1">"#"</definedName>
    <definedName name="FDC_203_0" hidden="1">"#"</definedName>
    <definedName name="FDC_203_1" hidden="1">"#"</definedName>
    <definedName name="FDC_203_2" hidden="1">"#"</definedName>
    <definedName name="FDC_204_0" hidden="1">"#"</definedName>
    <definedName name="FDC_204_1" hidden="1">"#"</definedName>
    <definedName name="FDC_204_2" hidden="1">"#"</definedName>
    <definedName name="FDC_205_0" hidden="1">"#"</definedName>
    <definedName name="FDC_205_1" hidden="1">"#"</definedName>
    <definedName name="FDC_205_2" hidden="1">"#"</definedName>
    <definedName name="FDC_206_0" hidden="1">"#"</definedName>
    <definedName name="FDC_206_1" hidden="1">"#"</definedName>
    <definedName name="FDC_206_2" hidden="1">"#"</definedName>
    <definedName name="FDC_207_0" hidden="1">"#"</definedName>
    <definedName name="FDC_207_1" hidden="1">"#"</definedName>
    <definedName name="FDC_207_2" hidden="1">"#"</definedName>
    <definedName name="FDC_208_0" hidden="1">"#"</definedName>
    <definedName name="FDC_208_1" hidden="1">"#"</definedName>
    <definedName name="FDC_208_2" hidden="1">"#"</definedName>
    <definedName name="FDC_209_0" hidden="1">"#"</definedName>
    <definedName name="FDC_209_1" hidden="1">"#"</definedName>
    <definedName name="FDC_209_2" hidden="1">"#"</definedName>
    <definedName name="FDC_21_0" hidden="1">"#"</definedName>
    <definedName name="FDC_21_1" hidden="1">"#"</definedName>
    <definedName name="FDC_21_2" hidden="1">"#"</definedName>
    <definedName name="FDC_21_3" hidden="1">"#"</definedName>
    <definedName name="FDC_210_0" hidden="1">"#"</definedName>
    <definedName name="FDC_210_1" hidden="1">"#"</definedName>
    <definedName name="FDC_211_0" hidden="1">"#"</definedName>
    <definedName name="FDC_211_1" hidden="1">"#"</definedName>
    <definedName name="FDC_211_2" hidden="1">"#"</definedName>
    <definedName name="FDC_212_0" hidden="1">"#"</definedName>
    <definedName name="FDC_212_1" hidden="1">"#"</definedName>
    <definedName name="FDC_212_2" hidden="1">"#"</definedName>
    <definedName name="FDC_213_0" hidden="1">"#"</definedName>
    <definedName name="FDC_213_1" hidden="1">"#"</definedName>
    <definedName name="FDC_213_2" hidden="1">"#"</definedName>
    <definedName name="FDC_214_0" hidden="1">"#"</definedName>
    <definedName name="FDC_214_1" hidden="1">"#"</definedName>
    <definedName name="FDC_214_2" hidden="1">"#"</definedName>
    <definedName name="FDC_215_0" hidden="1">"#"</definedName>
    <definedName name="FDC_216_0" hidden="1">"#"</definedName>
    <definedName name="FDC_217_0" hidden="1">"#"</definedName>
    <definedName name="FDC_218_0" hidden="1">"#"</definedName>
    <definedName name="FDC_218_1" hidden="1">"#"</definedName>
    <definedName name="FDC_218_2" hidden="1">"#"</definedName>
    <definedName name="FDC_219_0" hidden="1">"#"</definedName>
    <definedName name="FDC_219_1" hidden="1">"#"</definedName>
    <definedName name="FDC_219_2" hidden="1">"#"</definedName>
    <definedName name="FDC_22_0" hidden="1">"#"</definedName>
    <definedName name="FDC_220_0" hidden="1">"#"</definedName>
    <definedName name="FDC_221_0" hidden="1">"#"</definedName>
    <definedName name="FDC_222_0" hidden="1">"#"</definedName>
    <definedName name="FDC_223_0" hidden="1">"#"</definedName>
    <definedName name="FDC_223_1" hidden="1">"#"</definedName>
    <definedName name="FDC_223_2" hidden="1">"#"</definedName>
    <definedName name="FDC_224_0" hidden="1">"#"</definedName>
    <definedName name="FDC_224_1" hidden="1">"#"</definedName>
    <definedName name="FDC_224_2" hidden="1">"#"</definedName>
    <definedName name="FDC_225_0" hidden="1">"#"</definedName>
    <definedName name="FDC_226_0" hidden="1">"#"</definedName>
    <definedName name="FDC_227_0" hidden="1">"#"</definedName>
    <definedName name="FDC_228_0" hidden="1">"#"</definedName>
    <definedName name="FDC_228_1" hidden="1">"#"</definedName>
    <definedName name="FDC_228_2" hidden="1">"#"</definedName>
    <definedName name="FDC_229_0" hidden="1">"#"</definedName>
    <definedName name="FDC_229_1" hidden="1">"#"</definedName>
    <definedName name="FDC_229_2" hidden="1">"#"</definedName>
    <definedName name="FDC_23_0" hidden="1">"#"</definedName>
    <definedName name="FDC_230_0" hidden="1">"#"</definedName>
    <definedName name="FDC_231_0" hidden="1">"#"</definedName>
    <definedName name="FDC_232_0" hidden="1">"#"</definedName>
    <definedName name="FDC_233_0" hidden="1">"#"</definedName>
    <definedName name="FDC_233_1" hidden="1">"#"</definedName>
    <definedName name="FDC_233_2" hidden="1">"#"</definedName>
    <definedName name="FDC_234_0" hidden="1">"#"</definedName>
    <definedName name="FDC_234_1" hidden="1">"#"</definedName>
    <definedName name="FDC_234_2" hidden="1">"#"</definedName>
    <definedName name="FDC_235_0" hidden="1">"#"</definedName>
    <definedName name="FDC_236_0" hidden="1">"#"</definedName>
    <definedName name="FDC_237_0" hidden="1">"#"</definedName>
    <definedName name="FDC_238_0" hidden="1">"#"</definedName>
    <definedName name="FDC_238_1" hidden="1">"#"</definedName>
    <definedName name="FDC_238_10" hidden="1">"#"</definedName>
    <definedName name="FDC_238_11" hidden="1">"#"</definedName>
    <definedName name="FDC_238_12" hidden="1">"#"</definedName>
    <definedName name="FDC_238_13" hidden="1">"#"</definedName>
    <definedName name="FDC_238_14" hidden="1">"#"</definedName>
    <definedName name="FDC_238_2" hidden="1">"#"</definedName>
    <definedName name="FDC_238_3" hidden="1">"#"</definedName>
    <definedName name="FDC_238_4" hidden="1">"#"</definedName>
    <definedName name="FDC_238_5" hidden="1">"#"</definedName>
    <definedName name="FDC_238_6" hidden="1">"#"</definedName>
    <definedName name="FDC_238_7" hidden="1">"#"</definedName>
    <definedName name="FDC_238_8" hidden="1">"#"</definedName>
    <definedName name="FDC_238_9" hidden="1">"#"</definedName>
    <definedName name="FDC_239_0" hidden="1">"#"</definedName>
    <definedName name="FDC_239_1" hidden="1">"#"</definedName>
    <definedName name="FDC_239_10" hidden="1">"#"</definedName>
    <definedName name="FDC_239_11" hidden="1">"#"</definedName>
    <definedName name="FDC_239_12" hidden="1">"#"</definedName>
    <definedName name="FDC_239_13" hidden="1">"#"</definedName>
    <definedName name="FDC_239_14" hidden="1">"#"</definedName>
    <definedName name="FDC_239_2" hidden="1">"#"</definedName>
    <definedName name="FDC_239_3" hidden="1">"#"</definedName>
    <definedName name="FDC_239_4" hidden="1">"#"</definedName>
    <definedName name="FDC_239_5" hidden="1">"#"</definedName>
    <definedName name="FDC_239_6" hidden="1">"#"</definedName>
    <definedName name="FDC_239_7" hidden="1">"#"</definedName>
    <definedName name="FDC_239_8" hidden="1">"#"</definedName>
    <definedName name="FDC_239_9" hidden="1">"#"</definedName>
    <definedName name="FDC_24_0" hidden="1">"#"</definedName>
    <definedName name="FDC_240_0" hidden="1">"#"</definedName>
    <definedName name="FDC_241_0" hidden="1">"#"</definedName>
    <definedName name="FDC_242_0" hidden="1">"#"</definedName>
    <definedName name="FDC_243_0" hidden="1">"#"</definedName>
    <definedName name="FDC_243_1" hidden="1">"#"</definedName>
    <definedName name="FDC_243_10" hidden="1">"#"</definedName>
    <definedName name="FDC_243_11" hidden="1">"#"</definedName>
    <definedName name="FDC_243_12" hidden="1">"#"</definedName>
    <definedName name="FDC_243_13" hidden="1">"#"</definedName>
    <definedName name="FDC_243_14" hidden="1">"#"</definedName>
    <definedName name="FDC_243_2" hidden="1">"#"</definedName>
    <definedName name="FDC_243_3" hidden="1">"#"</definedName>
    <definedName name="FDC_243_4" hidden="1">"#"</definedName>
    <definedName name="FDC_243_5" hidden="1">"#"</definedName>
    <definedName name="FDC_243_6" hidden="1">"#"</definedName>
    <definedName name="FDC_243_7" hidden="1">"#"</definedName>
    <definedName name="FDC_243_8" hidden="1">"#"</definedName>
    <definedName name="FDC_243_9" hidden="1">"#"</definedName>
    <definedName name="FDC_244_0" hidden="1">"#"</definedName>
    <definedName name="FDC_244_1" hidden="1">"#"</definedName>
    <definedName name="FDC_244_2" hidden="1">"#"</definedName>
    <definedName name="FDC_245_0" hidden="1">"#"</definedName>
    <definedName name="FDC_246_0" hidden="1">"#"</definedName>
    <definedName name="FDC_247_0" hidden="1">"#"</definedName>
    <definedName name="FDC_248_0" hidden="1">"#"</definedName>
    <definedName name="FDC_248_1" hidden="1">"#"</definedName>
    <definedName name="FDC_248_2" hidden="1">"#"</definedName>
    <definedName name="FDC_249_0" hidden="1">"#"</definedName>
    <definedName name="FDC_249_1" hidden="1">"#"</definedName>
    <definedName name="FDC_249_10" hidden="1">"#"</definedName>
    <definedName name="FDC_249_11" hidden="1">"#"</definedName>
    <definedName name="FDC_249_12" hidden="1">"#"</definedName>
    <definedName name="FDC_249_13" hidden="1">"#"</definedName>
    <definedName name="FDC_249_14" hidden="1">"#"</definedName>
    <definedName name="FDC_249_2" hidden="1">"#"</definedName>
    <definedName name="FDC_249_3" hidden="1">"#"</definedName>
    <definedName name="FDC_249_4" hidden="1">"#"</definedName>
    <definedName name="FDC_249_5" hidden="1">"#"</definedName>
    <definedName name="FDC_249_6" hidden="1">"#"</definedName>
    <definedName name="FDC_249_7" hidden="1">"#"</definedName>
    <definedName name="FDC_249_8" hidden="1">"#"</definedName>
    <definedName name="FDC_249_9" hidden="1">"#"</definedName>
    <definedName name="FDC_25_0" hidden="1">"#"</definedName>
    <definedName name="FDC_25_1" hidden="1">"#"</definedName>
    <definedName name="FDC_25_2" hidden="1">"#"</definedName>
    <definedName name="FDC_25_3" hidden="1">"#"</definedName>
    <definedName name="FDC_250_0" hidden="1">"#"</definedName>
    <definedName name="FDC_251_0" hidden="1">"#"</definedName>
    <definedName name="FDC_252_0" hidden="1">"#"</definedName>
    <definedName name="FDC_253_0" hidden="1">"#"</definedName>
    <definedName name="FDC_253_1" hidden="1">"#"</definedName>
    <definedName name="FDC_253_2" hidden="1">"#"</definedName>
    <definedName name="FDC_254_0" hidden="1">"#"</definedName>
    <definedName name="FDC_254_1" hidden="1">"#"</definedName>
    <definedName name="FDC_254_2" hidden="1">"#"</definedName>
    <definedName name="FDC_255_0" hidden="1">"#"</definedName>
    <definedName name="FDC_255_1" hidden="1">"#"</definedName>
    <definedName name="FDC_255_2" hidden="1">"#"</definedName>
    <definedName name="FDC_256_0" hidden="1">"#"</definedName>
    <definedName name="FDC_256_1" hidden="1">"#"</definedName>
    <definedName name="FDC_256_2" hidden="1">"#"</definedName>
    <definedName name="FDC_257_0" hidden="1">"#"</definedName>
    <definedName name="FDC_257_1" hidden="1">"#"</definedName>
    <definedName name="FDC_257_2" hidden="1">"#"</definedName>
    <definedName name="FDC_258_0" hidden="1">"#"</definedName>
    <definedName name="FDC_258_1" hidden="1">"#"</definedName>
    <definedName name="FDC_258_2" hidden="1">"#"</definedName>
    <definedName name="FDC_259_0" hidden="1">"#"</definedName>
    <definedName name="FDC_259_1" hidden="1">"#"</definedName>
    <definedName name="FDC_259_2" hidden="1">"#"</definedName>
    <definedName name="FDC_26_0" hidden="1">"#"</definedName>
    <definedName name="FDC_26_1" hidden="1">"#"</definedName>
    <definedName name="FDC_26_2" hidden="1">"#"</definedName>
    <definedName name="FDC_26_3" hidden="1">"#"</definedName>
    <definedName name="FDC_260_0" hidden="1">"#"</definedName>
    <definedName name="FDC_260_1" hidden="1">"#"</definedName>
    <definedName name="FDC_260_2" hidden="1">"#"</definedName>
    <definedName name="FDC_261_0" hidden="1">"#"</definedName>
    <definedName name="FDC_261_1" hidden="1">"#"</definedName>
    <definedName name="FDC_261_2" hidden="1">"#"</definedName>
    <definedName name="FDC_262_0" hidden="1">"#"</definedName>
    <definedName name="FDC_262_1" hidden="1">"#"</definedName>
    <definedName name="FDC_262_2" hidden="1">"#"</definedName>
    <definedName name="FDC_263_0" hidden="1">"#"</definedName>
    <definedName name="FDC_263_1" hidden="1">"#"</definedName>
    <definedName name="FDC_263_2" hidden="1">"#"</definedName>
    <definedName name="FDC_264_0" hidden="1">"#"</definedName>
    <definedName name="FDC_264_1" hidden="1">"#"</definedName>
    <definedName name="FDC_264_2" hidden="1">"#"</definedName>
    <definedName name="FDC_265_0" hidden="1">"#"</definedName>
    <definedName name="FDC_265_1" hidden="1">"#"</definedName>
    <definedName name="FDC_265_2" hidden="1">"#"</definedName>
    <definedName name="FDC_266_0" hidden="1">"#"</definedName>
    <definedName name="FDC_266_1" hidden="1">"#"</definedName>
    <definedName name="FDC_266_2" hidden="1">"#"</definedName>
    <definedName name="FDC_267_0" hidden="1">"#"</definedName>
    <definedName name="FDC_267_1" hidden="1">"#"</definedName>
    <definedName name="FDC_267_2" hidden="1">"#"</definedName>
    <definedName name="FDC_268_0" hidden="1">"#"</definedName>
    <definedName name="FDC_268_1" hidden="1">"#"</definedName>
    <definedName name="FDC_268_2" hidden="1">"#"</definedName>
    <definedName name="FDC_269_0" hidden="1">"#"</definedName>
    <definedName name="FDC_269_1" hidden="1">"#"</definedName>
    <definedName name="FDC_269_2" hidden="1">"#"</definedName>
    <definedName name="FDC_27_0" hidden="1">"#"</definedName>
    <definedName name="FDC_270_0" hidden="1">"#"</definedName>
    <definedName name="FDC_270_1" hidden="1">"#"</definedName>
    <definedName name="FDC_270_2" hidden="1">"#"</definedName>
    <definedName name="FDC_271_0" hidden="1">"#"</definedName>
    <definedName name="FDC_271_1" hidden="1">"#"</definedName>
    <definedName name="FDC_271_2" hidden="1">"#"</definedName>
    <definedName name="FDC_272_0" hidden="1">"#"</definedName>
    <definedName name="FDC_272_1" hidden="1">"#"</definedName>
    <definedName name="FDC_272_2" hidden="1">"#"</definedName>
    <definedName name="FDC_273_0" hidden="1">"#"</definedName>
    <definedName name="FDC_273_1" hidden="1">"#"</definedName>
    <definedName name="FDC_273_10" hidden="1">"#"</definedName>
    <definedName name="FDC_273_11" hidden="1">"#"</definedName>
    <definedName name="FDC_273_12" hidden="1">"#"</definedName>
    <definedName name="FDC_273_13" hidden="1">"#"</definedName>
    <definedName name="FDC_273_14" hidden="1">"#"</definedName>
    <definedName name="FDC_273_2" hidden="1">"#"</definedName>
    <definedName name="FDC_273_3" hidden="1">"#"</definedName>
    <definedName name="FDC_273_4" hidden="1">"#"</definedName>
    <definedName name="FDC_273_5" hidden="1">"#"</definedName>
    <definedName name="FDC_273_6" hidden="1">"#"</definedName>
    <definedName name="FDC_273_7" hidden="1">"#"</definedName>
    <definedName name="FDC_273_8" hidden="1">"#"</definedName>
    <definedName name="FDC_273_9" hidden="1">"#"</definedName>
    <definedName name="FDC_274_0" hidden="1">"#"</definedName>
    <definedName name="FDC_274_1" hidden="1">"#"</definedName>
    <definedName name="FDC_274_2" hidden="1">"#"</definedName>
    <definedName name="FDC_275_0" hidden="1">"#"</definedName>
    <definedName name="FDC_275_1" hidden="1">"#"</definedName>
    <definedName name="FDC_275_2" hidden="1">"#"</definedName>
    <definedName name="FDC_276_0" hidden="1">"#"</definedName>
    <definedName name="FDC_277_0" hidden="1">"#"</definedName>
    <definedName name="FDC_278_0" hidden="1">"#"</definedName>
    <definedName name="FDC_279_0" hidden="1">"#"</definedName>
    <definedName name="FDC_279_1" hidden="1">"#"</definedName>
    <definedName name="FDC_279_2" hidden="1">"#"</definedName>
    <definedName name="FDC_28_0" hidden="1">"#"</definedName>
    <definedName name="FDC_28_1" hidden="1">"#"</definedName>
    <definedName name="FDC_28_2" hidden="1">"#"</definedName>
    <definedName name="FDC_28_3" hidden="1">"#"</definedName>
    <definedName name="FDC_280_0" hidden="1">"#"</definedName>
    <definedName name="FDC_280_1" hidden="1">"#"</definedName>
    <definedName name="FDC_280_2" hidden="1">"#"</definedName>
    <definedName name="FDC_281_0" hidden="1">"#"</definedName>
    <definedName name="FDC_281_1" hidden="1">"#"</definedName>
    <definedName name="FDC_281_2" hidden="1">"#"</definedName>
    <definedName name="FDC_282_0" hidden="1">"#"</definedName>
    <definedName name="FDC_282_1" hidden="1">"#"</definedName>
    <definedName name="FDC_282_2" hidden="1">"#"</definedName>
    <definedName name="FDC_283_0" hidden="1">"#"</definedName>
    <definedName name="FDC_283_1" hidden="1">"#"</definedName>
    <definedName name="FDC_283_2" hidden="1">"#"</definedName>
    <definedName name="FDC_284_0" hidden="1">"#"</definedName>
    <definedName name="FDC_284_1" hidden="1">"#"</definedName>
    <definedName name="FDC_284_10" hidden="1">"#"</definedName>
    <definedName name="FDC_284_11" hidden="1">"#"</definedName>
    <definedName name="FDC_284_12" hidden="1">"#"</definedName>
    <definedName name="FDC_284_13" hidden="1">"#"</definedName>
    <definedName name="FDC_284_14" hidden="1">"#"</definedName>
    <definedName name="FDC_284_15" hidden="1">"#"</definedName>
    <definedName name="FDC_284_16" hidden="1">"#"</definedName>
    <definedName name="FDC_284_17" hidden="1">"#"</definedName>
    <definedName name="FDC_284_18" hidden="1">"#"</definedName>
    <definedName name="FDC_284_19" hidden="1">"#"</definedName>
    <definedName name="FDC_284_2" hidden="1">"#"</definedName>
    <definedName name="FDC_284_20" hidden="1">"#"</definedName>
    <definedName name="FDC_284_21" hidden="1">"#"</definedName>
    <definedName name="FDC_284_22" hidden="1">"#"</definedName>
    <definedName name="FDC_284_23" hidden="1">"#"</definedName>
    <definedName name="FDC_284_24" hidden="1">"#"</definedName>
    <definedName name="FDC_284_25" hidden="1">"#"</definedName>
    <definedName name="FDC_284_26" hidden="1">"#"</definedName>
    <definedName name="FDC_284_3" hidden="1">"#"</definedName>
    <definedName name="FDC_284_4" hidden="1">"#"</definedName>
    <definedName name="FDC_284_5" hidden="1">"#"</definedName>
    <definedName name="FDC_284_6" hidden="1">"#"</definedName>
    <definedName name="FDC_284_7" hidden="1">"#"</definedName>
    <definedName name="FDC_284_8" hidden="1">"#"</definedName>
    <definedName name="FDC_284_9" hidden="1">"#"</definedName>
    <definedName name="FDC_285_0" hidden="1">"#"</definedName>
    <definedName name="FDC_285_1" hidden="1">"#"</definedName>
    <definedName name="FDC_285_10" hidden="1">"#"</definedName>
    <definedName name="FDC_285_11" hidden="1">"#"</definedName>
    <definedName name="FDC_285_12" hidden="1">"#"</definedName>
    <definedName name="FDC_285_13" hidden="1">"#"</definedName>
    <definedName name="FDC_285_14" hidden="1">"#"</definedName>
    <definedName name="FDC_285_15" hidden="1">"#"</definedName>
    <definedName name="FDC_285_16" hidden="1">"#"</definedName>
    <definedName name="FDC_285_17" hidden="1">"#"</definedName>
    <definedName name="FDC_285_18" hidden="1">"#"</definedName>
    <definedName name="FDC_285_19" hidden="1">"#"</definedName>
    <definedName name="FDC_285_2" hidden="1">"#"</definedName>
    <definedName name="FDC_285_20" hidden="1">"#"</definedName>
    <definedName name="FDC_285_21" hidden="1">"#"</definedName>
    <definedName name="FDC_285_22" hidden="1">"#"</definedName>
    <definedName name="FDC_285_23" hidden="1">"#"</definedName>
    <definedName name="FDC_285_24" hidden="1">"#"</definedName>
    <definedName name="FDC_285_25" hidden="1">"#"</definedName>
    <definedName name="FDC_285_26" hidden="1">"#"</definedName>
    <definedName name="FDC_285_3" hidden="1">"#"</definedName>
    <definedName name="FDC_285_4" hidden="1">"#"</definedName>
    <definedName name="FDC_285_5" hidden="1">"#"</definedName>
    <definedName name="FDC_285_6" hidden="1">"#"</definedName>
    <definedName name="FDC_285_7" hidden="1">"#"</definedName>
    <definedName name="FDC_285_8" hidden="1">"#"</definedName>
    <definedName name="FDC_285_9" hidden="1">"#"</definedName>
    <definedName name="FDC_286_0" hidden="1">"#"</definedName>
    <definedName name="FDC_286_1" hidden="1">"#"</definedName>
    <definedName name="FDC_286_10" hidden="1">"#"</definedName>
    <definedName name="FDC_286_11" hidden="1">"#"</definedName>
    <definedName name="FDC_286_12" hidden="1">"#"</definedName>
    <definedName name="FDC_286_13" hidden="1">"#"</definedName>
    <definedName name="FDC_286_14" hidden="1">"#"</definedName>
    <definedName name="FDC_286_15" hidden="1">"#"</definedName>
    <definedName name="FDC_286_16" hidden="1">"#"</definedName>
    <definedName name="FDC_286_17" hidden="1">"#"</definedName>
    <definedName name="FDC_286_18" hidden="1">"#"</definedName>
    <definedName name="FDC_286_19" hidden="1">"#"</definedName>
    <definedName name="FDC_286_2" hidden="1">"#"</definedName>
    <definedName name="FDC_286_20" hidden="1">"#"</definedName>
    <definedName name="FDC_286_21" hidden="1">"#"</definedName>
    <definedName name="FDC_286_22" hidden="1">"#"</definedName>
    <definedName name="FDC_286_23" hidden="1">"#"</definedName>
    <definedName name="FDC_286_24" hidden="1">"#"</definedName>
    <definedName name="FDC_286_25" hidden="1">"#"</definedName>
    <definedName name="FDC_286_3" hidden="1">"#"</definedName>
    <definedName name="FDC_286_4" hidden="1">"#"</definedName>
    <definedName name="FDC_286_5" hidden="1">"#"</definedName>
    <definedName name="FDC_286_6" hidden="1">"#"</definedName>
    <definedName name="FDC_286_7" hidden="1">"#"</definedName>
    <definedName name="FDC_286_8" hidden="1">"#"</definedName>
    <definedName name="FDC_286_9" hidden="1">"#"</definedName>
    <definedName name="FDC_287_0" hidden="1">"#"</definedName>
    <definedName name="FDC_287_1" hidden="1">"#"</definedName>
    <definedName name="FDC_287_10" hidden="1">"#"</definedName>
    <definedName name="FDC_287_11" hidden="1">"#"</definedName>
    <definedName name="FDC_287_12" hidden="1">"#"</definedName>
    <definedName name="FDC_287_13" hidden="1">"#"</definedName>
    <definedName name="FDC_287_14" hidden="1">"#"</definedName>
    <definedName name="FDC_287_15" hidden="1">"#"</definedName>
    <definedName name="FDC_287_16" hidden="1">"#"</definedName>
    <definedName name="FDC_287_17" hidden="1">"#"</definedName>
    <definedName name="FDC_287_18" hidden="1">"#"</definedName>
    <definedName name="FDC_287_19" hidden="1">"#"</definedName>
    <definedName name="FDC_287_2" hidden="1">"#"</definedName>
    <definedName name="FDC_287_20" hidden="1">"#"</definedName>
    <definedName name="FDC_287_21" hidden="1">"#"</definedName>
    <definedName name="FDC_287_22" hidden="1">"#"</definedName>
    <definedName name="FDC_287_23" hidden="1">"#"</definedName>
    <definedName name="FDC_287_24" hidden="1">"#"</definedName>
    <definedName name="FDC_287_3" hidden="1">"#"</definedName>
    <definedName name="FDC_287_4" hidden="1">"#"</definedName>
    <definedName name="FDC_287_5" hidden="1">"#"</definedName>
    <definedName name="FDC_287_6" hidden="1">"#"</definedName>
    <definedName name="FDC_287_7" hidden="1">"#"</definedName>
    <definedName name="FDC_287_8" hidden="1">"#"</definedName>
    <definedName name="FDC_287_9" hidden="1">"#"</definedName>
    <definedName name="FDC_288_0" hidden="1">"#"</definedName>
    <definedName name="FDC_288_1" hidden="1">"#"</definedName>
    <definedName name="FDC_288_2" hidden="1">"#"</definedName>
    <definedName name="FDC_289_0" hidden="1">"#"</definedName>
    <definedName name="FDC_289_1" hidden="1">"#"</definedName>
    <definedName name="FDC_289_10" hidden="1">"#"</definedName>
    <definedName name="FDC_289_11" hidden="1">"#"</definedName>
    <definedName name="FDC_289_12" hidden="1">"#"</definedName>
    <definedName name="FDC_289_13" hidden="1">"#"</definedName>
    <definedName name="FDC_289_14" hidden="1">"#"</definedName>
    <definedName name="FDC_289_15" hidden="1">"#"</definedName>
    <definedName name="FDC_289_16" hidden="1">"#"</definedName>
    <definedName name="FDC_289_17" hidden="1">"#"</definedName>
    <definedName name="FDC_289_18" hidden="1">"#"</definedName>
    <definedName name="FDC_289_19" hidden="1">"#"</definedName>
    <definedName name="FDC_289_2" hidden="1">"#"</definedName>
    <definedName name="FDC_289_20" hidden="1">"#"</definedName>
    <definedName name="FDC_289_21" hidden="1">"#"</definedName>
    <definedName name="FDC_289_22" hidden="1">"#"</definedName>
    <definedName name="FDC_289_23" hidden="1">"#"</definedName>
    <definedName name="FDC_289_24" hidden="1">"#"</definedName>
    <definedName name="FDC_289_25" hidden="1">"#"</definedName>
    <definedName name="FDC_289_26" hidden="1">"#"</definedName>
    <definedName name="FDC_289_3" hidden="1">"#"</definedName>
    <definedName name="FDC_289_4" hidden="1">"#"</definedName>
    <definedName name="FDC_289_5" hidden="1">"#"</definedName>
    <definedName name="FDC_289_6" hidden="1">"#"</definedName>
    <definedName name="FDC_289_7" hidden="1">"#"</definedName>
    <definedName name="FDC_289_8" hidden="1">"#"</definedName>
    <definedName name="FDC_289_9" hidden="1">"#"</definedName>
    <definedName name="FDC_29_0" hidden="1">"#"</definedName>
    <definedName name="FDC_29_1" hidden="1">"#"</definedName>
    <definedName name="FDC_29_2" hidden="1">"#"</definedName>
    <definedName name="FDC_29_3" hidden="1">"#"</definedName>
    <definedName name="FDC_290_0" hidden="1">"#"</definedName>
    <definedName name="FDC_290_1" hidden="1">"#"</definedName>
    <definedName name="FDC_290_10" hidden="1">"#"</definedName>
    <definedName name="FDC_290_11" hidden="1">"#"</definedName>
    <definedName name="FDC_290_12" hidden="1">"#"</definedName>
    <definedName name="FDC_290_13" hidden="1">"#"</definedName>
    <definedName name="FDC_290_14" hidden="1">"#"</definedName>
    <definedName name="FDC_290_15" hidden="1">"#"</definedName>
    <definedName name="FDC_290_16" hidden="1">"#"</definedName>
    <definedName name="FDC_290_17" hidden="1">"#"</definedName>
    <definedName name="FDC_290_18" hidden="1">"#"</definedName>
    <definedName name="FDC_290_19" hidden="1">"#"</definedName>
    <definedName name="FDC_290_2" hidden="1">"#"</definedName>
    <definedName name="FDC_290_20" hidden="1">"#"</definedName>
    <definedName name="FDC_290_21" hidden="1">"#"</definedName>
    <definedName name="FDC_290_22" hidden="1">"#"</definedName>
    <definedName name="FDC_290_23" hidden="1">"#"</definedName>
    <definedName name="FDC_290_24" hidden="1">"#"</definedName>
    <definedName name="FDC_290_25" hidden="1">"#"</definedName>
    <definedName name="FDC_290_3" hidden="1">"#"</definedName>
    <definedName name="FDC_290_4" hidden="1">"#"</definedName>
    <definedName name="FDC_290_5" hidden="1">"#"</definedName>
    <definedName name="FDC_290_6" hidden="1">"#"</definedName>
    <definedName name="FDC_290_7" hidden="1">"#"</definedName>
    <definedName name="FDC_290_8" hidden="1">"#"</definedName>
    <definedName name="FDC_290_9" hidden="1">"#"</definedName>
    <definedName name="FDC_291_0" hidden="1">"#"</definedName>
    <definedName name="FDC_291_1" hidden="1">"#"</definedName>
    <definedName name="FDC_291_10" hidden="1">"#"</definedName>
    <definedName name="FDC_291_11" hidden="1">"#"</definedName>
    <definedName name="FDC_291_12" hidden="1">"#"</definedName>
    <definedName name="FDC_291_13" hidden="1">"#"</definedName>
    <definedName name="FDC_291_14" hidden="1">"#"</definedName>
    <definedName name="FDC_291_15" hidden="1">"#"</definedName>
    <definedName name="FDC_291_16" hidden="1">"#"</definedName>
    <definedName name="FDC_291_17" hidden="1">"#"</definedName>
    <definedName name="FDC_291_18" hidden="1">"#"</definedName>
    <definedName name="FDC_291_19" hidden="1">"#"</definedName>
    <definedName name="FDC_291_2" hidden="1">"#"</definedName>
    <definedName name="FDC_291_20" hidden="1">"#"</definedName>
    <definedName name="FDC_291_21" hidden="1">"#"</definedName>
    <definedName name="FDC_291_22" hidden="1">"#"</definedName>
    <definedName name="FDC_291_23" hidden="1">"#"</definedName>
    <definedName name="FDC_291_24" hidden="1">"#"</definedName>
    <definedName name="FDC_291_3" hidden="1">"#"</definedName>
    <definedName name="FDC_291_4" hidden="1">"#"</definedName>
    <definedName name="FDC_291_5" hidden="1">"#"</definedName>
    <definedName name="FDC_291_6" hidden="1">"#"</definedName>
    <definedName name="FDC_291_7" hidden="1">"#"</definedName>
    <definedName name="FDC_291_8" hidden="1">"#"</definedName>
    <definedName name="FDC_291_9" hidden="1">"#"</definedName>
    <definedName name="FDC_292_0" hidden="1">"#"</definedName>
    <definedName name="FDC_292_1" hidden="1">"#"</definedName>
    <definedName name="FDC_292_2" hidden="1">"#"</definedName>
    <definedName name="FDC_293_0" hidden="1">"#"</definedName>
    <definedName name="FDC_293_1" hidden="1">"#"</definedName>
    <definedName name="FDC_293_2" hidden="1">"#"</definedName>
    <definedName name="FDC_294_0" hidden="1">"#"</definedName>
    <definedName name="FDC_294_1" hidden="1">"#"</definedName>
    <definedName name="FDC_294_2" hidden="1">"#"</definedName>
    <definedName name="FDC_295_0" hidden="1">"#"</definedName>
    <definedName name="FDC_296_0" hidden="1">"#"</definedName>
    <definedName name="FDC_297_0" hidden="1">"#"</definedName>
    <definedName name="FDC_298_0" hidden="1">"#"</definedName>
    <definedName name="FDC_299_0" hidden="1">"#"</definedName>
    <definedName name="FDC_299_1" hidden="1">"#"</definedName>
    <definedName name="FDC_299_10" hidden="1">"#"</definedName>
    <definedName name="FDC_299_11" hidden="1">"#"</definedName>
    <definedName name="FDC_299_12" hidden="1">"#"</definedName>
    <definedName name="FDC_299_13" hidden="1">"#"</definedName>
    <definedName name="FDC_299_14" hidden="1">"#"</definedName>
    <definedName name="FDC_299_15" hidden="1">"#"</definedName>
    <definedName name="FDC_299_16" hidden="1">"#"</definedName>
    <definedName name="FDC_299_17" hidden="1">"#"</definedName>
    <definedName name="FDC_299_18" hidden="1">"#"</definedName>
    <definedName name="FDC_299_19" hidden="1">"#"</definedName>
    <definedName name="FDC_299_2" hidden="1">"#"</definedName>
    <definedName name="FDC_299_20" hidden="1">"#"</definedName>
    <definedName name="FDC_299_21" hidden="1">"#"</definedName>
    <definedName name="FDC_299_22" hidden="1">"#"</definedName>
    <definedName name="FDC_299_23" hidden="1">"#"</definedName>
    <definedName name="FDC_299_24" hidden="1">"#"</definedName>
    <definedName name="FDC_299_25" hidden="1">"#"</definedName>
    <definedName name="FDC_299_26" hidden="1">"#"</definedName>
    <definedName name="FDC_299_3" hidden="1">"#"</definedName>
    <definedName name="FDC_299_4" hidden="1">"#"</definedName>
    <definedName name="FDC_299_5" hidden="1">"#"</definedName>
    <definedName name="FDC_299_6" hidden="1">"#"</definedName>
    <definedName name="FDC_299_7" hidden="1">"#"</definedName>
    <definedName name="FDC_299_8" hidden="1">"#"</definedName>
    <definedName name="FDC_299_9" hidden="1">"#"</definedName>
    <definedName name="FDC_3_0" hidden="1">"#"</definedName>
    <definedName name="FDC_30_0" hidden="1">"#"</definedName>
    <definedName name="FDC_300_0" hidden="1">"#"</definedName>
    <definedName name="FDC_300_1" hidden="1">"#"</definedName>
    <definedName name="FDC_300_10" hidden="1">"#"</definedName>
    <definedName name="FDC_300_11" hidden="1">"#"</definedName>
    <definedName name="FDC_300_12" hidden="1">"#"</definedName>
    <definedName name="FDC_300_13" hidden="1">"#"</definedName>
    <definedName name="FDC_300_14" hidden="1">"#"</definedName>
    <definedName name="FDC_300_15" hidden="1">"#"</definedName>
    <definedName name="FDC_300_16" hidden="1">"#"</definedName>
    <definedName name="FDC_300_17" hidden="1">"#"</definedName>
    <definedName name="FDC_300_18" hidden="1">"#"</definedName>
    <definedName name="FDC_300_19" hidden="1">"#"</definedName>
    <definedName name="FDC_300_2" hidden="1">"#"</definedName>
    <definedName name="FDC_300_20" hidden="1">"#"</definedName>
    <definedName name="FDC_300_21" hidden="1">"#"</definedName>
    <definedName name="FDC_300_22" hidden="1">"#"</definedName>
    <definedName name="FDC_300_23" hidden="1">"#"</definedName>
    <definedName name="FDC_300_24" hidden="1">"#"</definedName>
    <definedName name="FDC_300_25" hidden="1">"#"</definedName>
    <definedName name="FDC_300_26" hidden="1">"#"</definedName>
    <definedName name="FDC_300_3" hidden="1">"#"</definedName>
    <definedName name="FDC_300_4" hidden="1">"#"</definedName>
    <definedName name="FDC_300_5" hidden="1">"#"</definedName>
    <definedName name="FDC_300_6" hidden="1">"#"</definedName>
    <definedName name="FDC_300_7" hidden="1">"#"</definedName>
    <definedName name="FDC_300_8" hidden="1">"#"</definedName>
    <definedName name="FDC_300_9" hidden="1">"#"</definedName>
    <definedName name="FDC_301_0" hidden="1">"#"</definedName>
    <definedName name="FDC_301_1" hidden="1">"#"</definedName>
    <definedName name="FDC_301_10" hidden="1">"#"</definedName>
    <definedName name="FDC_301_11" hidden="1">"#"</definedName>
    <definedName name="FDC_301_12" hidden="1">"#"</definedName>
    <definedName name="FDC_301_13" hidden="1">"#"</definedName>
    <definedName name="FDC_301_14" hidden="1">"#"</definedName>
    <definedName name="FDC_301_15" hidden="1">"#"</definedName>
    <definedName name="FDC_301_16" hidden="1">"#"</definedName>
    <definedName name="FDC_301_17" hidden="1">"#"</definedName>
    <definedName name="FDC_301_18" hidden="1">"#"</definedName>
    <definedName name="FDC_301_19" hidden="1">"#"</definedName>
    <definedName name="FDC_301_2" hidden="1">"#"</definedName>
    <definedName name="FDC_301_20" hidden="1">"#"</definedName>
    <definedName name="FDC_301_21" hidden="1">"#"</definedName>
    <definedName name="FDC_301_22" hidden="1">"#"</definedName>
    <definedName name="FDC_301_23" hidden="1">"#"</definedName>
    <definedName name="FDC_301_24" hidden="1">"#"</definedName>
    <definedName name="FDC_301_25" hidden="1">"#"</definedName>
    <definedName name="FDC_301_3" hidden="1">"#"</definedName>
    <definedName name="FDC_301_4" hidden="1">"#"</definedName>
    <definedName name="FDC_301_5" hidden="1">"#"</definedName>
    <definedName name="FDC_301_6" hidden="1">"#"</definedName>
    <definedName name="FDC_301_7" hidden="1">"#"</definedName>
    <definedName name="FDC_301_8" hidden="1">"#"</definedName>
    <definedName name="FDC_301_9" hidden="1">"#"</definedName>
    <definedName name="FDC_302_0" hidden="1">"#"</definedName>
    <definedName name="FDC_302_1" hidden="1">"#"</definedName>
    <definedName name="FDC_302_10" hidden="1">"#"</definedName>
    <definedName name="FDC_302_11" hidden="1">"#"</definedName>
    <definedName name="FDC_302_12" hidden="1">"#"</definedName>
    <definedName name="FDC_302_13" hidden="1">"#"</definedName>
    <definedName name="FDC_302_14" hidden="1">"#"</definedName>
    <definedName name="FDC_302_15" hidden="1">"#"</definedName>
    <definedName name="FDC_302_16" hidden="1">"#"</definedName>
    <definedName name="FDC_302_17" hidden="1">"#"</definedName>
    <definedName name="FDC_302_18" hidden="1">"#"</definedName>
    <definedName name="FDC_302_19" hidden="1">"#"</definedName>
    <definedName name="FDC_302_2" hidden="1">"#"</definedName>
    <definedName name="FDC_302_20" hidden="1">"#"</definedName>
    <definedName name="FDC_302_21" hidden="1">"#"</definedName>
    <definedName name="FDC_302_22" hidden="1">"#"</definedName>
    <definedName name="FDC_302_23" hidden="1">"#"</definedName>
    <definedName name="FDC_302_24" hidden="1">"#"</definedName>
    <definedName name="FDC_302_3" hidden="1">"#"</definedName>
    <definedName name="FDC_302_4" hidden="1">"#"</definedName>
    <definedName name="FDC_302_5" hidden="1">"#"</definedName>
    <definedName name="FDC_302_6" hidden="1">"#"</definedName>
    <definedName name="FDC_302_7" hidden="1">"#"</definedName>
    <definedName name="FDC_302_8" hidden="1">"#"</definedName>
    <definedName name="FDC_302_9" hidden="1">"#"</definedName>
    <definedName name="FDC_303_0" hidden="1">"#"</definedName>
    <definedName name="FDC_303_1" hidden="1">"#"</definedName>
    <definedName name="FDC_303_2" hidden="1">"#"</definedName>
    <definedName name="FDC_304_0" hidden="1">"#"</definedName>
    <definedName name="FDC_304_1" hidden="1">"#"</definedName>
    <definedName name="FDC_304_2" hidden="1">"#"</definedName>
    <definedName name="FDC_305_0" hidden="1">"#"</definedName>
    <definedName name="FDC_305_1" hidden="1">"#"</definedName>
    <definedName name="FDC_305_10" hidden="1">"#"</definedName>
    <definedName name="FDC_305_11" hidden="1">"#"</definedName>
    <definedName name="FDC_305_12" hidden="1">"#"</definedName>
    <definedName name="FDC_305_13" hidden="1">"#"</definedName>
    <definedName name="FDC_305_14" hidden="1">"#"</definedName>
    <definedName name="FDC_305_2" hidden="1">"#"</definedName>
    <definedName name="FDC_305_3" hidden="1">"#"</definedName>
    <definedName name="FDC_305_4" hidden="1">"#"</definedName>
    <definedName name="FDC_305_5" hidden="1">"#"</definedName>
    <definedName name="FDC_305_6" hidden="1">"#"</definedName>
    <definedName name="FDC_305_7" hidden="1">"#"</definedName>
    <definedName name="FDC_305_8" hidden="1">"#"</definedName>
    <definedName name="FDC_305_9" hidden="1">"#"</definedName>
    <definedName name="FDC_306_0" hidden="1">"#"</definedName>
    <definedName name="FDC_306_1" hidden="1">"#"</definedName>
    <definedName name="FDC_306_10" hidden="1">"#"</definedName>
    <definedName name="FDC_306_11" hidden="1">"#"</definedName>
    <definedName name="FDC_306_12" hidden="1">"#"</definedName>
    <definedName name="FDC_306_13" hidden="1">"#"</definedName>
    <definedName name="FDC_306_14" hidden="1">"#"</definedName>
    <definedName name="FDC_306_2" hidden="1">"#"</definedName>
    <definedName name="FDC_306_3" hidden="1">"#"</definedName>
    <definedName name="FDC_306_4" hidden="1">"#"</definedName>
    <definedName name="FDC_306_5" hidden="1">"#"</definedName>
    <definedName name="FDC_306_6" hidden="1">"#"</definedName>
    <definedName name="FDC_306_7" hidden="1">"#"</definedName>
    <definedName name="FDC_306_8" hidden="1">"#"</definedName>
    <definedName name="FDC_306_9" hidden="1">"#"</definedName>
    <definedName name="FDC_307_0" hidden="1">"#"</definedName>
    <definedName name="FDC_307_1" hidden="1">"#"</definedName>
    <definedName name="FDC_307_2" hidden="1">"#"</definedName>
    <definedName name="FDC_308_0" hidden="1">"#"</definedName>
    <definedName name="FDC_308_1" hidden="1">"#"</definedName>
    <definedName name="FDC_308_2" hidden="1">"#"</definedName>
    <definedName name="FDC_309_0" hidden="1">"#"</definedName>
    <definedName name="FDC_309_1" hidden="1">"#"</definedName>
    <definedName name="FDC_309_2" hidden="1">"#"</definedName>
    <definedName name="FDC_31_0" hidden="1">"#"</definedName>
    <definedName name="FDC_310_0" hidden="1">"#"</definedName>
    <definedName name="FDC_310_1" hidden="1">"#"</definedName>
    <definedName name="FDC_310_10" hidden="1">"#"</definedName>
    <definedName name="FDC_310_11" hidden="1">"#"</definedName>
    <definedName name="FDC_310_12" hidden="1">"#"</definedName>
    <definedName name="FDC_310_13" hidden="1">"#"</definedName>
    <definedName name="FDC_310_14" hidden="1">"#"</definedName>
    <definedName name="FDC_310_2" hidden="1">"#"</definedName>
    <definedName name="FDC_310_3" hidden="1">"#"</definedName>
    <definedName name="FDC_310_4" hidden="1">"#"</definedName>
    <definedName name="FDC_310_5" hidden="1">"#"</definedName>
    <definedName name="FDC_310_6" hidden="1">"#"</definedName>
    <definedName name="FDC_310_7" hidden="1">"#"</definedName>
    <definedName name="FDC_310_8" hidden="1">"#"</definedName>
    <definedName name="FDC_310_9" hidden="1">"#"</definedName>
    <definedName name="FDC_311_0" hidden="1">"#"</definedName>
    <definedName name="FDC_311_1" hidden="1">"#"</definedName>
    <definedName name="FDC_311_2" hidden="1">"#"</definedName>
    <definedName name="FDC_312_0" hidden="1">"#"</definedName>
    <definedName name="FDC_312_1" hidden="1">"#"</definedName>
    <definedName name="FDC_312_2" hidden="1">"#"</definedName>
    <definedName name="FDC_313_0" hidden="1">"#"</definedName>
    <definedName name="FDC_314_0" hidden="1">"#"</definedName>
    <definedName name="FDC_315_0" hidden="1">"#"</definedName>
    <definedName name="FDC_316_0" hidden="1">"#"</definedName>
    <definedName name="FDC_317_0" hidden="1">"#"</definedName>
    <definedName name="FDC_317_1" hidden="1">"#"</definedName>
    <definedName name="FDC_317_2" hidden="1">"#"</definedName>
    <definedName name="FDC_318_0" hidden="1">"#"</definedName>
    <definedName name="FDC_318_1" hidden="1">"#"</definedName>
    <definedName name="FDC_318_2" hidden="1">"#"</definedName>
    <definedName name="FDC_319_0" hidden="1">"#"</definedName>
    <definedName name="FDC_319_1" hidden="1">"#"</definedName>
    <definedName name="FDC_319_2" hidden="1">"#"</definedName>
    <definedName name="FDC_32_0" hidden="1">"#"</definedName>
    <definedName name="FDC_320_0" hidden="1">"#"</definedName>
    <definedName name="FDC_320_1" hidden="1">"#"</definedName>
    <definedName name="FDC_320_2" hidden="1">"#"</definedName>
    <definedName name="FDC_321_0" hidden="1">"#"</definedName>
    <definedName name="FDC_321_1" hidden="1">"#"</definedName>
    <definedName name="FDC_321_2" hidden="1">"#"</definedName>
    <definedName name="FDC_322_0" hidden="1">"#"</definedName>
    <definedName name="FDC_322_1" hidden="1">"#"</definedName>
    <definedName name="FDC_322_2" hidden="1">"#"</definedName>
    <definedName name="FDC_323_0" hidden="1">"#"</definedName>
    <definedName name="FDC_323_1" hidden="1">"#"</definedName>
    <definedName name="FDC_323_2" hidden="1">"#"</definedName>
    <definedName name="FDC_324_0" hidden="1">"#"</definedName>
    <definedName name="FDC_326_0" hidden="1">"#"</definedName>
    <definedName name="FDC_326_1" hidden="1">"#"</definedName>
    <definedName name="FDC_326_2" hidden="1">"#"</definedName>
    <definedName name="FDC_326_3" hidden="1">"#"</definedName>
    <definedName name="FDC_326_4" hidden="1">"#"</definedName>
    <definedName name="FDC_326_5" hidden="1">"#"</definedName>
    <definedName name="FDC_326_6" hidden="1">"#"</definedName>
    <definedName name="FDC_327_0" hidden="1">"#"</definedName>
    <definedName name="FDC_327_1" hidden="1">"#"</definedName>
    <definedName name="FDC_327_2" hidden="1">"#"</definedName>
    <definedName name="FDC_327_3" hidden="1">"#"</definedName>
    <definedName name="FDC_327_4" hidden="1">"#"</definedName>
    <definedName name="FDC_327_5" hidden="1">"#"</definedName>
    <definedName name="FDC_327_6" hidden="1">"#"</definedName>
    <definedName name="FDC_328_0" hidden="1">"#"</definedName>
    <definedName name="FDC_329_0" hidden="1">"#"</definedName>
    <definedName name="FDC_33_0" hidden="1">"#"</definedName>
    <definedName name="FDC_330_0" hidden="1">"#"</definedName>
    <definedName name="FDC_331_0" hidden="1">"#"</definedName>
    <definedName name="FDC_332_0" hidden="1">"#"</definedName>
    <definedName name="FDC_333_0" hidden="1">"#"</definedName>
    <definedName name="FDC_334_0" hidden="1">"#"</definedName>
    <definedName name="FDC_335_0" hidden="1">"#"</definedName>
    <definedName name="FDC_336_0" hidden="1">"#"</definedName>
    <definedName name="FDC_337_0" hidden="1">"#"</definedName>
    <definedName name="FDC_338_0" hidden="1">"#"</definedName>
    <definedName name="FDC_339_0" hidden="1">"#"</definedName>
    <definedName name="FDC_34_0" hidden="1">"#"</definedName>
    <definedName name="FDC_340_0" hidden="1">"#"</definedName>
    <definedName name="FDC_341_0" hidden="1">"#"</definedName>
    <definedName name="FDC_342_0" hidden="1">"#"</definedName>
    <definedName name="FDC_343_0" hidden="1">"#"</definedName>
    <definedName name="FDC_344_0" hidden="1">"#"</definedName>
    <definedName name="FDC_345_0" hidden="1">"#"</definedName>
    <definedName name="FDC_346_0" hidden="1">"#"</definedName>
    <definedName name="FDC_347_0" hidden="1">"#"</definedName>
    <definedName name="FDC_348_0" hidden="1">"#"</definedName>
    <definedName name="FDC_349_0" hidden="1">"#"</definedName>
    <definedName name="FDC_35_0" hidden="1">"#"</definedName>
    <definedName name="FDC_350_0" hidden="1">"#"</definedName>
    <definedName name="FDC_350_1" hidden="1">"#"</definedName>
    <definedName name="FDC_350_10" hidden="1">"#"</definedName>
    <definedName name="FDC_350_11" hidden="1">"#"</definedName>
    <definedName name="FDC_350_12" hidden="1">"#"</definedName>
    <definedName name="FDC_350_13" hidden="1">"#"</definedName>
    <definedName name="FDC_350_14" hidden="1">"#"</definedName>
    <definedName name="FDC_350_2" hidden="1">"#"</definedName>
    <definedName name="FDC_350_3" hidden="1">"#"</definedName>
    <definedName name="FDC_350_4" hidden="1">"#"</definedName>
    <definedName name="FDC_350_5" hidden="1">"#"</definedName>
    <definedName name="FDC_350_6" hidden="1">"#"</definedName>
    <definedName name="FDC_350_7" hidden="1">"#"</definedName>
    <definedName name="FDC_350_8" hidden="1">"#"</definedName>
    <definedName name="FDC_350_9" hidden="1">"#"</definedName>
    <definedName name="FDC_351_0" hidden="1">"#"</definedName>
    <definedName name="FDC_351_1" hidden="1">"#"</definedName>
    <definedName name="FDC_351_10" hidden="1">"#"</definedName>
    <definedName name="FDC_351_11" hidden="1">"#"</definedName>
    <definedName name="FDC_351_12" hidden="1">"#"</definedName>
    <definedName name="FDC_351_13" hidden="1">"#"</definedName>
    <definedName name="FDC_351_14" hidden="1">"#"</definedName>
    <definedName name="FDC_351_2" hidden="1">"#"</definedName>
    <definedName name="FDC_351_3" hidden="1">"#"</definedName>
    <definedName name="FDC_351_4" hidden="1">"#"</definedName>
    <definedName name="FDC_351_5" hidden="1">"#"</definedName>
    <definedName name="FDC_351_6" hidden="1">"#"</definedName>
    <definedName name="FDC_351_7" hidden="1">"#"</definedName>
    <definedName name="FDC_351_8" hidden="1">"#"</definedName>
    <definedName name="FDC_351_9" hidden="1">"#"</definedName>
    <definedName name="FDC_352_0" hidden="1">"#"</definedName>
    <definedName name="FDC_352_1" hidden="1">"#"</definedName>
    <definedName name="FDC_352_10" hidden="1">"#"</definedName>
    <definedName name="FDC_352_11" hidden="1">"#"</definedName>
    <definedName name="FDC_352_12" hidden="1">"#"</definedName>
    <definedName name="FDC_352_13" hidden="1">"#"</definedName>
    <definedName name="FDC_352_14" hidden="1">"#"</definedName>
    <definedName name="FDC_352_2" hidden="1">"#"</definedName>
    <definedName name="FDC_352_3" hidden="1">"#"</definedName>
    <definedName name="FDC_352_4" hidden="1">"#"</definedName>
    <definedName name="FDC_352_5" hidden="1">"#"</definedName>
    <definedName name="FDC_352_6" hidden="1">"#"</definedName>
    <definedName name="FDC_352_7" hidden="1">"#"</definedName>
    <definedName name="FDC_352_8" hidden="1">"#"</definedName>
    <definedName name="FDC_352_9" hidden="1">"#"</definedName>
    <definedName name="FDC_353_0" hidden="1">"#"</definedName>
    <definedName name="FDC_353_1" hidden="1">"#"</definedName>
    <definedName name="FDC_353_10" hidden="1">"#"</definedName>
    <definedName name="FDC_353_11" hidden="1">"#"</definedName>
    <definedName name="FDC_353_12" hidden="1">"#"</definedName>
    <definedName name="FDC_353_13" hidden="1">"#"</definedName>
    <definedName name="FDC_353_14" hidden="1">"#"</definedName>
    <definedName name="FDC_353_2" hidden="1">"#"</definedName>
    <definedName name="FDC_353_3" hidden="1">"#"</definedName>
    <definedName name="FDC_353_4" hidden="1">"#"</definedName>
    <definedName name="FDC_353_5" hidden="1">"#"</definedName>
    <definedName name="FDC_353_6" hidden="1">"#"</definedName>
    <definedName name="FDC_353_7" hidden="1">"#"</definedName>
    <definedName name="FDC_353_8" hidden="1">"#"</definedName>
    <definedName name="FDC_353_9" hidden="1">"#"</definedName>
    <definedName name="FDC_354_0" hidden="1">"#"</definedName>
    <definedName name="FDC_354_1" hidden="1">"#"</definedName>
    <definedName name="FDC_354_10" hidden="1">"#"</definedName>
    <definedName name="FDC_354_11" hidden="1">"#"</definedName>
    <definedName name="FDC_354_12" hidden="1">"#"</definedName>
    <definedName name="FDC_354_13" hidden="1">"#"</definedName>
    <definedName name="FDC_354_14" hidden="1">"#"</definedName>
    <definedName name="FDC_354_2" hidden="1">"#"</definedName>
    <definedName name="FDC_354_3" hidden="1">"#"</definedName>
    <definedName name="FDC_354_4" hidden="1">"#"</definedName>
    <definedName name="FDC_354_5" hidden="1">"#"</definedName>
    <definedName name="FDC_354_6" hidden="1">"#"</definedName>
    <definedName name="FDC_354_7" hidden="1">"#"</definedName>
    <definedName name="FDC_354_8" hidden="1">"#"</definedName>
    <definedName name="FDC_354_9" hidden="1">"#"</definedName>
    <definedName name="FDC_355_0" hidden="1">"#"</definedName>
    <definedName name="FDC_355_1" hidden="1">"#"</definedName>
    <definedName name="FDC_355_10" hidden="1">"#"</definedName>
    <definedName name="FDC_355_11" hidden="1">"#"</definedName>
    <definedName name="FDC_355_12" hidden="1">"#"</definedName>
    <definedName name="FDC_355_13" hidden="1">"#"</definedName>
    <definedName name="FDC_355_14" hidden="1">"#"</definedName>
    <definedName name="FDC_355_2" hidden="1">"#"</definedName>
    <definedName name="FDC_355_3" hidden="1">"#"</definedName>
    <definedName name="FDC_355_4" hidden="1">"#"</definedName>
    <definedName name="FDC_355_5" hidden="1">"#"</definedName>
    <definedName name="FDC_355_6" hidden="1">"#"</definedName>
    <definedName name="FDC_355_7" hidden="1">"#"</definedName>
    <definedName name="FDC_355_8" hidden="1">"#"</definedName>
    <definedName name="FDC_355_9" hidden="1">"#"</definedName>
    <definedName name="FDC_356_0" hidden="1">"#"</definedName>
    <definedName name="FDC_356_1" hidden="1">"#"</definedName>
    <definedName name="FDC_356_10" hidden="1">"#"</definedName>
    <definedName name="FDC_356_11" hidden="1">"#"</definedName>
    <definedName name="FDC_356_12" hidden="1">"#"</definedName>
    <definedName name="FDC_356_13" hidden="1">"#"</definedName>
    <definedName name="FDC_356_14" hidden="1">"#"</definedName>
    <definedName name="FDC_356_2" hidden="1">"#"</definedName>
    <definedName name="FDC_356_3" hidden="1">"#"</definedName>
    <definedName name="FDC_356_4" hidden="1">"#"</definedName>
    <definedName name="FDC_356_5" hidden="1">"#"</definedName>
    <definedName name="FDC_356_6" hidden="1">"#"</definedName>
    <definedName name="FDC_356_7" hidden="1">"#"</definedName>
    <definedName name="FDC_356_8" hidden="1">"#"</definedName>
    <definedName name="FDC_356_9" hidden="1">"#"</definedName>
    <definedName name="FDC_357_0" hidden="1">"#"</definedName>
    <definedName name="FDC_357_1" hidden="1">"#"</definedName>
    <definedName name="FDC_357_10" hidden="1">"#"</definedName>
    <definedName name="FDC_357_11" hidden="1">"#"</definedName>
    <definedName name="FDC_357_12" hidden="1">"#"</definedName>
    <definedName name="FDC_357_13" hidden="1">"#"</definedName>
    <definedName name="FDC_357_14" hidden="1">"#"</definedName>
    <definedName name="FDC_357_2" hidden="1">"#"</definedName>
    <definedName name="FDC_357_3" hidden="1">"#"</definedName>
    <definedName name="FDC_357_4" hidden="1">"#"</definedName>
    <definedName name="FDC_357_5" hidden="1">"#"</definedName>
    <definedName name="FDC_357_6" hidden="1">"#"</definedName>
    <definedName name="FDC_357_7" hidden="1">"#"</definedName>
    <definedName name="FDC_357_8" hidden="1">"#"</definedName>
    <definedName name="FDC_357_9" hidden="1">"#"</definedName>
    <definedName name="FDC_358_0" hidden="1">"#"</definedName>
    <definedName name="FDC_358_1" hidden="1">"#"</definedName>
    <definedName name="FDC_358_10" hidden="1">"#"</definedName>
    <definedName name="FDC_358_11" hidden="1">"#"</definedName>
    <definedName name="FDC_358_12" hidden="1">"#"</definedName>
    <definedName name="FDC_358_13" hidden="1">"#"</definedName>
    <definedName name="FDC_358_14" hidden="1">"#"</definedName>
    <definedName name="FDC_358_2" hidden="1">"#"</definedName>
    <definedName name="FDC_358_3" hidden="1">"#"</definedName>
    <definedName name="FDC_358_4" hidden="1">"#"</definedName>
    <definedName name="FDC_358_5" hidden="1">"#"</definedName>
    <definedName name="FDC_358_6" hidden="1">"#"</definedName>
    <definedName name="FDC_358_7" hidden="1">"#"</definedName>
    <definedName name="FDC_358_8" hidden="1">"#"</definedName>
    <definedName name="FDC_358_9" hidden="1">"#"</definedName>
    <definedName name="FDC_359_0" hidden="1">"#"</definedName>
    <definedName name="FDC_359_1" hidden="1">"#"</definedName>
    <definedName name="FDC_359_10" hidden="1">"#"</definedName>
    <definedName name="FDC_359_11" hidden="1">"#"</definedName>
    <definedName name="FDC_359_12" hidden="1">"#"</definedName>
    <definedName name="FDC_359_13" hidden="1">"#"</definedName>
    <definedName name="FDC_359_14" hidden="1">"#"</definedName>
    <definedName name="FDC_359_2" hidden="1">"#"</definedName>
    <definedName name="FDC_359_3" hidden="1">"#"</definedName>
    <definedName name="FDC_359_4" hidden="1">"#"</definedName>
    <definedName name="FDC_359_5" hidden="1">"#"</definedName>
    <definedName name="FDC_359_6" hidden="1">"#"</definedName>
    <definedName name="FDC_359_7" hidden="1">"#"</definedName>
    <definedName name="FDC_359_8" hidden="1">"#"</definedName>
    <definedName name="FDC_359_9" hidden="1">"#"</definedName>
    <definedName name="FDC_36_0" hidden="1">"#"</definedName>
    <definedName name="FDC_360_0" hidden="1">"#"</definedName>
    <definedName name="FDC_360_1" hidden="1">"#"</definedName>
    <definedName name="FDC_360_10" hidden="1">"#"</definedName>
    <definedName name="FDC_360_11" hidden="1">"#"</definedName>
    <definedName name="FDC_360_12" hidden="1">"#"</definedName>
    <definedName name="FDC_360_13" hidden="1">"#"</definedName>
    <definedName name="FDC_360_14" hidden="1">"#"</definedName>
    <definedName name="FDC_360_2" hidden="1">"#"</definedName>
    <definedName name="FDC_360_3" hidden="1">"#"</definedName>
    <definedName name="FDC_360_4" hidden="1">"#"</definedName>
    <definedName name="FDC_360_5" hidden="1">"#"</definedName>
    <definedName name="FDC_360_6" hidden="1">"#"</definedName>
    <definedName name="FDC_360_7" hidden="1">"#"</definedName>
    <definedName name="FDC_360_8" hidden="1">"#"</definedName>
    <definedName name="FDC_360_9" hidden="1">"#"</definedName>
    <definedName name="FDC_361_0" hidden="1">"#"</definedName>
    <definedName name="FDC_361_1" hidden="1">"#"</definedName>
    <definedName name="FDC_361_10" hidden="1">"#"</definedName>
    <definedName name="FDC_361_11" hidden="1">"#"</definedName>
    <definedName name="FDC_361_12" hidden="1">"#"</definedName>
    <definedName name="FDC_361_13" hidden="1">"#"</definedName>
    <definedName name="FDC_361_14" hidden="1">"#"</definedName>
    <definedName name="FDC_361_2" hidden="1">"#"</definedName>
    <definedName name="FDC_361_3" hidden="1">"#"</definedName>
    <definedName name="FDC_361_4" hidden="1">"#"</definedName>
    <definedName name="FDC_361_5" hidden="1">"#"</definedName>
    <definedName name="FDC_361_6" hidden="1">"#"</definedName>
    <definedName name="FDC_361_7" hidden="1">"#"</definedName>
    <definedName name="FDC_361_8" hidden="1">"#"</definedName>
    <definedName name="FDC_361_9" hidden="1">"#"</definedName>
    <definedName name="FDC_362_0" hidden="1">"#"</definedName>
    <definedName name="FDC_362_1" hidden="1">"#"</definedName>
    <definedName name="FDC_362_10" hidden="1">"#"</definedName>
    <definedName name="FDC_362_11" hidden="1">"#"</definedName>
    <definedName name="FDC_362_12" hidden="1">"#"</definedName>
    <definedName name="FDC_362_13" hidden="1">"#"</definedName>
    <definedName name="FDC_362_14" hidden="1">"#"</definedName>
    <definedName name="FDC_362_2" hidden="1">"#"</definedName>
    <definedName name="FDC_362_3" hidden="1">"#"</definedName>
    <definedName name="FDC_362_4" hidden="1">"#"</definedName>
    <definedName name="FDC_362_5" hidden="1">"#"</definedName>
    <definedName name="FDC_362_6" hidden="1">"#"</definedName>
    <definedName name="FDC_362_7" hidden="1">"#"</definedName>
    <definedName name="FDC_362_8" hidden="1">"#"</definedName>
    <definedName name="FDC_362_9" hidden="1">"#"</definedName>
    <definedName name="FDC_363_0" hidden="1">"#"</definedName>
    <definedName name="FDC_363_1" hidden="1">"#"</definedName>
    <definedName name="FDC_363_10" hidden="1">"#"</definedName>
    <definedName name="FDC_363_11" hidden="1">"#"</definedName>
    <definedName name="FDC_363_12" hidden="1">"#"</definedName>
    <definedName name="FDC_363_13" hidden="1">"#"</definedName>
    <definedName name="FDC_363_14" hidden="1">"#"</definedName>
    <definedName name="FDC_363_2" hidden="1">"#"</definedName>
    <definedName name="FDC_363_3" hidden="1">"#"</definedName>
    <definedName name="FDC_363_4" hidden="1">"#"</definedName>
    <definedName name="FDC_363_5" hidden="1">"#"</definedName>
    <definedName name="FDC_363_6" hidden="1">"#"</definedName>
    <definedName name="FDC_363_7" hidden="1">"#"</definedName>
    <definedName name="FDC_363_8" hidden="1">"#"</definedName>
    <definedName name="FDC_363_9" hidden="1">"#"</definedName>
    <definedName name="FDC_364_0" hidden="1">"#"</definedName>
    <definedName name="FDC_364_1" hidden="1">"#"</definedName>
    <definedName name="FDC_364_10" hidden="1">"#"</definedName>
    <definedName name="FDC_364_11" hidden="1">"#"</definedName>
    <definedName name="FDC_364_12" hidden="1">"#"</definedName>
    <definedName name="FDC_364_13" hidden="1">"#"</definedName>
    <definedName name="FDC_364_14" hidden="1">"#"</definedName>
    <definedName name="FDC_364_2" hidden="1">"#"</definedName>
    <definedName name="FDC_364_3" hidden="1">"#"</definedName>
    <definedName name="FDC_364_4" hidden="1">"#"</definedName>
    <definedName name="FDC_364_5" hidden="1">"#"</definedName>
    <definedName name="FDC_364_6" hidden="1">"#"</definedName>
    <definedName name="FDC_364_7" hidden="1">"#"</definedName>
    <definedName name="FDC_364_8" hidden="1">"#"</definedName>
    <definedName name="FDC_364_9" hidden="1">"#"</definedName>
    <definedName name="FDC_365_0" hidden="1">"#"</definedName>
    <definedName name="FDC_365_1" hidden="1">"#"</definedName>
    <definedName name="FDC_365_10" hidden="1">"#"</definedName>
    <definedName name="FDC_365_11" hidden="1">"#"</definedName>
    <definedName name="FDC_365_12" hidden="1">"#"</definedName>
    <definedName name="FDC_365_13" hidden="1">"#"</definedName>
    <definedName name="FDC_365_14" hidden="1">"#"</definedName>
    <definedName name="FDC_365_2" hidden="1">"#"</definedName>
    <definedName name="FDC_365_3" hidden="1">"#"</definedName>
    <definedName name="FDC_365_4" hidden="1">"#"</definedName>
    <definedName name="FDC_365_5" hidden="1">"#"</definedName>
    <definedName name="FDC_365_6" hidden="1">"#"</definedName>
    <definedName name="FDC_365_7" hidden="1">"#"</definedName>
    <definedName name="FDC_365_8" hidden="1">"#"</definedName>
    <definedName name="FDC_365_9" hidden="1">"#"</definedName>
    <definedName name="FDC_366_0" hidden="1">"#"</definedName>
    <definedName name="FDC_366_1" hidden="1">"#"</definedName>
    <definedName name="FDC_366_10" hidden="1">"#"</definedName>
    <definedName name="FDC_366_11" hidden="1">"#"</definedName>
    <definedName name="FDC_366_12" hidden="1">"#"</definedName>
    <definedName name="FDC_366_13" hidden="1">"#"</definedName>
    <definedName name="FDC_366_14" hidden="1">"#"</definedName>
    <definedName name="FDC_366_2" hidden="1">"#"</definedName>
    <definedName name="FDC_366_3" hidden="1">"#"</definedName>
    <definedName name="FDC_366_4" hidden="1">"#"</definedName>
    <definedName name="FDC_366_5" hidden="1">"#"</definedName>
    <definedName name="FDC_366_6" hidden="1">"#"</definedName>
    <definedName name="FDC_366_7" hidden="1">"#"</definedName>
    <definedName name="FDC_366_8" hidden="1">"#"</definedName>
    <definedName name="FDC_366_9" hidden="1">"#"</definedName>
    <definedName name="FDC_367_0" hidden="1">"#"</definedName>
    <definedName name="FDC_367_1" hidden="1">"#"</definedName>
    <definedName name="FDC_367_10" hidden="1">"#"</definedName>
    <definedName name="FDC_367_11" hidden="1">"#"</definedName>
    <definedName name="FDC_367_12" hidden="1">"#"</definedName>
    <definedName name="FDC_367_13" hidden="1">"#"</definedName>
    <definedName name="FDC_367_14" hidden="1">"#"</definedName>
    <definedName name="FDC_367_2" hidden="1">"#"</definedName>
    <definedName name="FDC_367_3" hidden="1">"#"</definedName>
    <definedName name="FDC_367_4" hidden="1">"#"</definedName>
    <definedName name="FDC_367_5" hidden="1">"#"</definedName>
    <definedName name="FDC_367_6" hidden="1">"#"</definedName>
    <definedName name="FDC_367_7" hidden="1">"#"</definedName>
    <definedName name="FDC_367_8" hidden="1">"#"</definedName>
    <definedName name="FDC_367_9" hidden="1">"#"</definedName>
    <definedName name="FDC_368_0" hidden="1">"#"</definedName>
    <definedName name="FDC_368_1" hidden="1">"#"</definedName>
    <definedName name="FDC_368_10" hidden="1">"#"</definedName>
    <definedName name="FDC_368_11" hidden="1">"#"</definedName>
    <definedName name="FDC_368_12" hidden="1">"#"</definedName>
    <definedName name="FDC_368_13" hidden="1">"#"</definedName>
    <definedName name="FDC_368_14" hidden="1">"#"</definedName>
    <definedName name="FDC_368_2" hidden="1">"#"</definedName>
    <definedName name="FDC_368_3" hidden="1">"#"</definedName>
    <definedName name="FDC_368_4" hidden="1">"#"</definedName>
    <definedName name="FDC_368_5" hidden="1">"#"</definedName>
    <definedName name="FDC_368_6" hidden="1">"#"</definedName>
    <definedName name="FDC_368_7" hidden="1">"#"</definedName>
    <definedName name="FDC_368_8" hidden="1">"#"</definedName>
    <definedName name="FDC_368_9" hidden="1">"#"</definedName>
    <definedName name="FDC_369_0" hidden="1">"#"</definedName>
    <definedName name="FDC_369_1" hidden="1">"#"</definedName>
    <definedName name="FDC_369_10" hidden="1">"#"</definedName>
    <definedName name="FDC_369_11" hidden="1">"#"</definedName>
    <definedName name="FDC_369_12" hidden="1">"#"</definedName>
    <definedName name="FDC_369_13" hidden="1">"#"</definedName>
    <definedName name="FDC_369_14" hidden="1">"#"</definedName>
    <definedName name="FDC_369_2" hidden="1">"#"</definedName>
    <definedName name="FDC_369_3" hidden="1">"#"</definedName>
    <definedName name="FDC_369_4" hidden="1">"#"</definedName>
    <definedName name="FDC_369_5" hidden="1">"#"</definedName>
    <definedName name="FDC_369_6" hidden="1">"#"</definedName>
    <definedName name="FDC_369_7" hidden="1">"#"</definedName>
    <definedName name="FDC_369_8" hidden="1">"#"</definedName>
    <definedName name="FDC_369_9" hidden="1">"#"</definedName>
    <definedName name="FDC_37_0" hidden="1">"#"</definedName>
    <definedName name="FDC_370_0" hidden="1">"#"</definedName>
    <definedName name="FDC_370_1" hidden="1">"#"</definedName>
    <definedName name="FDC_370_10" hidden="1">"#"</definedName>
    <definedName name="FDC_370_11" hidden="1">"#"</definedName>
    <definedName name="FDC_370_12" hidden="1">"#"</definedName>
    <definedName name="FDC_370_13" hidden="1">"#"</definedName>
    <definedName name="FDC_370_14" hidden="1">"#"</definedName>
    <definedName name="FDC_370_2" hidden="1">"#"</definedName>
    <definedName name="FDC_370_3" hidden="1">"#"</definedName>
    <definedName name="FDC_370_4" hidden="1">"#"</definedName>
    <definedName name="FDC_370_5" hidden="1">"#"</definedName>
    <definedName name="FDC_370_6" hidden="1">"#"</definedName>
    <definedName name="FDC_370_7" hidden="1">"#"</definedName>
    <definedName name="FDC_370_8" hidden="1">"#"</definedName>
    <definedName name="FDC_370_9" hidden="1">"#"</definedName>
    <definedName name="FDC_371_0" hidden="1">"#"</definedName>
    <definedName name="FDC_371_1" hidden="1">"#"</definedName>
    <definedName name="FDC_371_10" hidden="1">"#"</definedName>
    <definedName name="FDC_371_11" hidden="1">"#"</definedName>
    <definedName name="FDC_371_12" hidden="1">"#"</definedName>
    <definedName name="FDC_371_13" hidden="1">"#"</definedName>
    <definedName name="FDC_371_14" hidden="1">"#"</definedName>
    <definedName name="FDC_371_2" hidden="1">"#"</definedName>
    <definedName name="FDC_371_3" hidden="1">"#"</definedName>
    <definedName name="FDC_371_4" hidden="1">"#"</definedName>
    <definedName name="FDC_371_5" hidden="1">"#"</definedName>
    <definedName name="FDC_371_6" hidden="1">"#"</definedName>
    <definedName name="FDC_371_7" hidden="1">"#"</definedName>
    <definedName name="FDC_371_8" hidden="1">"#"</definedName>
    <definedName name="FDC_371_9" hidden="1">"#"</definedName>
    <definedName name="FDC_372_0" hidden="1">"#"</definedName>
    <definedName name="FDC_372_1" hidden="1">"#"</definedName>
    <definedName name="FDC_372_10" hidden="1">"#"</definedName>
    <definedName name="FDC_372_11" hidden="1">"#"</definedName>
    <definedName name="FDC_372_12" hidden="1">"#"</definedName>
    <definedName name="FDC_372_13" hidden="1">"#"</definedName>
    <definedName name="FDC_372_14" hidden="1">"#"</definedName>
    <definedName name="FDC_372_2" hidden="1">"#"</definedName>
    <definedName name="FDC_372_3" hidden="1">"#"</definedName>
    <definedName name="FDC_372_4" hidden="1">"#"</definedName>
    <definedName name="FDC_372_5" hidden="1">"#"</definedName>
    <definedName name="FDC_372_6" hidden="1">"#"</definedName>
    <definedName name="FDC_372_7" hidden="1">"#"</definedName>
    <definedName name="FDC_372_8" hidden="1">"#"</definedName>
    <definedName name="FDC_372_9" hidden="1">"#"</definedName>
    <definedName name="FDC_373_0" hidden="1">"#"</definedName>
    <definedName name="FDC_373_1" hidden="1">"#"</definedName>
    <definedName name="FDC_373_10" hidden="1">"#"</definedName>
    <definedName name="FDC_373_11" hidden="1">"#"</definedName>
    <definedName name="FDC_373_12" hidden="1">"#"</definedName>
    <definedName name="FDC_373_13" hidden="1">"#"</definedName>
    <definedName name="FDC_373_14" hidden="1">"#"</definedName>
    <definedName name="FDC_373_2" hidden="1">"#"</definedName>
    <definedName name="FDC_373_3" hidden="1">"#"</definedName>
    <definedName name="FDC_373_4" hidden="1">"#"</definedName>
    <definedName name="FDC_373_5" hidden="1">"#"</definedName>
    <definedName name="FDC_373_6" hidden="1">"#"</definedName>
    <definedName name="FDC_373_7" hidden="1">"#"</definedName>
    <definedName name="FDC_373_8" hidden="1">"#"</definedName>
    <definedName name="FDC_373_9" hidden="1">"#"</definedName>
    <definedName name="FDC_374_0" hidden="1">"#"</definedName>
    <definedName name="FDC_374_1" hidden="1">"#"</definedName>
    <definedName name="FDC_374_10" hidden="1">"#"</definedName>
    <definedName name="FDC_374_11" hidden="1">"#"</definedName>
    <definedName name="FDC_374_12" hidden="1">"#"</definedName>
    <definedName name="FDC_374_13" hidden="1">"#"</definedName>
    <definedName name="FDC_374_14" hidden="1">"#"</definedName>
    <definedName name="FDC_374_2" hidden="1">"#"</definedName>
    <definedName name="FDC_374_3" hidden="1">"#"</definedName>
    <definedName name="FDC_374_4" hidden="1">"#"</definedName>
    <definedName name="FDC_374_5" hidden="1">"#"</definedName>
    <definedName name="FDC_374_6" hidden="1">"#"</definedName>
    <definedName name="FDC_374_7" hidden="1">"#"</definedName>
    <definedName name="FDC_374_8" hidden="1">"#"</definedName>
    <definedName name="FDC_374_9" hidden="1">"#"</definedName>
    <definedName name="FDC_375_0" hidden="1">"#"</definedName>
    <definedName name="FDC_375_1" hidden="1">"#"</definedName>
    <definedName name="FDC_375_10" hidden="1">"#"</definedName>
    <definedName name="FDC_375_11" hidden="1">"#"</definedName>
    <definedName name="FDC_375_12" hidden="1">"#"</definedName>
    <definedName name="FDC_375_13" hidden="1">"#"</definedName>
    <definedName name="FDC_375_14" hidden="1">"#"</definedName>
    <definedName name="FDC_375_2" hidden="1">"#"</definedName>
    <definedName name="FDC_375_3" hidden="1">"#"</definedName>
    <definedName name="FDC_375_4" hidden="1">"#"</definedName>
    <definedName name="FDC_375_5" hidden="1">"#"</definedName>
    <definedName name="FDC_375_6" hidden="1">"#"</definedName>
    <definedName name="FDC_375_7" hidden="1">"#"</definedName>
    <definedName name="FDC_375_8" hidden="1">"#"</definedName>
    <definedName name="FDC_375_9" hidden="1">"#"</definedName>
    <definedName name="FDC_376_0" hidden="1">"#"</definedName>
    <definedName name="FDC_376_1" hidden="1">"#"</definedName>
    <definedName name="FDC_376_2" hidden="1">"#"</definedName>
    <definedName name="FDC_376_3" hidden="1">"#"</definedName>
    <definedName name="FDC_376_4" hidden="1">"#"</definedName>
    <definedName name="FDC_376_5" hidden="1">"#"</definedName>
    <definedName name="FDC_376_6" hidden="1">"#"</definedName>
    <definedName name="FDC_377_0" hidden="1">"#"</definedName>
    <definedName name="FDC_377_1" hidden="1">"#"</definedName>
    <definedName name="FDC_377_2" hidden="1">"#"</definedName>
    <definedName name="FDC_377_3" hidden="1">"#"</definedName>
    <definedName name="FDC_377_4" hidden="1">"#"</definedName>
    <definedName name="FDC_377_5" hidden="1">"#"</definedName>
    <definedName name="FDC_377_6"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10" hidden="1">"#"</definedName>
    <definedName name="FDC_43_11" hidden="1">"#"</definedName>
    <definedName name="FDC_43_12" hidden="1">"#"</definedName>
    <definedName name="FDC_43_13" hidden="1">"#"</definedName>
    <definedName name="FDC_43_14" hidden="1">"#"</definedName>
    <definedName name="FDC_43_2" hidden="1">"#"</definedName>
    <definedName name="FDC_43_3" hidden="1">"#"</definedName>
    <definedName name="FDC_43_4" hidden="1">"#"</definedName>
    <definedName name="FDC_43_5" hidden="1">"#"</definedName>
    <definedName name="FDC_43_6" hidden="1">"#"</definedName>
    <definedName name="FDC_43_7" hidden="1">"#"</definedName>
    <definedName name="FDC_43_8" hidden="1">"#"</definedName>
    <definedName name="FDC_43_9" hidden="1">"#"</definedName>
    <definedName name="FDC_44_0" hidden="1">"#"</definedName>
    <definedName name="FDC_44_1" hidden="1">"#"</definedName>
    <definedName name="FDC_44_10" hidden="1">"#"</definedName>
    <definedName name="FDC_44_11" hidden="1">"#"</definedName>
    <definedName name="FDC_44_12" hidden="1">"#"</definedName>
    <definedName name="FDC_44_13" hidden="1">"#"</definedName>
    <definedName name="FDC_44_14" hidden="1">"#"</definedName>
    <definedName name="FDC_44_2" hidden="1">"#"</definedName>
    <definedName name="FDC_44_3" hidden="1">"#"</definedName>
    <definedName name="FDC_44_4" hidden="1">"#"</definedName>
    <definedName name="FDC_44_5" hidden="1">"#"</definedName>
    <definedName name="FDC_44_6" hidden="1">"#"</definedName>
    <definedName name="FDC_44_7" hidden="1">"#"</definedName>
    <definedName name="FDC_44_8" hidden="1">"#"</definedName>
    <definedName name="FDC_44_9" hidden="1">"#"</definedName>
    <definedName name="FDC_45_0" hidden="1">"#"</definedName>
    <definedName name="FDC_45_1" hidden="1">"#"</definedName>
    <definedName name="FDC_45_10" hidden="1">"#"</definedName>
    <definedName name="FDC_45_11" hidden="1">"#"</definedName>
    <definedName name="FDC_45_12" hidden="1">"#"</definedName>
    <definedName name="FDC_45_13" hidden="1">"#"</definedName>
    <definedName name="FDC_45_14" hidden="1">"#"</definedName>
    <definedName name="FDC_45_2" hidden="1">"#"</definedName>
    <definedName name="FDC_45_3" hidden="1">"#"</definedName>
    <definedName name="FDC_45_4" hidden="1">"#"</definedName>
    <definedName name="FDC_45_5" hidden="1">"#"</definedName>
    <definedName name="FDC_45_6" hidden="1">"#"</definedName>
    <definedName name="FDC_45_7" hidden="1">"#"</definedName>
    <definedName name="FDC_45_8" hidden="1">"#"</definedName>
    <definedName name="FDC_45_9" hidden="1">"#"</definedName>
    <definedName name="FDC_46_0" hidden="1">"#"</definedName>
    <definedName name="FDC_46_1" hidden="1">"#"</definedName>
    <definedName name="FDC_46_10" hidden="1">"#"</definedName>
    <definedName name="FDC_46_11" hidden="1">"#"</definedName>
    <definedName name="FDC_46_12" hidden="1">"#"</definedName>
    <definedName name="FDC_46_13" hidden="1">"#"</definedName>
    <definedName name="FDC_46_14" hidden="1">"#"</definedName>
    <definedName name="FDC_46_2" hidden="1">"#"</definedName>
    <definedName name="FDC_46_3" hidden="1">"#"</definedName>
    <definedName name="FDC_46_4" hidden="1">"#"</definedName>
    <definedName name="FDC_46_5" hidden="1">"#"</definedName>
    <definedName name="FDC_46_6" hidden="1">"#"</definedName>
    <definedName name="FDC_46_7" hidden="1">"#"</definedName>
    <definedName name="FDC_46_8" hidden="1">"#"</definedName>
    <definedName name="FDC_46_9" hidden="1">"#"</definedName>
    <definedName name="FDC_47_0" hidden="1">"#"</definedName>
    <definedName name="FDC_47_1" hidden="1">"#"</definedName>
    <definedName name="FDC_47_10" hidden="1">"#"</definedName>
    <definedName name="FDC_47_11" hidden="1">"#"</definedName>
    <definedName name="FDC_47_12" hidden="1">"#"</definedName>
    <definedName name="FDC_47_13" hidden="1">"#"</definedName>
    <definedName name="FDC_47_14" hidden="1">"#"</definedName>
    <definedName name="FDC_47_2" hidden="1">"#"</definedName>
    <definedName name="FDC_47_3" hidden="1">"#"</definedName>
    <definedName name="FDC_47_4" hidden="1">"#"</definedName>
    <definedName name="FDC_47_5" hidden="1">"#"</definedName>
    <definedName name="FDC_47_6" hidden="1">"#"</definedName>
    <definedName name="FDC_47_7" hidden="1">"#"</definedName>
    <definedName name="FDC_47_8" hidden="1">"#"</definedName>
    <definedName name="FDC_47_9" hidden="1">"#"</definedName>
    <definedName name="FDC_48_0" hidden="1">"#"</definedName>
    <definedName name="FDC_48_1" hidden="1">"#"</definedName>
    <definedName name="FDC_48_10" hidden="1">"#"</definedName>
    <definedName name="FDC_48_11" hidden="1">"#"</definedName>
    <definedName name="FDC_48_12" hidden="1">"#"</definedName>
    <definedName name="FDC_48_13" hidden="1">"#"</definedName>
    <definedName name="FDC_48_14" hidden="1">"#"</definedName>
    <definedName name="FDC_48_2" hidden="1">"#"</definedName>
    <definedName name="FDC_48_3" hidden="1">"#"</definedName>
    <definedName name="FDC_48_4" hidden="1">"#"</definedName>
    <definedName name="FDC_48_5" hidden="1">"#"</definedName>
    <definedName name="FDC_48_6" hidden="1">"#"</definedName>
    <definedName name="FDC_48_7" hidden="1">"#"</definedName>
    <definedName name="FDC_48_8" hidden="1">"#"</definedName>
    <definedName name="FDC_48_9" hidden="1">"#"</definedName>
    <definedName name="FDC_49_0" hidden="1">"#"</definedName>
    <definedName name="FDC_49_1" hidden="1">"#"</definedName>
    <definedName name="FDC_49_10" hidden="1">"#"</definedName>
    <definedName name="FDC_49_11" hidden="1">"#"</definedName>
    <definedName name="FDC_49_12" hidden="1">"#"</definedName>
    <definedName name="FDC_49_13" hidden="1">"#"</definedName>
    <definedName name="FDC_49_14" hidden="1">"#"</definedName>
    <definedName name="FDC_49_2" hidden="1">"#"</definedName>
    <definedName name="FDC_49_3" hidden="1">"#"</definedName>
    <definedName name="FDC_49_4" hidden="1">"#"</definedName>
    <definedName name="FDC_49_5" hidden="1">"#"</definedName>
    <definedName name="FDC_49_6" hidden="1">"#"</definedName>
    <definedName name="FDC_49_7" hidden="1">"#"</definedName>
    <definedName name="FDC_49_8" hidden="1">"#"</definedName>
    <definedName name="FDC_49_9"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10" hidden="1">"#"</definedName>
    <definedName name="FDC_50_11" hidden="1">"#"</definedName>
    <definedName name="FDC_50_12" hidden="1">"#"</definedName>
    <definedName name="FDC_50_13" hidden="1">"#"</definedName>
    <definedName name="FDC_50_14" hidden="1">"#"</definedName>
    <definedName name="FDC_50_2" hidden="1">"#"</definedName>
    <definedName name="FDC_50_3" hidden="1">"#"</definedName>
    <definedName name="FDC_50_4" hidden="1">"#"</definedName>
    <definedName name="FDC_50_5" hidden="1">"#"</definedName>
    <definedName name="FDC_50_6" hidden="1">"#"</definedName>
    <definedName name="FDC_50_7" hidden="1">"#"</definedName>
    <definedName name="FDC_50_8" hidden="1">"#"</definedName>
    <definedName name="FDC_50_9" hidden="1">"#"</definedName>
    <definedName name="FDC_51_0" hidden="1">"#"</definedName>
    <definedName name="FDC_51_1" hidden="1">"#"</definedName>
    <definedName name="FDC_51_10" hidden="1">"#"</definedName>
    <definedName name="FDC_51_11" hidden="1">"#"</definedName>
    <definedName name="FDC_51_12" hidden="1">"#"</definedName>
    <definedName name="FDC_51_13" hidden="1">"#"</definedName>
    <definedName name="FDC_51_14" hidden="1">"#"</definedName>
    <definedName name="FDC_51_2" hidden="1">"#"</definedName>
    <definedName name="FDC_51_3" hidden="1">"#"</definedName>
    <definedName name="FDC_51_4" hidden="1">"#"</definedName>
    <definedName name="FDC_51_5" hidden="1">"#"</definedName>
    <definedName name="FDC_51_6" hidden="1">"#"</definedName>
    <definedName name="FDC_51_7" hidden="1">"#"</definedName>
    <definedName name="FDC_51_8" hidden="1">"#"</definedName>
    <definedName name="FDC_51_9" hidden="1">"#"</definedName>
    <definedName name="FDC_52_0" hidden="1">"#"</definedName>
    <definedName name="FDC_52_1" hidden="1">"#"</definedName>
    <definedName name="FDC_52_10" hidden="1">"#"</definedName>
    <definedName name="FDC_52_11" hidden="1">"#"</definedName>
    <definedName name="FDC_52_12" hidden="1">"#"</definedName>
    <definedName name="FDC_52_13" hidden="1">"#"</definedName>
    <definedName name="FDC_52_14" hidden="1">"#"</definedName>
    <definedName name="FDC_52_2" hidden="1">"#"</definedName>
    <definedName name="FDC_52_3" hidden="1">"#"</definedName>
    <definedName name="FDC_52_4" hidden="1">"#"</definedName>
    <definedName name="FDC_52_5" hidden="1">"#"</definedName>
    <definedName name="FDC_52_6" hidden="1">"#"</definedName>
    <definedName name="FDC_52_7" hidden="1">"#"</definedName>
    <definedName name="FDC_52_8" hidden="1">"#"</definedName>
    <definedName name="FDC_52_9" hidden="1">"#"</definedName>
    <definedName name="FDC_53_0" hidden="1">"#"</definedName>
    <definedName name="FDC_53_1" hidden="1">"#"</definedName>
    <definedName name="FDC_53_10" hidden="1">"#"</definedName>
    <definedName name="FDC_53_11" hidden="1">"#"</definedName>
    <definedName name="FDC_53_12" hidden="1">"#"</definedName>
    <definedName name="FDC_53_13" hidden="1">"#"</definedName>
    <definedName name="FDC_53_14" hidden="1">"#"</definedName>
    <definedName name="FDC_53_2" hidden="1">"#"</definedName>
    <definedName name="FDC_53_3" hidden="1">"#"</definedName>
    <definedName name="FDC_53_4" hidden="1">"#"</definedName>
    <definedName name="FDC_53_5" hidden="1">"#"</definedName>
    <definedName name="FDC_53_6" hidden="1">"#"</definedName>
    <definedName name="FDC_53_7" hidden="1">"#"</definedName>
    <definedName name="FDC_53_8" hidden="1">"#"</definedName>
    <definedName name="FDC_53_9" hidden="1">"#"</definedName>
    <definedName name="FDC_54_0" hidden="1">"#"</definedName>
    <definedName name="FDC_54_1" hidden="1">"#"</definedName>
    <definedName name="FDC_54_10" hidden="1">"#"</definedName>
    <definedName name="FDC_54_11" hidden="1">"#"</definedName>
    <definedName name="FDC_54_12" hidden="1">"#"</definedName>
    <definedName name="FDC_54_13" hidden="1">"#"</definedName>
    <definedName name="FDC_54_14" hidden="1">"#"</definedName>
    <definedName name="FDC_54_2" hidden="1">"#"</definedName>
    <definedName name="FDC_54_3" hidden="1">"#"</definedName>
    <definedName name="FDC_54_4" hidden="1">"#"</definedName>
    <definedName name="FDC_54_5" hidden="1">"#"</definedName>
    <definedName name="FDC_54_6" hidden="1">"#"</definedName>
    <definedName name="FDC_54_7" hidden="1">"#"</definedName>
    <definedName name="FDC_54_8" hidden="1">"#"</definedName>
    <definedName name="FDC_54_9" hidden="1">"#"</definedName>
    <definedName name="FDC_55_0" hidden="1">"#"</definedName>
    <definedName name="FDC_55_1" hidden="1">"#"</definedName>
    <definedName name="FDC_55_10" hidden="1">"#"</definedName>
    <definedName name="FDC_55_11" hidden="1">"#"</definedName>
    <definedName name="FDC_55_12" hidden="1">"#"</definedName>
    <definedName name="FDC_55_13" hidden="1">"#"</definedName>
    <definedName name="FDC_55_14" hidden="1">"#"</definedName>
    <definedName name="FDC_55_2" hidden="1">"#"</definedName>
    <definedName name="FDC_55_3" hidden="1">"#"</definedName>
    <definedName name="FDC_55_4" hidden="1">"#"</definedName>
    <definedName name="FDC_55_5" hidden="1">"#"</definedName>
    <definedName name="FDC_55_6" hidden="1">"#"</definedName>
    <definedName name="FDC_55_7" hidden="1">"#"</definedName>
    <definedName name="FDC_55_8" hidden="1">"#"</definedName>
    <definedName name="FDC_55_9" hidden="1">"#"</definedName>
    <definedName name="FDC_56_0" hidden="1">"#"</definedName>
    <definedName name="FDC_56_1" hidden="1">"#"</definedName>
    <definedName name="FDC_56_10" hidden="1">"#"</definedName>
    <definedName name="FDC_56_11" hidden="1">"#"</definedName>
    <definedName name="FDC_56_12" hidden="1">"#"</definedName>
    <definedName name="FDC_56_13" hidden="1">"#"</definedName>
    <definedName name="FDC_56_14" hidden="1">"#"</definedName>
    <definedName name="FDC_56_2" hidden="1">"#"</definedName>
    <definedName name="FDC_56_3" hidden="1">"#"</definedName>
    <definedName name="FDC_56_4" hidden="1">"#"</definedName>
    <definedName name="FDC_56_5" hidden="1">"#"</definedName>
    <definedName name="FDC_56_6" hidden="1">"#"</definedName>
    <definedName name="FDC_56_7" hidden="1">"#"</definedName>
    <definedName name="FDC_56_8" hidden="1">"#"</definedName>
    <definedName name="FDC_56_9" hidden="1">"#"</definedName>
    <definedName name="FDC_57_0" hidden="1">"#"</definedName>
    <definedName name="FDC_57_1" hidden="1">"#"</definedName>
    <definedName name="FDC_57_10" hidden="1">"#"</definedName>
    <definedName name="FDC_57_11" hidden="1">"#"</definedName>
    <definedName name="FDC_57_12" hidden="1">"#"</definedName>
    <definedName name="FDC_57_13" hidden="1">"#"</definedName>
    <definedName name="FDC_57_14" hidden="1">"#"</definedName>
    <definedName name="FDC_57_2" hidden="1">"#"</definedName>
    <definedName name="FDC_57_3" hidden="1">"#"</definedName>
    <definedName name="FDC_57_4" hidden="1">"#"</definedName>
    <definedName name="FDC_57_5" hidden="1">"#"</definedName>
    <definedName name="FDC_57_6" hidden="1">"#"</definedName>
    <definedName name="FDC_57_7" hidden="1">"#"</definedName>
    <definedName name="FDC_57_8" hidden="1">"#"</definedName>
    <definedName name="FDC_57_9"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1_1" hidden="1">"#"</definedName>
    <definedName name="FDC_61_10" hidden="1">"#"</definedName>
    <definedName name="FDC_61_11" hidden="1">"#"</definedName>
    <definedName name="FDC_61_12" hidden="1">"#"</definedName>
    <definedName name="FDC_61_13" hidden="1">"#"</definedName>
    <definedName name="FDC_61_14" hidden="1">"#"</definedName>
    <definedName name="FDC_61_2" hidden="1">"#"</definedName>
    <definedName name="FDC_61_3" hidden="1">"#"</definedName>
    <definedName name="FDC_61_4" hidden="1">"#"</definedName>
    <definedName name="FDC_61_5" hidden="1">"#"</definedName>
    <definedName name="FDC_61_6" hidden="1">"#"</definedName>
    <definedName name="FDC_61_7" hidden="1">"#"</definedName>
    <definedName name="FDC_61_8" hidden="1">"#"</definedName>
    <definedName name="FDC_61_9"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65_1" hidden="1">"#"</definedName>
    <definedName name="FDC_65_10" hidden="1">"#"</definedName>
    <definedName name="FDC_65_11" hidden="1">"#"</definedName>
    <definedName name="FDC_65_12" hidden="1">"#"</definedName>
    <definedName name="FDC_65_13" hidden="1">"#"</definedName>
    <definedName name="FDC_65_14" hidden="1">"#"</definedName>
    <definedName name="FDC_65_2" hidden="1">"#"</definedName>
    <definedName name="FDC_65_3" hidden="1">"#"</definedName>
    <definedName name="FDC_65_4" hidden="1">"#"</definedName>
    <definedName name="FDC_65_5" hidden="1">"#"</definedName>
    <definedName name="FDC_65_6" hidden="1">"#"</definedName>
    <definedName name="FDC_65_7" hidden="1">"#"</definedName>
    <definedName name="FDC_65_8" hidden="1">"#"</definedName>
    <definedName name="FDC_65_9" hidden="1">"#"</definedName>
    <definedName name="FDC_66_0" hidden="1">"#"</definedName>
    <definedName name="FDC_66_1" hidden="1">"#"</definedName>
    <definedName name="FDC_66_10" hidden="1">"#"</definedName>
    <definedName name="FDC_66_11" hidden="1">"#"</definedName>
    <definedName name="FDC_66_12" hidden="1">"#"</definedName>
    <definedName name="FDC_66_13" hidden="1">"#"</definedName>
    <definedName name="FDC_66_14" hidden="1">"#"</definedName>
    <definedName name="FDC_66_2" hidden="1">"#"</definedName>
    <definedName name="FDC_66_3" hidden="1">"#"</definedName>
    <definedName name="FDC_66_4" hidden="1">"#"</definedName>
    <definedName name="FDC_66_5" hidden="1">"#"</definedName>
    <definedName name="FDC_66_6" hidden="1">"#"</definedName>
    <definedName name="FDC_66_7" hidden="1">"#"</definedName>
    <definedName name="FDC_66_8" hidden="1">"#"</definedName>
    <definedName name="FDC_66_9" hidden="1">"#"</definedName>
    <definedName name="FDC_67_0" hidden="1">"#"</definedName>
    <definedName name="FDC_67_1" hidden="1">"#"</definedName>
    <definedName name="FDC_67_10" hidden="1">"#"</definedName>
    <definedName name="FDC_67_11" hidden="1">"#"</definedName>
    <definedName name="FDC_67_12" hidden="1">"#"</definedName>
    <definedName name="FDC_67_13" hidden="1">"#"</definedName>
    <definedName name="FDC_67_14" hidden="1">"#"</definedName>
    <definedName name="FDC_67_2" hidden="1">"#"</definedName>
    <definedName name="FDC_67_3" hidden="1">"#"</definedName>
    <definedName name="FDC_67_4" hidden="1">"#"</definedName>
    <definedName name="FDC_67_5" hidden="1">"#"</definedName>
    <definedName name="FDC_67_6" hidden="1">"#"</definedName>
    <definedName name="FDC_67_7" hidden="1">"#"</definedName>
    <definedName name="FDC_67_8" hidden="1">"#"</definedName>
    <definedName name="FDC_67_9" hidden="1">"#"</definedName>
    <definedName name="FDC_68_0" hidden="1">"#"</definedName>
    <definedName name="FDC_68_1" hidden="1">"#"</definedName>
    <definedName name="FDC_68_10" hidden="1">"#"</definedName>
    <definedName name="FDC_68_11" hidden="1">"#"</definedName>
    <definedName name="FDC_68_12" hidden="1">"#"</definedName>
    <definedName name="FDC_68_13" hidden="1">"#"</definedName>
    <definedName name="FDC_68_14" hidden="1">"#"</definedName>
    <definedName name="FDC_68_2" hidden="1">"#"</definedName>
    <definedName name="FDC_68_3" hidden="1">"#"</definedName>
    <definedName name="FDC_68_4" hidden="1">"#"</definedName>
    <definedName name="FDC_68_5" hidden="1">"#"</definedName>
    <definedName name="FDC_68_6" hidden="1">"#"</definedName>
    <definedName name="FDC_68_7" hidden="1">"#"</definedName>
    <definedName name="FDC_68_8" hidden="1">"#"</definedName>
    <definedName name="FDC_68_9" hidden="1">"#"</definedName>
    <definedName name="FDC_69_0" hidden="1">"#"</definedName>
    <definedName name="FDC_69_1" hidden="1">"#"</definedName>
    <definedName name="FDC_69_10" hidden="1">"#"</definedName>
    <definedName name="FDC_69_11" hidden="1">"#"</definedName>
    <definedName name="FDC_69_12" hidden="1">"#"</definedName>
    <definedName name="FDC_69_13" hidden="1">"#"</definedName>
    <definedName name="FDC_69_14" hidden="1">"#"</definedName>
    <definedName name="FDC_69_2" hidden="1">"#"</definedName>
    <definedName name="FDC_69_3" hidden="1">"#"</definedName>
    <definedName name="FDC_69_4" hidden="1">"#"</definedName>
    <definedName name="FDC_69_5" hidden="1">"#"</definedName>
    <definedName name="FDC_69_6" hidden="1">"#"</definedName>
    <definedName name="FDC_69_7" hidden="1">"#"</definedName>
    <definedName name="FDC_69_8" hidden="1">"#"</definedName>
    <definedName name="FDC_69_9" hidden="1">"#"</definedName>
    <definedName name="FDC_7_0" hidden="1">"#"</definedName>
    <definedName name="FDC_7_1" hidden="1">"#"</definedName>
    <definedName name="FDC_7_2" hidden="1">"#"</definedName>
    <definedName name="FDC_7_3" hidden="1">"#"</definedName>
    <definedName name="FDC_70_0" hidden="1">"#"</definedName>
    <definedName name="FDC_70_1" hidden="1">"#"</definedName>
    <definedName name="FDC_70_10" hidden="1">"#"</definedName>
    <definedName name="FDC_70_11" hidden="1">"#"</definedName>
    <definedName name="FDC_70_12" hidden="1">"#"</definedName>
    <definedName name="FDC_70_13" hidden="1">"#"</definedName>
    <definedName name="FDC_70_14" hidden="1">"#"</definedName>
    <definedName name="FDC_70_2" hidden="1">"#"</definedName>
    <definedName name="FDC_70_3" hidden="1">"#"</definedName>
    <definedName name="FDC_70_4" hidden="1">"#"</definedName>
    <definedName name="FDC_70_5" hidden="1">"#"</definedName>
    <definedName name="FDC_70_6" hidden="1">"#"</definedName>
    <definedName name="FDC_70_7" hidden="1">"#"</definedName>
    <definedName name="FDC_70_8" hidden="1">"#"</definedName>
    <definedName name="FDC_70_9" hidden="1">"#"</definedName>
    <definedName name="FDC_71_0" hidden="1">"#"</definedName>
    <definedName name="FDC_71_1" hidden="1">"#"</definedName>
    <definedName name="FDC_71_10" hidden="1">"#"</definedName>
    <definedName name="FDC_71_11" hidden="1">"#"</definedName>
    <definedName name="FDC_71_12" hidden="1">"#"</definedName>
    <definedName name="FDC_71_13" hidden="1">"#"</definedName>
    <definedName name="FDC_71_14" hidden="1">"#"</definedName>
    <definedName name="FDC_71_2" hidden="1">"#"</definedName>
    <definedName name="FDC_71_3" hidden="1">"#"</definedName>
    <definedName name="FDC_71_4" hidden="1">"#"</definedName>
    <definedName name="FDC_71_5" hidden="1">"#"</definedName>
    <definedName name="FDC_71_6" hidden="1">"#"</definedName>
    <definedName name="FDC_71_7" hidden="1">"#"</definedName>
    <definedName name="FDC_71_8" hidden="1">"#"</definedName>
    <definedName name="FDC_71_9" hidden="1">"#"</definedName>
    <definedName name="FDC_72_0" hidden="1">"#"</definedName>
    <definedName name="FDC_72_1" hidden="1">"#"</definedName>
    <definedName name="FDC_72_10" hidden="1">"#"</definedName>
    <definedName name="FDC_72_11" hidden="1">"#"</definedName>
    <definedName name="FDC_72_12" hidden="1">"#"</definedName>
    <definedName name="FDC_72_13" hidden="1">"#"</definedName>
    <definedName name="FDC_72_14" hidden="1">"#"</definedName>
    <definedName name="FDC_72_2" hidden="1">"#"</definedName>
    <definedName name="FDC_72_3" hidden="1">"#"</definedName>
    <definedName name="FDC_72_4" hidden="1">"#"</definedName>
    <definedName name="FDC_72_5" hidden="1">"#"</definedName>
    <definedName name="FDC_72_6" hidden="1">"#"</definedName>
    <definedName name="FDC_72_7" hidden="1">"#"</definedName>
    <definedName name="FDC_72_8" hidden="1">"#"</definedName>
    <definedName name="FDC_72_9" hidden="1">"#"</definedName>
    <definedName name="FDC_73_0" hidden="1">"#"</definedName>
    <definedName name="FDC_73_1" hidden="1">"#"</definedName>
    <definedName name="FDC_73_10" hidden="1">"#"</definedName>
    <definedName name="FDC_73_11" hidden="1">"#"</definedName>
    <definedName name="FDC_73_12" hidden="1">"#"</definedName>
    <definedName name="FDC_73_13" hidden="1">"#"</definedName>
    <definedName name="FDC_73_14" hidden="1">"#"</definedName>
    <definedName name="FDC_73_2" hidden="1">"#"</definedName>
    <definedName name="FDC_73_3" hidden="1">"#"</definedName>
    <definedName name="FDC_73_4" hidden="1">"#"</definedName>
    <definedName name="FDC_73_5" hidden="1">"#"</definedName>
    <definedName name="FDC_73_6" hidden="1">"#"</definedName>
    <definedName name="FDC_73_7" hidden="1">"#"</definedName>
    <definedName name="FDC_73_8" hidden="1">"#"</definedName>
    <definedName name="FDC_73_9" hidden="1">"#"</definedName>
    <definedName name="FDC_74_0" hidden="1">"#"</definedName>
    <definedName name="FDC_74_1" hidden="1">"#"</definedName>
    <definedName name="FDC_74_10" hidden="1">"#"</definedName>
    <definedName name="FDC_74_11" hidden="1">"#"</definedName>
    <definedName name="FDC_74_12" hidden="1">"#"</definedName>
    <definedName name="FDC_74_13" hidden="1">"#"</definedName>
    <definedName name="FDC_74_14" hidden="1">"#"</definedName>
    <definedName name="FDC_74_2" hidden="1">"#"</definedName>
    <definedName name="FDC_74_3" hidden="1">"#"</definedName>
    <definedName name="FDC_74_4" hidden="1">"#"</definedName>
    <definedName name="FDC_74_5" hidden="1">"#"</definedName>
    <definedName name="FDC_74_6" hidden="1">"#"</definedName>
    <definedName name="FDC_74_7" hidden="1">"#"</definedName>
    <definedName name="FDC_74_8" hidden="1">"#"</definedName>
    <definedName name="FDC_74_9" hidden="1">"#"</definedName>
    <definedName name="FDC_75_0" hidden="1">"#"</definedName>
    <definedName name="FDC_75_1" hidden="1">"#"</definedName>
    <definedName name="FDC_75_10" hidden="1">"#"</definedName>
    <definedName name="FDC_75_11" hidden="1">"#"</definedName>
    <definedName name="FDC_75_12" hidden="1">"#"</definedName>
    <definedName name="FDC_75_13" hidden="1">"#"</definedName>
    <definedName name="FDC_75_14" hidden="1">"#"</definedName>
    <definedName name="FDC_75_2" hidden="1">"#"</definedName>
    <definedName name="FDC_75_3" hidden="1">"#"</definedName>
    <definedName name="FDC_75_4" hidden="1">"#"</definedName>
    <definedName name="FDC_75_5" hidden="1">"#"</definedName>
    <definedName name="FDC_75_6" hidden="1">"#"</definedName>
    <definedName name="FDC_75_7" hidden="1">"#"</definedName>
    <definedName name="FDC_75_8" hidden="1">"#"</definedName>
    <definedName name="FDC_75_9" hidden="1">"#"</definedName>
    <definedName name="FDC_76_0" hidden="1">"#"</definedName>
    <definedName name="FDC_76_1" hidden="1">"#"</definedName>
    <definedName name="FDC_76_10" hidden="1">"#"</definedName>
    <definedName name="FDC_76_11" hidden="1">"#"</definedName>
    <definedName name="FDC_76_12" hidden="1">"#"</definedName>
    <definedName name="FDC_76_13" hidden="1">"#"</definedName>
    <definedName name="FDC_76_14" hidden="1">"#"</definedName>
    <definedName name="FDC_76_2" hidden="1">"#"</definedName>
    <definedName name="FDC_76_3" hidden="1">"#"</definedName>
    <definedName name="FDC_76_4" hidden="1">"#"</definedName>
    <definedName name="FDC_76_5" hidden="1">"#"</definedName>
    <definedName name="FDC_76_6" hidden="1">"#"</definedName>
    <definedName name="FDC_76_7" hidden="1">"#"</definedName>
    <definedName name="FDC_76_8" hidden="1">"#"</definedName>
    <definedName name="FDC_76_9" hidden="1">"#"</definedName>
    <definedName name="FDC_77_0" hidden="1">"#"</definedName>
    <definedName name="FDC_77_1" hidden="1">"#"</definedName>
    <definedName name="FDC_77_10" hidden="1">"#"</definedName>
    <definedName name="FDC_77_11" hidden="1">"#"</definedName>
    <definedName name="FDC_77_12" hidden="1">"#"</definedName>
    <definedName name="FDC_77_13" hidden="1">"#"</definedName>
    <definedName name="FDC_77_14" hidden="1">"#"</definedName>
    <definedName name="FDC_77_2" hidden="1">"#"</definedName>
    <definedName name="FDC_77_3" hidden="1">"#"</definedName>
    <definedName name="FDC_77_4" hidden="1">"#"</definedName>
    <definedName name="FDC_77_5" hidden="1">"#"</definedName>
    <definedName name="FDC_77_6" hidden="1">"#"</definedName>
    <definedName name="FDC_77_7" hidden="1">"#"</definedName>
    <definedName name="FDC_77_8" hidden="1">"#"</definedName>
    <definedName name="FDC_77_9" hidden="1">"#"</definedName>
    <definedName name="FDC_78_0" hidden="1">"#"</definedName>
    <definedName name="FDC_78_1" hidden="1">"#"</definedName>
    <definedName name="FDC_78_10" hidden="1">"#"</definedName>
    <definedName name="FDC_78_11" hidden="1">"#"</definedName>
    <definedName name="FDC_78_12" hidden="1">"#"</definedName>
    <definedName name="FDC_78_13" hidden="1">"#"</definedName>
    <definedName name="FDC_78_14" hidden="1">"#"</definedName>
    <definedName name="FDC_78_2" hidden="1">"#"</definedName>
    <definedName name="FDC_78_3" hidden="1">"#"</definedName>
    <definedName name="FDC_78_4" hidden="1">"#"</definedName>
    <definedName name="FDC_78_5" hidden="1">"#"</definedName>
    <definedName name="FDC_78_6" hidden="1">"#"</definedName>
    <definedName name="FDC_78_7" hidden="1">"#"</definedName>
    <definedName name="FDC_78_8" hidden="1">"#"</definedName>
    <definedName name="FDC_78_9" hidden="1">"#"</definedName>
    <definedName name="FDC_79_0" hidden="1">"#"</definedName>
    <definedName name="FDC_79_1" hidden="1">"#"</definedName>
    <definedName name="FDC_79_10" hidden="1">"#"</definedName>
    <definedName name="FDC_79_11" hidden="1">"#"</definedName>
    <definedName name="FDC_79_12" hidden="1">"#"</definedName>
    <definedName name="FDC_79_13" hidden="1">"#"</definedName>
    <definedName name="FDC_79_14" hidden="1">"#"</definedName>
    <definedName name="FDC_79_2" hidden="1">"#"</definedName>
    <definedName name="FDC_79_3" hidden="1">"#"</definedName>
    <definedName name="FDC_79_4" hidden="1">"#"</definedName>
    <definedName name="FDC_79_5" hidden="1">"#"</definedName>
    <definedName name="FDC_79_6" hidden="1">"#"</definedName>
    <definedName name="FDC_79_7" hidden="1">"#"</definedName>
    <definedName name="FDC_79_8" hidden="1">"#"</definedName>
    <definedName name="FDC_79_9" hidden="1">"#"</definedName>
    <definedName name="FDC_8_0" hidden="1">"#"</definedName>
    <definedName name="FDC_8_1" hidden="1">"#"</definedName>
    <definedName name="FDC_8_2" hidden="1">"#"</definedName>
    <definedName name="FDC_8_3" hidden="1">"#"</definedName>
    <definedName name="FDC_80_0" hidden="1">"#"</definedName>
    <definedName name="FDC_80_1" hidden="1">"#"</definedName>
    <definedName name="FDC_80_10" hidden="1">"#"</definedName>
    <definedName name="FDC_80_11" hidden="1">"#"</definedName>
    <definedName name="FDC_80_12" hidden="1">"#"</definedName>
    <definedName name="FDC_80_13" hidden="1">"#"</definedName>
    <definedName name="FDC_80_14" hidden="1">"#"</definedName>
    <definedName name="FDC_80_2" hidden="1">"#"</definedName>
    <definedName name="FDC_80_3" hidden="1">"#"</definedName>
    <definedName name="FDC_80_4" hidden="1">"#"</definedName>
    <definedName name="FDC_80_5" hidden="1">"#"</definedName>
    <definedName name="FDC_80_6" hidden="1">"#"</definedName>
    <definedName name="FDC_80_7" hidden="1">"#"</definedName>
    <definedName name="FDC_80_8" hidden="1">"#"</definedName>
    <definedName name="FDC_80_9" hidden="1">"#"</definedName>
    <definedName name="FDC_81_0" hidden="1">"#"</definedName>
    <definedName name="FDC_81_1" hidden="1">"#"</definedName>
    <definedName name="FDC_81_10" hidden="1">"#"</definedName>
    <definedName name="FDC_81_11" hidden="1">"#"</definedName>
    <definedName name="FDC_81_12" hidden="1">"#"</definedName>
    <definedName name="FDC_81_13" hidden="1">"#"</definedName>
    <definedName name="FDC_81_14" hidden="1">"#"</definedName>
    <definedName name="FDC_81_2" hidden="1">"#"</definedName>
    <definedName name="FDC_81_3" hidden="1">"#"</definedName>
    <definedName name="FDC_81_4" hidden="1">"#"</definedName>
    <definedName name="FDC_81_5" hidden="1">"#"</definedName>
    <definedName name="FDC_81_6" hidden="1">"#"</definedName>
    <definedName name="FDC_81_7" hidden="1">"#"</definedName>
    <definedName name="FDC_81_8" hidden="1">"#"</definedName>
    <definedName name="FDC_81_9" hidden="1">"#"</definedName>
    <definedName name="FDC_82_0" hidden="1">"#"</definedName>
    <definedName name="FDC_82_1" hidden="1">"#"</definedName>
    <definedName name="FDC_82_10" hidden="1">"#"</definedName>
    <definedName name="FDC_82_11" hidden="1">"#"</definedName>
    <definedName name="FDC_82_12" hidden="1">"#"</definedName>
    <definedName name="FDC_82_13" hidden="1">"#"</definedName>
    <definedName name="FDC_82_14" hidden="1">"#"</definedName>
    <definedName name="FDC_82_2" hidden="1">"#"</definedName>
    <definedName name="FDC_82_3" hidden="1">"#"</definedName>
    <definedName name="FDC_82_4" hidden="1">"#"</definedName>
    <definedName name="FDC_82_5" hidden="1">"#"</definedName>
    <definedName name="FDC_82_6" hidden="1">"#"</definedName>
    <definedName name="FDC_82_7" hidden="1">"#"</definedName>
    <definedName name="FDC_82_8" hidden="1">"#"</definedName>
    <definedName name="FDC_82_9" hidden="1">"#"</definedName>
    <definedName name="FDC_83_0" hidden="1">"#"</definedName>
    <definedName name="FDC_83_1" hidden="1">"#"</definedName>
    <definedName name="FDC_83_10" hidden="1">"#"</definedName>
    <definedName name="FDC_83_11" hidden="1">"#"</definedName>
    <definedName name="FDC_83_12" hidden="1">"#"</definedName>
    <definedName name="FDC_83_13" hidden="1">"#"</definedName>
    <definedName name="FDC_83_14" hidden="1">"#"</definedName>
    <definedName name="FDC_83_2" hidden="1">"#"</definedName>
    <definedName name="FDC_83_3" hidden="1">"#"</definedName>
    <definedName name="FDC_83_4" hidden="1">"#"</definedName>
    <definedName name="FDC_83_5" hidden="1">"#"</definedName>
    <definedName name="FDC_83_6" hidden="1">"#"</definedName>
    <definedName name="FDC_83_7" hidden="1">"#"</definedName>
    <definedName name="FDC_83_8" hidden="1">"#"</definedName>
    <definedName name="FDC_83_9" hidden="1">"#"</definedName>
    <definedName name="FDC_84_0" hidden="1">"#"</definedName>
    <definedName name="FDC_84_1" hidden="1">"#"</definedName>
    <definedName name="FDC_84_10" hidden="1">"#"</definedName>
    <definedName name="FDC_84_11" hidden="1">"#"</definedName>
    <definedName name="FDC_84_12" hidden="1">"#"</definedName>
    <definedName name="FDC_84_13" hidden="1">"#"</definedName>
    <definedName name="FDC_84_14" hidden="1">"#"</definedName>
    <definedName name="FDC_84_2" hidden="1">"#"</definedName>
    <definedName name="FDC_84_3" hidden="1">"#"</definedName>
    <definedName name="FDC_84_4" hidden="1">"#"</definedName>
    <definedName name="FDC_84_5" hidden="1">"#"</definedName>
    <definedName name="FDC_84_6" hidden="1">"#"</definedName>
    <definedName name="FDC_84_7" hidden="1">"#"</definedName>
    <definedName name="FDC_84_8" hidden="1">"#"</definedName>
    <definedName name="FDC_84_9" hidden="1">"#"</definedName>
    <definedName name="FDC_85_0" hidden="1">"#"</definedName>
    <definedName name="FDC_85_1" hidden="1">"#"</definedName>
    <definedName name="FDC_85_10" hidden="1">"#"</definedName>
    <definedName name="FDC_85_11" hidden="1">"#"</definedName>
    <definedName name="FDC_85_12" hidden="1">"#"</definedName>
    <definedName name="FDC_85_13" hidden="1">"#"</definedName>
    <definedName name="FDC_85_14" hidden="1">"#"</definedName>
    <definedName name="FDC_85_2" hidden="1">"#"</definedName>
    <definedName name="FDC_85_3" hidden="1">"#"</definedName>
    <definedName name="FDC_85_4" hidden="1">"#"</definedName>
    <definedName name="FDC_85_5" hidden="1">"#"</definedName>
    <definedName name="FDC_85_6" hidden="1">"#"</definedName>
    <definedName name="FDC_85_7" hidden="1">"#"</definedName>
    <definedName name="FDC_85_8" hidden="1">"#"</definedName>
    <definedName name="FDC_85_9" hidden="1">"#"</definedName>
    <definedName name="FDC_86_0" hidden="1">"#"</definedName>
    <definedName name="FDC_86_1" hidden="1">"#"</definedName>
    <definedName name="FDC_86_10" hidden="1">"#"</definedName>
    <definedName name="FDC_86_11" hidden="1">"#"</definedName>
    <definedName name="FDC_86_12" hidden="1">"#"</definedName>
    <definedName name="FDC_86_13" hidden="1">"#"</definedName>
    <definedName name="FDC_86_14" hidden="1">"#"</definedName>
    <definedName name="FDC_86_2" hidden="1">"#"</definedName>
    <definedName name="FDC_86_3" hidden="1">"#"</definedName>
    <definedName name="FDC_86_4" hidden="1">"#"</definedName>
    <definedName name="FDC_86_5" hidden="1">"#"</definedName>
    <definedName name="FDC_86_6" hidden="1">"#"</definedName>
    <definedName name="FDC_86_7" hidden="1">"#"</definedName>
    <definedName name="FDC_86_8" hidden="1">"#"</definedName>
    <definedName name="FDC_86_9" hidden="1">"#"</definedName>
    <definedName name="FDC_87_0" hidden="1">"#"</definedName>
    <definedName name="FDC_87_1" hidden="1">"#"</definedName>
    <definedName name="FDC_87_10" hidden="1">"#"</definedName>
    <definedName name="FDC_87_11" hidden="1">"#"</definedName>
    <definedName name="FDC_87_12" hidden="1">"#"</definedName>
    <definedName name="FDC_87_13" hidden="1">"#"</definedName>
    <definedName name="FDC_87_14" hidden="1">"#"</definedName>
    <definedName name="FDC_87_2" hidden="1">"#"</definedName>
    <definedName name="FDC_87_3" hidden="1">"#"</definedName>
    <definedName name="FDC_87_4" hidden="1">"#"</definedName>
    <definedName name="FDC_87_5" hidden="1">"#"</definedName>
    <definedName name="FDC_87_6" hidden="1">"#"</definedName>
    <definedName name="FDC_87_7" hidden="1">"#"</definedName>
    <definedName name="FDC_87_8" hidden="1">"#"</definedName>
    <definedName name="FDC_87_9" hidden="1">"#"</definedName>
    <definedName name="FDC_88_0" hidden="1">"#"</definedName>
    <definedName name="FDC_88_1" hidden="1">"#"</definedName>
    <definedName name="FDC_88_10" hidden="1">"#"</definedName>
    <definedName name="FDC_88_11" hidden="1">"#"</definedName>
    <definedName name="FDC_88_12" hidden="1">"#"</definedName>
    <definedName name="FDC_88_13" hidden="1">"#"</definedName>
    <definedName name="FDC_88_14" hidden="1">"#"</definedName>
    <definedName name="FDC_88_2" hidden="1">"#"</definedName>
    <definedName name="FDC_88_3" hidden="1">"#"</definedName>
    <definedName name="FDC_88_4" hidden="1">"#"</definedName>
    <definedName name="FDC_88_5" hidden="1">"#"</definedName>
    <definedName name="FDC_88_6" hidden="1">"#"</definedName>
    <definedName name="FDC_88_7" hidden="1">"#"</definedName>
    <definedName name="FDC_88_8" hidden="1">"#"</definedName>
    <definedName name="FDC_88_9" hidden="1">"#"</definedName>
    <definedName name="FDC_89_0" hidden="1">"#"</definedName>
    <definedName name="FDC_89_1" hidden="1">"#"</definedName>
    <definedName name="FDC_89_10" hidden="1">"#"</definedName>
    <definedName name="FDC_89_11" hidden="1">"#"</definedName>
    <definedName name="FDC_89_12" hidden="1">"#"</definedName>
    <definedName name="FDC_89_13" hidden="1">"#"</definedName>
    <definedName name="FDC_89_14" hidden="1">"#"</definedName>
    <definedName name="FDC_89_2" hidden="1">"#"</definedName>
    <definedName name="FDC_89_3" hidden="1">"#"</definedName>
    <definedName name="FDC_89_4" hidden="1">"#"</definedName>
    <definedName name="FDC_89_5" hidden="1">"#"</definedName>
    <definedName name="FDC_89_6" hidden="1">"#"</definedName>
    <definedName name="FDC_89_7" hidden="1">"#"</definedName>
    <definedName name="FDC_89_8" hidden="1">"#"</definedName>
    <definedName name="FDC_89_9" hidden="1">"#"</definedName>
    <definedName name="FDC_9_0" hidden="1">"#"</definedName>
    <definedName name="FDC_9_1" hidden="1">"#"</definedName>
    <definedName name="FDC_9_2" hidden="1">"#"</definedName>
    <definedName name="FDC_9_3" hidden="1">"#"</definedName>
    <definedName name="FDC_90_0" hidden="1">"#"</definedName>
    <definedName name="FDC_90_1" hidden="1">"#"</definedName>
    <definedName name="FDC_90_10" hidden="1">"#"</definedName>
    <definedName name="FDC_90_11" hidden="1">"#"</definedName>
    <definedName name="FDC_90_12" hidden="1">"#"</definedName>
    <definedName name="FDC_90_13" hidden="1">"#"</definedName>
    <definedName name="FDC_90_14" hidden="1">"#"</definedName>
    <definedName name="FDC_90_2" hidden="1">"#"</definedName>
    <definedName name="FDC_90_3" hidden="1">"#"</definedName>
    <definedName name="FDC_90_4" hidden="1">"#"</definedName>
    <definedName name="FDC_90_5" hidden="1">"#"</definedName>
    <definedName name="FDC_90_6" hidden="1">"#"</definedName>
    <definedName name="FDC_90_7" hidden="1">"#"</definedName>
    <definedName name="FDC_90_8" hidden="1">"#"</definedName>
    <definedName name="FDC_90_9" hidden="1">"#"</definedName>
    <definedName name="FDC_91_0" hidden="1">"#"</definedName>
    <definedName name="FDC_91_1" hidden="1">"#"</definedName>
    <definedName name="FDC_91_10" hidden="1">"#"</definedName>
    <definedName name="FDC_91_11" hidden="1">"#"</definedName>
    <definedName name="FDC_91_12" hidden="1">"#"</definedName>
    <definedName name="FDC_91_13" hidden="1">"#"</definedName>
    <definedName name="FDC_91_14" hidden="1">"#"</definedName>
    <definedName name="FDC_91_2" hidden="1">"#"</definedName>
    <definedName name="FDC_91_3" hidden="1">"#"</definedName>
    <definedName name="FDC_91_4" hidden="1">"#"</definedName>
    <definedName name="FDC_91_5" hidden="1">"#"</definedName>
    <definedName name="FDC_91_6" hidden="1">"#"</definedName>
    <definedName name="FDC_91_7" hidden="1">"#"</definedName>
    <definedName name="FDC_91_8" hidden="1">"#"</definedName>
    <definedName name="FDC_91_9" hidden="1">"#"</definedName>
    <definedName name="FDC_92_0" hidden="1">"#"</definedName>
    <definedName name="FDC_92_1" hidden="1">"#"</definedName>
    <definedName name="FDC_92_10" hidden="1">"#"</definedName>
    <definedName name="FDC_92_11" hidden="1">"#"</definedName>
    <definedName name="FDC_92_12" hidden="1">"#"</definedName>
    <definedName name="FDC_92_13" hidden="1">"#"</definedName>
    <definedName name="FDC_92_14" hidden="1">"#"</definedName>
    <definedName name="FDC_92_2" hidden="1">"#"</definedName>
    <definedName name="FDC_92_3" hidden="1">"#"</definedName>
    <definedName name="FDC_92_4" hidden="1">"#"</definedName>
    <definedName name="FDC_92_5" hidden="1">"#"</definedName>
    <definedName name="FDC_92_6" hidden="1">"#"</definedName>
    <definedName name="FDC_92_7" hidden="1">"#"</definedName>
    <definedName name="FDC_92_8" hidden="1">"#"</definedName>
    <definedName name="FDC_92_9" hidden="1">"#"</definedName>
    <definedName name="FDC_93_0" hidden="1">"#"</definedName>
    <definedName name="FDC_93_1" hidden="1">"#"</definedName>
    <definedName name="FDC_93_10" hidden="1">"#"</definedName>
    <definedName name="FDC_93_11" hidden="1">"#"</definedName>
    <definedName name="FDC_93_12" hidden="1">"#"</definedName>
    <definedName name="FDC_93_13" hidden="1">"#"</definedName>
    <definedName name="FDC_93_14" hidden="1">"#"</definedName>
    <definedName name="FDC_93_2" hidden="1">"#"</definedName>
    <definedName name="FDC_93_3" hidden="1">"#"</definedName>
    <definedName name="FDC_93_4" hidden="1">"#"</definedName>
    <definedName name="FDC_93_5" hidden="1">"#"</definedName>
    <definedName name="FDC_93_6" hidden="1">"#"</definedName>
    <definedName name="FDC_93_7" hidden="1">"#"</definedName>
    <definedName name="FDC_93_8" hidden="1">"#"</definedName>
    <definedName name="FDC_93_9" hidden="1">"#"</definedName>
    <definedName name="FDC_94_0" hidden="1">"#"</definedName>
    <definedName name="FDC_94_1" hidden="1">"#"</definedName>
    <definedName name="FDC_94_10" hidden="1">"#"</definedName>
    <definedName name="FDC_94_11" hidden="1">"#"</definedName>
    <definedName name="FDC_94_12" hidden="1">"#"</definedName>
    <definedName name="FDC_94_13" hidden="1">"#"</definedName>
    <definedName name="FDC_94_14" hidden="1">"#"</definedName>
    <definedName name="FDC_94_2" hidden="1">"#"</definedName>
    <definedName name="FDC_94_3" hidden="1">"#"</definedName>
    <definedName name="FDC_94_4" hidden="1">"#"</definedName>
    <definedName name="FDC_94_5" hidden="1">"#"</definedName>
    <definedName name="FDC_94_6" hidden="1">"#"</definedName>
    <definedName name="FDC_94_7" hidden="1">"#"</definedName>
    <definedName name="FDC_94_8" hidden="1">"#"</definedName>
    <definedName name="FDC_94_9" hidden="1">"#"</definedName>
    <definedName name="FDC_95_0" hidden="1">"#"</definedName>
    <definedName name="FDC_95_1" hidden="1">"#"</definedName>
    <definedName name="FDC_95_10" hidden="1">"#"</definedName>
    <definedName name="FDC_95_11" hidden="1">"#"</definedName>
    <definedName name="FDC_95_12" hidden="1">"#"</definedName>
    <definedName name="FDC_95_13" hidden="1">"#"</definedName>
    <definedName name="FDC_95_14" hidden="1">"#"</definedName>
    <definedName name="FDC_95_2" hidden="1">"#"</definedName>
    <definedName name="FDC_95_3" hidden="1">"#"</definedName>
    <definedName name="FDC_95_4" hidden="1">"#"</definedName>
    <definedName name="FDC_95_5" hidden="1">"#"</definedName>
    <definedName name="FDC_95_6" hidden="1">"#"</definedName>
    <definedName name="FDC_95_7" hidden="1">"#"</definedName>
    <definedName name="FDC_95_8" hidden="1">"#"</definedName>
    <definedName name="FDC_95_9" hidden="1">"#"</definedName>
    <definedName name="FDC_96_0" hidden="1">"#"</definedName>
    <definedName name="FDC_96_1" hidden="1">"#"</definedName>
    <definedName name="FDC_96_10" hidden="1">"#"</definedName>
    <definedName name="FDC_96_11" hidden="1">"#"</definedName>
    <definedName name="FDC_96_12" hidden="1">"#"</definedName>
    <definedName name="FDC_96_13" hidden="1">"#"</definedName>
    <definedName name="FDC_96_14" hidden="1">"#"</definedName>
    <definedName name="FDC_96_2" hidden="1">"#"</definedName>
    <definedName name="FDC_96_3" hidden="1">"#"</definedName>
    <definedName name="FDC_96_4" hidden="1">"#"</definedName>
    <definedName name="FDC_96_5" hidden="1">"#"</definedName>
    <definedName name="FDC_96_6" hidden="1">"#"</definedName>
    <definedName name="FDC_96_7" hidden="1">"#"</definedName>
    <definedName name="FDC_96_8" hidden="1">"#"</definedName>
    <definedName name="FDC_96_9" hidden="1">"#"</definedName>
    <definedName name="FDC_97_0" hidden="1">"#"</definedName>
    <definedName name="FDC_97_1" hidden="1">"#"</definedName>
    <definedName name="FDC_97_10" hidden="1">"#"</definedName>
    <definedName name="FDC_97_11" hidden="1">"#"</definedName>
    <definedName name="FDC_97_12" hidden="1">"#"</definedName>
    <definedName name="FDC_97_13" hidden="1">"#"</definedName>
    <definedName name="FDC_97_14" hidden="1">"#"</definedName>
    <definedName name="FDC_97_2" hidden="1">"#"</definedName>
    <definedName name="FDC_97_3" hidden="1">"#"</definedName>
    <definedName name="FDC_97_4" hidden="1">"#"</definedName>
    <definedName name="FDC_97_5" hidden="1">"#"</definedName>
    <definedName name="FDC_97_6" hidden="1">"#"</definedName>
    <definedName name="FDC_97_7" hidden="1">"#"</definedName>
    <definedName name="FDC_97_8" hidden="1">"#"</definedName>
    <definedName name="FDC_97_9" hidden="1">"#"</definedName>
    <definedName name="FDC_98_0" hidden="1">"#"</definedName>
    <definedName name="FDC_98_1" hidden="1">"#"</definedName>
    <definedName name="FDC_98_10" hidden="1">"#"</definedName>
    <definedName name="FDC_98_11" hidden="1">"#"</definedName>
    <definedName name="FDC_98_12" hidden="1">"#"</definedName>
    <definedName name="FDC_98_13" hidden="1">"#"</definedName>
    <definedName name="FDC_98_14" hidden="1">"#"</definedName>
    <definedName name="FDC_98_2" hidden="1">"#"</definedName>
    <definedName name="FDC_98_3" hidden="1">"#"</definedName>
    <definedName name="FDC_98_4" hidden="1">"#"</definedName>
    <definedName name="FDC_98_5" hidden="1">"#"</definedName>
    <definedName name="FDC_98_6" hidden="1">"#"</definedName>
    <definedName name="FDC_98_7" hidden="1">"#"</definedName>
    <definedName name="FDC_98_8" hidden="1">"#"</definedName>
    <definedName name="FDC_98_9" hidden="1">"#"</definedName>
    <definedName name="FDC_99_0" hidden="1">"#"</definedName>
    <definedName name="FDC_99_1" hidden="1">"#"</definedName>
    <definedName name="FDC_99_10" hidden="1">"#"</definedName>
    <definedName name="FDC_99_11" hidden="1">"#"</definedName>
    <definedName name="FDC_99_12" hidden="1">"#"</definedName>
    <definedName name="FDC_99_13" hidden="1">"#"</definedName>
    <definedName name="FDC_99_14" hidden="1">"#"</definedName>
    <definedName name="FDC_99_2" hidden="1">"#"</definedName>
    <definedName name="FDC_99_3" hidden="1">"#"</definedName>
    <definedName name="FDC_99_4" hidden="1">"#"</definedName>
    <definedName name="FDC_99_5" hidden="1">"#"</definedName>
    <definedName name="FDC_99_6" hidden="1">"#"</definedName>
    <definedName name="FDC_99_7" hidden="1">"#"</definedName>
    <definedName name="FDC_99_8" hidden="1">"#"</definedName>
    <definedName name="FDC_99_9" hidden="1">"#"</definedName>
    <definedName name="fdd" localSheetId="2" hidden="1">{#N/A,#N/A,FALSE,"Assumptions";#N/A,#N/A,FALSE,"Financials"}</definedName>
    <definedName name="fdd" hidden="1">{"Income5FY",#N/A,FALSE,"Sheet13";"IncomeFY2000",#N/A,FALSE,"Sheet13";"IncomeFY2001",#N/A,FALSE,"Sheet13";"IncomeFY2002",#N/A,FALSE,"Sheet13";"IncomeFY2003",#N/A,FALSE,"Sheet13";"IncomeFY2004",#N/A,FALSE,"Sheet13"}</definedName>
    <definedName name="FDD_0_0">"A30681"</definedName>
    <definedName name="FDD_0_1">"A31047"</definedName>
    <definedName name="FDD_0_10">"A34334"</definedName>
    <definedName name="FDD_0_11">"A34699"</definedName>
    <definedName name="FDD_0_12">"A35064"</definedName>
    <definedName name="FDD_0_13">"A35430"</definedName>
    <definedName name="FDD_0_14">"A35795"</definedName>
    <definedName name="FDD_0_2">"A31412"</definedName>
    <definedName name="FDD_0_3">"A31777"</definedName>
    <definedName name="FDD_0_4">"A32142"</definedName>
    <definedName name="FDD_0_5">"A32508"</definedName>
    <definedName name="FDD_0_6">"A32873"</definedName>
    <definedName name="FDD_0_7">"A33238"</definedName>
    <definedName name="FDD_0_8">"A33603"</definedName>
    <definedName name="FDD_0_9">"A33969"</definedName>
    <definedName name="fdd_1" hidden="1">{#N/A,#N/A,FALSE,"Assumptions";#N/A,#N/A,FALSE,"Financials"}</definedName>
    <definedName name="FDD_1_0">"U25569"</definedName>
    <definedName name="FDD_10_0">"A25569"</definedName>
    <definedName name="FDD_100_0">"A25569"</definedName>
    <definedName name="FDD_100_1" hidden="1">"A31412"</definedName>
    <definedName name="FDD_100_10" hidden="1">"A34699"</definedName>
    <definedName name="FDD_100_11" hidden="1">"A35064"</definedName>
    <definedName name="FDD_100_12" hidden="1">"A35430"</definedName>
    <definedName name="FDD_100_13" hidden="1">"A35795"</definedName>
    <definedName name="FDD_100_2" hidden="1">"A31777"</definedName>
    <definedName name="FDD_100_3" hidden="1">"A32142"</definedName>
    <definedName name="FDD_100_4" hidden="1">"A32508"</definedName>
    <definedName name="FDD_100_5" hidden="1">"A32873"</definedName>
    <definedName name="FDD_100_6" hidden="1">"A33238"</definedName>
    <definedName name="FDD_100_7" hidden="1">"A33603"</definedName>
    <definedName name="FDD_100_8" hidden="1">"A33969"</definedName>
    <definedName name="FDD_100_9" hidden="1">"A34334"</definedName>
    <definedName name="FDD_101_0">"A25569"</definedName>
    <definedName name="FDD_101_1" hidden="1">"A31412"</definedName>
    <definedName name="FDD_101_10" hidden="1">"A34699"</definedName>
    <definedName name="FDD_101_11" hidden="1">"A35064"</definedName>
    <definedName name="FDD_101_12" hidden="1">"A35430"</definedName>
    <definedName name="FDD_101_13" hidden="1">"A35795"</definedName>
    <definedName name="FDD_101_2" hidden="1">"A31777"</definedName>
    <definedName name="FDD_101_3" hidden="1">"A32142"</definedName>
    <definedName name="FDD_101_4" hidden="1">"A32508"</definedName>
    <definedName name="FDD_101_5" hidden="1">"A32873"</definedName>
    <definedName name="FDD_101_6" hidden="1">"A33238"</definedName>
    <definedName name="FDD_101_7" hidden="1">"A33603"</definedName>
    <definedName name="FDD_101_8" hidden="1">"A33969"</definedName>
    <definedName name="FDD_101_9" hidden="1">"A34334"</definedName>
    <definedName name="FDD_102_0">"A25569"</definedName>
    <definedName name="FDD_102_1" hidden="1">"A31412"</definedName>
    <definedName name="FDD_102_10" hidden="1">"A34699"</definedName>
    <definedName name="FDD_102_11" hidden="1">"A35064"</definedName>
    <definedName name="FDD_102_12" hidden="1">"A35430"</definedName>
    <definedName name="FDD_102_13" hidden="1">"A35795"</definedName>
    <definedName name="FDD_102_2" hidden="1">"A31777"</definedName>
    <definedName name="FDD_102_3" hidden="1">"A32142"</definedName>
    <definedName name="FDD_102_4" hidden="1">"A32508"</definedName>
    <definedName name="FDD_102_5" hidden="1">"A32873"</definedName>
    <definedName name="FDD_102_6" hidden="1">"A33238"</definedName>
    <definedName name="FDD_102_7" hidden="1">"A33603"</definedName>
    <definedName name="FDD_102_8" hidden="1">"A33969"</definedName>
    <definedName name="FDD_102_9" hidden="1">"A34334"</definedName>
    <definedName name="FDD_103_0">"A25569"</definedName>
    <definedName name="FDD_104_0">"A25569"</definedName>
    <definedName name="FDD_105_0">"A25569"</definedName>
    <definedName name="FDD_106_0">"A25569"</definedName>
    <definedName name="FDD_107_0">"A25569"</definedName>
    <definedName name="FDD_108_0">"A25569"</definedName>
    <definedName name="FDD_109_0">"A25569"</definedName>
    <definedName name="FDD_11_0">"A25569"</definedName>
    <definedName name="FDD_110_0">"A25569"</definedName>
    <definedName name="FDD_111_0">"A25569"</definedName>
    <definedName name="FDD_112_0">"A25569"</definedName>
    <definedName name="FDD_113_0">"A25569"</definedName>
    <definedName name="FDD_114_0">"A25569"</definedName>
    <definedName name="FDD_115_0">"A25569"</definedName>
    <definedName name="FDD_116_0">"A25569"</definedName>
    <definedName name="FDD_117_0">"A30681"</definedName>
    <definedName name="FDD_117_1">"A31047"</definedName>
    <definedName name="FDD_117_10">"A34334"</definedName>
    <definedName name="FDD_117_11">"A34699"</definedName>
    <definedName name="FDD_117_12">"A35064"</definedName>
    <definedName name="FDD_117_13">"A35430"</definedName>
    <definedName name="FDD_117_14">"A35795"</definedName>
    <definedName name="FDD_117_2">"A31412"</definedName>
    <definedName name="FDD_117_3">"A31777"</definedName>
    <definedName name="FDD_117_4">"A32142"</definedName>
    <definedName name="FDD_117_5">"A32508"</definedName>
    <definedName name="FDD_117_6">"A32873"</definedName>
    <definedName name="FDD_117_7">"A33238"</definedName>
    <definedName name="FDD_117_8">"A33603"</definedName>
    <definedName name="FDD_117_9">"A33969"</definedName>
    <definedName name="FDD_118_0">"A30681"</definedName>
    <definedName name="FDD_118_1">"A31047"</definedName>
    <definedName name="FDD_118_10">"A34334"</definedName>
    <definedName name="FDD_118_11">"A34699"</definedName>
    <definedName name="FDD_118_12">"A35064"</definedName>
    <definedName name="FDD_118_13">"A35430"</definedName>
    <definedName name="FDD_118_14">"A35795"</definedName>
    <definedName name="FDD_118_2">"A31412"</definedName>
    <definedName name="FDD_118_3">"A31777"</definedName>
    <definedName name="FDD_118_4">"A32142"</definedName>
    <definedName name="FDD_118_5">"A32508"</definedName>
    <definedName name="FDD_118_6">"A32873"</definedName>
    <definedName name="FDD_118_7">"A33238"</definedName>
    <definedName name="FDD_118_8">"A33603"</definedName>
    <definedName name="FDD_118_9">"A33969"</definedName>
    <definedName name="FDD_119_0">"A30681"</definedName>
    <definedName name="FDD_119_1">"A31047"</definedName>
    <definedName name="FDD_119_10">"A34334"</definedName>
    <definedName name="FDD_119_11">"A34699"</definedName>
    <definedName name="FDD_119_12">"A35064"</definedName>
    <definedName name="FDD_119_13">"A35430"</definedName>
    <definedName name="FDD_119_14">"A35795"</definedName>
    <definedName name="FDD_119_2">"A31412"</definedName>
    <definedName name="FDD_119_3">"A31777"</definedName>
    <definedName name="FDD_119_4">"A32142"</definedName>
    <definedName name="FDD_119_5">"A32508"</definedName>
    <definedName name="FDD_119_6">"A32873"</definedName>
    <definedName name="FDD_119_7">"A33238"</definedName>
    <definedName name="FDD_119_8">"A33603"</definedName>
    <definedName name="FDD_119_9">"A33969"</definedName>
    <definedName name="FDD_12_0">"A25569"</definedName>
    <definedName name="FDD_120_0">"A30681"</definedName>
    <definedName name="FDD_120_1">"A31047"</definedName>
    <definedName name="FDD_120_10">"A34334"</definedName>
    <definedName name="FDD_120_11">"A34699"</definedName>
    <definedName name="FDD_120_12">"A35064"</definedName>
    <definedName name="FDD_120_13">"A35430"</definedName>
    <definedName name="FDD_120_14">"A35795"</definedName>
    <definedName name="FDD_120_2">"A31412"</definedName>
    <definedName name="FDD_120_3">"A31777"</definedName>
    <definedName name="FDD_120_4">"A32142"</definedName>
    <definedName name="FDD_120_5">"A32508"</definedName>
    <definedName name="FDD_120_6">"A32873"</definedName>
    <definedName name="FDD_120_7">"A33238"</definedName>
    <definedName name="FDD_120_8">"A33603"</definedName>
    <definedName name="FDD_120_9">"A33969"</definedName>
    <definedName name="FDD_121_0">"A30681"</definedName>
    <definedName name="FDD_121_1">"A31047"</definedName>
    <definedName name="FDD_121_10">"A34334"</definedName>
    <definedName name="FDD_121_11">"A34699"</definedName>
    <definedName name="FDD_121_12">"A35064"</definedName>
    <definedName name="FDD_121_13">"A35430"</definedName>
    <definedName name="FDD_121_14">"A35795"</definedName>
    <definedName name="FDD_121_2">"A31412"</definedName>
    <definedName name="FDD_121_3">"A31777"</definedName>
    <definedName name="FDD_121_4">"A32142"</definedName>
    <definedName name="FDD_121_5">"A32508"</definedName>
    <definedName name="FDD_121_6">"A32873"</definedName>
    <definedName name="FDD_121_7">"A33238"</definedName>
    <definedName name="FDD_121_8">"A33603"</definedName>
    <definedName name="FDD_121_9">"A33969"</definedName>
    <definedName name="FDD_122_0">"A30681"</definedName>
    <definedName name="FDD_122_1">"A31047"</definedName>
    <definedName name="FDD_122_10">"A34334"</definedName>
    <definedName name="FDD_122_11">"A34699"</definedName>
    <definedName name="FDD_122_12">"A35064"</definedName>
    <definedName name="FDD_122_13">"A35430"</definedName>
    <definedName name="FDD_122_14">"A35795"</definedName>
    <definedName name="FDD_122_2">"A31412"</definedName>
    <definedName name="FDD_122_3">"A31777"</definedName>
    <definedName name="FDD_122_4">"A32142"</definedName>
    <definedName name="FDD_122_5">"A32508"</definedName>
    <definedName name="FDD_122_6">"A32873"</definedName>
    <definedName name="FDD_122_7">"A33238"</definedName>
    <definedName name="FDD_122_8">"A33603"</definedName>
    <definedName name="FDD_122_9">"A33969"</definedName>
    <definedName name="FDD_123_0">"A30681"</definedName>
    <definedName name="FDD_123_1">"A31047"</definedName>
    <definedName name="FDD_123_10">"A34334"</definedName>
    <definedName name="FDD_123_11">"A34699"</definedName>
    <definedName name="FDD_123_12">"A35064"</definedName>
    <definedName name="FDD_123_13">"A35430"</definedName>
    <definedName name="FDD_123_14">"A35795"</definedName>
    <definedName name="FDD_123_2">"A31412"</definedName>
    <definedName name="FDD_123_3">"A31777"</definedName>
    <definedName name="FDD_123_4">"A32142"</definedName>
    <definedName name="FDD_123_5">"A32508"</definedName>
    <definedName name="FDD_123_6">"A32873"</definedName>
    <definedName name="FDD_123_7">"A33238"</definedName>
    <definedName name="FDD_123_8">"A33603"</definedName>
    <definedName name="FDD_123_9">"A33969"</definedName>
    <definedName name="FDD_124_0">"A30681"</definedName>
    <definedName name="FDD_124_1">"A31047"</definedName>
    <definedName name="FDD_124_10">"A34334"</definedName>
    <definedName name="FDD_124_11">"A34699"</definedName>
    <definedName name="FDD_124_12">"A35064"</definedName>
    <definedName name="FDD_124_13">"A35430"</definedName>
    <definedName name="FDD_124_14">"A35795"</definedName>
    <definedName name="FDD_124_2">"A31412"</definedName>
    <definedName name="FDD_124_3">"A31777"</definedName>
    <definedName name="FDD_124_4">"A32142"</definedName>
    <definedName name="FDD_124_5">"A32508"</definedName>
    <definedName name="FDD_124_6">"A32873"</definedName>
    <definedName name="FDD_124_7">"A33238"</definedName>
    <definedName name="FDD_124_8">"A33603"</definedName>
    <definedName name="FDD_124_9">"A33969"</definedName>
    <definedName name="FDD_125_0">"A30681"</definedName>
    <definedName name="FDD_125_1">"A31047"</definedName>
    <definedName name="FDD_125_10">"A34334"</definedName>
    <definedName name="FDD_125_11">"A34699"</definedName>
    <definedName name="FDD_125_12">"A35064"</definedName>
    <definedName name="FDD_125_13">"A35430"</definedName>
    <definedName name="FDD_125_14">"A35795"</definedName>
    <definedName name="FDD_125_2">"A31412"</definedName>
    <definedName name="FDD_125_3">"A31777"</definedName>
    <definedName name="FDD_125_4">"A32142"</definedName>
    <definedName name="FDD_125_5">"A32508"</definedName>
    <definedName name="FDD_125_6">"A32873"</definedName>
    <definedName name="FDD_125_7">"A33238"</definedName>
    <definedName name="FDD_125_8">"A33603"</definedName>
    <definedName name="FDD_125_9">"A33969"</definedName>
    <definedName name="FDD_126_0">"A30681"</definedName>
    <definedName name="FDD_126_1">"A31047"</definedName>
    <definedName name="FDD_126_10">"A34334"</definedName>
    <definedName name="FDD_126_11">"A34699"</definedName>
    <definedName name="FDD_126_12">"A35064"</definedName>
    <definedName name="FDD_126_13">"A35430"</definedName>
    <definedName name="FDD_126_14">"A35795"</definedName>
    <definedName name="FDD_126_2">"A31412"</definedName>
    <definedName name="FDD_126_3">"A31777"</definedName>
    <definedName name="FDD_126_4">"A32142"</definedName>
    <definedName name="FDD_126_5">"A32508"</definedName>
    <definedName name="FDD_126_6">"A32873"</definedName>
    <definedName name="FDD_126_7">"A33238"</definedName>
    <definedName name="FDD_126_8">"A33603"</definedName>
    <definedName name="FDD_126_9">"A33969"</definedName>
    <definedName name="FDD_127_0">"A30681"</definedName>
    <definedName name="FDD_127_1">"A31047"</definedName>
    <definedName name="FDD_127_10">"A34334"</definedName>
    <definedName name="FDD_127_11">"A34699"</definedName>
    <definedName name="FDD_127_12">"A35064"</definedName>
    <definedName name="FDD_127_13">"A35430"</definedName>
    <definedName name="FDD_127_14">"A35795"</definedName>
    <definedName name="FDD_127_2">"A31412"</definedName>
    <definedName name="FDD_127_3">"A31777"</definedName>
    <definedName name="FDD_127_4">"A32142"</definedName>
    <definedName name="FDD_127_5">"A32508"</definedName>
    <definedName name="FDD_127_6">"A32873"</definedName>
    <definedName name="FDD_127_7">"A33238"</definedName>
    <definedName name="FDD_127_8">"A33603"</definedName>
    <definedName name="FDD_127_9">"A33969"</definedName>
    <definedName name="FDD_128_0">"A30681"</definedName>
    <definedName name="FDD_128_1">"A31047"</definedName>
    <definedName name="FDD_128_10">"A34334"</definedName>
    <definedName name="FDD_128_11">"A34699"</definedName>
    <definedName name="FDD_128_12">"A35064"</definedName>
    <definedName name="FDD_128_13">"A35430"</definedName>
    <definedName name="FDD_128_14">"A35795"</definedName>
    <definedName name="FDD_128_2">"A31412"</definedName>
    <definedName name="FDD_128_3">"A31777"</definedName>
    <definedName name="FDD_128_4">"A32142"</definedName>
    <definedName name="FDD_128_5">"A32508"</definedName>
    <definedName name="FDD_128_6">"A32873"</definedName>
    <definedName name="FDD_128_7">"A33238"</definedName>
    <definedName name="FDD_128_8">"A33603"</definedName>
    <definedName name="FDD_128_9">"A33969"</definedName>
    <definedName name="FDD_128聄2" hidden="1">"A31412"</definedName>
    <definedName name="FDD_129_0">"A30681"</definedName>
    <definedName name="FDD_129_1">"A31047"</definedName>
    <definedName name="FDD_129_10">"A34334"</definedName>
    <definedName name="FDD_129_11">"A34699"</definedName>
    <definedName name="FDD_129_12">"A35064"</definedName>
    <definedName name="FDD_129_13">"A35430"</definedName>
    <definedName name="FDD_129_14">"A35795"</definedName>
    <definedName name="FDD_129_2">"A31412"</definedName>
    <definedName name="FDD_129_3">"A31777"</definedName>
    <definedName name="FDD_129_4">"A32142"</definedName>
    <definedName name="FDD_129_5">"A32508"</definedName>
    <definedName name="FDD_129_6">"A32873"</definedName>
    <definedName name="FDD_129_7">"A33238"</definedName>
    <definedName name="FDD_129_8">"A33603"</definedName>
    <definedName name="FDD_129_9">"A33969"</definedName>
    <definedName name="FDD_13_0">"A25569"</definedName>
    <definedName name="FDD_130_0">"A30681"</definedName>
    <definedName name="FDD_130_1">"A31047"</definedName>
    <definedName name="FDD_130_10">"A34334"</definedName>
    <definedName name="FDD_130_11">"A34699"</definedName>
    <definedName name="FDD_130_12">"A35064"</definedName>
    <definedName name="FDD_130_13">"A35430"</definedName>
    <definedName name="FDD_130_14">"A35795"</definedName>
    <definedName name="FDD_130_2">"A31412"</definedName>
    <definedName name="FDD_130_3">"A31777"</definedName>
    <definedName name="FDD_130_4">"A32142"</definedName>
    <definedName name="FDD_130_5">"A32508"</definedName>
    <definedName name="FDD_130_6">"A32873"</definedName>
    <definedName name="FDD_130_7">"A33238"</definedName>
    <definedName name="FDD_130_8">"A33603"</definedName>
    <definedName name="FDD_130_9">"A33969"</definedName>
    <definedName name="FDD_131_0">"A30681"</definedName>
    <definedName name="FDD_131_1">"A31047"</definedName>
    <definedName name="FDD_131_10">"A34334"</definedName>
    <definedName name="FDD_131_11">"A34699"</definedName>
    <definedName name="FDD_131_12">"A35064"</definedName>
    <definedName name="FDD_131_13">"A35430"</definedName>
    <definedName name="FDD_131_14">"A35795"</definedName>
    <definedName name="FDD_131_2">"A31412"</definedName>
    <definedName name="FDD_131_3">"A31777"</definedName>
    <definedName name="FDD_131_4">"A32142"</definedName>
    <definedName name="FDD_131_5">"A32508"</definedName>
    <definedName name="FDD_131_6">"A32873"</definedName>
    <definedName name="FDD_131_7">"A33238"</definedName>
    <definedName name="FDD_131_8">"A33603"</definedName>
    <definedName name="FDD_131_9">"A33969"</definedName>
    <definedName name="FDD_132_0">"U30681"</definedName>
    <definedName name="FDD_132_1">"U31047"</definedName>
    <definedName name="FDD_132_10">"U34334"</definedName>
    <definedName name="FDD_132_11">"U34699"</definedName>
    <definedName name="FDD_132_12">"U35064"</definedName>
    <definedName name="FDD_132_13">"U35430"</definedName>
    <definedName name="FDD_132_14">"U35795"</definedName>
    <definedName name="FDD_132_2">"U31412"</definedName>
    <definedName name="FDD_132_3">"U31777"</definedName>
    <definedName name="FDD_132_4">"U32142"</definedName>
    <definedName name="FDD_132_5">"U32508"</definedName>
    <definedName name="FDD_132_6">"U32873"</definedName>
    <definedName name="FDD_132_7">"U33238"</definedName>
    <definedName name="FDD_132_8">"U33603"</definedName>
    <definedName name="FDD_132_9">"U33969"</definedName>
    <definedName name="FDD_133_0">"A30681"</definedName>
    <definedName name="FDD_133_1">"A31047"</definedName>
    <definedName name="FDD_133_10">"A34334"</definedName>
    <definedName name="FDD_133_11">"A34699"</definedName>
    <definedName name="FDD_133_12">"A35064"</definedName>
    <definedName name="FDD_133_13">"A35430"</definedName>
    <definedName name="FDD_133_14">"A35795"</definedName>
    <definedName name="FDD_133_2">"A31412"</definedName>
    <definedName name="FDD_133_3">"A31777"</definedName>
    <definedName name="FDD_133_4">"A32142"</definedName>
    <definedName name="FDD_133_5">"A32508"</definedName>
    <definedName name="FDD_133_6">"A32873"</definedName>
    <definedName name="FDD_133_7">"A33238"</definedName>
    <definedName name="FDD_133_8">"A33603"</definedName>
    <definedName name="FDD_133_9">"A33969"</definedName>
    <definedName name="FDD_134_0">"A30681"</definedName>
    <definedName name="FDD_134_1">"A31047"</definedName>
    <definedName name="FDD_134_10">"A34334"</definedName>
    <definedName name="FDD_134_11">"A34699"</definedName>
    <definedName name="FDD_134_12">"A35064"</definedName>
    <definedName name="FDD_134_13">"A35430"</definedName>
    <definedName name="FDD_134_14">"A35795"</definedName>
    <definedName name="FDD_134_2">"A31412"</definedName>
    <definedName name="FDD_134_3">"A31777"</definedName>
    <definedName name="FDD_134_4">"A32142"</definedName>
    <definedName name="FDD_134_5">"A32508"</definedName>
    <definedName name="FDD_134_6">"A32873"</definedName>
    <definedName name="FDD_134_7">"A33238"</definedName>
    <definedName name="FDD_134_8">"A33603"</definedName>
    <definedName name="FDD_134_9">"A33969"</definedName>
    <definedName name="FDD_135_0">"A30681"</definedName>
    <definedName name="FDD_135_1">"A31047"</definedName>
    <definedName name="FDD_135_10">"A34334"</definedName>
    <definedName name="FDD_135_11">"A34699"</definedName>
    <definedName name="FDD_135_12">"A35064"</definedName>
    <definedName name="FDD_135_13">"A35430"</definedName>
    <definedName name="FDD_135_14">"A35795"</definedName>
    <definedName name="FDD_135_2">"A31412"</definedName>
    <definedName name="FDD_135_3">"A31777"</definedName>
    <definedName name="FDD_135_4">"A32142"</definedName>
    <definedName name="FDD_135_5">"A32508"</definedName>
    <definedName name="FDD_135_6">"A32873"</definedName>
    <definedName name="FDD_135_7">"A33238"</definedName>
    <definedName name="FDD_135_8">"A33603"</definedName>
    <definedName name="FDD_135_9">"A33969"</definedName>
    <definedName name="FDD_136_0">"A30681"</definedName>
    <definedName name="FDD_136_1">"A31047"</definedName>
    <definedName name="FDD_136_10">"A34334"</definedName>
    <definedName name="FDD_136_11">"A34699"</definedName>
    <definedName name="FDD_136_12">"A35064"</definedName>
    <definedName name="FDD_136_13">"A35430"</definedName>
    <definedName name="FDD_136_14">"A35795"</definedName>
    <definedName name="FDD_136_2">"A31412"</definedName>
    <definedName name="FDD_136_3">"A31777"</definedName>
    <definedName name="FDD_136_4">"A32142"</definedName>
    <definedName name="FDD_136_5">"A32508"</definedName>
    <definedName name="FDD_136_6">"A32873"</definedName>
    <definedName name="FDD_136_7">"A33238"</definedName>
    <definedName name="FDD_136_8">"A33603"</definedName>
    <definedName name="FDD_136_9">"A33969"</definedName>
    <definedName name="FDD_137_0">"A30681"</definedName>
    <definedName name="FDD_137_1">"A31047"</definedName>
    <definedName name="FDD_137_10">"A34334"</definedName>
    <definedName name="FDD_137_11">"A34699"</definedName>
    <definedName name="FDD_137_12">"A35064"</definedName>
    <definedName name="FDD_137_13">"A35430"</definedName>
    <definedName name="FDD_137_14">"A35795"</definedName>
    <definedName name="FDD_137_2">"A31412"</definedName>
    <definedName name="FDD_137_3">"A31777"</definedName>
    <definedName name="FDD_137_4">"A32142"</definedName>
    <definedName name="FDD_137_5">"A32508"</definedName>
    <definedName name="FDD_137_6">"A32873"</definedName>
    <definedName name="FDD_137_7">"A33238"</definedName>
    <definedName name="FDD_137_8">"A33603"</definedName>
    <definedName name="FDD_137_9">"A33969"</definedName>
    <definedName name="FDD_138_0">"A30681"</definedName>
    <definedName name="FDD_138_1">"A31047"</definedName>
    <definedName name="FDD_138_10">"A34334"</definedName>
    <definedName name="FDD_138_11">"A34699"</definedName>
    <definedName name="FDD_138_12">"A35064"</definedName>
    <definedName name="FDD_138_13">"A35430"</definedName>
    <definedName name="FDD_138_14">"A35795"</definedName>
    <definedName name="FDD_138_2">"A31412"</definedName>
    <definedName name="FDD_138_3">"A31777"</definedName>
    <definedName name="FDD_138_4">"A32142"</definedName>
    <definedName name="FDD_138_5">"A32508"</definedName>
    <definedName name="FDD_138_6">"A32873"</definedName>
    <definedName name="FDD_138_7">"A33238"</definedName>
    <definedName name="FDD_138_8">"A33603"</definedName>
    <definedName name="FDD_138_9">"A33969"</definedName>
    <definedName name="FDD_139_0">"A30681"</definedName>
    <definedName name="FDD_139_1">"A31047"</definedName>
    <definedName name="FDD_139_10">"U34334"</definedName>
    <definedName name="FDD_139_11">"U34699"</definedName>
    <definedName name="FDD_139_12">"U35064"</definedName>
    <definedName name="FDD_139_13">"U35430"</definedName>
    <definedName name="FDD_139_14">"U35795"</definedName>
    <definedName name="FDD_139_2">"A31412"</definedName>
    <definedName name="FDD_139_3">"U31777"</definedName>
    <definedName name="FDD_139_4">"U32142"</definedName>
    <definedName name="FDD_139_5">"U32508"</definedName>
    <definedName name="FDD_139_6">"U32873"</definedName>
    <definedName name="FDD_139_7">"U33238"</definedName>
    <definedName name="FDD_139_8">"U33603"</definedName>
    <definedName name="FDD_139_9">"U33969"</definedName>
    <definedName name="FDD_14_0">"A25569"</definedName>
    <definedName name="FDD_140_0">"A25569"</definedName>
    <definedName name="FDD_140_1" hidden="1">"R31047"</definedName>
    <definedName name="FDD_140_10" hidden="1">"R34334"</definedName>
    <definedName name="FDD_140_11" hidden="1">"R34699"</definedName>
    <definedName name="FDD_140_12" hidden="1">"R35064"</definedName>
    <definedName name="FDD_140_13" hidden="1">"R35430"</definedName>
    <definedName name="FDD_140_14" hidden="1">"R35795"</definedName>
    <definedName name="FDD_140_2" hidden="1">"R31412"</definedName>
    <definedName name="FDD_140_3" hidden="1">"R31777"</definedName>
    <definedName name="FDD_140_4" hidden="1">"R32142"</definedName>
    <definedName name="FDD_140_5" hidden="1">"R32508"</definedName>
    <definedName name="FDD_140_6" hidden="1">"R32873"</definedName>
    <definedName name="FDD_140_7" hidden="1">"R33238"</definedName>
    <definedName name="FDD_140_8" hidden="1">"R33603"</definedName>
    <definedName name="FDD_140_9" hidden="1">"R33969"</definedName>
    <definedName name="FDD_141_0">"A30681"</definedName>
    <definedName name="FDD_141_1">"A31047"</definedName>
    <definedName name="FDD_141_10">"A34334"</definedName>
    <definedName name="FDD_141_11">"A34699"</definedName>
    <definedName name="FDD_141_12">"A35064"</definedName>
    <definedName name="FDD_141_13">"A35430"</definedName>
    <definedName name="FDD_141_14">"A35795"</definedName>
    <definedName name="FDD_141_2">"A31412"</definedName>
    <definedName name="FDD_141_3">"A31777"</definedName>
    <definedName name="FDD_141_4">"A32142"</definedName>
    <definedName name="FDD_141_5">"A32508"</definedName>
    <definedName name="FDD_141_6">"A32873"</definedName>
    <definedName name="FDD_141_7">"A33238"</definedName>
    <definedName name="FDD_141_8">"A33603"</definedName>
    <definedName name="FDD_141_9">"A33969"</definedName>
    <definedName name="FDD_142_0">"A30681"</definedName>
    <definedName name="FDD_142_1">"A31047"</definedName>
    <definedName name="FDD_142_10">"A34334"</definedName>
    <definedName name="FDD_142_11">"A34699"</definedName>
    <definedName name="FDD_142_12">"A35064"</definedName>
    <definedName name="FDD_142_13">"A35430"</definedName>
    <definedName name="FDD_142_14">"A35795"</definedName>
    <definedName name="FDD_142_2">"A31412"</definedName>
    <definedName name="FDD_142_3">"A31777"</definedName>
    <definedName name="FDD_142_4">"A32142"</definedName>
    <definedName name="FDD_142_5">"A32508"</definedName>
    <definedName name="FDD_142_6">"A32873"</definedName>
    <definedName name="FDD_142_7">"A33238"</definedName>
    <definedName name="FDD_142_8">"A33603"</definedName>
    <definedName name="FDD_142_9">"A33969"</definedName>
    <definedName name="FDD_143_0">"A30681"</definedName>
    <definedName name="FDD_143_1">"A31047"</definedName>
    <definedName name="FDD_143_10">"A34334"</definedName>
    <definedName name="FDD_143_11">"A34699"</definedName>
    <definedName name="FDD_143_12">"A35064"</definedName>
    <definedName name="FDD_143_13">"A35430"</definedName>
    <definedName name="FDD_143_14">"A35795"</definedName>
    <definedName name="FDD_143_2">"A31412"</definedName>
    <definedName name="FDD_143_3">"A31777"</definedName>
    <definedName name="FDD_143_4">"A32142"</definedName>
    <definedName name="FDD_143_5">"A32508"</definedName>
    <definedName name="FDD_143_6">"A32873"</definedName>
    <definedName name="FDD_143_7">"A33238"</definedName>
    <definedName name="FDD_143_8">"A33603"</definedName>
    <definedName name="FDD_143_9">"A33969"</definedName>
    <definedName name="FDD_144_0">"A30681"</definedName>
    <definedName name="FDD_144_1">"A31047"</definedName>
    <definedName name="FDD_144_10">"A34334"</definedName>
    <definedName name="FDD_144_11">"A34699"</definedName>
    <definedName name="FDD_144_12">"A35064"</definedName>
    <definedName name="FDD_144_13">"A35430"</definedName>
    <definedName name="FDD_144_14">"A35795"</definedName>
    <definedName name="FDD_144_2">"A31412"</definedName>
    <definedName name="FDD_144_3">"A31777"</definedName>
    <definedName name="FDD_144_4">"A32142"</definedName>
    <definedName name="FDD_144_5">"A32508"</definedName>
    <definedName name="FDD_144_6">"A32873"</definedName>
    <definedName name="FDD_144_7">"A33238"</definedName>
    <definedName name="FDD_144_8">"A33603"</definedName>
    <definedName name="FDD_144_9">"A33969"</definedName>
    <definedName name="FDD_145_0">"A30681"</definedName>
    <definedName name="FDD_145_1">"A31047"</definedName>
    <definedName name="FDD_145_10">"A34334"</definedName>
    <definedName name="FDD_145_11">"A34699"</definedName>
    <definedName name="FDD_145_12">"A35064"</definedName>
    <definedName name="FDD_145_13">"A35430"</definedName>
    <definedName name="FDD_145_14">"A35795"</definedName>
    <definedName name="FDD_145_2">"A31412"</definedName>
    <definedName name="FDD_145_3">"A31777"</definedName>
    <definedName name="FDD_145_4">"A32142"</definedName>
    <definedName name="FDD_145_5">"A32508"</definedName>
    <definedName name="FDD_145_6">"A32873"</definedName>
    <definedName name="FDD_145_7">"A33238"</definedName>
    <definedName name="FDD_145_8">"A33603"</definedName>
    <definedName name="FDD_145_9">"A33969"</definedName>
    <definedName name="FDD_146_0">"A30681"</definedName>
    <definedName name="FDD_146_1">"A31047"</definedName>
    <definedName name="FDD_146_10">"A34334"</definedName>
    <definedName name="FDD_146_11">"A34699"</definedName>
    <definedName name="FDD_146_12">"A35064"</definedName>
    <definedName name="FDD_146_13">"A35430"</definedName>
    <definedName name="FDD_146_14">"A35795"</definedName>
    <definedName name="FDD_146_2">"A31412"</definedName>
    <definedName name="FDD_146_3">"A31777"</definedName>
    <definedName name="FDD_146_4">"A32142"</definedName>
    <definedName name="FDD_146_5">"A32508"</definedName>
    <definedName name="FDD_146_6">"A32873"</definedName>
    <definedName name="FDD_146_7">"A33238"</definedName>
    <definedName name="FDD_146_8">"A33603"</definedName>
    <definedName name="FDD_146_9">"A33969"</definedName>
    <definedName name="FDD_147_0">"U30681"</definedName>
    <definedName name="FDD_147_1">"U31047"</definedName>
    <definedName name="FDD_147_10">"U34334"</definedName>
    <definedName name="FDD_147_11">"U34699"</definedName>
    <definedName name="FDD_147_12">"U35064"</definedName>
    <definedName name="FDD_147_13">"U35430"</definedName>
    <definedName name="FDD_147_14">"U35795"</definedName>
    <definedName name="FDD_147_2">"U31412"</definedName>
    <definedName name="FDD_147_3">"U31777"</definedName>
    <definedName name="FDD_147_4">"U32142"</definedName>
    <definedName name="FDD_147_5">"U32508"</definedName>
    <definedName name="FDD_147_6">"U32873"</definedName>
    <definedName name="FDD_147_7">"U33238"</definedName>
    <definedName name="FDD_147_8">"U33603"</definedName>
    <definedName name="FDD_147_9">"U33969"</definedName>
    <definedName name="FDD_148_0">"A30681"</definedName>
    <definedName name="FDD_148_1">"A31047"</definedName>
    <definedName name="FDD_148_10">"A34334"</definedName>
    <definedName name="FDD_148_11">"A34699"</definedName>
    <definedName name="FDD_148_12">"A35064"</definedName>
    <definedName name="FDD_148_13">"A35430"</definedName>
    <definedName name="FDD_148_14">"A35795"</definedName>
    <definedName name="FDD_148_2">"A31412"</definedName>
    <definedName name="FDD_148_3">"A31777"</definedName>
    <definedName name="FDD_148_4">"A32142"</definedName>
    <definedName name="FDD_148_5">"A32508"</definedName>
    <definedName name="FDD_148_6">"A32873"</definedName>
    <definedName name="FDD_148_7">"A33238"</definedName>
    <definedName name="FDD_148_8">"A33603"</definedName>
    <definedName name="FDD_148_9">"A33969"</definedName>
    <definedName name="FDD_149_0">"U30681"</definedName>
    <definedName name="FDD_149_1">"U31047"</definedName>
    <definedName name="FDD_149_10">"U34334"</definedName>
    <definedName name="FDD_149_11">"U34699"</definedName>
    <definedName name="FDD_149_12">"U35064"</definedName>
    <definedName name="FDD_149_13">"U35430"</definedName>
    <definedName name="FDD_149_14">"A35795"</definedName>
    <definedName name="FDD_149_2">"U31412"</definedName>
    <definedName name="FDD_149_3">"U31777"</definedName>
    <definedName name="FDD_149_4">"U32142"</definedName>
    <definedName name="FDD_149_5">"U32508"</definedName>
    <definedName name="FDD_149_6">"U32873"</definedName>
    <definedName name="FDD_149_7">"U33238"</definedName>
    <definedName name="FDD_149_8">"U33603"</definedName>
    <definedName name="FDD_149_9">"U33969"</definedName>
    <definedName name="FDD_15_0">"A25569"</definedName>
    <definedName name="FDD_150_0" hidden="1">"A30681"</definedName>
    <definedName name="FDD_150_1" hidden="1">"A31047"</definedName>
    <definedName name="FDD_150_10" hidden="1">"A34334"</definedName>
    <definedName name="FDD_150_11" hidden="1">"A34699"</definedName>
    <definedName name="FDD_150_12" hidden="1">"A35064"</definedName>
    <definedName name="FDD_150_13" hidden="1">"A35430"</definedName>
    <definedName name="FDD_150_14" hidden="1">"A35795"</definedName>
    <definedName name="FDD_150_2" hidden="1">"A31412"</definedName>
    <definedName name="FDD_150_3" hidden="1">"A31777"</definedName>
    <definedName name="FDD_150_4" hidden="1">"A32142"</definedName>
    <definedName name="FDD_150_5" hidden="1">"A32508"</definedName>
    <definedName name="FDD_150_6" hidden="1">"A32873"</definedName>
    <definedName name="FDD_150_7" hidden="1">"A33238"</definedName>
    <definedName name="FDD_150_8" hidden="1">"A33603"</definedName>
    <definedName name="FDD_150_9" hidden="1">"A33969"</definedName>
    <definedName name="FDD_151_0">"A30681"</definedName>
    <definedName name="FDD_151_1">"A31047"</definedName>
    <definedName name="FDD_151_10">"A34334"</definedName>
    <definedName name="FDD_151_11">"A34699"</definedName>
    <definedName name="FDD_151_12">"A35064"</definedName>
    <definedName name="FDD_151_13">"A35430"</definedName>
    <definedName name="FDD_151_14">"A35795"</definedName>
    <definedName name="FDD_151_2">"A31412"</definedName>
    <definedName name="FDD_151_3">"A31777"</definedName>
    <definedName name="FDD_151_4">"A32142"</definedName>
    <definedName name="FDD_151_5">"A32508"</definedName>
    <definedName name="FDD_151_6">"A32873"</definedName>
    <definedName name="FDD_151_7">"A33238"</definedName>
    <definedName name="FDD_151_8">"A33603"</definedName>
    <definedName name="FDD_151_9">"A33969"</definedName>
    <definedName name="FDD_152_0">"A30681"</definedName>
    <definedName name="FDD_152_1">"A31047"</definedName>
    <definedName name="FDD_152_10">"A34334"</definedName>
    <definedName name="FDD_152_11">"A34699"</definedName>
    <definedName name="FDD_152_12">"A35064"</definedName>
    <definedName name="FDD_152_13">"A35430"</definedName>
    <definedName name="FDD_152_14">"A35795"</definedName>
    <definedName name="FDD_152_15">"E36160"</definedName>
    <definedName name="FDD_152_2">"A31412"</definedName>
    <definedName name="FDD_152_3">"A31777"</definedName>
    <definedName name="FDD_152_4">"A32142"</definedName>
    <definedName name="FDD_152_5">"A32508"</definedName>
    <definedName name="FDD_152_6">"A32873"</definedName>
    <definedName name="FDD_152_7">"A33238"</definedName>
    <definedName name="FDD_152_8">"A33603"</definedName>
    <definedName name="FDD_152_9">"A33969"</definedName>
    <definedName name="FDD_153_0">"A30681"</definedName>
    <definedName name="FDD_153_1">"A31047"</definedName>
    <definedName name="FDD_153_10">"A34334"</definedName>
    <definedName name="FDD_153_11">"A34699"</definedName>
    <definedName name="FDD_153_12">"A35064"</definedName>
    <definedName name="FDD_153_13">"A35430"</definedName>
    <definedName name="FDD_153_14">"A35795"</definedName>
    <definedName name="FDD_153_2">"A31412"</definedName>
    <definedName name="FDD_153_3">"A31777"</definedName>
    <definedName name="FDD_153_4">"A32142"</definedName>
    <definedName name="FDD_153_5">"A32508"</definedName>
    <definedName name="FDD_153_6">"A32873"</definedName>
    <definedName name="FDD_153_7">"A33238"</definedName>
    <definedName name="FDD_153_8">"A33603"</definedName>
    <definedName name="FDD_153_9">"A33969"</definedName>
    <definedName name="FDD_154_0">"A30681"</definedName>
    <definedName name="FDD_154_1">"A31047"</definedName>
    <definedName name="FDD_154_10">"A34334"</definedName>
    <definedName name="FDD_154_11">"A34699"</definedName>
    <definedName name="FDD_154_12">"A35064"</definedName>
    <definedName name="FDD_154_13">"A35430"</definedName>
    <definedName name="FDD_154_14">"A35795"</definedName>
    <definedName name="FDD_154_2">"A31412"</definedName>
    <definedName name="FDD_154_3">"A31777"</definedName>
    <definedName name="FDD_154_4">"A32142"</definedName>
    <definedName name="FDD_154_5">"A32508"</definedName>
    <definedName name="FDD_154_6">"A32873"</definedName>
    <definedName name="FDD_154_7">"A33238"</definedName>
    <definedName name="FDD_154_8">"A33603"</definedName>
    <definedName name="FDD_154_9">"A33969"</definedName>
    <definedName name="FDD_155_0">"A25569"</definedName>
    <definedName name="FDD_155_1" hidden="1">"A31047"</definedName>
    <definedName name="FDD_155_10" hidden="1">"A34334"</definedName>
    <definedName name="FDD_155_11" hidden="1">"A34699"</definedName>
    <definedName name="FDD_155_12" hidden="1">"A35064"</definedName>
    <definedName name="FDD_155_13" hidden="1">"A35430"</definedName>
    <definedName name="FDD_155_14" hidden="1">"A35795"</definedName>
    <definedName name="FDD_155_15" hidden="1">"E36160"</definedName>
    <definedName name="FDD_155_2" hidden="1">"A31412"</definedName>
    <definedName name="FDD_155_3" hidden="1">"A31777"</definedName>
    <definedName name="FDD_155_4" hidden="1">"A32142"</definedName>
    <definedName name="FDD_155_5" hidden="1">"A32508"</definedName>
    <definedName name="FDD_155_6" hidden="1">"A32873"</definedName>
    <definedName name="FDD_155_7" hidden="1">"A33238"</definedName>
    <definedName name="FDD_155_8" hidden="1">"A33603"</definedName>
    <definedName name="FDD_155_9" hidden="1">"A33969"</definedName>
    <definedName name="FDD_156_0">"A30681"</definedName>
    <definedName name="FDD_156_1">"A31047"</definedName>
    <definedName name="FDD_156_10">"A34334"</definedName>
    <definedName name="FDD_156_11">"A34699"</definedName>
    <definedName name="FDD_156_12">"A35064"</definedName>
    <definedName name="FDD_156_13">"A35430"</definedName>
    <definedName name="FDD_156_14">"A35795"</definedName>
    <definedName name="FDD_156_15">"E36160"</definedName>
    <definedName name="FDD_156_2">"A31412"</definedName>
    <definedName name="FDD_156_3">"A31777"</definedName>
    <definedName name="FDD_156_4">"A32142"</definedName>
    <definedName name="FDD_156_5">"A32508"</definedName>
    <definedName name="FDD_156_6">"A32873"</definedName>
    <definedName name="FDD_156_7">"A33238"</definedName>
    <definedName name="FDD_156_8">"A33603"</definedName>
    <definedName name="FDD_156_9">"A33969"</definedName>
    <definedName name="FDD_157_0">"A30681"</definedName>
    <definedName name="FDD_157_1">"A31047"</definedName>
    <definedName name="FDD_157_10">"A34334"</definedName>
    <definedName name="FDD_157_11">"A34699"</definedName>
    <definedName name="FDD_157_12">"A35064"</definedName>
    <definedName name="FDD_157_13">"A35430"</definedName>
    <definedName name="FDD_157_14">"A35795"</definedName>
    <definedName name="FDD_157_2">"A31412"</definedName>
    <definedName name="FDD_157_3">"A31777"</definedName>
    <definedName name="FDD_157_4">"A32142"</definedName>
    <definedName name="FDD_157_5">"A32508"</definedName>
    <definedName name="FDD_157_6">"A32873"</definedName>
    <definedName name="FDD_157_7">"A33238"</definedName>
    <definedName name="FDD_157_8">"A33603"</definedName>
    <definedName name="FDD_157_9">"A33969"</definedName>
    <definedName name="FDD_158_0">"A30681"</definedName>
    <definedName name="FDD_158_1">"A31047"</definedName>
    <definedName name="FDD_158_10">"A34334"</definedName>
    <definedName name="FDD_158_11">"A34699"</definedName>
    <definedName name="FDD_158_12">"A35064"</definedName>
    <definedName name="FDD_158_13">"A35430"</definedName>
    <definedName name="FDD_158_14">"A35795"</definedName>
    <definedName name="FDD_158_15">"E36160"</definedName>
    <definedName name="FDD_158_2">"A31412"</definedName>
    <definedName name="FDD_158_3">"A31777"</definedName>
    <definedName name="FDD_158_4">"A32142"</definedName>
    <definedName name="FDD_158_5">"A32508"</definedName>
    <definedName name="FDD_158_6">"A32873"</definedName>
    <definedName name="FDD_158_7">"A33238"</definedName>
    <definedName name="FDD_158_8">"A33603"</definedName>
    <definedName name="FDD_158_9">"A33969"</definedName>
    <definedName name="FDD_159_0">"A30681"</definedName>
    <definedName name="FDD_159_1">"A31047"</definedName>
    <definedName name="FDD_159_10">"A34334"</definedName>
    <definedName name="FDD_159_11">"A34699"</definedName>
    <definedName name="FDD_159_12">"A35064"</definedName>
    <definedName name="FDD_159_13">"A35430"</definedName>
    <definedName name="FDD_159_14">"A35795"</definedName>
    <definedName name="FDD_159_15" hidden="1">"U36160"</definedName>
    <definedName name="FDD_159_2">"A31412"</definedName>
    <definedName name="FDD_159_3">"A31777"</definedName>
    <definedName name="FDD_159_4">"A32142"</definedName>
    <definedName name="FDD_159_5">"A32508"</definedName>
    <definedName name="FDD_159_6">"A32873"</definedName>
    <definedName name="FDD_159_7">"A33238"</definedName>
    <definedName name="FDD_159_8">"A33603"</definedName>
    <definedName name="FDD_159_9">"A33969"</definedName>
    <definedName name="FDD_16_0">"A25569"</definedName>
    <definedName name="FDD_160_0">"A30681"</definedName>
    <definedName name="FDD_160_1">"A31047"</definedName>
    <definedName name="FDD_160_10">"A34334"</definedName>
    <definedName name="FDD_160_11">"A34699"</definedName>
    <definedName name="FDD_160_12">"A35064"</definedName>
    <definedName name="FDD_160_13">"A35430"</definedName>
    <definedName name="FDD_160_14">"A35795"</definedName>
    <definedName name="FDD_160_15">"E36160"</definedName>
    <definedName name="FDD_160_2">"A31412"</definedName>
    <definedName name="FDD_160_3">"A31777"</definedName>
    <definedName name="FDD_160_4">"A32142"</definedName>
    <definedName name="FDD_160_5">"A32508"</definedName>
    <definedName name="FDD_160_6">"A32873"</definedName>
    <definedName name="FDD_160_7">"A33238"</definedName>
    <definedName name="FDD_160_8">"A33603"</definedName>
    <definedName name="FDD_160_9">"A33969"</definedName>
    <definedName name="FDD_161_0">"A30681"</definedName>
    <definedName name="FDD_161_1">"A31047"</definedName>
    <definedName name="FDD_161_10">"A34334"</definedName>
    <definedName name="FDD_161_11">"A34699"</definedName>
    <definedName name="FDD_161_12">"A35064"</definedName>
    <definedName name="FDD_161_13">"A35430"</definedName>
    <definedName name="FDD_161_14">"A35795"</definedName>
    <definedName name="FDD_161_2">"A31412"</definedName>
    <definedName name="FDD_161_3">"A31777"</definedName>
    <definedName name="FDD_161_4">"A32142"</definedName>
    <definedName name="FDD_161_5">"A32508"</definedName>
    <definedName name="FDD_161_6">"A32873"</definedName>
    <definedName name="FDD_161_7">"A33238"</definedName>
    <definedName name="FDD_161_8">"A33603"</definedName>
    <definedName name="FDD_161_9">"A33969"</definedName>
    <definedName name="FDD_162_0">"A30681"</definedName>
    <definedName name="FDD_162_1">"A31047"</definedName>
    <definedName name="FDD_162_10">"A34334"</definedName>
    <definedName name="FDD_162_11">"A34699"</definedName>
    <definedName name="FDD_162_12">"A35064"</definedName>
    <definedName name="FDD_162_13">"A35430"</definedName>
    <definedName name="FDD_162_14">"A35795"</definedName>
    <definedName name="FDD_162_2">"A31412"</definedName>
    <definedName name="FDD_162_3">"A31777"</definedName>
    <definedName name="FDD_162_4">"A32142"</definedName>
    <definedName name="FDD_162_5">"A32508"</definedName>
    <definedName name="FDD_162_6">"A32873"</definedName>
    <definedName name="FDD_162_7">"A33238"</definedName>
    <definedName name="FDD_162_8">"A33603"</definedName>
    <definedName name="FDD_162_9">"A33969"</definedName>
    <definedName name="FDD_163_0">"A30681"</definedName>
    <definedName name="FDD_163_1">"A31047"</definedName>
    <definedName name="FDD_163_10">"A34334"</definedName>
    <definedName name="FDD_163_11">"A34699"</definedName>
    <definedName name="FDD_163_12">"A35064"</definedName>
    <definedName name="FDD_163_13">"A35430"</definedName>
    <definedName name="FDD_163_14">"A35795"</definedName>
    <definedName name="FDD_163_15" hidden="1">"E36160"</definedName>
    <definedName name="FDD_163_2">"A31412"</definedName>
    <definedName name="FDD_163_3">"A31777"</definedName>
    <definedName name="FDD_163_4">"A32142"</definedName>
    <definedName name="FDD_163_5">"A32508"</definedName>
    <definedName name="FDD_163_6">"A32873"</definedName>
    <definedName name="FDD_163_7">"A33238"</definedName>
    <definedName name="FDD_163_8">"A33603"</definedName>
    <definedName name="FDD_163_9">"A33969"</definedName>
    <definedName name="FDD_164_0">"A25569"</definedName>
    <definedName name="FDD_164_1" hidden="1">"A31047"</definedName>
    <definedName name="FDD_164_10" hidden="1">"A34334"</definedName>
    <definedName name="FDD_164_11" hidden="1">"A34699"</definedName>
    <definedName name="FDD_164_12" hidden="1">"A35064"</definedName>
    <definedName name="FDD_164_13" hidden="1">"A35430"</definedName>
    <definedName name="FDD_164_14" hidden="1">"A35795"</definedName>
    <definedName name="FDD_164_2" hidden="1">"A31412"</definedName>
    <definedName name="FDD_164_3" hidden="1">"A31777"</definedName>
    <definedName name="FDD_164_4" hidden="1">"A32142"</definedName>
    <definedName name="FDD_164_5" hidden="1">"A32508"</definedName>
    <definedName name="FDD_164_6" hidden="1">"A32873"</definedName>
    <definedName name="FDD_164_7" hidden="1">"A33238"</definedName>
    <definedName name="FDD_164_8" hidden="1">"A33603"</definedName>
    <definedName name="FDD_164_9" hidden="1">"A33969"</definedName>
    <definedName name="FDD_165_0">"A30681"</definedName>
    <definedName name="FDD_165_1">"A31047"</definedName>
    <definedName name="FDD_165_10">"A34334"</definedName>
    <definedName name="FDD_165_11">"A34699"</definedName>
    <definedName name="FDD_165_12">"A35064"</definedName>
    <definedName name="FDD_165_13">"A35430"</definedName>
    <definedName name="FDD_165_14">"A35795"</definedName>
    <definedName name="FDD_165_2">"A31412"</definedName>
    <definedName name="FDD_165_3">"A31777"</definedName>
    <definedName name="FDD_165_4">"A32142"</definedName>
    <definedName name="FDD_165_5">"A32508"</definedName>
    <definedName name="FDD_165_6">"A32873"</definedName>
    <definedName name="FDD_165_7">"A33238"</definedName>
    <definedName name="FDD_165_8">"A33603"</definedName>
    <definedName name="FDD_165_9">"A33969"</definedName>
    <definedName name="FDD_166_0">"A30681"</definedName>
    <definedName name="FDD_166_1">"A31047"</definedName>
    <definedName name="FDD_166_10">"A34334"</definedName>
    <definedName name="FDD_166_11">"A34699"</definedName>
    <definedName name="FDD_166_12">"A35064"</definedName>
    <definedName name="FDD_166_13">"A35430"</definedName>
    <definedName name="FDD_166_14">"A35795"</definedName>
    <definedName name="FDD_166_15" hidden="1">"E36160"</definedName>
    <definedName name="FDD_166_2">"A31412"</definedName>
    <definedName name="FDD_166_3">"A31777"</definedName>
    <definedName name="FDD_166_4">"A32142"</definedName>
    <definedName name="FDD_166_5">"A32508"</definedName>
    <definedName name="FDD_166_6">"A32873"</definedName>
    <definedName name="FDD_166_7">"A33238"</definedName>
    <definedName name="FDD_166_8">"A33603"</definedName>
    <definedName name="FDD_166_9">"A33969"</definedName>
    <definedName name="FDD_167_0">"A30681"</definedName>
    <definedName name="FDD_167_1">"A31047"</definedName>
    <definedName name="FDD_167_10">"A34334"</definedName>
    <definedName name="FDD_167_11">"A34699"</definedName>
    <definedName name="FDD_167_12">"A35064"</definedName>
    <definedName name="FDD_167_13">"A35430"</definedName>
    <definedName name="FDD_167_14">"A35795"</definedName>
    <definedName name="FDD_167_2">"A31412"</definedName>
    <definedName name="FDD_167_3">"A31777"</definedName>
    <definedName name="FDD_167_4">"A32142"</definedName>
    <definedName name="FDD_167_5">"A32508"</definedName>
    <definedName name="FDD_167_6">"A32873"</definedName>
    <definedName name="FDD_167_7">"A33238"</definedName>
    <definedName name="FDD_167_8">"A33603"</definedName>
    <definedName name="FDD_167_9">"A33969"</definedName>
    <definedName name="FDD_168_0">"E36160"</definedName>
    <definedName name="FDD_168_1">"E36525"</definedName>
    <definedName name="FDD_168_2">"E36891"</definedName>
    <definedName name="FDD_169_0">"A30681"</definedName>
    <definedName name="FDD_169_1">"A31047"</definedName>
    <definedName name="FDD_169_10">"A34334"</definedName>
    <definedName name="FDD_169_11">"A34699"</definedName>
    <definedName name="FDD_169_12">"A35064"</definedName>
    <definedName name="FDD_169_13">"A35430"</definedName>
    <definedName name="FDD_169_14">"A35795"</definedName>
    <definedName name="FDD_169_15" hidden="1">"A36160"</definedName>
    <definedName name="FDD_169_2">"A31412"</definedName>
    <definedName name="FDD_169_3">"A31777"</definedName>
    <definedName name="FDD_169_4">"A32142"</definedName>
    <definedName name="FDD_169_5">"A32508"</definedName>
    <definedName name="FDD_169_6">"A32873"</definedName>
    <definedName name="FDD_169_7">"A33238"</definedName>
    <definedName name="FDD_169_8">"A33603"</definedName>
    <definedName name="FDD_169_9">"A33969"</definedName>
    <definedName name="FDD_17_0">"A25569"</definedName>
    <definedName name="FDD_170_0">"A30681"</definedName>
    <definedName name="FDD_170_1">"A31047"</definedName>
    <definedName name="FDD_170_10">"A34334"</definedName>
    <definedName name="FDD_170_11">"A34699"</definedName>
    <definedName name="FDD_170_12">"A35064"</definedName>
    <definedName name="FDD_170_13">"A35430"</definedName>
    <definedName name="FDD_170_14">"A35795"</definedName>
    <definedName name="FDD_170_2">"A31412"</definedName>
    <definedName name="FDD_170_3">"A31777"</definedName>
    <definedName name="FDD_170_4">"A32142"</definedName>
    <definedName name="FDD_170_5">"A32508"</definedName>
    <definedName name="FDD_170_6">"A32873"</definedName>
    <definedName name="FDD_170_7">"A33238"</definedName>
    <definedName name="FDD_170_8">"A33603"</definedName>
    <definedName name="FDD_170_9">"A33969"</definedName>
    <definedName name="FDD_171_0">"A30681"</definedName>
    <definedName name="FDD_171_1">"A31047"</definedName>
    <definedName name="FDD_171_10">"A34334"</definedName>
    <definedName name="FDD_171_11">"A34699"</definedName>
    <definedName name="FDD_171_12">"A35064"</definedName>
    <definedName name="FDD_171_13">"A35430"</definedName>
    <definedName name="FDD_171_14">"A35795"</definedName>
    <definedName name="FDD_171_2">"A31412"</definedName>
    <definedName name="FDD_171_3">"A31777"</definedName>
    <definedName name="FDD_171_4">"A32142"</definedName>
    <definedName name="FDD_171_5">"A32508"</definedName>
    <definedName name="FDD_171_6">"A32873"</definedName>
    <definedName name="FDD_171_7">"A33238"</definedName>
    <definedName name="FDD_171_8">"A33603"</definedName>
    <definedName name="FDD_171_9">"A33969"</definedName>
    <definedName name="FDD_172_0">"A30681"</definedName>
    <definedName name="FDD_172_1">"A31047"</definedName>
    <definedName name="FDD_172_10">"A34334"</definedName>
    <definedName name="FDD_172_11">"A34699"</definedName>
    <definedName name="FDD_172_12">"A35064"</definedName>
    <definedName name="FDD_172_13">"A35430"</definedName>
    <definedName name="FDD_172_14">"A35795"</definedName>
    <definedName name="FDD_172_2">"A31412"</definedName>
    <definedName name="FDD_172_3">"A31777"</definedName>
    <definedName name="FDD_172_4">"A32142"</definedName>
    <definedName name="FDD_172_5">"A32508"</definedName>
    <definedName name="FDD_172_6">"A32873"</definedName>
    <definedName name="FDD_172_7">"A33238"</definedName>
    <definedName name="FDD_172_8">"A33603"</definedName>
    <definedName name="FDD_172_9">"A33969"</definedName>
    <definedName name="FDD_173_0">"A30681"</definedName>
    <definedName name="FDD_173_1">"A31047"</definedName>
    <definedName name="FDD_173_10">"A34334"</definedName>
    <definedName name="FDD_173_11">"A34699"</definedName>
    <definedName name="FDD_173_12">"A35064"</definedName>
    <definedName name="FDD_173_13">"A35430"</definedName>
    <definedName name="FDD_173_14">"A35795"</definedName>
    <definedName name="FDD_173_2">"A31412"</definedName>
    <definedName name="FDD_173_3">"A31777"</definedName>
    <definedName name="FDD_173_4">"A32142"</definedName>
    <definedName name="FDD_173_5">"A32508"</definedName>
    <definedName name="FDD_173_6">"A32873"</definedName>
    <definedName name="FDD_173_7">"A33238"</definedName>
    <definedName name="FDD_173_8">"A33603"</definedName>
    <definedName name="FDD_173_9">"A33969"</definedName>
    <definedName name="FDD_174_0">"A30681"</definedName>
    <definedName name="FDD_174_1">"A31047"</definedName>
    <definedName name="FDD_174_10">"A34334"</definedName>
    <definedName name="FDD_174_11">"A34699"</definedName>
    <definedName name="FDD_174_12">"A35064"</definedName>
    <definedName name="FDD_174_13">"A35430"</definedName>
    <definedName name="FDD_174_14">"A35795"</definedName>
    <definedName name="FDD_174_2">"A31412"</definedName>
    <definedName name="FDD_174_3">"A31777"</definedName>
    <definedName name="FDD_174_4">"A32142"</definedName>
    <definedName name="FDD_174_5">"A32508"</definedName>
    <definedName name="FDD_174_6">"A32873"</definedName>
    <definedName name="FDD_174_7">"A33238"</definedName>
    <definedName name="FDD_174_8">"A33603"</definedName>
    <definedName name="FDD_174_9">"A33969"</definedName>
    <definedName name="FDD_175_0">"E36160"</definedName>
    <definedName name="FDD_175_1">"E36525"</definedName>
    <definedName name="FDD_175_2">"E36891"</definedName>
    <definedName name="FDD_176_0">"E36160"</definedName>
    <definedName name="FDD_176_1">"E36525"</definedName>
    <definedName name="FDD_176_2">"E36891"</definedName>
    <definedName name="FDD_177_0">"E36160"</definedName>
    <definedName name="FDD_177_1">"E36525"</definedName>
    <definedName name="FDD_177_2">"E36891"</definedName>
    <definedName name="FDD_178_0">"E36160"</definedName>
    <definedName name="FDD_178_1">"E36525"</definedName>
    <definedName name="FDD_178_2">"E36891"</definedName>
    <definedName name="FDD_179_0">"E36160"</definedName>
    <definedName name="FDD_179_1">"E36525"</definedName>
    <definedName name="FDD_179_2">"E36891"</definedName>
    <definedName name="FDD_18_0">"A25569"</definedName>
    <definedName name="FDD_180_0">"E36160"</definedName>
    <definedName name="FDD_180_1">"E36525"</definedName>
    <definedName name="FDD_180_2">"E36891"</definedName>
    <definedName name="FDD_181_0">"E36160"</definedName>
    <definedName name="FDD_181_1">"E36525"</definedName>
    <definedName name="FDD_181_2">"E36891"</definedName>
    <definedName name="FDD_182_0">"E36160"</definedName>
    <definedName name="FDD_182_1">"E36525"</definedName>
    <definedName name="FDD_182_2">"E36891"</definedName>
    <definedName name="FDD_183_0">"E36160"</definedName>
    <definedName name="FDD_183_1">"E36525"</definedName>
    <definedName name="FDD_183_2">"E36891"</definedName>
    <definedName name="FDD_184_0">"E36160"</definedName>
    <definedName name="FDD_184_1">"E36525"</definedName>
    <definedName name="FDD_184_2">"E36891"</definedName>
    <definedName name="FDD_185_0">"E36160"</definedName>
    <definedName name="FDD_185_1">"E36525"</definedName>
    <definedName name="FDD_185_2">"E36891"</definedName>
    <definedName name="FDD_186_0">"E36160"</definedName>
    <definedName name="FDD_186_1">"E36525"</definedName>
    <definedName name="FDD_186_2">"E36891"</definedName>
    <definedName name="FDD_187_0">"E36160"</definedName>
    <definedName name="FDD_187_1">"E36525"</definedName>
    <definedName name="FDD_187_2">"E36891"</definedName>
    <definedName name="FDD_188_0">"A30681"</definedName>
    <definedName name="FDD_188_1">"A31047"</definedName>
    <definedName name="FDD_188_10">"A34334"</definedName>
    <definedName name="FDD_188_11">"A34699"</definedName>
    <definedName name="FDD_188_12">"A35064"</definedName>
    <definedName name="FDD_188_13">"A35430"</definedName>
    <definedName name="FDD_188_14">"A35795"</definedName>
    <definedName name="FDD_188_2">"A31412"</definedName>
    <definedName name="FDD_188_3">"A31777"</definedName>
    <definedName name="FDD_188_4">"A32142"</definedName>
    <definedName name="FDD_188_5">"A32508"</definedName>
    <definedName name="FDD_188_6">"A32873"</definedName>
    <definedName name="FDD_188_7">"A33238"</definedName>
    <definedName name="FDD_188_8">"A33603"</definedName>
    <definedName name="FDD_188_9">"A33969"</definedName>
    <definedName name="FDD_189_0">"A30681"</definedName>
    <definedName name="FDD_189_1">"A31047"</definedName>
    <definedName name="FDD_189_10">"A34334"</definedName>
    <definedName name="FDD_189_11">"A34699"</definedName>
    <definedName name="FDD_189_12">"A35064"</definedName>
    <definedName name="FDD_189_13">"A35430"</definedName>
    <definedName name="FDD_189_14">"A35795"</definedName>
    <definedName name="FDD_189_2">"A31412"</definedName>
    <definedName name="FDD_189_3">"A31777"</definedName>
    <definedName name="FDD_189_4">"A32142"</definedName>
    <definedName name="FDD_189_5">"A32508"</definedName>
    <definedName name="FDD_189_6">"A32873"</definedName>
    <definedName name="FDD_189_7">"A33238"</definedName>
    <definedName name="FDD_189_8">"A33603"</definedName>
    <definedName name="FDD_189_9">"A33969"</definedName>
    <definedName name="FDD_19_0">"A25569"</definedName>
    <definedName name="FDD_190_0">"A30681"</definedName>
    <definedName name="FDD_190_1">"A31047"</definedName>
    <definedName name="FDD_190_10">"A34334"</definedName>
    <definedName name="FDD_190_11">"A34699"</definedName>
    <definedName name="FDD_190_12">"A35064"</definedName>
    <definedName name="FDD_190_13">"A35430"</definedName>
    <definedName name="FDD_190_14">"A35795"</definedName>
    <definedName name="FDD_190_2">"A31412"</definedName>
    <definedName name="FDD_190_3">"A31777"</definedName>
    <definedName name="FDD_190_4">"A32142"</definedName>
    <definedName name="FDD_190_5">"A32508"</definedName>
    <definedName name="FDD_190_6">"A32873"</definedName>
    <definedName name="FDD_190_7">"A33238"</definedName>
    <definedName name="FDD_190_8">"A33603"</definedName>
    <definedName name="FDD_190_9">"A33969"</definedName>
    <definedName name="FDD_191_0">"A30681"</definedName>
    <definedName name="FDD_191_1">"A31047"</definedName>
    <definedName name="FDD_191_10">"A34334"</definedName>
    <definedName name="FDD_191_11">"A34699"</definedName>
    <definedName name="FDD_191_12">"A35064"</definedName>
    <definedName name="FDD_191_13">"A35430"</definedName>
    <definedName name="FDD_191_14">"A35795"</definedName>
    <definedName name="FDD_191_2">"A31412"</definedName>
    <definedName name="FDD_191_3">"A31777"</definedName>
    <definedName name="FDD_191_4">"A32142"</definedName>
    <definedName name="FDD_191_5">"A32508"</definedName>
    <definedName name="FDD_191_6">"A32873"</definedName>
    <definedName name="FDD_191_7">"A33238"</definedName>
    <definedName name="FDD_191_8">"A33603"</definedName>
    <definedName name="FDD_191_9">"A33969"</definedName>
    <definedName name="FDD_192_0">"E36160"</definedName>
    <definedName name="FDD_192_1">"E36525"</definedName>
    <definedName name="FDD_192_2">"E36891"</definedName>
    <definedName name="FDD_193_0">"A30681"</definedName>
    <definedName name="FDD_193_1">"A31047"</definedName>
    <definedName name="FDD_193_10">"A34334"</definedName>
    <definedName name="FDD_193_11">"A34699"</definedName>
    <definedName name="FDD_193_12">"A35064"</definedName>
    <definedName name="FDD_193_13">"A35430"</definedName>
    <definedName name="FDD_193_14">"A35795"</definedName>
    <definedName name="FDD_193_2">"A31412"</definedName>
    <definedName name="FDD_193_3">"A31777"</definedName>
    <definedName name="FDD_193_4">"A32142"</definedName>
    <definedName name="FDD_193_5">"A32508"</definedName>
    <definedName name="FDD_193_6">"A32873"</definedName>
    <definedName name="FDD_193_7">"A33238"</definedName>
    <definedName name="FDD_193_8">"A33603"</definedName>
    <definedName name="FDD_193_9">"A33969"</definedName>
    <definedName name="FDD_194_0">"A30681"</definedName>
    <definedName name="FDD_194_1">"A31047"</definedName>
    <definedName name="FDD_194_10">"A34334"</definedName>
    <definedName name="FDD_194_11">"A34699"</definedName>
    <definedName name="FDD_194_12">"A35064"</definedName>
    <definedName name="FDD_194_13">"A35430"</definedName>
    <definedName name="FDD_194_14">"A35795"</definedName>
    <definedName name="FDD_194_2">"A31412"</definedName>
    <definedName name="FDD_194_3">"A31777"</definedName>
    <definedName name="FDD_194_4">"A32142"</definedName>
    <definedName name="FDD_194_5">"A32508"</definedName>
    <definedName name="FDD_194_6">"A32873"</definedName>
    <definedName name="FDD_194_7">"A33238"</definedName>
    <definedName name="FDD_194_8">"A33603"</definedName>
    <definedName name="FDD_194_9">"A33969"</definedName>
    <definedName name="FDD_195_0">"A30681"</definedName>
    <definedName name="FDD_195_1">"A31047"</definedName>
    <definedName name="FDD_195_10">"A34334"</definedName>
    <definedName name="FDD_195_11">"A34699"</definedName>
    <definedName name="FDD_195_12">"A35064"</definedName>
    <definedName name="FDD_195_13">"A35430"</definedName>
    <definedName name="FDD_195_14">"A35795"</definedName>
    <definedName name="FDD_195_2">"A31412"</definedName>
    <definedName name="FDD_195_3">"A31777"</definedName>
    <definedName name="FDD_195_4">"A32142"</definedName>
    <definedName name="FDD_195_5">"A32508"</definedName>
    <definedName name="FDD_195_6">"A32873"</definedName>
    <definedName name="FDD_195_7">"A33238"</definedName>
    <definedName name="FDD_195_8">"A33603"</definedName>
    <definedName name="FDD_195_9">"A33969"</definedName>
    <definedName name="FDD_196_0">"E36160"</definedName>
    <definedName name="FDD_196_1">"E36525"</definedName>
    <definedName name="FDD_196_2">"E36891"</definedName>
    <definedName name="FDD_197_0">"A30681"</definedName>
    <definedName name="FDD_197_1">"A31047"</definedName>
    <definedName name="FDD_197_10">"A34334"</definedName>
    <definedName name="FDD_197_11">"A34699"</definedName>
    <definedName name="FDD_197_12">"A35064"</definedName>
    <definedName name="FDD_197_13">"A35430"</definedName>
    <definedName name="FDD_197_14">"A35795"</definedName>
    <definedName name="FDD_197_2">"A31412"</definedName>
    <definedName name="FDD_197_3">"A31777"</definedName>
    <definedName name="FDD_197_4">"A32142"</definedName>
    <definedName name="FDD_197_5">"A32508"</definedName>
    <definedName name="FDD_197_6">"A32873"</definedName>
    <definedName name="FDD_197_7">"A33238"</definedName>
    <definedName name="FDD_197_8">"A33603"</definedName>
    <definedName name="FDD_197_9">"A33969"</definedName>
    <definedName name="FDD_198_0">"A30681"</definedName>
    <definedName name="FDD_198_1">"A31047"</definedName>
    <definedName name="FDD_198_10">"U34334"</definedName>
    <definedName name="FDD_198_11">"U34699"</definedName>
    <definedName name="FDD_198_12">"U35064"</definedName>
    <definedName name="FDD_198_13">"U35430"</definedName>
    <definedName name="FDD_198_14">"U35795"</definedName>
    <definedName name="FDD_198_2">"A31412"</definedName>
    <definedName name="FDD_198_3">"U31777"</definedName>
    <definedName name="FDD_198_4">"U32142"</definedName>
    <definedName name="FDD_198_5">"U32508"</definedName>
    <definedName name="FDD_198_6">"U32873"</definedName>
    <definedName name="FDD_198_7">"U33238"</definedName>
    <definedName name="FDD_198_8">"U33603"</definedName>
    <definedName name="FDD_198_9">"U33969"</definedName>
    <definedName name="FDD_199_0">"E36160"</definedName>
    <definedName name="FDD_199_1">"E36525"</definedName>
    <definedName name="FDD_199_2">"E36891"</definedName>
    <definedName name="fdd_2" hidden="1">{#N/A,#N/A,FALSE,"Assumptions";#N/A,#N/A,FALSE,"Financials"}</definedName>
    <definedName name="FDD_2_0">"A25569"</definedName>
    <definedName name="FDD_20_0">"A25569"</definedName>
    <definedName name="FDD_200_0">"E36160"</definedName>
    <definedName name="FDD_200_1">"E36525"</definedName>
    <definedName name="FDD_200_2">"E36891"</definedName>
    <definedName name="FDD_201_0">"A30681"</definedName>
    <definedName name="FDD_201_1">"A31047"</definedName>
    <definedName name="FDD_201_10">"A34334"</definedName>
    <definedName name="FDD_201_11">"A34699"</definedName>
    <definedName name="FDD_201_12">"A35064"</definedName>
    <definedName name="FDD_201_13">"A35430"</definedName>
    <definedName name="FDD_201_14">"A35795"</definedName>
    <definedName name="FDD_201_2">"A31412"</definedName>
    <definedName name="FDD_201_3">"A31777"</definedName>
    <definedName name="FDD_201_4">"A32142"</definedName>
    <definedName name="FDD_201_5">"A32508"</definedName>
    <definedName name="FDD_201_6">"A32873"</definedName>
    <definedName name="FDD_201_7">"A33238"</definedName>
    <definedName name="FDD_201_8">"A33603"</definedName>
    <definedName name="FDD_201_9">"A33969"</definedName>
    <definedName name="FDD_202_0">"A30681"</definedName>
    <definedName name="FDD_202_1">"A31047"</definedName>
    <definedName name="FDD_202_10">"A34334"</definedName>
    <definedName name="FDD_202_11">"A34699"</definedName>
    <definedName name="FDD_202_12">"A35064"</definedName>
    <definedName name="FDD_202_13">"A35430"</definedName>
    <definedName name="FDD_202_14">"A35795"</definedName>
    <definedName name="FDD_202_2">"A31412"</definedName>
    <definedName name="FDD_202_3">"A31777"</definedName>
    <definedName name="FDD_202_4">"A32142"</definedName>
    <definedName name="FDD_202_5">"A32508"</definedName>
    <definedName name="FDD_202_6">"A32873"</definedName>
    <definedName name="FDD_202_7">"A33238"</definedName>
    <definedName name="FDD_202_8">"A33603"</definedName>
    <definedName name="FDD_202_9">"A33969"</definedName>
    <definedName name="FDD_203_0">"E36160"</definedName>
    <definedName name="FDD_203_1">"E36525"</definedName>
    <definedName name="FDD_203_2">"E36891"</definedName>
    <definedName name="FDD_204_0">"A25569"</definedName>
    <definedName name="FDD_204_1" hidden="1">"R36525"</definedName>
    <definedName name="FDD_204_2" hidden="1">"E36891"</definedName>
    <definedName name="FDD_205_0">"A25569"</definedName>
    <definedName name="FDD_205_1" hidden="1">"E36525"</definedName>
    <definedName name="FDD_205_2" hidden="1">"E36891"</definedName>
    <definedName name="FDD_206_0">"A25569"</definedName>
    <definedName name="FDD_206_1" hidden="1">"E36525"</definedName>
    <definedName name="FDD_206_2" hidden="1">"E36891"</definedName>
    <definedName name="FDD_207_0">"A25569"</definedName>
    <definedName name="FDD_207_1" hidden="1">"E36525"</definedName>
    <definedName name="FDD_207_2" hidden="1">"E36891"</definedName>
    <definedName name="FDD_208_0">"E36160"</definedName>
    <definedName name="FDD_208_1">"E36525"</definedName>
    <definedName name="FDD_208_2">"E36891"</definedName>
    <definedName name="FDD_209_0">"A25569"</definedName>
    <definedName name="FDD_209_1" hidden="1">"R36525"</definedName>
    <definedName name="FDD_209_2" hidden="1">"R36891"</definedName>
    <definedName name="FDD_21_0">"A25569"</definedName>
    <definedName name="FDD_210_0">"A25569"</definedName>
    <definedName name="FDD_210_1" hidden="1">"U35795"</definedName>
    <definedName name="FDD_211_0">"A25569"</definedName>
    <definedName name="FDD_211_1" hidden="1">"E36525"</definedName>
    <definedName name="FDD_211_2" hidden="1">"E36891"</definedName>
    <definedName name="FDD_212_0">"A25569"</definedName>
    <definedName name="FDD_212_1" hidden="1">"R36525"</definedName>
    <definedName name="FDD_212_2" hidden="1">"E36891"</definedName>
    <definedName name="FDD_213_0">"E36160"</definedName>
    <definedName name="FDD_213_1">"E36525"</definedName>
    <definedName name="FDD_213_2">"E36891"</definedName>
    <definedName name="FDD_214_0">"A25569"</definedName>
    <definedName name="FDD_214_1" hidden="1">"E36525"</definedName>
    <definedName name="FDD_214_2" hidden="1">"E36891"</definedName>
    <definedName name="FDD_215_0">"A25569"</definedName>
    <definedName name="FDD_216_0">"A25569"</definedName>
    <definedName name="FDD_217_0">"A25569"</definedName>
    <definedName name="FDD_218_0">"E36160"</definedName>
    <definedName name="FDD_218_1">"E36525"</definedName>
    <definedName name="FDD_218_2">"E36891"</definedName>
    <definedName name="FDD_219_0">"U25569"</definedName>
    <definedName name="FDD_219_1" hidden="1">"E36525"</definedName>
    <definedName name="FDD_219_2" hidden="1">"E36891"</definedName>
    <definedName name="FDD_22_0">"A25569"</definedName>
    <definedName name="FDD_220_0">"U25569"</definedName>
    <definedName name="FDD_221_0">"U25569"</definedName>
    <definedName name="FDD_222_0">"U25569"</definedName>
    <definedName name="FDD_223_0">"E36160"</definedName>
    <definedName name="FDD_223_1">"E36525"</definedName>
    <definedName name="FDD_223_2">"E36891"</definedName>
    <definedName name="FDD_224_0">"A25569"</definedName>
    <definedName name="FDD_224_1" hidden="1">"E36525"</definedName>
    <definedName name="FDD_224_2" hidden="1">"E36891"</definedName>
    <definedName name="FDD_225_0">"A25569"</definedName>
    <definedName name="FDD_226_0">"A25569"</definedName>
    <definedName name="FDD_227_0">"A25569"</definedName>
    <definedName name="FDD_228_0">"E36160"</definedName>
    <definedName name="FDD_228_1">"E36525"</definedName>
    <definedName name="FDD_228_2">"E36891"</definedName>
    <definedName name="FDD_229_0">"A25569"</definedName>
    <definedName name="FDD_229_1" hidden="1">"E36525"</definedName>
    <definedName name="FDD_229_2" hidden="1">"E36891"</definedName>
    <definedName name="FDD_23_0">"A25569"</definedName>
    <definedName name="FDD_230_0">"A25569"</definedName>
    <definedName name="FDD_231_0">"A25569"</definedName>
    <definedName name="FDD_232_0">"A25569"</definedName>
    <definedName name="FDD_233_0">"A25569"</definedName>
    <definedName name="FDD_234_0">"A25569"</definedName>
    <definedName name="FDD_234_1" hidden="1">"E36525"</definedName>
    <definedName name="FDD_234_2" hidden="1">"E36891"</definedName>
    <definedName name="FDD_235_0">"A25569"</definedName>
    <definedName name="FDD_236_0">"A25569"</definedName>
    <definedName name="FDD_237_0">"A25569"</definedName>
    <definedName name="FDD_238_0">"A30681"</definedName>
    <definedName name="FDD_238_1">"A31047"</definedName>
    <definedName name="FDD_238_10">"A34334"</definedName>
    <definedName name="FDD_238_11">"A34699"</definedName>
    <definedName name="FDD_238_12">"A35064"</definedName>
    <definedName name="FDD_238_13">"A35430"</definedName>
    <definedName name="FDD_238_14">"A35795"</definedName>
    <definedName name="FDD_238_2">"A31412"</definedName>
    <definedName name="FDD_238_3">"A31777"</definedName>
    <definedName name="FDD_238_4">"A32142"</definedName>
    <definedName name="FDD_238_5">"A32508"</definedName>
    <definedName name="FDD_238_6">"A32873"</definedName>
    <definedName name="FDD_238_7">"A33238"</definedName>
    <definedName name="FDD_238_8">"A33603"</definedName>
    <definedName name="FDD_238_9">"A33969"</definedName>
    <definedName name="FDD_239_0" hidden="1">"E36160"</definedName>
    <definedName name="FDD_239_1" hidden="1">"E36525"</definedName>
    <definedName name="FDD_239_2" hidden="1">"E36891"</definedName>
    <definedName name="FDD_24_0">"A25569"</definedName>
    <definedName name="FDD_240_0" hidden="1">"A25569"</definedName>
    <definedName name="FDD_241_0" hidden="1">"A25569"</definedName>
    <definedName name="FDD_242_0" hidden="1">"A25569"</definedName>
    <definedName name="FDD_243_0">"E36160"</definedName>
    <definedName name="FDD_243_1">"E36525"</definedName>
    <definedName name="FDD_243_2">"E36891"</definedName>
    <definedName name="FDD_244_0">"A25569"</definedName>
    <definedName name="FDD_245_0">"A25569"</definedName>
    <definedName name="FDD_246_0">"A25569"</definedName>
    <definedName name="FDD_247_0">"A25569"</definedName>
    <definedName name="FDD_248_0">"E36160"</definedName>
    <definedName name="FDD_248_1">"E36525"</definedName>
    <definedName name="FDD_248_2">"E36891"</definedName>
    <definedName name="FDD_249_0">"A25569"</definedName>
    <definedName name="FDD_249_1" hidden="1">"R31047"</definedName>
    <definedName name="FDD_249_10" hidden="1">"R34334"</definedName>
    <definedName name="FDD_249_11" hidden="1">"R34699"</definedName>
    <definedName name="FDD_249_12" hidden="1">"R35064"</definedName>
    <definedName name="FDD_249_13" hidden="1">"R35430"</definedName>
    <definedName name="FDD_249_14" hidden="1">"R35795"</definedName>
    <definedName name="FDD_249_2" hidden="1">"R31412"</definedName>
    <definedName name="FDD_249_3" hidden="1">"R31777"</definedName>
    <definedName name="FDD_249_4" hidden="1">"R32142"</definedName>
    <definedName name="FDD_249_5" hidden="1">"R32508"</definedName>
    <definedName name="FDD_249_6" hidden="1">"R32873"</definedName>
    <definedName name="FDD_249_7" hidden="1">"R33238"</definedName>
    <definedName name="FDD_249_8" hidden="1">"R33603"</definedName>
    <definedName name="FDD_249_9" hidden="1">"R33969"</definedName>
    <definedName name="FDD_25_0">"A25569"</definedName>
    <definedName name="FDD_250_0">"A25569"</definedName>
    <definedName name="FDD_251_0">"A25569"</definedName>
    <definedName name="FDD_252_0">"A25569"</definedName>
    <definedName name="FDD_253_0">"E36160"</definedName>
    <definedName name="FDD_253_1">"E36525"</definedName>
    <definedName name="FDD_253_2">"E36891"</definedName>
    <definedName name="FDD_254_0">"E36160"</definedName>
    <definedName name="FDD_254_1">"E36525"</definedName>
    <definedName name="FDD_254_2">"E36891"</definedName>
    <definedName name="FDD_255_0">"E36160"</definedName>
    <definedName name="FDD_255_1">"E36525"</definedName>
    <definedName name="FDD_255_2">"E36891"</definedName>
    <definedName name="FDD_256_0">"U36160"</definedName>
    <definedName name="FDD_256_1">"U36525"</definedName>
    <definedName name="FDD_256_2">"U36891"</definedName>
    <definedName name="FDD_257_0">"E36160"</definedName>
    <definedName name="FDD_257_1">"E36525"</definedName>
    <definedName name="FDD_257_2">"E36891"</definedName>
    <definedName name="FDD_258_0">"E36160"</definedName>
    <definedName name="FDD_258_1">"E36525"</definedName>
    <definedName name="FDD_258_2">"E36891"</definedName>
    <definedName name="FDD_259_0">"E36160"</definedName>
    <definedName name="FDD_259_1">"E36525"</definedName>
    <definedName name="FDD_259_2">"E36891"</definedName>
    <definedName name="FDD_26_0">"A25569"</definedName>
    <definedName name="FDD_260_0">"E36160"</definedName>
    <definedName name="FDD_260_1">"E36525"</definedName>
    <definedName name="FDD_260_2">"E36891"</definedName>
    <definedName name="FDD_261_0">"E36160"</definedName>
    <definedName name="FDD_261_1">"E36525"</definedName>
    <definedName name="FDD_261_2">"E36891"</definedName>
    <definedName name="FDD_262_0" hidden="1">"A25569"</definedName>
    <definedName name="FDD_263_0" hidden="1">"A25569"</definedName>
    <definedName name="FDD_264_0">"E36160"</definedName>
    <definedName name="FDD_264_1">"E36525"</definedName>
    <definedName name="FDD_264_2">"E36891"</definedName>
    <definedName name="FDD_265_0">"A25569"</definedName>
    <definedName name="FDD_265_1" hidden="1">"E36525"</definedName>
    <definedName name="FDD_265_2" hidden="1">"E36891"</definedName>
    <definedName name="FDD_266_0">"A25569"</definedName>
    <definedName name="FDD_266_1" hidden="1">"E36525"</definedName>
    <definedName name="FDD_266_2" hidden="1">"E36891"</definedName>
    <definedName name="FDD_267_0">"A25569"</definedName>
    <definedName name="FDD_267_1" hidden="1">"E36525"</definedName>
    <definedName name="FDD_267_2" hidden="1">"E36891"</definedName>
    <definedName name="FDD_268_0">"A25569"</definedName>
    <definedName name="FDD_268_1" hidden="1">"E36525"</definedName>
    <definedName name="FDD_268_2" hidden="1">"E36891"</definedName>
    <definedName name="FDD_269_0">"E36160"</definedName>
    <definedName name="FDD_269_1">"E36525"</definedName>
    <definedName name="FDD_269_2">"E36891"</definedName>
    <definedName name="FDD_27_0">"A25569"</definedName>
    <definedName name="FDD_270_0">"A25569"</definedName>
    <definedName name="FDD_270_1" hidden="1">"E36525"</definedName>
    <definedName name="FDD_270_2" hidden="1">"E36891"</definedName>
    <definedName name="FDD_271_0">"A25569"</definedName>
    <definedName name="FDD_271_1" hidden="1">"E36525"</definedName>
    <definedName name="FDD_271_2" hidden="1">"E36891"</definedName>
    <definedName name="FDD_272_0">"A25569"</definedName>
    <definedName name="FDD_272_1" hidden="1">"E36525"</definedName>
    <definedName name="FDD_272_2" hidden="1">"E36891"</definedName>
    <definedName name="FDD_273_0">"A25569"</definedName>
    <definedName name="FDD_274_0">"E36160"</definedName>
    <definedName name="FDD_274_1">"E36525"</definedName>
    <definedName name="FDD_274_2">"E36891"</definedName>
    <definedName name="FDD_275_0">"A25569"</definedName>
    <definedName name="FDD_276_0">"A25569"</definedName>
    <definedName name="FDD_277_0">"A25569"</definedName>
    <definedName name="FDD_278_0">"A25569"</definedName>
    <definedName name="FDD_279_0">"E36160"</definedName>
    <definedName name="FDD_279_1">"E36525"</definedName>
    <definedName name="FDD_279_2">"E36891"</definedName>
    <definedName name="FDD_28_0">"A25569"</definedName>
    <definedName name="FDD_280_0">"E36160"</definedName>
    <definedName name="FDD_280_1">"E36525"</definedName>
    <definedName name="FDD_280_2">"E36891"</definedName>
    <definedName name="FDD_281_0">"E36160"</definedName>
    <definedName name="FDD_281_1">"E36525"</definedName>
    <definedName name="FDD_281_2">"E36891"</definedName>
    <definedName name="FDD_282_0">"E36160"</definedName>
    <definedName name="FDD_282_1">"E36525"</definedName>
    <definedName name="FDD_282_2">"E36891"</definedName>
    <definedName name="FDD_283_0">"E36160"</definedName>
    <definedName name="FDD_283_1">"E36525"</definedName>
    <definedName name="FDD_283_2">"E36891"</definedName>
    <definedName name="FDD_284_0">"A30681"</definedName>
    <definedName name="FDD_284_1">"A31047"</definedName>
    <definedName name="FDD_284_10">"A34334"</definedName>
    <definedName name="FDD_284_11">"A34699"</definedName>
    <definedName name="FDD_284_12">"A35064"</definedName>
    <definedName name="FDD_284_13">"A35430"</definedName>
    <definedName name="FDD_284_14">"A35795"</definedName>
    <definedName name="FDD_284_2">"A31412"</definedName>
    <definedName name="FDD_284_3">"A31777"</definedName>
    <definedName name="FDD_284_4">"A32142"</definedName>
    <definedName name="FDD_284_5">"A32508"</definedName>
    <definedName name="FDD_284_6">"A32873"</definedName>
    <definedName name="FDD_284_7">"A33238"</definedName>
    <definedName name="FDD_284_8">"A33603"</definedName>
    <definedName name="FDD_284_9">"A33969"</definedName>
    <definedName name="FDD_285_0">"A35795"</definedName>
    <definedName name="FDD_285_1">"E36160"</definedName>
    <definedName name="FDD_285_10">"E39447"</definedName>
    <definedName name="FDD_285_11">"E39813"</definedName>
    <definedName name="FDD_285_12">"E40178"</definedName>
    <definedName name="FDD_285_13">"E40543"</definedName>
    <definedName name="FDD_285_14">"E40908"</definedName>
    <definedName name="FDD_285_15">"E41274"</definedName>
    <definedName name="FDD_285_16">"E41639"</definedName>
    <definedName name="FDD_285_17">"E42004"</definedName>
    <definedName name="FDD_285_18">"E42369"</definedName>
    <definedName name="FDD_285_19">"E42735"</definedName>
    <definedName name="FDD_285_2">"E36525"</definedName>
    <definedName name="FDD_285_20">"E43100"</definedName>
    <definedName name="FDD_285_21">"E43465"</definedName>
    <definedName name="FDD_285_22">"E43830"</definedName>
    <definedName name="FDD_285_23">"E44196"</definedName>
    <definedName name="FDD_285_24">"E44561"</definedName>
    <definedName name="FDD_285_25">"E44926"</definedName>
    <definedName name="FDD_285_3">"E36891"</definedName>
    <definedName name="FDD_285_4">"E37256"</definedName>
    <definedName name="FDD_285_5">"E37621"</definedName>
    <definedName name="FDD_285_6">"E37986"</definedName>
    <definedName name="FDD_285_7">"E38352"</definedName>
    <definedName name="FDD_285_8">"E38717"</definedName>
    <definedName name="FDD_285_9">"E39082"</definedName>
    <definedName name="FDD_286_0">"E36160"</definedName>
    <definedName name="FDD_286_1">"E36525"</definedName>
    <definedName name="FDD_286_10">"E39813"</definedName>
    <definedName name="FDD_286_11">"E40178"</definedName>
    <definedName name="FDD_286_12">"E40543"</definedName>
    <definedName name="FDD_286_13">"E40908"</definedName>
    <definedName name="FDD_286_14">"E41274"</definedName>
    <definedName name="FDD_286_15">"E41639"</definedName>
    <definedName name="FDD_286_16">"E42004"</definedName>
    <definedName name="FDD_286_17">"E42369"</definedName>
    <definedName name="FDD_286_18">"E42735"</definedName>
    <definedName name="FDD_286_19">"E43100"</definedName>
    <definedName name="FDD_286_2">"E36891"</definedName>
    <definedName name="FDD_286_20">"E43465"</definedName>
    <definedName name="FDD_286_21">"E43830"</definedName>
    <definedName name="FDD_286_22">"E44196"</definedName>
    <definedName name="FDD_286_23">"E44561"</definedName>
    <definedName name="FDD_286_24">"E44926"</definedName>
    <definedName name="FDD_286_3">"E37256"</definedName>
    <definedName name="FDD_286_4">"E37621"</definedName>
    <definedName name="FDD_286_5">"E37986"</definedName>
    <definedName name="FDD_286_6">"E38352"</definedName>
    <definedName name="FDD_286_7">"E38717"</definedName>
    <definedName name="FDD_286_8">"E39082"</definedName>
    <definedName name="FDD_286_9">"E39447"</definedName>
    <definedName name="FDD_287_0">"A25569"</definedName>
    <definedName name="FDD_288_0">"A25569"</definedName>
    <definedName name="FDD_289_0">"A36890"</definedName>
    <definedName name="FDD_289_1" hidden="1">"E36525"</definedName>
    <definedName name="FDD_289_2" hidden="1">"E36891"</definedName>
    <definedName name="FDD_29_0">"A25569"</definedName>
    <definedName name="FDD_290_0">"A36890"</definedName>
    <definedName name="FDD_290_1" hidden="1">"E36525"</definedName>
    <definedName name="FDD_290_2" hidden="1">"E36891"</definedName>
    <definedName name="FDD_291_0">"A25569"</definedName>
    <definedName name="FDD_291_1" hidden="1">"E36525"</definedName>
    <definedName name="FDD_291_2" hidden="1">"E36891"</definedName>
    <definedName name="FDD_292_0" hidden="1">"E36160"</definedName>
    <definedName name="FDD_292_1" hidden="1">"E36525"</definedName>
    <definedName name="FDD_292_2" hidden="1">"E36891"</definedName>
    <definedName name="FDD_293_0" hidden="1">"E36160"</definedName>
    <definedName name="FDD_293_1" hidden="1">"E36525"</definedName>
    <definedName name="FDD_293_2" hidden="1">"E36891"</definedName>
    <definedName name="FDD_294_0" hidden="1">"A36891"</definedName>
    <definedName name="FDD_295_0">"U25569"</definedName>
    <definedName name="FDD_296_0">"A25569"</definedName>
    <definedName name="FDD_297_0">"A25569"</definedName>
    <definedName name="FDD_298_0">"A25569"</definedName>
    <definedName name="FDD_299_0">"A25569"</definedName>
    <definedName name="FDD_299_1" hidden="1">"E36160"</definedName>
    <definedName name="FDD_299_10" hidden="1">"E39447"</definedName>
    <definedName name="FDD_299_11" hidden="1">"E39813"</definedName>
    <definedName name="FDD_299_12" hidden="1">"E40178"</definedName>
    <definedName name="FDD_299_13" hidden="1">"E40543"</definedName>
    <definedName name="FDD_299_14" hidden="1">"E40908"</definedName>
    <definedName name="FDD_299_15" hidden="1">"E41274"</definedName>
    <definedName name="FDD_299_16" hidden="1">"E41639"</definedName>
    <definedName name="FDD_299_17" hidden="1">"E42004"</definedName>
    <definedName name="FDD_299_18" hidden="1">"E42369"</definedName>
    <definedName name="FDD_299_19" hidden="1">"E42735"</definedName>
    <definedName name="FDD_299_2" hidden="1">"E36525"</definedName>
    <definedName name="FDD_299_20" hidden="1">"E43100"</definedName>
    <definedName name="FDD_299_21" hidden="1">"E43465"</definedName>
    <definedName name="FDD_299_22" hidden="1">"E43830"</definedName>
    <definedName name="FDD_299_23" hidden="1">"E44196"</definedName>
    <definedName name="FDD_299_24" hidden="1">"E44561"</definedName>
    <definedName name="FDD_299_25" hidden="1">"E44926"</definedName>
    <definedName name="FDD_299_26" hidden="1">"E45291"</definedName>
    <definedName name="FDD_299_3" hidden="1">"E36891"</definedName>
    <definedName name="FDD_299_4" hidden="1">"E37256"</definedName>
    <definedName name="FDD_299_5" hidden="1">"E37621"</definedName>
    <definedName name="FDD_299_6" hidden="1">"E37986"</definedName>
    <definedName name="FDD_299_7" hidden="1">"E38352"</definedName>
    <definedName name="FDD_299_8" hidden="1">"E38717"</definedName>
    <definedName name="FDD_299_9" hidden="1">"E39082"</definedName>
    <definedName name="FDD_3_0">"A25569"</definedName>
    <definedName name="FDD_30_0">"A25569"</definedName>
    <definedName name="FDD_300_0">"U25569"</definedName>
    <definedName name="FDD_300_1" hidden="1">"E36525"</definedName>
    <definedName name="FDD_300_10" hidden="1">"U39813"</definedName>
    <definedName name="FDD_300_11" hidden="1">"U40178"</definedName>
    <definedName name="FDD_300_12" hidden="1">"U40543"</definedName>
    <definedName name="FDD_300_13" hidden="1">"U40908"</definedName>
    <definedName name="FDD_300_14" hidden="1">"U41274"</definedName>
    <definedName name="FDD_300_15" hidden="1">"U41639"</definedName>
    <definedName name="FDD_300_16" hidden="1">"U42004"</definedName>
    <definedName name="FDD_300_17" hidden="1">"U42369"</definedName>
    <definedName name="FDD_300_18" hidden="1">"U42735"</definedName>
    <definedName name="FDD_300_19" hidden="1">"U43100"</definedName>
    <definedName name="FDD_300_2" hidden="1">"R36891"</definedName>
    <definedName name="FDD_300_20" hidden="1">"U43465"</definedName>
    <definedName name="FDD_300_21" hidden="1">"U43830"</definedName>
    <definedName name="FDD_300_22" hidden="1">"U44196"</definedName>
    <definedName name="FDD_300_23" hidden="1">"U44561"</definedName>
    <definedName name="FDD_300_24" hidden="1">"U44926"</definedName>
    <definedName name="FDD_300_25" hidden="1">"U45291"</definedName>
    <definedName name="FDD_300_3" hidden="1">"U37256"</definedName>
    <definedName name="FDD_300_4" hidden="1">"U37621"</definedName>
    <definedName name="FDD_300_5" hidden="1">"U37986"</definedName>
    <definedName name="FDD_300_6" hidden="1">"U38352"</definedName>
    <definedName name="FDD_300_7" hidden="1">"U38717"</definedName>
    <definedName name="FDD_300_8" hidden="1">"U39082"</definedName>
    <definedName name="FDD_300_9" hidden="1">"U39447"</definedName>
    <definedName name="FDD_301_0">"U35795"</definedName>
    <definedName name="FDD_301_1">"U36160"</definedName>
    <definedName name="FDD_301_10" hidden="1">"E39447"</definedName>
    <definedName name="FDD_301_11" hidden="1">"E39813"</definedName>
    <definedName name="FDD_301_12" hidden="1">"E40178"</definedName>
    <definedName name="FDD_301_13" hidden="1">"E40543"</definedName>
    <definedName name="FDD_301_14" hidden="1">"E40908"</definedName>
    <definedName name="FDD_301_15" hidden="1">"E41274"</definedName>
    <definedName name="FDD_301_16" hidden="1">"E41639"</definedName>
    <definedName name="FDD_301_17" hidden="1">"E42004"</definedName>
    <definedName name="FDD_301_18" hidden="1">"E42369"</definedName>
    <definedName name="FDD_301_19" hidden="1">"E42735"</definedName>
    <definedName name="FDD_301_2">"U36525"</definedName>
    <definedName name="FDD_301_20" hidden="1">"E43100"</definedName>
    <definedName name="FDD_301_21" hidden="1">"E43465"</definedName>
    <definedName name="FDD_301_22" hidden="1">"E43830"</definedName>
    <definedName name="FDD_301_23" hidden="1">"E44196"</definedName>
    <definedName name="FDD_301_24" hidden="1">"E44561"</definedName>
    <definedName name="FDD_301_25" hidden="1">"E44926"</definedName>
    <definedName name="FDD_301_3" hidden="1">"E36891"</definedName>
    <definedName name="FDD_301_4" hidden="1">"E37256"</definedName>
    <definedName name="FDD_301_5" hidden="1">"E37621"</definedName>
    <definedName name="FDD_301_6" hidden="1">"E37986"</definedName>
    <definedName name="FDD_301_7" hidden="1">"E38352"</definedName>
    <definedName name="FDD_301_8" hidden="1">"E38717"</definedName>
    <definedName name="FDD_301_9" hidden="1">"E39082"</definedName>
    <definedName name="FDD_302_0">"U35795"</definedName>
    <definedName name="FDD_302_1">"U36160"</definedName>
    <definedName name="FDD_302_10" hidden="1">"E39813"</definedName>
    <definedName name="FDD_302_11" hidden="1">"E40178"</definedName>
    <definedName name="FDD_302_12" hidden="1">"E40543"</definedName>
    <definedName name="FDD_302_13" hidden="1">"E40908"</definedName>
    <definedName name="FDD_302_14" hidden="1">"E41274"</definedName>
    <definedName name="FDD_302_15" hidden="1">"E41639"</definedName>
    <definedName name="FDD_302_16" hidden="1">"E42004"</definedName>
    <definedName name="FDD_302_17" hidden="1">"E42369"</definedName>
    <definedName name="FDD_302_18" hidden="1">"E42735"</definedName>
    <definedName name="FDD_302_19" hidden="1">"E43100"</definedName>
    <definedName name="FDD_302_2">"U36525"</definedName>
    <definedName name="FDD_302_20" hidden="1">"E43465"</definedName>
    <definedName name="FDD_302_21" hidden="1">"E43830"</definedName>
    <definedName name="FDD_302_22" hidden="1">"E44196"</definedName>
    <definedName name="FDD_302_23" hidden="1">"E44561"</definedName>
    <definedName name="FDD_302_24" hidden="1">"E44926"</definedName>
    <definedName name="FDD_302_3" hidden="1">"E37256"</definedName>
    <definedName name="FDD_302_4" hidden="1">"E37621"</definedName>
    <definedName name="FDD_302_5" hidden="1">"E37986"</definedName>
    <definedName name="FDD_302_6" hidden="1">"E38352"</definedName>
    <definedName name="FDD_302_7" hidden="1">"E38717"</definedName>
    <definedName name="FDD_302_8" hidden="1">"E39082"</definedName>
    <definedName name="FDD_302_9" hidden="1">"E39447"</definedName>
    <definedName name="FDD_303_0">"U35795"</definedName>
    <definedName name="FDD_303_1">"U36160"</definedName>
    <definedName name="FDD_303_2">"U36525"</definedName>
    <definedName name="FDD_304_0">"U35795"</definedName>
    <definedName name="FDD_304_1">"U36160"</definedName>
    <definedName name="FDD_304_2">"U36525"</definedName>
    <definedName name="FDD_305_0">"A30681"</definedName>
    <definedName name="FDD_305_1">"A31047"</definedName>
    <definedName name="FDD_305_10">"U34334"</definedName>
    <definedName name="FDD_305_11">"U34699"</definedName>
    <definedName name="FDD_305_12">"U35064"</definedName>
    <definedName name="FDD_305_13">"U35430"</definedName>
    <definedName name="FDD_305_14">"U35795"</definedName>
    <definedName name="FDD_305_2">"A31412"</definedName>
    <definedName name="FDD_305_3">"U31777"</definedName>
    <definedName name="FDD_305_4">"U32142"</definedName>
    <definedName name="FDD_305_5">"U32508"</definedName>
    <definedName name="FDD_305_6">"U32873"</definedName>
    <definedName name="FDD_305_7">"U33238"</definedName>
    <definedName name="FDD_305_8">"U33603"</definedName>
    <definedName name="FDD_305_9">"U33969"</definedName>
    <definedName name="FDD_306_0">"U35795"</definedName>
    <definedName name="FDD_306_1">"E36160"</definedName>
    <definedName name="FDD_306_2">"U36525"</definedName>
    <definedName name="FDD_307_0">"A35795"</definedName>
    <definedName name="FDD_307_1">"U36160"</definedName>
    <definedName name="FDD_307_2">"U36525"</definedName>
    <definedName name="FDD_308_0" hidden="1">"A35795"</definedName>
    <definedName name="FDD_309_0" hidden="1">"A25569"</definedName>
    <definedName name="FDD_31_0">"A25569"</definedName>
    <definedName name="FDD_310_0" hidden="1">"A35795"</definedName>
    <definedName name="FDD_311_0" hidden="1">"E25569"</definedName>
    <definedName name="FDD_312_0" hidden="1">"A25569"</definedName>
    <definedName name="FDD_313_0" hidden="1">"A25569"</definedName>
    <definedName name="FDD_315_0" hidden="1">"A25569"</definedName>
    <definedName name="FDD_316_0" hidden="1">"A25569"</definedName>
    <definedName name="FDD_317_0" hidden="1">"A35795"</definedName>
    <definedName name="FDD_317_1" hidden="1">"A36160"</definedName>
    <definedName name="FDD_317_2" hidden="1">"A36525"</definedName>
    <definedName name="FDD_318_0" hidden="1">"A35795"</definedName>
    <definedName name="FDD_318_1" hidden="1">"A36160"</definedName>
    <definedName name="FDD_318_2" hidden="1">"A36525"</definedName>
    <definedName name="FDD_319_0" hidden="1">"A35795"</definedName>
    <definedName name="FDD_319_1" hidden="1">"A36160"</definedName>
    <definedName name="FDD_319_2" hidden="1">"A36525"</definedName>
    <definedName name="FDD_32_0">"A25569"</definedName>
    <definedName name="FDD_320_0" hidden="1">"A35795"</definedName>
    <definedName name="FDD_320_1" hidden="1">"A36160"</definedName>
    <definedName name="FDD_320_2" hidden="1">"A36525"</definedName>
    <definedName name="FDD_321_0" hidden="1">"E35795"</definedName>
    <definedName name="FDD_321_1" hidden="1">"E36160"</definedName>
    <definedName name="FDD_321_2" hidden="1">"E36525"</definedName>
    <definedName name="FDD_322_0" hidden="1">"A35795"</definedName>
    <definedName name="FDD_322_1" hidden="1">"E36160"</definedName>
    <definedName name="FDD_322_2" hidden="1">"E36525"</definedName>
    <definedName name="FDD_323_0" hidden="1">"E35795"</definedName>
    <definedName name="FDD_323_1" hidden="1">"E36160"</definedName>
    <definedName name="FDD_323_2" hidden="1">"E36525"</definedName>
    <definedName name="FDD_324_0" hidden="1">"A36119"</definedName>
    <definedName name="FDD_326_0" hidden="1">"R34334"</definedName>
    <definedName name="FDD_326_1" hidden="1">"E34699"</definedName>
    <definedName name="FDD_326_2" hidden="1">"E35064"</definedName>
    <definedName name="FDD_326_3" hidden="1">"E35430"</definedName>
    <definedName name="FDD_326_4" hidden="1">"E35795"</definedName>
    <definedName name="FDD_326_5" hidden="1">"R36160"</definedName>
    <definedName name="FDD_326_6" hidden="1">"R36525"</definedName>
    <definedName name="FDD_327_0" hidden="1">"A34334"</definedName>
    <definedName name="FDD_327_1" hidden="1">"A34699"</definedName>
    <definedName name="FDD_327_2" hidden="1">"A35064"</definedName>
    <definedName name="FDD_327_3" hidden="1">"A35430"</definedName>
    <definedName name="FDD_327_4" hidden="1">"A35795"</definedName>
    <definedName name="FDD_327_5" hidden="1">"E36160"</definedName>
    <definedName name="FDD_327_6" hidden="1">"E36525"</definedName>
    <definedName name="FDD_328_0" hidden="1">"U25569"</definedName>
    <definedName name="FDD_329_0" hidden="1">"U25569"</definedName>
    <definedName name="FDD_33_0">"A25569"</definedName>
    <definedName name="FDD_330_0" hidden="1">"U25569"</definedName>
    <definedName name="FDD_331_0" hidden="1">"U25569"</definedName>
    <definedName name="FDD_332_0" hidden="1">"U25569"</definedName>
    <definedName name="FDD_333_0" hidden="1">"U25569"</definedName>
    <definedName name="FDD_334_0" hidden="1">"U25569"</definedName>
    <definedName name="FDD_335_0" hidden="1">"U25569"</definedName>
    <definedName name="FDD_336_0" hidden="1">"U25569"</definedName>
    <definedName name="FDD_337_0" hidden="1">"U25569"</definedName>
    <definedName name="FDD_338_0" hidden="1">"U25569"</definedName>
    <definedName name="FDD_339_0" hidden="1">"U25569"</definedName>
    <definedName name="FDD_34_0">"A25569"</definedName>
    <definedName name="FDD_340_0" hidden="1">"U25569"</definedName>
    <definedName name="FDD_341_0" hidden="1">"U25569"</definedName>
    <definedName name="FDD_342_0" hidden="1">"U25569"</definedName>
    <definedName name="FDD_343_0" hidden="1">"U25569"</definedName>
    <definedName name="FDD_344_0" hidden="1">"U25569"</definedName>
    <definedName name="FDD_345_0" hidden="1">"U25569"</definedName>
    <definedName name="FDD_346_0" hidden="1">"U25569"</definedName>
    <definedName name="FDD_347_0" hidden="1">"U25569"</definedName>
    <definedName name="FDD_348_0" hidden="1">"U25569"</definedName>
    <definedName name="FDD_349_0" hidden="1">"U25569"</definedName>
    <definedName name="FDD_35_0">"A25569"</definedName>
    <definedName name="FDD_36_0">"A25569"</definedName>
    <definedName name="FDD_37_0">"A25569"</definedName>
    <definedName name="FDD_372_0" hidden="1">"A34334"</definedName>
    <definedName name="FDD_372_1" hidden="1">"A34699"</definedName>
    <definedName name="FDD_372_2" hidden="1">"A35064"</definedName>
    <definedName name="FDD_372_3" hidden="1">"A35430"</definedName>
    <definedName name="FDD_372_4" hidden="1">"A35795"</definedName>
    <definedName name="FDD_372_5" hidden="1">"E36160"</definedName>
    <definedName name="FDD_372_6" hidden="1">"E36525"</definedName>
    <definedName name="FDD_373_0" hidden="1">"R34334"</definedName>
    <definedName name="FDD_373_1" hidden="1">"R34699"</definedName>
    <definedName name="FDD_373_2" hidden="1">"R35064"</definedName>
    <definedName name="FDD_373_3" hidden="1">"R35430"</definedName>
    <definedName name="FDD_373_4" hidden="1">"R35795"</definedName>
    <definedName name="FDD_373_5" hidden="1">"R36160"</definedName>
    <definedName name="FDD_373_6" hidden="1">"R36525"</definedName>
    <definedName name="FDD_374_0" hidden="1">"A25569"</definedName>
    <definedName name="FDD_38_0">"A25569"</definedName>
    <definedName name="FDD_39_0">"A25569"</definedName>
    <definedName name="FDD_4_0">"A25569"</definedName>
    <definedName name="FDD_40_0">"A25569"</definedName>
    <definedName name="FDD_41_0">"U25569"</definedName>
    <definedName name="FDD_42_0">"U25569"</definedName>
    <definedName name="FDD_43_0">"A25569"</definedName>
    <definedName name="FDD_44_0">"A30681"</definedName>
    <definedName name="FDD_44_1">"A31047"</definedName>
    <definedName name="FDD_44_10">"A34334"</definedName>
    <definedName name="FDD_44_11">"A34699"</definedName>
    <definedName name="FDD_44_12">"A35064"</definedName>
    <definedName name="FDD_44_13">"A35430"</definedName>
    <definedName name="FDD_44_14">"A35795"</definedName>
    <definedName name="FDD_44_2">"A31412"</definedName>
    <definedName name="FDD_44_3">"A31777"</definedName>
    <definedName name="FDD_44_4">"A32142"</definedName>
    <definedName name="FDD_44_5">"A32508"</definedName>
    <definedName name="FDD_44_6">"A32873"</definedName>
    <definedName name="FDD_44_7">"A33238"</definedName>
    <definedName name="FDD_44_8">"A33603"</definedName>
    <definedName name="FDD_44_9">"A33969"</definedName>
    <definedName name="FDD_45_0">"A30681"</definedName>
    <definedName name="FDD_45_1">"A31047"</definedName>
    <definedName name="FDD_45_10">"A34334"</definedName>
    <definedName name="FDD_45_11">"A34699"</definedName>
    <definedName name="FDD_45_12">"A35064"</definedName>
    <definedName name="FDD_45_13">"A35430"</definedName>
    <definedName name="FDD_45_14">"A35795"</definedName>
    <definedName name="FDD_45_2">"A31412"</definedName>
    <definedName name="FDD_45_3">"A31777"</definedName>
    <definedName name="FDD_45_4">"A32142"</definedName>
    <definedName name="FDD_45_5">"A32508"</definedName>
    <definedName name="FDD_45_6">"A32873"</definedName>
    <definedName name="FDD_45_7">"A33238"</definedName>
    <definedName name="FDD_45_8">"A33603"</definedName>
    <definedName name="FDD_45_9">"A33969"</definedName>
    <definedName name="FDD_46_0">"A30681"</definedName>
    <definedName name="FDD_46_1">"A31047"</definedName>
    <definedName name="FDD_46_10">"A34334"</definedName>
    <definedName name="FDD_46_11">"A34699"</definedName>
    <definedName name="FDD_46_12">"A35064"</definedName>
    <definedName name="FDD_46_13">"A35430"</definedName>
    <definedName name="FDD_46_14">"A35795"</definedName>
    <definedName name="FDD_46_2">"A31412"</definedName>
    <definedName name="FDD_46_3">"A31777"</definedName>
    <definedName name="FDD_46_4">"A32142"</definedName>
    <definedName name="FDD_46_5">"A32508"</definedName>
    <definedName name="FDD_46_6">"A32873"</definedName>
    <definedName name="FDD_46_7">"A33238"</definedName>
    <definedName name="FDD_46_8">"A33603"</definedName>
    <definedName name="FDD_46_9">"A33969"</definedName>
    <definedName name="FDD_47_0">"A30681"</definedName>
    <definedName name="FDD_47_1">"A31047"</definedName>
    <definedName name="FDD_47_10">"A34334"</definedName>
    <definedName name="FDD_47_11">"A34699"</definedName>
    <definedName name="FDD_47_12">"A35064"</definedName>
    <definedName name="FDD_47_13">"A35430"</definedName>
    <definedName name="FDD_47_14">"A35795"</definedName>
    <definedName name="FDD_47_2">"A31412"</definedName>
    <definedName name="FDD_47_3">"A31777"</definedName>
    <definedName name="FDD_47_4">"A32142"</definedName>
    <definedName name="FDD_47_5">"A32508"</definedName>
    <definedName name="FDD_47_6">"A32873"</definedName>
    <definedName name="FDD_47_7">"A33238"</definedName>
    <definedName name="FDD_47_8">"A33603"</definedName>
    <definedName name="FDD_47_9">"A33969"</definedName>
    <definedName name="FDD_48_0">"A30681"</definedName>
    <definedName name="FDD_48_1">"A31047"</definedName>
    <definedName name="FDD_48_10">"A34334"</definedName>
    <definedName name="FDD_48_11">"A34699"</definedName>
    <definedName name="FDD_48_12">"A35064"</definedName>
    <definedName name="FDD_48_13">"A35430"</definedName>
    <definedName name="FDD_48_14">"A35795"</definedName>
    <definedName name="FDD_48_2">"A31412"</definedName>
    <definedName name="FDD_48_3">"A31777"</definedName>
    <definedName name="FDD_48_4">"A32142"</definedName>
    <definedName name="FDD_48_5">"A32508"</definedName>
    <definedName name="FDD_48_6">"A32873"</definedName>
    <definedName name="FDD_48_7">"A33238"</definedName>
    <definedName name="FDD_48_8">"A33603"</definedName>
    <definedName name="FDD_48_9">"A33969"</definedName>
    <definedName name="FDD_49_0">"A30681"</definedName>
    <definedName name="FDD_49_1">"A31047"</definedName>
    <definedName name="FDD_49_10">"A34334"</definedName>
    <definedName name="FDD_49_11">"A34699"</definedName>
    <definedName name="FDD_49_12">"A35064"</definedName>
    <definedName name="FDD_49_13">"A35430"</definedName>
    <definedName name="FDD_49_14">"A35795"</definedName>
    <definedName name="FDD_49_2">"A31412"</definedName>
    <definedName name="FDD_49_3">"A31777"</definedName>
    <definedName name="FDD_49_4">"A32142"</definedName>
    <definedName name="FDD_49_5">"A32508"</definedName>
    <definedName name="FDD_49_6">"A32873"</definedName>
    <definedName name="FDD_49_7">"A33238"</definedName>
    <definedName name="FDD_49_8">"A33603"</definedName>
    <definedName name="FDD_49_9">"A33969"</definedName>
    <definedName name="FDD_5_0">"A25569"</definedName>
    <definedName name="FDD_50_0">"A30681"</definedName>
    <definedName name="FDD_50_1">"A31047"</definedName>
    <definedName name="FDD_50_10">"A34334"</definedName>
    <definedName name="FDD_50_11">"A34699"</definedName>
    <definedName name="FDD_50_12">"A35064"</definedName>
    <definedName name="FDD_50_13">"A35430"</definedName>
    <definedName name="FDD_50_14">"A35795"</definedName>
    <definedName name="FDD_50_2">"A31412"</definedName>
    <definedName name="FDD_50_3">"A31777"</definedName>
    <definedName name="FDD_50_4">"A32142"</definedName>
    <definedName name="FDD_50_5">"A32508"</definedName>
    <definedName name="FDD_50_6">"A32873"</definedName>
    <definedName name="FDD_50_7">"A33238"</definedName>
    <definedName name="FDD_50_8">"A33603"</definedName>
    <definedName name="FDD_50_9">"A33969"</definedName>
    <definedName name="FDD_51_0">"A30681"</definedName>
    <definedName name="FDD_51_1">"A31047"</definedName>
    <definedName name="FDD_51_10">"A34334"</definedName>
    <definedName name="FDD_51_11">"A34699"</definedName>
    <definedName name="FDD_51_12">"A35064"</definedName>
    <definedName name="FDD_51_13">"A35430"</definedName>
    <definedName name="FDD_51_14">"A35795"</definedName>
    <definedName name="FDD_51_2">"A31412"</definedName>
    <definedName name="FDD_51_3">"A31777"</definedName>
    <definedName name="FDD_51_4">"A32142"</definedName>
    <definedName name="FDD_51_5">"A32508"</definedName>
    <definedName name="FDD_51_6">"A32873"</definedName>
    <definedName name="FDD_51_7">"A33238"</definedName>
    <definedName name="FDD_51_8">"A33603"</definedName>
    <definedName name="FDD_51_9">"A33969"</definedName>
    <definedName name="FDD_52_0">"A30681"</definedName>
    <definedName name="FDD_52_1">"A31047"</definedName>
    <definedName name="FDD_52_10">"A34334"</definedName>
    <definedName name="FDD_52_11">"A34699"</definedName>
    <definedName name="FDD_52_12">"A35064"</definedName>
    <definedName name="FDD_52_13">"A35430"</definedName>
    <definedName name="FDD_52_14">"A35795"</definedName>
    <definedName name="FDD_52_2">"A31412"</definedName>
    <definedName name="FDD_52_3">"A31777"</definedName>
    <definedName name="FDD_52_4">"A32142"</definedName>
    <definedName name="FDD_52_5">"A32508"</definedName>
    <definedName name="FDD_52_6">"A32873"</definedName>
    <definedName name="FDD_52_7">"A33238"</definedName>
    <definedName name="FDD_52_8">"A33603"</definedName>
    <definedName name="FDD_52_9">"A33969"</definedName>
    <definedName name="FDD_53_0">"U30681"</definedName>
    <definedName name="FDD_53_1">"A31047"</definedName>
    <definedName name="FDD_53_10">"A34334"</definedName>
    <definedName name="FDD_53_11">"A34699"</definedName>
    <definedName name="FDD_53_12">"A35064"</definedName>
    <definedName name="FDD_53_13">"A35430"</definedName>
    <definedName name="FDD_53_14">"A35795"</definedName>
    <definedName name="FDD_53_2">"A31412"</definedName>
    <definedName name="FDD_53_3">"A31777"</definedName>
    <definedName name="FDD_53_4">"A32142"</definedName>
    <definedName name="FDD_53_5">"A32508"</definedName>
    <definedName name="FDD_53_6">"A32873"</definedName>
    <definedName name="FDD_53_7">"A33238"</definedName>
    <definedName name="FDD_53_8">"A33603"</definedName>
    <definedName name="FDD_53_9">"A33969"</definedName>
    <definedName name="FDD_54_0">"A30681"</definedName>
    <definedName name="FDD_54_1">"A31047"</definedName>
    <definedName name="FDD_54_10">"A34334"</definedName>
    <definedName name="FDD_54_11">"A34699"</definedName>
    <definedName name="FDD_54_12">"A35064"</definedName>
    <definedName name="FDD_54_13">"A35430"</definedName>
    <definedName name="FDD_54_14">"A35795"</definedName>
    <definedName name="FDD_54_2">"A31412"</definedName>
    <definedName name="FDD_54_3">"A31777"</definedName>
    <definedName name="FDD_54_4">"A32142"</definedName>
    <definedName name="FDD_54_5">"A32508"</definedName>
    <definedName name="FDD_54_6">"A32873"</definedName>
    <definedName name="FDD_54_7">"A33238"</definedName>
    <definedName name="FDD_54_8">"A33603"</definedName>
    <definedName name="FDD_54_9">"A33969"</definedName>
    <definedName name="FDD_55_0">"A30681"</definedName>
    <definedName name="FDD_55_1">"A31047"</definedName>
    <definedName name="FDD_55_10">"A34334"</definedName>
    <definedName name="FDD_55_11">"A34699"</definedName>
    <definedName name="FDD_55_12">"A35064"</definedName>
    <definedName name="FDD_55_13">"A35430"</definedName>
    <definedName name="FDD_55_14">"A35795"</definedName>
    <definedName name="FDD_55_2">"A31412"</definedName>
    <definedName name="FDD_55_3">"A31777"</definedName>
    <definedName name="FDD_55_4">"A32142"</definedName>
    <definedName name="FDD_55_5">"A32508"</definedName>
    <definedName name="FDD_55_6">"A32873"</definedName>
    <definedName name="FDD_55_7">"A33238"</definedName>
    <definedName name="FDD_55_8">"A33603"</definedName>
    <definedName name="FDD_55_9">"A33969"</definedName>
    <definedName name="FDD_56_0">"A30681"</definedName>
    <definedName name="FDD_56_1">"A31047"</definedName>
    <definedName name="FDD_56_10">"A34334"</definedName>
    <definedName name="FDD_56_11">"A34699"</definedName>
    <definedName name="FDD_56_12">"A35064"</definedName>
    <definedName name="FDD_56_13">"A35430"</definedName>
    <definedName name="FDD_56_14">"A35795"</definedName>
    <definedName name="FDD_56_2">"A31412"</definedName>
    <definedName name="FDD_56_3">"A31777"</definedName>
    <definedName name="FDD_56_4">"A32142"</definedName>
    <definedName name="FDD_56_5">"A32508"</definedName>
    <definedName name="FDD_56_6">"A32873"</definedName>
    <definedName name="FDD_56_7">"A33238"</definedName>
    <definedName name="FDD_56_8">"A33603"</definedName>
    <definedName name="FDD_56_9">"A33969"</definedName>
    <definedName name="FDD_57_0">"A30681"</definedName>
    <definedName name="FDD_57_1">"A31047"</definedName>
    <definedName name="FDD_57_10">"A34334"</definedName>
    <definedName name="FDD_57_11">"A34699"</definedName>
    <definedName name="FDD_57_12">"A35064"</definedName>
    <definedName name="FDD_57_13">"A35430"</definedName>
    <definedName name="FDD_57_14">"A35795"</definedName>
    <definedName name="FDD_57_2">"A31412"</definedName>
    <definedName name="FDD_57_3">"A31777"</definedName>
    <definedName name="FDD_57_4">"A32142"</definedName>
    <definedName name="FDD_57_5">"A32508"</definedName>
    <definedName name="FDD_57_6">"A32873"</definedName>
    <definedName name="FDD_57_7">"A33238"</definedName>
    <definedName name="FDD_57_8">"A33603"</definedName>
    <definedName name="FDD_57_9">"A33969"</definedName>
    <definedName name="FDD_58_0">"A30681"</definedName>
    <definedName name="FDD_58_1">"A31047"</definedName>
    <definedName name="FDD_58_10">"A34334"</definedName>
    <definedName name="FDD_58_11">"A34699"</definedName>
    <definedName name="FDD_58_12">"A35064"</definedName>
    <definedName name="FDD_58_13">"A35430"</definedName>
    <definedName name="FDD_58_14">"A35795"</definedName>
    <definedName name="FDD_58_2">"A31412"</definedName>
    <definedName name="FDD_58_3">"A31777"</definedName>
    <definedName name="FDD_58_4">"A32142"</definedName>
    <definedName name="FDD_58_5">"A32508"</definedName>
    <definedName name="FDD_58_6">"A32873"</definedName>
    <definedName name="FDD_58_7">"A33238"</definedName>
    <definedName name="FDD_58_8">"A33603"</definedName>
    <definedName name="FDD_58_9">"A33969"</definedName>
    <definedName name="FDD_59_0">"A30681"</definedName>
    <definedName name="FDD_59_1">"A31047"</definedName>
    <definedName name="FDD_59_10">"A34334"</definedName>
    <definedName name="FDD_59_11">"A34699"</definedName>
    <definedName name="FDD_59_12">"A35064"</definedName>
    <definedName name="FDD_59_13">"A35430"</definedName>
    <definedName name="FDD_59_14">"A35795"</definedName>
    <definedName name="FDD_59_2">"A31412"</definedName>
    <definedName name="FDD_59_3">"A31777"</definedName>
    <definedName name="FDD_59_4">"A32142"</definedName>
    <definedName name="FDD_59_5">"A32508"</definedName>
    <definedName name="FDD_59_6">"A32873"</definedName>
    <definedName name="FDD_59_7">"A33238"</definedName>
    <definedName name="FDD_59_8">"A33603"</definedName>
    <definedName name="FDD_59_9">"A33969"</definedName>
    <definedName name="FDD_6_0">"A25569"</definedName>
    <definedName name="FDD_60_0">"A30681"</definedName>
    <definedName name="FDD_60_1">"A31047"</definedName>
    <definedName name="FDD_60_10">"A34334"</definedName>
    <definedName name="FDD_60_11">"A34699"</definedName>
    <definedName name="FDD_60_12">"A35064"</definedName>
    <definedName name="FDD_60_13">"A35430"</definedName>
    <definedName name="FDD_60_14">"A35795"</definedName>
    <definedName name="FDD_60_2">"A31412"</definedName>
    <definedName name="FDD_60_3">"A31777"</definedName>
    <definedName name="FDD_60_4">"A32142"</definedName>
    <definedName name="FDD_60_5">"A32508"</definedName>
    <definedName name="FDD_60_6">"A32873"</definedName>
    <definedName name="FDD_60_7">"A33238"</definedName>
    <definedName name="FDD_60_8">"A33603"</definedName>
    <definedName name="FDD_60_9">"A33969"</definedName>
    <definedName name="FDD_61_0">"A30681"</definedName>
    <definedName name="FDD_61_1">"A31047"</definedName>
    <definedName name="FDD_61_10">"A34334"</definedName>
    <definedName name="FDD_61_11">"A34699"</definedName>
    <definedName name="FDD_61_12">"A35064"</definedName>
    <definedName name="FDD_61_13">"A35430"</definedName>
    <definedName name="FDD_61_14">"A35795"</definedName>
    <definedName name="FDD_61_2">"A31412"</definedName>
    <definedName name="FDD_61_3">"A31777"</definedName>
    <definedName name="FDD_61_4">"A32142"</definedName>
    <definedName name="FDD_61_5">"A32508"</definedName>
    <definedName name="FDD_61_6">"A32873"</definedName>
    <definedName name="FDD_61_7">"A33238"</definedName>
    <definedName name="FDD_61_8">"A33603"</definedName>
    <definedName name="FDD_61_9">"A33969"</definedName>
    <definedName name="FDD_62_0">"A30681"</definedName>
    <definedName name="FDD_62_1">"A31047"</definedName>
    <definedName name="FDD_62_10">"A34334"</definedName>
    <definedName name="FDD_62_11">"A34699"</definedName>
    <definedName name="FDD_62_12">"A35064"</definedName>
    <definedName name="FDD_62_13">"A35430"</definedName>
    <definedName name="FDD_62_14">"A35795"</definedName>
    <definedName name="FDD_62_2">"A31412"</definedName>
    <definedName name="FDD_62_3">"A31777"</definedName>
    <definedName name="FDD_62_4">"A32142"</definedName>
    <definedName name="FDD_62_5">"A32508"</definedName>
    <definedName name="FDD_62_6">"A32873"</definedName>
    <definedName name="FDD_62_7">"A33238"</definedName>
    <definedName name="FDD_62_8">"A33603"</definedName>
    <definedName name="FDD_62_9">"A33969"</definedName>
    <definedName name="FDD_63_0">"A30681"</definedName>
    <definedName name="FDD_63_1">"A31047"</definedName>
    <definedName name="FDD_63_10">"A34334"</definedName>
    <definedName name="FDD_63_11">"A34699"</definedName>
    <definedName name="FDD_63_12">"A35064"</definedName>
    <definedName name="FDD_63_13">"A35430"</definedName>
    <definedName name="FDD_63_14">"A35795"</definedName>
    <definedName name="FDD_63_2">"A31412"</definedName>
    <definedName name="FDD_63_3">"A31777"</definedName>
    <definedName name="FDD_63_4">"A32142"</definedName>
    <definedName name="FDD_63_5">"A32508"</definedName>
    <definedName name="FDD_63_6">"A32873"</definedName>
    <definedName name="FDD_63_7">"A33238"</definedName>
    <definedName name="FDD_63_8">"A33603"</definedName>
    <definedName name="FDD_63_9">"A33969"</definedName>
    <definedName name="FDD_64_0">"A30681"</definedName>
    <definedName name="FDD_64_1">"A31047"</definedName>
    <definedName name="FDD_64_10">"A34334"</definedName>
    <definedName name="FDD_64_11">"A34699"</definedName>
    <definedName name="FDD_64_12">"A35064"</definedName>
    <definedName name="FDD_64_13">"A35430"</definedName>
    <definedName name="FDD_64_14">"A35795"</definedName>
    <definedName name="FDD_64_2">"A31412"</definedName>
    <definedName name="FDD_64_3">"A31777"</definedName>
    <definedName name="FDD_64_4">"A32142"</definedName>
    <definedName name="FDD_64_5">"A32508"</definedName>
    <definedName name="FDD_64_6">"A32873"</definedName>
    <definedName name="FDD_64_7">"A33238"</definedName>
    <definedName name="FDD_64_8">"A33603"</definedName>
    <definedName name="FDD_64_9">"A33969"</definedName>
    <definedName name="FDD_65_0">"A30681"</definedName>
    <definedName name="FDD_65_1">"A31047"</definedName>
    <definedName name="FDD_65_10">"A34334"</definedName>
    <definedName name="FDD_65_11">"A34699"</definedName>
    <definedName name="FDD_65_12">"A35064"</definedName>
    <definedName name="FDD_65_13">"A35430"</definedName>
    <definedName name="FDD_65_14">"A35795"</definedName>
    <definedName name="FDD_65_2">"A31412"</definedName>
    <definedName name="FDD_65_3">"A31777"</definedName>
    <definedName name="FDD_65_4">"A32142"</definedName>
    <definedName name="FDD_65_5">"A32508"</definedName>
    <definedName name="FDD_65_6">"A32873"</definedName>
    <definedName name="FDD_65_7">"A33238"</definedName>
    <definedName name="FDD_65_8">"A33603"</definedName>
    <definedName name="FDD_65_9">"A33969"</definedName>
    <definedName name="FDD_66_0">"A30681"</definedName>
    <definedName name="FDD_66_1">"A31047"</definedName>
    <definedName name="FDD_66_10">"A34334"</definedName>
    <definedName name="FDD_66_11">"A34699"</definedName>
    <definedName name="FDD_66_12">"A35064"</definedName>
    <definedName name="FDD_66_13">"A35430"</definedName>
    <definedName name="FDD_66_14">"A35795"</definedName>
    <definedName name="FDD_66_2">"A31412"</definedName>
    <definedName name="FDD_66_3">"A31777"</definedName>
    <definedName name="FDD_66_4">"A32142"</definedName>
    <definedName name="FDD_66_5">"A32508"</definedName>
    <definedName name="FDD_66_6">"A32873"</definedName>
    <definedName name="FDD_66_7">"A33238"</definedName>
    <definedName name="FDD_66_8">"A33603"</definedName>
    <definedName name="FDD_66_9">"A33969"</definedName>
    <definedName name="FDD_67_0">"A30681"</definedName>
    <definedName name="FDD_67_1">"A31047"</definedName>
    <definedName name="FDD_67_10">"A34334"</definedName>
    <definedName name="FDD_67_11">"A34699"</definedName>
    <definedName name="FDD_67_12">"A35064"</definedName>
    <definedName name="FDD_67_13">"A35430"</definedName>
    <definedName name="FDD_67_14">"A35795"</definedName>
    <definedName name="FDD_67_2">"A31412"</definedName>
    <definedName name="FDD_67_3">"A31777"</definedName>
    <definedName name="FDD_67_4">"A32142"</definedName>
    <definedName name="FDD_67_5">"A32508"</definedName>
    <definedName name="FDD_67_6">"A32873"</definedName>
    <definedName name="FDD_67_7">"A33238"</definedName>
    <definedName name="FDD_67_8">"A33603"</definedName>
    <definedName name="FDD_67_9">"A33969"</definedName>
    <definedName name="FDD_68_0">"A30681"</definedName>
    <definedName name="FDD_68_1">"A31047"</definedName>
    <definedName name="FDD_68_10">"A34334"</definedName>
    <definedName name="FDD_68_11">"A34699"</definedName>
    <definedName name="FDD_68_12">"A35064"</definedName>
    <definedName name="FDD_68_13">"A35430"</definedName>
    <definedName name="FDD_68_14">"A35795"</definedName>
    <definedName name="FDD_68_2">"A31412"</definedName>
    <definedName name="FDD_68_3">"A31777"</definedName>
    <definedName name="FDD_68_4">"A32142"</definedName>
    <definedName name="FDD_68_5">"A32508"</definedName>
    <definedName name="FDD_68_6">"A32873"</definedName>
    <definedName name="FDD_68_7">"A33238"</definedName>
    <definedName name="FDD_68_8">"A33603"</definedName>
    <definedName name="FDD_68_9">"A33969"</definedName>
    <definedName name="FDD_69_0">"U30681"</definedName>
    <definedName name="FDD_69_1">"A31047"</definedName>
    <definedName name="FDD_69_10">"A34334"</definedName>
    <definedName name="FDD_69_11">"A34699"</definedName>
    <definedName name="FDD_69_12">"A35064"</definedName>
    <definedName name="FDD_69_13">"A35430"</definedName>
    <definedName name="FDD_69_14">"A35795"</definedName>
    <definedName name="FDD_69_2">"A31412"</definedName>
    <definedName name="FDD_69_3">"A31777"</definedName>
    <definedName name="FDD_69_4">"A32142"</definedName>
    <definedName name="FDD_69_5">"A32508"</definedName>
    <definedName name="FDD_69_6">"A32873"</definedName>
    <definedName name="FDD_69_7">"A33238"</definedName>
    <definedName name="FDD_69_8">"A33603"</definedName>
    <definedName name="FDD_69_9">"A33969"</definedName>
    <definedName name="FDD_7_0">"A25569"</definedName>
    <definedName name="FDD_70_0">"A30681"</definedName>
    <definedName name="FDD_70_1">"A31047"</definedName>
    <definedName name="FDD_70_10">"A34334"</definedName>
    <definedName name="FDD_70_11">"A34699"</definedName>
    <definedName name="FDD_70_12">"A35064"</definedName>
    <definedName name="FDD_70_13">"A35430"</definedName>
    <definedName name="FDD_70_14">"A35795"</definedName>
    <definedName name="FDD_70_2">"A31412"</definedName>
    <definedName name="FDD_70_3">"A31777"</definedName>
    <definedName name="FDD_70_4">"A32142"</definedName>
    <definedName name="FDD_70_5">"A32508"</definedName>
    <definedName name="FDD_70_6">"A32873"</definedName>
    <definedName name="FDD_70_7">"A33238"</definedName>
    <definedName name="FDD_70_8">"A33603"</definedName>
    <definedName name="FDD_70_9">"A33969"</definedName>
    <definedName name="FDD_71_0">"A30681"</definedName>
    <definedName name="FDD_71_1">"A31047"</definedName>
    <definedName name="FDD_71_10">"A34334"</definedName>
    <definedName name="FDD_71_11">"A34699"</definedName>
    <definedName name="FDD_71_12">"A35064"</definedName>
    <definedName name="FDD_71_13">"A35430"</definedName>
    <definedName name="FDD_71_14">"A35795"</definedName>
    <definedName name="FDD_71_2">"A31412"</definedName>
    <definedName name="FDD_71_3">"A31777"</definedName>
    <definedName name="FDD_71_4">"A32142"</definedName>
    <definedName name="FDD_71_5">"A32508"</definedName>
    <definedName name="FDD_71_6">"A32873"</definedName>
    <definedName name="FDD_71_7">"A33238"</definedName>
    <definedName name="FDD_71_8">"A33603"</definedName>
    <definedName name="FDD_71_9">"A33969"</definedName>
    <definedName name="FDD_72_0">"A30681"</definedName>
    <definedName name="FDD_72_1">"A31047"</definedName>
    <definedName name="FDD_72_10">"A34334"</definedName>
    <definedName name="FDD_72_11">"A34699"</definedName>
    <definedName name="FDD_72_12">"A35064"</definedName>
    <definedName name="FDD_72_13">"A35430"</definedName>
    <definedName name="FDD_72_14">"A35795"</definedName>
    <definedName name="FDD_72_2">"A31412"</definedName>
    <definedName name="FDD_72_3">"A31777"</definedName>
    <definedName name="FDD_72_4">"A32142"</definedName>
    <definedName name="FDD_72_5">"A32508"</definedName>
    <definedName name="FDD_72_6">"A32873"</definedName>
    <definedName name="FDD_72_7">"A33238"</definedName>
    <definedName name="FDD_72_8">"A33603"</definedName>
    <definedName name="FDD_72_9">"A33969"</definedName>
    <definedName name="FDD_73_0">"A30681"</definedName>
    <definedName name="FDD_73_1">"A31047"</definedName>
    <definedName name="FDD_73_10">"A34334"</definedName>
    <definedName name="FDD_73_11">"A34699"</definedName>
    <definedName name="FDD_73_12">"A35064"</definedName>
    <definedName name="FDD_73_13">"A35430"</definedName>
    <definedName name="FDD_73_14">"A35795"</definedName>
    <definedName name="FDD_73_2">"A31412"</definedName>
    <definedName name="FDD_73_3">"A31777"</definedName>
    <definedName name="FDD_73_4">"A32142"</definedName>
    <definedName name="FDD_73_5">"A32508"</definedName>
    <definedName name="FDD_73_6">"A32873"</definedName>
    <definedName name="FDD_73_7">"A33238"</definedName>
    <definedName name="FDD_73_8">"A33603"</definedName>
    <definedName name="FDD_73_9">"A33969"</definedName>
    <definedName name="FDD_74_0">"A30681"</definedName>
    <definedName name="FDD_74_1">"A31047"</definedName>
    <definedName name="FDD_74_10">"A34334"</definedName>
    <definedName name="FDD_74_11">"A34699"</definedName>
    <definedName name="FDD_74_12">"A35064"</definedName>
    <definedName name="FDD_74_13">"A35430"</definedName>
    <definedName name="FDD_74_14">"A35795"</definedName>
    <definedName name="FDD_74_2">"A31412"</definedName>
    <definedName name="FDD_74_3">"A31777"</definedName>
    <definedName name="FDD_74_4">"A32142"</definedName>
    <definedName name="FDD_74_5">"A32508"</definedName>
    <definedName name="FDD_74_6">"A32873"</definedName>
    <definedName name="FDD_74_7">"A33238"</definedName>
    <definedName name="FDD_74_8">"A33603"</definedName>
    <definedName name="FDD_74_9">"A33969"</definedName>
    <definedName name="FDD_75_0">"A30681"</definedName>
    <definedName name="FDD_75_1">"A31047"</definedName>
    <definedName name="FDD_75_10">"A34334"</definedName>
    <definedName name="FDD_75_11">"A34699"</definedName>
    <definedName name="FDD_75_12">"A35064"</definedName>
    <definedName name="FDD_75_13">"A35430"</definedName>
    <definedName name="FDD_75_14">"A35795"</definedName>
    <definedName name="FDD_75_2">"A31412"</definedName>
    <definedName name="FDD_75_3">"A31777"</definedName>
    <definedName name="FDD_75_4">"A32142"</definedName>
    <definedName name="FDD_75_5">"A32508"</definedName>
    <definedName name="FDD_75_6">"A32873"</definedName>
    <definedName name="FDD_75_7">"A33238"</definedName>
    <definedName name="FDD_75_8">"A33603"</definedName>
    <definedName name="FDD_75_9">"A33969"</definedName>
    <definedName name="FDD_76_0">"A30681"</definedName>
    <definedName name="FDD_76_1">"A31047"</definedName>
    <definedName name="FDD_76_10">"A34334"</definedName>
    <definedName name="FDD_76_11">"A34699"</definedName>
    <definedName name="FDD_76_12">"A35064"</definedName>
    <definedName name="FDD_76_13">"A35430"</definedName>
    <definedName name="FDD_76_14">"A35795"</definedName>
    <definedName name="FDD_76_2">"A31412"</definedName>
    <definedName name="FDD_76_3">"A31777"</definedName>
    <definedName name="FDD_76_4">"A32142"</definedName>
    <definedName name="FDD_76_5">"A32508"</definedName>
    <definedName name="FDD_76_6">"A32873"</definedName>
    <definedName name="FDD_76_7">"A33238"</definedName>
    <definedName name="FDD_76_8">"A33603"</definedName>
    <definedName name="FDD_76_9">"A33969"</definedName>
    <definedName name="FDD_77_0">"A30681"</definedName>
    <definedName name="FDD_77_1">"A31047"</definedName>
    <definedName name="FDD_77_10">"A34334"</definedName>
    <definedName name="FDD_77_11">"A34699"</definedName>
    <definedName name="FDD_77_12">"A35064"</definedName>
    <definedName name="FDD_77_13">"A35430"</definedName>
    <definedName name="FDD_77_14">"A35795"</definedName>
    <definedName name="FDD_77_2">"A31412"</definedName>
    <definedName name="FDD_77_3">"A31777"</definedName>
    <definedName name="FDD_77_4">"A32142"</definedName>
    <definedName name="FDD_77_5">"A32508"</definedName>
    <definedName name="FDD_77_6">"A32873"</definedName>
    <definedName name="FDD_77_7">"A33238"</definedName>
    <definedName name="FDD_77_8">"A33603"</definedName>
    <definedName name="FDD_77_9">"A33969"</definedName>
    <definedName name="FDD_78_0">"A30681"</definedName>
    <definedName name="FDD_78_1">"A31047"</definedName>
    <definedName name="FDD_78_10">"A34334"</definedName>
    <definedName name="FDD_78_11">"A34699"</definedName>
    <definedName name="FDD_78_12">"A35064"</definedName>
    <definedName name="FDD_78_13">"A35430"</definedName>
    <definedName name="FDD_78_14">"A35795"</definedName>
    <definedName name="FDD_78_2">"A31412"</definedName>
    <definedName name="FDD_78_3">"A31777"</definedName>
    <definedName name="FDD_78_4">"A32142"</definedName>
    <definedName name="FDD_78_5">"A32508"</definedName>
    <definedName name="FDD_78_6">"A32873"</definedName>
    <definedName name="FDD_78_7">"A33238"</definedName>
    <definedName name="FDD_78_8">"A33603"</definedName>
    <definedName name="FDD_78_9">"A33969"</definedName>
    <definedName name="FDD_79_0">"A30681"</definedName>
    <definedName name="FDD_79_1">"A31047"</definedName>
    <definedName name="FDD_79_10">"A34334"</definedName>
    <definedName name="FDD_79_11">"A34699"</definedName>
    <definedName name="FDD_79_12">"A35064"</definedName>
    <definedName name="FDD_79_13">"A35430"</definedName>
    <definedName name="FDD_79_14">"A35795"</definedName>
    <definedName name="FDD_79_2">"A31412"</definedName>
    <definedName name="FDD_79_3">"A31777"</definedName>
    <definedName name="FDD_79_4">"A32142"</definedName>
    <definedName name="FDD_79_5">"A32508"</definedName>
    <definedName name="FDD_79_6">"A32873"</definedName>
    <definedName name="FDD_79_7">"A33238"</definedName>
    <definedName name="FDD_79_8">"A33603"</definedName>
    <definedName name="FDD_79_9">"A33969"</definedName>
    <definedName name="FDD_8_0">"A25569"</definedName>
    <definedName name="FDD_80_0">"A30681"</definedName>
    <definedName name="FDD_80_1">"A31047"</definedName>
    <definedName name="FDD_80_10">"A34334"</definedName>
    <definedName name="FDD_80_11">"A34699"</definedName>
    <definedName name="FDD_80_12">"A35064"</definedName>
    <definedName name="FDD_80_13">"A35430"</definedName>
    <definedName name="FDD_80_14">"A35795"</definedName>
    <definedName name="FDD_80_2">"A31412"</definedName>
    <definedName name="FDD_80_3">"A31777"</definedName>
    <definedName name="FDD_80_4">"A32142"</definedName>
    <definedName name="FDD_80_5">"A32508"</definedName>
    <definedName name="FDD_80_6">"A32873"</definedName>
    <definedName name="FDD_80_7">"A33238"</definedName>
    <definedName name="FDD_80_8">"A33603"</definedName>
    <definedName name="FDD_80_9">"A33969"</definedName>
    <definedName name="FDD_81_0">"A30681"</definedName>
    <definedName name="FDD_81_1">"A31047"</definedName>
    <definedName name="FDD_81_10">"A34334"</definedName>
    <definedName name="FDD_81_11">"A34699"</definedName>
    <definedName name="FDD_81_12">"A35064"</definedName>
    <definedName name="FDD_81_13">"A35430"</definedName>
    <definedName name="FDD_81_14">"A35795"</definedName>
    <definedName name="FDD_81_2">"A31412"</definedName>
    <definedName name="FDD_81_3">"A31777"</definedName>
    <definedName name="FDD_81_4">"A32142"</definedName>
    <definedName name="FDD_81_5">"A32508"</definedName>
    <definedName name="FDD_81_6">"A32873"</definedName>
    <definedName name="FDD_81_7">"A33238"</definedName>
    <definedName name="FDD_81_8">"A33603"</definedName>
    <definedName name="FDD_81_9">"A33969"</definedName>
    <definedName name="FDD_82_0">"A30681"</definedName>
    <definedName name="FDD_82_1">"A31047"</definedName>
    <definedName name="FDD_82_10">"A34334"</definedName>
    <definedName name="FDD_82_11">"A34699"</definedName>
    <definedName name="FDD_82_12">"A35064"</definedName>
    <definedName name="FDD_82_13">"A35430"</definedName>
    <definedName name="FDD_82_14">"A35795"</definedName>
    <definedName name="FDD_82_2">"A31412"</definedName>
    <definedName name="FDD_82_3">"A31777"</definedName>
    <definedName name="FDD_82_4">"A32142"</definedName>
    <definedName name="FDD_82_5">"A32508"</definedName>
    <definedName name="FDD_82_6">"A32873"</definedName>
    <definedName name="FDD_82_7">"A33238"</definedName>
    <definedName name="FDD_82_8">"A33603"</definedName>
    <definedName name="FDD_82_9">"A33969"</definedName>
    <definedName name="FDD_83_0">"A30681"</definedName>
    <definedName name="FDD_83_1">"A31047"</definedName>
    <definedName name="FDD_83_10">"A34334"</definedName>
    <definedName name="FDD_83_11">"A34699"</definedName>
    <definedName name="FDD_83_12">"A35064"</definedName>
    <definedName name="FDD_83_13">"A35430"</definedName>
    <definedName name="FDD_83_14">"A35795"</definedName>
    <definedName name="FDD_83_2">"A31412"</definedName>
    <definedName name="FDD_83_3">"A31777"</definedName>
    <definedName name="FDD_83_4">"A32142"</definedName>
    <definedName name="FDD_83_5">"A32508"</definedName>
    <definedName name="FDD_83_6">"A32873"</definedName>
    <definedName name="FDD_83_7">"A33238"</definedName>
    <definedName name="FDD_83_8">"A33603"</definedName>
    <definedName name="FDD_83_9">"A33969"</definedName>
    <definedName name="FDD_84_0">"A30681"</definedName>
    <definedName name="FDD_84_1">"A31047"</definedName>
    <definedName name="FDD_84_10">"A34334"</definedName>
    <definedName name="FDD_84_11">"A34699"</definedName>
    <definedName name="FDD_84_12">"A35064"</definedName>
    <definedName name="FDD_84_13">"A35430"</definedName>
    <definedName name="FDD_84_14">"A35795"</definedName>
    <definedName name="FDD_84_2">"A31412"</definedName>
    <definedName name="FDD_84_3">"A31777"</definedName>
    <definedName name="FDD_84_4">"A32142"</definedName>
    <definedName name="FDD_84_5">"A32508"</definedName>
    <definedName name="FDD_84_6">"A32873"</definedName>
    <definedName name="FDD_84_7">"A33238"</definedName>
    <definedName name="FDD_84_8">"A33603"</definedName>
    <definedName name="FDD_84_9">"A33969"</definedName>
    <definedName name="FDD_85_0">"A30681"</definedName>
    <definedName name="FDD_85_1">"A31047"</definedName>
    <definedName name="FDD_85_10">"A34334"</definedName>
    <definedName name="FDD_85_11">"A34699"</definedName>
    <definedName name="FDD_85_12">"A35064"</definedName>
    <definedName name="FDD_85_13">"A35430"</definedName>
    <definedName name="FDD_85_14">"A35795"</definedName>
    <definedName name="FDD_85_2">"A31412"</definedName>
    <definedName name="FDD_85_3">"A31777"</definedName>
    <definedName name="FDD_85_4">"A32142"</definedName>
    <definedName name="FDD_85_5">"A32508"</definedName>
    <definedName name="FDD_85_6">"A32873"</definedName>
    <definedName name="FDD_85_7">"A33238"</definedName>
    <definedName name="FDD_85_8">"A33603"</definedName>
    <definedName name="FDD_85_9">"A33969"</definedName>
    <definedName name="FDD_86_0">"A30681"</definedName>
    <definedName name="FDD_86_1">"A31047"</definedName>
    <definedName name="FDD_86_10">"A34334"</definedName>
    <definedName name="FDD_86_11">"A34699"</definedName>
    <definedName name="FDD_86_12">"A35064"</definedName>
    <definedName name="FDD_86_13">"A35430"</definedName>
    <definedName name="FDD_86_14">"A35795"</definedName>
    <definedName name="FDD_86_2">"A31412"</definedName>
    <definedName name="FDD_86_3">"A31777"</definedName>
    <definedName name="FDD_86_4">"A32142"</definedName>
    <definedName name="FDD_86_5">"A32508"</definedName>
    <definedName name="FDD_86_6">"A32873"</definedName>
    <definedName name="FDD_86_7">"A33238"</definedName>
    <definedName name="FDD_86_8">"A33603"</definedName>
    <definedName name="FDD_86_9">"A33969"</definedName>
    <definedName name="FDD_87_0">"A30681"</definedName>
    <definedName name="FDD_87_1">"A31047"</definedName>
    <definedName name="FDD_87_10">"A34334"</definedName>
    <definedName name="FDD_87_11">"A34699"</definedName>
    <definedName name="FDD_87_12">"A35064"</definedName>
    <definedName name="FDD_87_13">"A35430"</definedName>
    <definedName name="FDD_87_14">"A35795"</definedName>
    <definedName name="FDD_87_2">"A31412"</definedName>
    <definedName name="FDD_87_3">"A31777"</definedName>
    <definedName name="FDD_87_4">"A32142"</definedName>
    <definedName name="FDD_87_5">"A32508"</definedName>
    <definedName name="FDD_87_6">"A32873"</definedName>
    <definedName name="FDD_87_7">"A33238"</definedName>
    <definedName name="FDD_87_8">"A33603"</definedName>
    <definedName name="FDD_87_9">"A33969"</definedName>
    <definedName name="FDD_88_0">"A30681"</definedName>
    <definedName name="FDD_88_1">"A31047"</definedName>
    <definedName name="FDD_88_10">"A34334"</definedName>
    <definedName name="FDD_88_11">"A34699"</definedName>
    <definedName name="FDD_88_12">"A35064"</definedName>
    <definedName name="FDD_88_13">"A35430"</definedName>
    <definedName name="FDD_88_14">"A35795"</definedName>
    <definedName name="FDD_88_2">"A31412"</definedName>
    <definedName name="FDD_88_3">"A31777"</definedName>
    <definedName name="FDD_88_4">"A32142"</definedName>
    <definedName name="FDD_88_5">"A32508"</definedName>
    <definedName name="FDD_88_6">"A32873"</definedName>
    <definedName name="FDD_88_7">"A33238"</definedName>
    <definedName name="FDD_88_8">"A33603"</definedName>
    <definedName name="FDD_88_9">"A33969"</definedName>
    <definedName name="FDD_89_0">"A30681"</definedName>
    <definedName name="FDD_89_1">"A31047"</definedName>
    <definedName name="FDD_89_10">"A34334"</definedName>
    <definedName name="FDD_89_11">"A34699"</definedName>
    <definedName name="FDD_89_12">"A35064"</definedName>
    <definedName name="FDD_89_13">"A35430"</definedName>
    <definedName name="FDD_89_14">"A35795"</definedName>
    <definedName name="FDD_89_2">"A31412"</definedName>
    <definedName name="FDD_89_3">"A31777"</definedName>
    <definedName name="FDD_89_4">"A32142"</definedName>
    <definedName name="FDD_89_5">"A32508"</definedName>
    <definedName name="FDD_89_6">"A32873"</definedName>
    <definedName name="FDD_89_7">"A33238"</definedName>
    <definedName name="FDD_89_8">"A33603"</definedName>
    <definedName name="FDD_89_9">"A33969"</definedName>
    <definedName name="FDD_9_0">"A25569"</definedName>
    <definedName name="FDD_90_0">"A30681"</definedName>
    <definedName name="FDD_90_1">"A31047"</definedName>
    <definedName name="FDD_90_10">"A34334"</definedName>
    <definedName name="FDD_90_11">"A34699"</definedName>
    <definedName name="FDD_90_12">"A35064"</definedName>
    <definedName name="FDD_90_13">"A35430"</definedName>
    <definedName name="FDD_90_14">"A35795"</definedName>
    <definedName name="FDD_90_2">"A31412"</definedName>
    <definedName name="FDD_90_3">"A31777"</definedName>
    <definedName name="FDD_90_4">"A32142"</definedName>
    <definedName name="FDD_90_5">"A32508"</definedName>
    <definedName name="FDD_90_6">"A32873"</definedName>
    <definedName name="FDD_90_7">"A33238"</definedName>
    <definedName name="FDD_90_8">"A33603"</definedName>
    <definedName name="FDD_90_9">"A33969"</definedName>
    <definedName name="FDD_91_0">"A30681"</definedName>
    <definedName name="FDD_91_1">"A31047"</definedName>
    <definedName name="FDD_91_10">"A34334"</definedName>
    <definedName name="FDD_91_11">"A34699"</definedName>
    <definedName name="FDD_91_12">"A35064"</definedName>
    <definedName name="FDD_91_13">"A35430"</definedName>
    <definedName name="FDD_91_14">"A35795"</definedName>
    <definedName name="FDD_91_2">"A31412"</definedName>
    <definedName name="FDD_91_3">"A31777"</definedName>
    <definedName name="FDD_91_4">"A32142"</definedName>
    <definedName name="FDD_91_5">"A32508"</definedName>
    <definedName name="FDD_91_6">"A32873"</definedName>
    <definedName name="FDD_91_7">"A33238"</definedName>
    <definedName name="FDD_91_8">"A33603"</definedName>
    <definedName name="FDD_91_9">"A33969"</definedName>
    <definedName name="FDD_92_0">"A30681"</definedName>
    <definedName name="FDD_92_1">"A31047"</definedName>
    <definedName name="FDD_92_10">"A34334"</definedName>
    <definedName name="FDD_92_11">"A34699"</definedName>
    <definedName name="FDD_92_12">"A35064"</definedName>
    <definedName name="FDD_92_13">"A35430"</definedName>
    <definedName name="FDD_92_14">"A35795"</definedName>
    <definedName name="FDD_92_2">"A31412"</definedName>
    <definedName name="FDD_92_3">"A31777"</definedName>
    <definedName name="FDD_92_4">"A32142"</definedName>
    <definedName name="FDD_92_5">"A32508"</definedName>
    <definedName name="FDD_92_6">"A32873"</definedName>
    <definedName name="FDD_92_7">"A33238"</definedName>
    <definedName name="FDD_92_8">"A33603"</definedName>
    <definedName name="FDD_92_9">"A33969"</definedName>
    <definedName name="FDD_93_0">"A30681"</definedName>
    <definedName name="FDD_93_1">"A31047"</definedName>
    <definedName name="FDD_93_10">"A34334"</definedName>
    <definedName name="FDD_93_11">"A34699"</definedName>
    <definedName name="FDD_93_12">"A35064"</definedName>
    <definedName name="FDD_93_13">"A35430"</definedName>
    <definedName name="FDD_93_14">"A35795"</definedName>
    <definedName name="FDD_93_2">"A31412"</definedName>
    <definedName name="FDD_93_3">"A31777"</definedName>
    <definedName name="FDD_93_4">"A32142"</definedName>
    <definedName name="FDD_93_5">"A32508"</definedName>
    <definedName name="FDD_93_6">"A32873"</definedName>
    <definedName name="FDD_93_7">"A33238"</definedName>
    <definedName name="FDD_93_8">"A33603"</definedName>
    <definedName name="FDD_93_9">"A33969"</definedName>
    <definedName name="FDD_94_0">"A30681"</definedName>
    <definedName name="FDD_94_1">"A31047"</definedName>
    <definedName name="FDD_94_10">"A34334"</definedName>
    <definedName name="FDD_94_11">"A34699"</definedName>
    <definedName name="FDD_94_12">"A35064"</definedName>
    <definedName name="FDD_94_13">"A35430"</definedName>
    <definedName name="FDD_94_14">"A35795"</definedName>
    <definedName name="FDD_94_2">"A31412"</definedName>
    <definedName name="FDD_94_3">"A31777"</definedName>
    <definedName name="FDD_94_4">"A32142"</definedName>
    <definedName name="FDD_94_5">"A32508"</definedName>
    <definedName name="FDD_94_6">"A32873"</definedName>
    <definedName name="FDD_94_7">"A33238"</definedName>
    <definedName name="FDD_94_8">"A33603"</definedName>
    <definedName name="FDD_94_9">"A33969"</definedName>
    <definedName name="FDD_95_0">"A30681"</definedName>
    <definedName name="FDD_95_1">"A31047"</definedName>
    <definedName name="FDD_95_10">"A34334"</definedName>
    <definedName name="FDD_95_11">"A34699"</definedName>
    <definedName name="FDD_95_12">"A35064"</definedName>
    <definedName name="FDD_95_13">"A35430"</definedName>
    <definedName name="FDD_95_14">"A35795"</definedName>
    <definedName name="FDD_95_2">"A31412"</definedName>
    <definedName name="FDD_95_3">"A31777"</definedName>
    <definedName name="FDD_95_4">"A32142"</definedName>
    <definedName name="FDD_95_5">"A32508"</definedName>
    <definedName name="FDD_95_6">"A32873"</definedName>
    <definedName name="FDD_95_7">"A33238"</definedName>
    <definedName name="FDD_95_8">"A33603"</definedName>
    <definedName name="FDD_95_9">"A33969"</definedName>
    <definedName name="FDD_96_0">"U30681"</definedName>
    <definedName name="FDD_96_1">"A31047"</definedName>
    <definedName name="FDD_96_10">"A34334"</definedName>
    <definedName name="FDD_96_11">"A34699"</definedName>
    <definedName name="FDD_96_12">"A35064"</definedName>
    <definedName name="FDD_96_13">"A35430"</definedName>
    <definedName name="FDD_96_14">"A35795"</definedName>
    <definedName name="FDD_96_2">"A31412"</definedName>
    <definedName name="FDD_96_3">"A31777"</definedName>
    <definedName name="FDD_96_4">"A32142"</definedName>
    <definedName name="FDD_96_5">"A32508"</definedName>
    <definedName name="FDD_96_6">"A32873"</definedName>
    <definedName name="FDD_96_7">"A33238"</definedName>
    <definedName name="FDD_96_8">"A33603"</definedName>
    <definedName name="FDD_96_9">"A33969"</definedName>
    <definedName name="FDD_97_0">"U30681"</definedName>
    <definedName name="FDD_97_1">"A31047"</definedName>
    <definedName name="FDD_97_10">"A34334"</definedName>
    <definedName name="FDD_97_11">"A34699"</definedName>
    <definedName name="FDD_97_12">"A35064"</definedName>
    <definedName name="FDD_97_13">"A35430"</definedName>
    <definedName name="FDD_97_14">"A35795"</definedName>
    <definedName name="FDD_97_2">"A31412"</definedName>
    <definedName name="FDD_97_3">"A31777"</definedName>
    <definedName name="FDD_97_4">"A32142"</definedName>
    <definedName name="FDD_97_5">"A32508"</definedName>
    <definedName name="FDD_97_6">"A32873"</definedName>
    <definedName name="FDD_97_7">"A33238"</definedName>
    <definedName name="FDD_97_8">"A33603"</definedName>
    <definedName name="FDD_97_9">"A33969"</definedName>
    <definedName name="FDD_98_0">"U30681"</definedName>
    <definedName name="FDD_98_1">"A31047"</definedName>
    <definedName name="FDD_98_10">"A34334"</definedName>
    <definedName name="FDD_98_11">"A34699"</definedName>
    <definedName name="FDD_98_12">"A35064"</definedName>
    <definedName name="FDD_98_13">"A35430"</definedName>
    <definedName name="FDD_98_14">"A35795"</definedName>
    <definedName name="FDD_98_2">"A31412"</definedName>
    <definedName name="FDD_98_3">"A31777"</definedName>
    <definedName name="FDD_98_4">"A32142"</definedName>
    <definedName name="FDD_98_5">"A32508"</definedName>
    <definedName name="FDD_98_6">"A32873"</definedName>
    <definedName name="FDD_98_7">"A33238"</definedName>
    <definedName name="FDD_98_8">"A33603"</definedName>
    <definedName name="FDD_98_9">"A33969"</definedName>
    <definedName name="FDD_99_0">"U30681"</definedName>
    <definedName name="FDD_99_1">"A31047"</definedName>
    <definedName name="FDD_99_10">"A34334"</definedName>
    <definedName name="FDD_99_11">"A34699"</definedName>
    <definedName name="FDD_99_12">"A35064"</definedName>
    <definedName name="FDD_99_13">"A35430"</definedName>
    <definedName name="FDD_99_14">"A35795"</definedName>
    <definedName name="FDD_99_2">"A31412"</definedName>
    <definedName name="FDD_99_3">"A31777"</definedName>
    <definedName name="FDD_99_4">"A32142"</definedName>
    <definedName name="FDD_99_5">"A32508"</definedName>
    <definedName name="FDD_99_6">"A32873"</definedName>
    <definedName name="FDD_99_7">"A33238"</definedName>
    <definedName name="FDD_99_8">"A33603"</definedName>
    <definedName name="FDD_99_9">"A33969"</definedName>
    <definedName name="fddfd"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fddfd"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fdef" localSheetId="2" hidden="1">{#N/A,"PURADD",FALSE,"Business Analysis";#N/A,"PURSPP",FALSE,"Business Analysis";#N/A,"CTGIND",FALSE,"Business Analysis";#N/A,"PURCHM",FALSE,"Business Analysis";#N/A,"SPADD",FALSE,"Business Analysis";#N/A,"EPOXY",FALSE,"Business Analysis";#N/A,"PURPER",FALSE,"Business Analysis"}</definedName>
    <definedName name="fdef" hidden="1">{#N/A,"PURADD",FALSE,"Business Analysis";#N/A,"PURSPP",FALSE,"Business Analysis";#N/A,"CTGIND",FALSE,"Business Analysis";#N/A,"PURCHM",FALSE,"Business Analysis";#N/A,"SPADD",FALSE,"Business Analysis";#N/A,"EPOXY",FALSE,"Business Analysis";#N/A,"PURPER",FALSE,"Business Analysis"}</definedName>
    <definedName name="fdf" localSheetId="2" hidden="1">#REF!</definedName>
    <definedName name="fdf" hidden="1">{"incomemth",#N/A,TRUE,"forecast00";"incomepercentmth",#N/A,TRUE,"forecast00";"balancemth",#N/A,TRUE,"forecast00";"cashmth",#N/A,TRUE,"forecast00";"covenantmth",#N/A,TRUE,"forecast00"}</definedName>
    <definedName name="fdfasd" hidden="1">#REF!</definedName>
    <definedName name="fdfd" localSheetId="2" hidden="1">#REF!</definedName>
    <definedName name="FDFD" hidden="1">{#N/A,#N/A,FALSE,"Pharm";#N/A,#N/A,FALSE,"WWCM"}</definedName>
    <definedName name="FDFD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 localSheetId="2" hidden="1">{#N/A,#N/A,FALSE,"CAPREIT"}</definedName>
    <definedName name="fdfdfd" hidden="1">{#N/A,#N/A,FALSE,"CAPREIT"}</definedName>
    <definedName name="fdfdfdf" localSheetId="2" hidden="1">{#N/A,#N/A,FALSE,"CAPREIT"}</definedName>
    <definedName name="fdfdfdf" hidden="1">{#N/A,#N/A,FALSE,"CAPREIT"}</definedName>
    <definedName name="fdfdfdfold" localSheetId="2" hidden="1">{#N/A,#N/A,FALSE,"CAPREIT"}</definedName>
    <definedName name="fdfdfdfold" hidden="1">{#N/A,#N/A,FALSE,"CAPREIT"}</definedName>
    <definedName name="fdfdfdold" localSheetId="2" hidden="1">{#N/A,#N/A,FALSE,"CAPREIT"}</definedName>
    <definedName name="fdfdfdold" hidden="1">{#N/A,#N/A,FALSE,"CAPREIT"}</definedName>
    <definedName name="fdfdfdsf"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 localSheetId="2" hidden="1">{#N/A,#N/A,FALSE,"Bestfoods";#N/A,#N/A,FALSE,"Campbell";#N/A,#N/A,FALSE,"ConAgra";#N/A,#N/A,FALSE,"Healthy Choice";#N/A,#N/A,FALSE,"Int'l Home Foods";#N/A,#N/A,FALSE,"General Mills";#N/A,#N/A,FALSE,"Heinz";#N/A,#N/A,FALSE,"Kellogg";#N/A,#N/A,FALSE,"Kraft";#N/A,#N/A,FALSE,"Nabisco";#N/A,#N/A,FALSE,"Quaker Oats";#N/A,#N/A,FALSE,"Sara Lee";#N/A,#N/A,FALSE,"print summary"}</definedName>
    <definedName name="fdfds" hidden="1">{#N/A,#N/A,FALSE,"Bestfoods";#N/A,#N/A,FALSE,"Campbell";#N/A,#N/A,FALSE,"ConAgra";#N/A,#N/A,FALSE,"Healthy Choice";#N/A,#N/A,FALSE,"Int'l Home Foods";#N/A,#N/A,FALSE,"General Mills";#N/A,#N/A,FALSE,"Heinz";#N/A,#N/A,FALSE,"Kellogg";#N/A,#N/A,FALSE,"Kraft";#N/A,#N/A,FALSE,"Nabisco";#N/A,#N/A,FALSE,"Quaker Oats";#N/A,#N/A,FALSE,"Sara Lee";#N/A,#N/A,FALSE,"print summary"}</definedName>
    <definedName name="fdfdsfd"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g" localSheetId="2" hidden="1">{"quarterly",#N/A,FALSE,"Income Statement";#N/A,#N/A,FALSE,"print segment";#N/A,#N/A,FALSE,"Balance Sheet";#N/A,#N/A,FALSE,"Annl Inc";#N/A,#N/A,FALSE,"Cash Flow"}</definedName>
    <definedName name="fdfg" hidden="1">{"quarterly",#N/A,FALSE,"Income Statement";#N/A,#N/A,FALSE,"print segment";#N/A,#N/A,FALSE,"Balance Sheet";#N/A,#N/A,FALSE,"Annl Inc";#N/A,#N/A,FALSE,"Cash Flow"}</definedName>
    <definedName name="fdfghdf" localSheetId="2" hidden="1">{"inputs raw data",#N/A,TRUE,"INPUT"}</definedName>
    <definedName name="fdfghdf">#REF!</definedName>
    <definedName name="fdfghdf_1" localSheetId="2" hidden="1">{"inputs raw data",#N/A,TRUE,"INPUT"}</definedName>
    <definedName name="fdfghdf_1" hidden="1">{"inputs raw data",#N/A,TRUE,"INPUT"}</definedName>
    <definedName name="fdfghdf_2" localSheetId="2" hidden="1">{"inputs raw data",#N/A,TRUE,"INPUT"}</definedName>
    <definedName name="fdfghdf_2" hidden="1">{"inputs raw data",#N/A,TRUE,"INPUT"}</definedName>
    <definedName name="fdfghdf_3" localSheetId="2" hidden="1">{"inputs raw data",#N/A,TRUE,"INPUT"}</definedName>
    <definedName name="fdfghdf_3" hidden="1">{"inputs raw data",#N/A,TRUE,"INPUT"}</definedName>
    <definedName name="fdfghdf_4" localSheetId="2" hidden="1">{"inputs raw data",#N/A,TRUE,"INPUT"}</definedName>
    <definedName name="fdfghdf_4" hidden="1">{"inputs raw data",#N/A,TRUE,"INPUT"}</definedName>
    <definedName name="fdfldskjfdlskfjs" hidden="1">#REF!</definedName>
    <definedName name="FDFSDF"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g" localSheetId="2" hidden="1">{"comps",#N/A,FALSE,"comps";"notes",#N/A,FALSE,"comps"}</definedName>
    <definedName name="fdg" hidden="1">{"comps",#N/A,FALSE,"comps";"notes",#N/A,FALSE,"comps"}</definedName>
    <definedName name="fdg_1" localSheetId="2" hidden="1">{"Assumptions",#N/A,TRUE,"Assumptions";"Income",#N/A,TRUE,"Income";"Balance",#N/A,TRUE,"Balance"}</definedName>
    <definedName name="fdg_1" hidden="1">{"Assumptions",#N/A,TRUE,"Assumptions";"Income",#N/A,TRUE,"Income";"Balance",#N/A,TRUE,"Balance"}</definedName>
    <definedName name="fdg_2" localSheetId="2" hidden="1">{"Assumptions",#N/A,TRUE,"Assumptions";"Income",#N/A,TRUE,"Income";"Balance",#N/A,TRUE,"Balance"}</definedName>
    <definedName name="fdg_2" hidden="1">{"Assumptions",#N/A,TRUE,"Assumptions";"Income",#N/A,TRUE,"Income";"Balance",#N/A,TRUE,"Balance"}</definedName>
    <definedName name="fdg_3" localSheetId="2" hidden="1">{"Assumptions",#N/A,TRUE,"Assumptions";"Income",#N/A,TRUE,"Income";"Balance",#N/A,TRUE,"Balance"}</definedName>
    <definedName name="fdg_3" hidden="1">{"Assumptions",#N/A,TRUE,"Assumptions";"Income",#N/A,TRUE,"Income";"Balance",#N/A,TRUE,"Balance"}</definedName>
    <definedName name="fdg_4" localSheetId="2" hidden="1">{"Assumptions",#N/A,TRUE,"Assumptions";"Income",#N/A,TRUE,"Income";"Balance",#N/A,TRUE,"Balance"}</definedName>
    <definedName name="fdg_4" hidden="1">{"Assumptions",#N/A,TRUE,"Assumptions";"Income",#N/A,TRUE,"Income";"Balance",#N/A,TRUE,"Balance"}</definedName>
    <definedName name="fdgad" localSheetId="2" hidden="1">{"inputs raw data",#N/A,TRUE,"INPUT"}</definedName>
    <definedName name="fdgad" hidden="1">{"inputs raw data",#N/A,TRUE,"INPUT"}</definedName>
    <definedName name="fdgdfg" localSheetId="2" hidden="1">{"works expense",#N/A,FALSE,"WORKS EXPENSE"}</definedName>
    <definedName name="fdgdfg" hidden="1">{"works expense",#N/A,FALSE,"WORKS EXPENSE"}</definedName>
    <definedName name="fdgdfgfdgf" localSheetId="2" hidden="1">{#N/A,#N/A,FALSE,"Produkte Erw.";#N/A,#N/A,FALSE,"Produkte Plan";#N/A,#N/A,FALSE,"Leistungen Erw.";#N/A,#N/A,FALSE,"Leistungen Plan";#N/A,#N/A,FALSE,"KA Allg.Kosten (2)";#N/A,#N/A,FALSE,"KA All.Kosten"}</definedName>
    <definedName name="fdgdfgfdgf" hidden="1">{#N/A,#N/A,FALSE,"Produkte Erw.";#N/A,#N/A,FALSE,"Produkte Plan";#N/A,#N/A,FALSE,"Leistungen Erw.";#N/A,#N/A,FALSE,"Leistungen Plan";#N/A,#N/A,FALSE,"KA Allg.Kosten (2)";#N/A,#N/A,FALSE,"KA All.Kosten"}</definedName>
    <definedName name="fdgfdg" localSheetId="2" hidden="1">{"FCB_ALL",#N/A,FALSE,"FCB";"GREY_ALL",#N/A,FALSE,"GREY"}</definedName>
    <definedName name="fdgfdg" hidden="1">{"FCB_ALL",#N/A,FALSE,"FCB";"GREY_ALL",#N/A,FALSE,"GREY"}</definedName>
    <definedName name="fdgfdgfdgfdg" localSheetId="2" hidden="1">{#N/A,#N/A,FALSE,"KA CH  (2)"}</definedName>
    <definedName name="fdgfdgfdgfdg" hidden="1">{#N/A,#N/A,FALSE,"KA CH  (2)"}</definedName>
    <definedName name="fdgfdgsdgsdgs" localSheetId="2" hidden="1">{#N/A,#N/A,FALSE,"KA CH  (2)"}</definedName>
    <definedName name="fdgfdgsdgsdgs" hidden="1">{#N/A,#N/A,FALSE,"KA CH  (2)"}</definedName>
    <definedName name="fdgn" localSheetId="2" hidden="1">{"Full-model",#N/A,FALSE,"ProForma-ASPT"}</definedName>
    <definedName name="fdgn" hidden="1">{"Full-model",#N/A,FALSE,"ProForma-ASPT"}</definedName>
    <definedName name="fdgs" hidden="1">#REF!</definedName>
    <definedName name="fdh" localSheetId="2" hidden="1">{"Monthly6Q",#N/A,FALSE,"0614ESL"}</definedName>
    <definedName name="fdh" hidden="1">{"Monthly6Q",#N/A,FALSE,"0614ESL"}</definedName>
    <definedName name="fdhdfh" localSheetId="2" hidden="1">{#N/A,#N/A,FALSE,"TS";#N/A,#N/A,FALSE,"Combo";#N/A,#N/A,FALSE,"FAIR";#N/A,#N/A,FALSE,"RBC";#N/A,#N/A,FALSE,"xxxx";#N/A,#N/A,FALSE,"A_D";#N/A,#N/A,FALSE,"WACC";#N/A,#N/A,FALSE,"DCF";#N/A,#N/A,FALSE,"LBO";#N/A,#N/A,FALSE,"AcqMults";#N/A,#N/A,FALSE,"CompMults"}</definedName>
    <definedName name="fdhdfh" hidden="1">{#N/A,#N/A,FALSE,"TS";#N/A,#N/A,FALSE,"Combo";#N/A,#N/A,FALSE,"FAIR";#N/A,#N/A,FALSE,"RBC";#N/A,#N/A,FALSE,"xxxx";#N/A,#N/A,FALSE,"A_D";#N/A,#N/A,FALSE,"WACC";#N/A,#N/A,FALSE,"DCF";#N/A,#N/A,FALSE,"LBO";#N/A,#N/A,FALSE,"AcqMults";#N/A,#N/A,FALSE,"CompMults"}</definedName>
    <definedName name="fdhgfj" localSheetId="2" hidden="1">{"adj95mult",#N/A,FALSE,"COMPCO";"adj95est",#N/A,FALSE,"COMPCO"}</definedName>
    <definedName name="fdhgfj" hidden="1">{"adj95mult",#N/A,FALSE,"COMPCO";"adj95est",#N/A,FALSE,"COMPCO"}</definedName>
    <definedName name="fdhrthfg" localSheetId="2" hidden="1">{#N/A,#N/A,TRUE,"Historicals";#N/A,#N/A,TRUE,"Charts";#N/A,#N/A,TRUE,"Forecasts"}</definedName>
    <definedName name="fdhrthfg" hidden="1">{#N/A,#N/A,TRUE,"Historicals";#N/A,#N/A,TRUE,"Charts";#N/A,#N/A,TRUE,"Forecasts"}</definedName>
    <definedName name="FDP_0_1_aDrv" hidden="1">#REF!</definedName>
    <definedName name="FDP_0_1_aUdv" hidden="1">#REF!</definedName>
    <definedName name="FDP_0_1_aUrv" hidden="1">#REF!</definedName>
    <definedName name="FDP_0_1_dUdv" hidden="1">#REF!</definedName>
    <definedName name="FDP_1_1_aDrv" hidden="1">#REF!</definedName>
    <definedName name="FDP_1_1_aUdv" hidden="1">#REF!</definedName>
    <definedName name="FDP_1_1_aUrv" hidden="1">#REF!</definedName>
    <definedName name="FDP_1_1_dUrv" hidden="1">#REF!</definedName>
    <definedName name="FDP_10_1_aDrv" hidden="1">#REF!</definedName>
    <definedName name="FDP_10_1_aUrv" hidden="1">#REF!</definedName>
    <definedName name="FDP_100_1_aUrv" hidden="1">#REF!</definedName>
    <definedName name="FDP_100_1_dUrv" hidden="1">#REF!</definedName>
    <definedName name="FDP_101_1_aUrv" hidden="1">#REF!</definedName>
    <definedName name="FDP_102_1_aUrv" hidden="1">#REF!</definedName>
    <definedName name="FDP_102_1_dUrv" hidden="1">#REF!</definedName>
    <definedName name="FDP_103_1_aUrv" hidden="1">#REF!</definedName>
    <definedName name="FDP_104_1_aDrv" hidden="1">#REF!</definedName>
    <definedName name="FDP_104_1_aUrv" hidden="1">#REF!</definedName>
    <definedName name="FDP_105_1_aDrv" hidden="1">#REF!</definedName>
    <definedName name="FDP_105_1_aUrv" hidden="1">#REF!</definedName>
    <definedName name="FDP_106_1_aDrv" hidden="1">#REF!</definedName>
    <definedName name="FDP_106_1_aUrv" hidden="1">#REF!</definedName>
    <definedName name="FDP_107_1_aUrv" hidden="1">#REF!</definedName>
    <definedName name="FDP_108_1_aDrv" hidden="1">#REF!</definedName>
    <definedName name="FDP_108_1_aUrv" hidden="1">#REF!</definedName>
    <definedName name="FDP_109_1_aDrv" hidden="1">#REF!</definedName>
    <definedName name="FDP_109_1_aUrv" hidden="1">#REF!</definedName>
    <definedName name="FDP_11_1_aDrv" hidden="1">#REF!</definedName>
    <definedName name="FDP_11_1_aUdv" hidden="1">#REF!</definedName>
    <definedName name="FDP_11_1_aUrv" hidden="1">#REF!</definedName>
    <definedName name="FDP_11_1_dUdv" hidden="1">#REF!</definedName>
    <definedName name="FDP_110_1_aDrv" hidden="1">#REF!</definedName>
    <definedName name="FDP_110_1_aUrv" hidden="1">#REF!</definedName>
    <definedName name="FDP_111_1_aDrv" hidden="1">#REF!</definedName>
    <definedName name="FDP_111_1_aUrv" hidden="1">#REF!</definedName>
    <definedName name="FDP_112_1_aUrv" hidden="1">#REF!</definedName>
    <definedName name="FDP_113_1_aUrv" hidden="1">#REF!</definedName>
    <definedName name="FDP_114_1_aDrv" hidden="1">#REF!</definedName>
    <definedName name="FDP_114_1_aUrv" hidden="1">#REF!</definedName>
    <definedName name="FDP_115_1_aUrv" hidden="1">#REF!</definedName>
    <definedName name="FDP_116_1_aDrv" hidden="1">#REF!</definedName>
    <definedName name="FDP_116_1_aUrv" hidden="1">#REF!</definedName>
    <definedName name="FDP_117_1_aSrv" hidden="1">#REF!</definedName>
    <definedName name="FDP_117_1_aUrv" hidden="1">#REF!</definedName>
    <definedName name="FDP_118_1_aDrv" hidden="1">#REF!</definedName>
    <definedName name="FDP_118_1_aUrv" hidden="1">#REF!</definedName>
    <definedName name="FDP_119_1_aUrv" hidden="1">#REF!</definedName>
    <definedName name="FDP_12_1_aDrv" hidden="1">#REF!</definedName>
    <definedName name="FDP_12_1_aUdv" hidden="1">#REF!</definedName>
    <definedName name="FDP_12_1_aUrv" hidden="1">#REF!</definedName>
    <definedName name="FDP_120_1_aUrv" hidden="1">#REF!</definedName>
    <definedName name="FDP_121_1_aUrv" hidden="1">#REF!</definedName>
    <definedName name="FDP_122_1_aDrv" hidden="1">#REF!</definedName>
    <definedName name="FDP_122_1_aUrv" hidden="1">#REF!</definedName>
    <definedName name="FDP_123_1_aUrv" hidden="1">#REF!</definedName>
    <definedName name="FDP_124_1_aUrv" hidden="1">#REF!</definedName>
    <definedName name="FDP_125_1_aDrv" hidden="1">#REF!</definedName>
    <definedName name="FDP_125_1_aUrv" hidden="1">#REF!</definedName>
    <definedName name="FDP_126_1_aUrv" hidden="1">#REF!</definedName>
    <definedName name="FDP_127_1_aSrv" hidden="1">#REF!</definedName>
    <definedName name="FDP_127_1_aUrv" hidden="1">#REF!</definedName>
    <definedName name="FDP_128_1_aDrv" hidden="1">#REF!</definedName>
    <definedName name="FDP_128_1_aUdv" hidden="1">#REF!</definedName>
    <definedName name="FDP_128_1_aUrv" hidden="1">#REF!</definedName>
    <definedName name="FDP_129_1_aUdv" hidden="1">#REF!</definedName>
    <definedName name="FDP_129_1_aUrv" hidden="1">#REF!</definedName>
    <definedName name="FDP_13_1_aDrv" hidden="1">#REF!</definedName>
    <definedName name="FDP_13_1_aUrv" hidden="1">#REF!</definedName>
    <definedName name="FDP_130_1_aUrv" hidden="1">#REF!</definedName>
    <definedName name="FDP_130_1_lDrv" hidden="1">#REF!</definedName>
    <definedName name="FDP_131_1_aDrv" hidden="1">#REF!</definedName>
    <definedName name="FDP_131_1_aSrv" hidden="1">#REF!</definedName>
    <definedName name="FDP_131_1_aUrv" hidden="1">#REF!</definedName>
    <definedName name="FDP_132_1_aDrv" hidden="1">#REF!</definedName>
    <definedName name="FDP_132_1_aSrv" hidden="1">#REF!</definedName>
    <definedName name="FDP_132_1_aUrv" hidden="1">#REF!</definedName>
    <definedName name="FDP_133_1_aDrv" hidden="1">#REF!</definedName>
    <definedName name="FDP_133_1_aUrv" hidden="1">#REF!</definedName>
    <definedName name="FDP_134_1_aDrv" hidden="1">#REF!</definedName>
    <definedName name="FDP_134_1_aUrv" hidden="1">#REF!</definedName>
    <definedName name="FDP_135_1_aDrv" hidden="1">#REF!</definedName>
    <definedName name="FDP_135_1_aUrv" hidden="1">#REF!</definedName>
    <definedName name="FDP_136_1_aDrv" hidden="1">#REF!</definedName>
    <definedName name="FDP_136_1_aSrv" hidden="1">#REF!</definedName>
    <definedName name="FDP_136_1_aUrv" hidden="1">#REF!</definedName>
    <definedName name="FDP_137_1_aDdv" hidden="1">#REF!</definedName>
    <definedName name="FDP_137_1_aDrv" hidden="1">#REF!</definedName>
    <definedName name="FDP_137_1_aUrv" hidden="1">#REF!</definedName>
    <definedName name="FDP_138_1_aDdv" hidden="1">#REF!</definedName>
    <definedName name="FDP_138_1_aDrv" hidden="1">#REF!</definedName>
    <definedName name="FDP_138_1_aUrv" hidden="1">#REF!</definedName>
    <definedName name="FDP_139_1_aDrv" hidden="1">#REF!</definedName>
    <definedName name="FDP_139_1_aSrv" hidden="1">#REF!</definedName>
    <definedName name="FDP_139_1_aUrv" hidden="1">#REF!</definedName>
    <definedName name="FDP_14_1_aDrv" hidden="1">#REF!</definedName>
    <definedName name="FDP_14_1_aUrv" hidden="1">#REF!</definedName>
    <definedName name="FDP_140_1_aDrv" hidden="1">#REF!</definedName>
    <definedName name="FDP_140_1_aUrv" hidden="1">#REF!</definedName>
    <definedName name="FDP_141_1_aDrv" hidden="1">#REF!</definedName>
    <definedName name="FDP_141_1_aSrv" hidden="1">#REF!</definedName>
    <definedName name="FDP_141_1_aUrv" hidden="1">#REF!</definedName>
    <definedName name="FDP_142_1_aDrv" hidden="1">#REF!</definedName>
    <definedName name="FDP_142_1_aUrv" hidden="1">#REF!</definedName>
    <definedName name="FDP_143_1_aUrv" hidden="1">#REF!</definedName>
    <definedName name="FDP_144_1_aDrv" hidden="1">#REF!</definedName>
    <definedName name="FDP_144_1_aUrv" hidden="1">#REF!</definedName>
    <definedName name="FDP_145_1_aDrv" hidden="1">#REF!</definedName>
    <definedName name="FDP_145_1_aUrv" hidden="1">#REF!</definedName>
    <definedName name="FDP_146_1_aDdv" hidden="1">#REF!</definedName>
    <definedName name="FDP_146_1_aUrv" hidden="1">#REF!</definedName>
    <definedName name="FDP_147_1_aDrv" hidden="1">#REF!</definedName>
    <definedName name="FDP_147_1_aUrv" hidden="1">#REF!</definedName>
    <definedName name="FDP_148_1_aDrv" hidden="1">#REF!</definedName>
    <definedName name="FDP_148_1_aUrv" hidden="1">#REF!</definedName>
    <definedName name="FDP_149_1_aDrv" hidden="1">#REF!</definedName>
    <definedName name="FDP_149_1_aUrv" hidden="1">#REF!</definedName>
    <definedName name="FDP_15_1_aDrv" hidden="1">#REF!</definedName>
    <definedName name="FDP_15_1_aUrv" hidden="1">#REF!</definedName>
    <definedName name="FDP_150_1_aDrv" hidden="1">#REF!</definedName>
    <definedName name="FDP_150_1_aSrv" hidden="1">#REF!</definedName>
    <definedName name="FDP_150_1_aUrv" hidden="1">#REF!</definedName>
    <definedName name="FDP_151_1_aUrv" hidden="1">#REF!</definedName>
    <definedName name="FDP_152_1_aDrv" hidden="1">#REF!</definedName>
    <definedName name="FDP_152_1_aSrv" hidden="1">#REF!</definedName>
    <definedName name="FDP_152_1_aUrv" hidden="1">#REF!</definedName>
    <definedName name="FDP_153_1_aDrv" hidden="1">#REF!</definedName>
    <definedName name="FDP_153_1_aUrv" hidden="1">#REF!</definedName>
    <definedName name="FDP_154_1_aSrv" hidden="1">#REF!</definedName>
    <definedName name="FDP_154_1_aUrv" hidden="1">#REF!</definedName>
    <definedName name="FDP_155_1_aSrv" hidden="1">#REF!</definedName>
    <definedName name="FDP_155_1_aUrv" hidden="1">#REF!</definedName>
    <definedName name="FDP_156_1_aDrv" hidden="1">#REF!</definedName>
    <definedName name="FDP_156_1_aSrv" hidden="1">#REF!</definedName>
    <definedName name="FDP_156_1_aUrv" hidden="1">#REF!</definedName>
    <definedName name="FDP_157_1_aDrv" hidden="1">#REF!</definedName>
    <definedName name="FDP_157_1_aSrv" hidden="1">#REF!</definedName>
    <definedName name="FDP_157_1_aUrv" hidden="1">#REF!</definedName>
    <definedName name="FDP_158_1_aDrv" hidden="1">#REF!</definedName>
    <definedName name="FDP_158_1_aSrv" hidden="1">#REF!</definedName>
    <definedName name="FDP_158_1_aUrv" hidden="1">#REF!</definedName>
    <definedName name="FDP_159_1_aSrv" hidden="1">#REF!</definedName>
    <definedName name="FDP_159_1_aUrv" hidden="1">#REF!</definedName>
    <definedName name="FDP_16_1_aDrv" hidden="1">#REF!</definedName>
    <definedName name="FDP_16_1_aUdv" hidden="1">#REF!</definedName>
    <definedName name="FDP_16_1_aUrv" hidden="1">#REF!</definedName>
    <definedName name="FDP_16_1_dUdv" hidden="1">#REF!</definedName>
    <definedName name="FDP_160_1_aSrv" hidden="1">#REF!</definedName>
    <definedName name="FDP_160_1_aUrv" hidden="1">#REF!</definedName>
    <definedName name="FDP_161_1_aDrv" hidden="1">#REF!</definedName>
    <definedName name="FDP_161_1_aSrv" hidden="1">#REF!</definedName>
    <definedName name="FDP_161_1_aUrv" hidden="1">#REF!</definedName>
    <definedName name="FDP_162_1_aDrv" hidden="1">#REF!</definedName>
    <definedName name="FDP_162_1_aUrv" hidden="1">#REF!</definedName>
    <definedName name="FDP_163_1_aDrv" hidden="1">#REF!</definedName>
    <definedName name="FDP_163_1_aSrv" hidden="1">#REF!</definedName>
    <definedName name="FDP_163_1_aUrv" hidden="1">#REF!</definedName>
    <definedName name="FDP_164_1_aDrv" hidden="1">#REF!</definedName>
    <definedName name="FDP_164_1_aUrv" hidden="1">#REF!</definedName>
    <definedName name="FDP_165_1_aDrv" hidden="1">#REF!</definedName>
    <definedName name="FDP_165_1_aSrv" hidden="1">#REF!</definedName>
    <definedName name="FDP_166_1_aDrv" hidden="1">#REF!</definedName>
    <definedName name="FDP_167_1_aDrv" hidden="1">#REF!</definedName>
    <definedName name="FDP_168_1_aDrv" hidden="1">#REF!</definedName>
    <definedName name="FDP_169_1_aDrv" hidden="1">#REF!</definedName>
    <definedName name="FDP_17_1_aDrv" hidden="1">#REF!</definedName>
    <definedName name="FDP_17_1_aUrv" hidden="1">#REF!</definedName>
    <definedName name="FDP_170_1_aDrv" hidden="1">#REF!</definedName>
    <definedName name="FDP_171_1_aDrv" hidden="1">#REF!</definedName>
    <definedName name="FDP_172_1_aDrv" hidden="1">#REF!</definedName>
    <definedName name="FDP_173_1_aDrv" hidden="1">#REF!</definedName>
    <definedName name="FDP_174_1_aDrv" hidden="1">#REF!</definedName>
    <definedName name="FDP_174_1_aUrv" hidden="1">#REF!</definedName>
    <definedName name="FDP_175_1_aDrv" hidden="1">#REF!</definedName>
    <definedName name="FDP_175_1_aUrv" hidden="1">#REF!</definedName>
    <definedName name="FDP_176_1_aDrv" hidden="1">#REF!</definedName>
    <definedName name="FDP_176_1_aUrv" hidden="1">#REF!</definedName>
    <definedName name="FDP_177_1_aDrv" hidden="1">#REF!</definedName>
    <definedName name="FDP_177_1_aUrv" hidden="1">#REF!</definedName>
    <definedName name="FDP_178_1_aDrv" hidden="1">#REF!</definedName>
    <definedName name="FDP_178_1_aUrv" hidden="1">#REF!</definedName>
    <definedName name="FDP_179_1_aUrv" hidden="1">#REF!</definedName>
    <definedName name="FDP_18_1_aDrv" hidden="1">#REF!</definedName>
    <definedName name="FDP_18_1_aUrv" hidden="1">#REF!</definedName>
    <definedName name="FDP_180_1_aUdv" hidden="1">#REF!</definedName>
    <definedName name="FDP_180_1_aUrv" hidden="1">#REF!</definedName>
    <definedName name="FDP_181_1_aUdv" hidden="1">#REF!</definedName>
    <definedName name="FDP_181_1_aUrv" hidden="1">#REF!</definedName>
    <definedName name="FDP_182_1_aDrv" hidden="1">#REF!</definedName>
    <definedName name="FDP_182_1_aUdv" hidden="1">#REF!</definedName>
    <definedName name="FDP_183_1_aDrv" hidden="1">#REF!</definedName>
    <definedName name="FDP_183_1_aUdv" hidden="1">#REF!</definedName>
    <definedName name="FDP_184_1_aUdv" hidden="1">#REF!</definedName>
    <definedName name="FDP_185_1_aUdv" hidden="1">#REF!</definedName>
    <definedName name="FDP_186_1_aUdv" hidden="1">#REF!</definedName>
    <definedName name="FDP_187_1_aUdv" hidden="1">#REF!</definedName>
    <definedName name="FDP_188_1_aUdv" hidden="1">#REF!</definedName>
    <definedName name="FDP_189_1_aUdv" hidden="1">#REF!</definedName>
    <definedName name="FDP_19_1_aDrv" hidden="1">#REF!</definedName>
    <definedName name="FDP_19_1_aUrv" hidden="1">#REF!</definedName>
    <definedName name="FDP_190_1_aUdv" hidden="1">#REF!</definedName>
    <definedName name="FDP_191_1_aUdv" hidden="1">#REF!</definedName>
    <definedName name="FDP_192_1_aUdv" hidden="1">#REF!</definedName>
    <definedName name="FDP_193_1_aUdv" hidden="1">#REF!</definedName>
    <definedName name="FDP_194_1_aUdv" hidden="1">#REF!</definedName>
    <definedName name="FDP_195_1_aUdv" hidden="1">#REF!</definedName>
    <definedName name="FDP_196_1_aUdv" hidden="1">#REF!</definedName>
    <definedName name="FDP_197_1_aUdv" hidden="1">#REF!</definedName>
    <definedName name="FDP_198_1_aUdv" hidden="1">#REF!</definedName>
    <definedName name="FDP_199_1_aUdv" hidden="1">#REF!</definedName>
    <definedName name="FDP_2_1_aDrv" hidden="1">#REF!</definedName>
    <definedName name="FDP_2_1_aUrv" hidden="1">#REF!</definedName>
    <definedName name="FDP_20_1_aDrv" hidden="1">#REF!</definedName>
    <definedName name="FDP_20_1_aUrv" hidden="1">#REF!</definedName>
    <definedName name="FDP_200_1_aDdv" hidden="1">#REF!</definedName>
    <definedName name="FDP_201_1_aDdv" hidden="1">#REF!</definedName>
    <definedName name="FDP_202_1_aDdv" hidden="1">#REF!</definedName>
    <definedName name="FDP_203_1_aDdv" hidden="1">#REF!</definedName>
    <definedName name="FDP_204_1_aUrv" hidden="1">#REF!</definedName>
    <definedName name="FDP_205_1_aUrv" hidden="1">#REF!</definedName>
    <definedName name="FDP_206_1_aDrv" hidden="1">#REF!</definedName>
    <definedName name="FDP_21_1_aDrv" hidden="1">#REF!</definedName>
    <definedName name="FDP_21_1_aUrv" hidden="1">#REF!</definedName>
    <definedName name="FDP_22_1_aDrv" hidden="1">#REF!</definedName>
    <definedName name="FDP_22_1_aUrv" hidden="1">#REF!</definedName>
    <definedName name="FDP_23_1_aDrv" hidden="1">#REF!</definedName>
    <definedName name="FDP_23_1_aUrv" hidden="1">#REF!</definedName>
    <definedName name="FDP_24_1_aDrv" hidden="1">#REF!</definedName>
    <definedName name="FDP_24_1_aUdv" hidden="1">#REF!</definedName>
    <definedName name="FDP_24_1_aUrv" hidden="1">#REF!</definedName>
    <definedName name="FDP_24_1_dUdv" hidden="1">#REF!</definedName>
    <definedName name="FDP_25_1_aDrv" hidden="1">#REF!</definedName>
    <definedName name="FDP_25_1_aUrv" hidden="1">#REF!</definedName>
    <definedName name="FDP_26_1_aDrv" hidden="1">#REF!</definedName>
    <definedName name="FDP_26_1_aUrv" hidden="1">#REF!</definedName>
    <definedName name="FDP_27_1_aDrv" hidden="1">#REF!</definedName>
    <definedName name="FDP_27_1_aUrv" hidden="1">#REF!</definedName>
    <definedName name="FDP_28_1_aDrv" hidden="1">#REF!</definedName>
    <definedName name="FDP_28_1_aUrv" hidden="1">#REF!</definedName>
    <definedName name="FDP_280_1_aSrv" hidden="1">#REF!</definedName>
    <definedName name="FDP_281_1_aSrv" hidden="1">#REF!</definedName>
    <definedName name="FDP_282_1_aSrv" hidden="1">#REF!</definedName>
    <definedName name="FDP_283_1_aSrv" hidden="1">#REF!</definedName>
    <definedName name="FDP_29_1_aDrv" hidden="1">#REF!</definedName>
    <definedName name="FDP_29_1_aUrv" hidden="1">#REF!</definedName>
    <definedName name="FDP_3_1_aDrv" hidden="1">#REF!</definedName>
    <definedName name="FDP_3_1_aSrv" hidden="1">#REF!</definedName>
    <definedName name="FDP_3_1_aUrv" hidden="1">#REF!</definedName>
    <definedName name="FDP_30_1_aDrv" hidden="1">#REF!</definedName>
    <definedName name="FDP_30_1_aUrv" hidden="1">#REF!</definedName>
    <definedName name="FDP_31_1_aDrv" hidden="1">#REF!</definedName>
    <definedName name="FDP_31_1_aUrv" hidden="1">#REF!</definedName>
    <definedName name="FDP_32_1_aDrv" hidden="1">#REF!</definedName>
    <definedName name="FDP_32_1_aUrv" hidden="1">#REF!</definedName>
    <definedName name="FDP_33_1_aDrv" hidden="1">#REF!</definedName>
    <definedName name="FDP_33_1_aUrv" hidden="1">#REF!</definedName>
    <definedName name="FDP_34_1_aDrv" hidden="1">#REF!</definedName>
    <definedName name="FDP_34_1_aUrv" hidden="1">#REF!</definedName>
    <definedName name="FDP_35_1_aDrv" hidden="1">#REF!</definedName>
    <definedName name="FDP_35_1_aSrv" hidden="1">#REF!</definedName>
    <definedName name="FDP_35_1_aUrv" hidden="1">#REF!</definedName>
    <definedName name="FDP_36_1_aDrv" hidden="1">#REF!</definedName>
    <definedName name="FDP_36_1_aUrv" hidden="1">#REF!</definedName>
    <definedName name="FDP_37_1_aDrv" hidden="1">#REF!</definedName>
    <definedName name="FDP_37_1_aUrv" hidden="1">#REF!</definedName>
    <definedName name="FDP_38_1_aDrv" hidden="1">#REF!</definedName>
    <definedName name="FDP_38_1_aUrv" hidden="1">#REF!</definedName>
    <definedName name="FDP_39_1_aDrv" hidden="1">#REF!</definedName>
    <definedName name="FDP_39_1_aSrv" hidden="1">#REF!</definedName>
    <definedName name="FDP_39_1_aUrv" hidden="1">#REF!</definedName>
    <definedName name="FDP_4_1_aDrv" hidden="1">#REF!</definedName>
    <definedName name="FDP_4_1_aSrv" hidden="1">#REF!</definedName>
    <definedName name="FDP_4_1_aUrv" hidden="1">#REF!</definedName>
    <definedName name="FDP_40_1_aDrv" hidden="1">#REF!</definedName>
    <definedName name="FDP_40_1_aUrv" hidden="1">#REF!</definedName>
    <definedName name="FDP_41_1_aSrv" hidden="1">#REF!</definedName>
    <definedName name="FDP_41_1_aUrv" hidden="1">#REF!</definedName>
    <definedName name="FDP_42_1_aSrv" hidden="1">#REF!</definedName>
    <definedName name="FDP_42_1_aUrv" hidden="1">#REF!</definedName>
    <definedName name="FDP_43_1_aUrv" hidden="1">#REF!</definedName>
    <definedName name="FDP_44_1_aSrv" hidden="1">#REF!</definedName>
    <definedName name="FDP_44_1_aUrv" hidden="1">#REF!</definedName>
    <definedName name="FDP_45_1_aSrv" hidden="1">#REF!</definedName>
    <definedName name="FDP_45_1_aUrv" hidden="1">#REF!</definedName>
    <definedName name="FDP_45_1_rUrv" hidden="1">#REF!</definedName>
    <definedName name="FDP_46_1_aSrv" hidden="1">#REF!</definedName>
    <definedName name="FDP_46_1_aUrv" hidden="1">#REF!</definedName>
    <definedName name="FDP_47_1_aSrv" hidden="1">#REF!</definedName>
    <definedName name="FDP_47_1_aUrv" hidden="1">#REF!</definedName>
    <definedName name="FDP_48_1_aSrv" hidden="1">#REF!</definedName>
    <definedName name="FDP_48_1_aUrv" hidden="1">#REF!</definedName>
    <definedName name="FDP_49_1_aSrv" hidden="1">#REF!</definedName>
    <definedName name="FDP_49_1_aUrv" hidden="1">#REF!</definedName>
    <definedName name="FDP_5_1_aDrv" hidden="1">#REF!</definedName>
    <definedName name="FDP_5_1_aUrv" hidden="1">#REF!</definedName>
    <definedName name="FDP_50_1_aSrv" hidden="1">#REF!</definedName>
    <definedName name="FDP_50_1_aUrv" hidden="1">#REF!</definedName>
    <definedName name="FDP_51_1_aSrv" hidden="1">#REF!</definedName>
    <definedName name="FDP_51_1_aUrv" hidden="1">#REF!</definedName>
    <definedName name="FDP_52_1_aSrv" hidden="1">#REF!</definedName>
    <definedName name="FDP_52_1_aUrv" hidden="1">#REF!</definedName>
    <definedName name="FDP_52_1_rUrv" hidden="1">#REF!</definedName>
    <definedName name="FDP_53_1_aSrv" hidden="1">#REF!</definedName>
    <definedName name="FDP_53_1_aUrv" hidden="1">#REF!</definedName>
    <definedName name="FDP_53_1_rUrv" hidden="1">#REF!</definedName>
    <definedName name="FDP_54_1_aDdv" hidden="1">#REF!</definedName>
    <definedName name="FDP_54_1_aSrv" hidden="1">#REF!</definedName>
    <definedName name="FDP_54_1_aUrv" hidden="1">#REF!</definedName>
    <definedName name="FDP_55_1_aSrv" hidden="1">#REF!</definedName>
    <definedName name="FDP_55_1_aUrv" hidden="1">#REF!</definedName>
    <definedName name="FDP_56_1_aDrv" hidden="1">#REF!</definedName>
    <definedName name="FDP_56_1_aUrv" hidden="1">#REF!</definedName>
    <definedName name="FDP_57_1_aDrv" hidden="1">#REF!</definedName>
    <definedName name="FDP_57_1_aUrv" hidden="1">#REF!</definedName>
    <definedName name="FDP_58_1_aDrv" hidden="1">#REF!</definedName>
    <definedName name="FDP_58_1_aUrv" hidden="1">#REF!</definedName>
    <definedName name="FDP_59_1_aDrv" hidden="1">#REF!</definedName>
    <definedName name="FDP_59_1_aUrv" hidden="1">#REF!</definedName>
    <definedName name="FDP_6_1_aDrv" hidden="1">#REF!</definedName>
    <definedName name="FDP_6_1_aSrv" hidden="1">#REF!</definedName>
    <definedName name="FDP_6_1_aUrv" hidden="1">#REF!</definedName>
    <definedName name="FDP_60_1_aUrv" hidden="1">#REF!</definedName>
    <definedName name="FDP_60_1_rUrv" hidden="1">#REF!</definedName>
    <definedName name="FDP_61_1_aSrv" hidden="1">#REF!</definedName>
    <definedName name="FDP_61_1_aUrv" hidden="1">#REF!</definedName>
    <definedName name="FDP_62_1_aSrv" hidden="1">#REF!</definedName>
    <definedName name="FDP_62_1_aUrv" hidden="1">#REF!</definedName>
    <definedName name="FDP_62_1_rUrv" hidden="1">#REF!</definedName>
    <definedName name="FDP_63_1_aDrv" hidden="1">#REF!</definedName>
    <definedName name="FDP_63_1_aSrv" hidden="1">#REF!</definedName>
    <definedName name="FDP_63_1_aUrv" hidden="1">#REF!</definedName>
    <definedName name="FDP_64_1_aDrv" hidden="1">#REF!</definedName>
    <definedName name="FDP_64_1_aSrv" hidden="1">#REF!</definedName>
    <definedName name="FDP_64_1_aUrv" hidden="1">#REF!</definedName>
    <definedName name="FDP_65_1_aDrv" hidden="1">#REF!</definedName>
    <definedName name="FDP_65_1_aSrv" hidden="1">#REF!</definedName>
    <definedName name="FDP_65_1_aUrv" hidden="1">#REF!</definedName>
    <definedName name="FDP_66_1_aDrv" hidden="1">#REF!</definedName>
    <definedName name="FDP_66_1_aSrv" hidden="1">#REF!</definedName>
    <definedName name="FDP_66_1_aUrv" hidden="1">#REF!</definedName>
    <definedName name="FDP_67_1_aDrv" hidden="1">#REF!</definedName>
    <definedName name="FDP_67_1_aUdv" hidden="1">#REF!</definedName>
    <definedName name="FDP_67_1_aUrv" hidden="1">#REF!</definedName>
    <definedName name="FDP_67_1_rUrv" hidden="1">#REF!</definedName>
    <definedName name="FDP_68_1_aDrv" hidden="1">#REF!</definedName>
    <definedName name="FDP_68_1_aSrv" hidden="1">#REF!</definedName>
    <definedName name="FDP_68_1_aUdv" hidden="1">#REF!</definedName>
    <definedName name="FDP_68_1_aUrv" hidden="1">#REF!</definedName>
    <definedName name="FDP_68_1_dUdv" hidden="1">#REF!</definedName>
    <definedName name="FDP_69_1_aDrv" hidden="1">#REF!</definedName>
    <definedName name="FDP_69_1_aSrv" hidden="1">#REF!</definedName>
    <definedName name="FDP_69_1_aUrv" hidden="1">#REF!</definedName>
    <definedName name="FDP_7_1_aDrv" hidden="1">#REF!</definedName>
    <definedName name="FDP_7_1_aSrv" hidden="1">#REF!</definedName>
    <definedName name="FDP_7_1_aUrv" hidden="1">#REF!</definedName>
    <definedName name="FDP_70_1_aDrv" hidden="1">#REF!</definedName>
    <definedName name="FDP_70_1_aSrv" hidden="1">#REF!</definedName>
    <definedName name="FDP_70_1_aUrv" hidden="1">#REF!</definedName>
    <definedName name="FDP_70_1_rUrv" hidden="1">#REF!</definedName>
    <definedName name="FDP_71_1_aSrv" hidden="1">#REF!</definedName>
    <definedName name="FDP_71_1_aUrv" hidden="1">#REF!</definedName>
    <definedName name="FDP_72_1_aDrv" hidden="1">#REF!</definedName>
    <definedName name="FDP_72_1_aSrv" hidden="1">#REF!</definedName>
    <definedName name="FDP_72_1_aUrv" hidden="1">#REF!</definedName>
    <definedName name="FDP_73_1_aDrv" hidden="1">#REF!</definedName>
    <definedName name="FDP_73_1_aSrv" hidden="1">#REF!</definedName>
    <definedName name="FDP_73_1_aUrv" hidden="1">#REF!</definedName>
    <definedName name="FDP_74_1_aDrv" hidden="1">#REF!</definedName>
    <definedName name="FDP_74_1_aSrv" hidden="1">#REF!</definedName>
    <definedName name="FDP_74_1_aUrv" hidden="1">#REF!</definedName>
    <definedName name="FDP_75_1_aSrv" hidden="1">#REF!</definedName>
    <definedName name="FDP_75_1_aUrv" hidden="1">#REF!</definedName>
    <definedName name="FDP_76_1_aDrv" hidden="1">#REF!</definedName>
    <definedName name="FDP_76_1_aSrv" hidden="1">#REF!</definedName>
    <definedName name="FDP_76_1_aUrv" hidden="1">#REF!</definedName>
    <definedName name="FDP_77_1_aSrv" hidden="1">#REF!</definedName>
    <definedName name="FDP_77_1_aUrv" hidden="1">#REF!</definedName>
    <definedName name="FDP_78_1_aSrv" hidden="1">#REF!</definedName>
    <definedName name="FDP_78_1_aUrv" hidden="1">#REF!</definedName>
    <definedName name="FDP_79_1_aSrv" hidden="1">#REF!</definedName>
    <definedName name="FDP_79_1_aUrv" hidden="1">#REF!</definedName>
    <definedName name="FDP_8_1_aDrv" hidden="1">#REF!</definedName>
    <definedName name="FDP_8_1_aUdv" hidden="1">#REF!</definedName>
    <definedName name="FDP_8_1_aUrv" hidden="1">#REF!</definedName>
    <definedName name="FDP_8_1_dUdv" hidden="1">#REF!</definedName>
    <definedName name="FDP_80_1_aSrv" hidden="1">#REF!</definedName>
    <definedName name="FDP_80_1_aUrv" hidden="1">#REF!</definedName>
    <definedName name="FDP_81_1_aSrv" hidden="1">#REF!</definedName>
    <definedName name="FDP_81_1_aUrv" hidden="1">#REF!</definedName>
    <definedName name="FDP_82_1_aSrv" hidden="1">#REF!</definedName>
    <definedName name="FDP_82_1_aUrv" hidden="1">#REF!</definedName>
    <definedName name="FDP_83_1_aSrv" hidden="1">#REF!</definedName>
    <definedName name="FDP_83_1_aUrv" hidden="1">#REF!</definedName>
    <definedName name="FDP_84_1_aUrv" hidden="1">#REF!</definedName>
    <definedName name="FDP_85_1_aUrv" hidden="1">#REF!</definedName>
    <definedName name="FDP_86_1_aSrv" hidden="1">#REF!</definedName>
    <definedName name="FDP_86_1_aUrv" hidden="1">#REF!</definedName>
    <definedName name="FDP_87_1_aSrv" hidden="1">#REF!</definedName>
    <definedName name="FDP_87_1_aUrv" hidden="1">#REF!</definedName>
    <definedName name="FDP_88_1_aSrv" hidden="1">#REF!</definedName>
    <definedName name="FDP_88_1_aUrv" hidden="1">#REF!</definedName>
    <definedName name="FDP_89_1_aSrv" hidden="1">#REF!</definedName>
    <definedName name="FDP_89_1_aUrv" hidden="1">#REF!</definedName>
    <definedName name="FDP_9_1_aDrv" hidden="1">#REF!</definedName>
    <definedName name="FDP_9_1_aSrv" hidden="1">#REF!</definedName>
    <definedName name="FDP_9_1_aUrv" hidden="1">#REF!</definedName>
    <definedName name="FDP_90_1_aUrv" hidden="1">#REF!</definedName>
    <definedName name="FDP_91_1_aUrv" hidden="1">#REF!</definedName>
    <definedName name="FDP_92_1_aSrv" hidden="1">#REF!</definedName>
    <definedName name="FDP_92_1_aUrv" hidden="1">#REF!</definedName>
    <definedName name="FDP_93_1_aDrv" hidden="1">#REF!</definedName>
    <definedName name="FDP_93_1_aUrv" hidden="1">#REF!</definedName>
    <definedName name="FDP_94_1_aSrv" hidden="1">#REF!</definedName>
    <definedName name="FDP_94_1_aUrv" hidden="1">#REF!</definedName>
    <definedName name="FDP_95_1_aSrv" hidden="1">#REF!</definedName>
    <definedName name="FDP_95_1_aUrv" hidden="1">#REF!</definedName>
    <definedName name="FDP_96_1_aSrv" hidden="1">#REF!</definedName>
    <definedName name="FDP_96_1_aUrv" hidden="1">#REF!</definedName>
    <definedName name="FDP_97_1_aSrv" hidden="1">#REF!</definedName>
    <definedName name="FDP_97_1_aUrv" hidden="1">#REF!</definedName>
    <definedName name="FDP_98_1_aDrv" hidden="1">#REF!</definedName>
    <definedName name="FDP_98_1_aSrv" hidden="1">#REF!</definedName>
    <definedName name="FDP_98_1_aUrv" hidden="1">#REF!</definedName>
    <definedName name="FDP_99_1_aSrv" hidden="1">#REF!</definedName>
    <definedName name="FDP_99_1_aUrv" hidden="1">#REF!</definedName>
    <definedName name="FDQ" localSheetId="2" hidden="1">{"detail",#N/A,FALSE,"mfg";"summary",#N/A,FALSE,"mfg"}</definedName>
    <definedName name="FDQ" hidden="1">{"detail",#N/A,FALSE,"mfg";"summary",#N/A,FALSE,"mfg"}</definedName>
    <definedName name="fds" localSheetId="2" hidden="1">{"comps",#N/A,FALSE,"comps";"notes",#N/A,FALSE,"comps"}</definedName>
    <definedName name="fds">{"'下期集計（10.27迄・速報値）'!$Q$16"}</definedName>
    <definedName name="fds_1" localSheetId="2" hidden="1">{"'下期集計（10.27迄・速報値）'!$Q$16"}</definedName>
    <definedName name="fds_1" hidden="1">{#N/A,#N/A,FALSE,"Pharm";#N/A,#N/A,FALSE,"WWCM"}</definedName>
    <definedName name="fds_2" localSheetId="2" hidden="1">{#N/A,#N/A,FALSE,"Pharm";#N/A,#N/A,FALSE,"WWCM"}</definedName>
    <definedName name="fds_2" hidden="1">{#N/A,#N/A,FALSE,"Pharm";#N/A,#N/A,FALSE,"WWCM"}</definedName>
    <definedName name="fds_3" localSheetId="2" hidden="1">{#N/A,#N/A,FALSE,"Pharm";#N/A,#N/A,FALSE,"WWCM"}</definedName>
    <definedName name="fds_3" hidden="1">{#N/A,#N/A,FALSE,"Pharm";#N/A,#N/A,FALSE,"WWCM"}</definedName>
    <definedName name="fds_4" localSheetId="2" hidden="1">{#N/A,#N/A,FALSE,"Pharm";#N/A,#N/A,FALSE,"WWCM"}</definedName>
    <definedName name="fds_4" hidden="1">{#N/A,#N/A,FALSE,"Pharm";#N/A,#N/A,FALSE,"WWCM"}</definedName>
    <definedName name="fdsa" localSheetId="2" hidden="1">{#N/A,#N/A,TRUE,"Historicals";#N/A,#N/A,TRUE,"Charts";#N/A,#N/A,TRUE,"Forecasts"}</definedName>
    <definedName name="fdsa" hidden="1">{#N/A,#N/A,TRUE,"Historicals";#N/A,#N/A,TRUE,"Charts";#N/A,#N/A,TRUE,"Forecasts"}</definedName>
    <definedName name="fdsa_1"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_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_2"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_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_3"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_3"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_4"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_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fdas" localSheetId="2" hidden="1">{"Summary",#N/A,FALSE,"Details (2)"}</definedName>
    <definedName name="fdsafdas" hidden="1">{"Summary",#N/A,FALSE,"Details (2)"}</definedName>
    <definedName name="fdsafdf" localSheetId="2" hidden="1">{#N/A,#N/A,TRUE,"Historicals";#N/A,#N/A,TRUE,"Charts";#N/A,#N/A,TRUE,"Forecasts"}</definedName>
    <definedName name="fdsafdf" hidden="1">{#N/A,#N/A,TRUE,"Historicals";#N/A,#N/A,TRUE,"Charts";#N/A,#N/A,TRUE,"Forecasts"}</definedName>
    <definedName name="fdsafdsa" localSheetId="2">{"Price","ICTG","TS131","D","0","0","H"}</definedName>
    <definedName name="fdsafdsa">{"Price","ICTG","TS131","D","0","0","H"}</definedName>
    <definedName name="fdsafrwefreg" localSheetId="2" hidden="1">{#N/A,#N/A,TRUE,"Historicals";#N/A,#N/A,TRUE,"Charts";#N/A,#N/A,TRUE,"Forecasts"}</definedName>
    <definedName name="fdsafrwefreg" hidden="1">{#N/A,#N/A,TRUE,"Historicals";#N/A,#N/A,TRUE,"Charts";#N/A,#N/A,TRUE,"Forecasts"}</definedName>
    <definedName name="fdsag" localSheetId="2" hidden="1">{"FCB_ALL",#N/A,FALSE,"FCB"}</definedName>
    <definedName name="fdsag" hidden="1">{"FCB_ALL",#N/A,FALSE,"FCB"}</definedName>
    <definedName name="fdsakfjds" localSheetId="2" hidden="1">{"FCB_ALL",#N/A,FALSE,"FCB";"GREY_ALL",#N/A,FALSE,"GREY"}</definedName>
    <definedName name="fdsakfjds" hidden="1">{"FCB_ALL",#N/A,FALSE,"FCB";"GREY_ALL",#N/A,FALSE,"GREY"}</definedName>
    <definedName name="fdsaregh" localSheetId="2" hidden="1">{#N/A,#N/A,TRUE,"Historicals";#N/A,#N/A,TRUE,"Charts";#N/A,#N/A,TRUE,"Forecasts"}</definedName>
    <definedName name="fdsaregh" hidden="1">{#N/A,#N/A,TRUE,"Historicals";#N/A,#N/A,TRUE,"Charts";#N/A,#N/A,TRUE,"Forecasts"}</definedName>
    <definedName name="fdscu">#REF!</definedName>
    <definedName name="fdsf" localSheetId="2" hidden="1">{"general",#N/A,FALSE,"Assumptions"}</definedName>
    <definedName name="fdsf" hidden="1">{"general",#N/A,FALSE,"Assumptions"}</definedName>
    <definedName name="fdsfdsfdsfs" localSheetId="2" hidden="1">Indexn1,IndexN2</definedName>
    <definedName name="fdsfdsfdsfs" hidden="1">Indexn1,IndexN2</definedName>
    <definedName name="fdsfgfhgdht" hidden="1">#REF!</definedName>
    <definedName name="fdsfs" localSheetId="2" hidden="1">{"GLI-Income Statement",#N/A,FALSE,"gli";"GLI - Balance Sheet Wksht",#N/A,FALSE,"gli";"GLI-Cash Flow",#N/A,FALSE,"gli";"GLI Qtrly Stats",#N/A,FALSE,"gli"}</definedName>
    <definedName name="fdsfs" hidden="1">{"GLI-Income Statement",#N/A,FALSE,"gli";"GLI - Balance Sheet Wksht",#N/A,FALSE,"gli";"GLI-Cash Flow",#N/A,FALSE,"gli";"GLI Qtrly Stats",#N/A,FALSE,"gli"}</definedName>
    <definedName name="fdsfs_1" localSheetId="2" hidden="1">{"GLI-Income Statement",#N/A,FALSE,"gli";"GLI - Balance Sheet Wksht",#N/A,FALSE,"gli";"GLI-Cash Flow",#N/A,FALSE,"gli";"GLI Qtrly Stats",#N/A,FALSE,"gli"}</definedName>
    <definedName name="fdsfs_1" hidden="1">{"GLI-Income Statement",#N/A,FALSE,"gli";"GLI - Balance Sheet Wksht",#N/A,FALSE,"gli";"GLI-Cash Flow",#N/A,FALSE,"gli";"GLI Qtrly Stats",#N/A,FALSE,"gli"}</definedName>
    <definedName name="fdsfsd" localSheetId="2" hidden="1">"45KWKCK0GV0YWVPP8J4R3JESN"</definedName>
    <definedName name="fdsfsd" hidden="1">{"incomemth",#N/A,TRUE,"forecast01";"incpercentmth",#N/A,TRUE,"forecast01";"balancemth",#N/A,TRUE,"forecast01";"cashmth",#N/A,TRUE,"forecast01";"cov2mth",#N/A,TRUE,"forecast01";"prbexp",#N/A,TRUE,"forecast01";"prbcap",#N/A,TRUE,"forecast01";"coalconsultants",#N/A,TRUE,"forecast01";"prbsum",#N/A,TRUE,"forecast01"}</definedName>
    <definedName name="fdsg" localSheetId="2" hidden="1">{"FCB_ALL",#N/A,FALSE,"FCB"}</definedName>
    <definedName name="fdsg" hidden="1">{"FCB_ALL",#N/A,FALSE,"FCB"}</definedName>
    <definedName name="fdsg1" localSheetId="2" hidden="1">{"incomemth",#N/A,TRUE,"forecast00";"incomepercentmth",#N/A,TRUE,"forecast00";"balancemth",#N/A,TRUE,"forecast00";"cashmth",#N/A,TRUE,"forecast00";"covenantmth",#N/A,TRUE,"forecast00"}</definedName>
    <definedName name="fdsg1" hidden="1">{"incomemth",#N/A,TRUE,"forecast00";"incomepercentmth",#N/A,TRUE,"forecast00";"balancemth",#N/A,TRUE,"forecast00";"cashmth",#N/A,TRUE,"forecast00";"covenantmth",#N/A,TRUE,"forecast00"}</definedName>
    <definedName name="fdsgafgrt" localSheetId="2" hidden="1">{#N/A,#N/A,TRUE,"Historicals";#N/A,#N/A,TRUE,"Charts";#N/A,#N/A,TRUE,"Forecasts"}</definedName>
    <definedName name="fdsgafgrt" hidden="1">{#N/A,#N/A,TRUE,"Historicals";#N/A,#N/A,TRUE,"Charts";#N/A,#N/A,TRUE,"Forecasts"}</definedName>
    <definedName name="fdsgfsrt" localSheetId="2" hidden="1">{#N/A,#N/A,TRUE,"Historicals";#N/A,#N/A,TRUE,"Charts";#N/A,#N/A,TRUE,"Forecasts"}</definedName>
    <definedName name="fdsgfsrt" hidden="1">{#N/A,#N/A,TRUE,"Historicals";#N/A,#N/A,TRUE,"Charts";#N/A,#N/A,TRUE,"Forecasts"}</definedName>
    <definedName name="fdskj" localSheetId="2" hidden="1">{#N/A,#N/A,FALSE,"Model";#N/A,#N/A,FALSE,"Division"}</definedName>
    <definedName name="fdskj" hidden="1">{#N/A,#N/A,FALSE,"Model";#N/A,#N/A,FALSE,"Division"}</definedName>
    <definedName name="fdsn">#REF!</definedName>
    <definedName name="fdspr">#REF!</definedName>
    <definedName name="fdssa" localSheetId="2">#REF!</definedName>
    <definedName name="fdssa" hidden="1">{"bs",#N/A,FALSE,"SCF"}</definedName>
    <definedName name="fdstwo">#REF!</definedName>
    <definedName name="fdv" localSheetId="2" hidden="1">{"quarterly",#N/A,FALSE,"Income Statement";#N/A,#N/A,FALSE,"print segment";#N/A,#N/A,FALSE,"Balance Sheet";#N/A,#N/A,FALSE,"Annl Inc";#N/A,#N/A,FALSE,"Cash Flow"}</definedName>
    <definedName name="fdv" hidden="1">{"quarterly",#N/A,FALSE,"Income Statement";#N/A,#N/A,FALSE,"print segment";#N/A,#N/A,FALSE,"Balance Sheet";#N/A,#N/A,FALSE,"Annl Inc";#N/A,#N/A,FALSE,"Cash Flow"}</definedName>
    <definedName name="fe" localSheetId="2" hidden="1">{"up stand alones",#N/A,FALSE,"Acquiror"}</definedName>
    <definedName name="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a" localSheetId="2" hidden="1">{"ReportTop",#N/A,FALSE,"report top"}</definedName>
    <definedName name="fea" hidden="1">{"ReportTop",#N/A,FALSE,"report top"}</definedName>
    <definedName name="feaa" localSheetId="2" hidden="1">{"graph",#N/A,FALSE,"WWJU";"graph",#N/A,FALSE,"WWSEM";"graph",#N/A,FALSE,"GOMJU";"graph",#N/A,FALSE,"GOMSEM";"graph",#N/A,FALSE,"NSJU";"graph",#N/A,FALSE,"NSSEM";"graph",#N/A,FALSE,"WAJU";"graph",#N/A,FALSE,"STOCKPRI";"graph",#N/A,FALSE,"CFTEV";"graph",#N/A,FALSE,"NAV-RCV";"graph",#N/A,FALSE,"CRUDEWW"}</definedName>
    <definedName name="feaa" hidden="1">{"graph",#N/A,FALSE,"WWJU";"graph",#N/A,FALSE,"WWSEM";"graph",#N/A,FALSE,"GOMJU";"graph",#N/A,FALSE,"GOMSEM";"graph",#N/A,FALSE,"NSJU";"graph",#N/A,FALSE,"NSSEM";"graph",#N/A,FALSE,"WAJU";"graph",#N/A,FALSE,"STOCKPRI";"graph",#N/A,FALSE,"CFTEV";"graph",#N/A,FALSE,"NAV-RCV";"graph",#N/A,FALSE,"CRUDEWW"}</definedName>
    <definedName name="feargrgy"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feargrgy"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FEB" localSheetId="2" hidden="1">{"2001 actual",#N/A,FALSE,"Raw Data month";"2002actual",#N/A,FALSE,"Raw Data month";"2002 plan",#N/A,FALSE,"Raw Data month"}</definedName>
    <definedName name="feb" hidden="1">{#N/A,#N/A,FALSE,"FAB VENDORS";"BUD SUM",#N/A,FALSE,"BUD SUM WO TEX"}</definedName>
    <definedName name="Feb_05">#REF!</definedName>
    <definedName name="Feb_06">#REF!</definedName>
    <definedName name="Feb_07">#REF!</definedName>
    <definedName name="Feb_08">#REF!</definedName>
    <definedName name="Feb_15">#REF!</definedName>
    <definedName name="Feb_16">#REF!</definedName>
    <definedName name="Feb_17">#REF!</definedName>
    <definedName name="Feb_18">#REF!</definedName>
    <definedName name="Feb_19">#REF!</definedName>
    <definedName name="Feb_Days">#REF!</definedName>
    <definedName name="Feb_Trend_Amt1" hidden="1">#REF!</definedName>
    <definedName name="Feb02Act">#REF!</definedName>
    <definedName name="feb02tb" localSheetId="2" hidden="1">{"Statement of Income",#N/A,TRUE,"Mar99";"Balance Sheet",#N/A,TRUE,"Mar99"}</definedName>
    <definedName name="feb02tb" hidden="1">{"Statement of Income",#N/A,TRUE,"Mar99";"Balance Sheet",#N/A,TRUE,"Mar99"}</definedName>
    <definedName name="feb02tb_1" localSheetId="2" hidden="1">{"Statement of Income",#N/A,TRUE,"Mar99";"Balance Sheet",#N/A,TRUE,"Mar99"}</definedName>
    <definedName name="feb02tb_1" hidden="1">{"Statement of Income",#N/A,TRUE,"Mar99";"Balance Sheet",#N/A,TRUE,"Mar99"}</definedName>
    <definedName name="feb02tb_2" localSheetId="2" hidden="1">{"Statement of Income",#N/A,TRUE,"Mar99";"Balance Sheet",#N/A,TRUE,"Mar99"}</definedName>
    <definedName name="feb02tb_2" hidden="1">{"Statement of Income",#N/A,TRUE,"Mar99";"Balance Sheet",#N/A,TRUE,"Mar99"}</definedName>
    <definedName name="feb02tb_3" localSheetId="2" hidden="1">{"Statement of Income",#N/A,TRUE,"Mar99";"Balance Sheet",#N/A,TRUE,"Mar99"}</definedName>
    <definedName name="feb02tb_3" hidden="1">{"Statement of Income",#N/A,TRUE,"Mar99";"Balance Sheet",#N/A,TRUE,"Mar99"}</definedName>
    <definedName name="feb02tb_4" localSheetId="2" hidden="1">{"Statement of Income",#N/A,TRUE,"Mar99";"Balance Sheet",#N/A,TRUE,"Mar99"}</definedName>
    <definedName name="feb02tb_4" hidden="1">{"Statement of Income",#N/A,TRUE,"Mar99";"Balance Sheet",#N/A,TRUE,"Mar99"}</definedName>
    <definedName name="Feb08ExchRate">#REF!</definedName>
    <definedName name="feb625pay">#REF!</definedName>
    <definedName name="feb812hdcnt">#REF!</definedName>
    <definedName name="feb812pay">#REF!</definedName>
    <definedName name="febactexp">#REF!</definedName>
    <definedName name="FebExchRate">#REF!</definedName>
    <definedName name="febinput">#REF!</definedName>
    <definedName name="FebRF302">#REF!</definedName>
    <definedName name="February">#REF!</definedName>
    <definedName name="February2">#REF!</definedName>
    <definedName name="February2020">#REF!</definedName>
    <definedName name="Fed_New" localSheetId="2" hidden="1">{"'SGI_Opex'!$A$1:$O$187"}</definedName>
    <definedName name="Fed_New" hidden="1">{"'SGI_Opex'!$A$1:$O$187"}</definedName>
    <definedName name="FEDERAL" localSheetId="2" hidden="1">{"'SGI_Opex'!$A$1:$O$187"}</definedName>
    <definedName name="FEDERAL" hidden="1">{"'SGI_Opex'!$A$1:$O$187"}</definedName>
    <definedName name="fedfd"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tax">#REF!</definedName>
    <definedName name="FEDtaxamt1">#REF!</definedName>
    <definedName name="FEDtaxamt2">#REF!</definedName>
    <definedName name="Fee">#REF!</definedName>
    <definedName name="feeamort">#REF!</definedName>
    <definedName name="fees">#REF!</definedName>
    <definedName name="fefdfsqsdsffwef" localSheetId="2" hidden="1">{"Fiesta Facer Page",#N/A,FALSE,"Q_C_S";"Fiesta Main Page",#N/A,FALSE,"V_L";"Fiesta 95BP Struct",#N/A,FALSE,"StructBP";"Fiesta Post 95BP Struct",#N/A,FALSE,"AdjStructBP"}</definedName>
    <definedName name="fefdfsqsdsffwef" hidden="1">{"Fiesta Facer Page",#N/A,FALSE,"Q_C_S";"Fiesta Main Page",#N/A,FALSE,"V_L";"Fiesta 95BP Struct",#N/A,FALSE,"StructBP";"Fiesta Post 95BP Struct",#N/A,FALSE,"AdjStructBP"}</definedName>
    <definedName name="fefe">#REF!</definedName>
    <definedName name="feffdfbgbd" hidden="1">#REF!</definedName>
    <definedName name="fefsf" localSheetId="2" hidden="1">{"incomemth",#N/A,TRUE,"forecast01";"incpercentmth",#N/A,TRUE,"forecast01";"balancemth",#N/A,TRUE,"forecast01";"cashmth",#N/A,TRUE,"forecast01";"cov2mth",#N/A,TRUE,"forecast01";"prbexp",#N/A,TRUE,"forecast01";"prbcap",#N/A,TRUE,"forecast01";"coalconsultants",#N/A,TRUE,"forecast01";"prbsum",#N/A,TRUE,"forecast01"}</definedName>
    <definedName name="fefsf" hidden="1">{"incomemth",#N/A,TRUE,"forecast01";"incpercentmth",#N/A,TRUE,"forecast01";"balancemth",#N/A,TRUE,"forecast01";"cashmth",#N/A,TRUE,"forecast01";"cov2mth",#N/A,TRUE,"forecast01";"prbexp",#N/A,TRUE,"forecast01";"prbcap",#N/A,TRUE,"forecast01";"coalconsultants",#N/A,TRUE,"forecast01";"prbsum",#N/A,TRUE,"forecast01"}</definedName>
    <definedName name="fefsf1" localSheetId="2" hidden="1">{"incomemth",#N/A,TRUE,"forecast01";"incpercentmth",#N/A,TRUE,"forecast01";"balancemth",#N/A,TRUE,"forecast01";"cashmth",#N/A,TRUE,"forecast01";"cov2mth",#N/A,TRUE,"forecast01";"prbexp",#N/A,TRUE,"forecast01";"prbcap",#N/A,TRUE,"forecast01";"coalconsultants",#N/A,TRUE,"forecast01";"prbsum",#N/A,TRUE,"forecast01"}</definedName>
    <definedName name="fefsf1" hidden="1">{"incomemth",#N/A,TRUE,"forecast01";"incpercentmth",#N/A,TRUE,"forecast01";"balancemth",#N/A,TRUE,"forecast01";"cashmth",#N/A,TRUE,"forecast01";"cov2mth",#N/A,TRUE,"forecast01";"prbexp",#N/A,TRUE,"forecast01";"prbcap",#N/A,TRUE,"forecast01";"coalconsultants",#N/A,TRUE,"forecast01";"prbsum",#N/A,TRUE,"forecast01"}</definedName>
    <definedName name="FEI" localSheetId="2" hidden="1">{"Monthly6Q",#N/A,FALSE,"0614ESL"}</definedName>
    <definedName name="FEI" hidden="1">{"Monthly6Q",#N/A,FALSE,"0614ESL"}</definedName>
    <definedName name="feioa" localSheetId="2" hidden="1">{"Monthly6Q",#N/A,FALSE,"0614ESL"}</definedName>
    <definedName name="feioa" hidden="1">{"Monthly6Q",#N/A,FALSE,"0614ESL"}</definedName>
    <definedName name="FEJL" localSheetId="2" hidden="1">{"Monthly6Q",#N/A,FALSE,"0614ESL"}</definedName>
    <definedName name="FEJL" hidden="1">{"Monthly6Q",#N/A,FALSE,"0614ESL"}</definedName>
    <definedName name="FEL" localSheetId="2" hidden="1">{"Monthly6Q",#N/A,FALSE,"0614ESL"}</definedName>
    <definedName name="FEL" hidden="1">{"Monthly6Q",#N/A,FALSE,"0614ESL"}</definedName>
    <definedName name="FEOJL" localSheetId="2" hidden="1">{"Monthly6Q",#N/A,FALSE,"0614ESL"}</definedName>
    <definedName name="FEOJL" hidden="1">{"Monthly6Q",#N/A,FALSE,"0614ESL"}</definedName>
    <definedName name="feps93">#REF!</definedName>
    <definedName name="feps94">#REF!</definedName>
    <definedName name="ferf" hidden="1">#REF!</definedName>
    <definedName name="ferferf" hidden="1">#REF!</definedName>
    <definedName name="fesa" localSheetId="2" hidden="1">{"apci",#N/A,FALSE,"Chem_CY";"eastman",#N/A,FALSE,"Eastman";"betz",#N/A,FALSE,"Betz";"great lakes",#N/A,FALSE,"Great_Lakes";"hercules",#N/A,FALSE,"Hercules Chem Seg Data";"rohm",#N/A,FALSE,"Rohm";"union carbide",#N/A,FALSE,"Union";"witco",#N/A,FALSE,"Witco"}</definedName>
    <definedName name="fesa" hidden="1">{"apci",#N/A,FALSE,"Chem_CY";"eastman",#N/A,FALSE,"Eastman";"betz",#N/A,FALSE,"Betz";"great lakes",#N/A,FALSE,"Great_Lakes";"hercules",#N/A,FALSE,"Hercules Chem Seg Data";"rohm",#N/A,FALSE,"Rohm";"union carbide",#N/A,FALSE,"Union";"witco",#N/A,FALSE,"Witco"}</definedName>
    <definedName name="fetr" localSheetId="2" hidden="1">{"BA detail",#N/A,FALSE,"Q3YTD "}</definedName>
    <definedName name="fetr" hidden="1">{"BA detail",#N/A,FALSE,"Q3YTD "}</definedName>
    <definedName name="FEVRIER1">#REF!</definedName>
    <definedName name="FEVRIER2">#REF!</definedName>
    <definedName name="FEVRIER3">#REF!</definedName>
    <definedName name="fewf" localSheetId="2" hidden="1">{#N/A,#N/A,TRUE,"Historicals";#N/A,#N/A,TRUE,"Charts";#N/A,#N/A,TRUE,"Forecasts"}</definedName>
    <definedName name="fewf" hidden="1">{#N/A,#N/A,TRUE,"Historicals";#N/A,#N/A,TRUE,"Charts";#N/A,#N/A,TRUE,"Forecasts"}</definedName>
    <definedName name="fewfsdf" localSheetId="2" hidden="1">{#N/A,#N/A,TRUE,"Historicals";#N/A,#N/A,TRUE,"Charts";#N/A,#N/A,TRUE,"Forecasts"}</definedName>
    <definedName name="fewfsdf" hidden="1">{#N/A,#N/A,TRUE,"Historicals";#N/A,#N/A,TRUE,"Charts";#N/A,#N/A,TRUE,"Forecasts"}</definedName>
    <definedName name="fewq" localSheetId="2" hidden="1">{"Comp_of_Price_Effect",#N/A,FALSE,"QTRDPVAR"}</definedName>
    <definedName name="fewq" hidden="1">{"Comp_of_Price_Effect",#N/A,FALSE,"QTRDPVAR"}</definedName>
    <definedName name="ff" localSheetId="2" hidden="1">{"Summary",#N/A,FALSE,"Details (2)"}</definedName>
    <definedName name="ff" hidden="1">{"Summary",#N/A,FALSE,"Details (2)"}</definedName>
    <definedName name="ff_1" hidden="1">{#N/A,#N/A,FALSE,"Assumptions";#N/A,#N/A,FALSE,"Volumes";#N/A,#N/A,FALSE,"Pricing";#N/A,#N/A,FALSE,"Variable Cost";#N/A,#N/A,FALSE,"Investment";#N/A,#N/A,FALSE,"Profitability";#N/A,#N/A,FALSE,"Business Comparison"}</definedName>
    <definedName name="ff_2" hidden="1">{#N/A,#N/A,FALSE,"Assumptions";#N/A,#N/A,FALSE,"Volumes";#N/A,#N/A,FALSE,"Pricing";#N/A,#N/A,FALSE,"Variable Cost";#N/A,#N/A,FALSE,"Investment";#N/A,#N/A,FALSE,"Profitability";#N/A,#N/A,FALSE,"Business Comparison"}</definedName>
    <definedName name="FFAPPCOLNAME1_1">#REF!</definedName>
    <definedName name="FFAPPCOLNAME2_1">#REF!</definedName>
    <definedName name="FFAPPCOLNAME3_1">#REF!</definedName>
    <definedName name="FFAPPCOLNAME4_1">#REF!</definedName>
    <definedName name="FFAPPCOLNAME5_1">#REF!</definedName>
    <definedName name="FFAPPCOLNAME6_1">#REF!</definedName>
    <definedName name="FFAPPCOLNAME7_1">#REF!</definedName>
    <definedName name="ffd" localSheetId="2" hidden="1">{#N/A,#N/A,FALSE,"Rohstoffnotierungen";#N/A,#N/A,FALSE,"ER HCST Erw. 99";#N/A,#N/A,FALSE,"ER HCST Plan 00";#N/A,#N/A,FALSE,"Umsatz KG";#N/A,#N/A,FALSE,"ER HCST";#N/A,#N/A,FALSE,"EA ST (2)";#N/A,#N/A,FALSE,"EA ST";#N/A,#N/A,FALSE,"EA ST (3)";#N/A,#N/A,FALSE,"EA ST (4)";#N/A,#N/A,FALSE,"KA ST  (2)";#N/A,#N/A,FALSE,"KA ST";#N/A,#N/A,FALSE,"KA ST  (3)";#N/A,#N/A,FALSE,"KA ST (4)"}</definedName>
    <definedName name="ffd" hidden="1">{#N/A,#N/A,FALSE,"Rohstoffnotierungen";#N/A,#N/A,FALSE,"ER HCST Erw. 99";#N/A,#N/A,FALSE,"ER HCST Plan 00";#N/A,#N/A,FALSE,"Umsatz KG";#N/A,#N/A,FALSE,"ER HCST";#N/A,#N/A,FALSE,"EA ST (2)";#N/A,#N/A,FALSE,"EA ST";#N/A,#N/A,FALSE,"EA ST (3)";#N/A,#N/A,FALSE,"EA ST (4)";#N/A,#N/A,FALSE,"KA ST  (2)";#N/A,#N/A,FALSE,"KA ST";#N/A,#N/A,FALSE,"KA ST  (3)";#N/A,#N/A,FALSE,"KA ST (4)"}</definedName>
    <definedName name="ffdd" localSheetId="2" hidden="1">{#N/A,#N/A,FALSE,"Umsatz EO BP";#N/A,#N/A,FALSE,"Umsatz EO OP";#N/A,#N/A,FALSE,"ER EO BP";#N/A,#N/A,FALSE,"ER EO OP";#N/A,#N/A,FALSE,"EA EO (2)";#N/A,#N/A,FALSE,"EA EO";#N/A,#N/A,FALSE,"EA EO (3)";#N/A,#N/A,FALSE,"EA EO (4)";#N/A,#N/A,FALSE,"KA EO  (2)";#N/A,#N/A,FALSE,"KA EO";#N/A,#N/A,FALSE,"KA EO  (3)";#N/A,#N/A,FALSE,"KA EO (4)"}</definedName>
    <definedName name="ffdd" hidden="1">{#N/A,#N/A,FALSE,"Umsatz EO BP";#N/A,#N/A,FALSE,"Umsatz EO OP";#N/A,#N/A,FALSE,"ER EO BP";#N/A,#N/A,FALSE,"ER EO OP";#N/A,#N/A,FALSE,"EA EO (2)";#N/A,#N/A,FALSE,"EA EO";#N/A,#N/A,FALSE,"EA EO (3)";#N/A,#N/A,FALSE,"EA EO (4)";#N/A,#N/A,FALSE,"KA EO  (2)";#N/A,#N/A,FALSE,"KA EO";#N/A,#N/A,FALSE,"KA EO  (3)";#N/A,#N/A,FALSE,"KA EO (4)"}</definedName>
    <definedName name="ffddf" localSheetId="2" hidden="1">{"'Sheet1'!$A$1:$E$287"}</definedName>
    <definedName name="ffddf" hidden="1">{"'Sheet1'!$A$1:$E$287"}</definedName>
    <definedName name="FFDFDFSD"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 localSheetId="2" hidden="1">#REF!</definedName>
    <definedName name="fff" hidden="1">{"mgmt forecast",#N/A,FALSE,"Mgmt Forecast";"dcf table",#N/A,FALSE,"Mgmt Forecast";"sensitivity",#N/A,FALSE,"Mgmt Forecast";"table inputs",#N/A,FALSE,"Mgmt Forecast";"calculations",#N/A,FALSE,"Mgmt Forecast"}</definedName>
    <definedName name="fff.com" localSheetId="2">{"COM",#N/A,FALSE,"800 10th"}</definedName>
    <definedName name="fff.com">{"COM",#N/A,FALSE,"800 10th"}</definedName>
    <definedName name="fff_1" localSheetId="2" hidden="1">{#N/A,#N/A,FALSE,"Pharm";#N/A,#N/A,FALSE,"WWCM"}</definedName>
    <definedName name="fff_1" hidden="1">{#N/A,#N/A,FALSE,"Pharm";#N/A,#N/A,FALSE,"WWCM"}</definedName>
    <definedName name="fff_2" localSheetId="2" hidden="1">{#N/A,#N/A,FALSE,"Pharm";#N/A,#N/A,FALSE,"WWCM"}</definedName>
    <definedName name="fff_2" hidden="1">{#N/A,#N/A,FALSE,"Pharm";#N/A,#N/A,FALSE,"WWCM"}</definedName>
    <definedName name="fff_3" localSheetId="2" hidden="1">{#N/A,#N/A,FALSE,"Pharm";#N/A,#N/A,FALSE,"WWCM"}</definedName>
    <definedName name="fff_3" hidden="1">{#N/A,#N/A,FALSE,"Pharm";#N/A,#N/A,FALSE,"WWCM"}</definedName>
    <definedName name="fff_4" localSheetId="2" hidden="1">{#N/A,#N/A,FALSE,"Pharm";#N/A,#N/A,FALSE,"WWCM"}</definedName>
    <definedName name="fff_4" hidden="1">{#N/A,#N/A,FALSE,"Pharm";#N/A,#N/A,FALSE,"WWCM"}</definedName>
    <definedName name="ffff" localSheetId="2" hidden="1">#N/A</definedName>
    <definedName name="ffff"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fffff" localSheetId="2" hidden="1">{#N/A,#N/A,FALSE,"98-profile"}</definedName>
    <definedName name="fffff" hidden="1">{#N/A,#N/A,FALSE,"98-profile"}</definedName>
    <definedName name="fffff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f" localSheetId="2" hidden="1">{"budget992000 capex",#N/A,FALSE,"Celtel alternative 6"}</definedName>
    <definedName name="ffffff" hidden="1">{"budget992000 capex",#N/A,FALSE,"Celtel alternative 6"}</definedName>
    <definedName name="ffffff.2" localSheetId="2" hidden="1">{#N/A,#N/A,FALSE,"Cashflow Analysis";#N/A,#N/A,FALSE,"Sensitivity Analysis";#N/A,#N/A,FALSE,"PV";#N/A,#N/A,FALSE,"Pro Forma"}</definedName>
    <definedName name="ffffff.2" hidden="1">{#N/A,#N/A,FALSE,"Cashflow Analysis";#N/A,#N/A,FALSE,"Sensitivity Analysis";#N/A,#N/A,FALSE,"PV";#N/A,#N/A,FALSE,"Pro Forma"}</definedName>
    <definedName name="fffffff" localSheetId="2" hidden="1">{#N/A,#N/A,FALSE,"Pharm";#N/A,#N/A,FALSE,"WWCM"}</definedName>
    <definedName name="fffffff" hidden="1">{#N/A,#N/A,FALSE,"Pharm";#N/A,#N/A,FALSE,"WWCM"}</definedName>
    <definedName name="fffffff_1" localSheetId="2" hidden="1">{#N/A,#N/A,FALSE,"Pharm";#N/A,#N/A,FALSE,"WWCM"}</definedName>
    <definedName name="fffffff_1" hidden="1">{#N/A,#N/A,FALSE,"Pharm";#N/A,#N/A,FALSE,"WWCM"}</definedName>
    <definedName name="fffffff_2" localSheetId="2" hidden="1">{#N/A,#N/A,FALSE,"Pharm";#N/A,#N/A,FALSE,"WWCM"}</definedName>
    <definedName name="fffffff_2" hidden="1">{#N/A,#N/A,FALSE,"Pharm";#N/A,#N/A,FALSE,"WWCM"}</definedName>
    <definedName name="fffffff_3" localSheetId="2" hidden="1">{#N/A,#N/A,FALSE,"Pharm";#N/A,#N/A,FALSE,"WWCM"}</definedName>
    <definedName name="fffffff_3" hidden="1">{#N/A,#N/A,FALSE,"Pharm";#N/A,#N/A,FALSE,"WWCM"}</definedName>
    <definedName name="fffffff_4" localSheetId="2" hidden="1">{#N/A,#N/A,FALSE,"Pharm";#N/A,#N/A,FALSE,"WWCM"}</definedName>
    <definedName name="fffffff_4" hidden="1">{#N/A,#N/A,FALSE,"Pharm";#N/A,#N/A,FALSE,"WWCM"}</definedName>
    <definedName name="ffffffffff"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f" localSheetId="2" hidden="1">{"'Standalone List Price Trends'!$A$1:$X$56"}</definedName>
    <definedName name="fffffffffff" hidden="1">{"'Standalone List Price Trends'!$A$1:$X$56"}</definedName>
    <definedName name="fffffffffffffffff" hidden="1">{0,0,0,0;0,0,0,0;0,0,0,0}</definedName>
    <definedName name="FFFFFFFFFFFFFFFFFFFFff" hidden="1">#REF!</definedName>
    <definedName name="ffg" localSheetId="2" hidden="1">{#N/A,#N/A,TRUE,"Old - New P&amp;L";#N/A,#N/A,TRUE,"EBIT MMO - Total";#N/A,#N/A,TRUE,"MMO NE, CEE, ASIA, CAR";#N/A,#N/A,TRUE,"MMO LAT, MEA, AFR";#N/A,#N/A,TRUE,"NP growth";#N/A,#N/A,TRUE,"ER impact"}</definedName>
    <definedName name="ffg" hidden="1">{#N/A,#N/A,TRUE,"Old - New P&amp;L";#N/A,#N/A,TRUE,"EBIT MMO - Total";#N/A,#N/A,TRUE,"MMO NE, CEE, ASIA, CAR";#N/A,#N/A,TRUE,"MMO LAT, MEA, AFR";#N/A,#N/A,TRUE,"NP growth";#N/A,#N/A,TRUE,"ER impact"}</definedName>
    <definedName name="ffg_1" localSheetId="2" hidden="1">{#N/A,#N/A,TRUE,"Old - New P&amp;L";#N/A,#N/A,TRUE,"EBIT MMO - Total";#N/A,#N/A,TRUE,"MMO NE, CEE, ASIA, CAR";#N/A,#N/A,TRUE,"MMO LAT, MEA, AFR";#N/A,#N/A,TRUE,"NP growth";#N/A,#N/A,TRUE,"ER impact"}</definedName>
    <definedName name="ffg_1" hidden="1">{#N/A,#N/A,TRUE,"Old - New P&amp;L";#N/A,#N/A,TRUE,"EBIT MMO - Total";#N/A,#N/A,TRUE,"MMO NE, CEE, ASIA, CAR";#N/A,#N/A,TRUE,"MMO LAT, MEA, AFR";#N/A,#N/A,TRUE,"NP growth";#N/A,#N/A,TRUE,"ER impact"}</definedName>
    <definedName name="ffghnbbb5" hidden="1">#REF!</definedName>
    <definedName name="FFO0">#REF!</definedName>
    <definedName name="ffsdfdf"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ffsdfdf"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FFSEGMENT1_1">#REF!</definedName>
    <definedName name="FFSEGMENT2_1">#REF!</definedName>
    <definedName name="FFSEGMENT3_1">#REF!</definedName>
    <definedName name="FFSEGMENT4_1">#REF!</definedName>
    <definedName name="FFSEGMENT5_1">#REF!</definedName>
    <definedName name="FFSEGMENT6_1">#REF!</definedName>
    <definedName name="FFSEGMENT7_1">#REF!</definedName>
    <definedName name="FFSEGSEPARATOR1">#REF!</definedName>
    <definedName name="ffsf">#REF!</definedName>
    <definedName name="ffvml">#REF!</definedName>
    <definedName name="ffy" localSheetId="2" hidden="1">{#N/A,#N/A,FALSE,"FY97";#N/A,#N/A,FALSE,"FY98";#N/A,#N/A,FALSE,"FY99";#N/A,#N/A,FALSE,"FY00";#N/A,#N/A,FALSE,"FY01"}</definedName>
    <definedName name="ffy" hidden="1">{#N/A,#N/A,FALSE,"FY97";#N/A,#N/A,FALSE,"FY98";#N/A,#N/A,FALSE,"FY99";#N/A,#N/A,FALSE,"FY00";#N/A,#N/A,FALSE,"FY01"}</definedName>
    <definedName name="FG" localSheetId="2" hidden="1">{#N/A,#N/A,TRUE,"0 Deckbl.";#N/A,#N/A,TRUE,"S 1 Komm";#N/A,#N/A,TRUE,"S 1a Komm";#N/A,#N/A,TRUE,"S 1b Komm";#N/A,#N/A,TRUE,"S  2 DBR";#N/A,#N/A,TRUE,"S  3 Sparten";#N/A,#N/A,TRUE,"S 4  Betr. K.";#N/A,#N/A,TRUE,"6 Bilanz";#N/A,#N/A,TRUE,"6a Bilanz ";#N/A,#N/A,TRUE,"6b Bilanz ";#N/A,#N/A,TRUE,"7 GS I";#N/A,#N/A,TRUE,"S 8 EQ-GuV"}</definedName>
    <definedName name="FG" hidden="1">{#N/A,#N/A,TRUE,"0 Deckbl.";#N/A,#N/A,TRUE,"S 1 Komm";#N/A,#N/A,TRUE,"S 1a Komm";#N/A,#N/A,TRUE,"S 1b Komm";#N/A,#N/A,TRUE,"S  2 DBR";#N/A,#N/A,TRUE,"S  3 Sparten";#N/A,#N/A,TRUE,"S 4  Betr. K.";#N/A,#N/A,TRUE,"6 Bilanz";#N/A,#N/A,TRUE,"6a Bilanz ";#N/A,#N/A,TRUE,"6b Bilanz ";#N/A,#N/A,TRUE,"7 GS I";#N/A,#N/A,TRUE,"S 8 EQ-GuV"}</definedName>
    <definedName name="fg_1" localSheetId="2">#REF!</definedName>
    <definedName name="fg_1" hidden="1">{#N/A,#N/A,FALSE,"Aging Summary";#N/A,#N/A,FALSE,"Ratio Analysis";#N/A,#N/A,FALSE,"Test 120 Day Accts";#N/A,#N/A,FALSE,"Tickmarks"}</definedName>
    <definedName name="fg_2" localSheetId="2" hidden="1">{#N/A,#N/A,FALSE,"REPORT"}</definedName>
    <definedName name="fg_2" hidden="1">{#N/A,#N/A,FALSE,"REPORT"}</definedName>
    <definedName name="fg_3" localSheetId="2" hidden="1">{#N/A,#N/A,FALSE,"REPORT"}</definedName>
    <definedName name="fg_3" hidden="1">{#N/A,#N/A,FALSE,"REPORT"}</definedName>
    <definedName name="fg_4" localSheetId="2" hidden="1">{#N/A,#N/A,FALSE,"REPORT"}</definedName>
    <definedName name="fg_4" hidden="1">{#N/A,#N/A,FALSE,"REPORT"}</definedName>
    <definedName name="fga" localSheetId="2" hidden="1">{#N/A,#N/A,FALSE,"Aging Summary";#N/A,#N/A,FALSE,"Ratio Analysis";#N/A,#N/A,FALSE,"Test 120 Day Accts";#N/A,#N/A,FALSE,"Tickmarks"}</definedName>
    <definedName name="fga" hidden="1">{#N/A,#N/A,FALSE,"Aging Summary";#N/A,#N/A,FALSE,"Ratio Analysis";#N/A,#N/A,FALSE,"Test 120 Day Accts";#N/A,#N/A,FALSE,"Tickmarks"}</definedName>
    <definedName name="fga_1" localSheetId="2" hidden="1">{#N/A,#N/A,FALSE,"Aging Summary";#N/A,#N/A,FALSE,"Ratio Analysis";#N/A,#N/A,FALSE,"Test 120 Day Accts";#N/A,#N/A,FALSE,"Tickmarks"}</definedName>
    <definedName name="fga_1" hidden="1">{#N/A,#N/A,FALSE,"Aging Summary";#N/A,#N/A,FALSE,"Ratio Analysis";#N/A,#N/A,FALSE,"Test 120 Day Accts";#N/A,#N/A,FALSE,"Tickmarks"}</definedName>
    <definedName name="fgasgsdgsdg" localSheetId="2" hidden="1">{#N/A,#N/A,FALSE,"Assessment";#N/A,#N/A,FALSE,"Staffing";#N/A,#N/A,FALSE,"Hires";#N/A,#N/A,FALSE,"Assumptions"}</definedName>
    <definedName name="fgasgsdgsdg" hidden="1">{#N/A,#N/A,FALSE,"Assessment";#N/A,#N/A,FALSE,"Staffing";#N/A,#N/A,FALSE,"Hires";#N/A,#N/A,FALSE,"Assumptions"}</definedName>
    <definedName name="fgbtrt5" hidden="1">#REF!</definedName>
    <definedName name="fgbvbgfs4" hidden="1">#REF!</definedName>
    <definedName name="fgcvfhg" localSheetId="2" hidden="1">{#N/A,#N/A,TRUE,"Historicals";#N/A,#N/A,TRUE,"Charts";#N/A,#N/A,TRUE,"Forecasts"}</definedName>
    <definedName name="fgcvfhg" hidden="1">{#N/A,#N/A,TRUE,"Historicals";#N/A,#N/A,TRUE,"Charts";#N/A,#N/A,TRUE,"Forecasts"}</definedName>
    <definedName name="fgdfd" localSheetId="2" hidden="1">{#N/A,#N/A,FALSE,"TOTAL COSTS";#N/A,#N/A,FALSE,"Building";#N/A,#N/A,FALSE,"Software";#N/A,#N/A,FALSE,"EDP EXT";#N/A,#N/A,FALSE,"EDP INT";#N/A,#N/A,FALSE,"TRAINING";#N/A,#N/A,FALSE,"SPARES";#N/A,#N/A,FALSE,"TEST EXT";#N/A,#N/A,FALSE,"TEST INT";#N/A,#N/A,FALSE,"DEMO";#N/A,#N/A,FALSE,"OFFICE EXT";#N/A,#N/A,FALSE,"OFFICE INT";#N/A,#N/A,FALSE,"OTHER EXT"}</definedName>
    <definedName name="fgdfd" hidden="1">{#N/A,#N/A,FALSE,"TOTAL COSTS";#N/A,#N/A,FALSE,"Building";#N/A,#N/A,FALSE,"Software";#N/A,#N/A,FALSE,"EDP EXT";#N/A,#N/A,FALSE,"EDP INT";#N/A,#N/A,FALSE,"TRAINING";#N/A,#N/A,FALSE,"SPARES";#N/A,#N/A,FALSE,"TEST EXT";#N/A,#N/A,FALSE,"TEST INT";#N/A,#N/A,FALSE,"DEMO";#N/A,#N/A,FALSE,"OFFICE EXT";#N/A,#N/A,FALSE,"OFFICE INT";#N/A,#N/A,FALSE,"OTHER EXT"}</definedName>
    <definedName name="fgdfg5" hidden="1">#REF!</definedName>
    <definedName name="fgdfghtrh5" hidden="1">#REF!</definedName>
    <definedName name="fgdfgrdfg45" hidden="1">#REF!</definedName>
    <definedName name="fgdhnnbb5" hidden="1">#REF!</definedName>
    <definedName name="fgefgef" localSheetId="2">#REF!</definedName>
    <definedName name="fgefgef" hidden="1">{"qchm_dcf",#N/A,FALSE,"QCHMDCF2";"qchm_terminal",#N/A,FALSE,"QCHMDCF2"}</definedName>
    <definedName name="fgf" localSheetId="2" hidden="1">{#N/A,#N/A,FALSE,"COVER";#N/A,#N/A,FALSE,"RATIOS";#N/A,#N/A,FALSE,"LEVERAGE";#N/A,#N/A,FALSE,"TIER-1";#N/A,#N/A,FALSE,"RISK BASED ASSETS";#N/A,#N/A,FALSE,"TIER-2"}</definedName>
    <definedName name="fgf" hidden="1">{#N/A,#N/A,FALSE,"COVER";#N/A,#N/A,FALSE,"RATIOS";#N/A,#N/A,FALSE,"LEVERAGE";#N/A,#N/A,FALSE,"TIER-1";#N/A,#N/A,FALSE,"RISK BASED ASSETS";#N/A,#N/A,FALSE,"TIER-2"}</definedName>
    <definedName name="fgf_1" localSheetId="2" hidden="1">{#N/A,#N/A,FALSE,"COVER";#N/A,#N/A,FALSE,"RATIOS";#N/A,#N/A,FALSE,"LEVERAGE";#N/A,#N/A,FALSE,"TIER-1";#N/A,#N/A,FALSE,"RISK BASED ASSETS";#N/A,#N/A,FALSE,"TIER-2"}</definedName>
    <definedName name="fgf_1" hidden="1">{#N/A,#N/A,FALSE,"COVER";#N/A,#N/A,FALSE,"RATIOS";#N/A,#N/A,FALSE,"LEVERAGE";#N/A,#N/A,FALSE,"TIER-1";#N/A,#N/A,FALSE,"RISK BASED ASSETS";#N/A,#N/A,FALSE,"TIER-2"}</definedName>
    <definedName name="fgf_2" localSheetId="2" hidden="1">{#N/A,#N/A,FALSE,"COVER";#N/A,#N/A,FALSE,"RATIOS";#N/A,#N/A,FALSE,"LEVERAGE";#N/A,#N/A,FALSE,"TIER-1";#N/A,#N/A,FALSE,"RISK BASED ASSETS";#N/A,#N/A,FALSE,"TIER-2"}</definedName>
    <definedName name="fgf_2" hidden="1">{#N/A,#N/A,FALSE,"COVER";#N/A,#N/A,FALSE,"RATIOS";#N/A,#N/A,FALSE,"LEVERAGE";#N/A,#N/A,FALSE,"TIER-1";#N/A,#N/A,FALSE,"RISK BASED ASSETS";#N/A,#N/A,FALSE,"TIER-2"}</definedName>
    <definedName name="fgf_3" localSheetId="2" hidden="1">{#N/A,#N/A,FALSE,"COVER";#N/A,#N/A,FALSE,"RATIOS";#N/A,#N/A,FALSE,"LEVERAGE";#N/A,#N/A,FALSE,"TIER-1";#N/A,#N/A,FALSE,"RISK BASED ASSETS";#N/A,#N/A,FALSE,"TIER-2"}</definedName>
    <definedName name="fgf_3" hidden="1">{#N/A,#N/A,FALSE,"COVER";#N/A,#N/A,FALSE,"RATIOS";#N/A,#N/A,FALSE,"LEVERAGE";#N/A,#N/A,FALSE,"TIER-1";#N/A,#N/A,FALSE,"RISK BASED ASSETS";#N/A,#N/A,FALSE,"TIER-2"}</definedName>
    <definedName name="fgf_4" localSheetId="2" hidden="1">{#N/A,#N/A,FALSE,"COVER";#N/A,#N/A,FALSE,"RATIOS";#N/A,#N/A,FALSE,"LEVERAGE";#N/A,#N/A,FALSE,"TIER-1";#N/A,#N/A,FALSE,"RISK BASED ASSETS";#N/A,#N/A,FALSE,"TIER-2"}</definedName>
    <definedName name="fgf_4" hidden="1">{#N/A,#N/A,FALSE,"COVER";#N/A,#N/A,FALSE,"RATIOS";#N/A,#N/A,FALSE,"LEVERAGE";#N/A,#N/A,FALSE,"TIER-1";#N/A,#N/A,FALSE,"RISK BASED ASSETS";#N/A,#N/A,FALSE,"TIER-2"}</definedName>
    <definedName name="fgfagdfg54" hidden="1">#REF!</definedName>
    <definedName name="fgfdg" localSheetId="2" hidden="1">{"FCB_ALL",#N/A,FALSE,"FCB";"GREY_ALL",#N/A,FALSE,"GREY"}</definedName>
    <definedName name="fgfdg" hidden="1">{"FCB_ALL",#N/A,FALSE,"FCB";"GREY_ALL",#N/A,FALSE,"GREY"}</definedName>
    <definedName name="fgfdgdfh54" hidden="1">#REF!</definedName>
    <definedName name="fgfdggghhhh" hidden="1">#REF!</definedName>
    <definedName name="fgfdgtg4" hidden="1">#REF!</definedName>
    <definedName name="FGFF">#REF!</definedName>
    <definedName name="fgfffff">#REF!</definedName>
    <definedName name="fgfg" localSheetId="2" hidden="1">{#N/A,#N/A,FALSE,"Umsatz EO BP";#N/A,#N/A,FALSE,"Umsatz EO OP";#N/A,#N/A,FALSE,"ER EO BP";#N/A,#N/A,FALSE,"ER EO OP";#N/A,#N/A,FALSE,"EA EO (2)";#N/A,#N/A,FALSE,"EA EO";#N/A,#N/A,FALSE,"EA EO (3)";#N/A,#N/A,FALSE,"EA EO (4)";#N/A,#N/A,FALSE,"KA EO  (2)";#N/A,#N/A,FALSE,"KA EO";#N/A,#N/A,FALSE,"KA EO  (3)";#N/A,#N/A,FALSE,"KA EO (4)"}</definedName>
    <definedName name="fgfg" hidden="1">{#N/A,#N/A,FALSE,"Umsatz EO BP";#N/A,#N/A,FALSE,"Umsatz EO OP";#N/A,#N/A,FALSE,"ER EO BP";#N/A,#N/A,FALSE,"ER EO OP";#N/A,#N/A,FALSE,"EA EO (2)";#N/A,#N/A,FALSE,"EA EO";#N/A,#N/A,FALSE,"EA EO (3)";#N/A,#N/A,FALSE,"EA EO (4)";#N/A,#N/A,FALSE,"KA EO  (2)";#N/A,#N/A,FALSE,"KA EO";#N/A,#N/A,FALSE,"KA EO  (3)";#N/A,#N/A,FALSE,"KA EO (4)"}</definedName>
    <definedName name="fgfgf" localSheetId="2" hidden="1">{#N/A,#N/A,FALSE,"R&amp;D Quick Calc";#N/A,#N/A,FALSE,"DOE Fee Schedule"}</definedName>
    <definedName name="fgfgf" hidden="1">{#N/A,#N/A,FALSE,"R&amp;D Quick Calc";#N/A,#N/A,FALSE,"DOE Fee Schedule"}</definedName>
    <definedName name="fgfgfg" localSheetId="2" hidden="1">{"msc sw feat summary",#N/A,FALSE,"MSC SW Features v. 1.1."}</definedName>
    <definedName name="fgfgfg" hidden="1">{"msc sw feat summary",#N/A,FALSE,"MSC SW Features v. 1.1."}</definedName>
    <definedName name="fgfgfg4" hidden="1">#REF!</definedName>
    <definedName name="fgfgrg554" hidden="1">#REF!</definedName>
    <definedName name="fgfhgfjhj7" hidden="1">#REF!</definedName>
    <definedName name="FGFR" localSheetId="2" hidden="1">{#N/A,#N/A,TRUE,"Cover sheet";#N/A,#N/A,TRUE,"Summary";#N/A,#N/A,TRUE,"Key Assumptions";#N/A,#N/A,TRUE,"Profit &amp; Loss";#N/A,#N/A,TRUE,"Balance Sheet";#N/A,#N/A,TRUE,"Cashflow";#N/A,#N/A,TRUE,"IRR";#N/A,#N/A,TRUE,"Ratios";#N/A,#N/A,TRUE,"Debt analysis"}</definedName>
    <definedName name="FGFR" hidden="1">{#N/A,#N/A,TRUE,"Cover sheet";#N/A,#N/A,TRUE,"Summary";#N/A,#N/A,TRUE,"Key Assumptions";#N/A,#N/A,TRUE,"Profit &amp; Loss";#N/A,#N/A,TRUE,"Balance Sheet";#N/A,#N/A,TRUE,"Cashflow";#N/A,#N/A,TRUE,"IRR";#N/A,#N/A,TRUE,"Ratios";#N/A,#N/A,TRUE,"Debt analysis"}</definedName>
    <definedName name="fgfr2" localSheetId="2" hidden="1">{#N/A,#N/A,TRUE,"Cover sheet";#N/A,#N/A,TRUE,"Summary";#N/A,#N/A,TRUE,"Key Assumptions";#N/A,#N/A,TRUE,"Profit &amp; Loss";#N/A,#N/A,TRUE,"Balance Sheet";#N/A,#N/A,TRUE,"Cashflow";#N/A,#N/A,TRUE,"IRR";#N/A,#N/A,TRUE,"Ratios";#N/A,#N/A,TRUE,"Debt analysis"}</definedName>
    <definedName name="fgfr2" hidden="1">{#N/A,#N/A,TRUE,"Cover sheet";#N/A,#N/A,TRUE,"Summary";#N/A,#N/A,TRUE,"Key Assumptions";#N/A,#N/A,TRUE,"Profit &amp; Loss";#N/A,#N/A,TRUE,"Balance Sheet";#N/A,#N/A,TRUE,"Cashflow";#N/A,#N/A,TRUE,"IRR";#N/A,#N/A,TRUE,"Ratios";#N/A,#N/A,TRUE,"Debt analysis"}</definedName>
    <definedName name="fgfx" localSheetId="2" hidden="1">{#N/A,#N/A,FALSE,"Umsatz 99";#N/A,#N/A,FALSE,"ER 99 "}</definedName>
    <definedName name="fgfx" hidden="1">{#N/A,#N/A,FALSE,"Umsatz 99";#N/A,#N/A,FALSE,"ER 99 "}</definedName>
    <definedName name="fgg" localSheetId="2" hidden="1">{"Monthly6Q",#N/A,FALSE,"0614ESL"}</definedName>
    <definedName name="fgg" hidden="1">{"Monthly6Q",#N/A,FALSE,"0614ESL"}</definedName>
    <definedName name="fgggg" hidden="1">#REF!</definedName>
    <definedName name="fgh" hidden="1">#REF!</definedName>
    <definedName name="fghdrth" localSheetId="2" hidden="1">{#N/A,#N/A,TRUE,"Historicals";#N/A,#N/A,TRUE,"Charts";#N/A,#N/A,TRUE,"Forecasts"}</definedName>
    <definedName name="fghdrth" hidden="1">{#N/A,#N/A,TRUE,"Historicals";#N/A,#N/A,TRUE,"Charts";#N/A,#N/A,TRUE,"Forecasts"}</definedName>
    <definedName name="fghfghfghgfh" localSheetId="2" hidden="1">{#N/A,#N/A,FALSE,"KA CH  (2)"}</definedName>
    <definedName name="fghfghfghgfh" hidden="1">{#N/A,#N/A,FALSE,"KA CH  (2)"}</definedName>
    <definedName name="fghfghfghgfhgfh"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gfh" localSheetId="2" hidden="1">{#N/A,#N/A,FALSE,"Umsatz CH";#N/A,#N/A,FALSE,"ER CH";#N/A,#N/A,FALSE,"EA CH (2) ";#N/A,#N/A,FALSE,"EA CH";#N/A,#N/A,FALSE,"EA CH (3) ";#N/A,#N/A,FALSE,"EA CH (4)";#N/A,#N/A,FALSE,"KA CH";#N/A,#N/A,FALSE,"KA CH  (2)";#N/A,#N/A,FALSE,"KA CH  (3)";#N/A,#N/A,FALSE,"KA CH (4)"}</definedName>
    <definedName name="fghfghgfh" hidden="1">{#N/A,#N/A,FALSE,"Umsatz CH";#N/A,#N/A,FALSE,"ER CH";#N/A,#N/A,FALSE,"EA CH (2) ";#N/A,#N/A,FALSE,"EA CH";#N/A,#N/A,FALSE,"EA CH (3) ";#N/A,#N/A,FALSE,"EA CH (4)";#N/A,#N/A,FALSE,"KA CH";#N/A,#N/A,FALSE,"KA CH  (2)";#N/A,#N/A,FALSE,"KA CH  (3)";#N/A,#N/A,FALSE,"KA CH (4)"}</definedName>
    <definedName name="fghfh" localSheetId="2" hidden="1">{#N/A,#N/A,FALSE,"Umsatz EO BP";#N/A,#N/A,FALSE,"Umsatz EO OP";#N/A,#N/A,FALSE,"ER EO BP";#N/A,#N/A,FALSE,"ER EO OP";#N/A,#N/A,FALSE,"EA EO (2)";#N/A,#N/A,FALSE,"EA EO";#N/A,#N/A,FALSE,"EA EO (3)";#N/A,#N/A,FALSE,"EA EO (4)";#N/A,#N/A,FALSE,"KA EO  (2)";#N/A,#N/A,FALSE,"KA EO";#N/A,#N/A,FALSE,"KA EO  (3)";#N/A,#N/A,FALSE,"KA EO (4)"}</definedName>
    <definedName name="fghfh" hidden="1">{#N/A,#N/A,FALSE,"Umsatz EO BP";#N/A,#N/A,FALSE,"Umsatz EO OP";#N/A,#N/A,FALSE,"ER EO BP";#N/A,#N/A,FALSE,"ER EO OP";#N/A,#N/A,FALSE,"EA EO (2)";#N/A,#N/A,FALSE,"EA EO";#N/A,#N/A,FALSE,"EA EO (3)";#N/A,#N/A,FALSE,"EA EO (4)";#N/A,#N/A,FALSE,"KA EO  (2)";#N/A,#N/A,FALSE,"KA EO";#N/A,#N/A,FALSE,"KA EO  (3)";#N/A,#N/A,FALSE,"KA EO (4)"}</definedName>
    <definedName name="fghgf" hidden="1">#REF!</definedName>
    <definedName name="fghggger" hidden="1">#REF!</definedName>
    <definedName name="fghgh6" hidden="1">#REF!</definedName>
    <definedName name="fghj"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k"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n" hidden="1">#REF!</definedName>
    <definedName name="FGHR" hidden="1">"10810910408407007507607308307109307905406105712612410011212110310811410806708908708307008208409307406509106805104805805412612809511612209811711409907109008308307307808808506909108008006807005205413012309911711710711710510307507407909306906908708309307"</definedName>
    <definedName name="fghrthyuj" localSheetId="2" hidden="1">{#N/A,#N/A,TRUE,"Historicals";#N/A,#N/A,TRUE,"Charts";#N/A,#N/A,TRUE,"Forecasts"}</definedName>
    <definedName name="fghrthyuj" hidden="1">{#N/A,#N/A,TRUE,"Historicals";#N/A,#N/A,TRUE,"Charts";#N/A,#N/A,TRUE,"Forecasts"}</definedName>
    <definedName name="fghsert" localSheetId="2" hidden="1">{#N/A,#N/A,TRUE,"Historicals";#N/A,#N/A,TRUE,"Charts";#N/A,#N/A,TRUE,"Forecasts"}</definedName>
    <definedName name="fghsert" hidden="1">{#N/A,#N/A,TRUE,"Historicals";#N/A,#N/A,TRUE,"Charts";#N/A,#N/A,TRUE,"Forecasts"}</definedName>
    <definedName name="fgiju" localSheetId="2"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iju"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jdf" localSheetId="2" hidden="1">{"base",#N/A,TRUE,"Nav_Base";"stg",#N/A,TRUE,"Nav_stg£";"mgtfees",#N/A,TRUE,"Mgt_Fees";"mgp1",#N/A,TRUE,"MgFee_PA";"mgp2",#N/A,TRUE,"MgFee_PA";"admin",#N/A,TRUE,"Admin_Fee";"custody",#N/A,TRUE,"Cust_Fee";#N/A,#N/A,TRUE,"GEM";"gem",#N/A,TRUE,"GEM"}</definedName>
    <definedName name="fgjdf" hidden="1">{"base",#N/A,TRUE,"Nav_Base";"stg",#N/A,TRUE,"Nav_stg£";"mgtfees",#N/A,TRUE,"Mgt_Fees";"mgp1",#N/A,TRUE,"MgFee_PA";"mgp2",#N/A,TRUE,"MgFee_PA";"admin",#N/A,TRUE,"Admin_Fee";"custody",#N/A,TRUE,"Cust_Fee";#N/A,#N/A,TRUE,"GEM";"gem",#N/A,TRUE,"GEM"}</definedName>
    <definedName name="FGJF">#REF!</definedName>
    <definedName name="fgjfgjfgj" localSheetId="2" hidden="1">{#N/A,#N/A,FALSE,"Produkte Erw.";#N/A,#N/A,FALSE,"Produkte Plan";#N/A,#N/A,FALSE,"Leistungen Erw.";#N/A,#N/A,FALSE,"Leistungen Plan";#N/A,#N/A,FALSE,"KA Allg.Kosten (2)";#N/A,#N/A,FALSE,"KA All.Kosten"}</definedName>
    <definedName name="fgjfgjfgj" hidden="1">{#N/A,#N/A,FALSE,"Produkte Erw.";#N/A,#N/A,FALSE,"Produkte Plan";#N/A,#N/A,FALSE,"Leistungen Erw.";#N/A,#N/A,FALSE,"Leistungen Plan";#N/A,#N/A,FALSE,"KA Allg.Kosten (2)";#N/A,#N/A,FALSE,"KA All.Kosten"}</definedName>
    <definedName name="FGJFJ">#REF!</definedName>
    <definedName name="fgjgg" localSheetId="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gg"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localSheetId="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localSheetId="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kjkh" localSheetId="2" hidden="1">{#N/A,#N/A,FALSE,"REPORT"}</definedName>
    <definedName name="fgkjkh" hidden="1">{#N/A,#N/A,FALSE,"REPORT"}</definedName>
    <definedName name="fgkjkh_1" localSheetId="2" hidden="1">{#N/A,#N/A,FALSE,"REPORT"}</definedName>
    <definedName name="fgkjkh_1" hidden="1">{#N/A,#N/A,FALSE,"REPORT"}</definedName>
    <definedName name="fgkjkh_2" localSheetId="2" hidden="1">{#N/A,#N/A,FALSE,"REPORT"}</definedName>
    <definedName name="fgkjkh_2" hidden="1">{#N/A,#N/A,FALSE,"REPORT"}</definedName>
    <definedName name="fgkjkh_3" localSheetId="2" hidden="1">{#N/A,#N/A,FALSE,"REPORT"}</definedName>
    <definedName name="fgkjkh_3" hidden="1">{#N/A,#N/A,FALSE,"REPORT"}</definedName>
    <definedName name="fgkjkh_4" localSheetId="2" hidden="1">{#N/A,#N/A,FALSE,"REPORT"}</definedName>
    <definedName name="fgkjkh_4" hidden="1">{#N/A,#N/A,FALSE,"REPORT"}</definedName>
    <definedName name="fgndh" localSheetId="2" hidden="1">{#N/A,#N/A,TRUE,"Historicals";#N/A,#N/A,TRUE,"Charts";#N/A,#N/A,TRUE,"Forecasts"}</definedName>
    <definedName name="fgndh" hidden="1">{#N/A,#N/A,TRUE,"Historicals";#N/A,#N/A,TRUE,"Charts";#N/A,#N/A,TRUE,"Forecasts"}</definedName>
    <definedName name="fgr" localSheetId="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_1" localSheetId="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_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_2" localSheetId="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_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_3" localSheetId="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_3"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_4" localSheetId="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_4"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dtgdt" hidden="1">#REF!</definedName>
    <definedName name="fgrertet" hidden="1">#REF!</definedName>
    <definedName name="fgrg" localSheetId="2" hidden="1">{"manpower",#N/A,FALSE,"MANPOWER_PAYROLL"}</definedName>
    <definedName name="fgrg" hidden="1">{"manpower",#N/A,FALSE,"MANPOWER_PAYROLL"}</definedName>
    <definedName name="fgsd" localSheetId="2" hidden="1">{"PAGE 1",#N/A,FALSE,"COS Excluding Geismar";"PAGE 2",#N/A,FALSE,"COS Excluding Geismar";"PAGE 3",#N/A,FALSE,"COS Excluding Geismar"}</definedName>
    <definedName name="fgsd" hidden="1">{"PAGE 1",#N/A,FALSE,"COS Excluding Geismar";"PAGE 2",#N/A,FALSE,"COS Excluding Geismar";"PAGE 3",#N/A,FALSE,"COS Excluding Geismar"}</definedName>
    <definedName name="fgsdagfdsag" localSheetId="2" hidden="1">{#N/A,#N/A,FALSE,"Cal"}</definedName>
    <definedName name="fgsdagfdsag" hidden="1">{#N/A,#N/A,FALSE,"Cal"}</definedName>
    <definedName name="fgsg" localSheetId="2" hidden="1">{"consolidated",#N/A,FALSE,"Sheet1";"cms",#N/A,FALSE,"Sheet1";"fse",#N/A,FALSE,"Sheet1"}</definedName>
    <definedName name="fgsg" hidden="1">{"consolidated",#N/A,FALSE,"Sheet1";"cms",#N/A,FALSE,"Sheet1";"fse",#N/A,FALSE,"Sheet1"}</definedName>
    <definedName name="fgsrete4" hidden="1">#REF!</definedName>
    <definedName name="fgsssrewew" localSheetId="2" hidden="1">{#N/A,#N/A,FALSE,"Index (2)";#N/A,#N/A,FALSE,"1-1 Vol Graph";#N/A,#N/A,FALSE,"1-2 Approve App Graph";#N/A,#N/A,FALSE,"6-1 Email Graph";#N/A,#N/A,FALSE,"6-2 Chat Graph";#N/A,#N/A,FALSE,"6-3 Total Calls_Abandoned";#N/A,#N/A,FALSE,"6-4 Abandoned Graph";#N/A,#N/A,FALSE,"6-5 Within 30 Sec"}</definedName>
    <definedName name="fgsssrewew" hidden="1">{#N/A,#N/A,FALSE,"Index (2)";#N/A,#N/A,FALSE,"1-1 Vol Graph";#N/A,#N/A,FALSE,"1-2 Approve App Graph";#N/A,#N/A,FALSE,"6-1 Email Graph";#N/A,#N/A,FALSE,"6-2 Chat Graph";#N/A,#N/A,FALSE,"6-3 Total Calls_Abandoned";#N/A,#N/A,FALSE,"6-4 Abandoned Graph";#N/A,#N/A,FALSE,"6-5 Within 30 Sec"}</definedName>
    <definedName name="fgt" localSheetId="2" hidden="1">{"Performance Details",#N/A,FALSE,"Current Yr";"Performance Details",#N/A,FALSE,"Budget";"Performance Details",#N/A,FALSE,"Prior Year"}</definedName>
    <definedName name="fgt" hidden="1">{"Performance Details",#N/A,FALSE,"Current Yr";"Performance Details",#N/A,FALSE,"Budget";"Performance Details",#N/A,FALSE,"Prior Year"}</definedName>
    <definedName name="fh" localSheetId="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fh"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fhadfhfdhsdhf" localSheetId="2" hidden="1">{#N/A,#N/A,FALSE,"AD_Purchase";#N/A,#N/A,FALSE,"Credit";#N/A,#N/A,FALSE,"PF Acquisition";#N/A,#N/A,FALSE,"PF Offering"}</definedName>
    <definedName name="fhadfhfdhsdhf" hidden="1">{#N/A,#N/A,FALSE,"AD_Purchase";#N/A,#N/A,FALSE,"Credit";#N/A,#N/A,FALSE,"PF Acquisition";#N/A,#N/A,FALSE,"PF Offering"}</definedName>
    <definedName name="fhafdhdfbdasfv" localSheetId="2" hidden="1">{#N/A,#N/A,FALSE,"Assessment";#N/A,#N/A,FALSE,"Staffing";#N/A,#N/A,FALSE,"Hires";#N/A,#N/A,FALSE,"Assumptions"}</definedName>
    <definedName name="fhafdhdfbdasfv" hidden="1">{#N/A,#N/A,FALSE,"Assessment";#N/A,#N/A,FALSE,"Staffing";#N/A,#N/A,FALSE,"Hires";#N/A,#N/A,FALSE,"Assumptions"}</definedName>
    <definedName name="FHDI" localSheetId="2" hidden="1">{#N/A,#N/A,FALSE,"TEL Monthly Inc";#N/A,#N/A,FALSE,"TEL REVENUE";#N/A,#N/A,FALSE,"Tel - Manpower";#N/A,#N/A,FALSE,"Tel Sales Support";#N/A,#N/A,FALSE,"SI - TELCO";#N/A,#N/A,FALSE,"Sales - Telco";#N/A,#N/A,FALSE,"Tel - Mktg";#N/A,#N/A,FALSE,"Tel - Mktg"}</definedName>
    <definedName name="FHDI" hidden="1">{#N/A,#N/A,FALSE,"TEL Monthly Inc";#N/A,#N/A,FALSE,"TEL REVENUE";#N/A,#N/A,FALSE,"Tel - Manpower";#N/A,#N/A,FALSE,"Tel Sales Support";#N/A,#N/A,FALSE,"SI - TELCO";#N/A,#N/A,FALSE,"Sales - Telco";#N/A,#N/A,FALSE,"Tel - Mktg";#N/A,#N/A,FALSE,"Tel - Mktg"}</definedName>
    <definedName name="FHDI_1" localSheetId="2" hidden="1">{#N/A,#N/A,FALSE,"TEL Monthly Inc";#N/A,#N/A,FALSE,"TEL REVENUE";#N/A,#N/A,FALSE,"Tel - Manpower";#N/A,#N/A,FALSE,"Tel Sales Support";#N/A,#N/A,FALSE,"SI - TELCO";#N/A,#N/A,FALSE,"Sales - Telco";#N/A,#N/A,FALSE,"Tel - Mktg";#N/A,#N/A,FALSE,"Tel - Mktg"}</definedName>
    <definedName name="FHDI_1" hidden="1">{#N/A,#N/A,FALSE,"TEL Monthly Inc";#N/A,#N/A,FALSE,"TEL REVENUE";#N/A,#N/A,FALSE,"Tel - Manpower";#N/A,#N/A,FALSE,"Tel Sales Support";#N/A,#N/A,FALSE,"SI - TELCO";#N/A,#N/A,FALSE,"Sales - Telco";#N/A,#N/A,FALSE,"Tel - Mktg";#N/A,#N/A,FALSE,"Tel - Mktg"}</definedName>
    <definedName name="FHDI_1_1" localSheetId="2" hidden="1">{#N/A,#N/A,FALSE,"TEL Monthly Inc";#N/A,#N/A,FALSE,"TEL REVENUE";#N/A,#N/A,FALSE,"Tel - Manpower";#N/A,#N/A,FALSE,"Tel Sales Support";#N/A,#N/A,FALSE,"SI - TELCO";#N/A,#N/A,FALSE,"Sales - Telco";#N/A,#N/A,FALSE,"Tel - Mktg";#N/A,#N/A,FALSE,"Tel - Mktg"}</definedName>
    <definedName name="FHDI_1_1" hidden="1">{#N/A,#N/A,FALSE,"TEL Monthly Inc";#N/A,#N/A,FALSE,"TEL REVENUE";#N/A,#N/A,FALSE,"Tel - Manpower";#N/A,#N/A,FALSE,"Tel Sales Support";#N/A,#N/A,FALSE,"SI - TELCO";#N/A,#N/A,FALSE,"Sales - Telco";#N/A,#N/A,FALSE,"Tel - Mktg";#N/A,#N/A,FALSE,"Tel - Mktg"}</definedName>
    <definedName name="FHDI_1_1_1" localSheetId="2" hidden="1">{#N/A,#N/A,FALSE,"TEL Monthly Inc";#N/A,#N/A,FALSE,"TEL REVENUE";#N/A,#N/A,FALSE,"Tel - Manpower";#N/A,#N/A,FALSE,"Tel Sales Support";#N/A,#N/A,FALSE,"SI - TELCO";#N/A,#N/A,FALSE,"Sales - Telco";#N/A,#N/A,FALSE,"Tel - Mktg";#N/A,#N/A,FALSE,"Tel - Mktg"}</definedName>
    <definedName name="FHDI_1_1_1" hidden="1">{#N/A,#N/A,FALSE,"TEL Monthly Inc";#N/A,#N/A,FALSE,"TEL REVENUE";#N/A,#N/A,FALSE,"Tel - Manpower";#N/A,#N/A,FALSE,"Tel Sales Support";#N/A,#N/A,FALSE,"SI - TELCO";#N/A,#N/A,FALSE,"Sales - Telco";#N/A,#N/A,FALSE,"Tel - Mktg";#N/A,#N/A,FALSE,"Tel - Mktg"}</definedName>
    <definedName name="FHDI_1_1_2" localSheetId="2" hidden="1">{#N/A,#N/A,FALSE,"TEL Monthly Inc";#N/A,#N/A,FALSE,"TEL REVENUE";#N/A,#N/A,FALSE,"Tel - Manpower";#N/A,#N/A,FALSE,"Tel Sales Support";#N/A,#N/A,FALSE,"SI - TELCO";#N/A,#N/A,FALSE,"Sales - Telco";#N/A,#N/A,FALSE,"Tel - Mktg";#N/A,#N/A,FALSE,"Tel - Mktg"}</definedName>
    <definedName name="FHDI_1_1_2" hidden="1">{#N/A,#N/A,FALSE,"TEL Monthly Inc";#N/A,#N/A,FALSE,"TEL REVENUE";#N/A,#N/A,FALSE,"Tel - Manpower";#N/A,#N/A,FALSE,"Tel Sales Support";#N/A,#N/A,FALSE,"SI - TELCO";#N/A,#N/A,FALSE,"Sales - Telco";#N/A,#N/A,FALSE,"Tel - Mktg";#N/A,#N/A,FALSE,"Tel - Mktg"}</definedName>
    <definedName name="FHDI_1_1_3" localSheetId="2" hidden="1">{#N/A,#N/A,FALSE,"TEL Monthly Inc";#N/A,#N/A,FALSE,"TEL REVENUE";#N/A,#N/A,FALSE,"Tel - Manpower";#N/A,#N/A,FALSE,"Tel Sales Support";#N/A,#N/A,FALSE,"SI - TELCO";#N/A,#N/A,FALSE,"Sales - Telco";#N/A,#N/A,FALSE,"Tel - Mktg";#N/A,#N/A,FALSE,"Tel - Mktg"}</definedName>
    <definedName name="FHDI_1_1_3" hidden="1">{#N/A,#N/A,FALSE,"TEL Monthly Inc";#N/A,#N/A,FALSE,"TEL REVENUE";#N/A,#N/A,FALSE,"Tel - Manpower";#N/A,#N/A,FALSE,"Tel Sales Support";#N/A,#N/A,FALSE,"SI - TELCO";#N/A,#N/A,FALSE,"Sales - Telco";#N/A,#N/A,FALSE,"Tel - Mktg";#N/A,#N/A,FALSE,"Tel - Mktg"}</definedName>
    <definedName name="FHDI_1_1_4" localSheetId="2" hidden="1">{#N/A,#N/A,FALSE,"TEL Monthly Inc";#N/A,#N/A,FALSE,"TEL REVENUE";#N/A,#N/A,FALSE,"Tel - Manpower";#N/A,#N/A,FALSE,"Tel Sales Support";#N/A,#N/A,FALSE,"SI - TELCO";#N/A,#N/A,FALSE,"Sales - Telco";#N/A,#N/A,FALSE,"Tel - Mktg";#N/A,#N/A,FALSE,"Tel - Mktg"}</definedName>
    <definedName name="FHDI_1_1_4" hidden="1">{#N/A,#N/A,FALSE,"TEL Monthly Inc";#N/A,#N/A,FALSE,"TEL REVENUE";#N/A,#N/A,FALSE,"Tel - Manpower";#N/A,#N/A,FALSE,"Tel Sales Support";#N/A,#N/A,FALSE,"SI - TELCO";#N/A,#N/A,FALSE,"Sales - Telco";#N/A,#N/A,FALSE,"Tel - Mktg";#N/A,#N/A,FALSE,"Tel - Mktg"}</definedName>
    <definedName name="FHDI_1_1_5" localSheetId="2" hidden="1">{#N/A,#N/A,FALSE,"TEL Monthly Inc";#N/A,#N/A,FALSE,"TEL REVENUE";#N/A,#N/A,FALSE,"Tel - Manpower";#N/A,#N/A,FALSE,"Tel Sales Support";#N/A,#N/A,FALSE,"SI - TELCO";#N/A,#N/A,FALSE,"Sales - Telco";#N/A,#N/A,FALSE,"Tel - Mktg";#N/A,#N/A,FALSE,"Tel - Mktg"}</definedName>
    <definedName name="FHDI_1_1_5" hidden="1">{#N/A,#N/A,FALSE,"TEL Monthly Inc";#N/A,#N/A,FALSE,"TEL REVENUE";#N/A,#N/A,FALSE,"Tel - Manpower";#N/A,#N/A,FALSE,"Tel Sales Support";#N/A,#N/A,FALSE,"SI - TELCO";#N/A,#N/A,FALSE,"Sales - Telco";#N/A,#N/A,FALSE,"Tel - Mktg";#N/A,#N/A,FALSE,"Tel - Mktg"}</definedName>
    <definedName name="FHDI_1_2" localSheetId="2" hidden="1">{#N/A,#N/A,FALSE,"TEL Monthly Inc";#N/A,#N/A,FALSE,"TEL REVENUE";#N/A,#N/A,FALSE,"Tel - Manpower";#N/A,#N/A,FALSE,"Tel Sales Support";#N/A,#N/A,FALSE,"SI - TELCO";#N/A,#N/A,FALSE,"Sales - Telco";#N/A,#N/A,FALSE,"Tel - Mktg";#N/A,#N/A,FALSE,"Tel - Mktg"}</definedName>
    <definedName name="FHDI_1_2" hidden="1">{#N/A,#N/A,FALSE,"TEL Monthly Inc";#N/A,#N/A,FALSE,"TEL REVENUE";#N/A,#N/A,FALSE,"Tel - Manpower";#N/A,#N/A,FALSE,"Tel Sales Support";#N/A,#N/A,FALSE,"SI - TELCO";#N/A,#N/A,FALSE,"Sales - Telco";#N/A,#N/A,FALSE,"Tel - Mktg";#N/A,#N/A,FALSE,"Tel - Mktg"}</definedName>
    <definedName name="FHDI_1_3" localSheetId="2" hidden="1">{#N/A,#N/A,FALSE,"TEL Monthly Inc";#N/A,#N/A,FALSE,"TEL REVENUE";#N/A,#N/A,FALSE,"Tel - Manpower";#N/A,#N/A,FALSE,"Tel Sales Support";#N/A,#N/A,FALSE,"SI - TELCO";#N/A,#N/A,FALSE,"Sales - Telco";#N/A,#N/A,FALSE,"Tel - Mktg";#N/A,#N/A,FALSE,"Tel - Mktg"}</definedName>
    <definedName name="FHDI_1_3" hidden="1">{#N/A,#N/A,FALSE,"TEL Monthly Inc";#N/A,#N/A,FALSE,"TEL REVENUE";#N/A,#N/A,FALSE,"Tel - Manpower";#N/A,#N/A,FALSE,"Tel Sales Support";#N/A,#N/A,FALSE,"SI - TELCO";#N/A,#N/A,FALSE,"Sales - Telco";#N/A,#N/A,FALSE,"Tel - Mktg";#N/A,#N/A,FALSE,"Tel - Mktg"}</definedName>
    <definedName name="FHDI_1_4" localSheetId="2" hidden="1">{#N/A,#N/A,FALSE,"TEL Monthly Inc";#N/A,#N/A,FALSE,"TEL REVENUE";#N/A,#N/A,FALSE,"Tel - Manpower";#N/A,#N/A,FALSE,"Tel Sales Support";#N/A,#N/A,FALSE,"SI - TELCO";#N/A,#N/A,FALSE,"Sales - Telco";#N/A,#N/A,FALSE,"Tel - Mktg";#N/A,#N/A,FALSE,"Tel - Mktg"}</definedName>
    <definedName name="FHDI_1_4" hidden="1">{#N/A,#N/A,FALSE,"TEL Monthly Inc";#N/A,#N/A,FALSE,"TEL REVENUE";#N/A,#N/A,FALSE,"Tel - Manpower";#N/A,#N/A,FALSE,"Tel Sales Support";#N/A,#N/A,FALSE,"SI - TELCO";#N/A,#N/A,FALSE,"Sales - Telco";#N/A,#N/A,FALSE,"Tel - Mktg";#N/A,#N/A,FALSE,"Tel - Mktg"}</definedName>
    <definedName name="FHDI_1_5" localSheetId="2" hidden="1">{#N/A,#N/A,FALSE,"TEL Monthly Inc";#N/A,#N/A,FALSE,"TEL REVENUE";#N/A,#N/A,FALSE,"Tel - Manpower";#N/A,#N/A,FALSE,"Tel Sales Support";#N/A,#N/A,FALSE,"SI - TELCO";#N/A,#N/A,FALSE,"Sales - Telco";#N/A,#N/A,FALSE,"Tel - Mktg";#N/A,#N/A,FALSE,"Tel - Mktg"}</definedName>
    <definedName name="FHDI_1_5" hidden="1">{#N/A,#N/A,FALSE,"TEL Monthly Inc";#N/A,#N/A,FALSE,"TEL REVENUE";#N/A,#N/A,FALSE,"Tel - Manpower";#N/A,#N/A,FALSE,"Tel Sales Support";#N/A,#N/A,FALSE,"SI - TELCO";#N/A,#N/A,FALSE,"Sales - Telco";#N/A,#N/A,FALSE,"Tel - Mktg";#N/A,#N/A,FALSE,"Tel - Mktg"}</definedName>
    <definedName name="FHDI_2" localSheetId="2" hidden="1">{#N/A,#N/A,FALSE,"TEL Monthly Inc";#N/A,#N/A,FALSE,"TEL REVENUE";#N/A,#N/A,FALSE,"Tel - Manpower";#N/A,#N/A,FALSE,"Tel Sales Support";#N/A,#N/A,FALSE,"SI - TELCO";#N/A,#N/A,FALSE,"Sales - Telco";#N/A,#N/A,FALSE,"Tel - Mktg";#N/A,#N/A,FALSE,"Tel - Mktg"}</definedName>
    <definedName name="FHDI_2" hidden="1">{#N/A,#N/A,FALSE,"TEL Monthly Inc";#N/A,#N/A,FALSE,"TEL REVENUE";#N/A,#N/A,FALSE,"Tel - Manpower";#N/A,#N/A,FALSE,"Tel Sales Support";#N/A,#N/A,FALSE,"SI - TELCO";#N/A,#N/A,FALSE,"Sales - Telco";#N/A,#N/A,FALSE,"Tel - Mktg";#N/A,#N/A,FALSE,"Tel - Mktg"}</definedName>
    <definedName name="FHDI_2_1" localSheetId="2" hidden="1">{#N/A,#N/A,FALSE,"TEL Monthly Inc";#N/A,#N/A,FALSE,"TEL REVENUE";#N/A,#N/A,FALSE,"Tel - Manpower";#N/A,#N/A,FALSE,"Tel Sales Support";#N/A,#N/A,FALSE,"SI - TELCO";#N/A,#N/A,FALSE,"Sales - Telco";#N/A,#N/A,FALSE,"Tel - Mktg";#N/A,#N/A,FALSE,"Tel - Mktg"}</definedName>
    <definedName name="FHDI_2_1" hidden="1">{#N/A,#N/A,FALSE,"TEL Monthly Inc";#N/A,#N/A,FALSE,"TEL REVENUE";#N/A,#N/A,FALSE,"Tel - Manpower";#N/A,#N/A,FALSE,"Tel Sales Support";#N/A,#N/A,FALSE,"SI - TELCO";#N/A,#N/A,FALSE,"Sales - Telco";#N/A,#N/A,FALSE,"Tel - Mktg";#N/A,#N/A,FALSE,"Tel - Mktg"}</definedName>
    <definedName name="FHDI_2_2" localSheetId="2" hidden="1">{#N/A,#N/A,FALSE,"TEL Monthly Inc";#N/A,#N/A,FALSE,"TEL REVENUE";#N/A,#N/A,FALSE,"Tel - Manpower";#N/A,#N/A,FALSE,"Tel Sales Support";#N/A,#N/A,FALSE,"SI - TELCO";#N/A,#N/A,FALSE,"Sales - Telco";#N/A,#N/A,FALSE,"Tel - Mktg";#N/A,#N/A,FALSE,"Tel - Mktg"}</definedName>
    <definedName name="FHDI_2_2" hidden="1">{#N/A,#N/A,FALSE,"TEL Monthly Inc";#N/A,#N/A,FALSE,"TEL REVENUE";#N/A,#N/A,FALSE,"Tel - Manpower";#N/A,#N/A,FALSE,"Tel Sales Support";#N/A,#N/A,FALSE,"SI - TELCO";#N/A,#N/A,FALSE,"Sales - Telco";#N/A,#N/A,FALSE,"Tel - Mktg";#N/A,#N/A,FALSE,"Tel - Mktg"}</definedName>
    <definedName name="FHDI_2_3" localSheetId="2" hidden="1">{#N/A,#N/A,FALSE,"TEL Monthly Inc";#N/A,#N/A,FALSE,"TEL REVENUE";#N/A,#N/A,FALSE,"Tel - Manpower";#N/A,#N/A,FALSE,"Tel Sales Support";#N/A,#N/A,FALSE,"SI - TELCO";#N/A,#N/A,FALSE,"Sales - Telco";#N/A,#N/A,FALSE,"Tel - Mktg";#N/A,#N/A,FALSE,"Tel - Mktg"}</definedName>
    <definedName name="FHDI_2_3" hidden="1">{#N/A,#N/A,FALSE,"TEL Monthly Inc";#N/A,#N/A,FALSE,"TEL REVENUE";#N/A,#N/A,FALSE,"Tel - Manpower";#N/A,#N/A,FALSE,"Tel Sales Support";#N/A,#N/A,FALSE,"SI - TELCO";#N/A,#N/A,FALSE,"Sales - Telco";#N/A,#N/A,FALSE,"Tel - Mktg";#N/A,#N/A,FALSE,"Tel - Mktg"}</definedName>
    <definedName name="FHDI_2_4" localSheetId="2" hidden="1">{#N/A,#N/A,FALSE,"TEL Monthly Inc";#N/A,#N/A,FALSE,"TEL REVENUE";#N/A,#N/A,FALSE,"Tel - Manpower";#N/A,#N/A,FALSE,"Tel Sales Support";#N/A,#N/A,FALSE,"SI - TELCO";#N/A,#N/A,FALSE,"Sales - Telco";#N/A,#N/A,FALSE,"Tel - Mktg";#N/A,#N/A,FALSE,"Tel - Mktg"}</definedName>
    <definedName name="FHDI_2_4" hidden="1">{#N/A,#N/A,FALSE,"TEL Monthly Inc";#N/A,#N/A,FALSE,"TEL REVENUE";#N/A,#N/A,FALSE,"Tel - Manpower";#N/A,#N/A,FALSE,"Tel Sales Support";#N/A,#N/A,FALSE,"SI - TELCO";#N/A,#N/A,FALSE,"Sales - Telco";#N/A,#N/A,FALSE,"Tel - Mktg";#N/A,#N/A,FALSE,"Tel - Mktg"}</definedName>
    <definedName name="FHDI_2_5" localSheetId="2" hidden="1">{#N/A,#N/A,FALSE,"TEL Monthly Inc";#N/A,#N/A,FALSE,"TEL REVENUE";#N/A,#N/A,FALSE,"Tel - Manpower";#N/A,#N/A,FALSE,"Tel Sales Support";#N/A,#N/A,FALSE,"SI - TELCO";#N/A,#N/A,FALSE,"Sales - Telco";#N/A,#N/A,FALSE,"Tel - Mktg";#N/A,#N/A,FALSE,"Tel - Mktg"}</definedName>
    <definedName name="FHDI_2_5" hidden="1">{#N/A,#N/A,FALSE,"TEL Monthly Inc";#N/A,#N/A,FALSE,"TEL REVENUE";#N/A,#N/A,FALSE,"Tel - Manpower";#N/A,#N/A,FALSE,"Tel Sales Support";#N/A,#N/A,FALSE,"SI - TELCO";#N/A,#N/A,FALSE,"Sales - Telco";#N/A,#N/A,FALSE,"Tel - Mktg";#N/A,#N/A,FALSE,"Tel - Mktg"}</definedName>
    <definedName name="FHDI_3" localSheetId="2" hidden="1">{#N/A,#N/A,FALSE,"TEL Monthly Inc";#N/A,#N/A,FALSE,"TEL REVENUE";#N/A,#N/A,FALSE,"Tel - Manpower";#N/A,#N/A,FALSE,"Tel Sales Support";#N/A,#N/A,FALSE,"SI - TELCO";#N/A,#N/A,FALSE,"Sales - Telco";#N/A,#N/A,FALSE,"Tel - Mktg";#N/A,#N/A,FALSE,"Tel - Mktg"}</definedName>
    <definedName name="FHDI_3" hidden="1">{#N/A,#N/A,FALSE,"TEL Monthly Inc";#N/A,#N/A,FALSE,"TEL REVENUE";#N/A,#N/A,FALSE,"Tel - Manpower";#N/A,#N/A,FALSE,"Tel Sales Support";#N/A,#N/A,FALSE,"SI - TELCO";#N/A,#N/A,FALSE,"Sales - Telco";#N/A,#N/A,FALSE,"Tel - Mktg";#N/A,#N/A,FALSE,"Tel - Mktg"}</definedName>
    <definedName name="FHDI_3_1" localSheetId="2" hidden="1">{#N/A,#N/A,FALSE,"TEL Monthly Inc";#N/A,#N/A,FALSE,"TEL REVENUE";#N/A,#N/A,FALSE,"Tel - Manpower";#N/A,#N/A,FALSE,"Tel Sales Support";#N/A,#N/A,FALSE,"SI - TELCO";#N/A,#N/A,FALSE,"Sales - Telco";#N/A,#N/A,FALSE,"Tel - Mktg";#N/A,#N/A,FALSE,"Tel - Mktg"}</definedName>
    <definedName name="FHDI_3_1" hidden="1">{#N/A,#N/A,FALSE,"TEL Monthly Inc";#N/A,#N/A,FALSE,"TEL REVENUE";#N/A,#N/A,FALSE,"Tel - Manpower";#N/A,#N/A,FALSE,"Tel Sales Support";#N/A,#N/A,FALSE,"SI - TELCO";#N/A,#N/A,FALSE,"Sales - Telco";#N/A,#N/A,FALSE,"Tel - Mktg";#N/A,#N/A,FALSE,"Tel - Mktg"}</definedName>
    <definedName name="FHDI_3_2" localSheetId="2" hidden="1">{#N/A,#N/A,FALSE,"TEL Monthly Inc";#N/A,#N/A,FALSE,"TEL REVENUE";#N/A,#N/A,FALSE,"Tel - Manpower";#N/A,#N/A,FALSE,"Tel Sales Support";#N/A,#N/A,FALSE,"SI - TELCO";#N/A,#N/A,FALSE,"Sales - Telco";#N/A,#N/A,FALSE,"Tel - Mktg";#N/A,#N/A,FALSE,"Tel - Mktg"}</definedName>
    <definedName name="FHDI_3_2" hidden="1">{#N/A,#N/A,FALSE,"TEL Monthly Inc";#N/A,#N/A,FALSE,"TEL REVENUE";#N/A,#N/A,FALSE,"Tel - Manpower";#N/A,#N/A,FALSE,"Tel Sales Support";#N/A,#N/A,FALSE,"SI - TELCO";#N/A,#N/A,FALSE,"Sales - Telco";#N/A,#N/A,FALSE,"Tel - Mktg";#N/A,#N/A,FALSE,"Tel - Mktg"}</definedName>
    <definedName name="FHDI_3_3" localSheetId="2" hidden="1">{#N/A,#N/A,FALSE,"TEL Monthly Inc";#N/A,#N/A,FALSE,"TEL REVENUE";#N/A,#N/A,FALSE,"Tel - Manpower";#N/A,#N/A,FALSE,"Tel Sales Support";#N/A,#N/A,FALSE,"SI - TELCO";#N/A,#N/A,FALSE,"Sales - Telco";#N/A,#N/A,FALSE,"Tel - Mktg";#N/A,#N/A,FALSE,"Tel - Mktg"}</definedName>
    <definedName name="FHDI_3_3" hidden="1">{#N/A,#N/A,FALSE,"TEL Monthly Inc";#N/A,#N/A,FALSE,"TEL REVENUE";#N/A,#N/A,FALSE,"Tel - Manpower";#N/A,#N/A,FALSE,"Tel Sales Support";#N/A,#N/A,FALSE,"SI - TELCO";#N/A,#N/A,FALSE,"Sales - Telco";#N/A,#N/A,FALSE,"Tel - Mktg";#N/A,#N/A,FALSE,"Tel - Mktg"}</definedName>
    <definedName name="FHDI_3_4" localSheetId="2" hidden="1">{#N/A,#N/A,FALSE,"TEL Monthly Inc";#N/A,#N/A,FALSE,"TEL REVENUE";#N/A,#N/A,FALSE,"Tel - Manpower";#N/A,#N/A,FALSE,"Tel Sales Support";#N/A,#N/A,FALSE,"SI - TELCO";#N/A,#N/A,FALSE,"Sales - Telco";#N/A,#N/A,FALSE,"Tel - Mktg";#N/A,#N/A,FALSE,"Tel - Mktg"}</definedName>
    <definedName name="FHDI_3_4" hidden="1">{#N/A,#N/A,FALSE,"TEL Monthly Inc";#N/A,#N/A,FALSE,"TEL REVENUE";#N/A,#N/A,FALSE,"Tel - Manpower";#N/A,#N/A,FALSE,"Tel Sales Support";#N/A,#N/A,FALSE,"SI - TELCO";#N/A,#N/A,FALSE,"Sales - Telco";#N/A,#N/A,FALSE,"Tel - Mktg";#N/A,#N/A,FALSE,"Tel - Mktg"}</definedName>
    <definedName name="FHDI_3_5" localSheetId="2" hidden="1">{#N/A,#N/A,FALSE,"TEL Monthly Inc";#N/A,#N/A,FALSE,"TEL REVENUE";#N/A,#N/A,FALSE,"Tel - Manpower";#N/A,#N/A,FALSE,"Tel Sales Support";#N/A,#N/A,FALSE,"SI - TELCO";#N/A,#N/A,FALSE,"Sales - Telco";#N/A,#N/A,FALSE,"Tel - Mktg";#N/A,#N/A,FALSE,"Tel - Mktg"}</definedName>
    <definedName name="FHDI_3_5" hidden="1">{#N/A,#N/A,FALSE,"TEL Monthly Inc";#N/A,#N/A,FALSE,"TEL REVENUE";#N/A,#N/A,FALSE,"Tel - Manpower";#N/A,#N/A,FALSE,"Tel Sales Support";#N/A,#N/A,FALSE,"SI - TELCO";#N/A,#N/A,FALSE,"Sales - Telco";#N/A,#N/A,FALSE,"Tel - Mktg";#N/A,#N/A,FALSE,"Tel - Mktg"}</definedName>
    <definedName name="FHDI_4" localSheetId="2" hidden="1">{#N/A,#N/A,FALSE,"TEL Monthly Inc";#N/A,#N/A,FALSE,"TEL REVENUE";#N/A,#N/A,FALSE,"Tel - Manpower";#N/A,#N/A,FALSE,"Tel Sales Support";#N/A,#N/A,FALSE,"SI - TELCO";#N/A,#N/A,FALSE,"Sales - Telco";#N/A,#N/A,FALSE,"Tel - Mktg";#N/A,#N/A,FALSE,"Tel - Mktg"}</definedName>
    <definedName name="FHDI_4" hidden="1">{#N/A,#N/A,FALSE,"TEL Monthly Inc";#N/A,#N/A,FALSE,"TEL REVENUE";#N/A,#N/A,FALSE,"Tel - Manpower";#N/A,#N/A,FALSE,"Tel Sales Support";#N/A,#N/A,FALSE,"SI - TELCO";#N/A,#N/A,FALSE,"Sales - Telco";#N/A,#N/A,FALSE,"Tel - Mktg";#N/A,#N/A,FALSE,"Tel - Mktg"}</definedName>
    <definedName name="FHDI_5" localSheetId="2" hidden="1">{#N/A,#N/A,FALSE,"TEL Monthly Inc";#N/A,#N/A,FALSE,"TEL REVENUE";#N/A,#N/A,FALSE,"Tel - Manpower";#N/A,#N/A,FALSE,"Tel Sales Support";#N/A,#N/A,FALSE,"SI - TELCO";#N/A,#N/A,FALSE,"Sales - Telco";#N/A,#N/A,FALSE,"Tel - Mktg";#N/A,#N/A,FALSE,"Tel - Mktg"}</definedName>
    <definedName name="FHDI_5" hidden="1">{#N/A,#N/A,FALSE,"TEL Monthly Inc";#N/A,#N/A,FALSE,"TEL REVENUE";#N/A,#N/A,FALSE,"Tel - Manpower";#N/A,#N/A,FALSE,"Tel Sales Support";#N/A,#N/A,FALSE,"SI - TELCO";#N/A,#N/A,FALSE,"Sales - Telco";#N/A,#N/A,FALSE,"Tel - Mktg";#N/A,#N/A,FALSE,"Tel - Mktg"}</definedName>
    <definedName name="fhfgh" localSheetId="2" hidden="1">{#N/A,#N/A,FALSE,"Umsatz CH";#N/A,#N/A,FALSE,"ER CH";#N/A,#N/A,FALSE,"EA CH (2) ";#N/A,#N/A,FALSE,"EA CH";#N/A,#N/A,FALSE,"EA CH (3) ";#N/A,#N/A,FALSE,"EA CH (4)";#N/A,#N/A,FALSE,"KA CH";#N/A,#N/A,FALSE,"KA CH  (2)";#N/A,#N/A,FALSE,"KA CH  (3)";#N/A,#N/A,FALSE,"KA CH (4)"}</definedName>
    <definedName name="fhfgh" hidden="1">{#N/A,#N/A,FALSE,"Umsatz CH";#N/A,#N/A,FALSE,"ER CH";#N/A,#N/A,FALSE,"EA CH (2) ";#N/A,#N/A,FALSE,"EA CH";#N/A,#N/A,FALSE,"EA CH (3) ";#N/A,#N/A,FALSE,"EA CH (4)";#N/A,#N/A,FALSE,"KA CH";#N/A,#N/A,FALSE,"KA CH  (2)";#N/A,#N/A,FALSE,"KA CH  (3)";#N/A,#N/A,FALSE,"KA CH (4)"}</definedName>
    <definedName name="fhfhh" localSheetId="2" hidden="1">{#N/A,#N/A,FALSE,"Umsatz CH";#N/A,#N/A,FALSE,"ER CH";#N/A,#N/A,FALSE,"EA CH (2) ";#N/A,#N/A,FALSE,"EA CH";#N/A,#N/A,FALSE,"EA CH (3) ";#N/A,#N/A,FALSE,"EA CH (4)";#N/A,#N/A,FALSE,"KA CH";#N/A,#N/A,FALSE,"KA CH  (2)";#N/A,#N/A,FALSE,"KA CH  (3)";#N/A,#N/A,FALSE,"KA CH (4)"}</definedName>
    <definedName name="fhfhh" hidden="1">{#N/A,#N/A,FALSE,"Umsatz CH";#N/A,#N/A,FALSE,"ER CH";#N/A,#N/A,FALSE,"EA CH (2) ";#N/A,#N/A,FALSE,"EA CH";#N/A,#N/A,FALSE,"EA CH (3) ";#N/A,#N/A,FALSE,"EA CH (4)";#N/A,#N/A,FALSE,"KA CH";#N/A,#N/A,FALSE,"KA CH  (2)";#N/A,#N/A,FALSE,"KA CH  (3)";#N/A,#N/A,FALSE,"KA CH (4)"}</definedName>
    <definedName name="fhg"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hidden="1">{TRUE,TRUE,-1.25,-15.5,604.5,369,FALSE,FALSE,TRUE,TRUE,0,1,83,1,38,4,5,4,TRUE,TRUE,3,TRUE,1,TRUE,75,"Swvu.inputs._.raw._.data.","ACwvu.inputs._.raw._.data.",#N/A,FALSE,FALSE,0.5,0.5,0.5,0.5,2,"&amp;F","&amp;A&amp;RPage &amp;P",FALSE,FALSE,FALSE,FALSE,1,60,#N/A,#N/A,"=R1C61:R53C89","=C1:C5",#N/A,#N/A,FALSE,FALSE,FALSE,1,600,600,FALSE,FALSE,TRUE,TRUE,TRUE}</definedName>
    <definedName name="FHorizontalAxis">#REF!</definedName>
    <definedName name="fhrghgrd" localSheetId="2">#REF!</definedName>
    <definedName name="fhrghgrd" hidden="1">{"DCF1",#N/A,FALSE,"SIERRA DCF";"MATRIX1",#N/A,FALSE,"SIERRA DCF"}</definedName>
    <definedName name="fhrtz" localSheetId="2" hidden="1">{#N/A,#N/A,FALSE,"PMW Gruppe 00_99";#N/A,#N/A,FALSE,"PMW KG 00_99";#N/A,#N/A,FALSE,"PMW Inc. 00_99";#N/A,#N/A,FALSE,"PMW VTECH 00_99";#N/A,#N/A,FALSE,"PMW Thail. 00_99";#N/A,#N/A,FALSE,"PMW Canada 00_99";#N/A,#N/A,FALSE,"Währungsabw. 00_99"}</definedName>
    <definedName name="fhrtz" hidden="1">{#N/A,#N/A,FALSE,"PMW Gruppe 00_99";#N/A,#N/A,FALSE,"PMW KG 00_99";#N/A,#N/A,FALSE,"PMW Inc. 00_99";#N/A,#N/A,FALSE,"PMW VTECH 00_99";#N/A,#N/A,FALSE,"PMW Thail. 00_99";#N/A,#N/A,FALSE,"PMW Canada 00_99";#N/A,#N/A,FALSE,"Währungsabw. 00_99"}</definedName>
    <definedName name="fhsd" localSheetId="2" hidden="1">{#N/A,#N/A,FALSE,"ACTUALS"}</definedName>
    <definedName name="fhsd" hidden="1">{#N/A,#N/A,FALSE,"ACTUALS"}</definedName>
    <definedName name="fia" localSheetId="2" hidden="1">{"Monthly6Q",#N/A,FALSE,"0614ESL"}</definedName>
    <definedName name="fia" hidden="1">{"Monthly6Q",#N/A,FALSE,"0614ESL"}</definedName>
    <definedName name="FICA">#REF!</definedName>
    <definedName name="ficha" localSheetId="2" hidden="1">{#N/A,#N/A,FALSE,"RESUMEN ECON.";#N/A,#N/A,FALSE,"Costos de R.H.";#N/A,#N/A,FALSE,"COSTO HW";#N/A,#N/A,FALSE,"CUADROS";#N/A,#N/A,FALSE,"SCADA´s";#N/A,#N/A,FALSE,"PRECIOS EQUIPOS"}</definedName>
    <definedName name="ficha" hidden="1">{#N/A,#N/A,FALSE,"RESUMEN ECON.";#N/A,#N/A,FALSE,"Costos de R.H.";#N/A,#N/A,FALSE,"COSTO HW";#N/A,#N/A,FALSE,"CUADROS";#N/A,#N/A,FALSE,"SCADA´s";#N/A,#N/A,FALSE,"PRECIOS EQUIPOS"}</definedName>
    <definedName name="FIELD6" localSheetId="2" hidden="1">{"MESROS",#N/A,FALSE,"ROS";"MESOFF",#N/A,FALSE,"OFF";"MESBEA",#N/A,FALSE,"BEA";"MESCOF",#N/A,FALSE,"COF";"MESTEL",#N/A,FALSE,"TEL";"MESCON",#N/A,FALSE,"CON";"MESINT",#N/A,FALSE,"INT"}</definedName>
    <definedName name="FIELD6" hidden="1">{"MESROS",#N/A,FALSE,"ROS";"MESOFF",#N/A,FALSE,"OFF";"MESBEA",#N/A,FALSE,"BEA";"MESCOF",#N/A,FALSE,"COF";"MESTEL",#N/A,FALSE,"TEL";"MESCON",#N/A,FALSE,"CON";"MESINT",#N/A,FALSE,"INT"}</definedName>
    <definedName name="FIELD6A" localSheetId="2" hidden="1">{"MESROS",#N/A,FALSE,"ROS";"MESOFF",#N/A,FALSE,"OFF";"MESBEA",#N/A,FALSE,"BEA";"MESCOF",#N/A,FALSE,"COF";"MESTEL",#N/A,FALSE,"TEL";"MESCON",#N/A,FALSE,"CON";"MESINT",#N/A,FALSE,"INT"}</definedName>
    <definedName name="FIELD6A" hidden="1">{"MESROS",#N/A,FALSE,"ROS";"MESOFF",#N/A,FALSE,"OFF";"MESBEA",#N/A,FALSE,"BEA";"MESCOF",#N/A,FALSE,"COF";"MESTEL",#N/A,FALSE,"TEL";"MESCON",#N/A,FALSE,"CON";"MESINT",#N/A,FALSE,"INT"}</definedName>
    <definedName name="FIELDNAMECOLUMN1">#REF!</definedName>
    <definedName name="FIELDNAMEROW1">#REF!</definedName>
    <definedName name="FieldStatus">#REF!</definedName>
    <definedName name="fieldtools">#REF!</definedName>
    <definedName name="Fifth_Month_Assimilation">#REF!</definedName>
    <definedName name="Fig_Qty2" hidden="1">#REF!</definedName>
    <definedName name="Fig_Qty3" hidden="1">#REF!</definedName>
    <definedName name="Fil">#REF!</definedName>
    <definedName name="file">#REF!</definedName>
    <definedName name="File.Type" hidden="1">#REF!</definedName>
    <definedName name="file1" localSheetId="2" hidden="1">{#N/A,#N/A,FALSE,"Rev_Graph 2-1";#N/A,#N/A,FALSE,"ABR Pie 2-3 YTD";#N/A,#N/A,FALSE,"HCNT 3-5";#N/A,#N/A,FALSE,"Rev_Empl 3-6";#N/A,#N/A,FALSE,"ABR Avg 4-1";#N/A,#N/A,FALSE,"ABR Inv Graph 4-2";#N/A,#N/A,FALSE,"AVG INV 4-3";#N/A,#N/A,FALSE,"LSP 4-5"}</definedName>
    <definedName name="file1" hidden="1">{#N/A,#N/A,FALSE,"Rev_Graph 2-1";#N/A,#N/A,FALSE,"ABR Pie 2-3 YTD";#N/A,#N/A,FALSE,"HCNT 3-5";#N/A,#N/A,FALSE,"Rev_Empl 3-6";#N/A,#N/A,FALSE,"ABR Avg 4-1";#N/A,#N/A,FALSE,"ABR Inv Graph 4-2";#N/A,#N/A,FALSE,"AVG INV 4-3";#N/A,#N/A,FALSE,"LSP 4-5"}</definedName>
    <definedName name="FileChart" hidden="1">#REF!</definedName>
    <definedName name="FileDirectory">#REF!</definedName>
    <definedName name="FILEID">#REF!</definedName>
    <definedName name="FileName">"XLCONV9.XLS"</definedName>
    <definedName name="FilingPriceIncrement">#REF!</definedName>
    <definedName name="Fill" hidden="1">#REF!</definedName>
    <definedName name="fill2" hidden="1">#REF!</definedName>
    <definedName name="Filll" hidden="1">#REF!</definedName>
    <definedName name="FILMAMORT">#REF!</definedName>
    <definedName name="Filter_Database" hidden="1">#REF!</definedName>
    <definedName name="FIMeXToEUR" localSheetId="2" hidden="1">1/EUReXToFIM</definedName>
    <definedName name="FIMeXToEUR" hidden="1">1/EUReXToFIM</definedName>
    <definedName name="fin" localSheetId="2" hidden="1">{"rev_history_revenueDetail",#N/A,FALSE,"historical rev us";"rev_history_minutesDetail",#N/A,FALSE,"historical rev us"}</definedName>
    <definedName name="fin" hidden="1">{"rev_history_revenueDetail",#N/A,FALSE,"historical rev us";"rev_history_minutesDetail",#N/A,FALSE,"historical rev us"}</definedName>
    <definedName name="Fin_CounterGraphJuly02" hidden="1">#REF!</definedName>
    <definedName name="fin_debt">#REF!</definedName>
    <definedName name="fin_year">#REF!</definedName>
    <definedName name="Final" localSheetId="2" hidden="1">{"cap_structure",#N/A,FALSE,"Graph-Mkt Cap";"price",#N/A,FALSE,"Graph-Price";"ebit",#N/A,FALSE,"Graph-EBITDA";"ebitda",#N/A,FALSE,"Graph-EBITDA"}</definedName>
    <definedName name="Final" hidden="1">{"cap_structure",#N/A,FALSE,"Graph-Mkt Cap";"price",#N/A,FALSE,"Graph-Price";"ebit",#N/A,FALSE,"Graph-EBITDA";"ebitda",#N/A,FALSE,"Graph-EBITDA"}</definedName>
    <definedName name="FINAL..">#REF!</definedName>
    <definedName name="Final_Area_Name5" hidden="1">#REF!</definedName>
    <definedName name="FINAL_CONFIG">#REF!</definedName>
    <definedName name="FINAL_CONFIG..">#REF!</definedName>
    <definedName name="FINAL_INSPECT">#REF!</definedName>
    <definedName name="FINAL_INSPECT..">#REF!</definedName>
    <definedName name="Final_Summary"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S" hidden="1">#REF!</definedName>
    <definedName name="Finan.Pos.">#REF!</definedName>
    <definedName name="finance">#REF!</definedName>
    <definedName name="financecharge">#REF!</definedName>
    <definedName name="financechargeytd">#REF!</definedName>
    <definedName name="FinanceRev">#REF!</definedName>
    <definedName name="FinanceRev2">#REF!</definedName>
    <definedName name="financial" localSheetId="2" hidden="1">{#N/A,#N/A,FALSE,"Summary";#N/A,#N/A,FALSE,"Projections";#N/A,#N/A,FALSE,"Mkt Mults";#N/A,#N/A,FALSE,"DCF";#N/A,#N/A,FALSE,"Accr Dil";#N/A,#N/A,FALSE,"PIC LBO";#N/A,#N/A,FALSE,"MULT10_4";#N/A,#N/A,FALSE,"CBI LBO"}</definedName>
    <definedName name="financial" hidden="1">{#N/A,#N/A,FALSE,"Summary";#N/A,#N/A,FALSE,"Projections";#N/A,#N/A,FALSE,"Mkt Mults";#N/A,#N/A,FALSE,"DCF";#N/A,#N/A,FALSE,"Accr Dil";#N/A,#N/A,FALSE,"PIC LBO";#N/A,#N/A,FALSE,"MULT10_4";#N/A,#N/A,FALSE,"CBI LBO"}</definedName>
    <definedName name="financial_1" localSheetId="2" hidden="1">{#N/A,#N/A,FALSE,"1996 Monthly Detail";#N/A,#N/A,FALSE,"1996 CashFlow";#N/A,#N/A,FALSE,"PNL By Dept";#N/A,#N/A,FALSE,"1997 Quarterly Detail";#N/A,#N/A,FALSE,"1998 Quarterly Detail";#N/A,#N/A,FALSE,"1997 Cash Flow";#N/A,#N/A,FALSE,"1998 Cash Flow"}</definedName>
    <definedName name="financial_1" hidden="1">{#N/A,#N/A,FALSE,"1996 Monthly Detail";#N/A,#N/A,FALSE,"1996 CashFlow";#N/A,#N/A,FALSE,"PNL By Dept";#N/A,#N/A,FALSE,"1997 Quarterly Detail";#N/A,#N/A,FALSE,"1998 Quarterly Detail";#N/A,#N/A,FALSE,"1997 Cash Flow";#N/A,#N/A,FALSE,"1998 Cash Flow"}</definedName>
    <definedName name="financial_2" localSheetId="2" hidden="1">{#N/A,#N/A,FALSE,"1996 Monthly Detail";#N/A,#N/A,FALSE,"1996 CashFlow";#N/A,#N/A,FALSE,"PNL By Dept";#N/A,#N/A,FALSE,"1997 Quarterly Detail";#N/A,#N/A,FALSE,"1998 Quarterly Detail";#N/A,#N/A,FALSE,"1997 Cash Flow";#N/A,#N/A,FALSE,"1998 Cash Flow"}</definedName>
    <definedName name="financial_2" hidden="1">{#N/A,#N/A,FALSE,"1996 Monthly Detail";#N/A,#N/A,FALSE,"1996 CashFlow";#N/A,#N/A,FALSE,"PNL By Dept";#N/A,#N/A,FALSE,"1997 Quarterly Detail";#N/A,#N/A,FALSE,"1998 Quarterly Detail";#N/A,#N/A,FALSE,"1997 Cash Flow";#N/A,#N/A,FALSE,"1998 Cash Flow"}</definedName>
    <definedName name="financial_3" localSheetId="2" hidden="1">{#N/A,#N/A,FALSE,"1996 Monthly Detail";#N/A,#N/A,FALSE,"1996 CashFlow";#N/A,#N/A,FALSE,"PNL By Dept";#N/A,#N/A,FALSE,"1997 Quarterly Detail";#N/A,#N/A,FALSE,"1998 Quarterly Detail";#N/A,#N/A,FALSE,"1997 Cash Flow";#N/A,#N/A,FALSE,"1998 Cash Flow"}</definedName>
    <definedName name="financial_3" hidden="1">{#N/A,#N/A,FALSE,"1996 Monthly Detail";#N/A,#N/A,FALSE,"1996 CashFlow";#N/A,#N/A,FALSE,"PNL By Dept";#N/A,#N/A,FALSE,"1997 Quarterly Detail";#N/A,#N/A,FALSE,"1998 Quarterly Detail";#N/A,#N/A,FALSE,"1997 Cash Flow";#N/A,#N/A,FALSE,"1998 Cash Flow"}</definedName>
    <definedName name="financial_4" localSheetId="2" hidden="1">{#N/A,#N/A,FALSE,"1996 Monthly Detail";#N/A,#N/A,FALSE,"1996 CashFlow";#N/A,#N/A,FALSE,"PNL By Dept";#N/A,#N/A,FALSE,"1997 Quarterly Detail";#N/A,#N/A,FALSE,"1998 Quarterly Detail";#N/A,#N/A,FALSE,"1997 Cash Flow";#N/A,#N/A,FALSE,"1998 Cash Flow"}</definedName>
    <definedName name="financial_4" hidden="1">{#N/A,#N/A,FALSE,"1996 Monthly Detail";#N/A,#N/A,FALSE,"1996 CashFlow";#N/A,#N/A,FALSE,"PNL By Dept";#N/A,#N/A,FALSE,"1997 Quarterly Detail";#N/A,#N/A,FALSE,"1998 Quarterly Detail";#N/A,#N/A,FALSE,"1997 Cash Flow";#N/A,#N/A,FALSE,"1998 Cash Flow"}</definedName>
    <definedName name="Financial_Overview">#REF!</definedName>
    <definedName name="financials" localSheetId="2" hidden="1">{"PAGE1",#N/A,FALSE,"BID (3)";"PAGE2",#N/A,FALSE,"BID (3)"}</definedName>
    <definedName name="financials" hidden="1">{"PAGE1",#N/A,FALSE,"BID (3)";"PAGE2",#N/A,FALSE,"BID (3)"}</definedName>
    <definedName name="Financials_Forecasts">#REF!</definedName>
    <definedName name="Financials_Summary">#REF!</definedName>
    <definedName name="financing" localSheetId="2">#REF!</definedName>
    <definedName name="Financing">OFFSET(#REF!, 0,#REF!- 60+1, 1,#REF! -#REF!+1)</definedName>
    <definedName name="FINANCING_CASH" hidden="1">"FINANCING_CASH"</definedName>
    <definedName name="Financing_Input">#REF!</definedName>
    <definedName name="FinAssets">#REF!</definedName>
    <definedName name="fincodemap">#REF!</definedName>
    <definedName name="fincost">#REF!</definedName>
    <definedName name="fincostpm">#REF!</definedName>
    <definedName name="Find_2" hidden="1">#REF!</definedName>
    <definedName name="Find_Me" hidden="1">#REF!</definedName>
    <definedName name="Find_This" hidden="1">#REF!</definedName>
    <definedName name="Find_This_4" hidden="1">#REF!</definedName>
    <definedName name="Find_this2" hidden="1">#REF!</definedName>
    <definedName name="Find_This5" hidden="1">#REF!</definedName>
    <definedName name="Find_This6" hidden="1">#REF!</definedName>
    <definedName name="Find_This7" hidden="1">#REF!</definedName>
    <definedName name="Find_This8" hidden="1">#REF!</definedName>
    <definedName name="fine" localSheetId="2" hidden="1">{#N/A,#N/A,FALSE,"RESUMEN ECON.";#N/A,#N/A,FALSE,"Costos de R.H.";#N/A,#N/A,FALSE,"COSTO HW";#N/A,#N/A,FALSE,"CUADROS";#N/A,#N/A,FALSE,"SCADA´s";#N/A,#N/A,FALSE,"PRECIOS EQUIPOS"}</definedName>
    <definedName name="fine" hidden="1">{#N/A,#N/A,FALSE,"RESUMEN ECON.";#N/A,#N/A,FALSE,"Costos de R.H.";#N/A,#N/A,FALSE,"COSTO HW";#N/A,#N/A,FALSE,"CUADROS";#N/A,#N/A,FALSE,"SCADA´s";#N/A,#N/A,FALSE,"PRECIOS EQUIPOS"}</definedName>
    <definedName name="fine1">#REF!</definedName>
    <definedName name="Finisar_3K_Customers">#REF!</definedName>
    <definedName name="FINOptions">"0,0,1,1,1,0,0,-1,0,0,2,0,"</definedName>
    <definedName name="FinRate">#REF!</definedName>
    <definedName name="FinYearEnd">#REF!</definedName>
    <definedName name="firest" localSheetId="2">{"'MAP BGA'!$A$1:$L$95"}</definedName>
    <definedName name="firest">{"'MAP BGA'!$A$1:$L$95"}</definedName>
    <definedName name="firm">#REF!</definedName>
    <definedName name="FirmValue">#REF!</definedName>
    <definedName name="First">#REF!</definedName>
    <definedName name="First_Month_Assimilation">#REF!</definedName>
    <definedName name="First_Restricted_Stock_Column_Entry" localSheetId="2">OFFSET('Consulting Rev_Backlog'!_6531__FDSAUDITLINK__,1,0)</definedName>
    <definedName name="First_Restricted_Stock_Column_Entry">OFFSET('Consulting Rev_Backlog'!_6531__FDSAUDITLINK__,1,0)</definedName>
    <definedName name="First_Use">#REF!</definedName>
    <definedName name="FirstActual02">#REF!</definedName>
    <definedName name="FirstActualQ02">#REF!</definedName>
    <definedName name="FirstBudget02">#REF!</definedName>
    <definedName name="FirstCall">#REF!</definedName>
    <definedName name="FIRSTDATAROW1">#REF!</definedName>
    <definedName name="FirstForecastMonth">#REF!</definedName>
    <definedName name="FirstPlotDate" hidden="1">#REF!</definedName>
    <definedName name="FirstQ01">#REF!</definedName>
    <definedName name="FirstQ02">#REF!</definedName>
    <definedName name="FirstQBudget02">#REF!</definedName>
    <definedName name="FirstQtr01">#REF!</definedName>
    <definedName name="Fiscal">#REF!</definedName>
    <definedName name="Fiscal_Year">#REF!</definedName>
    <definedName name="Fiscal_Year1" hidden="1">#REF!</definedName>
    <definedName name="Fiscal_Year2" hidden="1">#REF!</definedName>
    <definedName name="Fiscal_Year3" hidden="1">#REF!</definedName>
    <definedName name="Fiscal_Year5" hidden="1">#REF!</definedName>
    <definedName name="Fiscal_Year8" hidden="1">#REF!</definedName>
    <definedName name="fiscal2">#REF!</definedName>
    <definedName name="fiscalmonth">#REF!</definedName>
    <definedName name="FiscalPE">#REF!</definedName>
    <definedName name="FiscalYears">#REF!</definedName>
    <definedName name="FiscalYearsTemplate">#REF!:INDEX(#REF!,COUNTA(#REF!))</definedName>
    <definedName name="FiscYrEnd">#REF!</definedName>
    <definedName name="fish" localSheetId="2" hidden="1">{#N/A,#N/A,FALSE,"VALSUM";#N/A,#N/A,FALSE,"MKT.COMPS";#N/A,#N/A,FALSE,"ACQ.MULT.";#N/A,#N/A,FALSE,"DCF - LBO"}</definedName>
    <definedName name="fish" hidden="1">{#N/A,#N/A,FALSE,"VALSUM";#N/A,#N/A,FALSE,"MKT.COMPS";#N/A,#N/A,FALSE,"ACQ.MULT.";#N/A,#N/A,FALSE,"DCF - LBO"}</definedName>
    <definedName name="five" localSheetId="2" hidden="1">{"ONE",#N/A,FALSE,"Sheet1"}</definedName>
    <definedName name="five" hidden="1">{"ONE",#N/A,FALSE,"Sheet1"}</definedName>
    <definedName name="five_1" localSheetId="2" hidden="1">{"ONE",#N/A,FALSE,"Sheet1"}</definedName>
    <definedName name="five_1" hidden="1">{"ONE",#N/A,FALSE,"Sheet1"}</definedName>
    <definedName name="FIVE_DAYS">#REF!</definedName>
    <definedName name="FIVE_DAYS_1">#REF!</definedName>
    <definedName name="FIVE_DAYS_2">#REF!</definedName>
    <definedName name="FIVE_DOW">#REF!</definedName>
    <definedName name="FIVE_DOW_1">#REF!</definedName>
    <definedName name="FIVE_DOW_2">#REF!</definedName>
    <definedName name="five_year_maturity_debt" localSheetId="2" hidden="1">{#N/A,#N/A,FALSE,"Aging Summary";#N/A,#N/A,FALSE,"Ratio Analysis";#N/A,#N/A,FALSE,"Test 120 Day Accts";#N/A,#N/A,FALSE,"Tickmarks"}</definedName>
    <definedName name="five_year_maturity_debt" hidden="1">{#N/A,#N/A,FALSE,"Aging Summary";#N/A,#N/A,FALSE,"Ratio Analysis";#N/A,#N/A,FALSE,"Test 120 Day Accts";#N/A,#N/A,FALSE,"Tickmarks"}</definedName>
    <definedName name="fiwoewi" localSheetId="2" hidden="1">{#N/A,#N/A,FALSE,"COVER";#N/A,#N/A,FALSE,"SUMP&amp;L";#N/A,#N/A,FALSE,"SUBSP&amp;L";#N/A,#N/A,FALSE,"SALESANAL"}</definedName>
    <definedName name="fiwoewi" hidden="1">{#N/A,#N/A,FALSE,"COVER";#N/A,#N/A,FALSE,"SUMP&amp;L";#N/A,#N/A,FALSE,"SUBSP&amp;L";#N/A,#N/A,FALSE,"SALESANAL"}</definedName>
    <definedName name="FIX_ASSET_CUM">#REF!</definedName>
    <definedName name="FIX_ASSET_FINAL">#REF!</definedName>
    <definedName name="FIXC1">#REF!</definedName>
    <definedName name="FIXC2">#REF!</definedName>
    <definedName name="FixDesc">#REF!</definedName>
    <definedName name="Fixed">#REF!</definedName>
    <definedName name="Fixed.Assets" localSheetId="2" hidden="1">{#N/A,#N/A,FALSE,"Income";#N/A,#N/A,FALSE,"Cost of Goods Sold";#N/A,#N/A,FALSE,"Other Costs";#N/A,#N/A,FALSE,"Other Income";#N/A,#N/A,FALSE,"Taxes";#N/A,#N/A,FALSE,"Other Deductions";#N/A,#N/A,FALSE,"Compensation of Officers"}</definedName>
    <definedName name="Fixed.Assets" hidden="1">{#N/A,#N/A,FALSE,"Income";#N/A,#N/A,FALSE,"Cost of Goods Sold";#N/A,#N/A,FALSE,"Other Costs";#N/A,#N/A,FALSE,"Other Income";#N/A,#N/A,FALSE,"Taxes";#N/A,#N/A,FALSE,"Other Deductions";#N/A,#N/A,FALSE,"Compensation of Officers"}</definedName>
    <definedName name="Fixed_Asset_Rollfwd">#REF!</definedName>
    <definedName name="fixedasset">#REF!</definedName>
    <definedName name="fixedassetpm">#REF!</definedName>
    <definedName name="FixedAssets">#REF!</definedName>
    <definedName name="FixedAssetsTempl2" hidden="1">#REF!</definedName>
    <definedName name="FixedAssetsTemplate" hidden="1">#REF!</definedName>
    <definedName name="FIXVARCOST">#REF!</definedName>
    <definedName name="FJEZK" localSheetId="2" hidden="1">{#N/A,#N/A,FALSE,"Pharm";#N/A,#N/A,FALSE,"WWCM"}</definedName>
    <definedName name="FJEZK" hidden="1">{#N/A,#N/A,FALSE,"Pharm";#N/A,#N/A,FALSE,"WWCM"}</definedName>
    <definedName name="FJEZK_1" localSheetId="2" hidden="1">{#N/A,#N/A,FALSE,"Pharm";#N/A,#N/A,FALSE,"WWCM"}</definedName>
    <definedName name="FJEZK_1" hidden="1">{#N/A,#N/A,FALSE,"Pharm";#N/A,#N/A,FALSE,"WWCM"}</definedName>
    <definedName name="FJEZK_2" localSheetId="2" hidden="1">{#N/A,#N/A,FALSE,"Pharm";#N/A,#N/A,FALSE,"WWCM"}</definedName>
    <definedName name="FJEZK_2" hidden="1">{#N/A,#N/A,FALSE,"Pharm";#N/A,#N/A,FALSE,"WWCM"}</definedName>
    <definedName name="FJEZK_3" localSheetId="2" hidden="1">{#N/A,#N/A,FALSE,"Pharm";#N/A,#N/A,FALSE,"WWCM"}</definedName>
    <definedName name="FJEZK_3" hidden="1">{#N/A,#N/A,FALSE,"Pharm";#N/A,#N/A,FALSE,"WWCM"}</definedName>
    <definedName name="FJEZK_4" localSheetId="2" hidden="1">{#N/A,#N/A,FALSE,"Pharm";#N/A,#N/A,FALSE,"WWCM"}</definedName>
    <definedName name="FJEZK_4" hidden="1">{#N/A,#N/A,FALSE,"Pharm";#N/A,#N/A,FALSE,"WWCM"}</definedName>
    <definedName name="FJKGLJG" localSheetId="2" hidden="1">{0,0,0,0;0,0,0,0;0,0,0,0;0,0,0,0;"",0,0,0}</definedName>
    <definedName name="FJKGLJG" hidden="1">{0,0,0,0;0,0,0,0;0,0,0,0;0,0,0,0;"",0,0,0}</definedName>
    <definedName name="fjlk" localSheetId="2" hidden="1">{"incomemth",#N/A,TRUE,"forecast01";"incpercentmth",#N/A,TRUE,"forecast01";"balancemth",#N/A,TRUE,"forecast01";"cashmth",#N/A,TRUE,"forecast01";"cov2mth",#N/A,TRUE,"forecast01";"prbexp",#N/A,TRUE,"forecast01";"prbcap",#N/A,TRUE,"forecast01";"coalconsultants",#N/A,TRUE,"forecast01";"prbsum",#N/A,TRUE,"forecast01"}</definedName>
    <definedName name="fjlk" hidden="1">{"incomemth",#N/A,TRUE,"forecast01";"incpercentmth",#N/A,TRUE,"forecast01";"balancemth",#N/A,TRUE,"forecast01";"cashmth",#N/A,TRUE,"forecast01";"cov2mth",#N/A,TRUE,"forecast01";"prbexp",#N/A,TRUE,"forecast01";"prbcap",#N/A,TRUE,"forecast01";"coalconsultants",#N/A,TRUE,"forecast01";"prbsum",#N/A,TRUE,"forecast01"}</definedName>
    <definedName name="fjyfyd" localSheetId="2" hidden="1">{#N/A,#N/A,TRUE,"Historicals";#N/A,#N/A,TRUE,"Charts";#N/A,#N/A,TRUE,"Forecasts"}</definedName>
    <definedName name="fjyfyd" hidden="1">{#N/A,#N/A,TRUE,"Historicals";#N/A,#N/A,TRUE,"Charts";#N/A,#N/A,TRUE,"Forecasts"}</definedName>
    <definedName name="fk" hidden="1">#REF!</definedName>
    <definedName name="FKAJ" localSheetId="2" hidden="1">{"Monthly6Q",#N/A,FALSE,"0614ESL"}</definedName>
    <definedName name="FKAJ" hidden="1">{"Monthly6Q",#N/A,FALSE,"0614ESL"}</definedName>
    <definedName name="fkd" localSheetId="2" hidden="1">{"Monthly6Q",#N/A,FALSE,"0614ESL"}</definedName>
    <definedName name="fkd" hidden="1">{"Monthly6Q",#N/A,FALSE,"0614ESL"}</definedName>
    <definedName name="FKDA" localSheetId="2" hidden="1">{"Monthly6Q",#N/A,FALSE,"0614ESL"}</definedName>
    <definedName name="FKDA" hidden="1">{"Monthly6Q",#N/A,FALSE,"0614ESL"}</definedName>
    <definedName name="fkfyu" localSheetId="2" hidden="1">{"PAGE1",#N/A,FALSE,"Consolidation";"PAGE2",#N/A,FALSE,"Consolidation";"PAGE3",#N/A,FALSE,"Consolidation";"PAGE4",#N/A,FALSE,"Consolidation";"PAGE5",#N/A,FALSE,"Consolidation";"PAGE6",#N/A,FALSE,"Consolidation";"PAGE7",#N/A,FALSE,"Consolidation"}</definedName>
    <definedName name="fkfyu" hidden="1">{"PAGE1",#N/A,FALSE,"Consolidation";"PAGE2",#N/A,FALSE,"Consolidation";"PAGE3",#N/A,FALSE,"Consolidation";"PAGE4",#N/A,FALSE,"Consolidation";"PAGE5",#N/A,FALSE,"Consolidation";"PAGE6",#N/A,FALSE,"Consolidation";"PAGE7",#N/A,FALSE,"Consolidation"}</definedName>
    <definedName name="fkfyu_1" localSheetId="2" hidden="1">{"PAGE1",#N/A,FALSE,"Consolidation";"PAGE2",#N/A,FALSE,"Consolidation";"PAGE3",#N/A,FALSE,"Consolidation";"PAGE4",#N/A,FALSE,"Consolidation";"PAGE5",#N/A,FALSE,"Consolidation";"PAGE6",#N/A,FALSE,"Consolidation";"PAGE7",#N/A,FALSE,"Consolidation"}</definedName>
    <definedName name="fkfyu_1" hidden="1">{"PAGE1",#N/A,FALSE,"Consolidation";"PAGE2",#N/A,FALSE,"Consolidation";"PAGE3",#N/A,FALSE,"Consolidation";"PAGE4",#N/A,FALSE,"Consolidation";"PAGE5",#N/A,FALSE,"Consolidation";"PAGE6",#N/A,FALSE,"Consolidation";"PAGE7",#N/A,FALSE,"Consolidation"}</definedName>
    <definedName name="FKJ" localSheetId="2" hidden="1">{"Monthly6Q",#N/A,FALSE,"0614ESL"}</definedName>
    <definedName name="FKJ" hidden="1">{"Monthly6Q",#N/A,FALSE,"0614ESL"}</definedName>
    <definedName name="fkjfdh" localSheetId="2" hidden="1">{"mult96",#N/A,FALSE,"PETCOMP";"est96",#N/A,FALSE,"PETCOMP";"mult95",#N/A,FALSE,"PETCOMP";"est95",#N/A,FALSE,"PETCOMP";"multltm",#N/A,FALSE,"PETCOMP";"resultltm",#N/A,FALSE,"PETCOMP"}</definedName>
    <definedName name="fkjfdh" hidden="1">{"mult96",#N/A,FALSE,"PETCOMP";"est96",#N/A,FALSE,"PETCOMP";"mult95",#N/A,FALSE,"PETCOMP";"est95",#N/A,FALSE,"PETCOMP";"multltm",#N/A,FALSE,"PETCOMP";"resultltm",#N/A,FALSE,"PETCOMP"}</definedName>
    <definedName name="fkjkfg" hidden="1">#REF!</definedName>
    <definedName name="fkjs" hidden="1">#REF!</definedName>
    <definedName name="FLA" localSheetId="2" hidden="1">{"Monthly6Q",#N/A,FALSE,"0614ESL"}</definedName>
    <definedName name="FLA" hidden="1">{"Monthly6Q",#N/A,FALSE,"0614ESL"}</definedName>
    <definedName name="FLAJ" localSheetId="2" hidden="1">{"Monthly6Q",#N/A,FALSE,"0614ESL"}</definedName>
    <definedName name="FLAJ" hidden="1">{"Monthly6Q",#N/A,FALSE,"0614ESL"}</definedName>
    <definedName name="FlatBOM">#REF!</definedName>
    <definedName name="flData">#REF!</definedName>
    <definedName name="flDataBottom">#REF!</definedName>
    <definedName name="FLETCHER" localSheetId="2" hidden="1">{#N/A,#N/A,FALSE,"Land";#N/A,#N/A,FALSE,"Cost Analysis";"Summary",#N/A,FALSE,"Equipment"}</definedName>
    <definedName name="FLETCHER" hidden="1">{#N/A,#N/A,FALSE,"Land";#N/A,#N/A,FALSE,"Cost Analysis";"Summary",#N/A,FALSE,"Equipment"}</definedName>
    <definedName name="Flex_Trade_In">#REF!</definedName>
    <definedName name="FLIBS">#REF!</definedName>
    <definedName name="FLIBS_06">#REF!</definedName>
    <definedName name="Flibs07_PMts">#REF!</definedName>
    <definedName name="Flibs12">#REF!</definedName>
    <definedName name="FLIBS13">#REF!</definedName>
    <definedName name="FLIBS2005_Not_Returning">#REF!</definedName>
    <definedName name="Florida_CIQWBGuid" hidden="1">"9d384fbf-5330-4fe3-a8f9-882e46ab05f6"</definedName>
    <definedName name="Florida_CIQWBGuid2" hidden="1">"9d384fbf-5330-4fe3-a8f9-882e46ab05f6"</definedName>
    <definedName name="Florida_IQ_Names_Revision_Date_" hidden="1">41677.6871296296</definedName>
    <definedName name="Florida_IQ_Names_Revision_Date_2" hidden="1">41677.6871296296</definedName>
    <definedName name="FLOW">#REF!</definedName>
    <definedName name="flowname_weekly" localSheetId="2" hidden="1">{#N/A,#N/A,TRUE,"Table1";#N/A,#N/A,TRUE,"Table2";#N/A,#N/A,TRUE,"Table3";#N/A,#N/A,TRUE,"Table4";#N/A,#N/A,TRUE,"Table5";#N/A,#N/A,TRUE,"Table6";#N/A,#N/A,TRUE,"Table7";#N/A,#N/A,TRUE,"Table8";#N/A,#N/A,TRUE,"Table9";#N/A,#N/A,TRUE,"Table10";#N/A,#N/A,TRUE,"Table11";#N/A,#N/A,TRUE,"Table12";#N/A,#N/A,TRUE,"Table13";#N/A,#N/A,TRUE,"Table14"}</definedName>
    <definedName name="flowname_weekly" hidden="1">{#N/A,#N/A,TRUE,"Table1";#N/A,#N/A,TRUE,"Table2";#N/A,#N/A,TRUE,"Table3";#N/A,#N/A,TRUE,"Table4";#N/A,#N/A,TRUE,"Table5";#N/A,#N/A,TRUE,"Table6";#N/A,#N/A,TRUE,"Table7";#N/A,#N/A,TRUE,"Table8";#N/A,#N/A,TRUE,"Table9";#N/A,#N/A,TRUE,"Table10";#N/A,#N/A,TRUE,"Table11";#N/A,#N/A,TRUE,"Table12";#N/A,#N/A,TRUE,"Table13";#N/A,#N/A,TRUE,"Table14"}</definedName>
    <definedName name="fm" localSheetId="2" hidden="1">{"summary1",#N/A,TRUE,"Comps";"summary2",#N/A,TRUE,"Comps";"summary3",#N/A,TRUE,"Comps"}</definedName>
    <definedName name="fm" hidden="1">{"summary1",#N/A,TRUE,"Comps";"summary2",#N/A,TRUE,"Comps";"summary3",#N/A,TRUE,"Comps"}</definedName>
    <definedName name="FMCCP">#N/A</definedName>
    <definedName name="FMCTP">#N/A</definedName>
    <definedName name="fmjuy" hidden="1">#REF!</definedName>
    <definedName name="FMMCP">#N/A</definedName>
    <definedName name="FMMTP">#N/A</definedName>
    <definedName name="FModelCompany">#REF!</definedName>
    <definedName name="FMTYP">"*STD"</definedName>
    <definedName name="FMUSCP">#N/A</definedName>
    <definedName name="FMUSTP">#N/A</definedName>
    <definedName name="FMV">#REF!</definedName>
    <definedName name="FMV_Date" localSheetId="2">OFFSET(FMV_DATE_HEADER,1,0,_51__123Graph_ESUPPLIES_BY_B_U)</definedName>
    <definedName name="FMV_Date">OFFSET(FMV_DATE_HEADER,1,0,_51__123Graph_ESUPPLIES_BY_B_U)</definedName>
    <definedName name="FMV_Table" localSheetId="2">OFFSET(FMV_DATE_HEADER,1,0,_51__123Graph_ESUPPLIES_BY_B_U,2)</definedName>
    <definedName name="FMV_Table">OFFSET(FMV_DATE_HEADER,1,0,_51__123Graph_ESUPPLIES_BY_B_U,2)</definedName>
    <definedName name="FNCD">#REF!</definedName>
    <definedName name="FNCP">#REF!</definedName>
    <definedName name="FNDNAM1">#REF!</definedName>
    <definedName name="FNDUSERID1">#REF!</definedName>
    <definedName name="FOA_NR">#REF!</definedName>
    <definedName name="FOA_STATUS">#REF!</definedName>
    <definedName name="Focal_Criteria">#REF!</definedName>
    <definedName name="FOCYP7">#REF!</definedName>
    <definedName name="foeajl" localSheetId="2" hidden="1">{"Monthly6Q",#N/A,FALSE,"0614ESL"}</definedName>
    <definedName name="foeajl" hidden="1">{"Monthly6Q",#N/A,FALSE,"0614ESL"}</definedName>
    <definedName name="fofoofofo" localSheetId="2" hidden="1">{#N/A,#N/A,FALSE,"S1 Theatre Sum";#N/A,#N/A,FALSE,"S2 U.S. B.S.POS";#N/A,#N/A,FALSE,"S3 US POS";#N/A,#N/A,FALSE,"S4 Family POS";#N/A,#N/A,FALSE,"S5 Ship vs POS";#N/A,#N/A,FALSE,"S6 Top VAR"}</definedName>
    <definedName name="fofoofofo" hidden="1">{#N/A,#N/A,FALSE,"S1 Theatre Sum";#N/A,#N/A,FALSE,"S2 U.S. B.S.POS";#N/A,#N/A,FALSE,"S3 US POS";#N/A,#N/A,FALSE,"S4 Family POS";#N/A,#N/A,FALSE,"S5 Ship vs POS";#N/A,#N/A,FALSE,"S6 Top VAR"}</definedName>
    <definedName name="Follow_on">#REF!</definedName>
    <definedName name="foo" localSheetId="2" hidden="1">{#N/A,#N/A,FALSE,"Bgt";#N/A,#N/A,FALSE,"Act";#N/A,#N/A,FALSE,"Chrt Data";#N/A,#N/A,FALSE,"Bus Result";#N/A,#N/A,FALSE,"Main Charts";#N/A,#N/A,FALSE,"P&amp;L Ttl";#N/A,#N/A,FALSE,"P&amp;L C_Ttl";#N/A,#N/A,FALSE,"P&amp;L C_Oct";#N/A,#N/A,FALSE,"P&amp;L C_Sep";#N/A,#N/A,FALSE,"1996";#N/A,#N/A,FALSE,"Data"}</definedName>
    <definedName name="foo" hidden="1">{#N/A,#N/A,FALSE,"Bgt";#N/A,#N/A,FALSE,"Act";#N/A,#N/A,FALSE,"Chrt Data";#N/A,#N/A,FALSE,"Bus Result";#N/A,#N/A,FALSE,"Main Charts";#N/A,#N/A,FALSE,"P&amp;L Ttl";#N/A,#N/A,FALSE,"P&amp;L C_Ttl";#N/A,#N/A,FALSE,"P&amp;L C_Oct";#N/A,#N/A,FALSE,"P&amp;L C_Sep";#N/A,#N/A,FALSE,"1996";#N/A,#N/A,FALSE,"Data"}</definedName>
    <definedName name="Football" localSheetId="2" hidden="1">{"cover",#N/A,TRUE,"Cover";"toc6",#N/A,TRUE,"TOC";"over",#N/A,TRUE,"Overview";"ts2",#N/A,TRUE,"Det_Trans_Sum";"ei2",#N/A,TRUE,"Earnings Impact";"ad2",#N/A,TRUE,"accretion dilution";"hg2",#N/A,TRUE,"Has-Gets";"pfis2",#N/A,TRUE,"Pro Forma Income Statement";"ca2",#N/A,TRUE,"Contribution_Analysis";"acq2",#N/A,TRUE,"Acquirer";"tar2",#N/A,TRUE,"Target"}</definedName>
    <definedName name="Football" hidden="1">{"cover",#N/A,TRUE,"Cover";"toc6",#N/A,TRUE,"TOC";"over",#N/A,TRUE,"Overview";"ts2",#N/A,TRUE,"Det_Trans_Sum";"ei2",#N/A,TRUE,"Earnings Impact";"ad2",#N/A,TRUE,"accretion dilution";"hg2",#N/A,TRUE,"Has-Gets";"pfis2",#N/A,TRUE,"Pro Forma Income Statement";"ca2",#N/A,TRUE,"Contribution_Analysis";"acq2",#N/A,TRUE,"Acquirer";"tar2",#N/A,TRUE,"Target"}</definedName>
    <definedName name="Footnote">#REF!</definedName>
    <definedName name="Footnote__f">#REF!</definedName>
    <definedName name="Footnote_a">#REF!</definedName>
    <definedName name="Footnote1">#REF!</definedName>
    <definedName name="Footnote10">#REF!</definedName>
    <definedName name="Footnote2">#REF!</definedName>
    <definedName name="Footnote3">#REF!</definedName>
    <definedName name="Footnote4">#REF!</definedName>
    <definedName name="Footnote5" hidden="1">#REF!</definedName>
    <definedName name="Footnote6" hidden="1">#REF!</definedName>
    <definedName name="Footnote7" hidden="1">#REF!</definedName>
    <definedName name="Footnote8" hidden="1">#REF!</definedName>
    <definedName name="Footnote9">#REF!</definedName>
    <definedName name="FootnoteDefaults" localSheetId="2" hidden="1">{1;TRUE;5;"Times New Roman";FALSE;FALSE;TRUE;18;8;-4.5;-4;1;2;2;1;TRUE;5}</definedName>
    <definedName name="FootnoteDefaults" hidden="1">{1;TRUE;5;"Times New Roman";FALSE;FALSE;TRUE;18;8;-4.5;-4;1;2;2;1;TRUE;5}</definedName>
    <definedName name="FootnoteDefaults_1" localSheetId="2" hidden="1">{1;TRUE;5;"Times New Roman";FALSE;FALSE;TRUE;18;8;-4.5;-4;1;2;2;1;TRUE;5}</definedName>
    <definedName name="FootnoteDefaults_1" hidden="1">{1;TRUE;5;"Times New Roman";FALSE;FALSE;TRUE;18;8;-4.5;-4;1;2;2;1;TRUE;5}</definedName>
    <definedName name="FootnoteDefaults_2" localSheetId="2" hidden="1">{1;TRUE;5;"Times New Roman";FALSE;FALSE;TRUE;18;8;-4.5;-4;1;2;2;1;TRUE;5}</definedName>
    <definedName name="FootnoteDefaults_2" hidden="1">{1;TRUE;5;"Times New Roman";FALSE;FALSE;TRUE;18;8;-4.5;-4;1;2;2;1;TRUE;5}</definedName>
    <definedName name="FootnoteDefaults_3" localSheetId="2" hidden="1">{1;TRUE;5;"Times New Roman";FALSE;FALSE;TRUE;18;8;-4.5;-4;1;2;2;1;TRUE;5}</definedName>
    <definedName name="FootnoteDefaults_3" hidden="1">{1;TRUE;5;"Times New Roman";FALSE;FALSE;TRUE;18;8;-4.5;-4;1;2;2;1;TRUE;5}</definedName>
    <definedName name="FootnoteDefaults_4" localSheetId="2" hidden="1">{1;TRUE;5;"Times New Roman";FALSE;FALSE;TRUE;18;8;-4.5;-4;1;2;2;1;TRUE;5}</definedName>
    <definedName name="FootnoteDefaults_4" hidden="1">{1;TRUE;5;"Times New Roman";FALSE;FALSE;TRUE;18;8;-4.5;-4;1;2;2;1;TRUE;5}</definedName>
    <definedName name="FootnoteRange">#REF!</definedName>
    <definedName name="Footnotes">#REF!</definedName>
    <definedName name="fop" localSheetId="2" hidden="1">{#N/A,#N/A,FALSE,"Title";#N/A,#N/A,FALSE,"Index";#N/A,#N/A,FALSE,"1";#N/A,#N/A,FALSE,"2";#N/A,#N/A,FALSE,"3";#N/A,#N/A,FALSE,"4";#N/A,#N/A,FALSE,"5";#N/A,#N/A,FALSE,"6";#N/A,#N/A,FALSE,"7";#N/A,#N/A,FALSE,"8"}</definedName>
    <definedName name="fop" hidden="1">{#N/A,#N/A,FALSE,"Title";#N/A,#N/A,FALSE,"Index";#N/A,#N/A,FALSE,"1";#N/A,#N/A,FALSE,"2";#N/A,#N/A,FALSE,"3";#N/A,#N/A,FALSE,"4";#N/A,#N/A,FALSE,"5";#N/A,#N/A,FALSE,"6";#N/A,#N/A,FALSE,"7";#N/A,#N/A,FALSE,"8"}</definedName>
    <definedName name="Ford">#REF!</definedName>
    <definedName name="fore">#REF!</definedName>
    <definedName name="fore4" localSheetId="2" hidden="1">{"fore2",#N/A,FALSE,"Forecasts"}</definedName>
    <definedName name="fore4" hidden="1">{"fore2",#N/A,FALSE,"Forecasts"}</definedName>
    <definedName name="fore4_1" localSheetId="2" hidden="1">{"fore2",#N/A,FALSE,"Forecasts"}</definedName>
    <definedName name="fore4_1" hidden="1">{"fore2",#N/A,FALSE,"Forecasts"}</definedName>
    <definedName name="fore4_1_1" localSheetId="2" hidden="1">{"fore2",#N/A,FALSE,"Forecasts"}</definedName>
    <definedName name="fore4_1_1" hidden="1">{"fore2",#N/A,FALSE,"Forecasts"}</definedName>
    <definedName name="fore4_1_1_1" localSheetId="2" hidden="1">{"fore2",#N/A,FALSE,"Forecasts"}</definedName>
    <definedName name="fore4_1_1_1" hidden="1">{"fore2",#N/A,FALSE,"Forecasts"}</definedName>
    <definedName name="fore4_1_1_2" localSheetId="2" hidden="1">{"fore2",#N/A,FALSE,"Forecasts"}</definedName>
    <definedName name="fore4_1_1_2" hidden="1">{"fore2",#N/A,FALSE,"Forecasts"}</definedName>
    <definedName name="fore4_1_1_3" localSheetId="2" hidden="1">{"fore2",#N/A,FALSE,"Forecasts"}</definedName>
    <definedName name="fore4_1_1_3" hidden="1">{"fore2",#N/A,FALSE,"Forecasts"}</definedName>
    <definedName name="fore4_1_1_4" localSheetId="2" hidden="1">{"fore2",#N/A,FALSE,"Forecasts"}</definedName>
    <definedName name="fore4_1_1_4" hidden="1">{"fore2",#N/A,FALSE,"Forecasts"}</definedName>
    <definedName name="fore4_1_2" localSheetId="2" hidden="1">{"fore2",#N/A,FALSE,"Forecasts"}</definedName>
    <definedName name="fore4_1_2" hidden="1">{"fore2",#N/A,FALSE,"Forecasts"}</definedName>
    <definedName name="fore4_1_3" localSheetId="2" hidden="1">{"fore2",#N/A,FALSE,"Forecasts"}</definedName>
    <definedName name="fore4_1_3" hidden="1">{"fore2",#N/A,FALSE,"Forecasts"}</definedName>
    <definedName name="fore4_1_4" localSheetId="2" hidden="1">{"fore2",#N/A,FALSE,"Forecasts"}</definedName>
    <definedName name="fore4_1_4" hidden="1">{"fore2",#N/A,FALSE,"Forecasts"}</definedName>
    <definedName name="fore4_1_5" localSheetId="2" hidden="1">{"fore2",#N/A,FALSE,"Forecasts"}</definedName>
    <definedName name="fore4_1_5" hidden="1">{"fore2",#N/A,FALSE,"Forecasts"}</definedName>
    <definedName name="fore4_2" localSheetId="2" hidden="1">{"fore2",#N/A,FALSE,"Forecasts"}</definedName>
    <definedName name="fore4_2" hidden="1">{"fore2",#N/A,FALSE,"Forecasts"}</definedName>
    <definedName name="fore4_2_1" localSheetId="2" hidden="1">{"fore2",#N/A,FALSE,"Forecasts"}</definedName>
    <definedName name="fore4_2_1" hidden="1">{"fore2",#N/A,FALSE,"Forecasts"}</definedName>
    <definedName name="fore4_2_1_1" localSheetId="2" hidden="1">{"fore2",#N/A,FALSE,"Forecasts"}</definedName>
    <definedName name="fore4_2_1_1" hidden="1">{"fore2",#N/A,FALSE,"Forecasts"}</definedName>
    <definedName name="fore4_2_1_2" localSheetId="2" hidden="1">{"fore2",#N/A,FALSE,"Forecasts"}</definedName>
    <definedName name="fore4_2_1_2" hidden="1">{"fore2",#N/A,FALSE,"Forecasts"}</definedName>
    <definedName name="fore4_2_1_3" localSheetId="2" hidden="1">{"fore2",#N/A,FALSE,"Forecasts"}</definedName>
    <definedName name="fore4_2_1_3" hidden="1">{"fore2",#N/A,FALSE,"Forecasts"}</definedName>
    <definedName name="fore4_2_1_4" localSheetId="2" hidden="1">{"fore2",#N/A,FALSE,"Forecasts"}</definedName>
    <definedName name="fore4_2_1_4" hidden="1">{"fore2",#N/A,FALSE,"Forecasts"}</definedName>
    <definedName name="fore4_2_2" localSheetId="2" hidden="1">{"fore2",#N/A,FALSE,"Forecasts"}</definedName>
    <definedName name="fore4_2_2" hidden="1">{"fore2",#N/A,FALSE,"Forecasts"}</definedName>
    <definedName name="fore4_2_3" localSheetId="2" hidden="1">{"fore2",#N/A,FALSE,"Forecasts"}</definedName>
    <definedName name="fore4_2_3" hidden="1">{"fore2",#N/A,FALSE,"Forecasts"}</definedName>
    <definedName name="fore4_2_4" localSheetId="2" hidden="1">{"fore2",#N/A,FALSE,"Forecasts"}</definedName>
    <definedName name="fore4_2_4" hidden="1">{"fore2",#N/A,FALSE,"Forecasts"}</definedName>
    <definedName name="fore4_2_5" localSheetId="2" hidden="1">{"fore2",#N/A,FALSE,"Forecasts"}</definedName>
    <definedName name="fore4_2_5" hidden="1">{"fore2",#N/A,FALSE,"Forecasts"}</definedName>
    <definedName name="fore4_3" localSheetId="2" hidden="1">{"fore2",#N/A,FALSE,"Forecasts"}</definedName>
    <definedName name="fore4_3" hidden="1">{"fore2",#N/A,FALSE,"Forecasts"}</definedName>
    <definedName name="fore4_3_1" localSheetId="2" hidden="1">{"fore2",#N/A,FALSE,"Forecasts"}</definedName>
    <definedName name="fore4_3_1" hidden="1">{"fore2",#N/A,FALSE,"Forecasts"}</definedName>
    <definedName name="fore4_3_1_1" localSheetId="2" hidden="1">{"fore2",#N/A,FALSE,"Forecasts"}</definedName>
    <definedName name="fore4_3_1_1" hidden="1">{"fore2",#N/A,FALSE,"Forecasts"}</definedName>
    <definedName name="fore4_3_1_2" localSheetId="2" hidden="1">{"fore2",#N/A,FALSE,"Forecasts"}</definedName>
    <definedName name="fore4_3_1_2" hidden="1">{"fore2",#N/A,FALSE,"Forecasts"}</definedName>
    <definedName name="fore4_3_1_3" localSheetId="2" hidden="1">{"fore2",#N/A,FALSE,"Forecasts"}</definedName>
    <definedName name="fore4_3_1_3" hidden="1">{"fore2",#N/A,FALSE,"Forecasts"}</definedName>
    <definedName name="fore4_3_1_4" localSheetId="2" hidden="1">{"fore2",#N/A,FALSE,"Forecasts"}</definedName>
    <definedName name="fore4_3_1_4" hidden="1">{"fore2",#N/A,FALSE,"Forecasts"}</definedName>
    <definedName name="fore4_3_2" localSheetId="2" hidden="1">{"fore2",#N/A,FALSE,"Forecasts"}</definedName>
    <definedName name="fore4_3_2" hidden="1">{"fore2",#N/A,FALSE,"Forecasts"}</definedName>
    <definedName name="fore4_3_3" localSheetId="2" hidden="1">{"fore2",#N/A,FALSE,"Forecasts"}</definedName>
    <definedName name="fore4_3_3" hidden="1">{"fore2",#N/A,FALSE,"Forecasts"}</definedName>
    <definedName name="fore4_3_4" localSheetId="2" hidden="1">{"fore2",#N/A,FALSE,"Forecasts"}</definedName>
    <definedName name="fore4_3_4" hidden="1">{"fore2",#N/A,FALSE,"Forecasts"}</definedName>
    <definedName name="fore4_3_5" localSheetId="2" hidden="1">{"fore2",#N/A,FALSE,"Forecasts"}</definedName>
    <definedName name="fore4_3_5" hidden="1">{"fore2",#N/A,FALSE,"Forecasts"}</definedName>
    <definedName name="fore4_4" localSheetId="2" hidden="1">{"fore2",#N/A,FALSE,"Forecasts"}</definedName>
    <definedName name="fore4_4" hidden="1">{"fore2",#N/A,FALSE,"Forecasts"}</definedName>
    <definedName name="fore4_4_1" localSheetId="2" hidden="1">{"fore2",#N/A,FALSE,"Forecasts"}</definedName>
    <definedName name="fore4_4_1" hidden="1">{"fore2",#N/A,FALSE,"Forecasts"}</definedName>
    <definedName name="fore4_4_2" localSheetId="2" hidden="1">{"fore2",#N/A,FALSE,"Forecasts"}</definedName>
    <definedName name="fore4_4_2" hidden="1">{"fore2",#N/A,FALSE,"Forecasts"}</definedName>
    <definedName name="fore4_4_3" localSheetId="2" hidden="1">{"fore2",#N/A,FALSE,"Forecasts"}</definedName>
    <definedName name="fore4_4_3" hidden="1">{"fore2",#N/A,FALSE,"Forecasts"}</definedName>
    <definedName name="fore4_4_4" localSheetId="2" hidden="1">{"fore2",#N/A,FALSE,"Forecasts"}</definedName>
    <definedName name="fore4_4_4" hidden="1">{"fore2",#N/A,FALSE,"Forecasts"}</definedName>
    <definedName name="fore4_5" localSheetId="2" hidden="1">{"fore2",#N/A,FALSE,"Forecasts"}</definedName>
    <definedName name="fore4_5" hidden="1">{"fore2",#N/A,FALSE,"Forecasts"}</definedName>
    <definedName name="Forecast">#REF!</definedName>
    <definedName name="Forecast_2005">#REF!</definedName>
    <definedName name="Forecast_2006" localSheetId="2" hidden="1">{"'Graphs'!$H$5"}</definedName>
    <definedName name="Forecast_2006" hidden="1">{"'Graphs'!$H$5"}</definedName>
    <definedName name="Forecast_2006_1" localSheetId="2" hidden="1">{"'Graphs'!$H$5"}</definedName>
    <definedName name="Forecast_2006_1" hidden="1">{"'Graphs'!$H$5"}</definedName>
    <definedName name="Forecast_2006_2" localSheetId="2" hidden="1">{"'Graphs'!$H$5"}</definedName>
    <definedName name="Forecast_2006_2" hidden="1">{"'Graphs'!$H$5"}</definedName>
    <definedName name="Forecast_2006_3" localSheetId="2" hidden="1">{"'Graphs'!$H$5"}</definedName>
    <definedName name="Forecast_2006_3" hidden="1">{"'Graphs'!$H$5"}</definedName>
    <definedName name="Forecast_2006_4" localSheetId="2" hidden="1">{"'Graphs'!$H$5"}</definedName>
    <definedName name="Forecast_2006_4" hidden="1">{"'Graphs'!$H$5"}</definedName>
    <definedName name="Forecast_2007">#REF!</definedName>
    <definedName name="Forecast2002">#REF!</definedName>
    <definedName name="forecast3" localSheetId="2" hidden="1">{"fore1",#N/A,FALSE,"Forecasts"}</definedName>
    <definedName name="forecast3" hidden="1">{"fore1",#N/A,FALSE,"Forecasts"}</definedName>
    <definedName name="forecast3_1" localSheetId="2" hidden="1">{"fore1",#N/A,FALSE,"Forecasts"}</definedName>
    <definedName name="forecast3_1" hidden="1">{"fore1",#N/A,FALSE,"Forecasts"}</definedName>
    <definedName name="forecast3_1_1" localSheetId="2" hidden="1">{"fore1",#N/A,FALSE,"Forecasts"}</definedName>
    <definedName name="forecast3_1_1" hidden="1">{"fore1",#N/A,FALSE,"Forecasts"}</definedName>
    <definedName name="forecast3_1_1_1" localSheetId="2" hidden="1">{"fore1",#N/A,FALSE,"Forecasts"}</definedName>
    <definedName name="forecast3_1_1_1" hidden="1">{"fore1",#N/A,FALSE,"Forecasts"}</definedName>
    <definedName name="forecast3_1_1_2" localSheetId="2" hidden="1">{"fore1",#N/A,FALSE,"Forecasts"}</definedName>
    <definedName name="forecast3_1_1_2" hidden="1">{"fore1",#N/A,FALSE,"Forecasts"}</definedName>
    <definedName name="forecast3_1_1_3" localSheetId="2" hidden="1">{"fore1",#N/A,FALSE,"Forecasts"}</definedName>
    <definedName name="forecast3_1_1_3" hidden="1">{"fore1",#N/A,FALSE,"Forecasts"}</definedName>
    <definedName name="forecast3_1_1_4" localSheetId="2" hidden="1">{"fore1",#N/A,FALSE,"Forecasts"}</definedName>
    <definedName name="forecast3_1_1_4" hidden="1">{"fore1",#N/A,FALSE,"Forecasts"}</definedName>
    <definedName name="forecast3_1_2" localSheetId="2" hidden="1">{"fore1",#N/A,FALSE,"Forecasts"}</definedName>
    <definedName name="forecast3_1_2" hidden="1">{"fore1",#N/A,FALSE,"Forecasts"}</definedName>
    <definedName name="forecast3_1_3" localSheetId="2" hidden="1">{"fore1",#N/A,FALSE,"Forecasts"}</definedName>
    <definedName name="forecast3_1_3" hidden="1">{"fore1",#N/A,FALSE,"Forecasts"}</definedName>
    <definedName name="forecast3_1_4" localSheetId="2" hidden="1">{"fore1",#N/A,FALSE,"Forecasts"}</definedName>
    <definedName name="forecast3_1_4" hidden="1">{"fore1",#N/A,FALSE,"Forecasts"}</definedName>
    <definedName name="forecast3_1_5" localSheetId="2" hidden="1">{"fore1",#N/A,FALSE,"Forecasts"}</definedName>
    <definedName name="forecast3_1_5" hidden="1">{"fore1",#N/A,FALSE,"Forecasts"}</definedName>
    <definedName name="forecast3_2" localSheetId="2" hidden="1">{"fore1",#N/A,FALSE,"Forecasts"}</definedName>
    <definedName name="forecast3_2" hidden="1">{"fore1",#N/A,FALSE,"Forecasts"}</definedName>
    <definedName name="forecast3_2_1" localSheetId="2" hidden="1">{"fore1",#N/A,FALSE,"Forecasts"}</definedName>
    <definedName name="forecast3_2_1" hidden="1">{"fore1",#N/A,FALSE,"Forecasts"}</definedName>
    <definedName name="forecast3_2_1_1" localSheetId="2" hidden="1">{"fore1",#N/A,FALSE,"Forecasts"}</definedName>
    <definedName name="forecast3_2_1_1" hidden="1">{"fore1",#N/A,FALSE,"Forecasts"}</definedName>
    <definedName name="forecast3_2_1_2" localSheetId="2" hidden="1">{"fore1",#N/A,FALSE,"Forecasts"}</definedName>
    <definedName name="forecast3_2_1_2" hidden="1">{"fore1",#N/A,FALSE,"Forecasts"}</definedName>
    <definedName name="forecast3_2_1_3" localSheetId="2" hidden="1">{"fore1",#N/A,FALSE,"Forecasts"}</definedName>
    <definedName name="forecast3_2_1_3" hidden="1">{"fore1",#N/A,FALSE,"Forecasts"}</definedName>
    <definedName name="forecast3_2_1_4" localSheetId="2" hidden="1">{"fore1",#N/A,FALSE,"Forecasts"}</definedName>
    <definedName name="forecast3_2_1_4" hidden="1">{"fore1",#N/A,FALSE,"Forecasts"}</definedName>
    <definedName name="forecast3_2_2" localSheetId="2" hidden="1">{"fore1",#N/A,FALSE,"Forecasts"}</definedName>
    <definedName name="forecast3_2_2" hidden="1">{"fore1",#N/A,FALSE,"Forecasts"}</definedName>
    <definedName name="forecast3_2_3" localSheetId="2" hidden="1">{"fore1",#N/A,FALSE,"Forecasts"}</definedName>
    <definedName name="forecast3_2_3" hidden="1">{"fore1",#N/A,FALSE,"Forecasts"}</definedName>
    <definedName name="forecast3_2_4" localSheetId="2" hidden="1">{"fore1",#N/A,FALSE,"Forecasts"}</definedName>
    <definedName name="forecast3_2_4" hidden="1">{"fore1",#N/A,FALSE,"Forecasts"}</definedName>
    <definedName name="forecast3_2_5" localSheetId="2" hidden="1">{"fore1",#N/A,FALSE,"Forecasts"}</definedName>
    <definedName name="forecast3_2_5" hidden="1">{"fore1",#N/A,FALSE,"Forecasts"}</definedName>
    <definedName name="forecast3_3" localSheetId="2" hidden="1">{"fore1",#N/A,FALSE,"Forecasts"}</definedName>
    <definedName name="forecast3_3" hidden="1">{"fore1",#N/A,FALSE,"Forecasts"}</definedName>
    <definedName name="forecast3_3_1" localSheetId="2" hidden="1">{"fore1",#N/A,FALSE,"Forecasts"}</definedName>
    <definedName name="forecast3_3_1" hidden="1">{"fore1",#N/A,FALSE,"Forecasts"}</definedName>
    <definedName name="forecast3_3_1_1" localSheetId="2" hidden="1">{"fore1",#N/A,FALSE,"Forecasts"}</definedName>
    <definedName name="forecast3_3_1_1" hidden="1">{"fore1",#N/A,FALSE,"Forecasts"}</definedName>
    <definedName name="forecast3_3_1_2" localSheetId="2" hidden="1">{"fore1",#N/A,FALSE,"Forecasts"}</definedName>
    <definedName name="forecast3_3_1_2" hidden="1">{"fore1",#N/A,FALSE,"Forecasts"}</definedName>
    <definedName name="forecast3_3_1_3" localSheetId="2" hidden="1">{"fore1",#N/A,FALSE,"Forecasts"}</definedName>
    <definedName name="forecast3_3_1_3" hidden="1">{"fore1",#N/A,FALSE,"Forecasts"}</definedName>
    <definedName name="forecast3_3_1_4" localSheetId="2" hidden="1">{"fore1",#N/A,FALSE,"Forecasts"}</definedName>
    <definedName name="forecast3_3_1_4" hidden="1">{"fore1",#N/A,FALSE,"Forecasts"}</definedName>
    <definedName name="forecast3_3_2" localSheetId="2" hidden="1">{"fore1",#N/A,FALSE,"Forecasts"}</definedName>
    <definedName name="forecast3_3_2" hidden="1">{"fore1",#N/A,FALSE,"Forecasts"}</definedName>
    <definedName name="forecast3_3_3" localSheetId="2" hidden="1">{"fore1",#N/A,FALSE,"Forecasts"}</definedName>
    <definedName name="forecast3_3_3" hidden="1">{"fore1",#N/A,FALSE,"Forecasts"}</definedName>
    <definedName name="forecast3_3_4" localSheetId="2" hidden="1">{"fore1",#N/A,FALSE,"Forecasts"}</definedName>
    <definedName name="forecast3_3_4" hidden="1">{"fore1",#N/A,FALSE,"Forecasts"}</definedName>
    <definedName name="forecast3_3_5" localSheetId="2" hidden="1">{"fore1",#N/A,FALSE,"Forecasts"}</definedName>
    <definedName name="forecast3_3_5" hidden="1">{"fore1",#N/A,FALSE,"Forecasts"}</definedName>
    <definedName name="forecast3_4" localSheetId="2" hidden="1">{"fore1",#N/A,FALSE,"Forecasts"}</definedName>
    <definedName name="forecast3_4" hidden="1">{"fore1",#N/A,FALSE,"Forecasts"}</definedName>
    <definedName name="forecast3_4_1" localSheetId="2" hidden="1">{"fore1",#N/A,FALSE,"Forecasts"}</definedName>
    <definedName name="forecast3_4_1" hidden="1">{"fore1",#N/A,FALSE,"Forecasts"}</definedName>
    <definedName name="forecast3_4_2" localSheetId="2" hidden="1">{"fore1",#N/A,FALSE,"Forecasts"}</definedName>
    <definedName name="forecast3_4_2" hidden="1">{"fore1",#N/A,FALSE,"Forecasts"}</definedName>
    <definedName name="forecast3_4_3" localSheetId="2" hidden="1">{"fore1",#N/A,FALSE,"Forecasts"}</definedName>
    <definedName name="forecast3_4_3" hidden="1">{"fore1",#N/A,FALSE,"Forecasts"}</definedName>
    <definedName name="forecast3_4_4" localSheetId="2" hidden="1">{"fore1",#N/A,FALSE,"Forecasts"}</definedName>
    <definedName name="forecast3_4_4" hidden="1">{"fore1",#N/A,FALSE,"Forecasts"}</definedName>
    <definedName name="forecast3_5" localSheetId="2" hidden="1">{"fore1",#N/A,FALSE,"Forecasts"}</definedName>
    <definedName name="forecast3_5" hidden="1">{"fore1",#N/A,FALSE,"Forecasts"}</definedName>
    <definedName name="ForecastbyCust">#REF!</definedName>
    <definedName name="ForecastStart">#REF!</definedName>
    <definedName name="ForecastYear">#REF!</definedName>
    <definedName name="forecomm">#REF!</definedName>
    <definedName name="forecommytd">#REF!</definedName>
    <definedName name="forecost">#REF!</definedName>
    <definedName name="forecostytd">#REF!</definedName>
    <definedName name="foredepr">#REF!</definedName>
    <definedName name="foredeprytd">#REF!</definedName>
    <definedName name="foredisc">#REF!</definedName>
    <definedName name="forediscytd">#REF!</definedName>
    <definedName name="forefin">#REF!</definedName>
    <definedName name="forefinytd">#REF!</definedName>
    <definedName name="Foreign" localSheetId="2" hidden="1">{#N/A,#N/A,FALSE,"Income";#N/A,#N/A,FALSE,"Cost of Goods Sold";#N/A,#N/A,FALSE,"Other Costs";#N/A,#N/A,FALSE,"Other Income";#N/A,#N/A,FALSE,"Taxes";#N/A,#N/A,FALSE,"Other Deductions";#N/A,#N/A,FALSE,"Compensation of Officers"}</definedName>
    <definedName name="Foreign" hidden="1">{#N/A,#N/A,FALSE,"Income";#N/A,#N/A,FALSE,"Cost of Goods Sold";#N/A,#N/A,FALSE,"Other Costs";#N/A,#N/A,FALSE,"Other Income";#N/A,#N/A,FALSE,"Taxes";#N/A,#N/A,FALSE,"Other Deductions";#N/A,#N/A,FALSE,"Compensation of Officers"}</definedName>
    <definedName name="Foreign.Info" localSheetId="2" hidden="1">{#N/A,#N/A,FALSE,"Income";#N/A,#N/A,FALSE,"Cost of Goods Sold";#N/A,#N/A,FALSE,"Other Costs";#N/A,#N/A,FALSE,"Other Income";#N/A,#N/A,FALSE,"Taxes";#N/A,#N/A,FALSE,"Other Deductions";#N/A,#N/A,FALSE,"Compensation of Officers"}</definedName>
    <definedName name="Foreign.Info" hidden="1">{#N/A,#N/A,FALSE,"Income";#N/A,#N/A,FALSE,"Cost of Goods Sold";#N/A,#N/A,FALSE,"Other Costs";#N/A,#N/A,FALSE,"Other Income";#N/A,#N/A,FALSE,"Taxes";#N/A,#N/A,FALSE,"Other Deductions";#N/A,#N/A,FALSE,"Compensation of Officers"}</definedName>
    <definedName name="FOREIGN_EXCHANGE" hidden="1">"FOREIGN_EXCHANGE"</definedName>
    <definedName name="foreint">#REF!</definedName>
    <definedName name="foreintytd">#REF!</definedName>
    <definedName name="foremay">#REF!</definedName>
    <definedName name="foreother">#REF!</definedName>
    <definedName name="foreotherytd">#REF!</definedName>
    <definedName name="foresales">#REF!</definedName>
    <definedName name="foresaleytd">#REF!</definedName>
    <definedName name="foresell">#REF!</definedName>
    <definedName name="foresellytd">#REF!</definedName>
    <definedName name="foretaxytd">#REF!</definedName>
    <definedName name="forget"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forget" hidden="1">{#N/A,#N/A,FALSE,"Australia";#N/A,#N/A,FALSE,"Austria";#N/A,#N/A,FALSE,"Belgium";#N/A,#N/A,FALSE,"Canada";#N/A,#N/A,FALSE,"France";#N/A,#N/A,FALSE,"Germany";#N/A,#N/A,FALSE,"Hong Kong";#N/A,#N/A,FALSE,"Italy";#N/A,#N/A,FALSE,"Japan";#N/A,#N/A,FALSE,"Korea";#N/A,#N/A,FALSE,"Mexico";#N/A,#N/A,FALSE,"Poland";#N/A,#N/A,FALSE,"Spain";#N/A,#N/A,FALSE,"Switzerland";#N/A,#N/A,FALSE,"UK"}</definedName>
    <definedName name="forget1"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forget1" hidden="1">{#N/A,#N/A,FALSE,"Australia";#N/A,#N/A,FALSE,"Austria";#N/A,#N/A,FALSE,"Belgium";#N/A,#N/A,FALSE,"Canada";#N/A,#N/A,FALSE,"France";#N/A,#N/A,FALSE,"Germany";#N/A,#N/A,FALSE,"Hong Kong";#N/A,#N/A,FALSE,"Italy";#N/A,#N/A,FALSE,"Japan";#N/A,#N/A,FALSE,"Korea";#N/A,#N/A,FALSE,"Mexico";#N/A,#N/A,FALSE,"Poland";#N/A,#N/A,FALSE,"Spain";#N/A,#N/A,FALSE,"Switzerland";#N/A,#N/A,FALSE,"UK"}</definedName>
    <definedName name="forgetit"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mat">#REF!</definedName>
    <definedName name="FormatFile">"WEB.HEAD.959.FMT"</definedName>
    <definedName name="Formatted" localSheetId="2" hidden="1">{"'Sheet1'!$A$1:$F$101"}</definedName>
    <definedName name="Formatted" hidden="1">{"'Sheet1'!$A$1:$F$101"}</definedName>
    <definedName name="forumla">#REF!</definedName>
    <definedName name="forward">(1.1^0.25)</definedName>
    <definedName name="FOtherAxes">#REF!</definedName>
    <definedName name="four" hidden="1">#REF!,#REF!,#REF!</definedName>
    <definedName name="FOUR_DAYS">#REF!</definedName>
    <definedName name="FOUR_DAYS_1">#REF!</definedName>
    <definedName name="FOUR_DAYS_2">#REF!</definedName>
    <definedName name="FOUR09">#REF!</definedName>
    <definedName name="FOUR10">#REF!</definedName>
    <definedName name="FOUR11">#REF!</definedName>
    <definedName name="FOUR12">#REF!</definedName>
    <definedName name="Fourth_Month_Assimilation">#REF!</definedName>
    <definedName name="FourthQ01">#REF!</definedName>
    <definedName name="FourthQBudget02">#REF!</definedName>
    <definedName name="FourthQtr01">#REF!</definedName>
    <definedName name="fp" localSheetId="2" hidden="1">{"Title",#N/A,FALSE,"Summary Budget";"Rental Income",#N/A,FALSE,"Summary Budget";"Current Escalations",#N/A,FALSE,"Summary Budget";"Storage Rent",#N/A,FALSE,"Summary Budget";"Parking Rent",#N/A,FALSE,"Summary Budget"}</definedName>
    <definedName name="fp" hidden="1">{"Title",#N/A,FALSE,"Summary Budget";"Rental Income",#N/A,FALSE,"Summary Budget";"Current Escalations",#N/A,FALSE,"Summary Budget";"Storage Rent",#N/A,FALSE,"Summary Budget";"Parking Rent",#N/A,FALSE,"Summary Budget"}</definedName>
    <definedName name="fpa" localSheetId="2" hidden="1">{#N/A,#N/A,FALSE,"PCS"}</definedName>
    <definedName name="fpa" hidden="1">{#N/A,#N/A,FALSE,"PCS"}</definedName>
    <definedName name="fpdate">#REF!</definedName>
    <definedName name="FPT" hidden="1">#REF!</definedName>
    <definedName name="FPT_CUR" hidden="1">#REF!</definedName>
    <definedName name="FQ32114031">#REF!</definedName>
    <definedName name="FQ32125346">#REF!</definedName>
    <definedName name="FQ32137644">#REF!</definedName>
    <definedName name="FQ41712222">#REF!</definedName>
    <definedName name="FQ41793322">#REF!</definedName>
    <definedName name="FQ60720348">#REF!</definedName>
    <definedName name="FQNSIMSCENARIOS">"Alone,Competitor,"</definedName>
    <definedName name="fr"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 hidden="1">{#N/A,"PURCHM",FALSE,"Business Analysis";#N/A,"SPADD",FALSE,"Business Analysis"}</definedName>
    <definedName name="fr_1"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_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_2"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_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_3"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_3"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_4"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_4"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_CLEAR_AREA1">#REF!,#REF!</definedName>
    <definedName name="FR_CODE_COPY_LINK">" "</definedName>
    <definedName name="FR_CODE_DOWNLOAD_START">" "</definedName>
    <definedName name="FR_CODE_STOCK_LINK">" "</definedName>
    <definedName name="FR_COM_ABBR">"ATOS.PA"</definedName>
    <definedName name="FR_COM_ABBR_LINK">" "</definedName>
    <definedName name="FR_COM_AGG">0</definedName>
    <definedName name="FR_COM_NAME_LINK">" "</definedName>
    <definedName name="FR_COU_ABBR">"fra"</definedName>
    <definedName name="FR_COU_ABBR_LINK">" "</definedName>
    <definedName name="FR_COU_NAME_LINK">" "</definedName>
    <definedName name="FR_DATABOX_DOWNLOAD">"N"</definedName>
    <definedName name="FR_DISP_HIDDEN">FALSE</definedName>
    <definedName name="FR_END_DATE">"'31 Dec 2003"</definedName>
    <definedName name="FR_LINKS_OVERRUN">TRUE</definedName>
    <definedName name="FR_LOG_END_DATE">"'"</definedName>
    <definedName name="FR_LOG_START_DATE">"'"</definedName>
    <definedName name="FR_RATIO_ABBR">"VDF_RATIO_BUNDLE"</definedName>
    <definedName name="FR_RATIO_COM_ABBR">"CMG.L"</definedName>
    <definedName name="FR_RATIO_COU_ABBR">"spa"</definedName>
    <definedName name="FR_RATIO_IGNORE_PROT_FLAG">TRUE</definedName>
    <definedName name="FR_RATIO_RECALC_FLAG">TRUE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DS_KEY">1</definedName>
    <definedName name="FR_SHOW_LINK_MARKER">FALSE</definedName>
    <definedName name="FR_START_DATE">"'1 Jan 2003"</definedName>
    <definedName name="FR_SYBASE_SERVER">"VDFPROD"</definedName>
    <definedName name="FR_TEMPLATE_KEY">"45654|1"</definedName>
    <definedName name="FR_USE_BILLIONS">FALSE</definedName>
    <definedName name="FR_USE_DIMFAC">TRUE</definedName>
    <definedName name="FR_USE_LOCAL_CCY">FALSE</definedName>
    <definedName name="FR_USE_PRICEFACTORING">FALSE</definedName>
    <definedName name="FR_USE_SCALE_FLAG">TRUE</definedName>
    <definedName name="FR_WORKBOOK">"G:\European Software and Service\LogicaCMG\LogicaCMG Model 04 WIP JC.xls"</definedName>
    <definedName name="Fractional_Shares" localSheetId="2">OFFSET(Fractional_Shares_Header,1,0,_bdm.65E45162282845EDBAC926617876E467.edm)</definedName>
    <definedName name="Fractional_Shares">OFFSET(Fractional_Shares_Header,1,0,___ab1112)</definedName>
    <definedName name="Fractional_Shares_to_be_Cased_Out" localSheetId="2">OFFSET(Fractional_Shares_to_be_Cased_Out_Header,1,0,_bdm.65E45162282845EDBAC926617876E467.edm)</definedName>
    <definedName name="Fractional_Shares_to_be_Cased_Out">OFFSET(Fractional_Shares_to_be_Cased_Out_Header,1,0,___ab1112)</definedName>
    <definedName name="FRAITASCAND_graph" hidden="1">#REF!</definedName>
    <definedName name="FRAMES">#REF!</definedName>
    <definedName name="FRAMES..">#REF!</definedName>
    <definedName name="franck"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franck"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Frank" localSheetId="2" hidden="1">{#N/A,#N/A,TRUE,"Cover sheet";#N/A,#N/A,TRUE,"DCF analysis";#N/A,#N/A,TRUE,"WACC calculation"}</definedName>
    <definedName name="Frank" hidden="1">{#N/A,#N/A,TRUE,"Cover sheet";#N/A,#N/A,TRUE,"DCF analysis";#N/A,#N/A,TRUE,"WACC calculation"}</definedName>
    <definedName name="frank2" localSheetId="2" hidden="1">{#N/A,#N/A,TRUE,"Cover sheet";#N/A,#N/A,TRUE,"DCF analysis";#N/A,#N/A,TRUE,"WACC calculation"}</definedName>
    <definedName name="frank2" hidden="1">{#N/A,#N/A,TRUE,"Cover sheet";#N/A,#N/A,TRUE,"DCF analysis";#N/A,#N/A,TRUE,"WACC calculation"}</definedName>
    <definedName name="frdf" hidden="1">#REF!</definedName>
    <definedName name="FRE" localSheetId="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FRE"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fred" localSheetId="2">_492__FDSAUDITLINK__</definedName>
    <definedName name="fred">_492__FDSAUDITLINK__</definedName>
    <definedName name="fred2" localSheetId="2" hidden="1">{#N/A,#N/A,TRUE,"Main assumptions";#N/A,#N/A,TRUE,"Subscriber projections";#N/A,#N/A,TRUE,"Revenues";#N/A,#N/A,TRUE,"Opex";#N/A,#N/A,TRUE,"Capex";#N/A,#N/A,TRUE,"Working capital";#N/A,#N/A,TRUE,"P&amp;L";#N/A,#N/A,TRUE,"Cash";#N/A,#N/A,TRUE,"Balance";#N/A,#N/A,TRUE,"Valuation";#N/A,#N/A,TRUE,"Bench"}</definedName>
    <definedName name="fred2" hidden="1">{#N/A,#N/A,TRUE,"Main assumptions";#N/A,#N/A,TRUE,"Subscriber projections";#N/A,#N/A,TRUE,"Revenues";#N/A,#N/A,TRUE,"Opex";#N/A,#N/A,TRUE,"Capex";#N/A,#N/A,TRUE,"Working capital";#N/A,#N/A,TRUE,"P&amp;L";#N/A,#N/A,TRUE,"Cash";#N/A,#N/A,TRUE,"Balance";#N/A,#N/A,TRUE,"Valuation";#N/A,#N/A,TRUE,"Bench"}</definedName>
    <definedName name="fred3" localSheetId="2" hidden="1">{#N/A,#N/A,TRUE,"Main assumptions";#N/A,#N/A,TRUE,"Subscriber projections";#N/A,#N/A,TRUE,"Revenues";#N/A,#N/A,TRUE,"Opex";#N/A,#N/A,TRUE,"Capex";#N/A,#N/A,TRUE,"Working capital";#N/A,#N/A,TRUE,"P&amp;L";#N/A,#N/A,TRUE,"Cash";#N/A,#N/A,TRUE,"Balance";#N/A,#N/A,TRUE,"Valuation";#N/A,#N/A,TRUE,"Bench"}</definedName>
    <definedName name="fred3" hidden="1">{#N/A,#N/A,TRUE,"Main assumptions";#N/A,#N/A,TRUE,"Subscriber projections";#N/A,#N/A,TRUE,"Revenues";#N/A,#N/A,TRUE,"Opex";#N/A,#N/A,TRUE,"Capex";#N/A,#N/A,TRUE,"Working capital";#N/A,#N/A,TRUE,"P&amp;L";#N/A,#N/A,TRUE,"Cash";#N/A,#N/A,TRUE,"Balance";#N/A,#N/A,TRUE,"Valuation";#N/A,#N/A,TRUE,"Bench"}</definedName>
    <definedName name="fred4" localSheetId="2" hidden="1">{"PA1",#N/A,FALSE,"BORDMW";"pa2",#N/A,FALSE,"BORDMW";"PA3",#N/A,FALSE,"BORDMW";"PA4",#N/A,FALSE,"BORDMW"}</definedName>
    <definedName name="fred4" hidden="1">{"PA1",#N/A,FALSE,"BORDMW";"pa2",#N/A,FALSE,"BORDMW";"PA3",#N/A,FALSE,"BORDMW";"PA4",#N/A,FALSE,"BORDMW"}</definedName>
    <definedName name="fred5" localSheetId="2" hidden="1">{"PA1",#N/A,FALSE,"BORDMW";"pa2",#N/A,FALSE,"BORDMW";"PA3",#N/A,FALSE,"BORDMW";"PA4",#N/A,FALSE,"BORDMW"}</definedName>
    <definedName name="fred5" hidden="1">{"PA1",#N/A,FALSE,"BORDMW";"pa2",#N/A,FALSE,"BORDMW";"PA3",#N/A,FALSE,"BORDMW";"PA4",#N/A,FALSE,"BORDMW"}</definedName>
    <definedName name="Free_Cash_Flow_Model">#REF!</definedName>
    <definedName name="FreeCashFlow">#REF!</definedName>
    <definedName name="freezing">#REF!</definedName>
    <definedName name="Freight">#REF!</definedName>
    <definedName name="FReportArea">#REF!</definedName>
    <definedName name="FReportBody">#REF!</definedName>
    <definedName name="FReportTitle">#REF!</definedName>
    <definedName name="Freq">#REF!</definedName>
    <definedName name="Frequency" hidden="1">#REF!</definedName>
    <definedName name="frequency_1" localSheetId="2">{"Annually";"Semi-Annually";"Quarterly";"Bi-Monthly";"Monthly";"Semi-Monthly";"Bi-Weekly";"Weekly"}</definedName>
    <definedName name="frequency_1">{"Annually";"Semi-Annually";"Quarterly";"Bi-Monthly";"Monthly";"Semi-Monthly";"Bi-Weekly";"Weekly"}</definedName>
    <definedName name="fresfg"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F" localSheetId="2" hidden="1">{#N/A,#N/A,FALSE,"1";#N/A,#N/A,FALSE,"2";#N/A,#N/A,FALSE,"16 - 17";#N/A,#N/A,FALSE,"18 - 19";#N/A,#N/A,FALSE,"26";#N/A,#N/A,FALSE,"27";#N/A,#N/A,FALSE,"28"}</definedName>
    <definedName name="FRF" hidden="1">{#N/A,#N/A,FALSE,"1";#N/A,#N/A,FALSE,"2";#N/A,#N/A,FALSE,"16 - 17";#N/A,#N/A,FALSE,"18 - 19";#N/A,#N/A,FALSE,"26";#N/A,#N/A,FALSE,"27";#N/A,#N/A,FALSE,"28"}</definedName>
    <definedName name="FRF_1" localSheetId="2" hidden="1">{#N/A,#N/A,FALSE,"1";#N/A,#N/A,FALSE,"2";#N/A,#N/A,FALSE,"16 - 17";#N/A,#N/A,FALSE,"18 - 19";#N/A,#N/A,FALSE,"26";#N/A,#N/A,FALSE,"27";#N/A,#N/A,FALSE,"28"}</definedName>
    <definedName name="FRF_1" hidden="1">{#N/A,#N/A,FALSE,"1";#N/A,#N/A,FALSE,"2";#N/A,#N/A,FALSE,"16 - 17";#N/A,#N/A,FALSE,"18 - 19";#N/A,#N/A,FALSE,"26";#N/A,#N/A,FALSE,"27";#N/A,#N/A,FALSE,"28"}</definedName>
    <definedName name="FRF_2" localSheetId="2" hidden="1">{#N/A,#N/A,FALSE,"1";#N/A,#N/A,FALSE,"2";#N/A,#N/A,FALSE,"16 - 17";#N/A,#N/A,FALSE,"18 - 19";#N/A,#N/A,FALSE,"26";#N/A,#N/A,FALSE,"27";#N/A,#N/A,FALSE,"28"}</definedName>
    <definedName name="FRF_2" hidden="1">{#N/A,#N/A,FALSE,"1";#N/A,#N/A,FALSE,"2";#N/A,#N/A,FALSE,"16 - 17";#N/A,#N/A,FALSE,"18 - 19";#N/A,#N/A,FALSE,"26";#N/A,#N/A,FALSE,"27";#N/A,#N/A,FALSE,"28"}</definedName>
    <definedName name="FRF_3" localSheetId="2" hidden="1">{#N/A,#N/A,FALSE,"1";#N/A,#N/A,FALSE,"2";#N/A,#N/A,FALSE,"16 - 17";#N/A,#N/A,FALSE,"18 - 19";#N/A,#N/A,FALSE,"26";#N/A,#N/A,FALSE,"27";#N/A,#N/A,FALSE,"28"}</definedName>
    <definedName name="FRF_3" hidden="1">{#N/A,#N/A,FALSE,"1";#N/A,#N/A,FALSE,"2";#N/A,#N/A,FALSE,"16 - 17";#N/A,#N/A,FALSE,"18 - 19";#N/A,#N/A,FALSE,"26";#N/A,#N/A,FALSE,"27";#N/A,#N/A,FALSE,"28"}</definedName>
    <definedName name="FRF_4" localSheetId="2" hidden="1">{#N/A,#N/A,FALSE,"1";#N/A,#N/A,FALSE,"2";#N/A,#N/A,FALSE,"16 - 17";#N/A,#N/A,FALSE,"18 - 19";#N/A,#N/A,FALSE,"26";#N/A,#N/A,FALSE,"27";#N/A,#N/A,FALSE,"28"}</definedName>
    <definedName name="FRF_4" hidden="1">{#N/A,#N/A,FALSE,"1";#N/A,#N/A,FALSE,"2";#N/A,#N/A,FALSE,"16 - 17";#N/A,#N/A,FALSE,"18 - 19";#N/A,#N/A,FALSE,"26";#N/A,#N/A,FALSE,"27";#N/A,#N/A,FALSE,"28"}</definedName>
    <definedName name="FRFERFE" localSheetId="2" hidden="1">{#N/A,#N/A,FALSE,"Pharm";#N/A,#N/A,FALSE,"WWCM"}</definedName>
    <definedName name="FRFERFE" hidden="1">{#N/A,#N/A,FALSE,"Pharm";#N/A,#N/A,FALSE,"WWCM"}</definedName>
    <definedName name="FRFERFE_1" localSheetId="2" hidden="1">{#N/A,#N/A,FALSE,"Pharm";#N/A,#N/A,FALSE,"WWCM"}</definedName>
    <definedName name="FRFERFE_1" hidden="1">{#N/A,#N/A,FALSE,"Pharm";#N/A,#N/A,FALSE,"WWCM"}</definedName>
    <definedName name="FRFERFE_2" localSheetId="2" hidden="1">{#N/A,#N/A,FALSE,"Pharm";#N/A,#N/A,FALSE,"WWCM"}</definedName>
    <definedName name="FRFERFE_2" hidden="1">{#N/A,#N/A,FALSE,"Pharm";#N/A,#N/A,FALSE,"WWCM"}</definedName>
    <definedName name="FRFERFE_3" localSheetId="2" hidden="1">{#N/A,#N/A,FALSE,"Pharm";#N/A,#N/A,FALSE,"WWCM"}</definedName>
    <definedName name="FRFERFE_3" hidden="1">{#N/A,#N/A,FALSE,"Pharm";#N/A,#N/A,FALSE,"WWCM"}</definedName>
    <definedName name="FRFERFE_4" localSheetId="2" hidden="1">{#N/A,#N/A,FALSE,"Pharm";#N/A,#N/A,FALSE,"WWCM"}</definedName>
    <definedName name="FRFERFE_4" hidden="1">{#N/A,#N/A,FALSE,"Pharm";#N/A,#N/A,FALSE,"WWCM"}</definedName>
    <definedName name="FRFeXToEUR" localSheetId="2" hidden="1">1/EUReXToFRF</definedName>
    <definedName name="FRFeXToEUR" hidden="1">1/EUReXToFRF</definedName>
    <definedName name="Fringe">0.24</definedName>
    <definedName name="FRINGE_INPUT">#REF!</definedName>
    <definedName name="frty" localSheetId="2" hidden="1">{"PRS",#N/A,FALSE,"CM"}</definedName>
    <definedName name="frty" hidden="1">{"PRS",#N/A,FALSE,"CM"}</definedName>
    <definedName name="frtyu8ofyk" localSheetId="2">{"Commish",#N/A,FALSE,"LAWTC"}</definedName>
    <definedName name="frtyu8ofyk">{"Commish",#N/A,FALSE,"LAWTC"}</definedName>
    <definedName name="frtz" hidden="1">1/EUReXToLUF</definedName>
    <definedName name="FS" localSheetId="2" hidden="1">{#N/A,#N/A,FALSE,"mdr.XLS";"db",#N/A,FALSE,"mdr.XLS";#N/A,#N/A,FALSE,"Forside ";#N/A,#N/A,FALSE,"INVEST.XLS"}</definedName>
    <definedName name="FS" hidden="1">{#N/A,#N/A,FALSE,"mdr.XLS";"db",#N/A,FALSE,"mdr.XLS";#N/A,#N/A,FALSE,"Forside ";#N/A,#N/A,FALSE,"INVEST.XLS"}</definedName>
    <definedName name="fsa" localSheetId="2" hidden="1">{"cover",#N/A,TRUE,"Cover";"toc6",#N/A,TRUE,"TOC";"over",#N/A,TRUE,"Overview";"ts2",#N/A,TRUE,"Det_Trans_Sum";"ei1",#N/A,TRUE,"Earnings Impact";"ad1",#N/A,TRUE,"accretion dilution";"hg1",#N/A,TRUE,"Has-Gets";"pfis1",#N/A,TRUE,"Pro Forma Income Statement";"ca1",#N/A,TRUE,"Contribution_Analysis";"acq1",#N/A,TRUE,"Acquirer";"tar1",#N/A,TRUE,"Target"}</definedName>
    <definedName name="fsa" hidden="1">{"cover",#N/A,TRUE,"Cover";"toc6",#N/A,TRUE,"TOC";"over",#N/A,TRUE,"Overview";"ts2",#N/A,TRUE,"Det_Trans_Sum";"ei1",#N/A,TRUE,"Earnings Impact";"ad1",#N/A,TRUE,"accretion dilution";"hg1",#N/A,TRUE,"Has-Gets";"pfis1",#N/A,TRUE,"Pro Forma Income Statement";"ca1",#N/A,TRUE,"Contribution_Analysis";"acq1",#N/A,TRUE,"Acquirer";"tar1",#N/A,TRUE,"Target"}</definedName>
    <definedName name="fsadfasf" localSheetId="2" hidden="1">{#N/A,#N/A,FALSE,"ORDERS"}</definedName>
    <definedName name="fsadfasf" hidden="1">{#N/A,#N/A,FALSE,"ORDERS"}</definedName>
    <definedName name="fsd" localSheetId="2" hidden="1">{#N/A,#N/A,FALSE,"Sheet1"}</definedName>
    <definedName name="fsd" hidden="1">{#N/A,#N/A,FALSE,"Sheet1"}</definedName>
    <definedName name="fsda" hidden="1">#REF!</definedName>
    <definedName name="fsdafdsa" localSheetId="2" hidden="1">{"SUM",#N/A,FALSE,"Details (2)"}</definedName>
    <definedName name="fsdafdsa" hidden="1">{"SUM",#N/A,FALSE,"Details (2)"}</definedName>
    <definedName name="fsdafsdf" localSheetId="2" hidden="1">{"Rpt Indiana",#N/A,FALSE,"Indiana";"Rpt Texas",#N/A,FALSE,"Texas";"Rpt Core",#N/A,FALSE,"Excl_Texas"}</definedName>
    <definedName name="fsdafsdf" hidden="1">{"Rpt Indiana",#N/A,FALSE,"Indiana";"Rpt Texas",#N/A,FALSE,"Texas";"Rpt Core",#N/A,FALSE,"Excl_Texas"}</definedName>
    <definedName name="fsdafsdfsd" localSheetId="2" hidden="1">{"JEPSLandscape",#N/A,FALSE,"JEPS";"JEPSPortrait",#N/A,FALSE,"JEPS"}</definedName>
    <definedName name="fsdafsdfsd" hidden="1">{"JEPSLandscape",#N/A,FALSE,"JEPS";"JEPSPortrait",#N/A,FALSE,"JEPS"}</definedName>
    <definedName name="fsdasfasfdad">#REF!</definedName>
    <definedName name="fsdbdf" hidden="1">"c330"</definedName>
    <definedName name="fsdfdfa" localSheetId="2">#REF!</definedName>
    <definedName name="fsdfdfa" hidden="1">{"page1",#N/A,FALSE,"BHCOMPC5";"page2",#N/A,FALSE,"BHCOMPC5";"page3",#N/A,FALSE,"BHCOMPC5";"page4",#N/A,FALSE,"BHCOMPC5"}</definedName>
    <definedName name="fsdfdsf" localSheetId="2" hidden="1">Indexn1,IndexN2</definedName>
    <definedName name="fsdfdsf" hidden="1">Indexn1,IndexN2</definedName>
    <definedName name="FSDFSD" localSheetId="2" hidden="1">{"'Volumes (2)'!$A$8:$P$13"}</definedName>
    <definedName name="FSDFSD" hidden="1">{"'Volumes (2)'!$A$8:$P$13"}</definedName>
    <definedName name="fsdfsdfs" localSheetId="2" hidden="1">Allx3,Allx4,Allx5</definedName>
    <definedName name="fsdfsdfs" hidden="1">Allx3,Allx4,Allx5</definedName>
    <definedName name="fsdsfafd" localSheetId="2" hidden="1">{"CSheet",#N/A,FALSE,"C";"SmCap",#N/A,FALSE,"VAL1";"GulfCoast",#N/A,FALSE,"VAL1";"nav",#N/A,FALSE,"NAV";"Summary",#N/A,FALSE,"NAV"}</definedName>
    <definedName name="fsdsfafd" hidden="1">{"CSheet",#N/A,FALSE,"C";"SmCap",#N/A,FALSE,"VAL1";"GulfCoast",#N/A,FALSE,"VAL1";"nav",#N/A,FALSE,"NAV";"Summary",#N/A,FALSE,"NAV"}</definedName>
    <definedName name="fsdsfafd_1" localSheetId="2" hidden="1">{"CSheet",#N/A,FALSE,"C";"SmCap",#N/A,FALSE,"VAL1";"GulfCoast",#N/A,FALSE,"VAL1";"nav",#N/A,FALSE,"NAV";"Summary",#N/A,FALSE,"NAV"}</definedName>
    <definedName name="fsdsfafd_1" hidden="1">{"CSheet",#N/A,FALSE,"C";"SmCap",#N/A,FALSE,"VAL1";"GulfCoast",#N/A,FALSE,"VAL1";"nav",#N/A,FALSE,"NAV";"Summary",#N/A,FALSE,"NAV"}</definedName>
    <definedName name="fsdsfafd_2" localSheetId="2" hidden="1">{"CSheet",#N/A,FALSE,"C";"SmCap",#N/A,FALSE,"VAL1";"GulfCoast",#N/A,FALSE,"VAL1";"nav",#N/A,FALSE,"NAV";"Summary",#N/A,FALSE,"NAV"}</definedName>
    <definedName name="fsdsfafd_2" hidden="1">{"CSheet",#N/A,FALSE,"C";"SmCap",#N/A,FALSE,"VAL1";"GulfCoast",#N/A,FALSE,"VAL1";"nav",#N/A,FALSE,"NAV";"Summary",#N/A,FALSE,"NAV"}</definedName>
    <definedName name="fsdsfafd_3" localSheetId="2" hidden="1">{"CSheet",#N/A,FALSE,"C";"SmCap",#N/A,FALSE,"VAL1";"GulfCoast",#N/A,FALSE,"VAL1";"nav",#N/A,FALSE,"NAV";"Summary",#N/A,FALSE,"NAV"}</definedName>
    <definedName name="fsdsfafd_3" hidden="1">{"CSheet",#N/A,FALSE,"C";"SmCap",#N/A,FALSE,"VAL1";"GulfCoast",#N/A,FALSE,"VAL1";"nav",#N/A,FALSE,"NAV";"Summary",#N/A,FALSE,"NAV"}</definedName>
    <definedName name="fsdsfafd_4" localSheetId="2" hidden="1">{"CSheet",#N/A,FALSE,"C";"SmCap",#N/A,FALSE,"VAL1";"GulfCoast",#N/A,FALSE,"VAL1";"nav",#N/A,FALSE,"NAV";"Summary",#N/A,FALSE,"NAV"}</definedName>
    <definedName name="fsdsfafd_4" hidden="1">{"CSheet",#N/A,FALSE,"C";"SmCap",#N/A,FALSE,"VAL1";"GulfCoast",#N/A,FALSE,"VAL1";"nav",#N/A,FALSE,"NAV";"Summary",#N/A,FALSE,"NAV"}</definedName>
    <definedName name="fsdvnslc.asdfkusad" localSheetId="2" hidden="1">{"works expense",#N/A,FALSE,"WORKS EXPENSE"}</definedName>
    <definedName name="fsdvnslc.asdfkusad" hidden="1">{"works expense",#N/A,FALSE,"WORKS EXPENSE"}</definedName>
    <definedName name="fse" localSheetId="2" hidden="1">{#N/A,#N/A,FALSE,"Sheet1"}</definedName>
    <definedName name="fse" hidden="1">{#N/A,#N/A,FALSE,"Sheet1"}</definedName>
    <definedName name="fsfrf" hidden="1">#REF!</definedName>
    <definedName name="fsfs" localSheetId="2" hidden="1">{#N/A,#N/A,FALSE,"Calc";#N/A,#N/A,FALSE,"Sensitivity";#N/A,#N/A,FALSE,"LT Earn.Dil.";#N/A,#N/A,FALSE,"Dil. AVP"}</definedName>
    <definedName name="fsfs" hidden="1">{#N/A,#N/A,FALSE,"Calc";#N/A,#N/A,FALSE,"Sensitivity";#N/A,#N/A,FALSE,"LT Earn.Dil.";#N/A,#N/A,FALSE,"Dil. AVP"}</definedName>
    <definedName name="FSFS2" localSheetId="2" hidden="1">{#N/A,#N/A,FALSE,"mdr.XLS";"db",#N/A,FALSE,"mdr.XLS";#N/A,#N/A,FALSE,"Forside ";#N/A,#N/A,FALSE,"INVEST.XLS"}</definedName>
    <definedName name="FSFS2" hidden="1">{#N/A,#N/A,FALSE,"mdr.XLS";"db",#N/A,FALSE,"mdr.XLS";#N/A,#N/A,FALSE,"Forside ";#N/A,#N/A,FALSE,"INVEST.XLS"}</definedName>
    <definedName name="FSFS7" localSheetId="2" hidden="1">{#N/A,#N/A,FALSE,"mdr.XLS";"db",#N/A,FALSE,"mdr.XLS";#N/A,#N/A,FALSE,"Forside ";#N/A,#N/A,FALSE,"INVEST.XLS"}</definedName>
    <definedName name="FSFS7" hidden="1">{#N/A,#N/A,FALSE,"mdr.XLS";"db",#N/A,FALSE,"mdr.XLS";#N/A,#N/A,FALSE,"Forside ";#N/A,#N/A,FALSE,"INVEST.XLS"}</definedName>
    <definedName name="fsfsd" localSheetId="2" hidden="1">{#N/A,#N/A,TRUE,"RESUMEN ECON.";#N/A,#N/A,TRUE,"Costos de R.H.";#N/A,#N/A,TRUE,"COSTO HW";#N/A,#N/A,TRUE,"CUADROS";#N/A,#N/A,TRUE,"SCADA´s";#N/A,#N/A,TRUE,"PRECIOS EQUIPOS"}</definedName>
    <definedName name="fsfsd" hidden="1">{#N/A,#N/A,TRUE,"RESUMEN ECON.";#N/A,#N/A,TRUE,"Costos de R.H.";#N/A,#N/A,TRUE,"COSTO HW";#N/A,#N/A,TRUE,"CUADROS";#N/A,#N/A,TRUE,"SCADA´s";#N/A,#N/A,TRUE,"PRECIOS EQUIPOS"}</definedName>
    <definedName name="fsfsf" localSheetId="2" hidden="1">{#N/A,#N/A,FALSE,"Variance Sept Fcst";#N/A,#N/A,FALSE,"Comments Sept Fcst";#N/A,#N/A,FALSE,"Highlights";#N/A,#N/A,FALSE,"Losses New Format Apr";#N/A,#N/A,FALSE,"Financial"}</definedName>
    <definedName name="fsfsf" hidden="1">{#N/A,#N/A,FALSE,"Variance Sept Fcst";#N/A,#N/A,FALSE,"Comments Sept Fcst";#N/A,#N/A,FALSE,"Highlights";#N/A,#N/A,FALSE,"Losses New Format Apr";#N/A,#N/A,FALSE,"Financial"}</definedName>
    <definedName name="fsgdr" localSheetId="2" hidden="1">{"FCB_ALL",#N/A,FALSE,"FCB"}</definedName>
    <definedName name="fsgdr" hidden="1">{"FCB_ALL",#N/A,FALSE,"FCB"}</definedName>
    <definedName name="fsgfgd45" hidden="1">#REF!</definedName>
    <definedName name="fsgkjfgk" localSheetId="2" hidden="1">{#N/A,#N/A,FALSE,"Var IN";#N/A,#N/A,FALSE,"Var CAL";#N/A,#N/A,FALSE,"Var RML"}</definedName>
    <definedName name="fsgkjfgk" hidden="1">{#N/A,#N/A,FALSE,"Var IN";#N/A,#N/A,FALSE,"Var CAL";#N/A,#N/A,FALSE,"Var RML"}</definedName>
    <definedName name="fshfh" localSheetId="2" hidden="1">{"JEPSLandscape",#N/A,FALSE,"JEPS";"JEPSPortrait",#N/A,FALSE,"JEPS"}</definedName>
    <definedName name="fshfh" hidden="1">{"JEPSLandscape",#N/A,FALSE,"JEPS";"JEPSPortrait",#N/A,FALSE,"JEPS"}</definedName>
    <definedName name="FSoPacific" localSheetId="2" hidden="1">{"BS",#N/A,FALSE,"USA"}</definedName>
    <definedName name="FSoPacific" hidden="1">{"BS",#N/A,FALSE,"USA"}</definedName>
    <definedName name="FSoPacific_1" localSheetId="2" hidden="1">{"BS",#N/A,FALSE,"USA"}</definedName>
    <definedName name="FSoPacific_1" hidden="1">{"BS",#N/A,FALSE,"USA"}</definedName>
    <definedName name="FSoPacific_2" localSheetId="2" hidden="1">{"BS",#N/A,FALSE,"USA"}</definedName>
    <definedName name="FSoPacific_2" hidden="1">{"BS",#N/A,FALSE,"USA"}</definedName>
    <definedName name="FSoPacific_3" localSheetId="2" hidden="1">{"BS",#N/A,FALSE,"USA"}</definedName>
    <definedName name="FSoPacific_3" hidden="1">{"BS",#N/A,FALSE,"USA"}</definedName>
    <definedName name="FSoPacific_4" localSheetId="2" hidden="1">{"BS",#N/A,FALSE,"USA"}</definedName>
    <definedName name="FSoPacific_4" hidden="1">{"BS",#N/A,FALSE,"USA"}</definedName>
    <definedName name="fsr" localSheetId="2" hidden="1">{"FCB_ALL",#N/A,FALSE,"FCB"}</definedName>
    <definedName name="fsr" hidden="1">{"FCB_ALL",#N/A,FALSE,"FCB"}</definedName>
    <definedName name="fsssadfdf"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T">#REF!</definedName>
    <definedName name="fsv" localSheetId="2" hidden="1">{"FCB_ALL",#N/A,FALSE,"FCB";"GREY_ALL",#N/A,FALSE,"GREY"}</definedName>
    <definedName name="fsv" hidden="1">{"FCB_ALL",#N/A,FALSE,"FCB";"GREY_ALL",#N/A,FALSE,"GREY"}</definedName>
    <definedName name="fsvfsvree4" hidden="1">#REF!</definedName>
    <definedName name="FSWRN.FRP" localSheetId="2" hidden="1">{#N/A,#N/A,FALSE,"Title";#N/A,#N/A,FALSE,"Index";#N/A,#N/A,FALSE,"1";#N/A,#N/A,FALSE,"2";#N/A,#N/A,FALSE,"3";#N/A,#N/A,FALSE,"4";#N/A,#N/A,FALSE,"5";#N/A,#N/A,FALSE,"6";#N/A,#N/A,FALSE,"7";#N/A,#N/A,FALSE,"8"}</definedName>
    <definedName name="FSWRN.FRP" hidden="1">{#N/A,#N/A,FALSE,"Title";#N/A,#N/A,FALSE,"Index";#N/A,#N/A,FALSE,"1";#N/A,#N/A,FALSE,"2";#N/A,#N/A,FALSE,"3";#N/A,#N/A,FALSE,"4";#N/A,#N/A,FALSE,"5";#N/A,#N/A,FALSE,"6";#N/A,#N/A,FALSE,"7";#N/A,#N/A,FALSE,"8"}</definedName>
    <definedName name="fswrn.ird" localSheetId="2" hidden="1">{#N/A,#N/A,FALSE,"Title";#N/A,#N/A,FALSE,"Index";#N/A,#N/A,FALSE,"1";#N/A,#N/A,FALSE,"2";#N/A,#N/A,FALSE,"3";#N/A,#N/A,FALSE,"4";#N/A,#N/A,FALSE,"5";#N/A,#N/A,FALSE,"6";#N/A,#N/A,FALSE,"7";#N/A,#N/A,FALSE,"8"}</definedName>
    <definedName name="fswrn.ird" hidden="1">{#N/A,#N/A,FALSE,"Title";#N/A,#N/A,FALSE,"Index";#N/A,#N/A,FALSE,"1";#N/A,#N/A,FALSE,"2";#N/A,#N/A,FALSE,"3";#N/A,#N/A,FALSE,"4";#N/A,#N/A,FALSE,"5";#N/A,#N/A,FALSE,"6";#N/A,#N/A,FALSE,"7";#N/A,#N/A,FALSE,"8"}</definedName>
    <definedName name="FSWRN.QUARTFRP" localSheetId="2" hidden="1">{#N/A,#N/A,FALSE,"Title";#N/A,#N/A,FALSE,"Index";#N/A,#N/A,FALSE,"1";#N/A,#N/A,FALSE,"2";#N/A,#N/A,FALSE,"3";#N/A,#N/A,FALSE,"4";#N/A,#N/A,FALSE,"5";#N/A,#N/A,FALSE,"5A";#N/A,#N/A,FALSE,"6";#N/A,#N/A,FALSE,"7";#N/A,#N/A,FALSE,"8"}</definedName>
    <definedName name="FSWRN.QUARTFRP" hidden="1">{#N/A,#N/A,FALSE,"Title";#N/A,#N/A,FALSE,"Index";#N/A,#N/A,FALSE,"1";#N/A,#N/A,FALSE,"2";#N/A,#N/A,FALSE,"3";#N/A,#N/A,FALSE,"4";#N/A,#N/A,FALSE,"5";#N/A,#N/A,FALSE,"5A";#N/A,#N/A,FALSE,"6";#N/A,#N/A,FALSE,"7";#N/A,#N/A,FALSE,"8"}</definedName>
    <definedName name="FT_GROUP">#REF!</definedName>
    <definedName name="FT_SIMPLE">#REF!</definedName>
    <definedName name="FT_SIMPLE_BORDERED">#REF!</definedName>
    <definedName name="FT_SUB_GROUP">#REF!</definedName>
    <definedName name="ftebasic">#REF!</definedName>
    <definedName name="fterange">#REF!</definedName>
    <definedName name="ftftcftcftcttcf" hidden="1">#REF!()</definedName>
    <definedName name="fthfftf" localSheetId="2" hidden="1">{#N/A,#N/A,TRUE,"Historicals";#N/A,#N/A,TRUE,"Charts";#N/A,#N/A,TRUE,"Forecasts"}</definedName>
    <definedName name="fthfftf" hidden="1">{#N/A,#N/A,TRUE,"Historicals";#N/A,#N/A,TRUE,"Charts";#N/A,#N/A,TRUE,"Forecasts"}</definedName>
    <definedName name="fthfhftft" localSheetId="2" hidden="1">{#N/A,#N/A,TRUE,"Historicals";#N/A,#N/A,TRUE,"Charts";#N/A,#N/A,TRUE,"Forecasts"}</definedName>
    <definedName name="fthfhftft" hidden="1">{#N/A,#N/A,TRUE,"Historicals";#N/A,#N/A,TRUE,"Charts";#N/A,#N/A,TRUE,"Forecasts"}</definedName>
    <definedName name="fthfthrs" localSheetId="2" hidden="1">{#N/A,#N/A,TRUE,"Historicals";#N/A,#N/A,TRUE,"Charts";#N/A,#N/A,TRUE,"Forecasts"}</definedName>
    <definedName name="fthfthrs" hidden="1">{#N/A,#N/A,TRUE,"Historicals";#N/A,#N/A,TRUE,"Charts";#N/A,#N/A,TRUE,"Forecasts"}</definedName>
    <definedName name="fthftthfhf" localSheetId="2" hidden="1">{#N/A,#N/A,TRUE,"Historicals";#N/A,#N/A,TRUE,"Charts";#N/A,#N/A,TRUE,"Forecasts"}</definedName>
    <definedName name="fthftthfhf" hidden="1">{#N/A,#N/A,TRUE,"Historicals";#N/A,#N/A,TRUE,"Charts";#N/A,#N/A,TRUE,"Forecasts"}</definedName>
    <definedName name="FTP_Macro">#REF!</definedName>
    <definedName name="FTQ_Monthly">#REF!</definedName>
    <definedName name="ftyf" localSheetId="2" hidden="1">{"FCB_ALL",#N/A,FALSE,"FCB";"GREY_ALL",#N/A,FALSE,"GREY"}</definedName>
    <definedName name="ftyf" hidden="1">{"FCB_ALL",#N/A,FALSE,"FCB";"GREY_ALL",#N/A,FALSE,"GREY"}</definedName>
    <definedName name="ftyi" localSheetId="2" hidden="1">{"1999 Revenue",#N/A,FALSE,"IBS";"1999 Traffic",#N/A,FALSE,"IBS"}</definedName>
    <definedName name="ftyi" hidden="1">{"1999 Revenue",#N/A,FALSE,"IBS";"1999 Traffic",#N/A,FALSE,"IBS"}</definedName>
    <definedName name="ftyu" hidden="1">#REF!</definedName>
    <definedName name="fu" hidden="1">{"avrev",#N/A,FALSE,"AVREV";"rates",#N/A,FALSE,"AVREV"}</definedName>
    <definedName name="fu_1" hidden="1">{"avrev",#N/A,FALSE,"AVREV";"rates",#N/A,FALSE,"AVREV"}</definedName>
    <definedName name="fu_2" hidden="1">{"avrev",#N/A,FALSE,"AVREV";"rates",#N/A,FALSE,"AVREV"}</definedName>
    <definedName name="fubar" localSheetId="2" hidden="1">{#N/A,#N/A,TRUE,"MAIN FT TERM";#N/A,#N/A,TRUE,"MCI  FT TERM ";#N/A,#N/A,TRUE,"OC12 EQV"}</definedName>
    <definedName name="fubar" hidden="1">{#N/A,#N/A,TRUE,"MAIN FT TERM";#N/A,#N/A,TRUE,"MCI  FT TERM ";#N/A,#N/A,TRUE,"OC12 EQV"}</definedName>
    <definedName name="fuck" localSheetId="2" hidden="1">{#N/A,#N/A,FALSE,"DM Screen "}</definedName>
    <definedName name="fuck" hidden="1">{"by departments",#N/A,TRUE,"FORECAST";"cap_headcount",#N/A,TRUE,"FORECAST";"summary",#N/A,TRUE,"FORECAST"}</definedName>
    <definedName name="fuck_1" localSheetId="2" hidden="1">{"by departments",#N/A,TRUE,"FORECAST";"cap_headcount",#N/A,TRUE,"FORECAST";"summary",#N/A,TRUE,"FORECAST"}</definedName>
    <definedName name="fuck_1" hidden="1">{"by departments",#N/A,TRUE,"FORECAST";"cap_headcount",#N/A,TRUE,"FORECAST";"summary",#N/A,TRUE,"FORECAST"}</definedName>
    <definedName name="fuck_2" localSheetId="2" hidden="1">{"by departments",#N/A,TRUE,"FORECAST";"cap_headcount",#N/A,TRUE,"FORECAST";"summary",#N/A,TRUE,"FORECAST"}</definedName>
    <definedName name="fuck_2" hidden="1">{"by departments",#N/A,TRUE,"FORECAST";"cap_headcount",#N/A,TRUE,"FORECAST";"summary",#N/A,TRUE,"FORECAST"}</definedName>
    <definedName name="fuck_3" localSheetId="2" hidden="1">{"by departments",#N/A,TRUE,"FORECAST";"cap_headcount",#N/A,TRUE,"FORECAST";"summary",#N/A,TRUE,"FORECAST"}</definedName>
    <definedName name="fuck_3" hidden="1">{"by departments",#N/A,TRUE,"FORECAST";"cap_headcount",#N/A,TRUE,"FORECAST";"summary",#N/A,TRUE,"FORECAST"}</definedName>
    <definedName name="fuck_4" localSheetId="2" hidden="1">{"by departments",#N/A,TRUE,"FORECAST";"cap_headcount",#N/A,TRUE,"FORECAST";"summary",#N/A,TRUE,"FORECAST"}</definedName>
    <definedName name="fuck_4" hidden="1">{"by departments",#N/A,TRUE,"FORECAST";"cap_headcount",#N/A,TRUE,"FORECAST";"summary",#N/A,TRUE,"FORECAST"}</definedName>
    <definedName name="fuck_me">#REF!</definedName>
    <definedName name="fuckme" localSheetId="2" hidden="1">{"SUMMARY",#N/A,TRUE,"SUMMARY";"compare",#N/A,TRUE,"Vs. Bus Plan";"ratios",#N/A,TRUE,"Ratios";"REVENUE",#N/A,TRUE,"Revenue";"expenses",#N/A,TRUE,"1996 budget";"payroll",#N/A,TRUE,"Payroll"}</definedName>
    <definedName name="fuckme" hidden="1">{"SUMMARY",#N/A,TRUE,"SUMMARY";"compare",#N/A,TRUE,"Vs. Bus Plan";"ratios",#N/A,TRUE,"Ratios";"REVENUE",#N/A,TRUE,"Revenue";"expenses",#N/A,TRUE,"1996 budget";"payroll",#N/A,TRUE,"Payroll"}</definedName>
    <definedName name="fuckme_1" localSheetId="2" hidden="1">{"SUMMARY",#N/A,TRUE,"SUMMARY";"compare",#N/A,TRUE,"Vs. Bus Plan";"ratios",#N/A,TRUE,"Ratios";"REVENUE",#N/A,TRUE,"Revenue";"expenses",#N/A,TRUE,"1996 budget";"payroll",#N/A,TRUE,"Payroll"}</definedName>
    <definedName name="fuckme_1" hidden="1">{"SUMMARY",#N/A,TRUE,"SUMMARY";"compare",#N/A,TRUE,"Vs. Bus Plan";"ratios",#N/A,TRUE,"Ratios";"REVENUE",#N/A,TRUE,"Revenue";"expenses",#N/A,TRUE,"1996 budget";"payroll",#N/A,TRUE,"Payroll"}</definedName>
    <definedName name="fuckme_2" localSheetId="2" hidden="1">{"SUMMARY",#N/A,TRUE,"SUMMARY";"compare",#N/A,TRUE,"Vs. Bus Plan";"ratios",#N/A,TRUE,"Ratios";"REVENUE",#N/A,TRUE,"Revenue";"expenses",#N/A,TRUE,"1996 budget";"payroll",#N/A,TRUE,"Payroll"}</definedName>
    <definedName name="fuckme_2" hidden="1">{"SUMMARY",#N/A,TRUE,"SUMMARY";"compare",#N/A,TRUE,"Vs. Bus Plan";"ratios",#N/A,TRUE,"Ratios";"REVENUE",#N/A,TRUE,"Revenue";"expenses",#N/A,TRUE,"1996 budget";"payroll",#N/A,TRUE,"Payroll"}</definedName>
    <definedName name="fuckme_3" localSheetId="2" hidden="1">{"SUMMARY",#N/A,TRUE,"SUMMARY";"compare",#N/A,TRUE,"Vs. Bus Plan";"ratios",#N/A,TRUE,"Ratios";"REVENUE",#N/A,TRUE,"Revenue";"expenses",#N/A,TRUE,"1996 budget";"payroll",#N/A,TRUE,"Payroll"}</definedName>
    <definedName name="fuckme_3" hidden="1">{"SUMMARY",#N/A,TRUE,"SUMMARY";"compare",#N/A,TRUE,"Vs. Bus Plan";"ratios",#N/A,TRUE,"Ratios";"REVENUE",#N/A,TRUE,"Revenue";"expenses",#N/A,TRUE,"1996 budget";"payroll",#N/A,TRUE,"Payroll"}</definedName>
    <definedName name="fuckme_4" localSheetId="2" hidden="1">{"SUMMARY",#N/A,TRUE,"SUMMARY";"compare",#N/A,TRUE,"Vs. Bus Plan";"ratios",#N/A,TRUE,"Ratios";"REVENUE",#N/A,TRUE,"Revenue";"expenses",#N/A,TRUE,"1996 budget";"payroll",#N/A,TRUE,"Payroll"}</definedName>
    <definedName name="fuckme_4" hidden="1">{"SUMMARY",#N/A,TRUE,"SUMMARY";"compare",#N/A,TRUE,"Vs. Bus Plan";"ratios",#N/A,TRUE,"Ratios";"REVENUE",#N/A,TRUE,"Revenue";"expenses",#N/A,TRUE,"1996 budget";"payroll",#N/A,TRUE,"Payroll"}</definedName>
    <definedName name="Fuckoff" localSheetId="2" hidden="1">{"Input Sheet",#N/A,FALSE,"Input";"New Co",#N/A,FALSE,"NEWCO";"Acq Cash Flow",#N/A,FALSE,"Acq. CF";"Target Cash Flow",#N/A,FALSE,"Tgt. CF";"Operational Merger",#N/A,FALSE,"OP Merger";"Acq Balance Sheet",#N/A,FALSE,"Acq. BS";"Target Balance Sheet",#N/A,FALSE,"Tgt. BS";"BOE Comp",#N/A,FALSE,"BOEComp"}</definedName>
    <definedName name="Fuckoff" hidden="1">{"Input Sheet",#N/A,FALSE,"Input";"New Co",#N/A,FALSE,"NEWCO";"Acq Cash Flow",#N/A,FALSE,"Acq. CF";"Target Cash Flow",#N/A,FALSE,"Tgt. CF";"Operational Merger",#N/A,FALSE,"OP Merger";"Acq Balance Sheet",#N/A,FALSE,"Acq. BS";"Target Balance Sheet",#N/A,FALSE,"Tgt. BS";"BOE Comp",#N/A,FALSE,"BOEComp"}</definedName>
    <definedName name="fuel" hidden="1">#REF!</definedName>
    <definedName name="fuel2" hidden="1">#REF!</definedName>
    <definedName name="fuelco_wrn.test1." localSheetId="2" hidden="1">{"Income Statement",#N/A,FALSE,"CFMODEL";"Balance Sheet",#N/A,FALSE,"CFMODEL"}</definedName>
    <definedName name="fuelco_wrn.test1." hidden="1">{"Income Statement",#N/A,FALSE,"CFMODEL";"Balance Sheet",#N/A,FALSE,"CFMODEL"}</definedName>
    <definedName name="fuelco_wrn.test2." localSheetId="2" hidden="1">{"SourcesUses",#N/A,TRUE,"CFMODEL";"TransOverview",#N/A,TRUE,"CFMODEL"}</definedName>
    <definedName name="fuelco_wrn.test2." hidden="1">{"SourcesUses",#N/A,TRUE,"CFMODEL";"TransOverview",#N/A,TRUE,"CFMODEL"}</definedName>
    <definedName name="fuelco_wrn.test3." localSheetId="2" hidden="1">{"SourcesUses",#N/A,TRUE,#N/A;"TransOverview",#N/A,TRUE,"CFMODEL"}</definedName>
    <definedName name="fuelco_wrn.test3." hidden="1">{"SourcesUses",#N/A,TRUE,#N/A;"TransOverview",#N/A,TRUE,"CFMODEL"}</definedName>
    <definedName name="fuelco_wrn.test4." localSheetId="2" hidden="1">{"SourcesUses",#N/A,TRUE,"FundsFlow";"TransOverview",#N/A,TRUE,"FundsFlow"}</definedName>
    <definedName name="fuelco_wrn.test4." hidden="1">{"SourcesUses",#N/A,TRUE,"FundsFlow";"TransOverview",#N/A,TRUE,"FundsFlow"}</definedName>
    <definedName name="fuffuy" localSheetId="2" hidden="1">{#N/A,#N/A,FALSE,"Cover";"outputs total",#N/A,FALSE,"Outputs"}</definedName>
    <definedName name="fuffuy" hidden="1">{#N/A,#N/A,FALSE,"Cover";"outputs total",#N/A,FALSE,"Outputs"}</definedName>
    <definedName name="fuffuy2" localSheetId="2" hidden="1">{#N/A,#N/A,FALSE,"Cover";"outputs total",#N/A,FALSE,"Outputs"}</definedName>
    <definedName name="fuffuy2" hidden="1">{#N/A,#N/A,FALSE,"Cover";"outputs total",#N/A,FALSE,"Outputs"}</definedName>
    <definedName name="Fuji_Heavy">#REF!</definedName>
    <definedName name="Full">#REF!,#REF!,#REF!</definedName>
    <definedName name="Full_IS">#REF!,#REF!</definedName>
    <definedName name="Full_Print">#REF!</definedName>
    <definedName name="FullMonth">#REF!</definedName>
    <definedName name="fullpageprint">#REF!</definedName>
    <definedName name="Fully_Assimilated">#REF!</definedName>
    <definedName name="fun"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fun"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Function">#REF!</definedName>
    <definedName name="FUNCTIONALCURRENCY1">#REF!</definedName>
    <definedName name="fundIV"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_1"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_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_2"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_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_3"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_3"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_4"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_4"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_1"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_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_2"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_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_3"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_3"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_4"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_4"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scategory">#REF!</definedName>
    <definedName name="FundsFromOperations">#REF!</definedName>
    <definedName name="FundsHistory">#REF!</definedName>
    <definedName name="furniture">#REF!</definedName>
    <definedName name="Furnitures">#REF!</definedName>
    <definedName name="FUTA">#REF!</definedName>
    <definedName name="fuu6u6u"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uu6u6u"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vbgfchj" localSheetId="2" hidden="1">{"Valuation",#N/A,FALSE,"ProForma-ASPT"}</definedName>
    <definedName name="fvbgfchj" hidden="1">{"Valuation",#N/A,FALSE,"ProForma-ASPT"}</definedName>
    <definedName name="FVerticalAxis">#REF!</definedName>
    <definedName name="FVG" localSheetId="2" hidden="1">{#N/A,#N/A,FALSE,"Pharm";#N/A,#N/A,FALSE,"WWCM"}</definedName>
    <definedName name="FVG" hidden="1">{#N/A,#N/A,FALSE,"Pharm";#N/A,#N/A,FALSE,"WWCM"}</definedName>
    <definedName name="FVG_1" localSheetId="2" hidden="1">{#N/A,#N/A,FALSE,"Pharm";#N/A,#N/A,FALSE,"WWCM"}</definedName>
    <definedName name="FVG_1" hidden="1">{#N/A,#N/A,FALSE,"Pharm";#N/A,#N/A,FALSE,"WWCM"}</definedName>
    <definedName name="FVG_2" localSheetId="2" hidden="1">{#N/A,#N/A,FALSE,"Pharm";#N/A,#N/A,FALSE,"WWCM"}</definedName>
    <definedName name="FVG_2" hidden="1">{#N/A,#N/A,FALSE,"Pharm";#N/A,#N/A,FALSE,"WWCM"}</definedName>
    <definedName name="FVG_3" localSheetId="2" hidden="1">{#N/A,#N/A,FALSE,"Pharm";#N/A,#N/A,FALSE,"WWCM"}</definedName>
    <definedName name="FVG_3" hidden="1">{#N/A,#N/A,FALSE,"Pharm";#N/A,#N/A,FALSE,"WWCM"}</definedName>
    <definedName name="FVG_4" localSheetId="2" hidden="1">{#N/A,#N/A,FALSE,"Pharm";#N/A,#N/A,FALSE,"WWCM"}</definedName>
    <definedName name="FVG_4" hidden="1">{#N/A,#N/A,FALSE,"Pharm";#N/A,#N/A,FALSE,"WWCM"}</definedName>
    <definedName name="fw" localSheetId="2">#REF!</definedName>
    <definedName name="fw" hidden="1">{#N/A,#N/A,FALSE,"Model";#N/A,#N/A,FALSE,"Gen Pts &amp; Rts 2000";#N/A,#N/A,FALSE,"AcqsAss";#N/A,#N/A,FALSE,"Acqs &amp; De Novos"}</definedName>
    <definedName name="FWDCI_FICurrent" hidden="1">#REF!</definedName>
    <definedName name="FWDCI_FILookupType" hidden="1">#REF!</definedName>
    <definedName name="FWEg" localSheetId="2" hidden="1">{#N/A,#N/A,FALSE,"Summary";#N/A,#N/A,FALSE,"Edit";#N/A,#N/A,FALSE,"MedProf";#N/A,#N/A,FALSE,"Proj Mgt";#N/A,#N/A,FALSE,"Creat Svc";#N/A,#N/A,FALSE,"Meet Svc";#N/A,#N/A,FALSE,"Non-OCC";#N/A,#N/A,FALSE,"Client Svc";#N/A,#N/A,FALSE,"Bus Dev";#N/A,#N/A,FALSE,"Indirect"}</definedName>
    <definedName name="FWEg" hidden="1">{#N/A,#N/A,FALSE,"Summary";#N/A,#N/A,FALSE,"Edit";#N/A,#N/A,FALSE,"MedProf";#N/A,#N/A,FALSE,"Proj Mgt";#N/A,#N/A,FALSE,"Creat Svc";#N/A,#N/A,FALSE,"Meet Svc";#N/A,#N/A,FALSE,"Non-OCC";#N/A,#N/A,FALSE,"Client Svc";#N/A,#N/A,FALSE,"Bus Dev";#N/A,#N/A,FALSE,"Indirect"}</definedName>
    <definedName name="fwer" localSheetId="2" hidden="1">{#N/A,"PURCHM",FALSE,"Business Analysis";#N/A,"SPADD",FALSE,"Business Analysis"}</definedName>
    <definedName name="fwer" hidden="1">{#N/A,"PURCHM",FALSE,"Business Analysis";#N/A,"SPADD",FALSE,"Business Analysis"}</definedName>
    <definedName name="FWI_HCMCurrent" hidden="1">#REF!</definedName>
    <definedName name="FWI_HCMLookupType" hidden="1">#REF!</definedName>
    <definedName name="fwsaf" hidden="1">#REF!</definedName>
    <definedName name="FX">#REF!</definedName>
    <definedName name="FX_Rate">#REF!</definedName>
    <definedName name="fxdghsfgh" localSheetId="2" hidden="1">{#N/A,#N/A,TRUE,"Monthly w|o Wireless";#N/A,#N/A,TRUE,"Qrt w|o Wireless";#N/A,#N/A,TRUE,"FY w|o Wireless";#N/A,#N/A,TRUE,"1Q w|o Wireless";#N/A,#N/A,TRUE,"2Q w|o Wireless";#N/A,#N/A,TRUE,"3Q w|o Wireless";#N/A,#N/A,TRUE,"4Q w|o Wireless"}</definedName>
    <definedName name="fxdghsfgh" hidden="1">{#N/A,#N/A,TRUE,"Monthly w|o Wireless";#N/A,#N/A,TRUE,"Qrt w|o Wireless";#N/A,#N/A,TRUE,"FY w|o Wireless";#N/A,#N/A,TRUE,"1Q w|o Wireless";#N/A,#N/A,TRUE,"2Q w|o Wireless";#N/A,#N/A,TRUE,"3Q w|o Wireless";#N/A,#N/A,TRUE,"4Q w|o Wireless"}</definedName>
    <definedName name="fxgn" localSheetId="2" hidden="1">{"Normal View",#N/A,TRUE,"Lead Schedule";"Profit and Loss account",#N/A,TRUE,"US Schedules";"Causal Schedule",#N/A,TRUE,"US Inputs";"Normal View",#N/A,TRUE,"Membership Summary";"Normal View",#N/A,TRUE,"Exchanges Summary";"Normal View",#N/A,TRUE,"Travel Summary";"Normal View",#N/A,TRUE,"Other Revenue Summary";"Normal View",#N/A,TRUE,"Year on Year Cost Summary";"Normal View",#N/A,TRUE,"Staff Costs Summary";"Normal View",#N/A,TRUE,"Cost Summary";"Normal View",#N/A,TRUE,"Fixed Costs";"Normal View",#N/A,TRUE,"Flexed Variable Costs";"Normal View",#N/A,TRUE,"Existing Discretionary";"Normal View",#N/A,TRUE,"Exst Discretionary Expln";"Normal View",#N/A,TRUE,"New Initiatives";"Normal View",#N/A,TRUE,"New Initiatives Expln";"Total Additions 1996",#N/A,TRUE,"Total Heads";#N/A,#N/A,TRUE,"Heads Justifications 96";"Total Additions 1997",#N/A,TRUE,"Total Heads";"Normal View",#N/A,TRUE,"Heads Justifications 97";"Capex by project",#N/A,TRUE,"Capex by Project";"Normal View",#N/A,TRUE,"Capex Justification";"Marketing Expenses",#N/A,TRUE,"US Inputs";"Normal View",#N/A,TRUE,"Prices input";"Normal View",#N/A,TRUE,"Cash Flow";"Normal View",#N/A,TRUE,"Balance Sheet Summary"}</definedName>
    <definedName name="fxgn" hidden="1">{"Normal View",#N/A,TRUE,"Lead Schedule";"Profit and Loss account",#N/A,TRUE,"US Schedules";"Causal Schedule",#N/A,TRUE,"US Inputs";"Normal View",#N/A,TRUE,"Membership Summary";"Normal View",#N/A,TRUE,"Exchanges Summary";"Normal View",#N/A,TRUE,"Travel Summary";"Normal View",#N/A,TRUE,"Other Revenue Summary";"Normal View",#N/A,TRUE,"Year on Year Cost Summary";"Normal View",#N/A,TRUE,"Staff Costs Summary";"Normal View",#N/A,TRUE,"Cost Summary";"Normal View",#N/A,TRUE,"Fixed Costs";"Normal View",#N/A,TRUE,"Flexed Variable Costs";"Normal View",#N/A,TRUE,"Existing Discretionary";"Normal View",#N/A,TRUE,"Exst Discretionary Expln";"Normal View",#N/A,TRUE,"New Initiatives";"Normal View",#N/A,TRUE,"New Initiatives Expln";"Total Additions 1996",#N/A,TRUE,"Total Heads";#N/A,#N/A,TRUE,"Heads Justifications 96";"Total Additions 1997",#N/A,TRUE,"Total Heads";"Normal View",#N/A,TRUE,"Heads Justifications 97";"Capex by project",#N/A,TRUE,"Capex by Project";"Normal View",#N/A,TRUE,"Capex Justification";"Marketing Expenses",#N/A,TRUE,"US Inputs";"Normal View",#N/A,TRUE,"Prices input";"Normal View",#N/A,TRUE,"Cash Flow";"Normal View",#N/A,TRUE,"Balance Sheet Summary"}</definedName>
    <definedName name="FXR0">#REF!</definedName>
    <definedName name="fxrate">#REF!</definedName>
    <definedName name="FXRates">#REF!</definedName>
    <definedName name="FXS">#REF!</definedName>
    <definedName name="FXVarExpense">#REF!,#REF!,#REF!,#REF!</definedName>
    <definedName name="FXVarSales">#REF!,#REF!</definedName>
    <definedName name="FY">2003</definedName>
    <definedName name="Fy.numbers">#REF!</definedName>
    <definedName name="FY.Numbers2">#REF!</definedName>
    <definedName name="FY_09_NI">#REF!</definedName>
    <definedName name="FY_DATE" hidden="1">"FY_DATE"</definedName>
    <definedName name="FY_Ended">#REF!</definedName>
    <definedName name="fy00">#REF!</definedName>
    <definedName name="FY00Act">#REF!</definedName>
    <definedName name="fy00act5">#REF!</definedName>
    <definedName name="FY01Act">#REF!</definedName>
    <definedName name="FY01Bud">#REF!</definedName>
    <definedName name="fy01bud5">#REF!</definedName>
    <definedName name="FY01RF1">#REF!</definedName>
    <definedName name="FY01RF2">#REF!</definedName>
    <definedName name="FY01RF3">#REF!</definedName>
    <definedName name="FY02Bud">#REF!</definedName>
    <definedName name="FY02CF">#REF!</definedName>
    <definedName name="FY02RF2">#REF!</definedName>
    <definedName name="FY02RF3">#REF!</definedName>
    <definedName name="FY03Bud">#REF!</definedName>
    <definedName name="FY15pLAN">#REF!</definedName>
    <definedName name="FY17Plan">#REF!</definedName>
    <definedName name="FY99Act">#REF!</definedName>
    <definedName name="fyColHeading">#REF!</definedName>
    <definedName name="fyCoverDate">#REF!</definedName>
    <definedName name="FYE">#REF!</definedName>
    <definedName name="FYER">#REF!</definedName>
    <definedName name="fyf">#REF!</definedName>
    <definedName name="fyProjectName">#REF!</definedName>
    <definedName name="FYS">#REF!</definedName>
    <definedName name="fySource">#REF!</definedName>
    <definedName name="fySubsectionName">#REF!</definedName>
    <definedName name="fytu"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x">#REF!</definedName>
    <definedName name="FYz">#REF!</definedName>
    <definedName name="g" localSheetId="2" hidden="1">{#N/A,#N/A,FALSE,"Rev_Graph 2-1";#N/A,#N/A,FALSE,"ABR Pie 2-3 YTD";#N/A,#N/A,FALSE,"HCNT 3-5";#N/A,#N/A,FALSE,"Rev_Empl 3-6";#N/A,#N/A,FALSE,"ABR Avg 4-1";#N/A,#N/A,FALSE,"ABR Inv Graph 4-2";#N/A,#N/A,FALSE,"AVG INV 4-3";#N/A,#N/A,FALSE,"LSP 4-5"}</definedName>
    <definedName name="g" hidden="1">{#N/A,#N/A,FALSE,"Rev_Graph 2-1";#N/A,#N/A,FALSE,"ABR Pie 2-3 YTD";#N/A,#N/A,FALSE,"HCNT 3-5";#N/A,#N/A,FALSE,"Rev_Empl 3-6";#N/A,#N/A,FALSE,"ABR Avg 4-1";#N/A,#N/A,FALSE,"ABR Inv Graph 4-2";#N/A,#N/A,FALSE,"AVG INV 4-3";#N/A,#N/A,FALSE,"LSP 4-5"}</definedName>
    <definedName name="ｇ" localSheetId="2" hidden="1">{"'下期集計（10.27迄・速報値）'!$Q$16"}</definedName>
    <definedName name="ｇ">{"'下期集計（10.27迄・速報値）'!$Q$16"}</definedName>
    <definedName name="G.Assumptions">#REF!</definedName>
    <definedName name="G.BalanceSheet">#REF!</definedName>
    <definedName name="G.BookDeprec">#REF!</definedName>
    <definedName name="G.CashFlow">#REF!</definedName>
    <definedName name="G.CloseBalSheet">#REF!</definedName>
    <definedName name="G.ControlPanel">#REF!</definedName>
    <definedName name="G.Debt">#REF!</definedName>
    <definedName name="G.DebtTables">#REF!</definedName>
    <definedName name="G.EquitySplit">#REF!</definedName>
    <definedName name="G.IncomeStmt">#REF!</definedName>
    <definedName name="G.Inputs">#REF!</definedName>
    <definedName name="G.IntRates">#REF!</definedName>
    <definedName name="G.TaxDeprec">#REF!</definedName>
    <definedName name="G.Triggers">#REF!</definedName>
    <definedName name="g_1" localSheetId="2" hidden="1">{#N/A,#N/A,TRUE,"Input prnt";#N/A,#N/A,TRUE,"P&amp;L BusPl";"CF BusPlan",#N/A,TRUE,"FCashflow";"BS short",#N/A,TRUE,"BS Qu";#N/A,#N/A,TRUE,"BusPlan Info"}</definedName>
    <definedName name="g_1" hidden="1">{#N/A,#N/A,TRUE,"Input prnt";#N/A,#N/A,TRUE,"P&amp;L BusPl";"CF BusPlan",#N/A,TRUE,"FCashflow";"BS short",#N/A,TRUE,"BS Qu";#N/A,#N/A,TRUE,"BusPlan Info"}</definedName>
    <definedName name="ｇ_1" hidden="1">{"'下期集計（10.27迄・速報値）'!$Q$16"}</definedName>
    <definedName name="g_2" localSheetId="2" hidden="1">{#N/A,#N/A,TRUE,"Input prnt";#N/A,#N/A,TRUE,"P&amp;L BusPl";"CF BusPlan",#N/A,TRUE,"FCashflow";"BS short",#N/A,TRUE,"BS Qu";#N/A,#N/A,TRUE,"BusPlan Info"}</definedName>
    <definedName name="g_2" hidden="1">{#N/A,#N/A,TRUE,"Input prnt";#N/A,#N/A,TRUE,"P&amp;L BusPl";"CF BusPlan",#N/A,TRUE,"FCashflow";"BS short",#N/A,TRUE,"BS Qu";#N/A,#N/A,TRUE,"BusPlan Info"}</definedName>
    <definedName name="g_3" localSheetId="2" hidden="1">{#N/A,#N/A,TRUE,"Input prnt";#N/A,#N/A,TRUE,"P&amp;L BusPl";"CF BusPlan",#N/A,TRUE,"FCashflow";"BS short",#N/A,TRUE,"BS Qu";#N/A,#N/A,TRUE,"BusPlan Info"}</definedName>
    <definedName name="g_3" hidden="1">{#N/A,#N/A,TRUE,"Input prnt";#N/A,#N/A,TRUE,"P&amp;L BusPl";"CF BusPlan",#N/A,TRUE,"FCashflow";"BS short",#N/A,TRUE,"BS Qu";#N/A,#N/A,TRUE,"BusPlan Info"}</definedName>
    <definedName name="g_4" localSheetId="2" hidden="1">{#N/A,#N/A,TRUE,"Input prnt";#N/A,#N/A,TRUE,"P&amp;L BusPl";"CF BusPlan",#N/A,TRUE,"FCashflow";"BS short",#N/A,TRUE,"BS Qu";#N/A,#N/A,TRUE,"BusPlan Info"}</definedName>
    <definedName name="g_4" hidden="1">{#N/A,#N/A,TRUE,"Input prnt";#N/A,#N/A,TRUE,"P&amp;L BusPl";"CF BusPlan",#N/A,TRUE,"FCashflow";"BS short",#N/A,TRUE,"BS Qu";#N/A,#N/A,TRUE,"BusPlan Info"}</definedName>
    <definedName name="g_5" localSheetId="2" hidden="1">{#N/A,#N/A,TRUE,"Input prnt";#N/A,#N/A,TRUE,"P&amp;L BusPl";"CF BusPlan",#N/A,TRUE,"FCashflow";"BS short",#N/A,TRUE,"BS Qu";#N/A,#N/A,TRUE,"BusPlan Info"}</definedName>
    <definedName name="g_5" hidden="1">{#N/A,#N/A,TRUE,"Input prnt";#N/A,#N/A,TRUE,"P&amp;L BusPl";"CF BusPlan",#N/A,TRUE,"FCashflow";"BS short",#N/A,TRUE,"BS Qu";#N/A,#N/A,TRUE,"BusPlan Info"}</definedName>
    <definedName name="G_A">#REF!</definedName>
    <definedName name="G_A90">#REF!</definedName>
    <definedName name="G_A91">#REF!</definedName>
    <definedName name="G_A92">#REF!</definedName>
    <definedName name="G_F0" hidden="1">#REF!</definedName>
    <definedName name="G1ClearAll" localSheetId="2" hidden="1">g1clear,G1Clear2</definedName>
    <definedName name="G1ClearAll" hidden="1">g1clear,G1Clear2</definedName>
    <definedName name="GA" localSheetId="2" hidden="1">{#N/A,#N/A,FALSE,"Job Sched"}</definedName>
    <definedName name="GA" hidden="1">{#N/A,#N/A,FALSE,"Job Sched"}</definedName>
    <definedName name="ga_1" localSheetId="2" hidden="1">{#N/A,#N/A,FALSE,"Aging Summary";#N/A,#N/A,FALSE,"Ratio Analysis";#N/A,#N/A,FALSE,"Test 120 Day Accts";#N/A,#N/A,FALSE,"Tickmarks"}</definedName>
    <definedName name="ga_1" hidden="1">{#N/A,#N/A,FALSE,"Aging Summary";#N/A,#N/A,FALSE,"Ratio Analysis";#N/A,#N/A,FALSE,"Test 120 Day Accts";#N/A,#N/A,FALSE,"Tickmarks"}</definedName>
    <definedName name="gaa">#REF!</definedName>
    <definedName name="GAAP">OFFSET(#REF!, 0,#REF!- 60+1, 1,#REF! -#REF!+1)</definedName>
    <definedName name="gab">#REF!</definedName>
    <definedName name="Gabriela" localSheetId="2">{#N/A,#N/A,FALSE,"Combined LongSheet"}</definedName>
    <definedName name="Gabriela">{#N/A,#N/A,FALSE,"Combined LongSheet"}</definedName>
    <definedName name="Gabriela1" localSheetId="2">{#N/A,#N/A,FALSE,"Combined LongSheet"}</definedName>
    <definedName name="Gabriela1">{#N/A,#N/A,FALSE,"Combined LongSheet"}</definedName>
    <definedName name="gadew" localSheetId="2" hidden="1">{"FCB_ALL",#N/A,FALSE,"FCB"}</definedName>
    <definedName name="gadew" hidden="1">{"FCB_ALL",#N/A,FALSE,"FCB"}</definedName>
    <definedName name="gadfsh" localSheetId="2" hidden="1">{"FCB_ALL",#N/A,FALSE,"FCB"}</definedName>
    <definedName name="gadfsh" hidden="1">{"FCB_ALL",#N/A,FALSE,"FCB"}</definedName>
    <definedName name="gads" localSheetId="2" hidden="1">{"FCB_ALL",#N/A,FALSE,"FCB"}</definedName>
    <definedName name="gads" hidden="1">{"FCB_ALL",#N/A,FALSE,"FCB"}</definedName>
    <definedName name="gadse" localSheetId="2" hidden="1">{"FCB_ALL",#N/A,FALSE,"FCB"}</definedName>
    <definedName name="gadse" hidden="1">{"FCB_ALL",#N/A,FALSE,"FCB"}</definedName>
    <definedName name="gaert" hidden="1">"76080079088085080089073087080076080072050126127095116119105127104117101077067086088069086066080093075073099053049049052048129128095121121106118106117102073066084070083092096079086073062084071082069082058058063051059063057060062054063054052066068049057"</definedName>
    <definedName name="GAIN_SALE_ASSETS" hidden="1">"GAIN_SALE_ASSETS"</definedName>
    <definedName name="gar" hidden="1">#REF!</definedName>
    <definedName name="Garantia" hidden="1">#REF!</definedName>
    <definedName name="garantías" localSheetId="2" hidden="1">{"'Volumes (2)'!$A$8:$P$13"}</definedName>
    <definedName name="garantías" hidden="1">{"'Volumes (2)'!$A$8:$P$13"}</definedName>
    <definedName name="Gartner_Supported_Leads">#REF!</definedName>
    <definedName name="gas_efficiency_ratio">#REF!</definedName>
    <definedName name="gasgasfgasg" localSheetId="2" hidden="1">{#N/A,#N/A,FALSE,"Assessment";#N/A,#N/A,FALSE,"Staffing";#N/A,#N/A,FALSE,"Hires";#N/A,#N/A,FALSE,"Assumptions"}</definedName>
    <definedName name="gasgasfgasg" hidden="1">{#N/A,#N/A,FALSE,"Assessment";#N/A,#N/A,FALSE,"Staffing";#N/A,#N/A,FALSE,"Hires";#N/A,#N/A,FALSE,"Assumptions"}</definedName>
    <definedName name="gasgfsdg" localSheetId="2" hidden="1">{"page1",#N/A,FALSE,"GIRLBO";"page2",#N/A,FALSE,"GIRLBO";"page3",#N/A,FALSE,"GIRLBO";"page4",#N/A,FALSE,"GIRLBO";"page5",#N/A,FALSE,"GIRLBO"}</definedName>
    <definedName name="gasgfsdg" hidden="1">{"page1",#N/A,FALSE,"GIRLBO";"page2",#N/A,FALSE,"GIRLBO";"page3",#N/A,FALSE,"GIRLBO";"page4",#N/A,FALSE,"GIRLBO";"page5",#N/A,FALSE,"GIRLBO"}</definedName>
    <definedName name="Gatewayforecast" localSheetId="2" hidden="1">{"SUM",#N/A,FALSE,"Details (2)"}</definedName>
    <definedName name="Gatewayforecast" hidden="1">{"SUM",#N/A,FALSE,"Details (2)"}</definedName>
    <definedName name="Gatlin">#REF!</definedName>
    <definedName name="gawea" localSheetId="2" hidden="1">{"FCB_ALL",#N/A,FALSE,"FCB"}</definedName>
    <definedName name="gawea" hidden="1">{"FCB_ALL",#N/A,FALSE,"FCB"}</definedName>
    <definedName name="gawen" localSheetId="2" hidden="1">{"FCB_ALL",#N/A,FALSE,"FCB"}</definedName>
    <definedName name="gawen" hidden="1">{"FCB_ALL",#N/A,FALSE,"FCB"}</definedName>
    <definedName name="gb" localSheetId="2" hidden="1">{"equity comps",#N/A,FALSE,"CS Comps";"equity comps",#N/A,FALSE,"PS Comps";"equity comps",#N/A,FALSE,"GIC_Comps";"equity comps",#N/A,FALSE,"GIC2_Comps"}</definedName>
    <definedName name="gb" hidden="1">{"equity comps",#N/A,FALSE,"CS Comps";"equity comps",#N/A,FALSE,"PS Comps";"equity comps",#N/A,FALSE,"GIC_Comps";"equity comps",#N/A,FALSE,"GIC2_Comps"}</definedName>
    <definedName name="GB_Name">#REF!</definedName>
    <definedName name="GBFactor">#REF!</definedName>
    <definedName name="GBFactor_1">#REF!</definedName>
    <definedName name="GBFactor_2">#REF!</definedName>
    <definedName name="GBNDBT" hidden="1">#REF!</definedName>
    <definedName name="GBP2USD">#REF!</definedName>
    <definedName name="GBPFACTOR">#REF!</definedName>
    <definedName name="GC" localSheetId="2" hidden="1">{#N/A,#N/A,TRUE,"MEMO";#N/A,#N/A,TRUE,"PARAMETROS";#N/A,#N/A,TRUE,"RLI ";#N/A,#N/A,TRUE,"IMPTO.DET.";#N/A,#N/A,TRUE,"FUT-FUNT";#N/A,#N/A,TRUE,"CPI-PATR.";#N/A,#N/A,TRUE,"CM CPI";#N/A,#N/A,TRUE,"PROV";#N/A,#N/A,TRUE,"A FIJO";#N/A,#N/A,TRUE,"LEASING";#N/A,#N/A,TRUE,"VPP";#N/A,#N/A,TRUE,"PPM";#N/A,#N/A,TRUE,"OTROS"}</definedName>
    <definedName name="GC" hidden="1">{#N/A,#N/A,TRUE,"MEMO";#N/A,#N/A,TRUE,"PARAMETROS";#N/A,#N/A,TRUE,"RLI ";#N/A,#N/A,TRUE,"IMPTO.DET.";#N/A,#N/A,TRUE,"FUT-FUNT";#N/A,#N/A,TRUE,"CPI-PATR.";#N/A,#N/A,TRUE,"CM CPI";#N/A,#N/A,TRUE,"PROV";#N/A,#N/A,TRUE,"A FIJO";#N/A,#N/A,TRUE,"LEASING";#N/A,#N/A,TRUE,"VPP";#N/A,#N/A,TRUE,"PPM";#N/A,#N/A,TRUE,"OTROS"}</definedName>
    <definedName name="gd" localSheetId="2" hidden="1">{"'下期集計（10.27迄・速報値）'!$Q$16"}</definedName>
    <definedName name="gd">{"'下期集計（10.27迄・速報値）'!$Q$16"}</definedName>
    <definedName name="gd_1" hidden="1">{"'下期集計（10.27迄・速報値）'!$Q$16"}</definedName>
    <definedName name="gda" localSheetId="2" hidden="1">{"'下期集計（10.27迄・速報値）'!$Q$16"}</definedName>
    <definedName name="gda">{"'下期集計（10.27迄・速報値）'!$Q$16"}</definedName>
    <definedName name="gda_1" hidden="1">{"'下期集計（10.27迄・速報値）'!$Q$16"}</definedName>
    <definedName name="gdddd" hidden="1">#REF!</definedName>
    <definedName name="gddf">#REF!</definedName>
    <definedName name="gddt" hidden="1">#REF!</definedName>
    <definedName name="gdf" localSheetId="2" hidden="1">#REF!</definedName>
    <definedName name="GDF" hidden="1">{"detail",#N/A,FALSE,"mfg";"summary",#N/A,FALSE,"mfg"}</definedName>
    <definedName name="gdff" localSheetId="2" hidden="1">{#N/A,#N/A,TRUE,"Cover";#N/A,#N/A,TRUE,"BS";#N/A,#N/A,TRUE,"BS (2)";#N/A,#N/A,TRUE,"BS (3)";#N/A,#N/A,TRUE,"Supp Info-BS";#N/A,#N/A,TRUE,"IS";#N/A,#N/A,TRUE,"IS (2)";#N/A,#N/A,TRUE,"IS (3)";#N/A,#N/A,TRUE,"Supp Info-IS";#N/A,#N/A,TRUE,"CF";#N/A,#N/A,TRUE,"Supp Info-CF";#N/A,#N/A,TRUE,"SH";#N/A,#N/A,TRUE,"Supp Info-SH"}</definedName>
    <definedName name="gdff" hidden="1">{#N/A,#N/A,TRUE,"Cover";#N/A,#N/A,TRUE,"BS";#N/A,#N/A,TRUE,"BS (2)";#N/A,#N/A,TRUE,"BS (3)";#N/A,#N/A,TRUE,"Supp Info-BS";#N/A,#N/A,TRUE,"IS";#N/A,#N/A,TRUE,"IS (2)";#N/A,#N/A,TRUE,"IS (3)";#N/A,#N/A,TRUE,"Supp Info-IS";#N/A,#N/A,TRUE,"CF";#N/A,#N/A,TRUE,"Supp Info-CF";#N/A,#N/A,TRUE,"SH";#N/A,#N/A,TRUE,"Supp Info-SH"}</definedName>
    <definedName name="gdfg" hidden="1">#REF!</definedName>
    <definedName name="gdfg5e4" hidden="1">#REF!</definedName>
    <definedName name="gdfgdf" localSheetId="2" hidden="1">{#N/A,#N/A,FALSE,"Pharm";#N/A,#N/A,FALSE,"WWCM"}</definedName>
    <definedName name="gdfgdf" hidden="1">{#N/A,#N/A,FALSE,"Pharm";#N/A,#N/A,FALSE,"WWCM"}</definedName>
    <definedName name="gdfgdf_1" localSheetId="2" hidden="1">{#N/A,#N/A,FALSE,"Pharm";#N/A,#N/A,FALSE,"WWCM"}</definedName>
    <definedName name="gdfgdf_1" hidden="1">{#N/A,#N/A,FALSE,"Pharm";#N/A,#N/A,FALSE,"WWCM"}</definedName>
    <definedName name="gdfgdf_2" localSheetId="2" hidden="1">{#N/A,#N/A,FALSE,"Pharm";#N/A,#N/A,FALSE,"WWCM"}</definedName>
    <definedName name="gdfgdf_2" hidden="1">{#N/A,#N/A,FALSE,"Pharm";#N/A,#N/A,FALSE,"WWCM"}</definedName>
    <definedName name="gdfgdf_3" localSheetId="2" hidden="1">{#N/A,#N/A,FALSE,"Pharm";#N/A,#N/A,FALSE,"WWCM"}</definedName>
    <definedName name="gdfgdf_3" hidden="1">{#N/A,#N/A,FALSE,"Pharm";#N/A,#N/A,FALSE,"WWCM"}</definedName>
    <definedName name="gdfgdf_4" localSheetId="2" hidden="1">{#N/A,#N/A,FALSE,"Pharm";#N/A,#N/A,FALSE,"WWCM"}</definedName>
    <definedName name="gdfgdf_4" hidden="1">{#N/A,#N/A,FALSE,"Pharm";#N/A,#N/A,FALSE,"WWCM"}</definedName>
    <definedName name="gdfgdfg4" hidden="1">#REF!</definedName>
    <definedName name="gdfs" localSheetId="2" hidden="1">{#N/A,#N/A,FALSE,"Projections";#N/A,#N/A,FALSE,"Multiples Valuation";#N/A,#N/A,FALSE,"LBO";#N/A,#N/A,FALSE,"Multiples_Sensitivity";#N/A,#N/A,FALSE,"Summary"}</definedName>
    <definedName name="gdfs" hidden="1">{#N/A,#N/A,FALSE,"Projections";#N/A,#N/A,FALSE,"Multiples Valuation";#N/A,#N/A,FALSE,"LBO";#N/A,#N/A,FALSE,"Multiples_Sensitivity";#N/A,#N/A,FALSE,"Summary"}</definedName>
    <definedName name="gdfs_1" localSheetId="2" hidden="1">{#N/A,#N/A,FALSE,"Projections";#N/A,#N/A,FALSE,"Multiples Valuation";#N/A,#N/A,FALSE,"LBO";#N/A,#N/A,FALSE,"Multiples_Sensitivity";#N/A,#N/A,FALSE,"Summary"}</definedName>
    <definedName name="gdfs_1" hidden="1">{#N/A,#N/A,FALSE,"Projections";#N/A,#N/A,FALSE,"Multiples Valuation";#N/A,#N/A,FALSE,"LBO";#N/A,#N/A,FALSE,"Multiples_Sensitivity";#N/A,#N/A,FALSE,"Summary"}</definedName>
    <definedName name="gdfs_2" localSheetId="2" hidden="1">{#N/A,#N/A,FALSE,"Projections";#N/A,#N/A,FALSE,"Multiples Valuation";#N/A,#N/A,FALSE,"LBO";#N/A,#N/A,FALSE,"Multiples_Sensitivity";#N/A,#N/A,FALSE,"Summary"}</definedName>
    <definedName name="gdfs_2" hidden="1">{#N/A,#N/A,FALSE,"Projections";#N/A,#N/A,FALSE,"Multiples Valuation";#N/A,#N/A,FALSE,"LBO";#N/A,#N/A,FALSE,"Multiples_Sensitivity";#N/A,#N/A,FALSE,"Summary"}</definedName>
    <definedName name="gdfs_3" localSheetId="2" hidden="1">{#N/A,#N/A,FALSE,"Projections";#N/A,#N/A,FALSE,"Multiples Valuation";#N/A,#N/A,FALSE,"LBO";#N/A,#N/A,FALSE,"Multiples_Sensitivity";#N/A,#N/A,FALSE,"Summary"}</definedName>
    <definedName name="gdfs_3" hidden="1">{#N/A,#N/A,FALSE,"Projections";#N/A,#N/A,FALSE,"Multiples Valuation";#N/A,#N/A,FALSE,"LBO";#N/A,#N/A,FALSE,"Multiples_Sensitivity";#N/A,#N/A,FALSE,"Summary"}</definedName>
    <definedName name="gdfs_4" localSheetId="2" hidden="1">{#N/A,#N/A,FALSE,"Projections";#N/A,#N/A,FALSE,"Multiples Valuation";#N/A,#N/A,FALSE,"LBO";#N/A,#N/A,FALSE,"Multiples_Sensitivity";#N/A,#N/A,FALSE,"Summary"}</definedName>
    <definedName name="gdfs_4" hidden="1">{#N/A,#N/A,FALSE,"Projections";#N/A,#N/A,FALSE,"Multiples Valuation";#N/A,#N/A,FALSE,"LBO";#N/A,#N/A,FALSE,"Multiples_Sensitivity";#N/A,#N/A,FALSE,"Summary"}</definedName>
    <definedName name="gdgd" localSheetId="2" hidden="1">{#N/A,#N/A,FALSE,"Calc";#N/A,#N/A,FALSE,"Sensitivity";#N/A,#N/A,FALSE,"LT Earn.Dil.";#N/A,#N/A,FALSE,"Dil. AVP"}</definedName>
    <definedName name="gdgd" hidden="1">{#N/A,#N/A,FALSE,"Calc";#N/A,#N/A,FALSE,"Sensitivity";#N/A,#N/A,FALSE,"LT Earn.Dil.";#N/A,#N/A,FALSE,"Dil. AVP"}</definedName>
    <definedName name="gdgdg" hidden="1">#REF!</definedName>
    <definedName name="gdgsfg2" localSheetId="2" hidden="1">{#N/A,#N/A,TRUE,"Cover sheet";#N/A,#N/A,TRUE,"INPUTS";#N/A,#N/A,TRUE,"OUTPUTS";#N/A,#N/A,TRUE,"VALUATION"}</definedName>
    <definedName name="gdgsfg2" hidden="1">{#N/A,#N/A,TRUE,"Cover sheet";#N/A,#N/A,TRUE,"INPUTS";#N/A,#N/A,TRUE,"OUTPUTS";#N/A,#N/A,TRUE,"VALUATION"}</definedName>
    <definedName name="gdgsgsg" hidden="1">#REF!</definedName>
    <definedName name="gdsa" localSheetId="2" hidden="1">{"'下期集計（10.27迄・速報値）'!$Q$16"}</definedName>
    <definedName name="gdsa">{"'下期集計（10.27迄・速報値）'!$Q$16"}</definedName>
    <definedName name="gdsa_1" hidden="1">{"'下期集計（10.27迄・速報値）'!$Q$16"}</definedName>
    <definedName name="gdsdfs" localSheetId="2" hidden="1">{"SCM_Detail",#N/A,FALSE,"SCM";"SCM_Top",#N/A,FALSE,"SCM"}</definedName>
    <definedName name="gdsdfs" hidden="1">{"SCM_Detail",#N/A,FALSE,"SCM";"SCM_Top",#N/A,FALSE,"SCM"}</definedName>
    <definedName name="gdsfg" localSheetId="2" hidden="1">{#N/A,#N/A,TRUE,"Cover sheet";#N/A,#N/A,TRUE,"INPUTS";#N/A,#N/A,TRUE,"OUTPUTS";#N/A,#N/A,TRUE,"VALUATION"}</definedName>
    <definedName name="gdsfg" hidden="1">{#N/A,#N/A,TRUE,"Cover sheet";#N/A,#N/A,TRUE,"INPUTS";#N/A,#N/A,TRUE,"OUTPUTS";#N/A,#N/A,TRUE,"VALUATION"}</definedName>
    <definedName name="ge" hidden="1">#REF!</definedName>
    <definedName name="GeelCapexFcst" localSheetId="2" hidden="1">{#N/A,#N/A,FALSE,"SUMMARY";#N/A,#N/A,FALSE,"mcsh";#N/A,#N/A,FALSE,"vol&amp;rev";#N/A,#N/A,FALSE,"wkgcap";#N/A,#N/A,FALSE,"DEPR&amp;DT";#N/A,#N/A,FALSE,"ASSETS";#N/A,#N/A,FALSE,"NI&amp;OTH&amp;DIV";#N/A,#N/A,FALSE,"CASHFLOW";#N/A,#N/A,FALSE,"CAPEMPL";#N/A,#N/A,FALSE,"ROCE"}</definedName>
    <definedName name="GeelCapexFcst" hidden="1">{#N/A,#N/A,FALSE,"SUMMARY";#N/A,#N/A,FALSE,"mcsh";#N/A,#N/A,FALSE,"vol&amp;rev";#N/A,#N/A,FALSE,"wkgcap";#N/A,#N/A,FALSE,"DEPR&amp;DT";#N/A,#N/A,FALSE,"ASSETS";#N/A,#N/A,FALSE,"NI&amp;OTH&amp;DIV";#N/A,#N/A,FALSE,"CASHFLOW";#N/A,#N/A,FALSE,"CAPEMPL";#N/A,#N/A,FALSE,"ROCE"}</definedName>
    <definedName name="GeelCapexFcst_1" localSheetId="2" hidden="1">{#N/A,#N/A,FALSE,"SUMMARY";#N/A,#N/A,FALSE,"mcsh";#N/A,#N/A,FALSE,"vol&amp;rev";#N/A,#N/A,FALSE,"wkgcap";#N/A,#N/A,FALSE,"DEPR&amp;DT";#N/A,#N/A,FALSE,"ASSETS";#N/A,#N/A,FALSE,"NI&amp;OTH&amp;DIV";#N/A,#N/A,FALSE,"CASHFLOW";#N/A,#N/A,FALSE,"CAPEMPL";#N/A,#N/A,FALSE,"ROCE"}</definedName>
    <definedName name="GeelCapexFcst_1" hidden="1">{#N/A,#N/A,FALSE,"SUMMARY";#N/A,#N/A,FALSE,"mcsh";#N/A,#N/A,FALSE,"vol&amp;rev";#N/A,#N/A,FALSE,"wkgcap";#N/A,#N/A,FALSE,"DEPR&amp;DT";#N/A,#N/A,FALSE,"ASSETS";#N/A,#N/A,FALSE,"NI&amp;OTH&amp;DIV";#N/A,#N/A,FALSE,"CASHFLOW";#N/A,#N/A,FALSE,"CAPEMPL";#N/A,#N/A,FALSE,"ROCE"}</definedName>
    <definedName name="GeelCapexFcsts" localSheetId="2" hidden="1">{#N/A,#N/A,FALSE,"SUMMARY";#N/A,#N/A,FALSE,"mcsh";#N/A,#N/A,FALSE,"vol&amp;rev";#N/A,#N/A,FALSE,"wkgcap";#N/A,#N/A,FALSE,"DEPR&amp;DT";#N/A,#N/A,FALSE,"ASSETS";#N/A,#N/A,FALSE,"NI&amp;OTH&amp;DIV";#N/A,#N/A,FALSE,"CASHFLOW";#N/A,#N/A,FALSE,"CAPEMPL";#N/A,#N/A,FALSE,"ROCE"}</definedName>
    <definedName name="GeelCapexFcsts" hidden="1">{#N/A,#N/A,FALSE,"SUMMARY";#N/A,#N/A,FALSE,"mcsh";#N/A,#N/A,FALSE,"vol&amp;rev";#N/A,#N/A,FALSE,"wkgcap";#N/A,#N/A,FALSE,"DEPR&amp;DT";#N/A,#N/A,FALSE,"ASSETS";#N/A,#N/A,FALSE,"NI&amp;OTH&amp;DIV";#N/A,#N/A,FALSE,"CASHFLOW";#N/A,#N/A,FALSE,"CAPEMPL";#N/A,#N/A,FALSE,"ROCE"}</definedName>
    <definedName name="gegeg" localSheetId="2" hidden="1">{#N/A,#N/A,FALSE,"Cashflow Analysis";#N/A,#N/A,FALSE,"Sensitivity Analysis";#N/A,#N/A,FALSE,"PV";#N/A,#N/A,FALSE,"Pro Forma"}</definedName>
    <definedName name="gegeg" hidden="1">{#N/A,#N/A,FALSE,"Cashflow Analysis";#N/A,#N/A,FALSE,"Sensitivity Analysis";#N/A,#N/A,FALSE,"PV";#N/A,#N/A,FALSE,"Pro Forma"}</definedName>
    <definedName name="gegeg.2" localSheetId="2" hidden="1">{#N/A,#N/A,FALSE,"Cashflow Analysis";#N/A,#N/A,FALSE,"Sensitivity Analysis";#N/A,#N/A,FALSE,"PV";#N/A,#N/A,FALSE,"Pro Forma"}</definedName>
    <definedName name="gegeg.2" hidden="1">{#N/A,#N/A,FALSE,"Cashflow Analysis";#N/A,#N/A,FALSE,"Sensitivity Analysis";#N/A,#N/A,FALSE,"PV";#N/A,#N/A,FALSE,"Pro Forma"}</definedName>
    <definedName name="gema"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_1"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_1"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_2"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_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_3"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_3"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_4"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_4"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_6"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_6"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_7" localSheetId="2"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gema_7"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gema1"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1"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2"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3"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3"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4"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4"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5"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5"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gema6" localSheetId="2"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gema6"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GEN" hidden="1">#REF!</definedName>
    <definedName name="Gender">#REF!</definedName>
    <definedName name="General">#REF!</definedName>
    <definedName name="General_Motors">#REF!</definedName>
    <definedName name="Geo">#REF!</definedName>
    <definedName name="geographical_summary" localSheetId="2" hidden="1">{#N/A,#N/A,TRUE,"Old - New P&amp;L";#N/A,#N/A,TRUE,"EBIT MMO - Total";#N/A,#N/A,TRUE,"MMO NE, CEE, ASIA, CAR";#N/A,#N/A,TRUE,"MMO LAT, MEA, AFR";#N/A,#N/A,TRUE,"NP growth";#N/A,#N/A,TRUE,"ER impact"}</definedName>
    <definedName name="geographical_summary" hidden="1">{#N/A,#N/A,TRUE,"Old - New P&amp;L";#N/A,#N/A,TRUE,"EBIT MMO - Total";#N/A,#N/A,TRUE,"MMO NE, CEE, ASIA, CAR";#N/A,#N/A,TRUE,"MMO LAT, MEA, AFR";#N/A,#N/A,TRUE,"NP growth";#N/A,#N/A,TRUE,"ER impact"}</definedName>
    <definedName name="geographical_summary_1" localSheetId="2" hidden="1">{#N/A,#N/A,TRUE,"Old - New P&amp;L";#N/A,#N/A,TRUE,"EBIT MMO - Total";#N/A,#N/A,TRUE,"MMO NE, CEE, ASIA, CAR";#N/A,#N/A,TRUE,"MMO LAT, MEA, AFR";#N/A,#N/A,TRUE,"NP growth";#N/A,#N/A,TRUE,"ER impact"}</definedName>
    <definedName name="geographical_summary_1" hidden="1">{#N/A,#N/A,TRUE,"Old - New P&amp;L";#N/A,#N/A,TRUE,"EBIT MMO - Total";#N/A,#N/A,TRUE,"MMO NE, CEE, ASIA, CAR";#N/A,#N/A,TRUE,"MMO LAT, MEA, AFR";#N/A,#N/A,TRUE,"NP growth";#N/A,#N/A,TRUE,"ER impact"}</definedName>
    <definedName name="geolocations">#REF!</definedName>
    <definedName name="German">#REF!</definedName>
    <definedName name="gervferver" hidden="1">#REF!</definedName>
    <definedName name="gethjkkii" hidden="1">#REF!</definedName>
    <definedName name="gewr" localSheetId="2" hidden="1">{#N/A,#N/A,TRUE,"Cover";#N/A,#N/A,TRUE,"BS";#N/A,#N/A,TRUE,"BS (2)";#N/A,#N/A,TRUE,"BS (3)";#N/A,#N/A,TRUE,"Supp Info-BS";#N/A,#N/A,TRUE,"IS";#N/A,#N/A,TRUE,"IS (2)";#N/A,#N/A,TRUE,"IS (3)";#N/A,#N/A,TRUE,"Supp Info-IS";#N/A,#N/A,TRUE,"CF";#N/A,#N/A,TRUE,"Supp Info-CF";#N/A,#N/A,TRUE,"SH";#N/A,#N/A,TRUE,"Supp Info-SH"}</definedName>
    <definedName name="gewr" hidden="1">{#N/A,#N/A,TRUE,"Cover";#N/A,#N/A,TRUE,"BS";#N/A,#N/A,TRUE,"BS (2)";#N/A,#N/A,TRUE,"BS (3)";#N/A,#N/A,TRUE,"Supp Info-BS";#N/A,#N/A,TRUE,"IS";#N/A,#N/A,TRUE,"IS (2)";#N/A,#N/A,TRUE,"IS (3)";#N/A,#N/A,TRUE,"Supp Info-IS";#N/A,#N/A,TRUE,"CF";#N/A,#N/A,TRUE,"Supp Info-CF";#N/A,#N/A,TRUE,"SH";#N/A,#N/A,TRUE,"Supp Info-SH"}</definedName>
    <definedName name="geww" localSheetId="2" hidden="1">{#N/A,#N/A,FALSE,"Summary";#N/A,#N/A,FALSE,"Edit";#N/A,#N/A,FALSE,"MedProf";#N/A,#N/A,FALSE,"Proj Mgt";#N/A,#N/A,FALSE,"Creat Svc";#N/A,#N/A,FALSE,"Meet Svc";#N/A,#N/A,FALSE,"Non-OCC";#N/A,#N/A,FALSE,"Client Svc";#N/A,#N/A,FALSE,"Bus Dev";#N/A,#N/A,FALSE,"Indirect"}</definedName>
    <definedName name="geww" hidden="1">{#N/A,#N/A,FALSE,"Summary";#N/A,#N/A,FALSE,"Edit";#N/A,#N/A,FALSE,"MedProf";#N/A,#N/A,FALSE,"Proj Mgt";#N/A,#N/A,FALSE,"Creat Svc";#N/A,#N/A,FALSE,"Meet Svc";#N/A,#N/A,FALSE,"Non-OCC";#N/A,#N/A,FALSE,"Client Svc";#N/A,#N/A,FALSE,"Bus Dev";#N/A,#N/A,FALSE,"Indirect"}</definedName>
    <definedName name="gf" localSheetId="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gf"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gfasd" localSheetId="2" hidden="1">{"FCB_ALL",#N/A,FALSE,"FCB"}</definedName>
    <definedName name="gfasd" hidden="1">{"FCB_ALL",#N/A,FALSE,"FCB"}</definedName>
    <definedName name="gfbngfn" localSheetId="2"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fn"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d" localSheetId="2" hidden="1">{"FCB_ALL",#N/A,FALSE,"FCB";"GREY_ALL",#N/A,FALSE,"GREY"}</definedName>
    <definedName name="gfd" hidden="1">{"FCB_ALL",#N/A,FALSE,"FCB";"GREY_ALL",#N/A,FALSE,"GREY"}</definedName>
    <definedName name="GFDA" hidden="1">"18110119098120101089088069091077070065093086083074083065070100118114110088116112109048032077114112120121117069129113112119116048037083108113101104122109102118044036076101119112102044041084102104117118110116130086097114102104102118125127100112123112119"</definedName>
    <definedName name="gfdbbbbb54" hidden="1">#REF!</definedName>
    <definedName name="gfdgfd">#REF!</definedName>
    <definedName name="gfdjhjh" localSheetId="2" hidden="1">{#N/A,#N/A,FALSE,"Pharm";#N/A,#N/A,FALSE,"WWCM"}</definedName>
    <definedName name="gfdjhjh" hidden="1">{#N/A,#N/A,FALSE,"Pharm";#N/A,#N/A,FALSE,"WWCM"}</definedName>
    <definedName name="gfdjhjh_1" localSheetId="2" hidden="1">{#N/A,#N/A,FALSE,"Pharm";#N/A,#N/A,FALSE,"WWCM"}</definedName>
    <definedName name="gfdjhjh_1" hidden="1">{#N/A,#N/A,FALSE,"Pharm";#N/A,#N/A,FALSE,"WWCM"}</definedName>
    <definedName name="gfdjhjh_2" localSheetId="2" hidden="1">{#N/A,#N/A,FALSE,"Pharm";#N/A,#N/A,FALSE,"WWCM"}</definedName>
    <definedName name="gfdjhjh_2" hidden="1">{#N/A,#N/A,FALSE,"Pharm";#N/A,#N/A,FALSE,"WWCM"}</definedName>
    <definedName name="gfdjhjh_3" localSheetId="2" hidden="1">{#N/A,#N/A,FALSE,"Pharm";#N/A,#N/A,FALSE,"WWCM"}</definedName>
    <definedName name="gfdjhjh_3" hidden="1">{#N/A,#N/A,FALSE,"Pharm";#N/A,#N/A,FALSE,"WWCM"}</definedName>
    <definedName name="gfdjhjh_4" localSheetId="2" hidden="1">{#N/A,#N/A,FALSE,"Pharm";#N/A,#N/A,FALSE,"WWCM"}</definedName>
    <definedName name="gfdjhjh_4" hidden="1">{#N/A,#N/A,FALSE,"Pharm";#N/A,#N/A,FALSE,"WWCM"}</definedName>
    <definedName name="gfds" localSheetId="2" hidden="1">{"oct_res_comm",#N/A,FALSE,"VarToBud"}</definedName>
    <definedName name="gfds" hidden="1">{"oct_res_comm",#N/A,FALSE,"VarToBud"}</definedName>
    <definedName name="gfdsge" localSheetId="2" hidden="1">{#N/A,#N/A,TRUE,"Historicals";#N/A,#N/A,TRUE,"Charts";#N/A,#N/A,TRUE,"Forecasts"}</definedName>
    <definedName name="gfdsge" hidden="1">{#N/A,#N/A,TRUE,"Historicals";#N/A,#N/A,TRUE,"Charts";#N/A,#N/A,TRUE,"Forecasts"}</definedName>
    <definedName name="gfdsgsfdy" localSheetId="2" hidden="1">{#N/A,#N/A,TRUE,"Historicals";#N/A,#N/A,TRUE,"Charts";#N/A,#N/A,TRUE,"Forecasts"}</definedName>
    <definedName name="gfdsgsfdy" hidden="1">{#N/A,#N/A,TRUE,"Historicals";#N/A,#N/A,TRUE,"Charts";#N/A,#N/A,TRUE,"Forecasts"}</definedName>
    <definedName name="gfdsgw" localSheetId="2" hidden="1">{#N/A,#N/A,TRUE,"Historicals";#N/A,#N/A,TRUE,"Charts";#N/A,#N/A,TRUE,"Forecasts"}</definedName>
    <definedName name="gfdsgw" hidden="1">{#N/A,#N/A,TRUE,"Historicals";#N/A,#N/A,TRUE,"Charts";#N/A,#N/A,TRUE,"Forecasts"}</definedName>
    <definedName name="gffdsg" hidden="1">{"Revenue",#N/A,FALSE,"Series";"Ecprofit",#N/A,FALSE,"Series"}</definedName>
    <definedName name="gffdsg_1" hidden="1">{"Revenue",#N/A,FALSE,"Series";"Ecprofit",#N/A,FALSE,"Series"}</definedName>
    <definedName name="gffdsg_2" hidden="1">{"Revenue",#N/A,FALSE,"Series";"Ecprofit",#N/A,FALSE,"Series"}</definedName>
    <definedName name="gffff" localSheetId="2" hidden="1">{#N/A,#N/A,FALSE,"Index";#N/A,#N/A,FALSE,"1-1 Vol Graph";#N/A,#N/A,FALSE,"1-2 Approve App Graph";#N/A,#N/A,FALSE,"1-3  Sales Summary_Volume";#N/A,#N/A,FALSE,"1-4  Net Effective Members"}</definedName>
    <definedName name="gffff" hidden="1">{#N/A,#N/A,FALSE,"Index";#N/A,#N/A,FALSE,"1-1 Vol Graph";#N/A,#N/A,FALSE,"1-2 Approve App Graph";#N/A,#N/A,FALSE,"1-3  Sales Summary_Volume";#N/A,#N/A,FALSE,"1-4  Net Effective Members"}</definedName>
    <definedName name="gffffff" localSheetId="2" hidden="1">{#N/A,#N/A,TRUE,"Cover";#N/A,#N/A,TRUE,"BS";#N/A,#N/A,TRUE,"BS (2)";#N/A,#N/A,TRUE,"BS (3)";#N/A,#N/A,TRUE,"Supp Info-BS";#N/A,#N/A,TRUE,"IS";#N/A,#N/A,TRUE,"IS (2)";#N/A,#N/A,TRUE,"IS (3)";#N/A,#N/A,TRUE,"Supp Info-IS";#N/A,#N/A,TRUE,"CF";#N/A,#N/A,TRUE,"Supp Info-CF";#N/A,#N/A,TRUE,"SH";#N/A,#N/A,TRUE,"Supp Info-SH"}</definedName>
    <definedName name="gffffff" hidden="1">{#N/A,#N/A,TRUE,"Cover";#N/A,#N/A,TRUE,"BS";#N/A,#N/A,TRUE,"BS (2)";#N/A,#N/A,TRUE,"BS (3)";#N/A,#N/A,TRUE,"Supp Info-BS";#N/A,#N/A,TRUE,"IS";#N/A,#N/A,TRUE,"IS (2)";#N/A,#N/A,TRUE,"IS (3)";#N/A,#N/A,TRUE,"Supp Info-IS";#N/A,#N/A,TRUE,"CF";#N/A,#N/A,TRUE,"Supp Info-CF";#N/A,#N/A,TRUE,"SH";#N/A,#N/A,TRUE,"Supp Info-SH"}</definedName>
    <definedName name="gffghht5" hidden="1">#REF!</definedName>
    <definedName name="gfgdfgklo9" hidden="1">#REF!</definedName>
    <definedName name="gfgdh5" hidden="1">#REF!</definedName>
    <definedName name="gfgdhgh5" hidden="1">#REF!</definedName>
    <definedName name="gfgdrgre45" hidden="1">#REF!</definedName>
    <definedName name="gfgf" localSheetId="2" hidden="1">{#N/A,#N/A,FALSE,"s1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gfgf" hidden="1">{#N/A,#N/A,FALSE,"s1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gfgfgtgh5" hidden="1">#REF!</definedName>
    <definedName name="gfghdfgdf" localSheetId="2" hidden="1">{#N/A,#N/A,FALSE,"Umsatz CH";#N/A,#N/A,FALSE,"ER CH";#N/A,#N/A,FALSE,"EA CH (2) ";#N/A,#N/A,FALSE,"EA CH";#N/A,#N/A,FALSE,"EA CH (3) ";#N/A,#N/A,FALSE,"EA CH (4)";#N/A,#N/A,FALSE,"KA CH";#N/A,#N/A,FALSE,"KA CH  (2)";#N/A,#N/A,FALSE,"KA CH  (3)";#N/A,#N/A,FALSE,"KA CH (4)"}</definedName>
    <definedName name="gfghdfgdf" hidden="1">{#N/A,#N/A,FALSE,"Umsatz CH";#N/A,#N/A,FALSE,"ER CH";#N/A,#N/A,FALSE,"EA CH (2) ";#N/A,#N/A,FALSE,"EA CH";#N/A,#N/A,FALSE,"EA CH (3) ";#N/A,#N/A,FALSE,"EA CH (4)";#N/A,#N/A,FALSE,"KA CH";#N/A,#N/A,FALSE,"KA CH  (2)";#N/A,#N/A,FALSE,"KA CH  (3)";#N/A,#N/A,FALSE,"KA CH (4)"}</definedName>
    <definedName name="gfh" localSheetId="2" hidden="1">{"up stand alones",#N/A,FALSE,"Acquiror"}</definedName>
    <definedName name="gfh" hidden="1">{"up stand alones",#N/A,FALSE,"Acquiror"}</definedName>
    <definedName name="gfhfgh" localSheetId="2" hidden="1">{#N/A,#N/A,FALSE,"Umsatz HM";#N/A,#N/A,FALSE,"ER HM";#N/A,#N/A,FALSE,"EA HM  (2)";#N/A,#N/A,FALSE,"EA HM ";#N/A,#N/A,FALSE,"EA HM  (4)";#N/A,#N/A,FALSE,"EA HM  (3)";#N/A,#N/A,FALSE,"KA HM  (2)";#N/A,#N/A,FALSE,"KA HM";#N/A,#N/A,FALSE,"KA HM  (3)";#N/A,#N/A,FALSE,"KA HM (4)"}</definedName>
    <definedName name="gfhfgh" hidden="1">{#N/A,#N/A,FALSE,"Umsatz HM";#N/A,#N/A,FALSE,"ER HM";#N/A,#N/A,FALSE,"EA HM  (2)";#N/A,#N/A,FALSE,"EA HM ";#N/A,#N/A,FALSE,"EA HM  (4)";#N/A,#N/A,FALSE,"EA HM  (3)";#N/A,#N/A,FALSE,"KA HM  (2)";#N/A,#N/A,FALSE,"KA HM";#N/A,#N/A,FALSE,"KA HM  (3)";#N/A,#N/A,FALSE,"KA HM (4)"}</definedName>
    <definedName name="gfhfghgsdfghfg" localSheetId="2" hidden="1">{#N/A,#N/A,FALSE,"Umsatz 99";#N/A,#N/A,FALSE,"ER 99 "}</definedName>
    <definedName name="gfhfghgsdfghfg" hidden="1">{#N/A,#N/A,FALSE,"Umsatz 99";#N/A,#N/A,FALSE,"ER 99 "}</definedName>
    <definedName name="gfhg">#REF!</definedName>
    <definedName name="gfhgf" hidden="1">#REF!</definedName>
    <definedName name="gfhh" localSheetId="2" hidden="1">{#N/A,#N/A,FALSE,"Umsatz CH";#N/A,#N/A,FALSE,"ER CH";#N/A,#N/A,FALSE,"EA CH (2) ";#N/A,#N/A,FALSE,"EA CH";#N/A,#N/A,FALSE,"EA CH (3) ";#N/A,#N/A,FALSE,"EA CH (4)";#N/A,#N/A,FALSE,"KA CH";#N/A,#N/A,FALSE,"KA CH  (2)";#N/A,#N/A,FALSE,"KA CH  (3)";#N/A,#N/A,FALSE,"KA CH (4)"}</definedName>
    <definedName name="gfhh" hidden="1">{#N/A,#N/A,FALSE,"Umsatz CH";#N/A,#N/A,FALSE,"ER CH";#N/A,#N/A,FALSE,"EA CH (2) ";#N/A,#N/A,FALSE,"EA CH";#N/A,#N/A,FALSE,"EA CH (3) ";#N/A,#N/A,FALSE,"EA CH (4)";#N/A,#N/A,FALSE,"KA CH";#N/A,#N/A,FALSE,"KA CH  (2)";#N/A,#N/A,FALSE,"KA CH  (3)";#N/A,#N/A,FALSE,"KA CH (4)"}</definedName>
    <definedName name="gfhs" localSheetId="2" hidden="1">{"summary1",#N/A,TRUE,"Comps";"summary2",#N/A,TRUE,"Comps";"summary3",#N/A,TRUE,"Comps"}</definedName>
    <definedName name="gfhs" hidden="1">{"summary1",#N/A,TRUE,"Comps";"summary2",#N/A,TRUE,"Comps";"summary3",#N/A,TRUE,"Comps"}</definedName>
    <definedName name="gfrr" localSheetId="2" hidden="1">{#N/A,#N/A,FALSE,"Umsatz 99";#N/A,#N/A,FALSE,"ER 99 "}</definedName>
    <definedName name="gfrr" hidden="1">{#N/A,#N/A,FALSE,"Umsatz 99";#N/A,#N/A,FALSE,"ER 99 "}</definedName>
    <definedName name="gfsd" localSheetId="2" hidden="1">{"consolidated",#N/A,FALSE,"Sheet1";"cms",#N/A,FALSE,"Sheet1";"fse",#N/A,FALSE,"Sheet1"}</definedName>
    <definedName name="gfsd" hidden="1">{"consolidated",#N/A,FALSE,"Sheet1";"cms",#N/A,FALSE,"Sheet1";"fse",#N/A,FALSE,"Sheet1"}</definedName>
    <definedName name="gfsdfgsfgdfg4" hidden="1">#REF!</definedName>
    <definedName name="gfsdgsdgf" localSheetId="2" hidden="1">{#N/A,#N/A,TRUE,"Historicals";#N/A,#N/A,TRUE,"Charts";#N/A,#N/A,TRUE,"Forecasts"}</definedName>
    <definedName name="gfsdgsdgf" hidden="1">{#N/A,#N/A,TRUE,"Historicals";#N/A,#N/A,TRUE,"Charts";#N/A,#N/A,TRUE,"Forecasts"}</definedName>
    <definedName name="gfsdn" localSheetId="2" hidden="1">{"FCB_ALL",#N/A,FALSE,"FCB";"GREY_ALL",#N/A,FALSE,"GREY"}</definedName>
    <definedName name="gfsdn" hidden="1">{"FCB_ALL",#N/A,FALSE,"FCB";"GREY_ALL",#N/A,FALSE,"GREY"}</definedName>
    <definedName name="gfsf4t43trtn" hidden="1">#REF!</definedName>
    <definedName name="gfyuj" hidden="1">#REF!</definedName>
    <definedName name="GG" localSheetId="2" hidden="1">{#N/A,#N/A,TRUE,"Cover sheet";#N/A,#N/A,TRUE,"DCF analysis";#N/A,#N/A,TRUE,"WACC calculation"}</definedName>
    <definedName name="GG" hidden="1">{#N/A,#N/A,FALSE,"Aging Summary";#N/A,#N/A,FALSE,"Ratio Analysis";#N/A,#N/A,FALSE,"Test 120 Day Accts";#N/A,#N/A,FALSE,"Tickmarks"}</definedName>
    <definedName name="gg.2" localSheetId="2" hidden="1">{#N/A,#N/A,FALSE,"Cashflow Analysis";#N/A,#N/A,FALSE,"Sensitivity Analysis";#N/A,#N/A,FALSE,"PV";#N/A,#N/A,FALSE,"Pro Forma"}</definedName>
    <definedName name="gg.2" hidden="1">{#N/A,#N/A,FALSE,"Cashflow Analysis";#N/A,#N/A,FALSE,"Sensitivity Analysis";#N/A,#N/A,FALSE,"PV";#N/A,#N/A,FALSE,"Pro Forma"}</definedName>
    <definedName name="GG_1" localSheetId="2" hidden="1">{#N/A,#N/A,FALSE,"Aging Summary";#N/A,#N/A,FALSE,"Ratio Analysis";#N/A,#N/A,FALSE,"Test 120 Day Accts";#N/A,#N/A,FALSE,"Tickmarks"}</definedName>
    <definedName name="GG_1" hidden="1">{#N/A,#N/A,FALSE,"Aging Summary";#N/A,#N/A,FALSE,"Ratio Analysis";#N/A,#N/A,FALSE,"Test 120 Day Accts";#N/A,#N/A,FALSE,"Tickmarks"}</definedName>
    <definedName name="GG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a" localSheetId="2" hidden="1">{#N/A,#N/A,FALSE,"Aging Summary";#N/A,#N/A,FALSE,"Ratio Analysis";#N/A,#N/A,FALSE,"Test 120 Day Accts";#N/A,#N/A,FALSE,"Tickmarks"}</definedName>
    <definedName name="GGa" hidden="1">{#N/A,#N/A,FALSE,"Aging Summary";#N/A,#N/A,FALSE,"Ratio Analysis";#N/A,#N/A,FALSE,"Test 120 Day Accts";#N/A,#N/A,FALSE,"Tickmarks"}</definedName>
    <definedName name="GGa_1" localSheetId="2" hidden="1">{#N/A,#N/A,FALSE,"Aging Summary";#N/A,#N/A,FALSE,"Ratio Analysis";#N/A,#N/A,FALSE,"Test 120 Day Accts";#N/A,#N/A,FALSE,"Tickmarks"}</definedName>
    <definedName name="GGa_1" hidden="1">{#N/A,#N/A,FALSE,"Aging Summary";#N/A,#N/A,FALSE,"Ratio Analysis";#N/A,#N/A,FALSE,"Test 120 Day Accts";#N/A,#N/A,FALSE,"Tickmarks"}</definedName>
    <definedName name="ggbg">#REF!</definedName>
    <definedName name="ggfghgh" localSheetId="2" hidden="1">{#N/A,#N/A,FALSE,"Summary"}</definedName>
    <definedName name="ggfghgh" hidden="1">{#N/A,#N/A,FALSE,"Summary"}</definedName>
    <definedName name="ggg" localSheetId="2" hidden="1">{#N/A,#N/A,FALSE,"A"}</definedName>
    <definedName name="ggg" hidden="1">{#N/A,#N/A,FALSE,"A"}</definedName>
    <definedName name="ggg_1" localSheetId="2" hidden="1">{#N/A,#N/A,FALSE,"Aging Summary";#N/A,#N/A,FALSE,"Ratio Analysis";#N/A,#N/A,FALSE,"Test 120 Day Accts";#N/A,#N/A,FALSE,"Tickmarks"}</definedName>
    <definedName name="ggg_1" hidden="1">{#N/A,#N/A,FALSE,"Aging Summary";#N/A,#N/A,FALSE,"Ratio Analysis";#N/A,#N/A,FALSE,"Test 120 Day Accts";#N/A,#N/A,FALSE,"Tickmarks"}</definedName>
    <definedName name="gggff" localSheetId="2" hidden="1">{#N/A,#N/A,FALSE,"1-3-0 Sales Summary_Volume";#N/A,#N/A,FALSE,"1-3-1 Mon Appr Chgs";#N/A,#N/A,FALSE,"1-3-3 4 Sent to Carrier";#N/A,#N/A,FALSE,"1-3-5 6 Submitted";#N/A,#N/A,FALSE,"1-3-7, 8  ClosRatio by Carr";#N/A,#N/A,FALSE,"1-3-9 % Sub Sent to Carrl";#N/A,#N/A,FALSE,"1-4 Sales Summary_Lag";#N/A,#N/A,FALSE,"1-4-1 Apps Ret CA OofS";#N/A,#N/A,FALSE,"2-1 ClosRatio by State";#N/A,#N/A,FALSE,"2-2 ClosRatio by Carrier";#N/A,#N/A,FALSE,"2-3-1 CLosRatioStateCarr YTD";#N/A,#N/A,FALSE,"2-3-2 CLosRatioStateCarr June";#N/A,#N/A,FALSE,"2-4 ClosRatioStatCarrier99";#N/A,#N/A,FALSE,"2-5#CarrierPerState00";#N/A,#N/A,FALSE,"2-6#CarrierPerState99";#N/A,#N/A,FALSE,"2-7 StateClosRatio";#N/A,#N/A,FALSE,"2-8 CarrierClosRatio";#N/A,#N/A,FALSE,"3  Sales and Persistency";#N/A,#N/A,FALSE,"4-1 Summary Lag Report";#N/A,#N/A,FALSE,"4-2 Detail Lag Report";#N/A,#N/A,FALSE,"4-3 Lag Analysis";#N/A,#N/A,FALSE,"5-1 SBG"}</definedName>
    <definedName name="gggff" hidden="1">{#N/A,#N/A,FALSE,"1-3-0 Sales Summary_Volume";#N/A,#N/A,FALSE,"1-3-1 Mon Appr Chgs";#N/A,#N/A,FALSE,"1-3-3 4 Sent to Carrier";#N/A,#N/A,FALSE,"1-3-5 6 Submitted";#N/A,#N/A,FALSE,"1-3-7, 8  ClosRatio by Carr";#N/A,#N/A,FALSE,"1-3-9 % Sub Sent to Carrl";#N/A,#N/A,FALSE,"1-4 Sales Summary_Lag";#N/A,#N/A,FALSE,"1-4-1 Apps Ret CA OofS";#N/A,#N/A,FALSE,"2-1 ClosRatio by State";#N/A,#N/A,FALSE,"2-2 ClosRatio by Carrier";#N/A,#N/A,FALSE,"2-3-1 CLosRatioStateCarr YTD";#N/A,#N/A,FALSE,"2-3-2 CLosRatioStateCarr June";#N/A,#N/A,FALSE,"2-4 ClosRatioStatCarrier99";#N/A,#N/A,FALSE,"2-5#CarrierPerState00";#N/A,#N/A,FALSE,"2-6#CarrierPerState99";#N/A,#N/A,FALSE,"2-7 StateClosRatio";#N/A,#N/A,FALSE,"2-8 CarrierClosRatio";#N/A,#N/A,FALSE,"3  Sales and Persistency";#N/A,#N/A,FALSE,"4-1 Summary Lag Report";#N/A,#N/A,FALSE,"4-2 Detail Lag Report";#N/A,#N/A,FALSE,"4-3 Lag Analysis";#N/A,#N/A,FALSE,"5-1 SBG"}</definedName>
    <definedName name="gggg" hidden="1">#REF!</definedName>
    <definedName name="ggggg">#REF!</definedName>
    <definedName name="gggggg" localSheetId="2" hidden="1">{"W126ExpBurFut",#N/A,FALSE,"Wn-Burden"}</definedName>
    <definedName name="gggggg" hidden="1">{"W126ExpBurFut",#N/A,FALSE,"Wn-Burden"}</definedName>
    <definedName name="ggggggg" localSheetId="2" hidden="1">{"budget992000 profit and loss",#N/A,FALSE,"Celtel alternative 6"}</definedName>
    <definedName name="ggggggg" hidden="1">{"budget992000 profit and loss",#N/A,FALSE,"Celtel alternative 6"}</definedName>
    <definedName name="gggggggg" hidden="1">#REF!</definedName>
    <definedName name="gggggggggg">#REF!</definedName>
    <definedName name="gggggggggggggg" hidden="1">#REF!</definedName>
    <definedName name="ggggggggggggggg" hidden="1">#REF!</definedName>
    <definedName name="gghhjy56" hidden="1">#REF!</definedName>
    <definedName name="GH" hidden="1">"77069087072085077050065057125132104112121103109106103083073076083078087066082074085080087050065096095104102125127100113118102108109104083078078077069087072085077051065053125132104112121103109106103083073076076078085072084081053062053125127100112126107"</definedName>
    <definedName name="ghdf" localSheetId="2" hidden="1">{"Acq_matrix",#N/A,FALSE,"Acquisition Matrix"}</definedName>
    <definedName name="ghdf" hidden="1">{"Acq_matrix",#N/A,FALSE,"Acquisition Matrix"}</definedName>
    <definedName name="ghdfhd" localSheetId="2" hidden="1">{"EDEL",#N/A,FALSE,"EDEL"}</definedName>
    <definedName name="ghdfhd" hidden="1">{"EDEL",#N/A,FALSE,"EDEL"}</definedName>
    <definedName name="ghf" hidden="1">"04112121103109106103084076078083098076066082078079069066049054052051058056050052054053126127095116122098117112100078094078067074082083075080078091073083073084062053050129128079091075070082078069081070082069082083070058125"</definedName>
    <definedName name="ghfgh" localSheetId="2" hidden="1">{#N/A,#N/A,FALSE,"Umsatz CH";#N/A,#N/A,FALSE,"ER CH";#N/A,#N/A,FALSE,"EA CH (2) ";#N/A,#N/A,FALSE,"EA CH";#N/A,#N/A,FALSE,"EA CH (3) ";#N/A,#N/A,FALSE,"EA CH (4)";#N/A,#N/A,FALSE,"KA CH";#N/A,#N/A,FALSE,"KA CH  (2)";#N/A,#N/A,FALSE,"KA CH  (3)";#N/A,#N/A,FALSE,"KA CH (4)"}</definedName>
    <definedName name="ghfgh" hidden="1">{#N/A,#N/A,FALSE,"Umsatz CH";#N/A,#N/A,FALSE,"ER CH";#N/A,#N/A,FALSE,"EA CH (2) ";#N/A,#N/A,FALSE,"EA CH";#N/A,#N/A,FALSE,"EA CH (3) ";#N/A,#N/A,FALSE,"EA CH (4)";#N/A,#N/A,FALSE,"KA CH";#N/A,#N/A,FALSE,"KA CH  (2)";#N/A,#N/A,FALSE,"KA CH  (3)";#N/A,#N/A,FALSE,"KA CH (4)"}</definedName>
    <definedName name="ghfghtr" hidden="1">#REF!</definedName>
    <definedName name="ghfs" localSheetId="2" hidden="1">{#N/A,#N/A,TRUE,"Historicals";#N/A,#N/A,TRUE,"Charts";#N/A,#N/A,TRUE,"Forecasts"}</definedName>
    <definedName name="ghfs" hidden="1">{#N/A,#N/A,TRUE,"Historicals";#N/A,#N/A,TRUE,"Charts";#N/A,#N/A,TRUE,"Forecasts"}</definedName>
    <definedName name="ghg" hidden="1">#REF!</definedName>
    <definedName name="ghgfh" hidden="1">#REF!</definedName>
    <definedName name="ghghdrtd" localSheetId="2" hidden="1">{#N/A,#N/A,TRUE,"Historicals";#N/A,#N/A,TRUE,"Charts";#N/A,#N/A,TRUE,"Forecasts"}</definedName>
    <definedName name="ghghdrtd" hidden="1">{#N/A,#N/A,TRUE,"Historicals";#N/A,#N/A,TRUE,"Charts";#N/A,#N/A,TRUE,"Forecasts"}</definedName>
    <definedName name="ghghghgj"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ghghghgj"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ghh" localSheetId="2" hidden="1">{#N/A,#N/A,FALSE,"KA CH  (2)"}</definedName>
    <definedName name="ghh" hidden="1">{#N/A,#N/A,FALSE,"KA CH  (2)"}</definedName>
    <definedName name="ghhghd" localSheetId="2" hidden="1">{"mgmt forecast",#N/A,FALSE,"Mgmt Forecast";"dcf table",#N/A,FALSE,"Mgmt Forecast";"sensitivity",#N/A,FALSE,"Mgmt Forecast";"table inputs",#N/A,FALSE,"Mgmt Forecast";"calculations",#N/A,FALSE,"Mgmt Forecast"}</definedName>
    <definedName name="ghhghd" hidden="1">{"mgmt forecast",#N/A,FALSE,"Mgmt Forecast";"dcf table",#N/A,FALSE,"Mgmt Forecast";"sensitivity",#N/A,FALSE,"Mgmt Forecast";"table inputs",#N/A,FALSE,"Mgmt Forecast";"calculations",#N/A,FALSE,"Mgmt Forecast"}</definedName>
    <definedName name="ghhhg" localSheetId="2" hidden="1">{#N/A,#N/A,FALSE,"ORIX CSC"}</definedName>
    <definedName name="ghhhg" hidden="1">{#N/A,#N/A,FALSE,"ORIX CSC"}</definedName>
    <definedName name="ghi" localSheetId="2"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ghi"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ghj" localSheetId="2" hidden="1">{"general",#N/A,FALSE,"Assumptions"}</definedName>
    <definedName name="ghj" hidden="1">{"general",#N/A,FALSE,"Assumptions"}</definedName>
    <definedName name="ghj.ljj" localSheetId="2" hidden="1">{#N/A,#N/A,FALSE,"Produkte Erw.";#N/A,#N/A,FALSE,"Produkte Plan";#N/A,#N/A,FALSE,"Leistungen Erw.";#N/A,#N/A,FALSE,"Leistungen Plan";#N/A,#N/A,FALSE,"KA Allg.Kosten (2)";#N/A,#N/A,FALSE,"KA All.Kosten"}</definedName>
    <definedName name="ghj.ljj" hidden="1">{#N/A,#N/A,FALSE,"Produkte Erw.";#N/A,#N/A,FALSE,"Produkte Plan";#N/A,#N/A,FALSE,"Leistungen Erw.";#N/A,#N/A,FALSE,"Leistungen Plan";#N/A,#N/A,FALSE,"KA Allg.Kosten (2)";#N/A,#N/A,FALSE,"KA All.Kosten"}</definedName>
    <definedName name="ghj.zz" localSheetId="2" hidden="1">{#N/A,#N/A,FALSE,"Umsatz CH";#N/A,#N/A,FALSE,"ER CH";#N/A,#N/A,FALSE,"EA CH (2) ";#N/A,#N/A,FALSE,"EA CH";#N/A,#N/A,FALSE,"EA CH (3) ";#N/A,#N/A,FALSE,"EA CH (4)";#N/A,#N/A,FALSE,"KA CH";#N/A,#N/A,FALSE,"KA CH  (2)";#N/A,#N/A,FALSE,"KA CH  (3)";#N/A,#N/A,FALSE,"KA CH (4)"}</definedName>
    <definedName name="ghj.zz" hidden="1">{#N/A,#N/A,FALSE,"Umsatz CH";#N/A,#N/A,FALSE,"ER CH";#N/A,#N/A,FALSE,"EA CH (2) ";#N/A,#N/A,FALSE,"EA CH";#N/A,#N/A,FALSE,"EA CH (3) ";#N/A,#N/A,FALSE,"EA CH (4)";#N/A,#N/A,FALSE,"KA CH";#N/A,#N/A,FALSE,"KA CH  (2)";#N/A,#N/A,FALSE,"KA CH  (3)";#N/A,#N/A,FALSE,"KA CH (4)"}</definedName>
    <definedName name="ghjfg" localSheetId="2" hidden="1">{#N/A,#N/A,TRUE,"ALLL";#N/A,#N/A,TRUE,"DEL";#N/A,#N/A,TRUE,"Reserve Analysis";#N/A,#N/A,TRUE,"C_OFF HISTORY";#N/A,#N/A,TRUE,"ALLL_QTR";#N/A,#N/A,TRUE,"HEA_M";#N/A,#N/A,TRUE,"BL_DET";#N/A,#N/A,TRUE,"3YRS+";#N/A,#N/A,TRUE,"CONSTR_DET"}</definedName>
    <definedName name="ghjfg" hidden="1">{#N/A,#N/A,TRUE,"ALLL";#N/A,#N/A,TRUE,"DEL";#N/A,#N/A,TRUE,"Reserve Analysis";#N/A,#N/A,TRUE,"C_OFF HISTORY";#N/A,#N/A,TRUE,"ALLL_QTR";#N/A,#N/A,TRUE,"HEA_M";#N/A,#N/A,TRUE,"BL_DET";#N/A,#N/A,TRUE,"3YRS+";#N/A,#N/A,TRUE,"CONSTR_DET"}</definedName>
    <definedName name="ghjfg_1" localSheetId="2" hidden="1">{#N/A,#N/A,TRUE,"ALLL";#N/A,#N/A,TRUE,"DEL";#N/A,#N/A,TRUE,"Reserve Analysis";#N/A,#N/A,TRUE,"C_OFF HISTORY";#N/A,#N/A,TRUE,"ALLL_QTR";#N/A,#N/A,TRUE,"HEA_M";#N/A,#N/A,TRUE,"BL_DET";#N/A,#N/A,TRUE,"3YRS+";#N/A,#N/A,TRUE,"CONSTR_DET"}</definedName>
    <definedName name="ghjfg_1" hidden="1">{#N/A,#N/A,TRUE,"ALLL";#N/A,#N/A,TRUE,"DEL";#N/A,#N/A,TRUE,"Reserve Analysis";#N/A,#N/A,TRUE,"C_OFF HISTORY";#N/A,#N/A,TRUE,"ALLL_QTR";#N/A,#N/A,TRUE,"HEA_M";#N/A,#N/A,TRUE,"BL_DET";#N/A,#N/A,TRUE,"3YRS+";#N/A,#N/A,TRUE,"CONSTR_DET"}</definedName>
    <definedName name="ghjfg_2" localSheetId="2" hidden="1">{#N/A,#N/A,TRUE,"ALLL";#N/A,#N/A,TRUE,"DEL";#N/A,#N/A,TRUE,"Reserve Analysis";#N/A,#N/A,TRUE,"C_OFF HISTORY";#N/A,#N/A,TRUE,"ALLL_QTR";#N/A,#N/A,TRUE,"HEA_M";#N/A,#N/A,TRUE,"BL_DET";#N/A,#N/A,TRUE,"3YRS+";#N/A,#N/A,TRUE,"CONSTR_DET"}</definedName>
    <definedName name="ghjfg_2" hidden="1">{#N/A,#N/A,TRUE,"ALLL";#N/A,#N/A,TRUE,"DEL";#N/A,#N/A,TRUE,"Reserve Analysis";#N/A,#N/A,TRUE,"C_OFF HISTORY";#N/A,#N/A,TRUE,"ALLL_QTR";#N/A,#N/A,TRUE,"HEA_M";#N/A,#N/A,TRUE,"BL_DET";#N/A,#N/A,TRUE,"3YRS+";#N/A,#N/A,TRUE,"CONSTR_DET"}</definedName>
    <definedName name="ghjfg_3" localSheetId="2" hidden="1">{#N/A,#N/A,TRUE,"ALLL";#N/A,#N/A,TRUE,"DEL";#N/A,#N/A,TRUE,"Reserve Analysis";#N/A,#N/A,TRUE,"C_OFF HISTORY";#N/A,#N/A,TRUE,"ALLL_QTR";#N/A,#N/A,TRUE,"HEA_M";#N/A,#N/A,TRUE,"BL_DET";#N/A,#N/A,TRUE,"3YRS+";#N/A,#N/A,TRUE,"CONSTR_DET"}</definedName>
    <definedName name="ghjfg_3" hidden="1">{#N/A,#N/A,TRUE,"ALLL";#N/A,#N/A,TRUE,"DEL";#N/A,#N/A,TRUE,"Reserve Analysis";#N/A,#N/A,TRUE,"C_OFF HISTORY";#N/A,#N/A,TRUE,"ALLL_QTR";#N/A,#N/A,TRUE,"HEA_M";#N/A,#N/A,TRUE,"BL_DET";#N/A,#N/A,TRUE,"3YRS+";#N/A,#N/A,TRUE,"CONSTR_DET"}</definedName>
    <definedName name="ghjfg_4" localSheetId="2" hidden="1">{#N/A,#N/A,TRUE,"ALLL";#N/A,#N/A,TRUE,"DEL";#N/A,#N/A,TRUE,"Reserve Analysis";#N/A,#N/A,TRUE,"C_OFF HISTORY";#N/A,#N/A,TRUE,"ALLL_QTR";#N/A,#N/A,TRUE,"HEA_M";#N/A,#N/A,TRUE,"BL_DET";#N/A,#N/A,TRUE,"3YRS+";#N/A,#N/A,TRUE,"CONSTR_DET"}</definedName>
    <definedName name="ghjfg_4" hidden="1">{#N/A,#N/A,TRUE,"ALLL";#N/A,#N/A,TRUE,"DEL";#N/A,#N/A,TRUE,"Reserve Analysis";#N/A,#N/A,TRUE,"C_OFF HISTORY";#N/A,#N/A,TRUE,"ALLL_QTR";#N/A,#N/A,TRUE,"HEA_M";#N/A,#N/A,TRUE,"BL_DET";#N/A,#N/A,TRUE,"3YRS+";#N/A,#N/A,TRUE,"CONSTR_DET"}</definedName>
    <definedName name="ghjgf" localSheetId="2" hidden="1">{"manpower",#N/A,FALSE,"MANPOWER_PAYROLL"}</definedName>
    <definedName name="ghjgf" hidden="1">{"manpower",#N/A,FALSE,"MANPOWER_PAYROLL"}</definedName>
    <definedName name="ghjggjh" localSheetId="2" hidden="1">{#N/A,#N/A,FALSE,"Pharm";#N/A,#N/A,FALSE,"WWCM"}</definedName>
    <definedName name="ghjggjh" hidden="1">{#N/A,#N/A,FALSE,"Pharm";#N/A,#N/A,FALSE,"WWCM"}</definedName>
    <definedName name="ghjggjh_1" localSheetId="2" hidden="1">{#N/A,#N/A,FALSE,"Pharm";#N/A,#N/A,FALSE,"WWCM"}</definedName>
    <definedName name="ghjggjh_1" hidden="1">{#N/A,#N/A,FALSE,"Pharm";#N/A,#N/A,FALSE,"WWCM"}</definedName>
    <definedName name="ghjggjh_2" localSheetId="2" hidden="1">{#N/A,#N/A,FALSE,"Pharm";#N/A,#N/A,FALSE,"WWCM"}</definedName>
    <definedName name="ghjggjh_2" hidden="1">{#N/A,#N/A,FALSE,"Pharm";#N/A,#N/A,FALSE,"WWCM"}</definedName>
    <definedName name="ghjggjh_3" localSheetId="2" hidden="1">{#N/A,#N/A,FALSE,"Pharm";#N/A,#N/A,FALSE,"WWCM"}</definedName>
    <definedName name="ghjggjh_3" hidden="1">{#N/A,#N/A,FALSE,"Pharm";#N/A,#N/A,FALSE,"WWCM"}</definedName>
    <definedName name="ghjggjh_4" localSheetId="2" hidden="1">{#N/A,#N/A,FALSE,"Pharm";#N/A,#N/A,FALSE,"WWCM"}</definedName>
    <definedName name="ghjggjh_4" hidden="1">{#N/A,#N/A,FALSE,"Pharm";#N/A,#N/A,FALSE,"WWCM"}</definedName>
    <definedName name="ghjhgj" localSheetId="2" hidden="1">{#N/A,#N/A,FALSE,"PMW Gruppe 99_98";#N/A,#N/A,FALSE,"PMW KG 98_99";#N/A,#N/A,FALSE,"PMW Inc. 99_98";#N/A,#N/A,FALSE,"PMW VTECH 99_98";#N/A,#N/A,FALSE,"PMW Thail. 99_98";#N/A,#N/A,FALSE,"PMW Canada 99_98";#N/A,#N/A,FALSE,"Währungsabw. 99_98"}</definedName>
    <definedName name="ghjhgj" hidden="1">{#N/A,#N/A,FALSE,"PMW Gruppe 99_98";#N/A,#N/A,FALSE,"PMW KG 98_99";#N/A,#N/A,FALSE,"PMW Inc. 99_98";#N/A,#N/A,FALSE,"PMW VTECH 99_98";#N/A,#N/A,FALSE,"PMW Thail. 99_98";#N/A,#N/A,FALSE,"PMW Canada 99_98";#N/A,#N/A,FALSE,"Währungsabw. 99_98"}</definedName>
    <definedName name="ghjhgjh" localSheetId="2" hidden="1">{#N/A,#N/A,FALSE,"KA CH  (2)"}</definedName>
    <definedName name="ghjhgjh" hidden="1">{#N/A,#N/A,FALSE,"KA CH  (2)"}</definedName>
    <definedName name="ghjhj" localSheetId="2" hidden="1">{#N/A,#N/A,FALSE,"Umsatz EO BP";#N/A,#N/A,FALSE,"Umsatz EO OP";#N/A,#N/A,FALSE,"ER EO BP";#N/A,#N/A,FALSE,"ER EO OP";#N/A,#N/A,FALSE,"EA EO (2)";#N/A,#N/A,FALSE,"EA EO";#N/A,#N/A,FALSE,"EA EO (3)";#N/A,#N/A,FALSE,"EA EO (4)";#N/A,#N/A,FALSE,"KA EO  (2)";#N/A,#N/A,FALSE,"KA EO";#N/A,#N/A,FALSE,"KA EO  (3)";#N/A,#N/A,FALSE,"KA EO (4)"}</definedName>
    <definedName name="ghjhj" hidden="1">{#N/A,#N/A,FALSE,"Umsatz EO BP";#N/A,#N/A,FALSE,"Umsatz EO OP";#N/A,#N/A,FALSE,"ER EO BP";#N/A,#N/A,FALSE,"ER EO OP";#N/A,#N/A,FALSE,"EA EO (2)";#N/A,#N/A,FALSE,"EA EO";#N/A,#N/A,FALSE,"EA EO (3)";#N/A,#N/A,FALSE,"EA EO (4)";#N/A,#N/A,FALSE,"KA EO  (2)";#N/A,#N/A,FALSE,"KA EO";#N/A,#N/A,FALSE,"KA EO  (3)";#N/A,#N/A,FALSE,"KA EO (4)"}</definedName>
    <definedName name="ghjk" localSheetId="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k"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kghm" hidden="1">#REF!</definedName>
    <definedName name="ghjlou" localSheetId="2" hidden="1">{#N/A,#N/A,FALSE,"Index";#N/A,#N/A,FALSE,"inc stmt ";#N/A,#N/A,FALSE,"sumry ytd";#N/A,#N/A,FALSE,"sumry mon";#N/A,#N/A,FALSE,"accruals";#N/A,#N/A,FALSE,"prodsvc";#N/A,#N/A,FALSE,"CVA";#N/A,#N/A,FALSE,"balsheet";#N/A,#N/A,FALSE,"Cflow short";#N/A,#N/A,FALSE,"Cflow long"}</definedName>
    <definedName name="ghjlou" hidden="1">{#N/A,#N/A,FALSE,"Index";#N/A,#N/A,FALSE,"inc stmt ";#N/A,#N/A,FALSE,"sumry ytd";#N/A,#N/A,FALSE,"sumry mon";#N/A,#N/A,FALSE,"accruals";#N/A,#N/A,FALSE,"prodsvc";#N/A,#N/A,FALSE,"CVA";#N/A,#N/A,FALSE,"balsheet";#N/A,#N/A,FALSE,"Cflow short";#N/A,#N/A,FALSE,"Cflow long"}</definedName>
    <definedName name="ghjmk" hidden="1">#REF!</definedName>
    <definedName name="ghjyt"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ghjyt" hidden="1">{TRUE,TRUE,-1.25,-15.5,604.5,369,FALSE,FALSE,TRUE,TRUE,0,1,83,1,38,4,5,4,TRUE,TRUE,3,TRUE,1,TRUE,75,"Swvu.inputs._.raw._.data.","ACwvu.inputs._.raw._.data.",#N/A,FALSE,FALSE,0.5,0.5,0.5,0.5,2,"&amp;F","&amp;A&amp;RPage &amp;P",FALSE,FALSE,FALSE,FALSE,1,60,#N/A,#N/A,"=R1C61:R53C89","=C1:C5",#N/A,#N/A,FALSE,FALSE,FALSE,1,600,600,FALSE,FALSE,TRUE,TRUE,TRUE}</definedName>
    <definedName name="ghk" localSheetId="2" hidden="1">{#N/A,#N/A,FALSE,"PMW Gruppe 99_98";#N/A,#N/A,FALSE,"PMW KG 98_99";#N/A,#N/A,FALSE,"PMW Inc. 99_98";#N/A,#N/A,FALSE,"PMW VTECH 99_98";#N/A,#N/A,FALSE,"PMW Thail. 99_98";#N/A,#N/A,FALSE,"PMW Canada 99_98";#N/A,#N/A,FALSE,"Währungsabw. 99_98"}</definedName>
    <definedName name="ghk" hidden="1">{#N/A,#N/A,FALSE,"PMW Gruppe 99_98";#N/A,#N/A,FALSE,"PMW KG 98_99";#N/A,#N/A,FALSE,"PMW Inc. 99_98";#N/A,#N/A,FALSE,"PMW VTECH 99_98";#N/A,#N/A,FALSE,"PMW Thail. 99_98";#N/A,#N/A,FALSE,"PMW Canada 99_98";#N/A,#N/A,FALSE,"Währungsabw. 99_98"}</definedName>
    <definedName name="ghkb">#REF!</definedName>
    <definedName name="ghkj" hidden="1">#REF!</definedName>
    <definedName name="ghm" hidden="1">#REF!</definedName>
    <definedName name="ghng" localSheetId="2" hidden="1">{#N/A,#N/A,TRUE,"Cover";#N/A,#N/A,TRUE,"BS";#N/A,#N/A,TRUE,"BS (2)";#N/A,#N/A,TRUE,"BS (3)";#N/A,#N/A,TRUE,"Supp Info-BS";#N/A,#N/A,TRUE,"IS";#N/A,#N/A,TRUE,"IS (2)";#N/A,#N/A,TRUE,"IS (3)";#N/A,#N/A,TRUE,"Supp Info-IS";#N/A,#N/A,TRUE,"CF";#N/A,#N/A,TRUE,"Supp Info-CF";#N/A,#N/A,TRUE,"SH";#N/A,#N/A,TRUE,"Supp Info-SH"}</definedName>
    <definedName name="ghng" hidden="1">{#N/A,#N/A,TRUE,"Cover";#N/A,#N/A,TRUE,"BS";#N/A,#N/A,TRUE,"BS (2)";#N/A,#N/A,TRUE,"BS (3)";#N/A,#N/A,TRUE,"Supp Info-BS";#N/A,#N/A,TRUE,"IS";#N/A,#N/A,TRUE,"IS (2)";#N/A,#N/A,TRUE,"IS (3)";#N/A,#N/A,TRUE,"Supp Info-IS";#N/A,#N/A,TRUE,"CF";#N/A,#N/A,TRUE,"Supp Info-CF";#N/A,#N/A,TRUE,"SH";#N/A,#N/A,TRUE,"Supp Info-SH"}</definedName>
    <definedName name="GHRTH" hidden="1">#REF!</definedName>
    <definedName name="GHTFH" hidden="1">"09712510208407408207707007608709407707007408308406506905305905406109809609510205805307305709510009510206505105207209209609909305506007006013212409512111510612309712010607707408207809107807906908308707607007807708307006105904904905405405213012310412111"</definedName>
    <definedName name="ghuifd" localSheetId="2" hidden="1">{#N/A,"PURCHM",FALSE,"Business Analysis";#N/A,"SPADD",FALSE,"Business Analysis"}</definedName>
    <definedName name="ghuifd" hidden="1">{#N/A,"PURCHM",FALSE,"Business Analysis";#N/A,"SPADD",FALSE,"Business Analysis"}</definedName>
    <definedName name="gi">#REF!</definedName>
    <definedName name="gilb.wrn.test2." localSheetId="2" hidden="1">{"SourcesUses",#N/A,TRUE,"CFMODEL";"TransOverview",#N/A,TRUE,"CFMODEL"}</definedName>
    <definedName name="gilb.wrn.test2." hidden="1">{"SourcesUses",#N/A,TRUE,"CFMODEL";"TransOverview",#N/A,TRUE,"CFMODEL"}</definedName>
    <definedName name="gilb.wrn.test3." localSheetId="2" hidden="1">{"SourcesUses",#N/A,TRUE,#N/A;"TransOverview",#N/A,TRUE,"CFMODEL"}</definedName>
    <definedName name="gilb.wrn.test3." hidden="1">{"SourcesUses",#N/A,TRUE,#N/A;"TransOverview",#N/A,TRUE,"CFMODEL"}</definedName>
    <definedName name="gilb.wrn.test4." localSheetId="2" hidden="1">{"SourcesUses",#N/A,TRUE,"FundsFlow";"TransOverview",#N/A,TRUE,"FundsFlow"}</definedName>
    <definedName name="gilb.wrn.test4." hidden="1">{"SourcesUses",#N/A,TRUE,"FundsFlow";"TransOverview",#N/A,TRUE,"FundsFlow"}</definedName>
    <definedName name="gilb_wrn.test1" localSheetId="2" hidden="1">{"Income Statement",#N/A,FALSE,"CFMODEL";"Balance Sheet",#N/A,FALSE,"CFMODEL"}</definedName>
    <definedName name="gilb_wrn.test1" hidden="1">{"Income Statement",#N/A,FALSE,"CFMODEL";"Balance Sheet",#N/A,FALSE,"CFMODEL"}</definedName>
    <definedName name="GIR" localSheetId="2" hidden="1">{"Monthly6Q",#N/A,FALSE,"0614ESL"}</definedName>
    <definedName name="GIR" hidden="1">{"Monthly6Q",#N/A,FALSE,"0614ESL"}</definedName>
    <definedName name="gjh" localSheetId="2" hidden="1">{#N/A,#N/A,FALSE,"Umsatz 99";#N/A,#N/A,FALSE,"ER 99 "}</definedName>
    <definedName name="gjh" hidden="1">{#N/A,#N/A,FALSE,"Umsatz 99";#N/A,#N/A,FALSE,"ER 99 "}</definedName>
    <definedName name="gjhfg" hidden="1">#REF!</definedName>
    <definedName name="gjhkhjkj" localSheetId="2" hidden="1">{#N/A,#N/A,FALSE,"Summary"}</definedName>
    <definedName name="gjhkhjkj" hidden="1">{#N/A,#N/A,FALSE,"Summary"}</definedName>
    <definedName name="gjjj656" hidden="1">#REF!</definedName>
    <definedName name="gjk" hidden="1">#REF!</definedName>
    <definedName name="gjkl"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sf" localSheetId="2" hidden="1">{"targetdcf",#N/A,FALSE,"Merger consequences";"TARGETASSU",#N/A,FALSE,"Merger consequences";"TERMINAL VALUE",#N/A,FALSE,"Merger consequences"}</definedName>
    <definedName name="gjsf" hidden="1">{"targetdcf",#N/A,FALSE,"Merger consequences";"TARGETASSU",#N/A,FALSE,"Merger consequences";"TERMINAL VALUE",#N/A,FALSE,"Merger consequences"}</definedName>
    <definedName name="gkakjhk" localSheetId="2" hidden="1">{"Monthly6Q",#N/A,FALSE,"0614ESL"}</definedName>
    <definedName name="gkakjhk" hidden="1">{"Monthly6Q",#N/A,FALSE,"0614ESL"}</definedName>
    <definedName name="gkjjk" localSheetId="2" hidden="1">{#N/A,#N/A,FALSE,"Umsatz CH";#N/A,#N/A,FALSE,"ER CH";#N/A,#N/A,FALSE,"EA CH (2) ";#N/A,#N/A,FALSE,"EA CH";#N/A,#N/A,FALSE,"EA CH (3) ";#N/A,#N/A,FALSE,"EA CH (4)";#N/A,#N/A,FALSE,"KA CH";#N/A,#N/A,FALSE,"KA CH  (2)";#N/A,#N/A,FALSE,"KA CH  (3)";#N/A,#N/A,FALSE,"KA CH (4)"}</definedName>
    <definedName name="gkjjk" hidden="1">{#N/A,#N/A,FALSE,"Umsatz CH";#N/A,#N/A,FALSE,"ER CH";#N/A,#N/A,FALSE,"EA CH (2) ";#N/A,#N/A,FALSE,"EA CH";#N/A,#N/A,FALSE,"EA CH (3) ";#N/A,#N/A,FALSE,"EA CH (4)";#N/A,#N/A,FALSE,"KA CH";#N/A,#N/A,FALSE,"KA CH  (2)";#N/A,#N/A,FALSE,"KA CH  (3)";#N/A,#N/A,FALSE,"KA CH (4)"}</definedName>
    <definedName name="gkn" localSheetId="2" hidden="1">{#N/A,#N/A,FALSE,"COVER PAGE";#N/A,#N/A,FALSE,"Page 2";#N/A,#N/A,FALSE,"Page 2";#N/A,#N/A,FALSE,"Page 4";#N/A,#N/A,FALSE,"Page5";#N/A,#N/A,FALSE,"Page 6";#N/A,#N/A,FALSE,"Page 7";#N/A,#N/A,FALSE,"Page 8";#N/A,#N/A,FALSE,"Page 10";#N/A,#N/A,FALSE,"Long-Term OCF Mult.";#N/A,#N/A,FALSE,"PCS Comp";#N/A,#N/A,FALSE,"OCS-CAPEX";#N/A,#N/A,FALSE,"Blank"}</definedName>
    <definedName name="gkn" hidden="1">{#N/A,#N/A,FALSE,"COVER PAGE";#N/A,#N/A,FALSE,"Page 2";#N/A,#N/A,FALSE,"Page 2";#N/A,#N/A,FALSE,"Page 4";#N/A,#N/A,FALSE,"Page5";#N/A,#N/A,FALSE,"Page 6";#N/A,#N/A,FALSE,"Page 7";#N/A,#N/A,FALSE,"Page 8";#N/A,#N/A,FALSE,"Page 10";#N/A,#N/A,FALSE,"Long-Term OCF Mult.";#N/A,#N/A,FALSE,"PCS Comp";#N/A,#N/A,FALSE,"OCS-CAPEX";#N/A,#N/A,FALSE,"Blank"}</definedName>
    <definedName name="GKRJ" localSheetId="2" hidden="1">{"Monthly6Q",#N/A,FALSE,"0614ESL"}</definedName>
    <definedName name="GKRJ" hidden="1">{"Monthly6Q",#N/A,FALSE,"0614ESL"}</definedName>
    <definedName name="GKSatzAuslieferung">#REF!</definedName>
    <definedName name="GKSatzEntwicklung">#REF!</definedName>
    <definedName name="GKSatzMarketing">#REF!</definedName>
    <definedName name="GKSatzVerwaltung">#REF!</definedName>
    <definedName name="GKUY"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_001">"General Ledger Transactions||X3v6-XL02-2-1||PARAM_COA;PARAM_LEDGTYPE;PARAM_LANG;PARAM_YR;PARAM_CURTYPE;PARAM_CURNCY;PARAM_ROE;XLGENIE_CURRENT_PERIOD;7||ActiveSheet||1"</definedName>
    <definedName name="GL_Cat_Code">#REF!</definedName>
    <definedName name="GL_Cat_Description">#REF!</definedName>
    <definedName name="gla" localSheetId="2" hidden="1">{#N/A,#N/A,FALSE,"Inc Month";#N/A,#N/A,FALSE,"Inc YTD";#N/A,#N/A,FALSE,"Bal Sheet";#N/A,#N/A,FALSE,"Base Cert";#N/A,#N/A,FALSE,"AR-Detail";#N/A,#N/A,FALSE,"PAC Bal";#N/A,#N/A,FALSE,"PAC Cash";#N/A,#N/A,FALSE,"Equity";#N/A,#N/A,FALSE,"PEI Bal";#N/A,#N/A,FALSE,"PEI Cash"}</definedName>
    <definedName name="gla" hidden="1">{#N/A,#N/A,FALSE,"Inc Month";#N/A,#N/A,FALSE,"Inc YTD";#N/A,#N/A,FALSE,"Bal Sheet";#N/A,#N/A,FALSE,"Base Cert";#N/A,#N/A,FALSE,"AR-Detail";#N/A,#N/A,FALSE,"PAC Bal";#N/A,#N/A,FALSE,"PAC Cash";#N/A,#N/A,FALSE,"Equity";#N/A,#N/A,FALSE,"PEI Bal";#N/A,#N/A,FALSE,"PEI Cash"}</definedName>
    <definedName name="Glbl_Sls_Code2" hidden="1">#REF!</definedName>
    <definedName name="Glbl_Sls_Code3" hidden="1">#REF!</definedName>
    <definedName name="Glbl_Sls_Name2" hidden="1">#REF!</definedName>
    <definedName name="Glbl_Sls_Name3" hidden="1">#REF!</definedName>
    <definedName name="glej" localSheetId="2" hidden="1">{"Monthly6Q",#N/A,FALSE,"0614ESL"}</definedName>
    <definedName name="glej" hidden="1">{"Monthly6Q",#N/A,FALSE,"0614ESL"}</definedName>
    <definedName name="GlideChartMarker">"Chart!A1"</definedName>
    <definedName name="GlideDataMarker">"Data!A1"</definedName>
    <definedName name="GlideHiddenMarker">"Costcurvedata!A1"</definedName>
    <definedName name="GlideMaxCharts">7</definedName>
    <definedName name="GliederungCOS">#REF!</definedName>
    <definedName name="GliederungUmsatz">#REF!</definedName>
    <definedName name="gll" localSheetId="2" hidden="1">{"Monthly6Q",#N/A,FALSE,"0614ESL"}</definedName>
    <definedName name="gll" hidden="1">{"Monthly6Q",#N/A,FALSE,"0614ESL"}</definedName>
    <definedName name="Global_Sales_Code_Name7" hidden="1">#REF!</definedName>
    <definedName name="Global_Sales_Code_Name9" hidden="1">#REF!</definedName>
    <definedName name="Global_Sales_Code7" hidden="1">#REF!</definedName>
    <definedName name="Global_Sales_Code9" hidden="1">#REF!</definedName>
    <definedName name="GLOBAL_SEGMENT">#REF!</definedName>
    <definedName name="GLOBAL_SUB_SEGMENT">#REF!</definedName>
    <definedName name="Global1" localSheetId="2" hidden="1">{#N/A,#N/A,FALSE,"Pharm";#N/A,#N/A,FALSE,"WWCM"}</definedName>
    <definedName name="Global1" hidden="1">{#N/A,#N/A,FALSE,"Pharm";#N/A,#N/A,FALSE,"WWCM"}</definedName>
    <definedName name="Global1_1" localSheetId="2" hidden="1">{#N/A,#N/A,FALSE,"Pharm";#N/A,#N/A,FALSE,"WWCM"}</definedName>
    <definedName name="Global1_1" hidden="1">{#N/A,#N/A,FALSE,"Pharm";#N/A,#N/A,FALSE,"WWCM"}</definedName>
    <definedName name="Global1_2" localSheetId="2" hidden="1">{#N/A,#N/A,FALSE,"Pharm";#N/A,#N/A,FALSE,"WWCM"}</definedName>
    <definedName name="Global1_2" hidden="1">{#N/A,#N/A,FALSE,"Pharm";#N/A,#N/A,FALSE,"WWCM"}</definedName>
    <definedName name="Global1_3" localSheetId="2" hidden="1">{#N/A,#N/A,FALSE,"Pharm";#N/A,#N/A,FALSE,"WWCM"}</definedName>
    <definedName name="Global1_3" hidden="1">{#N/A,#N/A,FALSE,"Pharm";#N/A,#N/A,FALSE,"WWCM"}</definedName>
    <definedName name="Global1_4" localSheetId="2" hidden="1">{#N/A,#N/A,FALSE,"Pharm";#N/A,#N/A,FALSE,"WWCM"}</definedName>
    <definedName name="Global1_4" hidden="1">{#N/A,#N/A,FALSE,"Pharm";#N/A,#N/A,FALSE,"WWCM"}</definedName>
    <definedName name="gls_ACT_EST_ROW" hidden="1">#N/A</definedName>
    <definedName name="gls_ACT_FORM_OFFSET" hidden="1">#N/A</definedName>
    <definedName name="gls_AnalystEmpNoHeading" hidden="1">#N/A</definedName>
    <definedName name="gls_AnalystNameHeading" hidden="1">#N/A</definedName>
    <definedName name="gls_EST_FORM_OFFSET" hidden="1">#N/A</definedName>
    <definedName name="gls_EXTERNAL_COL_REF" hidden="1">#N/A</definedName>
    <definedName name="gls_FIRST_ITEM" hidden="1">#N/A</definedName>
    <definedName name="gls_FIRST_PK" hidden="1">#N/A</definedName>
    <definedName name="gls_FIRST_ROWMULT" hidden="1">#N/A</definedName>
    <definedName name="gls_FIRST_UNITS" hidden="1">#N/A</definedName>
    <definedName name="gls_FIXED_NAMES" hidden="1">#N/A</definedName>
    <definedName name="gls_FONT_STATUS" hidden="1">#N/A</definedName>
    <definedName name="gls_GenAccountingConvention" hidden="1">#N/A</definedName>
    <definedName name="gls_GenCompany" hidden="1">#N/A</definedName>
    <definedName name="gls_GenCompanyInfo" hidden="1">#N/A</definedName>
    <definedName name="gls_GenCountry" hidden="1">#N/A</definedName>
    <definedName name="gls_GenCurrency" hidden="1">#N/A</definedName>
    <definedName name="gls_GenCurrencyMultiplier" hidden="1">#N/A</definedName>
    <definedName name="gls_GenEnterCompInfo" hidden="1">#N/A</definedName>
    <definedName name="gls_GenLastPriceTargetRevised" hidden="1">#N/A</definedName>
    <definedName name="gls_GenLastPublished" hidden="1">#N/A</definedName>
    <definedName name="gls_GenLastRecRevised" hidden="1">#N/A</definedName>
    <definedName name="gls_GenMainInfo" hidden="1">#N/A</definedName>
    <definedName name="gls_GenProfile" hidden="1">#N/A</definedName>
    <definedName name="gls_GenRecComment" hidden="1">#N/A</definedName>
    <definedName name="gls_GenSheetVersion" hidden="1">#N/A</definedName>
    <definedName name="gls_genStockCore" hidden="1">#N/A</definedName>
    <definedName name="gls_genStockRec" hidden="1">#N/A</definedName>
    <definedName name="gls_GenTargetCurrency" hidden="1">#N/A</definedName>
    <definedName name="gls_IssuedStockClassHeading" hidden="1">#N/A</definedName>
    <definedName name="gls_IssuedStockCodeHeading" hidden="1">#N/A</definedName>
    <definedName name="gls_IssuedStockFreeFloatHeading" hidden="1">#N/A</definedName>
    <definedName name="gls_KEY_DATA" hidden="1">#N/A</definedName>
    <definedName name="gls_KEY_VALUE" hidden="1">#N/A</definedName>
    <definedName name="gls_PERIOD_CODE" hidden="1">#N/A</definedName>
    <definedName name="gls_PERIOD_INDICATOR" hidden="1">#N/A</definedName>
    <definedName name="gls_PERIOD_PARENT_OR_CONSOL" hidden="1">#N/A</definedName>
    <definedName name="gls_PERIOD_TYPE" hidden="1">#N/A</definedName>
    <definedName name="gls_PrincipalStockClass" hidden="1">#N/A</definedName>
    <definedName name="gls_ShareholderClassHeading" hidden="1">#N/A</definedName>
    <definedName name="gls_ShareholderHolding" hidden="1">#N/A</definedName>
    <definedName name="gls_ShareholderHoldingHeading" hidden="1">#N/A</definedName>
    <definedName name="gls_ShareholderName" hidden="1">#N/A</definedName>
    <definedName name="gls_ShareholderNameHeading" hidden="1">#N/A</definedName>
    <definedName name="gls_ShareholdingName" hidden="1">#N/A</definedName>
    <definedName name="gls_SPARE_YEARS" hidden="1">#N/A</definedName>
    <definedName name="gls_START_FORMULA_OVERRIDEABLE" hidden="1">#N/A</definedName>
    <definedName name="gls_START_LOCAL_NAMES" hidden="1">#N/A</definedName>
    <definedName name="gls_START_PERIOD_CURRENCY" hidden="1">#N/A</definedName>
    <definedName name="gls_START_STATUS" hidden="1">#N/A</definedName>
    <definedName name="gls_START_USER_STATUS" hidden="1">#N/A</definedName>
    <definedName name="gls_START_VALIDATION" hidden="1">#N/A</definedName>
    <definedName name="gls_START_WHAT" hidden="1">#N/A</definedName>
    <definedName name="gls_START_YEAR" hidden="1">#N/A</definedName>
    <definedName name="gls_TEMP_PERIOD_CODE" hidden="1">#N/A</definedName>
    <definedName name="gls_YEAR_AE_CONTROL" hidden="1">#N/A</definedName>
    <definedName name="gls_YEAR_END_ROW" hidden="1">#N/A</definedName>
    <definedName name="gltd">#REF!</definedName>
    <definedName name="GM" hidden="1">#REF!</definedName>
    <definedName name="GM_1240">#REF!</definedName>
    <definedName name="GM_Percentage">#REF!</definedName>
    <definedName name="GM_Percentage_After_Int">#REF!</definedName>
    <definedName name="GMCCP">#N/A</definedName>
    <definedName name="GMCTP">#N/A</definedName>
    <definedName name="GMMCP">#N/A</definedName>
    <definedName name="GMMTP">#N/A</definedName>
    <definedName name="GMUSCP">#N/A</definedName>
    <definedName name="GMUSTP">#N/A</definedName>
    <definedName name="gndnd" localSheetId="2" hidden="1">{#N/A,#N/A,TRUE,"Historicals";#N/A,#N/A,TRUE,"Charts";#N/A,#N/A,TRUE,"Forecasts"}</definedName>
    <definedName name="gndnd" hidden="1">{#N/A,#N/A,TRUE,"Historicals";#N/A,#N/A,TRUE,"Charts";#N/A,#N/A,TRUE,"Forecasts"}</definedName>
    <definedName name="gnf" localSheetId="2" hidden="1">{"Monthly6Q",#N/A,FALSE,"0614ESL"}</definedName>
    <definedName name="gnf" hidden="1">{"Monthly6Q",#N/A,FALSE,"0614ESL"}</definedName>
    <definedName name="gnfd" localSheetId="2" hidden="1">{#N/A,#N/A,TRUE,"Historicals";#N/A,#N/A,TRUE,"Charts";#N/A,#N/A,TRUE,"Forecasts"}</definedName>
    <definedName name="gnfd" hidden="1">{#N/A,#N/A,TRUE,"Historicals";#N/A,#N/A,TRUE,"Charts";#N/A,#N/A,TRUE,"Forecasts"}</definedName>
    <definedName name="gnr"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 localSheetId="2" hidden="1">{#N/A,#N/A,FALSE,"Barranca"}</definedName>
    <definedName name="go" hidden="1">{#N/A,#N/A,FALSE,"Barranca"}</definedName>
    <definedName name="go_1" localSheetId="2" hidden="1">{"TOTAL",#N/A,FALSE,"A";"FISCAL94",#N/A,FALSE,"A";"FISCAL95",#N/A,FALSE,"A";"FISCAL96",#N/A,FALSE,"A";"misc page",#N/A,FALSE,"A"}</definedName>
    <definedName name="go_1" hidden="1">{"TOTAL",#N/A,FALSE,"A";"FISCAL94",#N/A,FALSE,"A";"FISCAL95",#N/A,FALSE,"A";"FISCAL96",#N/A,FALSE,"A";"misc page",#N/A,FALSE,"A"}</definedName>
    <definedName name="go_2" localSheetId="2" hidden="1">{"TOTAL",#N/A,FALSE,"A";"FISCAL94",#N/A,FALSE,"A";"FISCAL95",#N/A,FALSE,"A";"FISCAL96",#N/A,FALSE,"A";"misc page",#N/A,FALSE,"A"}</definedName>
    <definedName name="go_2" hidden="1">{"TOTAL",#N/A,FALSE,"A";"FISCAL94",#N/A,FALSE,"A";"FISCAL95",#N/A,FALSE,"A";"FISCAL96",#N/A,FALSE,"A";"misc page",#N/A,FALSE,"A"}</definedName>
    <definedName name="go_3" localSheetId="2" hidden="1">{"TOTAL",#N/A,FALSE,"A";"FISCAL94",#N/A,FALSE,"A";"FISCAL95",#N/A,FALSE,"A";"FISCAL96",#N/A,FALSE,"A";"misc page",#N/A,FALSE,"A"}</definedName>
    <definedName name="go_3" hidden="1">{"TOTAL",#N/A,FALSE,"A";"FISCAL94",#N/A,FALSE,"A";"FISCAL95",#N/A,FALSE,"A";"FISCAL96",#N/A,FALSE,"A";"misc page",#N/A,FALSE,"A"}</definedName>
    <definedName name="go_4" localSheetId="2" hidden="1">{"TOTAL",#N/A,FALSE,"A";"FISCAL94",#N/A,FALSE,"A";"FISCAL95",#N/A,FALSE,"A";"FISCAL96",#N/A,FALSE,"A";"misc page",#N/A,FALSE,"A"}</definedName>
    <definedName name="go_4" hidden="1">{"TOTAL",#N/A,FALSE,"A";"FISCAL94",#N/A,FALSE,"A";"FISCAL95",#N/A,FALSE,"A";"FISCAL96",#N/A,FALSE,"A";"misc page",#N/A,FALSE,"A"}</definedName>
    <definedName name="goaej" localSheetId="2" hidden="1">{"Monthly6Q",#N/A,FALSE,"0614ESL"}</definedName>
    <definedName name="goaej" hidden="1">{"Monthly6Q",#N/A,FALSE,"0614ESL"}</definedName>
    <definedName name="goal" localSheetId="2" hidden="1">{#N/A,#N/A,TRUE,"97Merch_Strategy";#N/A,#N/A,TRUE,"Narrow_&amp;_Deep";#N/A,#N/A,TRUE,"GO-TO_Strategy";#N/A,#N/A,TRUE,"97Sales_Opportunities";#N/A,#N/A,TRUE,"97GM_Detail_Bullets";#N/A,#N/A,TRUE,"97GM_Detail_Sched";#N/A,#N/A,TRUE,"GM_Rate_Business_Area";#N/A,#N/A,TRUE,"Shortage_Challenge";#N/A,#N/A,TRUE,"Turn_Challenge";#N/A,#N/A,TRUE,"Op_Exp%_History";#N/A,#N/A,TRUE,"Mo_Inv_Ownership";#N/A,#N/A,TRUE,"Str_Exp_Trend";#N/A,#N/A,TRUE,"Str_Exp_Control";#N/A,#N/A,TRUE,"Media";#N/A,#N/A,TRUE,"Mkg_Exp_History";#N/A,#N/A,TRUE,"Adv_Exp_Growth";#N/A,#N/A,TRUE,"Team_Relations";#N/A,#N/A,TRUE,"Credit"}</definedName>
    <definedName name="goal" hidden="1">{#N/A,#N/A,TRUE,"97Merch_Strategy";#N/A,#N/A,TRUE,"Narrow_&amp;_Deep";#N/A,#N/A,TRUE,"GO-TO_Strategy";#N/A,#N/A,TRUE,"97Sales_Opportunities";#N/A,#N/A,TRUE,"97GM_Detail_Bullets";#N/A,#N/A,TRUE,"97GM_Detail_Sched";#N/A,#N/A,TRUE,"GM_Rate_Business_Area";#N/A,#N/A,TRUE,"Shortage_Challenge";#N/A,#N/A,TRUE,"Turn_Challenge";#N/A,#N/A,TRUE,"Op_Exp%_History";#N/A,#N/A,TRUE,"Mo_Inv_Ownership";#N/A,#N/A,TRUE,"Str_Exp_Trend";#N/A,#N/A,TRUE,"Str_Exp_Control";#N/A,#N/A,TRUE,"Media";#N/A,#N/A,TRUE,"Mkg_Exp_History";#N/A,#N/A,TRUE,"Adv_Exp_Growth";#N/A,#N/A,TRUE,"Team_Relations";#N/A,#N/A,TRUE,"Credit"}</definedName>
    <definedName name="gods" localSheetId="2" hidden="1">{"consolidated",#N/A,FALSE,"Sheet1";"cms",#N/A,FALSE,"Sheet1";"fse",#N/A,FALSE,"Sheet1"}</definedName>
    <definedName name="gods" hidden="1">{"consolidated",#N/A,FALSE,"Sheet1";"cms",#N/A,FALSE,"Sheet1";"fse",#N/A,FALSE,"Sheet1"}</definedName>
    <definedName name="gogo" localSheetId="2" hidden="1">{#N/A,#N/A,TRUE,"Cover sheet";#N/A,#N/A,TRUE,"INPUTS";#N/A,#N/A,TRUE,"OUTPUTS";#N/A,#N/A,TRUE,"VALUATION"}</definedName>
    <definedName name="gogo" hidden="1">{#N/A,#N/A,TRUE,"Cover sheet";#N/A,#N/A,TRUE,"INPUTS";#N/A,#N/A,TRUE,"OUTPUTS";#N/A,#N/A,TRUE,"VALUATION"}</definedName>
    <definedName name="gogo2" localSheetId="2" hidden="1">{#N/A,#N/A,TRUE,"Cover sheet";#N/A,#N/A,TRUE,"INPUTS";#N/A,#N/A,TRUE,"OUTPUTS";#N/A,#N/A,TRUE,"VALUATION"}</definedName>
    <definedName name="gogo2" hidden="1">{#N/A,#N/A,TRUE,"Cover sheet";#N/A,#N/A,TRUE,"INPUTS";#N/A,#N/A,TRUE,"OUTPUTS";#N/A,#N/A,TRUE,"VALUATION"}</definedName>
    <definedName name="gojr" localSheetId="2" hidden="1">{"Monthly6Q",#N/A,FALSE,"0614ESL"}</definedName>
    <definedName name="gojr" hidden="1">{"Monthly6Q",#N/A,FALSE,"0614ESL"}</definedName>
    <definedName name="gold_print">#N/A</definedName>
    <definedName name="golf">#REF!</definedName>
    <definedName name="gooch" localSheetId="2" hidden="1">{#N/A,#N/A,FALSE,"Projections";#N/A,#N/A,FALSE,"Multiples Valuation";#N/A,#N/A,FALSE,"LBO";#N/A,#N/A,FALSE,"Multiples_Sensitivity";#N/A,#N/A,FALSE,"Summary"}</definedName>
    <definedName name="gooch" hidden="1">{#N/A,#N/A,FALSE,"Projections";#N/A,#N/A,FALSE,"Multiples Valuation";#N/A,#N/A,FALSE,"LBO";#N/A,#N/A,FALSE,"Multiples_Sensitivity";#N/A,#N/A,FALSE,"Summary"}</definedName>
    <definedName name="gooch_1" localSheetId="2" hidden="1">{#N/A,#N/A,FALSE,"Projections";#N/A,#N/A,FALSE,"Multiples Valuation";#N/A,#N/A,FALSE,"LBO";#N/A,#N/A,FALSE,"Multiples_Sensitivity";#N/A,#N/A,FALSE,"Summary"}</definedName>
    <definedName name="gooch_1" hidden="1">{#N/A,#N/A,FALSE,"Projections";#N/A,#N/A,FALSE,"Multiples Valuation";#N/A,#N/A,FALSE,"LBO";#N/A,#N/A,FALSE,"Multiples_Sensitivity";#N/A,#N/A,FALSE,"Summary"}</definedName>
    <definedName name="gooch_2" localSheetId="2" hidden="1">{#N/A,#N/A,FALSE,"Projections";#N/A,#N/A,FALSE,"Multiples Valuation";#N/A,#N/A,FALSE,"LBO";#N/A,#N/A,FALSE,"Multiples_Sensitivity";#N/A,#N/A,FALSE,"Summary"}</definedName>
    <definedName name="gooch_2" hidden="1">{#N/A,#N/A,FALSE,"Projections";#N/A,#N/A,FALSE,"Multiples Valuation";#N/A,#N/A,FALSE,"LBO";#N/A,#N/A,FALSE,"Multiples_Sensitivity";#N/A,#N/A,FALSE,"Summary"}</definedName>
    <definedName name="gooch_3" localSheetId="2" hidden="1">{#N/A,#N/A,FALSE,"Projections";#N/A,#N/A,FALSE,"Multiples Valuation";#N/A,#N/A,FALSE,"LBO";#N/A,#N/A,FALSE,"Multiples_Sensitivity";#N/A,#N/A,FALSE,"Summary"}</definedName>
    <definedName name="gooch_3" hidden="1">{#N/A,#N/A,FALSE,"Projections";#N/A,#N/A,FALSE,"Multiples Valuation";#N/A,#N/A,FALSE,"LBO";#N/A,#N/A,FALSE,"Multiples_Sensitivity";#N/A,#N/A,FALSE,"Summary"}</definedName>
    <definedName name="gooch_4" localSheetId="2" hidden="1">{#N/A,#N/A,FALSE,"Projections";#N/A,#N/A,FALSE,"Multiples Valuation";#N/A,#N/A,FALSE,"LBO";#N/A,#N/A,FALSE,"Multiples_Sensitivity";#N/A,#N/A,FALSE,"Summary"}</definedName>
    <definedName name="gooch_4" hidden="1">{#N/A,#N/A,FALSE,"Projections";#N/A,#N/A,FALSE,"Multiples Valuation";#N/A,#N/A,FALSE,"LBO";#N/A,#N/A,FALSE,"Multiples_Sensitivity";#N/A,#N/A,FALSE,"Summary"}</definedName>
    <definedName name="good" localSheetId="2" hidden="1">{"'Budget v2'!$B$78:$H$95","'Budget v2'!$B$78:$M$95"}</definedName>
    <definedName name="good" hidden="1">{"'Budget v2'!$B$78:$H$95","'Budget v2'!$B$78:$M$95"}</definedName>
    <definedName name="goodbye" localSheetId="2" hidden="1">{#N/A,#N/A,FALSE,"Cover";"Short outputs",#N/A,FALSE,"Outputs";#N/A,#N/A,FALSE,"Control (In)";"tesco summary",#N/A,FALSE,"Tesco";"Outputs and Co summaries",#N/A,FALSE,"Sainsbury";"Outputs and Co Summaries",#N/A,FALSE,"Carrefour";"Outputs and Co summaries",#N/A,FALSE,"Co D";"Outputs and Co summaries",#N/A,FALSE,"Co E"}</definedName>
    <definedName name="goodbye" hidden="1">{#N/A,#N/A,FALSE,"Cover";"Short outputs",#N/A,FALSE,"Outputs";#N/A,#N/A,FALSE,"Control (In)";"tesco summary",#N/A,FALSE,"Tesco";"Outputs and Co summaries",#N/A,FALSE,"Sainsbury";"Outputs and Co Summaries",#N/A,FALSE,"Carrefour";"Outputs and Co summaries",#N/A,FALSE,"Co D";"Outputs and Co summaries",#N/A,FALSE,"Co E"}</definedName>
    <definedName name="goodbye2" localSheetId="2" hidden="1">{#N/A,#N/A,FALSE,"Cover";"Short outputs",#N/A,FALSE,"Outputs";#N/A,#N/A,FALSE,"Control (In)";"tesco summary",#N/A,FALSE,"Tesco";"Outputs and Co summaries",#N/A,FALSE,"Sainsbury";"Outputs and Co Summaries",#N/A,FALSE,"Carrefour";"Outputs and Co summaries",#N/A,FALSE,"Co D";"Outputs and Co summaries",#N/A,FALSE,"Co E"}</definedName>
    <definedName name="goodbye2" hidden="1">{#N/A,#N/A,FALSE,"Cover";"Short outputs",#N/A,FALSE,"Outputs";#N/A,#N/A,FALSE,"Control (In)";"tesco summary",#N/A,FALSE,"Tesco";"Outputs and Co summaries",#N/A,FALSE,"Sainsbury";"Outputs and Co Summaries",#N/A,FALSE,"Carrefour";"Outputs and Co summaries",#N/A,FALSE,"Co D";"Outputs and Co summaries",#N/A,FALSE,"Co E"}</definedName>
    <definedName name="goodwill">#REF!</definedName>
    <definedName name="Goodwill_Amortization">30</definedName>
    <definedName name="GOODWILL_NET" hidden="1">"GOODWILL_NET"</definedName>
    <definedName name="goodwillpm">#REF!</definedName>
    <definedName name="GOR" localSheetId="2" hidden="1">{"Monthly6Q",#N/A,FALSE,"0614ESL"}</definedName>
    <definedName name="GOR" hidden="1">{"Monthly6Q",#N/A,FALSE,"0614ESL"}</definedName>
    <definedName name="gors" localSheetId="2" hidden="1">{"var_page",#N/A,FALSE,"template"}</definedName>
    <definedName name="gors" hidden="1">{"var_page",#N/A,FALSE,"template"}</definedName>
    <definedName name="gotfff"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o" localSheetId="2">#REF!</definedName>
    <definedName name="goto" hidden="1">{#N/A,#N/A,FALSE,"PRO FORMA FINANCIALS"}</definedName>
    <definedName name="GoToEnd">#REF!</definedName>
    <definedName name="GOverride">#REF!</definedName>
    <definedName name="Govt_1_2_3" localSheetId="2" hidden="1">{#N/A,#N/A,FALSE,"Base Info";#N/A,#N/A,FALSE,"Base Info"}</definedName>
    <definedName name="Govt_1_2_3" hidden="1">{#N/A,#N/A,FALSE,"Base Info";#N/A,#N/A,FALSE,"Base Info"}</definedName>
    <definedName name="GP" localSheetId="2" hidden="1">{#N/A,#N/A,FALSE,"Index";#N/A,#N/A,FALSE,"inc stmt ";#N/A,#N/A,FALSE,"sumry ytd";#N/A,#N/A,FALSE,"sumry mon";#N/A,#N/A,FALSE,"accruals";#N/A,#N/A,FALSE,"prodsvc";#N/A,#N/A,FALSE,"CVA";#N/A,#N/A,FALSE,"balsheet";#N/A,#N/A,FALSE,"Cflow short";#N/A,#N/A,FALSE,"Cflow long"}</definedName>
    <definedName name="GP" hidden="1">{#N/A,#N/A,FALSE,"Index";#N/A,#N/A,FALSE,"inc stmt ";#N/A,#N/A,FALSE,"sumry ytd";#N/A,#N/A,FALSE,"sumry mon";#N/A,#N/A,FALSE,"accruals";#N/A,#N/A,FALSE,"prodsvc";#N/A,#N/A,FALSE,"CVA";#N/A,#N/A,FALSE,"balsheet";#N/A,#N/A,FALSE,"Cflow short";#N/A,#N/A,FALSE,"Cflow long"}</definedName>
    <definedName name="gp_budgets.comments_shortcut" hidden="1">"on"</definedName>
    <definedName name="gp_budgets.version" hidden="1">"2015 12+0 INTER"</definedName>
    <definedName name="gr" localSheetId="2" hidden="1">{"Monthly6Q",#N/A,FALSE,"0614ESL"}</definedName>
    <definedName name="gr" hidden="1">{"Monthly6Q",#N/A,FALSE,"0614ESL"}</definedName>
    <definedName name="grade">#REF!</definedName>
    <definedName name="grafica">OFFSET(#REF!,1,#REF!,1,#REF!)</definedName>
    <definedName name="graham" localSheetId="2" hidden="1">{"ICD Details",#N/A,FALSE,"Current Yr";"ICD Details",#N/A,FALSE,"Budget";"ICD Details",#N/A,FALSE,"Prior Year"}</definedName>
    <definedName name="graham" hidden="1">{"ICD Details",#N/A,FALSE,"Current Yr";"ICD Details",#N/A,FALSE,"Budget";"ICD Details",#N/A,FALSE,"Prior Year"}</definedName>
    <definedName name="gramio">#REF!</definedName>
    <definedName name="Grant_Price" localSheetId="2">OFFSET(Exercise_Price_Header,1,0,_51__123Graph_ECHART_7)</definedName>
    <definedName name="Grant_Price">OFFSET(Exercise_Price_Header,1,0,_51__123Graph_ECHART_7)</definedName>
    <definedName name="Grant_Size" localSheetId="2">OFFSET(Grant_Size_Header,1,0,_51__123Graph_ECHART_7)</definedName>
    <definedName name="Grant_Size">OFFSET(Grant_Size_Header,1,0,_51__123Graph_ECHART_7)</definedName>
    <definedName name="grant_type" localSheetId="2">OFFSET(Grant_Type_Header,1,0,_51__123Graph_ECHART_7)</definedName>
    <definedName name="grant_type">OFFSET(Grant_Type_Header,1,0,_51__123Graph_ECHART_7)</definedName>
    <definedName name="Graph" localSheetId="2" hidden="1">#REF!</definedName>
    <definedName name="Graph" hidden="1">{"Base7",#N/A,FALSE,"ITT Consol.";"Base6",#N/A,FALSE,"ITT Segments";"Base5",#N/A,FALSE,"ITT Cap.";"Base3",#N/A,FALSE,"Ten Consol.";"Base4",#N/A,FALSE,"NewCo Segments";"Base1",#N/A,FALSE,"Ten Segments";"Base2",#N/A,FALSE,"Ten Cap.";"Base8",#N/A,FALSE,"Auto Stock";"Base9",#N/A,FALSE,"Comb. Segments";"Base12",#N/A,FALSE,"All Segments";"Base14",#N/A,FALSE,"Tax Comb."}</definedName>
    <definedName name="graph_1" localSheetId="2" hidden="1">{#N/A,#N/A,FALSE,"REPORT"}</definedName>
    <definedName name="graph_1" hidden="1">{#N/A,#N/A,FALSE,"REPORT"}</definedName>
    <definedName name="graph_2" localSheetId="2" hidden="1">{#N/A,#N/A,FALSE,"REPORT"}</definedName>
    <definedName name="graph_2" hidden="1">{#N/A,#N/A,FALSE,"REPORT"}</definedName>
    <definedName name="graph_3" localSheetId="2" hidden="1">{#N/A,#N/A,FALSE,"REPORT"}</definedName>
    <definedName name="graph_3" hidden="1">{#N/A,#N/A,FALSE,"REPORT"}</definedName>
    <definedName name="graph_4" localSheetId="2" hidden="1">{#N/A,#N/A,FALSE,"REPORT"}</definedName>
    <definedName name="graph_4" hidden="1">{#N/A,#N/A,FALSE,"REPORT"}</definedName>
    <definedName name="Graph1" hidden="1">#REF!</definedName>
    <definedName name="Graph10">#REF!</definedName>
    <definedName name="Graph100">#REF!</definedName>
    <definedName name="Graph11">#REF!</definedName>
    <definedName name="Graph12">#REF!</definedName>
    <definedName name="Graph13">#REF!</definedName>
    <definedName name="Graph14">#REF!</definedName>
    <definedName name="Graph154">#REF!</definedName>
    <definedName name="Graph2" hidden="1">#REF!</definedName>
    <definedName name="Graph3" hidden="1">#REF!</definedName>
    <definedName name="Graph4" hidden="1">#REF!</definedName>
    <definedName name="Graph5">#REF!</definedName>
    <definedName name="Graph7">#REF!</definedName>
    <definedName name="Graph8">#REF!</definedName>
    <definedName name="Graph9">#REF!</definedName>
    <definedName name="GraphCurrent" hidden="1">#REF!</definedName>
    <definedName name="graphique">"Graphique 33"</definedName>
    <definedName name="GraphPage" hidden="1">#REF!</definedName>
    <definedName name="graphs" hidden="1">"22/01/2007 13:15:48"</definedName>
    <definedName name="gratdm">#REF!</definedName>
    <definedName name="GRate">#REF!</definedName>
    <definedName name="grd" localSheetId="2"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grd"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GRDeXToEUR" localSheetId="2" hidden="1">1/EUReXToGRD</definedName>
    <definedName name="GRDeXToEUR" hidden="1">1/EUReXToGRD</definedName>
    <definedName name="gre" localSheetId="2"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re"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ree" localSheetId="2" hidden="1">{"Monthly6Q",#N/A,FALSE,"0614ESL"}</definedName>
    <definedName name="gree" hidden="1">{"Monthly6Q",#N/A,FALSE,"0614ESL"}</definedName>
    <definedName name="gree_1" hidden="1">{#N/A,#N/A,FALSE,"Cover";#N/A,#N/A,FALSE,"Profits";#N/A,#N/A,FALSE,"ABS";#N/A,#N/A,FALSE,"TFLE Detail";#N/A,#N/A,FALSE,"TFLE Walk";#N/A,#N/A,FALSE,"Variable Cost";#N/A,#N/A,FALSE,"V.C. Walk"}</definedName>
    <definedName name="gree_2" hidden="1">{#N/A,#N/A,FALSE,"Cover";#N/A,#N/A,FALSE,"Profits";#N/A,#N/A,FALSE,"ABS";#N/A,#N/A,FALSE,"TFLE Detail";#N/A,#N/A,FALSE,"TFLE Walk";#N/A,#N/A,FALSE,"Variable Cost";#N/A,#N/A,FALSE,"V.C. Walk"}</definedName>
    <definedName name="green">#REF!</definedName>
    <definedName name="greg"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re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REG_wrn.Bonus." localSheetId="2" hidden="1">{"BONUS JOURNAL ENTRY",#N/A,FALSE,"BONUS";"BONUS CALC",#N/A,FALSE,"BONUS";"BONUS DATA",#N/A,FALSE,"BONUS"}</definedName>
    <definedName name="GREG_wrn.Bonus." hidden="1">{"BONUS JOURNAL ENTRY",#N/A,FALSE,"BONUS";"BONUS CALC",#N/A,FALSE,"BONUS";"BONUS DATA",#N/A,FALSE,"BONUS"}</definedName>
    <definedName name="GREGRGR" localSheetId="2" hidden="1">{"Profit &amp; Loss",#N/A,FALSE,"Profit &amp; Loss";"Balance Sheet",#N/A,FALSE,"Balance Sheet";"Cash Requirements",#N/A,FALSE,"Significant Cash Requirements";"Proposed CapEx",#N/A,FALSE,"Proposed CapEx Projects";"Approved CapEx",#N/A,FALSE,"Approved CapEx Projects"}</definedName>
    <definedName name="GREGRGR" hidden="1">{"Profit &amp; Loss",#N/A,FALSE,"Profit &amp; Loss";"Balance Sheet",#N/A,FALSE,"Balance Sheet";"Cash Requirements",#N/A,FALSE,"Significant Cash Requirements";"Proposed CapEx",#N/A,FALSE,"Proposed CapEx Projects";"Approved CapEx",#N/A,FALSE,"Approved CapEx Projects"}</definedName>
    <definedName name="grerewg" localSheetId="2" hidden="1">{#N/A,#N/A,TRUE,"Historicals";#N/A,#N/A,TRUE,"Charts";#N/A,#N/A,TRUE,"Forecasts"}</definedName>
    <definedName name="grerewg" hidden="1">{#N/A,#N/A,TRUE,"Historicals";#N/A,#N/A,TRUE,"Charts";#N/A,#N/A,TRUE,"Forecasts"}</definedName>
    <definedName name="grewgfd" localSheetId="2" hidden="1">{#N/A,#N/A,TRUE,"Historicals";#N/A,#N/A,TRUE,"Charts";#N/A,#N/A,TRUE,"Forecasts"}</definedName>
    <definedName name="grewgfd" hidden="1">{#N/A,#N/A,TRUE,"Historicals";#N/A,#N/A,TRUE,"Charts";#N/A,#N/A,TRUE,"Forecasts"}</definedName>
    <definedName name="grewghythyt" localSheetId="2" hidden="1">{#N/A,#N/A,TRUE,"Historicals";#N/A,#N/A,TRUE,"Charts";#N/A,#N/A,TRUE,"Forecasts"}</definedName>
    <definedName name="grewghythyt" hidden="1">{#N/A,#N/A,TRUE,"Historicals";#N/A,#N/A,TRUE,"Charts";#N/A,#N/A,TRUE,"Forecasts"}</definedName>
    <definedName name="grewgregs" localSheetId="2" hidden="1">{#N/A,#N/A,TRUE,"Historicals";#N/A,#N/A,TRUE,"Charts";#N/A,#N/A,TRUE,"Forecasts"}</definedName>
    <definedName name="grewgregs" hidden="1">{#N/A,#N/A,TRUE,"Historicals";#N/A,#N/A,TRUE,"Charts";#N/A,#N/A,TRUE,"Forecasts"}</definedName>
    <definedName name="grewgres" localSheetId="2" hidden="1">{#N/A,#N/A,TRUE,"Historicals";#N/A,#N/A,TRUE,"Charts";#N/A,#N/A,TRUE,"Forecasts"}</definedName>
    <definedName name="grewgres" hidden="1">{#N/A,#N/A,TRUE,"Historicals";#N/A,#N/A,TRUE,"Charts";#N/A,#N/A,TRUE,"Forecasts"}</definedName>
    <definedName name="grewgrewg" localSheetId="2" hidden="1">{#N/A,#N/A,TRUE,"Historicals";#N/A,#N/A,TRUE,"Charts";#N/A,#N/A,TRUE,"Forecasts"}</definedName>
    <definedName name="grewgrewg" hidden="1">{#N/A,#N/A,TRUE,"Historicals";#N/A,#N/A,TRUE,"Charts";#N/A,#N/A,TRUE,"Forecasts"}</definedName>
    <definedName name="grfgd" localSheetId="2" hidden="1">{#N/A,#N/A,TRUE,"Cover";#N/A,#N/A,TRUE,"BS";#N/A,#N/A,TRUE,"BS (2)";#N/A,#N/A,TRUE,"BS (3)";#N/A,#N/A,TRUE,"Supp Info-BS";#N/A,#N/A,TRUE,"IS";#N/A,#N/A,TRUE,"IS (2)";#N/A,#N/A,TRUE,"IS (3)";#N/A,#N/A,TRUE,"Supp Info-IS";#N/A,#N/A,TRUE,"CF";#N/A,#N/A,TRUE,"Supp Info-CF";#N/A,#N/A,TRUE,"SH";#N/A,#N/A,TRUE,"Supp Info-SH"}</definedName>
    <definedName name="grfgd" hidden="1">{#N/A,#N/A,TRUE,"Cover";#N/A,#N/A,TRUE,"BS";#N/A,#N/A,TRUE,"BS (2)";#N/A,#N/A,TRUE,"BS (3)";#N/A,#N/A,TRUE,"Supp Info-BS";#N/A,#N/A,TRUE,"IS";#N/A,#N/A,TRUE,"IS (2)";#N/A,#N/A,TRUE,"IS (3)";#N/A,#N/A,TRUE,"Supp Info-IS";#N/A,#N/A,TRUE,"CF";#N/A,#N/A,TRUE,"Supp Info-CF";#N/A,#N/A,TRUE,"SH";#N/A,#N/A,TRUE,"Supp Info-SH"}</definedName>
    <definedName name="grghfgfg" localSheetId="2" hidden="1">{#N/A,#N/A,FALSE,"Umsatz CH";#N/A,#N/A,FALSE,"ER CH";#N/A,#N/A,FALSE,"EA CH (2) ";#N/A,#N/A,FALSE,"EA CH";#N/A,#N/A,FALSE,"EA CH (3) ";#N/A,#N/A,FALSE,"EA CH (4)";#N/A,#N/A,FALSE,"KA CH";#N/A,#N/A,FALSE,"KA CH  (2)";#N/A,#N/A,FALSE,"KA CH  (3)";#N/A,#N/A,FALSE,"KA CH (4)"}</definedName>
    <definedName name="grghfgfg" hidden="1">{#N/A,#N/A,FALSE,"Umsatz CH";#N/A,#N/A,FALSE,"ER CH";#N/A,#N/A,FALSE,"EA CH (2) ";#N/A,#N/A,FALSE,"EA CH";#N/A,#N/A,FALSE,"EA CH (3) ";#N/A,#N/A,FALSE,"EA CH (4)";#N/A,#N/A,FALSE,"KA CH";#N/A,#N/A,FALSE,"KA CH  (2)";#N/A,#N/A,FALSE,"KA CH  (3)";#N/A,#N/A,FALSE,"KA CH (4)"}</definedName>
    <definedName name="Gridlines" hidden="1">#REF!</definedName>
    <definedName name="GRLow" hidden="1">#N/A</definedName>
    <definedName name="GRlow2" hidden="1">#N/A</definedName>
    <definedName name="gromio">#REF!</definedName>
    <definedName name="gross">#REF!</definedName>
    <definedName name="gross_debt">#REF!</definedName>
    <definedName name="GROSS_DIVID" hidden="1">"GROSS_DIVID"</definedName>
    <definedName name="Gross_inc_growth">#REF!</definedName>
    <definedName name="GROSS_MARGIN" hidden="1">"GROSS_MARGIN"</definedName>
    <definedName name="Gross_margin_fore">#REF!</definedName>
    <definedName name="GROSS_PROFIT" hidden="1">"GROSS_PROFIT"</definedName>
    <definedName name="Gross_Sales_Amount7" hidden="1">#REF!</definedName>
    <definedName name="Gross_Sales_Amount9" hidden="1">#REF!</definedName>
    <definedName name="Gross_Sales2" hidden="1">#REF!</definedName>
    <definedName name="Gross_Sales3" hidden="1">#REF!</definedName>
    <definedName name="grossp">#REF!</definedName>
    <definedName name="GrossProfit">#REF!</definedName>
    <definedName name="GrossProfitZuUmsatz">#REF!</definedName>
    <definedName name="GrossProfitZuUmsatzIST">#REF!</definedName>
    <definedName name="GrossProfitZuUmsatzPLAN">#REF!</definedName>
    <definedName name="grosssales">#REF!</definedName>
    <definedName name="grosssalesytd">#REF!</definedName>
    <definedName name="grotdm">#REF!</definedName>
    <definedName name="Ground_Transportation">#REF!</definedName>
    <definedName name="Group_Insurance">#REF!</definedName>
    <definedName name="group99">#REF!</definedName>
    <definedName name="Grouppl" localSheetId="2" hidden="1">{#N/A,#N/A,FALSE,"GROUPBAL"}</definedName>
    <definedName name="Grouppl" hidden="1">{#N/A,#N/A,FALSE,"GROUPBAL"}</definedName>
    <definedName name="groups">#REF!</definedName>
    <definedName name="growth">#REF!</definedName>
    <definedName name="Growth_factor">#REF!</definedName>
    <definedName name="growth1">#REF!</definedName>
    <definedName name="growth3">#REF!</definedName>
    <definedName name="GrphActSales">#REF!</definedName>
    <definedName name="GrphActSales.">#REF!</definedName>
    <definedName name="GrphActStk">#REF!</definedName>
    <definedName name="GrphActStk.">#REF!</definedName>
    <definedName name="GrphPlanSales">#REF!</definedName>
    <definedName name="Grphplansales.">#REF!</definedName>
    <definedName name="GrphTgtStk">#REF!</definedName>
    <definedName name="Grphtgtstk.">#REF!</definedName>
    <definedName name="grumio">#REF!</definedName>
    <definedName name="grutdm">#REF!</definedName>
    <definedName name="grwvfs" localSheetId="2" hidden="1">{"Valuation",#N/A,FALSE,"ProForma-ASPT"}</definedName>
    <definedName name="grwvfs" hidden="1">{"Valuation",#N/A,FALSE,"ProForma-ASPT"}</definedName>
    <definedName name="gs" localSheetId="2" hidden="1">{#N/A,#N/A,TRUE,"COVER";#N/A,#N/A,TRUE,"TABLE";#N/A,#N/A,TRUE,"EXPSUMM2";#N/A,#N/A,TRUE,"DEPTSUMMB";#N/A,#N/A,TRUE,"USBASECHGS";#N/A,#N/A,TRUE,"VISION21";#N/A,#N/A,TRUE,"COEEO";#N/A,#N/A,TRUE,"COEBR";#N/A,#N/A,TRUE,"RESTRUCTURING";#N/A,#N/A,TRUE,"SERV";#N/A,#N/A,TRUE,"OTHERDP";#N/A,#N/A,TRUE,"CANADA";#N/A,#N/A,TRUE,"INTLDP";#N/A,#N/A,TRUE,"INTLCOMM";#N/A,#N/A,TRUE,"APPENDIX1";#N/A,#N/A,TRUE,"APPENDIX2"}</definedName>
    <definedName name="gs" hidden="1">{#N/A,#N/A,TRUE,"COVER";#N/A,#N/A,TRUE,"TABLE";#N/A,#N/A,TRUE,"EXPSUMM2";#N/A,#N/A,TRUE,"DEPTSUMMB";#N/A,#N/A,TRUE,"USBASECHGS";#N/A,#N/A,TRUE,"VISION21";#N/A,#N/A,TRUE,"COEEO";#N/A,#N/A,TRUE,"COEBR";#N/A,#N/A,TRUE,"RESTRUCTURING";#N/A,#N/A,TRUE,"SERV";#N/A,#N/A,TRUE,"OTHERDP";#N/A,#N/A,TRUE,"CANADA";#N/A,#N/A,TRUE,"INTLDP";#N/A,#N/A,TRUE,"INTLCOMM";#N/A,#N/A,TRUE,"APPENDIX1";#N/A,#N/A,TRUE,"APPENDIX2"}</definedName>
    <definedName name="GSA">#REF!</definedName>
    <definedName name="gsag" localSheetId="2" hidden="1">{#N/A,#N/A,FALSE,"Assessment";#N/A,#N/A,FALSE,"Staffing";#N/A,#N/A,FALSE,"Hires";#N/A,#N/A,FALSE,"Assumptions"}</definedName>
    <definedName name="gsag" hidden="1">{#N/A,#N/A,FALSE,"Assessment";#N/A,#N/A,FALSE,"Staffing";#N/A,#N/A,FALSE,"Hires";#N/A,#N/A,FALSE,"Assumptions"}</definedName>
    <definedName name="gscbvc" localSheetId="2" hidden="1">{"works expense",#N/A,FALSE,"WORKS EXPENSE"}</definedName>
    <definedName name="gscbvc" hidden="1">{"works expense",#N/A,FALSE,"WORKS EXPENSE"}</definedName>
    <definedName name="gsdfgdf" hidden="1">#REF!</definedName>
    <definedName name="gsergf" localSheetId="2" hidden="1">{#N/A,#N/A,TRUE,"Historicals";#N/A,#N/A,TRUE,"Charts";#N/A,#N/A,TRUE,"Forecasts"}</definedName>
    <definedName name="gsergf" hidden="1">{#N/A,#N/A,TRUE,"Historicals";#N/A,#N/A,TRUE,"Charts";#N/A,#N/A,TRUE,"Forecasts"}</definedName>
    <definedName name="gsh">#REF!</definedName>
    <definedName name="gt" localSheetId="2" hidden="1">{#N/A,#N/A,FALSE,"COVER";#N/A,#N/A,FALSE,"Index";#N/A,#N/A,FALSE,"Non-Earning";#N/A,#N/A,FALSE,"Commercial";#N/A,#N/A,FALSE,"Detailed"}</definedName>
    <definedName name="gt" hidden="1">{#N/A,#N/A,FALSE,"COVER";#N/A,#N/A,FALSE,"Index";#N/A,#N/A,FALSE,"Non-Earning";#N/A,#N/A,FALSE,"Commercial";#N/A,#N/A,FALSE,"Detailed"}</definedName>
    <definedName name="gt_1" localSheetId="2" hidden="1">{#N/A,#N/A,FALSE,"COVER";#N/A,#N/A,FALSE,"Index";#N/A,#N/A,FALSE,"Non-Earning";#N/A,#N/A,FALSE,"Commercial";#N/A,#N/A,FALSE,"Detailed"}</definedName>
    <definedName name="gt_1" hidden="1">{#N/A,#N/A,FALSE,"COVER";#N/A,#N/A,FALSE,"Index";#N/A,#N/A,FALSE,"Non-Earning";#N/A,#N/A,FALSE,"Commercial";#N/A,#N/A,FALSE,"Detailed"}</definedName>
    <definedName name="gt_2" localSheetId="2" hidden="1">{#N/A,#N/A,FALSE,"COVER";#N/A,#N/A,FALSE,"Index";#N/A,#N/A,FALSE,"Non-Earning";#N/A,#N/A,FALSE,"Commercial";#N/A,#N/A,FALSE,"Detailed"}</definedName>
    <definedName name="gt_2" hidden="1">{#N/A,#N/A,FALSE,"COVER";#N/A,#N/A,FALSE,"Index";#N/A,#N/A,FALSE,"Non-Earning";#N/A,#N/A,FALSE,"Commercial";#N/A,#N/A,FALSE,"Detailed"}</definedName>
    <definedName name="gt_3" localSheetId="2" hidden="1">{#N/A,#N/A,FALSE,"COVER";#N/A,#N/A,FALSE,"Index";#N/A,#N/A,FALSE,"Non-Earning";#N/A,#N/A,FALSE,"Commercial";#N/A,#N/A,FALSE,"Detailed"}</definedName>
    <definedName name="gt_3" hidden="1">{#N/A,#N/A,FALSE,"COVER";#N/A,#N/A,FALSE,"Index";#N/A,#N/A,FALSE,"Non-Earning";#N/A,#N/A,FALSE,"Commercial";#N/A,#N/A,FALSE,"Detailed"}</definedName>
    <definedName name="gt_4" localSheetId="2" hidden="1">{#N/A,#N/A,FALSE,"COVER";#N/A,#N/A,FALSE,"Index";#N/A,#N/A,FALSE,"Non-Earning";#N/A,#N/A,FALSE,"Commercial";#N/A,#N/A,FALSE,"Detailed"}</definedName>
    <definedName name="gt_4" hidden="1">{#N/A,#N/A,FALSE,"COVER";#N/A,#N/A,FALSE,"Index";#N/A,#N/A,FALSE,"Non-Earning";#N/A,#N/A,FALSE,"Commercial";#N/A,#N/A,FALSE,"Detailed"}</definedName>
    <definedName name="gtrwegrwegw" localSheetId="2" hidden="1">{"Summary",#N/A,FALSE,"Details (2)"}</definedName>
    <definedName name="gtrwegrwegw" hidden="1">{"Summary",#N/A,FALSE,"Details (2)"}</definedName>
    <definedName name="gty" localSheetId="2" hidden="1">{"arpm1995",#N/A,FALSE,"Summary 95-96";"bus_long_distance",#N/A,FALSE,"Summary 95-96";"mins_per_day",#N/A,FALSE,"Summary 95-96";"minutes1995",#N/A,FALSE,"Summary 95-96";"rev_per_day",#N/A,FALSE,"Summary 95-96";"view1995",#N/A,FALSE,"Summary 95-96"}</definedName>
    <definedName name="gty" hidden="1">{"arpm1995",#N/A,FALSE,"Summary 95-96";"bus_long_distance",#N/A,FALSE,"Summary 95-96";"mins_per_day",#N/A,FALSE,"Summary 95-96";"minutes1995",#N/A,FALSE,"Summary 95-96";"rev_per_day",#N/A,FALSE,"Summary 95-96";"view1995",#N/A,FALSE,"Summary 95-96"}</definedName>
    <definedName name="gu"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ideline" hidden="1">#REF!</definedName>
    <definedName name="gukhjhjhjg" localSheetId="2" hidden="1">{#N/A,#N/A,TRUE,"Historicals";#N/A,#N/A,TRUE,"Charts";#N/A,#N/A,TRUE,"Forecasts"}</definedName>
    <definedName name="gukhjhjhjg" hidden="1">{#N/A,#N/A,TRUE,"Historicals";#N/A,#N/A,TRUE,"Charts";#N/A,#N/A,TRUE,"Forecasts"}</definedName>
    <definedName name="guy">#REF!</definedName>
    <definedName name="gv" localSheetId="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Key" localSheetId="2">"100111-01w"</definedName>
    <definedName name="GVKey">""</definedName>
    <definedName name="gw">#REF!</definedName>
    <definedName name="GWyears">40</definedName>
    <definedName name="GWYUID1">#REF!</definedName>
    <definedName name="gyu"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y" localSheetId="2" hidden="1">{#N/A,#N/A,FALSE,"Approval Form";#N/A,#N/A,FALSE,"Renewal";#N/A,#N/A,FALSE,"Cosmos Report"}</definedName>
    <definedName name="gyuy" hidden="1">{#N/A,#N/A,FALSE,"Approval Form";#N/A,#N/A,FALSE,"Renewal";#N/A,#N/A,FALSE,"Cosmos Report"}</definedName>
    <definedName name="gyuy_1" localSheetId="2" hidden="1">{#N/A,#N/A,FALSE,"Approval Form";#N/A,#N/A,FALSE,"Renewal";#N/A,#N/A,FALSE,"Cosmos Report"}</definedName>
    <definedName name="gyuy_1" hidden="1">{#N/A,#N/A,FALSE,"Approval Form";#N/A,#N/A,FALSE,"Renewal";#N/A,#N/A,FALSE,"Cosmos Report"}</definedName>
    <definedName name="gyuy_2" localSheetId="2" hidden="1">{#N/A,#N/A,FALSE,"Approval Form";#N/A,#N/A,FALSE,"Renewal";#N/A,#N/A,FALSE,"Cosmos Report"}</definedName>
    <definedName name="gyuy_2" hidden="1">{#N/A,#N/A,FALSE,"Approval Form";#N/A,#N/A,FALSE,"Renewal";#N/A,#N/A,FALSE,"Cosmos Report"}</definedName>
    <definedName name="gyuy_3" localSheetId="2" hidden="1">{#N/A,#N/A,FALSE,"Approval Form";#N/A,#N/A,FALSE,"Renewal";#N/A,#N/A,FALSE,"Cosmos Report"}</definedName>
    <definedName name="gyuy_3" hidden="1">{#N/A,#N/A,FALSE,"Approval Form";#N/A,#N/A,FALSE,"Renewal";#N/A,#N/A,FALSE,"Cosmos Report"}</definedName>
    <definedName name="gyuy_4" localSheetId="2" hidden="1">{#N/A,#N/A,FALSE,"Approval Form";#N/A,#N/A,FALSE,"Renewal";#N/A,#N/A,FALSE,"Cosmos Report"}</definedName>
    <definedName name="gyuy_4" hidden="1">{#N/A,#N/A,FALSE,"Approval Form";#N/A,#N/A,FALSE,"Renewal";#N/A,#N/A,FALSE,"Cosmos Report"}</definedName>
    <definedName name="gzxfdgvasfd">#REF!</definedName>
    <definedName name="h" localSheetId="2" hidden="1">{"'Standalone List Price Trends'!$A$1:$X$56"}</definedName>
    <definedName name="h" hidden="1">{"'Standalone List Price Trends'!$A$1:$X$56"}</definedName>
    <definedName name="ｈ" localSheetId="2" hidden="1">{"'下期集計（10.27迄・速報値）'!$Q$16"}</definedName>
    <definedName name="ｈ">{"'下期集計（10.27迄・速報値）'!$Q$16"}</definedName>
    <definedName name="h.ll" localSheetId="2" hidden="1">{#N/A,#N/A,FALSE,"PMW Gruppe 99_98";#N/A,#N/A,FALSE,"PMW KG 98_99";#N/A,#N/A,FALSE,"PMW Inc. 99_98";#N/A,#N/A,FALSE,"PMW VTECH 99_98";#N/A,#N/A,FALSE,"PMW Thail. 99_98";#N/A,#N/A,FALSE,"PMW Canada 99_98";#N/A,#N/A,FALSE,"Währungsabw. 99_98"}</definedName>
    <definedName name="h.ll" hidden="1">{#N/A,#N/A,FALSE,"PMW Gruppe 99_98";#N/A,#N/A,FALSE,"PMW KG 98_99";#N/A,#N/A,FALSE,"PMW Inc. 99_98";#N/A,#N/A,FALSE,"PMW VTECH 99_98";#N/A,#N/A,FALSE,"PMW Thail. 99_98";#N/A,#N/A,FALSE,"PMW Canada 99_98";#N/A,#N/A,FALSE,"Währungsabw. 99_98"}</definedName>
    <definedName name="h_1" localSheetId="2" hidden="1">{#N/A,#N/A,FALSE,"Income Statement"}</definedName>
    <definedName name="h_1" hidden="1">{#N/A,#N/A,FALSE,"Income Statement"}</definedName>
    <definedName name="ｈ_1" hidden="1">{"'下期集計（10.27迄・速報値）'!$Q$16"}</definedName>
    <definedName name="h_2" localSheetId="2" hidden="1">{#N/A,#N/A,FALSE,"Income Statement"}</definedName>
    <definedName name="h_2" hidden="1">{#N/A,#N/A,FALSE,"Income Statement"}</definedName>
    <definedName name="h_3" localSheetId="2" hidden="1">{#N/A,#N/A,FALSE,"Income Statement"}</definedName>
    <definedName name="h_3" hidden="1">{#N/A,#N/A,FALSE,"Income Statement"}</definedName>
    <definedName name="h_4" localSheetId="2" hidden="1">{#N/A,#N/A,FALSE,"Income Statement"}</definedName>
    <definedName name="h_4" hidden="1">{#N/A,#N/A,FALSE,"Income Statement"}</definedName>
    <definedName name="h_5" localSheetId="2" hidden="1">{#N/A,#N/A,FALSE,"Income Statement"}</definedName>
    <definedName name="h_5" hidden="1">{#N/A,#N/A,FALSE,"Income Statement"}</definedName>
    <definedName name="Ｈ16・１" localSheetId="2" hidden="1">{"'コメント'!$A$1:$C$37"}</definedName>
    <definedName name="Ｈ16・１" hidden="1">{"'コメント'!$A$1:$C$37"}</definedName>
    <definedName name="Ｈ16・１_1" hidden="1">{"'コメント'!$A$1:$C$37"}</definedName>
    <definedName name="H16･1速報" localSheetId="2" hidden="1">{"'コメント'!$A$1:$C$37"}</definedName>
    <definedName name="H16･1速報">{"'コメント'!$A$1:$C$37"}</definedName>
    <definedName name="H16･1速報_1" hidden="1">{"'コメント'!$A$1:$C$37"}</definedName>
    <definedName name="ha" localSheetId="2" hidden="1">{#N/A,#N/A,FALSE,"Budget96 Revised"}</definedName>
    <definedName name="ha" hidden="1">{#N/A,#N/A,FALSE,"Budget96 Revised"}</definedName>
    <definedName name="ha_1" localSheetId="2" hidden="1">{#N/A,#N/A,FALSE,"Approval Form"}</definedName>
    <definedName name="ha_1" hidden="1">{#N/A,#N/A,FALSE,"Approval Form"}</definedName>
    <definedName name="ha_2" localSheetId="2" hidden="1">{#N/A,#N/A,FALSE,"Approval Form"}</definedName>
    <definedName name="ha_2" hidden="1">{#N/A,#N/A,FALSE,"Approval Form"}</definedName>
    <definedName name="ha_3" localSheetId="2" hidden="1">{#N/A,#N/A,FALSE,"Approval Form"}</definedName>
    <definedName name="ha_3" hidden="1">{#N/A,#N/A,FALSE,"Approval Form"}</definedName>
    <definedName name="ha_4" localSheetId="2" hidden="1">{#N/A,#N/A,FALSE,"Approval Form"}</definedName>
    <definedName name="ha_4" hidden="1">{#N/A,#N/A,FALSE,"Approval Form"}</definedName>
    <definedName name="haerg" hidden="1">"HBRCONSULTINGLLC"</definedName>
    <definedName name="half">#REF!</definedName>
    <definedName name="hallo" localSheetId="2" hidden="1">{#N/A,#N/A,FALSE,"mdr.XLS";"db",#N/A,FALSE,"mdr.XLS";#N/A,#N/A,FALSE,"Forside ";#N/A,#N/A,FALSE,"INVEST.XLS"}</definedName>
    <definedName name="hallo" hidden="1">{#N/A,#N/A,FALSE,"mdr.XLS";"db",#N/A,FALSE,"mdr.XLS";#N/A,#N/A,FALSE,"Forside ";#N/A,#N/A,FALSE,"INVEST.XLS"}</definedName>
    <definedName name="HALLO." localSheetId="2" hidden="1">{#N/A,#N/A,FALSE,"mdr.XLS";"db",#N/A,FALSE,"mdr.XLS";#N/A,#N/A,FALSE,"Forside ";#N/A,#N/A,FALSE,"INVEST.XLS"}</definedName>
    <definedName name="HALLO." hidden="1">{#N/A,#N/A,FALSE,"mdr.XLS";"db",#N/A,FALSE,"mdr.XLS";#N/A,#N/A,FALSE,"Forside ";#N/A,#N/A,FALSE,"INVEST.XLS"}</definedName>
    <definedName name="HALLO2" localSheetId="2" hidden="1">{#N/A,#N/A,FALSE,"mdr.XLS";"db",#N/A,FALSE,"mdr.XLS";#N/A,#N/A,FALSE,"Forside ";#N/A,#N/A,FALSE,"INVEST.XLS"}</definedName>
    <definedName name="HALLO2" hidden="1">{#N/A,#N/A,FALSE,"mdr.XLS";"db",#N/A,FALSE,"mdr.XLS";#N/A,#N/A,FALSE,"Forside ";#N/A,#N/A,FALSE,"INVEST.XLS"}</definedName>
    <definedName name="HALLO3" localSheetId="2" hidden="1">{#N/A,#N/A,FALSE,"mdr.XLS";"db",#N/A,FALSE,"mdr.XLS";#N/A,#N/A,FALSE,"Forside ";#N/A,#N/A,FALSE,"INVEST.XLS"}</definedName>
    <definedName name="HALLO3" hidden="1">{#N/A,#N/A,FALSE,"mdr.XLS";"db",#N/A,FALSE,"mdr.XLS";#N/A,#N/A,FALSE,"Forside ";#N/A,#N/A,FALSE,"INVEST.XLS"}</definedName>
    <definedName name="HALLO4" localSheetId="2" hidden="1">{#N/A,#N/A,FALSE,"mdr.XLS";"db",#N/A,FALSE,"mdr.XLS";#N/A,#N/A,FALSE,"Forside ";#N/A,#N/A,FALSE,"INVEST.XLS"}</definedName>
    <definedName name="HALLO4" hidden="1">{#N/A,#N/A,FALSE,"mdr.XLS";"db",#N/A,FALSE,"mdr.XLS";#N/A,#N/A,FALSE,"Forside ";#N/A,#N/A,FALSE,"INVEST.XLS"}</definedName>
    <definedName name="HALLO45" localSheetId="2" hidden="1">{#N/A,#N/A,FALSE,"mdr.XLS";"db",#N/A,FALSE,"mdr.XLS";#N/A,#N/A,FALSE,"Forside ";#N/A,#N/A,FALSE,"INVEST.XLS"}</definedName>
    <definedName name="HALLO45" hidden="1">{#N/A,#N/A,FALSE,"mdr.XLS";"db",#N/A,FALSE,"mdr.XLS";#N/A,#N/A,FALSE,"Forside ";#N/A,#N/A,FALSE,"INVEST.XLS"}</definedName>
    <definedName name="HALLO5" localSheetId="2" hidden="1">{#N/A,#N/A,FALSE,"mdr.XLS";"db",#N/A,FALSE,"mdr.XLS";#N/A,#N/A,FALSE,"Forside ";#N/A,#N/A,FALSE,"INVEST.XLS"}</definedName>
    <definedName name="HALLO5" hidden="1">{#N/A,#N/A,FALSE,"mdr.XLS";"db",#N/A,FALSE,"mdr.XLS";#N/A,#N/A,FALSE,"Forside ";#N/A,#N/A,FALSE,"INVEST.XLS"}</definedName>
    <definedName name="HALLO55" localSheetId="2" hidden="1">{#N/A,#N/A,FALSE,"mdr.XLS";"db",#N/A,FALSE,"mdr.XLS";#N/A,#N/A,FALSE,"Forside ";#N/A,#N/A,FALSE,"INVEST.XLS"}</definedName>
    <definedName name="HALLO55" hidden="1">{#N/A,#N/A,FALSE,"mdr.XLS";"db",#N/A,FALSE,"mdr.XLS";#N/A,#N/A,FALSE,"Forside ";#N/A,#N/A,FALSE,"INVEST.XLS"}</definedName>
    <definedName name="hallohallo" localSheetId="2" hidden="1">{#N/A,#N/A,FALSE,"mdr.XLS";"db",#N/A,FALSE,"mdr.XLS";#N/A,#N/A,FALSE,"Forside ";#N/A,#N/A,FALSE,"INVEST.XLS"}</definedName>
    <definedName name="hallohallo" hidden="1">{#N/A,#N/A,FALSE,"mdr.XLS";"db",#N/A,FALSE,"mdr.XLS";#N/A,#N/A,FALSE,"Forside ";#N/A,#N/A,FALSE,"INVEST.XLS"}</definedName>
    <definedName name="happy" localSheetId="2" hidden="1">#REF!</definedName>
    <definedName name="happy" hidden="1">{"Page1",#N/A,FALSE,"CompCo";"Page2",#N/A,FALSE,"CompCo"}</definedName>
    <definedName name="happy_2" hidden="1">{"Page1",#N/A,FALSE,"CompCo";"Page2",#N/A,FALSE,"CompCo"}</definedName>
    <definedName name="happy_3" hidden="1">{"Page1",#N/A,FALSE,"CompCo";"Page2",#N/A,FALSE,"CompCo"}</definedName>
    <definedName name="happy_4" hidden="1">{"Page1",#N/A,FALSE,"CompCo";"Page2",#N/A,FALSE,"CompCo"}</definedName>
    <definedName name="happy_5" hidden="1">{"Page1",#N/A,FALSE,"CompCo";"Page2",#N/A,FALSE,"CompCo"}</definedName>
    <definedName name="happy1" hidden="1">#REF!</definedName>
    <definedName name="HATCHET">NA()</definedName>
    <definedName name="HATCHET_1">#N/A</definedName>
    <definedName name="HATCHET_2">#N/A</definedName>
    <definedName name="hb"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dghd" localSheetId="2" hidden="1">{#N/A,#N/A,TRUE,"Historicals";#N/A,#N/A,TRUE,"Charts";#N/A,#N/A,TRUE,"Forecasts"}</definedName>
    <definedName name="hbdghd" hidden="1">{#N/A,#N/A,TRUE,"Historicals";#N/A,#N/A,TRUE,"Charts";#N/A,#N/A,TRUE,"Forecasts"}</definedName>
    <definedName name="hbkg" localSheetId="2" hidden="1">{#N/A,#N/A,FALSE,"COVER";#N/A,#N/A,FALSE,"Index";#N/A,#N/A,FALSE,"Non-Earning";#N/A,#N/A,FALSE,"Non-Earning-Recovery";#N/A,#N/A,FALSE,"Leasing_Equipo";#N/A,#N/A,FALSE,"Leasing_Auto";#N/A,#N/A,FALSE,"Leasing_Legal"}</definedName>
    <definedName name="hbkg" hidden="1">{#N/A,#N/A,FALSE,"COVER";#N/A,#N/A,FALSE,"Index";#N/A,#N/A,FALSE,"Non-Earning";#N/A,#N/A,FALSE,"Non-Earning-Recovery";#N/A,#N/A,FALSE,"Leasing_Equipo";#N/A,#N/A,FALSE,"Leasing_Auto";#N/A,#N/A,FALSE,"Leasing_Legal"}</definedName>
    <definedName name="hbkg_1" localSheetId="2" hidden="1">{#N/A,#N/A,FALSE,"COVER";#N/A,#N/A,FALSE,"Index";#N/A,#N/A,FALSE,"Non-Earning";#N/A,#N/A,FALSE,"Non-Earning-Recovery";#N/A,#N/A,FALSE,"Leasing_Equipo";#N/A,#N/A,FALSE,"Leasing_Auto";#N/A,#N/A,FALSE,"Leasing_Legal"}</definedName>
    <definedName name="hbkg_1" hidden="1">{#N/A,#N/A,FALSE,"COVER";#N/A,#N/A,FALSE,"Index";#N/A,#N/A,FALSE,"Non-Earning";#N/A,#N/A,FALSE,"Non-Earning-Recovery";#N/A,#N/A,FALSE,"Leasing_Equipo";#N/A,#N/A,FALSE,"Leasing_Auto";#N/A,#N/A,FALSE,"Leasing_Legal"}</definedName>
    <definedName name="hbkg_2" localSheetId="2" hidden="1">{#N/A,#N/A,FALSE,"COVER";#N/A,#N/A,FALSE,"Index";#N/A,#N/A,FALSE,"Non-Earning";#N/A,#N/A,FALSE,"Non-Earning-Recovery";#N/A,#N/A,FALSE,"Leasing_Equipo";#N/A,#N/A,FALSE,"Leasing_Auto";#N/A,#N/A,FALSE,"Leasing_Legal"}</definedName>
    <definedName name="hbkg_2" hidden="1">{#N/A,#N/A,FALSE,"COVER";#N/A,#N/A,FALSE,"Index";#N/A,#N/A,FALSE,"Non-Earning";#N/A,#N/A,FALSE,"Non-Earning-Recovery";#N/A,#N/A,FALSE,"Leasing_Equipo";#N/A,#N/A,FALSE,"Leasing_Auto";#N/A,#N/A,FALSE,"Leasing_Legal"}</definedName>
    <definedName name="hbkg_3" localSheetId="2" hidden="1">{#N/A,#N/A,FALSE,"COVER";#N/A,#N/A,FALSE,"Index";#N/A,#N/A,FALSE,"Non-Earning";#N/A,#N/A,FALSE,"Non-Earning-Recovery";#N/A,#N/A,FALSE,"Leasing_Equipo";#N/A,#N/A,FALSE,"Leasing_Auto";#N/A,#N/A,FALSE,"Leasing_Legal"}</definedName>
    <definedName name="hbkg_3" hidden="1">{#N/A,#N/A,FALSE,"COVER";#N/A,#N/A,FALSE,"Index";#N/A,#N/A,FALSE,"Non-Earning";#N/A,#N/A,FALSE,"Non-Earning-Recovery";#N/A,#N/A,FALSE,"Leasing_Equipo";#N/A,#N/A,FALSE,"Leasing_Auto";#N/A,#N/A,FALSE,"Leasing_Legal"}</definedName>
    <definedName name="hbkg_4" localSheetId="2" hidden="1">{#N/A,#N/A,FALSE,"COVER";#N/A,#N/A,FALSE,"Index";#N/A,#N/A,FALSE,"Non-Earning";#N/A,#N/A,FALSE,"Non-Earning-Recovery";#N/A,#N/A,FALSE,"Leasing_Equipo";#N/A,#N/A,FALSE,"Leasing_Auto";#N/A,#N/A,FALSE,"Leasing_Legal"}</definedName>
    <definedName name="hbkg_4" hidden="1">{#N/A,#N/A,FALSE,"COVER";#N/A,#N/A,FALSE,"Index";#N/A,#N/A,FALSE,"Non-Earning";#N/A,#N/A,FALSE,"Non-Earning-Recovery";#N/A,#N/A,FALSE,"Leasing_Equipo";#N/A,#N/A,FALSE,"Leasing_Auto";#N/A,#N/A,FALSE,"Leasing_Legal"}</definedName>
    <definedName name="HC" localSheetId="2" hidden="1">{#N/A,#N/A,FALSE,"MP96"}</definedName>
    <definedName name="HC" hidden="1">{#N/A,#N/A,FALSE,"MP96"}</definedName>
    <definedName name="HC_BACKUP">#REF!</definedName>
    <definedName name="hcpirent">#REF!</definedName>
    <definedName name="hd" localSheetId="2" hidden="1">{#N/A,#N/A,FALSE,"Aging Summary";#N/A,#N/A,FALSE,"Ratio Analysis";#N/A,#N/A,FALSE,"Test 120 Day Accts";#N/A,#N/A,FALSE,"Tickmarks"}</definedName>
    <definedName name="hd" hidden="1">{#N/A,#N/A,FALSE,"Aging Summary";#N/A,#N/A,FALSE,"Ratio Analysis";#N/A,#N/A,FALSE,"Test 120 Day Accts";#N/A,#N/A,FALSE,"Tickmarks"}</definedName>
    <definedName name="hdd" localSheetId="2" hidden="1">{#N/A,#N/A,FALSE,"Aging Summary";#N/A,#N/A,FALSE,"Ratio Analysis";#N/A,#N/A,FALSE,"Test 120 Day Accts";#N/A,#N/A,FALSE,"Tickmarks"}</definedName>
    <definedName name="hdd" hidden="1">{#N/A,#N/A,FALSE,"Aging Summary";#N/A,#N/A,FALSE,"Ratio Analysis";#N/A,#N/A,FALSE,"Test 120 Day Accts";#N/A,#N/A,FALSE,"Tickmarks"}</definedName>
    <definedName name="hddd"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ddd"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dfg" localSheetId="2" hidden="1">{#N/A,#N/A,TRUE,"Historicals";#N/A,#N/A,TRUE,"Charts";#N/A,#N/A,TRUE,"Forecasts"}</definedName>
    <definedName name="hdfg" hidden="1">{#N/A,#N/A,TRUE,"Historicals";#N/A,#N/A,TRUE,"Charts";#N/A,#N/A,TRUE,"Forecasts"}</definedName>
    <definedName name="hdfrthfd" localSheetId="2" hidden="1">{#N/A,#N/A,TRUE,"Historicals";#N/A,#N/A,TRUE,"Charts";#N/A,#N/A,TRUE,"Forecasts"}</definedName>
    <definedName name="hdfrthfd" hidden="1">{#N/A,#N/A,TRUE,"Historicals";#N/A,#N/A,TRUE,"Charts";#N/A,#N/A,TRUE,"Forecasts"}</definedName>
    <definedName name="hdne" hidden="1">#REF!</definedName>
    <definedName name="Hdr_Adj">0</definedName>
    <definedName name="hdr2WorksheetNames">#REF!</definedName>
    <definedName name="hdrWorksheetNames">#REF!</definedName>
    <definedName name="hdtm" localSheetId="2" hidden="1">{"Full-model",#N/A,FALSE,"ProForma-ASPT"}</definedName>
    <definedName name="hdtm" hidden="1">{"Full-model",#N/A,FALSE,"ProForma-ASPT"}</definedName>
    <definedName name="HEAD">#REF!</definedName>
    <definedName name="head2">#REF!</definedName>
    <definedName name="Headcount" localSheetId="2" hidden="1">{#N/A,#N/A,FALSE,"Default Data";#N/A,#N/A,FALSE,"99 Tax Model";#N/A,#N/A,FALSE,"99 Incremental BV";#N/A,#N/A,FALSE,"99 Tax Model CL";#N/A,#N/A,FALSE,"99 Incremental CL";#N/A,#N/A,FALSE,"Cisco FSC";#N/A,#N/A,FALSE,"25% case";#N/A,#N/A,FALSE,"ROY CALCS";#N/A,#N/A,FALSE,"Acquisition Royalty"}</definedName>
    <definedName name="Headcount" hidden="1">{#N/A,#N/A,FALSE,"Default Data";#N/A,#N/A,FALSE,"99 Tax Model";#N/A,#N/A,FALSE,"99 Incremental BV";#N/A,#N/A,FALSE,"99 Tax Model CL";#N/A,#N/A,FALSE,"99 Incremental CL";#N/A,#N/A,FALSE,"Cisco FSC";#N/A,#N/A,FALSE,"25% case";#N/A,#N/A,FALSE,"ROY CALCS";#N/A,#N/A,FALSE,"Acquisition Royalty"}</definedName>
    <definedName name="Headcount_2021">#REF!</definedName>
    <definedName name="Headcount_Function">#REF!</definedName>
    <definedName name="Headcount_Location">#REF!</definedName>
    <definedName name="headcount1" localSheetId="2" hidden="1">{#N/A,#N/A,FALSE,"Default Data";#N/A,#N/A,FALSE,"99 Tax Model";#N/A,#N/A,FALSE,"99 Incremental BV";#N/A,#N/A,FALSE,"99 Tax Model CL";#N/A,#N/A,FALSE,"99 Incremental CL";#N/A,#N/A,FALSE,"Cisco FSC";#N/A,#N/A,FALSE,"25% case";#N/A,#N/A,FALSE,"ROY CALCS";#N/A,#N/A,FALSE,"Acquisition Royalty"}</definedName>
    <definedName name="headcount1" hidden="1">{#N/A,#N/A,FALSE,"Default Data";#N/A,#N/A,FALSE,"99 Tax Model";#N/A,#N/A,FALSE,"99 Incremental BV";#N/A,#N/A,FALSE,"99 Tax Model CL";#N/A,#N/A,FALSE,"99 Incremental CL";#N/A,#N/A,FALSE,"Cisco FSC";#N/A,#N/A,FALSE,"25% case";#N/A,#N/A,FALSE,"ROY CALCS";#N/A,#N/A,FALSE,"Acquisition Royalty"}</definedName>
    <definedName name="headcount10" hidden="1">42191.8240740741</definedName>
    <definedName name="headcount11" localSheetId="2" hidden="1">{"histincome",#N/A,FALSE,"hyfins";"closing balance",#N/A,FALSE,"hyfins"}</definedName>
    <definedName name="headcount11" hidden="1">{"histincome",#N/A,FALSE,"hyfins";"closing balance",#N/A,FALSE,"hyfins"}</definedName>
    <definedName name="headcount12" localSheetId="2" hidden="1">{"histincome",#N/A,FALSE,"hyfins";"closing balance",#N/A,FALSE,"hyfins"}</definedName>
    <definedName name="headcount12" hidden="1">{"histincome",#N/A,FALSE,"hyfins";"closing balance",#N/A,FALSE,"hyfins"}</definedName>
    <definedName name="headcount13" localSheetId="2" hidden="1">{"histincome",#N/A,FALSE,"hyfins";"closing balance",#N/A,FALSE,"hyfins"}</definedName>
    <definedName name="headcount13" hidden="1">{"histincome",#N/A,FALSE,"hyfins";"closing balance",#N/A,FALSE,"hyfins"}</definedName>
    <definedName name="headcount14" localSheetId="2" hidden="1">{"histincome",#N/A,FALSE,"hyfins";"closing balance",#N/A,FALSE,"hyfins"}</definedName>
    <definedName name="headcount14" hidden="1">{"histincome",#N/A,FALSE,"hyfins";"closing balance",#N/A,FALSE,"hyfins"}</definedName>
    <definedName name="headcount15" localSheetId="2" hidden="1">{"histincome",#N/A,FALSE,"hyfins";"closing balance",#N/A,FALSE,"hyfins"}</definedName>
    <definedName name="headcount15" hidden="1">{"histincome",#N/A,FALSE,"hyfins";"closing balance",#N/A,FALSE,"hyfins"}</definedName>
    <definedName name="headcount9" localSheetId="2" hidden="1">{"histincome",#N/A,FALSE,"hyfins";"closing balance",#N/A,FALSE,"hyfins"}</definedName>
    <definedName name="headcount9" hidden="1">{"histincome",#N/A,FALSE,"hyfins";"closing balance",#N/A,FALSE,"hyfins"}</definedName>
    <definedName name="HeadcountTable2017">#REF!</definedName>
    <definedName name="header">#REF!</definedName>
    <definedName name="Header_Row">ROW(#REF!)</definedName>
    <definedName name="HeadersAroundInstructions">#REF!</definedName>
    <definedName name="Headings_Added_Columns">"R4C2:R4CE"</definedName>
    <definedName name="HEADS">#REF!</definedName>
    <definedName name="HealthInsYTD04">#REF!</definedName>
    <definedName name="HEARG" hidden="1">"09712510208407408207707007608709407707007408308406506905305905406109809609510205805307305709510009510206505105207209209609909305506007006013212409512111510612309712010607707408207809107807906908308707607007807708307006105904904905405405213012310412111"</definedName>
    <definedName name="HedgePivot">OFFSET(#REF!,0,0,COUNTA(#REF!),COUNTA(#REF!))</definedName>
    <definedName name="HedgeRange2">OFFSET(#REF!,1,1,COUNTA(#REF!),COUNTA(#REF!)-1)</definedName>
    <definedName name="HEI" localSheetId="2" hidden="1">{"AQUIRORDCF",#N/A,FALSE,"Merger consequences";"Acquirorassns",#N/A,FALSE,"Merger consequences"}</definedName>
    <definedName name="HEI" hidden="1">{"AQUIRORDCF",#N/A,FALSE,"Merger consequences";"Acquirorassns",#N/A,FALSE,"Merger consequences"}</definedName>
    <definedName name="Heineken_volume_May2006" localSheetId="2" hidden="1">{#N/A,#N/A,TRUE,"Old - New P&amp;L";#N/A,#N/A,TRUE,"EBIT MMO - Total";#N/A,#N/A,TRUE,"MMO NE, CEE, ASIA, CAR";#N/A,#N/A,TRUE,"MMO LAT, MEA, AFR";#N/A,#N/A,TRUE,"NP growth";#N/A,#N/A,TRUE,"ER impact"}</definedName>
    <definedName name="Heineken_volume_May2006" hidden="1">{#N/A,#N/A,TRUE,"Old - New P&amp;L";#N/A,#N/A,TRUE,"EBIT MMO - Total";#N/A,#N/A,TRUE,"MMO NE, CEE, ASIA, CAR";#N/A,#N/A,TRUE,"MMO LAT, MEA, AFR";#N/A,#N/A,TRUE,"NP growth";#N/A,#N/A,TRUE,"ER impact"}</definedName>
    <definedName name="Heineken_volume_May2006_1" localSheetId="2" hidden="1">{#N/A,#N/A,TRUE,"Old - New P&amp;L";#N/A,#N/A,TRUE,"EBIT MMO - Total";#N/A,#N/A,TRUE,"MMO NE, CEE, ASIA, CAR";#N/A,#N/A,TRUE,"MMO LAT, MEA, AFR";#N/A,#N/A,TRUE,"NP growth";#N/A,#N/A,TRUE,"ER impact"}</definedName>
    <definedName name="Heineken_volume_May2006_1" hidden="1">{#N/A,#N/A,TRUE,"Old - New P&amp;L";#N/A,#N/A,TRUE,"EBIT MMO - Total";#N/A,#N/A,TRUE,"MMO NE, CEE, ASIA, CAR";#N/A,#N/A,TRUE,"MMO LAT, MEA, AFR";#N/A,#N/A,TRUE,"NP growth";#N/A,#N/A,TRUE,"ER impact"}</definedName>
    <definedName name="Heineken_Volume_sheet" localSheetId="2" hidden="1">{#N/A,#N/A,TRUE,"Old - New P&amp;L";#N/A,#N/A,TRUE,"EBIT MMO - Total";#N/A,#N/A,TRUE,"MMO NE, CEE, ASIA, CAR";#N/A,#N/A,TRUE,"MMO LAT, MEA, AFR";#N/A,#N/A,TRUE,"NP growth";#N/A,#N/A,TRUE,"ER impact"}</definedName>
    <definedName name="Heineken_Volume_sheet" hidden="1">{#N/A,#N/A,TRUE,"Old - New P&amp;L";#N/A,#N/A,TRUE,"EBIT MMO - Total";#N/A,#N/A,TRUE,"MMO NE, CEE, ASIA, CAR";#N/A,#N/A,TRUE,"MMO LAT, MEA, AFR";#N/A,#N/A,TRUE,"NP growth";#N/A,#N/A,TRUE,"ER impact"}</definedName>
    <definedName name="Heineken_Volume_sheet_1" localSheetId="2" hidden="1">{#N/A,#N/A,TRUE,"Old - New P&amp;L";#N/A,#N/A,TRUE,"EBIT MMO - Total";#N/A,#N/A,TRUE,"MMO NE, CEE, ASIA, CAR";#N/A,#N/A,TRUE,"MMO LAT, MEA, AFR";#N/A,#N/A,TRUE,"NP growth";#N/A,#N/A,TRUE,"ER impact"}</definedName>
    <definedName name="Heineken_Volume_sheet_1" hidden="1">{#N/A,#N/A,TRUE,"Old - New P&amp;L";#N/A,#N/A,TRUE,"EBIT MMO - Total";#N/A,#N/A,TRUE,"MMO NE, CEE, ASIA, CAR";#N/A,#N/A,TRUE,"MMO LAT, MEA, AFR";#N/A,#N/A,TRUE,"NP growth";#N/A,#N/A,TRUE,"ER impact"}</definedName>
    <definedName name="hello" localSheetId="2" hidden="1">{"emeasummary",#N/A,FALSE,"1. PLEMEA";"BUTotalq6",#N/A,FALSE,"2. PLBU-total";"BUTotalFY02",#N/A,FALSE,"2. PLBU-total";"TotalRegQ601",#N/A,FALSE,"3. PLREGIONS-total";"TotalRegFY02",#N/A,FALSE,"3. PLREGIONS-total"}</definedName>
    <definedName name="hello" hidden="1">{#N/A,#N/A,FALSE,"JE CRS"}</definedName>
    <definedName name="Hello_1" localSheetId="2" hidden="1">{"rtn",#N/A,FALSE,"RTN";"tables",#N/A,FALSE,"RTN";"cf",#N/A,FALSE,"CF";"stats",#N/A,FALSE,"Stats";"prop",#N/A,FALSE,"Prop"}</definedName>
    <definedName name="Hello_1" hidden="1">{"rtn",#N/A,FALSE,"RTN";"tables",#N/A,FALSE,"RTN";"cf",#N/A,FALSE,"CF";"stats",#N/A,FALSE,"Stats";"prop",#N/A,FALSE,"Prop"}</definedName>
    <definedName name="Hello_2" localSheetId="2" hidden="1">{"rtn",#N/A,FALSE,"RTN";"tables",#N/A,FALSE,"RTN";"cf",#N/A,FALSE,"CF";"stats",#N/A,FALSE,"Stats";"prop",#N/A,FALSE,"Prop"}</definedName>
    <definedName name="Hello_2" hidden="1">{"rtn",#N/A,FALSE,"RTN";"tables",#N/A,FALSE,"RTN";"cf",#N/A,FALSE,"CF";"stats",#N/A,FALSE,"Stats";"prop",#N/A,FALSE,"Prop"}</definedName>
    <definedName name="Hello_3" localSheetId="2" hidden="1">{"rtn",#N/A,FALSE,"RTN";"tables",#N/A,FALSE,"RTN";"cf",#N/A,FALSE,"CF";"stats",#N/A,FALSE,"Stats";"prop",#N/A,FALSE,"Prop"}</definedName>
    <definedName name="Hello_3" hidden="1">{"rtn",#N/A,FALSE,"RTN";"tables",#N/A,FALSE,"RTN";"cf",#N/A,FALSE,"CF";"stats",#N/A,FALSE,"Stats";"prop",#N/A,FALSE,"Prop"}</definedName>
    <definedName name="Hello_4" localSheetId="2" hidden="1">{"rtn",#N/A,FALSE,"RTN";"tables",#N/A,FALSE,"RTN";"cf",#N/A,FALSE,"CF";"stats",#N/A,FALSE,"Stats";"prop",#N/A,FALSE,"Prop"}</definedName>
    <definedName name="Hello_4" hidden="1">{"rtn",#N/A,FALSE,"RTN";"tables",#N/A,FALSE,"RTN";"cf",#N/A,FALSE,"CF";"stats",#N/A,FALSE,"Stats";"prop",#N/A,FALSE,"Prop"}</definedName>
    <definedName name="Hello1" hidden="1">#REF!</definedName>
    <definedName name="hello2" localSheetId="2" hidden="1">{#N/A,#N/A,FALSE,"Cover";"outputs total",#N/A,FALSE,"Outputs"}</definedName>
    <definedName name="hello2" hidden="1">{#N/A,#N/A,FALSE,"Cover";"outputs total",#N/A,FALSE,"Outputs"}</definedName>
    <definedName name="hellop" localSheetId="2" hidden="1">{#N/A,#N/A,TRUE,"PAGE 2";#N/A,#N/A,TRUE,"PAGE 3";#N/A,#N/A,TRUE,"PAGE4"}</definedName>
    <definedName name="hellop" hidden="1">{#N/A,#N/A,TRUE,"PAGE 2";#N/A,#N/A,TRUE,"PAGE 3";#N/A,#N/A,TRUE,"PAGE4"}</definedName>
    <definedName name="help" localSheetId="2" hidden="1">{#N/A,#N/A,FALSE,"SUMMARY";#N/A,#N/A,FALSE,"TECHNOLOGY";#N/A,#N/A,FALSE,"YEAR2000";#N/A,#N/A,FALSE,"GENERAL SERVICES";#N/A,#N/A,FALSE,"PROD MANAGE";#N/A,#N/A,FALSE,"BOG";#N/A,#N/A,FALSE,"PROT CONT";#N/A,#N/A,FALSE,"INVEST COMP"}</definedName>
    <definedName name="help" hidden="1">{#N/A,#N/A,FALSE,"SUMMARY";#N/A,#N/A,FALSE,"TECHNOLOGY";#N/A,#N/A,FALSE,"YEAR2000";#N/A,#N/A,FALSE,"GENERAL SERVICES";#N/A,#N/A,FALSE,"PROD MANAGE";#N/A,#N/A,FALSE,"BOG";#N/A,#N/A,FALSE,"PROT CONT";#N/A,#N/A,FALSE,"INVEST COMP"}</definedName>
    <definedName name="help_1" localSheetId="2" hidden="1">{#N/A,#N/A,FALSE,"SUMMARY";#N/A,#N/A,FALSE,"TECHNOLOGY";#N/A,#N/A,FALSE,"YEAR2000";#N/A,#N/A,FALSE,"GENERAL SERVICES";#N/A,#N/A,FALSE,"PROD MANAGE";#N/A,#N/A,FALSE,"BOG";#N/A,#N/A,FALSE,"PROT CONT";#N/A,#N/A,FALSE,"INVEST COMP"}</definedName>
    <definedName name="help_1" hidden="1">{#N/A,#N/A,FALSE,"SUMMARY";#N/A,#N/A,FALSE,"TECHNOLOGY";#N/A,#N/A,FALSE,"YEAR2000";#N/A,#N/A,FALSE,"GENERAL SERVICES";#N/A,#N/A,FALSE,"PROD MANAGE";#N/A,#N/A,FALSE,"BOG";#N/A,#N/A,FALSE,"PROT CONT";#N/A,#N/A,FALSE,"INVEST COMP"}</definedName>
    <definedName name="help1" localSheetId="2" hidden="1">{"Capex by project",#N/A,FALSE,"Capex by Project"}</definedName>
    <definedName name="help1" hidden="1">{"Capex by project",#N/A,FALSE,"Capex by Project"}</definedName>
    <definedName name="help2" localSheetId="2" hidden="1">{"Capex by project",#N/A,FALSE,"Capex by Project"}</definedName>
    <definedName name="help2" hidden="1">{"Capex by project",#N/A,FALSE,"Capex by Project"}</definedName>
    <definedName name="help3" localSheetId="2" hidden="1">{"Capex by project",#N/A,FALSE,"Capex by Project"}</definedName>
    <definedName name="help3" hidden="1">{"Capex by project",#N/A,FALSE,"Capex by Project"}</definedName>
    <definedName name="help9999" localSheetId="2" hidden="1">{"Capex by project",#N/A,FALSE,"Capex by Project"}</definedName>
    <definedName name="help9999" hidden="1">{"Capex by project",#N/A,FALSE,"Capex by Project"}</definedName>
    <definedName name="helpcagla" localSheetId="2" hidden="1">{"Capex by project",#N/A,FALSE,"Capex by Project"}</definedName>
    <definedName name="helpcagla" hidden="1">{"Capex by project",#N/A,FALSE,"Capex by Project"}</definedName>
    <definedName name="hep" localSheetId="2" hidden="1">{#N/A,#N/A,FALSE,"LEASES"}</definedName>
    <definedName name="hep" hidden="1">{#N/A,#N/A,FALSE,"LEASES"}</definedName>
    <definedName name="her" localSheetId="2" hidden="1">{"Monthly6Q",#N/A,FALSE,"0614ESL"}</definedName>
    <definedName name="her" hidden="1">{"Monthly6Q",#N/A,FALSE,"0614ESL"}</definedName>
    <definedName name="hewitt" localSheetId="2" hidden="1">{"base",#N/A,TRUE,"Nav_Base";"stg",#N/A,TRUE,"Nav_stg£";"mgtfees",#N/A,TRUE,"Mgt_Fees";"mgp1",#N/A,TRUE,"MgFee_PA";"mgp2",#N/A,TRUE,"MgFee_PA";"admin",#N/A,TRUE,"Admin_Fee";"custody",#N/A,TRUE,"Cust_Fee";#N/A,#N/A,TRUE,"GEM";"gem",#N/A,TRUE,"GEM"}</definedName>
    <definedName name="hewitt" hidden="1">{"base",#N/A,TRUE,"Nav_Base";"stg",#N/A,TRUE,"Nav_stg£";"mgtfees",#N/A,TRUE,"Mgt_Fees";"mgp1",#N/A,TRUE,"MgFee_PA";"mgp2",#N/A,TRUE,"MgFee_PA";"admin",#N/A,TRUE,"Admin_Fee";"custody",#N/A,TRUE,"Cust_Fee";#N/A,#N/A,TRUE,"GEM";"gem",#N/A,TRUE,"GEM"}</definedName>
    <definedName name="hf" localSheetId="2" hidden="1">{"detail",#N/A,FALSE,"mfg";"summary",#N/A,FALSE,"mfg"}</definedName>
    <definedName name="hf" hidden="1">{"detail",#N/A,FALSE,"mfg";"summary",#N/A,FALSE,"mfg"}</definedName>
    <definedName name="hfd" localSheetId="2" hidden="1">{"FCB_ALL",#N/A,FALSE,"FCB";"GREY_ALL",#N/A,FALSE,"GREY"}</definedName>
    <definedName name="hfd" hidden="1">{"FCB_ALL",#N/A,FALSE,"FCB";"GREY_ALL",#N/A,FALSE,"GREY"}</definedName>
    <definedName name="hfdsdadsfgf" localSheetId="2" hidden="1">{#N/A,#N/A,FALSE,"1-3-0 Sales Summary_Volume";#N/A,#N/A,FALSE,"1-3-1 Mon Appr Chgs";#N/A,#N/A,FALSE,"1-3-3 4 Sent to Carrier";#N/A,#N/A,FALSE,"1-3-5 6 Submitted";#N/A,#N/A,FALSE,"1-3-7, 8  ClosRatio by Carr";#N/A,#N/A,FALSE,"1-3-9 % Sub Sent to Carrl";#N/A,#N/A,FALSE,"1-4 Sales Summary_Lag";#N/A,#N/A,FALSE,"1-4-1 Apps Ret CA OofS";#N/A,#N/A,FALSE,"2-1 ClosRatio by State";#N/A,#N/A,FALSE,"2-2 ClosRatio by Carrier";#N/A,#N/A,FALSE,"2-3-1 CLosRatioStateCarr YTD";#N/A,#N/A,FALSE,"2-3-2 CLosRatioStateCarr June";#N/A,#N/A,FALSE,"2-4 ClosRatioStatCarrier99";#N/A,#N/A,FALSE,"2-5#CarrierPerState00";#N/A,#N/A,FALSE,"2-6#CarrierPerState99";#N/A,#N/A,FALSE,"2-7 StateClosRatio";#N/A,#N/A,FALSE,"2-8 CarrierClosRatio";#N/A,#N/A,FALSE,"3  Sales and Persistency";#N/A,#N/A,FALSE,"4-1 Summary Lag Report";#N/A,#N/A,FALSE,"4-2 Detail Lag Report";#N/A,#N/A,FALSE,"4-3 Lag Analysis";#N/A,#N/A,FALSE,"5-1 SBG"}</definedName>
    <definedName name="hfdsdadsfgf" hidden="1">{#N/A,#N/A,FALSE,"1-3-0 Sales Summary_Volume";#N/A,#N/A,FALSE,"1-3-1 Mon Appr Chgs";#N/A,#N/A,FALSE,"1-3-3 4 Sent to Carrier";#N/A,#N/A,FALSE,"1-3-5 6 Submitted";#N/A,#N/A,FALSE,"1-3-7, 8  ClosRatio by Carr";#N/A,#N/A,FALSE,"1-3-9 % Sub Sent to Carrl";#N/A,#N/A,FALSE,"1-4 Sales Summary_Lag";#N/A,#N/A,FALSE,"1-4-1 Apps Ret CA OofS";#N/A,#N/A,FALSE,"2-1 ClosRatio by State";#N/A,#N/A,FALSE,"2-2 ClosRatio by Carrier";#N/A,#N/A,FALSE,"2-3-1 CLosRatioStateCarr YTD";#N/A,#N/A,FALSE,"2-3-2 CLosRatioStateCarr June";#N/A,#N/A,FALSE,"2-4 ClosRatioStatCarrier99";#N/A,#N/A,FALSE,"2-5#CarrierPerState00";#N/A,#N/A,FALSE,"2-6#CarrierPerState99";#N/A,#N/A,FALSE,"2-7 StateClosRatio";#N/A,#N/A,FALSE,"2-8 CarrierClosRatio";#N/A,#N/A,FALSE,"3  Sales and Persistency";#N/A,#N/A,FALSE,"4-1 Summary Lag Report";#N/A,#N/A,FALSE,"4-2 Detail Lag Report";#N/A,#N/A,FALSE,"4-3 Lag Analysis";#N/A,#N/A,FALSE,"5-1 SBG"}</definedName>
    <definedName name="hfdshfe" localSheetId="2" hidden="1">{#N/A,#N/A,TRUE,"Historicals";#N/A,#N/A,TRUE,"Charts";#N/A,#N/A,TRUE,"Forecasts"}</definedName>
    <definedName name="hfdshfe" hidden="1">{#N/A,#N/A,TRUE,"Historicals";#N/A,#N/A,TRUE,"Charts";#N/A,#N/A,TRUE,"Forecasts"}</definedName>
    <definedName name="hfghdh" localSheetId="2" hidden="1">{#N/A,#N/A,TRUE,"Historicals";#N/A,#N/A,TRUE,"Charts";#N/A,#N/A,TRUE,"Forecasts"}</definedName>
    <definedName name="hfghdh" hidden="1">{#N/A,#N/A,TRUE,"Historicals";#N/A,#N/A,TRUE,"Charts";#N/A,#N/A,TRUE,"Forecasts"}</definedName>
    <definedName name="hfghrthrt" localSheetId="2" hidden="1">{#N/A,#N/A,TRUE,"Historicals";#N/A,#N/A,TRUE,"Charts";#N/A,#N/A,TRUE,"Forecasts"}</definedName>
    <definedName name="hfghrthrt" hidden="1">{#N/A,#N/A,TRUE,"Historicals";#N/A,#N/A,TRUE,"Charts";#N/A,#N/A,TRUE,"Forecasts"}</definedName>
    <definedName name="hfgjfhutu" hidden="1">#REF!</definedName>
    <definedName name="hfhf" hidden="1">#REF!</definedName>
    <definedName name="HFinGraph" localSheetId="2" hidden="1">{#N/A,#N/A,FALSE,"Pharm";#N/A,#N/A,FALSE,"WWCM"}</definedName>
    <definedName name="HFinGraph" hidden="1">{#N/A,#N/A,FALSE,"Pharm";#N/A,#N/A,FALSE,"WWCM"}</definedName>
    <definedName name="HFinGraph_1" localSheetId="2" hidden="1">{#N/A,#N/A,FALSE,"Pharm";#N/A,#N/A,FALSE,"WWCM"}</definedName>
    <definedName name="HFinGraph_1" hidden="1">{#N/A,#N/A,FALSE,"Pharm";#N/A,#N/A,FALSE,"WWCM"}</definedName>
    <definedName name="HFinGraph_2" localSheetId="2" hidden="1">{#N/A,#N/A,FALSE,"Pharm";#N/A,#N/A,FALSE,"WWCM"}</definedName>
    <definedName name="HFinGraph_2" hidden="1">{#N/A,#N/A,FALSE,"Pharm";#N/A,#N/A,FALSE,"WWCM"}</definedName>
    <definedName name="HFinGraph_3" localSheetId="2" hidden="1">{#N/A,#N/A,FALSE,"Pharm";#N/A,#N/A,FALSE,"WWCM"}</definedName>
    <definedName name="HFinGraph_3" hidden="1">{#N/A,#N/A,FALSE,"Pharm";#N/A,#N/A,FALSE,"WWCM"}</definedName>
    <definedName name="HFinGraph_4" localSheetId="2" hidden="1">{#N/A,#N/A,FALSE,"Pharm";#N/A,#N/A,FALSE,"WWCM"}</definedName>
    <definedName name="HFinGraph_4" hidden="1">{#N/A,#N/A,FALSE,"Pharm";#N/A,#N/A,FALSE,"WWCM"}</definedName>
    <definedName name="hfjm" localSheetId="2" hidden="1">{"Full-model",#N/A,FALSE,"ProForma-ASPT"}</definedName>
    <definedName name="hfjm" hidden="1">{"Full-model",#N/A,FALSE,"ProForma-ASPT"}</definedName>
    <definedName name="hfsdh" localSheetId="2" hidden="1">{#N/A,#N/A,FALSE,"Assessment";#N/A,#N/A,FALSE,"Staffing";#N/A,#N/A,FALSE,"Hires";#N/A,#N/A,FALSE,"Assumptions"}</definedName>
    <definedName name="hfsdh" hidden="1">{#N/A,#N/A,FALSE,"Assessment";#N/A,#N/A,FALSE,"Staffing";#N/A,#N/A,FALSE,"Hires";#N/A,#N/A,FALSE,"Assumptions"}</definedName>
    <definedName name="hfydf" localSheetId="2" hidden="1">{"FCB_ALL",#N/A,FALSE,"FCB"}</definedName>
    <definedName name="hfydf" hidden="1">{"FCB_ALL",#N/A,FALSE,"FCB"}</definedName>
    <definedName name="hg" localSheetId="2" hidden="1">{"comp1",#N/A,FALSE,"COMPS";"footnotes",#N/A,FALSE,"COMPS"}</definedName>
    <definedName name="hg" hidden="1">{"comp1",#N/A,FALSE,"COMPS";"footnotes",#N/A,FALSE,"COMPS"}</definedName>
    <definedName name="hg_1" localSheetId="2" hidden="1">{#N/A,#N/A,FALSE,"HuscoCombined-Summ";#N/A,#N/A,FALSE,"HuscoCombined-Income";#N/A,#N/A,FALSE,"HuscoCombined-Offering";#N/A,#N/A,FALSE,"Husco-Income";#N/A,#N/A,FALSE,"TargetEngineer";#N/A,#N/A,FALSE,"TargetAcqCalc";#N/A,#N/A,FALSE,"Husco-Acq"}</definedName>
    <definedName name="hg_1" hidden="1">{#N/A,#N/A,FALSE,"HuscoCombined-Summ";#N/A,#N/A,FALSE,"HuscoCombined-Income";#N/A,#N/A,FALSE,"HuscoCombined-Offering";#N/A,#N/A,FALSE,"Husco-Income";#N/A,#N/A,FALSE,"TargetEngineer";#N/A,#N/A,FALSE,"TargetAcqCalc";#N/A,#N/A,FALSE,"Husco-Acq"}</definedName>
    <definedName name="hg_2" localSheetId="2" hidden="1">{#N/A,#N/A,FALSE,"HuscoCombined-Summ";#N/A,#N/A,FALSE,"HuscoCombined-Income";#N/A,#N/A,FALSE,"HuscoCombined-Offering";#N/A,#N/A,FALSE,"Husco-Income";#N/A,#N/A,FALSE,"TargetEngineer";#N/A,#N/A,FALSE,"TargetAcqCalc";#N/A,#N/A,FALSE,"Husco-Acq"}</definedName>
    <definedName name="hg_2" hidden="1">{#N/A,#N/A,FALSE,"HuscoCombined-Summ";#N/A,#N/A,FALSE,"HuscoCombined-Income";#N/A,#N/A,FALSE,"HuscoCombined-Offering";#N/A,#N/A,FALSE,"Husco-Income";#N/A,#N/A,FALSE,"TargetEngineer";#N/A,#N/A,FALSE,"TargetAcqCalc";#N/A,#N/A,FALSE,"Husco-Acq"}</definedName>
    <definedName name="hg_3" localSheetId="2" hidden="1">{#N/A,#N/A,FALSE,"HuscoCombined-Summ";#N/A,#N/A,FALSE,"HuscoCombined-Income";#N/A,#N/A,FALSE,"HuscoCombined-Offering";#N/A,#N/A,FALSE,"Husco-Income";#N/A,#N/A,FALSE,"TargetEngineer";#N/A,#N/A,FALSE,"TargetAcqCalc";#N/A,#N/A,FALSE,"Husco-Acq"}</definedName>
    <definedName name="hg_3" hidden="1">{#N/A,#N/A,FALSE,"HuscoCombined-Summ";#N/A,#N/A,FALSE,"HuscoCombined-Income";#N/A,#N/A,FALSE,"HuscoCombined-Offering";#N/A,#N/A,FALSE,"Husco-Income";#N/A,#N/A,FALSE,"TargetEngineer";#N/A,#N/A,FALSE,"TargetAcqCalc";#N/A,#N/A,FALSE,"Husco-Acq"}</definedName>
    <definedName name="hg_4" localSheetId="2" hidden="1">{#N/A,#N/A,FALSE,"HuscoCombined-Summ";#N/A,#N/A,FALSE,"HuscoCombined-Income";#N/A,#N/A,FALSE,"HuscoCombined-Offering";#N/A,#N/A,FALSE,"Husco-Income";#N/A,#N/A,FALSE,"TargetEngineer";#N/A,#N/A,FALSE,"TargetAcqCalc";#N/A,#N/A,FALSE,"Husco-Acq"}</definedName>
    <definedName name="hg_4" hidden="1">{#N/A,#N/A,FALSE,"HuscoCombined-Summ";#N/A,#N/A,FALSE,"HuscoCombined-Income";#N/A,#N/A,FALSE,"HuscoCombined-Offering";#N/A,#N/A,FALSE,"Husco-Income";#N/A,#N/A,FALSE,"TargetEngineer";#N/A,#N/A,FALSE,"TargetAcqCalc";#N/A,#N/A,FALSE,"Husco-Acq"}</definedName>
    <definedName name="HGDF" hidden="1">#REF!</definedName>
    <definedName name="hgdfhdsfhsdfh" localSheetId="2" hidden="1">{#N/A,#N/A,FALSE,"Assessment";#N/A,#N/A,FALSE,"Staffing";#N/A,#N/A,FALSE,"Hires";#N/A,#N/A,FALSE,"Assumptions"}</definedName>
    <definedName name="hgdfhdsfhsdfh" hidden="1">{#N/A,#N/A,FALSE,"Assessment";#N/A,#N/A,FALSE,"Staffing";#N/A,#N/A,FALSE,"Hires";#N/A,#N/A,FALSE,"Assumptions"}</definedName>
    <definedName name="hgdhdyu" localSheetId="2" hidden="1">{#N/A,#N/A,TRUE,"Historicals";#N/A,#N/A,TRUE,"Charts";#N/A,#N/A,TRUE,"Forecasts"}</definedName>
    <definedName name="hgdhdyu" hidden="1">{#N/A,#N/A,TRUE,"Historicals";#N/A,#N/A,TRUE,"Charts";#N/A,#N/A,TRUE,"Forecasts"}</definedName>
    <definedName name="hgdhr" localSheetId="2" hidden="1">{#N/A,#N/A,TRUE,"Historicals";#N/A,#N/A,TRUE,"Charts";#N/A,#N/A,TRUE,"Forecasts"}</definedName>
    <definedName name="hgdhr" hidden="1">{#N/A,#N/A,TRUE,"Historicals";#N/A,#N/A,TRUE,"Charts";#N/A,#N/A,TRUE,"Forecasts"}</definedName>
    <definedName name="hgfd" localSheetId="2" hidden="1">{"BA detail",#N/A,FALSE,"Q3YTD "}</definedName>
    <definedName name="hgfd" hidden="1">{"BA detail",#N/A,FALSE,"Q3YTD "}</definedName>
    <definedName name="hgfdhty" localSheetId="2" hidden="1">{#N/A,#N/A,TRUE,"Historicals";#N/A,#N/A,TRUE,"Charts";#N/A,#N/A,TRUE,"Forecasts"}</definedName>
    <definedName name="hgfdhty" hidden="1">{#N/A,#N/A,TRUE,"Historicals";#N/A,#N/A,TRUE,"Charts";#N/A,#N/A,TRUE,"Forecasts"}</definedName>
    <definedName name="hgfhd" localSheetId="2" hidden="1">{#N/A,#N/A,TRUE,"Historicals";#N/A,#N/A,TRUE,"Charts";#N/A,#N/A,TRUE,"Forecasts"}</definedName>
    <definedName name="hgfhd" hidden="1">{#N/A,#N/A,TRUE,"Historicals";#N/A,#N/A,TRUE,"Charts";#N/A,#N/A,TRUE,"Forecasts"}</definedName>
    <definedName name="HGFHFG" localSheetId="2" hidden="1">{"'Volumes (2)'!$A$8:$P$13"}</definedName>
    <definedName name="HGFHFG" hidden="1">{"'Volumes (2)'!$A$8:$P$13"}</definedName>
    <definedName name="hgfhhjukyljk7" hidden="1">#REF!</definedName>
    <definedName name="hgfthfh" localSheetId="2" hidden="1">{#N/A,#N/A,TRUE,"Historicals";#N/A,#N/A,TRUE,"Charts";#N/A,#N/A,TRUE,"Forecasts"}</definedName>
    <definedName name="hgfthfh" hidden="1">{#N/A,#N/A,TRUE,"Historicals";#N/A,#N/A,TRUE,"Charts";#N/A,#N/A,TRUE,"Forecasts"}</definedName>
    <definedName name="hgfy" localSheetId="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hgfy"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hghffhftdh2" hidden="1">#REF!</definedName>
    <definedName name="hghgjf" localSheetId="2" hidden="1">{"PAGE 1",#N/A,FALSE,"WEST_OT"}</definedName>
    <definedName name="hghgjf" hidden="1">{"PAGE 1",#N/A,FALSE,"WEST_OT"}</definedName>
    <definedName name="HGHTE" hidden="1">"50870720680840680730661011191341230991171151061220971201060680980850660770820680830740800830880700880850680730870620910620920711161091211041111211010671181200731141211251321041121181101190981201010740810650950860830670880690700660800840701251321041121"</definedName>
    <definedName name="hgj" localSheetId="2" hidden="1">{"Consolidated IS",#N/A,FALSE,"Consolidated IS";"Consolidated Detail IS",#N/A,FALSE,"Consolidated Detail IS";"Consolidated Detail Supplemental Info",#N/A,FALSE,"Consolidated Detail IS";"Consolidated CF",#N/A,FALSE,"Consolidated CF";"Consolidated BS",#N/A,FALSE,"Consolidated BS";"Consolidating 1999 Detail IS",#N/A,FALSE,"1999 Detail IS";"Consolidated 1999 Supplemental Info",#N/A,FALSE,"1999 Detail IS";"Consolidating 1998 Detail IS",#N/A,FALSE,"1998 Detail IS";"Consolidating 1998 Supplemental Info",#N/A,FALSE,"1998 Detail IS";"Consolidating 1997 Detail IS",#N/A,FALSE,"1997 Detail IS";"Consolidated 1997 Supplemental Info",#N/A,FALSE,"1997 Detail IS"}</definedName>
    <definedName name="hgj" hidden="1">{"Consolidated IS",#N/A,FALSE,"Consolidated IS";"Consolidated Detail IS",#N/A,FALSE,"Consolidated Detail IS";"Consolidated Detail Supplemental Info",#N/A,FALSE,"Consolidated Detail IS";"Consolidated CF",#N/A,FALSE,"Consolidated CF";"Consolidated BS",#N/A,FALSE,"Consolidated BS";"Consolidating 1999 Detail IS",#N/A,FALSE,"1999 Detail IS";"Consolidated 1999 Supplemental Info",#N/A,FALSE,"1999 Detail IS";"Consolidating 1998 Detail IS",#N/A,FALSE,"1998 Detail IS";"Consolidating 1998 Supplemental Info",#N/A,FALSE,"1998 Detail IS";"Consolidating 1997 Detail IS",#N/A,FALSE,"1997 Detail IS";"Consolidated 1997 Supplemental Info",#N/A,FALSE,"1997 Detail IS"}</definedName>
    <definedName name="hgjghjhhg" localSheetId="2" hidden="1">{#N/A,#N/A,FALSE,"Produkte Erw.";#N/A,#N/A,FALSE,"Produkte Plan";#N/A,#N/A,FALSE,"Leistungen Erw.";#N/A,#N/A,FALSE,"Leistungen Plan";#N/A,#N/A,FALSE,"KA Allg.Kosten (2)";#N/A,#N/A,FALSE,"KA All.Kosten"}</definedName>
    <definedName name="hgjghjhhg" hidden="1">{#N/A,#N/A,FALSE,"Produkte Erw.";#N/A,#N/A,FALSE,"Produkte Plan";#N/A,#N/A,FALSE,"Leistungen Erw.";#N/A,#N/A,FALSE,"Leistungen Plan";#N/A,#N/A,FALSE,"KA Allg.Kosten (2)";#N/A,#N/A,FALSE,"KA All.Kosten"}</definedName>
    <definedName name="hgjh" localSheetId="2" hidden="1">{"'PAT list'!$C$1:$AA$32"}</definedName>
    <definedName name="hgjh" hidden="1">{"'PAT list'!$C$1:$AA$32"}</definedName>
    <definedName name="hgjhg"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gjhg"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gmfmytut" localSheetId="2" hidden="1">{#N/A,#N/A,TRUE,"Historicals";#N/A,#N/A,TRUE,"Charts";#N/A,#N/A,TRUE,"Forecasts"}</definedName>
    <definedName name="hgmfmytut" hidden="1">{#N/A,#N/A,TRUE,"Historicals";#N/A,#N/A,TRUE,"Charts";#N/A,#N/A,TRUE,"Forecasts"}</definedName>
    <definedName name="hgrth" localSheetId="2" hidden="1">{"orixcsc",#N/A,FALSE,"ORIX CSC";"orixcsc2",#N/A,FALSE,"ORIX CSC"}</definedName>
    <definedName name="hgrth" hidden="1">{"orixcsc",#N/A,FALSE,"ORIX CSC";"orixcsc2",#N/A,FALSE,"ORIX CSC"}</definedName>
    <definedName name="hgsdherhrg" localSheetId="2" hidden="1">{#N/A,#N/A,TRUE,"Historicals";#N/A,#N/A,TRUE,"Charts";#N/A,#N/A,TRUE,"Forecasts"}</definedName>
    <definedName name="hgsdherhrg" hidden="1">{#N/A,#N/A,TRUE,"Historicals";#N/A,#N/A,TRUE,"Charts";#N/A,#N/A,TRUE,"Forecasts"}</definedName>
    <definedName name="hgsrt" localSheetId="2" hidden="1">{"FCB_ALL",#N/A,FALSE,"FCB";"GREY_ALL",#N/A,FALSE,"GREY"}</definedName>
    <definedName name="hgsrt" hidden="1">{"FCB_ALL",#N/A,FALSE,"FCB";"GREY_ALL",#N/A,FALSE,"GREY"}</definedName>
    <definedName name="hh" localSheetId="2" hidden="1">{#N/A,#N/A,FALSE,"TOTAL mtd";#N/A,#N/A,FALSE,"BSE mtd";#N/A,#N/A,FALSE,"BSS mtd";#N/A,#N/A,FALSE,"TDE mtd";#N/A,#N/A,FALSE,"TDS mtd";#N/A,#N/A,FALSE,"FA mtd";#N/A,#N/A,FALSE,"TIS mtd";#N/A,#N/A,FALSE,"SEC mtd";#N/A,#N/A,FALSE,"SND mtd";#N/A,#N/A,FALSE,"NC mtd";#N/A,#N/A,FALSE,"MT&amp;C BS mtd";#N/A,#N/A,FALSE,"OT BS mtd";#N/A,#N/A,FALSE,"EM mtd";#N/A,#N/A,FALSE,"WI mtd";#N/A,#N/A,FALSE,"MT&amp;C TD mtd";#N/A,#N/A,FALSE,"OT TD mtd";#N/A,#N/A,FALSE,"Sales mtd";#N/A,#N/A,FALSE,"Orders mtd"}</definedName>
    <definedName name="hh" hidden="1">{#N/A,#N/A,FALSE,"TOTAL mtd";#N/A,#N/A,FALSE,"BSE mtd";#N/A,#N/A,FALSE,"BSS mtd";#N/A,#N/A,FALSE,"TDE mtd";#N/A,#N/A,FALSE,"TDS mtd";#N/A,#N/A,FALSE,"FA mtd";#N/A,#N/A,FALSE,"TIS mtd";#N/A,#N/A,FALSE,"SEC mtd";#N/A,#N/A,FALSE,"SND mtd";#N/A,#N/A,FALSE,"NC mtd";#N/A,#N/A,FALSE,"MT&amp;C BS mtd";#N/A,#N/A,FALSE,"OT BS mtd";#N/A,#N/A,FALSE,"EM mtd";#N/A,#N/A,FALSE,"WI mtd";#N/A,#N/A,FALSE,"MT&amp;C TD mtd";#N/A,#N/A,FALSE,"OT TD mtd";#N/A,#N/A,FALSE,"Sales mtd";#N/A,#N/A,FALSE,"Orders mtd"}</definedName>
    <definedName name="hh.k" localSheetId="2" hidden="1">{#N/A,#N/A,FALSE,"KA CH  (2)"}</definedName>
    <definedName name="hh.k" hidden="1">{#N/A,#N/A,FALSE,"KA CH  (2)"}</definedName>
    <definedName name="hh_1" localSheetId="2" hidden="1">{#N/A,#N/A,FALSE,"Approval Form"}</definedName>
    <definedName name="hh_1" hidden="1">{#N/A,#N/A,FALSE,"Approval Form"}</definedName>
    <definedName name="hh_2" localSheetId="2" hidden="1">{#N/A,#N/A,FALSE,"Approval Form"}</definedName>
    <definedName name="hh_2" hidden="1">{#N/A,#N/A,FALSE,"Approval Form"}</definedName>
    <definedName name="hh_3" localSheetId="2" hidden="1">{#N/A,#N/A,FALSE,"Approval Form"}</definedName>
    <definedName name="hh_3" hidden="1">{#N/A,#N/A,FALSE,"Approval Form"}</definedName>
    <definedName name="hh_4" localSheetId="2" hidden="1">{#N/A,#N/A,FALSE,"Approval Form"}</definedName>
    <definedName name="hh_4" hidden="1">{#N/A,#N/A,FALSE,"Approval Form"}</definedName>
    <definedName name="hhgjghj" localSheetId="2">#REF!</definedName>
    <definedName name="hhgjghj" hidden="1">{"DCF1",#N/A,FALSE,"SIERRA DCF";"MATRIX1",#N/A,FALSE,"SIERRA DCF"}</definedName>
    <definedName name="hhh" localSheetId="2">#REF!</definedName>
    <definedName name="hhh" hidden="1">{#N/A,#N/A,FALSE,"Job Sched"}</definedName>
    <definedName name="hhhh" localSheetId="2" hidden="1">{"SUM",#N/A,FALSE,"Details (2)"}</definedName>
    <definedName name="hhhh" hidden="1">{"SUM",#N/A,FALSE,"Details (2)"}</definedName>
    <definedName name="hhhhh6" hidden="1">#REF!</definedName>
    <definedName name="hhhhhhhhh" hidden="1">#REF!</definedName>
    <definedName name="hhhhhhhhhhhhh" localSheetId="2" hidden="1">{"Page1",#N/A,FALSE,"CompCo";"Page2",#N/A,FALSE,"CompCo"}</definedName>
    <definedName name="hhhhhhhhhhhhh" hidden="1">{"Page1",#N/A,FALSE,"CompCo";"Page2",#N/A,FALSE,"CompCo"}</definedName>
    <definedName name="hhhhhhhhhhhhhhhh"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hhhhhhhhhhhhhhh"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hhsdf" localSheetId="2" hidden="1">{"up stand alones",#N/A,FALSE,"Acquiror"}</definedName>
    <definedName name="hhhsdf" hidden="1">{"up stand alones",#N/A,FALSE,"Acquiror"}</definedName>
    <definedName name="hhj.ls" localSheetId="2" hidden="1">{#N/A,#N/A,FALSE,"Produkte Erw.";#N/A,#N/A,FALSE,"Produkte Plan";#N/A,#N/A,FALSE,"Leistungen Erw.";#N/A,#N/A,FALSE,"Leistungen Plan";#N/A,#N/A,FALSE,"KA Allg.Kosten (2)";#N/A,#N/A,FALSE,"KA All.Kosten"}</definedName>
    <definedName name="hhj.ls" hidden="1">{#N/A,#N/A,FALSE,"Produkte Erw.";#N/A,#N/A,FALSE,"Produkte Plan";#N/A,#N/A,FALSE,"Leistungen Erw.";#N/A,#N/A,FALSE,"Leistungen Plan";#N/A,#N/A,FALSE,"KA Allg.Kosten (2)";#N/A,#N/A,FALSE,"KA All.Kosten"}</definedName>
    <definedName name="hhk" localSheetId="2" hidden="1">{"msc sw feat summary",#N/A,FALSE,"MSC SW Features v. 1.1."}</definedName>
    <definedName name="hhk" hidden="1">{"msc sw feat summary",#N/A,FALSE,"MSC SW Features v. 1.1."}</definedName>
    <definedName name="HHTML_Control" localSheetId="2" hidden="1">{"'standard'!$A$8:$C$109"}</definedName>
    <definedName name="HHTML_Control" hidden="1">{"'standard'!$A$8:$C$109"}</definedName>
    <definedName name="hhu" localSheetId="2" hidden="1">{#N/A,#N/A,FALSE,"TEL Monthly Inc";#N/A,#N/A,FALSE,"TEL REVENUE";#N/A,#N/A,FALSE,"Tel - Manpower";#N/A,#N/A,FALSE,"Tel Sales Support";#N/A,#N/A,FALSE,"SI - TELCO";#N/A,#N/A,FALSE,"Sales - Telco";#N/A,#N/A,FALSE,"Tel - Mktg";#N/A,#N/A,FALSE,"Tel - Mktg"}</definedName>
    <definedName name="hhu" hidden="1">{#N/A,#N/A,FALSE,"TEL Monthly Inc";#N/A,#N/A,FALSE,"TEL REVENUE";#N/A,#N/A,FALSE,"Tel - Manpower";#N/A,#N/A,FALSE,"Tel Sales Support";#N/A,#N/A,FALSE,"SI - TELCO";#N/A,#N/A,FALSE,"Sales - Telco";#N/A,#N/A,FALSE,"Tel - Mktg";#N/A,#N/A,FALSE,"Tel - Mktg"}</definedName>
    <definedName name="hhu_1" localSheetId="2" hidden="1">{#N/A,#N/A,FALSE,"TEL Monthly Inc";#N/A,#N/A,FALSE,"TEL REVENUE";#N/A,#N/A,FALSE,"Tel - Manpower";#N/A,#N/A,FALSE,"Tel Sales Support";#N/A,#N/A,FALSE,"SI - TELCO";#N/A,#N/A,FALSE,"Sales - Telco";#N/A,#N/A,FALSE,"Tel - Mktg";#N/A,#N/A,FALSE,"Tel - Mktg"}</definedName>
    <definedName name="hhu_1" hidden="1">{#N/A,#N/A,FALSE,"TEL Monthly Inc";#N/A,#N/A,FALSE,"TEL REVENUE";#N/A,#N/A,FALSE,"Tel - Manpower";#N/A,#N/A,FALSE,"Tel Sales Support";#N/A,#N/A,FALSE,"SI - TELCO";#N/A,#N/A,FALSE,"Sales - Telco";#N/A,#N/A,FALSE,"Tel - Mktg";#N/A,#N/A,FALSE,"Tel - Mktg"}</definedName>
    <definedName name="hhu_1_1" localSheetId="2" hidden="1">{#N/A,#N/A,FALSE,"TEL Monthly Inc";#N/A,#N/A,FALSE,"TEL REVENUE";#N/A,#N/A,FALSE,"Tel - Manpower";#N/A,#N/A,FALSE,"Tel Sales Support";#N/A,#N/A,FALSE,"SI - TELCO";#N/A,#N/A,FALSE,"Sales - Telco";#N/A,#N/A,FALSE,"Tel - Mktg";#N/A,#N/A,FALSE,"Tel - Mktg"}</definedName>
    <definedName name="hhu_1_1" hidden="1">{#N/A,#N/A,FALSE,"TEL Monthly Inc";#N/A,#N/A,FALSE,"TEL REVENUE";#N/A,#N/A,FALSE,"Tel - Manpower";#N/A,#N/A,FALSE,"Tel Sales Support";#N/A,#N/A,FALSE,"SI - TELCO";#N/A,#N/A,FALSE,"Sales - Telco";#N/A,#N/A,FALSE,"Tel - Mktg";#N/A,#N/A,FALSE,"Tel - Mktg"}</definedName>
    <definedName name="hhu_1_1_1" localSheetId="2" hidden="1">{#N/A,#N/A,FALSE,"TEL Monthly Inc";#N/A,#N/A,FALSE,"TEL REVENUE";#N/A,#N/A,FALSE,"Tel - Manpower";#N/A,#N/A,FALSE,"Tel Sales Support";#N/A,#N/A,FALSE,"SI - TELCO";#N/A,#N/A,FALSE,"Sales - Telco";#N/A,#N/A,FALSE,"Tel - Mktg";#N/A,#N/A,FALSE,"Tel - Mktg"}</definedName>
    <definedName name="hhu_1_1_1" hidden="1">{#N/A,#N/A,FALSE,"TEL Monthly Inc";#N/A,#N/A,FALSE,"TEL REVENUE";#N/A,#N/A,FALSE,"Tel - Manpower";#N/A,#N/A,FALSE,"Tel Sales Support";#N/A,#N/A,FALSE,"SI - TELCO";#N/A,#N/A,FALSE,"Sales - Telco";#N/A,#N/A,FALSE,"Tel - Mktg";#N/A,#N/A,FALSE,"Tel - Mktg"}</definedName>
    <definedName name="hhu_1_1_2" localSheetId="2" hidden="1">{#N/A,#N/A,FALSE,"TEL Monthly Inc";#N/A,#N/A,FALSE,"TEL REVENUE";#N/A,#N/A,FALSE,"Tel - Manpower";#N/A,#N/A,FALSE,"Tel Sales Support";#N/A,#N/A,FALSE,"SI - TELCO";#N/A,#N/A,FALSE,"Sales - Telco";#N/A,#N/A,FALSE,"Tel - Mktg";#N/A,#N/A,FALSE,"Tel - Mktg"}</definedName>
    <definedName name="hhu_1_1_2" hidden="1">{#N/A,#N/A,FALSE,"TEL Monthly Inc";#N/A,#N/A,FALSE,"TEL REVENUE";#N/A,#N/A,FALSE,"Tel - Manpower";#N/A,#N/A,FALSE,"Tel Sales Support";#N/A,#N/A,FALSE,"SI - TELCO";#N/A,#N/A,FALSE,"Sales - Telco";#N/A,#N/A,FALSE,"Tel - Mktg";#N/A,#N/A,FALSE,"Tel - Mktg"}</definedName>
    <definedName name="hhu_1_1_3" localSheetId="2" hidden="1">{#N/A,#N/A,FALSE,"TEL Monthly Inc";#N/A,#N/A,FALSE,"TEL REVENUE";#N/A,#N/A,FALSE,"Tel - Manpower";#N/A,#N/A,FALSE,"Tel Sales Support";#N/A,#N/A,FALSE,"SI - TELCO";#N/A,#N/A,FALSE,"Sales - Telco";#N/A,#N/A,FALSE,"Tel - Mktg";#N/A,#N/A,FALSE,"Tel - Mktg"}</definedName>
    <definedName name="hhu_1_1_3" hidden="1">{#N/A,#N/A,FALSE,"TEL Monthly Inc";#N/A,#N/A,FALSE,"TEL REVENUE";#N/A,#N/A,FALSE,"Tel - Manpower";#N/A,#N/A,FALSE,"Tel Sales Support";#N/A,#N/A,FALSE,"SI - TELCO";#N/A,#N/A,FALSE,"Sales - Telco";#N/A,#N/A,FALSE,"Tel - Mktg";#N/A,#N/A,FALSE,"Tel - Mktg"}</definedName>
    <definedName name="hhu_1_1_4" localSheetId="2" hidden="1">{#N/A,#N/A,FALSE,"TEL Monthly Inc";#N/A,#N/A,FALSE,"TEL REVENUE";#N/A,#N/A,FALSE,"Tel - Manpower";#N/A,#N/A,FALSE,"Tel Sales Support";#N/A,#N/A,FALSE,"SI - TELCO";#N/A,#N/A,FALSE,"Sales - Telco";#N/A,#N/A,FALSE,"Tel - Mktg";#N/A,#N/A,FALSE,"Tel - Mktg"}</definedName>
    <definedName name="hhu_1_1_4" hidden="1">{#N/A,#N/A,FALSE,"TEL Monthly Inc";#N/A,#N/A,FALSE,"TEL REVENUE";#N/A,#N/A,FALSE,"Tel - Manpower";#N/A,#N/A,FALSE,"Tel Sales Support";#N/A,#N/A,FALSE,"SI - TELCO";#N/A,#N/A,FALSE,"Sales - Telco";#N/A,#N/A,FALSE,"Tel - Mktg";#N/A,#N/A,FALSE,"Tel - Mktg"}</definedName>
    <definedName name="hhu_1_1_5" localSheetId="2" hidden="1">{#N/A,#N/A,FALSE,"TEL Monthly Inc";#N/A,#N/A,FALSE,"TEL REVENUE";#N/A,#N/A,FALSE,"Tel - Manpower";#N/A,#N/A,FALSE,"Tel Sales Support";#N/A,#N/A,FALSE,"SI - TELCO";#N/A,#N/A,FALSE,"Sales - Telco";#N/A,#N/A,FALSE,"Tel - Mktg";#N/A,#N/A,FALSE,"Tel - Mktg"}</definedName>
    <definedName name="hhu_1_1_5" hidden="1">{#N/A,#N/A,FALSE,"TEL Monthly Inc";#N/A,#N/A,FALSE,"TEL REVENUE";#N/A,#N/A,FALSE,"Tel - Manpower";#N/A,#N/A,FALSE,"Tel Sales Support";#N/A,#N/A,FALSE,"SI - TELCO";#N/A,#N/A,FALSE,"Sales - Telco";#N/A,#N/A,FALSE,"Tel - Mktg";#N/A,#N/A,FALSE,"Tel - Mktg"}</definedName>
    <definedName name="hhu_1_2" localSheetId="2" hidden="1">{#N/A,#N/A,FALSE,"TEL Monthly Inc";#N/A,#N/A,FALSE,"TEL REVENUE";#N/A,#N/A,FALSE,"Tel - Manpower";#N/A,#N/A,FALSE,"Tel Sales Support";#N/A,#N/A,FALSE,"SI - TELCO";#N/A,#N/A,FALSE,"Sales - Telco";#N/A,#N/A,FALSE,"Tel - Mktg";#N/A,#N/A,FALSE,"Tel - Mktg"}</definedName>
    <definedName name="hhu_1_2" hidden="1">{#N/A,#N/A,FALSE,"TEL Monthly Inc";#N/A,#N/A,FALSE,"TEL REVENUE";#N/A,#N/A,FALSE,"Tel - Manpower";#N/A,#N/A,FALSE,"Tel Sales Support";#N/A,#N/A,FALSE,"SI - TELCO";#N/A,#N/A,FALSE,"Sales - Telco";#N/A,#N/A,FALSE,"Tel - Mktg";#N/A,#N/A,FALSE,"Tel - Mktg"}</definedName>
    <definedName name="hhu_1_3" localSheetId="2" hidden="1">{#N/A,#N/A,FALSE,"TEL Monthly Inc";#N/A,#N/A,FALSE,"TEL REVENUE";#N/A,#N/A,FALSE,"Tel - Manpower";#N/A,#N/A,FALSE,"Tel Sales Support";#N/A,#N/A,FALSE,"SI - TELCO";#N/A,#N/A,FALSE,"Sales - Telco";#N/A,#N/A,FALSE,"Tel - Mktg";#N/A,#N/A,FALSE,"Tel - Mktg"}</definedName>
    <definedName name="hhu_1_3" hidden="1">{#N/A,#N/A,FALSE,"TEL Monthly Inc";#N/A,#N/A,FALSE,"TEL REVENUE";#N/A,#N/A,FALSE,"Tel - Manpower";#N/A,#N/A,FALSE,"Tel Sales Support";#N/A,#N/A,FALSE,"SI - TELCO";#N/A,#N/A,FALSE,"Sales - Telco";#N/A,#N/A,FALSE,"Tel - Mktg";#N/A,#N/A,FALSE,"Tel - Mktg"}</definedName>
    <definedName name="hhu_1_4" localSheetId="2" hidden="1">{#N/A,#N/A,FALSE,"TEL Monthly Inc";#N/A,#N/A,FALSE,"TEL REVENUE";#N/A,#N/A,FALSE,"Tel - Manpower";#N/A,#N/A,FALSE,"Tel Sales Support";#N/A,#N/A,FALSE,"SI - TELCO";#N/A,#N/A,FALSE,"Sales - Telco";#N/A,#N/A,FALSE,"Tel - Mktg";#N/A,#N/A,FALSE,"Tel - Mktg"}</definedName>
    <definedName name="hhu_1_4" hidden="1">{#N/A,#N/A,FALSE,"TEL Monthly Inc";#N/A,#N/A,FALSE,"TEL REVENUE";#N/A,#N/A,FALSE,"Tel - Manpower";#N/A,#N/A,FALSE,"Tel Sales Support";#N/A,#N/A,FALSE,"SI - TELCO";#N/A,#N/A,FALSE,"Sales - Telco";#N/A,#N/A,FALSE,"Tel - Mktg";#N/A,#N/A,FALSE,"Tel - Mktg"}</definedName>
    <definedName name="hhu_1_5" localSheetId="2" hidden="1">{#N/A,#N/A,FALSE,"TEL Monthly Inc";#N/A,#N/A,FALSE,"TEL REVENUE";#N/A,#N/A,FALSE,"Tel - Manpower";#N/A,#N/A,FALSE,"Tel Sales Support";#N/A,#N/A,FALSE,"SI - TELCO";#N/A,#N/A,FALSE,"Sales - Telco";#N/A,#N/A,FALSE,"Tel - Mktg";#N/A,#N/A,FALSE,"Tel - Mktg"}</definedName>
    <definedName name="hhu_1_5" hidden="1">{#N/A,#N/A,FALSE,"TEL Monthly Inc";#N/A,#N/A,FALSE,"TEL REVENUE";#N/A,#N/A,FALSE,"Tel - Manpower";#N/A,#N/A,FALSE,"Tel Sales Support";#N/A,#N/A,FALSE,"SI - TELCO";#N/A,#N/A,FALSE,"Sales - Telco";#N/A,#N/A,FALSE,"Tel - Mktg";#N/A,#N/A,FALSE,"Tel - Mktg"}</definedName>
    <definedName name="hhu_2" localSheetId="2" hidden="1">{#N/A,#N/A,FALSE,"TEL Monthly Inc";#N/A,#N/A,FALSE,"TEL REVENUE";#N/A,#N/A,FALSE,"Tel - Manpower";#N/A,#N/A,FALSE,"Tel Sales Support";#N/A,#N/A,FALSE,"SI - TELCO";#N/A,#N/A,FALSE,"Sales - Telco";#N/A,#N/A,FALSE,"Tel - Mktg";#N/A,#N/A,FALSE,"Tel - Mktg"}</definedName>
    <definedName name="hhu_2" hidden="1">{#N/A,#N/A,FALSE,"TEL Monthly Inc";#N/A,#N/A,FALSE,"TEL REVENUE";#N/A,#N/A,FALSE,"Tel - Manpower";#N/A,#N/A,FALSE,"Tel Sales Support";#N/A,#N/A,FALSE,"SI - TELCO";#N/A,#N/A,FALSE,"Sales - Telco";#N/A,#N/A,FALSE,"Tel - Mktg";#N/A,#N/A,FALSE,"Tel - Mktg"}</definedName>
    <definedName name="hhu_2_1" localSheetId="2" hidden="1">{#N/A,#N/A,FALSE,"TEL Monthly Inc";#N/A,#N/A,FALSE,"TEL REVENUE";#N/A,#N/A,FALSE,"Tel - Manpower";#N/A,#N/A,FALSE,"Tel Sales Support";#N/A,#N/A,FALSE,"SI - TELCO";#N/A,#N/A,FALSE,"Sales - Telco";#N/A,#N/A,FALSE,"Tel - Mktg";#N/A,#N/A,FALSE,"Tel - Mktg"}</definedName>
    <definedName name="hhu_2_1" hidden="1">{#N/A,#N/A,FALSE,"TEL Monthly Inc";#N/A,#N/A,FALSE,"TEL REVENUE";#N/A,#N/A,FALSE,"Tel - Manpower";#N/A,#N/A,FALSE,"Tel Sales Support";#N/A,#N/A,FALSE,"SI - TELCO";#N/A,#N/A,FALSE,"Sales - Telco";#N/A,#N/A,FALSE,"Tel - Mktg";#N/A,#N/A,FALSE,"Tel - Mktg"}</definedName>
    <definedName name="hhu_2_2" localSheetId="2" hidden="1">{#N/A,#N/A,FALSE,"TEL Monthly Inc";#N/A,#N/A,FALSE,"TEL REVENUE";#N/A,#N/A,FALSE,"Tel - Manpower";#N/A,#N/A,FALSE,"Tel Sales Support";#N/A,#N/A,FALSE,"SI - TELCO";#N/A,#N/A,FALSE,"Sales - Telco";#N/A,#N/A,FALSE,"Tel - Mktg";#N/A,#N/A,FALSE,"Tel - Mktg"}</definedName>
    <definedName name="hhu_2_2" hidden="1">{#N/A,#N/A,FALSE,"TEL Monthly Inc";#N/A,#N/A,FALSE,"TEL REVENUE";#N/A,#N/A,FALSE,"Tel - Manpower";#N/A,#N/A,FALSE,"Tel Sales Support";#N/A,#N/A,FALSE,"SI - TELCO";#N/A,#N/A,FALSE,"Sales - Telco";#N/A,#N/A,FALSE,"Tel - Mktg";#N/A,#N/A,FALSE,"Tel - Mktg"}</definedName>
    <definedName name="hhu_2_3" localSheetId="2" hidden="1">{#N/A,#N/A,FALSE,"TEL Monthly Inc";#N/A,#N/A,FALSE,"TEL REVENUE";#N/A,#N/A,FALSE,"Tel - Manpower";#N/A,#N/A,FALSE,"Tel Sales Support";#N/A,#N/A,FALSE,"SI - TELCO";#N/A,#N/A,FALSE,"Sales - Telco";#N/A,#N/A,FALSE,"Tel - Mktg";#N/A,#N/A,FALSE,"Tel - Mktg"}</definedName>
    <definedName name="hhu_2_3" hidden="1">{#N/A,#N/A,FALSE,"TEL Monthly Inc";#N/A,#N/A,FALSE,"TEL REVENUE";#N/A,#N/A,FALSE,"Tel - Manpower";#N/A,#N/A,FALSE,"Tel Sales Support";#N/A,#N/A,FALSE,"SI - TELCO";#N/A,#N/A,FALSE,"Sales - Telco";#N/A,#N/A,FALSE,"Tel - Mktg";#N/A,#N/A,FALSE,"Tel - Mktg"}</definedName>
    <definedName name="hhu_2_4" localSheetId="2" hidden="1">{#N/A,#N/A,FALSE,"TEL Monthly Inc";#N/A,#N/A,FALSE,"TEL REVENUE";#N/A,#N/A,FALSE,"Tel - Manpower";#N/A,#N/A,FALSE,"Tel Sales Support";#N/A,#N/A,FALSE,"SI - TELCO";#N/A,#N/A,FALSE,"Sales - Telco";#N/A,#N/A,FALSE,"Tel - Mktg";#N/A,#N/A,FALSE,"Tel - Mktg"}</definedName>
    <definedName name="hhu_2_4" hidden="1">{#N/A,#N/A,FALSE,"TEL Monthly Inc";#N/A,#N/A,FALSE,"TEL REVENUE";#N/A,#N/A,FALSE,"Tel - Manpower";#N/A,#N/A,FALSE,"Tel Sales Support";#N/A,#N/A,FALSE,"SI - TELCO";#N/A,#N/A,FALSE,"Sales - Telco";#N/A,#N/A,FALSE,"Tel - Mktg";#N/A,#N/A,FALSE,"Tel - Mktg"}</definedName>
    <definedName name="hhu_2_5" localSheetId="2" hidden="1">{#N/A,#N/A,FALSE,"TEL Monthly Inc";#N/A,#N/A,FALSE,"TEL REVENUE";#N/A,#N/A,FALSE,"Tel - Manpower";#N/A,#N/A,FALSE,"Tel Sales Support";#N/A,#N/A,FALSE,"SI - TELCO";#N/A,#N/A,FALSE,"Sales - Telco";#N/A,#N/A,FALSE,"Tel - Mktg";#N/A,#N/A,FALSE,"Tel - Mktg"}</definedName>
    <definedName name="hhu_2_5" hidden="1">{#N/A,#N/A,FALSE,"TEL Monthly Inc";#N/A,#N/A,FALSE,"TEL REVENUE";#N/A,#N/A,FALSE,"Tel - Manpower";#N/A,#N/A,FALSE,"Tel Sales Support";#N/A,#N/A,FALSE,"SI - TELCO";#N/A,#N/A,FALSE,"Sales - Telco";#N/A,#N/A,FALSE,"Tel - Mktg";#N/A,#N/A,FALSE,"Tel - Mktg"}</definedName>
    <definedName name="hhu_3" localSheetId="2" hidden="1">{#N/A,#N/A,FALSE,"TEL Monthly Inc";#N/A,#N/A,FALSE,"TEL REVENUE";#N/A,#N/A,FALSE,"Tel - Manpower";#N/A,#N/A,FALSE,"Tel Sales Support";#N/A,#N/A,FALSE,"SI - TELCO";#N/A,#N/A,FALSE,"Sales - Telco";#N/A,#N/A,FALSE,"Tel - Mktg";#N/A,#N/A,FALSE,"Tel - Mktg"}</definedName>
    <definedName name="hhu_3" hidden="1">{#N/A,#N/A,FALSE,"TEL Monthly Inc";#N/A,#N/A,FALSE,"TEL REVENUE";#N/A,#N/A,FALSE,"Tel - Manpower";#N/A,#N/A,FALSE,"Tel Sales Support";#N/A,#N/A,FALSE,"SI - TELCO";#N/A,#N/A,FALSE,"Sales - Telco";#N/A,#N/A,FALSE,"Tel - Mktg";#N/A,#N/A,FALSE,"Tel - Mktg"}</definedName>
    <definedName name="hhu_3_1" localSheetId="2" hidden="1">{#N/A,#N/A,FALSE,"TEL Monthly Inc";#N/A,#N/A,FALSE,"TEL REVENUE";#N/A,#N/A,FALSE,"Tel - Manpower";#N/A,#N/A,FALSE,"Tel Sales Support";#N/A,#N/A,FALSE,"SI - TELCO";#N/A,#N/A,FALSE,"Sales - Telco";#N/A,#N/A,FALSE,"Tel - Mktg";#N/A,#N/A,FALSE,"Tel - Mktg"}</definedName>
    <definedName name="hhu_3_1" hidden="1">{#N/A,#N/A,FALSE,"TEL Monthly Inc";#N/A,#N/A,FALSE,"TEL REVENUE";#N/A,#N/A,FALSE,"Tel - Manpower";#N/A,#N/A,FALSE,"Tel Sales Support";#N/A,#N/A,FALSE,"SI - TELCO";#N/A,#N/A,FALSE,"Sales - Telco";#N/A,#N/A,FALSE,"Tel - Mktg";#N/A,#N/A,FALSE,"Tel - Mktg"}</definedName>
    <definedName name="hhu_3_2" localSheetId="2" hidden="1">{#N/A,#N/A,FALSE,"TEL Monthly Inc";#N/A,#N/A,FALSE,"TEL REVENUE";#N/A,#N/A,FALSE,"Tel - Manpower";#N/A,#N/A,FALSE,"Tel Sales Support";#N/A,#N/A,FALSE,"SI - TELCO";#N/A,#N/A,FALSE,"Sales - Telco";#N/A,#N/A,FALSE,"Tel - Mktg";#N/A,#N/A,FALSE,"Tel - Mktg"}</definedName>
    <definedName name="hhu_3_2" hidden="1">{#N/A,#N/A,FALSE,"TEL Monthly Inc";#N/A,#N/A,FALSE,"TEL REVENUE";#N/A,#N/A,FALSE,"Tel - Manpower";#N/A,#N/A,FALSE,"Tel Sales Support";#N/A,#N/A,FALSE,"SI - TELCO";#N/A,#N/A,FALSE,"Sales - Telco";#N/A,#N/A,FALSE,"Tel - Mktg";#N/A,#N/A,FALSE,"Tel - Mktg"}</definedName>
    <definedName name="hhu_3_3" localSheetId="2" hidden="1">{#N/A,#N/A,FALSE,"TEL Monthly Inc";#N/A,#N/A,FALSE,"TEL REVENUE";#N/A,#N/A,FALSE,"Tel - Manpower";#N/A,#N/A,FALSE,"Tel Sales Support";#N/A,#N/A,FALSE,"SI - TELCO";#N/A,#N/A,FALSE,"Sales - Telco";#N/A,#N/A,FALSE,"Tel - Mktg";#N/A,#N/A,FALSE,"Tel - Mktg"}</definedName>
    <definedName name="hhu_3_3" hidden="1">{#N/A,#N/A,FALSE,"TEL Monthly Inc";#N/A,#N/A,FALSE,"TEL REVENUE";#N/A,#N/A,FALSE,"Tel - Manpower";#N/A,#N/A,FALSE,"Tel Sales Support";#N/A,#N/A,FALSE,"SI - TELCO";#N/A,#N/A,FALSE,"Sales - Telco";#N/A,#N/A,FALSE,"Tel - Mktg";#N/A,#N/A,FALSE,"Tel - Mktg"}</definedName>
    <definedName name="hhu_3_4" localSheetId="2" hidden="1">{#N/A,#N/A,FALSE,"TEL Monthly Inc";#N/A,#N/A,FALSE,"TEL REVENUE";#N/A,#N/A,FALSE,"Tel - Manpower";#N/A,#N/A,FALSE,"Tel Sales Support";#N/A,#N/A,FALSE,"SI - TELCO";#N/A,#N/A,FALSE,"Sales - Telco";#N/A,#N/A,FALSE,"Tel - Mktg";#N/A,#N/A,FALSE,"Tel - Mktg"}</definedName>
    <definedName name="hhu_3_4" hidden="1">{#N/A,#N/A,FALSE,"TEL Monthly Inc";#N/A,#N/A,FALSE,"TEL REVENUE";#N/A,#N/A,FALSE,"Tel - Manpower";#N/A,#N/A,FALSE,"Tel Sales Support";#N/A,#N/A,FALSE,"SI - TELCO";#N/A,#N/A,FALSE,"Sales - Telco";#N/A,#N/A,FALSE,"Tel - Mktg";#N/A,#N/A,FALSE,"Tel - Mktg"}</definedName>
    <definedName name="hhu_3_5" localSheetId="2" hidden="1">{#N/A,#N/A,FALSE,"TEL Monthly Inc";#N/A,#N/A,FALSE,"TEL REVENUE";#N/A,#N/A,FALSE,"Tel - Manpower";#N/A,#N/A,FALSE,"Tel Sales Support";#N/A,#N/A,FALSE,"SI - TELCO";#N/A,#N/A,FALSE,"Sales - Telco";#N/A,#N/A,FALSE,"Tel - Mktg";#N/A,#N/A,FALSE,"Tel - Mktg"}</definedName>
    <definedName name="hhu_3_5" hidden="1">{#N/A,#N/A,FALSE,"TEL Monthly Inc";#N/A,#N/A,FALSE,"TEL REVENUE";#N/A,#N/A,FALSE,"Tel - Manpower";#N/A,#N/A,FALSE,"Tel Sales Support";#N/A,#N/A,FALSE,"SI - TELCO";#N/A,#N/A,FALSE,"Sales - Telco";#N/A,#N/A,FALSE,"Tel - Mktg";#N/A,#N/A,FALSE,"Tel - Mktg"}</definedName>
    <definedName name="hhu_4" localSheetId="2" hidden="1">{#N/A,#N/A,FALSE,"TEL Monthly Inc";#N/A,#N/A,FALSE,"TEL REVENUE";#N/A,#N/A,FALSE,"Tel - Manpower";#N/A,#N/A,FALSE,"Tel Sales Support";#N/A,#N/A,FALSE,"SI - TELCO";#N/A,#N/A,FALSE,"Sales - Telco";#N/A,#N/A,FALSE,"Tel - Mktg";#N/A,#N/A,FALSE,"Tel - Mktg"}</definedName>
    <definedName name="hhu_4" hidden="1">{#N/A,#N/A,FALSE,"TEL Monthly Inc";#N/A,#N/A,FALSE,"TEL REVENUE";#N/A,#N/A,FALSE,"Tel - Manpower";#N/A,#N/A,FALSE,"Tel Sales Support";#N/A,#N/A,FALSE,"SI - TELCO";#N/A,#N/A,FALSE,"Sales - Telco";#N/A,#N/A,FALSE,"Tel - Mktg";#N/A,#N/A,FALSE,"Tel - Mktg"}</definedName>
    <definedName name="hhu_5" localSheetId="2" hidden="1">{#N/A,#N/A,FALSE,"TEL Monthly Inc";#N/A,#N/A,FALSE,"TEL REVENUE";#N/A,#N/A,FALSE,"Tel - Manpower";#N/A,#N/A,FALSE,"Tel Sales Support";#N/A,#N/A,FALSE,"SI - TELCO";#N/A,#N/A,FALSE,"Sales - Telco";#N/A,#N/A,FALSE,"Tel - Mktg";#N/A,#N/A,FALSE,"Tel - Mktg"}</definedName>
    <definedName name="hhu_5" hidden="1">{#N/A,#N/A,FALSE,"TEL Monthly Inc";#N/A,#N/A,FALSE,"TEL REVENUE";#N/A,#N/A,FALSE,"Tel - Manpower";#N/A,#N/A,FALSE,"Tel Sales Support";#N/A,#N/A,FALSE,"SI - TELCO";#N/A,#N/A,FALSE,"Sales - Telco";#N/A,#N/A,FALSE,"Tel - Mktg";#N/A,#N/A,FALSE,"Tel - Mktg"}</definedName>
    <definedName name="hhyhuh" hidden="1">#REF!</definedName>
    <definedName name="hi" localSheetId="2" hidden="1">{#N/A,#N/A,FALSE,"Aging Summary";#N/A,#N/A,FALSE,"Ratio Analysis";#N/A,#N/A,FALSE,"Test 120 Day Accts";#N/A,#N/A,FALSE,"Tickmarks"}</definedName>
    <definedName name="Hi" hidden="1">{#N/A,#N/A,FALSE,"FAB VENDORS";"BUD SUM",#N/A,FALSE,"BUD SUM WO TEX"}</definedName>
    <definedName name="Hibh" localSheetId="2" hidden="1">{#N/A,#N/A,FALSE,"Pharm";#N/A,#N/A,FALSE,"WWCM"}</definedName>
    <definedName name="Hibh" hidden="1">{#N/A,#N/A,FALSE,"Pharm";#N/A,#N/A,FALSE,"WWCM"}</definedName>
    <definedName name="Hibh_1" localSheetId="2" hidden="1">{#N/A,#N/A,FALSE,"Pharm";#N/A,#N/A,FALSE,"WWCM"}</definedName>
    <definedName name="Hibh_1" hidden="1">{#N/A,#N/A,FALSE,"Pharm";#N/A,#N/A,FALSE,"WWCM"}</definedName>
    <definedName name="Hibh_2" localSheetId="2" hidden="1">{#N/A,#N/A,FALSE,"Pharm";#N/A,#N/A,FALSE,"WWCM"}</definedName>
    <definedName name="Hibh_2" hidden="1">{#N/A,#N/A,FALSE,"Pharm";#N/A,#N/A,FALSE,"WWCM"}</definedName>
    <definedName name="Hibh_3" localSheetId="2" hidden="1">{#N/A,#N/A,FALSE,"Pharm";#N/A,#N/A,FALSE,"WWCM"}</definedName>
    <definedName name="Hibh_3" hidden="1">{#N/A,#N/A,FALSE,"Pharm";#N/A,#N/A,FALSE,"WWCM"}</definedName>
    <definedName name="Hibh_4" localSheetId="2" hidden="1">{#N/A,#N/A,FALSE,"Pharm";#N/A,#N/A,FALSE,"WWCM"}</definedName>
    <definedName name="Hibh_4" hidden="1">{#N/A,#N/A,FALSE,"Pharm";#N/A,#N/A,FALSE,"WWCM"}</definedName>
    <definedName name="HiddenRows" hidden="1">#REF!</definedName>
    <definedName name="HiddenVersion" hidden="1">1.7</definedName>
    <definedName name="hide_extra">TRUE</definedName>
    <definedName name="Hide_Instl">#REF!</definedName>
    <definedName name="Hide_mfg">#REF!</definedName>
    <definedName name="Hide_PE">#REF!</definedName>
    <definedName name="Hide_Project">#REF!</definedName>
    <definedName name="Hide_Range">#REF!</definedName>
    <definedName name="Hide_Rows">'Consulting Rev_Backlog'!_1055__FDSAUDITLINK__</definedName>
    <definedName name="Hide_Soft">#REF!</definedName>
    <definedName name="Hide_YTD">#REF!</definedName>
    <definedName name="High" localSheetId="2" hidden="1">{#N/A,#N/A,FALSE,"Pharm";#N/A,#N/A,FALSE,"WWCM"}</definedName>
    <definedName name="High" hidden="1">{#N/A,#N/A,FALSE,"Pharm";#N/A,#N/A,FALSE,"WWCM"}</definedName>
    <definedName name="High_1" localSheetId="2" hidden="1">{#N/A,#N/A,FALSE,"Pharm";#N/A,#N/A,FALSE,"WWCM"}</definedName>
    <definedName name="High_1" hidden="1">{#N/A,#N/A,FALSE,"Pharm";#N/A,#N/A,FALSE,"WWCM"}</definedName>
    <definedName name="High_2" localSheetId="2" hidden="1">{#N/A,#N/A,FALSE,"Pharm";#N/A,#N/A,FALSE,"WWCM"}</definedName>
    <definedName name="High_2" hidden="1">{#N/A,#N/A,FALSE,"Pharm";#N/A,#N/A,FALSE,"WWCM"}</definedName>
    <definedName name="High_3" localSheetId="2" hidden="1">{#N/A,#N/A,FALSE,"Pharm";#N/A,#N/A,FALSE,"WWCM"}</definedName>
    <definedName name="High_3" hidden="1">{#N/A,#N/A,FALSE,"Pharm";#N/A,#N/A,FALSE,"WWCM"}</definedName>
    <definedName name="High_4" localSheetId="2" hidden="1">{#N/A,#N/A,FALSE,"Pharm";#N/A,#N/A,FALSE,"WWCM"}</definedName>
    <definedName name="High_4" hidden="1">{#N/A,#N/A,FALSE,"Pharm";#N/A,#N/A,FALSE,"WWCM"}</definedName>
    <definedName name="HighlightErrors">#REF!</definedName>
    <definedName name="HIGHLIGHTS">#REF!</definedName>
    <definedName name="Highly_Comp_Employees">#REF!</definedName>
    <definedName name="HIGHPRICE" hidden="1">"HIGHPRICE"</definedName>
    <definedName name="HighwayReport">#REF!</definedName>
    <definedName name="Highyield_rate">#REF!</definedName>
    <definedName name="Hire_Date" localSheetId="2">OFFSET(Hire_Date_Header,1,0,_51__123Graph_ECHART_7)</definedName>
    <definedName name="Hire_Date">OFFSET(Hire_Date_Header,1,0,_51__123Graph_ECHART_7)</definedName>
    <definedName name="hist" localSheetId="2" hidden="1">{"forebf",#N/A,FALSE,"Forecasts"}</definedName>
    <definedName name="hist" hidden="1">{"forebf",#N/A,FALSE,"Forecasts"}</definedName>
    <definedName name="hist_1" localSheetId="2" hidden="1">{"forebf",#N/A,FALSE,"Forecasts"}</definedName>
    <definedName name="hist_1" hidden="1">{"forebf",#N/A,FALSE,"Forecasts"}</definedName>
    <definedName name="hist_1_1" localSheetId="2" hidden="1">{"forebf",#N/A,FALSE,"Forecasts"}</definedName>
    <definedName name="hist_1_1" hidden="1">{"forebf",#N/A,FALSE,"Forecasts"}</definedName>
    <definedName name="hist_1_1_1" localSheetId="2" hidden="1">{"forebf",#N/A,FALSE,"Forecasts"}</definedName>
    <definedName name="hist_1_1_1" hidden="1">{"forebf",#N/A,FALSE,"Forecasts"}</definedName>
    <definedName name="hist_1_1_2" localSheetId="2" hidden="1">{"forebf",#N/A,FALSE,"Forecasts"}</definedName>
    <definedName name="hist_1_1_2" hidden="1">{"forebf",#N/A,FALSE,"Forecasts"}</definedName>
    <definedName name="hist_1_1_3" localSheetId="2" hidden="1">{"forebf",#N/A,FALSE,"Forecasts"}</definedName>
    <definedName name="hist_1_1_3" hidden="1">{"forebf",#N/A,FALSE,"Forecasts"}</definedName>
    <definedName name="hist_1_1_4" localSheetId="2" hidden="1">{"forebf",#N/A,FALSE,"Forecasts"}</definedName>
    <definedName name="hist_1_1_4" hidden="1">{"forebf",#N/A,FALSE,"Forecasts"}</definedName>
    <definedName name="hist_1_2" localSheetId="2" hidden="1">{"forebf",#N/A,FALSE,"Forecasts"}</definedName>
    <definedName name="hist_1_2" hidden="1">{"forebf",#N/A,FALSE,"Forecasts"}</definedName>
    <definedName name="hist_1_3" localSheetId="2" hidden="1">{"forebf",#N/A,FALSE,"Forecasts"}</definedName>
    <definedName name="hist_1_3" hidden="1">{"forebf",#N/A,FALSE,"Forecasts"}</definedName>
    <definedName name="hist_1_4" localSheetId="2" hidden="1">{"forebf",#N/A,FALSE,"Forecasts"}</definedName>
    <definedName name="hist_1_4" hidden="1">{"forebf",#N/A,FALSE,"Forecasts"}</definedName>
    <definedName name="hist_1_5" localSheetId="2" hidden="1">{"forebf",#N/A,FALSE,"Forecasts"}</definedName>
    <definedName name="hist_1_5" hidden="1">{"forebf",#N/A,FALSE,"Forecasts"}</definedName>
    <definedName name="hist_2" localSheetId="2" hidden="1">{"forebf",#N/A,FALSE,"Forecasts"}</definedName>
    <definedName name="hist_2" hidden="1">{"forebf",#N/A,FALSE,"Forecasts"}</definedName>
    <definedName name="hist_2_1" localSheetId="2" hidden="1">{"forebf",#N/A,FALSE,"Forecasts"}</definedName>
    <definedName name="hist_2_1" hidden="1">{"forebf",#N/A,FALSE,"Forecasts"}</definedName>
    <definedName name="hist_2_1_1" localSheetId="2" hidden="1">{"forebf",#N/A,FALSE,"Forecasts"}</definedName>
    <definedName name="hist_2_1_1" hidden="1">{"forebf",#N/A,FALSE,"Forecasts"}</definedName>
    <definedName name="hist_2_1_2" localSheetId="2" hidden="1">{"forebf",#N/A,FALSE,"Forecasts"}</definedName>
    <definedName name="hist_2_1_2" hidden="1">{"forebf",#N/A,FALSE,"Forecasts"}</definedName>
    <definedName name="hist_2_1_3" localSheetId="2" hidden="1">{"forebf",#N/A,FALSE,"Forecasts"}</definedName>
    <definedName name="hist_2_1_3" hidden="1">{"forebf",#N/A,FALSE,"Forecasts"}</definedName>
    <definedName name="hist_2_1_4" localSheetId="2" hidden="1">{"forebf",#N/A,FALSE,"Forecasts"}</definedName>
    <definedName name="hist_2_1_4" hidden="1">{"forebf",#N/A,FALSE,"Forecasts"}</definedName>
    <definedName name="hist_2_2" localSheetId="2" hidden="1">{"forebf",#N/A,FALSE,"Forecasts"}</definedName>
    <definedName name="hist_2_2" hidden="1">{"forebf",#N/A,FALSE,"Forecasts"}</definedName>
    <definedName name="hist_2_3" localSheetId="2" hidden="1">{"forebf",#N/A,FALSE,"Forecasts"}</definedName>
    <definedName name="hist_2_3" hidden="1">{"forebf",#N/A,FALSE,"Forecasts"}</definedName>
    <definedName name="hist_2_4" localSheetId="2" hidden="1">{"forebf",#N/A,FALSE,"Forecasts"}</definedName>
    <definedName name="hist_2_4" hidden="1">{"forebf",#N/A,FALSE,"Forecasts"}</definedName>
    <definedName name="hist_2_5" localSheetId="2" hidden="1">{"forebf",#N/A,FALSE,"Forecasts"}</definedName>
    <definedName name="hist_2_5" hidden="1">{"forebf",#N/A,FALSE,"Forecasts"}</definedName>
    <definedName name="hist_3" localSheetId="2" hidden="1">{"forebf",#N/A,FALSE,"Forecasts"}</definedName>
    <definedName name="hist_3" hidden="1">{"forebf",#N/A,FALSE,"Forecasts"}</definedName>
    <definedName name="hist_3_1" localSheetId="2" hidden="1">{"forebf",#N/A,FALSE,"Forecasts"}</definedName>
    <definedName name="hist_3_1" hidden="1">{"forebf",#N/A,FALSE,"Forecasts"}</definedName>
    <definedName name="hist_3_1_1" localSheetId="2" hidden="1">{"forebf",#N/A,FALSE,"Forecasts"}</definedName>
    <definedName name="hist_3_1_1" hidden="1">{"forebf",#N/A,FALSE,"Forecasts"}</definedName>
    <definedName name="hist_3_1_2" localSheetId="2" hidden="1">{"forebf",#N/A,FALSE,"Forecasts"}</definedName>
    <definedName name="hist_3_1_2" hidden="1">{"forebf",#N/A,FALSE,"Forecasts"}</definedName>
    <definedName name="hist_3_1_3" localSheetId="2" hidden="1">{"forebf",#N/A,FALSE,"Forecasts"}</definedName>
    <definedName name="hist_3_1_3" hidden="1">{"forebf",#N/A,FALSE,"Forecasts"}</definedName>
    <definedName name="hist_3_1_4" localSheetId="2" hidden="1">{"forebf",#N/A,FALSE,"Forecasts"}</definedName>
    <definedName name="hist_3_1_4" hidden="1">{"forebf",#N/A,FALSE,"Forecasts"}</definedName>
    <definedName name="hist_3_2" localSheetId="2" hidden="1">{"forebf",#N/A,FALSE,"Forecasts"}</definedName>
    <definedName name="hist_3_2" hidden="1">{"forebf",#N/A,FALSE,"Forecasts"}</definedName>
    <definedName name="hist_3_3" localSheetId="2" hidden="1">{"forebf",#N/A,FALSE,"Forecasts"}</definedName>
    <definedName name="hist_3_3" hidden="1">{"forebf",#N/A,FALSE,"Forecasts"}</definedName>
    <definedName name="hist_3_4" localSheetId="2" hidden="1">{"forebf",#N/A,FALSE,"Forecasts"}</definedName>
    <definedName name="hist_3_4" hidden="1">{"forebf",#N/A,FALSE,"Forecasts"}</definedName>
    <definedName name="hist_3_5" localSheetId="2" hidden="1">{"forebf",#N/A,FALSE,"Forecasts"}</definedName>
    <definedName name="hist_3_5" hidden="1">{"forebf",#N/A,FALSE,"Forecasts"}</definedName>
    <definedName name="hist_4" localSheetId="2" hidden="1">{"forebf",#N/A,FALSE,"Forecasts"}</definedName>
    <definedName name="hist_4" hidden="1">{"forebf",#N/A,FALSE,"Forecasts"}</definedName>
    <definedName name="hist_4_1" localSheetId="2" hidden="1">{"forebf",#N/A,FALSE,"Forecasts"}</definedName>
    <definedName name="hist_4_1" hidden="1">{"forebf",#N/A,FALSE,"Forecasts"}</definedName>
    <definedName name="hist_4_2" localSheetId="2" hidden="1">{"forebf",#N/A,FALSE,"Forecasts"}</definedName>
    <definedName name="hist_4_2" hidden="1">{"forebf",#N/A,FALSE,"Forecasts"}</definedName>
    <definedName name="hist_4_3" localSheetId="2" hidden="1">{"forebf",#N/A,FALSE,"Forecasts"}</definedName>
    <definedName name="hist_4_3" hidden="1">{"forebf",#N/A,FALSE,"Forecasts"}</definedName>
    <definedName name="hist_4_4" localSheetId="2" hidden="1">{"forebf",#N/A,FALSE,"Forecasts"}</definedName>
    <definedName name="hist_4_4" hidden="1">{"forebf",#N/A,FALSE,"Forecasts"}</definedName>
    <definedName name="hist_5" localSheetId="2" hidden="1">{"forebf",#N/A,FALSE,"Forecasts"}</definedName>
    <definedName name="hist_5" hidden="1">{"forebf",#N/A,FALSE,"Forecasts"}</definedName>
    <definedName name="Hist_PD_Start">#REF!</definedName>
    <definedName name="Hist_PD1">#REF!</definedName>
    <definedName name="Hist_PD2">#REF!</definedName>
    <definedName name="Hist_PD3">#REF!</definedName>
    <definedName name="HIST10a">#REF!</definedName>
    <definedName name="HIST10b">#REF!</definedName>
    <definedName name="HIST11a">#REF!</definedName>
    <definedName name="HIST11b">#REF!</definedName>
    <definedName name="HIST12a">#REF!</definedName>
    <definedName name="HIST12b">#REF!</definedName>
    <definedName name="HIST1a">#REF!</definedName>
    <definedName name="HIST1b">#REF!</definedName>
    <definedName name="HIST2a">#REF!</definedName>
    <definedName name="HIST2B">#REF!</definedName>
    <definedName name="HIST3a">#REF!</definedName>
    <definedName name="HIST3b">#REF!</definedName>
    <definedName name="HIST4a">#REF!</definedName>
    <definedName name="HIST4b">#REF!</definedName>
    <definedName name="HIST5a">#REF!</definedName>
    <definedName name="HIST5b">#REF!</definedName>
    <definedName name="HIST6a">#REF!</definedName>
    <definedName name="HIST6b">#REF!</definedName>
    <definedName name="HIST7a">#REF!</definedName>
    <definedName name="HIST7b">#REF!</definedName>
    <definedName name="HIST8a">#REF!</definedName>
    <definedName name="HIST8b">#REF!</definedName>
    <definedName name="HIST9a">#REF!</definedName>
    <definedName name="HIST9b">#REF!</definedName>
    <definedName name="HISTasset1">#REF!</definedName>
    <definedName name="HISTasset2">#REF!</definedName>
    <definedName name="HISTcr1">#REF!</definedName>
    <definedName name="HISTcr2">#REF!</definedName>
    <definedName name="HISTmat1">#REF!</definedName>
    <definedName name="HISTmat2">#REF!</definedName>
    <definedName name="Historic_Revenue_Growth">#REF!</definedName>
    <definedName name="HISTORICAL" localSheetId="2" hidden="1">{"GTI monthly IS",#N/A,FALSE,"gti";#N/A,#N/A,FALSE,"gti"}</definedName>
    <definedName name="HISTORICAL" hidden="1">{"GTI monthly IS",#N/A,FALSE,"gti";#N/A,#N/A,FALSE,"gti"}</definedName>
    <definedName name="HISTORICAL_1" localSheetId="2" hidden="1">{"GTI monthly IS",#N/A,FALSE,"gti";#N/A,#N/A,FALSE,"gti"}</definedName>
    <definedName name="HISTORICAL_1" hidden="1">{"GTI monthly IS",#N/A,FALSE,"gti";#N/A,#N/A,FALSE,"gti"}</definedName>
    <definedName name="historical_1_1" localSheetId="2" hidden="1">{"fore2",#N/A,FALSE,"Forecasts"}</definedName>
    <definedName name="historical_1_1" hidden="1">{"fore2",#N/A,FALSE,"Forecasts"}</definedName>
    <definedName name="historical_1_1_1" localSheetId="2" hidden="1">{"fore2",#N/A,FALSE,"Forecasts"}</definedName>
    <definedName name="historical_1_1_1" hidden="1">{"fore2",#N/A,FALSE,"Forecasts"}</definedName>
    <definedName name="historical_1_1_2" localSheetId="2" hidden="1">{"fore2",#N/A,FALSE,"Forecasts"}</definedName>
    <definedName name="historical_1_1_2" hidden="1">{"fore2",#N/A,FALSE,"Forecasts"}</definedName>
    <definedName name="historical_1_1_3" localSheetId="2" hidden="1">{"fore2",#N/A,FALSE,"Forecasts"}</definedName>
    <definedName name="historical_1_1_3" hidden="1">{"fore2",#N/A,FALSE,"Forecasts"}</definedName>
    <definedName name="historical_1_1_4" localSheetId="2" hidden="1">{"fore2",#N/A,FALSE,"Forecasts"}</definedName>
    <definedName name="historical_1_1_4" hidden="1">{"fore2",#N/A,FALSE,"Forecasts"}</definedName>
    <definedName name="historical_1_2" localSheetId="2" hidden="1">{"fore2",#N/A,FALSE,"Forecasts"}</definedName>
    <definedName name="historical_1_2" hidden="1">{"fore2",#N/A,FALSE,"Forecasts"}</definedName>
    <definedName name="historical_1_3" localSheetId="2" hidden="1">{"fore2",#N/A,FALSE,"Forecasts"}</definedName>
    <definedName name="historical_1_3" hidden="1">{"fore2",#N/A,FALSE,"Forecasts"}</definedName>
    <definedName name="historical_1_4" localSheetId="2" hidden="1">{"fore2",#N/A,FALSE,"Forecasts"}</definedName>
    <definedName name="historical_1_4" hidden="1">{"fore2",#N/A,FALSE,"Forecasts"}</definedName>
    <definedName name="historical_1_5" localSheetId="2" hidden="1">{"fore2",#N/A,FALSE,"Forecasts"}</definedName>
    <definedName name="historical_1_5" hidden="1">{"fore2",#N/A,FALSE,"Forecasts"}</definedName>
    <definedName name="historical_2" localSheetId="2" hidden="1">{"fore2",#N/A,FALSE,"Forecasts"}</definedName>
    <definedName name="historical_2" hidden="1">{"fore2",#N/A,FALSE,"Forecasts"}</definedName>
    <definedName name="historical_2_1" localSheetId="2" hidden="1">{"fore2",#N/A,FALSE,"Forecasts"}</definedName>
    <definedName name="historical_2_1" hidden="1">{"fore2",#N/A,FALSE,"Forecasts"}</definedName>
    <definedName name="historical_2_1_1" localSheetId="2" hidden="1">{"fore2",#N/A,FALSE,"Forecasts"}</definedName>
    <definedName name="historical_2_1_1" hidden="1">{"fore2",#N/A,FALSE,"Forecasts"}</definedName>
    <definedName name="historical_2_1_2" localSheetId="2" hidden="1">{"fore2",#N/A,FALSE,"Forecasts"}</definedName>
    <definedName name="historical_2_1_2" hidden="1">{"fore2",#N/A,FALSE,"Forecasts"}</definedName>
    <definedName name="historical_2_1_3" localSheetId="2" hidden="1">{"fore2",#N/A,FALSE,"Forecasts"}</definedName>
    <definedName name="historical_2_1_3" hidden="1">{"fore2",#N/A,FALSE,"Forecasts"}</definedName>
    <definedName name="historical_2_1_4" localSheetId="2" hidden="1">{"fore2",#N/A,FALSE,"Forecasts"}</definedName>
    <definedName name="historical_2_1_4" hidden="1">{"fore2",#N/A,FALSE,"Forecasts"}</definedName>
    <definedName name="historical_2_2" localSheetId="2" hidden="1">{"fore2",#N/A,FALSE,"Forecasts"}</definedName>
    <definedName name="historical_2_2" hidden="1">{"fore2",#N/A,FALSE,"Forecasts"}</definedName>
    <definedName name="historical_2_3" localSheetId="2" hidden="1">{"fore2",#N/A,FALSE,"Forecasts"}</definedName>
    <definedName name="historical_2_3" hidden="1">{"fore2",#N/A,FALSE,"Forecasts"}</definedName>
    <definedName name="historical_2_4" localSheetId="2" hidden="1">{"fore2",#N/A,FALSE,"Forecasts"}</definedName>
    <definedName name="historical_2_4" hidden="1">{"fore2",#N/A,FALSE,"Forecasts"}</definedName>
    <definedName name="historical_2_5" localSheetId="2" hidden="1">{"fore2",#N/A,FALSE,"Forecasts"}</definedName>
    <definedName name="historical_2_5" hidden="1">{"fore2",#N/A,FALSE,"Forecasts"}</definedName>
    <definedName name="historical_3" localSheetId="2" hidden="1">{"fore2",#N/A,FALSE,"Forecasts"}</definedName>
    <definedName name="historical_3" hidden="1">{"fore2",#N/A,FALSE,"Forecasts"}</definedName>
    <definedName name="historical_3_1" localSheetId="2" hidden="1">{"fore2",#N/A,FALSE,"Forecasts"}</definedName>
    <definedName name="historical_3_1" hidden="1">{"fore2",#N/A,FALSE,"Forecasts"}</definedName>
    <definedName name="historical_3_1_1" localSheetId="2" hidden="1">{"fore2",#N/A,FALSE,"Forecasts"}</definedName>
    <definedName name="historical_3_1_1" hidden="1">{"fore2",#N/A,FALSE,"Forecasts"}</definedName>
    <definedName name="historical_3_1_2" localSheetId="2" hidden="1">{"fore2",#N/A,FALSE,"Forecasts"}</definedName>
    <definedName name="historical_3_1_2" hidden="1">{"fore2",#N/A,FALSE,"Forecasts"}</definedName>
    <definedName name="historical_3_1_3" localSheetId="2" hidden="1">{"fore2",#N/A,FALSE,"Forecasts"}</definedName>
    <definedName name="historical_3_1_3" hidden="1">{"fore2",#N/A,FALSE,"Forecasts"}</definedName>
    <definedName name="historical_3_1_4" localSheetId="2" hidden="1">{"fore2",#N/A,FALSE,"Forecasts"}</definedName>
    <definedName name="historical_3_1_4" hidden="1">{"fore2",#N/A,FALSE,"Forecasts"}</definedName>
    <definedName name="historical_3_2" localSheetId="2" hidden="1">{"fore2",#N/A,FALSE,"Forecasts"}</definedName>
    <definedName name="historical_3_2" hidden="1">{"fore2",#N/A,FALSE,"Forecasts"}</definedName>
    <definedName name="historical_3_3" localSheetId="2" hidden="1">{"fore2",#N/A,FALSE,"Forecasts"}</definedName>
    <definedName name="historical_3_3" hidden="1">{"fore2",#N/A,FALSE,"Forecasts"}</definedName>
    <definedName name="historical_3_4" localSheetId="2" hidden="1">{"fore2",#N/A,FALSE,"Forecasts"}</definedName>
    <definedName name="historical_3_4" hidden="1">{"fore2",#N/A,FALSE,"Forecasts"}</definedName>
    <definedName name="historical_3_5" localSheetId="2" hidden="1">{"fore2",#N/A,FALSE,"Forecasts"}</definedName>
    <definedName name="historical_3_5" hidden="1">{"fore2",#N/A,FALSE,"Forecasts"}</definedName>
    <definedName name="historical_4" localSheetId="2" hidden="1">{"fore2",#N/A,FALSE,"Forecasts"}</definedName>
    <definedName name="historical_4" hidden="1">{"fore2",#N/A,FALSE,"Forecasts"}</definedName>
    <definedName name="historical_4_1" localSheetId="2" hidden="1">{"fore2",#N/A,FALSE,"Forecasts"}</definedName>
    <definedName name="historical_4_1" hidden="1">{"fore2",#N/A,FALSE,"Forecasts"}</definedName>
    <definedName name="historical_4_2" localSheetId="2" hidden="1">{"fore2",#N/A,FALSE,"Forecasts"}</definedName>
    <definedName name="historical_4_2" hidden="1">{"fore2",#N/A,FALSE,"Forecasts"}</definedName>
    <definedName name="historical_4_3" localSheetId="2" hidden="1">{"fore2",#N/A,FALSE,"Forecasts"}</definedName>
    <definedName name="historical_4_3" hidden="1">{"fore2",#N/A,FALSE,"Forecasts"}</definedName>
    <definedName name="historical_4_4" localSheetId="2" hidden="1">{"fore2",#N/A,FALSE,"Forecasts"}</definedName>
    <definedName name="historical_4_4" hidden="1">{"fore2",#N/A,FALSE,"Forecasts"}</definedName>
    <definedName name="historical_5" localSheetId="2" hidden="1">{"fore2",#N/A,FALSE,"Forecasts"}</definedName>
    <definedName name="historical_5" hidden="1">{"fore2",#N/A,FALSE,"Forecasts"}</definedName>
    <definedName name="HISTret1">#REF!</definedName>
    <definedName name="HISTret2">#REF!</definedName>
    <definedName name="HISTwacr">#REF!</definedName>
    <definedName name="HISTwam">#REF!</definedName>
    <definedName name="HISTway">#REF!</definedName>
    <definedName name="Hitachi">#REF!</definedName>
    <definedName name="hiulj" localSheetId="2" hidden="1">{"EVA",#N/A,FALSE,"EVA";"WACC",#N/A,FALSE,"WACC"}</definedName>
    <definedName name="hiulj" hidden="1">{"EVA",#N/A,FALSE,"EVA";"WACC",#N/A,FALSE,"WACC"}</definedName>
    <definedName name="hj" localSheetId="2">#N/A</definedName>
    <definedName name="hj" hidden="1">{#N/A,#N/A,FALSE,"PMW Gruppe 99_98";#N/A,#N/A,FALSE,"PMW KG 98_99";#N/A,#N/A,FALSE,"PMW Inc. 99_98";#N/A,#N/A,FALSE,"PMW VTECH 99_98";#N/A,#N/A,FALSE,"PMW Thail. 99_98";#N/A,#N/A,FALSE,"PMW Canada 99_98";#N/A,#N/A,FALSE,"Währungsabw. 99_98"}</definedName>
    <definedName name="hj.k" localSheetId="2" hidden="1">{#N/A,#N/A,FALSE,"Produkte Erw.";#N/A,#N/A,FALSE,"Produkte Plan";#N/A,#N/A,FALSE,"Leistungen Erw.";#N/A,#N/A,FALSE,"Leistungen Plan";#N/A,#N/A,FALSE,"KA Allg.Kosten (2)";#N/A,#N/A,FALSE,"KA All.Kosten"}</definedName>
    <definedName name="hj.k" hidden="1">{#N/A,#N/A,FALSE,"Produkte Erw.";#N/A,#N/A,FALSE,"Produkte Plan";#N/A,#N/A,FALSE,"Leistungen Erw.";#N/A,#N/A,FALSE,"Leistungen Plan";#N/A,#N/A,FALSE,"KA Allg.Kosten (2)";#N/A,#N/A,FALSE,"KA All.Kosten"}</definedName>
    <definedName name="hjajhj" localSheetId="2" hidden="1">{"Monthly6Q",#N/A,FALSE,"0614ESL"}</definedName>
    <definedName name="hjajhj" hidden="1">{"Monthly6Q",#N/A,FALSE,"0614ESL"}</definedName>
    <definedName name="hjb" hidden="1">#REF!</definedName>
    <definedName name="hjdhdfhdfh" localSheetId="2" hidden="1">{#N/A,#N/A,FALSE,"Assessment";#N/A,#N/A,FALSE,"Staffing";#N/A,#N/A,FALSE,"Hires";#N/A,#N/A,FALSE,"Assumptions"}</definedName>
    <definedName name="hjdhdfhdfh" hidden="1">{#N/A,#N/A,FALSE,"Assessment";#N/A,#N/A,FALSE,"Staffing";#N/A,#N/A,FALSE,"Hires";#N/A,#N/A,FALSE,"Assumptions"}</definedName>
    <definedName name="hjf"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gg" localSheetId="2"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hjgg"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hjghhgyg" localSheetId="2" hidden="1">{"Polymers Details",#N/A,FALSE,"Current Yr";"Polymer Details",#N/A,FALSE,"Budget";"Polymer Details",#N/A,FALSE,"Prior Year"}</definedName>
    <definedName name="hjghhgyg" hidden="1">{"Polymers Details",#N/A,FALSE,"Current Yr";"Polymer Details",#N/A,FALSE,"Budget";"Polymer Details",#N/A,FALSE,"Prior Year"}</definedName>
    <definedName name="hjghjhgj" localSheetId="2" hidden="1">{#N/A,#N/A,FALSE,"Produkte Erw.";#N/A,#N/A,FALSE,"Produkte Plan";#N/A,#N/A,FALSE,"Leistungen Erw.";#N/A,#N/A,FALSE,"Leistungen Plan";#N/A,#N/A,FALSE,"KA Allg.Kosten (2)";#N/A,#N/A,FALSE,"KA All.Kosten"}</definedName>
    <definedName name="hjghjhgj" hidden="1">{#N/A,#N/A,FALSE,"Produkte Erw.";#N/A,#N/A,FALSE,"Produkte Plan";#N/A,#N/A,FALSE,"Leistungen Erw.";#N/A,#N/A,FALSE,"Leistungen Plan";#N/A,#N/A,FALSE,"KA Allg.Kosten (2)";#N/A,#N/A,FALSE,"KA All.Kosten"}</definedName>
    <definedName name="hjgjhfj" localSheetId="2" hidden="1">{"EDEL",#N/A,FALSE,"EDEL"}</definedName>
    <definedName name="hjgjhfj" hidden="1">{"EDEL",#N/A,FALSE,"EDEL"}</definedName>
    <definedName name="HJH" localSheetId="2" hidden="1">"45RTUBLZGWW58R2DUUWQUGTRB"</definedName>
    <definedName name="hjh" hidden="1">{#N/A,#N/A,FALSE,"Produkte Erw.";#N/A,#N/A,FALSE,"Produkte Plan";#N/A,#N/A,FALSE,"Leistungen Erw.";#N/A,#N/A,FALSE,"Leistungen Plan";#N/A,#N/A,FALSE,"KA Allg.Kosten (2)";#N/A,#N/A,FALSE,"KA All.Kosten"}</definedName>
    <definedName name="hjhglkfg" localSheetId="2" hidden="1">{"AQUIRORDCF",#N/A,FALSE,"Merger consequences";"Acquirorassns",#N/A,FALSE,"Merger consequences"}</definedName>
    <definedName name="hjhglkfg" hidden="1">{"AQUIRORDCF",#N/A,FALSE,"Merger consequences";"Acquirorassns",#N/A,FALSE,"Merger consequences"}</definedName>
    <definedName name="hjhjffukfuk" localSheetId="2" hidden="1">{#N/A,#N/A,FALSE,"Pharm";#N/A,#N/A,FALSE,"WWCM"}</definedName>
    <definedName name="hjhjffukfuk" hidden="1">{#N/A,#N/A,FALSE,"Pharm";#N/A,#N/A,FALSE,"WWCM"}</definedName>
    <definedName name="hjhjffukfuk_1" localSheetId="2" hidden="1">{#N/A,#N/A,FALSE,"Pharm";#N/A,#N/A,FALSE,"WWCM"}</definedName>
    <definedName name="hjhjffukfuk_1" hidden="1">{#N/A,#N/A,FALSE,"Pharm";#N/A,#N/A,FALSE,"WWCM"}</definedName>
    <definedName name="hjhjffukfuk_2" localSheetId="2" hidden="1">{#N/A,#N/A,FALSE,"Pharm";#N/A,#N/A,FALSE,"WWCM"}</definedName>
    <definedName name="hjhjffukfuk_2" hidden="1">{#N/A,#N/A,FALSE,"Pharm";#N/A,#N/A,FALSE,"WWCM"}</definedName>
    <definedName name="hjhjffukfuk_3" localSheetId="2" hidden="1">{#N/A,#N/A,FALSE,"Pharm";#N/A,#N/A,FALSE,"WWCM"}</definedName>
    <definedName name="hjhjffukfuk_3" hidden="1">{#N/A,#N/A,FALSE,"Pharm";#N/A,#N/A,FALSE,"WWCM"}</definedName>
    <definedName name="hjhjffukfuk_4" localSheetId="2" hidden="1">{#N/A,#N/A,FALSE,"Pharm";#N/A,#N/A,FALSE,"WWCM"}</definedName>
    <definedName name="hjhjffukfuk_4" hidden="1">{#N/A,#N/A,FALSE,"Pharm";#N/A,#N/A,FALSE,"WWCM"}</definedName>
    <definedName name="hjhjfkfukywrte" localSheetId="2" hidden="1">{#N/A,#N/A,FALSE,"Pharm";#N/A,#N/A,FALSE,"WWCM"}</definedName>
    <definedName name="hjhjfkfukywrte" hidden="1">{#N/A,#N/A,FALSE,"Pharm";#N/A,#N/A,FALSE,"WWCM"}</definedName>
    <definedName name="hjhjfkfukywrte_1" localSheetId="2" hidden="1">{#N/A,#N/A,FALSE,"Pharm";#N/A,#N/A,FALSE,"WWCM"}</definedName>
    <definedName name="hjhjfkfukywrte_1" hidden="1">{#N/A,#N/A,FALSE,"Pharm";#N/A,#N/A,FALSE,"WWCM"}</definedName>
    <definedName name="hjhjfkfukywrte_2" localSheetId="2" hidden="1">{#N/A,#N/A,FALSE,"Pharm";#N/A,#N/A,FALSE,"WWCM"}</definedName>
    <definedName name="hjhjfkfukywrte_2" hidden="1">{#N/A,#N/A,FALSE,"Pharm";#N/A,#N/A,FALSE,"WWCM"}</definedName>
    <definedName name="hjhjfkfukywrte_3" localSheetId="2" hidden="1">{#N/A,#N/A,FALSE,"Pharm";#N/A,#N/A,FALSE,"WWCM"}</definedName>
    <definedName name="hjhjfkfukywrte_3" hidden="1">{#N/A,#N/A,FALSE,"Pharm";#N/A,#N/A,FALSE,"WWCM"}</definedName>
    <definedName name="hjhjfkfukywrte_4" localSheetId="2" hidden="1">{#N/A,#N/A,FALSE,"Pharm";#N/A,#N/A,FALSE,"WWCM"}</definedName>
    <definedName name="hjhjfkfukywrte_4" hidden="1">{#N/A,#N/A,FALSE,"Pharm";#N/A,#N/A,FALSE,"WWCM"}</definedName>
    <definedName name="hjhjhj" localSheetId="2" hidden="1">{#N/A,#N/A,FALSE,"Index";"Stmts_Qtrs",#N/A,FALSE,"Summary";"Stmts_24 mo",#N/A,FALSE,"Summary";"Summary_24",#N/A,FALSE,"Revenue";"Month_24",#N/A,FALSE,"Engineering";"Month_24",#N/A,FALSE,"Marketing";"Month_24",#N/A,FALSE,"G &amp; A";"Month_24",#N/A,FALSE,"Manufacturing"}</definedName>
    <definedName name="hjhjhj" hidden="1">{#N/A,#N/A,FALSE,"Index";"Stmts_Qtrs",#N/A,FALSE,"Summary";"Stmts_24 mo",#N/A,FALSE,"Summary";"Summary_24",#N/A,FALSE,"Revenue";"Month_24",#N/A,FALSE,"Engineering";"Month_24",#N/A,FALSE,"Marketing";"Month_24",#N/A,FALSE,"G &amp; A";"Month_24",#N/A,FALSE,"Manufacturing"}</definedName>
    <definedName name="hjhjhj2" localSheetId="2" hidden="1">{#N/A,#N/A,FALSE,"Index";"Stmts_Qtrs",#N/A,FALSE,"Summary";"Stmts_24 mo",#N/A,FALSE,"Summary";"Summary_24",#N/A,FALSE,"Revenue";"Month_24",#N/A,FALSE,"Engineering";"Month_24",#N/A,FALSE,"Marketing";"Month_24",#N/A,FALSE,"G &amp; A";"Month_24",#N/A,FALSE,"Manufacturing"}</definedName>
    <definedName name="hjhjhj2" hidden="1">{#N/A,#N/A,FALSE,"Index";"Stmts_Qtrs",#N/A,FALSE,"Summary";"Stmts_24 mo",#N/A,FALSE,"Summary";"Summary_24",#N/A,FALSE,"Revenue";"Month_24",#N/A,FALSE,"Engineering";"Month_24",#N/A,FALSE,"Marketing";"Month_24",#N/A,FALSE,"G &amp; A";"Month_24",#N/A,FALSE,"Manufacturing"}</definedName>
    <definedName name="hjhjj" localSheetId="2" hidden="1">{#N/A,#N/A,FALSE,"ORIX CSC"}</definedName>
    <definedName name="hjhjj" hidden="1">{#N/A,#N/A,FALSE,"ORIX CSC"}</definedName>
    <definedName name="hjhkjkl" localSheetId="2" hidden="1">{#N/A,#N/A,FALSE,"Pharm";#N/A,#N/A,FALSE,"WWCM"}</definedName>
    <definedName name="hjhkjkl" hidden="1">{#N/A,#N/A,FALSE,"Pharm";#N/A,#N/A,FALSE,"WWCM"}</definedName>
    <definedName name="hjhkjkl_1" localSheetId="2" hidden="1">{#N/A,#N/A,FALSE,"Pharm";#N/A,#N/A,FALSE,"WWCM"}</definedName>
    <definedName name="hjhkjkl_1" hidden="1">{#N/A,#N/A,FALSE,"Pharm";#N/A,#N/A,FALSE,"WWCM"}</definedName>
    <definedName name="hjhkjkl_2" localSheetId="2" hidden="1">{#N/A,#N/A,FALSE,"Pharm";#N/A,#N/A,FALSE,"WWCM"}</definedName>
    <definedName name="hjhkjkl_2" hidden="1">{#N/A,#N/A,FALSE,"Pharm";#N/A,#N/A,FALSE,"WWCM"}</definedName>
    <definedName name="hjhkjkl_3" localSheetId="2" hidden="1">{#N/A,#N/A,FALSE,"Pharm";#N/A,#N/A,FALSE,"WWCM"}</definedName>
    <definedName name="hjhkjkl_3" hidden="1">{#N/A,#N/A,FALSE,"Pharm";#N/A,#N/A,FALSE,"WWCM"}</definedName>
    <definedName name="hjhkjkl_4" localSheetId="2" hidden="1">{#N/A,#N/A,FALSE,"Pharm";#N/A,#N/A,FALSE,"WWCM"}</definedName>
    <definedName name="hjhkjkl_4" hidden="1">{#N/A,#N/A,FALSE,"Pharm";#N/A,#N/A,FALSE,"WWCM"}</definedName>
    <definedName name="hjhohjk" localSheetId="2" hidden="1">{"FN_JE98",#N/A,FALSE,"98 W Options"}</definedName>
    <definedName name="hjhohjk" hidden="1">{"FN_JE98",#N/A,FALSE,"98 W Options"}</definedName>
    <definedName name="hjiol" hidden="1">#REF!</definedName>
    <definedName name="hjjh" localSheetId="2" hidden="1">{"'08-14'!$A$3:$I$112"}</definedName>
    <definedName name="hjjh">{"'08-14'!$A$3:$I$112"}</definedName>
    <definedName name="hjjjjjjjgh" localSheetId="2" hidden="1">{"trans assumptions",#N/A,FALSE,"Merger";"trans accretion",#N/A,FALSE,"Merger"}</definedName>
    <definedName name="hjjjjjjjgh" hidden="1">{"trans assumptions",#N/A,FALSE,"Merger";"trans accretion",#N/A,FALSE,"Merger"}</definedName>
    <definedName name="hjjjkk" localSheetId="2" hidden="1">{#N/A,#N/A,FALSE,"REPORT"}</definedName>
    <definedName name="hjjjkk" hidden="1">{#N/A,#N/A,FALSE,"REPORT"}</definedName>
    <definedName name="hjjjkk_1" localSheetId="2" hidden="1">{#N/A,#N/A,FALSE,"REPORT"}</definedName>
    <definedName name="hjjjkk_1" hidden="1">{#N/A,#N/A,FALSE,"REPORT"}</definedName>
    <definedName name="hjjjkk_2" localSheetId="2" hidden="1">{#N/A,#N/A,FALSE,"REPORT"}</definedName>
    <definedName name="hjjjkk_2" hidden="1">{#N/A,#N/A,FALSE,"REPORT"}</definedName>
    <definedName name="hjjjkk_3" localSheetId="2" hidden="1">{#N/A,#N/A,FALSE,"REPORT"}</definedName>
    <definedName name="hjjjkk_3" hidden="1">{#N/A,#N/A,FALSE,"REPORT"}</definedName>
    <definedName name="hjjjkk_4" localSheetId="2" hidden="1">{#N/A,#N/A,FALSE,"REPORT"}</definedName>
    <definedName name="hjjjkk_4" hidden="1">{#N/A,#N/A,FALSE,"REPORT"}</definedName>
    <definedName name="hjjkk" localSheetId="2" hidden="1">{#N/A,#N/A,FALSE,"Pharm";#N/A,#N/A,FALSE,"WWCM"}</definedName>
    <definedName name="hjjkk" hidden="1">{#N/A,#N/A,FALSE,"Pharm";#N/A,#N/A,FALSE,"WWCM"}</definedName>
    <definedName name="hjjkk_1" localSheetId="2" hidden="1">{#N/A,#N/A,FALSE,"Pharm";#N/A,#N/A,FALSE,"WWCM"}</definedName>
    <definedName name="hjjkk_1" hidden="1">{#N/A,#N/A,FALSE,"Pharm";#N/A,#N/A,FALSE,"WWCM"}</definedName>
    <definedName name="hjjkk_2" localSheetId="2" hidden="1">{#N/A,#N/A,FALSE,"Pharm";#N/A,#N/A,FALSE,"WWCM"}</definedName>
    <definedName name="hjjkk_2" hidden="1">{#N/A,#N/A,FALSE,"Pharm";#N/A,#N/A,FALSE,"WWCM"}</definedName>
    <definedName name="hjjkk_3" localSheetId="2" hidden="1">{#N/A,#N/A,FALSE,"Pharm";#N/A,#N/A,FALSE,"WWCM"}</definedName>
    <definedName name="hjjkk_3" hidden="1">{#N/A,#N/A,FALSE,"Pharm";#N/A,#N/A,FALSE,"WWCM"}</definedName>
    <definedName name="hjjkk_4" localSheetId="2" hidden="1">{#N/A,#N/A,FALSE,"Pharm";#N/A,#N/A,FALSE,"WWCM"}</definedName>
    <definedName name="hjjkk_4" hidden="1">{#N/A,#N/A,FALSE,"Pharm";#N/A,#N/A,FALSE,"WWCM"}</definedName>
    <definedName name="hjjl">#REF!</definedName>
    <definedName name="hjk" localSheetId="2" hidden="1">{"PAGE1",#N/A,FALSE,"Consolidation";"PAGE2",#N/A,FALSE,"Consolidation";"PAGE3",#N/A,FALSE,"Consolidation";"PAGE4",#N/A,FALSE,"Consolidation";"PAGE5",#N/A,FALSE,"Consolidation";"PAGE6",#N/A,FALSE,"Consolidation";"PAGE7",#N/A,FALSE,"Consolidation"}</definedName>
    <definedName name="hjk" hidden="1">{"PAGE1",#N/A,FALSE,"Consolidation";"PAGE2",#N/A,FALSE,"Consolidation";"PAGE3",#N/A,FALSE,"Consolidation";"PAGE4",#N/A,FALSE,"Consolidation";"PAGE5",#N/A,FALSE,"Consolidation";"PAGE6",#N/A,FALSE,"Consolidation";"PAGE7",#N/A,FALSE,"Consolidation"}</definedName>
    <definedName name="hjk.l" localSheetId="2" hidden="1">{#N/A,#N/A,FALSE,"Produkte Erw.";#N/A,#N/A,FALSE,"Produkte Plan";#N/A,#N/A,FALSE,"Leistungen Erw.";#N/A,#N/A,FALSE,"Leistungen Plan";#N/A,#N/A,FALSE,"KA Allg.Kosten (2)";#N/A,#N/A,FALSE,"KA All.Kosten"}</definedName>
    <definedName name="hjk.l" hidden="1">{#N/A,#N/A,FALSE,"Produkte Erw.";#N/A,#N/A,FALSE,"Produkte Plan";#N/A,#N/A,FALSE,"Leistungen Erw.";#N/A,#N/A,FALSE,"Leistungen Plan";#N/A,#N/A,FALSE,"KA Allg.Kosten (2)";#N/A,#N/A,FALSE,"KA All.Kosten"}</definedName>
    <definedName name="hjk_1" localSheetId="2" hidden="1">{"PAGE1",#N/A,FALSE,"Consolidation";"PAGE2",#N/A,FALSE,"Consolidation";"PAGE3",#N/A,FALSE,"Consolidation";"PAGE4",#N/A,FALSE,"Consolidation";"PAGE5",#N/A,FALSE,"Consolidation";"PAGE6",#N/A,FALSE,"Consolidation";"PAGE7",#N/A,FALSE,"Consolidation"}</definedName>
    <definedName name="hjk_1" hidden="1">{"PAGE1",#N/A,FALSE,"Consolidation";"PAGE2",#N/A,FALSE,"Consolidation";"PAGE3",#N/A,FALSE,"Consolidation";"PAGE4",#N/A,FALSE,"Consolidation";"PAGE5",#N/A,FALSE,"Consolidation";"PAGE6",#N/A,FALSE,"Consolidation";"PAGE7",#N/A,FALSE,"Consolidation"}</definedName>
    <definedName name="HJKH" localSheetId="2" hidden="1">{#N/A,#N/A,FALSE,"TOTAL COSTS";#N/A,#N/A,FALSE,"Building";#N/A,#N/A,FALSE,"Software";#N/A,#N/A,FALSE,"EDP EXT";#N/A,#N/A,FALSE,"EDP INT";#N/A,#N/A,FALSE,"TRAINING";#N/A,#N/A,FALSE,"SPARES";#N/A,#N/A,FALSE,"TEST EXT";#N/A,#N/A,FALSE,"TEST INT";#N/A,#N/A,FALSE,"DEMO";#N/A,#N/A,FALSE,"OFFICE EXT";#N/A,#N/A,FALSE,"OFFICE INT";#N/A,#N/A,FALSE,"OTHER EXT"}</definedName>
    <definedName name="HJKH" hidden="1">{#N/A,#N/A,FALSE,"TOTAL COSTS";#N/A,#N/A,FALSE,"Building";#N/A,#N/A,FALSE,"Software";#N/A,#N/A,FALSE,"EDP EXT";#N/A,#N/A,FALSE,"EDP INT";#N/A,#N/A,FALSE,"TRAINING";#N/A,#N/A,FALSE,"SPARES";#N/A,#N/A,FALSE,"TEST EXT";#N/A,#N/A,FALSE,"TEST INT";#N/A,#N/A,FALSE,"DEMO";#N/A,#N/A,FALSE,"OFFICE EXT";#N/A,#N/A,FALSE,"OFFICE INT";#N/A,#N/A,FALSE,"OTHER EXT"}</definedName>
    <definedName name="hjkhj" hidden="1">#REF!</definedName>
    <definedName name="hjkhjk" localSheetId="2" hidden="1">{#N/A,#N/A,FALSE,"KA CH  (2)"}</definedName>
    <definedName name="hjkhjk" hidden="1">{#N/A,#N/A,FALSE,"KA CH  (2)"}</definedName>
    <definedName name="hjkjhk" localSheetId="2" hidden="1">{#N/A,#N/A,FALSE,"Umsatz HM";#N/A,#N/A,FALSE,"ER HM";#N/A,#N/A,FALSE,"EA HM  (2)";#N/A,#N/A,FALSE,"EA HM ";#N/A,#N/A,FALSE,"EA HM  (4)";#N/A,#N/A,FALSE,"EA HM  (3)";#N/A,#N/A,FALSE,"KA HM  (2)";#N/A,#N/A,FALSE,"KA HM";#N/A,#N/A,FALSE,"KA HM  (3)";#N/A,#N/A,FALSE,"KA HM (4)"}</definedName>
    <definedName name="hjkjhk" hidden="1">{#N/A,#N/A,FALSE,"Umsatz HM";#N/A,#N/A,FALSE,"ER HM";#N/A,#N/A,FALSE,"EA HM  (2)";#N/A,#N/A,FALSE,"EA HM ";#N/A,#N/A,FALSE,"EA HM  (4)";#N/A,#N/A,FALSE,"EA HM  (3)";#N/A,#N/A,FALSE,"KA HM  (2)";#N/A,#N/A,FALSE,"KA HM";#N/A,#N/A,FALSE,"KA HM  (3)";#N/A,#N/A,FALSE,"KA HM (4)"}</definedName>
    <definedName name="hjkk" localSheetId="2" hidden="1">{#N/A,#N/A,FALSE,"Pharm";#N/A,#N/A,FALSE,"WWCM"}</definedName>
    <definedName name="hjkk" hidden="1">{#N/A,#N/A,FALSE,"Pharm";#N/A,#N/A,FALSE,"WWCM"}</definedName>
    <definedName name="hjkk_1" localSheetId="2" hidden="1">{#N/A,#N/A,FALSE,"Pharm";#N/A,#N/A,FALSE,"WWCM"}</definedName>
    <definedName name="hjkk_1" hidden="1">{#N/A,#N/A,FALSE,"Pharm";#N/A,#N/A,FALSE,"WWCM"}</definedName>
    <definedName name="hjkk_2" localSheetId="2" hidden="1">{#N/A,#N/A,FALSE,"Pharm";#N/A,#N/A,FALSE,"WWCM"}</definedName>
    <definedName name="hjkk_2" hidden="1">{#N/A,#N/A,FALSE,"Pharm";#N/A,#N/A,FALSE,"WWCM"}</definedName>
    <definedName name="hjkk_3" localSheetId="2" hidden="1">{#N/A,#N/A,FALSE,"Pharm";#N/A,#N/A,FALSE,"WWCM"}</definedName>
    <definedName name="hjkk_3" hidden="1">{#N/A,#N/A,FALSE,"Pharm";#N/A,#N/A,FALSE,"WWCM"}</definedName>
    <definedName name="hjkk_4" localSheetId="2" hidden="1">{#N/A,#N/A,FALSE,"Pharm";#N/A,#N/A,FALSE,"WWCM"}</definedName>
    <definedName name="hjkk_4" hidden="1">{#N/A,#N/A,FALSE,"Pharm";#N/A,#N/A,FALSE,"WWCM"}</definedName>
    <definedName name="hjkl" localSheetId="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kl"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kljh" localSheetId="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h"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kl" localSheetId="2" hidden="1">{#N/A,#N/A,FALSE,"Consolidated";"Full RML",#N/A,FALSE,"RML";#N/A,#N/A,FALSE,"Cal";"Rpt Indiana",#N/A,FALSE,"Indiana";"Rpt Texas",#N/A,FALSE,"Texas";"Full Core",#N/A,FALSE,"Excl_Texas"}</definedName>
    <definedName name="hjkljkl" hidden="1">{#N/A,#N/A,FALSE,"Consolidated";"Full RML",#N/A,FALSE,"RML";#N/A,#N/A,FALSE,"Cal";"Rpt Indiana",#N/A,FALSE,"Indiana";"Rpt Texas",#N/A,FALSE,"Texas";"Full Core",#N/A,FALSE,"Excl_Texas"}</definedName>
    <definedName name="hjljkl" localSheetId="2" hidden="1">{"Full Indiana",#N/A,FALSE,"Indiana";"Full Texas",#N/A,FALSE,"Texas";"Full Core",#N/A,FALSE,"Excl_Texas"}</definedName>
    <definedName name="hjljkl" hidden="1">{"Full Indiana",#N/A,FALSE,"Indiana";"Full Texas",#N/A,FALSE,"Texas";"Full Core",#N/A,FALSE,"Excl_Texas"}</definedName>
    <definedName name="hjlkjh" localSheetId="2" hidden="1">{#N/A,#N/A,FALSE,"Combined";#N/A,#N/A,FALSE,"Texas";#N/A,#N/A,FALSE,"Excl_Texas"}</definedName>
    <definedName name="hjlkjh" hidden="1">{#N/A,#N/A,FALSE,"Combined";#N/A,#N/A,FALSE,"Texas";#N/A,#N/A,FALSE,"Excl_Texas"}</definedName>
    <definedName name="hjlkjl" localSheetId="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lkjl"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sgdhdh" localSheetId="2" hidden="1">{#N/A,#N/A,FALSE,"Assessment";#N/A,#N/A,FALSE,"Staffing";#N/A,#N/A,FALSE,"Hires";#N/A,#N/A,FALSE,"Assumptions"}</definedName>
    <definedName name="hjsgdhdh" hidden="1">{#N/A,#N/A,FALSE,"Assessment";#N/A,#N/A,FALSE,"Staffing";#N/A,#N/A,FALSE,"Hires";#N/A,#N/A,FALSE,"Assumptions"}</definedName>
    <definedName name="hjyny" localSheetId="2" hidden="1">{#N/A,#N/A,FALSE,"TSUM";#N/A,#N/A,FALSE,"shares";#N/A,#N/A,FALSE,"earnout";#N/A,#N/A,FALSE,"Heaty";#N/A,#N/A,FALSE,"self-tend";#N/A,#N/A,FALSE,"self-sum"}</definedName>
    <definedName name="hjyny" hidden="1">{#N/A,#N/A,FALSE,"TSUM";#N/A,#N/A,FALSE,"shares";#N/A,#N/A,FALSE,"earnout";#N/A,#N/A,FALSE,"Heaty";#N/A,#N/A,FALSE,"self-tend";#N/A,#N/A,FALSE,"self-sum"}</definedName>
    <definedName name="hjyny_1" localSheetId="2" hidden="1">{#N/A,#N/A,FALSE,"TSUM";#N/A,#N/A,FALSE,"shares";#N/A,#N/A,FALSE,"earnout";#N/A,#N/A,FALSE,"Heaty";#N/A,#N/A,FALSE,"self-tend";#N/A,#N/A,FALSE,"self-sum"}</definedName>
    <definedName name="hjyny_1" hidden="1">{#N/A,#N/A,FALSE,"TSUM";#N/A,#N/A,FALSE,"shares";#N/A,#N/A,FALSE,"earnout";#N/A,#N/A,FALSE,"Heaty";#N/A,#N/A,FALSE,"self-tend";#N/A,#N/A,FALSE,"self-sum"}</definedName>
    <definedName name="hjyny_2" localSheetId="2" hidden="1">{#N/A,#N/A,FALSE,"TSUM";#N/A,#N/A,FALSE,"shares";#N/A,#N/A,FALSE,"earnout";#N/A,#N/A,FALSE,"Heaty";#N/A,#N/A,FALSE,"self-tend";#N/A,#N/A,FALSE,"self-sum"}</definedName>
    <definedName name="hjyny_2" hidden="1">{#N/A,#N/A,FALSE,"TSUM";#N/A,#N/A,FALSE,"shares";#N/A,#N/A,FALSE,"earnout";#N/A,#N/A,FALSE,"Heaty";#N/A,#N/A,FALSE,"self-tend";#N/A,#N/A,FALSE,"self-sum"}</definedName>
    <definedName name="hjyny_3" localSheetId="2" hidden="1">{#N/A,#N/A,FALSE,"TSUM";#N/A,#N/A,FALSE,"shares";#N/A,#N/A,FALSE,"earnout";#N/A,#N/A,FALSE,"Heaty";#N/A,#N/A,FALSE,"self-tend";#N/A,#N/A,FALSE,"self-sum"}</definedName>
    <definedName name="hjyny_3" hidden="1">{#N/A,#N/A,FALSE,"TSUM";#N/A,#N/A,FALSE,"shares";#N/A,#N/A,FALSE,"earnout";#N/A,#N/A,FALSE,"Heaty";#N/A,#N/A,FALSE,"self-tend";#N/A,#N/A,FALSE,"self-sum"}</definedName>
    <definedName name="hjyny_4" localSheetId="2" hidden="1">{#N/A,#N/A,FALSE,"TSUM";#N/A,#N/A,FALSE,"shares";#N/A,#N/A,FALSE,"earnout";#N/A,#N/A,FALSE,"Heaty";#N/A,#N/A,FALSE,"self-tend";#N/A,#N/A,FALSE,"self-sum"}</definedName>
    <definedName name="hjyny_4" hidden="1">{#N/A,#N/A,FALSE,"TSUM";#N/A,#N/A,FALSE,"shares";#N/A,#N/A,FALSE,"earnout";#N/A,#N/A,FALSE,"Heaty";#N/A,#N/A,FALSE,"self-tend";#N/A,#N/A,FALSE,"self-sum"}</definedName>
    <definedName name="HK" localSheetId="2" hidden="1">{"Reader",#N/A,FALSE,"Summary";"Reader",#N/A,FALSE,"Buildup";"Reader",#N/A,FALSE,"Financials";"Reader",#N/A,FALSE,"Debt &amp; Other"}</definedName>
    <definedName name="HK" hidden="1">{"Reader",#N/A,FALSE,"Summary";"Reader",#N/A,FALSE,"Buildup";"Reader",#N/A,FALSE,"Financials";"Reader",#N/A,FALSE,"Debt &amp; Other"}</definedName>
    <definedName name="HK_customers">#REF!</definedName>
    <definedName name="hka" localSheetId="2" hidden="1">{"Reader",#N/A,FALSE,"Summary";"Reader",#N/A,FALSE,"Buildup";"Reader",#N/A,FALSE,"Financials";"Reader",#N/A,FALSE,"Debt &amp; Other"}</definedName>
    <definedName name="hka" hidden="1">{"Reader",#N/A,FALSE,"Summary";"Reader",#N/A,FALSE,"Buildup";"Reader",#N/A,FALSE,"Financials";"Reader",#N/A,FALSE,"Debt &amp; Other"}</definedName>
    <definedName name="hkjkh"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k" localSheetId="2" hidden="1">{#N/A,#N/A,FALSE,"Index (2)";#N/A,#N/A,FALSE,"1-1 Vol Graph";#N/A,#N/A,FALSE,"1-2 Approve App Graph";#N/A,#N/A,FALSE,"6-1 Email Graph";#N/A,#N/A,FALSE,"6-2 Chat Graph";#N/A,#N/A,FALSE,"6-3 Total Calls_Abandoned";#N/A,#N/A,FALSE,"6-4 Abandoned Graph";#N/A,#N/A,FALSE,"6-5 Within 30 Sec"}</definedName>
    <definedName name="hkk" hidden="1">{#N/A,#N/A,FALSE,"Index (2)";#N/A,#N/A,FALSE,"1-1 Vol Graph";#N/A,#N/A,FALSE,"1-2 Approve App Graph";#N/A,#N/A,FALSE,"6-1 Email Graph";#N/A,#N/A,FALSE,"6-2 Chat Graph";#N/A,#N/A,FALSE,"6-3 Total Calls_Abandoned";#N/A,#N/A,FALSE,"6-4 Abandoned Graph";#N/A,#N/A,FALSE,"6-5 Within 30 Sec"}</definedName>
    <definedName name="hkl" localSheetId="2" hidden="1">{#N/A,#N/A,FALSE,"July 95";#N/A,#N/A,FALSE,"Aug 95";#N/A,#N/A,FALSE,"Sep 95";#N/A,#N/A,FALSE,"October 95";#N/A,#N/A,FALSE,"November 95";#N/A,#N/A,FALSE,"December 95";#N/A,#N/A,FALSE,"February 96";#N/A,#N/A,FALSE,"March 96"}</definedName>
    <definedName name="hkl" hidden="1">{#N/A,#N/A,FALSE,"July 95";#N/A,#N/A,FALSE,"Aug 95";#N/A,#N/A,FALSE,"Sep 95";#N/A,#N/A,FALSE,"October 95";#N/A,#N/A,FALSE,"November 95";#N/A,#N/A,FALSE,"December 95";#N/A,#N/A,FALSE,"February 96";#N/A,#N/A,FALSE,"March 96"}</definedName>
    <definedName name="HKSH" localSheetId="2" hidden="1">{#N/A,#N/A,FALSE,"REPORT"}</definedName>
    <definedName name="HKSH" hidden="1">{#N/A,#N/A,FALSE,"REPORT"}</definedName>
    <definedName name="HKSH_1" localSheetId="2" hidden="1">{#N/A,#N/A,FALSE,"REPORT"}</definedName>
    <definedName name="HKSH_1" hidden="1">{#N/A,#N/A,FALSE,"REPORT"}</definedName>
    <definedName name="HKSH_2" localSheetId="2" hidden="1">{#N/A,#N/A,FALSE,"REPORT"}</definedName>
    <definedName name="HKSH_2" hidden="1">{#N/A,#N/A,FALSE,"REPORT"}</definedName>
    <definedName name="HKSH_3" localSheetId="2" hidden="1">{#N/A,#N/A,FALSE,"REPORT"}</definedName>
    <definedName name="HKSH_3" hidden="1">{#N/A,#N/A,FALSE,"REPORT"}</definedName>
    <definedName name="HKSH_4" localSheetId="2" hidden="1">{#N/A,#N/A,FALSE,"REPORT"}</definedName>
    <definedName name="HKSH_4" hidden="1">{#N/A,#N/A,FALSE,"REPORT"}</definedName>
    <definedName name="HL_13">#REF!</definedName>
    <definedName name="HL_9">#REF!</definedName>
    <definedName name="HLookup_CurrYR_Actual">#REF!</definedName>
    <definedName name="HLookup_CurrYR_Budget">#REF!</definedName>
    <definedName name="HLookup_PriorYR_Actual">#REF!</definedName>
    <definedName name="hlp" hidden="1">#REF!</definedName>
    <definedName name="HLREC">#REF!</definedName>
    <definedName name="HMG" localSheetId="2" hidden="1">{#N/A,#N/A,FALSE,"REPORT"}</definedName>
    <definedName name="HMG" hidden="1">{#N/A,#N/A,FALSE,"REPORT"}</definedName>
    <definedName name="HMG_1" localSheetId="2" hidden="1">{#N/A,#N/A,FALSE,"REPORT"}</definedName>
    <definedName name="HMG_1" hidden="1">{#N/A,#N/A,FALSE,"REPORT"}</definedName>
    <definedName name="HMG_2" localSheetId="2" hidden="1">{#N/A,#N/A,FALSE,"REPORT"}</definedName>
    <definedName name="HMG_2" hidden="1">{#N/A,#N/A,FALSE,"REPORT"}</definedName>
    <definedName name="HMG_3" localSheetId="2" hidden="1">{#N/A,#N/A,FALSE,"REPORT"}</definedName>
    <definedName name="HMG_3" hidden="1">{#N/A,#N/A,FALSE,"REPORT"}</definedName>
    <definedName name="HMG_4" localSheetId="2" hidden="1">{#N/A,#N/A,FALSE,"REPORT"}</definedName>
    <definedName name="HMG_4" hidden="1">{#N/A,#N/A,FALSE,"REPORT"}</definedName>
    <definedName name="hmngf" localSheetId="2" hidden="1">{"Full-model",#N/A,FALSE,"ProForma-ASPT"}</definedName>
    <definedName name="hmngf" hidden="1">{"Full-model",#N/A,FALSE,"ProForma-ASPT"}</definedName>
    <definedName name="HMS">#REF!</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44" hidden="1">#REF!</definedName>
    <definedName name="hn._I051" hidden="1">#REF!</definedName>
    <definedName name="hn._I059" hidden="1">#REF!</definedName>
    <definedName name="hn._I062" hidden="1">#REF!</definedName>
    <definedName name="hn._I070" hidden="1">#REF!</definedName>
    <definedName name="hn._I071" hidden="1">#REF!</definedName>
    <definedName name="hn._I075" hidden="1">#REF!</definedName>
    <definedName name="hn._I077" hidden="1">#REF!</definedName>
    <definedName name="hn._I083" hidden="1">#REF!</definedName>
    <definedName name="hn._I085" hidden="1">#REF!</definedName>
    <definedName name="hn._P001" hidden="1">#REF!</definedName>
    <definedName name="hn._P002" hidden="1">#REF!</definedName>
    <definedName name="hn._P004" hidden="1">#REF!</definedName>
    <definedName name="hn._P014" hidden="1">#REF!</definedName>
    <definedName name="hn._P016" hidden="1">#REF!</definedName>
    <definedName name="hn._P017" hidden="1">#REF!</definedName>
    <definedName name="hn._P017g" hidden="1">#REF!</definedName>
    <definedName name="hn._P021" hidden="1">#REF!</definedName>
    <definedName name="hn._P024" hidden="1">#REF!</definedName>
    <definedName name="hn.Add015" hidden="1">#REF!</definedName>
    <definedName name="hn.Aggregate" hidden="1">#REF!</definedName>
    <definedName name="hn.CompanyName" hidden="1">#REF!</definedName>
    <definedName name="hn.CompanyUCN" hidden="1">#REF!</definedName>
    <definedName name="hn.ConvertVal1" hidden="1">#REF!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CopyforPR" hidden="1">#REF!</definedName>
    <definedName name="hn.Delete015" localSheetId="2" hidden="1">#REF!,#REF!,#REF!,#REF!</definedName>
    <definedName name="hn.Delete015" hidden="1">#REF!,#REF!,#REF!,#REF!,#REF!</definedName>
    <definedName name="hn.domestic" hidden="1">#REF!</definedName>
    <definedName name="hn.DomesticFlag" hidden="1">#REF!</definedName>
    <definedName name="hn.DZ_MultByFXRates" hidden="1">#REF!,#REF!,#REF!,#REF!</definedName>
    <definedName name="hn.ExtDb">FALSE</definedName>
    <definedName name="hn.FromMain" hidden="1">#REF!</definedName>
    <definedName name="hn.FromMain1" hidden="1">#REF!</definedName>
    <definedName name="hn.FromMain2" hidden="1">#REF!</definedName>
    <definedName name="hn.FromMain3" hidden="1">#REF!</definedName>
    <definedName name="hn.FromMain4" hidden="1">#REF!</definedName>
    <definedName name="hn.FromMain5" hidden="1">#REF!</definedName>
    <definedName name="hn.Global" hidden="1">#REF!</definedName>
    <definedName name="hn.IssuerID" hidden="1">#REF!</definedName>
    <definedName name="hn.IssuerNameShort" hidden="1">#REF!</definedName>
    <definedName name="hn.LTM_MultByFXRates" hidden="1">#REF!,#REF!,#REF!,#REF!,#REF!,#REF!,#REF!</definedName>
    <definedName name="hn.LTMData" hidden="1">#REF!</definedName>
    <definedName name="hn.ModelType">"DEAL"</definedName>
    <definedName name="hn.ModelVersion">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0</definedName>
    <definedName name="hn.ObligorGrade" hidden="1">#REF!</definedName>
    <definedName name="hn.ParentName" hidden="1">#REF!</definedName>
    <definedName name="hn.ParentUCN" hidden="1">#REF!</definedName>
    <definedName name="hn.ParityCheck" hidden="1">#REF!</definedName>
    <definedName name="hn.PrivateEndMonth" hidden="1">#REF!</definedName>
    <definedName name="hn.PrivateLTM" hidden="1">#REF!</definedName>
    <definedName name="hn.PrivateLTMYear" hidden="1">#REF!</definedName>
    <definedName name="hn.PrivateQuarter" hidden="1">#REF!</definedName>
    <definedName name="hn.PrivateYear" hidden="1">#REF!</definedName>
    <definedName name="hn.PrivateYearEnd" hidden="1">#REF!</definedName>
    <definedName name="hn.PublicFlag" hidden="1">#REF!</definedName>
    <definedName name="hn.ReviewDescription" hidden="1">#REF!</definedName>
    <definedName name="hn.ReviewID" hidden="1">#REF!</definedName>
    <definedName name="hn.ReviewYear" hidden="1">#REF!</definedName>
    <definedName name="hn.RolledForward">FALSE</definedName>
    <definedName name="hn.Segment" hidden="1">#REF!</definedName>
    <definedName name="hn.SegmentDesc" hidden="1">#REF!</definedName>
    <definedName name="hn.SegmentID" hidden="1">#REF!</definedName>
    <definedName name="hn.Ticker" hidden="1">#REF!</definedName>
    <definedName name="hn.UserLogin" hidden="1">#REF!</definedName>
    <definedName name="hn.USLast" hidden="1">#REF!</definedName>
    <definedName name="hn.YearLabel" hidden="1">#REF!</definedName>
    <definedName name="hngfgnfgn" localSheetId="2" hidden="1">{#N/A,#N/A,TRUE,"Historicals";#N/A,#N/A,TRUE,"Charts";#N/A,#N/A,TRUE,"Forecasts"}</definedName>
    <definedName name="hngfgnfgn" hidden="1">{#N/A,#N/A,TRUE,"Historicals";#N/A,#N/A,TRUE,"Charts";#N/A,#N/A,TRUE,"Forecasts"}</definedName>
    <definedName name="hnu"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_1"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_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_2"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_3"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_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_4"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_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o" localSheetId="2" hidden="1">{#N/A,#N/A,FALSE,"PRJCTED MNTHLY QTY's"}</definedName>
    <definedName name="ho" hidden="1">{#N/A,#N/A,FALSE,"PRJCTED MNTHLY QTY's"}</definedName>
    <definedName name="hod" localSheetId="2" hidden="1">{#N/A,#N/A,FALSE,"TS";#N/A,#N/A,FALSE,"Combo";#N/A,#N/A,FALSE,"FAIR";#N/A,#N/A,FALSE,"RBC";#N/A,#N/A,FALSE,"xxxx";#N/A,#N/A,FALSE,"A_D";#N/A,#N/A,FALSE,"WACC";#N/A,#N/A,FALSE,"DCF";#N/A,#N/A,FALSE,"LBO";#N/A,#N/A,FALSE,"AcqMults";#N/A,#N/A,FALSE,"CompMults"}</definedName>
    <definedName name="hod">#REF!</definedName>
    <definedName name="hod_1" localSheetId="2" hidden="1">{#N/A,#N/A,FALSE,"TS";#N/A,#N/A,FALSE,"Combo";#N/A,#N/A,FALSE,"FAIR";#N/A,#N/A,FALSE,"RBC";#N/A,#N/A,FALSE,"xxxx";#N/A,#N/A,FALSE,"A_D";#N/A,#N/A,FALSE,"WACC";#N/A,#N/A,FALSE,"DCF";#N/A,#N/A,FALSE,"LBO";#N/A,#N/A,FALSE,"AcqMults";#N/A,#N/A,FALSE,"CompMults"}</definedName>
    <definedName name="hod_1" hidden="1">{#N/A,#N/A,FALSE,"TS";#N/A,#N/A,FALSE,"Combo";#N/A,#N/A,FALSE,"FAIR";#N/A,#N/A,FALSE,"RBC";#N/A,#N/A,FALSE,"xxxx";#N/A,#N/A,FALSE,"A_D";#N/A,#N/A,FALSE,"WACC";#N/A,#N/A,FALSE,"DCF";#N/A,#N/A,FALSE,"LBO";#N/A,#N/A,FALSE,"AcqMults";#N/A,#N/A,FALSE,"CompMults"}</definedName>
    <definedName name="hod_2" localSheetId="2" hidden="1">{#N/A,#N/A,FALSE,"TS";#N/A,#N/A,FALSE,"Combo";#N/A,#N/A,FALSE,"FAIR";#N/A,#N/A,FALSE,"RBC";#N/A,#N/A,FALSE,"xxxx";#N/A,#N/A,FALSE,"A_D";#N/A,#N/A,FALSE,"WACC";#N/A,#N/A,FALSE,"DCF";#N/A,#N/A,FALSE,"LBO";#N/A,#N/A,FALSE,"AcqMults";#N/A,#N/A,FALSE,"CompMults"}</definedName>
    <definedName name="hod_2" hidden="1">{#N/A,#N/A,FALSE,"TS";#N/A,#N/A,FALSE,"Combo";#N/A,#N/A,FALSE,"FAIR";#N/A,#N/A,FALSE,"RBC";#N/A,#N/A,FALSE,"xxxx";#N/A,#N/A,FALSE,"A_D";#N/A,#N/A,FALSE,"WACC";#N/A,#N/A,FALSE,"DCF";#N/A,#N/A,FALSE,"LBO";#N/A,#N/A,FALSE,"AcqMults";#N/A,#N/A,FALSE,"CompMults"}</definedName>
    <definedName name="hod_3" localSheetId="2" hidden="1">{#N/A,#N/A,FALSE,"TS";#N/A,#N/A,FALSE,"Combo";#N/A,#N/A,FALSE,"FAIR";#N/A,#N/A,FALSE,"RBC";#N/A,#N/A,FALSE,"xxxx";#N/A,#N/A,FALSE,"A_D";#N/A,#N/A,FALSE,"WACC";#N/A,#N/A,FALSE,"DCF";#N/A,#N/A,FALSE,"LBO";#N/A,#N/A,FALSE,"AcqMults";#N/A,#N/A,FALSE,"CompMults"}</definedName>
    <definedName name="hod_3" hidden="1">{#N/A,#N/A,FALSE,"TS";#N/A,#N/A,FALSE,"Combo";#N/A,#N/A,FALSE,"FAIR";#N/A,#N/A,FALSE,"RBC";#N/A,#N/A,FALSE,"xxxx";#N/A,#N/A,FALSE,"A_D";#N/A,#N/A,FALSE,"WACC";#N/A,#N/A,FALSE,"DCF";#N/A,#N/A,FALSE,"LBO";#N/A,#N/A,FALSE,"AcqMults";#N/A,#N/A,FALSE,"CompMults"}</definedName>
    <definedName name="hod_4" localSheetId="2" hidden="1">{#N/A,#N/A,FALSE,"TS";#N/A,#N/A,FALSE,"Combo";#N/A,#N/A,FALSE,"FAIR";#N/A,#N/A,FALSE,"RBC";#N/A,#N/A,FALSE,"xxxx";#N/A,#N/A,FALSE,"A_D";#N/A,#N/A,FALSE,"WACC";#N/A,#N/A,FALSE,"DCF";#N/A,#N/A,FALSE,"LBO";#N/A,#N/A,FALSE,"AcqMults";#N/A,#N/A,FALSE,"CompMults"}</definedName>
    <definedName name="hod_4" hidden="1">{#N/A,#N/A,FALSE,"TS";#N/A,#N/A,FALSE,"Combo";#N/A,#N/A,FALSE,"FAIR";#N/A,#N/A,FALSE,"RBC";#N/A,#N/A,FALSE,"xxxx";#N/A,#N/A,FALSE,"A_D";#N/A,#N/A,FALSE,"WACC";#N/A,#N/A,FALSE,"DCF";#N/A,#N/A,FALSE,"LBO";#N/A,#N/A,FALSE,"AcqMults";#N/A,#N/A,FALSE,"CompMults"}</definedName>
    <definedName name="hodd" localSheetId="2" hidden="1">{#N/A,#N/A,FALSE,"TS";#N/A,#N/A,FALSE,"Combo";#N/A,#N/A,FALSE,"FAIR";#N/A,#N/A,FALSE,"RBC";#N/A,#N/A,FALSE,"xxxx";#N/A,#N/A,FALSE,"A_D";#N/A,#N/A,FALSE,"WACC";#N/A,#N/A,FALSE,"DCF";#N/A,#N/A,FALSE,"LBO";#N/A,#N/A,FALSE,"AcqMults";#N/A,#N/A,FALSE,"CompMults"}</definedName>
    <definedName name="hodd" hidden="1">{#N/A,#N/A,FALSE,"TS";#N/A,#N/A,FALSE,"Combo";#N/A,#N/A,FALSE,"FAIR";#N/A,#N/A,FALSE,"RBC";#N/A,#N/A,FALSE,"xxxx";#N/A,#N/A,FALSE,"A_D";#N/A,#N/A,FALSE,"WACC";#N/A,#N/A,FALSE,"DCF";#N/A,#N/A,FALSE,"LBO";#N/A,#N/A,FALSE,"AcqMults";#N/A,#N/A,FALSE,"CompMults"}</definedName>
    <definedName name="HOLA" localSheetId="2" hidden="1">{"AR",#N/A,FALSE,"ASMGTSUM";"INV",#N/A,FALSE,"ASMGTSUM";"HCCOMP",#N/A,FALSE,"ASMGTSUM";"cap.depr",#N/A,FALSE,"ASMGTSUM"}</definedName>
    <definedName name="HOLA" hidden="1">{"AR",#N/A,FALSE,"ASMGTSUM";"INV",#N/A,FALSE,"ASMGTSUM";"HCCOMP",#N/A,FALSE,"ASMGTSUM";"cap.depr",#N/A,FALSE,"ASMGTSUM"}</definedName>
    <definedName name="Holidays">#REF!</definedName>
    <definedName name="HOLIDAYS_INPUT">#REF!</definedName>
    <definedName name="Home" localSheetId="2">"Home"</definedName>
    <definedName name="home" hidden="1">{"WACC_filecopy",#N/A,FALSE,"Inputs";"Beta_filecopy",#N/A,FALSE,"Inputs";"SCF_filecopy",#N/A,FALSE,"Inputs";"ProBS_filecopy",#N/A,FALSE,"Inputs";"BS_filecopy",#N/A,FALSE,"Inputs";"ProIS_filecopy",#N/A,FALSE,"Inputs";"IS_filecopy",#N/A,FALSE,"Inputs"}</definedName>
    <definedName name="Homedepot" hidden="1">#REF!</definedName>
    <definedName name="homePlate">#REF!</definedName>
    <definedName name="HOMFE" localSheetId="2" hidden="1">{#N/A,#N/A,FALSE,"Assessment";#N/A,#N/A,FALSE,"Staffing";#N/A,#N/A,FALSE,"Hires";#N/A,#N/A,FALSE,"Assumptions"}</definedName>
    <definedName name="HOMFE" hidden="1">{#N/A,#N/A,FALSE,"Assessment";#N/A,#N/A,FALSE,"Staffing";#N/A,#N/A,FALSE,"Hires";#N/A,#N/A,FALSE,"Assumptions"}</definedName>
    <definedName name="HOMFE_1" localSheetId="2" hidden="1">{#N/A,#N/A,FALSE,"Assessment";#N/A,#N/A,FALSE,"Staffing";#N/A,#N/A,FALSE,"Hires";#N/A,#N/A,FALSE,"Assumptions"}</definedName>
    <definedName name="HOMFE_1" hidden="1">{#N/A,#N/A,FALSE,"Assessment";#N/A,#N/A,FALSE,"Staffing";#N/A,#N/A,FALSE,"Hires";#N/A,#N/A,FALSE,"Assumptions"}</definedName>
    <definedName name="HOMFE_2" localSheetId="2" hidden="1">{#N/A,#N/A,FALSE,"Assessment";#N/A,#N/A,FALSE,"Staffing";#N/A,#N/A,FALSE,"Hires";#N/A,#N/A,FALSE,"Assumptions"}</definedName>
    <definedName name="HOMFE_2" hidden="1">{#N/A,#N/A,FALSE,"Assessment";#N/A,#N/A,FALSE,"Staffing";#N/A,#N/A,FALSE,"Hires";#N/A,#N/A,FALSE,"Assumptions"}</definedName>
    <definedName name="HOMFE_3" localSheetId="2" hidden="1">{#N/A,#N/A,FALSE,"Assessment";#N/A,#N/A,FALSE,"Staffing";#N/A,#N/A,FALSE,"Hires";#N/A,#N/A,FALSE,"Assumptions"}</definedName>
    <definedName name="HOMFE_3" hidden="1">{#N/A,#N/A,FALSE,"Assessment";#N/A,#N/A,FALSE,"Staffing";#N/A,#N/A,FALSE,"Hires";#N/A,#N/A,FALSE,"Assumptions"}</definedName>
    <definedName name="HOMFE_4" localSheetId="2" hidden="1">{#N/A,#N/A,FALSE,"Assessment";#N/A,#N/A,FALSE,"Staffing";#N/A,#N/A,FALSE,"Hires";#N/A,#N/A,FALSE,"Assumptions"}</definedName>
    <definedName name="HOMFE_4" hidden="1">{#N/A,#N/A,FALSE,"Assessment";#N/A,#N/A,FALSE,"Staffing";#N/A,#N/A,FALSE,"Hires";#N/A,#N/A,FALSE,"Assumptions"}</definedName>
    <definedName name="Honda">#REF!</definedName>
    <definedName name="HorizontalSpaceAfter1" hidden="1">"&lt;HS3&gt;"</definedName>
    <definedName name="HorizontalSpaceAfter2" hidden="1">"&lt;HS4&gt;"</definedName>
    <definedName name="HorizontalSpaceAfter3" hidden="1">"&lt;HS5&gt;"</definedName>
    <definedName name="HorizontalSpaceAfter4" hidden="1">"&lt;HS2&gt;"</definedName>
    <definedName name="HorizontalSpaceBefore1" hidden="1">"&lt;HS2&gt;"</definedName>
    <definedName name="HorizontalSpaceBefore2" hidden="1">"&lt;HS5&gt;"</definedName>
    <definedName name="HorizontalSpaceBefore3" hidden="1">"&lt;HS8&gt;"</definedName>
    <definedName name="HorizontalSpaceBefore6" hidden="1">"&lt;HS12&gt;"</definedName>
    <definedName name="Hosting_Loc">#REF!</definedName>
    <definedName name="Hotel">#REF!</definedName>
    <definedName name="houeling" localSheetId="2" hidden="1">{#N/A,#N/A,FALSE,"Aging Summary";#N/A,#N/A,FALSE,"Ratio Analysis";#N/A,#N/A,FALSE,"Test 120 Day Accts";#N/A,#N/A,FALSE,"Tickmarks"}</definedName>
    <definedName name="houeling" hidden="1">{#N/A,#N/A,FALSE,"Aging Summary";#N/A,#N/A,FALSE,"Ratio Analysis";#N/A,#N/A,FALSE,"Test 120 Day Accts";#N/A,#N/A,FALSE,"Tickmarks"}</definedName>
    <definedName name="houma" localSheetId="2" hidden="1">{#N/A,#N/A,FALSE,"INPUTS";#N/A,#N/A,FALSE,"PROFORMA BSHEET";#N/A,#N/A,FALSE,"COMBINED";#N/A,#N/A,FALSE,"HIGH YIELD";#N/A,#N/A,FALSE,"COMB_GRAPHS"}</definedName>
    <definedName name="houma" hidden="1">{#N/A,#N/A,FALSE,"INPUTS";#N/A,#N/A,FALSE,"PROFORMA BSHEET";#N/A,#N/A,FALSE,"COMBINED";#N/A,#N/A,FALSE,"HIGH YIELD";#N/A,#N/A,FALSE,"COMB_GRAPHS"}</definedName>
    <definedName name="HOURLY_RELOC_ENHANCED">#REF!</definedName>
    <definedName name="HOURS">#REF!</definedName>
    <definedName name="HOURS..">#REF!</definedName>
    <definedName name="Hours_Per_Month">#REF!</definedName>
    <definedName name="Hours_Per_Year">#REF!</definedName>
    <definedName name="Hours_Year">#REF!</definedName>
    <definedName name="Households_in_US__in_millions">#REF!</definedName>
    <definedName name="houserrent">#REF!</definedName>
    <definedName name="houy" localSheetId="2" hidden="1">{#N/A,#N/A,FALSE,"AD_Purchase";#N/A,#N/A,FALSE,"Credit";#N/A,#N/A,FALSE,"PF Acquisition";#N/A,#N/A,FALSE,"PF Offering"}</definedName>
    <definedName name="houy">#REF!</definedName>
    <definedName name="houy_1" localSheetId="2" hidden="1">{#N/A,#N/A,FALSE,"AD_Purchase";#N/A,#N/A,FALSE,"Credit";#N/A,#N/A,FALSE,"PF Acquisition";#N/A,#N/A,FALSE,"PF Offering"}</definedName>
    <definedName name="houy_1" hidden="1">{#N/A,#N/A,FALSE,"AD_Purchase";#N/A,#N/A,FALSE,"Credit";#N/A,#N/A,FALSE,"PF Acquisition";#N/A,#N/A,FALSE,"PF Offering"}</definedName>
    <definedName name="houy_2" localSheetId="2" hidden="1">{#N/A,#N/A,FALSE,"AD_Purchase";#N/A,#N/A,FALSE,"Credit";#N/A,#N/A,FALSE,"PF Acquisition";#N/A,#N/A,FALSE,"PF Offering"}</definedName>
    <definedName name="houy_2" hidden="1">{#N/A,#N/A,FALSE,"AD_Purchase";#N/A,#N/A,FALSE,"Credit";#N/A,#N/A,FALSE,"PF Acquisition";#N/A,#N/A,FALSE,"PF Offering"}</definedName>
    <definedName name="houy_3" localSheetId="2" hidden="1">{#N/A,#N/A,FALSE,"AD_Purchase";#N/A,#N/A,FALSE,"Credit";#N/A,#N/A,FALSE,"PF Acquisition";#N/A,#N/A,FALSE,"PF Offering"}</definedName>
    <definedName name="houy_3" hidden="1">{#N/A,#N/A,FALSE,"AD_Purchase";#N/A,#N/A,FALSE,"Credit";#N/A,#N/A,FALSE,"PF Acquisition";#N/A,#N/A,FALSE,"PF Offering"}</definedName>
    <definedName name="houy_4" localSheetId="2" hidden="1">{#N/A,#N/A,FALSE,"AD_Purchase";#N/A,#N/A,FALSE,"Credit";#N/A,#N/A,FALSE,"PF Acquisition";#N/A,#N/A,FALSE,"PF Offering"}</definedName>
    <definedName name="houy_4" hidden="1">{#N/A,#N/A,FALSE,"AD_Purchase";#N/A,#N/A,FALSE,"Credit";#N/A,#N/A,FALSE,"PF Acquisition";#N/A,#N/A,FALSE,"PF Offering"}</definedName>
    <definedName name="houy2" localSheetId="2" hidden="1">{#N/A,#N/A,FALSE,"AD_Purchase";#N/A,#N/A,FALSE,"Credit";#N/A,#N/A,FALSE,"PF Acquisition";#N/A,#N/A,FALSE,"PF Offering"}</definedName>
    <definedName name="houy2" hidden="1">{#N/A,#N/A,FALSE,"AD_Purchase";#N/A,#N/A,FALSE,"Credit";#N/A,#N/A,FALSE,"PF Acquisition";#N/A,#N/A,FALSE,"PF Offering"}</definedName>
    <definedName name="houy2_1" localSheetId="2" hidden="1">{#N/A,#N/A,FALSE,"AD_Purchase";#N/A,#N/A,FALSE,"Credit";#N/A,#N/A,FALSE,"PF Acquisition";#N/A,#N/A,FALSE,"PF Offering"}</definedName>
    <definedName name="houy2_1" hidden="1">{#N/A,#N/A,FALSE,"AD_Purchase";#N/A,#N/A,FALSE,"Credit";#N/A,#N/A,FALSE,"PF Acquisition";#N/A,#N/A,FALSE,"PF Offering"}</definedName>
    <definedName name="houy2_2" localSheetId="2" hidden="1">{#N/A,#N/A,FALSE,"AD_Purchase";#N/A,#N/A,FALSE,"Credit";#N/A,#N/A,FALSE,"PF Acquisition";#N/A,#N/A,FALSE,"PF Offering"}</definedName>
    <definedName name="houy2_2" hidden="1">{#N/A,#N/A,FALSE,"AD_Purchase";#N/A,#N/A,FALSE,"Credit";#N/A,#N/A,FALSE,"PF Acquisition";#N/A,#N/A,FALSE,"PF Offering"}</definedName>
    <definedName name="houy2_3" localSheetId="2" hidden="1">{#N/A,#N/A,FALSE,"AD_Purchase";#N/A,#N/A,FALSE,"Credit";#N/A,#N/A,FALSE,"PF Acquisition";#N/A,#N/A,FALSE,"PF Offering"}</definedName>
    <definedName name="houy2_3" hidden="1">{#N/A,#N/A,FALSE,"AD_Purchase";#N/A,#N/A,FALSE,"Credit";#N/A,#N/A,FALSE,"PF Acquisition";#N/A,#N/A,FALSE,"PF Offering"}</definedName>
    <definedName name="houy2_4" localSheetId="2" hidden="1">{#N/A,#N/A,FALSE,"AD_Purchase";#N/A,#N/A,FALSE,"Credit";#N/A,#N/A,FALSE,"PF Acquisition";#N/A,#N/A,FALSE,"PF Offering"}</definedName>
    <definedName name="houy2_4" hidden="1">{#N/A,#N/A,FALSE,"AD_Purchase";#N/A,#N/A,FALSE,"Credit";#N/A,#N/A,FALSE,"PF Acquisition";#N/A,#N/A,FALSE,"PF Offering"}</definedName>
    <definedName name="How">#REF!</definedName>
    <definedName name="howdy">#REF!</definedName>
    <definedName name="hp" localSheetId="2" hidden="1">{"Reader",#N/A,FALSE,"Summary";"Reader",#N/A,FALSE,"Buildup";"Reader",#N/A,FALSE,"Financials";"Reader",#N/A,FALSE,"Debt &amp; Other"}</definedName>
    <definedName name="hp" hidden="1">{"Reader",#N/A,FALSE,"Summary";"Reader",#N/A,FALSE,"Buildup";"Reader",#N/A,FALSE,"Financials";"Reader",#N/A,FALSE,"Debt &amp; Other"}</definedName>
    <definedName name="hpm">#REF!</definedName>
    <definedName name="hpy">#REF!</definedName>
    <definedName name="HQ" localSheetId="2" hidden="1">{#N/A,#N/A,FALSE,"6405";#N/A,#N/A,FALSE,"6406";#N/A,#N/A,FALSE,"6409";#N/A,#N/A,FALSE,"6425";#N/A,#N/A,FALSE,"6426";#N/A,#N/A,FALSE,"6427";#N/A,#N/A,FALSE,"6440";#N/A,#N/A,FALSE,"6441";#N/A,#N/A,FALSE,"6442";#N/A,#N/A,FALSE,"6443"}</definedName>
    <definedName name="HQ" hidden="1">{#N/A,#N/A,FALSE,"6405";#N/A,#N/A,FALSE,"6406";#N/A,#N/A,FALSE,"6409";#N/A,#N/A,FALSE,"6425";#N/A,#N/A,FALSE,"6426";#N/A,#N/A,FALSE,"6427";#N/A,#N/A,FALSE,"6440";#N/A,#N/A,FALSE,"6441";#N/A,#N/A,FALSE,"6442";#N/A,#N/A,FALSE,"6443"}</definedName>
    <definedName name="hr">#REF!</definedName>
    <definedName name="HR_Fee">#REF!</definedName>
    <definedName name="HR_LIst">#REF!</definedName>
    <definedName name="HRE_V1_sh1_07032745615">#REF!</definedName>
    <definedName name="HRE_V1_sh1_07032746086321">#REF!</definedName>
    <definedName name="HRE_V1_sh1_07032746086322">#REF!</definedName>
    <definedName name="HRE_V1_sh1_07032746086323">#REF!</definedName>
    <definedName name="HRE_V1_sh1_07032746253116561">#REF!</definedName>
    <definedName name="HRE_V1_sh1_07032746253252298">#REF!</definedName>
    <definedName name="HRE_V1_sh1_07032746253257362">#REF!</definedName>
    <definedName name="HRE_V1_sh1_07032746339386872">#REF!</definedName>
    <definedName name="HRE_V1_sh1_07032746339461065">#REF!</definedName>
    <definedName name="HRE_V1_sh1_07032746339489929">#REF!</definedName>
    <definedName name="HRE_V1_sh1_07032746427417526">#REF!</definedName>
    <definedName name="HRE_V1_sh1_07032746427556663">#REF!</definedName>
    <definedName name="HRE_V1_sh1_07032746427791082">#REF!</definedName>
    <definedName name="HRE_V1_sh1_07032746462982133">#REF!</definedName>
    <definedName name="HRE_V1_sh1_07032746463045518">#REF!</definedName>
    <definedName name="HRE_V1_sh1_07032746463048360">#REF!</definedName>
    <definedName name="HRE_V1_sh1_07032746676045838">#REF!</definedName>
    <definedName name="HRE_V1_sh1_07032746676096635">#REF!</definedName>
    <definedName name="HRE_V1_sh1_07032746676132067">#REF!</definedName>
    <definedName name="HRE_V1_sh1_07032746715399308">#REF!</definedName>
    <definedName name="HRE_V1_sh1_07032746715507396">#REF!</definedName>
    <definedName name="HRE_V1_sh1_07032746715566893">#REF!</definedName>
    <definedName name="HRE_V1_sh1_07032746759142264">#REF!</definedName>
    <definedName name="HRE_V1_sh1_07032746759217023">#REF!</definedName>
    <definedName name="HRE_V1_sh1_07032746759269407">#REF!</definedName>
    <definedName name="HRE_V1_sh1_07032746819461127">#REF!</definedName>
    <definedName name="HRE_V1_sh1_0703274681949900">#REF!</definedName>
    <definedName name="HRE_V1_sh1_07032746819525747">#REF!</definedName>
    <definedName name="HRE_V1_sh1_07032746865604542">#REF!</definedName>
    <definedName name="HRE_V1_sh1_0703274686568215">#REF!</definedName>
    <definedName name="HRE_V1_sh1_07032746865687874">#REF!</definedName>
    <definedName name="HRE_V1_sh1_07032747082986450">#REF!</definedName>
    <definedName name="HRE_V1_sh1_07032747083018201">#REF!</definedName>
    <definedName name="HRE_V1_sh1_07032747083041537">#REF!</definedName>
    <definedName name="HRE_V1_sh1_07032747499209096">#REF!</definedName>
    <definedName name="HRE_V1_sh1_07032747499277888">#REF!</definedName>
    <definedName name="HRE_V1_sh1_07032747499338347">#REF!</definedName>
    <definedName name="HRE_V1_sh1_07032747561675438">#REF!</definedName>
    <definedName name="HRE_V1_sh1_07032747561723517">#REF!</definedName>
    <definedName name="HRE_V1_sh1_07032747561784371">#REF!</definedName>
    <definedName name="HRE_V1_sh10_0611203978547">#REF!</definedName>
    <definedName name="HRE_V1_sh10_0611203979263">#REF!</definedName>
    <definedName name="HRE_V1_sh10_0611203982119">#REF!</definedName>
    <definedName name="HRE_V1_sh10_0611203984364">#REF!</definedName>
    <definedName name="HRE_V1_sh10_0611203986501">#REF!</definedName>
    <definedName name="HRE_V1_sh10_0611203990629">#REF!</definedName>
    <definedName name="HRE_V1_sh10_0611204024060">#REF!</definedName>
    <definedName name="HRE_V1_sh10_0611204029586">#REF!</definedName>
    <definedName name="HRE_V1_sh10_0611204030353">#REF!</definedName>
    <definedName name="HRE_V1_sh10_0611204032290">#REF!</definedName>
    <definedName name="HRE_V1_sh10_0611204033379">#REF!</definedName>
    <definedName name="HRE_V1_sh10_0611204034721">#REF!</definedName>
    <definedName name="HRE_V1_sh10_0611204036333">#REF!</definedName>
    <definedName name="HRE_V1_sh12_0611204138634">#REF!</definedName>
    <definedName name="HRE_V1_sh12_0611204139303">#REF!</definedName>
    <definedName name="HRE_V1_sh12_0611204140720">#REF!</definedName>
    <definedName name="HRE_V1_sh13_0611205292452">#REF!</definedName>
    <definedName name="HRE_V1_sh13_0611205293340">#REF!</definedName>
    <definedName name="HRE_V1_sh13_0611205300780">#REF!</definedName>
    <definedName name="HRE_V1_sh13_0611205301463">#REF!</definedName>
    <definedName name="HRE_V1_sh13_0611205302004">#REF!</definedName>
    <definedName name="HRE_V1_sh13_0611205305712">#REF!</definedName>
    <definedName name="HRE_V1_sh13_0611205306195">#REF!</definedName>
    <definedName name="HRE_V1_sh13_0611205306985">#REF!</definedName>
    <definedName name="HRE_V1_sh13_0611205309759">#REF!</definedName>
    <definedName name="HRE_V1_sh13_0611205310401">#REF!</definedName>
    <definedName name="HRE_V1_sh13_0611205310923">#REF!</definedName>
    <definedName name="HRE_V1_sh13_0611205313265">#REF!</definedName>
    <definedName name="HRE_V1_sh13_0611205313764">#REF!</definedName>
    <definedName name="HRE_V1_sh13_0611205314226">#REF!</definedName>
    <definedName name="HRE_V1_sh13_0611205316289">#REF!</definedName>
    <definedName name="HRE_V1_sh13_0611205317000">#REF!</definedName>
    <definedName name="HRE_V1_sh13_0611205317540">#REF!</definedName>
    <definedName name="HRE_V1_sh13_0611205324141">#REF!</definedName>
    <definedName name="HRE_V1_sh13_0611205326139">#REF!</definedName>
    <definedName name="HRE_V1_sh13_0611205336913">#REF!</definedName>
    <definedName name="HRE_V1_sh13_0611205338035">#REF!</definedName>
    <definedName name="HRE_V1_sh13_0611205342795">#REF!</definedName>
    <definedName name="HRE_V1_sh13_0611205343226">#REF!</definedName>
    <definedName name="HRE_V1_sh13_0611205346014">#REF!</definedName>
    <definedName name="HRE_V1_sh13_0611205346357">#REF!</definedName>
    <definedName name="HRE_V1_sh13_0611205348421">#REF!</definedName>
    <definedName name="HRE_V1_sh13_0611205349160">#REF!</definedName>
    <definedName name="HRE_V1_sh13_0611205351545">#REF!</definedName>
    <definedName name="HRE_V1_sh13_0611205352007">#REF!</definedName>
    <definedName name="HRE_V1_sh13_0611205355884">#REF!</definedName>
    <definedName name="HRE_V1_sh13_0611205356511">#REF!</definedName>
    <definedName name="HRE_V1_sh13_0611205365328">#REF!</definedName>
    <definedName name="HRE_V1_sh13_0611205366080">#REF!</definedName>
    <definedName name="HRE_V1_sh13_06112053666">#REF!</definedName>
    <definedName name="HRE_V1_sh13_0611205369100">#REF!</definedName>
    <definedName name="HRE_V1_sh13_06112053697">#REF!</definedName>
    <definedName name="HRE_V1_sh13_0611205371550">#REF!</definedName>
    <definedName name="HRE_V1_sh13_06112053722">#REF!</definedName>
    <definedName name="HRE_V1_sh13_0611205374036">#REF!</definedName>
    <definedName name="HRE_V1_sh13_06112053750">#REF!</definedName>
    <definedName name="HRE_V1_sh13_0611205376758">#REF!</definedName>
    <definedName name="HRE_V1_sh13_06112053774">#REF!</definedName>
    <definedName name="HRE_V1_sh13_0611205379018">#REF!</definedName>
    <definedName name="HRE_V1_sh16_0611205421598">#REF!</definedName>
    <definedName name="HRE_V1_sh16_0611205422274">#REF!</definedName>
    <definedName name="HRE_V1_sh16_06112054231">#REF!</definedName>
    <definedName name="HRE_V1_sh16_0611205426496">#REF!</definedName>
    <definedName name="HRE_V1_sh16_06112054276">#REF!</definedName>
    <definedName name="HRE_V1_sh16_0611205432972">#REF!</definedName>
    <definedName name="HRE_V1_sh16_06112054342">#REF!</definedName>
    <definedName name="HRE_V1_sh16_06112054347">#REF!</definedName>
    <definedName name="HRE_V1_sh16_0611205437940">#REF!</definedName>
    <definedName name="HRE_V1_sh16_06112054386">#REF!</definedName>
    <definedName name="HRE_V1_sh16_06112054390">#REF!</definedName>
    <definedName name="HRE_V1_sh16_0611205441212">#REF!</definedName>
    <definedName name="HRE_V1_sh16_06112054419">#REF!</definedName>
    <definedName name="HRE_V1_sh16_06112054423">#REF!</definedName>
    <definedName name="HRE_V1_sh16_0611205445320">#REF!</definedName>
    <definedName name="HRE_V1_sh16_06112054460">#REF!</definedName>
    <definedName name="HRE_V1_sh16_0611205449106">#REF!</definedName>
    <definedName name="HRE_V1_sh16_06112054497">#REF!</definedName>
    <definedName name="HRE_V1_sh16_0611205453022">#REF!</definedName>
    <definedName name="HRE_V1_sh16_06112054537">#REF!</definedName>
    <definedName name="HRE_V1_sh16_06112054545">#REF!</definedName>
    <definedName name="HRE_V1_sh16_0611205459533">#REF!</definedName>
    <definedName name="HRE_V1_sh16_06112054601">#REF!</definedName>
    <definedName name="HRE_V1_sh16_06112054606">#REF!</definedName>
    <definedName name="HRE_V1_sh16_0611205462635">#REF!</definedName>
    <definedName name="HRE_V1_sh16_06112054634">#REF!</definedName>
    <definedName name="HRE_V1_sh16_06112054639">#REF!</definedName>
    <definedName name="HRE_V1_sh16_0611205482705">#REF!</definedName>
    <definedName name="HRE_V1_sh16_0611205483298">#REF!</definedName>
    <definedName name="HRE_V1_sh16_0611205486455">#REF!</definedName>
    <definedName name="HRE_V1_sh16_0611205487916">#REF!</definedName>
    <definedName name="HRE_V1_sh16_0611205489850">#REF!</definedName>
    <definedName name="HRE_V1_sh16_0611205490317">#REF!</definedName>
    <definedName name="HRE_V1_sh16_0611205492547">#REF!</definedName>
    <definedName name="HRE_V1_sh16_0611205493899">#REF!</definedName>
    <definedName name="HRE_V1_sh16_0611205497190">#REF!</definedName>
    <definedName name="HRE_V1_sh16_0611205499257">#REF!</definedName>
    <definedName name="HRE_V1_sh16_0611205501427">#REF!</definedName>
    <definedName name="HRE_V1_sh16_0611205503799">#REF!</definedName>
    <definedName name="HRE_V1_sh16_0611205506445">#REF!</definedName>
    <definedName name="HRE_V1_sh16_0611205508176">#REF!</definedName>
    <definedName name="HRE_V1_sh16_0611205520692">#REF!</definedName>
    <definedName name="HRE_V1_sh16_06112055214">#REF!</definedName>
    <definedName name="HRE_V1_sh16_06112055218">#REF!</definedName>
    <definedName name="HRE_V1_sh16_06112055242">#REF!</definedName>
    <definedName name="HRE_V1_sh16_06112055246">#REF!</definedName>
    <definedName name="HRE_V1_sh16_0611205525188">#REF!</definedName>
    <definedName name="HRE_V1_sh16_0611205528720">#REF!</definedName>
    <definedName name="HRE_V1_sh16_06112055296">#REF!</definedName>
    <definedName name="HRE_V1_sh16_06112055303">#REF!</definedName>
    <definedName name="HRE_V1_sh16_0611205534193">#REF!</definedName>
    <definedName name="HRE_V1_sh16_06112055348">#REF!</definedName>
    <definedName name="HRE_V1_sh16_06112055354">#REF!</definedName>
    <definedName name="HRE_V1_sh16_0611205538776">#REF!</definedName>
    <definedName name="HRE_V1_sh16_06112055394">#REF!</definedName>
    <definedName name="HRE_V1_sh16_06112055402">#REF!</definedName>
    <definedName name="HRE_V1_sh16_0611205542569">#REF!</definedName>
    <definedName name="HRE_V1_sh16_06112055433">#REF!</definedName>
    <definedName name="HRE_V1_sh16_06112055440">#REF!</definedName>
    <definedName name="HRE_V1_sh16_0611205546552">#REF!</definedName>
    <definedName name="HRE_V1_sh16_06112055470">#REF!</definedName>
    <definedName name="HRE_V1_sh16_06112055474">#REF!</definedName>
    <definedName name="HRE_V1_sh16_0611205690332">#REF!</definedName>
    <definedName name="HRE_V1_sh16_06112056913">#REF!</definedName>
    <definedName name="HRE_V1_sh16_06112056922">#REF!</definedName>
    <definedName name="HRE_V1_sh16_0611205832478">#REF!</definedName>
    <definedName name="HRE_V1_sh16_06112058354">#REF!</definedName>
    <definedName name="HRE_V1_sh16_06112058363">#REF!</definedName>
    <definedName name="HRE_V1_sh16_0611205841075">#REF!</definedName>
    <definedName name="HRE_V1_sh16_06112058416">#REF!</definedName>
    <definedName name="HRE_V1_sh16_06112058421">#REF!</definedName>
    <definedName name="HRE_V1_sh16_0611205847559">#REF!</definedName>
    <definedName name="HRE_V1_sh16_0611205848185">#REF!</definedName>
    <definedName name="HRE_V1_sh16_06112058487">#REF!</definedName>
    <definedName name="HRE_V1_sh16_0611205854164">#REF!</definedName>
    <definedName name="HRE_V1_sh16_06112058547">#REF!</definedName>
    <definedName name="HRE_V1_sh16_0611205858063">#REF!</definedName>
    <definedName name="HRE_V1_sh16_06112058587">#REF!</definedName>
    <definedName name="HRE_V1_sh16_06112058591">#REF!</definedName>
    <definedName name="HRE_V1_sh16_0611205861320">#REF!</definedName>
    <definedName name="HRE_V1_sh16_06112058623">#REF!</definedName>
    <definedName name="HRE_V1_sh16_06112058628">#REF!</definedName>
    <definedName name="HRE_V1_sh16_0611205866483">#REF!</definedName>
    <definedName name="HRE_V1_sh16_06112058672">#REF!</definedName>
    <definedName name="HRE_V1_sh16_06112058677">#REF!</definedName>
    <definedName name="HRE_V1_sh16_0611205870585">#REF!</definedName>
    <definedName name="HRE_V1_sh16_06112058712">#REF!</definedName>
    <definedName name="HRE_V1_sh16_06112058716">#REF!</definedName>
    <definedName name="HRE_V1_sh16_0611205873835">#REF!</definedName>
    <definedName name="HRE_V1_sh16_06112058746">#REF!</definedName>
    <definedName name="HRE_V1_sh16_06112058750">#REF!</definedName>
    <definedName name="HRE_V1_sh16_0611205877750">#REF!</definedName>
    <definedName name="HRE_V1_sh16_06112058783">#REF!</definedName>
    <definedName name="HRE_V1_sh16_06112058793">#REF!</definedName>
    <definedName name="HRE_V1_sh16_0611205882644">#REF!</definedName>
    <definedName name="HRE_V1_sh16_06112058831">#REF!</definedName>
    <definedName name="HRE_V1_sh16_06112058837">#REF!</definedName>
    <definedName name="HRE_V1_sh16_0611205885680">#REF!</definedName>
    <definedName name="HRE_V1_sh16_06112058861">#REF!</definedName>
    <definedName name="HRE_V1_sh16_06112058868">#REF!</definedName>
    <definedName name="HRE_V1_sh16_0611205896506">#REF!</definedName>
    <definedName name="HRE_V1_sh16_06112058970">#REF!</definedName>
    <definedName name="HRE_V1_sh16_0611205900927">#REF!</definedName>
    <definedName name="HRE_V1_sh16_06112059015">#REF!</definedName>
    <definedName name="HRE_V1_sh16_0611205914744">#REF!</definedName>
    <definedName name="HRE_V1_sh16_06112059153">#REF!</definedName>
    <definedName name="HRE_V1_sh16_06112059156">#REF!</definedName>
    <definedName name="HRE_V1_sh16_0611205919773">#REF!</definedName>
    <definedName name="HRE_V1_sh16_06112059203">#REF!</definedName>
    <definedName name="HRE_V1_sh16_06112059207">#REF!</definedName>
    <definedName name="HRE_V1_sh16_0611205923605">#REF!</definedName>
    <definedName name="HRE_V1_sh16_06112059243">#REF!</definedName>
    <definedName name="HRE_V1_sh16_06112059247">#REF!</definedName>
    <definedName name="HRE_V1_sh16_0611205929203">#REF!</definedName>
    <definedName name="HRE_V1_sh16_06112059296">#REF!</definedName>
    <definedName name="HRE_V1_sh16_06112059300">#REF!</definedName>
    <definedName name="HRE_V1_sh16_0611205932232">#REF!</definedName>
    <definedName name="HRE_V1_sh16_06112059327">#REF!</definedName>
    <definedName name="HRE_V1_sh16_06112059331">#REF!</definedName>
    <definedName name="HRE_V1_sh16_0611205935618">#REF!</definedName>
    <definedName name="HRE_V1_sh16_06112059361">#REF!</definedName>
    <definedName name="HRE_V1_sh16_06112059365">#REF!</definedName>
    <definedName name="HRE_V1_sh16_0611205944526">#REF!</definedName>
    <definedName name="HRE_V1_sh16_06112059452">#REF!</definedName>
    <definedName name="HRE_V1_sh16_06112059466">#REF!</definedName>
    <definedName name="HRE_V1_sh16_0611205949166">#REF!</definedName>
    <definedName name="HRE_V1_sh16_06112059497">#REF!</definedName>
    <definedName name="HRE_V1_sh16_06112059502">#REF!</definedName>
    <definedName name="HRE_V1_sh16_0611205955231">#REF!</definedName>
    <definedName name="HRE_V1_sh16_0611205957073">#REF!</definedName>
    <definedName name="HRE_V1_sh16_06112134763">#REF!</definedName>
    <definedName name="HRE_V1_sh16_06112134815221">#REF!,#REF!,#REF!,#REF!,#REF!,#REF!,#REF!,#REF!,#REF!,#REF!,#REF!,#REF!,#REF!,#REF!,#REF!,#REF!,#REF!,#REF!,#REF!,#REF!,#REF!,#REF!,#REF!,#REF!,#REF!,#REF!,#REF!,#REF!,#REF!,#REF!</definedName>
    <definedName name="HRE_V1_sh16_06112134863">#REF!</definedName>
    <definedName name="HRE_V1_sh16_06112134874901">#REF!</definedName>
    <definedName name="HRE_V1_sh16_06112134901103121">#REF!</definedName>
    <definedName name="HRE_V1_sh16_06112134901104340">#REF!</definedName>
    <definedName name="HRE_V1_sh16_06112134901116011">#REF!</definedName>
    <definedName name="HRE_V1_sh16_06112134905574876">#REF!</definedName>
    <definedName name="HRE_V1_sh16_06112134905579125">#REF!</definedName>
    <definedName name="HRE_V1_sh16_06112134905581406">#REF!</definedName>
    <definedName name="HRE_V1_sh16_06112134909196512">#REF!</definedName>
    <definedName name="HRE_V1_sh16_06112134909216371">#REF!</definedName>
    <definedName name="HRE_V1_sh16_06112134909229454">#REF!</definedName>
    <definedName name="HRE_V1_sh16_06112135007741747">#REF!</definedName>
    <definedName name="HRE_V1_sh16_06112135007745071">#REF!</definedName>
    <definedName name="HRE_V1_sh16_06112135007767048">#REF!</definedName>
    <definedName name="HRE_V1_sh16_06112135029608808">#REF!</definedName>
    <definedName name="HRE_V1_sh16_0611213502960912">#REF!</definedName>
    <definedName name="HRE_V1_sh16_06112135029617734">#REF!</definedName>
    <definedName name="HRE_V1_sh16_06112135044695907">#REF!</definedName>
    <definedName name="HRE_V1_sh16_06112135044695983">#REF!</definedName>
    <definedName name="HRE_V1_sh16_06112135044717621">#REF!</definedName>
    <definedName name="HRE_V1_sh16_06112135234">#REF!</definedName>
    <definedName name="HRE_V1_sh16_06112135243431">#REF!,#REF!,#REF!,#REF!,#REF!,#REF!,#REF!,#REF!,#REF!,#REF!,#REF!,#REF!,#REF!,#REF!,#REF!,#REF!,#REF!,#REF!,#REF!,#REF!,#REF!,#REF!,#REF!,#REF!,#REF!,#REF!,#REF!,#REF!,#REF!,#REF!</definedName>
    <definedName name="HRE_V1_sh16_06112135275">#REF!</definedName>
    <definedName name="HRE_V1_sh16_06112135284761">#REF!</definedName>
    <definedName name="HRE_V1_sh16_06112135309184909">#REF!</definedName>
    <definedName name="HRE_V1_sh16_06112135309204769">#REF!</definedName>
    <definedName name="HRE_V1_sh16_061121353125273">#REF!</definedName>
    <definedName name="HRE_V1_sh16_06112135312542476">#REF!</definedName>
    <definedName name="HRE_V1_sh16_06112135325631261">#REF!</definedName>
    <definedName name="HRE_V1_sh16_06112135325655760">#REF!</definedName>
    <definedName name="HRE_V1_sh16_06112135352">#REF!</definedName>
    <definedName name="HRE_V1_sh16_06112135361">#REF!</definedName>
    <definedName name="HRE_V1_sh16_06112135384">#REF!</definedName>
    <definedName name="HRE_V1_sh16_0611213539185680">#REF!</definedName>
    <definedName name="HRE_V1_sh16_06112135391885186">#REF!</definedName>
    <definedName name="HRE_V1_sh16_06112135400308179">#REF!</definedName>
    <definedName name="HRE_V1_sh16_06112135400329183">#REF!</definedName>
    <definedName name="HRE_V1_sh16_06112135407099124">#REF!</definedName>
    <definedName name="HRE_V1_sh16_06112135407103821">#REF!</definedName>
    <definedName name="HRE_V1_sh16_06112135423">#REF!</definedName>
    <definedName name="HRE_V1_sh16_06112135431">#REF!</definedName>
    <definedName name="HRE_V1_sh16_06112135445">#REF!</definedName>
    <definedName name="HRE_V1_sh16_06112135586526485">#REF!</definedName>
    <definedName name="HRE_V1_sh16_06112135586564333">#REF!</definedName>
    <definedName name="HRE_V1_sh16_06112135586571927">#REF!</definedName>
    <definedName name="HRE_V1_sh16_06112135586605112">#REF!</definedName>
    <definedName name="HRE_V1_sh16_06112135586629304">#REF!</definedName>
    <definedName name="HRE_V1_sh16_06112135586653748">#REF!</definedName>
    <definedName name="HRE_V1_sh16_0611213558666157">#REF!</definedName>
    <definedName name="HRE_V1_sh16_06112135586704456">#REF!</definedName>
    <definedName name="HRE_V1_sh16_0611213558673396">#REF!</definedName>
    <definedName name="HRE_V1_sh16_06112135586745505">#REF!</definedName>
    <definedName name="HRE_V1_sh16_06112135586767892">#REF!</definedName>
    <definedName name="HRE_V1_sh16_06112135586796131">#REF!</definedName>
    <definedName name="HRE_V1_sh16_06112135586821071">#REF!</definedName>
    <definedName name="HRE_V1_sh16_06112135586842480">#REF!</definedName>
    <definedName name="HRE_V1_sh16_06112135586857209">#REF!</definedName>
    <definedName name="HRE_V1_sh16_06112135586883951">#REF!</definedName>
    <definedName name="HRE_V1_sh16_06112135586909020">#REF!</definedName>
    <definedName name="HRE_V1_sh16_06112135586934745">#REF!</definedName>
    <definedName name="HRE_V1_sh16_06112135586952658">#REF!</definedName>
    <definedName name="HRE_V1_sh16_06112135586984101">#REF!</definedName>
    <definedName name="HRE_V1_sh16_06112135586996552">#REF!</definedName>
    <definedName name="HRE_V1_sh16_06112135587025589">#REF!</definedName>
    <definedName name="HRE_V1_sh16_06112135587563514">#REF!,#REF!,#REF!,#REF!,#REF!,#REF!,#REF!,#REF!,#REF!,#REF!,#REF!,#REF!,#REF!,#REF!,#REF!,#REF!,#REF!,#REF!,#REF!,#REF!,#REF!,#REF!,#REF!,#REF!,#REF!,#REF!,#REF!,#REF!,#REF!,#REF!</definedName>
    <definedName name="HRE_V1_sh16_06112135587575211">#REF!</definedName>
    <definedName name="HRE_V1_sh16_06112135587608947">#REF!</definedName>
    <definedName name="HRE_V1_sh16_0611213558762730">#REF!</definedName>
    <definedName name="HRE_V1_sh16_06112135587651294">#REF!</definedName>
    <definedName name="HRE_V1_sh16_06112135587663794">#REF!</definedName>
    <definedName name="HRE_V1_sh16_06112135587708467">#REF!</definedName>
    <definedName name="HRE_V1_sh16_06112135710">#REF!</definedName>
    <definedName name="HRE_V1_sh16_06112135718">#REF!</definedName>
    <definedName name="HRE_V1_sh16_06112135725">#REF!</definedName>
    <definedName name="HRE_V1_sh16_06112135732">#REF!</definedName>
    <definedName name="HRE_V1_sh16_06112135739">#REF!</definedName>
    <definedName name="HRE_V1_sh16_06112135752">#REF!</definedName>
    <definedName name="HRE_V1_sh16_06112135768">#REF!</definedName>
    <definedName name="HRE_V1_sh16_06112135782">#REF!</definedName>
    <definedName name="HRE_V1_sh16_06112135797">#REF!</definedName>
    <definedName name="HRE_V1_sh16_06112135815">#REF!</definedName>
    <definedName name="HRE_V1_sh16_06112135834">#REF!</definedName>
    <definedName name="HRE_V1_sh16_06112135855536176">#REF!</definedName>
    <definedName name="HRE_V1_sh16_06112135855562313">#REF!</definedName>
    <definedName name="HRE_V1_sh16_0611213585557116">#REF!</definedName>
    <definedName name="HRE_V1_sh16_06112135855609311">#REF!</definedName>
    <definedName name="HRE_V1_sh16_06112135855626028">#REF!</definedName>
    <definedName name="HRE_V1_sh16_06112135855641119">#REF!</definedName>
    <definedName name="HRE_V1_sh16_06112135855679078">#REF!</definedName>
    <definedName name="HRE_V1_sh16_06112135855684147">#REF!</definedName>
    <definedName name="HRE_V1_sh16_06112135855708376">#REF!</definedName>
    <definedName name="HRE_V1_sh16_06112135855734965">#REF!</definedName>
    <definedName name="HRE_V1_sh16_06112135855742962">#REF!</definedName>
    <definedName name="HRE_V1_sh16_06112135855762488">#REF!</definedName>
    <definedName name="HRE_V1_sh16_06112135855783450">#REF!</definedName>
    <definedName name="HRE_V1_sh16_06112135855812030">#REF!</definedName>
    <definedName name="HRE_V1_sh16_06112135855812794">#REF!</definedName>
    <definedName name="HRE_V1_sh16_0611213585584220">#REF!</definedName>
    <definedName name="HRE_V1_sh16_06112135855873641">#REF!</definedName>
    <definedName name="HRE_V1_sh16_06112135855877000">#REF!</definedName>
    <definedName name="HRE_V1_sh16_06112135855905274">#REF!</definedName>
    <definedName name="HRE_V1_sh16_06112135855921441">#REF!</definedName>
    <definedName name="HRE_V1_sh16_06112135855935683">#REF!</definedName>
    <definedName name="HRE_V1_sh16_06112135855985474">#REF!</definedName>
    <definedName name="HRE_V1_sh16_06112135856004320">#REF!</definedName>
    <definedName name="HRE_V1_sh16_06112135856011511">#REF!</definedName>
    <definedName name="HRE_V1_sh16_06112135856037097">#REF!</definedName>
    <definedName name="HRE_V1_sh16_06112135856066286">#REF!</definedName>
    <definedName name="HRE_V1_sh16_06112135856069074">#REF!</definedName>
    <definedName name="HRE_V1_sh16_06112135856098163">#REF!</definedName>
    <definedName name="HRE_V1_sh16_06112135856109921">#REF!</definedName>
    <definedName name="HRE_V1_sh16_06112135856141256">#REF!</definedName>
    <definedName name="HRE_V1_sh16_06112135856152210">#REF!</definedName>
    <definedName name="HRE_V1_sh16_06112135856173183">#REF!</definedName>
    <definedName name="HRE_V1_sh16_06112135856206679">#REF!</definedName>
    <definedName name="HRE_V1_sh16_06112135856217535">#REF!</definedName>
    <definedName name="HRE_V1_sh16_06112135856238011">#REF!</definedName>
    <definedName name="HRE_V1_sh16_06112135856262284">#REF!</definedName>
    <definedName name="HRE_V1_sh16_06112135856287621">#REF!</definedName>
    <definedName name="HRE_V1_sh16_06112135856291409">#REF!</definedName>
    <definedName name="HRE_V1_sh16_06112135856313625">#REF!</definedName>
    <definedName name="HRE_V1_sh16_06112136052784716">#REF!</definedName>
    <definedName name="HRE_V1_sh16_06112136052815136">#REF!</definedName>
    <definedName name="HRE_V1_sh16_06112136052869907">#REF!</definedName>
    <definedName name="HRE_V1_sh16_06112136052874003">#REF!</definedName>
    <definedName name="HRE_V1_sh16_06112136052927102">#REF!</definedName>
    <definedName name="HRE_V1_sh16_06112136052937640">#REF!</definedName>
    <definedName name="HRE_V1_sh16_06112136052986706">#REF!</definedName>
    <definedName name="HRE_V1_sh16_06112136053001007">#REF!</definedName>
    <definedName name="HRE_V1_sh16_06112136053041274">#REF!</definedName>
    <definedName name="HRE_V1_sh16_06112136053062798">#REF!</definedName>
    <definedName name="HRE_V1_sh16_06112136053115630">#REF!</definedName>
    <definedName name="HRE_V1_sh16_06112136053148578">#REF!</definedName>
    <definedName name="HRE_V1_sh16_06112136053176840">#REF!</definedName>
    <definedName name="HRE_V1_sh16_0611213605320945">#REF!</definedName>
    <definedName name="HRE_V1_sh16_06112136053237159">#REF!</definedName>
    <definedName name="HRE_V1_sh16_06112136053266090">#REF!</definedName>
    <definedName name="HRE_V1_sh16_06112136053298726">#REF!</definedName>
    <definedName name="HRE_V1_sh16_06112136053329347">#REF!</definedName>
    <definedName name="HRE_V1_sh16_06112136053362545">#REF!</definedName>
    <definedName name="HRE_V1_sh16_06112136053394872">#REF!</definedName>
    <definedName name="HRE_V1_sh16_06112136053439898">#REF!</definedName>
    <definedName name="HRE_V1_sh16_06112136053459758">#REF!</definedName>
    <definedName name="HRE_V1_sh16_06112136054208940">#REF!,#REF!,#REF!,#REF!,#REF!,#REF!,#REF!,#REF!,#REF!,#REF!,#REF!,#REF!,#REF!,#REF!,#REF!,#REF!,#REF!,#REF!,#REF!,#REF!,#REF!,#REF!,#REF!,#REF!,#REF!,#REF!,#REF!,#REF!,#REF!,#REF!</definedName>
    <definedName name="HRE_V1_sh16_06112136054224964">#REF!</definedName>
    <definedName name="HRE_V1_sh16_06112136054264534">#REF!</definedName>
    <definedName name="HRE_V1_sh16_06112136054294919">#REF!</definedName>
    <definedName name="HRE_V1_sh16_06112136054328209">#REF!</definedName>
    <definedName name="HRE_V1_sh16_0611213605436190">#REF!</definedName>
    <definedName name="HRE_V1_sh16_06112136054391706">#REF!</definedName>
    <definedName name="HRE_V1_sh16_06112136122">#REF!</definedName>
    <definedName name="HRE_V1_sh16_06112136131">#REF!</definedName>
    <definedName name="HRE_V1_sh16_06112136154">#REF!</definedName>
    <definedName name="HRE_V1_sh16_06112136250">#REF!</definedName>
    <definedName name="HRE_V1_sh16_06112136259">#REF!</definedName>
    <definedName name="HRE_V1_sh16_06112136275">#REF!</definedName>
    <definedName name="HRE_V1_sh16_06112136301">#REF!</definedName>
    <definedName name="HRE_V1_sh16_06112136317">#REF!</definedName>
    <definedName name="HRE_V1_sh16_06112136329">#REF!</definedName>
    <definedName name="HRE_V1_sh16_06112136350">#REF!</definedName>
    <definedName name="HRE_V1_sh16_06112136366">#REF!</definedName>
    <definedName name="HRE_V1_sh16_061121363822682">#REF!</definedName>
    <definedName name="HRE_V1_sh16_06112136382308200">#REF!</definedName>
    <definedName name="HRE_V1_sh16_06112136382337635">#REF!</definedName>
    <definedName name="HRE_V1_sh16_06112136382367742">#REF!</definedName>
    <definedName name="HRE_V1_sh16_06112136382397849">#REF!</definedName>
    <definedName name="HRE_V1_sh16_06112136382403943">#REF!</definedName>
    <definedName name="HRE_V1_sh16_06112136382451369">#REF!</definedName>
    <definedName name="HRE_V1_sh16_06112136382472259">#REF!</definedName>
    <definedName name="HRE_V1_sh16_06112136382487920">#REF!</definedName>
    <definedName name="HRE_V1_sh16_0611213638253310">#REF!</definedName>
    <definedName name="HRE_V1_sh16_06112136382556089">#REF!</definedName>
    <definedName name="HRE_V1_sh16_06112136382564460">#REF!</definedName>
    <definedName name="HRE_V1_sh16_06112136382619101">#REF!</definedName>
    <definedName name="HRE_V1_sh16_06112136382623127">#REF!</definedName>
    <definedName name="HRE_V1_sh16_06112136382661573">#REF!</definedName>
    <definedName name="HRE_V1_sh16_06112136382695588">#REF!</definedName>
    <definedName name="HRE_V1_sh16_06112136382724969">#REF!</definedName>
    <definedName name="HRE_V1_sh16_06112136382732123">#REF!</definedName>
    <definedName name="HRE_V1_sh16_06112136382768206">#REF!</definedName>
    <definedName name="HRE_V1_sh16_06112136382805591">#REF!</definedName>
    <definedName name="HRE_V1_sh16_06112136382818091">#REF!</definedName>
    <definedName name="HRE_V1_sh16_06112136382849301">#REF!</definedName>
    <definedName name="HRE_V1_sh16_06112136382879421">#REF!</definedName>
    <definedName name="HRE_V1_sh16_06112136382894631">#REF!</definedName>
    <definedName name="HRE_V1_sh16_06112136382928092">#REF!</definedName>
    <definedName name="HRE_V1_sh16_06112136382954311">#REF!</definedName>
    <definedName name="HRE_V1_sh16_06112136382971467">#REF!</definedName>
    <definedName name="HRE_V1_sh16_06112136383015563">#REF!</definedName>
    <definedName name="HRE_V1_sh16_06112136383035406">#REF!</definedName>
    <definedName name="HRE_V1_sh16_06112136383089259">#REF!</definedName>
    <definedName name="HRE_V1_sh16_06112136383092788">#REF!</definedName>
    <definedName name="HRE_V1_sh16_06112136383112004">#REF!</definedName>
    <definedName name="HRE_V1_sh16_06112136383166674">#REF!</definedName>
    <definedName name="HRE_V1_sh16_06112136383197888">#REF!</definedName>
    <definedName name="HRE_V1_sh16_06112136383207830">#REF!</definedName>
    <definedName name="HRE_V1_sh16_06112136383238320">#REF!</definedName>
    <definedName name="HRE_V1_sh16_06112136383262132">#REF!</definedName>
    <definedName name="HRE_V1_sh16_06112136383282514">#REF!</definedName>
    <definedName name="HRE_V1_sh16_06112136383314526">#REF!</definedName>
    <definedName name="HRE_V1_sh16_06121863471958992">#REF!</definedName>
    <definedName name="HRE_V1_sh16_06121863472001320">#REF!</definedName>
    <definedName name="HRE_V1_sh16_06121863472001820">#REF!</definedName>
    <definedName name="HRE_V1_sh16_06121863472022275">#REF!</definedName>
    <definedName name="HRE_V1_sh16_06121863472033673">#REF!</definedName>
    <definedName name="HRE_V1_sh16_06121863472068702">#REF!</definedName>
    <definedName name="HRE_V1_sh16_06121863472084213">#REF!</definedName>
    <definedName name="HRE_V1_sh16_06121863472095542">#REF!</definedName>
    <definedName name="HRE_V1_sh16_06121863472116228">#REF!</definedName>
    <definedName name="HRE_V1_sh16_06121863472124929">#REF!</definedName>
    <definedName name="HRE_V1_sh16_06121863472147421">#REF!</definedName>
    <definedName name="HRE_V1_sh16_06121863472166697">#REF!</definedName>
    <definedName name="HRE_V1_sh16_06121863472175246">#REF!</definedName>
    <definedName name="HRE_V1_sh16_06121863472192441">#REF!</definedName>
    <definedName name="HRE_V1_sh16_06121863472209868">#REF!</definedName>
    <definedName name="HRE_V1_sh16_06121863472226281">#REF!</definedName>
    <definedName name="HRE_V1_sh16_06121863472235525">#REF!</definedName>
    <definedName name="HRE_V1_sh16_06121863472238581">#REF!</definedName>
    <definedName name="HRE_V1_sh16_06121863472264861">#REF!</definedName>
    <definedName name="HRE_V1_sh16_06121863472269443">#REF!</definedName>
    <definedName name="HRE_V1_sh16_06121863472284202">#REF!</definedName>
    <definedName name="HRE_V1_sh16_06121863472613323">#REF!,#REF!,#REF!,#REF!,#REF!,#REF!,#REF!,#REF!,#REF!,#REF!,#REF!,#REF!,#REF!,#REF!,#REF!,#REF!,#REF!,#REF!,#REF!,#REF!,#REF!,#REF!,#REF!,#REF!,#REF!,#REF!,#REF!,#REF!,#REF!,#REF!</definedName>
    <definedName name="HRE_V1_sh16_06121863472641780">#REF!</definedName>
    <definedName name="HRE_V1_sh16_06121863472664224">#REF!</definedName>
    <definedName name="HRE_V1_sh16_06121863472671255">#REF!</definedName>
    <definedName name="HRE_V1_sh16_06121863472675039">#REF!</definedName>
    <definedName name="HRE_V1_sh16_06121863472691940">#REF!</definedName>
    <definedName name="HRE_V1_sh16_06121863472709093">#REF!</definedName>
    <definedName name="HRE_V1_sh16_06121863755">#REF!</definedName>
    <definedName name="HRE_V1_sh16_06121863760">#REF!</definedName>
    <definedName name="HRE_V1_sh16_06121863781">#REF!</definedName>
    <definedName name="HRE_V1_sh16_06121863790">#REF!</definedName>
    <definedName name="HRE_V1_sh16_06121863798">#REF!</definedName>
    <definedName name="HRE_V1_sh16_06121863806">#REF!</definedName>
    <definedName name="HRE_V1_sh16_06121863817">#REF!</definedName>
    <definedName name="HRE_V1_sh16_06121863830">#REF!</definedName>
    <definedName name="HRE_V1_sh16_06121863842">#REF!</definedName>
    <definedName name="HRE_V1_sh16_06121863854">#REF!</definedName>
    <definedName name="HRE_V1_sh16_06121863868">#REF!</definedName>
    <definedName name="HRE_V1_sh16_06121863878">#REF!</definedName>
    <definedName name="HRE_V1_sh16_06121863945275261">#REF!</definedName>
    <definedName name="HRE_V1_sh16_06121863945283170">#REF!</definedName>
    <definedName name="HRE_V1_sh16_06121863945284397">#REF!</definedName>
    <definedName name="HRE_V1_sh16_06121863945306730">#REF!</definedName>
    <definedName name="HRE_V1_sh16_06121863945324315">#REF!</definedName>
    <definedName name="HRE_V1_sh16_0612186394532544">#REF!</definedName>
    <definedName name="HRE_V1_sh16_06121863945337942">#REF!</definedName>
    <definedName name="HRE_V1_sh16_06121863945358646">#REF!</definedName>
    <definedName name="HRE_V1_sh16_06121863945359791">#REF!</definedName>
    <definedName name="HRE_V1_sh16_06121863945365983">#REF!</definedName>
    <definedName name="HRE_V1_sh16_06121863945382753">#REF!</definedName>
    <definedName name="HRE_V1_sh16_06121863945389928">#REF!</definedName>
    <definedName name="HRE_V1_sh16_06121863945399172">#REF!</definedName>
    <definedName name="HRE_V1_sh16_06121863945411143">#REF!</definedName>
    <definedName name="HRE_V1_sh16_06121863945412227">#REF!</definedName>
    <definedName name="HRE_V1_sh16_0612186394542645">#REF!</definedName>
    <definedName name="HRE_V1_sh16_06121863945444961">#REF!</definedName>
    <definedName name="HRE_V1_sh16_06121863945445541">#REF!</definedName>
    <definedName name="HRE_V1_sh16_0612186394546402">#REF!</definedName>
    <definedName name="HRE_V1_sh16_06121863945474209">#REF!</definedName>
    <definedName name="HRE_V1_sh16_06121863945479872">#REF!</definedName>
    <definedName name="HRE_V1_sh16_06121863945498443">#REF!</definedName>
    <definedName name="HRE_V1_sh16_06121863945501154">#REF!</definedName>
    <definedName name="HRE_V1_sh16_06121863945507170">#REF!</definedName>
    <definedName name="HRE_V1_sh16_06121863945521632">#REF!</definedName>
    <definedName name="HRE_V1_sh16_06121863945533804">#REF!</definedName>
    <definedName name="HRE_V1_sh16_06121863945534506">#REF!</definedName>
    <definedName name="HRE_V1_sh16_06121863945556269">#REF!</definedName>
    <definedName name="HRE_V1_sh16_06121863945557119">#REF!</definedName>
    <definedName name="HRE_V1_sh16_06121863945588324">#REF!</definedName>
    <definedName name="HRE_V1_sh16_06121863945604604">#REF!</definedName>
    <definedName name="HRE_V1_sh16_06121863945606813">#REF!</definedName>
    <definedName name="HRE_V1_sh16_06121863945613357">#REF!</definedName>
    <definedName name="HRE_V1_sh16_06121863945633631">#REF!</definedName>
    <definedName name="HRE_V1_sh16_06121863945636140">#REF!</definedName>
    <definedName name="HRE_V1_sh16_06121863945641117">#REF!</definedName>
    <definedName name="HRE_V1_sh16_06121863945665878">#REF!</definedName>
    <definedName name="HRE_V1_sh16_06121863945668693">#REF!</definedName>
    <definedName name="HRE_V1_sh16_06121863945687161">#REF!</definedName>
    <definedName name="HRE_V1_sh2_07030562338411">#REF!</definedName>
    <definedName name="HRE_V1_sh2_07030562338422">#REF!</definedName>
    <definedName name="HRE_V1_sh2_07030562457031">#REF!</definedName>
    <definedName name="HRE_V1_sh2_07030562457032">#REF!</definedName>
    <definedName name="HRE_V1_sh2_07030563728891">#REF!</definedName>
    <definedName name="HRE_V1_sh2_07030563728892">#REF!</definedName>
    <definedName name="HRE_V1_sh2_07030563947221">#REF!</definedName>
    <definedName name="HRE_V1_sh2_07030563947222">#REF!</definedName>
    <definedName name="HRE_V1_sh4_07031241940781">#REF!</definedName>
    <definedName name="HRE_V1_sh4_07031241940802">#REF!</definedName>
    <definedName name="HRE_V1_sh4_07031242062651">#REF!</definedName>
    <definedName name="HRE_V1_sh4_07031242062672">#REF!</definedName>
    <definedName name="HRE_V1_sh4_07031246529761">#REF!</definedName>
    <definedName name="HRE_V1_sh4_07031246529762">#REF!</definedName>
    <definedName name="HRE_V1_sh4_07031246633691">#REF!</definedName>
    <definedName name="HRE_V1_sh4_07031246633692">#REF!</definedName>
    <definedName name="HRE_V1_sh4_07031252849271">#REF!</definedName>
    <definedName name="HRE_V1_sh4_07031252849272">#REF!</definedName>
    <definedName name="HRE_V1_sh4_07031252977791">#REF!</definedName>
    <definedName name="HRE_V1_sh4_07031252977792">#REF!</definedName>
    <definedName name="HRE_V1_sh4_07031253275125806">#REF!</definedName>
    <definedName name="HRE_V1_sh4_0703125327520665">#REF!</definedName>
    <definedName name="HRE_V1_sh4_0703125331090514">#REF!</definedName>
    <definedName name="HRE_V1_sh4_07031253310938925">#REF!</definedName>
    <definedName name="HRE_V1_sh4_07031253716035061">#REF!</definedName>
    <definedName name="HRE_V1_sh4_07031253716119658">#REF!</definedName>
    <definedName name="HRE_V1_sh4_07031253745833238">#REF!</definedName>
    <definedName name="HRE_V1_sh4_07031253745944054">#REF!</definedName>
    <definedName name="HRE_V1_sh4_07031253793425920">#REF!</definedName>
    <definedName name="HRE_V1_sh4_07031253793497146">#REF!</definedName>
    <definedName name="HRE_V1_sh4_07031253842024213">#REF!</definedName>
    <definedName name="HRE_V1_sh4_0703125384208698">#REF!</definedName>
    <definedName name="HRE_V1_sh4_07031253983668501">#REF!</definedName>
    <definedName name="HRE_V1_sh4_07031253983692925">#REF!</definedName>
    <definedName name="HRE_V1_sh4_07031254012324337">#REF!</definedName>
    <definedName name="HRE_V1_sh4_07031254012418362">#REF!</definedName>
    <definedName name="HRE_V1_sh4_07031254075461192">#REF!</definedName>
    <definedName name="HRE_V1_sh4_07031254075653180">#REF!</definedName>
    <definedName name="HRE_V1_sh4_07031254172292723">#REF!</definedName>
    <definedName name="HRE_V1_sh4_07031254172359673">#REF!</definedName>
    <definedName name="HRE_V1_sh4_07031254242209320">#REF!</definedName>
    <definedName name="HRE_V1_sh4_07031254242306768">#REF!</definedName>
    <definedName name="HRE_V1_sh4_0703125429040111">#REF!</definedName>
    <definedName name="HRE_V1_sh4_07031254290494952">#REF!</definedName>
    <definedName name="HREAGH" hidden="1">"41091230981171050800730700670810940870690910840740840780650550480580621251271001131181021081091040830780780770690870720850770490650611251321041121211031091061030830730760830780870660820740850800870490650960951041021251271001131181021081091040830780780"</definedName>
    <definedName name="hrewtwhdg" localSheetId="2" hidden="1">{#N/A,#N/A,TRUE,"Historicals";#N/A,#N/A,TRUE,"Charts";#N/A,#N/A,TRUE,"Forecasts"}</definedName>
    <definedName name="hrewtwhdg" hidden="1">{#N/A,#N/A,TRUE,"Historicals";#N/A,#N/A,TRUE,"Charts";#N/A,#N/A,TRUE,"Forecasts"}</definedName>
    <definedName name="HRFee">#REF!</definedName>
    <definedName name="HRGSTH" hidden="1">"Monthly Report v 8_20150819_12_32_36_3232.xls"</definedName>
    <definedName name="HrsPerDay">#REF!</definedName>
    <definedName name="HrspShift">#REF!</definedName>
    <definedName name="hrt" localSheetId="2" hidden="1">{#N/A,#N/A,TRUE,"Cover";#N/A,#N/A,TRUE,"BS";#N/A,#N/A,TRUE,"BS (2)";#N/A,#N/A,TRUE,"BS (3)";#N/A,#N/A,TRUE,"Supp Info-BS";#N/A,#N/A,TRUE,"IS";#N/A,#N/A,TRUE,"IS (2)";#N/A,#N/A,TRUE,"IS (3)";#N/A,#N/A,TRUE,"Supp Info-IS";#N/A,#N/A,TRUE,"CF";#N/A,#N/A,TRUE,"Supp Info-CF";#N/A,#N/A,TRUE,"SH";#N/A,#N/A,TRUE,"Supp Info-SH"}</definedName>
    <definedName name="hrt" hidden="1">{#N/A,#N/A,TRUE,"Cover";#N/A,#N/A,TRUE,"BS";#N/A,#N/A,TRUE,"BS (2)";#N/A,#N/A,TRUE,"BS (3)";#N/A,#N/A,TRUE,"Supp Info-BS";#N/A,#N/A,TRUE,"IS";#N/A,#N/A,TRUE,"IS (2)";#N/A,#N/A,TRUE,"IS (3)";#N/A,#N/A,TRUE,"Supp Info-IS";#N/A,#N/A,TRUE,"CF";#N/A,#N/A,TRUE,"Supp Info-CF";#N/A,#N/A,TRUE,"SH";#N/A,#N/A,TRUE,"Supp Info-SH"}</definedName>
    <definedName name="hrtgf" localSheetId="2" hidden="1">{#N/A,#N/A,TRUE,"Historicals";#N/A,#N/A,TRUE,"Charts";#N/A,#N/A,TRUE,"Forecasts"}</definedName>
    <definedName name="hrtgf" hidden="1">{#N/A,#N/A,TRUE,"Historicals";#N/A,#N/A,TRUE,"Charts";#N/A,#N/A,TRUE,"Forecasts"}</definedName>
    <definedName name="hrthfdghfr" localSheetId="2" hidden="1">{#N/A,#N/A,TRUE,"Historicals";#N/A,#N/A,TRUE,"Charts";#N/A,#N/A,TRUE,"Forecasts"}</definedName>
    <definedName name="hrthfdghfr" hidden="1">{#N/A,#N/A,TRUE,"Historicals";#N/A,#N/A,TRUE,"Charts";#N/A,#N/A,TRUE,"Forecasts"}</definedName>
    <definedName name="HRTSHY">"Monthly Report v 8"</definedName>
    <definedName name="hSatzFertigung">#REF!</definedName>
    <definedName name="hSatzHardware">#REF!</definedName>
    <definedName name="hSatzKonstruktion">#REF!</definedName>
    <definedName name="hSatzMarketing">#REF!</definedName>
    <definedName name="hSatzSoftware">#REF!</definedName>
    <definedName name="hSatzXY">#REF!</definedName>
    <definedName name="hsdfhe" localSheetId="2" hidden="1">{#N/A,#N/A,TRUE,"Historicals";#N/A,#N/A,TRUE,"Charts";#N/A,#N/A,TRUE,"Forecasts"}</definedName>
    <definedName name="hsdfhe" hidden="1">{#N/A,#N/A,TRUE,"Historicals";#N/A,#N/A,TRUE,"Charts";#N/A,#N/A,TRUE,"Forecasts"}</definedName>
    <definedName name="hshshs" localSheetId="2"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hshshs"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hshstd" localSheetId="2" hidden="1">{"Canada Summary",#N/A,FALSE,"Canada";"Canada by Month",#N/A,FALSE,"Canada";"Canada YTD",#N/A,FALSE,"Canada"}</definedName>
    <definedName name="hshstd" hidden="1">{"Canada Summary",#N/A,FALSE,"Canada";"Canada by Month",#N/A,FALSE,"Canada";"Canada YTD",#N/A,FALSE,"Canada"}</definedName>
    <definedName name="hsr" localSheetId="2" hidden="1">{"Monthly6Q",#N/A,FALSE,"0614ESL"}</definedName>
    <definedName name="hsr" hidden="1">{"Monthly6Q",#N/A,FALSE,"0614ESL"}</definedName>
    <definedName name="hsrtdgdr" localSheetId="2" hidden="1">{"works expense",#N/A,FALSE,"WORKS EXPENSE"}</definedName>
    <definedName name="hsrtdgdr" hidden="1">{"works expense",#N/A,FALSE,"WORKS EXPENSE"}</definedName>
    <definedName name="hsrtggaxgdaf" hidden="1">#REF!</definedName>
    <definedName name="ht" hidden="1">#REF!</definedName>
    <definedName name="htdf" localSheetId="2" hidden="1">{#N/A,#N/A,TRUE,"Historicals";#N/A,#N/A,TRUE,"Charts";#N/A,#N/A,TRUE,"Forecasts"}</definedName>
    <definedName name="htdf" hidden="1">{#N/A,#N/A,TRUE,"Historicals";#N/A,#N/A,TRUE,"Charts";#N/A,#N/A,TRUE,"Forecasts"}</definedName>
    <definedName name="htehdfgd" localSheetId="2" hidden="1">{#N/A,#N/A,TRUE,"Historicals";#N/A,#N/A,TRUE,"Charts";#N/A,#N/A,TRUE,"Forecasts"}</definedName>
    <definedName name="htehdfgd" hidden="1">{#N/A,#N/A,TRUE,"Historicals";#N/A,#N/A,TRUE,"Charts";#N/A,#N/A,TRUE,"Forecasts"}</definedName>
    <definedName name="htehdr" localSheetId="2" hidden="1">{#N/A,#N/A,TRUE,"Historicals";#N/A,#N/A,TRUE,"Charts";#N/A,#N/A,TRUE,"Forecasts"}</definedName>
    <definedName name="htehdr" hidden="1">{#N/A,#N/A,TRUE,"Historicals";#N/A,#N/A,TRUE,"Charts";#N/A,#N/A,TRUE,"Forecasts"}</definedName>
    <definedName name="htehythfg" localSheetId="2" hidden="1">{#N/A,#N/A,TRUE,"Historicals";#N/A,#N/A,TRUE,"Charts";#N/A,#N/A,TRUE,"Forecasts"}</definedName>
    <definedName name="htehythfg" hidden="1">{#N/A,#N/A,TRUE,"Historicals";#N/A,#N/A,TRUE,"Charts";#N/A,#N/A,TRUE,"Forecasts"}</definedName>
    <definedName name="htgrer" localSheetId="2">#REF!</definedName>
    <definedName name="htgrer" hidden="1">{"page1",#N/A,FALSE,"BHCOMPC5";"page2",#N/A,FALSE,"BHCOMPC5";"page3",#N/A,FALSE,"BHCOMPC5";"page4",#N/A,FALSE,"BHCOMPC5"}</definedName>
    <definedName name="hthbgd" localSheetId="2" hidden="1">{#N/A,#N/A,TRUE,"Historicals";#N/A,#N/A,TRUE,"Charts";#N/A,#N/A,TRUE,"Forecasts"}</definedName>
    <definedName name="hthbgd" hidden="1">{#N/A,#N/A,TRUE,"Historicals";#N/A,#N/A,TRUE,"Charts";#N/A,#N/A,TRUE,"Forecasts"}</definedName>
    <definedName name="hthjhjhf" hidden="1">#REF!</definedName>
    <definedName name="hthth"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hthth"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hthty" localSheetId="2" hidden="1">{#N/A,#N/A,TRUE,"Historicals";#N/A,#N/A,TRUE,"Charts";#N/A,#N/A,TRUE,"Forecasts"}</definedName>
    <definedName name="hthty" hidden="1">{#N/A,#N/A,TRUE,"Historicals";#N/A,#N/A,TRUE,"Charts";#N/A,#N/A,TRUE,"Forecasts"}</definedName>
    <definedName name="htm" hidden="1">{"'SIVA Pricing Model'!$A$1:$F$39"}</definedName>
    <definedName name="HTM_Control" localSheetId="2" hidden="1">{"'下期集計（10.27迄・速報値）'!$Q$16"}</definedName>
    <definedName name="HTM_Control">{"'下期集計（10.27迄・速報値）'!$Q$16"}</definedName>
    <definedName name="HTM_Control_1" hidden="1">{"'下期集計（10.27迄・速報値）'!$Q$16"}</definedName>
    <definedName name="HTML" localSheetId="2" hidden="1">{"'PXR_6500'!$A$1:$I$124"}</definedName>
    <definedName name="html" hidden="1">{"'debtors'!$A$1:$I$305","'debtors'!$A$1:$J$285"}</definedName>
    <definedName name="ＨＴＭＬ" localSheetId="2" hidden="1">{"'コメント'!$A$1:$C$37"}</definedName>
    <definedName name="ＨＴＭＬ">{"'コメント'!$A$1:$C$37"}</definedName>
    <definedName name="ＨＴＭＬ_1" hidden="1">{"'コメント'!$A$1:$C$37"}</definedName>
    <definedName name="html_cnt" hidden="1">{"'표지'!$B$5"}</definedName>
    <definedName name="html_cnt2" hidden="1">{"'표지'!$B$5"}</definedName>
    <definedName name="HTML_CodePage">1252</definedName>
    <definedName name="HTML_Control" localSheetId="2" hidden="1">{"'IG3Q99'!$A$306:$I$356"}</definedName>
    <definedName name="HTML_Control">{"'Sheet1'!$A$1:$J$121"}</definedName>
    <definedName name="HTML_Control_1" localSheetId="2" hidden="1">{"'Backlog'!$A$36:$M$42"}</definedName>
    <definedName name="html_control_1" hidden="1">{"'IG3Q99'!$A$306:$I$356"}</definedName>
    <definedName name="HTML_Control_1_1" localSheetId="2" hidden="1">{"'PRODUCTIONCOST SHEET'!$B$3:$G$48"}</definedName>
    <definedName name="HTML_Control_1_1" hidden="1">{"'PRODUCTIONCOST SHEET'!$B$3:$G$48"}</definedName>
    <definedName name="HTML_Control_1_1_1" localSheetId="2" hidden="1">{"'PRODUCTIONCOST SHEET'!$B$3:$G$48"}</definedName>
    <definedName name="HTML_Control_1_1_1" hidden="1">{"'PRODUCTIONCOST SHEET'!$B$3:$G$48"}</definedName>
    <definedName name="HTML_Control_1_1_2" localSheetId="2" hidden="1">{"'Leverage'!$B$2:$M$418"}</definedName>
    <definedName name="HTML_Control_1_1_2" hidden="1">{"'Leverage'!$B$2:$M$418"}</definedName>
    <definedName name="HTML_Control_1_1_3" localSheetId="2" hidden="1">{"'Leverage'!$B$2:$M$418"}</definedName>
    <definedName name="HTML_Control_1_1_3" hidden="1">{"'Leverage'!$B$2:$M$418"}</definedName>
    <definedName name="HTML_Control_1_1_4" localSheetId="2" hidden="1">{"'Leverage'!$B$2:$M$418"}</definedName>
    <definedName name="HTML_Control_1_1_4" hidden="1">{"'Leverage'!$B$2:$M$418"}</definedName>
    <definedName name="HTML_Control_1_2" localSheetId="2" hidden="1">{"'PRODUCTIONCOST SHEET'!$B$3:$G$48"}</definedName>
    <definedName name="HTML_Control_1_2" hidden="1">{"'PRODUCTIONCOST SHEET'!$B$3:$G$48"}</definedName>
    <definedName name="HTML_Control_1_3" localSheetId="2" hidden="1">{"'Leverage'!$B$2:$M$418"}</definedName>
    <definedName name="HTML_Control_1_3" hidden="1">{"'Leverage'!$B$2:$M$418"}</definedName>
    <definedName name="HTML_Control_1_4" localSheetId="2" hidden="1">{"'Leverage'!$B$2:$M$418"}</definedName>
    <definedName name="HTML_Control_1_4" hidden="1">{"'Leverage'!$B$2:$M$418"}</definedName>
    <definedName name="HTML_Control_1_5" localSheetId="2" hidden="1">{"'Leverage'!$B$2:$M$418"}</definedName>
    <definedName name="HTML_Control_1_5" hidden="1">{"'Leverage'!$B$2:$M$418"}</definedName>
    <definedName name="HTML_Control_2" localSheetId="2" hidden="1">{"'PRODUCTIONCOST SHEET'!$B$3:$G$48"}</definedName>
    <definedName name="HTML_Control_2" hidden="1">{"'PRODUCTIONCOST SHEET'!$B$3:$G$48"}</definedName>
    <definedName name="HTML_Control_2_1" localSheetId="2" hidden="1">{"'PRODUCTIONCOST SHEET'!$B$3:$G$48"}</definedName>
    <definedName name="HTML_Control_2_1" hidden="1">{"'PRODUCTIONCOST SHEET'!$B$3:$G$48"}</definedName>
    <definedName name="HTML_Control_2_1_1" localSheetId="2" hidden="1">{"'Leverage'!$B$2:$M$418"}</definedName>
    <definedName name="HTML_Control_2_1_1" hidden="1">{"'Leverage'!$B$2:$M$418"}</definedName>
    <definedName name="HTML_Control_2_1_2" localSheetId="2" hidden="1">{"'Leverage'!$B$2:$M$418"}</definedName>
    <definedName name="HTML_Control_2_1_2" hidden="1">{"'Leverage'!$B$2:$M$418"}</definedName>
    <definedName name="HTML_Control_2_1_3" localSheetId="2" hidden="1">{"'Leverage'!$B$2:$M$418"}</definedName>
    <definedName name="HTML_Control_2_1_3" hidden="1">{"'Leverage'!$B$2:$M$418"}</definedName>
    <definedName name="HTML_Control_2_1_4" localSheetId="2" hidden="1">{"'Leverage'!$B$2:$M$418"}</definedName>
    <definedName name="HTML_Control_2_1_4" hidden="1">{"'Leverage'!$B$2:$M$418"}</definedName>
    <definedName name="HTML_Control_2_2" localSheetId="2" hidden="1">{"'Leverage'!$B$2:$M$418"}</definedName>
    <definedName name="HTML_Control_2_2" hidden="1">{"'Leverage'!$B$2:$M$418"}</definedName>
    <definedName name="HTML_Control_2_3" localSheetId="2" hidden="1">{"'Leverage'!$B$2:$M$418"}</definedName>
    <definedName name="HTML_Control_2_3" hidden="1">{"'Leverage'!$B$2:$M$418"}</definedName>
    <definedName name="HTML_Control_2_4" localSheetId="2" hidden="1">{"'Leverage'!$B$2:$M$418"}</definedName>
    <definedName name="HTML_Control_2_4" hidden="1">{"'Leverage'!$B$2:$M$418"}</definedName>
    <definedName name="HTML_Control_2_5" localSheetId="2" hidden="1">{"'Leverage'!$B$2:$M$418"}</definedName>
    <definedName name="HTML_Control_2_5" hidden="1">{"'Leverage'!$B$2:$M$418"}</definedName>
    <definedName name="HTML_Control_3" localSheetId="2" hidden="1">{"'PRODUCTIONCOST SHEET'!$B$3:$G$48"}</definedName>
    <definedName name="HTML_Control_3" hidden="1">{"'PRODUCTIONCOST SHEET'!$B$3:$G$48"}</definedName>
    <definedName name="HTML_Control_3_1" localSheetId="2" hidden="1">{"'Leverage'!$B$2:$M$418"}</definedName>
    <definedName name="HTML_Control_3_1" hidden="1">{"'Leverage'!$B$2:$M$418"}</definedName>
    <definedName name="HTML_Control_3_1_1" localSheetId="2" hidden="1">{"'Leverage'!$B$2:$M$418"}</definedName>
    <definedName name="HTML_Control_3_1_1" hidden="1">{"'Leverage'!$B$2:$M$418"}</definedName>
    <definedName name="HTML_Control_3_1_2" localSheetId="2" hidden="1">{"'Leverage'!$B$2:$M$418"}</definedName>
    <definedName name="HTML_Control_3_1_2" hidden="1">{"'Leverage'!$B$2:$M$418"}</definedName>
    <definedName name="HTML_Control_3_1_3" localSheetId="2" hidden="1">{"'Leverage'!$B$2:$M$418"}</definedName>
    <definedName name="HTML_Control_3_1_3" hidden="1">{"'Leverage'!$B$2:$M$418"}</definedName>
    <definedName name="HTML_Control_3_1_4" localSheetId="2" hidden="1">{"'Leverage'!$B$2:$M$418"}</definedName>
    <definedName name="HTML_Control_3_1_4" hidden="1">{"'Leverage'!$B$2:$M$418"}</definedName>
    <definedName name="HTML_Control_3_2" localSheetId="2" hidden="1">{"'Leverage'!$B$2:$M$418"}</definedName>
    <definedName name="HTML_Control_3_2" hidden="1">{"'Leverage'!$B$2:$M$418"}</definedName>
    <definedName name="HTML_Control_3_3" localSheetId="2" hidden="1">{"'Leverage'!$B$2:$M$418"}</definedName>
    <definedName name="HTML_Control_3_3" hidden="1">{"'Leverage'!$B$2:$M$418"}</definedName>
    <definedName name="HTML_Control_3_4" localSheetId="2" hidden="1">{"'Leverage'!$B$2:$M$418"}</definedName>
    <definedName name="HTML_Control_3_4" hidden="1">{"'Leverage'!$B$2:$M$418"}</definedName>
    <definedName name="HTML_Control_3_5" localSheetId="2" hidden="1">{"'Leverage'!$B$2:$M$418"}</definedName>
    <definedName name="HTML_Control_3_5" hidden="1">{"'Leverage'!$B$2:$M$418"}</definedName>
    <definedName name="HTML_Control_4" localSheetId="2" hidden="1">{"'Sheet1'!$A$1:$J$121"}</definedName>
    <definedName name="HTML_Control_4" hidden="1">{"'Leverage'!$B$2:$M$418"}</definedName>
    <definedName name="HTML_Control_4_1" localSheetId="2" hidden="1">{"'Leverage'!$B$2:$M$418"}</definedName>
    <definedName name="HTML_Control_4_1" hidden="1">{"'Leverage'!$B$2:$M$418"}</definedName>
    <definedName name="HTML_Control_4_2" localSheetId="2" hidden="1">{"'Leverage'!$B$2:$M$418"}</definedName>
    <definedName name="HTML_Control_4_2" hidden="1">{"'Leverage'!$B$2:$M$418"}</definedName>
    <definedName name="HTML_Control_4_3" localSheetId="2" hidden="1">{"'Leverage'!$B$2:$M$418"}</definedName>
    <definedName name="HTML_Control_4_3" hidden="1">{"'Leverage'!$B$2:$M$418"}</definedName>
    <definedName name="HTML_Control_4_4" localSheetId="2" hidden="1">{"'Leverage'!$B$2:$M$418"}</definedName>
    <definedName name="HTML_Control_4_4" hidden="1">{"'Leverage'!$B$2:$M$418"}</definedName>
    <definedName name="HTML_Control_5" localSheetId="2" hidden="1">{"'Sheet1'!$A$1:$J$121"}</definedName>
    <definedName name="HTML_Control_5" hidden="1">{"'Leverage'!$B$2:$M$418"}</definedName>
    <definedName name="HTML_Control_5_1" localSheetId="2" hidden="1">{"'Leverage'!$B$2:$M$418"}</definedName>
    <definedName name="HTML_Control_5_1" hidden="1">{"'Leverage'!$B$2:$M$418"}</definedName>
    <definedName name="HTML_Control_5_2" localSheetId="2" hidden="1">{"'Leverage'!$B$2:$M$418"}</definedName>
    <definedName name="HTML_Control_5_2" hidden="1">{"'Leverage'!$B$2:$M$418"}</definedName>
    <definedName name="HTML_Control_5_3" localSheetId="2" hidden="1">{"'Leverage'!$B$2:$M$418"}</definedName>
    <definedName name="HTML_Control_5_3" hidden="1">{"'Leverage'!$B$2:$M$418"}</definedName>
    <definedName name="HTML_Control_5_4" localSheetId="2" hidden="1">{"'Leverage'!$B$2:$M$418"}</definedName>
    <definedName name="HTML_Control_5_4" hidden="1">{"'Leverage'!$B$2:$M$418"}</definedName>
    <definedName name="HTML_Control_b" localSheetId="2" hidden="1">{"'Sheet1'!$D$45","'Sheet1'!$A$1:$H$36"}</definedName>
    <definedName name="HTML_Control_b" hidden="1">{"'Sheet1'!$D$45","'Sheet1'!$A$1:$H$36"}</definedName>
    <definedName name="HTML_Control_BS" localSheetId="2" hidden="1">{"'Sheet1'!$A$1:$L$21"}</definedName>
    <definedName name="HTML_Control_BS" hidden="1">{"'Sheet1'!$A$1:$L$21"}</definedName>
    <definedName name="HTML_Control1" localSheetId="2" hidden="1">{"'Server Configuration'!$A$1:$DB$281"}</definedName>
    <definedName name="HTML_Control1" hidden="1">{"'Vietnam'!$E$21:$W$45","'Vietnam'!$E$21:$W$45"}</definedName>
    <definedName name="HTML_Control12" localSheetId="2" hidden="1">{"'Vietnam'!$E$21:$W$45","'Vietnam'!$E$21:$W$45"}</definedName>
    <definedName name="HTML_Control12" hidden="1">{"'Vietnam'!$E$21:$W$45","'Vietnam'!$E$21:$W$45"}</definedName>
    <definedName name="HTML_Control123" localSheetId="2" hidden="1">{"'Vietnam'!$E$21:$W$45","'Vietnam'!$E$21:$W$45"}</definedName>
    <definedName name="HTML_Control123" hidden="1">{"'Vietnam'!$E$21:$W$45","'Vietnam'!$E$21:$W$45"}</definedName>
    <definedName name="HTML_Control2" localSheetId="2" hidden="1">{"'action plan'!$D$13"}</definedName>
    <definedName name="HTML_Control2" hidden="1">{"'action plan'!$D$13"}</definedName>
    <definedName name="HTML_Control3" localSheetId="2" hidden="1">{"'SIVA Pricing Model'!$A$1:$F$39"}</definedName>
    <definedName name="HTML_Control3" hidden="1">{"'Vietnam'!$E$21:$W$45","'Vietnam'!$E$21:$W$45"}</definedName>
    <definedName name="HTML_COntrol4" localSheetId="2" hidden="1">{"'Vietnam'!$E$21:$W$45","'Vietnam'!$E$21:$W$45"}</definedName>
    <definedName name="HTML_COntrol4" hidden="1">{"'Vietnam'!$E$21:$W$45","'Vietnam'!$E$21:$W$45"}</definedName>
    <definedName name="HTML_Control41" localSheetId="2" hidden="1">{"'Vietnam'!$E$21:$W$45","'Vietnam'!$E$21:$W$45"}</definedName>
    <definedName name="HTML_Control41" hidden="1">{"'Vietnam'!$E$21:$W$45","'Vietnam'!$E$21:$W$45"}</definedName>
    <definedName name="HTML_Control5" localSheetId="2" hidden="1">{"'SIVA Pricing Model'!$A$1:$F$39"}</definedName>
    <definedName name="HTML_Control5" hidden="1">{"'Vietnam'!$E$21:$W$45","'Vietnam'!$E$21:$W$45"}</definedName>
    <definedName name="HTML_Controla" localSheetId="2">{"'FXRates AUD'!$AH$586"}</definedName>
    <definedName name="HTML_Controla">{"'FXRates AUD'!$AH$586"}</definedName>
    <definedName name="HtML_Controlb" localSheetId="2" hidden="1">{"'Actual'!$A$1:$F$25"}</definedName>
    <definedName name="HtML_Controlb" hidden="1">{"'Actual'!$A$1:$F$25"}</definedName>
    <definedName name="HTML_Controlq3" localSheetId="2">{"'Cockpit'!$B$2:$I$22"}</definedName>
    <definedName name="HTML_Controlq3">{"'Cockpit'!$B$2:$I$22"}</definedName>
    <definedName name="HTML_Description">""</definedName>
    <definedName name="HTML_Email">""</definedName>
    <definedName name="HTML_Greg" localSheetId="2" hidden="1">{"'Actual'!$A$1:$F$25"}</definedName>
    <definedName name="HTML_Greg" hidden="1">{"'Actual'!$A$1:$F$25"}</definedName>
    <definedName name="HTML_Header">"Sheet1"</definedName>
    <definedName name="HTML_LastUpdate">"10/21/99"</definedName>
    <definedName name="HTML_LineAfter">FALSE</definedName>
    <definedName name="HTML_LineBefore">FALSE</definedName>
    <definedName name="HTML_Name">"Paulette Peoples"</definedName>
    <definedName name="HTML_OBDlg2">TRUE</definedName>
    <definedName name="HTML_OBDlg3" hidden="1">TRUE</definedName>
    <definedName name="HTML_OBDlg4">TRUE</definedName>
    <definedName name="HTML_OS">0</definedName>
    <definedName name="HTML_PathFile" hidden="1">"\\Bhincres01\groups\Mkt_Dev\EXECMKTR\RIGS\RigBible\Web NA.htm"</definedName>
    <definedName name="HTML_PathFileMac" localSheetId="2" hidden="1">"Macintosh HD:Web Site “~adamodar”:pc:datasets:MyHTML.html"</definedName>
    <definedName name="HTML_PathFileMac">"Macintosh HD:HomePageStuff:pc:datasets:implprem.html"</definedName>
    <definedName name="HTML_PathTemplate" localSheetId="2" hidden="1">"H:\Intranet\exchrate.htm"</definedName>
    <definedName name="HTML_PathTemplate" hidden="1">"Z:\gochart.htm"</definedName>
    <definedName name="HTML_Title">"Total North America"</definedName>
    <definedName name="HTML1" localSheetId="2" hidden="1">{"'Trend_Total'!$A$7:$V$10","'Trend_Total'!$A$1:$V$4"}</definedName>
    <definedName name="HTML1" hidden="1">{"'Trend_Total'!$A$7:$V$10","'Trend_Total'!$A$1:$V$4"}</definedName>
    <definedName name="HTML1_1" hidden="1">"[TB9.XLS]St_tot_94_95!$A$1:$J$428"</definedName>
    <definedName name="HTML1_10">""</definedName>
    <definedName name="HTML1_11">1</definedName>
    <definedName name="HTML1_12" localSheetId="2" hidden="1">"F:\USERS\ECON\Census95\Int\T9ST.htm"</definedName>
    <definedName name="HTML1_12">"Zip 100:New_Home_Page:datafile:implpr.html"</definedName>
    <definedName name="HTML1_13" hidden="1">#N/A</definedName>
    <definedName name="HTML1_14" hidden="1">#N/A</definedName>
    <definedName name="HTML1_15" hidden="1">#N/A</definedName>
    <definedName name="HTML1_2">1</definedName>
    <definedName name="HTML1_3" localSheetId="2" hidden="1">""</definedName>
    <definedName name="HTML1_3">"RiskPremiumUS"</definedName>
    <definedName name="HTML1_4" localSheetId="2" hidden="1">""</definedName>
    <definedName name="HTML1_4">"Implied Risk Premiums for US"</definedName>
    <definedName name="HTML1_5">""</definedName>
    <definedName name="HTML1_6">-4146</definedName>
    <definedName name="HTML1_7">-4146</definedName>
    <definedName name="HTML1_8" localSheetId="2" hidden="1">"2/17/98"</definedName>
    <definedName name="HTML1_8">"3/19/97"</definedName>
    <definedName name="HTML1_9" localSheetId="2" hidden="1">"BPH"</definedName>
    <definedName name="HTML1_9">"Aswath Damodaran"</definedName>
    <definedName name="HTML1a" localSheetId="2" hidden="1">{"'Vietnam'!$E$21:$W$45","'Vietnam'!$E$21:$W$45"}</definedName>
    <definedName name="HTML1a" hidden="1">{"'Vietnam'!$E$21:$W$45","'Vietnam'!$E$21:$W$45"}</definedName>
    <definedName name="HTML2" hidden="1">{"'Census - Dallas'!$A$1:$S$76"}</definedName>
    <definedName name="HTML2_1" hidden="1">"[TB9.XLS]St_tot_94_95!$A$1:$J$427"</definedName>
    <definedName name="HTML2_10" hidden="1">""</definedName>
    <definedName name="HTML2_11" hidden="1">1</definedName>
    <definedName name="HTML2_12" hidden="1">"F:\USERS\ECON\Census95\Int\T9ST.htm"</definedName>
    <definedName name="HTML2_13" hidden="1">#N/A</definedName>
    <definedName name="HTML2_14" hidden="1">#N/A</definedName>
    <definedName name="HTML2_15" hidden="1">#N/A</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"2/17/98"</definedName>
    <definedName name="HTML2_9" hidden="1">"BPH"</definedName>
    <definedName name="HTML3_1" hidden="1">"[TB9.XLS]St_tot_94_95!$A$1:$H$427"</definedName>
    <definedName name="HTML3_10" hidden="1">""</definedName>
    <definedName name="HTML3_11" hidden="1">1</definedName>
    <definedName name="HTML3_12" hidden="1">"F:\USERS\ECON\Census95\Int\T9st.htm"</definedName>
    <definedName name="HTML3_13" hidden="1">#N/A</definedName>
    <definedName name="HTML3_14" hidden="1">#N/A</definedName>
    <definedName name="HTML3_15" hidden="1">#N/A</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"2/17/98"</definedName>
    <definedName name="HTML3_9" hidden="1">"BPH"</definedName>
    <definedName name="HTML4_10" hidden="1">"Emil.Asistores@crtc.x400.gc.ca"</definedName>
    <definedName name="HTML4_11" hidden="1">1</definedName>
    <definedName name="HTML4_12" hidden="1">"O:\ENG\PROC_REP\TELECOM\1997\PART7\QS_REP98\BCTEL\BCTEL.HTM"</definedName>
    <definedName name="HTML4_2" hidden="1">1</definedName>
    <definedName name="HTML4_3" hidden="1">"BC Tel 1998 Quality Of Service Report"</definedName>
    <definedName name="HTML4_4" hidden="1">"BC Tel 1998 Quality Of Service Report"</definedName>
    <definedName name="HTML4_5" hidden="1">""</definedName>
    <definedName name="HTML4_6" hidden="1">-4146</definedName>
    <definedName name="HTML4_7" hidden="1">-4146</definedName>
    <definedName name="HTML4_8" hidden="1">"1997/10/24"</definedName>
    <definedName name="HTML4_9" hidden="1">"Emil Asistores"</definedName>
    <definedName name="HTML5_10" hidden="1">"Emil.Asistores@crtc.x400.gc.ca"</definedName>
    <definedName name="HTML5_11" hidden="1">1</definedName>
    <definedName name="HTML5_12" hidden="1">"O:\ENG\PROC_REP\TELECOM\1997\PART7\QS_REP98\TCI\TCI.HTM"</definedName>
    <definedName name="HTML5_2" hidden="1">1</definedName>
    <definedName name="HTML5_3" hidden="1">"TCI 1998 Quality Of Service Report"</definedName>
    <definedName name="HTML5_4" hidden="1">"TCI 1998 Quality Of Service Report"</definedName>
    <definedName name="HTML5_5" hidden="1">""</definedName>
    <definedName name="HTML5_6" hidden="1">-4146</definedName>
    <definedName name="HTML5_7" hidden="1">-4146</definedName>
    <definedName name="HTML5_8" hidden="1">"1997/10/30"</definedName>
    <definedName name="HTML5_9" hidden="1">"Emil Asistores"</definedName>
    <definedName name="HTMLControl" localSheetId="2" hidden="1">{"'Edit'!$A$1:$V$2277"}</definedName>
    <definedName name="HTMLControl" hidden="1">{"'Edit'!$A$1:$V$2277"}</definedName>
    <definedName name="htmlControl2" hidden="1">{"'표지'!$B$5"}</definedName>
    <definedName name="HTMLCount" localSheetId="2" hidden="1">3</definedName>
    <definedName name="HTMLCount">1</definedName>
    <definedName name="htre" localSheetId="2" hidden="1">{#N/A,#N/A,TRUE,"Historicals";#N/A,#N/A,TRUE,"Charts";#N/A,#N/A,TRUE,"Forecasts"}</definedName>
    <definedName name="htre" hidden="1">{#N/A,#N/A,TRUE,"Historicals";#N/A,#N/A,TRUE,"Charts";#N/A,#N/A,TRUE,"Forecasts"}</definedName>
    <definedName name="htrehd" localSheetId="2" hidden="1">{#N/A,#N/A,TRUE,"Historicals";#N/A,#N/A,TRUE,"Charts";#N/A,#N/A,TRUE,"Forecasts"}</definedName>
    <definedName name="htrehd" hidden="1">{#N/A,#N/A,TRUE,"Historicals";#N/A,#N/A,TRUE,"Charts";#N/A,#N/A,TRUE,"Forecasts"}</definedName>
    <definedName name="HTRH" hidden="1">{"'표지'!$B$5"}</definedName>
    <definedName name="htrhehdf" localSheetId="2" hidden="1">{#N/A,#N/A,TRUE,"Historicals";#N/A,#N/A,TRUE,"Charts";#N/A,#N/A,TRUE,"Forecasts"}</definedName>
    <definedName name="htrhehdf" hidden="1">{#N/A,#N/A,TRUE,"Historicals";#N/A,#N/A,TRUE,"Charts";#N/A,#N/A,TRUE,"Forecasts"}</definedName>
    <definedName name="htrhfg" localSheetId="2" hidden="1">{#N/A,#N/A,TRUE,"Historicals";#N/A,#N/A,TRUE,"Charts";#N/A,#N/A,TRUE,"Forecasts"}</definedName>
    <definedName name="htrhfg" hidden="1">{#N/A,#N/A,TRUE,"Historicals";#N/A,#N/A,TRUE,"Charts";#N/A,#N/A,TRUE,"Forecasts"}</definedName>
    <definedName name="htrhtrh" localSheetId="2" hidden="1">{#N/A,#N/A,TRUE,"Historicals";#N/A,#N/A,TRUE,"Charts";#N/A,#N/A,TRUE,"Forecasts"}</definedName>
    <definedName name="htrhtrh" hidden="1">{#N/A,#N/A,TRUE,"Historicals";#N/A,#N/A,TRUE,"Charts";#N/A,#N/A,TRUE,"Forecasts"}</definedName>
    <definedName name="HTRUTRIJ" localSheetId="2" hidden="1">{"Monthly6Q",#N/A,FALSE,"0614ESL"}</definedName>
    <definedName name="HTRUTRIJ" hidden="1">{"Monthly6Q",#N/A,FALSE,"0614ESL"}</definedName>
    <definedName name="htyhty" hidden="1">#REF!</definedName>
    <definedName name="htyrht" localSheetId="2" hidden="1">{#N/A,#N/A,TRUE,"Historicals";#N/A,#N/A,TRUE,"Charts";#N/A,#N/A,TRUE,"Forecasts"}</definedName>
    <definedName name="htyrht" hidden="1">{#N/A,#N/A,TRUE,"Historicals";#N/A,#N/A,TRUE,"Charts";#N/A,#N/A,TRUE,"Forecasts"}</definedName>
    <definedName name="HTYSRTHY" hidden="1">#REF!</definedName>
    <definedName name="htyuityuiotio" localSheetId="2" hidden="1">{#N/A,#N/A,FALSE,"REPORT"}</definedName>
    <definedName name="htyuityuiotio" hidden="1">{#N/A,#N/A,FALSE,"REPORT"}</definedName>
    <definedName name="htyuityuiotio_1" localSheetId="2" hidden="1">{#N/A,#N/A,FALSE,"REPORT"}</definedName>
    <definedName name="htyuityuiotio_1" hidden="1">{#N/A,#N/A,FALSE,"REPORT"}</definedName>
    <definedName name="htyuityuiotio_2" localSheetId="2" hidden="1">{#N/A,#N/A,FALSE,"REPORT"}</definedName>
    <definedName name="htyuityuiotio_2" hidden="1">{#N/A,#N/A,FALSE,"REPORT"}</definedName>
    <definedName name="htyuityuiotio_3" localSheetId="2" hidden="1">{#N/A,#N/A,FALSE,"REPORT"}</definedName>
    <definedName name="htyuityuiotio_3" hidden="1">{#N/A,#N/A,FALSE,"REPORT"}</definedName>
    <definedName name="htyuityuiotio_4" localSheetId="2" hidden="1">{#N/A,#N/A,FALSE,"REPORT"}</definedName>
    <definedName name="htyuityuiotio_4" hidden="1">{#N/A,#N/A,FALSE,"REPORT"}</definedName>
    <definedName name="hu"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bperinst">#REF!</definedName>
    <definedName name="HUh" localSheetId="2" hidden="1">{"'Standalone List Price Trends'!$A$1:$X$56"}</definedName>
    <definedName name="HUh" hidden="1">{"'Standalone List Price Trends'!$A$1:$X$56"}</definedName>
    <definedName name="huh?"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huh?"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hui" localSheetId="2" hidden="1">{#N/A,#N/A,FALSE,"Assump2";#N/A,#N/A,FALSE,"Income2";#N/A,#N/A,FALSE,"Balance2";#N/A,#N/A,FALSE,"DCF Filter";#N/A,#N/A,FALSE,"Trans Assump2";#N/A,#N/A,FALSE,"Combined Income2";#N/A,#N/A,FALSE,"Combined Balance2"}</definedName>
    <definedName name="hui" hidden="1">{#N/A,#N/A,FALSE,"Assump2";#N/A,#N/A,FALSE,"Income2";#N/A,#N/A,FALSE,"Balance2";#N/A,#N/A,FALSE,"DCF Filter";#N/A,#N/A,FALSE,"Trans Assump2";#N/A,#N/A,FALSE,"Combined Income2";#N/A,#N/A,FALSE,"Combined Balance2"}</definedName>
    <definedName name="hui_1" localSheetId="2" hidden="1">{#N/A,#N/A,FALSE,"Assump2";#N/A,#N/A,FALSE,"Income2";#N/A,#N/A,FALSE,"Balance2";#N/A,#N/A,FALSE,"DCF Filter";#N/A,#N/A,FALSE,"Trans Assump2";#N/A,#N/A,FALSE,"Combined Income2";#N/A,#N/A,FALSE,"Combined Balance2"}</definedName>
    <definedName name="hui_1" hidden="1">{#N/A,#N/A,FALSE,"Assump2";#N/A,#N/A,FALSE,"Income2";#N/A,#N/A,FALSE,"Balance2";#N/A,#N/A,FALSE,"DCF Filter";#N/A,#N/A,FALSE,"Trans Assump2";#N/A,#N/A,FALSE,"Combined Income2";#N/A,#N/A,FALSE,"Combined Balance2"}</definedName>
    <definedName name="hui_2" localSheetId="2" hidden="1">{#N/A,#N/A,FALSE,"Assump2";#N/A,#N/A,FALSE,"Income2";#N/A,#N/A,FALSE,"Balance2";#N/A,#N/A,FALSE,"DCF Filter";#N/A,#N/A,FALSE,"Trans Assump2";#N/A,#N/A,FALSE,"Combined Income2";#N/A,#N/A,FALSE,"Combined Balance2"}</definedName>
    <definedName name="hui_2" hidden="1">{#N/A,#N/A,FALSE,"Assump2";#N/A,#N/A,FALSE,"Income2";#N/A,#N/A,FALSE,"Balance2";#N/A,#N/A,FALSE,"DCF Filter";#N/A,#N/A,FALSE,"Trans Assump2";#N/A,#N/A,FALSE,"Combined Income2";#N/A,#N/A,FALSE,"Combined Balance2"}</definedName>
    <definedName name="hui_3" localSheetId="2" hidden="1">{#N/A,#N/A,FALSE,"Assump2";#N/A,#N/A,FALSE,"Income2";#N/A,#N/A,FALSE,"Balance2";#N/A,#N/A,FALSE,"DCF Filter";#N/A,#N/A,FALSE,"Trans Assump2";#N/A,#N/A,FALSE,"Combined Income2";#N/A,#N/A,FALSE,"Combined Balance2"}</definedName>
    <definedName name="hui_3" hidden="1">{#N/A,#N/A,FALSE,"Assump2";#N/A,#N/A,FALSE,"Income2";#N/A,#N/A,FALSE,"Balance2";#N/A,#N/A,FALSE,"DCF Filter";#N/A,#N/A,FALSE,"Trans Assump2";#N/A,#N/A,FALSE,"Combined Income2";#N/A,#N/A,FALSE,"Combined Balance2"}</definedName>
    <definedName name="hui_4" localSheetId="2" hidden="1">{#N/A,#N/A,FALSE,"Assump2";#N/A,#N/A,FALSE,"Income2";#N/A,#N/A,FALSE,"Balance2";#N/A,#N/A,FALSE,"DCF Filter";#N/A,#N/A,FALSE,"Trans Assump2";#N/A,#N/A,FALSE,"Combined Income2";#N/A,#N/A,FALSE,"Combined Balance2"}</definedName>
    <definedName name="hui_4" hidden="1">{#N/A,#N/A,FALSE,"Assump2";#N/A,#N/A,FALSE,"Income2";#N/A,#N/A,FALSE,"Balance2";#N/A,#N/A,FALSE,"DCF Filter";#N/A,#N/A,FALSE,"Trans Assump2";#N/A,#N/A,FALSE,"Combined Income2";#N/A,#N/A,FALSE,"Combined Balance2"}</definedName>
    <definedName name="huio" localSheetId="2" hidden="1">{"Start",#N/A,FALSE,"Menu";"P&amp;L",#N/A,FALSE,"Monthly P&amp;L";"Rev",#N/A,FALSE,"Revenue Summary";"budbar",#N/A,FALSE,"Budget-Variance";"priorvar",#N/A,FALSE,"Prior Month Var";"DetailRev",#N/A,FALSE,"Detail  Budget Var (Revenue)";"Detailom",#N/A,FALSE,"Detail Budget Var (O&amp;M)"}</definedName>
    <definedName name="huio" hidden="1">{"Start",#N/A,FALSE,"Menu";"P&amp;L",#N/A,FALSE,"Monthly P&amp;L";"Rev",#N/A,FALSE,"Revenue Summary";"budbar",#N/A,FALSE,"Budget-Variance";"priorvar",#N/A,FALSE,"Prior Month Var";"DetailRev",#N/A,FALSE,"Detail  Budget Var (Revenue)";"Detailom",#N/A,FALSE,"Detail Budget Var (O&amp;M)"}</definedName>
    <definedName name="Human_Capital_Income_Statement">#REF!</definedName>
    <definedName name="Human_Capital_Return_On_Investment">#REF!</definedName>
    <definedName name="hurley" hidden="1">#REF!</definedName>
    <definedName name="huy" hidden="1">{"'Sheet1'!$L$16"}</definedName>
    <definedName name="hw">#REF!</definedName>
    <definedName name="hwswpulp" hidden="1">#REF!</definedName>
    <definedName name="hy" localSheetId="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pertention" localSheetId="2" hidden="1">{#N/A,#N/A,FALSE,"Pharm";#N/A,#N/A,FALSE,"WWCM"}</definedName>
    <definedName name="Hypertention" hidden="1">{#N/A,#N/A,FALSE,"Pharm";#N/A,#N/A,FALSE,"WWCM"}</definedName>
    <definedName name="Hypertention_1" localSheetId="2" hidden="1">{#N/A,#N/A,FALSE,"Pharm";#N/A,#N/A,FALSE,"WWCM"}</definedName>
    <definedName name="Hypertention_1" hidden="1">{#N/A,#N/A,FALSE,"Pharm";#N/A,#N/A,FALSE,"WWCM"}</definedName>
    <definedName name="Hypertention_2" localSheetId="2" hidden="1">{#N/A,#N/A,FALSE,"Pharm";#N/A,#N/A,FALSE,"WWCM"}</definedName>
    <definedName name="Hypertention_2" hidden="1">{#N/A,#N/A,FALSE,"Pharm";#N/A,#N/A,FALSE,"WWCM"}</definedName>
    <definedName name="Hypertention_3" localSheetId="2" hidden="1">{#N/A,#N/A,FALSE,"Pharm";#N/A,#N/A,FALSE,"WWCM"}</definedName>
    <definedName name="Hypertention_3" hidden="1">{#N/A,#N/A,FALSE,"Pharm";#N/A,#N/A,FALSE,"WWCM"}</definedName>
    <definedName name="Hypertention_4" localSheetId="2" hidden="1">{#N/A,#N/A,FALSE,"Pharm";#N/A,#N/A,FALSE,"WWCM"}</definedName>
    <definedName name="Hypertention_4" hidden="1">{#N/A,#N/A,FALSE,"Pharm";#N/A,#N/A,FALSE,"WWCM"}</definedName>
    <definedName name="hypo" localSheetId="2" hidden="1">{#N/A,#N/A,FALSE,"Pharm";#N/A,#N/A,FALSE,"WWCM"}</definedName>
    <definedName name="hypo" hidden="1">{#N/A,#N/A,FALSE,"Pharm";#N/A,#N/A,FALSE,"WWCM"}</definedName>
    <definedName name="hypo_1" localSheetId="2" hidden="1">{#N/A,#N/A,FALSE,"Pharm";#N/A,#N/A,FALSE,"WWCM"}</definedName>
    <definedName name="hypo_1" hidden="1">{#N/A,#N/A,FALSE,"Pharm";#N/A,#N/A,FALSE,"WWCM"}</definedName>
    <definedName name="hypo_2" localSheetId="2" hidden="1">{#N/A,#N/A,FALSE,"Pharm";#N/A,#N/A,FALSE,"WWCM"}</definedName>
    <definedName name="hypo_2" hidden="1">{#N/A,#N/A,FALSE,"Pharm";#N/A,#N/A,FALSE,"WWCM"}</definedName>
    <definedName name="hypo_3" localSheetId="2" hidden="1">{#N/A,#N/A,FALSE,"Pharm";#N/A,#N/A,FALSE,"WWCM"}</definedName>
    <definedName name="hypo_3" hidden="1">{#N/A,#N/A,FALSE,"Pharm";#N/A,#N/A,FALSE,"WWCM"}</definedName>
    <definedName name="hypo_4" localSheetId="2" hidden="1">{#N/A,#N/A,FALSE,"Pharm";#N/A,#N/A,FALSE,"WWCM"}</definedName>
    <definedName name="hypo_4" hidden="1">{#N/A,#N/A,FALSE,"Pharm";#N/A,#N/A,FALSE,"WWCM"}</definedName>
    <definedName name="hytrf" localSheetId="2" hidden="1">{#N/A,#N/A,TRUE,"Historicals";#N/A,#N/A,TRUE,"Charts";#N/A,#N/A,TRUE,"Forecasts"}</definedName>
    <definedName name="hytrf" hidden="1">{#N/A,#N/A,TRUE,"Historicals";#N/A,#N/A,TRUE,"Charts";#N/A,#N/A,TRUE,"Forecasts"}</definedName>
    <definedName name="Hyundai">#REF!</definedName>
    <definedName name="HZFCGV" hidden="1">"77069087072085077050065057125132104112121103109106103083073076083078087066082074085080087050065096095104102125127100113118102108109104083078078077069087072085077051065053125132104112121103109106103083073076076078085072084081053062053125127100112126107"</definedName>
    <definedName name="I" localSheetId="2" hidden="1">{"comp1",#N/A,FALSE,"COMPS";"footnotes",#N/A,FALSE,"COMPS"}</definedName>
    <definedName name="i" hidden="1">{#N/A,#N/A,TRUE,"0 Deckbl.";#N/A,#N/A,TRUE,"S 1 Komm";#N/A,#N/A,TRUE,"S 1a Komm";#N/A,#N/A,TRUE,"S 1b Komm";#N/A,#N/A,TRUE,"S  2 DBR";#N/A,#N/A,TRUE,"S  3 Sparten";#N/A,#N/A,TRUE,"S 4  Betr. K.";#N/A,#N/A,TRUE,"6 Bilanz";#N/A,#N/A,TRUE,"6a Bilanz ";#N/A,#N/A,TRUE,"6b Bilanz ";#N/A,#N/A,TRUE,"7 GS I";#N/A,#N/A,TRUE,"S 8 EQ-GuV"}</definedName>
    <definedName name="i.oui." hidden="1">#REF!</definedName>
    <definedName name="i_1" localSheetId="2" hidden="1">{#N/A,#N/A,TRUE,"Cover";#N/A,#N/A,TRUE,"BS";#N/A,#N/A,TRUE,"BS (2)";#N/A,#N/A,TRUE,"BS (3)";#N/A,#N/A,TRUE,"Supp Info-BS";#N/A,#N/A,TRUE,"IS";#N/A,#N/A,TRUE,"IS (2)";#N/A,#N/A,TRUE,"IS (3)";#N/A,#N/A,TRUE,"Supp Info-IS";#N/A,#N/A,TRUE,"CF";#N/A,#N/A,TRUE,"Supp Info-CF";#N/A,#N/A,TRUE,"SH";#N/A,#N/A,TRUE,"Supp Info-SH"}</definedName>
    <definedName name="i_1" hidden="1">{#N/A,#N/A,TRUE,"Cover";#N/A,#N/A,TRUE,"BS";#N/A,#N/A,TRUE,"BS (2)";#N/A,#N/A,TRUE,"BS (3)";#N/A,#N/A,TRUE,"Supp Info-BS";#N/A,#N/A,TRUE,"IS";#N/A,#N/A,TRUE,"IS (2)";#N/A,#N/A,TRUE,"IS (3)";#N/A,#N/A,TRUE,"Supp Info-IS";#N/A,#N/A,TRUE,"CF";#N/A,#N/A,TRUE,"Supp Info-CF";#N/A,#N/A,TRUE,"SH";#N/A,#N/A,TRUE,"Supp Info-SH"}</definedName>
    <definedName name="i_2" localSheetId="2" hidden="1">{#N/A,#N/A,FALSE,"Approval Form";#N/A,#N/A,FALSE,"Renewal";#N/A,#N/A,FALSE,"Cosmos Report"}</definedName>
    <definedName name="i_2" hidden="1">{#N/A,#N/A,FALSE,"Approval Form";#N/A,#N/A,FALSE,"Renewal";#N/A,#N/A,FALSE,"Cosmos Report"}</definedName>
    <definedName name="i_3" localSheetId="2" hidden="1">{#N/A,#N/A,FALSE,"Approval Form";#N/A,#N/A,FALSE,"Renewal";#N/A,#N/A,FALSE,"Cosmos Report"}</definedName>
    <definedName name="i_3" hidden="1">{#N/A,#N/A,FALSE,"Approval Form";#N/A,#N/A,FALSE,"Renewal";#N/A,#N/A,FALSE,"Cosmos Report"}</definedName>
    <definedName name="i_4" localSheetId="2" hidden="1">{#N/A,#N/A,FALSE,"Approval Form";#N/A,#N/A,FALSE,"Renewal";#N/A,#N/A,FALSE,"Cosmos Report"}</definedName>
    <definedName name="i_4" hidden="1">{#N/A,#N/A,FALSE,"Approval Form";#N/A,#N/A,FALSE,"Renewal";#N/A,#N/A,FALSE,"Cosmos Report"}</definedName>
    <definedName name="I_C_1201_RF1201">#REF!</definedName>
    <definedName name="I_C_CLUSTER">#REF!</definedName>
    <definedName name="I_C_CM210_350">#REF!</definedName>
    <definedName name="I_C_DLC">#REF!</definedName>
    <definedName name="I_C_JAPAN_1201">#REF!</definedName>
    <definedName name="I_C_JAPAN_CLUST">#REF!</definedName>
    <definedName name="I_C_JAPAN_CM">#REF!</definedName>
    <definedName name="I_C_JAPAN_DLC">#REF!</definedName>
    <definedName name="I_C_JAPAN_IBD">#REF!</definedName>
    <definedName name="I_C_JAPAN_RF_S">#REF!</definedName>
    <definedName name="I_C_RF210_350">#REF!</definedName>
    <definedName name="I_C_SIBD">#REF!</definedName>
    <definedName name="I8a" localSheetId="2" hidden="1">{"'Sheet3'!$CL$329:$CU$335"}</definedName>
    <definedName name="I8a" hidden="1">{"'Sheet3'!$CL$329:$CU$335"}</definedName>
    <definedName name="ia" localSheetId="2"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ia"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IA_Output">#REF!</definedName>
    <definedName name="IA_SearchDescription">#REF!</definedName>
    <definedName name="iag" localSheetId="2" hidden="1">{"Monthly6Q",#N/A,FALSE,"0614ESL"}</definedName>
    <definedName name="iag" hidden="1">{"Monthly6Q",#N/A,FALSE,"0614ESL"}</definedName>
    <definedName name="IAHD" localSheetId="2" hidden="1">{"Monthly6Q",#N/A,FALSE,"0614ESL"}</definedName>
    <definedName name="IAHD" hidden="1">{"Monthly6Q",#N/A,FALSE,"0614ESL"}</definedName>
    <definedName name="IBD.map">#REF!</definedName>
    <definedName name="IBD_FINAL">#REF!</definedName>
    <definedName name="IBE.map">#REF!</definedName>
    <definedName name="IBES_sw">#REF!</definedName>
    <definedName name="IBESDate">#REF!</definedName>
    <definedName name="ibnjks" localSheetId="2" hidden="1">{"detail",#N/A,FALSE,"mfg";"summary",#N/A,FALSE,"mfg"}</definedName>
    <definedName name="ibnjks" hidden="1">{"detail",#N/A,FALSE,"mfg";"summary",#N/A,FALSE,"mfg"}</definedName>
    <definedName name="IBOB_ARC">#REF!</definedName>
    <definedName name="IC">#REF!</definedName>
    <definedName name="icannpay">#REF!</definedName>
    <definedName name="Ice_tax_rate">#REF!</definedName>
    <definedName name="ichrpay">#REF!</definedName>
    <definedName name="icotpr">#REF!</definedName>
    <definedName name="ID">#REF!</definedName>
    <definedName name="IDC">OFFSET(#REF!, 0,#REF!- 60+1, 1,#REF! -#REF!+1)</definedName>
    <definedName name="IDCCM" hidden="1">#REF!</definedName>
    <definedName name="IDFL" localSheetId="2" hidden="1">{"Monthly6Q",#N/A,FALSE,"0614ESL"}</definedName>
    <definedName name="IDFL" hidden="1">{"Monthly6Q",#N/A,FALSE,"0614ESL"}</definedName>
    <definedName name="ieal" localSheetId="2" hidden="1">{"Monthly6Q",#N/A,FALSE,"0614ESL"}</definedName>
    <definedName name="ieal" hidden="1">{"Monthly6Q",#N/A,FALSE,"0614ESL"}</definedName>
    <definedName name="iealijf" localSheetId="2" hidden="1">{"Monthly6Q",#N/A,FALSE,"0614ESL"}</definedName>
    <definedName name="iealijf" hidden="1">{"Monthly6Q",#N/A,FALSE,"0614ESL"}</definedName>
    <definedName name="iei" localSheetId="2" hidden="1">{"Acq_matrix",#N/A,FALSE,"Acquisition Matrix"}</definedName>
    <definedName name="iei" hidden="1">{"Acq_matrix",#N/A,FALSE,"Acquisition Matrix"}</definedName>
    <definedName name="ieil" localSheetId="2" hidden="1">{"Monthly6Q",#N/A,FALSE,"0614ESL"}</definedName>
    <definedName name="ieil" hidden="1">{"Monthly6Q",#N/A,FALSE,"0614ESL"}</definedName>
    <definedName name="ieje">#REF!</definedName>
    <definedName name="ielaj" localSheetId="2" hidden="1">{"Monthly6Q",#N/A,FALSE,"0614ESL"}</definedName>
    <definedName name="ielaj" hidden="1">{"Monthly6Q",#N/A,FALSE,"0614ESL"}</definedName>
    <definedName name="IELWSALES">#REF!</definedName>
    <definedName name="IELWSALES.">#REF!</definedName>
    <definedName name="IELYSALES">#REF!</definedName>
    <definedName name="IELYSALES.">#REF!</definedName>
    <definedName name="ielz" localSheetId="2" hidden="1">{"Monthly6Q",#N/A,FALSE,"0614ESL"}</definedName>
    <definedName name="ielz" hidden="1">{"Monthly6Q",#N/A,FALSE,"0614ESL"}</definedName>
    <definedName name="ielzI" localSheetId="2" hidden="1">{"Monthly6Q",#N/A,FALSE,"0614ESL"}</definedName>
    <definedName name="ielzI" hidden="1">{"Monthly6Q",#N/A,FALSE,"0614ESL"}</definedName>
    <definedName name="IEOJ" localSheetId="2" hidden="1">{"Monthly6Q",#N/A,FALSE,"0614ESL"}</definedName>
    <definedName name="IEOJ" hidden="1">{"Monthly6Q",#N/A,FALSE,"0614ESL"}</definedName>
    <definedName name="IEPeXToEUR" localSheetId="2" hidden="1">1/EUReXToIEP</definedName>
    <definedName name="IEPeXToEUR" hidden="1">1/EUReXToIEP</definedName>
    <definedName name="IEPLANSALES">#REF!</definedName>
    <definedName name="IEPLANSALES.">#REF!</definedName>
    <definedName name="IESP">#REF!</definedName>
    <definedName name="IESP.">#REF!</definedName>
    <definedName name="iffx"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_1"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_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_2"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_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_3"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_3"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_4"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_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_1"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_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_2"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_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_3"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_3"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_4"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_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RS">IF(ISERROR(#REF!),1,IF(#REF!="Yes",0,1))</definedName>
    <definedName name="ignore" localSheetId="2" hidden="1">#REF!</definedName>
    <definedName name="Ignore" hidden="1">{#N/A,#N/A,FALSE,"Valuation Assumptions";#N/A,#N/A,FALSE,"Summary";#N/A,#N/A,FALSE,"DCF";#N/A,#N/A,FALSE,"Valuation";#N/A,#N/A,FALSE,"WACC";#N/A,#N/A,FALSE,"UBVH";#N/A,#N/A,FALSE,"Free Cash Flow"}</definedName>
    <definedName name="ii" localSheetId="2" hidden="1">{"Summary",#N/A,TRUE,"Finmodel";"Returns Analysis",#N/A,TRUE,"Finmodel"}</definedName>
    <definedName name="ii" hidden="1">{"Summary",#N/A,TRUE,"Finmodel";"Returns Analysis",#N/A,TRUE,"Finmodel"}</definedName>
    <definedName name="ii.oo" localSheetId="2" hidden="1">{#N/A,#N/A,FALSE,"Umsatz EO BP";#N/A,#N/A,FALSE,"Umsatz EO OP";#N/A,#N/A,FALSE,"ER EO BP";#N/A,#N/A,FALSE,"ER EO OP";#N/A,#N/A,FALSE,"EA EO (2)";#N/A,#N/A,FALSE,"EA EO";#N/A,#N/A,FALSE,"EA EO (3)";#N/A,#N/A,FALSE,"EA EO (4)";#N/A,#N/A,FALSE,"KA EO  (2)";#N/A,#N/A,FALSE,"KA EO";#N/A,#N/A,FALSE,"KA EO  (3)";#N/A,#N/A,FALSE,"KA EO (4)"}</definedName>
    <definedName name="ii.oo" hidden="1">{#N/A,#N/A,FALSE,"Umsatz EO BP";#N/A,#N/A,FALSE,"Umsatz EO OP";#N/A,#N/A,FALSE,"ER EO BP";#N/A,#N/A,FALSE,"ER EO OP";#N/A,#N/A,FALSE,"EA EO (2)";#N/A,#N/A,FALSE,"EA EO";#N/A,#N/A,FALSE,"EA EO (3)";#N/A,#N/A,FALSE,"EA EO (4)";#N/A,#N/A,FALSE,"KA EO  (2)";#N/A,#N/A,FALSE,"KA EO";#N/A,#N/A,FALSE,"KA EO  (3)";#N/A,#N/A,FALSE,"KA EO (4)"}</definedName>
    <definedName name="ii_1" localSheetId="2" hidden="1">{"Summary",#N/A,TRUE,"Finmodel";"Returns Analysis",#N/A,TRUE,"Finmodel"}</definedName>
    <definedName name="ii_1" hidden="1">{"Summary",#N/A,TRUE,"Finmodel";"Returns Analysis",#N/A,TRUE,"Finmodel"}</definedName>
    <definedName name="iii" localSheetId="2" hidden="1">{#N/A,#N/A,TRUE,"Summary";#N/A,#N/A,TRUE,"Cash Flow";#N/A,#N/A,TRUE,"Income Statement";#N/A,#N/A,TRUE,"Balance Sheet";#N/A,#N/A,TRUE,"Sales Plan";#N/A,#N/A,TRUE,"Staffing Plan";#N/A,#N/A,TRUE,"Capital Exp Plan"}</definedName>
    <definedName name="iii" hidden="1">{#N/A,#N/A,TRUE,"Summary";#N/A,#N/A,TRUE,"Cash Flow";#N/A,#N/A,TRUE,"Income Statement";#N/A,#N/A,TRUE,"Balance Sheet";#N/A,#N/A,TRUE,"Sales Plan";#N/A,#N/A,TRUE,"Staffing Plan";#N/A,#N/A,TRUE,"Capital Exp Plan"}</definedName>
    <definedName name="iii_1" localSheetId="2" hidden="1">{#N/A,#N/A,TRUE,"Summary";#N/A,#N/A,TRUE,"Cash Flow";#N/A,#N/A,TRUE,"Income Statement";#N/A,#N/A,TRUE,"Balance Sheet";#N/A,#N/A,TRUE,"Sales Plan";#N/A,#N/A,TRUE,"Staffing Plan";#N/A,#N/A,TRUE,"Capital Exp Plan"}</definedName>
    <definedName name="iii_1" hidden="1">{#N/A,#N/A,TRUE,"Summary";#N/A,#N/A,TRUE,"Cash Flow";#N/A,#N/A,TRUE,"Income Statement";#N/A,#N/A,TRUE,"Balance Sheet";#N/A,#N/A,TRUE,"Sales Plan";#N/A,#N/A,TRUE,"Staffing Plan";#N/A,#N/A,TRUE,"Capital Exp Plan"}</definedName>
    <definedName name="iiid" localSheetId="2" hidden="1">{#N/A,#N/A,FALSE,"FS - IS";#N/A,#N/A,FALSE,"TB - IS";#N/A,#N/A,FALSE,"IS - Comp";#N/A,#N/A,FALSE,"FS - BS";#N/A,#N/A,FALSE,"TB - BS";#N/A,#N/A,FALSE,"FS - SE";#N/A,#N/A,FALSE,"FS - SCF";#N/A,#N/A,FALSE,"Rev";#N/A,#N/A,FALSE,"Taxes";#N/A,#N/A,FALSE,"FIXED ASSETS";#N/A,#N/A,FALSE,"DEPR -  O.F.";#N/A,#N/A,FALSE,"DEPR -  O.E.";#N/A,#N/A,FALSE,"DEPR -  D.P."}</definedName>
    <definedName name="iiid" hidden="1">{#N/A,#N/A,FALSE,"FS - IS";#N/A,#N/A,FALSE,"TB - IS";#N/A,#N/A,FALSE,"IS - Comp";#N/A,#N/A,FALSE,"FS - BS";#N/A,#N/A,FALSE,"TB - BS";#N/A,#N/A,FALSE,"FS - SE";#N/A,#N/A,FALSE,"FS - SCF";#N/A,#N/A,FALSE,"Rev";#N/A,#N/A,FALSE,"Taxes";#N/A,#N/A,FALSE,"FIXED ASSETS";#N/A,#N/A,FALSE,"DEPR -  O.F.";#N/A,#N/A,FALSE,"DEPR -  O.E.";#N/A,#N/A,FALSE,"DEPR -  D.P."}</definedName>
    <definedName name="iiii" localSheetId="2" hidden="1">{#N/A,#N/A,TRUE,"Summary";#N/A,#N/A,TRUE,"Cash Flow";#N/A,#N/A,TRUE,"Income Statement";#N/A,#N/A,TRUE,"Balance Sheet";#N/A,#N/A,TRUE,"Sales Plan";#N/A,#N/A,TRUE,"Staffing Plan";#N/A,#N/A,TRUE,"Capital Exp Plan"}</definedName>
    <definedName name="iiii" hidden="1">{#N/A,#N/A,TRUE,"Summary";#N/A,#N/A,TRUE,"Cash Flow";#N/A,#N/A,TRUE,"Income Statement";#N/A,#N/A,TRUE,"Balance Sheet";#N/A,#N/A,TRUE,"Sales Plan";#N/A,#N/A,TRUE,"Staffing Plan";#N/A,#N/A,TRUE,"Capital Exp Plan"}</definedName>
    <definedName name="iiii_1" localSheetId="2" hidden="1">{#N/A,#N/A,TRUE,"Summary";#N/A,#N/A,TRUE,"Cash Flow";#N/A,#N/A,TRUE,"Income Statement";#N/A,#N/A,TRUE,"Balance Sheet";#N/A,#N/A,TRUE,"Sales Plan";#N/A,#N/A,TRUE,"Staffing Plan";#N/A,#N/A,TRUE,"Capital Exp Plan"}</definedName>
    <definedName name="iiii_1" hidden="1">{#N/A,#N/A,TRUE,"Summary";#N/A,#N/A,TRUE,"Cash Flow";#N/A,#N/A,TRUE,"Income Statement";#N/A,#N/A,TRUE,"Balance Sheet";#N/A,#N/A,TRUE,"Sales Plan";#N/A,#N/A,TRUE,"Staffing Plan";#N/A,#N/A,TRUE,"Capital Exp Plan"}</definedName>
    <definedName name="iiiii"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 localSheetId="2" hidden="1">{#N/A,#N/A,FALSE,"PERSONAL";#N/A,#N/A,FALSE,"explotación";#N/A,#N/A,FALSE,"generales"}</definedName>
    <definedName name="iiiiii" hidden="1">{"Customer with Site Equipment",#N/A,FALSE,"BASIC"}</definedName>
    <definedName name="iiiiiiiiii"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 hidden="1">#REF!</definedName>
    <definedName name="iiiiiiiiiiiiiii"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 localSheetId="2" hidden="1">{"Start",#N/A,FALSE,"Menu";"P&amp;L",#N/A,FALSE,"Monthly P&amp;L";"Rev",#N/A,FALSE,"Revenue Summary";"budbar",#N/A,FALSE,"Budget-Variance";"priorvar",#N/A,FALSE,"Prior Month Var";"DetailRev",#N/A,FALSE,"Detail  Budget Var (Revenue)";"Detailom",#N/A,FALSE,"Detail Budget Var (O&amp;M)"}</definedName>
    <definedName name="iiiiiiiiiiiiiiiiiiiii" hidden="1">{"Start",#N/A,FALSE,"Menu";"P&amp;L",#N/A,FALSE,"Monthly P&amp;L";"Rev",#N/A,FALSE,"Revenue Summary";"budbar",#N/A,FALSE,"Budget-Variance";"priorvar",#N/A,FALSE,"Prior Month Var";"DetailRev",#N/A,FALSE,"Detail  Budget Var (Revenue)";"Detailom",#N/A,FALSE,"Detail Budget Var (O&amp;M)"}</definedName>
    <definedName name="iiiiiiiiiiiiiiiiiiiiiiiiiiiiiiiiiiii"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jhtff" localSheetId="2"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iiijhtff"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iioo" localSheetId="2" hidden="1">{#N/A,#N/A,FALSE,"TSUM";#N/A,#N/A,FALSE,"shares";#N/A,#N/A,FALSE,"earnout";#N/A,#N/A,FALSE,"Heaty";#N/A,#N/A,FALSE,"self-tend";#N/A,#N/A,FALSE,"self-sum"}</definedName>
    <definedName name="iioo" hidden="1">{#N/A,#N/A,FALSE,"TSUM";#N/A,#N/A,FALSE,"shares";#N/A,#N/A,FALSE,"earnout";#N/A,#N/A,FALSE,"Heaty";#N/A,#N/A,FALSE,"self-tend";#N/A,#N/A,FALSE,"self-sum"}</definedName>
    <definedName name="iioo_1" localSheetId="2" hidden="1">{#N/A,#N/A,FALSE,"TSUM";#N/A,#N/A,FALSE,"shares";#N/A,#N/A,FALSE,"earnout";#N/A,#N/A,FALSE,"Heaty";#N/A,#N/A,FALSE,"self-tend";#N/A,#N/A,FALSE,"self-sum"}</definedName>
    <definedName name="iioo_1" hidden="1">{#N/A,#N/A,FALSE,"TSUM";#N/A,#N/A,FALSE,"shares";#N/A,#N/A,FALSE,"earnout";#N/A,#N/A,FALSE,"Heaty";#N/A,#N/A,FALSE,"self-tend";#N/A,#N/A,FALSE,"self-sum"}</definedName>
    <definedName name="iioo_2" localSheetId="2" hidden="1">{#N/A,#N/A,FALSE,"TSUM";#N/A,#N/A,FALSE,"shares";#N/A,#N/A,FALSE,"earnout";#N/A,#N/A,FALSE,"Heaty";#N/A,#N/A,FALSE,"self-tend";#N/A,#N/A,FALSE,"self-sum"}</definedName>
    <definedName name="iioo_2" hidden="1">{#N/A,#N/A,FALSE,"TSUM";#N/A,#N/A,FALSE,"shares";#N/A,#N/A,FALSE,"earnout";#N/A,#N/A,FALSE,"Heaty";#N/A,#N/A,FALSE,"self-tend";#N/A,#N/A,FALSE,"self-sum"}</definedName>
    <definedName name="iioo_3" localSheetId="2" hidden="1">{#N/A,#N/A,FALSE,"TSUM";#N/A,#N/A,FALSE,"shares";#N/A,#N/A,FALSE,"earnout";#N/A,#N/A,FALSE,"Heaty";#N/A,#N/A,FALSE,"self-tend";#N/A,#N/A,FALSE,"self-sum"}</definedName>
    <definedName name="iioo_3" hidden="1">{#N/A,#N/A,FALSE,"TSUM";#N/A,#N/A,FALSE,"shares";#N/A,#N/A,FALSE,"earnout";#N/A,#N/A,FALSE,"Heaty";#N/A,#N/A,FALSE,"self-tend";#N/A,#N/A,FALSE,"self-sum"}</definedName>
    <definedName name="iioo_4" localSheetId="2" hidden="1">{#N/A,#N/A,FALSE,"TSUM";#N/A,#N/A,FALSE,"shares";#N/A,#N/A,FALSE,"earnout";#N/A,#N/A,FALSE,"Heaty";#N/A,#N/A,FALSE,"self-tend";#N/A,#N/A,FALSE,"self-sum"}</definedName>
    <definedName name="iioo_4" hidden="1">{#N/A,#N/A,FALSE,"TSUM";#N/A,#N/A,FALSE,"shares";#N/A,#N/A,FALSE,"earnout";#N/A,#N/A,FALSE,"Heaty";#N/A,#N/A,FALSE,"self-tend";#N/A,#N/A,FALSE,"self-sum"}</definedName>
    <definedName name="ijijkj" localSheetId="2" hidden="1">{"Monthly6Q",#N/A,FALSE,"0614ESL"}</definedName>
    <definedName name="ijijkj" hidden="1">{"Monthly6Q",#N/A,FALSE,"0614ESL"}</definedName>
    <definedName name="ijn" localSheetId="2" hidden="1">{#N/A,#N/A,FALSE,"AD_Purchase";#N/A,#N/A,FALSE,"Credit";#N/A,#N/A,FALSE,"PF Acquisition";#N/A,#N/A,FALSE,"PF Offering"}</definedName>
    <definedName name="ijn" hidden="1">{#N/A,#N/A,FALSE,"AD_Purchase";#N/A,#N/A,FALSE,"Credit";#N/A,#N/A,FALSE,"PF Acquisition";#N/A,#N/A,FALSE,"PF Offering"}</definedName>
    <definedName name="ijn_1" localSheetId="2" hidden="1">{#N/A,#N/A,FALSE,"AD_Purchase";#N/A,#N/A,FALSE,"Credit";#N/A,#N/A,FALSE,"PF Acquisition";#N/A,#N/A,FALSE,"PF Offering"}</definedName>
    <definedName name="ijn_1" hidden="1">{#N/A,#N/A,FALSE,"AD_Purchase";#N/A,#N/A,FALSE,"Credit";#N/A,#N/A,FALSE,"PF Acquisition";#N/A,#N/A,FALSE,"PF Offering"}</definedName>
    <definedName name="ijn_2" localSheetId="2" hidden="1">{#N/A,#N/A,FALSE,"AD_Purchase";#N/A,#N/A,FALSE,"Credit";#N/A,#N/A,FALSE,"PF Acquisition";#N/A,#N/A,FALSE,"PF Offering"}</definedName>
    <definedName name="ijn_2" hidden="1">{#N/A,#N/A,FALSE,"AD_Purchase";#N/A,#N/A,FALSE,"Credit";#N/A,#N/A,FALSE,"PF Acquisition";#N/A,#N/A,FALSE,"PF Offering"}</definedName>
    <definedName name="ijn_3" localSheetId="2" hidden="1">{#N/A,#N/A,FALSE,"AD_Purchase";#N/A,#N/A,FALSE,"Credit";#N/A,#N/A,FALSE,"PF Acquisition";#N/A,#N/A,FALSE,"PF Offering"}</definedName>
    <definedName name="ijn_3" hidden="1">{#N/A,#N/A,FALSE,"AD_Purchase";#N/A,#N/A,FALSE,"Credit";#N/A,#N/A,FALSE,"PF Acquisition";#N/A,#N/A,FALSE,"PF Offering"}</definedName>
    <definedName name="ijn_4" localSheetId="2" hidden="1">{#N/A,#N/A,FALSE,"AD_Purchase";#N/A,#N/A,FALSE,"Credit";#N/A,#N/A,FALSE,"PF Acquisition";#N/A,#N/A,FALSE,"PF Offering"}</definedName>
    <definedName name="ijn_4" hidden="1">{#N/A,#N/A,FALSE,"AD_Purchase";#N/A,#N/A,FALSE,"Credit";#N/A,#N/A,FALSE,"PF Acquisition";#N/A,#N/A,FALSE,"PF Offering"}</definedName>
    <definedName name="ijoi" localSheetId="2" hidden="1">{#N/A,#N/A,FALSE,"Produkte Erw.";#N/A,#N/A,FALSE,"Produkte Plan";#N/A,#N/A,FALSE,"Leistungen Erw.";#N/A,#N/A,FALSE,"Leistungen Plan";#N/A,#N/A,FALSE,"KA Allg.Kosten (2)";#N/A,#N/A,FALSE,"KA All.Kosten"}</definedName>
    <definedName name="ijoi" hidden="1">{#N/A,#N/A,FALSE,"Produkte Erw.";#N/A,#N/A,FALSE,"Produkte Plan";#N/A,#N/A,FALSE,"Leistungen Erw.";#N/A,#N/A,FALSE,"Leistungen Plan";#N/A,#N/A,FALSE,"KA Allg.Kosten (2)";#N/A,#N/A,FALSE,"KA All.Kosten"}</definedName>
    <definedName name="ijuh"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juh"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k" localSheetId="2" hidden="1">{"mult96",#N/A,FALSE,"PETCOMP";"est96",#N/A,FALSE,"PETCOMP";"mult95",#N/A,FALSE,"PETCOMP";"est95",#N/A,FALSE,"PETCOMP";"multltm",#N/A,FALSE,"PETCOMP";"resultltm",#N/A,FALSE,"PETCOMP"}</definedName>
    <definedName name="ik" hidden="1">{"mult96",#N/A,FALSE,"PETCOMP";"est96",#N/A,FALSE,"PETCOMP";"mult95",#N/A,FALSE,"PETCOMP";"est95",#N/A,FALSE,"PETCOMP";"multltm",#N/A,FALSE,"PETCOMP";"resultltm",#N/A,FALSE,"PETCOMP"}</definedName>
    <definedName name="iklutilk" localSheetId="2" hidden="1">{"Valuation",#N/A,FALSE,"ProForma-ASPT"}</definedName>
    <definedName name="iklutilk" hidden="1">{"Valuation",#N/A,FALSE,"ProForma-ASPT"}</definedName>
    <definedName name="ikmj" hidden="1">#REF!</definedName>
    <definedName name="il_cmp" hidden="1">#REF!</definedName>
    <definedName name="iljl" localSheetId="2" hidden="1">{"Monthly6Q",#N/A,FALSE,"0614ESL"}</definedName>
    <definedName name="iljl" hidden="1">{"Monthly6Q",#N/A,FALSE,"0614ESL"}</definedName>
    <definedName name="Illumina_UK">#REF!</definedName>
    <definedName name="ILT">#REF!</definedName>
    <definedName name="IM_PercentRevenue">#REF!</definedName>
    <definedName name="ImAClientOrganizer" hidden="1">TRUE</definedName>
    <definedName name="Imagyn" localSheetId="2" hidden="1">{#N/A,#N/A,FALSE,"Projections";#N/A,#N/A,FALSE,"Multiples Valuation";#N/A,#N/A,FALSE,"LBO";#N/A,#N/A,FALSE,"Multiples_Sensitivity";#N/A,#N/A,FALSE,"Summary"}</definedName>
    <definedName name="Imagyn" hidden="1">{#N/A,#N/A,FALSE,"Projections";#N/A,#N/A,FALSE,"Multiples Valuation";#N/A,#N/A,FALSE,"LBO";#N/A,#N/A,FALSE,"Multiples_Sensitivity";#N/A,#N/A,FALSE,"Summary"}</definedName>
    <definedName name="IMApplicATSeXToEUR" localSheetId="2" hidden="1">1/EUReXToATS</definedName>
    <definedName name="IMApplicATSeXToEUR" hidden="1">1/EUReXToATS</definedName>
    <definedName name="Img_ML_1c3d1n6n" hidden="1">"IMG_6"</definedName>
    <definedName name="Img_ML_1t5s6u1f" hidden="1">"IMG_6"</definedName>
    <definedName name="Img_ML_1y7a6c1t" hidden="1">"IMG_6"</definedName>
    <definedName name="Img_ML_2v6s9i5c" hidden="1">"IMG_6"</definedName>
    <definedName name="Img_ML_3b3j3x9k" hidden="1">"IMG_6"</definedName>
    <definedName name="Img_ML_3c6e9c4g" hidden="1">"IMG_6"</definedName>
    <definedName name="Img_ML_3c7g1a7g" hidden="1">"IMG_3"</definedName>
    <definedName name="Img_ML_3e2q4k7i" hidden="1">"IMG_6"</definedName>
    <definedName name="Img_ML_3h2n3p4v" hidden="1">"IMG_6"</definedName>
    <definedName name="Img_ML_3p5d9q5j" hidden="1">"IMG_6"</definedName>
    <definedName name="Img_ML_3y1j4m2m" hidden="1">"IMG_6"</definedName>
    <definedName name="Img_ML_4m3p5r8j" hidden="1">"IMG_12"</definedName>
    <definedName name="Img_ML_5e7s6t2u" hidden="1">"IMG_6"</definedName>
    <definedName name="Img_ML_5f9d1i5x" hidden="1">"IMG_6"</definedName>
    <definedName name="Img_ML_5h6q3g8u" hidden="1">"IMG_6"</definedName>
    <definedName name="Img_ML_5k7e4n8n" hidden="1">"IMG_6"</definedName>
    <definedName name="Img_ML_5k8u7s9i" hidden="1">"IMG_6"</definedName>
    <definedName name="Img_ML_6f2p1m9g" hidden="1">"IMG_6"</definedName>
    <definedName name="Img_ML_6k9c9p4d" hidden="1">"IMG_6"</definedName>
    <definedName name="Img_ML_6r9u1n9k" hidden="1">"IMG_6"</definedName>
    <definedName name="Img_ML_6y9f7y3n" hidden="1">"IMG_6"</definedName>
    <definedName name="Img_ML_7g5e5e2b" hidden="1">"IMG_3"</definedName>
    <definedName name="Img_ML_7m5m4k3b" hidden="1">"IMG_6"</definedName>
    <definedName name="Img_ML_7n6h3t1t" hidden="1">"IMG_6"</definedName>
    <definedName name="Img_ML_8b9j5t1p" hidden="1">"IMG_10"</definedName>
    <definedName name="Img_ML_8c2q5i2r" hidden="1">"IMG_6"</definedName>
    <definedName name="Img_ML_8h3m3i1m" hidden="1">"IMG_6"</definedName>
    <definedName name="Img_ML_8h7g4d4d" hidden="1">"IMG_3"</definedName>
    <definedName name="Img_ML_8j3w6p4c" hidden="1">"IMG_6"</definedName>
    <definedName name="Img_ML_8r1k8t4y" hidden="1">"IMG_6"</definedName>
    <definedName name="Img_ML_8s3q3c1i" hidden="1">"IMG_6"</definedName>
    <definedName name="Img_ML_9n1s4m5f" hidden="1">"IMG_6"</definedName>
    <definedName name="Img_Production_Breakdown" hidden="1">"IMG_3"</definedName>
    <definedName name="IMI" hidden="1">#REF!</definedName>
    <definedName name="Immediately_Exercisable" localSheetId="2">OFFSET(Immed_Exer_Header,1,0,_51__123Graph_ECHART_7)</definedName>
    <definedName name="Immediately_Exercisable">OFFSET(Immed_Exer_Header,1,0,_51__123Graph_ECHART_7)</definedName>
    <definedName name="impact_chart">#REF!,#REF!,#REF!</definedName>
    <definedName name="Imperial">#REF!</definedName>
    <definedName name="IMPORT">#REF!</definedName>
    <definedName name="IMPORT_WO_CONTRACTS">#REF!</definedName>
    <definedName name="IMPORTANT_DISCLOSURE">#REF!</definedName>
    <definedName name="IMPORTDFF1">#REF!</definedName>
    <definedName name="Imports" localSheetId="2" hidden="1">{#N/A,#N/A,FALSE,"Set-Up";#N/A,#N/A,FALSE,"Comparison";#N/A,#N/A,FALSE,"AR";#N/A,#N/A,FALSE,"Inv";#N/A,#N/A,FALSE,"Concentrations";#N/A,#N/A,FALSE,"Past Dues";#N/A,#N/A,FALSE,"Trends";#N/A,#N/A,FALSE,"AR Trends";#N/A,#N/A,FALSE,"Inv Trends"}</definedName>
    <definedName name="Imports" hidden="1">{#N/A,#N/A,FALSE,"Set-Up";#N/A,#N/A,FALSE,"Comparison";#N/A,#N/A,FALSE,"AR";#N/A,#N/A,FALSE,"Inv";#N/A,#N/A,FALSE,"Concentrations";#N/A,#N/A,FALSE,"Past Dues";#N/A,#N/A,FALSE,"Trends";#N/A,#N/A,FALSE,"AR Trends";#N/A,#N/A,FALSE,"Inv Trends"}</definedName>
    <definedName name="Impp_Qtr1_Amt17">#REF!</definedName>
    <definedName name="Impp_Qtr1_Amt19">#REF!</definedName>
    <definedName name="Impp_Qtr1_Amt2">#REF!</definedName>
    <definedName name="Impp_Qtr1_Amt20">#REF!</definedName>
    <definedName name="Impp_Qtr1_Amt21">#REF!</definedName>
    <definedName name="Impp_Qtr1_Amt22">#REF!</definedName>
    <definedName name="Impp_Qtr1_Amt23">#REF!</definedName>
    <definedName name="Impp_Qtr2_Amt17">#REF!</definedName>
    <definedName name="Impp_Qtr2_Amt19">#REF!</definedName>
    <definedName name="Impp_Qtr2_Amt2">#REF!</definedName>
    <definedName name="Impp_Qtr2_Amt20">#REF!</definedName>
    <definedName name="Impp_Qtr2_Amt21">#REF!</definedName>
    <definedName name="Impp_Qtr2_Amt22">#REF!</definedName>
    <definedName name="Impp_Qtr2_Amt23">#REF!</definedName>
    <definedName name="Impp_Qtr3_Amt17">#REF!</definedName>
    <definedName name="Impp_Qtr3_Amt19">#REF!</definedName>
    <definedName name="Impp_Qtr3_Amt2">#REF!</definedName>
    <definedName name="Impp_Qtr3_Amt20">#REF!</definedName>
    <definedName name="Impp_Qtr3_Amt21">#REF!</definedName>
    <definedName name="Impp_Qtr3_Amt22">#REF!</definedName>
    <definedName name="Impp_Qtr3_Amt23">#REF!</definedName>
    <definedName name="Impp_Qtr4_Amt17">#REF!</definedName>
    <definedName name="Impp_Qtr4_Amt19">#REF!</definedName>
    <definedName name="Impp_Qtr4_Amt2">#REF!</definedName>
    <definedName name="Impp_Qtr4_Amt20">#REF!</definedName>
    <definedName name="Impp_Qtr4_Amt21">#REF!</definedName>
    <definedName name="Impp_Qtr4_Amt22">#REF!</definedName>
    <definedName name="Impp_Qtr4_Amt23">#REF!</definedName>
    <definedName name="Impp_Ye_Amt17">#REF!</definedName>
    <definedName name="Impp_Ye_Amt18">#REF!</definedName>
    <definedName name="Impp_Ye_Amt19">#REF!</definedName>
    <definedName name="Impp_Ye_Amt2">#REF!</definedName>
    <definedName name="Impp_Ye_Amt20">#REF!</definedName>
    <definedName name="Impp_Ye_Amt21">#REF!</definedName>
    <definedName name="Impp_Ye_Amt22">#REF!</definedName>
    <definedName name="IMPRIM_NORMAL">#REF!,#REF!,#REF!,#REF!</definedName>
    <definedName name="imprim1">#REF!</definedName>
    <definedName name="imputed">#REF!</definedName>
    <definedName name="IMS" hidden="1">#REF!</definedName>
    <definedName name="IMSS" hidden="1">#REF!</definedName>
    <definedName name="in_eur_trans_at">#REF!</definedName>
    <definedName name="in_eur_trans_be">#REF!</definedName>
    <definedName name="in_eur_trans_ch">#REF!</definedName>
    <definedName name="in_eur_trans_de">#REF!</definedName>
    <definedName name="in_eur_trans_def">#REF!</definedName>
    <definedName name="in_eur_trans_dk">#REF!</definedName>
    <definedName name="in_eur_trans_eer">#REF!</definedName>
    <definedName name="in_eur_trans_fi">#REF!</definedName>
    <definedName name="in_eur_trans_fr">#REF!</definedName>
    <definedName name="in_eur_trans_fr1">#REF!</definedName>
    <definedName name="in_eur_trans_gb">#REF!</definedName>
    <definedName name="in_eur_trans_ie">#REF!</definedName>
    <definedName name="in_eur_trans_it">#REF!</definedName>
    <definedName name="in_eur_trans_mea">#REF!</definedName>
    <definedName name="in_eur_trans_nl">#REF!</definedName>
    <definedName name="in_eur_trans_no">#REF!</definedName>
    <definedName name="in_eur_trans_pt">#REF!</definedName>
    <definedName name="in_eur_trans_sp">#REF!</definedName>
    <definedName name="in_eur_trans_sw">#REF!</definedName>
    <definedName name="Inc" localSheetId="2" hidden="1">{#N/A,#N/A,FALSE,"Cover &amp; Contents ex USGAAP";#N/A,#N/A,FALSE,"Mgr";#N/A,#N/A,FALSE,"Audit ex USGAAP";#N/A,#N/A,FALSE,"Net Assets &amp; Ops &amp; #Units";#N/A,#N/A,FALSE,"NAV per unit";#N/A,#N/A,FALSE,"Cashflow &amp; RE";#N/A,#N/A,FALSE,"Notes 1-2";#N/A,#N/A,FALSE,"Notes 3-10";#N/A,#N/A,FALSE,"Notes 10-12";#N/A,#N/A,FALSE,"Notes 13-19";#N/A,#N/A,FALSE,"Notes 20-21";#N/A,#N/A,FALSE,"Note 22 Cos 1";#N/A,#N/A,FALSE,"Cos 2";#N/A,#N/A,FALSE,"App I";#N/A,#N/A,FALSE,"App II"}</definedName>
    <definedName name="Inc" hidden="1">{#N/A,#N/A,FALSE,"Cover &amp; Contents ex USGAAP";#N/A,#N/A,FALSE,"Mgr";#N/A,#N/A,FALSE,"Audit ex USGAAP";#N/A,#N/A,FALSE,"Net Assets &amp; Ops &amp; #Units";#N/A,#N/A,FALSE,"NAV per unit";#N/A,#N/A,FALSE,"Cashflow &amp; RE";#N/A,#N/A,FALSE,"Notes 1-2";#N/A,#N/A,FALSE,"Notes 3-10";#N/A,#N/A,FALSE,"Notes 10-12";#N/A,#N/A,FALSE,"Notes 13-19";#N/A,#N/A,FALSE,"Notes 20-21";#N/A,#N/A,FALSE,"Note 22 Cos 1";#N/A,#N/A,FALSE,"Cos 2";#N/A,#N/A,FALSE,"App I";#N/A,#N/A,FALSE,"App II"}</definedName>
    <definedName name="Inc_Actual">#REF!</definedName>
    <definedName name="INC_AFTER_TAX" hidden="1">"INC_AFTER_TAX"</definedName>
    <definedName name="INC_AVAIL_EXCL" hidden="1">"INC_AVAIL_EXCL"</definedName>
    <definedName name="INC_AVAIL_INCL" hidden="1">"INC_AVAIL_INCL"</definedName>
    <definedName name="INC_BEFORE_TAX" hidden="1">"INC_BEFORE_TAX"</definedName>
    <definedName name="Inc_Budget">#REF!</definedName>
    <definedName name="INC_STATEMENT">#REF!</definedName>
    <definedName name="INC_STMT">#REF!</definedName>
    <definedName name="INC_STMT_CUM">#REF!</definedName>
    <definedName name="INC_STMT_FINAL">#REF!</definedName>
    <definedName name="Inc_Stmt_Overview">#REF!</definedName>
    <definedName name="INC_TAX" hidden="1">"INC_TAX"</definedName>
    <definedName name="INC_TAX_EXCL" hidden="1">"INC_TAX_EXCL"</definedName>
    <definedName name="incassum">#REF!</definedName>
    <definedName name="Income" localSheetId="2">#REF!</definedName>
    <definedName name="Income" hidden="1">{#N/A,#N/A,FALSE,"Cover &amp; Contents ex USGAAP";#N/A,#N/A,FALSE,"Mgr";#N/A,#N/A,FALSE,"Audit ex USGAAP";#N/A,#N/A,FALSE,"Net Assets &amp; Ops &amp; #Units";#N/A,#N/A,FALSE,"NAV per unit";#N/A,#N/A,FALSE,"Cashflow &amp; RE";#N/A,#N/A,FALSE,"Notes 1-2";#N/A,#N/A,FALSE,"Notes 3-10";#N/A,#N/A,FALSE,"Notes 10-12";#N/A,#N/A,FALSE,"Notes 13-19";#N/A,#N/A,FALSE,"Notes 20-21";#N/A,#N/A,FALSE,"Note 22 Cos 1";#N/A,#N/A,FALSE,"Cos 2";#N/A,#N/A,FALSE,"App I";#N/A,#N/A,FALSE,"App II"}</definedName>
    <definedName name="INCOME_12_MTH">#REF!</definedName>
    <definedName name="INCOME_ADJ">#REF!</definedName>
    <definedName name="Income_before_taxes">#REF!</definedName>
    <definedName name="Income_Loss_from_Minority_Interests">#REF!</definedName>
    <definedName name="INCOME_STMT1">#REF!</definedName>
    <definedName name="Income_Type">#REF!</definedName>
    <definedName name="income2" hidden="1">#REF!</definedName>
    <definedName name="IncomeStatement" localSheetId="2">{0.35875,0.39124,0.421299}</definedName>
    <definedName name="IncomeStatement">{0.35875,0.39124,0.421299}</definedName>
    <definedName name="increase">#REF!</definedName>
    <definedName name="Increase_in_other_liabilities">#REF!</definedName>
    <definedName name="INCREMENT">#REF!</definedName>
    <definedName name="incremental">#REF!</definedName>
    <definedName name="Incremental_ROIC">#REF!</definedName>
    <definedName name="Incremental_ROIC_DCF">#REF!</definedName>
    <definedName name="INCST90">#REF!</definedName>
    <definedName name="INCST91">#REF!</definedName>
    <definedName name="INCST92">#REF!</definedName>
    <definedName name="IncStmt">#REF!</definedName>
    <definedName name="incsyntog">#REF!</definedName>
    <definedName name="IND">#REF!</definedName>
    <definedName name="ind_equity">#REF!</definedName>
    <definedName name="INDEX" localSheetId="2">#REF!</definedName>
    <definedName name="Index" hidden="1">{"YTD-Total",#N/A,TRUE,"Provision";"YTD-Utility",#N/A,TRUE,"Prov Utility";"YTD-NonUtility",#N/A,TRUE,"Prov NonUtility"}</definedName>
    <definedName name="Index2" localSheetId="2" hidden="1">{#N/A,#N/A,FALSE,"R&amp;D Quick Calc";#N/A,#N/A,FALSE,"DOE Fee Schedule"}</definedName>
    <definedName name="Index2" hidden="1">{#N/A,#N/A,FALSE,"R&amp;D Quick Calc";#N/A,#N/A,FALSE,"DOE Fee Schedule"}</definedName>
    <definedName name="Index3" localSheetId="2" hidden="1">{#N/A,#N/A,FALSE,"R&amp;D Quick Calc";#N/A,#N/A,FALSE,"DOE Fee Schedule"}</definedName>
    <definedName name="Index3" hidden="1">{#N/A,#N/A,FALSE,"R&amp;D Quick Calc";#N/A,#N/A,FALSE,"DOE Fee Schedule"}</definedName>
    <definedName name="IndexNames" localSheetId="2" hidden="1">Indexn1,IndexN2</definedName>
    <definedName name="IndexNames" hidden="1">Indexn1,IndexN2</definedName>
    <definedName name="indexx" localSheetId="2" hidden="1">Indexx1,Indexx2</definedName>
    <definedName name="indexx" hidden="1">Indexx1,Indexx2</definedName>
    <definedName name="IndicatedDividend">#REF!</definedName>
    <definedName name="indir" localSheetId="2" hidden="1">{"title",#N/A,TRUE,"Summary Budget";"Operating Expenses",#N/A,TRUE,"Summary Budget"}</definedName>
    <definedName name="indir" hidden="1">{"title",#N/A,TRUE,"Summary Budget";"Operating Expenses",#N/A,TRUE,"Summary Budget"}</definedName>
    <definedName name="indir1" localSheetId="2" hidden="1">{"title",#N/A,TRUE,"Summary Budget";"Operating Expenses",#N/A,TRUE,"Summary Budget"}</definedName>
    <definedName name="indir1" hidden="1">{"title",#N/A,TRUE,"Summary Budget";"Operating Expenses",#N/A,TRUE,"Summary Budget"}</definedName>
    <definedName name="IndList1">#REF!</definedName>
    <definedName name="IndList2">#REF!</definedName>
    <definedName name="IndType" hidden="1">#REF!</definedName>
    <definedName name="industrial">#REF!</definedName>
    <definedName name="Industry">#REF!</definedName>
    <definedName name="industry_table">#REF!</definedName>
    <definedName name="industrybottomrow">#REF!</definedName>
    <definedName name="IndustryDays">#REF!</definedName>
    <definedName name="industryinput">#REF!</definedName>
    <definedName name="IndustryMonths">#REF!</definedName>
    <definedName name="indx" localSheetId="2" hidden="1">{"summ_view1",#N/A,FALSE,"MODEL"}</definedName>
    <definedName name="indx" hidden="1">{"summ_view1",#N/A,FALSE,"MODEL"}</definedName>
    <definedName name="indx1" localSheetId="2" hidden="1">{"summ_view1",#N/A,FALSE,"MODEL"}</definedName>
    <definedName name="indx1" hidden="1">{"summ_view1",#N/A,FALSE,"MODEL"}</definedName>
    <definedName name="Inflation">#REF!</definedName>
    <definedName name="inflator">#REF!</definedName>
    <definedName name="inflList">"00000000000000000000000000000000000000000000000000000000000000000000000000000000000000000000000000000000000000000000000000000000000000000000000000000000000000000000000000000000000000000000000000000000"</definedName>
    <definedName name="Inflows">OFFSET(#REF!, 0,#REF!- 60+1, 1,#REF! -#REF!+1)</definedName>
    <definedName name="INFO_BI_EXE_NAME" hidden="1">"BICORE.EXE"</definedName>
    <definedName name="INFO_EXE_SERVER_PATH" localSheetId="2" hidden="1">"C:\Sage\Sage 100 2018 Workstation\MAS90\Home\Intelligence\BICORE.EXE"</definedName>
    <definedName name="INFO_EXE_SERVER_PATH" hidden="1">"C:\Sage\Sage Accpac\Program Files\BX61A\BICORE.EXE"</definedName>
    <definedName name="INFO_INSTANCE_ID" hidden="1">"0"</definedName>
    <definedName name="INFO_INSTANCE_NAME" localSheetId="2" hidden="1">"YAR Extended Trend Reports_20210211_12_29_09_2929.xls"</definedName>
    <definedName name="INFO_INSTANCE_NAME" hidden="1">"Sales Master_20140812_23_17_56_1717.xls"</definedName>
    <definedName name="INFO_INSTANCE_NAME_1" localSheetId="2" hidden="1">"YAR Reports_20201009_19_28_57_2828.xls"</definedName>
    <definedName name="INFO_INSTANCE_NAME_1" hidden="1">"Copy of Consol Financial Report Designer 1-1_20160919_15_11_27_1111.xls"</definedName>
    <definedName name="INFO_REPORT_CODE" localSheetId="2" hidden="1">"-CUSTOM"</definedName>
    <definedName name="INFO_REPORT_CODE" hidden="1">"AE-SQL-AR01-3-0-CUST"</definedName>
    <definedName name="INFO_REPORT_ID" localSheetId="2" hidden="1">"8"</definedName>
    <definedName name="INFO_REPORT_ID" hidden="1">"109"</definedName>
    <definedName name="INFO_REPORT_NAAM" hidden="1">"Financial Reports 2-0 (MAS 500)"</definedName>
    <definedName name="INFO_REPORT_NAME" localSheetId="2" hidden="1">"YAR Extended Trend Reports"</definedName>
    <definedName name="INFO_REPORT_NAME" hidden="1">"Sales Master"</definedName>
    <definedName name="INFO_REPORT_NAME_1" hidden="1">"Copy of Consol Financial Report Designer 1-1"</definedName>
    <definedName name="INFO_RUN_USER" hidden="1">""</definedName>
    <definedName name="INFO_RUN_WORKSTATION" localSheetId="2" hidden="1">"ASI-REMOTEAPP20"</definedName>
    <definedName name="INFO_RUN_WORKSTATION" hidden="1">"STEELE1"</definedName>
    <definedName name="INFO_RUN_WORKSTATION_1" localSheetId="2" hidden="1">"ASI-REMOTEAPP20"</definedName>
    <definedName name="INFO_RUN_WORKSTATION_1" hidden="1">"BG-ADMIN-AB"</definedName>
    <definedName name="Info1">#REF!</definedName>
    <definedName name="Info10">#REF!</definedName>
    <definedName name="Info12">#REF!</definedName>
    <definedName name="Info13">#REF!</definedName>
    <definedName name="Info14">#REF!</definedName>
    <definedName name="Info15">#REF!</definedName>
    <definedName name="Info16">#REF!</definedName>
    <definedName name="Info17">#REF!</definedName>
    <definedName name="Info18">#REF!</definedName>
    <definedName name="Info19">#REF!</definedName>
    <definedName name="Info2">#REF!</definedName>
    <definedName name="Info21">#REF!</definedName>
    <definedName name="Info22">#REF!</definedName>
    <definedName name="Info24">#REF!</definedName>
    <definedName name="Info27">#REF!</definedName>
    <definedName name="Info28">#REF!</definedName>
    <definedName name="Info29">#REF!</definedName>
    <definedName name="Info3">#REF!</definedName>
    <definedName name="Info30">#REF!</definedName>
    <definedName name="Info31">#REF!</definedName>
    <definedName name="Info32">#REF!</definedName>
    <definedName name="Info33">#REF!</definedName>
    <definedName name="Info34">#REF!</definedName>
    <definedName name="Info35">#REF!</definedName>
    <definedName name="Info37">#REF!</definedName>
    <definedName name="Info38">#REF!</definedName>
    <definedName name="Info39">#REF!</definedName>
    <definedName name="Info4">#REF!</definedName>
    <definedName name="Info42">#REF!</definedName>
    <definedName name="Info43">#REF!</definedName>
    <definedName name="Info5">#REF!</definedName>
    <definedName name="Info6">#REF!</definedName>
    <definedName name="Info7">#REF!</definedName>
    <definedName name="Info8">#REF!</definedName>
    <definedName name="Info9">#REF!</definedName>
    <definedName name="ingjks" localSheetId="2" hidden="1">{"detail",#N/A,FALSE,"mfg";"summary",#N/A,FALSE,"mfg"}</definedName>
    <definedName name="ingjks" hidden="1">{"detail",#N/A,FALSE,"mfg";"summary",#N/A,FALSE,"mfg"}</definedName>
    <definedName name="ini_src_XLA">#REF!</definedName>
    <definedName name="ini_src_XLS">#REF!</definedName>
    <definedName name="iniske" localSheetId="2" hidden="1">{"detail",#N/A,FALSE,"mfg";"summary",#N/A,FALSE,"mfg"}</definedName>
    <definedName name="iniske" hidden="1">{"detail",#N/A,FALSE,"mfg";"summary",#N/A,FALSE,"mfg"}</definedName>
    <definedName name="InitCalcStatus">-4135</definedName>
    <definedName name="Initial">#REF!</definedName>
    <definedName name="INITIAL_SALES">#REF!</definedName>
    <definedName name="InitializeCommand">"$d$1"</definedName>
    <definedName name="initiatives"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nitiatives"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nksl" localSheetId="2" hidden="1">{"detail",#N/A,FALSE,"mfg";"summary",#N/A,FALSE,"mfg"}</definedName>
    <definedName name="inksl" hidden="1">{"detail",#N/A,FALSE,"mfg";"summary",#N/A,FALSE,"mfg"}</definedName>
    <definedName name="INLINE">#REF!</definedName>
    <definedName name="INLINE..">#REF!</definedName>
    <definedName name="Inmovilizado2" localSheetId="2" hidden="1">{#N/A,#N/A,FALSE,"CNS_ADJ";"Balance Consolidado",#N/A,FALSE,"BCEC_CNS";#N/A,#N/A,FALSE,"USGAAP_ADJ"}</definedName>
    <definedName name="Inmovilizado2" hidden="1">{#N/A,#N/A,FALSE,"CNS_ADJ";"Balance Consolidado",#N/A,FALSE,"BCEC_CNS";#N/A,#N/A,FALSE,"USGAAP_ADJ"}</definedName>
    <definedName name="inner" localSheetId="2">{"'MAP BGA'!$A$1:$L$95"}</definedName>
    <definedName name="inner">{"'MAP BGA'!$A$1:$L$95"}</definedName>
    <definedName name="Inpatient" localSheetId="2">#REF!</definedName>
    <definedName name="Inpatient"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input">#REF!</definedName>
    <definedName name="input_2001">#REF!,#REF!,#REF!,#REF!,#REF!,#REF!,#REF!,#REF!,#REF!,#REF!</definedName>
    <definedName name="input_2002">#REF!,#REF!,#REF!,#REF!,#REF!,#REF!,#REF!,#REF!,#REF!,#REF!</definedName>
    <definedName name="input_2003">#REF!,#REF!,#REF!,#REF!,#REF!,#REF!,#REF!,#REF!,#REF!,#REF!</definedName>
    <definedName name="Input_Data">#REF!</definedName>
    <definedName name="Input_Dollars">#REF!</definedName>
    <definedName name="Input_Headers">#REF!</definedName>
    <definedName name="Input_Rows">#REF!</definedName>
    <definedName name="Input_SG" hidden="1">{#N/A,#N/A,TRUE,"Sum";#N/A,#N/A,TRUE,"Adds97";"Sum",#N/A,TRUE,"Region";"ProcSum",#N/A,TRUE,"Process";"Dept FTE",#N/A,TRUE,"Process";"Sum",#N/A,TRUE,"Cost Ctr ";"NonLab",#N/A,TRUE,"Cost Ctr ";"FTEs",#N/A,TRUE,"Cost Ctr ";#N/A,#N/A,TRUE,"Changes"}</definedName>
    <definedName name="Input511">#REF!</definedName>
    <definedName name="input512">#REF!</definedName>
    <definedName name="input512a">#REF!</definedName>
    <definedName name="input521">#REF!</definedName>
    <definedName name="input522">#REF!</definedName>
    <definedName name="input523">#REF!</definedName>
    <definedName name="input525">#REF!</definedName>
    <definedName name="input531">#REF!</definedName>
    <definedName name="input534">#REF!</definedName>
    <definedName name="input580">#REF!</definedName>
    <definedName name="input611">#REF!</definedName>
    <definedName name="input621">#REF!</definedName>
    <definedName name="input622">#REF!</definedName>
    <definedName name="input623">#REF!</definedName>
    <definedName name="input711">#REF!</definedName>
    <definedName name="input715">#REF!</definedName>
    <definedName name="input716">#REF!</definedName>
    <definedName name="input717">#REF!</definedName>
    <definedName name="input811">#REF!</definedName>
    <definedName name="input812">#REF!</definedName>
    <definedName name="input813">#REF!</definedName>
    <definedName name="input820">#REF!</definedName>
    <definedName name="input850">#REF!</definedName>
    <definedName name="inputb">#N/A</definedName>
    <definedName name="InputColumnField1" hidden="1">#REF!</definedName>
    <definedName name="InputColumnField2" hidden="1">#REF!</definedName>
    <definedName name="InputColumnField3" hidden="1">#REF!</definedName>
    <definedName name="InputColumnField4" hidden="1">#REF!</definedName>
    <definedName name="InputColumnField5" hidden="1">#REF!</definedName>
    <definedName name="InputColumnField6" hidden="1">#REF!</definedName>
    <definedName name="InputField1" hidden="1">#REF!</definedName>
    <definedName name="InputField10" hidden="1">#REF!</definedName>
    <definedName name="InputField11" hidden="1">#REF!</definedName>
    <definedName name="InputField12" hidden="1">#REF!</definedName>
    <definedName name="InputField13" hidden="1">#REF!</definedName>
    <definedName name="InputField14" hidden="1">#REF!</definedName>
    <definedName name="InputField2" hidden="1">#REF!</definedName>
    <definedName name="InputField3" hidden="1">#REF!</definedName>
    <definedName name="InputField4" hidden="1">#REF!</definedName>
    <definedName name="InputField5" hidden="1">#REF!</definedName>
    <definedName name="InputField6" hidden="1">#REF!</definedName>
    <definedName name="InputField7" hidden="1">#REF!</definedName>
    <definedName name="InputField8" hidden="1">#REF!</definedName>
    <definedName name="InputField9" hidden="1">#REF!</definedName>
    <definedName name="InputFunc1" hidden="1">#REF!</definedName>
    <definedName name="InputFunc10" hidden="1">#REF!</definedName>
    <definedName name="InputFunc11" hidden="1">#REF!</definedName>
    <definedName name="InputFunc12" hidden="1">#REF!</definedName>
    <definedName name="InputFunc13" hidden="1">#REF!</definedName>
    <definedName name="InputFunc14" hidden="1">#REF!</definedName>
    <definedName name="InputFunc2" hidden="1">#REF!</definedName>
    <definedName name="InputFunc3" hidden="1">#REF!</definedName>
    <definedName name="InputFunc4" hidden="1">#REF!</definedName>
    <definedName name="InputFunc5" hidden="1">#REF!</definedName>
    <definedName name="InputFunc6" hidden="1">#REF!</definedName>
    <definedName name="InputFunc7" hidden="1">#REF!</definedName>
    <definedName name="InputFunc8" hidden="1">#REF!</definedName>
    <definedName name="InputFunc9" hidden="1">#REF!</definedName>
    <definedName name="InputPageField1" hidden="1">#REF!</definedName>
    <definedName name="InputPageField2" hidden="1">#REF!</definedName>
    <definedName name="InputPageField3" hidden="1">#REF!</definedName>
    <definedName name="InputPageField4" hidden="1">#REF!</definedName>
    <definedName name="InputPageField5" hidden="1">#REF!</definedName>
    <definedName name="InputPageField6" hidden="1">#REF!</definedName>
    <definedName name="InputPY1" hidden="1">#REF!</definedName>
    <definedName name="InputPY10" hidden="1">#REF!</definedName>
    <definedName name="InputPY11" hidden="1">#REF!</definedName>
    <definedName name="InputPY12" hidden="1">#REF!</definedName>
    <definedName name="InputPY13" hidden="1">#REF!</definedName>
    <definedName name="InputPY14" hidden="1">#REF!</definedName>
    <definedName name="InputPY2" hidden="1">#REF!</definedName>
    <definedName name="InputPY3" hidden="1">#REF!</definedName>
    <definedName name="InputPY4" hidden="1">#REF!</definedName>
    <definedName name="InputPY5" hidden="1">#REF!</definedName>
    <definedName name="InputPY6" hidden="1">#REF!</definedName>
    <definedName name="InputPY7" hidden="1">#REF!</definedName>
    <definedName name="InputPY8" hidden="1">#REF!</definedName>
    <definedName name="InputPY9" hidden="1">#REF!</definedName>
    <definedName name="InputRowField1" hidden="1">#REF!</definedName>
    <definedName name="InputRowField2" hidden="1">#REF!</definedName>
    <definedName name="InputRowField3" hidden="1">#REF!</definedName>
    <definedName name="InputRowField4" hidden="1">#REF!</definedName>
    <definedName name="InputRowField5" hidden="1">#REF!</definedName>
    <definedName name="InputRowField6" hidden="1">#REF!</definedName>
    <definedName name="inputs">#REF!</definedName>
    <definedName name="InputsTable">#REF!</definedName>
    <definedName name="INRFACTOR">#REF!</definedName>
    <definedName name="INRFACTOR_1">#REF!</definedName>
    <definedName name="INRFACTOR_2">#REF!</definedName>
    <definedName name="INRIX">#REF!</definedName>
    <definedName name="InsertValueAfterText" hidden="1">"&lt;PS0,-3&gt;&lt;QR&gt;
&lt;HS289&gt;&lt;HR80,0.3,3,100&gt;
"</definedName>
    <definedName name="inside_acct_mgr">#REF!</definedName>
    <definedName name="inside_acct_rep">#REF!</definedName>
    <definedName name="inside_sales_mgr">#REF!</definedName>
    <definedName name="INSTALL_PVD">#REF!</definedName>
    <definedName name="Instructions">#REF!</definedName>
    <definedName name="insurance">#REF!</definedName>
    <definedName name="insurancecomps">#REF!</definedName>
    <definedName name="int">#REF!</definedName>
    <definedName name="int.switch">#REF!</definedName>
    <definedName name="INT_CUST">#REF!</definedName>
    <definedName name="Int_exp">8.5%</definedName>
    <definedName name="int_ext_sel" hidden="1">2</definedName>
    <definedName name="int_max">#REF!</definedName>
    <definedName name="int_min">#REF!</definedName>
    <definedName name="INT0">#REF!</definedName>
    <definedName name="INT90A">#REF!</definedName>
    <definedName name="INT90B">#REF!</definedName>
    <definedName name="INT91A">#REF!</definedName>
    <definedName name="INT91B">#REF!</definedName>
    <definedName name="INT92A">#REF!</definedName>
    <definedName name="INT92B">#REF!</definedName>
    <definedName name="Intang.Lead" localSheetId="2" hidden="1">{#N/A,#N/A,FALSE,"Income";#N/A,#N/A,FALSE,"Cost of Goods Sold";#N/A,#N/A,FALSE,"Other Costs";#N/A,#N/A,FALSE,"Other Income";#N/A,#N/A,FALSE,"Taxes";#N/A,#N/A,FALSE,"Other Deductions";#N/A,#N/A,FALSE,"Compensation of Officers"}</definedName>
    <definedName name="Intang.Lead" hidden="1">{#N/A,#N/A,FALSE,"Income";#N/A,#N/A,FALSE,"Cost of Goods Sold";#N/A,#N/A,FALSE,"Other Costs";#N/A,#N/A,FALSE,"Other Income";#N/A,#N/A,FALSE,"Taxes";#N/A,#N/A,FALSE,"Other Deductions";#N/A,#N/A,FALSE,"Compensation of Officers"}</definedName>
    <definedName name="Intangible_Benefits_Summary">#REF!</definedName>
    <definedName name="IntangibleAssets">#REF!</definedName>
    <definedName name="Intangibles">#REF!</definedName>
    <definedName name="INTANGIBLES_NET" hidden="1">"INTANGIBLES_NET"</definedName>
    <definedName name="IntangLead" localSheetId="2" hidden="1">{#N/A,#N/A,FALSE,"Income";#N/A,#N/A,FALSE,"Cost of Goods Sold";#N/A,#N/A,FALSE,"Other Costs";#N/A,#N/A,FALSE,"Other Income";#N/A,#N/A,FALSE,"Taxes";#N/A,#N/A,FALSE,"Other Deductions";#N/A,#N/A,FALSE,"Compensation of Officers"}</definedName>
    <definedName name="IntangLead" hidden="1">{#N/A,#N/A,FALSE,"Income";#N/A,#N/A,FALSE,"Cost of Goods Sold";#N/A,#N/A,FALSE,"Other Costs";#N/A,#N/A,FALSE,"Other Income";#N/A,#N/A,FALSE,"Taxes";#N/A,#N/A,FALSE,"Other Deductions";#N/A,#N/A,FALSE,"Compensation of Officers"}</definedName>
    <definedName name="intdiv1b">#REF!</definedName>
    <definedName name="intdiv2b">#REF!</definedName>
    <definedName name="intdiv3b">#REF!</definedName>
    <definedName name="intdiv4b">#REF!</definedName>
    <definedName name="intdiv5b">#REF!</definedName>
    <definedName name="Intégration" localSheetId="2"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Intégration"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Intégration_1" localSheetId="2"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Intégration_1"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Interaction_Conversion">#REF!</definedName>
    <definedName name="interco">#REF!</definedName>
    <definedName name="Interco2" localSheetId="2" hidden="1">{#N/A,#N/A,FALSE,"Job Sched"}</definedName>
    <definedName name="Interco2" hidden="1">{#N/A,#N/A,FALSE,"Job Sched"}</definedName>
    <definedName name="Intercompany" hidden="1">#REF!</definedName>
    <definedName name="intercopm">#REF!</definedName>
    <definedName name="Interest" localSheetId="2">{"'debtors'!$A$1:$I$305","'debtors'!$A$1:$J$285"}</definedName>
    <definedName name="Interest">{"'debtors'!$A$1:$I$305","'debtors'!$A$1:$J$285"}</definedName>
    <definedName name="Interest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_EXP_NET" hidden="1">"INTEREST_EXP_NET"</definedName>
    <definedName name="INTEREST_EXP_NON" hidden="1">"INTEREST_EXP_NON"</definedName>
    <definedName name="INTEREST_EXP_SUPPL" hidden="1">"INTEREST_EXP_SUPPL"</definedName>
    <definedName name="Interest_expense_oper_leases">#REF!</definedName>
    <definedName name="INTEREST_INC" hidden="1">"INTEREST_INC"</definedName>
    <definedName name="INTEREST_INC_10K" hidden="1">"INTEREST_INC_10K"</definedName>
    <definedName name="INTEREST_INC_10Q" hidden="1">"INTEREST_INC_10Q"</definedName>
    <definedName name="INTEREST_INC_10Q1" hidden="1">"INTEREST_INC_10Q1"</definedName>
    <definedName name="INTEREST_INC_NON" hidden="1">"INTEREST_INC_NON"</definedName>
    <definedName name="Interest_Rate" hidden="1">#REF!</definedName>
    <definedName name="Interest_rate_ABI_Only">#REF!</definedName>
    <definedName name="Interest_rate_Lucchese">#REF!</definedName>
    <definedName name="InterestExpense">#REF!</definedName>
    <definedName name="InterestIncome">#REF!</definedName>
    <definedName name="InterestRate">#REF!</definedName>
    <definedName name="interestytd">#REF!</definedName>
    <definedName name="IntermediateCapShares">#REF!</definedName>
    <definedName name="International" localSheetId="2" hidden="1">{#N/A,#N/A,TRUE,"Sch-5a";#N/A,#N/A,TRUE,"Sch-5b";#N/A,#N/A,TRUE,"Sch-5c";#N/A,#N/A,TRUE,"Sch-5d";#N/A,#N/A,TRUE,"Sch-6a";#N/A,#N/A,TRUE,"Sch-6b";#N/A,#N/A,TRUE,"Sch-6c";#N/A,#N/A,TRUE,"Sch-6d";#N/A,#N/A,TRUE,"Sch-6e"}</definedName>
    <definedName name="International" hidden="1">{#N/A,#N/A,TRUE,"Sch-5a";#N/A,#N/A,TRUE,"Sch-5b";#N/A,#N/A,TRUE,"Sch-5c";#N/A,#N/A,TRUE,"Sch-5d";#N/A,#N/A,TRUE,"Sch-6a";#N/A,#N/A,TRUE,"Sch-6b";#N/A,#N/A,TRUE,"Sch-6c";#N/A,#N/A,TRUE,"Sch-6d";#N/A,#N/A,TRUE,"Sch-6e"}</definedName>
    <definedName name="International_Service_Allowance">#REF!</definedName>
    <definedName name="interval">#REF!</definedName>
    <definedName name="IntExp">#REF!</definedName>
    <definedName name="IntFreeCre.">#REF!</definedName>
    <definedName name="IntFreeCred">#REF!</definedName>
    <definedName name="intinc">#REF!</definedName>
    <definedName name="Intl_Oper_Code16">#REF!</definedName>
    <definedName name="Intra_nam_qtr">#REF!</definedName>
    <definedName name="IntRate">#REF!</definedName>
    <definedName name="intrec">#REF!</definedName>
    <definedName name="Intro_Summary">#REF!</definedName>
    <definedName name="IntroPrintArea" hidden="1">#REF!</definedName>
    <definedName name="INTT_EXP">#REF!</definedName>
    <definedName name="InUseNew">#REF!</definedName>
    <definedName name="INV">#REF!</definedName>
    <definedName name="Inv_Cap">#REF!</definedName>
    <definedName name="Inv_Reserve_Rollfwd">#REF!</definedName>
    <definedName name="inventario">OFFSET(#REF!,#REF!,#REF!,1,#REF!)</definedName>
    <definedName name="Inventories">#REF!</definedName>
    <definedName name="Inventory" localSheetId="2">#REF!</definedName>
    <definedName name="Inventor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1" localSheetId="2" hidden="1">{"Absatz EW Jahr",#N/A,FALSE,"EW(NB-Entw.)";"Gesamterlös EW Jahr",#N/A,FALSE,"EW(NB-Entw.)";"Nettobeitr DM_t EW Jahr",#N/A,FALSE,"EW(NB-Entw.)";"Nettobeitr TDM EW Jahr",#N/A,FALSE,"EW(NB-Entw.)"}</definedName>
    <definedName name="Inventory_1" hidden="1">{"Absatz EW Jahr",#N/A,FALSE,"EW(NB-Entw.)";"Gesamterlös EW Jahr",#N/A,FALSE,"EW(NB-Entw.)";"Nettobeitr DM_t EW Jahr",#N/A,FALSE,"EW(NB-Entw.)";"Nettobeitr TDM EW Jahr",#N/A,FALSE,"EW(NB-Entw.)"}</definedName>
    <definedName name="Inventory_Ageing">#REF!</definedName>
    <definedName name="Inventory_Reserve">#REF!</definedName>
    <definedName name="Inventory_Summary">#REF!</definedName>
    <definedName name="Inventory_Top10">#REF!</definedName>
    <definedName name="INVENTORY_TURNS" hidden="1">"INVENTORY_TURNS"</definedName>
    <definedName name="InventoryTrends">#REF!</definedName>
    <definedName name="InventoryTurns">#REF!</definedName>
    <definedName name="INVEST" localSheetId="2" hidden="1">{TRUE,TRUE,-1.25,-15.5,604.5,342,FALSE,TRUE,TRUE,TRUE,0,1,#N/A,1,#N/A,5.25242718446602,16.3703703703704,1,FALSE,FALSE,3,TRUE,1,FALSE,100,"Swvu.operations.","ACwvu.operations.",#N/A,FALSE,FALSE,0.748031496062992,0.748031496062992,0.62992125984252,0.47244094488189,2,"","",FALSE,FALSE,FALSE,FALSE,1,#N/A,1,1,"=R6C2:R55C16",FALSE,#N/A,#N/A,FALSE,FALSE,FALSE,9,65532,65532,FALSE,FALSE,TRUE,TRUE,TRUE}</definedName>
    <definedName name="INVEST" hidden="1">{TRUE,TRUE,-1.25,-15.5,604.5,342,FALSE,TRUE,TRUE,TRUE,0,1,#N/A,1,#N/A,5.25242718446602,16.3703703703704,1,FALSE,FALSE,3,TRUE,1,FALSE,100,"Swvu.operations.","ACwvu.operations.",#N/A,FALSE,FALSE,0.748031496062992,0.748031496062992,0.62992125984252,0.47244094488189,2,"","",FALSE,FALSE,FALSE,FALSE,1,#N/A,1,1,"=R6C2:R55C16",FALSE,#N/A,#N/A,FALSE,FALSE,FALSE,9,65532,65532,FALSE,FALSE,TRUE,TRUE,TRUE}</definedName>
    <definedName name="INVESTMENT">#REF!</definedName>
    <definedName name="Investments">#REF!</definedName>
    <definedName name="InvestmentSubType2">#REF!</definedName>
    <definedName name="Invoice_Detail_Without_Matching_FLIBS_06">#REF!</definedName>
    <definedName name="InvoiceAccountFees">#REF!</definedName>
    <definedName name="InvoicePostalFees">#REF!</definedName>
    <definedName name="InvoiceTotal">#REF!</definedName>
    <definedName name="InvoiceTransactionFees">#REF!</definedName>
    <definedName name="Invoicing">OFFSET(#REF!, 0,#REF!- 60+1, 1,#REF! -#REF!+1)</definedName>
    <definedName name="invpm">#REF!</definedName>
    <definedName name="INVREL">#REF!</definedName>
    <definedName name="invres">#REF!</definedName>
    <definedName name="invrespm">#REF!</definedName>
    <definedName name="InvShipClerc">#REF!</definedName>
    <definedName name="Invt_Unit1" hidden="1">#REF!</definedName>
    <definedName name="INVTY">#REF!</definedName>
    <definedName name="io" localSheetId="2" hidden="1">{"Performance Details",#N/A,FALSE,"Current Yr";"Performance Details",#N/A,FALSE,"Budget";"Performance Details",#N/A,FALSE,"Prior Year"}</definedName>
    <definedName name="io" hidden="1">{"Performance Details",#N/A,FALSE,"Current Yr";"Performance Details",#N/A,FALSE,"Budget";"Performance Details",#N/A,FALSE,"Prior Year"}</definedName>
    <definedName name="ioioo" localSheetId="2" hidden="1">{#N/A,#N/A,FALSE,"Rohstoffnotierungen";#N/A,#N/A,FALSE,"ER HCST Erw. 99";#N/A,#N/A,FALSE,"ER HCST Plan 00";#N/A,#N/A,FALSE,"Umsatz KG";#N/A,#N/A,FALSE,"ER HCST";#N/A,#N/A,FALSE,"EA ST (2)";#N/A,#N/A,FALSE,"EA ST";#N/A,#N/A,FALSE,"EA ST (3)";#N/A,#N/A,FALSE,"EA ST (4)";#N/A,#N/A,FALSE,"KA ST  (2)";#N/A,#N/A,FALSE,"KA ST";#N/A,#N/A,FALSE,"KA ST  (3)";#N/A,#N/A,FALSE,"KA ST (4)"}</definedName>
    <definedName name="ioioo" hidden="1">{#N/A,#N/A,FALSE,"Rohstoffnotierungen";#N/A,#N/A,FALSE,"ER HCST Erw. 99";#N/A,#N/A,FALSE,"ER HCST Plan 00";#N/A,#N/A,FALSE,"Umsatz KG";#N/A,#N/A,FALSE,"ER HCST";#N/A,#N/A,FALSE,"EA ST (2)";#N/A,#N/A,FALSE,"EA ST";#N/A,#N/A,FALSE,"EA ST (3)";#N/A,#N/A,FALSE,"EA ST (4)";#N/A,#N/A,FALSE,"KA ST  (2)";#N/A,#N/A,FALSE,"KA ST";#N/A,#N/A,FALSE,"KA ST  (3)";#N/A,#N/A,FALSE,"KA ST (4)"}</definedName>
    <definedName name="iolio" hidden="1">#REF!</definedName>
    <definedName name="IONBEAM">#REF!</definedName>
    <definedName name="iop" localSheetId="2" hidden="1">{#N/A,#N/A,FALSE,"Monthly"}</definedName>
    <definedName name="iop" hidden="1">{#N/A,#N/A,FALSE,"Monthly"}</definedName>
    <definedName name="iopy" localSheetId="2" hidden="1">{"targetdcf",#N/A,FALSE,"Merger consequences";"TARGETASSU",#N/A,FALSE,"Merger consequences";"TERMINAL VALUE",#N/A,FALSE,"Merger consequences"}</definedName>
    <definedName name="iopy" hidden="1">{"targetdcf",#N/A,FALSE,"Merger consequences";"TARGETASSU",#N/A,FALSE,"Merger consequences";"TERMINAL VALUE",#N/A,FALSE,"Merger consequences"}</definedName>
    <definedName name="ip" localSheetId="2" hidden="1">{"'Standalone List Price Trends'!$A$1:$X$56"}</definedName>
    <definedName name="ip" hidden="1">{"'Standalone List Price Trends'!$A$1:$X$56"}</definedName>
    <definedName name="IP_1" localSheetId="2" hidden="1">{#N/A,#N/A,FALSE,"Pharm";#N/A,#N/A,FALSE,"WWCM"}</definedName>
    <definedName name="IP_1" hidden="1">{#N/A,#N/A,FALSE,"Pharm";#N/A,#N/A,FALSE,"WWCM"}</definedName>
    <definedName name="IP_2" localSheetId="2" hidden="1">{#N/A,#N/A,FALSE,"Pharm";#N/A,#N/A,FALSE,"WWCM"}</definedName>
    <definedName name="IP_2" hidden="1">{#N/A,#N/A,FALSE,"Pharm";#N/A,#N/A,FALSE,"WWCM"}</definedName>
    <definedName name="IP_3" localSheetId="2" hidden="1">{#N/A,#N/A,FALSE,"Pharm";#N/A,#N/A,FALSE,"WWCM"}</definedName>
    <definedName name="IP_3" hidden="1">{#N/A,#N/A,FALSE,"Pharm";#N/A,#N/A,FALSE,"WWCM"}</definedName>
    <definedName name="IP_4" localSheetId="2" hidden="1">{#N/A,#N/A,FALSE,"Pharm";#N/A,#N/A,FALSE,"WWCM"}</definedName>
    <definedName name="IP_4" hidden="1">{#N/A,#N/A,FALSE,"Pharm";#N/A,#N/A,FALSE,"WWCM"}</definedName>
    <definedName name="ipcc" localSheetId="2" hidden="1">{"'Standalone List Price Trends'!$A$1:$X$56"}</definedName>
    <definedName name="ipcc" hidden="1">{"'Standalone List Price Trends'!$A$1:$X$56"}</definedName>
    <definedName name="IPOTRIG">#REF!</definedName>
    <definedName name="IPRD_mites" localSheetId="2" hidden="1">{"bs",#N/A,FALSE,"SCF"}</definedName>
    <definedName name="IPRD_mites" hidden="1">{"bs",#N/A,FALSE,"SCF"}</definedName>
    <definedName name="IPRD_Pollen" localSheetId="2" hidden="1">{"bs",#N/A,FALSE,"SCF"}</definedName>
    <definedName name="IPRD_Pollen" hidden="1">{"bs",#N/A,FALSE,"SCF"}</definedName>
    <definedName name="IQ" hidden="1">40226.6388773148</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DUE_90_FFIE塅" hidden="1">#N/A</definedName>
    <definedName name="IQ_1_4_CONSTRUCTION_LOANS_NON_ACCRUAL_FFIEC" hidden="1">"c13311"</definedName>
    <definedName name="IQ_1_4_CONSTRUCTION_RISK_BASED_FFIEC" hidden="1">"c13423"</definedName>
    <definedName name="IQ_1_4_FAMILY_JUNIOR_LIENS_CHARGE_OFFS_FDIC">"c6605"</definedName>
    <definedName name="IQ_1_4_FAMILY_JUNIOR_LIENS_NET_CHARGE_OFFS_FDIC">"c6643"</definedName>
    <definedName name="IQ_1_4_FAMILY_JUNIOR_LIENS_RECOVERIES_FDIC">"c6624"</definedName>
    <definedName name="IQ_1_4_FAMILY_RES_DOM_FFIEC" hidden="1">"c15269"</definedName>
    <definedName name="IQ_1_4_FAMILY_SENIOR_LIENS_CHARGE_OFFS_FDIC">"c6604"</definedName>
    <definedName name="IQ_1_4_FAMILY_SENIOR_LIENS_NET_CHARGE_OFFS_FDIC">"c6642"</definedName>
    <definedName name="IQ_1_4_FAMILY_SENIOR_LIENS_RECOVERIES_FDIC">"c6623"</definedName>
    <definedName name="IQ_1_4_HOME_EQUITY_NET_LOANS_FDIC">"c6441"</definedName>
    <definedName name="IQ_1_4_RESIDENTIAL_FIRST_LIENS_NET_LOANS_FDIC">"c6439"</definedName>
    <definedName name="IQ_1_4_RESIDENTIAL_JUNIOR_LIENS_NET_LOANS_FDIC">"c6440"</definedName>
    <definedName name="IQ_1_4_RESIDENTIAL_LOANS_FDIC">"c6310"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CCEPTANCES_OTHER_FOREIGN_BANKS_LL_REC_FFIEC" hidden="1">"c15293"</definedName>
    <definedName name="IQ_ACCEPTANCES_OTHER_US_BANKS_LL_REC_FFIEC" hidden="1">"c15292"</definedName>
    <definedName name="IQ_ACCOUNT_CHANGE" hidden="1">"c413"</definedName>
    <definedName name="IQ_ACCOUNT_CHANGE_1" hidden="1">"c1449"</definedName>
    <definedName name="IQ_Account_delta">"c413"</definedName>
    <definedName name="IQ_ACCOUNTING_FFIEC" hidden="1">"c13054"</definedName>
    <definedName name="IQ_ACCOUNTING_STANDARD" hidden="1">"c4539"</definedName>
    <definedName name="IQ_ACCOUNTS_PAY" hidden="1">"c32"</definedName>
    <definedName name="IQ_ACCOUNTS_PAY_1"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RUED_EXP_1"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"c7"</definedName>
    <definedName name="IQ_ACCUM_DEP_1"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SUB_1" hidden="1">"c2125"</definedName>
    <definedName name="IQ_ACQ_COSTS_CAPITALIZED" hidden="1">"c5"</definedName>
    <definedName name="IQ_ACQUIRE_REAL_ESTATE_CF" hidden="1">"c6"</definedName>
    <definedName name="IQ_ACQUIRED_BY_REPORTING_BANK_FDIC">"c6535"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"c39"</definedName>
    <definedName name="IQ_ADD_PAID_IN_1" hidden="1">"c1344"</definedName>
    <definedName name="IQ_ADDIN">"AUTO"</definedName>
    <definedName name="IQ_ADDITIONAL_NON_INT_INC_FDIC">"c6574"</definedName>
    <definedName name="IQ_ADDITIONS_NON_ACCRUAL_ASSET_DURING_QTR_FFIEC" hidden="1">"c15349"</definedName>
    <definedName name="IQ_ADJ_AVG_BANK_ASSETS" hidden="1">"c2671"</definedName>
    <definedName name="IQ_ADJUSTABLE_RATE_LOANS_FDIC">"c6375"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"c6597"</definedName>
    <definedName name="IQ_AGRICULTURAL_PRODUCTION_CHARGE_OFFS_LESS_THAN_300M_FDIC">"c6655"</definedName>
    <definedName name="IQ_AGRICULTURAL_PRODUCTION_NET_CHARGE_OFFS_FDIC">"c6635"</definedName>
    <definedName name="IQ_AGRICULTURAL_PRODUCTION_NET_CHARGE_OFFS_LESS_THAN_300M_FDIC">"c6657"</definedName>
    <definedName name="IQ_AGRICULTURAL_PRODUCTION_RECOVERIES_FDIC">"c6616"</definedName>
    <definedName name="IQ_AGRICULTURAL_PRODUCTION_RECOVERIES_LESS_THAN_300M_FDIC">"c6656"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"c16"</definedName>
    <definedName name="IQ_ALLOW_CONST_1"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"c6499"</definedName>
    <definedName name="iq_amort" hidden="1">"c1471"</definedName>
    <definedName name="IQ_AMORT_EXP_IMPAIRMENT_OTHER_INTANGIBLE_ASSETS_FFIEC" hidden="1">"c13026"</definedName>
    <definedName name="IQ_AMORT_EXPENSE_FDIC">"c6677"</definedName>
    <definedName name="IQ_AMORTIZATION" hidden="1">"c1471"</definedName>
    <definedName name="IQ_AMORTIZATION_1" hidden="1">"c1591"</definedName>
    <definedName name="IQ_AMORTIZED_COST_FDIC">"c6426"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1" hidden="1">"c2126"</definedName>
    <definedName name="IQ_ASSET_BACKED_FDIC">"c6301"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"c50"</definedName>
    <definedName name="IQ_ASSET_WRITEDOWN_CF" hidden="1">"c51"</definedName>
    <definedName name="IQ_ASSET_WRITEDOWN_CF_BNK" hidden="1">"c52"</definedName>
    <definedName name="IQ_ASSET_WRITEDOWN_CF_BR">"c53"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"c6737"</definedName>
    <definedName name="IQ_ASSETS_REPRICE_ASSETS_TOT_FFIEC" hidden="1">"c13454"</definedName>
    <definedName name="IQ_ASSETS_SOLD_1_4_FAMILY_LOANS_FDIC">"c6686"</definedName>
    <definedName name="IQ_ASSETS_SOLD_AUTO_LOANS_FDIC">"c6680"</definedName>
    <definedName name="IQ_ASSETS_SOLD_CL_LOANS_FDIC">"c6681"</definedName>
    <definedName name="IQ_ASSETS_SOLD_CREDIT_CARDS_RECEIVABLES_FDIC">"c6683"</definedName>
    <definedName name="IQ_ASSETS_SOLD_HOME_EQUITY_LINES_FDIC">"c6684"</definedName>
    <definedName name="IQ_ASSETS_SOLD_OTHER_CONSUMER_LOANS_FDIC">"c6682"</definedName>
    <definedName name="IQ_ASSETS_SOLD_OTHER_LOANS_FDIC">"c6685"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"c6409"</definedName>
    <definedName name="IQ_AVAILABLE_SALE_SEC_FFIEC" hidden="1">"c12791"</definedName>
    <definedName name="IQ_AVERAGE_ASSETS_FDIC">"c6362"</definedName>
    <definedName name="IQ_AVERAGE_ASSETS_QUART_FDIC">"c6363"</definedName>
    <definedName name="IQ_AVERAGE_DEPOSITS" hidden="1">"c15256"</definedName>
    <definedName name="IQ_AVERAGE_EARNING_ASSETS_FDIC">"c6748"</definedName>
    <definedName name="IQ_AVERAGE_EQUITY_FDIC">"c6749"</definedName>
    <definedName name="IQ_AVERAGE_INTEREST_BEARING_DEPOSITS" hidden="1">"c15254"</definedName>
    <definedName name="IQ_AVERAGE_LOANS_FDIC">"c6750"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"c5315"</definedName>
    <definedName name="IQ_AVG_BROKER_REC_REUT">"c3630"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"c65"</definedName>
    <definedName name="IQ_AVG_VOLUME_1"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"c8353"</definedName>
    <definedName name="IQ_BALANCE_GOODS_APR_UNUSED" hidden="1">"c7473"</definedName>
    <definedName name="IQ_BALANCE_GOODS_APR_UNUSED_UNUSED_UNUSED">"c7473"</definedName>
    <definedName name="IQ_BALANCE_GOODS_FC_UNUSED" hidden="1">"c7693"</definedName>
    <definedName name="IQ_BALANCE_GOODS_FC_UNUSED_UNUSED_UNUSED">"c7693"</definedName>
    <definedName name="IQ_BALANCE_GOODS_POP_FC_UNUSED" hidden="1">"c7913"</definedName>
    <definedName name="IQ_BALANCE_GOODS_POP_FC_UNUSED_UNUSED_UNUSED">"c7913"</definedName>
    <definedName name="IQ_BALANCE_GOODS_POP_UNUSED" hidden="1">"c7033"</definedName>
    <definedName name="IQ_BALANCE_GOODS_POP_UNUSED_UNUSED_UNUSED">"c7033"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"c8133"</definedName>
    <definedName name="IQ_BALANCE_GOODS_YOY_UNUSED" hidden="1">"c7253"</definedName>
    <definedName name="IQ_BALANCE_GOODS_YOY_UNUSED_UNUSED_UNUSED">"c7253"</definedName>
    <definedName name="IQ_BALANCE_SERV_APR_FC_UNUSED" hidden="1">"c8355"</definedName>
    <definedName name="IQ_BALANCE_SERV_APR_FC_UNUSED_UNUSED_UNUSED">"c8355"</definedName>
    <definedName name="IQ_BALANCE_SERV_APR_UNUSED" hidden="1">"c7475"</definedName>
    <definedName name="IQ_BALANCE_SERV_APR_UNUSED_UNUSED_UNUSED">"c7475"</definedName>
    <definedName name="IQ_BALANCE_SERV_FC_UNUSED" hidden="1">"c7695"</definedName>
    <definedName name="IQ_BALANCE_SERV_FC_UNUSED_UNUSED_UNUSED">"c7695"</definedName>
    <definedName name="IQ_BALANCE_SERV_POP_FC_UNUSED" hidden="1">"c7915"</definedName>
    <definedName name="IQ_BALANCE_SERV_POP_FC_UNUSED_UNUSED_UNUSED">"c7915"</definedName>
    <definedName name="IQ_BALANCE_SERV_POP_UNUSED" hidden="1">"c7035"</definedName>
    <definedName name="IQ_BALANCE_SERV_POP_UNUSED_UNUSED_UNUSED">"c7035"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"c8135"</definedName>
    <definedName name="IQ_BALANCE_SERV_YOY_UNUSED" hidden="1">"c7255"</definedName>
    <definedName name="IQ_BALANCE_SERV_YOY_UNUSED_UNUSED_UNUSED">"c7255"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"c8357"</definedName>
    <definedName name="IQ_BALANCE_TRADE_APR_UNUSED" hidden="1">"c7477"</definedName>
    <definedName name="IQ_BALANCE_TRADE_APR_UNUSED_UNUSED_UNUSED">"c7477"</definedName>
    <definedName name="IQ_BALANCE_TRADE_FC_UNUSED" hidden="1">"c7697"</definedName>
    <definedName name="IQ_BALANCE_TRADE_FC_UNUSED_UNUSED_UNUSED">"c7697"</definedName>
    <definedName name="IQ_BALANCE_TRADE_POP_FC_UNUSED" hidden="1">"c7917"</definedName>
    <definedName name="IQ_BALANCE_TRADE_POP_FC_UNUSED_UNUSED_UNUSED">"c7917"</definedName>
    <definedName name="IQ_BALANCE_TRADE_POP_UNUSED" hidden="1">"c7037"</definedName>
    <definedName name="IQ_BALANCE_TRADE_POP_UNUSED_UNUSED_UNUSED">"c7037"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"c8137"</definedName>
    <definedName name="IQ_BALANCE_TRADE_YOY_UNUSED" hidden="1">"c7257"</definedName>
    <definedName name="IQ_BALANCE_TRADE_YOY_UNUSED_UNUSED_UNUSED">"c7257"</definedName>
    <definedName name="IQ_BALANCES_DUE_DEPOSITORY_INSTITUTIONS_FDIC">"c6389"</definedName>
    <definedName name="IQ_BALANCES_DUE_FOREIGN_FDIC">"c6391"</definedName>
    <definedName name="IQ_BALANCES_DUE_FRB_FDIC">"c6393"</definedName>
    <definedName name="IQ_BANK_BENEFICIARY_FDIC">"c6505"</definedName>
    <definedName name="IQ_BANK_DEBT" hidden="1">"c2544"</definedName>
    <definedName name="IQ_BANK_DEBT_PCT" hidden="1">"c2545"</definedName>
    <definedName name="IQ_BANK_GUARANTOR_FDIC">"c6506"</definedName>
    <definedName name="IQ_BANK_LOAN_LIST" hidden="1">"c13507"</definedName>
    <definedName name="IQ_BANK_PREMISES_FDIC">"c6329"</definedName>
    <definedName name="IQ_BANK_SECURITIZATION_1_4_FAMILY_LOANS_FDIC">"c6721"</definedName>
    <definedName name="IQ_BANK_SECURITIZATION_AUTO_LOANS_FDIC">"c6715"</definedName>
    <definedName name="IQ_BANK_SECURITIZATION_CL_LOANS_FDIC">"c6716"</definedName>
    <definedName name="IQ_BANK_SECURITIZATION_CREDIT_CARDS_RECEIVABLES_FDIC">"c6718"</definedName>
    <definedName name="IQ_BANK_SECURITIZATION_HOME_EQUITY_LINES_FDIC">"c6719"</definedName>
    <definedName name="IQ_BANK_SECURITIZATION_OTHER_CONSUMER_LOANS_FDIC">"c6717"</definedName>
    <definedName name="IQ_BANK_SECURITIZATION_OTHER_LOANS_FDIC">"c6720"</definedName>
    <definedName name="IQ_BANKING_FEES_OPERATING_INC_FFIEC" hidden="1">"c13386"</definedName>
    <definedName name="IQ_BANKS_FOREIGN_COUNTRIES_NON_TRANS_ACCTS_FFIEC" hidden="1">"c15326"</definedName>
    <definedName name="IQ_BANKS_FOREIGN_COUNTRIES_TOTAL_DEPOSITS_FDIC">"c6475"</definedName>
    <definedName name="IQ_BANKS_FOREIGN_COUNTRIES_TRANS_ACCTS_FFIEC" hidden="1">"c15318"</definedName>
    <definedName name="IQ_Bars" hidden="1">39210.6342708333</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hidden="1">"c88"</definedName>
    <definedName name="IQ_BETA_1"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IG_INT_BEAR_CD_1" hidden="1">"c89"</definedName>
    <definedName name="IQ_BIZ_SEG_ASSETS">"c90"</definedName>
    <definedName name="IQ_BIZ_SEG_EBT">"c91"</definedName>
    <definedName name="IQ_BIZ_SEG_GP">"c92"</definedName>
    <definedName name="IQ_BIZ_SEG_NI">"c93"</definedName>
    <definedName name="IQ_BIZ_SEG_OPER_INC">"c94"</definedName>
    <definedName name="IQ_BIZ_SEG_REV">"c95"</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ID" hidden="1">"c13756"</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NDRATING_FITCH" localSheetId="2" hidden="1">"IQ_BONDRATING_FITCH"</definedName>
    <definedName name="IQ_BONDRATING_FITCH">"c223"</definedName>
    <definedName name="IQ_BONDRATING_FITCH_DATE">"c241"</definedName>
    <definedName name="IQ_BONDRATING_MOODYS">"IQ_BONDRATING_MOODYS"</definedName>
    <definedName name="IQ_BONDRATING_SP" localSheetId="2" hidden="1">"IQ_BONDRATING_SP"</definedName>
    <definedName name="IQ_BONDRATING_SP">"c224"</definedName>
    <definedName name="IQ_BONDRATING_SP_DATE">"c242"</definedName>
    <definedName name="IQ_BOOK_VALUE" localSheetId="2" hidden="1">"IQ_BOOK_VALUE"</definedName>
    <definedName name="IQ_BOOK_VALUE">"c68"</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"c6486"</definedName>
    <definedName name="IQ_BUDGET_BALANCE_APR_FC_UNUSED" hidden="1">"c8359"</definedName>
    <definedName name="IQ_BUDGET_BALANCE_APR_FC_UNUSED_UNUSED_UNUSED">"c8359"</definedName>
    <definedName name="IQ_BUDGET_BALANCE_APR_UNUSED" hidden="1">"c7479"</definedName>
    <definedName name="IQ_BUDGET_BALANCE_APR_UNUSED_UNUSED_UNUSED">"c7479"</definedName>
    <definedName name="IQ_BUDGET_BALANCE_FC_UNUSED" hidden="1">"c7699"</definedName>
    <definedName name="IQ_BUDGET_BALANCE_FC_UNUSED_UNUSED_UNUSED">"c7699"</definedName>
    <definedName name="IQ_BUDGET_BALANCE_POP_FC_UNUSED" hidden="1">"c7919"</definedName>
    <definedName name="IQ_BUDGET_BALANCE_POP_FC_UNUSED_UNUSED_UNUSED">"c7919"</definedName>
    <definedName name="IQ_BUDGET_BALANCE_POP_UNUSED" hidden="1">"c7039"</definedName>
    <definedName name="IQ_BUDGET_BALANCE_POP_UNUSED_UNUSED_UNUSED">"c7039"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"c6819"</definedName>
    <definedName name="IQ_BUDGET_BALANCE_YOY_FC_UNUSED" hidden="1">"c8139"</definedName>
    <definedName name="IQ_BUDGET_BALANCE_YOY_FC_UNUSED_UNUSED_UNUSED">"c8139"</definedName>
    <definedName name="IQ_BUDGET_BALANCE_YOY_UNUSED" hidden="1">"c7259"</definedName>
    <definedName name="IQ_BUDGET_BALANCE_YOY_UNUSED_UNUSED_UNUSED">"c7259"</definedName>
    <definedName name="IQ_BUDGET_RECEIPTS_APR_FC_UNUSED" hidden="1">"c8361"</definedName>
    <definedName name="IQ_BUDGET_RECEIPTS_APR_FC_UNUSED_UNUSED_UNUSED">"c8361"</definedName>
    <definedName name="IQ_BUDGET_RECEIPTS_APR_UNUSED" hidden="1">"c7481"</definedName>
    <definedName name="IQ_BUDGET_RECEIPTS_APR_UNUSED_UNUSED_UNUSED">"c7481"</definedName>
    <definedName name="IQ_BUDGET_RECEIPTS_FC_UNUSED" hidden="1">"c7701"</definedName>
    <definedName name="IQ_BUDGET_RECEIPTS_FC_UNUSED_UNUSED_UNUSED">"c7701"</definedName>
    <definedName name="IQ_BUDGET_RECEIPTS_POP_FC_UNUSED" hidden="1">"c7921"</definedName>
    <definedName name="IQ_BUDGET_RECEIPTS_POP_FC_UNUSED_UNUSED_UNUSED">"c7921"</definedName>
    <definedName name="IQ_BUDGET_RECEIPTS_POP_UNUSED" hidden="1">"c7041"</definedName>
    <definedName name="IQ_BUDGET_RECEIPTS_POP_UNUSED_UNUSED_UNUSED">"c7041"</definedName>
    <definedName name="IQ_BUDGET_RECEIPTS_UNUSED" hidden="1">"c6821"</definedName>
    <definedName name="IQ_BUDGET_RECEIPTS_UNUSED_UNUSED_UNUSED">"c6821"</definedName>
    <definedName name="IQ_BUDGET_RECEIPTS_YOY_FC_UNUSED" hidden="1">"c8141"</definedName>
    <definedName name="IQ_BUDGET_RECEIPTS_YOY_FC_UNUSED_UNUSED_UNUSED">"c8141"</definedName>
    <definedName name="IQ_BUDGET_RECEIPTS_YOY_UNUSED" hidden="1">"c7261"</definedName>
    <definedName name="IQ_BUDGET_RECEIPTS_YOY_UNUSED_UNUSED_UNUSED">"c7261"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COMBINATIONS_FFIEC" hidden="1">"c12967"</definedName>
    <definedName name="IQ_BUSINESS_DESCRIPTION" hidden="1">"c322"</definedName>
    <definedName name="IQ_BV_ACT_OR_EST_CIQ" hidden="1">"c5068"</definedName>
    <definedName name="IQ_BV_ACT_OR_EST_REUT">"c5471"</definedName>
    <definedName name="IQ_BV_ACT_OR_EST_THOM" hidden="1">"c5308"</definedName>
    <definedName name="IQ_BV_EST" hidden="1">"c5624"</definedName>
    <definedName name="IQ_BV_EST_REUT">"c5403"</definedName>
    <definedName name="IQ_BV_EST_THOM" hidden="1">"c5147"</definedName>
    <definedName name="IQ_BV_HIGH_EST" hidden="1">"c5626"</definedName>
    <definedName name="IQ_BV_HIGH_EST_REUT">"c5405"</definedName>
    <definedName name="IQ_BV_HIGH_EST_THOM" hidden="1">"c5149"</definedName>
    <definedName name="IQ_BV_LOW_EST" hidden="1">"c5627"</definedName>
    <definedName name="IQ_BV_LOW_EST_REUT">"c5406"</definedName>
    <definedName name="IQ_BV_LOW_EST_THOM" hidden="1">"c5150"</definedName>
    <definedName name="IQ_BV_MEDIAN_EST" hidden="1">"c5625"</definedName>
    <definedName name="IQ_BV_MEDIAN_EST_REUT">"c5404"</definedName>
    <definedName name="IQ_BV_MEDIAN_EST_THOM" hidden="1">"c5148"</definedName>
    <definedName name="IQ_BV_NUM_EST" hidden="1">"c5628"</definedName>
    <definedName name="IQ_BV_NUM_EST_REUT">"c5407"</definedName>
    <definedName name="IQ_BV_NUM_EST_THOM" hidden="1">"c5151"</definedName>
    <definedName name="IQ_BV_OVER_SHARES" hidden="1">"c100"</definedName>
    <definedName name="IQ_BV_OVER_SHARES_1"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DOWN_2MONTH_REUT" hidden="1">"c17113"</definedName>
    <definedName name="IQ_BV_SHARE_EST_DOWN_3MONTH_REUT" hidden="1">"c17117"</definedName>
    <definedName name="IQ_BV_SHARE_EST_DOWN_MONTH_REUT" hidden="1">"c17109"</definedName>
    <definedName name="IQ_BV_SHARE_EST_NUM_ANALYSTS_2MONTH_REUT" hidden="1">"c17111"</definedName>
    <definedName name="IQ_BV_SHARE_EST_NUM_ANALYSTS_3MONTH_REUT" hidden="1">"c17115"</definedName>
    <definedName name="IQ_BV_SHARE_EST_NUM_ANALYSTS_MONTH_REUT" hidden="1">"c17107"</definedName>
    <definedName name="IQ_BV_SHARE_EST_REUT" hidden="1">"c5439"</definedName>
    <definedName name="IQ_BV_SHARE_EST_TOTAL_REVISED_2MONTH_REUT" hidden="1">"c17114"</definedName>
    <definedName name="IQ_BV_SHARE_EST_TOTAL_REVISED_3MONTH_REUT" hidden="1">"c17118"</definedName>
    <definedName name="IQ_BV_SHARE_EST_TOTAL_REVISED_MONTH_REUT" hidden="1">"c17110"</definedName>
    <definedName name="IQ_BV_SHARE_EST_UP_2MONTH_REUT" hidden="1">"c17112"</definedName>
    <definedName name="IQ_BV_SHARE_EST_UP_3MONTH_REUT" hidden="1">"c17116"</definedName>
    <definedName name="IQ_BV_SHARE_EST_UP_MONTH_REUT" hidden="1">"c17108"</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 hidden="1">"c5629"</definedName>
    <definedName name="IQ_BV_STDDEV_EST_REUT">"c5408"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1" hidden="1">"c2869"</definedName>
    <definedName name="IQ_CABLE_ARPU_ANALOG" hidden="1">"c2864"</definedName>
    <definedName name="IQ_CABLE_ARPU_ANALOG_1" hidden="1">"c2864"</definedName>
    <definedName name="IQ_CABLE_ARPU_BASIC" hidden="1">"c2866"</definedName>
    <definedName name="IQ_CABLE_ARPU_BASIC_1" hidden="1">"c2866"</definedName>
    <definedName name="IQ_CABLE_ARPU_BBAND" hidden="1">"c2867"</definedName>
    <definedName name="IQ_CABLE_ARPU_BBAND_1" hidden="1">"c2867"</definedName>
    <definedName name="IQ_CABLE_ARPU_DIG" hidden="1">"c2865"</definedName>
    <definedName name="IQ_CABLE_ARPU_DIG_1" hidden="1">"c2865"</definedName>
    <definedName name="IQ_CABLE_ARPU_PHONE" hidden="1">"c2868"</definedName>
    <definedName name="IQ_CABLE_ARPU_PHONE_1" hidden="1">"c2868"</definedName>
    <definedName name="IQ_CABLE_BASIC_PENETRATION" hidden="1">"c2850"</definedName>
    <definedName name="IQ_CABLE_BASIC_PENETRATION_1" hidden="1">"c2850"</definedName>
    <definedName name="IQ_CABLE_BBAND_PENETRATION" hidden="1">"c2852"</definedName>
    <definedName name="IQ_CABLE_BBAND_PENETRATION_1" hidden="1">"c2852"</definedName>
    <definedName name="IQ_CABLE_BBAND_PENETRATION_THP" hidden="1">"c2851"</definedName>
    <definedName name="IQ_CABLE_BBAND_PENETRATION_THP_1" hidden="1">"c2851"</definedName>
    <definedName name="IQ_CABLE_CHURN" hidden="1">"c2874"</definedName>
    <definedName name="IQ_CABLE_CHURN_1" hidden="1">"c2874"</definedName>
    <definedName name="IQ_CABLE_CHURN_BASIC" hidden="1">"c2871"</definedName>
    <definedName name="IQ_CABLE_CHURN_BASIC_1" hidden="1">"c2871"</definedName>
    <definedName name="IQ_CABLE_CHURN_BBAND" hidden="1">"c2872"</definedName>
    <definedName name="IQ_CABLE_CHURN_BBAND_1" hidden="1">"c2872"</definedName>
    <definedName name="IQ_CABLE_CHURN_DIG" hidden="1">"c2870"</definedName>
    <definedName name="IQ_CABLE_CHURN_DIG_1" hidden="1">"c2870"</definedName>
    <definedName name="IQ_CABLE_CHURN_PHONE" hidden="1">"c2873"</definedName>
    <definedName name="IQ_CABLE_CHURN_PHONE_1"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MILES_PASSED_1" hidden="1">"c2848"</definedName>
    <definedName name="IQ_CABLE_OTHER_REV" hidden="1">"c2882"</definedName>
    <definedName name="IQ_CABLE_OTHER_REV_1" hidden="1">"c2882"</definedName>
    <definedName name="IQ_CABLE_PHONE_PENETRATION" hidden="1">"c2853"</definedName>
    <definedName name="IQ_CABLE_PHONE_PENETRATION_1" hidden="1">"c2853"</definedName>
    <definedName name="IQ_CABLE_PROGRAMMING_COSTS" hidden="1">"c2884"</definedName>
    <definedName name="IQ_CABLE_PROGRAMMING_COSTS_1" hidden="1">"c2884"</definedName>
    <definedName name="IQ_CABLE_REV_ADVERT" hidden="1">"c2880"</definedName>
    <definedName name="IQ_CABLE_REV_ADVERT_1" hidden="1">"c2880"</definedName>
    <definedName name="IQ_CABLE_REV_ANALOG" hidden="1">"c2875"</definedName>
    <definedName name="IQ_CABLE_REV_ANALOG_1" hidden="1">"c2875"</definedName>
    <definedName name="IQ_CABLE_REV_BASIC" hidden="1">"c2877"</definedName>
    <definedName name="IQ_CABLE_REV_BASIC_1" hidden="1">"c2877"</definedName>
    <definedName name="IQ_CABLE_REV_BBAND" hidden="1">"c2878"</definedName>
    <definedName name="IQ_CABLE_REV_BBAND_1" hidden="1">"c2878"</definedName>
    <definedName name="IQ_CABLE_REV_COMMERCIAL" hidden="1">"c2881"</definedName>
    <definedName name="IQ_CABLE_REV_COMMERCIAL_1" hidden="1">"c2881"</definedName>
    <definedName name="IQ_CABLE_REV_DIG" hidden="1">"c2876"</definedName>
    <definedName name="IQ_CABLE_REV_DIG_1" hidden="1">"c2876"</definedName>
    <definedName name="IQ_CABLE_REV_PHONE" hidden="1">"c2879"</definedName>
    <definedName name="IQ_CABLE_REV_PHONE_1" hidden="1">"c2879"</definedName>
    <definedName name="IQ_CABLE_RGU" hidden="1">"c2863"</definedName>
    <definedName name="IQ_CABLE_RGU_1" hidden="1">"c2863"</definedName>
    <definedName name="IQ_CABLE_SUBS_ANALOG" hidden="1">"c2855"</definedName>
    <definedName name="IQ_CABLE_SUBS_ANALOG_1" hidden="1">"c2855"</definedName>
    <definedName name="IQ_CABLE_SUBS_BASIC" hidden="1">"c2857"</definedName>
    <definedName name="IQ_CABLE_SUBS_BASIC_1" hidden="1">"c2857"</definedName>
    <definedName name="IQ_CABLE_SUBS_BBAND" hidden="1">"c2858"</definedName>
    <definedName name="IQ_CABLE_SUBS_BBAND_1" hidden="1">"c2858"</definedName>
    <definedName name="IQ_CABLE_SUBS_BUNDLED" hidden="1">"c2861"</definedName>
    <definedName name="IQ_CABLE_SUBS_BUNDLED_1" hidden="1">"c2861"</definedName>
    <definedName name="IQ_CABLE_SUBS_DIG" hidden="1">"c2856"</definedName>
    <definedName name="IQ_CABLE_SUBS_DIG_1" hidden="1">"c2856"</definedName>
    <definedName name="IQ_CABLE_SUBS_NON_VIDEO" hidden="1">"c2860"</definedName>
    <definedName name="IQ_CABLE_SUBS_NON_VIDEO_1" hidden="1">"c2860"</definedName>
    <definedName name="IQ_CABLE_SUBS_PHONE" hidden="1">"c2859"</definedName>
    <definedName name="IQ_CABLE_SUBS_PHONE_1" hidden="1">"c2859"</definedName>
    <definedName name="IQ_CABLE_SUBS_TOTAL" hidden="1">"c2862"</definedName>
    <definedName name="IQ_CABLE_SUBS_TOTAL_1" hidden="1">"c2862"</definedName>
    <definedName name="IQ_CABLE_THP" hidden="1">"c2847"</definedName>
    <definedName name="IQ_CABLE_TOTAL_PENETRATION" hidden="1">"c2854"</definedName>
    <definedName name="IQ_CABLE_TOTAL_REV" hidden="1">"c2883"</definedName>
    <definedName name="IQ_CABLE_TOTAL_REV_1" hidden="1">"c2883"</definedName>
    <definedName name="IQ_CAL_Q" hidden="1">"c101"</definedName>
    <definedName name="IQ_CAL_Q_EST" hidden="1">"c6796"</definedName>
    <definedName name="IQ_CAL_Q_EST_CIQ" hidden="1">"c6808"</definedName>
    <definedName name="IQ_CAL_Q_EST_REUT">"c6800"</definedName>
    <definedName name="IQ_CAL_Y" hidden="1">"c102"</definedName>
    <definedName name="IQ_CAL_Y_EST" hidden="1">"c6797"</definedName>
    <definedName name="IQ_CAL_Y_EST_CIQ" hidden="1">"c6809"</definedName>
    <definedName name="IQ_CAL_Y_EST_REUT">"c6801"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"c111"</definedName>
    <definedName name="IQ_CAPEX_EST" hidden="1">"c3523"</definedName>
    <definedName name="IQ_CAPEX_EST_DOWN_2MONTH_REUT" hidden="1">"c17065"</definedName>
    <definedName name="IQ_CAPEX_EST_DOWN_3MONTH_REUT" hidden="1">"c17069"</definedName>
    <definedName name="IQ_CAPEX_EST_DOWN_MONTH_REUT" hidden="1">"c17061"</definedName>
    <definedName name="IQ_CAPEX_EST_NUM_ANALYSTS_2MONTH_REUT" hidden="1">"c17063"</definedName>
    <definedName name="IQ_CAPEX_EST_NUM_ANALYSTS_3MONTH_REUT" hidden="1">"c17067"</definedName>
    <definedName name="IQ_CAPEX_EST_NUM_ANALYSTS_MONTH_REUT" hidden="1">"c17059"</definedName>
    <definedName name="IQ_CAPEX_EST_REUT" hidden="1">"c3969"</definedName>
    <definedName name="IQ_CAPEX_EST_TOTAL_REVISED_2MONTH_REUT" hidden="1">"c17066"</definedName>
    <definedName name="IQ_CAPEX_EST_TOTAL_REVISED_3MONTH_REUT" hidden="1">"c17070"</definedName>
    <definedName name="IQ_CAPEX_EST_TOTAL_REVISED_MONTH_REUT" hidden="1">"c17062"</definedName>
    <definedName name="IQ_CAPEX_EST_UP_2MONTH_REUT" hidden="1">"c17064"</definedName>
    <definedName name="IQ_CAPEX_EST_UP_3MONTH_REUT" hidden="1">"c17068"</definedName>
    <definedName name="IQ_CAPEX_EST_UP_MONTH_REUT" hidden="1">"c17060"</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ALLOCATION_ADJUSTMENT_FOREIGN_FFIEC" hidden="1">"c15389"</definedName>
    <definedName name="IQ_CAPITAL_LEASE" hidden="1">"c115"</definedName>
    <definedName name="IQ_CAPITAL_LEASE_1"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1" localSheetId="2" hidden="1">"c3460"</definedName>
    <definedName name="IQ_CAPITALIZED_INTEREST_1"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"c118"</definedName>
    <definedName name="IQ_CASH_1" hidden="1">"c1458"</definedName>
    <definedName name="IQ_CASH_ACQUIRE_CF" hidden="1">"c1630"</definedName>
    <definedName name="IQ_CASH_ACQUIRE_CF_1"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"c6738"</definedName>
    <definedName name="IQ_CASH_DUE_BANKS" hidden="1">"c118"</definedName>
    <definedName name="IQ_CASH_DUE_BANKS_1"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FOREIGN_BRANCH_OTHER_US_BANKS_FFIEC" hidden="1">"c15282"</definedName>
    <definedName name="IQ_CASH_IN_PROCESS_FDIC">"c6386"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"c124"</definedName>
    <definedName name="IQ_CASH_ST_1"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ASH2" hidden="1">"c116"</definedName>
    <definedName name="IQ_CCE_FDIC">"c6296"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REUT" hidden="1">"c5463"</definedName>
    <definedName name="IQ_CFPS_EST" hidden="1">"c1667"</definedName>
    <definedName name="IQ_CFPS_EST_DOWN_2MONTH_REUT" hidden="1">"c16909"</definedName>
    <definedName name="IQ_CFPS_EST_DOWN_3MONTH_REUT" hidden="1">"c16913"</definedName>
    <definedName name="IQ_CFPS_EST_DOWN_MONTH_REUT" hidden="1">"c16905"</definedName>
    <definedName name="IQ_CFPS_EST_NUM_ANALYSTS_2MONTH_REUT" hidden="1">"c16907"</definedName>
    <definedName name="IQ_CFPS_EST_NUM_ANALYSTS_3MONTH_REUT" hidden="1">"c16911"</definedName>
    <definedName name="IQ_CFPS_EST_NUM_ANALYSTS_MONTH_REUT" hidden="1">"c16903"</definedName>
    <definedName name="IQ_CFPS_EST_REUT" hidden="1">"c3844"</definedName>
    <definedName name="IQ_CFPS_EST_TOTAL_REVISED_2MONTH_REUT" hidden="1">"c16910"</definedName>
    <definedName name="IQ_CFPS_EST_TOTAL_REVISED_3MONTH_REUT" hidden="1">"c16914"</definedName>
    <definedName name="IQ_CFPS_EST_TOTAL_REVISED_MONTH_REUT" hidden="1">"c16906"</definedName>
    <definedName name="IQ_CFPS_EST_UP_2MONTH_REUT" hidden="1">"c16908"</definedName>
    <definedName name="IQ_CFPS_EST_UP_3MONTH_REUT" hidden="1">"c16912"</definedName>
    <definedName name="IQ_CFPS_EST_UP_MONTH_REUT" hidden="1">"c16904"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110000</definedName>
    <definedName name="IQ_CHAIRMAN_ID" hidden="1">"c15218"</definedName>
    <definedName name="IQ_CHAIRMAN_NAME" hidden="1">"c15217"</definedName>
    <definedName name="IQ_CHANGE_AP" hidden="1">"c133"</definedName>
    <definedName name="IQ_CHANGE_AP_BNK" hidden="1">"c134"</definedName>
    <definedName name="IQ_CHANGE_AP_BR">"c135"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"c8500"</definedName>
    <definedName name="IQ_CHANGE_INVENT_REAL_APR_UNUSED" hidden="1">"c7620"</definedName>
    <definedName name="IQ_CHANGE_INVENT_REAL_APR_UNUSED_UNUSED_UNUSED">"c7620"</definedName>
    <definedName name="IQ_CHANGE_INVENT_REAL_FC_UNUSED" hidden="1">"c7840"</definedName>
    <definedName name="IQ_CHANGE_INVENT_REAL_FC_UNUSED_UNUSED_UNUSED">"c7840"</definedName>
    <definedName name="IQ_CHANGE_INVENT_REAL_POP_FC_UNUSED" hidden="1">"c8060"</definedName>
    <definedName name="IQ_CHANGE_INVENT_REAL_POP_FC_UNUSED_UNUSED_UNUSED">"c8060"</definedName>
    <definedName name="IQ_CHANGE_INVENT_REAL_POP_UNUSED" hidden="1">"c7180"</definedName>
    <definedName name="IQ_CHANGE_INVENT_REAL_POP_UNUSED_UNUSED_UNUSED">"c7180"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"c8280"</definedName>
    <definedName name="IQ_CHANGE_INVENT_REAL_YOY_UNUSED" hidden="1">"c7400"</definedName>
    <definedName name="IQ_CHANGE_INVENT_REAL_YOY_UNUSED_UNUSED_UNUSED">"c7400"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"c161"</definedName>
    <definedName name="IQ_CHANGES_WORK_CAP_1" hidden="1">"c1357"</definedName>
    <definedName name="IQ_CHARGE_OFFS_1_4_FAMILY_FDIC">"c6756"</definedName>
    <definedName name="IQ_CHARGE_OFFS_1_4_FAMILY_LOANS_FDIC">"c6714"</definedName>
    <definedName name="IQ_CHARGE_OFFS_AUTO_LOANS_FDIC">"c6708"</definedName>
    <definedName name="IQ_CHARGE_OFFS_CL_LOANS_FDIC">"c6709"</definedName>
    <definedName name="IQ_CHARGE_OFFS_COMMERCIAL_INDUSTRIAL_FDIC">"c6759"</definedName>
    <definedName name="IQ_CHARGE_OFFS_COMMERCIAL_RE_FDIC">"c6754"</definedName>
    <definedName name="IQ_CHARGE_OFFS_COMMERCIAL_RE_NOT_SECURED_FDIC">"c6764"</definedName>
    <definedName name="IQ_CHARGE_OFFS_CONSTRUCTION_DEVELOPMENT_FDIC">"c6753"</definedName>
    <definedName name="IQ_CHARGE_OFFS_CREDIT_CARDS_FDIC">"c6761"</definedName>
    <definedName name="IQ_CHARGE_OFFS_CREDIT_CARDS_RECEIVABLES_FDIC">"c6711"</definedName>
    <definedName name="IQ_CHARGE_OFFS_GROSS" hidden="1">"c162"</definedName>
    <definedName name="IQ_CHARGE_OFFS_HOME_EQUITY_FDIC">"c6757"</definedName>
    <definedName name="IQ_CHARGE_OFFS_HOME_EQUITY_LINES_FDIC">"c6712"</definedName>
    <definedName name="IQ_CHARGE_OFFS_INDIVIDUALS_FDIC">"c6760"</definedName>
    <definedName name="IQ_CHARGE_OFFS_MULTI_FAMILY_FDIC">"c6755"</definedName>
    <definedName name="IQ_CHARGE_OFFS_NET" hidden="1">"c163"</definedName>
    <definedName name="IQ_CHARGE_OFFS_OTHER_1_4_FAMILY_FDIC">"c6758"</definedName>
    <definedName name="IQ_CHARGE_OFFS_OTHER_CONSUMER_LOANS_FDIC">"c6710"</definedName>
    <definedName name="IQ_CHARGE_OFFS_OTHER_INDIVIDUAL_FDIC">"c6762"</definedName>
    <definedName name="IQ_CHARGE_OFFS_OTHER_LOANS_FDIC">"c6763"</definedName>
    <definedName name="IQ_CHARGE_OFFS_OTHER_LOANS_OTHER_FDIC">"c6713"</definedName>
    <definedName name="IQ_CHARGE_OFFS_RE_LOANS_FDIC">"c6752"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"c1972"</definedName>
    <definedName name="IQ_CLASSB_OUTSTANDING_FILING_DATE">"c1974"</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"c6406"</definedName>
    <definedName name="IQ_COGS" hidden="1">"c175"</definedName>
    <definedName name="IQ_COLLATERAL_TYPE" hidden="1">"c8954"</definedName>
    <definedName name="IQ_COLLECTION_DOMESTIC_FDIC">"c6387"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"c6480"</definedName>
    <definedName name="IQ_COMMERCIAL_BANKS_LOANS_FDIC">"c6434"</definedName>
    <definedName name="IQ_COMMERCIAL_BANKS_NONTRANSACTION_ACCOUNTS_FDIC">"c6548"</definedName>
    <definedName name="IQ_COMMERCIAL_BANKS_TOTAL_DEPOSITS_FDIC">"c6474"</definedName>
    <definedName name="IQ_COMMERCIAL_BANKS_TOTAL_LOANS_FOREIGN_FDIC">"c6444"</definedName>
    <definedName name="IQ_COMMERCIAL_BANKS_TRANSACTION_ACCOUNTS_FDIC">"c6540"</definedName>
    <definedName name="IQ_COMMERCIAL_DOM">"c177"</definedName>
    <definedName name="IQ_COMMERCIAL_FIRE_WRITTEN" hidden="1">"c178"</definedName>
    <definedName name="IQ_COMMERCIAL_INDUSTRIAL_CHARGE_OFFS_FDIC">"c6598"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"c6317"</definedName>
    <definedName name="IQ_COMMERCIAL_INDUSTRIAL_LOANS_NON_ACCRUAL_FFIEC" hidden="1">"c13323"</definedName>
    <definedName name="IQ_COMMERCIAL_INDUSTRIAL_NET_CHARGE_OFFS_FDIC">"c6636"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"c6617"</definedName>
    <definedName name="IQ_COMMERCIAL_INDUSTRIAL_RISK_BASED_FFIEC" hidden="1">"c13431"</definedName>
    <definedName name="IQ_COMMERCIAL_INDUSTRIAL_TOTAL_LOANS_FOREIGN_FDIC">"c6451"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MORT">"c179"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"c6526"</definedName>
    <definedName name="IQ_COMMERCIAL_RE_GROSS_LOANS_FFIEC" hidden="1">"c13400"</definedName>
    <definedName name="IQ_COMMERCIAL_RE_LOANS_FDIC">"c6312"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"c6531"</definedName>
    <definedName name="IQ_COMMITMENTS_NOT_SECURED_RE_FDIC">"c6528"</definedName>
    <definedName name="IQ_COMMITMENTS_SECURED_RE_FDIC">"c6527"</definedName>
    <definedName name="IQ_COMMITMENTS_SELL_SEC_OTHER_OFF_BS_FFIEC" hidden="1">"c13129"</definedName>
    <definedName name="IQ_COMMODITY_EXPOSURE_FFIEC" hidden="1">"c13061"</definedName>
    <definedName name="IQ_COMMODITY_EXPOSURES_FDIC">"c6665"</definedName>
    <definedName name="IQ_COMMON" hidden="1">"c182"</definedName>
    <definedName name="IQ_COMMON_APIC" hidden="1">"c183"</definedName>
    <definedName name="IQ_COMMON_APIC_BNK" hidden="1">"c184"</definedName>
    <definedName name="IQ_COMMON_APIC_BR">"c185"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"c6350"</definedName>
    <definedName name="IQ_COMMON_ISSUED" hidden="1">"c197"</definedName>
    <definedName name="IQ_COMMON_ISSUED_BNK" hidden="1">"c198"</definedName>
    <definedName name="IQ_COMMON_ISSUED_BR">"c199"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ER_ADR_1" hidden="1">"c204"</definedName>
    <definedName name="IQ_COMMON_PREF_DIV_CF" hidden="1">"c205"</definedName>
    <definedName name="IQ_COMMON_REP" hidden="1">"c206"</definedName>
    <definedName name="IQ_COMMON_REP_BNK" hidden="1">"c207"</definedName>
    <definedName name="IQ_COMMON_REP_BR">"c208"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"c182"</definedName>
    <definedName name="IQ_COMMON_STOCK_1"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"c6313"</definedName>
    <definedName name="IQ_CONSTRUCTION_LAND_DEV_DOM_FFIEC" hidden="1">"c15267"</definedName>
    <definedName name="IQ_CONSTRUCTION_LAND_DEVELOPMENT_CHARGE_OFFS_FDIC">"c6594"</definedName>
    <definedName name="IQ_CONSTRUCTION_LAND_DEVELOPMENT_NET_CHARGE_OFFS_FDIC">"c6632"</definedName>
    <definedName name="IQ_CONSTRUCTION_LAND_DEVELOPMENT_RECOVERIES_FDIC">"c6613"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"c6522"</definedName>
    <definedName name="IQ_CONTRACTS_OTHER_COMMODITIES_EQUITIES_FDIC">"c6522"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E">"c2192"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"c224"</definedName>
    <definedName name="IQ_CONVERT_PCT" hidden="1">"c2537"</definedName>
    <definedName name="IQ_CONVEXITY" hidden="1">"c2182"</definedName>
    <definedName name="IQ_CONVEYED_TO_OTHERS_FDIC">"c6534"</definedName>
    <definedName name="IQ_COO_ID" hidden="1">"c15222"</definedName>
    <definedName name="IQ_COO_NAME" hidden="1">"c15221"</definedName>
    <definedName name="IQ_CORE_CAPITAL_RATIO_FDIC">"c6745"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"c8381"</definedName>
    <definedName name="IQ_CORP_GOODS_PRICE_INDEX_APR_UNUSED" hidden="1">"c7501"</definedName>
    <definedName name="IQ_CORP_GOODS_PRICE_INDEX_APR_UNUSED_UNUSED_UNUSED">"c7501"</definedName>
    <definedName name="IQ_CORP_GOODS_PRICE_INDEX_FC_UNUSED" hidden="1">"c7721"</definedName>
    <definedName name="IQ_CORP_GOODS_PRICE_INDEX_FC_UNUSED_UNUSED_UNUSED">"c7721"</definedName>
    <definedName name="IQ_CORP_GOODS_PRICE_INDEX_POP_FC_UNUSED" hidden="1">"c7941"</definedName>
    <definedName name="IQ_CORP_GOODS_PRICE_INDEX_POP_FC_UNUSED_UNUSED_UNUSED">"c7941"</definedName>
    <definedName name="IQ_CORP_GOODS_PRICE_INDEX_POP_UNUSED" hidden="1">"c7061"</definedName>
    <definedName name="IQ_CORP_GOODS_PRICE_INDEX_POP_UNUSED_UNUSED_UNUSED">"c7061"</definedName>
    <definedName name="IQ_CORP_GOODS_PRICE_INDEX_UNUSED" hidden="1">"c6841"</definedName>
    <definedName name="IQ_CORP_GOODS_PRICE_INDEX_UNUSED_UNUSED_UNUSED">"c6841"</definedName>
    <definedName name="IQ_CORP_GOODS_PRICE_INDEX_YOY_FC_UNUSED" hidden="1">"c8161"</definedName>
    <definedName name="IQ_CORP_GOODS_PRICE_INDEX_YOY_FC_UNUSED_UNUSED_UNUSED">"c8161"</definedName>
    <definedName name="IQ_CORP_GOODS_PRICE_INDEX_YOY_UNUSED" hidden="1">"c7281"</definedName>
    <definedName name="IQ_CORP_GOODS_PRICE_INDEX_YOY_UNUSED_UNUSED_UNUSED">"c7281"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"c6725"</definedName>
    <definedName name="IQ_COST_REV" hidden="1">"c226"</definedName>
    <definedName name="IQ_COST_REVENUE" hidden="1">"c226"</definedName>
    <definedName name="IQ_COST_REVENUE_1"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POPS_1"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5000</definedName>
    <definedName name="IQ_CREDIT_CARD_CHARGE_OFFS_FDIC">"c6652"</definedName>
    <definedName name="IQ_CREDIT_CARD_FEE">"c231"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"c6319"</definedName>
    <definedName name="IQ_CREDIT_CARD_LOANS_NON_ACCRUAL_FFIEC" hidden="1">"c13324"</definedName>
    <definedName name="IQ_CREDIT_CARD_LOANS_RECOV_FFIEC" hidden="1">"c13202"</definedName>
    <definedName name="IQ_CREDIT_CARD_NET_CHARGE_OFFS_FDIC">"c6654"</definedName>
    <definedName name="IQ_CREDIT_CARD_RECOVERIES_FDIC">"c6653"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0" hidden="1">"c2094"</definedName>
    <definedName name="IQ_CUMULATIVE_SPLIT_FACTOR" hidden="1">"c2094"</definedName>
    <definedName name="IQ_CURR_ACCT_BALANCE_APR_FC_UNUSED" hidden="1">"c8387"</definedName>
    <definedName name="IQ_CURR_ACCT_BALANCE_APR_FC_UNUSED_UNUSED_UNUSED">"c8387"</definedName>
    <definedName name="IQ_CURR_ACCT_BALANCE_APR_UNUSED" hidden="1">"c7507"</definedName>
    <definedName name="IQ_CURR_ACCT_BALANCE_APR_UNUSED_UNUSED_UNUSED">"c7507"</definedName>
    <definedName name="IQ_CURR_ACCT_BALANCE_FC_UNUSED" hidden="1">"c7727"</definedName>
    <definedName name="IQ_CURR_ACCT_BALANCE_FC_UNUSED_UNUSED_UNUSED">"c7727"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"c7947"</definedName>
    <definedName name="IQ_CURR_ACCT_BALANCE_POP_UNUSED" hidden="1">"c7067"</definedName>
    <definedName name="IQ_CURR_ACCT_BALANCE_POP_UNUSED_UNUSED_UNUSED">"c7067"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"c8167"</definedName>
    <definedName name="IQ_CURR_ACCT_BALANCE_YOY_UNUSED" hidden="1">"c7287"</definedName>
    <definedName name="IQ_CURR_ACCT_BALANCE_YOY_UNUSED_UNUSED_UNUSED">"c7287"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_FFIEC" hidden="1">"c15287"</definedName>
    <definedName name="IQ_CURRENCY_COIN_DOMESTIC_FDIC">"c6388"</definedName>
    <definedName name="IQ_CURRENCY_FACTOR_BS" hidden="1">"c233"</definedName>
    <definedName name="IQ_CURRENCY_FACTOR_IS" hidden="1">"c234"</definedName>
    <definedName name="IQ_CURRENCY_GAIN" hidden="1">"c235"</definedName>
    <definedName name="IQ_CURRENCY_GAIN_BR">"c236"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CY">10000</definedName>
    <definedName name="IQ_DA" hidden="1">"c247"</definedName>
    <definedName name="IQ_DA_BR">"c248"</definedName>
    <definedName name="IQ_DA_CF" hidden="1">"c249"</definedName>
    <definedName name="IQ_DA_CF_BNK" hidden="1">"c250"</definedName>
    <definedName name="IQ_DA_CF_BR">"c251"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"c260"</definedName>
    <definedName name="IQ_DA_SUPPL_CF" hidden="1">"c261"</definedName>
    <definedName name="IQ_DA_SUPPL_CF_BNK" hidden="1">"c262"</definedName>
    <definedName name="IQ_DA_SUPPL_CF_BR">"c263"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"c274"</definedName>
    <definedName name="IQ_DAYS_PAY_OUTST_1" hidden="1">"c1362"</definedName>
    <definedName name="IQ_DAYS_PAYABLE_OUT" hidden="1">"c274"</definedName>
    <definedName name="IQ_DAYS_SALES_OUT" hidden="1">"c275"</definedName>
    <definedName name="IQ_DAYS_SALES_OUTST" hidden="1">"c275"</definedName>
    <definedName name="IQ_DAYS_SALES_OUTST_1"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"c301"</definedName>
    <definedName name="IQ_DEF_ACQ_CST_1" hidden="1">"c1364"</definedName>
    <definedName name="IQ_DEF_AMORT" hidden="1">"c276"</definedName>
    <definedName name="IQ_DEF_AMORT_BNK" hidden="1">"c277"</definedName>
    <definedName name="IQ_DEF_AMORT_BR">"c278"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"c313"</definedName>
    <definedName name="IQ_DEF_INC_TAX_1"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INC_TAX_1" hidden="1">"c1447"</definedName>
    <definedName name="IQ_DEFERRED_TAX_ASSETS_FFIEC" hidden="1">"c12843"</definedName>
    <definedName name="IQ_DEFERRED_TAX_ASSETS_T1_FFIEC" hidden="1">"c13141"</definedName>
    <definedName name="IQ_DEFERRED_TAX_LIAB_FFIEC" hidden="1">"c12870"</definedName>
    <definedName name="IQ_DEFERRED_TAXES" hidden="1">"c147"</definedName>
    <definedName name="IQ_DEFERRED_TAXES_1" hidden="1">"c1356"</definedName>
    <definedName name="IQ_DEMAND_DEP" hidden="1">"c320"</definedName>
    <definedName name="IQ_DEMAND_DEPOSITS_COMMERCIAL_BANK_SUBS_FFIEC" hidden="1">"c12945"</definedName>
    <definedName name="IQ_DEMAND_DEPOSITS_FDIC">"c6489"</definedName>
    <definedName name="IQ_DEMAND_DEPOSITS_TOT_DEPOSITS_FFIEC" hidden="1">"c13902"</definedName>
    <definedName name="IQ_DEPOSIT_ACCOUNTS_LESS_THAN_100K_FDIC">"c6494"</definedName>
    <definedName name="IQ_DEPOSIT_ACCOUNTS_MORE_THAN_100K_FDIC">"c6492"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"c6596"</definedName>
    <definedName name="IQ_DEPOSITORY_INSTITUTIONS_NET_CHARGE_OFFS_FDIC">"c6634"</definedName>
    <definedName name="IQ_DEPOSITORY_INSTITUTIONS_RECOVERIES_FDIC">"c6615"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"c6340"</definedName>
    <definedName name="IQ_DEPOSITS_HELD_FOREIGN_FDIC">"c6341"</definedName>
    <definedName name="IQ_DEPOSITS_INTEREST_SECURITIES" hidden="1">"c5509"</definedName>
    <definedName name="IQ_DEPOSITS_LESS_100K_COMMERCIAL_BANK_SUBS_FFIEC" hidden="1">"c12948"</definedName>
    <definedName name="IQ_DEPOSITS_LESS_THAN_100K_AFTER_THREE_YEARS_FDIC">"c6464"</definedName>
    <definedName name="IQ_DEPOSITS_LESS_THAN_100K_THREE_MONTHS_FDIC">"c6461"</definedName>
    <definedName name="IQ_DEPOSITS_LESS_THAN_100K_THREE_YEARS_FDIC">"c6463"</definedName>
    <definedName name="IQ_DEPOSITS_LESS_THAN_100K_TWELVE_MONTHS_FDIC">"c6462"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"c6469"</definedName>
    <definedName name="IQ_DEPOSITS_MORE_THAN_100K_THREE_MONTHS_FDIC">"c6466"</definedName>
    <definedName name="IQ_DEPOSITS_MORE_THAN_100K_THREE_YEARS_FDIC">"c6468"</definedName>
    <definedName name="IQ_DEPOSITS_MORE_THAN_100K_TWELVE_MONTHS_FDIC">"c6467"</definedName>
    <definedName name="IQ_DEPRE_AMORT" hidden="1">"c247"</definedName>
    <definedName name="IQ_DEPRE_AMORT_1" hidden="1">"c1360"</definedName>
    <definedName name="IQ_DEPRE_AMORT_SUPPL" hidden="1">"c1593"</definedName>
    <definedName name="IQ_DEPRE_DEPLE" hidden="1">"c261"</definedName>
    <definedName name="IQ_DEPRE_DEPLE_1"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"c322"</definedName>
    <definedName name="IQ_DESCRIPTION_LONG_1" hidden="1">"c1520"</definedName>
    <definedName name="IQ_DEVELOP_LAND" hidden="1">"c323"</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"c333"</definedName>
    <definedName name="IQ_DISCONT_OPER_1"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EST_CIQ" hidden="1">"c4802"</definedName>
    <definedName name="IQ_DISTRIBUTABLE_CASH_GUIDANCE" hidden="1">"c4279"</definedName>
    <definedName name="IQ_DISTRIBUTABLE_CASH_HIGH_EST" hidden="1">"c4280"</definedName>
    <definedName name="IQ_DISTRIBUTABLE_CASH_HIGH_EST_CIQ" hidden="1">"c4805"</definedName>
    <definedName name="IQ_DISTRIBUTABLE_CASH_HIGH_GUIDANCE" hidden="1">"c4198"</definedName>
    <definedName name="IQ_DISTRIBUTABLE_CASH_LOW_EST" hidden="1">"c4281"</definedName>
    <definedName name="IQ_DISTRIBUTABLE_CASH_LOW_EST_CIQ" hidden="1">"c4806"</definedName>
    <definedName name="IQ_DISTRIBUTABLE_CASH_LOW_GUIDANCE" hidden="1">"c4238"</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TDDEV_EST" hidden="1">"c4294"</definedName>
    <definedName name="IQ_DISTRIBUTABLE_CASH_STDDEV_EST_CIQ" hidden="1">"c4819"</definedName>
    <definedName name="IQ_DIV_AMOUNT" hidden="1">"c3041"</definedName>
    <definedName name="IQ_DIV_PAYMENT_DATE" hidden="1">"c2106"</definedName>
    <definedName name="IQ_DIV_PAYMENT_DATE_1" hidden="1">"c2106"</definedName>
    <definedName name="IQ_DIV_PAYMENT_TYPE" hidden="1">"c12752"</definedName>
    <definedName name="IQ_DIV_RECORD_DATE" hidden="1">"c2105"</definedName>
    <definedName name="IQ_DIV_RECORD_DATE_1" hidden="1">"c2105"</definedName>
    <definedName name="IQ_DIV_SHARE" hidden="1">"c330"</definedName>
    <definedName name="IQ_DIVEST_CF" hidden="1">"c331"</definedName>
    <definedName name="IQ_DIVID_SHARE" hidden="1">"c330"</definedName>
    <definedName name="IQ_DIVID_SHARE_1"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"c6659"</definedName>
    <definedName name="IQ_DIVIDENDS_DECLARED_COMMON_FFIEC" hidden="1">"c12969"</definedName>
    <definedName name="IQ_DIVIDENDS_DECLARED_PREFERRED_FDIC">"c6658"</definedName>
    <definedName name="IQ_DIVIDENDS_DECLARED_PREFERRED_FFIEC" hidden="1">"c12968"</definedName>
    <definedName name="IQ_DIVIDENDS_FDIC">"c6660"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DOWN_2MONTH_REUT" hidden="1">"c16921"</definedName>
    <definedName name="IQ_DPS_EST_DOWN_3MONTH_REUT" hidden="1">"c16925"</definedName>
    <definedName name="IQ_DPS_EST_DOWN_MONTH_REUT" hidden="1">"c16917"</definedName>
    <definedName name="IQ_DPS_EST_NUM_ANALYSTS_2MONTH_REUT" hidden="1">"c16919"</definedName>
    <definedName name="IQ_DPS_EST_NUM_ANALYSTS_3MONTH_REUT" hidden="1">"c16923"</definedName>
    <definedName name="IQ_DPS_EST_NUM_ANALYSTS_MONTH_REUT" hidden="1">"c16915"</definedName>
    <definedName name="IQ_DPS_EST_REUT" hidden="1">"c3851"</definedName>
    <definedName name="IQ_DPS_EST_TOTAL_REVISED_2MONTH_REUT" hidden="1">"c16922"</definedName>
    <definedName name="IQ_DPS_EST_TOTAL_REVISED_3MONTH_REUT" hidden="1">"c16926"</definedName>
    <definedName name="IQ_DPS_EST_TOTAL_REVISED_MONTH_REUT" hidden="1">"c16918"</definedName>
    <definedName name="IQ_DPS_EST_UP_2MONTH_REUT" hidden="1">"c16920"</definedName>
    <definedName name="IQ_DPS_EST_UP_3MONTH_REUT" hidden="1">"c16924"</definedName>
    <definedName name="IQ_DPS_EST_UP_MONTH_REUT" hidden="1">"c16916"</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"c6360"</definedName>
    <definedName name="IQ_EARNING_ASSETS_QUARTERLY_AVG_FFIEC" hidden="1">"c13086"</definedName>
    <definedName name="IQ_EARNING_ASSETS_REPRICE_ASSETS_TOT_FFIEC" hidden="1">"c13451"</definedName>
    <definedName name="IQ_EARNING_ASSETS_YIELD_FDIC">"c6724"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"c5314"</definedName>
    <definedName name="IQ_EARNINGS_CO_FFIEC" hidden="1">"c13032"</definedName>
    <definedName name="IQ_EARNINGS_COVERAGE_LOSSES_FFIEC" hidden="1">"c13351"</definedName>
    <definedName name="IQ_EARNINGS_COVERAGE_NET_CHARGE_OFFS_FDIC">"c6735"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"IQ_EBIT_10K"</definedName>
    <definedName name="IQ_EBIT_10Q">"IQ_EBIT_10Q"</definedName>
    <definedName name="IQ_EBIT_10Q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DOWN_2MONTH_REUT" hidden="1">"c16933"</definedName>
    <definedName name="IQ_EBIT_EST_DOWN_3MONTH_REUT" hidden="1">"c16937"</definedName>
    <definedName name="IQ_EBIT_EST_DOWN_MONTH_REUT" hidden="1">"c16929"</definedName>
    <definedName name="IQ_EBIT_EST_NUM_ANALYSTS_2MONTH_REUT" hidden="1">"c16931"</definedName>
    <definedName name="IQ_EBIT_EST_NUM_ANALYSTS_3MONTH_REUT" hidden="1">"c16935"</definedName>
    <definedName name="IQ_EBIT_EST_NUM_ANALYSTS_MONTH_REUT" hidden="1">"c16927"</definedName>
    <definedName name="IQ_EBIT_EST_REUT" hidden="1">"c5333"</definedName>
    <definedName name="IQ_EBIT_EST_TOTAL_REVISED_2MONTH_REUT" hidden="1">"c16934"</definedName>
    <definedName name="IQ_EBIT_EST_TOTAL_REVISED_3MONTH_REUT" hidden="1">"c16938"</definedName>
    <definedName name="IQ_EBIT_EST_TOTAL_REVISED_MONTH_REUT" hidden="1">"c16930"</definedName>
    <definedName name="IQ_EBIT_EST_UP_2MONTH_REUT" hidden="1">"c16932"</definedName>
    <definedName name="IQ_EBIT_EST_UP_3MONTH_REUT" hidden="1">"c16936"</definedName>
    <definedName name="IQ_EBIT_EST_UP_MONTH_REUT" hidden="1">"c16928"</definedName>
    <definedName name="IQ_EBIT_EXCL_SBC" hidden="1">"c3082"</definedName>
    <definedName name="IQ_EBIT_GROWTH_1" localSheetId="2" hidden="1">"IQ_EBIT_GROWTH_1"</definedName>
    <definedName name="IQ_EBIT_GROWTH_1">"c157"</definedName>
    <definedName name="IQ_EBIT_GROWTH_2" localSheetId="2" hidden="1">"IQ_EBIT_GROWTH_2"</definedName>
    <definedName name="IQ_EBIT_GROWTH_2">"c161"</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ET_INT">"c360"</definedName>
    <definedName name="IQ_EBIT_NUM_EST" hidden="1">"c1685"</definedName>
    <definedName name="IQ_EBIT_NUM_EST_REUT" hidden="1">"c5337"</definedName>
    <definedName name="IQ_EBIT_OVER_IE" hidden="1">"c360"</definedName>
    <definedName name="IQ_EBIT_OVER_IE_1" hidden="1">"c1369"</definedName>
    <definedName name="IQ_EBIT_SBC_ACT_OR_EST" hidden="1">"c4316"</definedName>
    <definedName name="IQ_EBIT_SBC_ACT_OR_EST_CIQ" hidden="1">"c4841"</definedName>
    <definedName name="IQ_EBIT_SBC_EST" hidden="1">"c4315"</definedName>
    <definedName name="IQ_EBIT_SBC_GUIDANCE" hidden="1">"c4317"</definedName>
    <definedName name="IQ_EBIT_SBC_GW_ACT_OR_EST" hidden="1">"c4320"</definedName>
    <definedName name="IQ_EBIT_SBC_GW_ACT_OR_EST_CIQ" hidden="1">"c4845"</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"IQ_EBITDA_10K"</definedName>
    <definedName name="IQ_EBITDA_10Q">"IQ_EBITDA_10Q"</definedName>
    <definedName name="IQ_EBITDA_10Q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REUT" hidden="1">"c5462"</definedName>
    <definedName name="IQ_EBITDA_CAPEX_INT" hidden="1">"c368"</definedName>
    <definedName name="IQ_EBITDA_CAPEX_NET_INT">"c368"</definedName>
    <definedName name="IQ_EBITDA_CAPEX_OVER_TOTAL_IE" hidden="1">"c368"</definedName>
    <definedName name="IQ_EBITDA_CAPEX_OVER_TOTAL_IE_1"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DOWN_2MONTH_REUT" hidden="1">"c16885"</definedName>
    <definedName name="IQ_EBITDA_EST_DOWN_3MONTH_REUT" hidden="1">"c16889"</definedName>
    <definedName name="IQ_EBITDA_EST_DOWN_MONTH_REUT" hidden="1">"c16881"</definedName>
    <definedName name="IQ_EBITDA_EST_NUM_ANALYSTS_2MONTH_REUT" hidden="1">"c16883"</definedName>
    <definedName name="IQ_EBITDA_EST_NUM_ANALYSTS_3MONTH_REUT" hidden="1">"c16887"</definedName>
    <definedName name="IQ_EBITDA_EST_NUM_ANALYSTS_MONTH_REUT" hidden="1">"c16879"</definedName>
    <definedName name="IQ_EBITDA_EST_REUT">"c3640"</definedName>
    <definedName name="IQ_EBITDA_EST_TOTAL_REVISED_2MONTH_REUT" hidden="1">"c16886"</definedName>
    <definedName name="IQ_EBITDA_EST_TOTAL_REVISED_3MONTH_REUT" hidden="1">"c16890"</definedName>
    <definedName name="IQ_EBITDA_EST_TOTAL_REVISED_MONTH_REUT" hidden="1">"c16882"</definedName>
    <definedName name="IQ_EBITDA_EST_UP_2MONTH_REUT" hidden="1">"c16884"</definedName>
    <definedName name="IQ_EBITDA_EST_UP_3MONTH_REUT" hidden="1">"c16888"</definedName>
    <definedName name="IQ_EBITDA_EST_UP_MONTH_REUT" hidden="1">"c16880"</definedName>
    <definedName name="IQ_EBITDA_EXCL_SBC" hidden="1">"c3081"</definedName>
    <definedName name="IQ_EBITDA_GROWTH_1" localSheetId="2" hidden="1">"IQ_EBITDA_GROWTH_1"</definedName>
    <definedName name="IQ_EBITDA_GROWTH_1">"c156"</definedName>
    <definedName name="IQ_EBITDA_GROWTH_2" localSheetId="2" hidden="1">"IQ_EBITDA_GROWTH_2"</definedName>
    <definedName name="IQ_EBITDA_GROWTH_2">"c160"</definedName>
    <definedName name="IQ_EBITDA_GUIDANCE" hidden="1">"c4334"</definedName>
    <definedName name="IQ_EBITDA_HIGH_EST" hidden="1">"c370"</definedName>
    <definedName name="IQ_EBITDA_HIGH_EST_CIQ" hidden="1">"c3624"</definedName>
    <definedName name="IQ_EBITDA_HIGH_EST_REUT">"c3642"</definedName>
    <definedName name="IQ_EBITDA_HIGH_GUIDANCE" hidden="1">"c4170"</definedName>
    <definedName name="IQ_EBITDA_INT" hidden="1">"c373"</definedName>
    <definedName name="IQ_EBITDA_LOW_EST" hidden="1">"c371"</definedName>
    <definedName name="IQ_EBITDA_LOW_EST_CIQ" hidden="1">"c3625"</definedName>
    <definedName name="IQ_EBITDA_LOW_EST_REUT">"c3643"</definedName>
    <definedName name="IQ_EBITDA_LOW_GUIDANCE" hidden="1">"c4210"</definedName>
    <definedName name="IQ_EBITDA_MARGIN" hidden="1">"c372"</definedName>
    <definedName name="IQ_EBITDA_MEDIAN_EST" hidden="1">"c1663"</definedName>
    <definedName name="IQ_EBITDA_MEDIAN_EST_CIQ" hidden="1">"c3623"</definedName>
    <definedName name="IQ_EBITDA_MEDIAN_EST_REUT">"c3641"</definedName>
    <definedName name="IQ_EBITDA_NET_INT">"c373"</definedName>
    <definedName name="IQ_EBITDA_NO_EST" hidden="1">"c267"</definedName>
    <definedName name="IQ_EBITDA_NUM_EST" hidden="1">"c374"</definedName>
    <definedName name="IQ_EBITDA_NUM_EST_CIQ" hidden="1">"c3626"</definedName>
    <definedName name="IQ_EBITDA_NUM_EST_REUT">"c3644"</definedName>
    <definedName name="IQ_EBITDA_OVER_TOTAL_IE" hidden="1">"c373"</definedName>
    <definedName name="IQ_EBITDA_OVER_TOTAL_IE_1" hidden="1">"c1371"</definedName>
    <definedName name="IQ_EBITDA_SBC_ACT_OR_EST" hidden="1">"c4337"</definedName>
    <definedName name="IQ_EBITDA_SBC_ACT_OR_EST_CIQ" hidden="1">"c4862"</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REUT">"c3645"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"c378"</definedName>
    <definedName name="IQ_EBT_EXCL" hidden="1">"c379"</definedName>
    <definedName name="IQ_EBT_EXCL_BNK" hidden="1">"c380"</definedName>
    <definedName name="IQ_EBT_EXCL_BR">"c381"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GUIDANCE" hidden="1">"c4351"</definedName>
    <definedName name="IQ_EBT_SBC_GW_ACT_OR_EST" hidden="1">"c4354"</definedName>
    <definedName name="IQ_EBT_SBC_GW_ACT_OR_EST_CIQ" hidden="1">"c4879"</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10">"c6810"</definedName>
    <definedName name="IQ_ECO_METRIC_6811">"c6811"</definedName>
    <definedName name="IQ_ECO_METRIC_6812">"c6812"</definedName>
    <definedName name="IQ_ECO_METRIC_6813">"c6813"</definedName>
    <definedName name="IQ_ECO_METRIC_6814">"c6814"</definedName>
    <definedName name="IQ_ECO_METRIC_6815">"c6815"</definedName>
    <definedName name="IQ_ECO_METRIC_6816">"c6816"</definedName>
    <definedName name="IQ_ECO_METRIC_6817">"c6817"</definedName>
    <definedName name="IQ_ECO_METRIC_6818">"c6818"</definedName>
    <definedName name="IQ_ECO_METRIC_6819">"c6819"</definedName>
    <definedName name="IQ_ECO_METRIC_6820">"c6820"</definedName>
    <definedName name="IQ_ECO_METRIC_6821">"c6821"</definedName>
    <definedName name="IQ_ECO_METRIC_6822">"c6822"</definedName>
    <definedName name="IQ_ECO_METRIC_6823">"c6823"</definedName>
    <definedName name="IQ_ECO_METRIC_6824">"c6824"</definedName>
    <definedName name="IQ_ECO_METRIC_6825">"c6825"</definedName>
    <definedName name="IQ_ECO_METRIC_6825_UNUSED" hidden="1">"c6825"</definedName>
    <definedName name="IQ_ECO_METRIC_6825_UNUSED_UNUSED_UNUSED">"c6825"</definedName>
    <definedName name="IQ_ECO_METRIC_6826">"c6826"</definedName>
    <definedName name="IQ_ECO_METRIC_6827">"c6827"</definedName>
    <definedName name="IQ_ECO_METRIC_6828">"c6828"</definedName>
    <definedName name="IQ_ECO_METRIC_6829">"c6829"</definedName>
    <definedName name="IQ_ECO_METRIC_6830">"c6830"</definedName>
    <definedName name="IQ_ECO_METRIC_6831">"c6831"</definedName>
    <definedName name="IQ_ECO_METRIC_6832">"c6832"</definedName>
    <definedName name="IQ_ECO_METRIC_6833">"c6833"</definedName>
    <definedName name="IQ_ECO_METRIC_6834">"c6834"</definedName>
    <definedName name="IQ_ECO_METRIC_6835">"c6835"</definedName>
    <definedName name="IQ_ECO_METRIC_6836">"c6836"</definedName>
    <definedName name="IQ_ECO_METRIC_6837">"c6837"</definedName>
    <definedName name="IQ_ECO_METRIC_6838">"c6838"</definedName>
    <definedName name="IQ_ECO_METRIC_6839">"c6839"</definedName>
    <definedName name="IQ_ECO_METRIC_6839_UNUSED" hidden="1">"c6839"</definedName>
    <definedName name="IQ_ECO_METRIC_6839_UNUSED_UNUSED_UNUSED">"c6839"</definedName>
    <definedName name="IQ_ECO_METRIC_6840">"c6840"</definedName>
    <definedName name="IQ_ECO_METRIC_6841">"c6841"</definedName>
    <definedName name="IQ_ECO_METRIC_6842">"c6842"</definedName>
    <definedName name="IQ_ECO_METRIC_6843">"c6843"</definedName>
    <definedName name="IQ_ECO_METRIC_6844">"c6844"</definedName>
    <definedName name="IQ_ECO_METRIC_6845">"c6845"</definedName>
    <definedName name="IQ_ECO_METRIC_6846">"c6846"</definedName>
    <definedName name="IQ_ECO_METRIC_6847">"c6847"</definedName>
    <definedName name="IQ_ECO_METRIC_6848">"c6848"</definedName>
    <definedName name="IQ_ECO_METRIC_6849">"c6849"</definedName>
    <definedName name="IQ_ECO_METRIC_6850">"c6850"</definedName>
    <definedName name="IQ_ECO_METRIC_6851">"c6851"</definedName>
    <definedName name="IQ_ECO_METRIC_6852">"c6852"</definedName>
    <definedName name="IQ_ECO_METRIC_6853">"c6853"</definedName>
    <definedName name="IQ_ECO_METRIC_6854">"c6854"</definedName>
    <definedName name="IQ_ECO_METRIC_6855">"c6855"</definedName>
    <definedName name="IQ_ECO_METRIC_6856">"c6856"</definedName>
    <definedName name="IQ_ECO_METRIC_6857">"c6857"</definedName>
    <definedName name="IQ_ECO_METRIC_6858">"c6858"</definedName>
    <definedName name="IQ_ECO_METRIC_6859">"c6859"</definedName>
    <definedName name="IQ_ECO_METRIC_6860">"c6860"</definedName>
    <definedName name="IQ_ECO_METRIC_6861">"c6861"</definedName>
    <definedName name="IQ_ECO_METRIC_6862">"c6862"</definedName>
    <definedName name="IQ_ECO_METRIC_6863">"c6863"</definedName>
    <definedName name="IQ_ECO_METRIC_6864">"c6864"</definedName>
    <definedName name="IQ_ECO_METRIC_6865">"c6865"</definedName>
    <definedName name="IQ_ECO_METRIC_6866">"c6866"</definedName>
    <definedName name="IQ_ECO_METRIC_6867">"c6867"</definedName>
    <definedName name="IQ_ECO_METRIC_6868">"c6868"</definedName>
    <definedName name="IQ_ECO_METRIC_6869">"c6869"</definedName>
    <definedName name="IQ_ECO_METRIC_6870">"c6870"</definedName>
    <definedName name="IQ_ECO_METRIC_6871">"c6871"</definedName>
    <definedName name="IQ_ECO_METRIC_6872">"c6872"</definedName>
    <definedName name="IQ_ECO_METRIC_6873">"c6873"</definedName>
    <definedName name="IQ_ECO_METRIC_6874">"c6874"</definedName>
    <definedName name="IQ_ECO_METRIC_6875">"c6875"</definedName>
    <definedName name="IQ_ECO_METRIC_6876">"c6876"</definedName>
    <definedName name="IQ_ECO_METRIC_6877">"c6877"</definedName>
    <definedName name="IQ_ECO_METRIC_6878">"c6878"</definedName>
    <definedName name="IQ_ECO_METRIC_6879">"c6879"</definedName>
    <definedName name="IQ_ECO_METRIC_6880">"c6880"</definedName>
    <definedName name="IQ_ECO_METRIC_6881">"c6881"</definedName>
    <definedName name="IQ_ECO_METRIC_6882">"c6882"</definedName>
    <definedName name="IQ_ECO_METRIC_6883">"c6883"</definedName>
    <definedName name="IQ_ECO_METRIC_6884">"c6884"</definedName>
    <definedName name="IQ_ECO_METRIC_6885">"c6885"</definedName>
    <definedName name="IQ_ECO_METRIC_6886">"c6886"</definedName>
    <definedName name="IQ_ECO_METRIC_6887">"c6887"</definedName>
    <definedName name="IQ_ECO_METRIC_6888">"c6888"</definedName>
    <definedName name="IQ_ECO_METRIC_6889">"c6889"</definedName>
    <definedName name="IQ_ECO_METRIC_6890">"c6890"</definedName>
    <definedName name="IQ_ECO_METRIC_6891">"c6891"</definedName>
    <definedName name="IQ_ECO_METRIC_6892">"c6892"</definedName>
    <definedName name="IQ_ECO_METRIC_6893">"c6893"</definedName>
    <definedName name="IQ_ECO_METRIC_6894">"c6894"</definedName>
    <definedName name="IQ_ECO_METRIC_6895">"c6895"</definedName>
    <definedName name="IQ_ECO_METRIC_6896">"c6896"</definedName>
    <definedName name="IQ_ECO_METRIC_6896_UNUSED" hidden="1">"c6896"</definedName>
    <definedName name="IQ_ECO_METRIC_6896_UNUSED_UNUSED_UNUSED">"c6896"</definedName>
    <definedName name="IQ_ECO_METRIC_6897">"c6897"</definedName>
    <definedName name="IQ_ECO_METRIC_6897_UNUSED" hidden="1">"c6897"</definedName>
    <definedName name="IQ_ECO_METRIC_6897_UNUSED_UNUSED_UNUSED">"c6897"</definedName>
    <definedName name="IQ_ECO_METRIC_6899">"c6899"</definedName>
    <definedName name="IQ_ECO_METRIC_6900">"c6900"</definedName>
    <definedName name="IQ_ECO_METRIC_6901">"c6901"</definedName>
    <definedName name="IQ_ECO_METRIC_6902">"c6902"</definedName>
    <definedName name="IQ_ECO_METRIC_6903">"c6903"</definedName>
    <definedName name="IQ_ECO_METRIC_6904">"c6904"</definedName>
    <definedName name="IQ_ECO_METRIC_6905">"c6905"</definedName>
    <definedName name="IQ_ECO_METRIC_6906">"c6906"</definedName>
    <definedName name="IQ_ECO_METRIC_6907">"c6907"</definedName>
    <definedName name="IQ_ECO_METRIC_6908">"c6908"</definedName>
    <definedName name="IQ_ECO_METRIC_6909">"c6909"</definedName>
    <definedName name="IQ_ECO_METRIC_6910">"c6910"</definedName>
    <definedName name="IQ_ECO_METRIC_6911">"c6911"</definedName>
    <definedName name="IQ_ECO_METRIC_6912">"c6912"</definedName>
    <definedName name="IQ_ECO_METRIC_6913">"c6913"</definedName>
    <definedName name="IQ_ECO_METRIC_6914">"c6914"</definedName>
    <definedName name="IQ_ECO_METRIC_6915">"c6915"</definedName>
    <definedName name="IQ_ECO_METRIC_6916">"c6916"</definedName>
    <definedName name="IQ_ECO_METRIC_6917">"c6917"</definedName>
    <definedName name="IQ_ECO_METRIC_6918">"c6918"</definedName>
    <definedName name="IQ_ECO_METRIC_6919">"c6919"</definedName>
    <definedName name="IQ_ECO_METRIC_6920">"c6920"</definedName>
    <definedName name="IQ_ECO_METRIC_6921">"c6921"</definedName>
    <definedName name="IQ_ECO_METRIC_6922">"c6922"</definedName>
    <definedName name="IQ_ECO_METRIC_6923">"c6923"</definedName>
    <definedName name="IQ_ECO_METRIC_6924">"c6924"</definedName>
    <definedName name="IQ_ECO_METRIC_6925">"c6925"</definedName>
    <definedName name="IQ_ECO_METRIC_6926">"c6926"</definedName>
    <definedName name="IQ_ECO_METRIC_6927" hidden="1">"c6927"</definedName>
    <definedName name="IQ_ECO_METRIC_6928">"c6928"</definedName>
    <definedName name="IQ_ECO_METRIC_6929">"c6929"</definedName>
    <definedName name="IQ_ECO_METRIC_6930">"c6930"</definedName>
    <definedName name="IQ_ECO_METRIC_6931">"c6931"</definedName>
    <definedName name="IQ_ECO_METRIC_6932">"c6932"</definedName>
    <definedName name="IQ_ECO_METRIC_6933">"c6933"</definedName>
    <definedName name="IQ_ECO_METRIC_6934">"c6934"</definedName>
    <definedName name="IQ_ECO_METRIC_6935">"c6935"</definedName>
    <definedName name="IQ_ECO_METRIC_6936">"c6936"</definedName>
    <definedName name="IQ_ECO_METRIC_6937">"c6937"</definedName>
    <definedName name="IQ_ECO_METRIC_6938">"c6938"</definedName>
    <definedName name="IQ_ECO_METRIC_6939">"c6939"</definedName>
    <definedName name="IQ_ECO_METRIC_6940">"c6940"</definedName>
    <definedName name="IQ_ECO_METRIC_6941">"c6941"</definedName>
    <definedName name="IQ_ECO_METRIC_6942">"c6942"</definedName>
    <definedName name="IQ_ECO_METRIC_6943">"c6943"</definedName>
    <definedName name="IQ_ECO_METRIC_6944">"c6944"</definedName>
    <definedName name="IQ_ECO_METRIC_6945">"c6945"</definedName>
    <definedName name="IQ_ECO_METRIC_6946">"c6946"</definedName>
    <definedName name="IQ_ECO_METRIC_6947">"c6947"</definedName>
    <definedName name="IQ_ECO_METRIC_6948">"c6948"</definedName>
    <definedName name="IQ_ECO_METRIC_6949">"c6949"</definedName>
    <definedName name="IQ_ECO_METRIC_6950">"c6950"</definedName>
    <definedName name="IQ_ECO_METRIC_6951">"c6951"</definedName>
    <definedName name="IQ_ECO_METRIC_6952">"c6952"</definedName>
    <definedName name="IQ_ECO_METRIC_6953">"c6953"</definedName>
    <definedName name="IQ_ECO_METRIC_6954">"c6954"</definedName>
    <definedName name="IQ_ECO_METRIC_6955">"c6955"</definedName>
    <definedName name="IQ_ECO_METRIC_6956">"c6956"</definedName>
    <definedName name="IQ_ECO_METRIC_6957">"c6957"</definedName>
    <definedName name="IQ_ECO_METRIC_6958">"c6958"</definedName>
    <definedName name="IQ_ECO_METRIC_6959">"c6959"</definedName>
    <definedName name="IQ_ECO_METRIC_6960">"c6960"</definedName>
    <definedName name="IQ_ECO_METRIC_6962">"c6962"</definedName>
    <definedName name="IQ_ECO_METRIC_6963">"c6963"</definedName>
    <definedName name="IQ_ECO_METRIC_6964">"c6964"</definedName>
    <definedName name="IQ_ECO_METRIC_6965">"c6965"</definedName>
    <definedName name="IQ_ECO_METRIC_6966">"c6966"</definedName>
    <definedName name="IQ_ECO_METRIC_6967">"c6967"</definedName>
    <definedName name="IQ_ECO_METRIC_6968">"c6968"</definedName>
    <definedName name="IQ_ECO_METRIC_6969">"c6969"</definedName>
    <definedName name="IQ_ECO_METRIC_6970">"c6970"</definedName>
    <definedName name="IQ_ECO_METRIC_6971">"c6971"</definedName>
    <definedName name="IQ_ECO_METRIC_6972">"c6972"</definedName>
    <definedName name="IQ_ECO_METRIC_6973">"c6973"</definedName>
    <definedName name="IQ_ECO_METRIC_6974">"c6974"</definedName>
    <definedName name="IQ_ECO_METRIC_6975">"c6975"</definedName>
    <definedName name="IQ_ECO_METRIC_6976">"c6976"</definedName>
    <definedName name="IQ_ECO_METRIC_6977">"c6977"</definedName>
    <definedName name="IQ_ECO_METRIC_6978">"c6978"</definedName>
    <definedName name="IQ_ECO_METRIC_6979">"c6979"</definedName>
    <definedName name="IQ_ECO_METRIC_6980">"c6980"</definedName>
    <definedName name="IQ_ECO_METRIC_6981">"c6981"</definedName>
    <definedName name="IQ_ECO_METRIC_6982">"c6982"</definedName>
    <definedName name="IQ_ECO_METRIC_6983">"c6983"</definedName>
    <definedName name="IQ_ECO_METRIC_6984">"c6984"</definedName>
    <definedName name="IQ_ECO_METRIC_6985">"c6985"</definedName>
    <definedName name="IQ_ECO_METRIC_6986">"c6986"</definedName>
    <definedName name="IQ_ECO_METRIC_6987">"c6987"</definedName>
    <definedName name="IQ_ECO_METRIC_6988">"c6988"</definedName>
    <definedName name="IQ_ECO_METRIC_6988_UNUSED" hidden="1">"c6988"</definedName>
    <definedName name="IQ_ECO_METRIC_6988_UNUSED_UNUSED_UNUSED">"c6988"</definedName>
    <definedName name="IQ_ECO_METRIC_6989">"c6989"</definedName>
    <definedName name="IQ_ECO_METRIC_6990">"c6990"</definedName>
    <definedName name="IQ_ECO_METRIC_6991">"c6991"</definedName>
    <definedName name="IQ_ECO_METRIC_6992">"c6992"</definedName>
    <definedName name="IQ_ECO_METRIC_6993">"c6993"</definedName>
    <definedName name="IQ_ECO_METRIC_6994">"c6994"</definedName>
    <definedName name="IQ_ECO_METRIC_6995">"c6995"</definedName>
    <definedName name="IQ_ECO_METRIC_6996">"c6996"</definedName>
    <definedName name="IQ_ECO_METRIC_6997">"c6997"</definedName>
    <definedName name="IQ_ECO_METRIC_6998">"c6998"</definedName>
    <definedName name="IQ_ECO_METRIC_7000">"c7000"</definedName>
    <definedName name="IQ_ECO_METRIC_7001">"c7001"</definedName>
    <definedName name="IQ_ECO_METRIC_7002">"c7002"</definedName>
    <definedName name="IQ_ECO_METRIC_7003">"c7003"</definedName>
    <definedName name="IQ_ECO_METRIC_7004">"c7004"</definedName>
    <definedName name="IQ_ECO_METRIC_7005">"c7005"</definedName>
    <definedName name="IQ_ECO_METRIC_7006">"c7006"</definedName>
    <definedName name="IQ_ECO_METRIC_7007">"c7007"</definedName>
    <definedName name="IQ_ECO_METRIC_7008">"c7008"</definedName>
    <definedName name="IQ_ECO_METRIC_7009">"c7009"</definedName>
    <definedName name="IQ_ECO_METRIC_7010">"c7010"</definedName>
    <definedName name="IQ_ECO_METRIC_7011">"c7011"</definedName>
    <definedName name="IQ_ECO_METRIC_7012">"c7012"</definedName>
    <definedName name="IQ_ECO_METRIC_7013">"c7013"</definedName>
    <definedName name="IQ_ECO_METRIC_7015">"c7015"</definedName>
    <definedName name="IQ_ECO_METRIC_7016">"c7016"</definedName>
    <definedName name="IQ_ECO_METRIC_7017">"c7017"</definedName>
    <definedName name="IQ_ECO_METRIC_7018">"c7018"</definedName>
    <definedName name="IQ_ECO_METRIC_7019">"c7019"</definedName>
    <definedName name="IQ_ECO_METRIC_7020">"c7020"</definedName>
    <definedName name="IQ_ECO_METRIC_7021">"c7021"</definedName>
    <definedName name="IQ_ECO_METRIC_7023">"c7023"</definedName>
    <definedName name="IQ_ECO_METRIC_7024">"c7024"</definedName>
    <definedName name="IQ_ECO_METRIC_7025">"c7025"</definedName>
    <definedName name="IQ_ECO_METRIC_7026">"c7026"</definedName>
    <definedName name="IQ_ECO_METRIC_7027">"c7027"</definedName>
    <definedName name="IQ_ECO_METRIC_7028">"c7028"</definedName>
    <definedName name="IQ_ECO_METRIC_7029">"c7029"</definedName>
    <definedName name="IQ_ECO_METRIC_7030">"c7030"</definedName>
    <definedName name="IQ_ECO_METRIC_7031">"c7031"</definedName>
    <definedName name="IQ_ECO_METRIC_7032">"c7032"</definedName>
    <definedName name="IQ_ECO_METRIC_7033">"c7033"</definedName>
    <definedName name="IQ_ECO_METRIC_7034">"c7034"</definedName>
    <definedName name="IQ_ECO_METRIC_7035">"c7035"</definedName>
    <definedName name="IQ_ECO_METRIC_7036">"c7036"</definedName>
    <definedName name="IQ_ECO_METRIC_7037">"c7037"</definedName>
    <definedName name="IQ_ECO_METRIC_7038">"c7038"</definedName>
    <definedName name="IQ_ECO_METRIC_7039">"c7039"</definedName>
    <definedName name="IQ_ECO_METRIC_7040">"c7040"</definedName>
    <definedName name="IQ_ECO_METRIC_7041">"c7041"</definedName>
    <definedName name="IQ_ECO_METRIC_7042">"c7042"</definedName>
    <definedName name="IQ_ECO_METRIC_7043">"c7043"</definedName>
    <definedName name="IQ_ECO_METRIC_7044">"c7044"</definedName>
    <definedName name="IQ_ECO_METRIC_7045">"c7045"</definedName>
    <definedName name="IQ_ECO_METRIC_7045_UNUSED" hidden="1">"c7045"</definedName>
    <definedName name="IQ_ECO_METRIC_7045_UNUSED_UNUSED_UNUSED">"c7045"</definedName>
    <definedName name="IQ_ECO_METRIC_7046">"c7046"</definedName>
    <definedName name="IQ_ECO_METRIC_7047">"c7047"</definedName>
    <definedName name="IQ_ECO_METRIC_7048">"c7048"</definedName>
    <definedName name="IQ_ECO_METRIC_7049">"c7049"</definedName>
    <definedName name="IQ_ECO_METRIC_7050">"c7050"</definedName>
    <definedName name="IQ_ECO_METRIC_7051">"c7051"</definedName>
    <definedName name="IQ_ECO_METRIC_7052">"c7052"</definedName>
    <definedName name="IQ_ECO_METRIC_7053">"c7053"</definedName>
    <definedName name="IQ_ECO_METRIC_7054">"c7054"</definedName>
    <definedName name="IQ_ECO_METRIC_7055">"c7055"</definedName>
    <definedName name="IQ_ECO_METRIC_7056">"c7056"</definedName>
    <definedName name="IQ_ECO_METRIC_7057">"c7057"</definedName>
    <definedName name="IQ_ECO_METRIC_7058">"c7058"</definedName>
    <definedName name="IQ_ECO_METRIC_7059">"c7059"</definedName>
    <definedName name="IQ_ECO_METRIC_7059_UNUSED" hidden="1">"c7059"</definedName>
    <definedName name="IQ_ECO_METRIC_7059_UNUSED_UNUSED_UNUSED">"c7059"</definedName>
    <definedName name="IQ_ECO_METRIC_7060">"c7060"</definedName>
    <definedName name="IQ_ECO_METRIC_7061">"c7061"</definedName>
    <definedName name="IQ_ECO_METRIC_7062">"c7062"</definedName>
    <definedName name="IQ_ECO_METRIC_7063">"c7063"</definedName>
    <definedName name="IQ_ECO_METRIC_7064">"c7064"</definedName>
    <definedName name="IQ_ECO_METRIC_7065">"c7065"</definedName>
    <definedName name="IQ_ECO_METRIC_7066">"c7066"</definedName>
    <definedName name="IQ_ECO_METRIC_7067">"c7067"</definedName>
    <definedName name="IQ_ECO_METRIC_7068">"c7068"</definedName>
    <definedName name="IQ_ECO_METRIC_7069">"c7069"</definedName>
    <definedName name="IQ_ECO_METRIC_7070">"c7070"</definedName>
    <definedName name="IQ_ECO_METRIC_7071">"c7071"</definedName>
    <definedName name="IQ_ECO_METRIC_7072">"c7072"</definedName>
    <definedName name="IQ_ECO_METRIC_7073">"c7073"</definedName>
    <definedName name="IQ_ECO_METRIC_7074">"c7074"</definedName>
    <definedName name="IQ_ECO_METRIC_7075">"c7075"</definedName>
    <definedName name="IQ_ECO_METRIC_7076">"c7076"</definedName>
    <definedName name="IQ_ECO_METRIC_7077">"c7077"</definedName>
    <definedName name="IQ_ECO_METRIC_7078">"c7078"</definedName>
    <definedName name="IQ_ECO_METRIC_7079">"c7079"</definedName>
    <definedName name="IQ_ECO_METRIC_7080">"c7080"</definedName>
    <definedName name="IQ_ECO_METRIC_7081">"c7081"</definedName>
    <definedName name="IQ_ECO_METRIC_7082">"c7082"</definedName>
    <definedName name="IQ_ECO_METRIC_7083">"c7083"</definedName>
    <definedName name="IQ_ECO_METRIC_7084">"c7084"</definedName>
    <definedName name="IQ_ECO_METRIC_7085">"c7085"</definedName>
    <definedName name="IQ_ECO_METRIC_7086">"c7086"</definedName>
    <definedName name="IQ_ECO_METRIC_7087">"c7087"</definedName>
    <definedName name="IQ_ECO_METRIC_7088">"c7088"</definedName>
    <definedName name="IQ_ECO_METRIC_7089">"c7089"</definedName>
    <definedName name="IQ_ECO_METRIC_7090">"c7090"</definedName>
    <definedName name="IQ_ECO_METRIC_7091">"c7091"</definedName>
    <definedName name="IQ_ECO_METRIC_7092">"c7092"</definedName>
    <definedName name="IQ_ECO_METRIC_7093">"c7093"</definedName>
    <definedName name="IQ_ECO_METRIC_7094">"c7094"</definedName>
    <definedName name="IQ_ECO_METRIC_7095">"c7095"</definedName>
    <definedName name="IQ_ECO_METRIC_7096">"c7096"</definedName>
    <definedName name="IQ_ECO_METRIC_7097">"c7097"</definedName>
    <definedName name="IQ_ECO_METRIC_7098">"c7098"</definedName>
    <definedName name="IQ_ECO_METRIC_7099">"c7099"</definedName>
    <definedName name="IQ_ECO_METRIC_7100">"c7100"</definedName>
    <definedName name="IQ_ECO_METRIC_7101">"c7101"</definedName>
    <definedName name="IQ_ECO_METRIC_7102">"c7102"</definedName>
    <definedName name="IQ_ECO_METRIC_7103">"c7103"</definedName>
    <definedName name="IQ_ECO_METRIC_7104">"c7104"</definedName>
    <definedName name="IQ_ECO_METRIC_7105">"c7105"</definedName>
    <definedName name="IQ_ECO_METRIC_7106">"c7106"</definedName>
    <definedName name="IQ_ECO_METRIC_7107">"c7107"</definedName>
    <definedName name="IQ_ECO_METRIC_7108">"c7108"</definedName>
    <definedName name="IQ_ECO_METRIC_7109">"c7109"</definedName>
    <definedName name="IQ_ECO_METRIC_7110">"c7110"</definedName>
    <definedName name="IQ_ECO_METRIC_7111">"c7111"</definedName>
    <definedName name="IQ_ECO_METRIC_7112">"c7112"</definedName>
    <definedName name="IQ_ECO_METRIC_7113">"c7113"</definedName>
    <definedName name="IQ_ECO_METRIC_7114">"c7114"</definedName>
    <definedName name="IQ_ECO_METRIC_7115">"c7115"</definedName>
    <definedName name="IQ_ECO_METRIC_7116">"c7116"</definedName>
    <definedName name="IQ_ECO_METRIC_7116_UNUSED" hidden="1">"c7116"</definedName>
    <definedName name="IQ_ECO_METRIC_7116_UNUSED_UNUSED_UNUSED">"c7116"</definedName>
    <definedName name="IQ_ECO_METRIC_7117">"c7117"</definedName>
    <definedName name="IQ_ECO_METRIC_7117_UNUSED" hidden="1">"c7117"</definedName>
    <definedName name="IQ_ECO_METRIC_7117_UNUSED_UNUSED_UNUSED">"c7117"</definedName>
    <definedName name="IQ_ECO_METRIC_7119">"c7119"</definedName>
    <definedName name="IQ_ECO_METRIC_7120">"c7120"</definedName>
    <definedName name="IQ_ECO_METRIC_7121">"c7121"</definedName>
    <definedName name="IQ_ECO_METRIC_7122">"c7122"</definedName>
    <definedName name="IQ_ECO_METRIC_7123">"c7123"</definedName>
    <definedName name="IQ_ECO_METRIC_7124">"c7124"</definedName>
    <definedName name="IQ_ECO_METRIC_7125">"c7125"</definedName>
    <definedName name="IQ_ECO_METRIC_7126">"c7126"</definedName>
    <definedName name="IQ_ECO_METRIC_7127">"c7127"</definedName>
    <definedName name="IQ_ECO_METRIC_7128">"c7128"</definedName>
    <definedName name="IQ_ECO_METRIC_7129">"c7129"</definedName>
    <definedName name="IQ_ECO_METRIC_7130">"c7130"</definedName>
    <definedName name="IQ_ECO_METRIC_7131">"c7131"</definedName>
    <definedName name="IQ_ECO_METRIC_7132">"c7132"</definedName>
    <definedName name="IQ_ECO_METRIC_7133">"c7133"</definedName>
    <definedName name="IQ_ECO_METRIC_7134">"c7134"</definedName>
    <definedName name="IQ_ECO_METRIC_7135">"c7135"</definedName>
    <definedName name="IQ_ECO_METRIC_7136">"c7136"</definedName>
    <definedName name="IQ_ECO_METRIC_7137">"c7137"</definedName>
    <definedName name="IQ_ECO_METRIC_7138">"c7138"</definedName>
    <definedName name="IQ_ECO_METRIC_7139">"c7139"</definedName>
    <definedName name="IQ_ECO_METRIC_7140">"c7140"</definedName>
    <definedName name="IQ_ECO_METRIC_7141">"c7141"</definedName>
    <definedName name="IQ_ECO_METRIC_7142">"c7142"</definedName>
    <definedName name="IQ_ECO_METRIC_7143">"c7143"</definedName>
    <definedName name="IQ_ECO_METRIC_7144">"c7144"</definedName>
    <definedName name="IQ_ECO_METRIC_7145">"c7145"</definedName>
    <definedName name="IQ_ECO_METRIC_7146">"c7146"</definedName>
    <definedName name="IQ_ECO_METRIC_7147" hidden="1">"c7147"</definedName>
    <definedName name="IQ_ECO_METRIC_7148">"c7148"</definedName>
    <definedName name="IQ_ECO_METRIC_7149">"c7149"</definedName>
    <definedName name="IQ_ECO_METRIC_7150">"c7150"</definedName>
    <definedName name="IQ_ECO_METRIC_7151">"c7151"</definedName>
    <definedName name="IQ_ECO_METRIC_7152">"c7152"</definedName>
    <definedName name="IQ_ECO_METRIC_7153">"c7153"</definedName>
    <definedName name="IQ_ECO_METRIC_7154">"c7154"</definedName>
    <definedName name="IQ_ECO_METRIC_7155">"c7155"</definedName>
    <definedName name="IQ_ECO_METRIC_7156">"c7156"</definedName>
    <definedName name="IQ_ECO_METRIC_7157">"c7157"</definedName>
    <definedName name="IQ_ECO_METRIC_7158">"c7158"</definedName>
    <definedName name="IQ_ECO_METRIC_7159">"c7159"</definedName>
    <definedName name="IQ_ECO_METRIC_7160">"c7160"</definedName>
    <definedName name="IQ_ECO_METRIC_7161">"c7161"</definedName>
    <definedName name="IQ_ECO_METRIC_7162">"c7162"</definedName>
    <definedName name="IQ_ECO_METRIC_7163">"c7163"</definedName>
    <definedName name="IQ_ECO_METRIC_7164">"c7164"</definedName>
    <definedName name="IQ_ECO_METRIC_7165">"c7165"</definedName>
    <definedName name="IQ_ECO_METRIC_7166">"c7166"</definedName>
    <definedName name="IQ_ECO_METRIC_7167">"c7167"</definedName>
    <definedName name="IQ_ECO_METRIC_7168">"c7168"</definedName>
    <definedName name="IQ_ECO_METRIC_7169">"c7169"</definedName>
    <definedName name="IQ_ECO_METRIC_7170">"c7170"</definedName>
    <definedName name="IQ_ECO_METRIC_7171">"c7171"</definedName>
    <definedName name="IQ_ECO_METRIC_7172">"c7172"</definedName>
    <definedName name="IQ_ECO_METRIC_7173">"c7173"</definedName>
    <definedName name="IQ_ECO_METRIC_7174">"c7174"</definedName>
    <definedName name="IQ_ECO_METRIC_7175">"c7175"</definedName>
    <definedName name="IQ_ECO_METRIC_7176">"c7176"</definedName>
    <definedName name="IQ_ECO_METRIC_7177">"c7177"</definedName>
    <definedName name="IQ_ECO_METRIC_7178">"c7178"</definedName>
    <definedName name="IQ_ECO_METRIC_7179">"c7179"</definedName>
    <definedName name="IQ_ECO_METRIC_7180">"c7180"</definedName>
    <definedName name="IQ_ECO_METRIC_7182">"c7182"</definedName>
    <definedName name="IQ_ECO_METRIC_7183">"c7183"</definedName>
    <definedName name="IQ_ECO_METRIC_7184">"c7184"</definedName>
    <definedName name="IQ_ECO_METRIC_7185">"c7185"</definedName>
    <definedName name="IQ_ECO_METRIC_7186">"c7186"</definedName>
    <definedName name="IQ_ECO_METRIC_7187">"c7187"</definedName>
    <definedName name="IQ_ECO_METRIC_7188">"c7188"</definedName>
    <definedName name="IQ_ECO_METRIC_7189">"c7189"</definedName>
    <definedName name="IQ_ECO_METRIC_7190">"c7190"</definedName>
    <definedName name="IQ_ECO_METRIC_7191">"c7191"</definedName>
    <definedName name="IQ_ECO_METRIC_7192">"c7192"</definedName>
    <definedName name="IQ_ECO_METRIC_7193">"c7193"</definedName>
    <definedName name="IQ_ECO_METRIC_7194">"c7194"</definedName>
    <definedName name="IQ_ECO_METRIC_7195">"c7195"</definedName>
    <definedName name="IQ_ECO_METRIC_7196">"c7196"</definedName>
    <definedName name="IQ_ECO_METRIC_7197">"c7197"</definedName>
    <definedName name="IQ_ECO_METRIC_7198">"c7198"</definedName>
    <definedName name="IQ_ECO_METRIC_7199">"c7199"</definedName>
    <definedName name="IQ_ECO_METRIC_7200">"c7200"</definedName>
    <definedName name="IQ_ECO_METRIC_7201">"c7201"</definedName>
    <definedName name="IQ_ECO_METRIC_7202">"c7202"</definedName>
    <definedName name="IQ_ECO_METRIC_7203">"c7203"</definedName>
    <definedName name="IQ_ECO_METRIC_7204">"c7204"</definedName>
    <definedName name="IQ_ECO_METRIC_7205">"c7205"</definedName>
    <definedName name="IQ_ECO_METRIC_7206">"c7206"</definedName>
    <definedName name="IQ_ECO_METRIC_7207">"c7207"</definedName>
    <definedName name="IQ_ECO_METRIC_7208">"c7208"</definedName>
    <definedName name="IQ_ECO_METRIC_7208_UNUSED" hidden="1">"c7208"</definedName>
    <definedName name="IQ_ECO_METRIC_7208_UNUSED_UNUSED_UNUSED">"c7208"</definedName>
    <definedName name="IQ_ECO_METRIC_7209">"c7209"</definedName>
    <definedName name="IQ_ECO_METRIC_7210">"c7210"</definedName>
    <definedName name="IQ_ECO_METRIC_7211">"c7211"</definedName>
    <definedName name="IQ_ECO_METRIC_7212">"c7212"</definedName>
    <definedName name="IQ_ECO_METRIC_7213">"c7213"</definedName>
    <definedName name="IQ_ECO_METRIC_7214">"c7214"</definedName>
    <definedName name="IQ_ECO_METRIC_7215">"c7215"</definedName>
    <definedName name="IQ_ECO_METRIC_7216">"c7216"</definedName>
    <definedName name="IQ_ECO_METRIC_7217">"c7217"</definedName>
    <definedName name="IQ_ECO_METRIC_7218">"c7218"</definedName>
    <definedName name="IQ_ECO_METRIC_7220">"c7220"</definedName>
    <definedName name="IQ_ECO_METRIC_7221">"c7221"</definedName>
    <definedName name="IQ_ECO_METRIC_7222">"c7222"</definedName>
    <definedName name="IQ_ECO_METRIC_7223">"c7223"</definedName>
    <definedName name="IQ_ECO_METRIC_7224">"c7224"</definedName>
    <definedName name="IQ_ECO_METRIC_7225">"c7225"</definedName>
    <definedName name="IQ_ECO_METRIC_7226">"c7226"</definedName>
    <definedName name="IQ_ECO_METRIC_7227">"c7227"</definedName>
    <definedName name="IQ_ECO_METRIC_7228">"c7228"</definedName>
    <definedName name="IQ_ECO_METRIC_7229">"c7229"</definedName>
    <definedName name="IQ_ECO_METRIC_7230">"c7230"</definedName>
    <definedName name="IQ_ECO_METRIC_7231">"c7231"</definedName>
    <definedName name="IQ_ECO_METRIC_7232">"c7232"</definedName>
    <definedName name="IQ_ECO_METRIC_7233">"c7233"</definedName>
    <definedName name="IQ_ECO_METRIC_7235">"c7235"</definedName>
    <definedName name="IQ_ECO_METRIC_7236">"c7236"</definedName>
    <definedName name="IQ_ECO_METRIC_7237">"c7237"</definedName>
    <definedName name="IQ_ECO_METRIC_7238">"c7238"</definedName>
    <definedName name="IQ_ECO_METRIC_7239">"c7239"</definedName>
    <definedName name="IQ_ECO_METRIC_7240">"c7240"</definedName>
    <definedName name="IQ_ECO_METRIC_7241">"c7241"</definedName>
    <definedName name="IQ_ECO_METRIC_7243">"c7243"</definedName>
    <definedName name="IQ_ECO_METRIC_7244">"c7244"</definedName>
    <definedName name="IQ_ECO_METRIC_7245">"c7245"</definedName>
    <definedName name="IQ_ECO_METRIC_7246">"c7246"</definedName>
    <definedName name="IQ_ECO_METRIC_7247">"c7247"</definedName>
    <definedName name="IQ_ECO_METRIC_7248">"c7248"</definedName>
    <definedName name="IQ_ECO_METRIC_7249">"c7249"</definedName>
    <definedName name="IQ_ECO_METRIC_7250">"c7250"</definedName>
    <definedName name="IQ_ECO_METRIC_7251">"c7251"</definedName>
    <definedName name="IQ_ECO_METRIC_7252">"c7252"</definedName>
    <definedName name="IQ_ECO_METRIC_7253">"c7253"</definedName>
    <definedName name="IQ_ECO_METRIC_7254">"c7254"</definedName>
    <definedName name="IQ_ECO_METRIC_7255">"c7255"</definedName>
    <definedName name="IQ_ECO_METRIC_7256">"c7256"</definedName>
    <definedName name="IQ_ECO_METRIC_7257">"c7257"</definedName>
    <definedName name="IQ_ECO_METRIC_7258">"c7258"</definedName>
    <definedName name="IQ_ECO_METRIC_7259">"c7259"</definedName>
    <definedName name="IQ_ECO_METRIC_7260">"c7260"</definedName>
    <definedName name="IQ_ECO_METRIC_7261">"c7261"</definedName>
    <definedName name="IQ_ECO_METRIC_7262">"c7262"</definedName>
    <definedName name="IQ_ECO_METRIC_7263">"c7263"</definedName>
    <definedName name="IQ_ECO_METRIC_7264">"c7264"</definedName>
    <definedName name="IQ_ECO_METRIC_7265">"c7265"</definedName>
    <definedName name="IQ_ECO_METRIC_7265_UNUSED" hidden="1">"c7265"</definedName>
    <definedName name="IQ_ECO_METRIC_7265_UNUSED_UNUSED_UNUSED">"c7265"</definedName>
    <definedName name="IQ_ECO_METRIC_7266">"c7266"</definedName>
    <definedName name="IQ_ECO_METRIC_7267">"c7267"</definedName>
    <definedName name="IQ_ECO_METRIC_7268">"c7268"</definedName>
    <definedName name="IQ_ECO_METRIC_7269">"c7269"</definedName>
    <definedName name="IQ_ECO_METRIC_7270">"c7270"</definedName>
    <definedName name="IQ_ECO_METRIC_7272">"c7272"</definedName>
    <definedName name="IQ_ECO_METRIC_7273">"c7273"</definedName>
    <definedName name="IQ_ECO_METRIC_7274">"c7274"</definedName>
    <definedName name="IQ_ECO_METRIC_7275">"c7275"</definedName>
    <definedName name="IQ_ECO_METRIC_7276">"c7276"</definedName>
    <definedName name="IQ_ECO_METRIC_7277">"c7277"</definedName>
    <definedName name="IQ_ECO_METRIC_7278">"c7278"</definedName>
    <definedName name="IQ_ECO_METRIC_7279">"c7279"</definedName>
    <definedName name="IQ_ECO_METRIC_7279_UNUSED" hidden="1">"c7279"</definedName>
    <definedName name="IQ_ECO_METRIC_7279_UNUSED_UNUSED_UNUSED">"c7279"</definedName>
    <definedName name="IQ_ECO_METRIC_7280">"c7280"</definedName>
    <definedName name="IQ_ECO_METRIC_7281">"c7281"</definedName>
    <definedName name="IQ_ECO_METRIC_7282">"c7282"</definedName>
    <definedName name="IQ_ECO_METRIC_7283">"c7283"</definedName>
    <definedName name="IQ_ECO_METRIC_7284">"c7284"</definedName>
    <definedName name="IQ_ECO_METRIC_7285">"c7285"</definedName>
    <definedName name="IQ_ECO_METRIC_7286">"c7286"</definedName>
    <definedName name="IQ_ECO_METRIC_7287">"c7287"</definedName>
    <definedName name="IQ_ECO_METRIC_7288">"c7288"</definedName>
    <definedName name="IQ_ECO_METRIC_7289">"c7289"</definedName>
    <definedName name="IQ_ECO_METRIC_7290">"c7290"</definedName>
    <definedName name="IQ_ECO_METRIC_7291">"c7291"</definedName>
    <definedName name="IQ_ECO_METRIC_7292">"c7292"</definedName>
    <definedName name="IQ_ECO_METRIC_7293">"c7293"</definedName>
    <definedName name="IQ_ECO_METRIC_7294">"c7294"</definedName>
    <definedName name="IQ_ECO_METRIC_7295">"c7295"</definedName>
    <definedName name="IQ_ECO_METRIC_7296">"c7296"</definedName>
    <definedName name="IQ_ECO_METRIC_7297">"c7297"</definedName>
    <definedName name="IQ_ECO_METRIC_7298">"c7298"</definedName>
    <definedName name="IQ_ECO_METRIC_7299">"c7299"</definedName>
    <definedName name="IQ_ECO_METRIC_7300">"c7300"</definedName>
    <definedName name="IQ_ECO_METRIC_7301">"c7301"</definedName>
    <definedName name="IQ_ECO_METRIC_7302">"c7302"</definedName>
    <definedName name="IQ_ECO_METRIC_7303">"c7303"</definedName>
    <definedName name="IQ_ECO_METRIC_7304">"c7304"</definedName>
    <definedName name="IQ_ECO_METRIC_7305">"c7305"</definedName>
    <definedName name="IQ_ECO_METRIC_7306">"c7306"</definedName>
    <definedName name="IQ_ECO_METRIC_7307">"c7307"</definedName>
    <definedName name="IQ_ECO_METRIC_7308">"c7308"</definedName>
    <definedName name="IQ_ECO_METRIC_7309">"c7309"</definedName>
    <definedName name="IQ_ECO_METRIC_7310">"c7310"</definedName>
    <definedName name="IQ_ECO_METRIC_7311">"c7311"</definedName>
    <definedName name="IQ_ECO_METRIC_7312">"c7312"</definedName>
    <definedName name="IQ_ECO_METRIC_7313">"c7313"</definedName>
    <definedName name="IQ_ECO_METRIC_7314">"c7314"</definedName>
    <definedName name="IQ_ECO_METRIC_7315">"c7315"</definedName>
    <definedName name="IQ_ECO_METRIC_7316">"c7316"</definedName>
    <definedName name="IQ_ECO_METRIC_7317">"c7317"</definedName>
    <definedName name="IQ_ECO_METRIC_7318">"c7318"</definedName>
    <definedName name="IQ_ECO_METRIC_7319">"c7319"</definedName>
    <definedName name="IQ_ECO_METRIC_7320">"c7320"</definedName>
    <definedName name="IQ_ECO_METRIC_7321">"c7321"</definedName>
    <definedName name="IQ_ECO_METRIC_7322">"c7322"</definedName>
    <definedName name="IQ_ECO_METRIC_7323">"c7323"</definedName>
    <definedName name="IQ_ECO_METRIC_7324">"c7324"</definedName>
    <definedName name="IQ_ECO_METRIC_7325">"c7325"</definedName>
    <definedName name="IQ_ECO_METRIC_7326">"c7326"</definedName>
    <definedName name="IQ_ECO_METRIC_7327">"c7327"</definedName>
    <definedName name="IQ_ECO_METRIC_7328">"c7328"</definedName>
    <definedName name="IQ_ECO_METRIC_7329">"c7329"</definedName>
    <definedName name="IQ_ECO_METRIC_7330">"c7330"</definedName>
    <definedName name="IQ_ECO_METRIC_7331">"c7331"</definedName>
    <definedName name="IQ_ECO_METRIC_7332">"c7332"</definedName>
    <definedName name="IQ_ECO_METRIC_7333">"c7333"</definedName>
    <definedName name="IQ_ECO_METRIC_7334">"c7334"</definedName>
    <definedName name="IQ_ECO_METRIC_7335">"c7335"</definedName>
    <definedName name="IQ_ECO_METRIC_7336">"c7336"</definedName>
    <definedName name="IQ_ECO_METRIC_7336_UNUSED" hidden="1">"c7336"</definedName>
    <definedName name="IQ_ECO_METRIC_7336_UNUSED_UNUSED_UNUSED">"c7336"</definedName>
    <definedName name="IQ_ECO_METRIC_7337">"c7337"</definedName>
    <definedName name="IQ_ECO_METRIC_7337_UNUSED" hidden="1">"c7337"</definedName>
    <definedName name="IQ_ECO_METRIC_7337_UNUSED_UNUSED_UNUSED">"c7337"</definedName>
    <definedName name="IQ_ECO_METRIC_7339">"c7339"</definedName>
    <definedName name="IQ_ECO_METRIC_7341">"c7341"</definedName>
    <definedName name="IQ_ECO_METRIC_7342">"c7342"</definedName>
    <definedName name="IQ_ECO_METRIC_7343">"c7343"</definedName>
    <definedName name="IQ_ECO_METRIC_7344">"c7344"</definedName>
    <definedName name="IQ_ECO_METRIC_7345">"c7345"</definedName>
    <definedName name="IQ_ECO_METRIC_7346">"c7346"</definedName>
    <definedName name="IQ_ECO_METRIC_7347">"c7347"</definedName>
    <definedName name="IQ_ECO_METRIC_7348">"c7348"</definedName>
    <definedName name="IQ_ECO_METRIC_7349">"c7349"</definedName>
    <definedName name="IQ_ECO_METRIC_7350">"c7350"</definedName>
    <definedName name="IQ_ECO_METRIC_7351">"c7351"</definedName>
    <definedName name="IQ_ECO_METRIC_7352">"c7352"</definedName>
    <definedName name="IQ_ECO_METRIC_7353">"c7353"</definedName>
    <definedName name="IQ_ECO_METRIC_7354">"c7354"</definedName>
    <definedName name="IQ_ECO_METRIC_7355">"c7355"</definedName>
    <definedName name="IQ_ECO_METRIC_7356">"c7356"</definedName>
    <definedName name="IQ_ECO_METRIC_7357">"c7357"</definedName>
    <definedName name="IQ_ECO_METRIC_7358">"c7358"</definedName>
    <definedName name="IQ_ECO_METRIC_7359">"c7359"</definedName>
    <definedName name="IQ_ECO_METRIC_7360">"c7360"</definedName>
    <definedName name="IQ_ECO_METRIC_7361">"c7361"</definedName>
    <definedName name="IQ_ECO_METRIC_7362">"c7362"</definedName>
    <definedName name="IQ_ECO_METRIC_7363">"c7363"</definedName>
    <definedName name="IQ_ECO_METRIC_7364">"c7364"</definedName>
    <definedName name="IQ_ECO_METRIC_7365">"c7365"</definedName>
    <definedName name="IQ_ECO_METRIC_7366">"c7366"</definedName>
    <definedName name="IQ_ECO_METRIC_7367" hidden="1">"c7367"</definedName>
    <definedName name="IQ_ECO_METRIC_7368">"c7368"</definedName>
    <definedName name="IQ_ECO_METRIC_7369">"c7369"</definedName>
    <definedName name="IQ_ECO_METRIC_7370">"c7370"</definedName>
    <definedName name="IQ_ECO_METRIC_7371">"c7371"</definedName>
    <definedName name="IQ_ECO_METRIC_7372">"c7372"</definedName>
    <definedName name="IQ_ECO_METRIC_7373">"c7373"</definedName>
    <definedName name="IQ_ECO_METRIC_7374">"c7374"</definedName>
    <definedName name="IQ_ECO_METRIC_7375">"c7375"</definedName>
    <definedName name="IQ_ECO_METRIC_7376">"c7376"</definedName>
    <definedName name="IQ_ECO_METRIC_7377">"c7377"</definedName>
    <definedName name="IQ_ECO_METRIC_7378">"c7378"</definedName>
    <definedName name="IQ_ECO_METRIC_7379">"c7379"</definedName>
    <definedName name="IQ_ECO_METRIC_7380">"c7380"</definedName>
    <definedName name="IQ_ECO_METRIC_7381">"c7381"</definedName>
    <definedName name="IQ_ECO_METRIC_7382">"c7382"</definedName>
    <definedName name="IQ_ECO_METRIC_7383">"c7383"</definedName>
    <definedName name="IQ_ECO_METRIC_7384">"c7384"</definedName>
    <definedName name="IQ_ECO_METRIC_7385">"c7385"</definedName>
    <definedName name="IQ_ECO_METRIC_7386">"c7386"</definedName>
    <definedName name="IQ_ECO_METRIC_7387">"c7387"</definedName>
    <definedName name="IQ_ECO_METRIC_7388">"c7388"</definedName>
    <definedName name="IQ_ECO_METRIC_7389">"c7389"</definedName>
    <definedName name="IQ_ECO_METRIC_7390">"c7390"</definedName>
    <definedName name="IQ_ECO_METRIC_7391">"c7391"</definedName>
    <definedName name="IQ_ECO_METRIC_7392">"c7392"</definedName>
    <definedName name="IQ_ECO_METRIC_7393">"c7393"</definedName>
    <definedName name="IQ_ECO_METRIC_7394">"c7394"</definedName>
    <definedName name="IQ_ECO_METRIC_7395">"c7395"</definedName>
    <definedName name="IQ_ECO_METRIC_7396">"c7396"</definedName>
    <definedName name="IQ_ECO_METRIC_7397">"c7397"</definedName>
    <definedName name="IQ_ECO_METRIC_7398">"c7398"</definedName>
    <definedName name="IQ_ECO_METRIC_7399">"c7399"</definedName>
    <definedName name="IQ_ECO_METRIC_7400">"c7400"</definedName>
    <definedName name="IQ_ECO_METRIC_7402">"c7402"</definedName>
    <definedName name="IQ_ECO_METRIC_7403">"c7403"</definedName>
    <definedName name="IQ_ECO_METRIC_7404">"c7404"</definedName>
    <definedName name="IQ_ECO_METRIC_7405">"c7405"</definedName>
    <definedName name="IQ_ECO_METRIC_7406">"c7406"</definedName>
    <definedName name="IQ_ECO_METRIC_7407">"c7407"</definedName>
    <definedName name="IQ_ECO_METRIC_7408">"c7408"</definedName>
    <definedName name="IQ_ECO_METRIC_7409">"c7409"</definedName>
    <definedName name="IQ_ECO_METRIC_7410">"c7410"</definedName>
    <definedName name="IQ_ECO_METRIC_7411">"c7411"</definedName>
    <definedName name="IQ_ECO_METRIC_7412">"c7412"</definedName>
    <definedName name="IQ_ECO_METRIC_7413">"c7413"</definedName>
    <definedName name="IQ_ECO_METRIC_7414">"c7414"</definedName>
    <definedName name="IQ_ECO_METRIC_7415">"c7415"</definedName>
    <definedName name="IQ_ECO_METRIC_7416">"c7416"</definedName>
    <definedName name="IQ_ECO_METRIC_7417">"c7417"</definedName>
    <definedName name="IQ_ECO_METRIC_7418">"c7418"</definedName>
    <definedName name="IQ_ECO_METRIC_7419">"c7419"</definedName>
    <definedName name="IQ_ECO_METRIC_7420">"c7420"</definedName>
    <definedName name="IQ_ECO_METRIC_7421">"c7421"</definedName>
    <definedName name="IQ_ECO_METRIC_7422">"c7422"</definedName>
    <definedName name="IQ_ECO_METRIC_7423">"c7423"</definedName>
    <definedName name="IQ_ECO_METRIC_7424">"c7424"</definedName>
    <definedName name="IQ_ECO_METRIC_7425">"c7425"</definedName>
    <definedName name="IQ_ECO_METRIC_7426">"c7426"</definedName>
    <definedName name="IQ_ECO_METRIC_7427">"c7427"</definedName>
    <definedName name="IQ_ECO_METRIC_7428">"c7428"</definedName>
    <definedName name="IQ_ECO_METRIC_7428_UNUSED" hidden="1">"c7428"</definedName>
    <definedName name="IQ_ECO_METRIC_7428_UNUSED_UNUSED_UNUSED">"c7428"</definedName>
    <definedName name="IQ_ECO_METRIC_7429">"c7429"</definedName>
    <definedName name="IQ_ECO_METRIC_7430">"c7430"</definedName>
    <definedName name="IQ_ECO_METRIC_7431">"c7431"</definedName>
    <definedName name="IQ_ECO_METRIC_7432">"c7432"</definedName>
    <definedName name="IQ_ECO_METRIC_7433">"c7433"</definedName>
    <definedName name="IQ_ECO_METRIC_7434">"c7434"</definedName>
    <definedName name="IQ_ECO_METRIC_7435">"c7435"</definedName>
    <definedName name="IQ_ECO_METRIC_7436">"c7436"</definedName>
    <definedName name="IQ_ECO_METRIC_7437">"c7437"</definedName>
    <definedName name="IQ_ECO_METRIC_7438">"c7438"</definedName>
    <definedName name="IQ_ECO_METRIC_7440">"c7440"</definedName>
    <definedName name="IQ_ECO_METRIC_7441">"c7441"</definedName>
    <definedName name="IQ_ECO_METRIC_7442">"c7442"</definedName>
    <definedName name="IQ_ECO_METRIC_7443">"c7443"</definedName>
    <definedName name="IQ_ECO_METRIC_7444">"c7444"</definedName>
    <definedName name="IQ_ECO_METRIC_7445">"c7445"</definedName>
    <definedName name="IQ_ECO_METRIC_7446">"c7446"</definedName>
    <definedName name="IQ_ECO_METRIC_7447">"c7447"</definedName>
    <definedName name="IQ_ECO_METRIC_7448">"c7448"</definedName>
    <definedName name="IQ_ECO_METRIC_7449">"c7449"</definedName>
    <definedName name="IQ_ECO_METRIC_7450">"c7450"</definedName>
    <definedName name="IQ_ECO_METRIC_7451">"c7451"</definedName>
    <definedName name="IQ_ECO_METRIC_7452">"c7452"</definedName>
    <definedName name="IQ_ECO_METRIC_7453">"c7453"</definedName>
    <definedName name="IQ_ECO_METRIC_7455">"c7455"</definedName>
    <definedName name="IQ_ECO_METRIC_7456">"c7456"</definedName>
    <definedName name="IQ_ECO_METRIC_7457">"c7457"</definedName>
    <definedName name="IQ_ECO_METRIC_7458">"c7458"</definedName>
    <definedName name="IQ_ECO_METRIC_7459">"c7459"</definedName>
    <definedName name="IQ_ECO_METRIC_7460">"c7460"</definedName>
    <definedName name="IQ_ECO_METRIC_7461">"c7461"</definedName>
    <definedName name="IQ_ECO_METRIC_7463">"c7463"</definedName>
    <definedName name="IQ_ECO_METRIC_7464">"c7464"</definedName>
    <definedName name="IQ_ECO_METRIC_7465">"c7465"</definedName>
    <definedName name="IQ_ECO_METRIC_7466">"c7466"</definedName>
    <definedName name="IQ_ECO_METRIC_7467">"c7467"</definedName>
    <definedName name="IQ_ECO_METRIC_7468">"c7468"</definedName>
    <definedName name="IQ_ECO_METRIC_7469">"c7469"</definedName>
    <definedName name="IQ_ECO_METRIC_7470">"c7470"</definedName>
    <definedName name="IQ_ECO_METRIC_7472">"c7472"</definedName>
    <definedName name="IQ_ECO_METRIC_7473">"c7473"</definedName>
    <definedName name="IQ_ECO_METRIC_7474">"c7474"</definedName>
    <definedName name="IQ_ECO_METRIC_7475">"c7475"</definedName>
    <definedName name="IQ_ECO_METRIC_7476">"c7476"</definedName>
    <definedName name="IQ_ECO_METRIC_7477">"c7477"</definedName>
    <definedName name="IQ_ECO_METRIC_7478">"c7478"</definedName>
    <definedName name="IQ_ECO_METRIC_7479">"c7479"</definedName>
    <definedName name="IQ_ECO_METRIC_7480">"c7480"</definedName>
    <definedName name="IQ_ECO_METRIC_7481">"c7481"</definedName>
    <definedName name="IQ_ECO_METRIC_7482">"c7482"</definedName>
    <definedName name="IQ_ECO_METRIC_7483">"c7483"</definedName>
    <definedName name="IQ_ECO_METRIC_7486">"c7486"</definedName>
    <definedName name="IQ_ECO_METRIC_7487">"c7487"</definedName>
    <definedName name="IQ_ECO_METRIC_7488">"c7488"</definedName>
    <definedName name="IQ_ECO_METRIC_7489">"c7489"</definedName>
    <definedName name="IQ_ECO_METRIC_7490">"c7490"</definedName>
    <definedName name="IQ_ECO_METRIC_7491">"c7491"</definedName>
    <definedName name="IQ_ECO_METRIC_7492">"c7492"</definedName>
    <definedName name="IQ_ECO_METRIC_7493">"c7493"</definedName>
    <definedName name="IQ_ECO_METRIC_7494">"c7494"</definedName>
    <definedName name="IQ_ECO_METRIC_7495">"c7495"</definedName>
    <definedName name="IQ_ECO_METRIC_7496">"c7496"</definedName>
    <definedName name="IQ_ECO_METRIC_7497">"c7497"</definedName>
    <definedName name="IQ_ECO_METRIC_7498">"c7498"</definedName>
    <definedName name="IQ_ECO_METRIC_7500">"c7500"</definedName>
    <definedName name="IQ_ECO_METRIC_7501">"c7501"</definedName>
    <definedName name="IQ_ECO_METRIC_7502">"c7502"</definedName>
    <definedName name="IQ_ECO_METRIC_7503">"c7503"</definedName>
    <definedName name="IQ_ECO_METRIC_7504">"c7504"</definedName>
    <definedName name="IQ_ECO_METRIC_7505">"c7505"</definedName>
    <definedName name="IQ_ECO_METRIC_7507">"c7507"</definedName>
    <definedName name="IQ_ECO_METRIC_7508">"c7508"</definedName>
    <definedName name="IQ_ECO_METRIC_7509">"c7509"</definedName>
    <definedName name="IQ_ECO_METRIC_7510">"c7510"</definedName>
    <definedName name="IQ_ECO_METRIC_7511">"c7511"</definedName>
    <definedName name="IQ_ECO_METRIC_7512">"c7512"</definedName>
    <definedName name="IQ_ECO_METRIC_7513">"c7513"</definedName>
    <definedName name="IQ_ECO_METRIC_7514">"c7514"</definedName>
    <definedName name="IQ_ECO_METRIC_7515">"c7515"</definedName>
    <definedName name="IQ_ECO_METRIC_7516">"c7516"</definedName>
    <definedName name="IQ_ECO_METRIC_7517">"c7517"</definedName>
    <definedName name="IQ_ECO_METRIC_7518">"c7518"</definedName>
    <definedName name="IQ_ECO_METRIC_7519">"c7519"</definedName>
    <definedName name="IQ_ECO_METRIC_7520">"c7520"</definedName>
    <definedName name="IQ_ECO_METRIC_7521">"c7521"</definedName>
    <definedName name="IQ_ECO_METRIC_7522">"c7522"</definedName>
    <definedName name="IQ_ECO_METRIC_7523">"c7523"</definedName>
    <definedName name="IQ_ECO_METRIC_7524">"c7524"</definedName>
    <definedName name="IQ_ECO_METRIC_7525">"c7525"</definedName>
    <definedName name="IQ_ECO_METRIC_7526">"c7526"</definedName>
    <definedName name="IQ_ECO_METRIC_7527">"c7527"</definedName>
    <definedName name="IQ_ECO_METRIC_7528">"c7528"</definedName>
    <definedName name="IQ_ECO_METRIC_7529">"c7529"</definedName>
    <definedName name="IQ_ECO_METRIC_7530">"c7530"</definedName>
    <definedName name="IQ_ECO_METRIC_7531">"c7531"</definedName>
    <definedName name="IQ_ECO_METRIC_7532">"c7532"</definedName>
    <definedName name="IQ_ECO_METRIC_7533">"c7533"</definedName>
    <definedName name="IQ_ECO_METRIC_7534">"c7534"</definedName>
    <definedName name="IQ_ECO_METRIC_7535">"c7535"</definedName>
    <definedName name="IQ_ECO_METRIC_7536">"c7536"</definedName>
    <definedName name="IQ_ECO_METRIC_7537">"c7537"</definedName>
    <definedName name="IQ_ECO_METRIC_7538">"c7538"</definedName>
    <definedName name="IQ_ECO_METRIC_7539">"c7539"</definedName>
    <definedName name="IQ_ECO_METRIC_7540">"c7540"</definedName>
    <definedName name="IQ_ECO_METRIC_7541">"c7541"</definedName>
    <definedName name="IQ_ECO_METRIC_7542">"c7542"</definedName>
    <definedName name="IQ_ECO_METRIC_7543">"c7543"</definedName>
    <definedName name="IQ_ECO_METRIC_7544">"c7544"</definedName>
    <definedName name="IQ_ECO_METRIC_7545">"c7545"</definedName>
    <definedName name="IQ_ECO_METRIC_7546">"c7546"</definedName>
    <definedName name="IQ_ECO_METRIC_7547">"c7547"</definedName>
    <definedName name="IQ_ECO_METRIC_7548">"c7548"</definedName>
    <definedName name="IQ_ECO_METRIC_7549">"c7549"</definedName>
    <definedName name="IQ_ECO_METRIC_7550">"c7550"</definedName>
    <definedName name="IQ_ECO_METRIC_7551">"c7551"</definedName>
    <definedName name="IQ_ECO_METRIC_7552">"c7552"</definedName>
    <definedName name="IQ_ECO_METRIC_7553">"c7553"</definedName>
    <definedName name="IQ_ECO_METRIC_7554">"c7554"</definedName>
    <definedName name="IQ_ECO_METRIC_7555">"c7555"</definedName>
    <definedName name="IQ_ECO_METRIC_7556">"c7556"</definedName>
    <definedName name="IQ_ECO_METRIC_7556_UNUSED" hidden="1">"c7556"</definedName>
    <definedName name="IQ_ECO_METRIC_7556_UNUSED_UNUSED_UNUSED">"c7556"</definedName>
    <definedName name="IQ_ECO_METRIC_7557">"c7557"</definedName>
    <definedName name="IQ_ECO_METRIC_7557_UNUSED" hidden="1">"c7557"</definedName>
    <definedName name="IQ_ECO_METRIC_7557_UNUSED_UNUSED_UNUSED">"c7557"</definedName>
    <definedName name="IQ_ECO_METRIC_7560">"c7560"</definedName>
    <definedName name="IQ_ECO_METRIC_7561">"c7561"</definedName>
    <definedName name="IQ_ECO_METRIC_7562">"c7562"</definedName>
    <definedName name="IQ_ECO_METRIC_7563">"c7563"</definedName>
    <definedName name="IQ_ECO_METRIC_7564">"c7564"</definedName>
    <definedName name="IQ_ECO_METRIC_7565">"c7565"</definedName>
    <definedName name="IQ_ECO_METRIC_7566">"c7566"</definedName>
    <definedName name="IQ_ECO_METRIC_7567">"c7567"</definedName>
    <definedName name="IQ_ECO_METRIC_7568">"c7568"</definedName>
    <definedName name="IQ_ECO_METRIC_7570">"c7570"</definedName>
    <definedName name="IQ_ECO_METRIC_7571">"c7571"</definedName>
    <definedName name="IQ_ECO_METRIC_7572">"c7572"</definedName>
    <definedName name="IQ_ECO_METRIC_7573">"c7573"</definedName>
    <definedName name="IQ_ECO_METRIC_7574">"c7574"</definedName>
    <definedName name="IQ_ECO_METRIC_7575">"c7575"</definedName>
    <definedName name="IQ_ECO_METRIC_7576">"c7576"</definedName>
    <definedName name="IQ_ECO_METRIC_7577">"c7577"</definedName>
    <definedName name="IQ_ECO_METRIC_7578">"c7578"</definedName>
    <definedName name="IQ_ECO_METRIC_7579">"c7579"</definedName>
    <definedName name="IQ_ECO_METRIC_7580">"c7580"</definedName>
    <definedName name="IQ_ECO_METRIC_7581">"c7581"</definedName>
    <definedName name="IQ_ECO_METRIC_7582">"c7582"</definedName>
    <definedName name="IQ_ECO_METRIC_7583">"c7583"</definedName>
    <definedName name="IQ_ECO_METRIC_7584">"c7584"</definedName>
    <definedName name="IQ_ECO_METRIC_7585">"c7585"</definedName>
    <definedName name="IQ_ECO_METRIC_7586">"c7586"</definedName>
    <definedName name="IQ_ECO_METRIC_7587" hidden="1">"c7587"</definedName>
    <definedName name="IQ_ECO_METRIC_7588">"c7588"</definedName>
    <definedName name="IQ_ECO_METRIC_7589">"c7589"</definedName>
    <definedName name="IQ_ECO_METRIC_7590">"c7590"</definedName>
    <definedName name="IQ_ECO_METRIC_7591">"c7591"</definedName>
    <definedName name="IQ_ECO_METRIC_7592">"c7592"</definedName>
    <definedName name="IQ_ECO_METRIC_7593">"c7593"</definedName>
    <definedName name="IQ_ECO_METRIC_7594">"c7594"</definedName>
    <definedName name="IQ_ECO_METRIC_7596">"c7596"</definedName>
    <definedName name="IQ_ECO_METRIC_7597">"c7597"</definedName>
    <definedName name="IQ_ECO_METRIC_7598">"c7598"</definedName>
    <definedName name="IQ_ECO_METRIC_7599">"c7599"</definedName>
    <definedName name="IQ_ECO_METRIC_7600">"c7600"</definedName>
    <definedName name="IQ_ECO_METRIC_7601">"c7601"</definedName>
    <definedName name="IQ_ECO_METRIC_7602">"c7602"</definedName>
    <definedName name="IQ_ECO_METRIC_7603">"c7603"</definedName>
    <definedName name="IQ_ECO_METRIC_7604">"c7604"</definedName>
    <definedName name="IQ_ECO_METRIC_7605">"c7605"</definedName>
    <definedName name="IQ_ECO_METRIC_7606">"c7606"</definedName>
    <definedName name="IQ_ECO_METRIC_7607">"c7607"</definedName>
    <definedName name="IQ_ECO_METRIC_7608">"c7608"</definedName>
    <definedName name="IQ_ECO_METRIC_7609">"c7609"</definedName>
    <definedName name="IQ_ECO_METRIC_7610">"c7610"</definedName>
    <definedName name="IQ_ECO_METRIC_7611">"c7611"</definedName>
    <definedName name="IQ_ECO_METRIC_7612">"c7612"</definedName>
    <definedName name="IQ_ECO_METRIC_7613">"c7613"</definedName>
    <definedName name="IQ_ECO_METRIC_7614">"c7614"</definedName>
    <definedName name="IQ_ECO_METRIC_7615">"c7615"</definedName>
    <definedName name="IQ_ECO_METRIC_7616">"c7616"</definedName>
    <definedName name="IQ_ECO_METRIC_7617">"c7617"</definedName>
    <definedName name="IQ_ECO_METRIC_7618">"c7618"</definedName>
    <definedName name="IQ_ECO_METRIC_7619">"c7619"</definedName>
    <definedName name="IQ_ECO_METRIC_7620">"c7620"</definedName>
    <definedName name="IQ_ECO_METRIC_7622">"c7622"</definedName>
    <definedName name="IQ_ECO_METRIC_7623">"c7623"</definedName>
    <definedName name="IQ_ECO_METRIC_7624">"c7624"</definedName>
    <definedName name="IQ_ECO_METRIC_7625">"c7625"</definedName>
    <definedName name="IQ_ECO_METRIC_7626">"c7626"</definedName>
    <definedName name="IQ_ECO_METRIC_7627">"c7627"</definedName>
    <definedName name="IQ_ECO_METRIC_7628">"c7628"</definedName>
    <definedName name="IQ_ECO_METRIC_7629">"c7629"</definedName>
    <definedName name="IQ_ECO_METRIC_7630">"c7630"</definedName>
    <definedName name="IQ_ECO_METRIC_7631">"c7631"</definedName>
    <definedName name="IQ_ECO_METRIC_7632">"c7632"</definedName>
    <definedName name="IQ_ECO_METRIC_7633">"c7633"</definedName>
    <definedName name="IQ_ECO_METRIC_7634">"c7634"</definedName>
    <definedName name="IQ_ECO_METRIC_7635">"c7635"</definedName>
    <definedName name="IQ_ECO_METRIC_7636">"c7636"</definedName>
    <definedName name="IQ_ECO_METRIC_7637">"c7637"</definedName>
    <definedName name="IQ_ECO_METRIC_7638">"c7638"</definedName>
    <definedName name="IQ_ECO_METRIC_7639">"c7639"</definedName>
    <definedName name="IQ_ECO_METRIC_7640">"c7640"</definedName>
    <definedName name="IQ_ECO_METRIC_7641">"c7641"</definedName>
    <definedName name="IQ_ECO_METRIC_7642">"c7642"</definedName>
    <definedName name="IQ_ECO_METRIC_7643">"c7643"</definedName>
    <definedName name="IQ_ECO_METRIC_7644">"c7644"</definedName>
    <definedName name="IQ_ECO_METRIC_7645">"c7645"</definedName>
    <definedName name="IQ_ECO_METRIC_7646">"c7646"</definedName>
    <definedName name="IQ_ECO_METRIC_7647">"c7647"</definedName>
    <definedName name="IQ_ECO_METRIC_7648">"c7648"</definedName>
    <definedName name="IQ_ECO_METRIC_7648_UNUSED" hidden="1">"c7648"</definedName>
    <definedName name="IQ_ECO_METRIC_7648_UNUSED_UNUSED_UNUSED">"c7648"</definedName>
    <definedName name="IQ_ECO_METRIC_7649">"c7649"</definedName>
    <definedName name="IQ_ECO_METRIC_7650">"c7650"</definedName>
    <definedName name="IQ_ECO_METRIC_7651">"c7651"</definedName>
    <definedName name="IQ_ECO_METRIC_7652">"c7652"</definedName>
    <definedName name="IQ_ECO_METRIC_7653">"c7653"</definedName>
    <definedName name="IQ_ECO_METRIC_7654">"c7654"</definedName>
    <definedName name="IQ_ECO_METRIC_7655">"c7655"</definedName>
    <definedName name="IQ_ECO_METRIC_7656">"c7656"</definedName>
    <definedName name="IQ_ECO_METRIC_7657">"c7657"</definedName>
    <definedName name="IQ_ECO_METRIC_7658">"c7658"</definedName>
    <definedName name="IQ_ECO_METRIC_7660">"c7660"</definedName>
    <definedName name="IQ_ECO_METRIC_7661">"c7661"</definedName>
    <definedName name="IQ_ECO_METRIC_7663">"c7663"</definedName>
    <definedName name="IQ_ECO_METRIC_7664">"c7664"</definedName>
    <definedName name="IQ_ECO_METRIC_7665">"c7665"</definedName>
    <definedName name="IQ_ECO_METRIC_7666">"c7666"</definedName>
    <definedName name="IQ_ECO_METRIC_7667">"c7667"</definedName>
    <definedName name="IQ_ECO_METRIC_7668">"c7668"</definedName>
    <definedName name="IQ_ECO_METRIC_7669">"c7669"</definedName>
    <definedName name="IQ_ECO_METRIC_7670">"c7670"</definedName>
    <definedName name="IQ_ECO_METRIC_7675">"c7675"</definedName>
    <definedName name="IQ_ECO_METRIC_7676">"c7676"</definedName>
    <definedName name="IQ_ECO_METRIC_7677">"c7677"</definedName>
    <definedName name="IQ_ECO_METRIC_7678">"c7678"</definedName>
    <definedName name="IQ_ECO_METRIC_7679">"c7679"</definedName>
    <definedName name="IQ_ECO_METRIC_7680">"c7680"</definedName>
    <definedName name="IQ_ECO_METRIC_7681">"c7681"</definedName>
    <definedName name="IQ_ECO_METRIC_7685">"c7685"</definedName>
    <definedName name="IQ_ECO_METRIC_7687">"c7687"</definedName>
    <definedName name="IQ_ECO_METRIC_7688">"c7688"</definedName>
    <definedName name="IQ_ECO_METRIC_7689">"c7689"</definedName>
    <definedName name="IQ_ECO_METRIC_7690">"c7690"</definedName>
    <definedName name="IQ_ECO_METRIC_7691">"c7691"</definedName>
    <definedName name="IQ_ECO_METRIC_7692">"c7692"</definedName>
    <definedName name="IQ_ECO_METRIC_7693">"c7693"</definedName>
    <definedName name="IQ_ECO_METRIC_7694">"c7694"</definedName>
    <definedName name="IQ_ECO_METRIC_7695">"c7695"</definedName>
    <definedName name="IQ_ECO_METRIC_7696">"c7696"</definedName>
    <definedName name="IQ_ECO_METRIC_7697">"c7697"</definedName>
    <definedName name="IQ_ECO_METRIC_7698">"c7698"</definedName>
    <definedName name="IQ_ECO_METRIC_7699">"c7699"</definedName>
    <definedName name="IQ_ECO_METRIC_7700">"c7700"</definedName>
    <definedName name="IQ_ECO_METRIC_7701">"c7701"</definedName>
    <definedName name="IQ_ECO_METRIC_7702">"c7702"</definedName>
    <definedName name="IQ_ECO_METRIC_7703">"c7703"</definedName>
    <definedName name="IQ_ECO_METRIC_7704" hidden="1">"c7704"</definedName>
    <definedName name="IQ_ECO_METRIC_7705">"c7705"</definedName>
    <definedName name="IQ_ECO_METRIC_7705_UNUSED" hidden="1">"c7705"</definedName>
    <definedName name="IQ_ECO_METRIC_7705_UNUSED_UNUSED_UNUSED">"c7705"</definedName>
    <definedName name="IQ_ECO_METRIC_7706" hidden="1">"c7706"</definedName>
    <definedName name="IQ_ECO_METRIC_7707">"c7707"</definedName>
    <definedName name="IQ_ECO_METRIC_7708">"c7708"</definedName>
    <definedName name="IQ_ECO_METRIC_7709">"c7709"</definedName>
    <definedName name="IQ_ECO_METRIC_7710">"c7710"</definedName>
    <definedName name="IQ_ECO_METRIC_7711">"c7711"</definedName>
    <definedName name="IQ_ECO_METRIC_7712">"c7712"</definedName>
    <definedName name="IQ_ECO_METRIC_7713">"c7713"</definedName>
    <definedName name="IQ_ECO_METRIC_7714">"c7714"</definedName>
    <definedName name="IQ_ECO_METRIC_7715">"c7715"</definedName>
    <definedName name="IQ_ECO_METRIC_7716">"c7716"</definedName>
    <definedName name="IQ_ECO_METRIC_7717">"c7717"</definedName>
    <definedName name="IQ_ECO_METRIC_7718" hidden="1">"c7718"</definedName>
    <definedName name="IQ_ECO_METRIC_7719">"c7719"</definedName>
    <definedName name="IQ_ECO_METRIC_7719_UNUSED" hidden="1">"c7719"</definedName>
    <definedName name="IQ_ECO_METRIC_7719_UNUSED_UNUSED_UNUSED">"c7719"</definedName>
    <definedName name="IQ_ECO_METRIC_7720">"c7720"</definedName>
    <definedName name="IQ_ECO_METRIC_7721">"c7721"</definedName>
    <definedName name="IQ_ECO_METRIC_7722">"c7722"</definedName>
    <definedName name="IQ_ECO_METRIC_7723">"c7723"</definedName>
    <definedName name="IQ_ECO_METRIC_7724">"c7724"</definedName>
    <definedName name="IQ_ECO_METRIC_7725">"c7725"</definedName>
    <definedName name="IQ_ECO_METRIC_7726">"c7726"</definedName>
    <definedName name="IQ_ECO_METRIC_7727">"c7727"</definedName>
    <definedName name="IQ_ECO_METRIC_7728">"c7728"</definedName>
    <definedName name="IQ_ECO_METRIC_7729">"c7729"</definedName>
    <definedName name="IQ_ECO_METRIC_7730">"c7730"</definedName>
    <definedName name="IQ_ECO_METRIC_7731">"c7731"</definedName>
    <definedName name="IQ_ECO_METRIC_7732">"c7732"</definedName>
    <definedName name="IQ_ECO_METRIC_7733">"c7733"</definedName>
    <definedName name="IQ_ECO_METRIC_7734">"c7734"</definedName>
    <definedName name="IQ_ECO_METRIC_7735">"c7735"</definedName>
    <definedName name="IQ_ECO_METRIC_7736">"c7736"</definedName>
    <definedName name="IQ_ECO_METRIC_7737">"c7737"</definedName>
    <definedName name="IQ_ECO_METRIC_7738">"c7738"</definedName>
    <definedName name="IQ_ECO_METRIC_7739">"c7739"</definedName>
    <definedName name="IQ_ECO_METRIC_7740">"c7740"</definedName>
    <definedName name="IQ_ECO_METRIC_7741">"c7741"</definedName>
    <definedName name="IQ_ECO_METRIC_7742">"c7742"</definedName>
    <definedName name="IQ_ECO_METRIC_7743">"c7743"</definedName>
    <definedName name="IQ_ECO_METRIC_7744">"c7744"</definedName>
    <definedName name="IQ_ECO_METRIC_7745">"c7745"</definedName>
    <definedName name="IQ_ECO_METRIC_7746">"c7746"</definedName>
    <definedName name="IQ_ECO_METRIC_7747">"c7747"</definedName>
    <definedName name="IQ_ECO_METRIC_7748">"c7748"</definedName>
    <definedName name="IQ_ECO_METRIC_7749">"c7749"</definedName>
    <definedName name="IQ_ECO_METRIC_7750">"c7750"</definedName>
    <definedName name="IQ_ECO_METRIC_7751">"c7751"</definedName>
    <definedName name="IQ_ECO_METRIC_7752">"c7752"</definedName>
    <definedName name="IQ_ECO_METRIC_7753">"c7753"</definedName>
    <definedName name="IQ_ECO_METRIC_7754">"c7754"</definedName>
    <definedName name="IQ_ECO_METRIC_7755">"c7755"</definedName>
    <definedName name="IQ_ECO_METRIC_7756">"c7756"</definedName>
    <definedName name="IQ_ECO_METRIC_7757">"c7757"</definedName>
    <definedName name="IQ_ECO_METRIC_7758">"c7758"</definedName>
    <definedName name="IQ_ECO_METRIC_7759">"c7759"</definedName>
    <definedName name="IQ_ECO_METRIC_7760">"c7760"</definedName>
    <definedName name="IQ_ECO_METRIC_7761">"c7761"</definedName>
    <definedName name="IQ_ECO_METRIC_7762">"c7762"</definedName>
    <definedName name="IQ_ECO_METRIC_7763">"c7763"</definedName>
    <definedName name="IQ_ECO_METRIC_7764">"c7764"</definedName>
    <definedName name="IQ_ECO_METRIC_7765">"c7765"</definedName>
    <definedName name="IQ_ECO_METRIC_7766">"c7766"</definedName>
    <definedName name="IQ_ECO_METRIC_7767">"c7767"</definedName>
    <definedName name="IQ_ECO_METRIC_7768">"c7768"</definedName>
    <definedName name="IQ_ECO_METRIC_7769">"c7769"</definedName>
    <definedName name="IQ_ECO_METRIC_7770">"c7770"</definedName>
    <definedName name="IQ_ECO_METRIC_7771">"c7771"</definedName>
    <definedName name="IQ_ECO_METRIC_7772">"c7772"</definedName>
    <definedName name="IQ_ECO_METRIC_7773">"c7773"</definedName>
    <definedName name="IQ_ECO_METRIC_7774">"c7774"</definedName>
    <definedName name="IQ_ECO_METRIC_7775">"c7775"</definedName>
    <definedName name="IQ_ECO_METRIC_7776">"c7776"</definedName>
    <definedName name="IQ_ECO_METRIC_7776_UNUSED" hidden="1">"c7776"</definedName>
    <definedName name="IQ_ECO_METRIC_7776_UNUSED_UNUSED_UNUSED">"c7776"</definedName>
    <definedName name="IQ_ECO_METRIC_7777">"c7777"</definedName>
    <definedName name="IQ_ECO_METRIC_7777_UNUSED" hidden="1">"c7777"</definedName>
    <definedName name="IQ_ECO_METRIC_7777_UNUSED_UNUSED_UNUSED">"c7777"</definedName>
    <definedName name="IQ_ECO_METRIC_7779">"c7779"</definedName>
    <definedName name="IQ_ECO_METRIC_7780">"c7780"</definedName>
    <definedName name="IQ_ECO_METRIC_7781">"c7781"</definedName>
    <definedName name="IQ_ECO_METRIC_7782">"c7782"</definedName>
    <definedName name="IQ_ECO_METRIC_7783">"c7783"</definedName>
    <definedName name="IQ_ECO_METRIC_7784">"c7784"</definedName>
    <definedName name="IQ_ECO_METRIC_7785">"c7785"</definedName>
    <definedName name="IQ_ECO_METRIC_7786">"c7786"</definedName>
    <definedName name="IQ_ECO_METRIC_7787">"c7787"</definedName>
    <definedName name="IQ_ECO_METRIC_7788">"c7788"</definedName>
    <definedName name="IQ_ECO_METRIC_7789">"c7789"</definedName>
    <definedName name="IQ_ECO_METRIC_7790">"c7790"</definedName>
    <definedName name="IQ_ECO_METRIC_7791">"c7791"</definedName>
    <definedName name="IQ_ECO_METRIC_7792">"c7792"</definedName>
    <definedName name="IQ_ECO_METRIC_7793">"c7793"</definedName>
    <definedName name="IQ_ECO_METRIC_7794">"c7794"</definedName>
    <definedName name="IQ_ECO_METRIC_7795">"c7795"</definedName>
    <definedName name="IQ_ECO_METRIC_7796">"c7796"</definedName>
    <definedName name="IQ_ECO_METRIC_7797">"c7797"</definedName>
    <definedName name="IQ_ECO_METRIC_7798">"c7798"</definedName>
    <definedName name="IQ_ECO_METRIC_7799">"c7799"</definedName>
    <definedName name="IQ_ECO_METRIC_7800">"c7800"</definedName>
    <definedName name="IQ_ECO_METRIC_7801">"c7801"</definedName>
    <definedName name="IQ_ECO_METRIC_7802">"c7802"</definedName>
    <definedName name="IQ_ECO_METRIC_7803">"c7803"</definedName>
    <definedName name="IQ_ECO_METRIC_7804">"c7804"</definedName>
    <definedName name="IQ_ECO_METRIC_7805">"c7805"</definedName>
    <definedName name="IQ_ECO_METRIC_7806">"c7806"</definedName>
    <definedName name="IQ_ECO_METRIC_7807" hidden="1">"c7807"</definedName>
    <definedName name="IQ_ECO_METRIC_7808">"c7808"</definedName>
    <definedName name="IQ_ECO_METRIC_7809">"c7809"</definedName>
    <definedName name="IQ_ECO_METRIC_7810">"c7810"</definedName>
    <definedName name="IQ_ECO_METRIC_7811" hidden="1">"c7811"</definedName>
    <definedName name="IQ_ECO_METRIC_7812">"c7812"</definedName>
    <definedName name="IQ_ECO_METRIC_7813">"c7813"</definedName>
    <definedName name="IQ_ECO_METRIC_7814">"c7814"</definedName>
    <definedName name="IQ_ECO_METRIC_7815">"c7815"</definedName>
    <definedName name="IQ_ECO_METRIC_7816">"c7816"</definedName>
    <definedName name="IQ_ECO_METRIC_7817">"c7817"</definedName>
    <definedName name="IQ_ECO_METRIC_7818">"c7818"</definedName>
    <definedName name="IQ_ECO_METRIC_7819">"c7819"</definedName>
    <definedName name="IQ_ECO_METRIC_7820">"c7820"</definedName>
    <definedName name="IQ_ECO_METRIC_7821">"c7821"</definedName>
    <definedName name="IQ_ECO_METRIC_7822">"c7822"</definedName>
    <definedName name="IQ_ECO_METRIC_7823">"c7823"</definedName>
    <definedName name="IQ_ECO_METRIC_7824">"c7824"</definedName>
    <definedName name="IQ_ECO_METRIC_7825">"c7825"</definedName>
    <definedName name="IQ_ECO_METRIC_7826">"c7826"</definedName>
    <definedName name="IQ_ECO_METRIC_7827">"c7827"</definedName>
    <definedName name="IQ_ECO_METRIC_7828">"c7828"</definedName>
    <definedName name="IQ_ECO_METRIC_7829">"c7829"</definedName>
    <definedName name="IQ_ECO_METRIC_7830">"c7830"</definedName>
    <definedName name="IQ_ECO_METRIC_7831">"c7831"</definedName>
    <definedName name="IQ_ECO_METRIC_7832">"c7832"</definedName>
    <definedName name="IQ_ECO_METRIC_7833">"c7833"</definedName>
    <definedName name="IQ_ECO_METRIC_7834">"c7834"</definedName>
    <definedName name="IQ_ECO_METRIC_7835">"c7835"</definedName>
    <definedName name="IQ_ECO_METRIC_7836">"c7836"</definedName>
    <definedName name="IQ_ECO_METRIC_7837">"c7837"</definedName>
    <definedName name="IQ_ECO_METRIC_7838">"c7838"</definedName>
    <definedName name="IQ_ECO_METRIC_7839">"c7839"</definedName>
    <definedName name="IQ_ECO_METRIC_7840">"c7840"</definedName>
    <definedName name="IQ_ECO_METRIC_7842">"c7842"</definedName>
    <definedName name="IQ_ECO_METRIC_7843">"c7843"</definedName>
    <definedName name="IQ_ECO_METRIC_7844">"c7844"</definedName>
    <definedName name="IQ_ECO_METRIC_7845">"c7845"</definedName>
    <definedName name="IQ_ECO_METRIC_7846">"c7846"</definedName>
    <definedName name="IQ_ECO_METRIC_7847">"c7847"</definedName>
    <definedName name="IQ_ECO_METRIC_7848">"c7848"</definedName>
    <definedName name="IQ_ECO_METRIC_7849">"c7849"</definedName>
    <definedName name="IQ_ECO_METRIC_7850">"c7850"</definedName>
    <definedName name="IQ_ECO_METRIC_7851">"c7851"</definedName>
    <definedName name="IQ_ECO_METRIC_7852">"c7852"</definedName>
    <definedName name="IQ_ECO_METRIC_7853">"c7853"</definedName>
    <definedName name="IQ_ECO_METRIC_7854">"c7854"</definedName>
    <definedName name="IQ_ECO_METRIC_7855">"c7855"</definedName>
    <definedName name="IQ_ECO_METRIC_7856">"c7856"</definedName>
    <definedName name="IQ_ECO_METRIC_7857">"c7857"</definedName>
    <definedName name="IQ_ECO_METRIC_7858">"c7858"</definedName>
    <definedName name="IQ_ECO_METRIC_7859">"c7859"</definedName>
    <definedName name="IQ_ECO_METRIC_7860">"c7860"</definedName>
    <definedName name="IQ_ECO_METRIC_7861">"c7861"</definedName>
    <definedName name="IQ_ECO_METRIC_7862">"c7862"</definedName>
    <definedName name="IQ_ECO_METRIC_7863">"c7863"</definedName>
    <definedName name="IQ_ECO_METRIC_7864">"c7864"</definedName>
    <definedName name="IQ_ECO_METRIC_7865">"c7865"</definedName>
    <definedName name="IQ_ECO_METRIC_7866">"c7866"</definedName>
    <definedName name="IQ_ECO_METRIC_7867">"c7867"</definedName>
    <definedName name="IQ_ECO_METRIC_7868">"c7868"</definedName>
    <definedName name="IQ_ECO_METRIC_7868_UNUSED" hidden="1">"c7868"</definedName>
    <definedName name="IQ_ECO_METRIC_7868_UNUSED_UNUSED_UNUSED">"c7868"</definedName>
    <definedName name="IQ_ECO_METRIC_7869">"c7869"</definedName>
    <definedName name="IQ_ECO_METRIC_7870">"c7870"</definedName>
    <definedName name="IQ_ECO_METRIC_7871">"c7871"</definedName>
    <definedName name="IQ_ECO_METRIC_7872">"c7872"</definedName>
    <definedName name="IQ_ECO_METRIC_7873" hidden="1">"c7873"</definedName>
    <definedName name="IQ_ECO_METRIC_7874">"c7874"</definedName>
    <definedName name="IQ_ECO_METRIC_7875">"c7875"</definedName>
    <definedName name="IQ_ECO_METRIC_7876">"c7876"</definedName>
    <definedName name="IQ_ECO_METRIC_7877">"c7877"</definedName>
    <definedName name="IQ_ECO_METRIC_7878">"c7878"</definedName>
    <definedName name="IQ_ECO_METRIC_7880">"c7880"</definedName>
    <definedName name="IQ_ECO_METRIC_7881">"c7881"</definedName>
    <definedName name="IQ_ECO_METRIC_7882">"c7882"</definedName>
    <definedName name="IQ_ECO_METRIC_7883">"c7883"</definedName>
    <definedName name="IQ_ECO_METRIC_7884">"c7884"</definedName>
    <definedName name="IQ_ECO_METRIC_7885">"c7885"</definedName>
    <definedName name="IQ_ECO_METRIC_7886">"c7886"</definedName>
    <definedName name="IQ_ECO_METRIC_7887">"c7887"</definedName>
    <definedName name="IQ_ECO_METRIC_7888">"c7888"</definedName>
    <definedName name="IQ_ECO_METRIC_7889">"c7889"</definedName>
    <definedName name="IQ_ECO_METRIC_7890">"c7890"</definedName>
    <definedName name="IQ_ECO_METRIC_7891">"c7891"</definedName>
    <definedName name="IQ_ECO_METRIC_7892">"c7892"</definedName>
    <definedName name="IQ_ECO_METRIC_7893">"c7893"</definedName>
    <definedName name="IQ_ECO_METRIC_7895">"c7895"</definedName>
    <definedName name="IQ_ECO_METRIC_7896">"c7896"</definedName>
    <definedName name="IQ_ECO_METRIC_7897">"c7897"</definedName>
    <definedName name="IQ_ECO_METRIC_7898">"c7898"</definedName>
    <definedName name="IQ_ECO_METRIC_7899">"c7899"</definedName>
    <definedName name="IQ_ECO_METRIC_7900">"c7900"</definedName>
    <definedName name="IQ_ECO_METRIC_7901">"c7901"</definedName>
    <definedName name="IQ_ECO_METRIC_7903">"c7903"</definedName>
    <definedName name="IQ_ECO_METRIC_7904">"c7904"</definedName>
    <definedName name="IQ_ECO_METRIC_7905">"c7905"</definedName>
    <definedName name="IQ_ECO_METRIC_7906">"c7906"</definedName>
    <definedName name="IQ_ECO_METRIC_7907">"c7907"</definedName>
    <definedName name="IQ_ECO_METRIC_7908">"c7908"</definedName>
    <definedName name="IQ_ECO_METRIC_7909">"c7909"</definedName>
    <definedName name="IQ_ECO_METRIC_7910">"c7910"</definedName>
    <definedName name="IQ_ECO_METRIC_7911">"c7911"</definedName>
    <definedName name="IQ_ECO_METRIC_7912">"c7912"</definedName>
    <definedName name="IQ_ECO_METRIC_7913">"c7913"</definedName>
    <definedName name="IQ_ECO_METRIC_7914">"c7914"</definedName>
    <definedName name="IQ_ECO_METRIC_7915">"c7915"</definedName>
    <definedName name="IQ_ECO_METRIC_7916">"c7916"</definedName>
    <definedName name="IQ_ECO_METRIC_7917">"c7917"</definedName>
    <definedName name="IQ_ECO_METRIC_7918">"c7918"</definedName>
    <definedName name="IQ_ECO_METRIC_7919">"c7919"</definedName>
    <definedName name="IQ_ECO_METRIC_7920">"c7920"</definedName>
    <definedName name="IQ_ECO_METRIC_7921">"c7921"</definedName>
    <definedName name="IQ_ECO_METRIC_7922">"c7922"</definedName>
    <definedName name="IQ_ECO_METRIC_7923">"c7923"</definedName>
    <definedName name="IQ_ECO_METRIC_7924" hidden="1">"c7924"</definedName>
    <definedName name="IQ_ECO_METRIC_7925">"c7925"</definedName>
    <definedName name="IQ_ECO_METRIC_7925_UNUSED" hidden="1">"c7925"</definedName>
    <definedName name="IQ_ECO_METRIC_7925_UNUSED_UNUSED_UNUSED">"c7925"</definedName>
    <definedName name="IQ_ECO_METRIC_7926" hidden="1">"c7926"</definedName>
    <definedName name="IQ_ECO_METRIC_7927">"c7927"</definedName>
    <definedName name="IQ_ECO_METRIC_7928">"c7928"</definedName>
    <definedName name="IQ_ECO_METRIC_7929">"c7929"</definedName>
    <definedName name="IQ_ECO_METRIC_7930">"c7930"</definedName>
    <definedName name="IQ_ECO_METRIC_7931">"c7931"</definedName>
    <definedName name="IQ_ECO_METRIC_7932">"c7932"</definedName>
    <definedName name="IQ_ECO_METRIC_7933">"c7933"</definedName>
    <definedName name="IQ_ECO_METRIC_7934">"c7934"</definedName>
    <definedName name="IQ_ECO_METRIC_7935">"c7935"</definedName>
    <definedName name="IQ_ECO_METRIC_7936">"c7936"</definedName>
    <definedName name="IQ_ECO_METRIC_7937">"c7937"</definedName>
    <definedName name="IQ_ECO_METRIC_7938" hidden="1">"c7938"</definedName>
    <definedName name="IQ_ECO_METRIC_7939">"c7939"</definedName>
    <definedName name="IQ_ECO_METRIC_7939_UNUSED" hidden="1">"c7939"</definedName>
    <definedName name="IQ_ECO_METRIC_7939_UNUSED_UNUSED_UNUSED">"c7939"</definedName>
    <definedName name="IQ_ECO_METRIC_7940">"c7940"</definedName>
    <definedName name="IQ_ECO_METRIC_7941">"c7941"</definedName>
    <definedName name="IQ_ECO_METRIC_7942">"c7942"</definedName>
    <definedName name="IQ_ECO_METRIC_7943">"c7943"</definedName>
    <definedName name="IQ_ECO_METRIC_7944">"c7944"</definedName>
    <definedName name="IQ_ECO_METRIC_7945">"c7945"</definedName>
    <definedName name="IQ_ECO_METRIC_7946">"c7946"</definedName>
    <definedName name="IQ_ECO_METRIC_7947">"c7947"</definedName>
    <definedName name="IQ_ECO_METRIC_7948">"c7948"</definedName>
    <definedName name="IQ_ECO_METRIC_7949">"c7949"</definedName>
    <definedName name="IQ_ECO_METRIC_7950">"c7950"</definedName>
    <definedName name="IQ_ECO_METRIC_7951">"c7951"</definedName>
    <definedName name="IQ_ECO_METRIC_7952">"c7952"</definedName>
    <definedName name="IQ_ECO_METRIC_7953">"c7953"</definedName>
    <definedName name="IQ_ECO_METRIC_7954">"c7954"</definedName>
    <definedName name="IQ_ECO_METRIC_7955">"c7955"</definedName>
    <definedName name="IQ_ECO_METRIC_7956">"c7956"</definedName>
    <definedName name="IQ_ECO_METRIC_7957">"c7957"</definedName>
    <definedName name="IQ_ECO_METRIC_7958">"c7958"</definedName>
    <definedName name="IQ_ECO_METRIC_7959">"c7959"</definedName>
    <definedName name="IQ_ECO_METRIC_7960">"c7960"</definedName>
    <definedName name="IQ_ECO_METRIC_7961">"c7961"</definedName>
    <definedName name="IQ_ECO_METRIC_7962">"c7962"</definedName>
    <definedName name="IQ_ECO_METRIC_7963">"c7963"</definedName>
    <definedName name="IQ_ECO_METRIC_7964">"c7964"</definedName>
    <definedName name="IQ_ECO_METRIC_7965">"c7965"</definedName>
    <definedName name="IQ_ECO_METRIC_7966">"c7966"</definedName>
    <definedName name="IQ_ECO_METRIC_7967">"c7967"</definedName>
    <definedName name="IQ_ECO_METRIC_7968">"c7968"</definedName>
    <definedName name="IQ_ECO_METRIC_7969">"c7969"</definedName>
    <definedName name="IQ_ECO_METRIC_7970">"c7970"</definedName>
    <definedName name="IQ_ECO_METRIC_7971">"c7971"</definedName>
    <definedName name="IQ_ECO_METRIC_7972">"c7972"</definedName>
    <definedName name="IQ_ECO_METRIC_7973">"c7973"</definedName>
    <definedName name="IQ_ECO_METRIC_7974">"c7974"</definedName>
    <definedName name="IQ_ECO_METRIC_7975">"c7975"</definedName>
    <definedName name="IQ_ECO_METRIC_7976">"c7976"</definedName>
    <definedName name="IQ_ECO_METRIC_7977">"c7977"</definedName>
    <definedName name="IQ_ECO_METRIC_7978">"c7978"</definedName>
    <definedName name="IQ_ECO_METRIC_7979">"c7979"</definedName>
    <definedName name="IQ_ECO_METRIC_7980">"c7980"</definedName>
    <definedName name="IQ_ECO_METRIC_7981">"c7981"</definedName>
    <definedName name="IQ_ECO_METRIC_7982">"c7982"</definedName>
    <definedName name="IQ_ECO_METRIC_7983">"c7983"</definedName>
    <definedName name="IQ_ECO_METRIC_7984">"c7984"</definedName>
    <definedName name="IQ_ECO_METRIC_7985">"c7985"</definedName>
    <definedName name="IQ_ECO_METRIC_7986">"c7986"</definedName>
    <definedName name="IQ_ECO_METRIC_7987">"c7987"</definedName>
    <definedName name="IQ_ECO_METRIC_7988">"c7988"</definedName>
    <definedName name="IQ_ECO_METRIC_7989">"c7989"</definedName>
    <definedName name="IQ_ECO_METRIC_7990">"c7990"</definedName>
    <definedName name="IQ_ECO_METRIC_7991">"c7991"</definedName>
    <definedName name="IQ_ECO_METRIC_7992">"c7992"</definedName>
    <definedName name="IQ_ECO_METRIC_7993">"c7993"</definedName>
    <definedName name="IQ_ECO_METRIC_7994">"c7994"</definedName>
    <definedName name="IQ_ECO_METRIC_7995">"c7995"</definedName>
    <definedName name="IQ_ECO_METRIC_7996">"c7996"</definedName>
    <definedName name="IQ_ECO_METRIC_7996_UNUSED" hidden="1">"c7996"</definedName>
    <definedName name="IQ_ECO_METRIC_7996_UNUSED_UNUSED_UNUSED">"c7996"</definedName>
    <definedName name="IQ_ECO_METRIC_7997">"c7997"</definedName>
    <definedName name="IQ_ECO_METRIC_7997_UNUSED" hidden="1">"c7997"</definedName>
    <definedName name="IQ_ECO_METRIC_7997_UNUSED_UNUSED_UNUSED">"c7997"</definedName>
    <definedName name="IQ_ECO_METRIC_7999">"c7999"</definedName>
    <definedName name="IQ_ECO_METRIC_8000">"c8000"</definedName>
    <definedName name="IQ_ECO_METRIC_8001">"c8001"</definedName>
    <definedName name="IQ_ECO_METRIC_8002">"c8002"</definedName>
    <definedName name="IQ_ECO_METRIC_8003">"c8003"</definedName>
    <definedName name="IQ_ECO_METRIC_8004">"c8004"</definedName>
    <definedName name="IQ_ECO_METRIC_8005">"c8005"</definedName>
    <definedName name="IQ_ECO_METRIC_8006">"c8006"</definedName>
    <definedName name="IQ_ECO_METRIC_8007">"c8007"</definedName>
    <definedName name="IQ_ECO_METRIC_8008">"c8008"</definedName>
    <definedName name="IQ_ECO_METRIC_8009">"c8009"</definedName>
    <definedName name="IQ_ECO_METRIC_8010">"c8010"</definedName>
    <definedName name="IQ_ECO_METRIC_8011">"c8011"</definedName>
    <definedName name="IQ_ECO_METRIC_8012">"c8012"</definedName>
    <definedName name="IQ_ECO_METRIC_8013">"c8013"</definedName>
    <definedName name="IQ_ECO_METRIC_8014">"c8014"</definedName>
    <definedName name="IQ_ECO_METRIC_8015">"c8015"</definedName>
    <definedName name="IQ_ECO_METRIC_8016">"c8016"</definedName>
    <definedName name="IQ_ECO_METRIC_8017">"c8017"</definedName>
    <definedName name="IQ_ECO_METRIC_8018">"c8018"</definedName>
    <definedName name="IQ_ECO_METRIC_8019">"c8019"</definedName>
    <definedName name="IQ_ECO_METRIC_8020">"c8020"</definedName>
    <definedName name="IQ_ECO_METRIC_8021">"c8021"</definedName>
    <definedName name="IQ_ECO_METRIC_8022">"c8022"</definedName>
    <definedName name="IQ_ECO_METRIC_8023">"c8023"</definedName>
    <definedName name="IQ_ECO_METRIC_8024">"c8024"</definedName>
    <definedName name="IQ_ECO_METRIC_8025">"c8025"</definedName>
    <definedName name="IQ_ECO_METRIC_8026">"c8026"</definedName>
    <definedName name="IQ_ECO_METRIC_8027" hidden="1">"c8027"</definedName>
    <definedName name="IQ_ECO_METRIC_8028">"c8028"</definedName>
    <definedName name="IQ_ECO_METRIC_8029">"c8029"</definedName>
    <definedName name="IQ_ECO_METRIC_8030">"c8030"</definedName>
    <definedName name="IQ_ECO_METRIC_8031" hidden="1">"c8031"</definedName>
    <definedName name="IQ_ECO_METRIC_8032">"c8032"</definedName>
    <definedName name="IQ_ECO_METRIC_8033">"c8033"</definedName>
    <definedName name="IQ_ECO_METRIC_8034">"c8034"</definedName>
    <definedName name="IQ_ECO_METRIC_8035">"c8035"</definedName>
    <definedName name="IQ_ECO_METRIC_8036">"c8036"</definedName>
    <definedName name="IQ_ECO_METRIC_8037">"c8037"</definedName>
    <definedName name="IQ_ECO_METRIC_8038">"c8038"</definedName>
    <definedName name="IQ_ECO_METRIC_8039">"c8039"</definedName>
    <definedName name="IQ_ECO_METRIC_8040">"c8040"</definedName>
    <definedName name="IQ_ECO_METRIC_8041">"c8041"</definedName>
    <definedName name="IQ_ECO_METRIC_8042">"c8042"</definedName>
    <definedName name="IQ_ECO_METRIC_8043">"c8043"</definedName>
    <definedName name="IQ_ECO_METRIC_8044">"c8044"</definedName>
    <definedName name="IQ_ECO_METRIC_8045">"c8045"</definedName>
    <definedName name="IQ_ECO_METRIC_8046">"c8046"</definedName>
    <definedName name="IQ_ECO_METRIC_8047">"c8047"</definedName>
    <definedName name="IQ_ECO_METRIC_8048">"c8048"</definedName>
    <definedName name="IQ_ECO_METRIC_8049">"c8049"</definedName>
    <definedName name="IQ_ECO_METRIC_8050">"c8050"</definedName>
    <definedName name="IQ_ECO_METRIC_8051">"c8051"</definedName>
    <definedName name="IQ_ECO_METRIC_8052">"c8052"</definedName>
    <definedName name="IQ_ECO_METRIC_8053">"c8053"</definedName>
    <definedName name="IQ_ECO_METRIC_8054">"c8054"</definedName>
    <definedName name="IQ_ECO_METRIC_8055">"c8055"</definedName>
    <definedName name="IQ_ECO_METRIC_8056">"c8056"</definedName>
    <definedName name="IQ_ECO_METRIC_8057">"c8057"</definedName>
    <definedName name="IQ_ECO_METRIC_8058">"c8058"</definedName>
    <definedName name="IQ_ECO_METRIC_8059">"c8059"</definedName>
    <definedName name="IQ_ECO_METRIC_8060">"c8060"</definedName>
    <definedName name="IQ_ECO_METRIC_8062">"c8062"</definedName>
    <definedName name="IQ_ECO_METRIC_8063">"c8063"</definedName>
    <definedName name="IQ_ECO_METRIC_8064">"c8064"</definedName>
    <definedName name="IQ_ECO_METRIC_8065">"c8065"</definedName>
    <definedName name="IQ_ECO_METRIC_8066">"c8066"</definedName>
    <definedName name="IQ_ECO_METRIC_8067">"c8067"</definedName>
    <definedName name="IQ_ECO_METRIC_8068">"c8068"</definedName>
    <definedName name="IQ_ECO_METRIC_8069">"c8069"</definedName>
    <definedName name="IQ_ECO_METRIC_8070">"c8070"</definedName>
    <definedName name="IQ_ECO_METRIC_8071">"c8071"</definedName>
    <definedName name="IQ_ECO_METRIC_8072">"c8072"</definedName>
    <definedName name="IQ_ECO_METRIC_8073">"c8073"</definedName>
    <definedName name="IQ_ECO_METRIC_8074">"c8074"</definedName>
    <definedName name="IQ_ECO_METRIC_8075">"c8075"</definedName>
    <definedName name="IQ_ECO_METRIC_8076">"c8076"</definedName>
    <definedName name="IQ_ECO_METRIC_8077">"c8077"</definedName>
    <definedName name="IQ_ECO_METRIC_8078">"c8078"</definedName>
    <definedName name="IQ_ECO_METRIC_8079">"c8079"</definedName>
    <definedName name="IQ_ECO_METRIC_8080">"c8080"</definedName>
    <definedName name="IQ_ECO_METRIC_8081">"c8081"</definedName>
    <definedName name="IQ_ECO_METRIC_8082">"c8082"</definedName>
    <definedName name="IQ_ECO_METRIC_8083">"c8083"</definedName>
    <definedName name="IQ_ECO_METRIC_8084">"c8084"</definedName>
    <definedName name="IQ_ECO_METRIC_8085">"c8085"</definedName>
    <definedName name="IQ_ECO_METRIC_8086">"c8086"</definedName>
    <definedName name="IQ_ECO_METRIC_8087">"c8087"</definedName>
    <definedName name="IQ_ECO_METRIC_8088">"c8088"</definedName>
    <definedName name="IQ_ECO_METRIC_8088_UNUSED" hidden="1">"c8088"</definedName>
    <definedName name="IQ_ECO_METRIC_8088_UNUSED_UNUSED_UNUSED">"c8088"</definedName>
    <definedName name="IQ_ECO_METRIC_8089">"c8089"</definedName>
    <definedName name="IQ_ECO_METRIC_8090">"c8090"</definedName>
    <definedName name="IQ_ECO_METRIC_8091">"c8091"</definedName>
    <definedName name="IQ_ECO_METRIC_8092">"c8092"</definedName>
    <definedName name="IQ_ECO_METRIC_8093" hidden="1">"c8093"</definedName>
    <definedName name="IQ_ECO_METRIC_8094">"c8094"</definedName>
    <definedName name="IQ_ECO_METRIC_8095">"c8095"</definedName>
    <definedName name="IQ_ECO_METRIC_8096">"c8096"</definedName>
    <definedName name="IQ_ECO_METRIC_8097">"c8097"</definedName>
    <definedName name="IQ_ECO_METRIC_8098">"c8098"</definedName>
    <definedName name="IQ_ECO_METRIC_8100">"c8100"</definedName>
    <definedName name="IQ_ECO_METRIC_8101">"c8101"</definedName>
    <definedName name="IQ_ECO_METRIC_8102">"c8102"</definedName>
    <definedName name="IQ_ECO_METRIC_8103">"c8103"</definedName>
    <definedName name="IQ_ECO_METRIC_8104">"c8104"</definedName>
    <definedName name="IQ_ECO_METRIC_8105">"c8105"</definedName>
    <definedName name="IQ_ECO_METRIC_8106">"c8106"</definedName>
    <definedName name="IQ_ECO_METRIC_8107">"c8107"</definedName>
    <definedName name="IQ_ECO_METRIC_8108">"c8108"</definedName>
    <definedName name="IQ_ECO_METRIC_8109">"c8109"</definedName>
    <definedName name="IQ_ECO_METRIC_8110">"c8110"</definedName>
    <definedName name="IQ_ECO_METRIC_8111">"c8111"</definedName>
    <definedName name="IQ_ECO_METRIC_8112">"c8112"</definedName>
    <definedName name="IQ_ECO_METRIC_8113">"c8113"</definedName>
    <definedName name="IQ_ECO_METRIC_8115">"c8115"</definedName>
    <definedName name="IQ_ECO_METRIC_8116">"c8116"</definedName>
    <definedName name="IQ_ECO_METRIC_8117">"c8117"</definedName>
    <definedName name="IQ_ECO_METRIC_8118">"c8118"</definedName>
    <definedName name="IQ_ECO_METRIC_8119">"c8119"</definedName>
    <definedName name="IQ_ECO_METRIC_8120">"c8120"</definedName>
    <definedName name="IQ_ECO_METRIC_8121">"c8121"</definedName>
    <definedName name="IQ_ECO_METRIC_8123">"c8123"</definedName>
    <definedName name="IQ_ECO_METRIC_8124">"c8124"</definedName>
    <definedName name="IQ_ECO_METRIC_8125">"c8125"</definedName>
    <definedName name="IQ_ECO_METRIC_8126">"c8126"</definedName>
    <definedName name="IQ_ECO_METRIC_8127">"c8127"</definedName>
    <definedName name="IQ_ECO_METRIC_8128">"c8128"</definedName>
    <definedName name="IQ_ECO_METRIC_8129">"c8129"</definedName>
    <definedName name="IQ_ECO_METRIC_8130">"c8130"</definedName>
    <definedName name="IQ_ECO_METRIC_8131">"c8131"</definedName>
    <definedName name="IQ_ECO_METRIC_8132">"c8132"</definedName>
    <definedName name="IQ_ECO_METRIC_8133">"c8133"</definedName>
    <definedName name="IQ_ECO_METRIC_8134">"c8134"</definedName>
    <definedName name="IQ_ECO_METRIC_8135">"c8135"</definedName>
    <definedName name="IQ_ECO_METRIC_8136">"c8136"</definedName>
    <definedName name="IQ_ECO_METRIC_8137">"c8137"</definedName>
    <definedName name="IQ_ECO_METRIC_8138">"c8138"</definedName>
    <definedName name="IQ_ECO_METRIC_8139">"c8139"</definedName>
    <definedName name="IQ_ECO_METRIC_8140">"c8140"</definedName>
    <definedName name="IQ_ECO_METRIC_8141">"c8141"</definedName>
    <definedName name="IQ_ECO_METRIC_8142">"c8142"</definedName>
    <definedName name="IQ_ECO_METRIC_8143">"c8143"</definedName>
    <definedName name="IQ_ECO_METRIC_8144" hidden="1">"c8144"</definedName>
    <definedName name="IQ_ECO_METRIC_8145">"c8145"</definedName>
    <definedName name="IQ_ECO_METRIC_8145_UNUSED" hidden="1">"c8145"</definedName>
    <definedName name="IQ_ECO_METRIC_8145_UNUSED_UNUSED_UNUSED">"c8145"</definedName>
    <definedName name="IQ_ECO_METRIC_8146" hidden="1">"c8146"</definedName>
    <definedName name="IQ_ECO_METRIC_8147">"c8147"</definedName>
    <definedName name="IQ_ECO_METRIC_8148">"c8148"</definedName>
    <definedName name="IQ_ECO_METRIC_8149">"c8149"</definedName>
    <definedName name="IQ_ECO_METRIC_8150">"c8150"</definedName>
    <definedName name="IQ_ECO_METRIC_8152">"c8152"</definedName>
    <definedName name="IQ_ECO_METRIC_8153">"c8153"</definedName>
    <definedName name="IQ_ECO_METRIC_8154">"c8154"</definedName>
    <definedName name="IQ_ECO_METRIC_8155">"c8155"</definedName>
    <definedName name="IQ_ECO_METRIC_8156">"c8156"</definedName>
    <definedName name="IQ_ECO_METRIC_8157">"c8157"</definedName>
    <definedName name="IQ_ECO_METRIC_8158" hidden="1">"c8158"</definedName>
    <definedName name="IQ_ECO_METRIC_8159">"c8159"</definedName>
    <definedName name="IQ_ECO_METRIC_8159_UNUSED" hidden="1">"c8159"</definedName>
    <definedName name="IQ_ECO_METRIC_8159_UNUSED_UNUSED_UNUSED">"c8159"</definedName>
    <definedName name="IQ_ECO_METRIC_8160">"c8160"</definedName>
    <definedName name="IQ_ECO_METRIC_8161">"c8161"</definedName>
    <definedName name="IQ_ECO_METRIC_8162">"c8162"</definedName>
    <definedName name="IQ_ECO_METRIC_8163">"c8163"</definedName>
    <definedName name="IQ_ECO_METRIC_8164">"c8164"</definedName>
    <definedName name="IQ_ECO_METRIC_8165">"c8165"</definedName>
    <definedName name="IQ_ECO_METRIC_8166">"c8166"</definedName>
    <definedName name="IQ_ECO_METRIC_8167">"c8167"</definedName>
    <definedName name="IQ_ECO_METRIC_8168">"c8168"</definedName>
    <definedName name="IQ_ECO_METRIC_8169">"c8169"</definedName>
    <definedName name="IQ_ECO_METRIC_8170">"c8170"</definedName>
    <definedName name="IQ_ECO_METRIC_8171">"c8171"</definedName>
    <definedName name="IQ_ECO_METRIC_8172">"c8172"</definedName>
    <definedName name="IQ_ECO_METRIC_8173">"c8173"</definedName>
    <definedName name="IQ_ECO_METRIC_8174">"c8174"</definedName>
    <definedName name="IQ_ECO_METRIC_8175">"c8175"</definedName>
    <definedName name="IQ_ECO_METRIC_8176">"c8176"</definedName>
    <definedName name="IQ_ECO_METRIC_8177">"c8177"</definedName>
    <definedName name="IQ_ECO_METRIC_8178">"c8178"</definedName>
    <definedName name="IQ_ECO_METRIC_8179">"c8179"</definedName>
    <definedName name="IQ_ECO_METRIC_8180">"c8180"</definedName>
    <definedName name="IQ_ECO_METRIC_8181">"c8181"</definedName>
    <definedName name="IQ_ECO_METRIC_8182">"c8182"</definedName>
    <definedName name="IQ_ECO_METRIC_8183">"c8183"</definedName>
    <definedName name="IQ_ECO_METRIC_8184">"c8184"</definedName>
    <definedName name="IQ_ECO_METRIC_8185">"c8185"</definedName>
    <definedName name="IQ_ECO_METRIC_8186">"c8186"</definedName>
    <definedName name="IQ_ECO_METRIC_8187">"c8187"</definedName>
    <definedName name="IQ_ECO_METRIC_8188">"c8188"</definedName>
    <definedName name="IQ_ECO_METRIC_8189">"c8189"</definedName>
    <definedName name="IQ_ECO_METRIC_8190">"c8190"</definedName>
    <definedName name="IQ_ECO_METRIC_8191">"c8191"</definedName>
    <definedName name="IQ_ECO_METRIC_8192">"c8192"</definedName>
    <definedName name="IQ_ECO_METRIC_8193">"c8193"</definedName>
    <definedName name="IQ_ECO_METRIC_8194">"c8194"</definedName>
    <definedName name="IQ_ECO_METRIC_8195">"c8195"</definedName>
    <definedName name="IQ_ECO_METRIC_8196">"c8196"</definedName>
    <definedName name="IQ_ECO_METRIC_8197">"c8197"</definedName>
    <definedName name="IQ_ECO_METRIC_8198">"c8198"</definedName>
    <definedName name="IQ_ECO_METRIC_8199">"c8199"</definedName>
    <definedName name="IQ_ECO_METRIC_8200">"c8200"</definedName>
    <definedName name="IQ_ECO_METRIC_8201">"c8201"</definedName>
    <definedName name="IQ_ECO_METRIC_8202">"c8202"</definedName>
    <definedName name="IQ_ECO_METRIC_8203">"c8203"</definedName>
    <definedName name="IQ_ECO_METRIC_8204">"c8204"</definedName>
    <definedName name="IQ_ECO_METRIC_8205">"c8205"</definedName>
    <definedName name="IQ_ECO_METRIC_8206">"c8206"</definedName>
    <definedName name="IQ_ECO_METRIC_8207">"c8207"</definedName>
    <definedName name="IQ_ECO_METRIC_8208">"c8208"</definedName>
    <definedName name="IQ_ECO_METRIC_8209">"c8209"</definedName>
    <definedName name="IQ_ECO_METRIC_8210">"c8210"</definedName>
    <definedName name="IQ_ECO_METRIC_8211">"c8211"</definedName>
    <definedName name="IQ_ECO_METRIC_8212">"c8212"</definedName>
    <definedName name="IQ_ECO_METRIC_8213">"c8213"</definedName>
    <definedName name="IQ_ECO_METRIC_8214">"c8214"</definedName>
    <definedName name="IQ_ECO_METRIC_8215">"c8215"</definedName>
    <definedName name="IQ_ECO_METRIC_8216">"c8216"</definedName>
    <definedName name="IQ_ECO_METRIC_8216_UNUSED" hidden="1">"c8216"</definedName>
    <definedName name="IQ_ECO_METRIC_8216_UNUSED_UNUSED_UNUSED">"c8216"</definedName>
    <definedName name="IQ_ECO_METRIC_8217">"c8217"</definedName>
    <definedName name="IQ_ECO_METRIC_8217_UNUSED" hidden="1">"c8217"</definedName>
    <definedName name="IQ_ECO_METRIC_8217_UNUSED_UNUSED_UNUSED">"c8217"</definedName>
    <definedName name="IQ_ECO_METRIC_8219">"c8219"</definedName>
    <definedName name="IQ_ECO_METRIC_8221">"c8221"</definedName>
    <definedName name="IQ_ECO_METRIC_8222">"c8222"</definedName>
    <definedName name="IQ_ECO_METRIC_8223">"c8223"</definedName>
    <definedName name="IQ_ECO_METRIC_8224">"c8224"</definedName>
    <definedName name="IQ_ECO_METRIC_8225">"c8225"</definedName>
    <definedName name="IQ_ECO_METRIC_8226">"c8226"</definedName>
    <definedName name="IQ_ECO_METRIC_8227">"c8227"</definedName>
    <definedName name="IQ_ECO_METRIC_8228">"c8228"</definedName>
    <definedName name="IQ_ECO_METRIC_8229">"c8229"</definedName>
    <definedName name="IQ_ECO_METRIC_8230">"c8230"</definedName>
    <definedName name="IQ_ECO_METRIC_8231">"c8231"</definedName>
    <definedName name="IQ_ECO_METRIC_8232">"c8232"</definedName>
    <definedName name="IQ_ECO_METRIC_8233">"c8233"</definedName>
    <definedName name="IQ_ECO_METRIC_8234">"c8234"</definedName>
    <definedName name="IQ_ECO_METRIC_8235">"c8235"</definedName>
    <definedName name="IQ_ECO_METRIC_8236">"c8236"</definedName>
    <definedName name="IQ_ECO_METRIC_8237">"c8237"</definedName>
    <definedName name="IQ_ECO_METRIC_8238">"c8238"</definedName>
    <definedName name="IQ_ECO_METRIC_8239">"c8239"</definedName>
    <definedName name="IQ_ECO_METRIC_8240">"c8240"</definedName>
    <definedName name="IQ_ECO_METRIC_8241">"c8241"</definedName>
    <definedName name="IQ_ECO_METRIC_8242">"c8242"</definedName>
    <definedName name="IQ_ECO_METRIC_8243">"c8243"</definedName>
    <definedName name="IQ_ECO_METRIC_8244">"c8244"</definedName>
    <definedName name="IQ_ECO_METRIC_8245">"c8245"</definedName>
    <definedName name="IQ_ECO_METRIC_8246">"c8246"</definedName>
    <definedName name="IQ_ECO_METRIC_8247" hidden="1">"c8247"</definedName>
    <definedName name="IQ_ECO_METRIC_8248">"c8248"</definedName>
    <definedName name="IQ_ECO_METRIC_8249">"c8249"</definedName>
    <definedName name="IQ_ECO_METRIC_8250">"c8250"</definedName>
    <definedName name="IQ_ECO_METRIC_8251" hidden="1">"c8251"</definedName>
    <definedName name="IQ_ECO_METRIC_8252">"c8252"</definedName>
    <definedName name="IQ_ECO_METRIC_8253">"c8253"</definedName>
    <definedName name="IQ_ECO_METRIC_8254">"c8254"</definedName>
    <definedName name="IQ_ECO_METRIC_8255">"c8255"</definedName>
    <definedName name="IQ_ECO_METRIC_8256">"c8256"</definedName>
    <definedName name="IQ_ECO_METRIC_8257">"c8257"</definedName>
    <definedName name="IQ_ECO_METRIC_8258">"c8258"</definedName>
    <definedName name="IQ_ECO_METRIC_8259">"c8259"</definedName>
    <definedName name="IQ_ECO_METRIC_8260">"c8260"</definedName>
    <definedName name="IQ_ECO_METRIC_8261">"c8261"</definedName>
    <definedName name="IQ_ECO_METRIC_8262">"c8262"</definedName>
    <definedName name="IQ_ECO_METRIC_8263">"c8263"</definedName>
    <definedName name="IQ_ECO_METRIC_8264">"c8264"</definedName>
    <definedName name="IQ_ECO_METRIC_8265">"c8265"</definedName>
    <definedName name="IQ_ECO_METRIC_8266">"c8266"</definedName>
    <definedName name="IQ_ECO_METRIC_8267">"c8267"</definedName>
    <definedName name="IQ_ECO_METRIC_8268">"c8268"</definedName>
    <definedName name="IQ_ECO_METRIC_8269">"c8269"</definedName>
    <definedName name="IQ_ECO_METRIC_8270">"c8270"</definedName>
    <definedName name="IQ_ECO_METRIC_8271">"c8271"</definedName>
    <definedName name="IQ_ECO_METRIC_8272">"c8272"</definedName>
    <definedName name="IQ_ECO_METRIC_8273">"c8273"</definedName>
    <definedName name="IQ_ECO_METRIC_8274">"c8274"</definedName>
    <definedName name="IQ_ECO_METRIC_8275">"c8275"</definedName>
    <definedName name="IQ_ECO_METRIC_8276">"c8276"</definedName>
    <definedName name="IQ_ECO_METRIC_8277">"c8277"</definedName>
    <definedName name="IQ_ECO_METRIC_8278">"c8278"</definedName>
    <definedName name="IQ_ECO_METRIC_8279">"c8279"</definedName>
    <definedName name="IQ_ECO_METRIC_8280">"c8280"</definedName>
    <definedName name="IQ_ECO_METRIC_8282">"c8282"</definedName>
    <definedName name="IQ_ECO_METRIC_8283">"c8283"</definedName>
    <definedName name="IQ_ECO_METRIC_8284">"c8284"</definedName>
    <definedName name="IQ_ECO_METRIC_8285">"c8285"</definedName>
    <definedName name="IQ_ECO_METRIC_8286">"c8286"</definedName>
    <definedName name="IQ_ECO_METRIC_8287">"c8287"</definedName>
    <definedName name="IQ_ECO_METRIC_8288">"c8288"</definedName>
    <definedName name="IQ_ECO_METRIC_8289">"c8289"</definedName>
    <definedName name="IQ_ECO_METRIC_8290">"c8290"</definedName>
    <definedName name="IQ_ECO_METRIC_8291">"c8291"</definedName>
    <definedName name="IQ_ECO_METRIC_8292">"c8292"</definedName>
    <definedName name="IQ_ECO_METRIC_8293">"c8293"</definedName>
    <definedName name="IQ_ECO_METRIC_8294">"c8294"</definedName>
    <definedName name="IQ_ECO_METRIC_8295">"c8295"</definedName>
    <definedName name="IQ_ECO_METRIC_8296">"c8296"</definedName>
    <definedName name="IQ_ECO_METRIC_8297">"c8297"</definedName>
    <definedName name="IQ_ECO_METRIC_8298">"c8298"</definedName>
    <definedName name="IQ_ECO_METRIC_8299">"c8299"</definedName>
    <definedName name="IQ_ECO_METRIC_8300">"c8300"</definedName>
    <definedName name="IQ_ECO_METRIC_8301">"c8301"</definedName>
    <definedName name="IQ_ECO_METRIC_8302">"c8302"</definedName>
    <definedName name="IQ_ECO_METRIC_8303">"c8303"</definedName>
    <definedName name="IQ_ECO_METRIC_8304">"c8304"</definedName>
    <definedName name="IQ_ECO_METRIC_8305">"c8305"</definedName>
    <definedName name="IQ_ECO_METRIC_8306">"c8306"</definedName>
    <definedName name="IQ_ECO_METRIC_8307">"c8307"</definedName>
    <definedName name="IQ_ECO_METRIC_8308">"c8308"</definedName>
    <definedName name="IQ_ECO_METRIC_8308_UNUSED" hidden="1">"c8308"</definedName>
    <definedName name="IQ_ECO_METRIC_8308_UNUSED_UNUSED_UNUSED">"c8308"</definedName>
    <definedName name="IQ_ECO_METRIC_8309">"c8309"</definedName>
    <definedName name="IQ_ECO_METRIC_8310">"c8310"</definedName>
    <definedName name="IQ_ECO_METRIC_8311">"c8311"</definedName>
    <definedName name="IQ_ECO_METRIC_8312">"c8312"</definedName>
    <definedName name="IQ_ECO_METRIC_8313" hidden="1">"c8313"</definedName>
    <definedName name="IQ_ECO_METRIC_8314">"c8314"</definedName>
    <definedName name="IQ_ECO_METRIC_8315">"c8315"</definedName>
    <definedName name="IQ_ECO_METRIC_8316">"c8316"</definedName>
    <definedName name="IQ_ECO_METRIC_8317">"c8317"</definedName>
    <definedName name="IQ_ECO_METRIC_8318">"c8318"</definedName>
    <definedName name="IQ_ECO_METRIC_8320">"c8320"</definedName>
    <definedName name="IQ_ECO_METRIC_8321">"c8321"</definedName>
    <definedName name="IQ_ECO_METRIC_8322">"c8322"</definedName>
    <definedName name="IQ_ECO_METRIC_8323">"c8323"</definedName>
    <definedName name="IQ_ECO_METRIC_8324">"c8324"</definedName>
    <definedName name="IQ_ECO_METRIC_8325">"c8325"</definedName>
    <definedName name="IQ_ECO_METRIC_8326">"c8326"</definedName>
    <definedName name="IQ_ECO_METRIC_8327">"c8327"</definedName>
    <definedName name="IQ_ECO_METRIC_8328">"c8328"</definedName>
    <definedName name="IQ_ECO_METRIC_8329">"c8329"</definedName>
    <definedName name="IQ_ECO_METRIC_8330">"c8330"</definedName>
    <definedName name="IQ_ECO_METRIC_8331">"c8331"</definedName>
    <definedName name="IQ_ECO_METRIC_8332">"c8332"</definedName>
    <definedName name="IQ_ECO_METRIC_8333">"c8333"</definedName>
    <definedName name="IQ_ECO_METRIC_8335">"c8335"</definedName>
    <definedName name="IQ_ECO_METRIC_8336">"c8336"</definedName>
    <definedName name="IQ_ECO_METRIC_8337">"c8337"</definedName>
    <definedName name="IQ_ECO_METRIC_8338">"c8338"</definedName>
    <definedName name="IQ_ECO_METRIC_8339">"c8339"</definedName>
    <definedName name="IQ_ECO_METRIC_8340">"c8340"</definedName>
    <definedName name="IQ_ECO_METRIC_8341">"c8341"</definedName>
    <definedName name="IQ_ECO_METRIC_8343">"c8343"</definedName>
    <definedName name="IQ_ECO_METRIC_8344">"c8344"</definedName>
    <definedName name="IQ_ECO_METRIC_8345">"c8345"</definedName>
    <definedName name="IQ_ECO_METRIC_8346">"c8346"</definedName>
    <definedName name="IQ_ECO_METRIC_8347">"c8347"</definedName>
    <definedName name="IQ_ECO_METRIC_8348">"c8348"</definedName>
    <definedName name="IQ_ECO_METRIC_8349">"c8349"</definedName>
    <definedName name="IQ_ECO_METRIC_8350">"c8350"</definedName>
    <definedName name="IQ_ECO_METRIC_8352">"c8352"</definedName>
    <definedName name="IQ_ECO_METRIC_8353">"c8353"</definedName>
    <definedName name="IQ_ECO_METRIC_8354">"c8354"</definedName>
    <definedName name="IQ_ECO_METRIC_8355">"c8355"</definedName>
    <definedName name="IQ_ECO_METRIC_8356">"c8356"</definedName>
    <definedName name="IQ_ECO_METRIC_8357">"c8357"</definedName>
    <definedName name="IQ_ECO_METRIC_8358">"c8358"</definedName>
    <definedName name="IQ_ECO_METRIC_8359">"c8359"</definedName>
    <definedName name="IQ_ECO_METRIC_8360">"c8360"</definedName>
    <definedName name="IQ_ECO_METRIC_8361">"c8361"</definedName>
    <definedName name="IQ_ECO_METRIC_8362">"c8362"</definedName>
    <definedName name="IQ_ECO_METRIC_8363">"c8363"</definedName>
    <definedName name="IQ_ECO_METRIC_8366" hidden="1">"c8366"</definedName>
    <definedName name="IQ_ECO_METRIC_8367">"c8367"</definedName>
    <definedName name="IQ_ECO_METRIC_8368">"c8368"</definedName>
    <definedName name="IQ_ECO_METRIC_8369">"c8369"</definedName>
    <definedName name="IQ_ECO_METRIC_8370">"c8370"</definedName>
    <definedName name="IQ_ECO_METRIC_8371">"c8371"</definedName>
    <definedName name="IQ_ECO_METRIC_8372">"c8372"</definedName>
    <definedName name="IQ_ECO_METRIC_8373">"c8373"</definedName>
    <definedName name="IQ_ECO_METRIC_8374">"c8374"</definedName>
    <definedName name="IQ_ECO_METRIC_8375">"c8375"</definedName>
    <definedName name="IQ_ECO_METRIC_8376">"c8376"</definedName>
    <definedName name="IQ_ECO_METRIC_8377">"c8377"</definedName>
    <definedName name="IQ_ECO_METRIC_8378" hidden="1">"c8378"</definedName>
    <definedName name="IQ_ECO_METRIC_8380">"c8380"</definedName>
    <definedName name="IQ_ECO_METRIC_8381">"c8381"</definedName>
    <definedName name="IQ_ECO_METRIC_8382">"c8382"</definedName>
    <definedName name="IQ_ECO_METRIC_8383">"c8383"</definedName>
    <definedName name="IQ_ECO_METRIC_8384">"c8384"</definedName>
    <definedName name="IQ_ECO_METRIC_8385">"c8385"</definedName>
    <definedName name="IQ_ECO_METRIC_8387">"c8387"</definedName>
    <definedName name="IQ_ECO_METRIC_8388">"c8388"</definedName>
    <definedName name="IQ_ECO_METRIC_8389">"c8389"</definedName>
    <definedName name="IQ_ECO_METRIC_8390">"c8390"</definedName>
    <definedName name="IQ_ECO_METRIC_8391">"c8391"</definedName>
    <definedName name="IQ_ECO_METRIC_8392">"c8392"</definedName>
    <definedName name="IQ_ECO_METRIC_8393">"c8393"</definedName>
    <definedName name="IQ_ECO_METRIC_8394">"c8394"</definedName>
    <definedName name="IQ_ECO_METRIC_8395">"c8395"</definedName>
    <definedName name="IQ_ECO_METRIC_8396">"c8396"</definedName>
    <definedName name="IQ_ECO_METRIC_8397">"c8397"</definedName>
    <definedName name="IQ_ECO_METRIC_8398">"c8398"</definedName>
    <definedName name="IQ_ECO_METRIC_8399">"c8399"</definedName>
    <definedName name="IQ_ECO_METRIC_8400">"c8400"</definedName>
    <definedName name="IQ_ECO_METRIC_8401">"c8401"</definedName>
    <definedName name="IQ_ECO_METRIC_8402">"c8402"</definedName>
    <definedName name="IQ_ECO_METRIC_8403">"c8403"</definedName>
    <definedName name="IQ_ECO_METRIC_8404">"c8404"</definedName>
    <definedName name="IQ_ECO_METRIC_8405">"c8405"</definedName>
    <definedName name="IQ_ECO_METRIC_8406">"c8406"</definedName>
    <definedName name="IQ_ECO_METRIC_8407">"c8407"</definedName>
    <definedName name="IQ_ECO_METRIC_8408">"c8408"</definedName>
    <definedName name="IQ_ECO_METRIC_8409">"c8409"</definedName>
    <definedName name="IQ_ECO_METRIC_8410">"c8410"</definedName>
    <definedName name="IQ_ECO_METRIC_8411">"c8411"</definedName>
    <definedName name="IQ_ECO_METRIC_8412">"c8412"</definedName>
    <definedName name="IQ_ECO_METRIC_8413">"c8413"</definedName>
    <definedName name="IQ_ECO_METRIC_8414">"c8414"</definedName>
    <definedName name="IQ_ECO_METRIC_8415">"c8415"</definedName>
    <definedName name="IQ_ECO_METRIC_8416">"c8416"</definedName>
    <definedName name="IQ_ECO_METRIC_8417">"c8417"</definedName>
    <definedName name="IQ_ECO_METRIC_8418">"c8418"</definedName>
    <definedName name="IQ_ECO_METRIC_8419">"c8419"</definedName>
    <definedName name="IQ_ECO_METRIC_8420">"c8420"</definedName>
    <definedName name="IQ_ECO_METRIC_8421">"c8421"</definedName>
    <definedName name="IQ_ECO_METRIC_8422">"c8422"</definedName>
    <definedName name="IQ_ECO_METRIC_8423">"c8423"</definedName>
    <definedName name="IQ_ECO_METRIC_8424">"c8424"</definedName>
    <definedName name="IQ_ECO_METRIC_8425">"c8425"</definedName>
    <definedName name="IQ_ECO_METRIC_8426">"c8426"</definedName>
    <definedName name="IQ_ECO_METRIC_8427">"c8427"</definedName>
    <definedName name="IQ_ECO_METRIC_8428">"c8428"</definedName>
    <definedName name="IQ_ECO_METRIC_8429">"c8429"</definedName>
    <definedName name="IQ_ECO_METRIC_8430">"c8430"</definedName>
    <definedName name="IQ_ECO_METRIC_8431">"c8431"</definedName>
    <definedName name="IQ_ECO_METRIC_8432">"c8432"</definedName>
    <definedName name="IQ_ECO_METRIC_8433">"c8433"</definedName>
    <definedName name="IQ_ECO_METRIC_8434">"c8434"</definedName>
    <definedName name="IQ_ECO_METRIC_8435">"c8435"</definedName>
    <definedName name="IQ_ECO_METRIC_8436">"c8436"</definedName>
    <definedName name="IQ_ECO_METRIC_8436_UNUSED" hidden="1">"c8436"</definedName>
    <definedName name="IQ_ECO_METRIC_8436_UNUSED_UNUSED_UNUSED">"c8436"</definedName>
    <definedName name="IQ_ECO_METRIC_8437">"c8437"</definedName>
    <definedName name="IQ_ECO_METRIC_8437_UNUSED" hidden="1">"c8437"</definedName>
    <definedName name="IQ_ECO_METRIC_8437_UNUSED_UNUSED_UNUSED">"c8437"</definedName>
    <definedName name="IQ_ECO_METRIC_8440">"c8440"</definedName>
    <definedName name="IQ_ECO_METRIC_8441">"c8441"</definedName>
    <definedName name="IQ_ECO_METRIC_8442">"c8442"</definedName>
    <definedName name="IQ_ECO_METRIC_8443">"c8443"</definedName>
    <definedName name="IQ_ECO_METRIC_8444">"c8444"</definedName>
    <definedName name="IQ_ECO_METRIC_8445">"c8445"</definedName>
    <definedName name="IQ_ECO_METRIC_8446">"c8446"</definedName>
    <definedName name="IQ_ECO_METRIC_8447">"c8447"</definedName>
    <definedName name="IQ_ECO_METRIC_8448">"c8448"</definedName>
    <definedName name="IQ_ECO_METRIC_8450">"c8450"</definedName>
    <definedName name="IQ_ECO_METRIC_8451">"c8451"</definedName>
    <definedName name="IQ_ECO_METRIC_8452">"c8452"</definedName>
    <definedName name="IQ_ECO_METRIC_8453">"c8453"</definedName>
    <definedName name="IQ_ECO_METRIC_8454">"c8454"</definedName>
    <definedName name="IQ_ECO_METRIC_8455">"c8455"</definedName>
    <definedName name="IQ_ECO_METRIC_8456">"c8456"</definedName>
    <definedName name="IQ_ECO_METRIC_8457">"c8457"</definedName>
    <definedName name="IQ_ECO_METRIC_8458">"c8458"</definedName>
    <definedName name="IQ_ECO_METRIC_8459">"c8459"</definedName>
    <definedName name="IQ_ECO_METRIC_8460">"c8460"</definedName>
    <definedName name="IQ_ECO_METRIC_8461">"c8461"</definedName>
    <definedName name="IQ_ECO_METRIC_8462">"c8462"</definedName>
    <definedName name="IQ_ECO_METRIC_8463">"c8463"</definedName>
    <definedName name="IQ_ECO_METRIC_8464">"c8464"</definedName>
    <definedName name="IQ_ECO_METRIC_8465">"c8465"</definedName>
    <definedName name="IQ_ECO_METRIC_8466">"c8466"</definedName>
    <definedName name="IQ_ECO_METRIC_8467" hidden="1">"c8467"</definedName>
    <definedName name="IQ_ECO_METRIC_8468">"c8468"</definedName>
    <definedName name="IQ_ECO_METRIC_8469">"c8469"</definedName>
    <definedName name="IQ_ECO_METRIC_8470">"c8470"</definedName>
    <definedName name="IQ_ECO_METRIC_8471" hidden="1">"c8471"</definedName>
    <definedName name="IQ_ECO_METRIC_8472">"c8472"</definedName>
    <definedName name="IQ_ECO_METRIC_8473">"c8473"</definedName>
    <definedName name="IQ_ECO_METRIC_8474">"c8474"</definedName>
    <definedName name="IQ_ECO_METRIC_8476">"c8476"</definedName>
    <definedName name="IQ_ECO_METRIC_8477">"c8477"</definedName>
    <definedName name="IQ_ECO_METRIC_8478">"c8478"</definedName>
    <definedName name="IQ_ECO_METRIC_8479">"c8479"</definedName>
    <definedName name="IQ_ECO_METRIC_8480">"c8480"</definedName>
    <definedName name="IQ_ECO_METRIC_8481">"c8481"</definedName>
    <definedName name="IQ_ECO_METRIC_8482">"c8482"</definedName>
    <definedName name="IQ_ECO_METRIC_8483">"c8483"</definedName>
    <definedName name="IQ_ECO_METRIC_8484">"c8484"</definedName>
    <definedName name="IQ_ECO_METRIC_8485">"c8485"</definedName>
    <definedName name="IQ_ECO_METRIC_8486">"c8486"</definedName>
    <definedName name="IQ_ECO_METRIC_8487">"c8487"</definedName>
    <definedName name="IQ_ECO_METRIC_8488">"c8488"</definedName>
    <definedName name="IQ_ECO_METRIC_8489">"c8489"</definedName>
    <definedName name="IQ_ECO_METRIC_8490">"c8490"</definedName>
    <definedName name="IQ_ECO_METRIC_8491">"c8491"</definedName>
    <definedName name="IQ_ECO_METRIC_8492">"c8492"</definedName>
    <definedName name="IQ_ECO_METRIC_8493">"c8493"</definedName>
    <definedName name="IQ_ECO_METRIC_8494">"c8494"</definedName>
    <definedName name="IQ_ECO_METRIC_8495">"c8495"</definedName>
    <definedName name="IQ_ECO_METRIC_8496">"c8496"</definedName>
    <definedName name="IQ_ECO_METRIC_8497">"c8497"</definedName>
    <definedName name="IQ_ECO_METRIC_8498">"c8498"</definedName>
    <definedName name="IQ_ECO_METRIC_8499">"c8499"</definedName>
    <definedName name="IQ_ECO_METRIC_8500">"c8500"</definedName>
    <definedName name="IQ_ECO_METRIC_8502">"c8502"</definedName>
    <definedName name="IQ_ECO_METRIC_8503">"c8503"</definedName>
    <definedName name="IQ_ECO_METRIC_8504">"c8504"</definedName>
    <definedName name="IQ_ECO_METRIC_8505">"c8505"</definedName>
    <definedName name="IQ_ECO_METRIC_8506">"c8506"</definedName>
    <definedName name="IQ_ECO_METRIC_8507">"c8507"</definedName>
    <definedName name="IQ_ECO_METRIC_8508">"c8508"</definedName>
    <definedName name="IQ_ECO_METRIC_8509">"c8509"</definedName>
    <definedName name="IQ_ECO_METRIC_8510">"c8510"</definedName>
    <definedName name="IQ_ECO_METRIC_8511">"c8511"</definedName>
    <definedName name="IQ_ECO_METRIC_8512">"c8512"</definedName>
    <definedName name="IQ_ECO_METRIC_8513">"c8513"</definedName>
    <definedName name="IQ_ECO_METRIC_8514">"c8514"</definedName>
    <definedName name="IQ_ECO_METRIC_8515">"c8515"</definedName>
    <definedName name="IQ_ECO_METRIC_8516">"c8516"</definedName>
    <definedName name="IQ_ECO_METRIC_8517">"c8517"</definedName>
    <definedName name="IQ_ECO_METRIC_8518">"c8518"</definedName>
    <definedName name="IQ_ECO_METRIC_8519">"c8519"</definedName>
    <definedName name="IQ_ECO_METRIC_8520">"c8520"</definedName>
    <definedName name="IQ_ECO_METRIC_8521">"c8521"</definedName>
    <definedName name="IQ_ECO_METRIC_8522">"c8522"</definedName>
    <definedName name="IQ_ECO_METRIC_8523">"c8523"</definedName>
    <definedName name="IQ_ECO_METRIC_8524">"c8524"</definedName>
    <definedName name="IQ_ECO_METRIC_8525">"c8525"</definedName>
    <definedName name="IQ_ECO_METRIC_8526">"c8526"</definedName>
    <definedName name="IQ_ECO_METRIC_8527">"c8527"</definedName>
    <definedName name="IQ_ECO_METRIC_8528">"c8528"</definedName>
    <definedName name="IQ_ECO_METRIC_8528_UNUSED" hidden="1">"c8528"</definedName>
    <definedName name="IQ_ECO_METRIC_8528_UNUSED_UNUSED_UNUSED">"c8528"</definedName>
    <definedName name="IQ_ECO_METRIC_8529">"c8529"</definedName>
    <definedName name="IQ_ECO_METRIC_8530">"c8530"</definedName>
    <definedName name="IQ_ECO_METRIC_8531">"c8531"</definedName>
    <definedName name="IQ_ECO_METRIC_8532">"c8532"</definedName>
    <definedName name="IQ_ECO_METRIC_8533" hidden="1">"c8533"</definedName>
    <definedName name="IQ_ECO_METRIC_8534">"c8534"</definedName>
    <definedName name="IQ_ECO_METRIC_8535">"c8535"</definedName>
    <definedName name="IQ_ECO_METRIC_8536">"c8536"</definedName>
    <definedName name="IQ_ECO_METRIC_8537">"c8537"</definedName>
    <definedName name="IQ_ECO_METRIC_8538">"c8538"</definedName>
    <definedName name="IQ_ECO_METRIC_8540">"c8540"</definedName>
    <definedName name="IQ_ECO_METRIC_8541">"c8541"</definedName>
    <definedName name="IQ_ECO_METRIC_8543">"c8543"</definedName>
    <definedName name="IQ_ECO_METRIC_8544">"c8544"</definedName>
    <definedName name="IQ_ECO_METRIC_8545">"c8545"</definedName>
    <definedName name="IQ_ECO_METRIC_8546">"c8546"</definedName>
    <definedName name="IQ_ECO_METRIC_8547">"c8547"</definedName>
    <definedName name="IQ_ECO_METRIC_8548">"c8548"</definedName>
    <definedName name="IQ_ECO_METRIC_8549">"c8549"</definedName>
    <definedName name="IQ_ECO_METRIC_8550">"c8550"</definedName>
    <definedName name="IQ_ECO_METRIC_8555">"c8555"</definedName>
    <definedName name="IQ_ECO_METRIC_8556">"c8556"</definedName>
    <definedName name="IQ_ECO_METRIC_8557">"c8557"</definedName>
    <definedName name="IQ_ECO_METRIC_8558">"c8558"</definedName>
    <definedName name="IQ_ECO_METRIC_8559">"c8559"</definedName>
    <definedName name="IQ_ECO_METRIC_8560">"c8560"</definedName>
    <definedName name="IQ_ECO_METRIC_8561">"c8561"</definedName>
    <definedName name="IQ_ECO_METRIC_8565">"c8565"</definedName>
    <definedName name="IQ_ECO_METRIC_8567">"c8567"</definedName>
    <definedName name="IQ_ECO_METRIC_8568">"c8568"</definedName>
    <definedName name="IQ_ECO_METRIC_8569">"c8569"</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1" hidden="1">"c5584"</definedName>
    <definedName name="IQ_ECS_NUM_SHAREHOLDERS_ABS" hidden="1">"c5598"</definedName>
    <definedName name="IQ_ECS_NUM_SHAREHOLDERS_ABS_1"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"c84"</definedName>
    <definedName name="IQ_ENTERPRISE_VALUE_1"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"IQ_EPS"</definedName>
    <definedName name="IQ_EPS_10K">"IQ_EPS_10K"</definedName>
    <definedName name="IQ_EPS_10Q">"IQ_EPS_10Q"</definedName>
    <definedName name="IQ_EPS_10Q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REUT" hidden="1">"c5460"</definedName>
    <definedName name="IQ_EPS_AP" hidden="1">"c8880"</definedName>
    <definedName name="IQ_EPS_AP_ABS" hidden="1">"c8899"</definedName>
    <definedName name="IQ_EPS_EST" hidden="1">"c399"</definedName>
    <definedName name="IQ_EPS_EST_1" localSheetId="2" hidden="1">"IQ_EPS_EST_1"</definedName>
    <definedName name="IQ_EPS_EST_1">"c189"</definedName>
    <definedName name="IQ_EPS_EST_BOTTOM_UP" hidden="1">"c5489"</definedName>
    <definedName name="IQ_EPS_EST_BOTTOM_UP_CIQ" hidden="1">"c12026"</definedName>
    <definedName name="IQ_EPS_EST_BOTTOM_UP_REUT" hidden="1">"c5497"</definedName>
    <definedName name="IQ_EPS_EST_CIQ" hidden="1">"c4994"</definedName>
    <definedName name="IQ_EPS_EST_DOWN_2MONTH_REUT" hidden="1">"c16897"</definedName>
    <definedName name="IQ_EPS_EST_DOWN_3MONTH_REUT" hidden="1">"c16901"</definedName>
    <definedName name="IQ_EPS_EST_DOWN_MONTH_REUT" hidden="1">"c16893"</definedName>
    <definedName name="IQ_EPS_EST_NUM_ANALYSTS_2MONTH_REUT" hidden="1">"c16895"</definedName>
    <definedName name="IQ_EPS_EST_NUM_ANALYSTS_3MONTH_REUT" hidden="1">"c16899"</definedName>
    <definedName name="IQ_EPS_EST_NUM_ANALYSTS_MONTH_REUT" hidden="1">"c16891"</definedName>
    <definedName name="IQ_EPS_EST_REUT">"c5453"</definedName>
    <definedName name="IQ_EPS_EST_TOTAL_REVISED_2MONTH_REUT" hidden="1">"c16898"</definedName>
    <definedName name="IQ_EPS_EST_TOTAL_REVISED_3MONTH_REUT" hidden="1">"c16902"</definedName>
    <definedName name="IQ_EPS_EST_TOTAL_REVISED_MONTH_REUT" hidden="1">"c16894"</definedName>
    <definedName name="IQ_EPS_EST_UP_2MONTH_REUT" hidden="1">"c16896"</definedName>
    <definedName name="IQ_EPS_EST_UP_3MONTH_REUT" hidden="1">"c16900"</definedName>
    <definedName name="IQ_EPS_EST_UP_MONTH_REUT" hidden="1">"c16892"</definedName>
    <definedName name="IQ_EPS_ESTIMATE" hidden="1">"IQ_EPS_EST"</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CIQ" hidden="1">"c5066"</definedName>
    <definedName name="IQ_EPS_GW_ACT_OR_EST_REUT" hidden="1">"c5469"</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DOWN_2MONTH_REUT" hidden="1">"c17029"</definedName>
    <definedName name="IQ_EPS_GW_EST_DOWN_3MONTH_REUT" hidden="1">"c17033"</definedName>
    <definedName name="IQ_EPS_GW_EST_DOWN_MONTH_REUT" hidden="1">"c17025"</definedName>
    <definedName name="IQ_EPS_GW_EST_NUM_ANALYSTS_2MONTH_REUT" hidden="1">"c17027"</definedName>
    <definedName name="IQ_EPS_GW_EST_NUM_ANALYSTS_3MONTH_REUT" hidden="1">"c17031"</definedName>
    <definedName name="IQ_EPS_GW_EST_NUM_ANALYSTS_MONTH_REUT" hidden="1">"c17023"</definedName>
    <definedName name="IQ_EPS_GW_EST_REUT">"c5389"</definedName>
    <definedName name="IQ_EPS_GW_EST_TOTAL_REVISED_2MONTH_REUT" hidden="1">"c17030"</definedName>
    <definedName name="IQ_EPS_GW_EST_TOTAL_REVISED_3MONTH_REUT" hidden="1">"c17034"</definedName>
    <definedName name="IQ_EPS_GW_EST_TOTAL_REVISED_MONTH_REUT" hidden="1">"c17026"</definedName>
    <definedName name="IQ_EPS_GW_EST_UP_2MONTH_REUT" hidden="1">"c17028"</definedName>
    <definedName name="IQ_EPS_GW_EST_UP_3MONTH_REUT" hidden="1">"c17032"</definedName>
    <definedName name="IQ_EPS_GW_EST_UP_MONTH_REUT" hidden="1">"c17024"</definedName>
    <definedName name="IQ_EPS_GW_GUIDANCE" hidden="1">"c4372"</definedName>
    <definedName name="IQ_EPS_GW_HIGH_EST" hidden="1">"c1739"</definedName>
    <definedName name="IQ_EPS_GW_HIGH_EST_CIQ" hidden="1">"c4725"</definedName>
    <definedName name="IQ_EPS_GW_HIGH_EST_REUT">"c5391"</definedName>
    <definedName name="IQ_EPS_GW_HIGH_GUIDANCE" hidden="1">"c4373"</definedName>
    <definedName name="IQ_EPS_GW_LOW_EST" hidden="1">"c1740"</definedName>
    <definedName name="IQ_EPS_GW_LOW_EST_CIQ" hidden="1">"c4726"</definedName>
    <definedName name="IQ_EPS_GW_LOW_EST_REUT">"c5392"</definedName>
    <definedName name="IQ_EPS_GW_LOW_GUIDANCE" hidden="1">"c4206"</definedName>
    <definedName name="IQ_EPS_GW_MEDIAN_EST" hidden="1">"c1738"</definedName>
    <definedName name="IQ_EPS_GW_MEDIAN_EST_CIQ" hidden="1">"c4724"</definedName>
    <definedName name="IQ_EPS_GW_MEDIAN_EST_REUT">"c5390"</definedName>
    <definedName name="IQ_EPS_GW_NUM_EST" hidden="1">"c1741"</definedName>
    <definedName name="IQ_EPS_GW_NUM_EST_CIQ" hidden="1">"c4727"</definedName>
    <definedName name="IQ_EPS_GW_NUM_EST_REUT">"c5393"</definedName>
    <definedName name="IQ_EPS_GW_STDDEV_EST" hidden="1">"c1742"</definedName>
    <definedName name="IQ_EPS_GW_STDDEV_EST_CIQ" hidden="1">"c4728"</definedName>
    <definedName name="IQ_EPS_GW_STDDEV_EST_REUT">"c5394"</definedName>
    <definedName name="IQ_EPS_HIGH_EST" hidden="1">"c400"</definedName>
    <definedName name="IQ_EPS_HIGH_EST_CIQ" hidden="1">"c4995"</definedName>
    <definedName name="IQ_EPS_HIGH_EST_REUT">"c5454"</definedName>
    <definedName name="IQ_EPS_LOW_EST" hidden="1">"c401"</definedName>
    <definedName name="IQ_EPS_LOW_EST_CIQ" hidden="1">"c4996"</definedName>
    <definedName name="IQ_EPS_LOW_EST_REUT">"c5455"</definedName>
    <definedName name="IQ_EPS_MEDIAN_EST" hidden="1">"c1661"</definedName>
    <definedName name="IQ_EPS_MEDIAN_EST_CIQ" hidden="1">"c4997"</definedName>
    <definedName name="IQ_EPS_MEDIAN_EST_REUT">"c5456"</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DOWN_2MONTH_REUT" hidden="1">"c17137"</definedName>
    <definedName name="IQ_EPS_NORM_EST_DOWN_3MONTH_REUT" hidden="1">"c17141"</definedName>
    <definedName name="IQ_EPS_NORM_EST_DOWN_MONTH_REUT" hidden="1">"c17133"</definedName>
    <definedName name="IQ_EPS_NORM_EST_NUM_ANALYSTS_2MONTH_REUT" hidden="1">"c17135"</definedName>
    <definedName name="IQ_EPS_NORM_EST_NUM_ANALYSTS_3MONTH_REUT" hidden="1">"c17139"</definedName>
    <definedName name="IQ_EPS_NORM_EST_NUM_ANALYSTS_MONTH_REUT" hidden="1">"c17131"</definedName>
    <definedName name="IQ_EPS_NORM_EST_REUT">"c5326"</definedName>
    <definedName name="IQ_EPS_NORM_EST_TOTAL_REVISED_2MONTH_REUT" hidden="1">"c17138"</definedName>
    <definedName name="IQ_EPS_NORM_EST_TOTAL_REVISED_3MONTH_REUT" hidden="1">"c17142"</definedName>
    <definedName name="IQ_EPS_NORM_EST_TOTAL_REVISED_MONTH_REUT" hidden="1">"c17134"</definedName>
    <definedName name="IQ_EPS_NORM_EST_UP_2MONTH_REUT" hidden="1">"c17136"</definedName>
    <definedName name="IQ_EPS_NORM_EST_UP_3MONTH_REUT" hidden="1">"c17140"</definedName>
    <definedName name="IQ_EPS_NORM_EST_UP_MONTH_REUT" hidden="1">"c17132"</definedName>
    <definedName name="IQ_EPS_NORM_HIGH_EST" hidden="1">"c2228"</definedName>
    <definedName name="IQ_EPS_NORM_HIGH_EST_CIQ" hidden="1">"c4669"</definedName>
    <definedName name="IQ_EPS_NORM_HIGH_EST_REUT">"c5328"</definedName>
    <definedName name="IQ_EPS_NORM_LOW_EST" hidden="1">"c2229"</definedName>
    <definedName name="IQ_EPS_NORM_LOW_EST_CIQ" hidden="1">"c4670"</definedName>
    <definedName name="IQ_EPS_NORM_LOW_EST_REUT">"c5329"</definedName>
    <definedName name="IQ_EPS_NORM_MEDIAN_EST" hidden="1">"c2227"</definedName>
    <definedName name="IQ_EPS_NORM_MEDIAN_EST_CIQ" hidden="1">"c4668"</definedName>
    <definedName name="IQ_EPS_NORM_MEDIAN_EST_REUT">"c5327"</definedName>
    <definedName name="IQ_EPS_NORM_NUM_EST" hidden="1">"c2230"</definedName>
    <definedName name="IQ_EPS_NORM_NUM_EST_CIQ" hidden="1">"c4671"</definedName>
    <definedName name="IQ_EPS_NORM_NUM_EST_REUT">"c5330"</definedName>
    <definedName name="IQ_EPS_NORM_STDDEV_EST" hidden="1">"c2231"</definedName>
    <definedName name="IQ_EPS_NORM_STDDEV_EST_CIQ" hidden="1">"c4672"</definedName>
    <definedName name="IQ_EPS_NORM_STDDEV_EST_REUT">"c5331"</definedName>
    <definedName name="IQ_EPS_NUM_EST" hidden="1">"c402"</definedName>
    <definedName name="IQ_EPS_NUM_EST_CIQ" hidden="1">"c4992"</definedName>
    <definedName name="IQ_EPS_NUM_EST_REUT">"c5451"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DOWN_2MONTH_REUT" hidden="1">"c17041"</definedName>
    <definedName name="IQ_EPS_REPORTED_EST_DOWN_3MONTH_REUT" hidden="1">"c17045"</definedName>
    <definedName name="IQ_EPS_REPORTED_EST_DOWN_MONTH_REUT" hidden="1">"c17037"</definedName>
    <definedName name="IQ_EPS_REPORTED_EST_NUM_ANALYSTS_2MONTH_REUT" hidden="1">"c17039"</definedName>
    <definedName name="IQ_EPS_REPORTED_EST_NUM_ANALYSTS_3MONTH_REUT" hidden="1">"c17043"</definedName>
    <definedName name="IQ_EPS_REPORTED_EST_NUM_ANALYSTS_MONTH_REUT" hidden="1">"c17035"</definedName>
    <definedName name="IQ_EPS_REPORTED_EST_REUT">"c5396"</definedName>
    <definedName name="IQ_EPS_REPORTED_EST_TOTAL_REVISED_2MONTH_REUT" hidden="1">"c17042"</definedName>
    <definedName name="IQ_EPS_REPORTED_EST_TOTAL_REVISED_3MONTH_REUT" hidden="1">"c17046"</definedName>
    <definedName name="IQ_EPS_REPORTED_EST_TOTAL_REVISED_MONTH_REUT" hidden="1">"c17038"</definedName>
    <definedName name="IQ_EPS_REPORTED_EST_UP_2MONTH_REUT" hidden="1">"c17040"</definedName>
    <definedName name="IQ_EPS_REPORTED_EST_UP_3MONTH_REUT" hidden="1">"c17044"</definedName>
    <definedName name="IQ_EPS_REPORTED_EST_UP_MONTH_REUT" hidden="1">"c17036"</definedName>
    <definedName name="IQ_EPS_REPORTED_HIGH_EST" hidden="1">"c1746"</definedName>
    <definedName name="IQ_EPS_REPORTED_HIGH_EST_CIQ" hidden="1">"c4732"</definedName>
    <definedName name="IQ_EPS_REPORTED_HIGH_EST_REUT">"c5398"</definedName>
    <definedName name="IQ_EPS_REPORTED_LOW_EST" hidden="1">"c1747"</definedName>
    <definedName name="IQ_EPS_REPORTED_LOW_EST_CIQ" hidden="1">"c4733"</definedName>
    <definedName name="IQ_EPS_REPORTED_LOW_EST_REUT">"c5399"</definedName>
    <definedName name="IQ_EPS_REPORTED_MEDIAN_EST" hidden="1">"c1745"</definedName>
    <definedName name="IQ_EPS_REPORTED_MEDIAN_EST_CIQ" hidden="1">"c4731"</definedName>
    <definedName name="IQ_EPS_REPORTED_MEDIAN_EST_REUT">"c5397"</definedName>
    <definedName name="IQ_EPS_REPORTED_NUM_EST" hidden="1">"c1748"</definedName>
    <definedName name="IQ_EPS_REPORTED_NUM_EST_CIQ" hidden="1">"c4734"</definedName>
    <definedName name="IQ_EPS_REPORTED_NUM_EST_REUT">"c5400"</definedName>
    <definedName name="IQ_EPS_REPORTED_STDDEV_EST" hidden="1">"c1749"</definedName>
    <definedName name="IQ_EPS_REPORTED_STDDEV_EST_CIQ" hidden="1">"c4735"</definedName>
    <definedName name="IQ_EPS_REPORTED_STDDEV_EST_REUT">"c5401"</definedName>
    <definedName name="IQ_EPS_SBC_ACT_OR_EST" hidden="1">"c4376"</definedName>
    <definedName name="IQ_EPS_SBC_ACT_OR_EST_CIQ" hidden="1">"c4901"</definedName>
    <definedName name="IQ_EPS_SBC_EST" hidden="1">"c4375"</definedName>
    <definedName name="IQ_EPS_SBC_GUIDANCE" hidden="1">"c4377"</definedName>
    <definedName name="IQ_EPS_SBC_GW_ACT_OR_EST" hidden="1">"c4380"</definedName>
    <definedName name="IQ_EPS_SBC_GW_ACT_OR_EST_CIQ" hidden="1">"c4905"</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CIQ" hidden="1">"c4993"</definedName>
    <definedName name="IQ_EPS_STDDEV_EST_REUT">"c5452"</definedName>
    <definedName name="IQ_EQUITY_AFFIL" hidden="1">"c552"</definedName>
    <definedName name="IQ_EQUITY_AFFIL_1"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"c6744"</definedName>
    <definedName name="IQ_EQUITY_CAPITAL_QUARTERLY_AVG_FFIEC" hidden="1">"c13092"</definedName>
    <definedName name="IQ_EQUITY_ENDING_FFIEC" hidden="1">"c12973"</definedName>
    <definedName name="IQ_EQUITY_FDIC">"c6353"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"c6304"</definedName>
    <definedName name="IQ_EQUITY_SECURITIES_QUARTERLY_AVG_FFIEC" hidden="1">"c15474"</definedName>
    <definedName name="IQ_EQUITY_SECURITIES_WITHOUT_FAIR_VALUES_FFIEC" hidden="1">"c12846"</definedName>
    <definedName name="IQ_EQUITY_SECURITY_EXPOSURES_FDIC">"c6664"</definedName>
    <definedName name="IQ_EQUITY_TIER_ONE_CAPITAL" hidden="1">"c15246"</definedName>
    <definedName name="IQ_EQUITY_TIER_ONE_CAPITAL_RATIO" hidden="1">"c15242"</definedName>
    <definedName name="IQ_EQV_OVER_BV" hidden="1">"c1596"</definedName>
    <definedName name="IQ_EQV_OVER_LTM_PRETAX_INC" hidden="1">"c739"</definedName>
    <definedName name="IQ_EQV_OVER_LTM_PRETAX_INC_1" hidden="1">"c1390"</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REUT">"c5409"</definedName>
    <definedName name="IQ_EST_ACT_BV_SHARE" hidden="1">"c3549"</definedName>
    <definedName name="IQ_EST_ACT_BV_SHARE_REUT" hidden="1">"c5445"</definedName>
    <definedName name="IQ_EST_ACT_BV_THOM" hidden="1">"c5153"</definedName>
    <definedName name="IQ_EST_ACT_CAPEX" hidden="1">"c3546"</definedName>
    <definedName name="IQ_EST_ACT_CAPEX_REUT" hidden="1">"c3975"</definedName>
    <definedName name="IQ_EST_ACT_CASH_EPS" hidden="1">"c5637"</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"c5395"</definedName>
    <definedName name="IQ_EST_ACT_EPS_NORM" hidden="1">"c2232"</definedName>
    <definedName name="IQ_EST_ACT_EPS_NORM_CIQ" hidden="1">"c4673"</definedName>
    <definedName name="IQ_EST_ACT_EPS_NORM_REUT">"c5332"</definedName>
    <definedName name="IQ_EST_ACT_EPS_PRIMARY" hidden="1">"c2232"</definedName>
    <definedName name="IQ_EST_ACT_EPS_REPORTED" hidden="1">"c1750"</definedName>
    <definedName name="IQ_EST_ACT_EPS_REPORTED_CIQ" hidden="1">"c4736"</definedName>
    <definedName name="IQ_EST_ACT_EPS_REPORTED_REUT">"c5402"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"c3843"</definedName>
    <definedName name="IQ_EST_ACT_FFO_SHARE" hidden="1">"c4407"</definedName>
    <definedName name="IQ_EST_ACT_FFO_SHARE_REUT" hidden="1">"c3843"</definedName>
    <definedName name="IQ_EST_ACT_FFO_SHARE_SHARE_REUT">"c3843"</definedName>
    <definedName name="IQ_EST_ACT_FFO_SHARE_SHARE_THOM" hidden="1">"c4005"</definedName>
    <definedName name="IQ_EST_ACT_FFO_THOM">"c4005"</definedName>
    <definedName name="IQ_EST_ACT_GROSS_MARGIN" hidden="1">"c5553"</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GW_THOM" hidden="1">"c5139"</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CIQ" hidden="1">"c3666"</definedName>
    <definedName name="IQ_EST_ACT_REV_REUT" hidden="1">"c3835"</definedName>
    <definedName name="IQ_EST_BV_DIFF_CIQ" hidden="1">"c4765"</definedName>
    <definedName name="IQ_EST_BV_DIFF_REUT">"c5433"</definedName>
    <definedName name="IQ_EST_BV_DIFF_THOM" hidden="1">"c5204"</definedName>
    <definedName name="IQ_EST_BV_SHARE_DIFF" hidden="1">"c4147"</definedName>
    <definedName name="IQ_EST_BV_SHARE_SURPRISE_PERCENT" hidden="1">"c4148"</definedName>
    <definedName name="IQ_EST_BV_SURPRISE_PERCENT_CIQ" hidden="1">"c4766"</definedName>
    <definedName name="IQ_EST_BV_SURPRISE_PERCENT_REUT">"c5434"</definedName>
    <definedName name="IQ_EST_BV_SURPRISE_PERCENT_THOM" hidden="1">"c5205"</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CIQ" hidden="1">"c4769"</definedName>
    <definedName name="IQ_EST_CURRENCY_REUT">"c5437"</definedName>
    <definedName name="IQ_EST_DATE" hidden="1">"c1634"</definedName>
    <definedName name="IQ_EST_DATE_CIQ" hidden="1">"c4770"</definedName>
    <definedName name="IQ_EST_DATE_REUT">"c5438"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CIQ" hidden="1">"c3719"</definedName>
    <definedName name="IQ_EST_EBITDA_DIFF_REUT" hidden="1">"c3888"</definedName>
    <definedName name="IQ_EST_EBITDA_GROWTH_1YR" hidden="1">"c1766"</definedName>
    <definedName name="IQ_EST_EBITDA_GROWTH_1YR_CIQ" hidden="1">"c3695"</definedName>
    <definedName name="IQ_EST_EBITDA_GROWTH_1YR_REUT" hidden="1">"c3864"</definedName>
    <definedName name="IQ_EST_EBITDA_GROWTH_2YR" hidden="1">"c1767"</definedName>
    <definedName name="IQ_EST_EBITDA_GROWTH_2YR_CIQ" hidden="1">"c3696"</definedName>
    <definedName name="IQ_EST_EBITDA_GROWTH_2YR_REUT" hidden="1">"c3865"</definedName>
    <definedName name="IQ_EST_EBITDA_GROWTH_Q_1YR" hidden="1">"c1768"</definedName>
    <definedName name="IQ_EST_EBITDA_GROWTH_Q_1YR_CIQ" hidden="1">"c3697"</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CIQ" hidden="1">"c3698"</definedName>
    <definedName name="IQ_EST_EBITDA_SEQ_GROWTH_Q_REUT" hidden="1">"c3867"</definedName>
    <definedName name="IQ_EST_EBITDA_SURPRISE_PERCENT" hidden="1">"c1868"</definedName>
    <definedName name="IQ_EST_EBITDA_SURPRISE_PERCENT_CIQ" hidden="1">"c3720"</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CIQ" hidden="1">"c4999"</definedName>
    <definedName name="IQ_EST_EPS_DIFF_REUT" hidden="1">"c5458"</definedName>
    <definedName name="IQ_EST_EPS_GROWTH_1YR" hidden="1">"c1636"</definedName>
    <definedName name="IQ_EST_EPS_GROWTH_1YR_CIQ" hidden="1">"c3628"</definedName>
    <definedName name="IQ_EST_EPS_GROWTH_1YR_REUT">"c3646"</definedName>
    <definedName name="IQ_EST_EPS_GROWTH_2YR" hidden="1">"c1637"</definedName>
    <definedName name="IQ_EST_EPS_GROWTH_2YR_CIQ" hidden="1">"c3689"</definedName>
    <definedName name="IQ_EST_EPS_GROWTH_2YR_REUT" hidden="1">"c3858"</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LOW" hidden="1">"c1658"</definedName>
    <definedName name="IQ_EST_EPS_GROWTH_5YR_LOW_CIQ" hidden="1">"c4664"</definedName>
    <definedName name="IQ_EST_EPS_GROWTH_5YR_LOW_REUT" hidden="1">"c5323"</definedName>
    <definedName name="IQ_EST_EPS_GROWTH_5YR_MEDIAN" hidden="1">"c1656"</definedName>
    <definedName name="IQ_EST_EPS_GROWTH_5YR_MEDIAN_CIQ" hidden="1">"c5480"</definedName>
    <definedName name="IQ_EST_EPS_GROWTH_5YR_MEDIAN_REUT" hidden="1">"c5321"</definedName>
    <definedName name="IQ_EST_EPS_GROWTH_5YR_NUM" hidden="1">"c1659"</definedName>
    <definedName name="IQ_EST_EPS_GROWTH_5YR_NUM_CIQ" hidden="1">"c4665"</definedName>
    <definedName name="IQ_EST_EPS_GROWTH_5YR_NUM_REUT" hidden="1">"c5324"</definedName>
    <definedName name="IQ_EST_EPS_GROWTH_5YR_REUT">"c3633"</definedName>
    <definedName name="IQ_EST_EPS_GROWTH_5YR_STDDEV" hidden="1">"c1660"</definedName>
    <definedName name="IQ_EST_EPS_GROWTH_5YR_STDDEV_CIQ" hidden="1">"c4666"</definedName>
    <definedName name="IQ_EST_EPS_GROWTH_5YR_STDDEV_REUT" hidden="1">"c5325"</definedName>
    <definedName name="IQ_EST_EPS_GROWTH_Q_1YR" hidden="1">"c1641"</definedName>
    <definedName name="IQ_EST_EPS_GROWTH_Q_1YR_CIQ" hidden="1">"c4744"</definedName>
    <definedName name="IQ_EST_EPS_GROWTH_Q_1YR_REUT">"c5410"</definedName>
    <definedName name="IQ_EST_EPS_GW_DIFF" hidden="1">"c1891"</definedName>
    <definedName name="IQ_EST_EPS_GW_DIFF_CIQ" hidden="1">"c4761"</definedName>
    <definedName name="IQ_EST_EPS_GW_DIFF_REUT">"c5429"</definedName>
    <definedName name="IQ_EST_EPS_GW_SURPRISE_PERCENT" hidden="1">"c1892"</definedName>
    <definedName name="IQ_EST_EPS_GW_SURPRISE_PERCENT_CIQ" hidden="1">"c4762"</definedName>
    <definedName name="IQ_EST_EPS_GW_SURPRISE_PERCENT_REUT">"c5430"</definedName>
    <definedName name="IQ_EST_EPS_NORM_DIFF" hidden="1">"c2247"</definedName>
    <definedName name="IQ_EST_EPS_NORM_DIFF_CIQ" hidden="1">"c4745"</definedName>
    <definedName name="IQ_EST_EPS_NORM_DIFF_REUT">"c5411"</definedName>
    <definedName name="IQ_EST_EPS_NORM_SURPRISE_PERCENT" hidden="1">"c2248"</definedName>
    <definedName name="IQ_EST_EPS_NORM_SURPRISE_PERCENT_CIQ" hidden="1">"c4746"</definedName>
    <definedName name="IQ_EST_EPS_NORM_SURPRISE_PERCENT_REUT">"c5412"</definedName>
    <definedName name="IQ_EST_EPS_REPORT_DIFF" hidden="1">"c1893"</definedName>
    <definedName name="IQ_EST_EPS_REPORT_DIFF_CIQ" hidden="1">"c4763"</definedName>
    <definedName name="IQ_EST_EPS_REPORT_DIFF_REUT">"c5431"</definedName>
    <definedName name="IQ_EST_EPS_REPORT_SURPRISE_PERCENT" hidden="1">"c1894"</definedName>
    <definedName name="IQ_EST_EPS_REPORT_SURPRISE_PERCENT_CIQ" hidden="1">"c4764"</definedName>
    <definedName name="IQ_EST_EPS_REPORT_SURPRISE_PERCENT_REUT">"c5432"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CIQ" hidden="1">"c3690"</definedName>
    <definedName name="IQ_EST_EPS_SEQ_GROWTH_Q_REUT" hidden="1">"c3859"</definedName>
    <definedName name="IQ_EST_EPS_SURPRISE">"c1635"</definedName>
    <definedName name="IQ_EST_EPS_SURPRISE_PERCENT" hidden="1">"c1635"</definedName>
    <definedName name="IQ_EST_EPS_SURPRISE_PERCENT_CIQ" hidden="1">"c5000"</definedName>
    <definedName name="IQ_EST_EPS_SURPRISE_PERCENT_REUT" hidden="1">"c5459"</definedName>
    <definedName name="IQ_EST_FAIR_VALUE_MORT_SERVICING_ASSETS_FFIEC" hidden="1">"c12956"</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"c3890"</definedName>
    <definedName name="IQ_EST_FFO_DIFF_THOM">"c5186"</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DIFF_REUT" hidden="1">"c3890"</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HARE_DIFF_REUT">"c3890"</definedName>
    <definedName name="IQ_EST_FFO_SHARE_SHARE_DIFF_THOM" hidden="1">"c5186"</definedName>
    <definedName name="IQ_EST_FFO_SHARE_SHARE_SURPRISE_PERCENT_REUT">"c3891"</definedName>
    <definedName name="IQ_EST_FFO_SHARE_SHARE_SURPRISE_PERCENT_THOM" hidden="1">"c5187"</definedName>
    <definedName name="IQ_EST_FFO_SHARE_SURPRISE_PERCENT" hidden="1">"c4453"</definedName>
    <definedName name="IQ_EST_FFO_SHARE_SURPRISE_PERCENT_REUT" hidden="1">"c3891"</definedName>
    <definedName name="IQ_EST_FFO_SURPRISE_PERCENT" hidden="1">"c1870"</definedName>
    <definedName name="IQ_EST_FFO_SURPRISE_PERCENT_REUT">"c3891"</definedName>
    <definedName name="IQ_EST_FFO_SURPRISE_PERCENT_THOM">"c5187"</definedName>
    <definedName name="IQ_EST_FOOTNOTE" hidden="1">"c4540"</definedName>
    <definedName name="IQ_EST_FOOTNOTE_CIQ" hidden="1">"c12022"</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SURPRISE_PERCENT" hidden="1">"c4468"</definedName>
    <definedName name="IQ_EST_NEXT_EARNINGS_DATE" hidden="1">"c13591"</definedName>
    <definedName name="IQ_EST_NI_DIFF" hidden="1">"c1885"</definedName>
    <definedName name="IQ_EST_NI_DIFF_REUT" hidden="1">"c5423"</definedName>
    <definedName name="IQ_EST_NI_GW_DIFF" hidden="1">"c1887"</definedName>
    <definedName name="IQ_EST_NI_GW_DIFF_REUT" hidden="1">"c5425"</definedName>
    <definedName name="IQ_EST_NI_GW_DIFF_THOM" hidden="1">"c5200"</definedName>
    <definedName name="IQ_EST_NI_GW_SURPRISE_PERCENT" hidden="1">"c1888"</definedName>
    <definedName name="IQ_EST_NI_GW_SURPRISE_PERCENT_REUT" hidden="1">"c5426"</definedName>
    <definedName name="IQ_EST_NI_GW_SURPRISE_PERCENT_THOM" hidden="1">"c5201"</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BUY_CIQ">"c3700"</definedName>
    <definedName name="IQ_EST_NUM_BUY_REUT">"c3869"</definedName>
    <definedName name="IQ_EST_NUM_BUY_THOM">"c5165"</definedName>
    <definedName name="IQ_EST_NUM_HIGH_REC" hidden="1">"c5649"</definedName>
    <definedName name="IQ_EST_NUM_HIGH_REC_CIQ" hidden="1">"c3701"</definedName>
    <definedName name="IQ_EST_NUM_HIGH_REC_REUT" hidden="1">"c3870"</definedName>
    <definedName name="IQ_EST_NUM_HIGHEST_REC" hidden="1">"c5648"</definedName>
    <definedName name="IQ_EST_NUM_HIGHEST_REC_CIQ" hidden="1">"c3700"</definedName>
    <definedName name="IQ_EST_NUM_HIGHEST_REC_REUT" hidden="1">"c3869"</definedName>
    <definedName name="IQ_EST_NUM_HOLD" hidden="1">"c1761"</definedName>
    <definedName name="IQ_EST_NUM_HOLD_CIQ">"c3702"</definedName>
    <definedName name="IQ_EST_NUM_HOLD_REUT">"c3871"</definedName>
    <definedName name="IQ_EST_NUM_HOLD_THOM">"c5167"</definedName>
    <definedName name="IQ_EST_NUM_LOW_REC" hidden="1">"c5651"</definedName>
    <definedName name="IQ_EST_NUM_LOW_REC_CIQ" hidden="1">"c3703"</definedName>
    <definedName name="IQ_EST_NUM_LOW_REC_REUT" hidden="1">"c3872"</definedName>
    <definedName name="IQ_EST_NUM_LOWEST_REC" hidden="1">"c5652"</definedName>
    <definedName name="IQ_EST_NUM_LOWEST_REC_CIQ" hidden="1">"c3704"</definedName>
    <definedName name="IQ_EST_NUM_LOWEST_REC_REUT" hidden="1">"c3873"</definedName>
    <definedName name="IQ_EST_NUM_NEUTRAL_REC" hidden="1">"c5650"</definedName>
    <definedName name="IQ_EST_NUM_NEUTRAL_REC_CIQ" hidden="1">"c3702"</definedName>
    <definedName name="IQ_EST_NUM_NEUTRAL_REC_REUT" hidden="1">"c3871"</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"c3701"</definedName>
    <definedName name="IQ_EST_NUM_OUTPERFORM_REUT">"c3870"</definedName>
    <definedName name="IQ_EST_NUM_OUTPERFORM_THOM">"c5166"</definedName>
    <definedName name="IQ_EST_NUM_SELL" hidden="1">"c1763"</definedName>
    <definedName name="IQ_EST_NUM_SELL_CIQ">"c3704"</definedName>
    <definedName name="IQ_EST_NUM_SELL_REUT">"c3873"</definedName>
    <definedName name="IQ_EST_NUM_SELL_THOM">"c5169"</definedName>
    <definedName name="IQ_EST_NUM_UNDERPERFORM" hidden="1">"c1762"</definedName>
    <definedName name="IQ_EST_NUM_UNDERPERFORM_CIQ">"c3703"</definedName>
    <definedName name="IQ_EST_NUM_UNDERPERFORM_REUT">"c3872"</definedName>
    <definedName name="IQ_EST_NUM_UNDERPERFORM_THOM">"c5168"</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UT_ACT_CAPEX" hidden="1">"c3975"</definedName>
    <definedName name="IQ_EST_REV_DIFF" hidden="1">"c1865"</definedName>
    <definedName name="IQ_EST_REV_DIFF_CIQ" hidden="1">"c3717"</definedName>
    <definedName name="IQ_EST_REV_DIFF_REUT" hidden="1">"c3886"</definedName>
    <definedName name="IQ_EST_REV_GROWTH_1YR" hidden="1">"c1638"</definedName>
    <definedName name="IQ_EST_REV_GROWTH_1YR_CIQ" hidden="1">"c3691"</definedName>
    <definedName name="IQ_EST_REV_GROWTH_1YR_REUT" hidden="1">"c3860"</definedName>
    <definedName name="IQ_EST_REV_GROWTH_2YR" hidden="1">"c1639"</definedName>
    <definedName name="IQ_EST_REV_GROWTH_2YR_CIQ" hidden="1">"c3692"</definedName>
    <definedName name="IQ_EST_REV_GROWTH_2YR_REUT" hidden="1">"c3861"</definedName>
    <definedName name="IQ_EST_REV_GROWTH_Q_1YR" hidden="1">"c1640"</definedName>
    <definedName name="IQ_EST_REV_GROWTH_Q_1YR_CIQ" hidden="1">"c3693"</definedName>
    <definedName name="IQ_EST_REV_GROWTH_Q_1YR_REUT" hidden="1">"c3862"</definedName>
    <definedName name="IQ_EST_REV_SEQ_GROWTH_Q" hidden="1">"c1765"</definedName>
    <definedName name="IQ_EST_REV_SEQ_GROWTH_Q_CIQ" hidden="1">"c3694"</definedName>
    <definedName name="IQ_EST_REV_SEQ_GROWTH_Q_REUT" hidden="1">"c3863"</definedName>
    <definedName name="IQ_EST_REV_SURPRISE_PERCENT" hidden="1">"c1866"</definedName>
    <definedName name="IQ_EST_REV_SURPRISE_PERCENT_CIQ" hidden="1">"c3718"</definedName>
    <definedName name="IQ_EST_REV_SURPRISE_PERCENT_REUT" hidden="1">"c3887"</definedName>
    <definedName name="IQ_EST_VENDOR" hidden="1">"c5564"</definedName>
    <definedName name="IQ_ESTIMATED_ASSESSABLE_DEPOSITS_FDIC">"c6490"</definedName>
    <definedName name="IQ_ESTIMATED_INSURED_DEPOSITS_FDIC">"c6491"</definedName>
    <definedName name="IQ_EV_OVER_EMPLOYEE" hidden="1">"c1225"</definedName>
    <definedName name="IQ_EV_OVER_EMPLOYEE_1" hidden="1">"c1428"</definedName>
    <definedName name="IQ_EV_OVER_LTM_EBIT" hidden="1">"c1221"</definedName>
    <definedName name="IQ_EV_OVER_LTM_EBIT_1" hidden="1">"c1426"</definedName>
    <definedName name="IQ_EV_OVER_LTM_EBITDA" hidden="1">"c1223"</definedName>
    <definedName name="IQ_EV_OVER_LTM_EBITDA_1" hidden="1">"c1427"</definedName>
    <definedName name="IQ_EV_OVER_LTM_REVENUE" hidden="1">"c1227"</definedName>
    <definedName name="IQ_EV_OVER_LTM_REVENUE_1" hidden="1">"c1429"</definedName>
    <definedName name="IQ_EV_OVER_REVENUE_EST" localSheetId="2" hidden="1">"IQ_EV_OVER_REVENUE_EST"</definedName>
    <definedName name="IQ_EV_OVER_REVENUE_EST">"c165"</definedName>
    <definedName name="IQ_EV_OVER_REVENUE_EST_1" localSheetId="2" hidden="1">"IQ_EV_OVER_REVENUE_EST_1"</definedName>
    <definedName name="IQ_EV_OVER_REVENUE_EST_1">"c166"</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"c406"</definedName>
    <definedName name="IQ_EXERCISE_PRICE_1" hidden="1">"c1897"</definedName>
    <definedName name="IQ_EXERCISED" hidden="1">"c406"</definedName>
    <definedName name="IQ_EXP_RETTRN_PENSION_FOREIGN">"c408"</definedName>
    <definedName name="IQ_EXP_RETURN_PENSION_DOMESTIC" hidden="1">"c407"</definedName>
    <definedName name="IQ_EXP_RETURN_PENSION_FOREIGN" hidden="1">"c408"</definedName>
    <definedName name="IQ_EXPENSE_CODE_" localSheetId="2" hidden="1">"10-19088"</definedName>
    <definedName name="IQ_EXPENSE_CODE_">5099</definedName>
    <definedName name="IQ_EXPENSE_CODE__1" hidden="1">"Altair"</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"c8401"</definedName>
    <definedName name="IQ_EXPORTS_APR_UNUSED" hidden="1">"c7521"</definedName>
    <definedName name="IQ_EXPORTS_APR_UNUSED_UNUSED_UNUSED">"c7521"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"c8512"</definedName>
    <definedName name="IQ_EXPORTS_GOODS_REAL_SAAR_APR_UNUSED" hidden="1">"c7632"</definedName>
    <definedName name="IQ_EXPORTS_GOODS_REAL_SAAR_APR_UNUSED_UNUSED_UNUSED">"c7632"</definedName>
    <definedName name="IQ_EXPORTS_GOODS_REAL_SAAR_FC_UNUSED" hidden="1">"c7852"</definedName>
    <definedName name="IQ_EXPORTS_GOODS_REAL_SAAR_FC_UNUSED_UNUSED_UNUSED">"c7852"</definedName>
    <definedName name="IQ_EXPORTS_GOODS_REAL_SAAR_POP" hidden="1">"c11931"</definedName>
    <definedName name="IQ_EXPORTS_GOODS_REAL_SAAR_POP_FC_UNUSED" hidden="1">"c8072"</definedName>
    <definedName name="IQ_EXPORTS_GOODS_REAL_SAAR_POP_FC_UNUSED_UNUSED_UNUSED">"c8072"</definedName>
    <definedName name="IQ_EXPORTS_GOODS_REAL_SAAR_POP_UNUSED" hidden="1">"c7192"</definedName>
    <definedName name="IQ_EXPORTS_GOODS_REAL_SAAR_POP_UNUSED_UNUSED_UNUSED">"c7192"</definedName>
    <definedName name="IQ_EXPORTS_GOODS_REAL_SAAR_UNUSED" hidden="1">"c6972"</definedName>
    <definedName name="IQ_EXPORTS_GOODS_REAL_SAAR_UNUSED_UNUSED_UNUSED">"c6972"</definedName>
    <definedName name="IQ_EXPORTS_GOODS_REAL_SAAR_YOY" hidden="1">"c11932"</definedName>
    <definedName name="IQ_EXPORTS_GOODS_REAL_SAAR_YOY_FC_UNUSED" hidden="1">"c8292"</definedName>
    <definedName name="IQ_EXPORTS_GOODS_REAL_SAAR_YOY_FC_UNUSED_UNUSED_UNUSED">"c8292"</definedName>
    <definedName name="IQ_EXPORTS_GOODS_REAL_SAAR_YOY_UNUSED" hidden="1">"c7412"</definedName>
    <definedName name="IQ_EXPORTS_GOODS_REAL_SAAR_YOY_UNUSED_UNUSED_UNUSED">"c7412"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"c7961"</definedName>
    <definedName name="IQ_EXPORTS_POP_UNUSED" hidden="1">"c7081"</definedName>
    <definedName name="IQ_EXPORTS_POP_UNUSED_UNUSED_UNUSED">"c7081"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"c8516"</definedName>
    <definedName name="IQ_EXPORTS_SERVICES_REAL_SAAR_APR_UNUSED" hidden="1">"c7636"</definedName>
    <definedName name="IQ_EXPORTS_SERVICES_REAL_SAAR_APR_UNUSED_UNUSED_UNUSED">"c7636"</definedName>
    <definedName name="IQ_EXPORTS_SERVICES_REAL_SAAR_FC_UNUSED" hidden="1">"c7856"</definedName>
    <definedName name="IQ_EXPORTS_SERVICES_REAL_SAAR_FC_UNUSED_UNUSED_UNUSED">"c7856"</definedName>
    <definedName name="IQ_EXPORTS_SERVICES_REAL_SAAR_POP" hidden="1">"c11935"</definedName>
    <definedName name="IQ_EXPORTS_SERVICES_REAL_SAAR_POP_FC_UNUSED" hidden="1">"c8076"</definedName>
    <definedName name="IQ_EXPORTS_SERVICES_REAL_SAAR_POP_FC_UNUSED_UNUSED_UNUSED">"c8076"</definedName>
    <definedName name="IQ_EXPORTS_SERVICES_REAL_SAAR_POP_UNUSED" hidden="1">"c7196"</definedName>
    <definedName name="IQ_EXPORTS_SERVICES_REAL_SAAR_POP_UNUSED_UNUSED_UNUSED">"c7196"</definedName>
    <definedName name="IQ_EXPORTS_SERVICES_REAL_SAAR_UNUSED" hidden="1">"c6976"</definedName>
    <definedName name="IQ_EXPORTS_SERVICES_REAL_SAAR_UNUSED_UNUSED_UNUSED">"c6976"</definedName>
    <definedName name="IQ_EXPORTS_SERVICES_REAL_SAAR_YOY" hidden="1">"c11936"</definedName>
    <definedName name="IQ_EXPORTS_SERVICES_REAL_SAAR_YOY_FC_UNUSED" hidden="1">"c8296"</definedName>
    <definedName name="IQ_EXPORTS_SERVICES_REAL_SAAR_YOY_FC_UNUSED_UNUSED_UNUSED">"c8296"</definedName>
    <definedName name="IQ_EXPORTS_SERVICES_REAL_SAAR_YOY_UNUSED" hidden="1">"c7416"</definedName>
    <definedName name="IQ_EXPORTS_SERVICES_REAL_SAAR_YOY_UNUSED_UNUSED_UNUSED">"c7416"</definedName>
    <definedName name="IQ_EXPORTS_SERVICES_REAL_YOY" hidden="1">"c7417"</definedName>
    <definedName name="IQ_EXPORTS_SERVICES_REAL_YOY_FC" hidden="1">"c8297"</definedName>
    <definedName name="IQ_EXPORTS_UNUSED" hidden="1">"c6861"</definedName>
    <definedName name="IQ_EXPORTS_UNUSED_UNUSED_UNUSED">"c6861"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"c8181"</definedName>
    <definedName name="IQ_EXPORTS_YOY_UNUSED" hidden="1">"c7301"</definedName>
    <definedName name="IQ_EXPORTS_YOY_UNUSED_UNUSED_UNUSED">"c7301"</definedName>
    <definedName name="IQ_EXTRA_ACC_ATEMS_BR">"c412"</definedName>
    <definedName name="IQ_EXTRA_ACC_ITEMS" hidden="1">"c410"</definedName>
    <definedName name="IQ_EXTRA_ACC_ITEMS_BNK" hidden="1">"c411"</definedName>
    <definedName name="IQ_EXTRA_ACC_ITEMS_BR">"c412"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"c413"</definedName>
    <definedName name="IQ_EXTRA_ITEMS_1" hidden="1">"c1459"</definedName>
    <definedName name="IQ_EXTRA_ITEMS_OTHER_ADJUSTMENTS_FOREIGN_FFIEC" hidden="1">"c15392"</definedName>
    <definedName name="IQ_EXTRAORDINARY_GAINS_FDIC">"c6586"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FDIC">"c6427"</definedName>
    <definedName name="IQ_FARM_LOANS_NET_FDIC">"c6316"</definedName>
    <definedName name="IQ_FARM_LOANS_TOT_LOANS_FFIEC" hidden="1">"c13870"</definedName>
    <definedName name="IQ_FARM_LOANS_TOTAL_LOANS_FOREIGN_FDIC">"c6450"</definedName>
    <definedName name="IQ_FARMLAND_DOM_FFIEC" hidden="1">"c15268"</definedName>
    <definedName name="IQ_FARMLAND_LOANS_FDIC">"c6314"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"c6343"</definedName>
    <definedName name="IQ_FED_FUNDS_PURCHASED_QUARTERLY_AVG_FFIEC" hidden="1">"c13090"</definedName>
    <definedName name="IQ_FED_FUNDS_SOLD_DOM_FFIEC" hidden="1">"c12806"</definedName>
    <definedName name="IQ_FED_FUNDS_SOLD_FDIC">"c6307"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ADJ_EST" hidden="1">"c4434"</definedName>
    <definedName name="IQ_FFO_ADJ_EST_CIQ" hidden="1">"c4959"</definedName>
    <definedName name="IQ_FFO_ADJ_GUIDANCE" hidden="1">"c4436"</definedName>
    <definedName name="IQ_FFO_ADJ_HIGH_EST" hidden="1">"c4437"</definedName>
    <definedName name="IQ_FFO_ADJ_HIGH_EST_CIQ" hidden="1">"c4962"</definedName>
    <definedName name="IQ_FFO_ADJ_HIGH_GUIDANCE" hidden="1">"c4202"</definedName>
    <definedName name="IQ_FFO_ADJ_LOW_EST" hidden="1">"c4438"</definedName>
    <definedName name="IQ_FFO_ADJ_LOW_EST_CIQ" hidden="1">"c4963"</definedName>
    <definedName name="IQ_FFO_ADJ_LOW_GUIDANCE" hidden="1">"c4242"</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EST" hidden="1">"c418"</definedName>
    <definedName name="IQ_FFO_EST_CIQ" hidden="1">"c4970"</definedName>
    <definedName name="IQ_FFO_EST_DET_EST">"c12059"</definedName>
    <definedName name="IQ_FFO_EST_DET_EST_CIQ">"c12121"</definedName>
    <definedName name="IQ_FFO_EST_DET_EST_CURRENCY">"c12466"</definedName>
    <definedName name="IQ_FFO_EST_DET_EST_CURRENCY_CIQ">"c12512"</definedName>
    <definedName name="IQ_FFO_EST_DET_EST_CURRENCY_REUT" hidden="1">"c12536"</definedName>
    <definedName name="IQ_FFO_EST_DET_EST_CURRENCY_THOM">"c12487"</definedName>
    <definedName name="IQ_FFO_EST_DET_EST_DATE">"c12212"</definedName>
    <definedName name="IQ_FFO_EST_DET_EST_DATE_CIQ">"c12267"</definedName>
    <definedName name="IQ_FFO_EST_DET_EST_DATE_REUT" hidden="1">"c12295"</definedName>
    <definedName name="IQ_FFO_EST_DET_EST_DATE_THOM">"c12238"</definedName>
    <definedName name="IQ_FFO_EST_DET_EST_INCL">"c12349"</definedName>
    <definedName name="IQ_FFO_EST_DET_EST_INCL_CIQ">"c12395"</definedName>
    <definedName name="IQ_FFO_EST_DET_EST_INCL_REUT" hidden="1">"c12419"</definedName>
    <definedName name="IQ_FFO_EST_DET_EST_INCL_THOM">"c12370"</definedName>
    <definedName name="IQ_FFO_EST_DET_EST_ORIGIN">"c12722"</definedName>
    <definedName name="IQ_FFO_EST_DET_EST_ORIGIN_CIQ">"c12720"</definedName>
    <definedName name="IQ_FFO_EST_DET_EST_ORIGIN_REUT" hidden="1">"c12724"</definedName>
    <definedName name="IQ_FFO_EST_DET_EST_ORIGIN_THOM">"c12608"</definedName>
    <definedName name="IQ_FFO_EST_DET_EST_REUT" hidden="1">"c12153"</definedName>
    <definedName name="IQ_FFO_EST_DET_EST_THOM">"c12088"</definedName>
    <definedName name="IQ_FFO_EST_REUT">"c3837"</definedName>
    <definedName name="IQ_FFO_EST_THOM">"c3999"</definedName>
    <definedName name="IQ_FFO_GUIDANCE" hidden="1">"c4443"</definedName>
    <definedName name="IQ_FFO_HIGH_EST" hidden="1">"c419"</definedName>
    <definedName name="IQ_FFO_HIGH_EST_CIQ" hidden="1">"c4977"</definedName>
    <definedName name="IQ_FFO_HIGH_EST_REUT">"c3839"</definedName>
    <definedName name="IQ_FFO_HIGH_EST_THOM">"c4001"</definedName>
    <definedName name="IQ_FFO_HIGH_GUIDANCE" hidden="1">"c4184"</definedName>
    <definedName name="IQ_FFO_LOW_EST" hidden="1">"c420"</definedName>
    <definedName name="IQ_FFO_LOW_EST_CIQ" hidden="1">"c4978"</definedName>
    <definedName name="IQ_FFO_LOW_EST_REUT">"c3840"</definedName>
    <definedName name="IQ_FFO_LOW_EST_THOM">"c4002"</definedName>
    <definedName name="IQ_FFO_LOW_GUIDANCE" hidden="1">"c4224"</definedName>
    <definedName name="IQ_FFO_MEDIAN_EST" hidden="1">"c1665"</definedName>
    <definedName name="IQ_FFO_MEDIAN_EST_CIQ" hidden="1">"c4979"</definedName>
    <definedName name="IQ_FFO_MEDIAN_EST_REUT">"c3838"</definedName>
    <definedName name="IQ_FFO_MEDIAN_EST_THOM">"c4000"</definedName>
    <definedName name="IQ_FFO_NO_EST" hidden="1">"c276"</definedName>
    <definedName name="IQ_FFO_NUM_EST" hidden="1">"c421"</definedName>
    <definedName name="IQ_FFO_NUM_EST_CIQ" hidden="1">"c4980"</definedName>
    <definedName name="IQ_FFO_NUM_EST_REUT">"c3841"</definedName>
    <definedName name="IQ_FFO_NUM_EST_THOM">"c4003"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EST" hidden="1">"c4445"</definedName>
    <definedName name="IQ_FFO_SHARE_EST_DOWN_2MONTH_REUT" hidden="1">"c17125"</definedName>
    <definedName name="IQ_FFO_SHARE_EST_DOWN_3MONTH_REUT" hidden="1">"c17129"</definedName>
    <definedName name="IQ_FFO_SHARE_EST_DOWN_MONTH_REUT" hidden="1">"c17121"</definedName>
    <definedName name="IQ_FFO_SHARE_EST_NUM_ANALYSTS_2MONTH_REUT" hidden="1">"c17123"</definedName>
    <definedName name="IQ_FFO_SHARE_EST_NUM_ANALYSTS_3MONTH_REUT" hidden="1">"c17127"</definedName>
    <definedName name="IQ_FFO_SHARE_EST_NUM_ANALYSTS_MONTH_REUT" hidden="1">"c17119"</definedName>
    <definedName name="IQ_FFO_SHARE_EST_REUT" hidden="1">"c3837"</definedName>
    <definedName name="IQ_FFO_SHARE_EST_TOTAL_REVISED_2MONTH_REUT" hidden="1">"c17126"</definedName>
    <definedName name="IQ_FFO_SHARE_EST_TOTAL_REVISED_3MONTH_REUT" hidden="1">"c17130"</definedName>
    <definedName name="IQ_FFO_SHARE_EST_TOTAL_REVISED_MONTH_REUT" hidden="1">"c17122"</definedName>
    <definedName name="IQ_FFO_SHARE_EST_UP_2MONTH_REUT" hidden="1">"c17124"</definedName>
    <definedName name="IQ_FFO_SHARE_EST_UP_3MONTH_REUT" hidden="1">"c17128"</definedName>
    <definedName name="IQ_FFO_SHARE_EST_UP_MONTH_REUT" hidden="1">"c17120"</definedName>
    <definedName name="IQ_FFO_SHARE_GUIDANCE" hidden="1">"c4447"</definedName>
    <definedName name="IQ_FFO_SHARE_HIGH_EST" hidden="1">"c4448"</definedName>
    <definedName name="IQ_FFO_SHARE_HIGH_EST_REUT" hidden="1">"c3839"</definedName>
    <definedName name="IQ_FFO_SHARE_HIGH_GUIDANCE" hidden="1">"c4203"</definedName>
    <definedName name="IQ_FFO_SHARE_LOW_EST" hidden="1">"c4449"</definedName>
    <definedName name="IQ_FFO_SHARE_LOW_EST_REUT" hidden="1">"c3840"</definedName>
    <definedName name="IQ_FFO_SHARE_LOW_GUIDANCE" hidden="1">"c4243"</definedName>
    <definedName name="IQ_FFO_SHARE_MEDIAN_EST" hidden="1">"c4450"</definedName>
    <definedName name="IQ_FFO_SHARE_MEDIAN_EST_REUT" hidden="1">"c3838"</definedName>
    <definedName name="IQ_FFO_SHARE_NUM_EST" hidden="1">"c4451"</definedName>
    <definedName name="IQ_FFO_SHARE_NUM_EST_REUT" hidden="1">"c3841"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"c3837"</definedName>
    <definedName name="IQ_FFO_SHARE_SHARE_EST_THOM" hidden="1">"c3999"</definedName>
    <definedName name="IQ_FFO_SHARE_SHARE_HIGH_EST_REUT">"c3839"</definedName>
    <definedName name="IQ_FFO_SHARE_SHARE_HIGH_EST_THOM" hidden="1">"c4001"</definedName>
    <definedName name="IQ_FFO_SHARE_SHARE_LOW_EST_REUT">"c3840"</definedName>
    <definedName name="IQ_FFO_SHARE_SHARE_LOW_EST_THOM" hidden="1">"c4002"</definedName>
    <definedName name="IQ_FFO_SHARE_SHARE_MEDIAN_EST_REUT">"c3838"</definedName>
    <definedName name="IQ_FFO_SHARE_SHARE_MEDIAN_EST_THOM" hidden="1">"c4000"</definedName>
    <definedName name="IQ_FFO_SHARE_SHARE_NUM_EST_REUT">"c3841"</definedName>
    <definedName name="IQ_FFO_SHARE_SHARE_NUM_EST_THOM" hidden="1">"c4003"</definedName>
    <definedName name="IQ_FFO_SHARE_SHARE_STDDEV_EST_REUT">"c3842"</definedName>
    <definedName name="IQ_FFO_SHARE_SHARE_STDDEV_EST_THOM" hidden="1">"c4004"</definedName>
    <definedName name="IQ_FFO_SHARE_STDDEV_EST" hidden="1">"c4452"</definedName>
    <definedName name="IQ_FFO_SHARE_STDDEV_EST_REUT" hidden="1">"c3842"</definedName>
    <definedName name="IQ_FFO_STDDEV_EST" hidden="1">"c422"</definedName>
    <definedName name="IQ_FFO_STDDEV_EST_CIQ" hidden="1">"c4981"</definedName>
    <definedName name="IQ_FFO_STDDEV_EST_REUT">"c3842"</definedName>
    <definedName name="IQ_FFO_STDDEV_EST_THOM">"c4004"</definedName>
    <definedName name="IQ_FH">100000</definedName>
    <definedName name="IQ_FHLB_ADVANCES_FDIC">"c6366"</definedName>
    <definedName name="IQ_FHLB_DEBT" hidden="1">"c423"</definedName>
    <definedName name="IQ_FHLB_DUE_AFTER_FIVE">"c2086"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HLB_DUE_NEXTVFIVE">"c2085"</definedName>
    <definedName name="IQ_FIDUCIARY_ACTIVITIES_FDIC">"c6571"</definedName>
    <definedName name="IQ_FIDUCIARY_INCOME_OPERATING_INC_FFIEC" hidden="1">"c13383"</definedName>
    <definedName name="IQ_FIFETEEN_YEAR_FIXED_AND_FLOATING_RATE_FDIC">"c6423"</definedName>
    <definedName name="IQ_FIFETEEN_YEAR_MORTGAGE_PASS_THROUGHS_FDIC">"c6415"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"c5524"</definedName>
    <definedName name="IQ_FIN_DIV_CURRENT_PORT_LEASES_TOTAL">"c5523"</definedName>
    <definedName name="IQ_FIN_DIV_DEBT_CURRENT" hidden="1">"c429"</definedName>
    <definedName name="IQ_FIN_DIV_DEBT_LT" hidden="1">"c430"</definedName>
    <definedName name="IQ_FIN_DIV_DEBT_LT_TOTAL">"c5526"</definedName>
    <definedName name="IQ_FIN_DIV_DEBT_TOTAL" hidden="1">"c5656"</definedName>
    <definedName name="IQ_FIN_DIV_EXP" hidden="1">"c431"</definedName>
    <definedName name="IQ_FIN_DIV_INT_EXP" hidden="1">"c432"</definedName>
    <definedName name="IQ_FIN_DIV_LEASES_LT_TOTAL">"c5525"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"c893"</definedName>
    <definedName name="IQ_FINANCING_CASH_1" hidden="1">"c1405"</definedName>
    <definedName name="IQ_FINANCING_CASH_SUPPL" hidden="1">"c899"</definedName>
    <definedName name="IQ_FINANCING_CASH_SUPPL_1"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"c6798"</definedName>
    <definedName name="IQ_FISCAL_Y" hidden="1">"c441"</definedName>
    <definedName name="IQ_FISCAL_Y_EST" hidden="1">"c6795"</definedName>
    <definedName name="IQ_FISCAL_Y_EST_CIQ" hidden="1">"c6807"</definedName>
    <definedName name="IQ_FISCAL_Y_EST_REUT">"c6799"</definedName>
    <definedName name="IQ_FIVE_PERCENT_AMOUNT">"c240"</definedName>
    <definedName name="IQ_FIVE_PERCENT_OWNER" hidden="1">"c442"</definedName>
    <definedName name="IQ_FIVE_YEAR_FIXED_AND_FLOATING_RATE_FDIC">"c6422"</definedName>
    <definedName name="IQ_FIVE_YEAR_MORTGAGE_PASS_THROUGHS_FDIC">"c6414"</definedName>
    <definedName name="IQ_FIVEPERCENT_OWNER">"c239"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"c8410"</definedName>
    <definedName name="IQ_FIXED_INVEST_APR_UNUSED" hidden="1">"c7530"</definedName>
    <definedName name="IQ_FIXED_INVEST_APR_UNUSED_UNUSED_UNUSED">"c7530"</definedName>
    <definedName name="IQ_FIXED_INVEST_FC_UNUSED" hidden="1">"c7750"</definedName>
    <definedName name="IQ_FIXED_INVEST_FC_UNUSED_UNUSED_UNUSED">"c7750"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"c7970"</definedName>
    <definedName name="IQ_FIXED_INVEST_POP_UNUSED" hidden="1">"c7090"</definedName>
    <definedName name="IQ_FIXED_INVEST_POP_UNUSED_UNUSED_UNUSED">"c7090"</definedName>
    <definedName name="IQ_FIXED_INVEST_REAL_APR_FC_UNUSED" hidden="1">"c8518"</definedName>
    <definedName name="IQ_FIXED_INVEST_REAL_APR_FC_UNUSED_UNUSED_UNUSED">"c8518"</definedName>
    <definedName name="IQ_FIXED_INVEST_REAL_APR_UNUSED" hidden="1">"c7638"</definedName>
    <definedName name="IQ_FIXED_INVEST_REAL_APR_UNUSED_UNUSED_UNUSED">"c7638"</definedName>
    <definedName name="IQ_FIXED_INVEST_REAL_FC_UNUSED" hidden="1">"c7858"</definedName>
    <definedName name="IQ_FIXED_INVEST_REAL_FC_UNUSED_UNUSED_UNUSED">"c7858"</definedName>
    <definedName name="IQ_FIXED_INVEST_REAL_POP_FC_UNUSED" hidden="1">"c8078"</definedName>
    <definedName name="IQ_FIXED_INVEST_REAL_POP_FC_UNUSED_UNUSED_UNUSED">"c8078"</definedName>
    <definedName name="IQ_FIXED_INVEST_REAL_POP_UNUSED" hidden="1">"c7198"</definedName>
    <definedName name="IQ_FIXED_INVEST_REAL_POP_UNUSED_UNUSED_UNUSED">"c7198"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"c8298"</definedName>
    <definedName name="IQ_FIXED_INVEST_REAL_YOY_UNUSED" hidden="1">"c7418"</definedName>
    <definedName name="IQ_FIXED_INVEST_REAL_YOY_UNUSED_UNUSED_UNUSED">"c7418"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"c8190"</definedName>
    <definedName name="IQ_FIXED_INVEST_YOY_UNUSED" hidden="1">"c7310"</definedName>
    <definedName name="IQ_FIXED_INVEST_YOY_UNUSED_UNUSED_UNUSED">"c7310"</definedName>
    <definedName name="IQ_FLOAT" hidden="1">"c225"</definedName>
    <definedName name="IQ_FLOAT_PERCENT" hidden="1">"c1575"</definedName>
    <definedName name="IQ_FNMA_FHLMC_FDIC">"c6397"</definedName>
    <definedName name="IQ_FNMA_FHLMC_GNMA_FDIC">"c6399"</definedName>
    <definedName name="IQ_FORECLOSED_PROP_GNMA_LOANS_FFIEC" hidden="1">"c15272"</definedName>
    <definedName name="IQ_FORECLOSED_PROPERTIES_FDIC">"c6459"</definedName>
    <definedName name="IQ_FOREIGN_BANK_LOANS_FDIC">"c6437"</definedName>
    <definedName name="IQ_FOREIGN_BANKS_DEPOSITS_FOREIGN_FDIC">"c6481"</definedName>
    <definedName name="IQ_FOREIGN_BANKS_DUE_30_89_FFIEC" hidden="1">"c13269"</definedName>
    <definedName name="IQ_FOREIGN_BANKS_DUE_90_FFIEC" hidden="1">"c13295"</definedName>
    <definedName name="IQ_FOREIGN_BANKS_LOAN_CHARG_OFFS_FDIC">"c6645"</definedName>
    <definedName name="IQ_FOREIGN_BANKS_NET_CHARGE_OFFS_FDIC">"c6647"</definedName>
    <definedName name="IQ_FOREIGN_BANKS_NON_ACCRUAL_FFIEC" hidden="1">"c13321"</definedName>
    <definedName name="IQ_FOREIGN_BANKS_NONTRANSACTION_ACCOUNTS_FDIC">"c6550"</definedName>
    <definedName name="IQ_FOREIGN_BANKS_RECOVERIES_FDIC">"c6646"</definedName>
    <definedName name="IQ_FOREIGN_BANKS_TRANSACTION_ACCOUNTS_FDIC">"c6542"</definedName>
    <definedName name="IQ_FOREIGN_BRANCHES_U.S._BANKS_LOANS_FDIC">"c6438"</definedName>
    <definedName name="IQ_FOREIGN_BRANCHES_US_BANKS_FDIC">"c6392"</definedName>
    <definedName name="IQ_FOREIGN_BRANCHES_US_BANKS_LOANS_FDIC">"c6438"</definedName>
    <definedName name="IQ_FOREIGN_COUNTRIES_BANKS_TOTAL_LOANS_FOREIGN_FDIC">"c6445"</definedName>
    <definedName name="IQ_FOREIGN_DEBT_SECURITIES_FDIC">"c6303"</definedName>
    <definedName name="IQ_FOREIGN_DEP_IB" hidden="1">"c446"</definedName>
    <definedName name="IQ_FOREIGN_DEP_NON_IB" hidden="1">"c447"</definedName>
    <definedName name="IQ_FOREIGN_DEPOSITS_ASSETS_TOT_FFIEC" hidden="1">"c13445"</definedName>
    <definedName name="IQ_FOREIGN_DEPOSITS_NONTRANSACTION_ACCOUNTS_FDIC">"c6549"</definedName>
    <definedName name="IQ_FOREIGN_DEPOSITS_TOT_FFIEC" hidden="1">"c13486"</definedName>
    <definedName name="IQ_FOREIGN_DEPOSITS_TRANSACTION_ACCOUNTS_FDIC">"c6541"</definedName>
    <definedName name="IQ_FOREIGN_EXCHANGE" hidden="1">"c451"</definedName>
    <definedName name="IQ_FOREIGN_EXCHANGE_1" hidden="1">"c1376"</definedName>
    <definedName name="IQ_FOREIGN_EXCHANGE_EXPOSURES_FDIC">"c6663"</definedName>
    <definedName name="IQ_FOREIGN_GOVERNMENT_LOANS_FDIC">"c6430"</definedName>
    <definedName name="IQ_FOREIGN_GOVERNMENTS_CHARGE_OFFS_FDIC">"c6600"</definedName>
    <definedName name="IQ_FOREIGN_GOVERNMENTS_DEPOSITS_FOREIGN_FDIC">"c6482"</definedName>
    <definedName name="IQ_FOREIGN_GOVERNMENTS_NET_CHARGE_OFFS_FDIC">"c6638"</definedName>
    <definedName name="IQ_FOREIGN_GOVERNMENTS_NONTRANSACTION_ACCOUNTS_FDIC">"c6551"</definedName>
    <definedName name="IQ_FOREIGN_GOVERNMENTS_RECOVERIES_FDIC">"c6619"</definedName>
    <definedName name="IQ_FOREIGN_GOVERNMENTS_TOTAL_DEPOSITS_FDIC">"c6476"</definedName>
    <definedName name="IQ_FOREIGN_GOVERNMENTS_TRANSACTION_ACCOUNTS_FDIC">"c6543"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UNDATION_OVER_TOTAL" hidden="1">"c13769"</definedName>
    <definedName name="IQ_FQ">500</definedName>
    <definedName name="IQ_FREE_OPERATING_CASH_FLOW_DEBT_CSD" hidden="1">"c27718"</definedName>
    <definedName name="IQ_FUEL" hidden="1">"c449"</definedName>
    <definedName name="IQ_FULL_TIME" hidden="1">"c450"</definedName>
    <definedName name="IQ_FULLY_INSURED_BROKERED_DEPOSITS_FFIEC" hidden="1">"c15305"</definedName>
    <definedName name="IQ_FULLY_INSURED_DEPOSITS_FDIC">"c6487"</definedName>
    <definedName name="IQ_FUND_FEE_INC_NON_INT_INC_FFIEC" hidden="1">"c13493"</definedName>
    <definedName name="IQ_FUND_NAV" hidden="1">"c15225"</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"c6518"</definedName>
    <definedName name="IQ_FUTURES_FORWARD_CONTRACTS_RATE_RISK_FDIC">"c6508"</definedName>
    <definedName name="IQ_FWD">"LTM"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"504"</definedName>
    <definedName name="IQ_FWD_Q4">"505"</definedName>
    <definedName name="IQ_FWD_Q5">"506"</definedName>
    <definedName name="IQ_FWD_Q6">"507"</definedName>
    <definedName name="IQ_FWD_Q7">"508"</definedName>
    <definedName name="IQ_FWD1">"LTM"</definedName>
    <definedName name="IQ_FX" hidden="1">"c451"</definedName>
    <definedName name="IQ_FX_CONTRACTS_FDIC">"c6517"</definedName>
    <definedName name="IQ_FX_CONTRACTS_FFIEC" hidden="1">"c13125"</definedName>
    <definedName name="IQ_FX_CONTRACTS_SPOT_FDIC">"c6356"</definedName>
    <definedName name="IQ_FX_EXPOSURE_FFIEC" hidden="1">"c13059"</definedName>
    <definedName name="IQ_FY">1000</definedName>
    <definedName name="IQ_FY_DATE">"IQ_FY_DATE"</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"c454"</definedName>
    <definedName name="IQ_GAIN_ASSETS_CF" hidden="1">"c455"</definedName>
    <definedName name="IQ_GAIN_ASSETS_CF_BNK" hidden="1">"c456"</definedName>
    <definedName name="IQ_GAIN_ASSETS_CF_BR">"c457"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C">"c464"</definedName>
    <definedName name="IQ_GAIN_ASSETS_REC_BNK">"c465"</definedName>
    <definedName name="IQ_GAIN_ASSETS_REC_BR">"c466"</definedName>
    <definedName name="IQ_GAIN_ASSETS_REC_FIN">"c467"</definedName>
    <definedName name="IQ_GAIN_ASSETS_REC_INS">"c468"</definedName>
    <definedName name="IQ_GAIN_ASSETS_REC_REIT">"c469"</definedName>
    <definedName name="IQ_GAIN_ASSETS_REC_UTI">"c470"</definedName>
    <definedName name="IQ_GAIN_ASSETS_REIT" hidden="1">"c471"</definedName>
    <definedName name="IQ_GAIN_ASSETS_REV" hidden="1">"c472"</definedName>
    <definedName name="IQ_GAIN_ASSETS_REV_BNK" hidden="1">"c473"</definedName>
    <definedName name="IQ_GAIN_ASSETS_REV_BR">"c474"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"c1464"</definedName>
    <definedName name="IQ_GAIN_INVEST_CF" hidden="1">"c480"</definedName>
    <definedName name="IQ_GAIN_INVEST_CF_BNK" hidden="1">"c481"</definedName>
    <definedName name="IQ_GAIN_INVEST_CF_BR">"c482"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"c487"</definedName>
    <definedName name="IQ_GAIN_INVEST_REC_BNK">"c488"</definedName>
    <definedName name="IQ_GAIN_INVEST_REC_BR">"c489"</definedName>
    <definedName name="IQ_GAIN_INVEST_REC_FIN">"c490"</definedName>
    <definedName name="IQ_GAIN_INVEST_REC_INS">"c491"</definedName>
    <definedName name="IQ_GAIN_INVEST_REC_REIT">"c492"</definedName>
    <definedName name="IQ_GAIN_INVEST_REC_UTI">"c493"</definedName>
    <definedName name="IQ_GAIN_INVEST_REIT" hidden="1">"c1467"</definedName>
    <definedName name="IQ_GAIN_INVEST_REV" hidden="1">"c494"</definedName>
    <definedName name="IQ_GAIN_INVEST_REV_BNK" hidden="1">"c495"</definedName>
    <definedName name="IQ_GAIN_INVEST_REV_BR">"c496"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"c452"</definedName>
    <definedName name="IQ_GAIN_SALE_ASSETS_1" hidden="1">"c1377"</definedName>
    <definedName name="IQ_GAIN_SALE_LOANS_FDIC">"c6673"</definedName>
    <definedName name="IQ_GAIN_SALE_RE_FDIC">"c6674"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CP_CDS_MDS_DATE" hidden="1">"c27273"</definedName>
    <definedName name="IQ_GCP_CDS_MDS_SCORE" hidden="1">"c27272"</definedName>
    <definedName name="IQ_GCP_CDS_MDS_Z_SCORE" hidden="1">"c27274"</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"c6398"</definedName>
    <definedName name="IQ_GOODWILL_FDIC">"c6334"</definedName>
    <definedName name="IQ_GOODWILL_FFIEC" hidden="1">"c12836"</definedName>
    <definedName name="IQ_GOODWILL_IMPAIRMENT_FDIC">"c6678"</definedName>
    <definedName name="IQ_GOODWILL_IMPAIRMENT_FFIEC" hidden="1">"c13025"</definedName>
    <definedName name="IQ_GOODWILL_INTAN_FDIC">"c6333"</definedName>
    <definedName name="IQ_GOODWILL_NET" hidden="1">"c530"</definedName>
    <definedName name="IQ_GOODWILL_NET_1"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DIVID_1" hidden="1">"c1446"</definedName>
    <definedName name="IQ_GROSS_EARNED" hidden="1">"c2732"</definedName>
    <definedName name="IQ_GROSS_GW" hidden="1">"c519"</definedName>
    <definedName name="IQ_GROSS_INTAN">"c520"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"c511"</definedName>
    <definedName name="IQ_GROSS_PROFIT_1"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"c531"</definedName>
    <definedName name="IQ_GW_AMORT_BR">"c532"</definedName>
    <definedName name="IQ_GW_AMORT_CF">"c533"</definedName>
    <definedName name="IQ_GW_AMORT_CF_BNK">"c534"</definedName>
    <definedName name="IQ_GW_AMORT_CF_BR">"c535"</definedName>
    <definedName name="IQ_GW_AMORT_CF_FIN">"c536"</definedName>
    <definedName name="IQ_GW_AMORT_CF_INS">"c537"</definedName>
    <definedName name="IQ_GW_AMORT_CF_REIT">"c538"</definedName>
    <definedName name="IQ_GW_AMORT_CF_UTI">"c539"</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"c1470"</definedName>
    <definedName name="IQ_GW_INTAN_AMORT_CF" hidden="1">"c1471"</definedName>
    <definedName name="IQ_GW_INTAN_AMORT_CF_BNK" hidden="1">"c1472"</definedName>
    <definedName name="IQ_GW_INTAN_AMORT_CF_BR">"c1473"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CASINO" hidden="1">"c8721"</definedName>
    <definedName name="IQ_HG_REV_OTHER_HOTEL_MOTEL">"c8731"</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CASINO_GAMING">"c8723"</definedName>
    <definedName name="IQ_HG_REV_TOTAL_HOTEL_MOTEL">"c8732"</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_TARGET_PRICE_REUT">"c5317"</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"c6644"</definedName>
    <definedName name="IQ_HOME_EQUITY_LOC_TOTAL_CHARGE_OFFS_FDIC">"c6606"</definedName>
    <definedName name="IQ_HOME_EQUITY_LOC_TOTAL_RECOVERIES_FDIC">"c6625"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"c8422"</definedName>
    <definedName name="IQ_HOUSING_COMPLETIONS_SINGLE_FAM_APR_UNUSED" hidden="1">"c7542"</definedName>
    <definedName name="IQ_HOUSING_COMPLETIONS_SINGLE_FAM_APR_UNUSED_UNUSED_UNUSED">"c7542"</definedName>
    <definedName name="IQ_HOUSING_COMPLETIONS_SINGLE_FAM_FC_UNUSED" hidden="1">"c7762"</definedName>
    <definedName name="IQ_HOUSING_COMPLETIONS_SINGLE_FAM_FC_UNUSED_UNUSED_UNUSED">"c7762"</definedName>
    <definedName name="IQ_HOUSING_COMPLETIONS_SINGLE_FAM_POP_FC_UNUSED" hidden="1">"c7982"</definedName>
    <definedName name="IQ_HOUSING_COMPLETIONS_SINGLE_FAM_POP_FC_UNUSED_UNUSED_UNUSED">"c7982"</definedName>
    <definedName name="IQ_HOUSING_COMPLETIONS_SINGLE_FAM_POP_UNUSED" hidden="1">"c7102"</definedName>
    <definedName name="IQ_HOUSING_COMPLETIONS_SINGLE_FAM_POP_UNUSED_UNUSED_UNUSED">"c7102"</definedName>
    <definedName name="IQ_HOUSING_COMPLETIONS_SINGLE_FAM_UNUSED" hidden="1">"c6882"</definedName>
    <definedName name="IQ_HOUSING_COMPLETIONS_SINGLE_FAM_UNUSED_UNUSED_UNUSED">"c6882"</definedName>
    <definedName name="IQ_HOUSING_COMPLETIONS_SINGLE_FAM_YOY_FC_UNUSED" hidden="1">"c8202"</definedName>
    <definedName name="IQ_HOUSING_COMPLETIONS_SINGLE_FAM_YOY_FC_UNUSED_UNUSED_UNUSED">"c8202"</definedName>
    <definedName name="IQ_HOUSING_COMPLETIONS_SINGLE_FAM_YOY_UNUSED" hidden="1">"c7322"</definedName>
    <definedName name="IQ_HOUSING_COMPLETIONS_SINGLE_FAM_YOY_UNUSED_UNUSED_UNUSED">"c7322"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"c8523"</definedName>
    <definedName name="IQ_IMPORTS_GOODS_REAL_SAAR_APR_UNUSED" hidden="1">"c7643"</definedName>
    <definedName name="IQ_IMPORTS_GOODS_REAL_SAAR_APR_UNUSED_UNUSED_UNUSED">"c7643"</definedName>
    <definedName name="IQ_IMPORTS_GOODS_REAL_SAAR_FC_UNUSED" hidden="1">"c7863"</definedName>
    <definedName name="IQ_IMPORTS_GOODS_REAL_SAAR_FC_UNUSED_UNUSED_UNUSED">"c7863"</definedName>
    <definedName name="IQ_IMPORTS_GOODS_REAL_SAAR_POP_FC_UNUSED" hidden="1">"c8083"</definedName>
    <definedName name="IQ_IMPORTS_GOODS_REAL_SAAR_POP_FC_UNUSED_UNUSED_UNUSED">"c8083"</definedName>
    <definedName name="IQ_IMPORTS_GOODS_REAL_SAAR_POP_UNUSED" hidden="1">"c7203"</definedName>
    <definedName name="IQ_IMPORTS_GOODS_REAL_SAAR_POP_UNUSED_UNUSED_UNUSED">"c7203"</definedName>
    <definedName name="IQ_IMPORTS_GOODS_REAL_SAAR_UNUSED" hidden="1">"c6983"</definedName>
    <definedName name="IQ_IMPORTS_GOODS_REAL_SAAR_UNUSED_UNUSED_UNUSED">"c6983"</definedName>
    <definedName name="IQ_IMPORTS_GOODS_REAL_SAAR_YOY_FC_UNUSED" hidden="1">"c8303"</definedName>
    <definedName name="IQ_IMPORTS_GOODS_REAL_SAAR_YOY_FC_UNUSED_UNUSED_UNUSED">"c8303"</definedName>
    <definedName name="IQ_IMPORTS_GOODS_REAL_SAAR_YOY_UNUSED" hidden="1">"c7423"</definedName>
    <definedName name="IQ_IMPORTS_GOODS_REAL_SAAR_YOY_UNUSED_UNUSED_UNUSED">"c7423"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"c8429"</definedName>
    <definedName name="IQ_IMPORTS_GOODS_SERVICES_APR_UNUSED" hidden="1">"c7549"</definedName>
    <definedName name="IQ_IMPORTS_GOODS_SERVICES_APR_UNUSED_UNUSED_UNUSED">"c7549"</definedName>
    <definedName name="IQ_IMPORTS_GOODS_SERVICES_FC_UNUSED" hidden="1">"c7769"</definedName>
    <definedName name="IQ_IMPORTS_GOODS_SERVICES_FC_UNUSED_UNUSED_UNUSED">"c7769"</definedName>
    <definedName name="IQ_IMPORTS_GOODS_SERVICES_POP_FC_UNUSED" hidden="1">"c7989"</definedName>
    <definedName name="IQ_IMPORTS_GOODS_SERVICES_POP_FC_UNUSED_UNUSED_UNUSED">"c7989"</definedName>
    <definedName name="IQ_IMPORTS_GOODS_SERVICES_POP_UNUSED" hidden="1">"c7109"</definedName>
    <definedName name="IQ_IMPORTS_GOODS_SERVICES_POP_UNUSED_UNUSED_UNUSED">"c7109"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"c8524"</definedName>
    <definedName name="IQ_IMPORTS_GOODS_SERVICES_REAL_SAAR_APR_UNUSED" hidden="1">"c7644"</definedName>
    <definedName name="IQ_IMPORTS_GOODS_SERVICES_REAL_SAAR_APR_UNUSED_UNUSED_UNUSED">"c7644"</definedName>
    <definedName name="IQ_IMPORTS_GOODS_SERVICES_REAL_SAAR_FC_UNUSED" hidden="1">"c7864"</definedName>
    <definedName name="IQ_IMPORTS_GOODS_SERVICES_REAL_SAAR_FC_UNUSED_UNUSED_UNUSED">"c7864"</definedName>
    <definedName name="IQ_IMPORTS_GOODS_SERVICES_REAL_SAAR_POP" hidden="1">"c11959"</definedName>
    <definedName name="IQ_IMPORTS_GOODS_SERVICES_REAL_SAAR_POP_FC_UNUSED" hidden="1">"c8084"</definedName>
    <definedName name="IQ_IMPORTS_GOODS_SERVICES_REAL_SAAR_POP_FC_UNUSED_UNUSED_UNUSED">"c8084"</definedName>
    <definedName name="IQ_IMPORTS_GOODS_SERVICES_REAL_SAAR_POP_UNUSED" hidden="1">"c7204"</definedName>
    <definedName name="IQ_IMPORTS_GOODS_SERVICES_REAL_SAAR_POP_UNUSED_UNUSED_UNUSED">"c7204"</definedName>
    <definedName name="IQ_IMPORTS_GOODS_SERVICES_REAL_SAAR_UNUSED" hidden="1">"c6984"</definedName>
    <definedName name="IQ_IMPORTS_GOODS_SERVICES_REAL_SAAR_UNUSED_UNUSED_UNUSED">"c6984"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"c8304"</definedName>
    <definedName name="IQ_IMPORTS_GOODS_SERVICES_REAL_SAAR_YOY_UNUSED" hidden="1">"c7424"</definedName>
    <definedName name="IQ_IMPORTS_GOODS_SERVICES_REAL_SAAR_YOY_UNUSED_UNUSED_UNUSED">"c7424"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"c8209"</definedName>
    <definedName name="IQ_IMPORTS_GOODS_SERVICES_YOY_UNUSED" hidden="1">"c7329"</definedName>
    <definedName name="IQ_IMPORTS_GOODS_SERVICES_YOY_UNUSED_UNUSED_UNUSED">"c7329"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EXCL_1" hidden="1">"c1395"</definedName>
    <definedName name="IQ_INC_AVAIL_INCL" hidden="1">"c791"</definedName>
    <definedName name="IQ_INC_AVAIL_INCL_1" hidden="1">"c1396"</definedName>
    <definedName name="IQ_INC_BEFORE_TAX" hidden="1">"c386"</definedName>
    <definedName name="IQ_INC_BEFORE_TAX_1" hidden="1">"c1375"</definedName>
    <definedName name="IQ_INC_DOM_LOANS_FFIEC" hidden="1">"c12975"</definedName>
    <definedName name="IQ_INC_EQUITY" hidden="1">"c549"</definedName>
    <definedName name="IQ_INC_EQUITY_BR">"c550"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"c6502"</definedName>
    <definedName name="IQ_INCOME_BEFORE_EXTRA_FDIC">"c6585"</definedName>
    <definedName name="IQ_INCOME_CHECKS_FFIEC" hidden="1">"c13040"</definedName>
    <definedName name="IQ_INCOME_EARNED_FDIC">"c6359"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"c19252"</definedName>
    <definedName name="IQ_INDEX_TYPE" hidden="1">"c15223"</definedName>
    <definedName name="IQ_INDEXCONSTITUENT_CLOSEPRICE">"c19241"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"c6599"</definedName>
    <definedName name="IQ_INDIVIDUALS_GROSS_LOANS_FFIEC" hidden="1">"c13411"</definedName>
    <definedName name="IQ_INDIVIDUALS_LOANS_FDIC">"c6318"</definedName>
    <definedName name="IQ_INDIVIDUALS_NET_CHARGE_OFFS_FDIC">"c6637"</definedName>
    <definedName name="IQ_INDIVIDUALS_OTHER_LOANS_FDIC">"c6321"</definedName>
    <definedName name="IQ_INDIVIDUALS_PARTNERSHIPS_CORP_DEPOSITS_FOREIGN_FDIC">"c6479"</definedName>
    <definedName name="IQ_INDIVIDUALS_PARTNERSHIPS_CORP_NONTRANSACTION_ACCOUNTS_FDIC">"c6545"</definedName>
    <definedName name="IQ_INDIVIDUALS_PARTNERSHIPS_CORP_TOTAL_DEPOSITS_FDIC">"c6471"</definedName>
    <definedName name="IQ_INDIVIDUALS_PARTNERSHIPS_CORP_TRANSACTION_ACCOUNTS_FDIC">"c6537"</definedName>
    <definedName name="IQ_INDIVIDUALS_RECOVERIES_FDIC">"c6618"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"c1534"</definedName>
    <definedName name="IQ_INSIDER_3MTH_BOUGHT_PCT" hidden="1">"c1534"</definedName>
    <definedName name="IQ_INSIDER_3MTH_NET">"c1535"</definedName>
    <definedName name="IQ_INSIDER_3MTH_NET_PCT" hidden="1">"c1535"</definedName>
    <definedName name="IQ_INSIDER_3MTH_SOLD">"c1533"</definedName>
    <definedName name="IQ_INSIDER_3MTH_SOLD_PCT" hidden="1">"c1533"</definedName>
    <definedName name="IQ_INSIDER_6MTH_BOUGHT">"c1537"</definedName>
    <definedName name="IQ_INSIDER_6MTH_BOUGHT_PCT" hidden="1">"c1537"</definedName>
    <definedName name="IQ_INSIDER_6MTH_NET">"c1538"</definedName>
    <definedName name="IQ_INSIDER_6MTH_NET_PCT" hidden="1">"c1538"</definedName>
    <definedName name="IQ_INSIDER_6MTH_SOLD">"c1536"</definedName>
    <definedName name="IQ_INSIDER_6MTH_SOLD_PCT" hidden="1">"c1536"</definedName>
    <definedName name="IQ_INSIDER_AMOUNT">"c238"</definedName>
    <definedName name="IQ_INSIDER_LOANS_FDIC">"c6365"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AMOUNT">"c236"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"c6723"</definedName>
    <definedName name="IQ_INSUR_RECEIV" hidden="1">"c1600"</definedName>
    <definedName name="IQ_INSURANCE_COMMISSION_FEES_FDIC">"c6670"</definedName>
    <definedName name="IQ_INSURANCE_REINSURANCE_UNDERWRITING_INCOME_FFIEC" hidden="1">"c13008"</definedName>
    <definedName name="IQ_INSURANCE_REV_OPERATING_INC_FFIEC" hidden="1">"c13387"</definedName>
    <definedName name="IQ_INSURANCE_UNDERWRITING_INCOME_FDIC">"c6671"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"c6564"</definedName>
    <definedName name="IQ_INT_EXP_AVG_ASSETS_FFIEC" hidden="1">"c13357"</definedName>
    <definedName name="IQ_INT_EXP_BR">"c586"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"c6569"</definedName>
    <definedName name="IQ_INT_EXP_UTI" hidden="1">"c592"</definedName>
    <definedName name="IQ_INT_FED_FUNDS_FDIC">"c6566"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"c6565"</definedName>
    <definedName name="IQ_INT_INC_AVG_ASSETS_FFIEC" hidden="1">"c13356"</definedName>
    <definedName name="IQ_INT_INC_BR">"c593"</definedName>
    <definedName name="IQ_INT_INC_DEPOSITORY_INST_FDIC">"c6558"</definedName>
    <definedName name="IQ_INT_INC_DOM_LOANS_FDIC">"c6555"</definedName>
    <definedName name="IQ_INT_INC_DUE_DEPOSITORY_INSTITUTIONS_FFIEC" hidden="1">"c12981"</definedName>
    <definedName name="IQ_INT_INC_EARNING_ASSETS_FFIEC" hidden="1">"c13375"</definedName>
    <definedName name="IQ_INT_INC_FED_FUNDS_FDIC">"c6561"</definedName>
    <definedName name="IQ_INT_INC_FED_FUNDS_SOLD_FFIEC" hidden="1">"c12987"</definedName>
    <definedName name="IQ_INT_INC_FIN" hidden="1">"c594"</definedName>
    <definedName name="IQ_INT_INC_FOREIGN_LOANS_FDIC">"c6556"</definedName>
    <definedName name="IQ_INT_INC_INVEST" hidden="1">"c595"</definedName>
    <definedName name="IQ_INT_INC_LEASE_RECEIVABLES_FDIC">"c6557"</definedName>
    <definedName name="IQ_INT_INC_LOANS" hidden="1">"c596"</definedName>
    <definedName name="IQ_INT_INC_OTHER_FDIC">"c6562"</definedName>
    <definedName name="IQ_INT_INC_RE" hidden="1">"c6225"</definedName>
    <definedName name="IQ_INT_INC_REIT" hidden="1">"c597"</definedName>
    <definedName name="IQ_INT_INC_SECURITIES_FDIC">"c6559"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"c6563"</definedName>
    <definedName name="IQ_INT_INC_TRADING_ACCOUNTS_FDIC">"c6560"</definedName>
    <definedName name="IQ_INT_INC_TRADING_ASSETS_FFIEC" hidden="1">"c12986"</definedName>
    <definedName name="IQ_INT_INC_UTI" hidden="1">"c599"</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_AMORT">"c605"</definedName>
    <definedName name="IQ_INTAN_AMORT_BR">"c606"</definedName>
    <definedName name="IQ_INTAN_AMORT_CF">"c607"</definedName>
    <definedName name="IQ_INTAN_AMORT_CF_BNK">"c608"</definedName>
    <definedName name="IQ_INTAN_AMORT_CF_BR">"c609"</definedName>
    <definedName name="IQ_INTAN_AMORT_CF_FIN">"c610"</definedName>
    <definedName name="IQ_INTAN_AMORT_CF_INS">"c611"</definedName>
    <definedName name="IQ_INTAN_AMORT_CF_REIT">"c612"</definedName>
    <definedName name="IQ_INTAN_AMORT_CF_UTI">"c613"</definedName>
    <definedName name="IQ_INTAN_AMORT_FIN">"c614"</definedName>
    <definedName name="IQ_INTAN_AMORT_INS">"c615"</definedName>
    <definedName name="IQ_INTAN_AMORT_REIT">"c616"</definedName>
    <definedName name="IQ_INTAN_AMORT_UTI">"c617"</definedName>
    <definedName name="IQ_INTANGIBLES_NET" hidden="1">"c907"</definedName>
    <definedName name="IQ_INTANGIBLES_NET_1" hidden="1">"c1407"</definedName>
    <definedName name="IQ_INTEL_EPS_EST">"c24729"</definedName>
    <definedName name="IQ_INTEREST_ACCRUED_ON_DEPOSITS_DOM_FFIEC" hidden="1">"c15277"</definedName>
    <definedName name="IQ_INTEREST_BEARING_BALANCES_FDIC">"c6371"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"c6478"</definedName>
    <definedName name="IQ_INTEREST_BEARING_DEPOSITS_FDIC">"c6373"</definedName>
    <definedName name="IQ_INTEREST_BEARING_DEPOSITS_FOREIGN_FDIC">"c6485"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NON_1" hidden="1">"c1383"</definedName>
    <definedName name="IQ_INTEREST_EXP_SUPPL" hidden="1">"c1460"</definedName>
    <definedName name="IQ_INTEREST_INC" hidden="1">"c769"</definedName>
    <definedName name="IQ_INTEREST_INC_1" hidden="1">"c1393"</definedName>
    <definedName name="IQ_INTEREST_INC_10K">"IQ_INTEREST_INC_10K"</definedName>
    <definedName name="IQ_INTEREST_INC_10Q">"IQ_INTEREST_INC_10Q"</definedName>
    <definedName name="IQ_INTEREST_INC_10Q1">"IQ_INTEREST_INC_10Q1"</definedName>
    <definedName name="IQ_INTEREST_INC_NON" hidden="1">"c619"</definedName>
    <definedName name="IQ_INTEREST_INC_NON_1" hidden="1">"c1384"</definedName>
    <definedName name="IQ_INTEREST_INVEST_INC" hidden="1">"c619"</definedName>
    <definedName name="IQ_INTEREST_LT_DEBT">"c2086"</definedName>
    <definedName name="IQ_INTEREST_RATE_CONTRACTS_FDIC">"c6512"</definedName>
    <definedName name="IQ_INTEREST_RATE_EXPOSURES_FDIC">"c6662"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"c6666"</definedName>
    <definedName name="IQ_IPRD" hidden="1">"c644"</definedName>
    <definedName name="IQ_IPRD_SUPPLE" hidden="1">"c13813"</definedName>
    <definedName name="IQ_IRA_KEOGH_ACCOUNTS_FDIC">"c6496"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"c8443"</definedName>
    <definedName name="IQ_ISM_SERVICES_APR_UNUSED" hidden="1">"c7563"</definedName>
    <definedName name="IQ_ISM_SERVICES_APR_UNUSED_UNUSED_UNUSED">"c7563"</definedName>
    <definedName name="IQ_ISM_SERVICES_FC_UNUSED" hidden="1">"c7783"</definedName>
    <definedName name="IQ_ISM_SERVICES_FC_UNUSED_UNUSED_UNUSED">"c7783"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"c8003"</definedName>
    <definedName name="IQ_ISM_SERVICES_POP_UNUSED" hidden="1">"c7123"</definedName>
    <definedName name="IQ_ISM_SERVICES_POP_UNUSED_UNUSED_UNUSED">"c7123"</definedName>
    <definedName name="IQ_ISM_SERVICES_UNUSED" hidden="1">"c6903"</definedName>
    <definedName name="IQ_ISM_SERVICES_UNUSED_UNUSED_UNUSED">"c6903"</definedName>
    <definedName name="IQ_ISM_SERVICES_YOY_FC_UNUSED" hidden="1">"c8223"</definedName>
    <definedName name="IQ_ISM_SERVICES_YOY_FC_UNUSED_UNUSED_UNUSED">"c8223"</definedName>
    <definedName name="IQ_ISM_SERVICES_YOY_UNUSED" hidden="1">"c7343"</definedName>
    <definedName name="IQ_ISM_SERVICES_YOY_UNUSED_UNUSED_UNUSED">"c7343"</definedName>
    <definedName name="IQ_ISS_DEBT_NET" hidden="1">"c751"</definedName>
    <definedName name="IQ_ISS_DEBT_NET_1" hidden="1">"c1391"</definedName>
    <definedName name="IQ_ISS_STOCK_NET" hidden="1">"c1601"</definedName>
    <definedName name="IQ_ISSUE_CURRENCY" hidden="1">"c2156"</definedName>
    <definedName name="IQ_ISSUE_NAME" hidden="1">"c2142"</definedName>
    <definedName name="IQ_ISSUED_GUARANTEED_US_FDIC">"c6404"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localSheetId="2" hidden="1">"IQ_LAST_EBIT_MARGIN"</definedName>
    <definedName name="IQ_LAST_EBIT_MARGIN">"c151"</definedName>
    <definedName name="IQ_LAST_EBITDA_MARGIN" localSheetId="2" hidden="1">"IQ_LAST_EBITDA_MARGIN"</definedName>
    <definedName name="IQ_LAST_EBITDA_MARGIN">"c150"</definedName>
    <definedName name="IQ_LAST_GROSS_MARGIN" localSheetId="2" hidden="1">"IQ_LAST_GROSS_MARGIN"</definedName>
    <definedName name="IQ_LAST_GROSS_MARGIN">"c149"</definedName>
    <definedName name="IQ_LAST_NET_INC_MARGIN" localSheetId="2" hidden="1">"IQ_LAST_NET_INC_MARGIN"</definedName>
    <definedName name="IQ_LAST_NET_INC_MARGIN">"c152"</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"1"</definedName>
    <definedName name="IQ_LATEST_MONTHLY_FACTOR" hidden="1">"c8971"</definedName>
    <definedName name="IQ_LATEST_MONTHLY_FACTOR_DATE" hidden="1">"c8972"</definedName>
    <definedName name="IQ_LATESTK" hidden="1">1000</definedName>
    <definedName name="IQ_LATESTKFR">"100"</definedName>
    <definedName name="IQ_LATESTQ" hidden="1">500</definedName>
    <definedName name="IQ_LATESTQFR">"50"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"c6602"</definedName>
    <definedName name="IQ_LEASE_FINANCING_RECEIVABLES_DOM_FFIEC" hidden="1">"c12915"</definedName>
    <definedName name="IQ_LEASE_FINANCING_RECEIVABLES_FDIC">"c6433"</definedName>
    <definedName name="IQ_LEASE_FINANCING_RECEIVABLES_NET_CHARGE_OFFS_FDIC">"c6640"</definedName>
    <definedName name="IQ_LEASE_FINANCING_RECEIVABLES_QUARTERLY_AVG_FFIEC" hidden="1">"c15483"</definedName>
    <definedName name="IQ_LEASE_FINANCING_RECEIVABLES_RECOVERIES_FDIC">"c6621"</definedName>
    <definedName name="IQ_LEASE_FINANCING_RECEIVABLES_TOTAL_LOANS_FOREIGN_FDIC">"c6449"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POPS_1" hidden="1">"c2123"</definedName>
    <definedName name="IQ_LIFE_EARNED" hidden="1">"c2739"</definedName>
    <definedName name="IQ_LIFE_INSURANCE_ASSETS_FDIC">"c6372"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"c2127"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"c6524"</definedName>
    <definedName name="IQ_LOAN_LEASE_RECEIV" hidden="1">"c657"</definedName>
    <definedName name="IQ_LOAN_LOSS" hidden="1">"c656"</definedName>
    <definedName name="IQ_LOAN_LOSS_1" hidden="1">"c1386"</definedName>
    <definedName name="IQ_LOAN_LOSS_ALLOW_FDIC">"c6326"</definedName>
    <definedName name="IQ_LOAN_LOSS_ALLOWANCE_NON_PERF_ASSETS_FFIEC" hidden="1">"c13912"</definedName>
    <definedName name="IQ_LOAN_LOSS_ALLOWANCE_NONCURRENT_LOANS_FDIC">"c6740"</definedName>
    <definedName name="IQ_LOAN_LOSS_PROVISION_FOREIGN_FFIEC" hidden="1">"c15382"</definedName>
    <definedName name="IQ_LOAN_LOSSES_AVERAGE_LOANS_FFIEC" hidden="1">"c13350"</definedName>
    <definedName name="IQ_LOAN_LOSSES_FDIC">"c6580"</definedName>
    <definedName name="IQ_LOAN_SERVICE_REV" hidden="1">"c658"</definedName>
    <definedName name="IQ_LOANS_AGRICULTURAL_PROD_LL_REC_FFIEC" hidden="1">"c12886"</definedName>
    <definedName name="IQ_LOANS_AND_LEASES_HELD_FDIC">"c6367"</definedName>
    <definedName name="IQ_LOANS_CF" hidden="1">"c659"</definedName>
    <definedName name="IQ_LOANS_CF_BNK" hidden="1">"c660"</definedName>
    <definedName name="IQ_LOANS_CF_BR">"c661"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"c6383"</definedName>
    <definedName name="IQ_LOANS_LEASES_GROSS_FDIC">"c6323"</definedName>
    <definedName name="IQ_LOANS_LEASES_GROSS_FOREIGN_FDIC">"c6384"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"c6327"</definedName>
    <definedName name="IQ_LOANS_LEASES_NET_UNEARNED_FDIC">"c6325"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"c6588"</definedName>
    <definedName name="IQ_LOANS_SECURED_BY_RE_RECOVERIES_FDIC">"c6607"</definedName>
    <definedName name="IQ_LOANS_SECURED_CONSTRUCTION_TRADING_DOM_FFIEC" hidden="1">"c12925"</definedName>
    <definedName name="IQ_LOANS_SECURED_FARMLAND_TRADING_DOM_FFIEC" hidden="1">"c12926"</definedName>
    <definedName name="IQ_LOANS_SECURED_NON_US_FDIC">"c6380"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"c6626"</definedName>
    <definedName name="IQ_LOANS_TO_DEPOSITORY_INSTITUTIONS_FOREIGN_FDIC">"c6453"</definedName>
    <definedName name="IQ_LOANS_TO_FOREIGN_GOVERNMENTS_FDIC">"c6448"</definedName>
    <definedName name="IQ_LOANS_TO_INDIVIDUALS_FOREIGN_FDIC">"c6452"</definedName>
    <definedName name="IQ_LOANS_US_INST_CHARGE_OFFS_FFIEC" hidden="1">"c13175"</definedName>
    <definedName name="IQ_LOANS_US_INST_RECOV_FFIEC" hidden="1">"c13197"</definedName>
    <definedName name="IQ_LONG_TERM_ASSETS_FDIC">"c6361"</definedName>
    <definedName name="IQ_LONG_TERM_DEBT" hidden="1">"c674"</definedName>
    <definedName name="IQ_LONG_TERM_DEBT_1" hidden="1">"c1387"</definedName>
    <definedName name="IQ_LONG_TERM_DEBT_OVER_TOTAL_CAP" hidden="1">"c677"</definedName>
    <definedName name="IQ_LONG_TERM_DEBT_OVER_TOTAL_CAP_1" hidden="1">"c1388"</definedName>
    <definedName name="IQ_LONG_TERM_GROWTH" hidden="1">"c671"</definedName>
    <definedName name="IQ_LONG_TERM_INV" hidden="1">"c697"</definedName>
    <definedName name="IQ_LONG_TERM_INV_1" hidden="1">"c1389"</definedName>
    <definedName name="IQ_LOSS_ALLOWANCE_LOANS_FDIC">"c6739"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"c702"</definedName>
    <definedName name="IQ_LT_SUB_DEBT">"c703"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"IQ_LTM_DATE"</definedName>
    <definedName name="IQ_LTM_REVENUE_OVER_EMPLOYEES" hidden="1">"c1304"</definedName>
    <definedName name="IQ_LTM_REVENUE_OVER_EMPLOYEES_1"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CONSUMER_SENTIMENT">"c20808"</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GA_MARGIN">"c9930"</definedName>
    <definedName name="IQ_MC_GA_OPERATING_REV">"c9929"</definedName>
    <definedName name="IQ_MC_MEDICAL_COSTS_PMPM" hidden="1">"c9925"</definedName>
    <definedName name="IQ_MC_MEDICAL_EXPENSE_RATIO">"c9927"</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MARGIN">"c9932"</definedName>
    <definedName name="IQ_MC_SGA_OPERATING_REV">"c9931"</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"c8460"</definedName>
    <definedName name="IQ_MEDIAN_NEW_HOME_SALES_APR_UNUSED" hidden="1">"c7580"</definedName>
    <definedName name="IQ_MEDIAN_NEW_HOME_SALES_APR_UNUSED_UNUSED_UNUSED">"c7580"</definedName>
    <definedName name="IQ_MEDIAN_NEW_HOME_SALES_FC_UNUSED" hidden="1">"c7800"</definedName>
    <definedName name="IQ_MEDIAN_NEW_HOME_SALES_FC_UNUSED_UNUSED_UNUSED">"c7800"</definedName>
    <definedName name="IQ_MEDIAN_NEW_HOME_SALES_POP_FC_UNUSED" hidden="1">"c8020"</definedName>
    <definedName name="IQ_MEDIAN_NEW_HOME_SALES_POP_FC_UNUSED_UNUSED_UNUSED">"c8020"</definedName>
    <definedName name="IQ_MEDIAN_NEW_HOME_SALES_POP_UNUSED" hidden="1">"c7140"</definedName>
    <definedName name="IQ_MEDIAN_NEW_HOME_SALES_POP_UNUSED_UNUSED_UNUSED">"c7140"</definedName>
    <definedName name="IQ_MEDIAN_NEW_HOME_SALES_UNUSED" hidden="1">"c6920"</definedName>
    <definedName name="IQ_MEDIAN_NEW_HOME_SALES_UNUSED_UNUSED_UNUSED">"c6920"</definedName>
    <definedName name="IQ_MEDIAN_NEW_HOME_SALES_YOY_FC_UNUSED" hidden="1">"c8240"</definedName>
    <definedName name="IQ_MEDIAN_NEW_HOME_SALES_YOY_FC_UNUSED_UNUSED_UNUSED">"c8240"</definedName>
    <definedName name="IQ_MEDIAN_NEW_HOME_SALES_YOY_UNUSED" hidden="1">"c7360"</definedName>
    <definedName name="IQ_MEDIAN_NEW_HOME_SALES_YOY_UNUSED_UNUSED_UNUSED">"c7360"</definedName>
    <definedName name="IQ_MEDIAN_TARGET_PRICE" hidden="1">"c1650"</definedName>
    <definedName name="IQ_MEDIAN_TARGET_PRICE_CIQ" hidden="1">"c4658"</definedName>
    <definedName name="IQ_MEDIAN_TARGET_PRICE_REUT">"c5316"</definedName>
    <definedName name="IQ_MERGER" hidden="1">"c713"</definedName>
    <definedName name="IQ_MERGER_BNK" hidden="1">"c714"</definedName>
    <definedName name="IQ_MERGER_BR">"c715"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"c6335"</definedName>
    <definedName name="IQ_MTD" hidden="1">800000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NAMES" hidden="1">42089.6798148148</definedName>
    <definedName name="IQ_NAMES_1" hidden="1">41015.5247222222</definedName>
    <definedName name="IQ_NAMES_REV" hidden="1">42089.6798148148</definedName>
    <definedName name="IQ_NAMES_REVERSION_DATE_QUARTERLY" hidden="1">40969.0452314815</definedName>
    <definedName name="IQ_NAMES_REVISION_DATE_" localSheetId="2" hidden="1">45118.090162037</definedName>
    <definedName name="IQ_NAMES_REVISION_DATE_" hidden="1">45005.7504398148</definedName>
    <definedName name="IQ_NAMES_REVISION_DATE__1" localSheetId="2">39925.4157175926</definedName>
    <definedName name="IQ_NAMES_REVISION_DATE__1" hidden="1">43661.6392361111</definedName>
    <definedName name="IQ_NAMES_REVISION_DATE__1_1" hidden="1">41449.4017592593</definedName>
    <definedName name="IQ_NAMES_REVISION_DATE__2" hidden="1">42222.6277546296</definedName>
    <definedName name="IQ_NAMES_REVISION_DATE__3" hidden="1">40584.4030324073</definedName>
    <definedName name="IQ_NAMES_REVISION_DATE_1" hidden="1">40582.5256712963</definedName>
    <definedName name="IQ_NAMES_REVISION_DATE_2" localSheetId="2" hidden="1">40721.916875</definedName>
    <definedName name="IQ_NAMES_REVISION_DATE_2" hidden="1">41015.5247222222</definedName>
    <definedName name="IQ_NAMES_REVISION_DATE_3" hidden="1">40721.916875</definedName>
    <definedName name="IQ_NAMES_REVISION_DATE_BETA" hidden="1">40206.6861226852</definedName>
    <definedName name="IQ_NAMES_REVISION_DATE_BS" hidden="1">41171.1770601852</definedName>
    <definedName name="IQ_NAMES_REVISION_DATE_Co0" hidden="1">40207.4182986111</definedName>
    <definedName name="IQ_NAMES_REVISION_DATE_Co1" hidden="1">40207.4182986111</definedName>
    <definedName name="IQ_NAMES_REVISION_DATE_Co2" hidden="1">40207.4182986111</definedName>
    <definedName name="IQ_NAMES_REVISION_DATE_Co3" hidden="1">40207.4182986111</definedName>
    <definedName name="IQ_NAMES_REVISION_DATE_Co4" hidden="1">40207.4182986111</definedName>
    <definedName name="IQ_NAMES_REVISION_DATE_Co5" hidden="1">40207.4182986111</definedName>
    <definedName name="IQ_NAMES_REVISION_DATE_Co6" hidden="1">40207.4182986111</definedName>
    <definedName name="IQ_NAMES_REVISION_DATE_Co7" hidden="1">40207.4182986111</definedName>
    <definedName name="IQ_NAMES_REVISION_DATE_Co8" hidden="1">40207.4182986111</definedName>
    <definedName name="IQ_NAMES_REVISION_DATE_Co9" hidden="1">40207.4182986111</definedName>
    <definedName name="IQ_Names_Revision_Date_SDModel" hidden="1">39994.355162037</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 hidden="1">"c5615"</definedName>
    <definedName name="IQ_NAV_SHARE_ACT_OR_EST_REUT" hidden="1">"c5623"</definedName>
    <definedName name="IQ_NAV_SHARE_EST" hidden="1">"c5609"</definedName>
    <definedName name="IQ_NAV_SHARE_EST_DOWN_2MONTH_REUT" hidden="1">"c17101"</definedName>
    <definedName name="IQ_NAV_SHARE_EST_DOWN_3MONTH_REUT" hidden="1">"c17105"</definedName>
    <definedName name="IQ_NAV_SHARE_EST_DOWN_MONTH_REUT" hidden="1">"c17097"</definedName>
    <definedName name="IQ_NAV_SHARE_EST_NUM_ANALYSTS_2MONTH_REUT" hidden="1">"c17099"</definedName>
    <definedName name="IQ_NAV_SHARE_EST_NUM_ANALYSTS_3MONTH_REUT" hidden="1">"c17103"</definedName>
    <definedName name="IQ_NAV_SHARE_EST_NUM_ANALYSTS_MONTH_REUT" hidden="1">"c17095"</definedName>
    <definedName name="IQ_NAV_SHARE_EST_REUT" hidden="1">"c5617"</definedName>
    <definedName name="IQ_NAV_SHARE_EST_TOTAL_REVISED_2MONTH_REUT" hidden="1">"c17102"</definedName>
    <definedName name="IQ_NAV_SHARE_EST_TOTAL_REVISED_3MONTH_REUT" hidden="1">"c17106"</definedName>
    <definedName name="IQ_NAV_SHARE_EST_TOTAL_REVISED_MONTH_REUT" hidden="1">"c17098"</definedName>
    <definedName name="IQ_NAV_SHARE_EST_UP_2MONTH_REUT" hidden="1">"c17100"</definedName>
    <definedName name="IQ_NAV_SHARE_EST_UP_3MONTH_REUT" hidden="1">"c17104"</definedName>
    <definedName name="IQ_NAV_SHARE_EST_UP_MONTH_REUT" hidden="1">"c17096"</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BOOKING_LOCATION_ADJUSTMENT_FOREIGN_FFIEC" hidden="1">"c15385"</definedName>
    <definedName name="IQ_NET_CHANGE" hidden="1">"c749"</definedName>
    <definedName name="IQ_NET_CHARGE_OFFS_FDIC">"c6641"</definedName>
    <definedName name="IQ_NET_CHARGE_OFFS_LOANS_FDIC">"c6751"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DOWN_2MONTH_REUT" hidden="1">"c17053"</definedName>
    <definedName name="IQ_NET_DEBT_EST_DOWN_3MONTH_REUT" hidden="1">"c17057"</definedName>
    <definedName name="IQ_NET_DEBT_EST_DOWN_MONTH_REUT" hidden="1">"c17049"</definedName>
    <definedName name="IQ_NET_DEBT_EST_NUM_ANALYSTS_2MONTH_REUT" hidden="1">"c17051"</definedName>
    <definedName name="IQ_NET_DEBT_EST_NUM_ANALYSTS_3MONTH_REUT" hidden="1">"c17055"</definedName>
    <definedName name="IQ_NET_DEBT_EST_NUM_ANALYSTS_MONTH_REUT" hidden="1">"c17047"</definedName>
    <definedName name="IQ_NET_DEBT_EST_REUT" hidden="1">"c3976"</definedName>
    <definedName name="IQ_NET_DEBT_EST_TOTAL_REVISED_2MONTH_REUT" hidden="1">"c17054"</definedName>
    <definedName name="IQ_NET_DEBT_EST_TOTAL_REVISED_3MONTH_REUT" hidden="1">"c17058"</definedName>
    <definedName name="IQ_NET_DEBT_EST_TOTAL_REVISED_MONTH_REUT" hidden="1">"c17050"</definedName>
    <definedName name="IQ_NET_DEBT_EST_UP_2MONTH_REUT" hidden="1">"c17052"</definedName>
    <definedName name="IQ_NET_DEBT_EST_UP_3MONTH_REUT" hidden="1">"c17056"</definedName>
    <definedName name="IQ_NET_DEBT_EST_UP_MONTH_REUT" hidden="1">"c17048"</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"c781"</definedName>
    <definedName name="IQ_NET_INC_1" hidden="1">"c1394"</definedName>
    <definedName name="IQ_NET_INC_10K">"IQ_NET_INC_10K"</definedName>
    <definedName name="IQ_NET_INC_10Q">"IQ_NET_INC_10Q"</definedName>
    <definedName name="IQ_NET_INC_10Q1">"IQ_NET_INC_10Q1"</definedName>
    <definedName name="IQ_NET_INC_BEFORE" hidden="1">"c344"</definedName>
    <definedName name="IQ_NET_INC_BEFORE_1" hidden="1">"c1368"</definedName>
    <definedName name="IQ_NET_INC_CF" hidden="1">"c793"</definedName>
    <definedName name="IQ_NET_INC_CF_1" hidden="1">"c1397"</definedName>
    <definedName name="IQ_NET_INC_GROWTH_1" localSheetId="2" hidden="1">"IQ_NET_INC_GROWTH_1"</definedName>
    <definedName name="IQ_NET_INC_GROWTH_1">"c158"</definedName>
    <definedName name="IQ_NET_INC_GROWTH_2" localSheetId="2" hidden="1">"IQ_NET_INC_GROWTH_2"</definedName>
    <definedName name="IQ_NET_INC_GROWTH_2">"c162"</definedName>
    <definedName name="IQ_NET_INC_MARGIN" hidden="1">"c794"</definedName>
    <definedName name="IQ_NET_INC_MARGIN_1" hidden="1">"c1398"</definedName>
    <definedName name="IQ_NET_INCOME_FDIC">"c6587"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"c6570"</definedName>
    <definedName name="IQ_NET_INT_INC_BNK_NAME_AP" hidden="1">"c8912"</definedName>
    <definedName name="IQ_NET_INT_INC_BNK_NAME_AP_ABS" hidden="1">"c8931"</definedName>
    <definedName name="IQ_NET_INT_INC_BNK_SUBTOTAL_AP" hidden="1">"c8978"</definedName>
    <definedName name="IQ_NET_INT_INC_BR">"c765"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"c764"</definedName>
    <definedName name="IQ_NET_INTEREST_INC_1" hidden="1">"c1392"</definedName>
    <definedName name="IQ_NET_INTEREST_INC_AFTER_LL" hidden="1">"c1604"</definedName>
    <definedName name="IQ_NET_INTEREST_INC_INTERNATIONAL_OPS_FFIEC" hidden="1">"c15375"</definedName>
    <definedName name="IQ_NET_INTEREST_MARGIN_FDIC">"c6726"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"c6743"</definedName>
    <definedName name="IQ_NET_LOANS_LEASES_DEPOSITS_FDIC">"c6742"</definedName>
    <definedName name="IQ_NET_LOANS_TOTAL_DEPOSITS" hidden="1">"c779"</definedName>
    <definedName name="IQ_NET_NONINTEREST_INC_EXP_INTERNATIONAL_OPS_FFIEC" hidden="1">"c15387"</definedName>
    <definedName name="IQ_NET_OPERATING_INCOME_ASSETS_FDIC">"c6729"</definedName>
    <definedName name="IQ_NET_RENTAL_EXP_FN" hidden="1">"c780"</definedName>
    <definedName name="IQ_NET_SECURITIZATION_INC_FOREIGN_FFIEC" hidden="1">"c15379"</definedName>
    <definedName name="IQ_NET_SECURITIZATION_INCOME_FDIC">"c6669"</definedName>
    <definedName name="IQ_NET_SERVICING_FEES_FDIC">"c6668"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DOWN_2MONTH_REUT" hidden="1">"c16993"</definedName>
    <definedName name="IQ_NI_EST_DOWN_3MONTH_REUT" hidden="1">"c16997"</definedName>
    <definedName name="IQ_NI_EST_DOWN_MONTH_REUT" hidden="1">"c16989"</definedName>
    <definedName name="IQ_NI_EST_NUM_ANALYSTS_2MONTH_REUT" hidden="1">"c16991"</definedName>
    <definedName name="IQ_NI_EST_NUM_ANALYSTS_3MONTH_REUT" hidden="1">"c16995"</definedName>
    <definedName name="IQ_NI_EST_NUM_ANALYSTS_MONTH_REUT" hidden="1">"c16987"</definedName>
    <definedName name="IQ_NI_EST_REUT" hidden="1">"c5368"</definedName>
    <definedName name="IQ_NI_EST_TOTAL_REVISED_2MONTH_REUT" hidden="1">"c16994"</definedName>
    <definedName name="IQ_NI_EST_TOTAL_REVISED_3MONTH_REUT" hidden="1">"c16998"</definedName>
    <definedName name="IQ_NI_EST_TOTAL_REVISED_MONTH_REUT" hidden="1">"c16990"</definedName>
    <definedName name="IQ_NI_EST_UP_2MONTH_REUT" hidden="1">"c16992"</definedName>
    <definedName name="IQ_NI_EST_UP_3MONTH_REUT" hidden="1">"c16996"</definedName>
    <definedName name="IQ_NI_EST_UP_MONTH_REUT" hidden="1">"c16988"</definedName>
    <definedName name="IQ_NI_FFIEC" hidden="1">"c13034"</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DOWN_2MONTH_REUT" hidden="1">"c17017"</definedName>
    <definedName name="IQ_NI_GW_EST_DOWN_3MONTH_REUT" hidden="1">"c17021"</definedName>
    <definedName name="IQ_NI_GW_EST_DOWN_MONTH_REUT" hidden="1">"c17013"</definedName>
    <definedName name="IQ_NI_GW_EST_NUM_ANALYSTS_2MONTH_REUT" hidden="1">"c17015"</definedName>
    <definedName name="IQ_NI_GW_EST_NUM_ANALYSTS_3MONTH_REUT" hidden="1">"c17019"</definedName>
    <definedName name="IQ_NI_GW_EST_NUM_ANALYSTS_MONTH_REUT" hidden="1">"c17011"</definedName>
    <definedName name="IQ_NI_GW_EST_REUT" hidden="1">"c5375"</definedName>
    <definedName name="IQ_NI_GW_EST_THOM" hidden="1">"c5133"</definedName>
    <definedName name="IQ_NI_GW_EST_TOTAL_REVISED_2MONTH_REUT" hidden="1">"c17018"</definedName>
    <definedName name="IQ_NI_GW_EST_TOTAL_REVISED_3MONTH_REUT" hidden="1">"c17022"</definedName>
    <definedName name="IQ_NI_GW_EST_TOTAL_REVISED_MONTH_REUT" hidden="1">"c17014"</definedName>
    <definedName name="IQ_NI_GW_EST_UP_2MONTH_REUT" hidden="1">"c17016"</definedName>
    <definedName name="IQ_NI_GW_EST_UP_3MONTH_REUT" hidden="1">"c17020"</definedName>
    <definedName name="IQ_NI_GW_EST_UP_MONTH_REUT" hidden="1">"c17012"</definedName>
    <definedName name="IQ_NI_GW_GUIDANCE" hidden="1">"c4471"</definedName>
    <definedName name="IQ_NI_GW_HIGH_EST" hidden="1">"c1725"</definedName>
    <definedName name="IQ_NI_GW_HIGH_EST_REUT" hidden="1">"c5377"</definedName>
    <definedName name="IQ_NI_GW_HIGH_EST_THOM" hidden="1">"c5135"</definedName>
    <definedName name="IQ_NI_GW_HIGH_GUIDANCE" hidden="1">"c4178"</definedName>
    <definedName name="IQ_NI_GW_LOW_EST" hidden="1">"c1726"</definedName>
    <definedName name="IQ_NI_GW_LOW_EST_REUT" hidden="1">"c5378"</definedName>
    <definedName name="IQ_NI_GW_LOW_EST_THOM" hidden="1">"c5136"</definedName>
    <definedName name="IQ_NI_GW_LOW_GUIDANCE" hidden="1">"c4218"</definedName>
    <definedName name="IQ_NI_GW_MEDIAN_EST" hidden="1">"c1724"</definedName>
    <definedName name="IQ_NI_GW_MEDIAN_EST_REUT" hidden="1">"c5376"</definedName>
    <definedName name="IQ_NI_GW_MEDIAN_EST_THOM" hidden="1">"c5134"</definedName>
    <definedName name="IQ_NI_GW_NUM_EST" hidden="1">"c1727"</definedName>
    <definedName name="IQ_NI_GW_NUM_EST_REUT" hidden="1">"c5379"</definedName>
    <definedName name="IQ_NI_GW_NUM_EST_THOM" hidden="1">"c5137"</definedName>
    <definedName name="IQ_NI_GW_STDDEV_EST" hidden="1">"c1728"</definedName>
    <definedName name="IQ_NI_GW_STDDEV_EST_REUT" hidden="1">"c5380"</definedName>
    <definedName name="IQ_NI_GW_STDDEV_EST_THOM" hidden="1">"c5138"</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DOWN_2MONTH_REUT" hidden="1">"c17005"</definedName>
    <definedName name="IQ_NI_REPORTED_EST_DOWN_3MONTH_REUT" hidden="1">"c17009"</definedName>
    <definedName name="IQ_NI_REPORTED_EST_DOWN_MONTH_REUT" hidden="1">"c17001"</definedName>
    <definedName name="IQ_NI_REPORTED_EST_NUM_ANALYSTS_2MONTH_REUT" hidden="1">"c17003"</definedName>
    <definedName name="IQ_NI_REPORTED_EST_NUM_ANALYSTS_3MONTH_REUT" hidden="1">"c17007"</definedName>
    <definedName name="IQ_NI_REPORTED_EST_NUM_ANALYSTS_MONTH_REUT" hidden="1">"c16999"</definedName>
    <definedName name="IQ_NI_REPORTED_EST_REUT" hidden="1">"c5382"</definedName>
    <definedName name="IQ_NI_REPORTED_EST_TOTAL_REVISED_2MONTH_REUT" hidden="1">"c17006"</definedName>
    <definedName name="IQ_NI_REPORTED_EST_TOTAL_REVISED_3MONTH_REUT" hidden="1">"c17010"</definedName>
    <definedName name="IQ_NI_REPORTED_EST_TOTAL_REVISED_MONTH_REUT" hidden="1">"c17002"</definedName>
    <definedName name="IQ_NI_REPORTED_EST_UP_2MONTH_REUT" hidden="1">"c17004"</definedName>
    <definedName name="IQ_NI_REPORTED_EST_UP_3MONTH_REUT" hidden="1">"c17008"</definedName>
    <definedName name="IQ_NI_REPORTED_EST_UP_MONTH_REUT" hidden="1">"c17000"</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ACT_OR_EST_CIQ" hidden="1">"c5012"</definedName>
    <definedName name="IQ_NI_SBC_EST" hidden="1">"c4473"</definedName>
    <definedName name="IQ_NI_SBC_GUIDANCE" hidden="1">"c4475"</definedName>
    <definedName name="IQ_NI_SBC_GW_ACT_OR_EST" hidden="1">"c4478"</definedName>
    <definedName name="IQ_NI_SBC_GW_ACT_OR_EST_CIQ" hidden="1">"c5016"</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"c797"</definedName>
    <definedName name="IQ_NON_CASH_1" hidden="1">"c1399"</definedName>
    <definedName name="IQ_NON_CASH_ITEMS" hidden="1">"c797"</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_CD_1"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"c6575"</definedName>
    <definedName name="IQ_NON_INT_INC_OPERATING_INC_FFIEC" hidden="1">"c13382"</definedName>
    <definedName name="IQ_NON_INT_INCOME_FFIEC" hidden="1">"c13017"</definedName>
    <definedName name="IQ_NON_INTEREST_EXP" hidden="1">"c801"</definedName>
    <definedName name="IQ_NON_INTEREST_EXP_1" hidden="1">"c1400"</definedName>
    <definedName name="IQ_NON_INTEREST_INC" hidden="1">"c802"</definedName>
    <definedName name="IQ_NON_INTEREST_INC_1"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US_ADDRESS_LEASE_FIN_REC_FFIEC" hidden="1">"c13625"</definedName>
    <definedName name="IQ_NON_US_ADDRESSEES_TOTAL_LOANS_FOREIGN_FDIC">"c6443"</definedName>
    <definedName name="IQ_NON_US_CHARGE_OFFS_AND_RECOVERIES_FDIC">"c6650"</definedName>
    <definedName name="IQ_NON_US_CHARGE_OFFS_FDIC">"c6648"</definedName>
    <definedName name="IQ_NON_US_COMMERCIAL_INDUSTRIAL_CHARGE_OFFS_FDIC">"c6651"</definedName>
    <definedName name="IQ_NON_US_NET_LOANS_FDIC">"c6376"</definedName>
    <definedName name="IQ_NON_US_RECOVERIES_FDIC">"c6649"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"c6770"</definedName>
    <definedName name="IQ_NONCURRENT_LOANS_COMMERCIAL_INDUSTRIAL_FDIC">"c6773"</definedName>
    <definedName name="IQ_NONCURRENT_LOANS_COMMERCIAL_RE_FDIC">"c6768"</definedName>
    <definedName name="IQ_NONCURRENT_LOANS_COMMERCIAL_RE_NOT_SECURED_FDIC">"c6778"</definedName>
    <definedName name="IQ_NONCURRENT_LOANS_CONSTRUCTION_LAND_DEV_FDIC">"c6767"</definedName>
    <definedName name="IQ_NONCURRENT_LOANS_CREDIT_CARD_FDIC">"c6775"</definedName>
    <definedName name="IQ_NONCURRENT_LOANS_GUARANTEED_FDIC">"c6358"</definedName>
    <definedName name="IQ_NONCURRENT_LOANS_HOME_EQUITY_FDIC">"c6771"</definedName>
    <definedName name="IQ_NONCURRENT_LOANS_INDIVIDUALS_FDIC">"c6774"</definedName>
    <definedName name="IQ_NONCURRENT_LOANS_LEASES_FDIC">"c6357"</definedName>
    <definedName name="IQ_NONCURRENT_LOANS_MULTIFAMILY_FDIC">"c6769"</definedName>
    <definedName name="IQ_NONCURRENT_LOANS_OTHER_FAMILY_FDIC">"c6772"</definedName>
    <definedName name="IQ_NONCURRENT_LOANS_OTHER_INDIVIDUAL_FDIC">"c6776"</definedName>
    <definedName name="IQ_NONCURRENT_LOANS_OTHER_LOANS_FDIC">"c6777"</definedName>
    <definedName name="IQ_NONCURRENT_LOANS_RE_FDIC">"c6766"</definedName>
    <definedName name="IQ_NONCURRENT_LOANS_TOTAL_LOANS_FDIC">"c6765"</definedName>
    <definedName name="IQ_NONCURRENT_OREO_ASSETS_FDIC">"c6741"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"c6394"</definedName>
    <definedName name="IQ_NONINTEREST_BEARING_CASH_FFIEC" hidden="1">"c12774"</definedName>
    <definedName name="IQ_NONINTEREST_BEARING_DEPOSITS_DOMESTIC_FDIC">"c6477"</definedName>
    <definedName name="IQ_NONINTEREST_BEARING_DEPOSITS_FOREIGN_FDIC">"c6484"</definedName>
    <definedName name="IQ_NONINTEREST_EXPENSE_EARNING_ASSETS_FDIC">"c6728"</definedName>
    <definedName name="IQ_NONINTEREST_INC_FOREIGN_FFIEC" hidden="1">"c15376"</definedName>
    <definedName name="IQ_NONINTEREST_INCOME_EARNING_ASSETS_FDIC">"c6727"</definedName>
    <definedName name="IQ_NONMORTGAGE_SERVICING_FDIC">"c6336"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"c8468"</definedName>
    <definedName name="IQ_NONRES_FIXED_INVEST_PRIV_APR_UNUSED" hidden="1">"c7588"</definedName>
    <definedName name="IQ_NONRES_FIXED_INVEST_PRIV_APR_UNUSED_UNUSED_UNUSED">"c7588"</definedName>
    <definedName name="IQ_NONRES_FIXED_INVEST_PRIV_FC_UNUSED" hidden="1">"c7808"</definedName>
    <definedName name="IQ_NONRES_FIXED_INVEST_PRIV_FC_UNUSED_UNUSED_UNUSED">"c7808"</definedName>
    <definedName name="IQ_NONRES_FIXED_INVEST_PRIV_POP_FC_UNUSED" hidden="1">"c8028"</definedName>
    <definedName name="IQ_NONRES_FIXED_INVEST_PRIV_POP_FC_UNUSED_UNUSED_UNUSED">"c8028"</definedName>
    <definedName name="IQ_NONRES_FIXED_INVEST_PRIV_POP_UNUSED" hidden="1">"c7148"</definedName>
    <definedName name="IQ_NONRES_FIXED_INVEST_PRIV_POP_UNUSED_UNUSED_UNUSED">"c7148"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"c8248"</definedName>
    <definedName name="IQ_NONRES_FIXED_INVEST_PRIV_YOY_UNUSED" hidden="1">"c7368"</definedName>
    <definedName name="IQ_NONRES_FIXED_INVEST_PRIV_YOY_UNUSED_UNUSED_UNUSED">"c7368"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"c1176"</definedName>
    <definedName name="IQ_NOTES_PAY_1" hidden="1">"c1423"</definedName>
    <definedName name="IQ_NOTIONAL_AMOUNT_CREDIT_DERIVATIVES_FDIC">"c6507"</definedName>
    <definedName name="IQ_NOTIONAL_AMT_DERIVATIVES_BENEFICIARY_FFIEC" hidden="1">"c13118"</definedName>
    <definedName name="IQ_NOTIONAL_AMT_DERIVATIVES_GUARANTOR_FFIEC" hidden="1">"c13111"</definedName>
    <definedName name="IQ_NOTIONAL_VALUE_EXCHANGE_SWAPS_FDIC">"c6516"</definedName>
    <definedName name="IQ_NOTIONAL_VALUE_OTHER_SWAPS_FDIC">"c6521"</definedName>
    <definedName name="IQ_NOTIONAL_VALUE_RATE_SWAPS_FDIC">"c6511"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"c2088"</definedName>
    <definedName name="IQ_NUMBER_ADRHOLDERS" hidden="1">"c1970"</definedName>
    <definedName name="IQ_NUMBER_DAYS" hidden="1">"c1904"</definedName>
    <definedName name="IQ_NUMBER_DEPOSITS_LESS_THAN_100K_FDIC">"c6495"</definedName>
    <definedName name="IQ_NUMBER_DEPOSITS_MORE_THAN_100K_FDIC">"c6493"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"c1969"</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"c6447"</definedName>
    <definedName name="IQ_OBLIGATIONS_STATES_FDIC">"c6431"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GAS_1" hidden="1">"c2050"</definedName>
    <definedName name="IQ_OG_EQUTY_RESERVES_NGL" hidden="1">"c2921"</definedName>
    <definedName name="IQ_OG_EQUTY_RESERVES_NGL_1" hidden="1">"c2921"</definedName>
    <definedName name="IQ_OG_EQUTY_RESERVES_OIL" hidden="1">"c2038"</definedName>
    <definedName name="IQ_OG_EQUTY_RESERVES_OIL_1"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1</definedName>
    <definedName name="IQ_OPENPRICE" hidden="1">"c848"</definedName>
    <definedName name="IQ_OPER_INC" hidden="1">"c849"</definedName>
    <definedName name="IQ_OPER_INC_ACT_OR_EST" hidden="1">"c2220"</definedName>
    <definedName name="IQ_OPER_INC_ACT_OR_EST_REUT" hidden="1">"c5466"</definedName>
    <definedName name="IQ_OPER_INC_BR">"c850"</definedName>
    <definedName name="IQ_OPER_INC_DET_EST_CURRENCY_REUT" hidden="1">"c12543"</definedName>
    <definedName name="IQ_OPER_INC_DET_EST_DATE_REUT" hidden="1">"c12302"</definedName>
    <definedName name="IQ_OPER_INC_DET_EST_INCL_REUT" hidden="1">"c12426"</definedName>
    <definedName name="IQ_OPER_INC_DET_EST_ORIGIN_REUT" hidden="1">"c12670"</definedName>
    <definedName name="IQ_OPER_INC_DET_EST_REUT" hidden="1">"c12160"</definedName>
    <definedName name="IQ_OPER_INC_EST" hidden="1">"c1688"</definedName>
    <definedName name="IQ_OPER_INC_EST_DOWN_2MONTH_REUT" hidden="1">"c16945"</definedName>
    <definedName name="IQ_OPER_INC_EST_DOWN_3MONTH_REUT" hidden="1">"c16949"</definedName>
    <definedName name="IQ_OPER_INC_EST_DOWN_MONTH_REUT" hidden="1">"c16941"</definedName>
    <definedName name="IQ_OPER_INC_EST_NUM_ANALYSTS_2MONTH_REUT" hidden="1">"c16943"</definedName>
    <definedName name="IQ_OPER_INC_EST_NUM_ANALYSTS_3MONTH_REUT" hidden="1">"c16947"</definedName>
    <definedName name="IQ_OPER_INC_EST_NUM_ANALYSTS_MONTH_REUT" hidden="1">"c16939"</definedName>
    <definedName name="IQ_OPER_INC_EST_REUT" hidden="1">"c5340"</definedName>
    <definedName name="IQ_OPER_INC_EST_TOTAL_REVISED_2MONTH_REUT" hidden="1">"c16946"</definedName>
    <definedName name="IQ_OPER_INC_EST_TOTAL_REVISED_3MONTH_REUT" hidden="1">"c16950"</definedName>
    <definedName name="IQ_OPER_INC_EST_TOTAL_REVISED_MONTH_REUT" hidden="1">"c16942"</definedName>
    <definedName name="IQ_OPER_INC_EST_UP_2MONTH_REUT" hidden="1">"c16944"</definedName>
    <definedName name="IQ_OPER_INC_EST_UP_3MONTH_REUT" hidden="1">"c16948"</definedName>
    <definedName name="IQ_OPER_INC_EST_UP_MONTH_REUT" hidden="1">"c16940"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"c362"</definedName>
    <definedName name="IQ_OPER_INC_MARGIN_1"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"c6454"</definedName>
    <definedName name="IQ_OREO_COMMERCIAL_RE_FDIC">"c6456"</definedName>
    <definedName name="IQ_OREO_CONSTRUCTION_DEVELOPMENT_FDIC">"c6457"</definedName>
    <definedName name="IQ_OREO_FARMLAND_FDIC">"c6458"</definedName>
    <definedName name="IQ_OREO_FFIEC" hidden="1">"c12831"</definedName>
    <definedName name="IQ_OREO_FOREIGN_FDIC">"c6460"</definedName>
    <definedName name="IQ_OREO_FOREIGN_FFIEC" hidden="1">"c15273"</definedName>
    <definedName name="IQ_OREO_MULTI_FAMILY_RESIDENTIAL_FDIC">"c6455"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"c862"</definedName>
    <definedName name="IQ_OTHER_ASSETS_FDIC">"c6338"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"c868"</definedName>
    <definedName name="IQ_OTHER_CURRENT_ASSETS_1" hidden="1">"c1403"</definedName>
    <definedName name="IQ_OTHER_CURRENT_LIAB" hidden="1">"c877"</definedName>
    <definedName name="IQ_OTHER_CURRENT_LIAB_1"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"c6436"</definedName>
    <definedName name="IQ_OTHER_DEPOSITORY_INSTITUTIONS_TOTAL_LOANS_FOREIGN_FDIC">"c6442"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"c6302"</definedName>
    <definedName name="IQ_OTHER_EARNING" hidden="1">"c1609"</definedName>
    <definedName name="IQ_OTHER_EQUITY" hidden="1">"c886"</definedName>
    <definedName name="IQ_OTHER_EQUITY_BNK" hidden="1">"c887"</definedName>
    <definedName name="IQ_OTHER_EQUITY_BR">"c888"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INVESTING_1"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"c6601"</definedName>
    <definedName name="IQ_OTHER_LOANS_DUE_30_89_FFIEC" hidden="1">"c13275"</definedName>
    <definedName name="IQ_OTHER_LOANS_DUE_90_FFIEC" hidden="1">"c13301"</definedName>
    <definedName name="IQ_OTHER_LOANS_FFIEC" hidden="1">"c12825"</definedName>
    <definedName name="IQ_OTHER_LOANS_FOREIGN_FDIC">"c6446"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"c6322"</definedName>
    <definedName name="IQ_OTHER_LOANS_LL_REC_DOM_FFIEC" hidden="1">"c12914"</definedName>
    <definedName name="IQ_OTHER_LOANS_NET_CHARGE_OFFS_FDIC">"c6639"</definedName>
    <definedName name="IQ_OTHER_LOANS_NON_ACCRUAL_FFIEC" hidden="1">"c13327"</definedName>
    <definedName name="IQ_OTHER_LOANS_RECOVERIES_FDIC">"c6620"</definedName>
    <definedName name="IQ_OTHER_LOANS_RISK_BASED_FFIEC" hidden="1">"c13435"</definedName>
    <definedName name="IQ_OTHER_LOANS_TOTAL_FDIC">"c6432"</definedName>
    <definedName name="IQ_OTHER_LOANS_TRADING_DOM_FFIEC" hidden="1">"c12936"</definedName>
    <definedName name="IQ_OTHER_LONG_TERM" hidden="1">"c946"</definedName>
    <definedName name="IQ_OTHER_LONG_TERM_1" hidden="1">"c1409"</definedName>
    <definedName name="IQ_OTHER_LT_ASSETS" hidden="1">"c946"</definedName>
    <definedName name="IQ_OTHER_LT_ASSETS_BNK" hidden="1">"c947"</definedName>
    <definedName name="IQ_OTHER_LT_ASSETS_BR">"c948"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"c15931"</definedName>
    <definedName name="IQ_OTHER_NET" hidden="1">"c959"</definedName>
    <definedName name="IQ_OTHER_NET_1" hidden="1">"c1453"</definedName>
    <definedName name="IQ_OTHER_NON_INT_ALLOCATIONS_FFIEC" hidden="1">"c13065"</definedName>
    <definedName name="IQ_OTHER_NON_INT_EXP" hidden="1">"c953"</definedName>
    <definedName name="IQ_OTHER_NON_INT_EXP_FDIC">"c6578"</definedName>
    <definedName name="IQ_OTHER_NON_INT_EXP_FFIEC" hidden="1">"c13027"</definedName>
    <definedName name="IQ_OTHER_NON_INT_EXP_TOTA0" hidden="1">"c954"</definedName>
    <definedName name="IQ_OTHER_NON_INT_EXP_TOTAL" hidden="1">"c954"</definedName>
    <definedName name="IQ_OTHER_NON_INT_EXPENSE_FDIC">"c6679"</definedName>
    <definedName name="IQ_OTHER_NON_INT_INC" hidden="1">"c955"</definedName>
    <definedName name="IQ_OTHER_NON_INT_INC_FDIC">"c6676"</definedName>
    <definedName name="IQ_OTHER_NON_INT_INC_OPERATING_INC_FFIEC" hidden="1">"c13392"</definedName>
    <definedName name="IQ_OTHER_NON_INT_INCOME_FFIEC" hidden="1">"c13016"</definedName>
    <definedName name="IQ_OTHER_NON_OPER_EXP" hidden="1">"c956"</definedName>
    <definedName name="IQ_OTHER_NON_OPER_EXP_BR">"c957"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_REC">"c968"</definedName>
    <definedName name="IQ_OTHER_NON_REC_BNK">"c969"</definedName>
    <definedName name="IQ_OTHER_NON_REC_BR">"c970"</definedName>
    <definedName name="IQ_OTHER_NON_REC_FIN">"c971"</definedName>
    <definedName name="IQ_OTHER_NON_REC_INS">"c972"</definedName>
    <definedName name="IQ_OTHER_NON_REC_REIT">"c973"</definedName>
    <definedName name="IQ_OTHER_NON_REC_SUPPL">"c974"</definedName>
    <definedName name="IQ_OTHER_NON_REC_SUPPL_BNK">"c975"</definedName>
    <definedName name="IQ_OTHER_NON_REC_SUPPL_BR">"c976"</definedName>
    <definedName name="IQ_OTHER_NON_REC_SUPPL_FIN">"c977"</definedName>
    <definedName name="IQ_OTHER_NON_REC_SUPPL_INS">"c978"</definedName>
    <definedName name="IQ_OTHER_NON_REC_SUPPL_REIT">"c979"</definedName>
    <definedName name="IQ_OTHER_NON_REC_SUPPL_UTI">"c980"</definedName>
    <definedName name="IQ_OTHER_NON_REC_UTI">"c981"</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"c6533"</definedName>
    <definedName name="IQ_OTHER_OPER" hidden="1">"c982"</definedName>
    <definedName name="IQ_OTHER_OPER_ACT" hidden="1">"c983"</definedName>
    <definedName name="IQ_OTHER_OPER_ACT_BNK" hidden="1">"c984"</definedName>
    <definedName name="IQ_OTHER_OPER_ACT_BR">"c985"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RE_OWNED_FDIC">"c6330"</definedName>
    <definedName name="IQ_OTHER_REAL_ESTATE" hidden="1">"c1007"</definedName>
    <definedName name="IQ_OTHER_RECEIV" hidden="1">"c1008"</definedName>
    <definedName name="IQ_OTHER_RECEIV_INS" hidden="1">"c1009"</definedName>
    <definedName name="IQ_OTHER_REV" hidden="1">"c1010"</definedName>
    <definedName name="IQ_OTHER_REV_BR">"c1011"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"c1010"</definedName>
    <definedName name="IQ_OTHER_REVENUE_1"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"c6504"</definedName>
    <definedName name="IQ_OTHER_UNDRAWN" hidden="1">"c2522"</definedName>
    <definedName name="IQ_OTHER_UNITS" hidden="1">"c8772"</definedName>
    <definedName name="IQ_OTHER_UNUSAL">"c998"</definedName>
    <definedName name="IQ_OTHER_UNUSAL_BNK">"c999"</definedName>
    <definedName name="IQ_OTHER_UNUSAL_BR">"c1000"</definedName>
    <definedName name="IQ_OTHER_UNUSAL_FIN">"c1001"</definedName>
    <definedName name="IQ_OTHER_UNUSAL_INS">"c1002"</definedName>
    <definedName name="IQ_OTHER_UNUSAL_REIT">"c1003"</definedName>
    <definedName name="IQ_OTHER_UNUSAL_SUPPL">"c1004"</definedName>
    <definedName name="IQ_OTHER_UNUSAL_SUPPL_BNK">"c1005"</definedName>
    <definedName name="IQ_OTHER_UNUSAL_SUPPL_BR">"c1006"</definedName>
    <definedName name="IQ_OTHER_UNUSAL_SUPPL_FIN">"c1007"</definedName>
    <definedName name="IQ_OTHER_UNUSAL_SUPPL_INS">"c1008"</definedName>
    <definedName name="IQ_OTHER_UNUSAL_SUPPL_REIT">"c1009"</definedName>
    <definedName name="IQ_OTHER_UNUSAL_SUPPL_UTI">"c1010"</definedName>
    <definedName name="IQ_OTHER_UNUSAL_UTI">"c1011"</definedName>
    <definedName name="IQ_OTHER_UNUSED_COMMITMENTS_FDIC">"c6530"</definedName>
    <definedName name="IQ_OTHER_UNUSED_FFIEC" hidden="1">"c13248"</definedName>
    <definedName name="IQ_OTHER_UNUSUAL" hidden="1">"c1488"</definedName>
    <definedName name="IQ_OTHER_UNUSUAL_BNK" hidden="1">"c1560"</definedName>
    <definedName name="IQ_OTHER_UNUSUAL_BR">"c1561"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2" hidden="1">"c1023"</definedName>
    <definedName name="IQ_OUTSTANDING_BS_DATE" hidden="1">"c1022"</definedName>
    <definedName name="IQ_OUTSTANDING_BS_DATE_1" hidden="1">"c2128"</definedName>
    <definedName name="IQ_OUTSTANDING_FILING_DATE" hidden="1">"c1023"</definedName>
    <definedName name="IQ_OUTSTANDING_FILING_DATE_1" hidden="1">"c1023"</definedName>
    <definedName name="IQ_OUTSTANDING_FILING_DATE_TOTAL">"c2107"</definedName>
    <definedName name="IQ_OVER_FIFETEEN_YEAR_MORTGAGE_PASS_THROUGHS_FDIC">"c6416"</definedName>
    <definedName name="IQ_OVER_FIFTEEN_YEAR_FIXED_AND_FLOATING_RATE_FDIC">"c6424"</definedName>
    <definedName name="IQ_OVER_THREE_YEARS_FDIC">"c6418"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"c6693"</definedName>
    <definedName name="IQ_PAST_DUE_30_AUTO_LOANS_FDIC">"c6687"</definedName>
    <definedName name="IQ_PAST_DUE_30_CL_LOANS_FDIC">"c6688"</definedName>
    <definedName name="IQ_PAST_DUE_30_CREDIT_CARDS_RECEIVABLES_FDIC">"c6690"</definedName>
    <definedName name="IQ_PAST_DUE_30_HOME_EQUITY_LINES_FDIC">"c6691"</definedName>
    <definedName name="IQ_PAST_DUE_30_OTHER_CONSUMER_LOANS_FDIC">"c6689"</definedName>
    <definedName name="IQ_PAST_DUE_30_OTHER_LOANS_FDIC">"c6692"</definedName>
    <definedName name="IQ_PAST_DUE_90_1_4_FAMILY_LOANS_FDIC">"c6700"</definedName>
    <definedName name="IQ_PAST_DUE_90_AUTO_LOANS_FDIC">"c6694"</definedName>
    <definedName name="IQ_PAST_DUE_90_CL_LOANS_FDIC">"c6695"</definedName>
    <definedName name="IQ_PAST_DUE_90_CREDIT_CARDS_RECEIVABLES_FDIC">"c6697"</definedName>
    <definedName name="IQ_PAST_DUE_90_HOME_EQUITY_LINES_FDIC">"c6698"</definedName>
    <definedName name="IQ_PAST_DUE_90_OTHER_CONSUMER_LOANS_FDIC">"c6696"</definedName>
    <definedName name="IQ_PAST_DUE_90_OTHER_LOANS_FDIC">"c6699"</definedName>
    <definedName name="IQ_PAST_DUE_ALLOW_GROSS_LOANS_FFIEC" hidden="1">"c13416"</definedName>
    <definedName name="IQ_PAY_ACCRUED" hidden="1">"c8"</definedName>
    <definedName name="IQ_PAY_ACCRUED_1" hidden="1">"c1457"</definedName>
    <definedName name="IQ_PAYOUT_RATIO" hidden="1">"c1900"</definedName>
    <definedName name="IQ_PBV" hidden="1">"c1025"</definedName>
    <definedName name="IQ_PBV_AVG" hidden="1">"c1026"</definedName>
    <definedName name="IQ_PBV_FWD" hidden="1">"c15235"</definedName>
    <definedName name="IQ_PBV_FWD_REUT" hidden="1">"c15238"</definedName>
    <definedName name="IQ_PC_EARNED" hidden="1">"c2749"</definedName>
    <definedName name="IQ_PC_GAAP_COMBINED_RATIO" hidden="1">"c2781"</definedName>
    <definedName name="IQ_PC_GAAP_COMBINED_RATIO_1" hidden="1">"c2781"</definedName>
    <definedName name="IQ_PC_GAAP_COMBINED_RATIO_EXCL_CL" hidden="1">"c2782"</definedName>
    <definedName name="IQ_PC_GAAP_COMBINED_RATIO_EXCL_CL_1" hidden="1">"c2782"</definedName>
    <definedName name="IQ_PC_GAAP_EXPENSE_RATIO" hidden="1">"c2780"</definedName>
    <definedName name="IQ_PC_GAAP_EXPENSE_RATIO_1" hidden="1">"c2780"</definedName>
    <definedName name="IQ_PC_GAAP_LOSS" hidden="1">"c2779"</definedName>
    <definedName name="IQ_PC_GAAP_LOSS_1"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"c1027"</definedName>
    <definedName name="IQ_PE_EXCL" hidden="1">"c1028"</definedName>
    <definedName name="IQ_PE_EXCL_AVG" hidden="1">"c1029"</definedName>
    <definedName name="IQ_PE_EXCL_FWD" hidden="1">"c1030"</definedName>
    <definedName name="IQ_PE_EXCL_FWD_CIQ" hidden="1">"c4042"</definedName>
    <definedName name="IQ_PE_EXCL_FWD_REUT">"c4049"</definedName>
    <definedName name="IQ_PE_NORMALIZED" hidden="1">"c2207"</definedName>
    <definedName name="IQ_PE_RATIO" hidden="1">"c1610"</definedName>
    <definedName name="IQ_PEG_FWD" hidden="1">"c1863"</definedName>
    <definedName name="IQ_PEG_FWD_CIQ" hidden="1">"c4045"</definedName>
    <definedName name="IQ_PEG_FWD_REUT">"c4052"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DAY" hidden="1">"c1782"</definedName>
    <definedName name="IQ_PERCENT_CHANGE_EST_EPS_DAY_CIQ" hidden="1">"c3727"</definedName>
    <definedName name="IQ_PERCENT_CHANGE_EST_EPS_DAY_REUT" hidden="1">"c3896"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WEEK" hidden="1">"c1783"</definedName>
    <definedName name="IQ_PERCENT_CHANGE_EST_EPS_WEEK_CIQ" hidden="1">"c3728"</definedName>
    <definedName name="IQ_PERCENT_CHANGE_EST_EPS_WEEK_REUT" hidden="1">"c3897"</definedName>
    <definedName name="IQ_PERCENT_CHANGE_EST_FFO_12MONTHS">"c1828"</definedName>
    <definedName name="IQ_PERCENT_CHANGE_EST_FFO_12MONTHS_CIQ">"c3769"</definedName>
    <definedName name="IQ_PERCENT_CHANGE_EST_FFO_12MONTHS_REUT">"c3938"</definedName>
    <definedName name="IQ_PERCENT_CHANGE_EST_FFO_12MONTHS_THOM">"c5248"</definedName>
    <definedName name="IQ_PERCENT_CHANGE_EST_FFO_18MONTHS">"c1829"</definedName>
    <definedName name="IQ_PERCENT_CHANGE_EST_FFO_18MONTHS_CIQ">"c3770"</definedName>
    <definedName name="IQ_PERCENT_CHANGE_EST_FFO_18MONTHS_REUT">"c3939"</definedName>
    <definedName name="IQ_PERCENT_CHANGE_EST_FFO_18MONTHS_THOM">"c5249"</definedName>
    <definedName name="IQ_PERCENT_CHANGE_EST_FFO_3MONTHS">"c1825"</definedName>
    <definedName name="IQ_PERCENT_CHANGE_EST_FFO_3MONTHS_CIQ">"c3766"</definedName>
    <definedName name="IQ_PERCENT_CHANGE_EST_FFO_3MONTHS_REUT">"c3935"</definedName>
    <definedName name="IQ_PERCENT_CHANGE_EST_FFO_3MONTHS_THOM">"c5245"</definedName>
    <definedName name="IQ_PERCENT_CHANGE_EST_FFO_6MONTHS">"c1826"</definedName>
    <definedName name="IQ_PERCENT_CHANGE_EST_FFO_6MONTHS_CIQ">"c3767"</definedName>
    <definedName name="IQ_PERCENT_CHANGE_EST_FFO_6MONTHS_REUT">"c3936"</definedName>
    <definedName name="IQ_PERCENT_CHANGE_EST_FFO_6MONTHS_THOM">"c5246"</definedName>
    <definedName name="IQ_PERCENT_CHANGE_EST_FFO_9MONTHS">"c1827"</definedName>
    <definedName name="IQ_PERCENT_CHANGE_EST_FFO_9MONTHS_CIQ">"c3768"</definedName>
    <definedName name="IQ_PERCENT_CHANGE_EST_FFO_9MONTHS_REUT">"c3937"</definedName>
    <definedName name="IQ_PERCENT_CHANGE_EST_FFO_9MONTHS_THOM">"c5247"</definedName>
    <definedName name="IQ_PERCENT_CHANGE_EST_FFO_DAY">"c1822"</definedName>
    <definedName name="IQ_PERCENT_CHANGE_EST_FFO_DAY_CIQ">"c3764"</definedName>
    <definedName name="IQ_PERCENT_CHANGE_EST_FFO_DAY_REUT">"c3933"</definedName>
    <definedName name="IQ_PERCENT_CHANGE_EST_FFO_DAY_THOM">"c5243"</definedName>
    <definedName name="IQ_PERCENT_CHANGE_EST_FFO_MONTH">"c1824"</definedName>
    <definedName name="IQ_PERCENT_CHANGE_EST_FFO_MONTH_CIQ">"c3765"</definedName>
    <definedName name="IQ_PERCENT_CHANGE_EST_FFO_MONTH_REUT">"c3934"</definedName>
    <definedName name="IQ_PERCENT_CHANGE_EST_FFO_MONTH_THOM">"c5244"</definedName>
    <definedName name="IQ_PERCENT_CHANGE_EST_FFO_SHARE_12MONTHS_REUT" hidden="1">"c3938"</definedName>
    <definedName name="IQ_PERCENT_CHANGE_EST_FFO_SHARE_18MONTHS_REUT" hidden="1">"c3939"</definedName>
    <definedName name="IQ_PERCENT_CHANGE_EST_FFO_SHARE_3MONTHS_REUT" hidden="1">"c3935"</definedName>
    <definedName name="IQ_PERCENT_CHANGE_EST_FFO_SHARE_6MONTHS_REUT" hidden="1">"c3936"</definedName>
    <definedName name="IQ_PERCENT_CHANGE_EST_FFO_SHARE_9MONTHS_REUT" hidden="1">"c3937"</definedName>
    <definedName name="IQ_PERCENT_CHANGE_EST_FFO_SHARE_DAY_REUT" hidden="1">"c3933"</definedName>
    <definedName name="IQ_PERCENT_CHANGE_EST_FFO_SHARE_MONTH_REUT" hidden="1">"c3934"</definedName>
    <definedName name="IQ_PERCENT_CHANGE_EST_FFO_SHARE_SHARE_12MONTHS">"c1828"</definedName>
    <definedName name="IQ_PERCENT_CHANGE_EST_FFO_SHARE_SHARE_12MONTHS_CIQ" hidden="1">"c3769"</definedName>
    <definedName name="IQ_PERCENT_CHANGE_EST_FFO_SHARE_SHARE_12MONTHS_REUT">"c3938"</definedName>
    <definedName name="IQ_PERCENT_CHANGE_EST_FFO_SHARE_SHARE_12MONTHS_THOM" hidden="1">"c5248"</definedName>
    <definedName name="IQ_PERCENT_CHANGE_EST_FFO_SHARE_SHARE_18MONTHS">"c1829"</definedName>
    <definedName name="IQ_PERCENT_CHANGE_EST_FFO_SHARE_SHARE_18MONTHS_CIQ" hidden="1">"c3770"</definedName>
    <definedName name="IQ_PERCENT_CHANGE_EST_FFO_SHARE_SHARE_18MONTHS_REUT">"c3939"</definedName>
    <definedName name="IQ_PERCENT_CHANGE_EST_FFO_SHARE_SHARE_18MONTHS_THOM" hidden="1">"c5249"</definedName>
    <definedName name="IQ_PERCENT_CHANGE_EST_FFO_SHARE_SHARE_3MONTHS">"c1825"</definedName>
    <definedName name="IQ_PERCENT_CHANGE_EST_FFO_SHARE_SHARE_3MONTHS_CIQ" hidden="1">"c3766"</definedName>
    <definedName name="IQ_PERCENT_CHANGE_EST_FFO_SHARE_SHARE_3MONTHS_REUT">"c3935"</definedName>
    <definedName name="IQ_PERCENT_CHANGE_EST_FFO_SHARE_SHARE_3MONTHS_THOM" hidden="1">"c5245"</definedName>
    <definedName name="IQ_PERCENT_CHANGE_EST_FFO_SHARE_SHARE_6MONTHS">"c1826"</definedName>
    <definedName name="IQ_PERCENT_CHANGE_EST_FFO_SHARE_SHARE_6MONTHS_CIQ" hidden="1">"c3767"</definedName>
    <definedName name="IQ_PERCENT_CHANGE_EST_FFO_SHARE_SHARE_6MONTHS_REUT">"c3936"</definedName>
    <definedName name="IQ_PERCENT_CHANGE_EST_FFO_SHARE_SHARE_6MONTHS_THOM" hidden="1">"c5246"</definedName>
    <definedName name="IQ_PERCENT_CHANGE_EST_FFO_SHARE_SHARE_9MONTHS">"c1827"</definedName>
    <definedName name="IQ_PERCENT_CHANGE_EST_FFO_SHARE_SHARE_9MONTHS_CIQ" hidden="1">"c3768"</definedName>
    <definedName name="IQ_PERCENT_CHANGE_EST_FFO_SHARE_SHARE_9MONTHS_REUT">"c3937"</definedName>
    <definedName name="IQ_PERCENT_CHANGE_EST_FFO_SHARE_SHARE_9MONTHS_THOM" hidden="1">"c5247"</definedName>
    <definedName name="IQ_PERCENT_CHANGE_EST_FFO_SHARE_SHARE_DAY">"c1822"</definedName>
    <definedName name="IQ_PERCENT_CHANGE_EST_FFO_SHARE_SHARE_DAY_CIQ" hidden="1">"c3764"</definedName>
    <definedName name="IQ_PERCENT_CHANGE_EST_FFO_SHARE_SHARE_DAY_REUT">"c3933"</definedName>
    <definedName name="IQ_PERCENT_CHANGE_EST_FFO_SHARE_SHARE_DAY_THOM" hidden="1">"c5243"</definedName>
    <definedName name="IQ_PERCENT_CHANGE_EST_FFO_SHARE_SHARE_MONTH">"c1824"</definedName>
    <definedName name="IQ_PERCENT_CHANGE_EST_FFO_SHARE_SHARE_MONTH_CIQ" hidden="1">"c3765"</definedName>
    <definedName name="IQ_PERCENT_CHANGE_EST_FFO_SHARE_SHARE_MONTH_REUT">"c3934"</definedName>
    <definedName name="IQ_PERCENT_CHANGE_EST_FFO_SHARE_SHARE_MONTH_THOM" hidden="1">"c5244"</definedName>
    <definedName name="IQ_PERCENT_CHANGE_EST_FFO_SHARE_SHARE_WEEK">"c1823"</definedName>
    <definedName name="IQ_PERCENT_CHANGE_EST_FFO_SHARE_SHARE_WEEK_CIQ" hidden="1">"c3795"</definedName>
    <definedName name="IQ_PERCENT_CHANGE_EST_FFO_SHARE_SHARE_WEEK_REUT">"c3964"</definedName>
    <definedName name="IQ_PERCENT_CHANGE_EST_FFO_SHARE_SHARE_WEEK_THOM" hidden="1">"c5274"</definedName>
    <definedName name="IQ_PERCENT_CHANGE_EST_FFO_SHARE_WEEK_REUT" hidden="1">"c3964"</definedName>
    <definedName name="IQ_PERCENT_CHANGE_EST_FFO_WEEK">"c1823"</definedName>
    <definedName name="IQ_PERCENT_CHANGE_EST_FFO_WEEK_CIQ">"c3795"</definedName>
    <definedName name="IQ_PERCENT_CHANGE_EST_FFO_WEEK_REUT">"c3964"</definedName>
    <definedName name="IQ_PERCENT_CHANGE_EST_FFO_WEEK_THOM">"c5274"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DAY" hidden="1">"c1830"</definedName>
    <definedName name="IQ_PERCENT_CHANGE_EST_RECO_DAY_CIQ" hidden="1">"c3771"</definedName>
    <definedName name="IQ_PERCENT_CHANGE_EST_RECO_DAY_REUT" hidden="1">"c3940"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WEEK" hidden="1">"c1831"</definedName>
    <definedName name="IQ_PERCENT_CHANGE_EST_RECO_WEEK_CIQ" hidden="1">"c3796"</definedName>
    <definedName name="IQ_PERCENT_CHANGE_EST_RECO_WEEK_REUT" localSheetId="2" hidden="1">"c3966"</definedName>
    <definedName name="IQ_PERCENT_CHANGE_EST_RECO_WEEK_REUT" hidden="1">"c3965"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DAY" hidden="1">"c1790"</definedName>
    <definedName name="IQ_PERCENT_CHANGE_EST_REV_DAY_CIQ" hidden="1">"c3735"</definedName>
    <definedName name="IQ_PERCENT_CHANGE_EST_REV_DAY_REUT" hidden="1">"c3904"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WEEK" hidden="1">"c1791"</definedName>
    <definedName name="IQ_PERCENT_CHANGE_EST_REV_WEEK_CIQ" hidden="1">"c3736"</definedName>
    <definedName name="IQ_PERCENT_CHANGE_EST_REV_WEEK_REUT" hidden="1">"c3905"</definedName>
    <definedName name="IQ_PERCENT_FLOAT">"c227"</definedName>
    <definedName name="IQ_PERCENT_INSURED_FDIC">"c6374"</definedName>
    <definedName name="IQ_PERFORMANCE_LOC_FOREIGN_GUARANTEES_FFIEC" hidden="1">"c13251"</definedName>
    <definedName name="IQ_PERIODDATE" hidden="1">"c1034"</definedName>
    <definedName name="IQ_PERIODDATE_1" hidden="1">"c1414"</definedName>
    <definedName name="IQ_PERIODDATE_AP" hidden="1">"c11745"</definedName>
    <definedName name="IQ_PERIODDATE_BS" hidden="1">"c1032"</definedName>
    <definedName name="IQ_PERIODDATE_CF" hidden="1">"c1033"</definedName>
    <definedName name="IQ_PERIODDATE_FDIC">"c13646"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CHURN_1" hidden="1">"c2121"</definedName>
    <definedName name="IQ_POSTPAID_SUBS" hidden="1">"c2118"</definedName>
    <definedName name="IQ_POSTPAID_SUBS_1" hidden="1">"c2118"</definedName>
    <definedName name="IQ_POTENTIAL_UPSIDE" hidden="1">"c1855"</definedName>
    <definedName name="IQ_POTENTIAL_UPSIDE_CIQ" hidden="1">"c3799"</definedName>
    <definedName name="IQ_POTENTIAL_UPSIDE_REUT" hidden="1">"c3968"</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REUT" hidden="1">"c5467"</definedName>
    <definedName name="IQ_PRE_TAX_INCOME_FDIC">"c6581"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"c1052"</definedName>
    <definedName name="IQ_PREF_STOCK_1" hidden="1">"c1416"</definedName>
    <definedName name="IQ_PREF_STOCK_FFIEC" hidden="1">"c12875"</definedName>
    <definedName name="IQ_PREF_TOT" hidden="1">"c1044"</definedName>
    <definedName name="IQ_PREF_TOT_1" hidden="1">"c1415"</definedName>
    <definedName name="IQ_PREFERRED_DEPOSITS_FFIEC" hidden="1">"c15312"</definedName>
    <definedName name="IQ_PREFERRED_FDIC">"c6349"</definedName>
    <definedName name="IQ_PREFERRED_LIST" hidden="1">"c13506"</definedName>
    <definedName name="IQ_PREMISES_EQUIPMENT_FDIC">"c6577"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CHURN_1" hidden="1">"c2120"</definedName>
    <definedName name="IQ_PREPAID_EXP" hidden="1">"c1068"</definedName>
    <definedName name="IQ_PREPAID_EXPEN" hidden="1">"c1068"</definedName>
    <definedName name="IQ_PREPAID_EXPEN_1" hidden="1">"c1418"</definedName>
    <definedName name="IQ_PREPAID_SUBS" hidden="1">"c2117"</definedName>
    <definedName name="IQ_PREPAID_SUBS_1" hidden="1">"c2117"</definedName>
    <definedName name="IQ_PRESIDENT_ID" hidden="1">"c15216"</definedName>
    <definedName name="IQ_PRESIDENT_NAME" hidden="1">"c15215"</definedName>
    <definedName name="IQ_PRETAX_GW_INC_EST" hidden="1">"c1702"</definedName>
    <definedName name="IQ_PRETAX_GW_INC_EST_DOWN_2MONTH_REUT" hidden="1">"c16981"</definedName>
    <definedName name="IQ_PRETAX_GW_INC_EST_DOWN_3MONTH_REUT" hidden="1">"c16985"</definedName>
    <definedName name="IQ_PRETAX_GW_INC_EST_DOWN_MONTH_REUT" hidden="1">"c16977"</definedName>
    <definedName name="IQ_PRETAX_GW_INC_EST_NUM_ANALYSTS_2MONTH_REUT" hidden="1">"c16979"</definedName>
    <definedName name="IQ_PRETAX_GW_INC_EST_NUM_ANALYSTS_3MONTH_REUT" hidden="1">"c16983"</definedName>
    <definedName name="IQ_PRETAX_GW_INC_EST_NUM_ANALYSTS_MONTH_REUT" hidden="1">"c16975"</definedName>
    <definedName name="IQ_PRETAX_GW_INC_EST_REUT" hidden="1">"c5354"</definedName>
    <definedName name="IQ_PRETAX_GW_INC_EST_TOTAL_REVISED_2MONTH_REUT" hidden="1">"c16982"</definedName>
    <definedName name="IQ_PRETAX_GW_INC_EST_TOTAL_REVISED_3MONTH_REUT" hidden="1">"c16986"</definedName>
    <definedName name="IQ_PRETAX_GW_INC_EST_TOTAL_REVISED_MONTH_REUT" hidden="1">"c16978"</definedName>
    <definedName name="IQ_PRETAX_GW_INC_EST_UP_2MONTH_REUT" hidden="1">"c16980"</definedName>
    <definedName name="IQ_PRETAX_GW_INC_EST_UP_3MONTH_REUT" hidden="1">"c16984"</definedName>
    <definedName name="IQ_PRETAX_GW_INC_EST_UP_MONTH_REUT" hidden="1">"c16976"</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localSheetId="2" hidden="1">"IQ_PRETAX_INC"</definedName>
    <definedName name="IQ_PRETAX_INC">"c16"</definedName>
    <definedName name="IQ_PRETAX_INC_10K">"IQ_PRETAX_INC_10K"</definedName>
    <definedName name="IQ_PRETAX_INC_10Q">"IQ_PRETAX_INC_10Q"</definedName>
    <definedName name="IQ_PRETAX_INC_10Q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DOWN_2MONTH_REUT" hidden="1">"c16957"</definedName>
    <definedName name="IQ_PRETAX_INC_EST_DOWN_3MONTH_REUT" hidden="1">"c16961"</definedName>
    <definedName name="IQ_PRETAX_INC_EST_DOWN_MONTH_REUT" hidden="1">"c16953"</definedName>
    <definedName name="IQ_PRETAX_INC_EST_NUM_ANALYSTS_2MONTH_REUT" hidden="1">"c16955"</definedName>
    <definedName name="IQ_PRETAX_INC_EST_NUM_ANALYSTS_3MONTH_REUT" hidden="1">"c16959"</definedName>
    <definedName name="IQ_PRETAX_INC_EST_NUM_ANALYSTS_MONTH_REUT" hidden="1">"c16951"</definedName>
    <definedName name="IQ_PRETAX_INC_EST_REUT" hidden="1">"c5347"</definedName>
    <definedName name="IQ_PRETAX_INC_EST_TOTAL_REVISED_2MONTH_REUT" hidden="1">"c16958"</definedName>
    <definedName name="IQ_PRETAX_INC_EST_TOTAL_REVISED_3MONTH_REUT" hidden="1">"c16962"</definedName>
    <definedName name="IQ_PRETAX_INC_EST_TOTAL_REVISED_MONTH_REUT" hidden="1">"c16954"</definedName>
    <definedName name="IQ_PRETAX_INC_EST_UP_2MONTH_REUT" hidden="1">"c16956"</definedName>
    <definedName name="IQ_PRETAX_INC_EST_UP_3MONTH_REUT" hidden="1">"c16960"</definedName>
    <definedName name="IQ_PRETAX_INC_EST_UP_MONTH_REUT" hidden="1">"c16952"</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OPERATING_INC_AVG_ASSETS_FFIEC" hidden="1">"c13365"</definedName>
    <definedName name="IQ_PRETAX_REPORT_INC_EST" hidden="1">"c1709"</definedName>
    <definedName name="IQ_PRETAX_REPORT_INC_EST_DOWN_2MONTH_REUT" hidden="1">"c16969"</definedName>
    <definedName name="IQ_PRETAX_REPORT_INC_EST_DOWN_3MONTH_REUT" hidden="1">"c16973"</definedName>
    <definedName name="IQ_PRETAX_REPORT_INC_EST_DOWN_MONTH_REUT" hidden="1">"c16965"</definedName>
    <definedName name="IQ_PRETAX_REPORT_INC_EST_NUM_ANALYSTS_2MONTH_REUT" hidden="1">"c16967"</definedName>
    <definedName name="IQ_PRETAX_REPORT_INC_EST_NUM_ANALYSTS_3MONTH_REUT" hidden="1">"c16971"</definedName>
    <definedName name="IQ_PRETAX_REPORT_INC_EST_NUM_ANALYSTS_MONTH_REUT" hidden="1">"c16963"</definedName>
    <definedName name="IQ_PRETAX_REPORT_INC_EST_REUT" hidden="1">"c5361"</definedName>
    <definedName name="IQ_PRETAX_REPORT_INC_EST_TOTAL_REVISED_2MONTH_REUT" hidden="1">"c16970"</definedName>
    <definedName name="IQ_PRETAX_REPORT_INC_EST_TOTAL_REVISED_3MONTH_REUT" hidden="1">"c16974"</definedName>
    <definedName name="IQ_PRETAX_REPORT_INC_EST_TOTAL_REVISED_MONTH_REUT" hidden="1">"c16966"</definedName>
    <definedName name="IQ_PRETAX_REPORT_INC_EST_UP_2MONTH_REUT" hidden="1">"c16968"</definedName>
    <definedName name="IQ_PRETAX_REPORT_INC_EST_UP_3MONTH_REUT" hidden="1">"c16972"</definedName>
    <definedName name="IQ_PRETAX_REPORT_INC_EST_UP_MONTH_REUT" hidden="1">"c16964"</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"c6731"</definedName>
    <definedName name="IQ_PREV_MONTHLY_FACTOR" hidden="1">"c8973"</definedName>
    <definedName name="IQ_PREV_MONTHLY_FACTOR_DATE" hidden="1">"c8974"</definedName>
    <definedName name="IQ_PRICE_CFPS_FWD" hidden="1">"c2237"</definedName>
    <definedName name="IQ_PRICE_CFPS_FWD_REUT" hidden="1">"c4053"</definedName>
    <definedName name="IQ_PRICE_OVER_BVPS" hidden="1">"c1026"</definedName>
    <definedName name="IQ_PRICE_OVER_BVPS_1" hidden="1">"c1412"</definedName>
    <definedName name="IQ_PRICE_OVER_EPS_EST" localSheetId="2" hidden="1">"IQ_PRICE_OVER_EPS_EST"</definedName>
    <definedName name="IQ_PRICE_OVER_EPS_EST">"c174"</definedName>
    <definedName name="IQ_PRICE_OVER_EPS_EST_1" localSheetId="2" hidden="1">"IQ_PRICE_OVER_EPS_EST_1"</definedName>
    <definedName name="IQ_PRICE_OVER_EPS_EST_1">"c175"</definedName>
    <definedName name="IQ_PRICE_OVER_LTM_EPS" hidden="1">"c1029"</definedName>
    <definedName name="IQ_PRICE_OVER_LTM_EPS_1"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EDATETIME">"IQ_PRICEDATETIME"</definedName>
    <definedName name="IQ_PRICING_DATE" hidden="1">"c1613"</definedName>
    <definedName name="IQ_PRIMARY_EPS_TYPE" hidden="1">"c4498"</definedName>
    <definedName name="IQ_PRIMARY_EPS_TYPE_REUT" hidden="1">"c5481"</definedName>
    <definedName name="IQ_PRIMARY_EPS_TYPE_THOM">"c5297"</definedName>
    <definedName name="IQ_PRIMARY_INDUSTRY" hidden="1">"c1070"</definedName>
    <definedName name="IQ_PRINCIPAL_AMT" hidden="1">"c2157"</definedName>
    <definedName name="IQ_PRIVATE_CONST_TOTAL_APR_FC_UNUSED" hidden="1">"c8559"</definedName>
    <definedName name="IQ_PRIVATE_CONST_TOTAL_APR_FC_UNUSED_UNUSED_UNUSED">"c8559"</definedName>
    <definedName name="IQ_PRIVATE_CONST_TOTAL_APR_UNUSED" hidden="1">"c7679"</definedName>
    <definedName name="IQ_PRIVATE_CONST_TOTAL_APR_UNUSED_UNUSED_UNUSED">"c7679"</definedName>
    <definedName name="IQ_PRIVATE_CONST_TOTAL_FC_UNUSED" hidden="1">"c7899"</definedName>
    <definedName name="IQ_PRIVATE_CONST_TOTAL_FC_UNUSED_UNUSED_UNUSED">"c7899"</definedName>
    <definedName name="IQ_PRIVATE_CONST_TOTAL_POP_FC_UNUSED" hidden="1">"c8119"</definedName>
    <definedName name="IQ_PRIVATE_CONST_TOTAL_POP_FC_UNUSED_UNUSED_UNUSED">"c8119"</definedName>
    <definedName name="IQ_PRIVATE_CONST_TOTAL_POP_UNUSED" hidden="1">"c7239"</definedName>
    <definedName name="IQ_PRIVATE_CONST_TOTAL_POP_UNUSED_UNUSED_UNUSED">"c7239"</definedName>
    <definedName name="IQ_PRIVATE_CONST_TOTAL_UNUSED" hidden="1">"c7019"</definedName>
    <definedName name="IQ_PRIVATE_CONST_TOTAL_UNUSED_UNUSED_UNUSED">"c7019"</definedName>
    <definedName name="IQ_PRIVATE_CONST_TOTAL_YOY_FC_UNUSED" hidden="1">"c8339"</definedName>
    <definedName name="IQ_PRIVATE_CONST_TOTAL_YOY_FC_UNUSED_UNUSED_UNUSED">"c8339"</definedName>
    <definedName name="IQ_PRIVATE_CONST_TOTAL_YOY_UNUSED" hidden="1">"c7459"</definedName>
    <definedName name="IQ_PRIVATE_CONST_TOTAL_YOY_UNUSED_UNUSED_UNUSED">"c7459"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"c8535"</definedName>
    <definedName name="IQ_PRIVATE_RES_CONST_REAL_APR_UNUSED" hidden="1">"c7655"</definedName>
    <definedName name="IQ_PRIVATE_RES_CONST_REAL_APR_UNUSED_UNUSED_UNUSED">"c7655"</definedName>
    <definedName name="IQ_PRIVATE_RES_CONST_REAL_FC_UNUSED" hidden="1">"c7875"</definedName>
    <definedName name="IQ_PRIVATE_RES_CONST_REAL_FC_UNUSED_UNUSED_UNUSED">"c7875"</definedName>
    <definedName name="IQ_PRIVATE_RES_CONST_REAL_POP_FC_UNUSED" hidden="1">"c8095"</definedName>
    <definedName name="IQ_PRIVATE_RES_CONST_REAL_POP_FC_UNUSED_UNUSED_UNUSED">"c8095"</definedName>
    <definedName name="IQ_PRIVATE_RES_CONST_REAL_POP_UNUSED" hidden="1">"c7215"</definedName>
    <definedName name="IQ_PRIVATE_RES_CONST_REAL_POP_UNUSED_UNUSED_UNUSED">"c7215"</definedName>
    <definedName name="IQ_PRIVATE_RES_CONST_REAL_UNUSED" hidden="1">"c6995"</definedName>
    <definedName name="IQ_PRIVATE_RES_CONST_REAL_UNUSED_UNUSED_UNUSED">"c6995"</definedName>
    <definedName name="IQ_PRIVATE_RES_CONST_REAL_YOY_FC_UNUSED" hidden="1">"c8315"</definedName>
    <definedName name="IQ_PRIVATE_RES_CONST_REAL_YOY_FC_UNUSED_UNUSED_UNUSED">"c8315"</definedName>
    <definedName name="IQ_PRIVATE_RES_CONST_REAL_YOY_UNUSED" hidden="1">"c7435"</definedName>
    <definedName name="IQ_PRIVATE_RES_CONST_REAL_YOY_UNUSED_UNUSED_UNUSED">"c7435"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"c6407"</definedName>
    <definedName name="IQ_PRIVATELY_ISSUED_MORTGAGE_PASS_THROUGHS_FDIC">"c6405"</definedName>
    <definedName name="IQ_PRO_FORMA_BASIC_EPS" hidden="1">"c1614"</definedName>
    <definedName name="IQ_PRO_FORMA_DILUT_EPS" hidden="1">"c1615"</definedName>
    <definedName name="IQ_PRO_FORMA_NET_INC" hidden="1">"c795"</definedName>
    <definedName name="IQ_PRO_FORMA_NET_INC_1"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"c518"</definedName>
    <definedName name="IQ_PROPERTY_GROSS_1" hidden="1">"c1379"</definedName>
    <definedName name="IQ_PROPERTY_MGMT_FEE" hidden="1">"c1074"</definedName>
    <definedName name="IQ_PROPERTY_NET" hidden="1">"c829"</definedName>
    <definedName name="IQ_PROPERTY_NET_1"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"c6513"</definedName>
    <definedName name="IQ_PURCHASE_TREASURY_FFIEC" hidden="1">"c12966"</definedName>
    <definedName name="IQ_PURCHASED_CREDIT_RELS_SERVICING_ASSETS_FFIEC" hidden="1">"c12839"</definedName>
    <definedName name="IQ_PURCHASED_OPTION_CONTRACTS_FDIC">"c6510"</definedName>
    <definedName name="IQ_PURCHASED_OPTION_CONTRACTS_FX_RISK_FDIC">"c6515"</definedName>
    <definedName name="IQ_PURCHASED_OPTION_CONTRACTS_NON_FX_IR_FDIC">"c6520"</definedName>
    <definedName name="IQ_PURCHASES_EQUIP_NONRES_SAAR_APR_FC_UNUSED" hidden="1">"c8491"</definedName>
    <definedName name="IQ_PURCHASES_EQUIP_NONRES_SAAR_APR_FC_UNUSED_UNUSED_UNUSED">"c8491"</definedName>
    <definedName name="IQ_PURCHASES_EQUIP_NONRES_SAAR_APR_UNUSED" hidden="1">"c7611"</definedName>
    <definedName name="IQ_PURCHASES_EQUIP_NONRES_SAAR_APR_UNUSED_UNUSED_UNUSED">"c7611"</definedName>
    <definedName name="IQ_PURCHASES_EQUIP_NONRES_SAAR_FC_UNUSED" hidden="1">"c7831"</definedName>
    <definedName name="IQ_PURCHASES_EQUIP_NONRES_SAAR_FC_UNUSED_UNUSED_UNUSED">"c7831"</definedName>
    <definedName name="IQ_PURCHASES_EQUIP_NONRES_SAAR_POP_FC_UNUSED" hidden="1">"c8051"</definedName>
    <definedName name="IQ_PURCHASES_EQUIP_NONRES_SAAR_POP_FC_UNUSED_UNUSED_UNUSED">"c8051"</definedName>
    <definedName name="IQ_PURCHASES_EQUIP_NONRES_SAAR_POP_UNUSED" hidden="1">"c7171"</definedName>
    <definedName name="IQ_PURCHASES_EQUIP_NONRES_SAAR_POP_UNUSED_UNUSED_UNUSED">"c7171"</definedName>
    <definedName name="IQ_PURCHASES_EQUIP_NONRES_SAAR_UNUSED" hidden="1">"c6951"</definedName>
    <definedName name="IQ_PURCHASES_EQUIP_NONRES_SAAR_UNUSED_UNUSED_UNUSED">"c6951"</definedName>
    <definedName name="IQ_PURCHASES_EQUIP_NONRES_SAAR_YOY_FC_UNUSED" hidden="1">"c8271"</definedName>
    <definedName name="IQ_PURCHASES_EQUIP_NONRES_SAAR_YOY_FC_UNUSED_UNUSED_UNUSED">"c8271"</definedName>
    <definedName name="IQ_PURCHASES_EQUIP_NONRES_SAAR_YOY_UNUSED" hidden="1">"c7391"</definedName>
    <definedName name="IQ_PURCHASES_EQUIP_NONRES_SAAR_YOY_UNUSED_UNUSED_UNUSED">"c7391"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"c6332"</definedName>
    <definedName name="IQ_RE_FOREIGN_FFIEC" hidden="1">"c13479"</definedName>
    <definedName name="IQ_RE_GAIN_LOSS_SALE_ASSETS" hidden="1">"c8751"</definedName>
    <definedName name="IQ_RE_INVEST_FDIC">"c6331"</definedName>
    <definedName name="IQ_RE_LOANS_1_4_GROSS_LOANS_FFIEC" hidden="1">"c13397"</definedName>
    <definedName name="IQ_RE_LOANS_DOM_QUARTERLY_AVG_FFIEC" hidden="1">"c15476"</definedName>
    <definedName name="IQ_RE_LOANS_DOMESTIC_CHARGE_OFFS_FDIC">"c6589"</definedName>
    <definedName name="IQ_RE_LOANS_DOMESTIC_FDIC">"c6309"</definedName>
    <definedName name="IQ_RE_LOANS_DOMESTIC_NET_CHARGE_OFFS_FDIC">"c6627"</definedName>
    <definedName name="IQ_RE_LOANS_DOMESTIC_RECOVERIES_FDIC">"c6608"</definedName>
    <definedName name="IQ_RE_LOANS_FDIC">"c6308"</definedName>
    <definedName name="IQ_RE_LOANS_FOREIGN_CHARGE_OFFS_FDIC">"c6595"</definedName>
    <definedName name="IQ_RE_LOANS_FOREIGN_NET_CHARGE_OFFS_FDIC">"c6633"</definedName>
    <definedName name="IQ_RE_LOANS_FOREIGN_RECOVERIES_FDIC">"c6614"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"c6707"</definedName>
    <definedName name="IQ_RECOVERIES_AUTO_LOANS_FDIC">"c6701"</definedName>
    <definedName name="IQ_RECOVERIES_AVG_LOANS_FFIEC" hidden="1">"c13476"</definedName>
    <definedName name="IQ_RECOVERIES_CL_LOANS_FDIC">"c6702"</definedName>
    <definedName name="IQ_RECOVERIES_CREDIT_CARDS_RECEIVABLES_FDIC">"c6704"</definedName>
    <definedName name="IQ_RECOVERIES_HOME_EQUITY_LINES_FDIC">"c6705"</definedName>
    <definedName name="IQ_RECOVERIES_OTHER_CONSUMER_LOANS_FDIC">"c6703"</definedName>
    <definedName name="IQ_RECOVERIES_OTHER_LOANS_FDIC">"c6706"</definedName>
    <definedName name="IQ_RECURRING_PROFIT_ACT_OR_EST" hidden="1">"c4507"</definedName>
    <definedName name="IQ_RECURRING_PROFIT_ACT_OR_EST_CIQ" hidden="1">"c5045"</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"c1059"</definedName>
    <definedName name="IQ_REDEEM_PREF_STOCK_1"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"c8536"</definedName>
    <definedName name="IQ_RES_CONST_REAL_APR_UNUSED" hidden="1">"c7656"</definedName>
    <definedName name="IQ_RES_CONST_REAL_APR_UNUSED_UNUSED_UNUSED">"c7656"</definedName>
    <definedName name="IQ_RES_CONST_REAL_FC_UNUSED" hidden="1">"c7876"</definedName>
    <definedName name="IQ_RES_CONST_REAL_FC_UNUSED_UNUSED_UNUSED">"c7876"</definedName>
    <definedName name="IQ_RES_CONST_REAL_POP_FC_UNUSED" hidden="1">"c8096"</definedName>
    <definedName name="IQ_RES_CONST_REAL_POP_FC_UNUSED_UNUSED_UNUSED">"c8096"</definedName>
    <definedName name="IQ_RES_CONST_REAL_POP_UNUSED" hidden="1">"c7216"</definedName>
    <definedName name="IQ_RES_CONST_REAL_POP_UNUSED_UNUSED_UNUSED">"c7216"</definedName>
    <definedName name="IQ_RES_CONST_REAL_SAAR_APR_FC_UNUSED" hidden="1">"c8537"</definedName>
    <definedName name="IQ_RES_CONST_REAL_SAAR_APR_FC_UNUSED_UNUSED_UNUSED">"c8537"</definedName>
    <definedName name="IQ_RES_CONST_REAL_SAAR_APR_UNUSED" hidden="1">"c7657"</definedName>
    <definedName name="IQ_RES_CONST_REAL_SAAR_APR_UNUSED_UNUSED_UNUSED">"c7657"</definedName>
    <definedName name="IQ_RES_CONST_REAL_SAAR_FC_UNUSED" hidden="1">"c7877"</definedName>
    <definedName name="IQ_RES_CONST_REAL_SAAR_FC_UNUSED_UNUSED_UNUSED">"c7877"</definedName>
    <definedName name="IQ_RES_CONST_REAL_SAAR_POP_FC_UNUSED" hidden="1">"c8097"</definedName>
    <definedName name="IQ_RES_CONST_REAL_SAAR_POP_FC_UNUSED_UNUSED_UNUSED">"c8097"</definedName>
    <definedName name="IQ_RES_CONST_REAL_SAAR_POP_UNUSED" hidden="1">"c7217"</definedName>
    <definedName name="IQ_RES_CONST_REAL_SAAR_POP_UNUSED_UNUSED_UNUSED">"c7217"</definedName>
    <definedName name="IQ_RES_CONST_REAL_SAAR_UNUSED" hidden="1">"c6997"</definedName>
    <definedName name="IQ_RES_CONST_REAL_SAAR_UNUSED_UNUSED_UNUSED">"c6997"</definedName>
    <definedName name="IQ_RES_CONST_REAL_SAAR_YOY_FC_UNUSED" hidden="1">"c8317"</definedName>
    <definedName name="IQ_RES_CONST_REAL_SAAR_YOY_FC_UNUSED_UNUSED_UNUSED">"c8317"</definedName>
    <definedName name="IQ_RES_CONST_REAL_SAAR_YOY_UNUSED" hidden="1">"c7437"</definedName>
    <definedName name="IQ_RES_CONST_REAL_SAAR_YOY_UNUSED_UNUSED_UNUSED">"c7437"</definedName>
    <definedName name="IQ_RES_CONST_REAL_UNUSED" hidden="1">"c6996"</definedName>
    <definedName name="IQ_RES_CONST_REAL_UNUSED_UNUSED_UNUSED">"c6996"</definedName>
    <definedName name="IQ_RES_CONST_REAL_YOY_FC_UNUSED" hidden="1">"c8316"</definedName>
    <definedName name="IQ_RES_CONST_REAL_YOY_FC_UNUSED_UNUSED_UNUSED">"c8316"</definedName>
    <definedName name="IQ_RES_CONST_REAL_YOY_UNUSED" hidden="1">"c7436"</definedName>
    <definedName name="IQ_RES_CONST_REAL_YOY_UNUSED_UNUSED_UNUSED">"c7436"</definedName>
    <definedName name="IQ_RES_CONST_SAAR_APR_FC_UNUSED" hidden="1">"c8540"</definedName>
    <definedName name="IQ_RES_CONST_SAAR_APR_FC_UNUSED_UNUSED_UNUSED">"c8540"</definedName>
    <definedName name="IQ_RES_CONST_SAAR_APR_UNUSED" hidden="1">"c7660"</definedName>
    <definedName name="IQ_RES_CONST_SAAR_APR_UNUSED_UNUSED_UNUSED">"c7660"</definedName>
    <definedName name="IQ_RES_CONST_SAAR_FC_UNUSED" hidden="1">"c7880"</definedName>
    <definedName name="IQ_RES_CONST_SAAR_FC_UNUSED_UNUSED_UNUSED">"c7880"</definedName>
    <definedName name="IQ_RES_CONST_SAAR_POP_FC_UNUSED" hidden="1">"c8100"</definedName>
    <definedName name="IQ_RES_CONST_SAAR_POP_FC_UNUSED_UNUSED_UNUSED">"c8100"</definedName>
    <definedName name="IQ_RES_CONST_SAAR_POP_UNUSED" hidden="1">"c7220"</definedName>
    <definedName name="IQ_RES_CONST_SAAR_POP_UNUSED_UNUSED_UNUSED">"c7220"</definedName>
    <definedName name="IQ_RES_CONST_SAAR_UNUSED" hidden="1">"c7000"</definedName>
    <definedName name="IQ_RES_CONST_SAAR_UNUSED_UNUSED_UNUSED">"c7000"</definedName>
    <definedName name="IQ_RES_CONST_SAAR_YOY_FC_UNUSED" hidden="1">"c8320"</definedName>
    <definedName name="IQ_RES_CONST_SAAR_YOY_FC_UNUSED_UNUSED_UNUSED">"c8320"</definedName>
    <definedName name="IQ_RES_CONST_SAAR_YOY_UNUSED" hidden="1">"c7440"</definedName>
    <definedName name="IQ_RES_CONST_SAAR_YOY_UNUSED_UNUSED_UNUSED">"c7440"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"c1090"</definedName>
    <definedName name="IQ_RESEARCH_DEV_1" hidden="1">"c1419"</definedName>
    <definedName name="IQ_RESIDENTIAL_LOANS">"c1102"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"c6378"</definedName>
    <definedName name="IQ_RESTRUCTURED_LOANS_LEASES_FDIC">"c6377"</definedName>
    <definedName name="IQ_RESTRUCTURED_LOANS_NON_1_4_FDIC">"c6379"</definedName>
    <definedName name="IQ_RETAIL_ACQUIRED_AFFILIATED_OTHER_STORES" hidden="1">"c9892"</definedName>
    <definedName name="IQ_RETAIL_ACQUIRED_FRANCHISE_STORES" hidden="1">"c2895"</definedName>
    <definedName name="IQ_RETAIL_ACQUIRED_FRANCHISE_STORES_1" hidden="1">"c2903"</definedName>
    <definedName name="IQ_RETAIL_ACQUIRED_OWNED_STORES" hidden="1">"c2903"</definedName>
    <definedName name="IQ_RETAIL_ACQUIRED_OWNED_STORES_1" hidden="1">"c2895"</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"c1092"</definedName>
    <definedName name="IQ_RETAINED_EARN_1" hidden="1">"c1420"</definedName>
    <definedName name="IQ_RETAINED_EARNINGS_AVERAGE_EQUITY_FDIC">"c6733"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"c1115"</definedName>
    <definedName name="IQ_RETURN_ASSETS_EST" hidden="1">"c3529"</definedName>
    <definedName name="IQ_RETURN_ASSETS_EST_DOWN_2MONTH_REUT" hidden="1">"c17077"</definedName>
    <definedName name="IQ_RETURN_ASSETS_EST_DOWN_3MONTH_REUT" hidden="1">"c17081"</definedName>
    <definedName name="IQ_RETURN_ASSETS_EST_DOWN_MONTH_REUT" hidden="1">"c17073"</definedName>
    <definedName name="IQ_RETURN_ASSETS_EST_NUM_ANALYSTS_2MONTH_REUT" hidden="1">"c17075"</definedName>
    <definedName name="IQ_RETURN_ASSETS_EST_NUM_ANALYSTS_3MONTH_REUT" hidden="1">"c17079"</definedName>
    <definedName name="IQ_RETURN_ASSETS_EST_NUM_ANALYSTS_MONTH_REUT" hidden="1">"c17071"</definedName>
    <definedName name="IQ_RETURN_ASSETS_EST_REUT" hidden="1">"c3990"</definedName>
    <definedName name="IQ_RETURN_ASSETS_EST_TOTAL_REVISED_2MONTH_REUT" hidden="1">"c17078"</definedName>
    <definedName name="IQ_RETURN_ASSETS_EST_TOTAL_REVISED_3MONTH_REUT" hidden="1">"c17082"</definedName>
    <definedName name="IQ_RETURN_ASSETS_EST_TOTAL_REVISED_MONTH_REUT" hidden="1">"c17074"</definedName>
    <definedName name="IQ_RETURN_ASSETS_EST_UP_2MONTH_REUT" hidden="1">"c17076"</definedName>
    <definedName name="IQ_RETURN_ASSETS_EST_UP_3MONTH_REUT" hidden="1">"c17080"</definedName>
    <definedName name="IQ_RETURN_ASSETS_EST_UP_MONTH_REUT" hidden="1">"c17072"</definedName>
    <definedName name="IQ_RETURN_ASSETS_FDIC">"c6730"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"c1120"</definedName>
    <definedName name="IQ_RETURN_EQUITY_EST" hidden="1">"c3535"</definedName>
    <definedName name="IQ_RETURN_EQUITY_EST_DOWN_2MONTH_REUT" hidden="1">"c17089"</definedName>
    <definedName name="IQ_RETURN_EQUITY_EST_DOWN_3MONTH_REUT" hidden="1">"c17093"</definedName>
    <definedName name="IQ_RETURN_EQUITY_EST_DOWN_MONTH_REUT" hidden="1">"c17085"</definedName>
    <definedName name="IQ_RETURN_EQUITY_EST_NUM_ANALYSTS_2MONTH_REUT" hidden="1">"c17087"</definedName>
    <definedName name="IQ_RETURN_EQUITY_EST_NUM_ANALYSTS_3MONTH_REUT" hidden="1">"c17091"</definedName>
    <definedName name="IQ_RETURN_EQUITY_EST_NUM_ANALYSTS_MONTH_REUT" hidden="1">"c17083"</definedName>
    <definedName name="IQ_RETURN_EQUITY_EST_REUT" hidden="1">"c3983"</definedName>
    <definedName name="IQ_RETURN_EQUITY_EST_TOTAL_REVISED_2MONTH_REUT" hidden="1">"c17090"</definedName>
    <definedName name="IQ_RETURN_EQUITY_EST_TOTAL_REVISED_3MONTH_REUT" hidden="1">"c17094"</definedName>
    <definedName name="IQ_RETURN_EQUITY_EST_TOTAL_REVISED_MONTH_REUT" hidden="1">"c17086"</definedName>
    <definedName name="IQ_RETURN_EQUITY_EST_UP_2MONTH_REUT" hidden="1">"c17088"</definedName>
    <definedName name="IQ_RETURN_EQUITY_EST_UP_3MONTH_REUT" hidden="1">"c17092"</definedName>
    <definedName name="IQ_RETURN_EQUITY_EST_UP_MONTH_REUT" hidden="1">"c17084"</definedName>
    <definedName name="IQ_RETURN_EQUITY_FDIC">"c6732"</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"c1117"</definedName>
    <definedName name="IQ_RETURN_INVESTMENT_1"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"c3639"</definedName>
    <definedName name="IQ_REV_UTI" hidden="1">"c1125"</definedName>
    <definedName name="IQ_REVALUATION_GAINS_DERIVATIVE_DOM_FFIEC" hidden="1">"c12828"</definedName>
    <definedName name="IQ_REVALUATION_GAINS_DERIVATIVE_FOREIGN_FFIEC" hidden="1">"c12829"</definedName>
    <definedName name="IQ_REVALUATION_GAINS_FDIC">"c6428"</definedName>
    <definedName name="IQ_REVALUATION_LOSSES_FDIC">"c6429"</definedName>
    <definedName name="IQ_REVENUE" hidden="1">"c1122"</definedName>
    <definedName name="IQ_REVENUE_1" hidden="1">"c1422"</definedName>
    <definedName name="IQ_REVENUE_10K">"IQ_REVENUE_10K"</definedName>
    <definedName name="IQ_REVENUE_10Q">"IQ_REVENUE_10Q"</definedName>
    <definedName name="IQ_REVENUE_10Q1">"IQ_REVENUE_10Q1"</definedName>
    <definedName name="IQ_REVENUE_ACT_OR_EST" hidden="1">"c2214"</definedName>
    <definedName name="IQ_REVENUE_ACT_OR_EST_CIQ" hidden="1">"c5059"</definedName>
    <definedName name="IQ_REVENUE_ACT_OR_EST_REUT" hidden="1">"c5461"</definedName>
    <definedName name="IQ_REVENUE_BEFORE_LL_FFIEC" hidden="1">"c13018"</definedName>
    <definedName name="IQ_REVENUE_EST" hidden="1">"c1126"</definedName>
    <definedName name="IQ_REVENUE_EST_1" localSheetId="2" hidden="1">"IQ_REVENUE_EST_1"</definedName>
    <definedName name="IQ_REVENUE_EST_1">"c190"</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DOWN_2MONTH_REUT" hidden="1">"c16873"</definedName>
    <definedName name="IQ_REVENUE_EST_DOWN_3MONTH_REUT" hidden="1">"c16877"</definedName>
    <definedName name="IQ_REVENUE_EST_DOWN_MONTH_REUT" hidden="1">"c16869"</definedName>
    <definedName name="IQ_REVENUE_EST_NUM_ANALYSTS_2MONTH_REUT" hidden="1">"c16871"</definedName>
    <definedName name="IQ_REVENUE_EST_NUM_ANALYSTS_3MONTH_REUT" hidden="1">"c16875"</definedName>
    <definedName name="IQ_REVENUE_EST_NUM_ANALYSTS_MONTH_REUT" hidden="1">"c16867"</definedName>
    <definedName name="IQ_REVENUE_EST_REUT">"c3634"</definedName>
    <definedName name="IQ_REVENUE_EST_TOTAL_REVISED_2MONTH_REUT" hidden="1">"c16874"</definedName>
    <definedName name="IQ_REVENUE_EST_TOTAL_REVISED_3MONTH_REUT" hidden="1">"c16878"</definedName>
    <definedName name="IQ_REVENUE_EST_TOTAL_REVISED_MONTH_REUT" hidden="1">"c16870"</definedName>
    <definedName name="IQ_REVENUE_EST_UP_2MONTH_REUT" hidden="1">"c16872"</definedName>
    <definedName name="IQ_REVENUE_EST_UP_3MONTH_REUT" hidden="1">"c16876"</definedName>
    <definedName name="IQ_REVENUE_EST_UP_MONTH_REUT" hidden="1">"c16868"</definedName>
    <definedName name="IQ_REVENUE_GROWTH_1" localSheetId="2" hidden="1">"IQ_REVENUE_GROWTH_1"</definedName>
    <definedName name="IQ_REVENUE_GROWTH_1">"c155"</definedName>
    <definedName name="IQ_REVENUE_GROWTH_2" localSheetId="2" hidden="1">"IQ_REVENUE_GROWTH_2"</definedName>
    <definedName name="IQ_REVENUE_GROWTH_2">"c159"</definedName>
    <definedName name="IQ_REVENUE_GUIDANCE" hidden="1">"c4519"</definedName>
    <definedName name="IQ_REVENUE_HIGH_EST" hidden="1">"c1127"</definedName>
    <definedName name="IQ_REVENUE_HIGH_EST_CIQ" hidden="1">"c3618"</definedName>
    <definedName name="IQ_REVENUE_HIGH_EST_REUT">"c3636"</definedName>
    <definedName name="IQ_REVENUE_HIGH_GUIDANCE" hidden="1">"c4169"</definedName>
    <definedName name="IQ_REVENUE_LOW_EST" hidden="1">"c1128"</definedName>
    <definedName name="IQ_REVENUE_LOW_EST_CIQ" hidden="1">"c3619"</definedName>
    <definedName name="IQ_REVENUE_LOW_EST_REUT">"c3637"</definedName>
    <definedName name="IQ_REVENUE_LOW_GUIDANCE" hidden="1">"c4209"</definedName>
    <definedName name="IQ_REVENUE_MEDIAN_EST" hidden="1">"c1662"</definedName>
    <definedName name="IQ_REVENUE_MEDIAN_EST_CIQ" hidden="1">"c3617"</definedName>
    <definedName name="IQ_REVENUE_MEDIAN_EST_REUT">"c3635"</definedName>
    <definedName name="IQ_REVENUE_NO_EST" hidden="1">"c263"</definedName>
    <definedName name="IQ_REVENUE_NUM_EST" hidden="1">"c1129"</definedName>
    <definedName name="IQ_REVENUE_NUM_EST_CIQ" hidden="1">"c3620"</definedName>
    <definedName name="IQ_REVENUE_NUM_EST_REUT">"c3638"</definedName>
    <definedName name="IQ_REVISION_DATE" hidden="1">39211.8153356481</definedName>
    <definedName name="IQ_REVISION_DATE_" hidden="1">38852.400787037</definedName>
    <definedName name="IQ_REVISION_DATE__1" localSheetId="2" hidden="1">39342.6864930556</definedName>
    <definedName name="IQ_REVISION_DATE__1">39384.6306134259</definedName>
    <definedName name="IQ_REVISION_DATE_2" hidden="1">39624.5825925926</definedName>
    <definedName name="IQ_REVISION_DATE_3" hidden="1">39624.5825925926</definedName>
    <definedName name="IQ_REVISION_DATE_4" hidden="1">39624.5825925926</definedName>
    <definedName name="IQ_REVISION_DATE_ORIGMODEL" hidden="1">39850.4274305556</definedName>
    <definedName name="IQ_REVISION_DATE_REVISEDMODEL" hidden="1">39850.4274305556</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EVOLVING_SECURED_1_–4_NON_ACCRUAL_FFIEC" hidden="1">"c15565"</definedName>
    <definedName name="IQ_RISK_ADJ_BANK_ASSETS" hidden="1">"c2670"</definedName>
    <definedName name="IQ_RISK_WEIGHTED_ASSETS_FDIC">"c6370"</definedName>
    <definedName name="IQ_ROYALTY_REVENUE_COAL">"c15932"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"c6576"</definedName>
    <definedName name="IQ_SALE_COMMON_GROSS_FFIEC" hidden="1">"c12963"</definedName>
    <definedName name="IQ_SALE_CONVERSION_ACQUISITION_NET_COMMON_FFIEC" hidden="1">"c15351"</definedName>
    <definedName name="IQ_SALE_CONVERSION_RETIREMENT_STOCK_FDIC">"c6661"</definedName>
    <definedName name="IQ_SALE_INTAN_CF" hidden="1">"c1131"</definedName>
    <definedName name="IQ_SALE_INTAN_CF_BNK" hidden="1">"c1132"</definedName>
    <definedName name="IQ_SALE_INTAN_CF_BR">"c1133"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"c6590"</definedName>
    <definedName name="IQ_SECURED_1_4_FAMILY_RESIDENTIAL_NET_CHARGE_OFFS_FDIC">"c6628"</definedName>
    <definedName name="IQ_SECURED_1_4_FAMILY_RESIDENTIAL_RECOVERIES_FDIC">"c6609"</definedName>
    <definedName name="IQ_SECURED_DEBT" hidden="1">"c2546"</definedName>
    <definedName name="IQ_SECURED_DEBT_PCT" hidden="1">"c2547"</definedName>
    <definedName name="IQ_SECURED_FARMLAND_CHARGE_OFFS_FDIC">"c6593"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"c6631"</definedName>
    <definedName name="IQ_SECURED_FARMLAND_RECOVERIES_FDIC">"c6612"</definedName>
    <definedName name="IQ_SECURED_MULTI_RES_LL_REC_DOM_FFIEC" hidden="1">"c12905"</definedName>
    <definedName name="IQ_SECURED_MULTIFAMILY_RESIDENTIAL_CHARGE_OFFS_FDIC">"c6591"</definedName>
    <definedName name="IQ_SECURED_MULTIFAMILY_RESIDENTIAL_NET_CHARGE_OFFS_FDIC">"c6629"</definedName>
    <definedName name="IQ_SECURED_MULTIFAMILY_RESIDENTIAL_RECOVERIES_FDIC">"c6610"</definedName>
    <definedName name="IQ_SECURED_NONFARM_NONRESIDENTIAL_CHARGE_OFFS_FDIC">"c6592"</definedName>
    <definedName name="IQ_SECURED_NONFARM_NONRESIDENTIAL_NET_CHARGE_OFFS_FDIC">"c6630"</definedName>
    <definedName name="IQ_SECURED_NONFARM_NONRESIDENTIAL_RECOVERIES_FDIC">"c6611"</definedName>
    <definedName name="IQ_SECURITIES_GAINS_FDIC">"c6584"</definedName>
    <definedName name="IQ_SECURITIES_HELD_MATURITY_FFIEC" hidden="1">"c12777"</definedName>
    <definedName name="IQ_SECURITIES_ISSUED_STATES_FDIC">"c6300"</definedName>
    <definedName name="IQ_SECURITIES_ISSUED_US_FFIEC" hidden="1">"c12781"</definedName>
    <definedName name="IQ_SECURITIES_LENT_FDIC">"c6532"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UNITS">"c10005"</definedName>
    <definedName name="IQ_SEMI_BACKLOG_VALUE" hidden="1">"c10007"</definedName>
    <definedName name="IQ_SEMI_BOOK_TO_BILL_RATIO" hidden="1">"c10008"</definedName>
    <definedName name="IQ_SEMI_BOOKINGS_AVG_PRICE">"c10002"</definedName>
    <definedName name="IQ_SEMI_BOOKINGS_UNITS">"c10001"</definedName>
    <definedName name="IQ_SEMI_BOOKINGS_VALUE">"c10003"</definedName>
    <definedName name="IQ_SEMI_BOOKINGS_VALUE_CHANGE">"c10004"</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"c1347"</definedName>
    <definedName name="IQ_SHAREOUTSTANDING_1"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"c228"</definedName>
    <definedName name="IQ_SHORT_POSITIONS_FFIEC" hidden="1">"c12859"</definedName>
    <definedName name="IQ_SHORT_TERM_INVEST" hidden="1">"c1197"</definedName>
    <definedName name="IQ_SHORT_TERM_INVEST_1" hidden="1">"c1425"</definedName>
    <definedName name="IQ_SMALL_INT_BEAR_CD" hidden="1">"c1166"</definedName>
    <definedName name="IQ_SMALL_INT_BEAR_CD_1"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"c2644"</definedName>
    <definedName name="IQ_SP_ISSUE_LC_DATE">"c2643"</definedName>
    <definedName name="IQ_SP_ISSUE_LC_LT">"c2645"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ETTERS_CREDIT_THRIFT" hidden="1">"c25614"</definedName>
    <definedName name="IQ_STANDBY_LOC_FHLB_BANK_BEHALF_OFF_BS_FFIEC">"c15412"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"c6547"</definedName>
    <definedName name="IQ_STATES_POLI_SUBD_US_NON_TRANS_ACCTS_FFIEC" hidden="1">"c15324"</definedName>
    <definedName name="IQ_STATES_POLI_SUBD_US_TRANS_ACCTS_FFIEC" hidden="1">"c15316"</definedName>
    <definedName name="IQ_STATES_TOTAL_DEPOSITS_FDIC">"c6473"</definedName>
    <definedName name="IQ_STATES_TRANSACTION_ACCOUNTS_FDIC">"c6539"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"c2998"</definedName>
    <definedName name="IQ_STOCK_BASED_COGS_UTIL">"c2997"</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XPLORE_DRILL" hidden="1">"c13851"</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PPLIES_FFIEC" hidden="1">"c13050"</definedName>
    <definedName name="IQ_SURPLUS_FDIC">"c6351"</definedName>
    <definedName name="IQ_SURPLUS_FFIEC" hidden="1">"c12877"</definedName>
    <definedName name="IQ_SVA" hidden="1">"c1214"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LASTCLOSE">"c1855"</definedName>
    <definedName name="IQ_TARGET_PRICE_NUM" hidden="1">"c1653"</definedName>
    <definedName name="IQ_TARGET_PRICE_NUM_CIQ" hidden="1">"c4661"</definedName>
    <definedName name="IQ_TARGET_PRICE_NUM_REUT">"c5319"</definedName>
    <definedName name="IQ_TARGET_PRICE_STDDEV" hidden="1">"c1654"</definedName>
    <definedName name="IQ_TARGET_PRICE_STDDEV_CIQ" hidden="1">"c4662"</definedName>
    <definedName name="IQ_TARGET_PRICE_STDDEV_REUT">"c5320"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MPLATE_BS">"c1211"</definedName>
    <definedName name="IQ_TEMPLATE_CF">"c1212"</definedName>
    <definedName name="IQ_TEMPLATE_IS">"c1213"</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"c4051"</definedName>
    <definedName name="IQ_TEV_UFCF" hidden="1">"c2208"</definedName>
    <definedName name="IQ_THREE_MONTHS_FIXED_AND_FLOATING_FDIC">"c6419"</definedName>
    <definedName name="IQ_THREE_MONTHS_MORTGAGE_PASS_THROUGHS_FDIC">"c6411"</definedName>
    <definedName name="IQ_THREE_YEAR_FIXED_AND_FLOATING_RATE_FDIC">"c6421"</definedName>
    <definedName name="IQ_THREE_YEAR_MORTGAGE_PASS_THROUGHS_FDIC">"c6413"</definedName>
    <definedName name="IQ_THREE_YEARS_LESS_FDIC">"c6417"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"c6465"</definedName>
    <definedName name="IQ_TIME_DEPOSITS_MORE_100K_OTHER_INSTITUTIONS_FFIEC" hidden="1">"c12954"</definedName>
    <definedName name="IQ_TIME_DEPOSITS_MORE_100K_TOT_DEPOSITS_FFIEC" hidden="1">"c13906"</definedName>
    <definedName name="IQ_TIME_DEPOSITS_MORE_THAN_100K_FDIC">"c6470"</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"c1266"</definedName>
    <definedName name="IQ_TOTAL_CASH_DIVID_1" hidden="1">"c1455"</definedName>
    <definedName name="IQ_TOTAL_CASH_DUE_DEPOSITORY_INSTIT_DOM_FFIEC" hidden="1">"c15291"</definedName>
    <definedName name="IQ_TOTAL_CASH_DUE_DEPOSITORY_INSTIT_FFIEC" hidden="1">"c15285"</definedName>
    <definedName name="IQ_TOTAL_CASH_FINAN" hidden="1">"c119"</definedName>
    <definedName name="IQ_TOTAL_CASH_FINAN_1" hidden="1">"c1352"</definedName>
    <definedName name="IQ_TOTAL_CASH_INVEST" hidden="1">"c121"</definedName>
    <definedName name="IQ_TOTAL_CASH_INVEST_1" hidden="1">"c1353"</definedName>
    <definedName name="IQ_TOTAL_CASH_OPER" hidden="1">"c122"</definedName>
    <definedName name="IQ_TOTAL_CASH_OPER_1" hidden="1">"c1354"</definedName>
    <definedName name="IQ_TOTAL_CHARGE_OFFS_FDIC">"c6603"</definedName>
    <definedName name="IQ_TOTAL_CHURN" hidden="1">"c2122"</definedName>
    <definedName name="IQ_TOTAL_CHURN_1" hidden="1">"c2122"</definedName>
    <definedName name="IQ_TOTAL_CL" hidden="1">"c1245"</definedName>
    <definedName name="IQ_TOTAL_CL_SUBTOTAL_AP" hidden="1">"c8987"</definedName>
    <definedName name="IQ_TOTAL_COAL_PRODUCTION_COAL" hidden="1">"c9824"</definedName>
    <definedName name="IQ_TOTAL_COMMON" hidden="1">"c1022"</definedName>
    <definedName name="IQ_TOTAL_COMMON_1"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"c1243"</definedName>
    <definedName name="IQ_TOTAL_CURRENT_ASSETS_1" hidden="1">"c1430"</definedName>
    <definedName name="IQ_TOTAL_CURRENT_LIAB" hidden="1">"c1245"</definedName>
    <definedName name="IQ_TOTAL_CURRENT_LIAB_1" hidden="1">"c1431"</definedName>
    <definedName name="IQ_TOTAL_DEBT" hidden="1">"c1247"</definedName>
    <definedName name="IQ_TOTAL_DEBT_CAPITAL" hidden="1">"c1248"</definedName>
    <definedName name="IQ_TOTAL_DEBT_CURRENT" hidden="1">"c6190"</definedName>
    <definedName name="IQ_TOTAL_DEBT_DUE">"c2509"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ON_CURRENT" hidden="1">"c6191"</definedName>
    <definedName name="IQ_TOTAL_DEBT_NUM_EST" hidden="1">"c4537"</definedName>
    <definedName name="IQ_TOTAL_DEBT_OVER_EBITDA" hidden="1">"c1249"</definedName>
    <definedName name="IQ_TOTAL_DEBT_OVER_EBITDA_1" hidden="1">"c1433"</definedName>
    <definedName name="IQ_TOTAL_DEBT_OVER_TOTAL_BV" hidden="1">"c1250"</definedName>
    <definedName name="IQ_TOTAL_DEBT_OVER_TOTAL_BV_1" hidden="1">"c1434"</definedName>
    <definedName name="IQ_TOTAL_DEBT_OVER_TOTAL_CAP" hidden="1">"c1248"</definedName>
    <definedName name="IQ_TOTAL_DEBT_OVER_TOTAL_CAP_1" hidden="1">"c1432"</definedName>
    <definedName name="IQ_TOTAL_DEBT_REPAID" hidden="1">"c1258"</definedName>
    <definedName name="IQ_TOTAL_DEBT_REPAID_BNK" hidden="1">"c1259"</definedName>
    <definedName name="IQ_TOTAL_DEBT_REPAID_BR">"c1260"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"c6410"</definedName>
    <definedName name="IQ_TOTAL_DEBT_STDDEV_EST" hidden="1">"c4538"</definedName>
    <definedName name="IQ_TOTAL_DEPOSITS" hidden="1">"c1265"</definedName>
    <definedName name="IQ_TOTAL_DEPOSITS_DOM_FFIEC" hidden="1">"c15313"</definedName>
    <definedName name="IQ_TOTAL_DEPOSITS_FDIC">"c6342"</definedName>
    <definedName name="IQ_TOTAL_DEPOSITS_FFIEC" hidden="1">"c13623"</definedName>
    <definedName name="IQ_TOTAL_DEPOSITS_SUPPLE" hidden="1">"c15253"</definedName>
    <definedName name="IQ_TOTAL_DIV_PAID_CF" hidden="1">"c1266"</definedName>
    <definedName name="IQ_TOTAL_EMPLOYEE" hidden="1">"c1522"</definedName>
    <definedName name="IQ_TOTAL_EMPLOYEE_1" hidden="1">"c2141"</definedName>
    <definedName name="IQ_TOTAL_EMPLOYEES" hidden="1">"c1522"</definedName>
    <definedName name="IQ_TOTAL_EMPLOYEES_FDIC">"c6355"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"c591"</definedName>
    <definedName name="IQ_TOTAL_INTEREST_EXP_1" hidden="1">"c1382"</definedName>
    <definedName name="IQ_TOTAL_INTEREST_EXP_FOREIGN_FFIEC" hidden="1">"c15374"</definedName>
    <definedName name="IQ_TOTAL_INTEREST_INC_FOREIGN_FFIEC" hidden="1">"c15373"</definedName>
    <definedName name="IQ_TOTAL_INVENTORY" hidden="1">"c622"</definedName>
    <definedName name="IQ_TOTAL_INVENTORY_1"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"c1278"</definedName>
    <definedName name="IQ_TOTAL_LIAB_EQUITY" hidden="1">"c1279"</definedName>
    <definedName name="IQ_TOTAL_LIAB_EQUITY_FDIC">"c6354"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"c1279"</definedName>
    <definedName name="IQ_TOTAL_LIAB_SHAREHOLD_1"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"c6786"</definedName>
    <definedName name="IQ_TOTAL_REV_BR">"c1303"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"c1294"</definedName>
    <definedName name="IQ_TOTAL_REVENUE_1"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"c6747"</definedName>
    <definedName name="IQ_TOTAL_RISK_BASED_CAPITAL_RATIO_FFIEC" hidden="1">"c13162"</definedName>
    <definedName name="IQ_TOTAL_RISK_WEIGHTED_ASSETS_FFIEC" hidden="1">"c13858"</definedName>
    <definedName name="IQ_TOTAL_ROOMS" hidden="1">"c8789"</definedName>
    <definedName name="IQ_TOTAL_SECURITIES_FDIC">"c6306"</definedName>
    <definedName name="IQ_TOTAL_SPECIAL" hidden="1">"c1618"</definedName>
    <definedName name="IQ_TOTAL_SQ_FT" hidden="1">"c8781"</definedName>
    <definedName name="IQ_TOTAL_ST_BORROW" hidden="1">"c1177"</definedName>
    <definedName name="IQ_TOTAL_ST_BORROW_1"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SUBS_1" hidden="1">"c2119"</definedName>
    <definedName name="IQ_TOTAL_TIME_DEPOSITS_FDIC">"c6497"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AL">"c1308"</definedName>
    <definedName name="IQ_TOTAL_UNUSED_COMMITMENTS_FDIC">"c6536"</definedName>
    <definedName name="IQ_TOTAL_UNUSUAL" hidden="1">"c1508"</definedName>
    <definedName name="IQ_TOTAL_UNUSUAL_BNK" hidden="1">"c5516"</definedName>
    <definedName name="IQ_TOTAL_UNUSUAL_BR">"c5517"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"c2274"</definedName>
    <definedName name="IQ_TR_SEC_FEES_1" hidden="1">"c2274"</definedName>
    <definedName name="IQ_TR_SECURITY_TYPE_REG" hidden="1">"c2279"</definedName>
    <definedName name="IQ_TR_SELL_ACC_ADVISORS" hidden="1">"c3049"</definedName>
    <definedName name="IQ_TR_SELL_ADVISORS">"c2388"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1" hidden="1">"c2298"</definedName>
    <definedName name="IQ_TR_TERM_FEE_PCT" hidden="1">"c2297"</definedName>
    <definedName name="IQ_TR_TERM_FEE_PCT_1"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AR_1" hidden="1">"c1345"</definedName>
    <definedName name="IQ_TRADE_PRINCIPAL" hidden="1">"c1309"</definedName>
    <definedName name="IQ_TRADING_ACCOUNT_GAINS_FEES_FDIC">"c6573"</definedName>
    <definedName name="IQ_TRADING_ASSETS" hidden="1">"c1310"</definedName>
    <definedName name="IQ_TRADING_ASSETS_FAIR_VALUE_TOT_FFIEC" hidden="1">"c13210"</definedName>
    <definedName name="IQ_TRADING_ASSETS_FDIC">"c6328"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ACTION_ACCOUNTS_FDIC">"c6544"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"c1311"</definedName>
    <definedName name="IQ_TREASURY_STOCK_1" hidden="1">"c1438"</definedName>
    <definedName name="IQ_TREASURY_STOCK_TRANSACTIONS_FDIC">"c6501"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"c6420"</definedName>
    <definedName name="IQ_TWELVE_MONTHS_MORTGAGE_PASS_THROUGHS_FDIC">"c6412"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"c6324"</definedName>
    <definedName name="IQ_UNEARNED_INCOME_FOREIGN_FDIC">"c6385"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"c6435"</definedName>
    <definedName name="IQ_US_BRANCHES_FOREIGN_BANKS_FDIC">"c6390"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"c2932"</definedName>
    <definedName name="IQ_US_GAAP_CL_ADJ" hidden="1">"c2927"</definedName>
    <definedName name="IQ_US_GAAP_COST_REV">"c2965"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"c2973"</definedName>
    <definedName name="IQ_US_GAAP_DO_ADJ" hidden="1">"c2959"</definedName>
    <definedName name="IQ_US_GAAP_EXTRA_ACC_ITEMS">"c2972"</definedName>
    <definedName name="IQ_US_GAAP_EXTRA_ACC_ITEMS_ADJ" hidden="1">"c2958"</definedName>
    <definedName name="IQ_US_GAAP_INC_TAX">"c2975"</definedName>
    <definedName name="IQ_US_GAAP_INC_TAX_ADJ" hidden="1">"c2961"</definedName>
    <definedName name="IQ_US_GAAP_INTEREST_EXP">"c2971"</definedName>
    <definedName name="IQ_US_GAAP_INTEREST_EXP_ADJ" hidden="1">"c2957"</definedName>
    <definedName name="IQ_US_GAAP_LIAB_LT">"c2933"</definedName>
    <definedName name="IQ_US_GAAP_LIAB_LT_ADJ" hidden="1">"c2928"</definedName>
    <definedName name="IQ_US_GAAP_LIAB_TOTAL_LIAB" hidden="1">"c2933"</definedName>
    <definedName name="IQ_US_GAAP_MINORITY_INTEREST_IS">"c2974"</definedName>
    <definedName name="IQ_US_GAAP_MINORITY_INTEREST_IS_ADJ" hidden="1">"c2960"</definedName>
    <definedName name="IQ_US_GAAP_NCA">"c2931"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"c2977"</definedName>
    <definedName name="IQ_US_GAAP_NI_AVAIL_INCL" hidden="1">"c2978"</definedName>
    <definedName name="IQ_US_GAAP_OTHER_ADJ_ADJ" hidden="1">"c2962"</definedName>
    <definedName name="IQ_US_GAAP_OTHER_NON_OPER">"c2969"</definedName>
    <definedName name="IQ_US_GAAP_OTHER_NON_OPER_ADJ" hidden="1">"c2955"</definedName>
    <definedName name="IQ_US_GAAP_OTHER_OPER">"c2968"</definedName>
    <definedName name="IQ_US_GAAP_OTHER_OPER_ADJ" hidden="1">"c2954"</definedName>
    <definedName name="IQ_US_GAAP_RD">"c2967"</definedName>
    <definedName name="IQ_US_GAAP_RD_ADJ" hidden="1">"c2953"</definedName>
    <definedName name="IQ_US_GAAP_SGA">"c2966"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"c2964"</definedName>
    <definedName name="IQ_US_GAAP_TOTAL_REV_ADJ" hidden="1">"c2950"</definedName>
    <definedName name="IQ_US_GAAP_TOTAL_UNUSUAL">"c2970"</definedName>
    <definedName name="IQ_US_GAAP_TOTAL_UNUSUAL_ADJ" hidden="1">"c2956"</definedName>
    <definedName name="IQ_US_GOV_AGENCIES_FDIC">"c6395"</definedName>
    <definedName name="IQ_US_GOV_DEPOSITS_FDIC">"c6483"</definedName>
    <definedName name="IQ_US_GOV_ENTERPRISES_FDIC">"c6396"</definedName>
    <definedName name="IQ_US_GOV_NONCURRENT_LOANS_TOTAL_NONCURRENT_FDIC">"c6779"</definedName>
    <definedName name="IQ_US_GOV_NONTRANSACTION_ACCOUNTS_FDIC">"c6546"</definedName>
    <definedName name="IQ_US_GOV_OBLIGATIONS_FDIC">"c6299"</definedName>
    <definedName name="IQ_US_GOV_SECURITIES_FDIC">"c6297"</definedName>
    <definedName name="IQ_US_GOV_TOTAL_DEPOSITS_FDIC">"c6472"</definedName>
    <definedName name="IQ_US_GOV_TRANSACTION_ACCOUNTS_FDIC">"c6538"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"c6509"</definedName>
    <definedName name="IQ_WRITTEN_OPTION_CONTRACTS_FX_RISK_FDIC">"c6514"</definedName>
    <definedName name="IQ_WRITTEN_OPTION_CONTRACTS_NON_FX_IR_FDIC">"c6519"</definedName>
    <definedName name="IQ_XDIV_DATE" hidden="1">"c2104"</definedName>
    <definedName name="IQ_XDIV_DATE_1" localSheetId="2" hidden="1">"c2104"</definedName>
    <definedName name="IQ_XDIV_DATE_1" hidden="1">"c2203"</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 hidden="1">#REF!</definedName>
    <definedName name="IQB_BOOK" hidden="1">#REF!</definedName>
    <definedName name="IQB_BOOKMARK_COUNT" localSheetId="2" hidden="1">0</definedName>
    <definedName name="IQB_BOOKMARK_COUNT">1</definedName>
    <definedName name="IQB_BOOKMARK_COUNT_1" hidden="1">1</definedName>
    <definedName name="IQB_BOOKMARK_COUNT_1_1" hidden="1">2</definedName>
    <definedName name="IQB_BOOKMARK_LOCATION_0" hidden="1">#REF!</definedName>
    <definedName name="IQB_BOOKMARK_LOCATION_1" hidden="1">#REF!</definedName>
    <definedName name="IQB_BOOKMARK_LOCATION_2" hidden="1">#REF!</definedName>
    <definedName name="IQB_BOOKMARK_LOCATION_3" hidden="1">#REF!</definedName>
    <definedName name="IQB_BOOKMARK_LOCATION_4" hidden="1">#REF!</definedName>
    <definedName name="IQB_BOOKMARK_LOCATION_5" hidden="1">#REF!</definedName>
    <definedName name="IQB_BOOKMARK_LOCATION_7" hidden="1">#REF!</definedName>
    <definedName name="IQB_BOOKMARK_LOCATION_8" hidden="1">#REF!</definedName>
    <definedName name="IQB_BOOKMARK_LOCATION_9" hidden="1">#REF!</definedName>
    <definedName name="IQB_CURRENT_BOOKMARK">0</definedName>
    <definedName name="IQNAMA" hidden="1">39972.4171759259</definedName>
    <definedName name="IQR06PL_CcyAnalysisB108" hidden="1">#REF!</definedName>
    <definedName name="IQR111711P10">#REF!</definedName>
    <definedName name="IQR111711P101">#REF!</definedName>
    <definedName name="IQR111711P102">#REF!</definedName>
    <definedName name="IQR111711P103">#REF!</definedName>
    <definedName name="IQR111711P104">#REF!</definedName>
    <definedName name="IQR111711P106">#REF!</definedName>
    <definedName name="IQR111711P107">#REF!</definedName>
    <definedName name="IQR111711P110">#REF!</definedName>
    <definedName name="IQR111711P111">#REF!</definedName>
    <definedName name="IQR111711P112">#REF!</definedName>
    <definedName name="IQR111711P113">#REF!</definedName>
    <definedName name="IQR111711P114">#REF!</definedName>
    <definedName name="IQR111711P117">#REF!</definedName>
    <definedName name="IQR111711P119">#REF!</definedName>
    <definedName name="IQR111711P120">#REF!</definedName>
    <definedName name="IQR111711P122">#REF!</definedName>
    <definedName name="IQR111711P123">#REF!</definedName>
    <definedName name="IQR111711P124">#REF!</definedName>
    <definedName name="IQR111711P127">#REF!</definedName>
    <definedName name="IQR111711P128">#REF!</definedName>
    <definedName name="IQR111711P13">#REF!</definedName>
    <definedName name="IQR111711P131">#REF!</definedName>
    <definedName name="IQR111711P132">#REF!</definedName>
    <definedName name="IQR111711P134">#REF!</definedName>
    <definedName name="IQR111711P135">#REF!</definedName>
    <definedName name="IQR111711P136">#REF!</definedName>
    <definedName name="IQR111711P138">#REF!</definedName>
    <definedName name="IQR111711P139">#REF!</definedName>
    <definedName name="IQR111711P14">#REF!</definedName>
    <definedName name="IQR111711P140">#REF!</definedName>
    <definedName name="IQR111711P141">#REF!</definedName>
    <definedName name="IQR111711P142">#REF!</definedName>
    <definedName name="IQR111711P143">#REF!</definedName>
    <definedName name="IQR111711P144">#REF!</definedName>
    <definedName name="IQR111711P145">#REF!</definedName>
    <definedName name="IQR111711P148">#REF!</definedName>
    <definedName name="IQR111711P149">#REF!</definedName>
    <definedName name="IQR111711P150">#REF!</definedName>
    <definedName name="IQR111711P153">#REF!</definedName>
    <definedName name="IQR111711P155">#REF!</definedName>
    <definedName name="IQR111711P156">#REF!</definedName>
    <definedName name="IQR111711P161">#REF!</definedName>
    <definedName name="IQR111711P163">#REF!</definedName>
    <definedName name="IQR111711P167">#REF!</definedName>
    <definedName name="IQR111711P168">#REF!</definedName>
    <definedName name="IQR111711P169">#REF!</definedName>
    <definedName name="IQR111711P17">#REF!</definedName>
    <definedName name="IQR111711P170">#REF!</definedName>
    <definedName name="IQR111711P172">#REF!</definedName>
    <definedName name="IQR111711P174">#REF!</definedName>
    <definedName name="IQR111711P175">#REF!</definedName>
    <definedName name="IQR111711P179">#REF!</definedName>
    <definedName name="IQR111711P18">#REF!</definedName>
    <definedName name="IQR111711P182">#REF!</definedName>
    <definedName name="IQR111711P183">#REF!</definedName>
    <definedName name="IQR111711P187">#REF!</definedName>
    <definedName name="IQR111711P188">#REF!</definedName>
    <definedName name="IQR111711P190">#REF!</definedName>
    <definedName name="IQR111711P192">#REF!</definedName>
    <definedName name="IQR111711P193">#REF!</definedName>
    <definedName name="IQR111711P195">#REF!</definedName>
    <definedName name="IQR111711P196">#REF!</definedName>
    <definedName name="IQR111711P198">#REF!</definedName>
    <definedName name="IQR111711P199">#REF!</definedName>
    <definedName name="IQR111711P200">#REF!</definedName>
    <definedName name="IQR111711P202">#REF!</definedName>
    <definedName name="IQR111711P205">#REF!</definedName>
    <definedName name="IQR111711P206">#REF!</definedName>
    <definedName name="IQR111711P207">#REF!</definedName>
    <definedName name="IQR111711P208">#REF!</definedName>
    <definedName name="IQR111711P21">#REF!</definedName>
    <definedName name="IQR111711P210">#REF!</definedName>
    <definedName name="IQR111711P211">#REF!</definedName>
    <definedName name="IQR111711P212">#REF!</definedName>
    <definedName name="IQR111711P213">#REF!</definedName>
    <definedName name="IQR111711P214">#REF!</definedName>
    <definedName name="IQR111711P215">#REF!</definedName>
    <definedName name="IQR111711P216">#REF!</definedName>
    <definedName name="IQR111711P218">#REF!</definedName>
    <definedName name="IQR111711P219">#REF!</definedName>
    <definedName name="IQR111711P222">#REF!</definedName>
    <definedName name="IQR111711P223">#REF!</definedName>
    <definedName name="IQR111711P224">#REF!</definedName>
    <definedName name="IQR111711P225">#REF!</definedName>
    <definedName name="IQR111711P227">#REF!</definedName>
    <definedName name="IQR111711P229">#REF!</definedName>
    <definedName name="IQR111711P23">#REF!</definedName>
    <definedName name="IQR111711P230">#REF!</definedName>
    <definedName name="IQR111711P232">#REF!</definedName>
    <definedName name="IQR111711P233">#REF!</definedName>
    <definedName name="IQR111711P234">#REF!</definedName>
    <definedName name="IQR111711P237">#REF!</definedName>
    <definedName name="IQR111711P238">#REF!</definedName>
    <definedName name="IQR111711P239">#REF!</definedName>
    <definedName name="IQR111711P24">#REF!</definedName>
    <definedName name="IQR111711P240">#REF!</definedName>
    <definedName name="IQR111711P242">#REF!</definedName>
    <definedName name="IQR111711P243">#REF!</definedName>
    <definedName name="IQR111711P245">#REF!</definedName>
    <definedName name="IQR111711P247">#REF!</definedName>
    <definedName name="IQR111711P248">#REF!</definedName>
    <definedName name="IQR111711P249">#REF!</definedName>
    <definedName name="IQR111711P25">#REF!</definedName>
    <definedName name="IQR111711P252">#REF!</definedName>
    <definedName name="IQR111711P253">#REF!</definedName>
    <definedName name="IQR111711P254">#REF!</definedName>
    <definedName name="IQR111711P255">#REF!</definedName>
    <definedName name="IQR111711P256">#REF!</definedName>
    <definedName name="IQR111711P257">#REF!</definedName>
    <definedName name="IQR111711P258">#REF!</definedName>
    <definedName name="IQR111711P259">#REF!</definedName>
    <definedName name="IQR111711P26">#REF!</definedName>
    <definedName name="IQR111711P260">#REF!</definedName>
    <definedName name="IQR111711P261">#REF!</definedName>
    <definedName name="IQR111711P263">#REF!</definedName>
    <definedName name="IQR111711P264">#REF!</definedName>
    <definedName name="IQR111711P265">#REF!</definedName>
    <definedName name="IQR111711P266">#REF!</definedName>
    <definedName name="IQR111711P267">#REF!</definedName>
    <definedName name="IQR111711P269">#REF!</definedName>
    <definedName name="IQR111711P27">#REF!</definedName>
    <definedName name="IQR111711P270">#REF!</definedName>
    <definedName name="IQR111711P271">#REF!</definedName>
    <definedName name="IQR111711P275">#REF!</definedName>
    <definedName name="IQR111711P276">#REF!</definedName>
    <definedName name="IQR111711P278">#REF!</definedName>
    <definedName name="IQR111711P279">#REF!</definedName>
    <definedName name="IQR111711P28">#REF!</definedName>
    <definedName name="IQR111711P280">#REF!</definedName>
    <definedName name="IQR111711P281">#REF!</definedName>
    <definedName name="IQR111711P282">#REF!</definedName>
    <definedName name="IQR111711P284">#REF!</definedName>
    <definedName name="IQR111711P285">#REF!</definedName>
    <definedName name="IQR111711P286">#REF!</definedName>
    <definedName name="IQR111711P289">#REF!</definedName>
    <definedName name="IQR111711P29">#REF!</definedName>
    <definedName name="IQR111711P290">#REF!</definedName>
    <definedName name="IQR111711P292">#REF!</definedName>
    <definedName name="IQR111711P294">#REF!</definedName>
    <definedName name="IQR111711P295">#REF!</definedName>
    <definedName name="IQR111711P297">#REF!</definedName>
    <definedName name="IQR111711P299">#REF!</definedName>
    <definedName name="IQR111711P30">#REF!</definedName>
    <definedName name="IQR111711P300">#REF!</definedName>
    <definedName name="IQR111711P301">#REF!</definedName>
    <definedName name="IQR111711P303">#REF!</definedName>
    <definedName name="IQR111711P304">#REF!</definedName>
    <definedName name="IQR111711P306">#REF!</definedName>
    <definedName name="IQR111711P307">#REF!</definedName>
    <definedName name="IQR111711P308">#REF!</definedName>
    <definedName name="IQR111711P309">#REF!</definedName>
    <definedName name="IQR111711P31">#REF!</definedName>
    <definedName name="IQR111711P311">#REF!</definedName>
    <definedName name="IQR111711P312">#REF!</definedName>
    <definedName name="IQR111711P313">#REF!</definedName>
    <definedName name="IQR111711P314">#REF!</definedName>
    <definedName name="IQR111711P315">#REF!</definedName>
    <definedName name="IQR111711P318">#REF!</definedName>
    <definedName name="IQR111711P319">#REF!</definedName>
    <definedName name="IQR111711P32">#REF!</definedName>
    <definedName name="IQR111711P320">#REF!</definedName>
    <definedName name="IQR111711P321">#REF!</definedName>
    <definedName name="IQR111711P322">#REF!</definedName>
    <definedName name="IQR111711P323">#REF!</definedName>
    <definedName name="IQR111711P324">#REF!</definedName>
    <definedName name="IQR111711P325">#REF!</definedName>
    <definedName name="IQR111711P327">#REF!</definedName>
    <definedName name="IQR111711P328">#REF!</definedName>
    <definedName name="IQR111711P329">#REF!</definedName>
    <definedName name="IQR111711P33">#REF!</definedName>
    <definedName name="IQR111711P330">#REF!</definedName>
    <definedName name="IQR111711P331">#REF!</definedName>
    <definedName name="IQR111711P333">#REF!</definedName>
    <definedName name="IQR111711P335">#REF!</definedName>
    <definedName name="IQR111711P336">#REF!</definedName>
    <definedName name="IQR111711P337">#REF!</definedName>
    <definedName name="IQR111711P338">#REF!</definedName>
    <definedName name="IQR111711P339">#REF!</definedName>
    <definedName name="IQR111711P34">#REF!</definedName>
    <definedName name="IQR111711P340">#REF!</definedName>
    <definedName name="IQR111711P341">#REF!</definedName>
    <definedName name="IQR111711P343">#REF!</definedName>
    <definedName name="IQR111711P345">#REF!</definedName>
    <definedName name="IQR111711P346">#REF!</definedName>
    <definedName name="IQR111711P347">#REF!</definedName>
    <definedName name="IQR111711P348">#REF!</definedName>
    <definedName name="IQR111711P349">#REF!</definedName>
    <definedName name="IQR111711P350">#REF!</definedName>
    <definedName name="IQR111711P352">#REF!</definedName>
    <definedName name="IQR111711P353">#REF!</definedName>
    <definedName name="IQR111711P354">#REF!</definedName>
    <definedName name="IQR111711P355">#REF!</definedName>
    <definedName name="IQR111711P356">#REF!</definedName>
    <definedName name="IQR111711P358">#REF!</definedName>
    <definedName name="IQR111711P36">#REF!</definedName>
    <definedName name="IQR111711P361">#REF!</definedName>
    <definedName name="IQR111711P362">#REF!</definedName>
    <definedName name="IQR111711P364">#REF!</definedName>
    <definedName name="IQR111711P367">#REF!</definedName>
    <definedName name="IQR111711P368">#REF!</definedName>
    <definedName name="IQR111711P369">#REF!</definedName>
    <definedName name="IQR111711P37">#REF!</definedName>
    <definedName name="IQR111711P370">#REF!</definedName>
    <definedName name="IQR111711P372">#REF!</definedName>
    <definedName name="IQR111711P374">#REF!</definedName>
    <definedName name="IQR111711P375">#REF!</definedName>
    <definedName name="IQR111711P378">#REF!</definedName>
    <definedName name="IQR111711P379">#REF!</definedName>
    <definedName name="IQR111711P38">#REF!</definedName>
    <definedName name="IQR111711P380">#REF!</definedName>
    <definedName name="IQR111711P381">#REF!</definedName>
    <definedName name="IQR111711P41">#REF!</definedName>
    <definedName name="IQR111711P42">#REF!</definedName>
    <definedName name="IQR111711P43">#REF!</definedName>
    <definedName name="IQR111711P44">#REF!</definedName>
    <definedName name="IQR111711P46">#REF!</definedName>
    <definedName name="IQR111711P48">#REF!</definedName>
    <definedName name="IQR111711P50">#REF!</definedName>
    <definedName name="IQR111711P51">#REF!</definedName>
    <definedName name="IQR111711P55">#REF!</definedName>
    <definedName name="IQR111711P56">#REF!</definedName>
    <definedName name="IQR111711P57">#REF!</definedName>
    <definedName name="IQR111711P58">#REF!</definedName>
    <definedName name="IQR111711P59">#REF!</definedName>
    <definedName name="IQR111711P62">#REF!</definedName>
    <definedName name="IQR111711P64">#REF!</definedName>
    <definedName name="IQR111711P65">#REF!</definedName>
    <definedName name="IQR111711P66">#REF!</definedName>
    <definedName name="IQR111711P67">#REF!</definedName>
    <definedName name="IQR111711P69">#REF!</definedName>
    <definedName name="IQR111711P70">#REF!</definedName>
    <definedName name="IQR111711P71">#REF!</definedName>
    <definedName name="IQR111711P74">#REF!</definedName>
    <definedName name="IQR111711P75">#REF!</definedName>
    <definedName name="IQR111711P76">#REF!</definedName>
    <definedName name="IQR111711P77">#REF!</definedName>
    <definedName name="IQR111711P79">#REF!</definedName>
    <definedName name="IQR111711P81">#REF!</definedName>
    <definedName name="IQR111711P83">#REF!</definedName>
    <definedName name="IQR111711P87">#REF!</definedName>
    <definedName name="IQR111711P88">#REF!</definedName>
    <definedName name="IQR111711P9">#REF!</definedName>
    <definedName name="IQR111711P91">#REF!</definedName>
    <definedName name="IQR111711P92">#REF!</definedName>
    <definedName name="IQR111711P93">#REF!</definedName>
    <definedName name="IQR111711P94">#REF!</definedName>
    <definedName name="IQR111711P95">#REF!</definedName>
    <definedName name="IQR111711P96">#REF!</definedName>
    <definedName name="IQR111711P98">#REF!</definedName>
    <definedName name="IQR111711Q112">#REF!</definedName>
    <definedName name="IQR111711Q113">#REF!</definedName>
    <definedName name="IQR111711Q14">#REF!</definedName>
    <definedName name="IQR111711Q148">#REF!</definedName>
    <definedName name="IQR111711Q149">#REF!</definedName>
    <definedName name="IQR111711Q17">#REF!</definedName>
    <definedName name="IQR111711Q174">#REF!</definedName>
    <definedName name="IQR111711Q175">#REF!</definedName>
    <definedName name="IQR111711Q187">#REF!</definedName>
    <definedName name="IQR111711Q188">#REF!</definedName>
    <definedName name="IQR111711Q224">#REF!</definedName>
    <definedName name="IQR111711Q225">#REF!</definedName>
    <definedName name="IQR111711Q242">#REF!</definedName>
    <definedName name="IQR111711Q243">#REF!</definedName>
    <definedName name="IQR111711Q270">#REF!</definedName>
    <definedName name="IQR111711Q271">#REF!</definedName>
    <definedName name="IQR111711Q289">#REF!</definedName>
    <definedName name="IQR111711Q290">#REF!</definedName>
    <definedName name="IQR111711Q313">#REF!</definedName>
    <definedName name="IQR111711Q314">#REF!</definedName>
    <definedName name="IQR111711Q330">#REF!</definedName>
    <definedName name="IQR111711Q331">#REF!</definedName>
    <definedName name="IQR111711Q43">#REF!</definedName>
    <definedName name="IQR111711Q44">#REF!</definedName>
    <definedName name="IQR111711Q69">#REF!</definedName>
    <definedName name="IQR111711Q70">#REF!</definedName>
    <definedName name="IQR111711Q74">#REF!</definedName>
    <definedName name="IQR111711Q75">#REF!</definedName>
    <definedName name="IQR111711Q76">#REF!</definedName>
    <definedName name="IQR111711Q77">#REF!</definedName>
    <definedName name="IQR111711Q9">#REF!</definedName>
    <definedName name="IQR20yrSOX2A8" hidden="1">#REF!</definedName>
    <definedName name="IQR20yrSOX2B8" hidden="1">#REF!</definedName>
    <definedName name="IQR3YearN14" hidden="1">#REF!</definedName>
    <definedName name="IQR3YearP15" hidden="1">#REF!</definedName>
    <definedName name="IQR5YearN14" hidden="1">#REF!</definedName>
    <definedName name="IQR5YearP15" hidden="1">#REF!</definedName>
    <definedName name="IQRA1" hidden="1">"$A$2:$A$4616"</definedName>
    <definedName name="IQRA10" hidden="1">"$A$11:$A$262"</definedName>
    <definedName name="IQRA108" hidden="1">"$A$109:$A$129"</definedName>
    <definedName name="IQRA109" hidden="1">"$A$110:$A$130"</definedName>
    <definedName name="IQRA110" hidden="1">"$A$111:$A$131"</definedName>
    <definedName name="IQRA112" hidden="1">"$A$113:$A$130"</definedName>
    <definedName name="IQRA12" localSheetId="2">"$A$13:$A$266"</definedName>
    <definedName name="IQRA12" hidden="1">"$A$13:$A$274"</definedName>
    <definedName name="IQRA13" hidden="1">"$A$14:$A$265"</definedName>
    <definedName name="IQRA134">"$A$135:$A$385"</definedName>
    <definedName name="IQRA15" localSheetId="2" hidden="1">"$A$16:$A$23"</definedName>
    <definedName name="IQRA15" hidden="1">"$A$16:$A$771"</definedName>
    <definedName name="IQRA16" hidden="1">"$A$17:$A$36"</definedName>
    <definedName name="IQRA2" hidden="1">"$A$3:$A$1306"</definedName>
    <definedName name="IQRA22" hidden="1">"$A$23:$A$2539"</definedName>
    <definedName name="IQRA25" hidden="1">"$A$26:$A$31"</definedName>
    <definedName name="IQRA279" hidden="1">"$A$280:$A$541"</definedName>
    <definedName name="IQRA3" hidden="1">"$A$4:$A$1307"</definedName>
    <definedName name="IQRA38" hidden="1">"$A$39:$A$48"</definedName>
    <definedName name="IQRA4" hidden="1">"$A$5:$A$256"</definedName>
    <definedName name="IQRA45" hidden="1">"$A$46:$A$51"</definedName>
    <definedName name="IQRA5" hidden="1">"$A$6:$A$131"</definedName>
    <definedName name="IQRA55" hidden="1">"$A$56:$A$61"</definedName>
    <definedName name="IQRA6" localSheetId="2" hidden="1">"$A$7:$A$540"</definedName>
    <definedName name="IQRA6" hidden="1">"$A$7:$A$12"</definedName>
    <definedName name="IQRA60" hidden="1">"$A$61:$A$75"</definedName>
    <definedName name="IQRA62" hidden="1">"$A$63:$A$72"</definedName>
    <definedName name="IQRA64" hidden="1">"$A$65:$A$67"</definedName>
    <definedName name="IQRA65" hidden="1">"$A$66:$A$71"</definedName>
    <definedName name="IQRA68" hidden="1">"$A$69:$A$78"</definedName>
    <definedName name="IQRA69" hidden="1">"$A$70:$A$72"</definedName>
    <definedName name="IQRA7" localSheetId="2" hidden="1">"$A$8:$A$12"</definedName>
    <definedName name="IQRA7" hidden="1">"$A$8:$A$21"</definedName>
    <definedName name="IQRA70" hidden="1">"$A$71"</definedName>
    <definedName name="IQRA71" hidden="1">"$A$72"</definedName>
    <definedName name="IQRA72" hidden="1">"$A$73:$A$82"</definedName>
    <definedName name="IQRA73" hidden="1">"$A$74:$A$83"</definedName>
    <definedName name="IQRA74" hidden="1">"$A$75:$A$84"</definedName>
    <definedName name="IQRA8" hidden="1">"$A$9:$A$260"</definedName>
    <definedName name="IQRA81" hidden="1">"$A$82:$A$83"</definedName>
    <definedName name="IQRA82" hidden="1">"$A$83:$A$84"</definedName>
    <definedName name="IQRA84" hidden="1">"$A$85:$A$86"</definedName>
    <definedName name="IQRA9" hidden="1">"$A$10:$A$137"</definedName>
    <definedName name="IQRA97" hidden="1">"$A$98:$A$118"</definedName>
    <definedName name="IQRA98" hidden="1">"$A$99:$A$116"</definedName>
    <definedName name="IQRAA12" hidden="1">"$AA$13"</definedName>
    <definedName name="IQRAA13" hidden="1">"$AA$14"</definedName>
    <definedName name="IQRAA17" hidden="1">"$AA$18:$AA$77"</definedName>
    <definedName name="IQRAA28" hidden="1">"$AA$29:$AA$48"</definedName>
    <definedName name="IQRAA3" hidden="1">"$AA$4:$AA$1012"</definedName>
    <definedName name="IQRAA46" hidden="1">"$AA$47:$AA$202"</definedName>
    <definedName name="IQRAA6" hidden="1">"$AA$7:$AA$531"</definedName>
    <definedName name="IQRAA7" hidden="1">"$AA$8:$AA$259"</definedName>
    <definedName name="IQRAAPLAF17" hidden="1">#REF!</definedName>
    <definedName name="IQRAAPLAP89" hidden="1">#REF!</definedName>
    <definedName name="IQRAAPLAR89" hidden="1">#REF!</definedName>
    <definedName name="IQRAAPLAT89" hidden="1">#REF!</definedName>
    <definedName name="IQRAAPLAV89" hidden="1">#REF!</definedName>
    <definedName name="IQRAAPLAX89" hidden="1">#REF!</definedName>
    <definedName name="IQRAB12" hidden="1">"$AB$13"</definedName>
    <definedName name="IQRAB22" hidden="1">"$AB$23:$AB$42"</definedName>
    <definedName name="IQRAB26" hidden="1">"$AB$27:$AB$286"</definedName>
    <definedName name="IQRAB28" hidden="1">"$AB$29:$AB$48"</definedName>
    <definedName name="IQRAB6" hidden="1">"$AB$7:$AB$543"</definedName>
    <definedName name="IQRAB7" hidden="1">"$AB$8:$AB$164"</definedName>
    <definedName name="IQRAB8" hidden="1">"$AB$9:$AB$534"</definedName>
    <definedName name="IQRABBVH20" hidden="1">#REF!</definedName>
    <definedName name="IQRABTH20" hidden="1">#REF!</definedName>
    <definedName name="IQRAC12" hidden="1">"$AC$13:$AC$274"</definedName>
    <definedName name="IQRAC279" hidden="1">"$AC$280:$AC$541"</definedName>
    <definedName name="IQRAC28" hidden="1">"$AC$29:$AC$48"</definedName>
    <definedName name="IQRAC38" hidden="1">"$AC$39:$AC$43"</definedName>
    <definedName name="IQRAC8" hidden="1">"$AC$9:$AC$534"</definedName>
    <definedName name="IQRAccountingBetaB10" hidden="1">#REF!</definedName>
    <definedName name="IQRACETH20" hidden="1">#REF!</definedName>
    <definedName name="IQRAcqOwnershipS22" hidden="1">#REF!</definedName>
    <definedName name="IQRAcqOwnershipS8" hidden="1">#REF!</definedName>
    <definedName name="IQRAcqOwnershipS9" hidden="1">#REF!</definedName>
    <definedName name="IQRAcqOwnershipT22" hidden="1">#REF!</definedName>
    <definedName name="IQRAcqOwnershipT8" hidden="1">#REF!</definedName>
    <definedName name="IQRAcqOwnershipT9" hidden="1">#REF!</definedName>
    <definedName name="IQRAD10" hidden="1">"$AD$11:$AD$23"</definedName>
    <definedName name="IQRAD13" hidden="1">"$AD$14:$AD$60"</definedName>
    <definedName name="IQRAD17" hidden="1">"$AD$18:$AD$520"</definedName>
    <definedName name="IQRAD25" hidden="1">"$AD$26:$AD$223"</definedName>
    <definedName name="IQRAD28" hidden="1">"$AD$29:$AD$48"</definedName>
    <definedName name="IQRAD38" hidden="1">"$AD$39:$AD$43"</definedName>
    <definedName name="IQRAD46" hidden="1">"$AD$47:$AD$306"</definedName>
    <definedName name="IQRAD7" hidden="1">"$AD$8:$AD$179"</definedName>
    <definedName name="IQRAD8" localSheetId="2" hidden="1">"$AD$9:$AD$260"</definedName>
    <definedName name="IQRAD8" hidden="1">"$AD$9:$AD$534"</definedName>
    <definedName name="IQRAE10" hidden="1">"$AF$10:$AG$10"</definedName>
    <definedName name="IQRAE100" hidden="1">"$AF$100:$AI$100"</definedName>
    <definedName name="IQRAE101" hidden="1">"$AF$101:$AH$101"</definedName>
    <definedName name="IQRAE102" hidden="1">"$AF$102"</definedName>
    <definedName name="IQRAE103" hidden="1">"$AF$103:$AI$103"</definedName>
    <definedName name="IQRAE104" hidden="1">"$AF$104"</definedName>
    <definedName name="IQRAE105" hidden="1">"$AF$105"</definedName>
    <definedName name="IQRAE106" hidden="1">"$AF$106:$AG$106"</definedName>
    <definedName name="IQRAE107" hidden="1">"$AF$107:$AI$107"</definedName>
    <definedName name="IQRAE108" hidden="1">"$AF$108"</definedName>
    <definedName name="IQRAE109" hidden="1">"$AF$109:$AJ$109"</definedName>
    <definedName name="IQRAE11" hidden="1">"$AF$11:$AJ$11"</definedName>
    <definedName name="IQRAE110" hidden="1">"$AF$110"</definedName>
    <definedName name="IQRAE111" hidden="1">"$AF$111:$AI$111"</definedName>
    <definedName name="IQRAE112" hidden="1">"$AF$112:$AI$112"</definedName>
    <definedName name="IQRAE113" hidden="1">"$AF$113:$AG$113"</definedName>
    <definedName name="IQRAE114" hidden="1">"$AF$114"</definedName>
    <definedName name="IQRAE115" hidden="1">"$AF$115:$AJ$115"</definedName>
    <definedName name="IQRAE116" hidden="1">"$AF$116:$AG$116"</definedName>
    <definedName name="IQRAE117" hidden="1">"$AF$117"</definedName>
    <definedName name="IQRAE118" hidden="1">"$AF$118"</definedName>
    <definedName name="IQRAE119" hidden="1">"$AF$119:$AI$119"</definedName>
    <definedName name="IQRAE12" hidden="1">"$AF$12"</definedName>
    <definedName name="IQRAE120" hidden="1">"$AF$120"</definedName>
    <definedName name="IQRAE121" hidden="1">"$AF$121:$AJ$121"</definedName>
    <definedName name="IQRAE122" hidden="1">"$AF$122:$AG$122"</definedName>
    <definedName name="IQRAE123" hidden="1">"$AF$123:$AI$123"</definedName>
    <definedName name="IQRAE124" hidden="1">"$AF$124:$AH$124"</definedName>
    <definedName name="IQRAE125" hidden="1">"$AF$125"</definedName>
    <definedName name="IQRAE126" hidden="1">"$AF$126"</definedName>
    <definedName name="IQRAE127" hidden="1">"$AF$127"</definedName>
    <definedName name="IQRAE128" hidden="1">"$AF$128:$AJ$128"</definedName>
    <definedName name="IQRAE129" hidden="1">"$AF$129:$AG$129"</definedName>
    <definedName name="IQRAE13" hidden="1">"$AF$13"</definedName>
    <definedName name="IQRAE130" hidden="1">"$AF$130:$AH$130"</definedName>
    <definedName name="IQRAE131" hidden="1">"$AF$131:$AJ$131"</definedName>
    <definedName name="IQRAE132" hidden="1">"$AF$132:$AI$132"</definedName>
    <definedName name="IQRAE133" hidden="1">"$AF$133"</definedName>
    <definedName name="IQRAE134" hidden="1">"$AF$134:$AG$134"</definedName>
    <definedName name="IQRAE135" hidden="1">"$AF$135:$AG$135"</definedName>
    <definedName name="IQRAE136" hidden="1">"$AF$136:$AG$136"</definedName>
    <definedName name="IQRAE137" hidden="1">"$AF$137"</definedName>
    <definedName name="IQRAE138" hidden="1">"$AF$138"</definedName>
    <definedName name="IQRAE14" hidden="1">"$AF$14:$AJ$14"</definedName>
    <definedName name="IQRAE140" hidden="1">"$AF$140:$AG$140"</definedName>
    <definedName name="IQRAE141" hidden="1">"$AF$141:$AG$141"</definedName>
    <definedName name="IQRAE142" hidden="1">"$AF$142"</definedName>
    <definedName name="IQRAE143" hidden="1">"$AF$143"</definedName>
    <definedName name="IQRAE144" hidden="1">"$AF$144:$AH$144"</definedName>
    <definedName name="IQRAE146" hidden="1">"$AF$146"</definedName>
    <definedName name="IQRAE147" hidden="1">"$AF$147:$AH$147"</definedName>
    <definedName name="IQRAE15" hidden="1">"$AF$15:$AH$15"</definedName>
    <definedName name="IQRAE16" hidden="1">"$AF$16:$AG$16"</definedName>
    <definedName name="IQRAE17" hidden="1">"$AF$17:$AG$17"</definedName>
    <definedName name="IQRAE18" hidden="1">"$AF$18:$AJ$18"</definedName>
    <definedName name="IQRAE19" hidden="1">"$AF$19"</definedName>
    <definedName name="IQRAE20" hidden="1">"$AF$20:$AJ$20"</definedName>
    <definedName name="IQRAE21" hidden="1">"$AF$21"</definedName>
    <definedName name="IQRAE22" hidden="1">"$AE$23:$AE$42"</definedName>
    <definedName name="IQRAE23" hidden="1">"$AF$23"</definedName>
    <definedName name="IQRAE24" hidden="1">"$AF$24:$AH$24"</definedName>
    <definedName name="IQRAE25" hidden="1">"$AF$25:$AG$25"</definedName>
    <definedName name="IQRAE26" hidden="1">"$AF$26:$AG$26"</definedName>
    <definedName name="IQRAE27" hidden="1">"$AF$27:$AG$27"</definedName>
    <definedName name="IQRAE28" localSheetId="2" hidden="1">"$AE$29:$AE$48"</definedName>
    <definedName name="IQRAE28" hidden="1">"$AF$28:$AJ$28"</definedName>
    <definedName name="IQRAE29" hidden="1">"$AF$29"</definedName>
    <definedName name="IQRAE30" hidden="1">"$AF$30:$AG$30"</definedName>
    <definedName name="IQRAE31" hidden="1">"$AF$31"</definedName>
    <definedName name="IQRAE32" hidden="1">"$AF$32"</definedName>
    <definedName name="IQRAE33" hidden="1">"$AF$33"</definedName>
    <definedName name="IQRAE34" hidden="1">"$AF$34"</definedName>
    <definedName name="IQRAE35" hidden="1">"$AF$35:$AJ$35"</definedName>
    <definedName name="IQRAE36" hidden="1">"$AF$36:$AG$36"</definedName>
    <definedName name="IQRAE37" hidden="1">"$AF$37"</definedName>
    <definedName name="IQRAE38" hidden="1">"$AF$38:$AH$38"</definedName>
    <definedName name="IQRAE39" hidden="1">"$AF$39:$AJ$39"</definedName>
    <definedName name="IQRAE40" hidden="1">"$AF$40:$AJ$40"</definedName>
    <definedName name="IQRAE41" hidden="1">"$AF$41"</definedName>
    <definedName name="IQRAE42" hidden="1">"$AF$42:$AG$42"</definedName>
    <definedName name="IQRAE43" hidden="1">"$AF$43:$AH$43"</definedName>
    <definedName name="IQRAE44" hidden="1">"$AF$44"</definedName>
    <definedName name="IQRAE45" hidden="1">"$AF$45:$AH$45"</definedName>
    <definedName name="IQRAE46" hidden="1">"$AF$46"</definedName>
    <definedName name="IQRAE47" hidden="1">"$AF$47"</definedName>
    <definedName name="IQRAE48" hidden="1">"$AF$48"</definedName>
    <definedName name="IQRAE49" hidden="1">"$AF$49"</definedName>
    <definedName name="IQRAE50" hidden="1">"$AF$50"</definedName>
    <definedName name="IQRAE51" hidden="1">"$AF$51:$AH$51"</definedName>
    <definedName name="IQRAE52" hidden="1">"$AF$52:$AG$52"</definedName>
    <definedName name="IQRAE53" hidden="1">"$AF$53"</definedName>
    <definedName name="IQRAE54" hidden="1">"$AF$54"</definedName>
    <definedName name="IQRAE55" hidden="1">"$AF$55:$AH$55"</definedName>
    <definedName name="IQRAE56" hidden="1">"$AF$56"</definedName>
    <definedName name="IQRAE57" hidden="1">"$AF$57:$AH$57"</definedName>
    <definedName name="IQRAE58" hidden="1">"$AF$58:$AG$58"</definedName>
    <definedName name="IQRAE59" hidden="1">"$AF$59:$AG$59"</definedName>
    <definedName name="IQRAE6" hidden="1">"$AF$6"</definedName>
    <definedName name="IQRAE60" hidden="1">"$AF$60"</definedName>
    <definedName name="IQRAE61" hidden="1">"$AF$61"</definedName>
    <definedName name="IQRAE62" hidden="1">"$AF$62:$AI$62"</definedName>
    <definedName name="IQRAE63" hidden="1">"$AF$63:$AG$63"</definedName>
    <definedName name="IQRAE64" hidden="1">"$AF$64:$AH$64"</definedName>
    <definedName name="IQRAE65" hidden="1">"$AF$65:$AH$65"</definedName>
    <definedName name="IQRAE66" hidden="1">"$AF$66:$AH$66"</definedName>
    <definedName name="IQRAE67" hidden="1">"$AF$67"</definedName>
    <definedName name="IQRAE68" hidden="1">"$AF$68:$AJ$68"</definedName>
    <definedName name="IQRAE69" hidden="1">"$AF$69:$AG$69"</definedName>
    <definedName name="IQRAE7" hidden="1">"$AF$7:$AJ$7"</definedName>
    <definedName name="IQRAE70" hidden="1">"$AF$70:$AJ$70"</definedName>
    <definedName name="IQRAE71" hidden="1">"$AF$71:$AJ$71"</definedName>
    <definedName name="IQRAE72" hidden="1">"$AF$72:$AJ$72"</definedName>
    <definedName name="IQRAE73" hidden="1">"$AF$73:$AH$73"</definedName>
    <definedName name="IQRAE74" hidden="1">"$AF$74:$AG$74"</definedName>
    <definedName name="IQRAE75" hidden="1">"$AF$75:$AJ$75"</definedName>
    <definedName name="IQRAE76" hidden="1">"$AF$76:$AH$76"</definedName>
    <definedName name="IQRAE77" hidden="1">"$AF$77:$AH$77"</definedName>
    <definedName name="IQRAE78" hidden="1">"$AF$78:$AJ$78"</definedName>
    <definedName name="IQRAE79" hidden="1">"$AF$79:$AJ$79"</definedName>
    <definedName name="IQRAE8" localSheetId="2" hidden="1">"$AE$9:$AE$260"</definedName>
    <definedName name="IQRAE8" hidden="1">"$AF$8:$AH$8"</definedName>
    <definedName name="IQRAE80" hidden="1">"$AF$80"</definedName>
    <definedName name="IQRAE81" hidden="1">"$AF$81:$AI$81"</definedName>
    <definedName name="IQRAE82" hidden="1">"$AF$82"</definedName>
    <definedName name="IQRAE83" hidden="1">"$AF$83:$AI$83"</definedName>
    <definedName name="IQRAE84" hidden="1">"$AF$84:$AH$84"</definedName>
    <definedName name="IQRAE85" hidden="1">"$AF$85:$AJ$85"</definedName>
    <definedName name="IQRAE86" hidden="1">"$AF$86"</definedName>
    <definedName name="IQRAE87" hidden="1">"$AF$87"</definedName>
    <definedName name="IQRAE88" hidden="1">"$AF$88:$AH$88"</definedName>
    <definedName name="IQRAE89" hidden="1">"$AF$89:$AH$89"</definedName>
    <definedName name="IQRAE9" hidden="1">"$AF$9:$AG$9"</definedName>
    <definedName name="IQRAE90" hidden="1">"$AF$90"</definedName>
    <definedName name="IQRAE91" hidden="1">"$AF$91"</definedName>
    <definedName name="IQRAE92" hidden="1">"$AF$92"</definedName>
    <definedName name="IQRAE93" hidden="1">"$AF$93"</definedName>
    <definedName name="IQRAE94" hidden="1">"$AF$94:$AJ$94"</definedName>
    <definedName name="IQRAE95" hidden="1">"$AF$95:$AG$95"</definedName>
    <definedName name="IQRAE96" hidden="1">"$AF$96:$AG$96"</definedName>
    <definedName name="IQRAE97" hidden="1">"$AF$97:$AG$97"</definedName>
    <definedName name="IQRAE98" hidden="1">"$AF$98:$AJ$98"</definedName>
    <definedName name="IQRAE99" hidden="1">"$AF$99"</definedName>
    <definedName name="IQRAF10" hidden="1">"$AG$10:$AH$10"</definedName>
    <definedName name="IQRAF100" hidden="1">"$AG$100"</definedName>
    <definedName name="IQRAF101" hidden="1">"$AG$101:$AI$101"</definedName>
    <definedName name="IQRAF102" hidden="1">"$AG$102"</definedName>
    <definedName name="IQRAF103" hidden="1">"$AG$103:$AJ$103"</definedName>
    <definedName name="IQRAF104" hidden="1">"$AG$104"</definedName>
    <definedName name="IQRAF105" hidden="1">"$AG$105"</definedName>
    <definedName name="IQRAF106" hidden="1">"$AG$106:$AH$106"</definedName>
    <definedName name="IQRAF107" hidden="1">"$AG$107:$AJ$107"</definedName>
    <definedName name="IQRAF108" hidden="1">"$AG$108"</definedName>
    <definedName name="IQRAF109" hidden="1">"$AG$109:$AK$109"</definedName>
    <definedName name="IQRAF11" hidden="1">"$AG$11:$AK$11"</definedName>
    <definedName name="IQRAF110" hidden="1">"$AG$110"</definedName>
    <definedName name="IQRAF111" hidden="1">"$AG$111:$AJ$111"</definedName>
    <definedName name="IQRAF112" hidden="1">"$AG$112:$AI$112"</definedName>
    <definedName name="IQRAF113" hidden="1">"$AG$113:$AH$113"</definedName>
    <definedName name="IQRAF114" hidden="1">"$AG$114"</definedName>
    <definedName name="IQRAF115" hidden="1">"$AG$115:$AK$115"</definedName>
    <definedName name="IQRAF116" hidden="1">"$AG$116:$AH$116"</definedName>
    <definedName name="IQRAF117" hidden="1">"$AG$117"</definedName>
    <definedName name="IQRAF118" hidden="1">"$AG$118"</definedName>
    <definedName name="IQRAF119" hidden="1">"$AG$119:$AJ$119"</definedName>
    <definedName name="IQRAF12" hidden="1">"$AF$13:$AF$73"</definedName>
    <definedName name="IQRAF120" hidden="1">"$AG$120"</definedName>
    <definedName name="IQRAF121" hidden="1">"$AG$121:$AJ$121"</definedName>
    <definedName name="IQRAF122" hidden="1">"$AG$122"</definedName>
    <definedName name="IQRAF123" hidden="1">"$AG$123:$AJ$123"</definedName>
    <definedName name="IQRAF124" hidden="1">"$AG$124:$AI$124"</definedName>
    <definedName name="IQRAF125" hidden="1">"$AG$125"</definedName>
    <definedName name="IQRAF126" hidden="1">"$AG$126"</definedName>
    <definedName name="IQRAF127" hidden="1">"$AG$127"</definedName>
    <definedName name="IQRAF128" hidden="1">"$AG$128:$AK$128"</definedName>
    <definedName name="IQRAF129" hidden="1">"$AG$129:$AH$129"</definedName>
    <definedName name="IQRAF13" hidden="1">"$AG$13:$AK$13"</definedName>
    <definedName name="IQRAF130" hidden="1">"$AG$130:$AI$130"</definedName>
    <definedName name="IQRAF131" hidden="1">"$AG$131:$AK$131"</definedName>
    <definedName name="IQRAF132" hidden="1">"$AG$132:$AJ$132"</definedName>
    <definedName name="IQRAF133" hidden="1">"$AG$133"</definedName>
    <definedName name="IQRAF134" hidden="1">"$AG$134:$AH$134"</definedName>
    <definedName name="IQRAF135" hidden="1">"$AG$135:$AH$135"</definedName>
    <definedName name="IQRAF136" hidden="1">"$AG$136:$AH$136"</definedName>
    <definedName name="IQRAF137" hidden="1">"$AG$137"</definedName>
    <definedName name="IQRAF138" hidden="1">"$AG$138"</definedName>
    <definedName name="IQRAF139" hidden="1">"$AG$139"</definedName>
    <definedName name="IQRAF14" hidden="1">"$AG$14:$AI$14"</definedName>
    <definedName name="IQRAF140" hidden="1">"$AG$140:$AH$140"</definedName>
    <definedName name="IQRAF141" hidden="1">"$AG$141:$AH$141"</definedName>
    <definedName name="IQRAF142" hidden="1">"$AG$142"</definedName>
    <definedName name="IQRAF143" hidden="1">"$AG$143"</definedName>
    <definedName name="IQRAF144" hidden="1">"$AG$144:$AI$144"</definedName>
    <definedName name="IQRAF145" hidden="1">"$AG$145"</definedName>
    <definedName name="IQRAF146" hidden="1">"$AG$146"</definedName>
    <definedName name="IQRAF15" hidden="1">"$AG$15:$AI$15"</definedName>
    <definedName name="IQRAF16" hidden="1">"$AG$16:$AH$16"</definedName>
    <definedName name="IQRAF17" localSheetId="2">"$AF$18:$AF$271"</definedName>
    <definedName name="IQRAF17" hidden="1">"$AF$18:$AF$272"</definedName>
    <definedName name="IQRAF18" hidden="1">"$AG$18:$AK$18"</definedName>
    <definedName name="IQRAF19" hidden="1">"$AG$19"</definedName>
    <definedName name="IQRAF20" hidden="1">"$AG$20:$AK$20"</definedName>
    <definedName name="IQRAF21" hidden="1">"$AG$21"</definedName>
    <definedName name="IQRAF211" hidden="1">"$AF$212:$AF$369"</definedName>
    <definedName name="IQRAF22" hidden="1">"$AF$23:$AF$2539"</definedName>
    <definedName name="IQRAF23" hidden="1">"$AG$23"</definedName>
    <definedName name="IQRAF24" hidden="1">"$AG$24:$AI$24"</definedName>
    <definedName name="IQRAF25" hidden="1">"$AG$25:$AH$25"</definedName>
    <definedName name="IQRAF26" hidden="1">"$AG$26:$AH$26"</definedName>
    <definedName name="IQRAF27" hidden="1">"$AG$27:$AH$27"</definedName>
    <definedName name="IQRAF279" hidden="1">"$AF$280:$AF$340"</definedName>
    <definedName name="IQRAF28" localSheetId="2" hidden="1">"$AF$29:$AF$48"</definedName>
    <definedName name="IQRAF28" hidden="1">"$AG$28"</definedName>
    <definedName name="IQRAF29" hidden="1">"$AG$29"</definedName>
    <definedName name="IQRAF30" hidden="1">"$AG$30:$AH$30"</definedName>
    <definedName name="IQRAF31" hidden="1">"$AG$31"</definedName>
    <definedName name="IQRAF32" hidden="1">"$AG$32"</definedName>
    <definedName name="IQRAF33" hidden="1">"$AG$33"</definedName>
    <definedName name="IQRAF34" hidden="1">"$AG$34"</definedName>
    <definedName name="IQRAF35" hidden="1">"$AG$35:$AK$35"</definedName>
    <definedName name="IQRAF36" hidden="1">"$AG$36:$AH$36"</definedName>
    <definedName name="IQRAF37" hidden="1">"$AG$37"</definedName>
    <definedName name="IQRAF38" hidden="1">"$AG$38"</definedName>
    <definedName name="IQRAF39" hidden="1">"$AG$39:$AK$39"</definedName>
    <definedName name="IQRAF4">"$AF$5:$AF$257"</definedName>
    <definedName name="IQRAF40" hidden="1">"$AG$40:$AK$40"</definedName>
    <definedName name="IQRAF41" hidden="1">"$AG$41:$AH$41"</definedName>
    <definedName name="IQRAF42" hidden="1">"$AG$42:$AH$42"</definedName>
    <definedName name="IQRAF43" hidden="1">"$AG$43:$AI$43"</definedName>
    <definedName name="IQRAF44" hidden="1">"$AG$44"</definedName>
    <definedName name="IQRAF45" hidden="1">"$AG$45:$AI$45"</definedName>
    <definedName name="IQRAF46" hidden="1">"$AG$46"</definedName>
    <definedName name="IQRAF47" hidden="1">"$AG$47"</definedName>
    <definedName name="IQRAF48" hidden="1">"$AG$48"</definedName>
    <definedName name="IQRAF49" hidden="1">"$AG$49"</definedName>
    <definedName name="IQRAF50" hidden="1">"$AG$50"</definedName>
    <definedName name="IQRAF51" hidden="1">"$AG$51:$AI$51"</definedName>
    <definedName name="IQRAF52" hidden="1">"$AG$52:$AH$52"</definedName>
    <definedName name="IQRAF53" hidden="1">"$AG$53:$AH$53"</definedName>
    <definedName name="IQRAF54" hidden="1">"$AG$54"</definedName>
    <definedName name="IQRAF55" hidden="1">"$AG$55:$AI$55"</definedName>
    <definedName name="IQRAF56" hidden="1">"$AG$56"</definedName>
    <definedName name="IQRAF57" hidden="1">"$AG$57:$AK$57"</definedName>
    <definedName name="IQRAF577" hidden="1">"$AF$578:$AF$1079"</definedName>
    <definedName name="IQRAF578" hidden="1">"$AF$579:$AF$1080"</definedName>
    <definedName name="IQRAF58" hidden="1">"$AG$58:$AH$58"</definedName>
    <definedName name="IQRAF59" hidden="1">"$AG$59:$AH$59"</definedName>
    <definedName name="IQRAF6" hidden="1">"$AG$6"</definedName>
    <definedName name="IQRAF60" hidden="1">"$AG$60"</definedName>
    <definedName name="IQRAF61" hidden="1">"$AG$61"</definedName>
    <definedName name="IQRAF62" hidden="1">"$AG$62:$AJ$62"</definedName>
    <definedName name="IQRAF63" hidden="1">"$AG$63:$AH$63"</definedName>
    <definedName name="IQRAF64" hidden="1">"$AG$64:$AI$64"</definedName>
    <definedName name="IQRAF65" hidden="1">"$AG$65:$AI$65"</definedName>
    <definedName name="IQRAF66" hidden="1">"$AG$66:$AK$66"</definedName>
    <definedName name="IQRAF67" hidden="1">"$AG$67"</definedName>
    <definedName name="IQRAF68" hidden="1">"$AG$68:$AK$68"</definedName>
    <definedName name="IQRAF69" hidden="1">"$AG$69:$AH$69"</definedName>
    <definedName name="IQRAF7">"$AF$8:$AF$257"</definedName>
    <definedName name="IQRAF70" hidden="1">"$AG$70:$AK$70"</definedName>
    <definedName name="IQRAF71" hidden="1">"$AG$71:$AK$71"</definedName>
    <definedName name="IQRAF72" hidden="1">"$AG$72"</definedName>
    <definedName name="IQRAF73" hidden="1">"$AG$73:$AI$73"</definedName>
    <definedName name="IQRAF74" hidden="1">"$AG$74:$AH$74"</definedName>
    <definedName name="IQRAF75" hidden="1">"$AG$75:$AK$75"</definedName>
    <definedName name="IQRAF76" hidden="1">"$AG$76:$AI$76"</definedName>
    <definedName name="IQRAF77" hidden="1">"$AG$77:$AH$77"</definedName>
    <definedName name="IQRAF78" hidden="1">"$AG$78"</definedName>
    <definedName name="IQRAF79" hidden="1">"$AG$79:$AK$79"</definedName>
    <definedName name="IQRAF8" localSheetId="2" hidden="1">"$AF$9:$AF$260"</definedName>
    <definedName name="IQRAF8" hidden="1">"$AG$8:$AI$8"</definedName>
    <definedName name="IQRAF80" hidden="1">"$AG$80"</definedName>
    <definedName name="IQRAF81" hidden="1">"$AG$81:$AJ$81"</definedName>
    <definedName name="IQRAF82" hidden="1">"$AG$82"</definedName>
    <definedName name="IQRAF83" hidden="1">"$AG$83:$AJ$83"</definedName>
    <definedName name="IQRAF84" hidden="1">"$AG$84:$AI$84"</definedName>
    <definedName name="IQRAF85" hidden="1">"$AG$85:$AK$85"</definedName>
    <definedName name="IQRAF86" hidden="1">"$AG$86"</definedName>
    <definedName name="IQRAF87" hidden="1">"$AG$87"</definedName>
    <definedName name="IQRAF88" hidden="1">"$AG$88:$AI$88"</definedName>
    <definedName name="IQRAF89" hidden="1">"$AG$89:$AI$89"</definedName>
    <definedName name="IQRAF9" hidden="1">"$AG$9:$AH$9"</definedName>
    <definedName name="IQRAF90" hidden="1">"$AG$90"</definedName>
    <definedName name="IQRAF91" hidden="1">"$AG$91"</definedName>
    <definedName name="IQRAF92" hidden="1">"$AG$92:$AH$92"</definedName>
    <definedName name="IQRAF93" hidden="1">"$AG$93"</definedName>
    <definedName name="IQRAF94" hidden="1">"$AG$94:$AK$94"</definedName>
    <definedName name="IQRAF95" hidden="1">"$AG$95:$AH$95"</definedName>
    <definedName name="IQRAF96" hidden="1">"$AG$96:$AH$96"</definedName>
    <definedName name="IQRAF97" hidden="1">"$AG$97:$AH$97"</definedName>
    <definedName name="IQRAF98" hidden="1">"$AG$98:$AK$98"</definedName>
    <definedName name="IQRAF99" hidden="1">"$AG$99"</definedName>
    <definedName name="IQRAG17" hidden="1">"$AG$18:$AG$77"</definedName>
    <definedName name="IQRAG28" hidden="1">"$AG$29:$AG$48"</definedName>
    <definedName name="IQRAG38" hidden="1">"$AG$39:$AG$43"</definedName>
    <definedName name="IQRAG46" hidden="1">"$AG$47:$AG$202"</definedName>
    <definedName name="IQRAG7" hidden="1">"$AG$8:$AG$259"</definedName>
    <definedName name="IQRAgenciesU14" hidden="1">#REF!</definedName>
    <definedName name="IQRAH12" hidden="1">"$AH$13:$AH$76"</definedName>
    <definedName name="IQRAH13" hidden="1">"$AH$14:$AH$74"</definedName>
    <definedName name="IQRAH17" hidden="1">"$AH$18:$AH$520"</definedName>
    <definedName name="IQRAH22" hidden="1">"$AH$23:$AH$42"</definedName>
    <definedName name="IQRAH25" hidden="1">"$AH$26:$AH$286"</definedName>
    <definedName name="IQRAH26" hidden="1">"$AH$27:$AH$286"</definedName>
    <definedName name="IQRAH28" hidden="1">"$AH$29:$AH$48"</definedName>
    <definedName name="IQRAH38" hidden="1">"$AH$39:$AH$43"</definedName>
    <definedName name="IQRAH7" hidden="1">"$AH$8:$AH$179"</definedName>
    <definedName name="IQRAI28" hidden="1">"$AI$29:$AI$48"</definedName>
    <definedName name="IQRAJ12" hidden="1">"$AJ$13:$AJ$274"</definedName>
    <definedName name="IQRAJ20">"$AJ$21:$AJ$274"</definedName>
    <definedName name="IQRAJ279" hidden="1">"$AJ$280:$AJ$541"</definedName>
    <definedName name="IQRAJ28" hidden="1">"$AJ$29:$AJ$48"</definedName>
    <definedName name="IQRAJ46" hidden="1">"$AJ$47:$AJ$306"</definedName>
    <definedName name="IQRAJ7" hidden="1">"$AJ$8:$AJ$164"</definedName>
    <definedName name="IQRAK12" hidden="1">"$AK$13:$AK$76"</definedName>
    <definedName name="IQRAK22" hidden="1">"$AK$23:$AK$42"</definedName>
    <definedName name="IQRAK28" hidden="1">"$AK$29:$AK$48"</definedName>
    <definedName name="IQRAK45" hidden="1">"$AK$46:$AK$548"</definedName>
    <definedName name="IQRAK55" hidden="1">"$AK$56:$AK$65"</definedName>
    <definedName name="IQRAK7">"$AK$8:$AK$256"</definedName>
    <definedName name="IQRAL107" hidden="1">"$AL$108:$AL$168"</definedName>
    <definedName name="IQRAL13" hidden="1">"$AL$14:$AL$75"</definedName>
    <definedName name="IQRAL17" hidden="1">"$AL$18:$AL$520"</definedName>
    <definedName name="IQRAL20" hidden="1">"$AL$21:$AL$525"</definedName>
    <definedName name="IQRAL211" hidden="1">"$AL$212:$AL$369"</definedName>
    <definedName name="IQRAL22" hidden="1">"$AL$23:$AL$2539"</definedName>
    <definedName name="IQRAL25" hidden="1">"$AL$26:$AL$287"</definedName>
    <definedName name="IQRAL27" hidden="1">"$AL$28:$AL$185"</definedName>
    <definedName name="IQRAL28" hidden="1">"$AL$29:$AL$48"</definedName>
    <definedName name="IQRAL45" hidden="1">"$AL$46:$AL$201"</definedName>
    <definedName name="IQRAL46" hidden="1">"$AL$47:$AL$306"</definedName>
    <definedName name="IQRAL55" hidden="1">"$AL$56:$AL$65"</definedName>
    <definedName name="IQRAL577" hidden="1">"$AL$578:$AL$1079"</definedName>
    <definedName name="IQRAL578" hidden="1">"$AL$579:$AL$1080"</definedName>
    <definedName name="IQRAL7" hidden="1">"$AL$8:$AL$259"</definedName>
    <definedName name="IQRAL70" hidden="1">"$AL$71:$AL$75"</definedName>
    <definedName name="IQRAL77" hidden="1">"$AL$78:$AL$85"</definedName>
    <definedName name="IQRAM12" hidden="1">"$AM$13:$AM$73"</definedName>
    <definedName name="IQRAM13" hidden="1">"$AM$14:$AM$18"</definedName>
    <definedName name="IQRAM17" hidden="1">"$AM$18:$AM$77"</definedName>
    <definedName name="IQRAM279" hidden="1">"$AM$280:$AM$340"</definedName>
    <definedName name="IQRAM46" hidden="1">"$AM$47:$AM$202"</definedName>
    <definedName name="IQRAM55" hidden="1">"$AM$56"</definedName>
    <definedName name="IQRAM7" hidden="1">"$AM$8:$AM$259"</definedName>
    <definedName name="IQRAM70" hidden="1">"$AM$71:$AM$75"</definedName>
    <definedName name="IQRAN114" hidden="1">"$AN$115:$AN$134"</definedName>
    <definedName name="IQRAN12" hidden="1">"$AN$13:$AN$76"</definedName>
    <definedName name="IQRAN22" hidden="1">"$AN$23:$AN$42"</definedName>
    <definedName name="IQRAN26" hidden="1">"$AN$27:$AN$286"</definedName>
    <definedName name="IQRAN55" hidden="1">"$AN$56"</definedName>
    <definedName name="IQRAN7" hidden="1">"$AN$8:$AN$164"</definedName>
    <definedName name="IQRAO70" hidden="1">"$AO$71:$AO$75"</definedName>
    <definedName name="IQRAO77" hidden="1">"$AO$78:$AO$85"</definedName>
    <definedName name="IQRAP13" hidden="1">"$AP$14:$AP$75"</definedName>
    <definedName name="IQRAP17" hidden="1">"$AP$18"</definedName>
    <definedName name="IQRAP25" hidden="1">"$AP$26:$AP$287"</definedName>
    <definedName name="IQRAP46" hidden="1">"$AP$47:$AP$306"</definedName>
    <definedName name="IQRAP7" hidden="1">"$AP$8:$AP$164"</definedName>
    <definedName name="IQRAP89" hidden="1">"$AP$90:$AP$91"</definedName>
    <definedName name="IQRAQ12" hidden="1">"$AQ$13:$AQ$273"</definedName>
    <definedName name="IQRAQ17" hidden="1">"$AQ$18"</definedName>
    <definedName name="IQRAQ22" hidden="1">"$AQ$23:$AQ$42"</definedName>
    <definedName name="IQRAQ279" hidden="1">"$AQ$280:$AQ$541"</definedName>
    <definedName name="IQRAQ5" hidden="1">"$AQ$6"</definedName>
    <definedName name="IQRAQ7" hidden="1">"$AQ$8:$AQ$259"</definedName>
    <definedName name="IQRAQ89" hidden="1">"$AQ$90"</definedName>
    <definedName name="IQRAR107" hidden="1">"$AR$108:$AR$168"</definedName>
    <definedName name="IQRAR17" hidden="1">"$AR$18:$AR$78"</definedName>
    <definedName name="IQRAR20" hidden="1">"$AR$21:$AR$525"</definedName>
    <definedName name="IQRAR211" hidden="1">"$AR$212:$AR$369"</definedName>
    <definedName name="IQRAR22" hidden="1">"$AR$23:$AR$2539"</definedName>
    <definedName name="IQRAR27" hidden="1">"$AR$28:$AR$185"</definedName>
    <definedName name="IQRAR45" hidden="1">"$AR$46:$AR$547"</definedName>
    <definedName name="IQRAR46" hidden="1">"$AR$47:$AR$306"</definedName>
    <definedName name="IQRAR577" hidden="1">"$AR$578:$AR$1079"</definedName>
    <definedName name="IQRAR578" hidden="1">"$AR$579:$AR$1080"</definedName>
    <definedName name="IQRAR6" hidden="1">"$AR$7:$AR$24"</definedName>
    <definedName name="IQRAR7" hidden="1">"$AR$8:$AR$16"</definedName>
    <definedName name="IQRAR8" hidden="1">"$AR$9:$AR$15"</definedName>
    <definedName name="IQRAR89" hidden="1">"$AR$90:$AR$91"</definedName>
    <definedName name="IQRAR9" hidden="1">"$AR$10:$AR$23"</definedName>
    <definedName name="IQRAS17" hidden="1">"$AS$18:$AS$25"</definedName>
    <definedName name="IQRAS7" hidden="1">"$AS$8:$AS$259"</definedName>
    <definedName name="IQRAS89" hidden="1">"$AS$90:$AS$93"</definedName>
    <definedName name="IQRASTERationale2AZ17" hidden="1">#REF!</definedName>
    <definedName name="IQRASTERationaleAF17" hidden="1">#REF!</definedName>
    <definedName name="IQRAT12" hidden="1">"$AT$13:$AT$73"</definedName>
    <definedName name="IQRAT17" hidden="1">"$AT$18:$AT$25"</definedName>
    <definedName name="IQRAT26" hidden="1">"$AT$27:$AT$286"</definedName>
    <definedName name="IQRAT279" hidden="1">"$AT$280:$AT$340"</definedName>
    <definedName name="IQRAT7" hidden="1">"$AT$8:$AT$164"</definedName>
    <definedName name="IQRAT89" hidden="1">"$AT$90:$AT$91"</definedName>
    <definedName name="IQRATRMIndexedI7" hidden="1">#REF!</definedName>
    <definedName name="IQRATRMIndexedJ7" hidden="1">#REF!</definedName>
    <definedName name="IQRATRMIndexedK7" hidden="1">#REF!</definedName>
    <definedName name="IQRAU17" hidden="1">"$AU$18"</definedName>
    <definedName name="IQRAU28" hidden="1">"$AU$29:$AU$48"</definedName>
    <definedName name="IQRAU6" hidden="1">"$AU$7:$AU$444"</definedName>
    <definedName name="IQRAU7">"$AU$8:$AU$260"</definedName>
    <definedName name="IQRAU8">"$AU$9:$AU$263"</definedName>
    <definedName name="IQRAU9">"$AU$10:$AU$263"</definedName>
    <definedName name="IQRAV27" hidden="1">"$AV$28:$AV$89"</definedName>
    <definedName name="IQRAV28" hidden="1">"$AV$29:$AV$90"</definedName>
    <definedName name="IQRAV7" hidden="1">"$AV$8"</definedName>
    <definedName name="IQRAV89" hidden="1">"$AV$90:$AV$91"</definedName>
    <definedName name="IQRAW199" hidden="1">"$AW$200"</definedName>
    <definedName name="IQRAW7" hidden="1">"$AW$8"</definedName>
    <definedName name="IQRAX107" hidden="1">"$AX$108:$AX$168"</definedName>
    <definedName name="IQRAX12" hidden="1">"$AX$13:$AX$274"</definedName>
    <definedName name="IQRAX17" hidden="1">"$AX$18:$AX$78"</definedName>
    <definedName name="IQRAX20" hidden="1">"$AX$21:$AX$525"</definedName>
    <definedName name="IQRAX211" hidden="1">"$AX$212:$AX$369"</definedName>
    <definedName name="IQRAX22" hidden="1">"$AX$23:$AX$2539"</definedName>
    <definedName name="IQRAX27" hidden="1">"$AX$28:$AX$185"</definedName>
    <definedName name="IQRAX279" hidden="1">"$AX$280:$AX$541"</definedName>
    <definedName name="IQRAX45" hidden="1">"$AX$46:$AX$547"</definedName>
    <definedName name="IQRAX577" hidden="1">"$AX$578:$AX$1079"</definedName>
    <definedName name="IQRAX578" hidden="1">"$AX$579:$AX$1080"</definedName>
    <definedName name="IQRAX7" hidden="1">"$AX$8"</definedName>
    <definedName name="IQRAX89" hidden="1">"$AX$90:$AX$91"</definedName>
    <definedName name="IQRAX9">"$AX$10:$AX$260"</definedName>
    <definedName name="IQRAY17" hidden="1">"$AY$18:$AY$77"</definedName>
    <definedName name="IQRAY6" hidden="1">"$AY$7:$AY$171"</definedName>
    <definedName name="IQRAY7" hidden="1">"$AY$8"</definedName>
    <definedName name="IQRAZ17" hidden="1">"$AZ$18:$AZ$25"</definedName>
    <definedName name="IQRAZ26" hidden="1">"$AZ$27:$AZ$286"</definedName>
    <definedName name="IQRAZ28" hidden="1">"$AZ$29:$AZ$90"</definedName>
    <definedName name="IQRAZ7" hidden="1">"$AZ$8"</definedName>
    <definedName name="IQRAZNH20" hidden="1">#REF!</definedName>
    <definedName name="IQRB1" hidden="1">"$B$2"</definedName>
    <definedName name="IQRB10" localSheetId="2" hidden="1">"$B$11:$B$269"</definedName>
    <definedName name="IQRB10" hidden="1">"$B$11:$B$1201"</definedName>
    <definedName name="IQRB100" hidden="1">#REF!</definedName>
    <definedName name="IQRB101" hidden="1">#REF!</definedName>
    <definedName name="IQRB102" hidden="1">#REF!</definedName>
    <definedName name="IQRB103" hidden="1">#REF!</definedName>
    <definedName name="IQRB104" hidden="1">#REF!</definedName>
    <definedName name="IQRB105" hidden="1">#REF!</definedName>
    <definedName name="IQRB106" hidden="1">#REF!</definedName>
    <definedName name="IQRB107" hidden="1">"$B$108:$B$168"</definedName>
    <definedName name="IQRB108" hidden="1">#REF!</definedName>
    <definedName name="IQRB109" hidden="1">#REF!</definedName>
    <definedName name="IQRB11" hidden="1">"$B$12:$B$16"</definedName>
    <definedName name="IQRB110" hidden="1">#REF!</definedName>
    <definedName name="IQRB111" hidden="1">#REF!</definedName>
    <definedName name="IQRB112" hidden="1">#REF!</definedName>
    <definedName name="IQRB113" hidden="1">#REF!</definedName>
    <definedName name="IQRB114" hidden="1">#REF!</definedName>
    <definedName name="IQRB115" hidden="1">#REF!</definedName>
    <definedName name="IQRB116" hidden="1">#REF!</definedName>
    <definedName name="IQRB117" hidden="1">#REF!</definedName>
    <definedName name="IQRB118" hidden="1">#REF!</definedName>
    <definedName name="IQRB119" hidden="1">#REF!</definedName>
    <definedName name="IQRB12" localSheetId="2" hidden="1">"$B$13:$B$33"</definedName>
    <definedName name="IQRB12" hidden="1">"$B$13:$B$227"</definedName>
    <definedName name="IQRB120" hidden="1">#REF!</definedName>
    <definedName name="IQRB121" hidden="1">#REF!</definedName>
    <definedName name="IQRB122" hidden="1">#REF!</definedName>
    <definedName name="IQRB123" hidden="1">#REF!</definedName>
    <definedName name="IQRB124" hidden="1">#REF!</definedName>
    <definedName name="IQRB125" hidden="1">#REF!</definedName>
    <definedName name="IQRB126" hidden="1">#REF!</definedName>
    <definedName name="IQRB127" hidden="1">#REF!</definedName>
    <definedName name="IQRB128" hidden="1">#REF!</definedName>
    <definedName name="IQRB129" hidden="1">#REF!</definedName>
    <definedName name="IQRB13" hidden="1">"$B$14:$B$353"</definedName>
    <definedName name="IQRB130" hidden="1">#REF!</definedName>
    <definedName name="IQRB131" hidden="1">#REF!</definedName>
    <definedName name="IQRB132" hidden="1">#REF!</definedName>
    <definedName name="IQRB133" hidden="1">#REF!</definedName>
    <definedName name="IQRB134" hidden="1">#REF!</definedName>
    <definedName name="IQRB135" hidden="1">#REF!</definedName>
    <definedName name="IQRB136" hidden="1">#REF!</definedName>
    <definedName name="IQRB137" hidden="1">#REF!</definedName>
    <definedName name="IQRB138" hidden="1">#REF!</definedName>
    <definedName name="IQRB139" hidden="1">#REF!</definedName>
    <definedName name="IQRB14" hidden="1">"$B$15:$B$268"</definedName>
    <definedName name="IQRB140" hidden="1">#REF!</definedName>
    <definedName name="IQRB141" hidden="1">#REF!</definedName>
    <definedName name="IQRB142" hidden="1">#REF!</definedName>
    <definedName name="IQRB143" hidden="1">#REF!</definedName>
    <definedName name="IQRB144" hidden="1">#REF!</definedName>
    <definedName name="IQRB145" hidden="1">#REF!</definedName>
    <definedName name="IQRB146" hidden="1">#REF!</definedName>
    <definedName name="IQRB147" hidden="1">#REF!</definedName>
    <definedName name="IQRB148" hidden="1">#REF!</definedName>
    <definedName name="IQRB149" hidden="1">#REF!</definedName>
    <definedName name="IQRB15" hidden="1">"$B$16:$B$268"</definedName>
    <definedName name="IQRB150" hidden="1">#REF!</definedName>
    <definedName name="IQRB151" hidden="1">#REF!</definedName>
    <definedName name="IQRB152" hidden="1">#REF!</definedName>
    <definedName name="IQRB153" hidden="1">#REF!</definedName>
    <definedName name="IQRB154" hidden="1">#REF!</definedName>
    <definedName name="IQRB155" hidden="1">#REF!</definedName>
    <definedName name="IQRB156" hidden="1">#REF!</definedName>
    <definedName name="IQRB157" hidden="1">#REF!</definedName>
    <definedName name="IQRB158" hidden="1">#REF!</definedName>
    <definedName name="IQRB159" hidden="1">#REF!</definedName>
    <definedName name="IQRB16" hidden="1">"$B$17:$B$269"</definedName>
    <definedName name="IQRB160" hidden="1">#REF!</definedName>
    <definedName name="IQRB161" hidden="1">#REF!</definedName>
    <definedName name="IQRB162" hidden="1">#REF!</definedName>
    <definedName name="IQRB163" hidden="1">#REF!</definedName>
    <definedName name="IQRB164" hidden="1">#REF!</definedName>
    <definedName name="IQRB165" hidden="1">#REF!</definedName>
    <definedName name="IQRB166" hidden="1">#REF!</definedName>
    <definedName name="IQRB167" hidden="1">#REF!</definedName>
    <definedName name="IQRB168" hidden="1">#REF!</definedName>
    <definedName name="IQRB169" hidden="1">#REF!</definedName>
    <definedName name="IQRB17" hidden="1">"$B$18:$B$270"</definedName>
    <definedName name="IQRB170" hidden="1">#REF!</definedName>
    <definedName name="IQRB171" hidden="1">#REF!</definedName>
    <definedName name="IQRB172" hidden="1">#REF!</definedName>
    <definedName name="IQRB173" hidden="1">#REF!</definedName>
    <definedName name="IQRB174" hidden="1">#REF!</definedName>
    <definedName name="IQRB175" hidden="1">#REF!</definedName>
    <definedName name="IQRB176" hidden="1">#REF!</definedName>
    <definedName name="IQRB177" hidden="1">#REF!</definedName>
    <definedName name="IQRB178" hidden="1">#REF!</definedName>
    <definedName name="IQRB179" hidden="1">#REF!</definedName>
    <definedName name="IQRB18" hidden="1">"$B$19:$B$271"</definedName>
    <definedName name="IQRB180" hidden="1">#REF!</definedName>
    <definedName name="IQRB181" hidden="1">#REF!</definedName>
    <definedName name="IQRB182" hidden="1">#REF!</definedName>
    <definedName name="IQRB183" hidden="1">#REF!</definedName>
    <definedName name="IQRB184" hidden="1">#REF!</definedName>
    <definedName name="IQRB185" hidden="1">#REF!</definedName>
    <definedName name="IQRB186" hidden="1">#REF!</definedName>
    <definedName name="IQRB19" hidden="1">"$B$20:$B$24"</definedName>
    <definedName name="IQRB2" hidden="1">"$B$3:$B$1306"</definedName>
    <definedName name="IQRB20" hidden="1">"$B$21:$B$25"</definedName>
    <definedName name="IQRB21" hidden="1">"$B$22:$B$26"</definedName>
    <definedName name="IQRB211" hidden="1">"$B$212:$B$369"</definedName>
    <definedName name="IQRB22" hidden="1">"$B$23:$B$27"</definedName>
    <definedName name="IQRB23" hidden="1">"$B$24:$B$28"</definedName>
    <definedName name="IQRB24" hidden="1">"$B$25:$B$29"</definedName>
    <definedName name="IQRB25" hidden="1">"$B$26:$B$31"</definedName>
    <definedName name="IQRB26" hidden="1">"$B$27:$B$286"</definedName>
    <definedName name="IQRB27" hidden="1">"$B$28:$B$37"</definedName>
    <definedName name="IQRB28" hidden="1">#REF!</definedName>
    <definedName name="IQRB29" hidden="1">"$B$30:$B$282"</definedName>
    <definedName name="IQRB3" hidden="1">"$B$4:$B$38"</definedName>
    <definedName name="IQRB30" hidden="1">"$B$31:$B$283"</definedName>
    <definedName name="IQRB31" hidden="1">"$B$32:$B$284"</definedName>
    <definedName name="IQRB32" hidden="1">"$B$33:$B$285"</definedName>
    <definedName name="IQRB33" hidden="1">"$B$34:$B$286"</definedName>
    <definedName name="IQRB34" hidden="1">"$B$35:$B$39"</definedName>
    <definedName name="IQRB35" hidden="1">#REF!</definedName>
    <definedName name="IQRB36" hidden="1">#REF!</definedName>
    <definedName name="IQRB37" hidden="1">#REF!</definedName>
    <definedName name="IQRB38" hidden="1">"$B$39:$B$48"</definedName>
    <definedName name="IQRB39" hidden="1">"$B$40:$B$61"</definedName>
    <definedName name="IQRB4" hidden="1">"$B$5:$B$256"</definedName>
    <definedName name="IQRB40" hidden="1">"$B$41:$B$283"</definedName>
    <definedName name="IQRB41" hidden="1">"$B$42:$B$102"</definedName>
    <definedName name="IQRB42" hidden="1">#REF!</definedName>
    <definedName name="IQRB43" hidden="1">#REF!</definedName>
    <definedName name="IQRB44" hidden="1">#REF!</definedName>
    <definedName name="IQRB45" hidden="1">"$B$46:$B$51"</definedName>
    <definedName name="IQRB46" hidden="1">"$B$47:$B$306"</definedName>
    <definedName name="IQRB47" hidden="1">#REF!</definedName>
    <definedName name="IQRB48" hidden="1">#REF!</definedName>
    <definedName name="IQRB49" hidden="1">"$B$50:$B$54"</definedName>
    <definedName name="IQRB5" hidden="1">"$B$6:$B$131"</definedName>
    <definedName name="IQRB50" hidden="1">#REF!</definedName>
    <definedName name="IQRB51" hidden="1">#REF!</definedName>
    <definedName name="IQRB52" hidden="1">#REF!</definedName>
    <definedName name="IQRB53" hidden="1">#REF!</definedName>
    <definedName name="IQRB54" hidden="1">#REF!</definedName>
    <definedName name="IQRB55" hidden="1">"$B$56:$B$61"</definedName>
    <definedName name="IQRB56" hidden="1">#REF!</definedName>
    <definedName name="IQRB57" hidden="1">#REF!</definedName>
    <definedName name="IQRB577" hidden="1">"$B$578:$B$1079"</definedName>
    <definedName name="IQRB578" hidden="1">"$B$579:$B$1080"</definedName>
    <definedName name="IQRB58" hidden="1">#REF!</definedName>
    <definedName name="IQRB59" hidden="1">#REF!</definedName>
    <definedName name="IQRB6" hidden="1">"$B$7:$B$2204"</definedName>
    <definedName name="IQRB60" hidden="1">#REF!</definedName>
    <definedName name="IQRB61" hidden="1">#REF!</definedName>
    <definedName name="IQRB62" hidden="1">#REF!</definedName>
    <definedName name="IQRB63" hidden="1">#REF!</definedName>
    <definedName name="IQRB64" hidden="1">#REF!</definedName>
    <definedName name="IQRB65" hidden="1">"$B$66:$B$71"</definedName>
    <definedName name="IQRB66" hidden="1">#REF!</definedName>
    <definedName name="IQRB67" hidden="1">#REF!</definedName>
    <definedName name="IQRB68" hidden="1">#REF!</definedName>
    <definedName name="IQRB69" hidden="1">#REF!</definedName>
    <definedName name="IQRB7" localSheetId="2">"$B$8:$B$261"</definedName>
    <definedName name="IQRB7">"$B$8:$B$256"</definedName>
    <definedName name="IQRB70" hidden="1">#REF!</definedName>
    <definedName name="IQRB71" hidden="1">#REF!</definedName>
    <definedName name="IQRB72" hidden="1">#REF!</definedName>
    <definedName name="IQRB73" hidden="1">#REF!</definedName>
    <definedName name="IQRB74" hidden="1">#REF!</definedName>
    <definedName name="IQRB75" hidden="1">#REF!</definedName>
    <definedName name="IQRB76" hidden="1">#REF!</definedName>
    <definedName name="IQRB77" hidden="1">#REF!</definedName>
    <definedName name="IQRB78" hidden="1">#REF!</definedName>
    <definedName name="IQRB79" hidden="1">#REF!</definedName>
    <definedName name="IQRB8" localSheetId="2" hidden="1">"$B$9:$B$260"</definedName>
    <definedName name="IQRB8">"$B$9:$B$259"</definedName>
    <definedName name="IQRB80" hidden="1">#REF!</definedName>
    <definedName name="IQRB81" hidden="1">#REF!</definedName>
    <definedName name="IQRB82" hidden="1">#REF!</definedName>
    <definedName name="IQRB83" hidden="1">#REF!</definedName>
    <definedName name="IQRB84" hidden="1">#REF!</definedName>
    <definedName name="IQRB85" hidden="1">#REF!</definedName>
    <definedName name="IQRB86" hidden="1">#REF!</definedName>
    <definedName name="IQRB87" hidden="1">#REF!</definedName>
    <definedName name="IQRB88" hidden="1">#REF!</definedName>
    <definedName name="IQRB89" hidden="1">#REF!</definedName>
    <definedName name="IQRB9" localSheetId="2" hidden="1">"$B$10"</definedName>
    <definedName name="IQRB9" hidden="1">"$B$10:$B$300"</definedName>
    <definedName name="IQRB90" hidden="1">#REF!</definedName>
    <definedName name="IQRB91" hidden="1">#REF!</definedName>
    <definedName name="IQRB92" hidden="1">#REF!</definedName>
    <definedName name="IQRB93" hidden="1">#REF!</definedName>
    <definedName name="IQRB94" hidden="1">#REF!</definedName>
    <definedName name="IQRB95" hidden="1">#REF!</definedName>
    <definedName name="IQRB96" hidden="1">#REF!</definedName>
    <definedName name="IQRB97" hidden="1">#REF!</definedName>
    <definedName name="IQRB98" hidden="1">#REF!</definedName>
    <definedName name="IQRB99" hidden="1">#REF!</definedName>
    <definedName name="IQRBA12" hidden="1">"$BA$13:$BA$73"</definedName>
    <definedName name="IQRBA2" hidden="1">"$BA$3:$BA$2516"</definedName>
    <definedName name="IQRBA279" hidden="1">"$BA$280:$BA$340"</definedName>
    <definedName name="IQRBA28" hidden="1">"$BA$29:$BA$90"</definedName>
    <definedName name="IQRBA7" hidden="1">"$BA$8"</definedName>
    <definedName name="IQRBaba_DataAR7" hidden="1">#REF!</definedName>
    <definedName name="IQRBaba_DataZ8" hidden="1">#REF!</definedName>
    <definedName name="IQRBackupD5" hidden="1">#REF!</definedName>
    <definedName name="IQRBAXAF17" hidden="1">#REF!</definedName>
    <definedName name="IQRBAXAP89" hidden="1">#REF!</definedName>
    <definedName name="IQRBAXAR89" hidden="1">#REF!</definedName>
    <definedName name="IQRBAXAT89" hidden="1">#REF!</definedName>
    <definedName name="IQRBAXAV89" hidden="1">#REF!</definedName>
    <definedName name="IQRBAXAX89" hidden="1">#REF!</definedName>
    <definedName name="IQRBB17" hidden="1">"$BB$18:$BB$1299"</definedName>
    <definedName name="IQRBB28" hidden="1">"$BB$29:$BB$90"</definedName>
    <definedName name="IQRBB40">"$BB$41:$BB$45"</definedName>
    <definedName name="IQRBB7" hidden="1">"$BB$8"</definedName>
    <definedName name="IQRBC28" hidden="1">"$BC$29:$BC$90"</definedName>
    <definedName name="IQRBC7" hidden="1">"$BC$8"</definedName>
    <definedName name="IQRBD107" hidden="1">"$BD$108:$BD$168"</definedName>
    <definedName name="IQRBD17" hidden="1">"$BD$18:$BD$78"</definedName>
    <definedName name="IQRBD20" hidden="1">"$BD$21:$BD$525"</definedName>
    <definedName name="IQRBD211" hidden="1">"$BD$212:$BD$369"</definedName>
    <definedName name="IQRBD22" hidden="1">"$BD$23:$BD$2539"</definedName>
    <definedName name="IQRBD27" hidden="1">"$BD$28:$BD$185"</definedName>
    <definedName name="IQRBD28" hidden="1">"$BD$29:$BD$90"</definedName>
    <definedName name="IQRBD45" hidden="1">"$BD$46:$BD$547"</definedName>
    <definedName name="IQRBD577" hidden="1">"$BD$578:$BD$1079"</definedName>
    <definedName name="IQRBD578" hidden="1">"$BD$579:$BD$1080"</definedName>
    <definedName name="IQRBD7" hidden="1">"$BD$8:$BD$259"</definedName>
    <definedName name="IQRBE12" hidden="1">"$BE$13:$BE$274"</definedName>
    <definedName name="IQRBE17" hidden="1">"$BE$18:$BE$77"</definedName>
    <definedName name="IQRBE279" hidden="1">"$BE$280:$BE$541"</definedName>
    <definedName name="IQRBE7" hidden="1">"$BE$8:$BE$259"</definedName>
    <definedName name="IQRBE9" hidden="1">"$BE$10:$BE$763"</definedName>
    <definedName name="IQRBF26" hidden="1">"$BF$27:$BF$286"</definedName>
    <definedName name="IQRBF7" hidden="1">"$BF$8:$BF$164"</definedName>
    <definedName name="IQRBG2" hidden="1">"$BG$3:$BG$252"</definedName>
    <definedName name="IQRBG3" hidden="1">"$BG$4:$BG$254"</definedName>
    <definedName name="IQRBGGRationale2AZ17" hidden="1">#REF!</definedName>
    <definedName name="IQRBGGRationaleAF17" hidden="1">#REF!</definedName>
    <definedName name="IQRBGGRationaleAZ17" hidden="1">#REF!</definedName>
    <definedName name="IQRBH12" hidden="1">"$BH$13:$BH$73"</definedName>
    <definedName name="IQRBH279" hidden="1">"$BH$280:$BH$340"</definedName>
    <definedName name="IQRBH6" hidden="1">"$BH$7:$BH$444"</definedName>
    <definedName name="IQRBI7" hidden="1">"$BI$8:$BI$259"</definedName>
    <definedName name="IQRBJ20" hidden="1">"$BJ$21:$BJ$525"</definedName>
    <definedName name="IQRBJ22" hidden="1">"$BJ$23:$BJ$2539"</definedName>
    <definedName name="IQRBJ7" hidden="1">"$BJ$8:$BJ$259"</definedName>
    <definedName name="IQRBK17" hidden="1">"$BK$18:$BK$77"</definedName>
    <definedName name="IQRBK7" hidden="1">"$BK$8:$BK$259"</definedName>
    <definedName name="IQRBL12" hidden="1">"$BL$13:$BL$274"</definedName>
    <definedName name="IQRBL2" hidden="1">"$BL$3:$BL$2516"</definedName>
    <definedName name="IQRBL279" hidden="1">"$BL$280:$BL$541"</definedName>
    <definedName name="IQRBL7" hidden="1">"$BL$8:$BL$112"</definedName>
    <definedName name="IQRBMYH20" hidden="1">#REF!</definedName>
    <definedName name="IQRBO12" hidden="1">"$BO$13:$BO$73"</definedName>
    <definedName name="IQRBO279" hidden="1">"$BO$280:$BO$340"</definedName>
    <definedName name="IQRBO7" hidden="1">"$BO$8:$BO$259"</definedName>
    <definedName name="IQRBondYieldsA6" hidden="1">#REF!</definedName>
    <definedName name="IQRBP7" hidden="1">"$BP$8:$BP$259"</definedName>
    <definedName name="IQRBQ7" hidden="1">"$BQ$8:$BQ$259"</definedName>
    <definedName name="IQRBR7" hidden="1">"$BR$8:$BR$112"</definedName>
    <definedName name="IQRBrokerLevelAnalysisA18" hidden="1">#REF!</definedName>
    <definedName name="IQRBS11" hidden="1">"$BS$12:$BS$272"</definedName>
    <definedName name="IQRBU7" hidden="1">"$BU$8:$BU$259"</definedName>
    <definedName name="IQRBV5" hidden="1">"$BV$6:$BV$632"</definedName>
    <definedName name="IQRBV7" hidden="1">"$BV$8:$BV$259"</definedName>
    <definedName name="IQRBW2" hidden="1">"$BW$3:$BW$502"</definedName>
    <definedName name="IQRBW5" hidden="1">"$BW$6:$BW$632"</definedName>
    <definedName name="IQRBW7" hidden="1">"$BW$8:$BW$259"</definedName>
    <definedName name="IQRBX16">"$BX$17:$BX$270"</definedName>
    <definedName name="IQRBX7" hidden="1">"$BX$8:$BX$112"</definedName>
    <definedName name="IQRC1" hidden="1">"$C$2:$C$254"</definedName>
    <definedName name="IQRC10">"$C$11:$C$1411"</definedName>
    <definedName name="IQRC11" hidden="1">"$C$12:$C$967"</definedName>
    <definedName name="IQRC117" hidden="1">"$C$118"</definedName>
    <definedName name="IQRC12" hidden="1">"$C$13"</definedName>
    <definedName name="IQRC121" hidden="1">"$C$122"</definedName>
    <definedName name="IQRC123" hidden="1">"$C$124"</definedName>
    <definedName name="IQRC124" hidden="1">"$C$125"</definedName>
    <definedName name="IQRC125" hidden="1">"$C$126"</definedName>
    <definedName name="IQRC126" hidden="1">"$C$127"</definedName>
    <definedName name="IQRC13" hidden="1">"$C$14:$C$265"</definedName>
    <definedName name="IQRC14" hidden="1">"$C$15:$C$267"</definedName>
    <definedName name="IQRC15" hidden="1">"$C$16:$C$268"</definedName>
    <definedName name="IQRC16" hidden="1">"$C$17:$C$269"</definedName>
    <definedName name="IQRC17" hidden="1">"$C$18:$C$270"</definedName>
    <definedName name="IQRC18" hidden="1">"$C$19:$C$271"</definedName>
    <definedName name="IQRC2" hidden="1">"$C$3:$C$1306"</definedName>
    <definedName name="IQRC23" hidden="1">"$C$24:$C$28"</definedName>
    <definedName name="IQRC24" hidden="1">"$C$25:$C$29"</definedName>
    <definedName name="IQRC25" hidden="1">"$C$26:$C$31"</definedName>
    <definedName name="IQRC27" hidden="1">"$C$28:$C$280"</definedName>
    <definedName name="IQRC29" hidden="1">"$C$30:$C$282"</definedName>
    <definedName name="IQRC3" localSheetId="2" hidden="1">"$C$4:$C$8"</definedName>
    <definedName name="IQRC3" hidden="1">"$C$4:$C$38"</definedName>
    <definedName name="IQRC30" hidden="1">"$C$31:$C$283"</definedName>
    <definedName name="IQRC31" hidden="1">"$C$32:$C$284"</definedName>
    <definedName name="IQRC32" hidden="1">"$C$33:$C$285"</definedName>
    <definedName name="IQRC33" hidden="1">"$C$34:$C$286"</definedName>
    <definedName name="IQRC36">"$C$37:$C$63"</definedName>
    <definedName name="IQRC4" hidden="1">"$C$5"</definedName>
    <definedName name="IQRC45" hidden="1">"$C$46:$C$51"</definedName>
    <definedName name="IQRC5" localSheetId="2" hidden="1">"$C$6:$C$13"</definedName>
    <definedName name="IQRC5" hidden="1">"$C$6:$C$11"</definedName>
    <definedName name="IQRC55" hidden="1">"$C$56:$C$61"</definedName>
    <definedName name="IQRC6" localSheetId="2" hidden="1">"$C$7:$C$259"</definedName>
    <definedName name="IQRC6" hidden="1">"$C$7:$C$21"</definedName>
    <definedName name="IQRC619" hidden="1">"$C$620:$C$1103"</definedName>
    <definedName name="IQRC69" hidden="1">"$C$70:$C$89"</definedName>
    <definedName name="IQRC7" localSheetId="2" hidden="1">"$C$8:$C$13"</definedName>
    <definedName name="IQRC7" hidden="1">"$C$8:$C$1250"</definedName>
    <definedName name="IQRC8" hidden="1">"$C$9:$C$260"</definedName>
    <definedName name="IQRC9" hidden="1">"$D$9:$IT$9"</definedName>
    <definedName name="IQRC94" hidden="1">"$C$95"</definedName>
    <definedName name="IQRCA7" hidden="1">"$CA$8:$CA$66"</definedName>
    <definedName name="IQRCapIQIdentifierToolE13" hidden="1">#REF!</definedName>
    <definedName name="IQRCapIQIdentifierToolH100" hidden="1">#REF!</definedName>
    <definedName name="IQRCapIQIdentifierToolH101" hidden="1">#REF!</definedName>
    <definedName name="IQRCapIQIdentifierToolH102" hidden="1">#REF!</definedName>
    <definedName name="IQRCapIQIdentifierToolH103" hidden="1">#REF!</definedName>
    <definedName name="IQRCapIQIdentifierToolH104" hidden="1">#REF!</definedName>
    <definedName name="IQRCapIQIdentifierToolH105" hidden="1">#REF!</definedName>
    <definedName name="IQRCapIQIdentifierToolH106" hidden="1">#REF!</definedName>
    <definedName name="IQRCapIQIdentifierToolH107" hidden="1">#REF!</definedName>
    <definedName name="IQRCapIQIdentifierToolH108" hidden="1">#REF!</definedName>
    <definedName name="IQRCapIQIdentifierToolH109" hidden="1">#REF!</definedName>
    <definedName name="IQRCapIQIdentifierToolH110" hidden="1">#REF!</definedName>
    <definedName name="IQRCapIQIdentifierToolH111" hidden="1">#REF!</definedName>
    <definedName name="IQRCapIQIdentifierToolH112" hidden="1">#REF!</definedName>
    <definedName name="IQRCapIQIdentifierToolH113" hidden="1">#REF!</definedName>
    <definedName name="IQRCapIQIdentifierToolH114" hidden="1">#REF!</definedName>
    <definedName name="IQRCapIQIdentifierToolH115" hidden="1">#REF!</definedName>
    <definedName name="IQRCapIQIdentifierToolH116" hidden="1">#REF!</definedName>
    <definedName name="IQRCapIQIdentifierToolH117" hidden="1">#REF!</definedName>
    <definedName name="IQRCapIQIdentifierToolH118" hidden="1">#REF!</definedName>
    <definedName name="IQRCapIQIdentifierToolH119" hidden="1">#REF!</definedName>
    <definedName name="IQRCapIQIdentifierToolH12" hidden="1">#REF!</definedName>
    <definedName name="IQRCapIQIdentifierToolH120" hidden="1">#REF!</definedName>
    <definedName name="IQRCapIQIdentifierToolH121" hidden="1">#REF!</definedName>
    <definedName name="IQRCapIQIdentifierToolH122" hidden="1">#REF!</definedName>
    <definedName name="IQRCapIQIdentifierToolH123" hidden="1">#REF!</definedName>
    <definedName name="IQRCapIQIdentifierToolH124" hidden="1">#REF!</definedName>
    <definedName name="IQRCapIQIdentifierToolH125" hidden="1">#REF!</definedName>
    <definedName name="IQRCapIQIdentifierToolH126" hidden="1">#REF!</definedName>
    <definedName name="IQRCapIQIdentifierToolH127" hidden="1">#REF!</definedName>
    <definedName name="IQRCapIQIdentifierToolH128" hidden="1">#REF!</definedName>
    <definedName name="IQRCapIQIdentifierToolH129" hidden="1">#REF!</definedName>
    <definedName name="IQRCapIQIdentifierToolH13" hidden="1">#REF!</definedName>
    <definedName name="IQRCapIQIdentifierToolH130" hidden="1">#REF!</definedName>
    <definedName name="IQRCapIQIdentifierToolH131" hidden="1">#REF!</definedName>
    <definedName name="IQRCapIQIdentifierToolH132" hidden="1">#REF!</definedName>
    <definedName name="IQRCapIQIdentifierToolH133" hidden="1">#REF!</definedName>
    <definedName name="IQRCapIQIdentifierToolH134" hidden="1">#REF!</definedName>
    <definedName name="IQRCapIQIdentifierToolH135" hidden="1">#REF!</definedName>
    <definedName name="IQRCapIQIdentifierToolH136" hidden="1">#REF!</definedName>
    <definedName name="IQRCapIQIdentifierToolH137" hidden="1">#REF!</definedName>
    <definedName name="IQRCapIQIdentifierToolH14" hidden="1">#REF!</definedName>
    <definedName name="IQRCapIQIdentifierToolH15" hidden="1">#REF!</definedName>
    <definedName name="IQRCapIQIdentifierToolH16" hidden="1">#REF!</definedName>
    <definedName name="IQRCapIQIdentifierToolH17" hidden="1">#REF!</definedName>
    <definedName name="IQRCapIQIdentifierToolH18" hidden="1">#REF!</definedName>
    <definedName name="IQRCapIQIdentifierToolH19" hidden="1">#REF!</definedName>
    <definedName name="IQRCapIQIdentifierToolH24" hidden="1">#REF!</definedName>
    <definedName name="IQRCapIQIdentifierToolH25" hidden="1">#REF!</definedName>
    <definedName name="IQRCapIQIdentifierToolH26" hidden="1">#REF!</definedName>
    <definedName name="IQRCapIQIdentifierToolH27" hidden="1">#REF!</definedName>
    <definedName name="IQRCapIQIdentifierToolH28" hidden="1">#REF!</definedName>
    <definedName name="IQRCapIQIdentifierToolH29" hidden="1">#REF!</definedName>
    <definedName name="IQRCapIQIdentifierToolH30" hidden="1">#REF!</definedName>
    <definedName name="IQRCapIQIdentifierToolH31" hidden="1">#REF!</definedName>
    <definedName name="IQRCapIQIdentifierToolH32" hidden="1">#REF!</definedName>
    <definedName name="IQRCapIQIdentifierToolH33" hidden="1">#REF!</definedName>
    <definedName name="IQRCapIQIdentifierToolH34" hidden="1">#REF!</definedName>
    <definedName name="IQRCapIQIdentifierToolH35" hidden="1">#REF!</definedName>
    <definedName name="IQRCapIQIdentifierToolH36" hidden="1">#REF!</definedName>
    <definedName name="IQRCapIQIdentifierToolH37" hidden="1">#REF!</definedName>
    <definedName name="IQRCapIQIdentifierToolH38" hidden="1">#REF!</definedName>
    <definedName name="IQRCapIQIdentifierToolH39" hidden="1">#REF!</definedName>
    <definedName name="IQRCapIQIdentifierToolH40" hidden="1">#REF!</definedName>
    <definedName name="IQRCapIQIdentifierToolH41" hidden="1">#REF!</definedName>
    <definedName name="IQRCapIQIdentifierToolH42" hidden="1">#REF!</definedName>
    <definedName name="IQRCapIQIdentifierToolH43" hidden="1">#REF!</definedName>
    <definedName name="IQRCapIQIdentifierToolH44" hidden="1">#REF!</definedName>
    <definedName name="IQRCapIQIdentifierToolH45" hidden="1">#REF!</definedName>
    <definedName name="IQRCapIQIdentifierToolH46" hidden="1">#REF!</definedName>
    <definedName name="IQRCapIQIdentifierToolH47" hidden="1">#REF!</definedName>
    <definedName name="IQRCapIQIdentifierToolH48" hidden="1">#REF!</definedName>
    <definedName name="IQRCapIQIdentifierToolH49" hidden="1">#REF!</definedName>
    <definedName name="IQRCapIQIdentifierToolH50" hidden="1">#REF!</definedName>
    <definedName name="IQRCapIQIdentifierToolH51" hidden="1">#REF!</definedName>
    <definedName name="IQRCapIQIdentifierToolH52" hidden="1">#REF!</definedName>
    <definedName name="IQRCapIQIdentifierToolH53" hidden="1">#REF!</definedName>
    <definedName name="IQRCapIQIdentifierToolH54" hidden="1">#REF!</definedName>
    <definedName name="IQRCapIQIdentifierToolH55" hidden="1">#REF!</definedName>
    <definedName name="IQRCapIQIdentifierToolH56" hidden="1">#REF!</definedName>
    <definedName name="IQRCapIQIdentifierToolH57" hidden="1">#REF!</definedName>
    <definedName name="IQRCapIQIdentifierToolH58" hidden="1">#REF!</definedName>
    <definedName name="IQRCapIQIdentifierToolH59" hidden="1">#REF!</definedName>
    <definedName name="IQRCapIQIdentifierToolH60" hidden="1">#REF!</definedName>
    <definedName name="IQRCapIQIdentifierToolH61" hidden="1">#REF!</definedName>
    <definedName name="IQRCapIQIdentifierToolH62" hidden="1">#REF!</definedName>
    <definedName name="IQRCapIQIdentifierToolH63" hidden="1">#REF!</definedName>
    <definedName name="IQRCapIQIdentifierToolH64" hidden="1">#REF!</definedName>
    <definedName name="IQRCapIQIdentifierToolH65" hidden="1">#REF!</definedName>
    <definedName name="IQRCapIQIdentifierToolH66" hidden="1">#REF!</definedName>
    <definedName name="IQRCapIQIdentifierToolH67" hidden="1">#REF!</definedName>
    <definedName name="IQRCapIQIdentifierToolH68" hidden="1">#REF!</definedName>
    <definedName name="IQRCapIQIdentifierToolH69" hidden="1">#REF!</definedName>
    <definedName name="IQRCapIQIdentifierToolH70" hidden="1">#REF!</definedName>
    <definedName name="IQRCapIQIdentifierToolH71" hidden="1">#REF!</definedName>
    <definedName name="IQRCapIQIdentifierToolH72" hidden="1">#REF!</definedName>
    <definedName name="IQRCapIQIdentifierToolH73" hidden="1">#REF!</definedName>
    <definedName name="IQRCapIQIdentifierToolH74" hidden="1">#REF!</definedName>
    <definedName name="IQRCapIQIdentifierToolH75" hidden="1">#REF!</definedName>
    <definedName name="IQRCapIQIdentifierToolH76" hidden="1">#REF!</definedName>
    <definedName name="IQRCapIQIdentifierToolH77" hidden="1">#REF!</definedName>
    <definedName name="IQRCapIQIdentifierToolH78" hidden="1">#REF!</definedName>
    <definedName name="IQRCapIQIdentifierToolH79" hidden="1">#REF!</definedName>
    <definedName name="IQRCapIQIdentifierToolH80" hidden="1">#REF!</definedName>
    <definedName name="IQRCapIQIdentifierToolH81" hidden="1">#REF!</definedName>
    <definedName name="IQRCapIQIdentifierToolH82" hidden="1">#REF!</definedName>
    <definedName name="IQRCapIQIdentifierToolH83" hidden="1">#REF!</definedName>
    <definedName name="IQRCapIQIdentifierToolH84" hidden="1">#REF!</definedName>
    <definedName name="IQRCapIQIdentifierToolH85" hidden="1">#REF!</definedName>
    <definedName name="IQRCapIQIdentifierToolH86" hidden="1">#REF!</definedName>
    <definedName name="IQRCapIQIdentifierToolH87" hidden="1">#REF!</definedName>
    <definedName name="IQRCapIQIdentifierToolH88" hidden="1">#REF!</definedName>
    <definedName name="IQRCapIQIdentifierToolH89" hidden="1">#REF!</definedName>
    <definedName name="IQRCapIQIdentifierToolH90" hidden="1">#REF!</definedName>
    <definedName name="IQRCapIQIdentifierToolH91" hidden="1">#REF!</definedName>
    <definedName name="IQRCapIQIdentifierToolH92" hidden="1">#REF!</definedName>
    <definedName name="IQRCapIQIdentifierToolH93" hidden="1">#REF!</definedName>
    <definedName name="IQRCapIQIdentifierToolH94" hidden="1">#REF!</definedName>
    <definedName name="IQRCapIQIdentifierToolH95" hidden="1">#REF!</definedName>
    <definedName name="IQRCapIQIdentifierToolH96" hidden="1">#REF!</definedName>
    <definedName name="IQRCapIQIdentifierToolH97" hidden="1">#REF!</definedName>
    <definedName name="IQRCapIQIdentifierToolH98" hidden="1">#REF!</definedName>
    <definedName name="IQRCapIQIdentifierToolH99" hidden="1">#REF!</definedName>
    <definedName name="IQRCapIQIdentifierToolN100" hidden="1">#REF!</definedName>
    <definedName name="IQRCapIQIdentifierToolN101" hidden="1">#REF!</definedName>
    <definedName name="IQRCapIQIdentifierToolN102" hidden="1">#REF!</definedName>
    <definedName name="IQRCapIQIdentifierToolN103" hidden="1">#REF!</definedName>
    <definedName name="IQRCapIQIdentifierToolN104" hidden="1">#REF!</definedName>
    <definedName name="IQRCapIQIdentifierToolN105" hidden="1">#REF!</definedName>
    <definedName name="IQRCapIQIdentifierToolN106" hidden="1">#REF!</definedName>
    <definedName name="IQRCapIQIdentifierToolN107" hidden="1">#REF!</definedName>
    <definedName name="IQRCapIQIdentifierToolN108" hidden="1">#REF!</definedName>
    <definedName name="IQRCapIQIdentifierToolN109" hidden="1">#REF!</definedName>
    <definedName name="IQRCapIQIdentifierToolN110" hidden="1">#REF!</definedName>
    <definedName name="IQRCapIQIdentifierToolN111" hidden="1">#REF!</definedName>
    <definedName name="IQRCapIQIdentifierToolN112" hidden="1">#REF!</definedName>
    <definedName name="IQRCapIQIdentifierToolN113" hidden="1">#REF!</definedName>
    <definedName name="IQRCapIQIdentifierToolN114" hidden="1">#REF!</definedName>
    <definedName name="IQRCapIQIdentifierToolN115" hidden="1">#REF!</definedName>
    <definedName name="IQRCapIQIdentifierToolN116" hidden="1">#REF!</definedName>
    <definedName name="IQRCapIQIdentifierToolN117" hidden="1">#REF!</definedName>
    <definedName name="IQRCapIQIdentifierToolN118" hidden="1">#REF!</definedName>
    <definedName name="IQRCapIQIdentifierToolN119" hidden="1">#REF!</definedName>
    <definedName name="IQRCapIQIdentifierToolN12" hidden="1">#REF!</definedName>
    <definedName name="IQRCapIQIdentifierToolN120" hidden="1">#REF!</definedName>
    <definedName name="IQRCapIQIdentifierToolN121" hidden="1">#REF!</definedName>
    <definedName name="IQRCapIQIdentifierToolN122" hidden="1">#REF!</definedName>
    <definedName name="IQRCapIQIdentifierToolN123" hidden="1">#REF!</definedName>
    <definedName name="IQRCapIQIdentifierToolN124" hidden="1">#REF!</definedName>
    <definedName name="IQRCapIQIdentifierToolN125" hidden="1">#REF!</definedName>
    <definedName name="IQRCapIQIdentifierToolN126" hidden="1">#REF!</definedName>
    <definedName name="IQRCapIQIdentifierToolN127" hidden="1">#REF!</definedName>
    <definedName name="IQRCapIQIdentifierToolN128" hidden="1">#REF!</definedName>
    <definedName name="IQRCapIQIdentifierToolN129" hidden="1">#REF!</definedName>
    <definedName name="IQRCapIQIdentifierToolN13" hidden="1">#REF!</definedName>
    <definedName name="IQRCapIQIdentifierToolN130" hidden="1">#REF!</definedName>
    <definedName name="IQRCapIQIdentifierToolN131" hidden="1">#REF!</definedName>
    <definedName name="IQRCapIQIdentifierToolN132" hidden="1">#REF!</definedName>
    <definedName name="IQRCapIQIdentifierToolN133" hidden="1">#REF!</definedName>
    <definedName name="IQRCapIQIdentifierToolN134" hidden="1">#REF!</definedName>
    <definedName name="IQRCapIQIdentifierToolN135" hidden="1">#REF!</definedName>
    <definedName name="IQRCapIQIdentifierToolN136" hidden="1">#REF!</definedName>
    <definedName name="IQRCapIQIdentifierToolN137" hidden="1">#REF!</definedName>
    <definedName name="IQRCapIQIdentifierToolN14" hidden="1">#REF!</definedName>
    <definedName name="IQRCapIQIdentifierToolN15" hidden="1">#REF!</definedName>
    <definedName name="IQRCapIQIdentifierToolN16" hidden="1">#REF!</definedName>
    <definedName name="IQRCapIQIdentifierToolN17" hidden="1">#REF!</definedName>
    <definedName name="IQRCapIQIdentifierToolN18" hidden="1">#REF!</definedName>
    <definedName name="IQRCapIQIdentifierToolN19" hidden="1">#REF!</definedName>
    <definedName name="IQRCapIQIdentifierToolN24" hidden="1">#REF!</definedName>
    <definedName name="IQRCapIQIdentifierToolN25" hidden="1">#REF!</definedName>
    <definedName name="IQRCapIQIdentifierToolN26" hidden="1">#REF!</definedName>
    <definedName name="IQRCapIQIdentifierToolN27" hidden="1">#REF!</definedName>
    <definedName name="IQRCapIQIdentifierToolN28" hidden="1">#REF!</definedName>
    <definedName name="IQRCapIQIdentifierToolN29" hidden="1">#REF!</definedName>
    <definedName name="IQRCapIQIdentifierToolN30" hidden="1">#REF!</definedName>
    <definedName name="IQRCapIQIdentifierToolN31" hidden="1">#REF!</definedName>
    <definedName name="IQRCapIQIdentifierToolN32" hidden="1">#REF!</definedName>
    <definedName name="IQRCapIQIdentifierToolN33" hidden="1">#REF!</definedName>
    <definedName name="IQRCapIQIdentifierToolN34" hidden="1">#REF!</definedName>
    <definedName name="IQRCapIQIdentifierToolN35" hidden="1">#REF!</definedName>
    <definedName name="IQRCapIQIdentifierToolN36" hidden="1">#REF!</definedName>
    <definedName name="IQRCapIQIdentifierToolN37" hidden="1">#REF!</definedName>
    <definedName name="IQRCapIQIdentifierToolN38" hidden="1">#REF!</definedName>
    <definedName name="IQRCapIQIdentifierToolN39" hidden="1">#REF!</definedName>
    <definedName name="IQRCapIQIdentifierToolN40" hidden="1">#REF!</definedName>
    <definedName name="IQRCapIQIdentifierToolN41" hidden="1">#REF!</definedName>
    <definedName name="IQRCapIQIdentifierToolN42" hidden="1">#REF!</definedName>
    <definedName name="IQRCapIQIdentifierToolN43" hidden="1">#REF!</definedName>
    <definedName name="IQRCapIQIdentifierToolN44" hidden="1">#REF!</definedName>
    <definedName name="IQRCapIQIdentifierToolN45" hidden="1">#REF!</definedName>
    <definedName name="IQRCapIQIdentifierToolN46" hidden="1">#REF!</definedName>
    <definedName name="IQRCapIQIdentifierToolN47" hidden="1">#REF!</definedName>
    <definedName name="IQRCapIQIdentifierToolN48" hidden="1">#REF!</definedName>
    <definedName name="IQRCapIQIdentifierToolN49" hidden="1">#REF!</definedName>
    <definedName name="IQRCapIQIdentifierToolN50" hidden="1">#REF!</definedName>
    <definedName name="IQRCapIQIdentifierToolN51" hidden="1">#REF!</definedName>
    <definedName name="IQRCapIQIdentifierToolN52" hidden="1">#REF!</definedName>
    <definedName name="IQRCapIQIdentifierToolN53" hidden="1">#REF!</definedName>
    <definedName name="IQRCapIQIdentifierToolN54" hidden="1">#REF!</definedName>
    <definedName name="IQRCapIQIdentifierToolN55" hidden="1">#REF!</definedName>
    <definedName name="IQRCapIQIdentifierToolN56" hidden="1">#REF!</definedName>
    <definedName name="IQRCapIQIdentifierToolN57" hidden="1">#REF!</definedName>
    <definedName name="IQRCapIQIdentifierToolN58" hidden="1">#REF!</definedName>
    <definedName name="IQRCapIQIdentifierToolN59" hidden="1">#REF!</definedName>
    <definedName name="IQRCapIQIdentifierToolN60" hidden="1">#REF!</definedName>
    <definedName name="IQRCapIQIdentifierToolN61" hidden="1">#REF!</definedName>
    <definedName name="IQRCapIQIdentifierToolN62" hidden="1">#REF!</definedName>
    <definedName name="IQRCapIQIdentifierToolN63" hidden="1">#REF!</definedName>
    <definedName name="IQRCapIQIdentifierToolN64" hidden="1">#REF!</definedName>
    <definedName name="IQRCapIQIdentifierToolN65" hidden="1">#REF!</definedName>
    <definedName name="IQRCapIQIdentifierToolN66" hidden="1">#REF!</definedName>
    <definedName name="IQRCapIQIdentifierToolN67" hidden="1">#REF!</definedName>
    <definedName name="IQRCapIQIdentifierToolN68" hidden="1">#REF!</definedName>
    <definedName name="IQRCapIQIdentifierToolN69" hidden="1">#REF!</definedName>
    <definedName name="IQRCapIQIdentifierToolN70" hidden="1">#REF!</definedName>
    <definedName name="IQRCapIQIdentifierToolN71" hidden="1">#REF!</definedName>
    <definedName name="IQRCapIQIdentifierToolN72" hidden="1">#REF!</definedName>
    <definedName name="IQRCapIQIdentifierToolN73" hidden="1">#REF!</definedName>
    <definedName name="IQRCapIQIdentifierToolN74" hidden="1">#REF!</definedName>
    <definedName name="IQRCapIQIdentifierToolN75" hidden="1">#REF!</definedName>
    <definedName name="IQRCapIQIdentifierToolN76" hidden="1">#REF!</definedName>
    <definedName name="IQRCapIQIdentifierToolN77" hidden="1">#REF!</definedName>
    <definedName name="IQRCapIQIdentifierToolN78" hidden="1">#REF!</definedName>
    <definedName name="IQRCapIQIdentifierToolN79" hidden="1">#REF!</definedName>
    <definedName name="IQRCapIQIdentifierToolN80" hidden="1">#REF!</definedName>
    <definedName name="IQRCapIQIdentifierToolN81" hidden="1">#REF!</definedName>
    <definedName name="IQRCapIQIdentifierToolN82" hidden="1">#REF!</definedName>
    <definedName name="IQRCapIQIdentifierToolN83" hidden="1">#REF!</definedName>
    <definedName name="IQRCapIQIdentifierToolN84" hidden="1">#REF!</definedName>
    <definedName name="IQRCapIQIdentifierToolN85" hidden="1">#REF!</definedName>
    <definedName name="IQRCapIQIdentifierToolN86" hidden="1">#REF!</definedName>
    <definedName name="IQRCapIQIdentifierToolN87" hidden="1">#REF!</definedName>
    <definedName name="IQRCapIQIdentifierToolN88" hidden="1">#REF!</definedName>
    <definedName name="IQRCapIQIdentifierToolN89" hidden="1">#REF!</definedName>
    <definedName name="IQRCapIQIdentifierToolN90" hidden="1">#REF!</definedName>
    <definedName name="IQRCapIQIdentifierToolN91" hidden="1">#REF!</definedName>
    <definedName name="IQRCapIQIdentifierToolN92" hidden="1">#REF!</definedName>
    <definedName name="IQRCapIQIdentifierToolN93" hidden="1">#REF!</definedName>
    <definedName name="IQRCapIQIdentifierToolN94" hidden="1">#REF!</definedName>
    <definedName name="IQRCapIQIdentifierToolN95" hidden="1">#REF!</definedName>
    <definedName name="IQRCapIQIdentifierToolN96" hidden="1">#REF!</definedName>
    <definedName name="IQRCapIQIdentifierToolN97" hidden="1">#REF!</definedName>
    <definedName name="IQRCapIQIdentifierToolN98" hidden="1">#REF!</definedName>
    <definedName name="IQRCapIQIdentifierToolN99" hidden="1">#REF!</definedName>
    <definedName name="IQRCapIQIDPullH12" hidden="1">#REF!</definedName>
    <definedName name="IQRCapIQIDPullH13" hidden="1">#REF!</definedName>
    <definedName name="IQRCapIQIDPullH14" hidden="1">#REF!</definedName>
    <definedName name="IQRCapIQIDPullH15" hidden="1">#REF!</definedName>
    <definedName name="IQRCapIQIDPullH16" hidden="1">#REF!</definedName>
    <definedName name="IQRCapIQIDPullH17" hidden="1">#REF!</definedName>
    <definedName name="IQRCapIQIDPullH18" hidden="1">#REF!</definedName>
    <definedName name="IQRCapIQIDPullH19" hidden="1">#REF!</definedName>
    <definedName name="IQRCapIQIDPullH20" hidden="1">#REF!</definedName>
    <definedName name="IQRCapIQIDPullH21" hidden="1">#REF!</definedName>
    <definedName name="IQRCapIQIDPullH22" hidden="1">#REF!</definedName>
    <definedName name="IQRCapIQIDPullH23" hidden="1">#REF!</definedName>
    <definedName name="IQRCapIQIDPullH24" hidden="1">#REF!</definedName>
    <definedName name="IQRCapIQIDPullH26" hidden="1">#REF!</definedName>
    <definedName name="IQRCapIQIDPullH27" hidden="1">#REF!</definedName>
    <definedName name="IQRCapIQIDPullH28" hidden="1">#REF!</definedName>
    <definedName name="IQRCapIQIDPullH29" hidden="1">#REF!</definedName>
    <definedName name="IQRCapIQIDPullH30" hidden="1">#REF!</definedName>
    <definedName name="IQRCapIQIDPullH31" hidden="1">#REF!</definedName>
    <definedName name="IQRCapIQIDPullH32" hidden="1">#REF!</definedName>
    <definedName name="IQRCapIQIDPullH33" hidden="1">#REF!</definedName>
    <definedName name="IQRCapIQIDPullH34" hidden="1">#REF!</definedName>
    <definedName name="IQRCapIQIDPullH35" hidden="1">#REF!</definedName>
    <definedName name="IQRCapIQIDPullH36" hidden="1">#REF!</definedName>
    <definedName name="IQRCapIQIDPullH37" hidden="1">#REF!</definedName>
    <definedName name="IQRCapIQIDPullH38" hidden="1">#REF!</definedName>
    <definedName name="IQRCapIQIDPullH39" hidden="1">#REF!</definedName>
    <definedName name="IQRCapIQIDPullH40" hidden="1">#REF!</definedName>
    <definedName name="IQRCapIQIDPullH41" hidden="1">#REF!</definedName>
    <definedName name="IQRCapIQIDPullH42" hidden="1">#REF!</definedName>
    <definedName name="IQRCapIQIDPullH43" hidden="1">#REF!</definedName>
    <definedName name="IQRCapIQIDPullH44" hidden="1">#REF!</definedName>
    <definedName name="IQRCapIQIDPullH45" hidden="1">#REF!</definedName>
    <definedName name="IQRCapIQIDPullH46" hidden="1">#REF!</definedName>
    <definedName name="IQRCapIQIDPullH47" hidden="1">#REF!</definedName>
    <definedName name="IQRCapIQIDPullH48" hidden="1">#REF!</definedName>
    <definedName name="IQRCapIQIDPullH49" hidden="1">#REF!</definedName>
    <definedName name="IQRCapIQIDPullH50" hidden="1">#REF!</definedName>
    <definedName name="IQRCapIQIDPullH51" hidden="1">#REF!</definedName>
    <definedName name="IQRCapIQIDPullH52" hidden="1">#REF!</definedName>
    <definedName name="IQRCapIQIDPullH53" hidden="1">#REF!</definedName>
    <definedName name="IQRCapIQIDPullH54" hidden="1">#REF!</definedName>
    <definedName name="IQRCapIQIDPullH55" hidden="1">#REF!</definedName>
    <definedName name="IQRCapIQIDPullH57" hidden="1">#REF!</definedName>
    <definedName name="IQRCapIQIDPullH58" hidden="1">#REF!</definedName>
    <definedName name="IQRCapIQIDPullH59" hidden="1">#REF!</definedName>
    <definedName name="IQRCapIQIDPullH60" hidden="1">#REF!</definedName>
    <definedName name="IQRCapIQIDPullH61" hidden="1">#REF!</definedName>
    <definedName name="IQRCapIQIDPullH62" hidden="1">#REF!</definedName>
    <definedName name="IQRCapIQIDPullH63" hidden="1">#REF!</definedName>
    <definedName name="IQRCapIQIDPullH64" hidden="1">#REF!</definedName>
    <definedName name="IQRCapIQIDPullH65" hidden="1">#REF!</definedName>
    <definedName name="IQRCapIQIDPullH66" hidden="1">#REF!</definedName>
    <definedName name="IQRCapIQIDPullH67" hidden="1">#REF!</definedName>
    <definedName name="IQRCapIQIDPullH68" hidden="1">#REF!</definedName>
    <definedName name="IQRCapIQIDPullH69" hidden="1">#REF!</definedName>
    <definedName name="IQRCapIQIDPullH70" hidden="1">#REF!</definedName>
    <definedName name="IQRCapIQIDPullH72" hidden="1">#REF!</definedName>
    <definedName name="IQRCapIQIDPullH73" hidden="1">#REF!</definedName>
    <definedName name="IQRCapIQIDPullH74" hidden="1">#REF!</definedName>
    <definedName name="IQRCapIQIDPullH75" hidden="1">#REF!</definedName>
    <definedName name="IQRCapIQIDPullH76" hidden="1">#REF!</definedName>
    <definedName name="IQRCapIQIDPullH77" hidden="1">#REF!</definedName>
    <definedName name="IQRCapIQIDPullH78" hidden="1">#REF!</definedName>
    <definedName name="IQRCapIQIDPullH79" hidden="1">#REF!</definedName>
    <definedName name="IQRCapIQIDPullH80" hidden="1">#REF!</definedName>
    <definedName name="IQRCapIQIDPullH81" hidden="1">#REF!</definedName>
    <definedName name="IQRCapIQIDPullH82" hidden="1">#REF!</definedName>
    <definedName name="IQRCapIQIDPullH83" hidden="1">#REF!</definedName>
    <definedName name="IQRCapIQIDPullH84" hidden="1">#REF!</definedName>
    <definedName name="IQRCapIQIDPullH85" hidden="1">#REF!</definedName>
    <definedName name="IQRCapIQIDPullH86" hidden="1">#REF!</definedName>
    <definedName name="IQRCapIQIDPullH87" hidden="1">#REF!</definedName>
    <definedName name="IQRCapIQIDPullH88" hidden="1">#REF!</definedName>
    <definedName name="IQRCapIQIDPullH89" hidden="1">#REF!</definedName>
    <definedName name="IQRCapIQIDPullH90" hidden="1">#REF!</definedName>
    <definedName name="IQRCapIQIDPullH91" hidden="1">#REF!</definedName>
    <definedName name="IQRCapIQIDPullH92" hidden="1">#REF!</definedName>
    <definedName name="IQRCapIQIDPullH93" hidden="1">#REF!</definedName>
    <definedName name="IQRCapIQIDPullH94" hidden="1">#REF!</definedName>
    <definedName name="IQRCapIQIDPullN12" hidden="1">#REF!</definedName>
    <definedName name="IQRCapIQIDPullN13" hidden="1">#REF!</definedName>
    <definedName name="IQRCapIQIDPullN14" hidden="1">#REF!</definedName>
    <definedName name="IQRCapIQIDPullN15" hidden="1">#REF!</definedName>
    <definedName name="IQRCapIQIDPullN16" hidden="1">#REF!</definedName>
    <definedName name="IQRCapIQIDPullN17" hidden="1">#REF!</definedName>
    <definedName name="IQRCapIQIDPullN18" hidden="1">#REF!</definedName>
    <definedName name="IQRCapIQIDPullN19" hidden="1">#REF!</definedName>
    <definedName name="IQRCapIQIDPullN20" hidden="1">#REF!</definedName>
    <definedName name="IQRCapIQIDPullN21" hidden="1">#REF!</definedName>
    <definedName name="IQRCapIQIDPullN22" hidden="1">#REF!</definedName>
    <definedName name="IQRCapIQIDPullN23" hidden="1">#REF!</definedName>
    <definedName name="IQRCapIQIDPullN24" hidden="1">#REF!</definedName>
    <definedName name="IQRCapIQIDPullN26" hidden="1">#REF!</definedName>
    <definedName name="IQRCapIQIDPullN27" hidden="1">#REF!</definedName>
    <definedName name="IQRCapIQIDPullN28" hidden="1">#REF!</definedName>
    <definedName name="IQRCapIQIDPullN29" hidden="1">#REF!</definedName>
    <definedName name="IQRCapIQIDPullN30" hidden="1">#REF!</definedName>
    <definedName name="IQRCapIQIDPullN31" hidden="1">#REF!</definedName>
    <definedName name="IQRCapIQIDPullN32" hidden="1">#REF!</definedName>
    <definedName name="IQRCapIQIDPullN33" hidden="1">#REF!</definedName>
    <definedName name="IQRCapIQIDPullN34" hidden="1">#REF!</definedName>
    <definedName name="IQRCapIQIDPullN35" hidden="1">#REF!</definedName>
    <definedName name="IQRCapIQIDPullN36" hidden="1">#REF!</definedName>
    <definedName name="IQRCapIQIDPullN37" hidden="1">#REF!</definedName>
    <definedName name="IQRCapIQIDPullN38" hidden="1">#REF!</definedName>
    <definedName name="IQRCapIQIDPullN39" hidden="1">#REF!</definedName>
    <definedName name="IQRCapIQIDPullN40" hidden="1">#REF!</definedName>
    <definedName name="IQRCapIQIDPullN41" hidden="1">#REF!</definedName>
    <definedName name="IQRCapIQIDPullN42" hidden="1">#REF!</definedName>
    <definedName name="IQRCapIQIDPullN43" hidden="1">#REF!</definedName>
    <definedName name="IQRCapIQIDPullN44" hidden="1">#REF!</definedName>
    <definedName name="IQRCapIQIDPullN45" hidden="1">#REF!</definedName>
    <definedName name="IQRCapIQIDPullN46" hidden="1">#REF!</definedName>
    <definedName name="IQRCapIQIDPullN47" hidden="1">#REF!</definedName>
    <definedName name="IQRCapIQIDPullN48" hidden="1">#REF!</definedName>
    <definedName name="IQRCapIQIDPullN49" hidden="1">#REF!</definedName>
    <definedName name="IQRCapIQIDPullN50" hidden="1">#REF!</definedName>
    <definedName name="IQRCapIQIDPullN51" hidden="1">#REF!</definedName>
    <definedName name="IQRCapIQIDPullN52" hidden="1">#REF!</definedName>
    <definedName name="IQRCapIQIDPullN53" hidden="1">#REF!</definedName>
    <definedName name="IQRCapIQIDPullN54" hidden="1">#REF!</definedName>
    <definedName name="IQRCapIQIDPullN55" hidden="1">#REF!</definedName>
    <definedName name="IQRCapIQIDPullN57" hidden="1">#REF!</definedName>
    <definedName name="IQRCapIQIDPullN58" hidden="1">#REF!</definedName>
    <definedName name="IQRCapIQIDPullN59" hidden="1">#REF!</definedName>
    <definedName name="IQRCapIQIDPullN60" hidden="1">#REF!</definedName>
    <definedName name="IQRCapIQIDPullN61" hidden="1">#REF!</definedName>
    <definedName name="IQRCapIQIDPullN62" hidden="1">#REF!</definedName>
    <definedName name="IQRCapIQIDPullN63" hidden="1">#REF!</definedName>
    <definedName name="IQRCapIQIDPullN64" hidden="1">#REF!</definedName>
    <definedName name="IQRCapIQIDPullN65" hidden="1">#REF!</definedName>
    <definedName name="IQRCapIQIDPullN66" hidden="1">#REF!</definedName>
    <definedName name="IQRCapIQIDPullN67" hidden="1">#REF!</definedName>
    <definedName name="IQRCapIQIDPullN68" hidden="1">#REF!</definedName>
    <definedName name="IQRCapIQIDPullN69" hidden="1">#REF!</definedName>
    <definedName name="IQRCapIQIDPullN70" hidden="1">#REF!</definedName>
    <definedName name="IQRCapIQIDPullN72" hidden="1">#REF!</definedName>
    <definedName name="IQRCapIQIDPullN73" hidden="1">#REF!</definedName>
    <definedName name="IQRCapIQIDPullN74" hidden="1">#REF!</definedName>
    <definedName name="IQRCapIQIDPullN75" hidden="1">#REF!</definedName>
    <definedName name="IQRCapIQIDPullN76" hidden="1">#REF!</definedName>
    <definedName name="IQRCapIQIDPullN77" hidden="1">#REF!</definedName>
    <definedName name="IQRCapIQIDPullN78" hidden="1">#REF!</definedName>
    <definedName name="IQRCapIQIDPullN79" hidden="1">#REF!</definedName>
    <definedName name="IQRCapIQIDPullN80" hidden="1">#REF!</definedName>
    <definedName name="IQRCapIQIDPullN81" hidden="1">#REF!</definedName>
    <definedName name="IQRCapIQIDPullN82" hidden="1">#REF!</definedName>
    <definedName name="IQRCapIQIDPullN83" hidden="1">#REF!</definedName>
    <definedName name="IQRCapIQIDPullN84" hidden="1">#REF!</definedName>
    <definedName name="IQRCapIQIDPullN85" hidden="1">#REF!</definedName>
    <definedName name="IQRCapIQIDPullN86" hidden="1">#REF!</definedName>
    <definedName name="IQRCapIQIDPullN87" hidden="1">#REF!</definedName>
    <definedName name="IQRCapIQIDPullN88" hidden="1">#REF!</definedName>
    <definedName name="IQRCapIQIDPullN89" hidden="1">#REF!</definedName>
    <definedName name="IQRCapIQIDPullN90" hidden="1">#REF!</definedName>
    <definedName name="IQRCapIQIDPullN91" hidden="1">#REF!</definedName>
    <definedName name="IQRCapIQIDPullN92" hidden="1">#REF!</definedName>
    <definedName name="IQRCapIQIDPullN93" hidden="1">#REF!</definedName>
    <definedName name="IQRCapIQIDPullN94" hidden="1">#REF!</definedName>
    <definedName name="IQRCAPIQIDSearchH12" hidden="1">#REF!</definedName>
    <definedName name="IQRCAPIQIDSearchH13" hidden="1">#REF!</definedName>
    <definedName name="IQRCAPIQIDSearchH14" hidden="1">#REF!</definedName>
    <definedName name="IQRCAPIQIDSearchH16" hidden="1">#REF!</definedName>
    <definedName name="IQRCAPIQIDSearchH17" hidden="1">#REF!</definedName>
    <definedName name="IQRCAPIQIDSearchH18" hidden="1">#REF!</definedName>
    <definedName name="IQRCAPIQIDSearchH19" hidden="1">#REF!</definedName>
    <definedName name="IQRCAPIQIDSearchH20" hidden="1">#REF!</definedName>
    <definedName name="IQRCAPIQIDSearchH21" hidden="1">#REF!</definedName>
    <definedName name="IQRCAPIQIDSearchH22" hidden="1">#REF!</definedName>
    <definedName name="IQRCAPIQIDSearchH23" hidden="1">#REF!</definedName>
    <definedName name="IQRCAPIQIDSearchH24" hidden="1">#REF!</definedName>
    <definedName name="IQRCAPIQIDSearchH25" hidden="1">#REF!</definedName>
    <definedName name="IQRCAPIQIDSearchH26" hidden="1">#REF!</definedName>
    <definedName name="IQRCAPIQIDSearchH27" hidden="1">#REF!</definedName>
    <definedName name="IQRCAPIQIDSearchH29" hidden="1">#REF!</definedName>
    <definedName name="IQRCAPIQIDSearchH31" hidden="1">#REF!</definedName>
    <definedName name="IQRCAPIQIDSearchH33" hidden="1">#REF!</definedName>
    <definedName name="IQRCAPIQIDSearchH34" hidden="1">#REF!</definedName>
    <definedName name="IQRCAPIQIDSearchH35" hidden="1">#REF!</definedName>
    <definedName name="IQRCAPIQIDSearchH37" hidden="1">#REF!</definedName>
    <definedName name="IQRCAPIQIDSearchH38" hidden="1">#REF!</definedName>
    <definedName name="IQRCAPIQIDSearchH39" hidden="1">#REF!</definedName>
    <definedName name="IQRCAPIQIDSearchH40" hidden="1">#REF!</definedName>
    <definedName name="IQRCAPIQIDSearchN12" hidden="1">#REF!</definedName>
    <definedName name="IQRCAPIQIDSearchN13" hidden="1">#REF!</definedName>
    <definedName name="IQRCAPIQIDSearchN14" hidden="1">#REF!</definedName>
    <definedName name="IQRCAPIQIDSearchN16" hidden="1">#REF!</definedName>
    <definedName name="IQRCAPIQIDSearchN17" hidden="1">#REF!</definedName>
    <definedName name="IQRCAPIQIDSearchN18" hidden="1">#REF!</definedName>
    <definedName name="IQRCAPIQIDSearchN19" hidden="1">#REF!</definedName>
    <definedName name="IQRCAPIQIDSearchN20" hidden="1">#REF!</definedName>
    <definedName name="IQRCAPIQIDSearchN21" hidden="1">#REF!</definedName>
    <definedName name="IQRCAPIQIDSearchN22" hidden="1">#REF!</definedName>
    <definedName name="IQRCAPIQIDSearchN23" hidden="1">#REF!</definedName>
    <definedName name="IQRCAPIQIDSearchN24" hidden="1">#REF!</definedName>
    <definedName name="IQRCAPIQIDSearchN25" hidden="1">#REF!</definedName>
    <definedName name="IQRCAPIQIDSearchN26" hidden="1">#REF!</definedName>
    <definedName name="IQRCAPIQIDSearchN27" hidden="1">#REF!</definedName>
    <definedName name="IQRCAPIQIDSearchN29" hidden="1">#REF!</definedName>
    <definedName name="IQRCAPIQIDSearchN31" hidden="1">#REF!</definedName>
    <definedName name="IQRCAPIQIDSearchN33" hidden="1">#REF!</definedName>
    <definedName name="IQRCAPIQIDSearchN34" hidden="1">#REF!</definedName>
    <definedName name="IQRCAPIQIDSearchN35" hidden="1">#REF!</definedName>
    <definedName name="IQRCAPIQIDSearchN37" hidden="1">#REF!</definedName>
    <definedName name="IQRCAPIQIDSearchN38" hidden="1">#REF!</definedName>
    <definedName name="IQRCAPIQIDSearchN39" hidden="1">#REF!</definedName>
    <definedName name="IQRCAPIQIDSearchN40" hidden="1">#REF!</definedName>
    <definedName name="IQRCATAF17" hidden="1">#REF!</definedName>
    <definedName name="IQRCATAP89" hidden="1">#REF!</definedName>
    <definedName name="IQRCATAR89" hidden="1">#REF!</definedName>
    <definedName name="IQRCATAT89" hidden="1">#REF!</definedName>
    <definedName name="IQRCATAV89" hidden="1">#REF!</definedName>
    <definedName name="IQRCATAX89" hidden="1">#REF!</definedName>
    <definedName name="IQRCB7" hidden="1">"$CB$8:$CB$66"</definedName>
    <definedName name="IQRCC7" hidden="1">"$CC$8:$CC$66"</definedName>
    <definedName name="IQRCD7" hidden="1">"$CD$8:$CD$112"</definedName>
    <definedName name="IQRCellAddressB31" hidden="1">#REF!</definedName>
    <definedName name="IQRCellAddressC31" hidden="1">#REF!</definedName>
    <definedName name="IQRCG7" hidden="1">"$CG$8:$CG$66"</definedName>
    <definedName name="IQRCH7" hidden="1">"$CH$8:$CH$66"</definedName>
    <definedName name="IQRChartFormattingB9" hidden="1">#REF!</definedName>
    <definedName name="IQRChartFormattingC9" hidden="1">#REF!</definedName>
    <definedName name="IQRChartFormattingD9" hidden="1">#REF!</definedName>
    <definedName name="IQRChartFormattingE9" hidden="1">#REF!</definedName>
    <definedName name="IQRChartingDualYAxisC20" hidden="1">#REF!</definedName>
    <definedName name="IQRChartingDualYAxisD20" hidden="1">#REF!</definedName>
    <definedName name="IQRChartingDualYAxisE20" hidden="1">#REF!</definedName>
    <definedName name="IQRChartsA19" hidden="1">#REF!</definedName>
    <definedName name="IQRCI7" hidden="1">"$CI$8:$CI$66"</definedName>
    <definedName name="IQRCIQOUTPUTE576" hidden="1">#REF!</definedName>
    <definedName name="IQRCIQOUTPUTE585" hidden="1">#REF!</definedName>
    <definedName name="IQRCIQOUTPUTE594" hidden="1">#REF!</definedName>
    <definedName name="IQRCIQOUTPUTE597" hidden="1">#REF!</definedName>
    <definedName name="IQRCIQOUTPUTE598" hidden="1">#REF!</definedName>
    <definedName name="IQRCIQOUTPUTE603" hidden="1">#REF!</definedName>
    <definedName name="IQRCIQOUTPUTE608" hidden="1">#REF!</definedName>
    <definedName name="IQRCIQOUTPUTE617" hidden="1">#REF!</definedName>
    <definedName name="IQRCIQOUTPUTE626" hidden="1">#REF!</definedName>
    <definedName name="IQRCIQOUTPUTE629" hidden="1">#REF!</definedName>
    <definedName name="IQRCIQOUTPUTE630" hidden="1">#REF!</definedName>
    <definedName name="IQRCIQOUTPUTE635" hidden="1">#REF!</definedName>
    <definedName name="IQRCIQOUTPUTF576" hidden="1">#REF!</definedName>
    <definedName name="IQRCIQOUTPUTF594" hidden="1">#REF!</definedName>
    <definedName name="IQRCIQOUTPUTF597" hidden="1">#REF!</definedName>
    <definedName name="IQRCIQOUTPUTF598" hidden="1">#REF!</definedName>
    <definedName name="IQRCIQOUTPUTF603" hidden="1">#REF!</definedName>
    <definedName name="IQRCIQOUTPUTF608" hidden="1">#REF!</definedName>
    <definedName name="IQRCIQOUTPUTF626" hidden="1">#REF!</definedName>
    <definedName name="IQRCIQOUTPUTF629" hidden="1">#REF!</definedName>
    <definedName name="IQRCIQOUTPUTF630" hidden="1">#REF!</definedName>
    <definedName name="IQRCIQOUTPUTF635" hidden="1">#REF!</definedName>
    <definedName name="IQRCIQOUTPUTG576" hidden="1">#REF!</definedName>
    <definedName name="IQRCIQOUTPUTG608" hidden="1">#REF!</definedName>
    <definedName name="IQRCIQOUTPUTH576" hidden="1">#REF!</definedName>
    <definedName name="IQRCIQOUTPUTH608" hidden="1">#REF!</definedName>
    <definedName name="IQRCIQOUTPUTI576" hidden="1">#REF!</definedName>
    <definedName name="IQRCIQOUTPUTI608" hidden="1">#REF!</definedName>
    <definedName name="IQRCIQOUTPUTJ576" hidden="1">#REF!</definedName>
    <definedName name="IQRCIQOUTPUTJ608" hidden="1">#REF!</definedName>
    <definedName name="IQRCIQOUTPUTK576" hidden="1">#REF!</definedName>
    <definedName name="IQRCIQOUTPUTK608" hidden="1">#REF!</definedName>
    <definedName name="IQRCIQOUTPUTL576" hidden="1">#REF!</definedName>
    <definedName name="IQRCIQOUTPUTL608" hidden="1">#REF!</definedName>
    <definedName name="IQRCIQOUTPUTM576" hidden="1">#REF!</definedName>
    <definedName name="IQRCIQOUTPUTM608" hidden="1">#REF!</definedName>
    <definedName name="IQRCIQOUTPUTN576" hidden="1">#REF!</definedName>
    <definedName name="IQRCIQOUTPUTN608" hidden="1">#REF!</definedName>
    <definedName name="IQRCIQOUTPUTO576" hidden="1">#REF!</definedName>
    <definedName name="IQRCIQOUTPUTO608" hidden="1">#REF!</definedName>
    <definedName name="IQRCIQOUTPUTP576" hidden="1">#REF!</definedName>
    <definedName name="IQRCIQOUTPUTP608" hidden="1">#REF!</definedName>
    <definedName name="IQRCIQOUTPUTQ576" hidden="1">#REF!</definedName>
    <definedName name="IQRCIQOUTPUTQ608" hidden="1">#REF!</definedName>
    <definedName name="IQRCIQOUTPUTR576" hidden="1">#REF!</definedName>
    <definedName name="IQRCIQOUTPUTR608" hidden="1">#REF!</definedName>
    <definedName name="IQRCIQOUTPUTS576" hidden="1">#REF!</definedName>
    <definedName name="IQRCIQOUTPUTS608" hidden="1">#REF!</definedName>
    <definedName name="IQRCIQOUTPUTT576" hidden="1">#REF!</definedName>
    <definedName name="IQRCIQOUTPUTT608" hidden="1">#REF!</definedName>
    <definedName name="IQRCIQOUTPUTU576" hidden="1">#REF!</definedName>
    <definedName name="IQRCIQOUTPUTU608" hidden="1">#REF!</definedName>
    <definedName name="IQRCIQOUTPUTV576" hidden="1">#REF!</definedName>
    <definedName name="IQRCIQOUTPUTV608" hidden="1">#REF!</definedName>
    <definedName name="IQRCIQOUTPUTW576" hidden="1">#REF!</definedName>
    <definedName name="IQRCIQOUTPUTW608" hidden="1">#REF!</definedName>
    <definedName name="IQRCIQOUTPUTX576" hidden="1">#REF!</definedName>
    <definedName name="IQRCIQOUTPUTX608" hidden="1">#REF!</definedName>
    <definedName name="IQRCJ7" hidden="1">"$CJ$8:$CJ$110"</definedName>
    <definedName name="IQRCM7" hidden="1">"$CM$8:$CM$260"</definedName>
    <definedName name="IQRCMAF11" hidden="1">#REF!</definedName>
    <definedName name="IQRCN7" hidden="1">"$CN$8:$CN$260"</definedName>
    <definedName name="IQRCO7" hidden="1">"$CO$8:$CO$260"</definedName>
    <definedName name="IQRCompaniesF4" hidden="1">#REF!</definedName>
    <definedName name="IQRCompaniesH100" hidden="1">#REF!</definedName>
    <definedName name="IQRCompaniesH101" hidden="1">#REF!</definedName>
    <definedName name="IQRCompaniesH102" hidden="1">#REF!</definedName>
    <definedName name="IQRCompaniesH103" hidden="1">#REF!</definedName>
    <definedName name="IQRCompaniesH104" hidden="1">#REF!</definedName>
    <definedName name="IQRCompaniesH106" hidden="1">#REF!</definedName>
    <definedName name="IQRCompaniesH108" hidden="1">#REF!</definedName>
    <definedName name="IQRCompaniesH110" hidden="1">#REF!</definedName>
    <definedName name="IQRCompaniesH111" hidden="1">#REF!</definedName>
    <definedName name="IQRCompaniesH112" hidden="1">#REF!</definedName>
    <definedName name="IQRCompaniesH113" hidden="1">#REF!</definedName>
    <definedName name="IQRCompaniesH116" hidden="1">#REF!</definedName>
    <definedName name="IQRCompaniesH117" hidden="1">#REF!</definedName>
    <definedName name="IQRCompaniesH118" hidden="1">#REF!</definedName>
    <definedName name="IQRCompaniesH119" hidden="1">#REF!</definedName>
    <definedName name="IQRCompaniesH12" hidden="1">#REF!</definedName>
    <definedName name="IQRCompaniesH120" hidden="1">#REF!</definedName>
    <definedName name="IQRCompaniesH121" hidden="1">#REF!</definedName>
    <definedName name="IQRCompaniesH122" hidden="1">#REF!</definedName>
    <definedName name="IQRCompaniesH123" hidden="1">#REF!</definedName>
    <definedName name="IQRCompaniesH124" hidden="1">#REF!</definedName>
    <definedName name="IQRCompaniesH126" hidden="1">#REF!</definedName>
    <definedName name="IQRCompaniesH128" hidden="1">#REF!</definedName>
    <definedName name="IQRCompaniesH129" hidden="1">#REF!</definedName>
    <definedName name="IQRCompaniesH13" hidden="1">#REF!</definedName>
    <definedName name="IQRCompaniesH131" hidden="1">#REF!</definedName>
    <definedName name="IQRCompaniesH133" hidden="1">#REF!</definedName>
    <definedName name="IQRCompaniesH134" hidden="1">#REF!</definedName>
    <definedName name="IQRCompaniesH135" hidden="1">#REF!</definedName>
    <definedName name="IQRCompaniesH136" hidden="1">#REF!</definedName>
    <definedName name="IQRCompaniesH137" hidden="1">#REF!</definedName>
    <definedName name="IQRCompaniesH138" hidden="1">#REF!</definedName>
    <definedName name="IQRCompaniesH139" hidden="1">#REF!</definedName>
    <definedName name="IQRCompaniesH14" hidden="1">#REF!</definedName>
    <definedName name="IQRCompaniesH142" hidden="1">#REF!</definedName>
    <definedName name="IQRCompaniesH143" hidden="1">#REF!</definedName>
    <definedName name="IQRCompaniesH144" hidden="1">#REF!</definedName>
    <definedName name="IQRCompaniesH145" hidden="1">#REF!</definedName>
    <definedName name="IQRCompaniesH146" hidden="1">#REF!</definedName>
    <definedName name="IQRCompaniesH147" hidden="1">#REF!</definedName>
    <definedName name="IQRCompaniesH148" hidden="1">#REF!</definedName>
    <definedName name="IQRCompaniesH149" hidden="1">#REF!</definedName>
    <definedName name="IQRCompaniesH15" hidden="1">#REF!</definedName>
    <definedName name="IQRCompaniesH150" hidden="1">#REF!</definedName>
    <definedName name="IQRCompaniesH152" hidden="1">#REF!</definedName>
    <definedName name="IQRCompaniesH154" hidden="1">#REF!</definedName>
    <definedName name="IQRCompaniesH155" hidden="1">#REF!</definedName>
    <definedName name="IQRCompaniesH156" hidden="1">#REF!</definedName>
    <definedName name="IQRCompaniesH158" hidden="1">#REF!</definedName>
    <definedName name="IQRCompaniesH159" hidden="1">#REF!</definedName>
    <definedName name="IQRCompaniesH16" hidden="1">#REF!</definedName>
    <definedName name="IQRCompaniesH160" hidden="1">#REF!</definedName>
    <definedName name="IQRCompaniesH162" hidden="1">#REF!</definedName>
    <definedName name="IQRCompaniesH164" hidden="1">#REF!</definedName>
    <definedName name="IQRCompaniesH166" hidden="1">#REF!</definedName>
    <definedName name="IQRCompaniesH167" hidden="1">#REF!</definedName>
    <definedName name="IQRCompaniesH169" hidden="1">#REF!</definedName>
    <definedName name="IQRCompaniesH17" hidden="1">#REF!</definedName>
    <definedName name="IQRCompaniesH170" hidden="1">#REF!</definedName>
    <definedName name="IQRCompaniesH171" hidden="1">#REF!</definedName>
    <definedName name="IQRCompaniesH173" hidden="1">#REF!</definedName>
    <definedName name="IQRCompaniesH174" hidden="1">#REF!</definedName>
    <definedName name="IQRCompaniesH177" hidden="1">#REF!</definedName>
    <definedName name="IQRCompaniesH179" hidden="1">#REF!</definedName>
    <definedName name="IQRCompaniesH18" hidden="1">#REF!</definedName>
    <definedName name="IQRCompaniesH180" hidden="1">#REF!</definedName>
    <definedName name="IQRCompaniesH181" hidden="1">#REF!</definedName>
    <definedName name="IQRCompaniesH182" hidden="1">#REF!</definedName>
    <definedName name="IQRCompaniesH183" hidden="1">#REF!</definedName>
    <definedName name="IQRCompaniesH184" hidden="1">#REF!</definedName>
    <definedName name="IQRCompaniesH185" hidden="1">#REF!</definedName>
    <definedName name="IQRCompaniesH186" hidden="1">#REF!</definedName>
    <definedName name="IQRCompaniesH187" hidden="1">#REF!</definedName>
    <definedName name="IQRCompaniesH189" hidden="1">#REF!</definedName>
    <definedName name="IQRCompaniesH19" hidden="1">#REF!</definedName>
    <definedName name="IQRCompaniesH191" hidden="1">#REF!</definedName>
    <definedName name="IQRCompaniesH192" hidden="1">#REF!</definedName>
    <definedName name="IQRCompaniesH193" hidden="1">#REF!</definedName>
    <definedName name="IQRCompaniesH194" hidden="1">#REF!</definedName>
    <definedName name="IQRCompaniesH195" hidden="1">#REF!</definedName>
    <definedName name="IQRCompaniesH196" hidden="1">#REF!</definedName>
    <definedName name="IQRCompaniesH198" hidden="1">#REF!</definedName>
    <definedName name="IQRCompaniesH199" hidden="1">#REF!</definedName>
    <definedName name="IQRCompaniesH20" hidden="1">#REF!</definedName>
    <definedName name="IQRCompaniesH200" hidden="1">#REF!</definedName>
    <definedName name="IQRCompaniesH201" hidden="1">#REF!</definedName>
    <definedName name="IQRCompaniesH202" hidden="1">#REF!</definedName>
    <definedName name="IQRCompaniesH203" hidden="1">#REF!</definedName>
    <definedName name="IQRCompaniesH204" hidden="1">#REF!</definedName>
    <definedName name="IQRCompaniesH205" hidden="1">#REF!</definedName>
    <definedName name="IQRCompaniesH206" hidden="1">#REF!</definedName>
    <definedName name="IQRCompaniesH208" hidden="1">#REF!</definedName>
    <definedName name="IQRCompaniesH21" hidden="1">#REF!</definedName>
    <definedName name="IQRCompaniesH210" hidden="1">#REF!</definedName>
    <definedName name="IQRCompaniesH217" hidden="1">#REF!</definedName>
    <definedName name="IQRCompaniesH218" hidden="1">#REF!</definedName>
    <definedName name="IQRCompaniesH219" hidden="1">#REF!</definedName>
    <definedName name="IQRCompaniesH22" hidden="1">#REF!</definedName>
    <definedName name="IQRCompaniesH220" hidden="1">#REF!</definedName>
    <definedName name="IQRCompaniesH221" hidden="1">#REF!</definedName>
    <definedName name="IQRCompaniesH224" hidden="1">#REF!</definedName>
    <definedName name="IQRCompaniesH226" hidden="1">#REF!</definedName>
    <definedName name="IQRCompaniesH227" hidden="1">#REF!</definedName>
    <definedName name="IQRCompaniesH229" hidden="1">#REF!</definedName>
    <definedName name="IQRCompaniesH23" hidden="1">#REF!</definedName>
    <definedName name="IQRCompaniesH231" hidden="1">#REF!</definedName>
    <definedName name="IQRCompaniesH232" hidden="1">#REF!</definedName>
    <definedName name="IQRCompaniesH233" hidden="1">#REF!</definedName>
    <definedName name="IQRCompaniesH235" hidden="1">#REF!</definedName>
    <definedName name="IQRCompaniesH237" hidden="1">#REF!</definedName>
    <definedName name="IQRCompaniesH239" hidden="1">#REF!</definedName>
    <definedName name="IQRCompaniesH24" hidden="1">#REF!</definedName>
    <definedName name="IQRCompaniesH240" hidden="1">#REF!</definedName>
    <definedName name="IQRCompaniesH243" hidden="1">#REF!</definedName>
    <definedName name="IQRCompaniesH244" hidden="1">#REF!</definedName>
    <definedName name="IQRCompaniesH245" hidden="1">#REF!</definedName>
    <definedName name="IQRCompaniesH246" hidden="1">#REF!</definedName>
    <definedName name="IQRCompaniesH248" hidden="1">#REF!</definedName>
    <definedName name="IQRCompaniesH25" hidden="1">#REF!</definedName>
    <definedName name="IQRCompaniesH251" hidden="1">#REF!</definedName>
    <definedName name="IQRCompaniesH252" hidden="1">#REF!</definedName>
    <definedName name="IQRCompaniesH253" hidden="1">#REF!</definedName>
    <definedName name="IQRCompaniesH254" hidden="1">#REF!</definedName>
    <definedName name="IQRCompaniesH256" hidden="1">#REF!</definedName>
    <definedName name="IQRCompaniesH257" hidden="1">#REF!</definedName>
    <definedName name="IQRCompaniesH258" hidden="1">#REF!</definedName>
    <definedName name="IQRCompaniesH259" hidden="1">#REF!</definedName>
    <definedName name="IQRCompaniesH26" hidden="1">#REF!</definedName>
    <definedName name="IQRCompaniesH260" hidden="1">#REF!</definedName>
    <definedName name="IQRCompaniesH261" hidden="1">#REF!</definedName>
    <definedName name="IQRCompaniesH262" hidden="1">#REF!</definedName>
    <definedName name="IQRCompaniesH263" hidden="1">#REF!</definedName>
    <definedName name="IQRCompaniesH264" hidden="1">#REF!</definedName>
    <definedName name="IQRCompaniesH265" hidden="1">#REF!</definedName>
    <definedName name="IQRCompaniesH266" hidden="1">#REF!</definedName>
    <definedName name="IQRCompaniesH268" hidden="1">#REF!</definedName>
    <definedName name="IQRCompaniesH269" hidden="1">#REF!</definedName>
    <definedName name="IQRCompaniesH27" hidden="1">#REF!</definedName>
    <definedName name="IQRCompaniesH270" hidden="1">#REF!</definedName>
    <definedName name="IQRCompaniesH272" hidden="1">#REF!</definedName>
    <definedName name="IQRCompaniesH273" hidden="1">#REF!</definedName>
    <definedName name="IQRCompaniesH274" hidden="1">#REF!</definedName>
    <definedName name="IQRCompaniesH275" hidden="1">#REF!</definedName>
    <definedName name="IQRCompaniesH278" hidden="1">#REF!</definedName>
    <definedName name="IQRCompaniesH279" hidden="1">#REF!</definedName>
    <definedName name="IQRCompaniesH28" hidden="1">#REF!</definedName>
    <definedName name="IQRCompaniesH280" hidden="1">#REF!</definedName>
    <definedName name="IQRCompaniesH281" hidden="1">#REF!</definedName>
    <definedName name="IQRCompaniesH282" hidden="1">#REF!</definedName>
    <definedName name="IQRCompaniesH283" hidden="1">#REF!</definedName>
    <definedName name="IQRCompaniesH285" hidden="1">#REF!</definedName>
    <definedName name="IQRCompaniesH286" hidden="1">#REF!</definedName>
    <definedName name="IQRCompaniesH287" hidden="1">#REF!</definedName>
    <definedName name="IQRCompaniesH288" hidden="1">#REF!</definedName>
    <definedName name="IQRCompaniesH29" hidden="1">#REF!</definedName>
    <definedName name="IQRCompaniesH292" hidden="1">#REF!</definedName>
    <definedName name="IQRCompaniesH293" hidden="1">#REF!</definedName>
    <definedName name="IQRCompaniesH294" hidden="1">#REF!</definedName>
    <definedName name="IQRCompaniesH295" hidden="1">#REF!</definedName>
    <definedName name="IQRCompaniesH296" hidden="1">#REF!</definedName>
    <definedName name="IQRCompaniesH297" hidden="1">#REF!</definedName>
    <definedName name="IQRCompaniesH298" hidden="1">#REF!</definedName>
    <definedName name="IQRCompaniesH30" hidden="1">#REF!</definedName>
    <definedName name="IQRCompaniesH300" hidden="1">#REF!</definedName>
    <definedName name="IQRCompaniesH301" hidden="1">#REF!</definedName>
    <definedName name="IQRCompaniesH302" hidden="1">#REF!</definedName>
    <definedName name="IQRCompaniesH303" hidden="1">#REF!</definedName>
    <definedName name="IQRCompaniesH304" hidden="1">#REF!</definedName>
    <definedName name="IQRCompaniesH305" hidden="1">#REF!</definedName>
    <definedName name="IQRCompaniesH307" hidden="1">#REF!</definedName>
    <definedName name="IQRCompaniesH31" hidden="1">#REF!</definedName>
    <definedName name="IQRCompaniesH313" hidden="1">#REF!</definedName>
    <definedName name="IQRCompaniesH314" hidden="1">#REF!</definedName>
    <definedName name="IQRCompaniesH315" hidden="1">#REF!</definedName>
    <definedName name="IQRCompaniesH317" hidden="1">#REF!</definedName>
    <definedName name="IQRCompaniesH32" hidden="1">#REF!</definedName>
    <definedName name="IQRCompaniesH322" hidden="1">#REF!</definedName>
    <definedName name="IQRCompaniesH327" hidden="1">#REF!</definedName>
    <definedName name="IQRCompaniesH328" hidden="1">#REF!</definedName>
    <definedName name="IQRCompaniesH33" hidden="1">#REF!</definedName>
    <definedName name="IQRCompaniesH333" hidden="1">#REF!</definedName>
    <definedName name="IQRCompaniesH335" hidden="1">#REF!</definedName>
    <definedName name="IQRCompaniesH337" hidden="1">#REF!</definedName>
    <definedName name="IQRCompaniesH34" hidden="1">#REF!</definedName>
    <definedName name="IQRCompaniesH35" hidden="1">#REF!</definedName>
    <definedName name="IQRCompaniesH36" hidden="1">#REF!</definedName>
    <definedName name="IQRCompaniesH37"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5"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H60" hidden="1">#REF!</definedName>
    <definedName name="IQRCompaniesH61"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1" hidden="1">#REF!</definedName>
    <definedName name="IQRCompaniesH83" hidden="1">#REF!</definedName>
    <definedName name="IQRCompaniesH84" hidden="1">#REF!</definedName>
    <definedName name="IQRCompaniesH87" hidden="1">#REF!</definedName>
    <definedName name="IQRCompaniesH88" hidden="1">#REF!</definedName>
    <definedName name="IQRCompaniesH90" hidden="1">#REF!</definedName>
    <definedName name="IQRCompaniesH91" hidden="1">#REF!</definedName>
    <definedName name="IQRCompaniesH92" hidden="1">#REF!</definedName>
    <definedName name="IQRCompaniesH93" hidden="1">#REF!</definedName>
    <definedName name="IQRCompaniesH94" hidden="1">#REF!</definedName>
    <definedName name="IQRCompaniesH95" hidden="1">#REF!</definedName>
    <definedName name="IQRCompaniesH96" hidden="1">#REF!</definedName>
    <definedName name="IQRCompaniesH97" hidden="1">#REF!</definedName>
    <definedName name="IQRCompaniesH98" hidden="1">#REF!</definedName>
    <definedName name="IQRCompaniesH99" hidden="1">#REF!</definedName>
    <definedName name="IQRCompaniesI12" hidden="1">#REF!</definedName>
    <definedName name="IQRCompaniesI13" hidden="1">#REF!</definedName>
    <definedName name="IQRCompaniesI14" hidden="1">#REF!</definedName>
    <definedName name="IQRCompaniesI15" hidden="1">#REF!</definedName>
    <definedName name="IQRCompaniesI16" hidden="1">#REF!</definedName>
    <definedName name="IQRCompaniesN100" hidden="1">#REF!</definedName>
    <definedName name="IQRCompaniesN101" hidden="1">#REF!</definedName>
    <definedName name="IQRCompaniesN102" hidden="1">#REF!</definedName>
    <definedName name="IQRCompaniesN103" hidden="1">#REF!</definedName>
    <definedName name="IQRCompaniesN104" hidden="1">#REF!</definedName>
    <definedName name="IQRCompaniesN106" hidden="1">#REF!</definedName>
    <definedName name="IQRCompaniesN108" hidden="1">#REF!</definedName>
    <definedName name="IQRCompaniesN110" hidden="1">#REF!</definedName>
    <definedName name="IQRCompaniesN111" hidden="1">#REF!</definedName>
    <definedName name="IQRCompaniesN112" hidden="1">#REF!</definedName>
    <definedName name="IQRCompaniesN113" hidden="1">#REF!</definedName>
    <definedName name="IQRCompaniesN116" hidden="1">#REF!</definedName>
    <definedName name="IQRCompaniesN117" hidden="1">#REF!</definedName>
    <definedName name="IQRCompaniesN118" hidden="1">#REF!</definedName>
    <definedName name="IQRCompaniesN119" hidden="1">#REF!</definedName>
    <definedName name="IQRCompaniesN12" hidden="1">#REF!</definedName>
    <definedName name="IQRCompaniesN120" hidden="1">#REF!</definedName>
    <definedName name="IQRCompaniesN121" hidden="1">#REF!</definedName>
    <definedName name="IQRCompaniesN122" hidden="1">#REF!</definedName>
    <definedName name="IQRCompaniesN123" hidden="1">#REF!</definedName>
    <definedName name="IQRCompaniesN124" hidden="1">#REF!</definedName>
    <definedName name="IQRCompaniesN126" hidden="1">#REF!</definedName>
    <definedName name="IQRCompaniesN128" hidden="1">#REF!</definedName>
    <definedName name="IQRCompaniesN129" hidden="1">#REF!</definedName>
    <definedName name="IQRCompaniesN13" hidden="1">#REF!</definedName>
    <definedName name="IQRCompaniesN131" hidden="1">#REF!</definedName>
    <definedName name="IQRCompaniesN133" hidden="1">#REF!</definedName>
    <definedName name="IQRCompaniesN134" hidden="1">#REF!</definedName>
    <definedName name="IQRCompaniesN135" hidden="1">#REF!</definedName>
    <definedName name="IQRCompaniesN136" hidden="1">#REF!</definedName>
    <definedName name="IQRCompaniesN137" hidden="1">#REF!</definedName>
    <definedName name="IQRCompaniesN138" hidden="1">#REF!</definedName>
    <definedName name="IQRCompaniesN139" hidden="1">#REF!</definedName>
    <definedName name="IQRCompaniesN14" hidden="1">#REF!</definedName>
    <definedName name="IQRCompaniesN142" hidden="1">#REF!</definedName>
    <definedName name="IQRCompaniesN143" hidden="1">#REF!</definedName>
    <definedName name="IQRCompaniesN144" hidden="1">#REF!</definedName>
    <definedName name="IQRCompaniesN145" hidden="1">#REF!</definedName>
    <definedName name="IQRCompaniesN146" hidden="1">#REF!</definedName>
    <definedName name="IQRCompaniesN147" hidden="1">#REF!</definedName>
    <definedName name="IQRCompaniesN148" hidden="1">#REF!</definedName>
    <definedName name="IQRCompaniesN149" hidden="1">#REF!</definedName>
    <definedName name="IQRCompaniesN15" hidden="1">#REF!</definedName>
    <definedName name="IQRCompaniesN150" hidden="1">#REF!</definedName>
    <definedName name="IQRCompaniesN152" hidden="1">#REF!</definedName>
    <definedName name="IQRCompaniesN154" hidden="1">#REF!</definedName>
    <definedName name="IQRCompaniesN155" hidden="1">#REF!</definedName>
    <definedName name="IQRCompaniesN156" hidden="1">#REF!</definedName>
    <definedName name="IQRCompaniesN158" hidden="1">#REF!</definedName>
    <definedName name="IQRCompaniesN159" hidden="1">#REF!</definedName>
    <definedName name="IQRCompaniesN16" hidden="1">#REF!</definedName>
    <definedName name="IQRCompaniesN160" hidden="1">#REF!</definedName>
    <definedName name="IQRCompaniesN162" hidden="1">#REF!</definedName>
    <definedName name="IQRCompaniesN164" hidden="1">#REF!</definedName>
    <definedName name="IQRCompaniesN166" hidden="1">#REF!</definedName>
    <definedName name="IQRCompaniesN167" hidden="1">#REF!</definedName>
    <definedName name="IQRCompaniesN169" hidden="1">#REF!</definedName>
    <definedName name="IQRCompaniesN17" hidden="1">#REF!</definedName>
    <definedName name="IQRCompaniesN170" hidden="1">#REF!</definedName>
    <definedName name="IQRCompaniesN171" hidden="1">#REF!</definedName>
    <definedName name="IQRCompaniesN173" hidden="1">#REF!</definedName>
    <definedName name="IQRCompaniesN174" hidden="1">#REF!</definedName>
    <definedName name="IQRCompaniesN177" hidden="1">#REF!</definedName>
    <definedName name="IQRCompaniesN179" hidden="1">#REF!</definedName>
    <definedName name="IQRCompaniesN18" hidden="1">#REF!</definedName>
    <definedName name="IQRCompaniesN180" hidden="1">#REF!</definedName>
    <definedName name="IQRCompaniesN181" hidden="1">#REF!</definedName>
    <definedName name="IQRCompaniesN182" hidden="1">#REF!</definedName>
    <definedName name="IQRCompaniesN183" hidden="1">#REF!</definedName>
    <definedName name="IQRCompaniesN184" hidden="1">#REF!</definedName>
    <definedName name="IQRCompaniesN185" hidden="1">#REF!</definedName>
    <definedName name="IQRCompaniesN186" hidden="1">#REF!</definedName>
    <definedName name="IQRCompaniesN187" hidden="1">#REF!</definedName>
    <definedName name="IQRCompaniesN189" hidden="1">#REF!</definedName>
    <definedName name="IQRCompaniesN19" hidden="1">#REF!</definedName>
    <definedName name="IQRCompaniesN191" hidden="1">#REF!</definedName>
    <definedName name="IQRCompaniesN192" hidden="1">#REF!</definedName>
    <definedName name="IQRCompaniesN193" hidden="1">#REF!</definedName>
    <definedName name="IQRCompaniesN194" hidden="1">#REF!</definedName>
    <definedName name="IQRCompaniesN195" hidden="1">#REF!</definedName>
    <definedName name="IQRCompaniesN196" hidden="1">#REF!</definedName>
    <definedName name="IQRCompaniesN198" hidden="1">#REF!</definedName>
    <definedName name="IQRCompaniesN199" hidden="1">#REF!</definedName>
    <definedName name="IQRCompaniesN20" hidden="1">#REF!</definedName>
    <definedName name="IQRCompaniesN200" hidden="1">#REF!</definedName>
    <definedName name="IQRCompaniesN201" hidden="1">#REF!</definedName>
    <definedName name="IQRCompaniesN202" hidden="1">#REF!</definedName>
    <definedName name="IQRCompaniesN203" hidden="1">#REF!</definedName>
    <definedName name="IQRCompaniesN204" hidden="1">#REF!</definedName>
    <definedName name="IQRCompaniesN205" hidden="1">#REF!</definedName>
    <definedName name="IQRCompaniesN206" hidden="1">#REF!</definedName>
    <definedName name="IQRCompaniesN208" hidden="1">#REF!</definedName>
    <definedName name="IQRCompaniesN21" hidden="1">#REF!</definedName>
    <definedName name="IQRCompaniesN210" hidden="1">#REF!</definedName>
    <definedName name="IQRCompaniesN217" hidden="1">#REF!</definedName>
    <definedName name="IQRCompaniesN218" hidden="1">#REF!</definedName>
    <definedName name="IQRCompaniesN219" hidden="1">#REF!</definedName>
    <definedName name="IQRCompaniesN22" hidden="1">#REF!</definedName>
    <definedName name="IQRCompaniesN220" hidden="1">#REF!</definedName>
    <definedName name="IQRCompaniesN221" hidden="1">#REF!</definedName>
    <definedName name="IQRCompaniesN224" hidden="1">#REF!</definedName>
    <definedName name="IQRCompaniesN226" hidden="1">#REF!</definedName>
    <definedName name="IQRCompaniesN227" hidden="1">#REF!</definedName>
    <definedName name="IQRCompaniesN229" hidden="1">#REF!</definedName>
    <definedName name="IQRCompaniesN23" hidden="1">#REF!</definedName>
    <definedName name="IQRCompaniesN231" hidden="1">#REF!</definedName>
    <definedName name="IQRCompaniesN232" hidden="1">#REF!</definedName>
    <definedName name="IQRCompaniesN233" hidden="1">#REF!</definedName>
    <definedName name="IQRCompaniesN235" hidden="1">#REF!</definedName>
    <definedName name="IQRCompaniesN237" hidden="1">#REF!</definedName>
    <definedName name="IQRCompaniesN239" hidden="1">#REF!</definedName>
    <definedName name="IQRCompaniesN24" hidden="1">#REF!</definedName>
    <definedName name="IQRCompaniesN240" hidden="1">#REF!</definedName>
    <definedName name="IQRCompaniesN243" hidden="1">#REF!</definedName>
    <definedName name="IQRCompaniesN244" hidden="1">#REF!</definedName>
    <definedName name="IQRCompaniesN245" hidden="1">#REF!</definedName>
    <definedName name="IQRCompaniesN246" hidden="1">#REF!</definedName>
    <definedName name="IQRCompaniesN248" hidden="1">#REF!</definedName>
    <definedName name="IQRCompaniesN25" hidden="1">#REF!</definedName>
    <definedName name="IQRCompaniesN251" hidden="1">#REF!</definedName>
    <definedName name="IQRCompaniesN252" hidden="1">#REF!</definedName>
    <definedName name="IQRCompaniesN253" hidden="1">#REF!</definedName>
    <definedName name="IQRCompaniesN254" hidden="1">#REF!</definedName>
    <definedName name="IQRCompaniesN256" hidden="1">#REF!</definedName>
    <definedName name="IQRCompaniesN257" hidden="1">#REF!</definedName>
    <definedName name="IQRCompaniesN258" hidden="1">#REF!</definedName>
    <definedName name="IQRCompaniesN259" hidden="1">#REF!</definedName>
    <definedName name="IQRCompaniesN26" hidden="1">#REF!</definedName>
    <definedName name="IQRCompaniesN260" hidden="1">#REF!</definedName>
    <definedName name="IQRCompaniesN261" hidden="1">#REF!</definedName>
    <definedName name="IQRCompaniesN262" hidden="1">#REF!</definedName>
    <definedName name="IQRCompaniesN263" hidden="1">#REF!</definedName>
    <definedName name="IQRCompaniesN264" hidden="1">#REF!</definedName>
    <definedName name="IQRCompaniesN265" hidden="1">#REF!</definedName>
    <definedName name="IQRCompaniesN266" hidden="1">#REF!</definedName>
    <definedName name="IQRCompaniesN268" hidden="1">#REF!</definedName>
    <definedName name="IQRCompaniesN269" hidden="1">#REF!</definedName>
    <definedName name="IQRCompaniesN27" hidden="1">#REF!</definedName>
    <definedName name="IQRCompaniesN270" hidden="1">#REF!</definedName>
    <definedName name="IQRCompaniesN272" hidden="1">#REF!</definedName>
    <definedName name="IQRCompaniesN273" hidden="1">#REF!</definedName>
    <definedName name="IQRCompaniesN274" hidden="1">#REF!</definedName>
    <definedName name="IQRCompaniesN275" hidden="1">#REF!</definedName>
    <definedName name="IQRCompaniesN278" hidden="1">#REF!</definedName>
    <definedName name="IQRCompaniesN279" hidden="1">#REF!</definedName>
    <definedName name="IQRCompaniesN28" hidden="1">#REF!</definedName>
    <definedName name="IQRCompaniesN280" hidden="1">#REF!</definedName>
    <definedName name="IQRCompaniesN281" hidden="1">#REF!</definedName>
    <definedName name="IQRCompaniesN282" hidden="1">#REF!</definedName>
    <definedName name="IQRCompaniesN283" hidden="1">#REF!</definedName>
    <definedName name="IQRCompaniesN285" hidden="1">#REF!</definedName>
    <definedName name="IQRCompaniesN286" hidden="1">#REF!</definedName>
    <definedName name="IQRCompaniesN287" hidden="1">#REF!</definedName>
    <definedName name="IQRCompaniesN288" hidden="1">#REF!</definedName>
    <definedName name="IQRCompaniesN29" hidden="1">#REF!</definedName>
    <definedName name="IQRCompaniesN292" hidden="1">#REF!</definedName>
    <definedName name="IQRCompaniesN293" hidden="1">#REF!</definedName>
    <definedName name="IQRCompaniesN294" hidden="1">#REF!</definedName>
    <definedName name="IQRCompaniesN295" hidden="1">#REF!</definedName>
    <definedName name="IQRCompaniesN296" hidden="1">#REF!</definedName>
    <definedName name="IQRCompaniesN297" hidden="1">#REF!</definedName>
    <definedName name="IQRCompaniesN298" hidden="1">#REF!</definedName>
    <definedName name="IQRCompaniesN30" hidden="1">#REF!</definedName>
    <definedName name="IQRCompaniesN300" hidden="1">#REF!</definedName>
    <definedName name="IQRCompaniesN301" hidden="1">#REF!</definedName>
    <definedName name="IQRCompaniesN302" hidden="1">#REF!</definedName>
    <definedName name="IQRCompaniesN303" hidden="1">#REF!</definedName>
    <definedName name="IQRCompaniesN304" hidden="1">#REF!</definedName>
    <definedName name="IQRCompaniesN305" hidden="1">#REF!</definedName>
    <definedName name="IQRCompaniesN307" hidden="1">#REF!</definedName>
    <definedName name="IQRCompaniesN31" hidden="1">#REF!</definedName>
    <definedName name="IQRCompaniesN313" hidden="1">#REF!</definedName>
    <definedName name="IQRCompaniesN314" hidden="1">#REF!</definedName>
    <definedName name="IQRCompaniesN315" hidden="1">#REF!</definedName>
    <definedName name="IQRCompaniesN317" hidden="1">#REF!</definedName>
    <definedName name="IQRCompaniesN32" hidden="1">#REF!</definedName>
    <definedName name="IQRCompaniesN322" hidden="1">#REF!</definedName>
    <definedName name="IQRCompaniesN327" hidden="1">#REF!</definedName>
    <definedName name="IQRCompaniesN328" hidden="1">#REF!</definedName>
    <definedName name="IQRCompaniesN33" hidden="1">#REF!</definedName>
    <definedName name="IQRCompaniesN333" hidden="1">#REF!</definedName>
    <definedName name="IQRCompaniesN335" hidden="1">#REF!</definedName>
    <definedName name="IQRCompaniesN337" hidden="1">#REF!</definedName>
    <definedName name="IQRCompaniesN34" hidden="1">#REF!</definedName>
    <definedName name="IQRCompaniesN35" hidden="1">#REF!</definedName>
    <definedName name="IQRCompaniesN36" hidden="1">#REF!</definedName>
    <definedName name="IQRCompaniesN37"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5"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ompaniesN60" hidden="1">#REF!</definedName>
    <definedName name="IQRCompaniesN61"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1" hidden="1">#REF!</definedName>
    <definedName name="IQRCompaniesN83" hidden="1">#REF!</definedName>
    <definedName name="IQRCompaniesN84" hidden="1">#REF!</definedName>
    <definedName name="IQRCompaniesN87" hidden="1">#REF!</definedName>
    <definedName name="IQRCompaniesN88" hidden="1">#REF!</definedName>
    <definedName name="IQRCompaniesN90" hidden="1">#REF!</definedName>
    <definedName name="IQRCompaniesN91" hidden="1">#REF!</definedName>
    <definedName name="IQRCompaniesN92" hidden="1">#REF!</definedName>
    <definedName name="IQRCompaniesN93" hidden="1">#REF!</definedName>
    <definedName name="IQRCompaniesN94" hidden="1">#REF!</definedName>
    <definedName name="IQRCompaniesN95" hidden="1">#REF!</definedName>
    <definedName name="IQRCompaniesN96" hidden="1">#REF!</definedName>
    <definedName name="IQRCompaniesN97" hidden="1">#REF!</definedName>
    <definedName name="IQRCompaniesN98" hidden="1">#REF!</definedName>
    <definedName name="IQRCompaniesN99" hidden="1">#REF!</definedName>
    <definedName name="IQRCompaniesO12" hidden="1">#REF!</definedName>
    <definedName name="IQRCompaniesO13" hidden="1">#REF!</definedName>
    <definedName name="IQRCompaniesO14" hidden="1">#REF!</definedName>
    <definedName name="IQRCompaniesO15" hidden="1">#REF!</definedName>
    <definedName name="IQRCompaniesO16" hidden="1">#REF!</definedName>
    <definedName name="IQRCompany_Tear_SheetG19" hidden="1">#REF!</definedName>
    <definedName name="IQRCompany_Tear_SheetG20" hidden="1">#REF!</definedName>
    <definedName name="IQRCompany_Tear_SheetG21" hidden="1">#REF!</definedName>
    <definedName name="IQRCompany_Tear_SheetH20" hidden="1">#REF!</definedName>
    <definedName name="IQRCompanyProfilerAE54" hidden="1">#REF!</definedName>
    <definedName name="IQRCompanyProfilerF101" hidden="1">#REF!</definedName>
    <definedName name="IQRCompanyProfilerI54" hidden="1">#REF!</definedName>
    <definedName name="IQRCompsCurrentFormerOwnersD17" hidden="1">#REF!</definedName>
    <definedName name="IQRCompsCurrentFormerOwnersD4" hidden="1">#REF!</definedName>
    <definedName name="IQRCompsCurrentFormerOwnersD58" hidden="1">#REF!</definedName>
    <definedName name="IQRCompsCurrentFormerOwnersE4" hidden="1">#REF!</definedName>
    <definedName name="IQRCompsCurrentFormerOwnersE58" hidden="1">#REF!</definedName>
    <definedName name="IQRCompsCurrentFormerOwnersE9" hidden="1">#REF!</definedName>
    <definedName name="IQRCompsTableCJ15" hidden="1">#REF!</definedName>
    <definedName name="IQRContactsE10" hidden="1">#REF!</definedName>
    <definedName name="IQRContactsE2" hidden="1">#REF!</definedName>
    <definedName name="IQRContactsE23" hidden="1">#REF!</definedName>
    <definedName name="IQRContactsE30" hidden="1">#REF!</definedName>
    <definedName name="IQRContactsE39" hidden="1">#REF!</definedName>
    <definedName name="IQRContactsE58" hidden="1">#REF!</definedName>
    <definedName name="IQRContactsE6" hidden="1">#REF!</definedName>
    <definedName name="IQRContactsE62" hidden="1">#REF!</definedName>
    <definedName name="IQRContactsE66" hidden="1">#REF!</definedName>
    <definedName name="IQRContactsF6" hidden="1">#REF!</definedName>
    <definedName name="IQRContactsG10" hidden="1">#REF!</definedName>
    <definedName name="IQRContactsG2" hidden="1">#REF!</definedName>
    <definedName name="IQRContactsG23" hidden="1">#REF!</definedName>
    <definedName name="IQRContactsG30" hidden="1">#REF!</definedName>
    <definedName name="IQRContactsG39" hidden="1">#REF!</definedName>
    <definedName name="IQRContactsG58" hidden="1">#REF!</definedName>
    <definedName name="IQRContactsG6" hidden="1">#REF!</definedName>
    <definedName name="IQRContactsG62" hidden="1">#REF!</definedName>
    <definedName name="IQRContactsG66" hidden="1">#REF!</definedName>
    <definedName name="IQRContactsH10" hidden="1">#REF!</definedName>
    <definedName name="IQRContactsH2" hidden="1">#REF!</definedName>
    <definedName name="IQRContactsH23" hidden="1">#REF!</definedName>
    <definedName name="IQRContactsH30" hidden="1">#REF!</definedName>
    <definedName name="IQRContactsH39" hidden="1">#REF!</definedName>
    <definedName name="IQRContactsH58" hidden="1">#REF!</definedName>
    <definedName name="IQRContactsH6" hidden="1">#REF!</definedName>
    <definedName name="IQRContactsH62" hidden="1">#REF!</definedName>
    <definedName name="IQRContactsH66" hidden="1">#REF!</definedName>
    <definedName name="IQRContactsI10" hidden="1">#REF!</definedName>
    <definedName name="IQRContactsI2" hidden="1">#REF!</definedName>
    <definedName name="IQRContactsI23" hidden="1">#REF!</definedName>
    <definedName name="IQRContactsI30" hidden="1">#REF!</definedName>
    <definedName name="IQRContactsI39" hidden="1">#REF!</definedName>
    <definedName name="IQRContactsI58" hidden="1">#REF!</definedName>
    <definedName name="IQRContactsI6" hidden="1">#REF!</definedName>
    <definedName name="IQRContactsI62" hidden="1">#REF!</definedName>
    <definedName name="IQRContactsI66" hidden="1">#REF!</definedName>
    <definedName name="IQRContactsJ2" hidden="1">#REF!</definedName>
    <definedName name="IQRContactsK2" hidden="1">#REF!</definedName>
    <definedName name="IQRConvertC66">#REF!</definedName>
    <definedName name="IQRConvertH66">#REF!</definedName>
    <definedName name="IQRCP7" hidden="1">"$CP$8:$CP$112"</definedName>
    <definedName name="IQRCS7" hidden="1">"$CS$8:$CS$260"</definedName>
    <definedName name="IQRCT7" hidden="1">"$CT$8:$CT$260"</definedName>
    <definedName name="IQRCU7" hidden="1">"$CU$8:$CU$260"</definedName>
    <definedName name="IQRCurrencyI26" hidden="1">#REF!</definedName>
    <definedName name="IQRCustomChartAD5" hidden="1">#REF!</definedName>
    <definedName name="IQRCustomIndexX10" hidden="1">#REF!</definedName>
    <definedName name="IQRCV7" hidden="1">"$CV$8:$CV$112"</definedName>
    <definedName name="IQRCY7" hidden="1">"$CY$8:$CY$260"</definedName>
    <definedName name="IQRCZ7" hidden="1">"$CZ$8:$CZ$260"</definedName>
    <definedName name="IQRD1" hidden="1">"$D$2:$D$255"</definedName>
    <definedName name="IQRD11" hidden="1">"$D$12:$D$967"</definedName>
    <definedName name="IQRD12" hidden="1">"$D$13:$D$73"</definedName>
    <definedName name="IQRD14" hidden="1">"$D$15:$D$267"</definedName>
    <definedName name="IQRD15" hidden="1">"$D$16:$D$268"</definedName>
    <definedName name="IQRD16" hidden="1">"$D$17:$D$269"</definedName>
    <definedName name="IQRD17" hidden="1">"$D$18:$D$270"</definedName>
    <definedName name="IQRD18" hidden="1">"$D$19:$D$271"</definedName>
    <definedName name="IQRD19" hidden="1">"$D$20:$D$24"</definedName>
    <definedName name="IQRD22" hidden="1">"$D$23:$D$42"</definedName>
    <definedName name="IQRD23" hidden="1">"$D$24:$D$276"</definedName>
    <definedName name="IQRD27" hidden="1">"$D$28:$D$280"</definedName>
    <definedName name="IQRD279" hidden="1">"$D$280:$D$340"</definedName>
    <definedName name="IQRD29" hidden="1">"$D$30:$D$282"</definedName>
    <definedName name="IQRD3" localSheetId="2" hidden="1">"$D$4:$D$536"</definedName>
    <definedName name="IQRD3" hidden="1">"$D$4:$D$23"</definedName>
    <definedName name="IQRD30" hidden="1">"$D$31:$D$283"</definedName>
    <definedName name="IQRD31" hidden="1">"$D$32:$D$284"</definedName>
    <definedName name="IQRD32" hidden="1">"$D$33:$D$285"</definedName>
    <definedName name="IQRD33" hidden="1">"$D$34:$D$245"</definedName>
    <definedName name="IQRD39" hidden="1">"$D$40:$D$61"</definedName>
    <definedName name="IQRD4" hidden="1">"$D$5:$D$537"</definedName>
    <definedName name="IQRD49" hidden="1">"$D$50:$D$54"</definedName>
    <definedName name="IQRD6" localSheetId="2" hidden="1">"$D$7:$D$259"</definedName>
    <definedName name="IQRD6" hidden="1">"$D$7:$D$26"</definedName>
    <definedName name="IQRD69" hidden="1">"$D$70:$D$89"</definedName>
    <definedName name="IQRD7" localSheetId="2" hidden="1">"$D$8:$D$13"</definedName>
    <definedName name="IQRD7" hidden="1">"$D$9:$D$261"</definedName>
    <definedName name="IQRD8" localSheetId="2" hidden="1">"$D$9:$D$964"</definedName>
    <definedName name="IQRD8" hidden="1">"$D$9:$D$19"</definedName>
    <definedName name="IQRDA7" hidden="1">"$DA$8:$DA$260"</definedName>
    <definedName name="IQRDataA3" hidden="1">#REF!</definedName>
    <definedName name="IQRDataAB8" hidden="1">#REF!</definedName>
    <definedName name="IQRDataAO8" hidden="1">#REF!</definedName>
    <definedName name="IQRDataBA8" hidden="1">#REF!</definedName>
    <definedName name="IQRDataBM8" hidden="1">#REF!</definedName>
    <definedName name="IQRDataD16" hidden="1">#REF!</definedName>
    <definedName name="IQRDataD8" hidden="1">#REF!</definedName>
    <definedName name="IQRDataK16" hidden="1">#REF!</definedName>
    <definedName name="IQRDataK8" hidden="1">#REF!</definedName>
    <definedName name="IQRDataL8" hidden="1">#REF!</definedName>
    <definedName name="IQRDataP8" hidden="1">#REF!</definedName>
    <definedName name="IQRDB7" hidden="1">"$DB$8:$DB$112"</definedName>
    <definedName name="IQRDE7" hidden="1">"$DE$8:$DE$260"</definedName>
    <definedName name="IQRDEAF17" hidden="1">#REF!</definedName>
    <definedName name="IQRDEAP89" hidden="1">#REF!</definedName>
    <definedName name="IQRDEAR89" hidden="1">#REF!</definedName>
    <definedName name="IQRDEAT89" hidden="1">#REF!</definedName>
    <definedName name="IQRDEAV89" hidden="1">#REF!</definedName>
    <definedName name="IQRDEAX89" hidden="1">#REF!</definedName>
    <definedName name="IQRDescriptionsGroup2U14" hidden="1">#REF!</definedName>
    <definedName name="IQRDescriptionsGroup2U24" hidden="1">#REF!</definedName>
    <definedName name="IQRDescriptionsGroup2U34" hidden="1">#REF!</definedName>
    <definedName name="IQRDescriptionsGroup2U44" hidden="1">#REF!</definedName>
    <definedName name="IQRDescriptionsGroup2U54" hidden="1">#REF!</definedName>
    <definedName name="IQRDescriptionsGroup3U14" hidden="1">#REF!</definedName>
    <definedName name="IQRDescriptionsGroup3U24" hidden="1">#REF!</definedName>
    <definedName name="IQRDescriptionsGroup3U25" hidden="1">#REF!</definedName>
    <definedName name="IQRDescriptionsGroup3U30" hidden="1">#REF!</definedName>
    <definedName name="IQRDescriptionsGroup3U34" hidden="1">#REF!</definedName>
    <definedName name="IQRDescriptionsGroup3U44" hidden="1">#REF!</definedName>
    <definedName name="IQRDescriptionsGroup3U54" hidden="1">#REF!</definedName>
    <definedName name="IQRDF7" hidden="1">"$DF$8:$DF$260"</definedName>
    <definedName name="IQRDG7" hidden="1">"$DG$8:$DG$260"</definedName>
    <definedName name="IQRDH7" hidden="1">"$DH$8:$DH$112"</definedName>
    <definedName name="IQRDirectCompetitorsE11" hidden="1">#REF!</definedName>
    <definedName name="IQRDirectCompetitorsE12" hidden="1">#REF!</definedName>
    <definedName name="IQRDirectCompetitorsE14" hidden="1">#REF!</definedName>
    <definedName name="IQRDirectCompetitorsF11" hidden="1">#REF!</definedName>
    <definedName name="IQRDirectCompetitorsF14" hidden="1">#REF!</definedName>
    <definedName name="IQRDirectCompetitorsG11" hidden="1">#REF!</definedName>
    <definedName name="IQRDirectCompetitorsH11" hidden="1">#REF!</definedName>
    <definedName name="IQRDirectCompetitorsI11" hidden="1">#REF!</definedName>
    <definedName name="IQRDK7" hidden="1">"$DK$8:$DK$260"</definedName>
    <definedName name="IQRDL7" hidden="1">"$DL$8:$DL$260"</definedName>
    <definedName name="IQRDM7" hidden="1">"$DM$8:$DM$260"</definedName>
    <definedName name="IQRDN7" hidden="1">"$DN$8:$DN$112"</definedName>
    <definedName name="IQRDownloadFinancials2A15" hidden="1">#REF!</definedName>
    <definedName name="IQRDownloadFinancialsA11" hidden="1">#REF!</definedName>
    <definedName name="IQRDownloadFinancialsA14" hidden="1">#REF!</definedName>
    <definedName name="IQRDownloadFinancialsA15" hidden="1">#REF!</definedName>
    <definedName name="IQRDownloadFinancialsA18" hidden="1">#REF!</definedName>
    <definedName name="IQRDownloadFinancialsA19" hidden="1">#REF!</definedName>
    <definedName name="IQRDownloadFinancialsB11" hidden="1">#REF!</definedName>
    <definedName name="IQRDownloadFinancialsB14" hidden="1">#REF!</definedName>
    <definedName name="IQRDownloadFinancialsB19" hidden="1">#REF!</definedName>
    <definedName name="IQRDownloadFinancialsB24" hidden="1">#REF!</definedName>
    <definedName name="IQRDS6" hidden="1">"$DS$7:$DS$259"</definedName>
    <definedName name="IQRDSYAF17" hidden="1">#REF!</definedName>
    <definedName name="IQRDSYAP89" hidden="1">#REF!</definedName>
    <definedName name="IQRDSYAR89" hidden="1">#REF!</definedName>
    <definedName name="IQRDSYAT89" hidden="1">#REF!</definedName>
    <definedName name="IQRDSYAV89" hidden="1">#REF!</definedName>
    <definedName name="IQRDSYAX89" hidden="1">#REF!</definedName>
    <definedName name="IQRDT6" hidden="1">"$DT$7:$DT$109"</definedName>
    <definedName name="IQRDynamicChartingC24" hidden="1">#REF!</definedName>
    <definedName name="IQRDynamicChartingD24" hidden="1">#REF!</definedName>
    <definedName name="IQRE1" hidden="1">"$E$2:$E$254"</definedName>
    <definedName name="IQRE12" hidden="1">"$E$13:$E$35"</definedName>
    <definedName name="IQRE13" hidden="1">"$E$14"</definedName>
    <definedName name="IQRE14" hidden="1">"$E$15:$E$267"</definedName>
    <definedName name="IQRE15" hidden="1">"$E$16:$E$268"</definedName>
    <definedName name="IQRE16" hidden="1">"$E$17:$E$269"</definedName>
    <definedName name="IQRE17" hidden="1">"$E$18:$E$270"</definedName>
    <definedName name="IQRE18" hidden="1">"$E$19:$E$271"</definedName>
    <definedName name="IQRE19" hidden="1">"$F$19"</definedName>
    <definedName name="IQRE20" hidden="1">"$F$20"</definedName>
    <definedName name="IQRE22" hidden="1">"$E$23:$E$29"</definedName>
    <definedName name="IQRE23" hidden="1">"$E$24:$E$276"</definedName>
    <definedName name="IQRE25" hidden="1">"$E$26:$E$31"</definedName>
    <definedName name="IQRE27" hidden="1">"$E$28:$E$280"</definedName>
    <definedName name="IQRE29" hidden="1">"$E$30:$E$282"</definedName>
    <definedName name="IQRE3" hidden="1">"$E$4:$E$5"</definedName>
    <definedName name="IQRE30" hidden="1">"$E$31:$E$283"</definedName>
    <definedName name="IQRE31" hidden="1">"$E$32:$E$284"</definedName>
    <definedName name="IQRE32" hidden="1">"$E$33:$E$285"</definedName>
    <definedName name="IQRE33" hidden="1">"$E$34:$E$286"</definedName>
    <definedName name="IQRE34">"$E$35:$E$60"</definedName>
    <definedName name="IQRE36" hidden="1">"$E$37"</definedName>
    <definedName name="IQRE39" hidden="1">"$E$40:$E$46"</definedName>
    <definedName name="IQRE41" hidden="1">"$F$41"</definedName>
    <definedName name="IQRE42" hidden="1">"$F$42"</definedName>
    <definedName name="IQRE43" hidden="1">"$F$43"</definedName>
    <definedName name="IQRE44" hidden="1">"$F$44"</definedName>
    <definedName name="IQRE45" hidden="1">"$F$45"</definedName>
    <definedName name="IQRE46" hidden="1">"$F$46"</definedName>
    <definedName name="IQRE47" hidden="1">"$F$47"</definedName>
    <definedName name="IQRE48" hidden="1">"$F$48"</definedName>
    <definedName name="IQRE49" hidden="1">"$F$49"</definedName>
    <definedName name="IQRE5" hidden="1">"$E$6:$E$9"</definedName>
    <definedName name="IQRE50" hidden="1">"$F$50"</definedName>
    <definedName name="IQRE51" hidden="1">"$F$51"</definedName>
    <definedName name="IQRE52" hidden="1">"$F$52"</definedName>
    <definedName name="IQRE55" hidden="1">"$E$56:$E$61"</definedName>
    <definedName name="IQRE56" hidden="1">"$E$57"</definedName>
    <definedName name="IQRE566" hidden="1">"$E$567"</definedName>
    <definedName name="IQRE57" hidden="1">"$F$57:$R$57"</definedName>
    <definedName name="IQRE571" hidden="1">"$E$572"</definedName>
    <definedName name="IQRE573" hidden="1">"$E$574:$E$603"</definedName>
    <definedName name="IQRE574" hidden="1">"$E$575:$E$604"</definedName>
    <definedName name="IQRE576" hidden="1">"$E$577"</definedName>
    <definedName name="IQRE578" hidden="1">"$E$579"</definedName>
    <definedName name="IQRE58" hidden="1">"$F$58:$K$58"</definedName>
    <definedName name="IQRE59" hidden="1">"$F$59:$I$59"</definedName>
    <definedName name="IQRE598" hidden="1">"$E$599"</definedName>
    <definedName name="IQRE6" hidden="1">"$E$7:$E$259"</definedName>
    <definedName name="IQRE60" hidden="1">"$F$60:$I$60"</definedName>
    <definedName name="IQRE603" hidden="1">"$E$604"</definedName>
    <definedName name="IQRE604" hidden="1">"$E$605:$E$614"</definedName>
    <definedName name="IQRE605" hidden="1">"$E$606:$E$615"</definedName>
    <definedName name="IQRE606" hidden="1">"$E$607:$E$616"</definedName>
    <definedName name="IQRE608" hidden="1">"$E$609"</definedName>
    <definedName name="IQRE61" hidden="1">"$F$61:$R$61"</definedName>
    <definedName name="IQRE610" hidden="1">"$E$611"</definedName>
    <definedName name="IQRE611" hidden="1">"$E$612:$E$621"</definedName>
    <definedName name="IQRE619" hidden="1">"$E$620:$E$1103"</definedName>
    <definedName name="IQRE62" hidden="1">"$F$62"</definedName>
    <definedName name="IQRE69" hidden="1">"$E$70:$E$89"</definedName>
    <definedName name="IQRE7" localSheetId="2" hidden="1">"$E$8:$E$13"</definedName>
    <definedName name="IQRE7" hidden="1">"$E$8:$E$1245"</definedName>
    <definedName name="IQRE8" localSheetId="2" hidden="1">"$E$9:$E$964"</definedName>
    <definedName name="IQRE8" hidden="1">"$E$9:$E$19"</definedName>
    <definedName name="IQRE84" hidden="1">"$E$85:$E$86"</definedName>
    <definedName name="IQRE9" hidden="1">"$E$10:$E$13"</definedName>
    <definedName name="IQREBITDAMultChartB6" hidden="1">#REF!</definedName>
    <definedName name="IQREBITDAMultChartC6" hidden="1">#REF!</definedName>
    <definedName name="IQREBITDAMultChartC7" hidden="1">#REF!</definedName>
    <definedName name="IQREBITDAMultipleT13" hidden="1">#REF!</definedName>
    <definedName name="IQREBITDAMultipleT14" hidden="1">#REF!</definedName>
    <definedName name="IQREconomicsCurrenciesB11" hidden="1">#REF!</definedName>
    <definedName name="IQREconomicsCurrenciesB6" hidden="1">#REF!</definedName>
    <definedName name="IQREconomicsCurrenciesC11" hidden="1">#REF!</definedName>
    <definedName name="IQREconomicsCurrenciesC6" hidden="1">#REF!</definedName>
    <definedName name="IQREconomicsCurrenciesC7" hidden="1">#REF!</definedName>
    <definedName name="IQREconomicsCurrenciesD11" hidden="1">#REF!</definedName>
    <definedName name="IQREconomicsCurrenciesE11" hidden="1">#REF!</definedName>
    <definedName name="IQREconomicsCurrenciesE6" hidden="1">#REF!</definedName>
    <definedName name="IQREconomicsCurrenciesF11" hidden="1">#REF!</definedName>
    <definedName name="IQREconomicsCurrenciesF6" hidden="1">#REF!</definedName>
    <definedName name="IQREconomicsCurrenciesG11" hidden="1">#REF!</definedName>
    <definedName name="IQREconomicsCurrenciesH11" hidden="1">#REF!</definedName>
    <definedName name="IQREconomicsCurrenciesH6" hidden="1">#REF!</definedName>
    <definedName name="IQREconomicsCurrenciesI11" hidden="1">#REF!</definedName>
    <definedName name="IQREconomicsCurrenciesI6" hidden="1">#REF!</definedName>
    <definedName name="IQREconomicsCurrenciesJ11" hidden="1">#REF!</definedName>
    <definedName name="IQREconomicsCurrenciesK11" hidden="1">#REF!</definedName>
    <definedName name="IQREconomicsCurrenciesK6" hidden="1">#REF!</definedName>
    <definedName name="IQREconomicsCurrenciesL11" hidden="1">#REF!</definedName>
    <definedName name="IQREconomicsCurrenciesL6" hidden="1">#REF!</definedName>
    <definedName name="IQREconomicsCurrenciesM11" hidden="1">#REF!</definedName>
    <definedName name="IQREconomicsCurrenciesN6" hidden="1">#REF!</definedName>
    <definedName name="IQREconomicsCurrenciesO5" hidden="1">#REF!</definedName>
    <definedName name="IQREconomicsCurrenciesO6" hidden="1">#REF!</definedName>
    <definedName name="IQREconomicsCurrenciesO7" hidden="1">#REF!</definedName>
    <definedName name="IQREconomicsCurrenciesP11" hidden="1">#REF!</definedName>
    <definedName name="IQREconomicsCurrenciesP6" hidden="1">#REF!</definedName>
    <definedName name="IQREconomicsCurrenciesQ11" hidden="1">#REF!</definedName>
    <definedName name="IQREconomicsCurrenciesQ6" hidden="1">#REF!</definedName>
    <definedName name="IQREconomicsCurrenciesR6" hidden="1">#REF!</definedName>
    <definedName name="IQRESVAF17" hidden="1">#REF!</definedName>
    <definedName name="IQRESVAP89" hidden="1">#REF!</definedName>
    <definedName name="IQRESVAR89" hidden="1">#REF!</definedName>
    <definedName name="IQRESVAT89" hidden="1">#REF!</definedName>
    <definedName name="IQRESVAV89" hidden="1">#REF!</definedName>
    <definedName name="IQRESVAX89" hidden="1">#REF!</definedName>
    <definedName name="IQRETRAF17" hidden="1">#REF!</definedName>
    <definedName name="IQRETRAP89" hidden="1">#REF!</definedName>
    <definedName name="IQRETRAR89" hidden="1">#REF!</definedName>
    <definedName name="IQRETRAT89" hidden="1">#REF!</definedName>
    <definedName name="IQRETRAV89" hidden="1">#REF!</definedName>
    <definedName name="IQRETRAX89" hidden="1">#REF!</definedName>
    <definedName name="IQRExampleTearSheetH20" hidden="1">#REF!</definedName>
    <definedName name="IQRExcelB379" hidden="1">#REF!</definedName>
    <definedName name="IQRExcelB44" hidden="1">#REF!</definedName>
    <definedName name="IQRExcelJ415" hidden="1">#REF!</definedName>
    <definedName name="IQRExcelK447" hidden="1">#REF!</definedName>
    <definedName name="IQRExcelO18" hidden="1">#REF!</definedName>
    <definedName name="IQRExchangeRatioGraphC13" hidden="1">#REF!</definedName>
    <definedName name="IQRF1" hidden="1">"$F$2:$F$254"</definedName>
    <definedName name="IQRF10" hidden="1">"$F$11:$F$15"</definedName>
    <definedName name="IQRF12" hidden="1">"$F$13:$F$17"</definedName>
    <definedName name="IQRF13" hidden="1">"$F$14"</definedName>
    <definedName name="IQRF14" hidden="1">"$F$15"</definedName>
    <definedName name="IQRF17" hidden="1">"$F$18:$F$22"</definedName>
    <definedName name="IQRF18" hidden="1">"$F$19:$F$23"</definedName>
    <definedName name="IQRF2" hidden="1">"$F$3"</definedName>
    <definedName name="IQRF20" hidden="1">"$F$21:$F$25"</definedName>
    <definedName name="IQRF21" hidden="1">"$F$22:$F$26"</definedName>
    <definedName name="IQRF22" hidden="1">"$F$23"</definedName>
    <definedName name="IQRF24" hidden="1">"$F$25:$F$29"</definedName>
    <definedName name="IQRF25" hidden="1">"$F$26:$F$287"</definedName>
    <definedName name="IQRF26" hidden="1">"$F$27:$F$31"</definedName>
    <definedName name="IQRF28" hidden="1">"$F$29:$F$33"</definedName>
    <definedName name="IQRF3" hidden="1">"$F$4"</definedName>
    <definedName name="IQRF30" hidden="1">"$F$31"</definedName>
    <definedName name="IQRF31" hidden="1">"$F$32:$F$36"</definedName>
    <definedName name="IQRF32" hidden="1">"$F$33:$F$37"</definedName>
    <definedName name="IQRF33" hidden="1">"$F$34:$F$286"</definedName>
    <definedName name="IQRF34" hidden="1">"$F$35:$F$39"</definedName>
    <definedName name="IQRF35" hidden="1">"$F$36"</definedName>
    <definedName name="IQRF36" hidden="1">"$F$37"</definedName>
    <definedName name="IQRF37" hidden="1">"$F$38:$F$42"</definedName>
    <definedName name="IQRF38" hidden="1">"$F$39:$F$43"</definedName>
    <definedName name="IQRF39" hidden="1">"$F$40:$F$61"</definedName>
    <definedName name="IQRF40" hidden="1">"$F$41:$F$45"</definedName>
    <definedName name="IQRF41" hidden="1">"$F$42"</definedName>
    <definedName name="IQRF42" hidden="1">"$F$43"</definedName>
    <definedName name="IQRF44" hidden="1">"$F$45:$F$49"</definedName>
    <definedName name="IQRF45" hidden="1">"$F$46:$F$50"</definedName>
    <definedName name="IQRF47" hidden="1">"$F$48"</definedName>
    <definedName name="IQRF48" hidden="1">"$F$49:$F$53"</definedName>
    <definedName name="IQRF5" hidden="1">"$F$6:$F$10"</definedName>
    <definedName name="IQRF51" hidden="1">"$F$52:$F$56"</definedName>
    <definedName name="IQRF54" localSheetId="2" hidden="1">"$F$55:$F$62"</definedName>
    <definedName name="IQRF54" hidden="1">"$F$55"</definedName>
    <definedName name="IQRF566" hidden="1">"$F$567"</definedName>
    <definedName name="IQRF57" hidden="1">"$F$58"</definedName>
    <definedName name="IQRF571" hidden="1">"$F$572"</definedName>
    <definedName name="IQRF573" hidden="1">"$F$574:$F$603"</definedName>
    <definedName name="IQRF574" hidden="1">"$F$575:$F$604"</definedName>
    <definedName name="IQRF576" hidden="1">"$F$577"</definedName>
    <definedName name="IQRF578" hidden="1">"$F$579"</definedName>
    <definedName name="IQRF598" hidden="1">"$F$599"</definedName>
    <definedName name="IQRF6" hidden="1">"$F$7:$F$11"</definedName>
    <definedName name="IQRF603" hidden="1">"$F$604"</definedName>
    <definedName name="IQRF604" hidden="1">"$F$605:$F$614"</definedName>
    <definedName name="IQRF605" hidden="1">"$F$606:$F$615"</definedName>
    <definedName name="IQRF606" hidden="1">"$F$607:$F$616"</definedName>
    <definedName name="IQRF608" hidden="1">"$F$609"</definedName>
    <definedName name="IQRF61" hidden="1">"$F$62"</definedName>
    <definedName name="IQRF610" hidden="1">"$F$611"</definedName>
    <definedName name="IQRF611" hidden="1">"$F$612:$F$621"</definedName>
    <definedName name="IQRF62" hidden="1">"$F$63"</definedName>
    <definedName name="IQRF66" hidden="1">"$F$67"</definedName>
    <definedName name="IQRF69" hidden="1">"$F$70:$F$89"</definedName>
    <definedName name="IQRF7" localSheetId="2" hidden="1">"$F$8:$F$13"</definedName>
    <definedName name="IQRF7" hidden="1">"$F$8"</definedName>
    <definedName name="IQRF70" hidden="1">"$F$71"</definedName>
    <definedName name="IQRF8" hidden="1">"$F$9:$F$13"</definedName>
    <definedName name="IQRF9" hidden="1">"$F$10:$F$14"</definedName>
    <definedName name="IQRFactSetPricesG14" hidden="1">#REF!</definedName>
    <definedName name="IQRFactSetPricesJ14" hidden="1">#REF!</definedName>
    <definedName name="IQRFactSetPricesP14" hidden="1">#REF!</definedName>
    <definedName name="IQRFactSetPricesS14" hidden="1">#REF!</definedName>
    <definedName name="IQRFCXAF17" hidden="1">#REF!</definedName>
    <definedName name="IQRFCXAP89" hidden="1">#REF!</definedName>
    <definedName name="IQRFCXAR89" hidden="1">#REF!</definedName>
    <definedName name="IQRFCXAT89" hidden="1">#REF!</definedName>
    <definedName name="IQRFCXAV89" hidden="1">#REF!</definedName>
    <definedName name="IQRFCXAX89" hidden="1">#REF!</definedName>
    <definedName name="IQRFinancialB17" hidden="1">#REF!</definedName>
    <definedName name="IQRFinancialBuyersAO10" hidden="1">#REF!</definedName>
    <definedName name="IQRFinancialBuyersAO100" hidden="1">#REF!</definedName>
    <definedName name="IQRFinancialBuyersAO101" hidden="1">#REF!</definedName>
    <definedName name="IQRFinancialBuyersAO102" hidden="1">#REF!</definedName>
    <definedName name="IQRFinancialBuyersAO103" hidden="1">#REF!</definedName>
    <definedName name="IQRFinancialBuyersAO104" hidden="1">#REF!</definedName>
    <definedName name="IQRFinancialBuyersAO105" hidden="1">#REF!</definedName>
    <definedName name="IQRFinancialBuyersAO106" hidden="1">#REF!</definedName>
    <definedName name="IQRFinancialBuyersAO107" hidden="1">#REF!</definedName>
    <definedName name="IQRFinancialBuyersAO108" hidden="1">#REF!</definedName>
    <definedName name="IQRFinancialBuyersAO109" hidden="1">#REF!</definedName>
    <definedName name="IQRFinancialBuyersAO11" hidden="1">#REF!</definedName>
    <definedName name="IQRFinancialBuyersAO110" hidden="1">#REF!</definedName>
    <definedName name="IQRFinancialBuyersAO111" hidden="1">#REF!</definedName>
    <definedName name="IQRFinancialBuyersAO112" hidden="1">#REF!</definedName>
    <definedName name="IQRFinancialBuyersAO113" hidden="1">#REF!</definedName>
    <definedName name="IQRFinancialBuyersAO114" hidden="1">#REF!</definedName>
    <definedName name="IQRFinancialBuyersAO12" hidden="1">#REF!</definedName>
    <definedName name="IQRFinancialBuyersAO13" hidden="1">#REF!</definedName>
    <definedName name="IQRFinancialBuyersAO14" hidden="1">#REF!</definedName>
    <definedName name="IQRFinancialBuyersAO15" hidden="1">#REF!</definedName>
    <definedName name="IQRFinancialBuyersAO16" hidden="1">#REF!</definedName>
    <definedName name="IQRFinancialBuyersAO17" hidden="1">#REF!</definedName>
    <definedName name="IQRFinancialBuyersAO19" hidden="1">#REF!</definedName>
    <definedName name="IQRFinancialBuyersAO20" hidden="1">#REF!</definedName>
    <definedName name="IQRFinancialBuyersAO21" hidden="1">#REF!</definedName>
    <definedName name="IQRFinancialBuyersAO22" hidden="1">#REF!</definedName>
    <definedName name="IQRFinancialBuyersAO23" hidden="1">#REF!</definedName>
    <definedName name="IQRFinancialBuyersAO24" hidden="1">#REF!</definedName>
    <definedName name="IQRFinancialBuyersAO25" hidden="1">#REF!</definedName>
    <definedName name="IQRFinancialBuyersAO26" hidden="1">#REF!</definedName>
    <definedName name="IQRFinancialBuyersAO27" hidden="1">#REF!</definedName>
    <definedName name="IQRFinancialBuyersAO28" hidden="1">#REF!</definedName>
    <definedName name="IQRFinancialBuyersAO29" hidden="1">#REF!</definedName>
    <definedName name="IQRFinancialBuyersAO30" hidden="1">#REF!</definedName>
    <definedName name="IQRFinancialBuyersAO31" hidden="1">#REF!</definedName>
    <definedName name="IQRFinancialBuyersAO32" hidden="1">#REF!</definedName>
    <definedName name="IQRFinancialBuyersAO33" hidden="1">#REF!</definedName>
    <definedName name="IQRFinancialBuyersAO34" hidden="1">#REF!</definedName>
    <definedName name="IQRFinancialBuyersAO35" hidden="1">#REF!</definedName>
    <definedName name="IQRFinancialBuyersAO36" hidden="1">#REF!</definedName>
    <definedName name="IQRFinancialBuyersAO37" hidden="1">#REF!</definedName>
    <definedName name="IQRFinancialBuyersAO38" hidden="1">#REF!</definedName>
    <definedName name="IQRFinancialBuyersAO39" hidden="1">#REF!</definedName>
    <definedName name="IQRFinancialBuyersAO40" hidden="1">#REF!</definedName>
    <definedName name="IQRFinancialBuyersAO41" hidden="1">#REF!</definedName>
    <definedName name="IQRFinancialBuyersAO42" hidden="1">#REF!</definedName>
    <definedName name="IQRFinancialBuyersAO43" hidden="1">#REF!</definedName>
    <definedName name="IQRFinancialBuyersAO44" hidden="1">#REF!</definedName>
    <definedName name="IQRFinancialBuyersAO45" hidden="1">#REF!</definedName>
    <definedName name="IQRFinancialBuyersAO46" hidden="1">#REF!</definedName>
    <definedName name="IQRFinancialBuyersAO47" hidden="1">#REF!</definedName>
    <definedName name="IQRFinancialBuyersAO48" hidden="1">#REF!</definedName>
    <definedName name="IQRFinancialBuyersAO49" hidden="1">#REF!</definedName>
    <definedName name="IQRFinancialBuyersAO50" hidden="1">#REF!</definedName>
    <definedName name="IQRFinancialBuyersAO51" hidden="1">#REF!</definedName>
    <definedName name="IQRFinancialBuyersAO53" hidden="1">#REF!</definedName>
    <definedName name="IQRFinancialBuyersAO54" hidden="1">#REF!</definedName>
    <definedName name="IQRFinancialBuyersAO55" hidden="1">#REF!</definedName>
    <definedName name="IQRFinancialBuyersAO56" hidden="1">#REF!</definedName>
    <definedName name="IQRFinancialBuyersAO57" hidden="1">#REF!</definedName>
    <definedName name="IQRFinancialBuyersAO58" hidden="1">#REF!</definedName>
    <definedName name="IQRFinancialBuyersAO59" hidden="1">#REF!</definedName>
    <definedName name="IQRFinancialBuyersAO60" hidden="1">#REF!</definedName>
    <definedName name="IQRFinancialBuyersAO61" hidden="1">#REF!</definedName>
    <definedName name="IQRFinancialBuyersAO62" hidden="1">#REF!</definedName>
    <definedName name="IQRFinancialBuyersAO63" hidden="1">#REF!</definedName>
    <definedName name="IQRFinancialBuyersAO64" hidden="1">#REF!</definedName>
    <definedName name="IQRFinancialBuyersAO65" hidden="1">#REF!</definedName>
    <definedName name="IQRFinancialBuyersAO66" hidden="1">#REF!</definedName>
    <definedName name="IQRFinancialBuyersAO67" hidden="1">#REF!</definedName>
    <definedName name="IQRFinancialBuyersAO68" hidden="1">#REF!</definedName>
    <definedName name="IQRFinancialBuyersAO69" hidden="1">#REF!</definedName>
    <definedName name="IQRFinancialBuyersAO7" hidden="1">#REF!</definedName>
    <definedName name="IQRFinancialBuyersAO70" hidden="1">#REF!</definedName>
    <definedName name="IQRFinancialBuyersAO71" hidden="1">#REF!</definedName>
    <definedName name="IQRFinancialBuyersAO72" hidden="1">#REF!</definedName>
    <definedName name="IQRFinancialBuyersAO73" hidden="1">#REF!</definedName>
    <definedName name="IQRFinancialBuyersAO74" hidden="1">#REF!</definedName>
    <definedName name="IQRFinancialBuyersAO75" hidden="1">#REF!</definedName>
    <definedName name="IQRFinancialBuyersAO76" hidden="1">#REF!</definedName>
    <definedName name="IQRFinancialBuyersAO77" hidden="1">#REF!</definedName>
    <definedName name="IQRFinancialBuyersAO78" hidden="1">#REF!</definedName>
    <definedName name="IQRFinancialBuyersAO79" hidden="1">#REF!</definedName>
    <definedName name="IQRFinancialBuyersAO8" hidden="1">#REF!</definedName>
    <definedName name="IQRFinancialBuyersAO80" hidden="1">#REF!</definedName>
    <definedName name="IQRFinancialBuyersAO81" hidden="1">#REF!</definedName>
    <definedName name="IQRFinancialBuyersAO82" hidden="1">#REF!</definedName>
    <definedName name="IQRFinancialBuyersAO83" hidden="1">#REF!</definedName>
    <definedName name="IQRFinancialBuyersAO84" hidden="1">#REF!</definedName>
    <definedName name="IQRFinancialBuyersAO85" hidden="1">#REF!</definedName>
    <definedName name="IQRFinancialBuyersAO86" hidden="1">#REF!</definedName>
    <definedName name="IQRFinancialBuyersAO87" hidden="1">#REF!</definedName>
    <definedName name="IQRFinancialBuyersAO88" hidden="1">#REF!</definedName>
    <definedName name="IQRFinancialBuyersAO89" hidden="1">#REF!</definedName>
    <definedName name="IQRFinancialBuyersAO9" hidden="1">#REF!</definedName>
    <definedName name="IQRFinancialBuyersAO90" hidden="1">#REF!</definedName>
    <definedName name="IQRFinancialBuyersAO91" hidden="1">#REF!</definedName>
    <definedName name="IQRFinancialBuyersAO92" hidden="1">#REF!</definedName>
    <definedName name="IQRFinancialBuyersAO93" hidden="1">#REF!</definedName>
    <definedName name="IQRFinancialBuyersAO94" hidden="1">#REF!</definedName>
    <definedName name="IQRFinancialBuyersAO95" hidden="1">#REF!</definedName>
    <definedName name="IQRFinancialBuyersAO96" hidden="1">#REF!</definedName>
    <definedName name="IQRFinancialBuyersAO97" hidden="1">#REF!</definedName>
    <definedName name="IQRFinancialBuyersAO98" hidden="1">#REF!</definedName>
    <definedName name="IQRFinancialBuyersAO99" hidden="1">#REF!</definedName>
    <definedName name="IQRFinancialBuyersAQ10" hidden="1">#REF!</definedName>
    <definedName name="IQRFinancialBuyersAQ100" hidden="1">#REF!</definedName>
    <definedName name="IQRFinancialBuyersAQ101" hidden="1">#REF!</definedName>
    <definedName name="IQRFinancialBuyersAQ102" hidden="1">#REF!</definedName>
    <definedName name="IQRFinancialBuyersAQ103" hidden="1">#REF!</definedName>
    <definedName name="IQRFinancialBuyersAQ104" hidden="1">#REF!</definedName>
    <definedName name="IQRFinancialBuyersAQ105" hidden="1">#REF!</definedName>
    <definedName name="IQRFinancialBuyersAQ106" hidden="1">#REF!</definedName>
    <definedName name="IQRFinancialBuyersAQ107" hidden="1">#REF!</definedName>
    <definedName name="IQRFinancialBuyersAQ108" hidden="1">#REF!</definedName>
    <definedName name="IQRFinancialBuyersAQ109" hidden="1">#REF!</definedName>
    <definedName name="IQRFinancialBuyersAQ11" hidden="1">#REF!</definedName>
    <definedName name="IQRFinancialBuyersAQ110" hidden="1">#REF!</definedName>
    <definedName name="IQRFinancialBuyersAQ111" hidden="1">#REF!</definedName>
    <definedName name="IQRFinancialBuyersAQ112" hidden="1">#REF!</definedName>
    <definedName name="IQRFinancialBuyersAQ113" hidden="1">#REF!</definedName>
    <definedName name="IQRFinancialBuyersAQ12" hidden="1">#REF!</definedName>
    <definedName name="IQRFinancialBuyersAQ13" hidden="1">#REF!</definedName>
    <definedName name="IQRFinancialBuyersAQ14" hidden="1">#REF!</definedName>
    <definedName name="IQRFinancialBuyersAQ15" hidden="1">#REF!</definedName>
    <definedName name="IQRFinancialBuyersAQ16" hidden="1">#REF!</definedName>
    <definedName name="IQRFinancialBuyersAQ17" hidden="1">#REF!</definedName>
    <definedName name="IQRFinancialBuyersAQ19" hidden="1">#REF!</definedName>
    <definedName name="IQRFinancialBuyersAQ20" hidden="1">#REF!</definedName>
    <definedName name="IQRFinancialBuyersAQ21" hidden="1">#REF!</definedName>
    <definedName name="IQRFinancialBuyersAQ22" hidden="1">#REF!</definedName>
    <definedName name="IQRFinancialBuyersAQ23" hidden="1">#REF!</definedName>
    <definedName name="IQRFinancialBuyersAQ24" hidden="1">#REF!</definedName>
    <definedName name="IQRFinancialBuyersAQ25" hidden="1">#REF!</definedName>
    <definedName name="IQRFinancialBuyersAQ26" hidden="1">#REF!</definedName>
    <definedName name="IQRFinancialBuyersAQ27" hidden="1">#REF!</definedName>
    <definedName name="IQRFinancialBuyersAQ28" hidden="1">#REF!</definedName>
    <definedName name="IQRFinancialBuyersAQ29" hidden="1">#REF!</definedName>
    <definedName name="IQRFinancialBuyersAQ30" hidden="1">#REF!</definedName>
    <definedName name="IQRFinancialBuyersAQ31" hidden="1">#REF!</definedName>
    <definedName name="IQRFinancialBuyersAQ32" hidden="1">#REF!</definedName>
    <definedName name="IQRFinancialBuyersAQ33" hidden="1">#REF!</definedName>
    <definedName name="IQRFinancialBuyersAQ34" hidden="1">#REF!</definedName>
    <definedName name="IQRFinancialBuyersAQ35" hidden="1">#REF!</definedName>
    <definedName name="IQRFinancialBuyersAQ36" hidden="1">#REF!</definedName>
    <definedName name="IQRFinancialBuyersAQ37" hidden="1">#REF!</definedName>
    <definedName name="IQRFinancialBuyersAQ38" hidden="1">#REF!</definedName>
    <definedName name="IQRFinancialBuyersAQ39" hidden="1">#REF!</definedName>
    <definedName name="IQRFinancialBuyersAQ40" hidden="1">#REF!</definedName>
    <definedName name="IQRFinancialBuyersAQ41" hidden="1">#REF!</definedName>
    <definedName name="IQRFinancialBuyersAQ42" hidden="1">#REF!</definedName>
    <definedName name="IQRFinancialBuyersAQ43" hidden="1">#REF!</definedName>
    <definedName name="IQRFinancialBuyersAQ44" hidden="1">#REF!</definedName>
    <definedName name="IQRFinancialBuyersAQ45" hidden="1">#REF!</definedName>
    <definedName name="IQRFinancialBuyersAQ46" hidden="1">#REF!</definedName>
    <definedName name="IQRFinancialBuyersAQ47" hidden="1">#REF!</definedName>
    <definedName name="IQRFinancialBuyersAQ48" hidden="1">#REF!</definedName>
    <definedName name="IQRFinancialBuyersAQ49" hidden="1">#REF!</definedName>
    <definedName name="IQRFinancialBuyersAQ50" hidden="1">#REF!</definedName>
    <definedName name="IQRFinancialBuyersAQ51" hidden="1">#REF!</definedName>
    <definedName name="IQRFinancialBuyersAQ54" hidden="1">#REF!</definedName>
    <definedName name="IQRFinancialBuyersAQ55" hidden="1">#REF!</definedName>
    <definedName name="IQRFinancialBuyersAQ56" hidden="1">#REF!</definedName>
    <definedName name="IQRFinancialBuyersAQ57" hidden="1">#REF!</definedName>
    <definedName name="IQRFinancialBuyersAQ59" hidden="1">#REF!</definedName>
    <definedName name="IQRFinancialBuyersAQ60" hidden="1">#REF!</definedName>
    <definedName name="IQRFinancialBuyersAQ61" hidden="1">#REF!</definedName>
    <definedName name="IQRFinancialBuyersAQ62" hidden="1">#REF!</definedName>
    <definedName name="IQRFinancialBuyersAQ63" hidden="1">#REF!</definedName>
    <definedName name="IQRFinancialBuyersAQ64" hidden="1">#REF!</definedName>
    <definedName name="IQRFinancialBuyersAQ65" hidden="1">#REF!</definedName>
    <definedName name="IQRFinancialBuyersAQ66" hidden="1">#REF!</definedName>
    <definedName name="IQRFinancialBuyersAQ67" hidden="1">#REF!</definedName>
    <definedName name="IQRFinancialBuyersAQ68" hidden="1">#REF!</definedName>
    <definedName name="IQRFinancialBuyersAQ69" hidden="1">#REF!</definedName>
    <definedName name="IQRFinancialBuyersAQ7" hidden="1">#REF!</definedName>
    <definedName name="IQRFinancialBuyersAQ70" hidden="1">#REF!</definedName>
    <definedName name="IQRFinancialBuyersAQ71" hidden="1">#REF!</definedName>
    <definedName name="IQRFinancialBuyersAQ72" hidden="1">#REF!</definedName>
    <definedName name="IQRFinancialBuyersAQ73" hidden="1">#REF!</definedName>
    <definedName name="IQRFinancialBuyersAQ74" hidden="1">#REF!</definedName>
    <definedName name="IQRFinancialBuyersAQ75" hidden="1">#REF!</definedName>
    <definedName name="IQRFinancialBuyersAQ76" hidden="1">#REF!</definedName>
    <definedName name="IQRFinancialBuyersAQ77" hidden="1">#REF!</definedName>
    <definedName name="IQRFinancialBuyersAQ78" hidden="1">#REF!</definedName>
    <definedName name="IQRFinancialBuyersAQ79" hidden="1">#REF!</definedName>
    <definedName name="IQRFinancialBuyersAQ8" hidden="1">#REF!</definedName>
    <definedName name="IQRFinancialBuyersAQ80" hidden="1">#REF!</definedName>
    <definedName name="IQRFinancialBuyersAQ81" hidden="1">#REF!</definedName>
    <definedName name="IQRFinancialBuyersAQ82" hidden="1">#REF!</definedName>
    <definedName name="IQRFinancialBuyersAQ83" hidden="1">#REF!</definedName>
    <definedName name="IQRFinancialBuyersAQ84" hidden="1">#REF!</definedName>
    <definedName name="IQRFinancialBuyersAQ85" hidden="1">#REF!</definedName>
    <definedName name="IQRFinancialBuyersAQ86" hidden="1">#REF!</definedName>
    <definedName name="IQRFinancialBuyersAQ87" hidden="1">#REF!</definedName>
    <definedName name="IQRFinancialBuyersAQ88" hidden="1">#REF!</definedName>
    <definedName name="IQRFinancialBuyersAQ89" hidden="1">#REF!</definedName>
    <definedName name="IQRFinancialBuyersAQ9" hidden="1">#REF!</definedName>
    <definedName name="IQRFinancialBuyersAQ90" hidden="1">#REF!</definedName>
    <definedName name="IQRFinancialBuyersAQ91" hidden="1">#REF!</definedName>
    <definedName name="IQRFinancialBuyersAQ92" hidden="1">#REF!</definedName>
    <definedName name="IQRFinancialBuyersAQ93" hidden="1">#REF!</definedName>
    <definedName name="IQRFinancialBuyersAQ94" hidden="1">#REF!</definedName>
    <definedName name="IQRFinancialBuyersAQ95" hidden="1">#REF!</definedName>
    <definedName name="IQRFinancialBuyersAQ96" hidden="1">#REF!</definedName>
    <definedName name="IQRFinancialBuyersAQ97" hidden="1">#REF!</definedName>
    <definedName name="IQRFinancialBuyersAQ98" hidden="1">#REF!</definedName>
    <definedName name="IQRFinancialBuyersAQ99" hidden="1">#REF!</definedName>
    <definedName name="IQRFinancialBuyersAS10" hidden="1">#REF!</definedName>
    <definedName name="IQRFinancialBuyersAS11" hidden="1">#REF!</definedName>
    <definedName name="IQRFinancialBuyersAS12" hidden="1">#REF!</definedName>
    <definedName name="IQRFinancialBuyersAS13" hidden="1">#REF!</definedName>
    <definedName name="IQRFinancialBuyersAS14" hidden="1">#REF!</definedName>
    <definedName name="IQRFinancialBuyersAS15" hidden="1">#REF!</definedName>
    <definedName name="IQRFinancialBuyersAS16" hidden="1">#REF!</definedName>
    <definedName name="IQRFinancialBuyersAS17" hidden="1">#REF!</definedName>
    <definedName name="IQRFinancialBuyersAS18" hidden="1">#REF!</definedName>
    <definedName name="IQRFinancialBuyersAS19" hidden="1">#REF!</definedName>
    <definedName name="IQRFinancialBuyersAS20" hidden="1">#REF!</definedName>
    <definedName name="IQRFinancialBuyersAS21" hidden="1">#REF!</definedName>
    <definedName name="IQRFinancialBuyersAS22" hidden="1">#REF!</definedName>
    <definedName name="IQRFinancialBuyersAS23" hidden="1">#REF!</definedName>
    <definedName name="IQRFinancialBuyersAS24" hidden="1">#REF!</definedName>
    <definedName name="IQRFinancialBuyersAS25" hidden="1">#REF!</definedName>
    <definedName name="IQRFinancialBuyersAS27" hidden="1">#REF!</definedName>
    <definedName name="IQRFinancialBuyersAS28" hidden="1">#REF!</definedName>
    <definedName name="IQRFinancialBuyersAS29" hidden="1">#REF!</definedName>
    <definedName name="IQRFinancialBuyersAS30" hidden="1">#REF!</definedName>
    <definedName name="IQRFinancialBuyersAS31" hidden="1">#REF!</definedName>
    <definedName name="IQRFinancialBuyersAS32" hidden="1">#REF!</definedName>
    <definedName name="IQRFinancialBuyersAS33" hidden="1">#REF!</definedName>
    <definedName name="IQRFinancialBuyersAS34" hidden="1">#REF!</definedName>
    <definedName name="IQRFinancialBuyersAS35" hidden="1">#REF!</definedName>
    <definedName name="IQRFinancialBuyersAS36" hidden="1">#REF!</definedName>
    <definedName name="IQRFinancialBuyersAS37" hidden="1">#REF!</definedName>
    <definedName name="IQRFinancialBuyersAS38" hidden="1">#REF!</definedName>
    <definedName name="IQRFinancialBuyersAS39" hidden="1">#REF!</definedName>
    <definedName name="IQRFinancialBuyersAS41" hidden="1">#REF!</definedName>
    <definedName name="IQRFinancialBuyersAS43" hidden="1">#REF!</definedName>
    <definedName name="IQRFinancialBuyersAS44" hidden="1">#REF!</definedName>
    <definedName name="IQRFinancialBuyersAS45" hidden="1">#REF!</definedName>
    <definedName name="IQRFinancialBuyersAS46" hidden="1">#REF!</definedName>
    <definedName name="IQRFinancialBuyersAS47" hidden="1">#REF!</definedName>
    <definedName name="IQRFinancialBuyersAS48" hidden="1">#REF!</definedName>
    <definedName name="IQRFinancialBuyersAS49" hidden="1">#REF!</definedName>
    <definedName name="IQRFinancialBuyersAS50" hidden="1">#REF!</definedName>
    <definedName name="IQRFinancialBuyersAS52" hidden="1">#REF!</definedName>
    <definedName name="IQRFinancialBuyersAS53" hidden="1">#REF!</definedName>
    <definedName name="IQRFinancialBuyersAS54" hidden="1">#REF!</definedName>
    <definedName name="IQRFinancialBuyersAS55" hidden="1">#REF!</definedName>
    <definedName name="IQRFinancialBuyersAS56" hidden="1">#REF!</definedName>
    <definedName name="IQRFinancialBuyersAS57" hidden="1">#REF!</definedName>
    <definedName name="IQRFinancialBuyersAS58" hidden="1">#REF!</definedName>
    <definedName name="IQRFinancialBuyersAS59" hidden="1">#REF!</definedName>
    <definedName name="IQRFinancialBuyersAS60" hidden="1">#REF!</definedName>
    <definedName name="IQRFinancialBuyersAS61" hidden="1">#REF!</definedName>
    <definedName name="IQRFinancialBuyersAS62" hidden="1">#REF!</definedName>
    <definedName name="IQRFinancialBuyersAS63" hidden="1">#REF!</definedName>
    <definedName name="IQRFinancialBuyersAS64" hidden="1">#REF!</definedName>
    <definedName name="IQRFinancialBuyersAS65" hidden="1">#REF!</definedName>
    <definedName name="IQRFinancialBuyersAS66" hidden="1">#REF!</definedName>
    <definedName name="IQRFinancialBuyersAS67" hidden="1">#REF!</definedName>
    <definedName name="IQRFinancialBuyersAS7" hidden="1">#REF!</definedName>
    <definedName name="IQRFinancialBuyersAS8" hidden="1">#REF!</definedName>
    <definedName name="IQRFinancialBuyersAS9" hidden="1">#REF!</definedName>
    <definedName name="IQRFinancialBuyersAU10" hidden="1">#REF!</definedName>
    <definedName name="IQRFinancialBuyersAU100" hidden="1">#REF!</definedName>
    <definedName name="IQRFinancialBuyersAU101" hidden="1">#REF!</definedName>
    <definedName name="IQRFinancialBuyersAU102" hidden="1">#REF!</definedName>
    <definedName name="IQRFinancialBuyersAU103" hidden="1">#REF!</definedName>
    <definedName name="IQRFinancialBuyersAU104" hidden="1">#REF!</definedName>
    <definedName name="IQRFinancialBuyersAU105" hidden="1">#REF!</definedName>
    <definedName name="IQRFinancialBuyersAU106" hidden="1">#REF!</definedName>
    <definedName name="IQRFinancialBuyersAU107" hidden="1">#REF!</definedName>
    <definedName name="IQRFinancialBuyersAU108" hidden="1">#REF!</definedName>
    <definedName name="IQRFinancialBuyersAU109" hidden="1">#REF!</definedName>
    <definedName name="IQRFinancialBuyersAU11" hidden="1">#REF!</definedName>
    <definedName name="IQRFinancialBuyersAU110" hidden="1">#REF!</definedName>
    <definedName name="IQRFinancialBuyersAU111" hidden="1">#REF!</definedName>
    <definedName name="IQRFinancialBuyersAU12" hidden="1">#REF!</definedName>
    <definedName name="IQRFinancialBuyersAU13" hidden="1">#REF!</definedName>
    <definedName name="IQRFinancialBuyersAU14" hidden="1">#REF!</definedName>
    <definedName name="IQRFinancialBuyersAU15" hidden="1">#REF!</definedName>
    <definedName name="IQRFinancialBuyersAU16" hidden="1">#REF!</definedName>
    <definedName name="IQRFinancialBuyersAU17" hidden="1">#REF!</definedName>
    <definedName name="IQRFinancialBuyersAU18" hidden="1">#REF!</definedName>
    <definedName name="IQRFinancialBuyersAU19" hidden="1">#REF!</definedName>
    <definedName name="IQRFinancialBuyersAU20" hidden="1">#REF!</definedName>
    <definedName name="IQRFinancialBuyersAU21" hidden="1">#REF!</definedName>
    <definedName name="IQRFinancialBuyersAU22" hidden="1">#REF!</definedName>
    <definedName name="IQRFinancialBuyersAU23" hidden="1">#REF!</definedName>
    <definedName name="IQRFinancialBuyersAU24" hidden="1">#REF!</definedName>
    <definedName name="IQRFinancialBuyersAU25" hidden="1">#REF!</definedName>
    <definedName name="IQRFinancialBuyersAU26" hidden="1">#REF!</definedName>
    <definedName name="IQRFinancialBuyersAU27" hidden="1">#REF!</definedName>
    <definedName name="IQRFinancialBuyersAU28" hidden="1">#REF!</definedName>
    <definedName name="IQRFinancialBuyersAU29" hidden="1">#REF!</definedName>
    <definedName name="IQRFinancialBuyersAU30" hidden="1">#REF!</definedName>
    <definedName name="IQRFinancialBuyersAU31" hidden="1">#REF!</definedName>
    <definedName name="IQRFinancialBuyersAU32" hidden="1">#REF!</definedName>
    <definedName name="IQRFinancialBuyersAU33" hidden="1">#REF!</definedName>
    <definedName name="IQRFinancialBuyersAU34" hidden="1">#REF!</definedName>
    <definedName name="IQRFinancialBuyersAU35" hidden="1">#REF!</definedName>
    <definedName name="IQRFinancialBuyersAU36" hidden="1">#REF!</definedName>
    <definedName name="IQRFinancialBuyersAU37" hidden="1">#REF!</definedName>
    <definedName name="IQRFinancialBuyersAU38" hidden="1">#REF!</definedName>
    <definedName name="IQRFinancialBuyersAU39" hidden="1">#REF!</definedName>
    <definedName name="IQRFinancialBuyersAU40" hidden="1">#REF!</definedName>
    <definedName name="IQRFinancialBuyersAU41" hidden="1">#REF!</definedName>
    <definedName name="IQRFinancialBuyersAU42" hidden="1">#REF!</definedName>
    <definedName name="IQRFinancialBuyersAU43" hidden="1">#REF!</definedName>
    <definedName name="IQRFinancialBuyersAU44" hidden="1">#REF!</definedName>
    <definedName name="IQRFinancialBuyersAU45" hidden="1">#REF!</definedName>
    <definedName name="IQRFinancialBuyersAU46" hidden="1">#REF!</definedName>
    <definedName name="IQRFinancialBuyersAU47" hidden="1">#REF!</definedName>
    <definedName name="IQRFinancialBuyersAU48" hidden="1">#REF!</definedName>
    <definedName name="IQRFinancialBuyersAU49" hidden="1">#REF!</definedName>
    <definedName name="IQRFinancialBuyersAU50" hidden="1">#REF!</definedName>
    <definedName name="IQRFinancialBuyersAU51" hidden="1">#REF!</definedName>
    <definedName name="IQRFinancialBuyersAU52" hidden="1">#REF!</definedName>
    <definedName name="IQRFinancialBuyersAU53" hidden="1">#REF!</definedName>
    <definedName name="IQRFinancialBuyersAU54" hidden="1">#REF!</definedName>
    <definedName name="IQRFinancialBuyersAU55" hidden="1">#REF!</definedName>
    <definedName name="IQRFinancialBuyersAU56" hidden="1">#REF!</definedName>
    <definedName name="IQRFinancialBuyersAU57" hidden="1">#REF!</definedName>
    <definedName name="IQRFinancialBuyersAU58" hidden="1">#REF!</definedName>
    <definedName name="IQRFinancialBuyersAU59" hidden="1">#REF!</definedName>
    <definedName name="IQRFinancialBuyersAU60" hidden="1">#REF!</definedName>
    <definedName name="IQRFinancialBuyersAU61" hidden="1">#REF!</definedName>
    <definedName name="IQRFinancialBuyersAU62" hidden="1">#REF!</definedName>
    <definedName name="IQRFinancialBuyersAU63" hidden="1">#REF!</definedName>
    <definedName name="IQRFinancialBuyersAU64" hidden="1">#REF!</definedName>
    <definedName name="IQRFinancialBuyersAU65" hidden="1">#REF!</definedName>
    <definedName name="IQRFinancialBuyersAU66" hidden="1">#REF!</definedName>
    <definedName name="IQRFinancialBuyersAU67" hidden="1">#REF!</definedName>
    <definedName name="IQRFinancialBuyersAU68" hidden="1">#REF!</definedName>
    <definedName name="IQRFinancialBuyersAU69" hidden="1">#REF!</definedName>
    <definedName name="IQRFinancialBuyersAU7" hidden="1">#REF!</definedName>
    <definedName name="IQRFinancialBuyersAU70" hidden="1">#REF!</definedName>
    <definedName name="IQRFinancialBuyersAU71" hidden="1">#REF!</definedName>
    <definedName name="IQRFinancialBuyersAU72" hidden="1">#REF!</definedName>
    <definedName name="IQRFinancialBuyersAU73" hidden="1">#REF!</definedName>
    <definedName name="IQRFinancialBuyersAU74" hidden="1">#REF!</definedName>
    <definedName name="IQRFinancialBuyersAU75" hidden="1">#REF!</definedName>
    <definedName name="IQRFinancialBuyersAU76" hidden="1">#REF!</definedName>
    <definedName name="IQRFinancialBuyersAU77" hidden="1">#REF!</definedName>
    <definedName name="IQRFinancialBuyersAU78" hidden="1">#REF!</definedName>
    <definedName name="IQRFinancialBuyersAU79" hidden="1">#REF!</definedName>
    <definedName name="IQRFinancialBuyersAU8" hidden="1">#REF!</definedName>
    <definedName name="IQRFinancialBuyersAU80" hidden="1">#REF!</definedName>
    <definedName name="IQRFinancialBuyersAU81" hidden="1">#REF!</definedName>
    <definedName name="IQRFinancialBuyersAU82" hidden="1">#REF!</definedName>
    <definedName name="IQRFinancialBuyersAU83" hidden="1">#REF!</definedName>
    <definedName name="IQRFinancialBuyersAU84" hidden="1">#REF!</definedName>
    <definedName name="IQRFinancialBuyersAU85" hidden="1">#REF!</definedName>
    <definedName name="IQRFinancialBuyersAU86" hidden="1">#REF!</definedName>
    <definedName name="IQRFinancialBuyersAU87" hidden="1">#REF!</definedName>
    <definedName name="IQRFinancialBuyersAU88" hidden="1">#REF!</definedName>
    <definedName name="IQRFinancialBuyersAU89" hidden="1">#REF!</definedName>
    <definedName name="IQRFinancialBuyersAU9" hidden="1">#REF!</definedName>
    <definedName name="IQRFinancialBuyersAU90" hidden="1">#REF!</definedName>
    <definedName name="IQRFinancialBuyersAU91" hidden="1">#REF!</definedName>
    <definedName name="IQRFinancialBuyersAU92" hidden="1">#REF!</definedName>
    <definedName name="IQRFinancialBuyersAU93" hidden="1">#REF!</definedName>
    <definedName name="IQRFinancialBuyersAU94" hidden="1">#REF!</definedName>
    <definedName name="IQRFinancialBuyersAU95" hidden="1">#REF!</definedName>
    <definedName name="IQRFinancialBuyersAU96" hidden="1">#REF!</definedName>
    <definedName name="IQRFinancialBuyersAU97" hidden="1">#REF!</definedName>
    <definedName name="IQRFinancialBuyersAU98" hidden="1">#REF!</definedName>
    <definedName name="IQRFinancialBuyersAU99" hidden="1">#REF!</definedName>
    <definedName name="IQRFinancialBuyersAW10" hidden="1">#REF!</definedName>
    <definedName name="IQRFinancialBuyersAW11" hidden="1">#REF!</definedName>
    <definedName name="IQRFinancialBuyersAW12" hidden="1">#REF!</definedName>
    <definedName name="IQRFinancialBuyersAW13" hidden="1">#REF!</definedName>
    <definedName name="IQRFinancialBuyersAW14" hidden="1">#REF!</definedName>
    <definedName name="IQRFinancialBuyersAW15" hidden="1">#REF!</definedName>
    <definedName name="IQRFinancialBuyersAW16" hidden="1">#REF!</definedName>
    <definedName name="IQRFinancialBuyersAW17" hidden="1">#REF!</definedName>
    <definedName name="IQRFinancialBuyersAW18" hidden="1">#REF!</definedName>
    <definedName name="IQRFinancialBuyersAW19" hidden="1">#REF!</definedName>
    <definedName name="IQRFinancialBuyersAW20" hidden="1">#REF!</definedName>
    <definedName name="IQRFinancialBuyersAW21" hidden="1">#REF!</definedName>
    <definedName name="IQRFinancialBuyersAW22" hidden="1">#REF!</definedName>
    <definedName name="IQRFinancialBuyersAW23" hidden="1">#REF!</definedName>
    <definedName name="IQRFinancialBuyersAW24" hidden="1">#REF!</definedName>
    <definedName name="IQRFinancialBuyersAW25" hidden="1">#REF!</definedName>
    <definedName name="IQRFinancialBuyersAW26" hidden="1">#REF!</definedName>
    <definedName name="IQRFinancialBuyersAW27" hidden="1">#REF!</definedName>
    <definedName name="IQRFinancialBuyersAW28" hidden="1">#REF!</definedName>
    <definedName name="IQRFinancialBuyersAW29" hidden="1">#REF!</definedName>
    <definedName name="IQRFinancialBuyersAW30" hidden="1">#REF!</definedName>
    <definedName name="IQRFinancialBuyersAW31" hidden="1">#REF!</definedName>
    <definedName name="IQRFinancialBuyersAW32" hidden="1">#REF!</definedName>
    <definedName name="IQRFinancialBuyersAW33" hidden="1">#REF!</definedName>
    <definedName name="IQRFinancialBuyersAW34" hidden="1">#REF!</definedName>
    <definedName name="IQRFinancialBuyersAW35" hidden="1">#REF!</definedName>
    <definedName name="IQRFinancialBuyersAW36" hidden="1">#REF!</definedName>
    <definedName name="IQRFinancialBuyersAW37" hidden="1">#REF!</definedName>
    <definedName name="IQRFinancialBuyersAW38" hidden="1">#REF!</definedName>
    <definedName name="IQRFinancialBuyersAW39" hidden="1">#REF!</definedName>
    <definedName name="IQRFinancialBuyersAW40" hidden="1">#REF!</definedName>
    <definedName name="IQRFinancialBuyersAW41" hidden="1">#REF!</definedName>
    <definedName name="IQRFinancialBuyersAW42" hidden="1">#REF!</definedName>
    <definedName name="IQRFinancialBuyersAW43" hidden="1">#REF!</definedName>
    <definedName name="IQRFinancialBuyersAW44" hidden="1">#REF!</definedName>
    <definedName name="IQRFinancialBuyersAW45" hidden="1">#REF!</definedName>
    <definedName name="IQRFinancialBuyersAW46" hidden="1">#REF!</definedName>
    <definedName name="IQRFinancialBuyersAW47" hidden="1">#REF!</definedName>
    <definedName name="IQRFinancialBuyersAW48" hidden="1">#REF!</definedName>
    <definedName name="IQRFinancialBuyersAW49" hidden="1">#REF!</definedName>
    <definedName name="IQRFinancialBuyersAW50" hidden="1">#REF!</definedName>
    <definedName name="IQRFinancialBuyersAW51" hidden="1">#REF!</definedName>
    <definedName name="IQRFinancialBuyersAW52" hidden="1">#REF!</definedName>
    <definedName name="IQRFinancialBuyersAW53" hidden="1">#REF!</definedName>
    <definedName name="IQRFinancialBuyersAW54" hidden="1">#REF!</definedName>
    <definedName name="IQRFinancialBuyersAW55" hidden="1">#REF!</definedName>
    <definedName name="IQRFinancialBuyersAW56" hidden="1">#REF!</definedName>
    <definedName name="IQRFinancialBuyersAW57" hidden="1">#REF!</definedName>
    <definedName name="IQRFinancialBuyersAW58" hidden="1">#REF!</definedName>
    <definedName name="IQRFinancialBuyersAW59" hidden="1">#REF!</definedName>
    <definedName name="IQRFinancialBuyersAW60" hidden="1">#REF!</definedName>
    <definedName name="IQRFinancialBuyersAW61" hidden="1">#REF!</definedName>
    <definedName name="IQRFinancialBuyersAW62" hidden="1">#REF!</definedName>
    <definedName name="IQRFinancialBuyersAW63" hidden="1">#REF!</definedName>
    <definedName name="IQRFinancialBuyersAW64" hidden="1">#REF!</definedName>
    <definedName name="IQRFinancialBuyersAW65" hidden="1">#REF!</definedName>
    <definedName name="IQRFinancialBuyersAW66" hidden="1">#REF!</definedName>
    <definedName name="IQRFinancialBuyersAW67" hidden="1">#REF!</definedName>
    <definedName name="IQRFinancialBuyersAW68" hidden="1">#REF!</definedName>
    <definedName name="IQRFinancialBuyersAW69" hidden="1">#REF!</definedName>
    <definedName name="IQRFinancialBuyersAW7" hidden="1">#REF!</definedName>
    <definedName name="IQRFinancialBuyersAW70" hidden="1">#REF!</definedName>
    <definedName name="IQRFinancialBuyersAW8" hidden="1">#REF!</definedName>
    <definedName name="IQRFinancialBuyersAW9" hidden="1">#REF!</definedName>
    <definedName name="IQRFinancialBuyersJ21" hidden="1">#REF!</definedName>
    <definedName name="IQRFinancialBuyersJ67" hidden="1">#REF!</definedName>
    <definedName name="IQRFinancialBuyersJ68" hidden="1">#REF!</definedName>
    <definedName name="IQRFinancialBuyersJ69" hidden="1">#REF!</definedName>
    <definedName name="IQRFinancialTier1G12" hidden="1">#REF!</definedName>
    <definedName name="IQRFinancialTier1G24" hidden="1">#REF!</definedName>
    <definedName name="IQRFinancialTier1G25" hidden="1">#REF!</definedName>
    <definedName name="IQRFinancialTier1G26" hidden="1">#REF!</definedName>
    <definedName name="IQRFinancialTier1G28" hidden="1">#REF!</definedName>
    <definedName name="IQRFinancialTier1G30" hidden="1">#REF!</definedName>
    <definedName name="IQRFinancialTier1G36" hidden="1">#REF!</definedName>
    <definedName name="IQRFinancialTier1G41" hidden="1">#REF!</definedName>
    <definedName name="IQRFinancialTier1H12" hidden="1">#REF!</definedName>
    <definedName name="IQRFinancialTier1H24" hidden="1">#REF!</definedName>
    <definedName name="IQRFinancialTier1H36" hidden="1">#REF!</definedName>
    <definedName name="IQRFinancialTier1I12" hidden="1">#REF!</definedName>
    <definedName name="IQRFinancialTier1J12" hidden="1">#REF!</definedName>
    <definedName name="IQRFintechB4" hidden="1">#REF!</definedName>
    <definedName name="IQRFiscalYrSonicS14" hidden="1">#REF!</definedName>
    <definedName name="IQRG10" hidden="1">"$H$10:$L$10"</definedName>
    <definedName name="IQRG100" hidden="1">"$H$100:$L$100"</definedName>
    <definedName name="IQRG101" hidden="1">"$H$101:$L$101"</definedName>
    <definedName name="IQRG102" hidden="1">"$H$102:$L$102"</definedName>
    <definedName name="IQRG103" hidden="1">"$H$103:$L$103"</definedName>
    <definedName name="IQRG104" hidden="1">"$H$104:$L$104"</definedName>
    <definedName name="IQRG105" hidden="1">"$H$105:$L$105"</definedName>
    <definedName name="IQRG106" hidden="1">"$H$106:$L$106"</definedName>
    <definedName name="IQRG107" hidden="1">"$H$107:$L$107"</definedName>
    <definedName name="IQRG108" hidden="1">"$H$108:$L$108"</definedName>
    <definedName name="IQRG109" hidden="1">"$H$109:$L$109"</definedName>
    <definedName name="IQRG11" hidden="1">"$G$12:$G$31"</definedName>
    <definedName name="IQRG110" hidden="1">"$H$110:$L$110"</definedName>
    <definedName name="IQRG111" hidden="1">"$H$111:$L$111"</definedName>
    <definedName name="IQRG112" hidden="1">"$H$112:$L$112"</definedName>
    <definedName name="IQRG113" hidden="1">"$H$113:$L$113"</definedName>
    <definedName name="IQRG114" hidden="1">"$H$114:$L$114"</definedName>
    <definedName name="IQRG115" hidden="1">"$H$115:$L$115"</definedName>
    <definedName name="IQRG116" hidden="1">"$H$116:$L$116"</definedName>
    <definedName name="IQRG117" hidden="1">"$H$117:$L$117"</definedName>
    <definedName name="IQRG118" hidden="1">"$H$118:$L$118"</definedName>
    <definedName name="IQRG119" hidden="1">"$H$119:$L$119"</definedName>
    <definedName name="IQRG12" localSheetId="2" hidden="1">"$H$12:$L$12"</definedName>
    <definedName name="IQRG12" hidden="1">"$G$13"</definedName>
    <definedName name="IQRG120" hidden="1">"$H$120:$L$120"</definedName>
    <definedName name="IQRG121" hidden="1">"$H$121:$L$121"</definedName>
    <definedName name="IQRG122" hidden="1">"$H$122:$L$122"</definedName>
    <definedName name="IQRG123" hidden="1">"$H$123:$L$123"</definedName>
    <definedName name="IQRG124" hidden="1">"$H$124:$L$124"</definedName>
    <definedName name="IQRG125" hidden="1">"$H$125:$L$125"</definedName>
    <definedName name="IQRG126" hidden="1">"$H$126:$L$126"</definedName>
    <definedName name="IQRG127" hidden="1">"$H$127:$L$127"</definedName>
    <definedName name="IQRG128" hidden="1">"$H$128:$L$128"</definedName>
    <definedName name="IQRG129" hidden="1">"$H$129:$L$129"</definedName>
    <definedName name="IQRG13" hidden="1">"$H$13:$L$13"</definedName>
    <definedName name="IQRG130" hidden="1">"$H$130:$L$130"</definedName>
    <definedName name="IQRG131" hidden="1">"$H$131:$L$131"</definedName>
    <definedName name="IQRG132" hidden="1">"$H$132:$L$132"</definedName>
    <definedName name="IQRG133" hidden="1">"$H$133:$L$133"</definedName>
    <definedName name="IQRG134" hidden="1">"$H$134:$L$134"</definedName>
    <definedName name="IQRG135" hidden="1">"$H$135:$L$135"</definedName>
    <definedName name="IQRG136" hidden="1">"$H$136:$L$136"</definedName>
    <definedName name="IQRG137" hidden="1">"$H$137:$L$137"</definedName>
    <definedName name="IQRG138" hidden="1">"$H$138:$L$138"</definedName>
    <definedName name="IQRG139" hidden="1">"$H$139:$L$139"</definedName>
    <definedName name="IQRG14" hidden="1">"$G$15:$G$267"</definedName>
    <definedName name="IQRG140" hidden="1">"$H$140:$L$140"</definedName>
    <definedName name="IQRG141" hidden="1">"$H$141:$L$141"</definedName>
    <definedName name="IQRG142" hidden="1">"$H$142:$L$142"</definedName>
    <definedName name="IQRG143" hidden="1">"$H$143:$L$143"</definedName>
    <definedName name="IQRG144" hidden="1">"$H$144:$L$144"</definedName>
    <definedName name="IQRG145" hidden="1">"$H$145:$L$145"</definedName>
    <definedName name="IQRG146" hidden="1">"$H$146:$L$146"</definedName>
    <definedName name="IQRG147" hidden="1">"$H$147:$L$147"</definedName>
    <definedName name="IQRG148" hidden="1">"$H$148:$L$148"</definedName>
    <definedName name="IQRG149" hidden="1">"$H$149:$L$149"</definedName>
    <definedName name="IQRG15" hidden="1">"$G$16:$G$268"</definedName>
    <definedName name="IQRG150" hidden="1">"$H$150:$L$150"</definedName>
    <definedName name="IQRG151" hidden="1">"$H$151:$L$151"</definedName>
    <definedName name="IQRG152" hidden="1">"$H$152:$L$152"</definedName>
    <definedName name="IQRG153" hidden="1">"$H$153:$L$153"</definedName>
    <definedName name="IQRG154" hidden="1">"$H$154:$L$154"</definedName>
    <definedName name="IQRG155" hidden="1">"$H$155:$L$155"</definedName>
    <definedName name="IQRG156" hidden="1">"$H$156:$L$156"</definedName>
    <definedName name="IQRG157" hidden="1">"$H$157:$L$157"</definedName>
    <definedName name="IQRG158" hidden="1">"$H$158:$L$158"</definedName>
    <definedName name="IQRG159" hidden="1">"$H$159:$L$159"</definedName>
    <definedName name="IQRG16" hidden="1">"$G$17:$G$269"</definedName>
    <definedName name="IQRG160" hidden="1">"$H$160:$L$160"</definedName>
    <definedName name="IQRG161" hidden="1">"$H$161:$L$161"</definedName>
    <definedName name="IQRG162" hidden="1">"$H$162:$L$162"</definedName>
    <definedName name="IQRG163" hidden="1">"$H$163:$L$163"</definedName>
    <definedName name="IQRG164" hidden="1">"$H$164:$L$164"</definedName>
    <definedName name="IQRG165" hidden="1">"$H$165:$L$165"</definedName>
    <definedName name="IQRG166" hidden="1">"$H$166:$L$166"</definedName>
    <definedName name="IQRG167" hidden="1">"$H$167:$L$167"</definedName>
    <definedName name="IQRG168" hidden="1">"$H$168:$L$168"</definedName>
    <definedName name="IQRG169" hidden="1">"$H$169:$L$169"</definedName>
    <definedName name="IQRG17" hidden="1">"$G$18:$G$270"</definedName>
    <definedName name="IQRG170" hidden="1">"$H$170:$L$170"</definedName>
    <definedName name="IQRG171" hidden="1">"$H$171:$L$171"</definedName>
    <definedName name="IQRG172" hidden="1">"$H$172:$L$172"</definedName>
    <definedName name="IQRG173" hidden="1">"$H$173:$L$173"</definedName>
    <definedName name="IQRG174" hidden="1">"$H$174:$L$174"</definedName>
    <definedName name="IQRG175" hidden="1">"$H$175:$L$175"</definedName>
    <definedName name="IQRG176" hidden="1">"$H$176:$L$176"</definedName>
    <definedName name="IQRG177" hidden="1">"$H$177:$L$177"</definedName>
    <definedName name="IQRG178" hidden="1">"$H$178:$L$178"</definedName>
    <definedName name="IQRG179" hidden="1">"$H$179:$L$179"</definedName>
    <definedName name="IQRG18" hidden="1">"$G$19:$G$271"</definedName>
    <definedName name="IQRG180" hidden="1">"$H$180:$L$180"</definedName>
    <definedName name="IQRG181" hidden="1">"$H$181:$L$181"</definedName>
    <definedName name="IQRG182" hidden="1">"$H$182:$L$182"</definedName>
    <definedName name="IQRG183" hidden="1">"$H$183:$L$183"</definedName>
    <definedName name="IQRG184" hidden="1">"$H$184:$L$184"</definedName>
    <definedName name="IQRG185" hidden="1">"$H$185:$L$185"</definedName>
    <definedName name="IQRG186" hidden="1">"$H$186:$L$186"</definedName>
    <definedName name="IQRG187" hidden="1">"$H$187:$L$187"</definedName>
    <definedName name="IQRG188" hidden="1">"$H$188:$L$188"</definedName>
    <definedName name="IQRG189" hidden="1">"$H$189:$L$189"</definedName>
    <definedName name="IQRG19" hidden="1">"$H$19:$L$19"</definedName>
    <definedName name="IQRG190" hidden="1">"$H$190:$L$190"</definedName>
    <definedName name="IQRG191" hidden="1">"$H$191:$L$191"</definedName>
    <definedName name="IQRG192" hidden="1">"$H$192:$L$192"</definedName>
    <definedName name="IQRG193" hidden="1">"$H$193:$L$193"</definedName>
    <definedName name="IQRG194" hidden="1">"$H$194:$L$194"</definedName>
    <definedName name="IQRG195" hidden="1">"$H$195:$L$195"</definedName>
    <definedName name="IQRG196" hidden="1">"$H$196:$L$196"</definedName>
    <definedName name="IQRG197" hidden="1">"$H$197:$L$197"</definedName>
    <definedName name="IQRG198" hidden="1">"$H$198:$L$198"</definedName>
    <definedName name="IQRG199" hidden="1">"$H$199:$L$199"</definedName>
    <definedName name="IQRG2" hidden="1">"$G$3:$G$256"</definedName>
    <definedName name="IQRG20" hidden="1">"$H$20:$L$20"</definedName>
    <definedName name="IQRG200" hidden="1">"$H$200:$L$200"</definedName>
    <definedName name="IQRG201" hidden="1">"$H$201:$L$201"</definedName>
    <definedName name="IQRG202" hidden="1">"$H$202:$L$202"</definedName>
    <definedName name="IQRG203" hidden="1">"$H$203:$L$203"</definedName>
    <definedName name="IQRG204" hidden="1">"$H$204:$L$204"</definedName>
    <definedName name="IQRG205" hidden="1">"$H$205:$L$205"</definedName>
    <definedName name="IQRG206" hidden="1">"$H$206:$L$206"</definedName>
    <definedName name="IQRG207" hidden="1">"$H$207:$L$207"</definedName>
    <definedName name="IQRG208" hidden="1">"$H$208:$L$208"</definedName>
    <definedName name="IQRG209" hidden="1">"$H$209:$L$209"</definedName>
    <definedName name="IQRG21" hidden="1">"$H$21:$L$21"</definedName>
    <definedName name="IQRG210" hidden="1">"$H$210:$L$210"</definedName>
    <definedName name="IQRG211" hidden="1">"$H$211:$L$211"</definedName>
    <definedName name="IQRG212" hidden="1">"$H$212:$L$212"</definedName>
    <definedName name="IQRG213" hidden="1">"$H$213:$L$213"</definedName>
    <definedName name="IQRG214" hidden="1">"$H$214:$L$214"</definedName>
    <definedName name="IQRG215" hidden="1">"$H$215:$L$215"</definedName>
    <definedName name="IQRG216" hidden="1">"$H$216:$L$216"</definedName>
    <definedName name="IQRG217" hidden="1">"$H$217:$L$217"</definedName>
    <definedName name="IQRG218" hidden="1">"$H$218:$L$218"</definedName>
    <definedName name="IQRG219" hidden="1">"$H$219:$L$219"</definedName>
    <definedName name="IQRG22" hidden="1">"$G$23:$G$42"</definedName>
    <definedName name="IQRG220" hidden="1">"$H$220:$L$220"</definedName>
    <definedName name="IQRG221" hidden="1">"$H$221:$L$221"</definedName>
    <definedName name="IQRG222" hidden="1">"$H$222:$L$222"</definedName>
    <definedName name="IQRG223" hidden="1">"$H$223:$L$223"</definedName>
    <definedName name="IQRG224" hidden="1">"$H$224:$L$224"</definedName>
    <definedName name="IQRG225" hidden="1">"$H$225:$L$225"</definedName>
    <definedName name="IQRG226" hidden="1">"$H$226:$L$226"</definedName>
    <definedName name="IQRG227" hidden="1">"$H$227:$L$227"</definedName>
    <definedName name="IQRG228" hidden="1">"$H$228:$L$228"</definedName>
    <definedName name="IQRG229" hidden="1">"$H$229:$L$229"</definedName>
    <definedName name="IQRG23" hidden="1">"$G$24:$G$276"</definedName>
    <definedName name="IQRG230" hidden="1">"$H$230:$L$230"</definedName>
    <definedName name="IQRG231" hidden="1">"$H$231:$L$231"</definedName>
    <definedName name="IQRG232" hidden="1">"$H$232:$L$232"</definedName>
    <definedName name="IQRG233" hidden="1">"$H$233:$L$233"</definedName>
    <definedName name="IQRG234" hidden="1">"$H$234:$L$234"</definedName>
    <definedName name="IQRG235" hidden="1">"$H$235:$L$235"</definedName>
    <definedName name="IQRG236" hidden="1">"$H$236:$L$236"</definedName>
    <definedName name="IQRG237" hidden="1">"$H$237:$L$237"</definedName>
    <definedName name="IQRG238" hidden="1">"$H$238:$L$238"</definedName>
    <definedName name="IQRG239" hidden="1">"$H$239:$L$239"</definedName>
    <definedName name="IQRG24" hidden="1">"$H$24:$L$24"</definedName>
    <definedName name="IQRG240" hidden="1">"$H$240:$L$240"</definedName>
    <definedName name="IQRG241" hidden="1">"$H$241:$L$241"</definedName>
    <definedName name="IQRG242" hidden="1">"$H$242:$L$242"</definedName>
    <definedName name="IQRG243" hidden="1">"$H$243:$L$243"</definedName>
    <definedName name="IQRG244" hidden="1">"$H$244:$L$244"</definedName>
    <definedName name="IQRG245" hidden="1">"$H$245:$L$245"</definedName>
    <definedName name="IQRG246" hidden="1">"$H$246:$L$246"</definedName>
    <definedName name="IQRG247" hidden="1">"$H$247:$L$247"</definedName>
    <definedName name="IQRG248" hidden="1">"$H$248:$L$248"</definedName>
    <definedName name="IQRG249" hidden="1">"$H$249:$L$249"</definedName>
    <definedName name="IQRG25" hidden="1">"$G$26:$G$31"</definedName>
    <definedName name="IQRG250" hidden="1">"$H$250:$L$250"</definedName>
    <definedName name="IQRG251" hidden="1">"$H$251:$L$251"</definedName>
    <definedName name="IQRG252" hidden="1">"$H$252:$L$252"</definedName>
    <definedName name="IQRG253" hidden="1">"$H$253:$L$253"</definedName>
    <definedName name="IQRG254" hidden="1">"$H$254:$L$254"</definedName>
    <definedName name="IQRG255" hidden="1">"$H$255:$L$255"</definedName>
    <definedName name="IQRG256" hidden="1">"$H$256:$L$256"</definedName>
    <definedName name="IQRG257" hidden="1">"$H$257:$L$257"</definedName>
    <definedName name="IQRG258" hidden="1">"$H$258:$L$258"</definedName>
    <definedName name="IQRG259" hidden="1">"$H$259:$L$259"</definedName>
    <definedName name="IQRG26" hidden="1">"$H$26:$L$26"</definedName>
    <definedName name="IQRG260" hidden="1">"$H$260:$L$260"</definedName>
    <definedName name="IQRG261" hidden="1">"$H$261:$L$261"</definedName>
    <definedName name="IQRG262" hidden="1">"$H$262:$L$262"</definedName>
    <definedName name="IQRG263" hidden="1">"$H$263:$L$263"</definedName>
    <definedName name="IQRG264" hidden="1">"$H$264:$L$264"</definedName>
    <definedName name="IQRG265" hidden="1">"$H$265:$L$265"</definedName>
    <definedName name="IQRG266" hidden="1">"$H$266:$L$266"</definedName>
    <definedName name="IQRG267" hidden="1">"$H$267:$L$267"</definedName>
    <definedName name="IQRG268" hidden="1">"$H$268:$L$268"</definedName>
    <definedName name="IQRG269" hidden="1">"$H$269:$L$269"</definedName>
    <definedName name="IQRG27" hidden="1">"$G$28:$G$280"</definedName>
    <definedName name="IQRG270" hidden="1">"$H$270:$L$270"</definedName>
    <definedName name="IQRG271" hidden="1">"$H$271:$L$271"</definedName>
    <definedName name="IQRG272" hidden="1">"$H$272:$L$272"</definedName>
    <definedName name="IQRG273" hidden="1">"$H$273:$L$273"</definedName>
    <definedName name="IQRG274" hidden="1">"$H$274:$L$274"</definedName>
    <definedName name="IQRG275" hidden="1">"$H$275:$L$275"</definedName>
    <definedName name="IQRG276" hidden="1">"$H$276:$L$276"</definedName>
    <definedName name="IQRG277" hidden="1">"$H$277:$L$277"</definedName>
    <definedName name="IQRG278" hidden="1">"$H$278:$L$278"</definedName>
    <definedName name="IQRG279" hidden="1">"$H$279:$L$279"</definedName>
    <definedName name="IQRG28" hidden="1">"$H$28:$L$28"</definedName>
    <definedName name="IQRG280" hidden="1">"$H$280:$L$280"</definedName>
    <definedName name="IQRG281" hidden="1">"$H$281:$L$281"</definedName>
    <definedName name="IQRG282" hidden="1">"$H$282:$L$282"</definedName>
    <definedName name="IQRG283" hidden="1">"$H$283:$L$283"</definedName>
    <definedName name="IQRG284" hidden="1">"$H$284:$L$284"</definedName>
    <definedName name="IQRG285" hidden="1">"$H$285:$L$285"</definedName>
    <definedName name="IQRG286" hidden="1">"$H$286:$L$286"</definedName>
    <definedName name="IQRG287" hidden="1">"$H$287:$L$287"</definedName>
    <definedName name="IQRG288" hidden="1">"$H$288:$L$288"</definedName>
    <definedName name="IQRG289" hidden="1">"$H$289:$L$289"</definedName>
    <definedName name="IQRG29" hidden="1">"$G$30:$G$282"</definedName>
    <definedName name="IQRG290" hidden="1">"$H$290:$L$290"</definedName>
    <definedName name="IQRG291" hidden="1">"$H$291:$L$291"</definedName>
    <definedName name="IQRG292" hidden="1">"$H$292:$L$292"</definedName>
    <definedName name="IQRG293" hidden="1">"$H$293:$L$293"</definedName>
    <definedName name="IQRG294" hidden="1">"$H$294:$L$294"</definedName>
    <definedName name="IQRG295" hidden="1">"$H$295:$L$295"</definedName>
    <definedName name="IQRG296" hidden="1">"$H$296:$L$296"</definedName>
    <definedName name="IQRG297" hidden="1">"$H$297:$L$297"</definedName>
    <definedName name="IQRG298" hidden="1">"$H$298:$L$298"</definedName>
    <definedName name="IQRG299" hidden="1">"$H$299:$L$299"</definedName>
    <definedName name="IQRG30" hidden="1">"$G$31:$G$283"</definedName>
    <definedName name="IQRG300" hidden="1">"$H$300:$L$300"</definedName>
    <definedName name="IQRG301" hidden="1">"$H$301:$L$301"</definedName>
    <definedName name="IQRG302" hidden="1">"$H$302:$L$302"</definedName>
    <definedName name="IQRG303" hidden="1">"$H$303:$L$303"</definedName>
    <definedName name="IQRG304" hidden="1">"$H$304:$L$304"</definedName>
    <definedName name="IQRG305" hidden="1">"$H$305:$L$305"</definedName>
    <definedName name="IQRG306" hidden="1">"$H$306:$L$306"</definedName>
    <definedName name="IQRG307" hidden="1">"$H$307:$L$307"</definedName>
    <definedName name="IQRG31" hidden="1">"$G$32:$G$284"</definedName>
    <definedName name="IQRG32" hidden="1">"$G$33:$G$285"</definedName>
    <definedName name="IQRG33" hidden="1">"$G$34:$G$286"</definedName>
    <definedName name="IQRG34" hidden="1">"$H$34:$L$34"</definedName>
    <definedName name="IQRG35" hidden="1">"$G$36:$G$41"</definedName>
    <definedName name="IQRG36" hidden="1">"$H$36:$L$36"</definedName>
    <definedName name="IQRG37" hidden="1">"$H$37:$L$37"</definedName>
    <definedName name="IQRG38" hidden="1">"$H$38:$L$38"</definedName>
    <definedName name="IQRG39" hidden="1">"$H$39:$L$39"</definedName>
    <definedName name="IQRG4" hidden="1">"$G$5:$G$9"</definedName>
    <definedName name="IQRG40" hidden="1">"$H$40:$L$40"</definedName>
    <definedName name="IQRG41" hidden="1">"$H$41:$L$41"</definedName>
    <definedName name="IQRG42" hidden="1">"$H$42:$L$42"</definedName>
    <definedName name="IQRG43" hidden="1">"$H$43:$L$43"</definedName>
    <definedName name="IQRG44" hidden="1">"$H$44:$L$44"</definedName>
    <definedName name="IQRG45" hidden="1">"$G$46:$G$51"</definedName>
    <definedName name="IQRG46" hidden="1">"$H$46:$L$46"</definedName>
    <definedName name="IQRG47" hidden="1">"$H$47:$L$47"</definedName>
    <definedName name="IQRG48" hidden="1">"$H$48:$L$48"</definedName>
    <definedName name="IQRG49" hidden="1">"$H$49:$L$49"</definedName>
    <definedName name="IQRG5" hidden="1">"$G$6:$G$10"</definedName>
    <definedName name="IQRG50" hidden="1">"$H$50:$L$50"</definedName>
    <definedName name="IQRG51" hidden="1">"$H$51:$L$51"</definedName>
    <definedName name="IQRG52" hidden="1">"$H$52:$L$52"</definedName>
    <definedName name="IQRG53" hidden="1">"$H$53:$L$53"</definedName>
    <definedName name="IQRG54" localSheetId="2" hidden="1">"$G$55:$G$62"</definedName>
    <definedName name="IQRG54" hidden="1">"$H$54:$L$54"</definedName>
    <definedName name="IQRG55" hidden="1">"$H$55:$L$55"</definedName>
    <definedName name="IQRG56" hidden="1">"$H$56:$L$56"</definedName>
    <definedName name="IQRG566" hidden="1">"$G$567"</definedName>
    <definedName name="IQRG57" hidden="1">"$H$57:$L$57"</definedName>
    <definedName name="IQRG571" hidden="1">"$G$572"</definedName>
    <definedName name="IQRG572" hidden="1">"$G$573:$G$577"</definedName>
    <definedName name="IQRG573" hidden="1">"$G$574:$G$578"</definedName>
    <definedName name="IQRG574" hidden="1">"$G$575:$G$604"</definedName>
    <definedName name="IQRG576" hidden="1">"$G$577"</definedName>
    <definedName name="IQRG578" hidden="1">"$G$579"</definedName>
    <definedName name="IQRG58" hidden="1">"$H$58:$L$58"</definedName>
    <definedName name="IQRG59" hidden="1">"$H$59:$L$59"</definedName>
    <definedName name="IQRG598" hidden="1">"$G$599"</definedName>
    <definedName name="IQRG60" hidden="1">"$H$60:$L$60"</definedName>
    <definedName name="IQRG603" hidden="1">"$G$604"</definedName>
    <definedName name="IQRG604" hidden="1">"$G$605:$G$614"</definedName>
    <definedName name="IQRG605" hidden="1">"$G$606:$G$615"</definedName>
    <definedName name="IQRG606" hidden="1">"$G$607:$G$616"</definedName>
    <definedName name="IQRG608" hidden="1">"$G$609"</definedName>
    <definedName name="IQRG61" hidden="1">"$H$61:$L$61"</definedName>
    <definedName name="IQRG610" hidden="1">"$G$611"</definedName>
    <definedName name="IQRG611" hidden="1">"$G$612:$G$621"</definedName>
    <definedName name="IQRG62" hidden="1">"$H$62:$L$62"</definedName>
    <definedName name="IQRG63" hidden="1">"$H$63:$L$63"</definedName>
    <definedName name="IQRG64" hidden="1">"$H$64:$L$64"</definedName>
    <definedName name="IQRG65" hidden="1">"$G$66:$G$71"</definedName>
    <definedName name="IQRG66" hidden="1">"$H$66:$L$66"</definedName>
    <definedName name="IQRG67" hidden="1">"$H$67:$L$67"</definedName>
    <definedName name="IQRG68" hidden="1">"$H$68:$L$68"</definedName>
    <definedName name="IQRG69" hidden="1">"$H$69:$L$69"</definedName>
    <definedName name="IQRG7" hidden="1">"$G$8:$G$13"</definedName>
    <definedName name="IQRG70" hidden="1">"$H$70:$L$70"</definedName>
    <definedName name="IQRG71" hidden="1">"$H$71:$L$71"</definedName>
    <definedName name="IQRG72" hidden="1">"$H$72:$L$72"</definedName>
    <definedName name="IQRG73" hidden="1">"$H$73:$L$73"</definedName>
    <definedName name="IQRG74" hidden="1">"$H$74:$L$74"</definedName>
    <definedName name="IQRG75" hidden="1">"$H$75:$L$75"</definedName>
    <definedName name="IQRG76" hidden="1">"$H$76:$L$76"</definedName>
    <definedName name="IQRG77" hidden="1">"$H$77:$L$77"</definedName>
    <definedName name="IQRG78" hidden="1">"$H$78:$L$78"</definedName>
    <definedName name="IQRG79" hidden="1">"$H$79:$L$79"</definedName>
    <definedName name="IQRG8" hidden="1">"$H$8:$L$8"</definedName>
    <definedName name="IQRG80" hidden="1">"$H$80:$L$80"</definedName>
    <definedName name="IQRG81" hidden="1">"$H$81:$L$81"</definedName>
    <definedName name="IQRG82" hidden="1">"$H$82:$L$82"</definedName>
    <definedName name="IQRG83" hidden="1">"$H$83:$L$83"</definedName>
    <definedName name="IQRG84" hidden="1">"$H$84:$L$84"</definedName>
    <definedName name="IQRG85" hidden="1">"$H$85:$L$85"</definedName>
    <definedName name="IQRG86" hidden="1">"$H$86:$L$86"</definedName>
    <definedName name="IQRG87" hidden="1">"$H$87:$L$87"</definedName>
    <definedName name="IQRG88" hidden="1">"$H$88:$L$88"</definedName>
    <definedName name="IQRG89" hidden="1">"$H$89:$L$89"</definedName>
    <definedName name="IQRG9" hidden="1">"$H$9:$L$9"</definedName>
    <definedName name="IQRG90" hidden="1">"$H$90:$L$90"</definedName>
    <definedName name="IQRG91" hidden="1">"$H$91:$L$91"</definedName>
    <definedName name="IQRG92" hidden="1">"$H$92:$L$92"</definedName>
    <definedName name="IQRG93" hidden="1">"$H$93:$L$93"</definedName>
    <definedName name="IQRG94" hidden="1">"$H$94:$L$94"</definedName>
    <definedName name="IQRG95" hidden="1">"$H$95:$L$95"</definedName>
    <definedName name="IQRG96" hidden="1">"$H$96:$L$96"</definedName>
    <definedName name="IQRG97" hidden="1">"$H$97:$L$97"</definedName>
    <definedName name="IQRG98" hidden="1">"$H$98:$L$98"</definedName>
    <definedName name="IQRG99" hidden="1">"$H$99:$L$99"</definedName>
    <definedName name="IQRGF44">"$GF$45:$GF$88"</definedName>
    <definedName name="IQRGraphsZ13" hidden="1">#REF!</definedName>
    <definedName name="IQRGSKH20" hidden="1">#REF!</definedName>
    <definedName name="IQRH1" hidden="1">"$H$2:$H$254"</definedName>
    <definedName name="IQRH10" hidden="1">"$I$10:$M$10"</definedName>
    <definedName name="IQRH100" hidden="1">"$I$100:$M$100"</definedName>
    <definedName name="IQRH101" hidden="1">"$I$101:$M$101"</definedName>
    <definedName name="IQRH102" hidden="1">"$I$102:$M$102"</definedName>
    <definedName name="IQRH103" hidden="1">"$I$103:$L$103"</definedName>
    <definedName name="IQRH104" hidden="1">"$I$104:$M$104"</definedName>
    <definedName name="IQRH105" hidden="1">"$I$105:$M$105"</definedName>
    <definedName name="IQRH106" hidden="1">"$I$106:$M$106"</definedName>
    <definedName name="IQRH107" hidden="1">"$I$107:$K$107"</definedName>
    <definedName name="IQRH108" hidden="1">"$I$108:$M$108"</definedName>
    <definedName name="IQRH109" hidden="1">"$I$109:$M$109"</definedName>
    <definedName name="IQRH11" hidden="1">"$H$12:$H$31"</definedName>
    <definedName name="IQRH110" hidden="1">"$I$110:$M$110"</definedName>
    <definedName name="IQRH111" hidden="1">"$I$111:$L$111"</definedName>
    <definedName name="IQRH112" hidden="1">"$I$112"</definedName>
    <definedName name="IQRH113" hidden="1">"$I$113:$M$113"</definedName>
    <definedName name="IQRH114" hidden="1">"$I$114:$M$114"</definedName>
    <definedName name="IQRH115" hidden="1">"$I$115"</definedName>
    <definedName name="IQRH116" hidden="1">"$I$116:$M$116"</definedName>
    <definedName name="IQRH117" hidden="1">"$I$117:$M$117"</definedName>
    <definedName name="IQRH118" hidden="1">"$I$118:$M$118"</definedName>
    <definedName name="IQRH119" hidden="1">"$I$119:$M$119"</definedName>
    <definedName name="IQRH12" localSheetId="2" hidden="1">"$I$12:$M$12"</definedName>
    <definedName name="IQRH12" hidden="1">"$H$13:$H$17"</definedName>
    <definedName name="IQRH120" hidden="1">"$I$120:$M$120"</definedName>
    <definedName name="IQRH121" hidden="1">"$I$121:$M$121"</definedName>
    <definedName name="IQRH122" hidden="1">"$I$122:$M$122"</definedName>
    <definedName name="IQRH123" hidden="1">"$I$123:$M$123"</definedName>
    <definedName name="IQRH124" hidden="1">"$I$124:$M$124"</definedName>
    <definedName name="IQRH125" hidden="1">"$I$125:$M$125"</definedName>
    <definedName name="IQRH126" hidden="1">"$I$126:$M$126"</definedName>
    <definedName name="IQRH127" hidden="1">"$I$127:$M$127"</definedName>
    <definedName name="IQRH128" hidden="1">"$I$128:$M$128"</definedName>
    <definedName name="IQRH129" hidden="1">"$I$129:$M$129"</definedName>
    <definedName name="IQRH13" hidden="1">"$I$13:$M$13"</definedName>
    <definedName name="IQRH130" hidden="1">"$I$130:$M$130"</definedName>
    <definedName name="IQRH131" hidden="1">"$I$131:$M$131"</definedName>
    <definedName name="IQRH132" hidden="1">"$I$132:$M$132"</definedName>
    <definedName name="IQRH133" hidden="1">"$I$133:$M$133"</definedName>
    <definedName name="IQRH134" hidden="1">"$I$134:$M$134"</definedName>
    <definedName name="IQRH135" hidden="1">"$I$135:$M$135"</definedName>
    <definedName name="IQRH136" hidden="1">"$I$136"</definedName>
    <definedName name="IQRH137" hidden="1">"$I$137:$M$137"</definedName>
    <definedName name="IQRH138" hidden="1">"$I$138:$M$138"</definedName>
    <definedName name="IQRH139" hidden="1">"$I$139:$M$139"</definedName>
    <definedName name="IQRH14" hidden="1">"$I$14"</definedName>
    <definedName name="IQRH140" hidden="1">"$I$140:$M$140"</definedName>
    <definedName name="IQRH141" hidden="1">"$I$141:$M$141"</definedName>
    <definedName name="IQRH142" hidden="1">"$I$142:$M$142"</definedName>
    <definedName name="IQRH143" hidden="1">"$I$143:$M$143"</definedName>
    <definedName name="IQRH144" hidden="1">"$I$144:$M$144"</definedName>
    <definedName name="IQRH145" hidden="1">"$I$145:$M$145"</definedName>
    <definedName name="IQRH146" hidden="1">"$I$146:$M$146"</definedName>
    <definedName name="IQRH147" hidden="1">"$I$147:$M$147"</definedName>
    <definedName name="IQRH148" hidden="1">"$I$148:$M$148"</definedName>
    <definedName name="IQRH149" hidden="1">"$I$149:$M$149"</definedName>
    <definedName name="IQRH15" hidden="1">"$I$15:$M$15"</definedName>
    <definedName name="IQRH150" hidden="1">"$I$150:$M$150"</definedName>
    <definedName name="IQRH151" hidden="1">"$I$151:$K$151"</definedName>
    <definedName name="IQRH152" hidden="1">"$I$152:$K$152"</definedName>
    <definedName name="IQRH153" hidden="1">"$I$153:$M$153"</definedName>
    <definedName name="IQRH154" hidden="1">"$I$154:$M$154"</definedName>
    <definedName name="IQRH155" hidden="1">"$I$155:$M$155"</definedName>
    <definedName name="IQRH156" hidden="1">"$I$156:$M$156"</definedName>
    <definedName name="IQRH157" hidden="1">"$I$157:$M$157"</definedName>
    <definedName name="IQRH158" hidden="1">"$I$158:$M$158"</definedName>
    <definedName name="IQRH159" hidden="1">"$I$159:$M$159"</definedName>
    <definedName name="IQRH16" hidden="1">"$I$16:$M$16"</definedName>
    <definedName name="IQRH160" hidden="1">"$I$160:$M$160"</definedName>
    <definedName name="IQRH161" hidden="1">"$I$161:$M$161"</definedName>
    <definedName name="IQRH162" hidden="1">"$I$162:$M$162"</definedName>
    <definedName name="IQRH163" hidden="1">"$I$163:$M$163"</definedName>
    <definedName name="IQRH164" hidden="1">"$I$164:$M$164"</definedName>
    <definedName name="IQRH165" hidden="1">"$I$165:$M$165"</definedName>
    <definedName name="IQRH166" hidden="1">"$I$166:$K$166"</definedName>
    <definedName name="IQRH167" hidden="1">"$I$167:$K$167"</definedName>
    <definedName name="IQRH168" hidden="1">"$I$168:$M$168"</definedName>
    <definedName name="IQRH169" hidden="1">"$I$169:$M$169"</definedName>
    <definedName name="IQRH17" hidden="1">"$I$17:$M$17"</definedName>
    <definedName name="IQRH170" hidden="1">"$I$170:$M$170"</definedName>
    <definedName name="IQRH171" hidden="1">"$I$171:$M$171"</definedName>
    <definedName name="IQRH172" hidden="1">"$I$172:$M$172"</definedName>
    <definedName name="IQRH173" hidden="1">"$I$173"</definedName>
    <definedName name="IQRH174" hidden="1">"$I$174"</definedName>
    <definedName name="IQRH175" hidden="1">"$I$175:$M$175"</definedName>
    <definedName name="IQRH176" hidden="1">"$I$176:$M$176"</definedName>
    <definedName name="IQRH177" hidden="1">"$I$177:$J$177"</definedName>
    <definedName name="IQRH178" hidden="1">"$I$178:$M$178"</definedName>
    <definedName name="IQRH179" hidden="1">"$I$179:$M$179"</definedName>
    <definedName name="IQRH18" hidden="1">"$I$18:$M$18"</definedName>
    <definedName name="IQRH180" hidden="1">"$I$180:$M$180"</definedName>
    <definedName name="IQRH181" hidden="1">"$I$181:$M$181"</definedName>
    <definedName name="IQRH182" hidden="1">"$I$182:$M$182"</definedName>
    <definedName name="IQRH183" hidden="1">"$I$183:$M$183"</definedName>
    <definedName name="IQRH184" hidden="1">"$I$184:$M$184"</definedName>
    <definedName name="IQRH185" hidden="1">"$I$185:$M$185"</definedName>
    <definedName name="IQRH186" hidden="1">"$I$186:$M$186"</definedName>
    <definedName name="IQRH187" hidden="1">"$I$187:$J$187"</definedName>
    <definedName name="IQRH188" hidden="1">"$I$188:$J$188"</definedName>
    <definedName name="IQRH189" hidden="1">"$I$189:$M$189"</definedName>
    <definedName name="IQRH19" hidden="1">"$I$19:$M$19"</definedName>
    <definedName name="IQRH190" hidden="1">"$I$190:$L$190"</definedName>
    <definedName name="IQRH191" hidden="1">"$I$191"</definedName>
    <definedName name="IQRH192" hidden="1">"$I$192:$J$192"</definedName>
    <definedName name="IQRH193" hidden="1">"$I$193:$M$193"</definedName>
    <definedName name="IQRH194" hidden="1">"$I$194:$K$194"</definedName>
    <definedName name="IQRH195" hidden="1">"$I$195"</definedName>
    <definedName name="IQRH196" hidden="1">"$I$196:$M$196"</definedName>
    <definedName name="IQRH197" hidden="1">"$I$197:$L$197"</definedName>
    <definedName name="IQRH198" hidden="1">"$I$198:$M$198"</definedName>
    <definedName name="IQRH199" hidden="1">"$I$199:$M$199"</definedName>
    <definedName name="IQRH20" hidden="1">"$I$20:$M$20"</definedName>
    <definedName name="IQRH200" hidden="1">"$I$200:$M$200"</definedName>
    <definedName name="IQRH201" hidden="1">"$I$201"</definedName>
    <definedName name="IQRH202" hidden="1">"$I$202:$M$202"</definedName>
    <definedName name="IQRH203" hidden="1">"$I$203:$M$203"</definedName>
    <definedName name="IQRH204" hidden="1">"$I$204:$M$204"</definedName>
    <definedName name="IQRH205" hidden="1">"$I$205:$J$205"</definedName>
    <definedName name="IQRH206" hidden="1">"$I$206:$M$206"</definedName>
    <definedName name="IQRH207" hidden="1">"$I$207:$M$207"</definedName>
    <definedName name="IQRH208" hidden="1">"$I$208:$J$208"</definedName>
    <definedName name="IQRH209" hidden="1">"$I$209:$M$209"</definedName>
    <definedName name="IQRH21" localSheetId="2" hidden="1">"$I$21"</definedName>
    <definedName name="IQRH21" hidden="1">"$I$21:$M$21"</definedName>
    <definedName name="IQRH210" hidden="1">"$I$210:$M$210"</definedName>
    <definedName name="IQRH211" hidden="1">"$I$211:$M$211"</definedName>
    <definedName name="IQRH212" hidden="1">"$I$212:$M$212"</definedName>
    <definedName name="IQRH213" hidden="1">"$I$213:$M$213"</definedName>
    <definedName name="IQRH214" hidden="1">"$I$214:$M$214"</definedName>
    <definedName name="IQRH215" hidden="1">"$I$215:$M$215"</definedName>
    <definedName name="IQRH216" hidden="1">"$I$216:$M$216"</definedName>
    <definedName name="IQRH217" hidden="1">"$I$217:$M$217"</definedName>
    <definedName name="IQRH218" hidden="1">"$I$218:$M$218"</definedName>
    <definedName name="IQRH219" hidden="1">"$I$219:$M$219"</definedName>
    <definedName name="IQRH22" localSheetId="2" hidden="1">"$I$22"</definedName>
    <definedName name="IQRH22" hidden="1">"$H$23:$H$2539"</definedName>
    <definedName name="IQRH220" hidden="1">"$I$220:$J$220"</definedName>
    <definedName name="IQRH221" hidden="1">"$I$221:$M$221"</definedName>
    <definedName name="IQRH222" hidden="1">"$I$222:$M$222"</definedName>
    <definedName name="IQRH223" hidden="1">"$I$223:$M$223"</definedName>
    <definedName name="IQRH224" hidden="1">"$I$224:$M$224"</definedName>
    <definedName name="IQRH225" hidden="1">"$I$225:$M$225"</definedName>
    <definedName name="IQRH226" hidden="1">"$I$226"</definedName>
    <definedName name="IQRH227" hidden="1">"$I$227:$M$227"</definedName>
    <definedName name="IQRH228" hidden="1">"$I$228:$M$228"</definedName>
    <definedName name="IQRH229" hidden="1">"$I$229:$M$229"</definedName>
    <definedName name="IQRH23" localSheetId="2" hidden="1">"$I$23"</definedName>
    <definedName name="IQRH23" hidden="1">"$H$24:$H$276"</definedName>
    <definedName name="IQRH230" hidden="1">"$I$230:$M$230"</definedName>
    <definedName name="IQRH231" hidden="1">"$I$231:$M$231"</definedName>
    <definedName name="IQRH232" hidden="1">"$I$232:$M$232"</definedName>
    <definedName name="IQRH233" hidden="1">"$I$233:$M$233"</definedName>
    <definedName name="IQRH234" hidden="1">"$I$234:$M$234"</definedName>
    <definedName name="IQRH235" hidden="1">"$I$235:$M$235"</definedName>
    <definedName name="IQRH236" hidden="1">"$I$236:$M$236"</definedName>
    <definedName name="IQRH237" hidden="1">"$I$237:$M$237"</definedName>
    <definedName name="IQRH238" hidden="1">"$I$238:$M$238"</definedName>
    <definedName name="IQRH239" hidden="1">"$I$239:$M$239"</definedName>
    <definedName name="IQRH24" localSheetId="2" hidden="1">"$I$24"</definedName>
    <definedName name="IQRH24" hidden="1">"$I$24:$M$24"</definedName>
    <definedName name="IQRH240" hidden="1">"$I$240:$M$240"</definedName>
    <definedName name="IQRH241" hidden="1">"$I$241:$M$241"</definedName>
    <definedName name="IQRH242" hidden="1">"$I$242:$M$242"</definedName>
    <definedName name="IQRH243" hidden="1">"$I$243:$M$243"</definedName>
    <definedName name="IQRH244" hidden="1">"$I$244:$M$244"</definedName>
    <definedName name="IQRH245" hidden="1">"$I$245:$M$245"</definedName>
    <definedName name="IQRH246" hidden="1">"$I$246:$L$246"</definedName>
    <definedName name="IQRH247" hidden="1">"$I$247:$M$247"</definedName>
    <definedName name="IQRH248" hidden="1">"$I$248"</definedName>
    <definedName name="IQRH249" hidden="1">"$I$249"</definedName>
    <definedName name="IQRH25" hidden="1">"$I$25"</definedName>
    <definedName name="IQRH250" hidden="1">"$I$250:$M$250"</definedName>
    <definedName name="IQRH251" hidden="1">"$I$251:$M$251"</definedName>
    <definedName name="IQRH252" hidden="1">"$I$252:$M$252"</definedName>
    <definedName name="IQRH253" hidden="1">"$I$253:$M$253"</definedName>
    <definedName name="IQRH254" hidden="1">"$I$254"</definedName>
    <definedName name="IQRH255" hidden="1">"$I$255:$M$255"</definedName>
    <definedName name="IQRH256" hidden="1">"$I$256:$M$256"</definedName>
    <definedName name="IQRH257" hidden="1">"$I$257"</definedName>
    <definedName name="IQRH258" hidden="1">"$I$258:$J$258"</definedName>
    <definedName name="IQRH259" hidden="1">"$I$259:$M$259"</definedName>
    <definedName name="IQRH26" hidden="1">"$I$26"</definedName>
    <definedName name="IQRH260" hidden="1">"$I$260:$J$260"</definedName>
    <definedName name="IQRH261" hidden="1">"$I$261:$M$261"</definedName>
    <definedName name="IQRH262" hidden="1">"$I$262:$M$262"</definedName>
    <definedName name="IQRH263" hidden="1">"$I$263"</definedName>
    <definedName name="IQRH264" hidden="1">"$I$264:$M$264"</definedName>
    <definedName name="IQRH265" hidden="1">"$I$265:$M$265"</definedName>
    <definedName name="IQRH266" hidden="1">"$I$266"</definedName>
    <definedName name="IQRH267" hidden="1">"$I$267:$M$267"</definedName>
    <definedName name="IQRH268" hidden="1">"$I$268:$M$268"</definedName>
    <definedName name="IQRH269" hidden="1">"$I$269:$M$269"</definedName>
    <definedName name="IQRH27" localSheetId="2" hidden="1">"$I$27"</definedName>
    <definedName name="IQRH27" hidden="1">"$H$28:$H$280"</definedName>
    <definedName name="IQRH270" hidden="1">"$I$270:$M$270"</definedName>
    <definedName name="IQRH271" hidden="1">"$I$271:$M$271"</definedName>
    <definedName name="IQRH272" hidden="1">"$I$272:$M$272"</definedName>
    <definedName name="IQRH273" hidden="1">"$I$273:$M$273"</definedName>
    <definedName name="IQRH274" hidden="1">"$I$274:$M$274"</definedName>
    <definedName name="IQRH275" hidden="1">"$I$275:$M$275"</definedName>
    <definedName name="IQRH276" hidden="1">"$I$276:$M$276"</definedName>
    <definedName name="IQRH277" hidden="1">"$I$277:$M$277"</definedName>
    <definedName name="IQRH278" hidden="1">"$I$278:$M$278"</definedName>
    <definedName name="IQRH279" hidden="1">"$H$280:$H$541"</definedName>
    <definedName name="IQRH28" localSheetId="2" hidden="1">"$I$28"</definedName>
    <definedName name="IQRH28" hidden="1">"$I$28:$J$28"</definedName>
    <definedName name="IQRH280" hidden="1">"$I$280:$M$280"</definedName>
    <definedName name="IQRH281" hidden="1">"$I$281:$M$281"</definedName>
    <definedName name="IQRH282" hidden="1">"$I$282:$M$282"</definedName>
    <definedName name="IQRH283" hidden="1">"$I$283:$M$283"</definedName>
    <definedName name="IQRH284" hidden="1">"$I$284:$M$284"</definedName>
    <definedName name="IQRH285" hidden="1">"$I$285:$M$285"</definedName>
    <definedName name="IQRH286" hidden="1">"$I$286:$M$286"</definedName>
    <definedName name="IQRH287" hidden="1">"$I$287:$M$287"</definedName>
    <definedName name="IQRH288" hidden="1">"$I$288:$M$288"</definedName>
    <definedName name="IQRH289" hidden="1">"$I$289:$M$289"</definedName>
    <definedName name="IQRH29" hidden="1">"$H$30:$H$282"</definedName>
    <definedName name="IQRH290" hidden="1">"$I$290:$M$290"</definedName>
    <definedName name="IQRH291" hidden="1">"$I$291:$M$291"</definedName>
    <definedName name="IQRH292" hidden="1">"$I$292:$M$292"</definedName>
    <definedName name="IQRH293" hidden="1">"$I$293:$M$293"</definedName>
    <definedName name="IQRH294" hidden="1">"$I$294:$M$294"</definedName>
    <definedName name="IQRH295" hidden="1">"$I$295:$M$295"</definedName>
    <definedName name="IQRH296" hidden="1">"$I$296:$M$296"</definedName>
    <definedName name="IQRH297" hidden="1">"$I$297:$M$297"</definedName>
    <definedName name="IQRH298" hidden="1">"$I$298:$M$298"</definedName>
    <definedName name="IQRH299" hidden="1">"$I$299:$M$299"</definedName>
    <definedName name="IQRH3" hidden="1">"$H$4:$H$24"</definedName>
    <definedName name="IQRH30" hidden="1">"$H$31:$H$283"</definedName>
    <definedName name="IQRH300" hidden="1">"$I$300:$M$300"</definedName>
    <definedName name="IQRH301" hidden="1">"$I$301:$M$301"</definedName>
    <definedName name="IQRH302" hidden="1">"$I$302:$K$302"</definedName>
    <definedName name="IQRH303" hidden="1">"$I$303:$M$303"</definedName>
    <definedName name="IQRH304" hidden="1">"$I$304:$M$304"</definedName>
    <definedName name="IQRH305" hidden="1">"$I$305:$M$305"</definedName>
    <definedName name="IQRH306" hidden="1">"$I$306:$M$306"</definedName>
    <definedName name="IQRH307" hidden="1">"$I$307:$M$307"</definedName>
    <definedName name="IQRH308" hidden="1">"$I$308"</definedName>
    <definedName name="IQRH309" hidden="1">"$I$309:$M$309"</definedName>
    <definedName name="IQRH31" hidden="1">"$H$32:$H$284"</definedName>
    <definedName name="IQRH310" hidden="1">"$I$310:$L$310"</definedName>
    <definedName name="IQRH311" hidden="1">"$I$311:$M$311"</definedName>
    <definedName name="IQRH312" hidden="1">"$I$312:$M$312"</definedName>
    <definedName name="IQRH313" hidden="1">"$I$313:$M$313"</definedName>
    <definedName name="IQRH314" hidden="1">"$I$314:$M$314"</definedName>
    <definedName name="IQRH315" hidden="1">"$I$315"</definedName>
    <definedName name="IQRH316" hidden="1">"$I$316:$M$316"</definedName>
    <definedName name="IQRH317" hidden="1">"$I$317:$M$317"</definedName>
    <definedName name="IQRH318" hidden="1">"$I$318:$K$318"</definedName>
    <definedName name="IQRH319" hidden="1">"$I$319:$K$319"</definedName>
    <definedName name="IQRH32" hidden="1">"$H$33:$H$285"</definedName>
    <definedName name="IQRH320" hidden="1">"$I$320:$M$320"</definedName>
    <definedName name="IQRH321" hidden="1">"$I$321"</definedName>
    <definedName name="IQRH322" hidden="1">"$I$322:$M$322"</definedName>
    <definedName name="IQRH323" hidden="1">"$I$323:$M$323"</definedName>
    <definedName name="IQRH324" hidden="1">"$I$324:$M$324"</definedName>
    <definedName name="IQRH325" hidden="1">"$I$325:$M$325"</definedName>
    <definedName name="IQRH326" hidden="1">"$I$326"</definedName>
    <definedName name="IQRH327" hidden="1">"$I$327:$M$327"</definedName>
    <definedName name="IQRH328" hidden="1">"$I$328:$M$328"</definedName>
    <definedName name="IQRH329" hidden="1">"$I$329:$M$329"</definedName>
    <definedName name="IQRH33" hidden="1">"$H$34:$H$286"</definedName>
    <definedName name="IQRH330" hidden="1">"$I$330:$K$330"</definedName>
    <definedName name="IQRH331" hidden="1">"$I$331:$M$331"</definedName>
    <definedName name="IQRH332" hidden="1">"$I$332:$M$332"</definedName>
    <definedName name="IQRH333" hidden="1">"$I$333:$M$333"</definedName>
    <definedName name="IQRH334" hidden="1">"$I$334:$J$334"</definedName>
    <definedName name="IQRH335" hidden="1">"$I$335:$M$335"</definedName>
    <definedName name="IQRH336" hidden="1">"$I$336:$M$336"</definedName>
    <definedName name="IQRH337" hidden="1">"$I$337"</definedName>
    <definedName name="IQRH338" hidden="1">"$I$338:$M$338"</definedName>
    <definedName name="IQRH339" hidden="1">"$I$339:$M$339"</definedName>
    <definedName name="IQRH34" hidden="1">"$I$34"</definedName>
    <definedName name="IQRH340" hidden="1">"$I$340:$J$340"</definedName>
    <definedName name="IQRH341" hidden="1">"$I$341:$M$341"</definedName>
    <definedName name="IQRH342" hidden="1">"$I$342:$K$342"</definedName>
    <definedName name="IQRH343" hidden="1">"$I$343:$M$343"</definedName>
    <definedName name="IQRH344" hidden="1">"$I$344:$M$344"</definedName>
    <definedName name="IQRH345" hidden="1">"$I$345:$K$345"</definedName>
    <definedName name="IQRH346" hidden="1">"$I$346:$J$346"</definedName>
    <definedName name="IQRH347" hidden="1">"$I$347:$M$347"</definedName>
    <definedName name="IQRH348" hidden="1">"$I$348:$M$348"</definedName>
    <definedName name="IQRH349" hidden="1">"$I$349:$M$349"</definedName>
    <definedName name="IQRH35" hidden="1">"$I$35:$M$35"</definedName>
    <definedName name="IQRH350" hidden="1">"$I$350"</definedName>
    <definedName name="IQRH351" hidden="1">"$I$351:$M$351"</definedName>
    <definedName name="IQRH352" hidden="1">"$I$352:$M$352"</definedName>
    <definedName name="IQRH353" hidden="1">"$I$353:$M$353"</definedName>
    <definedName name="IQRH354" hidden="1">"$I$354:$M$354"</definedName>
    <definedName name="IQRH355" hidden="1">"$I$355:$M$355"</definedName>
    <definedName name="IQRH356" hidden="1">"$I$356"</definedName>
    <definedName name="IQRH357" hidden="1">"$I$357:$M$357"</definedName>
    <definedName name="IQRH358" hidden="1">"$I$358:$M$358"</definedName>
    <definedName name="IQRH359" hidden="1">"$I$359:$M$359"</definedName>
    <definedName name="IQRH36" hidden="1">"$I$36"</definedName>
    <definedName name="IQRH360" hidden="1">"$I$360:$M$360"</definedName>
    <definedName name="IQRH361" hidden="1">"$I$361:$M$361"</definedName>
    <definedName name="IQRH362" hidden="1">"$I$362:$M$362"</definedName>
    <definedName name="IQRH363" hidden="1">"$I$363:$L$363"</definedName>
    <definedName name="IQRH364" hidden="1">"$I$364:$M$364"</definedName>
    <definedName name="IQRH365" hidden="1">"$I$365:$M$365"</definedName>
    <definedName name="IQRH366" hidden="1">"$I$366:$M$366"</definedName>
    <definedName name="IQRH367" hidden="1">"$I$367:$M$367"</definedName>
    <definedName name="IQRH368" hidden="1">"$I$368:$M$368"</definedName>
    <definedName name="IQRH369" hidden="1">"$I$369:$M$369"</definedName>
    <definedName name="IQRH37" hidden="1">"$I$37:$M$37"</definedName>
    <definedName name="IQRH370" hidden="1">"$I$370:$M$370"</definedName>
    <definedName name="IQRH371" hidden="1">"$I$371:$M$371"</definedName>
    <definedName name="IQRH372" hidden="1">"$I$372:$M$372"</definedName>
    <definedName name="IQRH373" hidden="1">"$I$373:$L$373"</definedName>
    <definedName name="IQRH374" hidden="1">"$I$374:$M$374"</definedName>
    <definedName name="IQRH375" hidden="1">"$I$375:$M$375"</definedName>
    <definedName name="IQRH376" hidden="1">"$I$376:$M$376"</definedName>
    <definedName name="IQRH377" hidden="1">"$I$377:$M$377"</definedName>
    <definedName name="IQRH378" hidden="1">"$I$378:$M$378"</definedName>
    <definedName name="IQRH379" hidden="1">"$I$379:$M$379"</definedName>
    <definedName name="IQRH38" hidden="1">"$I$38:$M$38"</definedName>
    <definedName name="IQRH380" hidden="1">"$I$380:$J$380"</definedName>
    <definedName name="IQRH381" hidden="1">"$I$381:$M$381"</definedName>
    <definedName name="IQRH382" hidden="1">"$I$382:$M$382"</definedName>
    <definedName name="IQRH383" hidden="1">"$I$383:$M$383"</definedName>
    <definedName name="IQRH384" hidden="1">"$I$384:$M$384"</definedName>
    <definedName name="IQRH385" hidden="1">"$I$385:$M$385"</definedName>
    <definedName name="IQRH386" hidden="1">"$I$386:$M$386"</definedName>
    <definedName name="IQRH387" hidden="1">"$I$387:$M$387"</definedName>
    <definedName name="IQRH388" hidden="1">"$I$388:$M$388"</definedName>
    <definedName name="IQRH389" hidden="1">"$I$389:$M$389"</definedName>
    <definedName name="IQRH39" hidden="1">"$I$39"</definedName>
    <definedName name="IQRH390" hidden="1">"$I$390:$M$390"</definedName>
    <definedName name="IQRH391" hidden="1">"$I$391:$J$391"</definedName>
    <definedName name="IQRH392" hidden="1">"$I$392:$K$392"</definedName>
    <definedName name="IQRH393" hidden="1">"$I$393"</definedName>
    <definedName name="IQRH394" hidden="1">"$I$394:$M$394"</definedName>
    <definedName name="IQRH395" hidden="1">"$I$395:$M$395"</definedName>
    <definedName name="IQRH396" hidden="1">"$I$396:$M$396"</definedName>
    <definedName name="IQRH397" hidden="1">"$I$397:$M$397"</definedName>
    <definedName name="IQRH398" hidden="1">"$I$398:$M$398"</definedName>
    <definedName name="IQRH399" hidden="1">"$I$399:$M$399"</definedName>
    <definedName name="IQRH4" hidden="1">"$H$5"</definedName>
    <definedName name="IQRH40" hidden="1">"$I$40"</definedName>
    <definedName name="IQRH400" hidden="1">"$I$400"</definedName>
    <definedName name="IQRH401" hidden="1">"$I$401"</definedName>
    <definedName name="IQRH402" hidden="1">"$I$402:$M$402"</definedName>
    <definedName name="IQRH403" hidden="1">"$I$403:$M$403"</definedName>
    <definedName name="IQRH404" hidden="1">"$I$404:$M$404"</definedName>
    <definedName name="IQRH405" hidden="1">"$I$405:$M$405"</definedName>
    <definedName name="IQRH406" hidden="1">"$I$406:$M$406"</definedName>
    <definedName name="IQRH407" hidden="1">"$I$407"</definedName>
    <definedName name="IQRH408" hidden="1">"$I$408:$M$408"</definedName>
    <definedName name="IQRH409" hidden="1">"$I$409:$K$409"</definedName>
    <definedName name="IQRH41" hidden="1">"$I$41"</definedName>
    <definedName name="IQRH410" hidden="1">"$I$410:$M$410"</definedName>
    <definedName name="IQRH411" hidden="1">"$I$411:$K$411"</definedName>
    <definedName name="IQRH412" hidden="1">"$I$412:$M$412"</definedName>
    <definedName name="IQRH413" hidden="1">"$I$413:$L$413"</definedName>
    <definedName name="IQRH414" hidden="1">"$I$414:$L$414"</definedName>
    <definedName name="IQRH415" hidden="1">"$I$415:$M$415"</definedName>
    <definedName name="IQRH416" hidden="1">"$I$416:$M$416"</definedName>
    <definedName name="IQRH417" hidden="1">"$I$417:$M$417"</definedName>
    <definedName name="IQRH418" hidden="1">"$I$418:$M$418"</definedName>
    <definedName name="IQRH419" hidden="1">"$I$419:$M$419"</definedName>
    <definedName name="IQRH42" hidden="1">"$I$42"</definedName>
    <definedName name="IQRH420" hidden="1">"$I$420:$L$420"</definedName>
    <definedName name="IQRH421" hidden="1">"$I$421:$K$421"</definedName>
    <definedName name="IQRH422" hidden="1">"$I$422:$M$422"</definedName>
    <definedName name="IQRH423" hidden="1">"$I$423:$L$423"</definedName>
    <definedName name="IQRH424" hidden="1">"$I$424:$L$424"</definedName>
    <definedName name="IQRH425" hidden="1">"$I$425:$M$425"</definedName>
    <definedName name="IQRH426" hidden="1">"$I$426:$L$426"</definedName>
    <definedName name="IQRH427" hidden="1">"$I$427:$L$427"</definedName>
    <definedName name="IQRH428" hidden="1">"$I$428:$M$428"</definedName>
    <definedName name="IQRH429" hidden="1">"$I$429:$M$429"</definedName>
    <definedName name="IQRH43" hidden="1">"$I$43"</definedName>
    <definedName name="IQRH430" hidden="1">"$I$430:$M$430"</definedName>
    <definedName name="IQRH431" hidden="1">"$I$431"</definedName>
    <definedName name="IQRH44" hidden="1">"$I$44"</definedName>
    <definedName name="IQRH45" hidden="1">"$I$45"</definedName>
    <definedName name="IQRH46" hidden="1">"$I$46"</definedName>
    <definedName name="IQRH47" hidden="1">"$I$47"</definedName>
    <definedName name="IQRH48" hidden="1">"$I$48"</definedName>
    <definedName name="IQRH49" hidden="1">"$I$49"</definedName>
    <definedName name="IQRH5" hidden="1">"$H$6:$H$10"</definedName>
    <definedName name="IQRH50" hidden="1">"$I$50"</definedName>
    <definedName name="IQRH51" hidden="1">"$I$51"</definedName>
    <definedName name="IQRH52" hidden="1">"$I$52:$M$52"</definedName>
    <definedName name="IQRH53" hidden="1">"$I$53:$M$53"</definedName>
    <definedName name="IQRH54" hidden="1">"$I$54:$J$54"</definedName>
    <definedName name="IQRH55" hidden="1">"$I$55"</definedName>
    <definedName name="IQRH56" hidden="1">"$I$56"</definedName>
    <definedName name="IQRH566" hidden="1">"$H$567"</definedName>
    <definedName name="IQRH57" hidden="1">"$I$57:$L$57"</definedName>
    <definedName name="IQRH571" hidden="1">"$H$572"</definedName>
    <definedName name="IQRH572" hidden="1">"$H$573"</definedName>
    <definedName name="IQRH573" hidden="1">"$H$574"</definedName>
    <definedName name="IQRH574" hidden="1">"$H$575:$H$583"</definedName>
    <definedName name="IQRH576" hidden="1">"$H$577"</definedName>
    <definedName name="IQRH577" hidden="1">"$H$578:$H$1079"</definedName>
    <definedName name="IQRH578" hidden="1">"$H$579"</definedName>
    <definedName name="IQRH58" hidden="1">"$I$58:$M$58"</definedName>
    <definedName name="IQRH59" hidden="1">"$H$60"</definedName>
    <definedName name="IQRH598" hidden="1">"$H$599"</definedName>
    <definedName name="IQRH6" hidden="1">"$H$7:$H$11"</definedName>
    <definedName name="IQRH60" hidden="1">"$I$60:$M$60"</definedName>
    <definedName name="IQRH603" hidden="1">"$H$604"</definedName>
    <definedName name="IQRH604" hidden="1">"$H$605:$H$614"</definedName>
    <definedName name="IQRH605" hidden="1">"$H$606:$H$615"</definedName>
    <definedName name="IQRH606" hidden="1">"$H$607:$H$616"</definedName>
    <definedName name="IQRH608" hidden="1">"$H$609"</definedName>
    <definedName name="IQRH61" hidden="1">"$I$61:$M$61"</definedName>
    <definedName name="IQRH610" hidden="1">"$H$611"</definedName>
    <definedName name="IQRH611" hidden="1">"$H$612:$H$621"</definedName>
    <definedName name="IQRH62" localSheetId="2" hidden="1">"$H$63:$H$72"</definedName>
    <definedName name="IQRH62" hidden="1">"$I$62"</definedName>
    <definedName name="IQRH63" hidden="1">"$I$63:$M$63"</definedName>
    <definedName name="IQRH64" localSheetId="2" hidden="1">"$H$65:$H$67"</definedName>
    <definedName name="IQRH64" hidden="1">"$I$64:$M$64"</definedName>
    <definedName name="IQRH65" hidden="1">"$H$66:$H$71"</definedName>
    <definedName name="IQRH66" hidden="1">"$I$66:$J$66"</definedName>
    <definedName name="IQRH67" hidden="1">"$I$67:$M$67"</definedName>
    <definedName name="IQRH68" localSheetId="2" hidden="1">"$H$69:$H$78"</definedName>
    <definedName name="IQRH68" hidden="1">"$I$68:$M$68"</definedName>
    <definedName name="IQRH69" localSheetId="2" hidden="1">"$H$70:$H$72"</definedName>
    <definedName name="IQRH69" hidden="1">"$I$69:$M$69"</definedName>
    <definedName name="IQRH7" localSheetId="2" hidden="1">"$H$8:$H$13"</definedName>
    <definedName name="IQRH7" hidden="1">"$I$7:$M$7"</definedName>
    <definedName name="IQRH70" localSheetId="2" hidden="1">"$H$71:$H$73"</definedName>
    <definedName name="IQRH70" hidden="1">"$I$70:$M$70"</definedName>
    <definedName name="IQRH71" localSheetId="2" hidden="1">"$H$72:$H$81"</definedName>
    <definedName name="IQRH71" hidden="1">"$I$71"</definedName>
    <definedName name="IQRH72" localSheetId="2" hidden="1">"$H$73:$H$82"</definedName>
    <definedName name="IQRH72" hidden="1">"$I$72:$M$72"</definedName>
    <definedName name="IQRH73" localSheetId="2" hidden="1">"$H$74:$H$83"</definedName>
    <definedName name="IQRH73" hidden="1">"$I$73:$L$73"</definedName>
    <definedName name="IQRH74" localSheetId="2" hidden="1">"$H$75:$H$84"</definedName>
    <definedName name="IQRH74" hidden="1">"$I$74:$M$74"</definedName>
    <definedName name="IQRH75" hidden="1">"$I$75"</definedName>
    <definedName name="IQRH76" hidden="1">"$I$76:$M$76"</definedName>
    <definedName name="IQRH77" hidden="1">"$I$77:$K$77"</definedName>
    <definedName name="IQRH78" hidden="1">"$H$79"</definedName>
    <definedName name="IQRH79" hidden="1">"$I$79:$M$79"</definedName>
    <definedName name="IQRH8" hidden="1">"$I$8:$M$8"</definedName>
    <definedName name="IQRH80" hidden="1">"$I$80:$M$80"</definedName>
    <definedName name="IQRH81" hidden="1">"$I$81:$M$81"</definedName>
    <definedName name="IQRH82" hidden="1">"$I$82:$M$82"</definedName>
    <definedName name="IQRH83" hidden="1">"$I$83"</definedName>
    <definedName name="IQRH84" localSheetId="2" hidden="1">"$H$85:$H$86"</definedName>
    <definedName name="IQRH84" hidden="1">"$I$84:$L$84"</definedName>
    <definedName name="IQRH85" hidden="1">"$I$85:$M$85"</definedName>
    <definedName name="IQRH86" hidden="1">"$I$86:$M$86"</definedName>
    <definedName name="IQRH87" hidden="1">"$I$87:$M$87"</definedName>
    <definedName name="IQRH88" hidden="1">"$I$88:$M$88"</definedName>
    <definedName name="IQRH89" hidden="1">"$I$89:$M$89"</definedName>
    <definedName name="IQRH9" hidden="1">"$H$10:$H$14"</definedName>
    <definedName name="IQRH90" hidden="1">"$I$90:$M$90"</definedName>
    <definedName name="IQRH91" hidden="1">"$I$91:$J$91"</definedName>
    <definedName name="IQRH92" hidden="1">"$I$92:$M$92"</definedName>
    <definedName name="IQRH93" hidden="1">"$I$93:$J$93"</definedName>
    <definedName name="IQRH94" hidden="1">"$I$94"</definedName>
    <definedName name="IQRH95" hidden="1">"$H$96"</definedName>
    <definedName name="IQRH96" hidden="1">"$I$96:$M$96"</definedName>
    <definedName name="IQRH97" hidden="1">"$I$97:$M$97"</definedName>
    <definedName name="IQRH98" hidden="1">"$I$98:$M$98"</definedName>
    <definedName name="IQRH99" hidden="1">"$I$99:$J$99"</definedName>
    <definedName name="IQRI1" hidden="1">"$I$2:$I$254"</definedName>
    <definedName name="IQRI10" hidden="1">"$I$11:$I$388"</definedName>
    <definedName name="IQRI12" hidden="1">"$I$13:$I$36"</definedName>
    <definedName name="IQRI13" hidden="1">"$I$14"</definedName>
    <definedName name="IQRI14" hidden="1">"$I$15:$I$267"</definedName>
    <definedName name="IQRI15" hidden="1">"$I$16:$I$268"</definedName>
    <definedName name="IQRI16" hidden="1">"$I$17:$I$269"</definedName>
    <definedName name="IQRI17" hidden="1">"$I$18:$I$270"</definedName>
    <definedName name="IQRI18" hidden="1">"$I$19:$I$271"</definedName>
    <definedName name="IQRI2" hidden="1">"$I$3:$I$66"</definedName>
    <definedName name="IQRI23" hidden="1">"$I$24:$I$276"</definedName>
    <definedName name="IQRI25" hidden="1">"$I$26:$I$31"</definedName>
    <definedName name="IQRI27" hidden="1">"$I$28:$I$280"</definedName>
    <definedName name="IQRI29" hidden="1">"$I$30:$I$282"</definedName>
    <definedName name="IQRI30" hidden="1">"$I$31:$I$283"</definedName>
    <definedName name="IQRI31" hidden="1">"$I$32:$I$284"</definedName>
    <definedName name="IQRI32" hidden="1">"$I$33:$I$285"</definedName>
    <definedName name="IQRI33" hidden="1">"$I$34:$I$286"</definedName>
    <definedName name="IQRI35" hidden="1">"$I$36:$I$41"</definedName>
    <definedName name="IQRI37" hidden="1">"$I$38:$I$42"</definedName>
    <definedName name="IQRI38" hidden="1">"$I$39:$I$43"</definedName>
    <definedName name="IQRI39" hidden="1">"$I$40:$I$61"</definedName>
    <definedName name="IQRI4" hidden="1">"$I$5:$I$9"</definedName>
    <definedName name="IQRI45" hidden="1">"$I$46:$I$51"</definedName>
    <definedName name="IQRI46" hidden="1">"$I$47:$I$202"</definedName>
    <definedName name="IQRI5" hidden="1">"$I$6:$I$10"</definedName>
    <definedName name="IQRI566" hidden="1">"$I$567"</definedName>
    <definedName name="IQRI571" hidden="1">"$I$572"</definedName>
    <definedName name="IQRI572" hidden="1">"$I$573:$I$575"</definedName>
    <definedName name="IQRI573" hidden="1">"$I$574:$I$576"</definedName>
    <definedName name="IQRI574" hidden="1">"$I$575:$I$586"</definedName>
    <definedName name="IQRI576" hidden="1">"$I$577"</definedName>
    <definedName name="IQRI578" hidden="1">"$I$579"</definedName>
    <definedName name="IQRI598" hidden="1">"$I$599"</definedName>
    <definedName name="IQRI6" localSheetId="2" hidden="1">"$I$7:$I$510"</definedName>
    <definedName name="IQRI6" hidden="1">"$I$7:$I$238"</definedName>
    <definedName name="IQRI603" hidden="1">"$I$604"</definedName>
    <definedName name="IQRI604" hidden="1">"$I$605:$I$614"</definedName>
    <definedName name="IQRI605" hidden="1">"$I$606:$I$615"</definedName>
    <definedName name="IQRI606" hidden="1">"$I$607:$I$616"</definedName>
    <definedName name="IQRI608" hidden="1">"$I$609"</definedName>
    <definedName name="IQRI610" hidden="1">"$I$611"</definedName>
    <definedName name="IQRI611" hidden="1">"$I$612:$I$621"</definedName>
    <definedName name="IQRI69" hidden="1">"$I$70:$I$89"</definedName>
    <definedName name="IQRI7" localSheetId="2" hidden="1">"$I$8:$I$13"</definedName>
    <definedName name="IQRI7" hidden="1">"$I$8:$I$259"</definedName>
    <definedName name="IQRI84" hidden="1">"$I$85:$I$86"</definedName>
    <definedName name="IQRIBIS2010EMSMktParticipantsS10" hidden="1">#REF!</definedName>
    <definedName name="IQRIBIS2010EMSMktParticipantsS11" hidden="1">#REF!</definedName>
    <definedName name="IQRIBIS2010EMSMktParticipantsS12" hidden="1">#REF!</definedName>
    <definedName name="IQRIBIS2010EMSMktParticipantsS15" hidden="1">#REF!</definedName>
    <definedName name="IQRIBIS2010EMSMktParticipantsS18" hidden="1">#REF!</definedName>
    <definedName name="IQRIBIS2010EMSMktParticipantsS19" hidden="1">#REF!</definedName>
    <definedName name="IQRIBIS2010EMSMktParticipantsS20" hidden="1">#REF!</definedName>
    <definedName name="IQRIBIS2010EMSMktParticipantsS21" hidden="1">#REF!</definedName>
    <definedName name="IQRIBIS2010EMSMktParticipantsS23" hidden="1">#REF!</definedName>
    <definedName name="IQRIBIS2010EMSMktParticipantsS25" hidden="1">#REF!</definedName>
    <definedName name="IQRIBIS2010EMSMktParticipantsS26" hidden="1">#REF!</definedName>
    <definedName name="IQRIBIS2010EMSMktParticipantsS27" hidden="1">#REF!</definedName>
    <definedName name="IQRIBIS2010EMSMktParticipantsS28" hidden="1">#REF!</definedName>
    <definedName name="IQRIBIS2010EMSMktParticipantsS34" hidden="1">#REF!</definedName>
    <definedName name="IQRIBIS2010EMSMktParticipantsS37" hidden="1">#REF!</definedName>
    <definedName name="IQRIBIS2010EMSMktParticipantsS38" hidden="1">#REF!</definedName>
    <definedName name="IQRIBIS2010EMSMktParticipantsS40" hidden="1">#REF!</definedName>
    <definedName name="IQRIBIS2010EMSMktParticipantsS8" hidden="1">#REF!</definedName>
    <definedName name="IQRIBMAF17" hidden="1">#REF!</definedName>
    <definedName name="IQRIBMAP89" hidden="1">#REF!</definedName>
    <definedName name="IQRIBMAR89" hidden="1">#REF!</definedName>
    <definedName name="IQRIBMAT89" hidden="1">#REF!</definedName>
    <definedName name="IQRIBMAV89" hidden="1">#REF!</definedName>
    <definedName name="IQRIBMAX89" hidden="1">#REF!</definedName>
    <definedName name="IQRIndexChartC13" hidden="1">#REF!</definedName>
    <definedName name="IQRIndexDataA13" hidden="1">#REF!</definedName>
    <definedName name="IQRIndices2B12" hidden="1">#REF!</definedName>
    <definedName name="IQRIndicesAA12" hidden="1">#REF!</definedName>
    <definedName name="IQRIndicesAB12" hidden="1">#REF!</definedName>
    <definedName name="IQRIndicesAE12" hidden="1">#REF!</definedName>
    <definedName name="IQRIndicesAF12" hidden="1">#REF!</definedName>
    <definedName name="IQRIndicesAI12" hidden="1">#REF!</definedName>
    <definedName name="IQRIndicesAJ12" hidden="1">#REF!</definedName>
    <definedName name="IQRIndicesAM12" hidden="1">#REF!</definedName>
    <definedName name="IQRIndicesAN12" hidden="1">#REF!</definedName>
    <definedName name="IQRIndicesAQ12" hidden="1">#REF!</definedName>
    <definedName name="IQRIndicesAR12" hidden="1">#REF!</definedName>
    <definedName name="IQRIndicesAU12" hidden="1">#REF!</definedName>
    <definedName name="IQRIndicesAV12" hidden="1">#REF!</definedName>
    <definedName name="IQRIndicesAY12" hidden="1">#REF!</definedName>
    <definedName name="IQRIndicesAZ12" hidden="1">#REF!</definedName>
    <definedName name="IQRIndicesB12" hidden="1">#REF!</definedName>
    <definedName name="IQRIndicesBC12" hidden="1">#REF!</definedName>
    <definedName name="IQRIndicesBD12" hidden="1">#REF!</definedName>
    <definedName name="IQRIndicesBG12" hidden="1">#REF!</definedName>
    <definedName name="IQRIndicesBH12" hidden="1">#REF!</definedName>
    <definedName name="IQRIndicesBK12" hidden="1">#REF!</definedName>
    <definedName name="IQRIndicesBL12" hidden="1">#REF!</definedName>
    <definedName name="IQRIndicesBO12" hidden="1">#REF!</definedName>
    <definedName name="IQRIndicesBP12" hidden="1">#REF!</definedName>
    <definedName name="IQRIndicesBS12" hidden="1">#REF!</definedName>
    <definedName name="IQRIndicesBT12" hidden="1">#REF!</definedName>
    <definedName name="IQRIndicesBW12" hidden="1">#REF!</definedName>
    <definedName name="IQRIndicesBX12" hidden="1">#REF!</definedName>
    <definedName name="IQRIndicesC11" hidden="1">#REF!</definedName>
    <definedName name="IQRIndicesC12" hidden="1">#REF!</definedName>
    <definedName name="IQRIndicesD11" hidden="1">#REF!</definedName>
    <definedName name="IQRIndicesD12" hidden="1">#REF!</definedName>
    <definedName name="IQRIndicesG11" hidden="1">#REF!</definedName>
    <definedName name="IQRIndicesG12" hidden="1">#REF!</definedName>
    <definedName name="IQRIndicesH11" hidden="1">#REF!</definedName>
    <definedName name="IQRIndicesH12" hidden="1">#REF!</definedName>
    <definedName name="IQRIndicesK11" hidden="1">#REF!</definedName>
    <definedName name="IQRIndicesK12" hidden="1">#REF!</definedName>
    <definedName name="IQRIndicesL11" hidden="1">#REF!</definedName>
    <definedName name="IQRIndicesL12" hidden="1">#REF!</definedName>
    <definedName name="IQRIndicesO11" hidden="1">#REF!</definedName>
    <definedName name="IQRIndicesO12" hidden="1">#REF!</definedName>
    <definedName name="IQRIndicesP11" hidden="1">#REF!</definedName>
    <definedName name="IQRIndicesP12" hidden="1">#REF!</definedName>
    <definedName name="IQRIndicesS11" hidden="1">#REF!</definedName>
    <definedName name="IQRIndicesS12" hidden="1">#REF!</definedName>
    <definedName name="IQRIndicesT11" hidden="1">#REF!</definedName>
    <definedName name="IQRIndicesT12" hidden="1">#REF!</definedName>
    <definedName name="IQRIndicesW12" hidden="1">#REF!</definedName>
    <definedName name="IQRIndicesX12" hidden="1">#REF!</definedName>
    <definedName name="IQRIndustrySpecificA15" hidden="1">#REF!</definedName>
    <definedName name="IQRInputsD16" hidden="1">#REF!</definedName>
    <definedName name="IQRInputsF100" hidden="1">#REF!</definedName>
    <definedName name="IQRInputsF101" hidden="1">#REF!</definedName>
    <definedName name="IQRInputsF104" hidden="1">#REF!</definedName>
    <definedName name="IQRInputsF105" hidden="1">#REF!</definedName>
    <definedName name="IQRInputsF106" hidden="1">#REF!</definedName>
    <definedName name="IQRInputsF17" hidden="1">#REF!</definedName>
    <definedName name="IQRInputsF18" hidden="1">#REF!</definedName>
    <definedName name="IQRInputsF19" hidden="1">#REF!</definedName>
    <definedName name="IQRInputsF20" hidden="1">#REF!</definedName>
    <definedName name="IQRInputsF21" hidden="1">#REF!</definedName>
    <definedName name="IQRInputsF22" hidden="1">#REF!</definedName>
    <definedName name="IQRInputsF23" hidden="1">#REF!</definedName>
    <definedName name="IQRInputsF24" hidden="1">#REF!</definedName>
    <definedName name="IQRInputsF25" hidden="1">#REF!</definedName>
    <definedName name="IQRInputsF26" hidden="1">#REF!</definedName>
    <definedName name="IQRInputsF27" hidden="1">#REF!</definedName>
    <definedName name="IQRInputsF28" hidden="1">#REF!</definedName>
    <definedName name="IQRInputsF29" hidden="1">#REF!</definedName>
    <definedName name="IQRInputsF30" hidden="1">#REF!</definedName>
    <definedName name="IQRInputsF31" hidden="1">#REF!</definedName>
    <definedName name="IQRInputsF32" hidden="1">#REF!</definedName>
    <definedName name="IQRInputsF33" hidden="1">#REF!</definedName>
    <definedName name="IQRInputsF34" hidden="1">#REF!</definedName>
    <definedName name="IQRInputsF35" hidden="1">#REF!</definedName>
    <definedName name="IQRInputsF36" hidden="1">#REF!</definedName>
    <definedName name="IQRInputsF37" hidden="1">#REF!</definedName>
    <definedName name="IQRInputsF38" hidden="1">#REF!</definedName>
    <definedName name="IQRInputsF39" hidden="1">#REF!</definedName>
    <definedName name="IQRInputsF40" hidden="1">#REF!</definedName>
    <definedName name="IQRInputsF41" hidden="1">#REF!</definedName>
    <definedName name="IQRInputsF42" hidden="1">#REF!</definedName>
    <definedName name="IQRInputsF43" hidden="1">#REF!</definedName>
    <definedName name="IQRInputsF44" hidden="1">#REF!</definedName>
    <definedName name="IQRInputsF45" hidden="1">#REF!</definedName>
    <definedName name="IQRInputsF46" hidden="1">#REF!</definedName>
    <definedName name="IQRInputsF47" hidden="1">#REF!</definedName>
    <definedName name="IQRInputsF48" hidden="1">#REF!</definedName>
    <definedName name="IQRInputsF49" hidden="1">#REF!</definedName>
    <definedName name="IQRInputsF50" hidden="1">#REF!</definedName>
    <definedName name="IQRInputsF51" hidden="1">#REF!</definedName>
    <definedName name="IQRInputsF52" hidden="1">#REF!</definedName>
    <definedName name="IQRInputsF53" hidden="1">#REF!</definedName>
    <definedName name="IQRInputsF54" hidden="1">#REF!</definedName>
    <definedName name="IQRInputsF55" hidden="1">#REF!</definedName>
    <definedName name="IQRInputsF56" hidden="1">#REF!</definedName>
    <definedName name="IQRInputsF57" hidden="1">#REF!</definedName>
    <definedName name="IQRInputsF58" hidden="1">#REF!</definedName>
    <definedName name="IQRInputsF59" hidden="1">#REF!</definedName>
    <definedName name="IQRInputsF60" hidden="1">#REF!</definedName>
    <definedName name="IQRInputsF61" hidden="1">#REF!</definedName>
    <definedName name="IQRInputsF62" hidden="1">#REF!</definedName>
    <definedName name="IQRInputsF63" hidden="1">#REF!</definedName>
    <definedName name="IQRInputsF64" hidden="1">#REF!</definedName>
    <definedName name="IQRInputsF65" hidden="1">#REF!</definedName>
    <definedName name="IQRInputsF66" hidden="1">#REF!</definedName>
    <definedName name="IQRInputsF67" hidden="1">#REF!</definedName>
    <definedName name="IQRInputsF68" hidden="1">#REF!</definedName>
    <definedName name="IQRInputsF69" hidden="1">#REF!</definedName>
    <definedName name="IQRInputsF70" hidden="1">#REF!</definedName>
    <definedName name="IQRInputsF71" hidden="1">#REF!</definedName>
    <definedName name="IQRInputsF72" hidden="1">#REF!</definedName>
    <definedName name="IQRInputsF73" hidden="1">#REF!</definedName>
    <definedName name="IQRInputsF74" hidden="1">#REF!</definedName>
    <definedName name="IQRInputsF75" hidden="1">#REF!</definedName>
    <definedName name="IQRInputsF77" hidden="1">#REF!</definedName>
    <definedName name="IQRInputsF78" hidden="1">#REF!</definedName>
    <definedName name="IQRInputsF79" hidden="1">#REF!</definedName>
    <definedName name="IQRInputsF80" hidden="1">#REF!</definedName>
    <definedName name="IQRInputsF81" hidden="1">#REF!</definedName>
    <definedName name="IQRInputsF82" hidden="1">#REF!</definedName>
    <definedName name="IQRInputsF85" hidden="1">#REF!</definedName>
    <definedName name="IQRInputsF86" hidden="1">#REF!</definedName>
    <definedName name="IQRInputsF87" hidden="1">#REF!</definedName>
    <definedName name="IQRInputsF88" hidden="1">#REF!</definedName>
    <definedName name="IQRInputsF89" hidden="1">#REF!</definedName>
    <definedName name="IQRInputsF90" hidden="1">#REF!</definedName>
    <definedName name="IQRInputsF91" hidden="1">#REF!</definedName>
    <definedName name="IQRInputsF94" hidden="1">#REF!</definedName>
    <definedName name="IQRInputsF95" hidden="1">#REF!</definedName>
    <definedName name="IQRInputsF96" hidden="1">#REF!</definedName>
    <definedName name="IQRInputsF97" hidden="1">#REF!</definedName>
    <definedName name="IQRInputsF98" hidden="1">#REF!</definedName>
    <definedName name="IQRInputsF99" hidden="1">#REF!</definedName>
    <definedName name="IQRInputsK16" hidden="1">#REF!</definedName>
    <definedName name="IQRInputTabC14" hidden="1">#REF!</definedName>
    <definedName name="IQRINTCAF17" hidden="1">#REF!</definedName>
    <definedName name="IQRINTCAP89" hidden="1">#REF!</definedName>
    <definedName name="IQRINTCAR89" hidden="1">#REF!</definedName>
    <definedName name="IQRINTCAT89" hidden="1">#REF!</definedName>
    <definedName name="IQRINTCAV89" hidden="1">#REF!</definedName>
    <definedName name="IQRINTCAX89" hidden="1">#REF!</definedName>
    <definedName name="IQRJ1" hidden="1">"$J$2"</definedName>
    <definedName name="IQRJ11" hidden="1">"$J$12"</definedName>
    <definedName name="IQRJ12" hidden="1">"$J$13"</definedName>
    <definedName name="IQRJ13" hidden="1">"$J$14:$J$18"</definedName>
    <definedName name="IQRJ14" hidden="1">"$J$15:$J$19"</definedName>
    <definedName name="IQRJ15" hidden="1">"$J$16:$J$20"</definedName>
    <definedName name="IQRJ16" hidden="1">"$J$17:$J$21"</definedName>
    <definedName name="IQRJ17" hidden="1">"$J$18:$J$22"</definedName>
    <definedName name="IQRJ18" hidden="1">"$J$19:$J$23"</definedName>
    <definedName name="IQRJ19" hidden="1">"$J$20:$J$1786"</definedName>
    <definedName name="IQRJ20" hidden="1">"$J$21"</definedName>
    <definedName name="IQRJ22" localSheetId="2" hidden="1">"$J$23"</definedName>
    <definedName name="IQRJ22" hidden="1">"$J$23:$J$42"</definedName>
    <definedName name="IQRJ23" hidden="1">"$J$24:$J$28"</definedName>
    <definedName name="IQRJ24" hidden="1">"$J$25"</definedName>
    <definedName name="IQRJ25" hidden="1">"$J$26:$J$31"</definedName>
    <definedName name="IQRJ26" hidden="1">"$J$27"</definedName>
    <definedName name="IQRJ27" hidden="1">"$J$28"</definedName>
    <definedName name="IQRJ28" hidden="1">"$J$29"</definedName>
    <definedName name="IQRJ29" hidden="1">"$J$30"</definedName>
    <definedName name="IQRJ3" hidden="1">"$J$4:$J$67"</definedName>
    <definedName name="IQRJ30" hidden="1">"$J$31"</definedName>
    <definedName name="IQRJ31" hidden="1">"$J$32"</definedName>
    <definedName name="IQRJ32" hidden="1">"$J$33"</definedName>
    <definedName name="IQRJ33" hidden="1">"$J$34:$J$286"</definedName>
    <definedName name="IQRJ34" hidden="1">"$J$35"</definedName>
    <definedName name="IQRJ35" hidden="1">"$J$36:$J$41"</definedName>
    <definedName name="IQRJ36" hidden="1">"$J$37"</definedName>
    <definedName name="IQRJ37" localSheetId="2" hidden="1">"$J$38:$J$42"</definedName>
    <definedName name="IQRJ37" hidden="1">"$J$38"</definedName>
    <definedName name="IQRJ38" localSheetId="2" hidden="1">"$J$39:$J$43"</definedName>
    <definedName name="IQRJ38" hidden="1">"$J$39"</definedName>
    <definedName name="IQRJ39" hidden="1">"$J$40"</definedName>
    <definedName name="IQRJ4" hidden="1">"$J$5:$J$9"</definedName>
    <definedName name="IQRJ40" hidden="1">"$J$41"</definedName>
    <definedName name="IQRJ41" hidden="1">"$J$42"</definedName>
    <definedName name="IQRJ42" hidden="1">"$J$43"</definedName>
    <definedName name="IQRJ43" hidden="1">"$J$44"</definedName>
    <definedName name="IQRJ44" hidden="1">"$J$45"</definedName>
    <definedName name="IQRJ45" hidden="1">"$J$46:$J$51"</definedName>
    <definedName name="IQRJ46" hidden="1">"$J$47"</definedName>
    <definedName name="IQRJ47" hidden="1">"$J$48"</definedName>
    <definedName name="IQRJ48" hidden="1">"$J$49"</definedName>
    <definedName name="IQRJ49" hidden="1">"$J$50"</definedName>
    <definedName name="IQRJ5" hidden="1">"$J$6:$J$11"</definedName>
    <definedName name="IQRJ50" hidden="1">"$J$51"</definedName>
    <definedName name="IQRJ51" hidden="1">"$J$52"</definedName>
    <definedName name="IQRJ52" hidden="1">"$J$53"</definedName>
    <definedName name="IQRJ53" hidden="1">"$J$54"</definedName>
    <definedName name="IQRJ54" hidden="1">"$J$55"</definedName>
    <definedName name="IQRJ55" hidden="1">"$J$56"</definedName>
    <definedName name="IQRJ56" hidden="1">"$J$57"</definedName>
    <definedName name="IQRJ566" hidden="1">"$J$567"</definedName>
    <definedName name="IQRJ57" hidden="1">"$J$58"</definedName>
    <definedName name="IQRJ571" hidden="1">"$J$572"</definedName>
    <definedName name="IQRJ572" hidden="1">"$J$573:$J$575"</definedName>
    <definedName name="IQRJ573" hidden="1">"$J$574:$J$576"</definedName>
    <definedName name="IQRJ574" hidden="1">"$J$575:$J$580"</definedName>
    <definedName name="IQRJ576" hidden="1">"$J$577"</definedName>
    <definedName name="IQRJ578" hidden="1">"$J$579"</definedName>
    <definedName name="IQRJ58" hidden="1">"$J$59"</definedName>
    <definedName name="IQRJ59" hidden="1">"$J$60"</definedName>
    <definedName name="IQRJ598" hidden="1">"$J$599"</definedName>
    <definedName name="IQRJ6" hidden="1">"$J$7:$J$238"</definedName>
    <definedName name="IQRJ60" hidden="1">"$J$61"</definedName>
    <definedName name="IQRJ603" hidden="1">"$J$604"</definedName>
    <definedName name="IQRJ604" hidden="1">"$J$605:$J$614"</definedName>
    <definedName name="IQRJ605" hidden="1">"$J$606:$J$615"</definedName>
    <definedName name="IQRJ606" hidden="1">"$J$607:$J$616"</definedName>
    <definedName name="IQRJ608" hidden="1">"$J$609"</definedName>
    <definedName name="IQRJ61" hidden="1">"$J$62"</definedName>
    <definedName name="IQRJ610" hidden="1">"$J$611"</definedName>
    <definedName name="IQRJ611" hidden="1">"$J$612:$J$621"</definedName>
    <definedName name="IQRJ62" hidden="1">"$J$63"</definedName>
    <definedName name="IQRJ63" hidden="1">"$J$64"</definedName>
    <definedName name="IQRJ64" hidden="1">"$J$65"</definedName>
    <definedName name="IQRJ65" hidden="1">"$J$66"</definedName>
    <definedName name="IQRJ66" hidden="1">"$J$67"</definedName>
    <definedName name="IQRJ67" hidden="1">"$J$68"</definedName>
    <definedName name="IQRJ68" hidden="1">"$J$69"</definedName>
    <definedName name="IQRJ69" hidden="1">"$J$70"</definedName>
    <definedName name="IQRJ7" localSheetId="2" hidden="1">"$J$8:$J$13"</definedName>
    <definedName name="IQRJ7" hidden="1">"$J$8:$J$259"</definedName>
    <definedName name="IQRJ70" hidden="1">"$J$71"</definedName>
    <definedName name="IQRJ71" hidden="1">"$J$72:$J$75"</definedName>
    <definedName name="IQRJ84" hidden="1">"$J$85:$J$86"</definedName>
    <definedName name="IQRK1" hidden="1">"$K$2:$K$254"</definedName>
    <definedName name="IQRK10" hidden="1">"$K$11"</definedName>
    <definedName name="IQRK12" hidden="1">"$K$13"</definedName>
    <definedName name="IQRK13" hidden="1">"$K$14:$K$21"</definedName>
    <definedName name="IQRK15" hidden="1">"$K$16:$K$23"</definedName>
    <definedName name="IQRK25" hidden="1">"$K$26:$K$31"</definedName>
    <definedName name="IQRK279" hidden="1">"$K$280:$K$340"</definedName>
    <definedName name="IQRK35" hidden="1">"$K$36:$K$41"</definedName>
    <definedName name="IQRK45" hidden="1">"$K$46:$K$51"</definedName>
    <definedName name="IQRK5" hidden="1">"$K$6:$K$11"</definedName>
    <definedName name="IQRK566" hidden="1">"$K$567"</definedName>
    <definedName name="IQRK571" hidden="1">"$K$572"</definedName>
    <definedName name="IQRK572" hidden="1">"$K$573"</definedName>
    <definedName name="IQRK573" hidden="1">"$K$574"</definedName>
    <definedName name="IQRK574" hidden="1">"$K$575:$K$604"</definedName>
    <definedName name="IQRK576" hidden="1">"$K$577"</definedName>
    <definedName name="IQRK578" hidden="1">"$K$579"</definedName>
    <definedName name="IQRK598" hidden="1">"$K$599"</definedName>
    <definedName name="IQRK603" hidden="1">"$K$604"</definedName>
    <definedName name="IQRK604" hidden="1">"$K$605:$K$614"</definedName>
    <definedName name="IQRK605" hidden="1">"$K$606:$K$615"</definedName>
    <definedName name="IQRK606" hidden="1">"$K$607:$K$616"</definedName>
    <definedName name="IQRK608" hidden="1">"$K$609"</definedName>
    <definedName name="IQRK610" hidden="1">"$K$611"</definedName>
    <definedName name="IQRK611" hidden="1">"$K$612:$K$621"</definedName>
    <definedName name="IQRK69" hidden="1">"$K$70:$K$89"</definedName>
    <definedName name="IQRK7" hidden="1">"$K$8:$K$14"</definedName>
    <definedName name="IQRK84" hidden="1">"$K$85:$K$86"</definedName>
    <definedName name="IQRKellyCaseStudyD5" hidden="1">#REF!</definedName>
    <definedName name="IQRKSSAF17" hidden="1">#REF!</definedName>
    <definedName name="IQRKSSAP89" hidden="1">#REF!</definedName>
    <definedName name="IQRKSSAR89" hidden="1">#REF!</definedName>
    <definedName name="IQRKSSAT89" hidden="1">#REF!</definedName>
    <definedName name="IQRKSSAV89" hidden="1">#REF!</definedName>
    <definedName name="IQRKSSAX89" hidden="1">#REF!</definedName>
    <definedName name="IQRL1" hidden="1">"$L$2:$L$254"</definedName>
    <definedName name="IQRL10" hidden="1">"$L$11"</definedName>
    <definedName name="IQRL104" hidden="1">"$L$105:$L$109"</definedName>
    <definedName name="IQRL12" hidden="1">"$L$13"</definedName>
    <definedName name="IQRL13" hidden="1">"$L$14:$L$21"</definedName>
    <definedName name="IQRL14" hidden="1">"$L$15:$L$1962"</definedName>
    <definedName name="IQRL15" hidden="1">"$L$16:$L$23"</definedName>
    <definedName name="IQRL16" localSheetId="2" hidden="1">"$L$17:$L$24"</definedName>
    <definedName name="IQRL16" hidden="1">"$L$17:$L$21"</definedName>
    <definedName name="IQRL17" hidden="1">"$L$18:$L$25"</definedName>
    <definedName name="IQRL25" hidden="1">"$L$26:$L$31"</definedName>
    <definedName name="IQRL3" hidden="1">"$L$4:$L$11"</definedName>
    <definedName name="IQRL35" hidden="1">"$L$36:$L$41"</definedName>
    <definedName name="IQRL39" hidden="1">"$L$40:$L$61"</definedName>
    <definedName name="IQRL3YT12" hidden="1">#REF!</definedName>
    <definedName name="IQRL45" hidden="1">"$L$46:$L$51"</definedName>
    <definedName name="IQRL46" hidden="1">"$L$47:$L$306"</definedName>
    <definedName name="IQRL5" hidden="1">"$L$6:$L$11"</definedName>
    <definedName name="IQRL51" hidden="1">"$L$52:$L$56"</definedName>
    <definedName name="IQRL566" hidden="1">"$L$567"</definedName>
    <definedName name="IQRL571" hidden="1">"$L$572"</definedName>
    <definedName name="IQRL572" hidden="1">"$L$573:$L$577"</definedName>
    <definedName name="IQRL573" hidden="1">"$L$574:$L$578"</definedName>
    <definedName name="IQRL574" hidden="1">"$L$575:$L$604"</definedName>
    <definedName name="IQRL576" hidden="1">"$L$577"</definedName>
    <definedName name="IQRL578" hidden="1">"$L$579"</definedName>
    <definedName name="IQRL59" hidden="1">"$L$60"</definedName>
    <definedName name="IQRL598" hidden="1">"$L$599"</definedName>
    <definedName name="IQRL5YT12" hidden="1">#REF!</definedName>
    <definedName name="IQRL603" hidden="1">"$L$604"</definedName>
    <definedName name="IQRL604" hidden="1">"$L$605:$L$614"</definedName>
    <definedName name="IQRL605" hidden="1">"$L$606:$L$615"</definedName>
    <definedName name="IQRL606" hidden="1">"$L$607:$L$616"</definedName>
    <definedName name="IQRL608" hidden="1">"$L$609"</definedName>
    <definedName name="IQRL610" hidden="1">"$L$611"</definedName>
    <definedName name="IQRL611" hidden="1">"$L$612:$L$621"</definedName>
    <definedName name="IQRL62" hidden="1">"$L$63:$L$72"</definedName>
    <definedName name="IQRL64" hidden="1">"$L$65:$L$67"</definedName>
    <definedName name="IQRL68" hidden="1">"$L$69:$L$78"</definedName>
    <definedName name="IQRL69" hidden="1">"$L$70:$L$72"</definedName>
    <definedName name="IQRL7" localSheetId="2" hidden="1">"$L$8:$L$14"</definedName>
    <definedName name="IQRL7" hidden="1">"$L$8:$L$164"</definedName>
    <definedName name="IQRL70" hidden="1">"$L$71:$L$73"</definedName>
    <definedName name="IQRL71" hidden="1">"$L$72:$L$81"</definedName>
    <definedName name="IQRL72" localSheetId="2" hidden="1">"$L$73:$L$82"</definedName>
    <definedName name="IQRL72" hidden="1">"$L$73:$L$76"</definedName>
    <definedName name="IQRL73" hidden="1">"$L$74:$L$83"</definedName>
    <definedName name="IQRL74" hidden="1">"$L$75:$L$84"</definedName>
    <definedName name="IQRL84" hidden="1">"$L$85:$L$86"</definedName>
    <definedName name="IQRLargeMatchIndexB10" hidden="1">#REF!</definedName>
    <definedName name="IQRLargeMatchIndexC10" hidden="1">#REF!</definedName>
    <definedName name="IQRLatestSecurityTradesR10" hidden="1">#REF!</definedName>
    <definedName name="IQRLatestSecurityTradesS10" hidden="1">#REF!</definedName>
    <definedName name="IQRLatestSecurityTradesT10" hidden="1">#REF!</definedName>
    <definedName name="IQRLatestSecurityTradesU10" hidden="1">#REF!</definedName>
    <definedName name="IQRLatestSecurityTradesV10" hidden="1">#REF!</definedName>
    <definedName name="IQRLatestSecurityTradesW10" hidden="1">#REF!</definedName>
    <definedName name="IQRLatestSecurityTradesX10" hidden="1">#REF!</definedName>
    <definedName name="IQRListA1" hidden="1">#REF!</definedName>
    <definedName name="IQRListA11" hidden="1">#REF!</definedName>
    <definedName name="IQRListA12" hidden="1">#REF!</definedName>
    <definedName name="IQRListA13" hidden="1">#REF!</definedName>
    <definedName name="IQRListA15" hidden="1">#REF!</definedName>
    <definedName name="IQRListA16" hidden="1">#REF!</definedName>
    <definedName name="IQRListA17" hidden="1">#REF!</definedName>
    <definedName name="IQRListA18" hidden="1">#REF!</definedName>
    <definedName name="IQRListA2" hidden="1">#REF!</definedName>
    <definedName name="IQRListA20" hidden="1">#REF!</definedName>
    <definedName name="IQRListA21" hidden="1">#REF!</definedName>
    <definedName name="IQRListA22" hidden="1">#REF!</definedName>
    <definedName name="IQRListA24" hidden="1">#REF!</definedName>
    <definedName name="IQRListA25" hidden="1">#REF!</definedName>
    <definedName name="IQRListA26" hidden="1">#REF!</definedName>
    <definedName name="IQRListA27" hidden="1">#REF!</definedName>
    <definedName name="IQRListA28" hidden="1">#REF!</definedName>
    <definedName name="IQRListA29" hidden="1">#REF!</definedName>
    <definedName name="IQRListA3" hidden="1">#REF!</definedName>
    <definedName name="IQRListA30" hidden="1">#REF!</definedName>
    <definedName name="IQRListA31" hidden="1">#REF!</definedName>
    <definedName name="IQRListA32" hidden="1">#REF!</definedName>
    <definedName name="IQRListA33" hidden="1">#REF!</definedName>
    <definedName name="IQRListA34" hidden="1">#REF!</definedName>
    <definedName name="IQRListA35" hidden="1">#REF!</definedName>
    <definedName name="IQRListA36" hidden="1">#REF!</definedName>
    <definedName name="IQRListA37" hidden="1">#REF!</definedName>
    <definedName name="IQRListA38" hidden="1">#REF!</definedName>
    <definedName name="IQRListA39" hidden="1">#REF!</definedName>
    <definedName name="IQRListA40" hidden="1">#REF!</definedName>
    <definedName name="IQRListA41" hidden="1">#REF!</definedName>
    <definedName name="IQRListA42" hidden="1">#REF!</definedName>
    <definedName name="IQRListA43" hidden="1">#REF!</definedName>
    <definedName name="IQRListA44" hidden="1">#REF!</definedName>
    <definedName name="IQRListA45" hidden="1">#REF!</definedName>
    <definedName name="IQRListA46" hidden="1">#REF!</definedName>
    <definedName name="IQRListA47" hidden="1">#REF!</definedName>
    <definedName name="IQRListA48" hidden="1">#REF!</definedName>
    <definedName name="IQRListA49" hidden="1">#REF!</definedName>
    <definedName name="IQRListA5" hidden="1">#REF!</definedName>
    <definedName name="IQRListA50" hidden="1">#REF!</definedName>
    <definedName name="IQRListA51" hidden="1">#REF!</definedName>
    <definedName name="IQRListA52" hidden="1">#REF!</definedName>
    <definedName name="IQRListA53" hidden="1">#REF!</definedName>
    <definedName name="IQRListA54" hidden="1">#REF!</definedName>
    <definedName name="IQRListA55" hidden="1">#REF!</definedName>
    <definedName name="IQRListA56" hidden="1">#REF!</definedName>
    <definedName name="IQRListA57" hidden="1">#REF!</definedName>
    <definedName name="IQRListA58" hidden="1">#REF!</definedName>
    <definedName name="IQRListA59" hidden="1">#REF!</definedName>
    <definedName name="IQRListA6" hidden="1">#REF!</definedName>
    <definedName name="IQRListA60" hidden="1">#REF!</definedName>
    <definedName name="IQRListA61" hidden="1">#REF!</definedName>
    <definedName name="IQRListA62" hidden="1">#REF!</definedName>
    <definedName name="IQRListA63" hidden="1">#REF!</definedName>
    <definedName name="IQRListA64" hidden="1">#REF!</definedName>
    <definedName name="IQRListA65" hidden="1">#REF!</definedName>
    <definedName name="IQRListA66" hidden="1">#REF!</definedName>
    <definedName name="IQRListA67" hidden="1">#REF!</definedName>
    <definedName name="IQRListA68" hidden="1">#REF!</definedName>
    <definedName name="IQRListA69" hidden="1">#REF!</definedName>
    <definedName name="IQRListA7" hidden="1">#REF!</definedName>
    <definedName name="IQRListA70" hidden="1">#REF!</definedName>
    <definedName name="IQRListA71" hidden="1">#REF!</definedName>
    <definedName name="IQRListA72" hidden="1">#REF!</definedName>
    <definedName name="IQRListA73" hidden="1">#REF!</definedName>
    <definedName name="IQRListA74" hidden="1">#REF!</definedName>
    <definedName name="IQRListA75" hidden="1">#REF!</definedName>
    <definedName name="IQRListA76" hidden="1">#REF!</definedName>
    <definedName name="IQRListA77" hidden="1">#REF!</definedName>
    <definedName name="IQRListA78" hidden="1">#REF!</definedName>
    <definedName name="IQRListA79" hidden="1">#REF!</definedName>
    <definedName name="IQRListA80" hidden="1">#REF!</definedName>
    <definedName name="IQRListA81" hidden="1">#REF!</definedName>
    <definedName name="IQRListA82" hidden="1">#REF!</definedName>
    <definedName name="IQRListA83" hidden="1">#REF!</definedName>
    <definedName name="IQRListA9" hidden="1">#REF!</definedName>
    <definedName name="IQRListE2" hidden="1">#REF!</definedName>
    <definedName name="IQRListE3" hidden="1">#REF!</definedName>
    <definedName name="IQRListF11" hidden="1">#REF!</definedName>
    <definedName name="IQRListF13" hidden="1">#REF!</definedName>
    <definedName name="IQRListF15" hidden="1">#REF!</definedName>
    <definedName name="IQRListF16" hidden="1">#REF!</definedName>
    <definedName name="IQRListF17" hidden="1">#REF!</definedName>
    <definedName name="IQRListF18" hidden="1">#REF!</definedName>
    <definedName name="IQRListF2" hidden="1">#REF!</definedName>
    <definedName name="IQRListF20" hidden="1">#REF!</definedName>
    <definedName name="IQRListF21" hidden="1">#REF!</definedName>
    <definedName name="IQRListF22" hidden="1">#REF!</definedName>
    <definedName name="IQRListF24" hidden="1">#REF!</definedName>
    <definedName name="IQRListF26" hidden="1">#REF!</definedName>
    <definedName name="IQRListF27" hidden="1">#REF!</definedName>
    <definedName name="IQRListF28" hidden="1">#REF!</definedName>
    <definedName name="IQRListF29" hidden="1">#REF!</definedName>
    <definedName name="IQRListF3" hidden="1">#REF!</definedName>
    <definedName name="IQRListF30" hidden="1">#REF!</definedName>
    <definedName name="IQRListF31" hidden="1">#REF!</definedName>
    <definedName name="IQRListF32" hidden="1">#REF!</definedName>
    <definedName name="IQRListF33" hidden="1">#REF!</definedName>
    <definedName name="IQRListF34" hidden="1">#REF!</definedName>
    <definedName name="IQRListF35" hidden="1">#REF!</definedName>
    <definedName name="IQRListF36" hidden="1">#REF!</definedName>
    <definedName name="IQRListF37" hidden="1">#REF!</definedName>
    <definedName name="IQRListF38" hidden="1">#REF!</definedName>
    <definedName name="IQRListF39" hidden="1">#REF!</definedName>
    <definedName name="IQRListF40" hidden="1">#REF!</definedName>
    <definedName name="IQRListF42" hidden="1">#REF!</definedName>
    <definedName name="IQRListF43" hidden="1">#REF!</definedName>
    <definedName name="IQRListF44" hidden="1">#REF!</definedName>
    <definedName name="IQRListF45" hidden="1">#REF!</definedName>
    <definedName name="IQRListF46" hidden="1">#REF!</definedName>
    <definedName name="IQRListF47" hidden="1">#REF!</definedName>
    <definedName name="IQRListF49" hidden="1">#REF!</definedName>
    <definedName name="IQRListF5" hidden="1">#REF!</definedName>
    <definedName name="IQRListF50" hidden="1">#REF!</definedName>
    <definedName name="IQRListF51" hidden="1">#REF!</definedName>
    <definedName name="IQRListF52" hidden="1">#REF!</definedName>
    <definedName name="IQRListF53" hidden="1">#REF!</definedName>
    <definedName name="IQRListF54" hidden="1">#REF!</definedName>
    <definedName name="IQRListF55" hidden="1">#REF!</definedName>
    <definedName name="IQRListF56" hidden="1">#REF!</definedName>
    <definedName name="IQRListF57" hidden="1">#REF!</definedName>
    <definedName name="IQRListF58" hidden="1">#REF!</definedName>
    <definedName name="IQRListF59" hidden="1">#REF!</definedName>
    <definedName name="IQRListF60" hidden="1">#REF!</definedName>
    <definedName name="IQRListF61" hidden="1">#REF!</definedName>
    <definedName name="IQRListF62" hidden="1">#REF!</definedName>
    <definedName name="IQRListF63" hidden="1">#REF!</definedName>
    <definedName name="IQRListF64" hidden="1">#REF!</definedName>
    <definedName name="IQRListF65" hidden="1">#REF!</definedName>
    <definedName name="IQRListF66" hidden="1">#REF!</definedName>
    <definedName name="IQRListF68" hidden="1">#REF!</definedName>
    <definedName name="IQRListF69" hidden="1">#REF!</definedName>
    <definedName name="IQRListF7" hidden="1">#REF!</definedName>
    <definedName name="IQRListF70" hidden="1">#REF!</definedName>
    <definedName name="IQRListF72" hidden="1">#REF!</definedName>
    <definedName name="IQRListF73" hidden="1">#REF!</definedName>
    <definedName name="IQRListF76" hidden="1">#REF!</definedName>
    <definedName name="IQRListF77" hidden="1">#REF!</definedName>
    <definedName name="IQRListF79" hidden="1">#REF!</definedName>
    <definedName name="iqrlistf7new" hidden="1">#REF!</definedName>
    <definedName name="IQRListF80" hidden="1">#REF!</definedName>
    <definedName name="IQRListF81" hidden="1">#REF!</definedName>
    <definedName name="IQRListF82" hidden="1">#REF!</definedName>
    <definedName name="IQRListF83" hidden="1">#REF!</definedName>
    <definedName name="IQRListJ2" hidden="1">#REF!</definedName>
    <definedName name="IQRListJ3" hidden="1">#REF!</definedName>
    <definedName name="IQRListJ5" hidden="1">#REF!</definedName>
    <definedName name="IQRListJ6" hidden="1">#REF!</definedName>
    <definedName name="IQRListJ7" hidden="1">#REF!</definedName>
    <definedName name="iqrlistnew" hidden="1">#REF!</definedName>
    <definedName name="IQRLLYH20" hidden="1">#REF!</definedName>
    <definedName name="IQRLSESNH20" hidden="1">#REF!</definedName>
    <definedName name="IQRLTMN14" hidden="1">#REF!</definedName>
    <definedName name="IQRLTMP18" hidden="1">#REF!</definedName>
    <definedName name="IQRLTMT12" hidden="1">#REF!</definedName>
    <definedName name="IQRLTMT13" hidden="1">#REF!</definedName>
    <definedName name="IQRM10" localSheetId="2" hidden="1">"$M$11:$M$26"</definedName>
    <definedName name="IQRM10" hidden="1">"$N$10:$R$10"</definedName>
    <definedName name="IQRM100" hidden="1">"$N$100:$R$100"</definedName>
    <definedName name="IQRM101" hidden="1">"$N$101:$R$101"</definedName>
    <definedName name="IQRM102" hidden="1">"$N$102:$R$102"</definedName>
    <definedName name="IQRM103" hidden="1">"$N$103:$R$103"</definedName>
    <definedName name="IQRM104" hidden="1">"$N$104:$R$104"</definedName>
    <definedName name="IQRM105" hidden="1">"$N$105:$R$105"</definedName>
    <definedName name="IQRM106" localSheetId="2" hidden="1">"$M$107:$M$357"</definedName>
    <definedName name="IQRM106" hidden="1">"$N$106:$R$106"</definedName>
    <definedName name="IQRM107" localSheetId="2" hidden="1">"$M$108:$M$358"</definedName>
    <definedName name="IQRM107" hidden="1">"$N$107:$R$107"</definedName>
    <definedName name="IQRM108" localSheetId="2" hidden="1">"$M$109:$M$359"</definedName>
    <definedName name="IQRM108" hidden="1">"$N$108:$R$108"</definedName>
    <definedName name="IQRM109" localSheetId="2" hidden="1">"$M$110:$M$359"</definedName>
    <definedName name="IQRM109" hidden="1">"$N$109:$R$109"</definedName>
    <definedName name="IQRM11" hidden="1">"$N$11:$R$11"</definedName>
    <definedName name="IQRM110" localSheetId="2" hidden="1">"$M$111:$M$361"</definedName>
    <definedName name="IQRM110" hidden="1">"$N$110:$R$110"</definedName>
    <definedName name="IQRM111" localSheetId="2" hidden="1">"$M$112:$M$362"</definedName>
    <definedName name="IQRM111" hidden="1">"$N$111:$R$111"</definedName>
    <definedName name="IQRM112" localSheetId="2" hidden="1">"$M$113:$M$363"</definedName>
    <definedName name="IQRM112" hidden="1">"$N$112:$R$112"</definedName>
    <definedName name="IQRM113" localSheetId="2" hidden="1">"$M$114:$M$364"</definedName>
    <definedName name="IQRM113" hidden="1">"$N$113:$R$113"</definedName>
    <definedName name="IQRM114" hidden="1">"$N$114:$R$114"</definedName>
    <definedName name="IQRM115" hidden="1">"$N$115:$R$115"</definedName>
    <definedName name="IQRM116" hidden="1">"$N$116:$R$116"</definedName>
    <definedName name="IQRM117" hidden="1">"$N$117:$R$117"</definedName>
    <definedName name="IQRM118" hidden="1">"$N$118:$R$118"</definedName>
    <definedName name="IQRM119" hidden="1">"$N$119:$R$119"</definedName>
    <definedName name="IQRM12" localSheetId="2" hidden="1">"$N$12:$R$12"</definedName>
    <definedName name="IQRM12" hidden="1">"$M$13"</definedName>
    <definedName name="IQRM120" hidden="1">"$N$120:$R$120"</definedName>
    <definedName name="IQRM121" hidden="1">"$N$121:$R$121"</definedName>
    <definedName name="IQRM122" hidden="1">"$N$122:$R$122"</definedName>
    <definedName name="IQRM123" hidden="1">"$N$123:$R$123"</definedName>
    <definedName name="IQRM124" hidden="1">"$N$124:$R$124"</definedName>
    <definedName name="IQRM125" hidden="1">"$N$125:$R$125"</definedName>
    <definedName name="IQRM126" hidden="1">"$N$126:$R$126"</definedName>
    <definedName name="IQRM127" hidden="1">"$N$127:$R$127"</definedName>
    <definedName name="IQRM128" hidden="1">"$N$128:$R$128"</definedName>
    <definedName name="IQRM129" hidden="1">"$N$129:$R$129"</definedName>
    <definedName name="IQRM13" localSheetId="2" hidden="1">"$M$14"</definedName>
    <definedName name="IQRM13" hidden="1">"$N$13:$R$13"</definedName>
    <definedName name="IQRM130" hidden="1">"$N$130:$R$130"</definedName>
    <definedName name="IQRM131" hidden="1">"$N$131:$R$131"</definedName>
    <definedName name="IQRM132" hidden="1">"$N$132:$R$132"</definedName>
    <definedName name="IQRM133" hidden="1">"$N$133:$R$133"</definedName>
    <definedName name="IQRM134" hidden="1">"$N$134:$R$134"</definedName>
    <definedName name="IQRM135" hidden="1">"$N$135:$R$135"</definedName>
    <definedName name="IQRM136" hidden="1">"$N$136:$R$136"</definedName>
    <definedName name="IQRM137" hidden="1">"$N$137:$R$137"</definedName>
    <definedName name="IQRM138" hidden="1">"$N$138:$R$138"</definedName>
    <definedName name="IQRM139" hidden="1">"$N$139:$R$139"</definedName>
    <definedName name="IQRM14" hidden="1">"$N$14:$R$14"</definedName>
    <definedName name="IQRM140" hidden="1">"$N$140:$R$140"</definedName>
    <definedName name="IQRM141" hidden="1">"$N$141:$R$141"</definedName>
    <definedName name="IQRM142" hidden="1">"$N$142:$R$142"</definedName>
    <definedName name="IQRM143" hidden="1">"$N$143:$R$143"</definedName>
    <definedName name="IQRM144" hidden="1">"$N$144:$R$144"</definedName>
    <definedName name="IQRM145" hidden="1">"$N$145:$R$145"</definedName>
    <definedName name="IQRM146" hidden="1">"$N$146:$R$146"</definedName>
    <definedName name="IQRM147" hidden="1">"$N$147:$R$147"</definedName>
    <definedName name="IQRM148" hidden="1">"$N$148:$R$148"</definedName>
    <definedName name="IQRM149" hidden="1">"$N$149:$R$149"</definedName>
    <definedName name="IQRM15" localSheetId="2" hidden="1">"$M$16:$M$31"</definedName>
    <definedName name="IQRM15" hidden="1">"$M$16:$M$21"</definedName>
    <definedName name="IQRM150" hidden="1">"$N$150:$R$150"</definedName>
    <definedName name="IQRM151" hidden="1">"$N$151:$R$151"</definedName>
    <definedName name="IQRM152" hidden="1">"$N$152:$R$152"</definedName>
    <definedName name="IQRM153" hidden="1">"$N$153:$R$153"</definedName>
    <definedName name="IQRM154" hidden="1">"$N$154:$R$154"</definedName>
    <definedName name="IQRM155" hidden="1">"$N$155:$R$155"</definedName>
    <definedName name="IQRM156" hidden="1">"$N$156:$R$156"</definedName>
    <definedName name="IQRM157" hidden="1">"$N$157:$R$157"</definedName>
    <definedName name="IQRM158" hidden="1">"$N$158:$R$158"</definedName>
    <definedName name="IQRM159" hidden="1">"$N$159:$R$159"</definedName>
    <definedName name="IQRM16" localSheetId="2" hidden="1">"$M$17:$M$24"</definedName>
    <definedName name="IQRM16" hidden="1">"$N$16"</definedName>
    <definedName name="IQRM160" hidden="1">"$N$160:$R$160"</definedName>
    <definedName name="IQRM161" hidden="1">"$N$161:$R$161"</definedName>
    <definedName name="IQRM162" hidden="1">"$N$162:$R$162"</definedName>
    <definedName name="IQRM163" hidden="1">"$N$163:$R$163"</definedName>
    <definedName name="IQRM164" hidden="1">"$N$164:$R$164"</definedName>
    <definedName name="IQRM165" hidden="1">"$N$165:$R$165"</definedName>
    <definedName name="IQRM166" hidden="1">"$N$166:$R$166"</definedName>
    <definedName name="IQRM167" hidden="1">"$N$167:$R$167"</definedName>
    <definedName name="IQRM168" hidden="1">"$N$168:$R$168"</definedName>
    <definedName name="IQRM169" hidden="1">"$N$169:$R$169"</definedName>
    <definedName name="IQRM17" localSheetId="2" hidden="1">"$M$18:$M$25"</definedName>
    <definedName name="IQRM17" hidden="1">"$M$18:$M$22"</definedName>
    <definedName name="IQRM170" hidden="1">"$N$170:$R$170"</definedName>
    <definedName name="IQRM171" hidden="1">"$N$171:$R$171"</definedName>
    <definedName name="IQRM172" hidden="1">"$N$172:$R$172"</definedName>
    <definedName name="IQRM173" hidden="1">"$N$173:$R$173"</definedName>
    <definedName name="IQRM174" hidden="1">"$N$174:$R$174"</definedName>
    <definedName name="IQRM175" hidden="1">"$N$175:$R$175"</definedName>
    <definedName name="IQRM176" hidden="1">"$N$176:$R$176"</definedName>
    <definedName name="IQRM177" hidden="1">"$N$177:$R$177"</definedName>
    <definedName name="IQRM178" hidden="1">"$N$178:$R$178"</definedName>
    <definedName name="IQRM179" hidden="1">"$N$179:$R$179"</definedName>
    <definedName name="IQRM18" hidden="1">"$N$18:$R$18"</definedName>
    <definedName name="IQRM180" hidden="1">"$N$180:$R$180"</definedName>
    <definedName name="IQRM181" hidden="1">"$N$181:$R$181"</definedName>
    <definedName name="IQRM182" hidden="1">"$N$182:$R$182"</definedName>
    <definedName name="IQRM183" hidden="1">"$N$183:$R$183"</definedName>
    <definedName name="IQRM184" hidden="1">"$N$184:$R$184"</definedName>
    <definedName name="IQRM185" hidden="1">"$N$185:$R$185"</definedName>
    <definedName name="IQRM186" hidden="1">"$N$186:$R$186"</definedName>
    <definedName name="IQRM187" hidden="1">"$N$187:$R$187"</definedName>
    <definedName name="IQRM188" hidden="1">"$N$188:$R$188"</definedName>
    <definedName name="IQRM189" hidden="1">"$N$189:$R$189"</definedName>
    <definedName name="IQRM19" hidden="1">"$N$19:$R$19"</definedName>
    <definedName name="IQRM190" hidden="1">"$N$190:$R$190"</definedName>
    <definedName name="IQRM191" hidden="1">"$N$191:$R$191"</definedName>
    <definedName name="IQRM192" hidden="1">"$N$192:$R$192"</definedName>
    <definedName name="IQRM193" hidden="1">"$N$193:$R$193"</definedName>
    <definedName name="IQRM194" hidden="1">"$N$194:$R$194"</definedName>
    <definedName name="IQRM195" hidden="1">"$N$195:$R$195"</definedName>
    <definedName name="IQRM196" hidden="1">"$N$196:$R$196"</definedName>
    <definedName name="IQRM197" hidden="1">"$N$197:$R$197"</definedName>
    <definedName name="IQRM198" hidden="1">"$N$198:$R$198"</definedName>
    <definedName name="IQRM199" hidden="1">"$N$199:$R$199"</definedName>
    <definedName name="IQRM20" hidden="1">"$N$20:$R$20"</definedName>
    <definedName name="IQRM200" hidden="1">"$N$200:$R$200"</definedName>
    <definedName name="IQRM201" hidden="1">"$N$201:$R$201"</definedName>
    <definedName name="IQRM202" hidden="1">"$N$202:$R$202"</definedName>
    <definedName name="IQRM203" hidden="1">"$N$203:$R$203"</definedName>
    <definedName name="IQRM204" hidden="1">"$N$204:$R$204"</definedName>
    <definedName name="IQRM205" hidden="1">"$N$205:$R$205"</definedName>
    <definedName name="IQRM206" hidden="1">"$N$206:$R$206"</definedName>
    <definedName name="IQRM207" hidden="1">"$N$207:$R$207"</definedName>
    <definedName name="IQRM208" hidden="1">"$N$208:$R$208"</definedName>
    <definedName name="IQRM209" hidden="1">"$N$209:$R$209"</definedName>
    <definedName name="IQRM21" hidden="1">"$N$21:$R$21"</definedName>
    <definedName name="IQRM210" hidden="1">"$N$210:$R$210"</definedName>
    <definedName name="IQRM211" hidden="1">"$N$211:$R$211"</definedName>
    <definedName name="IQRM212" hidden="1">"$N$212:$R$212"</definedName>
    <definedName name="IQRM213" hidden="1">"$N$213:$R$213"</definedName>
    <definedName name="IQRM214" hidden="1">"$N$214:$R$214"</definedName>
    <definedName name="IQRM215" hidden="1">"$N$215:$R$215"</definedName>
    <definedName name="IQRM216" hidden="1">"$N$216:$R$216"</definedName>
    <definedName name="IQRM217" hidden="1">"$N$217:$R$217"</definedName>
    <definedName name="IQRM218" hidden="1">"$N$218:$R$218"</definedName>
    <definedName name="IQRM219" hidden="1">"$N$219:$R$219"</definedName>
    <definedName name="IQRM22" hidden="1">"$M$23:$M$42"</definedName>
    <definedName name="IQRM220" hidden="1">"$N$220:$R$220"</definedName>
    <definedName name="IQRM221" hidden="1">"$N$221:$R$221"</definedName>
    <definedName name="IQRM222" hidden="1">"$N$222:$R$222"</definedName>
    <definedName name="IQRM223" hidden="1">"$N$223:$R$223"</definedName>
    <definedName name="IQRM224" hidden="1">"$N$224:$R$224"</definedName>
    <definedName name="IQRM225" hidden="1">"$N$225:$R$225"</definedName>
    <definedName name="IQRM226" hidden="1">"$N$226:$R$226"</definedName>
    <definedName name="IQRM227" hidden="1">"$N$227:$R$227"</definedName>
    <definedName name="IQRM228" hidden="1">"$N$228:$R$228"</definedName>
    <definedName name="IQRM229" hidden="1">"$N$229:$R$229"</definedName>
    <definedName name="IQRM23" hidden="1">"$N$23:$R$23"</definedName>
    <definedName name="IQRM230" hidden="1">"$N$230:$R$230"</definedName>
    <definedName name="IQRM231" hidden="1">"$N$231:$R$231"</definedName>
    <definedName name="IQRM232" hidden="1">"$N$232:$R$232"</definedName>
    <definedName name="IQRM233" hidden="1">"$N$233:$R$233"</definedName>
    <definedName name="IQRM234" hidden="1">"$N$234:$R$234"</definedName>
    <definedName name="IQRM235" hidden="1">"$N$235:$R$235"</definedName>
    <definedName name="IQRM236" hidden="1">"$N$236:$R$236"</definedName>
    <definedName name="IQRM237" hidden="1">"$N$237:$R$237"</definedName>
    <definedName name="IQRM238" hidden="1">"$N$238:$R$238"</definedName>
    <definedName name="IQRM239" hidden="1">"$N$239:$R$239"</definedName>
    <definedName name="IQRM24" hidden="1">"$N$24:$R$24"</definedName>
    <definedName name="IQRM240" hidden="1">"$N$240:$R$240"</definedName>
    <definedName name="IQRM241" hidden="1">"$N$241:$R$241"</definedName>
    <definedName name="IQRM242" hidden="1">"$N$242:$R$242"</definedName>
    <definedName name="IQRM243" hidden="1">"$N$243:$R$243"</definedName>
    <definedName name="IQRM244" hidden="1">"$N$244:$R$244"</definedName>
    <definedName name="IQRM245" hidden="1">"$N$245:$R$245"</definedName>
    <definedName name="IQRM246" hidden="1">"$N$246:$R$246"</definedName>
    <definedName name="IQRM247" hidden="1">"$N$247:$R$247"</definedName>
    <definedName name="IQRM248" hidden="1">"$N$248:$R$248"</definedName>
    <definedName name="IQRM249" hidden="1">"$N$249:$R$249"</definedName>
    <definedName name="IQRM25" hidden="1">"$M$26:$M$31"</definedName>
    <definedName name="IQRM250" hidden="1">"$N$250:$R$250"</definedName>
    <definedName name="IQRM251" hidden="1">"$N$251:$R$251"</definedName>
    <definedName name="IQRM252" hidden="1">"$N$252:$R$252"</definedName>
    <definedName name="IQRM253" hidden="1">"$N$253:$R$253"</definedName>
    <definedName name="IQRM254" hidden="1">"$N$254:$R$254"</definedName>
    <definedName name="IQRM255" hidden="1">"$N$255:$R$255"</definedName>
    <definedName name="IQRM256" hidden="1">"$N$256:$R$256"</definedName>
    <definedName name="IQRM257" hidden="1">"$N$257:$R$257"</definedName>
    <definedName name="IQRM258" hidden="1">"$N$258:$R$258"</definedName>
    <definedName name="IQRM259" hidden="1">"$N$259:$R$259"</definedName>
    <definedName name="IQRM26" hidden="1">"$N$26:$R$26"</definedName>
    <definedName name="IQRM260" hidden="1">"$N$260:$R$260"</definedName>
    <definedName name="IQRM261" hidden="1">"$N$261:$R$261"</definedName>
    <definedName name="IQRM262" hidden="1">"$N$262:$R$262"</definedName>
    <definedName name="IQRM263" hidden="1">"$N$263:$R$263"</definedName>
    <definedName name="IQRM264" hidden="1">"$N$264:$R$264"</definedName>
    <definedName name="IQRM265" hidden="1">"$N$265:$R$265"</definedName>
    <definedName name="IQRM266" hidden="1">"$N$266:$R$266"</definedName>
    <definedName name="IQRM267" hidden="1">"$N$267:$R$267"</definedName>
    <definedName name="IQRM268" hidden="1">"$N$268:$R$268"</definedName>
    <definedName name="IQRM269" hidden="1">"$N$269:$R$269"</definedName>
    <definedName name="IQRM27" hidden="1">"$N$27:$R$27"</definedName>
    <definedName name="IQRM270" hidden="1">"$N$270:$R$270"</definedName>
    <definedName name="IQRM271" hidden="1">"$N$271:$R$271"</definedName>
    <definedName name="IQRM272" hidden="1">"$N$272:$R$272"</definedName>
    <definedName name="IQRM273" hidden="1">"$N$273:$R$273"</definedName>
    <definedName name="IQRM274" hidden="1">"$N$274:$R$274"</definedName>
    <definedName name="IQRM275" hidden="1">"$N$275:$R$275"</definedName>
    <definedName name="IQRM276" hidden="1">"$N$276:$R$276"</definedName>
    <definedName name="IQRM277" hidden="1">"$N$277:$R$277"</definedName>
    <definedName name="IQRM278" hidden="1">"$N$278:$R$278"</definedName>
    <definedName name="IQRM279" hidden="1">"$N$279:$R$279"</definedName>
    <definedName name="IQRM28" hidden="1">"$N$28:$R$28"</definedName>
    <definedName name="IQRM280" hidden="1">"$N$280:$R$280"</definedName>
    <definedName name="IQRM281" hidden="1">"$N$281:$R$281"</definedName>
    <definedName name="IQRM282" hidden="1">"$N$282:$R$282"</definedName>
    <definedName name="IQRM283" hidden="1">"$N$283:$R$283"</definedName>
    <definedName name="IQRM284" hidden="1">"$N$284:$R$284"</definedName>
    <definedName name="IQRM285" hidden="1">"$N$285:$R$285"</definedName>
    <definedName name="IQRM286" hidden="1">"$N$286:$R$286"</definedName>
    <definedName name="IQRM287" hidden="1">"$N$287:$R$287"</definedName>
    <definedName name="IQRM288" hidden="1">"$N$288:$R$288"</definedName>
    <definedName name="IQRM289" hidden="1">"$N$289:$R$289"</definedName>
    <definedName name="IQRM29" hidden="1">"$N$29:$R$29"</definedName>
    <definedName name="IQRM290" hidden="1">"$N$290:$R$290"</definedName>
    <definedName name="IQRM291" hidden="1">"$N$291:$R$291"</definedName>
    <definedName name="IQRM292" hidden="1">"$N$292:$R$292"</definedName>
    <definedName name="IQRM293" hidden="1">"$N$293:$R$293"</definedName>
    <definedName name="IQRM294" hidden="1">"$N$294:$R$294"</definedName>
    <definedName name="IQRM295" hidden="1">"$N$295:$R$295"</definedName>
    <definedName name="IQRM296" hidden="1">"$N$296:$R$296"</definedName>
    <definedName name="IQRM297" hidden="1">"$N$297:$R$297"</definedName>
    <definedName name="IQRM298" hidden="1">"$N$298:$R$298"</definedName>
    <definedName name="IQRM299" hidden="1">"$N$299:$R$299"</definedName>
    <definedName name="IQRM3" hidden="1">"$M$4:$M$11"</definedName>
    <definedName name="IQRM30" hidden="1">"$N$30:$R$30"</definedName>
    <definedName name="IQRM300" hidden="1">"$N$300:$R$300"</definedName>
    <definedName name="IQRM301" hidden="1">"$N$301:$R$301"</definedName>
    <definedName name="IQRM302" hidden="1">"$N$302:$R$302"</definedName>
    <definedName name="IQRM303" hidden="1">"$N$303:$R$303"</definedName>
    <definedName name="IQRM304" hidden="1">"$N$304:$R$304"</definedName>
    <definedName name="IQRM305" hidden="1">"$N$305:$R$305"</definedName>
    <definedName name="IQRM306" hidden="1">"$N$306:$R$306"</definedName>
    <definedName name="IQRM307" hidden="1">"$N$307:$R$307"</definedName>
    <definedName name="IQRM31" hidden="1">"$N$31:$R$31"</definedName>
    <definedName name="IQRM32" hidden="1">"$N$32:$R$32"</definedName>
    <definedName name="IQRM33" hidden="1">"$N$33:$R$33"</definedName>
    <definedName name="IQRM34" hidden="1">"$N$34:$R$34"</definedName>
    <definedName name="IQRM35" hidden="1">"$M$36:$M$41"</definedName>
    <definedName name="IQRM36" hidden="1">"$N$36:$R$36"</definedName>
    <definedName name="IQRM37" localSheetId="2" hidden="1">"$M$38:$M$42"</definedName>
    <definedName name="IQRM37" hidden="1">"$N$37:$R$37"</definedName>
    <definedName name="IQRM38" localSheetId="2" hidden="1">"$M$39:$M$43"</definedName>
    <definedName name="IQRM38" hidden="1">"$N$38:$R$38"</definedName>
    <definedName name="IQRM39" hidden="1">"$M$40:$M$61"</definedName>
    <definedName name="IQRM40" hidden="1">"$N$40:$R$40"</definedName>
    <definedName name="IQRM41" hidden="1">"$N$41:$R$41"</definedName>
    <definedName name="IQRM42" hidden="1">"$N$42:$R$42"</definedName>
    <definedName name="IQRM43" hidden="1">"$N$43:$R$43"</definedName>
    <definedName name="IQRM44" hidden="1">"$N$44:$R$44"</definedName>
    <definedName name="IQRM45" hidden="1">"$M$46:$M$51"</definedName>
    <definedName name="IQRM46" hidden="1">"$N$46:$R$46"</definedName>
    <definedName name="IQRM47" hidden="1">"$N$47:$R$47"</definedName>
    <definedName name="IQRM48" hidden="1">"$N$48:$R$48"</definedName>
    <definedName name="IQRM49" hidden="1">"$N$49:$R$49"</definedName>
    <definedName name="IQRM5" hidden="1">"$M$6:$M$11"</definedName>
    <definedName name="IQRM50" hidden="1">"$N$50:$R$50"</definedName>
    <definedName name="IQRM51" hidden="1">"$N$51:$R$51"</definedName>
    <definedName name="IQRM52" hidden="1">"$N$52:$R$52"</definedName>
    <definedName name="IQRM53" hidden="1">"$N$53:$R$53"</definedName>
    <definedName name="IQRM54" hidden="1">"$N$54:$R$54"</definedName>
    <definedName name="IQRM55" hidden="1">"$N$55:$R$55"</definedName>
    <definedName name="IQRM56" hidden="1">"$N$56:$R$56"</definedName>
    <definedName name="IQRM566" hidden="1">"$M$567"</definedName>
    <definedName name="IQRM57" hidden="1">"$N$57:$R$57"</definedName>
    <definedName name="IQRM571" hidden="1">"$M$572"</definedName>
    <definedName name="IQRM573" hidden="1">"$M$574"</definedName>
    <definedName name="IQRM574" hidden="1">"$M$575"</definedName>
    <definedName name="IQRM576" hidden="1">"$M$577"</definedName>
    <definedName name="IQRM578" hidden="1">"$M$579"</definedName>
    <definedName name="IQRM58" hidden="1">"$N$58:$R$58"</definedName>
    <definedName name="IQRM59" hidden="1">"$N$59:$R$59"</definedName>
    <definedName name="IQRM598" hidden="1">"$M$599"</definedName>
    <definedName name="IQRM60" hidden="1">"$N$60:$R$60"</definedName>
    <definedName name="IQRM603" hidden="1">"$M$604"</definedName>
    <definedName name="IQRM605" hidden="1">"$M$606:$M$615"</definedName>
    <definedName name="IQRM606" hidden="1">"$M$607:$M$616"</definedName>
    <definedName name="IQRM608" hidden="1">"$M$609"</definedName>
    <definedName name="IQRM61" hidden="1">"$N$61:$R$61"</definedName>
    <definedName name="IQRM610" hidden="1">"$M$611"</definedName>
    <definedName name="IQRM611" hidden="1">"$M$612:$M$621"</definedName>
    <definedName name="IQRM62" hidden="1">"$N$62:$R$62"</definedName>
    <definedName name="IQRM63" hidden="1">"$N$63:$R$63"</definedName>
    <definedName name="IQRM64" hidden="1">"$N$64:$R$64"</definedName>
    <definedName name="IQRM65" hidden="1">"$M$66:$M$71"</definedName>
    <definedName name="IQRM66" hidden="1">"$N$66:$R$66"</definedName>
    <definedName name="IQRM67" hidden="1">"$N$67:$R$67"</definedName>
    <definedName name="IQRM68" hidden="1">"$N$68:$R$68"</definedName>
    <definedName name="IQRM69" hidden="1">"$N$69:$R$69"</definedName>
    <definedName name="IQRM7" localSheetId="2" hidden="1">"$M$8:$M$14"</definedName>
    <definedName name="IQRM7" hidden="1">"$M$8:$M$259"</definedName>
    <definedName name="IQRM70" hidden="1">"$N$70:$R$70"</definedName>
    <definedName name="IQRM71" hidden="1">"$N$71:$R$71"</definedName>
    <definedName name="IQRM72" hidden="1">"$N$72:$R$72"</definedName>
    <definedName name="IQRM73" hidden="1">"$N$73:$R$73"</definedName>
    <definedName name="IQRM74" hidden="1">"$N$74:$R$74"</definedName>
    <definedName name="IQRM75" hidden="1">"$N$75:$R$75"</definedName>
    <definedName name="IQRM76" hidden="1">"$N$76:$R$76"</definedName>
    <definedName name="IQRM77" hidden="1">"$N$77:$R$77"</definedName>
    <definedName name="IQRM78" hidden="1">"$N$78:$R$78"</definedName>
    <definedName name="IQRM79" hidden="1">"$N$79:$R$79"</definedName>
    <definedName name="IQRM8" hidden="1">"$N$8:$R$8"</definedName>
    <definedName name="IQRM80" hidden="1">"$N$80:$R$80"</definedName>
    <definedName name="IQRM81" hidden="1">"$N$81:$R$81"</definedName>
    <definedName name="IQRM82" hidden="1">"$N$82:$R$82"</definedName>
    <definedName name="IQRM83" hidden="1">"$N$83:$R$83"</definedName>
    <definedName name="IQRM84" hidden="1">"$N$84:$R$84"</definedName>
    <definedName name="IQRM85" hidden="1">"$N$85:$R$85"</definedName>
    <definedName name="IQRM86" hidden="1">"$N$86:$R$86"</definedName>
    <definedName name="IQRM87" hidden="1">"$N$87:$R$87"</definedName>
    <definedName name="IQRM88" hidden="1">"$N$88:$R$88"</definedName>
    <definedName name="IQRM89" hidden="1">"$N$89:$R$89"</definedName>
    <definedName name="IQRM9" hidden="1">"$M$10:$M$261"</definedName>
    <definedName name="IQRM90" hidden="1">"$N$90:$R$90"</definedName>
    <definedName name="IQRM91" hidden="1">"$N$91:$R$91"</definedName>
    <definedName name="IQRM92" hidden="1">"$N$92:$R$92"</definedName>
    <definedName name="IQRM93" hidden="1">"$N$93:$R$93"</definedName>
    <definedName name="IQRM94" hidden="1">"$N$94:$R$94"</definedName>
    <definedName name="IQRM95" hidden="1">"$N$95:$R$95"</definedName>
    <definedName name="IQRM96" hidden="1">"$N$96:$R$96"</definedName>
    <definedName name="IQRM97" hidden="1">"$N$97:$R$97"</definedName>
    <definedName name="IQRM98" hidden="1">"$N$98:$R$98"</definedName>
    <definedName name="IQRM99" hidden="1">"$N$99:$R$99"</definedName>
    <definedName name="IQRMajorAirlinesO10" hidden="1">#REF!</definedName>
    <definedName name="IQRMajorAirlinesO11" hidden="1">#REF!</definedName>
    <definedName name="IQRMajorAirlinesO3" hidden="1">#REF!</definedName>
    <definedName name="IQRMajorAirlinesO5" hidden="1">#REF!</definedName>
    <definedName name="IQRMajorAirlinesO6" hidden="1">#REF!</definedName>
    <definedName name="IQRMajorAirlinesO7" hidden="1">#REF!</definedName>
    <definedName name="IQRMajorAirlinesO9" hidden="1">#REF!</definedName>
    <definedName name="IQRMajorAirlinesPublicO10" hidden="1">#REF!</definedName>
    <definedName name="IQRMajorAirlinesPublicO11" hidden="1">#REF!</definedName>
    <definedName name="IQRMajorAirlinesPublicO12" hidden="1">#REF!</definedName>
    <definedName name="IQRMajorAirlinesPublicO13" hidden="1">#REF!</definedName>
    <definedName name="IQRMajorAirlinesPublicO14" hidden="1">#REF!</definedName>
    <definedName name="IQRMajorAirlinesPublicO15" hidden="1">#REF!</definedName>
    <definedName name="IQRMajorAirlinesPublicO16" hidden="1">#REF!</definedName>
    <definedName name="IQRMajorAirlinesPublicO17" hidden="1">#REF!</definedName>
    <definedName name="IQRMajorAirlinesPublicO3" hidden="1">#REF!</definedName>
    <definedName name="IQRMajorAirlinesPublicO5" hidden="1">#REF!</definedName>
    <definedName name="IQRMajorAirlinesPublicO6" hidden="1">#REF!</definedName>
    <definedName name="IQRMajorAirlinesPublicO7" hidden="1">#REF!</definedName>
    <definedName name="IQRMajorAirlinesPublicO8" hidden="1">#REF!</definedName>
    <definedName name="IQRMajorAirlinesPublicO9" hidden="1">#REF!</definedName>
    <definedName name="IQRMarketingServicesAO7" hidden="1">#REF!</definedName>
    <definedName name="IQRMasterE20" hidden="1">#REF!</definedName>
    <definedName name="IQRMasterE21" hidden="1">#REF!</definedName>
    <definedName name="IQRMetalsCommodities2C11" hidden="1">#REF!</definedName>
    <definedName name="IQRMetalsCommodities2D11" hidden="1">#REF!</definedName>
    <definedName name="IQRMetalsCommodities2G11" hidden="1">#REF!</definedName>
    <definedName name="IQRMetalsCommodities2H11" hidden="1">#REF!</definedName>
    <definedName name="IQRMetalsCommodities2K11" hidden="1">#REF!</definedName>
    <definedName name="IQRMetalsCommodities2L11" hidden="1">#REF!</definedName>
    <definedName name="IQRMetalsCommodities2O11" hidden="1">#REF!</definedName>
    <definedName name="IQRMetalsCommodities2P11" hidden="1">#REF!</definedName>
    <definedName name="IQRMetalsCommodities2S11" hidden="1">#REF!</definedName>
    <definedName name="IQRMetalsCommodities2T11" hidden="1">#REF!</definedName>
    <definedName name="IQRMetalsCommodities2W11" hidden="1">#REF!</definedName>
    <definedName name="IQRMetalsCommodities2X11" hidden="1">#REF!</definedName>
    <definedName name="IQRMetalsCommoditiesB11" hidden="1">#REF!</definedName>
    <definedName name="IQRMetalsCommoditiesB6" hidden="1">#REF!</definedName>
    <definedName name="IQRMetalsCommoditiesC11" hidden="1">#REF!</definedName>
    <definedName name="IQRMetalsCommoditiesC6" hidden="1">#REF!</definedName>
    <definedName name="IQRMetalsCommoditiesD11" hidden="1">#REF!</definedName>
    <definedName name="IQRMetalsCommoditiesE11" hidden="1">#REF!</definedName>
    <definedName name="IQRMetalsCommoditiesE6" hidden="1">#REF!</definedName>
    <definedName name="IQRMetalsCommoditiesF11" hidden="1">#REF!</definedName>
    <definedName name="IQRMetalsCommoditiesF6" hidden="1">#REF!</definedName>
    <definedName name="IQRMetalsCommoditiesG11" hidden="1">#REF!</definedName>
    <definedName name="IQRMetalsCommoditiesH11" hidden="1">#REF!</definedName>
    <definedName name="IQRMetalsCommoditiesH6" hidden="1">#REF!</definedName>
    <definedName name="IQRMetalsCommoditiesI11" hidden="1">#REF!</definedName>
    <definedName name="IQRMetalsCommoditiesI6" hidden="1">#REF!</definedName>
    <definedName name="IQRMetalsCommoditiesJ11" hidden="1">#REF!</definedName>
    <definedName name="IQRMetalsCommoditiesK11" hidden="1">#REF!</definedName>
    <definedName name="IQRMetalsCommoditiesK6" hidden="1">#REF!</definedName>
    <definedName name="IQRMetalsCommoditiesL11" hidden="1">#REF!</definedName>
    <definedName name="IQRMetalsCommoditiesL6" hidden="1">#REF!</definedName>
    <definedName name="IQRMetalsCommoditiesM11" hidden="1">#REF!</definedName>
    <definedName name="IQRMetalsCommoditiesN11" hidden="1">#REF!</definedName>
    <definedName name="IQRMetalsCommoditiesN6" hidden="1">#REF!</definedName>
    <definedName name="IQRMetalsCommoditiesO11" hidden="1">#REF!</definedName>
    <definedName name="IQRMetalsCommoditiesO6" hidden="1">#REF!</definedName>
    <definedName name="IQRMetalsCommoditiesP11" hidden="1">#REF!</definedName>
    <definedName name="IQRMetalsCommoditiesQ11" hidden="1">#REF!</definedName>
    <definedName name="IQRMetalsCommoditiesQ6" hidden="1">#REF!</definedName>
    <definedName name="IQRMetalsCommoditiesR11" hidden="1">#REF!</definedName>
    <definedName name="IQRMetalsCommoditiesR6" hidden="1">#REF!</definedName>
    <definedName name="IQRMetalsCommoditiesS11" hidden="1">#REF!</definedName>
    <definedName name="IQRMetalsCommoditiesT11" hidden="1">#REF!</definedName>
    <definedName name="IQRMetalsCommoditiesW11" hidden="1">#REF!</definedName>
    <definedName name="IQRMetalsCommoditiesX11" hidden="1">#REF!</definedName>
    <definedName name="IQRMNGGFAF17" hidden="1">#REF!</definedName>
    <definedName name="IQRMRKH20" hidden="1">#REF!</definedName>
    <definedName name="IQRMSFTAF17" hidden="1">#REF!</definedName>
    <definedName name="IQRMSFTAP89" hidden="1">#REF!</definedName>
    <definedName name="IQRMSFTAR89" hidden="1">#REF!</definedName>
    <definedName name="IQRMSFTAT89" hidden="1">#REF!</definedName>
    <definedName name="IQRMSFTAV89" hidden="1">#REF!</definedName>
    <definedName name="IQRMSFTAX89" hidden="1">#REF!</definedName>
    <definedName name="IQRMultiplesF13" hidden="1">#REF!</definedName>
    <definedName name="IQRN10" hidden="1">"$O$10:$S$10"</definedName>
    <definedName name="IQRN100" hidden="1">"$O$100:$S$100"</definedName>
    <definedName name="IQRN101" hidden="1">"$O$101:$S$101"</definedName>
    <definedName name="IQRN102" hidden="1">"$O$102:$S$102"</definedName>
    <definedName name="IQRN103" hidden="1">"$O$103:$R$103"</definedName>
    <definedName name="IQRN104" hidden="1">"$O$104:$S$104"</definedName>
    <definedName name="IQRN105" hidden="1">"$O$105:$S$105"</definedName>
    <definedName name="IQRN106" hidden="1">"$O$106:$S$106"</definedName>
    <definedName name="IQRN107" hidden="1">"$O$107:$Q$107"</definedName>
    <definedName name="IQRN108" hidden="1">"$O$108:$S$108"</definedName>
    <definedName name="IQRN109" hidden="1">"$O$109:$S$109"</definedName>
    <definedName name="IQRN11" hidden="1">"$O$11:$S$11"</definedName>
    <definedName name="IQRN110" hidden="1">"$O$110:$S$110"</definedName>
    <definedName name="IQRN111" hidden="1">"$O$111:$R$111"</definedName>
    <definedName name="IQRN112" hidden="1">"$O$112"</definedName>
    <definedName name="IQRN113" hidden="1">"$O$113:$S$113"</definedName>
    <definedName name="IQRN114" hidden="1">"$O$114:$S$114"</definedName>
    <definedName name="IQRN115" hidden="1">"$O$115"</definedName>
    <definedName name="IQRN116" hidden="1">"$O$116:$S$116"</definedName>
    <definedName name="IQRN117" hidden="1">"$O$117:$S$117"</definedName>
    <definedName name="IQRN118" hidden="1">"$O$118:$S$118"</definedName>
    <definedName name="IQRN119" hidden="1">"$O$119:$S$119"</definedName>
    <definedName name="IQRN12" hidden="1">"$O$12:$S$12"</definedName>
    <definedName name="IQRN120" hidden="1">"$O$120:$S$120"</definedName>
    <definedName name="IQRN121" hidden="1">"$O$121:$S$121"</definedName>
    <definedName name="IQRN122" hidden="1">"$O$122:$S$122"</definedName>
    <definedName name="IQRN123" hidden="1">"$O$123:$S$123"</definedName>
    <definedName name="IQRN124" hidden="1">"$O$124:$S$124"</definedName>
    <definedName name="IQRN125" hidden="1">"$O$125:$S$125"</definedName>
    <definedName name="IQRN126" hidden="1">"$O$126:$S$126"</definedName>
    <definedName name="IQRN127" hidden="1">"$O$127:$S$127"</definedName>
    <definedName name="IQRN128" hidden="1">"$O$128:$S$128"</definedName>
    <definedName name="IQRN129" localSheetId="2" hidden="1">"$N$130:$N$147"</definedName>
    <definedName name="IQRN129" hidden="1">"$O$129:$S$129"</definedName>
    <definedName name="IQRN13" hidden="1">"$O$13:$S$13"</definedName>
    <definedName name="IQRN130" hidden="1">"$O$130:$S$130"</definedName>
    <definedName name="IQRN131" hidden="1">"$O$131:$S$131"</definedName>
    <definedName name="IQRN132" hidden="1">"$O$132:$S$132"</definedName>
    <definedName name="IQRN133" hidden="1">"$O$133:$S$133"</definedName>
    <definedName name="IQRN134" hidden="1">"$O$134:$S$134"</definedName>
    <definedName name="IQRN135" hidden="1">"$O$135:$S$135"</definedName>
    <definedName name="IQRN136" hidden="1">"$O$136"</definedName>
    <definedName name="IQRN137" hidden="1">"$O$137:$S$137"</definedName>
    <definedName name="IQRN138" hidden="1">"$O$138:$S$138"</definedName>
    <definedName name="IQRN139" hidden="1">"$O$139:$S$139"</definedName>
    <definedName name="IQRN14" hidden="1">"$O$14"</definedName>
    <definedName name="IQRN140" hidden="1">"$O$140:$S$140"</definedName>
    <definedName name="IQRN141" hidden="1">"$O$141:$S$141"</definedName>
    <definedName name="IQRN142" hidden="1">"$O$142:$S$142"</definedName>
    <definedName name="IQRN143" hidden="1">"$O$143:$S$143"</definedName>
    <definedName name="IQRN144" hidden="1">"$O$144:$S$144"</definedName>
    <definedName name="IQRN145" hidden="1">"$O$145:$S$145"</definedName>
    <definedName name="IQRN146" hidden="1">"$O$146:$S$146"</definedName>
    <definedName name="IQRN147" hidden="1">"$O$147:$S$147"</definedName>
    <definedName name="IQRN148" hidden="1">"$O$148:$S$148"</definedName>
    <definedName name="IQRN149" hidden="1">"$O$149:$S$149"</definedName>
    <definedName name="IQRN15" hidden="1">"$O$15:$S$15"</definedName>
    <definedName name="IQRN150" hidden="1">"$O$150:$S$150"</definedName>
    <definedName name="IQRN151" hidden="1">"$O$151:$Q$151"</definedName>
    <definedName name="IQRN152" hidden="1">"$O$152:$Q$152"</definedName>
    <definedName name="IQRN153" hidden="1">"$O$153:$S$153"</definedName>
    <definedName name="IQRN154" hidden="1">"$O$154:$S$154"</definedName>
    <definedName name="IQRN155" hidden="1">"$O$155:$S$155"</definedName>
    <definedName name="IQRN156" hidden="1">"$O$156:$S$156"</definedName>
    <definedName name="IQRN157" hidden="1">"$O$157:$S$157"</definedName>
    <definedName name="IQRN158" hidden="1">"$O$158:$S$158"</definedName>
    <definedName name="IQRN159" hidden="1">"$O$159:$S$159"</definedName>
    <definedName name="IQRN16" hidden="1">"$O$16:$S$16"</definedName>
    <definedName name="IQRN160" hidden="1">"$O$160:$S$160"</definedName>
    <definedName name="IQRN161" hidden="1">"$O$161:$S$161"</definedName>
    <definedName name="IQRN162" hidden="1">"$O$162:$S$162"</definedName>
    <definedName name="IQRN163" hidden="1">"$O$163:$S$163"</definedName>
    <definedName name="IQRN164" hidden="1">"$O$164:$S$164"</definedName>
    <definedName name="IQRN165" hidden="1">"$O$165:$S$165"</definedName>
    <definedName name="IQRN166" hidden="1">"$O$166:$Q$166"</definedName>
    <definedName name="IQRN167" hidden="1">"$O$167:$Q$167"</definedName>
    <definedName name="IQRN168" hidden="1">"$O$168:$S$168"</definedName>
    <definedName name="IQRN169" hidden="1">"$O$169:$S$169"</definedName>
    <definedName name="IQRN17" hidden="1">"$O$17:$S$17"</definedName>
    <definedName name="IQRN170" hidden="1">"$O$170:$S$170"</definedName>
    <definedName name="IQRN171" hidden="1">"$O$171:$S$171"</definedName>
    <definedName name="IQRN172" hidden="1">"$O$172:$S$172"</definedName>
    <definedName name="IQRN173" hidden="1">"$O$173"</definedName>
    <definedName name="IQRN174" hidden="1">"$O$174"</definedName>
    <definedName name="IQRN175" hidden="1">"$O$175:$S$175"</definedName>
    <definedName name="IQRN176" hidden="1">"$O$176:$S$176"</definedName>
    <definedName name="IQRN177" hidden="1">"$O$177:$P$177"</definedName>
    <definedName name="IQRN178" hidden="1">"$O$178:$S$178"</definedName>
    <definedName name="IQRN179" hidden="1">"$O$179:$S$179"</definedName>
    <definedName name="IQRN18" hidden="1">"$O$18:$S$18"</definedName>
    <definedName name="IQRN180" hidden="1">"$O$180:$S$180"</definedName>
    <definedName name="IQRN181" hidden="1">"$O$181:$S$181"</definedName>
    <definedName name="IQRN182" hidden="1">"$O$182:$S$182"</definedName>
    <definedName name="IQRN183" hidden="1">"$O$183:$S$183"</definedName>
    <definedName name="IQRN184" hidden="1">"$O$184:$S$184"</definedName>
    <definedName name="IQRN185" hidden="1">"$O$185:$S$185"</definedName>
    <definedName name="IQRN186" hidden="1">"$O$186:$S$186"</definedName>
    <definedName name="IQRN187" hidden="1">"$O$187:$P$187"</definedName>
    <definedName name="IQRN188" hidden="1">"$O$188:$P$188"</definedName>
    <definedName name="IQRN189" hidden="1">"$O$189:$S$189"</definedName>
    <definedName name="IQRN19" hidden="1">"$O$19:$S$19"</definedName>
    <definedName name="IQRN190" hidden="1">"$O$190:$R$190"</definedName>
    <definedName name="IQRN191" hidden="1">"$O$191"</definedName>
    <definedName name="IQRN192" hidden="1">"$O$192:$P$192"</definedName>
    <definedName name="IQRN193" hidden="1">"$O$193:$S$193"</definedName>
    <definedName name="IQRN194" hidden="1">"$O$194:$Q$194"</definedName>
    <definedName name="IQRN195" hidden="1">"$O$195"</definedName>
    <definedName name="IQRN196" hidden="1">"$O$196:$S$196"</definedName>
    <definedName name="IQRN197" hidden="1">"$O$197:$R$197"</definedName>
    <definedName name="IQRN198" hidden="1">"$O$198:$S$198"</definedName>
    <definedName name="IQRN199" hidden="1">"$O$199:$S$199"</definedName>
    <definedName name="IQRN20" hidden="1">"$O$20:$S$20"</definedName>
    <definedName name="IQRN200" hidden="1">"$O$200:$S$200"</definedName>
    <definedName name="IQRN201" hidden="1">"$O$201"</definedName>
    <definedName name="IQRN202" hidden="1">"$O$202:$S$202"</definedName>
    <definedName name="IQRN203" hidden="1">"$O$203:$S$203"</definedName>
    <definedName name="IQRN204" hidden="1">"$O$204:$S$204"</definedName>
    <definedName name="IQRN205" hidden="1">"$O$205:$P$205"</definedName>
    <definedName name="IQRN206" hidden="1">"$O$206:$S$206"</definedName>
    <definedName name="IQRN207" hidden="1">"$O$207:$S$207"</definedName>
    <definedName name="IQRN208" hidden="1">"$O$208:$P$208"</definedName>
    <definedName name="IQRN209" hidden="1">"$O$209:$S$209"</definedName>
    <definedName name="IQRN21" localSheetId="2" hidden="1">"$O$21"</definedName>
    <definedName name="IQRN21" hidden="1">"$O$21:$S$21"</definedName>
    <definedName name="IQRN210" hidden="1">"$O$210:$S$210"</definedName>
    <definedName name="IQRN211" hidden="1">"$O$211:$S$211"</definedName>
    <definedName name="IQRN212" hidden="1">"$O$212:$S$212"</definedName>
    <definedName name="IQRN213" hidden="1">"$O$213:$S$213"</definedName>
    <definedName name="IQRN214" hidden="1">"$O$214:$S$214"</definedName>
    <definedName name="IQRN215" hidden="1">"$O$215:$S$215"</definedName>
    <definedName name="IQRN216" hidden="1">"$O$216:$S$216"</definedName>
    <definedName name="IQRN217" hidden="1">"$O$217:$S$217"</definedName>
    <definedName name="IQRN218" hidden="1">"$O$218:$S$218"</definedName>
    <definedName name="IQRN219" hidden="1">"$O$219:$S$219"</definedName>
    <definedName name="IQRN22" localSheetId="2" hidden="1">"$O$22"</definedName>
    <definedName name="IQRN22" hidden="1">"$N$23:$N$2539"</definedName>
    <definedName name="IQRN220" hidden="1">"$O$220:$P$220"</definedName>
    <definedName name="IQRN221" hidden="1">"$O$221:$S$221"</definedName>
    <definedName name="IQRN222" hidden="1">"$O$222:$S$222"</definedName>
    <definedName name="IQRN223" hidden="1">"$O$223:$S$223"</definedName>
    <definedName name="IQRN224" hidden="1">"$O$224:$S$224"</definedName>
    <definedName name="IQRN225" hidden="1">"$O$225:$S$225"</definedName>
    <definedName name="IQRN226" hidden="1">"$O$226"</definedName>
    <definedName name="IQRN227" hidden="1">"$O$227:$S$227"</definedName>
    <definedName name="IQRN228" hidden="1">"$O$228:$S$228"</definedName>
    <definedName name="IQRN229" hidden="1">"$O$229:$S$229"</definedName>
    <definedName name="IQRN23" localSheetId="2" hidden="1">"$O$23"</definedName>
    <definedName name="IQRN23" hidden="1">"$O$23:$P$23"</definedName>
    <definedName name="IQRN230" hidden="1">"$O$230:$S$230"</definedName>
    <definedName name="IQRN231" hidden="1">"$O$231:$S$231"</definedName>
    <definedName name="IQRN232" hidden="1">"$O$232:$S$232"</definedName>
    <definedName name="IQRN233" hidden="1">"$O$233:$S$233"</definedName>
    <definedName name="IQRN234" hidden="1">"$O$234:$S$234"</definedName>
    <definedName name="IQRN235" hidden="1">"$O$235:$S$235"</definedName>
    <definedName name="IQRN236" hidden="1">"$O$236:$S$236"</definedName>
    <definedName name="IQRN237" hidden="1">"$O$237:$S$237"</definedName>
    <definedName name="IQRN238" hidden="1">"$O$238:$S$238"</definedName>
    <definedName name="IQRN239" hidden="1">"$O$239:$S$239"</definedName>
    <definedName name="IQRN24" localSheetId="2" hidden="1">"$O$24"</definedName>
    <definedName name="IQRN24" hidden="1">"$O$24:$S$24"</definedName>
    <definedName name="IQRN240" hidden="1">"$O$240:$S$240"</definedName>
    <definedName name="IQRN241" hidden="1">"$O$241:$S$241"</definedName>
    <definedName name="IQRN242" hidden="1">"$O$242:$S$242"</definedName>
    <definedName name="IQRN243" hidden="1">"$O$243:$S$243"</definedName>
    <definedName name="IQRN244" hidden="1">"$O$244:$S$244"</definedName>
    <definedName name="IQRN245" hidden="1">"$O$245:$S$245"</definedName>
    <definedName name="IQRN246" hidden="1">"$O$246:$R$246"</definedName>
    <definedName name="IQRN247" hidden="1">"$O$247:$S$247"</definedName>
    <definedName name="IQRN248" hidden="1">"$O$248"</definedName>
    <definedName name="IQRN249" hidden="1">"$O$249"</definedName>
    <definedName name="IQRN25" localSheetId="2" hidden="1">"$O$25"</definedName>
    <definedName name="IQRN25">"$N$26"</definedName>
    <definedName name="IQRN250" hidden="1">"$O$250:$S$250"</definedName>
    <definedName name="IQRN251" hidden="1">"$O$251:$S$251"</definedName>
    <definedName name="IQRN252" hidden="1">"$O$252:$S$252"</definedName>
    <definedName name="IQRN253" hidden="1">"$O$253:$S$253"</definedName>
    <definedName name="IQRN254" hidden="1">"$O$254"</definedName>
    <definedName name="IQRN255" hidden="1">"$O$255:$S$255"</definedName>
    <definedName name="IQRN256" hidden="1">"$O$256:$S$256"</definedName>
    <definedName name="IQRN257" hidden="1">"$O$257"</definedName>
    <definedName name="IQRN258" hidden="1">"$O$258:$P$258"</definedName>
    <definedName name="IQRN259" hidden="1">"$O$259:$S$259"</definedName>
    <definedName name="IQRN26" hidden="1">"$O$26"</definedName>
    <definedName name="IQRN260" hidden="1">"$O$260:$P$260"</definedName>
    <definedName name="IQRN261" hidden="1">"$O$261:$S$261"</definedName>
    <definedName name="IQRN262" hidden="1">"$O$262:$S$262"</definedName>
    <definedName name="IQRN263" hidden="1">"$O$263"</definedName>
    <definedName name="IQRN264" hidden="1">"$O$264:$S$264"</definedName>
    <definedName name="IQRN265" hidden="1">"$O$265:$S$265"</definedName>
    <definedName name="IQRN266" hidden="1">"$O$266"</definedName>
    <definedName name="IQRN267" hidden="1">"$O$267:$S$267"</definedName>
    <definedName name="IQRN268" hidden="1">"$O$268:$S$268"</definedName>
    <definedName name="IQRN269" hidden="1">"$O$269:$S$269"</definedName>
    <definedName name="IQRN27" localSheetId="2" hidden="1">"$O$27"</definedName>
    <definedName name="IQRN27" hidden="1">"$O$27:$S$27"</definedName>
    <definedName name="IQRN270" hidden="1">"$O$270:$S$270"</definedName>
    <definedName name="IQRN271" hidden="1">"$O$271:$S$271"</definedName>
    <definedName name="IQRN272" hidden="1">"$O$272:$S$272"</definedName>
    <definedName name="IQRN273" hidden="1">"$O$273:$S$273"</definedName>
    <definedName name="IQRN274" hidden="1">"$O$274:$S$274"</definedName>
    <definedName name="IQRN275" hidden="1">"$O$275:$S$275"</definedName>
    <definedName name="IQRN276" hidden="1">"$O$276:$S$276"</definedName>
    <definedName name="IQRN277" hidden="1">"$O$277:$S$277"</definedName>
    <definedName name="IQRN278" hidden="1">"$O$278:$S$278"</definedName>
    <definedName name="IQRN279" hidden="1">"$O$279:$S$279"</definedName>
    <definedName name="IQRN28" localSheetId="2" hidden="1">"$O$28"</definedName>
    <definedName name="IQRN28" hidden="1">"$O$28:$P$28"</definedName>
    <definedName name="IQRN280" hidden="1">"$O$280:$S$280"</definedName>
    <definedName name="IQRN281" hidden="1">"$O$281:$S$281"</definedName>
    <definedName name="IQRN282" hidden="1">"$O$282:$S$282"</definedName>
    <definedName name="IQRN283" hidden="1">"$O$283:$S$283"</definedName>
    <definedName name="IQRN284" hidden="1">"$O$284:$S$284"</definedName>
    <definedName name="IQRN285" hidden="1">"$O$285:$S$285"</definedName>
    <definedName name="IQRN286" hidden="1">"$O$286:$S$286"</definedName>
    <definedName name="IQRN287" hidden="1">"$O$287:$S$287"</definedName>
    <definedName name="IQRN288" hidden="1">"$O$288:$S$288"</definedName>
    <definedName name="IQRN289" hidden="1">"$O$289:$S$289"</definedName>
    <definedName name="IQRN29" hidden="1">"$O$29:$S$29"</definedName>
    <definedName name="IQRN290" hidden="1">"$O$290:$S$290"</definedName>
    <definedName name="IQRN291" hidden="1">"$O$291:$S$291"</definedName>
    <definedName name="IQRN292" hidden="1">"$O$292:$S$292"</definedName>
    <definedName name="IQRN293" hidden="1">"$O$293:$S$293"</definedName>
    <definedName name="IQRN294" hidden="1">"$O$294:$S$294"</definedName>
    <definedName name="IQRN295" hidden="1">"$O$295:$S$295"</definedName>
    <definedName name="IQRN296" hidden="1">"$O$296:$S$296"</definedName>
    <definedName name="IQRN297" hidden="1">"$O$297:$S$297"</definedName>
    <definedName name="IQRN298" hidden="1">"$O$298:$S$298"</definedName>
    <definedName name="IQRN299" hidden="1">"$O$299:$S$299"</definedName>
    <definedName name="IQRN3" hidden="1">"$N$4:$N$11"</definedName>
    <definedName name="IQRN30" hidden="1">"$O$30:$S$30"</definedName>
    <definedName name="IQRN300" hidden="1">"$O$300:$S$300"</definedName>
    <definedName name="IQRN301" hidden="1">"$O$301:$S$301"</definedName>
    <definedName name="IQRN302" hidden="1">"$O$302:$Q$302"</definedName>
    <definedName name="IQRN303" hidden="1">"$O$303:$S$303"</definedName>
    <definedName name="IQRN304" hidden="1">"$O$304:$S$304"</definedName>
    <definedName name="IQRN305" hidden="1">"$O$305:$S$305"</definedName>
    <definedName name="IQRN306" hidden="1">"$O$306:$S$306"</definedName>
    <definedName name="IQRN307" hidden="1">"$O$307:$S$307"</definedName>
    <definedName name="IQRN308" hidden="1">"$O$308"</definedName>
    <definedName name="IQRN309" hidden="1">"$O$309:$S$309"</definedName>
    <definedName name="IQRN31" hidden="1">"$O$31:$Q$31"</definedName>
    <definedName name="IQRN310" hidden="1">"$O$310:$R$310"</definedName>
    <definedName name="IQRN311" hidden="1">"$O$311:$S$311"</definedName>
    <definedName name="IQRN312" hidden="1">"$O$312:$S$312"</definedName>
    <definedName name="IQRN313" hidden="1">"$O$313:$S$313"</definedName>
    <definedName name="IQRN314" hidden="1">"$O$314:$S$314"</definedName>
    <definedName name="IQRN315" hidden="1">"$O$315"</definedName>
    <definedName name="IQRN316" hidden="1">"$O$316:$S$316"</definedName>
    <definedName name="IQRN317" hidden="1">"$O$317:$S$317"</definedName>
    <definedName name="IQRN318" hidden="1">"$O$318:$Q$318"</definedName>
    <definedName name="IQRN319" hidden="1">"$O$319:$Q$319"</definedName>
    <definedName name="IQRN32" hidden="1">"$O$32:$S$32"</definedName>
    <definedName name="IQRN320" hidden="1">"$O$320:$S$320"</definedName>
    <definedName name="IQRN321" hidden="1">"$O$321"</definedName>
    <definedName name="IQRN322" hidden="1">"$O$322:$S$322"</definedName>
    <definedName name="IQRN323" hidden="1">"$O$323:$S$323"</definedName>
    <definedName name="IQRN324" hidden="1">"$O$324:$S$324"</definedName>
    <definedName name="IQRN325" hidden="1">"$O$325:$S$325"</definedName>
    <definedName name="IQRN326" hidden="1">"$O$326"</definedName>
    <definedName name="IQRN327" hidden="1">"$O$327:$S$327"</definedName>
    <definedName name="IQRN328" hidden="1">"$O$328:$S$328"</definedName>
    <definedName name="IQRN329" hidden="1">"$O$329:$S$329"</definedName>
    <definedName name="IQRN33" hidden="1">"$O$33:$S$33"</definedName>
    <definedName name="IQRN330" hidden="1">"$O$330:$Q$330"</definedName>
    <definedName name="IQRN331" hidden="1">"$O$331:$S$331"</definedName>
    <definedName name="IQRN332" hidden="1">"$O$332:$S$332"</definedName>
    <definedName name="IQRN333" hidden="1">"$O$333:$S$333"</definedName>
    <definedName name="IQRN334" hidden="1">"$O$334:$P$334"</definedName>
    <definedName name="IQRN335" hidden="1">"$O$335:$S$335"</definedName>
    <definedName name="IQRN336" hidden="1">"$O$336:$S$336"</definedName>
    <definedName name="IQRN337" hidden="1">"$O$337"</definedName>
    <definedName name="IQRN338" hidden="1">"$O$338:$S$338"</definedName>
    <definedName name="IQRN339" hidden="1">"$O$339:$S$339"</definedName>
    <definedName name="IQRN34" hidden="1">"$O$34"</definedName>
    <definedName name="IQRN340" hidden="1">"$O$340:$P$340"</definedName>
    <definedName name="IQRN341" hidden="1">"$O$341:$S$341"</definedName>
    <definedName name="IQRN342" hidden="1">"$O$342:$Q$342"</definedName>
    <definedName name="IQRN343" hidden="1">"$O$343:$S$343"</definedName>
    <definedName name="IQRN344" hidden="1">"$O$344:$S$344"</definedName>
    <definedName name="IQRN345" hidden="1">"$O$345:$Q$345"</definedName>
    <definedName name="IQRN346" hidden="1">"$O$346:$P$346"</definedName>
    <definedName name="IQRN347" hidden="1">"$O$347:$S$347"</definedName>
    <definedName name="IQRN348" hidden="1">"$O$348:$S$348"</definedName>
    <definedName name="IQRN349" hidden="1">"$O$349:$S$349"</definedName>
    <definedName name="IQRN35" hidden="1">"$O$35:$S$35"</definedName>
    <definedName name="IQRN350" hidden="1">"$O$350"</definedName>
    <definedName name="IQRN351" hidden="1">"$O$351:$S$351"</definedName>
    <definedName name="IQRN352" hidden="1">"$O$352:$S$352"</definedName>
    <definedName name="IQRN353" hidden="1">"$O$353:$S$353"</definedName>
    <definedName name="IQRN354" hidden="1">"$O$354:$S$354"</definedName>
    <definedName name="IQRN355" hidden="1">"$O$355:$S$355"</definedName>
    <definedName name="IQRN356" hidden="1">"$O$356"</definedName>
    <definedName name="IQRN357" hidden="1">"$O$357:$S$357"</definedName>
    <definedName name="IQRN358" hidden="1">"$O$358:$S$358"</definedName>
    <definedName name="IQRN359" hidden="1">"$O$359:$S$359"</definedName>
    <definedName name="IQRN36" hidden="1">"$O$36"</definedName>
    <definedName name="IQRN360" hidden="1">"$O$360:$S$360"</definedName>
    <definedName name="IQRN361" hidden="1">"$O$361:$S$361"</definedName>
    <definedName name="IQRN362" hidden="1">"$O$362:$S$362"</definedName>
    <definedName name="IQRN363" hidden="1">"$O$363:$R$363"</definedName>
    <definedName name="IQRN364" hidden="1">"$O$364:$S$364"</definedName>
    <definedName name="IQRN365" hidden="1">"$O$365:$S$365"</definedName>
    <definedName name="IQRN366" hidden="1">"$O$366:$S$366"</definedName>
    <definedName name="IQRN367" hidden="1">"$O$367:$S$367"</definedName>
    <definedName name="IQRN368" hidden="1">"$O$368:$S$368"</definedName>
    <definedName name="IQRN369" hidden="1">"$O$369:$S$369"</definedName>
    <definedName name="IQRN37" hidden="1">"$O$37:$S$37"</definedName>
    <definedName name="IQRN370" hidden="1">"$O$370:$S$370"</definedName>
    <definedName name="IQRN371" hidden="1">"$O$371:$S$371"</definedName>
    <definedName name="IQRN372" hidden="1">"$O$372:$S$372"</definedName>
    <definedName name="IQRN373" hidden="1">"$O$373:$R$373"</definedName>
    <definedName name="IQRN374" hidden="1">"$O$374:$S$374"</definedName>
    <definedName name="IQRN375" hidden="1">"$O$375:$S$375"</definedName>
    <definedName name="IQRN376" hidden="1">"$O$376:$S$376"</definedName>
    <definedName name="IQRN377" hidden="1">"$O$377:$S$377"</definedName>
    <definedName name="IQRN378" hidden="1">"$O$378:$S$378"</definedName>
    <definedName name="IQRN379" hidden="1">"$O$379:$S$379"</definedName>
    <definedName name="IQRN38" hidden="1">"$O$38:$S$38"</definedName>
    <definedName name="IQRN380" hidden="1">"$O$380:$P$380"</definedName>
    <definedName name="IQRN381" hidden="1">"$O$381:$S$381"</definedName>
    <definedName name="IQRN382" hidden="1">"$O$382:$S$382"</definedName>
    <definedName name="IQRN383" hidden="1">"$O$383:$S$383"</definedName>
    <definedName name="IQRN384" hidden="1">"$O$384:$S$384"</definedName>
    <definedName name="IQRN385" hidden="1">"$O$385:$S$385"</definedName>
    <definedName name="IQRN386" hidden="1">"$O$386:$S$386"</definedName>
    <definedName name="IQRN387" hidden="1">"$O$387:$S$387"</definedName>
    <definedName name="IQRN388" hidden="1">"$O$388:$S$388"</definedName>
    <definedName name="IQRN389" hidden="1">"$O$389:$S$389"</definedName>
    <definedName name="IQRN39" hidden="1">"$O$39"</definedName>
    <definedName name="IQRN390" hidden="1">"$O$390:$S$390"</definedName>
    <definedName name="IQRN391" hidden="1">"$O$391:$P$391"</definedName>
    <definedName name="IQRN392" hidden="1">"$O$392:$Q$392"</definedName>
    <definedName name="IQRN393" hidden="1">"$O$393"</definedName>
    <definedName name="IQRN394" hidden="1">"$O$394:$S$394"</definedName>
    <definedName name="IQRN395" hidden="1">"$O$395:$S$395"</definedName>
    <definedName name="IQRN396" hidden="1">"$O$396:$S$396"</definedName>
    <definedName name="IQRN397" hidden="1">"$O$397:$S$397"</definedName>
    <definedName name="IQRN398" hidden="1">"$O$398:$S$398"</definedName>
    <definedName name="IQRN399" hidden="1">"$O$399:$S$399"</definedName>
    <definedName name="IQRN4" hidden="1">"$N$5:$N$12"</definedName>
    <definedName name="IQRN40" hidden="1">"$O$40"</definedName>
    <definedName name="IQRN400" hidden="1">"$O$400"</definedName>
    <definedName name="IQRN401" hidden="1">"$O$401"</definedName>
    <definedName name="IQRN402" hidden="1">"$O$402:$S$402"</definedName>
    <definedName name="IQRN403" hidden="1">"$O$403:$S$403"</definedName>
    <definedName name="IQRN404" hidden="1">"$O$404:$S$404"</definedName>
    <definedName name="IQRN405" hidden="1">"$O$405:$S$405"</definedName>
    <definedName name="IQRN406" hidden="1">"$O$406:$S$406"</definedName>
    <definedName name="IQRN407" hidden="1">"$O$407"</definedName>
    <definedName name="IQRN408" hidden="1">"$O$408:$S$408"</definedName>
    <definedName name="IQRN409" hidden="1">"$O$409:$Q$409"</definedName>
    <definedName name="IQRN41" hidden="1">"$O$41"</definedName>
    <definedName name="IQRN410" hidden="1">"$O$410:$S$410"</definedName>
    <definedName name="IQRN411" hidden="1">"$O$411:$Q$411"</definedName>
    <definedName name="IQRN412" hidden="1">"$O$412:$S$412"</definedName>
    <definedName name="IQRN413" hidden="1">"$O$413:$R$413"</definedName>
    <definedName name="IQRN414" hidden="1">"$O$414:$R$414"</definedName>
    <definedName name="IQRN415" hidden="1">"$O$415:$S$415"</definedName>
    <definedName name="IQRN416" hidden="1">"$O$416:$S$416"</definedName>
    <definedName name="IQRN417" hidden="1">"$O$417:$S$417"</definedName>
    <definedName name="IQRN418" hidden="1">"$O$418:$S$418"</definedName>
    <definedName name="IQRN419" hidden="1">"$O$419:$S$419"</definedName>
    <definedName name="IQRN42" hidden="1">"$O$42"</definedName>
    <definedName name="IQRN420" hidden="1">"$O$420:$R$420"</definedName>
    <definedName name="IQRN421" hidden="1">"$O$421:$Q$421"</definedName>
    <definedName name="IQRN422" hidden="1">"$O$422:$S$422"</definedName>
    <definedName name="IQRN423" hidden="1">"$O$423:$R$423"</definedName>
    <definedName name="IQRN424" hidden="1">"$O$424:$R$424"</definedName>
    <definedName name="IQRN425" hidden="1">"$O$425:$S$425"</definedName>
    <definedName name="IQRN426" hidden="1">"$O$426:$R$426"</definedName>
    <definedName name="IQRN427" hidden="1">"$O$427:$R$427"</definedName>
    <definedName name="IQRN428" hidden="1">"$O$428:$S$428"</definedName>
    <definedName name="IQRN429" hidden="1">"$O$429:$S$429"</definedName>
    <definedName name="IQRN43" hidden="1">"$O$43"</definedName>
    <definedName name="IQRN430" hidden="1">"$O$430:$S$430"</definedName>
    <definedName name="IQRN431" hidden="1">"$O$431"</definedName>
    <definedName name="IQRN44" hidden="1">"$O$44"</definedName>
    <definedName name="IQRN45" hidden="1">"$O$45"</definedName>
    <definedName name="IQRN46" hidden="1">"$O$46"</definedName>
    <definedName name="IQRN47" hidden="1">"$O$47"</definedName>
    <definedName name="IQRN48" hidden="1">"$O$48"</definedName>
    <definedName name="IQRN49" hidden="1">"$O$49"</definedName>
    <definedName name="IQRN5" hidden="1">"$N$6:$N$11"</definedName>
    <definedName name="IQRN50" hidden="1">"$O$50"</definedName>
    <definedName name="IQRN51" hidden="1">"$O$51"</definedName>
    <definedName name="IQRN52" hidden="1">"$O$52:$S$52"</definedName>
    <definedName name="IQRN53" hidden="1">"$O$53:$S$53"</definedName>
    <definedName name="IQRN54" hidden="1">"$O$54:$P$54"</definedName>
    <definedName name="IQRN55" hidden="1">"$O$55"</definedName>
    <definedName name="IQRN56" hidden="1">"$O$56"</definedName>
    <definedName name="IQRN566" hidden="1">"$N$567"</definedName>
    <definedName name="IQRN57" hidden="1">"$O$57:$R$57"</definedName>
    <definedName name="IQRN576" hidden="1">"$N$577"</definedName>
    <definedName name="IQRN577" hidden="1">"$N$578:$N$1079"</definedName>
    <definedName name="IQRN578" hidden="1">"$N$579"</definedName>
    <definedName name="IQRN58" hidden="1">"$O$58:$S$58"</definedName>
    <definedName name="IQRN59" hidden="1">"$O$59:$S$59"</definedName>
    <definedName name="IQRN598" hidden="1">"$N$599"</definedName>
    <definedName name="IQRN6" hidden="1">"$N$7"</definedName>
    <definedName name="IQRN60" hidden="1">"$O$60:$S$60"</definedName>
    <definedName name="IQRN608" hidden="1">"$N$609"</definedName>
    <definedName name="IQRN61" hidden="1">"$O$61:$S$61"</definedName>
    <definedName name="IQRN610" hidden="1">"$N$611"</definedName>
    <definedName name="IQRN62" hidden="1">"$O$62"</definedName>
    <definedName name="IQRN63" hidden="1">"$O$63:$S$63"</definedName>
    <definedName name="IQRN64" hidden="1">"$O$64:$S$64"</definedName>
    <definedName name="IQRN65" hidden="1">"$N$66:$N$71"</definedName>
    <definedName name="IQRN66" hidden="1">"$O$66:$P$66"</definedName>
    <definedName name="IQRN67" hidden="1">"$O$67:$S$67"</definedName>
    <definedName name="IQRN68" hidden="1">"$O$68:$S$68"</definedName>
    <definedName name="IQRN69" localSheetId="2" hidden="1">"$N$70:$N$77"</definedName>
    <definedName name="IQRN69" hidden="1">"$O$69:$S$69"</definedName>
    <definedName name="IQRN7">"$N$8:$N$259"</definedName>
    <definedName name="IQRN70" hidden="1">"$O$70:$S$70"</definedName>
    <definedName name="IQRN71" hidden="1">"$O$71"</definedName>
    <definedName name="IQRN72" hidden="1">"$O$72:$S$72"</definedName>
    <definedName name="IQRN73" hidden="1">"$O$73:$R$73"</definedName>
    <definedName name="IQRN74" hidden="1">"$O$74:$S$74"</definedName>
    <definedName name="IQRN75" hidden="1">"$O$75"</definedName>
    <definedName name="IQRN76" hidden="1">"$O$76:$S$76"</definedName>
    <definedName name="IQRN77" hidden="1">"$O$77:$Q$77"</definedName>
    <definedName name="IQRN78" hidden="1">"$O$78:$P$78"</definedName>
    <definedName name="IQRN79" hidden="1">"$O$79:$S$79"</definedName>
    <definedName name="IQRN8">"$N$9:$N$260"</definedName>
    <definedName name="IQRN80" hidden="1">"$O$80:$S$80"</definedName>
    <definedName name="IQRN81" hidden="1">"$O$81:$S$81"</definedName>
    <definedName name="IQRN82" hidden="1">"$O$82:$S$82"</definedName>
    <definedName name="IQRN83" hidden="1">"$O$83"</definedName>
    <definedName name="IQRN84" hidden="1">"$O$84:$R$84"</definedName>
    <definedName name="IQRN85" hidden="1">"$O$85:$S$85"</definedName>
    <definedName name="IQRN86" hidden="1">"$O$86:$S$86"</definedName>
    <definedName name="IQRN87" hidden="1">"$O$87:$S$87"</definedName>
    <definedName name="IQRN88" hidden="1">"$O$88:$S$88"</definedName>
    <definedName name="IQRN89" hidden="1">"$O$89:$S$89"</definedName>
    <definedName name="IQRN9" hidden="1">"$O$9:$Q$9"</definedName>
    <definedName name="IQRN90" hidden="1">"$O$90:$S$90"</definedName>
    <definedName name="IQRN91" hidden="1">"$O$91:$P$91"</definedName>
    <definedName name="IQRN92" hidden="1">"$O$92:$S$92"</definedName>
    <definedName name="IQRN93" hidden="1">"$O$93:$P$93"</definedName>
    <definedName name="IQRN94" hidden="1">"$O$94"</definedName>
    <definedName name="IQRN95" hidden="1">"$O$95:$S$95"</definedName>
    <definedName name="IQRN96" hidden="1">"$O$96:$S$96"</definedName>
    <definedName name="IQRN97" hidden="1">"$O$97:$S$97"</definedName>
    <definedName name="IQRN98" hidden="1">"$O$98:$S$98"</definedName>
    <definedName name="IQRN99" hidden="1">"$O$99:$P$99"</definedName>
    <definedName name="IQRNasdaqGSHOLXH20" hidden="1">#REF!</definedName>
    <definedName name="IQRNasdaqGSISRGH20" hidden="1">#REF!</definedName>
    <definedName name="IQRNVGNH20" hidden="1">#REF!</definedName>
    <definedName name="IQRNYSEBAXH20" hidden="1">#REF!</definedName>
    <definedName name="IQRNYSEBCRH20" hidden="1">#REF!</definedName>
    <definedName name="IQRNYSEBDXH20" hidden="1">#REF!</definedName>
    <definedName name="IQRNYSEBSXH20" hidden="1">#REF!</definedName>
    <definedName name="IQRNYSECFNH20" hidden="1">#REF!</definedName>
    <definedName name="IQRNYSECOOH20" hidden="1">#REF!</definedName>
    <definedName name="IQRNYSECOVH20" hidden="1">#REF!</definedName>
    <definedName name="IQRNYSEEWH20" hidden="1">#REF!</definedName>
    <definedName name="IQRNYSEMDTH20" hidden="1">#REF!</definedName>
    <definedName name="IQRNYSESTJH20" hidden="1">#REF!</definedName>
    <definedName name="IQRNYSESYKH20" hidden="1">#REF!</definedName>
    <definedName name="IQRNYSEVARH20" hidden="1">#REF!</definedName>
    <definedName name="IQRNYSEZMHH20" hidden="1">#REF!</definedName>
    <definedName name="IQRO1" hidden="1">"$O$2:$O$255"</definedName>
    <definedName name="IQRO10" hidden="1">"$P$10"</definedName>
    <definedName name="IQRO101" hidden="1">"$P$101"</definedName>
    <definedName name="IQRO102" hidden="1">"$P$102:$S$102"</definedName>
    <definedName name="IQRO103" hidden="1">"$P$103"</definedName>
    <definedName name="IQRO104" hidden="1">"$P$104"</definedName>
    <definedName name="IQRO105" hidden="1">"$P$105:$Q$105"</definedName>
    <definedName name="IQRO107" hidden="1">"$P$107:$T$107"</definedName>
    <definedName name="IQRO108" hidden="1">"$P$108"</definedName>
    <definedName name="IQRO109" hidden="1">"$P$109"</definedName>
    <definedName name="IQRO11" hidden="1">"$O$12:$O$264"</definedName>
    <definedName name="IQRO110" hidden="1">"$P$110:$R$110"</definedName>
    <definedName name="IQRO111" hidden="1">"$P$111:$S$111"</definedName>
    <definedName name="IQRO112" hidden="1">"$P$112"</definedName>
    <definedName name="IQRO114" hidden="1">"$P$114:$Q$114"</definedName>
    <definedName name="IQRO117" hidden="1">"$P$117:$T$117"</definedName>
    <definedName name="IQRO118" hidden="1">"$P$118"</definedName>
    <definedName name="IQRO119" hidden="1">"$P$119:$Q$119"</definedName>
    <definedName name="IQRO12" hidden="1">"$O$13"</definedName>
    <definedName name="IQRO120" hidden="1">"$P$120"</definedName>
    <definedName name="IQRO122" hidden="1">"$P$122:$S$122"</definedName>
    <definedName name="IQRO123" hidden="1">"$P$123"</definedName>
    <definedName name="IQRO124" hidden="1">"$P$124"</definedName>
    <definedName name="IQRO127" hidden="1">"$P$127"</definedName>
    <definedName name="IQRO129" hidden="1">"$P$129:$Q$129"</definedName>
    <definedName name="IQRO13" hidden="1">"$O$14"</definedName>
    <definedName name="IQRO130" hidden="1">"$P$130"</definedName>
    <definedName name="IQRO131" hidden="1">"$P$131:$Q$131"</definedName>
    <definedName name="IQRO133" hidden="1">"$P$133:$R$133"</definedName>
    <definedName name="IQRO134" hidden="1">"$P$134:$S$134"</definedName>
    <definedName name="IQRO137" hidden="1">"$P$137:$Q$137"</definedName>
    <definedName name="IQRO138" hidden="1">"$P$138"</definedName>
    <definedName name="IQRO139" hidden="1">"$P$139"</definedName>
    <definedName name="IQRO14" hidden="1">"$O$15:$O$27"</definedName>
    <definedName name="IQRO140" hidden="1">"$P$140"</definedName>
    <definedName name="IQRO141" hidden="1">"$P$141:$Q$141"</definedName>
    <definedName name="IQRO142" hidden="1">"$P$142"</definedName>
    <definedName name="IQRO144" hidden="1">"$P$144"</definedName>
    <definedName name="IQRO145" hidden="1">"$P$145"</definedName>
    <definedName name="IQRO146" hidden="1">"$P$146"</definedName>
    <definedName name="IQRO148" hidden="1">"$P$148"</definedName>
    <definedName name="IQRO149" hidden="1">"$P$149"</definedName>
    <definedName name="IQRO15" hidden="1">"$O$16:$O$21"</definedName>
    <definedName name="IQRO150" hidden="1">"$P$150"</definedName>
    <definedName name="IQRO151" hidden="1">"$P$151:$T$151"</definedName>
    <definedName name="IQRO152" hidden="1">"$P$152:$Q$152"</definedName>
    <definedName name="IQRO153" hidden="1">"$P$153:$Q$153"</definedName>
    <definedName name="IQRO154" hidden="1">"$P$154:$Q$154"</definedName>
    <definedName name="IQRO155" hidden="1">"$P$155"</definedName>
    <definedName name="IQRO156" hidden="1">"$P$156"</definedName>
    <definedName name="IQRO157" hidden="1">"$P$157"</definedName>
    <definedName name="IQRO159" hidden="1">"$P$159:$R$159"</definedName>
    <definedName name="IQRO16" localSheetId="2" hidden="1">"$O$17:$O$24"</definedName>
    <definedName name="IQRO16" hidden="1">"$O$17"</definedName>
    <definedName name="IQRO160" hidden="1">"$P$160"</definedName>
    <definedName name="IQRO162" hidden="1">"$P$162:$T$162"</definedName>
    <definedName name="IQRO163" hidden="1">"$P$163:$Q$163"</definedName>
    <definedName name="IQRO165" hidden="1">"$P$165"</definedName>
    <definedName name="IQRO169" hidden="1">"$P$169:$T$169"</definedName>
    <definedName name="IQRO17" localSheetId="2" hidden="1">"$O$18:$O$25"</definedName>
    <definedName name="IQRO17" hidden="1">"$O$18"</definedName>
    <definedName name="IQRO171" hidden="1">"$P$171:$T$171"</definedName>
    <definedName name="IQRO172" hidden="1">"$P$172"</definedName>
    <definedName name="IQRO174" hidden="1">"$P$174"</definedName>
    <definedName name="IQRO175" hidden="1">"$P$175:$Q$175"</definedName>
    <definedName name="IQRO176" hidden="1">"$P$176:$Q$176"</definedName>
    <definedName name="IQRO177" hidden="1">"$P$177"</definedName>
    <definedName name="IQRO178" hidden="1">"$P$178"</definedName>
    <definedName name="IQRO18" hidden="1">"$O$19"</definedName>
    <definedName name="IQRO180" hidden="1">"$P$180"</definedName>
    <definedName name="IQRO181" hidden="1">"$P$181"</definedName>
    <definedName name="IQRO19" hidden="1">"$O$20"</definedName>
    <definedName name="IQRO20" hidden="1">"$O$21"</definedName>
    <definedName name="IQRO21" hidden="1">"$O$22"</definedName>
    <definedName name="IQRO22" hidden="1">"$O$23"</definedName>
    <definedName name="IQRO23" hidden="1">"$O$24"</definedName>
    <definedName name="IQRO24" hidden="1">"$P$24"</definedName>
    <definedName name="IQRO25" hidden="1">"$O$26:$O$31"</definedName>
    <definedName name="IQRO27" hidden="1">"$P$27"</definedName>
    <definedName name="IQRO279" hidden="1">"$O$280:$O$541"</definedName>
    <definedName name="IQRO28" hidden="1">"$P$28"</definedName>
    <definedName name="IQRO29" hidden="1">"$P$29"</definedName>
    <definedName name="IQRO3" hidden="1">"$O$4:$O$11"</definedName>
    <definedName name="IQRO30" hidden="1">"$P$30"</definedName>
    <definedName name="IQRO32" hidden="1">"$P$32"</definedName>
    <definedName name="IQRO33" hidden="1">"$P$33:$Q$33"</definedName>
    <definedName name="IQRO34" hidden="1">"$P$34"</definedName>
    <definedName name="IQRO35" hidden="1">"$O$36:$O$41"</definedName>
    <definedName name="IQRO38" hidden="1">"$P$38"</definedName>
    <definedName name="IQRO39" hidden="1">"$O$40:$O$61"</definedName>
    <definedName name="IQRO4" hidden="1">"$O$5:$O$12"</definedName>
    <definedName name="IQRO41" hidden="1">"$P$41"</definedName>
    <definedName name="IQRO44" hidden="1">"$P$44"</definedName>
    <definedName name="IQRO45" hidden="1">"$O$46:$O$51"</definedName>
    <definedName name="IQRO46" hidden="1">"$P$46:$Q$46"</definedName>
    <definedName name="IQRO47" hidden="1">"$P$47"</definedName>
    <definedName name="IQRO48" hidden="1">"$P$48"</definedName>
    <definedName name="IQRO49" hidden="1">"$P$49"</definedName>
    <definedName name="IQRO5" hidden="1">"$O$6:$O$11"</definedName>
    <definedName name="IQRO50" hidden="1">"$P$50"</definedName>
    <definedName name="IQRO51" hidden="1">"$P$51:$T$51"</definedName>
    <definedName name="IQRO53" hidden="1">"$P$53:$T$53"</definedName>
    <definedName name="IQRO56" hidden="1">"$P$56"</definedName>
    <definedName name="IQRO566" hidden="1">"$O$567"</definedName>
    <definedName name="IQRO57" hidden="1">"$P$57"</definedName>
    <definedName name="IQRO576" hidden="1">"$O$577"</definedName>
    <definedName name="IQRO578" hidden="1">"$O$579"</definedName>
    <definedName name="IQRO59" hidden="1">"$P$59"</definedName>
    <definedName name="IQRO598" hidden="1">"$O$599"</definedName>
    <definedName name="IQRO6" hidden="1">"$P$6"</definedName>
    <definedName name="IQRO608" hidden="1">"$O$609"</definedName>
    <definedName name="IQRO61" hidden="1">"$P$61:$Q$61"</definedName>
    <definedName name="IQRO610" hidden="1">"$O$611"</definedName>
    <definedName name="IQRO62" hidden="1">"$P$62"</definedName>
    <definedName name="IQRO63" hidden="1">"$P$63:$Q$63"</definedName>
    <definedName name="IQRO64" hidden="1">"$P$64:$R$64"</definedName>
    <definedName name="IQRO65" hidden="1">"$O$66"</definedName>
    <definedName name="IQRO66" hidden="1">"$P$66"</definedName>
    <definedName name="IQRO69" localSheetId="2" hidden="1">"$O$70:$O$77"</definedName>
    <definedName name="IQRO69" hidden="1">"$P$69:$R$69"</definedName>
    <definedName name="IQRO7">"$O$8:$O$261"</definedName>
    <definedName name="IQRO70" hidden="1">"$P$70:$Q$70"</definedName>
    <definedName name="IQRO71" hidden="1">"$P$71"</definedName>
    <definedName name="IQRO72" hidden="1">"$P$72:$S$72"</definedName>
    <definedName name="IQRO73" hidden="1">"$P$73"</definedName>
    <definedName name="IQRO74" hidden="1">"$P$74:$Q$74"</definedName>
    <definedName name="IQRO76" hidden="1">"$P$76"</definedName>
    <definedName name="IQRO77" hidden="1">"$P$77:$T$77"</definedName>
    <definedName name="IQRO78" hidden="1">"$P$78"</definedName>
    <definedName name="IQRO8" hidden="1">"$P$8"</definedName>
    <definedName name="IQRO80" hidden="1">"$O$81:$O$87"</definedName>
    <definedName name="IQRO81" hidden="1">"$O$82"</definedName>
    <definedName name="IQRO83" hidden="1">"$O$84"</definedName>
    <definedName name="IQRO84" hidden="1">"$O$85"</definedName>
    <definedName name="IQRO85" hidden="1">"$P$85:$R$85"</definedName>
    <definedName name="IQRO86" hidden="1">"$O$87"</definedName>
    <definedName name="IQRO87" hidden="1">"$P$87"</definedName>
    <definedName name="IQRO88" hidden="1">"$P$88"</definedName>
    <definedName name="IQRO89" hidden="1">"$P$89"</definedName>
    <definedName name="IQRO90" hidden="1">"$P$90"</definedName>
    <definedName name="IQRO91" hidden="1">"$P$91:$R$91"</definedName>
    <definedName name="IQRO92" hidden="1">"$P$92"</definedName>
    <definedName name="IQRO94" hidden="1">"$P$94"</definedName>
    <definedName name="IQRO96" hidden="1">"$P$96:$Q$96"</definedName>
    <definedName name="IQRO97" hidden="1">"$P$97:$Q$97"</definedName>
    <definedName name="IQRO99" hidden="1">"$P$99"</definedName>
    <definedName name="IQROnePagerAF17" hidden="1">#REF!</definedName>
    <definedName name="IQROnePagerAP89" hidden="1">#REF!</definedName>
    <definedName name="IQROnePagerAR89" hidden="1">#REF!</definedName>
    <definedName name="IQROnePagerAT89" hidden="1">#REF!</definedName>
    <definedName name="IQROnePagerAV89" hidden="1">#REF!</definedName>
    <definedName name="IQROnePagerAX89" hidden="1">#REF!</definedName>
    <definedName name="IQROnePagerAZ17" hidden="1">#REF!</definedName>
    <definedName name="IQROverviewA167" hidden="1">#REF!</definedName>
    <definedName name="IQROverviewA168" hidden="1">#REF!</definedName>
    <definedName name="IQROverviewA169" hidden="1">#REF!</definedName>
    <definedName name="IQROverviewA170" hidden="1">#REF!</definedName>
    <definedName name="IQROverviewA171" hidden="1">#REF!</definedName>
    <definedName name="IQROverviewA172" hidden="1">#REF!</definedName>
    <definedName name="IQROverviewA173" hidden="1">#REF!</definedName>
    <definedName name="IQROverviewA175" hidden="1">#REF!</definedName>
    <definedName name="IQROverviewA176" hidden="1">#REF!</definedName>
    <definedName name="IQROverviewA177" hidden="1">#REF!</definedName>
    <definedName name="IQROverviewA178" hidden="1">#REF!</definedName>
    <definedName name="IQROverviewA179" hidden="1">#REF!</definedName>
    <definedName name="IQROverviewA180" hidden="1">#REF!</definedName>
    <definedName name="IQROverviewA181" hidden="1">#REF!</definedName>
    <definedName name="IQROverviewA182" hidden="1">#REF!</definedName>
    <definedName name="IQROverviewA183" hidden="1">#REF!</definedName>
    <definedName name="IQROverviewA184" hidden="1">#REF!</definedName>
    <definedName name="IQROverviewA186" hidden="1">#REF!</definedName>
    <definedName name="IQROverviewA187" hidden="1">#REF!</definedName>
    <definedName name="IQROverviewA189" hidden="1">#REF!</definedName>
    <definedName name="IQROverviewA190" hidden="1">#REF!</definedName>
    <definedName name="IQROverviewA191" hidden="1">#REF!</definedName>
    <definedName name="IQROverviewA192" hidden="1">#REF!</definedName>
    <definedName name="IQROverviewA193" hidden="1">#REF!</definedName>
    <definedName name="IQROverviewA194" hidden="1">#REF!</definedName>
    <definedName name="IQROverviewA195" hidden="1">#REF!</definedName>
    <definedName name="IQROverviewA196" hidden="1">#REF!</definedName>
    <definedName name="IQROverviewA197" hidden="1">#REF!</definedName>
    <definedName name="IQROverviewA198" hidden="1">#REF!</definedName>
    <definedName name="IQROverviewA199" hidden="1">#REF!</definedName>
    <definedName name="IQROverviewA201" hidden="1">#REF!</definedName>
    <definedName name="IQROverviewA202" hidden="1">#REF!</definedName>
    <definedName name="IQROverviewA203" hidden="1">#REF!</definedName>
    <definedName name="IQROverviewA204" hidden="1">#REF!</definedName>
    <definedName name="IQROverviewA205" hidden="1">#REF!</definedName>
    <definedName name="IQROverviewA206" hidden="1">#REF!</definedName>
    <definedName name="IQROverviewA210" hidden="1">#REF!</definedName>
    <definedName name="IQROverviewA212" hidden="1">#REF!</definedName>
    <definedName name="IQROverviewA213" hidden="1">#REF!</definedName>
    <definedName name="IQROverviewA214" hidden="1">#REF!</definedName>
    <definedName name="IQROverviewA215" hidden="1">#REF!</definedName>
    <definedName name="IQROverviewA216" hidden="1">#REF!</definedName>
    <definedName name="IQROverviewA217" hidden="1">#REF!</definedName>
    <definedName name="IQROverviewA218" hidden="1">#REF!</definedName>
    <definedName name="IQROverviewA219" hidden="1">#REF!</definedName>
    <definedName name="IQROverviewA220" hidden="1">#REF!</definedName>
    <definedName name="IQROverviewA221" hidden="1">#REF!</definedName>
    <definedName name="IQROverviewA222" hidden="1">#REF!</definedName>
    <definedName name="IQROverviewA223" hidden="1">#REF!</definedName>
    <definedName name="IQROverviewA224" hidden="1">#REF!</definedName>
    <definedName name="IQROverviewA225" hidden="1">#REF!</definedName>
    <definedName name="IQROverviewA226" hidden="1">#REF!</definedName>
    <definedName name="IQROverviewA227" hidden="1">#REF!</definedName>
    <definedName name="IQROverviewA228" hidden="1">#REF!</definedName>
    <definedName name="IQROverviewA229" hidden="1">#REF!</definedName>
    <definedName name="IQROverviewA230" hidden="1">#REF!</definedName>
    <definedName name="IQROverviewA24" hidden="1">#REF!</definedName>
    <definedName name="IQROverviewA25" hidden="1">#REF!</definedName>
    <definedName name="IQROverviewA26" hidden="1">#REF!</definedName>
    <definedName name="IQROverviewA27" hidden="1">#REF!</definedName>
    <definedName name="IQROverviewA28" hidden="1">#REF!</definedName>
    <definedName name="IQROverviewA29" hidden="1">#REF!</definedName>
    <definedName name="IQROverviewA30" hidden="1">#REF!</definedName>
    <definedName name="IQROverviewA33" hidden="1">#REF!</definedName>
    <definedName name="IQROverviewA34" hidden="1">#REF!</definedName>
    <definedName name="IQROwnershipBI8" hidden="1">#REF!</definedName>
    <definedName name="IQROwnershipCA11" hidden="1">#REF!</definedName>
    <definedName name="IQROwnershipCA15" hidden="1">#REF!</definedName>
    <definedName name="IQROwnershipCB11" hidden="1">#REF!</definedName>
    <definedName name="IQROwnershipCE11" hidden="1">#REF!</definedName>
    <definedName name="IQROwnershipEA8" hidden="1">#REF!</definedName>
    <definedName name="IQROwnershipEB8" hidden="1">#REF!</definedName>
    <definedName name="IQROwnershipEC8" hidden="1">#REF!</definedName>
    <definedName name="IQROwnershipED8" hidden="1">#REF!</definedName>
    <definedName name="IQROwnershipEE8" hidden="1">#REF!</definedName>
    <definedName name="IQROwnershipEF8" hidden="1">#REF!</definedName>
    <definedName name="IQROwnershipEG8" hidden="1">#REF!</definedName>
    <definedName name="IQROwnershipEH8" hidden="1">#REF!</definedName>
    <definedName name="IQROwnershipW8" hidden="1">#REF!</definedName>
    <definedName name="IQROwnershipX12" hidden="1">#REF!</definedName>
    <definedName name="IQROwnershipX8" hidden="1">#REF!</definedName>
    <definedName name="IQROwnershipZ8" hidden="1">#REF!</definedName>
    <definedName name="IQRP1" hidden="1">"$P$2:$P$255"</definedName>
    <definedName name="IQRP12" hidden="1">"$P$13"</definedName>
    <definedName name="IQRP13" localSheetId="2" hidden="1">"$P$14"</definedName>
    <definedName name="IQRP13" hidden="1">"$P$14:$P$18"</definedName>
    <definedName name="IQRP14" hidden="1">"$P$15:$P$22"</definedName>
    <definedName name="IQRP15" hidden="1">"$P$16:$P$21"</definedName>
    <definedName name="IQRP2" hidden="1">"$Q$2:$R$2"</definedName>
    <definedName name="IQRP22" hidden="1">"$P$23:$P$42"</definedName>
    <definedName name="IQRP25" hidden="1">"$P$26:$P$31"</definedName>
    <definedName name="IQRP26" hidden="1">"$P$27:$P$246"</definedName>
    <definedName name="IQRP28" hidden="1">"$P$29:$P$38"</definedName>
    <definedName name="IQRP3" hidden="1">"$P$4:$P$11"</definedName>
    <definedName name="IQRP30" hidden="1">"$P$31:$P$281"</definedName>
    <definedName name="IQRP35" hidden="1">"$P$36:$P$41"</definedName>
    <definedName name="IQRP39" hidden="1">"$P$40:$P$61"</definedName>
    <definedName name="IQRP4" hidden="1">"$P$5:$P$12"</definedName>
    <definedName name="IQRP45" hidden="1">"$P$46:$P$51"</definedName>
    <definedName name="IQRP49" hidden="1">"$P$50:$P$55"</definedName>
    <definedName name="IQRP5" hidden="1">"$P$6:$P$11"</definedName>
    <definedName name="IQRP566" hidden="1">"$P$567"</definedName>
    <definedName name="IQRP576" hidden="1">"$P$577"</definedName>
    <definedName name="IQRP578" hidden="1">"$P$579"</definedName>
    <definedName name="IQRP598" hidden="1">"$P$599"</definedName>
    <definedName name="IQRP608" hidden="1">"$P$609"</definedName>
    <definedName name="IQRP610" hidden="1">"$P$611"</definedName>
    <definedName name="IQRP68" hidden="1">"$P$69:$P$70"</definedName>
    <definedName name="IQRP69" hidden="1">"$P$70:$P$77"</definedName>
    <definedName name="IQRP7">"$P$8:$P$261"</definedName>
    <definedName name="IQRP71" hidden="1">"$P$72:$P$75"</definedName>
    <definedName name="IQRP9" hidden="1">"$P$10:$P$129"</definedName>
    <definedName name="IQRPassCargoCharterPublicO10" hidden="1">#REF!</definedName>
    <definedName name="IQRPassCargoCharterPublicO11" hidden="1">#REF!</definedName>
    <definedName name="IQRPassCargoCharterPublicO12" hidden="1">#REF!</definedName>
    <definedName name="IQRPassCargoCharterPublicO13" hidden="1">#REF!</definedName>
    <definedName name="IQRPassCargoCharterPublicO14" hidden="1">#REF!</definedName>
    <definedName name="IQRPassCargoCharterPublicO15" hidden="1">#REF!</definedName>
    <definedName name="IQRPassCargoCharterPublicO16" hidden="1">#REF!</definedName>
    <definedName name="IQRPassCargoCharterPublicO17" hidden="1">#REF!</definedName>
    <definedName name="IQRPassCargoCharterPublicO18" hidden="1">#REF!</definedName>
    <definedName name="IQRPassCargoCharterPublicO19" hidden="1">#REF!</definedName>
    <definedName name="IQRPassCargoCharterPublicO20" hidden="1">#REF!</definedName>
    <definedName name="IQRPassCargoCharterPublicO21" hidden="1">#REF!</definedName>
    <definedName name="IQRPassCargoCharterPublicO22" hidden="1">#REF!</definedName>
    <definedName name="IQRPassCargoCharterPublicO3" hidden="1">#REF!</definedName>
    <definedName name="IQRPassCargoCharterPublicO4" hidden="1">#REF!</definedName>
    <definedName name="IQRPassCargoCharterPublicO5" hidden="1">#REF!</definedName>
    <definedName name="IQRPassCargoCharterPublicO6" hidden="1">#REF!</definedName>
    <definedName name="IQRPassCargoCharterPublicO7" hidden="1">#REF!</definedName>
    <definedName name="IQRPassCargoCharterPublicO8" hidden="1">#REF!</definedName>
    <definedName name="IQRPassCargoCharterPublicO9" hidden="1">#REF!</definedName>
    <definedName name="IQRPassCargoCharterServicesO10" hidden="1">#REF!</definedName>
    <definedName name="IQRPassCargoCharterServicesO11" hidden="1">#REF!</definedName>
    <definedName name="IQRPassCargoCharterServicesO12" hidden="1">#REF!</definedName>
    <definedName name="IQRPassCargoCharterServicesO13" hidden="1">#REF!</definedName>
    <definedName name="IQRPassCargoCharterServicesO14" hidden="1">#REF!</definedName>
    <definedName name="IQRPassCargoCharterServicesO3" hidden="1">#REF!</definedName>
    <definedName name="IQRPassCargoCharterServicesO4" hidden="1">#REF!</definedName>
    <definedName name="IQRPassCargoCharterServicesO5" hidden="1">#REF!</definedName>
    <definedName name="IQRPassCargoCharterServicesO7" hidden="1">#REF!</definedName>
    <definedName name="IQRPassCargoCharterServicesO8" hidden="1">#REF!</definedName>
    <definedName name="IQRPassCargoCharterServicesO9" hidden="1">#REF!</definedName>
    <definedName name="IQRPeerGroupMAAA61" hidden="1">#REF!</definedName>
    <definedName name="IQRPeerGroupMAAB61" hidden="1">#REF!</definedName>
    <definedName name="IQRPeerGroupMAAC61" hidden="1">#REF!</definedName>
    <definedName name="IQRPeerGroupMAAD61" hidden="1">#REF!</definedName>
    <definedName name="IQRPeerGroupMAAE61" hidden="1">#REF!</definedName>
    <definedName name="IQRPeerGroupMAAF61" hidden="1">#REF!</definedName>
    <definedName name="IQRPeerGroupMAAG61" hidden="1">#REF!</definedName>
    <definedName name="IQRPeerGroupMAAH61" hidden="1">#REF!</definedName>
    <definedName name="IQRPeerGroupMAAI61" hidden="1">#REF!</definedName>
    <definedName name="IQRPeerGroupMAAJ61" hidden="1">#REF!</definedName>
    <definedName name="IQRPeerGroupMAC61" hidden="1">#REF!</definedName>
    <definedName name="IQRPeerGroupMAD61" hidden="1">#REF!</definedName>
    <definedName name="IQRPeerGroupMAE61" hidden="1">#REF!</definedName>
    <definedName name="IQRPeerGroupMAF61" hidden="1">#REF!</definedName>
    <definedName name="IQRPeerGroupMAG61" hidden="1">#REF!</definedName>
    <definedName name="IQRPeerGroupMAH61" hidden="1">#REF!</definedName>
    <definedName name="IQRPeerGroupMAI61" hidden="1">#REF!</definedName>
    <definedName name="IQRPeerGroupMAJ61" hidden="1">#REF!</definedName>
    <definedName name="IQRPeerGroupMAK61" hidden="1">#REF!</definedName>
    <definedName name="IQRPeerGroupMAL61" hidden="1">#REF!</definedName>
    <definedName name="IQRPeerGroupMAM61" hidden="1">#REF!</definedName>
    <definedName name="IQRPeerGroupMAN61" hidden="1">#REF!</definedName>
    <definedName name="IQRPeerGroupMAO61" hidden="1">#REF!</definedName>
    <definedName name="IQRPeerGroupMAQ61" hidden="1">#REF!</definedName>
    <definedName name="IQRPeerGroupMAS61" hidden="1">#REF!</definedName>
    <definedName name="IQRPeerGroupMAT61" hidden="1">#REF!</definedName>
    <definedName name="IQRPeerGroupMAV61" hidden="1">#REF!</definedName>
    <definedName name="IQRPeerGroupMAW61" hidden="1">#REF!</definedName>
    <definedName name="IQRPeerGroupMAY61" hidden="1">#REF!</definedName>
    <definedName name="IQRPeerGroupMAZ61" hidden="1">#REF!</definedName>
    <definedName name="IQRPEGBuyerListTier2J6" hidden="1">#REF!</definedName>
    <definedName name="IQRPEGT13" hidden="1">#REF!</definedName>
    <definedName name="IQRPEMultipleL3YT13" hidden="1">#REF!</definedName>
    <definedName name="IQRPeopleH12" hidden="1">#REF!</definedName>
    <definedName name="IQRPeopleH13" hidden="1">#REF!</definedName>
    <definedName name="IQRPeopleH14" hidden="1">#REF!</definedName>
    <definedName name="IQRPeopleH15" hidden="1">#REF!</definedName>
    <definedName name="IQRPeopleI12" hidden="1">#REF!</definedName>
    <definedName name="IQRPeopleI13" hidden="1">#REF!</definedName>
    <definedName name="IQRPeopleI14" hidden="1">#REF!</definedName>
    <definedName name="IQRPeopleI15" hidden="1">#REF!</definedName>
    <definedName name="IQRPeopleN12" hidden="1">#REF!</definedName>
    <definedName name="IQRPeopleN13" hidden="1">#REF!</definedName>
    <definedName name="IQRPeopleN14" hidden="1">#REF!</definedName>
    <definedName name="IQRPeopleN15" hidden="1">#REF!</definedName>
    <definedName name="IQRPeopleO12" hidden="1">#REF!</definedName>
    <definedName name="IQRPeopleO13" hidden="1">#REF!</definedName>
    <definedName name="IQRPeopleO14" hidden="1">#REF!</definedName>
    <definedName name="IQRPeopleO15" hidden="1">#REF!</definedName>
    <definedName name="IQRPFEH20" hidden="1">#REF!</definedName>
    <definedName name="IQRProfileInputsD107" hidden="1">#REF!</definedName>
    <definedName name="IQRProfileInputsK107" hidden="1">#REF!</definedName>
    <definedName name="IQRPublicCompsAZ111" hidden="1">#REF!</definedName>
    <definedName name="IQRQ10" hidden="1">"$R$10"</definedName>
    <definedName name="IQRQ100" hidden="1">"$R$100"</definedName>
    <definedName name="IQRQ101" hidden="1">"$R$101"</definedName>
    <definedName name="IQRQ102" hidden="1">"$R$102:$U$102"</definedName>
    <definedName name="IQRQ103" hidden="1">"$R$103"</definedName>
    <definedName name="IQRQ104" hidden="1">"$R$104"</definedName>
    <definedName name="IQRQ105" hidden="1">"$R$105:$S$105"</definedName>
    <definedName name="IQRQ106" hidden="1">"$R$106"</definedName>
    <definedName name="IQRQ107" hidden="1">"$R$107:$V$107"</definedName>
    <definedName name="IQRQ108" hidden="1">"$R$108"</definedName>
    <definedName name="IQRQ109" hidden="1">"$R$109"</definedName>
    <definedName name="IQRQ11" hidden="1">"$R$11:$T$11"</definedName>
    <definedName name="IQRQ110" hidden="1">"$R$110:$T$110"</definedName>
    <definedName name="IQRQ111" hidden="1">"$R$111:$U$111"</definedName>
    <definedName name="IQRQ112" hidden="1">"$R$112"</definedName>
    <definedName name="IQRQ113" hidden="1">"$R$113"</definedName>
    <definedName name="IQRQ114" hidden="1">"$R$114:$S$114"</definedName>
    <definedName name="IQRQ115" hidden="1">"$R$115"</definedName>
    <definedName name="IQRQ116" hidden="1">"$R$116"</definedName>
    <definedName name="IQRQ117" hidden="1">"$R$117:$V$117"</definedName>
    <definedName name="IQRQ118" hidden="1">"$R$118"</definedName>
    <definedName name="IQRQ119" hidden="1">"$R$119:$S$119"</definedName>
    <definedName name="IQRQ12" hidden="1">"$Q$13"</definedName>
    <definedName name="IQRQ120" hidden="1">"$R$120"</definedName>
    <definedName name="IQRQ121" hidden="1">"$R$121"</definedName>
    <definedName name="IQRQ122" hidden="1">"$R$122:$U$122"</definedName>
    <definedName name="IQRQ123" hidden="1">"$R$123"</definedName>
    <definedName name="IQRQ124" hidden="1">"$R$124"</definedName>
    <definedName name="IQRQ125" hidden="1">"$R$125"</definedName>
    <definedName name="IQRQ126" hidden="1">"$R$126"</definedName>
    <definedName name="IQRQ127" hidden="1">"$R$127"</definedName>
    <definedName name="IQRQ128" hidden="1">"$R$128"</definedName>
    <definedName name="IQRQ129" hidden="1">"$R$129:$S$129"</definedName>
    <definedName name="IQRQ13" hidden="1">"$Q$14"</definedName>
    <definedName name="IQRQ130" hidden="1">"$R$130"</definedName>
    <definedName name="IQRQ131" hidden="1">"$R$131:$S$131"</definedName>
    <definedName name="IQRQ132" hidden="1">"$R$132"</definedName>
    <definedName name="IQRQ133" hidden="1">"$R$133:$T$133"</definedName>
    <definedName name="IQRQ134" hidden="1">"$R$134:$U$134"</definedName>
    <definedName name="IQRQ135" hidden="1">"$R$135"</definedName>
    <definedName name="IQRQ136" hidden="1">"$R$136"</definedName>
    <definedName name="IQRQ137" hidden="1">"$R$137:$S$137"</definedName>
    <definedName name="IQRQ138" hidden="1">"$R$138"</definedName>
    <definedName name="IQRQ139" hidden="1">"$R$139"</definedName>
    <definedName name="IQRQ14" localSheetId="2" hidden="1">"$Q$15:$Q$22"</definedName>
    <definedName name="IQRQ14" hidden="1">"$R$14"</definedName>
    <definedName name="IQRQ140" hidden="1">"$R$140"</definedName>
    <definedName name="IQRQ141" hidden="1">"$R$141:$S$141"</definedName>
    <definedName name="IQRQ142" hidden="1">"$R$142"</definedName>
    <definedName name="IQRQ143" hidden="1">"$R$143"</definedName>
    <definedName name="IQRQ144" hidden="1">"$R$144"</definedName>
    <definedName name="IQRQ145" hidden="1">"$R$145"</definedName>
    <definedName name="IQRQ146" hidden="1">"$R$146"</definedName>
    <definedName name="IQRQ147" hidden="1">"$R$147"</definedName>
    <definedName name="IQRQ148" hidden="1">"$R$148"</definedName>
    <definedName name="IQRQ149" hidden="1">"$R$149"</definedName>
    <definedName name="IQRQ15" hidden="1">"$Q$16:$Q$21"</definedName>
    <definedName name="IQRQ150" hidden="1">"$R$150"</definedName>
    <definedName name="IQRQ151" hidden="1">"$R$151:$V$151"</definedName>
    <definedName name="IQRQ152" hidden="1">"$R$152:$S$152"</definedName>
    <definedName name="IQRQ153" hidden="1">"$R$153:$S$153"</definedName>
    <definedName name="IQRQ154" hidden="1">"$R$154:$S$154"</definedName>
    <definedName name="IQRQ155" hidden="1">"$R$155"</definedName>
    <definedName name="IQRQ156" hidden="1">"$R$156"</definedName>
    <definedName name="IQRQ157" hidden="1">"$R$157"</definedName>
    <definedName name="IQRQ158" hidden="1">"$R$158"</definedName>
    <definedName name="IQRQ159" hidden="1">"$R$159:$T$159"</definedName>
    <definedName name="IQRQ16" hidden="1">"$R$16"</definedName>
    <definedName name="IQRQ160" hidden="1">"$R$160"</definedName>
    <definedName name="IQRQ161" hidden="1">"$R$161"</definedName>
    <definedName name="IQRQ162" hidden="1">"$R$162:$V$162"</definedName>
    <definedName name="IQRQ163" hidden="1">"$R$163:$S$163"</definedName>
    <definedName name="IQRQ164" hidden="1">"$R$164"</definedName>
    <definedName name="IQRQ165" hidden="1">"$R$165"</definedName>
    <definedName name="IQRQ166" hidden="1">"$R$166"</definedName>
    <definedName name="IQRQ167" hidden="1">"$R$167"</definedName>
    <definedName name="IQRQ168" hidden="1">"$R$168"</definedName>
    <definedName name="IQRQ169" hidden="1">"$R$169:$V$169"</definedName>
    <definedName name="IQRQ17" hidden="1">"$R$17:$S$17"</definedName>
    <definedName name="IQRQ170" hidden="1">"$R$170"</definedName>
    <definedName name="IQRQ171" hidden="1">"$R$171:$V$171"</definedName>
    <definedName name="IQRQ172" hidden="1">"$R$172"</definedName>
    <definedName name="IQRQ173" hidden="1">"$R$173"</definedName>
    <definedName name="IQRQ174" hidden="1">"$R$174"</definedName>
    <definedName name="IQRQ175" hidden="1">"$R$175:$S$175"</definedName>
    <definedName name="IQRQ176" hidden="1">"$R$176:$S$176"</definedName>
    <definedName name="IQRQ177" hidden="1">"$R$177"</definedName>
    <definedName name="IQRQ178" hidden="1">"$R$178"</definedName>
    <definedName name="IQRQ179" hidden="1">"$R$179"</definedName>
    <definedName name="IQRQ18" hidden="1">"$R$18:$U$18"</definedName>
    <definedName name="IQRQ180" hidden="1">"$R$180"</definedName>
    <definedName name="IQRQ181" hidden="1">"$R$181"</definedName>
    <definedName name="IQRQ19" hidden="1">"$R$19"</definedName>
    <definedName name="IQRQ20" hidden="1">"$R$20"</definedName>
    <definedName name="IQRQ21" hidden="1">"$R$21:$S$21"</definedName>
    <definedName name="IQRQ22" hidden="1">"$R$22"</definedName>
    <definedName name="IQRQ23" localSheetId="2" hidden="1">"$Q$24:$Q$277"</definedName>
    <definedName name="IQRQ23" hidden="1">"$R$23"</definedName>
    <definedName name="IQRQ24" hidden="1">"$R$24"</definedName>
    <definedName name="IQRQ25" hidden="1">"$Q$26:$Q$31"</definedName>
    <definedName name="IQRQ26" hidden="1">"$R$26"</definedName>
    <definedName name="IQRQ27" hidden="1">"$R$27"</definedName>
    <definedName name="IQRQ28" hidden="1">"$R$28"</definedName>
    <definedName name="IQRQ29" hidden="1">"$R$29"</definedName>
    <definedName name="IQRQ3" hidden="1">"$Q$4:$Q$11"</definedName>
    <definedName name="IQRQ30" hidden="1">"$R$30"</definedName>
    <definedName name="IQRQ31" hidden="1">"$R$31"</definedName>
    <definedName name="IQRQ32" hidden="1">"$R$32"</definedName>
    <definedName name="IQRQ33" hidden="1">"$R$33:$S$33"</definedName>
    <definedName name="IQRQ34" hidden="1">"$R$34"</definedName>
    <definedName name="IQRQ35" hidden="1">"$Q$36:$Q$41"</definedName>
    <definedName name="IQRQ36" hidden="1">"$R$36"</definedName>
    <definedName name="IQRQ37" localSheetId="2" hidden="1">"$Q$38:$Q$42"</definedName>
    <definedName name="IQRQ37" hidden="1">"$R$37"</definedName>
    <definedName name="IQRQ38" localSheetId="2" hidden="1">"$Q$39:$Q$43"</definedName>
    <definedName name="IQRQ38" hidden="1">"$R$38"</definedName>
    <definedName name="IQRQ39" hidden="1">"$R$39"</definedName>
    <definedName name="IQRQ4" hidden="1">"$Q$5:$Q$12"</definedName>
    <definedName name="IQRQ40" hidden="1">"$R$40"</definedName>
    <definedName name="IQRQ41" hidden="1">"$R$41"</definedName>
    <definedName name="IQRQ42" hidden="1">"$R$42"</definedName>
    <definedName name="IQRQ43" hidden="1">"$R$43"</definedName>
    <definedName name="IQRQ44" hidden="1">"$R$44"</definedName>
    <definedName name="IQRQ45" hidden="1">"$Q$46:$Q$51"</definedName>
    <definedName name="IQRQ46" hidden="1">"$R$46:$S$46"</definedName>
    <definedName name="IQRQ47" hidden="1">"$R$47"</definedName>
    <definedName name="IQRQ48" hidden="1">"$R$48"</definedName>
    <definedName name="IQRQ49" hidden="1">"$R$49"</definedName>
    <definedName name="IQRQ5" hidden="1">"$Q$6:$Q$11"</definedName>
    <definedName name="IQRQ50" hidden="1">"$R$50"</definedName>
    <definedName name="IQRQ51" hidden="1">"$R$51:$V$51"</definedName>
    <definedName name="IQRQ52" hidden="1">"$R$52"</definedName>
    <definedName name="IQRQ53" hidden="1">"$R$53:$V$53"</definedName>
    <definedName name="IQRQ54" hidden="1">"$R$54"</definedName>
    <definedName name="IQRQ55" hidden="1">"$R$55"</definedName>
    <definedName name="IQRQ56" hidden="1">"$R$56"</definedName>
    <definedName name="IQRQ566" hidden="1">"$Q$567"</definedName>
    <definedName name="IQRQ57" hidden="1">"$R$57"</definedName>
    <definedName name="IQRQ576" hidden="1">"$Q$577"</definedName>
    <definedName name="IQRQ578" hidden="1">"$Q$579"</definedName>
    <definedName name="IQRQ58" hidden="1">"$R$58"</definedName>
    <definedName name="IQRQ59" hidden="1">"$R$59"</definedName>
    <definedName name="IQRQ598" hidden="1">"$Q$599"</definedName>
    <definedName name="IQRQ6" hidden="1">"$R$6"</definedName>
    <definedName name="IQRQ60" hidden="1">"$R$60"</definedName>
    <definedName name="IQRQ608" hidden="1">"$Q$609"</definedName>
    <definedName name="IQRQ61" hidden="1">"$R$61:$S$61"</definedName>
    <definedName name="IQRQ610" hidden="1">"$Q$611"</definedName>
    <definedName name="IQRQ62" hidden="1">"$R$62"</definedName>
    <definedName name="IQRQ63" hidden="1">"$R$63:$S$63"</definedName>
    <definedName name="IQRQ64" hidden="1">"$R$64:$T$64"</definedName>
    <definedName name="IQRQ65" hidden="1">"$R$65"</definedName>
    <definedName name="IQRQ66" hidden="1">"$R$66"</definedName>
    <definedName name="IQRQ67" hidden="1">"$R$67"</definedName>
    <definedName name="IQRQ68" hidden="1">"$R$68"</definedName>
    <definedName name="IQRQ69" localSheetId="2" hidden="1">"$Q$70:$Q$77"</definedName>
    <definedName name="IQRQ69" hidden="1">"$R$69:$T$69"</definedName>
    <definedName name="IQRQ7">"$Q$8:$Q$261"</definedName>
    <definedName name="IQRQ70" hidden="1">"$R$70:$S$70"</definedName>
    <definedName name="IQRQ71" hidden="1">"$R$71"</definedName>
    <definedName name="IQRQ72" hidden="1">"$R$72:$U$72"</definedName>
    <definedName name="IQRQ73" hidden="1">"$R$73"</definedName>
    <definedName name="IQRQ74" hidden="1">"$R$74:$S$74"</definedName>
    <definedName name="IQRQ75" hidden="1">"$R$75"</definedName>
    <definedName name="IQRQ76" hidden="1">"$R$76"</definedName>
    <definedName name="IQRQ77" hidden="1">"$R$77:$V$77"</definedName>
    <definedName name="IQRQ78" hidden="1">"$R$78"</definedName>
    <definedName name="IQRQ79" hidden="1">"$R$79"</definedName>
    <definedName name="IQRQ8" hidden="1">"$R$8"</definedName>
    <definedName name="IQRQ80" hidden="1">"$R$80"</definedName>
    <definedName name="IQRQ81" hidden="1">"$R$81"</definedName>
    <definedName name="IQRQ82" hidden="1">"$R$82"</definedName>
    <definedName name="IQRQ83" hidden="1">"$R$83"</definedName>
    <definedName name="IQRQ84" hidden="1">"$R$84"</definedName>
    <definedName name="IQRQ85" hidden="1">"$R$85:$T$85"</definedName>
    <definedName name="IQRQ86" hidden="1">"$R$86"</definedName>
    <definedName name="IQRQ87" hidden="1">"$R$87"</definedName>
    <definedName name="IQRQ88" hidden="1">"$R$88"</definedName>
    <definedName name="IQRQ89" hidden="1">"$R$89"</definedName>
    <definedName name="IQRQ9" hidden="1">"$R$9"</definedName>
    <definedName name="IQRQ90" hidden="1">"$R$90"</definedName>
    <definedName name="IQRQ91" hidden="1">"$R$91:$T$91"</definedName>
    <definedName name="IQRQ92" hidden="1">"$R$92"</definedName>
    <definedName name="IQRQ93" hidden="1">"$R$93"</definedName>
    <definedName name="IQRQ94" hidden="1">"$R$94"</definedName>
    <definedName name="IQRQ95" hidden="1">"$R$95"</definedName>
    <definedName name="IQRQ96" hidden="1">"$R$96:$S$96"</definedName>
    <definedName name="IQRQ97" hidden="1">"$R$97:$S$97"</definedName>
    <definedName name="IQRQ98" hidden="1">"$R$98"</definedName>
    <definedName name="IQRQ99" hidden="1">"$R$99"</definedName>
    <definedName name="IQRR10" hidden="1">"$S$10"</definedName>
    <definedName name="IQRR100" hidden="1">"$S$100"</definedName>
    <definedName name="IQRR101" hidden="1">"$S$101"</definedName>
    <definedName name="IQRR102" hidden="1">"$S$102"</definedName>
    <definedName name="IQRR103" hidden="1">"$S$103"</definedName>
    <definedName name="IQRR104" hidden="1">"$S$104"</definedName>
    <definedName name="IQRR105" hidden="1">"$S$105"</definedName>
    <definedName name="IQRR106" hidden="1">"$S$106"</definedName>
    <definedName name="IQRR107" hidden="1">"$S$107"</definedName>
    <definedName name="IQRR108" hidden="1">"$S$108"</definedName>
    <definedName name="IQRR109" hidden="1">"$S$109"</definedName>
    <definedName name="IQRR11" hidden="1">"$S$11"</definedName>
    <definedName name="IQRR110" hidden="1">"$S$110"</definedName>
    <definedName name="IQRR111">"$R$112:$R$365"</definedName>
    <definedName name="IQRR112" hidden="1">"$S$112"</definedName>
    <definedName name="IQRR113" hidden="1">"$S$113"</definedName>
    <definedName name="IQRR114" hidden="1">"$S$114"</definedName>
    <definedName name="IQRR115" hidden="1">"$S$115"</definedName>
    <definedName name="IQRR116" hidden="1">"$S$116"</definedName>
    <definedName name="IQRR117" hidden="1">"$S$117"</definedName>
    <definedName name="IQRR118" hidden="1">"$S$118"</definedName>
    <definedName name="IQRR119" hidden="1">"$S$119"</definedName>
    <definedName name="IQRR12" hidden="1">"$R$13"</definedName>
    <definedName name="IQRR120" hidden="1">"$S$120"</definedName>
    <definedName name="IQRR121" hidden="1">"$S$121"</definedName>
    <definedName name="IQRR122" hidden="1">"$S$122"</definedName>
    <definedName name="IQRR123" hidden="1">"$S$123"</definedName>
    <definedName name="IQRR124" hidden="1">"$S$124"</definedName>
    <definedName name="IQRR125" hidden="1">"$S$125"</definedName>
    <definedName name="IQRR126" hidden="1">"$S$126"</definedName>
    <definedName name="IQRR127" hidden="1">"$S$127"</definedName>
    <definedName name="IQRR128" hidden="1">"$S$128"</definedName>
    <definedName name="IQRR129" hidden="1">"$S$129"</definedName>
    <definedName name="IQRR13" hidden="1">"$R$14"</definedName>
    <definedName name="IQRR130" hidden="1">"$S$130"</definedName>
    <definedName name="IQRR131" hidden="1">"$S$131"</definedName>
    <definedName name="IQRR132" hidden="1">"$S$132"</definedName>
    <definedName name="IQRR133" hidden="1">"$S$133"</definedName>
    <definedName name="IQRR134" hidden="1">"$S$134"</definedName>
    <definedName name="IQRR135" hidden="1">"$S$135"</definedName>
    <definedName name="IQRR136" hidden="1">"$S$136"</definedName>
    <definedName name="IQRR137" hidden="1">"$S$137"</definedName>
    <definedName name="IQRR138" hidden="1">"$S$138"</definedName>
    <definedName name="IQRR139" hidden="1">"$S$139"</definedName>
    <definedName name="IQRR14" localSheetId="2" hidden="1">"$R$15:$R$22"</definedName>
    <definedName name="IQRR14" hidden="1">"$S$14"</definedName>
    <definedName name="IQRR140" hidden="1">"$S$140"</definedName>
    <definedName name="IQRR141" hidden="1">"$S$141"</definedName>
    <definedName name="IQRR142" hidden="1">"$S$142"</definedName>
    <definedName name="IQRR143" hidden="1">"$S$143"</definedName>
    <definedName name="IQRR144" hidden="1">"$S$144"</definedName>
    <definedName name="IQRR145" hidden="1">"$S$145"</definedName>
    <definedName name="IQRR146" hidden="1">"$S$146"</definedName>
    <definedName name="IQRR147" hidden="1">"$S$147"</definedName>
    <definedName name="IQRR148" hidden="1">"$S$148"</definedName>
    <definedName name="IQRR149" hidden="1">"$S$149"</definedName>
    <definedName name="IQRR15" hidden="1">"$R$16:$R$21"</definedName>
    <definedName name="IQRR150" hidden="1">"$S$150"</definedName>
    <definedName name="IQRR151" hidden="1">"$S$151"</definedName>
    <definedName name="IQRR152" hidden="1">"$S$152"</definedName>
    <definedName name="IQRR153" hidden="1">"$S$153"</definedName>
    <definedName name="IQRR154" hidden="1">"$S$154"</definedName>
    <definedName name="IQRR155" hidden="1">"$S$155"</definedName>
    <definedName name="IQRR156" hidden="1">"$S$156"</definedName>
    <definedName name="IQRR157" hidden="1">"$S$157"</definedName>
    <definedName name="IQRR158" hidden="1">"$S$158"</definedName>
    <definedName name="IQRR159" hidden="1">"$S$159"</definedName>
    <definedName name="IQRR16" hidden="1">"$S$16"</definedName>
    <definedName name="IQRR160" hidden="1">"$S$160"</definedName>
    <definedName name="IQRR161" hidden="1">"$S$161"</definedName>
    <definedName name="IQRR162" hidden="1">"$S$162"</definedName>
    <definedName name="IQRR163" hidden="1">"$S$163"</definedName>
    <definedName name="IQRR164" hidden="1">"$S$164"</definedName>
    <definedName name="IQRR165" hidden="1">"$S$165"</definedName>
    <definedName name="IQRR166" hidden="1">"$S$166"</definedName>
    <definedName name="IQRR167" hidden="1">"$S$167"</definedName>
    <definedName name="IQRR168" hidden="1">"$S$168"</definedName>
    <definedName name="IQRR169" hidden="1">"$S$169"</definedName>
    <definedName name="IQRR17" hidden="1">"$S$17"</definedName>
    <definedName name="IQRR170" hidden="1">"$S$170"</definedName>
    <definedName name="IQRR171" hidden="1">"$S$171"</definedName>
    <definedName name="IQRR172" hidden="1">"$S$172"</definedName>
    <definedName name="IQRR173" hidden="1">"$S$173"</definedName>
    <definedName name="IQRR174" hidden="1">"$S$174"</definedName>
    <definedName name="IQRR175" hidden="1">"$S$175"</definedName>
    <definedName name="IQRR176" hidden="1">"$S$176"</definedName>
    <definedName name="IQRR177" hidden="1">"$S$177"</definedName>
    <definedName name="IQRR178" hidden="1">"$S$178"</definedName>
    <definedName name="IQRR179" hidden="1">"$S$179"</definedName>
    <definedName name="IQRR18" hidden="1">"$S$18"</definedName>
    <definedName name="IQRR180" hidden="1">"$S$180"</definedName>
    <definedName name="IQRR181" hidden="1">"$S$181"</definedName>
    <definedName name="IQRR182" hidden="1">"$S$182"</definedName>
    <definedName name="IQRR183" hidden="1">"$S$183"</definedName>
    <definedName name="IQRR184" hidden="1">"$S$184"</definedName>
    <definedName name="IQRR185" hidden="1">"$S$185"</definedName>
    <definedName name="IQRR186" hidden="1">"$S$186"</definedName>
    <definedName name="IQRR187" hidden="1">"$S$187"</definedName>
    <definedName name="IQRR188" hidden="1">"$S$188"</definedName>
    <definedName name="IQRR189" hidden="1">"$S$189"</definedName>
    <definedName name="IQRR19" hidden="1">"$S$19"</definedName>
    <definedName name="IQRR192" hidden="1">"$R$193:$R$443"</definedName>
    <definedName name="IQRR20" hidden="1">"$S$20"</definedName>
    <definedName name="IQRR207" hidden="1">"$R$208:$R$458"</definedName>
    <definedName name="IQRR21" hidden="1">"$S$21"</definedName>
    <definedName name="IQRR22" hidden="1">"$S$22"</definedName>
    <definedName name="IQRR23" hidden="1">"$S$23"</definedName>
    <definedName name="IQRR24" hidden="1">"$R$25:$R$275"</definedName>
    <definedName name="IQRR25" hidden="1">"$R$26:$R$31"</definedName>
    <definedName name="IQRR26" hidden="1">"$S$26"</definedName>
    <definedName name="IQRR27" hidden="1">"$S$27"</definedName>
    <definedName name="IQRR279" hidden="1">"$R$280:$R$340"</definedName>
    <definedName name="IQRR28" hidden="1">"$S$28"</definedName>
    <definedName name="IQRR29" hidden="1">"$S$29"</definedName>
    <definedName name="IQRR3" hidden="1">"$R$4:$R$11"</definedName>
    <definedName name="IQRR30" hidden="1">"$R$31"</definedName>
    <definedName name="IQRR31" hidden="1">"$S$31"</definedName>
    <definedName name="IQRR32" hidden="1">"$S$32"</definedName>
    <definedName name="IQRR33" hidden="1">"$S$33"</definedName>
    <definedName name="IQRR34" hidden="1">"$S$34"</definedName>
    <definedName name="IQRR35" hidden="1">"$R$36:$R$41"</definedName>
    <definedName name="IQRR36" hidden="1">"$S$36"</definedName>
    <definedName name="IQRR37" localSheetId="2" hidden="1">"$R$38:$R$42"</definedName>
    <definedName name="IQRR37" hidden="1">"$S$37"</definedName>
    <definedName name="IQRR38" localSheetId="2" hidden="1">"$R$39:$R$43"</definedName>
    <definedName name="IQRR38" hidden="1">"$S$38"</definedName>
    <definedName name="IQRR39" hidden="1">"$S$39"</definedName>
    <definedName name="IQRR40" hidden="1">"$S$40"</definedName>
    <definedName name="IQRR41" hidden="1">"$S$41"</definedName>
    <definedName name="IQRR42" hidden="1">"$S$42"</definedName>
    <definedName name="IQRR43" hidden="1">"$R$44:$R$296"</definedName>
    <definedName name="IQRR44" hidden="1">"$R$45:$R$297"</definedName>
    <definedName name="IQRR45" hidden="1">"$R$46:$R$298"</definedName>
    <definedName name="IQRR46" hidden="1">"$R$47:$R$299"</definedName>
    <definedName name="IQRR47" hidden="1">"$R$48:$R$300"</definedName>
    <definedName name="IQRR48" hidden="1">"$R$49:$R$301"</definedName>
    <definedName name="IQRR49" hidden="1">"$S$49"</definedName>
    <definedName name="IQRR5" hidden="1">"$R$6:$R$11"</definedName>
    <definedName name="IQRR50" hidden="1">"$S$50"</definedName>
    <definedName name="IQRR51" hidden="1">"$S$51"</definedName>
    <definedName name="IQRR52" hidden="1">"$S$52"</definedName>
    <definedName name="IQRR53" hidden="1">"$S$53"</definedName>
    <definedName name="IQRR54" hidden="1">"$S$54"</definedName>
    <definedName name="IQRR55" hidden="1">"$R$56:$R$308"</definedName>
    <definedName name="IQRR56" hidden="1">"$R$57:$R$309"</definedName>
    <definedName name="IQRR566" hidden="1">"$R$567"</definedName>
    <definedName name="IQRR57" hidden="1">"$S$57"</definedName>
    <definedName name="IQRR576" hidden="1">"$R$577"</definedName>
    <definedName name="IQRR578" hidden="1">"$R$579"</definedName>
    <definedName name="IQRR58" hidden="1">"$S$58"</definedName>
    <definedName name="IQRR59" hidden="1">"$S$59"</definedName>
    <definedName name="IQRR598" hidden="1">"$R$599"</definedName>
    <definedName name="IQRR6" hidden="1">"$S$6"</definedName>
    <definedName name="IQRR60" hidden="1">"$S$60"</definedName>
    <definedName name="IQRR608" hidden="1">"$R$609"</definedName>
    <definedName name="IQRR61" hidden="1">"$S$61"</definedName>
    <definedName name="IQRR610" hidden="1">"$R$611"</definedName>
    <definedName name="IQRR62" hidden="1">"$S$62"</definedName>
    <definedName name="IQRR63" hidden="1">"$S$63"</definedName>
    <definedName name="IQRR64" hidden="1">"$S$64"</definedName>
    <definedName name="IQRR65" hidden="1">"$S$65"</definedName>
    <definedName name="IQRR66" hidden="1">"$S$66"</definedName>
    <definedName name="IQRR67" hidden="1">"$S$67"</definedName>
    <definedName name="IQRR68" hidden="1">"$S$68"</definedName>
    <definedName name="IQRR69" localSheetId="2" hidden="1">"$R$70:$R$77"</definedName>
    <definedName name="IQRR69" hidden="1">"$S$69"</definedName>
    <definedName name="IQRR7" localSheetId="2" hidden="1">"$R$8:$R$14"</definedName>
    <definedName name="IQRR7" hidden="1">"$S$7"</definedName>
    <definedName name="IQRR70" hidden="1">"$S$70"</definedName>
    <definedName name="IQRR71" hidden="1">"$S$71"</definedName>
    <definedName name="IQRR72" hidden="1">"$S$72"</definedName>
    <definedName name="IQRR73" hidden="1">"$S$73"</definedName>
    <definedName name="IQRR74" hidden="1">"$S$74"</definedName>
    <definedName name="IQRR75" hidden="1">"$S$75"</definedName>
    <definedName name="IQRR76" hidden="1">"$S$76"</definedName>
    <definedName name="IQRR77" hidden="1">"$S$77"</definedName>
    <definedName name="IQRR78" hidden="1">"$S$78"</definedName>
    <definedName name="IQRR79" hidden="1">"$S$79"</definedName>
    <definedName name="IQRR8" hidden="1">"$S$8"</definedName>
    <definedName name="IQRR80" hidden="1">"$S$80"</definedName>
    <definedName name="IQRR81" hidden="1">"$S$81"</definedName>
    <definedName name="IQRR82" hidden="1">"$S$82"</definedName>
    <definedName name="IQRR83" hidden="1">"$S$83"</definedName>
    <definedName name="IQRR84" hidden="1">"$S$84"</definedName>
    <definedName name="IQRR85" hidden="1">"$S$85"</definedName>
    <definedName name="IQRR86" hidden="1">"$S$86"</definedName>
    <definedName name="IQRR87" hidden="1">"$S$87"</definedName>
    <definedName name="IQRR88" hidden="1">"$S$88"</definedName>
    <definedName name="IQRR89" hidden="1">"$S$89"</definedName>
    <definedName name="IQRR9" hidden="1">"$S$9"</definedName>
    <definedName name="IQRR90" hidden="1">"$S$90"</definedName>
    <definedName name="IQRR91" hidden="1">"$S$91"</definedName>
    <definedName name="IQRR92" hidden="1">"$S$92"</definedName>
    <definedName name="IQRR93" hidden="1">"$S$93"</definedName>
    <definedName name="IQRR94" hidden="1">"$S$94"</definedName>
    <definedName name="IQRR95" hidden="1">"$S$95"</definedName>
    <definedName name="IQRR96" hidden="1">"$S$96"</definedName>
    <definedName name="IQRR97" hidden="1">"$S$97"</definedName>
    <definedName name="IQRR98" hidden="1">"$S$98"</definedName>
    <definedName name="IQRR99" hidden="1">"$S$99"</definedName>
    <definedName name="IQRRatesC8" hidden="1">#REF!</definedName>
    <definedName name="IQRRatesJ8" hidden="1">#REF!</definedName>
    <definedName name="IQRRationaleAF17" hidden="1">#REF!</definedName>
    <definedName name="IQRRationaleAZ17" hidden="1">#REF!</definedName>
    <definedName name="IQRRawDataC10" hidden="1">#REF!</definedName>
    <definedName name="IQRRawDataC11" hidden="1">#REF!</definedName>
    <definedName name="IQRRawDataC12" hidden="1">#REF!</definedName>
    <definedName name="IQRRawDataC13" hidden="1">#REF!</definedName>
    <definedName name="IQRRawDataC14" hidden="1">#REF!</definedName>
    <definedName name="IQRRawDataC15" hidden="1">#REF!</definedName>
    <definedName name="IQRRawDataC16" hidden="1">#REF!</definedName>
    <definedName name="IQRRawDataC17" hidden="1">#REF!</definedName>
    <definedName name="IQRRawDataC18" hidden="1">#REF!</definedName>
    <definedName name="IQRRawDataC19" hidden="1">#REF!</definedName>
    <definedName name="IQRRawDataC2" hidden="1">#REF!</definedName>
    <definedName name="IQRRawDataC20" hidden="1">#REF!</definedName>
    <definedName name="IQRRawDataC21" hidden="1">#REF!</definedName>
    <definedName name="IQRRawDataC23" hidden="1">#REF!</definedName>
    <definedName name="IQRRawDataC24" hidden="1">#REF!</definedName>
    <definedName name="IQRRawDataC25" hidden="1">#REF!</definedName>
    <definedName name="IQRRawDataC26" hidden="1">#REF!</definedName>
    <definedName name="IQRRawDataC27" hidden="1">#REF!</definedName>
    <definedName name="IQRRawDataC28" hidden="1">#REF!</definedName>
    <definedName name="IQRRawDataC29" hidden="1">#REF!</definedName>
    <definedName name="IQRRawDataC3" hidden="1">#REF!</definedName>
    <definedName name="IQRRawDataC30" hidden="1">#REF!</definedName>
    <definedName name="IQRRawDataC31" hidden="1">#REF!</definedName>
    <definedName name="IQRRawDataC32" hidden="1">#REF!</definedName>
    <definedName name="IQRRawDataC33" hidden="1">#REF!</definedName>
    <definedName name="IQRRawDataC4" hidden="1">#REF!</definedName>
    <definedName name="IQRRawDataC5" hidden="1">#REF!</definedName>
    <definedName name="IQRRawDataC6" hidden="1">#REF!</definedName>
    <definedName name="IQRRawDataC7" hidden="1">#REF!</definedName>
    <definedName name="IQRRawDataC8" hidden="1">#REF!</definedName>
    <definedName name="IQRRawDataC9" hidden="1">#REF!</definedName>
    <definedName name="IQRRawDataI10" hidden="1">#REF!</definedName>
    <definedName name="IQRRawDataI11" hidden="1">#REF!</definedName>
    <definedName name="IQRRawDataI15" hidden="1">#REF!</definedName>
    <definedName name="IQRRawDataI16" hidden="1">#REF!</definedName>
    <definedName name="IQRRawDataI19" hidden="1">#REF!</definedName>
    <definedName name="IQRRawDataI2" hidden="1">#REF!</definedName>
    <definedName name="IQRRawDataI20" hidden="1">#REF!</definedName>
    <definedName name="IQRRawDataI21" hidden="1">#REF!</definedName>
    <definedName name="IQRRawDataI22" hidden="1">#REF!</definedName>
    <definedName name="IQRRawDataI23" hidden="1">#REF!</definedName>
    <definedName name="IQRRawDataI24" hidden="1">#REF!</definedName>
    <definedName name="IQRRawDataI25" hidden="1">#REF!</definedName>
    <definedName name="IQRRawDataI26" hidden="1">#REF!</definedName>
    <definedName name="IQRRawDataI27" hidden="1">#REF!</definedName>
    <definedName name="IQRRawDataI28" hidden="1">#REF!</definedName>
    <definedName name="IQRRawDataI3" hidden="1">#REF!</definedName>
    <definedName name="IQRRawDataI4" hidden="1">#REF!</definedName>
    <definedName name="IQRRawDataI6" hidden="1">#REF!</definedName>
    <definedName name="IQRRawDataI7" hidden="1">#REF!</definedName>
    <definedName name="IQRRawDataI8" hidden="1">#REF!</definedName>
    <definedName name="IQRRawDataI9" hidden="1">#REF!</definedName>
    <definedName name="IQRRegionalAirCarriersO10" hidden="1">#REF!</definedName>
    <definedName name="IQRRegionalAirCarriersO11" hidden="1">#REF!</definedName>
    <definedName name="IQRRegionalAirCarriersO12" hidden="1">#REF!</definedName>
    <definedName name="IQRRegionalAirCarriersO3" hidden="1">#REF!</definedName>
    <definedName name="IQRRegionalAirCarriersO4" hidden="1">#REF!</definedName>
    <definedName name="IQRRegionalAirCarriersO5" hidden="1">#REF!</definedName>
    <definedName name="IQRRegionalAirCarriersO6" hidden="1">#REF!</definedName>
    <definedName name="IQRRegionalAirCarriersO7" hidden="1">#REF!</definedName>
    <definedName name="IQRRegionalAirCarriersO8" hidden="1">#REF!</definedName>
    <definedName name="IQRRegionalAirCarriersO9" hidden="1">#REF!</definedName>
    <definedName name="IQRRegionalAirCarriersPublicO10" hidden="1">#REF!</definedName>
    <definedName name="IQRRegionalAirCarriersPublicO11" hidden="1">#REF!</definedName>
    <definedName name="IQRRegionalAirCarriersPublicO12" hidden="1">#REF!</definedName>
    <definedName name="IQRRegionalAirCarriersPublicO13" hidden="1">#REF!</definedName>
    <definedName name="IQRRegionalAirCarriersPublicO14" hidden="1">#REF!</definedName>
    <definedName name="IQRRegionalAirCarriersPublicO15" hidden="1">#REF!</definedName>
    <definedName name="IQRRegionalAirCarriersPublicO16" hidden="1">#REF!</definedName>
    <definedName name="IQRRegionalAirCarriersPublicO17" hidden="1">#REF!</definedName>
    <definedName name="IQRRegionalAirCarriersPublicO18" hidden="1">#REF!</definedName>
    <definedName name="IQRRegionalAirCarriersPublicO19" hidden="1">#REF!</definedName>
    <definedName name="IQRRegionalAirCarriersPublicO20" hidden="1">#REF!</definedName>
    <definedName name="IQRRegionalAirCarriersPublicO21" hidden="1">#REF!</definedName>
    <definedName name="IQRRegionalAirCarriersPublicO22" hidden="1">#REF!</definedName>
    <definedName name="IQRRegionalAirCarriersPublicO23" hidden="1">#REF!</definedName>
    <definedName name="IQRRegionalAirCarriersPublicO24" hidden="1">#REF!</definedName>
    <definedName name="IQRRegionalAirCarriersPublicO4" hidden="1">#REF!</definedName>
    <definedName name="IQRRegionalAirCarriersPublicO5" hidden="1">#REF!</definedName>
    <definedName name="IQRRegionalAirCarriersPublicO6" hidden="1">#REF!</definedName>
    <definedName name="IQRRegionalAirCarriersPublicO7" hidden="1">#REF!</definedName>
    <definedName name="IQRRegionalAirCarriersPublicO8" hidden="1">#REF!</definedName>
    <definedName name="IQRRegionalAirCarriersPublicO9" hidden="1">#REF!</definedName>
    <definedName name="IQRRLAVegasConferenceList2011M10" hidden="1">#REF!</definedName>
    <definedName name="IQRRLAVegasConferenceList2011M8" hidden="1">#REF!</definedName>
    <definedName name="IQRRLAVegasConferenceList2011S10" hidden="1">#REF!</definedName>
    <definedName name="IQRRLAVegasConferenceList2011S11" hidden="1">#REF!</definedName>
    <definedName name="IQRRLAVegasConferenceList2011S12" hidden="1">#REF!</definedName>
    <definedName name="IQRRLAVegasConferenceList2011S15" hidden="1">#REF!</definedName>
    <definedName name="IQRRLAVegasConferenceList2011S18" hidden="1">#REF!</definedName>
    <definedName name="IQRRLAVegasConferenceList2011S19" hidden="1">#REF!</definedName>
    <definedName name="IQRRLAVegasConferenceList2011S20" hidden="1">#REF!</definedName>
    <definedName name="IQRRLAVegasConferenceList2011S21" hidden="1">#REF!</definedName>
    <definedName name="IQRRLAVegasConferenceList2011S23" hidden="1">#REF!</definedName>
    <definedName name="IQRRLAVegasConferenceList2011S25" hidden="1">#REF!</definedName>
    <definedName name="IQRRLAVegasConferenceList2011S26" hidden="1">#REF!</definedName>
    <definedName name="IQRRLAVegasConferenceList2011S27" hidden="1">#REF!</definedName>
    <definedName name="IQRRLAVegasConferenceList2011S28" hidden="1">#REF!</definedName>
    <definedName name="IQRRLAVegasConferenceList2011S34" hidden="1">#REF!</definedName>
    <definedName name="IQRRLAVegasConferenceList2011S37" hidden="1">#REF!</definedName>
    <definedName name="IQRRLAVegasConferenceList2011S38" hidden="1">#REF!</definedName>
    <definedName name="IQRRLAVegasConferenceList2011S40" hidden="1">#REF!</definedName>
    <definedName name="IQRRLAVegasConferenceList2011S8" hidden="1">#REF!</definedName>
    <definedName name="IQRS10" hidden="1">"$T$10"</definedName>
    <definedName name="IQRS101" hidden="1">"$T$101"</definedName>
    <definedName name="IQRS102" hidden="1">"$T$102:$W$102"</definedName>
    <definedName name="IQRS103" hidden="1">"$T$103"</definedName>
    <definedName name="IQRS104" hidden="1">"$T$104"</definedName>
    <definedName name="IQRS105" hidden="1">"$T$105:$U$105"</definedName>
    <definedName name="IQRS107" hidden="1">"$T$107:$X$107"</definedName>
    <definedName name="IQRS108" hidden="1">"$T$108"</definedName>
    <definedName name="IQRS109" hidden="1">"$T$109"</definedName>
    <definedName name="IQRS11" hidden="1">"$T$11:$V$11"</definedName>
    <definedName name="IQRS110" hidden="1">"$T$110:$V$110"</definedName>
    <definedName name="IQRS111" hidden="1">"$T$111:$W$111"</definedName>
    <definedName name="IQRS112" hidden="1">"$T$112"</definedName>
    <definedName name="IQRS114" hidden="1">"$T$114:$U$114"</definedName>
    <definedName name="IQRS117" hidden="1">"$T$117:$X$117"</definedName>
    <definedName name="IQRS118" hidden="1">"$T$118"</definedName>
    <definedName name="IQRS119" hidden="1">"$T$119:$U$119"</definedName>
    <definedName name="IQRS12" hidden="1">"$S$13"</definedName>
    <definedName name="IQRS120" hidden="1">"$T$120"</definedName>
    <definedName name="IQRS122" hidden="1">"$T$122:$W$122"</definedName>
    <definedName name="IQRS123" hidden="1">"$T$123"</definedName>
    <definedName name="IQRS124" hidden="1">"$T$124"</definedName>
    <definedName name="IQRS127" hidden="1">"$T$127"</definedName>
    <definedName name="IQRS129" hidden="1">"$T$129:$U$129"</definedName>
    <definedName name="IQRS13" hidden="1">"$S$14"</definedName>
    <definedName name="IQRS130" hidden="1">"$T$130"</definedName>
    <definedName name="IQRS131" hidden="1">"$T$131:$U$131"</definedName>
    <definedName name="IQRS133" hidden="1">"$T$133:$V$133"</definedName>
    <definedName name="IQRS134" hidden="1">"$T$134:$W$134"</definedName>
    <definedName name="IQRS137" hidden="1">"$T$137:$U$137"</definedName>
    <definedName name="IQRS138" hidden="1">"$T$138"</definedName>
    <definedName name="IQRS139" hidden="1">"$T$139"</definedName>
    <definedName name="IQRS14" localSheetId="2" hidden="1">"$S$15:$S$22"</definedName>
    <definedName name="IQRS14" hidden="1">"$T$14"</definedName>
    <definedName name="IQRS140" hidden="1">"$T$140"</definedName>
    <definedName name="IQRS141" hidden="1">"$T$141:$U$141"</definedName>
    <definedName name="IQRS142" hidden="1">"$T$142"</definedName>
    <definedName name="IQRS144" hidden="1">"$T$144"</definedName>
    <definedName name="IQRS145" hidden="1">"$T$145"</definedName>
    <definedName name="IQRS146" hidden="1">"$T$146"</definedName>
    <definedName name="IQRS148" hidden="1">"$T$148"</definedName>
    <definedName name="IQRS149" hidden="1">"$T$149"</definedName>
    <definedName name="IQRS15" hidden="1">"$S$16:$S$21"</definedName>
    <definedName name="IQRS150" hidden="1">"$T$150"</definedName>
    <definedName name="IQRS151" hidden="1">"$T$151:$X$151"</definedName>
    <definedName name="IQRS152" hidden="1">"$T$152:$U$152"</definedName>
    <definedName name="IQRS153" hidden="1">"$T$153:$U$153"</definedName>
    <definedName name="IQRS154" hidden="1">"$T$154:$U$154"</definedName>
    <definedName name="IQRS155" hidden="1">"$T$155"</definedName>
    <definedName name="IQRS156" hidden="1">"$T$156"</definedName>
    <definedName name="IQRS157" hidden="1">"$T$157"</definedName>
    <definedName name="IQRS159" hidden="1">"$T$159:$V$159"</definedName>
    <definedName name="IQRS160" hidden="1">"$T$160"</definedName>
    <definedName name="IQRS162" hidden="1">"$T$162:$X$162"</definedName>
    <definedName name="IQRS163" hidden="1">"$T$163:$U$163"</definedName>
    <definedName name="IQRS165" hidden="1">"$T$165"</definedName>
    <definedName name="IQRS169" hidden="1">"$T$169:$X$169"</definedName>
    <definedName name="IQRS17" hidden="1">"$T$17:$U$17"</definedName>
    <definedName name="IQRS171" hidden="1">"$T$171:$X$171"</definedName>
    <definedName name="IQRS172" hidden="1">"$T$172"</definedName>
    <definedName name="IQRS174" hidden="1">"$T$174"</definedName>
    <definedName name="IQRS175" hidden="1">"$T$175:$U$175"</definedName>
    <definedName name="IQRS176" hidden="1">"$T$176:$U$176"</definedName>
    <definedName name="IQRS177" hidden="1">"$T$177"</definedName>
    <definedName name="IQRS178" hidden="1">"$T$178"</definedName>
    <definedName name="IQRS18" hidden="1">"$T$18:$W$18"</definedName>
    <definedName name="IQRS180" hidden="1">"$T$180"</definedName>
    <definedName name="IQRS181" hidden="1">"$T$181"</definedName>
    <definedName name="IQRS19" hidden="1">"$S$20:$S$24"</definedName>
    <definedName name="IQRS21" hidden="1">"$T$21:$U$21"</definedName>
    <definedName name="IQRS22" hidden="1">"$S$23:$S$42"</definedName>
    <definedName name="IQRS23" hidden="1">"$T$23"</definedName>
    <definedName name="IQRS24" hidden="1">"$T$24"</definedName>
    <definedName name="IQRS25" hidden="1">"$S$26:$S$31"</definedName>
    <definedName name="IQRS27" hidden="1">"$T$27"</definedName>
    <definedName name="IQRS28" hidden="1">"$T$28"</definedName>
    <definedName name="IQRS29" hidden="1">"$T$29"</definedName>
    <definedName name="IQRS3" hidden="1">"$S$4:$S$11"</definedName>
    <definedName name="IQRS30" hidden="1">"$T$30"</definedName>
    <definedName name="IQRS32" hidden="1">"$T$32"</definedName>
    <definedName name="IQRS33" hidden="1">"$T$33:$U$33"</definedName>
    <definedName name="IQRS34" hidden="1">"$T$34"</definedName>
    <definedName name="IQRS35" hidden="1">"$S$36:$S$41"</definedName>
    <definedName name="IQRS38" hidden="1">"$T$38"</definedName>
    <definedName name="IQRS41" hidden="1">"$T$41"</definedName>
    <definedName name="IQRS44" hidden="1">"$T$44"</definedName>
    <definedName name="IQRS45" hidden="1">"$S$46:$S$51"</definedName>
    <definedName name="IQRS46" hidden="1">"$T$46:$U$46"</definedName>
    <definedName name="IQRS47" hidden="1">"$T$47"</definedName>
    <definedName name="IQRS48" hidden="1">"$T$48"</definedName>
    <definedName name="IQRS49" hidden="1">"$T$49"</definedName>
    <definedName name="IQRS5" hidden="1">"$S$6:$S$11"</definedName>
    <definedName name="IQRS50" hidden="1">"$T$50"</definedName>
    <definedName name="IQRS51" hidden="1">"$T$51:$X$51"</definedName>
    <definedName name="IQRS53" hidden="1">"$T$53:$X$53"</definedName>
    <definedName name="IQRS56" hidden="1">"$T$56"</definedName>
    <definedName name="IQRS566" hidden="1">"$S$567"</definedName>
    <definedName name="IQRS57" hidden="1">"$T$57"</definedName>
    <definedName name="IQRS576" hidden="1">"$S$577"</definedName>
    <definedName name="IQRS578" hidden="1">"$S$579"</definedName>
    <definedName name="IQRS59" hidden="1">"$T$59"</definedName>
    <definedName name="IQRS598" hidden="1">"$S$599"</definedName>
    <definedName name="IQRS6">"$S$7:$S$259"</definedName>
    <definedName name="IQRS608" hidden="1">"$S$609"</definedName>
    <definedName name="IQRS61" hidden="1">"$T$61:$U$61"</definedName>
    <definedName name="IQRS610" hidden="1">"$S$611"</definedName>
    <definedName name="IQRS62" hidden="1">"$T$62"</definedName>
    <definedName name="IQRS63" hidden="1">"$T$63:$U$63"</definedName>
    <definedName name="IQRS64" hidden="1">"$T$64:$V$64"</definedName>
    <definedName name="IQRS65" hidden="1">"$S$66:$S$71"</definedName>
    <definedName name="IQRS66" hidden="1">"$T$66"</definedName>
    <definedName name="IQRS69" localSheetId="2" hidden="1">"$S$70:$S$77"</definedName>
    <definedName name="IQRS69" hidden="1">"$T$69:$V$69"</definedName>
    <definedName name="IQRS7" localSheetId="2" hidden="1">"$S$8:$S$14"</definedName>
    <definedName name="IQRS7" hidden="1">"$T$7:$X$7"</definedName>
    <definedName name="IQRS70" hidden="1">"$T$70:$U$70"</definedName>
    <definedName name="IQRS71" hidden="1">"$T$71"</definedName>
    <definedName name="IQRS72" hidden="1">"$T$72:$W$72"</definedName>
    <definedName name="IQRS73" hidden="1">"$T$73"</definedName>
    <definedName name="IQRS74" hidden="1">"$T$74:$U$74"</definedName>
    <definedName name="IQRS76" hidden="1">"$T$76"</definedName>
    <definedName name="IQRS77" hidden="1">"$T$77:$X$77"</definedName>
    <definedName name="IQRS78" hidden="1">"$T$78"</definedName>
    <definedName name="IQRS8" hidden="1">"$T$8"</definedName>
    <definedName name="IQRS81" hidden="1">"$T$81"</definedName>
    <definedName name="IQRS84" hidden="1">"$T$84"</definedName>
    <definedName name="IQRS85" hidden="1">"$T$85:$V$85"</definedName>
    <definedName name="IQRS87" hidden="1">"$T$87"</definedName>
    <definedName name="IQRS88" hidden="1">"$T$88"</definedName>
    <definedName name="IQRS89" hidden="1">"$T$89"</definedName>
    <definedName name="IQRS90" hidden="1">"$T$90"</definedName>
    <definedName name="IQRS91" hidden="1">"$T$91:$V$91"</definedName>
    <definedName name="IQRS92" hidden="1">"$T$92"</definedName>
    <definedName name="IQRS94" hidden="1">"$T$94"</definedName>
    <definedName name="IQRS96" hidden="1">"$T$96:$U$96"</definedName>
    <definedName name="IQRS97" hidden="1">"$T$97:$U$97"</definedName>
    <definedName name="IQRS99" hidden="1">"$T$99"</definedName>
    <definedName name="IQRSalesPerformanceU64" hidden="1">#REF!</definedName>
    <definedName name="IQRSCConsultingF5" hidden="1">#REF!</definedName>
    <definedName name="IQRScreeningH9" hidden="1">#REF!</definedName>
    <definedName name="IQRSecurityLevelSummaryDataA17" hidden="1">#REF!</definedName>
    <definedName name="IQRSecurityLevelSummaryDataD17" hidden="1">#REF!</definedName>
    <definedName name="IQRSecurityLevelSummaryDataE17" hidden="1">#REF!</definedName>
    <definedName name="IQRSecurityLevelSummaryDataF17" hidden="1">#REF!</definedName>
    <definedName name="IQRSecurityLevelSummaryDataG17" hidden="1">#REF!</definedName>
    <definedName name="IQRSecurityLevelSummaryDataH17" hidden="1">#REF!</definedName>
    <definedName name="IQRSecurityLevelSummaryDataI17" hidden="1">#REF!</definedName>
    <definedName name="IQRSecurityLevelSummaryDataJ17" hidden="1">#REF!</definedName>
    <definedName name="IQRSecurityLevelSummaryDataK17" hidden="1">#REF!</definedName>
    <definedName name="IQRSecurityLevelSummaryDataL17" hidden="1">#REF!</definedName>
    <definedName name="IQRSecurityLevelSummaryDataM17" hidden="1">#REF!</definedName>
    <definedName name="IQRSecurityLevelSummaryDataN17" hidden="1">#REF!</definedName>
    <definedName name="IQRSecurityLevelSummaryDataO17" hidden="1">#REF!</definedName>
    <definedName name="IQRSheet12D4" hidden="1">#REF!</definedName>
    <definedName name="IQRSheet1A1" hidden="1">#REF!</definedName>
    <definedName name="IQRSheet1A2" hidden="1">#REF!</definedName>
    <definedName name="IQRSheet1A3" hidden="1">#REF!</definedName>
    <definedName name="IQRSheet1A4" hidden="1">#REF!</definedName>
    <definedName name="IQRSheet1A5" hidden="1">#REF!</definedName>
    <definedName name="IQRSheet1A6" hidden="1">#REF!</definedName>
    <definedName name="IQRSheet1A7" hidden="1">#REF!</definedName>
    <definedName name="IQRSheet1AA14" hidden="1">#REF!</definedName>
    <definedName name="IQRSheet1AA8" hidden="1">#REF!</definedName>
    <definedName name="IQRSheet1AB8" hidden="1">#REF!</definedName>
    <definedName name="IQRSheet1AC8" hidden="1">#REF!</definedName>
    <definedName name="IQRSheet1AD8" hidden="1">#REF!</definedName>
    <definedName name="IQRSheet1AE8" hidden="1">#REF!</definedName>
    <definedName name="IQRSheet1AG14" hidden="1">#REF!</definedName>
    <definedName name="IQRSheet1B1" hidden="1">#REF!</definedName>
    <definedName name="IQRSheet1B113" hidden="1">#REF!</definedName>
    <definedName name="IQRSheet1B115" hidden="1">#REF!</definedName>
    <definedName name="IQRSheet1B121" hidden="1">#REF!</definedName>
    <definedName name="IQRSheet1B123" hidden="1">#REF!</definedName>
    <definedName name="IQRSheet1B130" hidden="1">#REF!</definedName>
    <definedName name="IQRSheet1B137" hidden="1">#REF!</definedName>
    <definedName name="IQRSheet1B15" hidden="1">#REF!</definedName>
    <definedName name="IQRSheet1B179" hidden="1">#REF!</definedName>
    <definedName name="IQRSheet1B191" hidden="1">#REF!</definedName>
    <definedName name="IQRSheet1B197" hidden="1">#REF!</definedName>
    <definedName name="IQRSheet1B235" hidden="1">#REF!</definedName>
    <definedName name="IQRSheet1B245" hidden="1">#REF!</definedName>
    <definedName name="IQRSheet1B251" hidden="1">#REF!</definedName>
    <definedName name="IQRSheet1B267" hidden="1">#REF!</definedName>
    <definedName name="IQRSheet1B281" hidden="1">#REF!</definedName>
    <definedName name="IQRSheet1B289" hidden="1">#REF!</definedName>
    <definedName name="IQRSheet1B3" hidden="1">#REF!</definedName>
    <definedName name="IQRSheet1B315" hidden="1">#REF!</definedName>
    <definedName name="IQRSheet1B325" hidden="1">#REF!</definedName>
    <definedName name="IQRSheet1B35" hidden="1">#REF!</definedName>
    <definedName name="IQRSheet1B369" hidden="1">#REF!</definedName>
    <definedName name="IQRSheet1B4" hidden="1">#REF!</definedName>
    <definedName name="IQRSheet1B41" hidden="1">#REF!</definedName>
    <definedName name="IQRSheet1B45" hidden="1">#REF!</definedName>
    <definedName name="IQRSheet1B5" hidden="1">#REF!</definedName>
    <definedName name="IQRSheet1B57" hidden="1">#REF!</definedName>
    <definedName name="IQRSheet1B6" hidden="1">#REF!</definedName>
    <definedName name="IQRSheet1B65" hidden="1">#REF!</definedName>
    <definedName name="IQRSheet1B69" hidden="1">#REF!</definedName>
    <definedName name="IQRSheet1B7" hidden="1">#REF!</definedName>
    <definedName name="IQRSheet1B75" hidden="1">#REF!</definedName>
    <definedName name="IQRSheet1C2" hidden="1">#REF!</definedName>
    <definedName name="IQRSheet1C3" hidden="1">#REF!</definedName>
    <definedName name="IQRSheet1C6" hidden="1">#REF!</definedName>
    <definedName name="IQRSheet1C7" hidden="1">#REF!</definedName>
    <definedName name="IQRSheet1D14" hidden="1">#REF!</definedName>
    <definedName name="IQRSheet1D3" hidden="1">#REF!</definedName>
    <definedName name="IQRSheet1D4" hidden="1">#REF!</definedName>
    <definedName name="IQRSheet1E3" hidden="1">#REF!</definedName>
    <definedName name="IQRSheet1E6" hidden="1">#REF!</definedName>
    <definedName name="IQRSheet1F3" hidden="1">#REF!</definedName>
    <definedName name="IQRSheet1F6" hidden="1">#REF!</definedName>
    <definedName name="IQRSheet1G10" hidden="1">#REF!</definedName>
    <definedName name="IQRSheet1G11" hidden="1">#REF!</definedName>
    <definedName name="IQRSheet1G12" hidden="1">#REF!</definedName>
    <definedName name="IQRSheet1G13" hidden="1">#REF!</definedName>
    <definedName name="IQRSheet1G14" hidden="1">#REF!</definedName>
    <definedName name="IQRSheet1G15" hidden="1">#REF!</definedName>
    <definedName name="IQRSheet1G16" hidden="1">#REF!</definedName>
    <definedName name="IQRSheet1G17" hidden="1">#REF!</definedName>
    <definedName name="IQRSheet1G18" hidden="1">#REF!</definedName>
    <definedName name="IQRSheet1G19" hidden="1">#REF!</definedName>
    <definedName name="IQRSheet1G2" hidden="1">#REF!</definedName>
    <definedName name="IQRSheet1G20" hidden="1">#REF!</definedName>
    <definedName name="IQRSheet1G21" hidden="1">#REF!</definedName>
    <definedName name="IQRSheet1G22" hidden="1">#REF!</definedName>
    <definedName name="IQRSheet1G23" hidden="1">#REF!</definedName>
    <definedName name="IQRSheet1G24" hidden="1">#REF!</definedName>
    <definedName name="IQRSheet1G25" hidden="1">#REF!</definedName>
    <definedName name="IQRSheet1G26" hidden="1">#REF!</definedName>
    <definedName name="IQRSheet1G27" hidden="1">#REF!</definedName>
    <definedName name="IQRSheet1G28" hidden="1">#REF!</definedName>
    <definedName name="IQRSheet1G29" hidden="1">#REF!</definedName>
    <definedName name="IQRSheet1G3" hidden="1">#REF!</definedName>
    <definedName name="IQRSheet1G30" hidden="1">#REF!</definedName>
    <definedName name="IQRSheet1G31" hidden="1">#REF!</definedName>
    <definedName name="IQRSheet1G32" hidden="1">#REF!</definedName>
    <definedName name="IQRSheet1G33" hidden="1">#REF!</definedName>
    <definedName name="IQRSheet1G34" hidden="1">#REF!</definedName>
    <definedName name="IQRSheet1G35" hidden="1">#REF!</definedName>
    <definedName name="IQRSheet1G36" hidden="1">#REF!</definedName>
    <definedName name="IQRSheet1G37" hidden="1">#REF!</definedName>
    <definedName name="IQRSheet1G38" hidden="1">#REF!</definedName>
    <definedName name="IQRSheet1G39" hidden="1">#REF!</definedName>
    <definedName name="IQRSheet1G4" hidden="1">#REF!</definedName>
    <definedName name="IQRSheet1G40" hidden="1">#REF!</definedName>
    <definedName name="IQRSheet1G41" hidden="1">#REF!</definedName>
    <definedName name="IQRSheet1G42" hidden="1">#REF!</definedName>
    <definedName name="IQRSheet1G43" hidden="1">#REF!</definedName>
    <definedName name="IQRSheet1G44" hidden="1">#REF!</definedName>
    <definedName name="IQRSheet1G45" hidden="1">#REF!</definedName>
    <definedName name="IQRSheet1G46" hidden="1">#REF!</definedName>
    <definedName name="IQRSheet1G47" hidden="1">#REF!</definedName>
    <definedName name="IQRSheet1G48" hidden="1">#REF!</definedName>
    <definedName name="IQRSheet1G49" hidden="1">#REF!</definedName>
    <definedName name="IQRSheet1G5" hidden="1">#REF!</definedName>
    <definedName name="IQRSheet1G50" hidden="1">#REF!</definedName>
    <definedName name="IQRSheet1G51" hidden="1">#REF!</definedName>
    <definedName name="IQRSheet1G52" hidden="1">#REF!</definedName>
    <definedName name="IQRSheet1G53" hidden="1">#REF!</definedName>
    <definedName name="IQRSheet1G54" hidden="1">#REF!</definedName>
    <definedName name="IQRSheet1G55" hidden="1">#REF!</definedName>
    <definedName name="IQRSheet1G56" hidden="1">#REF!</definedName>
    <definedName name="IQRSheet1G57" hidden="1">#REF!</definedName>
    <definedName name="IQRSheet1G58" hidden="1">#REF!</definedName>
    <definedName name="IQRSheet1G59" hidden="1">#REF!</definedName>
    <definedName name="IQRSheet1G6" hidden="1">#REF!</definedName>
    <definedName name="IQRSheet1G60" hidden="1">#REF!</definedName>
    <definedName name="IQRSheet1G61" hidden="1">#REF!</definedName>
    <definedName name="IQRSheet1G62" hidden="1">#REF!</definedName>
    <definedName name="IQRSheet1G63" hidden="1">#REF!</definedName>
    <definedName name="IQRSheet1G64" hidden="1">#REF!</definedName>
    <definedName name="IQRSheet1G65" hidden="1">#REF!</definedName>
    <definedName name="IQRSheet1G66" hidden="1">#REF!</definedName>
    <definedName name="IQRSheet1G67" hidden="1">#REF!</definedName>
    <definedName name="IQRSheet1G68" hidden="1">#REF!</definedName>
    <definedName name="IQRSheet1G69" hidden="1">#REF!</definedName>
    <definedName name="IQRSheet1G7" hidden="1">#REF!</definedName>
    <definedName name="IQRSheet1G70" hidden="1">#REF!</definedName>
    <definedName name="IQRSheet1G71" hidden="1">#REF!</definedName>
    <definedName name="IQRSheet1G72" hidden="1">#REF!</definedName>
    <definedName name="IQRSheet1G73" hidden="1">#REF!</definedName>
    <definedName name="IQRSheet1G74" hidden="1">#REF!</definedName>
    <definedName name="IQRSheet1G75" hidden="1">#REF!</definedName>
    <definedName name="IQRSheet1G76" hidden="1">#REF!</definedName>
    <definedName name="IQRSheet1G8" hidden="1">#REF!</definedName>
    <definedName name="IQRSheet1G9" hidden="1">#REF!</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H3" hidden="1">#REF!</definedName>
    <definedName name="IQRSheet1H6" hidden="1">#REF!</definedName>
    <definedName name="IQRSheet1I4" hidden="1">#REF!</definedName>
    <definedName name="IQRSheet1I6" hidden="1">#REF!</definedName>
    <definedName name="IQRSheet1J11" hidden="1">#REF!</definedName>
    <definedName name="IQRSheet1J2" hidden="1">#REF!</definedName>
    <definedName name="IQRSheet1N1" hidden="1">#REF!</definedName>
    <definedName name="IQRSheet1N10" hidden="1">#REF!</definedName>
    <definedName name="IQRSheet1N11"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 hidden="1">#REF!</definedName>
    <definedName name="IQRSheet1N20" hidden="1">#REF!</definedName>
    <definedName name="IQRSheet1N21" hidden="1">#REF!</definedName>
    <definedName name="IQRSheet1N22" hidden="1">#REF!</definedName>
    <definedName name="IQRSheet1N23" hidden="1">#REF!</definedName>
    <definedName name="IQRSheet1N24" hidden="1">#REF!</definedName>
    <definedName name="IQRSheet1N25" hidden="1">#REF!</definedName>
    <definedName name="IQRSheet1N26" hidden="1">#REF!</definedName>
    <definedName name="IQRSheet1N27" hidden="1">#REF!</definedName>
    <definedName name="IQRSheet1N28" hidden="1">#REF!</definedName>
    <definedName name="IQRSheet1N29" hidden="1">#REF!</definedName>
    <definedName name="IQRSheet1N3" hidden="1">#REF!</definedName>
    <definedName name="IQRSheet1N30" hidden="1">#REF!</definedName>
    <definedName name="IQRSheet1N31" hidden="1">#REF!</definedName>
    <definedName name="IQRSheet1N32" hidden="1">#REF!</definedName>
    <definedName name="IQRSheet1N33" hidden="1">#REF!</definedName>
    <definedName name="IQRSheet1N34" hidden="1">#REF!</definedName>
    <definedName name="IQRSheet1N35" hidden="1">#REF!</definedName>
    <definedName name="IQRSheet1N36" hidden="1">#REF!</definedName>
    <definedName name="IQRSheet1N37" hidden="1">#REF!</definedName>
    <definedName name="IQRSheet1N38" hidden="1">#REF!</definedName>
    <definedName name="IQRSheet1N39" hidden="1">#REF!</definedName>
    <definedName name="IQRSheet1N4" hidden="1">#REF!</definedName>
    <definedName name="IQRSheet1N40" hidden="1">#REF!</definedName>
    <definedName name="IQRSheet1N41" hidden="1">#REF!</definedName>
    <definedName name="IQRSheet1N42" hidden="1">#REF!</definedName>
    <definedName name="IQRSheet1N43" hidden="1">#REF!</definedName>
    <definedName name="IQRSheet1N44" hidden="1">#REF!</definedName>
    <definedName name="IQRSheet1N45" hidden="1">#REF!</definedName>
    <definedName name="IQRSheet1N46" hidden="1">#REF!</definedName>
    <definedName name="IQRSheet1N47" hidden="1">#REF!</definedName>
    <definedName name="IQRSheet1N48" hidden="1">#REF!</definedName>
    <definedName name="IQRSheet1N49" hidden="1">#REF!</definedName>
    <definedName name="IQRSheet1N5" hidden="1">#REF!</definedName>
    <definedName name="IQRSheet1N50" hidden="1">#REF!</definedName>
    <definedName name="IQRSheet1N51" hidden="1">#REF!</definedName>
    <definedName name="IQRSheet1N52" hidden="1">#REF!</definedName>
    <definedName name="IQRSheet1N53" hidden="1">#REF!</definedName>
    <definedName name="IQRSheet1N54" hidden="1">#REF!</definedName>
    <definedName name="IQRSheet1N55" hidden="1">#REF!</definedName>
    <definedName name="IQRSheet1N56" hidden="1">#REF!</definedName>
    <definedName name="IQRSheet1N57" hidden="1">#REF!</definedName>
    <definedName name="IQRSheet1N58" hidden="1">#REF!</definedName>
    <definedName name="IQRSheet1N59" hidden="1">#REF!</definedName>
    <definedName name="IQRSheet1N6" hidden="1">#REF!</definedName>
    <definedName name="IQRSheet1N60" hidden="1">#REF!</definedName>
    <definedName name="IQRSheet1N61" hidden="1">#REF!</definedName>
    <definedName name="IQRSheet1N62" hidden="1">#REF!</definedName>
    <definedName name="IQRSheet1N63" hidden="1">#REF!</definedName>
    <definedName name="IQRSheet1N64" hidden="1">#REF!</definedName>
    <definedName name="IQRSheet1N65" hidden="1">#REF!</definedName>
    <definedName name="IQRSheet1N66" hidden="1">#REF!</definedName>
    <definedName name="IQRSheet1N67" hidden="1">#REF!</definedName>
    <definedName name="IQRSheet1N68" hidden="1">#REF!</definedName>
    <definedName name="IQRSheet1N69" hidden="1">#REF!</definedName>
    <definedName name="IQRSheet1N7" hidden="1">#REF!</definedName>
    <definedName name="IQRSheet1N70" hidden="1">#REF!</definedName>
    <definedName name="IQRSheet1N71" hidden="1">#REF!</definedName>
    <definedName name="IQRSheet1N72" hidden="1">#REF!</definedName>
    <definedName name="IQRSheet1N73" hidden="1">#REF!</definedName>
    <definedName name="IQRSheet1N74" hidden="1">#REF!</definedName>
    <definedName name="IQRSheet1N75" hidden="1">#REF!</definedName>
    <definedName name="IQRSheet1N76" hidden="1">#REF!</definedName>
    <definedName name="IQRSheet1N8" hidden="1">#REF!</definedName>
    <definedName name="IQRSheet1N9" hidden="1">#REF!</definedName>
    <definedName name="IQRSheet1O8" hidden="1">#REF!</definedName>
    <definedName name="IQRSheet1P9" hidden="1">#REF!</definedName>
    <definedName name="IQRSheet1Q2" hidden="1">#REF!</definedName>
    <definedName name="IQRSheet1U1" hidden="1">#REF!</definedName>
    <definedName name="IQRSheet1Y8" hidden="1">#REF!</definedName>
    <definedName name="IQRSheet1Z8" hidden="1">#REF!</definedName>
    <definedName name="IQRSheet2A10" hidden="1">#REF!</definedName>
    <definedName name="IQRSheet2A11" hidden="1">#REF!</definedName>
    <definedName name="IQRSheet2A12" hidden="1">#REF!</definedName>
    <definedName name="IQRSheet2A13" hidden="1">#REF!</definedName>
    <definedName name="IQRSheet2A15" hidden="1">#REF!</definedName>
    <definedName name="IQRSheet2A16" hidden="1">#REF!</definedName>
    <definedName name="IQRSheet2A17" hidden="1">#REF!</definedName>
    <definedName name="IQRSheet2A18" hidden="1">#REF!</definedName>
    <definedName name="IQRSheet2A19" hidden="1">#REF!</definedName>
    <definedName name="IQRSheet2A2" hidden="1">#REF!</definedName>
    <definedName name="IQRSheet2A20" hidden="1">#REF!</definedName>
    <definedName name="IQRSheet2A21" hidden="1">#REF!</definedName>
    <definedName name="IQRSheet2A22" hidden="1">#REF!</definedName>
    <definedName name="IQRSheet2A23" hidden="1">#REF!</definedName>
    <definedName name="IQRSheet2A25" hidden="1">#REF!</definedName>
    <definedName name="IQRSheet2A26" hidden="1">#REF!</definedName>
    <definedName name="IQRSheet2A28" hidden="1">#REF!</definedName>
    <definedName name="IQRSheet2A29" hidden="1">#REF!</definedName>
    <definedName name="IQRSheet2A3" hidden="1">#REF!</definedName>
    <definedName name="IQRSheet2A30" hidden="1">#REF!</definedName>
    <definedName name="IQRSheet2A31" hidden="1">#REF!</definedName>
    <definedName name="IQRSheet2A32" hidden="1">#REF!</definedName>
    <definedName name="IQRSheet2A33" hidden="1">#REF!</definedName>
    <definedName name="IQRSheet2A34" hidden="1">#REF!</definedName>
    <definedName name="IQRSheet2A35" hidden="1">#REF!</definedName>
    <definedName name="IQRSheet2A36" hidden="1">#REF!</definedName>
    <definedName name="IQRSheet2A37" hidden="1">#REF!</definedName>
    <definedName name="IQRSheet2A38" hidden="1">#REF!</definedName>
    <definedName name="IQRSheet2A4" hidden="1">#REF!</definedName>
    <definedName name="IQRSheet2A40" hidden="1">#REF!</definedName>
    <definedName name="IQRSheet2A42" hidden="1">#REF!</definedName>
    <definedName name="IQRSheet2A43" hidden="1">#REF!</definedName>
    <definedName name="IQRSheet2A44" hidden="1">#REF!</definedName>
    <definedName name="IQRSheet2A46" hidden="1">#REF!</definedName>
    <definedName name="IQRSheet2A47" hidden="1">#REF!</definedName>
    <definedName name="IQRSheet2A49" hidden="1">#REF!</definedName>
    <definedName name="IQRSheet2A5" hidden="1">#REF!</definedName>
    <definedName name="IQRSheet2A51" hidden="1">#REF!</definedName>
    <definedName name="IQRSheet2A52" hidden="1">#REF!</definedName>
    <definedName name="IQRSheet2A53" hidden="1">#REF!</definedName>
    <definedName name="IQRSheet2A54" hidden="1">#REF!</definedName>
    <definedName name="IQRSheet2A55" hidden="1">#REF!</definedName>
    <definedName name="IQRSheet2A56" hidden="1">#REF!</definedName>
    <definedName name="IQRSheet2A57" hidden="1">#REF!</definedName>
    <definedName name="IQRSheet2A58" hidden="1">#REF!</definedName>
    <definedName name="IQRSheet2A6" hidden="1">#REF!</definedName>
    <definedName name="IQRSheet2A7" hidden="1">#REF!</definedName>
    <definedName name="IQRSheet2A8" hidden="1">#REF!</definedName>
    <definedName name="IQRSheet2A9" hidden="1">#REF!</definedName>
    <definedName name="IQRSheet2B1" hidden="1">#REF!</definedName>
    <definedName name="IQRSheet2B6" hidden="1">#REF!</definedName>
    <definedName name="IQRSheet2C6" hidden="1">#REF!</definedName>
    <definedName name="IQRSheet2D109" hidden="1">#REF!</definedName>
    <definedName name="IQRSheet2D18" hidden="1">#REF!</definedName>
    <definedName name="IQRSheet2D21" hidden="1">#REF!</definedName>
    <definedName name="IQRSheet2D51" hidden="1">#REF!</definedName>
    <definedName name="IQRSheet2D75" hidden="1">#REF!</definedName>
    <definedName name="IQRSheet2D76" hidden="1">#REF!</definedName>
    <definedName name="IQRSheet2E6" hidden="1">#REF!</definedName>
    <definedName name="IQRSheet2F6" hidden="1">#REF!</definedName>
    <definedName name="IQRSheet2H5" hidden="1">#REF!</definedName>
    <definedName name="IQRSheet2H6" hidden="1">#REF!</definedName>
    <definedName name="IQRSheet2I6" hidden="1">#REF!</definedName>
    <definedName name="IQRSheet2K109" hidden="1">#REF!</definedName>
    <definedName name="IQRSheet2K18" hidden="1">#REF!</definedName>
    <definedName name="IQRSheet2K21" hidden="1">#REF!</definedName>
    <definedName name="IQRSheet2K51" hidden="1">#REF!</definedName>
    <definedName name="IQRSheet2K6" hidden="1">#REF!</definedName>
    <definedName name="IQRSheet2K75" hidden="1">#REF!</definedName>
    <definedName name="IQRSheet2K76" hidden="1">#REF!</definedName>
    <definedName name="IQRSheet2L6" hidden="1">#REF!</definedName>
    <definedName name="IQRSheet2N6" hidden="1">#REF!</definedName>
    <definedName name="IQRSheet2O6" hidden="1">#REF!</definedName>
    <definedName name="IQRSheet2Q6" hidden="1">#REF!</definedName>
    <definedName name="IQRSheet2R6" hidden="1">#REF!</definedName>
    <definedName name="IQRSheet49A1" hidden="1">#REF!</definedName>
    <definedName name="IQRSheet49A101" hidden="1">#REF!</definedName>
    <definedName name="IQRSheet49A103" hidden="1">#REF!</definedName>
    <definedName name="IQRSheet49A104" hidden="1">#REF!</definedName>
    <definedName name="IQRSheet49A105" hidden="1">#REF!</definedName>
    <definedName name="IQRSheet49A106" hidden="1">#REF!</definedName>
    <definedName name="IQRSheet49A107" hidden="1">#REF!</definedName>
    <definedName name="IQRSheet49A109" hidden="1">#REF!</definedName>
    <definedName name="IQRSheet49A11" hidden="1">#REF!</definedName>
    <definedName name="IQRSheet49A111" hidden="1">#REF!</definedName>
    <definedName name="IQRSheet49A112" hidden="1">#REF!</definedName>
    <definedName name="IQRSheet49A113" hidden="1">#REF!</definedName>
    <definedName name="IQRSheet49A114" hidden="1">#REF!</definedName>
    <definedName name="IQRSheet49A115" hidden="1">#REF!</definedName>
    <definedName name="IQRSheet49A116" hidden="1">#REF!</definedName>
    <definedName name="IQRSheet49A117" hidden="1">#REF!</definedName>
    <definedName name="IQRSheet49A118" hidden="1">#REF!</definedName>
    <definedName name="IQRSheet49A119" hidden="1">#REF!</definedName>
    <definedName name="IQRSheet49A12" hidden="1">#REF!</definedName>
    <definedName name="IQRSheet49A120" hidden="1">#REF!</definedName>
    <definedName name="IQRSheet49A121" hidden="1">#REF!</definedName>
    <definedName name="IQRSheet49A122" hidden="1">#REF!</definedName>
    <definedName name="IQRSheet49A124" hidden="1">#REF!</definedName>
    <definedName name="IQRSheet49A125" hidden="1">#REF!</definedName>
    <definedName name="IQRSheet49A126" hidden="1">#REF!</definedName>
    <definedName name="IQRSheet49A127" hidden="1">#REF!</definedName>
    <definedName name="IQRSheet49A128" hidden="1">#REF!</definedName>
    <definedName name="IQRSheet49A129" hidden="1">#REF!</definedName>
    <definedName name="IQRSheet49A13" hidden="1">#REF!</definedName>
    <definedName name="IQRSheet49A130" hidden="1">#REF!</definedName>
    <definedName name="IQRSheet49A131" hidden="1">#REF!</definedName>
    <definedName name="IQRSheet49A132" hidden="1">#REF!</definedName>
    <definedName name="IQRSheet49A133" hidden="1">#REF!</definedName>
    <definedName name="IQRSheet49A134" hidden="1">#REF!</definedName>
    <definedName name="IQRSheet49A136" hidden="1">#REF!</definedName>
    <definedName name="IQRSheet49A137" hidden="1">#REF!</definedName>
    <definedName name="IQRSheet49A138" hidden="1">#REF!</definedName>
    <definedName name="IQRSheet49A139" hidden="1">#REF!</definedName>
    <definedName name="IQRSheet49A14" hidden="1">#REF!</definedName>
    <definedName name="IQRSheet49A140" hidden="1">#REF!</definedName>
    <definedName name="IQRSheet49A141" hidden="1">#REF!</definedName>
    <definedName name="IQRSheet49A142" hidden="1">#REF!</definedName>
    <definedName name="IQRSheet49A143" hidden="1">#REF!</definedName>
    <definedName name="IQRSheet49A144" hidden="1">#REF!</definedName>
    <definedName name="IQRSheet49A145" hidden="1">#REF!</definedName>
    <definedName name="IQRSheet49A147" hidden="1">#REF!</definedName>
    <definedName name="IQRSheet49A148" hidden="1">#REF!</definedName>
    <definedName name="IQRSheet49A149" hidden="1">#REF!</definedName>
    <definedName name="IQRSheet49A15" hidden="1">#REF!</definedName>
    <definedName name="IQRSheet49A150" hidden="1">#REF!</definedName>
    <definedName name="IQRSheet49A151" hidden="1">#REF!</definedName>
    <definedName name="IQRSheet49A16" hidden="1">#REF!</definedName>
    <definedName name="IQRSheet49A17" hidden="1">#REF!</definedName>
    <definedName name="IQRSheet49A18" hidden="1">#REF!</definedName>
    <definedName name="IQRSheet49A19" hidden="1">#REF!</definedName>
    <definedName name="IQRSheet49A2" hidden="1">#REF!</definedName>
    <definedName name="IQRSheet49A20" hidden="1">#REF!</definedName>
    <definedName name="IQRSheet49A21" hidden="1">#REF!</definedName>
    <definedName name="IQRSheet49A22" hidden="1">#REF!</definedName>
    <definedName name="IQRSheet49A23" hidden="1">#REF!</definedName>
    <definedName name="IQRSheet49A24" hidden="1">#REF!</definedName>
    <definedName name="IQRSheet49A25" hidden="1">#REF!</definedName>
    <definedName name="IQRSheet49A26" hidden="1">#REF!</definedName>
    <definedName name="IQRSheet49A27" hidden="1">#REF!</definedName>
    <definedName name="IQRSheet49A29" hidden="1">#REF!</definedName>
    <definedName name="IQRSheet49A3" hidden="1">#REF!</definedName>
    <definedName name="IQRSheet49A30" hidden="1">#REF!</definedName>
    <definedName name="IQRSheet49A31" hidden="1">#REF!</definedName>
    <definedName name="IQRSheet49A32" hidden="1">#REF!</definedName>
    <definedName name="IQRSheet49A33" hidden="1">#REF!</definedName>
    <definedName name="IQRSheet49A34" hidden="1">#REF!</definedName>
    <definedName name="IQRSheet49A35" hidden="1">#REF!</definedName>
    <definedName name="IQRSheet49A36" hidden="1">#REF!</definedName>
    <definedName name="IQRSheet49A37" hidden="1">#REF!</definedName>
    <definedName name="IQRSheet49A38" hidden="1">#REF!</definedName>
    <definedName name="IQRSheet49A39" hidden="1">#REF!</definedName>
    <definedName name="IQRSheet49A4" hidden="1">#REF!</definedName>
    <definedName name="IQRSheet49A40" hidden="1">#REF!</definedName>
    <definedName name="IQRSheet49A41" hidden="1">#REF!</definedName>
    <definedName name="IQRSheet49A42" hidden="1">#REF!</definedName>
    <definedName name="IQRSheet49A43" hidden="1">#REF!</definedName>
    <definedName name="IQRSheet49A44" hidden="1">#REF!</definedName>
    <definedName name="IQRSheet49A45" hidden="1">#REF!</definedName>
    <definedName name="IQRSheet49A46" hidden="1">#REF!</definedName>
    <definedName name="IQRSheet49A47" hidden="1">#REF!</definedName>
    <definedName name="IQRSheet49A48" hidden="1">#REF!</definedName>
    <definedName name="IQRSheet49A5" hidden="1">#REF!</definedName>
    <definedName name="IQRSheet49A50" hidden="1">#REF!</definedName>
    <definedName name="IQRSheet49A51" hidden="1">#REF!</definedName>
    <definedName name="IQRSheet49A52" hidden="1">#REF!</definedName>
    <definedName name="IQRSheet49A53" hidden="1">#REF!</definedName>
    <definedName name="IQRSheet49A54" hidden="1">#REF!</definedName>
    <definedName name="IQRSheet49A55" hidden="1">#REF!</definedName>
    <definedName name="IQRSheet49A56" hidden="1">#REF!</definedName>
    <definedName name="IQRSheet49A57" hidden="1">#REF!</definedName>
    <definedName name="IQRSheet49A58" hidden="1">#REF!</definedName>
    <definedName name="IQRSheet49A59" hidden="1">#REF!</definedName>
    <definedName name="IQRSheet49A6" hidden="1">#REF!</definedName>
    <definedName name="IQRSheet49A60" hidden="1">#REF!</definedName>
    <definedName name="IQRSheet49A61" hidden="1">#REF!</definedName>
    <definedName name="IQRSheet49A62" hidden="1">#REF!</definedName>
    <definedName name="IQRSheet49A63" hidden="1">#REF!</definedName>
    <definedName name="IQRSheet49A64" hidden="1">#REF!</definedName>
    <definedName name="IQRSheet49A65" hidden="1">#REF!</definedName>
    <definedName name="IQRSheet49A66" hidden="1">#REF!</definedName>
    <definedName name="IQRSheet49A67" hidden="1">#REF!</definedName>
    <definedName name="IQRSheet49A68" hidden="1">#REF!</definedName>
    <definedName name="IQRSheet49A69" hidden="1">#REF!</definedName>
    <definedName name="IQRSheet49A7" hidden="1">#REF!</definedName>
    <definedName name="IQRSheet49A70" hidden="1">#REF!</definedName>
    <definedName name="IQRSheet49A71" hidden="1">#REF!</definedName>
    <definedName name="IQRSheet49A72" hidden="1">#REF!</definedName>
    <definedName name="IQRSheet49A73" hidden="1">#REF!</definedName>
    <definedName name="IQRSheet49A74" hidden="1">#REF!</definedName>
    <definedName name="IQRSheet49A75" hidden="1">#REF!</definedName>
    <definedName name="IQRSheet49A76" hidden="1">#REF!</definedName>
    <definedName name="IQRSheet49A77" hidden="1">#REF!</definedName>
    <definedName name="IQRSheet49A78" hidden="1">#REF!</definedName>
    <definedName name="IQRSheet49A79" hidden="1">#REF!</definedName>
    <definedName name="IQRSheet49A8" hidden="1">#REF!</definedName>
    <definedName name="IQRSheet49A80" hidden="1">#REF!</definedName>
    <definedName name="IQRSheet49A81" hidden="1">#REF!</definedName>
    <definedName name="IQRSheet49A82" hidden="1">#REF!</definedName>
    <definedName name="IQRSheet49A83" hidden="1">#REF!</definedName>
    <definedName name="IQRSheet49A85" hidden="1">#REF!</definedName>
    <definedName name="IQRSheet49A86" hidden="1">#REF!</definedName>
    <definedName name="IQRSheet49A87" hidden="1">#REF!</definedName>
    <definedName name="IQRSheet49A88" hidden="1">#REF!</definedName>
    <definedName name="IQRSheet49A89" hidden="1">#REF!</definedName>
    <definedName name="IQRSheet49A9" hidden="1">#REF!</definedName>
    <definedName name="IQRSheet49A90" hidden="1">#REF!</definedName>
    <definedName name="IQRSheet49A92" hidden="1">#REF!</definedName>
    <definedName name="IQRSheet49A93" hidden="1">#REF!</definedName>
    <definedName name="IQRSheet49A94" hidden="1">#REF!</definedName>
    <definedName name="IQRSheet49A95" hidden="1">#REF!</definedName>
    <definedName name="IQRSheet49A96" hidden="1">#REF!</definedName>
    <definedName name="IQRSheet49A97" hidden="1">#REF!</definedName>
    <definedName name="IQRSheet49A98" hidden="1">#REF!</definedName>
    <definedName name="IQRSheet49A99" hidden="1">#REF!</definedName>
    <definedName name="IQRSheet49C78" hidden="1">#REF!</definedName>
    <definedName name="IQRSheet4A20" hidden="1">#REF!</definedName>
    <definedName name="IQRSheet4B20" hidden="1">#REF!</definedName>
    <definedName name="IQRSheet4C20" hidden="1">#REF!</definedName>
    <definedName name="IQRSheet4D20" hidden="1">#REF!</definedName>
    <definedName name="IQRSheet4E20" hidden="1">#REF!</definedName>
    <definedName name="IQRSheet4K9" hidden="1">#REF!</definedName>
    <definedName name="IQRSheet4O8" hidden="1">#REF!</definedName>
    <definedName name="IQRSheet6B4" hidden="1">#REF!</definedName>
    <definedName name="IQRSHPGH20" hidden="1">#REF!</definedName>
    <definedName name="IQRSONICsinceIPON14" hidden="1">#REF!</definedName>
    <definedName name="IQRSONICsinceIPOS14" hidden="1">#REF!</definedName>
    <definedName name="IQRSPA5" hidden="1">#REF!</definedName>
    <definedName name="IQRStandardA15" hidden="1">#REF!</definedName>
    <definedName name="IQRStrategicB17" hidden="1">#REF!</definedName>
    <definedName name="IQRStrategicBuyerListD27" hidden="1">#REF!</definedName>
    <definedName name="IQRStrategicBuyerListH27" hidden="1">#REF!</definedName>
    <definedName name="IQRStrategicBuyersG17" hidden="1">#REF!</definedName>
    <definedName name="IQRStrategicG23" hidden="1">#REF!</definedName>
    <definedName name="IQRStrategicRationalesB17" hidden="1">#REF!</definedName>
    <definedName name="IQRStrategicTier1A24" hidden="1">#REF!</definedName>
    <definedName name="IQRStrategicTier1G22" hidden="1">#REF!</definedName>
    <definedName name="IQRStrategicTier1G26" hidden="1">#REF!</definedName>
    <definedName name="IQRStrategicTier1H22" hidden="1">#REF!</definedName>
    <definedName name="IQRStrategicTier1H29" hidden="1">#REF!</definedName>
    <definedName name="IQRStrategicTier1H30" hidden="1">#REF!</definedName>
    <definedName name="IQRStrategicTier1H33" hidden="1">#REF!</definedName>
    <definedName name="IQRStrategicTier1H37" hidden="1">#REF!</definedName>
    <definedName name="IQRStrategicTier1H41" hidden="1">#REF!</definedName>
    <definedName name="IQRStrategicwithRationaleB17" hidden="1">#REF!</definedName>
    <definedName name="IQRSummaryA100" hidden="1">#REF!</definedName>
    <definedName name="IQRSummaryA101" hidden="1">#REF!</definedName>
    <definedName name="IQRSummaryA102" hidden="1">#REF!</definedName>
    <definedName name="IQRSummaryA103" hidden="1">#REF!</definedName>
    <definedName name="IQRSummaryA104" hidden="1">#REF!</definedName>
    <definedName name="IQRSummaryA105" hidden="1">#REF!</definedName>
    <definedName name="IQRSummaryA106" hidden="1">#REF!</definedName>
    <definedName name="IQRSummaryA107" hidden="1">#REF!</definedName>
    <definedName name="IQRSummaryA108" hidden="1">#REF!</definedName>
    <definedName name="IQRSummaryA109" hidden="1">#REF!</definedName>
    <definedName name="IQRSummaryA110" hidden="1">#REF!</definedName>
    <definedName name="IQRSummaryA111" hidden="1">#REF!</definedName>
    <definedName name="IQRSummaryA112" hidden="1">#REF!</definedName>
    <definedName name="IQRSummaryA113" hidden="1">#REF!</definedName>
    <definedName name="IQRSummaryA114" hidden="1">#REF!</definedName>
    <definedName name="IQRSummaryA115" hidden="1">#REF!</definedName>
    <definedName name="IQRSummaryA116" hidden="1">#REF!</definedName>
    <definedName name="IQRSummaryA117" hidden="1">#REF!</definedName>
    <definedName name="IQRSummaryA118" hidden="1">#REF!</definedName>
    <definedName name="IQRSummaryA119" hidden="1">#REF!</definedName>
    <definedName name="IQRSummaryA120" hidden="1">#REF!</definedName>
    <definedName name="IQRSummaryA121" hidden="1">#REF!</definedName>
    <definedName name="IQRSummaryA122" hidden="1">#REF!</definedName>
    <definedName name="IQRSummaryA123" hidden="1">#REF!</definedName>
    <definedName name="IQRSummaryA124" hidden="1">#REF!</definedName>
    <definedName name="IQRSummaryA125" hidden="1">#REF!</definedName>
    <definedName name="IQRSummaryA126" hidden="1">#REF!</definedName>
    <definedName name="IQRSummaryA127" hidden="1">#REF!</definedName>
    <definedName name="IQRSummaryA128" hidden="1">#REF!</definedName>
    <definedName name="IQRSummaryA129" hidden="1">#REF!</definedName>
    <definedName name="IQRSummaryA130" hidden="1">#REF!</definedName>
    <definedName name="IQRSummaryA131" hidden="1">#REF!</definedName>
    <definedName name="IQRSummaryA132" hidden="1">#REF!</definedName>
    <definedName name="IQRSummaryA133" hidden="1">#REF!</definedName>
    <definedName name="IQRSummaryA134" hidden="1">#REF!</definedName>
    <definedName name="IQRSummaryA135" hidden="1">#REF!</definedName>
    <definedName name="IQRSummaryA136" hidden="1">#REF!</definedName>
    <definedName name="IQRSummaryA137" hidden="1">#REF!</definedName>
    <definedName name="IQRSummaryA138" hidden="1">#REF!</definedName>
    <definedName name="IQRSummaryA139" hidden="1">#REF!</definedName>
    <definedName name="IQRSummaryA140" hidden="1">#REF!</definedName>
    <definedName name="IQRSummaryA141" hidden="1">#REF!</definedName>
    <definedName name="IQRSummaryA142" hidden="1">#REF!</definedName>
    <definedName name="IQRSummaryA143" hidden="1">#REF!</definedName>
    <definedName name="IQRSummaryA144" hidden="1">#REF!</definedName>
    <definedName name="IQRSummaryA145" hidden="1">#REF!</definedName>
    <definedName name="IQRSummaryA64" hidden="1">#REF!</definedName>
    <definedName name="IQRSummaryA65" hidden="1">#REF!</definedName>
    <definedName name="IQRSummaryA66" hidden="1">#REF!</definedName>
    <definedName name="IQRSummaryA67" hidden="1">#REF!</definedName>
    <definedName name="IQRSummaryA68" hidden="1">#REF!</definedName>
    <definedName name="IQRSummaryA69" hidden="1">#REF!</definedName>
    <definedName name="IQRSummaryA70" hidden="1">#REF!</definedName>
    <definedName name="IQRSummaryA71" hidden="1">#REF!</definedName>
    <definedName name="IQRSummaryA72" hidden="1">#REF!</definedName>
    <definedName name="IQRSummaryA73" hidden="1">#REF!</definedName>
    <definedName name="IQRSummaryA74" hidden="1">#REF!</definedName>
    <definedName name="IQRSummaryA75" hidden="1">#REF!</definedName>
    <definedName name="IQRSummaryA76" hidden="1">#REF!</definedName>
    <definedName name="IQRSummaryA77" hidden="1">#REF!</definedName>
    <definedName name="IQRSummaryA78" hidden="1">#REF!</definedName>
    <definedName name="IQRSummaryA79" hidden="1">#REF!</definedName>
    <definedName name="IQRSummaryA80" hidden="1">#REF!</definedName>
    <definedName name="IQRSummaryA81" hidden="1">#REF!</definedName>
    <definedName name="IQRSummaryA82" hidden="1">#REF!</definedName>
    <definedName name="IQRSummaryA83" hidden="1">#REF!</definedName>
    <definedName name="IQRSummaryA84" hidden="1">#REF!</definedName>
    <definedName name="IQRSummaryA85" hidden="1">#REF!</definedName>
    <definedName name="IQRSummaryA86" hidden="1">#REF!</definedName>
    <definedName name="IQRSummaryA87" hidden="1">#REF!</definedName>
    <definedName name="IQRSummaryA88" hidden="1">#REF!</definedName>
    <definedName name="IQRSummaryA89" hidden="1">#REF!</definedName>
    <definedName name="IQRSummaryA90" hidden="1">#REF!</definedName>
    <definedName name="IQRSummaryA91" hidden="1">#REF!</definedName>
    <definedName name="IQRSummaryA92" hidden="1">#REF!</definedName>
    <definedName name="IQRSummaryA93" hidden="1">#REF!</definedName>
    <definedName name="IQRSummaryA94" hidden="1">#REF!</definedName>
    <definedName name="IQRSummaryA95" hidden="1">#REF!</definedName>
    <definedName name="IQRSummaryA96" hidden="1">#REF!</definedName>
    <definedName name="IQRSummaryA97" hidden="1">#REF!</definedName>
    <definedName name="IQRSummaryA98" hidden="1">#REF!</definedName>
    <definedName name="IQRSummaryA99" hidden="1">#REF!</definedName>
    <definedName name="IQRSummaryAB16" hidden="1">#REF!</definedName>
    <definedName name="IQRSummaryAB17" hidden="1">#REF!</definedName>
    <definedName name="IQRSummaryAB18" hidden="1">#REF!</definedName>
    <definedName name="IQRSummaryAB19" hidden="1">#REF!</definedName>
    <definedName name="IQRSummaryAB20" hidden="1">#REF!</definedName>
    <definedName name="IQRSummaryAB21" hidden="1">#REF!</definedName>
    <definedName name="IQRSummaryAB22" hidden="1">#REF!</definedName>
    <definedName name="IQRSummaryAB23" hidden="1">#REF!</definedName>
    <definedName name="IQRSummaryAB24" hidden="1">#REF!</definedName>
    <definedName name="IQRSummaryAB25" hidden="1">#REF!</definedName>
    <definedName name="IQRSummaryAB26" hidden="1">#REF!</definedName>
    <definedName name="IQRSummaryAB27" hidden="1">#REF!</definedName>
    <definedName name="IQRSummaryAB28" hidden="1">#REF!</definedName>
    <definedName name="IQRSummaryAB29" hidden="1">#REF!</definedName>
    <definedName name="IQRSummaryAB30" hidden="1">#REF!</definedName>
    <definedName name="IQRSummaryAB31" hidden="1">#REF!</definedName>
    <definedName name="IQRSummaryAB32" hidden="1">#REF!</definedName>
    <definedName name="IQRSummaryAB33" hidden="1">#REF!</definedName>
    <definedName name="IQRSummaryAB34" hidden="1">#REF!</definedName>
    <definedName name="IQRSummaryAB35" hidden="1">#REF!</definedName>
    <definedName name="IQRSummaryAB36" hidden="1">#REF!</definedName>
    <definedName name="IQRSummaryAB37" hidden="1">#REF!</definedName>
    <definedName name="IQRSummaryAB38" hidden="1">#REF!</definedName>
    <definedName name="IQRSummaryAB39" hidden="1">#REF!</definedName>
    <definedName name="IQRSummaryAB40" hidden="1">#REF!</definedName>
    <definedName name="IQRSummaryAB41" hidden="1">#REF!</definedName>
    <definedName name="IQRSummaryAB42" hidden="1">#REF!</definedName>
    <definedName name="IQRSummaryAC16" hidden="1">#REF!</definedName>
    <definedName name="IQRSummaryAC17" hidden="1">#REF!</definedName>
    <definedName name="IQRSummaryAC18" hidden="1">#REF!</definedName>
    <definedName name="IQRSummaryAC19" hidden="1">#REF!</definedName>
    <definedName name="IQRSummaryAC20" hidden="1">#REF!</definedName>
    <definedName name="IQRSummaryAC21" hidden="1">#REF!</definedName>
    <definedName name="IQRSummaryAC22" hidden="1">#REF!</definedName>
    <definedName name="IQRSummaryAC23" hidden="1">#REF!</definedName>
    <definedName name="IQRSummaryAC24" hidden="1">#REF!</definedName>
    <definedName name="IQRSummaryAC25" hidden="1">#REF!</definedName>
    <definedName name="IQRSummaryAC26" hidden="1">#REF!</definedName>
    <definedName name="IQRSummaryAC27" hidden="1">#REF!</definedName>
    <definedName name="IQRSummaryAC28" hidden="1">#REF!</definedName>
    <definedName name="IQRSummaryAC29" hidden="1">#REF!</definedName>
    <definedName name="IQRSummaryAC30" hidden="1">#REF!</definedName>
    <definedName name="IQRSummaryAC31" hidden="1">#REF!</definedName>
    <definedName name="IQRSummaryAC32" hidden="1">#REF!</definedName>
    <definedName name="IQRSummaryAC33" hidden="1">#REF!</definedName>
    <definedName name="IQRSummaryAC34" hidden="1">#REF!</definedName>
    <definedName name="IQRSummaryAC35" hidden="1">#REF!</definedName>
    <definedName name="IQRSummaryAC36" hidden="1">#REF!</definedName>
    <definedName name="IQRSummaryAC37" hidden="1">#REF!</definedName>
    <definedName name="IQRSummaryAC38" hidden="1">#REF!</definedName>
    <definedName name="IQRSummaryAC39" hidden="1">#REF!</definedName>
    <definedName name="IQRSummaryAC40" hidden="1">#REF!</definedName>
    <definedName name="IQRSummaryAC41" hidden="1">#REF!</definedName>
    <definedName name="IQRSummaryAC42" hidden="1">#REF!</definedName>
    <definedName name="IQRSummaryAC43" hidden="1">#REF!</definedName>
    <definedName name="IQRSummaryAC44" hidden="1">#REF!</definedName>
    <definedName name="IQRSummaryAC45" hidden="1">#REF!</definedName>
    <definedName name="IQRSummaryAC46" hidden="1">#REF!</definedName>
    <definedName name="IQRSummaryAC47" hidden="1">#REF!</definedName>
    <definedName name="IQRSummaryAC48" hidden="1">#REF!</definedName>
    <definedName name="IQRSummaryAC49" hidden="1">#REF!</definedName>
    <definedName name="IQRSummaryAC50" hidden="1">#REF!</definedName>
    <definedName name="IQRSummaryAC51" hidden="1">#REF!</definedName>
    <definedName name="IQRSummaryAC52" hidden="1">#REF!</definedName>
    <definedName name="IQRSummaryAC53" hidden="1">#REF!</definedName>
    <definedName name="IQRSummaryAC54" hidden="1">#REF!</definedName>
    <definedName name="IQRSummaryAC55" hidden="1">#REF!</definedName>
    <definedName name="IQRSummaryAC56" hidden="1">#REF!</definedName>
    <definedName name="IQRSummaryAC57" hidden="1">#REF!</definedName>
    <definedName name="IQRSummaryAC58" hidden="1">#REF!</definedName>
    <definedName name="IQRSummaryAC59" hidden="1">#REF!</definedName>
    <definedName name="IQRSummaryAC60" hidden="1">#REF!</definedName>
    <definedName name="IQRSummaryAC61" hidden="1">#REF!</definedName>
    <definedName name="IQRSummaryAC62" hidden="1">#REF!</definedName>
    <definedName name="IQRSummaryAC63" hidden="1">#REF!</definedName>
    <definedName name="IQRSummaryAC64" hidden="1">#REF!</definedName>
    <definedName name="IQRSummaryAC65" hidden="1">#REF!</definedName>
    <definedName name="IQRSummaryAC66" hidden="1">#REF!</definedName>
    <definedName name="IQRSummaryAC67" hidden="1">#REF!</definedName>
    <definedName name="IQRSummaryAC68" hidden="1">#REF!</definedName>
    <definedName name="IQRSummaryAC69" hidden="1">#REF!</definedName>
    <definedName name="IQRSummaryAC70" hidden="1">#REF!</definedName>
    <definedName name="IQRSummaryAC71" hidden="1">#REF!</definedName>
    <definedName name="IQRSummaryAC72" hidden="1">#REF!</definedName>
    <definedName name="IQRSummaryAF16" hidden="1">#REF!</definedName>
    <definedName name="IQRSummaryAF17" hidden="1">#REF!</definedName>
    <definedName name="IQRSummaryAF18" hidden="1">#REF!</definedName>
    <definedName name="IQRSummaryAF19" hidden="1">#REF!</definedName>
    <definedName name="IQRSummaryAF20" hidden="1">#REF!</definedName>
    <definedName name="IQRSummaryAF21" hidden="1">#REF!</definedName>
    <definedName name="IQRSummaryAF22" hidden="1">#REF!</definedName>
    <definedName name="IQRSummaryAF23" hidden="1">#REF!</definedName>
    <definedName name="IQRSummaryAF24" hidden="1">#REF!</definedName>
    <definedName name="IQRSummaryAF25" hidden="1">#REF!</definedName>
    <definedName name="IQRSummaryAF26" hidden="1">#REF!</definedName>
    <definedName name="IQRSummaryAF27" hidden="1">#REF!</definedName>
    <definedName name="IQRSummaryAF28" hidden="1">#REF!</definedName>
    <definedName name="IQRSummaryAF29" hidden="1">#REF!</definedName>
    <definedName name="IQRSummaryAF30" hidden="1">#REF!</definedName>
    <definedName name="IQRSummaryAF31" hidden="1">#REF!</definedName>
    <definedName name="IQRSummaryAF32" hidden="1">#REF!</definedName>
    <definedName name="IQRSummaryAF33" hidden="1">#REF!</definedName>
    <definedName name="IQRSummaryAF34" hidden="1">#REF!</definedName>
    <definedName name="IQRSummaryAF35" hidden="1">#REF!</definedName>
    <definedName name="IQRSummaryAF36" hidden="1">#REF!</definedName>
    <definedName name="IQRSummaryAF37" hidden="1">#REF!</definedName>
    <definedName name="IQRSummaryAF38" hidden="1">#REF!</definedName>
    <definedName name="IQRSummaryAF39" hidden="1">#REF!</definedName>
    <definedName name="IQRSummaryAF40" hidden="1">#REF!</definedName>
    <definedName name="IQRSummaryAF41" hidden="1">#REF!</definedName>
    <definedName name="IQRSummaryAF42" hidden="1">#REF!</definedName>
    <definedName name="IQRSummaryAG16" hidden="1">#REF!</definedName>
    <definedName name="IQRSummaryAG17" hidden="1">#REF!</definedName>
    <definedName name="IQRSummaryAG18" hidden="1">#REF!</definedName>
    <definedName name="IQRSummaryAG19" hidden="1">#REF!</definedName>
    <definedName name="IQRSummaryAG20" hidden="1">#REF!</definedName>
    <definedName name="IQRSummaryAG21" hidden="1">#REF!</definedName>
    <definedName name="IQRSummaryAG22" hidden="1">#REF!</definedName>
    <definedName name="IQRSummaryAG23" hidden="1">#REF!</definedName>
    <definedName name="IQRSummaryAG24" hidden="1">#REF!</definedName>
    <definedName name="IQRSummaryAG25" hidden="1">#REF!</definedName>
    <definedName name="IQRSummaryAG26" hidden="1">#REF!</definedName>
    <definedName name="IQRSummaryAG27" hidden="1">#REF!</definedName>
    <definedName name="IQRSummaryAG28" hidden="1">#REF!</definedName>
    <definedName name="IQRSummaryAG29" hidden="1">#REF!</definedName>
    <definedName name="IQRSummaryAG30" hidden="1">#REF!</definedName>
    <definedName name="IQRSummaryAI16" hidden="1">#REF!</definedName>
    <definedName name="IQRSummaryAI17" hidden="1">#REF!</definedName>
    <definedName name="IQRSummaryAI18" hidden="1">#REF!</definedName>
    <definedName name="IQRSummaryAI19" hidden="1">#REF!</definedName>
    <definedName name="IQRSummaryAI20" hidden="1">#REF!</definedName>
    <definedName name="IQRSummaryAI21" hidden="1">#REF!</definedName>
    <definedName name="IQRSummaryAI22" hidden="1">#REF!</definedName>
    <definedName name="IQRSummaryAI23" hidden="1">#REF!</definedName>
    <definedName name="IQRSummaryAI24" hidden="1">#REF!</definedName>
    <definedName name="IQRSummaryAI25" hidden="1">#REF!</definedName>
    <definedName name="IQRSummaryAI26" hidden="1">#REF!</definedName>
    <definedName name="IQRSummaryAI27" hidden="1">#REF!</definedName>
    <definedName name="IQRSummaryAI28" hidden="1">#REF!</definedName>
    <definedName name="IQRSummaryAI29" hidden="1">#REF!</definedName>
    <definedName name="IQRSummaryAI30" hidden="1">#REF!</definedName>
    <definedName name="IQRSummaryAI31" hidden="1">#REF!</definedName>
    <definedName name="IQRSummaryAI32" hidden="1">#REF!</definedName>
    <definedName name="IQRSummaryAI33" hidden="1">#REF!</definedName>
    <definedName name="IQRSummaryAI34" hidden="1">#REF!</definedName>
    <definedName name="IQRSummaryAI35" hidden="1">#REF!</definedName>
    <definedName name="IQRSummaryAI36" hidden="1">#REF!</definedName>
    <definedName name="IQRSummaryAI37" hidden="1">#REF!</definedName>
    <definedName name="IQRSummaryAI38" hidden="1">#REF!</definedName>
    <definedName name="IQRSummaryAI39" hidden="1">#REF!</definedName>
    <definedName name="IQRSummaryAI40" hidden="1">#REF!</definedName>
    <definedName name="IQRSummaryAI41" hidden="1">#REF!</definedName>
    <definedName name="IQRSummaryAI42" hidden="1">#REF!</definedName>
    <definedName name="IQRSummaryAI43" hidden="1">#REF!</definedName>
    <definedName name="IQRSummaryAI44" hidden="1">#REF!</definedName>
    <definedName name="IQRSummaryAI45" hidden="1">#REF!</definedName>
    <definedName name="IQRSummaryAI46" hidden="1">#REF!</definedName>
    <definedName name="IQRSummaryAI47" hidden="1">#REF!</definedName>
    <definedName name="IQRSummaryAI48" hidden="1">#REF!</definedName>
    <definedName name="IQRSummaryAI49" hidden="1">#REF!</definedName>
    <definedName name="IQRSummaryAI50" hidden="1">#REF!</definedName>
    <definedName name="IQRSummaryAI51" hidden="1">#REF!</definedName>
    <definedName name="IQRSummaryAI52" hidden="1">#REF!</definedName>
    <definedName name="IQRSummaryAI53" hidden="1">#REF!</definedName>
    <definedName name="IQRSummaryAI54" hidden="1">#REF!</definedName>
    <definedName name="IQRSummaryAI55" hidden="1">#REF!</definedName>
    <definedName name="IQRSummaryAI56" hidden="1">#REF!</definedName>
    <definedName name="IQRSummaryAI57" hidden="1">#REF!</definedName>
    <definedName name="IQRSummaryAI58" hidden="1">#REF!</definedName>
    <definedName name="IQRSummaryAI59" hidden="1">#REF!</definedName>
    <definedName name="IQRSummaryAI60" hidden="1">#REF!</definedName>
    <definedName name="IQRSummaryAI61" hidden="1">#REF!</definedName>
    <definedName name="IQRSummaryAI62" hidden="1">#REF!</definedName>
    <definedName name="IQRSummaryAI63" hidden="1">#REF!</definedName>
    <definedName name="IQRSummaryAI64" hidden="1">#REF!</definedName>
    <definedName name="IQRSummaryAI65" hidden="1">#REF!</definedName>
    <definedName name="IQRSummaryAI66" hidden="1">#REF!</definedName>
    <definedName name="IQRSummaryAI67" hidden="1">#REF!</definedName>
    <definedName name="IQRSummaryAI68" hidden="1">#REF!</definedName>
    <definedName name="IQRSummaryAI69" hidden="1">#REF!</definedName>
    <definedName name="IQRSummaryAI70" hidden="1">#REF!</definedName>
    <definedName name="IQRSummaryAI71" hidden="1">#REF!</definedName>
    <definedName name="IQRSummaryAI72" hidden="1">#REF!</definedName>
    <definedName name="IQRSummaryAK16" hidden="1">#REF!</definedName>
    <definedName name="IQRSummaryAK17" hidden="1">#REF!</definedName>
    <definedName name="IQRSummaryAK18" hidden="1">#REF!</definedName>
    <definedName name="IQRSummaryAK19" hidden="1">#REF!</definedName>
    <definedName name="IQRSummaryAK20" hidden="1">#REF!</definedName>
    <definedName name="IQRSummaryAK21" hidden="1">#REF!</definedName>
    <definedName name="IQRSummaryAK22" hidden="1">#REF!</definedName>
    <definedName name="IQRSummaryAK23" hidden="1">#REF!</definedName>
    <definedName name="IQRSummaryAK24" hidden="1">#REF!</definedName>
    <definedName name="IQRSummaryAK25" hidden="1">#REF!</definedName>
    <definedName name="IQRSummaryAK26" hidden="1">#REF!</definedName>
    <definedName name="IQRSummaryAK27" hidden="1">#REF!</definedName>
    <definedName name="IQRSummaryAK28" hidden="1">#REF!</definedName>
    <definedName name="IQRSummaryAK29" hidden="1">#REF!</definedName>
    <definedName name="IQRSummaryAK30" hidden="1">#REF!</definedName>
    <definedName name="IQRSummaryAK31" hidden="1">#REF!</definedName>
    <definedName name="IQRSummaryAK32" hidden="1">#REF!</definedName>
    <definedName name="IQRSummaryAK33" hidden="1">#REF!</definedName>
    <definedName name="IQRSummaryAK34" hidden="1">#REF!</definedName>
    <definedName name="IQRSummaryAK35" hidden="1">#REF!</definedName>
    <definedName name="IQRSummaryAK36" hidden="1">#REF!</definedName>
    <definedName name="IQRSummaryAK37" hidden="1">#REF!</definedName>
    <definedName name="IQRSummaryAK38" hidden="1">#REF!</definedName>
    <definedName name="IQRSummaryAK39" hidden="1">#REF!</definedName>
    <definedName name="IQRSummaryAK40" hidden="1">#REF!</definedName>
    <definedName name="IQRSummaryAK41" hidden="1">#REF!</definedName>
    <definedName name="IQRSummaryAK42" hidden="1">#REF!</definedName>
    <definedName name="IQRSummaryAL16" hidden="1">#REF!</definedName>
    <definedName name="IQRSummaryAL17" hidden="1">#REF!</definedName>
    <definedName name="IQRSummaryAL18" hidden="1">#REF!</definedName>
    <definedName name="IQRSummaryAL19" hidden="1">#REF!</definedName>
    <definedName name="IQRSummaryAL20" hidden="1">#REF!</definedName>
    <definedName name="IQRSummaryAL21" hidden="1">#REF!</definedName>
    <definedName name="IQRSummaryAL22" hidden="1">#REF!</definedName>
    <definedName name="IQRSummaryAL23" hidden="1">#REF!</definedName>
    <definedName name="IQRSummaryAL24" hidden="1">#REF!</definedName>
    <definedName name="IQRSummaryAL25" hidden="1">#REF!</definedName>
    <definedName name="IQRSummaryAL26" hidden="1">#REF!</definedName>
    <definedName name="IQRSummaryAL27" hidden="1">#REF!</definedName>
    <definedName name="IQRSummaryAL28" hidden="1">#REF!</definedName>
    <definedName name="IQRSummaryAL29" hidden="1">#REF!</definedName>
    <definedName name="IQRSummaryAL30" hidden="1">#REF!</definedName>
    <definedName name="IQRSummaryAL31" hidden="1">#REF!</definedName>
    <definedName name="IQRSummaryAL32" hidden="1">#REF!</definedName>
    <definedName name="IQRSummaryAL33" hidden="1">#REF!</definedName>
    <definedName name="IQRSummaryAL34" hidden="1">#REF!</definedName>
    <definedName name="IQRSummaryAL35" hidden="1">#REF!</definedName>
    <definedName name="IQRSummaryAL36" hidden="1">#REF!</definedName>
    <definedName name="IQRSummaryAL37" hidden="1">#REF!</definedName>
    <definedName name="IQRSummaryAL38" hidden="1">#REF!</definedName>
    <definedName name="IQRSummaryAL39" hidden="1">#REF!</definedName>
    <definedName name="IQRSummaryAL40" hidden="1">#REF!</definedName>
    <definedName name="IQRSummaryAL41" hidden="1">#REF!</definedName>
    <definedName name="IQRSummaryAL42" hidden="1">#REF!</definedName>
    <definedName name="IQRSummaryAM16" hidden="1">#REF!</definedName>
    <definedName name="IQRSummaryAM17" hidden="1">#REF!</definedName>
    <definedName name="IQRSummaryAM18" hidden="1">#REF!</definedName>
    <definedName name="IQRSummaryAM19" hidden="1">#REF!</definedName>
    <definedName name="IQRSummaryAM20" hidden="1">#REF!</definedName>
    <definedName name="IQRSummaryAM21" hidden="1">#REF!</definedName>
    <definedName name="IQRSummaryAM22" hidden="1">#REF!</definedName>
    <definedName name="IQRSummaryAM23" hidden="1">#REF!</definedName>
    <definedName name="IQRSummaryAM24" hidden="1">#REF!</definedName>
    <definedName name="IQRSummaryAM25" hidden="1">#REF!</definedName>
    <definedName name="IQRSummaryAM26" hidden="1">#REF!</definedName>
    <definedName name="IQRSummaryAM27" hidden="1">#REF!</definedName>
    <definedName name="IQRSummaryAM28" hidden="1">#REF!</definedName>
    <definedName name="IQRSummaryAM29" hidden="1">#REF!</definedName>
    <definedName name="IQRSummaryAM30" hidden="1">#REF!</definedName>
    <definedName name="IQRSummaryAM31" hidden="1">#REF!</definedName>
    <definedName name="IQRSummaryAM32" hidden="1">#REF!</definedName>
    <definedName name="IQRSummaryAM33" hidden="1">#REF!</definedName>
    <definedName name="IQRSummaryAM34" hidden="1">#REF!</definedName>
    <definedName name="IQRSummaryAM35" hidden="1">#REF!</definedName>
    <definedName name="IQRSummaryAM36" hidden="1">#REF!</definedName>
    <definedName name="IQRSummaryAM37" hidden="1">#REF!</definedName>
    <definedName name="IQRSummaryAM38" hidden="1">#REF!</definedName>
    <definedName name="IQRSummaryAM39" hidden="1">#REF!</definedName>
    <definedName name="IQRSummaryAM40" hidden="1">#REF!</definedName>
    <definedName name="IQRSummaryAM41" hidden="1">#REF!</definedName>
    <definedName name="IQRSummaryAM42" hidden="1">#REF!</definedName>
    <definedName name="IQRSummaryAO16" hidden="1">#REF!</definedName>
    <definedName name="IQRSummaryAO17" hidden="1">#REF!</definedName>
    <definedName name="IQRSummaryAO18" hidden="1">#REF!</definedName>
    <definedName name="IQRSummaryAO19" hidden="1">#REF!</definedName>
    <definedName name="IQRSummaryAO20" hidden="1">#REF!</definedName>
    <definedName name="IQRSummaryAO21" hidden="1">#REF!</definedName>
    <definedName name="IQRSummaryAO22" hidden="1">#REF!</definedName>
    <definedName name="IQRSummaryAO23" hidden="1">#REF!</definedName>
    <definedName name="IQRSummaryAO24" hidden="1">#REF!</definedName>
    <definedName name="IQRSummaryAO25" hidden="1">#REF!</definedName>
    <definedName name="IQRSummaryAO26" hidden="1">#REF!</definedName>
    <definedName name="IQRSummaryAO27" hidden="1">#REF!</definedName>
    <definedName name="IQRSummaryAO28" hidden="1">#REF!</definedName>
    <definedName name="IQRSummaryAO29" hidden="1">#REF!</definedName>
    <definedName name="IQRSummaryAO30" hidden="1">#REF!</definedName>
    <definedName name="IQRSummaryAO31" hidden="1">#REF!</definedName>
    <definedName name="IQRSummaryAP16" hidden="1">#REF!</definedName>
    <definedName name="IQRSummaryAP17" hidden="1">#REF!</definedName>
    <definedName name="IQRSummaryAP18" hidden="1">#REF!</definedName>
    <definedName name="IQRSummaryAP19" hidden="1">#REF!</definedName>
    <definedName name="IQRSummaryAP20" hidden="1">#REF!</definedName>
    <definedName name="IQRSummaryAP21" hidden="1">#REF!</definedName>
    <definedName name="IQRSummaryAP22" hidden="1">#REF!</definedName>
    <definedName name="IQRSummaryAP23" hidden="1">#REF!</definedName>
    <definedName name="IQRSummaryAP24" hidden="1">#REF!</definedName>
    <definedName name="IQRSummaryAP25" hidden="1">#REF!</definedName>
    <definedName name="IQRSummaryAP26" hidden="1">#REF!</definedName>
    <definedName name="IQRSummaryAP27" hidden="1">#REF!</definedName>
    <definedName name="IQRSummaryAP28" hidden="1">#REF!</definedName>
    <definedName name="IQRSummaryAP29" hidden="1">#REF!</definedName>
    <definedName name="IQRSummaryAP30" hidden="1">#REF!</definedName>
    <definedName name="IQRSummaryAP31" hidden="1">#REF!</definedName>
    <definedName name="IQRSummaryAP32" hidden="1">#REF!</definedName>
    <definedName name="IQRSummaryAP33" hidden="1">#REF!</definedName>
    <definedName name="IQRSummaryAP34" hidden="1">#REF!</definedName>
    <definedName name="IQRSummaryAP35" hidden="1">#REF!</definedName>
    <definedName name="IQRSummaryAP36" hidden="1">#REF!</definedName>
    <definedName name="IQRSummaryAP37" hidden="1">#REF!</definedName>
    <definedName name="IQRSummaryAP38" hidden="1">#REF!</definedName>
    <definedName name="IQRSummaryAP39" hidden="1">#REF!</definedName>
    <definedName name="IQRSummaryAP40" hidden="1">#REF!</definedName>
    <definedName name="IQRSummaryAP41" hidden="1">#REF!</definedName>
    <definedName name="IQRSummaryAP42" hidden="1">#REF!</definedName>
    <definedName name="IQRSummaryAP43" hidden="1">#REF!</definedName>
    <definedName name="IQRSummaryAP44" hidden="1">#REF!</definedName>
    <definedName name="IQRSummaryAP45" hidden="1">#REF!</definedName>
    <definedName name="IQRSummaryAP46" hidden="1">#REF!</definedName>
    <definedName name="IQRSummaryAP47" hidden="1">#REF!</definedName>
    <definedName name="IQRSummaryAP48" hidden="1">#REF!</definedName>
    <definedName name="IQRSummaryAP49" hidden="1">#REF!</definedName>
    <definedName name="IQRSummaryAP50" hidden="1">#REF!</definedName>
    <definedName name="IQRSummaryAP51" hidden="1">#REF!</definedName>
    <definedName name="IQRSummaryAP52" hidden="1">#REF!</definedName>
    <definedName name="IQRSummaryAP53" hidden="1">#REF!</definedName>
    <definedName name="IQRSummaryAP54" hidden="1">#REF!</definedName>
    <definedName name="IQRSummaryAP55" hidden="1">#REF!</definedName>
    <definedName name="IQRSummaryAP56" hidden="1">#REF!</definedName>
    <definedName name="IQRSummaryAP57" hidden="1">#REF!</definedName>
    <definedName name="IQRSummaryAP58" hidden="1">#REF!</definedName>
    <definedName name="IQRSummaryAP59" hidden="1">#REF!</definedName>
    <definedName name="IQRSummaryAP60" hidden="1">#REF!</definedName>
    <definedName name="IQRSummaryAP61" hidden="1">#REF!</definedName>
    <definedName name="IQRSummaryAP62" hidden="1">#REF!</definedName>
    <definedName name="IQRSummaryAP63" hidden="1">#REF!</definedName>
    <definedName name="IQRSummaryAP64" hidden="1">#REF!</definedName>
    <definedName name="IQRSummaryAP65" hidden="1">#REF!</definedName>
    <definedName name="IQRSummaryAP66" hidden="1">#REF!</definedName>
    <definedName name="IQRSummaryAP67" hidden="1">#REF!</definedName>
    <definedName name="IQRSummaryAP68" hidden="1">#REF!</definedName>
    <definedName name="IQRSummaryAP69" hidden="1">#REF!</definedName>
    <definedName name="IQRSummaryAP70" hidden="1">#REF!</definedName>
    <definedName name="IQRSummaryAP71" hidden="1">#REF!</definedName>
    <definedName name="IQRSummaryAP72" hidden="1">#REF!</definedName>
    <definedName name="IQRSummaryAQ16" hidden="1">#REF!</definedName>
    <definedName name="IQRSummaryAQ17" hidden="1">#REF!</definedName>
    <definedName name="IQRSummaryAQ18" hidden="1">#REF!</definedName>
    <definedName name="IQRSummaryAQ19" hidden="1">#REF!</definedName>
    <definedName name="IQRSummaryAQ20" hidden="1">#REF!</definedName>
    <definedName name="IQRSummaryAQ21" hidden="1">#REF!</definedName>
    <definedName name="IQRSummaryAQ22" hidden="1">#REF!</definedName>
    <definedName name="IQRSummaryAQ23" hidden="1">#REF!</definedName>
    <definedName name="IQRSummaryAQ24" hidden="1">#REF!</definedName>
    <definedName name="IQRSummaryAQ25" hidden="1">#REF!</definedName>
    <definedName name="IQRSummaryAQ26" hidden="1">#REF!</definedName>
    <definedName name="IQRSummaryAQ27" hidden="1">#REF!</definedName>
    <definedName name="IQRSummaryAQ28" hidden="1">#REF!</definedName>
    <definedName name="IQRSummaryAQ29" hidden="1">#REF!</definedName>
    <definedName name="IQRSummaryAQ30" hidden="1">#REF!</definedName>
    <definedName name="IQRSummaryAQ31" hidden="1">#REF!</definedName>
    <definedName name="IQRSummaryAR16" hidden="1">#REF!</definedName>
    <definedName name="IQRSummaryAR17" hidden="1">#REF!</definedName>
    <definedName name="IQRSummaryAR18" hidden="1">#REF!</definedName>
    <definedName name="IQRSummaryAR19" hidden="1">#REF!</definedName>
    <definedName name="IQRSummaryAR20" hidden="1">#REF!</definedName>
    <definedName name="IQRSummaryAR21" hidden="1">#REF!</definedName>
    <definedName name="IQRSummaryAR22" hidden="1">#REF!</definedName>
    <definedName name="IQRSummaryAR23" hidden="1">#REF!</definedName>
    <definedName name="IQRSummaryAR24" hidden="1">#REF!</definedName>
    <definedName name="IQRSummaryAR25" hidden="1">#REF!</definedName>
    <definedName name="IQRSummaryAR26" hidden="1">#REF!</definedName>
    <definedName name="IQRSummaryAR27" hidden="1">#REF!</definedName>
    <definedName name="IQRSummaryAR28" hidden="1">#REF!</definedName>
    <definedName name="IQRSummaryAR29" hidden="1">#REF!</definedName>
    <definedName name="IQRSummaryAR30" hidden="1">#REF!</definedName>
    <definedName name="IQRSummaryAR31" hidden="1">#REF!</definedName>
    <definedName name="IQRSummaryAR32" hidden="1">#REF!</definedName>
    <definedName name="IQRSummaryAR33" hidden="1">#REF!</definedName>
    <definedName name="IQRSummaryAR34" hidden="1">#REF!</definedName>
    <definedName name="IQRSummaryAR35" hidden="1">#REF!</definedName>
    <definedName name="IQRSummaryAR36" hidden="1">#REF!</definedName>
    <definedName name="IQRSummaryAR37" hidden="1">#REF!</definedName>
    <definedName name="IQRSummaryAR38" hidden="1">#REF!</definedName>
    <definedName name="IQRSummaryAR39" hidden="1">#REF!</definedName>
    <definedName name="IQRSummaryAR40" hidden="1">#REF!</definedName>
    <definedName name="IQRSummaryAR41" hidden="1">#REF!</definedName>
    <definedName name="IQRSummaryAR42" hidden="1">#REF!</definedName>
    <definedName name="IQRSummaryAS16" hidden="1">#REF!</definedName>
    <definedName name="IQRSummaryAS17" hidden="1">#REF!</definedName>
    <definedName name="IQRSummaryAS18" hidden="1">#REF!</definedName>
    <definedName name="IQRSummaryAS19" hidden="1">#REF!</definedName>
    <definedName name="IQRSummaryAS20" hidden="1">#REF!</definedName>
    <definedName name="IQRSummaryAS21" hidden="1">#REF!</definedName>
    <definedName name="IQRSummaryAS22" hidden="1">#REF!</definedName>
    <definedName name="IQRSummaryAS23" hidden="1">#REF!</definedName>
    <definedName name="IQRSummaryAS24" hidden="1">#REF!</definedName>
    <definedName name="IQRSummaryAS25" hidden="1">#REF!</definedName>
    <definedName name="IQRSummaryAS26" hidden="1">#REF!</definedName>
    <definedName name="IQRSummaryAS27" hidden="1">#REF!</definedName>
    <definedName name="IQRSummaryAS28" hidden="1">#REF!</definedName>
    <definedName name="IQRSummaryAS29" hidden="1">#REF!</definedName>
    <definedName name="IQRSummaryAS30" hidden="1">#REF!</definedName>
    <definedName name="IQRSummaryAS31" hidden="1">#REF!</definedName>
    <definedName name="IQRSummaryAS32" hidden="1">#REF!</definedName>
    <definedName name="IQRSummaryAS33" hidden="1">#REF!</definedName>
    <definedName name="IQRSummaryAS34" hidden="1">#REF!</definedName>
    <definedName name="IQRSummaryAS35" hidden="1">#REF!</definedName>
    <definedName name="IQRSummaryAS36" hidden="1">#REF!</definedName>
    <definedName name="IQRSummaryAS37" hidden="1">#REF!</definedName>
    <definedName name="IQRSummaryAS38" hidden="1">#REF!</definedName>
    <definedName name="IQRSummaryAS39" hidden="1">#REF!</definedName>
    <definedName name="IQRSummaryAS40" hidden="1">#REF!</definedName>
    <definedName name="IQRSummaryAS41" hidden="1">#REF!</definedName>
    <definedName name="IQRSummaryAS42" hidden="1">#REF!</definedName>
    <definedName name="IQRSummaryAT16" hidden="1">#REF!</definedName>
    <definedName name="IQRSummaryAT17" hidden="1">#REF!</definedName>
    <definedName name="IQRSummaryAT18" hidden="1">#REF!</definedName>
    <definedName name="IQRSummaryAT19" hidden="1">#REF!</definedName>
    <definedName name="IQRSummaryAT20" hidden="1">#REF!</definedName>
    <definedName name="IQRSummaryAT21" hidden="1">#REF!</definedName>
    <definedName name="IQRSummaryAT22" hidden="1">#REF!</definedName>
    <definedName name="IQRSummaryAT23" hidden="1">#REF!</definedName>
    <definedName name="IQRSummaryAT24" hidden="1">#REF!</definedName>
    <definedName name="IQRSummaryAT25" hidden="1">#REF!</definedName>
    <definedName name="IQRSummaryAT26" hidden="1">#REF!</definedName>
    <definedName name="IQRSummaryAT27" hidden="1">#REF!</definedName>
    <definedName name="IQRSummaryAT28" hidden="1">#REF!</definedName>
    <definedName name="IQRSummaryAT29" hidden="1">#REF!</definedName>
    <definedName name="IQRSummaryAT30" hidden="1">#REF!</definedName>
    <definedName name="IQRSummaryAT31" hidden="1">#REF!</definedName>
    <definedName name="IQRSummaryAU16" hidden="1">#REF!</definedName>
    <definedName name="IQRSummaryAU17" hidden="1">#REF!</definedName>
    <definedName name="IQRSummaryAU18" hidden="1">#REF!</definedName>
    <definedName name="IQRSummaryAU19" hidden="1">#REF!</definedName>
    <definedName name="IQRSummaryAU20" hidden="1">#REF!</definedName>
    <definedName name="IQRSummaryAU21" hidden="1">#REF!</definedName>
    <definedName name="IQRSummaryAU22" hidden="1">#REF!</definedName>
    <definedName name="IQRSummaryAU23" hidden="1">#REF!</definedName>
    <definedName name="IQRSummaryAU24" hidden="1">#REF!</definedName>
    <definedName name="IQRSummaryAU25" hidden="1">#REF!</definedName>
    <definedName name="IQRSummaryAU26" hidden="1">#REF!</definedName>
    <definedName name="IQRSummaryAU27" hidden="1">#REF!</definedName>
    <definedName name="IQRSummaryAU28" hidden="1">#REF!</definedName>
    <definedName name="IQRSummaryAU29" hidden="1">#REF!</definedName>
    <definedName name="IQRSummaryAU30" hidden="1">#REF!</definedName>
    <definedName name="IQRSummaryAU31" hidden="1">#REF!</definedName>
    <definedName name="IQRSummaryAU32" hidden="1">#REF!</definedName>
    <definedName name="IQRSummaryAU33" hidden="1">#REF!</definedName>
    <definedName name="IQRSummaryAU34" hidden="1">#REF!</definedName>
    <definedName name="IQRSummaryAU35" hidden="1">#REF!</definedName>
    <definedName name="IQRSummaryAU36" hidden="1">#REF!</definedName>
    <definedName name="IQRSummaryAU37" hidden="1">#REF!</definedName>
    <definedName name="IQRSummaryAU38" hidden="1">#REF!</definedName>
    <definedName name="IQRSummaryAU39" hidden="1">#REF!</definedName>
    <definedName name="IQRSummaryAU40" hidden="1">#REF!</definedName>
    <definedName name="IQRSummaryAU41" hidden="1">#REF!</definedName>
    <definedName name="IQRSummaryAU42" hidden="1">#REF!</definedName>
    <definedName name="IQRSummaryAV16" hidden="1">#REF!</definedName>
    <definedName name="IQRSummaryAV17" hidden="1">#REF!</definedName>
    <definedName name="IQRSummaryAV18" hidden="1">#REF!</definedName>
    <definedName name="IQRSummaryAV19" hidden="1">#REF!</definedName>
    <definedName name="IQRSummaryAV20" hidden="1">#REF!</definedName>
    <definedName name="IQRSummaryAV21" hidden="1">#REF!</definedName>
    <definedName name="IQRSummaryAV22" hidden="1">#REF!</definedName>
    <definedName name="IQRSummaryAV23" hidden="1">#REF!</definedName>
    <definedName name="IQRSummaryAV24" hidden="1">#REF!</definedName>
    <definedName name="IQRSummaryAV25" hidden="1">#REF!</definedName>
    <definedName name="IQRSummaryAV26" hidden="1">#REF!</definedName>
    <definedName name="IQRSummaryAV27" hidden="1">#REF!</definedName>
    <definedName name="IQRSummaryAV28" hidden="1">#REF!</definedName>
    <definedName name="IQRSummaryAV29" hidden="1">#REF!</definedName>
    <definedName name="IQRSummaryAV30" hidden="1">#REF!</definedName>
    <definedName name="IQRSummaryAV31" hidden="1">#REF!</definedName>
    <definedName name="IQRSummaryAV32" hidden="1">#REF!</definedName>
    <definedName name="IQRSummaryAV33" hidden="1">#REF!</definedName>
    <definedName name="IQRSummaryAV34" hidden="1">#REF!</definedName>
    <definedName name="IQRSummaryAV35" hidden="1">#REF!</definedName>
    <definedName name="IQRSummaryAV36" hidden="1">#REF!</definedName>
    <definedName name="IQRSummaryAV37" hidden="1">#REF!</definedName>
    <definedName name="IQRSummaryAV38" hidden="1">#REF!</definedName>
    <definedName name="IQRSummaryAV39" hidden="1">#REF!</definedName>
    <definedName name="IQRSummaryAV40" hidden="1">#REF!</definedName>
    <definedName name="IQRSummaryAV41" hidden="1">#REF!</definedName>
    <definedName name="IQRSummaryAV42" hidden="1">#REF!</definedName>
    <definedName name="IQRSummaryAV43" hidden="1">#REF!</definedName>
    <definedName name="IQRSummaryAV44" hidden="1">#REF!</definedName>
    <definedName name="IQRSummaryAV45" hidden="1">#REF!</definedName>
    <definedName name="IQRSummaryAV46" hidden="1">#REF!</definedName>
    <definedName name="IQRSummaryAV47" hidden="1">#REF!</definedName>
    <definedName name="IQRSummaryAV48" hidden="1">#REF!</definedName>
    <definedName name="IQRSummaryAV49" hidden="1">#REF!</definedName>
    <definedName name="IQRSummaryAV50" hidden="1">#REF!</definedName>
    <definedName name="IQRSummaryAV51" hidden="1">#REF!</definedName>
    <definedName name="IQRSummaryAV52" hidden="1">#REF!</definedName>
    <definedName name="IQRSummaryAV53" hidden="1">#REF!</definedName>
    <definedName name="IQRSummaryAV54" hidden="1">#REF!</definedName>
    <definedName name="IQRSummaryAV55" hidden="1">#REF!</definedName>
    <definedName name="IQRSummaryAV56" hidden="1">#REF!</definedName>
    <definedName name="IQRSummaryAV57" hidden="1">#REF!</definedName>
    <definedName name="IQRSummaryAV58" hidden="1">#REF!</definedName>
    <definedName name="IQRSummaryAV59" hidden="1">#REF!</definedName>
    <definedName name="IQRSummaryAV60" hidden="1">#REF!</definedName>
    <definedName name="IQRSummaryAV61" hidden="1">#REF!</definedName>
    <definedName name="IQRSummaryAV62" hidden="1">#REF!</definedName>
    <definedName name="IQRSummaryAV63" hidden="1">#REF!</definedName>
    <definedName name="IQRSummaryAV64" hidden="1">#REF!</definedName>
    <definedName name="IQRSummaryAV65" hidden="1">#REF!</definedName>
    <definedName name="IQRSummaryAV66" hidden="1">#REF!</definedName>
    <definedName name="IQRSummaryAV67" hidden="1">#REF!</definedName>
    <definedName name="IQRSummaryAV68" hidden="1">#REF!</definedName>
    <definedName name="IQRSummaryAV69" hidden="1">#REF!</definedName>
    <definedName name="IQRSummaryAV70" hidden="1">#REF!</definedName>
    <definedName name="IQRSummaryAV71" hidden="1">#REF!</definedName>
    <definedName name="IQRSummaryAV72" hidden="1">#REF!</definedName>
    <definedName name="IQRSummaryAX16" hidden="1">#REF!</definedName>
    <definedName name="IQRSummaryAX17" hidden="1">#REF!</definedName>
    <definedName name="IQRSummaryAX18" hidden="1">#REF!</definedName>
    <definedName name="IQRSummaryAX19" hidden="1">#REF!</definedName>
    <definedName name="IQRSummaryAX20" hidden="1">#REF!</definedName>
    <definedName name="IQRSummaryAX21" hidden="1">#REF!</definedName>
    <definedName name="IQRSummaryAX22" hidden="1">#REF!</definedName>
    <definedName name="IQRSummaryAX23" hidden="1">#REF!</definedName>
    <definedName name="IQRSummaryAX24" hidden="1">#REF!</definedName>
    <definedName name="IQRSummaryAX25" hidden="1">#REF!</definedName>
    <definedName name="IQRSummaryAX26" hidden="1">#REF!</definedName>
    <definedName name="IQRSummaryAX27" hidden="1">#REF!</definedName>
    <definedName name="IQRSummaryAX28" hidden="1">#REF!</definedName>
    <definedName name="IQRSummaryAX29" hidden="1">#REF!</definedName>
    <definedName name="IQRSummaryAX30" hidden="1">#REF!</definedName>
    <definedName name="IQRSummaryAX31" hidden="1">#REF!</definedName>
    <definedName name="IQRSummaryAX32" hidden="1">#REF!</definedName>
    <definedName name="IQRSummaryAX33" hidden="1">#REF!</definedName>
    <definedName name="IQRSummaryAX34" hidden="1">#REF!</definedName>
    <definedName name="IQRSummaryAX35" hidden="1">#REF!</definedName>
    <definedName name="IQRSummaryAX36" hidden="1">#REF!</definedName>
    <definedName name="IQRSummaryAX37" hidden="1">#REF!</definedName>
    <definedName name="IQRSummaryAX38" hidden="1">#REF!</definedName>
    <definedName name="IQRSummaryAX39" hidden="1">#REF!</definedName>
    <definedName name="IQRSummaryAX40" hidden="1">#REF!</definedName>
    <definedName name="IQRSummaryAX41" hidden="1">#REF!</definedName>
    <definedName name="IQRSummaryAX42" hidden="1">#REF!</definedName>
    <definedName name="IQRSummaryAY16" hidden="1">#REF!</definedName>
    <definedName name="IQRSummaryAY17" hidden="1">#REF!</definedName>
    <definedName name="IQRSummaryAY18" hidden="1">#REF!</definedName>
    <definedName name="IQRSummaryAY19" hidden="1">#REF!</definedName>
    <definedName name="IQRSummaryAY20" hidden="1">#REF!</definedName>
    <definedName name="IQRSummaryAY21" hidden="1">#REF!</definedName>
    <definedName name="IQRSummaryAY22" hidden="1">#REF!</definedName>
    <definedName name="IQRSummaryAY23" hidden="1">#REF!</definedName>
    <definedName name="IQRSummaryAY24" hidden="1">#REF!</definedName>
    <definedName name="IQRSummaryAY25" hidden="1">#REF!</definedName>
    <definedName name="IQRSummaryAY26" hidden="1">#REF!</definedName>
    <definedName name="IQRSummaryAY27" hidden="1">#REF!</definedName>
    <definedName name="IQRSummaryAY28" hidden="1">#REF!</definedName>
    <definedName name="IQRSummaryAY29" hidden="1">#REF!</definedName>
    <definedName name="IQRSummaryAY30" hidden="1">#REF!</definedName>
    <definedName name="IQRSummaryAY31" hidden="1">#REF!</definedName>
    <definedName name="IQRSummaryAZ16" hidden="1">#REF!</definedName>
    <definedName name="IQRSummaryAZ17" hidden="1">#REF!</definedName>
    <definedName name="IQRSummaryAZ18" hidden="1">#REF!</definedName>
    <definedName name="IQRSummaryAZ19" hidden="1">#REF!</definedName>
    <definedName name="IQRSummaryAZ20" hidden="1">#REF!</definedName>
    <definedName name="IQRSummaryAZ21" hidden="1">#REF!</definedName>
    <definedName name="IQRSummaryAZ22" hidden="1">#REF!</definedName>
    <definedName name="IQRSummaryAZ23" hidden="1">#REF!</definedName>
    <definedName name="IQRSummaryAZ24" hidden="1">#REF!</definedName>
    <definedName name="IQRSummaryAZ25" hidden="1">#REF!</definedName>
    <definedName name="IQRSummaryAZ26" hidden="1">#REF!</definedName>
    <definedName name="IQRSummaryAZ27" hidden="1">#REF!</definedName>
    <definedName name="IQRSummaryAZ28" hidden="1">#REF!</definedName>
    <definedName name="IQRSummaryAZ29" hidden="1">#REF!</definedName>
    <definedName name="IQRSummaryAZ30" hidden="1">#REF!</definedName>
    <definedName name="IQRSummaryAZ31" hidden="1">#REF!</definedName>
    <definedName name="IQRSummaryAZ32" hidden="1">#REF!</definedName>
    <definedName name="IQRSummaryAZ33" hidden="1">#REF!</definedName>
    <definedName name="IQRSummaryAZ34" hidden="1">#REF!</definedName>
    <definedName name="IQRSummaryAZ35" hidden="1">#REF!</definedName>
    <definedName name="IQRSummaryAZ36" hidden="1">#REF!</definedName>
    <definedName name="IQRSummaryAZ37" hidden="1">#REF!</definedName>
    <definedName name="IQRSummaryAZ38" hidden="1">#REF!</definedName>
    <definedName name="IQRSummaryAZ39" hidden="1">#REF!</definedName>
    <definedName name="IQRSummaryAZ40" hidden="1">#REF!</definedName>
    <definedName name="IQRSummaryAZ41" hidden="1">#REF!</definedName>
    <definedName name="IQRSummaryAZ42" hidden="1">#REF!</definedName>
    <definedName name="IQRSummaryBA16" hidden="1">#REF!</definedName>
    <definedName name="IQRSummaryBA17" hidden="1">#REF!</definedName>
    <definedName name="IQRSummaryBA18" hidden="1">#REF!</definedName>
    <definedName name="IQRSummaryBA19" hidden="1">#REF!</definedName>
    <definedName name="IQRSummaryBA20" hidden="1">#REF!</definedName>
    <definedName name="IQRSummaryBA21" hidden="1">#REF!</definedName>
    <definedName name="IQRSummaryBA22" hidden="1">#REF!</definedName>
    <definedName name="IQRSummaryBA23" hidden="1">#REF!</definedName>
    <definedName name="IQRSummaryBA24" hidden="1">#REF!</definedName>
    <definedName name="IQRSummaryBA25" hidden="1">#REF!</definedName>
    <definedName name="IQRSummaryBA26" hidden="1">#REF!</definedName>
    <definedName name="IQRSummaryBA27" hidden="1">#REF!</definedName>
    <definedName name="IQRSummaryBA28" hidden="1">#REF!</definedName>
    <definedName name="IQRSummaryBA29" hidden="1">#REF!</definedName>
    <definedName name="IQRSummaryBA30" hidden="1">#REF!</definedName>
    <definedName name="IQRSummaryBA31" hidden="1">#REF!</definedName>
    <definedName name="IQRSummaryBA32" hidden="1">#REF!</definedName>
    <definedName name="IQRSummaryBA33" hidden="1">#REF!</definedName>
    <definedName name="IQRSummaryBA34" hidden="1">#REF!</definedName>
    <definedName name="IQRSummaryBA35" hidden="1">#REF!</definedName>
    <definedName name="IQRSummaryBA36" hidden="1">#REF!</definedName>
    <definedName name="IQRSummaryBA37" hidden="1">#REF!</definedName>
    <definedName name="IQRSummaryBA38" hidden="1">#REF!</definedName>
    <definedName name="IQRSummaryBA39" hidden="1">#REF!</definedName>
    <definedName name="IQRSummaryBA40" hidden="1">#REF!</definedName>
    <definedName name="IQRSummaryBA41" hidden="1">#REF!</definedName>
    <definedName name="IQRSummaryBA42" hidden="1">#REF!</definedName>
    <definedName name="IQRSummaryBB16" hidden="1">#REF!</definedName>
    <definedName name="IQRSummaryBB17" hidden="1">#REF!</definedName>
    <definedName name="IQRSummaryBB18" hidden="1">#REF!</definedName>
    <definedName name="IQRSummaryBB19" hidden="1">#REF!</definedName>
    <definedName name="IQRSummaryBB20" hidden="1">#REF!</definedName>
    <definedName name="IQRSummaryBB21" hidden="1">#REF!</definedName>
    <definedName name="IQRSummaryBB22" hidden="1">#REF!</definedName>
    <definedName name="IQRSummaryBB23" hidden="1">#REF!</definedName>
    <definedName name="IQRSummaryBB24" hidden="1">#REF!</definedName>
    <definedName name="IQRSummaryBB25" hidden="1">#REF!</definedName>
    <definedName name="IQRSummaryBB26" hidden="1">#REF!</definedName>
    <definedName name="IQRSummaryBB27" hidden="1">#REF!</definedName>
    <definedName name="IQRSummaryBB28" hidden="1">#REF!</definedName>
    <definedName name="IQRSummaryBB29" hidden="1">#REF!</definedName>
    <definedName name="IQRSummaryBB30" hidden="1">#REF!</definedName>
    <definedName name="IQRSummaryBB31" hidden="1">#REF!</definedName>
    <definedName name="IQRSummaryBC16" hidden="1">#REF!</definedName>
    <definedName name="IQRSummaryBC17" hidden="1">#REF!</definedName>
    <definedName name="IQRSummaryBC18" hidden="1">#REF!</definedName>
    <definedName name="IQRSummaryBC19" hidden="1">#REF!</definedName>
    <definedName name="IQRSummaryBC20" hidden="1">#REF!</definedName>
    <definedName name="IQRSummaryBC21" hidden="1">#REF!</definedName>
    <definedName name="IQRSummaryBC22" hidden="1">#REF!</definedName>
    <definedName name="IQRSummaryBC23" hidden="1">#REF!</definedName>
    <definedName name="IQRSummaryBC24" hidden="1">#REF!</definedName>
    <definedName name="IQRSummaryBC25" hidden="1">#REF!</definedName>
    <definedName name="IQRSummaryBC26" hidden="1">#REF!</definedName>
    <definedName name="IQRSummaryBC27" hidden="1">#REF!</definedName>
    <definedName name="IQRSummaryBC28" hidden="1">#REF!</definedName>
    <definedName name="IQRSummaryBC29" hidden="1">#REF!</definedName>
    <definedName name="IQRSummaryBC30" hidden="1">#REF!</definedName>
    <definedName name="IQRSummaryBC31" hidden="1">#REF!</definedName>
    <definedName name="IQRSummaryBC32" hidden="1">#REF!</definedName>
    <definedName name="IQRSummaryBC33" hidden="1">#REF!</definedName>
    <definedName name="IQRSummaryBC34" hidden="1">#REF!</definedName>
    <definedName name="IQRSummaryBC35" hidden="1">#REF!</definedName>
    <definedName name="IQRSummaryBC36" hidden="1">#REF!</definedName>
    <definedName name="IQRSummaryBC37" hidden="1">#REF!</definedName>
    <definedName name="IQRSummaryBC38" hidden="1">#REF!</definedName>
    <definedName name="IQRSummaryBC39" hidden="1">#REF!</definedName>
    <definedName name="IQRSummaryBC41" hidden="1">#REF!</definedName>
    <definedName name="IQRSummaryBC42" hidden="1">#REF!</definedName>
    <definedName name="IQRSummaryBC50" hidden="1">#REF!</definedName>
    <definedName name="IQRSummaryBD16" hidden="1">#REF!</definedName>
    <definedName name="IQRSummaryBD17" hidden="1">#REF!</definedName>
    <definedName name="IQRSummaryBD18" hidden="1">#REF!</definedName>
    <definedName name="IQRSummaryBD19" hidden="1">#REF!</definedName>
    <definedName name="IQRSummaryBD20" hidden="1">#REF!</definedName>
    <definedName name="IQRSummaryBD21" hidden="1">#REF!</definedName>
    <definedName name="IQRSummaryBD22" hidden="1">#REF!</definedName>
    <definedName name="IQRSummaryBD23" hidden="1">#REF!</definedName>
    <definedName name="IQRSummaryBD24" hidden="1">#REF!</definedName>
    <definedName name="IQRSummaryBD25" hidden="1">#REF!</definedName>
    <definedName name="IQRSummaryBD26" hidden="1">#REF!</definedName>
    <definedName name="IQRSummaryBD27" hidden="1">#REF!</definedName>
    <definedName name="IQRSummaryBD28" hidden="1">#REF!</definedName>
    <definedName name="IQRSummaryBD29" hidden="1">#REF!</definedName>
    <definedName name="IQRSummaryBD30" hidden="1">#REF!</definedName>
    <definedName name="IQRSummaryBD31" hidden="1">#REF!</definedName>
    <definedName name="IQRSummaryBE16" hidden="1">#REF!</definedName>
    <definedName name="IQRSummaryBE17" hidden="1">#REF!</definedName>
    <definedName name="IQRSummaryBE18" hidden="1">#REF!</definedName>
    <definedName name="IQRSummaryBE19" hidden="1">#REF!</definedName>
    <definedName name="IQRSummaryBE20" hidden="1">#REF!</definedName>
    <definedName name="IQRSummaryBE21" hidden="1">#REF!</definedName>
    <definedName name="IQRSummaryBE22" hidden="1">#REF!</definedName>
    <definedName name="IQRSummaryBE23" hidden="1">#REF!</definedName>
    <definedName name="IQRSummaryBE24" hidden="1">#REF!</definedName>
    <definedName name="IQRSummaryBE25" hidden="1">#REF!</definedName>
    <definedName name="IQRSummaryBE26" hidden="1">#REF!</definedName>
    <definedName name="IQRSummaryBE27" hidden="1">#REF!</definedName>
    <definedName name="IQRSummaryBE28" hidden="1">#REF!</definedName>
    <definedName name="IQRSummaryBE29" hidden="1">#REF!</definedName>
    <definedName name="IQRSummaryBE30" hidden="1">#REF!</definedName>
    <definedName name="IQRSummaryBF16" hidden="1">#REF!</definedName>
    <definedName name="IQRSummaryBF17" hidden="1">#REF!</definedName>
    <definedName name="IQRSummaryBF18" hidden="1">#REF!</definedName>
    <definedName name="IQRSummaryBF19" hidden="1">#REF!</definedName>
    <definedName name="IQRSummaryBF20" hidden="1">#REF!</definedName>
    <definedName name="IQRSummaryBF21" hidden="1">#REF!</definedName>
    <definedName name="IQRSummaryBF22" hidden="1">#REF!</definedName>
    <definedName name="IQRSummaryBF23" hidden="1">#REF!</definedName>
    <definedName name="IQRSummaryBF24" hidden="1">#REF!</definedName>
    <definedName name="IQRSummaryBF25" hidden="1">#REF!</definedName>
    <definedName name="IQRSummaryBF26" hidden="1">#REF!</definedName>
    <definedName name="IQRSummaryBF27" hidden="1">#REF!</definedName>
    <definedName name="IQRSummaryBF28" hidden="1">#REF!</definedName>
    <definedName name="IQRSummaryBF29" hidden="1">#REF!</definedName>
    <definedName name="IQRSummaryBF30" hidden="1">#REF!</definedName>
    <definedName name="IQRSummaryBF31" hidden="1">#REF!</definedName>
    <definedName name="IQRSummaryBF32" hidden="1">#REF!</definedName>
    <definedName name="IQRSummaryBF33" hidden="1">#REF!</definedName>
    <definedName name="IQRSummaryBF34" hidden="1">#REF!</definedName>
    <definedName name="IQRSummaryBF35" hidden="1">#REF!</definedName>
    <definedName name="IQRSummaryBF36" hidden="1">#REF!</definedName>
    <definedName name="IQRSummaryBF37" hidden="1">#REF!</definedName>
    <definedName name="IQRSummaryBF38" hidden="1">#REF!</definedName>
    <definedName name="IQRSummaryBF39" hidden="1">#REF!</definedName>
    <definedName name="IQRSummaryBF40" hidden="1">#REF!</definedName>
    <definedName name="IQRSummaryBF41" hidden="1">#REF!</definedName>
    <definedName name="IQRSummaryBF42" hidden="1">#REF!</definedName>
    <definedName name="IQRSummaryBG16" hidden="1">#REF!</definedName>
    <definedName name="IQRSummaryBG17" hidden="1">#REF!</definedName>
    <definedName name="IQRSummaryBG18" hidden="1">#REF!</definedName>
    <definedName name="IQRSummaryBG19" hidden="1">#REF!</definedName>
    <definedName name="IQRSummaryBG20" hidden="1">#REF!</definedName>
    <definedName name="IQRSummaryBG21" hidden="1">#REF!</definedName>
    <definedName name="IQRSummaryBG22" hidden="1">#REF!</definedName>
    <definedName name="IQRSummaryBG23" hidden="1">#REF!</definedName>
    <definedName name="IQRSummaryBG24" hidden="1">#REF!</definedName>
    <definedName name="IQRSummaryBG25" hidden="1">#REF!</definedName>
    <definedName name="IQRSummaryBG26" hidden="1">#REF!</definedName>
    <definedName name="IQRSummaryBG27" hidden="1">#REF!</definedName>
    <definedName name="IQRSummaryBG28" hidden="1">#REF!</definedName>
    <definedName name="IQRSummaryBG29" hidden="1">#REF!</definedName>
    <definedName name="IQRSummaryBG30" hidden="1">#REF!</definedName>
    <definedName name="IQRSummaryBG31" hidden="1">#REF!</definedName>
    <definedName name="IQRSummaryBG32" hidden="1">#REF!</definedName>
    <definedName name="IQRSummaryBG33" hidden="1">#REF!</definedName>
    <definedName name="IQRSummaryBG34" hidden="1">#REF!</definedName>
    <definedName name="IQRSummaryBG35" hidden="1">#REF!</definedName>
    <definedName name="IQRSummaryBG36" hidden="1">#REF!</definedName>
    <definedName name="IQRSummaryBG37" hidden="1">#REF!</definedName>
    <definedName name="IQRSummaryBG38" hidden="1">#REF!</definedName>
    <definedName name="IQRSummaryBG39" hidden="1">#REF!</definedName>
    <definedName name="IQRSummaryBG40" hidden="1">#REF!</definedName>
    <definedName name="IQRSummaryBG41" hidden="1">#REF!</definedName>
    <definedName name="IQRSummaryBG42" hidden="1">#REF!</definedName>
    <definedName name="IQRSummaryBH16" hidden="1">#REF!</definedName>
    <definedName name="IQRSummaryBH17" hidden="1">#REF!</definedName>
    <definedName name="IQRSummaryBH18" hidden="1">#REF!</definedName>
    <definedName name="IQRSummaryBH19" hidden="1">#REF!</definedName>
    <definedName name="IQRSummaryBH20" hidden="1">#REF!</definedName>
    <definedName name="IQRSummaryBH21" hidden="1">#REF!</definedName>
    <definedName name="IQRSummaryBH22" hidden="1">#REF!</definedName>
    <definedName name="IQRSummaryBH23" hidden="1">#REF!</definedName>
    <definedName name="IQRSummaryBH24" hidden="1">#REF!</definedName>
    <definedName name="IQRSummaryBH25" hidden="1">#REF!</definedName>
    <definedName name="IQRSummaryBH26" hidden="1">#REF!</definedName>
    <definedName name="IQRSummaryBH27" hidden="1">#REF!</definedName>
    <definedName name="IQRSummaryBH28" hidden="1">#REF!</definedName>
    <definedName name="IQRSummaryBH29" hidden="1">#REF!</definedName>
    <definedName name="IQRSummaryBH30" hidden="1">#REF!</definedName>
    <definedName name="IQRSummaryBH31" hidden="1">#REF!</definedName>
    <definedName name="IQRSummaryBH32" hidden="1">#REF!</definedName>
    <definedName name="IQRSummaryBH33" hidden="1">#REF!</definedName>
    <definedName name="IQRSummaryBH34" hidden="1">#REF!</definedName>
    <definedName name="IQRSummaryBH35" hidden="1">#REF!</definedName>
    <definedName name="IQRSummaryBH36" hidden="1">#REF!</definedName>
    <definedName name="IQRSummaryBH37" hidden="1">#REF!</definedName>
    <definedName name="IQRSummaryBH38" hidden="1">#REF!</definedName>
    <definedName name="IQRSummaryBH39" hidden="1">#REF!</definedName>
    <definedName name="IQRSummaryBH40" hidden="1">#REF!</definedName>
    <definedName name="IQRSummaryBH41" hidden="1">#REF!</definedName>
    <definedName name="IQRSummaryBH42" hidden="1">#REF!</definedName>
    <definedName name="IQRSummaryBI16" hidden="1">#REF!</definedName>
    <definedName name="IQRSummaryBI17" hidden="1">#REF!</definedName>
    <definedName name="IQRSummaryBI18" hidden="1">#REF!</definedName>
    <definedName name="IQRSummaryBI19" hidden="1">#REF!</definedName>
    <definedName name="IQRSummaryBI20" hidden="1">#REF!</definedName>
    <definedName name="IQRSummaryBI21" hidden="1">#REF!</definedName>
    <definedName name="IQRSummaryBI22" hidden="1">#REF!</definedName>
    <definedName name="IQRSummaryBI23" hidden="1">#REF!</definedName>
    <definedName name="IQRSummaryBI24" hidden="1">#REF!</definedName>
    <definedName name="IQRSummaryBI25" hidden="1">#REF!</definedName>
    <definedName name="IQRSummaryBI26" hidden="1">#REF!</definedName>
    <definedName name="IQRSummaryBI27" hidden="1">#REF!</definedName>
    <definedName name="IQRSummaryBI28" hidden="1">#REF!</definedName>
    <definedName name="IQRSummaryBI29" hidden="1">#REF!</definedName>
    <definedName name="IQRSummaryBI30" hidden="1">#REF!</definedName>
    <definedName name="IQRSummaryBI31" hidden="1">#REF!</definedName>
    <definedName name="IQRSummaryBI32" hidden="1">#REF!</definedName>
    <definedName name="IQRSummaryBI33" hidden="1">#REF!</definedName>
    <definedName name="IQRSummaryBI34" hidden="1">#REF!</definedName>
    <definedName name="IQRSummaryBI35" hidden="1">#REF!</definedName>
    <definedName name="IQRSummaryBI36" hidden="1">#REF!</definedName>
    <definedName name="IQRSummaryBI37" hidden="1">#REF!</definedName>
    <definedName name="IQRSummaryBI38" hidden="1">#REF!</definedName>
    <definedName name="IQRSummaryBI39" hidden="1">#REF!</definedName>
    <definedName name="IQRSummaryBI40" hidden="1">#REF!</definedName>
    <definedName name="IQRSummaryBI41" hidden="1">#REF!</definedName>
    <definedName name="IQRSummaryBI42" hidden="1">#REF!</definedName>
    <definedName name="IQRSummaryBI50" hidden="1">#REF!</definedName>
    <definedName name="IQRSummaryBJ16" hidden="1">#REF!</definedName>
    <definedName name="IQRSummaryBJ17" hidden="1">#REF!</definedName>
    <definedName name="IQRSummaryBJ18" hidden="1">#REF!</definedName>
    <definedName name="IQRSummaryBJ19" hidden="1">#REF!</definedName>
    <definedName name="IQRSummaryBJ20" hidden="1">#REF!</definedName>
    <definedName name="IQRSummaryBJ21" hidden="1">#REF!</definedName>
    <definedName name="IQRSummaryBJ22" hidden="1">#REF!</definedName>
    <definedName name="IQRSummaryBJ23" hidden="1">#REF!</definedName>
    <definedName name="IQRSummaryBJ24" hidden="1">#REF!</definedName>
    <definedName name="IQRSummaryBJ25" hidden="1">#REF!</definedName>
    <definedName name="IQRSummaryBJ26" hidden="1">#REF!</definedName>
    <definedName name="IQRSummaryBJ27" hidden="1">#REF!</definedName>
    <definedName name="IQRSummaryBJ28" hidden="1">#REF!</definedName>
    <definedName name="IQRSummaryBJ29" hidden="1">#REF!</definedName>
    <definedName name="IQRSummaryBJ30" hidden="1">#REF!</definedName>
    <definedName name="IQRSummaryBJ31" hidden="1">#REF!</definedName>
    <definedName name="IQRSummaryBJ32" hidden="1">#REF!</definedName>
    <definedName name="IQRSummaryBJ33" hidden="1">#REF!</definedName>
    <definedName name="IQRSummaryBJ34" hidden="1">#REF!</definedName>
    <definedName name="IQRSummaryBJ35" hidden="1">#REF!</definedName>
    <definedName name="IQRSummaryBJ36" hidden="1">#REF!</definedName>
    <definedName name="IQRSummaryBJ38" hidden="1">#REF!</definedName>
    <definedName name="IQRSummaryBJ39" hidden="1">#REF!</definedName>
    <definedName name="IQRSummaryBJ40" hidden="1">#REF!</definedName>
    <definedName name="IQRSummaryBJ41" hidden="1">#REF!</definedName>
    <definedName name="IQRSummaryBJ42" hidden="1">#REF!</definedName>
    <definedName name="IQRSummaryBK16" hidden="1">#REF!</definedName>
    <definedName name="IQRSummaryBK17" hidden="1">#REF!</definedName>
    <definedName name="IQRSummaryBK18" hidden="1">#REF!</definedName>
    <definedName name="IQRSummaryBK19" hidden="1">#REF!</definedName>
    <definedName name="IQRSummaryBK20" hidden="1">#REF!</definedName>
    <definedName name="IQRSummaryBK21" hidden="1">#REF!</definedName>
    <definedName name="IQRSummaryBK22" hidden="1">#REF!</definedName>
    <definedName name="IQRSummaryBK23" hidden="1">#REF!</definedName>
    <definedName name="IQRSummaryBK24" hidden="1">#REF!</definedName>
    <definedName name="IQRSummaryBK25" hidden="1">#REF!</definedName>
    <definedName name="IQRSummaryBK26" hidden="1">#REF!</definedName>
    <definedName name="IQRSummaryBK27" hidden="1">#REF!</definedName>
    <definedName name="IQRSummaryBK28" hidden="1">#REF!</definedName>
    <definedName name="IQRSummaryBK29" hidden="1">#REF!</definedName>
    <definedName name="IQRSummaryBK30" hidden="1">#REF!</definedName>
    <definedName name="IQRSummaryBK31" hidden="1">#REF!</definedName>
    <definedName name="IQRSummaryBK32" hidden="1">#REF!</definedName>
    <definedName name="IQRSummaryBK33" hidden="1">#REF!</definedName>
    <definedName name="IQRSummaryBK34" hidden="1">#REF!</definedName>
    <definedName name="IQRSummaryBK35" hidden="1">#REF!</definedName>
    <definedName name="IQRSummaryBK36" hidden="1">#REF!</definedName>
    <definedName name="IQRSummaryBK38" hidden="1">#REF!</definedName>
    <definedName name="IQRSummaryBK39" hidden="1">#REF!</definedName>
    <definedName name="IQRSummaryBK40" hidden="1">#REF!</definedName>
    <definedName name="IQRSummaryBK41" hidden="1">#REF!</definedName>
    <definedName name="IQRSummaryBK42" hidden="1">#REF!</definedName>
    <definedName name="IQRSummaryBL16" hidden="1">#REF!</definedName>
    <definedName name="IQRSummaryBL17" hidden="1">#REF!</definedName>
    <definedName name="IQRSummaryBL18" hidden="1">#REF!</definedName>
    <definedName name="IQRSummaryBL19" hidden="1">#REF!</definedName>
    <definedName name="IQRSummaryBL20" hidden="1">#REF!</definedName>
    <definedName name="IQRSummaryBL21" hidden="1">#REF!</definedName>
    <definedName name="IQRSummaryBL22" hidden="1">#REF!</definedName>
    <definedName name="IQRSummaryBL23" hidden="1">#REF!</definedName>
    <definedName name="IQRSummaryBL24" hidden="1">#REF!</definedName>
    <definedName name="IQRSummaryBL25" hidden="1">#REF!</definedName>
    <definedName name="IQRSummaryBL26" hidden="1">#REF!</definedName>
    <definedName name="IQRSummaryBL27" hidden="1">#REF!</definedName>
    <definedName name="IQRSummaryBL28" hidden="1">#REF!</definedName>
    <definedName name="IQRSummaryBL29" hidden="1">#REF!</definedName>
    <definedName name="IQRSummaryBL30" hidden="1">#REF!</definedName>
    <definedName name="IQRSummaryBL31" hidden="1">#REF!</definedName>
    <definedName name="IQRSummaryBL32" hidden="1">#REF!</definedName>
    <definedName name="IQRSummaryBL33" hidden="1">#REF!</definedName>
    <definedName name="IQRSummaryBL34" hidden="1">#REF!</definedName>
    <definedName name="IQRSummaryBL35" hidden="1">#REF!</definedName>
    <definedName name="IQRSummaryBL36" hidden="1">#REF!</definedName>
    <definedName name="IQRSummaryBL38" hidden="1">#REF!</definedName>
    <definedName name="IQRSummaryBL39" hidden="1">#REF!</definedName>
    <definedName name="IQRSummaryBL40" hidden="1">#REF!</definedName>
    <definedName name="IQRSummaryBL41" hidden="1">#REF!</definedName>
    <definedName name="IQRSummaryBL42" hidden="1">#REF!</definedName>
    <definedName name="IQRSummaryBM16" hidden="1">#REF!</definedName>
    <definedName name="IQRSummaryBM17" hidden="1">#REF!</definedName>
    <definedName name="IQRSummaryBM18" hidden="1">#REF!</definedName>
    <definedName name="IQRSummaryBM19" hidden="1">#REF!</definedName>
    <definedName name="IQRSummaryBM20" hidden="1">#REF!</definedName>
    <definedName name="IQRSummaryBM21" hidden="1">#REF!</definedName>
    <definedName name="IQRSummaryBM22" hidden="1">#REF!</definedName>
    <definedName name="IQRSummaryBM23" hidden="1">#REF!</definedName>
    <definedName name="IQRSummaryBM24" hidden="1">#REF!</definedName>
    <definedName name="IQRSummaryBM25" hidden="1">#REF!</definedName>
    <definedName name="IQRSummaryBM26" hidden="1">#REF!</definedName>
    <definedName name="IQRSummaryBM27" hidden="1">#REF!</definedName>
    <definedName name="IQRSummaryBM28" hidden="1">#REF!</definedName>
    <definedName name="IQRSummaryBM29" hidden="1">#REF!</definedName>
    <definedName name="IQRSummaryBM30" hidden="1">#REF!</definedName>
    <definedName name="IQRSummaryBM31" hidden="1">#REF!</definedName>
    <definedName name="IQRSummaryBM32" hidden="1">#REF!</definedName>
    <definedName name="IQRSummaryBM33" hidden="1">#REF!</definedName>
    <definedName name="IQRSummaryBM34" hidden="1">#REF!</definedName>
    <definedName name="IQRSummaryBM35" hidden="1">#REF!</definedName>
    <definedName name="IQRSummaryBM36" hidden="1">#REF!</definedName>
    <definedName name="IQRSummaryBM37" hidden="1">#REF!</definedName>
    <definedName name="IQRSummaryBM38" hidden="1">#REF!</definedName>
    <definedName name="IQRSummaryBM39" hidden="1">#REF!</definedName>
    <definedName name="IQRSummaryBM40" hidden="1">#REF!</definedName>
    <definedName name="IQRSummaryBM41" hidden="1">#REF!</definedName>
    <definedName name="IQRSummaryBM42" hidden="1">#REF!</definedName>
    <definedName name="IQRSummaryBN16" hidden="1">#REF!</definedName>
    <definedName name="IQRSummaryBN17" hidden="1">#REF!</definedName>
    <definedName name="IQRSummaryBN18" hidden="1">#REF!</definedName>
    <definedName name="IQRSummaryBN19" hidden="1">#REF!</definedName>
    <definedName name="IQRSummaryBN20" hidden="1">#REF!</definedName>
    <definedName name="IQRSummaryBN21" hidden="1">#REF!</definedName>
    <definedName name="IQRSummaryBN22" hidden="1">#REF!</definedName>
    <definedName name="IQRSummaryBN23" hidden="1">#REF!</definedName>
    <definedName name="IQRSummaryBN24" hidden="1">#REF!</definedName>
    <definedName name="IQRSummaryBN25" hidden="1">#REF!</definedName>
    <definedName name="IQRSummaryBN26" hidden="1">#REF!</definedName>
    <definedName name="IQRSummaryBN27" hidden="1">#REF!</definedName>
    <definedName name="IQRSummaryBN28" hidden="1">#REF!</definedName>
    <definedName name="IQRSummaryBN29" hidden="1">#REF!</definedName>
    <definedName name="IQRSummaryBN30" hidden="1">#REF!</definedName>
    <definedName name="IQRSummaryBN31" hidden="1">#REF!</definedName>
    <definedName name="IQRSummaryBN32" hidden="1">#REF!</definedName>
    <definedName name="IQRSummaryBN33" hidden="1">#REF!</definedName>
    <definedName name="IQRSummaryBN34" hidden="1">#REF!</definedName>
    <definedName name="IQRSummaryBN35" hidden="1">#REF!</definedName>
    <definedName name="IQRSummaryBN36" hidden="1">#REF!</definedName>
    <definedName name="IQRSummaryBN37" hidden="1">#REF!</definedName>
    <definedName name="IQRSummaryBN38" hidden="1">#REF!</definedName>
    <definedName name="IQRSummaryBN39" hidden="1">#REF!</definedName>
    <definedName name="IQRSummaryBN40" hidden="1">#REF!</definedName>
    <definedName name="IQRSummaryBN41" hidden="1">#REF!</definedName>
    <definedName name="IQRSummaryBN42" hidden="1">#REF!</definedName>
    <definedName name="IQRSummaryBO16" hidden="1">#REF!</definedName>
    <definedName name="IQRSummaryBO17" hidden="1">#REF!</definedName>
    <definedName name="IQRSummaryBO18" hidden="1">#REF!</definedName>
    <definedName name="IQRSummaryBO19" hidden="1">#REF!</definedName>
    <definedName name="IQRSummaryBO20" hidden="1">#REF!</definedName>
    <definedName name="IQRSummaryBO21" hidden="1">#REF!</definedName>
    <definedName name="IQRSummaryBO22" hidden="1">#REF!</definedName>
    <definedName name="IQRSummaryBO23" hidden="1">#REF!</definedName>
    <definedName name="IQRSummaryBO24" hidden="1">#REF!</definedName>
    <definedName name="IQRSummaryBO25" hidden="1">#REF!</definedName>
    <definedName name="IQRSummaryBO26" hidden="1">#REF!</definedName>
    <definedName name="IQRSummaryBO27" hidden="1">#REF!</definedName>
    <definedName name="IQRSummaryBO28" hidden="1">#REF!</definedName>
    <definedName name="IQRSummaryBO29" hidden="1">#REF!</definedName>
    <definedName name="IQRSummaryBO30" hidden="1">#REF!</definedName>
    <definedName name="IQRSummaryBO31" hidden="1">#REF!</definedName>
    <definedName name="IQRSummaryBO32" hidden="1">#REF!</definedName>
    <definedName name="IQRSummaryBO33" hidden="1">#REF!</definedName>
    <definedName name="IQRSummaryBO34" hidden="1">#REF!</definedName>
    <definedName name="IQRSummaryBO35" hidden="1">#REF!</definedName>
    <definedName name="IQRSummaryBO36" hidden="1">#REF!</definedName>
    <definedName name="IQRSummaryBO37" hidden="1">#REF!</definedName>
    <definedName name="IQRSummaryBO38" hidden="1">#REF!</definedName>
    <definedName name="IQRSummaryBO39" hidden="1">#REF!</definedName>
    <definedName name="IQRSummaryBO40" hidden="1">#REF!</definedName>
    <definedName name="IQRSummaryBO41" hidden="1">#REF!</definedName>
    <definedName name="IQRSummaryBO42" hidden="1">#REF!</definedName>
    <definedName name="IQRSummaryBP16" hidden="1">#REF!</definedName>
    <definedName name="IQRSummaryBP17" hidden="1">#REF!</definedName>
    <definedName name="IQRSummaryBP18" hidden="1">#REF!</definedName>
    <definedName name="IQRSummaryBP19" hidden="1">#REF!</definedName>
    <definedName name="IQRSummaryBP20" hidden="1">#REF!</definedName>
    <definedName name="IQRSummaryBP21" hidden="1">#REF!</definedName>
    <definedName name="IQRSummaryBP22" hidden="1">#REF!</definedName>
    <definedName name="IQRSummaryBP23" hidden="1">#REF!</definedName>
    <definedName name="IQRSummaryBP24" hidden="1">#REF!</definedName>
    <definedName name="IQRSummaryBP25" hidden="1">#REF!</definedName>
    <definedName name="IQRSummaryBP26" hidden="1">#REF!</definedName>
    <definedName name="IQRSummaryBP27" hidden="1">#REF!</definedName>
    <definedName name="IQRSummaryBP28" hidden="1">#REF!</definedName>
    <definedName name="IQRSummaryBP29" hidden="1">#REF!</definedName>
    <definedName name="IQRSummaryBP30" hidden="1">#REF!</definedName>
    <definedName name="IQRSummaryBP31" hidden="1">#REF!</definedName>
    <definedName name="IQRSummaryBP32" hidden="1">#REF!</definedName>
    <definedName name="IQRSummaryBP33" hidden="1">#REF!</definedName>
    <definedName name="IQRSummaryBP34" hidden="1">#REF!</definedName>
    <definedName name="IQRSummaryBP35" hidden="1">#REF!</definedName>
    <definedName name="IQRSummaryBP36" hidden="1">#REF!</definedName>
    <definedName name="IQRSummaryBP37" hidden="1">#REF!</definedName>
    <definedName name="IQRSummaryBP38" hidden="1">#REF!</definedName>
    <definedName name="IQRSummaryBP39" hidden="1">#REF!</definedName>
    <definedName name="IQRSummaryBP40" hidden="1">#REF!</definedName>
    <definedName name="IQRSummaryBP41" hidden="1">#REF!</definedName>
    <definedName name="IQRSummaryBP42" hidden="1">#REF!</definedName>
    <definedName name="IQRSummaryBQ16" hidden="1">#REF!</definedName>
    <definedName name="IQRSummaryBQ17" hidden="1">#REF!</definedName>
    <definedName name="IQRSummaryBQ18" hidden="1">#REF!</definedName>
    <definedName name="IQRSummaryBQ19" hidden="1">#REF!</definedName>
    <definedName name="IQRSummaryBQ20" hidden="1">#REF!</definedName>
    <definedName name="IQRSummaryBQ21" hidden="1">#REF!</definedName>
    <definedName name="IQRSummaryBQ22" hidden="1">#REF!</definedName>
    <definedName name="IQRSummaryBQ23" hidden="1">#REF!</definedName>
    <definedName name="IQRSummaryBQ24" hidden="1">#REF!</definedName>
    <definedName name="IQRSummaryBQ25" hidden="1">#REF!</definedName>
    <definedName name="IQRSummaryBQ26" hidden="1">#REF!</definedName>
    <definedName name="IQRSummaryBQ27" hidden="1">#REF!</definedName>
    <definedName name="IQRSummaryBQ28" hidden="1">#REF!</definedName>
    <definedName name="IQRSummaryBQ29" hidden="1">#REF!</definedName>
    <definedName name="IQRSummaryBQ30" hidden="1">#REF!</definedName>
    <definedName name="IQRSummaryBQ31" hidden="1">#REF!</definedName>
    <definedName name="IQRSummaryBQ32" hidden="1">#REF!</definedName>
    <definedName name="IQRSummaryBQ33" hidden="1">#REF!</definedName>
    <definedName name="IQRSummaryBQ34" hidden="1">#REF!</definedName>
    <definedName name="IQRSummaryBQ35" hidden="1">#REF!</definedName>
    <definedName name="IQRSummaryBQ36" hidden="1">#REF!</definedName>
    <definedName name="IQRSummaryBQ37" hidden="1">#REF!</definedName>
    <definedName name="IQRSummaryBQ38" hidden="1">#REF!</definedName>
    <definedName name="IQRSummaryBQ39" hidden="1">#REF!</definedName>
    <definedName name="IQRSummaryBQ40" hidden="1">#REF!</definedName>
    <definedName name="IQRSummaryBQ41" hidden="1">#REF!</definedName>
    <definedName name="IQRSummaryBQ42" hidden="1">#REF!</definedName>
    <definedName name="IQRSummaryBQ43" hidden="1">#REF!</definedName>
    <definedName name="IQRSummaryBR16" hidden="1">#REF!</definedName>
    <definedName name="IQRSummaryBR17" hidden="1">#REF!</definedName>
    <definedName name="IQRSummaryBR18" hidden="1">#REF!</definedName>
    <definedName name="IQRSummaryBR19" hidden="1">#REF!</definedName>
    <definedName name="IQRSummaryBR20" hidden="1">#REF!</definedName>
    <definedName name="IQRSummaryBR21" hidden="1">#REF!</definedName>
    <definedName name="IQRSummaryBR22" hidden="1">#REF!</definedName>
    <definedName name="IQRSummaryBR23" hidden="1">#REF!</definedName>
    <definedName name="IQRSummaryBR24" hidden="1">#REF!</definedName>
    <definedName name="IQRSummaryBR25" hidden="1">#REF!</definedName>
    <definedName name="IQRSummaryBR26" hidden="1">#REF!</definedName>
    <definedName name="IQRSummaryBR27" hidden="1">#REF!</definedName>
    <definedName name="IQRSummaryBR28" hidden="1">#REF!</definedName>
    <definedName name="IQRSummaryBR29" hidden="1">#REF!</definedName>
    <definedName name="IQRSummaryBR31" hidden="1">#REF!</definedName>
    <definedName name="IQRSummaryBR32" hidden="1">#REF!</definedName>
    <definedName name="IQRSummaryBR33" hidden="1">#REF!</definedName>
    <definedName name="IQRSummaryBR34" hidden="1">#REF!</definedName>
    <definedName name="IQRSummaryBR35" hidden="1">#REF!</definedName>
    <definedName name="IQRSummaryBR36" hidden="1">#REF!</definedName>
    <definedName name="IQRSummaryBR37" hidden="1">#REF!</definedName>
    <definedName name="IQRSummaryBR38" hidden="1">#REF!</definedName>
    <definedName name="IQRSummaryBR39" hidden="1">#REF!</definedName>
    <definedName name="IQRSummaryBR40" hidden="1">#REF!</definedName>
    <definedName name="IQRSummaryBR41" hidden="1">#REF!</definedName>
    <definedName name="IQRSummaryBR42" hidden="1">#REF!</definedName>
    <definedName name="IQRSummaryBR43" hidden="1">#REF!</definedName>
    <definedName name="IQRSummaryBS16" hidden="1">#REF!</definedName>
    <definedName name="IQRSummaryBS17" hidden="1">#REF!</definedName>
    <definedName name="IQRSummaryBS18" hidden="1">#REF!</definedName>
    <definedName name="IQRSummaryBS19" hidden="1">#REF!</definedName>
    <definedName name="IQRSummaryBS20" hidden="1">#REF!</definedName>
    <definedName name="IQRSummaryBS21" hidden="1">#REF!</definedName>
    <definedName name="IQRSummaryBS22" hidden="1">#REF!</definedName>
    <definedName name="IQRSummaryBS23" hidden="1">#REF!</definedName>
    <definedName name="IQRSummaryBS24" hidden="1">#REF!</definedName>
    <definedName name="IQRSummaryBS25" hidden="1">#REF!</definedName>
    <definedName name="IQRSummaryBS26" hidden="1">#REF!</definedName>
    <definedName name="IQRSummaryBS27" hidden="1">#REF!</definedName>
    <definedName name="IQRSummaryBS28" hidden="1">#REF!</definedName>
    <definedName name="IQRSummaryBS29" hidden="1">#REF!</definedName>
    <definedName name="IQRSummaryBS30" hidden="1">#REF!</definedName>
    <definedName name="IQRSummaryBS31" hidden="1">#REF!</definedName>
    <definedName name="IQRSummaryBS32" hidden="1">#REF!</definedName>
    <definedName name="IQRSummaryBS33" hidden="1">#REF!</definedName>
    <definedName name="IQRSummaryBS34" hidden="1">#REF!</definedName>
    <definedName name="IQRSummaryBS35" hidden="1">#REF!</definedName>
    <definedName name="IQRSummaryBS36" hidden="1">#REF!</definedName>
    <definedName name="IQRSummaryBS37" hidden="1">#REF!</definedName>
    <definedName name="IQRSummaryBS38" hidden="1">#REF!</definedName>
    <definedName name="IQRSummaryBS39" hidden="1">#REF!</definedName>
    <definedName name="IQRSummaryBS40" hidden="1">#REF!</definedName>
    <definedName name="IQRSummaryBS41" hidden="1">#REF!</definedName>
    <definedName name="IQRSummaryBS42" hidden="1">#REF!</definedName>
    <definedName name="IQRSummaryBS43" hidden="1">#REF!</definedName>
    <definedName name="IQRSummaryBT16" hidden="1">#REF!</definedName>
    <definedName name="IQRSummaryBT17" hidden="1">#REF!</definedName>
    <definedName name="IQRSummaryBT18" hidden="1">#REF!</definedName>
    <definedName name="IQRSummaryBT19" hidden="1">#REF!</definedName>
    <definedName name="IQRSummaryBT20" hidden="1">#REF!</definedName>
    <definedName name="IQRSummaryBT21" hidden="1">#REF!</definedName>
    <definedName name="IQRSummaryBT22" hidden="1">#REF!</definedName>
    <definedName name="IQRSummaryBT23" hidden="1">#REF!</definedName>
    <definedName name="IQRSummaryBT24" hidden="1">#REF!</definedName>
    <definedName name="IQRSummaryBT25" hidden="1">#REF!</definedName>
    <definedName name="IQRSummaryBT26" hidden="1">#REF!</definedName>
    <definedName name="IQRSummaryBT27" hidden="1">#REF!</definedName>
    <definedName name="IQRSummaryBT28" hidden="1">#REF!</definedName>
    <definedName name="IQRSummaryBT29" hidden="1">#REF!</definedName>
    <definedName name="IQRSummaryBT30" hidden="1">#REF!</definedName>
    <definedName name="IQRSummaryBT31" hidden="1">#REF!</definedName>
    <definedName name="IQRSummaryBT32" hidden="1">#REF!</definedName>
    <definedName name="IQRSummaryBT33" hidden="1">#REF!</definedName>
    <definedName name="IQRSummaryBT34" hidden="1">#REF!</definedName>
    <definedName name="IQRSummaryBT35" hidden="1">#REF!</definedName>
    <definedName name="IQRSummaryBT36" hidden="1">#REF!</definedName>
    <definedName name="IQRSummaryBT37" hidden="1">#REF!</definedName>
    <definedName name="IQRSummaryBT38" hidden="1">#REF!</definedName>
    <definedName name="IQRSummaryBT39" hidden="1">#REF!</definedName>
    <definedName name="IQRSummaryBT40" hidden="1">#REF!</definedName>
    <definedName name="IQRSummaryBT41" hidden="1">#REF!</definedName>
    <definedName name="IQRSummaryBT42" hidden="1">#REF!</definedName>
    <definedName name="IQRSummaryBT43" hidden="1">#REF!</definedName>
    <definedName name="IQRSummaryBU16" hidden="1">#REF!</definedName>
    <definedName name="IQRSummaryBU17" hidden="1">#REF!</definedName>
    <definedName name="IQRSummaryBU18" hidden="1">#REF!</definedName>
    <definedName name="IQRSummaryBU19" hidden="1">#REF!</definedName>
    <definedName name="IQRSummaryBU20" hidden="1">#REF!</definedName>
    <definedName name="IQRSummaryBU21" hidden="1">#REF!</definedName>
    <definedName name="IQRSummaryBU22" hidden="1">#REF!</definedName>
    <definedName name="IQRSummaryBU23" hidden="1">#REF!</definedName>
    <definedName name="IQRSummaryBU24" hidden="1">#REF!</definedName>
    <definedName name="IQRSummaryBU25" hidden="1">#REF!</definedName>
    <definedName name="IQRSummaryBU26" hidden="1">#REF!</definedName>
    <definedName name="IQRSummaryBU27" hidden="1">#REF!</definedName>
    <definedName name="IQRSummaryBU28" hidden="1">#REF!</definedName>
    <definedName name="IQRSummaryBU29" hidden="1">#REF!</definedName>
    <definedName name="IQRSummaryBU30" hidden="1">#REF!</definedName>
    <definedName name="IQRSummaryBU31" hidden="1">#REF!</definedName>
    <definedName name="IQRSummaryBU32" hidden="1">#REF!</definedName>
    <definedName name="IQRSummaryBU33" hidden="1">#REF!</definedName>
    <definedName name="IQRSummaryBU34" hidden="1">#REF!</definedName>
    <definedName name="IQRSummaryBU35" hidden="1">#REF!</definedName>
    <definedName name="IQRSummaryBU36" hidden="1">#REF!</definedName>
    <definedName name="IQRSummaryBU37" hidden="1">#REF!</definedName>
    <definedName name="IQRSummaryBU38" hidden="1">#REF!</definedName>
    <definedName name="IQRSummaryBU39" hidden="1">#REF!</definedName>
    <definedName name="IQRSummaryBU40" hidden="1">#REF!</definedName>
    <definedName name="IQRSummaryBU41" hidden="1">#REF!</definedName>
    <definedName name="IQRSummaryBU42" hidden="1">#REF!</definedName>
    <definedName name="IQRSummaryBV16" hidden="1">#REF!</definedName>
    <definedName name="IQRSummaryBV17" hidden="1">#REF!</definedName>
    <definedName name="IQRSummaryBV18" hidden="1">#REF!</definedName>
    <definedName name="IQRSummaryBV19" hidden="1">#REF!</definedName>
    <definedName name="IQRSummaryBV20" hidden="1">#REF!</definedName>
    <definedName name="IQRSummaryBV21" hidden="1">#REF!</definedName>
    <definedName name="IQRSummaryBV22" hidden="1">#REF!</definedName>
    <definedName name="IQRSummaryBV23" hidden="1">#REF!</definedName>
    <definedName name="IQRSummaryBV24" hidden="1">#REF!</definedName>
    <definedName name="IQRSummaryBV25" hidden="1">#REF!</definedName>
    <definedName name="IQRSummaryBV26" hidden="1">#REF!</definedName>
    <definedName name="IQRSummaryBV27" hidden="1">#REF!</definedName>
    <definedName name="IQRSummaryBV28" hidden="1">#REF!</definedName>
    <definedName name="IQRSummaryBV29" hidden="1">#REF!</definedName>
    <definedName name="IQRSummaryBV30" hidden="1">#REF!</definedName>
    <definedName name="IQRSummaryBV31" hidden="1">#REF!</definedName>
    <definedName name="IQRSummaryBV32" hidden="1">#REF!</definedName>
    <definedName name="IQRSummaryBV33" hidden="1">#REF!</definedName>
    <definedName name="IQRSummaryBV34" hidden="1">#REF!</definedName>
    <definedName name="IQRSummaryBV35" hidden="1">#REF!</definedName>
    <definedName name="IQRSummaryBV36" hidden="1">#REF!</definedName>
    <definedName name="IQRSummaryBV37" hidden="1">#REF!</definedName>
    <definedName name="IQRSummaryBV38" hidden="1">#REF!</definedName>
    <definedName name="IQRSummaryBV39" hidden="1">#REF!</definedName>
    <definedName name="IQRSummaryBV40" hidden="1">#REF!</definedName>
    <definedName name="IQRSummaryBV41" hidden="1">#REF!</definedName>
    <definedName name="IQRSummaryBV42" hidden="1">#REF!</definedName>
    <definedName name="IQRSummaryBV43" hidden="1">#REF!</definedName>
    <definedName name="IQRSummaryBW16" hidden="1">#REF!</definedName>
    <definedName name="IQRSummaryBW17" hidden="1">#REF!</definedName>
    <definedName name="IQRSummaryBW18" hidden="1">#REF!</definedName>
    <definedName name="IQRSummaryBW19" hidden="1">#REF!</definedName>
    <definedName name="IQRSummaryBW20" hidden="1">#REF!</definedName>
    <definedName name="IQRSummaryBW21" hidden="1">#REF!</definedName>
    <definedName name="IQRSummaryBW22" hidden="1">#REF!</definedName>
    <definedName name="IQRSummaryBW23" hidden="1">#REF!</definedName>
    <definedName name="IQRSummaryBW24" hidden="1">#REF!</definedName>
    <definedName name="IQRSummaryBW25" hidden="1">#REF!</definedName>
    <definedName name="IQRSummaryBW26" hidden="1">#REF!</definedName>
    <definedName name="IQRSummaryBW27" hidden="1">#REF!</definedName>
    <definedName name="IQRSummaryBW28" hidden="1">#REF!</definedName>
    <definedName name="IQRSummaryBW29" hidden="1">#REF!</definedName>
    <definedName name="IQRSummaryBW30" hidden="1">#REF!</definedName>
    <definedName name="IQRSummaryBW31" hidden="1">#REF!</definedName>
    <definedName name="IQRSummaryBW32" hidden="1">#REF!</definedName>
    <definedName name="IQRSummaryBW33" hidden="1">#REF!</definedName>
    <definedName name="IQRSummaryBW34" hidden="1">#REF!</definedName>
    <definedName name="IQRSummaryBW35" hidden="1">#REF!</definedName>
    <definedName name="IQRSummaryBW36" hidden="1">#REF!</definedName>
    <definedName name="IQRSummaryBW37" hidden="1">#REF!</definedName>
    <definedName name="IQRSummaryBW38" hidden="1">#REF!</definedName>
    <definedName name="IQRSummaryBW39" hidden="1">#REF!</definedName>
    <definedName name="IQRSummaryBW40" hidden="1">#REF!</definedName>
    <definedName name="IQRSummaryBW41" hidden="1">#REF!</definedName>
    <definedName name="IQRSummaryBW42" hidden="1">#REF!</definedName>
    <definedName name="IQRSummaryBW43" hidden="1">#REF!</definedName>
    <definedName name="IQRSummaryBX16" hidden="1">#REF!</definedName>
    <definedName name="IQRSummaryBX17" hidden="1">#REF!</definedName>
    <definedName name="IQRSummaryBX18" hidden="1">#REF!</definedName>
    <definedName name="IQRSummaryBX19" hidden="1">#REF!</definedName>
    <definedName name="IQRSummaryBX20" hidden="1">#REF!</definedName>
    <definedName name="IQRSummaryBX21" hidden="1">#REF!</definedName>
    <definedName name="IQRSummaryBX22" hidden="1">#REF!</definedName>
    <definedName name="IQRSummaryBX23" hidden="1">#REF!</definedName>
    <definedName name="IQRSummaryBX24" hidden="1">#REF!</definedName>
    <definedName name="IQRSummaryBX25" hidden="1">#REF!</definedName>
    <definedName name="IQRSummaryBX26" hidden="1">#REF!</definedName>
    <definedName name="IQRSummaryBX27" hidden="1">#REF!</definedName>
    <definedName name="IQRSummaryBX28" hidden="1">#REF!</definedName>
    <definedName name="IQRSummaryBX29" hidden="1">#REF!</definedName>
    <definedName name="IQRSummaryBX30" hidden="1">#REF!</definedName>
    <definedName name="IQRSummaryBX31" hidden="1">#REF!</definedName>
    <definedName name="IQRSummaryBX32" hidden="1">#REF!</definedName>
    <definedName name="IQRSummaryBX33" hidden="1">#REF!</definedName>
    <definedName name="IQRSummaryBX34" hidden="1">#REF!</definedName>
    <definedName name="IQRSummaryBX35" hidden="1">#REF!</definedName>
    <definedName name="IQRSummaryBX36" hidden="1">#REF!</definedName>
    <definedName name="IQRSummaryBX37" hidden="1">#REF!</definedName>
    <definedName name="IQRSummaryBX38" hidden="1">#REF!</definedName>
    <definedName name="IQRSummaryBX39" hidden="1">#REF!</definedName>
    <definedName name="IQRSummaryBX40" hidden="1">#REF!</definedName>
    <definedName name="IQRSummaryBX41" hidden="1">#REF!</definedName>
    <definedName name="IQRSummaryBX42" hidden="1">#REF!</definedName>
    <definedName name="IQRSummaryBX43" hidden="1">#REF!</definedName>
    <definedName name="IQRSummaryBY16" hidden="1">#REF!</definedName>
    <definedName name="IQRSummaryBY17" hidden="1">#REF!</definedName>
    <definedName name="IQRSummaryBY18" hidden="1">#REF!</definedName>
    <definedName name="IQRSummaryBY19" hidden="1">#REF!</definedName>
    <definedName name="IQRSummaryBY20" hidden="1">#REF!</definedName>
    <definedName name="IQRSummaryBY21" hidden="1">#REF!</definedName>
    <definedName name="IQRSummaryBY22" hidden="1">#REF!</definedName>
    <definedName name="IQRSummaryBY23" hidden="1">#REF!</definedName>
    <definedName name="IQRSummaryBY24" hidden="1">#REF!</definedName>
    <definedName name="IQRSummaryBY25" hidden="1">#REF!</definedName>
    <definedName name="IQRSummaryBY26" hidden="1">#REF!</definedName>
    <definedName name="IQRSummaryBY27" hidden="1">#REF!</definedName>
    <definedName name="IQRSummaryBY28" hidden="1">#REF!</definedName>
    <definedName name="IQRSummaryBY29" hidden="1">#REF!</definedName>
    <definedName name="IQRSummaryBY30" hidden="1">#REF!</definedName>
    <definedName name="IQRSummaryBY31" hidden="1">#REF!</definedName>
    <definedName name="IQRSummaryBY32" hidden="1">#REF!</definedName>
    <definedName name="IQRSummaryBY33" hidden="1">#REF!</definedName>
    <definedName name="IQRSummaryBY34" hidden="1">#REF!</definedName>
    <definedName name="IQRSummaryBY35" hidden="1">#REF!</definedName>
    <definedName name="IQRSummaryBY36" hidden="1">#REF!</definedName>
    <definedName name="IQRSummaryBY37" hidden="1">#REF!</definedName>
    <definedName name="IQRSummaryBY38" hidden="1">#REF!</definedName>
    <definedName name="IQRSummaryBY39" hidden="1">#REF!</definedName>
    <definedName name="IQRSummaryBY40" hidden="1">#REF!</definedName>
    <definedName name="IQRSummaryBY41" hidden="1">#REF!</definedName>
    <definedName name="IQRSummaryBY42" hidden="1">#REF!</definedName>
    <definedName name="IQRSummaryBY43" hidden="1">#REF!</definedName>
    <definedName name="IQRSummaryBZ16" hidden="1">#REF!</definedName>
    <definedName name="IQRSummaryBZ17" hidden="1">#REF!</definedName>
    <definedName name="IQRSummaryBZ18" hidden="1">#REF!</definedName>
    <definedName name="IQRSummaryBZ19" hidden="1">#REF!</definedName>
    <definedName name="IQRSummaryBZ20" hidden="1">#REF!</definedName>
    <definedName name="IQRSummaryBZ21" hidden="1">#REF!</definedName>
    <definedName name="IQRSummaryBZ22" hidden="1">#REF!</definedName>
    <definedName name="IQRSummaryBZ23" hidden="1">#REF!</definedName>
    <definedName name="IQRSummaryBZ24" hidden="1">#REF!</definedName>
    <definedName name="IQRSummaryBZ25" hidden="1">#REF!</definedName>
    <definedName name="IQRSummaryBZ26" hidden="1">#REF!</definedName>
    <definedName name="IQRSummaryBZ27" hidden="1">#REF!</definedName>
    <definedName name="IQRSummaryBZ28" hidden="1">#REF!</definedName>
    <definedName name="IQRSummaryBZ29" hidden="1">#REF!</definedName>
    <definedName name="IQRSummaryBZ30" hidden="1">#REF!</definedName>
    <definedName name="IQRSummaryBZ31" hidden="1">#REF!</definedName>
    <definedName name="IQRSummaryBZ32" hidden="1">#REF!</definedName>
    <definedName name="IQRSummaryBZ33" hidden="1">#REF!</definedName>
    <definedName name="IQRSummaryBZ34" hidden="1">#REF!</definedName>
    <definedName name="IQRSummaryBZ35" hidden="1">#REF!</definedName>
    <definedName name="IQRSummaryBZ36" hidden="1">#REF!</definedName>
    <definedName name="IQRSummaryBZ37" hidden="1">#REF!</definedName>
    <definedName name="IQRSummaryBZ38" hidden="1">#REF!</definedName>
    <definedName name="IQRSummaryBZ39" hidden="1">#REF!</definedName>
    <definedName name="IQRSummaryBZ40" hidden="1">#REF!</definedName>
    <definedName name="IQRSummaryBZ41" hidden="1">#REF!</definedName>
    <definedName name="IQRSummaryBZ42" hidden="1">#REF!</definedName>
    <definedName name="IQRSummaryBZ43" hidden="1">#REF!</definedName>
    <definedName name="IQRSummaryCA16" hidden="1">#REF!</definedName>
    <definedName name="IQRSummaryCA17" hidden="1">#REF!</definedName>
    <definedName name="IQRSummaryCA18" hidden="1">#REF!</definedName>
    <definedName name="IQRSummaryCA19" hidden="1">#REF!</definedName>
    <definedName name="IQRSummaryCA20" hidden="1">#REF!</definedName>
    <definedName name="IQRSummaryCA21" hidden="1">#REF!</definedName>
    <definedName name="IQRSummaryCA22" hidden="1">#REF!</definedName>
    <definedName name="IQRSummaryCA23" hidden="1">#REF!</definedName>
    <definedName name="IQRSummaryCA24" hidden="1">#REF!</definedName>
    <definedName name="IQRSummaryCA25" hidden="1">#REF!</definedName>
    <definedName name="IQRSummaryCA26" hidden="1">#REF!</definedName>
    <definedName name="IQRSummaryCA27" hidden="1">#REF!</definedName>
    <definedName name="IQRSummaryCA28" hidden="1">#REF!</definedName>
    <definedName name="IQRSummaryCA29" hidden="1">#REF!</definedName>
    <definedName name="IQRSummaryCA30" hidden="1">#REF!</definedName>
    <definedName name="IQRSummaryCA31" hidden="1">#REF!</definedName>
    <definedName name="IQRSummaryCA32" hidden="1">#REF!</definedName>
    <definedName name="IQRSummaryCA33" hidden="1">#REF!</definedName>
    <definedName name="IQRSummaryCA34" hidden="1">#REF!</definedName>
    <definedName name="IQRSummaryCA35" hidden="1">#REF!</definedName>
    <definedName name="IQRSummaryCA36" hidden="1">#REF!</definedName>
    <definedName name="IQRSummaryCA37" hidden="1">#REF!</definedName>
    <definedName name="IQRSummaryCA38" hidden="1">#REF!</definedName>
    <definedName name="IQRSummaryCA39" hidden="1">#REF!</definedName>
    <definedName name="IQRSummaryCA40" hidden="1">#REF!</definedName>
    <definedName name="IQRSummaryCA41" hidden="1">#REF!</definedName>
    <definedName name="IQRSummaryCA42" hidden="1">#REF!</definedName>
    <definedName name="IQRSummaryCA43" hidden="1">#REF!</definedName>
    <definedName name="IQRSummaryCB16" hidden="1">#REF!</definedName>
    <definedName name="IQRSummaryCB17" hidden="1">#REF!</definedName>
    <definedName name="IQRSummaryCB18" hidden="1">#REF!</definedName>
    <definedName name="IQRSummaryCB19" hidden="1">#REF!</definedName>
    <definedName name="IQRSummaryCB20" hidden="1">#REF!</definedName>
    <definedName name="IQRSummaryCB21" hidden="1">#REF!</definedName>
    <definedName name="IQRSummaryCB22" hidden="1">#REF!</definedName>
    <definedName name="IQRSummaryCB23" hidden="1">#REF!</definedName>
    <definedName name="IQRSummaryCB24" hidden="1">#REF!</definedName>
    <definedName name="IQRSummaryCB25" hidden="1">#REF!</definedName>
    <definedName name="IQRSummaryCB26" hidden="1">#REF!</definedName>
    <definedName name="IQRSummaryCB27" hidden="1">#REF!</definedName>
    <definedName name="IQRSummaryCB28" hidden="1">#REF!</definedName>
    <definedName name="IQRSummaryCB29" hidden="1">#REF!</definedName>
    <definedName name="IQRSummaryCB30" hidden="1">#REF!</definedName>
    <definedName name="IQRSummaryCB31" hidden="1">#REF!</definedName>
    <definedName name="IQRSummaryCB32" hidden="1">#REF!</definedName>
    <definedName name="IQRSummaryCB33" hidden="1">#REF!</definedName>
    <definedName name="IQRSummaryCB34" hidden="1">#REF!</definedName>
    <definedName name="IQRSummaryCB35" hidden="1">#REF!</definedName>
    <definedName name="IQRSummaryCB36" hidden="1">#REF!</definedName>
    <definedName name="IQRSummaryCB37" hidden="1">#REF!</definedName>
    <definedName name="IQRSummaryCB38" hidden="1">#REF!</definedName>
    <definedName name="IQRSummaryCB39" hidden="1">#REF!</definedName>
    <definedName name="IQRSummaryCB40" hidden="1">#REF!</definedName>
    <definedName name="IQRSummaryCB41" hidden="1">#REF!</definedName>
    <definedName name="IQRSummaryCB42" hidden="1">#REF!</definedName>
    <definedName name="IQRSummaryCB43" hidden="1">#REF!</definedName>
    <definedName name="IQRSummaryCD16" hidden="1">#REF!</definedName>
    <definedName name="IQRSummaryCD17" hidden="1">#REF!</definedName>
    <definedName name="IQRSummaryCD18" hidden="1">#REF!</definedName>
    <definedName name="IQRSummaryCD19" hidden="1">#REF!</definedName>
    <definedName name="IQRSummaryCD20" hidden="1">#REF!</definedName>
    <definedName name="IQRSummaryCD21" hidden="1">#REF!</definedName>
    <definedName name="IQRSummaryCD22" hidden="1">#REF!</definedName>
    <definedName name="IQRSummaryCD23" hidden="1">#REF!</definedName>
    <definedName name="IQRSummaryCD24" hidden="1">#REF!</definedName>
    <definedName name="IQRSummaryCD25" hidden="1">#REF!</definedName>
    <definedName name="IQRSummaryCD26" hidden="1">#REF!</definedName>
    <definedName name="IQRSummaryCD27" hidden="1">#REF!</definedName>
    <definedName name="IQRSummaryCD28" hidden="1">#REF!</definedName>
    <definedName name="IQRSummaryCD29" hidden="1">#REF!</definedName>
    <definedName name="IQRSummaryCD30" hidden="1">#REF!</definedName>
    <definedName name="IQRSummaryCE16" hidden="1">#REF!</definedName>
    <definedName name="IQRSummaryCE17" hidden="1">#REF!</definedName>
    <definedName name="IQRSummaryCE18" hidden="1">#REF!</definedName>
    <definedName name="IQRSummaryCE19" hidden="1">#REF!</definedName>
    <definedName name="IQRSummaryCE20" hidden="1">#REF!</definedName>
    <definedName name="IQRSummaryCE21" hidden="1">#REF!</definedName>
    <definedName name="IQRSummaryCE22" hidden="1">#REF!</definedName>
    <definedName name="IQRSummaryCE23" hidden="1">#REF!</definedName>
    <definedName name="IQRSummaryCE24" hidden="1">#REF!</definedName>
    <definedName name="IQRSummaryCE25" hidden="1">#REF!</definedName>
    <definedName name="IQRSummaryCE26" hidden="1">#REF!</definedName>
    <definedName name="IQRSummaryCE27" hidden="1">#REF!</definedName>
    <definedName name="IQRSummaryCE28" hidden="1">#REF!</definedName>
    <definedName name="IQRSummaryCE29" hidden="1">#REF!</definedName>
    <definedName name="IQRSummaryCE30" hidden="1">#REF!</definedName>
    <definedName name="IQRSummaryCE31" hidden="1">#REF!</definedName>
    <definedName name="IQRSummaryCE32" hidden="1">#REF!</definedName>
    <definedName name="IQRSummaryCE33" hidden="1">#REF!</definedName>
    <definedName name="IQRSummaryCE34" hidden="1">#REF!</definedName>
    <definedName name="IQRSummaryCE35" hidden="1">#REF!</definedName>
    <definedName name="IQRSummaryCE36" hidden="1">#REF!</definedName>
    <definedName name="IQRSummaryCE37" hidden="1">#REF!</definedName>
    <definedName name="IQRSummaryCE38" hidden="1">#REF!</definedName>
    <definedName name="IQRSummaryCE39" hidden="1">#REF!</definedName>
    <definedName name="IQRSummaryCE40" hidden="1">#REF!</definedName>
    <definedName name="IQRSummaryCE41" hidden="1">#REF!</definedName>
    <definedName name="IQRSummaryCE42" hidden="1">#REF!</definedName>
    <definedName name="IQRSummaryCE43" hidden="1">#REF!</definedName>
    <definedName name="IQRSummaryCF16" hidden="1">#REF!</definedName>
    <definedName name="IQRSummaryCF17" hidden="1">#REF!</definedName>
    <definedName name="IQRSummaryCF18" hidden="1">#REF!</definedName>
    <definedName name="IQRSummaryCF19" hidden="1">#REF!</definedName>
    <definedName name="IQRSummaryCF20" hidden="1">#REF!</definedName>
    <definedName name="IQRSummaryCF21" hidden="1">#REF!</definedName>
    <definedName name="IQRSummaryCF22" hidden="1">#REF!</definedName>
    <definedName name="IQRSummaryCF23" hidden="1">#REF!</definedName>
    <definedName name="IQRSummaryCF24" hidden="1">#REF!</definedName>
    <definedName name="IQRSummaryCF25" hidden="1">#REF!</definedName>
    <definedName name="IQRSummaryCF26" hidden="1">#REF!</definedName>
    <definedName name="IQRSummaryCF27" hidden="1">#REF!</definedName>
    <definedName name="IQRSummaryCF28" hidden="1">#REF!</definedName>
    <definedName name="IQRSummaryCF29" hidden="1">#REF!</definedName>
    <definedName name="IQRSummaryCF30" hidden="1">#REF!</definedName>
    <definedName name="IQRSummaryCF31" hidden="1">#REF!</definedName>
    <definedName name="IQRSummaryCF32" hidden="1">#REF!</definedName>
    <definedName name="IQRSummaryCF33" hidden="1">#REF!</definedName>
    <definedName name="IQRSummaryCF34" hidden="1">#REF!</definedName>
    <definedName name="IQRSummaryCF35" hidden="1">#REF!</definedName>
    <definedName name="IQRSummaryCF36" hidden="1">#REF!</definedName>
    <definedName name="IQRSummaryCF37" hidden="1">#REF!</definedName>
    <definedName name="IQRSummaryCF38" hidden="1">#REF!</definedName>
    <definedName name="IQRSummaryCF39" hidden="1">#REF!</definedName>
    <definedName name="IQRSummaryCF40" hidden="1">#REF!</definedName>
    <definedName name="IQRSummaryCF41" hidden="1">#REF!</definedName>
    <definedName name="IQRSummaryCF42" hidden="1">#REF!</definedName>
    <definedName name="IQRSummaryCF43" hidden="1">#REF!</definedName>
    <definedName name="IQRSummaryCG16" hidden="1">#REF!</definedName>
    <definedName name="IQRSummaryCG17" hidden="1">#REF!</definedName>
    <definedName name="IQRSummaryCG18" hidden="1">#REF!</definedName>
    <definedName name="IQRSummaryCG19" hidden="1">#REF!</definedName>
    <definedName name="IQRSummaryCG20" hidden="1">#REF!</definedName>
    <definedName name="IQRSummaryCG21" hidden="1">#REF!</definedName>
    <definedName name="IQRSummaryCG22" hidden="1">#REF!</definedName>
    <definedName name="IQRSummaryCG23" hidden="1">#REF!</definedName>
    <definedName name="IQRSummaryCG24" hidden="1">#REF!</definedName>
    <definedName name="IQRSummaryCG25" hidden="1">#REF!</definedName>
    <definedName name="IQRSummaryCG26" hidden="1">#REF!</definedName>
    <definedName name="IQRSummaryCG27" hidden="1">#REF!</definedName>
    <definedName name="IQRSummaryCG28" hidden="1">#REF!</definedName>
    <definedName name="IQRSummaryCG29" hidden="1">#REF!</definedName>
    <definedName name="IQRSummaryCG30" hidden="1">#REF!</definedName>
    <definedName name="IQRSummaryCG31" hidden="1">#REF!</definedName>
    <definedName name="IQRSummaryCG32" hidden="1">#REF!</definedName>
    <definedName name="IQRSummaryCG33" hidden="1">#REF!</definedName>
    <definedName name="IQRSummaryCG34" hidden="1">#REF!</definedName>
    <definedName name="IQRSummaryCG35" hidden="1">#REF!</definedName>
    <definedName name="IQRSummaryCG36" hidden="1">#REF!</definedName>
    <definedName name="IQRSummaryCG37" hidden="1">#REF!</definedName>
    <definedName name="IQRSummaryCG38" hidden="1">#REF!</definedName>
    <definedName name="IQRSummaryCG39" hidden="1">#REF!</definedName>
    <definedName name="IQRSummaryCG40" hidden="1">#REF!</definedName>
    <definedName name="IQRSummaryCG41" hidden="1">#REF!</definedName>
    <definedName name="IQRSummaryCG42" hidden="1">#REF!</definedName>
    <definedName name="IQRSummaryCG43" hidden="1">#REF!</definedName>
    <definedName name="IQRSummaryCH16" hidden="1">#REF!</definedName>
    <definedName name="IQRSummaryCH17" hidden="1">#REF!</definedName>
    <definedName name="IQRSummaryCH18" hidden="1">#REF!</definedName>
    <definedName name="IQRSummaryCH19" hidden="1">#REF!</definedName>
    <definedName name="IQRSummaryCH20" hidden="1">#REF!</definedName>
    <definedName name="IQRSummaryCH21" hidden="1">#REF!</definedName>
    <definedName name="IQRSummaryCH22" hidden="1">#REF!</definedName>
    <definedName name="IQRSummaryCH23" hidden="1">#REF!</definedName>
    <definedName name="IQRSummaryCH24" hidden="1">#REF!</definedName>
    <definedName name="IQRSummaryCH25" hidden="1">#REF!</definedName>
    <definedName name="IQRSummaryCH26" hidden="1">#REF!</definedName>
    <definedName name="IQRSummaryCH27" hidden="1">#REF!</definedName>
    <definedName name="IQRSummaryCH28" hidden="1">#REF!</definedName>
    <definedName name="IQRSummaryCH29" hidden="1">#REF!</definedName>
    <definedName name="IQRSummaryCH30" hidden="1">#REF!</definedName>
    <definedName name="IQRSummaryCH31" hidden="1">#REF!</definedName>
    <definedName name="IQRSummaryCH32" hidden="1">#REF!</definedName>
    <definedName name="IQRSummaryCH33" hidden="1">#REF!</definedName>
    <definedName name="IQRSummaryCH34" hidden="1">#REF!</definedName>
    <definedName name="IQRSummaryCH35" hidden="1">#REF!</definedName>
    <definedName name="IQRSummaryCH36" hidden="1">#REF!</definedName>
    <definedName name="IQRSummaryCH37" hidden="1">#REF!</definedName>
    <definedName name="IQRSummaryCH38" hidden="1">#REF!</definedName>
    <definedName name="IQRSummaryCH39" hidden="1">#REF!</definedName>
    <definedName name="IQRSummaryCH40" hidden="1">#REF!</definedName>
    <definedName name="IQRSummaryCH41" hidden="1">#REF!</definedName>
    <definedName name="IQRSummaryCH42" hidden="1">#REF!</definedName>
    <definedName name="IQRSummaryCH43" hidden="1">#REF!</definedName>
    <definedName name="IQRSummaryCI16" hidden="1">#REF!</definedName>
    <definedName name="IQRSummaryCI17" hidden="1">#REF!</definedName>
    <definedName name="IQRSummaryCI18" hidden="1">#REF!</definedName>
    <definedName name="IQRSummaryCI19" hidden="1">#REF!</definedName>
    <definedName name="IQRSummaryCI20" hidden="1">#REF!</definedName>
    <definedName name="IQRSummaryCI21" hidden="1">#REF!</definedName>
    <definedName name="IQRSummaryCI22" hidden="1">#REF!</definedName>
    <definedName name="IQRSummaryCI23" hidden="1">#REF!</definedName>
    <definedName name="IQRSummaryCI24" hidden="1">#REF!</definedName>
    <definedName name="IQRSummaryCI25" hidden="1">#REF!</definedName>
    <definedName name="IQRSummaryCI26" hidden="1">#REF!</definedName>
    <definedName name="IQRSummaryCI27" hidden="1">#REF!</definedName>
    <definedName name="IQRSummaryCI28" hidden="1">#REF!</definedName>
    <definedName name="IQRSummaryCI29" hidden="1">#REF!</definedName>
    <definedName name="IQRSummaryCI30" hidden="1">#REF!</definedName>
    <definedName name="IQRSummaryCI31" hidden="1">#REF!</definedName>
    <definedName name="IQRSummaryCI32" hidden="1">#REF!</definedName>
    <definedName name="IQRSummaryCI33" hidden="1">#REF!</definedName>
    <definedName name="IQRSummaryCI34" hidden="1">#REF!</definedName>
    <definedName name="IQRSummaryCI35" hidden="1">#REF!</definedName>
    <definedName name="IQRSummaryCI36" hidden="1">#REF!</definedName>
    <definedName name="IQRSummaryCI37" hidden="1">#REF!</definedName>
    <definedName name="IQRSummaryCI38" hidden="1">#REF!</definedName>
    <definedName name="IQRSummaryCI39" hidden="1">#REF!</definedName>
    <definedName name="IQRSummaryCI40" hidden="1">#REF!</definedName>
    <definedName name="IQRSummaryCI41" hidden="1">#REF!</definedName>
    <definedName name="IQRSummaryCI42" hidden="1">#REF!</definedName>
    <definedName name="IQRSummaryCI43" hidden="1">#REF!</definedName>
    <definedName name="IQRSummaryCJ16" hidden="1">#REF!</definedName>
    <definedName name="IQRSummaryCJ17" hidden="1">#REF!</definedName>
    <definedName name="IQRSummaryCJ18" hidden="1">#REF!</definedName>
    <definedName name="IQRSummaryCJ19" hidden="1">#REF!</definedName>
    <definedName name="IQRSummaryCJ20" hidden="1">#REF!</definedName>
    <definedName name="IQRSummaryCJ21" hidden="1">#REF!</definedName>
    <definedName name="IQRSummaryCJ22" hidden="1">#REF!</definedName>
    <definedName name="IQRSummaryCJ23" hidden="1">#REF!</definedName>
    <definedName name="IQRSummaryCJ24" hidden="1">#REF!</definedName>
    <definedName name="IQRSummaryCJ25" hidden="1">#REF!</definedName>
    <definedName name="IQRSummaryCJ26" hidden="1">#REF!</definedName>
    <definedName name="IQRSummaryCJ27" hidden="1">#REF!</definedName>
    <definedName name="IQRSummaryCJ28" hidden="1">#REF!</definedName>
    <definedName name="IQRSummaryCJ29" hidden="1">#REF!</definedName>
    <definedName name="IQRSummaryCJ30" hidden="1">#REF!</definedName>
    <definedName name="IQRSummaryCJ31" hidden="1">#REF!</definedName>
    <definedName name="IQRSummaryCJ32" hidden="1">#REF!</definedName>
    <definedName name="IQRSummaryCJ33" hidden="1">#REF!</definedName>
    <definedName name="IQRSummaryCJ34" hidden="1">#REF!</definedName>
    <definedName name="IQRSummaryCJ35" hidden="1">#REF!</definedName>
    <definedName name="IQRSummaryCJ36" hidden="1">#REF!</definedName>
    <definedName name="IQRSummaryCJ37" hidden="1">#REF!</definedName>
    <definedName name="IQRSummaryCJ38" hidden="1">#REF!</definedName>
    <definedName name="IQRSummaryCJ39" hidden="1">#REF!</definedName>
    <definedName name="IQRSummaryCJ40" hidden="1">#REF!</definedName>
    <definedName name="IQRSummaryCJ41" hidden="1">#REF!</definedName>
    <definedName name="IQRSummaryCJ42" hidden="1">#REF!</definedName>
    <definedName name="IQRSummaryCJ43" hidden="1">#REF!</definedName>
    <definedName name="IQRSummaryCK16" hidden="1">#REF!</definedName>
    <definedName name="IQRSummaryCK17" hidden="1">#REF!</definedName>
    <definedName name="IQRSummaryCK18" hidden="1">#REF!</definedName>
    <definedName name="IQRSummaryCK19" hidden="1">#REF!</definedName>
    <definedName name="IQRSummaryCK20" hidden="1">#REF!</definedName>
    <definedName name="IQRSummaryCK21" hidden="1">#REF!</definedName>
    <definedName name="IQRSummaryCK22" hidden="1">#REF!</definedName>
    <definedName name="IQRSummaryCK23" hidden="1">#REF!</definedName>
    <definedName name="IQRSummaryCK24" hidden="1">#REF!</definedName>
    <definedName name="IQRSummaryCK25" hidden="1">#REF!</definedName>
    <definedName name="IQRSummaryCK26" hidden="1">#REF!</definedName>
    <definedName name="IQRSummaryCK27" hidden="1">#REF!</definedName>
    <definedName name="IQRSummaryCK28" hidden="1">#REF!</definedName>
    <definedName name="IQRSummaryCK29" hidden="1">#REF!</definedName>
    <definedName name="IQRSummaryCK30" hidden="1">#REF!</definedName>
    <definedName name="IQRSummaryCK31" hidden="1">#REF!</definedName>
    <definedName name="IQRSummaryCK32" hidden="1">#REF!</definedName>
    <definedName name="IQRSummaryCK33" hidden="1">#REF!</definedName>
    <definedName name="IQRSummaryCK34" hidden="1">#REF!</definedName>
    <definedName name="IQRSummaryCK35" hidden="1">#REF!</definedName>
    <definedName name="IQRSummaryCK36" hidden="1">#REF!</definedName>
    <definedName name="IQRSummaryCK37" hidden="1">#REF!</definedName>
    <definedName name="IQRSummaryCK38" hidden="1">#REF!</definedName>
    <definedName name="IQRSummaryCK39" hidden="1">#REF!</definedName>
    <definedName name="IQRSummaryCK40" hidden="1">#REF!</definedName>
    <definedName name="IQRSummaryCK41" hidden="1">#REF!</definedName>
    <definedName name="IQRSummaryCK42" hidden="1">#REF!</definedName>
    <definedName name="IQRSummaryCK43" hidden="1">#REF!</definedName>
    <definedName name="IQRSummaryCM16" hidden="1">#REF!</definedName>
    <definedName name="IQRSummaryCM17" hidden="1">#REF!</definedName>
    <definedName name="IQRSummaryCM18" hidden="1">#REF!</definedName>
    <definedName name="IQRSummaryCM19" hidden="1">#REF!</definedName>
    <definedName name="IQRSummaryCM20" hidden="1">#REF!</definedName>
    <definedName name="IQRSummaryCM21" hidden="1">#REF!</definedName>
    <definedName name="IQRSummaryCM22" hidden="1">#REF!</definedName>
    <definedName name="IQRSummaryCM23" hidden="1">#REF!</definedName>
    <definedName name="IQRSummaryCM24" hidden="1">#REF!</definedName>
    <definedName name="IQRSummaryCM25" hidden="1">#REF!</definedName>
    <definedName name="IQRSummaryCM26" hidden="1">#REF!</definedName>
    <definedName name="IQRSummaryCM27" hidden="1">#REF!</definedName>
    <definedName name="IQRSummaryCM28" hidden="1">#REF!</definedName>
    <definedName name="IQRSummaryCM29" hidden="1">#REF!</definedName>
    <definedName name="IQRSummaryCM30" hidden="1">#REF!</definedName>
    <definedName name="IQRSummaryE16" hidden="1">#REF!</definedName>
    <definedName name="IQRSummaryE17" hidden="1">#REF!</definedName>
    <definedName name="IQRSummaryE18" hidden="1">#REF!</definedName>
    <definedName name="IQRSummaryE19" hidden="1">#REF!</definedName>
    <definedName name="IQRSummaryE20" hidden="1">#REF!</definedName>
    <definedName name="IQRSummaryE21" hidden="1">#REF!</definedName>
    <definedName name="IQRSummaryE22" hidden="1">#REF!</definedName>
    <definedName name="IQRSummaryE23" hidden="1">#REF!</definedName>
    <definedName name="IQRSummaryE24" hidden="1">#REF!</definedName>
    <definedName name="IQRSummaryE25" hidden="1">#REF!</definedName>
    <definedName name="IQRSummaryE26" hidden="1">#REF!</definedName>
    <definedName name="IQRSummaryE27" hidden="1">#REF!</definedName>
    <definedName name="IQRSummaryE28" hidden="1">#REF!</definedName>
    <definedName name="IQRSummaryE29" hidden="1">#REF!</definedName>
    <definedName name="IQRSummaryE30" hidden="1">#REF!</definedName>
    <definedName name="IQRSummaryE31" hidden="1">#REF!</definedName>
    <definedName name="IQRSummaryE32" hidden="1">#REF!</definedName>
    <definedName name="IQRSummaryE33" hidden="1">#REF!</definedName>
    <definedName name="IQRSummaryE34" hidden="1">#REF!</definedName>
    <definedName name="IQRSummaryE35" hidden="1">#REF!</definedName>
    <definedName name="IQRSummaryE36" hidden="1">#REF!</definedName>
    <definedName name="IQRSummaryE37" hidden="1">#REF!</definedName>
    <definedName name="IQRSummaryE38" hidden="1">#REF!</definedName>
    <definedName name="IQRSummaryE39" hidden="1">#REF!</definedName>
    <definedName name="IQRSummaryE40" hidden="1">#REF!</definedName>
    <definedName name="IQRSummaryE41" hidden="1">#REF!</definedName>
    <definedName name="IQRSummaryE42" hidden="1">#REF!</definedName>
    <definedName name="IQRSummaryE43" hidden="1">#REF!</definedName>
    <definedName name="IQRSummaryE44" hidden="1">#REF!</definedName>
    <definedName name="IQRSummaryE46" hidden="1">#REF!</definedName>
    <definedName name="IQRSummaryE55" hidden="1">#REF!</definedName>
    <definedName name="IQRSummaryF16" hidden="1">#REF!</definedName>
    <definedName name="IQRSummaryF17" hidden="1">#REF!</definedName>
    <definedName name="IQRSummaryF18" hidden="1">#REF!</definedName>
    <definedName name="IQRSummaryF19" hidden="1">#REF!</definedName>
    <definedName name="IQRSummaryF20" hidden="1">#REF!</definedName>
    <definedName name="IQRSummaryF21" hidden="1">#REF!</definedName>
    <definedName name="IQRSummaryF22" hidden="1">#REF!</definedName>
    <definedName name="IQRSummaryF23" hidden="1">#REF!</definedName>
    <definedName name="IQRSummaryF24" hidden="1">#REF!</definedName>
    <definedName name="IQRSummaryF25" hidden="1">#REF!</definedName>
    <definedName name="IQRSummaryF26" hidden="1">#REF!</definedName>
    <definedName name="IQRSummaryF27" hidden="1">#REF!</definedName>
    <definedName name="IQRSummaryF28" hidden="1">#REF!</definedName>
    <definedName name="IQRSummaryF29" hidden="1">#REF!</definedName>
    <definedName name="IQRSummaryF30" hidden="1">#REF!</definedName>
    <definedName name="IQRSummaryF31" hidden="1">#REF!</definedName>
    <definedName name="IQRSummaryF32" hidden="1">#REF!</definedName>
    <definedName name="IQRSummaryF33" hidden="1">#REF!</definedName>
    <definedName name="IQRSummaryF34" hidden="1">#REF!</definedName>
    <definedName name="IQRSummaryF35" hidden="1">#REF!</definedName>
    <definedName name="IQRSummaryF36" hidden="1">#REF!</definedName>
    <definedName name="IQRSummaryF37" hidden="1">#REF!</definedName>
    <definedName name="IQRSummaryF38" hidden="1">#REF!</definedName>
    <definedName name="IQRSummaryF39" hidden="1">#REF!</definedName>
    <definedName name="IQRSummaryF40" hidden="1">#REF!</definedName>
    <definedName name="IQRSummaryF41" hidden="1">#REF!</definedName>
    <definedName name="IQRSummaryF42" hidden="1">#REF!</definedName>
    <definedName name="IQRSummaryF43" hidden="1">#REF!</definedName>
    <definedName name="IQRSummaryG16" hidden="1">#REF!</definedName>
    <definedName name="IQRSummaryG17" hidden="1">#REF!</definedName>
    <definedName name="IQRSummaryG18" hidden="1">#REF!</definedName>
    <definedName name="IQRSummaryG19" hidden="1">#REF!</definedName>
    <definedName name="IQRSummaryG20" hidden="1">#REF!</definedName>
    <definedName name="IQRSummaryG21" hidden="1">#REF!</definedName>
    <definedName name="IQRSummaryG22" hidden="1">#REF!</definedName>
    <definedName name="IQRSummaryG23" hidden="1">#REF!</definedName>
    <definedName name="IQRSummaryG24" hidden="1">#REF!</definedName>
    <definedName name="IQRSummaryG25" hidden="1">#REF!</definedName>
    <definedName name="IQRSummaryG26" hidden="1">#REF!</definedName>
    <definedName name="IQRSummaryG27" hidden="1">#REF!</definedName>
    <definedName name="IQRSummaryG28" hidden="1">#REF!</definedName>
    <definedName name="IQRSummaryG29" hidden="1">#REF!</definedName>
    <definedName name="IQRSummaryG30" hidden="1">#REF!</definedName>
    <definedName name="IQRSummaryG31" hidden="1">#REF!</definedName>
    <definedName name="IQRSummaryG32" hidden="1">#REF!</definedName>
    <definedName name="IQRSummaryG33" hidden="1">#REF!</definedName>
    <definedName name="IQRSummaryG34" hidden="1">#REF!</definedName>
    <definedName name="IQRSummaryG35" hidden="1">#REF!</definedName>
    <definedName name="IQRSummaryG36" hidden="1">#REF!</definedName>
    <definedName name="IQRSummaryG37" hidden="1">#REF!</definedName>
    <definedName name="IQRSummaryG38" hidden="1">#REF!</definedName>
    <definedName name="IQRSummaryG39" hidden="1">#REF!</definedName>
    <definedName name="IQRSummaryG40" hidden="1">#REF!</definedName>
    <definedName name="IQRSummaryG41" hidden="1">#REF!</definedName>
    <definedName name="IQRSummaryG42" hidden="1">#REF!</definedName>
    <definedName name="IQRSummaryG43" hidden="1">#REF!</definedName>
    <definedName name="IQRSummaryG44" hidden="1">#REF!</definedName>
    <definedName name="IQRSummaryG46" hidden="1">#REF!</definedName>
    <definedName name="IQRSummaryG55" hidden="1">#REF!</definedName>
    <definedName name="IQRSummaryK16" hidden="1">#REF!</definedName>
    <definedName name="IQRSummaryK17" hidden="1">#REF!</definedName>
    <definedName name="IQRSummaryK18" hidden="1">#REF!</definedName>
    <definedName name="IQRSummaryK19" hidden="1">#REF!</definedName>
    <definedName name="IQRSummaryK20" hidden="1">#REF!</definedName>
    <definedName name="IQRSummaryK21" hidden="1">#REF!</definedName>
    <definedName name="IQRSummaryK22" hidden="1">#REF!</definedName>
    <definedName name="IQRSummaryK23" hidden="1">#REF!</definedName>
    <definedName name="IQRSummaryK24" hidden="1">#REF!</definedName>
    <definedName name="IQRSummaryK25" hidden="1">#REF!</definedName>
    <definedName name="IQRSummaryK26" hidden="1">#REF!</definedName>
    <definedName name="IQRSummaryK27" hidden="1">#REF!</definedName>
    <definedName name="IQRSummaryK28" hidden="1">#REF!</definedName>
    <definedName name="IQRSummaryK29" hidden="1">#REF!</definedName>
    <definedName name="IQRSummaryK30" hidden="1">#REF!</definedName>
    <definedName name="IQRSummaryK31" hidden="1">#REF!</definedName>
    <definedName name="IQRSummaryK32" hidden="1">#REF!</definedName>
    <definedName name="IQRSummaryK33" hidden="1">#REF!</definedName>
    <definedName name="IQRSummaryK34" hidden="1">#REF!</definedName>
    <definedName name="IQRSummaryK35" hidden="1">#REF!</definedName>
    <definedName name="IQRSummaryK36" hidden="1">#REF!</definedName>
    <definedName name="IQRSummaryK38" hidden="1">#REF!</definedName>
    <definedName name="IQRSummaryK39" hidden="1">#REF!</definedName>
    <definedName name="IQRSummaryK40" hidden="1">#REF!</definedName>
    <definedName name="IQRSummaryK41" hidden="1">#REF!</definedName>
    <definedName name="IQRSummaryK42" hidden="1">#REF!</definedName>
    <definedName name="IQRSummaryL16" hidden="1">#REF!</definedName>
    <definedName name="IQRSummaryL17" hidden="1">#REF!</definedName>
    <definedName name="IQRSummaryL18" hidden="1">#REF!</definedName>
    <definedName name="IQRSummaryL19" hidden="1">#REF!</definedName>
    <definedName name="IQRSummaryL20" hidden="1">#REF!</definedName>
    <definedName name="IQRSummaryL21" hidden="1">#REF!</definedName>
    <definedName name="IQRSummaryL22" hidden="1">#REF!</definedName>
    <definedName name="IQRSummaryL23" hidden="1">#REF!</definedName>
    <definedName name="IQRSummaryL24" hidden="1">#REF!</definedName>
    <definedName name="IQRSummaryL25" hidden="1">#REF!</definedName>
    <definedName name="IQRSummaryL26" hidden="1">#REF!</definedName>
    <definedName name="IQRSummaryL27" hidden="1">#REF!</definedName>
    <definedName name="IQRSummaryL28" hidden="1">#REF!</definedName>
    <definedName name="IQRSummaryL29" hidden="1">#REF!</definedName>
    <definedName name="IQRSummaryL30" hidden="1">#REF!</definedName>
    <definedName name="IQRSummaryL31" hidden="1">#REF!</definedName>
    <definedName name="IQRSummaryL32" hidden="1">#REF!</definedName>
    <definedName name="IQRSummaryL33" hidden="1">#REF!</definedName>
    <definedName name="IQRSummaryL34" hidden="1">#REF!</definedName>
    <definedName name="IQRSummaryL35" hidden="1">#REF!</definedName>
    <definedName name="IQRSummaryL36" hidden="1">#REF!</definedName>
    <definedName name="IQRSummaryL37" hidden="1">#REF!</definedName>
    <definedName name="IQRSummaryL38" hidden="1">#REF!</definedName>
    <definedName name="IQRSummaryL39" hidden="1">#REF!</definedName>
    <definedName name="IQRSummaryL40" hidden="1">#REF!</definedName>
    <definedName name="IQRSummaryL41" hidden="1">#REF!</definedName>
    <definedName name="IQRSummaryL42" hidden="1">#REF!</definedName>
    <definedName name="IQRSummaryM16" hidden="1">#REF!</definedName>
    <definedName name="IQRSummaryM17" hidden="1">#REF!</definedName>
    <definedName name="IQRSummaryM18" hidden="1">#REF!</definedName>
    <definedName name="IQRSummaryM19" hidden="1">#REF!</definedName>
    <definedName name="IQRSummaryM20" hidden="1">#REF!</definedName>
    <definedName name="IQRSummaryM21" hidden="1">#REF!</definedName>
    <definedName name="IQRSummaryM22" hidden="1">#REF!</definedName>
    <definedName name="IQRSummaryM23" hidden="1">#REF!</definedName>
    <definedName name="IQRSummaryM24" hidden="1">#REF!</definedName>
    <definedName name="IQRSummaryM25" hidden="1">#REF!</definedName>
    <definedName name="IQRSummaryM26" hidden="1">#REF!</definedName>
    <definedName name="IQRSummaryM27" hidden="1">#REF!</definedName>
    <definedName name="IQRSummaryM28" hidden="1">#REF!</definedName>
    <definedName name="IQRSummaryM29" hidden="1">#REF!</definedName>
    <definedName name="IQRSummaryM30" hidden="1">#REF!</definedName>
    <definedName name="IQRSummaryM31" hidden="1">#REF!</definedName>
    <definedName name="IQRSummaryM32" hidden="1">#REF!</definedName>
    <definedName name="IQRSummaryM33" hidden="1">#REF!</definedName>
    <definedName name="IQRSummaryM34" hidden="1">#REF!</definedName>
    <definedName name="IQRSummaryM35" hidden="1">#REF!</definedName>
    <definedName name="IQRSummaryM36" hidden="1">#REF!</definedName>
    <definedName name="IQRSummaryM37" hidden="1">#REF!</definedName>
    <definedName name="IQRSummaryM38" hidden="1">#REF!</definedName>
    <definedName name="IQRSummaryM39" hidden="1">#REF!</definedName>
    <definedName name="IQRSummaryM40" hidden="1">#REF!</definedName>
    <definedName name="IQRSummaryM41" hidden="1">#REF!</definedName>
    <definedName name="IQRSummaryM42" hidden="1">#REF!</definedName>
    <definedName name="IQRSummaryM43" hidden="1">#REF!</definedName>
    <definedName name="IQRSummaryM44" hidden="1">#REF!</definedName>
    <definedName name="IQRSummaryM47" hidden="1">#REF!</definedName>
    <definedName name="IQRSummaryN16" hidden="1">#REF!</definedName>
    <definedName name="IQRSummaryN17" hidden="1">#REF!</definedName>
    <definedName name="IQRSummaryN18" hidden="1">#REF!</definedName>
    <definedName name="IQRSummaryN19" hidden="1">#REF!</definedName>
    <definedName name="IQRSummaryN20" hidden="1">#REF!</definedName>
    <definedName name="IQRSummaryN21" hidden="1">#REF!</definedName>
    <definedName name="IQRSummaryN22" hidden="1">#REF!</definedName>
    <definedName name="IQRSummaryN23" hidden="1">#REF!</definedName>
    <definedName name="IQRSummaryN24" hidden="1">#REF!</definedName>
    <definedName name="IQRSummaryN25" hidden="1">#REF!</definedName>
    <definedName name="IQRSummaryN26" hidden="1">#REF!</definedName>
    <definedName name="IQRSummaryN27" hidden="1">#REF!</definedName>
    <definedName name="IQRSummaryN28" hidden="1">#REF!</definedName>
    <definedName name="IQRSummaryN29" hidden="1">#REF!</definedName>
    <definedName name="IQRSummaryN30" hidden="1">#REF!</definedName>
    <definedName name="IQRSummaryN31" hidden="1">#REF!</definedName>
    <definedName name="IQRSummaryN32" hidden="1">#REF!</definedName>
    <definedName name="IQRSummaryN33" hidden="1">#REF!</definedName>
    <definedName name="IQRSummaryN34" hidden="1">#REF!</definedName>
    <definedName name="IQRSummaryN35" hidden="1">#REF!</definedName>
    <definedName name="IQRSummaryN36" hidden="1">#REF!</definedName>
    <definedName name="IQRSummaryN38" hidden="1">#REF!</definedName>
    <definedName name="IQRSummaryN39" hidden="1">#REF!</definedName>
    <definedName name="IQRSummaryN40" hidden="1">#REF!</definedName>
    <definedName name="IQRSummaryN41" hidden="1">#REF!</definedName>
    <definedName name="IQRSummaryN42" hidden="1">#REF!</definedName>
    <definedName name="IQRSummaryO16" hidden="1">#REF!</definedName>
    <definedName name="IQRSummaryO17" hidden="1">#REF!</definedName>
    <definedName name="IQRSummaryO18" hidden="1">#REF!</definedName>
    <definedName name="IQRSummaryO19" hidden="1">#REF!</definedName>
    <definedName name="IQRSummaryO20" hidden="1">#REF!</definedName>
    <definedName name="IQRSummaryO21" hidden="1">#REF!</definedName>
    <definedName name="IQRSummaryO22" hidden="1">#REF!</definedName>
    <definedName name="IQRSummaryO23" hidden="1">#REF!</definedName>
    <definedName name="IQRSummaryO24" hidden="1">#REF!</definedName>
    <definedName name="IQRSummaryO25" hidden="1">#REF!</definedName>
    <definedName name="IQRSummaryO26" hidden="1">#REF!</definedName>
    <definedName name="IQRSummaryO27" hidden="1">#REF!</definedName>
    <definedName name="IQRSummaryO28" hidden="1">#REF!</definedName>
    <definedName name="IQRSummaryO29" hidden="1">#REF!</definedName>
    <definedName name="IQRSummaryO30" hidden="1">#REF!</definedName>
    <definedName name="IQRSummaryO31" hidden="1">#REF!</definedName>
    <definedName name="IQRSummaryO32" hidden="1">#REF!</definedName>
    <definedName name="IQRSummaryO33" hidden="1">#REF!</definedName>
    <definedName name="IQRSummaryO34" hidden="1">#REF!</definedName>
    <definedName name="IQRSummaryO35" hidden="1">#REF!</definedName>
    <definedName name="IQRSummaryO36" hidden="1">#REF!</definedName>
    <definedName name="IQRSummaryO37" hidden="1">#REF!</definedName>
    <definedName name="IQRSummaryO38" hidden="1">#REF!</definedName>
    <definedName name="IQRSummaryO39" hidden="1">#REF!</definedName>
    <definedName name="IQRSummaryO40" hidden="1">#REF!</definedName>
    <definedName name="IQRSummaryO41" hidden="1">#REF!</definedName>
    <definedName name="IQRSummaryO42" hidden="1">#REF!</definedName>
    <definedName name="IQRSummaryO43" hidden="1">#REF!</definedName>
    <definedName name="IQRSummaryO44" hidden="1">#REF!</definedName>
    <definedName name="IQRSummaryO47" hidden="1">#REF!</definedName>
    <definedName name="IQRSummaryQ16" hidden="1">#REF!</definedName>
    <definedName name="IQRSummaryQ17" hidden="1">#REF!</definedName>
    <definedName name="IQRSummaryQ18" hidden="1">#REF!</definedName>
    <definedName name="IQRSummaryQ19" hidden="1">#REF!</definedName>
    <definedName name="IQRSummaryQ20" hidden="1">#REF!</definedName>
    <definedName name="IQRSummaryQ21" hidden="1">#REF!</definedName>
    <definedName name="IQRSummaryQ22" hidden="1">#REF!</definedName>
    <definedName name="IQRSummaryQ23" hidden="1">#REF!</definedName>
    <definedName name="IQRSummaryQ24" hidden="1">#REF!</definedName>
    <definedName name="IQRSummaryQ25" hidden="1">#REF!</definedName>
    <definedName name="IQRSummaryQ26" hidden="1">#REF!</definedName>
    <definedName name="IQRSummaryQ27" hidden="1">#REF!</definedName>
    <definedName name="IQRSummaryQ28" hidden="1">#REF!</definedName>
    <definedName name="IQRSummaryQ29" hidden="1">#REF!</definedName>
    <definedName name="IQRSummaryQ30" hidden="1">#REF!</definedName>
    <definedName name="IQRSummaryQ31" hidden="1">#REF!</definedName>
    <definedName name="IQRSummaryR16" hidden="1">#REF!</definedName>
    <definedName name="IQRSummaryR17" hidden="1">#REF!</definedName>
    <definedName name="IQRSummaryR18" hidden="1">#REF!</definedName>
    <definedName name="IQRSummaryR19" hidden="1">#REF!</definedName>
    <definedName name="IQRSummaryR20" hidden="1">#REF!</definedName>
    <definedName name="IQRSummaryR21" hidden="1">#REF!</definedName>
    <definedName name="IQRSummaryR22" hidden="1">#REF!</definedName>
    <definedName name="IQRSummaryR23" hidden="1">#REF!</definedName>
    <definedName name="IQRSummaryR24" hidden="1">#REF!</definedName>
    <definedName name="IQRSummaryR25" hidden="1">#REF!</definedName>
    <definedName name="IQRSummaryR26" hidden="1">#REF!</definedName>
    <definedName name="IQRSummaryR27" hidden="1">#REF!</definedName>
    <definedName name="IQRSummaryR28" hidden="1">#REF!</definedName>
    <definedName name="IQRSummaryR29" hidden="1">#REF!</definedName>
    <definedName name="IQRSummaryR30" hidden="1">#REF!</definedName>
    <definedName name="IQRSummaryR31" hidden="1">#REF!</definedName>
    <definedName name="IQRSummaryS16" hidden="1">#REF!</definedName>
    <definedName name="IQRSummaryS17" hidden="1">#REF!</definedName>
    <definedName name="IQRSummaryS18" hidden="1">#REF!</definedName>
    <definedName name="IQRSummaryS19" hidden="1">#REF!</definedName>
    <definedName name="IQRSummaryS20" hidden="1">#REF!</definedName>
    <definedName name="IQRSummaryS21" hidden="1">#REF!</definedName>
    <definedName name="IQRSummaryS22" hidden="1">#REF!</definedName>
    <definedName name="IQRSummaryS23" hidden="1">#REF!</definedName>
    <definedName name="IQRSummaryS24" hidden="1">#REF!</definedName>
    <definedName name="IQRSummaryS25" hidden="1">#REF!</definedName>
    <definedName name="IQRSummaryS26" hidden="1">#REF!</definedName>
    <definedName name="IQRSummaryS27" hidden="1">#REF!</definedName>
    <definedName name="IQRSummaryS28" hidden="1">#REF!</definedName>
    <definedName name="IQRSummaryS29" hidden="1">#REF!</definedName>
    <definedName name="IQRSummaryS30" hidden="1">#REF!</definedName>
    <definedName name="IQRSummaryS31" hidden="1">#REF!</definedName>
    <definedName name="IQRSummaryT16" hidden="1">#REF!</definedName>
    <definedName name="IQRSummaryT17" hidden="1">#REF!</definedName>
    <definedName name="IQRSummaryT18" hidden="1">#REF!</definedName>
    <definedName name="IQRSummaryT19" hidden="1">#REF!</definedName>
    <definedName name="IQRSummaryT20" hidden="1">#REF!</definedName>
    <definedName name="IQRSummaryT21" hidden="1">#REF!</definedName>
    <definedName name="IQRSummaryT22" hidden="1">#REF!</definedName>
    <definedName name="IQRSummaryT23" hidden="1">#REF!</definedName>
    <definedName name="IQRSummaryT24" hidden="1">#REF!</definedName>
    <definedName name="IQRSummaryT25" hidden="1">#REF!</definedName>
    <definedName name="IQRSummaryT26" hidden="1">#REF!</definedName>
    <definedName name="IQRSummaryT27" hidden="1">#REF!</definedName>
    <definedName name="IQRSummaryT28" hidden="1">#REF!</definedName>
    <definedName name="IQRSummaryT29" hidden="1">#REF!</definedName>
    <definedName name="IQRSummaryT30" hidden="1">#REF!</definedName>
    <definedName name="IQRSummaryT31" hidden="1">#REF!</definedName>
    <definedName name="IQRSummaryU16" hidden="1">#REF!</definedName>
    <definedName name="IQRSummaryU17" hidden="1">#REF!</definedName>
    <definedName name="IQRSummaryU18" hidden="1">#REF!</definedName>
    <definedName name="IQRSummaryU19" hidden="1">#REF!</definedName>
    <definedName name="IQRSummaryU20" hidden="1">#REF!</definedName>
    <definedName name="IQRSummaryU21" hidden="1">#REF!</definedName>
    <definedName name="IQRSummaryU22" hidden="1">#REF!</definedName>
    <definedName name="IQRSummaryU23" hidden="1">#REF!</definedName>
    <definedName name="IQRSummaryU24" hidden="1">#REF!</definedName>
    <definedName name="IQRSummaryU25" hidden="1">#REF!</definedName>
    <definedName name="IQRSummaryU26" hidden="1">#REF!</definedName>
    <definedName name="IQRSummaryU27" hidden="1">#REF!</definedName>
    <definedName name="IQRSummaryU28" hidden="1">#REF!</definedName>
    <definedName name="IQRSummaryU29" hidden="1">#REF!</definedName>
    <definedName name="IQRSummaryU30" hidden="1">#REF!</definedName>
    <definedName name="IQRSummaryU31" hidden="1">#REF!</definedName>
    <definedName name="IQRSummaryV16" hidden="1">#REF!</definedName>
    <definedName name="IQRSummaryV17" hidden="1">#REF!</definedName>
    <definedName name="IQRSummaryV18" hidden="1">#REF!</definedName>
    <definedName name="IQRSummaryV19" hidden="1">#REF!</definedName>
    <definedName name="IQRSummaryV20" hidden="1">#REF!</definedName>
    <definedName name="IQRSummaryV21" hidden="1">#REF!</definedName>
    <definedName name="IQRSummaryV22" hidden="1">#REF!</definedName>
    <definedName name="IQRSummaryV23" hidden="1">#REF!</definedName>
    <definedName name="IQRSummaryV24" hidden="1">#REF!</definedName>
    <definedName name="IQRSummaryV25" hidden="1">#REF!</definedName>
    <definedName name="IQRSummaryV26" hidden="1">#REF!</definedName>
    <definedName name="IQRSummaryV27" hidden="1">#REF!</definedName>
    <definedName name="IQRSummaryV28" hidden="1">#REF!</definedName>
    <definedName name="IQRSummaryV29" hidden="1">#REF!</definedName>
    <definedName name="IQRSummaryV30" hidden="1">#REF!</definedName>
    <definedName name="IQRSummaryV31" hidden="1">#REF!</definedName>
    <definedName name="IQRSummaryW16" hidden="1">#REF!</definedName>
    <definedName name="IQRSummaryW17" hidden="1">#REF!</definedName>
    <definedName name="IQRSummaryW18" hidden="1">#REF!</definedName>
    <definedName name="IQRSummaryW19" hidden="1">#REF!</definedName>
    <definedName name="IQRSummaryW20" hidden="1">#REF!</definedName>
    <definedName name="IQRSummaryW21" hidden="1">#REF!</definedName>
    <definedName name="IQRSummaryW22" hidden="1">#REF!</definedName>
    <definedName name="IQRSummaryW23" hidden="1">#REF!</definedName>
    <definedName name="IQRSummaryW24" hidden="1">#REF!</definedName>
    <definedName name="IQRSummaryW25" hidden="1">#REF!</definedName>
    <definedName name="IQRSummaryW26" hidden="1">#REF!</definedName>
    <definedName name="IQRSummaryW27" hidden="1">#REF!</definedName>
    <definedName name="IQRSummaryW28" hidden="1">#REF!</definedName>
    <definedName name="IQRSummaryW29" hidden="1">#REF!</definedName>
    <definedName name="IQRSummaryW30" hidden="1">#REF!</definedName>
    <definedName name="IQRSummaryW31" hidden="1">#REF!</definedName>
    <definedName name="IQRSummaryW32" hidden="1">#REF!</definedName>
    <definedName name="IQRSummaryW33" hidden="1">#REF!</definedName>
    <definedName name="IQRSummaryW34" hidden="1">#REF!</definedName>
    <definedName name="IQRSummaryW35" hidden="1">#REF!</definedName>
    <definedName name="IQRSummaryW36" hidden="1">#REF!</definedName>
    <definedName name="IQRSummaryW37" hidden="1">#REF!</definedName>
    <definedName name="IQRSummaryW38" hidden="1">#REF!</definedName>
    <definedName name="IQRSummaryW39" hidden="1">#REF!</definedName>
    <definedName name="IQRSummaryW40" hidden="1">#REF!</definedName>
    <definedName name="IQRSummaryW41" hidden="1">#REF!</definedName>
    <definedName name="IQRSummaryW42" hidden="1">#REF!</definedName>
    <definedName name="IQRSupportAC27" hidden="1">#REF!</definedName>
    <definedName name="IQRSupportAC4" hidden="1">#REF!</definedName>
    <definedName name="IQRSupportAC53" hidden="1">#REF!</definedName>
    <definedName name="IQRSupportAH27" hidden="1">#REF!</definedName>
    <definedName name="IQRSupportAH4" hidden="1">#REF!</definedName>
    <definedName name="IQRSupportAH53" hidden="1">#REF!</definedName>
    <definedName name="IQRSupportAI4" hidden="1">#REF!</definedName>
    <definedName name="IQRSupportAI53" hidden="1">#REF!</definedName>
    <definedName name="IQRSupportAK27" hidden="1">#REF!</definedName>
    <definedName name="IQRSupportAK4" hidden="1">#REF!</definedName>
    <definedName name="IQRSupportAK53" hidden="1">#REF!</definedName>
    <definedName name="IQRSupportAM27" hidden="1">#REF!</definedName>
    <definedName name="IQRSupportAM4" hidden="1">#REF!</definedName>
    <definedName name="IQRSupportAM53" hidden="1">#REF!</definedName>
    <definedName name="IQRSupportAS27" hidden="1">#REF!</definedName>
    <definedName name="IQRSupportAS4" hidden="1">#REF!</definedName>
    <definedName name="IQRSupportAS53" hidden="1">#REF!</definedName>
    <definedName name="IQRSupportAW27" hidden="1">#REF!</definedName>
    <definedName name="IQRSupportAW4" hidden="1">#REF!</definedName>
    <definedName name="IQRSupportAW53" hidden="1">#REF!</definedName>
    <definedName name="IQRSupportG27" hidden="1">#REF!</definedName>
    <definedName name="IQRSupportG4" hidden="1">#REF!</definedName>
    <definedName name="IQRSupportG53" hidden="1">#REF!</definedName>
    <definedName name="IQRSupportH27" hidden="1">#REF!</definedName>
    <definedName name="IQRSupportH4" hidden="1">#REF!</definedName>
    <definedName name="IQRSupportH53" hidden="1">#REF!</definedName>
    <definedName name="IQRSupportK27" hidden="1">#REF!</definedName>
    <definedName name="IQRSupportK4" hidden="1">#REF!</definedName>
    <definedName name="IQRSupportK53" hidden="1">#REF!</definedName>
    <definedName name="IQRSupportM27" hidden="1">#REF!</definedName>
    <definedName name="IQRSupportM4" hidden="1">#REF!</definedName>
    <definedName name="IQRSupportM53" hidden="1">#REF!</definedName>
    <definedName name="IQRSupportO27" hidden="1">#REF!</definedName>
    <definedName name="IQRSupportO4" hidden="1">#REF!</definedName>
    <definedName name="IQRSupportO53" hidden="1">#REF!</definedName>
    <definedName name="IQRSupportP27" hidden="1">#REF!</definedName>
    <definedName name="IQRSupportP4" hidden="1">#REF!</definedName>
    <definedName name="IQRSupportP53" hidden="1">#REF!</definedName>
    <definedName name="IQRSupportQ27" hidden="1">#REF!</definedName>
    <definedName name="IQRSupportQ4" hidden="1">#REF!</definedName>
    <definedName name="IQRSupportQ53" hidden="1">#REF!</definedName>
    <definedName name="IQRSupportR27" hidden="1">#REF!</definedName>
    <definedName name="IQRSupportR4" hidden="1">#REF!</definedName>
    <definedName name="IQRSupportR53" hidden="1">#REF!</definedName>
    <definedName name="IQRSupportS27" hidden="1">#REF!</definedName>
    <definedName name="IQRSupportS4" hidden="1">#REF!</definedName>
    <definedName name="IQRSupportS53" hidden="1">#REF!</definedName>
    <definedName name="IQRSupportV27" hidden="1">#REF!</definedName>
    <definedName name="IQRSupportV4" hidden="1">#REF!</definedName>
    <definedName name="IQRSupportV53" hidden="1">#REF!</definedName>
    <definedName name="IQRSupportW27" hidden="1">#REF!</definedName>
    <definedName name="IQRSupportW29" hidden="1">#REF!</definedName>
    <definedName name="IQRSupportW4" hidden="1">#REF!</definedName>
    <definedName name="IQRSupportW53" hidden="1">#REF!</definedName>
    <definedName name="IQRSupportX4" hidden="1">#REF!</definedName>
    <definedName name="IQRSupportX53" hidden="1">#REF!</definedName>
    <definedName name="IQRT10" hidden="1">"$U$10:$V$10"</definedName>
    <definedName name="IQRT100" hidden="1">"$U$100"</definedName>
    <definedName name="IQRT101" hidden="1">"$U$101"</definedName>
    <definedName name="IQRT102" hidden="1">"$U$102"</definedName>
    <definedName name="IQRT103" hidden="1">"$U$103"</definedName>
    <definedName name="IQRT104" hidden="1">"$U$104"</definedName>
    <definedName name="IQRT105" hidden="1">"$U$105"</definedName>
    <definedName name="IQRT106" hidden="1">"$U$106"</definedName>
    <definedName name="IQRT107" hidden="1">"$U$107"</definedName>
    <definedName name="IQRT108" hidden="1">"$U$108"</definedName>
    <definedName name="IQRT109" hidden="1">"$U$109"</definedName>
    <definedName name="IQRT11" hidden="1">"$U$11"</definedName>
    <definedName name="IQRT110" hidden="1">"$U$110"</definedName>
    <definedName name="IQRT111" hidden="1">"$U$111"</definedName>
    <definedName name="IQRT112" hidden="1">"$U$112"</definedName>
    <definedName name="IQRT113" hidden="1">"$U$113"</definedName>
    <definedName name="IQRT114" hidden="1">"$U$114"</definedName>
    <definedName name="IQRT115" hidden="1">"$U$115"</definedName>
    <definedName name="IQRT116" hidden="1">"$U$116"</definedName>
    <definedName name="IQRT117" hidden="1">"$U$117"</definedName>
    <definedName name="IQRT118" hidden="1">"$U$118"</definedName>
    <definedName name="IQRT119" hidden="1">"$U$119"</definedName>
    <definedName name="IQRT12" hidden="1">"$T$13"</definedName>
    <definedName name="IQRT120" hidden="1">"$U$120"</definedName>
    <definedName name="IQRT121" hidden="1">"$U$121"</definedName>
    <definedName name="IQRT122" hidden="1">"$U$122"</definedName>
    <definedName name="IQRT123" hidden="1">"$U$123"</definedName>
    <definedName name="IQRT124" hidden="1">"$U$124"</definedName>
    <definedName name="IQRT125" hidden="1">"$U$125"</definedName>
    <definedName name="IQRT126" hidden="1">"$U$126"</definedName>
    <definedName name="IQRT127" hidden="1">"$U$127"</definedName>
    <definedName name="IQRT128" hidden="1">"$U$128"</definedName>
    <definedName name="IQRT129" hidden="1">"$U$129"</definedName>
    <definedName name="IQRT13" hidden="1">"$T$14"</definedName>
    <definedName name="IQRT130" hidden="1">"$U$130"</definedName>
    <definedName name="IQRT131" hidden="1">"$U$131"</definedName>
    <definedName name="IQRT132" hidden="1">"$U$132"</definedName>
    <definedName name="IQRT133" hidden="1">"$U$133"</definedName>
    <definedName name="IQRT134" hidden="1">"$U$134"</definedName>
    <definedName name="IQRT135" hidden="1">"$U$135"</definedName>
    <definedName name="IQRT136" hidden="1">"$U$136"</definedName>
    <definedName name="IQRT137" hidden="1">"$U$137"</definedName>
    <definedName name="IQRT138" hidden="1">"$U$138"</definedName>
    <definedName name="IQRT139" hidden="1">"$U$139"</definedName>
    <definedName name="IQRT14" hidden="1">"$U$14:$V$14"</definedName>
    <definedName name="IQRT140" hidden="1">"$U$140"</definedName>
    <definedName name="IQRT141" hidden="1">"$U$141"</definedName>
    <definedName name="IQRT142" hidden="1">"$U$142"</definedName>
    <definedName name="IQRT143" hidden="1">"$U$143"</definedName>
    <definedName name="IQRT144" hidden="1">"$U$144"</definedName>
    <definedName name="IQRT145" hidden="1">"$U$145"</definedName>
    <definedName name="IQRT146" hidden="1">"$U$146"</definedName>
    <definedName name="IQRT147" hidden="1">"$U$147"</definedName>
    <definedName name="IQRT148" hidden="1">"$U$148"</definedName>
    <definedName name="IQRT149" hidden="1">"$U$149"</definedName>
    <definedName name="IQRT15" hidden="1">"$T$16:$T$21"</definedName>
    <definedName name="IQRT150" hidden="1">"$U$150"</definedName>
    <definedName name="IQRT151" hidden="1">"$U$151"</definedName>
    <definedName name="IQRT152" hidden="1">"$U$152"</definedName>
    <definedName name="IQRT153" hidden="1">"$U$153"</definedName>
    <definedName name="IQRT154" hidden="1">"$U$154:$V$154"</definedName>
    <definedName name="IQRT155" hidden="1">"$U$155"</definedName>
    <definedName name="IQRT156" hidden="1">"$U$156"</definedName>
    <definedName name="IQRT157" hidden="1">"$U$157"</definedName>
    <definedName name="IQRT159" hidden="1">"$U$159:$W$159"</definedName>
    <definedName name="IQRT160" hidden="1">"$U$160"</definedName>
    <definedName name="IQRT162" hidden="1">"$U$162:$Y$162"</definedName>
    <definedName name="IQRT163" hidden="1">"$U$163:$V$163"</definedName>
    <definedName name="IQRT165" hidden="1">"$U$165"</definedName>
    <definedName name="IQRT169" hidden="1">"$U$169:$Y$169"</definedName>
    <definedName name="IQRT17" hidden="1">"$U$17:$V$17"</definedName>
    <definedName name="IQRT171" hidden="1">"$U$171:$Y$171"</definedName>
    <definedName name="IQRT172" hidden="1">"$U$172"</definedName>
    <definedName name="IQRT174" hidden="1">"$U$174"</definedName>
    <definedName name="IQRT175" hidden="1">"$U$175:$V$175"</definedName>
    <definedName name="IQRT176" hidden="1">"$U$176:$V$176"</definedName>
    <definedName name="IQRT177" hidden="1">"$U$177"</definedName>
    <definedName name="IQRT178" hidden="1">"$U$178"</definedName>
    <definedName name="IQRT18" hidden="1">"$U$18:$X$18"</definedName>
    <definedName name="IQRT180" hidden="1">"$U$180"</definedName>
    <definedName name="IQRT181" hidden="1">"$U$181"</definedName>
    <definedName name="IQRT20" hidden="1">"$T$21:$T$525"</definedName>
    <definedName name="IQRT21" hidden="1">"$U$21:$V$21"</definedName>
    <definedName name="IQRT211" hidden="1">"$T$212:$T$369"</definedName>
    <definedName name="IQRT22" hidden="1">"$T$23:$T$2539"</definedName>
    <definedName name="IQRT23" hidden="1">"$U$23"</definedName>
    <definedName name="IQRT24" hidden="1">"$U$24"</definedName>
    <definedName name="IQRT25" hidden="1">"$T$26:$T$31"</definedName>
    <definedName name="IQRT27" hidden="1">"$U$27"</definedName>
    <definedName name="IQRT28" hidden="1">"$U$28"</definedName>
    <definedName name="IQRT29" hidden="1">"$U$29"</definedName>
    <definedName name="IQRT30" hidden="1">"$U$30"</definedName>
    <definedName name="IQRT31" hidden="1">"$U$31"</definedName>
    <definedName name="IQRT32" hidden="1">"$U$32"</definedName>
    <definedName name="IQRT33" hidden="1">"$U$33:$V$33"</definedName>
    <definedName name="IQRT34" hidden="1">"$U$34"</definedName>
    <definedName name="IQRT35" hidden="1">"$T$36:$T$41"</definedName>
    <definedName name="IQRT38" hidden="1">"$T$39:$T$291"</definedName>
    <definedName name="IQRT41" hidden="1">"$U$41"</definedName>
    <definedName name="IQRT42" hidden="1">"$U$42"</definedName>
    <definedName name="IQRT44" hidden="1">"$U$44"</definedName>
    <definedName name="IQRT45" hidden="1">"$T$46:$T$51"</definedName>
    <definedName name="IQRT46" hidden="1">"$U$46:$V$46"</definedName>
    <definedName name="IQRT47" hidden="1">"$U$47"</definedName>
    <definedName name="IQRT48" hidden="1">"$U$48"</definedName>
    <definedName name="IQRT49" hidden="1">"$T$50:$T$55"</definedName>
    <definedName name="IQRT5" hidden="1">"$T$6:$T$11"</definedName>
    <definedName name="IQRT50" hidden="1">"$U$50"</definedName>
    <definedName name="IQRT51" hidden="1">"$U$51"</definedName>
    <definedName name="IQRT52" hidden="1">"$U$52"</definedName>
    <definedName name="IQRT53" hidden="1">"$U$53"</definedName>
    <definedName name="IQRT54" hidden="1">"$U$54"</definedName>
    <definedName name="IQRT55" hidden="1">"$U$55"</definedName>
    <definedName name="IQRT56" hidden="1">"$U$56"</definedName>
    <definedName name="IQRT566" hidden="1">"$T$567"</definedName>
    <definedName name="IQRT57" hidden="1">"$U$57"</definedName>
    <definedName name="IQRT576" hidden="1">"$T$577"</definedName>
    <definedName name="IQRT577" hidden="1">"$T$578:$T$1079"</definedName>
    <definedName name="IQRT578" hidden="1">"$T$579"</definedName>
    <definedName name="IQRT58" hidden="1">"$U$58"</definedName>
    <definedName name="IQRT59" hidden="1">"$U$59"</definedName>
    <definedName name="IQRT598" hidden="1">"$T$599"</definedName>
    <definedName name="IQRT6" hidden="1">"$U$6"</definedName>
    <definedName name="IQRT60" hidden="1">"$U$60"</definedName>
    <definedName name="IQRT608" hidden="1">"$T$609"</definedName>
    <definedName name="IQRT61" hidden="1">"$U$61"</definedName>
    <definedName name="IQRT610" hidden="1">"$T$611"</definedName>
    <definedName name="IQRT62" hidden="1">"$U$62"</definedName>
    <definedName name="IQRT63" hidden="1">"$U$63"</definedName>
    <definedName name="IQRT64" hidden="1">"$U$64"</definedName>
    <definedName name="IQRT65" hidden="1">"$T$66:$T$71"</definedName>
    <definedName name="IQRT66" hidden="1">"$U$66"</definedName>
    <definedName name="IQRT67" hidden="1">"$U$67"</definedName>
    <definedName name="IQRT68" hidden="1">"$U$68"</definedName>
    <definedName name="IQRT69" hidden="1">"$U$69"</definedName>
    <definedName name="IQRT7" localSheetId="2" hidden="1">"$T$8:$T$14"</definedName>
    <definedName name="IQRT7" hidden="1">"$U$7:$Y$7"</definedName>
    <definedName name="IQRT70" hidden="1">"$U$70"</definedName>
    <definedName name="IQRT71" hidden="1">"$U$71"</definedName>
    <definedName name="IQRT72" hidden="1">"$U$72"</definedName>
    <definedName name="IQRT73" hidden="1">"$U$73"</definedName>
    <definedName name="IQRT74" hidden="1">"$U$74"</definedName>
    <definedName name="IQRT75" hidden="1">"$U$75"</definedName>
    <definedName name="IQRT76" hidden="1">"$U$76"</definedName>
    <definedName name="IQRT77" hidden="1">"$U$77"</definedName>
    <definedName name="IQRT78" hidden="1">"$U$78"</definedName>
    <definedName name="IQRT79" hidden="1">"$U$79"</definedName>
    <definedName name="IQRT8" hidden="1">"$U$8"</definedName>
    <definedName name="IQRT80" hidden="1">"$U$80"</definedName>
    <definedName name="IQRT81" hidden="1">"$U$81"</definedName>
    <definedName name="IQRT82" hidden="1">"$U$82"</definedName>
    <definedName name="IQRT83" hidden="1">"$U$83"</definedName>
    <definedName name="IQRT84" hidden="1">"$U$84"</definedName>
    <definedName name="IQRT85" hidden="1">"$U$85"</definedName>
    <definedName name="IQRT86" hidden="1">"$U$86"</definedName>
    <definedName name="IQRT87" hidden="1">"$U$87"</definedName>
    <definedName name="IQRT88" hidden="1">"$U$88"</definedName>
    <definedName name="IQRT89" hidden="1">"$U$89"</definedName>
    <definedName name="IQRT9" hidden="1">"$U$9"</definedName>
    <definedName name="IQRT90" hidden="1">"$U$90"</definedName>
    <definedName name="IQRT91" hidden="1">"$U$91"</definedName>
    <definedName name="IQRT92" hidden="1">"$U$92"</definedName>
    <definedName name="IQRT93" hidden="1">"$U$93"</definedName>
    <definedName name="IQRT94" hidden="1">"$U$94"</definedName>
    <definedName name="IQRT95" hidden="1">"$U$95"</definedName>
    <definedName name="IQRT96" hidden="1">"$U$96"</definedName>
    <definedName name="IQRT97" hidden="1">"$U$97"</definedName>
    <definedName name="IQRT98" hidden="1">"$U$98"</definedName>
    <definedName name="IQRT99" hidden="1">"$U$99"</definedName>
    <definedName name="IQRTarOwnershipT26" hidden="1">#REF!</definedName>
    <definedName name="IQRTarOwnershipT8" hidden="1">#REF!</definedName>
    <definedName name="IQRTarOwnershipU26" hidden="1">#REF!</definedName>
    <definedName name="IQRTarOwnershipU8" hidden="1">#REF!</definedName>
    <definedName name="IQRTEMPLATEAF17" hidden="1">#REF!</definedName>
    <definedName name="IQRTEMPLATEAP89" hidden="1">#REF!</definedName>
    <definedName name="IQRTEMPLATEAR89" hidden="1">#REF!</definedName>
    <definedName name="IQRTEMPLATEAT89" hidden="1">#REF!</definedName>
    <definedName name="IQRTEMPLATEAV89" hidden="1">#REF!</definedName>
    <definedName name="IQRTEMPLATEAX89" hidden="1">#REF!</definedName>
    <definedName name="IQRTEXRationale2AZ17" hidden="1">#REF!</definedName>
    <definedName name="IQRTEXRationale3AZ17" hidden="1">#REF!</definedName>
    <definedName name="IQRTEXRationaleAF17" hidden="1">#REF!</definedName>
    <definedName name="IQRTEXRationaleAZ17" hidden="1">#REF!</definedName>
    <definedName name="IQRTickerinputB3" hidden="1">#REF!</definedName>
    <definedName name="IQRTickerinputC3" hidden="1">#REF!</definedName>
    <definedName name="IQRTickerinputD3" hidden="1">#REF!</definedName>
    <definedName name="IQRTickerinputE3" hidden="1">#REF!</definedName>
    <definedName name="IQRTickerinputF3" hidden="1">#REF!</definedName>
    <definedName name="IQRTickerinputG3" hidden="1">#REF!</definedName>
    <definedName name="IQRTickerinputH3" hidden="1">#REF!</definedName>
    <definedName name="IQRTransactionCompsGuardrail2S9" hidden="1">#REF!</definedName>
    <definedName name="IQRTransactionCompsHwySignS14" hidden="1">#REF!</definedName>
    <definedName name="IQRTransactionCompsHwySignS15" hidden="1">#REF!</definedName>
    <definedName name="IQRTransactionCompsHwySignS9" hidden="1">#REF!</definedName>
    <definedName name="IQRU1" hidden="1">"$U$2:$U$255"</definedName>
    <definedName name="IQRU11">"$U$12:$U$264"</definedName>
    <definedName name="IQRU12" hidden="1">"$U$13"</definedName>
    <definedName name="IQRU13" hidden="1">"$U$14"</definedName>
    <definedName name="IQRU14" hidden="1">"$U$15:$U$19"</definedName>
    <definedName name="IQRU15" hidden="1">"$U$16:$U$21"</definedName>
    <definedName name="IQRU17" hidden="1">"$U$18:$U$68"</definedName>
    <definedName name="IQRU19" hidden="1">"$U$20"</definedName>
    <definedName name="IQRU2" hidden="1">"$U$3:$U$259"</definedName>
    <definedName name="IQRU21" hidden="1">"$U$22:$U$30"</definedName>
    <definedName name="IQRU22" hidden="1">"$U$23:$U$31"</definedName>
    <definedName name="IQRU23" hidden="1">"$U$24:$U$32"</definedName>
    <definedName name="IQRU24" hidden="1">"$U$25:$U$33"</definedName>
    <definedName name="IQRU25" hidden="1">"$U$26:$U$31"</definedName>
    <definedName name="IQRU28" hidden="1">"$U$29:$U$48"</definedName>
    <definedName name="IQRU35" hidden="1">"$U$36:$U$41"</definedName>
    <definedName name="IQRU37" hidden="1">"$U$38:$U$42"</definedName>
    <definedName name="IQRU38" hidden="1">"$U$39:$U$43"</definedName>
    <definedName name="IQRU45" hidden="1">"$U$46:$U$51"</definedName>
    <definedName name="IQRU46" hidden="1">"$U$47:$U$202"</definedName>
    <definedName name="IQRU5" hidden="1">"$U$6:$U$11"</definedName>
    <definedName name="IQRU566" hidden="1">"$U$567"</definedName>
    <definedName name="IQRU576" hidden="1">"$U$577"</definedName>
    <definedName name="IQRU578" hidden="1">"$U$579"</definedName>
    <definedName name="IQRU598" hidden="1">"$U$599"</definedName>
    <definedName name="IQRU608" hidden="1">"$U$609"</definedName>
    <definedName name="IQRU610" hidden="1">"$U$611"</definedName>
    <definedName name="IQRU7" hidden="1">"$U$8:$U$259"</definedName>
    <definedName name="IQRU76" hidden="1">"$U$77:$U$750"</definedName>
    <definedName name="IQRU78" hidden="1">"$U$79:$U$766"</definedName>
    <definedName name="IQRV1" hidden="1">"$V$2:$V$255"</definedName>
    <definedName name="IQRV10" hidden="1">"$W$10"</definedName>
    <definedName name="IQRV100" hidden="1">"$W$100:$X$100"</definedName>
    <definedName name="IQRV101" hidden="1">"$W$101"</definedName>
    <definedName name="IQRV102" hidden="1">"$W$102:$Y$102"</definedName>
    <definedName name="IQRV103" hidden="1">"$W$103:$Z$103"</definedName>
    <definedName name="IQRV104" hidden="1">"$W$104"</definedName>
    <definedName name="IQRV105" hidden="1">"$W$105:$X$105"</definedName>
    <definedName name="IQRV106" hidden="1">"$W$106"</definedName>
    <definedName name="IQRV107" hidden="1">"$W$107:$Y$107"</definedName>
    <definedName name="IQRV108" hidden="1">"$W$108:$X$108"</definedName>
    <definedName name="IQRV109" hidden="1">"$W$109"</definedName>
    <definedName name="IQRV11">"$V$12:$V$264"</definedName>
    <definedName name="IQRV110" hidden="1">"$W$110"</definedName>
    <definedName name="IQRV111" hidden="1">"$W$111"</definedName>
    <definedName name="IQRV112" hidden="1">"$W$112"</definedName>
    <definedName name="IQRV113" hidden="1">"$W$113"</definedName>
    <definedName name="IQRV114" hidden="1">"$W$114:$AA$114"</definedName>
    <definedName name="IQRV115" hidden="1">"$W$115:$X$115"</definedName>
    <definedName name="IQRV116" hidden="1">"$W$116:$X$116"</definedName>
    <definedName name="IQRV117" hidden="1">"$W$117"</definedName>
    <definedName name="IQRV118" hidden="1">"$W$118"</definedName>
    <definedName name="IQRV119" hidden="1">"$W$119"</definedName>
    <definedName name="IQRV12" hidden="1">"$V$13"</definedName>
    <definedName name="IQRV120" hidden="1">"$W$120"</definedName>
    <definedName name="IQRV121" hidden="1">"$W$121:$Y$121"</definedName>
    <definedName name="IQRV122" hidden="1">"$W$122"</definedName>
    <definedName name="IQRV123" hidden="1">"$W$123"</definedName>
    <definedName name="IQRV124" hidden="1">"$W$124"</definedName>
    <definedName name="IQRV126" hidden="1">"$W$126:$AA$126"</definedName>
    <definedName name="IQRV127" hidden="1">"$W$127"</definedName>
    <definedName name="IQRV129" hidden="1">"$W$129:$X$129"</definedName>
    <definedName name="IQRV13" hidden="1">"$V$14"</definedName>
    <definedName name="IQRV130" hidden="1">"$W$130:$X$130"</definedName>
    <definedName name="IQRV131" hidden="1">"$W$131:$X$131"</definedName>
    <definedName name="IQRV132" hidden="1">"$W$132"</definedName>
    <definedName name="IQRV133" hidden="1">"$W$133:$Y$133"</definedName>
    <definedName name="IQRV134" hidden="1">"$W$134:$Z$134"</definedName>
    <definedName name="IQRV136" hidden="1">"$W$136"</definedName>
    <definedName name="IQRV137" hidden="1">"$W$137:$AA$137"</definedName>
    <definedName name="IQRV138" hidden="1">"$W$138"</definedName>
    <definedName name="IQRV139" hidden="1">"$W$139"</definedName>
    <definedName name="IQRV14" hidden="1">"$W$14"</definedName>
    <definedName name="IQRV140" hidden="1">"$W$140"</definedName>
    <definedName name="IQRV141" hidden="1">"$W$141:$Y$141"</definedName>
    <definedName name="IQRV142" hidden="1">"$W$142"</definedName>
    <definedName name="IQRV143" hidden="1">"$W$143"</definedName>
    <definedName name="IQRV144" hidden="1">"$W$144"</definedName>
    <definedName name="IQRV145" hidden="1">"$W$145:$X$145"</definedName>
    <definedName name="IQRV146" hidden="1">"$W$146"</definedName>
    <definedName name="IQRV147" hidden="1">"$W$147:$X$147"</definedName>
    <definedName name="IQRV148" hidden="1">"$W$148:$Z$148"</definedName>
    <definedName name="IQRV149" hidden="1">"$W$149"</definedName>
    <definedName name="IQRV15" hidden="1">"$V$16:$V$21"</definedName>
    <definedName name="IQRV150" hidden="1">"$W$150"</definedName>
    <definedName name="IQRV151" hidden="1">"$W$151:$X$151"</definedName>
    <definedName name="IQRV152" hidden="1">"$W$152"</definedName>
    <definedName name="IQRV153" hidden="1">"$W$153"</definedName>
    <definedName name="IQRV154" hidden="1">"$W$154"</definedName>
    <definedName name="IQRV155" hidden="1">"$W$155:$X$155"</definedName>
    <definedName name="IQRV156" hidden="1">"$W$156"</definedName>
    <definedName name="IQRV157" hidden="1">"$W$157"</definedName>
    <definedName name="IQRV158" hidden="1">"$W$158"</definedName>
    <definedName name="IQRV159" hidden="1">"$W$159"</definedName>
    <definedName name="IQRV160" hidden="1">"$W$160"</definedName>
    <definedName name="IQRV162" hidden="1">"$W$162"</definedName>
    <definedName name="IQRV163" hidden="1">"$W$163:$X$163"</definedName>
    <definedName name="IQRV164" hidden="1">"$W$164"</definedName>
    <definedName name="IQRV165" hidden="1">"$W$165:$X$165"</definedName>
    <definedName name="IQRV168" hidden="1">"$W$168"</definedName>
    <definedName name="IQRV169" hidden="1">"$W$169:$AA$169"</definedName>
    <definedName name="IQRV17" hidden="1">"$W$17:$X$17"</definedName>
    <definedName name="IQRV171" hidden="1">"$W$171"</definedName>
    <definedName name="IQRV172" hidden="1">"$W$172"</definedName>
    <definedName name="IQRV174" hidden="1">"$W$174"</definedName>
    <definedName name="IQRV175" hidden="1">"$W$175"</definedName>
    <definedName name="IQRV176" hidden="1">"$W$176:$X$176"</definedName>
    <definedName name="IQRV177" hidden="1">"$W$177"</definedName>
    <definedName name="IQRV178" hidden="1">"$W$178"</definedName>
    <definedName name="IQRV179" hidden="1">"$W$179"</definedName>
    <definedName name="IQRV18" hidden="1">"$W$18:$Z$18"</definedName>
    <definedName name="IQRV180" hidden="1">"$W$180"</definedName>
    <definedName name="IQRV181" hidden="1">"$W$181:$AA$181"</definedName>
    <definedName name="IQRV183" hidden="1">"$W$183:$AA$183"</definedName>
    <definedName name="IQRV184" hidden="1">"$W$184:$AA$184"</definedName>
    <definedName name="IQRV185" hidden="1">"$W$185"</definedName>
    <definedName name="IQRV186" hidden="1">"$W$186"</definedName>
    <definedName name="IQRV187" hidden="1">"$W$187"</definedName>
    <definedName name="IQRV188" hidden="1">"$W$188:$Y$188"</definedName>
    <definedName name="IQRV189" hidden="1">"$W$189"</definedName>
    <definedName name="IQRV190" hidden="1">"$W$190:$Y$190"</definedName>
    <definedName name="IQRV191" hidden="1">"$W$191:$X$191"</definedName>
    <definedName name="IQRV192" hidden="1">"$W$192"</definedName>
    <definedName name="IQRV193" hidden="1">"$W$193:$X$193"</definedName>
    <definedName name="IQRV194" hidden="1">"$W$194:$Y$194"</definedName>
    <definedName name="IQRV195" hidden="1">"$W$195"</definedName>
    <definedName name="IQRV196" hidden="1">"$W$196"</definedName>
    <definedName name="IQRV197" hidden="1">"$W$197:$Z$197"</definedName>
    <definedName name="IQRV198" hidden="1">"$W$198:$X$198"</definedName>
    <definedName name="IQRV199" hidden="1">"$W$199:$Y$199"</definedName>
    <definedName name="IQRV2" hidden="1">"$V$3:$V$259"</definedName>
    <definedName name="IQRV200" hidden="1">"$W$200:$X$200"</definedName>
    <definedName name="IQRV201" hidden="1">"$W$201"</definedName>
    <definedName name="IQRV202" hidden="1">"$W$202:$Z$202"</definedName>
    <definedName name="IQRV203" hidden="1">"$W$203"</definedName>
    <definedName name="IQRV204" hidden="1">"$W$204:$X$204"</definedName>
    <definedName name="IQRV205" hidden="1">"$W$205"</definedName>
    <definedName name="IQRV206" hidden="1">"$W$206"</definedName>
    <definedName name="IQRV207" hidden="1">"$W$207:$AA$207"</definedName>
    <definedName name="IQRV208" hidden="1">"$W$208"</definedName>
    <definedName name="IQRV209" hidden="1">"$W$209"</definedName>
    <definedName name="IQRV21" hidden="1">"$W$21:$X$21"</definedName>
    <definedName name="IQRV210" hidden="1">"$W$210"</definedName>
    <definedName name="IQRV211" hidden="1">"$W$211"</definedName>
    <definedName name="IQRV212" hidden="1">"$W$212:$X$212"</definedName>
    <definedName name="IQRV213" hidden="1">"$W$213:$X$213"</definedName>
    <definedName name="IQRV214" hidden="1">"$W$214"</definedName>
    <definedName name="IQRV215" hidden="1">"$W$215:$Y$215"</definedName>
    <definedName name="IQRV216" hidden="1">"$W$216"</definedName>
    <definedName name="IQRV217" hidden="1">"$W$217"</definedName>
    <definedName name="IQRV218" hidden="1">"$W$218"</definedName>
    <definedName name="IQRV219" hidden="1">"$W$219"</definedName>
    <definedName name="IQRV22" hidden="1">"$V$23:$V$42"</definedName>
    <definedName name="IQRV220" hidden="1">"$W$220"</definedName>
    <definedName name="IQRV221" hidden="1">"$W$221:$Y$221"</definedName>
    <definedName name="IQRV222" hidden="1">"$W$222"</definedName>
    <definedName name="IQRV223" hidden="1">"$W$223"</definedName>
    <definedName name="IQRV224" hidden="1">"$W$224"</definedName>
    <definedName name="IQRV225" hidden="1">"$W$225:$AA$225"</definedName>
    <definedName name="IQRV226" hidden="1">"$W$226:$X$226"</definedName>
    <definedName name="IQRV227" hidden="1">"$W$227:$X$227"</definedName>
    <definedName name="IQRV228" hidden="1">"$W$228"</definedName>
    <definedName name="IQRV229" hidden="1">"$W$229"</definedName>
    <definedName name="IQRV23" hidden="1">"$W$23"</definedName>
    <definedName name="IQRV230" hidden="1">"$W$230"</definedName>
    <definedName name="IQRV231" hidden="1">"$W$231"</definedName>
    <definedName name="IQRV232" hidden="1">"$W$232:$Z$232"</definedName>
    <definedName name="IQRV233" hidden="1">"$W$233"</definedName>
    <definedName name="IQRV234" hidden="1">"$W$234"</definedName>
    <definedName name="IQRV235" hidden="1">"$W$235:$X$235"</definedName>
    <definedName name="IQRV236" hidden="1">"$W$236"</definedName>
    <definedName name="IQRV237" hidden="1">"$W$237:$AA$237"</definedName>
    <definedName name="IQRV238" hidden="1">"$W$238"</definedName>
    <definedName name="IQRV239" hidden="1">"$W$239"</definedName>
    <definedName name="IQRV24" hidden="1">"$W$24:$X$24"</definedName>
    <definedName name="IQRV240" hidden="1">"$W$240:$Y$240"</definedName>
    <definedName name="IQRV241" hidden="1">"$W$241:$Z$241"</definedName>
    <definedName name="IQRV242" hidden="1">"$W$242"</definedName>
    <definedName name="IQRV243" hidden="1">"$W$243:$AA$243"</definedName>
    <definedName name="IQRV244" hidden="1">"$W$244:$X$244"</definedName>
    <definedName name="IQRV245" hidden="1">"$W$245:$AA$245"</definedName>
    <definedName name="IQRV246" hidden="1">"$W$246"</definedName>
    <definedName name="IQRV247" hidden="1">"$W$247:$AA$247"</definedName>
    <definedName name="IQRV248" hidden="1">"$W$248"</definedName>
    <definedName name="IQRV249" hidden="1">"$W$249:$X$249"</definedName>
    <definedName name="IQRV25" hidden="1">"$V$26:$V$31"</definedName>
    <definedName name="IQRV250" hidden="1">"$W$250"</definedName>
    <definedName name="IQRV251" hidden="1">"$W$251"</definedName>
    <definedName name="IQRV252" hidden="1">"$W$252:$Z$252"</definedName>
    <definedName name="IQRV253" hidden="1">"$W$253"</definedName>
    <definedName name="IQRV254" hidden="1">"$W$254"</definedName>
    <definedName name="IQRV255" hidden="1">"$W$255:$X$255"</definedName>
    <definedName name="IQRV256" hidden="1">"$W$256:$X$256"</definedName>
    <definedName name="IQRV257" hidden="1">"$W$257"</definedName>
    <definedName name="IQRV258" hidden="1">"$W$258:$X$258"</definedName>
    <definedName name="IQRV259" hidden="1">"$W$259:$X$259"</definedName>
    <definedName name="IQRV26" hidden="1">"$W$26"</definedName>
    <definedName name="IQRV260" hidden="1">"$W$260"</definedName>
    <definedName name="IQRV261" hidden="1">"$W$261:$X$261"</definedName>
    <definedName name="IQRV262" hidden="1">"$W$262"</definedName>
    <definedName name="IQRV263" hidden="1">"$W$263:$Y$263"</definedName>
    <definedName name="IQRV264" hidden="1">"$W$264:$Z$264"</definedName>
    <definedName name="IQRV265" hidden="1">"$W$265"</definedName>
    <definedName name="IQRV266" hidden="1">"$W$266:$Z$266"</definedName>
    <definedName name="IQRV267" hidden="1">"$W$267:$X$267"</definedName>
    <definedName name="IQRV268" hidden="1">"$W$268"</definedName>
    <definedName name="IQRV269" hidden="1">"$W$269"</definedName>
    <definedName name="IQRV27" hidden="1">"$W$27"</definedName>
    <definedName name="IQRV270" hidden="1">"$W$270"</definedName>
    <definedName name="IQRV271" hidden="1">"$W$271:$X$271"</definedName>
    <definedName name="IQRV272" hidden="1">"$W$272"</definedName>
    <definedName name="IQRV273" hidden="1">"$W$273:$AA$273"</definedName>
    <definedName name="IQRV274" hidden="1">"$W$274"</definedName>
    <definedName name="IQRV275" hidden="1">"$W$275"</definedName>
    <definedName name="IQRV276" hidden="1">"$W$276"</definedName>
    <definedName name="IQRV277" hidden="1">"$W$277:$X$277"</definedName>
    <definedName name="IQRV278" hidden="1">"$W$278"</definedName>
    <definedName name="IQRV279" hidden="1">"$V$280:$V$541"</definedName>
    <definedName name="IQRV28" localSheetId="2" hidden="1">"$V$29:$V$48"</definedName>
    <definedName name="IQRV28" hidden="1">"$W$28"</definedName>
    <definedName name="IQRV280" hidden="1">"$W$280"</definedName>
    <definedName name="IQRV281" hidden="1">"$W$281:$AA$281"</definedName>
    <definedName name="IQRV282" hidden="1">"$W$282:$X$282"</definedName>
    <definedName name="IQRV283" hidden="1">"$W$283:$X$283"</definedName>
    <definedName name="IQRV284" hidden="1">"$W$284:$X$284"</definedName>
    <definedName name="IQRV285" hidden="1">"$W$285"</definedName>
    <definedName name="IQRV286" hidden="1">"$W$286"</definedName>
    <definedName name="IQRV287" hidden="1">"$W$287"</definedName>
    <definedName name="IQRV288" hidden="1">"$W$288:$X$288"</definedName>
    <definedName name="IQRV289" hidden="1">"$W$289:$Y$289"</definedName>
    <definedName name="IQRV29" hidden="1">"$W$29"</definedName>
    <definedName name="IQRV290" hidden="1">"$W$290"</definedName>
    <definedName name="IQRV291" hidden="1">"$W$291"</definedName>
    <definedName name="IQRV292" hidden="1">"$W$292:$AA$292"</definedName>
    <definedName name="IQRV293" hidden="1">"$W$293:$X$293"</definedName>
    <definedName name="IQRV294" hidden="1">"$W$294:$X$294"</definedName>
    <definedName name="IQRV295" hidden="1">"$W$295"</definedName>
    <definedName name="IQRV296" hidden="1">"$W$296"</definedName>
    <definedName name="IQRV297" hidden="1">"$W$297"</definedName>
    <definedName name="IQRV298" hidden="1">"$W$298"</definedName>
    <definedName name="IQRV299" hidden="1">"$W$299:$AA$299"</definedName>
    <definedName name="IQRV30" hidden="1">"$W$30"</definedName>
    <definedName name="IQRV300" hidden="1">"$W$300:$Y$300"</definedName>
    <definedName name="IQRV301" hidden="1">"$W$301:$AA$301"</definedName>
    <definedName name="IQRV302" hidden="1">"$W$302"</definedName>
    <definedName name="IQRV303" hidden="1">"$W$303"</definedName>
    <definedName name="IQRV304" hidden="1">"$W$304"</definedName>
    <definedName name="IQRV305" hidden="1">"$W$305:$X$305"</definedName>
    <definedName name="IQRV306" hidden="1">"$W$306:$X$306"</definedName>
    <definedName name="IQRV307" hidden="1">"$W$307"</definedName>
    <definedName name="IQRV308" hidden="1">"$W$308"</definedName>
    <definedName name="IQRV309" hidden="1">"$W$309:$X$309"</definedName>
    <definedName name="IQRV31" hidden="1">"$W$31"</definedName>
    <definedName name="IQRV310" hidden="1">"$W$310"</definedName>
    <definedName name="IQRV311" hidden="1">"$W$311"</definedName>
    <definedName name="IQRV312" hidden="1">"$W$312:$X$312"</definedName>
    <definedName name="IQRV313" hidden="1">"$W$313"</definedName>
    <definedName name="IQRV314" hidden="1">"$W$314:$X$314"</definedName>
    <definedName name="IQRV315" hidden="1">"$W$315"</definedName>
    <definedName name="IQRV316" hidden="1">"$W$316"</definedName>
    <definedName name="IQRV317" hidden="1">"$W$317"</definedName>
    <definedName name="IQRV318" hidden="1">"$W$318:$X$318"</definedName>
    <definedName name="IQRV319" hidden="1">"$W$319:$X$319"</definedName>
    <definedName name="IQRV32" hidden="1">"$W$32:$X$32"</definedName>
    <definedName name="IQRV320" hidden="1">"$W$320"</definedName>
    <definedName name="IQRV321" hidden="1">"$W$321:$X$321"</definedName>
    <definedName name="IQRV322" hidden="1">"$W$322"</definedName>
    <definedName name="IQRV323" hidden="1">"$W$323"</definedName>
    <definedName name="IQRV324" hidden="1">"$W$324:$X$324"</definedName>
    <definedName name="IQRV325" hidden="1">"$W$325"</definedName>
    <definedName name="IQRV326" hidden="1">"$W$326"</definedName>
    <definedName name="IQRV327" hidden="1">"$W$327"</definedName>
    <definedName name="IQRV328" hidden="1">"$W$328"</definedName>
    <definedName name="IQRV329" hidden="1">"$W$329"</definedName>
    <definedName name="IQRV33" hidden="1">"$W$33:$X$33"</definedName>
    <definedName name="IQRV330" hidden="1">"$W$330:$X$330"</definedName>
    <definedName name="IQRV331" hidden="1">"$W$331"</definedName>
    <definedName name="IQRV332" hidden="1">"$W$332"</definedName>
    <definedName name="IQRV333" hidden="1">"$W$333"</definedName>
    <definedName name="IQRV334" hidden="1">"$W$334"</definedName>
    <definedName name="IQRV335" hidden="1">"$W$335"</definedName>
    <definedName name="IQRV336" hidden="1">"$W$336"</definedName>
    <definedName name="IQRV337" hidden="1">"$W$337"</definedName>
    <definedName name="IQRV338" hidden="1">"$W$338:$X$338"</definedName>
    <definedName name="IQRV339" hidden="1">"$W$339"</definedName>
    <definedName name="IQRV34" hidden="1">"$W$34"</definedName>
    <definedName name="IQRV340" hidden="1">"$W$340"</definedName>
    <definedName name="IQRV341" hidden="1">"$W$341:$AA$341"</definedName>
    <definedName name="IQRV342" hidden="1">"$W$342:$X$342"</definedName>
    <definedName name="IQRV343" hidden="1">"$W$343:$X$343"</definedName>
    <definedName name="IQRV344" hidden="1">"$W$344:$X$344"</definedName>
    <definedName name="IQRV345" hidden="1">"$W$345"</definedName>
    <definedName name="IQRV346" hidden="1">"$W$346:$X$346"</definedName>
    <definedName name="IQRV347" hidden="1">"$W$347"</definedName>
    <definedName name="IQRV348" hidden="1">"$W$348"</definedName>
    <definedName name="IQRV349" hidden="1">"$W$349"</definedName>
    <definedName name="IQRV35" hidden="1">"$V$36:$V$41"</definedName>
    <definedName name="IQRV350" hidden="1">"$W$350"</definedName>
    <definedName name="IQRV351" hidden="1">"$W$351"</definedName>
    <definedName name="IQRV352" hidden="1">"$W$352"</definedName>
    <definedName name="IQRV353" hidden="1">"$W$353"</definedName>
    <definedName name="IQRV354" hidden="1">"$W$354"</definedName>
    <definedName name="IQRV355" hidden="1">"$W$355"</definedName>
    <definedName name="IQRV356" hidden="1">"$W$356"</definedName>
    <definedName name="IQRV357" hidden="1">"$W$357"</definedName>
    <definedName name="IQRV358" hidden="1">"$W$358"</definedName>
    <definedName name="IQRV359" hidden="1">"$W$359"</definedName>
    <definedName name="IQRV37" hidden="1">"$V$38:$V$42"</definedName>
    <definedName name="IQRV38" localSheetId="2" hidden="1">"$V$39:$V$43"</definedName>
    <definedName name="IQRV38" hidden="1">"$W$38"</definedName>
    <definedName name="IQRV41" hidden="1">"$W$41"</definedName>
    <definedName name="IQRV42" hidden="1">"$W$42"</definedName>
    <definedName name="IQRV43" hidden="1">"$W$43"</definedName>
    <definedName name="IQRV44" hidden="1">"$W$44"</definedName>
    <definedName name="IQRV45" hidden="1">"$V$46:$V$51"</definedName>
    <definedName name="IQRV46" hidden="1">"$W$46:$X$46"</definedName>
    <definedName name="IQRV47" hidden="1">"$W$47"</definedName>
    <definedName name="IQRV48" hidden="1">"$W$48"</definedName>
    <definedName name="IQRV49" hidden="1">"$W$49"</definedName>
    <definedName name="IQRV5" hidden="1">"$V$6:$V$11"</definedName>
    <definedName name="IQRV50" hidden="1">"$W$50"</definedName>
    <definedName name="IQRV51" hidden="1">"$W$51"</definedName>
    <definedName name="IQRV52" hidden="1">"$W$52:$X$52"</definedName>
    <definedName name="IQRV53" hidden="1">"$W$53:$Y$53"</definedName>
    <definedName name="IQRV54" hidden="1">"$W$54"</definedName>
    <definedName name="IQRV55" hidden="1">"$W$55"</definedName>
    <definedName name="IQRV56" hidden="1">"$W$56"</definedName>
    <definedName name="IQRV566" hidden="1">"$V$567"</definedName>
    <definedName name="IQRV57" hidden="1">"$W$57"</definedName>
    <definedName name="IQRV576" hidden="1">"$V$577"</definedName>
    <definedName name="IQRV578" hidden="1">"$V$579"</definedName>
    <definedName name="IQRV58" hidden="1">"$W$58:$Y$58"</definedName>
    <definedName name="IQRV59" hidden="1">"$W$59:$X$59"</definedName>
    <definedName name="IQRV598" hidden="1">"$V$599"</definedName>
    <definedName name="IQRV6" hidden="1">"$W$6"</definedName>
    <definedName name="IQRV60" hidden="1">"$W$60"</definedName>
    <definedName name="IQRV608" hidden="1">"$V$609"</definedName>
    <definedName name="IQRV61" hidden="1">"$W$61:$X$61"</definedName>
    <definedName name="IQRV610" hidden="1">"$V$611"</definedName>
    <definedName name="IQRV62" hidden="1">"$W$62"</definedName>
    <definedName name="IQRV63" hidden="1">"$W$63"</definedName>
    <definedName name="IQRV64" hidden="1">"$W$64:$AA$64"</definedName>
    <definedName name="IQRV65" hidden="1">"$W$65"</definedName>
    <definedName name="IQRV66" hidden="1">"$W$66"</definedName>
    <definedName name="IQRV67" hidden="1">"$W$67"</definedName>
    <definedName name="IQRV69" hidden="1">"$W$69:$Y$69"</definedName>
    <definedName name="IQRV7" hidden="1">"$W$7:$AA$7"</definedName>
    <definedName name="IQRV70" hidden="1">"$W$70"</definedName>
    <definedName name="IQRV71" hidden="1">"$W$71"</definedName>
    <definedName name="IQRV72" hidden="1">"$W$72"</definedName>
    <definedName name="IQRV73" hidden="1">"$W$73:$Y$73"</definedName>
    <definedName name="IQRV74" hidden="1">"$W$74"</definedName>
    <definedName name="IQRV76" hidden="1">"$W$76:$X$76"</definedName>
    <definedName name="IQRV77" hidden="1">"$W$77:$X$77"</definedName>
    <definedName name="IQRV78" hidden="1">"$W$78"</definedName>
    <definedName name="IQRV8" hidden="1">"$W$8"</definedName>
    <definedName name="IQRV80" hidden="1">"$W$80"</definedName>
    <definedName name="IQRV81" hidden="1">"$W$81:$Z$81"</definedName>
    <definedName name="IQRV82" hidden="1">"$W$82"</definedName>
    <definedName name="IQRV83" hidden="1">"$W$83"</definedName>
    <definedName name="IQRV84" hidden="1">"$W$84:$X$84"</definedName>
    <definedName name="IQRV85" hidden="1">"$W$85"</definedName>
    <definedName name="IQRV86" hidden="1">"$W$86"</definedName>
    <definedName name="IQRV87" hidden="1">"$W$87:$Z$87"</definedName>
    <definedName name="IQRV88" hidden="1">"$W$88"</definedName>
    <definedName name="IQRV89" hidden="1">"$W$89"</definedName>
    <definedName name="IQRV90" hidden="1">"$W$90:$X$90"</definedName>
    <definedName name="IQRV91" hidden="1">"$W$91:$Y$91"</definedName>
    <definedName name="IQRV92" hidden="1">"$W$92:$AA$92"</definedName>
    <definedName name="IQRV93" hidden="1">"$W$93:$X$93"</definedName>
    <definedName name="IQRV94" hidden="1">"$W$94"</definedName>
    <definedName name="IQRV95" hidden="1">"$W$95"</definedName>
    <definedName name="IQRV96" hidden="1">"$W$96:$X$96"</definedName>
    <definedName name="IQRV97" hidden="1">"$W$97"</definedName>
    <definedName name="IQRV99" hidden="1">"$W$99:$X$99"</definedName>
    <definedName name="IQRVWAPD18">#REF!</definedName>
    <definedName name="IQRVWAPP18">#REF!</definedName>
    <definedName name="IQRW1" hidden="1">"$W$2:$W$254"</definedName>
    <definedName name="IQRW12" hidden="1">"$W$13"</definedName>
    <definedName name="IQRW13" hidden="1">"$W$14"</definedName>
    <definedName name="IQRW15" hidden="1">"$W$16:$W$21"</definedName>
    <definedName name="IQRW18" hidden="1">"$W$19:$W$26"</definedName>
    <definedName name="IQRW2" hidden="1">"$W$3:$W$259"</definedName>
    <definedName name="IQRW25" hidden="1">"$W$26:$W$31"</definedName>
    <definedName name="IQRW28" hidden="1">"$W$29:$W$48"</definedName>
    <definedName name="IQRW35" hidden="1">"$W$36:$W$41"</definedName>
    <definedName name="IQRW45" hidden="1">"$W$46:$W$51"</definedName>
    <definedName name="IQRW5" hidden="1">"$W$6:$W$11"</definedName>
    <definedName name="IQRW566" hidden="1">"$W$567"</definedName>
    <definedName name="IQRW576" hidden="1">"$W$577"</definedName>
    <definedName name="IQRW578" hidden="1">"$W$579"</definedName>
    <definedName name="IQRW598" hidden="1">"$W$599"</definedName>
    <definedName name="IQRW608" hidden="1">"$W$609"</definedName>
    <definedName name="IQRW610" hidden="1">"$W$611"</definedName>
    <definedName name="IQRW65" hidden="1">"$W$66:$W$71"</definedName>
    <definedName name="IQRWACCAnalysisBK12" hidden="1">#REF!</definedName>
    <definedName name="IQRWACCAnalysisBS12" hidden="1">#REF!</definedName>
    <definedName name="IQRWACCAnalysisBV10" hidden="1">#REF!</definedName>
    <definedName name="IQRWACCAnalysisCD10" hidden="1">#REF!</definedName>
    <definedName name="IQRWFAF17" hidden="1">#REF!</definedName>
    <definedName name="IQRWFAP89" hidden="1">#REF!</definedName>
    <definedName name="IQRWFAR89" hidden="1">#REF!</definedName>
    <definedName name="IQRWFAT89" hidden="1">#REF!</definedName>
    <definedName name="IQRWFAV89" hidden="1">#REF!</definedName>
    <definedName name="IQRWFAX89" hidden="1">#REF!</definedName>
    <definedName name="IQRX1" hidden="1">"$X$2:$X$254"</definedName>
    <definedName name="IQRX10" localSheetId="2" hidden="1">"$X$11:$X$114"</definedName>
    <definedName name="IQRX10" hidden="1">"$Y$10:$AA$10"</definedName>
    <definedName name="IQRX100" hidden="1">"$Y$100:$AB$100"</definedName>
    <definedName name="IQRX101" hidden="1">"$Y$101:$AB$101"</definedName>
    <definedName name="IQRX102" hidden="1">"$Y$102:$Z$102"</definedName>
    <definedName name="IQRX103" hidden="1">"$Y$103"</definedName>
    <definedName name="IQRX104" hidden="1">"$Y$104:$AA$104"</definedName>
    <definedName name="IQRX105" hidden="1">"$Y$105:$Z$105"</definedName>
    <definedName name="IQRX106" hidden="1">"$Y$106:$Z$106"</definedName>
    <definedName name="IQRX107" hidden="1">"$Y$107"</definedName>
    <definedName name="IQRX108" hidden="1">"$Y$108"</definedName>
    <definedName name="IQRX109" hidden="1">"$Y$109"</definedName>
    <definedName name="IQRX11" hidden="1">"$Y$11"</definedName>
    <definedName name="IQRX110" hidden="1">"$Y$110"</definedName>
    <definedName name="IQRX111" hidden="1">"$Y$111:$AC$111"</definedName>
    <definedName name="IQRX112" hidden="1">"$Y$112:$Z$112"</definedName>
    <definedName name="IQRX113" hidden="1">"$Y$113"</definedName>
    <definedName name="IQRX114" hidden="1">"$Y$114"</definedName>
    <definedName name="IQRX115" hidden="1">"$Y$115"</definedName>
    <definedName name="IQRX116" hidden="1">"$Y$116"</definedName>
    <definedName name="IQRX117" hidden="1">"$Y$117:$AA$117"</definedName>
    <definedName name="IQRX118" hidden="1">"$Y$118"</definedName>
    <definedName name="IQRX119" hidden="1">"$Y$119"</definedName>
    <definedName name="IQRX12" hidden="1">"$X$13"</definedName>
    <definedName name="IQRX120" hidden="1">"$Y$120"</definedName>
    <definedName name="IQRX121" hidden="1">"$Y$121"</definedName>
    <definedName name="IQRX122" hidden="1">"$Y$122:$AC$122"</definedName>
    <definedName name="IQRX123" hidden="1">"$Y$123"</definedName>
    <definedName name="IQRX124" hidden="1">"$Y$124"</definedName>
    <definedName name="IQRX125" hidden="1">"$Y$125:$Z$125"</definedName>
    <definedName name="IQRX126" hidden="1">"$Y$126:$Z$126"</definedName>
    <definedName name="IQRX127" hidden="1">"$Y$127:$Z$127"</definedName>
    <definedName name="IQRX128" hidden="1">"$Y$128"</definedName>
    <definedName name="IQRX129" hidden="1">"$Y$129"</definedName>
    <definedName name="IQRX13" hidden="1">"$X$14"</definedName>
    <definedName name="IQRX130" hidden="1">"$Y$130"</definedName>
    <definedName name="IQRX131" hidden="1">"$Y$131"</definedName>
    <definedName name="IQRX132" hidden="1">"$Y$132:$Z$132"</definedName>
    <definedName name="IQRX133" hidden="1">"$Y$133"</definedName>
    <definedName name="IQRX134" hidden="1">"$Y$134"</definedName>
    <definedName name="IQRX135" hidden="1">"$Y$135:$AC$135"</definedName>
    <definedName name="IQRX136" hidden="1">"$Y$136"</definedName>
    <definedName name="IQRX137" hidden="1">"$Y$137"</definedName>
    <definedName name="IQRX138" hidden="1">"$Y$138:$AA$138"</definedName>
    <definedName name="IQRX139" hidden="1">"$Y$139"</definedName>
    <definedName name="IQRX14" hidden="1">"$Y$14:$Z$14"</definedName>
    <definedName name="IQRX140" hidden="1">"$Y$140"</definedName>
    <definedName name="IQRX141" hidden="1">"$Y$141"</definedName>
    <definedName name="IQRX142" hidden="1">"$Y$142:$Z$142"</definedName>
    <definedName name="IQRX143" hidden="1">"$Y$143:$Z$143"</definedName>
    <definedName name="IQRX144" hidden="1">"$Y$144:$Z$144"</definedName>
    <definedName name="IQRX145" hidden="1">"$Y$145:$AB$145"</definedName>
    <definedName name="IQRX146" hidden="1">"$Y$146:$AB$146"</definedName>
    <definedName name="IQRX147" hidden="1">"$Y$147:$AB$147"</definedName>
    <definedName name="IQRX148" hidden="1">"$Y$148:$Z$148"</definedName>
    <definedName name="IQRX149" hidden="1">"$Y$149"</definedName>
    <definedName name="IQRX15" hidden="1">"$X$16:$X$21"</definedName>
    <definedName name="IQRX150" hidden="1">"$Y$150"</definedName>
    <definedName name="IQRX151" hidden="1">"$Y$151"</definedName>
    <definedName name="IQRX152" hidden="1">"$Y$152:$Z$152"</definedName>
    <definedName name="IQRX153" hidden="1">"$Y$153:$Z$153"</definedName>
    <definedName name="IQRX154" hidden="1">"$Y$154"</definedName>
    <definedName name="IQRX155" hidden="1">"$Y$155"</definedName>
    <definedName name="IQRX156" hidden="1">"$Y$156"</definedName>
    <definedName name="IQRX157" hidden="1">"$Y$157"</definedName>
    <definedName name="IQRX158" hidden="1">"$Y$158"</definedName>
    <definedName name="IQRX159" hidden="1">"$Y$159"</definedName>
    <definedName name="IQRX16" hidden="1">"$Y$16:$Z$16"</definedName>
    <definedName name="IQRX160" hidden="1">"$Y$160:$Z$160"</definedName>
    <definedName name="IQRX161" hidden="1">"$Y$161"</definedName>
    <definedName name="IQRX162" hidden="1">"$Y$162:$Z$162"</definedName>
    <definedName name="IQRX163" hidden="1">"$Y$163:$Z$163"</definedName>
    <definedName name="IQRX164" hidden="1">"$Y$164:$Z$164"</definedName>
    <definedName name="IQRX165" hidden="1">"$Y$165"</definedName>
    <definedName name="IQRX166" hidden="1">"$Y$166"</definedName>
    <definedName name="IQRX167" hidden="1">"$Y$167"</definedName>
    <definedName name="IQRX168" hidden="1">"$Y$168"</definedName>
    <definedName name="IQRX169" hidden="1">"$Y$169"</definedName>
    <definedName name="IQRX17" hidden="1">"$Y$17:$AB$17"</definedName>
    <definedName name="IQRX170" hidden="1">"$Y$170"</definedName>
    <definedName name="IQRX171" hidden="1">"$Y$171"</definedName>
    <definedName name="IQRX172" hidden="1">"$Y$172"</definedName>
    <definedName name="IQRX173" hidden="1">"$Y$173:$Z$173"</definedName>
    <definedName name="IQRX174" hidden="1">"$Y$174"</definedName>
    <definedName name="IQRX175" hidden="1">"$Y$175"</definedName>
    <definedName name="IQRX176" hidden="1">"$Y$176"</definedName>
    <definedName name="IQRX177" hidden="1">"$Y$177"</definedName>
    <definedName name="IQRX178" hidden="1">"$Y$178:$AC$178"</definedName>
    <definedName name="IQRX179" hidden="1">"$Y$179:$AC$179"</definedName>
    <definedName name="IQRX18" localSheetId="2" hidden="1">"$X$19"</definedName>
    <definedName name="IQRX18" hidden="1">"$Y$18:$AB$18"</definedName>
    <definedName name="IQRX180" hidden="1">"$Y$180:$AC$180"</definedName>
    <definedName name="IQRX181" hidden="1">"$Y$181:$AC$181"</definedName>
    <definedName name="IQRX182" hidden="1">"$Y$182:$AC$182"</definedName>
    <definedName name="IQRX183" hidden="1">"$Y$183"</definedName>
    <definedName name="IQRX184" hidden="1">"$Y$184"</definedName>
    <definedName name="IQRX185" hidden="1">"$Y$185"</definedName>
    <definedName name="IQRX186" hidden="1">"$Y$186"</definedName>
    <definedName name="IQRX187" hidden="1">"$Y$187"</definedName>
    <definedName name="IQRX188" hidden="1">"$Y$188:$Z$188"</definedName>
    <definedName name="IQRX189" hidden="1">"$Y$189"</definedName>
    <definedName name="IQRX190" hidden="1">"$Y$190:$Z$190"</definedName>
    <definedName name="IQRX191" hidden="1">"$Y$191:$AA$191"</definedName>
    <definedName name="IQRX192" hidden="1">"$Y$192"</definedName>
    <definedName name="IQRX193" hidden="1">"$Y$193"</definedName>
    <definedName name="IQRX194" hidden="1">"$Y$194"</definedName>
    <definedName name="IQRX195" hidden="1">"$Y$195"</definedName>
    <definedName name="IQRX196" hidden="1">"$Y$196:$AA$196"</definedName>
    <definedName name="IQRX197" hidden="1">"$Y$197:$Z$197"</definedName>
    <definedName name="IQRX198" hidden="1">"$Y$198"</definedName>
    <definedName name="IQRX199" hidden="1">"$Y$199:$AB$199"</definedName>
    <definedName name="IQRX20" hidden="1">"$Y$20:$Z$20"</definedName>
    <definedName name="IQRX200" hidden="1">"$Y$200"</definedName>
    <definedName name="IQRX201" hidden="1">"$Y$201:$Z$201"</definedName>
    <definedName name="IQRX202" hidden="1">"$Y$202:$Z$202"</definedName>
    <definedName name="IQRX203" hidden="1">"$Y$203"</definedName>
    <definedName name="IQRX204" hidden="1">"$Y$204:$AC$204"</definedName>
    <definedName name="IQRX205" hidden="1">"$Y$205"</definedName>
    <definedName name="IQRX206" hidden="1">"$Y$206"</definedName>
    <definedName name="IQRX207" hidden="1">"$Y$207"</definedName>
    <definedName name="IQRX208" hidden="1">"$Y$208"</definedName>
    <definedName name="IQRX209" hidden="1">"$Y$209"</definedName>
    <definedName name="IQRX21" hidden="1">"$Y$21"</definedName>
    <definedName name="IQRX210" hidden="1">"$Y$210"</definedName>
    <definedName name="IQRX211" hidden="1">"$Y$211"</definedName>
    <definedName name="IQRX212" hidden="1">"$Y$212:$AA$212"</definedName>
    <definedName name="IQRX213" hidden="1">"$Y$213:$AA$213"</definedName>
    <definedName name="IQRX214" hidden="1">"$Y$214"</definedName>
    <definedName name="IQRX215" hidden="1">"$Y$215"</definedName>
    <definedName name="IQRX216" hidden="1">"$Y$216"</definedName>
    <definedName name="IQRX217" hidden="1">"$Y$217"</definedName>
    <definedName name="IQRX218" hidden="1">"$Y$218:$AA$218"</definedName>
    <definedName name="IQRX219" hidden="1">"$Y$219"</definedName>
    <definedName name="IQRX22" hidden="1">"$Y$22"</definedName>
    <definedName name="IQRX220" hidden="1">"$Y$220"</definedName>
    <definedName name="IQRX221" hidden="1">"$Y$221"</definedName>
    <definedName name="IQRX222" hidden="1">"$Y$222"</definedName>
    <definedName name="IQRX223" hidden="1">"$Y$223:$Z$223"</definedName>
    <definedName name="IQRX224" hidden="1">"$Y$224:$Z$224"</definedName>
    <definedName name="IQRX225" hidden="1">"$Y$225:$Z$225"</definedName>
    <definedName name="IQRX226" hidden="1">"$Y$226"</definedName>
    <definedName name="IQRX227" hidden="1">"$Y$227"</definedName>
    <definedName name="IQRX228" hidden="1">"$Y$228"</definedName>
    <definedName name="IQRX229" hidden="1">"$Y$229:$AB$229"</definedName>
    <definedName name="IQRX23" hidden="1">"$Y$23:$Z$23"</definedName>
    <definedName name="IQRX230" hidden="1">"$Y$230"</definedName>
    <definedName name="IQRX231" hidden="1">"$Y$231"</definedName>
    <definedName name="IQRX232" hidden="1">"$Y$232:$Z$232"</definedName>
    <definedName name="IQRX233" hidden="1">"$Y$233:$Z$233"</definedName>
    <definedName name="IQRX234" hidden="1">"$Y$234:$AC$234"</definedName>
    <definedName name="IQRX235" hidden="1">"$Y$235"</definedName>
    <definedName name="IQRX236" hidden="1">"$Y$236"</definedName>
    <definedName name="IQRX237" hidden="1">"$Y$237:$AA$237"</definedName>
    <definedName name="IQRX238" hidden="1">"$Y$238:$AB$238"</definedName>
    <definedName name="IQRX239" hidden="1">"$Y$239"</definedName>
    <definedName name="IQRX24" hidden="1">"$Y$24:$Z$24"</definedName>
    <definedName name="IQRX240" hidden="1">"$Y$240"</definedName>
    <definedName name="IQRX241" hidden="1">"$Y$241:$Z$241"</definedName>
    <definedName name="IQRX242" hidden="1">"$Y$242:$Z$242"</definedName>
    <definedName name="IQRX243" hidden="1">"$Y$243:$Z$243"</definedName>
    <definedName name="IQRX244" hidden="1">"$Y$244:$AC$244"</definedName>
    <definedName name="IQRX245" hidden="1">"$Y$245"</definedName>
    <definedName name="IQRX246" hidden="1">"$Y$246:$Z$246"</definedName>
    <definedName name="IQRX247" hidden="1">"$Y$247"</definedName>
    <definedName name="IQRX248" hidden="1">"$Y$248"</definedName>
    <definedName name="IQRX249" hidden="1">"$Y$249:$AB$249"</definedName>
    <definedName name="IQRX25" hidden="1">"$X$26:$X$31"</definedName>
    <definedName name="IQRX250" hidden="1">"$Y$250"</definedName>
    <definedName name="IQRX251" hidden="1">"$Y$251"</definedName>
    <definedName name="IQRX252" hidden="1">"$Y$252"</definedName>
    <definedName name="IQRX253" hidden="1">"$Y$253"</definedName>
    <definedName name="IQRX254" hidden="1">"$Y$254"</definedName>
    <definedName name="IQRX255" hidden="1">"$Y$255"</definedName>
    <definedName name="IQRX256" hidden="1">"$Y$256:$Z$256"</definedName>
    <definedName name="IQRX257" hidden="1">"$Y$257"</definedName>
    <definedName name="IQRX258" hidden="1">"$Y$258:$Z$258"</definedName>
    <definedName name="IQRX259" hidden="1">"$Y$259:$Z$259"</definedName>
    <definedName name="IQRX26" hidden="1">"$Y$26"</definedName>
    <definedName name="IQRX260" hidden="1">"$Y$260:$AA$260"</definedName>
    <definedName name="IQRX261" hidden="1">"$Y$261:$AB$261"</definedName>
    <definedName name="IQRX262" hidden="1">"$Y$262:$AB$262"</definedName>
    <definedName name="IQRX263" hidden="1">"$Y$263:$AB$263"</definedName>
    <definedName name="IQRX264" hidden="1">"$Y$264:$Z$264"</definedName>
    <definedName name="IQRX265" hidden="1">"$Y$265"</definedName>
    <definedName name="IQRX266" hidden="1">"$Y$266"</definedName>
    <definedName name="IQRX267" hidden="1">"$Y$267"</definedName>
    <definedName name="IQRX268" hidden="1">"$Y$268:$Z$268"</definedName>
    <definedName name="IQRX269" hidden="1">"$Y$269"</definedName>
    <definedName name="IQRX27" hidden="1">"$Y$27"</definedName>
    <definedName name="IQRX270" hidden="1">"$Y$270"</definedName>
    <definedName name="IQRX271" hidden="1">"$Y$271"</definedName>
    <definedName name="IQRX272" hidden="1">"$Y$272"</definedName>
    <definedName name="IQRX273" hidden="1">"$Y$273"</definedName>
    <definedName name="IQRX274" hidden="1">"$Y$274"</definedName>
    <definedName name="IQRX275" hidden="1">"$Y$275"</definedName>
    <definedName name="IQRX276" hidden="1">"$Y$276"</definedName>
    <definedName name="IQRX277" hidden="1">"$Y$277"</definedName>
    <definedName name="IQRX278" hidden="1">"$Y$278:$AC$278"</definedName>
    <definedName name="IQRX279" hidden="1">"$Y$279:$Z$279"</definedName>
    <definedName name="IQRX28" localSheetId="2" hidden="1">"$X$29:$X$48"</definedName>
    <definedName name="IQRX28" hidden="1">"$Y$28"</definedName>
    <definedName name="IQRX280" hidden="1">"$Y$280:$Z$280"</definedName>
    <definedName name="IQRX281" hidden="1">"$Y$281:$Z$281"</definedName>
    <definedName name="IQRX282" hidden="1">"$Y$282"</definedName>
    <definedName name="IQRX283" hidden="1">"$Y$283"</definedName>
    <definedName name="IQRX284" hidden="1">"$Y$284"</definedName>
    <definedName name="IQRX285" hidden="1">"$Y$285"</definedName>
    <definedName name="IQRX286" hidden="1">"$Y$286:$AA$286"</definedName>
    <definedName name="IQRX287" hidden="1">"$Y$287"</definedName>
    <definedName name="IQRX288" hidden="1">"$Y$288"</definedName>
    <definedName name="IQRX289" hidden="1">"$Y$289:$AC$289"</definedName>
    <definedName name="IQRX29" hidden="1">"$Y$29"</definedName>
    <definedName name="IQRX290" hidden="1">"$Y$290:$Z$290"</definedName>
    <definedName name="IQRX291" hidden="1">"$Y$291:$Z$291"</definedName>
    <definedName name="IQRX292" hidden="1">"$Y$292"</definedName>
    <definedName name="IQRX293" hidden="1">"$Y$293"</definedName>
    <definedName name="IQRX294" hidden="1">"$Y$294"</definedName>
    <definedName name="IQRX295" hidden="1">"$Y$295"</definedName>
    <definedName name="IQRX296" hidden="1">"$Y$296:$AC$296"</definedName>
    <definedName name="IQRX297" hidden="1">"$Y$297:$AC$297"</definedName>
    <definedName name="IQRX298" hidden="1">"$Y$298:$AC$298"</definedName>
    <definedName name="IQRX299" hidden="1">"$Y$299"</definedName>
    <definedName name="IQRX30" hidden="1">"$Y$30:$Z$30"</definedName>
    <definedName name="IQRX300" hidden="1">"$Y$300"</definedName>
    <definedName name="IQRX301" hidden="1">"$Y$301"</definedName>
    <definedName name="IQRX302" hidden="1">"$Y$302:$Z$302"</definedName>
    <definedName name="IQRX303" hidden="1">"$Y$303:$Z$303"</definedName>
    <definedName name="IQRX304" hidden="1">"$Y$304"</definedName>
    <definedName name="IQRX305" hidden="1">"$Y$305"</definedName>
    <definedName name="IQRX306" hidden="1">"$Y$306"</definedName>
    <definedName name="IQRX307" hidden="1">"$Y$307"</definedName>
    <definedName name="IQRX308" hidden="1">"$Y$308:$AA$308"</definedName>
    <definedName name="IQRX309" hidden="1">"$Y$309:$AA$309"</definedName>
    <definedName name="IQRX31" hidden="1">"$Y$31"</definedName>
    <definedName name="IQRX310" hidden="1">"$Y$310:$AA$310"</definedName>
    <definedName name="IQRX311" hidden="1">"$Y$311:$AA$311"</definedName>
    <definedName name="IQRX312" hidden="1">"$Y$312"</definedName>
    <definedName name="IQRX313" hidden="1">"$Y$313:$AA$313"</definedName>
    <definedName name="IQRX314" hidden="1">"$Y$314:$AA$314"</definedName>
    <definedName name="IQRX315" hidden="1">"$Y$315:$AA$315"</definedName>
    <definedName name="IQRX316" hidden="1">"$Y$316:$AA$316"</definedName>
    <definedName name="IQRX32" hidden="1">"$Y$32:$Z$32"</definedName>
    <definedName name="IQRX33" hidden="1">"$Y$33"</definedName>
    <definedName name="IQRX35" hidden="1">"$X$36:$X$41"</definedName>
    <definedName name="IQRX36" hidden="1">"$Y$36"</definedName>
    <definedName name="IQRX38" hidden="1">"$Y$38"</definedName>
    <definedName name="IQRX39" hidden="1">"$Y$39"</definedName>
    <definedName name="IQRX40" hidden="1">"$Y$40"</definedName>
    <definedName name="IQRX41" hidden="1">"$Y$41"</definedName>
    <definedName name="IQRX42" hidden="1">"$Y$42"</definedName>
    <definedName name="IQRX43" hidden="1">"$Y$43:$AC$43"</definedName>
    <definedName name="IQRX44" hidden="1">"$Y$44:$AC$44"</definedName>
    <definedName name="IQRX45" hidden="1">"$X$46:$X$51"</definedName>
    <definedName name="IQRX46" hidden="1">"$Y$46"</definedName>
    <definedName name="IQRX47" hidden="1">"$Y$47"</definedName>
    <definedName name="IQRX48" hidden="1">"$Y$48"</definedName>
    <definedName name="IQRX49" hidden="1">"$Y$49:$Z$49"</definedName>
    <definedName name="IQRX5" hidden="1">"$X$6:$X$11"</definedName>
    <definedName name="IQRX50" hidden="1">"$Y$50:$AA$50"</definedName>
    <definedName name="IQRX51" hidden="1">"$Y$51"</definedName>
    <definedName name="IQRX52" hidden="1">"$Y$52"</definedName>
    <definedName name="IQRX53" hidden="1">"$Y$53"</definedName>
    <definedName name="IQRX54" hidden="1">"$Y$54"</definedName>
    <definedName name="IQRX55" hidden="1">"$Y$55"</definedName>
    <definedName name="IQRX56" hidden="1">"$Y$56:$AA$56"</definedName>
    <definedName name="IQRX566" hidden="1">"$X$567"</definedName>
    <definedName name="IQRX57" hidden="1">"$Y$57:$Z$57"</definedName>
    <definedName name="IQRX576" hidden="1">"$X$577"</definedName>
    <definedName name="IQRX578" hidden="1">"$X$579"</definedName>
    <definedName name="IQRX58" hidden="1">"$Y$58"</definedName>
    <definedName name="IQRX59" hidden="1">"$Y$59:$Z$59"</definedName>
    <definedName name="IQRX598" hidden="1">"$X$599"</definedName>
    <definedName name="IQRX6" hidden="1">"$Y$6"</definedName>
    <definedName name="IQRX60" hidden="1">"$Y$60:$Z$60"</definedName>
    <definedName name="IQRX608" hidden="1">"$X$609"</definedName>
    <definedName name="IQRX61" hidden="1">"$Y$61:$AC$61"</definedName>
    <definedName name="IQRX610" hidden="1">"$X$611"</definedName>
    <definedName name="IQRX62" hidden="1">"$Y$62:$AC$62"</definedName>
    <definedName name="IQRX63" hidden="1">"$Y$63:$AC$63"</definedName>
    <definedName name="IQRX64" hidden="1">"$Y$64"</definedName>
    <definedName name="IQRX65" hidden="1">"$X$66:$X$71"</definedName>
    <definedName name="IQRX66" hidden="1">"$Y$66"</definedName>
    <definedName name="IQRX67" hidden="1">"$Y$67"</definedName>
    <definedName name="IQRX68" hidden="1">"$Y$68"</definedName>
    <definedName name="IQRX69" hidden="1">"$Y$69"</definedName>
    <definedName name="IQRX7" hidden="1">"$Y$7:$AC$7"</definedName>
    <definedName name="IQRX70" hidden="1">"$Y$70:$AA$70"</definedName>
    <definedName name="IQRX71" hidden="1">"$Y$71"</definedName>
    <definedName name="IQRX72" hidden="1">"$Y$72"</definedName>
    <definedName name="IQRX73" hidden="1">"$Y$73"</definedName>
    <definedName name="IQRX74" hidden="1">"$Y$74:$Z$74"</definedName>
    <definedName name="IQRX75" hidden="1">"$Y$75:$Z$75"</definedName>
    <definedName name="IQRX76" hidden="1">"$Y$76:$Z$76"</definedName>
    <definedName name="IQRX77" hidden="1">"$Y$77:$Z$77"</definedName>
    <definedName name="IQRX78" hidden="1">"$Y$78"</definedName>
    <definedName name="IQRX79" hidden="1">"$Y$79:$AB$79"</definedName>
    <definedName name="IQRX8" hidden="1">"$Y$8"</definedName>
    <definedName name="IQRX80" hidden="1">"$Y$80"</definedName>
    <definedName name="IQRX81" hidden="1">"$Y$81"</definedName>
    <definedName name="IQRX82" hidden="1">"$Y$82:$Z$82"</definedName>
    <definedName name="IQRX83" hidden="1">"$Y$83"</definedName>
    <definedName name="IQRX84" hidden="1">"$Y$84"</definedName>
    <definedName name="IQRX85" hidden="1">"$Y$85:$AB$85"</definedName>
    <definedName name="IQRX86" hidden="1">"$Y$86"</definedName>
    <definedName name="IQRX87" hidden="1">"$Y$87"</definedName>
    <definedName name="IQRX88" hidden="1">"$Y$88"</definedName>
    <definedName name="IQRX89" hidden="1">"$Y$89:$AC$89"</definedName>
    <definedName name="IQRX90" hidden="1">"$Y$90:$Z$90"</definedName>
    <definedName name="IQRX91" hidden="1">"$Y$91:$AC$91"</definedName>
    <definedName name="IQRX92" hidden="1">"$Y$92"</definedName>
    <definedName name="IQRX93" hidden="1">"$Y$93"</definedName>
    <definedName name="IQRX94" hidden="1">"$Y$94"</definedName>
    <definedName name="IQRX95" hidden="1">"$Y$95"</definedName>
    <definedName name="IQRX96" hidden="1">"$Y$96:$Z$96"</definedName>
    <definedName name="IQRX97" hidden="1">"$Y$97:$Z$97"</definedName>
    <definedName name="IQRX98" hidden="1">"$Y$98:$Z$98"</definedName>
    <definedName name="IQRX99" hidden="1">"$Y$99:$AA$99"</definedName>
    <definedName name="IQRY10" hidden="1">"$Z$10:$AB$10"</definedName>
    <definedName name="IQRY100" hidden="1">"$Z$100"</definedName>
    <definedName name="IQRY101" hidden="1">"$Z$101"</definedName>
    <definedName name="IQRY103" hidden="1">"$Z$103"</definedName>
    <definedName name="IQRY105" hidden="1">"$Z$105:$AA$105"</definedName>
    <definedName name="IQRY106" hidden="1">"$Z$106:$AA$106"</definedName>
    <definedName name="IQRY108" hidden="1">"$Z$108:$AB$108"</definedName>
    <definedName name="IQRY109" hidden="1">"$Z$109:$AC$109"</definedName>
    <definedName name="IQRY11" hidden="1">"$Z$11"</definedName>
    <definedName name="IQRY111" hidden="1">"$Z$111:$AA$111"</definedName>
    <definedName name="IQRY112" hidden="1">"$Z$112"</definedName>
    <definedName name="IQRY113" hidden="1">"$Z$113:$AB$113"</definedName>
    <definedName name="IQRY114" hidden="1">"$Z$114:$AA$114"</definedName>
    <definedName name="IQRY116" hidden="1">"$Z$116"</definedName>
    <definedName name="IQRY117" hidden="1">"$Z$117"</definedName>
    <definedName name="IQRY119" hidden="1">"$Z$119"</definedName>
    <definedName name="IQRY12" hidden="1">"$Y$13"</definedName>
    <definedName name="IQRY120" hidden="1">"$Z$120:$AD$120"</definedName>
    <definedName name="IQRY121" hidden="1">"$Z$121:$AA$121"</definedName>
    <definedName name="IQRY122" hidden="1">"$Z$122"</definedName>
    <definedName name="IQRY123" hidden="1">"$Z$123"</definedName>
    <definedName name="IQRY124" hidden="1">"$Z$124"</definedName>
    <definedName name="IQRY126" hidden="1">"$Z$126:$AB$126"</definedName>
    <definedName name="IQRY127" hidden="1">"$Z$127"</definedName>
    <definedName name="IQRY13" hidden="1">"$Y$14"</definedName>
    <definedName name="IQRY130" hidden="1">"$Z$130"</definedName>
    <definedName name="IQRY133" hidden="1">"$Z$133:$AD$133"</definedName>
    <definedName name="IQRY134" hidden="1">"$Z$134"</definedName>
    <definedName name="IQRY136" hidden="1">"$Z$136:$AA$136"</definedName>
    <definedName name="IQRY137" hidden="1">"$Z$137:$AA$137"</definedName>
    <definedName name="IQRY139" hidden="1">"$Z$139"</definedName>
    <definedName name="IQRY14" hidden="1">"$Z$14:$AA$14"</definedName>
    <definedName name="IQRY145" hidden="1">"$Z$145"</definedName>
    <definedName name="IQRY146" hidden="1">"$Z$146:$AD$146"</definedName>
    <definedName name="IQRY147" hidden="1">"$Z$147"</definedName>
    <definedName name="IQRY149" hidden="1">"$Z$149:$AB$149"</definedName>
    <definedName name="IQRY150" hidden="1">"$Z$150"</definedName>
    <definedName name="IQRY151" hidden="1">"$Z$151"</definedName>
    <definedName name="IQRY152" hidden="1">"$Z$152"</definedName>
    <definedName name="IQRY153" hidden="1">"$Z$153:$AA$153"</definedName>
    <definedName name="IQRY155" hidden="1">"$Z$155:$AA$155"</definedName>
    <definedName name="IQRY156" hidden="1">"$Z$156:$AC$156"</definedName>
    <definedName name="IQRY159" hidden="1">"$Z$159:$AA$159"</definedName>
    <definedName name="IQRY16" hidden="1">"$Z$16:$AA$16"</definedName>
    <definedName name="IQRY160" hidden="1">"$Z$160"</definedName>
    <definedName name="IQRY161" hidden="1">"$Z$161"</definedName>
    <definedName name="IQRY162" hidden="1">"$Z$162"</definedName>
    <definedName name="IQRY163" hidden="1">"$Z$163:$AA$163"</definedName>
    <definedName name="IQRY165" hidden="1">"$Z$165"</definedName>
    <definedName name="IQRY166" hidden="1">"$Z$166"</definedName>
    <definedName name="IQRY167" hidden="1">"$Z$167"</definedName>
    <definedName name="IQRY168" hidden="1">"$Z$168"</definedName>
    <definedName name="IQRY17" hidden="1">"$Z$17:$AC$17"</definedName>
    <definedName name="IQRY170" hidden="1">"$Z$170"</definedName>
    <definedName name="IQRY171" hidden="1">"$Z$171:$AA$171"</definedName>
    <definedName name="IQRY172" hidden="1">"$Z$172"</definedName>
    <definedName name="IQRY173" hidden="1">"$Z$173:$AA$173"</definedName>
    <definedName name="IQRY176" hidden="1">"$Z$176"</definedName>
    <definedName name="IQRY179" hidden="1">"$Z$179"</definedName>
    <definedName name="IQRY182" hidden="1">"$Z$182"</definedName>
    <definedName name="IQRY183" hidden="1">"$Z$183"</definedName>
    <definedName name="IQRY184" hidden="1">"$Z$184:$AA$184"</definedName>
    <definedName name="IQRY185" hidden="1">"$Z$185"</definedName>
    <definedName name="IQRY186" hidden="1">"$Z$186"</definedName>
    <definedName name="IQRY187" hidden="1">"$Z$187"</definedName>
    <definedName name="IQRY188" hidden="1">"$Z$188"</definedName>
    <definedName name="IQRY189" hidden="1">"$Z$189:$AD$189"</definedName>
    <definedName name="IQRY191" hidden="1">"$Z$191:$AD$191"</definedName>
    <definedName name="IQRY194" hidden="1">"$Z$194"</definedName>
    <definedName name="IQRY195" hidden="1">"$Z$195"</definedName>
    <definedName name="IQRY197" hidden="1">"$Z$197"</definedName>
    <definedName name="IQRY199" hidden="1">"$Z$199:$AA$199"</definedName>
    <definedName name="IQRY20" hidden="1">"$Z$20:$AA$20"</definedName>
    <definedName name="IQRY200" hidden="1">"$Z$200"</definedName>
    <definedName name="IQRY201" hidden="1">"$Z$201:$AA$201"</definedName>
    <definedName name="IQRY202" hidden="1">"$Z$202:$AB$202"</definedName>
    <definedName name="IQRY203" hidden="1">"$Z$203"</definedName>
    <definedName name="IQRY204" hidden="1">"$Z$204"</definedName>
    <definedName name="IQRY207" hidden="1">"$Z$207:$AB$207"</definedName>
    <definedName name="IQRY208" hidden="1">"$Z$208:$AA$208"</definedName>
    <definedName name="IQRY209" hidden="1">"$Z$209"</definedName>
    <definedName name="IQRY21" hidden="1">"$Y$22:$Y$26"</definedName>
    <definedName name="IQRY210" hidden="1">"$Z$210:$AC$210"</definedName>
    <definedName name="IQRY211" hidden="1">"$Z$211"</definedName>
    <definedName name="IQRY212" hidden="1">"$Z$212:$AA$212"</definedName>
    <definedName name="IQRY214" hidden="1">"$Z$214"</definedName>
    <definedName name="IQRY215" hidden="1">"$Z$215:$AD$215"</definedName>
    <definedName name="IQRY216" hidden="1">"$Z$216"</definedName>
    <definedName name="IQRY219" hidden="1">"$Z$219"</definedName>
    <definedName name="IQRY22" hidden="1">"$Y$23:$Y$42"</definedName>
    <definedName name="IQRY222" hidden="1">"$Z$222"</definedName>
    <definedName name="IQRY223" hidden="1">"$Z$223:$AB$223"</definedName>
    <definedName name="IQRY225" hidden="1">"$Z$225"</definedName>
    <definedName name="IQRY226" hidden="1">"$Z$226"</definedName>
    <definedName name="IQRY227" hidden="1">"$Z$227"</definedName>
    <definedName name="IQRY228" hidden="1">"$Z$228"</definedName>
    <definedName name="IQRY229" hidden="1">"$Z$229:$AB$229"</definedName>
    <definedName name="IQRY23" hidden="1">"$Z$23:$AA$23"</definedName>
    <definedName name="IQRY230" hidden="1">"$Z$230"</definedName>
    <definedName name="IQRY232" hidden="1">"$Z$232"</definedName>
    <definedName name="IQRY234" hidden="1">"$Z$234:$AA$234"</definedName>
    <definedName name="IQRY235" hidden="1">"$Z$235:$AA$235"</definedName>
    <definedName name="IQRY237" hidden="1">"$Z$237"</definedName>
    <definedName name="IQRY239" hidden="1">"$Z$239"</definedName>
    <definedName name="IQRY240" hidden="1">"$Z$240:$AC$240"</definedName>
    <definedName name="IQRY241" hidden="1">"$Z$241"</definedName>
    <definedName name="IQRY242" hidden="1">"$Z$242"</definedName>
    <definedName name="IQRY243" hidden="1">"$Z$243:$AA$243"</definedName>
    <definedName name="IQRY245" hidden="1">"$Z$245:$AD$245"</definedName>
    <definedName name="IQRY246" hidden="1">"$Z$246"</definedName>
    <definedName name="IQRY247" hidden="1">"$Z$247"</definedName>
    <definedName name="IQRY248" hidden="1">"$Z$248:$AB$248"</definedName>
    <definedName name="IQRY249" hidden="1">"$Z$249:$AC$249"</definedName>
    <definedName name="IQRY25" hidden="1">"$Z$25"</definedName>
    <definedName name="IQRY250" hidden="1">"$Z$250"</definedName>
    <definedName name="IQRY252" hidden="1">"$Z$252:$AA$252"</definedName>
    <definedName name="IQRY255" hidden="1">"$Z$255:$AD$255"</definedName>
    <definedName name="IQRY256" hidden="1">"$Z$256"</definedName>
    <definedName name="IQRY257" hidden="1">"$Z$257:$AA$257"</definedName>
    <definedName name="IQRY258" hidden="1">"$Z$258"</definedName>
    <definedName name="IQRY259" hidden="1">"$Z$259"</definedName>
    <definedName name="IQRY26" hidden="1">"$Z$26"</definedName>
    <definedName name="IQRY260" hidden="1">"$Z$260:$AC$260"</definedName>
    <definedName name="IQRY261" hidden="1">"$Z$261"</definedName>
    <definedName name="IQRY262" hidden="1">"$Z$262"</definedName>
    <definedName name="IQRY265" hidden="1">"$Z$265"</definedName>
    <definedName name="IQRY267" hidden="1">"$Z$267:$AA$267"</definedName>
    <definedName name="IQRY268" hidden="1">"$Z$268"</definedName>
    <definedName name="IQRY269" hidden="1">"$Z$269:$AA$269"</definedName>
    <definedName name="IQRY271" hidden="1">"$Z$271:$AB$271"</definedName>
    <definedName name="IQRY272" hidden="1">"$Z$272:$AC$272"</definedName>
    <definedName name="IQRY275" hidden="1">"$Z$275:$AA$275"</definedName>
    <definedName name="IQRY276" hidden="1">"$Z$276"</definedName>
    <definedName name="IQRY277" hidden="1">"$Z$277"</definedName>
    <definedName name="IQRY278" hidden="1">"$Z$278"</definedName>
    <definedName name="IQRY279" hidden="1">"$Y$280:$Y$340"</definedName>
    <definedName name="IQRY28" hidden="1">"$Y$29:$Y$33"</definedName>
    <definedName name="IQRY280" hidden="1">"$Z$280"</definedName>
    <definedName name="IQRY282" hidden="1">"$Z$282"</definedName>
    <definedName name="IQRY283" hidden="1">"$Z$283"</definedName>
    <definedName name="IQRY284" hidden="1">"$Z$284"</definedName>
    <definedName name="IQRY286" hidden="1">"$Z$286"</definedName>
    <definedName name="IQRY287" hidden="1">"$Z$287"</definedName>
    <definedName name="IQRY288" hidden="1">"$Z$288"</definedName>
    <definedName name="IQRY289" hidden="1">"$Z$289:$AD$289"</definedName>
    <definedName name="IQRY29" hidden="1">"$Z$29"</definedName>
    <definedName name="IQRY290" hidden="1">"$Z$290:$AA$290"</definedName>
    <definedName name="IQRY291" hidden="1">"$Z$291:$AA$291"</definedName>
    <definedName name="IQRY292" hidden="1">"$Z$292:$AA$292"</definedName>
    <definedName name="IQRY293" hidden="1">"$Z$293"</definedName>
    <definedName name="IQRY294" hidden="1">"$Z$294"</definedName>
    <definedName name="IQRY295" hidden="1">"$Z$295"</definedName>
    <definedName name="IQRY297" hidden="1">"$Z$297:$AB$297"</definedName>
    <definedName name="IQRY298" hidden="1">"$Z$298"</definedName>
    <definedName name="IQRY30" hidden="1">"$Y$31:$Y$32"</definedName>
    <definedName name="IQRY300" hidden="1">"$Z$300:$AD$300"</definedName>
    <definedName name="IQRY301" hidden="1">"$Z$301:$AA$301"</definedName>
    <definedName name="IQRY303" hidden="1">"$Z$303"</definedName>
    <definedName name="IQRY307" hidden="1">"$Z$307:$AD$307"</definedName>
    <definedName name="IQRY309" hidden="1">"$Z$309:$AD$309"</definedName>
    <definedName name="IQRY31" hidden="1">"$Z$31:$AA$31"</definedName>
    <definedName name="IQRY310" hidden="1">"$Z$310"</definedName>
    <definedName name="IQRY312" hidden="1">"$Z$312"</definedName>
    <definedName name="IQRY313" hidden="1">"$Z$313:$AA$313"</definedName>
    <definedName name="IQRY314" hidden="1">"$Z$314:$AA$314"</definedName>
    <definedName name="IQRY315" hidden="1">"$Z$315"</definedName>
    <definedName name="IQRY316" hidden="1">"$Z$316"</definedName>
    <definedName name="IQRY318" hidden="1">"$Z$318"</definedName>
    <definedName name="IQRY319" hidden="1">"$Z$319:$AB$319"</definedName>
    <definedName name="IQRY34" hidden="1">"$Z$34"</definedName>
    <definedName name="IQRY36" hidden="1">"$Y$37:$Y$39"</definedName>
    <definedName name="IQRY38" localSheetId="2" hidden="1">"$Y$39:$Y$43"</definedName>
    <definedName name="IQRY38" hidden="1">"$Z$38"</definedName>
    <definedName name="IQRY41" hidden="1">"$Z$41"</definedName>
    <definedName name="IQRY42" hidden="1">"$Z$42"</definedName>
    <definedName name="IQRY43" hidden="1">"$Z$43"</definedName>
    <definedName name="IQRY44" hidden="1">"$Z$44"</definedName>
    <definedName name="IQRY45" hidden="1">"$Z$45"</definedName>
    <definedName name="IQRY46" hidden="1">"$Z$46:$AD$46"</definedName>
    <definedName name="IQRY47" hidden="1">"$Z$47"</definedName>
    <definedName name="IQRY48" hidden="1">"$Z$48"</definedName>
    <definedName name="IQRY49" hidden="1">"$Z$49"</definedName>
    <definedName name="IQRY50" hidden="1">"$Z$50"</definedName>
    <definedName name="IQRY51" hidden="1">"$Z$51"</definedName>
    <definedName name="IQRY52" hidden="1">"$Z$52"</definedName>
    <definedName name="IQRY53" hidden="1">"$Z$53:$AA$53"</definedName>
    <definedName name="IQRY54" hidden="1">"$Z$54:$AB$54"</definedName>
    <definedName name="IQRY55" hidden="1">"$Z$55"</definedName>
    <definedName name="IQRY56" hidden="1">"$Z$56"</definedName>
    <definedName name="IQRY57" hidden="1">"$Z$57"</definedName>
    <definedName name="IQRY59" hidden="1">"$Z$59:$AB$59"</definedName>
    <definedName name="IQRY6" hidden="1">"$Z$6"</definedName>
    <definedName name="IQRY60" hidden="1">"$Z$60:$AB$60"</definedName>
    <definedName name="IQRY61" hidden="1">"$Z$61:$AA$61"</definedName>
    <definedName name="IQRY62" hidden="1">"$Z$62"</definedName>
    <definedName name="IQRY63" hidden="1">"$Z$63:$AA$63"</definedName>
    <definedName name="IQRY64" hidden="1">"$Z$64:$AD$64"</definedName>
    <definedName name="IQRY65" hidden="1">"$Y$66:$Y$69"</definedName>
    <definedName name="IQRY66" hidden="1">"$Z$66"</definedName>
    <definedName name="IQRY67" hidden="1">"$Z$67"</definedName>
    <definedName name="IQRY68" hidden="1">"$Y$69:$Y$100"</definedName>
    <definedName name="IQRY69" hidden="1">"$Z$69"</definedName>
    <definedName name="IQRY7" hidden="1">"$Z$7:$AD$7"</definedName>
    <definedName name="IQRY70" hidden="1">"$Y$71:$Y$74"</definedName>
    <definedName name="IQRY72" hidden="1">"$Z$72"</definedName>
    <definedName name="IQRY73" hidden="1">"$Z$73"</definedName>
    <definedName name="IQRY74" hidden="1">"$Z$74"</definedName>
    <definedName name="IQRY75" hidden="1">"$Z$75"</definedName>
    <definedName name="IQRY76" hidden="1">"$Z$76:$AB$76"</definedName>
    <definedName name="IQRY77" hidden="1">"$Z$77"</definedName>
    <definedName name="IQRY78" hidden="1">"$Z$78"</definedName>
    <definedName name="IQRY79" hidden="1">"$Z$79"</definedName>
    <definedName name="IQRY8" hidden="1">"$Z$8"</definedName>
    <definedName name="IQRY80" hidden="1">"$Z$80:$AA$80"</definedName>
    <definedName name="IQRY81" hidden="1">"$Z$81:$AA$81"</definedName>
    <definedName name="IQRY82" hidden="1">"$Z$82"</definedName>
    <definedName name="IQRY85" hidden="1">"$Z$85"</definedName>
    <definedName name="IQRY86" hidden="1">"$Z$86:$AC$86"</definedName>
    <definedName name="IQRY87" hidden="1">"$Z$87"</definedName>
    <definedName name="IQRY88" hidden="1">"$Z$88"</definedName>
    <definedName name="IQRY89" hidden="1">"$Z$89:$AA$89"</definedName>
    <definedName name="IQRY90" hidden="1">"$Z$90"</definedName>
    <definedName name="IQRY91" hidden="1">"$Z$91"</definedName>
    <definedName name="IQRY92" hidden="1">"$Z$92"</definedName>
    <definedName name="IQRY93" hidden="1">"$Z$93:$AC$93"</definedName>
    <definedName name="IQRY94" hidden="1">"$Z$94"</definedName>
    <definedName name="IQRY97" hidden="1">"$Z$97:$AD$97"</definedName>
    <definedName name="IQRY98" hidden="1">"$Z$98:$AA$98"</definedName>
    <definedName name="IQRY99" hidden="1">"$Z$99:$AD$99"</definedName>
    <definedName name="IQRZ107" hidden="1">"$Z$108:$Z$168"</definedName>
    <definedName name="IQRZ12" hidden="1">"$Z$13"</definedName>
    <definedName name="IQRZ13" hidden="1">"$Z$14"</definedName>
    <definedName name="IQRZ17" hidden="1">"$Z$18:$Z$520"</definedName>
    <definedName name="IQRZ20" hidden="1">"$Z$21:$Z$525"</definedName>
    <definedName name="IQRZ21" hidden="1">"$Z$22:$Z$23"</definedName>
    <definedName name="IQRZ211" hidden="1">"$Z$212:$Z$369"</definedName>
    <definedName name="IQRZ22" hidden="1">"$Z$23:$Z$2539"</definedName>
    <definedName name="IQRZ23" hidden="1">"$Z$24:$Z$25"</definedName>
    <definedName name="IQRZ25" hidden="1">"$Z$26:$Z$287"</definedName>
    <definedName name="IQRZ27" hidden="1">"$Z$28:$Z$184"</definedName>
    <definedName name="IQRZ28" hidden="1">"$Z$29:$Z$33"</definedName>
    <definedName name="IQRZ29" hidden="1">"$Z$30:$Z$34"</definedName>
    <definedName name="IQRZ3" hidden="1">"$Z$4:$Z$1012"</definedName>
    <definedName name="IQRZ38" hidden="1">"$Z$39:$Z$43"</definedName>
    <definedName name="IQRZ4" hidden="1">"$Z$5:$Z$1013"</definedName>
    <definedName name="IQRZ45" hidden="1">"$Z$46:$Z$201"</definedName>
    <definedName name="IQRZ46" hidden="1">"$Z$47:$Z$266"</definedName>
    <definedName name="IQRZ577" hidden="1">"$Z$578:$Z$1079"</definedName>
    <definedName name="IQRZ578" hidden="1">"$Z$579:$Z$1080"</definedName>
    <definedName name="IQRZ7" hidden="1">"$Z$8:$Z$259"</definedName>
    <definedName name="IQRZ76" hidden="1">"$Z$77:$Z$750"</definedName>
    <definedName name="IQRZ78" hidden="1">"$Z$79:$Z$766"</definedName>
    <definedName name="IQRZTSH20" hidden="1">#REF!</definedName>
    <definedName name="IQSCAPIQDirectB1" hidden="1">#REF!</definedName>
    <definedName name="IQSCapIQDownloadA1" hidden="1">"$A$2:$A$56"</definedName>
    <definedName name="IQSDetailedCompsA5" hidden="1">"$A$6:$A$232"</definedName>
    <definedName name="IQSFINListB13" hidden="1">"$B$14:$B$1369"</definedName>
    <definedName name="IQSFINListB15" hidden="1">"$B$16:$B$443"</definedName>
    <definedName name="iQShowHideColumns">"iQShowAll"</definedName>
    <definedName name="IQSInputA1">"$A$2:$A$501"</definedName>
    <definedName name="IQSInputsB8" hidden="1">"$B$9:$B$135"</definedName>
    <definedName name="IQSInputsC51" hidden="1">"$C$52:$C$140"</definedName>
    <definedName name="IQSL24MoDealsA3" hidden="1">"$A$4:$A$319"</definedName>
    <definedName name="IQSL24MoDealsB22" hidden="1">"$B$23:$B$125"</definedName>
    <definedName name="IQSL24MoDealsB26" hidden="1">"$B$27:$B$146"</definedName>
    <definedName name="IQSListB262" hidden="1">"$B$263:$B$350"</definedName>
    <definedName name="IQSListB85" hidden="1">"$B$86:$B$308"</definedName>
    <definedName name="IQSListC329" hidden="1">"$C$330:$C$384"</definedName>
    <definedName name="IQSMAHCITA31" hidden="1">#REF!</definedName>
    <definedName name="IQSSheet10B1" hidden="1">#REF!</definedName>
    <definedName name="IQSSheet10B2" hidden="1">#REF!</definedName>
    <definedName name="IQSSheet10B6" hidden="1">#REF!</definedName>
    <definedName name="IQSSheet1A1" localSheetId="2" hidden="1">#REF!</definedName>
    <definedName name="IQSSheet1A1" hidden="1">"$A$2:$A$73"</definedName>
    <definedName name="IQSSheet2A1" hidden="1">"$B$1:$IQ$1"</definedName>
    <definedName name="IQSSheet2H21" hidden="1">"$H$22:$H$271"</definedName>
    <definedName name="IQSSheet3A1" hidden="1">"$A$2:$A$156"</definedName>
    <definedName name="IQSVitesseBX14" hidden="1">"$BX$15:$BX$17"</definedName>
    <definedName name="IQSVitesseBX17" hidden="1">"$BX$18"</definedName>
    <definedName name="IQSVitesseBX19" hidden="1">"$BX$20:$BX$22"</definedName>
    <definedName name="IQSVitesseBX23" hidden="1">"$BX$24:$BX$27"</definedName>
    <definedName name="IQSVitesseBX5" hidden="1">"$BX$6:$BX$16"</definedName>
    <definedName name="IR_Oven__speed">#REF!</definedName>
    <definedName name="IR_Oven_speed..">#REF!</definedName>
    <definedName name="IR_UAT">NA()</definedName>
    <definedName name="IR_UAT_1">#N/A</definedName>
    <definedName name="IR_UAT_2">#N/A</definedName>
    <definedName name="iRange">#REF!</definedName>
    <definedName name="irass">#REF!</definedName>
    <definedName name="Irbe" localSheetId="2" hidden="1">{#N/A,#N/A,FALSE,"Pharm";#N/A,#N/A,FALSE,"WWCM"}</definedName>
    <definedName name="Irbe" hidden="1">{#N/A,#N/A,FALSE,"Pharm";#N/A,#N/A,FALSE,"WWCM"}</definedName>
    <definedName name="Irbe_1" localSheetId="2" hidden="1">{#N/A,#N/A,FALSE,"Pharm";#N/A,#N/A,FALSE,"WWCM"}</definedName>
    <definedName name="Irbe_1" hidden="1">{#N/A,#N/A,FALSE,"Pharm";#N/A,#N/A,FALSE,"WWCM"}</definedName>
    <definedName name="Irbe_2" localSheetId="2" hidden="1">{#N/A,#N/A,FALSE,"Pharm";#N/A,#N/A,FALSE,"WWCM"}</definedName>
    <definedName name="Irbe_2" hidden="1">{#N/A,#N/A,FALSE,"Pharm";#N/A,#N/A,FALSE,"WWCM"}</definedName>
    <definedName name="Irbe_3" localSheetId="2" hidden="1">{#N/A,#N/A,FALSE,"Pharm";#N/A,#N/A,FALSE,"WWCM"}</definedName>
    <definedName name="Irbe_3" hidden="1">{#N/A,#N/A,FALSE,"Pharm";#N/A,#N/A,FALSE,"WWCM"}</definedName>
    <definedName name="Irbe_4" localSheetId="2" hidden="1">{#N/A,#N/A,FALSE,"Pharm";#N/A,#N/A,FALSE,"WWCM"}</definedName>
    <definedName name="Irbe_4" hidden="1">{#N/A,#N/A,FALSE,"Pharm";#N/A,#N/A,FALSE,"WWCM"}</definedName>
    <definedName name="Ireland2" hidden="1">#REF!</definedName>
    <definedName name="IRELANDCURRENT">#REF!</definedName>
    <definedName name="IRELANDPRIOR">#REF!</definedName>
    <definedName name="IRI_WorkspaceId" localSheetId="2" hidden="1">"de30bb9444bc4d639e94ada41672e49b"</definedName>
    <definedName name="IRI_WorkspaceId" hidden="1">"8a6e39098610417db46cc04a2213e7eb"</definedName>
    <definedName name="IRLStatus">#REF!</definedName>
    <definedName name="IRRarea">"t(IRR!$B$102):t(IRR!$E$102)"</definedName>
    <definedName name="IRRTolerance">0.000001</definedName>
    <definedName name="IRV" localSheetId="2" hidden="1">{"summ_view1",#N/A,FALSE,"MODEL"}</definedName>
    <definedName name="IRV" hidden="1">{"summ_view1",#N/A,FALSE,"MODEL"}</definedName>
    <definedName name="irvx" localSheetId="2" hidden="1">{"summ_view1",#N/A,FALSE,"MODEL"}</definedName>
    <definedName name="irvx" hidden="1">{"summ_view1",#N/A,FALSE,"MODEL"}</definedName>
    <definedName name="irvx1" localSheetId="2" hidden="1">{"summ_view1",#N/A,FALSE,"MODEL"}</definedName>
    <definedName name="irvx1" hidden="1">{"summ_view1",#N/A,FALSE,"MODEL"}</definedName>
    <definedName name="is" localSheetId="2" hidden="1">{"Income Statement",#N/A,FALSE,"P&amp;L - $";"Quarterly Income Statement",#N/A,FALSE,"P&amp;L Detail"}</definedName>
    <definedName name="is" hidden="1">{"Income Statement",#N/A,FALSE,"P&amp;L - $";"Quarterly Income Statement",#N/A,FALSE,"P&amp;L Detail"}</definedName>
    <definedName name="IS_1">#REF!</definedName>
    <definedName name="IS_2">#REF!</definedName>
    <definedName name="IS_3">#REF!</definedName>
    <definedName name="IS_4">#REF!</definedName>
    <definedName name="IS_5">#REF!</definedName>
    <definedName name="IS_Elim_Calc">#REF!</definedName>
    <definedName name="IS_Elim_Export">#REF!:#REF!</definedName>
    <definedName name="IS_Elim_Reversal_Calc">#REF!</definedName>
    <definedName name="IS_Elim_Reversal_Export">#REF!</definedName>
    <definedName name="IS_Export">#REF!</definedName>
    <definedName name="IS_Listing">#REF!</definedName>
    <definedName name="IS_RUN">#REF!</definedName>
    <definedName name="IS12MONTHSBD">#REF!</definedName>
    <definedName name="IS12MONTHSCORP">#REF!</definedName>
    <definedName name="IsColHidden">FALSE</definedName>
    <definedName name="ISCURENTMTHCORP">#REF!</definedName>
    <definedName name="ISCURRENTMTHBD">#REF!</definedName>
    <definedName name="ISFYBD">#REF!</definedName>
    <definedName name="ISFYCORP">#REF!</definedName>
    <definedName name="ISG" localSheetId="2" hidden="1">{#N/A,#N/A,FALSE,"REPORT"}</definedName>
    <definedName name="ISG" hidden="1">{#N/A,#N/A,FALSE,"REPORT"}</definedName>
    <definedName name="IsLTMColHidden">FALSE</definedName>
    <definedName name="ISMethod">1</definedName>
    <definedName name="ISO" localSheetId="2" hidden="1">{#N/A,#N/A,FALSE,"Aging Summary";#N/A,#N/A,FALSE,"Ratio Analysis";#N/A,#N/A,FALSE,"Test 120 Day Accts";#N/A,#N/A,FALSE,"Tickmarks"}</definedName>
    <definedName name="ISO" hidden="1">{#N/A,#N/A,FALSE,"Aging Summary";#N/A,#N/A,FALSE,"Ratio Analysis";#N/A,#N/A,FALSE,"Test 120 Day Accts";#N/A,#N/A,FALSE,"Tickmarks"}</definedName>
    <definedName name="ISO_Reserve">#REF!</definedName>
    <definedName name="isprintarea">#REF!</definedName>
    <definedName name="ISS_DEBT_NET" hidden="1">"ISS_DEBT_NET"</definedName>
    <definedName name="ISS_STOCK_NET" hidden="1">"ISS_STOCK_NET"</definedName>
    <definedName name="Iss2List1">#REF!</definedName>
    <definedName name="Iss2List2">#REF!</definedName>
    <definedName name="IsSecureSenior1" hidden="1">#REF!</definedName>
    <definedName name="IsSecureSenior2" hidden="1">#REF!</definedName>
    <definedName name="IsSecureSenior3" hidden="1">#REF!</definedName>
    <definedName name="IsSecureSenior4" hidden="1">#REF!</definedName>
    <definedName name="IsSecureSenior5" hidden="1">#REF!</definedName>
    <definedName name="IsSecureSenior6" hidden="1">#REF!</definedName>
    <definedName name="IsSecureSenior7" hidden="1">#REF!</definedName>
    <definedName name="IssSizeList1">#REF!</definedName>
    <definedName name="IssSizeList2">#REF!</definedName>
    <definedName name="IssSizeList3">#REF!</definedName>
    <definedName name="IssSizeList4">#REF!</definedName>
    <definedName name="Issue" hidden="1">"BL7FKFTY6NDALOTZZF8PFRAS6"</definedName>
    <definedName name="IstMonths">#REF!</definedName>
    <definedName name="IT" localSheetId="2" hidden="1">{"'Sheet1'!$A$1:$H$36"}</definedName>
    <definedName name="it">#REF!</definedName>
    <definedName name="IT_MS_Expense">#REF!</definedName>
    <definedName name="ITAllocation">#REF!</definedName>
    <definedName name="ITBVOL">#REF!</definedName>
    <definedName name="ITDPO">#REF!</definedName>
    <definedName name="ITDSO">#REF!</definedName>
    <definedName name="item_data">#REF!</definedName>
    <definedName name="Item_Master">#REF!</definedName>
    <definedName name="Item001">"Select by Item||AE-PVS-AR05-3-0||StartingDate;EndingDate;3||ActiveSheet||1"</definedName>
    <definedName name="ItemStart" hidden="1">#REF!</definedName>
    <definedName name="ITLeXToEUR" localSheetId="2" hidden="1">1/EUReXToITL</definedName>
    <definedName name="ITLeXToEUR" hidden="1">1/EUReXToITL</definedName>
    <definedName name="ITPN">#REF!</definedName>
    <definedName name="ITRevised" localSheetId="2" hidden="1">{#N/A,#N/A,TRUE,"TS";#N/A,#N/A,TRUE,"Combo";#N/A,#N/A,TRUE,"FAIR";#N/A,#N/A,TRUE,"RBC";#N/A,#N/A,TRUE,"xxxx"}</definedName>
    <definedName name="ITRevised" hidden="1">{#N/A,#N/A,TRUE,"TS";#N/A,#N/A,TRUE,"Combo";#N/A,#N/A,TRUE,"FAIR";#N/A,#N/A,TRUE,"RBC";#N/A,#N/A,TRUE,"xxxx"}</definedName>
    <definedName name="ITRMCost">#REF!</definedName>
    <definedName name="ITRPPV">#REF!</definedName>
    <definedName name="ITSCOGS">SUMPRODUCT(--(EXACT(#REF!,#REF!)),#REF!)</definedName>
    <definedName name="ITSIT">#REF!</definedName>
    <definedName name="ITSOther">SUMPRODUCT(--(EXACT(#REF!,#REF!)),#REF!)</definedName>
    <definedName name="ITSRev">SUMPRODUCT(--(EXACT(#REF!,#REF!)),#REF!)</definedName>
    <definedName name="ITSSGA">SUMPRODUCT(--(EXACT(#REF!,#REF!)),#REF!)</definedName>
    <definedName name="ityiu" localSheetId="2" hidden="1">{#N/A,#N/A,TRUE,"Historicals";#N/A,#N/A,TRUE,"Charts";#N/A,#N/A,TRUE,"Forecasts"}</definedName>
    <definedName name="ityiu" hidden="1">{#N/A,#N/A,TRUE,"Historicals";#N/A,#N/A,TRUE,"Charts";#N/A,#N/A,TRUE,"Forecasts"}</definedName>
    <definedName name="IT수정" hidden="1">{"'Sheet1'!$A$1:$H$36"}</definedName>
    <definedName name="iuer" localSheetId="2"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iuer"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iuhiliu" localSheetId="2" hidden="1">{#N/A,#N/A,FALSE,"Sheet1"}</definedName>
    <definedName name="iuhiliu" hidden="1">{#N/A,#N/A,FALSE,"Sheet1"}</definedName>
    <definedName name="iungds" localSheetId="2" hidden="1">{"detail",#N/A,FALSE,"mfg";"summary",#N/A,FALSE,"mfg"}</definedName>
    <definedName name="iungds" hidden="1">{"detail",#N/A,FALSE,"mfg";"summary",#N/A,FALSE,"mfg"}</definedName>
    <definedName name="iut" localSheetId="2"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iut"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iuuug" localSheetId="2" hidden="1">{"Monthly6Q",#N/A,FALSE,"0614ESL"}</definedName>
    <definedName name="iuuug" hidden="1">{"Monthly6Q",#N/A,FALSE,"0614ESL"}</definedName>
    <definedName name="iuyif" localSheetId="2"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iuyif"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iuyt" localSheetId="2">#REF!</definedName>
    <definedName name="iuyt" hidden="1">{"AS REP",#N/A,FALSE,"EEFSNAP2";"PROP",#N/A,FALSE,"EEFSNAP2";"RISKS",#N/A,FALSE,"EEFSNAP2";"VIEW ALL",#N/A,FALSE,"EEFSNAP2"}</definedName>
    <definedName name="iv" localSheetId="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_1" localSheetId="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_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_2" localSheetId="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_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_3" localSheetId="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_3"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_4" localSheetId="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_4"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m" localSheetId="2" hidden="1">{"Summary",#N/A,TRUE,"Finmodel";"Returns Analysis",#N/A,TRUE,"Finmodel"}</definedName>
    <definedName name="ivm" hidden="1">{"Summary",#N/A,TRUE,"Finmodel";"Returns Analysis",#N/A,TRUE,"Finmodel"}</definedName>
    <definedName name="ivm_1" localSheetId="2" hidden="1">{"Summary",#N/A,TRUE,"Finmodel";"Returns Analysis",#N/A,TRUE,"Finmodel"}</definedName>
    <definedName name="ivm_1" hidden="1">{"Summary",#N/A,TRUE,"Finmodel";"Returns Analysis",#N/A,TRUE,"Finmodel"}</definedName>
    <definedName name="ivor"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or"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or_1"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or_1"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or_2"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or_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or1"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or1"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or2"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or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or3"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or3"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ysummary">#REF!</definedName>
    <definedName name="ivysummary2">#REF!</definedName>
    <definedName name="ivytotal">#REF!</definedName>
    <definedName name="ivytotal2">#REF!</definedName>
    <definedName name="IWEESIIRESUMMARY1123" hidden="1">#REF!</definedName>
    <definedName name="iwonder" localSheetId="2" hidden="1">{"PA1",#N/A,FALSE,"BORDMW";"pa2",#N/A,FALSE,"BORDMW";"PA3",#N/A,FALSE,"BORDMW";"PA4",#N/A,FALSE,"BORDMW"}</definedName>
    <definedName name="iwonder" hidden="1">{"PA1",#N/A,FALSE,"BORDMW";"pa2",#N/A,FALSE,"BORDMW";"PA3",#N/A,FALSE,"BORDMW";"PA4",#N/A,FALSE,"BORDMW"}</definedName>
    <definedName name="iwonder_1" localSheetId="2" hidden="1">{"PA1",#N/A,FALSE,"BORDMW";"pa2",#N/A,FALSE,"BORDMW";"PA3",#N/A,FALSE,"BORDMW";"PA4",#N/A,FALSE,"BORDMW"}</definedName>
    <definedName name="iwonder_1" hidden="1">{"PA1",#N/A,FALSE,"BORDMW";"pa2",#N/A,FALSE,"BORDMW";"PA3",#N/A,FALSE,"BORDMW";"PA4",#N/A,FALSE,"BORDMW"}</definedName>
    <definedName name="iwonder_2" localSheetId="2" hidden="1">{#N/A,#N/A,TRUE,"Main assumptions";#N/A,#N/A,TRUE,"Subscriber projections";#N/A,#N/A,TRUE,"Revenues";#N/A,#N/A,TRUE,"Opex";#N/A,#N/A,TRUE,"Capex";#N/A,#N/A,TRUE,"Working capital";#N/A,#N/A,TRUE,"P&amp;L";#N/A,#N/A,TRUE,"Cash";#N/A,#N/A,TRUE,"Balance";#N/A,#N/A,TRUE,"Valuation";#N/A,#N/A,TRUE,"Bench"}</definedName>
    <definedName name="iwonder_2" hidden="1">{#N/A,#N/A,TRUE,"Main assumptions";#N/A,#N/A,TRUE,"Subscriber projections";#N/A,#N/A,TRUE,"Revenues";#N/A,#N/A,TRUE,"Opex";#N/A,#N/A,TRUE,"Capex";#N/A,#N/A,TRUE,"Working capital";#N/A,#N/A,TRUE,"P&amp;L";#N/A,#N/A,TRUE,"Cash";#N/A,#N/A,TRUE,"Balance";#N/A,#N/A,TRUE,"Valuation";#N/A,#N/A,TRUE,"Bench"}</definedName>
    <definedName name="iwonder2" localSheetId="2" hidden="1">{#N/A,#N/A,TRUE,"Main assumptions";#N/A,#N/A,TRUE,"Subscriber projections";#N/A,#N/A,TRUE,"Revenues";#N/A,#N/A,TRUE,"Opex";#N/A,#N/A,TRUE,"Capex";#N/A,#N/A,TRUE,"Working capital";#N/A,#N/A,TRUE,"P&amp;L";#N/A,#N/A,TRUE,"Cash";#N/A,#N/A,TRUE,"Balance";#N/A,#N/A,TRUE,"Valuation";#N/A,#N/A,TRUE,"Bench"}</definedName>
    <definedName name="iwonder2" hidden="1">{#N/A,#N/A,TRUE,"Main assumptions";#N/A,#N/A,TRUE,"Subscriber projections";#N/A,#N/A,TRUE,"Revenues";#N/A,#N/A,TRUE,"Opex";#N/A,#N/A,TRUE,"Capex";#N/A,#N/A,TRUE,"Working capital";#N/A,#N/A,TRUE,"P&amp;L";#N/A,#N/A,TRUE,"Cash";#N/A,#N/A,TRUE,"Balance";#N/A,#N/A,TRUE,"Valuation";#N/A,#N/A,TRUE,"Bench"}</definedName>
    <definedName name="IXI">#N/A</definedName>
    <definedName name="ixRange0">#REF!</definedName>
    <definedName name="ixRange1">#REF!</definedName>
    <definedName name="ixRange10">#REF!</definedName>
    <definedName name="ixRange100">#REF!</definedName>
    <definedName name="ixRange101">#REF!</definedName>
    <definedName name="ixRange102">#REF!</definedName>
    <definedName name="ixRange103">#REF!</definedName>
    <definedName name="ixRange104">#REF!</definedName>
    <definedName name="ixRange105">#REF!</definedName>
    <definedName name="ixRange106">#REF!</definedName>
    <definedName name="ixRange107">#REF!</definedName>
    <definedName name="ixRange108">#REF!</definedName>
    <definedName name="ixRange109">#REF!</definedName>
    <definedName name="ixRange11">#REF!</definedName>
    <definedName name="ixRange110">#REF!</definedName>
    <definedName name="ixRange111">#REF!</definedName>
    <definedName name="ixRange112">#REF!</definedName>
    <definedName name="ixRange113">#REF!</definedName>
    <definedName name="ixRange114">#REF!</definedName>
    <definedName name="ixRange115">#REF!</definedName>
    <definedName name="ixRange116">#REF!</definedName>
    <definedName name="ixRange117">#REF!</definedName>
    <definedName name="ixRange118">#REF!</definedName>
    <definedName name="ixRange119">#REF!</definedName>
    <definedName name="ixRange12">#REF!</definedName>
    <definedName name="ixRange120">#REF!</definedName>
    <definedName name="ixRange121">#REF!</definedName>
    <definedName name="ixRange122">#REF!</definedName>
    <definedName name="ixRange123">#REF!</definedName>
    <definedName name="ixRange124">#REF!</definedName>
    <definedName name="ixRange125">#REF!</definedName>
    <definedName name="ixRange126">#REF!</definedName>
    <definedName name="ixRange127">#REF!</definedName>
    <definedName name="ixRange128">#REF!</definedName>
    <definedName name="ixRange129">#REF!</definedName>
    <definedName name="ixRange13">#REF!</definedName>
    <definedName name="ixRange130">#REF!</definedName>
    <definedName name="ixRange131">#REF!</definedName>
    <definedName name="ixRange132">#REF!</definedName>
    <definedName name="ixRange133">#REF!</definedName>
    <definedName name="ixRange134">#REF!</definedName>
    <definedName name="ixRange135">#REF!</definedName>
    <definedName name="ixRange136">#REF!</definedName>
    <definedName name="ixRange137">#REF!</definedName>
    <definedName name="ixRange138">#REF!</definedName>
    <definedName name="ixRange139">#REF!</definedName>
    <definedName name="ixRange14">#REF!</definedName>
    <definedName name="ixRange140">#REF!</definedName>
    <definedName name="ixRange141">#REF!</definedName>
    <definedName name="ixRange142">#REF!</definedName>
    <definedName name="ixRange143">#REF!</definedName>
    <definedName name="ixRange144">#REF!</definedName>
    <definedName name="ixRange145">#REF!</definedName>
    <definedName name="ixRange146">#REF!</definedName>
    <definedName name="ixRange147">#REF!</definedName>
    <definedName name="ixRange148">#REF!</definedName>
    <definedName name="ixRange149">#REF!</definedName>
    <definedName name="ixRange15">#REF!</definedName>
    <definedName name="ixRange150">#REF!</definedName>
    <definedName name="ixRange151">#REF!</definedName>
    <definedName name="ixRange152">#REF!</definedName>
    <definedName name="ixRange153">#REF!</definedName>
    <definedName name="ixRange154">#REF!</definedName>
    <definedName name="ixRange155">#REF!</definedName>
    <definedName name="ixRange156">#REF!</definedName>
    <definedName name="ixRange157">#REF!</definedName>
    <definedName name="ixRange158">#REF!</definedName>
    <definedName name="ixRange159">#REF!</definedName>
    <definedName name="ixRange16">#REF!</definedName>
    <definedName name="ixRange160">#REF!</definedName>
    <definedName name="ixRange161">#REF!</definedName>
    <definedName name="ixRange162">#REF!</definedName>
    <definedName name="ixRange163">#REF!</definedName>
    <definedName name="ixRange164">#REF!</definedName>
    <definedName name="ixRange165">#REF!</definedName>
    <definedName name="ixRange166">#REF!</definedName>
    <definedName name="ixRange167">#REF!</definedName>
    <definedName name="ixRange168">#REF!</definedName>
    <definedName name="ixRange169">#REF!</definedName>
    <definedName name="ixRange17">#REF!</definedName>
    <definedName name="ixRange170">#REF!</definedName>
    <definedName name="ixRange171">#REF!</definedName>
    <definedName name="ixRange172">#REF!</definedName>
    <definedName name="ixRange173">#REF!</definedName>
    <definedName name="ixRange174">#REF!</definedName>
    <definedName name="ixRange175">#REF!</definedName>
    <definedName name="ixRange176">#REF!</definedName>
    <definedName name="ixRange177">#REF!</definedName>
    <definedName name="ixRange178">#REF!</definedName>
    <definedName name="ixRange179">#REF!</definedName>
    <definedName name="ixRange18">#REF!</definedName>
    <definedName name="ixRange180">#REF!</definedName>
    <definedName name="ixRange181">#REF!</definedName>
    <definedName name="ixRange182">#REF!</definedName>
    <definedName name="ixRange183">#REF!</definedName>
    <definedName name="ixRange184">#REF!</definedName>
    <definedName name="ixRange185">#REF!</definedName>
    <definedName name="ixRange186">#REF!</definedName>
    <definedName name="ixRange187">#REF!</definedName>
    <definedName name="ixRange188">#REF!</definedName>
    <definedName name="ixRange189">#REF!</definedName>
    <definedName name="ixRange19">#REF!</definedName>
    <definedName name="ixRange190">#REF!</definedName>
    <definedName name="ixRange191">#REF!</definedName>
    <definedName name="ixRange2">#REF!</definedName>
    <definedName name="ixRange20">#REF!</definedName>
    <definedName name="ixRange21">#REF!</definedName>
    <definedName name="ixRange22">#REF!</definedName>
    <definedName name="ixRange23">#REF!</definedName>
    <definedName name="ixRange24">#REF!</definedName>
    <definedName name="ixRange25">#REF!</definedName>
    <definedName name="ixRange26">#REF!</definedName>
    <definedName name="ixRange27">#REF!</definedName>
    <definedName name="ixRange28">#REF!</definedName>
    <definedName name="ixRange29">#REF!</definedName>
    <definedName name="ixRange3">#REF!</definedName>
    <definedName name="ixRange30">#REF!</definedName>
    <definedName name="ixRange31">#REF!</definedName>
    <definedName name="ixRange32">#REF!</definedName>
    <definedName name="ixRange33">#REF!</definedName>
    <definedName name="ixRange34">#REF!</definedName>
    <definedName name="ixRange35">#REF!</definedName>
    <definedName name="ixRange36">#REF!</definedName>
    <definedName name="ixRange37">#REF!</definedName>
    <definedName name="ixRange38">#REF!</definedName>
    <definedName name="ixRange39">#REF!</definedName>
    <definedName name="ixRange4">#REF!</definedName>
    <definedName name="ixRange40">#REF!</definedName>
    <definedName name="ixRange41">#REF!</definedName>
    <definedName name="ixRange42">#REF!</definedName>
    <definedName name="ixRange43">#REF!</definedName>
    <definedName name="ixRange44">#REF!</definedName>
    <definedName name="ixRange45">#REF!</definedName>
    <definedName name="ixRange46">#REF!</definedName>
    <definedName name="ixRange47">#REF!</definedName>
    <definedName name="ixRange48">#REF!</definedName>
    <definedName name="ixRange49">#REF!</definedName>
    <definedName name="ixRange5">#REF!</definedName>
    <definedName name="ixRange50">#REF!</definedName>
    <definedName name="ixRange51">#REF!</definedName>
    <definedName name="ixRange52">#REF!</definedName>
    <definedName name="ixRange53">#REF!</definedName>
    <definedName name="ixRange54">#REF!</definedName>
    <definedName name="ixRange55">#REF!</definedName>
    <definedName name="ixRange56">#REF!</definedName>
    <definedName name="ixRange57">#REF!</definedName>
    <definedName name="ixRange58">#REF!</definedName>
    <definedName name="ixRange59">#REF!</definedName>
    <definedName name="ixRange6">#REF!</definedName>
    <definedName name="ixRange60">#REF!</definedName>
    <definedName name="ixRange61">#REF!</definedName>
    <definedName name="ixRange62">#REF!</definedName>
    <definedName name="ixRange63">#REF!</definedName>
    <definedName name="ixRange64">#REF!</definedName>
    <definedName name="ixRange65">#REF!</definedName>
    <definedName name="ixRange66">#REF!</definedName>
    <definedName name="ixRange67">#REF!</definedName>
    <definedName name="ixRange68">#REF!</definedName>
    <definedName name="ixRange69">#REF!</definedName>
    <definedName name="ixRange7">#REF!</definedName>
    <definedName name="ixRange70">#REF!</definedName>
    <definedName name="ixRange71">#REF!</definedName>
    <definedName name="ixRange72">#REF!</definedName>
    <definedName name="ixRange73">#REF!</definedName>
    <definedName name="ixRange74">#REF!</definedName>
    <definedName name="ixRange75">#REF!</definedName>
    <definedName name="ixRange76">#REF!</definedName>
    <definedName name="ixRange77">#REF!</definedName>
    <definedName name="ixRange78">#REF!</definedName>
    <definedName name="ixRange79">#REF!</definedName>
    <definedName name="ixRange8">#REF!</definedName>
    <definedName name="ixRange80">#REF!</definedName>
    <definedName name="ixRange81">#REF!</definedName>
    <definedName name="ixRange82">#REF!</definedName>
    <definedName name="ixRange83">#REF!</definedName>
    <definedName name="ixRange84">#REF!</definedName>
    <definedName name="ixRange85">#REF!</definedName>
    <definedName name="ixRange86">#REF!</definedName>
    <definedName name="ixRange87">#REF!</definedName>
    <definedName name="ixRange88">#REF!</definedName>
    <definedName name="ixRange89">#REF!</definedName>
    <definedName name="ixRange9">#REF!</definedName>
    <definedName name="ixRange90">#REF!</definedName>
    <definedName name="ixRange91">#REF!</definedName>
    <definedName name="ixRange92">#REF!</definedName>
    <definedName name="ixRange93">#REF!</definedName>
    <definedName name="ixRange94">#REF!</definedName>
    <definedName name="ixRange95">#REF!</definedName>
    <definedName name="ixRange96">#REF!</definedName>
    <definedName name="ixRange97">#REF!</definedName>
    <definedName name="ixRange98">#REF!</definedName>
    <definedName name="ixRange99">#REF!</definedName>
    <definedName name="iy" localSheetId="2" hidden="1">{"AS REP",#N/A,FALSE,"EEFSNAP2";"PROP",#N/A,FALSE,"EEFSNAP2";"RISKS",#N/A,FALSE,"EEFSNAP2";"VIEW ALL",#N/A,FALSE,"EEFSNAP2"}</definedName>
    <definedName name="iy" hidden="1">{"AS REP",#N/A,FALSE,"EEFSNAP2";"PROP",#N/A,FALSE,"EEFSNAP2";"RISKS",#N/A,FALSE,"EEFSNAP2";"VIEW ALL",#N/A,FALSE,"EEFSNAP2"}</definedName>
    <definedName name="iyrt" localSheetId="2" hidden="1">{#N/A,#N/A,TRUE,"A";#N/A,#N/A,TRUE,"B";#N/A,#N/A,TRUE,"C";#N/A,#N/A,TRUE,"D";#N/A,#N/A,TRUE,"E"}</definedName>
    <definedName name="iyrt" hidden="1">{#N/A,#N/A,TRUE,"A";#N/A,#N/A,TRUE,"B";#N/A,#N/A,TRUE,"C";#N/A,#N/A,TRUE,"D";#N/A,#N/A,TRUE,"E"}</definedName>
    <definedName name="iyrt_1" localSheetId="2" hidden="1">{#N/A,#N/A,TRUE,"A";#N/A,#N/A,TRUE,"B";#N/A,#N/A,TRUE,"C";#N/A,#N/A,TRUE,"D";#N/A,#N/A,TRUE,"E"}</definedName>
    <definedName name="iyrt_1" hidden="1">{#N/A,#N/A,TRUE,"A";#N/A,#N/A,TRUE,"B";#N/A,#N/A,TRUE,"C";#N/A,#N/A,TRUE,"D";#N/A,#N/A,TRUE,"E"}</definedName>
    <definedName name="iyrt_2" localSheetId="2" hidden="1">{#N/A,#N/A,TRUE,"A";#N/A,#N/A,TRUE,"B";#N/A,#N/A,TRUE,"C";#N/A,#N/A,TRUE,"D";#N/A,#N/A,TRUE,"E"}</definedName>
    <definedName name="iyrt_2" hidden="1">{#N/A,#N/A,TRUE,"A";#N/A,#N/A,TRUE,"B";#N/A,#N/A,TRUE,"C";#N/A,#N/A,TRUE,"D";#N/A,#N/A,TRUE,"E"}</definedName>
    <definedName name="iyrt_3" localSheetId="2" hidden="1">{#N/A,#N/A,TRUE,"A";#N/A,#N/A,TRUE,"B";#N/A,#N/A,TRUE,"C";#N/A,#N/A,TRUE,"D";#N/A,#N/A,TRUE,"E"}</definedName>
    <definedName name="iyrt_3" hidden="1">{#N/A,#N/A,TRUE,"A";#N/A,#N/A,TRUE,"B";#N/A,#N/A,TRUE,"C";#N/A,#N/A,TRUE,"D";#N/A,#N/A,TRUE,"E"}</definedName>
    <definedName name="iyrt_4" localSheetId="2" hidden="1">{#N/A,#N/A,TRUE,"A";#N/A,#N/A,TRUE,"B";#N/A,#N/A,TRUE,"C";#N/A,#N/A,TRUE,"D";#N/A,#N/A,TRUE,"E"}</definedName>
    <definedName name="iyrt_4" hidden="1">{#N/A,#N/A,TRUE,"A";#N/A,#N/A,TRUE,"B";#N/A,#N/A,TRUE,"C";#N/A,#N/A,TRUE,"D";#N/A,#N/A,TRUE,"E"}</definedName>
    <definedName name="Izmaksas" localSheetId="2" hidden="1">{#N/A,#N/A,FALSE,"Summary";#N/A,#N/A,FALSE,"Costs (1)";#N/A,#N/A,FALSE,"Costs (2)";#N/A,#N/A,FALSE,"Rev (3)";#N/A,#N/A,FALSE,"Rev (4)"}</definedName>
    <definedName name="Izmaksas" hidden="1">{#N/A,#N/A,FALSE,"Summary";#N/A,#N/A,FALSE,"Costs (1)";#N/A,#N/A,FALSE,"Costs (2)";#N/A,#N/A,FALSE,"Rev (3)";#N/A,#N/A,FALSE,"Rev (4)"}</definedName>
    <definedName name="j" localSheetId="2"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j" hidden="1">{TRUE,TRUE,-1.25,-15.5,604.5,342,FALSE,TRUE,TRUE,FALSE,0,13,#N/A,1,#N/A,9.40625,16.0740740740741,1,FALSE,FALSE,3,TRUE,1,FALSE,100,"Swvu.Shares.","ACwvu.Shares.",#N/A,FALSE,FALSE,0.748031496062992,0.748031496062992,0.62992125984252,0.47244094488189,2,"","",FALSE,FALSE,FALSE,FALSE,1,#N/A,1,1,"=R6C1:R55C16",FALSE,#N/A,#N/A,FALSE,FALSE,FALSE,9,65532,65532,FALSE,FALSE,TRUE,TRUE,TRUE}</definedName>
    <definedName name="j_1" localSheetId="2" hidden="1">{#N/A,#N/A,FALSE,"Memo P&amp;L"}</definedName>
    <definedName name="j_1" hidden="1">{#N/A,#N/A,FALSE,"Memo P&amp;L"}</definedName>
    <definedName name="j_2" localSheetId="2" hidden="1">{#N/A,#N/A,FALSE,"Memo P&amp;L"}</definedName>
    <definedName name="j_2" hidden="1">{#N/A,#N/A,FALSE,"Memo P&amp;L"}</definedName>
    <definedName name="j_3" localSheetId="2" hidden="1">{#N/A,#N/A,FALSE,"Memo P&amp;L"}</definedName>
    <definedName name="j_3" hidden="1">{#N/A,#N/A,FALSE,"Memo P&amp;L"}</definedName>
    <definedName name="j_4" localSheetId="2" hidden="1">{#N/A,#N/A,FALSE,"Memo P&amp;L"}</definedName>
    <definedName name="j_4" hidden="1">{#N/A,#N/A,FALSE,"Memo P&amp;L"}</definedName>
    <definedName name="j_5" localSheetId="2" hidden="1">{#N/A,#N/A,FALSE,"Memo P&amp;L"}</definedName>
    <definedName name="j_5" hidden="1">{#N/A,#N/A,FALSE,"Memo P&amp;L"}</definedName>
    <definedName name="J_WT" hidden="1">#REF!</definedName>
    <definedName name="jaar">97</definedName>
    <definedName name="jabghajejk" localSheetId="2" hidden="1">{"Monthly6Q",#N/A,FALSE,"0614ESL"}</definedName>
    <definedName name="jabghajejk" hidden="1">{"Monthly6Q",#N/A,FALSE,"0614ESL"}</definedName>
    <definedName name="jack" localSheetId="2" hidden="1">{"forecast",#N/A,FALSE,"PL";"FCST YTD",#N/A,FALSE,"PL";"new bud adj",#N/A,FALSE,"PL";"new budget",#N/A,FALSE,"PL";"qtr",#N/A,FALSE,"PL";"bal sheet",#N/A,FALSE,"MONTHLY BALANCE SHEET";"fcst w head depre cap",#N/A,FALSE,"PL"}</definedName>
    <definedName name="jack" hidden="1">{"forecast",#N/A,FALSE,"PL";"FCST YTD",#N/A,FALSE,"PL";"new bud adj",#N/A,FALSE,"PL";"new budget",#N/A,FALSE,"PL";"qtr",#N/A,FALSE,"PL";"bal sheet",#N/A,FALSE,"MONTHLY BALANCE SHEET";"fcst w head depre cap",#N/A,FALSE,"PL"}</definedName>
    <definedName name="jack1" localSheetId="2" hidden="1">{"forecast",#N/A,FALSE,"PL";"FCST YTD",#N/A,FALSE,"PL";"new bud adj",#N/A,FALSE,"PL";"new budget",#N/A,FALSE,"PL";"qtr",#N/A,FALSE,"PL";"bal sheet",#N/A,FALSE,"MONTHLY BALANCE SHEET";"fcst w head depre cap",#N/A,FALSE,"PL"}</definedName>
    <definedName name="jack1" hidden="1">{"forecast",#N/A,FALSE,"PL";"FCST YTD",#N/A,FALSE,"PL";"new bud adj",#N/A,FALSE,"PL";"new budget",#N/A,FALSE,"PL";"qtr",#N/A,FALSE,"PL";"bal sheet",#N/A,FALSE,"MONTHLY BALANCE SHEET";"fcst w head depre cap",#N/A,FALSE,"PL"}</definedName>
    <definedName name="jadkfjald">#REF!</definedName>
    <definedName name="jagjkak" localSheetId="2" hidden="1">{"Monthly6Q",#N/A,FALSE,"0614ESL"}</definedName>
    <definedName name="jagjkak" hidden="1">{"Monthly6Q",#N/A,FALSE,"0614ESL"}</definedName>
    <definedName name="jagjkla" localSheetId="2" hidden="1">{"Monthly6Q",#N/A,FALSE,"0614ESL"}</definedName>
    <definedName name="jagjkla" hidden="1">{"Monthly6Q",#N/A,FALSE,"0614ESL"}</definedName>
    <definedName name="jahgj" localSheetId="2" hidden="1">{"Monthly6Q",#N/A,FALSE,"0614ESL"}</definedName>
    <definedName name="jahgj" hidden="1">{"Monthly6Q",#N/A,FALSE,"0614ESL"}</definedName>
    <definedName name="Jahreskalender">#REF!</definedName>
    <definedName name="jalkdfj" localSheetId="2" hidden="1">{"Monthly6Q",#N/A,FALSE,"0614ESL"}</definedName>
    <definedName name="jalkdfj" hidden="1">{"Monthly6Q",#N/A,FALSE,"0614ESL"}</definedName>
    <definedName name="james"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ames"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ames_1"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ames_1"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an">#REF!</definedName>
    <definedName name="Jan_05">#REF!</definedName>
    <definedName name="Jan_06">#REF!</definedName>
    <definedName name="Jan_07">#REF!</definedName>
    <definedName name="Jan_08">#REF!</definedName>
    <definedName name="Jan_15">#REF!</definedName>
    <definedName name="Jan_16">#REF!</definedName>
    <definedName name="Jan_17">#REF!</definedName>
    <definedName name="Jan_18">#REF!</definedName>
    <definedName name="Jan_19">#REF!</definedName>
    <definedName name="Jan_Days">#REF!</definedName>
    <definedName name="Jan_Trend_Amt1" hidden="1">#REF!</definedName>
    <definedName name="Jan02Act">#REF!</definedName>
    <definedName name="Jan08ExchRate">#REF!</definedName>
    <definedName name="jan625pay">#REF!</definedName>
    <definedName name="jan812hdcnt">#REF!</definedName>
    <definedName name="jan812pay">#REF!</definedName>
    <definedName name="janactexp">#REF!</definedName>
    <definedName name="JanExchRate">#REF!</definedName>
    <definedName name="janinput">#REF!</definedName>
    <definedName name="janis" localSheetId="2" hidden="1">{#N/A,#N/A,TRUE,"0 Deckbl.";#N/A,#N/A,TRUE,"S 1 Komm";#N/A,#N/A,TRUE,"S 1a Komm";#N/A,#N/A,TRUE,"S 1b Komm";#N/A,#N/A,TRUE,"S  2 DBR";#N/A,#N/A,TRUE,"S  3 Sparten";#N/A,#N/A,TRUE,"S 4  Betr. K.";#N/A,#N/A,TRUE,"6 Bilanz";#N/A,#N/A,TRUE,"6a Bilanz ";#N/A,#N/A,TRUE,"6b Bilanz ";#N/A,#N/A,TRUE,"7 GS I";#N/A,#N/A,TRUE,"S 8 EQ-GuV"}</definedName>
    <definedName name="janis" hidden="1">{#N/A,#N/A,TRUE,"0 Deckbl.";#N/A,#N/A,TRUE,"S 1 Komm";#N/A,#N/A,TRUE,"S 1a Komm";#N/A,#N/A,TRUE,"S 1b Komm";#N/A,#N/A,TRUE,"S  2 DBR";#N/A,#N/A,TRUE,"S  3 Sparten";#N/A,#N/A,TRUE,"S 4  Betr. K.";#N/A,#N/A,TRUE,"6 Bilanz";#N/A,#N/A,TRUE,"6a Bilanz ";#N/A,#N/A,TRUE,"6b Bilanz ";#N/A,#N/A,TRUE,"7 GS I";#N/A,#N/A,TRUE,"S 8 EQ-GuV"}</definedName>
    <definedName name="JanRF302">#REF!</definedName>
    <definedName name="January">#REF!</definedName>
    <definedName name="January_Summary">#REF!</definedName>
    <definedName name="January2">#REF!</definedName>
    <definedName name="JANVIER1">#REF!</definedName>
    <definedName name="JANVIER2">#REF!</definedName>
    <definedName name="JANVIER3">#REF!</definedName>
    <definedName name="Japan" localSheetId="2">#N/A</definedName>
    <definedName name="Japan">#REF!</definedName>
    <definedName name="JAPAN_1201_S">#REF!</definedName>
    <definedName name="JAPAN_CLUSTER">#REF!</definedName>
    <definedName name="JAPAN_CM210_350">#REF!</definedName>
    <definedName name="JAPAN_DLC">#REF!</definedName>
    <definedName name="JAPAN_RF210_350">#REF!</definedName>
    <definedName name="JAPAN_SIBD">#REF!</definedName>
    <definedName name="jartuh" localSheetId="2" hidden="1">{"Monthly6Q",#N/A,FALSE,"0614ESL"}</definedName>
    <definedName name="jartuh" hidden="1">{"Monthly6Q",#N/A,FALSE,"0614ESL"}</definedName>
    <definedName name="jas" localSheetId="2" hidden="1">{#N/A,#N/A,FALSE,"WACC-new";#N/A,#N/A,FALSE,"Inflation";#N/A,#N/A,FALSE,"Betas";#N/A,#N/A,FALSE,"Unlevered Betas";#N/A,#N/A,FALSE,"Cominco Tax";#N/A,#N/A,FALSE,"Cominco Debt"}</definedName>
    <definedName name="jas" hidden="1">{#N/A,#N/A,FALSE,"WACC-new";#N/A,#N/A,FALSE,"Inflation";#N/A,#N/A,FALSE,"Betas";#N/A,#N/A,FALSE,"Unlevered Betas";#N/A,#N/A,FALSE,"Cominco Tax";#N/A,#N/A,FALSE,"Cominco Debt"}</definedName>
    <definedName name="jason" localSheetId="2" hidden="1">{#N/A,#N/A,FALSE,"ACTUALS"}</definedName>
    <definedName name="jason" hidden="1">{#N/A,#N/A,FALSE,"ACTUALS"}</definedName>
    <definedName name="jason_1" localSheetId="2" hidden="1">{#N/A,#N/A,FALSE,"TS";#N/A,#N/A,FALSE,"Combo";#N/A,#N/A,FALSE,"FAIR";#N/A,#N/A,FALSE,"RBC";#N/A,#N/A,FALSE,"xxxx";#N/A,#N/A,FALSE,"A_D";#N/A,#N/A,FALSE,"WACC";#N/A,#N/A,FALSE,"DCF";#N/A,#N/A,FALSE,"LBO";#N/A,#N/A,FALSE,"AcqMults";#N/A,#N/A,FALSE,"CompMults"}</definedName>
    <definedName name="jason_1" hidden="1">{#N/A,#N/A,FALSE,"TS";#N/A,#N/A,FALSE,"Combo";#N/A,#N/A,FALSE,"FAIR";#N/A,#N/A,FALSE,"RBC";#N/A,#N/A,FALSE,"xxxx";#N/A,#N/A,FALSE,"A_D";#N/A,#N/A,FALSE,"WACC";#N/A,#N/A,FALSE,"DCF";#N/A,#N/A,FALSE,"LBO";#N/A,#N/A,FALSE,"AcqMults";#N/A,#N/A,FALSE,"CompMults"}</definedName>
    <definedName name="jason_2" localSheetId="2" hidden="1">{#N/A,#N/A,FALSE,"TS";#N/A,#N/A,FALSE,"Combo";#N/A,#N/A,FALSE,"FAIR";#N/A,#N/A,FALSE,"RBC";#N/A,#N/A,FALSE,"xxxx";#N/A,#N/A,FALSE,"A_D";#N/A,#N/A,FALSE,"WACC";#N/A,#N/A,FALSE,"DCF";#N/A,#N/A,FALSE,"LBO";#N/A,#N/A,FALSE,"AcqMults";#N/A,#N/A,FALSE,"CompMults"}</definedName>
    <definedName name="jason_2" hidden="1">{#N/A,#N/A,FALSE,"TS";#N/A,#N/A,FALSE,"Combo";#N/A,#N/A,FALSE,"FAIR";#N/A,#N/A,FALSE,"RBC";#N/A,#N/A,FALSE,"xxxx";#N/A,#N/A,FALSE,"A_D";#N/A,#N/A,FALSE,"WACC";#N/A,#N/A,FALSE,"DCF";#N/A,#N/A,FALSE,"LBO";#N/A,#N/A,FALSE,"AcqMults";#N/A,#N/A,FALSE,"CompMults"}</definedName>
    <definedName name="jason_3" localSheetId="2" hidden="1">{#N/A,#N/A,FALSE,"TS";#N/A,#N/A,FALSE,"Combo";#N/A,#N/A,FALSE,"FAIR";#N/A,#N/A,FALSE,"RBC";#N/A,#N/A,FALSE,"xxxx";#N/A,#N/A,FALSE,"A_D";#N/A,#N/A,FALSE,"WACC";#N/A,#N/A,FALSE,"DCF";#N/A,#N/A,FALSE,"LBO";#N/A,#N/A,FALSE,"AcqMults";#N/A,#N/A,FALSE,"CompMults"}</definedName>
    <definedName name="jason_3" hidden="1">{#N/A,#N/A,FALSE,"TS";#N/A,#N/A,FALSE,"Combo";#N/A,#N/A,FALSE,"FAIR";#N/A,#N/A,FALSE,"RBC";#N/A,#N/A,FALSE,"xxxx";#N/A,#N/A,FALSE,"A_D";#N/A,#N/A,FALSE,"WACC";#N/A,#N/A,FALSE,"DCF";#N/A,#N/A,FALSE,"LBO";#N/A,#N/A,FALSE,"AcqMults";#N/A,#N/A,FALSE,"CompMults"}</definedName>
    <definedName name="jason_4" localSheetId="2" hidden="1">{#N/A,#N/A,FALSE,"TS";#N/A,#N/A,FALSE,"Combo";#N/A,#N/A,FALSE,"FAIR";#N/A,#N/A,FALSE,"RBC";#N/A,#N/A,FALSE,"xxxx";#N/A,#N/A,FALSE,"A_D";#N/A,#N/A,FALSE,"WACC";#N/A,#N/A,FALSE,"DCF";#N/A,#N/A,FALSE,"LBO";#N/A,#N/A,FALSE,"AcqMults";#N/A,#N/A,FALSE,"CompMults"}</definedName>
    <definedName name="jason_4" hidden="1">{#N/A,#N/A,FALSE,"TS";#N/A,#N/A,FALSE,"Combo";#N/A,#N/A,FALSE,"FAIR";#N/A,#N/A,FALSE,"RBC";#N/A,#N/A,FALSE,"xxxx";#N/A,#N/A,FALSE,"A_D";#N/A,#N/A,FALSE,"WACC";#N/A,#N/A,FALSE,"DCF";#N/A,#N/A,FALSE,"LBO";#N/A,#N/A,FALSE,"AcqMults";#N/A,#N/A,FALSE,"CompMults"}</definedName>
    <definedName name="jazz" localSheetId="2" hidden="1">{#N/A,#N/A,FALSE,"Spain MKT";#N/A,#N/A,FALSE,"Assumptions";#N/A,#N/A,FALSE,"Adve";#N/A,#N/A,FALSE,"E-Commerce";#N/A,#N/A,FALSE,"Opex";#N/A,#N/A,FALSE,"P&amp;L";#N/A,#N/A,FALSE,"FCF &amp; DCF"}</definedName>
    <definedName name="jazz" hidden="1">{#N/A,#N/A,FALSE,"Spain MKT";#N/A,#N/A,FALSE,"Assumptions";#N/A,#N/A,FALSE,"Adve";#N/A,#N/A,FALSE,"E-Commerce";#N/A,#N/A,FALSE,"Opex";#N/A,#N/A,FALSE,"P&amp;L";#N/A,#N/A,FALSE,"FCF &amp; DCF"}</definedName>
    <definedName name="jazz2" localSheetId="2" hidden="1">{#N/A,#N/A,FALSE,"Spain MKT";#N/A,#N/A,FALSE,"Assumptions";#N/A,#N/A,FALSE,"Adve";#N/A,#N/A,FALSE,"E-Commerce";#N/A,#N/A,FALSE,"Opex";#N/A,#N/A,FALSE,"P&amp;L";#N/A,#N/A,FALSE,"FCF &amp; DCF"}</definedName>
    <definedName name="jazz2" hidden="1">{#N/A,#N/A,FALSE,"Spain MKT";#N/A,#N/A,FALSE,"Assumptions";#N/A,#N/A,FALSE,"Adve";#N/A,#N/A,FALSE,"E-Commerce";#N/A,#N/A,FALSE,"Opex";#N/A,#N/A,FALSE,"P&amp;L";#N/A,#N/A,FALSE,"FCF &amp; DCF"}</definedName>
    <definedName name="jb" localSheetId="2" hidden="1">{"summary1",#N/A,TRUE,"Comps";"summary2",#N/A,TRUE,"Comps";"summary3",#N/A,TRUE,"Comps"}</definedName>
    <definedName name="jb" hidden="1">{"summary1",#N/A,TRUE,"Comps";"summary2",#N/A,TRUE,"Comps";"summary3",#N/A,TRUE,"Comps"}</definedName>
    <definedName name="JBNAM">"GL291KS08"</definedName>
    <definedName name="JBNMB">"261143"</definedName>
    <definedName name="jbxbzf" localSheetId="2"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jbxbzf"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jdc" localSheetId="2"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1" localSheetId="2"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1"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2" localSheetId="2"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2"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3" localSheetId="2"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3"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4" localSheetId="2"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4"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5" localSheetId="2"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5"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faj" localSheetId="2" hidden="1">{"Monthly6Q",#N/A,FALSE,"0614ESL"}</definedName>
    <definedName name="jdfaj" hidden="1">{"Monthly6Q",#N/A,FALSE,"0614ESL"}</definedName>
    <definedName name="jdk" hidden="1">0</definedName>
    <definedName name="JE">#REF!</definedName>
    <definedName name="jedf" localSheetId="2" hidden="1">{#N/A,#N/A,TRUE,"Historicals";#N/A,#N/A,TRUE,"Charts";#N/A,#N/A,TRUE,"Forecasts"}</definedName>
    <definedName name="jedf" hidden="1">{#N/A,#N/A,TRUE,"Historicals";#N/A,#N/A,TRUE,"Charts";#N/A,#N/A,TRUE,"Forecasts"}</definedName>
    <definedName name="jeeeee" localSheetId="2" hidden="1">{#N/A,#N/A,FALSE,"1-3-0 Sales Summary_Volume";#N/A,#N/A,FALSE,"1-3-1 Mon Appr Chgs";#N/A,#N/A,FALSE,"1-3-3 4 Sent to Carrier";#N/A,#N/A,FALSE,"1-3-5 6 Submitted";#N/A,#N/A,FALSE,"1-3-7, 8  ClosRatio by Carr";#N/A,#N/A,FALSE,"1-3-9 % Sub Sent to Carrl";#N/A,#N/A,FALSE,"1-4 Sales Summary_Lag";#N/A,#N/A,FALSE,"1-4-1 Apps Ret CA OofS";#N/A,#N/A,FALSE,"2-1 ClosRatio by State";#N/A,#N/A,FALSE,"2-2 ClosRatio by Carrier";#N/A,#N/A,FALSE,"2-3-1 CLosRatioStateCarr YTD";#N/A,#N/A,FALSE,"2-3-2 CLosRatioStateCarr June";#N/A,#N/A,FALSE,"2-4 ClosRatioStatCarrier99";#N/A,#N/A,FALSE,"2-5#CarrierPerState00";#N/A,#N/A,FALSE,"2-6#CarrierPerState99";#N/A,#N/A,FALSE,"2-7 StateClosRatio";#N/A,#N/A,FALSE,"2-8 CarrierClosRatio";#N/A,#N/A,FALSE,"3  Sales and Persistency";#N/A,#N/A,FALSE,"4-1 Summary Lag Report";#N/A,#N/A,FALSE,"4-2 Detail Lag Report";#N/A,#N/A,FALSE,"4-3 Lag Analysis";#N/A,#N/A,FALSE,"5-1 SBG"}</definedName>
    <definedName name="jeeeee" hidden="1">{#N/A,#N/A,FALSE,"1-3-0 Sales Summary_Volume";#N/A,#N/A,FALSE,"1-3-1 Mon Appr Chgs";#N/A,#N/A,FALSE,"1-3-3 4 Sent to Carrier";#N/A,#N/A,FALSE,"1-3-5 6 Submitted";#N/A,#N/A,FALSE,"1-3-7, 8  ClosRatio by Carr";#N/A,#N/A,FALSE,"1-3-9 % Sub Sent to Carrl";#N/A,#N/A,FALSE,"1-4 Sales Summary_Lag";#N/A,#N/A,FALSE,"1-4-1 Apps Ret CA OofS";#N/A,#N/A,FALSE,"2-1 ClosRatio by State";#N/A,#N/A,FALSE,"2-2 ClosRatio by Carrier";#N/A,#N/A,FALSE,"2-3-1 CLosRatioStateCarr YTD";#N/A,#N/A,FALSE,"2-3-2 CLosRatioStateCarr June";#N/A,#N/A,FALSE,"2-4 ClosRatioStatCarrier99";#N/A,#N/A,FALSE,"2-5#CarrierPerState00";#N/A,#N/A,FALSE,"2-6#CarrierPerState99";#N/A,#N/A,FALSE,"2-7 StateClosRatio";#N/A,#N/A,FALSE,"2-8 CarrierClosRatio";#N/A,#N/A,FALSE,"3  Sales and Persistency";#N/A,#N/A,FALSE,"4-1 Summary Lag Report";#N/A,#N/A,FALSE,"4-2 Detail Lag Report";#N/A,#N/A,FALSE,"4-3 Lag Analysis";#N/A,#N/A,FALSE,"5-1 SBG"}</definedName>
    <definedName name="jen" localSheetId="2" hidden="1">{TRUE,TRUE,-1.25,-15.5,456.75,279.75,FALSE,FALSE,TRUE,TRUE,0,1,8,1,4,6,3,4,TRUE,TRUE,3,TRUE,1,TRUE,100,"Swvu.turnover.","ACwvu.turnover.",1,FALSE,FALSE,0.511811023622047,0.511811023622047,0.511811023622047,0.511811023622047,1,"","",FALSE,FALSE,FALSE,FALSE,1,#N/A,1,1,#DIV/0!,FALSE,"Rwvu.turnover.",#N/A,FALSE,FALSE}</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ETSET">#REF!</definedName>
    <definedName name="jeyj"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jeyj" hidden="1">{#N/A,#N/A,FALSE,"Projections";#N/A,#N/A,FALSE,"AccrDil";#N/A,#N/A,FALSE,"PurchPriMult";#N/A,#N/A,FALSE,"Mults7_13";#N/A,#N/A,FALSE,"Mkt Mults";#N/A,#N/A,FALSE,"Acq Mults";#N/A,#N/A,FALSE,"StockPrices";#N/A,#N/A,FALSE,"Prem Paid";#N/A,#N/A,FALSE,"DCF";#N/A,#N/A,FALSE,"AUTO";#N/A,#N/A,FALSE,"Relative Trading";#N/A,#N/A,FALSE,"Mkt Val";#N/A,#N/A,FALSE,"Acq Val"}</definedName>
    <definedName name="jeyj_1"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jeyj_1" hidden="1">{#N/A,#N/A,FALSE,"Projections";#N/A,#N/A,FALSE,"AccrDil";#N/A,#N/A,FALSE,"PurchPriMult";#N/A,#N/A,FALSE,"Mults7_13";#N/A,#N/A,FALSE,"Mkt Mults";#N/A,#N/A,FALSE,"Acq Mults";#N/A,#N/A,FALSE,"StockPrices";#N/A,#N/A,FALSE,"Prem Paid";#N/A,#N/A,FALSE,"DCF";#N/A,#N/A,FALSE,"AUTO";#N/A,#N/A,FALSE,"Relative Trading";#N/A,#N/A,FALSE,"Mkt Val";#N/A,#N/A,FALSE,"Acq Val"}</definedName>
    <definedName name="jeyj_2"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jeyj_2" hidden="1">{#N/A,#N/A,FALSE,"Projections";#N/A,#N/A,FALSE,"AccrDil";#N/A,#N/A,FALSE,"PurchPriMult";#N/A,#N/A,FALSE,"Mults7_13";#N/A,#N/A,FALSE,"Mkt Mults";#N/A,#N/A,FALSE,"Acq Mults";#N/A,#N/A,FALSE,"StockPrices";#N/A,#N/A,FALSE,"Prem Paid";#N/A,#N/A,FALSE,"DCF";#N/A,#N/A,FALSE,"AUTO";#N/A,#N/A,FALSE,"Relative Trading";#N/A,#N/A,FALSE,"Mkt Val";#N/A,#N/A,FALSE,"Acq Val"}</definedName>
    <definedName name="jeyj_3"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jeyj_3" hidden="1">{#N/A,#N/A,FALSE,"Projections";#N/A,#N/A,FALSE,"AccrDil";#N/A,#N/A,FALSE,"PurchPriMult";#N/A,#N/A,FALSE,"Mults7_13";#N/A,#N/A,FALSE,"Mkt Mults";#N/A,#N/A,FALSE,"Acq Mults";#N/A,#N/A,FALSE,"StockPrices";#N/A,#N/A,FALSE,"Prem Paid";#N/A,#N/A,FALSE,"DCF";#N/A,#N/A,FALSE,"AUTO";#N/A,#N/A,FALSE,"Relative Trading";#N/A,#N/A,FALSE,"Mkt Val";#N/A,#N/A,FALSE,"Acq Val"}</definedName>
    <definedName name="jeyj_4"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jeyj_4" hidden="1">{#N/A,#N/A,FALSE,"Projections";#N/A,#N/A,FALSE,"AccrDil";#N/A,#N/A,FALSE,"PurchPriMult";#N/A,#N/A,FALSE,"Mults7_13";#N/A,#N/A,FALSE,"Mkt Mults";#N/A,#N/A,FALSE,"Acq Mults";#N/A,#N/A,FALSE,"StockPrices";#N/A,#N/A,FALSE,"Prem Paid";#N/A,#N/A,FALSE,"DCF";#N/A,#N/A,FALSE,"AUTO";#N/A,#N/A,FALSE,"Relative Trading";#N/A,#N/A,FALSE,"Mkt Val";#N/A,#N/A,FALSE,"Acq Val"}</definedName>
    <definedName name="JFDLKJ" localSheetId="2" hidden="1">{"Monthly6Q",#N/A,FALSE,"0614ESL"}</definedName>
    <definedName name="JFDLKJ" hidden="1">{"Monthly6Q",#N/A,FALSE,"0614ESL"}</definedName>
    <definedName name="jfdsir" localSheetId="2" hidden="1">{"YTD",#N/A,FALSE,"SUM"}</definedName>
    <definedName name="jfdsir" hidden="1">{"YTD",#N/A,FALSE,"SUM"}</definedName>
    <definedName name="JFEOIJ" localSheetId="2" hidden="1">{"Monthly6Q",#N/A,FALSE,"0614ESL"}</definedName>
    <definedName name="JFEOIJ" hidden="1">{"Monthly6Q",#N/A,FALSE,"0614ESL"}</definedName>
    <definedName name="JFGG">#REF!</definedName>
    <definedName name="jfhk" localSheetId="2" hidden="1">{#N/A,#N/A,TRUE,"Historicals";#N/A,#N/A,TRUE,"Charts";#N/A,#N/A,TRUE,"Forecasts"}</definedName>
    <definedName name="jfhk" hidden="1">{#N/A,#N/A,TRUE,"Historicals";#N/A,#N/A,TRUE,"Charts";#N/A,#N/A,TRUE,"Forecasts"}</definedName>
    <definedName name="jfjfj" localSheetId="2" hidden="1">{#N/A,#N/A,TRUE,"Cover sheet";#N/A,#N/A,TRUE,"DCF analysis";#N/A,#N/A,TRUE,"WACC calculation"}</definedName>
    <definedName name="jfjfj" hidden="1">{#N/A,#N/A,TRUE,"Cover sheet";#N/A,#N/A,TRUE,"DCF analysis";#N/A,#N/A,TRUE,"WACC calculation"}</definedName>
    <definedName name="jfoanfasliddfnoaen" hidden="1">#REF!</definedName>
    <definedName name="JFS">#REF!</definedName>
    <definedName name="jfsd" localSheetId="2" hidden="1">{"Budget by Month",#N/A,FALSE,"VA Departments Roll-up";"Budget by Month",#N/A,FALSE,"220";"Budget by Month",#N/A,FALSE,"300";"Budget by Month",#N/A,FALSE,"302";"Budget by Month",#N/A,FALSE,"305";"Budget by Month",#N/A,FALSE,"310"}</definedName>
    <definedName name="jfsd" hidden="1">{"Budget by Month",#N/A,FALSE,"VA Departments Roll-up";"Budget by Month",#N/A,FALSE,"220";"Budget by Month",#N/A,FALSE,"300";"Budget by Month",#N/A,FALSE,"302";"Budget by Month",#N/A,FALSE,"305";"Budget by Month",#N/A,FALSE,"310"}</definedName>
    <definedName name="jg" localSheetId="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h" localSheetId="2" hidden="1">{"LBO Summary",#N/A,FALSE,"Summary"}</definedName>
    <definedName name="jgh" hidden="1">{"LBO Summary",#N/A,FALSE,"Summary"}</definedName>
    <definedName name="jghjg" localSheetId="2" hidden="1">{#N/A,#N/A,FALSE,"Produkte Erw.";#N/A,#N/A,FALSE,"Produkte Plan";#N/A,#N/A,FALSE,"Leistungen Erw.";#N/A,#N/A,FALSE,"Leistungen Plan";#N/A,#N/A,FALSE,"KA Allg.Kosten (2)";#N/A,#N/A,FALSE,"KA All.Kosten"}</definedName>
    <definedName name="jghjg" hidden="1">{#N/A,#N/A,FALSE,"Produkte Erw.";#N/A,#N/A,FALSE,"Produkte Plan";#N/A,#N/A,FALSE,"Leistungen Erw.";#N/A,#N/A,FALSE,"Leistungen Plan";#N/A,#N/A,FALSE,"KA Allg.Kosten (2)";#N/A,#N/A,FALSE,"KA All.Kosten"}</definedName>
    <definedName name="jghjhlldc" localSheetId="2" hidden="1">{#N/A,#N/A,FALSE,"Umsatz CH";#N/A,#N/A,FALSE,"ER CH";#N/A,#N/A,FALSE,"EA CH (2) ";#N/A,#N/A,FALSE,"EA CH";#N/A,#N/A,FALSE,"EA CH (3) ";#N/A,#N/A,FALSE,"EA CH (4)";#N/A,#N/A,FALSE,"KA CH";#N/A,#N/A,FALSE,"KA CH  (2)";#N/A,#N/A,FALSE,"KA CH  (3)";#N/A,#N/A,FALSE,"KA CH (4)"}</definedName>
    <definedName name="jghjhlldc" hidden="1">{#N/A,#N/A,FALSE,"Umsatz CH";#N/A,#N/A,FALSE,"ER CH";#N/A,#N/A,FALSE,"EA CH (2) ";#N/A,#N/A,FALSE,"EA CH";#N/A,#N/A,FALSE,"EA CH (3) ";#N/A,#N/A,FALSE,"EA CH (4)";#N/A,#N/A,FALSE,"KA CH";#N/A,#N/A,FALSE,"KA CH  (2)";#N/A,#N/A,FALSE,"KA CH  (3)";#N/A,#N/A,FALSE,"KA CH (4)"}</definedName>
    <definedName name="jgjro" localSheetId="2" hidden="1">{"Monthly6Q",#N/A,FALSE,"0614ESL"}</definedName>
    <definedName name="jgjro" hidden="1">{"Monthly6Q",#N/A,FALSE,"0614ESL"}</definedName>
    <definedName name="jh" localSheetId="2" hidden="1">{#N/A,#N/A,FALSE,"Assump";#N/A,#N/A,FALSE,"Income";#N/A,#N/A,FALSE,"Balance";#N/A,#N/A,FALSE,"DCF Pump";#N/A,#N/A,FALSE,"Trans Assump";#N/A,#N/A,FALSE,"Combined Income";#N/A,#N/A,FALSE,"Combined Balance"}</definedName>
    <definedName name="jh" hidden="1">{#N/A,#N/A,FALSE,"Assump";#N/A,#N/A,FALSE,"Income";#N/A,#N/A,FALSE,"Balance";#N/A,#N/A,FALSE,"DCF Pump";#N/A,#N/A,FALSE,"Trans Assump";#N/A,#N/A,FALSE,"Combined Income";#N/A,#N/A,FALSE,"Combined Balance"}</definedName>
    <definedName name="jh_1" localSheetId="2" hidden="1">{#N/A,#N/A,FALSE,"Assump";#N/A,#N/A,FALSE,"Income";#N/A,#N/A,FALSE,"Balance";#N/A,#N/A,FALSE,"DCF Pump";#N/A,#N/A,FALSE,"Trans Assump";#N/A,#N/A,FALSE,"Combined Income";#N/A,#N/A,FALSE,"Combined Balance"}</definedName>
    <definedName name="jh_1" hidden="1">{#N/A,#N/A,FALSE,"Assump";#N/A,#N/A,FALSE,"Income";#N/A,#N/A,FALSE,"Balance";#N/A,#N/A,FALSE,"DCF Pump";#N/A,#N/A,FALSE,"Trans Assump";#N/A,#N/A,FALSE,"Combined Income";#N/A,#N/A,FALSE,"Combined Balance"}</definedName>
    <definedName name="jh_2" localSheetId="2" hidden="1">{#N/A,#N/A,FALSE,"Assump";#N/A,#N/A,FALSE,"Income";#N/A,#N/A,FALSE,"Balance";#N/A,#N/A,FALSE,"DCF Pump";#N/A,#N/A,FALSE,"Trans Assump";#N/A,#N/A,FALSE,"Combined Income";#N/A,#N/A,FALSE,"Combined Balance"}</definedName>
    <definedName name="jh_2" hidden="1">{#N/A,#N/A,FALSE,"Assump";#N/A,#N/A,FALSE,"Income";#N/A,#N/A,FALSE,"Balance";#N/A,#N/A,FALSE,"DCF Pump";#N/A,#N/A,FALSE,"Trans Assump";#N/A,#N/A,FALSE,"Combined Income";#N/A,#N/A,FALSE,"Combined Balance"}</definedName>
    <definedName name="jh_3" localSheetId="2" hidden="1">{#N/A,#N/A,FALSE,"Assump";#N/A,#N/A,FALSE,"Income";#N/A,#N/A,FALSE,"Balance";#N/A,#N/A,FALSE,"DCF Pump";#N/A,#N/A,FALSE,"Trans Assump";#N/A,#N/A,FALSE,"Combined Income";#N/A,#N/A,FALSE,"Combined Balance"}</definedName>
    <definedName name="jh_3" hidden="1">{#N/A,#N/A,FALSE,"Assump";#N/A,#N/A,FALSE,"Income";#N/A,#N/A,FALSE,"Balance";#N/A,#N/A,FALSE,"DCF Pump";#N/A,#N/A,FALSE,"Trans Assump";#N/A,#N/A,FALSE,"Combined Income";#N/A,#N/A,FALSE,"Combined Balance"}</definedName>
    <definedName name="jh_4" localSheetId="2" hidden="1">{#N/A,#N/A,FALSE,"Assump";#N/A,#N/A,FALSE,"Income";#N/A,#N/A,FALSE,"Balance";#N/A,#N/A,FALSE,"DCF Pump";#N/A,#N/A,FALSE,"Trans Assump";#N/A,#N/A,FALSE,"Combined Income";#N/A,#N/A,FALSE,"Combined Balance"}</definedName>
    <definedName name="jh_4" hidden="1">{#N/A,#N/A,FALSE,"Assump";#N/A,#N/A,FALSE,"Income";#N/A,#N/A,FALSE,"Balance";#N/A,#N/A,FALSE,"DCF Pump";#N/A,#N/A,FALSE,"Trans Assump";#N/A,#N/A,FALSE,"Combined Income";#N/A,#N/A,FALSE,"Combined Balance"}</definedName>
    <definedName name="jhahgajk" localSheetId="2" hidden="1">{"Monthly6Q",#N/A,FALSE,"0614ESL"}</definedName>
    <definedName name="jhahgajk" hidden="1">{"Monthly6Q",#N/A,FALSE,"0614ESL"}</definedName>
    <definedName name="JHBGVC" localSheetId="2" hidden="1">{"Full-model",#N/A,FALSE,"ProForma-ASPT"}</definedName>
    <definedName name="JHBGVC" hidden="1">{"Full-model",#N/A,FALSE,"ProForma-ASPT"}</definedName>
    <definedName name="jhdsfjklsd" localSheetId="2" hidden="1">{"EDEL",#N/A,FALSE,"EDEL"}</definedName>
    <definedName name="jhdsfjklsd" hidden="1">{"EDEL",#N/A,FALSE,"EDEL"}</definedName>
    <definedName name="jhfg" localSheetId="2" hidden="1">{"Full-model",#N/A,FALSE,"ProForma-ASPT"}</definedName>
    <definedName name="jhfg" hidden="1">{"Full-model",#N/A,FALSE,"ProForma-ASPT"}</definedName>
    <definedName name="jhg" hidden="1">#REF!</definedName>
    <definedName name="jhgf" localSheetId="2" hidden="1">{"Commentary",#N/A,FALSE,"May"}</definedName>
    <definedName name="jhgf" hidden="1">{"Commentary",#N/A,FALSE,"May"}</definedName>
    <definedName name="jhgjhgjghj" localSheetId="2" hidden="1">{"mgmt forecast",#N/A,FALSE,"Mgmt Forecast";"dcf table",#N/A,FALSE,"Mgmt Forecast";"sensitivity",#N/A,FALSE,"Mgmt Forecast";"table inputs",#N/A,FALSE,"Mgmt Forecast";"calculations",#N/A,FALSE,"Mgmt Forecast"}</definedName>
    <definedName name="jhgjhgjghj" hidden="1">{"mgmt forecast",#N/A,FALSE,"Mgmt Forecast";"dcf table",#N/A,FALSE,"Mgmt Forecast";"sensitivity",#N/A,FALSE,"Mgmt Forecast";"table inputs",#N/A,FALSE,"Mgmt Forecast";"calculations",#N/A,FALSE,"Mgmt Forecast"}</definedName>
    <definedName name="jhgkj" localSheetId="2" hidden="1">{#N/A,#N/A,TRUE,"Cover";#N/A,#N/A,TRUE,"BS";#N/A,#N/A,TRUE,"BS (2)";#N/A,#N/A,TRUE,"BS (3)";#N/A,#N/A,TRUE,"Supp Info-BS";#N/A,#N/A,TRUE,"IS";#N/A,#N/A,TRUE,"IS (2)";#N/A,#N/A,TRUE,"IS (3)";#N/A,#N/A,TRUE,"Supp Info-IS";#N/A,#N/A,TRUE,"CF";#N/A,#N/A,TRUE,"Supp Info-CF";#N/A,#N/A,TRUE,"SH";#N/A,#N/A,TRUE,"Supp Info-SH"}</definedName>
    <definedName name="jhgkj" hidden="1">{#N/A,#N/A,TRUE,"Cover";#N/A,#N/A,TRUE,"BS";#N/A,#N/A,TRUE,"BS (2)";#N/A,#N/A,TRUE,"BS (3)";#N/A,#N/A,TRUE,"Supp Info-BS";#N/A,#N/A,TRUE,"IS";#N/A,#N/A,TRUE,"IS (2)";#N/A,#N/A,TRUE,"IS (3)";#N/A,#N/A,TRUE,"Supp Info-IS";#N/A,#N/A,TRUE,"CF";#N/A,#N/A,TRUE,"Supp Info-CF";#N/A,#N/A,TRUE,"SH";#N/A,#N/A,TRUE,"Supp Info-SH"}</definedName>
    <definedName name="jhh" localSheetId="2" hidden="1">{"EVA",#N/A,FALSE,"EVA";"WACC",#N/A,FALSE,"WACC"}</definedName>
    <definedName name="jhh" hidden="1">{"EVA",#N/A,FALSE,"EVA";"WACC",#N/A,FALSE,"WACC"}</definedName>
    <definedName name="jhhgjh" localSheetId="2" hidden="1">{#N/A,#N/A,FALSE,"KA CH  (2)"}</definedName>
    <definedName name="jhhgjh" hidden="1">{#N/A,#N/A,FALSE,"KA CH  (2)"}</definedName>
    <definedName name="jhhjgj" localSheetId="2" hidden="1">{#N/A,#N/A,TRUE,"Historicals";#N/A,#N/A,TRUE,"Charts";#N/A,#N/A,TRUE,"Forecasts"}</definedName>
    <definedName name="jhhjgj" hidden="1">{#N/A,#N/A,TRUE,"Historicals";#N/A,#N/A,TRUE,"Charts";#N/A,#N/A,TRUE,"Forecasts"}</definedName>
    <definedName name="jhj" localSheetId="2">#REF!</definedName>
    <definedName name="jh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h"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hjhh"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hjhj"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hjhj"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hjuiufgd" hidden="1">#REF!</definedName>
    <definedName name="jhkgh" localSheetId="2" hidden="1">{#N/A,#N/A,TRUE,"Historicals";#N/A,#N/A,TRUE,"Charts";#N/A,#N/A,TRUE,"Forecasts"}</definedName>
    <definedName name="jhkgh" hidden="1">{#N/A,#N/A,TRUE,"Historicals";#N/A,#N/A,TRUE,"Charts";#N/A,#N/A,TRUE,"Forecasts"}</definedName>
    <definedName name="jhkj">#REF!</definedName>
    <definedName name="jhkkjk" localSheetId="2" hidden="1">{"mgmt forecast",#N/A,FALSE,"Mgmt Forecast";"dcf table",#N/A,FALSE,"Mgmt Forecast";"sensitivity",#N/A,FALSE,"Mgmt Forecast";"table inputs",#N/A,FALSE,"Mgmt Forecast";"calculations",#N/A,FALSE,"Mgmt Forecast"}</definedName>
    <definedName name="jhkkjk" hidden="1">{"mgmt forecast",#N/A,FALSE,"Mgmt Forecast";"dcf table",#N/A,FALSE,"Mgmt Forecast";"sensitivity",#N/A,FALSE,"Mgmt Forecast";"table inputs",#N/A,FALSE,"Mgmt Forecast";"calculations",#N/A,FALSE,"Mgmt Forecast"}</definedName>
    <definedName name="jhl" localSheetId="2" hidden="1">{"Rpt Indiana",#N/A,FALSE,"Indiana";"Rpt Texas",#N/A,FALSE,"Texas";"Rpt Core",#N/A,FALSE,"Excl_Texas"}</definedName>
    <definedName name="jhl" hidden="1">{#N/A,#N/A,FALSE,"Sheet1"}</definedName>
    <definedName name="jhlj" localSheetId="2" hidden="1">{#N/A,#N/A,TRUE,"Cover";#N/A,#N/A,TRUE,"BS";#N/A,#N/A,TRUE,"BS (2)";#N/A,#N/A,TRUE,"BS (3)";#N/A,#N/A,TRUE,"Supp Info-BS";#N/A,#N/A,TRUE,"IS";#N/A,#N/A,TRUE,"IS (2)";#N/A,#N/A,TRUE,"IS (3)";#N/A,#N/A,TRUE,"Supp Info-IS";#N/A,#N/A,TRUE,"CF";#N/A,#N/A,TRUE,"Supp Info-CF";#N/A,#N/A,TRUE,"SH";#N/A,#N/A,TRUE,"Supp Info-SH"}</definedName>
    <definedName name="jhlj" hidden="1">{#N/A,#N/A,TRUE,"Cover";#N/A,#N/A,TRUE,"BS";#N/A,#N/A,TRUE,"BS (2)";#N/A,#N/A,TRUE,"BS (3)";#N/A,#N/A,TRUE,"Supp Info-BS";#N/A,#N/A,TRUE,"IS";#N/A,#N/A,TRUE,"IS (2)";#N/A,#N/A,TRUE,"IS (3)";#N/A,#N/A,TRUE,"Supp Info-IS";#N/A,#N/A,TRUE,"CF";#N/A,#N/A,TRUE,"Supp Info-CF";#N/A,#N/A,TRUE,"SH";#N/A,#N/A,TRUE,"Supp Info-SH"}</definedName>
    <definedName name="jhll" localSheetId="2" hidden="1">{#N/A,#N/A,FALSE,"PMW Gruppe 99_98";#N/A,#N/A,FALSE,"PMW KG 98_99";#N/A,#N/A,FALSE,"PMW Inc. 99_98";#N/A,#N/A,FALSE,"PMW VTECH 99_98";#N/A,#N/A,FALSE,"PMW Thail. 99_98";#N/A,#N/A,FALSE,"PMW Canada 99_98";#N/A,#N/A,FALSE,"Währungsabw. 99_98"}</definedName>
    <definedName name="jhll" hidden="1">{#N/A,#N/A,FALSE,"PMW Gruppe 99_98";#N/A,#N/A,FALSE,"PMW KG 98_99";#N/A,#N/A,FALSE,"PMW Inc. 99_98";#N/A,#N/A,FALSE,"PMW VTECH 99_98";#N/A,#N/A,FALSE,"PMW Thail. 99_98";#N/A,#N/A,FALSE,"PMW Canada 99_98";#N/A,#N/A,FALSE,"Währungsabw. 99_98"}</definedName>
    <definedName name="jhmnfhgvnb" localSheetId="2" hidden="1">{#N/A,#N/A,TRUE,"Historicals";#N/A,#N/A,TRUE,"Charts";#N/A,#N/A,TRUE,"Forecasts"}</definedName>
    <definedName name="jhmnfhgvnb" hidden="1">{#N/A,#N/A,TRUE,"Historicals";#N/A,#N/A,TRUE,"Charts";#N/A,#N/A,TRUE,"Forecasts"}</definedName>
    <definedName name="jhnhgg" localSheetId="2" hidden="1">{#N/A,#N/A,FALSE,"Aging Summary";#N/A,#N/A,FALSE,"Ratio Analysis";#N/A,#N/A,FALSE,"Test 120 Day Accts";#N/A,#N/A,FALSE,"Tickmarks"}</definedName>
    <definedName name="jhnhgg" hidden="1">{#N/A,#N/A,FALSE,"Aging Summary";#N/A,#N/A,FALSE,"Ratio Analysis";#N/A,#N/A,FALSE,"Test 120 Day Accts";#N/A,#N/A,FALSE,"Tickmarks"}</definedName>
    <definedName name="jhnhgg_1" localSheetId="2" hidden="1">{#N/A,#N/A,FALSE,"Aging Summary";#N/A,#N/A,FALSE,"Ratio Analysis";#N/A,#N/A,FALSE,"Test 120 Day Accts";#N/A,#N/A,FALSE,"Tickmarks"}</definedName>
    <definedName name="jhnhgg_1" hidden="1">{#N/A,#N/A,FALSE,"Aging Summary";#N/A,#N/A,FALSE,"Ratio Analysis";#N/A,#N/A,FALSE,"Test 120 Day Accts";#N/A,#N/A,FALSE,"Tickmarks"}</definedName>
    <definedName name="jhnhgga" localSheetId="2" hidden="1">{#N/A,#N/A,FALSE,"Aging Summary";#N/A,#N/A,FALSE,"Ratio Analysis";#N/A,#N/A,FALSE,"Test 120 Day Accts";#N/A,#N/A,FALSE,"Tickmarks"}</definedName>
    <definedName name="jhnhgga" hidden="1">{#N/A,#N/A,FALSE,"Aging Summary";#N/A,#N/A,FALSE,"Ratio Analysis";#N/A,#N/A,FALSE,"Test 120 Day Accts";#N/A,#N/A,FALSE,"Tickmarks"}</definedName>
    <definedName name="jhnhgga_1" localSheetId="2" hidden="1">{#N/A,#N/A,FALSE,"Aging Summary";#N/A,#N/A,FALSE,"Ratio Analysis";#N/A,#N/A,FALSE,"Test 120 Day Accts";#N/A,#N/A,FALSE,"Tickmarks"}</definedName>
    <definedName name="jhnhgga_1" hidden="1">{#N/A,#N/A,FALSE,"Aging Summary";#N/A,#N/A,FALSE,"Ratio Analysis";#N/A,#N/A,FALSE,"Test 120 Day Accts";#N/A,#N/A,FALSE,"Tickmarks"}</definedName>
    <definedName name="jhp" localSheetId="2" hidden="1">{#N/A,#N/A,FALSE,"YTD"}</definedName>
    <definedName name="jhp" hidden="1">{#N/A,#N/A,FALSE,"YTD"}</definedName>
    <definedName name="jhu" localSheetId="2" hidden="1">{#N/A,"PURADD",FALSE,"Business Analysis";#N/A,"PURSPP",FALSE,"Business Analysis";#N/A,"CTGIND",FALSE,"Business Analysis";#N/A,"PURCHM",FALSE,"Business Analysis";#N/A,"SPADD",FALSE,"Business Analysis";#N/A,"EPOXY",FALSE,"Business Analysis";#N/A,"PURPER",FALSE,"Business Analysis"}</definedName>
    <definedName name="jhu" hidden="1">{#N/A,"PURADD",FALSE,"Business Analysis";#N/A,"PURSPP",FALSE,"Business Analysis";#N/A,"CTGIND",FALSE,"Business Analysis";#N/A,"PURCHM",FALSE,"Business Analysis";#N/A,"SPADD",FALSE,"Business Analysis";#N/A,"EPOXY",FALSE,"Business Analysis";#N/A,"PURPER",FALSE,"Business Analysis"}</definedName>
    <definedName name="jhuy" localSheetId="2" hidden="1">{"Cons Dos Digitos",#N/A,FALSE,"Cons.";"Cons Tres Digitos",#N/A,FALSE,"Cons."}</definedName>
    <definedName name="jhuy" hidden="1">{"Cons Dos Digitos",#N/A,FALSE,"Cons.";"Cons Tres Digitos",#N/A,FALSE,"Cons."}</definedName>
    <definedName name="jhy" localSheetId="2" hidden="1">{#N/A,#N/A,TRUE,"Sel Fn Data QTD";#N/A,#N/A,TRUE,"TABLE_1 SPREAD ANALYSIS";#N/A,#N/A,TRUE,"Tables 2 to 3 PL";#N/A,#N/A,TRUE,"Tables 4 and 5 ALLL";#N/A,#N/A,TRUE,"Tables 6 to 8 ALLL NPA";#N/A,#N/A,TRUE,"Table 9 to 10 - Balance Sheet";#N/A,#N/A,TRUE,"Table 11 to 12 - Equity"}</definedName>
    <definedName name="jhy" hidden="1">{#N/A,#N/A,TRUE,"Sel Fn Data QTD";#N/A,#N/A,TRUE,"TABLE_1 SPREAD ANALYSIS";#N/A,#N/A,TRUE,"Tables 2 to 3 PL";#N/A,#N/A,TRUE,"Tables 4 and 5 ALLL";#N/A,#N/A,TRUE,"Tables 6 to 8 ALLL NPA";#N/A,#N/A,TRUE,"Table 9 to 10 - Balance Sheet";#N/A,#N/A,TRUE,"Table 11 to 12 - Equity"}</definedName>
    <definedName name="jhy_1" localSheetId="2" hidden="1">{#N/A,#N/A,TRUE,"Sel Fn Data QTD";#N/A,#N/A,TRUE,"TABLE_1 SPREAD ANALYSIS";#N/A,#N/A,TRUE,"Tables 2 to 3 PL";#N/A,#N/A,TRUE,"Tables 4 and 5 ALLL";#N/A,#N/A,TRUE,"Tables 6 to 8 ALLL NPA";#N/A,#N/A,TRUE,"Table 9 to 10 - Balance Sheet";#N/A,#N/A,TRUE,"Table 11 to 12 - Equity"}</definedName>
    <definedName name="jhy_1" hidden="1">{#N/A,#N/A,TRUE,"Sel Fn Data QTD";#N/A,#N/A,TRUE,"TABLE_1 SPREAD ANALYSIS";#N/A,#N/A,TRUE,"Tables 2 to 3 PL";#N/A,#N/A,TRUE,"Tables 4 and 5 ALLL";#N/A,#N/A,TRUE,"Tables 6 to 8 ALLL NPA";#N/A,#N/A,TRUE,"Table 9 to 10 - Balance Sheet";#N/A,#N/A,TRUE,"Table 11 to 12 - Equity"}</definedName>
    <definedName name="jhy_2" localSheetId="2" hidden="1">{#N/A,#N/A,TRUE,"Sel Fn Data QTD";#N/A,#N/A,TRUE,"TABLE_1 SPREAD ANALYSIS";#N/A,#N/A,TRUE,"Tables 2 to 3 PL";#N/A,#N/A,TRUE,"Tables 4 and 5 ALLL";#N/A,#N/A,TRUE,"Tables 6 to 8 ALLL NPA";#N/A,#N/A,TRUE,"Table 9 to 10 - Balance Sheet";#N/A,#N/A,TRUE,"Table 11 to 12 - Equity"}</definedName>
    <definedName name="jhy_2" hidden="1">{#N/A,#N/A,TRUE,"Sel Fn Data QTD";#N/A,#N/A,TRUE,"TABLE_1 SPREAD ANALYSIS";#N/A,#N/A,TRUE,"Tables 2 to 3 PL";#N/A,#N/A,TRUE,"Tables 4 and 5 ALLL";#N/A,#N/A,TRUE,"Tables 6 to 8 ALLL NPA";#N/A,#N/A,TRUE,"Table 9 to 10 - Balance Sheet";#N/A,#N/A,TRUE,"Table 11 to 12 - Equity"}</definedName>
    <definedName name="jhy_3" localSheetId="2" hidden="1">{#N/A,#N/A,TRUE,"Sel Fn Data QTD";#N/A,#N/A,TRUE,"TABLE_1 SPREAD ANALYSIS";#N/A,#N/A,TRUE,"Tables 2 to 3 PL";#N/A,#N/A,TRUE,"Tables 4 and 5 ALLL";#N/A,#N/A,TRUE,"Tables 6 to 8 ALLL NPA";#N/A,#N/A,TRUE,"Table 9 to 10 - Balance Sheet";#N/A,#N/A,TRUE,"Table 11 to 12 - Equity"}</definedName>
    <definedName name="jhy_3" hidden="1">{#N/A,#N/A,TRUE,"Sel Fn Data QTD";#N/A,#N/A,TRUE,"TABLE_1 SPREAD ANALYSIS";#N/A,#N/A,TRUE,"Tables 2 to 3 PL";#N/A,#N/A,TRUE,"Tables 4 and 5 ALLL";#N/A,#N/A,TRUE,"Tables 6 to 8 ALLL NPA";#N/A,#N/A,TRUE,"Table 9 to 10 - Balance Sheet";#N/A,#N/A,TRUE,"Table 11 to 12 - Equity"}</definedName>
    <definedName name="jhy_4" localSheetId="2" hidden="1">{#N/A,#N/A,TRUE,"Sel Fn Data QTD";#N/A,#N/A,TRUE,"TABLE_1 SPREAD ANALYSIS";#N/A,#N/A,TRUE,"Tables 2 to 3 PL";#N/A,#N/A,TRUE,"Tables 4 and 5 ALLL";#N/A,#N/A,TRUE,"Tables 6 to 8 ALLL NPA";#N/A,#N/A,TRUE,"Table 9 to 10 - Balance Sheet";#N/A,#N/A,TRUE,"Table 11 to 12 - Equity"}</definedName>
    <definedName name="jhy_4" hidden="1">{#N/A,#N/A,TRUE,"Sel Fn Data QTD";#N/A,#N/A,TRUE,"TABLE_1 SPREAD ANALYSIS";#N/A,#N/A,TRUE,"Tables 2 to 3 PL";#N/A,#N/A,TRUE,"Tables 4 and 5 ALLL";#N/A,#N/A,TRUE,"Tables 6 to 8 ALLL NPA";#N/A,#N/A,TRUE,"Table 9 to 10 - Balance Sheet";#N/A,#N/A,TRUE,"Table 11 to 12 - Equity"}</definedName>
    <definedName name="ji" localSheetId="2" hidden="1">{#N/A,#N/A,FALSE,"Sheet1"}</definedName>
    <definedName name="ji">{"'Highlights'!$A$1:$M$123"}</definedName>
    <definedName name="ji_1" hidden="1">{"'Highlights'!$A$1:$M$123"}</definedName>
    <definedName name="jih" localSheetId="2"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m" localSheetId="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jim">{"'Directory'!$A$72:$E$91"}</definedName>
    <definedName name="jimm" localSheetId="2">{"'Directory'!$A$72:$E$91"}</definedName>
    <definedName name="jimm">{"'Directory'!$A$72:$E$91"}</definedName>
    <definedName name="jip" localSheetId="2" hidden="1">{"'Highlights'!$A$1:$M$123"}</definedName>
    <definedName name="jip">{"'Highlights'!$A$1:$M$123"}</definedName>
    <definedName name="jip_1" hidden="1">{"'Highlights'!$A$1:$M$123"}</definedName>
    <definedName name="Jist">#REF!</definedName>
    <definedName name="jj" hidden="1">#N/A</definedName>
    <definedName name="jj.l" localSheetId="2" hidden="1">{#N/A,#N/A,FALSE,"Umsatz EO BP";#N/A,#N/A,FALSE,"Umsatz EO OP";#N/A,#N/A,FALSE,"ER EO BP";#N/A,#N/A,FALSE,"ER EO OP";#N/A,#N/A,FALSE,"EA EO (2)";#N/A,#N/A,FALSE,"EA EO";#N/A,#N/A,FALSE,"EA EO (3)";#N/A,#N/A,FALSE,"EA EO (4)";#N/A,#N/A,FALSE,"KA EO  (2)";#N/A,#N/A,FALSE,"KA EO";#N/A,#N/A,FALSE,"KA EO  (3)";#N/A,#N/A,FALSE,"KA EO (4)"}</definedName>
    <definedName name="jj.l" hidden="1">{#N/A,#N/A,FALSE,"Umsatz EO BP";#N/A,#N/A,FALSE,"Umsatz EO OP";#N/A,#N/A,FALSE,"ER EO BP";#N/A,#N/A,FALSE,"ER EO OP";#N/A,#N/A,FALSE,"EA EO (2)";#N/A,#N/A,FALSE,"EA EO";#N/A,#N/A,FALSE,"EA EO (3)";#N/A,#N/A,FALSE,"EA EO (4)";#N/A,#N/A,FALSE,"KA EO  (2)";#N/A,#N/A,FALSE,"KA EO";#N/A,#N/A,FALSE,"KA EO  (3)";#N/A,#N/A,FALSE,"KA EO (4)"}</definedName>
    <definedName name="jjh" localSheetId="2" hidden="1">{#N/A,#N/A,FALSE,"Line of Business Forecast";#N/A,#N/A,FALSE,"Line of Business";#N/A,#N/A,FALSE,"EOC";#N/A,#N/A,FALSE,"Distributor";#N/A,#N/A,FALSE,"Manufacturing";#N/A,#N/A,FALSE,"Service";#N/A,#N/A,FALSE,"Line of Business YTD";#N/A,#N/A,FALSE,"EOC YTD ACTUAL";#N/A,#N/A,FALSE,"Manufacturing YTD Actual";#N/A,#N/A,FALSE,"Distributor YTD Actual";#N/A,#N/A,FALSE,"Service YTD Actual"}</definedName>
    <definedName name="jjh" hidden="1">{#N/A,#N/A,FALSE,"Line of Business Forecast";#N/A,#N/A,FALSE,"Line of Business";#N/A,#N/A,FALSE,"EOC";#N/A,#N/A,FALSE,"Distributor";#N/A,#N/A,FALSE,"Manufacturing";#N/A,#N/A,FALSE,"Service";#N/A,#N/A,FALSE,"Line of Business YTD";#N/A,#N/A,FALSE,"EOC YTD ACTUAL";#N/A,#N/A,FALSE,"Manufacturing YTD Actual";#N/A,#N/A,FALSE,"Distributor YTD Actual";#N/A,#N/A,FALSE,"Service YTD Actual"}</definedName>
    <definedName name="jjhg.lllll" localSheetId="2" hidden="1">{#N/A,#N/A,FALSE,"Umsatz HM";#N/A,#N/A,FALSE,"ER HM";#N/A,#N/A,FALSE,"EA HM  (2)";#N/A,#N/A,FALSE,"EA HM ";#N/A,#N/A,FALSE,"EA HM  (4)";#N/A,#N/A,FALSE,"EA HM  (3)";#N/A,#N/A,FALSE,"KA HM  (2)";#N/A,#N/A,FALSE,"KA HM";#N/A,#N/A,FALSE,"KA HM  (3)";#N/A,#N/A,FALSE,"KA HM (4)"}</definedName>
    <definedName name="jjhg.lllll" hidden="1">{#N/A,#N/A,FALSE,"Umsatz HM";#N/A,#N/A,FALSE,"ER HM";#N/A,#N/A,FALSE,"EA HM  (2)";#N/A,#N/A,FALSE,"EA HM ";#N/A,#N/A,FALSE,"EA HM  (4)";#N/A,#N/A,FALSE,"EA HM  (3)";#N/A,#N/A,FALSE,"KA HM  (2)";#N/A,#N/A,FALSE,"KA HM";#N/A,#N/A,FALSE,"KA HM  (3)";#N/A,#N/A,FALSE,"KA HM (4)"}</definedName>
    <definedName name="jjj" localSheetId="2" hidden="1">{#N/A,#N/A,TRUE,"4Q BCG";#N/A,#N/A,TRUE,"4Q w|o Wireless";#N/A,#N/A,TRUE,"4Q Wireless"}</definedName>
    <definedName name="jjj" hidden="1">{#N/A,#N/A,TRUE,"4Q BCG";#N/A,#N/A,TRUE,"4Q w|o Wireless";#N/A,#N/A,TRUE,"4Q Wireless"}</definedName>
    <definedName name="jjj_1" localSheetId="2" hidden="1">{#N/A,#N/A,FALSE,"REPORT"}</definedName>
    <definedName name="jjj_1" hidden="1">{#N/A,#N/A,FALSE,"REPORT"}</definedName>
    <definedName name="jjj_2" localSheetId="2" hidden="1">{#N/A,#N/A,FALSE,"REPORT"}</definedName>
    <definedName name="jjj_2" hidden="1">{#N/A,#N/A,FALSE,"REPORT"}</definedName>
    <definedName name="jjj_3" localSheetId="2" hidden="1">{#N/A,#N/A,FALSE,"REPORT"}</definedName>
    <definedName name="jjj_3" hidden="1">{#N/A,#N/A,FALSE,"REPORT"}</definedName>
    <definedName name="jjj_4" localSheetId="2" hidden="1">{#N/A,#N/A,FALSE,"REPORT"}</definedName>
    <definedName name="jjj_4" hidden="1">{#N/A,#N/A,FALSE,"REPORT"}</definedName>
    <definedName name="jjjj" localSheetId="2" hidden="1">{"Page1",#N/A,FALSE,"CompCo";"Page2",#N/A,FALSE,"CompCo"}</definedName>
    <definedName name="jjjj" hidden="1">{#N/A,#N/A,TRUE,"4Q BCG";#N/A,#N/A,TRUE,"4Q w|o Wireless";#N/A,#N/A,TRUE,"4Q Wireless"}</definedName>
    <definedName name="jjjj_1" localSheetId="2" hidden="1">{#N/A,#N/A,TRUE,"Summary";#N/A,#N/A,TRUE,"Cash Flow";#N/A,#N/A,TRUE,"Income Statement";#N/A,#N/A,TRUE,"Balance Sheet";#N/A,#N/A,TRUE,"Sales Plan";#N/A,#N/A,TRUE,"Staffing Plan";#N/A,#N/A,TRUE,"Capital Exp Plan"}</definedName>
    <definedName name="jjjj_1" hidden="1">{#N/A,#N/A,TRUE,"Summary";#N/A,#N/A,TRUE,"Cash Flow";#N/A,#N/A,TRUE,"Income Statement";#N/A,#N/A,TRUE,"Balance Sheet";#N/A,#N/A,TRUE,"Sales Plan";#N/A,#N/A,TRUE,"Staffing Plan";#N/A,#N/A,TRUE,"Capital Exp Plan"}</definedName>
    <definedName name="jjjj_2" hidden="1">{"Page1",#N/A,FALSE,"CompCo";"Page2",#N/A,FALSE,"CompCo"}</definedName>
    <definedName name="jjjj_3" hidden="1">{"Page1",#N/A,FALSE,"CompCo";"Page2",#N/A,FALSE,"CompCo"}</definedName>
    <definedName name="jjjj_4" hidden="1">{"Page1",#N/A,FALSE,"CompCo";"Page2",#N/A,FALSE,"CompCo"}</definedName>
    <definedName name="jjjj_5" hidden="1">{"Page1",#N/A,FALSE,"CompCo";"Page2",#N/A,FALSE,"CompCo"}</definedName>
    <definedName name="jjjjj" localSheetId="2" hidden="1">{#N/A,#N/A,FALSE,"Index (2)";#N/A,#N/A,FALSE,"1-1 Vol Graph";#N/A,#N/A,FALSE,"1-2 Approve App Graph";#N/A,#N/A,FALSE,"6-1 Email Graph";#N/A,#N/A,FALSE,"6-2 Chat Graph";#N/A,#N/A,FALSE,"6-3 Total Calls_Abandoned";#N/A,#N/A,FALSE,"6-4 Abandoned Graph";#N/A,#N/A,FALSE,"6-5 Within 30 Sec"}</definedName>
    <definedName name="jjjjj" hidden="1">{#N/A,#N/A,FALSE,"Index (2)";#N/A,#N/A,FALSE,"1-1 Vol Graph";#N/A,#N/A,FALSE,"1-2 Approve App Graph";#N/A,#N/A,FALSE,"6-1 Email Graph";#N/A,#N/A,FALSE,"6-2 Chat Graph";#N/A,#N/A,FALSE,"6-3 Total Calls_Abandoned";#N/A,#N/A,FALSE,"6-4 Abandoned Graph";#N/A,#N/A,FALSE,"6-5 Within 30 Sec"}</definedName>
    <definedName name="JJJJJj" hidden="1">#REF!</definedName>
    <definedName name="jjjjjjj7" hidden="1">#REF!</definedName>
    <definedName name="jjjjjjjj" hidden="1">#N/A</definedName>
    <definedName name="jjjjjjjjj" hidden="1">#REF!</definedName>
    <definedName name="jjjjjjjjjjjj"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#N/A</definedName>
    <definedName name="jjjjjjjjjjjjjjj"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kiuk" hidden="1">#REF!</definedName>
    <definedName name="JJKKEEEE" localSheetId="2" hidden="1">{"'Vietnam'!$E$21:$W$45","'Vietnam'!$E$21:$W$45"}</definedName>
    <definedName name="JJKKEEEE" hidden="1">{"'Vietnam'!$E$21:$W$45","'Vietnam'!$E$21:$W$45"}</definedName>
    <definedName name="JJKKEEEE2" localSheetId="2" hidden="1">{"'Vietnam'!$E$21:$W$45","'Vietnam'!$E$21:$W$45"}</definedName>
    <definedName name="JJKKEEEE2" hidden="1">{"'Vietnam'!$E$21:$W$45","'Vietnam'!$E$21:$W$45"}</definedName>
    <definedName name="jjklkjgkfgj87" hidden="1">#REF!</definedName>
    <definedName name="jjl" hidden="1">{"'표지'!$B$5"}</definedName>
    <definedName name="jjljj">#REF!</definedName>
    <definedName name="jjuuy" localSheetId="2" hidden="1">{"'Vietnam'!$E$21:$W$45","'Vietnam'!$E$21:$W$45"}</definedName>
    <definedName name="jjuuy" hidden="1">{"'Vietnam'!$E$21:$W$45","'Vietnam'!$E$21:$W$45"}</definedName>
    <definedName name="JJZK" hidden="1">#REF!</definedName>
    <definedName name="jk" localSheetId="2" hidden="1">{#N/A,#N/A,FALSE,"Contents";#N/A,#N/A,FALSE,"Stmt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jk" hidden="1">{#N/A,#N/A,FALSE,"FY97";#N/A,#N/A,FALSE,"FY98";#N/A,#N/A,FALSE,"FY99";#N/A,#N/A,FALSE,"FY00";#N/A,#N/A,FALSE,"FY01"}</definedName>
    <definedName name="jkajkd" localSheetId="2" hidden="1">{"Monthly6Q",#N/A,FALSE,"0614ESL"}</definedName>
    <definedName name="jkajkd" hidden="1">{"Monthly6Q",#N/A,FALSE,"0614ESL"}</definedName>
    <definedName name="jkgjh" localSheetId="2" hidden="1">{"consolidated",#N/A,FALSE,"Sheet1";"cms",#N/A,FALSE,"Sheet1";"fse",#N/A,FALSE,"Sheet1"}</definedName>
    <definedName name="jkgjh" hidden="1">{"consolidated",#N/A,FALSE,"Sheet1";"cms",#N/A,FALSE,"Sheet1";"fse",#N/A,FALSE,"Sheet1"}</definedName>
    <definedName name="jkh" hidden="1">1/EUReXToATS</definedName>
    <definedName name="jkiu" localSheetId="2" hidden="1">{#N/A,"PURCHM",FALSE,"Business Analysis";#N/A,"SPADD",FALSE,"Business Analysis"}</definedName>
    <definedName name="jkiu" hidden="1">{#N/A,"PURCHM",FALSE,"Business Analysis";#N/A,"SPADD",FALSE,"Business Analysis"}</definedName>
    <definedName name="jkj" localSheetId="2" hidden="1">{#N/A,#N/A,TRUE,"FY BCG";#N/A,#N/A,TRUE,"FY w|o Wireless";#N/A,#N/A,TRUE,"FY Wireless"}</definedName>
    <definedName name="jkj" hidden="1">{#N/A,#N/A,TRUE,"FY BCG";#N/A,#N/A,TRUE,"FY w|o Wireless";#N/A,#N/A,TRUE,"FY Wireless"}</definedName>
    <definedName name="jkjhk" localSheetId="2" hidden="1">{#N/A,#N/A,FALSE,"Produkte Erw.";#N/A,#N/A,FALSE,"Produkte Plan";#N/A,#N/A,FALSE,"Leistungen Erw.";#N/A,#N/A,FALSE,"Leistungen Plan";#N/A,#N/A,FALSE,"KA Allg.Kosten (2)";#N/A,#N/A,FALSE,"KA All.Kosten"}</definedName>
    <definedName name="jkjhk" hidden="1">{#N/A,#N/A,FALSE,"Produkte Erw.";#N/A,#N/A,FALSE,"Produkte Plan";#N/A,#N/A,FALSE,"Leistungen Erw.";#N/A,#N/A,FALSE,"Leistungen Plan";#N/A,#N/A,FALSE,"KA Allg.Kosten (2)";#N/A,#N/A,FALSE,"KA All.Kosten"}</definedName>
    <definedName name="jkjk"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lklk" hidden="1">#REF!</definedName>
    <definedName name="jkkjh" hidden="1">{"'Server Configuration'!$A$1:$DB$281"}</definedName>
    <definedName name="jkkjhkj"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kkj" hidden="1">22</definedName>
    <definedName name="jkl" localSheetId="2" hidden="1">{#N/A,#N/A,FALSE,"Rev_Graph 2-1";#N/A,#N/A,FALSE,"ABR Pie 2-3 YTD";#N/A,#N/A,FALSE,"HCNT 3-5";#N/A,#N/A,FALSE,"Rev_Empl 3-6";#N/A,#N/A,FALSE,"ABR Avg 4-1";#N/A,#N/A,FALSE,"ABR Inv Graph 4-2";#N/A,#N/A,FALSE,"AVG INV 4-3";#N/A,#N/A,FALSE,"LSP 4-5"}</definedName>
    <definedName name="jkl" hidden="1">{#N/A,#N/A,FALSE,"Rev_Graph 2-1";#N/A,#N/A,FALSE,"ABR Pie 2-3 YTD";#N/A,#N/A,FALSE,"HCNT 3-5";#N/A,#N/A,FALSE,"Rev_Empl 3-6";#N/A,#N/A,FALSE,"ABR Avg 4-1";#N/A,#N/A,FALSE,"ABR Inv Graph 4-2";#N/A,#N/A,FALSE,"AVG INV 4-3";#N/A,#N/A,FALSE,"LSP 4-5"}</definedName>
    <definedName name="jkl_1" localSheetId="2" hidden="1">{#N/A,#N/A,FALSE,"REPORT"}</definedName>
    <definedName name="jkl_1" hidden="1">{#N/A,#N/A,FALSE,"REPORT"}</definedName>
    <definedName name="jkl_2" localSheetId="2" hidden="1">{#N/A,#N/A,FALSE,"REPORT"}</definedName>
    <definedName name="jkl_2" hidden="1">{#N/A,#N/A,FALSE,"REPORT"}</definedName>
    <definedName name="jkl_3" localSheetId="2" hidden="1">{#N/A,#N/A,FALSE,"REPORT"}</definedName>
    <definedName name="jkl_3" hidden="1">{#N/A,#N/A,FALSE,"REPORT"}</definedName>
    <definedName name="jkl_4" localSheetId="2" hidden="1">{#N/A,#N/A,FALSE,"REPORT"}</definedName>
    <definedName name="jkl_4" hidden="1">{#N/A,#N/A,FALSE,"REPORT"}</definedName>
    <definedName name="jklhjk" localSheetId="2" hidden="1">{#N/A,#N/A,FALSE,"Sheet1"}</definedName>
    <definedName name="jklhjk" hidden="1">{#N/A,#N/A,FALSE,"Sheet1"}</definedName>
    <definedName name="jklhjk_1" localSheetId="2" hidden="1">{#N/A,#N/A,FALSE,"Sheet1"}</definedName>
    <definedName name="jklhjk_1" hidden="1">{#N/A,#N/A,FALSE,"Sheet1"}</definedName>
    <definedName name="jklhjk_2" localSheetId="2" hidden="1">{#N/A,#N/A,FALSE,"Sheet1"}</definedName>
    <definedName name="jklhjk_2" hidden="1">{#N/A,#N/A,FALSE,"Sheet1"}</definedName>
    <definedName name="jklhjk_3" localSheetId="2" hidden="1">{#N/A,#N/A,FALSE,"Sheet1"}</definedName>
    <definedName name="jklhjk_3" hidden="1">{#N/A,#N/A,FALSE,"Sheet1"}</definedName>
    <definedName name="jklhjk_4" localSheetId="2" hidden="1">{#N/A,#N/A,FALSE,"Sheet1"}</definedName>
    <definedName name="jklhjk_4" hidden="1">{#N/A,#N/A,FALSE,"Sheet1"}</definedName>
    <definedName name="jkljlj">#N/A</definedName>
    <definedName name="jklk" localSheetId="2" hidden="1">{#N/A,#N/A,FALSE,"Umsatz OK";#N/A,#N/A,FALSE,"ER OK ";#N/A,#N/A,FALSE,"EA OK (2)";#N/A,#N/A,FALSE,"EA OK";#N/A,#N/A,FALSE,"EA OK (3)";#N/A,#N/A,FALSE,"EA OK (4)";#N/A,#N/A,FALSE,"KA OK  (2)";#N/A,#N/A,FALSE,"KA OK";#N/A,#N/A,FALSE,"KA OK  (3)";#N/A,#N/A,FALSE,"KA OK (4)"}</definedName>
    <definedName name="jklk" hidden="1">{#N/A,#N/A,FALSE,"Umsatz OK";#N/A,#N/A,FALSE,"ER OK ";#N/A,#N/A,FALSE,"EA OK (2)";#N/A,#N/A,FALSE,"EA OK";#N/A,#N/A,FALSE,"EA OK (3)";#N/A,#N/A,FALSE,"EA OK (4)";#N/A,#N/A,FALSE,"KA OK  (2)";#N/A,#N/A,FALSE,"KA OK";#N/A,#N/A,FALSE,"KA OK  (3)";#N/A,#N/A,FALSE,"KA OK (4)"}</definedName>
    <definedName name="jklñ" localSheetId="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uiluil" hidden="1">{#N/A,#N/A,FALSE,"PL";"no values",#N/A,FALSE,"value";#N/A,#N/A,FALSE,"PL%";#N/A,#N/A,FALSE,"R";#N/A,#N/A,FALSE,"MD";#N/A,#N/A,FALSE,"OpEx";#N/A,#N/A,FALSE,"CapEx";#N/A,#N/A,FALSE,"Stats"}</definedName>
    <definedName name="jkwsd" localSheetId="2" hidden="1">{"detail",#N/A,FALSE,"mfg";"summary",#N/A,FALSE,"mfg"}</definedName>
    <definedName name="jkwsd" hidden="1">{"detail",#N/A,FALSE,"mfg";"summary",#N/A,FALSE,"mfg"}</definedName>
    <definedName name="jkyuk" localSheetId="2" hidden="1">{"Valuation",#N/A,FALSE,"ProForma-ASPT"}</definedName>
    <definedName name="jkyuk" hidden="1">{"Valuation",#N/A,FALSE,"ProForma-ASPT"}</definedName>
    <definedName name="jl" localSheetId="2" hidden="1">{#N/A,#N/A,FALSE,"INPUTS";#N/A,#N/A,FALSE,"PROFORMA BSHEET";#N/A,#N/A,FALSE,"COMBINED";#N/A,#N/A,FALSE,"HIGH YIELD";#N/A,#N/A,FALSE,"COMB_GRAPHS"}</definedName>
    <definedName name="jl" hidden="1">{#N/A,#N/A,FALSE,"INPUTS";#N/A,#N/A,FALSE,"PROFORMA BSHEET";#N/A,#N/A,FALSE,"COMBINED";#N/A,#N/A,FALSE,"HIGH YIELD";#N/A,#N/A,FALSE,"COMB_GRAPHS"}</definedName>
    <definedName name="jlc" localSheetId="2" hidden="1">{#N/A,#N/A,FALSE,"J97plnfp"}</definedName>
    <definedName name="jlc" hidden="1">{#N/A,#N/A,FALSE,"J97plnfp"}</definedName>
    <definedName name="JLCC" localSheetId="2" hidden="1">{#N/A,#N/A,FALSE,"J97plnfp"}</definedName>
    <definedName name="JLCC" hidden="1">{#N/A,#N/A,FALSE,"J97plnfp"}</definedName>
    <definedName name="jlkjkl" localSheetId="2" hidden="1">{"JEPSLandscape",#N/A,FALSE,"JEPS";"JEPSPortrait",#N/A,FALSE,"JEPS"}</definedName>
    <definedName name="jlkjkl" hidden="1">{"JEPSLandscape",#N/A,FALSE,"JEPS";"JEPSPortrait",#N/A,FALSE,"JEPS"}</definedName>
    <definedName name="jlkjlk" hidden="1">#REF!</definedName>
    <definedName name="jllk" localSheetId="2" hidden="1">{#N/A,#N/A,TRUE,"Monthly Wireless";#N/A,#N/A,TRUE,"Qrt Wireless";#N/A,#N/A,TRUE,"FY Wireless";#N/A,#N/A,TRUE,"1Q Wireless";#N/A,#N/A,TRUE,"2Q Wireless";#N/A,#N/A,TRUE,"3Q Wireless";#N/A,#N/A,TRUE,"4Q Wireless"}</definedName>
    <definedName name="jllk" hidden="1">{#N/A,#N/A,TRUE,"Monthly Wireless";#N/A,#N/A,TRUE,"Qrt Wireless";#N/A,#N/A,TRUE,"FY Wireless";#N/A,#N/A,TRUE,"1Q Wireless";#N/A,#N/A,TRUE,"2Q Wireless";#N/A,#N/A,TRUE,"3Q Wireless";#N/A,#N/A,TRUE,"4Q Wireless"}</definedName>
    <definedName name="JM">#REF!</definedName>
    <definedName name="JMBM" localSheetId="2" hidden="1">{#N/A,#N/A,TRUE,"RESUMEN ECON.";#N/A,#N/A,TRUE,"Costos de R.H.";#N/A,#N/A,TRUE,"COSTO HW";#N/A,#N/A,TRUE,"CUADROS";#N/A,#N/A,TRUE,"SCADA´s";#N/A,#N/A,TRUE,"PRECIOS EQUIPOS"}</definedName>
    <definedName name="JMBM" hidden="1">{#N/A,#N/A,TRUE,"RESUMEN ECON.";#N/A,#N/A,TRUE,"Costos de R.H.";#N/A,#N/A,TRUE,"COSTO HW";#N/A,#N/A,TRUE,"CUADROS";#N/A,#N/A,TRUE,"SCADA´s";#N/A,#N/A,TRUE,"PRECIOS EQUIPOS"}</definedName>
    <definedName name="JMBMI" localSheetId="2" hidden="1">{#N/A,#N/A,TRUE,"RESUMEN ECON.";#N/A,#N/A,TRUE,"Costos de R.H.";#N/A,#N/A,TRUE,"COSTO HW";#N/A,#N/A,TRUE,"CUADROS";#N/A,#N/A,TRUE,"SCADA´s";#N/A,#N/A,TRUE,"PRECIOS EQUIPOS"}</definedName>
    <definedName name="JMBMI" hidden="1">{#N/A,#N/A,TRUE,"RESUMEN ECON.";#N/A,#N/A,TRUE,"Costos de R.H.";#N/A,#N/A,TRUE,"COSTO HW";#N/A,#N/A,TRUE,"CUADROS";#N/A,#N/A,TRUE,"SCADA´s";#N/A,#N/A,TRUE,"PRECIOS EQUIPOS"}</definedName>
    <definedName name="jmm"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mm"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nbid" localSheetId="2" hidden="1">{"detail",#N/A,FALSE,"mfg";"summary",#N/A,FALSE,"mfg"}</definedName>
    <definedName name="jnbid" hidden="1">{"detail",#N/A,FALSE,"mfg";"summary",#N/A,FALSE,"mfg"}</definedName>
    <definedName name="jnbkjbkjkj">#REF!</definedName>
    <definedName name="JNPRpublish" localSheetId="2" hidden="1">{#N/A,#N/A,FALSE,"Index";"Stmts_Qtrs",#N/A,FALSE,"Summary";"Stmts_24 mo",#N/A,FALSE,"Summary";"Summary_24",#N/A,FALSE,"Revenue";"Month_24",#N/A,FALSE,"Engineering";"Month_24",#N/A,FALSE,"Marketing";"Month_24",#N/A,FALSE,"G &amp; A";"Month_24",#N/A,FALSE,"Manufacturing"}</definedName>
    <definedName name="JNPRpublish" hidden="1">{#N/A,#N/A,FALSE,"Index";"Stmts_Qtrs",#N/A,FALSE,"Summary";"Stmts_24 mo",#N/A,FALSE,"Summary";"Summary_24",#N/A,FALSE,"Revenue";"Month_24",#N/A,FALSE,"Engineering";"Month_24",#N/A,FALSE,"Marketing";"Month_24",#N/A,FALSE,"G &amp; A";"Month_24",#N/A,FALSE,"Manufacturing"}</definedName>
    <definedName name="Job_Titles">#REF!</definedName>
    <definedName name="joblu">#REF!</definedName>
    <definedName name="joblu2">#REF!</definedName>
    <definedName name="JobRateCodes">#REF!</definedName>
    <definedName name="JobTitle">#REF!</definedName>
    <definedName name="Joe" localSheetId="2" hidden="1">{"FY04_Assets",#N/A,FALSE,"Fin Stmt Budget";"FY04_Liabilities",#N/A,FALSE,"Fin Stmt Budget";"FY04_Inc_Stmt",#N/A,FALSE,"Fin Stmt Budget";"FY04_SOCF",#N/A,FALSE,"Fin Stmt Budget"}</definedName>
    <definedName name="Joe" hidden="1">{"FY04_Assets",#N/A,FALSE,"Fin Stmt Budget";"FY04_Liabilities",#N/A,FALSE,"Fin Stmt Budget";"FY04_Inc_Stmt",#N/A,FALSE,"Fin Stmt Budget";"FY04_SOCF",#N/A,FALSE,"Fin Stmt Budget"}</definedName>
    <definedName name="Joe_3" localSheetId="2" hidden="1">{"FY04_Assets",#N/A,FALSE,"Fin Stmt Budget";"FY04_Liabilities",#N/A,FALSE,"Fin Stmt Budget";"FY04_Inc_Stmt",#N/A,FALSE,"Fin Stmt Budget";"FY04_SOCF",#N/A,FALSE,"Fin Stmt Budget"}</definedName>
    <definedName name="Joe_3" hidden="1">{"FY04_Assets",#N/A,FALSE,"Fin Stmt Budget";"FY04_Liabilities",#N/A,FALSE,"Fin Stmt Budget";"FY04_Inc_Stmt",#N/A,FALSE,"Fin Stmt Budget";"FY04_SOCF",#N/A,FALSE,"Fin Stmt Budget"}</definedName>
    <definedName name="Joel">OFFSET(#REF!, 0,#REF!- 60+1, 1,#REF! -#REF!+1)</definedName>
    <definedName name="joep" localSheetId="2" hidden="1">{#N/A,#N/A,FALSE,"SUMMARY";#N/A,#N/A,FALSE,"TECHNOLOGY";#N/A,#N/A,FALSE,"YEAR2000";#N/A,#N/A,FALSE,"GENERAL SERVICES";#N/A,#N/A,FALSE,"PROD MANAGE";#N/A,#N/A,FALSE,"BOG";#N/A,#N/A,FALSE,"PROT CONT";#N/A,#N/A,FALSE,"INVEST COMP"}</definedName>
    <definedName name="joep" hidden="1">{#N/A,#N/A,FALSE,"SUMMARY";#N/A,#N/A,FALSE,"TECHNOLOGY";#N/A,#N/A,FALSE,"YEAR2000";#N/A,#N/A,FALSE,"GENERAL SERVICES";#N/A,#N/A,FALSE,"PROD MANAGE";#N/A,#N/A,FALSE,"BOG";#N/A,#N/A,FALSE,"PROT CONT";#N/A,#N/A,FALSE,"INVEST COMP"}</definedName>
    <definedName name="joep_1" localSheetId="2" hidden="1">{#N/A,#N/A,FALSE,"SUMMARY";#N/A,#N/A,FALSE,"TECHNOLOGY";#N/A,#N/A,FALSE,"YEAR2000";#N/A,#N/A,FALSE,"GENERAL SERVICES";#N/A,#N/A,FALSE,"PROD MANAGE";#N/A,#N/A,FALSE,"BOG";#N/A,#N/A,FALSE,"PROT CONT";#N/A,#N/A,FALSE,"INVEST COMP"}</definedName>
    <definedName name="joep_1" hidden="1">{#N/A,#N/A,FALSE,"SUMMARY";#N/A,#N/A,FALSE,"TECHNOLOGY";#N/A,#N/A,FALSE,"YEAR2000";#N/A,#N/A,FALSE,"GENERAL SERVICES";#N/A,#N/A,FALSE,"PROD MANAGE";#N/A,#N/A,FALSE,"BOG";#N/A,#N/A,FALSE,"PROT CONT";#N/A,#N/A,FALSE,"INVEST COMP"}</definedName>
    <definedName name="joes" localSheetId="2" hidden="1">{#N/A,#N/A,FALSE,"SUMMARY";#N/A,#N/A,FALSE,"TECHNOLOGY";#N/A,#N/A,FALSE,"YEAR2000";#N/A,#N/A,FALSE,"GENERAL SERVICES";#N/A,#N/A,FALSE,"PROD MANAGE";#N/A,#N/A,FALSE,"BOG";#N/A,#N/A,FALSE,"PROT CONT";#N/A,#N/A,FALSE,"INVEST COMP"}</definedName>
    <definedName name="joes" hidden="1">{#N/A,#N/A,FALSE,"SUMMARY";#N/A,#N/A,FALSE,"TECHNOLOGY";#N/A,#N/A,FALSE,"YEAR2000";#N/A,#N/A,FALSE,"GENERAL SERVICES";#N/A,#N/A,FALSE,"PROD MANAGE";#N/A,#N/A,FALSE,"BOG";#N/A,#N/A,FALSE,"PROT CONT";#N/A,#N/A,FALSE,"INVEST COMP"}</definedName>
    <definedName name="joes_1" localSheetId="2" hidden="1">{#N/A,#N/A,FALSE,"SUMMARY";#N/A,#N/A,FALSE,"TECHNOLOGY";#N/A,#N/A,FALSE,"YEAR2000";#N/A,#N/A,FALSE,"GENERAL SERVICES";#N/A,#N/A,FALSE,"PROD MANAGE";#N/A,#N/A,FALSE,"BOG";#N/A,#N/A,FALSE,"PROT CONT";#N/A,#N/A,FALSE,"INVEST COMP"}</definedName>
    <definedName name="joes_1" hidden="1">{#N/A,#N/A,FALSE,"SUMMARY";#N/A,#N/A,FALSE,"TECHNOLOGY";#N/A,#N/A,FALSE,"YEAR2000";#N/A,#N/A,FALSE,"GENERAL SERVICES";#N/A,#N/A,FALSE,"PROD MANAGE";#N/A,#N/A,FALSE,"BOG";#N/A,#N/A,FALSE,"PROT CONT";#N/A,#N/A,FALSE,"INVEST COMP"}</definedName>
    <definedName name="joew" localSheetId="2" hidden="1">{#N/A,#N/A,FALSE,"SUMMARY";#N/A,#N/A,FALSE,"TECHNOLOGY";#N/A,#N/A,FALSE,"YEAR2000";#N/A,#N/A,FALSE,"GENERAL SERVICES";#N/A,#N/A,FALSE,"PROD MANAGE";#N/A,#N/A,FALSE,"BOG";#N/A,#N/A,FALSE,"PROT CONT";#N/A,#N/A,FALSE,"INVEST COMP"}</definedName>
    <definedName name="joew" hidden="1">{#N/A,#N/A,FALSE,"SUMMARY";#N/A,#N/A,FALSE,"TECHNOLOGY";#N/A,#N/A,FALSE,"YEAR2000";#N/A,#N/A,FALSE,"GENERAL SERVICES";#N/A,#N/A,FALSE,"PROD MANAGE";#N/A,#N/A,FALSE,"BOG";#N/A,#N/A,FALSE,"PROT CONT";#N/A,#N/A,FALSE,"INVEST COMP"}</definedName>
    <definedName name="joew_1" localSheetId="2" hidden="1">{#N/A,#N/A,FALSE,"SUMMARY";#N/A,#N/A,FALSE,"TECHNOLOGY";#N/A,#N/A,FALSE,"YEAR2000";#N/A,#N/A,FALSE,"GENERAL SERVICES";#N/A,#N/A,FALSE,"PROD MANAGE";#N/A,#N/A,FALSE,"BOG";#N/A,#N/A,FALSE,"PROT CONT";#N/A,#N/A,FALSE,"INVEST COMP"}</definedName>
    <definedName name="joew_1" hidden="1">{#N/A,#N/A,FALSE,"SUMMARY";#N/A,#N/A,FALSE,"TECHNOLOGY";#N/A,#N/A,FALSE,"YEAR2000";#N/A,#N/A,FALSE,"GENERAL SERVICES";#N/A,#N/A,FALSE,"PROD MANAGE";#N/A,#N/A,FALSE,"BOG";#N/A,#N/A,FALSE,"PROT CONT";#N/A,#N/A,FALSE,"INVEST COMP"}</definedName>
    <definedName name="john" localSheetId="2" hidden="1">{"'Inventory &amp; Anal-Cur Wkbk'!$A$7:$AP$71"}</definedName>
    <definedName name="john" hidden="1">{"'Inventory &amp; Anal-Cur Wkbk'!$A$7:$AP$71"}</definedName>
    <definedName name="johnc" localSheetId="2" hidden="1">{#N/A,#N/A,TRUE,"Cover";#N/A,#N/A,TRUE,"BS";#N/A,#N/A,TRUE,"BS (2)";#N/A,#N/A,TRUE,"BS (3)";#N/A,#N/A,TRUE,"Supp Info-BS";#N/A,#N/A,TRUE,"IS";#N/A,#N/A,TRUE,"IS (2)";#N/A,#N/A,TRUE,"IS (3)";#N/A,#N/A,TRUE,"Supp Info-IS";#N/A,#N/A,TRUE,"CF";#N/A,#N/A,TRUE,"Supp Info-CF";#N/A,#N/A,TRUE,"SH";#N/A,#N/A,TRUE,"Supp Info-SH"}</definedName>
    <definedName name="johnc" hidden="1">{#N/A,#N/A,TRUE,"Cover";#N/A,#N/A,TRUE,"BS";#N/A,#N/A,TRUE,"BS (2)";#N/A,#N/A,TRUE,"BS (3)";#N/A,#N/A,TRUE,"Supp Info-BS";#N/A,#N/A,TRUE,"IS";#N/A,#N/A,TRUE,"IS (2)";#N/A,#N/A,TRUE,"IS (3)";#N/A,#N/A,TRUE,"Supp Info-IS";#N/A,#N/A,TRUE,"CF";#N/A,#N/A,TRUE,"Supp Info-CF";#N/A,#N/A,TRUE,"SH";#N/A,#N/A,TRUE,"Supp Info-SH"}</definedName>
    <definedName name="johnc_1" localSheetId="2" hidden="1">{#N/A,#N/A,TRUE,"Cover";#N/A,#N/A,TRUE,"BS";#N/A,#N/A,TRUE,"BS (2)";#N/A,#N/A,TRUE,"BS (3)";#N/A,#N/A,TRUE,"Supp Info-BS";#N/A,#N/A,TRUE,"IS";#N/A,#N/A,TRUE,"IS (2)";#N/A,#N/A,TRUE,"IS (3)";#N/A,#N/A,TRUE,"Supp Info-IS";#N/A,#N/A,TRUE,"CF";#N/A,#N/A,TRUE,"Supp Info-CF";#N/A,#N/A,TRUE,"SH";#N/A,#N/A,TRUE,"Supp Info-SH"}</definedName>
    <definedName name="johnc_1" hidden="1">{#N/A,#N/A,TRUE,"Cover";#N/A,#N/A,TRUE,"BS";#N/A,#N/A,TRUE,"BS (2)";#N/A,#N/A,TRUE,"BS (3)";#N/A,#N/A,TRUE,"Supp Info-BS";#N/A,#N/A,TRUE,"IS";#N/A,#N/A,TRUE,"IS (2)";#N/A,#N/A,TRUE,"IS (3)";#N/A,#N/A,TRUE,"Supp Info-IS";#N/A,#N/A,TRUE,"CF";#N/A,#N/A,TRUE,"Supp Info-CF";#N/A,#N/A,TRUE,"SH";#N/A,#N/A,TRUE,"Supp Info-SH"}</definedName>
    <definedName name="Joint" localSheetId="2" hidden="1">{"'1-TheatreBkgs'!$A$1:$L$102"}</definedName>
    <definedName name="Joint" hidden="1">{"'1-TheatreBkgs'!$A$1:$L$102"}</definedName>
    <definedName name="jomn" localSheetId="2" hidden="1">{"pro_view",#N/A,FALSE,"EEFSNAP2";"rep_view",#N/A,FALSE,"EEFSNAP2"}</definedName>
    <definedName name="jomn" hidden="1">{"pro_view",#N/A,FALSE,"EEFSNAP2";"rep_view",#N/A,FALSE,"EEFSNAP2"}</definedName>
    <definedName name="Jose" localSheetId="2" hidden="1">{"vi1",#N/A,FALSE,"Financial Statements";"vi2",#N/A,FALSE,"Financial Statements";#N/A,#N/A,FALSE,"DCF"}</definedName>
    <definedName name="Jose" hidden="1">{"vi1",#N/A,FALSE,"Financial Statements";"vi2",#N/A,FALSE,"Financial Statements";#N/A,#N/A,FALSE,"DCF"}</definedName>
    <definedName name="josh">#REF!</definedName>
    <definedName name="jöuiuiuzi" localSheetId="2" hidden="1">{#N/A,#N/A,FALSE,"Umsatz 99";#N/A,#N/A,FALSE,"ER 99 "}</definedName>
    <definedName name="jöuiuiuzi" hidden="1">{#N/A,#N/A,FALSE,"Umsatz 99";#N/A,#N/A,FALSE,"ER 99 "}</definedName>
    <definedName name="Journal">#REF!</definedName>
    <definedName name="jow" localSheetId="2" hidden="1">{#N/A,#N/A,FALSE,"SUMMARY";#N/A,#N/A,FALSE,"TECHNOLOGY";#N/A,#N/A,FALSE,"YEAR2000";#N/A,#N/A,FALSE,"GENERAL SERVICES";#N/A,#N/A,FALSE,"PROD MANAGE";#N/A,#N/A,FALSE,"BOG";#N/A,#N/A,FALSE,"PROT CONT";#N/A,#N/A,FALSE,"INVEST COMP"}</definedName>
    <definedName name="jow" hidden="1">{#N/A,#N/A,FALSE,"SUMMARY";#N/A,#N/A,FALSE,"TECHNOLOGY";#N/A,#N/A,FALSE,"YEAR2000";#N/A,#N/A,FALSE,"GENERAL SERVICES";#N/A,#N/A,FALSE,"PROD MANAGE";#N/A,#N/A,FALSE,"BOG";#N/A,#N/A,FALSE,"PROT CONT";#N/A,#N/A,FALSE,"INVEST COMP"}</definedName>
    <definedName name="jow_1" localSheetId="2" hidden="1">{#N/A,#N/A,FALSE,"SUMMARY";#N/A,#N/A,FALSE,"TECHNOLOGY";#N/A,#N/A,FALSE,"YEAR2000";#N/A,#N/A,FALSE,"GENERAL SERVICES";#N/A,#N/A,FALSE,"PROD MANAGE";#N/A,#N/A,FALSE,"BOG";#N/A,#N/A,FALSE,"PROT CONT";#N/A,#N/A,FALSE,"INVEST COMP"}</definedName>
    <definedName name="jow_1" hidden="1">{#N/A,#N/A,FALSE,"SUMMARY";#N/A,#N/A,FALSE,"TECHNOLOGY";#N/A,#N/A,FALSE,"YEAR2000";#N/A,#N/A,FALSE,"GENERAL SERVICES";#N/A,#N/A,FALSE,"PROD MANAGE";#N/A,#N/A,FALSE,"BOG";#N/A,#N/A,FALSE,"PROT CONT";#N/A,#N/A,FALSE,"INVEST COMP"}</definedName>
    <definedName name="JP" hidden="1">{"'SIVA Pricing Model'!$A$1:$F$39"}</definedName>
    <definedName name="JR" localSheetId="2" hidden="1">{"Cash - Products",#N/A,FALSE,"SUB BS Flux"}</definedName>
    <definedName name="JR" hidden="1">{"Cash - Products",#N/A,FALSE,"SUB BS Flux"}</definedName>
    <definedName name="jr97pl" localSheetId="2" hidden="1">{#N/A,#N/A,FALSE,"J97plnfp"}</definedName>
    <definedName name="jr97pl" hidden="1">{#N/A,#N/A,FALSE,"J97plnfp"}</definedName>
    <definedName name="jrfghfg" localSheetId="2" hidden="1">{#N/A,#N/A,TRUE,"Historicals";#N/A,#N/A,TRUE,"Charts";#N/A,#N/A,TRUE,"Forecasts"}</definedName>
    <definedName name="jrfghfg" hidden="1">{#N/A,#N/A,TRUE,"Historicals";#N/A,#N/A,TRUE,"Charts";#N/A,#N/A,TRUE,"Forecasts"}</definedName>
    <definedName name="jrjhgjhjty" localSheetId="2" hidden="1">{#N/A,#N/A,TRUE,"Historicals";#N/A,#N/A,TRUE,"Charts";#N/A,#N/A,TRUE,"Forecasts"}</definedName>
    <definedName name="jrjhgjhjty" hidden="1">{#N/A,#N/A,TRUE,"Historicals";#N/A,#N/A,TRUE,"Charts";#N/A,#N/A,TRUE,"Forecasts"}</definedName>
    <definedName name="js" localSheetId="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adfnjksadfnkj" hidden="1">#REF!</definedName>
    <definedName name="jscomp1">#REF!</definedName>
    <definedName name="jscomp2">#REF!</definedName>
    <definedName name="jsfda" localSheetId="2" hidden="1">{"incomemth",#N/A,TRUE,"forecast00";"incomepercentmth",#N/A,TRUE,"forecast00";"balancemth",#N/A,TRUE,"forecast00";"cashmth",#N/A,TRUE,"forecast00";"covenantmth",#N/A,TRUE,"forecast00"}</definedName>
    <definedName name="jsfda" hidden="1">{"incomemth",#N/A,TRUE,"forecast00";"incomepercentmth",#N/A,TRUE,"forecast00";"balancemth",#N/A,TRUE,"forecast00";"cashmth",#N/A,TRUE,"forecast00";"covenantmth",#N/A,TRUE,"forecast00"}</definedName>
    <definedName name="jsgjghk" localSheetId="2" hidden="1">{"qchm_dcf",#N/A,FALSE,"QCHMDCF2";"qchm_terminal",#N/A,FALSE,"QCHMDCF2"}</definedName>
    <definedName name="jsgjghk" hidden="1">{"qchm_dcf",#N/A,FALSE,"QCHMDCF2";"qchm_terminal",#N/A,FALSE,"QCHMDCF2"}</definedName>
    <definedName name="jssum">#REF!</definedName>
    <definedName name="jswip1">#REF!</definedName>
    <definedName name="jswip2">#REF!</definedName>
    <definedName name="jsx" localSheetId="2" hidden="1">{"DCF","UPSIDE CASE",FALSE,"Sheet1";"DCF","BASE CASE",FALSE,"Sheet1";"DCF","DOWNSIDE CASE",FALSE,"Sheet1"}</definedName>
    <definedName name="jsx" hidden="1">{"DCF","UPSIDE CASE",FALSE,"Sheet1";"DCF","BASE CASE",FALSE,"Sheet1";"DCF","DOWNSIDE CASE",FALSE,"Sheet1"}</definedName>
    <definedName name="JTDKJ" localSheetId="2" hidden="1">{"Monthly6Q",#N/A,FALSE,"0614ESL"}</definedName>
    <definedName name="JTDKJ" hidden="1">{"Monthly6Q",#N/A,FALSE,"0614ESL"}</definedName>
    <definedName name="jtdy" localSheetId="2" hidden="1">{"Valuation",#N/A,FALSE,"ProForma-ASPT"}</definedName>
    <definedName name="jtdy" hidden="1">{"Valuation",#N/A,FALSE,"ProForma-ASPT"}</definedName>
    <definedName name="JTUU" hidden="1">#REF!</definedName>
    <definedName name="jty" localSheetId="2" hidden="1">{#N/A,#N/A,FALSE,"By Product"}</definedName>
    <definedName name="jty" hidden="1">{#N/A,#N/A,FALSE,"By Product"}</definedName>
    <definedName name="jtygh" localSheetId="2" hidden="1">{#N/A,#N/A,TRUE,"Historicals";#N/A,#N/A,TRUE,"Charts";#N/A,#N/A,TRUE,"Forecasts"}</definedName>
    <definedName name="jtygh" hidden="1">{#N/A,#N/A,TRUE,"Historicals";#N/A,#N/A,TRUE,"Charts";#N/A,#N/A,TRUE,"Forecasts"}</definedName>
    <definedName name="ju" localSheetId="2" hidden="1">{"detail",#N/A,FALSE,"mfg";"summary",#N/A,FALSE,"mfg"}</definedName>
    <definedName name="ju" hidden="1">{"detail",#N/A,FALSE,"mfg";"summary",#N/A,FALSE,"mfg"}</definedName>
    <definedName name="ju_1"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ju_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ju_2"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ju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ju_3"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ju_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ju_4"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ju_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JUAN" localSheetId="2" hidden="1">{#N/A,#N/A,FALSE,"RESUMEN ECON.";#N/A,#N/A,FALSE,"Costos de R.H.";#N/A,#N/A,FALSE,"COSTO HW";#N/A,#N/A,FALSE,"CUADROS";#N/A,#N/A,FALSE,"SCADA´s";#N/A,#N/A,FALSE,"PRECIOS EQUIPOS"}</definedName>
    <definedName name="JUAN" hidden="1">{#N/A,#N/A,FALSE,"RESUMEN ECON.";#N/A,#N/A,FALSE,"Costos de R.H.";#N/A,#N/A,FALSE,"COSTO HW";#N/A,#N/A,FALSE,"CUADROS";#N/A,#N/A,FALSE,"SCADA´s";#N/A,#N/A,FALSE,"PRECIOS EQUIPOS"}</definedName>
    <definedName name="judy" localSheetId="2" hidden="1">{#N/A,#N/A,FALSE,"Pharm";#N/A,#N/A,FALSE,"WWCM"}</definedName>
    <definedName name="judy" hidden="1">{#N/A,#N/A,FALSE,"Pharm";#N/A,#N/A,FALSE,"WWCM"}</definedName>
    <definedName name="judy_1" localSheetId="2" hidden="1">{#N/A,#N/A,FALSE,"Pharm";#N/A,#N/A,FALSE,"WWCM"}</definedName>
    <definedName name="judy_1" hidden="1">{#N/A,#N/A,FALSE,"Pharm";#N/A,#N/A,FALSE,"WWCM"}</definedName>
    <definedName name="judy_2" localSheetId="2" hidden="1">{#N/A,#N/A,FALSE,"Pharm";#N/A,#N/A,FALSE,"WWCM"}</definedName>
    <definedName name="judy_2" hidden="1">{#N/A,#N/A,FALSE,"Pharm";#N/A,#N/A,FALSE,"WWCM"}</definedName>
    <definedName name="judy_3" localSheetId="2" hidden="1">{#N/A,#N/A,FALSE,"Pharm";#N/A,#N/A,FALSE,"WWCM"}</definedName>
    <definedName name="judy_3" hidden="1">{#N/A,#N/A,FALSE,"Pharm";#N/A,#N/A,FALSE,"WWCM"}</definedName>
    <definedName name="judy_4" localSheetId="2" hidden="1">{#N/A,#N/A,FALSE,"Pharm";#N/A,#N/A,FALSE,"WWCM"}</definedName>
    <definedName name="judy_4" hidden="1">{#N/A,#N/A,FALSE,"Pharm";#N/A,#N/A,FALSE,"WWCM"}</definedName>
    <definedName name="judy1" localSheetId="2" hidden="1">{#N/A,#N/A,FALSE,"Pharm";#N/A,#N/A,FALSE,"WWCM"}</definedName>
    <definedName name="judy1" hidden="1">{#N/A,#N/A,FALSE,"Pharm";#N/A,#N/A,FALSE,"WWCM"}</definedName>
    <definedName name="judy1_1" localSheetId="2" hidden="1">{#N/A,#N/A,FALSE,"Pharm";#N/A,#N/A,FALSE,"WWCM"}</definedName>
    <definedName name="judy1_1" hidden="1">{#N/A,#N/A,FALSE,"Pharm";#N/A,#N/A,FALSE,"WWCM"}</definedName>
    <definedName name="judy1_2" localSheetId="2" hidden="1">{#N/A,#N/A,FALSE,"Pharm";#N/A,#N/A,FALSE,"WWCM"}</definedName>
    <definedName name="judy1_2" hidden="1">{#N/A,#N/A,FALSE,"Pharm";#N/A,#N/A,FALSE,"WWCM"}</definedName>
    <definedName name="judy1_3" localSheetId="2" hidden="1">{#N/A,#N/A,FALSE,"Pharm";#N/A,#N/A,FALSE,"WWCM"}</definedName>
    <definedName name="judy1_3" hidden="1">{#N/A,#N/A,FALSE,"Pharm";#N/A,#N/A,FALSE,"WWCM"}</definedName>
    <definedName name="judy1_4" localSheetId="2" hidden="1">{#N/A,#N/A,FALSE,"Pharm";#N/A,#N/A,FALSE,"WWCM"}</definedName>
    <definedName name="judy1_4" hidden="1">{#N/A,#N/A,FALSE,"Pharm";#N/A,#N/A,FALSE,"WWCM"}</definedName>
    <definedName name="jughngh" localSheetId="2" hidden="1">{#N/A,#N/A,TRUE,"Historicals";#N/A,#N/A,TRUE,"Charts";#N/A,#N/A,TRUE,"Forecasts"}</definedName>
    <definedName name="jughngh" hidden="1">{#N/A,#N/A,TRUE,"Historicals";#N/A,#N/A,TRUE,"Charts";#N/A,#N/A,TRUE,"Forecasts"}</definedName>
    <definedName name="jui" localSheetId="2" hidden="1">{"YD OTHER",#N/A,FALSE,"YTD"}</definedName>
    <definedName name="jui" hidden="1">{"YD OTHER",#N/A,FALSE,"YTD"}</definedName>
    <definedName name="JUILLET1">#REF!</definedName>
    <definedName name="JUILLET2">#REF!</definedName>
    <definedName name="JUILLET3">#REF!</definedName>
    <definedName name="JUIN1">#REF!</definedName>
    <definedName name="JUIN2">#REF!</definedName>
    <definedName name="JUIN3">#REF!</definedName>
    <definedName name="juio" localSheetId="2" hidden="1">{"Page 1",#N/A,FALSE,"OpExJanVsPY";"Page 2",#N/A,FALSE,"OpExJanVsPY"}</definedName>
    <definedName name="juio" hidden="1">{"Page 1",#N/A,FALSE,"OpExJanVsPY";"Page 2",#N/A,FALSE,"OpExJanVsPY"}</definedName>
    <definedName name="jujujjujujujuju">#REF!</definedName>
    <definedName name="jujuju">#REF!</definedName>
    <definedName name="jujujujujuju">#REF!</definedName>
    <definedName name="jujujujujuu">#REF!</definedName>
    <definedName name="Jul">#REF!</definedName>
    <definedName name="Jul_05">#REF!</definedName>
    <definedName name="Jul_06">#REF!</definedName>
    <definedName name="Jul_07">#REF!</definedName>
    <definedName name="Jul_08">#REF!</definedName>
    <definedName name="Jul_15">#REF!</definedName>
    <definedName name="Jul_16">#REF!</definedName>
    <definedName name="Jul_17">#REF!</definedName>
    <definedName name="Jul_18">#REF!</definedName>
    <definedName name="Jul_Days">#REF!</definedName>
    <definedName name="Jul01Act">#REF!</definedName>
    <definedName name="Jul02Act">#REF!</definedName>
    <definedName name="jul625pay">#REF!</definedName>
    <definedName name="jul812hdcnt">#REF!</definedName>
    <definedName name="jul812pay">#REF!</definedName>
    <definedName name="julacct">#REF!</definedName>
    <definedName name="julio2" hidden="1">#REF!</definedName>
    <definedName name="JulRF302">#REF!</definedName>
    <definedName name="July" localSheetId="2" hidden="1">{"'SIVA Pricing Model'!$A$1:$F$39"}</definedName>
    <definedName name="July" hidden="1">{#N/A,#N/A,FALSE,"1-3-0 Sales Summary_Volume";#N/A,#N/A,FALSE,"1-3-1 Mon Appr Chgs";#N/A,#N/A,FALSE,"1-3-3 4 Sent to Carrier";#N/A,#N/A,FALSE,"1-3-5 6 Submitted";#N/A,#N/A,FALSE,"1-3-7, 8  ClosRatio by Carr";#N/A,#N/A,FALSE,"1-3-9 % Sub Sent to Carrl";#N/A,#N/A,FALSE,"1-4 Sales Summary_Lag";#N/A,#N/A,FALSE,"1-4-1 Apps Ret CA OofS";#N/A,#N/A,FALSE,"2-1 ClosRatio by State";#N/A,#N/A,FALSE,"2-2 ClosRatio by Carrier";#N/A,#N/A,FALSE,"2-3-1 CLosRatioStateCarr YTD";#N/A,#N/A,FALSE,"2-3-2 CLosRatioStateCarr June";#N/A,#N/A,FALSE,"2-4 ClosRatioStatCarrier99";#N/A,#N/A,FALSE,"2-5#CarrierPerState00";#N/A,#N/A,FALSE,"2-6#CarrierPerState99";#N/A,#N/A,FALSE,"2-7 StateClosRatio";#N/A,#N/A,FALSE,"2-8 CarrierClosRatio";#N/A,#N/A,FALSE,"3  Sales and Persistency";#N/A,#N/A,FALSE,"4-1 Summary Lag Report";#N/A,#N/A,FALSE,"4-2 Detail Lag Report";#N/A,#N/A,FALSE,"4-3 Lag Analysis";#N/A,#N/A,FALSE,"5-1 SBG"}</definedName>
    <definedName name="July_Trend_Amt1" hidden="1">#REF!</definedName>
    <definedName name="July08Exch">#REF!</definedName>
    <definedName name="July2">#REF!</definedName>
    <definedName name="JulyExchRate">#REF!</definedName>
    <definedName name="Julyrate">#REF!</definedName>
    <definedName name="JUMABA" localSheetId="2" hidden="1">{#N/A,#N/A,TRUE,"RESUMEN ECON.";#N/A,#N/A,TRUE,"Costos de R.H.";#N/A,#N/A,TRUE,"COSTO HW";#N/A,#N/A,TRUE,"CUADROS";#N/A,#N/A,TRUE,"SCADA´s";#N/A,#N/A,TRUE,"PRECIOS EQUIPOS"}</definedName>
    <definedName name="JUMABA" hidden="1">{#N/A,#N/A,TRUE,"RESUMEN ECON.";#N/A,#N/A,TRUE,"Costos de R.H.";#N/A,#N/A,TRUE,"COSTO HW";#N/A,#N/A,TRUE,"CUADROS";#N/A,#N/A,TRUE,"SCADA´s";#N/A,#N/A,TRUE,"PRECIOS EQUIPOS"}</definedName>
    <definedName name="Jun">#REF!</definedName>
    <definedName name="Jun_05">#REF!</definedName>
    <definedName name="Jun_06">#REF!</definedName>
    <definedName name="Jun_07">#REF!</definedName>
    <definedName name="Jun_08">#REF!</definedName>
    <definedName name="Jun_15">#REF!</definedName>
    <definedName name="Jun_16">#REF!</definedName>
    <definedName name="Jun_17">#REF!</definedName>
    <definedName name="Jun_18">#REF!</definedName>
    <definedName name="Jun_19">#REF!</definedName>
    <definedName name="Jun_Days">#REF!</definedName>
    <definedName name="Jun01Act">#REF!</definedName>
    <definedName name="Jun02Act">#REF!</definedName>
    <definedName name="jun625pay">#REF!</definedName>
    <definedName name="jun812hdcnt">#REF!</definedName>
    <definedName name="jun812pay">#REF!</definedName>
    <definedName name="June" localSheetId="2">#REF!</definedName>
    <definedName name="June" hidden="1">{#N/A,#N/A,FALSE,"Index (2)";#N/A,#N/A,FALSE,"1-1 Vol Graph";#N/A,#N/A,FALSE,"1-2 Approve App Graph";#N/A,#N/A,FALSE,"6-1 Email Graph";#N/A,#N/A,FALSE,"6-2 Chat Graph";#N/A,#N/A,FALSE,"6-3 Total Calls_Abandoned";#N/A,#N/A,FALSE,"6-4 Abandoned Graph";#N/A,#N/A,FALSE,"6-5 Within 30 Sec"}</definedName>
    <definedName name="June_1998">"mon"</definedName>
    <definedName name="June_Trend_Amt1" hidden="1">#REF!</definedName>
    <definedName name="June08Exch">#REF!</definedName>
    <definedName name="June08ExchRate">#REF!</definedName>
    <definedName name="June2">#REF!</definedName>
    <definedName name="JUNE30DEBT">#REF!</definedName>
    <definedName name="JuneExchRate">#REF!</definedName>
    <definedName name="juneytd">#REF!</definedName>
    <definedName name="junk" localSheetId="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1" hidden="1">#REF!</definedName>
    <definedName name="junk107" hidden="1">#REF!</definedName>
    <definedName name="junk2" hidden="1">#REF!</definedName>
    <definedName name="junk2_1" localSheetId="2" hidden="1">{"BS",#N/A,FALSE,"USA"}</definedName>
    <definedName name="junk2_1" hidden="1">{"BS",#N/A,FALSE,"USA"}</definedName>
    <definedName name="junk2_2" localSheetId="2" hidden="1">{"BS",#N/A,FALSE,"USA"}</definedName>
    <definedName name="junk2_2" hidden="1">{"BS",#N/A,FALSE,"USA"}</definedName>
    <definedName name="junk2_3" localSheetId="2" hidden="1">{"BS",#N/A,FALSE,"USA"}</definedName>
    <definedName name="junk2_3" hidden="1">{"BS",#N/A,FALSE,"USA"}</definedName>
    <definedName name="junk2_4" localSheetId="2" hidden="1">{"BS",#N/A,FALSE,"USA"}</definedName>
    <definedName name="junk2_4" hidden="1">{"BS",#N/A,FALSE,"USA"}</definedName>
    <definedName name="junk3" localSheetId="2" hidden="1">{"BS",#N/A,FALSE,"USA"}</definedName>
    <definedName name="junk3" hidden="1">{"BS",#N/A,FALSE,"USA"}</definedName>
    <definedName name="junk3_1" localSheetId="2" hidden="1">{"BS",#N/A,FALSE,"USA"}</definedName>
    <definedName name="junk3_1" hidden="1">{"BS",#N/A,FALSE,"USA"}</definedName>
    <definedName name="junk3_2" localSheetId="2" hidden="1">{"BS",#N/A,FALSE,"USA"}</definedName>
    <definedName name="junk3_2" hidden="1">{"BS",#N/A,FALSE,"USA"}</definedName>
    <definedName name="junk3_3" localSheetId="2" hidden="1">{"BS",#N/A,FALSE,"USA"}</definedName>
    <definedName name="junk3_3" hidden="1">{"BS",#N/A,FALSE,"USA"}</definedName>
    <definedName name="junk3_4" localSheetId="2" hidden="1">{"BS",#N/A,FALSE,"USA"}</definedName>
    <definedName name="junk3_4" hidden="1">{"BS",#N/A,FALSE,"USA"}</definedName>
    <definedName name="junk5" hidden="1">#REF!</definedName>
    <definedName name="junkme" localSheetId="2" hidden="1">{#N/A,#N/A,TRUE,"Status Report";#N/A,#N/A,TRUE,"Current Forecast";#N/A,#N/A,TRUE,"Last Forecast";#N/A,#N/A,TRUE,"BP";#N/A,#N/A,TRUE,"LY"}</definedName>
    <definedName name="junkme" hidden="1">{#N/A,#N/A,TRUE,"Status Report";#N/A,#N/A,TRUE,"Current Forecast";#N/A,#N/A,TRUE,"Last Forecast";#N/A,#N/A,TRUE,"BP";#N/A,#N/A,TRUE,"LY"}</definedName>
    <definedName name="junkme_1" localSheetId="2" hidden="1">{#N/A,#N/A,TRUE,"Status Report";#N/A,#N/A,TRUE,"Current Forecast";#N/A,#N/A,TRUE,"Last Forecast";#N/A,#N/A,TRUE,"BP";#N/A,#N/A,TRUE,"LY"}</definedName>
    <definedName name="junkme_1" hidden="1">{#N/A,#N/A,TRUE,"Status Report";#N/A,#N/A,TRUE,"Current Forecast";#N/A,#N/A,TRUE,"Last Forecast";#N/A,#N/A,TRUE,"BP";#N/A,#N/A,TRUE,"LY"}</definedName>
    <definedName name="junkme_2" localSheetId="2" hidden="1">{#N/A,#N/A,TRUE,"Status Report";#N/A,#N/A,TRUE,"Current Forecast";#N/A,#N/A,TRUE,"Last Forecast";#N/A,#N/A,TRUE,"BP";#N/A,#N/A,TRUE,"LY"}</definedName>
    <definedName name="junkme_2" hidden="1">{#N/A,#N/A,TRUE,"Status Report";#N/A,#N/A,TRUE,"Current Forecast";#N/A,#N/A,TRUE,"Last Forecast";#N/A,#N/A,TRUE,"BP";#N/A,#N/A,TRUE,"LY"}</definedName>
    <definedName name="junkme_3" localSheetId="2" hidden="1">{#N/A,#N/A,TRUE,"Status Report";#N/A,#N/A,TRUE,"Current Forecast";#N/A,#N/A,TRUE,"Last Forecast";#N/A,#N/A,TRUE,"BP";#N/A,#N/A,TRUE,"LY"}</definedName>
    <definedName name="junkme_3" hidden="1">{#N/A,#N/A,TRUE,"Status Report";#N/A,#N/A,TRUE,"Current Forecast";#N/A,#N/A,TRUE,"Last Forecast";#N/A,#N/A,TRUE,"BP";#N/A,#N/A,TRUE,"LY"}</definedName>
    <definedName name="junkme_4" localSheetId="2" hidden="1">{#N/A,#N/A,TRUE,"Status Report";#N/A,#N/A,TRUE,"Current Forecast";#N/A,#N/A,TRUE,"Last Forecast";#N/A,#N/A,TRUE,"BP";#N/A,#N/A,TRUE,"LY"}</definedName>
    <definedName name="junkme_4" hidden="1">{#N/A,#N/A,TRUE,"Status Report";#N/A,#N/A,TRUE,"Current Forecast";#N/A,#N/A,TRUE,"Last Forecast";#N/A,#N/A,TRUE,"BP";#N/A,#N/A,TRUE,"LY"}</definedName>
    <definedName name="JunRF302">#REF!</definedName>
    <definedName name="jurhfds" localSheetId="2" hidden="1">{#N/A,#N/A,TRUE,"Historicals";#N/A,#N/A,TRUE,"Charts";#N/A,#N/A,TRUE,"Forecasts"}</definedName>
    <definedName name="jurhfds" hidden="1">{#N/A,#N/A,TRUE,"Historicals";#N/A,#N/A,TRUE,"Charts";#N/A,#N/A,TRUE,"Forecasts"}</definedName>
    <definedName name="jutyr" hidden="1">#REF!</definedName>
    <definedName name="juu" localSheetId="2" hidden="1">{"Monthly6Q",#N/A,FALSE,"0614ESL"}</definedName>
    <definedName name="juu" hidden="1">{"Monthly6Q",#N/A,FALSE,"0614ESL"}</definedName>
    <definedName name="juyjrtds" localSheetId="2" hidden="1">{#N/A,#N/A,TRUE,"Historicals";#N/A,#N/A,TRUE,"Charts";#N/A,#N/A,TRUE,"Forecasts"}</definedName>
    <definedName name="juyjrtds" hidden="1">{#N/A,#N/A,TRUE,"Historicals";#N/A,#N/A,TRUE,"Charts";#N/A,#N/A,TRUE,"Forecasts"}</definedName>
    <definedName name="juyjtg" localSheetId="2" hidden="1">{#N/A,#N/A,TRUE,"Historicals";#N/A,#N/A,TRUE,"Charts";#N/A,#N/A,TRUE,"Forecasts"}</definedName>
    <definedName name="juyjtg" hidden="1">{#N/A,#N/A,TRUE,"Historicals";#N/A,#N/A,TRUE,"Charts";#N/A,#N/A,TRUE,"Forecasts"}</definedName>
    <definedName name="juyju" hidden="1">#REF!</definedName>
    <definedName name="juyr" hidden="1">#REF!</definedName>
    <definedName name="JV_Form">#REF!</definedName>
    <definedName name="jyrjfgh" localSheetId="2" hidden="1">{#N/A,#N/A,TRUE,"Historicals";#N/A,#N/A,TRUE,"Charts";#N/A,#N/A,TRUE,"Forecasts"}</definedName>
    <definedName name="jyrjfgh" hidden="1">{#N/A,#N/A,TRUE,"Historicals";#N/A,#N/A,TRUE,"Charts";#N/A,#N/A,TRUE,"Forecasts"}</definedName>
    <definedName name="jytjkjuyk" localSheetId="2" hidden="1">{#N/A,#N/A,TRUE,"Historicals";#N/A,#N/A,TRUE,"Charts";#N/A,#N/A,TRUE,"Forecasts"}</definedName>
    <definedName name="jytjkjuyk" hidden="1">{#N/A,#N/A,TRUE,"Historicals";#N/A,#N/A,TRUE,"Charts";#N/A,#N/A,TRUE,"Forecasts"}</definedName>
    <definedName name="JYU" hidden="1">#REF!</definedName>
    <definedName name="jyujyu" hidden="1">#REF!</definedName>
    <definedName name="k" hidden="1">#REF!</definedName>
    <definedName name="k_1" localSheetId="2" hidden="1">{#N/A,#N/A,FALSE,"Memo Expl"}</definedName>
    <definedName name="k_1" hidden="1">{#N/A,#N/A,FALSE,"Memo Expl"}</definedName>
    <definedName name="k_2" localSheetId="2" hidden="1">{#N/A,#N/A,FALSE,"Memo Expl"}</definedName>
    <definedName name="k_2" hidden="1">{#N/A,#N/A,FALSE,"Memo Expl"}</definedName>
    <definedName name="k_3" localSheetId="2" hidden="1">{#N/A,#N/A,FALSE,"Memo Expl"}</definedName>
    <definedName name="k_3" hidden="1">{#N/A,#N/A,FALSE,"Memo Expl"}</definedName>
    <definedName name="k_4" localSheetId="2" hidden="1">{#N/A,#N/A,FALSE,"Memo Expl"}</definedName>
    <definedName name="k_4" hidden="1">{#N/A,#N/A,FALSE,"Memo Expl"}</definedName>
    <definedName name="k_5" localSheetId="2" hidden="1">{#N/A,#N/A,FALSE,"Memo Expl"}</definedName>
    <definedName name="k_5" hidden="1">{#N/A,#N/A,FALSE,"Memo Expl"}</definedName>
    <definedName name="K2__CVPARAMS__" hidden="1">"Any by Any!$B$17:$C$38;"</definedName>
    <definedName name="K2__EVCOMOPTS__" hidden="1">14</definedName>
    <definedName name="K2__LOCKEDCVW__" hidden="1">"MAIN,OTHERREV,ACTUAL,USD,E.2990,ALL_JOBS,ALL_ORGS,ALL_PROD,2004.JAN,PERIODIC,;"</definedName>
    <definedName name="K2__LOCKSTATUS__" hidden="1">2</definedName>
    <definedName name="K2__MAXEXPCOLS__" hidden="1">100</definedName>
    <definedName name="K2__MAXEXPROWS__" hidden="1">1000</definedName>
    <definedName name="K2__WBEVMODE__" hidden="1">0</definedName>
    <definedName name="K2__WBREFOPTIONS__" hidden="1">134217728</definedName>
    <definedName name="K2_WBEVMODE" localSheetId="2" hidden="1">0</definedName>
    <definedName name="K2_WBEVMODE">-1</definedName>
    <definedName name="K301A" localSheetId="2" hidden="1">{#N/A,#N/A,FALSE,"Index";#N/A,#N/A,FALSE,"inc stmt ";#N/A,#N/A,FALSE,"sumry ytd";#N/A,#N/A,FALSE,"sumry mon";#N/A,#N/A,FALSE,"accruals";#N/A,#N/A,FALSE,"prodsvc";#N/A,#N/A,FALSE,"CVA";#N/A,#N/A,FALSE,"balsheet";#N/A,#N/A,FALSE,"Cflow short";#N/A,#N/A,FALSE,"Cflow long"}</definedName>
    <definedName name="K301A" hidden="1">{#N/A,#N/A,FALSE,"Index";#N/A,#N/A,FALSE,"inc stmt ";#N/A,#N/A,FALSE,"sumry ytd";#N/A,#N/A,FALSE,"sumry mon";#N/A,#N/A,FALSE,"accruals";#N/A,#N/A,FALSE,"prodsvc";#N/A,#N/A,FALSE,"CVA";#N/A,#N/A,FALSE,"balsheet";#N/A,#N/A,FALSE,"Cflow short";#N/A,#N/A,FALSE,"Cflow long"}</definedName>
    <definedName name="ka" localSheetId="2" hidden="1">{"TOTAL",#N/A,FALSE,"A";"FISCAL94",#N/A,FALSE,"A";"FISCAL95",#N/A,FALSE,"A";"FISCAL96",#N/A,FALSE,"A";"misc page",#N/A,FALSE,"A"}</definedName>
    <definedName name="ka" hidden="1">{"TOTAL",#N/A,FALSE,"A";"FISCAL94",#N/A,FALSE,"A";"FISCAL95",#N/A,FALSE,"A";"FISCAL96",#N/A,FALSE,"A";"misc page",#N/A,FALSE,"A"}</definedName>
    <definedName name="ka_1" localSheetId="2" hidden="1">{"TOTAL",#N/A,FALSE,"A";"FISCAL94",#N/A,FALSE,"A";"FISCAL95",#N/A,FALSE,"A";"FISCAL96",#N/A,FALSE,"A";"misc page",#N/A,FALSE,"A"}</definedName>
    <definedName name="ka_1" hidden="1">{"TOTAL",#N/A,FALSE,"A";"FISCAL94",#N/A,FALSE,"A";"FISCAL95",#N/A,FALSE,"A";"FISCAL96",#N/A,FALSE,"A";"misc page",#N/A,FALSE,"A"}</definedName>
    <definedName name="ka_2" localSheetId="2" hidden="1">{"TOTAL",#N/A,FALSE,"A";"FISCAL94",#N/A,FALSE,"A";"FISCAL95",#N/A,FALSE,"A";"FISCAL96",#N/A,FALSE,"A";"misc page",#N/A,FALSE,"A"}</definedName>
    <definedName name="ka_2" hidden="1">{"TOTAL",#N/A,FALSE,"A";"FISCAL94",#N/A,FALSE,"A";"FISCAL95",#N/A,FALSE,"A";"FISCAL96",#N/A,FALSE,"A";"misc page",#N/A,FALSE,"A"}</definedName>
    <definedName name="ka_3" localSheetId="2" hidden="1">{"TOTAL",#N/A,FALSE,"A";"FISCAL94",#N/A,FALSE,"A";"FISCAL95",#N/A,FALSE,"A";"FISCAL96",#N/A,FALSE,"A";"misc page",#N/A,FALSE,"A"}</definedName>
    <definedName name="ka_3" hidden="1">{"TOTAL",#N/A,FALSE,"A";"FISCAL94",#N/A,FALSE,"A";"FISCAL95",#N/A,FALSE,"A";"FISCAL96",#N/A,FALSE,"A";"misc page",#N/A,FALSE,"A"}</definedName>
    <definedName name="ka_4" localSheetId="2" hidden="1">{"TOTAL",#N/A,FALSE,"A";"FISCAL94",#N/A,FALSE,"A";"FISCAL95",#N/A,FALSE,"A";"FISCAL96",#N/A,FALSE,"A";"misc page",#N/A,FALSE,"A"}</definedName>
    <definedName name="ka_4" hidden="1">{"TOTAL",#N/A,FALSE,"A";"FISCAL94",#N/A,FALSE,"A";"FISCAL95",#N/A,FALSE,"A";"FISCAL96",#N/A,FALSE,"A";"misc page",#N/A,FALSE,"A"}</definedName>
    <definedName name="kadfka" localSheetId="2" hidden="1">{"Monthly6Q",#N/A,FALSE,"0614ESL"}</definedName>
    <definedName name="kadfka" hidden="1">{"Monthly6Q",#N/A,FALSE,"0614ESL"}</definedName>
    <definedName name="KADS_Version">#REF!</definedName>
    <definedName name="kagj" localSheetId="2" hidden="1">{"Monthly6Q",#N/A,FALSE,"0614ESL"}</definedName>
    <definedName name="kagj" hidden="1">{"Monthly6Q",#N/A,FALSE,"0614ESL"}</definedName>
    <definedName name="kajgkllk" localSheetId="2" hidden="1">{"Monthly6Q",#N/A,FALSE,"0614ESL"}</definedName>
    <definedName name="kajgkllk" hidden="1">{"Monthly6Q",#N/A,FALSE,"0614ESL"}</definedName>
    <definedName name="Kalkulationszins">#REF!</definedName>
    <definedName name="KalkulationszinsIST">#REF!</definedName>
    <definedName name="KalkulationszinsPLAN">#REF!</definedName>
    <definedName name="kang" localSheetId="2" hidden="1">{"Monthly6Q",#N/A,FALSE,"0614ESL"}</definedName>
    <definedName name="kang" hidden="1">{"Monthly6Q",#N/A,FALSE,"0614ESL"}</definedName>
    <definedName name="Kapitalwert">#REF!</definedName>
    <definedName name="KapitalwertIST">#REF!</definedName>
    <definedName name="KapitalwertPLAN">#REF!</definedName>
    <definedName name="kar" localSheetId="2" hidden="1">{"Monthly6Q",#N/A,FALSE,"0614ESL"}</definedName>
    <definedName name="kar" hidden="1">{"Monthly6Q",#N/A,FALSE,"0614ESL"}</definedName>
    <definedName name="karellrent">#REF!</definedName>
    <definedName name="karj" localSheetId="2" hidden="1">{"Monthly6Q",#N/A,FALSE,"0614ESL"}</definedName>
    <definedName name="karj" hidden="1">{"Monthly6Q",#N/A,FALSE,"0614ESL"}</definedName>
    <definedName name="kas" localSheetId="2" hidden="1">{"TOTAL",#N/A,FALSE,"A";"FISCAL94",#N/A,FALSE,"A";"FISCAL95",#N/A,FALSE,"A";"FISCAL96",#N/A,FALSE,"A";"misc page",#N/A,FALSE,"A"}</definedName>
    <definedName name="kas" hidden="1">{"TOTAL",#N/A,FALSE,"A";"FISCAL94",#N/A,FALSE,"A";"FISCAL95",#N/A,FALSE,"A";"FISCAL96",#N/A,FALSE,"A";"misc page",#N/A,FALSE,"A"}</definedName>
    <definedName name="kas_1" localSheetId="2" hidden="1">{"TOTAL",#N/A,FALSE,"A";"FISCAL94",#N/A,FALSE,"A";"FISCAL95",#N/A,FALSE,"A";"FISCAL96",#N/A,FALSE,"A";"misc page",#N/A,FALSE,"A"}</definedName>
    <definedName name="kas_1" hidden="1">{"TOTAL",#N/A,FALSE,"A";"FISCAL94",#N/A,FALSE,"A";"FISCAL95",#N/A,FALSE,"A";"FISCAL96",#N/A,FALSE,"A";"misc page",#N/A,FALSE,"A"}</definedName>
    <definedName name="kas_2" localSheetId="2" hidden="1">{"TOTAL",#N/A,FALSE,"A";"FISCAL94",#N/A,FALSE,"A";"FISCAL95",#N/A,FALSE,"A";"FISCAL96",#N/A,FALSE,"A";"misc page",#N/A,FALSE,"A"}</definedName>
    <definedName name="kas_2" hidden="1">{"TOTAL",#N/A,FALSE,"A";"FISCAL94",#N/A,FALSE,"A";"FISCAL95",#N/A,FALSE,"A";"FISCAL96",#N/A,FALSE,"A";"misc page",#N/A,FALSE,"A"}</definedName>
    <definedName name="kas_3" localSheetId="2" hidden="1">{"TOTAL",#N/A,FALSE,"A";"FISCAL94",#N/A,FALSE,"A";"FISCAL95",#N/A,FALSE,"A";"FISCAL96",#N/A,FALSE,"A";"misc page",#N/A,FALSE,"A"}</definedName>
    <definedName name="kas_3" hidden="1">{"TOTAL",#N/A,FALSE,"A";"FISCAL94",#N/A,FALSE,"A";"FISCAL95",#N/A,FALSE,"A";"FISCAL96",#N/A,FALSE,"A";"misc page",#N/A,FALSE,"A"}</definedName>
    <definedName name="kas_4" localSheetId="2" hidden="1">{"TOTAL",#N/A,FALSE,"A";"FISCAL94",#N/A,FALSE,"A";"FISCAL95",#N/A,FALSE,"A";"FISCAL96",#N/A,FALSE,"A";"misc page",#N/A,FALSE,"A"}</definedName>
    <definedName name="kas_4" hidden="1">{"TOTAL",#N/A,FALSE,"A";"FISCAL94",#N/A,FALSE,"A";"FISCAL95",#N/A,FALSE,"A";"FISCAL96",#N/A,FALSE,"A";"misc page",#N/A,FALSE,"A"}</definedName>
    <definedName name="kashndlkj" hidden="1">"109;135;95;249;208;104;75;182;121;159;116;176;267;46;60;158;139;169;19;202;52;53;30;195;90;236;86;32;278;186;257;73"</definedName>
    <definedName name="kasjelkj" hidden="1">""</definedName>
    <definedName name="katkg" localSheetId="2" hidden="1">{#N/A,#N/A,FALSE,"ACQ_GRAPHS";#N/A,#N/A,FALSE,"T_1 GRAPHS";#N/A,#N/A,FALSE,"T_2 GRAPHS";#N/A,#N/A,FALSE,"COMB_GRAPHS"}</definedName>
    <definedName name="katkg" hidden="1">{#N/A,#N/A,FALSE,"ACQ_GRAPHS";#N/A,#N/A,FALSE,"T_1 GRAPHS";#N/A,#N/A,FALSE,"T_2 GRAPHS";#N/A,#N/A,FALSE,"COMB_GRAPHS"}</definedName>
    <definedName name="KCCU" localSheetI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KCCU"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kcuf" localSheetId="2" hidden="1">{"SUMMARY",#N/A,TRUE,"SUMMARY";"compare",#N/A,TRUE,"Vs. Bus Plan";"ratios",#N/A,TRUE,"Ratios";"REVENUE",#N/A,TRUE,"Revenue";"expenses",#N/A,TRUE,"1996 budget";"payroll",#N/A,TRUE,"Payroll"}</definedName>
    <definedName name="kcuf" hidden="1">{"SUMMARY",#N/A,TRUE,"SUMMARY";"compare",#N/A,TRUE,"Vs. Bus Plan";"ratios",#N/A,TRUE,"Ratios";"REVENUE",#N/A,TRUE,"Revenue";"expenses",#N/A,TRUE,"1996 budget";"payroll",#N/A,TRUE,"Payroll"}</definedName>
    <definedName name="Kd">#REF!</definedName>
    <definedName name="KDAJL" localSheetId="2" hidden="1">{"Monthly6Q",#N/A,FALSE,"0614ESL"}</definedName>
    <definedName name="KDAJL" hidden="1">{"Monthly6Q",#N/A,FALSE,"0614ESL"}</definedName>
    <definedName name="kdh" hidden="1">#REF!</definedName>
    <definedName name="KDJD"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_1"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_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_2"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_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_3"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_3"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_4"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_4"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F" hidden="1">#REF!</definedName>
    <definedName name="kdjfdkj" localSheetId="2" hidden="1">{"PAGE1",#N/A,FALSE,"ADJMODL";"PAGE2",#N/A,FALSE,"ADJMODL";"PAGE3",#N/A,FALSE,"ADJMODL";"PAGE4",#N/A,FALSE,"ADJMODL";"PAGE5",#N/A,FALSE,"ADJMODL";"PAGE6",#N/A,FALSE,"ADJMODL";"PAGE7",#N/A,FALSE,"ADJMODL";"PAGE8",#N/A,FALSE,"ADJMODL"}</definedName>
    <definedName name="kdjfdkj" hidden="1">{"PAGE1",#N/A,FALSE,"ADJMODL";"PAGE2",#N/A,FALSE,"ADJMODL";"PAGE3",#N/A,FALSE,"ADJMODL";"PAGE4",#N/A,FALSE,"ADJMODL";"PAGE5",#N/A,FALSE,"ADJMODL";"PAGE6",#N/A,FALSE,"ADJMODL";"PAGE7",#N/A,FALSE,"ADJMODL";"PAGE8",#N/A,FALSE,"ADJMODL"}</definedName>
    <definedName name="kdjkjkje" hidden="1">{#N/A,#N/A,FALSE,"Aging Summary";#N/A,#N/A,FALSE,"Ratio Analysis";#N/A,#N/A,FALSE,"Test 120 Day Accts";#N/A,#N/A,FALSE,"Tickmarks"}</definedName>
    <definedName name="kdjsasdfasdfajks" hidden="1">#REF!</definedName>
    <definedName name="kdkd" localSheetId="2" hidden="1">{#N/A,#N/A,FALSE,"Sheet1"}</definedName>
    <definedName name="kdkd" hidden="1">{#N/A,#N/A,FALSE,"Sheet1"}</definedName>
    <definedName name="ke" hidden="1">#REF!</definedName>
    <definedName name="KEA">#REF!</definedName>
    <definedName name="KeepTabs">#REF!</definedName>
    <definedName name="kern" hidden="1">#REF!</definedName>
    <definedName name="key" hidden="1">#REF!</definedName>
    <definedName name="Key_1" localSheetId="2">#REF!</definedName>
    <definedName name="key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_10">#REF!</definedName>
    <definedName name="Key_10AB">#REF!</definedName>
    <definedName name="Key_11">#REF!</definedName>
    <definedName name="Key_110">#REF!</definedName>
    <definedName name="Key_2" localSheetId="2">#REF!</definedName>
    <definedName name="key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_3" localSheetId="2">#REF!</definedName>
    <definedName name="key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_4" localSheetId="2">#REF!</definedName>
    <definedName name="key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_5">#REF!</definedName>
    <definedName name="Key_6">#REF!</definedName>
    <definedName name="Key_7">#REF!</definedName>
    <definedName name="Key_8">#REF!</definedName>
    <definedName name="Key_9">#REF!</definedName>
    <definedName name="keya" hidden="1">#REF!</definedName>
    <definedName name="keycopr"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new" hidden="1">#REF!</definedName>
    <definedName name="kezj" localSheetId="2" hidden="1">{"Monthly6Q",#N/A,FALSE,"0614ESL"}</definedName>
    <definedName name="kezj" hidden="1">{"Monthly6Q",#N/A,FALSE,"0614ESL"}</definedName>
    <definedName name="Kfw" localSheetId="2"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Kfw"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kg" localSheetId="2" hidden="1">{#N/A,#N/A,TRUE,"Cover";#N/A,#N/A,TRUE,"BS";#N/A,#N/A,TRUE,"BS (2)";#N/A,#N/A,TRUE,"BS (3)";#N/A,#N/A,TRUE,"Supp Info-BS";#N/A,#N/A,TRUE,"IS";#N/A,#N/A,TRUE,"IS (2)";#N/A,#N/A,TRUE,"IS (3)";#N/A,#N/A,TRUE,"Supp Info-IS";#N/A,#N/A,TRUE,"CF";#N/A,#N/A,TRUE,"Supp Info-CF";#N/A,#N/A,TRUE,"SH";#N/A,#N/A,TRUE,"Supp Info-SH"}</definedName>
    <definedName name="kg" hidden="1">{#N/A,#N/A,TRUE,"Cover";#N/A,#N/A,TRUE,"BS";#N/A,#N/A,TRUE,"BS (2)";#N/A,#N/A,TRUE,"BS (3)";#N/A,#N/A,TRUE,"Supp Info-BS";#N/A,#N/A,TRUE,"IS";#N/A,#N/A,TRUE,"IS (2)";#N/A,#N/A,TRUE,"IS (3)";#N/A,#N/A,TRUE,"Supp Info-IS";#N/A,#N/A,TRUE,"CF";#N/A,#N/A,TRUE,"Supp Info-CF";#N/A,#N/A,TRUE,"SH";#N/A,#N/A,TRUE,"Supp Info-SH"}</definedName>
    <definedName name="kghjff" hidden="1">#REF!</definedName>
    <definedName name="kghjygy" hidden="1">#REF!</definedName>
    <definedName name="kgkg" localSheetId="2" hidden="1">{#N/A,#N/A,FALSE,"COVER";#N/A,#N/A,FALSE,"Index";#N/A,#N/A,FALSE,"Non-Earning";#N/A,#N/A,FALSE,"Non-Earning_Recovery"}</definedName>
    <definedName name="kgkg" hidden="1">{#N/A,#N/A,FALSE,"COVER";#N/A,#N/A,FALSE,"Index";#N/A,#N/A,FALSE,"Non-Earning";#N/A,#N/A,FALSE,"Non-Earning_Recovery"}</definedName>
    <definedName name="kgkg_1" localSheetId="2" hidden="1">{#N/A,#N/A,FALSE,"COVER";#N/A,#N/A,FALSE,"Index";#N/A,#N/A,FALSE,"Non-Earning";#N/A,#N/A,FALSE,"Non-Earning_Recovery"}</definedName>
    <definedName name="kgkg_1" hidden="1">{#N/A,#N/A,FALSE,"COVER";#N/A,#N/A,FALSE,"Index";#N/A,#N/A,FALSE,"Non-Earning";#N/A,#N/A,FALSE,"Non-Earning_Recovery"}</definedName>
    <definedName name="kgkg_2" localSheetId="2" hidden="1">{#N/A,#N/A,FALSE,"COVER";#N/A,#N/A,FALSE,"Index";#N/A,#N/A,FALSE,"Non-Earning";#N/A,#N/A,FALSE,"Non-Earning_Recovery"}</definedName>
    <definedName name="kgkg_2" hidden="1">{#N/A,#N/A,FALSE,"COVER";#N/A,#N/A,FALSE,"Index";#N/A,#N/A,FALSE,"Non-Earning";#N/A,#N/A,FALSE,"Non-Earning_Recovery"}</definedName>
    <definedName name="kgkg_3" localSheetId="2" hidden="1">{#N/A,#N/A,FALSE,"COVER";#N/A,#N/A,FALSE,"Index";#N/A,#N/A,FALSE,"Non-Earning";#N/A,#N/A,FALSE,"Non-Earning_Recovery"}</definedName>
    <definedName name="kgkg_3" hidden="1">{#N/A,#N/A,FALSE,"COVER";#N/A,#N/A,FALSE,"Index";#N/A,#N/A,FALSE,"Non-Earning";#N/A,#N/A,FALSE,"Non-Earning_Recovery"}</definedName>
    <definedName name="kgkg_4" localSheetId="2" hidden="1">{#N/A,#N/A,FALSE,"COVER";#N/A,#N/A,FALSE,"Index";#N/A,#N/A,FALSE,"Non-Earning";#N/A,#N/A,FALSE,"Non-Earning_Recovery"}</definedName>
    <definedName name="kgkg_4" hidden="1">{#N/A,#N/A,FALSE,"COVER";#N/A,#N/A,FALSE,"Index";#N/A,#N/A,FALSE,"Non-Earning";#N/A,#N/A,FALSE,"Non-Earning_Recovery"}</definedName>
    <definedName name="kgkgk" localSheetId="2" hidden="1">{#N/A,#N/A,TRUE,"Cover sheet";#N/A,#N/A,TRUE,"DCF analysis";#N/A,#N/A,TRUE,"WACC calculation"}</definedName>
    <definedName name="kgkgk" hidden="1">{#N/A,#N/A,TRUE,"Cover sheet";#N/A,#N/A,TRUE,"DCF analysis";#N/A,#N/A,TRUE,"WACC calculation"}</definedName>
    <definedName name="KGKHJ"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h" localSheetId="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gjkdfj" localSheetId="2" hidden="1">{#N/A,#N/A,FALSE,"TS";#N/A,#N/A,FALSE,"Combo";#N/A,#N/A,FALSE,"FAIR";#N/A,#N/A,FALSE,"RBC";#N/A,#N/A,FALSE,"xxxx";#N/A,#N/A,FALSE,"A_D";#N/A,#N/A,FALSE,"WACC";#N/A,#N/A,FALSE,"DCF";#N/A,#N/A,FALSE,"LBO";#N/A,#N/A,FALSE,"AcqMults";#N/A,#N/A,FALSE,"CompMults"}</definedName>
    <definedName name="khgjkdfj" hidden="1">{#N/A,#N/A,FALSE,"TS";#N/A,#N/A,FALSE,"Combo";#N/A,#N/A,FALSE,"FAIR";#N/A,#N/A,FALSE,"RBC";#N/A,#N/A,FALSE,"xxxx";#N/A,#N/A,FALSE,"A_D";#N/A,#N/A,FALSE,"WACC";#N/A,#N/A,FALSE,"DCF";#N/A,#N/A,FALSE,"LBO";#N/A,#N/A,FALSE,"AcqMults";#N/A,#N/A,FALSE,"CompMults"}</definedName>
    <definedName name="khgklhgk" localSheetId="2" hidden="1">{"Full Indiana",#N/A,FALSE,"Indiana";"Full Texas",#N/A,FALSE,"Texas";"Full Core",#N/A,FALSE,"Excl_Texas"}</definedName>
    <definedName name="khgklhgk" hidden="1">{"Full Indiana",#N/A,FALSE,"Indiana";"Full Texas",#N/A,FALSE,"Texas";"Full Core",#N/A,FALSE,"Excl_Texas"}</definedName>
    <definedName name="khj" localSheetId="2" hidden="1">{#N/A,#N/A,FALSE,"Sheet1"}</definedName>
    <definedName name="khj" hidden="1">{#N/A,#N/A,FALSE,"Sheet1"}</definedName>
    <definedName name="khjg">#REF!</definedName>
    <definedName name="khsdfkj" localSheetId="2" hidden="1">{#N/A,#N/A,TRUE,"Cover";#N/A,#N/A,TRUE,"Sum";#N/A,#N/A,TRUE,"SubsRev";#N/A,#N/A,TRUE,"CapEx";#N/A,#N/A,TRUE,"OpEx";#N/A,#N/A,TRUE,"SUs";#N/A,#N/A,TRUE,"OrgChart";#N/A,#N/A,TRUE,"Staff";#N/A,#N/A,TRUE,"P&amp;L";#N/A,#N/A,TRUE,"Cash";#N/A,#N/A,TRUE,"BS";#N/A,#N/A,TRUE,"Valuation";#N/A,#N/A,TRUE,"CapEx-Assumptions";#N/A,#N/A,TRUE,"OpEx-Assumptions"}</definedName>
    <definedName name="khsdfkj" hidden="1">{#N/A,#N/A,TRUE,"Cover";#N/A,#N/A,TRUE,"Sum";#N/A,#N/A,TRUE,"SubsRev";#N/A,#N/A,TRUE,"CapEx";#N/A,#N/A,TRUE,"OpEx";#N/A,#N/A,TRUE,"SUs";#N/A,#N/A,TRUE,"OrgChart";#N/A,#N/A,TRUE,"Staff";#N/A,#N/A,TRUE,"P&amp;L";#N/A,#N/A,TRUE,"Cash";#N/A,#N/A,TRUE,"BS";#N/A,#N/A,TRUE,"Valuation";#N/A,#N/A,TRUE,"CapEx-Assumptions";#N/A,#N/A,TRUE,"OpEx-Assumptions"}</definedName>
    <definedName name="ki" localSheetId="2" hidden="1">{#N/A,#N/A,TRUE,"Cover sheet";#N/A,#N/A,TRUE,"Summary";#N/A,#N/A,TRUE,"Key Assumptions";#N/A,#N/A,TRUE,"Profit &amp; Loss";#N/A,#N/A,TRUE,"Balance Sheet";#N/A,#N/A,TRUE,"Cashflow";#N/A,#N/A,TRUE,"IRR";#N/A,#N/A,TRUE,"Ratios";#N/A,#N/A,TRUE,"Debt analysis"}</definedName>
    <definedName name="ki" hidden="1">{#N/A,#N/A,TRUE,"Cover sheet";#N/A,#N/A,TRUE,"Summary";#N/A,#N/A,TRUE,"Key Assumptions";#N/A,#N/A,TRUE,"Profit &amp; Loss";#N/A,#N/A,TRUE,"Balance Sheet";#N/A,#N/A,TRUE,"Cashflow";#N/A,#N/A,TRUE,"IRR";#N/A,#N/A,TRUE,"Ratios";#N/A,#N/A,TRUE,"Debt analysis"}</definedName>
    <definedName name="Kids_Today">#REF!</definedName>
    <definedName name="kijibhy"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kijibhy"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kim" localSheetId="2" hidden="1">{"'SGI_Opex'!$A$1:$O$187"}</definedName>
    <definedName name="kim" hidden="1">{"'SGI_Opex'!$A$1:$O$187"}</definedName>
    <definedName name="kinis">#REF!</definedName>
    <definedName name="kinjs" localSheetId="2" hidden="1">{"detail",#N/A,FALSE,"mfg";"summary",#N/A,FALSE,"mfg"}</definedName>
    <definedName name="kinjs" hidden="1">{"detail",#N/A,FALSE,"mfg";"summary",#N/A,FALSE,"mfg"}</definedName>
    <definedName name="kinop">#REF!</definedName>
    <definedName name="kip" localSheetId="2" hidden="1">{"detail",#N/A,FALSE,"mfg";"summary",#N/A,FALSE,"mfg"}</definedName>
    <definedName name="kip" hidden="1">{"detail",#N/A,FALSE,"mfg";"summary",#N/A,FALSE,"mfg"}</definedName>
    <definedName name="KJ" localSheetId="2" hidden="1">{#N/A,#N/A,FALSE,"Cover";#N/A,#N/A,FALSE,"TOC";#N/A,#N/A,FALSE,"AOL 1";#N/A,#N/A,FALSE,"AOL 2";#N/A,#N/A,FALSE,"AOL 3";#N/A,#N/A,FALSE,"TBS";#N/A,#N/A,FALSE,"HBO";#N/A,#N/A,FALSE,"Publishing";#N/A,#N/A,FALSE,"Cable";#N/A,#N/A,FALSE,"WB Network";#N/A,#N/A,FALSE,"Warner Bros.  &amp; Library";#N/A,#N/A,FALSE,"NLC";#N/A,#N/A,FALSE,"Music";#N/A,#N/A,FALSE,"Trade Pub ";#N/A,#N/A,FALSE,"Investments"}</definedName>
    <definedName name="kj" hidden="1">{#N/A,#N/A,FALSE,"Admin";#N/A,#N/A,FALSE,"Other"}</definedName>
    <definedName name="kj_1" localSheetId="2" hidden="1">{"P&amp;L 18 months",#N/A,TRUE,"P&amp;L";"HC 18 months",#N/A,TRUE,"HC calculation";"CF 18 months",#N/A,TRUE,"FCashflow";"BS 18 months",#N/A,TRUE,"BS";"CapEx 18 months",#N/A,TRUE,"CapEx"}</definedName>
    <definedName name="kj_1" hidden="1">{"P&amp;L 18 months",#N/A,TRUE,"P&amp;L";"HC 18 months",#N/A,TRUE,"HC calculation";"CF 18 months",#N/A,TRUE,"FCashflow";"BS 18 months",#N/A,TRUE,"BS";"CapEx 18 months",#N/A,TRUE,"CapEx"}</definedName>
    <definedName name="kj_2" localSheetId="2" hidden="1">{"P&amp;L 18 months",#N/A,TRUE,"P&amp;L";"HC 18 months",#N/A,TRUE,"HC calculation";"CF 18 months",#N/A,TRUE,"FCashflow";"BS 18 months",#N/A,TRUE,"BS";"CapEx 18 months",#N/A,TRUE,"CapEx"}</definedName>
    <definedName name="kj_2" hidden="1">{"P&amp;L 18 months",#N/A,TRUE,"P&amp;L";"HC 18 months",#N/A,TRUE,"HC calculation";"CF 18 months",#N/A,TRUE,"FCashflow";"BS 18 months",#N/A,TRUE,"BS";"CapEx 18 months",#N/A,TRUE,"CapEx"}</definedName>
    <definedName name="kj_3" localSheetId="2" hidden="1">{"P&amp;L 18 months",#N/A,TRUE,"P&amp;L";"HC 18 months",#N/A,TRUE,"HC calculation";"CF 18 months",#N/A,TRUE,"FCashflow";"BS 18 months",#N/A,TRUE,"BS";"CapEx 18 months",#N/A,TRUE,"CapEx"}</definedName>
    <definedName name="kj_3" hidden="1">{"P&amp;L 18 months",#N/A,TRUE,"P&amp;L";"HC 18 months",#N/A,TRUE,"HC calculation";"CF 18 months",#N/A,TRUE,"FCashflow";"BS 18 months",#N/A,TRUE,"BS";"CapEx 18 months",#N/A,TRUE,"CapEx"}</definedName>
    <definedName name="kj_4" localSheetId="2" hidden="1">{"P&amp;L 18 months",#N/A,TRUE,"P&amp;L";"HC 18 months",#N/A,TRUE,"HC calculation";"CF 18 months",#N/A,TRUE,"FCashflow";"BS 18 months",#N/A,TRUE,"BS";"CapEx 18 months",#N/A,TRUE,"CapEx"}</definedName>
    <definedName name="kj_4" hidden="1">{"P&amp;L 18 months",#N/A,TRUE,"P&amp;L";"HC 18 months",#N/A,TRUE,"HC calculation";"CF 18 months",#N/A,TRUE,"FCashflow";"BS 18 months",#N/A,TRUE,"BS";"CapEx 18 months",#N/A,TRUE,"CapEx"}</definedName>
    <definedName name="kj_5" localSheetId="2" hidden="1">{"P&amp;L 18 months",#N/A,TRUE,"P&amp;L";"HC 18 months",#N/A,TRUE,"HC calculation";"CF 18 months",#N/A,TRUE,"FCashflow";"BS 18 months",#N/A,TRUE,"BS";"CapEx 18 months",#N/A,TRUE,"CapEx"}</definedName>
    <definedName name="kj_5" hidden="1">{"P&amp;L 18 months",#N/A,TRUE,"P&amp;L";"HC 18 months",#N/A,TRUE,"HC calculation";"CF 18 months",#N/A,TRUE,"FCashflow";"BS 18 months",#N/A,TRUE,"BS";"CapEx 18 months",#N/A,TRUE,"CapEx"}</definedName>
    <definedName name="kjagbkl" localSheetId="2" hidden="1">{"Monthly6Q",#N/A,FALSE,"0614ESL"}</definedName>
    <definedName name="kjagbkl" hidden="1">{"Monthly6Q",#N/A,FALSE,"0614ESL"}</definedName>
    <definedName name="kjah" hidden="1">"77069087072085077050065057125132104112121103109106103083073076083078087066082074085080087050065096095104102125127100113118102108109104083078078077069087072085077051065053125132104112121103109106103083073076076078085072084081053062053125127100112126107"</definedName>
    <definedName name="kjahsej" hidden="1">"03304607811611311611010612311410512703304108408404503704507805505605705705705005305605605305406604104507812808507008206508208909507608606906907007306708703207111611012412610803604505610210405105706205205809809609510205510105710209510009510206110005910"</definedName>
    <definedName name="kjaugsg">#REF!</definedName>
    <definedName name="kjd" hidden="1">"03304607811611311611010612311410512703304108408404503704507805505605705705705005305605605305406604104507812808507008206508208909507608606906907007306708703207111611012412610803604505610210405105706205205809809609510205510105710209510009510206110005910"</definedName>
    <definedName name="kjdjdjd" localSheetId="2" hidden="1">{#N/A,#N/A,FALSE,"Sheet1"}</definedName>
    <definedName name="kjdjdjd" hidden="1">{#N/A,#N/A,FALSE,"Sheet1"}</definedName>
    <definedName name="kjdjeh" hidden="1">"11;182;60;202;52;104;49;155;255;117;141;73;127;205;49;58;245;139;120;121;266;104;190;166;164;196;248;222;70;78;159;129"</definedName>
    <definedName name="kjdslf" localSheetId="2" hidden="1">{#N/A,#N/A,FALSE,"Sheet1"}</definedName>
    <definedName name="kjdslf" hidden="1">{#N/A,#N/A,FALSE,"Sheet1"}</definedName>
    <definedName name="kje" hidden="1">"10810910408407007507607308307109307905406105712612410011212110310811410806708908708307008208409307406509106805104805805412612809511612209811711409907109008308307307808808506909108008006807005205413012309911711710711710510307507407909306906908708309307"</definedName>
    <definedName name="kjeie">#REF!</definedName>
    <definedName name="kjfdkljaklsdjfasl" hidden="1">#REF!</definedName>
    <definedName name="kjfgj" localSheetId="2"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kjfgj"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kjfukf" localSheetId="2" hidden="1">{#N/A,#N/A,TRUE,"Historicals";#N/A,#N/A,TRUE,"Charts";#N/A,#N/A,TRUE,"Forecasts"}</definedName>
    <definedName name="kjfukf" hidden="1">{#N/A,#N/A,TRUE,"Historicals";#N/A,#N/A,TRUE,"Charts";#N/A,#N/A,TRUE,"Forecasts"}</definedName>
    <definedName name="kjg" localSheetId="2" hidden="1">{#N/A,#N/A,TRUE,"Cover";#N/A,#N/A,TRUE,"BS";#N/A,#N/A,TRUE,"BS (2)";#N/A,#N/A,TRUE,"BS (3)";#N/A,#N/A,TRUE,"Supp Info-BS";#N/A,#N/A,TRUE,"IS";#N/A,#N/A,TRUE,"IS (2)";#N/A,#N/A,TRUE,"IS (3)";#N/A,#N/A,TRUE,"Supp Info-IS";#N/A,#N/A,TRUE,"CF";#N/A,#N/A,TRUE,"Supp Info-CF";#N/A,#N/A,TRUE,"SH";#N/A,#N/A,TRUE,"Supp Info-SH"}</definedName>
    <definedName name="kjg" hidden="1">{#N/A,#N/A,TRUE,"Cover";#N/A,#N/A,TRUE,"BS";#N/A,#N/A,TRUE,"BS (2)";#N/A,#N/A,TRUE,"BS (3)";#N/A,#N/A,TRUE,"Supp Info-BS";#N/A,#N/A,TRUE,"IS";#N/A,#N/A,TRUE,"IS (2)";#N/A,#N/A,TRUE,"IS (3)";#N/A,#N/A,TRUE,"Supp Info-IS";#N/A,#N/A,TRUE,"CF";#N/A,#N/A,TRUE,"Supp Info-CF";#N/A,#N/A,TRUE,"SH";#N/A,#N/A,TRUE,"Supp Info-SH"}</definedName>
    <definedName name="kjgkjgk" localSheetId="2" hidden="1">{#N/A,#N/A,TRUE,"Historicals";#N/A,#N/A,TRUE,"Charts";#N/A,#N/A,TRUE,"Forecasts"}</definedName>
    <definedName name="kjgkjgk" hidden="1">{#N/A,#N/A,TRUE,"Historicals";#N/A,#N/A,TRUE,"Charts";#N/A,#N/A,TRUE,"Forecasts"}</definedName>
    <definedName name="kjh" localSheetId="2" hidden="1">{"Valuation",#N/A,FALSE,"ProForma-ASPT"}</definedName>
    <definedName name="kjh" hidden="1">{"Valuation",#N/A,FALSE,"ProForma-ASPT"}</definedName>
    <definedName name="kjh_1" localSheetId="2" hidden="1">{#N/A,#N/A,TRUE,"Cover";#N/A,#N/A,TRUE,"BS";#N/A,#N/A,TRUE,"BS (2)";#N/A,#N/A,TRUE,"BS (3)";#N/A,#N/A,TRUE,"Supp Info-BS";#N/A,#N/A,TRUE,"IS";#N/A,#N/A,TRUE,"IS (2)";#N/A,#N/A,TRUE,"IS (3)";#N/A,#N/A,TRUE,"Supp Info-IS";#N/A,#N/A,TRUE,"CF";#N/A,#N/A,TRUE,"Supp Info-CF";#N/A,#N/A,TRUE,"SH";#N/A,#N/A,TRUE,"Supp Info-SH"}</definedName>
    <definedName name="kjh_1" hidden="1">{#N/A,#N/A,TRUE,"Cover";#N/A,#N/A,TRUE,"BS";#N/A,#N/A,TRUE,"BS (2)";#N/A,#N/A,TRUE,"BS (3)";#N/A,#N/A,TRUE,"Supp Info-BS";#N/A,#N/A,TRUE,"IS";#N/A,#N/A,TRUE,"IS (2)";#N/A,#N/A,TRUE,"IS (3)";#N/A,#N/A,TRUE,"Supp Info-IS";#N/A,#N/A,TRUE,"CF";#N/A,#N/A,TRUE,"Supp Info-CF";#N/A,#N/A,TRUE,"SH";#N/A,#N/A,TRUE,"Supp Info-SH"}</definedName>
    <definedName name="kjhg" localSheetId="2">#REF!</definedName>
    <definedName name="KJHG" hidden="1">{"Full-model",#N/A,FALSE,"ProForma-ASPT"}</definedName>
    <definedName name="kjhglu">#REF!</definedName>
    <definedName name="kjhkhkmnb" localSheetId="2" hidden="1">{#N/A,#N/A,TRUE,"Historicals";#N/A,#N/A,TRUE,"Charts";#N/A,#N/A,TRUE,"Forecasts"}</definedName>
    <definedName name="kjhkhkmnb" hidden="1">{#N/A,#N/A,TRUE,"Historicals";#N/A,#N/A,TRUE,"Charts";#N/A,#N/A,TRUE,"Forecasts"}</definedName>
    <definedName name="kjhkl" localSheetId="2" hidden="1">{#N/A,#N/A,FALSE,"Sheet1"}</definedName>
    <definedName name="kjhkl" hidden="1">{#N/A,#N/A,FALSE,"Sheet1"}</definedName>
    <definedName name="KJHSAKJHA" hidden="1">#REF!</definedName>
    <definedName name="kjip" localSheetId="2" hidden="1">{"detail",#N/A,FALSE,"mfg";"summary",#N/A,FALSE,"mfg"}</definedName>
    <definedName name="kjip" hidden="1">{"detail",#N/A,FALSE,"mfg";"summary",#N/A,FALSE,"mfg"}</definedName>
    <definedName name="kjj" localSheetId="2" hidden="1">binary</definedName>
    <definedName name="kjj" hidden="1">binary</definedName>
    <definedName name="kjk.l" localSheetId="2" hidden="1">{#N/A,#N/A,FALSE,"Produkte Erw.";#N/A,#N/A,FALSE,"Produkte Plan";#N/A,#N/A,FALSE,"Leistungen Erw.";#N/A,#N/A,FALSE,"Leistungen Plan";#N/A,#N/A,FALSE,"KA Allg.Kosten (2)";#N/A,#N/A,FALSE,"KA All.Kosten"}</definedName>
    <definedName name="kjk.l" hidden="1">{#N/A,#N/A,FALSE,"Produkte Erw.";#N/A,#N/A,FALSE,"Produkte Plan";#N/A,#N/A,FALSE,"Leistungen Erw.";#N/A,#N/A,FALSE,"Leistungen Plan";#N/A,#N/A,FALSE,"KA Allg.Kosten (2)";#N/A,#N/A,FALSE,"KA All.Kosten"}</definedName>
    <definedName name="kjkkji" hidden="1">"73050070053126128095116122098117114099087074072084073080069087065093086083050070092096100093129128095121126098112110100084073071080074078080091073051070049126128095116122098117114099087074072077073078075089072061068049125132096113122098112110099092078"</definedName>
    <definedName name="kjl" localSheetId="2" hidden="1">{"'RF Parameters Worksheet'!$A$1:$V$50"}</definedName>
    <definedName name="kjl" hidden="1">{"'RF Parameters Worksheet'!$A$1:$V$50"}</definedName>
    <definedName name="kjlj" localSheetId="2" hidden="1">{"EVA",#N/A,FALSE,"EVA";"WACC",#N/A,FALSE,"WACC"}</definedName>
    <definedName name="kjlj" hidden="1">{"EVA",#N/A,FALSE,"EVA";"WACC",#N/A,FALSE,"WACC"}</definedName>
    <definedName name="kjljklgkjhlk">#REF!</definedName>
    <definedName name="kjljkölhklh" localSheetId="2" hidden="1">{#N/A,#N/A,FALSE,"Produkte Erw.";#N/A,#N/A,FALSE,"Produkte Plan";#N/A,#N/A,FALSE,"Leistungen Erw.";#N/A,#N/A,FALSE,"Leistungen Plan";#N/A,#N/A,FALSE,"KA Allg.Kosten (2)";#N/A,#N/A,FALSE,"KA All.Kosten"}</definedName>
    <definedName name="kjljkölhklh" hidden="1">{#N/A,#N/A,FALSE,"Produkte Erw.";#N/A,#N/A,FALSE,"Produkte Plan";#N/A,#N/A,FALSE,"Leistungen Erw.";#N/A,#N/A,FALSE,"Leistungen Plan";#N/A,#N/A,FALSE,"KA Allg.Kosten (2)";#N/A,#N/A,FALSE,"KA All.Kosten"}</definedName>
    <definedName name="KJM2007Q1">#REF!</definedName>
    <definedName name="KJM2007Q2">#REF!</definedName>
    <definedName name="kjo" localSheetId="2" hidden="1">{#N/A,#N/A,FALSE,"SUMMARY";#N/A,#N/A,FALSE,"mcsh";#N/A,#N/A,FALSE,"vol&amp;rev";#N/A,#N/A,FALSE,"wkgcap";#N/A,#N/A,FALSE,"DEPR&amp;DT";#N/A,#N/A,FALSE,"ASSETS";#N/A,#N/A,FALSE,"NI&amp;OTH&amp;DIV";#N/A,#N/A,FALSE,"CASHFLOW";#N/A,#N/A,FALSE,"CAPEMPL";#N/A,#N/A,FALSE,"ROCE"}</definedName>
    <definedName name="kjo" hidden="1">{#N/A,#N/A,FALSE,"SUMMARY";#N/A,#N/A,FALSE,"mcsh";#N/A,#N/A,FALSE,"vol&amp;rev";#N/A,#N/A,FALSE,"wkgcap";#N/A,#N/A,FALSE,"DEPR&amp;DT";#N/A,#N/A,FALSE,"ASSETS";#N/A,#N/A,FALSE,"NI&amp;OTH&amp;DIV";#N/A,#N/A,FALSE,"CASHFLOW";#N/A,#N/A,FALSE,"CAPEMPL";#N/A,#N/A,FALSE,"ROCE"}</definedName>
    <definedName name="kjuh\" hidden="1">"06005506005405105406405006105806005406006005006105706305505106606804905705906005205205905506005905806304905906204906005505305606404905706305905405305206005404806006405006305906005505906005105305106305505206406804906106212612409911212110310811410607706"</definedName>
    <definedName name="kk" localSheetId="2" hidden="1">{"Summary",#N/A,TRUE,"Finmodel";"Returns Analysis",#N/A,TRUE,"Finmodel"}</definedName>
    <definedName name="kk" hidden="1">{"'下期集計（10.27迄・速報値）'!$Q$16"}</definedName>
    <definedName name="kk.l" localSheetId="2" hidden="1">{#N/A,#N/A,FALSE,"Produkte Erw.";#N/A,#N/A,FALSE,"Produkte Plan";#N/A,#N/A,FALSE,"Leistungen Erw.";#N/A,#N/A,FALSE,"Leistungen Plan";#N/A,#N/A,FALSE,"KA Allg.Kosten (2)";#N/A,#N/A,FALSE,"KA All.Kosten"}</definedName>
    <definedName name="kk.l" hidden="1">{#N/A,#N/A,FALSE,"Produkte Erw.";#N/A,#N/A,FALSE,"Produkte Plan";#N/A,#N/A,FALSE,"Leistungen Erw.";#N/A,#N/A,FALSE,"Leistungen Plan";#N/A,#N/A,FALSE,"KA Allg.Kosten (2)";#N/A,#N/A,FALSE,"KA All.Kosten"}</definedName>
    <definedName name="kk_1" localSheetId="2" hidden="1">{"Summary",#N/A,TRUE,"Finmodel";"Returns Analysis",#N/A,TRUE,"Finmodel"}</definedName>
    <definedName name="kk_1" hidden="1">{"Summary",#N/A,TRUE,"Finmodel";"Returns Analysis",#N/A,TRUE,"Finmodel"}</definedName>
    <definedName name="kk_2" localSheetId="2" hidden="1">{#N/A,#N/A,TRUE,"Sel Fn Data QTD";#N/A,#N/A,TRUE,"Table 1 YTD";#N/A,#N/A,TRUE,"Tables 2 to 4 PL";#N/A,#N/A,TRUE,"Tables 5 to 9 ALLL";#N/A,#N/A,TRUE,"Table 10 to 13 - Balance Sheet"}</definedName>
    <definedName name="kk_2" hidden="1">{#N/A,#N/A,TRUE,"Sel Fn Data QTD";#N/A,#N/A,TRUE,"Table 1 YTD";#N/A,#N/A,TRUE,"Tables 2 to 4 PL";#N/A,#N/A,TRUE,"Tables 5 to 9 ALLL";#N/A,#N/A,TRUE,"Table 10 to 13 - Balance Sheet"}</definedName>
    <definedName name="kk_3" localSheetId="2" hidden="1">{#N/A,#N/A,TRUE,"Sel Fn Data QTD";#N/A,#N/A,TRUE,"Table 1 YTD";#N/A,#N/A,TRUE,"Tables 2 to 4 PL";#N/A,#N/A,TRUE,"Tables 5 to 9 ALLL";#N/A,#N/A,TRUE,"Table 10 to 13 - Balance Sheet"}</definedName>
    <definedName name="kk_3" hidden="1">{#N/A,#N/A,TRUE,"Sel Fn Data QTD";#N/A,#N/A,TRUE,"Table 1 YTD";#N/A,#N/A,TRUE,"Tables 2 to 4 PL";#N/A,#N/A,TRUE,"Tables 5 to 9 ALLL";#N/A,#N/A,TRUE,"Table 10 to 13 - Balance Sheet"}</definedName>
    <definedName name="kk_4" localSheetId="2" hidden="1">{#N/A,#N/A,TRUE,"Sel Fn Data QTD";#N/A,#N/A,TRUE,"Table 1 YTD";#N/A,#N/A,TRUE,"Tables 2 to 4 PL";#N/A,#N/A,TRUE,"Tables 5 to 9 ALLL";#N/A,#N/A,TRUE,"Table 10 to 13 - Balance Sheet"}</definedName>
    <definedName name="kk_4" hidden="1">{#N/A,#N/A,TRUE,"Sel Fn Data QTD";#N/A,#N/A,TRUE,"Table 1 YTD";#N/A,#N/A,TRUE,"Tables 2 to 4 PL";#N/A,#N/A,TRUE,"Tables 5 to 9 ALLL";#N/A,#N/A,TRUE,"Table 10 to 13 - Balance Sheet"}</definedName>
    <definedName name="KKa" localSheetId="2" hidden="1">{#N/A,#N/A,FALSE,"Aging Summary";#N/A,#N/A,FALSE,"Ratio Analysis";#N/A,#N/A,FALSE,"Test 120 Day Accts";#N/A,#N/A,FALSE,"Tickmarks"}</definedName>
    <definedName name="KKa" hidden="1">{#N/A,#N/A,FALSE,"Aging Summary";#N/A,#N/A,FALSE,"Ratio Analysis";#N/A,#N/A,FALSE,"Test 120 Day Accts";#N/A,#N/A,FALSE,"Tickmarks"}</definedName>
    <definedName name="KKa_1" localSheetId="2" hidden="1">{#N/A,#N/A,FALSE,"Aging Summary";#N/A,#N/A,FALSE,"Ratio Analysis";#N/A,#N/A,FALSE,"Test 120 Day Accts";#N/A,#N/A,FALSE,"Tickmarks"}</definedName>
    <definedName name="KKa_1" hidden="1">{#N/A,#N/A,FALSE,"Aging Summary";#N/A,#N/A,FALSE,"Ratio Analysis";#N/A,#N/A,FALSE,"Test 120 Day Accts";#N/A,#N/A,FALSE,"Tickmarks"}</definedName>
    <definedName name="kkd" hidden="1">{"Revenue",#N/A,FALSE,"Series";"Ecprofit",#N/A,FALSE,"Series"}</definedName>
    <definedName name="kkern" hidden="1">#REF!</definedName>
    <definedName name="kki" localSheetId="2" hidden="1">{"Monthly6Q",#N/A,FALSE,"0614ESL"}</definedName>
    <definedName name="kki" hidden="1">{"Monthly6Q",#N/A,FALSE,"0614ESL"}</definedName>
    <definedName name="kkj" hidden="1">"10840740660680760870900740820920800800780700510490540531291280951211260981121101000840730710800740780800910730490700571261280951161220981171140990870740720840730800690870650930860830490700920961000931291280951211260981121101000840730710800740780800910"</definedName>
    <definedName name="kkk" localSheetId="2" hidden="1">{#N/A,#N/A,FALSE,"COVER";#N/A,#N/A,FALSE,"SUMP&amp;L";#N/A,#N/A,FALSE,"SUBSP&amp;L";#N/A,#N/A,FALSE,"SALESANAL"}</definedName>
    <definedName name="kkk">{"'下期集計（10.27迄・速報値）'!$Q$16"}</definedName>
    <definedName name="kkk.llll" localSheetId="2" hidden="1">{#N/A,#N/A,FALSE,"Umsatz CH";#N/A,#N/A,FALSE,"ER CH";#N/A,#N/A,FALSE,"EA CH (2) ";#N/A,#N/A,FALSE,"EA CH";#N/A,#N/A,FALSE,"EA CH (3) ";#N/A,#N/A,FALSE,"EA CH (4)";#N/A,#N/A,FALSE,"KA CH";#N/A,#N/A,FALSE,"KA CH  (2)";#N/A,#N/A,FALSE,"KA CH  (3)";#N/A,#N/A,FALSE,"KA CH (4)"}</definedName>
    <definedName name="kkk.llll" hidden="1">{#N/A,#N/A,FALSE,"Umsatz CH";#N/A,#N/A,FALSE,"ER CH";#N/A,#N/A,FALSE,"EA CH (2) ";#N/A,#N/A,FALSE,"EA CH";#N/A,#N/A,FALSE,"EA CH (3) ";#N/A,#N/A,FALSE,"EA CH (4)";#N/A,#N/A,FALSE,"KA CH";#N/A,#N/A,FALSE,"KA CH  (2)";#N/A,#N/A,FALSE,"KA CH  (3)";#N/A,#N/A,FALSE,"KA CH (4)"}</definedName>
    <definedName name="kkk.pp" localSheetId="2" hidden="1">{"Ofcr Comp WP",#N/A,FALSE,"Ofcr Comp"}</definedName>
    <definedName name="kkk.pp" hidden="1">{"Ofcr Comp WP",#N/A,FALSE,"Ofcr Comp"}</definedName>
    <definedName name="kkk_1" localSheetId="2" hidden="1">{"'下期集計（10.27迄・速報値）'!$Q$16"}</definedName>
    <definedName name="kkk_1" hidden="1">{#N/A,#N/A,FALSE,"Pharm";#N/A,#N/A,FALSE,"WWCM"}</definedName>
    <definedName name="kkk_2" localSheetId="2" hidden="1">{#N/A,#N/A,FALSE,"Pharm";#N/A,#N/A,FALSE,"WWCM"}</definedName>
    <definedName name="kkk_2" hidden="1">{#N/A,#N/A,FALSE,"Pharm";#N/A,#N/A,FALSE,"WWCM"}</definedName>
    <definedName name="kkk_3" localSheetId="2" hidden="1">{#N/A,#N/A,FALSE,"Pharm";#N/A,#N/A,FALSE,"WWCM"}</definedName>
    <definedName name="kkk_3" hidden="1">{#N/A,#N/A,FALSE,"Pharm";#N/A,#N/A,FALSE,"WWCM"}</definedName>
    <definedName name="kkk_4" localSheetId="2" hidden="1">{#N/A,#N/A,FALSE,"Pharm";#N/A,#N/A,FALSE,"WWCM"}</definedName>
    <definedName name="kkk_4" hidden="1">{#N/A,#N/A,FALSE,"Pharm";#N/A,#N/A,FALSE,"WWCM"}</definedName>
    <definedName name="kkkj" localSheetId="2" hidden="1">{"Monthly6Q",#N/A,FALSE,"0614ESL"}</definedName>
    <definedName name="kkkj" hidden="1">{"Monthly6Q",#N/A,FALSE,"0614ESL"}</definedName>
    <definedName name="kkkk" localSheetId="2" hidden="1">{#N/A,#N/A,FALSE,"BS";#N/A,#N/A,FALSE,"PL";#N/A,#N/A,FALSE,"처분";#N/A,#N/A,FALSE,"현금";#N/A,#N/A,FALSE,"매출";#N/A,#N/A,FALSE,"원가";#N/A,#N/A,FALSE,"경영"}</definedName>
    <definedName name="kkkk" hidden="1">{#N/A,#N/A,FALSE,"BS";#N/A,#N/A,FALSE,"PL";#N/A,#N/A,FALSE,"처분";#N/A,#N/A,FALSE,"현금";#N/A,#N/A,FALSE,"매출";#N/A,#N/A,FALSE,"원가";#N/A,#N/A,FALSE,"경영"}</definedName>
    <definedName name="kkkk.llll" localSheetId="2" hidden="1">{#N/A,#N/A,FALSE,"Umsatz 99";#N/A,#N/A,FALSE,"ER 99 "}</definedName>
    <definedName name="kkkk.llll" hidden="1">{#N/A,#N/A,FALSE,"Umsatz 99";#N/A,#N/A,FALSE,"ER 99 "}</definedName>
    <definedName name="kkkkkk">#REF!</definedName>
    <definedName name="kkkkkkkkkk"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l" localSheetId="2" hidden="1">{"'Customer Support Trends'!$A$1:$AB$13"}</definedName>
    <definedName name="kkl" hidden="1">{"'Customer Support Trends'!$A$1:$AB$13"}</definedName>
    <definedName name="kklklkl">#REF!</definedName>
    <definedName name="kkuykt" localSheetId="2" hidden="1">{#N/A,#N/A,TRUE,"Historicals";#N/A,#N/A,TRUE,"Charts";#N/A,#N/A,TRUE,"Forecasts"}</definedName>
    <definedName name="kkuykt" hidden="1">{#N/A,#N/A,TRUE,"Historicals";#N/A,#N/A,TRUE,"Charts";#N/A,#N/A,TRUE,"Forecasts"}</definedName>
    <definedName name="kkx" localSheetId="2" hidden="1">{"summ_view1",#N/A,FALSE,"MODEL"}</definedName>
    <definedName name="kkx" hidden="1">{"summ_view1",#N/A,FALSE,"MODEL"}</definedName>
    <definedName name="kl" localSheetId="2" hidden="1">{#N/A,#N/A,FALSE,"FS_Summary";#N/A,#N/A,FALSE,"Tel_Summary";#N/A,#N/A,FALSE,"Tomahawk";#N/A,#N/A,FALSE,"Medical Marketing";#N/A,#N/A,FALSE,"DIMAC";#N/A,#N/A,FALSE,"Epsilon";#N/A,#N/A,FALSE,"Direct";#N/A,#N/A,FALSE,"DIMAC(2)"}</definedName>
    <definedName name="kl" hidden="1">{#N/A,#N/A,FALSE,"FY97";#N/A,#N/A,FALSE,"FY98";#N/A,#N/A,FALSE,"FY99";#N/A,#N/A,FALSE,"FY00";#N/A,#N/A,FALSE,"FY01"}</definedName>
    <definedName name="kl_1" localSheetId="2" hidden="1">{#N/A,#N/A,TRUE,"Cover";#N/A,#N/A,TRUE,"BS";#N/A,#N/A,TRUE,"BS (2)";#N/A,#N/A,TRUE,"BS (3)";#N/A,#N/A,TRUE,"Supp Info-BS";#N/A,#N/A,TRUE,"IS";#N/A,#N/A,TRUE,"IS (2)";#N/A,#N/A,TRUE,"IS (3)";#N/A,#N/A,TRUE,"Supp Info-IS";#N/A,#N/A,TRUE,"CF";#N/A,#N/A,TRUE,"Supp Info-CF";#N/A,#N/A,TRUE,"SH";#N/A,#N/A,TRUE,"Supp Info-SH"}</definedName>
    <definedName name="kl_1" hidden="1">{#N/A,#N/A,TRUE,"Cover";#N/A,#N/A,TRUE,"BS";#N/A,#N/A,TRUE,"BS (2)";#N/A,#N/A,TRUE,"BS (3)";#N/A,#N/A,TRUE,"Supp Info-BS";#N/A,#N/A,TRUE,"IS";#N/A,#N/A,TRUE,"IS (2)";#N/A,#N/A,TRUE,"IS (3)";#N/A,#N/A,TRUE,"Supp Info-IS";#N/A,#N/A,TRUE,"CF";#N/A,#N/A,TRUE,"Supp Info-CF";#N/A,#N/A,TRUE,"SH";#N/A,#N/A,TRUE,"Supp Info-SH"}</definedName>
    <definedName name="klahg" hidden="1">"P:\Company\BusInt\PPA\alchemex.svd"</definedName>
    <definedName name="klajs">#REF!</definedName>
    <definedName name="klajsdfadgfq">#REF!</definedName>
    <definedName name="KLDFJA" localSheetId="2" hidden="1">{"Monthly6Q",#N/A,FALSE,"0614ESL"}</definedName>
    <definedName name="KLDFJA" hidden="1">{"Monthly6Q",#N/A,FALSE,"0614ESL"}</definedName>
    <definedName name="kljahse" hidden="1">"AR &amp; WIP Report"</definedName>
    <definedName name="KLJF">#REF!</definedName>
    <definedName name="kljgl">#REF!</definedName>
    <definedName name="kljhasg" hidden="1">"50870720680840680730661011191341230991171151061220971201060680980850660770820680830740800830880700880850680730870620910620920711161091211041111211010671181200731141211251321041121181101190981201010740810650950860830670880690700660800840701251321041121"</definedName>
    <definedName name="kljhl">#REF!</definedName>
    <definedName name="kljk" localSheetId="2" hidden="1">{#N/A,#N/A,FALSE,"Umsatz CH";#N/A,#N/A,FALSE,"ER CH";#N/A,#N/A,FALSE,"EA CH (2) ";#N/A,#N/A,FALSE,"EA CH";#N/A,#N/A,FALSE,"EA CH (3) ";#N/A,#N/A,FALSE,"EA CH (4)";#N/A,#N/A,FALSE,"KA CH";#N/A,#N/A,FALSE,"KA CH  (2)";#N/A,#N/A,FALSE,"KA CH  (3)";#N/A,#N/A,FALSE,"KA CH (4)"}</definedName>
    <definedName name="kljk" hidden="1">{#N/A,#N/A,FALSE,"Umsatz CH";#N/A,#N/A,FALSE,"ER CH";#N/A,#N/A,FALSE,"EA CH (2) ";#N/A,#N/A,FALSE,"EA CH";#N/A,#N/A,FALSE,"EA CH (3) ";#N/A,#N/A,FALSE,"EA CH (4)";#N/A,#N/A,FALSE,"KA CH";#N/A,#N/A,FALSE,"KA CH  (2)";#N/A,#N/A,FALSE,"KA CH  (3)";#N/A,#N/A,FALSE,"KA CH (4)"}</definedName>
    <definedName name="kljklkj" localSheetId="2" hidden="1">{#N/A,#N/A,FALSE,"KA CH  (2)"}</definedName>
    <definedName name="kljklkj" hidden="1">{#N/A,#N/A,FALSE,"KA CH  (2)"}</definedName>
    <definedName name="kljsadf">#N/A</definedName>
    <definedName name="klk" localSheetId="2"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klk"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klkj" localSheetId="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lkl" localSheetId="2" hidden="1">{#N/A,#N/A,FALSE,"Umsatz 99";#N/A,#N/A,FALSE,"ER 99 "}</definedName>
    <definedName name="klklkl" hidden="1">{#N/A,#N/A,FALSE,"Umsatz 99";#N/A,#N/A,FALSE,"ER 99 "}</definedName>
    <definedName name="klklklkl" localSheetId="2" hidden="1">{#N/A,#N/A,FALSE,"Index";"Stmts_Qtrs",#N/A,FALSE,"Summary";"Stmts_24 mo",#N/A,FALSE,"Summary";"Summary_24",#N/A,FALSE,"Revenue";"Month_24",#N/A,FALSE,"Engineering";"Month_24",#N/A,FALSE,"Marketing";"Month_24",#N/A,FALSE,"G &amp; A";"Month_24",#N/A,FALSE,"Manufacturing"}</definedName>
    <definedName name="klklklkl" hidden="1">{#N/A,#N/A,FALSE,"Index";"Stmts_Qtrs",#N/A,FALSE,"Summary";"Stmts_24 mo",#N/A,FALSE,"Summary";"Summary_24",#N/A,FALSE,"Revenue";"Month_24",#N/A,FALSE,"Engineering";"Month_24",#N/A,FALSE,"Marketing";"Month_24",#N/A,FALSE,"G &amp; A";"Month_24",#N/A,FALSE,"Manufacturing"}</definedName>
    <definedName name="klñ" localSheetId="2" hidden="1">{"AS REP",#N/A,FALSE,"EEFSNAP2";"PROP",#N/A,FALSE,"EEFSNAP2";"RISKS",#N/A,FALSE,"EEFSNAP2";"VIEW ALL",#N/A,FALSE,"EEFSNAP2"}</definedName>
    <definedName name="klñ" hidden="1">{"AS REP",#N/A,FALSE,"EEFSNAP2";"PROP",#N/A,FALSE,"EEFSNAP2";"RISKS",#N/A,FALSE,"EEFSNAP2";"VIEW ALL",#N/A,FALSE,"EEFSNAP2"}</definedName>
    <definedName name="KLON">#REF!</definedName>
    <definedName name="km" localSheetId="2" hidden="1">{"pro_view",#N/A,FALSE,"EEFSNAP2";"rep_view",#N/A,FALSE,"EEFSNAP2"}</definedName>
    <definedName name="km" hidden="1">{"pro_view",#N/A,FALSE,"EEFSNAP2";"rep_view",#N/A,FALSE,"EEFSNAP2"}</definedName>
    <definedName name="Kmatch">#REF!</definedName>
    <definedName name="kmh" localSheetId="2" hidden="1">{#N/A,#N/A,TRUE,"Cover sheet";#N/A,#N/A,TRUE,"DCF analysis";#N/A,#N/A,TRUE,"WACC calculation"}</definedName>
    <definedName name="kmh" hidden="1">{#N/A,#N/A,TRUE,"Cover sheet";#N/A,#N/A,TRUE,"DCF analysis";#N/A,#N/A,TRUE,"WACC calculation"}</definedName>
    <definedName name="KN" localSheetId="2" hidden="1">{#N/A,#N/A,FALSE,"Valuation Assumptions";#N/A,#N/A,FALSE,"Summary";#N/A,#N/A,FALSE,"DCF";#N/A,#N/A,FALSE,"Valuation";#N/A,#N/A,FALSE,"WACC";#N/A,#N/A,FALSE,"UBVH";#N/A,#N/A,FALSE,"Free Cash Flow"}</definedName>
    <definedName name="KN" hidden="1">{#N/A,#N/A,FALSE,"Valuation Assumptions";#N/A,#N/A,FALSE,"Summary";#N/A,#N/A,FALSE,"DCF";#N/A,#N/A,FALSE,"Valuation";#N/A,#N/A,FALSE,"WACC";#N/A,#N/A,FALSE,"UBVH";#N/A,#N/A,FALSE,"Free Cash Flow"}</definedName>
    <definedName name="ko" localSheetId="2" hidden="1">{"'표지'!$B$5"}</definedName>
    <definedName name="ko" hidden="1">{"Cover",#N/A,TRUE,"Sheet1";"Annual Income",#N/A,TRUE,"Sheet1";"Annual Balance",#N/A,TRUE,"Sheet1";"Annual Cash Flow",#N/A,TRUE,"Sheet1";"Revenue",#N/A,TRUE,"Sheet1";"Income",#N/A,TRUE,"Sheet1";"Balance",#N/A,TRUE,"Sheet1";"Cash Flow",#N/A,TRUE,"Sheet1";"Cash",#N/A,TRUE,"Sheet1";"Tax",#N/A,TRUE,"Sheet1";"Amort Financing Costs",#N/A,TRUE,"Sheet1";"Amort Capitalized Interest",#N/A,TRUE,"Sheet1";"Tax GAAP",#N/A,TRUE,"Sheet1"}</definedName>
    <definedName name="ko_1" localSheetId="2" hidden="1">{"Cover",#N/A,TRUE,"Sheet1";"Annual Income",#N/A,TRUE,"Sheet1";"Annual Balance",#N/A,TRUE,"Sheet1";"Annual Cash Flow",#N/A,TRUE,"Sheet1";"Revenue",#N/A,TRUE,"Sheet1";"Income",#N/A,TRUE,"Sheet1";"Balance",#N/A,TRUE,"Sheet1";"Cash Flow",#N/A,TRUE,"Sheet1";"Cash",#N/A,TRUE,"Sheet1";"Tax",#N/A,TRUE,"Sheet1";"Amort Financing Costs",#N/A,TRUE,"Sheet1";"Amort Capitalized Interest",#N/A,TRUE,"Sheet1";"Tax GAAP",#N/A,TRUE,"Sheet1"}</definedName>
    <definedName name="ko_1" hidden="1">{"Cover",#N/A,TRUE,"Sheet1";"Annual Income",#N/A,TRUE,"Sheet1";"Annual Balance",#N/A,TRUE,"Sheet1";"Annual Cash Flow",#N/A,TRUE,"Sheet1";"Revenue",#N/A,TRUE,"Sheet1";"Income",#N/A,TRUE,"Sheet1";"Balance",#N/A,TRUE,"Sheet1";"Cash Flow",#N/A,TRUE,"Sheet1";"Cash",#N/A,TRUE,"Sheet1";"Tax",#N/A,TRUE,"Sheet1";"Amort Financing Costs",#N/A,TRUE,"Sheet1";"Amort Capitalized Interest",#N/A,TRUE,"Sheet1";"Tax GAAP",#N/A,TRUE,"Sheet1"}</definedName>
    <definedName name="köäklöl"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okok">#REF!</definedName>
    <definedName name="Kola" hidden="1">#REF!</definedName>
    <definedName name="Kopierbereich">#REF!</definedName>
    <definedName name="kostas" localSheetId="2" hidden="1">{#N/A,#N/A,FALSE,"Summary";#N/A,#N/A,FALSE,"CF";#N/A,#N/A,FALSE,"P&amp;L";#N/A,#N/A,FALSE,"BS";#N/A,#N/A,FALSE,"Returns";#N/A,#N/A,FALSE,"Assumptions";#N/A,#N/A,FALSE,"Analysis"}</definedName>
    <definedName name="kostas" hidden="1">{#N/A,#N/A,FALSE,"Summary";#N/A,#N/A,FALSE,"CF";#N/A,#N/A,FALSE,"P&amp;L";#N/A,#N/A,FALSE,"BS";#N/A,#N/A,FALSE,"Returns";#N/A,#N/A,FALSE,"Assumptions";#N/A,#N/A,FALSE,"Analysis"}</definedName>
    <definedName name="kou" localSheetId="2" hidden="1">{"detail",#N/A,FALSE,"mfg";"summary",#N/A,FALSE,"mfg"}</definedName>
    <definedName name="kou" hidden="1">{"detail",#N/A,FALSE,"mfg";"summary",#N/A,FALSE,"mfg"}</definedName>
    <definedName name="kourosh" localSheetId="2" hidden="1">{#N/A,#N/A,FALSE,"Front Page";#N/A,#N/A,FALSE,"Mfg Var";#N/A,#N/A,FALSE,"Family Unit Cost Graphs";#N/A,#N/A,FALSE,"Product Cost Graphs";#N/A,#N/A,FALSE,"Unit Cost Setup";#N/A,#N/A,FALSE,"Yields";#N/A,#N/A,FALSE,"Emery";#N/A,#N/A,FALSE,"GI Pricing";#N/A,#N/A,FALSE,"Actuals";#N/A,#N/A,FALSE,"Forecast"}</definedName>
    <definedName name="kourosh" hidden="1">{#N/A,#N/A,FALSE,"Front Page";#N/A,#N/A,FALSE,"Mfg Var";#N/A,#N/A,FALSE,"Family Unit Cost Graphs";#N/A,#N/A,FALSE,"Product Cost Graphs";#N/A,#N/A,FALSE,"Unit Cost Setup";#N/A,#N/A,FALSE,"Yields";#N/A,#N/A,FALSE,"Emery";#N/A,#N/A,FALSE,"GI Pricing";#N/A,#N/A,FALSE,"Actuals";#N/A,#N/A,FALSE,"Forecast"}</definedName>
    <definedName name="KPMG" localSheetId="2" hidden="1">{#N/A,#N/A,FALSE,"Exhibits 5-7"}</definedName>
    <definedName name="KPMG" hidden="1">{#N/A,#N/A,FALSE,"Exhibits 5-7"}</definedName>
    <definedName name="kpw">#REF!</definedName>
    <definedName name="kr" localSheetId="2"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kr"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Kreamer0007" localSheetId="2" hidden="1">{#N/A,#N/A,FALSE,"AD_Purchase";#N/A,#N/A,FALSE,"Credit";#N/A,#N/A,FALSE,"PF Acquisition";#N/A,#N/A,FALSE,"PF Offering"}</definedName>
    <definedName name="Kreamer0007" hidden="1">{#N/A,#N/A,FALSE,"AD_Purchase";#N/A,#N/A,FALSE,"Credit";#N/A,#N/A,FALSE,"PF Acquisition";#N/A,#N/A,FALSE,"PF Offering"}</definedName>
    <definedName name="krfore" hidden="1">#REF!</definedName>
    <definedName name="krista" localSheetId="2" hidden="1">{#N/A,#N/A,TRUE,"97plnfpg"}</definedName>
    <definedName name="krista" hidden="1">{#N/A,#N/A,TRUE,"97plnfpg"}</definedName>
    <definedName name="krutnh" localSheetId="2" hidden="1">{"Valuation",#N/A,FALSE,"ProForma-ASPT"}</definedName>
    <definedName name="krutnh" hidden="1">{"Valuation",#N/A,FALSE,"ProForma-ASPT"}</definedName>
    <definedName name="ksadfnsadfjnsadjk" hidden="1">#REF!</definedName>
    <definedName name="kslkjkjlkjd" localSheetId="2" hidden="1">{#N/A,#N/A,FALSE,"REPORT"}</definedName>
    <definedName name="kslkjkjlkjd" hidden="1">{#N/A,#N/A,FALSE,"REPORT"}</definedName>
    <definedName name="kslkjkjlkjd_1" localSheetId="2" hidden="1">{#N/A,#N/A,FALSE,"REPORT"}</definedName>
    <definedName name="kslkjkjlkjd_1" hidden="1">{#N/A,#N/A,FALSE,"REPORT"}</definedName>
    <definedName name="kslkjkjlkjd_2" localSheetId="2" hidden="1">{#N/A,#N/A,FALSE,"REPORT"}</definedName>
    <definedName name="kslkjkjlkjd_2" hidden="1">{#N/A,#N/A,FALSE,"REPORT"}</definedName>
    <definedName name="kslkjkjlkjd_3" localSheetId="2" hidden="1">{#N/A,#N/A,FALSE,"REPORT"}</definedName>
    <definedName name="kslkjkjlkjd_3" hidden="1">{#N/A,#N/A,FALSE,"REPORT"}</definedName>
    <definedName name="kslkjkjlkjd_4" localSheetId="2" hidden="1">{#N/A,#N/A,FALSE,"REPORT"}</definedName>
    <definedName name="kslkjkjlkjd_4" hidden="1">{#N/A,#N/A,FALSE,"REPORT"}</definedName>
    <definedName name="KSS" localSheetId="2" hidden="1">{#N/A,#N/A,FALSE,"Aging Summary";#N/A,#N/A,FALSE,"Ratio Analysis";#N/A,#N/A,FALSE,"Test 120 Day Accts";#N/A,#N/A,FALSE,"Tickmarks"}</definedName>
    <definedName name="KSS" hidden="1">{#N/A,#N/A,FALSE,"Aging Summary";#N/A,#N/A,FALSE,"Ratio Analysis";#N/A,#N/A,FALSE,"Test 120 Day Accts";#N/A,#N/A,FALSE,"Tickmarks"}</definedName>
    <definedName name="ktykjghk" localSheetId="2" hidden="1">{#N/A,#N/A,TRUE,"Historicals";#N/A,#N/A,TRUE,"Charts";#N/A,#N/A,TRUE,"Forecasts"}</definedName>
    <definedName name="ktykjghk" hidden="1">{#N/A,#N/A,TRUE,"Historicals";#N/A,#N/A,TRUE,"Charts";#N/A,#N/A,TRUE,"Forecasts"}</definedName>
    <definedName name="kuiuk" localSheetId="2" hidden="1">{#N/A,#N/A,TRUE,"Historicals";#N/A,#N/A,TRUE,"Charts";#N/A,#N/A,TRUE,"Forecasts"}</definedName>
    <definedName name="kuiuk" hidden="1">{#N/A,#N/A,TRUE,"Historicals";#N/A,#N/A,TRUE,"Charts";#N/A,#N/A,TRUE,"Forecasts"}</definedName>
    <definedName name="KumCOS">#REF!</definedName>
    <definedName name="KumDB">#REF!</definedName>
    <definedName name="KumDisZR">#REF!</definedName>
    <definedName name="KumGrossProfit">#REF!</definedName>
    <definedName name="KumPLZKosten">#REF!</definedName>
    <definedName name="KumUmsatz">#REF!</definedName>
    <definedName name="KumZR">#REF!</definedName>
    <definedName name="KumZRIST">#REF!</definedName>
    <definedName name="KumZRPLAN">#REF!</definedName>
    <definedName name="kuykgkg" localSheetId="2" hidden="1">{#N/A,#N/A,TRUE,"Historicals";#N/A,#N/A,TRUE,"Charts";#N/A,#N/A,TRUE,"Forecasts"}</definedName>
    <definedName name="kuykgkg" hidden="1">{#N/A,#N/A,TRUE,"Historicals";#N/A,#N/A,TRUE,"Charts";#N/A,#N/A,TRUE,"Forecasts"}</definedName>
    <definedName name="kyd.ChngCell.01." hidden="1">#REF!</definedName>
    <definedName name="kyd.ChngCell.02." hidden="1">#REF!</definedName>
    <definedName name="kyd.CounterLimitCell.01.">"x"</definedName>
    <definedName name="kyd.CounterLimitCell.02.">"x"</definedName>
    <definedName name="kyd.Dim.01.">"chandept"</definedName>
    <definedName name="kyd.Dim.02.">"chandep#"</definedName>
    <definedName name="kyd.ElementList.01.">"x"</definedName>
    <definedName name="kyd.ElementList.02." hidden="1">#REF!</definedName>
    <definedName name="kyd.ElementType.01.">1</definedName>
    <definedName name="kyd.ElementType.02.">1</definedName>
    <definedName name="kyd.FileSaveDir." hidden="1">"F:\FP&amp;A\Monciela\Test\"</definedName>
    <definedName name="kyd.GroupFileName." hidden="1">""</definedName>
    <definedName name="kyd.GroupFiles." hidden="1">-4146</definedName>
    <definedName name="kyd.ItemType.01.">1</definedName>
    <definedName name="kyd.ItemType.02.">2</definedName>
    <definedName name="kyd.KillLinks." hidden="1">1</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MemKillRows." hidden="1">-4146</definedName>
    <definedName name="kyd.MemoSortHide." hidden="1">FALSE</definedName>
    <definedName name="kyd.NumLevels.01.">999</definedName>
    <definedName name="kyd.NumLevels.02.">999</definedName>
    <definedName name="kyd.PanicStop." hidden="1">FALSE</definedName>
    <definedName name="kyd.ParentName.01.">"TOTAL PRODUCTION"</definedName>
    <definedName name="kyd.ParentName.02.">""</definedName>
    <definedName name="kyd.Password." hidden="1">""</definedName>
    <definedName name="kyd.PreScreenData." hidden="1">FALSE</definedName>
    <definedName name="kyd.PrintCtrlRange." hidden="1">#REF!</definedName>
    <definedName name="kyd.PrintMemo." hidden="1">FALSE</definedName>
    <definedName name="kyd.PrintParent.01.">FALSE</definedName>
    <definedName name="kyd.PrintParent.02.">TRUE</definedName>
    <definedName name="kyd.PrintStdWhen." hidden="1">1</definedName>
    <definedName name="kyd.PrintToWbk." hidden="1">FALSE</definedName>
    <definedName name="kyd.ProtWbkStruct." hidden="1">-4146</definedName>
    <definedName name="kyd.ProtWbkWin." hidden="1">-4146</definedName>
    <definedName name="kyd.ReplaceFile." hidden="1">1</definedName>
    <definedName name="kyd.SaveAsFile." hidden="1">FALSE</definedName>
    <definedName name="kyd.SaveCopy." hidden="1">1</definedName>
    <definedName name="kyd.SaveMemo." hidden="1">FALSE</definedName>
    <definedName name="kyd.SelectString.01.">"*"</definedName>
    <definedName name="kyd.SelectString.02.">"*"</definedName>
    <definedName name="kyd.Shortcut." hidden="1">FALSE</definedName>
    <definedName name="kyd.StdHasFooterRow." hidden="1">-4146</definedName>
    <definedName name="kyd.StdHasHeaderRow." hidden="1">-4146</definedName>
    <definedName name="kyd.StdKillRows." hidden="1">-4146</definedName>
    <definedName name="kyd.StdKillSheets." hidden="1">-4146</definedName>
    <definedName name="kyd.StdRecalcAfterSort." hidden="1">-4146</definedName>
    <definedName name="kyd.StdSortHide." hidden="1">TRUE</definedName>
    <definedName name="kyd.StdSortRpt1." hidden="1">1</definedName>
    <definedName name="kyd.StdSortRpt2." hidden="1">1</definedName>
    <definedName name="kyd.StdSortRpt3." hidden="1">1</definedName>
    <definedName name="kyd.StdSortRptList1." hidden="1">""</definedName>
    <definedName name="kyd.StdSortRptList2." hidden="1">""</definedName>
    <definedName name="kyd.StdSortRptList3." hidden="1">""</definedName>
    <definedName name="kyd.StopRow." hidden="1">65536</definedName>
    <definedName name="kyd.SuspendEmail." hidden="1">-4146</definedName>
    <definedName name="kyd.UsePrintCtrlRange." hidden="1">TRUE</definedName>
    <definedName name="kyd.WriteMemWhenOptn." hidden="1">3</definedName>
    <definedName name="KYYDI" localSheetId="2" hidden="1">{"Monthly6Q",#N/A,FALSE,"0614ESL"}</definedName>
    <definedName name="KYYDI" hidden="1">{"Monthly6Q",#N/A,FALSE,"0614ESL"}</definedName>
    <definedName name="l" localSheetId="2" hidden="1">#REF!</definedName>
    <definedName name="l" hidden="1">{"comps",#N/A,FALSE,"HANDPACK";"footnotes",#N/A,FALSE,"HANDPACK"}</definedName>
    <definedName name="L_7000">#REF!</definedName>
    <definedName name="L_8390">#REF!</definedName>
    <definedName name="L_86XX">#REF!</definedName>
    <definedName name="L_88XX">#REF!</definedName>
    <definedName name="L_Adjust">#REF!</definedName>
    <definedName name="L_AJE_Tot">#REF!</definedName>
    <definedName name="L_CY_Beg">#REF!</definedName>
    <definedName name="L_CY_End">#REF!</definedName>
    <definedName name="L_RJE_Tot">#REF!</definedName>
    <definedName name="L_TOTAL">#REF!</definedName>
    <definedName name="la" localSheetId="2" hidden="1">{#N/A,#N/A,TRUE,"Cover";#N/A,#N/A,TRUE,"BS";#N/A,#N/A,TRUE,"BS (2)";#N/A,#N/A,TRUE,"BS (3)";#N/A,#N/A,TRUE,"Supp Info-BS";#N/A,#N/A,TRUE,"IS";#N/A,#N/A,TRUE,"IS (2)";#N/A,#N/A,TRUE,"IS (3)";#N/A,#N/A,TRUE,"Supp Info-IS";#N/A,#N/A,TRUE,"CF";#N/A,#N/A,TRUE,"Supp Info-CF";#N/A,#N/A,TRUE,"SH";#N/A,#N/A,TRUE,"Supp Info-SH"}</definedName>
    <definedName name="la" hidden="1">{#N/A,#N/A,TRUE,"Cover";#N/A,#N/A,TRUE,"BS";#N/A,#N/A,TRUE,"BS (2)";#N/A,#N/A,TRUE,"BS (3)";#N/A,#N/A,TRUE,"Supp Info-BS";#N/A,#N/A,TRUE,"IS";#N/A,#N/A,TRUE,"IS (2)";#N/A,#N/A,TRUE,"IS (3)";#N/A,#N/A,TRUE,"Supp Info-IS";#N/A,#N/A,TRUE,"CF";#N/A,#N/A,TRUE,"Supp Info-CF";#N/A,#N/A,TRUE,"SH";#N/A,#N/A,TRUE,"Supp Info-SH"}</definedName>
    <definedName name="la_1" localSheetId="2" hidden="1">{#N/A,#N/A,TRUE,"Cover";#N/A,#N/A,TRUE,"BS";#N/A,#N/A,TRUE,"BS (2)";#N/A,#N/A,TRUE,"BS (3)";#N/A,#N/A,TRUE,"Supp Info-BS";#N/A,#N/A,TRUE,"IS";#N/A,#N/A,TRUE,"IS (2)";#N/A,#N/A,TRUE,"IS (3)";#N/A,#N/A,TRUE,"Supp Info-IS";#N/A,#N/A,TRUE,"CF";#N/A,#N/A,TRUE,"Supp Info-CF";#N/A,#N/A,TRUE,"SH";#N/A,#N/A,TRUE,"Supp Info-SH"}</definedName>
    <definedName name="la_1" hidden="1">{#N/A,#N/A,TRUE,"Cover";#N/A,#N/A,TRUE,"BS";#N/A,#N/A,TRUE,"BS (2)";#N/A,#N/A,TRUE,"BS (3)";#N/A,#N/A,TRUE,"Supp Info-BS";#N/A,#N/A,TRUE,"IS";#N/A,#N/A,TRUE,"IS (2)";#N/A,#N/A,TRUE,"IS (3)";#N/A,#N/A,TRUE,"Supp Info-IS";#N/A,#N/A,TRUE,"CF";#N/A,#N/A,TRUE,"Supp Info-CF";#N/A,#N/A,TRUE,"SH";#N/A,#N/A,TRUE,"Supp Info-SH"}</definedName>
    <definedName name="LAB" localSheetId="2" hidden="1">{"GFY 97",#N/A,FALSE,"SCRA LABOR";"GFY 98",#N/A,FALSE,"SCRA LABOR";"GFY 99",#N/A,FALSE,"SCRA LABOR";"GFY 00",#N/A,FALSE,"SCRA LABOR"}</definedName>
    <definedName name="LAB" hidden="1">{"GFY 97",#N/A,FALSE,"SCRA LABOR";"GFY 98",#N/A,FALSE,"SCRA LABOR";"GFY 99",#N/A,FALSE,"SCRA LABOR";"GFY 00",#N/A,FALSE,"SCRA LABOR"}</definedName>
    <definedName name="LAB_Creative_Services" localSheetId="2">{"P015","999"}</definedName>
    <definedName name="LAB_Creative_Services">{"P015","999"}</definedName>
    <definedName name="LAB_White_Label" localSheetId="2">{"P016","P024","998"}</definedName>
    <definedName name="LAB_White_Label">{"P016","P024","998"}</definedName>
    <definedName name="Label">#REF!</definedName>
    <definedName name="LABELTEXTCOLUMN1">#REF!</definedName>
    <definedName name="LABELTEXTROW1">#REF!</definedName>
    <definedName name="LABOR_CONT_COST"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BOR_CONT_COST"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BOR_CONT_COST_1"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BOR_CONT_COST_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bor_Hrs_Summary"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bor_Hrs_Summary"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bor_Hrs_Summary_1"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bor_Hrs_Summary_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dfj" localSheetId="2" hidden="1">{"Monthly6Q",#N/A,FALSE,"0614ESL"}</definedName>
    <definedName name="ladfj" hidden="1">{"Monthly6Q",#N/A,FALSE,"0614ESL"}</definedName>
    <definedName name="Lafayette" hidden="1">#REF!</definedName>
    <definedName name="laie" localSheetId="2" hidden="1">{"Monthly6Q",#N/A,FALSE,"0614ESL"}</definedName>
    <definedName name="laie" hidden="1">{"Monthly6Q",#N/A,FALSE,"0614ESL"}</definedName>
    <definedName name="laje" hidden="1">"81067083072079082088085085093073082076077077071125127100112123112119097125102069071085087074082070089084070078096049052048052053125132102113114114119098121101072071080074092083091084083069065083071087065086065050053066060051056053063054056066068050053"</definedName>
    <definedName name="lajer" hidden="1">"84069080077070083071088077050070061125127100113118102108109104083078078084069089066083070084083087050070100095099098126124099112121103108114106084069080077070083071088077051070057125127100113118102108109104083078078077069087072085077052065053125132104"</definedName>
    <definedName name="lajestg" hidden="1">"192;66;217;52;152;157;70;42;23;38;227;211;96;71;236;5;206;133;34;186;252;126;191;135;222;87;206;185;162;180;254;18"</definedName>
    <definedName name="lajsd" localSheetId="2" hidden="1">{"Monthly6Q",#N/A,FALSE,"0614ESL"}</definedName>
    <definedName name="lajsd" hidden="1">{"Monthly6Q",#N/A,FALSE,"0614ESL"}</definedName>
    <definedName name="lakerent">#REF!</definedName>
    <definedName name="LAKHAL_SAMIR">#REF!</definedName>
    <definedName name="lakjsdf" hidden="1">"P:\Company\BusInt\PPA"</definedName>
    <definedName name="lakjsdfg" hidden="1">"90840840740830850660490510540470590570490571301240961161171021131051080740800770890660790940780690820690700810660860370681121141151211131161141171040320850770681301230991171171071171051030830700890880890730700820780850690610580510480560490510550480580"</definedName>
    <definedName name="lakjset" hidden="1">"90840840740830850660490510540470590570490571301240961161171021131051080740800770890660790940780690820690700810660860370681121141151211131161141171040320850770681301230991171171071171051030830700890880890730700820780850690610580510480560490510550480580"</definedName>
    <definedName name="lakseh" hidden="1">"50920960990930610540491080980960951020510500610571060580500571080521051060421261270680700890890890760620490661261241001121181101181061251010720710840700860860730870610810730830650890810490541251271001121231141181011211020690700670690890650850860720610"</definedName>
    <definedName name="Landscape">#REF!</definedName>
    <definedName name="LANG">#REF!</definedName>
    <definedName name="lang2">#REF!</definedName>
    <definedName name="LANGLAIS__DAVID">#REF!</definedName>
    <definedName name="Languages">OFFSET(#REF!,,,#REF!)</definedName>
    <definedName name="laptopcost">#REF!</definedName>
    <definedName name="LAREAU__PHILIPPE">#REF!</definedName>
    <definedName name="LARIVIERE__DENIS">#REF!</definedName>
    <definedName name="las" localSheetId="2" hidden="1">{#N/A,#N/A,FALSE,"S1 Theatre Sum";#N/A,#N/A,FALSE,"S2 U.S. B.S.POS";#N/A,#N/A,FALSE,"S3 US POS";#N/A,#N/A,FALSE,"S4 Family POS";#N/A,#N/A,FALSE,"S5 Ship vs POS";#N/A,#N/A,FALSE,"S6 Top VAR"}</definedName>
    <definedName name="las" hidden="1">{#N/A,#N/A,FALSE,"S1 Theatre Sum";#N/A,#N/A,FALSE,"S2 U.S. B.S.POS";#N/A,#N/A,FALSE,"S3 US POS";#N/A,#N/A,FALSE,"S4 Family POS";#N/A,#N/A,FALSE,"S5 Ship vs POS";#N/A,#N/A,FALSE,"S6 Top VAR"}</definedName>
    <definedName name="Last">#REF!</definedName>
    <definedName name="LAST_EBIT_MARGIN" hidden="1">"LAST_EBIT_MARGIN"</definedName>
    <definedName name="LAST_EBITDA_MARGIN" hidden="1">"LAST_EBITDA_MARGIN"</definedName>
    <definedName name="LAST_GROSS_MARGIN" hidden="1">"LAST_GROSS_MARGIN"</definedName>
    <definedName name="LAST_NET_INC_MARGIN" hidden="1">"LAST_NET_INC_MARGIN"</definedName>
    <definedName name="Last_Row" localSheetId="2">#N/A</definedName>
    <definedName name="Last_Row">IF(__APW_RESTORE_DATA1137__,Header_Row+_51__123Graph_FCHART_5,Header_Row)</definedName>
    <definedName name="last_row_inputs">#REF!</definedName>
    <definedName name="Last_updated">#REF!</definedName>
    <definedName name="LastCol">MATCH(REPT("z",255),#REF!)</definedName>
    <definedName name="lastdebt">#REF!</definedName>
    <definedName name="LastEndDate" hidden="1">#REF!</definedName>
    <definedName name="LastListUpdate">0</definedName>
    <definedName name="lastpref">#REF!</definedName>
    <definedName name="LastQry">23</definedName>
    <definedName name="LastRow">MATCH(9.99E+307,#REF!)</definedName>
    <definedName name="LASTSALEPRICE" hidden="1">"LASTSALEPRICE"</definedName>
    <definedName name="LastSource">"Oracle"</definedName>
    <definedName name="LastStartDate" hidden="1">#REF!</definedName>
    <definedName name="LASTWEEKBRIDGE">#REF!</definedName>
    <definedName name="LASTWEEKBRIDGEADJUST">#REF!</definedName>
    <definedName name="LASTWEEKBRIDGECUST">#REF!</definedName>
    <definedName name="LASTWEEKBRIDGEORD">#REF!</definedName>
    <definedName name="LASTWEEKCOMM">#REF!</definedName>
    <definedName name="LASTWEEKSALE">#REF!</definedName>
    <definedName name="LASTWEEKSALEADJUST">#REF!</definedName>
    <definedName name="LASTWEEKSALECUST">#REF!</definedName>
    <definedName name="LASTWEEKSALEORD">#REF!</definedName>
    <definedName name="LASTYEARBRIDGE">#REF!</definedName>
    <definedName name="LASTYEARBRIDGEADJUST">#REF!</definedName>
    <definedName name="LASTYEARBRIDGECUST">#REF!</definedName>
    <definedName name="LASTYEARBRIDGEORD">#REF!</definedName>
    <definedName name="LASTYEARCOMM">#REF!</definedName>
    <definedName name="LASTYEARSALE">#REF!</definedName>
    <definedName name="LASTYEARSALEADJUST">#REF!</definedName>
    <definedName name="LASTYEARSALECUST">#REF!</definedName>
    <definedName name="LASTYEARSALEORD">#REF!</definedName>
    <definedName name="late">#REF!</definedName>
    <definedName name="LateClose">#REF!</definedName>
    <definedName name="Latest_Fiscal_Day">#REF!</definedName>
    <definedName name="LatestFYE">#REF!</definedName>
    <definedName name="LATESTK" hidden="1">1000</definedName>
    <definedName name="LATESTKFR" hidden="1">50</definedName>
    <definedName name="LATESTKNONPRESS" hidden="1">50</definedName>
    <definedName name="LATESTQ" hidden="1">500</definedName>
    <definedName name="LATESTQFR" hidden="1">100</definedName>
    <definedName name="LATESTQNONPRESS" hidden="1">100</definedName>
    <definedName name="LatestQuarterDate">#REF!</definedName>
    <definedName name="LatestShares">#REF!</definedName>
    <definedName name="LatinAm_New" localSheetId="2" hidden="1">{"'SGI_Opex'!$A$1:$O$187"}</definedName>
    <definedName name="LatinAm_New" hidden="1">{"'SGI_Opex'!$A$1:$O$187"}</definedName>
    <definedName name="LaufzeitME">#REF!</definedName>
    <definedName name="LaufzeitStart">#REF!</definedName>
    <definedName name="laura" localSheetId="2" hidden="1">{#N/A,#N/A,TRUE,"Report Cover";#N/A,#N/A,TRUE,"WW Gross Margin";#N/A,#N/A,TRUE,"Overhead";#N/A,#N/A,TRUE,"Mfg Variances";#N/A,#N/A,TRUE,"Prod Line $";#N/A,#N/A,TRUE,"Warranty Reserve";#N/A,#N/A,TRUE,"Inv by Loc";#N/A,#N/A,TRUE,"Consol Inv";#N/A,#N/A,TRUE,"Inv Reserves";#N/A,#N/A,TRUE,"E&amp;O";#N/A,#N/A,TRUE,"Inv Recon";#N/A,#N/A,TRUE,"Inv Accruals";#N/A,#N/A,TRUE,"Turns"}</definedName>
    <definedName name="laura"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laura_1"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laura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LAVOIE_FRANCOIS">#REF!</definedName>
    <definedName name="Law_Account" hidden="1">#REF!</definedName>
    <definedName name="Law_Account_Subaccount" hidden="1">#REF!</definedName>
    <definedName name="Law_Accounting_Unit" hidden="1">#REF!</definedName>
    <definedName name="Law_Company" hidden="1">#REF!</definedName>
    <definedName name="LBO" localSheetId="2" hidden="1">{#N/A,#N/A,FALSE,"Summary";#N/A,#N/A,FALSE,"Projections";#N/A,#N/A,FALSE,"Mkt Mults";#N/A,#N/A,FALSE,"DCF";#N/A,#N/A,FALSE,"Accr Dil";#N/A,#N/A,FALSE,"PIC LBO";#N/A,#N/A,FALSE,"MULT10_4";#N/A,#N/A,FALSE,"CBI LBO"}</definedName>
    <definedName name="LBO" hidden="1">{#N/A,#N/A,FALSE,"Summary";#N/A,#N/A,FALSE,"Projections";#N/A,#N/A,FALSE,"Mkt Mults";#N/A,#N/A,FALSE,"DCF";#N/A,#N/A,FALSE,"Accr Dil";#N/A,#N/A,FALSE,"PIC LBO";#N/A,#N/A,FALSE,"MULT10_4";#N/A,#N/A,FALSE,"CBI LBO"}</definedName>
    <definedName name="LBO_1" localSheetId="2" hidden="1">{#N/A,#N/A,FALSE,"Summary";#N/A,#N/A,FALSE,"Projections";#N/A,#N/A,FALSE,"Mkt Mults";#N/A,#N/A,FALSE,"DCF";#N/A,#N/A,FALSE,"Accr Dil";#N/A,#N/A,FALSE,"PIC LBO";#N/A,#N/A,FALSE,"MULT10_4";#N/A,#N/A,FALSE,"CBI LBO"}</definedName>
    <definedName name="LBO_1" hidden="1">{#N/A,#N/A,FALSE,"Summary";#N/A,#N/A,FALSE,"Projections";#N/A,#N/A,FALSE,"Mkt Mults";#N/A,#N/A,FALSE,"DCF";#N/A,#N/A,FALSE,"Accr Dil";#N/A,#N/A,FALSE,"PIC LBO";#N/A,#N/A,FALSE,"MULT10_4";#N/A,#N/A,FALSE,"CBI LBO"}</definedName>
    <definedName name="LBO_2" localSheetId="2" hidden="1">{#N/A,#N/A,FALSE,"Summary";#N/A,#N/A,FALSE,"Projections";#N/A,#N/A,FALSE,"Mkt Mults";#N/A,#N/A,FALSE,"DCF";#N/A,#N/A,FALSE,"Accr Dil";#N/A,#N/A,FALSE,"PIC LBO";#N/A,#N/A,FALSE,"MULT10_4";#N/A,#N/A,FALSE,"CBI LBO"}</definedName>
    <definedName name="LBO_2" hidden="1">{#N/A,#N/A,FALSE,"Summary";#N/A,#N/A,FALSE,"Projections";#N/A,#N/A,FALSE,"Mkt Mults";#N/A,#N/A,FALSE,"DCF";#N/A,#N/A,FALSE,"Accr Dil";#N/A,#N/A,FALSE,"PIC LBO";#N/A,#N/A,FALSE,"MULT10_4";#N/A,#N/A,FALSE,"CBI LBO"}</definedName>
    <definedName name="LBO_3" localSheetId="2" hidden="1">{#N/A,#N/A,FALSE,"Summary";#N/A,#N/A,FALSE,"Projections";#N/A,#N/A,FALSE,"Mkt Mults";#N/A,#N/A,FALSE,"DCF";#N/A,#N/A,FALSE,"Accr Dil";#N/A,#N/A,FALSE,"PIC LBO";#N/A,#N/A,FALSE,"MULT10_4";#N/A,#N/A,FALSE,"CBI LBO"}</definedName>
    <definedName name="LBO_3" hidden="1">{#N/A,#N/A,FALSE,"Summary";#N/A,#N/A,FALSE,"Projections";#N/A,#N/A,FALSE,"Mkt Mults";#N/A,#N/A,FALSE,"DCF";#N/A,#N/A,FALSE,"Accr Dil";#N/A,#N/A,FALSE,"PIC LBO";#N/A,#N/A,FALSE,"MULT10_4";#N/A,#N/A,FALSE,"CBI LBO"}</definedName>
    <definedName name="LBO_4" localSheetId="2" hidden="1">{#N/A,#N/A,FALSE,"Summary";#N/A,#N/A,FALSE,"Projections";#N/A,#N/A,FALSE,"Mkt Mults";#N/A,#N/A,FALSE,"DCF";#N/A,#N/A,FALSE,"Accr Dil";#N/A,#N/A,FALSE,"PIC LBO";#N/A,#N/A,FALSE,"MULT10_4";#N/A,#N/A,FALSE,"CBI LBO"}</definedName>
    <definedName name="LBO_4" hidden="1">{#N/A,#N/A,FALSE,"Summary";#N/A,#N/A,FALSE,"Projections";#N/A,#N/A,FALSE,"Mkt Mults";#N/A,#N/A,FALSE,"DCF";#N/A,#N/A,FALSE,"Accr Dil";#N/A,#N/A,FALSE,"PIC LBO";#N/A,#N/A,FALSE,"MULT10_4";#N/A,#N/A,FALSE,"CBI LBO"}</definedName>
    <definedName name="LBOAnalysis2" localSheetId="2" hidden="1">{"WACC_clientcopy",#N/A,FALSE,"Inputs";"Beta_clientcopy",#N/A,FALSE,"Inputs";"SCF_clientcopy",#N/A,FALSE,"Inputs";"ProBS_clientcopy",#N/A,FALSE,"Inputs";"BS_clientcopy",#N/A,FALSE,"Inputs";"ProIS_clientcopy",#N/A,FALSE,"Inputs";"IS_clientcopy",#N/A,FALSE,"Inputs";"Ratios_clientcopy",#N/A,FALSE,"Ratios"}</definedName>
    <definedName name="LBOAnalysis2" hidden="1">{"WACC_clientcopy",#N/A,FALSE,"Inputs";"Beta_clientcopy",#N/A,FALSE,"Inputs";"SCF_clientcopy",#N/A,FALSE,"Inputs";"ProBS_clientcopy",#N/A,FALSE,"Inputs";"BS_clientcopy",#N/A,FALSE,"Inputs";"ProIS_clientcopy",#N/A,FALSE,"Inputs";"IS_clientcopy",#N/A,FALSE,"Inputs";"Ratios_clientcopy",#N/A,FALSE,"Ratios"}</definedName>
    <definedName name="LBOCreditConsol" localSheetId="2" hidden="1">{"FCB_ALL",#N/A,FALSE,"FCB"}</definedName>
    <definedName name="LBOCreditConsol" hidden="1">{"FCB_ALL",#N/A,FALSE,"FCB"}</definedName>
    <definedName name="lbohead1">#REF!</definedName>
    <definedName name="lbohead2">#REF!</definedName>
    <definedName name="lbomcb">#REF!</definedName>
    <definedName name="lborefin">LEFT(#REF!)="Y"</definedName>
    <definedName name="LbTbl">#REF!</definedName>
    <definedName name="lcs">#REF!</definedName>
    <definedName name="LCS_Overhead">#REF!</definedName>
    <definedName name="LCS_Salary">#REF!</definedName>
    <definedName name="LCurveMultiplier">#REF!</definedName>
    <definedName name="ld" localSheetId="2" hidden="1">{#N/A,#N/A,FALSE,"Brad_DCFM";#N/A,#N/A,FALSE,"Nick_DCFM";#N/A,#N/A,FALSE,"Mobile_DCFM"}</definedName>
    <definedName name="ld" hidden="1">{#N/A,#N/A,FALSE,"Brad_DCFM";#N/A,#N/A,FALSE,"Nick_DCFM";#N/A,#N/A,FALSE,"Mobile_DCFM"}</definedName>
    <definedName name="ldafsj" localSheetId="2" hidden="1">{"Monthly6Q",#N/A,FALSE,"0614ESL"}</definedName>
    <definedName name="ldafsj" hidden="1">{"Monthly6Q",#N/A,FALSE,"0614ESL"}</definedName>
    <definedName name="LDAJ" localSheetId="2" hidden="1">{"Monthly6Q",#N/A,FALSE,"0614ESL"}</definedName>
    <definedName name="LDAJ" hidden="1">{"Monthly6Q",#N/A,FALSE,"0614ESL"}</definedName>
    <definedName name="ldajs" localSheetId="2" hidden="1">{"Monthly6Q",#N/A,FALSE,"0614ESL"}</definedName>
    <definedName name="ldajs" hidden="1">{"Monthly6Q",#N/A,FALSE,"0614ESL"}</definedName>
    <definedName name="ldaksn" localSheetId="2" hidden="1">{"Monthly6Q",#N/A,FALSE,"0614ESL"}</definedName>
    <definedName name="ldaksn" hidden="1">{"Monthly6Q",#N/A,FALSE,"0614ESL"}</definedName>
    <definedName name="ldjafs" localSheetId="2" hidden="1">{"Monthly6Q",#N/A,FALSE,"0614ESL"}</definedName>
    <definedName name="ldjafs" hidden="1">{"Monthly6Q",#N/A,FALSE,"0614ESL"}</definedName>
    <definedName name="ldkeir" localSheetId="2" hidden="1">{#N/A,"PURCHM",FALSE,"Business Analysis";#N/A,"SPADD",FALSE,"Business Analysis"}</definedName>
    <definedName name="ldkeir" hidden="1">{#N/A,"PURCHM",FALSE,"Business Analysis";#N/A,"SPADD",FALSE,"Business Analysis"}</definedName>
    <definedName name="LDLM">#REF!</definedName>
    <definedName name="ldsfakj">#REF!</definedName>
    <definedName name="LDTable">#REF!</definedName>
    <definedName name="LDTBpD">#REF!</definedName>
    <definedName name="lead">#REF!</definedName>
    <definedName name="LEADBLANKS">#REF!</definedName>
    <definedName name="Leads" hidden="1">#REF!</definedName>
    <definedName name="Leads_Client_Acquisition">#REF!</definedName>
    <definedName name="Leads_Marketing">#REF!</definedName>
    <definedName name="Leads_Referral">#REF!</definedName>
    <definedName name="lease" localSheetId="2" hidden="1">{#N/A,#N/A,FALSE,"HMF";#N/A,#N/A,FALSE,"FACIL";#N/A,#N/A,FALSE,"HMFINANCE";#N/A,#N/A,FALSE,"HMEUROPE";#N/A,#N/A,FALSE,"HHAB CONSO";#N/A,#N/A,FALSE,"PAB";#N/A,#N/A,FALSE,"MMC";#N/A,#N/A,FALSE,"THAI";#N/A,#N/A,FALSE,"SINPA";#N/A,#N/A,FALSE,"POLAND"}</definedName>
    <definedName name="lease" hidden="1">{#N/A,#N/A,FALSE,"HMF";#N/A,#N/A,FALSE,"FACIL";#N/A,#N/A,FALSE,"HMFINANCE";#N/A,#N/A,FALSE,"HMEUROPE";#N/A,#N/A,FALSE,"HHAB CONSO";#N/A,#N/A,FALSE,"PAB";#N/A,#N/A,FALSE,"MMC";#N/A,#N/A,FALSE,"THAI";#N/A,#N/A,FALSE,"SINPA";#N/A,#N/A,FALSE,"POLAND"}</definedName>
    <definedName name="Leasehold">#REF!</definedName>
    <definedName name="Leases">OFFSET(#REF!, 0,#REF!- 60+1, 1,#REF! -#REF!+1)</definedName>
    <definedName name="LEBEL__MICHEL">#REF!</definedName>
    <definedName name="lee" localSheetId="2" hidden="1">{#N/A,#N/A,TRUE,"Report Cover";#N/A,#N/A,TRUE,"WW Gross Margin";#N/A,#N/A,TRUE,"Overhead";#N/A,#N/A,TRUE,"Mfg Variances";#N/A,#N/A,TRUE,"Prod Line $";#N/A,#N/A,TRUE,"Warranty Reserve";#N/A,#N/A,TRUE,"Inv by Loc";#N/A,#N/A,TRUE,"Consol Inv";#N/A,#N/A,TRUE,"Inv Reserves";#N/A,#N/A,TRUE,"E&amp;O";#N/A,#N/A,TRUE,"Inv Recon";#N/A,#N/A,TRUE,"Inv Accruals";#N/A,#N/A,TRUE,"Turns"}</definedName>
    <definedName name="lee" hidden="1">{#N/A,#N/A,FALSE,"Pharm";#N/A,#N/A,FALSE,"WWCM"}</definedName>
    <definedName name="lee_1" localSheetId="2" hidden="1">{#N/A,#N/A,FALSE,"Pharm";#N/A,#N/A,FALSE,"WWCM"}</definedName>
    <definedName name="lee_1" hidden="1">{#N/A,#N/A,FALSE,"Pharm";#N/A,#N/A,FALSE,"WWCM"}</definedName>
    <definedName name="lee_2" localSheetId="2" hidden="1">{#N/A,#N/A,FALSE,"Pharm";#N/A,#N/A,FALSE,"WWCM"}</definedName>
    <definedName name="lee_2" hidden="1">{#N/A,#N/A,FALSE,"Pharm";#N/A,#N/A,FALSE,"WWCM"}</definedName>
    <definedName name="lee_3" localSheetId="2" hidden="1">{#N/A,#N/A,FALSE,"Pharm";#N/A,#N/A,FALSE,"WWCM"}</definedName>
    <definedName name="lee_3" hidden="1">{#N/A,#N/A,FALSE,"Pharm";#N/A,#N/A,FALSE,"WWCM"}</definedName>
    <definedName name="lee_4" localSheetId="2" hidden="1">{#N/A,#N/A,FALSE,"Pharm";#N/A,#N/A,FALSE,"WWCM"}</definedName>
    <definedName name="lee_4" hidden="1">{#N/A,#N/A,FALSE,"Pharm";#N/A,#N/A,FALSE,"WWCM"}</definedName>
    <definedName name="LEFJO" localSheetId="2" hidden="1">{"Monthly6Q",#N/A,FALSE,"0614ESL"}</definedName>
    <definedName name="LEFJO" hidden="1">{"Monthly6Q",#N/A,FALSE,"0614ESL"}</definedName>
    <definedName name="leftcol">#REF!</definedName>
    <definedName name="LEFY">#REF!</definedName>
    <definedName name="Legacy1" hidden="1">{"'표지'!$B$5"}</definedName>
    <definedName name="legal" localSheetId="2" hidden="1">{"FISCAL 98 SUM DEPT",#N/A,FALSE,"SUM 201";"FISCAL98",#N/A,FALSE,"project 1";"FISCAL98",#N/A,FALSE,"project 2";"FISCAL98",#N/A,FALSE,"project 3";"FISCAL98",#N/A,FALSE,"project 4";"FISCAL98",#N/A,FALSE,"project 5";"FISCAL98",#N/A,FALSE,"project 6";"FISCAL98",#N/A,FALSE,"project 7";"FISCAL98",#N/A,FALSE,"project 8";"FISCAL98",#N/A,FALSE,"project 9";"FISCAL98",#N/A,FALSE,"project 10";"FISCAL98",#N/A,FALSE,"project 11";"FISCAL98",#N/A,FALSE,"project 12";"FISCAL98",#N/A,FALSE,"project 13";"FISCAL98",#N/A,FALSE,"project 14";"FISCAL98",#N/A,FALSE,"project 15";"FISCAL98",#N/A,FALSE,"project 16";"FISCAL98",#N/A,FALSE,"project 17";"FISCAL98",#N/A,FALSE,"project 18";"FISCAL98",#N/A,FALSE,"project 19";"FISCAL98",#N/A,FALSE,"project 20";"FISCAL98",#N/A,FALSE,"project 21";"FISCAL98",#N/A,FALSE,"project 22";"FISCAL98",#N/A,FALSE,"project 23";"FISCAL98",#N/A,FALSE,"project 24";"FISCAL98",#N/A,FALSE,"project 25";"FISCAL98",#N/A,FALSE,"project 26";"FISCAL98",#N/A,FALSE,"project 27";"FISCAL98",#N/A,FALSE,"project 28";"FISCAL98",#N/A,FALSE,"project 29";"FISCAL98",#N/A,FALSE,"project 30";"FISCAL98",#N/A,FALSE,"project 31"}</definedName>
    <definedName name="legal" hidden="1">{"FISCAL 98 SUM DEPT",#N/A,FALSE,"SUM 201";"FISCAL98",#N/A,FALSE,"project 1";"FISCAL98",#N/A,FALSE,"project 2";"FISCAL98",#N/A,FALSE,"project 3";"FISCAL98",#N/A,FALSE,"project 4";"FISCAL98",#N/A,FALSE,"project 5";"FISCAL98",#N/A,FALSE,"project 6";"FISCAL98",#N/A,FALSE,"project 7";"FISCAL98",#N/A,FALSE,"project 8";"FISCAL98",#N/A,FALSE,"project 9";"FISCAL98",#N/A,FALSE,"project 10";"FISCAL98",#N/A,FALSE,"project 11";"FISCAL98",#N/A,FALSE,"project 12";"FISCAL98",#N/A,FALSE,"project 13";"FISCAL98",#N/A,FALSE,"project 14";"FISCAL98",#N/A,FALSE,"project 15";"FISCAL98",#N/A,FALSE,"project 16";"FISCAL98",#N/A,FALSE,"project 17";"FISCAL98",#N/A,FALSE,"project 18";"FISCAL98",#N/A,FALSE,"project 19";"FISCAL98",#N/A,FALSE,"project 20";"FISCAL98",#N/A,FALSE,"project 21";"FISCAL98",#N/A,FALSE,"project 22";"FISCAL98",#N/A,FALSE,"project 23";"FISCAL98",#N/A,FALSE,"project 24";"FISCAL98",#N/A,FALSE,"project 25";"FISCAL98",#N/A,FALSE,"project 26";"FISCAL98",#N/A,FALSE,"project 27";"FISCAL98",#N/A,FALSE,"project 28";"FISCAL98",#N/A,FALSE,"project 29";"FISCAL98",#N/A,FALSE,"project 30";"FISCAL98",#N/A,FALSE,"project 31"}</definedName>
    <definedName name="legal_ent">#REF!</definedName>
    <definedName name="LEIF" localSheetId="2" hidden="1">{"Monthly6Q",#N/A,FALSE,"0614ESL"}</definedName>
    <definedName name="LEIF" hidden="1">{"Monthly6Q",#N/A,FALSE,"0614ESL"}</definedName>
    <definedName name="LEJF" localSheetId="2" hidden="1">{"Monthly6Q",#N/A,FALSE,"0614ESL"}</definedName>
    <definedName name="LEJF" hidden="1">{"Monthly6Q",#N/A,FALSE,"0614ESL"}</definedName>
    <definedName name="LEKI" localSheetId="2" hidden="1">{"Monthly6Q",#N/A,FALSE,"0614ESL"}</definedName>
    <definedName name="LEKI" hidden="1">{"Monthly6Q",#N/A,FALSE,"0614ESL"}</definedName>
    <definedName name="lel" localSheetId="2" hidden="1">{TRUE,TRUE,-2.75,-19.25,483,276.75,FALSE,TRUE,TRUE,TRUE,0,1,#N/A,1,#N/A,12.4166666666667,23.9230769230769,1,FALSE,FALSE,3,TRUE,1,FALSE,75,"Swvu.Ex1a.","ACwvu.Ex1a.",#N/A,FALSE,FALSE,0.75,0.75,1,1,1,"&amp;A","Page &amp;P",FALSE,FALSE,FALSE,FALSE,1,100,#N/A,#N/A,FALSE,FALSE,#N/A,#N/A,FALSE,FALSE,FALSE,1,120,72,FALSE,FALSE,TRUE,TRUE,TRUE}</definedName>
    <definedName name="lel" hidden="1">{TRUE,TRUE,-2.75,-19.25,483,276.75,FALSE,TRUE,TRUE,TRUE,0,1,#N/A,1,#N/A,12.4166666666667,23.9230769230769,1,FALSE,FALSE,3,TRUE,1,FALSE,75,"Swvu.Ex1a.","ACwvu.Ex1a.",#N/A,FALSE,FALSE,0.75,0.75,1,1,1,"&amp;A","Page &amp;P",FALSE,FALSE,FALSE,FALSE,1,100,#N/A,#N/A,FALSE,FALSE,#N/A,#N/A,FALSE,FALSE,FALSE,1,120,72,FALSE,FALSE,TRUE,TRUE,TRUE}</definedName>
    <definedName name="LEMBLACKBOM">#REF!</definedName>
    <definedName name="LEMBLACKCODE">#REF!</definedName>
    <definedName name="LenderName">#REF!</definedName>
    <definedName name="leroy" localSheetId="2" hidden="1">{#N/A,#N/A,FALSE,"Bakersfield PCs";#N/A,#N/A,FALSE,"Bremer PCs";#N/A,#N/A,FALSE,"Bakersfield Notebooks"}</definedName>
    <definedName name="leroy" hidden="1">{#N/A,#N/A,FALSE,"Bakersfield PCs";#N/A,#N/A,FALSE,"Bremer PCs";#N/A,#N/A,FALSE,"Bakersfield Notebooks"}</definedName>
    <definedName name="leroy2" localSheetId="2" hidden="1">{#N/A,#N/A,FALSE,"Bakersfield PCs";#N/A,#N/A,FALSE,"Bremer PCs";#N/A,#N/A,FALSE,"Bakersfield Notebooks"}</definedName>
    <definedName name="leroy2" hidden="1">{#N/A,#N/A,FALSE,"Bakersfield PCs";#N/A,#N/A,FALSE,"Bremer PCs";#N/A,#N/A,FALSE,"Bakersfield Notebooks"}</definedName>
    <definedName name="lett" localSheetId="2" hidden="1">{#N/A,#N/A,FALSE,"TOTAL CASH FLOW";#N/A,#N/A,FALSE,"doane &amp; int'l";#N/A,#N/A,FALSE,"DPC Funding";#N/A,#N/A,FALSE,"Total Spain";#N/A,#N/A,FALSE,"Exchange Rate Effect";#N/A,#N/A,FALSE,"Spain Purchase"}</definedName>
    <definedName name="lett" hidden="1">{#N/A,#N/A,FALSE,"TOTAL CASH FLOW";#N/A,#N/A,FALSE,"doane &amp; int'l";#N/A,#N/A,FALSE,"DPC Funding";#N/A,#N/A,FALSE,"Total Spain";#N/A,#N/A,FALSE,"Exchange Rate Effect";#N/A,#N/A,FALSE,"Spain Purchase"}</definedName>
    <definedName name="Lev_comps">#REF!</definedName>
    <definedName name="LEVEL">#REF!</definedName>
    <definedName name="Level_BOM">#REF!</definedName>
    <definedName name="level1">#REF!</definedName>
    <definedName name="level2">#REF!</definedName>
    <definedName name="level3">#REF!</definedName>
    <definedName name="level4">#REF!</definedName>
    <definedName name="level5">#REF!</definedName>
    <definedName name="level6">#REF!</definedName>
    <definedName name="level7">#REF!</definedName>
    <definedName name="Lexstra99actfcst" localSheetId="2" hidden="1">{"Title",#N/A,FALSE,"Summary Budget";"Rental Income",#N/A,FALSE,"Summary Budget";"Current Escalations",#N/A,FALSE,"Summary Budget";"Storage Rent",#N/A,FALSE,"Summary Budget";"Parking Rent",#N/A,FALSE,"Summary Budget"}</definedName>
    <definedName name="Lexstra99actfcst" hidden="1">{"Title",#N/A,FALSE,"Summary Budget";"Rental Income",#N/A,FALSE,"Summary Budget";"Current Escalations",#N/A,FALSE,"Summary Budget";"Storage Rent",#N/A,FALSE,"Summary Budget";"Parking Rent",#N/A,FALSE,"Summary Budget"}</definedName>
    <definedName name="lexstra99actfcst1" localSheetId="2" hidden="1">{"Title",#N/A,FALSE,"Summary Budget";"Rental Income",#N/A,FALSE,"Summary Budget";"Current Escalations",#N/A,FALSE,"Summary Budget";"Storage Rent",#N/A,FALSE,"Summary Budget";"Parking Rent",#N/A,FALSE,"Summary Budget"}</definedName>
    <definedName name="lexstra99actfcst1" hidden="1">{"Title",#N/A,FALSE,"Summary Budget";"Rental Income",#N/A,FALSE,"Summary Budget";"Current Escalations",#N/A,FALSE,"Summary Budget";"Storage Rent",#N/A,FALSE,"Summary Budget";"Parking Rent",#N/A,FALSE,"Summary Budget"}</definedName>
    <definedName name="ley" localSheetId="2" hidden="1">{#N/A,#N/A,TRUE,"Cover";#N/A,#N/A,TRUE,"Variances";#N/A,#N/A,TRUE,"ABC Format - Consolidation";#N/A,#N/A,TRUE,"ABC Format - Budget Consol.";#N/A,#N/A,TRUE,"ABC Format - Variance Analysis";#N/A,#N/A,TRUE,"Flash @ Budget Rates";#N/A,#N/A,TRUE,"Rec. Budget to Forecast";#N/A,#N/A,TRUE,"Rec. Prev to Current Forecast";#N/A,#N/A,TRUE,"TDC UK";#N/A,#N/A,TRUE,"TDC Australia";#N/A,#N/A,TRUE,"TDC Middle East";#N/A,#N/A,TRUE,"TDC Taiwan";#N/A,#N/A,TRUE,"TDC France";#N/A,#N/A,TRUE,"TDC Malasia";#N/A,#N/A,TRUE,"Equity - DTGI";#N/A,#N/A,TRUE,"Equity - SRTL";#N/A,#N/A,TRUE,"Equity - IP &amp; Partners";#N/A,#N/A,TRUE,"Equity - GMTV";#N/A,#N/A,TRUE,"Flash @ Actual Rates";#N/A,#N/A,TRUE,"Development Costs Breakdown";#N/A,#N/A,TRUE,"Management Overhead Analysis";#N/A,#N/A,TRUE,"Foreign Exchange Adjustments";#N/A,#N/A,TRUE,"Headcount"}</definedName>
    <definedName name="ley" hidden="1">{#N/A,#N/A,TRUE,"Cover";#N/A,#N/A,TRUE,"Variances";#N/A,#N/A,TRUE,"ABC Format - Consolidation";#N/A,#N/A,TRUE,"ABC Format - Budget Consol.";#N/A,#N/A,TRUE,"ABC Format - Variance Analysis";#N/A,#N/A,TRUE,"Flash @ Budget Rates";#N/A,#N/A,TRUE,"Rec. Budget to Forecast";#N/A,#N/A,TRUE,"Rec. Prev to Current Forecast";#N/A,#N/A,TRUE,"TDC UK";#N/A,#N/A,TRUE,"TDC Australia";#N/A,#N/A,TRUE,"TDC Middle East";#N/A,#N/A,TRUE,"TDC Taiwan";#N/A,#N/A,TRUE,"TDC France";#N/A,#N/A,TRUE,"TDC Malasia";#N/A,#N/A,TRUE,"Equity - DTGI";#N/A,#N/A,TRUE,"Equity - SRTL";#N/A,#N/A,TRUE,"Equity - IP &amp; Partners";#N/A,#N/A,TRUE,"Equity - GMTV";#N/A,#N/A,TRUE,"Flash @ Actual Rates";#N/A,#N/A,TRUE,"Development Costs Breakdown";#N/A,#N/A,TRUE,"Management Overhead Analysis";#N/A,#N/A,TRUE,"Foreign Exchange Adjustments";#N/A,#N/A,TRUE,"Headcount"}</definedName>
    <definedName name="lf" localSheetId="2" hidden="1">{#N/A,#N/A,FALSE,"Brad_DCFM";#N/A,#N/A,FALSE,"Nick_DCFM";#N/A,#N/A,FALSE,"Mobile_DCFM"}</definedName>
    <definedName name="lf" hidden="1">{#N/A,#N/A,FALSE,"Brad_DCFM";#N/A,#N/A,FALSE,"Nick_DCFM";#N/A,#N/A,FALSE,"Mobile_DCFM"}</definedName>
    <definedName name="LFDAJ" localSheetId="2" hidden="1">{"Monthly6Q",#N/A,FALSE,"0614ESL"}</definedName>
    <definedName name="LFDAJ" hidden="1">{"Monthly6Q",#N/A,FALSE,"0614ESL"}</definedName>
    <definedName name="LFEJ" localSheetId="2" hidden="1">{"Monthly6Q",#N/A,FALSE,"0614ESL"}</definedName>
    <definedName name="LFEJ" hidden="1">{"Monthly6Q",#N/A,FALSE,"0614ESL"}</definedName>
    <definedName name="lfj" localSheetId="2" hidden="1">{#N/A,#N/A,FALSE,"TABLE_1 YTD";#N/A,#N/A,FALSE,"TABLE_1A QTD";#N/A,#N/A,FALSE,"NORMAL_SPREAD_QTD";#N/A,#N/A,FALSE,"NORMAL_SPREAD_YTD";#N/A,#N/A,FALSE,"TAX_EQV";#N/A,#N/A,FALSE,"TAX EQUIV_INPUT";#N/A,#N/A,FALSE,"NET FROM FER";#N/A,#N/A,FALSE,"COVER"}</definedName>
    <definedName name="lfj" hidden="1">{#N/A,#N/A,FALSE,"TABLE_1 YTD";#N/A,#N/A,FALSE,"TABLE_1A QTD";#N/A,#N/A,FALSE,"NORMAL_SPREAD_QTD";#N/A,#N/A,FALSE,"NORMAL_SPREAD_YTD";#N/A,#N/A,FALSE,"TAX_EQV";#N/A,#N/A,FALSE,"TAX EQUIV_INPUT";#N/A,#N/A,FALSE,"NET FROM FER";#N/A,#N/A,FALSE,"COVER"}</definedName>
    <definedName name="lfj_1" localSheetId="2" hidden="1">{#N/A,#N/A,FALSE,"TABLE_1 YTD";#N/A,#N/A,FALSE,"TABLE_1A QTD";#N/A,#N/A,FALSE,"NORMAL_SPREAD_QTD";#N/A,#N/A,FALSE,"NORMAL_SPREAD_YTD";#N/A,#N/A,FALSE,"TAX_EQV";#N/A,#N/A,FALSE,"TAX EQUIV_INPUT";#N/A,#N/A,FALSE,"NET FROM FER";#N/A,#N/A,FALSE,"COVER"}</definedName>
    <definedName name="lfj_1" hidden="1">{#N/A,#N/A,FALSE,"TABLE_1 YTD";#N/A,#N/A,FALSE,"TABLE_1A QTD";#N/A,#N/A,FALSE,"NORMAL_SPREAD_QTD";#N/A,#N/A,FALSE,"NORMAL_SPREAD_YTD";#N/A,#N/A,FALSE,"TAX_EQV";#N/A,#N/A,FALSE,"TAX EQUIV_INPUT";#N/A,#N/A,FALSE,"NET FROM FER";#N/A,#N/A,FALSE,"COVER"}</definedName>
    <definedName name="lfj_2" localSheetId="2" hidden="1">{#N/A,#N/A,FALSE,"TABLE_1 YTD";#N/A,#N/A,FALSE,"TABLE_1A QTD";#N/A,#N/A,FALSE,"NORMAL_SPREAD_QTD";#N/A,#N/A,FALSE,"NORMAL_SPREAD_YTD";#N/A,#N/A,FALSE,"TAX_EQV";#N/A,#N/A,FALSE,"TAX EQUIV_INPUT";#N/A,#N/A,FALSE,"NET FROM FER";#N/A,#N/A,FALSE,"COVER"}</definedName>
    <definedName name="lfj_2" hidden="1">{#N/A,#N/A,FALSE,"TABLE_1 YTD";#N/A,#N/A,FALSE,"TABLE_1A QTD";#N/A,#N/A,FALSE,"NORMAL_SPREAD_QTD";#N/A,#N/A,FALSE,"NORMAL_SPREAD_YTD";#N/A,#N/A,FALSE,"TAX_EQV";#N/A,#N/A,FALSE,"TAX EQUIV_INPUT";#N/A,#N/A,FALSE,"NET FROM FER";#N/A,#N/A,FALSE,"COVER"}</definedName>
    <definedName name="lfj_3" localSheetId="2" hidden="1">{#N/A,#N/A,FALSE,"TABLE_1 YTD";#N/A,#N/A,FALSE,"TABLE_1A QTD";#N/A,#N/A,FALSE,"NORMAL_SPREAD_QTD";#N/A,#N/A,FALSE,"NORMAL_SPREAD_YTD";#N/A,#N/A,FALSE,"TAX_EQV";#N/A,#N/A,FALSE,"TAX EQUIV_INPUT";#N/A,#N/A,FALSE,"NET FROM FER";#N/A,#N/A,FALSE,"COVER"}</definedName>
    <definedName name="lfj_3" hidden="1">{#N/A,#N/A,FALSE,"TABLE_1 YTD";#N/A,#N/A,FALSE,"TABLE_1A QTD";#N/A,#N/A,FALSE,"NORMAL_SPREAD_QTD";#N/A,#N/A,FALSE,"NORMAL_SPREAD_YTD";#N/A,#N/A,FALSE,"TAX_EQV";#N/A,#N/A,FALSE,"TAX EQUIV_INPUT";#N/A,#N/A,FALSE,"NET FROM FER";#N/A,#N/A,FALSE,"COVER"}</definedName>
    <definedName name="lfj_4" localSheetId="2" hidden="1">{#N/A,#N/A,FALSE,"TABLE_1 YTD";#N/A,#N/A,FALSE,"TABLE_1A QTD";#N/A,#N/A,FALSE,"NORMAL_SPREAD_QTD";#N/A,#N/A,FALSE,"NORMAL_SPREAD_YTD";#N/A,#N/A,FALSE,"TAX_EQV";#N/A,#N/A,FALSE,"TAX EQUIV_INPUT";#N/A,#N/A,FALSE,"NET FROM FER";#N/A,#N/A,FALSE,"COVER"}</definedName>
    <definedName name="lfj_4" hidden="1">{#N/A,#N/A,FALSE,"TABLE_1 YTD";#N/A,#N/A,FALSE,"TABLE_1A QTD";#N/A,#N/A,FALSE,"NORMAL_SPREAD_QTD";#N/A,#N/A,FALSE,"NORMAL_SPREAD_YTD";#N/A,#N/A,FALSE,"TAX_EQV";#N/A,#N/A,FALSE,"TAX EQUIV_INPUT";#N/A,#N/A,FALSE,"NET FROM FER";#N/A,#N/A,FALSE,"COVER"}</definedName>
    <definedName name="LFQ">#REF!</definedName>
    <definedName name="LFY">#REF!</definedName>
    <definedName name="LFYPrice">#REF!</definedName>
    <definedName name="Lgl_Enty_Code1" hidden="1">#REF!</definedName>
    <definedName name="Lgl_Enty_Desc1" hidden="1">#REF!</definedName>
    <definedName name="lh" localSheetId="2" hidden="1">{#N/A,#N/A,TRUE,"Cover";#N/A,#N/A,TRUE,"BS";#N/A,#N/A,TRUE,"BS (2)";#N/A,#N/A,TRUE,"BS (3)";#N/A,#N/A,TRUE,"Supp Info-BS";#N/A,#N/A,TRUE,"IS";#N/A,#N/A,TRUE,"IS (2)";#N/A,#N/A,TRUE,"IS (3)";#N/A,#N/A,TRUE,"Supp Info-IS";#N/A,#N/A,TRUE,"CF";#N/A,#N/A,TRUE,"Supp Info-CF";#N/A,#N/A,TRUE,"SH";#N/A,#N/A,TRUE,"Supp Info-SH"}</definedName>
    <definedName name="lh" hidden="1">{#N/A,#N/A,TRUE,"Cover";#N/A,#N/A,TRUE,"BS";#N/A,#N/A,TRUE,"BS (2)";#N/A,#N/A,TRUE,"BS (3)";#N/A,#N/A,TRUE,"Supp Info-BS";#N/A,#N/A,TRUE,"IS";#N/A,#N/A,TRUE,"IS (2)";#N/A,#N/A,TRUE,"IS (3)";#N/A,#N/A,TRUE,"Supp Info-IS";#N/A,#N/A,TRUE,"CF";#N/A,#N/A,TRUE,"Supp Info-CF";#N/A,#N/A,TRUE,"SH";#N/A,#N/A,TRUE,"Supp Info-SH"}</definedName>
    <definedName name="lhjlkjlhklhljl" localSheetId="2" hidden="1">{#N/A,#N/A,FALSE,"PMW Gruppe 99_98";#N/A,#N/A,FALSE,"PMW KG 98_99";#N/A,#N/A,FALSE,"PMW Inc. 99_98";#N/A,#N/A,FALSE,"PMW VTECH 99_98";#N/A,#N/A,FALSE,"PMW Thail. 99_98";#N/A,#N/A,FALSE,"PMW Canada 99_98";#N/A,#N/A,FALSE,"Währungsabw. 99_98"}</definedName>
    <definedName name="lhjlkjlhklhljl" hidden="1">{#N/A,#N/A,FALSE,"PMW Gruppe 99_98";#N/A,#N/A,FALSE,"PMW KG 98_99";#N/A,#N/A,FALSE,"PMW Inc. 99_98";#N/A,#N/A,FALSE,"PMW VTECH 99_98";#N/A,#N/A,FALSE,"PMW Thail. 99_98";#N/A,#N/A,FALSE,"PMW Canada 99_98";#N/A,#N/A,FALSE,"Währungsabw. 99_98"}</definedName>
    <definedName name="LIAB">#REF!</definedName>
    <definedName name="Liabilities">#REF!</definedName>
    <definedName name="Liabilities_to_Total_Assets">#REF!</definedName>
    <definedName name="Liabilities_to_Total_Assets_Standard">#REF!</definedName>
    <definedName name="LiabilitiesPivot">OFFSET(#REF!,0,0,COUNTA(#REF!),COUNTA(#REF!))</definedName>
    <definedName name="LiabilitiesRange2">OFFSET(#REF!,1,1,COUNTA(#REF!),COUNTA(#REF!)-1)</definedName>
    <definedName name="LIBOR">#REF!</definedName>
    <definedName name="Library" hidden="1">"a1"</definedName>
    <definedName name="LieferbeginnIST">#REF!</definedName>
    <definedName name="LieferbeginnPLAN">#REF!</definedName>
    <definedName name="LIEFIJ" localSheetId="2" hidden="1">{"Monthly6Q",#N/A,FALSE,"0614ESL"}</definedName>
    <definedName name="LIEFIJ" hidden="1">{"Monthly6Q",#N/A,FALSE,"0614ESL"}</definedName>
    <definedName name="LIFAJ" localSheetId="2" hidden="1">{"Monthly6Q",#N/A,FALSE,"0614ESL"}</definedName>
    <definedName name="LIFAJ" hidden="1">{"Monthly6Q",#N/A,FALSE,"0614ESL"}</definedName>
    <definedName name="Lifecycle_Growth_Rate">#REF!</definedName>
    <definedName name="LifeInsYTD04">#REF!</definedName>
    <definedName name="lilillii" localSheetId="2" hidden="1">{"Monthly6Q",#N/A,FALSE,"0614ESL"}</definedName>
    <definedName name="lilillii" hidden="1">{"Monthly6Q",#N/A,FALSE,"0614ESL"}</definedName>
    <definedName name="lillil" localSheetId="2" hidden="1">{"Monthly6Q",#N/A,FALSE,"0614ESL"}</definedName>
    <definedName name="lillil" hidden="1">{"Monthly6Q",#N/A,FALSE,"0614ESL"}</definedName>
    <definedName name="limcount" localSheetId="2" hidden="1">1</definedName>
    <definedName name="limcount">2</definedName>
    <definedName name="limey" localSheetId="2" hidden="1">{#N/A,#N/A,FALSE,"Calc";#N/A,#N/A,FALSE,"Sensitivity";#N/A,#N/A,FALSE,"LT Earn.Dil.";#N/A,#N/A,FALSE,"Dil. AVP"}</definedName>
    <definedName name="limey" hidden="1">{#N/A,#N/A,FALSE,"Calc";#N/A,#N/A,FALSE,"Sensitivity";#N/A,#N/A,FALSE,"LT Earn.Dil.";#N/A,#N/A,FALSE,"Dil. AVP"}</definedName>
    <definedName name="linda">#REF!</definedName>
    <definedName name="LINE">#REF!</definedName>
    <definedName name="Line1">OFFSET(#REF!, 0,#REF!- 60+1, 1,#REF! -#REF!+1)</definedName>
    <definedName name="Line2">OFFSET(#REF!, 0,#REF!- 60+1, 1,#REF! -#REF!+1)</definedName>
    <definedName name="LINEA">#REF!</definedName>
    <definedName name="LINEAS">#REF!</definedName>
    <definedName name="Linking_Range_1">#REF!</definedName>
    <definedName name="Linking_Range_10">#REF!</definedName>
    <definedName name="Linking_Range_11">#REF!</definedName>
    <definedName name="Linking_Range_2">#REF!</definedName>
    <definedName name="Linking_Range_3">#REF!</definedName>
    <definedName name="Linking_Range_4">#REF!</definedName>
    <definedName name="Linking_Range_5">#REF!</definedName>
    <definedName name="Linking_Range_6">#REF!</definedName>
    <definedName name="Linking_Range_7">#REF!</definedName>
    <definedName name="Linking_Range_8">#REF!</definedName>
    <definedName name="Linking_Range_9">#REF!</definedName>
    <definedName name="liollioll" hidden="1">#REF!</definedName>
    <definedName name="Liq_Factor">#REF!</definedName>
    <definedName name="list">#REF!</definedName>
    <definedName name="list_2015">#REF!</definedName>
    <definedName name="ListDataTable">#REF!</definedName>
    <definedName name="ListDataType">#REF!</definedName>
    <definedName name="ListLanguage">#REF!</definedName>
    <definedName name="ListMode">#REF!</definedName>
    <definedName name="ListOffset">1</definedName>
    <definedName name="ListPublicationType">#REF!</definedName>
    <definedName name="ListScaleFactor">#REF!</definedName>
    <definedName name="ListSection">#REF!</definedName>
    <definedName name="ListSector">#REF!</definedName>
    <definedName name="ListSectorTemplate">#REF!</definedName>
    <definedName name="ListSheetsMacroButton">#REF!</definedName>
    <definedName name="liulkjm" localSheetId="2" hidden="1">{#N/A,#N/A,TRUE,"Historicals";#N/A,#N/A,TRUE,"Charts";#N/A,#N/A,TRUE,"Forecasts"}</definedName>
    <definedName name="liulkjm" hidden="1">{#N/A,#N/A,TRUE,"Historicals";#N/A,#N/A,TRUE,"Charts";#N/A,#N/A,TRUE,"Forecasts"}</definedName>
    <definedName name="liyljk" localSheetId="2" hidden="1">{#N/A,#N/A,TRUE,"Historicals";#N/A,#N/A,TRUE,"Charts";#N/A,#N/A,TRUE,"Forecasts"}</definedName>
    <definedName name="liyljk" hidden="1">{#N/A,#N/A,TRUE,"Historicals";#N/A,#N/A,TRUE,"Charts";#N/A,#N/A,TRUE,"Forecasts"}</definedName>
    <definedName name="lj" localSheetId="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AD" localSheetId="2" hidden="1">{"Monthly6Q",#N/A,FALSE,"0614ESL"}</definedName>
    <definedName name="LJAD" hidden="1">{"Monthly6Q",#N/A,FALSE,"0614ESL"}</definedName>
    <definedName name="LJADS" localSheetId="2" hidden="1">{"Monthly6Q",#N/A,FALSE,"0614ESL"}</definedName>
    <definedName name="LJADS" hidden="1">{"Monthly6Q",#N/A,FALSE,"0614ESL"}</definedName>
    <definedName name="ljdanl" localSheetId="2" hidden="1">{"Monthly6Q",#N/A,FALSE,"0614ESL"}</definedName>
    <definedName name="ljdanl" hidden="1">{"Monthly6Q",#N/A,FALSE,"0614ESL"}</definedName>
    <definedName name="LJDFA" localSheetId="2" hidden="1">{"Monthly6Q",#N/A,FALSE,"0614ESL"}</definedName>
    <definedName name="LJDFA" hidden="1">{"Monthly6Q",#N/A,FALSE,"0614ESL"}</definedName>
    <definedName name="lje" hidden="1">"06106005005605306305505006506605105105906005406005905405605406805905405606405005405705905305305406805705304806805405506405005606205905906605905405805406005405406006405005705606005406406005005305306305505205806805005606405004905312512710011212610510910"</definedName>
    <definedName name="ljeasdrg" hidden="1">"27100113115109118101121101094090070082079070066089085086074083070074100113110111085115111112049032082116113111123117070125112115119116053041083103109102101121108105119044041078102110114102045037083105104117123114116125082098111101103105119125132102113"</definedName>
    <definedName name="ljer" hidden="1">"30991171151061220971201060800780720680720960870700870830770840780700590480530591261240991121211031081141060840690800770700830710880770490700651251271001131181021081091040830780780840690890660830700840830870490701000950990981261240991121211031081141060"</definedName>
    <definedName name="ljhkjh" localSheetId="2" hidden="1">{#N/A,#N/A,TRUE,"Cover";#N/A,#N/A,TRUE,"BS";#N/A,#N/A,TRUE,"BS (2)";#N/A,#N/A,TRUE,"BS (3)";#N/A,#N/A,TRUE,"Supp Info-BS";#N/A,#N/A,TRUE,"IS";#N/A,#N/A,TRUE,"IS (2)";#N/A,#N/A,TRUE,"IS (3)";#N/A,#N/A,TRUE,"Supp Info-IS";#N/A,#N/A,TRUE,"CF";#N/A,#N/A,TRUE,"Supp Info-CF";#N/A,#N/A,TRUE,"SH";#N/A,#N/A,TRUE,"Supp Info-SH"}</definedName>
    <definedName name="ljhkjh" hidden="1">{#N/A,#N/A,TRUE,"Cover";#N/A,#N/A,TRUE,"BS";#N/A,#N/A,TRUE,"BS (2)";#N/A,#N/A,TRUE,"BS (3)";#N/A,#N/A,TRUE,"Supp Info-BS";#N/A,#N/A,TRUE,"IS";#N/A,#N/A,TRUE,"IS (2)";#N/A,#N/A,TRUE,"IS (3)";#N/A,#N/A,TRUE,"Supp Info-IS";#N/A,#N/A,TRUE,"CF";#N/A,#N/A,TRUE,"Supp Info-CF";#N/A,#N/A,TRUE,"SH";#N/A,#N/A,TRUE,"Supp Info-SH"}</definedName>
    <definedName name="ljiljj" localSheetId="2" hidden="1">{#N/A,#N/A,TRUE,"Historicals";#N/A,#N/A,TRUE,"Charts";#N/A,#N/A,TRUE,"Forecasts"}</definedName>
    <definedName name="ljiljj" hidden="1">{#N/A,#N/A,TRUE,"Historicals";#N/A,#N/A,TRUE,"Charts";#N/A,#N/A,TRUE,"Forecasts"}</definedName>
    <definedName name="ljkl" localSheetId="2" hidden="1">{#N/A,#N/A,FALSE,"Umsatz HM";#N/A,#N/A,FALSE,"ER HM";#N/A,#N/A,FALSE,"EA HM  (2)";#N/A,#N/A,FALSE,"EA HM ";#N/A,#N/A,FALSE,"EA HM  (4)";#N/A,#N/A,FALSE,"EA HM  (3)";#N/A,#N/A,FALSE,"KA HM  (2)";#N/A,#N/A,FALSE,"KA HM";#N/A,#N/A,FALSE,"KA HM  (3)";#N/A,#N/A,FALSE,"KA HM (4)"}</definedName>
    <definedName name="ljkl" hidden="1">{#N/A,#N/A,FALSE,"Umsatz HM";#N/A,#N/A,FALSE,"ER HM";#N/A,#N/A,FALSE,"EA HM  (2)";#N/A,#N/A,FALSE,"EA HM ";#N/A,#N/A,FALSE,"EA HM  (4)";#N/A,#N/A,FALSE,"EA HM  (3)";#N/A,#N/A,FALSE,"KA HM  (2)";#N/A,#N/A,FALSE,"KA HM";#N/A,#N/A,FALSE,"KA HM  (3)";#N/A,#N/A,FALSE,"KA HM (4)"}</definedName>
    <definedName name="ljklk"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k" localSheetId="2" hidden="1">{#N/A,#N/A,FALSE,"Brad_DCFM";#N/A,#N/A,FALSE,"Nick_DCFM";#N/A,#N/A,FALSE,"Mobile_DCFM"}</definedName>
    <definedName name="lk" hidden="1">{#N/A,#N/A,FALSE,"Brad_DCFM";#N/A,#N/A,FALSE,"Nick_DCFM";#N/A,#N/A,FALSE,"Mobile_DCFM"}</definedName>
    <definedName name="LKA" localSheetId="2" hidden="1">{"Monthly6Q",#N/A,FALSE,"0614ESL"}</definedName>
    <definedName name="LKA" hidden="1">{"Monthly6Q",#N/A,FALSE,"0614ESL"}</definedName>
    <definedName name="lkafdj" localSheetId="2" hidden="1">{"Monthly6Q",#N/A,FALSE,"0614ESL"}</definedName>
    <definedName name="lkafdj" hidden="1">{"Monthly6Q",#N/A,FALSE,"0614ESL"}</definedName>
    <definedName name="lkahjse" hidden="1">"AR &amp; WIP Report_20150831_08_50_36_5050.xls"</definedName>
    <definedName name="lkaj" hidden="1">"JWQKT0OOG5"</definedName>
    <definedName name="lkaje" hidden="1">"2"</definedName>
    <definedName name="lkajselkj" hidden="1">"AR &amp; WIP Report_20150831_08_50_36_5050.xls"</definedName>
    <definedName name="lkajsg">#REF!</definedName>
    <definedName name="lkase">#REF!</definedName>
    <definedName name="lkasjer" hidden="1">"11212110310910610308307307607607808507208408105406205312512710011212610710810910406808608608207308308409807606608207005104905405312912809512112609811211010006808908208607407809308707008208208006906605105813012310412111710211310610007407308209406907408"</definedName>
    <definedName name="LKDF" localSheetId="2" hidden="1">{"Monthly6Q",#N/A,FALSE,"0614ESL"}</definedName>
    <definedName name="LKDF" hidden="1">{"Monthly6Q",#N/A,FALSE,"0614ESL"}</definedName>
    <definedName name="lkh" localSheetId="2" hidden="1">{#N/A,#N/A,TRUE,"Cover";#N/A,#N/A,TRUE,"BS";#N/A,#N/A,TRUE,"BS (2)";#N/A,#N/A,TRUE,"BS (3)";#N/A,#N/A,TRUE,"Supp Info-BS";#N/A,#N/A,TRUE,"IS";#N/A,#N/A,TRUE,"IS (2)";#N/A,#N/A,TRUE,"IS (3)";#N/A,#N/A,TRUE,"Supp Info-IS";#N/A,#N/A,TRUE,"CF";#N/A,#N/A,TRUE,"Supp Info-CF";#N/A,#N/A,TRUE,"SH";#N/A,#N/A,TRUE,"Supp Info-SH"}</definedName>
    <definedName name="lkh" hidden="1">{#N/A,#N/A,TRUE,"Cover";#N/A,#N/A,TRUE,"BS";#N/A,#N/A,TRUE,"BS (2)";#N/A,#N/A,TRUE,"BS (3)";#N/A,#N/A,TRUE,"Supp Info-BS";#N/A,#N/A,TRUE,"IS";#N/A,#N/A,TRUE,"IS (2)";#N/A,#N/A,TRUE,"IS (3)";#N/A,#N/A,TRUE,"Supp Info-IS";#N/A,#N/A,TRUE,"CF";#N/A,#N/A,TRUE,"Supp Info-CF";#N/A,#N/A,TRUE,"SH";#N/A,#N/A,TRUE,"Supp Info-SH"}</definedName>
    <definedName name="lkhadg" hidden="1">"Monthly Report v 8"</definedName>
    <definedName name="lkhasdeg" hidden="1">"AR &amp; WIP Report_20150831_08_50_36_5050.xls"</definedName>
    <definedName name="lkhkj" hidden="1">"Monthly Report v 8_20150819_12_32_36_3232.xls"</definedName>
    <definedName name="lkhlh" localSheetId="2" hidden="1">{#N/A,#N/A,TRUE,"Historicals";#N/A,#N/A,TRUE,"Charts";#N/A,#N/A,TRUE,"Forecasts"}</definedName>
    <definedName name="lkhlh" hidden="1">{#N/A,#N/A,TRUE,"Historicals";#N/A,#N/A,TRUE,"Charts";#N/A,#N/A,TRUE,"Forecasts"}</definedName>
    <definedName name="lkj" localSheetId="2" hidden="1">"41091230981171050800730700670810940870690910840740840780650550480580621251271001131181021081091040830780780770690870720850770490650611251321041121211031091061030830730760830780870660820740850800870490650960951041021251271001131181021081091040830780780"</definedName>
    <definedName name="lkj" hidden="1">{#N/A,#N/A,FALSE,"DCF2";#N/A,#N/A,FALSE,"DCF comm";#N/A,#N/A,FALSE,"Relief Fr Royalty";#N/A,#N/A,FALSE,"Asset Charges";#N/A,#N/A,FALSE,"Workforce";#N/A,#N/A,FALSE,"WACC Recon"}</definedName>
    <definedName name="lkja">#REF!</definedName>
    <definedName name="lkjahseg" hidden="1">"2"</definedName>
    <definedName name="lkjahslegt" hidden="1">"AR &amp; WIP Report"</definedName>
    <definedName name="lkjas" hidden="1">"62125127100113118102108109104084081080084089078066083074078072066049059056051053052051049053052129128095121124099108114100079090077070074082088079080073087074080072083065054050134130080082077070083074068084070082074086083065054126"</definedName>
    <definedName name="lkjasdg" hidden="1">"09712510208407408207707007608709407707007408308406506905305905406109809609510205805307305709510009510206505105207209209609909305506007006013212409512111510612309712010607707408207809107807906908308707607007807708307006105904904905405405213012310412111"</definedName>
    <definedName name="lkjasg" hidden="1">"18110119098120101089088069091077070065093086083074083065070100118114110088116112109048032077114112120121117069129113112119116048037083108113101104122109102118044036076101119112102044041084102104117118110116130086097114102104102118125127100112123112119"</definedName>
    <definedName name="lkjaswe">"Monthly Report v 8"</definedName>
    <definedName name="lkjerf" hidden="1">"11411411909812110108707408208207407608209007806707308208706604906407705405010009609609807005307105210010409509705707005805709109910009307406105807013412409611711410912309712511007706907807908807707807208408708107207906808507006205605105205405705713412"</definedName>
    <definedName name="lkjfhsaldfkj" localSheetId="2" hidden="1">{#N/A,#N/A,TRUE,"Cover";#N/A,#N/A,TRUE,"BS";#N/A,#N/A,TRUE,"BS (2)";#N/A,#N/A,TRUE,"BS (3)";#N/A,#N/A,TRUE,"Supp Info-BS";#N/A,#N/A,TRUE,"IS";#N/A,#N/A,TRUE,"IS (2)";#N/A,#N/A,TRUE,"IS (3)";#N/A,#N/A,TRUE,"Supp Info-IS";#N/A,#N/A,TRUE,"CF";#N/A,#N/A,TRUE,"Supp Info-CF";#N/A,#N/A,TRUE,"SH";#N/A,#N/A,TRUE,"Supp Info-SH"}</definedName>
    <definedName name="lkjfhsaldfkj" hidden="1">{#N/A,#N/A,TRUE,"Cover";#N/A,#N/A,TRUE,"BS";#N/A,#N/A,TRUE,"BS (2)";#N/A,#N/A,TRUE,"BS (3)";#N/A,#N/A,TRUE,"Supp Info-BS";#N/A,#N/A,TRUE,"IS";#N/A,#N/A,TRUE,"IS (2)";#N/A,#N/A,TRUE,"IS (3)";#N/A,#N/A,TRUE,"Supp Info-IS";#N/A,#N/A,TRUE,"CF";#N/A,#N/A,TRUE,"Supp Info-CF";#N/A,#N/A,TRUE,"SH";#N/A,#N/A,TRUE,"Supp Info-SH"}</definedName>
    <definedName name="lkjh" localSheetId="2" hidden="1">{#N/A,#N/A,TRUE,"Cover";#N/A,#N/A,TRUE,"BS";#N/A,#N/A,TRUE,"BS (2)";#N/A,#N/A,TRUE,"BS (3)";#N/A,#N/A,TRUE,"Supp Info-BS";#N/A,#N/A,TRUE,"IS";#N/A,#N/A,TRUE,"IS (2)";#N/A,#N/A,TRUE,"IS (3)";#N/A,#N/A,TRUE,"Supp Info-IS";#N/A,#N/A,TRUE,"CF";#N/A,#N/A,TRUE,"Supp Info-CF";#N/A,#N/A,TRUE,"SH";#N/A,#N/A,TRUE,"Supp Info-SH"}</definedName>
    <definedName name="lkjh" hidden="1">{#N/A,#N/A,TRUE,"Cover";#N/A,#N/A,TRUE,"BS";#N/A,#N/A,TRUE,"BS (2)";#N/A,#N/A,TRUE,"BS (3)";#N/A,#N/A,TRUE,"Supp Info-BS";#N/A,#N/A,TRUE,"IS";#N/A,#N/A,TRUE,"IS (2)";#N/A,#N/A,TRUE,"IS (3)";#N/A,#N/A,TRUE,"Supp Info-IS";#N/A,#N/A,TRUE,"CF";#N/A,#N/A,TRUE,"Supp Info-CF";#N/A,#N/A,TRUE,"SH";#N/A,#N/A,TRUE,"Supp Info-SH"}</definedName>
    <definedName name="lkjhasdg">#REF!</definedName>
    <definedName name="lkjlk" localSheetId="2" hidden="1">{#N/A,#N/A,FALSE,"Summary";#N/A,#N/A,FALSE,"IS";#N/A,#N/A,FALSE,"Bal Sheet";#N/A,#N/A,FALSE,"DCF2";#N/A,#N/A,FALSE,"DCF2_wComm";#N/A,#N/A,FALSE,"Relief Fr Royalty";#N/A,#N/A,FALSE,"Asset Charges";#N/A,#N/A,FALSE,"Royalty_Rate";#N/A,#N/A,FALSE,"Workforce";#N/A,#N/A,FALSE,"Attrition Rate";#N/A,#N/A,FALSE,"Adj_WACC";#N/A,#N/A,FALSE,"WACC"}</definedName>
    <definedName name="lkjlk" hidden="1">{#N/A,#N/A,FALSE,"Summary";#N/A,#N/A,FALSE,"IS";#N/A,#N/A,FALSE,"Bal Sheet";#N/A,#N/A,FALSE,"DCF2";#N/A,#N/A,FALSE,"DCF2_wComm";#N/A,#N/A,FALSE,"Relief Fr Royalty";#N/A,#N/A,FALSE,"Asset Charges";#N/A,#N/A,FALSE,"Royalty_Rate";#N/A,#N/A,FALSE,"Workforce";#N/A,#N/A,FALSE,"Attrition Rate";#N/A,#N/A,FALSE,"Adj_WACC";#N/A,#N/A,FALSE,"WACC"}</definedName>
    <definedName name="lkjlkj" localSheetId="2" hidden="1">{"Final",#N/A,FALSE,"Feb-96"}</definedName>
    <definedName name="lkjlkj" hidden="1">{"Final",#N/A,FALSE,"Feb-96"}</definedName>
    <definedName name="lkjlkj_1" localSheetId="2" hidden="1">{"Final",#N/A,FALSE,"Feb-96"}</definedName>
    <definedName name="lkjlkj_1" hidden="1">{"Final",#N/A,FALSE,"Feb-96"}</definedName>
    <definedName name="lkjlkj_2" localSheetId="2" hidden="1">{"Final",#N/A,FALSE,"Feb-96"}</definedName>
    <definedName name="lkjlkj_2" hidden="1">{"Final",#N/A,FALSE,"Feb-96"}</definedName>
    <definedName name="lkjlkj_3" localSheetId="2" hidden="1">{"Final",#N/A,FALSE,"Feb-96"}</definedName>
    <definedName name="lkjlkj_3" hidden="1">{"Final",#N/A,FALSE,"Feb-96"}</definedName>
    <definedName name="lkjlkj_4" localSheetId="2" hidden="1">{"Final",#N/A,FALSE,"Feb-96"}</definedName>
    <definedName name="lkjlkj_4" hidden="1">{"Final",#N/A,FALSE,"Feb-96"}</definedName>
    <definedName name="lkjlkjkj">#REF!</definedName>
    <definedName name="lkk" localSheetId="2" hidden="1">{#N/A,#N/A,FALSE,"Push down"}</definedName>
    <definedName name="lkk" hidden="1">{#N/A,#N/A,FALSE,"Push down"}</definedName>
    <definedName name="lkl" localSheetId="2" hidden="1">{#N/A,#N/A,FALSE,"Umsatz EO BP";#N/A,#N/A,FALSE,"Umsatz EO OP";#N/A,#N/A,FALSE,"ER EO BP";#N/A,#N/A,FALSE,"ER EO OP";#N/A,#N/A,FALSE,"EA EO (2)";#N/A,#N/A,FALSE,"EA EO";#N/A,#N/A,FALSE,"EA EO (3)";#N/A,#N/A,FALSE,"EA EO (4)";#N/A,#N/A,FALSE,"KA EO  (2)";#N/A,#N/A,FALSE,"KA EO";#N/A,#N/A,FALSE,"KA EO  (3)";#N/A,#N/A,FALSE,"KA EO (4)"}</definedName>
    <definedName name="lkl" hidden="1">{#N/A,#N/A,FALSE,"Umsatz EO BP";#N/A,#N/A,FALSE,"Umsatz EO OP";#N/A,#N/A,FALSE,"ER EO BP";#N/A,#N/A,FALSE,"ER EO OP";#N/A,#N/A,FALSE,"EA EO (2)";#N/A,#N/A,FALSE,"EA EO";#N/A,#N/A,FALSE,"EA EO (3)";#N/A,#N/A,FALSE,"EA EO (4)";#N/A,#N/A,FALSE,"KA EO  (2)";#N/A,#N/A,FALSE,"KA EO";#N/A,#N/A,FALSE,"KA EO  (3)";#N/A,#N/A,FALSE,"KA EO (4)"}</definedName>
    <definedName name="lklk" localSheetId="2" hidden="1">{#N/A,"PURADD",FALSE,"Business Analysis";#N/A,"PURSPP",FALSE,"Business Analysis";#N/A,"CTGIND",FALSE,"Business Analysis";#N/A,"PURCHM",FALSE,"Business Analysis";#N/A,"SPADD",FALSE,"Business Analysis";#N/A,"EPOXY",FALSE,"Business Analysis";#N/A,"PURPER",FALSE,"Business Analysis"}</definedName>
    <definedName name="lklk" hidden="1">{#N/A,"PURADD",FALSE,"Business Analysis";#N/A,"PURSPP",FALSE,"Business Analysis";#N/A,"CTGIND",FALSE,"Business Analysis";#N/A,"PURCHM",FALSE,"Business Analysis";#N/A,"SPADD",FALSE,"Business Analysis";#N/A,"EPOXY",FALSE,"Business Analysis";#N/A,"PURPER",FALSE,"Business Analysis"}</definedName>
    <definedName name="lklkl" localSheetId="2" hidden="1">{"consolidated",#N/A,FALSE,"Sheet1";"cms",#N/A,FALSE,"Sheet1";"fse",#N/A,FALSE,"Sheet1"}</definedName>
    <definedName name="lklkl" hidden="1">{"consolidated",#N/A,FALSE,"Sheet1";"cms",#N/A,FALSE,"Sheet1";"fse",#N/A,FALSE,"Sheet1"}</definedName>
    <definedName name="lkmn" localSheetId="2" hidden="1">{"Full-model",#N/A,FALSE,"ProForma-ASPT"}</definedName>
    <definedName name="lkmn" hidden="1">{"Full-model",#N/A,FALSE,"ProForma-ASPT"}</definedName>
    <definedName name="lko0" localSheetId="2" hidden="1">{#N/A,#N/A,FALSE,"PMW Gruppe 99_98";#N/A,#N/A,FALSE,"PMW KG 98_99";#N/A,#N/A,FALSE,"PMW Inc. 99_98";#N/A,#N/A,FALSE,"PMW VTECH 99_98";#N/A,#N/A,FALSE,"PMW Thail. 99_98";#N/A,#N/A,FALSE,"PMW Canada 99_98";#N/A,#N/A,FALSE,"Währungsabw. 99_98"}</definedName>
    <definedName name="lko0" hidden="1">{#N/A,#N/A,FALSE,"PMW Gruppe 99_98";#N/A,#N/A,FALSE,"PMW KG 98_99";#N/A,#N/A,FALSE,"PMW Inc. 99_98";#N/A,#N/A,FALSE,"PMW VTECH 99_98";#N/A,#N/A,FALSE,"PMW Thail. 99_98";#N/A,#N/A,FALSE,"PMW Canada 99_98";#N/A,#N/A,FALSE,"Währungsabw. 99_98"}</definedName>
    <definedName name="lkuh" localSheetId="2" hidden="1">{#N/A,#N/A,TRUE,"Cover";#N/A,#N/A,TRUE,"BS";#N/A,#N/A,TRUE,"BS (2)";#N/A,#N/A,TRUE,"BS (3)";#N/A,#N/A,TRUE,"Supp Info-BS";#N/A,#N/A,TRUE,"IS";#N/A,#N/A,TRUE,"IS (2)";#N/A,#N/A,TRUE,"IS (3)";#N/A,#N/A,TRUE,"Supp Info-IS";#N/A,#N/A,TRUE,"CF";#N/A,#N/A,TRUE,"Supp Info-CF";#N/A,#N/A,TRUE,"SH";#N/A,#N/A,TRUE,"Supp Info-SH"}</definedName>
    <definedName name="lkuh" hidden="1">{#N/A,#N/A,TRUE,"Cover";#N/A,#N/A,TRUE,"BS";#N/A,#N/A,TRUE,"BS (2)";#N/A,#N/A,TRUE,"BS (3)";#N/A,#N/A,TRUE,"Supp Info-BS";#N/A,#N/A,TRUE,"IS";#N/A,#N/A,TRUE,"IS (2)";#N/A,#N/A,TRUE,"IS (3)";#N/A,#N/A,TRUE,"Supp Info-IS";#N/A,#N/A,TRUE,"CF";#N/A,#N/A,TRUE,"Supp Info-CF";#N/A,#N/A,TRUE,"SH";#N/A,#N/A,TRUE,"Supp Info-SH"}</definedName>
    <definedName name="ll"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l" hidden="1">{"'Sheet1'!$A$1:$E$287"}</definedName>
    <definedName name="ll.l" localSheetId="2" hidden="1">{#N/A,#N/A,FALSE,"Produkte Erw.";#N/A,#N/A,FALSE,"Produkte Plan";#N/A,#N/A,FALSE,"Leistungen Erw.";#N/A,#N/A,FALSE,"Leistungen Plan";#N/A,#N/A,FALSE,"KA Allg.Kosten (2)";#N/A,#N/A,FALSE,"KA All.Kosten"}</definedName>
    <definedName name="ll.l" hidden="1">{#N/A,#N/A,FALSE,"Produkte Erw.";#N/A,#N/A,FALSE,"Produkte Plan";#N/A,#N/A,FALSE,"Leistungen Erw.";#N/A,#N/A,FALSE,"Leistungen Plan";#N/A,#N/A,FALSE,"KA Allg.Kosten (2)";#N/A,#N/A,FALSE,"KA All.Kosten"}</definedName>
    <definedName name="ll.pp" localSheetId="2" hidden="1">{"SchMpg1",#N/A,FALSE,"TR Sch M";"SchMpg2",#N/A,FALSE,"TR Sch M"}</definedName>
    <definedName name="ll.pp" hidden="1">{"SchMpg1",#N/A,FALSE,"TR Sch M";"SchMpg2",#N/A,FALSE,"TR Sch M"}</definedName>
    <definedName name="ll_1"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l_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l_2" localSheetId="2"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_2"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_3" localSheetId="2"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_3"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_4" localSheetId="2"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_4"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c.Info" localSheetId="2" hidden="1">{#N/A,#N/A,FALSE,"Income";#N/A,#N/A,FALSE,"Cost of Goods Sold";#N/A,#N/A,FALSE,"Other Costs";#N/A,#N/A,FALSE,"Other Income";#N/A,#N/A,FALSE,"Taxes";#N/A,#N/A,FALSE,"Other Deductions";#N/A,#N/A,FALSE,"Compensation of Officers"}</definedName>
    <definedName name="llc.Info" hidden="1">{#N/A,#N/A,FALSE,"Income";#N/A,#N/A,FALSE,"Cost of Goods Sold";#N/A,#N/A,FALSE,"Other Costs";#N/A,#N/A,FALSE,"Other Income";#N/A,#N/A,FALSE,"Taxes";#N/A,#N/A,FALSE,"Other Deductions";#N/A,#N/A,FALSE,"Compensation of Officers"}</definedName>
    <definedName name="LLCP" localSheetId="2" hidden="1">{"PAGE1",#N/A,FALSE,"BID (3)";"PAGE2",#N/A,FALSE,"BID (3)"}</definedName>
    <definedName name="LLCP" hidden="1">{"PAGE1",#N/A,FALSE,"BID (3)";"PAGE2",#N/A,FALSE,"BID (3)"}</definedName>
    <definedName name="llk" localSheetId="2" hidden="1">{"pro_view",#N/A,FALSE,"EEFSNAP2";"rep_view",#N/A,FALSE,"EEFSNAP2"}</definedName>
    <definedName name="llk" hidden="1">{"pro_view",#N/A,FALSE,"EEFSNAP2";"rep_view",#N/A,FALSE,"EEFSNAP2"}</definedName>
    <definedName name="lll" localSheetId="2" hidden="1">#REF!</definedName>
    <definedName name="LLL" hidden="1">{#N/A,#N/A,FALSE,"ACQ_GRAPHS";#N/A,#N/A,FALSE,"T_1 GRAPHS";#N/A,#N/A,FALSE,"T_2 GRAPHS";#N/A,#N/A,FALSE,"COMB_GRAPHS"}</definedName>
    <definedName name="lll.ll" localSheetId="2" hidden="1">{"SchMpg1",#N/A,FALSE,"TR Sch M";"SchMpg2",#N/A,FALSE,"TR Sch M"}</definedName>
    <definedName name="lll.ll" hidden="1">{"SchMpg1",#N/A,FALSE,"TR Sch M";"SchMpg2",#N/A,FALSE,"TR Sch M"}</definedName>
    <definedName name="lll_1" localSheetId="2" hidden="1">{#N/A,#N/A,TRUE,"Summary";#N/A,#N/A,TRUE,"Cash Flow";#N/A,#N/A,TRUE,"Income Statement";#N/A,#N/A,TRUE,"Balance Sheet";#N/A,#N/A,TRUE,"Sales Plan";#N/A,#N/A,TRUE,"Staffing Plan";#N/A,#N/A,TRUE,"Capital Exp Plan"}</definedName>
    <definedName name="lll_1" hidden="1">{#N/A,#N/A,TRUE,"Summary";#N/A,#N/A,TRUE,"Cash Flow";#N/A,#N/A,TRUE,"Income Statement";#N/A,#N/A,TRUE,"Balance Sheet";#N/A,#N/A,TRUE,"Sales Plan";#N/A,#N/A,TRUE,"Staffing Plan";#N/A,#N/A,TRUE,"Capital Exp Plan"}</definedName>
    <definedName name="lll_2" localSheetId="2" hidden="1">{#N/A,#N/A,FALSE,"Summary";#N/A,#N/A,FALSE,"proj1";#N/A,#N/A,FALSE,"proj2"}</definedName>
    <definedName name="lll_2" hidden="1">{#N/A,#N/A,FALSE,"Summary";#N/A,#N/A,FALSE,"proj1";#N/A,#N/A,FALSE,"proj2"}</definedName>
    <definedName name="lll_3" localSheetId="2" hidden="1">{#N/A,#N/A,FALSE,"Summary";#N/A,#N/A,FALSE,"proj1";#N/A,#N/A,FALSE,"proj2"}</definedName>
    <definedName name="lll_3" hidden="1">{#N/A,#N/A,FALSE,"Summary";#N/A,#N/A,FALSE,"proj1";#N/A,#N/A,FALSE,"proj2"}</definedName>
    <definedName name="lll_4" localSheetId="2" hidden="1">{#N/A,#N/A,FALSE,"Summary";#N/A,#N/A,FALSE,"proj1";#N/A,#N/A,FALSE,"proj2"}</definedName>
    <definedName name="lll_4" hidden="1">{#N/A,#N/A,FALSE,"Summary";#N/A,#N/A,FALSE,"proj1";#N/A,#N/A,FALSE,"proj2"}</definedName>
    <definedName name="llll" localSheetId="2" hidden="1">{"Monthly6Q",#N/A,FALSE,"0614ESL"}</definedName>
    <definedName name="llll" hidden="1">{"Monthly6Q",#N/A,FALSE,"0614ESL"}</definedName>
    <definedName name="lllll" localSheetId="2" hidden="1">{"MESROS",#N/A,FALSE,"ROS";"MESOFF",#N/A,FALSE,"OFF";"MESBEA",#N/A,FALSE,"BEA";"MESCOF",#N/A,FALSE,"COF";"MESTEL",#N/A,FALSE,"TEL";"MESCON",#N/A,FALSE,"CON";"MESINT",#N/A,FALSE,"INT"}</definedName>
    <definedName name="lllll" hidden="1">{"MESROS",#N/A,FALSE,"ROS";"MESOFF",#N/A,FALSE,"OFF";"MESBEA",#N/A,FALSE,"BEA";"MESCOF",#N/A,FALSE,"COF";"MESTEL",#N/A,FALSE,"TEL";"MESCON",#N/A,FALSE,"CON";"MESINT",#N/A,FALSE,"INT"}</definedName>
    <definedName name="llllll" hidden="1">#REF!</definedName>
    <definedName name="LLLLLLLL" localSheetId="2"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LLLLLLLL"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lllllllll" localSheetId="2" hidden="1">{"SUM",#N/A,FALSE,"Details (2)"}</definedName>
    <definedName name="lllllllll" hidden="1">{"SUM",#N/A,FALSE,"Details (2)"}</definedName>
    <definedName name="llllllllllll"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llllll" hidden="1">#REF!</definedName>
    <definedName name="lllllllllllllllllll" localSheetId="2" hidden="1">{"Summary",#N/A,FALSE,"Details (2)"}</definedName>
    <definedName name="lllllllllllllllllll" hidden="1">{"Summary",#N/A,FALSE,"Details (2)"}</definedName>
    <definedName name="llm" localSheetId="2"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llm"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llp" localSheetId="2" hidden="1">{"YD LPH2",#N/A,FALSE,"YTD"}</definedName>
    <definedName name="llp" hidden="1">{"YD LPH2",#N/A,FALSE,"YTD"}</definedName>
    <definedName name="lls">#REF!,#REF!</definedName>
    <definedName name="lm" localSheetId="2" hidden="1">{#N/A,#N/A,FALSE,"Minors";#N/A,#N/A,FALSE,"96CAPREV"}</definedName>
    <definedName name="lm" hidden="1">{#N/A,#N/A,FALSE,"Minors";#N/A,#N/A,FALSE,"96CAPREV"}</definedName>
    <definedName name="lñ" localSheetId="2" hidden="1">{"sales growth",#N/A,FALSE,"summary";"oper income",#N/A,FALSE,"summary";"oros rank",#N/A,FALSE,"summary";"net assets",#N/A,FALSE,"summary";"asset turnover",#N/A,FALSE,"summary";"orona",#N/A,FALSE,"summary"}</definedName>
    <definedName name="lñ" hidden="1">{"sales growth",#N/A,FALSE,"summary";"oper income",#N/A,FALSE,"summary";"oros rank",#N/A,FALSE,"summary";"net assets",#N/A,FALSE,"summary";"asset turnover",#N/A,FALSE,"summary";"orona",#N/A,FALSE,"summary"}</definedName>
    <definedName name="lnk_CoName" hidden="1">#REF!</definedName>
    <definedName name="lnk_countryID" hidden="1">#REF!</definedName>
    <definedName name="lnk_cpyID" hidden="1">#REF!</definedName>
    <definedName name="lnk_display_Currency" hidden="1">#REF!</definedName>
    <definedName name="lnk_IndustryType" hidden="1">#REF!</definedName>
    <definedName name="lnk_LastFiscalYear" hidden="1">#REF!</definedName>
    <definedName name="lnk_lfy_rolled">#REF!</definedName>
    <definedName name="lnk_numForecastYears" hidden="1">#REF!</definedName>
    <definedName name="lnk_numHistoricalYears" hidden="1">#REF!</definedName>
    <definedName name="lnk_Print_Area" hidden="1">#REF!</definedName>
    <definedName name="lnk_rData_Start_Driver" hidden="1">#REF!</definedName>
    <definedName name="lnk_rData_Start_Result"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Driver" hidden="1">#REF!</definedName>
    <definedName name="lnk_rYearRow_Result" hidden="1">#REF!</definedName>
    <definedName name="lnk_ScenarioName" hidden="1">#REF!</definedName>
    <definedName name="lnk_TICK" hidden="1">#REF!</definedName>
    <definedName name="lnk_update" hidden="1">#REF!</definedName>
    <definedName name="lnk_version" hidden="1">#REF!</definedName>
    <definedName name="lo" localSheetId="2" hidden="1">{#N/A,#N/A,FALSE,"Sheet1"}</definedName>
    <definedName name="lo" hidden="1">{#N/A,#N/A,FALSE,"Sheet1"}</definedName>
    <definedName name="lo_1" hidden="1">{#N/A,#N/A,FALSE,"Assumptions";#N/A,#N/A,FALSE,"Volumes";#N/A,#N/A,FALSE,"Pricing";#N/A,#N/A,FALSE,"Variable Cost";#N/A,#N/A,FALSE,"Investment";#N/A,#N/A,FALSE,"Profitability";#N/A,#N/A,FALSE,"Business Comparison"}</definedName>
    <definedName name="lo_2" hidden="1">{#N/A,#N/A,FALSE,"Assumptions";#N/A,#N/A,FALSE,"Volumes";#N/A,#N/A,FALSE,"Pricing";#N/A,#N/A,FALSE,"Variable Cost";#N/A,#N/A,FALSE,"Investment";#N/A,#N/A,FALSE,"Profitability";#N/A,#N/A,FALSE,"Business Comparison"}</definedName>
    <definedName name="LOAD">#REF!</definedName>
    <definedName name="loadedCostPerDev">#REF!</definedName>
    <definedName name="Loan">#REF!</definedName>
    <definedName name="Loan_Amount" localSheetId="2">OFFSET(_3832__FDSAUDITLINK__,1,0,_51__123Graph_ECHART_7)</definedName>
    <definedName name="Loan_Amount">OFFSET(_3832__FDSAUDITLINK__,1,0,_51__123Graph_ECHART_7)</definedName>
    <definedName name="LOAN_LOSS" hidden="1">"LOAN_LOSS"</definedName>
    <definedName name="Loan_Loss_Provision_fore">#REF!</definedName>
    <definedName name="Loan_Start" hidden="1">#REF!</definedName>
    <definedName name="Loan_Years" hidden="1">#REF!</definedName>
    <definedName name="LoanAmount">#REF!</definedName>
    <definedName name="LoanIsGood">(#REF!*#REF!*#REF!*#REF!)&gt;0</definedName>
    <definedName name="loanpay">#REF!</definedName>
    <definedName name="loanpaypm">#REF!</definedName>
    <definedName name="LoanPds">#REF!</definedName>
    <definedName name="LoanPeriod">#REF!</definedName>
    <definedName name="LoanStartDate">#REF!</definedName>
    <definedName name="Loanstock_rate">#REF!</definedName>
    <definedName name="loanytd">#REF!</definedName>
    <definedName name="lob_tbl">#REF!</definedName>
    <definedName name="LOB4RANGE" hidden="1">{#N/A,#N/A,FALSE,"assump";#N/A,#N/A,FALSE,"open";#N/A,#N/A,FALSE,"bs";#N/A,#N/A,FALSE,"is";#N/A,#N/A,FALSE,"cf"}</definedName>
    <definedName name="LOB4RANGE_2" hidden="1">{#N/A,#N/A,FALSE,"assump";#N/A,#N/A,FALSE,"open";#N/A,#N/A,FALSE,"bs";#N/A,#N/A,FALSE,"is";#N/A,#N/A,FALSE,"cf"}</definedName>
    <definedName name="LOB4RANGE_3" hidden="1">{#N/A,#N/A,FALSE,"assump";#N/A,#N/A,FALSE,"open";#N/A,#N/A,FALSE,"bs";#N/A,#N/A,FALSE,"is";#N/A,#N/A,FALSE,"cf"}</definedName>
    <definedName name="LOB4RANGE_4" hidden="1">{#N/A,#N/A,FALSE,"assump";#N/A,#N/A,FALSE,"open";#N/A,#N/A,FALSE,"bs";#N/A,#N/A,FALSE,"is";#N/A,#N/A,FALSE,"cf"}</definedName>
    <definedName name="LOB4RANGE_5" hidden="1">{#N/A,#N/A,FALSE,"assump";#N/A,#N/A,FALSE,"open";#N/A,#N/A,FALSE,"bs";#N/A,#N/A,FALSE,"is";#N/A,#N/A,FALSE,"cf"}</definedName>
    <definedName name="LOB4XXX" hidden="1">{#N/A,#N/A,FALSE,"assump";#N/A,#N/A,FALSE,"open";#N/A,#N/A,FALSE,"bs";#N/A,#N/A,FALSE,"is";#N/A,#N/A,FALSE,"cf"}</definedName>
    <definedName name="LOB4XXX_2" hidden="1">{#N/A,#N/A,FALSE,"assump";#N/A,#N/A,FALSE,"open";#N/A,#N/A,FALSE,"bs";#N/A,#N/A,FALSE,"is";#N/A,#N/A,FALSE,"cf"}</definedName>
    <definedName name="LOB4XXX_3" hidden="1">{#N/A,#N/A,FALSE,"assump";#N/A,#N/A,FALSE,"open";#N/A,#N/A,FALSE,"bs";#N/A,#N/A,FALSE,"is";#N/A,#N/A,FALSE,"cf"}</definedName>
    <definedName name="LOB4XXX_4" hidden="1">{#N/A,#N/A,FALSE,"assump";#N/A,#N/A,FALSE,"open";#N/A,#N/A,FALSE,"bs";#N/A,#N/A,FALSE,"is";#N/A,#N/A,FALSE,"cf"}</definedName>
    <definedName name="LOB4XXX_5" hidden="1">{#N/A,#N/A,FALSE,"assump";#N/A,#N/A,FALSE,"open";#N/A,#N/A,FALSE,"bs";#N/A,#N/A,FALSE,"is";#N/A,#N/A,FALSE,"cf"}</definedName>
    <definedName name="LOB4YYY" hidden="1">{#N/A,#N/A,FALSE,"assump";#N/A,#N/A,FALSE,"open";#N/A,#N/A,FALSE,"bs";#N/A,#N/A,FALSE,"is";#N/A,#N/A,FALSE,"cf"}</definedName>
    <definedName name="LOB4YYY_2" hidden="1">{#N/A,#N/A,FALSE,"assump";#N/A,#N/A,FALSE,"open";#N/A,#N/A,FALSE,"bs";#N/A,#N/A,FALSE,"is";#N/A,#N/A,FALSE,"cf"}</definedName>
    <definedName name="LOB4YYY_3" hidden="1">{#N/A,#N/A,FALSE,"assump";#N/A,#N/A,FALSE,"open";#N/A,#N/A,FALSE,"bs";#N/A,#N/A,FALSE,"is";#N/A,#N/A,FALSE,"cf"}</definedName>
    <definedName name="LOB4YYY_4" hidden="1">{#N/A,#N/A,FALSE,"assump";#N/A,#N/A,FALSE,"open";#N/A,#N/A,FALSE,"bs";#N/A,#N/A,FALSE,"is";#N/A,#N/A,FALSE,"cf"}</definedName>
    <definedName name="LOB4YYY_5" hidden="1">{#N/A,#N/A,FALSE,"assump";#N/A,#N/A,FALSE,"open";#N/A,#N/A,FALSE,"bs";#N/A,#N/A,FALSE,"is";#N/A,#N/A,FALSE,"cf"}</definedName>
    <definedName name="LOB5AAA" hidden="1">{#N/A,#N/A,FALSE,"assump";#N/A,#N/A,FALSE,"open";#N/A,#N/A,FALSE,"bs";#N/A,#N/A,FALSE,"is";#N/A,#N/A,FALSE,"cf"}</definedName>
    <definedName name="LOB5AAA_2" hidden="1">{#N/A,#N/A,FALSE,"assump";#N/A,#N/A,FALSE,"open";#N/A,#N/A,FALSE,"bs";#N/A,#N/A,FALSE,"is";#N/A,#N/A,FALSE,"cf"}</definedName>
    <definedName name="LOB5AAA_3" hidden="1">{#N/A,#N/A,FALSE,"assump";#N/A,#N/A,FALSE,"open";#N/A,#N/A,FALSE,"bs";#N/A,#N/A,FALSE,"is";#N/A,#N/A,FALSE,"cf"}</definedName>
    <definedName name="LOB5AAA_4" hidden="1">{#N/A,#N/A,FALSE,"assump";#N/A,#N/A,FALSE,"open";#N/A,#N/A,FALSE,"bs";#N/A,#N/A,FALSE,"is";#N/A,#N/A,FALSE,"cf"}</definedName>
    <definedName name="LOB5AAA_5" hidden="1">{#N/A,#N/A,FALSE,"assump";#N/A,#N/A,FALSE,"open";#N/A,#N/A,FALSE,"bs";#N/A,#N/A,FALSE,"is";#N/A,#N/A,FALSE,"cf"}</definedName>
    <definedName name="LOB5REPORT" hidden="1">{#N/A,#N/A,FALSE,"assump";#N/A,#N/A,FALSE,"open";#N/A,#N/A,FALSE,"bs";#N/A,#N/A,FALSE,"is";#N/A,#N/A,FALSE,"cf"}</definedName>
    <definedName name="LOB5REPORT_2" hidden="1">{#N/A,#N/A,FALSE,"assump";#N/A,#N/A,FALSE,"open";#N/A,#N/A,FALSE,"bs";#N/A,#N/A,FALSE,"is";#N/A,#N/A,FALSE,"cf"}</definedName>
    <definedName name="LOB5REPORT_3" hidden="1">{#N/A,#N/A,FALSE,"assump";#N/A,#N/A,FALSE,"open";#N/A,#N/A,FALSE,"bs";#N/A,#N/A,FALSE,"is";#N/A,#N/A,FALSE,"cf"}</definedName>
    <definedName name="LOB5REPORT_4" hidden="1">{#N/A,#N/A,FALSE,"assump";#N/A,#N/A,FALSE,"open";#N/A,#N/A,FALSE,"bs";#N/A,#N/A,FALSE,"is";#N/A,#N/A,FALSE,"cf"}</definedName>
    <definedName name="LOB5REPORT_5" hidden="1">{#N/A,#N/A,FALSE,"assump";#N/A,#N/A,FALSE,"open";#N/A,#N/A,FALSE,"bs";#N/A,#N/A,FALSE,"is";#N/A,#N/A,FALSE,"cf"}</definedName>
    <definedName name="LOB5XXX" hidden="1">{#N/A,#N/A,FALSE,"assump";#N/A,#N/A,FALSE,"open";#N/A,#N/A,FALSE,"bs";#N/A,#N/A,FALSE,"is";#N/A,#N/A,FALSE,"cf"}</definedName>
    <definedName name="LOB5XXX_2" hidden="1">{#N/A,#N/A,FALSE,"assump";#N/A,#N/A,FALSE,"open";#N/A,#N/A,FALSE,"bs";#N/A,#N/A,FALSE,"is";#N/A,#N/A,FALSE,"cf"}</definedName>
    <definedName name="LOB5XXX_3" hidden="1">{#N/A,#N/A,FALSE,"assump";#N/A,#N/A,FALSE,"open";#N/A,#N/A,FALSE,"bs";#N/A,#N/A,FALSE,"is";#N/A,#N/A,FALSE,"cf"}</definedName>
    <definedName name="LOB5XXX_4" hidden="1">{#N/A,#N/A,FALSE,"assump";#N/A,#N/A,FALSE,"open";#N/A,#N/A,FALSE,"bs";#N/A,#N/A,FALSE,"is";#N/A,#N/A,FALSE,"cf"}</definedName>
    <definedName name="LOB5XXX_5" hidden="1">{#N/A,#N/A,FALSE,"assump";#N/A,#N/A,FALSE,"open";#N/A,#N/A,FALSE,"bs";#N/A,#N/A,FALSE,"is";#N/A,#N/A,FALSE,"cf"}</definedName>
    <definedName name="LOB5YYY" hidden="1">{#N/A,#N/A,FALSE,"assump";#N/A,#N/A,FALSE,"open";#N/A,#N/A,FALSE,"bs";#N/A,#N/A,FALSE,"is";#N/A,#N/A,FALSE,"cf"}</definedName>
    <definedName name="LOB5YYY_2" hidden="1">{#N/A,#N/A,FALSE,"assump";#N/A,#N/A,FALSE,"open";#N/A,#N/A,FALSE,"bs";#N/A,#N/A,FALSE,"is";#N/A,#N/A,FALSE,"cf"}</definedName>
    <definedName name="LOB5YYY_3" hidden="1">{#N/A,#N/A,FALSE,"assump";#N/A,#N/A,FALSE,"open";#N/A,#N/A,FALSE,"bs";#N/A,#N/A,FALSE,"is";#N/A,#N/A,FALSE,"cf"}</definedName>
    <definedName name="LOB5YYY_4" hidden="1">{#N/A,#N/A,FALSE,"assump";#N/A,#N/A,FALSE,"open";#N/A,#N/A,FALSE,"bs";#N/A,#N/A,FALSE,"is";#N/A,#N/A,FALSE,"cf"}</definedName>
    <definedName name="LOB5YYY_5" hidden="1">{#N/A,#N/A,FALSE,"assump";#N/A,#N/A,FALSE,"open";#N/A,#N/A,FALSE,"bs";#N/A,#N/A,FALSE,"is";#N/A,#N/A,FALSE,"cf"}</definedName>
    <definedName name="LOB5ZZZ" hidden="1">{#N/A,#N/A,FALSE,"assump";#N/A,#N/A,FALSE,"open";#N/A,#N/A,FALSE,"bs";#N/A,#N/A,FALSE,"is";#N/A,#N/A,FALSE,"cf"}</definedName>
    <definedName name="LOB5ZZZ_2" hidden="1">{#N/A,#N/A,FALSE,"assump";#N/A,#N/A,FALSE,"open";#N/A,#N/A,FALSE,"bs";#N/A,#N/A,FALSE,"is";#N/A,#N/A,FALSE,"cf"}</definedName>
    <definedName name="LOB5ZZZ_3" hidden="1">{#N/A,#N/A,FALSE,"assump";#N/A,#N/A,FALSE,"open";#N/A,#N/A,FALSE,"bs";#N/A,#N/A,FALSE,"is";#N/A,#N/A,FALSE,"cf"}</definedName>
    <definedName name="LOB5ZZZ_4" hidden="1">{#N/A,#N/A,FALSE,"assump";#N/A,#N/A,FALSE,"open";#N/A,#N/A,FALSE,"bs";#N/A,#N/A,FALSE,"is";#N/A,#N/A,FALSE,"cf"}</definedName>
    <definedName name="LOB5ZZZ_5" hidden="1">{#N/A,#N/A,FALSE,"assump";#N/A,#N/A,FALSE,"open";#N/A,#N/A,FALSE,"bs";#N/A,#N/A,FALSE,"is";#N/A,#N/A,FALSE,"cf"}</definedName>
    <definedName name="loc_curr_trans_at">#REF!</definedName>
    <definedName name="loc_curr_trans_be">#REF!</definedName>
    <definedName name="loc_curr_trans_ch">#REF!</definedName>
    <definedName name="loc_curr_trans_de">#REF!</definedName>
    <definedName name="loc_curr_trans_def">#REF!</definedName>
    <definedName name="loc_curr_trans_dk">#REF!</definedName>
    <definedName name="loc_curr_trans_eer">#REF!</definedName>
    <definedName name="loc_curr_trans_fi">#REF!</definedName>
    <definedName name="loc_curr_trans_fr">#REF!</definedName>
    <definedName name="loc_curr_trans_gb">#REF!</definedName>
    <definedName name="loc_curr_trans_ie">#REF!</definedName>
    <definedName name="loc_curr_trans_it">#REF!</definedName>
    <definedName name="loc_curr_trans_mea">#REF!</definedName>
    <definedName name="loc_curr_trans_nl">#REF!</definedName>
    <definedName name="loc_curr_trans_no">#REF!</definedName>
    <definedName name="loc_curr_trans_pt">#REF!</definedName>
    <definedName name="loc_curr_trans_sp">#REF!</definedName>
    <definedName name="loc_curr_trans_sw">#REF!</definedName>
    <definedName name="Local" localSheetId="2" hidden="1">{"arpm1995",#N/A,FALSE,"Summary 95-96";"bus_long_distance",#N/A,FALSE,"Summary 95-96";"mins_per_day",#N/A,FALSE,"Summary 95-96";"minutes1995",#N/A,FALSE,"Summary 95-96";"rev_per_day",#N/A,FALSE,"Summary 95-96";"view1995",#N/A,FALSE,"Summary 95-96"}</definedName>
    <definedName name="Local" hidden="1">{"arpm1995",#N/A,FALSE,"Summary 95-96";"bus_long_distance",#N/A,FALSE,"Summary 95-96";"mins_per_day",#N/A,FALSE,"Summary 95-96";"minutes1995",#N/A,FALSE,"Summary 95-96";"rev_per_day",#N/A,FALSE,"Summary 95-96";"view1995",#N/A,FALSE,"Summary 95-96"}</definedName>
    <definedName name="Local_Currency_Lookup">#REF!</definedName>
    <definedName name="LOCAL_FINAL">#REF!</definedName>
    <definedName name="LOCAL_MONTHLY">#REF!</definedName>
    <definedName name="LOCAL_MYSQL_DATE_FORMAT" localSheetId="2" hidden="1">REPT('Consulting Rev_Backlog'!_3862__FDSAUDITLINK__,4)&amp;_386_____________123Graph_ACHART_1&amp;REPT('Consulting Rev_Backlog'!_386__FDSAUDITLINK__,2)&amp;_386_____________123Graph_ACHART_1&amp;REPT(_386___123Graph_XCHART_9,2)&amp;" "&amp;REPT(_386__123Graph_DCHART_3,2)&amp;_3861__FDSAUDITLINK__&amp;REPT(_386__123Graph_XCHART_9,2)&amp;_3861__FDSAUDITLINK__&amp;REPT('Consulting Rev_Backlog'!_3861__FDSAUDITLINK__,2)</definedName>
    <definedName name="LOCAL_MYSQL_DATE_FORMAT" hidden="1">REPT('Consulting Rev_Backlog'!_3862__FDSAUDITLINK__,4)&amp;_386_____________123Graph_ACHART_1&amp;REPT('Consulting Rev_Backlog'!_386__FDSAUDITLINK__,2)&amp;_386_____________123Graph_ACHART_1&amp;REPT(_386___123Graph_XCHART_9,2)&amp;" "&amp;REPT(_386__123Graph_DCHART_3,2)&amp;_3861__FDSAUDITLINK__&amp;REPT(_386__123Graph_XCHART_9,2)&amp;_3861__FDSAUDITLINK__&amp;REPT('Consulting Rev_Backlog'!_3861__FDSAUDITLINK__,2)</definedName>
    <definedName name="LOCAL_MYSQL_DATE_FORMAT2" localSheetId="2" hidden="1">REPT('Consulting Rev_Backlog'!_3862__FDSAUDITLINK__,4)&amp;[0]!_386_____________123Graph_ACHART_1&amp;REPT('Consulting Rev_Backlog'!_386__FDSAUDITLINK__,2)&amp;[0]!_386_____________123Graph_ACHART_1&amp;REPT([0]!_386___123Graph_XCHART_9,2)&amp;" "&amp;REPT([0]!_386__123Graph_DCHART_3,2)&amp;[0]!_3861__FDSAUDITLINK__&amp;REPT([0]!_386__123Graph_XCHART_9,2)&amp;[0]!_3861__FDSAUDITLINK__&amp;REPT('Consulting Rev_Backlog'!_3861__FDSAUDITLINK__,2)</definedName>
    <definedName name="LOCAL_MYSQL_DATE_FORMAT2" hidden="1">REPT('Consulting Rev_Backlog'!_3862__FDSAUDITLINK__,4)&amp;[0]!_386_____________123Graph_ACHART_1&amp;REPT('Consulting Rev_Backlog'!_386__FDSAUDITLINK__,2)&amp;[0]!_386_____________123Graph_ACHART_1&amp;REPT([0]!_386___123Graph_XCHART_9,2)&amp;" "&amp;REPT([0]!_386__123Graph_DCHART_3,2)&amp;[0]!_3861__FDSAUDITLINK__&amp;REPT([0]!_386__123Graph_XCHART_9,2)&amp;[0]!_3861__FDSAUDITLINK__&amp;REPT('Consulting Rev_Backlog'!_3861__FDSAUDITLINK__,2)</definedName>
    <definedName name="Localcurrency">#REF!</definedName>
    <definedName name="Location">#REF!</definedName>
    <definedName name="Location_Annual">#REF!</definedName>
    <definedName name="LocationCode">#REF!</definedName>
    <definedName name="log" localSheetId="2" hidden="1">{TRUE,TRUE,-2.75,-19.25,483,276.75,FALSE,TRUE,TRUE,TRUE,0,1,#N/A,1,#N/A,12.4166666666667,23.9230769230769,1,FALSE,FALSE,3,TRUE,1,FALSE,75,"Swvu.Ex1a.","ACwvu.Ex1a.",#N/A,FALSE,FALSE,0.75,0.75,1,1,1,"&amp;A","Page &amp;P",FALSE,FALSE,FALSE,FALSE,1,100,#N/A,#N/A,FALSE,FALSE,#N/A,#N/A,FALSE,FALSE,FALSE,1,120,72,FALSE,FALSE,TRUE,TRUE,TRUE}</definedName>
    <definedName name="log" hidden="1">{TRUE,TRUE,-2.75,-19.25,483,276.75,FALSE,TRUE,TRUE,TRUE,0,1,#N/A,1,#N/A,12.4166666666667,23.9230769230769,1,FALSE,FALSE,3,TRUE,1,FALSE,75,"Swvu.Ex1a.","ACwvu.Ex1a.",#N/A,FALSE,FALSE,0.75,0.75,1,1,1,"&amp;A","Page &amp;P",FALSE,FALSE,FALSE,FALSE,1,100,#N/A,#N/A,FALSE,FALSE,#N/A,#N/A,FALSE,FALSE,FALSE,1,120,72,FALSE,FALSE,TRUE,TRUE,TRUE}</definedName>
    <definedName name="logs" localSheetId="2" hidden="1">{TRUE,TRUE,-2.75,-19.25,483,276.75,FALSE,TRUE,TRUE,TRUE,0,1,#N/A,1,#N/A,12.4166666666667,23.9230769230769,1,FALSE,FALSE,3,TRUE,1,FALSE,75,"Swvu.Ex1a.","ACwvu.Ex1a.",#N/A,FALSE,FALSE,0.75,0.75,1,1,1,"&amp;A","Page &amp;P",FALSE,FALSE,FALSE,FALSE,1,100,#N/A,#N/A,FALSE,FALSE,#N/A,#N/A,FALSE,FALSE,FALSE,1,120,72,FALSE,FALSE,TRUE,TRUE,TRUE}</definedName>
    <definedName name="logs" hidden="1">{TRUE,TRUE,-2.75,-19.25,483,276.75,FALSE,TRUE,TRUE,TRUE,0,1,#N/A,1,#N/A,12.4166666666667,23.9230769230769,1,FALSE,FALSE,3,TRUE,1,FALSE,75,"Swvu.Ex1a.","ACwvu.Ex1a.",#N/A,FALSE,FALSE,0.75,0.75,1,1,1,"&amp;A","Page &amp;P",FALSE,FALSE,FALSE,FALSE,1,100,#N/A,#N/A,FALSE,FALSE,#N/A,#N/A,FALSE,FALSE,FALSE,1,120,72,FALSE,FALSE,TRUE,TRUE,TRUE}</definedName>
    <definedName name="LOI" localSheetId="2" hidden="1">{#N/A,#N/A,FALSE,"TABLE_1 YTD";#N/A,#N/A,FALSE,"TABLE_1A QTD";#N/A,#N/A,FALSE,"NORMAL_SPREAD_QTD";#N/A,#N/A,FALSE,"NORMAL_SPREAD_YTD";#N/A,#N/A,FALSE,"TAX_EQV";#N/A,#N/A,FALSE,"TAX EQUIV_INPUT";#N/A,#N/A,FALSE,"NET FROM FER";#N/A,#N/A,FALSE,"COVER"}</definedName>
    <definedName name="LOI" hidden="1">{#N/A,#N/A,FALSE,"TABLE_1 YTD";#N/A,#N/A,FALSE,"TABLE_1A QTD";#N/A,#N/A,FALSE,"NORMAL_SPREAD_QTD";#N/A,#N/A,FALSE,"NORMAL_SPREAD_YTD";#N/A,#N/A,FALSE,"TAX_EQV";#N/A,#N/A,FALSE,"TAX EQUIV_INPUT";#N/A,#N/A,FALSE,"NET FROM FER";#N/A,#N/A,FALSE,"COVER"}</definedName>
    <definedName name="LOI_1" localSheetId="2" hidden="1">{#N/A,#N/A,FALSE,"TABLE_1 YTD";#N/A,#N/A,FALSE,"TABLE_1A QTD";#N/A,#N/A,FALSE,"NORMAL_SPREAD_QTD";#N/A,#N/A,FALSE,"NORMAL_SPREAD_YTD";#N/A,#N/A,FALSE,"TAX_EQV";#N/A,#N/A,FALSE,"TAX EQUIV_INPUT";#N/A,#N/A,FALSE,"NET FROM FER";#N/A,#N/A,FALSE,"COVER"}</definedName>
    <definedName name="LOI_1" hidden="1">{#N/A,#N/A,FALSE,"TABLE_1 YTD";#N/A,#N/A,FALSE,"TABLE_1A QTD";#N/A,#N/A,FALSE,"NORMAL_SPREAD_QTD";#N/A,#N/A,FALSE,"NORMAL_SPREAD_YTD";#N/A,#N/A,FALSE,"TAX_EQV";#N/A,#N/A,FALSE,"TAX EQUIV_INPUT";#N/A,#N/A,FALSE,"NET FROM FER";#N/A,#N/A,FALSE,"COVER"}</definedName>
    <definedName name="LOI_2" localSheetId="2" hidden="1">{#N/A,#N/A,FALSE,"TABLE_1 YTD";#N/A,#N/A,FALSE,"TABLE_1A QTD";#N/A,#N/A,FALSE,"NORMAL_SPREAD_QTD";#N/A,#N/A,FALSE,"NORMAL_SPREAD_YTD";#N/A,#N/A,FALSE,"TAX_EQV";#N/A,#N/A,FALSE,"TAX EQUIV_INPUT";#N/A,#N/A,FALSE,"NET FROM FER";#N/A,#N/A,FALSE,"COVER"}</definedName>
    <definedName name="LOI_2" hidden="1">{#N/A,#N/A,FALSE,"TABLE_1 YTD";#N/A,#N/A,FALSE,"TABLE_1A QTD";#N/A,#N/A,FALSE,"NORMAL_SPREAD_QTD";#N/A,#N/A,FALSE,"NORMAL_SPREAD_YTD";#N/A,#N/A,FALSE,"TAX_EQV";#N/A,#N/A,FALSE,"TAX EQUIV_INPUT";#N/A,#N/A,FALSE,"NET FROM FER";#N/A,#N/A,FALSE,"COVER"}</definedName>
    <definedName name="LOI_3" localSheetId="2" hidden="1">{#N/A,#N/A,FALSE,"TABLE_1 YTD";#N/A,#N/A,FALSE,"TABLE_1A QTD";#N/A,#N/A,FALSE,"NORMAL_SPREAD_QTD";#N/A,#N/A,FALSE,"NORMAL_SPREAD_YTD";#N/A,#N/A,FALSE,"TAX_EQV";#N/A,#N/A,FALSE,"TAX EQUIV_INPUT";#N/A,#N/A,FALSE,"NET FROM FER";#N/A,#N/A,FALSE,"COVER"}</definedName>
    <definedName name="LOI_3" hidden="1">{#N/A,#N/A,FALSE,"TABLE_1 YTD";#N/A,#N/A,FALSE,"TABLE_1A QTD";#N/A,#N/A,FALSE,"NORMAL_SPREAD_QTD";#N/A,#N/A,FALSE,"NORMAL_SPREAD_YTD";#N/A,#N/A,FALSE,"TAX_EQV";#N/A,#N/A,FALSE,"TAX EQUIV_INPUT";#N/A,#N/A,FALSE,"NET FROM FER";#N/A,#N/A,FALSE,"COVER"}</definedName>
    <definedName name="LOI_4" localSheetId="2" hidden="1">{#N/A,#N/A,FALSE,"TABLE_1 YTD";#N/A,#N/A,FALSE,"TABLE_1A QTD";#N/A,#N/A,FALSE,"NORMAL_SPREAD_QTD";#N/A,#N/A,FALSE,"NORMAL_SPREAD_YTD";#N/A,#N/A,FALSE,"TAX_EQV";#N/A,#N/A,FALSE,"TAX EQUIV_INPUT";#N/A,#N/A,FALSE,"NET FROM FER";#N/A,#N/A,FALSE,"COVER"}</definedName>
    <definedName name="LOI_4" hidden="1">{#N/A,#N/A,FALSE,"TABLE_1 YTD";#N/A,#N/A,FALSE,"TABLE_1A QTD";#N/A,#N/A,FALSE,"NORMAL_SPREAD_QTD";#N/A,#N/A,FALSE,"NORMAL_SPREAD_YTD";#N/A,#N/A,FALSE,"TAX_EQV";#N/A,#N/A,FALSE,"TAX EQUIV_INPUT";#N/A,#N/A,FALSE,"NET FROM FER";#N/A,#N/A,FALSE,"COVER"}</definedName>
    <definedName name="lois" localSheetId="2" hidden="1">{"'Actual'!$A$1:$F$25"}</definedName>
    <definedName name="lois" hidden="1">{"'Actual'!$A$1:$F$25"}</definedName>
    <definedName name="LOis_Greg" localSheetId="2" hidden="1">{"'Actual'!$A$1:$F$25"}</definedName>
    <definedName name="LOis_Greg" hidden="1">{"'Actual'!$A$1:$F$25"}</definedName>
    <definedName name="loklk" localSheetId="2" hidden="1">{#N/A,#N/A,TRUE,"Historicals";#N/A,#N/A,TRUE,"Charts";#N/A,#N/A,TRUE,"Forecasts"}</definedName>
    <definedName name="loklk" hidden="1">{#N/A,#N/A,TRUE,"Historicals";#N/A,#N/A,TRUE,"Charts";#N/A,#N/A,TRUE,"Forecasts"}</definedName>
    <definedName name="lokm" localSheetId="2" hidden="1">{"Full-model",#N/A,FALSE,"ProForma-ASPT"}</definedName>
    <definedName name="lokm" hidden="1">{"Full-model",#N/A,FALSE,"ProForma-ASPT"}</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D">1</definedName>
    <definedName name="LOLD_Table">15</definedName>
    <definedName name="Lone">#REF!</definedName>
    <definedName name="LONG_TERM_DEBT" hidden="1">"LONG_TERM_DEBT"</definedName>
    <definedName name="LONG_TERM_GROWTH" hidden="1">"LONG_TERM_GROWTH"</definedName>
    <definedName name="LONG_TERM_INV" hidden="1">"LONG_TERM_INV"</definedName>
    <definedName name="Long_term_MF_assets">#REF!</definedName>
    <definedName name="longh" localSheetId="2" hidden="1">{"GTI monthly IS",#N/A,FALSE,"gti";#N/A,#N/A,FALSE,"gti"}</definedName>
    <definedName name="longh" hidden="1">{"GTI monthly IS",#N/A,FALSE,"gti";#N/A,#N/A,FALSE,"gti"}</definedName>
    <definedName name="longh_1" localSheetId="2" hidden="1">{"GTI monthly IS",#N/A,FALSE,"gti";#N/A,#N/A,FALSE,"gti"}</definedName>
    <definedName name="longh_1" hidden="1">{"GTI monthly IS",#N/A,FALSE,"gti";#N/A,#N/A,FALSE,"gti"}</definedName>
    <definedName name="look"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look"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lookup">#REF!</definedName>
    <definedName name="Lookup2">#REF!</definedName>
    <definedName name="LookupTable">OFFSET(#REF!,0,0,COUNTA(#REF!),COUNTA(#REF!))</definedName>
    <definedName name="LookupType" hidden="1">#REF!</definedName>
    <definedName name="lop" localSheetId="2" hidden="1">{#N/A,#N/A,FALSE,"Title";#N/A,#N/A,FALSE,"Index";#N/A,#N/A,FALSE,"1";#N/A,#N/A,FALSE,"2";#N/A,#N/A,FALSE,"3";#N/A,#N/A,FALSE,"4";#N/A,#N/A,FALSE,"5";#N/A,#N/A,FALSE,"6";#N/A,#N/A,FALSE,"7";#N/A,#N/A,FALSE,"8"}</definedName>
    <definedName name="lop" hidden="1">{#N/A,#N/A,FALSE,"Title";#N/A,#N/A,FALSE,"Index";#N/A,#N/A,FALSE,"1";#N/A,#N/A,FALSE,"2";#N/A,#N/A,FALSE,"3";#N/A,#N/A,FALSE,"4";#N/A,#N/A,FALSE,"5";#N/A,#N/A,FALSE,"6";#N/A,#N/A,FALSE,"7";#N/A,#N/A,FALSE,"8"}</definedName>
    <definedName name="LosDatos">#REF!</definedName>
    <definedName name="lost" localSheetId="2" hidden="1">{#N/A,#N/A,FALSE,"ACQ_GRAPHS";#N/A,#N/A,FALSE,"T_1 GRAPHS";#N/A,#N/A,FALSE,"T_2 GRAPHS";#N/A,#N/A,FALSE,"COMB_GRAPHS"}</definedName>
    <definedName name="lost" hidden="1">{#N/A,#N/A,FALSE,"ACQ_GRAPHS";#N/A,#N/A,FALSE,"T_1 GRAPHS";#N/A,#N/A,FALSE,"T_2 GRAPHS";#N/A,#N/A,FALSE,"COMB_GRAPHS"}</definedName>
    <definedName name="LotusGraphChart1" localSheetId="2" hidden="1">#REF!</definedName>
    <definedName name="LotusGraphChart1" hidden="1">#N/A</definedName>
    <definedName name="lotusgraphchart1b" localSheetId="2" hidden="1">#REF!</definedName>
    <definedName name="lotusgraphchart1b" hidden="1">#N/A</definedName>
    <definedName name="lotusgraphchart1x" localSheetId="2" hidden="1">#REF!</definedName>
    <definedName name="lotusgraphchart1x" hidden="1">#N/A</definedName>
    <definedName name="Low">#REF!</definedName>
    <definedName name="LOWPRICE" hidden="1">"LOWPRICE"</definedName>
    <definedName name="lp" localSheetId="2" hidden="1">{#N/A,#N/A,FALSE,"Assum";#N/A,#N/A,FALSE,"IS";#N/A,#N/A,FALSE,"Op-BS";#N/A,#N/A,FALSE,"BSCF";#N/A,#N/A,FALSE,"Brad_IS";#N/A,#N/A,FALSE,"Brad_BSCF";#N/A,#N/A,FALSE,"Nick_IS";#N/A,#N/A,FALSE,"Nick_BSCF";#N/A,#N/A,FALSE,"Mobile_IS";#N/A,#N/A,FALSE,"Mobile_BSCF";#N/A,#N/A,FALSE,"Syn+Elim";#N/A,#N/A,FALSE,"Ratings"}</definedName>
    <definedName name="lp" hidden="1">{#N/A,#N/A,FALSE,"Assum";#N/A,#N/A,FALSE,"IS";#N/A,#N/A,FALSE,"Op-BS";#N/A,#N/A,FALSE,"BSCF";#N/A,#N/A,FALSE,"Brad_IS";#N/A,#N/A,FALSE,"Brad_BSCF";#N/A,#N/A,FALSE,"Nick_IS";#N/A,#N/A,FALSE,"Nick_BSCF";#N/A,#N/A,FALSE,"Mobile_IS";#N/A,#N/A,FALSE,"Mobile_BSCF";#N/A,#N/A,FALSE,"Syn+Elim";#N/A,#N/A,FALSE,"Ratings"}</definedName>
    <definedName name="lpi" hidden="1">{#N/A,#N/A,FALSE,"Assumptions";#N/A,#N/A,FALSE,"Volumes";#N/A,#N/A,FALSE,"Pricing";#N/A,#N/A,FALSE,"Variable Cost";#N/A,#N/A,FALSE,"Investment";#N/A,#N/A,FALSE,"Profitability";#N/A,#N/A,FALSE,"Business Comparison"}</definedName>
    <definedName name="lpi_1" hidden="1">{#N/A,#N/A,FALSE,"Assumptions";#N/A,#N/A,FALSE,"Volumes";#N/A,#N/A,FALSE,"Pricing";#N/A,#N/A,FALSE,"Variable Cost";#N/A,#N/A,FALSE,"Investment";#N/A,#N/A,FALSE,"Profitability";#N/A,#N/A,FALSE,"Business Comparison"}</definedName>
    <definedName name="lpi_2" hidden="1">{#N/A,#N/A,FALSE,"Assumptions";#N/A,#N/A,FALSE,"Volumes";#N/A,#N/A,FALSE,"Pricing";#N/A,#N/A,FALSE,"Variable Cost";#N/A,#N/A,FALSE,"Investment";#N/A,#N/A,FALSE,"Profitability";#N/A,#N/A,FALSE,"Business Comparison"}</definedName>
    <definedName name="lpl" hidden="1">#REF!</definedName>
    <definedName name="lpok" localSheetId="2" hidden="1">{#N/A,"PURADD",FALSE,"Business Analysis";#N/A,"PURSPP",FALSE,"Business Analysis";#N/A,"CTGIND",FALSE,"Business Analysis";#N/A,"PURCHM",FALSE,"Business Analysis";#N/A,"SPADD",FALSE,"Business Analysis";#N/A,"EPOXY",FALSE,"Business Analysis";#N/A,"PURPER",FALSE,"Business Analysis"}</definedName>
    <definedName name="lpok" hidden="1">{#N/A,"PURADD",FALSE,"Business Analysis";#N/A,"PURSPP",FALSE,"Business Analysis";#N/A,"CTGIND",FALSE,"Business Analysis";#N/A,"PURCHM",FALSE,"Business Analysis";#N/A,"SPADD",FALSE,"Business Analysis";#N/A,"EPOXY",FALSE,"Business Analysis";#N/A,"PURPER",FALSE,"Business Analysis"}</definedName>
    <definedName name="ls02.Selected">#REF!</definedName>
    <definedName name="lskadjhfad">#REF!</definedName>
    <definedName name="lskdjf" localSheetId="2"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lskdjf"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lskdjfksldjf" hidden="1">#REF!</definedName>
    <definedName name="LSR" localSheetId="2" hidden="1">{"summ_view1",#N/A,FALSE,"MODEL"}</definedName>
    <definedName name="LSR" hidden="1">{"summ_view1",#N/A,FALSE,"MODEL"}</definedName>
    <definedName name="lsrx" localSheetId="2" hidden="1">{"summ_view1",#N/A,FALSE,"MODEL"}</definedName>
    <definedName name="lsrx" hidden="1">{"summ_view1",#N/A,FALSE,"MODEL"}</definedName>
    <definedName name="lsrx1" localSheetId="2" hidden="1">{"summ_view1",#N/A,FALSE,"MODEL"}</definedName>
    <definedName name="lsrx1" hidden="1">{"summ_view1",#N/A,FALSE,"MODEL"}</definedName>
    <definedName name="lstDataFields" hidden="1">#REF!</definedName>
    <definedName name="LSTvolPL">#REF!</definedName>
    <definedName name="lt" localSheetId="2" hidden="1">{#N/A,#N/A,FALSE,"Brad_DCFM";#N/A,#N/A,FALSE,"Nick_DCFM";#N/A,#N/A,FALSE,"Mobile_DCFM"}</definedName>
    <definedName name="lt" hidden="1">{#N/A,#N/A,FALSE,"Brad_DCFM";#N/A,#N/A,FALSE,"Nick_DCFM";#N/A,#N/A,FALSE,"Mobile_DCFM"}</definedName>
    <definedName name="ltaccr">#REF!</definedName>
    <definedName name="ltamort">#REF!</definedName>
    <definedName name="ltc">#REF!</definedName>
    <definedName name="ltcrent">#REF!</definedName>
    <definedName name="LTD" localSheetId="2">#REF!</definedName>
    <definedName name="LTD" hidden="1">{"summ_view1",#N/A,FALSE,"MODEL"}</definedName>
    <definedName name="ltdx" localSheetId="2" hidden="1">{"summ_view1",#N/A,FALSE,"MODEL"}</definedName>
    <definedName name="ltdx" hidden="1">{"summ_view1",#N/A,FALSE,"MODEL"}</definedName>
    <definedName name="ltdx1" localSheetId="2" hidden="1">{"summ_view1",#N/A,FALSE,"MODEL"}</definedName>
    <definedName name="ltdx1" hidden="1">{"summ_view1",#N/A,FALSE,"MODEL"}</definedName>
    <definedName name="Lthree">#REF!</definedName>
    <definedName name="ltinvest">#REF!</definedName>
    <definedName name="Ltitle">#REF!</definedName>
    <definedName name="ltm">#REF!</definedName>
    <definedName name="ltm_BalanceSheet" hidden="1">#REF!</definedName>
    <definedName name="LTM_DATE" hidden="1">"LTM_DATE"</definedName>
    <definedName name="ltm_IncomeStatement" hidden="1">#REF!</definedName>
    <definedName name="LTM_REVENUE_OVER_EMPLOYEES" hidden="1">"LTM_REVENUE_OVER_EMPLOYEES"</definedName>
    <definedName name="LTMPE">#REF!</definedName>
    <definedName name="LTMPrice">#REF!</definedName>
    <definedName name="ltpaid">#REF!</definedName>
    <definedName name="ltpurch">#REF!</definedName>
    <definedName name="ltugl">#REF!</definedName>
    <definedName name="ltunreal">#REF!</definedName>
    <definedName name="Ltwo">#REF!</definedName>
    <definedName name="LUFeXToEUR" localSheetId="2" hidden="1">1/EUReXToLUF</definedName>
    <definedName name="LUFeXToEUR" hidden="1">1/EUReXToLUF</definedName>
    <definedName name="lw">#REF!</definedName>
    <definedName name="Lws_FormVersion_6.1" hidden="1">#REF!</definedName>
    <definedName name="Lws_FormVersion_7.0" hidden="1">#REF!</definedName>
    <definedName name="Lws_SSFileType_Columns" hidden="1">#REF!</definedName>
    <definedName name="Lws_SSType_Columns" hidden="1">#REF!</definedName>
    <definedName name="LWSALES">#REF!</definedName>
    <definedName name="LWSALES.">#REF!</definedName>
    <definedName name="LY" localSheetId="2">#REF!</definedName>
    <definedName name="ly" hidden="1">{#N/A,#N/A,TRUE,"Cover";#N/A,#N/A,TRUE,"BS";#N/A,#N/A,TRUE,"BS (2)";#N/A,#N/A,TRUE,"BS (3)";#N/A,#N/A,TRUE,"Supp Info-BS";#N/A,#N/A,TRUE,"IS";#N/A,#N/A,TRUE,"IS (2)";#N/A,#N/A,TRUE,"IS (3)";#N/A,#N/A,TRUE,"Supp Info-IS";#N/A,#N/A,TRUE,"CF";#N/A,#N/A,TRUE,"Supp Info-CF";#N/A,#N/A,TRUE,"SH";#N/A,#N/A,TRUE,"Supp Info-SH"}</definedName>
    <definedName name="LY_Cur_Per_Actv_Amt17">#REF!</definedName>
    <definedName name="LY_Cur_Per_Actv_Amt21">#REF!</definedName>
    <definedName name="LY_P1_Actv_Amt17">#REF!</definedName>
    <definedName name="LY_P1_Actv_Amt21">#REF!</definedName>
    <definedName name="LY_P10_Actv_Amt17">#REF!</definedName>
    <definedName name="LY_P10_Actv_Amt21">#REF!</definedName>
    <definedName name="LY_P11_Actv_Amt17">#REF!</definedName>
    <definedName name="LY_P11_Actv_Amt21">#REF!</definedName>
    <definedName name="LY_P12_Actv_Amt17">#REF!</definedName>
    <definedName name="LY_P12_Actv_Amt21">#REF!</definedName>
    <definedName name="LY_P2_Actv_Amt17">#REF!</definedName>
    <definedName name="LY_P2_Actv_Amt21">#REF!</definedName>
    <definedName name="LY_P3_Actv_Amt17">#REF!</definedName>
    <definedName name="LY_P3_Actv_Amt21">#REF!</definedName>
    <definedName name="LY_P4_Actv_Amt17">#REF!</definedName>
    <definedName name="LY_P4_Actv_Amt21">#REF!</definedName>
    <definedName name="LY_P5_Actv_Amt17">#REF!</definedName>
    <definedName name="LY_P5_Actv_Amt21">#REF!</definedName>
    <definedName name="LY_P6_Actv_Amt17">#REF!</definedName>
    <definedName name="LY_P6_Actv_Amt21">#REF!</definedName>
    <definedName name="LY_P7_Actv_Amt17">#REF!</definedName>
    <definedName name="LY_P7_Actv_Amt21">#REF!</definedName>
    <definedName name="LY_P8_Actv_Amt17">#REF!</definedName>
    <definedName name="LY_P8_Actv_Amt21">#REF!</definedName>
    <definedName name="LY_P9_Actv_Amt17">#REF!</definedName>
    <definedName name="LY_P9_Actv_Amt21">#REF!</definedName>
    <definedName name="LY_Qtr1_Actv_Amt17">#REF!</definedName>
    <definedName name="LY_Qtr1_Actv_Amt18">#REF!</definedName>
    <definedName name="LY_Qtr1_Actv_Amt19">#REF!</definedName>
    <definedName name="LY_Qtr1_Actv_Amt2">#REF!</definedName>
    <definedName name="LY_Qtr1_Actv_Amt20">#REF!</definedName>
    <definedName name="LY_Qtr1_Actv_Amt21">#REF!</definedName>
    <definedName name="LY_Qtr1_Actv_Amt22">#REF!</definedName>
    <definedName name="LY_Qtr1_Actv_Amt23">#REF!</definedName>
    <definedName name="LY_Qtr2_Actv_Amt17">#REF!</definedName>
    <definedName name="LY_Qtr2_Actv_Amt18">#REF!</definedName>
    <definedName name="LY_Qtr2_Actv_Amt19">#REF!</definedName>
    <definedName name="LY_Qtr2_Actv_Amt2">#REF!</definedName>
    <definedName name="LY_Qtr2_Actv_Amt20">#REF!</definedName>
    <definedName name="LY_Qtr2_Actv_Amt21">#REF!</definedName>
    <definedName name="LY_Qtr2_Actv_Amt22">#REF!</definedName>
    <definedName name="LY_Qtr2_Actv_Amt23">#REF!</definedName>
    <definedName name="LY_Qtr3_Actv_Amt17">#REF!</definedName>
    <definedName name="LY_Qtr3_Actv_Amt18">#REF!</definedName>
    <definedName name="LY_Qtr3_Actv_Amt19">#REF!</definedName>
    <definedName name="LY_Qtr3_Actv_Amt2">#REF!</definedName>
    <definedName name="LY_Qtr3_Actv_Amt20">#REF!</definedName>
    <definedName name="LY_Qtr3_Actv_Amt21">#REF!</definedName>
    <definedName name="LY_Qtr3_Actv_Amt22">#REF!</definedName>
    <definedName name="LY_Qtr3_Actv_Amt23">#REF!</definedName>
    <definedName name="LY_Qtr4_Actv_Amt17">#REF!</definedName>
    <definedName name="LY_Qtr4_Actv_Amt18">#REF!</definedName>
    <definedName name="LY_Qtr4_Actv_Amt19">#REF!</definedName>
    <definedName name="LY_Qtr4_Actv_Amt2">#REF!</definedName>
    <definedName name="LY_Qtr4_Actv_Amt20">#REF!</definedName>
    <definedName name="LY_Qtr4_Actv_Amt21">#REF!</definedName>
    <definedName name="LY_Qtr4_Actv_Amt22">#REF!</definedName>
    <definedName name="LY_Qtr4_Actv_Amt23">#REF!</definedName>
    <definedName name="LY_Yr_End_Actv_Amt17">#REF!</definedName>
    <definedName name="LY_Yr_End_Actv_Amt19">#REF!</definedName>
    <definedName name="LY_Yr_End_Actv_Amt2">#REF!</definedName>
    <definedName name="LY_Yr_End_Actv_Amt20">#REF!</definedName>
    <definedName name="LY_Yr_End_Actv_Amt21">#REF!</definedName>
    <definedName name="LY_Yr_End_Actv_Amt22">#REF!</definedName>
    <definedName name="LY_Yr_End_Actv_Amt23">#REF!</definedName>
    <definedName name="LYAct">#REF!</definedName>
    <definedName name="LYBin">#REF!</definedName>
    <definedName name="Lybin.">#REF!</definedName>
    <definedName name="LYHolds">#REF!</definedName>
    <definedName name="LYHolds.">#REF!</definedName>
    <definedName name="LYNet">#REF!</definedName>
    <definedName name="LYNet.">#REF!</definedName>
    <definedName name="LYoos">#REF!</definedName>
    <definedName name="LYoos.">#REF!</definedName>
    <definedName name="LYReselects">#REF!</definedName>
    <definedName name="LYReselects.">#REF!</definedName>
    <definedName name="LYReturns">#REF!</definedName>
    <definedName name="LYReturns.">#REF!</definedName>
    <definedName name="LYSales">#REF!</definedName>
    <definedName name="LYSales.">#REF!</definedName>
    <definedName name="LYTD_Actv_Amt17">#REF!</definedName>
    <definedName name="LYTD_Actv_Amt21">#REF!</definedName>
    <definedName name="LYTotal">#REF!</definedName>
    <definedName name="LYTotal.">#REF!</definedName>
    <definedName name="m" localSheetId="2" hidden="1">{"comps2",#N/A,FALSE,"AERO";"footnotes",#N/A,FALSE,"AERO"}</definedName>
    <definedName name="m" hidden="1">{"comps2",#N/A,FALSE,"AERO";"footnotes",#N/A,FALSE,"AERO"}</definedName>
    <definedName name="m_1" localSheetId="2">#REF!</definedName>
    <definedName name="m_1" hidden="1">{#N/A,#N/A,FALSE,"CNS";#N/A,#N/A,FALSE,"Serz";#N/A,#N/A,FALSE,"Ace"}</definedName>
    <definedName name="m_2" localSheetId="2" hidden="1">{#N/A,#N/A,FALSE,"CNS";#N/A,#N/A,FALSE,"Serz";#N/A,#N/A,FALSE,"Ace"}</definedName>
    <definedName name="m_2" hidden="1">{#N/A,#N/A,FALSE,"CNS";#N/A,#N/A,FALSE,"Serz";#N/A,#N/A,FALSE,"Ace"}</definedName>
    <definedName name="m_3" localSheetId="2" hidden="1">{#N/A,#N/A,FALSE,"CNS";#N/A,#N/A,FALSE,"Serz";#N/A,#N/A,FALSE,"Ace"}</definedName>
    <definedName name="m_3" hidden="1">{#N/A,#N/A,FALSE,"CNS";#N/A,#N/A,FALSE,"Serz";#N/A,#N/A,FALSE,"Ace"}</definedName>
    <definedName name="m_4" localSheetId="2" hidden="1">{#N/A,#N/A,FALSE,"CNS";#N/A,#N/A,FALSE,"Serz";#N/A,#N/A,FALSE,"Ace"}</definedName>
    <definedName name="m_4" hidden="1">{#N/A,#N/A,FALSE,"CNS";#N/A,#N/A,FALSE,"Serz";#N/A,#N/A,FALSE,"Ace"}</definedName>
    <definedName name="M_A" localSheetId="2">#REF!</definedName>
    <definedName name="M_A" hidden="1">{#N/A,#N/A,FALSE,"Rev Grwth";#N/A,#N/A,FALSE,"Op Inc Grwth";#N/A,#N/A,FALSE,"Net Grwth";#N/A,#N/A,FALSE,"EPS Growth"}</definedName>
    <definedName name="M_A_1" localSheetId="2" hidden="1">{#N/A,#N/A,FALSE,"Rev Grwth";#N/A,#N/A,FALSE,"Op Inc Grwth";#N/A,#N/A,FALSE,"Net Grwth";#N/A,#N/A,FALSE,"EPS Growth"}</definedName>
    <definedName name="M_A_1" hidden="1">{#N/A,#N/A,FALSE,"Rev Grwth";#N/A,#N/A,FALSE,"Op Inc Grwth";#N/A,#N/A,FALSE,"Net Grwth";#N/A,#N/A,FALSE,"EPS Growth"}</definedName>
    <definedName name="M_A_2" localSheetId="2" hidden="1">{#N/A,#N/A,FALSE,"Rev Grwth";#N/A,#N/A,FALSE,"Op Inc Grwth";#N/A,#N/A,FALSE,"Net Grwth";#N/A,#N/A,FALSE,"EPS Growth"}</definedName>
    <definedName name="M_A_2" hidden="1">{#N/A,#N/A,FALSE,"Rev Grwth";#N/A,#N/A,FALSE,"Op Inc Grwth";#N/A,#N/A,FALSE,"Net Grwth";#N/A,#N/A,FALSE,"EPS Growth"}</definedName>
    <definedName name="M_A_3" localSheetId="2" hidden="1">{#N/A,#N/A,FALSE,"Rev Grwth";#N/A,#N/A,FALSE,"Op Inc Grwth";#N/A,#N/A,FALSE,"Net Grwth";#N/A,#N/A,FALSE,"EPS Growth"}</definedName>
    <definedName name="M_A_3" hidden="1">{#N/A,#N/A,FALSE,"Rev Grwth";#N/A,#N/A,FALSE,"Op Inc Grwth";#N/A,#N/A,FALSE,"Net Grwth";#N/A,#N/A,FALSE,"EPS Growth"}</definedName>
    <definedName name="M_A_4" localSheetId="2" hidden="1">{#N/A,#N/A,FALSE,"Rev Grwth";#N/A,#N/A,FALSE,"Op Inc Grwth";#N/A,#N/A,FALSE,"Net Grwth";#N/A,#N/A,FALSE,"EPS Growth"}</definedName>
    <definedName name="M_A_4" hidden="1">{#N/A,#N/A,FALSE,"Rev Grwth";#N/A,#N/A,FALSE,"Op Inc Grwth";#N/A,#N/A,FALSE,"Net Grwth";#N/A,#N/A,FALSE,"EPS Growth"}</definedName>
    <definedName name="M_Cash_Paid">#REF!</definedName>
    <definedName name="M_PlaceofPath" localSheetId="2" hidden="1">"F:\GCAPPELL\VDF_Model_Backups\Education\STRA_VDF.xls"</definedName>
    <definedName name="M_PlaceofPath" hidden="1">"g:\blabla"</definedName>
    <definedName name="ma" localSheetId="2" hidden="1">{"投資金額",#N/A,FALSE,"ｷｬｼｭﾌﾛｰ";"回収",#N/A,FALSE,"ｷｬｼｭﾌﾛｰ"}</definedName>
    <definedName name="ma" hidden="1">{"投資金額",#N/A,FALSE,"ｷｬｼｭﾌﾛｰ";"回収",#N/A,FALSE,"ｷｬｼｭﾌﾛｰ"}</definedName>
    <definedName name="ma_1" localSheetId="2" hidden="1">{#N/A,#N/A,FALSE,"Aging Summary";#N/A,#N/A,FALSE,"Ratio Analysis";#N/A,#N/A,FALSE,"Test 120 Day Accts";#N/A,#N/A,FALSE,"Tickmarks"}</definedName>
    <definedName name="ma_1" hidden="1">{#N/A,#N/A,FALSE,"Aging Summary";#N/A,#N/A,FALSE,"Ratio Analysis";#N/A,#N/A,FALSE,"Test 120 Day Accts";#N/A,#N/A,FALSE,"Tickmarks"}</definedName>
    <definedName name="MA_Input">#REF!</definedName>
    <definedName name="MAC">#REF!</definedName>
    <definedName name="MACRO">#REF!</definedName>
    <definedName name="Macro1">#N/A</definedName>
    <definedName name="Macro2">#N/A</definedName>
    <definedName name="Macro3">#N/A</definedName>
    <definedName name="macro98">#N/A</definedName>
    <definedName name="macro99">#N/A</definedName>
    <definedName name="macros" localSheetId="2" hidden="1">{"Purchase 100 Cash",#N/A,FALSE,"Deal 1";#N/A,#N/A,FALSE,"Deal 1b"}</definedName>
    <definedName name="macros" hidden="1">{"Purchase 100 Cash",#N/A,FALSE,"Deal 1";#N/A,#N/A,FALSE,"Deal 1b"}</definedName>
    <definedName name="MacroX">#N/A</definedName>
    <definedName name="MacroXa">#N/A</definedName>
    <definedName name="MacroY">#N/A</definedName>
    <definedName name="mag">#REF!</definedName>
    <definedName name="magalloc">#REF!</definedName>
    <definedName name="Magent">#REF!</definedName>
    <definedName name="Magent_Users">#REF!</definedName>
    <definedName name="Magix_Sales___JFM_2001">#REF!</definedName>
    <definedName name="mahesh">#REF!</definedName>
    <definedName name="Mailing_Address" localSheetId="2">OFFSET(_3943__FDSAUDITLINK__,1,0,_51__123Graph_ECHART_7)</definedName>
    <definedName name="Mailing_Address">OFFSET(_3943__FDSAUDITLINK__,1,0,_51__123Graph_ECHART_7)</definedName>
    <definedName name="MAIN">#REF!</definedName>
    <definedName name="MAIN_AB">#REF!</definedName>
    <definedName name="MAIN_CR">#REF!</definedName>
    <definedName name="MAIN_DB">#REF!</definedName>
    <definedName name="MAIN_DF">#REF!</definedName>
    <definedName name="MAIN_EN">#REF!</definedName>
    <definedName name="MAIN_MA">#REF!</definedName>
    <definedName name="MAIN_nn">#REF!</definedName>
    <definedName name="Maintenance">#REF!</definedName>
    <definedName name="maji" localSheetId="2" hidden="1">{"detail",#N/A,FALSE,"mfg";"summary",#N/A,FALSE,"mfg"}</definedName>
    <definedName name="maji" hidden="1">{"detail",#N/A,FALSE,"mfg";"summary",#N/A,FALSE,"mfg"}</definedName>
    <definedName name="MAJOR_TOTALS">#REF!</definedName>
    <definedName name="MajorOtherCogs">#REF!</definedName>
    <definedName name="Makrolon_3208">#REF!</definedName>
    <definedName name="Malcolm" localSheetId="2">#REF!</definedName>
    <definedName name="Malcolm" hidden="1">{"Budget V Actual YTD",#N/A,FALSE,"Budget v Actual"}</definedName>
    <definedName name="man" localSheetId="2">#REF!</definedName>
    <definedName name="man" hidden="1">{#N/A,#N/A,FALSE,"Bestfoods";#N/A,#N/A,FALSE,"Campbell";#N/A,#N/A,FALSE,"ConAgra";#N/A,#N/A,FALSE,"Healthy Choice";#N/A,#N/A,FALSE,"Int'l Home Foods";#N/A,#N/A,FALSE,"General Mills";#N/A,#N/A,FALSE,"Heinz";#N/A,#N/A,FALSE,"Kellogg";#N/A,#N/A,FALSE,"Kraft";#N/A,#N/A,FALSE,"Nabisco";#N/A,#N/A,FALSE,"Quaker Oats";#N/A,#N/A,FALSE,"Sara Lee";#N/A,#N/A,FALSE,"print summary"}</definedName>
    <definedName name="Management" localSheetId="2" hidden="1">{#N/A,"Faber45",FALSE,"LBPROFOR";#N/A,"Faber50",FALSE,"LBPROFOR";#N/A,"Faber55",FALSE,"LBPROFOR";#N/A,"Faber60",FALSE,"LBPROFOR"}</definedName>
    <definedName name="Management" hidden="1">{#N/A,"Faber45",FALSE,"LBPROFOR";#N/A,"Faber50",FALSE,"LBPROFOR";#N/A,"Faber55",FALSE,"LBPROFOR";#N/A,"Faber60",FALSE,"LBPROFOR"}</definedName>
    <definedName name="Management_Investmet_Yield">#REF!</definedName>
    <definedName name="Managemnt" localSheetId="2" hidden="1">{#N/A,"Faber45",FALSE,"LBPROFOR";#N/A,"Faber50",FALSE,"LBPROFOR";#N/A,"Faber55",FALSE,"LBPROFOR";#N/A,"Faber60",FALSE,"LBPROFOR"}</definedName>
    <definedName name="Managemnt" hidden="1">{#N/A,"Faber45",FALSE,"LBPROFOR";#N/A,"Faber50",FALSE,"LBPROFOR";#N/A,"Faber55",FALSE,"LBPROFOR";#N/A,"Faber60",FALSE,"LBPROFOR"}</definedName>
    <definedName name="ManpMonth">#REF!</definedName>
    <definedName name="mans" localSheetId="2" hidden="1">{"quarterly",#N/A,FALSE,"Income Statement";#N/A,#N/A,FALSE,"print segment";#N/A,#N/A,FALSE,"Balance Sheet";#N/A,#N/A,FALSE,"Annl Inc";#N/A,#N/A,FALSE,"Cash Flow"}</definedName>
    <definedName name="mans" hidden="1">{"quarterly",#N/A,FALSE,"Income Statement";#N/A,#N/A,FALSE,"print segment";#N/A,#N/A,FALSE,"Balance Sheet";#N/A,#N/A,FALSE,"Annl Inc";#N/A,#N/A,FALSE,"Cash Flow"}</definedName>
    <definedName name="MANU_EXP">#REF!</definedName>
    <definedName name="manual_export">#REF!</definedName>
    <definedName name="MANUFACTURER">#REF!</definedName>
    <definedName name="manufacturing">#REF!</definedName>
    <definedName name="map">#REF!</definedName>
    <definedName name="mapOpexAcc" hidden="1">#REF!</definedName>
    <definedName name="Mar">#REF!</definedName>
    <definedName name="Mar_05">#REF!</definedName>
    <definedName name="Mar_06">#REF!</definedName>
    <definedName name="Mar_07">#REF!</definedName>
    <definedName name="Mar_08">#REF!</definedName>
    <definedName name="Mar_15">#REF!</definedName>
    <definedName name="Mar_16">#REF!</definedName>
    <definedName name="Mar_17">#REF!</definedName>
    <definedName name="Mar_18">#REF!</definedName>
    <definedName name="Mar_19">#REF!</definedName>
    <definedName name="Mar_Days">#REF!</definedName>
    <definedName name="Mar_Trend_Amt1" hidden="1">#REF!</definedName>
    <definedName name="Mar00" localSheetId="2" hidden="1">{"Statement of Income",#N/A,TRUE,"Mar99";"Balance Sheet",#N/A,TRUE,"Mar99"}</definedName>
    <definedName name="Mar00" hidden="1">{"Statement of Income",#N/A,TRUE,"Mar99";"Balance Sheet",#N/A,TRUE,"Mar99"}</definedName>
    <definedName name="Mar00_1" localSheetId="2" hidden="1">{"Statement of Income",#N/A,TRUE,"Mar99";"Balance Sheet",#N/A,TRUE,"Mar99"}</definedName>
    <definedName name="Mar00_1" hidden="1">{"Statement of Income",#N/A,TRUE,"Mar99";"Balance Sheet",#N/A,TRUE,"Mar99"}</definedName>
    <definedName name="Mar00_2" localSheetId="2" hidden="1">{"Statement of Income",#N/A,TRUE,"Mar99";"Balance Sheet",#N/A,TRUE,"Mar99"}</definedName>
    <definedName name="Mar00_2" hidden="1">{"Statement of Income",#N/A,TRUE,"Mar99";"Balance Sheet",#N/A,TRUE,"Mar99"}</definedName>
    <definedName name="Mar00_3" localSheetId="2" hidden="1">{"Statement of Income",#N/A,TRUE,"Mar99";"Balance Sheet",#N/A,TRUE,"Mar99"}</definedName>
    <definedName name="Mar00_3" hidden="1">{"Statement of Income",#N/A,TRUE,"Mar99";"Balance Sheet",#N/A,TRUE,"Mar99"}</definedName>
    <definedName name="Mar00_4" localSheetId="2" hidden="1">{"Statement of Income",#N/A,TRUE,"Mar99";"Balance Sheet",#N/A,TRUE,"Mar99"}</definedName>
    <definedName name="Mar00_4" hidden="1">{"Statement of Income",#N/A,TRUE,"Mar99";"Balance Sheet",#N/A,TRUE,"Mar99"}</definedName>
    <definedName name="Mar00TB" localSheetId="2" hidden="1">{"Statement of Income",#N/A,TRUE,"Mar99";"Balance Sheet",#N/A,TRUE,"Mar99"}</definedName>
    <definedName name="Mar00TB" hidden="1">{"Statement of Income",#N/A,TRUE,"Mar99";"Balance Sheet",#N/A,TRUE,"Mar99"}</definedName>
    <definedName name="Mar00TB_1" localSheetId="2" hidden="1">{"Statement of Income",#N/A,TRUE,"Mar99";"Balance Sheet",#N/A,TRUE,"Mar99"}</definedName>
    <definedName name="Mar00TB_1" hidden="1">{"Statement of Income",#N/A,TRUE,"Mar99";"Balance Sheet",#N/A,TRUE,"Mar99"}</definedName>
    <definedName name="Mar00TB_2" localSheetId="2" hidden="1">{"Statement of Income",#N/A,TRUE,"Mar99";"Balance Sheet",#N/A,TRUE,"Mar99"}</definedName>
    <definedName name="Mar00TB_2" hidden="1">{"Statement of Income",#N/A,TRUE,"Mar99";"Balance Sheet",#N/A,TRUE,"Mar99"}</definedName>
    <definedName name="Mar00TB_3" localSheetId="2" hidden="1">{"Statement of Income",#N/A,TRUE,"Mar99";"Balance Sheet",#N/A,TRUE,"Mar99"}</definedName>
    <definedName name="Mar00TB_3" hidden="1">{"Statement of Income",#N/A,TRUE,"Mar99";"Balance Sheet",#N/A,TRUE,"Mar99"}</definedName>
    <definedName name="Mar00TB_4" localSheetId="2" hidden="1">{"Statement of Income",#N/A,TRUE,"Mar99";"Balance Sheet",#N/A,TRUE,"Mar99"}</definedName>
    <definedName name="Mar00TB_4" hidden="1">{"Statement of Income",#N/A,TRUE,"Mar99";"Balance Sheet",#N/A,TRUE,"Mar99"}</definedName>
    <definedName name="mar00tb1" localSheetId="2" hidden="1">{"Statement of Income",#N/A,TRUE,"Mar99";"Balance Sheet",#N/A,TRUE,"Mar99"}</definedName>
    <definedName name="mar00tb1" hidden="1">{"Statement of Income",#N/A,TRUE,"Mar99";"Balance Sheet",#N/A,TRUE,"Mar99"}</definedName>
    <definedName name="mar00tb1_1" localSheetId="2" hidden="1">{"Statement of Income",#N/A,TRUE,"Mar99";"Balance Sheet",#N/A,TRUE,"Mar99"}</definedName>
    <definedName name="mar00tb1_1" hidden="1">{"Statement of Income",#N/A,TRUE,"Mar99";"Balance Sheet",#N/A,TRUE,"Mar99"}</definedName>
    <definedName name="mar00tb1_2" localSheetId="2" hidden="1">{"Statement of Income",#N/A,TRUE,"Mar99";"Balance Sheet",#N/A,TRUE,"Mar99"}</definedName>
    <definedName name="mar00tb1_2" hidden="1">{"Statement of Income",#N/A,TRUE,"Mar99";"Balance Sheet",#N/A,TRUE,"Mar99"}</definedName>
    <definedName name="mar00tb1_3" localSheetId="2" hidden="1">{"Statement of Income",#N/A,TRUE,"Mar99";"Balance Sheet",#N/A,TRUE,"Mar99"}</definedName>
    <definedName name="mar00tb1_3" hidden="1">{"Statement of Income",#N/A,TRUE,"Mar99";"Balance Sheet",#N/A,TRUE,"Mar99"}</definedName>
    <definedName name="mar00tb1_4" localSheetId="2" hidden="1">{"Statement of Income",#N/A,TRUE,"Mar99";"Balance Sheet",#N/A,TRUE,"Mar99"}</definedName>
    <definedName name="mar00tb1_4" hidden="1">{"Statement of Income",#N/A,TRUE,"Mar99";"Balance Sheet",#N/A,TRUE,"Mar99"}</definedName>
    <definedName name="Mar02Act">#REF!</definedName>
    <definedName name="Mar08ExchRate">#REF!</definedName>
    <definedName name="mar625pay">#REF!</definedName>
    <definedName name="mar812hdcnt">#REF!</definedName>
    <definedName name="mar812pay">#REF!</definedName>
    <definedName name="March" localSheetId="2" hidden="1">{"Balt Util Water",#N/A,TRUE,"UTIL";"Balt Util Elect",#N/A,TRUE,"UTIL";"Balt Util JE",#N/A,TRUE,"UTIL"}</definedName>
    <definedName name="March" hidden="1">{"Balt Util Water",#N/A,TRUE,"UTIL";"Balt Util Elect",#N/A,TRUE,"UTIL";"Balt Util JE",#N/A,TRUE,"UTIL"}</definedName>
    <definedName name="March_1" localSheetId="2" hidden="1">{"Balt Util Water",#N/A,TRUE,"UTIL";"Balt Util Elect",#N/A,TRUE,"UTIL";"Balt Util JE",#N/A,TRUE,"UTIL"}</definedName>
    <definedName name="March_1" hidden="1">{"Balt Util Water",#N/A,TRUE,"UTIL";"Balt Util Elect",#N/A,TRUE,"UTIL";"Balt Util JE",#N/A,TRUE,"UTIL"}</definedName>
    <definedName name="March2">#REF!</definedName>
    <definedName name="March2020">#REF!</definedName>
    <definedName name="MarchExchRate">#REF!</definedName>
    <definedName name="Marchiis">#REF!</definedName>
    <definedName name="marchiopass">#REF!</definedName>
    <definedName name="MARDAKIS__STEVE">#REF!</definedName>
    <definedName name="Margin_Brokerage">#REF!</definedName>
    <definedName name="Margin_Consulting">#REF!</definedName>
    <definedName name="Margin_from_cashflows">#REF!</definedName>
    <definedName name="Margin_Lifecycle">#REF!</definedName>
    <definedName name="MARGIN_SUM">#REF!</definedName>
    <definedName name="MARGINPLAN">#REF!</definedName>
    <definedName name="MARGINPLAN.">#REF!</definedName>
    <definedName name="MARGINPROJ">#REF!</definedName>
    <definedName name="margins">#REF!</definedName>
    <definedName name="marginsensitivity">#REF!</definedName>
    <definedName name="MARGINSUMMARY">#REF!</definedName>
    <definedName name="MARGSUMMARY">#REF!</definedName>
    <definedName name="marincstmt">#REF!</definedName>
    <definedName name="marinput">#REF!</definedName>
    <definedName name="mark" localSheetId="2" hidden="1">{#N/A,#N/A,FALSE,"Consolidated";"Full RML",#N/A,FALSE,"RML";#N/A,#N/A,FALSE,"Cal";"Rpt Indiana",#N/A,FALSE,"Indiana";"Rpt Texas",#N/A,FALSE,"Texas";"Full Core",#N/A,FALSE,"Excl_Texas"}</definedName>
    <definedName name="Mark" hidden="1">{"WACC_clientcopy",#N/A,FALSE,"Inputs";"Beta_clientcopy",#N/A,FALSE,"Inputs";"SCF_clientcopy",#N/A,FALSE,"Inputs";"ProBS_clientcopy",#N/A,FALSE,"Inputs";"BS_clientcopy",#N/A,FALSE,"Inputs";"ProIS_clientcopy",#N/A,FALSE,"Inputs";"IS_clientcopy",#N/A,FALSE,"Inputs";"Ratios_clientcopy",#N/A,FALSE,"Ratios"}</definedName>
    <definedName name="Mark_EBIT">#REF!</definedName>
    <definedName name="market" localSheetId="2">#REF!</definedName>
    <definedName name="market" hidden="1">{#N/A,#N/A,TRUE,"0 Deckbl.";#N/A,#N/A,TRUE,"S 1 Komm";#N/A,#N/A,TRUE,"S 1a Komm";#N/A,#N/A,TRUE,"S 1b Komm";#N/A,#N/A,TRUE,"S  2 DBR";#N/A,#N/A,TRUE,"S  3 Sparten";#N/A,#N/A,TRUE,"S 4  Betr. K.";#N/A,#N/A,TRUE,"6 Bilanz";#N/A,#N/A,TRUE,"6a Bilanz ";#N/A,#N/A,TRUE,"6b Bilanz ";#N/A,#N/A,TRUE,"7 GS I";#N/A,#N/A,TRUE,"S 8 EQ-GuV"}</definedName>
    <definedName name="Market_capitalization">#REF!</definedName>
    <definedName name="market_equity_value">#REF!</definedName>
    <definedName name="MARKETCAP" hidden="1">"MARKETCAP"</definedName>
    <definedName name="MarketFormat">#REF!</definedName>
    <definedName name="Marketing" localSheetId="2">#REF!</definedName>
    <definedName name="marketing" hidden="1">{#N/A,#N/A,FALSE,"MKTSUM95";#N/A,#N/A,FALSE,"MKTADM95";#N/A,#N/A,FALSE,"MKTD&amp;C95";#N/A,#N/A,FALSE,"MKTPRD95";#N/A,#N/A,FALSE,"MKTCHL95"}</definedName>
    <definedName name="Marketing_Budget">#REF!</definedName>
    <definedName name="Markets" localSheetId="2" hidden="1">{"Returns1",#N/A,FALSE,"Trans";"Returns2",#N/A,FALSE,"Trans";"Returns3",#N/A,FALSE,"Trans";"Returns4",#N/A,FALSE,"Trans";"Returns5",#N/A,FALSE,"Trans"}</definedName>
    <definedName name="Markets" hidden="1">{"Returns1",#N/A,FALSE,"Trans";"Returns2",#N/A,FALSE,"Trans";"Returns3",#N/A,FALSE,"Trans";"Returns4",#N/A,FALSE,"Trans";"Returns5",#N/A,FALSE,"Trans"}</definedName>
    <definedName name="Markets1" hidden="1">{"Returns1",#N/A,FALSE,"Trans";"Returns2",#N/A,FALSE,"Trans";"Returns3",#N/A,FALSE,"Trans";"Returns4",#N/A,FALSE,"Trans";"Returns5",#N/A,FALSE,"Trans"}</definedName>
    <definedName name="MarketSegmentTable">#REF!</definedName>
    <definedName name="Marketsv" hidden="1">{"Returns1",#N/A,FALSE,"Trans";"Returns2",#N/A,FALSE,"Trans";"Returns3",#N/A,FALSE,"Trans";"Returns4",#N/A,FALSE,"Trans";"Returns5",#N/A,FALSE,"Trans"}</definedName>
    <definedName name="MarketValue">#REF!</definedName>
    <definedName name="MarRF302">#REF!</definedName>
    <definedName name="MARS1">#REF!</definedName>
    <definedName name="MARS2">#REF!</definedName>
    <definedName name="MARS3">#REF!</definedName>
    <definedName name="martha" localSheetId="2" hidden="1">{#N/A,#N/A,FALSE,"Total";#N/A,#N/A,FALSE,"ProjNet";#N/A,#N/A,FALSE,"DdgPlns";#N/A,#N/A,FALSE,"DLWeb";#N/A,#N/A,FALSE,"CAPOffcOnln";#N/A,#N/A,FALSE,"Directrs";#N/A,#N/A,FALSE,"CAD";#N/A,#N/A,FALSE,"SwtsSpec";#N/A,#N/A,FALSE,"ProdNews";#N/A,#N/A,FALSE,"Infrastrc";#N/A,#N/A,FALSE,"Mkting"}</definedName>
    <definedName name="martha" hidden="1">{#N/A,#N/A,FALSE,"Total";#N/A,#N/A,FALSE,"ProjNet";#N/A,#N/A,FALSE,"DdgPlns";#N/A,#N/A,FALSE,"DLWeb";#N/A,#N/A,FALSE,"CAPOffcOnln";#N/A,#N/A,FALSE,"Directrs";#N/A,#N/A,FALSE,"CAD";#N/A,#N/A,FALSE,"SwtsSpec";#N/A,#N/A,FALSE,"ProdNews";#N/A,#N/A,FALSE,"Infrastrc";#N/A,#N/A,FALSE,"Mkting"}</definedName>
    <definedName name="martin100" hidden="1">"4ODGIZMEFBOR5JPWCXR2VBN3B"</definedName>
    <definedName name="martin11" hidden="1">"4ODGIZMEFBOR5JPWCXR2VBN3B"</definedName>
    <definedName name="marylou" localSheetId="2" hidden="1">{#N/A,#N/A,FALSE,"Total";#N/A,#N/A,FALSE,"ProjNet";#N/A,#N/A,FALSE,"DdgPlns";#N/A,#N/A,FALSE,"DLWeb";#N/A,#N/A,FALSE,"CAPOffcOnln";#N/A,#N/A,FALSE,"Directrs";#N/A,#N/A,FALSE,"CAD";#N/A,#N/A,FALSE,"SwtsSpec";#N/A,#N/A,FALSE,"ProdNews";#N/A,#N/A,FALSE,"Infrastrc";#N/A,#N/A,FALSE,"Mkting"}</definedName>
    <definedName name="marylou" hidden="1">{#N/A,#N/A,FALSE,"Total";#N/A,#N/A,FALSE,"ProjNet";#N/A,#N/A,FALSE,"DdgPlns";#N/A,#N/A,FALSE,"DLWeb";#N/A,#N/A,FALSE,"CAPOffcOnln";#N/A,#N/A,FALSE,"Directrs";#N/A,#N/A,FALSE,"CAD";#N/A,#N/A,FALSE,"SwtsSpec";#N/A,#N/A,FALSE,"ProdNews";#N/A,#N/A,FALSE,"Infrastrc";#N/A,#N/A,FALSE,"Mkting"}</definedName>
    <definedName name="mason?" localSheetId="2" hidden="1">{#N/A,#N/A,FALSE,"Data &amp; Key Results";#N/A,#N/A,FALSE,"Summary Template";#N/A,#N/A,FALSE,"Budget";#N/A,#N/A,FALSE,"Present Value Comparison";#N/A,#N/A,FALSE,"Cashflow";#N/A,#N/A,FALSE,"Income";#N/A,#N/A,FALSE,"Inputs"}</definedName>
    <definedName name="mason?" hidden="1">{#N/A,#N/A,FALSE,"Data &amp; Key Results";#N/A,#N/A,FALSE,"Summary Template";#N/A,#N/A,FALSE,"Budget";#N/A,#N/A,FALSE,"Present Value Comparison";#N/A,#N/A,FALSE,"Cashflow";#N/A,#N/A,FALSE,"Income";#N/A,#N/A,FALSE,"Inputs"}</definedName>
    <definedName name="mason2" localSheetId="2" hidden="1">{#N/A,#N/A,FALSE,"Data &amp; Key Results";#N/A,#N/A,FALSE,"Summary Template";#N/A,#N/A,FALSE,"Budget";#N/A,#N/A,FALSE,"Present Value Comparison";#N/A,#N/A,FALSE,"Cashflow";#N/A,#N/A,FALSE,"Income";#N/A,#N/A,FALSE,"Inputs"}</definedName>
    <definedName name="mason2" hidden="1">{#N/A,#N/A,FALSE,"Data &amp; Key Results";#N/A,#N/A,FALSE,"Summary Template";#N/A,#N/A,FALSE,"Budget";#N/A,#N/A,FALSE,"Present Value Comparison";#N/A,#N/A,FALSE,"Cashflow";#N/A,#N/A,FALSE,"Income";#N/A,#N/A,FALSE,"Inputs"}</definedName>
    <definedName name="mason3" localSheetId="2" hidden="1">{#N/A,#N/A,FALSE,"Data &amp; Key Results";#N/A,#N/A,FALSE,"Summary Template";#N/A,#N/A,FALSE,"Budget";#N/A,#N/A,FALSE,"Present Value Comparison";#N/A,#N/A,FALSE,"Cashflow";#N/A,#N/A,FALSE,"Income";#N/A,#N/A,FALSE,"Inputs"}</definedName>
    <definedName name="mason3" hidden="1">{#N/A,#N/A,FALSE,"Data &amp; Key Results";#N/A,#N/A,FALSE,"Summary Template";#N/A,#N/A,FALSE,"Budget";#N/A,#N/A,FALSE,"Present Value Comparison";#N/A,#N/A,FALSE,"Cashflow";#N/A,#N/A,FALSE,"Income";#N/A,#N/A,FALSE,"Inputs"}</definedName>
    <definedName name="mason4" localSheetId="2" hidden="1">{#N/A,#N/A,FALSE,"Data &amp; Key Results";#N/A,#N/A,FALSE,"Summary Template";#N/A,#N/A,FALSE,"Budget";#N/A,#N/A,FALSE,"Present Value Comparison";#N/A,#N/A,FALSE,"Cashflow";#N/A,#N/A,FALSE,"Income";#N/A,#N/A,FALSE,"Inputs"}</definedName>
    <definedName name="mason4" hidden="1">{#N/A,#N/A,FALSE,"Data &amp; Key Results";#N/A,#N/A,FALSE,"Summary Template";#N/A,#N/A,FALSE,"Budget";#N/A,#N/A,FALSE,"Present Value Comparison";#N/A,#N/A,FALSE,"Cashflow";#N/A,#N/A,FALSE,"Income";#N/A,#N/A,FALSE,"Inputs"}</definedName>
    <definedName name="mason5" localSheetId="2" hidden="1">{#N/A,#N/A,FALSE,"Data &amp; Key Results";#N/A,#N/A,FALSE,"Summary Template";#N/A,#N/A,FALSE,"Budget";#N/A,#N/A,FALSE,"Present Value Comparison";#N/A,#N/A,FALSE,"Cashflow";#N/A,#N/A,FALSE,"Income";#N/A,#N/A,FALSE,"Inputs"}</definedName>
    <definedName name="mason5" hidden="1">{#N/A,#N/A,FALSE,"Data &amp; Key Results";#N/A,#N/A,FALSE,"Summary Template";#N/A,#N/A,FALSE,"Budget";#N/A,#N/A,FALSE,"Present Value Comparison";#N/A,#N/A,FALSE,"Cashflow";#N/A,#N/A,FALSE,"Income";#N/A,#N/A,FALSE,"Inputs"}</definedName>
    <definedName name="masonII" localSheetId="2" hidden="1">{#N/A,#N/A,FALSE,"Data &amp; Key Results";#N/A,#N/A,FALSE,"Summary Template";#N/A,#N/A,FALSE,"Budget";#N/A,#N/A,FALSE,"Present Value Comparison";#N/A,#N/A,FALSE,"Cashflow";#N/A,#N/A,FALSE,"Income";#N/A,#N/A,FALSE,"Inputs"}</definedName>
    <definedName name="masonII" hidden="1">{#N/A,#N/A,FALSE,"Data &amp; Key Results";#N/A,#N/A,FALSE,"Summary Template";#N/A,#N/A,FALSE,"Budget";#N/A,#N/A,FALSE,"Present Value Comparison";#N/A,#N/A,FALSE,"Cashflow";#N/A,#N/A,FALSE,"Income";#N/A,#N/A,FALSE,"Inputs"}</definedName>
    <definedName name="Mass_Affluent_New_Account_Size">#REF!</definedName>
    <definedName name="Mass_Affluent_Old_Account_Size">#REF!</definedName>
    <definedName name="Mass_Affluent_Weighted_Average_Account_Size">#REF!</definedName>
    <definedName name="Master" localSheetId="2" hidden="1">{#N/A,#N/A,FALSE,"Actual";#N/A,#N/A,FALSE,"Normalized";#N/A,#N/A,FALSE,"Electric Actual";#N/A,#N/A,FALSE,"Electric Normalized"}</definedName>
    <definedName name="Master" hidden="1">{#N/A,#N/A,FALSE,"Actual";#N/A,#N/A,FALSE,"Normalized";#N/A,#N/A,FALSE,"Electric Actual";#N/A,#N/A,FALSE,"Electric Normalized"}</definedName>
    <definedName name="master_list">#REF!</definedName>
    <definedName name="MasterCheck" hidden="1">#REF!</definedName>
    <definedName name="MasterClientTable">#REF!</definedName>
    <definedName name="MAT">#REF!</definedName>
    <definedName name="MATch1">#REF!</definedName>
    <definedName name="MATch2">#REF!</definedName>
    <definedName name="MATch3">#REF!</definedName>
    <definedName name="Match401k">#REF!</definedName>
    <definedName name="MATCOSTDETAIL">#REF!</definedName>
    <definedName name="MATCOSTUNIT">#REF!</definedName>
    <definedName name="MATERIAL" localSheetId="2" hidden="1">{"BASE",#N/A,FALSE,"CE BY WBS";"OPTION",#N/A,FALSE,"CE BY WBS"}</definedName>
    <definedName name="MATERIAL" hidden="1">{"BASE",#N/A,FALSE,"CE BY WBS";"OPTION",#N/A,FALSE,"CE BY WBS"}</definedName>
    <definedName name="Material_element_of_COS">#REF!</definedName>
    <definedName name="Material_Quote">#REF!</definedName>
    <definedName name="MATERIALES">#REF!</definedName>
    <definedName name="MatHandlWH">#REF!</definedName>
    <definedName name="MatHandpHrs">#REF!</definedName>
    <definedName name="MatList1">#REF!</definedName>
    <definedName name="MatList2">#REF!</definedName>
    <definedName name="MatlLeadTime">#REF!</definedName>
    <definedName name="MATm1">#REF!</definedName>
    <definedName name="MATm2">#REF!</definedName>
    <definedName name="MATm3">#REF!</definedName>
    <definedName name="MatManager">#REF!</definedName>
    <definedName name="matrix" localSheetId="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one">#N/A</definedName>
    <definedName name="MATT" localSheetId="2" hidden="1">{#N/A,#N/A,TRUE,"Main Issues";#N/A,#N/A,TRUE,"Income statement ($)"}</definedName>
    <definedName name="MATT" hidden="1">{#N/A,#N/A,TRUE,"Main Issues";#N/A,#N/A,TRUE,"Income statement ($)"}</definedName>
    <definedName name="Matthew"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Matthew"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Matthew2"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Matthew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Matthew3"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Matthew3"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Matthew4"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Matthew4"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maxCA">#REF!</definedName>
    <definedName name="maxEBIT">#REF!</definedName>
    <definedName name="maxEBITDA">#REF!</definedName>
    <definedName name="May" localSheetId="2" hidden="1">{"'SIVA Pricing Model'!$A$1:$F$39"}</definedName>
    <definedName name="May">#REF!</definedName>
    <definedName name="May_05">#REF!</definedName>
    <definedName name="May_06">#REF!</definedName>
    <definedName name="May_07">#REF!</definedName>
    <definedName name="May_08">#REF!</definedName>
    <definedName name="May_15">#REF!</definedName>
    <definedName name="May_16">#REF!</definedName>
    <definedName name="May_17">#REF!</definedName>
    <definedName name="May_18">#REF!</definedName>
    <definedName name="May_19">#REF!</definedName>
    <definedName name="May_Days">#REF!</definedName>
    <definedName name="May_Trend_Amt1" hidden="1">#REF!</definedName>
    <definedName name="May01Act">#REF!</definedName>
    <definedName name="May02Act">#REF!</definedName>
    <definedName name="May08ExchRate">#REF!</definedName>
    <definedName name="May1Forecast" localSheetId="2" hidden="1">{"Page 1",#N/A,FALSE,"Sheet1";"Page 2",#N/A,FALSE,"Sheet1"}</definedName>
    <definedName name="May1Forecast" hidden="1">{"Page 1",#N/A,FALSE,"Sheet1";"Page 2",#N/A,FALSE,"Sheet1"}</definedName>
    <definedName name="may625pay">#REF!</definedName>
    <definedName name="may812hdcnt">#REF!</definedName>
    <definedName name="may812pay">#REF!</definedName>
    <definedName name="maybe" localSheetId="2" hidden="1">{#N/A,#N/A,FALSE,"ManLoading"}</definedName>
    <definedName name="maybe" hidden="1">{#N/A,#N/A,FALSE,"ManLoading"}</definedName>
    <definedName name="maybud">#REF!</definedName>
    <definedName name="MayExchRate">#REF!</definedName>
    <definedName name="MayForecast" localSheetId="2" hidden="1">{"Page 1",#N/A,FALSE,"Sheet1";"Page 2",#N/A,FALSE,"Sheet1"}</definedName>
    <definedName name="MayForecast" hidden="1">{"Page 1",#N/A,FALSE,"Sheet1";"Page 2",#N/A,FALSE,"Sheet1"}</definedName>
    <definedName name="mayinput">#REF!</definedName>
    <definedName name="mayo" localSheetId="2" hidden="1">{#N/A,#N/A,FALSE,"Index";#N/A,#N/A,FALSE,"1-1 Vol Graph";#N/A,#N/A,FALSE,"1-2 Approve App Graph";#N/A,#N/A,FALSE,"1-3  Sales Summary_Volume";#N/A,#N/A,FALSE,"1-4  Net Effective Members"}</definedName>
    <definedName name="mayo" hidden="1">{#N/A,#N/A,FALSE,"Index";#N/A,#N/A,FALSE,"1-1 Vol Graph";#N/A,#N/A,FALSE,"1-2 Approve App Graph";#N/A,#N/A,FALSE,"1-3  Sales Summary_Volume";#N/A,#N/A,FALSE,"1-4  Net Effective Members"}</definedName>
    <definedName name="MayRF302">#REF!</definedName>
    <definedName name="Mayville">#REF!</definedName>
    <definedName name="mb" localSheetId="2" hidden="1">{"K3 first",#N/A,FALSE,"Qtr.";"K3 second",#N/A,FALSE,"Qtr.";"K3 Third",#N/A,FALSE,"Qtr.";"K3 Fourth",#N/A,FALSE,"Qtr.";"K3 Full",#N/A,FALSE,"Qtr."}</definedName>
    <definedName name="mb" hidden="1">{"K3 first",#N/A,FALSE,"Qtr.";"K3 second",#N/A,FALSE,"Qtr.";"K3 Third",#N/A,FALSE,"Qtr.";"K3 Fourth",#N/A,FALSE,"Qtr.";"K3 Full",#N/A,FALSE,"Qtr."}</definedName>
    <definedName name="mb_1" localSheetId="2" hidden="1">{"K3 first",#N/A,FALSE,"Qtr.";"K3 second",#N/A,FALSE,"Qtr.";"K3 Third",#N/A,FALSE,"Qtr.";"K3 Fourth",#N/A,FALSE,"Qtr.";"K3 Full",#N/A,FALSE,"Qtr."}</definedName>
    <definedName name="mb_1" hidden="1">{"K3 first",#N/A,FALSE,"Qtr.";"K3 second",#N/A,FALSE,"Qtr.";"K3 Third",#N/A,FALSE,"Qtr.";"K3 Fourth",#N/A,FALSE,"Qtr.";"K3 Full",#N/A,FALSE,"Qtr."}</definedName>
    <definedName name="mb_inputLocation" hidden="1">#REF!</definedName>
    <definedName name="MBM_Month_Nbr2" hidden="1">#REF!</definedName>
    <definedName name="mc" localSheetId="2">#REF!</definedName>
    <definedName name="MC" hidden="1">{"Purchase 100 Cash",#N/A,FALSE,"Deal 1";#N/A,#N/A,FALSE,"Deal 1b"}</definedName>
    <definedName name="mcb">#REF!</definedName>
    <definedName name="mcdate">#REF!</definedName>
    <definedName name="MCNEIL">#REF!</definedName>
    <definedName name="mcs03g.ReqArray" localSheetId="2">{"Price","ICTG","TS131","D","0","0","H"}</definedName>
    <definedName name="mcs03g.ReqArray">{"Price","ICTG","TS131","D","0","0","H"}</definedName>
    <definedName name="MCTD">#REF!</definedName>
    <definedName name="MCVV">#REF!</definedName>
    <definedName name="MD_SDTable">#REF!</definedName>
    <definedName name="mdfsd" localSheetId="2" hidden="1">_3944__FDSAUDITLINK__()</definedName>
    <definedName name="mdfsd" hidden="1">_3944__FDSAUDITLINK__()</definedName>
    <definedName name="MDI" localSheetId="2" hidden="1">{#N/A,#N/A,FALSE,"SUMMARY";#N/A,#N/A,FALSE,"mcsh";#N/A,#N/A,FALSE,"vol&amp;rev";#N/A,#N/A,FALSE,"wkgcap";#N/A,#N/A,FALSE,"DEPR&amp;DT";#N/A,#N/A,FALSE,"ASSETS";#N/A,#N/A,FALSE,"NI&amp;OTH&amp;DIV";#N/A,#N/A,FALSE,"CASHFLOW";#N/A,#N/A,FALSE,"CAPEMPL";#N/A,#N/A,FALSE,"ROCE"}</definedName>
    <definedName name="MDI" hidden="1">{#N/A,#N/A,FALSE,"SUMMARY";#N/A,#N/A,FALSE,"mcsh";#N/A,#N/A,FALSE,"vol&amp;rev";#N/A,#N/A,FALSE,"wkgcap";#N/A,#N/A,FALSE,"DEPR&amp;DT";#N/A,#N/A,FALSE,"ASSETS";#N/A,#N/A,FALSE,"NI&amp;OTH&amp;DIV";#N/A,#N/A,FALSE,"CASHFLOW";#N/A,#N/A,FALSE,"CAPEMPL";#N/A,#N/A,FALSE,"ROCE"}</definedName>
    <definedName name="mdrrapp" localSheetId="2" hidden="1">{#N/A,#N/A,FALSE,"mdr.XLS";"db",#N/A,FALSE,"mdr.XLS";#N/A,#N/A,FALSE,"Forside ";#N/A,#N/A,FALSE,"INVEST.XLS"}</definedName>
    <definedName name="mdrrapp" hidden="1">{#N/A,#N/A,FALSE,"mdr.XLS";"db",#N/A,FALSE,"mdr.XLS";#N/A,#N/A,FALSE,"Forside ";#N/A,#N/A,FALSE,"INVEST.XLS"}</definedName>
    <definedName name="mdrrapp2" localSheetId="2" hidden="1">{#N/A,#N/A,FALSE,"mdr.XLS";"db",#N/A,FALSE,"mdr.XLS";#N/A,#N/A,FALSE,"Forside ";#N/A,#N/A,FALSE,"INVEST.XLS"}</definedName>
    <definedName name="mdrrapp2" hidden="1">{#N/A,#N/A,FALSE,"mdr.XLS";"db",#N/A,FALSE,"mdr.XLS";#N/A,#N/A,FALSE,"Forside ";#N/A,#N/A,FALSE,"INVEST.XLS"}</definedName>
    <definedName name="MDRRAPP3" localSheetId="2" hidden="1">{#N/A,#N/A,FALSE,"mdr.XLS";"db",#N/A,FALSE,"mdr.XLS";#N/A,#N/A,FALSE,"Forside ";#N/A,#N/A,FALSE,"INVEST.XLS"}</definedName>
    <definedName name="MDRRAPP3" hidden="1">{#N/A,#N/A,FALSE,"mdr.XLS";"db",#N/A,FALSE,"mdr.XLS";#N/A,#N/A,FALSE,"Forside ";#N/A,#N/A,FALSE,"INVEST.XLS"}</definedName>
    <definedName name="MDRRAPP5" localSheetId="2" hidden="1">{#N/A,#N/A,FALSE,"mdr.XLS";"db",#N/A,FALSE,"mdr.XLS";#N/A,#N/A,FALSE,"Forside ";#N/A,#N/A,FALSE,"INVEST.XLS"}</definedName>
    <definedName name="MDRRAPP5" hidden="1">{#N/A,#N/A,FALSE,"mdr.XLS";"db",#N/A,FALSE,"mdr.XLS";#N/A,#N/A,FALSE,"Forside ";#N/A,#N/A,FALSE,"INVEST.XLS"}</definedName>
    <definedName name="MDRRAPPO7" localSheetId="2" hidden="1">{#N/A,#N/A,FALSE,"mdr.XLS";"db",#N/A,FALSE,"mdr.XLS";#N/A,#N/A,FALSE,"Forside ";#N/A,#N/A,FALSE,"INVEST.XLS"}</definedName>
    <definedName name="MDRRAPPO7" hidden="1">{#N/A,#N/A,FALSE,"mdr.XLS";"db",#N/A,FALSE,"mdr.XLS";#N/A,#N/A,FALSE,"Forside ";#N/A,#N/A,FALSE,"INVEST.XLS"}</definedName>
    <definedName name="Me" localSheetId="2" hidden="1">{#N/A,#N/A,TRUE,"index";#N/A,#N/A,TRUE,"Summary";#N/A,#N/A,TRUE,"Continuing Business";#N/A,#N/A,TRUE,"Disposals";#N/A,#N/A,TRUE,"Acquisitions";#N/A,#N/A,TRUE,"Actual &amp; Plan Reconciliation"}</definedName>
    <definedName name="Me" hidden="1">{#N/A,#N/A,TRUE,"index";#N/A,#N/A,TRUE,"Summary";#N/A,#N/A,TRUE,"Continuing Business";#N/A,#N/A,TRUE,"Disposals";#N/A,#N/A,TRUE,"Acquisitions";#N/A,#N/A,TRUE,"Actual &amp; Plan Reconciliation"}</definedName>
    <definedName name="MealsYTD04">#REF!</definedName>
    <definedName name="meccia">#REF!</definedName>
    <definedName name="Med_prod" localSheetId="2" hidden="1">{#N/A,#N/A,FALSE,"Prem_Sum";#N/A,#N/A,FALSE,"Prem"}</definedName>
    <definedName name="Med_prod" hidden="1">{#N/A,#N/A,FALSE,"Prem_Sum";#N/A,#N/A,FALSE,"Prem"}</definedName>
    <definedName name="Med_prod.xls" localSheetId="2" hidden="1">{#N/A,#N/A,FALSE,"FACTSHEETS";#N/A,#N/A,FALSE,"pump";#N/A,#N/A,FALSE,"filter"}</definedName>
    <definedName name="Med_prod.xls" hidden="1">{#N/A,#N/A,FALSE,"FACTSHEETS";#N/A,#N/A,FALSE,"pump";#N/A,#N/A,FALSE,"filter"}</definedName>
    <definedName name="Med_prod.xls_1" localSheetId="2" hidden="1">{#N/A,#N/A,FALSE,"FACTSHEETS";#N/A,#N/A,FALSE,"pump";#N/A,#N/A,FALSE,"filter"}</definedName>
    <definedName name="Med_prod.xls_1" hidden="1">{#N/A,#N/A,FALSE,"FACTSHEETS";#N/A,#N/A,FALSE,"pump";#N/A,#N/A,FALSE,"filter"}</definedName>
    <definedName name="Med_prod.xls_2" localSheetId="2" hidden="1">{#N/A,#N/A,FALSE,"FACTSHEETS";#N/A,#N/A,FALSE,"pump";#N/A,#N/A,FALSE,"filter"}</definedName>
    <definedName name="Med_prod.xls_2" hidden="1">{#N/A,#N/A,FALSE,"FACTSHEETS";#N/A,#N/A,FALSE,"pump";#N/A,#N/A,FALSE,"filter"}</definedName>
    <definedName name="Med_prod.xls_3" localSheetId="2" hidden="1">{#N/A,#N/A,FALSE,"FACTSHEETS";#N/A,#N/A,FALSE,"pump";#N/A,#N/A,FALSE,"filter"}</definedName>
    <definedName name="Med_prod.xls_3" hidden="1">{#N/A,#N/A,FALSE,"FACTSHEETS";#N/A,#N/A,FALSE,"pump";#N/A,#N/A,FALSE,"filter"}</definedName>
    <definedName name="Med_prod.xls_4" localSheetId="2" hidden="1">{#N/A,#N/A,FALSE,"FACTSHEETS";#N/A,#N/A,FALSE,"pump";#N/A,#N/A,FALSE,"filter"}</definedName>
    <definedName name="Med_prod.xls_4" hidden="1">{#N/A,#N/A,FALSE,"FACTSHEETS";#N/A,#N/A,FALSE,"pump";#N/A,#N/A,FALSE,"filter"}</definedName>
    <definedName name="Med_prod_1" localSheetId="2" hidden="1">{#N/A,#N/A,FALSE,"Prem_Sum";#N/A,#N/A,FALSE,"Prem"}</definedName>
    <definedName name="Med_prod_1" hidden="1">{#N/A,#N/A,FALSE,"Prem_Sum";#N/A,#N/A,FALSE,"Prem"}</definedName>
    <definedName name="Med_prod_2" localSheetId="2" hidden="1">{#N/A,#N/A,FALSE,"Prem_Sum";#N/A,#N/A,FALSE,"Prem"}</definedName>
    <definedName name="Med_prod_2" hidden="1">{#N/A,#N/A,FALSE,"Prem_Sum";#N/A,#N/A,FALSE,"Prem"}</definedName>
    <definedName name="Med_prod_3" localSheetId="2" hidden="1">{#N/A,#N/A,FALSE,"Prem_Sum";#N/A,#N/A,FALSE,"Prem"}</definedName>
    <definedName name="Med_prod_3" hidden="1">{#N/A,#N/A,FALSE,"Prem_Sum";#N/A,#N/A,FALSE,"Prem"}</definedName>
    <definedName name="Med_prod_4" localSheetId="2" hidden="1">{#N/A,#N/A,FALSE,"Prem_Sum";#N/A,#N/A,FALSE,"Prem"}</definedName>
    <definedName name="Med_prod_4" hidden="1">{#N/A,#N/A,FALSE,"Prem_Sum";#N/A,#N/A,FALSE,"Prem"}</definedName>
    <definedName name="Med_products" localSheetId="2" hidden="1">{#N/A,#N/A,FALSE,"FACTSHEETS";#N/A,#N/A,FALSE,"pump";#N/A,#N/A,FALSE,"filter"}</definedName>
    <definedName name="Med_products" hidden="1">{#N/A,#N/A,FALSE,"FACTSHEETS";#N/A,#N/A,FALSE,"pump";#N/A,#N/A,FALSE,"filter"}</definedName>
    <definedName name="Med_products_1" localSheetId="2" hidden="1">{#N/A,#N/A,FALSE,"FACTSHEETS";#N/A,#N/A,FALSE,"pump";#N/A,#N/A,FALSE,"filter"}</definedName>
    <definedName name="Med_products_1" hidden="1">{#N/A,#N/A,FALSE,"FACTSHEETS";#N/A,#N/A,FALSE,"pump";#N/A,#N/A,FALSE,"filter"}</definedName>
    <definedName name="Med_products_2" localSheetId="2" hidden="1">{#N/A,#N/A,FALSE,"FACTSHEETS";#N/A,#N/A,FALSE,"pump";#N/A,#N/A,FALSE,"filter"}</definedName>
    <definedName name="Med_products_2" hidden="1">{#N/A,#N/A,FALSE,"FACTSHEETS";#N/A,#N/A,FALSE,"pump";#N/A,#N/A,FALSE,"filter"}</definedName>
    <definedName name="Med_products_3" localSheetId="2" hidden="1">{#N/A,#N/A,FALSE,"FACTSHEETS";#N/A,#N/A,FALSE,"pump";#N/A,#N/A,FALSE,"filter"}</definedName>
    <definedName name="Med_products_3" hidden="1">{#N/A,#N/A,FALSE,"FACTSHEETS";#N/A,#N/A,FALSE,"pump";#N/A,#N/A,FALSE,"filter"}</definedName>
    <definedName name="Med_products_4" localSheetId="2" hidden="1">{#N/A,#N/A,FALSE,"FACTSHEETS";#N/A,#N/A,FALSE,"pump";#N/A,#N/A,FALSE,"filter"}</definedName>
    <definedName name="Med_products_4" hidden="1">{#N/A,#N/A,FALSE,"FACTSHEETS";#N/A,#N/A,FALSE,"pump";#N/A,#N/A,FALSE,"filter"}</definedName>
    <definedName name="Median">#REF!</definedName>
    <definedName name="Medicare">#REF!</definedName>
    <definedName name="memememememememe" hidden="1">{#N/A,#N/A,FALSE,"Consol BVA";#N/A,#N/A,FALSE,"Consolidated BVA";#N/A,#N/A,FALSE,"Consolidated Trends";#N/A,#N/A,FALSE,"PCS BVA Trends";#N/A,#N/A,FALSE,"PCS Budget v actual";#N/A,#N/A,FALSE,"PCS Trend";#N/A,#N/A,FALSE,"PCS Adjustments";#N/A,#N/A,FALSE,"HP BVA Trends";#N/A,#N/A,FALSE,"HP Budget v actual";#N/A,#N/A,FALSE,"HP Trend";#N/A,#N/A,FALSE,"HP Adjustments"}</definedName>
    <definedName name="Memo" localSheetId="2" hidden="1">{#N/A,#N/A,FALSE,"Set-Up";#N/A,#N/A,FALSE,"Comparison";#N/A,#N/A,FALSE,"AR";#N/A,#N/A,FALSE,"Inv";#N/A,#N/A,FALSE,"Concentrations";#N/A,#N/A,FALSE,"Past Dues";#N/A,#N/A,FALSE,"Trends";#N/A,#N/A,FALSE,"AR Trends";#N/A,#N/A,FALSE,"Inv Trends"}</definedName>
    <definedName name="Memo" hidden="1">{#N/A,#N/A,FALSE,"Set-Up";#N/A,#N/A,FALSE,"Comparison";#N/A,#N/A,FALSE,"AR";#N/A,#N/A,FALSE,"Inv";#N/A,#N/A,FALSE,"Concentrations";#N/A,#N/A,FALSE,"Past Dues";#N/A,#N/A,FALSE,"Trends";#N/A,#N/A,FALSE,"AR Trends";#N/A,#N/A,FALSE,"Inv Trends"}</definedName>
    <definedName name="memo2" hidden="1">#REF!</definedName>
    <definedName name="MENU">#REF!</definedName>
    <definedName name="MEPREPT">#REF!</definedName>
    <definedName name="MEPS">#REF!</definedName>
    <definedName name="MERDE" localSheetI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MERDE"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merge">#REF!</definedName>
    <definedName name="Mergervalue" localSheetId="2" hidden="1">{#N/A,#N/A,FALSE,"FY97";#N/A,#N/A,FALSE,"FY98";#N/A,#N/A,FALSE,"FY99";#N/A,#N/A,FALSE,"FY00";#N/A,#N/A,FALSE,"FY01"}</definedName>
    <definedName name="Mergervalue" hidden="1">{#N/A,#N/A,FALSE,"FY97";#N/A,#N/A,FALSE,"FY98";#N/A,#N/A,FALSE,"FY99";#N/A,#N/A,FALSE,"FY00";#N/A,#N/A,FALSE,"FY01"}</definedName>
    <definedName name="mergprice">#REF!</definedName>
    <definedName name="MerrillPrintIt" hidden="1">#REF!</definedName>
    <definedName name="MES">#REF!</definedName>
    <definedName name="MESACUM">#REF!</definedName>
    <definedName name="MESES">#REF!</definedName>
    <definedName name="Met">#REF!</definedName>
    <definedName name="metals">#REF!</definedName>
    <definedName name="Methods">#REF!</definedName>
    <definedName name="Metrics">#REF!</definedName>
    <definedName name="METRO">#REF!</definedName>
    <definedName name="MEWarning">1</definedName>
    <definedName name="mex_is">#REF!</definedName>
    <definedName name="mexico" localSheetId="2" hidden="1">{#N/A,#N/A,FALSE,"Assessment";#N/A,#N/A,FALSE,"Staffing";#N/A,#N/A,FALSE,"Hires";#N/A,#N/A,FALSE,"Assumptions"}</definedName>
    <definedName name="mexico" hidden="1">{#N/A,#N/A,FALSE,"Assessment";#N/A,#N/A,FALSE,"Staffing";#N/A,#N/A,FALSE,"Hires";#N/A,#N/A,FALSE,"Assumptions"}</definedName>
    <definedName name="Mezzanine_Lenders">#REF!</definedName>
    <definedName name="MF_growth_rate__2001_2004">#REF!</definedName>
    <definedName name="MF_growth_rate__2005_2010">#REF!</definedName>
    <definedName name="mfcf">#REF!</definedName>
    <definedName name="mfee">#REF!</definedName>
    <definedName name="mfg">#REF!</definedName>
    <definedName name="mfgr" localSheetId="2" hidden="1">{"PAGE 1",#N/A,FALSE,"WEST_OT"}</definedName>
    <definedName name="mfgr" hidden="1">{"PAGE 1",#N/A,FALSE,"WEST_OT"}</definedName>
    <definedName name="mfgtest" localSheetId="2" hidden="1">{"PAGE 1",#N/A,FALSE,"WEST_OT"}</definedName>
    <definedName name="mfgtest" hidden="1">{"PAGE 1",#N/A,FALSE,"WEST_OT"}</definedName>
    <definedName name="mfoew" localSheetId="2" hidden="1">{#N/A,"PURCHM",FALSE,"Business Analysis";#N/A,"SPADD",FALSE,"Business Analysis"}</definedName>
    <definedName name="mfoew" hidden="1">{#N/A,"PURCHM",FALSE,"Business Analysis";#N/A,"SPADD",FALSE,"Business Analysis"}</definedName>
    <definedName name="MFP" localSheetId="2">{"'MAP BGA'!$A$1:$L$95"}</definedName>
    <definedName name="MFP">{"'MAP BGA'!$A$1:$L$95"}</definedName>
    <definedName name="MG__CUSTOMER">#REF!</definedName>
    <definedName name="MG_A">#REF!</definedName>
    <definedName name="MGA">#REF!</definedName>
    <definedName name="mghj" hidden="1">#REF!</definedName>
    <definedName name="MGHM"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mt" localSheetId="2">#REF!</definedName>
    <definedName name="Mgmt" hidden="1">{#N/A,"Faber45",FALSE,"LBPROFOR";#N/A,"Faber50",FALSE,"LBPROFOR";#N/A,"Faber55",FALSE,"LBPROFOR";#N/A,"Faber60",FALSE,"LBPROFOR"}</definedName>
    <definedName name="Mgmt." localSheetId="2" hidden="1">{#N/A,"Faber45",FALSE,"LBPROFOR";#N/A,"Faber50",FALSE,"LBPROFOR";#N/A,"Faber55",FALSE,"LBPROFOR";#N/A,"Faber60",FALSE,"LBPROFOR"}</definedName>
    <definedName name="Mgmt." hidden="1">{#N/A,"Faber45",FALSE,"LBPROFOR";#N/A,"Faber50",FALSE,"LBPROFOR";#N/A,"Faber55",FALSE,"LBPROFOR";#N/A,"Faber60",FALSE,"LBPROFOR"}</definedName>
    <definedName name="Mgmtcc_key">#REF!</definedName>
    <definedName name="mgpa" localSheetId="2" hidden="1">{"Monthly6Q",#N/A,FALSE,"0614ESL"}</definedName>
    <definedName name="mgpa" hidden="1">{"Monthly6Q",#N/A,FALSE,"0614ESL"}</definedName>
    <definedName name="mgrannpay">#REF!</definedName>
    <definedName name="mgrmopay">#REF!</definedName>
    <definedName name="Mgt_Adjusted_EBITDA">#REF!</definedName>
    <definedName name="mgt_case">#REF!</definedName>
    <definedName name="Mgt_loanstock_rate">#REF!</definedName>
    <definedName name="MGTCOGS">SUMPRODUCT(--(EXACT(#REF!,#REF!)),#REF!)</definedName>
    <definedName name="MGTOther">SUMPRODUCT(--(EXACT(#REF!,#REF!)),#REF!)</definedName>
    <definedName name="MGTRev">SUMPRODUCT(--(EXACT(#REF!,#REF!)),#REF!)</definedName>
    <definedName name="MGTSGA">SUMPRODUCT(--(EXACT(#REF!,#REF!)),#REF!)</definedName>
    <definedName name="mh">#REF!</definedName>
    <definedName name="mhj"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M" hidden="1">#REF!</definedName>
    <definedName name="michel" hidden="1">7</definedName>
    <definedName name="Michelle" localSheetId="2" hidden="1">{#N/A,#N/A,FALSE,"S1 Theatre Sum";#N/A,#N/A,FALSE,"S2 U.S. B.S.POS";#N/A,#N/A,FALSE,"S3 US POS";#N/A,#N/A,FALSE,"S4 Family POS";#N/A,#N/A,FALSE,"S5 Ship vs POS";#N/A,#N/A,FALSE,"S6 Top VAR"}</definedName>
    <definedName name="Michelle" hidden="1">{#N/A,#N/A,FALSE,"S1 Theatre Sum";#N/A,#N/A,FALSE,"S2 U.S. B.S.POS";#N/A,#N/A,FALSE,"S3 US POS";#N/A,#N/A,FALSE,"S4 Family POS";#N/A,#N/A,FALSE,"S5 Ship vs POS";#N/A,#N/A,FALSE,"S6 Top VAR"}</definedName>
    <definedName name="Michelle1" localSheetId="2" hidden="1">{#N/A,#N/A,FALSE,"S1 Theatre Sum";#N/A,#N/A,FALSE,"S2 U.S. B.S.POS";#N/A,#N/A,FALSE,"S3 US POS";#N/A,#N/A,FALSE,"S4 Family POS";#N/A,#N/A,FALSE,"S5 Ship vs POS";#N/A,#N/A,FALSE,"S6 Top VAR"}</definedName>
    <definedName name="Michelle1" hidden="1">{#N/A,#N/A,FALSE,"S1 Theatre Sum";#N/A,#N/A,FALSE,"S2 U.S. B.S.POS";#N/A,#N/A,FALSE,"S3 US POS";#N/A,#N/A,FALSE,"S4 Family POS";#N/A,#N/A,FALSE,"S5 Ship vs POS";#N/A,#N/A,FALSE,"S6 Top VAR"}</definedName>
    <definedName name="Microdasys">#REF!</definedName>
    <definedName name="MidPoint">#REF!</definedName>
    <definedName name="Midwest" localSheetId="2" hidden="1">{"FY02_Assets",#N/A,FALSE,"Fin Stmt Budget";"FY02_Liabilities",#N/A,FALSE,"Fin Stmt Budget";"FY02_Inc_Stmt",#N/A,FALSE,"Fin Stmt Budget";"FY02_SOCF",#N/A,FALSE,"Fin Stmt Budget"}</definedName>
    <definedName name="Midwest" hidden="1">{"FY02_Assets",#N/A,FALSE,"Fin Stmt Budget";"FY02_Liabilities",#N/A,FALSE,"Fin Stmt Budget";"FY02_Inc_Stmt",#N/A,FALSE,"Fin Stmt Budget";"FY02_SOCF",#N/A,FALSE,"Fin Stmt Budget"}</definedName>
    <definedName name="migration2">#REF!</definedName>
    <definedName name="migrationytd">#REF!</definedName>
    <definedName name="MIGUEL" hidden="1">#REF!</definedName>
    <definedName name="miiiiiiiiiiichael" localSheetId="2"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miiiiiiiiiiichael"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mike" hidden="1">#REF!</definedName>
    <definedName name="mike2" hidden="1">#REF!</definedName>
    <definedName name="mikek" hidden="1">#REF!</definedName>
    <definedName name="mikke" hidden="1">#REF!</definedName>
    <definedName name="mil" localSheetId="2" hidden="1">{#N/A,#N/A,FALSE,"Total";#N/A,#N/A,FALSE,"ProjNet";#N/A,#N/A,FALSE,"DdgPlns";#N/A,#N/A,FALSE,"DLWeb";#N/A,#N/A,FALSE,"CAPOffcOnln";#N/A,#N/A,FALSE,"Directrs";#N/A,#N/A,FALSE,"CAD";#N/A,#N/A,FALSE,"SwtsSpec";#N/A,#N/A,FALSE,"ProdNews";#N/A,#N/A,FALSE,"Infrastrc";#N/A,#N/A,FALSE,"Mkting"}</definedName>
    <definedName name="mil" hidden="1">{#N/A,#N/A,FALSE,"Total";#N/A,#N/A,FALSE,"ProjNet";#N/A,#N/A,FALSE,"DdgPlns";#N/A,#N/A,FALSE,"DLWeb";#N/A,#N/A,FALSE,"CAPOffcOnln";#N/A,#N/A,FALSE,"Directrs";#N/A,#N/A,FALSE,"CAD";#N/A,#N/A,FALSE,"SwtsSpec";#N/A,#N/A,FALSE,"ProdNews";#N/A,#N/A,FALSE,"Infrastrc";#N/A,#N/A,FALSE,"Mkting"}</definedName>
    <definedName name="Military_Leave">#REF!</definedName>
    <definedName name="milner" localSheetId="2" hidden="1">{#N/A,#N/A,FALSE,"Aging Summary";#N/A,#N/A,FALSE,"Ratio Analysis";#N/A,#N/A,FALSE,"Test 120 Day Accts";#N/A,#N/A,FALSE,"Tickmarks"}</definedName>
    <definedName name="milner" hidden="1">{#N/A,#N/A,FALSE,"Aging Summary";#N/A,#N/A,FALSE,"Ratio Analysis";#N/A,#N/A,FALSE,"Test 120 Day Accts";#N/A,#N/A,FALSE,"Tickmarks"}</definedName>
    <definedName name="min" localSheetId="2" hidden="1">{#N/A,#N/A,FALSE,"REPORT"}</definedName>
    <definedName name="min" hidden="1">{#N/A,#N/A,FALSE,"REPORT"}</definedName>
    <definedName name="min_1" localSheetId="2" hidden="1">{#N/A,#N/A,FALSE,"REPORT"}</definedName>
    <definedName name="min_1" hidden="1">{#N/A,#N/A,FALSE,"REPORT"}</definedName>
    <definedName name="min_2" localSheetId="2" hidden="1">{#N/A,#N/A,FALSE,"REPORT"}</definedName>
    <definedName name="min_2" hidden="1">{#N/A,#N/A,FALSE,"REPORT"}</definedName>
    <definedName name="min_3" localSheetId="2" hidden="1">{#N/A,#N/A,FALSE,"REPORT"}</definedName>
    <definedName name="min_3" hidden="1">{#N/A,#N/A,FALSE,"REPORT"}</definedName>
    <definedName name="min_4" localSheetId="2" hidden="1">{#N/A,#N/A,FALSE,"REPORT"}</definedName>
    <definedName name="min_4" hidden="1">{#N/A,#N/A,FALSE,"REPORT"}</definedName>
    <definedName name="min_qty_1">#REF!</definedName>
    <definedName name="min_qty_2">#REF!</definedName>
    <definedName name="min_qty_3">#REF!</definedName>
    <definedName name="min_qty_4">#REF!</definedName>
    <definedName name="min_qty_5">#REF!</definedName>
    <definedName name="mina" localSheetId="2" hidden="1">{#N/A,#N/A,FALSE,"REPORT"}</definedName>
    <definedName name="mina" hidden="1">{#N/A,#N/A,FALSE,"REPORT"}</definedName>
    <definedName name="mina_1" localSheetId="2" hidden="1">{#N/A,#N/A,FALSE,"REPORT"}</definedName>
    <definedName name="mina_1" hidden="1">{#N/A,#N/A,FALSE,"REPORT"}</definedName>
    <definedName name="mina_2" localSheetId="2" hidden="1">{#N/A,#N/A,FALSE,"REPORT"}</definedName>
    <definedName name="mina_2" hidden="1">{#N/A,#N/A,FALSE,"REPORT"}</definedName>
    <definedName name="mina_3" localSheetId="2" hidden="1">{#N/A,#N/A,FALSE,"REPORT"}</definedName>
    <definedName name="mina_3" hidden="1">{#N/A,#N/A,FALSE,"REPORT"}</definedName>
    <definedName name="mina_4" localSheetId="2" hidden="1">{#N/A,#N/A,FALSE,"REPORT"}</definedName>
    <definedName name="mina_4" hidden="1">{#N/A,#N/A,FALSE,"REPORT"}</definedName>
    <definedName name="minCA">#REF!</definedName>
    <definedName name="mincash">#REF!</definedName>
    <definedName name="mine" hidden="1">#REF!</definedName>
    <definedName name="minEBIT">#REF!</definedName>
    <definedName name="minEBITDA">#REF!</definedName>
    <definedName name="MinInt">#REF!</definedName>
    <definedName name="minority">#REF!</definedName>
    <definedName name="MINORITY_INTEREST" hidden="1">"MINORITY_INTEREST"</definedName>
    <definedName name="MinorityGrowth">#REF!</definedName>
    <definedName name="MinorityInterestAboveTheLine">#REF!</definedName>
    <definedName name="MinorityInterestBalance">#REF!</definedName>
    <definedName name="MinorityInterestBelowTheLine">#REF!</definedName>
    <definedName name="MINTGREENBOM">#REF!</definedName>
    <definedName name="MINTGREENCODE">#REF!</definedName>
    <definedName name="MIQINV">#REF!</definedName>
    <definedName name="MIS" hidden="1">{"'Overview'!$A$2:$E$37"}</definedName>
    <definedName name="mis.actual_Acct" localSheetId="2" hidden="1">{"acct_level",#N/A,FALSE,"Sheet1";"actual",#N/A,FALSE,"Sheet1"}</definedName>
    <definedName name="mis.actual_Acct" hidden="1">{"acct_level",#N/A,FALSE,"Sheet1";"actual",#N/A,FALSE,"Sheet1"}</definedName>
    <definedName name="mis.actual_budget" localSheetId="2" hidden="1">{"actual",#N/A,FALSE,"Sheet1";"budget",#N/A,FALSE,"Sheet1"}</definedName>
    <definedName name="mis.actual_budget" hidden="1">{"actual",#N/A,FALSE,"Sheet1";"budget",#N/A,FALSE,"Sheet1"}</definedName>
    <definedName name="mis.actual_variance" localSheetId="2" hidden="1">{"actual",#N/A,FALSE,"Sheet1";"variance",#N/A,FALSE,"Sheet1"}</definedName>
    <definedName name="mis.actual_variance" hidden="1">{"actual",#N/A,FALSE,"Sheet1";"variance",#N/A,FALSE,"Sheet1"}</definedName>
    <definedName name="mis.all" localSheetId="2" hidden="1">{"variance",#N/A,FALSE,"Sheet1";"budget",#N/A,FALSE,"Sheet1";"acct_level",#N/A,FALSE,"Sheet1";"actual",#N/A,FALSE,"Sheet1"}</definedName>
    <definedName name="mis.all" hidden="1">{"variance",#N/A,FALSE,"Sheet1";"budget",#N/A,FALSE,"Sheet1";"acct_level",#N/A,FALSE,"Sheet1";"actual",#N/A,FALSE,"Sheet1"}</definedName>
    <definedName name="misc"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isc"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ISC_EARN_ADJ" hidden="1">"MISC_EARN_ADJ"</definedName>
    <definedName name="MISC_EXP">#REF!</definedName>
    <definedName name="miscRatio">#REF!</definedName>
    <definedName name="misinfo" localSheetId="2" hidden="1">{"A (Inhoud)",#N/A,FALSE,"Inhoud";"A (P&amp;L)",#N/A,FALSE,"P&amp;L";"B (P&amp;L)",#N/A,FALSE,"P&amp;L";"A (P&amp;L2)",#N/A,FALSE,"P&amp;L2";"B (P&amp;L2)",#N/A,FALSE,"P&amp;L2";"A (Balance)",#N/A,FALSE,"Balance";"A (ratios)",#N/A,FALSE,"Ratios";"A (Margin dev fin)",#N/A,FALSE,"Margin dev fin";"A (Margin dev comm)",#N/A,FALSE,"Margin dev comm";"A (Storesales)",#N/A,FALSE,"Storesales"}</definedName>
    <definedName name="misinfo" hidden="1">{"A (Inhoud)",#N/A,FALSE,"Inhoud";"A (P&amp;L)",#N/A,FALSE,"P&amp;L";"B (P&amp;L)",#N/A,FALSE,"P&amp;L";"A (P&amp;L2)",#N/A,FALSE,"P&amp;L2";"B (P&amp;L2)",#N/A,FALSE,"P&amp;L2";"A (Balance)",#N/A,FALSE,"Balance";"A (ratios)",#N/A,FALSE,"Ratios";"A (Margin dev fin)",#N/A,FALSE,"Margin dev fin";"A (Margin dev comm)",#N/A,FALSE,"Margin dev comm";"A (Storesales)",#N/A,FALSE,"Storesales"}</definedName>
    <definedName name="misinfo2" localSheetId="2" hidden="1">{"A (Inhoud)",#N/A,FALSE,"Inhoud";"A (P&amp;L)",#N/A,FALSE,"P&amp;L";"B (P&amp;L)",#N/A,FALSE,"P&amp;L";"A (P&amp;L2)",#N/A,FALSE,"P&amp;L2";"B (P&amp;L2)",#N/A,FALSE,"P&amp;L2";"A (Balance)",#N/A,FALSE,"Balance";"A (ratios)",#N/A,FALSE,"Ratios";"A (Margin dev fin)",#N/A,FALSE,"Margin dev fin";"A (Margin dev comm)",#N/A,FALSE,"Margin dev comm";"A (Storesales)",#N/A,FALSE,"Storesales"}</definedName>
    <definedName name="misinfo2" hidden="1">{"A (Inhoud)",#N/A,FALSE,"Inhoud";"A (P&amp;L)",#N/A,FALSE,"P&amp;L";"B (P&amp;L)",#N/A,FALSE,"P&amp;L";"A (P&amp;L2)",#N/A,FALSE,"P&amp;L2";"B (P&amp;L2)",#N/A,FALSE,"P&amp;L2";"A (Balance)",#N/A,FALSE,"Balance";"A (ratios)",#N/A,FALSE,"Ratios";"A (Margin dev fin)",#N/A,FALSE,"Margin dev fin";"A (Margin dev comm)",#N/A,FALSE,"Margin dev comm";"A (Storesales)",#N/A,FALSE,"Storesales"}</definedName>
    <definedName name="misinfo3" localSheetId="2" hidden="1">{"A (Inhoud)",#N/A,FALSE,"Inhoud";"A (P&amp;L)",#N/A,FALSE,"P&amp;L";"B (P&amp;L)",#N/A,FALSE,"P&amp;L";"A (P&amp;L2)",#N/A,FALSE,"P&amp;L2";"B (P&amp;L2)",#N/A,FALSE,"P&amp;L2";"A (Balance)",#N/A,FALSE,"Balance";"A (ratios)",#N/A,FALSE,"Ratios";"A (Margin dev fin)",#N/A,FALSE,"Margin dev fin";"A (Margin dev comm)",#N/A,FALSE,"Margin dev comm";"A (Storesales)",#N/A,FALSE,"Storesales"}</definedName>
    <definedName name="misinfo3" hidden="1">{"A (Inhoud)",#N/A,FALSE,"Inhoud";"A (P&amp;L)",#N/A,FALSE,"P&amp;L";"B (P&amp;L)",#N/A,FALSE,"P&amp;L";"A (P&amp;L2)",#N/A,FALSE,"P&amp;L2";"B (P&amp;L2)",#N/A,FALSE,"P&amp;L2";"A (Balance)",#N/A,FALSE,"Balance";"A (ratios)",#N/A,FALSE,"Ratios";"A (Margin dev fin)",#N/A,FALSE,"Margin dev fin";"A (Margin dev comm)",#N/A,FALSE,"Margin dev comm";"A (Storesales)",#N/A,FALSE,"Storesales"}</definedName>
    <definedName name="mistake" localSheetId="2" hidden="1">{TRUE,TRUE,-2.75,-19.25,483,276.75,FALSE,TRUE,TRUE,TRUE,0,1,#N/A,1,#N/A,12.4166666666667,23.9230769230769,1,FALSE,FALSE,3,TRUE,1,FALSE,75,"Swvu.Ex1a.","ACwvu.Ex1a.",#N/A,FALSE,FALSE,0.75,0.75,1,1,1,"&amp;A","Page &amp;P",FALSE,FALSE,FALSE,FALSE,1,100,#N/A,#N/A,FALSE,FALSE,#N/A,#N/A,FALSE,FALSE,FALSE,1,120,72,FALSE,FALSE,TRUE,TRUE,TRUE}</definedName>
    <definedName name="mistake" hidden="1">{TRUE,TRUE,-2.75,-19.25,483,276.75,FALSE,TRUE,TRUE,TRUE,0,1,#N/A,1,#N/A,12.4166666666667,23.9230769230769,1,FALSE,FALSE,3,TRUE,1,FALSE,75,"Swvu.Ex1a.","ACwvu.Ex1a.",#N/A,FALSE,FALSE,0.75,0.75,1,1,1,"&amp;A","Page &amp;P",FALSE,FALSE,FALSE,FALSE,1,100,#N/A,#N/A,FALSE,FALSE,#N/A,#N/A,FALSE,FALSE,FALSE,1,120,72,FALSE,FALSE,TRUE,TRUE,TRUE}</definedName>
    <definedName name="Mitsubishi">#REF!</definedName>
    <definedName name="miwukls" localSheetId="2" hidden="1">{"detail",#N/A,FALSE,"mfg";"summary",#N/A,FALSE,"mfg"}</definedName>
    <definedName name="miwukls" hidden="1">{"detail",#N/A,FALSE,"mfg";"summary",#N/A,FALSE,"mfg"}</definedName>
    <definedName name="mj" localSheetId="2" hidden="1">{#N/A,#N/A,FALSE,"FY97";#N/A,#N/A,FALSE,"FY98";#N/A,#N/A,FALSE,"FY99";#N/A,#N/A,FALSE,"FY00";#N/A,#N/A,FALSE,"FY01"}</definedName>
    <definedName name="mj" hidden="1">{#N/A,#N/A,FALSE,"FY97";#N/A,#N/A,FALSE,"FY98";#N/A,#N/A,FALSE,"FY99";#N/A,#N/A,FALSE,"FY00";#N/A,#N/A,FALSE,"FY01"}</definedName>
    <definedName name="mj_1" localSheetId="2" hidden="1">{#N/A,#N/A,FALSE,"Heat";#N/A,#N/A,FALSE,"DCF";#N/A,#N/A,FALSE,"LBO";#N/A,#N/A,FALSE,"A";#N/A,#N/A,FALSE,"C";#N/A,#N/A,FALSE,"impd";#N/A,#N/A,FALSE,"Accr-Dilu"}</definedName>
    <definedName name="mj_1" hidden="1">{#N/A,#N/A,FALSE,"Heat";#N/A,#N/A,FALSE,"DCF";#N/A,#N/A,FALSE,"LBO";#N/A,#N/A,FALSE,"A";#N/A,#N/A,FALSE,"C";#N/A,#N/A,FALSE,"impd";#N/A,#N/A,FALSE,"Accr-Dilu"}</definedName>
    <definedName name="mj_2" localSheetId="2" hidden="1">{#N/A,#N/A,FALSE,"Heat";#N/A,#N/A,FALSE,"DCF";#N/A,#N/A,FALSE,"LBO";#N/A,#N/A,FALSE,"A";#N/A,#N/A,FALSE,"C";#N/A,#N/A,FALSE,"impd";#N/A,#N/A,FALSE,"Accr-Dilu"}</definedName>
    <definedName name="mj_2" hidden="1">{#N/A,#N/A,FALSE,"Heat";#N/A,#N/A,FALSE,"DCF";#N/A,#N/A,FALSE,"LBO";#N/A,#N/A,FALSE,"A";#N/A,#N/A,FALSE,"C";#N/A,#N/A,FALSE,"impd";#N/A,#N/A,FALSE,"Accr-Dilu"}</definedName>
    <definedName name="mj_3" localSheetId="2" hidden="1">{#N/A,#N/A,FALSE,"Heat";#N/A,#N/A,FALSE,"DCF";#N/A,#N/A,FALSE,"LBO";#N/A,#N/A,FALSE,"A";#N/A,#N/A,FALSE,"C";#N/A,#N/A,FALSE,"impd";#N/A,#N/A,FALSE,"Accr-Dilu"}</definedName>
    <definedName name="mj_3" hidden="1">{#N/A,#N/A,FALSE,"Heat";#N/A,#N/A,FALSE,"DCF";#N/A,#N/A,FALSE,"LBO";#N/A,#N/A,FALSE,"A";#N/A,#N/A,FALSE,"C";#N/A,#N/A,FALSE,"impd";#N/A,#N/A,FALSE,"Accr-Dilu"}</definedName>
    <definedName name="mj_4" localSheetId="2" hidden="1">{#N/A,#N/A,FALSE,"Heat";#N/A,#N/A,FALSE,"DCF";#N/A,#N/A,FALSE,"LBO";#N/A,#N/A,FALSE,"A";#N/A,#N/A,FALSE,"C";#N/A,#N/A,FALSE,"impd";#N/A,#N/A,FALSE,"Accr-Dilu"}</definedName>
    <definedName name="mj_4" hidden="1">{#N/A,#N/A,FALSE,"Heat";#N/A,#N/A,FALSE,"DCF";#N/A,#N/A,FALSE,"LBO";#N/A,#N/A,FALSE,"A";#N/A,#N/A,FALSE,"C";#N/A,#N/A,FALSE,"impd";#N/A,#N/A,FALSE,"Accr-Dilu"}</definedName>
    <definedName name="mjjm" localSheetId="2" hidden="1">{"'Actual'!$A$1:$F$25"}</definedName>
    <definedName name="mjjm" hidden="1">{"'Actual'!$A$1:$F$25"}</definedName>
    <definedName name="mk" localSheetId="2" hidden="1">{"detail",#N/A,FALSE,"mfg";"summary",#N/A,FALSE,"mfg"}</definedName>
    <definedName name="mk" hidden="1">{"detail",#N/A,FALSE,"mfg";"summary",#N/A,FALSE,"mfg"}</definedName>
    <definedName name="mkj" localSheetId="2" hidden="1">{#N/A,#N/A,TRUE,"A";#N/A,#N/A,TRUE,"B";#N/A,#N/A,TRUE,"C";#N/A,#N/A,TRUE,"D";#N/A,#N/A,TRUE,"E"}</definedName>
    <definedName name="mkj" hidden="1">{#N/A,#N/A,TRUE,"A";#N/A,#N/A,TRUE,"B";#N/A,#N/A,TRUE,"C";#N/A,#N/A,TRUE,"D";#N/A,#N/A,TRUE,"E"}</definedName>
    <definedName name="mkj_1" localSheetId="2" hidden="1">{#N/A,#N/A,TRUE,"A";#N/A,#N/A,TRUE,"B";#N/A,#N/A,TRUE,"C";#N/A,#N/A,TRUE,"D";#N/A,#N/A,TRUE,"E"}</definedName>
    <definedName name="mkj_1" hidden="1">{#N/A,#N/A,TRUE,"A";#N/A,#N/A,TRUE,"B";#N/A,#N/A,TRUE,"C";#N/A,#N/A,TRUE,"D";#N/A,#N/A,TRUE,"E"}</definedName>
    <definedName name="mkj_2" localSheetId="2" hidden="1">{#N/A,#N/A,TRUE,"A";#N/A,#N/A,TRUE,"B";#N/A,#N/A,TRUE,"C";#N/A,#N/A,TRUE,"D";#N/A,#N/A,TRUE,"E"}</definedName>
    <definedName name="mkj_2" hidden="1">{#N/A,#N/A,TRUE,"A";#N/A,#N/A,TRUE,"B";#N/A,#N/A,TRUE,"C";#N/A,#N/A,TRUE,"D";#N/A,#N/A,TRUE,"E"}</definedName>
    <definedName name="mkj_3" localSheetId="2" hidden="1">{#N/A,#N/A,TRUE,"A";#N/A,#N/A,TRUE,"B";#N/A,#N/A,TRUE,"C";#N/A,#N/A,TRUE,"D";#N/A,#N/A,TRUE,"E"}</definedName>
    <definedName name="mkj_3" hidden="1">{#N/A,#N/A,TRUE,"A";#N/A,#N/A,TRUE,"B";#N/A,#N/A,TRUE,"C";#N/A,#N/A,TRUE,"D";#N/A,#N/A,TRUE,"E"}</definedName>
    <definedName name="mkj_4" localSheetId="2" hidden="1">{#N/A,#N/A,TRUE,"A";#N/A,#N/A,TRUE,"B";#N/A,#N/A,TRUE,"C";#N/A,#N/A,TRUE,"D";#N/A,#N/A,TRUE,"E"}</definedName>
    <definedName name="mkj_4" hidden="1">{#N/A,#N/A,TRUE,"A";#N/A,#N/A,TRUE,"B";#N/A,#N/A,TRUE,"C";#N/A,#N/A,TRUE,"D";#N/A,#N/A,TRUE,"E"}</definedName>
    <definedName name="MKK" localSheetId="2" hidden="1">{"'下期集計（10.27迄・速報値）'!$Q$16"}</definedName>
    <definedName name="MKK">{"'下期集計（10.27迄・速報値）'!$Q$16"}</definedName>
    <definedName name="MKK_1" hidden="1">{"'下期集計（10.27迄・速報値）'!$Q$16"}</definedName>
    <definedName name="mkl" localSheetId="2" hidden="1">{"pro_view",#N/A,FALSE,"EEFSNAP2";"rep_view",#N/A,FALSE,"EEFSNAP2"}</definedName>
    <definedName name="mkl" hidden="1">{"pro_view",#N/A,FALSE,"EEFSNAP2";"rep_view",#N/A,FALSE,"EEFSNAP2"}</definedName>
    <definedName name="MKosten">#REF!</definedName>
    <definedName name="mktdisc" hidden="1">#REF!</definedName>
    <definedName name="mktdisc2" hidden="1">#REF!</definedName>
    <definedName name="mktexpcase">#REF!</definedName>
    <definedName name="mktformat" hidden="1">#REF!</definedName>
    <definedName name="mktformat2" hidden="1">#REF!</definedName>
    <definedName name="MKTGACCT">#REF!</definedName>
    <definedName name="MKTGAMT">#REF!</definedName>
    <definedName name="mktgbud">#REF!</definedName>
    <definedName name="mkting_adv" localSheetId="2" hidden="1">{#N/A,#N/A,FALSE,"ASSUMPTIONS";#N/A,#N/A,FALSE,"Valuation Summary";"page1",#N/A,FALSE,"PRESENTATION";"page2",#N/A,FALSE,"PRESENTATION";#N/A,#N/A,FALSE,"ORIGINAL_ROLLBACK"}</definedName>
    <definedName name="mkting_adv" hidden="1">{#N/A,#N/A,FALSE,"ASSUMPTIONS";#N/A,#N/A,FALSE,"Valuation Summary";"page1",#N/A,FALSE,"PRESENTATION";"page2",#N/A,FALSE,"PRESENTATION";#N/A,#N/A,FALSE,"ORIGINAL_ROLLBACK"}</definedName>
    <definedName name="mkting_adver" localSheetId="2" hidden="1">{#N/A,#N/A,FALSE,"ASSUMPTIONS";#N/A,#N/A,FALSE,"Valuation Summary";"page1",#N/A,FALSE,"PRESENTATION";"page2",#N/A,FALSE,"PRESENTATION";#N/A,#N/A,FALSE,"ORIGINAL_ROLLBACK"}</definedName>
    <definedName name="mkting_adver" hidden="1">{#N/A,#N/A,FALSE,"ASSUMPTIONS";#N/A,#N/A,FALSE,"Valuation Summary";"page1",#N/A,FALSE,"PRESENTATION";"page2",#N/A,FALSE,"PRESENTATION";#N/A,#N/A,FALSE,"ORIGINAL_ROLLBACK"}</definedName>
    <definedName name="Mkts">#REF!</definedName>
    <definedName name="ml" hidden="1">#REF!</definedName>
    <definedName name="mlm" localSheetId="2" hidden="1">{#N/A,#N/A,FALSE,"Total";#N/A,#N/A,FALSE,"ProjNet";#N/A,#N/A,FALSE,"DdgPlns";#N/A,#N/A,FALSE,"DLWeb";#N/A,#N/A,FALSE,"CAPOffcOnln";#N/A,#N/A,FALSE,"Directrs";#N/A,#N/A,FALSE,"CAD";#N/A,#N/A,FALSE,"SwtsSpec";#N/A,#N/A,FALSE,"ProdNews";#N/A,#N/A,FALSE,"Infrastrc";#N/A,#N/A,FALSE,"Mkting"}</definedName>
    <definedName name="mlm" hidden="1">{#N/A,#N/A,FALSE,"Total";#N/A,#N/A,FALSE,"ProjNet";#N/A,#N/A,FALSE,"DdgPlns";#N/A,#N/A,FALSE,"DLWeb";#N/A,#N/A,FALSE,"CAPOffcOnln";#N/A,#N/A,FALSE,"Directrs";#N/A,#N/A,FALSE,"CAD";#N/A,#N/A,FALSE,"SwtsSpec";#N/A,#N/A,FALSE,"ProdNews";#N/A,#N/A,FALSE,"Infrastrc";#N/A,#N/A,FALSE,"Mkting"}</definedName>
    <definedName name="mlmko">#REF!</definedName>
    <definedName name="MLNK00540dd3bf3c421998f8da2be2db58dd" hidden="1">#REF!</definedName>
    <definedName name="MLNK0059563ccaea42fabd8925b4c7d773f5" hidden="1">#REF!</definedName>
    <definedName name="MLNK0060af6e22d74d249943002852ed88fd" hidden="1">#REF!</definedName>
    <definedName name="MLNK00662333b0984adaa7ddda342287c3ad" hidden="1">#REF!</definedName>
    <definedName name="MLNK00886f3146b140199b90cf56130dcbc6" hidden="1">#REF!</definedName>
    <definedName name="MLNK008f9412efa342efa69ea2b78b808662" hidden="1">#REF!</definedName>
    <definedName name="MLNK00e514f2d78c4af7b6aa0977323242ec" hidden="1">#REF!</definedName>
    <definedName name="MLNK010b8a4312d14e7baa0b29b1e9eae558" hidden="1">#REF!</definedName>
    <definedName name="MLNK010c76fdb6214c9f95e13dcd05a521f1" hidden="1">#REF!</definedName>
    <definedName name="MLNK011ed626168f414b950abd39b5c7489a" hidden="1">#REF!</definedName>
    <definedName name="MLNK0120713ad3bd4a0f85b037efe28d5d20" hidden="1">#REF!</definedName>
    <definedName name="MLNK01271bb59f9b4e8a96b557331b8869f9" hidden="1">#REF!</definedName>
    <definedName name="MLNK012d7ba9cf114fcda90b16f9932b3067" hidden="1">#REF!</definedName>
    <definedName name="MLNK016cd37346aa4499a1f7992d87453f0d" hidden="1">#REF!</definedName>
    <definedName name="MLNK019abae9a056461c9346cdf7b7a6808b" hidden="1">#REF!</definedName>
    <definedName name="MLNK01c409e3d64d4683a76c9d3dff232335" hidden="1">#REF!</definedName>
    <definedName name="MLNK01cc403c3fb249c5b18c219a9263968e" hidden="1">#REF!</definedName>
    <definedName name="MLNK0211a6f589e94588ad0afac96b9a7603" hidden="1">#REF!</definedName>
    <definedName name="MLNK021d818a5e0c4d38a29cff04114f81ba" hidden="1">#REF!</definedName>
    <definedName name="MLNK02253ce1474d4d438738ec059096fde3" hidden="1">#REF!</definedName>
    <definedName name="MLNK022cc7bb1eaa4242b7a8e5c2f9f1f13f" hidden="1">#REF!</definedName>
    <definedName name="MLNK023044daf42f4aca891aff7ac659e8b4" hidden="1">#REF!</definedName>
    <definedName name="MLNK02314f82d24244fc9b6e0fa3f97523d7" hidden="1">#REF!</definedName>
    <definedName name="MLNK02e4729e631f4ed49b58de968fc6b205" hidden="1">#REF!</definedName>
    <definedName name="MLNK02ed41c72c9740e992bc4d871baf34a0" hidden="1">#REF!</definedName>
    <definedName name="MLNK02f726c334ae4bcdb5d60eb6f3fa39e9" hidden="1">#REF!</definedName>
    <definedName name="MLNK030cd8b06d444672a90e18cbd906b3bc" hidden="1">#REF!</definedName>
    <definedName name="MLNK0332808057674eb7a026589a2236b6a1" hidden="1">#REF!</definedName>
    <definedName name="MLNK0336b18d9509436da8dab2e7f3ba012b" hidden="1">#REF!</definedName>
    <definedName name="MLNK0345d0b2c96f4d6092c6644f82ad71ec" hidden="1">#REF!</definedName>
    <definedName name="MLNK034ce9cb39cf442c8c9c8c23de204977" hidden="1">#REF!</definedName>
    <definedName name="MLNK038d4183672847c8b313d060fa66c319" hidden="1">#REF!</definedName>
    <definedName name="MLNK03926cc8e56a4fa0b18c2ffb7618fad6" hidden="1">#REF!</definedName>
    <definedName name="MLNK03d66c4165ac47f58861126da44665a9" hidden="1">#REF!</definedName>
    <definedName name="MLNK03f9ccc416e0420b8bce7655e2ecbcef" hidden="1">#REF!</definedName>
    <definedName name="MLNK04376950c5e147628d1a71b4c28f6095" hidden="1">#REF!</definedName>
    <definedName name="MLNK044ad3897a8449648b98ac3a6ad69fbe" hidden="1">#REF!</definedName>
    <definedName name="MLNK048f1358b5b7415783669463b98cf189" hidden="1">#REF!</definedName>
    <definedName name="MLNK04921b81c7be4fb5a462764c9a5faa6e" hidden="1">#REF!</definedName>
    <definedName name="MLNK0502d78393c14b1c8f9a477b298f9aaa" hidden="1">#REF!</definedName>
    <definedName name="MLNK05199630f1c84424b49af1405d72ff14" hidden="1">#REF!</definedName>
    <definedName name="MLNK058959b5b75245c09ce1c3c38701d63b" hidden="1">#REF!</definedName>
    <definedName name="MLNK058a7b25c55244dbaeeec1bd8b6ac2d0" hidden="1">#REF!</definedName>
    <definedName name="MLNK05ac1311ed4248d285a33e1e2ff384b8" hidden="1">#REF!</definedName>
    <definedName name="MLNK05b1ba4d15084994969806ed8aeae159" hidden="1">#REF!</definedName>
    <definedName name="MLNK05f1786d56c04b479fce443319753f6f" hidden="1">#REF!</definedName>
    <definedName name="MLNK061c099b0dd8497ea9d3b52819054cd4" hidden="1">#REF!</definedName>
    <definedName name="MLNK062f2806ab0b404982da9ae87289c4d3" hidden="1">#REF!</definedName>
    <definedName name="MLNK06376793f3b544d393cc5b4c39e4d53e" hidden="1">#REF!</definedName>
    <definedName name="MLNK069a5ef2b8d741e4b6617f510903fc64" hidden="1">#REF!</definedName>
    <definedName name="MLNK06ce116ca1d94aab856e754397974060" hidden="1">#REF!</definedName>
    <definedName name="MLNK06ce5cb09fea4c9ba07d648fe757ad80" hidden="1">#REF!</definedName>
    <definedName name="MLNK06e4c1a128f04a68b8ff0e8333c15aa4" hidden="1">#REF!</definedName>
    <definedName name="MLNK06ffc2c382174503a50adbcf0a5aa546" hidden="1">#REF!</definedName>
    <definedName name="MLNK0701066b97aa4764a3367c3aef314ffa" hidden="1">#REF!</definedName>
    <definedName name="MLNK07279c83b4144acc9a54264d59e6dd27" hidden="1">#REF!</definedName>
    <definedName name="MLNK0741ef344e3e445cbf6238714dfa829c" hidden="1">#REF!</definedName>
    <definedName name="MLNK07918c1bc7844133a6003c82e3e51fa5" hidden="1">#REF!</definedName>
    <definedName name="MLNK0799b114a8804b28bb15694a28e508ed" hidden="1">#REF!</definedName>
    <definedName name="MLNK07b3bd137db24827b4beb16e0df4a030" hidden="1">#REF!</definedName>
    <definedName name="MLNK07ddce74d17f497996c3b1d6292b469c" hidden="1">#REF!</definedName>
    <definedName name="MLNK07e948b192da4cb7af5038852c92fafd" hidden="1">#REF!</definedName>
    <definedName name="MLNK07f0796f76514e3c89d1d30d2b1a9773" hidden="1">#REF!</definedName>
    <definedName name="MLNK0809337372084421953ff0a8482840e7" hidden="1">#REF!</definedName>
    <definedName name="MLNK080b30673b3f40129ddb96e766236c99" hidden="1">#REF!</definedName>
    <definedName name="MLNK084591d5075c40a7811116b798eea4b7" hidden="1">#REF!</definedName>
    <definedName name="MLNK08511e00591c411d87ac52e1c427964c" hidden="1">#REF!</definedName>
    <definedName name="MLNK085ee8030a344337abfc8ca30f815c33" hidden="1">#REF!</definedName>
    <definedName name="MLNK08769a1933ab4d4a9aeeb57547b9c41f" hidden="1">#REF!</definedName>
    <definedName name="MLNK088f3a6cbe4f4798ab2d3ec8f305d379" hidden="1">#REF!</definedName>
    <definedName name="MLNK08be2c1faa124f2c92b7ae02f011d26a" hidden="1">#REF!</definedName>
    <definedName name="MLNK08c788d2caf349fcb073ae9a6b33478c" hidden="1">#REF!</definedName>
    <definedName name="MLNK09175813db53488dba953001ce3920ac" hidden="1">#REF!</definedName>
    <definedName name="MLNK0958b84320a74b3b87f2abfab73f35da" hidden="1">#REF!</definedName>
    <definedName name="MLNK096f77ddef7d4c11b02d195ced8f15cc" hidden="1">#REF!</definedName>
    <definedName name="MLNK098833d08e914cd7a19d79312e2b86f8" hidden="1">#REF!</definedName>
    <definedName name="MLNK09ca4c6074dd4696a155cc0f747187f5" hidden="1">#REF!</definedName>
    <definedName name="MLNK09e5bf563148401997f1b575dcb503d0" hidden="1">#REF!</definedName>
    <definedName name="MLNK0a286d437bfe48ecb7a6d3d5076db288" hidden="1">#REF!</definedName>
    <definedName name="MLNK0a61c4f849ae4263820c69501b609892" hidden="1">#REF!</definedName>
    <definedName name="MLNK0a90f12f056242f892b2f56f36b6f15b" hidden="1">#REF!</definedName>
    <definedName name="MLNK0ac4e77805c84ceba2bfa06158bf5ddb" hidden="1">#REF!</definedName>
    <definedName name="MLNK0ad1c65a787b4005839bec0aa3a3e615" hidden="1">#REF!</definedName>
    <definedName name="MLNK0ad32a46ee4948d2824faf1574542dc1" hidden="1">#REF!</definedName>
    <definedName name="MLNK0af6223d0dda4de5a2be2e0af0110b57" hidden="1">#REF!</definedName>
    <definedName name="MLNK0b268095be6b4c749455650fe1c66118" hidden="1">#REF!</definedName>
    <definedName name="MLNK0b63241a9e50414fb3e743aec622ec8d" hidden="1">#REF!</definedName>
    <definedName name="MLNK0b79583ef88d4ae4b319e01514f98e4b" hidden="1">#REF!</definedName>
    <definedName name="MLNK0b8217af95e64c41939d2d6bd7e94cd3" hidden="1">#REF!</definedName>
    <definedName name="MLNK0b8c79f5a0074d48a87518350b1811c6" hidden="1">#REF!</definedName>
    <definedName name="MLNK0bdfb2021234441dba970d5e8cdaaf0c" hidden="1">#REF!</definedName>
    <definedName name="MLNK0bf7958e79a34209b1379769b8667034" hidden="1">#REF!</definedName>
    <definedName name="MLNK0bfe278b3b864a2489827469baf519c0" hidden="1">#REF!</definedName>
    <definedName name="MLNK0c022c419d684262a1a57a0021c478a6" hidden="1">#REF!</definedName>
    <definedName name="MLNK0c07f7ce112046ab9a0ce7c29f8c24da" hidden="1">#REF!</definedName>
    <definedName name="MLNK0c27d3371fc34b878ac28b8250cc1bb5" hidden="1">#REF!</definedName>
    <definedName name="MLNK0c2c32de1a91427db9311a371bcb7c32" hidden="1">#REF!</definedName>
    <definedName name="MLNK0c3e5fd6090c434caeab615482dd0123" hidden="1">#REF!</definedName>
    <definedName name="MLNK0c7abda3db954e8189eb870ce4280253" hidden="1">#REF!</definedName>
    <definedName name="MLNK0c81aaad4a8e4606b0b220bbde376db0" hidden="1">#REF!</definedName>
    <definedName name="MLNK0c88507132554cd3a1da101a36d8b33d" hidden="1">#REF!</definedName>
    <definedName name="MLNK0c96077b47574e2bb7972c82bcbe090c" hidden="1">#REF!</definedName>
    <definedName name="MLNK0ccab87404824c7ba6b0ef3ba4eb2763" hidden="1">#REF!</definedName>
    <definedName name="MLNK0d472c9a2e72401bb4d8b5cba7c29952" hidden="1">#REF!</definedName>
    <definedName name="MLNK0da1212bbd074167ab4316f1c6b2fb1d" hidden="1">#REF!</definedName>
    <definedName name="MLNK0df052d559d946a8b38706b38a81e776" hidden="1">#REF!</definedName>
    <definedName name="MLNK0dfadd074592436f998dfd1a19bf3950" hidden="1">#REF!</definedName>
    <definedName name="MLNK0e021fe567ce4046b09f6a19f4a34b0e" hidden="1">#REF!</definedName>
    <definedName name="MLNK0e353a2d227147a0a8cde67c20285b2c" hidden="1">#REF!</definedName>
    <definedName name="MLNK0e9299c5f0ee4656817a7fca42b4c65a" hidden="1">#REF!</definedName>
    <definedName name="MLNK0eef1af5f5284044979141b434ff8fd6" hidden="1">#REF!</definedName>
    <definedName name="MLNK0f2c6d3c880c43f3a7642a024b14ab76" hidden="1">#REF!</definedName>
    <definedName name="MLNK0f486323e8d6473eb7b0c32350bd942b" hidden="1">#REF!</definedName>
    <definedName name="MLNK0f9469c0ea1a43d3ad5d93cccfaeacce" hidden="1">#REF!</definedName>
    <definedName name="MLNK0f9bee13f6964f02b1336a63217e25f5" hidden="1">#REF!</definedName>
    <definedName name="MLNK0fb833b183be477bbd778763037619f6" hidden="1">#REF!</definedName>
    <definedName name="MLNK0fea4b28cf1d4b96a720f497a0a91b60" hidden="1">#REF!</definedName>
    <definedName name="MLNK105fe45e7fee4d12aa957bec91886c8a" hidden="1">#REF!</definedName>
    <definedName name="MLNK107910fb18f54ea79272d68b12c1f944" hidden="1">#REF!</definedName>
    <definedName name="MLNK10a457be5c0e4e26b22fe61b0ad1199a" hidden="1">#REF!</definedName>
    <definedName name="MLNK10aeac05cb8044b38c33937269f0cbb3" hidden="1">#REF!</definedName>
    <definedName name="MLNK10b275fbb8d446ac92c155ec04891dcb" hidden="1">#REF!</definedName>
    <definedName name="MLNK10c7a251441b4726a088b9953ec881cf" hidden="1">#REF!</definedName>
    <definedName name="MLNK1108d5694ab74d48bd5647a044c0cfdd" hidden="1">#REF!</definedName>
    <definedName name="MLNK113a0d35b18f4afe8eb1adba1d28ff35" hidden="1">#REF!</definedName>
    <definedName name="MLNK11492db856854bdbb7196767c5ea6d69" hidden="1">#REF!</definedName>
    <definedName name="MLNK115f775dff054ec18a699287935ee781" hidden="1">#REF!</definedName>
    <definedName name="MLNK117fe40b2e084b32a1bb94853c1734c6" hidden="1">#REF!</definedName>
    <definedName name="MLNK11c05edc4c344d7bb9af2668836c4582" hidden="1">#REF!</definedName>
    <definedName name="MLNK11f0a717778d436983a6e31acc6dfc6e" hidden="1">#REF!</definedName>
    <definedName name="MLNK121c61410870495bae40633f496550db" hidden="1">#REF!</definedName>
    <definedName name="MLNK1267769dbe5d445d9f5b400b1aaa2aa0" hidden="1">#REF!</definedName>
    <definedName name="MLNK127137ce971347cfbe1941c087135542" hidden="1">#REF!</definedName>
    <definedName name="MLNK129b72ccef6c4a358da0bececa821b95" hidden="1">#REF!</definedName>
    <definedName name="MLNK12ac35c240544fb495781292a32ed3ed" hidden="1">#REF!</definedName>
    <definedName name="MLNK12ad2871de624a84a93472c8a41e6aa7" hidden="1">#REF!</definedName>
    <definedName name="MLNK12aec3df69b94babbacc605f4553a910" hidden="1">#REF!</definedName>
    <definedName name="MLNK12c01df501074cb48886f0d63040f7e9" hidden="1">#REF!</definedName>
    <definedName name="MLNK132f8d50ab70456fa2a7dd4464115734" hidden="1">#REF!</definedName>
    <definedName name="MLNK1367654ed6794800962fb9d6ddd1310a" hidden="1">#REF!</definedName>
    <definedName name="MLNK1374c326c6834e4b9ab787de72e24c85" hidden="1">#REF!</definedName>
    <definedName name="MLNK13857f4b901640919fc2e253305cf42c" hidden="1">#REF!</definedName>
    <definedName name="MLNK13ad9f3f3c284bfea04e1bfd5294f3bf" hidden="1">#REF!</definedName>
    <definedName name="MLNK13eaddbaf53f4c56b88824eb932c4934" hidden="1">#REF!</definedName>
    <definedName name="MLNK13ed31a4d342415984b05dff969a26d5" hidden="1">#REF!</definedName>
    <definedName name="MLNK13fb1070d3324291b21df6f94e73d0ea" hidden="1">#REF!</definedName>
    <definedName name="MLNK1422553a6db1497b8d8a741016aa419d" hidden="1">#REF!</definedName>
    <definedName name="MLNK14365c8222624798bbdeb92f3264c714" hidden="1">#REF!</definedName>
    <definedName name="MLNK1457d79d20104c52a69d4313ada0a787" hidden="1">#REF!</definedName>
    <definedName name="MLNK145916c587c4485e89c6bdade867db74" hidden="1">#REF!</definedName>
    <definedName name="MLNK14db4f37b1854ae28c7ee3d1ec746c52" hidden="1">#REF!</definedName>
    <definedName name="MLNK14f78bfd8586422b93618167be1b2bbb" hidden="1">#REF!</definedName>
    <definedName name="MLNK1514644438824b86938cc0b24e254787" hidden="1">#REF!</definedName>
    <definedName name="MLNK1518117f4a7541ceb23892321775f91e" hidden="1">#REF!</definedName>
    <definedName name="MLNK152957bc5e4d4fcea7f1d83554c270c8" hidden="1">#REF!</definedName>
    <definedName name="MLNK152d45f6dedd40888ceb850e5fb4303d" hidden="1">#REF!</definedName>
    <definedName name="MLNK15347b3ab41041c48523502a4b73cbf4" hidden="1">#REF!</definedName>
    <definedName name="MLNK1539b0dc1895410cb2abcafd036aac5a" hidden="1">#REF!</definedName>
    <definedName name="MLNK15409f5bf8384df68a2c905dfab8b4e9" hidden="1">#REF!</definedName>
    <definedName name="MLNK1551bf395b3b4dfbae64f27ca5966c75" hidden="1">#REF!</definedName>
    <definedName name="MLNK155b17a0e04f4b25930aa662aa21b288" hidden="1">#REF!</definedName>
    <definedName name="MLNK155baa12c98a41fe801f081954c50b41" hidden="1">#REF!</definedName>
    <definedName name="MLNK155ed215aa6b49f4a33a381a24e2e53a" hidden="1">#REF!</definedName>
    <definedName name="MLNK157d39b20a7d4a1aa09a57a04a9ac72c" hidden="1">#REF!</definedName>
    <definedName name="MLNK1589a26df3394307a3ed65a541c1c24c" hidden="1">#REF!</definedName>
    <definedName name="MLNK159794774a234518a3cfa8e5551fe0df" hidden="1">#REF!</definedName>
    <definedName name="MLNK15a855666a3241dc81e6c129f1e21f33" hidden="1">#REF!</definedName>
    <definedName name="MLNK15c6880ef3374a1cbfb80b736a8c3fb4" hidden="1">#REF!</definedName>
    <definedName name="MLNK15fab26768eb4dc08f4a538f95ebafdd" hidden="1">#REF!</definedName>
    <definedName name="MLNK164322deb92a4ac6b4db251b22f5c9d3" hidden="1">#REF!</definedName>
    <definedName name="MLNK164600bb368d4bcfb21a5304bd16bcef" hidden="1">#REF!</definedName>
    <definedName name="MLNK1663309555264e59b4852cfc6d069a63" hidden="1">#REF!</definedName>
    <definedName name="MLNK16a9a7b182b246419da00fd545fc312b" hidden="1">#REF!</definedName>
    <definedName name="MLNK16aa60ac768c46458a6e01e3580969c8" hidden="1">#REF!</definedName>
    <definedName name="MLNK16ab8e1956f44edd950c2c8832a2676d" hidden="1">#REF!</definedName>
    <definedName name="MLNK16b012be6c69462585d92e3840206c5e" hidden="1">#REF!</definedName>
    <definedName name="MLNK16b2c7545aac44e1b06eaddc10010703" hidden="1">#REF!</definedName>
    <definedName name="MLNK16cc22a5a0b64e09adbdc6a991853deb" hidden="1">#REF!</definedName>
    <definedName name="MLNK16d31631643d4a138cf2c365db7455f7" hidden="1">#REF!</definedName>
    <definedName name="MLNK16ee5c75136549caa4b2e22931f9ba98" hidden="1">#REF!</definedName>
    <definedName name="MLNK173255e4030948e2a3b9ecc73064cae1" hidden="1">#REF!</definedName>
    <definedName name="MLNK175d5e5f31d8425095c577788f02eacf" hidden="1">#REF!</definedName>
    <definedName name="MLNK178db7ea3398478293a46aeee3f2000c" hidden="1">#REF!</definedName>
    <definedName name="MLNK17d8339bec08406f902b47ebf573a500" hidden="1">#REF!</definedName>
    <definedName name="MLNK18278d9e942f4129a440b59d4b2ab10b" hidden="1">#REF!</definedName>
    <definedName name="MLNK188a3831517749db9cded1c6fe915181" hidden="1">#REF!</definedName>
    <definedName name="MLNK18cb43c0cc514d9986ea4511c47a1df8" hidden="1">#REF!</definedName>
    <definedName name="MLNK18f3d8972ca34b288c4c3ea2492a0fa6" hidden="1">#REF!</definedName>
    <definedName name="MLNK190e870954674c17bfa0757a816a75a8" hidden="1">#REF!</definedName>
    <definedName name="MLNK191ced4edd8c44b79c1010a4145e7b29" hidden="1">#REF!</definedName>
    <definedName name="MLNK193ec20622b344f1baee950b91039497" hidden="1">#REF!</definedName>
    <definedName name="MLNK194740dc11a943df948e8b98f600f7eb" hidden="1">#REF!</definedName>
    <definedName name="MLNK1965b5eaf06f440b865a64459bd3948b" hidden="1">#REF!</definedName>
    <definedName name="MLNK196b7474f15640a4af3f372068d6d17f" hidden="1">#REF!</definedName>
    <definedName name="MLNK199e9320079d4481b1966cb1aa503411" hidden="1">#REF!</definedName>
    <definedName name="MLNK19a89048ee0d4019bcde37beb01c85da" hidden="1">#REF!</definedName>
    <definedName name="MLNK19b79fc8d61a4d6eaafb1def1ec44830" hidden="1">#REF!</definedName>
    <definedName name="MLNK19d5def297574c3087be1369a9d1a099" hidden="1">#REF!</definedName>
    <definedName name="MLNK19dcf53e3ea6429dbf088dcb7cfad13d" hidden="1">#REF!</definedName>
    <definedName name="MLNK19e0ad8af3df48e88d4a9fb92ad32fe6" hidden="1">#REF!</definedName>
    <definedName name="MLNK19e7e886d5f642d9bae0b6f898653535" hidden="1">#REF!</definedName>
    <definedName name="MLNK1a02ec5c38114cbba106d4f6644f035c" hidden="1">#REF!</definedName>
    <definedName name="MLNK1a2cbc6fb224414a93dc87117e3ad5dd" hidden="1">#REF!</definedName>
    <definedName name="MLNK1a38abef19d345e08b3439d4a39a1f1a" hidden="1">#REF!</definedName>
    <definedName name="MLNK1a4b4b3595534a2bae7717c395c5428a" hidden="1">#REF!</definedName>
    <definedName name="MLNK1a8fe5de23c1454c9953c8f182e4cb10" hidden="1">#REF!</definedName>
    <definedName name="MLNK1ad6b9fc1df843e3bf61f069ad22d311" hidden="1">#REF!</definedName>
    <definedName name="MLNK1ad88ce6487f400ab8bf9858096252ba" hidden="1">#REF!</definedName>
    <definedName name="MLNK1ae8b5818f264a528fe68ff37decca13" hidden="1">#REF!</definedName>
    <definedName name="MLNK1b07c17b5899464dbbc227a1fd1b5917" hidden="1">#REF!</definedName>
    <definedName name="MLNK1b25bcdc4c384252a712883fdb6b51c7" hidden="1">#REF!</definedName>
    <definedName name="MLNK1b268e29eba14ad2b46f7c01f85c9020" hidden="1">#REF!</definedName>
    <definedName name="MLNK1b71a7aef0b0452ea4b0f2f294871f27" hidden="1">#REF!</definedName>
    <definedName name="MLNK1b83a2e06601481892e42ff46b7c13c3" hidden="1">#REF!</definedName>
    <definedName name="MLNK1b8d088fb44e4f2ea2e90b004040b7a6" hidden="1">#REF!</definedName>
    <definedName name="MLNK1b8f6f7ec7564dc3b47b8b2ea92e1937" hidden="1">#REF!</definedName>
    <definedName name="MLNK1bd700328e104af7a1694a93b934e581" hidden="1">#REF!</definedName>
    <definedName name="MLNK1c36530003bf4c2a9f6fa99c1e078d9a" hidden="1">#REF!</definedName>
    <definedName name="MLNK1c59fd00799840799bbd4cc98e43e6ac" hidden="1">#REF!</definedName>
    <definedName name="MLNK1c6609fb76fd4f7e9246a42a4383ef2b" hidden="1">#REF!</definedName>
    <definedName name="MLNK1c73fd847aec48f4b6b723686fb04b9d" hidden="1">#REF!</definedName>
    <definedName name="MLNK1c77f1fc4df74762ab0613f84c766768" hidden="1">#REF!</definedName>
    <definedName name="MLNK1ce6a9d68e9145baaac07883df35fa25" hidden="1">#REF!</definedName>
    <definedName name="MLNK1cf8228928284edc877d3a65c34be569" hidden="1">#REF!</definedName>
    <definedName name="MLNK1d31d6ecf3ab4a7cb03af71d1ae8ff10" hidden="1">#REF!</definedName>
    <definedName name="MLNK1d37eaf26c2948689d9e2b879307e099" hidden="1">#REF!</definedName>
    <definedName name="MLNK1d4123ea5dcb4909a8aac9280b354daa" hidden="1">#REF!</definedName>
    <definedName name="MLNK1d92dde2464c4cf09ae1a7093bb7102e" hidden="1">#REF!</definedName>
    <definedName name="MLNK1dc25ff4c8244e129b9b774d5331a327" hidden="1">#REF!</definedName>
    <definedName name="MLNK1ddca55866984281b39cad6adf6d9c4e" hidden="1">#REF!</definedName>
    <definedName name="MLNK1df72b1572be4d068e10ee5ce130bec3" hidden="1">#REF!</definedName>
    <definedName name="MLNK1e0f0196d2904029af2a195965a328ac" hidden="1">#REF!</definedName>
    <definedName name="MLNK1e143ea6c84d44bcb9c2a2f9ead0f9c8" hidden="1">#REF!</definedName>
    <definedName name="MLNK1e21c2b8175947fe9cca562f3b2cf299" hidden="1">#REF!</definedName>
    <definedName name="MLNK1e43358e62444fcea41bf7060bb337b8" hidden="1">#REF!</definedName>
    <definedName name="MLNK1e7436a91c184f63be3b75c2704263e2" hidden="1">#REF!</definedName>
    <definedName name="MLNK1e7f749159724aee976ba2e24a27c32b" hidden="1">#REF!</definedName>
    <definedName name="MLNK1e8c20ee87cd4c12b6ac757436dfdd64" hidden="1">#REF!</definedName>
    <definedName name="MLNK1e9f85d55dd2408691ae7223090f4dbe" hidden="1">#REF!</definedName>
    <definedName name="MLNK1ececd3dcb1f4c59b1d21d09c3aaa3d0" hidden="1">#REF!</definedName>
    <definedName name="MLNK1efb6547d00049be96df07a7ab59b6e1" hidden="1">#REF!</definedName>
    <definedName name="MLNK1efed0e59f7f4b4dbc6b0df8e77b7732" hidden="1">#REF!</definedName>
    <definedName name="MLNK1f1ee54c7b3d4e52b99d8991f1fa4cb4" hidden="1">#REF!</definedName>
    <definedName name="MLNK1f23e816a25a458bbd9dcba14794cb3b" hidden="1">#REF!</definedName>
    <definedName name="MLNK1f57653847ef4cf8af9d559b2a5587de" hidden="1">#REF!</definedName>
    <definedName name="MLNK1f89263998f343c6995950c3cc794adc" hidden="1">#REF!</definedName>
    <definedName name="MLNK1f9b34f83a0647429513619a14fb66ae" hidden="1">#REF!</definedName>
    <definedName name="MLNK1fa479b15dbb442ea9f3b751729456fc" hidden="1">#REF!</definedName>
    <definedName name="MLNK1fb999abf9ea4e17b286b422a57d087f" hidden="1">#REF!</definedName>
    <definedName name="MLNK1fbe9a927fbe45b3b0ae1c7fbf9ec33e" hidden="1">#REF!</definedName>
    <definedName name="MLNK1fd0e99220ba4b7fa9d1ecc5f435cdbc" hidden="1">#REF!</definedName>
    <definedName name="MLNK1fd783e702474ecdb3cadccc369d8f1b" hidden="1">#REF!</definedName>
    <definedName name="MLNK1fe2fffe483d4e6b9512b503fbf21920" hidden="1">#REF!</definedName>
    <definedName name="MLNK1fec2167b19840b3a517fe74603fafd0" hidden="1">#REF!</definedName>
    <definedName name="MLNK200b04b8c3fb4c67a357bd8635a99e87" hidden="1">#REF!</definedName>
    <definedName name="MLNK2027bbcf30f34e6e8eb1b225c340bf35" hidden="1">#REF!</definedName>
    <definedName name="MLNK2033ea5f158748a99f320bf80336f0eb" hidden="1">#REF!</definedName>
    <definedName name="MLNK204e69431f104b1e9ef5fe1391aac3e9" hidden="1">#REF!</definedName>
    <definedName name="MLNK20838aa77801401783de122fec5731fa" hidden="1">#REF!</definedName>
    <definedName name="MLNK209260a9c92a4f538eea1ce7c9f1250e" hidden="1">#REF!</definedName>
    <definedName name="MLNK20b6ad0a142c4181bf103063826a20d2" hidden="1">#REF!</definedName>
    <definedName name="MLNK20f10eed3c984b809f441a29edb2f667" hidden="1">#REF!</definedName>
    <definedName name="MLNK2103895e149743279d66b1eef6e4e7a7" hidden="1">#REF!</definedName>
    <definedName name="MLNK2132a218bbdb4b2b9c23fa9da2bf051c" hidden="1">#REF!</definedName>
    <definedName name="MLNK21665470041349a0b06cdd9077c622f4" hidden="1">#REF!</definedName>
    <definedName name="MLNK2174f93eafda4a9d81a29d01927be6b7" hidden="1">#REF!</definedName>
    <definedName name="MLNK218fb5e166da43f8a9099a6418773024" hidden="1">#REF!</definedName>
    <definedName name="MLNK2197e09d05d0423aadfb77fa3fbb1951" hidden="1">#REF!</definedName>
    <definedName name="MLNK21b394ac81f14fabaa8eaba06aadca2e" hidden="1">#REF!</definedName>
    <definedName name="MLNK21fba961411d43238f2ad07f2585c437" hidden="1">#REF!</definedName>
    <definedName name="MLNK2207db1140a344d58a213c5628c0892d" hidden="1">#REF!</definedName>
    <definedName name="MLNK223a32f291664c51a4f47020f96420ae" hidden="1">#REF!</definedName>
    <definedName name="MLNK2241a411815f4c4d97b4df9d7c8446dc" hidden="1">#REF!</definedName>
    <definedName name="MLNK224e4365ca39436daefc4ade1b7458d6" hidden="1">#REF!</definedName>
    <definedName name="MLNK2262cf08342f403684a7eb4db4a61964" hidden="1">#REF!</definedName>
    <definedName name="MLNK2285944c0323449b9b04beb7046afdf9" hidden="1">#REF!</definedName>
    <definedName name="MLNK2295043270e64e14b72059cb55810b3e" hidden="1">#REF!</definedName>
    <definedName name="MLNK22bf6a63919b494da923a503a197c4f9" hidden="1">#REF!</definedName>
    <definedName name="MLNK22dbb74999a84e38aa3ddf685ac568b5" hidden="1">#REF!</definedName>
    <definedName name="MLNK22f7036224d54e16b98a300f2f7ec5d6" hidden="1">#REF!</definedName>
    <definedName name="MLNK235857ed855c4735a00845d8396b585e" hidden="1">#REF!</definedName>
    <definedName name="MLNK2362d4e1a8ef4c069e7649e759dc233f" hidden="1">#REF!</definedName>
    <definedName name="MLNK23823de1dd9e4d7caead822fda602194" hidden="1">#REF!</definedName>
    <definedName name="MLNK2382b61699164bcfbc6cc116e16e6398" hidden="1">#REF!</definedName>
    <definedName name="MLNK23cacedaae4a4060b09513c30096f527" hidden="1">#REF!</definedName>
    <definedName name="MLNK2409f464e9334febaca5523ddc8bc236" hidden="1">#REF!</definedName>
    <definedName name="MLNK242f73b4159b4ac69c470508d2cda48e" hidden="1">#REF!</definedName>
    <definedName name="MLNK2438603b121d4e1faafbc0db3272c0c6" hidden="1">#REF!</definedName>
    <definedName name="MLNK245b329b799341258257c7d695a4b798" hidden="1">#REF!</definedName>
    <definedName name="MLNK245ebcde9fe04bbeb4c0b1749022c9cd" hidden="1">#REF!</definedName>
    <definedName name="MLNK249c19d4148d4738ac58b78cf89ffdfe" hidden="1">#REF!</definedName>
    <definedName name="MLNK24a0b1375c2e42fb9fe1d39c6b0f2139" hidden="1">#REF!</definedName>
    <definedName name="MLNK24b4b7ced3ff4e1cbf72b62a2a47ad8b" hidden="1">#REF!</definedName>
    <definedName name="MLNK24baf672734647d1a728773dc2147c2f" hidden="1">#REF!</definedName>
    <definedName name="MLNK24c5eda3c67e4effb31a33d976af4e8b" hidden="1">#REF!</definedName>
    <definedName name="MLNK24ceb900bb6e45d8976345040fa775d7" hidden="1">#REF!</definedName>
    <definedName name="MLNK24cfa426299f454ba81d52dd2834984e" hidden="1">#REF!</definedName>
    <definedName name="MLNK24d5e5e5cdb84b9d9061c2d75fca417f" hidden="1">#REF!</definedName>
    <definedName name="MLNK24d83b6059684928960ea13266246280" hidden="1">#REF!</definedName>
    <definedName name="MLNK24da7132992b4f57b3ab186f5a790236" hidden="1">#REF!</definedName>
    <definedName name="MLNK24eb035960ee4c88ad81b3c828c49ad8" hidden="1">#REF!</definedName>
    <definedName name="MLNK251569ae73e640c5ae47b59fcfca80a4" hidden="1">#REF!</definedName>
    <definedName name="MLNK25446877b2cf487c8d7324a5ffdd6bc5" hidden="1">#REF!</definedName>
    <definedName name="MLNK258fb2fe1e304de192edccba5865de78" hidden="1">#REF!</definedName>
    <definedName name="MLNK2592dfb496d54163bc599fe36c1f3dc7" hidden="1">#REF!</definedName>
    <definedName name="MLNK2595c038e9ae49b49904d61728d7998b" hidden="1">#REF!</definedName>
    <definedName name="MLNK25d1a7a869004be4a73c88962944c1f1" hidden="1">#REF!</definedName>
    <definedName name="MLNK25d345e53fe4439eba7918db7cc1efb6" hidden="1">#REF!</definedName>
    <definedName name="MLNK2637a01927834ceb830b01754eea712c" hidden="1">#REF!</definedName>
    <definedName name="MLNK267ac1e57b00442889ffc8a3b542ec1b" hidden="1">#REF!</definedName>
    <definedName name="MLNK26a7c3bb511b4bc195eee65fe6701025" hidden="1">#REF!</definedName>
    <definedName name="MLNK26b22e479fdc41b2b8f5e54964b6a68b" hidden="1">#REF!</definedName>
    <definedName name="MLNK26bcf6c139434d7f89964de9c6b72bd2" hidden="1">#REF!</definedName>
    <definedName name="MLNK26c36449daa841ac8ccb98f05ff31501" hidden="1">#REF!</definedName>
    <definedName name="MLNK26fa3eafba644aedbd21c3c4bf8e69e2" hidden="1">#REF!</definedName>
    <definedName name="MLNK271a5213927742e08abc0d71cfe155c2" hidden="1">#REF!</definedName>
    <definedName name="MLNK275e65eeaa474df98e8f3553c1d8bae5" hidden="1">#REF!</definedName>
    <definedName name="MLNK27ba74a0aca949c1923bb28c951793d6" hidden="1">#REF!</definedName>
    <definedName name="MLNK27c8064763d14ec0ad2ae3cc5db52b29" hidden="1">#REF!</definedName>
    <definedName name="MLNK27e32889b86f44388c2b23932ce93b98" hidden="1">#REF!</definedName>
    <definedName name="MLNK27e3d805e332403d81fdafb797dd2e8d" hidden="1">#REF!</definedName>
    <definedName name="MLNK27f6b39818b0406bb3bf587cdb85002c" hidden="1">#REF!</definedName>
    <definedName name="MLNK27ffb0e1e4c147b8abb36994bf22a289" hidden="1">#REF!</definedName>
    <definedName name="MLNK28238e1cefc6447b87530e0eb10672fa" hidden="1">#REF!</definedName>
    <definedName name="MLNK28367512c70447b4920357bd78e83683" hidden="1">#REF!</definedName>
    <definedName name="MLNK288cdb04632c4d3fa2224d408f394577" hidden="1">#REF!</definedName>
    <definedName name="MLNK28ac5d9c1ef04d3b97db27b45b37be7b" hidden="1">#REF!</definedName>
    <definedName name="MLNK28c18b908a7f4d48a9378d11c946e28d" hidden="1">#REF!</definedName>
    <definedName name="MLNK28c581580a1547d1b8712ad2811c62a2" hidden="1">#REF!</definedName>
    <definedName name="MLNK28dd4e06ba0f4335b20933cfd25c7e7f" hidden="1">#REF!</definedName>
    <definedName name="MLNK290b7470e12a4ec2ac34ea5f9511d9ee" hidden="1">#REF!</definedName>
    <definedName name="MLNK292749089a5e44bbbdee0302390f6fef" hidden="1">#REF!</definedName>
    <definedName name="MLNK295430d53fa342289e35ef4ea5cba030" hidden="1">#REF!</definedName>
    <definedName name="MLNK295ff1a22973441284b9df5e2f42501f" hidden="1">#REF!</definedName>
    <definedName name="MLNK297c24ddc32a44b0b30776ee82701fdb" hidden="1">#REF!</definedName>
    <definedName name="MLNK29a4fc775d414e4eb1f90d4318546daf" hidden="1">#REF!</definedName>
    <definedName name="MLNK29a88c1076444a73a6fd66792b7e7ef1" hidden="1">#REF!</definedName>
    <definedName name="MLNK29e26c48354b469ba5f67b48aef71c6c" hidden="1">#REF!</definedName>
    <definedName name="MLNK2a0cea4c4e724c66b45b2a34d15f3ff4" hidden="1">#REF!</definedName>
    <definedName name="MLNK2a2461ec836b4e2db1632dd3a6a00afa" hidden="1">#REF!</definedName>
    <definedName name="MLNK2a3950241d744ab0a47180bf8a5b812d" hidden="1">#REF!</definedName>
    <definedName name="MLNK2a3a35f99b1d4ab79a16971f677e0ff5" hidden="1">#REF!</definedName>
    <definedName name="MLNK2a4e35f7b7ab43ff8c6b09250fbde510" hidden="1">#REF!</definedName>
    <definedName name="MLNK2a50fa86acbf44399bd60f13c4121631" hidden="1">#REF!</definedName>
    <definedName name="MLNK2a84ea2c84024b6f963a22716deeec3c" hidden="1">#REF!</definedName>
    <definedName name="MLNK2aa5e684ced2465abee2acfd19c013e8" hidden="1">#REF!</definedName>
    <definedName name="MLNK2ab3121339d444ceb7699386d3388a18" hidden="1">#REF!</definedName>
    <definedName name="MLNK2ab74dadbccc4248a85c8fc58c4bda16" hidden="1">#REF!</definedName>
    <definedName name="MLNK2ac7242d577d4e13ac5c815b4c3a5e65" hidden="1">#REF!</definedName>
    <definedName name="MLNK2ac91e8e2e9a437fa5e2bca44de7b6a8" hidden="1">#REF!</definedName>
    <definedName name="MLNK2af001966d1d4eb6bdd6ef5bfdf60c67" hidden="1">#REF!</definedName>
    <definedName name="MLNK2b00a45f926e4626804fd2ff4122f8ff" hidden="1">#REF!</definedName>
    <definedName name="MLNK2b06d22fe0f241ebaa33632ebe5fe2ce" hidden="1">#REF!</definedName>
    <definedName name="MLNK2b5c4b564a8446f7a811af1e40877f91" hidden="1">#REF!</definedName>
    <definedName name="MLNK2bb5c72359014fe782619a246a5cf92e" hidden="1">#REF!</definedName>
    <definedName name="MLNK2bd277483c8246f98595fc68f8f08a28" hidden="1">#REF!</definedName>
    <definedName name="MLNK2c22a2dd62294ef98861efdc3f2c2dfa" hidden="1">#REF!</definedName>
    <definedName name="MLNK2c2392236a694dd3b91a5aa218a5980f" hidden="1">#REF!</definedName>
    <definedName name="MLNK2c707984f87d402cb2ca5cfd5ac76e55" hidden="1">#REF!</definedName>
    <definedName name="MLNK2c7d8a5d9eb94d17bfe45e327257ed83" hidden="1">#REF!</definedName>
    <definedName name="MLNK2c9307151d9641d298315db4d1a6b981" hidden="1">#REF!</definedName>
    <definedName name="MLNK2caf1caa7ed14228992739677f06ffa1" hidden="1">#REF!</definedName>
    <definedName name="MLNK2cafa78c3f9a48e185a3e582e72756de" hidden="1">#REF!</definedName>
    <definedName name="MLNK2ce70b55945b43c8a8105ead5545e337" hidden="1">#REF!</definedName>
    <definedName name="MLNK2d137b1f503a44598a48bd5fc5839a80" hidden="1">#REF!</definedName>
    <definedName name="MLNK2d354d78935c44ea84ab83597d48d1ee" hidden="1">#REF!</definedName>
    <definedName name="MLNK2d43602edbed48549c07f539cfe47d5b" hidden="1">#REF!</definedName>
    <definedName name="MLNK2d71ec0831724a09bb4a93c005cafe6d" hidden="1">#REF!</definedName>
    <definedName name="MLNK2d7fdf110ca54a1ab8040ccd77bf51fc" hidden="1">#REF!</definedName>
    <definedName name="MLNK2d9539daa9df408c96f69ca586f168cb" hidden="1">#REF!</definedName>
    <definedName name="MLNK2e12148cd1ea4e4587fb9d8878597e49" hidden="1">#REF!</definedName>
    <definedName name="MLNK2e3b9cf6fd6149108621926ee51ed5be" hidden="1">#REF!</definedName>
    <definedName name="MLNK2e4256221d41462db9a21a489132315c" hidden="1">#REF!</definedName>
    <definedName name="MLNK2e96b102c50644719e0ad0fa8c103152" hidden="1">#REF!</definedName>
    <definedName name="MLNK2e98a4196a8b4d8389bb4dca495a2923" hidden="1">#REF!</definedName>
    <definedName name="MLNK2ed6b7549c574f259a464cb923090e01" hidden="1">#REF!</definedName>
    <definedName name="MLNK2f205e5a0425408eaff4b7032a1ad528" hidden="1">#REF!</definedName>
    <definedName name="MLNK2f2548ede8cd4fd0aa96579966a12c9f" hidden="1">#REF!</definedName>
    <definedName name="MLNK2f3c26f5405b48f1b536bdc1d4d591c8" hidden="1">#REF!</definedName>
    <definedName name="MLNK2f569ab6a1d74fdd909406af26f99ddc" hidden="1">#REF!</definedName>
    <definedName name="MLNK2f6ef4b6f36b4becacc0a8675f5e76db" hidden="1">#REF!</definedName>
    <definedName name="MLNK2f78856c4daf4f3fa2aaee42cfe7f041" hidden="1">#REF!</definedName>
    <definedName name="MLNK2f96ebb8711f411bb7fee818948a89e9" hidden="1">#REF!</definedName>
    <definedName name="MLNK3000b8eccde8496c86ce682d2bf82ba0" hidden="1">#REF!</definedName>
    <definedName name="MLNK3014d78eac3043c3946bad37fb1d813a" hidden="1">#REF!</definedName>
    <definedName name="MLNK3021631519d340e5b6949423f8b49f1d" hidden="1">#REF!</definedName>
    <definedName name="MLNK306bae9df292481da21f9ac32e9d337b" hidden="1">#REF!</definedName>
    <definedName name="MLNK307013cfec714e398529628f14232a63" hidden="1">#REF!</definedName>
    <definedName name="MLNK307168bd9bb340369a10af424cc03cad" hidden="1">#REF!</definedName>
    <definedName name="MLNK3095a516f92d4bb59f7208ca69232db2" hidden="1">#REF!</definedName>
    <definedName name="MLNK30acbbb8f6f2447090e11edf72adacda" hidden="1">#REF!</definedName>
    <definedName name="MLNK30b416342d874a75855571dd5a3900db" hidden="1">#REF!</definedName>
    <definedName name="MLNK30ba7bc302c94c8ba5694c0e6f635263" hidden="1">#REF!</definedName>
    <definedName name="MLNK30c22d1377a94b69af54d2d67cb34a6c" hidden="1">#REF!</definedName>
    <definedName name="MLNK30c824b0965f430c8142e44f09145874" hidden="1">#REF!</definedName>
    <definedName name="MLNK30d4569c8f024226a754543864d72af4" hidden="1">#REF!</definedName>
    <definedName name="MLNK30e84e6659ee4181a03ebf96ee33563c" hidden="1">#REF!</definedName>
    <definedName name="MLNK31173c5c2a7e43e09d9120dc5cf0274e" hidden="1">#REF!</definedName>
    <definedName name="MLNK3123e72835264bf6991cd79010702330" hidden="1">#REF!</definedName>
    <definedName name="MLNK3124ddbac27d436f8a383bee7d9f3aa9" hidden="1">#REF!</definedName>
    <definedName name="MLNK312e55065764460ea1dcee5e03dbefc3" hidden="1">#REF!</definedName>
    <definedName name="MLNK314f6975407d4a78a3b1a367a202ab27" hidden="1">#REF!</definedName>
    <definedName name="MLNK3191c52cbaf646c787a454ffb9e444b4" hidden="1">#REF!</definedName>
    <definedName name="MLNK31a2973446d347ea98d32cc9f4828019" hidden="1">#REF!</definedName>
    <definedName name="MLNK3218babbc67a4447bc6519a82a706513" hidden="1">#REF!</definedName>
    <definedName name="MLNK32492d5b93ed44b091e3f25f91b60c2d" hidden="1">#REF!</definedName>
    <definedName name="MLNK3268d26534194ae78a6829ab3abc6dc0" hidden="1">#REF!</definedName>
    <definedName name="MLNK3299dc76eea94c55aaadfb911f41acc0" hidden="1">#REF!</definedName>
    <definedName name="MLNK32ace4f21bde44b0bb6a0d038d723ba1" hidden="1">#REF!</definedName>
    <definedName name="MLNK32ba2d299275450389732a5c6585a51a" hidden="1">#REF!</definedName>
    <definedName name="MLNK32e63bdb77c54c3ebd9ae56f47e15ff7" hidden="1">#REF!</definedName>
    <definedName name="MLNK32f43394babc478980cc83a5869a67ae" hidden="1">#REF!</definedName>
    <definedName name="MLNK3303832fafa5475197a92b0b31b5634f" hidden="1">#REF!</definedName>
    <definedName name="MLNK330d257198c24e6a970fd1d291acf05b" hidden="1">#REF!</definedName>
    <definedName name="MLNK3322928c2de147a6a66e061bde256d04" hidden="1">#REF!</definedName>
    <definedName name="MLNK3327584105bc4b64af55e17271a4aa4a" hidden="1">#REF!</definedName>
    <definedName name="MLNK334b6d4febaa48c6a09dcc34f42543d5" hidden="1">#REF!</definedName>
    <definedName name="MLNK33661f4758cb4649a29684d4eea99e03" hidden="1">#REF!</definedName>
    <definedName name="MLNK3367118dd7f94443b57c11d908fb5ab9" hidden="1">#REF!</definedName>
    <definedName name="MLNK33707c0fb1eb478ca1e55833e65947af" hidden="1">#REF!</definedName>
    <definedName name="MLNK33ba104d04d5484b858afff68744b4da" hidden="1">#REF!</definedName>
    <definedName name="MLNK33c436e981664ef88bd56629f97afe69" hidden="1">#REF!</definedName>
    <definedName name="MLNK33cde2b7d2a74f84afce69a9e85ecfaf" hidden="1">#REF!</definedName>
    <definedName name="MLNK33d3b86611944c6ab8ac4b43798214b8" hidden="1">#REF!</definedName>
    <definedName name="MLNK342dace13567433c9d2fed3a03721ef3" hidden="1">#REF!</definedName>
    <definedName name="MLNK34677a482ea74a45af5a8ce9a270a3be" hidden="1">#REF!</definedName>
    <definedName name="MLNK346bfff2f3c9440e8bc3a811e30f4551" hidden="1">#REF!</definedName>
    <definedName name="MLNK346fb367dd034ed7b1b309ea6ab9421f" hidden="1">#REF!</definedName>
    <definedName name="MLNK3489c4452fc24ace8a3f3cd6fce36389" hidden="1">#REF!</definedName>
    <definedName name="MLNK34fd7739ac32424b9c6835168fc15667" hidden="1">#REF!</definedName>
    <definedName name="MLNK35071b1cea204b0696ba6c843222043d" hidden="1">#REF!</definedName>
    <definedName name="MLNK3514dea8694f48d689f2220229bf68f3" hidden="1">#REF!</definedName>
    <definedName name="MLNK35375daeb63448b1bcc2b0f44545325a" hidden="1">#REF!</definedName>
    <definedName name="MLNK3543d4d3f4564af4a0d50f461724df97" hidden="1">#REF!</definedName>
    <definedName name="MLNK35534e8a36354b28bf340bee964f624c" hidden="1">#REF!</definedName>
    <definedName name="MLNK355dc5257b624981833f711df665b631" hidden="1">#REF!</definedName>
    <definedName name="MLNK356def26b16949a8a80fd0f2ede004b1" hidden="1">#REF!</definedName>
    <definedName name="MLNK357f3432fda94055aebbcc83529c4400" hidden="1">#REF!</definedName>
    <definedName name="MLNK35ade342edf646bdb7c1d4fb84b9ecec" hidden="1">#REF!</definedName>
    <definedName name="MLNK35c939fe80724c83905fb93c53e669e4" hidden="1">#REF!</definedName>
    <definedName name="MLNK3649aed32da64ea8b4b9e3589f2a6238" hidden="1">#REF!</definedName>
    <definedName name="MLNK367cfbb2742541b885fbde98ba4665d8" hidden="1">#REF!</definedName>
    <definedName name="MLNK3708334088f245bcafe96a444797576d" hidden="1">#REF!</definedName>
    <definedName name="MLNK3737b2af684044e8b59fe7a11efe9c18" hidden="1">#REF!</definedName>
    <definedName name="MLNK37510d74ea3947ff97fa4bc85c84d2dc" hidden="1">#REF!</definedName>
    <definedName name="MLNK376bf370c2454994b060ea4a515c6579" hidden="1">#REF!</definedName>
    <definedName name="MLNK37814347a2be4854b2d99818d0f052e5" hidden="1">#REF!</definedName>
    <definedName name="MLNK37fd86a6b36e4591ab5b620bc44fafb9" hidden="1">#REF!</definedName>
    <definedName name="MLNK380fe1ab9ac449f28c03134f68401e77" hidden="1">#REF!</definedName>
    <definedName name="MLNK381ba11ef94c412fbf7bd856e6f7b409" hidden="1">#REF!</definedName>
    <definedName name="MLNK38373749903e4f25b69faec73c77b65c" hidden="1">#REF!</definedName>
    <definedName name="MLNK3889d642d4eb44239e3dc22175ea054b" hidden="1">#REF!</definedName>
    <definedName name="MLNK389811e572be4dde81035221f39e5e83" hidden="1">#REF!</definedName>
    <definedName name="MLNK3900b55460ef496e907e1f7ca0142d9c" hidden="1">#REF!</definedName>
    <definedName name="MLNK3912c4acf2394557b0887d45df068db6" hidden="1">#REF!</definedName>
    <definedName name="MLNK393d4059479e46608434411e9c2e16b5" hidden="1">#REF!</definedName>
    <definedName name="MLNK39d80737a3b740ce97c007667263a82e" hidden="1">#REF!</definedName>
    <definedName name="MLNK39fd67e9b75f4d8d836ec6b1e439add7" hidden="1">#REF!</definedName>
    <definedName name="MLNK3a0844f07df045c2ae51f4a72ce4b1f7" hidden="1">#REF!</definedName>
    <definedName name="MLNK3a0e955e4f234ae597a839c0b193b1df" hidden="1">#REF!</definedName>
    <definedName name="MLNK3a2397b5b0354edc9b6f5bcf58a412cf" hidden="1">#REF!</definedName>
    <definedName name="MLNK3a2700579f0749879d0d0bd2aed48dc4" hidden="1">#REF!</definedName>
    <definedName name="MLNK3a58118a88514adab4cedbd426fbf97d" hidden="1">#REF!</definedName>
    <definedName name="MLNK3a5ecbc8926b46d19a1f8303822b2626" hidden="1">#REF!</definedName>
    <definedName name="MLNK3a70258566644e22bd1d4d68a0c6149a" hidden="1">#REF!</definedName>
    <definedName name="MLNK3a7eff8ec0e14a2396c242bc7812ab30" hidden="1">#REF!</definedName>
    <definedName name="MLNK3ae71c539a124e34b46c050291170dcf" hidden="1">#REF!</definedName>
    <definedName name="MLNK3b15c706f1734f6c9a1247d7bb3f81be" hidden="1">#REF!</definedName>
    <definedName name="MLNK3b1ad9cdd96743a08686142fa758f7fa" hidden="1">#REF!</definedName>
    <definedName name="MLNK3b24469c6d884340a3200c3a9de24344" hidden="1">#REF!</definedName>
    <definedName name="MLNK3b30d7397ab546e4b01de9af1cec8caf" hidden="1">#REF!</definedName>
    <definedName name="MLNK3b45cd156f2e4a65958622672a4688ae" hidden="1">#REF!</definedName>
    <definedName name="MLNK3b475c4fe720403f85b4e5c45411b21b" hidden="1">#REF!</definedName>
    <definedName name="MLNK3b63859d73194919b662f31b35fa7a7a" hidden="1">#REF!</definedName>
    <definedName name="MLNK3bda5d8bf2d841009ebf0b451870e261" hidden="1">#REF!</definedName>
    <definedName name="MLNK3bda6f6a437e4c3b9ece0ba8dfcd86ef" hidden="1">#REF!</definedName>
    <definedName name="MLNK3bdba0d538f1468ca9df5a5cd6556c5b" hidden="1">#REF!</definedName>
    <definedName name="MLNK3c0aeaafeacf48a29ef79a69fdee6cf5" hidden="1">#REF!</definedName>
    <definedName name="MLNK3c1f930d3a504b8f88d2e18042fa0999" hidden="1">#REF!</definedName>
    <definedName name="MLNK3c2e146a91084d41bf2ab7188d870cb8" hidden="1">#REF!</definedName>
    <definedName name="MLNK3c52d93b6e284763a67a14c73cab62f3" hidden="1">#REF!</definedName>
    <definedName name="MLNK3c7c1e7b93ab4755a9e1edb0428164e3" hidden="1">#REF!</definedName>
    <definedName name="MLNK3c9df49b8a624b3482ab8dbd59939f77" hidden="1">#REF!</definedName>
    <definedName name="MLNK3c9f4f34c77a4ae09a77c119bd7da57e" hidden="1">#REF!</definedName>
    <definedName name="MLNK3ca8e0f4dc164a8a918eed2bfafca6b1" hidden="1">#REF!</definedName>
    <definedName name="MLNK3ccff46317414320ba4f616b9499a6f2" hidden="1">#REF!</definedName>
    <definedName name="MLNK3cef7d1eadef4c98b08be3975ff4c041" hidden="1">#REF!</definedName>
    <definedName name="MLNK3d1f69410ebb4376b0c269e701a48361" hidden="1">#REF!</definedName>
    <definedName name="MLNK3d2102c06fea4cb19c8578aaaa7e60a8" hidden="1">#REF!</definedName>
    <definedName name="MLNK3d4fa51560c9496481885c84928288b5" hidden="1">#REF!</definedName>
    <definedName name="MLNK3d7285d5a7a1436d887ca45560c4efd7" hidden="1">#REF!</definedName>
    <definedName name="MLNK3d76beff5faf4c0e9f8a16842fb59508" hidden="1">#REF!</definedName>
    <definedName name="MLNK3d82d57db3654d138aa4383a75eeef6b" hidden="1">#REF!</definedName>
    <definedName name="MLNK3dd866c6cefb40a997fefd5bc90fb86f" hidden="1">#REF!</definedName>
    <definedName name="MLNK3e133c9bf40b4b40aafc57fc2a2d3192" hidden="1">#REF!</definedName>
    <definedName name="MLNK3e136b2dca6d4879a3356b9ca214cc5e" hidden="1">#REF!</definedName>
    <definedName name="MLNK3e2aaae81c5748f9a9e3ad8be5ef20de" hidden="1">#REF!</definedName>
    <definedName name="MLNK3e2bb32c7f89445db99808d48d3b9a8a" hidden="1">#REF!</definedName>
    <definedName name="MLNK3e39ed2370374cca8d594eeb680a449c" hidden="1">#REF!</definedName>
    <definedName name="MLNK3e60817100ec4e5798d7395411e75069" hidden="1">#REF!</definedName>
    <definedName name="MLNK3e6519ff296b4acbac82a8842cb91bb8" hidden="1">#REF!</definedName>
    <definedName name="MLNK3e6e7f168d104d98a5f3128dfc809168" hidden="1">#REF!</definedName>
    <definedName name="MLNK3ead5f9c8e674fd28c82b37118c35381" hidden="1">#REF!</definedName>
    <definedName name="MLNK3ec18926db594a69a57afc2bc8922059" hidden="1">#REF!</definedName>
    <definedName name="MLNK3f0276b7bc9f4d60b9390a4aad23a822" hidden="1">#REF!</definedName>
    <definedName name="MLNK3f67287dd34e4677bab01dbe058cb7c7" hidden="1">#REF!</definedName>
    <definedName name="MLNK3f880eb295e54cf198c27d144fcf338a" hidden="1">#REF!</definedName>
    <definedName name="MLNK3f975afc20bc4c7e966d9b96d29e9139" hidden="1">#REF!</definedName>
    <definedName name="MLNK3fadfcf304c2474ebab6364accb76b53" hidden="1">#REF!</definedName>
    <definedName name="MLNK3fdb2b19a7a241e0b1d2e181be09e1c4" hidden="1">#REF!</definedName>
    <definedName name="MLNK3fe5a1d4ffd642dea1980629bc4253fb" hidden="1">#REF!</definedName>
    <definedName name="MLNK4009342cc02547389dd9360599eec8e3" hidden="1">#REF!</definedName>
    <definedName name="MLNK40134031353d4273b416190a86b209ed" hidden="1">#REF!</definedName>
    <definedName name="MLNK4066862a9db34daa9eb183f4b991debd" hidden="1">#REF!</definedName>
    <definedName name="MLNK4070d54f361d4cbfa335b7f9a57dc4e9" hidden="1">#REF!</definedName>
    <definedName name="MLNK407fe490430c43eba180b97ee29846e4" hidden="1">#REF!</definedName>
    <definedName name="MLNK408b8d0f20d8460ab737537fa6153304" hidden="1">#REF!</definedName>
    <definedName name="MLNK4095f645a6e442b5808e9015609c2094" hidden="1">#REF!</definedName>
    <definedName name="MLNK40e0abeaf69a483890bf9d794ce35673" hidden="1">#REF!</definedName>
    <definedName name="MLNK4149b7f93d7a45e2bba38138833ee441" hidden="1">#REF!</definedName>
    <definedName name="MLNK41711ab98c614185bc6fd20732e3b6ad" hidden="1">#REF!</definedName>
    <definedName name="MLNK41ab977adedd43f6bb5c8160b813aa5d" hidden="1">#REF!</definedName>
    <definedName name="MLNK41f84721a9504599b2ae26a7cc0690b3" hidden="1">#REF!</definedName>
    <definedName name="MLNK42030c3e161740b0bd9eea35b56a5ae4" hidden="1">#REF!</definedName>
    <definedName name="MLNK420ad5b464844a4b8fe2caf44caa139a" hidden="1">#REF!</definedName>
    <definedName name="MLNK420b7ea24b84496fbd6ef32c118b129d" hidden="1">#REF!</definedName>
    <definedName name="MLNK422a1f4afcec46b3ba25b2b1375fa868" hidden="1">#REF!</definedName>
    <definedName name="MLNK42539f2a257144a58bdff41254505710" hidden="1">#REF!</definedName>
    <definedName name="MLNK426217f2e9c042f3b3ac4b3ff033d9d1" hidden="1">#REF!</definedName>
    <definedName name="MLNK426a34677d444441ad782445224a028e" hidden="1">#REF!</definedName>
    <definedName name="MLNK4275a95188254e84bb6fa67e8d448542" hidden="1">#REF!</definedName>
    <definedName name="MLNK427dc3a0a3ac4c65b9df9f59dd84b9cc" hidden="1">#REF!</definedName>
    <definedName name="MLNK42bee040922e4c4ea774e5ffa140a622" hidden="1">#REF!</definedName>
    <definedName name="MLNK42bfd68efaa341cb818ea9a9675a0663" hidden="1">#REF!</definedName>
    <definedName name="MLNK42d7ff510d20447ab417977c86c5f5cc" hidden="1">#REF!</definedName>
    <definedName name="MLNK433127c0f18941b6850d27760a475d86" hidden="1">#REF!</definedName>
    <definedName name="MLNK4339124bb73b4c3d86b8559012d9a0c1" hidden="1">#REF!</definedName>
    <definedName name="MLNK433bd3690e974ba6825fbb0bccd441a4" hidden="1">#REF!</definedName>
    <definedName name="MLNK4369dfdde19b4565af7d1f8e7a7727c3" hidden="1">#REF!</definedName>
    <definedName name="MLNK43ab161c7dbb4c65a05a25aba320ff91" hidden="1">#REF!</definedName>
    <definedName name="MLNK43c87f9b402a4398904977f75b073cf0" hidden="1">#REF!</definedName>
    <definedName name="MLNK44076ce35e8b4ad8a574caa6c7ee081c" hidden="1">#REF!</definedName>
    <definedName name="MLNK441236ddb7b14c8bb8c6b2bed7bae914" hidden="1">#REF!</definedName>
    <definedName name="MLNK441606e8cc034d00a13edbf73de57453" hidden="1">#REF!</definedName>
    <definedName name="MLNK44212f66580d45efae49f9bca9b997ed" hidden="1">#REF!</definedName>
    <definedName name="MLNK442188ccc36f492594f754c2895e8a64" hidden="1">#REF!</definedName>
    <definedName name="MLNK4446d96e4d7c43679fc00f7ef98b2ca8" hidden="1">#REF!</definedName>
    <definedName name="MLNK444af75952bc44fc8879f2f19f515cb2" hidden="1">#REF!</definedName>
    <definedName name="MLNK444b85a9a37b499090b0d6e68eb092dd" hidden="1">#REF!</definedName>
    <definedName name="MLNK4459cae06296443ab9bd37b62f9a7452" hidden="1">#REF!</definedName>
    <definedName name="MLNK446cee678aeb48a0a1f790158a7d52ea" hidden="1">#REF!</definedName>
    <definedName name="MLNK44712720c01a498ab7291b71c648e0f6" hidden="1">#REF!</definedName>
    <definedName name="MLNK447452460420497b9d6b9b3903334563" hidden="1">#REF!</definedName>
    <definedName name="MLNK4478c3d3b194493e934f4941a85012ba" hidden="1">#REF!</definedName>
    <definedName name="MLNK4487e1d4e77a45468f9c28f75d2a12df" hidden="1">#REF!</definedName>
    <definedName name="MLNK44a25dbc2aba44c1bad718962f61a057" hidden="1">#REF!</definedName>
    <definedName name="MLNK44d154a7417944d3a0586fc7a21067f0" hidden="1">#REF!</definedName>
    <definedName name="MLNK44f3ea7e22df486288147e3ef6c8309f" hidden="1">#REF!</definedName>
    <definedName name="MLNK450ca60979e548d99f9d428a2cb9e14f" hidden="1">#REF!</definedName>
    <definedName name="MLNK455287d918c0404a841ef0a34d3e6aab" hidden="1">#REF!</definedName>
    <definedName name="MLNK45671e0550584ceeaf0c6284610a8edc" hidden="1">#REF!</definedName>
    <definedName name="MLNK456ce112ff88480fabdb3797a57464c4" hidden="1">#REF!</definedName>
    <definedName name="MLNK456d8363da7d4f8c8091d147b00fd704" hidden="1">#REF!</definedName>
    <definedName name="MLNK4590c6cec134414cb2ba354ea2b65c37" hidden="1">#REF!</definedName>
    <definedName name="MLNK459b803f3a764686878e065f1caa26d4" hidden="1">#REF!</definedName>
    <definedName name="MLNK45ab758534b44e2b96d8b473d618c011" hidden="1">#REF!</definedName>
    <definedName name="MLNK45b32c4c746f472faa252db780714dc1" hidden="1">#REF!</definedName>
    <definedName name="MLNK45baf31c16a94c4d83e8a8d4ef297412" hidden="1">#REF!</definedName>
    <definedName name="MLNK45c774a1cc0e4cb8a45fcc4b7bcfd8c3" hidden="1">#REF!</definedName>
    <definedName name="MLNK45f500481f8d4ea783587fa6530411ed" hidden="1">#REF!</definedName>
    <definedName name="MLNK460680d35fc640d1a7fbc0a07dbc6f62" hidden="1">#REF!</definedName>
    <definedName name="MLNK4626d672fda846e4bc471eb3b189c702" hidden="1">#REF!</definedName>
    <definedName name="MLNK46384878aba5478fbcbea8c0d23850fd" hidden="1">#REF!</definedName>
    <definedName name="MLNK464a4a9cf28045e8b134ce6611e836cd" hidden="1">#REF!</definedName>
    <definedName name="MLNK464e890bafcb42d2ab2f93e37f6df780" hidden="1">#REF!</definedName>
    <definedName name="MLNK466d215589154af6bd00d084431e211c" hidden="1">#REF!</definedName>
    <definedName name="MLNK46c2d9056c6e444399b9e299f563c06c" hidden="1">#REF!</definedName>
    <definedName name="MLNK46e4dbaf58ee44f7bb0c23568e5afb71" hidden="1">#REF!</definedName>
    <definedName name="MLNK4708e279cd74471b84384d4fe4ce3846" hidden="1">#REF!</definedName>
    <definedName name="MLNK470ee5cecb5848e79d6bdf7f666c5202" hidden="1">#REF!</definedName>
    <definedName name="MLNK470f00b67c604f85888bff73c9680ca7" hidden="1">#REF!</definedName>
    <definedName name="MLNK471b815261e44343b1ff9dc424e21a79" hidden="1">#REF!</definedName>
    <definedName name="MLNK472c7cae97bc44b89d8117c5f2396323" hidden="1">#REF!</definedName>
    <definedName name="MLNK473ae662dc104a7689d05b9d6c355076" hidden="1">#REF!</definedName>
    <definedName name="MLNK47a3d56156214a7cb1b8b78ccc3bd94d" hidden="1">#REF!</definedName>
    <definedName name="MLNK47a5eefebce448488525278db68dcd9e" hidden="1">#REF!</definedName>
    <definedName name="MLNK47a685c34a3e4aa1a4ffdef5df0699b0" hidden="1">#REF!</definedName>
    <definedName name="MLNK47ac9d9ab55f4d09ba3b2825a6419e7e" hidden="1">#REF!</definedName>
    <definedName name="MLNK4804d40892b94759bdeeb72bc7dec6e6" hidden="1">#REF!</definedName>
    <definedName name="MLNK48242e73007646e3bd6c09a7eeb3f5fd" hidden="1">#REF!</definedName>
    <definedName name="MLNK4827496b93ea4de0bafa30b04c10fcfd" hidden="1">#REF!</definedName>
    <definedName name="MLNK484dff388a444de8b1d1101ad5e72161" hidden="1">#REF!</definedName>
    <definedName name="MLNK484f0201d2cb4d378a3f6c3cb097b175" hidden="1">#REF!</definedName>
    <definedName name="MLNK488002caaa884fefaa296498c1d7a9f9" hidden="1">#REF!</definedName>
    <definedName name="MLNK4882720d8ef24141b9c34ca6788eef0a" hidden="1">#REF!</definedName>
    <definedName name="MLNK488ee40a83ed4211b571f844e0f4f950" hidden="1">#REF!</definedName>
    <definedName name="MLNK48c45ca8d7bf4f3d935c24501f683981" hidden="1">#REF!</definedName>
    <definedName name="MLNK48e129b3111741aaa9ddccf147409437" hidden="1">#REF!</definedName>
    <definedName name="MLNK4905339f59d84a1bbdf8085943fbf672" hidden="1">#REF!</definedName>
    <definedName name="MLNK49b19881719a41e6af5e0adea7ef7ddb" hidden="1">#REF!</definedName>
    <definedName name="MLNK49c81f634f7a4b3d9924e88b21402f88" hidden="1">#REF!</definedName>
    <definedName name="MLNK49f18e21503a4fb1892b2ea2888d98ad" hidden="1">#REF!</definedName>
    <definedName name="MLNK4a20f07280154df3b5e85f5e30a0cc09" hidden="1">#REF!</definedName>
    <definedName name="MLNK4a37195f2e674f46a177b67529ba660a" hidden="1">#REF!</definedName>
    <definedName name="MLNK4a3bc81d8ef4428ba67966aef83e3e8c" hidden="1">#REF!</definedName>
    <definedName name="MLNK4a3f41a1b92a4cad8d3dd4808c32ad62" hidden="1">#REF!</definedName>
    <definedName name="MLNK4a5067579b7f4b2d8c29109f7c4ca750" hidden="1">#REF!</definedName>
    <definedName name="MLNK4a78c8a45d7e4c4faa1039961d7bdd48" hidden="1">#REF!</definedName>
    <definedName name="MLNK4ab6fecbc67649e088ff136b10dcf4d6" hidden="1">#REF!</definedName>
    <definedName name="MLNK4abd80b293ea436d9d57456fcd8311d4" hidden="1">#REF!</definedName>
    <definedName name="MLNK4aeb1ade6d3646de80eeebc0260c92e9" hidden="1">#REF!</definedName>
    <definedName name="MLNK4af446cc5efd4a8da6e7a53bd1914d40" hidden="1">#REF!</definedName>
    <definedName name="MLNK4b158799060a4301a1d6a9274a431fc9" hidden="1">#REF!</definedName>
    <definedName name="MLNK4b4aaa53a8a74caa95606665479c5205" hidden="1">#REF!</definedName>
    <definedName name="MLNK4b7d64d727cb4d299faedb7aa60fede6" hidden="1">#REF!</definedName>
    <definedName name="MLNK4b8954f2498c490faf5f423a6b365cd5" hidden="1">#REF!</definedName>
    <definedName name="MLNK4b8b6154a20149c0957be91bd03747a0" hidden="1">#REF!</definedName>
    <definedName name="MLNK4bc9ef8e02ef4dc8a22ed00017e8eb2b" hidden="1">#REF!</definedName>
    <definedName name="MLNK4bfc60270a844272a19c8558a6ca55b0" hidden="1">#REF!</definedName>
    <definedName name="MLNK4c3127dafa4244faa38980253dda0588" hidden="1">#REF!</definedName>
    <definedName name="MLNK4c3a32f5cab4431288e53068538dbf61" hidden="1">#REF!</definedName>
    <definedName name="MLNK4caee3dbea574a008b7127607af1eff0" hidden="1">#REF!</definedName>
    <definedName name="MLNK4cefdf9def654ac7be28c08575158edf" hidden="1">#REF!</definedName>
    <definedName name="MLNK4cf893feb0f443a9b31bcc2cbeac8b93" hidden="1">#REF!</definedName>
    <definedName name="MLNK4d08e757da2c441f91638f86ce652066" hidden="1">#REF!</definedName>
    <definedName name="MLNK4d5554cb2d3d4fd3b05c1df9a3a2dfda" hidden="1">#REF!</definedName>
    <definedName name="MLNK4d58059cf60047b1aae8f20b6c31aa6e" hidden="1">#REF!</definedName>
    <definedName name="MLNK4d63ade4ac6b408e814fc0c5ab8faa18" hidden="1">#REF!</definedName>
    <definedName name="MLNK4d64d9265c25417380fc02e7a7eda473" hidden="1">#REF!</definedName>
    <definedName name="MLNK4d6f6f4fc28b4bbc8674cae65d335b05" hidden="1">#REF!</definedName>
    <definedName name="MLNK4d9f57306f184723a045b25e5f5752b1" hidden="1">#REF!</definedName>
    <definedName name="MLNK4ddb8b7892164d7689fdf6a9d6f38450" hidden="1">#REF!</definedName>
    <definedName name="MLNK4e1b7c6dbf774f1b991898227a09830e" hidden="1">#REF!</definedName>
    <definedName name="MLNK4e3243b0fd11429e871b52b40632ff39" hidden="1">#REF!</definedName>
    <definedName name="MLNK4e9ad9582a0e4097bb09e6c31f163e76" hidden="1">#REF!</definedName>
    <definedName name="MLNK4eaedc55f2144fc396c2e72153087118" hidden="1">#REF!</definedName>
    <definedName name="MLNK4ebb75febea7423089075b3247f3d7f0" hidden="1">#REF!</definedName>
    <definedName name="MLNK4efc9ff16f504853b12ac6cd532181ee" hidden="1">#REF!</definedName>
    <definedName name="MLNK4f51641767864ece80f7d999c61773fa" hidden="1">#REF!</definedName>
    <definedName name="MLNK4f69674063834c7bbcf51d2046af5c7e" hidden="1">#REF!</definedName>
    <definedName name="MLNK4f82f7df63ae470bbbd060617d7532a7" hidden="1">#REF!</definedName>
    <definedName name="MLNK4f99f1cdc64f4c4391a361050bf5b304" hidden="1">#REF!</definedName>
    <definedName name="MLNK4fb082a174d7422fbb357ec32b5ac8d8" hidden="1">#REF!</definedName>
    <definedName name="MLNK4fb826e88346464786f3f68005513cb8" hidden="1">#REF!</definedName>
    <definedName name="MLNK4ffa02ba27e44ad98e40da51d815c24b" hidden="1">#REF!</definedName>
    <definedName name="MLNK4ffb8169eb9c4f11bf455106fbe18aac" hidden="1">#REF!</definedName>
    <definedName name="MLNK500cf2d7d04440e6981532c01503dc6d" hidden="1">#REF!</definedName>
    <definedName name="MLNK501f53515a344b728dd741b488643c55" hidden="1">#REF!</definedName>
    <definedName name="MLNK5029deae023f4211a746b4c7c08b1202" hidden="1">#REF!</definedName>
    <definedName name="MLNK5050450b9c2c40d1bdab7f80d2167cbe" hidden="1">#REF!</definedName>
    <definedName name="MLNK5095dc19be824ec58d134c23aad8551a" hidden="1">#REF!</definedName>
    <definedName name="MLNK50dfec27f8e343d792071f5274f0eed5" hidden="1">#REF!</definedName>
    <definedName name="MLNK51102153ab384cf2a889c91d5e1f38e9" hidden="1">#REF!</definedName>
    <definedName name="MLNK5116ffac22214d0d8c76405c0fa04725" hidden="1">#REF!</definedName>
    <definedName name="MLNK513f8cd6ffd4489b82b59dadc5a38634" hidden="1">#REF!</definedName>
    <definedName name="MLNK515357eb70a1441a9bd9ce3f0f2a745f" hidden="1">#REF!</definedName>
    <definedName name="MLNK515ae16b65144b1680d031c085b8814b" hidden="1">#REF!</definedName>
    <definedName name="MLNK516131a01c32491facb7e00501cd6e42" hidden="1">#REF!</definedName>
    <definedName name="MLNK518cc6fce28a40619ca530a076bcf16e" hidden="1">#REF!</definedName>
    <definedName name="MLNK520d70b208e64b5590cc7de9c27397fe" hidden="1">#REF!</definedName>
    <definedName name="MLNK523ab1f85c78492185bc615a3a733065" hidden="1">#REF!</definedName>
    <definedName name="MLNK528f83839a57425183b3facbd03d0cdf" hidden="1">#REF!</definedName>
    <definedName name="MLNK52a5c704c2f149c7bf31d25a055b5a89" hidden="1">#REF!</definedName>
    <definedName name="MLNK52af0d31d69947be92b5bea813a206da" hidden="1">#REF!</definedName>
    <definedName name="MLNK52dd1f11acb34532b64f0a40e42cad3d" hidden="1">#REF!</definedName>
    <definedName name="MLNK53069588a83845b1b991210ef4820059" hidden="1">#REF!</definedName>
    <definedName name="MLNK530a90eb51554cbe9aa571452edfbbc7" hidden="1">#REF!</definedName>
    <definedName name="MLNK5354f928947d411885d07bdf6142560b" hidden="1">#REF!</definedName>
    <definedName name="MLNK5396350a2922455d9ef4bc45f6c01e1f" hidden="1">#REF!</definedName>
    <definedName name="MLNK53b5408e97934729b7a69582147a663b" hidden="1">#REF!</definedName>
    <definedName name="MLNK53b8cf8a1d644041bff80214582c079a" hidden="1">#REF!</definedName>
    <definedName name="MLNK53da22edd1974e5cb0238b8b929cdadd" hidden="1">#REF!</definedName>
    <definedName name="MLNK53e9401a77c24f1e93f6f72d6330a8ce" hidden="1">#REF!</definedName>
    <definedName name="MLNK54098f085568481aaa527704a0c3bbd5" hidden="1">#REF!</definedName>
    <definedName name="MLNK54557383df9c4bf38287568c4b798cb4" hidden="1">#REF!</definedName>
    <definedName name="MLNK5455f1fa994442e19d7bd1adb0ad85d4" hidden="1">#REF!</definedName>
    <definedName name="MLNK5463a76ce0cc4d9fb43be8675eac2ca6" hidden="1">#REF!</definedName>
    <definedName name="MLNK54c5809dcd2c477a81b9480ef6f10e89" hidden="1">#REF!</definedName>
    <definedName name="MLNK54cabe4af66c4c68912e055c62daffa7" hidden="1">#REF!</definedName>
    <definedName name="MLNK54ef9a35ec1e48b9afc3803651f08539" hidden="1">#REF!</definedName>
    <definedName name="MLNK54f0ed7896f245eeb1a980758609f7bb" hidden="1">#REF!</definedName>
    <definedName name="MLNK54f19822ea06411393b9ec4a7b24ca64" hidden="1">#REF!</definedName>
    <definedName name="MLNK54f44440018f40fe929f8d0f5c27c1ae" hidden="1">#REF!</definedName>
    <definedName name="MLNK552e9a98ffe441f3a16a055eb6f4891d" hidden="1">#REF!</definedName>
    <definedName name="MLNK5541d361799c42db91fc59dc3b965fcd" hidden="1">#REF!</definedName>
    <definedName name="MLNK5555aacf2fc04b5c8658bd394019e082" hidden="1">#REF!</definedName>
    <definedName name="MLNK555d572fa37c4b7a9f7e230fdebcd79e" hidden="1">#REF!</definedName>
    <definedName name="MLNK55f15b0244fd4653b0f2ed09e739913c" hidden="1">#REF!</definedName>
    <definedName name="MLNK56440620ed544209bcc23d2d14dfc1ef" hidden="1">#REF!</definedName>
    <definedName name="MLNK564dcd2149f742bcac54a9fd41f392ed" hidden="1">#REF!</definedName>
    <definedName name="MLNK567cccbdd31549729ab2761b6085942b" hidden="1">#REF!</definedName>
    <definedName name="MLNK5686e0ef82144266b0fa756483b1f051" hidden="1">#REF!</definedName>
    <definedName name="MLNK5690cdd6caa044cb993fa43cbfc0c3cb" hidden="1">#REF!</definedName>
    <definedName name="MLNK56ac07d0ae614071bc8c8dd55707c9cc" hidden="1">#REF!</definedName>
    <definedName name="MLNK56ddad62068e45e39494d770d0812ffd" hidden="1">#REF!</definedName>
    <definedName name="MLNK56e2643e096c4ea68c9d15bbfc3e76ff" hidden="1">#REF!</definedName>
    <definedName name="MLNK5704f7ae79bb4b77a2f3e1a407bf1758" hidden="1">#REF!</definedName>
    <definedName name="MLNK573cfce5b5384118b8515c16dc747c9b" hidden="1">#REF!</definedName>
    <definedName name="MLNK574669bb1880440ab2004c897650e6e6" hidden="1">#REF!</definedName>
    <definedName name="MLNK578e7913727c4eba882569c22fffcaea" hidden="1">#REF!</definedName>
    <definedName name="MLNK57a88d81cd2e42248b446d1c052cc839" hidden="1">#REF!</definedName>
    <definedName name="MLNK57c3ab29174f4c10b9d897464bc883f7" hidden="1">#REF!</definedName>
    <definedName name="MLNK57d213d29c314e858d46b963b2dcb9a6" hidden="1">#REF!</definedName>
    <definedName name="MLNK57de417272c74fc29302ff1989ce10da" hidden="1">#REF!</definedName>
    <definedName name="MLNK57eb86f5c26a4109abad08c2719875b3" hidden="1">#REF!</definedName>
    <definedName name="MLNK5855d45fd0e54624a4a8b0eab8cc7449" hidden="1">#REF!</definedName>
    <definedName name="MLNK587c1e0913f24c9f82f8fd27e2a9cb01" hidden="1">#REF!</definedName>
    <definedName name="MLNK58aaa7b3f9fd447eb0c83f1d055007d1" hidden="1">#REF!</definedName>
    <definedName name="MLNK58b64a50fee44358bbcf229b0ef77c7f" hidden="1">#REF!</definedName>
    <definedName name="MLNK590eaf9e160d4625b9d712b87b080a6d" hidden="1">#REF!</definedName>
    <definedName name="MLNK592e3474e378461cbe075b9813b5f542" hidden="1">#REF!</definedName>
    <definedName name="MLNK595ef736e1d949c3b3b8c942d4671a8d" hidden="1">#REF!</definedName>
    <definedName name="MLNK5992e43b62874c4b930c0a3ad9d232a2" hidden="1">#REF!</definedName>
    <definedName name="MLNK59b813de4659464ea7c89ee07bb530e6" hidden="1">#REF!</definedName>
    <definedName name="MLNK59c50e584ad44a0a95888d8830b56133" hidden="1">#REF!</definedName>
    <definedName name="MLNK59ca502edce743e2afdd5dc2b087c0d1" hidden="1">#REF!</definedName>
    <definedName name="MLNK59dfb6395f3c4dbaa79950e05124a2d0" hidden="1">#REF!</definedName>
    <definedName name="MLNK59e5ba3050c842dea5e994fbf12e438a" hidden="1">#REF!</definedName>
    <definedName name="MLNK5a274e67fb59422e9cf5e7c97b65e67b" hidden="1">#REF!</definedName>
    <definedName name="MLNK5a2bb8ddb2db41aa83ff0f3e8f599877" hidden="1">#REF!</definedName>
    <definedName name="MLNK5a92179366844227a64a5d5bcee1f4ed" hidden="1">#REF!</definedName>
    <definedName name="MLNK5ab2ec1cf10943bcb16b1274906c160c" hidden="1">#REF!</definedName>
    <definedName name="MLNK5ae01645c6584f44b23a9ab27bd573d6" hidden="1">#REF!</definedName>
    <definedName name="MLNK5ae13aeb7bbd4cb08acc478fbf8ec734" hidden="1">#REF!</definedName>
    <definedName name="MLNK5af9cee40cd34e45bc4a20b2ee9ebf62" hidden="1">#REF!</definedName>
    <definedName name="MLNK5b09e5a561d64ffba62c7bd045791bab" hidden="1">#REF!</definedName>
    <definedName name="MLNK5b0a1aaad0a74ac5ae7707e609b1b8a0" hidden="1">#REF!</definedName>
    <definedName name="MLNK5b0bcb4344214b5c95b741683d81956c" hidden="1">#REF!</definedName>
    <definedName name="MLNK5b26d37756e54c23a5ea7f9667f59757" hidden="1">#REF!</definedName>
    <definedName name="MLNK5b32f9da4aac4e598aa919b8821f71c0" hidden="1">#REF!</definedName>
    <definedName name="MLNK5ba35aa071ae45c383963b1f3123df9c" hidden="1">#REF!</definedName>
    <definedName name="MLNK5be00e3d18634da9aa556626703bbb9c" hidden="1">#REF!</definedName>
    <definedName name="MLNK5beecb5b0fe44c80aeb62cfbbb7fbb9f" hidden="1">#REF!</definedName>
    <definedName name="MLNK5c16e14d23084560ad6c50adec264eb3" hidden="1">#REF!</definedName>
    <definedName name="MLNK5c66775146f147b6b28152bdfc28376c" hidden="1">#REF!</definedName>
    <definedName name="MLNK5ca2fd6ab8a648d8a6b9484e743089c0" hidden="1">#REF!</definedName>
    <definedName name="MLNK5cc15e07247e42e89d64e2bd53931440" hidden="1">#REF!</definedName>
    <definedName name="MLNK5cd0bb1d6549456db541ad8fc17e5081" hidden="1">#REF!</definedName>
    <definedName name="MLNK5cdd91d15caa43bdb7b69760e78a9446" hidden="1">#REF!</definedName>
    <definedName name="MLNK5d002d2cbde945048549b3a509b4ec4f" hidden="1">#REF!</definedName>
    <definedName name="MLNK5d070e83000b4e379199664d72a04c7e" hidden="1">#REF!</definedName>
    <definedName name="MLNK5d2f0571edcc470ca94f53a72aa825e7" hidden="1">#REF!</definedName>
    <definedName name="MLNK5d3bb7dfe9ac44e3882c55d81633d45e" hidden="1">#REF!</definedName>
    <definedName name="MLNK5d5e19938828409ab5c363fc26397f2c" hidden="1">#REF!</definedName>
    <definedName name="MLNK5d96f228ed7b482abc54030f03ab225e" hidden="1">#REF!</definedName>
    <definedName name="MLNK5da2f1b756fb4b7284be48c3608bf368" hidden="1">#REF!</definedName>
    <definedName name="MLNK5e0245feacbe42b4a4352a68bdf5e120" hidden="1">#REF!</definedName>
    <definedName name="MLNK5e430a0304c94840955b30e1aceb6ecb" hidden="1">#REF!</definedName>
    <definedName name="MLNK5e4b32164e3d4d6f943fe399518d42dc" hidden="1">#REF!</definedName>
    <definedName name="MLNK5e582808a8524adf98e6511267504c9d" hidden="1">#REF!</definedName>
    <definedName name="MLNK5e583c889b974f239a5a0b63d6d202fb" hidden="1">#REF!</definedName>
    <definedName name="MLNK5ec9882c81184c2d8ee448d3c1211786" hidden="1">#REF!</definedName>
    <definedName name="MLNK5ee8ef84ec4e45329b01fe60c26d3dca" hidden="1">#REF!</definedName>
    <definedName name="MLNK5f047965d3bc43bc808ca75f7db4e331" hidden="1">#REF!</definedName>
    <definedName name="MLNK5f09c641a7044c3eb322f7a387451b8d" hidden="1">#REF!</definedName>
    <definedName name="MLNK5f0ab1a323124ed48cfc9f07d0e85236" hidden="1">#REF!</definedName>
    <definedName name="MLNK5f1e5f72165f4a29839c4d75b75182b6" hidden="1">#REF!</definedName>
    <definedName name="MLNK5f57c21846304178ad99c98250945ab6" hidden="1">#REF!</definedName>
    <definedName name="MLNK5fd5b1ebc7794cd087786eaf263248bd" hidden="1">#REF!</definedName>
    <definedName name="MLNK602afae252434da699caa8c1a2b00801" hidden="1">#REF!</definedName>
    <definedName name="MLNK602c12a73f55457d818ce190b94e988d" hidden="1">#REF!</definedName>
    <definedName name="MLNK604ad4f766ed4cc886937024995f3c2e" hidden="1">#REF!</definedName>
    <definedName name="MLNK606eaf6ccfc54834bc2192679951bc1a" hidden="1">#REF!</definedName>
    <definedName name="MLNK60755bd7d2ff46b79d3bdc934afffc5d" hidden="1">#REF!</definedName>
    <definedName name="MLNK607f4a8d92804bc5b3e603527cdab7fb" hidden="1">#REF!</definedName>
    <definedName name="MLNK60b57f27307044ef8be0406a7354ea7f" hidden="1">#REF!</definedName>
    <definedName name="MLNK60ce7840e208422796f4402e30a92057" hidden="1">#REF!</definedName>
    <definedName name="MLNK60f1af01bfa64db9adce68ef428989d4" hidden="1">#REF!</definedName>
    <definedName name="MLNK61d57342463c46728822e6e2a148d6a9" hidden="1">#REF!</definedName>
    <definedName name="MLNK625b5dd5cae748e7b1bd9f09caad7a9f" hidden="1">#REF!</definedName>
    <definedName name="MLNK626ef679a00341308ad5f1f2295eb624" hidden="1">#REF!</definedName>
    <definedName name="MLNK627c8adeafcc46f584759bbcfbdf62a3" hidden="1">#REF!</definedName>
    <definedName name="MLNK6281c8b3b0344639aa3ca799124dd5fd" hidden="1">#REF!</definedName>
    <definedName name="MLNK62ad49d0538e49149ae4560e5f57a115" hidden="1">#REF!</definedName>
    <definedName name="MLNK62bbd3a5e1484581a49f82a75ddc3bc6" hidden="1">#REF!</definedName>
    <definedName name="MLNK62ef0a4d60a34d2b99298030c6ea56f7" hidden="1">#REF!</definedName>
    <definedName name="MLNK62f3e5e1ad564a8db7b91f441deb713c" hidden="1">#REF!</definedName>
    <definedName name="MLNK630e2e7cddc64c519edc321dff43ac2d" hidden="1">#REF!</definedName>
    <definedName name="MLNK63206263e14642f3973f143f707721d4" hidden="1">#REF!</definedName>
    <definedName name="MLNK6347b2332a27469e9a195ca87a571a98" hidden="1">#REF!</definedName>
    <definedName name="MLNK639406f94c9e45fc8f84ce0b6b326731" hidden="1">#REF!</definedName>
    <definedName name="MLNK63c6c5dc3b6d4184a23478a625b5242b" hidden="1">#REF!</definedName>
    <definedName name="MLNK63d569fec2874cdf8abae59797ce7b92" hidden="1">#REF!</definedName>
    <definedName name="MLNK63f3c95e4e44431db1f93ae0161ca211" hidden="1">#REF!</definedName>
    <definedName name="MLNK63f67a280e2a4c588e85fedccd4e0f26" hidden="1">#REF!</definedName>
    <definedName name="MLNK64050e383bbd40ab8c75478210ec4325" hidden="1">#REF!</definedName>
    <definedName name="MLNK643e62601f3c46ccbf43c801d285eced" hidden="1">#REF!</definedName>
    <definedName name="MLNK645f48cebbc84f31ab8b2b1d7832eddd" hidden="1">#REF!</definedName>
    <definedName name="MLNK6480678b243f4ec1b575e0ce59b32b4d" hidden="1">#REF!</definedName>
    <definedName name="MLNK64ae4bd52ea04bfcb5433e9343d9750f" hidden="1">#REF!</definedName>
    <definedName name="MLNK64d8723419fd42f28c429af3f8f45b73" hidden="1">#REF!</definedName>
    <definedName name="MLNK64f98c21629c4cf7a9e006e08dfe8e6b" hidden="1">#REF!</definedName>
    <definedName name="MLNK6510aa696f7a4addadb3f9289b78e620" hidden="1">#REF!</definedName>
    <definedName name="MLNK6516c3fbe55a4258a09cbcd893d5a900" hidden="1">#REF!</definedName>
    <definedName name="MLNK652db140919a49b0a8e2892539023157" hidden="1">#REF!</definedName>
    <definedName name="MLNK65494f5d861a40668f12224ca5903b93" hidden="1">#REF!</definedName>
    <definedName name="MLNK65a50a33242646449e2996b4d5608857" hidden="1">#REF!</definedName>
    <definedName name="MLNK65b0927dcd154dc99be9125086d87fa4" hidden="1">#REF!</definedName>
    <definedName name="MLNK65dac3b8829c4c9fb400d3be45dd3a51" hidden="1">#REF!</definedName>
    <definedName name="MLNK65ee07515b3e44539821247013175d5e" hidden="1">#REF!</definedName>
    <definedName name="MLNK661f7731f379447fba72b42940ba7541" hidden="1">#REF!</definedName>
    <definedName name="MLNK666fff169e1a4a0c8fb2b5d2e4ba4bed" hidden="1">#REF!</definedName>
    <definedName name="MLNK667c02557cf944868c7780f2e95028d5" hidden="1">#REF!</definedName>
    <definedName name="MLNK66ceb698dda14507957a4b7679ae214c" hidden="1">#REF!</definedName>
    <definedName name="MLNK66df6731f4d54f0f929e0a800298df67" hidden="1">#REF!</definedName>
    <definedName name="MLNK670963368a8a4849b4aa5231a8ed7336" hidden="1">#REF!</definedName>
    <definedName name="MLNK670dc74211134b7498e9fb80c23982dd" hidden="1">#REF!</definedName>
    <definedName name="MLNK67143a61565c428c9af19a07b69fa57c" hidden="1">#REF!</definedName>
    <definedName name="MLNK67380684778743e797f6a116fb305c33" hidden="1">#REF!</definedName>
    <definedName name="MLNK67422f14b23343d985ba68da13aeea33" hidden="1">#REF!</definedName>
    <definedName name="MLNK67497d3a936b48d98f8a470009f0dd62" hidden="1">#REF!</definedName>
    <definedName name="MLNK677d5d1d747045b7a5891e8d2bb32d91" hidden="1">#REF!</definedName>
    <definedName name="MLNK6787ee56020840f09d58d4fb958693e0" hidden="1">#REF!</definedName>
    <definedName name="MLNK67891a145e814e1591325d9afa4f0942" hidden="1">#REF!</definedName>
    <definedName name="MLNK679e412c182945babb92cd467af31eb2" hidden="1">#REF!</definedName>
    <definedName name="MLNK67a1a682e3a0484a982c8b8f1b4adbb8" hidden="1">#REF!</definedName>
    <definedName name="MLNK67b2bbec6fe34f74b6855c1443222ed2" hidden="1">#REF!</definedName>
    <definedName name="MLNK67eec30e6baf476898482c9018abce27" hidden="1">#REF!</definedName>
    <definedName name="MLNK683f4d306d23411cbcc593ce96664aaa" hidden="1">#REF!</definedName>
    <definedName name="MLNK68d22ce1f5d043958b472119e4e43a37" hidden="1">#REF!</definedName>
    <definedName name="MLNK6902873b3b6e4e009670f47bf0038019" hidden="1">#REF!</definedName>
    <definedName name="MLNK699ce9eca2a2479f902c708f443a24c4" hidden="1">#REF!</definedName>
    <definedName name="MLNK69c3a465dc83481f86ff052ff5ac3f23" hidden="1">#REF!</definedName>
    <definedName name="MLNK69e0f854368044b3959fc5bc661b0de6" hidden="1">#REF!</definedName>
    <definedName name="MLNK6a451a26cca649baabc30260f81513b3" hidden="1">#REF!</definedName>
    <definedName name="MLNK6a9c225400bd42b583ebb5cd458fc815" hidden="1">#REF!</definedName>
    <definedName name="MLNK6a9d537700df4aefb966cbecb913f1c8" hidden="1">#REF!</definedName>
    <definedName name="MLNK6ac88863b8e046e8bdf290eab371f973" hidden="1">#REF!</definedName>
    <definedName name="MLNK6ad3ca8fff464b70adaf6af06d7a2619" hidden="1">#REF!</definedName>
    <definedName name="MLNK6af51284287047c68d4fe608ca867161" hidden="1">#REF!</definedName>
    <definedName name="MLNK6b2bfc609bc848fcb2a24efaae2a6a1d" hidden="1">#REF!</definedName>
    <definedName name="MLNK6b5cbed664b24801b53300b9ec3f6276" hidden="1">#REF!</definedName>
    <definedName name="MLNK6b609539d67845609bb6c9ae798ec9b5" hidden="1">#REF!</definedName>
    <definedName name="MLNK6b83a58f616f4f7ca503f7291881e7fe" hidden="1">#REF!</definedName>
    <definedName name="MLNK6bbde211895342129652b14f0227adb5" hidden="1">#REF!</definedName>
    <definedName name="MLNK6bc856a3dc9944fc8e68454ea48d0ccc" hidden="1">#REF!</definedName>
    <definedName name="MLNK6c0dcc8b84cf4d49a3fc349422316dcf" hidden="1">#REF!</definedName>
    <definedName name="MLNK6c282bad5ded46449dc696369ebb5331" hidden="1">#REF!</definedName>
    <definedName name="MLNK6c553b06c65943c89c378ba2131c56b3" hidden="1">#REF!</definedName>
    <definedName name="MLNK6c62db4e29554ccb9624d4b2320e737d" hidden="1">#REF!</definedName>
    <definedName name="MLNK6ca743a2aeeb4b948d8b8d462a9d0276" hidden="1">#REF!</definedName>
    <definedName name="MLNK6ca8982026fb478d90f540d9c4226643" hidden="1">#REF!</definedName>
    <definedName name="MLNK6cb775e7f651480d83787f466cec0500" hidden="1">#REF!</definedName>
    <definedName name="MLNK6cc16aa77d75446ca0e192b041613385" hidden="1">#REF!</definedName>
    <definedName name="MLNK6cc51126b8d6401693a83deb3c924b2d" hidden="1">#REF!</definedName>
    <definedName name="MLNK6cc8dbe335b74e568aa800a7dbe655b6" hidden="1">#REF!</definedName>
    <definedName name="MLNK6ce34dd684bc452da6d2f08140d52a83" hidden="1">#REF!</definedName>
    <definedName name="MLNK6d3b4f360f204a9e985dbcc67e756a52" hidden="1">#REF!</definedName>
    <definedName name="MLNK6d6ffce4df7f4e6580fb56550028d2b1" hidden="1">#REF!</definedName>
    <definedName name="MLNK6d7263bd52a04b0d85a8b0e52956de95" hidden="1">#REF!</definedName>
    <definedName name="MLNK6d937cf4e9f7493798d92bea154507d2" hidden="1">#REF!</definedName>
    <definedName name="MLNK6dc0d57b77434e63abffa7fdbbc928e0" hidden="1">#REF!</definedName>
    <definedName name="MLNK6e07b6a02c7245edbc4e2e6a1660545b" hidden="1">#REF!</definedName>
    <definedName name="MLNK6e1e0294d97449f0af32779eeda1272f" hidden="1">#REF!</definedName>
    <definedName name="MLNK6e1e9ef144b747bf9b962d1a0d78ffdc" hidden="1">#REF!</definedName>
    <definedName name="MLNK6e4c672b4e0f4182b869686d24b0ef7a" hidden="1">#REF!</definedName>
    <definedName name="MLNK6e6e2ca999a24c2991c535a4765640f4" hidden="1">#REF!</definedName>
    <definedName name="MLNK6e6e948d6d034f928b3efae9b4aafc76" hidden="1">#REF!</definedName>
    <definedName name="MLNK6edb2287ac1e420bb1aa70097c47167e" hidden="1">#REF!</definedName>
    <definedName name="MLNK6f4a32adc6e147a58d1a2ec83f014408" hidden="1">#REF!</definedName>
    <definedName name="MLNK6f87592cc63c48c1bf7bf9cc09b77300" hidden="1">#REF!</definedName>
    <definedName name="MLNK6f8fd6a0a02c4ba5bf27467dd5c343c6" hidden="1">#REF!</definedName>
    <definedName name="MLNK6fd12fca9ae8482ab83a3cf6ae752f02" hidden="1">#REF!</definedName>
    <definedName name="MLNK6fd5373ef2d043519be7f44a88c08fc9" hidden="1">#REF!</definedName>
    <definedName name="MLNK6fe45cc851474c3d80628683ed8db0c6" hidden="1">#REF!</definedName>
    <definedName name="MLNK6fed5a70ca9040cda5319a5dde48e3f3" hidden="1">#REF!</definedName>
    <definedName name="MLNK7094f6cf2367448b8f584426d7e345a6" hidden="1">#REF!</definedName>
    <definedName name="MLNK70a6945a018442f2bba6de5d9d79991b" hidden="1">#REF!</definedName>
    <definedName name="MLNK70cf7e5b3f54462fba685cfb394ef637" hidden="1">#REF!</definedName>
    <definedName name="MLNK713275da883e4d9cbb68b04b91cd81ca" hidden="1">#REF!</definedName>
    <definedName name="MLNK713ff19b1163466282be9b08d789c4cf" hidden="1">#REF!</definedName>
    <definedName name="MLNK714749410b614827955b0788ca3138cb" hidden="1">#REF!</definedName>
    <definedName name="MLNK7177b40ffad64c59ab013bd5c93898ec" hidden="1">#REF!</definedName>
    <definedName name="MLNK71e7be680b9a4d789010fa60e2df2be2" hidden="1">#REF!</definedName>
    <definedName name="MLNK71e98687400744cc8eba5f187a32c70d" hidden="1">#REF!</definedName>
    <definedName name="MLNK7218bcc5351b47279b63e018f041f655" hidden="1">#REF!</definedName>
    <definedName name="MLNK721958d6e63e4a56a57758b27fc321a1" hidden="1">#REF!</definedName>
    <definedName name="MLNK724d9cf8a8a54a9dad84311dabb834cb" hidden="1">#REF!</definedName>
    <definedName name="MLNK72736fe163f84e0798e10bf886a0edb9" hidden="1">#REF!</definedName>
    <definedName name="MLNK729ca1ede8804bbb9c56ba01985c8cb1" hidden="1">#REF!</definedName>
    <definedName name="MLNK72c503519566447cb6b032241d40f5ef" hidden="1">#REF!</definedName>
    <definedName name="MLNK72ceb8a99d4047119828fdc99f095c1e" hidden="1">#REF!</definedName>
    <definedName name="MLNK72e94cd84c614291ae167027e5bc389d" hidden="1">#REF!</definedName>
    <definedName name="MLNK72ee8f11c16c42be9bf1302265fe08eb" hidden="1">#REF!</definedName>
    <definedName name="MLNK72f3eb4449a34973acdbd19b60c0c40a" hidden="1">#REF!</definedName>
    <definedName name="MLNK72fd5b74fb7740849f497f66e90406f1" hidden="1">#REF!</definedName>
    <definedName name="MLNK73004a2623af48afad32ba4f15619744" hidden="1">#REF!</definedName>
    <definedName name="MLNK730c0d424e7b4a2d84c0effc0ba2b15b" hidden="1">#REF!</definedName>
    <definedName name="MLNK734f02f5e1c8430591c9bdb00d5396b6" hidden="1">#REF!</definedName>
    <definedName name="MLNK737424221a1c409ca57995468fe63e71" hidden="1">#REF!</definedName>
    <definedName name="MLNK73a882ba0e294ee4b4daa0456b11eddd" hidden="1">#REF!</definedName>
    <definedName name="MLNK73c2257c6e3e4477a7c4f08062bfcc3a" hidden="1">#REF!</definedName>
    <definedName name="MLNK73d51bcef7dc4702accc38c415da0d30" hidden="1">#REF!</definedName>
    <definedName name="MLNK73d8e64f1c694c74a78def8ce6b50600" hidden="1">#REF!</definedName>
    <definedName name="MLNK73ee911b08e740dd8751c014323fe611" hidden="1">#REF!</definedName>
    <definedName name="MLNK73f91f064f9c4eda8771e4352b38141e" hidden="1">#REF!</definedName>
    <definedName name="MLNK744b4f0ab782451995019a4c9d3a8c45" hidden="1">#REF!</definedName>
    <definedName name="MLNK744d3310b9594e568ba9899f24eb4c22" hidden="1">#REF!</definedName>
    <definedName name="MLNK74985328fac646338120b15e93f420bb" hidden="1">#REF!</definedName>
    <definedName name="MLNK74c0c14a8b3b4e9eaf27b372d63de22a" hidden="1">#REF!</definedName>
    <definedName name="MLNK74d995d7cbae46648393456e1a49d9c9" hidden="1">#REF!</definedName>
    <definedName name="MLNK74ecf37b5f064cd59433086dd3a560bc" hidden="1">#REF!</definedName>
    <definedName name="MLNK74ef65f65a264020936ba97fd32cfb2a" hidden="1">#REF!</definedName>
    <definedName name="MLNK74f6a73daea84310bb08a81f252e0f07" hidden="1">#REF!</definedName>
    <definedName name="MLNK7504ca66adb74401b209a0b84d308496" hidden="1">#REF!</definedName>
    <definedName name="MLNK751b800010894b22a5ab06f8aa737653" hidden="1">#REF!</definedName>
    <definedName name="MLNK7520391fa210459a9cb97fefc8078e85" hidden="1">#REF!</definedName>
    <definedName name="MLNK752bd87e2f9f47e880f3b36117307914" hidden="1">#REF!</definedName>
    <definedName name="MLNK7555b04e2feb49e2ac8a7fd837a8f5da" hidden="1">#REF!</definedName>
    <definedName name="MLNK7566894f8e21457f8afe541787634739" hidden="1">#REF!</definedName>
    <definedName name="MLNK757f01b548cb4b6784e4b556a16063d4" hidden="1">#REF!</definedName>
    <definedName name="MLNK758a5fd1f94a438cbca0a39161757d90" hidden="1">#REF!</definedName>
    <definedName name="MLNK758bfb6ce04d4cea9125582a802cf343" hidden="1">#REF!</definedName>
    <definedName name="MLNK76133a6ab1b547a295603731a20985df" hidden="1">#REF!</definedName>
    <definedName name="MLNK7653322f094d4dd19c29b6d0a8d83971" hidden="1">#REF!</definedName>
    <definedName name="MLNK76655fec058d44429c9262a6d18e5278" hidden="1">#REF!</definedName>
    <definedName name="MLNK769b91de236548b0826798adcb7d98b9" hidden="1">#REF!</definedName>
    <definedName name="MLNK76a1357c0388400daf867fb9b8c43fbf" hidden="1">#REF!</definedName>
    <definedName name="MLNK76b0e95162b043779b2a6aff0291fc24" hidden="1">#REF!</definedName>
    <definedName name="MLNK76c33123c1d54c179fa8750e7c03247a" hidden="1">#REF!</definedName>
    <definedName name="MLNK76cc9d52f2504b01bee94be4dcf8198c" hidden="1">#REF!</definedName>
    <definedName name="MLNK76e167b5c5a141a5968bcc1dcb8e16df" hidden="1">#REF!</definedName>
    <definedName name="MLNK76f2b8bfc6c84642bf611da9f0ec2072" hidden="1">#REF!</definedName>
    <definedName name="MLNK76f3d3da03de4fc7a5ee7430e7b19410" hidden="1">#REF!</definedName>
    <definedName name="MLNK76fbcc93e1b541f79c1b25e343e47662" hidden="1">#REF!</definedName>
    <definedName name="MLNK7703049be9ca431ba341cad5ab807dd6" hidden="1">#REF!</definedName>
    <definedName name="MLNK7705f0e7ca0340ac90e2e979a9d2e3f5" hidden="1">#REF!</definedName>
    <definedName name="MLNK77389a6b9e004197a8b8dae4adc33274" hidden="1">#REF!</definedName>
    <definedName name="MLNK774f8e31a9c9448db8b74b0850e3cdb4" hidden="1">#REF!</definedName>
    <definedName name="MLNK7760d1e55c5243ab9c2b0e0bbdbd7607" hidden="1">#REF!</definedName>
    <definedName name="MLNK77a616f88d104274b0057bbf814c9927" hidden="1">#REF!</definedName>
    <definedName name="MLNK77b183df72e246c4a6b798f86bb432ad" hidden="1">#REF!</definedName>
    <definedName name="MLNK77b6ab11ee5d478aa2e92ac91af5cff9" hidden="1">#REF!</definedName>
    <definedName name="MLNK7802b911beab43ec82c1923ee3f87c51" hidden="1">#REF!</definedName>
    <definedName name="MLNK781fa9b26fc242468e6c33df80739619" hidden="1">#REF!</definedName>
    <definedName name="MLNK78298847710945189063703f15da4eb5" hidden="1">#REF!</definedName>
    <definedName name="MLNK783c0ae89c3e4a39a8f0761c799cb52d" hidden="1">#REF!</definedName>
    <definedName name="MLNK783f564f853e46adb57212ce2e959950" hidden="1">#REF!</definedName>
    <definedName name="MLNK7872e33541234bda98b2158e20200632" hidden="1">#REF!</definedName>
    <definedName name="MLNK78e255ddcb144cd3a094a407ae7d3433" hidden="1">#REF!</definedName>
    <definedName name="MLNK791b4db82d7a46e4b37b0d0e0ae8b4db" hidden="1">#REF!</definedName>
    <definedName name="MLNK7945fc3a63c74d0e8e232bc8f14ba9c4" hidden="1">#REF!</definedName>
    <definedName name="MLNK79df1b6caec8444a927421295a53dd5a" hidden="1">#REF!</definedName>
    <definedName name="MLNK7a158341c71043069d0336be23428bfb" hidden="1">#REF!</definedName>
    <definedName name="MLNK7a19161afef5418fb065f165ea09c9a2" hidden="1">#REF!</definedName>
    <definedName name="MLNK7a1b4667bd734ed88013574e2af6284a" hidden="1">#REF!</definedName>
    <definedName name="MLNK7a9f37ec2c494c17843b1bd7a30d95dc" hidden="1">#REF!</definedName>
    <definedName name="MLNK7b1fba3020e0435eb36b7bc18f6037e6" hidden="1">#REF!</definedName>
    <definedName name="MLNK7b47081730454b5e987d17a528477219" hidden="1">#REF!</definedName>
    <definedName name="MLNK7b480803c7d94492b1fe8c5e52baadf3" hidden="1">#REF!</definedName>
    <definedName name="MLNK7b57a4d67a094c9bba9dff6605d90f1b" hidden="1">#REF!</definedName>
    <definedName name="MLNK7b69f914a9f14522953bfa0079846be9" hidden="1">#REF!</definedName>
    <definedName name="MLNK7b7a8737dd654e38bc696d5468ed4547" hidden="1">#REF!</definedName>
    <definedName name="MLNK7b7bf479478f4c22b4398c3f7c4c2ba6" hidden="1">#REF!</definedName>
    <definedName name="MLNK7bce975af8b24086ab7beb5afcad4dd7" hidden="1">#REF!</definedName>
    <definedName name="MLNK7c11a0df56a94fc3aa18f4223c87584b" hidden="1">#REF!</definedName>
    <definedName name="MLNK7c61c0d752d94f0fac4350e902e33205" hidden="1">#REF!</definedName>
    <definedName name="MLNK7c8d6fa6220f4f0c80c073a4441cebca" hidden="1">#REF!</definedName>
    <definedName name="MLNK7c8e52619e4f49e588fbfdf4c63da61d" hidden="1">#REF!</definedName>
    <definedName name="MLNK7cd3dbda576d4442b81ec1159335794a" hidden="1">#REF!</definedName>
    <definedName name="MLNK7d0dcf98cf3b4500962873b3d9c0e4fd" hidden="1">#REF!</definedName>
    <definedName name="MLNK7d1181100d5b4a488923329a3d1a4193" hidden="1">#REF!</definedName>
    <definedName name="MLNK7d2a7365066a41ea9eb2263118394925" hidden="1">#REF!</definedName>
    <definedName name="MLNK7d8f20372a14423a86afe5e1ee490c0c" hidden="1">#REF!</definedName>
    <definedName name="MLNK7d9d626774684310907444adcfca054c" hidden="1">#REF!</definedName>
    <definedName name="MLNK7e057bee5f064b0083158461f42b1355" hidden="1">#REF!</definedName>
    <definedName name="MLNK7e0cedd28c844bc581b12910e04c0fed" hidden="1">#REF!</definedName>
    <definedName name="MLNK7e15b30d40b74fc68cd5f0821097b813" hidden="1">#REF!</definedName>
    <definedName name="MLNK7e1a536bc8b74d1c9c4eadc9d97cdf40" hidden="1">#REF!</definedName>
    <definedName name="MLNK7e455d10a4194815a5ea80edcaae50f6" hidden="1">#REF!</definedName>
    <definedName name="MLNK7ee68f58dff34d82b855412ddd750025" hidden="1">#REF!</definedName>
    <definedName name="MLNK7eef8b1349d143fb8e3351ba9ccfaa8f" hidden="1">#REF!</definedName>
    <definedName name="MLNK7f79c7e9648b46929cf54139fdd4f982" hidden="1">#REF!</definedName>
    <definedName name="MLNK7f8672b55474426b8f0b4a4df74aa114" hidden="1">#REF!</definedName>
    <definedName name="MLNK7f86d5ee935945b687ccd73aee1f6aa9" hidden="1">#REF!</definedName>
    <definedName name="MLNK7fcda384c47c40d782b8808c10faf3de" hidden="1">#REF!</definedName>
    <definedName name="MLNK7fd53d4eb17a4979a3f7b2297160c68f" hidden="1">#REF!</definedName>
    <definedName name="MLNK7fde6b0ef404487dacc72f5045b4887a" hidden="1">#REF!</definedName>
    <definedName name="MLNK803e7ac8aa004242a0d0e9faa219adde" hidden="1">#REF!</definedName>
    <definedName name="MLNK8049ad7a7b6a410ea7837522d295acfa" hidden="1">#REF!</definedName>
    <definedName name="MLNK8059a42a33f04126a42197b48b8dbf43" hidden="1">#REF!</definedName>
    <definedName name="MLNK80600823f54e4102847c5d155b9478cf" hidden="1">#REF!</definedName>
    <definedName name="MLNK806701547a2f4f40aa80c26c51fbf658" hidden="1">#REF!</definedName>
    <definedName name="MLNK806f08446560425cb5c34ae8b80cf7a6" hidden="1">#REF!</definedName>
    <definedName name="MLNK8095a7c81853443fb76b45c81af2087d" hidden="1">#REF!</definedName>
    <definedName name="MLNK80abdfa8239a4f1085cf05baf12b3569" hidden="1">#REF!</definedName>
    <definedName name="MLNK80bee442f1374bc18ee24b84931e1377" hidden="1">#REF!</definedName>
    <definedName name="MLNK80efe302bb8040aeb33855c904dcb881" hidden="1">#REF!</definedName>
    <definedName name="MLNK811433fb110b4fac9aa3c26c8363f05a" hidden="1">#REF!</definedName>
    <definedName name="MLNK81474f89053349b084b8cdc8d4577730" hidden="1">#REF!</definedName>
    <definedName name="MLNK8147c8aca57d4f2a86ed8de435600e60" hidden="1">#REF!</definedName>
    <definedName name="MLNK81526cb3b4d14b51b3e8ad5329bed0b8" hidden="1">#REF!</definedName>
    <definedName name="MLNK8159c2f7809d41d48d8226bb6b7358ea" hidden="1">#REF!</definedName>
    <definedName name="MLNK81744080900a43d29f8163c580d24697" hidden="1">#REF!</definedName>
    <definedName name="MLNK81ad4d7f9b664b22bb9f25c5917cb11d" hidden="1">#REF!</definedName>
    <definedName name="MLNK81d14314c5fd4f7fbcb7e967bc1a3b7e" hidden="1">#REF!</definedName>
    <definedName name="MLNK81dce29207774101abd5aec1d789047e" hidden="1">#REF!</definedName>
    <definedName name="MLNK81f290ecc45d4430b17e916ef9866bc8" hidden="1">#REF!</definedName>
    <definedName name="MLNK820bf6d4be564412b1e05a4efff3f3d5" hidden="1">#REF!</definedName>
    <definedName name="MLNK82244b3f5f6d4a01a08fdb435b70a3b6" hidden="1">#REF!</definedName>
    <definedName name="MLNK82693073864849c49792bba5154b4cab" hidden="1">#REF!</definedName>
    <definedName name="MLNK82bca8a6e2684f42aeca07a6c7e5fb0f" hidden="1">#REF!</definedName>
    <definedName name="MLNK833625ea642742fd9eb10585c83bf12f" hidden="1">#REF!</definedName>
    <definedName name="MLNK836b3bf64176478ea752f110fcd26b9c" hidden="1">#REF!</definedName>
    <definedName name="MLNK837e9fab996945578968a9a479037574" hidden="1">#REF!</definedName>
    <definedName name="MLNK8386d2bf9442409cbc9c04d1dfc27848" hidden="1">#REF!</definedName>
    <definedName name="MLNK83906e2ceca04dda95c61f2747ae6c49" hidden="1">#REF!</definedName>
    <definedName name="MLNK83c3690411484073ad5475d3dfb6a7f5" hidden="1">#REF!</definedName>
    <definedName name="MLNK83d5080c594f4bb0bd0f3e60a517740e" hidden="1">#REF!</definedName>
    <definedName name="MLNK8420a09236da462ca1964df306acc349" hidden="1">#REF!</definedName>
    <definedName name="MLNK843ef728710348cba68516667d8c3a64" hidden="1">#REF!</definedName>
    <definedName name="MLNK844c6e81f7cf4f7abf85c51ebe367b5d" hidden="1">#REF!</definedName>
    <definedName name="MLNK846e6ce69fd140d4b99460dcdf965d29" hidden="1">#REF!</definedName>
    <definedName name="MLNK84f55defb9b74016b32972e307b5db87" hidden="1">#REF!</definedName>
    <definedName name="MLNK850d171979494295ba08148b6a7b286c" hidden="1">#REF!</definedName>
    <definedName name="MLNK851b03c7369341739efa560b5f2c736a" hidden="1">#REF!</definedName>
    <definedName name="MLNK851d146090b648edbf4f200a9dd080d3" hidden="1">#REF!</definedName>
    <definedName name="MLNK856dd29c4374456394d862173cf12cd2" hidden="1">#REF!</definedName>
    <definedName name="MLNK856f51a7ee25491c9f8f425d0ce9bc4d" hidden="1">#REF!</definedName>
    <definedName name="MLNK85837e6bba7c4993af877359ef79b760" hidden="1">#REF!</definedName>
    <definedName name="MLNK859afc5c6d104e5784d3b31e3aaf886d" hidden="1">#REF!</definedName>
    <definedName name="MLNK859e447dd9e14f48ac8ec68ca05dd9a6" hidden="1">#REF!</definedName>
    <definedName name="MLNK85ab8cf631dd4494a7e5fae3dca7f483" hidden="1">#REF!</definedName>
    <definedName name="MLNK85abe709a733468d9e86bafcad63833b" hidden="1">#REF!</definedName>
    <definedName name="MLNK85b99aa80a7444898d9ee61322ef2bd7" hidden="1">#REF!</definedName>
    <definedName name="MLNK85df5abc41b94fffb44ebf2cd6ce0f8c" hidden="1">#REF!</definedName>
    <definedName name="MLNK85f37e3c66744ba7a226d30ae9be599c" hidden="1">#REF!</definedName>
    <definedName name="MLNK85ffd9dd03984345b96f89b7736e467a" hidden="1">#REF!</definedName>
    <definedName name="MLNK864a4e0c5fe4424eb39ac7f4bafbb133" hidden="1">#REF!</definedName>
    <definedName name="MLNK8664e6509f4c483881270dd04be410e8" hidden="1">#REF!</definedName>
    <definedName name="MLNK86678994f13f42feb62f4bcf6d7a90a8" hidden="1">#REF!</definedName>
    <definedName name="MLNK867b2f1b1c3f4e0f84ec678b2bc4fb6a" hidden="1">#REF!</definedName>
    <definedName name="MLNK86852c1aa6ff4e7d8e5daf8d3ba5b9cc" hidden="1">#REF!</definedName>
    <definedName name="MLNK869139aa02a04d7ea8c9b63f9949f42e" hidden="1">#REF!</definedName>
    <definedName name="MLNK86d01720c3304921bf608e7386746902" hidden="1">#REF!</definedName>
    <definedName name="MLNK870213d0ebf94f3db46978afcf8af6d5" hidden="1">#REF!</definedName>
    <definedName name="MLNK8722df372ddb42f9a19890dd218ebdd7" hidden="1">#REF!</definedName>
    <definedName name="MLNK8756d538d0574afd9d82cd54eced36d1" hidden="1">#REF!</definedName>
    <definedName name="MLNK87822af96bfa4ef680fcb6ceadf8e1d1" hidden="1">#REF!</definedName>
    <definedName name="MLNK8788ce7f87a241e5baf672f14aaf7423" hidden="1">#REF!</definedName>
    <definedName name="MLNK884a95e75dda415ab4cb8dee0f7b1c48" hidden="1">#REF!</definedName>
    <definedName name="MLNK88796cdcdd554d03814113d687bafde1" hidden="1">#REF!</definedName>
    <definedName name="MLNK8888b986df07435dabb801d4c4279c69" hidden="1">#REF!</definedName>
    <definedName name="MLNK8890478d356e475faa64b01e68c6a235" hidden="1">#REF!</definedName>
    <definedName name="MLNK88c7878e71504863a5733db6af5d7c51" hidden="1">#REF!</definedName>
    <definedName name="MLNK88cba08903984bce92474984c6521125" hidden="1">#REF!</definedName>
    <definedName name="MLNK88d4b3a75c55494e80049f5e4631e740" hidden="1">#REF!</definedName>
    <definedName name="MLNK88e231e186b04e19a72695681cb66d7e" hidden="1">#REF!</definedName>
    <definedName name="MLNK88e3321c214a4e0a836baa154fb4552d" hidden="1">#REF!</definedName>
    <definedName name="MLNK891b796728b3493f97864bfbfd5b8069" hidden="1">#REF!</definedName>
    <definedName name="MLNK8927e322eff142089d87a8d92f25f3b7" hidden="1">#REF!</definedName>
    <definedName name="MLNK897a7af0891a4d0abe552087984b801f" hidden="1">#REF!</definedName>
    <definedName name="MLNK89888613e98d460f8f1b7b8aad19287f" hidden="1">#REF!</definedName>
    <definedName name="MLNK89b466ab994a444aaa9df8aa76b5cfdb" hidden="1">#REF!</definedName>
    <definedName name="MLNK89be2c5a463d4cc7b078543557d71ab7" hidden="1">#REF!</definedName>
    <definedName name="MLNK89c7edf4e6f343999fa0eb22a85a56a3" hidden="1">#REF!</definedName>
    <definedName name="MLNK89e0e7db90b94c81b1c4db24b4c65cc9" hidden="1">#REF!</definedName>
    <definedName name="MLNK89f07bea6efc4972ab2a84c85dfc6113" hidden="1">#REF!</definedName>
    <definedName name="MLNK89f8c42a7fde4f839d47f7f62a94a4c2" hidden="1">#REF!</definedName>
    <definedName name="MLNK8a052f84bf524d3c81494326e49490c0" hidden="1">#REF!</definedName>
    <definedName name="MLNK8a61e4cab482470b964c6f607f977846" hidden="1">#REF!</definedName>
    <definedName name="MLNK8a765b596fc6444981617893d87c6ed1" hidden="1">#REF!</definedName>
    <definedName name="MLNK8ab4397148e845da96f4361fe925c246" hidden="1">#REF!</definedName>
    <definedName name="MLNK8acb5887757443c29512b3a60424bff6" hidden="1">#REF!</definedName>
    <definedName name="MLNK8ada3d81569d4344a768e2ad37e89436" hidden="1">#REF!</definedName>
    <definedName name="MLNK8b0d2279c5d340f4be7c64a629de00aa" hidden="1">#REF!</definedName>
    <definedName name="MLNK8b17fe0656cb4a90ad1b85b01191506d" hidden="1">#REF!</definedName>
    <definedName name="MLNK8b55da2a9d5c47e0b011751c5663b76d" hidden="1">#REF!</definedName>
    <definedName name="MLNK8b7522ba24844537ac07868b0c29eca3" hidden="1">#REF!</definedName>
    <definedName name="MLNK8b91515defd44244b0ec72ca64fae2f5" hidden="1">#REF!</definedName>
    <definedName name="MLNK8b9777e3ed234e6ba2e040297c742f6c" hidden="1">#REF!</definedName>
    <definedName name="MLNK8bc10f3f158a4ab1aeb476b8d3bcc3e8" hidden="1">#REF!</definedName>
    <definedName name="MLNK8bfe90743cc8493d8a3e6f9a044e206d" hidden="1">#REF!</definedName>
    <definedName name="MLNK8c14e14093ef4a46a13cd5585969d7dc" hidden="1">#REF!</definedName>
    <definedName name="MLNK8c19a85b7cfe4ca984d6f089c99377bf" hidden="1">#REF!</definedName>
    <definedName name="MLNK8c66cf0479be463fa0d1817a17f2d41a" hidden="1">#REF!</definedName>
    <definedName name="MLNK8c8a60e2ed9d42eabff4f2616730de2d" hidden="1">#REF!</definedName>
    <definedName name="MLNK8ca1d79a282a4fd8825dd2fa061ed250" hidden="1">#REF!</definedName>
    <definedName name="MLNK8cbca4ad43cd4fcb949866a98e93223d" hidden="1">#REF!</definedName>
    <definedName name="MLNK8cf2d667c2974d88b817dc453f0bc34d" hidden="1">#REF!</definedName>
    <definedName name="MLNK8d0b43b8e7cf419da76e864ac686ffde" hidden="1">#REF!</definedName>
    <definedName name="MLNK8d2a8e910fed4da18c0542d2f66b2ebb" hidden="1">#REF!</definedName>
    <definedName name="MLNK8d307e24fa694a5f8b5c7c820c71d777" hidden="1">#REF!</definedName>
    <definedName name="MLNK8d41d6eca9f849bc916a6205928a5b40" hidden="1">#REF!</definedName>
    <definedName name="MLNK8d6feddb2ab44bc09aa0876e1c1583f9" hidden="1">#REF!</definedName>
    <definedName name="MLNK8d712e75892349629d3fa2eb6d070595" hidden="1">#REF!</definedName>
    <definedName name="MLNK8d85350bcdcf4ab38ef652aec1db9969" hidden="1">#REF!</definedName>
    <definedName name="MLNK8dd5802f19a240b5a67f3beef816efbb" hidden="1">#REF!</definedName>
    <definedName name="MLNK8e137499091949ffabd2e2f2a5099fe3" hidden="1">#REF!</definedName>
    <definedName name="MLNK8e36f09fb73c4fe9a9868a15e640d1dd" hidden="1">#REF!</definedName>
    <definedName name="MLNK8e4639071545434c96589cfb81e81d7e" hidden="1">#REF!</definedName>
    <definedName name="MLNK8ebc566db7a445ada3391b469ceef2ee" hidden="1">#REF!</definedName>
    <definedName name="MLNK8ed2ce0598f24f7db7b069ca0e653ba4" hidden="1">#REF!</definedName>
    <definedName name="MLNK8ef85c430a0543299635e00b3b9c706c" hidden="1">#REF!</definedName>
    <definedName name="MLNK8f380873eb4e46b7bd52ea425bddb6fb" hidden="1">#REF!</definedName>
    <definedName name="MLNK8f78132ecb55486da10104c781fa8f24" hidden="1">#REF!</definedName>
    <definedName name="MLNK8fc0962254154af784729ae671fd1ce0" hidden="1">#REF!</definedName>
    <definedName name="MLNK8fd49249c5c14804b2ade6c1f77b6006" hidden="1">#REF!</definedName>
    <definedName name="MLNK8fd6459634e548faa2a5c032f6bcce7a" hidden="1">#REF!</definedName>
    <definedName name="MLNK8fd8153b76bc4e8e80926db1ce2bd8db" hidden="1">#REF!</definedName>
    <definedName name="MLNK8ff98f3801874a91bcd1604b7e15c1f2" hidden="1">#REF!</definedName>
    <definedName name="MLNK9004fb29edc44823b80fe00a0336e457" hidden="1">#REF!</definedName>
    <definedName name="MLNK9039feaf6bb24001b755a96ceebaeebe" hidden="1">#REF!</definedName>
    <definedName name="MLNK90ba361229b7482c93acd2186c7dd2f3" hidden="1">#REF!</definedName>
    <definedName name="MLNK90bc344f13c64751a24916d553c639ac" hidden="1">#REF!</definedName>
    <definedName name="MLNK90f7fae49aa745cfbcf7480906a6c27d" hidden="1">#REF!</definedName>
    <definedName name="MLNK9101ea8322634c298ec6245ed3971391" hidden="1">#REF!</definedName>
    <definedName name="MLNK910614e4e89848a197ec8907b155ff4c" hidden="1">#REF!</definedName>
    <definedName name="MLNK91131febc5cb41f1830697d6683f27c2" hidden="1">#REF!</definedName>
    <definedName name="MLNK912e218f979d41b99947ef97a9f2cbff" hidden="1">#REF!</definedName>
    <definedName name="MLNK9133636bd9ac45af8877692d4662004a" hidden="1">#REF!</definedName>
    <definedName name="MLNK9134e4e7f6b74402890ce2693aa14962" hidden="1">#REF!</definedName>
    <definedName name="MLNK916c108ef58041d890c168ee10da323e" hidden="1">#REF!</definedName>
    <definedName name="MLNK91803dfd94be458fafdd04cc6790f9e9" hidden="1">#REF!</definedName>
    <definedName name="MLNK918dbc90d8194b16af7fdf3768117094" hidden="1">#REF!</definedName>
    <definedName name="MLNK918fba2614a34d548b7c2a4a9d11f747" hidden="1">#REF!</definedName>
    <definedName name="MLNK919651b236aa479d9e7296e32b0a79e2" hidden="1">#REF!</definedName>
    <definedName name="MLNK919b84efc5f847b7939570b67386d506" hidden="1">#REF!</definedName>
    <definedName name="MLNK91b1f7b17d324dbbb4f8770465340c41" hidden="1">#REF!</definedName>
    <definedName name="MLNK91fa88a5d52b43ed894b9d37fe689d5e" hidden="1">#REF!</definedName>
    <definedName name="MLNK923a178dae2b4943877aa56154722bb7" hidden="1">#REF!</definedName>
    <definedName name="MLNK924c9b55620a4aceab240fea4823b864" hidden="1">#REF!</definedName>
    <definedName name="MLNK927eeea515874a94b7821a2a262091de" hidden="1">#REF!</definedName>
    <definedName name="MLNK927f357642234d1f8456c8b25012d4ed" hidden="1">#REF!</definedName>
    <definedName name="MLNK92fd4d9db47e48bdbfe65c4f01f83ba1" hidden="1">#REF!</definedName>
    <definedName name="MLNK934dea457f8a46bf8e24ae9642475290" hidden="1">#REF!</definedName>
    <definedName name="MLNK934f48cb6db146edbe54747e859fefa6" hidden="1">#REF!</definedName>
    <definedName name="MLNK936da88ce8bd4ba49c9f4e01ce6ae467" hidden="1">#REF!</definedName>
    <definedName name="MLNK939a56ff94d8497db7b8fe6b6acabfc5" hidden="1">#REF!</definedName>
    <definedName name="MLNK93ca1a86f6cf4ff5b484629f5bc2f289" hidden="1">#REF!</definedName>
    <definedName name="MLNK941499d646b34ff6b8bd6a028e3a3de3" hidden="1">#REF!</definedName>
    <definedName name="MLNK943eaf5b7bd041c290000b9c0388178f" hidden="1">#REF!</definedName>
    <definedName name="MLNK9474d57e146c471f872ea9afb5dde0e1" hidden="1">#REF!</definedName>
    <definedName name="MLNK949adf371c5d495d9ac1b07376017a15" hidden="1">#REF!</definedName>
    <definedName name="MLNK94a5e7dcc9d747968b75cb17f2ec869f" hidden="1">#REF!</definedName>
    <definedName name="MLNK94ecb918de7f4879911292c1ffae5a1e" hidden="1">#REF!</definedName>
    <definedName name="MLNK95a9bf8f58714d20a4e35e53bc0c929d" hidden="1">#REF!</definedName>
    <definedName name="MLNK95b38e75acd94741b6e583de76528f51" hidden="1">#REF!</definedName>
    <definedName name="MLNK95e02749116f479d9c057e3076708fda" hidden="1">#REF!</definedName>
    <definedName name="MLNK96138399b823487f864593375611effb" hidden="1">#REF!</definedName>
    <definedName name="MLNK96387fe7875f4ae08df12ec353e0f7a3" hidden="1">#REF!</definedName>
    <definedName name="MLNK96452c0e157347829d5b34adf460bd36" hidden="1">#REF!</definedName>
    <definedName name="MLNK9647c30e4fdb4a42b3b444fc53d6529d" hidden="1">#REF!</definedName>
    <definedName name="MLNK96686bb1bb114c57a349b84873817a19" hidden="1">#REF!</definedName>
    <definedName name="MLNK966ff485664843fc9dbf93cf02234db0" hidden="1">#REF!</definedName>
    <definedName name="MLNK9676cfb0a2484c8fb5610cdbdb76afd7" hidden="1">#REF!</definedName>
    <definedName name="MLNK9678822a155f4ad995c0a152466a72ca" hidden="1">#REF!</definedName>
    <definedName name="MLNK967c0415e44046d08ba3273b0cf41e28" hidden="1">#REF!</definedName>
    <definedName name="MLNK96a493e20877493cb4b6e02df495eede" hidden="1">#REF!</definedName>
    <definedName name="MLNK96b3d7d9bff5445da063408e9a5c61f2" hidden="1">#REF!</definedName>
    <definedName name="MLNK96d51643a9654249ae78a70d0dc1dcbe" hidden="1">#REF!</definedName>
    <definedName name="MLNK96e3ed0aa47346e7b398664e3f5431aa" hidden="1">#REF!</definedName>
    <definedName name="MLNK96ea94a9c300431394eea9e95b0b96bc" hidden="1">#REF!</definedName>
    <definedName name="MLNK972574eb29954f42bb5d57a4b96beb64" hidden="1">#REF!</definedName>
    <definedName name="MLNK974bbf2e5e98482bafb8547d2f7801a7" hidden="1">#REF!</definedName>
    <definedName name="MLNK978b0274fdac43189afebb18b175bbaf" hidden="1">#REF!</definedName>
    <definedName name="MLNK9798cd7c2b9d4526995492059cd7578b" hidden="1">#REF!</definedName>
    <definedName name="MLNK97cae203f782425ca2fd432731e4e1bf" hidden="1">#REF!</definedName>
    <definedName name="MLNK983337fb67dc40c991a0271e251a07f3" hidden="1">#REF!</definedName>
    <definedName name="MLNK98779972c08442c4871fdd861045c1fb" hidden="1">#REF!</definedName>
    <definedName name="MLNK987ba2cda8364f8ba9cd3c280d9da17e" hidden="1">#REF!</definedName>
    <definedName name="MLNK98e3e50fb48c43b784134acb0ad16ad9" hidden="1">#REF!</definedName>
    <definedName name="MLNK990ba7a64fd84deaa19d7e0df080a79e" hidden="1">#REF!</definedName>
    <definedName name="MLNK991174f857d347d7860d1b77beeb9a55" hidden="1">#REF!</definedName>
    <definedName name="MLNK991601d6a517475d83acec520e71926a" hidden="1">#REF!</definedName>
    <definedName name="MLNK9918569bb2bf435d85ab65fe5761d0ca" hidden="1">#REF!</definedName>
    <definedName name="MLNK99236870767446ecb830c0724d2cbd05" hidden="1">#REF!</definedName>
    <definedName name="MLNK9930953917ee4e04a9e846bdd6ea591b" hidden="1">#REF!</definedName>
    <definedName name="MLNK9958e9152aed46beb1d4433c961c6233" hidden="1">#REF!</definedName>
    <definedName name="MLNK996a31b9306f429d9d5fea5b28b52c30" hidden="1">#REF!</definedName>
    <definedName name="MLNK9989b95435a8446f849bfb337488f245" hidden="1">#REF!</definedName>
    <definedName name="MLNK99a59f3fd2fd4abdb314ae35e25b4ec2" hidden="1">#REF!</definedName>
    <definedName name="MLNK99bbe4fd3fc44c94a1f0ed3285c9da9d" hidden="1">#REF!</definedName>
    <definedName name="MLNK99f9da949c4c495488cb1e6941e248ea" hidden="1">#REF!</definedName>
    <definedName name="MLNK9a3bf06a26de4597a98492d3cd9eb128" hidden="1">#REF!</definedName>
    <definedName name="MLNK9a48401085314074b649933e73d32f27" hidden="1">#REF!</definedName>
    <definedName name="MLNK9a7288e778a14882880970f6925a3dd3" hidden="1">#REF!</definedName>
    <definedName name="MLNK9a954474bc8149d2affd1663bea65ef8" hidden="1">#REF!</definedName>
    <definedName name="MLNK9ae6df45cc7d4e59bfb87d8444457ec7" hidden="1">#REF!</definedName>
    <definedName name="MLNK9b220b7a074a4cf29f7bd5f47512e0d0" hidden="1">#REF!</definedName>
    <definedName name="MLNK9b2fecb8db0f4302b2be6f21b6c2aee3" hidden="1">#REF!</definedName>
    <definedName name="MLNK9b636e8bfc8643d48dea5f06bc4fcbcc" hidden="1">#REF!</definedName>
    <definedName name="MLNK9b8e81c476d84642a0a367bc2fb5497e" hidden="1">#REF!</definedName>
    <definedName name="MLNK9bc1331f84ab4c5d8807f78f1ef38fb9" hidden="1">#REF!</definedName>
    <definedName name="MLNK9be78496d710439fa1e461a3a0fb3eb2" hidden="1">#REF!</definedName>
    <definedName name="MLNK9c4508a65c43413180447eaa227e126e" hidden="1">#REF!</definedName>
    <definedName name="MLNK9c5f14d501ed40238d9ac77089e762f8" hidden="1">#REF!</definedName>
    <definedName name="MLNK9cca1b06df6e4592a675936c1ed2e877" hidden="1">#REF!</definedName>
    <definedName name="MLNK9cd5c951c9524db8af2c10f2320d3dce" hidden="1">#REF!</definedName>
    <definedName name="MLNK9d0a696fbcaa4f0cb23156ce4197c0f7" hidden="1">#REF!</definedName>
    <definedName name="MLNK9d0b74d4aab84502b19903c98b979fb1" hidden="1">#REF!</definedName>
    <definedName name="MLNK9d2417a5a6be4e30ac89eb45dbd7cb67" hidden="1">#REF!</definedName>
    <definedName name="MLNK9d2708ce50cd4d23bf5dc5795d002652" hidden="1">#REF!</definedName>
    <definedName name="MLNK9d30944983294a3f916c89bfc7665ba0" hidden="1">#REF!</definedName>
    <definedName name="MLNK9d677f805f3341e098bea7540a79dd8d" hidden="1">#REF!</definedName>
    <definedName name="MLNK9daf24d72b4b4515a9c5d796ba86b107" hidden="1">#REF!</definedName>
    <definedName name="MLNK9db897daf8f54ac683502496ec4a92b8" hidden="1">#REF!</definedName>
    <definedName name="MLNK9dc13f2a1b7e4099b4fe972339906542" hidden="1">#REF!</definedName>
    <definedName name="MLNK9dcda09534114cdcad948feb078f46bb" hidden="1">#REF!</definedName>
    <definedName name="MLNK9dd14c0baf9846129ac4def32684c335" hidden="1">#REF!</definedName>
    <definedName name="MLNK9dd1e379858b4f25a88a59796978400a" hidden="1">#REF!</definedName>
    <definedName name="MLNK9ddc57a1ba4e4d5199785aaf3d45e44a" hidden="1">#REF!</definedName>
    <definedName name="MLNK9e157fe999984d20898a60c1187bd669" hidden="1">#REF!</definedName>
    <definedName name="MLNK9e1707b94a2a4c8eb7d90332e5fca3b8" hidden="1">#REF!</definedName>
    <definedName name="MLNK9e43b026b74c411da8977072fd65ad93" hidden="1">#REF!</definedName>
    <definedName name="MLNK9e6eae31b3654168ab542c1575bbc928" hidden="1">#REF!</definedName>
    <definedName name="MLNK9e80c9061fe9458db4f3875e9eea1e5e" hidden="1">#REF!</definedName>
    <definedName name="MLNK9ebe06adf297491a87d0d88c9789b621" hidden="1">#REF!</definedName>
    <definedName name="MLNK9eda961a89b94842993c44790397db4f" hidden="1">#REF!</definedName>
    <definedName name="MLNK9ef86cdb9d7e4950bba0bd079b048516" hidden="1">#REF!</definedName>
    <definedName name="MLNK9f08fe8801d34f5f82b5355704991715" hidden="1">#REF!</definedName>
    <definedName name="MLNK9f0c8b9497074c70b04450f6d36427f7" hidden="1">#REF!</definedName>
    <definedName name="MLNK9f3aca65f0ca4bc9a1151ea228e4f138" hidden="1">#REF!</definedName>
    <definedName name="MLNK9fc7493d29314d0bad01432b42e24ca8" hidden="1">#REF!</definedName>
    <definedName name="MLNK9fcf8bacc6324ca3a4e8fba603e1bc6e" hidden="1">#REF!</definedName>
    <definedName name="MLNK9ff632e491484a4780b29e704c58f41e" hidden="1">#REF!</definedName>
    <definedName name="MLNKa04dcac4b115424b90d247a5fd763c70" hidden="1">#REF!</definedName>
    <definedName name="MLNKa095248114cd4b98a5cdba66568e5593" hidden="1">#REF!</definedName>
    <definedName name="MLNKa09965f7b29d45fe99a45313c2cddd96" hidden="1">#REF!</definedName>
    <definedName name="MLNKa0af8954a1484119a2074e8fa4e032f4" hidden="1">#REF!</definedName>
    <definedName name="MLNKa0c78625cfe141e4ab697a3a620db71b" hidden="1">#REF!</definedName>
    <definedName name="MLNKa0dd547387e54b82b8cb5e41be535ba1" hidden="1">#REF!</definedName>
    <definedName name="MLNKa0fa230d770b4c12b4b5ac68044d1561" hidden="1">#REF!</definedName>
    <definedName name="MLNKa11ebd39364544378cb46861f6eaa3f6" hidden="1">#REF!</definedName>
    <definedName name="MLNKa1366d1ec1aa4bcf807d5448f5ba8e94" hidden="1">#REF!</definedName>
    <definedName name="MLNKa1476597a7d4498589728e688d2258c4" hidden="1">#REF!</definedName>
    <definedName name="MLNKa17fe3d496864f96aa550ed75387e6ee" hidden="1">#REF!</definedName>
    <definedName name="MLNKa1b0a1a86cb14484895f1e0e068e6089" hidden="1">#REF!</definedName>
    <definedName name="MLNKa1ff958981de463fb7c906538672b4b6" hidden="1">#REF!</definedName>
    <definedName name="MLNKa235ddc70a5e495da022f21daf43dab4" hidden="1">#REF!</definedName>
    <definedName name="MLNKa29320cfdbb6489c89f9537ec58799fc" hidden="1">#REF!</definedName>
    <definedName name="MLNKa2b431c832544d9bb74f9bdc7e92028b" hidden="1">#REF!</definedName>
    <definedName name="MLNKa2c856150a0148f5a7a0cdc9f12be154" hidden="1">#REF!</definedName>
    <definedName name="MLNKa2d39b8fafe749f5b91a500595e69734" hidden="1">#REF!</definedName>
    <definedName name="MLNKa2fde5377cf54ab6a4732f5a69856304" hidden="1">#REF!</definedName>
    <definedName name="MLNKa323e6aecba44774b2a4f8a538a9366b" hidden="1">#REF!</definedName>
    <definedName name="MLNKa337f01b059b46f4bdc18758a950ae8b" hidden="1">#REF!</definedName>
    <definedName name="MLNKa340d703182b447ea3b4b68480d6541a" hidden="1">#REF!</definedName>
    <definedName name="MLNKa35f22c7b250432e8e05b9272170d33d" hidden="1">#REF!</definedName>
    <definedName name="MLNKa396d39d39c141a5b747397e4a8c95ff" hidden="1">#REF!</definedName>
    <definedName name="MLNKa3e71ea1468b4fd1ad0feafe573c128a" hidden="1">#REF!</definedName>
    <definedName name="MLNKa3ecf9b7d1ba4e2fa2f48431d60d51e5" hidden="1">#REF!</definedName>
    <definedName name="MLNKa40f22cc15d344da9ea7f52aa24ce507" hidden="1">#REF!</definedName>
    <definedName name="MLNKa42506e07b8f45ce8d6d09b3882784f5" hidden="1">#REF!</definedName>
    <definedName name="MLNKa42772bcbd744cc1b1ef12fa73eeca9c" hidden="1">#REF!</definedName>
    <definedName name="MLNKa4327190738f49549a887a2b28731dc0" hidden="1">#REF!</definedName>
    <definedName name="MLNKa48d4b4263564a85a9adff84fb39e82d" hidden="1">#REF!</definedName>
    <definedName name="MLNKa4a65494761c4ce6b13ae77622455778" hidden="1">#REF!</definedName>
    <definedName name="MLNKa4ab9ce1b72248fd881919e256f97895" hidden="1">#REF!</definedName>
    <definedName name="MLNKa4bb38b5b7b64d43b60a5c780b19bd10" hidden="1">#REF!</definedName>
    <definedName name="MLNKa4c6d902dd12402ebe6b9cb188ade318" hidden="1">#REF!</definedName>
    <definedName name="MLNKa4cb59eed2ea46c685a44dd2058cda41" hidden="1">#REF!</definedName>
    <definedName name="MLNKa553ef9e166344ac9a9cfeb91fc70cd2" hidden="1">#REF!</definedName>
    <definedName name="MLNKa571659dbd004f75a02fdc6202793307" hidden="1">#REF!</definedName>
    <definedName name="MLNKa586bbe6525d4ab5a85dc6f1f14f767a" hidden="1">#REF!</definedName>
    <definedName name="MLNKa5cf965f96504519b08d6d0cd9e3ee05" hidden="1">#REF!</definedName>
    <definedName name="MLNKa5e61ef490824949aefc5ef20cb4a608" hidden="1">#REF!</definedName>
    <definedName name="MLNKa5e69815145c49729ca77715627c1adf" hidden="1">#REF!</definedName>
    <definedName name="MLNKa602f94f2ffc40d99204bbc7c7811f43" hidden="1">#REF!</definedName>
    <definedName name="MLNKa61a16158a28440b896d1c3b44283140" hidden="1">#REF!</definedName>
    <definedName name="MLNKa61cb956940a42e997a873c70c0ae816" hidden="1">#REF!</definedName>
    <definedName name="MLNKa61d5018bcf24da196e2e4bbc9c810a3" hidden="1">#REF!</definedName>
    <definedName name="MLNKa63f79e0226449ce900830ae1e80563f" hidden="1">#REF!</definedName>
    <definedName name="MLNKa66444b7ddb143959a43e3ad5cfaf874" hidden="1">#REF!</definedName>
    <definedName name="MLNKa69ea73c4ab5472e92d45c9b65feda76" hidden="1">#REF!</definedName>
    <definedName name="MLNKa6be9fba19c14b1d853a8322118e112a" hidden="1">#REF!</definedName>
    <definedName name="MLNKa6c148eee0c641d8b488e65af5766208" hidden="1">#REF!</definedName>
    <definedName name="MLNKa6c16ec50ac543ce906a9c369b7b4741" hidden="1">#REF!</definedName>
    <definedName name="MLNKa6c5989777484907aab5b68b4bd58302" hidden="1">#REF!</definedName>
    <definedName name="MLNKa6cab9cca1c94d82b4539efb08a61f26" hidden="1">#REF!</definedName>
    <definedName name="MLNKa6f40c7b08564312a2e2a85438a748d9" hidden="1">#REF!</definedName>
    <definedName name="MLNKa701ac0dfdea4cefb2f5ca8e8b0e42b1" hidden="1">#REF!</definedName>
    <definedName name="MLNKa83903c053b84ec6b0531f988ec9b0e2" hidden="1">#REF!</definedName>
    <definedName name="MLNKa8481901c3fd479596286186a1c88843" hidden="1">#REF!</definedName>
    <definedName name="MLNKa871f0a901444e05b6d78baadba14118" hidden="1">#REF!</definedName>
    <definedName name="MLNKa8ae8036fdd4499b964510f822183d6e" hidden="1">#REF!</definedName>
    <definedName name="MLNKa8b5cb9296ab4d65a6bd2b406c65d467" hidden="1">#REF!</definedName>
    <definedName name="MLNKa8fbee8d5b054dcbbe87854bd03dc399" hidden="1">#REF!</definedName>
    <definedName name="MLNKa91c853777294bc89bd556dc37dd381a" hidden="1">#REF!</definedName>
    <definedName name="MLNKa95590d5453b483bacf3669c360641b4" hidden="1">#REF!</definedName>
    <definedName name="MLNKa973474149bc4ae18111bfc514ad599d" hidden="1">#REF!</definedName>
    <definedName name="MLNKa991b42cdab74974a6847ee2704255a4" hidden="1">#REF!</definedName>
    <definedName name="MLNKa9ac010eb16445eba11f1b1d471725cb" hidden="1">#REF!</definedName>
    <definedName name="MLNKa9b07f36471e4d31853b04c771cc13e6" hidden="1">#REF!</definedName>
    <definedName name="MLNKa9d36e9c1aac4119adc9ae35b6ed1208" hidden="1">#REF!</definedName>
    <definedName name="MLNKaa0825c4019b41b4ab0d1418d7ab2fc8" hidden="1">#REF!</definedName>
    <definedName name="MLNKaa507635ae4a4a64ac51f153fc420365" hidden="1">#REF!</definedName>
    <definedName name="MLNKaa5a5db5529b4affad8dc0bc4c4dc88c" hidden="1">#REF!</definedName>
    <definedName name="MLNKaac7833ff50945f293482128dc8bfe57" hidden="1">#REF!</definedName>
    <definedName name="MLNKab2ad55bfd5543f5ab45f5d2c62dad1f" hidden="1">#REF!</definedName>
    <definedName name="MLNKab478b16a76144fe876133f3016c769a" hidden="1">#REF!</definedName>
    <definedName name="MLNKab4b58c233df40d1a880b426f8f3cd8b" hidden="1">#REF!</definedName>
    <definedName name="MLNKabbf070a5f3d406fa326981c7fb5bf61" hidden="1">#REF!</definedName>
    <definedName name="MLNKabe3324a00984d0c9f34f713c56ba267" hidden="1">#REF!</definedName>
    <definedName name="MLNKabe618d04d5746b0a9ec7af1af829d8a" hidden="1">#REF!</definedName>
    <definedName name="MLNKabf3720627dc43a2b9f5c87f2946f7bd" hidden="1">#REF!</definedName>
    <definedName name="MLNKac1902f3645047a88df06cf35f310c1b" hidden="1">#REF!</definedName>
    <definedName name="MLNKac4b655ac9c74966b20e0791bdbbbe77" hidden="1">#REF!</definedName>
    <definedName name="MLNKac7903422dde411c84ef85151398edba" hidden="1">#REF!</definedName>
    <definedName name="MLNKac8766ee856e4f559e451b6c8f0c927b" hidden="1">#REF!</definedName>
    <definedName name="MLNKacd304287f1940148a4b52975ce503c9" hidden="1">#REF!</definedName>
    <definedName name="MLNKacd57dde132c4a639b2b22c23ff64004" hidden="1">#REF!</definedName>
    <definedName name="MLNKace03ecdc3a74b9fafc5cb71ca17f323" hidden="1">#REF!</definedName>
    <definedName name="MLNKacfa72c131e441aab57f22d0b4c73542" hidden="1">#REF!</definedName>
    <definedName name="MLNKad3f683d7b5249a9886fa67b53ea6bd1" hidden="1">#REF!</definedName>
    <definedName name="MLNKad58eb4420cd47eb9a8d657b2fbb921d" hidden="1">#REF!</definedName>
    <definedName name="MLNKad76471136d440349f59309417d8bbca" hidden="1">#REF!</definedName>
    <definedName name="MLNKad92a565142d4b14892e48b3e858120f" hidden="1">#REF!</definedName>
    <definedName name="MLNKadd8d1c0c9164ceab86e0d63978bf9cb" hidden="1">#REF!</definedName>
    <definedName name="MLNKaddba4f25d9e485e833e8e851c033f44" hidden="1">#REF!</definedName>
    <definedName name="MLNKae0261e1c9984470ae2e4ed990b0907b" hidden="1">#REF!</definedName>
    <definedName name="MLNKae584348fa9b48c29dcf8fbda956da9d" hidden="1">#REF!</definedName>
    <definedName name="MLNKae5be9a347ba4311b3f454e4e9e28309" hidden="1">#REF!</definedName>
    <definedName name="MLNKae85ee036d624a41ba8e4da9c402b9bb" hidden="1">#REF!</definedName>
    <definedName name="MLNKaea6fb9b64ec401cbd8ed6ff5627fc06" hidden="1">#REF!</definedName>
    <definedName name="MLNKaebabaf169b840d7b7c9d162ade0136d" hidden="1">#REF!</definedName>
    <definedName name="MLNKaec763ace9df4a4bb41ce3585383b7c4" hidden="1">#REF!</definedName>
    <definedName name="MLNKaef132fc864e4b5ab5c35864099ce8ed" hidden="1">#REF!</definedName>
    <definedName name="MLNKaf52d5f09ca14d7daea326f61f2a35b2" hidden="1">#REF!</definedName>
    <definedName name="MLNKaf84ce7ccb244754b6d05fd46b2e50e4" hidden="1">#REF!</definedName>
    <definedName name="MLNKaf94d30330a94d2298704af4ef0ab9a5" hidden="1">#REF!</definedName>
    <definedName name="MLNKafea55291bb5414fbc5f67b1380ce167" hidden="1">#REF!</definedName>
    <definedName name="MLNKb010913445b2492c92fd9d9087899561" hidden="1">#REF!</definedName>
    <definedName name="MLNKb02cb6f6f5e646d983bb5b6071a4b864" hidden="1">#REF!</definedName>
    <definedName name="MLNKb03ccb1533434341903873bcdbdd7e7e" hidden="1">#REF!</definedName>
    <definedName name="MLNKb046357b9d324da292ac6b37ca14d27e" hidden="1">#REF!</definedName>
    <definedName name="MLNKb081e1a339dd435f8b73dcf1a8232f53" hidden="1">#REF!</definedName>
    <definedName name="MLNKb0c390f01f454eea9acb53d9bd4000e8" hidden="1">#REF!</definedName>
    <definedName name="MLNKb126fb23d94647c1bb5c82747ce8b1ce" hidden="1">#REF!</definedName>
    <definedName name="MLNKb172cad1bb6e4a1b8712091635518249" hidden="1">#REF!</definedName>
    <definedName name="MLNKb190b965481c403ebadcf5434d93c96e" hidden="1">#REF!</definedName>
    <definedName name="MLNKb1ad831a162d4906aeb1adba10e3ceb2" hidden="1">#REF!</definedName>
    <definedName name="MLNKb1c70fe688e247e0bc9115154f323a1e" hidden="1">#REF!</definedName>
    <definedName name="MLNKb1ca5a94587140b9bc58b3a9325b0176" hidden="1">#REF!</definedName>
    <definedName name="MLNKb1f15e8a0a474b9392edfa7306c0835b" hidden="1">#REF!</definedName>
    <definedName name="MLNKb2064d884bca4d9d9b7f75a1c390e794" hidden="1">#REF!</definedName>
    <definedName name="MLNKb2685a9b2ba741748669992e9b903e66" hidden="1">#REF!</definedName>
    <definedName name="MLNKb2778c8068a64327a340b47fee00cd9c" hidden="1">#REF!</definedName>
    <definedName name="MLNKb2b35de89b1749e9a4e32373b8689b2a" hidden="1">#REF!</definedName>
    <definedName name="MLNKb2bff04da2494dceb0db2a02abf9fc0e" hidden="1">#REF!</definedName>
    <definedName name="MLNKb2c8fbcede154cfa833144d69fed8dd9" hidden="1">#REF!</definedName>
    <definedName name="MLNKb2ef0b2afa9c42ce9ec988fd5f1fc787" hidden="1">#REF!</definedName>
    <definedName name="MLNKb31c7b8bafec4cb48f59740964930cc0" hidden="1">#REF!</definedName>
    <definedName name="MLNKb34155f138cc4dee8f0aa006f6c39f92" hidden="1">#REF!</definedName>
    <definedName name="MLNKb34c708a2cbc41b9b95400c142ebb966" hidden="1">#REF!</definedName>
    <definedName name="MLNKb3514d39de294aa79628e8a463fd20c3" hidden="1">#REF!</definedName>
    <definedName name="MLNKb35ae81d8d0649d697bf11beeef8809c" hidden="1">#REF!</definedName>
    <definedName name="MLNKb3aff00e610a40eca08ad787801688ee" hidden="1">#REF!</definedName>
    <definedName name="MLNKb3f232fd988146dc8a5116d946f3fb54" hidden="1">#REF!</definedName>
    <definedName name="MLNKb3f81b55c9db4bd5befc7b17eff508f1" hidden="1">#REF!</definedName>
    <definedName name="MLNKb42b39ccc09044cc9c00d946eefc03dc" hidden="1">#REF!</definedName>
    <definedName name="MLNKb44aa170421e459398914d0d72d1ae3f" hidden="1">#REF!</definedName>
    <definedName name="MLNKb46ba7a3ff3449cb81ec92f74c372a46" hidden="1">#REF!</definedName>
    <definedName name="MLNKb4727343f03d4460a3bb8fdbe98b6ff6" hidden="1">#REF!</definedName>
    <definedName name="MLNKb47b2c1759fd4deb85a7bc113c9250fc" hidden="1">#REF!</definedName>
    <definedName name="MLNKb489b060bf3e4e82be88c788abf20059" hidden="1">#REF!</definedName>
    <definedName name="MLNKb4dda03335104f4faf72b35cb8ed7d6a" hidden="1">#REF!</definedName>
    <definedName name="MLNKb4de02411e52428d9dcc4a8e012e601f" hidden="1">#REF!</definedName>
    <definedName name="MLNKb51a60d9849c4daa89cd23773ff823d3" hidden="1">#REF!</definedName>
    <definedName name="MLNKb523de5121c943b399e2d7b09807713f" hidden="1">#REF!</definedName>
    <definedName name="MLNKb53d176fb2cc45959779d69dc85c4102" hidden="1">#REF!</definedName>
    <definedName name="MLNKb57871f789c14fa593feae5306bf484b" hidden="1">#REF!</definedName>
    <definedName name="MLNKb5a6b042682b44efbce71e819ed63b25" hidden="1">#REF!</definedName>
    <definedName name="MLNKb5abfe0b278645c0b3f82273f31f259e" hidden="1">#REF!</definedName>
    <definedName name="MLNKb5f9099784de43a492da68f837a63fc0" hidden="1">#REF!</definedName>
    <definedName name="MLNKb604632c7d2f4b6e80931dd880e37572" hidden="1">#REF!</definedName>
    <definedName name="MLNKb604bd42e2424df38a4f5a801e8b8eee" hidden="1">#REF!</definedName>
    <definedName name="MLNKb62d35646fb9463db4494614d9c64076" hidden="1">#REF!</definedName>
    <definedName name="MLNKb62f4be064fd4a8b95ff92431f50ee7c" hidden="1">#REF!</definedName>
    <definedName name="MLNKb63028c4b8d44d2580f35fdf6ea528a8" hidden="1">#REF!</definedName>
    <definedName name="MLNKb63bd222ac2e465fbcc150550ca6d08e" hidden="1">#REF!</definedName>
    <definedName name="MLNKb645b7409f2046449f945499b0336c75" hidden="1">#REF!</definedName>
    <definedName name="MLNKb6866111b74746cbb497d1b902ed3f3b" hidden="1">#REF!</definedName>
    <definedName name="MLNKb686f32b0efd4e989ac31bb98dc3bc76" hidden="1">#REF!</definedName>
    <definedName name="MLNKb70138431ab3454fb2a17b0ec53aa827" hidden="1">#REF!</definedName>
    <definedName name="MLNKb731f6ecabc94b6ba1a8473abcec5f6e" hidden="1">#REF!</definedName>
    <definedName name="MLNKb7687fdf5bbe4be2a629d19431e6874f" hidden="1">#REF!</definedName>
    <definedName name="MLNKb7b495854e76411fa96f53c71309aebd" hidden="1">#REF!</definedName>
    <definedName name="MLNKb7cad77968894fb3bd76fd1a72580aac" hidden="1">#REF!</definedName>
    <definedName name="MLNKb7efd235300b45669cf985ba002fef42" hidden="1">#REF!</definedName>
    <definedName name="MLNKb7fab05ebdfb422597c16c90e1738782" hidden="1">#REF!</definedName>
    <definedName name="MLNKb8222cda5d334dbd89b1153820e34be5" hidden="1">#REF!</definedName>
    <definedName name="MLNKb82727791b354b28a854967ad1eea19f" hidden="1">#REF!</definedName>
    <definedName name="MLNKb87c080793714b0e89d41682418a1b30" hidden="1">#REF!</definedName>
    <definedName name="MLNKb8b843f2cf5f47a2ad5d4c34141b139e" hidden="1">#REF!</definedName>
    <definedName name="MLNKb8fb31ed5a5a455a8f4d961fbd26fa88" hidden="1">#REF!</definedName>
    <definedName name="MLNKb927f6d0411f4c1c90e6860c6d5ee9e3" hidden="1">#REF!</definedName>
    <definedName name="MLNKb9a30db204b347ab8b942391198215fd" hidden="1">#REF!</definedName>
    <definedName name="MLNKb9e41e44bf944ba783f6fdb095e425f9" hidden="1">#REF!</definedName>
    <definedName name="MLNKba198772be8f4c7d8209da6e8a1c7ed6" hidden="1">#REF!</definedName>
    <definedName name="MLNKba36bb0925c84bb88acf46cf7bebec6c" hidden="1">#REF!</definedName>
    <definedName name="MLNKba453527261244e7aef5b84a2d1e2aa5" hidden="1">#REF!</definedName>
    <definedName name="MLNKba4f0fbb6be949c6b61c6ce6c1fbd312" hidden="1">#REF!</definedName>
    <definedName name="MLNKba5c8394bbaa4a43846cb657dbfe4152" hidden="1">#REF!</definedName>
    <definedName name="MLNKba9ba4aea8d147dc96963f17e785fd68" hidden="1">#REF!</definedName>
    <definedName name="MLNKbad10d329e164505a9e489e1c5a5729c" hidden="1">#REF!</definedName>
    <definedName name="MLNKbaeac5a2964a4a4db43a4842edbb693b" hidden="1">#REF!</definedName>
    <definedName name="MLNKbb0c3917d1d54f52b5d3286acb96e019" hidden="1">#REF!</definedName>
    <definedName name="MLNKbb15c1ee987841e0a69e8b60b18931c4" hidden="1">#REF!</definedName>
    <definedName name="MLNKbb44258f65c14fc28b7c298a9366d392" hidden="1">#REF!</definedName>
    <definedName name="MLNKbb4812cefc6e45c29d279ef2da0a5298" hidden="1">#REF!</definedName>
    <definedName name="MLNKbb6e71cfb3ae4a8e8906b3bd909ec08a" hidden="1">#REF!</definedName>
    <definedName name="MLNKbb783919a3974be68c7f39f7fcd851e0" hidden="1">#REF!</definedName>
    <definedName name="MLNKbb86e6832bb44417af3667dc70d7cb4b" hidden="1">#REF!</definedName>
    <definedName name="MLNKbbbe1f1baa3c483e9adc41a7a30c2fca" hidden="1">#REF!</definedName>
    <definedName name="MLNKbbd61ee9aa9148f1ae6fb35c342ebb5f" hidden="1">#REF!</definedName>
    <definedName name="MLNKbbf73ef74c7a4df3a818269bad676859" hidden="1">#REF!</definedName>
    <definedName name="MLNKbc7d4ca2a08344d2a7c3b6b4376136a8" hidden="1">#REF!</definedName>
    <definedName name="MLNKbd0a477626e248779bfad3b08f79f667" hidden="1">#REF!</definedName>
    <definedName name="MLNKbd4de0a02a194ebaad4e3b3c0f8f00bf" hidden="1">#REF!</definedName>
    <definedName name="MLNKbd691b04e308440ea8653afb7cccd868" hidden="1">#REF!</definedName>
    <definedName name="MLNKbd8b2d7477244d44944c25be99bf6d70" hidden="1">#REF!</definedName>
    <definedName name="MLNKbd8d24c2e77043958349ade6151f6a4e" hidden="1">#REF!</definedName>
    <definedName name="MLNKbdb30c2ada2f4ed8bd4e6020ad9f1633" hidden="1">#REF!</definedName>
    <definedName name="MLNKbdc62dc26db244208c0ef0ce3e47cceb" hidden="1">#REF!</definedName>
    <definedName name="MLNKbe24786c0f534c4da9eaae96b9294bb1" hidden="1">#REF!</definedName>
    <definedName name="MLNKbe2ed088757144f792c40ebbf4f81332" hidden="1">#REF!</definedName>
    <definedName name="MLNKbe4a720aab0d403389b806a596f7a774" hidden="1">#REF!</definedName>
    <definedName name="MLNKbe691c0c25ab41ddbea9ce6d89fc66fb" hidden="1">#REF!</definedName>
    <definedName name="MLNKbedc2446197247f9a5bdbe6601322b42" hidden="1">#REF!</definedName>
    <definedName name="MLNKbee336fc18e44c0592a57ff828a225dc" hidden="1">#REF!</definedName>
    <definedName name="MLNKbf02466ccba84c1d85a1c8f99caae036" hidden="1">#REF!</definedName>
    <definedName name="MLNKbf2d8b9f41c54f92a5207819feae882c" hidden="1">#REF!</definedName>
    <definedName name="MLNKbf44017d07f5473a94b0c9aa12a45607" hidden="1">#REF!</definedName>
    <definedName name="MLNKbf5a0299d03845178f2c890169259fae" hidden="1">#REF!</definedName>
    <definedName name="MLNKbf604f5827334b00b2d19d530c8f8cc4" hidden="1">#REF!</definedName>
    <definedName name="MLNKbf8d3a6d52974f6f88c2d2a63c41dfbb" hidden="1">#REF!</definedName>
    <definedName name="MLNKbfe25d866940451abb5019fa8b65779e" hidden="1">#REF!</definedName>
    <definedName name="MLNKbfe307b855134e618d1189263200fb87" hidden="1">#REF!</definedName>
    <definedName name="MLNKbfe9b5233f434964bbf4530fe68aeb8a" hidden="1">#REF!</definedName>
    <definedName name="MLNKbff9cbc43043452384223db7bf78adde" hidden="1">#REF!</definedName>
    <definedName name="MLNKbffc3f88581c41f38bbd617ef691d8f1" hidden="1">#REF!</definedName>
    <definedName name="MLNKc001d631d0a1430bb51c24ecd445be42" hidden="1">#REF!</definedName>
    <definedName name="MLNKc020b0f25fcc401688f92abb2a536c1e" hidden="1">#REF!</definedName>
    <definedName name="MLNKc06b9039096f4bd89d68f1167c56a6c5" hidden="1">#REF!</definedName>
    <definedName name="MLNKc0b88ca7ef904580a4d922866d66d39d" hidden="1">#REF!</definedName>
    <definedName name="MLNKc0c6bf0e948148aa989a85955fb23522" hidden="1">#REF!</definedName>
    <definedName name="MLNKc1186dbe03eb4fb1ba1bdab9943eb28f" hidden="1">#REF!</definedName>
    <definedName name="MLNKc11c83370f4d4f70b2c24b8f35116c6a" hidden="1">#REF!</definedName>
    <definedName name="MLNKc125dc4461424f84abf51662fa03d94c" hidden="1">#REF!</definedName>
    <definedName name="MLNKc12f6fdb47b24e1fbd2982cf2c7f0730" hidden="1">#REF!</definedName>
    <definedName name="MLNKc153d2e213fa46338db630345bdd50df" hidden="1">#REF!</definedName>
    <definedName name="MLNKc1a074e1609441a9be2608a216936aba" hidden="1">#REF!</definedName>
    <definedName name="MLNKc1ce61e4cc8f4369806d883b721ec22f" hidden="1">#REF!</definedName>
    <definedName name="MLNKc1cf46c976324836a1d18e6cbd4dc049" hidden="1">#REF!</definedName>
    <definedName name="MLNKc1e246aa6fb64e82ad137c957823765b" hidden="1">#REF!</definedName>
    <definedName name="MLNKc1ea0fd2bda0435abb7bc0e36bc2d40b" hidden="1">#REF!</definedName>
    <definedName name="MLNKc261cff044e54d8faef71f8f130a7eec" hidden="1">#REF!</definedName>
    <definedName name="MLNKc28c890f86b4449b8e58b89c513990ae" hidden="1">#REF!</definedName>
    <definedName name="MLNKc2a922a805834936bad32c368ebf3cd0" hidden="1">#REF!</definedName>
    <definedName name="MLNKc2e8f11a5f6a44fa9a62713111a304bd" hidden="1">#REF!</definedName>
    <definedName name="MLNKc2f39117ccca4e58b709291994c8318d" hidden="1">#REF!</definedName>
    <definedName name="MLNKc322b102db64483da43bc04996c0c6d4" hidden="1">#REF!</definedName>
    <definedName name="MLNKc3275e649d6042cba542aa61bda170fd" hidden="1">#REF!</definedName>
    <definedName name="MLNKc33554b5041642b89b35776c12944b5e" hidden="1">#REF!</definedName>
    <definedName name="MLNKc36fca89627a4176834f614e253e4493" hidden="1">#REF!</definedName>
    <definedName name="MLNKc3ab66c1e84c40d0a06a5d8a3063cf85" hidden="1">#REF!</definedName>
    <definedName name="MLNKc3c513b6854c4201b576ce1e545a52bf" hidden="1">#REF!</definedName>
    <definedName name="MLNKc3ec8cc9ad0741f79a3bad9b6bc24b48" hidden="1">#REF!</definedName>
    <definedName name="MLNKc41bd1a16aec42ada9fb7d407cbb12c1" hidden="1">#REF!</definedName>
    <definedName name="MLNKc4428deead4840fb9914d89d19805faf" hidden="1">#REF!</definedName>
    <definedName name="MLNKc468b8e754b1476b8969d648668d5d9d" hidden="1">#REF!</definedName>
    <definedName name="MLNKc472ebb2e2854c63b52fc8afaac7b7b5" hidden="1">#REF!</definedName>
    <definedName name="MLNKc474cbb1621d468cab90b6736a643be2" hidden="1">#REF!</definedName>
    <definedName name="MLNKc475dde2fbff4034bd848dfc896de582" hidden="1">#REF!</definedName>
    <definedName name="MLNKc4867e01e10943649e92aeead3bc1ca3" hidden="1">#REF!</definedName>
    <definedName name="MLNKc493e0d188b84cb99a40bc9159f3f2ad" hidden="1">#REF!</definedName>
    <definedName name="MLNKc49c42fe51954a819d821a72fe7d3983" hidden="1">#REF!</definedName>
    <definedName name="MLNKc4a007a28dd14326a7292bc6e2f96dc8" hidden="1">#REF!</definedName>
    <definedName name="MLNKc52a1789e65d4a23854bcba23f18ff9e" hidden="1">#REF!</definedName>
    <definedName name="MLNKc5495f363bdb46909d0e9ee5d3e255fc" hidden="1">#REF!</definedName>
    <definedName name="MLNKc57677472d094c849e849cd80922a219" hidden="1">#REF!</definedName>
    <definedName name="MLNKc588bcc168ed458091b0d7effc24c198" hidden="1">#REF!</definedName>
    <definedName name="MLNKc5a5633d90b340f9be68d82bda2850f5" hidden="1">#REF!</definedName>
    <definedName name="MLNKc5abc5d468c74fe79994a40f1d05e6ac" hidden="1">#REF!</definedName>
    <definedName name="MLNKc5b80cc7c5284a35a453e87259fa6082" hidden="1">#REF!</definedName>
    <definedName name="MLNKc6168fc096974a0baf8c739cab02b607" hidden="1">#REF!</definedName>
    <definedName name="MLNKc63c5f7883a6472ab0912c8a4d5608c1" hidden="1">#REF!</definedName>
    <definedName name="MLNKc690aef020d34466b32565201b3d5282" hidden="1">#REF!</definedName>
    <definedName name="MLNKc6a4dc818bf94fd5b287d2d708b024b7" hidden="1">#REF!</definedName>
    <definedName name="MLNKc6a6a51b71044755be79a6aec754631c" hidden="1">#REF!</definedName>
    <definedName name="MLNKc6bb6bae41d04a3cac5d9220369e3f37" hidden="1">#REF!</definedName>
    <definedName name="MLNKc6df31e0a2054b5bbdcca6f9feeb1e96" hidden="1">#REF!</definedName>
    <definedName name="MLNKc6fa000b353e485ab17efe3659661cf2" hidden="1">#REF!</definedName>
    <definedName name="MLNKc700c3c6235841dfb2c6aba3b307dd42" hidden="1">#REF!</definedName>
    <definedName name="MLNKc724ae5f42d546448274c3585e82bf31" hidden="1">#REF!</definedName>
    <definedName name="MLNKc724e530a36840d1869aaec27278831b" hidden="1">#REF!</definedName>
    <definedName name="MLNKc73c788ab88041489d0a02806391ba20" hidden="1">#REF!</definedName>
    <definedName name="MLNKc7aa3dad1e694170a19989992b616b1c" hidden="1">#REF!</definedName>
    <definedName name="MLNKc7c12e02b0804b2b95d8af5d1487c779" hidden="1">#REF!</definedName>
    <definedName name="MLNKc7c571ccb14a447fb02f1371aa03fa2a" hidden="1">#REF!</definedName>
    <definedName name="MLNKc7d62fc5ee844fdfa04bee727a4cf12e" hidden="1">#REF!</definedName>
    <definedName name="MLNKc7e37167b0734fb7817beb16563a1299" hidden="1">#REF!</definedName>
    <definedName name="MLNKc7f6b4fe775e43ea85d37ac62460277d" hidden="1">#REF!</definedName>
    <definedName name="MLNKc80158871d6945ce8dab9a1170751cd7" hidden="1">#REF!</definedName>
    <definedName name="MLNKc882cc594f7040e8b6f25d5915151baf" hidden="1">#REF!</definedName>
    <definedName name="MLNKc8a5d776e09f460e97b02e06fab64afc" hidden="1">#REF!</definedName>
    <definedName name="MLNKc913fc9c2b024f6bbb3f16f5040e17bf" hidden="1">#REF!</definedName>
    <definedName name="MLNKc9361a899fd54e899ceb311534f31928" hidden="1">#REF!</definedName>
    <definedName name="MLNKc943c1c386ea4325b2441c50a000529b" hidden="1">#REF!</definedName>
    <definedName name="MLNKc94596560d5247a7b537ea0db3deebee" hidden="1">#REF!</definedName>
    <definedName name="MLNKc988b4b9370946cfa8489bd94b95f629" hidden="1">#REF!</definedName>
    <definedName name="MLNKc9cceec8e0294da889691be5ff4c760b" hidden="1">#REF!</definedName>
    <definedName name="MLNKc9f5155718f248b18c6b0de294766613" hidden="1">#REF!</definedName>
    <definedName name="MLNKca50fd5188824e819e02b10c7a33ebf1" hidden="1">#REF!</definedName>
    <definedName name="MLNKca61aee0973648d792d6e10aac33718f" hidden="1">#REF!</definedName>
    <definedName name="MLNKca623c4ea93d4b2a9e688f86f9544dc9" hidden="1">#REF!</definedName>
    <definedName name="MLNKca697c40fd1b4b539aa6dba32e06c95c" hidden="1">#REF!</definedName>
    <definedName name="MLNKca85798376a3495d9f9900044a904e47" hidden="1">#REF!</definedName>
    <definedName name="MLNKcab49c0810d747e595521da10e4092c3" hidden="1">#REF!</definedName>
    <definedName name="MLNKcac4c0db9f474b029d17c172940e3c70" hidden="1">#REF!</definedName>
    <definedName name="MLNKcae45b67946242ecb2bcfec6920e732c" hidden="1">#REF!</definedName>
    <definedName name="MLNKcb056dc51d7a4301afae30c31730b9c9" hidden="1">#REF!</definedName>
    <definedName name="MLNKcb0c6417b3534200a47b1d6f19b272a8" hidden="1">#REF!</definedName>
    <definedName name="MLNKcb108fc3e0504f298b5be118399b4e24" hidden="1">#REF!</definedName>
    <definedName name="MLNKcb6d60a911fa478ea4050358ee929ad9" hidden="1">#REF!</definedName>
    <definedName name="MLNKcb72386b9d224164bce675817b69ee51" hidden="1">#REF!</definedName>
    <definedName name="MLNKcb79e6b06c4144b2bd0198c6f30142b8" hidden="1">#REF!</definedName>
    <definedName name="MLNKcb92803386024106b2d7be8e599de7a0" hidden="1">#REF!</definedName>
    <definedName name="MLNKcbb398a79e2b49caa5d72ae154dbd7b4" hidden="1">#REF!</definedName>
    <definedName name="MLNKcbbd2f17b7a54131a69a354d98dc8faa" hidden="1">#REF!</definedName>
    <definedName name="MLNKcbc0372de4f648b4b8640ff7457bd0df" hidden="1">#REF!</definedName>
    <definedName name="MLNKcc09dc45bad14d33a90a0a1211ca5116" hidden="1">#REF!</definedName>
    <definedName name="MLNKcc38a795ab9449799ca65e302dcaf5e1" hidden="1">#REF!</definedName>
    <definedName name="MLNKcc595460753941459b6379fe33222d9e" hidden="1">#REF!</definedName>
    <definedName name="MLNKcc5eba5bb74f4c2984222480f095301f" hidden="1">#REF!</definedName>
    <definedName name="MLNKcc64847eea45467284d6a148d4af468d" hidden="1">#REF!</definedName>
    <definedName name="MLNKcc6b0b06648a43c4ae44d5ab5ac9c830" hidden="1">#REF!</definedName>
    <definedName name="MLNKcc71d092209f4ab3a3b0013f2e77c4e3" hidden="1">#REF!</definedName>
    <definedName name="MLNKcc7f03c56b8843e8b1afafbe60ed4e59" hidden="1">#REF!</definedName>
    <definedName name="MLNKcc861b0c7fe94725bc62a8143fde611e" hidden="1">#REF!</definedName>
    <definedName name="MLNKccc1a496d9754828ad89298014a3826a" hidden="1">#REF!</definedName>
    <definedName name="MLNKccce832a77db4f588656e3e30ffd83da" hidden="1">#REF!</definedName>
    <definedName name="MLNKcccf24e17d7247ea80a2e8410a63909e" hidden="1">#REF!</definedName>
    <definedName name="MLNKccd0c390296e4e84a4b644aea2bce011" hidden="1">#REF!</definedName>
    <definedName name="MLNKccdb75be16cd40d6a3d522cbf8bcbfb8" hidden="1">#REF!</definedName>
    <definedName name="MLNKcce8f714a65d4960b836ad52bb1b273a" hidden="1">#REF!</definedName>
    <definedName name="MLNKcd110ebabdb449599e22fb6ac994b64b" hidden="1">#REF!</definedName>
    <definedName name="MLNKcd21953bffc446ffa1631ff28b68b189" hidden="1">#REF!</definedName>
    <definedName name="MLNKcd3a6158cb344ca08e25b79c5d884a4d" hidden="1">#REF!</definedName>
    <definedName name="MLNKcd6a303af9a84e9fb95dc99e365b210f" hidden="1">#REF!</definedName>
    <definedName name="MLNKcd7bd7c2bdd342dbbf9a4fd66fd51374" hidden="1">#REF!</definedName>
    <definedName name="MLNKcd968ca4b7d64a118d3c989747ecdaec" hidden="1">#REF!</definedName>
    <definedName name="MLNKcdae8912400d44e4afb831c33dfcfc4e" hidden="1">#REF!</definedName>
    <definedName name="MLNKcdb0db796e704e58b79b875128293791" hidden="1">#REF!</definedName>
    <definedName name="MLNKcdc8c7ebfee7462395ab3a8b63a4d0a2" hidden="1">#REF!</definedName>
    <definedName name="MLNKcdda3da4ee794f8e8c5d1f23579f4715" hidden="1">#REF!</definedName>
    <definedName name="MLNKcddf9b63b3e049d6937a77696863e90e" hidden="1">#REF!</definedName>
    <definedName name="MLNKce5f37c7c3eb4b7dbbafc335317ae2bb" hidden="1">#REF!</definedName>
    <definedName name="MLNKce636fcfb73a46cca2aa3adfa8ba8aa7" hidden="1">#REF!</definedName>
    <definedName name="MLNKce6739e0da1946dba7b7f47b66a8f5ab" hidden="1">#REF!</definedName>
    <definedName name="MLNKce9e3576afb64e2284be9f986fd0e0a9" hidden="1">#REF!</definedName>
    <definedName name="MLNKceaa752019da436e8142b7cd8a704c5c" hidden="1">#REF!</definedName>
    <definedName name="MLNKced075d3fc2d4bec855aa634ddd549d8" hidden="1">#REF!</definedName>
    <definedName name="MLNKcf0045172a0540169c546251ed2f7d2a" hidden="1">#REF!</definedName>
    <definedName name="MLNKcf38a18e13254d4b8b20c5ccbac90ec3" hidden="1">#REF!</definedName>
    <definedName name="MLNKcf52891f7baf49dc808dc74f243d598d" hidden="1">#REF!</definedName>
    <definedName name="MLNKcf63280cb82046f6b8bb7b05aabc2316" hidden="1">#REF!</definedName>
    <definedName name="MLNKcfcf3b4972a84d21812f3cd340332b3f" hidden="1">#REF!</definedName>
    <definedName name="MLNKcff5f3ae523c4c13b3bc1cde22121e03" hidden="1">#REF!</definedName>
    <definedName name="MLNKd04ac558bc094c54a33f72877b948019" hidden="1">#REF!</definedName>
    <definedName name="MLNKd055157c40814e3e9215f5d2e57bab17" hidden="1">#REF!</definedName>
    <definedName name="MLNKd05a0493ac80476696a12a7063028d83" hidden="1">#REF!</definedName>
    <definedName name="MLNKd0d31bf87b844a628f2ed672c7dba44f" hidden="1">#REF!</definedName>
    <definedName name="MLNKd0faddd9ca5441bbab9a0f90e39b3ac6" hidden="1">#REF!</definedName>
    <definedName name="MLNKd103f663c9664e3ca407b7a864b65445" hidden="1">#REF!</definedName>
    <definedName name="MLNKd104d975a11f4d2594868ce27a116b4e" hidden="1">#REF!</definedName>
    <definedName name="MLNKd11283051d5949cdaeeb0d40c6cf142f" hidden="1">#REF!</definedName>
    <definedName name="MLNKd11619b7a37342a1b3052aa0566ab290" hidden="1">#REF!</definedName>
    <definedName name="MLNKd117e01c19254ac693078e2728110d16" hidden="1">#REF!</definedName>
    <definedName name="MLNKd11b900212c3455fb4fef7d38fac5850" hidden="1">#REF!</definedName>
    <definedName name="MLNKd153f080c30c49b5a223a9c463a7ceda" hidden="1">#REF!</definedName>
    <definedName name="MLNKd15634a5e7eb45e7aa54ad3cb71d8ae3" hidden="1">#REF!</definedName>
    <definedName name="MLNKd1dce7ae5b9a41e6992999787714424b" hidden="1">#REF!</definedName>
    <definedName name="MLNKd1dd1742e56248cc87be77fe48cb2b17" hidden="1">#REF!</definedName>
    <definedName name="MLNKd20b11263d4d4d4393f23131922bf133" hidden="1">#REF!</definedName>
    <definedName name="MLNKd2125b07d36640f49fb5da45e0d6a6eb" hidden="1">#REF!</definedName>
    <definedName name="MLNKd2145b56d4c0419284ecc0cd2d22f5c7" hidden="1">#REF!</definedName>
    <definedName name="MLNKd243f74ec9e6412580dfa0061b5b271f" hidden="1">#REF!</definedName>
    <definedName name="MLNKd24574d5a07b4768bdf9455b69a49a32" hidden="1">#REF!</definedName>
    <definedName name="MLNKd2573afbadee4ca0976a4138d9e35890" hidden="1">#REF!</definedName>
    <definedName name="MLNKd25d829a8755433b925c0d5a48f63009" hidden="1">#REF!</definedName>
    <definedName name="MLNKd2a07118bf6d421882550fd46cc4d68b" hidden="1">#REF!</definedName>
    <definedName name="MLNKd2ae30ff8bae477bb7fe7417b76ec147" hidden="1">#REF!</definedName>
    <definedName name="MLNKd2bffd0759bd472ba86fa9d1ab4ea4e6" hidden="1">#REF!</definedName>
    <definedName name="MLNKd34a9a3e9c6e4ea2b02f4efa6ba9a75f" hidden="1">#REF!</definedName>
    <definedName name="MLNKd36b40387f784cb4a953203e5299b453" hidden="1">#REF!</definedName>
    <definedName name="MLNKd37e5d37fbd741debecfcf56a436b2c8" hidden="1">#REF!</definedName>
    <definedName name="MLNKd39a46a7b965454293b50439f4b29df9" hidden="1">#REF!</definedName>
    <definedName name="MLNKd3c6a91d676e44b88a144e5b7a496fcf" hidden="1">#REF!</definedName>
    <definedName name="MLNKd3e4fdc85b1649fb8b999979d1415c7b" hidden="1">#REF!</definedName>
    <definedName name="MLNKd3f4956083664ca18ff16c1cde687257" hidden="1">#REF!</definedName>
    <definedName name="MLNKd42f84fb097d4bb0ad32da23986953c9" hidden="1">#REF!</definedName>
    <definedName name="MLNKd445666e487145f5b27010fcc144952d" hidden="1">#REF!</definedName>
    <definedName name="MLNKd4792b5a11cf438baec9b15030e92818" hidden="1">#REF!</definedName>
    <definedName name="MLNKd4933aa02dec4d7597226900e053650a" hidden="1">#REF!</definedName>
    <definedName name="MLNKd4e0b42560b54b298075eea3a35868e3" hidden="1">#REF!</definedName>
    <definedName name="MLNKd5155d8f82924c7da53b159ca3378cef" hidden="1">#REF!</definedName>
    <definedName name="MLNKd54bee02e02a4586989f604c907e0f0c" hidden="1">#REF!</definedName>
    <definedName name="MLNKd5547e2aac2f4889b8e032205937d7af" hidden="1">#REF!</definedName>
    <definedName name="MLNKd58d5c57a18c4bb58ef304c8789143a6" hidden="1">#REF!</definedName>
    <definedName name="MLNKd591b2f590c8439d88aa1dacb81e3258" hidden="1">#REF!</definedName>
    <definedName name="MLNKd5929e7cb30245c2a7ff42e1eb3816de" hidden="1">#REF!</definedName>
    <definedName name="MLNKd5de46edfa7743eba7e173799e410bfe" hidden="1">#REF!</definedName>
    <definedName name="MLNKd5df6c7f3f05429590bbae4ee0e7e526" hidden="1">#REF!</definedName>
    <definedName name="MLNKd601784d29e4497880793b67f6fb2fe7" hidden="1">#REF!</definedName>
    <definedName name="MLNKd64a2042f29b4124b9e655b7da43570b" hidden="1">#REF!</definedName>
    <definedName name="MLNKd64bdb82378a4aefba8959d137c3af86" hidden="1">#REF!</definedName>
    <definedName name="MLNKd650a5ef2a0645fb87b294556ce55a49" hidden="1">#REF!</definedName>
    <definedName name="MLNKd662ba2a8db6412fa2f6a7e3e4548709" hidden="1">#REF!</definedName>
    <definedName name="MLNKd668d8094f6e4c23ac1cc0d8bc5b4e92" hidden="1">#REF!</definedName>
    <definedName name="MLNKd66cc17ad0ca4073969582fa624c2dd5" hidden="1">#REF!</definedName>
    <definedName name="MLNKd67d2484bd3b432fb622517ba5323c1d" hidden="1">#REF!</definedName>
    <definedName name="MLNKd68f9108593e4ed18abe311dc9f99a49" hidden="1">#REF!</definedName>
    <definedName name="MLNKd6b244d354b54b53b555d4464fea3d4c" hidden="1">#REF!</definedName>
    <definedName name="MLNKd6bcc4ac3719489abdb532e1d5483fdf" hidden="1">#REF!</definedName>
    <definedName name="MLNKd6bed10bb9f045b4b3df2b79d1d13ddd" hidden="1">#REF!</definedName>
    <definedName name="MLNKd7511476247543ed8aae584c18d2ba8c" hidden="1">#REF!</definedName>
    <definedName name="MLNKd75fe9f03d944b2e8464d976cee25088" hidden="1">#REF!</definedName>
    <definedName name="MLNKd79ee90e463844c9aa7e1c73f19f41e3" hidden="1">#REF!</definedName>
    <definedName name="MLNKd7ab89efa7664ab4b17bbb80460a356e" hidden="1">#REF!</definedName>
    <definedName name="MLNKd7c792f47a734711a39ce62ec40fb02e" hidden="1">#REF!</definedName>
    <definedName name="MLNKd7e04bb100704b398c124adbc59d8bef" hidden="1">#REF!</definedName>
    <definedName name="MLNKd8018f879c924d48b9bd981d707fa313" hidden="1">#REF!</definedName>
    <definedName name="MLNKd82db78ffaf043c9ae5514c073ec70c8" hidden="1">#REF!</definedName>
    <definedName name="MLNKd84ec9a30a284189a2f692a2e9a1f75c" hidden="1">#REF!</definedName>
    <definedName name="MLNKd88512c54a1c41ae97394a2c310589de" hidden="1">#REF!</definedName>
    <definedName name="MLNKd8df317cf9ac40f1843879404f673fa3" hidden="1">#REF!</definedName>
    <definedName name="MLNKd917ebca4fea4eda8c8e91027fbed07d" hidden="1">#REF!</definedName>
    <definedName name="MLNKd91c89a8652d476982bfa63aadbaaddf" hidden="1">#REF!</definedName>
    <definedName name="MLNKd91efea801a944ca82db1012b0fe1f4a" hidden="1">#REF!</definedName>
    <definedName name="MLNKd9471da9f0db4ddb8e356c2c8469c60f" hidden="1">#REF!</definedName>
    <definedName name="MLNKd949c9a9c1634fe19c19f576b13fe2e0" hidden="1">#REF!</definedName>
    <definedName name="MLNKd9597582525749068deab75d1757c7bb" hidden="1">#REF!</definedName>
    <definedName name="MLNKd9720c3e559f4c59ae62b3245bb2e8d3" hidden="1">#REF!</definedName>
    <definedName name="MLNKd975477d31ba463bad2ac542b8ef1244" hidden="1">#REF!</definedName>
    <definedName name="MLNKd985d87470eb4f5a96d8123a40a6e7e0" hidden="1">#REF!</definedName>
    <definedName name="MLNKd9897ad7d7424de2b16a00b29ba1777a" hidden="1">#REF!</definedName>
    <definedName name="MLNKd99ff088ccba49fb936d96dcd3ff2814" hidden="1">#REF!</definedName>
    <definedName name="MLNKd9a3f0e7ec9c44ac8fb9424e4a5bdede" hidden="1">#REF!</definedName>
    <definedName name="MLNKd9b3772b0ffe452baa5bb8b2b5465a8f" hidden="1">#REF!</definedName>
    <definedName name="MLNKd9bcbd25bea84f1f986dab48126a5301" hidden="1">#REF!</definedName>
    <definedName name="MLNKda02074f869949e788c763b20e0cbac4" hidden="1">#REF!</definedName>
    <definedName name="MLNKda486fdb51f54d75b4113a058fb7c07a" hidden="1">#REF!</definedName>
    <definedName name="MLNKda6042d6c7094fffbd89f58416cd46f4" hidden="1">#REF!</definedName>
    <definedName name="MLNKda92fe1b5e6549eb997501d8203c7abd" hidden="1">#REF!</definedName>
    <definedName name="MLNKdaa60a68ce054bf5b24995dc0fdb1506" hidden="1">#REF!</definedName>
    <definedName name="MLNKdac3074c9de744efa0c18c57f6fbe855" hidden="1">#REF!</definedName>
    <definedName name="MLNKdadbc7ce90ff4d4e84425bb44852593e" hidden="1">#REF!</definedName>
    <definedName name="MLNKdb067472dd764abc8f2c57ffca9de971" hidden="1">#REF!</definedName>
    <definedName name="MLNKdb1bbe13a27d43da89355b21a1629867" hidden="1">#REF!</definedName>
    <definedName name="MLNKdb40f2715736429b8ecd992d82f4cdad" hidden="1">#REF!</definedName>
    <definedName name="MLNKdb7fc0de2db048be987cc251a6717f42" hidden="1">#REF!</definedName>
    <definedName name="MLNKdba140c4cb874942b0faaf005dc21864" hidden="1">#REF!</definedName>
    <definedName name="MLNKdbac41f835864a558244b33d57f96a1f" hidden="1">#REF!</definedName>
    <definedName name="MLNKdbf57f21656c4634b17f57d577465b2e" hidden="1">#REF!</definedName>
    <definedName name="MLNKdc02e2e546b34a6d896a1d371239e362" hidden="1">#REF!</definedName>
    <definedName name="MLNKdc112b1629b74bcca9ccb34af692ffdb" hidden="1">#REF!</definedName>
    <definedName name="MLNKdc2e33833a3b458091b47d48cf8bbbac" hidden="1">#REF!</definedName>
    <definedName name="MLNKdc4d0405e6e44010a7881b61109ea531" hidden="1">#REF!</definedName>
    <definedName name="MLNKdc541cb631a64bf49e0620c630e993f9" hidden="1">#REF!</definedName>
    <definedName name="MLNKdc870668494e4b9da566afbc2e129dfc" hidden="1">#REF!</definedName>
    <definedName name="MLNKdd35ec503ac44294bd8991e93717a431" hidden="1">#REF!</definedName>
    <definedName name="MLNKdd41cf823a7b490e94ed60e75387b1b4" hidden="1">#REF!</definedName>
    <definedName name="MLNKdd98c83f07514ba3b62a937545042673" hidden="1">#REF!</definedName>
    <definedName name="MLNKddf33a19a3454f61b75d865dc6e86147" hidden="1">#REF!</definedName>
    <definedName name="MLNKddfb6336ddd0429997b30c0e7f3ac2e8" hidden="1">#REF!</definedName>
    <definedName name="MLNKde1e5c326ce84d2cbdd26ff9f75c1bce" hidden="1">#REF!</definedName>
    <definedName name="MLNKde231b06c7304bdbafaff7084d1b29ab" hidden="1">#REF!</definedName>
    <definedName name="MLNKde4b3fc2437c4f0d894a03f7f93a6612" hidden="1">#REF!</definedName>
    <definedName name="MLNKde4c45620c9a45ddaacb6ae7fbaf838a" hidden="1">#REF!</definedName>
    <definedName name="MLNKde5e550534da4ecf9ec032822da4cc33" hidden="1">#REF!</definedName>
    <definedName name="MLNKde8529095c0a4e4394b1a1bec18db72e" hidden="1">#REF!</definedName>
    <definedName name="MLNKdf0a73f8da7e48d5b5c7e84d4c19ef39" hidden="1">#REF!</definedName>
    <definedName name="MLNKdf3702b778a14c809f46f1ad20d9b42a" hidden="1">#REF!</definedName>
    <definedName name="MLNKdf640ce8b7884c9e9186516d6374f983" hidden="1">#REF!</definedName>
    <definedName name="MLNKdf83d62f65d1471eae7f617c53b5e5ee" hidden="1">#REF!</definedName>
    <definedName name="MLNKe0369aeea548403f94c6c2f716ae80a3" hidden="1">#REF!</definedName>
    <definedName name="MLNKe045873b85ed4d3cb22614ecd99ec1b8" hidden="1">#REF!</definedName>
    <definedName name="MLNKe06a33f992d741b5af760c06617beb93" hidden="1">#REF!</definedName>
    <definedName name="MLNKe086c6b260ff4f7990e80391053edfa7" hidden="1">#REF!</definedName>
    <definedName name="MLNKe1027cda34c04330bcfc2999002e73cc" hidden="1">#REF!</definedName>
    <definedName name="MLNKe1456c3838114e13b8c7db66f934dc93" hidden="1">#REF!</definedName>
    <definedName name="MLNKe145dc671d454402a3bf9e03efe6ea63" hidden="1">#REF!</definedName>
    <definedName name="MLNKe149adff36ef4d21b5dbafcaf3017f7d" hidden="1">#REF!</definedName>
    <definedName name="MLNKe1595035bbb741369ca0976983351f23" hidden="1">#REF!</definedName>
    <definedName name="MLNKe166847b556341499c62e817d754d159" hidden="1">#REF!</definedName>
    <definedName name="MLNKe17ff43e2d4b440487198a6c00b82f05" hidden="1">#REF!</definedName>
    <definedName name="MLNKe21b628da0474cc2a0eb8e66133a97b9" hidden="1">#REF!</definedName>
    <definedName name="MLNKe22aa71cc68e48d2972551bf7b414b80" hidden="1">#REF!</definedName>
    <definedName name="MLNKe25c92f959b844d5835285ae0be4d8a8" hidden="1">#REF!</definedName>
    <definedName name="MLNKe27ca76487794cc6b21cbf8af6cd842f" hidden="1">#REF!</definedName>
    <definedName name="MLNKe28bc3244c3646948c7da7fe3118785b" hidden="1">#REF!</definedName>
    <definedName name="MLNKe28fde53df564ddbb410626455bc8279" hidden="1">#REF!</definedName>
    <definedName name="MLNKe2cefc9b833243128a90482df588b863" hidden="1">#REF!</definedName>
    <definedName name="MLNKe30ebd3af84940b09836533f7ba3a7f0" hidden="1">#REF!</definedName>
    <definedName name="MLNKe32636b58fdb4c099ee4aec1457f4060" hidden="1">#REF!</definedName>
    <definedName name="MLNKe346b9a388f7408cb4a9bd4531f6d0ea" hidden="1">#REF!</definedName>
    <definedName name="MLNKe37902d16d2e468b927eec4f6d50fb18" hidden="1">#REF!</definedName>
    <definedName name="MLNKe37da470a28646e39489e8d1f94043b2" hidden="1">#REF!</definedName>
    <definedName name="MLNKe38aec2616e24f28b9bbc78cb3dab6ec" hidden="1">#REF!</definedName>
    <definedName name="MLNKe3963c1b00c14c589e25861aefaeccce" hidden="1">#REF!</definedName>
    <definedName name="MLNKe3f142bc90084d63b44827c5913db4de" hidden="1">#REF!</definedName>
    <definedName name="MLNKe3fc637a91ce4e54801a50105f5a6969" hidden="1">#REF!</definedName>
    <definedName name="MLNKe41d8f6d4316445fa6393ccef05c6095" hidden="1">#REF!</definedName>
    <definedName name="MLNKe42aab401eb744a7a56d4c896f12c070" hidden="1">#REF!</definedName>
    <definedName name="MLNKe4480865556b4dc9856c6e6459a9ac95" hidden="1">#REF!</definedName>
    <definedName name="MLNKe44ebdf57fae4d4d87877ba7212231b3" hidden="1">#REF!</definedName>
    <definedName name="MLNKe47075c935e74625b696fc6d271b4998" hidden="1">#REF!</definedName>
    <definedName name="MLNKe49458946f8e431085b5c5795f1d7a3e" hidden="1">#REF!</definedName>
    <definedName name="MLNKe4c5aa54d0354acc80df653fb9c218d3" hidden="1">#REF!</definedName>
    <definedName name="MLNKe4c64428268b4225863eedd0248517db" hidden="1">#REF!</definedName>
    <definedName name="MLNKe4d58af62e664910b89f2c9bb584d464" hidden="1">#REF!</definedName>
    <definedName name="MLNKe5066dc65ef640b9a86d70206c78dc64" hidden="1">#REF!</definedName>
    <definedName name="MLNKe51fef9180f140a7aba1e9204a69899a" hidden="1">#REF!</definedName>
    <definedName name="MLNKe532291ac339467da13a9f3477a82121" hidden="1">#REF!</definedName>
    <definedName name="MLNKe53c29e63c9e4ecb9ba6ca78fd1a5aea" hidden="1">#REF!</definedName>
    <definedName name="MLNKe552e691dfa84d6ebf54fb70587abe78" hidden="1">#REF!</definedName>
    <definedName name="MLNKe56b663a3eee493ea2ebe19a9d0236f2" hidden="1">#REF!</definedName>
    <definedName name="MLNKe577b66c0c8f4480b7452f24cd5051f0" hidden="1">#REF!</definedName>
    <definedName name="MLNKe5aa1234a3dd474f93c35919ff0a9516" hidden="1">#REF!</definedName>
    <definedName name="MLNKe5cefdf054f449c5a17454e57ec7e274" hidden="1">#REF!</definedName>
    <definedName name="MLNKe5eda7c2a82c4f52a37bd1dc7e969a2e" hidden="1">#REF!</definedName>
    <definedName name="MLNKe5f73735ec0340d4b6436355a8086251" hidden="1">#REF!</definedName>
    <definedName name="MLNKe61cfc9704e548d8add2e22b86bfa763" hidden="1">#REF!</definedName>
    <definedName name="MLNKe63eb090a7224161852d954e5e4a0425" hidden="1">#REF!</definedName>
    <definedName name="MLNKe675c7a2ea124594a0fe10ec62990e13" hidden="1">#REF!</definedName>
    <definedName name="MLNKe67dcce4580646cdbba383b90dacd9c5" hidden="1">#REF!</definedName>
    <definedName name="MLNKe68710b879b246e0bb7ea89f5488825b" hidden="1">#REF!</definedName>
    <definedName name="MLNKe6a673efb8f3452daf245698d2ed34a9" hidden="1">#REF!</definedName>
    <definedName name="MLNKe6a9fcfb64364ac5bec703df39161805" hidden="1">#REF!</definedName>
    <definedName name="MLNKe715c1c27e5c4659b7198840c3f2ea7f" hidden="1">#REF!</definedName>
    <definedName name="MLNKe71b9098f285485385e4e112f514e87b" hidden="1">#REF!</definedName>
    <definedName name="MLNKe7410318d30e4f8c8b2a91ed68a0d318" hidden="1">#REF!</definedName>
    <definedName name="MLNKe75a84d90ee444f38aa4072f89cffdc0" hidden="1">#REF!</definedName>
    <definedName name="MLNKe75b13fd6d2040e8a7dce8309797ec51" hidden="1">#REF!</definedName>
    <definedName name="MLNKe76de9706f6f4e01938b903d25c41696" hidden="1">#REF!</definedName>
    <definedName name="MLNKe78976babbef42bb817e4f8ab8f65b7c" hidden="1">#REF!</definedName>
    <definedName name="MLNKe7ebc8e7a9ea4432a5d32d1237546a4b" hidden="1">#REF!</definedName>
    <definedName name="MLNKe7fc81c438f4435ab146f0db032f4947" hidden="1">#REF!</definedName>
    <definedName name="MLNKe8212d98ba0b4a729ead7502da139ec7" hidden="1">#REF!</definedName>
    <definedName name="MLNKe83d9ce7389547059df3f26f35f368df" hidden="1">#REF!</definedName>
    <definedName name="MLNKe8595ec69e134f16a2bf82b49159c115" hidden="1">#REF!</definedName>
    <definedName name="MLNKe8626f8b36964d0d82cef8e9773cd3be" hidden="1">#REF!</definedName>
    <definedName name="MLNKe88157b8967b4e1587bc24aa336e4b26" hidden="1">#REF!</definedName>
    <definedName name="MLNKe88f2873abb1475db78d03a4176ce98b" hidden="1">#REF!</definedName>
    <definedName name="MLNKe8d841acde6c4eb69049b5dad898d6cd" hidden="1">#REF!</definedName>
    <definedName name="MLNKe952f99a098f4bbc895f218f1e8a83f9" hidden="1">#REF!</definedName>
    <definedName name="MLNKe95df58e198547dc86d9c439f0ed4343" hidden="1">#REF!</definedName>
    <definedName name="MLNKe98e34202c7d47249aa749884e58eb66" hidden="1">#REF!</definedName>
    <definedName name="MLNKe98f1bca33af46f6af294d8afd54650f" hidden="1">#REF!</definedName>
    <definedName name="MLNKe99b302e57dd49d393e46a3d81bec326" hidden="1">#REF!</definedName>
    <definedName name="MLNKe9a5185483b9433fb59c47dc79a2bda9" hidden="1">#REF!</definedName>
    <definedName name="MLNKe9b004909822408b8a1b815177f5ef5f" hidden="1">#REF!</definedName>
    <definedName name="MLNKea26850d72be43738f0303ea9ef000c2" hidden="1">#REF!</definedName>
    <definedName name="MLNKea74a82d01ac4638be5485305ed28f3a" hidden="1">#REF!</definedName>
    <definedName name="MLNKea8a2839930944099119355d8450ee60" hidden="1">#REF!</definedName>
    <definedName name="MLNKea95ca52c91b48b5ba592a2a6ebb83c5" hidden="1">#REF!</definedName>
    <definedName name="MLNKeac0558c77334c95af0b506af4d2e63b" hidden="1">#REF!</definedName>
    <definedName name="MLNKeaf7c8b3a9b94411a10c5652c5a8fefb" hidden="1">#REF!</definedName>
    <definedName name="MLNKeb31f33bd44440beaa96eb30aaf86158" hidden="1">#REF!</definedName>
    <definedName name="MLNKeb5931d8e16d4596b2bfb5739dec9787" hidden="1">#REF!</definedName>
    <definedName name="MLNKeb5de9b6c6304e5b9766ca431c6aae46" hidden="1">#REF!</definedName>
    <definedName name="MLNKeb8d9e3995b04a03b4edba1201d7f0c2" hidden="1">#REF!</definedName>
    <definedName name="MLNKeb98530314d94eab92fcdc9101723eae" hidden="1">#REF!</definedName>
    <definedName name="MLNKeb99c7056ffc4006854f3bb3fb8d18e0" hidden="1">#REF!</definedName>
    <definedName name="MLNKebefeb8105534d978090cada9d181b7c" hidden="1">#REF!</definedName>
    <definedName name="MLNKebf71c9e4f6e443f8da7d01a3e1f118d" hidden="1">#REF!</definedName>
    <definedName name="MLNKec00eb41e9f94c98a82a5ee599abdba3" hidden="1">#REF!</definedName>
    <definedName name="MLNKec09b4184ee246229817e170c840ddaa" hidden="1">#REF!</definedName>
    <definedName name="MLNKec0f9cba688149a09e6824d74bd9bf81" hidden="1">#REF!</definedName>
    <definedName name="MLNKec3cf51b7a6c4f2ea9dc4494fe341593" hidden="1">#REF!</definedName>
    <definedName name="MLNKec3f39124c8c4991aa200cf470f3c580" hidden="1">#REF!</definedName>
    <definedName name="MLNKec732281e5774c96ae6bf05030b86dcc" hidden="1">#REF!</definedName>
    <definedName name="MLNKec989321452240f889d4edb7559299e8" hidden="1">#REF!</definedName>
    <definedName name="MLNKed11d3e183d74f7e9963da1adeea843f" hidden="1">#REF!</definedName>
    <definedName name="MLNKed1c90bd8c36447bb69ad5f8c1dabf4f" hidden="1">#REF!</definedName>
    <definedName name="MLNKed584d4ae9854c139e2ee1b8999cff09" hidden="1">#REF!</definedName>
    <definedName name="MLNKed693fbd8788408793db46739d0530cb" hidden="1">#REF!</definedName>
    <definedName name="MLNKed8351ec30e047a892c9157d5b36c8be" hidden="1">#REF!</definedName>
    <definedName name="MLNKed8bb0c1f57646349116bf98f02c702d" hidden="1">#REF!</definedName>
    <definedName name="MLNKed99286575304665949b271b15c6a8a9" hidden="1">#REF!</definedName>
    <definedName name="MLNKeda79177faef4802a7da1780ee5c1e50" hidden="1">#REF!</definedName>
    <definedName name="MLNKedbcbee29e1241aa97f2962e69f465c3" hidden="1">#REF!</definedName>
    <definedName name="MLNKedcc62a360dc47d68ec6899bb6cf4854" hidden="1">#REF!</definedName>
    <definedName name="MLNKee08a8fa1e0944978d30b92f611a59c1" hidden="1">#REF!</definedName>
    <definedName name="MLNKee2ba5bcf3d0445ebc9d34c2c178412f" hidden="1">#REF!</definedName>
    <definedName name="MLNKee4f789eb345400ab73ce6172dff4a88" hidden="1">#REF!</definedName>
    <definedName name="MLNKee64640500584c46b4570040e81b6cbe" hidden="1">#REF!</definedName>
    <definedName name="MLNKee855c5cec2445ff93511f264b991d0f" hidden="1">#REF!</definedName>
    <definedName name="MLNKee96eead8d564a7b954676d171f74baa" hidden="1">#REF!</definedName>
    <definedName name="MLNKee9f8820259f4ecfb42dff22a7aab5d3" hidden="1">#REF!</definedName>
    <definedName name="MLNKeeb8e5a521fd4c1e89b5c36fad5c3d12" hidden="1">#REF!</definedName>
    <definedName name="MLNKeebd3918dc8b4b7ea54d71dc571b16f1" hidden="1">#REF!</definedName>
    <definedName name="MLNKeeca6d9be08e47e78c8a4c1157b27b9e" hidden="1">#REF!</definedName>
    <definedName name="MLNKeed7df4563aa425bafa7f069f841c8a8" hidden="1">#REF!</definedName>
    <definedName name="MLNKef1fe7c3f9064a1987bf65533a0332e2" hidden="1">#REF!</definedName>
    <definedName name="MLNKef5d9aa92ffe41cfb1d41e66a03c596a" hidden="1">#REF!</definedName>
    <definedName name="MLNKef5e6afc76fd4106884a900676c97f91" hidden="1">#REF!</definedName>
    <definedName name="MLNKef9312b73250497f95aa60ae683d23bc" hidden="1">#REF!</definedName>
    <definedName name="MLNKefa9c021b5c14befa9656a92df491870" hidden="1">#REF!</definedName>
    <definedName name="MLNKefb4950e96084240b4674744b1c7dc19" hidden="1">#REF!</definedName>
    <definedName name="MLNKefd42e5922794003ac1fca58ed98a123" hidden="1">#REF!</definedName>
    <definedName name="MLNKefdf994ed331443c901705ed5415aa6a" hidden="1">#REF!</definedName>
    <definedName name="MLNKf012af170966444990e50173079962a8" hidden="1">#REF!</definedName>
    <definedName name="MLNKf01c7fc7c400409ca665e829c586516e" hidden="1">#REF!</definedName>
    <definedName name="MLNKf03f7e7757cd4dcbb3212c68313e392c" hidden="1">#REF!</definedName>
    <definedName name="MLNKf0432ca6b0c045c8805445f25c90a21c" hidden="1">#REF!</definedName>
    <definedName name="MLNKf04392e7c1294e5c8ada90536e4be15b" hidden="1">#REF!</definedName>
    <definedName name="MLNKf058f5f8aa0d47718c38666a05dbda2a" hidden="1">#REF!</definedName>
    <definedName name="MLNKf070366a34fd4e6f98c2222476774486" hidden="1">#REF!</definedName>
    <definedName name="MLNKf081b44f034a47cc960b99967e020eb0" hidden="1">#REF!</definedName>
    <definedName name="MLNKf09b97c40d044f84bbec0a81e26cb4de" hidden="1">#REF!</definedName>
    <definedName name="MLNKf0bfe927175b4a16a42bb51830bdae06" hidden="1">#REF!</definedName>
    <definedName name="MLNKf0c32f2c5f0d401c96a5536c4fa4cb92" hidden="1">#REF!</definedName>
    <definedName name="MLNKf0fd95eb6c5741d8a5ab4a9ef7aeca06" hidden="1">#REF!</definedName>
    <definedName name="MLNKf10bbd0e65a94b13b8f3cc01b80b2a3e" hidden="1">#REF!</definedName>
    <definedName name="MLNKf11526e3aba34cc287e074e5c5b5c807" hidden="1">#REF!</definedName>
    <definedName name="MLNKf144e02eaa494396bf19bd5d1dbd4ad0" hidden="1">#REF!</definedName>
    <definedName name="MLNKf16ab17314684ee383fabec875777e8a" hidden="1">#REF!</definedName>
    <definedName name="MLNKf16e1e8d75654431a83cb61c0f30336d" hidden="1">#REF!</definedName>
    <definedName name="MLNKf1afe0facf0d46aaa193893a56155a7f" hidden="1">#REF!</definedName>
    <definedName name="MLNKf21c08c2459743a79f5883cc8a7615e9" hidden="1">#REF!</definedName>
    <definedName name="MLNKf2538e96fa2040f79c25f27c1f914c31" hidden="1">#REF!</definedName>
    <definedName name="MLNKf2c163726e9a4376a0a3dca0f8946248" hidden="1">#REF!</definedName>
    <definedName name="MLNKf30a9a581dca4dd68e39bba8deacfff7" hidden="1">#REF!</definedName>
    <definedName name="MLNKf3347366ecec4e41b7e084574dbffd20" hidden="1">#REF!</definedName>
    <definedName name="MLNKf33f602629464e9fab2c498d7642207f" hidden="1">#REF!</definedName>
    <definedName name="MLNKf432802044bb4cc5850051db357c2cf8" hidden="1">#REF!</definedName>
    <definedName name="MLNKf4440429cbab4a2c806bd77ac1712b12" hidden="1">#REF!</definedName>
    <definedName name="MLNKf49ecd1d57e34790a0d9c810e23fa3c9" hidden="1">#REF!</definedName>
    <definedName name="MLNKf4df6757d7214af8b02a307f586e029e" hidden="1">#REF!</definedName>
    <definedName name="MLNKf4f0a2976d64446ab4b98b6a048a3819" hidden="1">#REF!</definedName>
    <definedName name="MLNKf53574c19d0946bc826a91cef6dd6961" hidden="1">#REF!</definedName>
    <definedName name="MLNKf590ed263f9f4255ab0028f01548211a" hidden="1">#REF!</definedName>
    <definedName name="MLNKf5944a31aac1437bb51d7df51fda44b5" hidden="1">#REF!</definedName>
    <definedName name="MLNKf5c46f767e104e2da3004ea2a05af583" hidden="1">#REF!</definedName>
    <definedName name="MLNKf5cd40d952834df9978d40b93e021a1d" hidden="1">#REF!</definedName>
    <definedName name="MLNKf61ecdf261cc41549717bf846c6a9b78" hidden="1">#REF!</definedName>
    <definedName name="MLNKf673c1f656674a66a8b35d2bca9c2af8" hidden="1">#REF!</definedName>
    <definedName name="MLNKf67ed144958943fe81efa8dac4dd16da" hidden="1">#REF!</definedName>
    <definedName name="MLNKf687cb121eb84750ae69643d55d6582b" hidden="1">#REF!</definedName>
    <definedName name="MLNKf6917382b65f4cedb9c1e909a35ede0c" hidden="1">#REF!</definedName>
    <definedName name="MLNKf691948b63094edca4dfe3be2075dd32" hidden="1">#REF!</definedName>
    <definedName name="MLNKf6afcbc003b444c0ab1cfcbbab21f166" hidden="1">#REF!</definedName>
    <definedName name="MLNKf6b7a8902b2b4484bf33ba4e09fda6b3" hidden="1">#REF!</definedName>
    <definedName name="MLNKf6ec977db8624d8e8ed9d8524cde0dd5" hidden="1">#REF!</definedName>
    <definedName name="MLNKf701c752252b4d85a196bb7897b91809" hidden="1">#REF!</definedName>
    <definedName name="MLNKf72c19c4a5464cb48a636765556e85dd" hidden="1">#REF!</definedName>
    <definedName name="MLNKf72ec3c0a42645589d0b36c4b4da7d58" hidden="1">#REF!</definedName>
    <definedName name="MLNKf75af7e88297475480a0da56178a5382" hidden="1">#REF!</definedName>
    <definedName name="MLNKf76a8944bf7f40baac2a56899daed44b" hidden="1">#REF!</definedName>
    <definedName name="MLNKf7e5cad20cfe40df9cf487c5990d93f4" hidden="1">#REF!</definedName>
    <definedName name="MLNKf7f3a461fb0a4938a42f60c0061d09d2" hidden="1">#REF!</definedName>
    <definedName name="MLNKf807d2a0685d4d0a9e33edcec511602a" hidden="1">#REF!</definedName>
    <definedName name="MLNKf84e2110f39c4c89b5287f92249d9976" hidden="1">#REF!</definedName>
    <definedName name="MLNKf87baf1d963243bdbbfc02574aa7db95" hidden="1">#REF!</definedName>
    <definedName name="MLNKf8b91b76033d458d8780170fbd1d4d89" hidden="1">#REF!</definedName>
    <definedName name="MLNKf8c73c6b51d04f4ba2758d82f5f23e9a" hidden="1">#REF!</definedName>
    <definedName name="MLNKf9732774ac864982b779bdfe967b9b90" hidden="1">#REF!</definedName>
    <definedName name="MLNKf97c9049c45847a191a7b680302b04b1" hidden="1">#REF!</definedName>
    <definedName name="MLNKf99422ad4cdc433cb0677699531b3386" hidden="1">#REF!</definedName>
    <definedName name="MLNKf9952bea565e48a0ae4a4a0b4cd6f208" hidden="1">#REF!</definedName>
    <definedName name="MLNKf99b655e7ff242698acd449142bb5a02" hidden="1">#REF!</definedName>
    <definedName name="MLNKf9c4c665ff694c86b8df36408a27d673" hidden="1">#REF!</definedName>
    <definedName name="MLNKf9de3a56f086470fb04e0974ec07d87d" hidden="1">#REF!</definedName>
    <definedName name="MLNKfa2d6e63ea7144359b8da9f282bc40ca" hidden="1">#REF!</definedName>
    <definedName name="MLNKfa37d747e69b4d57ae550c11d02ec1f3" hidden="1">#REF!</definedName>
    <definedName name="MLNKfa487349ecd5421d9af95f40822ef90b" hidden="1">#REF!</definedName>
    <definedName name="MLNKfa567f827aa54e96b30331808d8cc8bd" hidden="1">#REF!</definedName>
    <definedName name="MLNKfa9ede9d4bfb4b46962a91457b2bdb4d" hidden="1">#REF!</definedName>
    <definedName name="MLNKfabadcf65d674480ba539e9e79b810e3" hidden="1">#REF!</definedName>
    <definedName name="MLNKfac4314b22fa4de0bba2440b40699542" hidden="1">#REF!</definedName>
    <definedName name="MLNKfb1e95431daf441d85ce30cb90ef8f25" hidden="1">#REF!</definedName>
    <definedName name="MLNKfb230bc82bf149d686f42fcb0f439d37" hidden="1">#REF!</definedName>
    <definedName name="MLNKfb25bdeeb2a24f1dac9343d5b247bd92" hidden="1">#REF!</definedName>
    <definedName name="MLNKfb2bf3fbed654fadaaa68ed01f0b18d9" hidden="1">#REF!</definedName>
    <definedName name="MLNKfb56f29909dd473a9c67f65f3a1979f5" hidden="1">#REF!</definedName>
    <definedName name="MLNKfb72ec4a220c4494a0fed3476edecf9b" hidden="1">#REF!</definedName>
    <definedName name="MLNKfb968a3dcbba410cbd2bbc4cc47ba24a" hidden="1">#REF!</definedName>
    <definedName name="MLNKfbb2ca7fbe0b4b498ae18ef20ece1b45" hidden="1">#REF!</definedName>
    <definedName name="MLNKfbe4c0a5ff2a4ff9a5cafe9e62b4dc4f" hidden="1">#REF!</definedName>
    <definedName name="MLNKfbeda07e6e09487fb89c690d0fe56eb0" hidden="1">#REF!</definedName>
    <definedName name="MLNKfc3f359e79d848b3bf17d8d664e67bc1" hidden="1">#REF!</definedName>
    <definedName name="MLNKfc7afbcd73294feab02b07285108f7b2" hidden="1">#REF!</definedName>
    <definedName name="MLNKfc86946d26a943d685ad793ef5756028" hidden="1">#REF!</definedName>
    <definedName name="MLNKfc946069e44c4086bd5ef7aa8ba8c095" hidden="1">#REF!</definedName>
    <definedName name="MLNKfc9b5783bdf643f3ae04ea46cc3fe83a" hidden="1">#REF!</definedName>
    <definedName name="MLNKfca41963dee84bdd9b2a7ef1e0fb1a41" hidden="1">#REF!</definedName>
    <definedName name="MLNKfcb97c5331a6434e8dcf91e2a17ba8a0" hidden="1">#REF!</definedName>
    <definedName name="MLNKfcce16b4757b46adb2a1377e0a06b359" hidden="1">#REF!</definedName>
    <definedName name="MLNKfcfaedf57f87404d9597fb70e1c3a615" hidden="1">#REF!</definedName>
    <definedName name="MLNKfcfda14e30a34dabb3f4a435a255bdf7" hidden="1">#REF!</definedName>
    <definedName name="MLNKfd0f760a475349a2b2d19c24d0cce993" hidden="1">#REF!</definedName>
    <definedName name="MLNKfd2ea7ec86e04e5cb3974cc3a5c25661" hidden="1">#REF!</definedName>
    <definedName name="MLNKfd33033e83c54789bbe9c4206ab99223" hidden="1">#REF!</definedName>
    <definedName name="MLNKfd5779f7ddf9406bb836d7b38f06b833" hidden="1">#REF!</definedName>
    <definedName name="MLNKfd6b8256a55641359feb3e90a3114c7f" hidden="1">#REF!</definedName>
    <definedName name="MLNKfd824754de974ba8b5fb7e589745524b" hidden="1">#REF!</definedName>
    <definedName name="MLNKfda8526eacc348e48bd4caf33ecc0328" hidden="1">#REF!</definedName>
    <definedName name="MLNKfdc3fedd61184ab8adc3e3ba849dd6ee" hidden="1">#REF!</definedName>
    <definedName name="MLNKfe0e7217b3dd4f1ba972c7c6e72fad42" hidden="1">#REF!</definedName>
    <definedName name="MLNKfe53fc407fb945e3a4a53383e31ec8fd" hidden="1">#REF!</definedName>
    <definedName name="MLNKfe6781e733254d2a88392ded83c026b9" hidden="1">#REF!</definedName>
    <definedName name="MLNKfe7fad74a0b8401eb4be3601e679883a" hidden="1">#REF!</definedName>
    <definedName name="MLNKfe838d404e814343b6f12ff0bf5b9930" hidden="1">#REF!</definedName>
    <definedName name="MLNKfe8a76daf5fd4e8c9945f9f4244a68c3" hidden="1">#REF!</definedName>
    <definedName name="MLNKfe93c85357854ad49c265d60ae5096a0" hidden="1">#REF!</definedName>
    <definedName name="MLNKfe9cb39de005462dbf2f715162da3214" hidden="1">#REF!</definedName>
    <definedName name="MLNKfeb89fef0e9a4a3caa32c36e1b42cd7f" hidden="1">#REF!</definedName>
    <definedName name="MLNKfee87b1dd5d7414da90b864bead8c0cc" hidden="1">#REF!</definedName>
    <definedName name="MLNKfeeb0d03e4274b7096c9cd51184da98f" hidden="1">#REF!</definedName>
    <definedName name="MLNKfef03bd269e34393bb9c670a722870e3" hidden="1">#REF!</definedName>
    <definedName name="MLNKff18b1de7c7e40fca306a5e6284df86c" hidden="1">#REF!</definedName>
    <definedName name="MLNKff25d9a6caa943eca0956411fa6b8314" hidden="1">#REF!</definedName>
    <definedName name="MLNKff42ab289dc64f7e932f01ef714d1d79" hidden="1">#REF!</definedName>
    <definedName name="MLNKff613f71cd2142e9b311563e5da94e4b" hidden="1">#REF!</definedName>
    <definedName name="MLNKff69052dba824a1591bed9fecc4cdbf9" hidden="1">#REF!</definedName>
    <definedName name="MLNKff6d70b1dd8c41069b9113c80c2a5672" hidden="1">#REF!</definedName>
    <definedName name="MLNKff8c1662cd9e4b8fa48b71a1623dd2a8" hidden="1">#REF!</definedName>
    <definedName name="MLNKff9fcbe6a0ad437498f2da224a97b3db" hidden="1">#REF!</definedName>
    <definedName name="MLNKffe0b3d68c2145fdbb276b28e7f7117d" hidden="1">#REF!</definedName>
    <definedName name="MLNKffe6bf0d16ac4d6a9b8b0d9a169e7f8c" hidden="1">#REF!</definedName>
    <definedName name="mlw" localSheetId="2" hidden="1">{#N/A,#N/A,FALSE,"Pharm";#N/A,#N/A,FALSE,"WWCM"}</definedName>
    <definedName name="mlw" hidden="1">{#N/A,#N/A,FALSE,"Pharm";#N/A,#N/A,FALSE,"WWCM"}</definedName>
    <definedName name="mlw_1" localSheetId="2" hidden="1">{#N/A,#N/A,FALSE,"Pharm";#N/A,#N/A,FALSE,"WWCM"}</definedName>
    <definedName name="mlw_1" hidden="1">{#N/A,#N/A,FALSE,"Pharm";#N/A,#N/A,FALSE,"WWCM"}</definedName>
    <definedName name="mlw_2" localSheetId="2" hidden="1">{#N/A,#N/A,FALSE,"Pharm";#N/A,#N/A,FALSE,"WWCM"}</definedName>
    <definedName name="mlw_2" hidden="1">{#N/A,#N/A,FALSE,"Pharm";#N/A,#N/A,FALSE,"WWCM"}</definedName>
    <definedName name="mlw_3" localSheetId="2" hidden="1">{#N/A,#N/A,FALSE,"Pharm";#N/A,#N/A,FALSE,"WWCM"}</definedName>
    <definedName name="mlw_3" hidden="1">{#N/A,#N/A,FALSE,"Pharm";#N/A,#N/A,FALSE,"WWCM"}</definedName>
    <definedName name="mlw_4" localSheetId="2" hidden="1">{#N/A,#N/A,FALSE,"Pharm";#N/A,#N/A,FALSE,"WWCM"}</definedName>
    <definedName name="mlw_4" hidden="1">{#N/A,#N/A,FALSE,"Pharm";#N/A,#N/A,FALSE,"WWCM"}</definedName>
    <definedName name="MM" hidden="1">#N/A</definedName>
    <definedName name="mmjj" localSheetId="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_1" localSheetId="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_2" localSheetId="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_3" localSheetId="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_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_4" localSheetId="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_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k" localSheetId="2" hidden="1">{"Pg1",#N/A,FALSE,"OpExYTDvsBud";"Pg2",#N/A,FALSE,"OpExYTDvsBud"}</definedName>
    <definedName name="mmk" hidden="1">{"Pg1",#N/A,FALSE,"OpExYTDvsBud";"Pg2",#N/A,FALSE,"OpExYTDvsBud"}</definedName>
    <definedName name="mmm" localSheetId="2" hidden="1">{"orixcsc",#N/A,FALSE,"ORIX CSC";"orixcsc2",#N/A,FALSE,"ORIX CSC"}</definedName>
    <definedName name="mmm" hidden="1">{"orixcsc",#N/A,FALSE,"ORIX CSC";"orixcsc2",#N/A,FALSE,"ORIX CSC"}</definedName>
    <definedName name="MMM_ID_Desc1" hidden="1">#REF!</definedName>
    <definedName name="MMM_ID1" hidden="1">#REF!</definedName>
    <definedName name="MMM_ID2" hidden="1">#REF!</definedName>
    <definedName name="mmmm" localSheetId="2" hidden="1">{"orixcsc",#N/A,FALSE,"ORIX CSC";"orixcsc2",#N/A,FALSE,"ORIX CSC"}</definedName>
    <definedName name="mmmm" hidden="1">{"orixcsc",#N/A,FALSE,"ORIX CSC";"orixcsc2",#N/A,FALSE,"ORIX CSC"}</definedName>
    <definedName name="mmmmkkl9" hidden="1">#REF!</definedName>
    <definedName name="mmmmm" localSheetId="2" hidden="1">{#N/A,#N/A,FALSE,"Calc";#N/A,#N/A,FALSE,"Sensitivity";#N/A,#N/A,FALSE,"LT Earn.Dil.";#N/A,#N/A,FALSE,"Dil. AVP"}</definedName>
    <definedName name="mmmmm" hidden="1">{#N/A,#N/A,FALSE,"Calc";#N/A,#N/A,FALSE,"Sensitivity";#N/A,#N/A,FALSE,"LT Earn.Dil.";#N/A,#N/A,FALSE,"Dil. AVP"}</definedName>
    <definedName name="mmmmmm" localSheetId="2" hidden="1">{#N/A,#N/A,FALSE,"Contribution Analysis"}</definedName>
    <definedName name="mmmmmm" hidden="1">{#N/A,#N/A,FALSE,"Contribution Analysis"}</definedName>
    <definedName name="mmmmmmm"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hm" localSheetId="2" hidden="1">{"mgmt forecast",#N/A,FALSE,"Mgmt Forecast";"dcf table",#N/A,FALSE,"Mgmt Forecast";"sensitivity",#N/A,FALSE,"Mgmt Forecast";"table inputs",#N/A,FALSE,"Mgmt Forecast";"calculations",#N/A,FALSE,"Mgmt Forecast"}</definedName>
    <definedName name="mmmmmmmhm" hidden="1">{"mgmt forecast",#N/A,FALSE,"Mgmt Forecast";"dcf table",#N/A,FALSE,"Mgmt Forecast";"sensitivity",#N/A,FALSE,"Mgmt Forecast";"table inputs",#N/A,FALSE,"Mgmt Forecast";"calculations",#N/A,FALSE,"Mgmt Forecast"}</definedName>
    <definedName name="mmmmmmmm" localSheetId="2" hidden="1">{#N/A,#N/A,FALSE,"ORIX CSC"}</definedName>
    <definedName name="mmmmmmmm" hidden="1">{#N/A,#N/A,FALSE,"ORIX CSC"}</definedName>
    <definedName name="mmmmmmmmmm" localSheetId="2" hidden="1">{#N/A,#N/A,FALSE,"Total";#N/A,#N/A,FALSE,"ProjNet";#N/A,#N/A,FALSE,"DdgPlns";#N/A,#N/A,FALSE,"DLWeb";#N/A,#N/A,FALSE,"CAPOffcOnln";#N/A,#N/A,FALSE,"Directrs";#N/A,#N/A,FALSE,"CAD";#N/A,#N/A,FALSE,"SwtsSpec";#N/A,#N/A,FALSE,"ProdNews";#N/A,#N/A,FALSE,"Infrastrc";#N/A,#N/A,FALSE,"Mkting"}</definedName>
    <definedName name="mmmmmmmmmm" hidden="1">{#N/A,#N/A,FALSE,"Total";#N/A,#N/A,FALSE,"ProjNet";#N/A,#N/A,FALSE,"DdgPlns";#N/A,#N/A,FALSE,"DLWeb";#N/A,#N/A,FALSE,"CAPOffcOnln";#N/A,#N/A,FALSE,"Directrs";#N/A,#N/A,FALSE,"CAD";#N/A,#N/A,FALSE,"SwtsSpec";#N/A,#N/A,FALSE,"ProdNews";#N/A,#N/A,FALSE,"Infrastrc";#N/A,#N/A,FALSE,"Mkting"}</definedName>
    <definedName name="mmmmmmmmmmmm"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p" localSheetId="2" hidden="1">{"detail",#N/A,FALSE,"mfg";"summary",#N/A,FALSE,"mfg"}</definedName>
    <definedName name="mmp" hidden="1">{"detail",#N/A,FALSE,"mfg";"summary",#N/A,FALSE,"mfg"}</definedName>
    <definedName name="MN" localSheetId="2">#REF!</definedName>
    <definedName name="mn" hidden="1">{"detail",#N/A,FALSE,"mfg";"summary",#N/A,FALSE,"mfg"}</definedName>
    <definedName name="mn_1" localSheetId="2" hidden="1">{#N/A,#N/A,FALSE,"TS";#N/A,#N/A,FALSE,"Combo";#N/A,#N/A,FALSE,"FAIR";#N/A,#N/A,FALSE,"RBC";#N/A,#N/A,FALSE,"xxxx";#N/A,#N/A,FALSE,"A_D";#N/A,#N/A,FALSE,"WACC";#N/A,#N/A,FALSE,"DCF";#N/A,#N/A,FALSE,"LBO";#N/A,#N/A,FALSE,"AcqMults";#N/A,#N/A,FALSE,"CompMults"}</definedName>
    <definedName name="mn_1" hidden="1">{#N/A,#N/A,FALSE,"TS";#N/A,#N/A,FALSE,"Combo";#N/A,#N/A,FALSE,"FAIR";#N/A,#N/A,FALSE,"RBC";#N/A,#N/A,FALSE,"xxxx";#N/A,#N/A,FALSE,"A_D";#N/A,#N/A,FALSE,"WACC";#N/A,#N/A,FALSE,"DCF";#N/A,#N/A,FALSE,"LBO";#N/A,#N/A,FALSE,"AcqMults";#N/A,#N/A,FALSE,"CompMults"}</definedName>
    <definedName name="mn_2" localSheetId="2" hidden="1">{#N/A,#N/A,FALSE,"TS";#N/A,#N/A,FALSE,"Combo";#N/A,#N/A,FALSE,"FAIR";#N/A,#N/A,FALSE,"RBC";#N/A,#N/A,FALSE,"xxxx";#N/A,#N/A,FALSE,"A_D";#N/A,#N/A,FALSE,"WACC";#N/A,#N/A,FALSE,"DCF";#N/A,#N/A,FALSE,"LBO";#N/A,#N/A,FALSE,"AcqMults";#N/A,#N/A,FALSE,"CompMults"}</definedName>
    <definedName name="mn_2" hidden="1">{#N/A,#N/A,FALSE,"TS";#N/A,#N/A,FALSE,"Combo";#N/A,#N/A,FALSE,"FAIR";#N/A,#N/A,FALSE,"RBC";#N/A,#N/A,FALSE,"xxxx";#N/A,#N/A,FALSE,"A_D";#N/A,#N/A,FALSE,"WACC";#N/A,#N/A,FALSE,"DCF";#N/A,#N/A,FALSE,"LBO";#N/A,#N/A,FALSE,"AcqMults";#N/A,#N/A,FALSE,"CompMults"}</definedName>
    <definedName name="mn_3" localSheetId="2" hidden="1">{#N/A,#N/A,FALSE,"TS";#N/A,#N/A,FALSE,"Combo";#N/A,#N/A,FALSE,"FAIR";#N/A,#N/A,FALSE,"RBC";#N/A,#N/A,FALSE,"xxxx";#N/A,#N/A,FALSE,"A_D";#N/A,#N/A,FALSE,"WACC";#N/A,#N/A,FALSE,"DCF";#N/A,#N/A,FALSE,"LBO";#N/A,#N/A,FALSE,"AcqMults";#N/A,#N/A,FALSE,"CompMults"}</definedName>
    <definedName name="mn_3" hidden="1">{#N/A,#N/A,FALSE,"TS";#N/A,#N/A,FALSE,"Combo";#N/A,#N/A,FALSE,"FAIR";#N/A,#N/A,FALSE,"RBC";#N/A,#N/A,FALSE,"xxxx";#N/A,#N/A,FALSE,"A_D";#N/A,#N/A,FALSE,"WACC";#N/A,#N/A,FALSE,"DCF";#N/A,#N/A,FALSE,"LBO";#N/A,#N/A,FALSE,"AcqMults";#N/A,#N/A,FALSE,"CompMults"}</definedName>
    <definedName name="mn_4" localSheetId="2" hidden="1">{#N/A,#N/A,FALSE,"TS";#N/A,#N/A,FALSE,"Combo";#N/A,#N/A,FALSE,"FAIR";#N/A,#N/A,FALSE,"RBC";#N/A,#N/A,FALSE,"xxxx";#N/A,#N/A,FALSE,"A_D";#N/A,#N/A,FALSE,"WACC";#N/A,#N/A,FALSE,"DCF";#N/A,#N/A,FALSE,"LBO";#N/A,#N/A,FALSE,"AcqMults";#N/A,#N/A,FALSE,"CompMults"}</definedName>
    <definedName name="mn_4" hidden="1">{#N/A,#N/A,FALSE,"TS";#N/A,#N/A,FALSE,"Combo";#N/A,#N/A,FALSE,"FAIR";#N/A,#N/A,FALSE,"RBC";#N/A,#N/A,FALSE,"xxxx";#N/A,#N/A,FALSE,"A_D";#N/A,#N/A,FALSE,"WACC";#N/A,#N/A,FALSE,"DCF";#N/A,#N/A,FALSE,"LBO";#N/A,#N/A,FALSE,"AcqMults";#N/A,#N/A,FALSE,"CompMults"}</definedName>
    <definedName name="mnbv"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EMONIC">#REF!</definedName>
    <definedName name="mnmn" localSheetId="2" hidden="1">{"detail",#N/A,FALSE,"mfg";"summary",#N/A,FALSE,"mfg"}</definedName>
    <definedName name="mnmn" hidden="1">{"detail",#N/A,FALSE,"mfg";"summary",#N/A,FALSE,"mfg"}</definedName>
    <definedName name="mnnb" localSheetId="2" hidden="1">{#N/A,#N/A,FALSE,"PMW Gruppe 99_98";#N/A,#N/A,FALSE,"PMW KG 98_99";#N/A,#N/A,FALSE,"PMW Inc. 99_98";#N/A,#N/A,FALSE,"PMW VTECH 99_98";#N/A,#N/A,FALSE,"PMW Thail. 99_98";#N/A,#N/A,FALSE,"PMW Canada 99_98";#N/A,#N/A,FALSE,"Währungsabw. 99_98"}</definedName>
    <definedName name="mnnb" hidden="1">{#N/A,#N/A,FALSE,"PMW Gruppe 99_98";#N/A,#N/A,FALSE,"PMW KG 98_99";#N/A,#N/A,FALSE,"PMW Inc. 99_98";#N/A,#N/A,FALSE,"PMW VTECH 99_98";#N/A,#N/A,FALSE,"PMW Thail. 99_98";#N/A,#N/A,FALSE,"PMW Canada 99_98";#N/A,#N/A,FALSE,"Währungsabw. 99_98"}</definedName>
    <definedName name="MNTHOPT" localSheetId="2" hidden="1">{"GFY 97",#N/A,FALSE,"MONTHLY FLOW (OPTION)";"GFY 98",#N/A,FALSE,"MONTHLY FLOW (OPTION)";"GFY 99",#N/A,FALSE,"MONTHLY FLOW (OPTION)";"GFY 00",#N/A,FALSE,"MONTHLY FLOW (OPTION)";"TTL PROGRAM",#N/A,FALSE,"MONTHLY FLOW (OPTION)"}</definedName>
    <definedName name="MNTHOPT" hidden="1">{"GFY 97",#N/A,FALSE,"MONTHLY FLOW (OPTION)";"GFY 98",#N/A,FALSE,"MONTHLY FLOW (OPTION)";"GFY 99",#N/A,FALSE,"MONTHLY FLOW (OPTION)";"GFY 00",#N/A,FALSE,"MONTHLY FLOW (OPTION)";"TTL PROGRAM",#N/A,FALSE,"MONTHLY FLOW (OPTION)"}</definedName>
    <definedName name="MNVN">#REF!</definedName>
    <definedName name="mo" localSheetId="2" hidden="1">{#N/A,#N/A,FALSE,"Profit &amp; Loss statement"}</definedName>
    <definedName name="mo" hidden="1">{#N/A,#N/A,FALSE,"Profit &amp; Loss statement"}</definedName>
    <definedName name="Mo12Rev1">#REF!</definedName>
    <definedName name="Mo12Rev2">#REF!</definedName>
    <definedName name="Mo12Rev3">#REF!</definedName>
    <definedName name="Mo12Rev4">#REF!</definedName>
    <definedName name="Mobile_Phone">#REF!</definedName>
    <definedName name="mocvd">#REF!</definedName>
    <definedName name="model" localSheetId="2" hidden="1">{#N/A,#N/A,FALSE,"Rev Grwth";#N/A,#N/A,FALSE,"Op Inc Grwth";#N/A,#N/A,FALSE,"Net Grwth";#N/A,#N/A,FALSE,"EPS Growth"}</definedName>
    <definedName name="model" hidden="1">{#N/A,#N/A,FALSE,"Rev Grwth";#N/A,#N/A,FALSE,"Op Inc Grwth";#N/A,#N/A,FALSE,"Net Grwth";#N/A,#N/A,FALSE,"EPS Growth"}</definedName>
    <definedName name="model_1" localSheetId="2" hidden="1">{#N/A,#N/A,FALSE,"Rev Grwth";#N/A,#N/A,FALSE,"Op Inc Grwth";#N/A,#N/A,FALSE,"Net Grwth";#N/A,#N/A,FALSE,"EPS Growth"}</definedName>
    <definedName name="model_1" hidden="1">{#N/A,#N/A,FALSE,"Rev Grwth";#N/A,#N/A,FALSE,"Op Inc Grwth";#N/A,#N/A,FALSE,"Net Grwth";#N/A,#N/A,FALSE,"EPS Growth"}</definedName>
    <definedName name="model_2" localSheetId="2" hidden="1">{#N/A,#N/A,FALSE,"Rev Grwth";#N/A,#N/A,FALSE,"Op Inc Grwth";#N/A,#N/A,FALSE,"Net Grwth";#N/A,#N/A,FALSE,"EPS Growth"}</definedName>
    <definedName name="model_2" hidden="1">{#N/A,#N/A,FALSE,"Rev Grwth";#N/A,#N/A,FALSE,"Op Inc Grwth";#N/A,#N/A,FALSE,"Net Grwth";#N/A,#N/A,FALSE,"EPS Growth"}</definedName>
    <definedName name="model_3" localSheetId="2" hidden="1">{#N/A,#N/A,FALSE,"Rev Grwth";#N/A,#N/A,FALSE,"Op Inc Grwth";#N/A,#N/A,FALSE,"Net Grwth";#N/A,#N/A,FALSE,"EPS Growth"}</definedName>
    <definedName name="model_3" hidden="1">{#N/A,#N/A,FALSE,"Rev Grwth";#N/A,#N/A,FALSE,"Op Inc Grwth";#N/A,#N/A,FALSE,"Net Grwth";#N/A,#N/A,FALSE,"EPS Growth"}</definedName>
    <definedName name="model_4" localSheetId="2" hidden="1">{#N/A,#N/A,FALSE,"Rev Grwth";#N/A,#N/A,FALSE,"Op Inc Grwth";#N/A,#N/A,FALSE,"Net Grwth";#N/A,#N/A,FALSE,"EPS Growth"}</definedName>
    <definedName name="model_4" hidden="1">{#N/A,#N/A,FALSE,"Rev Grwth";#N/A,#N/A,FALSE,"Op Inc Grwth";#N/A,#N/A,FALSE,"Net Grwth";#N/A,#N/A,FALSE,"EPS Growth"}</definedName>
    <definedName name="MODEL_CASE">#REF!</definedName>
    <definedName name="MODEL_DRIVERS">#REF!</definedName>
    <definedName name="model2" localSheetId="2">#REF!</definedName>
    <definedName name="model2" hidden="1">{#N/A,#N/A,FALSE,"Rev Grwth";#N/A,#N/A,FALSE,"Op Inc Grwth";#N/A,#N/A,FALSE,"Net Grwth";#N/A,#N/A,FALSE,"EPS Growth"}</definedName>
    <definedName name="model2_1" localSheetId="2" hidden="1">{#N/A,#N/A,FALSE,"Rev Grwth";#N/A,#N/A,FALSE,"Op Inc Grwth";#N/A,#N/A,FALSE,"Net Grwth";#N/A,#N/A,FALSE,"EPS Growth"}</definedName>
    <definedName name="model2_1" hidden="1">{#N/A,#N/A,FALSE,"Rev Grwth";#N/A,#N/A,FALSE,"Op Inc Grwth";#N/A,#N/A,FALSE,"Net Grwth";#N/A,#N/A,FALSE,"EPS Growth"}</definedName>
    <definedName name="model2_2" localSheetId="2" hidden="1">{#N/A,#N/A,FALSE,"Rev Grwth";#N/A,#N/A,FALSE,"Op Inc Grwth";#N/A,#N/A,FALSE,"Net Grwth";#N/A,#N/A,FALSE,"EPS Growth"}</definedName>
    <definedName name="model2_2" hidden="1">{#N/A,#N/A,FALSE,"Rev Grwth";#N/A,#N/A,FALSE,"Op Inc Grwth";#N/A,#N/A,FALSE,"Net Grwth";#N/A,#N/A,FALSE,"EPS Growth"}</definedName>
    <definedName name="model2_3" localSheetId="2" hidden="1">{#N/A,#N/A,FALSE,"Rev Grwth";#N/A,#N/A,FALSE,"Op Inc Grwth";#N/A,#N/A,FALSE,"Net Grwth";#N/A,#N/A,FALSE,"EPS Growth"}</definedName>
    <definedName name="model2_3" hidden="1">{#N/A,#N/A,FALSE,"Rev Grwth";#N/A,#N/A,FALSE,"Op Inc Grwth";#N/A,#N/A,FALSE,"Net Grwth";#N/A,#N/A,FALSE,"EPS Growth"}</definedName>
    <definedName name="model2_4" localSheetId="2" hidden="1">{#N/A,#N/A,FALSE,"Rev Grwth";#N/A,#N/A,FALSE,"Op Inc Grwth";#N/A,#N/A,FALSE,"Net Grwth";#N/A,#N/A,FALSE,"EPS Growth"}</definedName>
    <definedName name="model2_4" hidden="1">{#N/A,#N/A,FALSE,"Rev Grwth";#N/A,#N/A,FALSE,"Op Inc Grwth";#N/A,#N/A,FALSE,"Net Grwth";#N/A,#N/A,FALSE,"EPS Growth"}</definedName>
    <definedName name="ModelStatusIn" hidden="1">#REF!</definedName>
    <definedName name="ModelType">0</definedName>
    <definedName name="modelversion">#REF!</definedName>
    <definedName name="Modification.Time" hidden="1">"12/30/99 14:40:33"</definedName>
    <definedName name="Module1.Copyone">#REF!</definedName>
    <definedName name="Module1.Copytwo">#REF!</definedName>
    <definedName name="moen2"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moen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mokp" localSheetId="2" hidden="1">{"QTD_LPO2N2",#N/A,FALSE,"QTD"}</definedName>
    <definedName name="mokp" hidden="1">{"QTD_LPO2N2",#N/A,FALSE,"QTD"}</definedName>
    <definedName name="Mon_Yr_Name17">#REF!</definedName>
    <definedName name="Mon_Yr_Name18">#REF!</definedName>
    <definedName name="Mon_Yr_Name19">#REF!</definedName>
    <definedName name="Mon_Yr_Name20">#REF!</definedName>
    <definedName name="Mon_Yr_Name21">#REF!</definedName>
    <definedName name="Mon_Yr_Name22">#REF!</definedName>
    <definedName name="Mon_Yr_Name3" hidden="1">#REF!</definedName>
    <definedName name="Mon_Yr_Name5" hidden="1">#REF!</definedName>
    <definedName name="MONACT">#REF!</definedName>
    <definedName name="MONACTP1">#REF!</definedName>
    <definedName name="MONACTP2">#REF!</definedName>
    <definedName name="MONBUD">#REF!</definedName>
    <definedName name="MonFirst">#REF!</definedName>
    <definedName name="MonFirst2">#REF!</definedName>
    <definedName name="MonitorCol">1</definedName>
    <definedName name="MonitorRow">1</definedName>
    <definedName name="Monkey" localSheetId="2" hidden="1">{#N/A,#N/A,FALSE,"IPO";#N/A,#N/A,FALSE,"DCF";#N/A,#N/A,FALSE,"LBO";#N/A,#N/A,FALSE,"MULT_VAL";#N/A,#N/A,FALSE,"Status Quo";#N/A,#N/A,FALSE,"Recap"}</definedName>
    <definedName name="Monkey" hidden="1">{#N/A,#N/A,FALSE,"IPO";#N/A,#N/A,FALSE,"DCF";#N/A,#N/A,FALSE,"LBO";#N/A,#N/A,FALSE,"MULT_VAL";#N/A,#N/A,FALSE,"Status Quo";#N/A,#N/A,FALSE,"Recap"}</definedName>
    <definedName name="MONT">#REF!</definedName>
    <definedName name="Month">#REF!</definedName>
    <definedName name="Month_all">#REF!</definedName>
    <definedName name="Month_bal_sht">#REF!</definedName>
    <definedName name="Month_cashflow">#REF!</definedName>
    <definedName name="Month_Desc2" hidden="1">#REF!</definedName>
    <definedName name="Month_inc_stmt">#REF!</definedName>
    <definedName name="Month_Nbr1" hidden="1">#REF!</definedName>
    <definedName name="Month_ratios_calcs">#REF!</definedName>
    <definedName name="month01">#REF!</definedName>
    <definedName name="MONTH1">"June 30, 2008"</definedName>
    <definedName name="Month1_Ending_Bal">#REF!</definedName>
    <definedName name="Month10_Ending_Bal">#REF!</definedName>
    <definedName name="Month11_Ending_Bal">#REF!</definedName>
    <definedName name="Month12_Ending_Bal">#REF!</definedName>
    <definedName name="MONTH2">"June 30, 2008"</definedName>
    <definedName name="Month2_Ending_Bal">#REF!</definedName>
    <definedName name="Month3">#REF!</definedName>
    <definedName name="Month3_Ending_Bal">#REF!</definedName>
    <definedName name="Month4">#REF!</definedName>
    <definedName name="Month4_Ending_Bal">#REF!</definedName>
    <definedName name="Month5">#REF!</definedName>
    <definedName name="Month5_Ending_Bal">#REF!</definedName>
    <definedName name="Month6">#REF!</definedName>
    <definedName name="Month6_Ending_Bal">#REF!</definedName>
    <definedName name="Month7_Ending_Bal">#REF!</definedName>
    <definedName name="Month8_Ending_Bal">#REF!</definedName>
    <definedName name="Month9_Ending_Bal">#REF!</definedName>
    <definedName name="MonthFinder">#REF!</definedName>
    <definedName name="MonthLookUp">#REF!</definedName>
    <definedName name="MonthLookup_Tbl">#REF!</definedName>
    <definedName name="MonthLookupTable">#REF!</definedName>
    <definedName name="Monthly">#REF!</definedName>
    <definedName name="Monthly_Activity">#REF!</definedName>
    <definedName name="Monthly_Cash_in">#REF!</definedName>
    <definedName name="Monthly_Cash_Out">#REF!</definedName>
    <definedName name="Monthly_growth_in_NON_VP_Sales_Revenue">#REF!</definedName>
    <definedName name="Monthly_Rev_and_EBITDA">#REF!</definedName>
    <definedName name="Monthly_Revenues">#REF!</definedName>
    <definedName name="Monthly_WC">#REF!</definedName>
    <definedName name="Monthly2" localSheetId="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Monthly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MonthlyReport">#REF!</definedName>
    <definedName name="MonthlyRpt">#REF!</definedName>
    <definedName name="MONTHLYSALES">#REF!</definedName>
    <definedName name="monthName">#REF!</definedName>
    <definedName name="monthName3">#REF!</definedName>
    <definedName name="monthNames">#REF!</definedName>
    <definedName name="monthNames3">#REF!</definedName>
    <definedName name="MonthNumber">#REF!</definedName>
    <definedName name="months">#REF!</definedName>
    <definedName name="months_per_period" localSheetId="2">INDEX({12,6,3,2,1},MATCH(#REF!,#REF!,0))</definedName>
    <definedName name="months_per_period">INDEX({12,6,3,2,1},MATCH(#REF!,#REF!,0))</definedName>
    <definedName name="Months_to_full_usage">#REF!</definedName>
    <definedName name="months01">#REF!</definedName>
    <definedName name="months02">#REF!</definedName>
    <definedName name="months1">#REF!</definedName>
    <definedName name="months15">#REF!,#REF!</definedName>
    <definedName name="months1a">#REF!</definedName>
    <definedName name="months2">#REF!</definedName>
    <definedName name="MonthsO">#REF!</definedName>
    <definedName name="MonthsTable">#REF!</definedName>
    <definedName name="monthstart">#REF!</definedName>
    <definedName name="monthsv">#REF!</definedName>
    <definedName name="MoreThanOne" hidden="1">#REF!</definedName>
    <definedName name="MoreThanOneMember" hidden="1">#REF!</definedName>
    <definedName name="Morningstar">OFFSET(#REF!, 0,#REF!- 60+1, 1,#REF! -#REF!+1)</definedName>
    <definedName name="Moses" localSheetId="2" hidden="1">{"FCB_ALL",#N/A,FALSE,"FCB"}</definedName>
    <definedName name="Moses" hidden="1">{"FCB_ALL",#N/A,FALSE,"FCB"}</definedName>
    <definedName name="Moses_1" localSheetId="2" hidden="1">{"FCB_ALL",#N/A,FALSE,"FCB"}</definedName>
    <definedName name="Moses_1" hidden="1">{"FCB_ALL",#N/A,FALSE,"FCB"}</definedName>
    <definedName name="Motar_Car">#REF!</definedName>
    <definedName name="Motiv_Bonus">#REF!</definedName>
    <definedName name="MOut" localSheetId="2" hidden="1">{"CSC_1",#N/A,FALSE,"CSC Outputs";"CSC_2",#N/A,FALSE,"CSC Outputs"}</definedName>
    <definedName name="MOut" hidden="1">{"CSC_1",#N/A,FALSE,"CSC Outputs";"CSC_2",#N/A,FALSE,"CSC Outputs"}</definedName>
    <definedName name="Move" hidden="1">{"Returns1",#N/A,FALSE,"Trans";"Returns2",#N/A,FALSE,"Trans";"Returns3",#N/A,FALSE,"Trans";"Returns4",#N/A,FALSE,"Trans";"Returns5",#N/A,FALSE,"Trans"}</definedName>
    <definedName name="MOVED" localSheetId="2" hidden="1">{"CHART",#N/A,FALSE,"Arch Communications"}</definedName>
    <definedName name="MOVED" hidden="1">{"CHART",#N/A,FALSE,"Arch Communications"}</definedName>
    <definedName name="MOverride">#REF!</definedName>
    <definedName name="MP" localSheetId="2" hidden="1">{#N/A,#N/A,FALSE,"BS";#N/A,#N/A,FALSE,"PL";#N/A,#N/A,FALSE,"처분";#N/A,#N/A,FALSE,"현금";#N/A,#N/A,FALSE,"매출";#N/A,#N/A,FALSE,"원가";#N/A,#N/A,FALSE,"경영"}</definedName>
    <definedName name="MP" hidden="1">{#N/A,#N/A,FALSE,"BS";#N/A,#N/A,FALSE,"PL";#N/A,#N/A,FALSE,"처분";#N/A,#N/A,FALSE,"현금";#N/A,#N/A,FALSE,"매출";#N/A,#N/A,FALSE,"원가";#N/A,#N/A,FALSE,"경영"}</definedName>
    <definedName name="MPO" localSheetId="2" hidden="1">{#N/A,#N/A,TRUE,"BS_A";#N/A,#N/A,TRUE,"BS_L";#N/A,#N/A,TRUE,"PL";#N/A,#N/A,TRUE,"NET";#N/A,#N/A,TRUE,"MAR_2";#N/A,#N/A,TRUE,"MAR";#N/A,#N/A,TRUE,"NII";#N/A,#N/A,TRUE,"NIE";#N/A,#N/A,TRUE,"FS_BS";#N/A,#N/A,TRUE,"FS_PL";#N/A,#N/A,TRUE,"HEA"}</definedName>
    <definedName name="MPO" hidden="1">{#N/A,#N/A,TRUE,"BS_A";#N/A,#N/A,TRUE,"BS_L";#N/A,#N/A,TRUE,"PL";#N/A,#N/A,TRUE,"NET";#N/A,#N/A,TRUE,"MAR_2";#N/A,#N/A,TRUE,"MAR";#N/A,#N/A,TRUE,"NII";#N/A,#N/A,TRUE,"NIE";#N/A,#N/A,TRUE,"FS_BS";#N/A,#N/A,TRUE,"FS_PL";#N/A,#N/A,TRUE,"HEA"}</definedName>
    <definedName name="MPO_1" localSheetId="2" hidden="1">{#N/A,#N/A,TRUE,"BS_A";#N/A,#N/A,TRUE,"BS_L";#N/A,#N/A,TRUE,"PL";#N/A,#N/A,TRUE,"NET";#N/A,#N/A,TRUE,"MAR_2";#N/A,#N/A,TRUE,"MAR";#N/A,#N/A,TRUE,"NII";#N/A,#N/A,TRUE,"NIE";#N/A,#N/A,TRUE,"FS_BS";#N/A,#N/A,TRUE,"FS_PL";#N/A,#N/A,TRUE,"HEA"}</definedName>
    <definedName name="MPO_1" hidden="1">{#N/A,#N/A,TRUE,"BS_A";#N/A,#N/A,TRUE,"BS_L";#N/A,#N/A,TRUE,"PL";#N/A,#N/A,TRUE,"NET";#N/A,#N/A,TRUE,"MAR_2";#N/A,#N/A,TRUE,"MAR";#N/A,#N/A,TRUE,"NII";#N/A,#N/A,TRUE,"NIE";#N/A,#N/A,TRUE,"FS_BS";#N/A,#N/A,TRUE,"FS_PL";#N/A,#N/A,TRUE,"HEA"}</definedName>
    <definedName name="MPO_2" localSheetId="2" hidden="1">{#N/A,#N/A,TRUE,"BS_A";#N/A,#N/A,TRUE,"BS_L";#N/A,#N/A,TRUE,"PL";#N/A,#N/A,TRUE,"NET";#N/A,#N/A,TRUE,"MAR_2";#N/A,#N/A,TRUE,"MAR";#N/A,#N/A,TRUE,"NII";#N/A,#N/A,TRUE,"NIE";#N/A,#N/A,TRUE,"FS_BS";#N/A,#N/A,TRUE,"FS_PL";#N/A,#N/A,TRUE,"HEA"}</definedName>
    <definedName name="MPO_2" hidden="1">{#N/A,#N/A,TRUE,"BS_A";#N/A,#N/A,TRUE,"BS_L";#N/A,#N/A,TRUE,"PL";#N/A,#N/A,TRUE,"NET";#N/A,#N/A,TRUE,"MAR_2";#N/A,#N/A,TRUE,"MAR";#N/A,#N/A,TRUE,"NII";#N/A,#N/A,TRUE,"NIE";#N/A,#N/A,TRUE,"FS_BS";#N/A,#N/A,TRUE,"FS_PL";#N/A,#N/A,TRUE,"HEA"}</definedName>
    <definedName name="MPO_3" localSheetId="2" hidden="1">{#N/A,#N/A,TRUE,"BS_A";#N/A,#N/A,TRUE,"BS_L";#N/A,#N/A,TRUE,"PL";#N/A,#N/A,TRUE,"NET";#N/A,#N/A,TRUE,"MAR_2";#N/A,#N/A,TRUE,"MAR";#N/A,#N/A,TRUE,"NII";#N/A,#N/A,TRUE,"NIE";#N/A,#N/A,TRUE,"FS_BS";#N/A,#N/A,TRUE,"FS_PL";#N/A,#N/A,TRUE,"HEA"}</definedName>
    <definedName name="MPO_3" hidden="1">{#N/A,#N/A,TRUE,"BS_A";#N/A,#N/A,TRUE,"BS_L";#N/A,#N/A,TRUE,"PL";#N/A,#N/A,TRUE,"NET";#N/A,#N/A,TRUE,"MAR_2";#N/A,#N/A,TRUE,"MAR";#N/A,#N/A,TRUE,"NII";#N/A,#N/A,TRUE,"NIE";#N/A,#N/A,TRUE,"FS_BS";#N/A,#N/A,TRUE,"FS_PL";#N/A,#N/A,TRUE,"HEA"}</definedName>
    <definedName name="MPO_4" localSheetId="2" hidden="1">{#N/A,#N/A,TRUE,"BS_A";#N/A,#N/A,TRUE,"BS_L";#N/A,#N/A,TRUE,"PL";#N/A,#N/A,TRUE,"NET";#N/A,#N/A,TRUE,"MAR_2";#N/A,#N/A,TRUE,"MAR";#N/A,#N/A,TRUE,"NII";#N/A,#N/A,TRUE,"NIE";#N/A,#N/A,TRUE,"FS_BS";#N/A,#N/A,TRUE,"FS_PL";#N/A,#N/A,TRUE,"HEA"}</definedName>
    <definedName name="MPO_4" hidden="1">{#N/A,#N/A,TRUE,"BS_A";#N/A,#N/A,TRUE,"BS_L";#N/A,#N/A,TRUE,"PL";#N/A,#N/A,TRUE,"NET";#N/A,#N/A,TRUE,"MAR_2";#N/A,#N/A,TRUE,"MAR";#N/A,#N/A,TRUE,"NII";#N/A,#N/A,TRUE,"NIE";#N/A,#N/A,TRUE,"FS_BS";#N/A,#N/A,TRUE,"FS_PL";#N/A,#N/A,TRUE,"HEA"}</definedName>
    <definedName name="MPRIMA">#REF!</definedName>
    <definedName name="MPRIMA1">#REF!</definedName>
    <definedName name="MRC_BILLING_FREQ">#REF!</definedName>
    <definedName name="MRG" localSheetId="2" hidden="1">{"INCOME",#N/A,FALSE,"ProNet";"VALUE",#N/A,FALSE,"ProNet"}</definedName>
    <definedName name="MRG" hidden="1">{"INCOME",#N/A,FALSE,"ProNet";"VALUE",#N/A,FALSE,"ProNet"}</definedName>
    <definedName name="MRIRevPerScan">#REF!</definedName>
    <definedName name="mrn.全体" localSheetId="2" hidden="1">{"表紙",#N/A,FALSE,"店別収支";"収支",#N/A,FALSE,"店別収支";"店舗別",#N/A,FALSE,"店別収支"}</definedName>
    <definedName name="mrn.全体" hidden="1">{"表紙",#N/A,FALSE,"店別収支";"収支",#N/A,FALSE,"店別収支";"店舗別",#N/A,FALSE,"店別収支"}</definedName>
    <definedName name="mrp">#REF!</definedName>
    <definedName name="MRR">OFFSET(#REF!, 0,#REF!- 60+1, 1,#REF! -#REF!+1)</definedName>
    <definedName name="mrsharecount">#REF!</definedName>
    <definedName name="MS">#REF!</definedName>
    <definedName name="MS_PercentRevenue">#REF!</definedName>
    <definedName name="MS_Revenue">#REF!</definedName>
    <definedName name="MSCCFCost">#REF!</definedName>
    <definedName name="MSCCModRate">#REF!</definedName>
    <definedName name="msgjsj"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msgjsj"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msthkshkshk" localSheetId="2" hidden="1">{#N/A,#N/A,FALSE,"ACQ_GRAPHS";#N/A,#N/A,FALSE,"T_1 GRAPHS";#N/A,#N/A,FALSE,"T_2 GRAPHS";#N/A,#N/A,FALSE,"COMB_GRAPHS"}</definedName>
    <definedName name="msthkshkshk" hidden="1">{#N/A,#N/A,FALSE,"ACQ_GRAPHS";#N/A,#N/A,FALSE,"T_1 GRAPHS";#N/A,#N/A,FALSE,"T_2 GRAPHS";#N/A,#N/A,FALSE,"COMB_GRAPHS"}</definedName>
    <definedName name="mstrchart">#REF!</definedName>
    <definedName name="MStunden">#REF!</definedName>
    <definedName name="MStunden_AZAÄ">#REF!</definedName>
    <definedName name="MStunden_LZAÄ">#REF!</definedName>
    <definedName name="MStunden_PLAN">#REF!</definedName>
    <definedName name="msweep">#REF!</definedName>
    <definedName name="MT">#REF!</definedName>
    <definedName name="MTC">#REF!</definedName>
    <definedName name="MTD">#REF!</definedName>
    <definedName name="mth" localSheetId="2">{0.1;0;0.382758620689655;0;0;0;0.258620689655172;0;0.258620689655172}</definedName>
    <definedName name="mth">{0.1;0;0.382758620689655;0;0;0;0.258620689655172;0;0.258620689655172}</definedName>
    <definedName name="mthcov">#REF!</definedName>
    <definedName name="MTHLY" localSheetId="2" hidden="1">{"GFY 97",#N/A,FALSE,"MONTHLY FLOW";"GFY 98",#N/A,FALSE,"MONTHLY FLOW";"GFY 99",#N/A,FALSE,"MONTHLY FLOW";"TOTAL PROGRAM",#N/A,FALSE,"MONTHLY FLOW"}</definedName>
    <definedName name="MTHLY" hidden="1">{"GFY 97",#N/A,FALSE,"MONTHLY FLOW";"GFY 98",#N/A,FALSE,"MONTHLY FLOW";"GFY 99",#N/A,FALSE,"MONTHLY FLOW";"TOTAL PROGRAM",#N/A,FALSE,"MONTHLY FLOW"}</definedName>
    <definedName name="MTS_TSA_SchE">#REF!</definedName>
    <definedName name="muhsnr" localSheetId="2" hidden="1">{"Full-model",#N/A,FALSE,"ProForma-ASPT"}</definedName>
    <definedName name="muhsnr" hidden="1">{"Full-model",#N/A,FALSE,"ProForma-ASPT"}</definedName>
    <definedName name="muji" hidden="1">#REF!</definedName>
    <definedName name="mullisrent">#REF!</definedName>
    <definedName name="mult" localSheetId="2">#REF!</definedName>
    <definedName name="mult" hidden="1">{"bs",#N/A,FALSE,"SCF"}</definedName>
    <definedName name="multiple">#REF!</definedName>
    <definedName name="Multiples">#REF!</definedName>
    <definedName name="Mults02" localSheetId="2" hidden="1">{#N/A,#N/A,FALSE,"Projections";#N/A,#N/A,FALSE,"Multiples Valuation";#N/A,#N/A,FALSE,"LBO";#N/A,#N/A,FALSE,"Multiples_Sensitivity";#N/A,#N/A,FALSE,"Summary"}</definedName>
    <definedName name="Mults02" hidden="1">{#N/A,#N/A,FALSE,"Projections";#N/A,#N/A,FALSE,"Multiples Valuation";#N/A,#N/A,FALSE,"LBO";#N/A,#N/A,FALSE,"Multiples_Sensitivity";#N/A,#N/A,FALSE,"Summary"}</definedName>
    <definedName name="Mults02_1" localSheetId="2" hidden="1">{#N/A,#N/A,FALSE,"Projections";#N/A,#N/A,FALSE,"Multiples Valuation";#N/A,#N/A,FALSE,"LBO";#N/A,#N/A,FALSE,"Multiples_Sensitivity";#N/A,#N/A,FALSE,"Summary"}</definedName>
    <definedName name="Mults02_1" hidden="1">{#N/A,#N/A,FALSE,"Projections";#N/A,#N/A,FALSE,"Multiples Valuation";#N/A,#N/A,FALSE,"LBO";#N/A,#N/A,FALSE,"Multiples_Sensitivity";#N/A,#N/A,FALSE,"Summary"}</definedName>
    <definedName name="Mults02_2" localSheetId="2" hidden="1">{#N/A,#N/A,FALSE,"Projections";#N/A,#N/A,FALSE,"Multiples Valuation";#N/A,#N/A,FALSE,"LBO";#N/A,#N/A,FALSE,"Multiples_Sensitivity";#N/A,#N/A,FALSE,"Summary"}</definedName>
    <definedName name="Mults02_2" hidden="1">{#N/A,#N/A,FALSE,"Projections";#N/A,#N/A,FALSE,"Multiples Valuation";#N/A,#N/A,FALSE,"LBO";#N/A,#N/A,FALSE,"Multiples_Sensitivity";#N/A,#N/A,FALSE,"Summary"}</definedName>
    <definedName name="Mults02_3" localSheetId="2" hidden="1">{#N/A,#N/A,FALSE,"Projections";#N/A,#N/A,FALSE,"Multiples Valuation";#N/A,#N/A,FALSE,"LBO";#N/A,#N/A,FALSE,"Multiples_Sensitivity";#N/A,#N/A,FALSE,"Summary"}</definedName>
    <definedName name="Mults02_3" hidden="1">{#N/A,#N/A,FALSE,"Projections";#N/A,#N/A,FALSE,"Multiples Valuation";#N/A,#N/A,FALSE,"LBO";#N/A,#N/A,FALSE,"Multiples_Sensitivity";#N/A,#N/A,FALSE,"Summary"}</definedName>
    <definedName name="Mults02_4" localSheetId="2" hidden="1">{#N/A,#N/A,FALSE,"Projections";#N/A,#N/A,FALSE,"Multiples Valuation";#N/A,#N/A,FALSE,"LBO";#N/A,#N/A,FALSE,"Multiples_Sensitivity";#N/A,#N/A,FALSE,"Summary"}</definedName>
    <definedName name="Mults02_4" hidden="1">{#N/A,#N/A,FALSE,"Projections";#N/A,#N/A,FALSE,"Multiples Valuation";#N/A,#N/A,FALSE,"LBO";#N/A,#N/A,FALSE,"Multiples_Sensitivity";#N/A,#N/A,FALSE,"Summary"}</definedName>
    <definedName name="Muncost">#REF!</definedName>
    <definedName name="Munexp">#REF!</definedName>
    <definedName name="Mutual_Fund_Assets">#REF!</definedName>
    <definedName name="MW" localSheetId="2" hidden="1">{#N/A,#N/A,FALSE,"Job Sched"}</definedName>
    <definedName name="MW" hidden="1">{#N/A,#N/A,FALSE,"Job Sched"}</definedName>
    <definedName name="mw_1" localSheetId="2" hidden="1">{#N/A,#N/A,FALSE,"Pharm";#N/A,#N/A,FALSE,"WWCM"}</definedName>
    <definedName name="mw_1" hidden="1">{#N/A,#N/A,FALSE,"Pharm";#N/A,#N/A,FALSE,"WWCM"}</definedName>
    <definedName name="mw_2" localSheetId="2" hidden="1">{#N/A,#N/A,FALSE,"Pharm";#N/A,#N/A,FALSE,"WWCM"}</definedName>
    <definedName name="mw_2" hidden="1">{#N/A,#N/A,FALSE,"Pharm";#N/A,#N/A,FALSE,"WWCM"}</definedName>
    <definedName name="mw_3" localSheetId="2" hidden="1">{#N/A,#N/A,FALSE,"Pharm";#N/A,#N/A,FALSE,"WWCM"}</definedName>
    <definedName name="mw_3" hidden="1">{#N/A,#N/A,FALSE,"Pharm";#N/A,#N/A,FALSE,"WWCM"}</definedName>
    <definedName name="mw_4" localSheetId="2" hidden="1">{#N/A,#N/A,FALSE,"Pharm";#N/A,#N/A,FALSE,"WWCM"}</definedName>
    <definedName name="mw_4" hidden="1">{#N/A,#N/A,FALSE,"Pharm";#N/A,#N/A,FALSE,"WWCM"}</definedName>
    <definedName name="MW_RUN">#REF!</definedName>
    <definedName name="MX" localSheetId="2" hidden="1">{#N/A,#N/A,FALSE,"Assessment";#N/A,#N/A,FALSE,"Staffing";#N/A,#N/A,FALSE,"Hires";#N/A,#N/A,FALSE,"Assumptions"}</definedName>
    <definedName name="MX" hidden="1">{#N/A,#N/A,FALSE,"Assessment";#N/A,#N/A,FALSE,"Staffing";#N/A,#N/A,FALSE,"Hires";#N/A,#N/A,FALSE,"Assumptions"}</definedName>
    <definedName name="my" localSheetId="2" hidden="1">{#N/A,#N/A,FALSE,"Index";#N/A,#N/A,FALSE,"inc stmt ";#N/A,#N/A,FALSE,"sumry ytd";#N/A,#N/A,FALSE,"sumry mon";#N/A,#N/A,FALSE,"accruals";#N/A,#N/A,FALSE,"prodsvc";#N/A,#N/A,FALSE,"CVA";#N/A,#N/A,FALSE,"balsheet";#N/A,#N/A,FALSE,"Cflow short";#N/A,#N/A,FALSE,"Cflow long"}</definedName>
    <definedName name="my" hidden="1">{#N/A,#N/A,FALSE,"Index";#N/A,#N/A,FALSE,"inc stmt ";#N/A,#N/A,FALSE,"sumry ytd";#N/A,#N/A,FALSE,"sumry mon";#N/A,#N/A,FALSE,"accruals";#N/A,#N/A,FALSE,"prodsvc";#N/A,#N/A,FALSE,"CVA";#N/A,#N/A,FALSE,"balsheet";#N/A,#N/A,FALSE,"Cflow short";#N/A,#N/A,FALSE,"Cflow long"}</definedName>
    <definedName name="Mylogo">"WordArt 6"</definedName>
    <definedName name="MyNextYear" localSheetId="2">IF(_bdm.99172AA5CED74240BA6B51C225076D3E.edm="","",_bdm.99172AA5CED74240BA6B51C225076D3E.edm+365)</definedName>
    <definedName name="MyNextYear">IF(__123Graph_B="","",__123Graph_B+365)</definedName>
    <definedName name="MYOB11">#REF!</definedName>
    <definedName name="myrate">#REF!</definedName>
    <definedName name="myst" localSheetId="2" hidden="1">{#N/A,#N/A,TRUE,"97Merch_Strategy";#N/A,#N/A,TRUE,"Narrow_&amp;_Deep";#N/A,#N/A,TRUE,"GO-TO_Strategy";#N/A,#N/A,TRUE,"97Sales_Opportunities";#N/A,#N/A,TRUE,"97GM_Detail_Bullets";#N/A,#N/A,TRUE,"97GM_Detail_Sched";#N/A,#N/A,TRUE,"GM_Rate_Business_Area";#N/A,#N/A,TRUE,"Shortage_Challenge";#N/A,#N/A,TRUE,"Turn_Challenge";#N/A,#N/A,TRUE,"Op_Exp%_History";#N/A,#N/A,TRUE,"Mo_Inv_Ownership";#N/A,#N/A,TRUE,"Str_Exp_Trend";#N/A,#N/A,TRUE,"Str_Exp_Control";#N/A,#N/A,TRUE,"Media";#N/A,#N/A,TRUE,"Mkg_Exp_History";#N/A,#N/A,TRUE,"Adv_Exp_Growth";#N/A,#N/A,TRUE,"Team_Relations";#N/A,#N/A,TRUE,"Credit"}</definedName>
    <definedName name="myst" hidden="1">{#N/A,#N/A,TRUE,"97Merch_Strategy";#N/A,#N/A,TRUE,"Narrow_&amp;_Deep";#N/A,#N/A,TRUE,"GO-TO_Strategy";#N/A,#N/A,TRUE,"97Sales_Opportunities";#N/A,#N/A,TRUE,"97GM_Detail_Bullets";#N/A,#N/A,TRUE,"97GM_Detail_Sched";#N/A,#N/A,TRUE,"GM_Rate_Business_Area";#N/A,#N/A,TRUE,"Shortage_Challenge";#N/A,#N/A,TRUE,"Turn_Challenge";#N/A,#N/A,TRUE,"Op_Exp%_History";#N/A,#N/A,TRUE,"Mo_Inv_Ownership";#N/A,#N/A,TRUE,"Str_Exp_Trend";#N/A,#N/A,TRUE,"Str_Exp_Control";#N/A,#N/A,TRUE,"Media";#N/A,#N/A,TRUE,"Mkg_Exp_History";#N/A,#N/A,TRUE,"Adv_Exp_Growth";#N/A,#N/A,TRUE,"Team_Relations";#N/A,#N/A,TRUE,"Credit"}</definedName>
    <definedName name="mystery" localSheetId="2" hidden="1">{#N/A,#N/A,TRUE,"97Merch_Strategy";#N/A,#N/A,TRUE,"Narrow_&amp;_Deep";#N/A,#N/A,TRUE,"GO-TO_Strategy";#N/A,#N/A,TRUE,"97Sales_Opportunities";#N/A,#N/A,TRUE,"97GM_Detail_Bullets";#N/A,#N/A,TRUE,"97GM_Detail_Sched";#N/A,#N/A,TRUE,"GM_Rate_Business_Area";#N/A,#N/A,TRUE,"Shortage_Challenge";#N/A,#N/A,TRUE,"Turn_Challenge";#N/A,#N/A,TRUE,"Op_Exp%_History";#N/A,#N/A,TRUE,"Mo_Inv_Ownership";#N/A,#N/A,TRUE,"Str_Exp_Trend";#N/A,#N/A,TRUE,"Str_Exp_Control";#N/A,#N/A,TRUE,"Media";#N/A,#N/A,TRUE,"Mkg_Exp_History";#N/A,#N/A,TRUE,"Adv_Exp_Growth";#N/A,#N/A,TRUE,"Team_Relations";#N/A,#N/A,TRUE,"Credit"}</definedName>
    <definedName name="mystery" hidden="1">{#N/A,#N/A,TRUE,"97Merch_Strategy";#N/A,#N/A,TRUE,"Narrow_&amp;_Deep";#N/A,#N/A,TRUE,"GO-TO_Strategy";#N/A,#N/A,TRUE,"97Sales_Opportunities";#N/A,#N/A,TRUE,"97GM_Detail_Bullets";#N/A,#N/A,TRUE,"97GM_Detail_Sched";#N/A,#N/A,TRUE,"GM_Rate_Business_Area";#N/A,#N/A,TRUE,"Shortage_Challenge";#N/A,#N/A,TRUE,"Turn_Challenge";#N/A,#N/A,TRUE,"Op_Exp%_History";#N/A,#N/A,TRUE,"Mo_Inv_Ownership";#N/A,#N/A,TRUE,"Str_Exp_Trend";#N/A,#N/A,TRUE,"Str_Exp_Control";#N/A,#N/A,TRUE,"Media";#N/A,#N/A,TRUE,"Mkg_Exp_History";#N/A,#N/A,TRUE,"Adv_Exp_Growth";#N/A,#N/A,TRUE,"Team_Relations";#N/A,#N/A,TRUE,"Credit"}</definedName>
    <definedName name="Mystery2" localSheetId="2" hidden="1">{#N/A,#N/A,TRUE,"97Merch_Strategy";#N/A,#N/A,TRUE,"Narrow_&amp;_Deep";#N/A,#N/A,TRUE,"GO-TO_Strategy";#N/A,#N/A,TRUE,"97Sales_Opportunities";#N/A,#N/A,TRUE,"97GM_Detail_Bullets";#N/A,#N/A,TRUE,"97GM_Detail_Sched";#N/A,#N/A,TRUE,"GM_Rate_Business_Area";#N/A,#N/A,TRUE,"Shortage_Challenge";#N/A,#N/A,TRUE,"Turn_Challenge";#N/A,#N/A,TRUE,"Op_Exp%_History";#N/A,#N/A,TRUE,"Mo_Inv_Ownership";#N/A,#N/A,TRUE,"Str_Exp_Trend";#N/A,#N/A,TRUE,"Str_Exp_Control";#N/A,#N/A,TRUE,"Media";#N/A,#N/A,TRUE,"Mkg_Exp_History";#N/A,#N/A,TRUE,"Adv_Exp_Growth";#N/A,#N/A,TRUE,"Team_Relations";#N/A,#N/A,TRUE,"Credit"}</definedName>
    <definedName name="Mystery2" hidden="1">{#N/A,#N/A,TRUE,"97Merch_Strategy";#N/A,#N/A,TRUE,"Narrow_&amp;_Deep";#N/A,#N/A,TRUE,"GO-TO_Strategy";#N/A,#N/A,TRUE,"97Sales_Opportunities";#N/A,#N/A,TRUE,"97GM_Detail_Bullets";#N/A,#N/A,TRUE,"97GM_Detail_Sched";#N/A,#N/A,TRUE,"GM_Rate_Business_Area";#N/A,#N/A,TRUE,"Shortage_Challenge";#N/A,#N/A,TRUE,"Turn_Challenge";#N/A,#N/A,TRUE,"Op_Exp%_History";#N/A,#N/A,TRUE,"Mo_Inv_Ownership";#N/A,#N/A,TRUE,"Str_Exp_Trend";#N/A,#N/A,TRUE,"Str_Exp_Control";#N/A,#N/A,TRUE,"Media";#N/A,#N/A,TRUE,"Mkg_Exp_History";#N/A,#N/A,TRUE,"Adv_Exp_Growth";#N/A,#N/A,TRUE,"Team_Relations";#N/A,#N/A,TRUE,"Credit"}</definedName>
    <definedName name="n" localSheetId="2" hidden="1">{"consolidated",#N/A,FALSE,"Sheet1";"cms",#N/A,FALSE,"Sheet1";"fse",#N/A,FALSE,"Sheet1"}</definedName>
    <definedName name="n">{"'下期集計（10.27迄・速報値）'!$Q$16"}</definedName>
    <definedName name="n\" localSheetId="2" hidden="1">{#N/A,#N/A,FALSE,"Projections";#N/A,#N/A,FALSE,"Multiples Valuation";#N/A,#N/A,FALSE,"LBO";#N/A,#N/A,FALSE,"Multiples_Sensitivity";#N/A,#N/A,FALSE,"Summary"}</definedName>
    <definedName name="n\" hidden="1">{#N/A,#N/A,FALSE,"Projections";#N/A,#N/A,FALSE,"Multiples Valuation";#N/A,#N/A,FALSE,"LBO";#N/A,#N/A,FALSE,"Multiples_Sensitivity";#N/A,#N/A,FALSE,"Summary"}</definedName>
    <definedName name="n\_1" localSheetId="2" hidden="1">{#N/A,#N/A,FALSE,"Projections";#N/A,#N/A,FALSE,"Multiples Valuation";#N/A,#N/A,FALSE,"LBO";#N/A,#N/A,FALSE,"Multiples_Sensitivity";#N/A,#N/A,FALSE,"Summary"}</definedName>
    <definedName name="n\_1" hidden="1">{#N/A,#N/A,FALSE,"Projections";#N/A,#N/A,FALSE,"Multiples Valuation";#N/A,#N/A,FALSE,"LBO";#N/A,#N/A,FALSE,"Multiples_Sensitivity";#N/A,#N/A,FALSE,"Summary"}</definedName>
    <definedName name="n\_2" localSheetId="2" hidden="1">{#N/A,#N/A,FALSE,"Projections";#N/A,#N/A,FALSE,"Multiples Valuation";#N/A,#N/A,FALSE,"LBO";#N/A,#N/A,FALSE,"Multiples_Sensitivity";#N/A,#N/A,FALSE,"Summary"}</definedName>
    <definedName name="n\_2" hidden="1">{#N/A,#N/A,FALSE,"Projections";#N/A,#N/A,FALSE,"Multiples Valuation";#N/A,#N/A,FALSE,"LBO";#N/A,#N/A,FALSE,"Multiples_Sensitivity";#N/A,#N/A,FALSE,"Summary"}</definedName>
    <definedName name="n\_3" localSheetId="2" hidden="1">{#N/A,#N/A,FALSE,"Projections";#N/A,#N/A,FALSE,"Multiples Valuation";#N/A,#N/A,FALSE,"LBO";#N/A,#N/A,FALSE,"Multiples_Sensitivity";#N/A,#N/A,FALSE,"Summary"}</definedName>
    <definedName name="n\_3" hidden="1">{#N/A,#N/A,FALSE,"Projections";#N/A,#N/A,FALSE,"Multiples Valuation";#N/A,#N/A,FALSE,"LBO";#N/A,#N/A,FALSE,"Multiples_Sensitivity";#N/A,#N/A,FALSE,"Summary"}</definedName>
    <definedName name="n\_4" localSheetId="2" hidden="1">{#N/A,#N/A,FALSE,"Projections";#N/A,#N/A,FALSE,"Multiples Valuation";#N/A,#N/A,FALSE,"LBO";#N/A,#N/A,FALSE,"Multiples_Sensitivity";#N/A,#N/A,FALSE,"Summary"}</definedName>
    <definedName name="n\_4" hidden="1">{#N/A,#N/A,FALSE,"Projections";#N/A,#N/A,FALSE,"Multiples Valuation";#N/A,#N/A,FALSE,"LBO";#N/A,#N/A,FALSE,"Multiples_Sensitivity";#N/A,#N/A,FALSE,"Summary"}</definedName>
    <definedName name="n_1" localSheetId="2" hidden="1">{"'下期集計（10.27迄・速報値）'!$Q$16"}</definedName>
    <definedName name="n_1" hidden="1">{#N/A,#N/A,TRUE,"BusPlan Indx";#N/A,#N/A,TRUE,"P&amp;L BusPl";"CF BusPlan",#N/A,TRUE,"FCashflow";"BS QU&amp;Yr Overview",#N/A,TRUE,"BS";"CapEx Yearly",#N/A,TRUE,"CapEx";#N/A,#N/A,TRUE,"BusPlan Info"}</definedName>
    <definedName name="n_2" localSheetId="2" hidden="1">{#N/A,#N/A,TRUE,"BusPlan Indx";#N/A,#N/A,TRUE,"P&amp;L BusPl";"CF BusPlan",#N/A,TRUE,"FCashflow";"BS QU&amp;Yr Overview",#N/A,TRUE,"BS";"CapEx Yearly",#N/A,TRUE,"CapEx";#N/A,#N/A,TRUE,"BusPlan Info"}</definedName>
    <definedName name="n_2" hidden="1">{#N/A,#N/A,TRUE,"BusPlan Indx";#N/A,#N/A,TRUE,"P&amp;L BusPl";"CF BusPlan",#N/A,TRUE,"FCashflow";"BS QU&amp;Yr Overview",#N/A,TRUE,"BS";"CapEx Yearly",#N/A,TRUE,"CapEx";#N/A,#N/A,TRUE,"BusPlan Info"}</definedName>
    <definedName name="n_3" localSheetId="2" hidden="1">{#N/A,#N/A,TRUE,"BusPlan Indx";#N/A,#N/A,TRUE,"P&amp;L BusPl";"CF BusPlan",#N/A,TRUE,"FCashflow";"BS QU&amp;Yr Overview",#N/A,TRUE,"BS";"CapEx Yearly",#N/A,TRUE,"CapEx";#N/A,#N/A,TRUE,"BusPlan Info"}</definedName>
    <definedName name="n_3" hidden="1">{#N/A,#N/A,TRUE,"BusPlan Indx";#N/A,#N/A,TRUE,"P&amp;L BusPl";"CF BusPlan",#N/A,TRUE,"FCashflow";"BS QU&amp;Yr Overview",#N/A,TRUE,"BS";"CapEx Yearly",#N/A,TRUE,"CapEx";#N/A,#N/A,TRUE,"BusPlan Info"}</definedName>
    <definedName name="n_4" localSheetId="2" hidden="1">{#N/A,#N/A,TRUE,"BusPlan Indx";#N/A,#N/A,TRUE,"P&amp;L BusPl";"CF BusPlan",#N/A,TRUE,"FCashflow";"BS QU&amp;Yr Overview",#N/A,TRUE,"BS";"CapEx Yearly",#N/A,TRUE,"CapEx";#N/A,#N/A,TRUE,"BusPlan Info"}</definedName>
    <definedName name="n_4" hidden="1">{#N/A,#N/A,TRUE,"BusPlan Indx";#N/A,#N/A,TRUE,"P&amp;L BusPl";"CF BusPlan",#N/A,TRUE,"FCashflow";"BS QU&amp;Yr Overview",#N/A,TRUE,"BS";"CapEx Yearly",#N/A,TRUE,"CapEx";#N/A,#N/A,TRUE,"BusPlan Info"}</definedName>
    <definedName name="n_5" localSheetId="2" hidden="1">{#N/A,#N/A,TRUE,"BusPlan Indx";#N/A,#N/A,TRUE,"P&amp;L BusPl";"CF BusPlan",#N/A,TRUE,"FCashflow";"BS QU&amp;Yr Overview",#N/A,TRUE,"BS";"CapEx Yearly",#N/A,TRUE,"CapEx";#N/A,#N/A,TRUE,"BusPlan Info"}</definedName>
    <definedName name="n_5" hidden="1">{#N/A,#N/A,TRUE,"BusPlan Indx";#N/A,#N/A,TRUE,"P&amp;L BusPl";"CF BusPlan",#N/A,TRUE,"FCashflow";"BS QU&amp;Yr Overview",#N/A,TRUE,"BS";"CapEx Yearly",#N/A,TRUE,"CapEx";#N/A,#N/A,TRUE,"BusPlan Info"}</definedName>
    <definedName name="N_A">#REF!</definedName>
    <definedName name="N5.1">#REF!</definedName>
    <definedName name="na" hidden="1">"IQ_FY_DATE"</definedName>
    <definedName name="NA_PRICES_IN">NA()</definedName>
    <definedName name="NA_PRICES_IN_1">#N/A</definedName>
    <definedName name="NA_PRICES_IN_2">#N/A</definedName>
    <definedName name="nadklj" localSheetId="2" hidden="1">{"Monthly6Q",#N/A,FALSE,"0614ESL"}</definedName>
    <definedName name="nadklj" hidden="1">{"Monthly6Q",#N/A,FALSE,"0614ESL"}</definedName>
    <definedName name="nadlfka" localSheetId="2" hidden="1">{"Monthly6Q",#N/A,FALSE,"0614ESL"}</definedName>
    <definedName name="nadlfka" hidden="1">{"Monthly6Q",#N/A,FALSE,"0614ESL"}</definedName>
    <definedName name="nagja" localSheetId="2" hidden="1">{"Monthly6Q",#N/A,FALSE,"0614ESL"}</definedName>
    <definedName name="nagja" hidden="1">{"Monthly6Q",#N/A,FALSE,"0614ESL"}</definedName>
    <definedName name="nalgl" localSheetId="2" hidden="1">{"Monthly6Q",#N/A,FALSE,"0614ESL"}</definedName>
    <definedName name="nalgl" hidden="1">{"Monthly6Q",#N/A,FALSE,"0614ESL"}</definedName>
    <definedName name="nam90ng" localSheetId="2" hidden="1">{"detail",#N/A,FALSE,"mfg";"summary",#N/A,FALSE,"mfg"}</definedName>
    <definedName name="nam90ng" hidden="1">{"detail",#N/A,FALSE,"mfg";"summary",#N/A,FALSE,"mfg"}</definedName>
    <definedName name="nam9njk" localSheetId="2" hidden="1">{"detail",#N/A,FALSE,"mfg";"summary",#N/A,FALSE,"mfg"}</definedName>
    <definedName name="nam9njk" hidden="1">{"detail",#N/A,FALSE,"mfg";"summary",#N/A,FALSE,"mfg"}</definedName>
    <definedName name="NAME" localSheetId="2" hidden="1">{#N/A,#N/A,FALSE,"Cover";#N/A,#N/A,FALSE,"TOC";#N/A,#N/A,FALSE,"AOL 1";#N/A,#N/A,FALSE,"AOL 2";#N/A,#N/A,FALSE,"AOL 3";#N/A,#N/A,FALSE,"TBS";#N/A,#N/A,FALSE,"HBO";#N/A,#N/A,FALSE,"Publishing";#N/A,#N/A,FALSE,"Cable";#N/A,#N/A,FALSE,"WB Network";#N/A,#N/A,FALSE,"Warner Bros.  &amp; Library";#N/A,#N/A,FALSE,"NLC";#N/A,#N/A,FALSE,"Music";#N/A,#N/A,FALSE,"Trade Pub ";#N/A,#N/A,FALSE,"Investments"}</definedName>
    <definedName name="NAME" hidden="1">{#N/A,#N/A,FALSE,"Cover";#N/A,#N/A,FALSE,"TOC";#N/A,#N/A,FALSE,"AOL 1";#N/A,#N/A,FALSE,"AOL 2";#N/A,#N/A,FALSE,"AOL 3";#N/A,#N/A,FALSE,"TBS";#N/A,#N/A,FALSE,"HBO";#N/A,#N/A,FALSE,"Publishing";#N/A,#N/A,FALSE,"Cable";#N/A,#N/A,FALSE,"WB Network";#N/A,#N/A,FALSE,"Warner Bros.  &amp; Library";#N/A,#N/A,FALSE,"NLC";#N/A,#N/A,FALSE,"Music";#N/A,#N/A,FALSE,"Trade Pub ";#N/A,#N/A,FALSE,"Investments"}</definedName>
    <definedName name="name_1" localSheetId="2" hidden="1">{"exposure",#N/A,FALSE,"Exposure"}</definedName>
    <definedName name="name_1" hidden="1">{"exposure",#N/A,FALSE,"Exposure"}</definedName>
    <definedName name="name_1_1" localSheetId="2" hidden="1">{"exposure",#N/A,FALSE,"Exposure"}</definedName>
    <definedName name="name_1_1" hidden="1">{"exposure",#N/A,FALSE,"Exposure"}</definedName>
    <definedName name="name_1_1_1" localSheetId="2" hidden="1">{"exposure",#N/A,FALSE,"Exposure"}</definedName>
    <definedName name="name_1_1_1" hidden="1">{"exposure",#N/A,FALSE,"Exposure"}</definedName>
    <definedName name="name_1_1_2" localSheetId="2" hidden="1">{"exposure",#N/A,FALSE,"Exposure"}</definedName>
    <definedName name="name_1_1_2" hidden="1">{"exposure",#N/A,FALSE,"Exposure"}</definedName>
    <definedName name="name_1_1_3" localSheetId="2" hidden="1">{"exposure",#N/A,FALSE,"Exposure"}</definedName>
    <definedName name="name_1_1_3" hidden="1">{"exposure",#N/A,FALSE,"Exposure"}</definedName>
    <definedName name="name_1_1_4" localSheetId="2" hidden="1">{"exposure",#N/A,FALSE,"Exposure"}</definedName>
    <definedName name="name_1_1_4" hidden="1">{"exposure",#N/A,FALSE,"Exposure"}</definedName>
    <definedName name="name_1_2" localSheetId="2" hidden="1">{"exposure",#N/A,FALSE,"Exposure"}</definedName>
    <definedName name="name_1_2" hidden="1">{"exposure",#N/A,FALSE,"Exposure"}</definedName>
    <definedName name="name_1_3" localSheetId="2" hidden="1">{"exposure",#N/A,FALSE,"Exposure"}</definedName>
    <definedName name="name_1_3" hidden="1">{"exposure",#N/A,FALSE,"Exposure"}</definedName>
    <definedName name="name_1_4" localSheetId="2" hidden="1">{"exposure",#N/A,FALSE,"Exposure"}</definedName>
    <definedName name="name_1_4" hidden="1">{"exposure",#N/A,FALSE,"Exposure"}</definedName>
    <definedName name="name_1_5" localSheetId="2" hidden="1">{"exposure",#N/A,FALSE,"Exposure"}</definedName>
    <definedName name="name_1_5" hidden="1">{"exposure",#N/A,FALSE,"Exposure"}</definedName>
    <definedName name="name_2" localSheetId="2" hidden="1">{"exposure",#N/A,FALSE,"Exposure"}</definedName>
    <definedName name="name_2" hidden="1">{"exposure",#N/A,FALSE,"Exposure"}</definedName>
    <definedName name="name_2_1" localSheetId="2" hidden="1">{"exposure",#N/A,FALSE,"Exposure"}</definedName>
    <definedName name="name_2_1" hidden="1">{"exposure",#N/A,FALSE,"Exposure"}</definedName>
    <definedName name="name_2_1_1" localSheetId="2" hidden="1">{"exposure",#N/A,FALSE,"Exposure"}</definedName>
    <definedName name="name_2_1_1" hidden="1">{"exposure",#N/A,FALSE,"Exposure"}</definedName>
    <definedName name="name_2_1_2" localSheetId="2" hidden="1">{"exposure",#N/A,FALSE,"Exposure"}</definedName>
    <definedName name="name_2_1_2" hidden="1">{"exposure",#N/A,FALSE,"Exposure"}</definedName>
    <definedName name="name_2_1_3" localSheetId="2" hidden="1">{"exposure",#N/A,FALSE,"Exposure"}</definedName>
    <definedName name="name_2_1_3" hidden="1">{"exposure",#N/A,FALSE,"Exposure"}</definedName>
    <definedName name="name_2_1_4" localSheetId="2" hidden="1">{"exposure",#N/A,FALSE,"Exposure"}</definedName>
    <definedName name="name_2_1_4" hidden="1">{"exposure",#N/A,FALSE,"Exposure"}</definedName>
    <definedName name="name_2_2" localSheetId="2" hidden="1">{"exposure",#N/A,FALSE,"Exposure"}</definedName>
    <definedName name="name_2_2" hidden="1">{"exposure",#N/A,FALSE,"Exposure"}</definedName>
    <definedName name="name_2_3" localSheetId="2" hidden="1">{"exposure",#N/A,FALSE,"Exposure"}</definedName>
    <definedName name="name_2_3" hidden="1">{"exposure",#N/A,FALSE,"Exposure"}</definedName>
    <definedName name="name_2_4" localSheetId="2" hidden="1">{"exposure",#N/A,FALSE,"Exposure"}</definedName>
    <definedName name="name_2_4" hidden="1">{"exposure",#N/A,FALSE,"Exposure"}</definedName>
    <definedName name="name_2_5" localSheetId="2" hidden="1">{"exposure",#N/A,FALSE,"Exposure"}</definedName>
    <definedName name="name_2_5" hidden="1">{"exposure",#N/A,FALSE,"Exposure"}</definedName>
    <definedName name="name_3" localSheetId="2" hidden="1">{"exposure",#N/A,FALSE,"Exposure"}</definedName>
    <definedName name="name_3" hidden="1">{"exposure",#N/A,FALSE,"Exposure"}</definedName>
    <definedName name="name_3_1" localSheetId="2" hidden="1">{"exposure",#N/A,FALSE,"Exposure"}</definedName>
    <definedName name="name_3_1" hidden="1">{"exposure",#N/A,FALSE,"Exposure"}</definedName>
    <definedName name="name_3_1_1" localSheetId="2" hidden="1">{"exposure",#N/A,FALSE,"Exposure"}</definedName>
    <definedName name="name_3_1_1" hidden="1">{"exposure",#N/A,FALSE,"Exposure"}</definedName>
    <definedName name="name_3_1_2" localSheetId="2" hidden="1">{"exposure",#N/A,FALSE,"Exposure"}</definedName>
    <definedName name="name_3_1_2" hidden="1">{"exposure",#N/A,FALSE,"Exposure"}</definedName>
    <definedName name="name_3_1_3" localSheetId="2" hidden="1">{"exposure",#N/A,FALSE,"Exposure"}</definedName>
    <definedName name="name_3_1_3" hidden="1">{"exposure",#N/A,FALSE,"Exposure"}</definedName>
    <definedName name="name_3_1_4" localSheetId="2" hidden="1">{"exposure",#N/A,FALSE,"Exposure"}</definedName>
    <definedName name="name_3_1_4" hidden="1">{"exposure",#N/A,FALSE,"Exposure"}</definedName>
    <definedName name="name_3_2" localSheetId="2" hidden="1">{"exposure",#N/A,FALSE,"Exposure"}</definedName>
    <definedName name="name_3_2" hidden="1">{"exposure",#N/A,FALSE,"Exposure"}</definedName>
    <definedName name="name_3_3" localSheetId="2" hidden="1">{"exposure",#N/A,FALSE,"Exposure"}</definedName>
    <definedName name="name_3_3" hidden="1">{"exposure",#N/A,FALSE,"Exposure"}</definedName>
    <definedName name="name_3_4" localSheetId="2" hidden="1">{"exposure",#N/A,FALSE,"Exposure"}</definedName>
    <definedName name="name_3_4" hidden="1">{"exposure",#N/A,FALSE,"Exposure"}</definedName>
    <definedName name="name_3_5" localSheetId="2" hidden="1">{"exposure",#N/A,FALSE,"Exposure"}</definedName>
    <definedName name="name_3_5" hidden="1">{"exposure",#N/A,FALSE,"Exposure"}</definedName>
    <definedName name="name_4" localSheetId="2" hidden="1">{"exposure",#N/A,FALSE,"Exposure"}</definedName>
    <definedName name="name_4" hidden="1">{"exposure",#N/A,FALSE,"Exposure"}</definedName>
    <definedName name="name_4_1" localSheetId="2" hidden="1">{"exposure",#N/A,FALSE,"Exposure"}</definedName>
    <definedName name="name_4_1" hidden="1">{"exposure",#N/A,FALSE,"Exposure"}</definedName>
    <definedName name="name_4_2" localSheetId="2" hidden="1">{"exposure",#N/A,FALSE,"Exposure"}</definedName>
    <definedName name="name_4_2" hidden="1">{"exposure",#N/A,FALSE,"Exposure"}</definedName>
    <definedName name="name_4_3" localSheetId="2" hidden="1">{"exposure",#N/A,FALSE,"Exposure"}</definedName>
    <definedName name="name_4_3" hidden="1">{"exposure",#N/A,FALSE,"Exposure"}</definedName>
    <definedName name="name_4_4" localSheetId="2" hidden="1">{"exposure",#N/A,FALSE,"Exposure"}</definedName>
    <definedName name="name_4_4" hidden="1">{"exposure",#N/A,FALSE,"Exposure"}</definedName>
    <definedName name="name_5" localSheetId="2" hidden="1">{"exposure",#N/A,FALSE,"Exposure"}</definedName>
    <definedName name="name_5" hidden="1">{"exposure",#N/A,FALSE,"Exposure"}</definedName>
    <definedName name="NAME1">""</definedName>
    <definedName name="name10" localSheetId="2" hidden="1">{"detail",#N/A,FALSE,"mfg";"summary",#N/A,FALSE,"mfg"}</definedName>
    <definedName name="name10" hidden="1">{"detail",#N/A,FALSE,"mfg";"summary",#N/A,FALSE,"mfg"}</definedName>
    <definedName name="name101" localSheetId="2" hidden="1">{"detail",#N/A,FALSE,"mfg";"summary",#N/A,FALSE,"mfg"}</definedName>
    <definedName name="name101" hidden="1">{"detail",#N/A,FALSE,"mfg";"summary",#N/A,FALSE,"mfg"}</definedName>
    <definedName name="name102" localSheetId="2" hidden="1">{"detail",#N/A,FALSE,"mfg";"summary",#N/A,FALSE,"mfg"}</definedName>
    <definedName name="name102" hidden="1">{"detail",#N/A,FALSE,"mfg";"summary",#N/A,FALSE,"mfg"}</definedName>
    <definedName name="name11" localSheetId="2" hidden="1">{"detail",#N/A,FALSE,"mfg";"summary",#N/A,FALSE,"mfg"}</definedName>
    <definedName name="name11" hidden="1">{"detail",#N/A,FALSE,"mfg";"summary",#N/A,FALSE,"mfg"}</definedName>
    <definedName name="name12" localSheetId="2" hidden="1">{"detail",#N/A,FALSE,"mfg";"summary",#N/A,FALSE,"mfg"}</definedName>
    <definedName name="name12" hidden="1">{"detail",#N/A,FALSE,"mfg";"summary",#N/A,FALSE,"mfg"}</definedName>
    <definedName name="name2" localSheetId="2" hidden="1">{#N/A,#N/A,FALSE,"Info";#N/A,#N/A,FALSE,"Op I";#N/A,#N/A,FALSE,"Op O";#N/A,#N/A,FALSE,"LBO I";#N/A,#N/A,FALSE,"LBO O";#N/A,#N/A,FALSE,"Taxes"}</definedName>
    <definedName name="name2" hidden="1">{#N/A,#N/A,FALSE,"Info";#N/A,#N/A,FALSE,"Op I";#N/A,#N/A,FALSE,"Op O";#N/A,#N/A,FALSE,"LBO I";#N/A,#N/A,FALSE,"LBO O";#N/A,#N/A,FALSE,"Taxes"}</definedName>
    <definedName name="name202" localSheetId="2" hidden="1">{"detail",#N/A,FALSE,"mfg";"summary",#N/A,FALSE,"mfg"}</definedName>
    <definedName name="name202" hidden="1">{"detail",#N/A,FALSE,"mfg";"summary",#N/A,FALSE,"mfg"}</definedName>
    <definedName name="name203" localSheetId="2" hidden="1">{"detail",#N/A,FALSE,"mfg";"summary",#N/A,FALSE,"mfg"}</definedName>
    <definedName name="name203" hidden="1">{"detail",#N/A,FALSE,"mfg";"summary",#N/A,FALSE,"mfg"}</definedName>
    <definedName name="name212" localSheetId="2" hidden="1">{"detail",#N/A,FALSE,"mfg";"summary",#N/A,FALSE,"mfg"}</definedName>
    <definedName name="name212" hidden="1">{"detail",#N/A,FALSE,"mfg";"summary",#N/A,FALSE,"mfg"}</definedName>
    <definedName name="name213" localSheetId="2" hidden="1">{"detail",#N/A,FALSE,"mfg";"summary",#N/A,FALSE,"mfg"}</definedName>
    <definedName name="name213" hidden="1">{"detail",#N/A,FALSE,"mfg";"summary",#N/A,FALSE,"mfg"}</definedName>
    <definedName name="name3" localSheetId="2" hidden="1">{"Summary",#N/A,FALSE,"Covenants";"Detailed summary",#N/A,FALSE,"Covenants"}</definedName>
    <definedName name="name3" hidden="1">{"Summary",#N/A,FALSE,"Covenants";"Detailed summary",#N/A,FALSE,"Covenants"}</definedName>
    <definedName name="name31" localSheetId="2" hidden="1">{"detail",#N/A,FALSE,"mfg";"summary",#N/A,FALSE,"mfg"}</definedName>
    <definedName name="name31" hidden="1">{"detail",#N/A,FALSE,"mfg";"summary",#N/A,FALSE,"mfg"}</definedName>
    <definedName name="name32" localSheetId="2" hidden="1">{"detail",#N/A,FALSE,"mfg";"summary",#N/A,FALSE,"mfg"}</definedName>
    <definedName name="name32" hidden="1">{"detail",#N/A,FALSE,"mfg";"summary",#N/A,FALSE,"mfg"}</definedName>
    <definedName name="name34" localSheetId="2" hidden="1">{"detail",#N/A,FALSE,"mfg";"summary",#N/A,FALSE,"mfg"}</definedName>
    <definedName name="name34" hidden="1">{"detail",#N/A,FALSE,"mfg";"summary",#N/A,FALSE,"mfg"}</definedName>
    <definedName name="name35" localSheetId="2" hidden="1">{"detail",#N/A,FALSE,"mfg";"summary",#N/A,FALSE,"mfg"}</definedName>
    <definedName name="name35" hidden="1">{"detail",#N/A,FALSE,"mfg";"summary",#N/A,FALSE,"mfg"}</definedName>
    <definedName name="Name4" localSheetId="2" hidden="1">{"Input Sheet",#N/A,FALSE,"Input";"New Co",#N/A,FALSE,"NEWCO";"Acq Cash Flow",#N/A,FALSE,"Acq. CF";"Target Cash Flow",#N/A,FALSE,"Tgt. CF";"Operational Merger",#N/A,FALSE,"OP Merger";"Acq Balance Sheet",#N/A,FALSE,"Acq. BS";"Target Balance Sheet",#N/A,FALSE,"Tgt. BS";"BOE Comp",#N/A,FALSE,"BOEComp"}</definedName>
    <definedName name="Name4" hidden="1">{"Input Sheet",#N/A,FALSE,"Input";"New Co",#N/A,FALSE,"NEWCO";"Acq Cash Flow",#N/A,FALSE,"Acq. CF";"Target Cash Flow",#N/A,FALSE,"Tgt. CF";"Operational Merger",#N/A,FALSE,"OP Merger";"Acq Balance Sheet",#N/A,FALSE,"Acq. BS";"Target Balance Sheet",#N/A,FALSE,"Tgt. BS";"BOE Comp",#N/A,FALSE,"BOEComp"}</definedName>
    <definedName name="NAME41" localSheetId="2" hidden="1">{"detail",#N/A,FALSE,"mfg";"summary",#N/A,FALSE,"mfg"}</definedName>
    <definedName name="NAME41" hidden="1">{"detail",#N/A,FALSE,"mfg";"summary",#N/A,FALSE,"mfg"}</definedName>
    <definedName name="name412" localSheetId="2" hidden="1">{"detail",#N/A,FALSE,"mfg";"summary",#N/A,FALSE,"mfg"}</definedName>
    <definedName name="name412" hidden="1">{"detail",#N/A,FALSE,"mfg";"summary",#N/A,FALSE,"mfg"}</definedName>
    <definedName name="name413" localSheetId="2" hidden="1">{"detail",#N/A,FALSE,"mfg";"summary",#N/A,FALSE,"mfg"}</definedName>
    <definedName name="name413" hidden="1">{"detail",#N/A,FALSE,"mfg";"summary",#N/A,FALSE,"mfg"}</definedName>
    <definedName name="name42" localSheetId="2" hidden="1">{"detail",#N/A,FALSE,"mfg";"summary",#N/A,FALSE,"mfg"}</definedName>
    <definedName name="name42" hidden="1">{"detail",#N/A,FALSE,"mfg";"summary",#N/A,FALSE,"mfg"}</definedName>
    <definedName name="name45" localSheetId="2" hidden="1">{"detail",#N/A,FALSE,"mfg";"summary",#N/A,FALSE,"mfg"}</definedName>
    <definedName name="name45" hidden="1">{"detail",#N/A,FALSE,"mfg";"summary",#N/A,FALSE,"mfg"}</definedName>
    <definedName name="name51" localSheetId="2" hidden="1">{"detail",#N/A,FALSE,"mfg";"summary",#N/A,FALSE,"mfg"}</definedName>
    <definedName name="name51" hidden="1">{"detail",#N/A,FALSE,"mfg";"summary",#N/A,FALSE,"mfg"}</definedName>
    <definedName name="name54ghs" localSheetId="2" hidden="1">{"detail",#N/A,FALSE,"mfg";"summary",#N/A,FALSE,"mfg"}</definedName>
    <definedName name="name54ghs" hidden="1">{"detail",#N/A,FALSE,"mfg";"summary",#N/A,FALSE,"mfg"}</definedName>
    <definedName name="name56a" localSheetId="2" hidden="1">{"detail",#N/A,FALSE,"mfg";"summary",#N/A,FALSE,"mfg"}</definedName>
    <definedName name="name56a" hidden="1">{"detail",#N/A,FALSE,"mfg";"summary",#N/A,FALSE,"mfg"}</definedName>
    <definedName name="name56a56" localSheetId="2" hidden="1">{"detail",#N/A,FALSE,"mfg";"summary",#N/A,FALSE,"mfg"}</definedName>
    <definedName name="name56a56" hidden="1">{"detail",#N/A,FALSE,"mfg";"summary",#N/A,FALSE,"mfg"}</definedName>
    <definedName name="name61" localSheetId="2" hidden="1">{"detail",#N/A,FALSE,"mfg";"summary",#N/A,FALSE,"mfg"}</definedName>
    <definedName name="name61" hidden="1">{"detail",#N/A,FALSE,"mfg";"summary",#N/A,FALSE,"mfg"}</definedName>
    <definedName name="name71" localSheetId="2" hidden="1">{"detail",#N/A,FALSE,"mfg";"summary",#N/A,FALSE,"mfg"}</definedName>
    <definedName name="name71" hidden="1">{"detail",#N/A,FALSE,"mfg";"summary",#N/A,FALSE,"mfg"}</definedName>
    <definedName name="name89shj" localSheetId="2" hidden="1">{"detail",#N/A,FALSE,"mfg";"summary",#N/A,FALSE,"mfg"}</definedName>
    <definedName name="name89shj" hidden="1">{"detail",#N/A,FALSE,"mfg";"summary",#N/A,FALSE,"mfg"}</definedName>
    <definedName name="namea" localSheetId="2" hidden="1">{#N/A,#N/A,FALSE,"DCF comm";#N/A,#N/A,FALSE,"DCF2";#N/A,#N/A,FALSE,"Relief Fr Royalty";#N/A,#N/A,FALSE,"Asset Charges";#N/A,#N/A,FALSE,"Workforce";#N/A,#N/A,FALSE,"WACC Recon"}</definedName>
    <definedName name="namea" hidden="1">{#N/A,#N/A,FALSE,"DCF comm";#N/A,#N/A,FALSE,"DCF2";#N/A,#N/A,FALSE,"Relief Fr Royalty";#N/A,#N/A,FALSE,"Asset Charges";#N/A,#N/A,FALSE,"Workforce";#N/A,#N/A,FALSE,"WACC Recon"}</definedName>
    <definedName name="namea101" localSheetId="2" hidden="1">{"detail",#N/A,FALSE,"mfg";"summary",#N/A,FALSE,"mfg"}</definedName>
    <definedName name="namea101" hidden="1">{"detail",#N/A,FALSE,"mfg";"summary",#N/A,FALSE,"mfg"}</definedName>
    <definedName name="NameArea">#REF!</definedName>
    <definedName name="NameArea2">#REF!</definedName>
    <definedName name="nameb45" localSheetId="2" hidden="1">{"detail",#N/A,FALSE,"mfg";"summary",#N/A,FALSE,"mfg"}</definedName>
    <definedName name="nameb45" hidden="1">{"detail",#N/A,FALSE,"mfg";"summary",#N/A,FALSE,"mfg"}</definedName>
    <definedName name="nameconf1" localSheetId="2" hidden="1">{#N/A,#N/A,TRUE,"Sch-1a";#N/A,#N/A,TRUE,"Sch-1b";#N/A,#N/A,TRUE,"Sch-1c";#N/A,#N/A,TRUE,"Sch-1d";#N/A,#N/A,TRUE,"Sch-2a";#N/A,#N/A,TRUE,"Sch-2b";#N/A,#N/A,TRUE,"Sch-2c";#N/A,#N/A,TRUE,"Sch-3a";#N/A,#N/A,TRUE,"Sch-3b";#N/A,#N/A,TRUE,"Sch-3c";#N/A,#N/A,TRUE,"Sch-3d";#N/A,#N/A,TRUE,"Sch-3e"}</definedName>
    <definedName name="nameconf1" hidden="1">{#N/A,#N/A,TRUE,"Sch-1a";#N/A,#N/A,TRUE,"Sch-1b";#N/A,#N/A,TRUE,"Sch-1c";#N/A,#N/A,TRUE,"Sch-1d";#N/A,#N/A,TRUE,"Sch-2a";#N/A,#N/A,TRUE,"Sch-2b";#N/A,#N/A,TRUE,"Sch-2c";#N/A,#N/A,TRUE,"Sch-3a";#N/A,#N/A,TRUE,"Sch-3b";#N/A,#N/A,TRUE,"Sch-3c";#N/A,#N/A,TRUE,"Sch-3d";#N/A,#N/A,TRUE,"Sch-3e"}</definedName>
    <definedName name="nameiges" localSheetId="2" hidden="1">{"detail",#N/A,FALSE,"mfg";"summary",#N/A,FALSE,"mfg"}</definedName>
    <definedName name="nameiges" hidden="1">{"detail",#N/A,FALSE,"mfg";"summary",#N/A,FALSE,"mfg"}</definedName>
    <definedName name="NameOfferee">#REF!</definedName>
    <definedName name="NameOfferor">#REF!</definedName>
    <definedName name="NAMEPLATE">#REF!</definedName>
    <definedName name="Names">#REF!</definedName>
    <definedName name="namesarebad" localSheetId="2" hidden="1">{#VALUE!,#N/A,FALSE,0}</definedName>
    <definedName name="namesarebad" hidden="1">{#VALUE!,#N/A,FALSE,0}</definedName>
    <definedName name="nana" localSheetId="2" hidden="1">{"Summary only",#N/A,TRUE,"Detailed Summary"}</definedName>
    <definedName name="nana" hidden="1">{"Summary only",#N/A,TRUE,"Detailed Summary"}</definedName>
    <definedName name="nano">#REF!</definedName>
    <definedName name="NAO.NonFin">#REF!</definedName>
    <definedName name="Nap">#REF!</definedName>
    <definedName name="narrowwide" localSheetId="2">#REF!</definedName>
    <definedName name="narrowwide"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NationalProcessing_BofA">#N/A</definedName>
    <definedName name="NativeTimeline_Date">#REF!</definedName>
    <definedName name="NATLACTPLUS">#REF!</definedName>
    <definedName name="NATLASSOCFEE">#REF!</definedName>
    <definedName name="NATLDEBTMGM">#REF!</definedName>
    <definedName name="NATLDEBTSCAN">#REF!</definedName>
    <definedName name="NATLDUNSDEM">#REF!</definedName>
    <definedName name="NATLDUNSTRAN">#REF!</definedName>
    <definedName name="NATLFRANFEE">#REF!</definedName>
    <definedName name="NATLFRASSBS">#REF!</definedName>
    <definedName name="NATLOTHERNC">#REF!</definedName>
    <definedName name="NATLRCP">#REF!</definedName>
    <definedName name="NATLSUBS">#REF!</definedName>
    <definedName name="NATLVIDEO">#REF!</definedName>
    <definedName name="NatureNew">#REF!</definedName>
    <definedName name="nav_bal">#REF!</definedName>
    <definedName name="nav_custno">#REF!</definedName>
    <definedName name="nav_row">#REF!</definedName>
    <definedName name="nav_yest">#REF!</definedName>
    <definedName name="nav_yest_to">#REF!</definedName>
    <definedName name="naveeds" localSheetId="2" hidden="1">{"CSheet",#N/A,FALSE,"C";"SmCap",#N/A,FALSE,"VAL1";"GulfCoast",#N/A,FALSE,"VAL1";"nav",#N/A,FALSE,"NAV";"Summary",#N/A,FALSE,"NAV"}</definedName>
    <definedName name="naveeds" hidden="1">{"CSheet",#N/A,FALSE,"C";"SmCap",#N/A,FALSE,"VAL1";"GulfCoast",#N/A,FALSE,"VAL1";"nav",#N/A,FALSE,"NAV";"Summary",#N/A,FALSE,"NAV"}</definedName>
    <definedName name="nb" hidden="1">#REF!</definedName>
    <definedName name="nbbhg"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c">#REF!</definedName>
    <definedName name="nbcngf" localSheetId="2" hidden="1">{#N/A,#N/A,TRUE,"Historicals";#N/A,#N/A,TRUE,"Charts";#N/A,#N/A,TRUE,"Forecasts"}</definedName>
    <definedName name="nbcngf" hidden="1">{#N/A,#N/A,TRUE,"Historicals";#N/A,#N/A,TRUE,"Charts";#N/A,#N/A,TRUE,"Forecasts"}</definedName>
    <definedName name="nbcrrr" hidden="1">#REF!</definedName>
    <definedName name="nbhj" localSheetId="2" hidden="1">{"QTD_LPO2N2",#N/A,FALSE,"QTD";"QTD_HYCO",#N/A,FALSE,"QTD";"QTD_LOUISIANA",#N/A,FALSE,"QTD";"QTD_GENERALH2",#N/A,FALSE,"QTD";"QTD_PACKAGE",#N/A,FALSE,"QTD";"QTD_PRS",#N/A,FALSE,"QTD";"QTD_OTHER",#N/A,FALSE,"QTD"}</definedName>
    <definedName name="nbhj" hidden="1">{"QTD_LPO2N2",#N/A,FALSE,"QTD";"QTD_HYCO",#N/A,FALSE,"QTD";"QTD_LOUISIANA",#N/A,FALSE,"QTD";"QTD_GENERALH2",#N/A,FALSE,"QTD";"QTD_PACKAGE",#N/A,FALSE,"QTD";"QTD_PRS",#N/A,FALSE,"QTD";"QTD_OTHER",#N/A,FALSE,"QTD"}</definedName>
    <definedName name="NbL">#REF!</definedName>
    <definedName name="nbm" localSheetId="2" hidden="1">{#N/A,#N/A,FALSE,"ACTUALS"}</definedName>
    <definedName name="nbm" hidden="1">{#N/A,#N/A,FALSE,"ACTUALS"}</definedName>
    <definedName name="nbnjghjhg" localSheetId="2" hidden="1">{"'PAT list'!$C$1:$AA$32"}</definedName>
    <definedName name="nbnjghjhg" hidden="1">{"'PAT list'!$C$1:$AA$32"}</definedName>
    <definedName name="NbrCLineItems">#REF!</definedName>
    <definedName name="NbrParts">#REF!</definedName>
    <definedName name="NbrShipMonth">#REF!</definedName>
    <definedName name="NbS">#REF!</definedName>
    <definedName name="NBV" localSheetId="2" hidden="1">{"Valuation",#N/A,FALSE,"ProForma-ASPT"}</definedName>
    <definedName name="NBV" hidden="1">{"Valuation",#N/A,FALSE,"ProForma-ASPT"}</definedName>
    <definedName name="nbvc" localSheetId="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jhgf" localSheetId="2" hidden="1">{#N/A,#N/A,TRUE,"Historicals";#N/A,#N/A,TRUE,"Charts";#N/A,#N/A,TRUE,"Forecasts"}</definedName>
    <definedName name="nbvjhgf" hidden="1">{#N/A,#N/A,TRUE,"Historicals";#N/A,#N/A,TRUE,"Charts";#N/A,#N/A,TRUE,"Forecasts"}</definedName>
    <definedName name="nbvncvj" localSheetId="2" hidden="1">{#N/A,#N/A,TRUE,"Historicals";#N/A,#N/A,TRUE,"Charts";#N/A,#N/A,TRUE,"Forecasts"}</definedName>
    <definedName name="nbvncvj" hidden="1">{#N/A,#N/A,TRUE,"Historicals";#N/A,#N/A,TRUE,"Charts";#N/A,#N/A,TRUE,"Forecasts"}</definedName>
    <definedName name="ncas" localSheetId="2" hidden="1">{"FCB_ALL",#N/A,FALSE,"FCB";"GREY_ALL",#N/A,FALSE,"GREY"}</definedName>
    <definedName name="ncas" hidden="1">{"FCB_ALL",#N/A,FALSE,"FCB";"GREY_ALL",#N/A,FALSE,"GREY"}</definedName>
    <definedName name="NCBN" localSheetId="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_1" localSheetId="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_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_2" localSheetId="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_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_3" localSheetId="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_3"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_4" localSheetId="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_4"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k"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D0">#REF!</definedName>
    <definedName name="NDAStatus">#REF!</definedName>
    <definedName name="ndauei" localSheetId="2" hidden="1">{"Monthly6Q",#N/A,FALSE,"0614ESL"}</definedName>
    <definedName name="ndauei" hidden="1">{"Monthly6Q",#N/A,FALSE,"0614ESL"}</definedName>
    <definedName name="ndebt">#REF!</definedName>
    <definedName name="ndf">#REF!</definedName>
    <definedName name="ndo">#REF!</definedName>
    <definedName name="NEP" localSheetId="2" hidden="1">{#N/A,#N/A,FALSE,"Consolidated E&amp;Y Format ";#N/A,#N/A,FALSE,"E&amp;Y Format ";#N/A,#N/A,FALSE,"ATH Side by Side ";#N/A,#N/A,FALSE,"AT Side by Side";#N/A,#N/A,FALSE,"Hemco Side by Side";#N/A,#N/A,FALSE,"AT&amp; Hemco YTD side by side";#N/A,#N/A,FALSE,"AT YTD Side by Side"}</definedName>
    <definedName name="NEP" hidden="1">{#N/A,#N/A,FALSE,"Consolidated E&amp;Y Format ";#N/A,#N/A,FALSE,"E&amp;Y Format ";#N/A,#N/A,FALSE,"ATH Side by Side ";#N/A,#N/A,FALSE,"AT Side by Side";#N/A,#N/A,FALSE,"Hemco Side by Side";#N/A,#N/A,FALSE,"AT&amp; Hemco YTD side by side";#N/A,#N/A,FALSE,"AT YTD Side by Side"}</definedName>
    <definedName name="nertd" localSheetId="2" hidden="1">{#N/A,#N/A,TRUE,"Historicals";#N/A,#N/A,TRUE,"Charts";#N/A,#N/A,TRUE,"Forecasts"}</definedName>
    <definedName name="nertd" hidden="1">{#N/A,#N/A,TRUE,"Historicals";#N/A,#N/A,TRUE,"Charts";#N/A,#N/A,TRUE,"Forecasts"}</definedName>
    <definedName name="NET_CHANGE" hidden="1">"NET_CHANGE"</definedName>
    <definedName name="Net_Change_Post_Audit">#REF!</definedName>
    <definedName name="NET_DEBT" hidden="1">"NET_DEBT"</definedName>
    <definedName name="NET_INC" hidden="1">"NET_INC"</definedName>
    <definedName name="NET_INC_10K" hidden="1">"NET_INC_10K"</definedName>
    <definedName name="NET_INC_10Q" hidden="1">"NET_INC_10Q"</definedName>
    <definedName name="NET_INC_10Q1" hidden="1">"NET_INC_10Q1"</definedName>
    <definedName name="NET_INC_BEFORE" hidden="1">"NET_INC_BEFORE"</definedName>
    <definedName name="NET_INC_GROWTH_1" hidden="1">"NET_INC_GROWTH_1"</definedName>
    <definedName name="NET_INC_GROWTH_2" hidden="1">"NET_INC_GROWTH_2"</definedName>
    <definedName name="NET_INC_MARGIN" hidden="1">"NET_INC_MARGIN"</definedName>
    <definedName name="Net_Income">#REF!</definedName>
    <definedName name="Net_Income_from_Operations" localSheetId="2">_492__FDSAUDITLINK__</definedName>
    <definedName name="Net_Income_from_Operations">_492__FDSAUDITLINK__</definedName>
    <definedName name="Net_income_growth_avg">#REF!</definedName>
    <definedName name="NET_INTEREST_INC" hidden="1">"NET_INTEREST_INC"</definedName>
    <definedName name="NET_INTEREST_INC_AFTER_LL" hidden="1">"NET_INTEREST_INC_AFTER_LL"</definedName>
    <definedName name="NET_LOANS" hidden="1">"NET_LOANS"</definedName>
    <definedName name="Net_margin_fore">#REF!</definedName>
    <definedName name="Net_monthly_cash_flow">#REF!</definedName>
    <definedName name="Net_Rev_Prod_Line">#REF!</definedName>
    <definedName name="Net_Revenues">#REF!</definedName>
    <definedName name="Net_sales_DCF">#REF!</definedName>
    <definedName name="NetAssets">#REF!</definedName>
    <definedName name="NetChan">#REF!</definedName>
    <definedName name="NetDebt">#REF!</definedName>
    <definedName name="NetDebt1997">#REF!</definedName>
    <definedName name="NetDebtV">#REF!</definedName>
    <definedName name="NETINC">#REF!</definedName>
    <definedName name="NetIncomeGraph" hidden="1">#REF!</definedName>
    <definedName name="NetIncomeGraph1" hidden="1">#REF!</definedName>
    <definedName name="NetIncomeYTD04">#REF!</definedName>
    <definedName name="netincq195">#REF!</definedName>
    <definedName name="netincq295">#REF!</definedName>
    <definedName name="netincq395">#REF!</definedName>
    <definedName name="netincq495">#REF!</definedName>
    <definedName name="NetSales">#REF!</definedName>
    <definedName name="netsuite">#REF!</definedName>
    <definedName name="networksensitivity">#REF!</definedName>
    <definedName name="NEU_IQ_div_payment_date" hidden="1">"c2205"</definedName>
    <definedName name="NEU_IQ_Xdiv_date" hidden="1">"c2203"</definedName>
    <definedName name="neuesa1" localSheetId="2"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euesa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ev">#REF!</definedName>
    <definedName name="new" localSheetId="2" hidden="1">#REF!</definedName>
    <definedName name="new">{"'Highlights'!$A$1:$M$123"}</definedName>
    <definedName name="new.project" localSheetId="2" hidden="1">{#N/A,#N/A,FALSE,"P1";#N/A,#N/A,FALSE,"P2";#N/A,#N/A,FALSE,"P4";#N/A,#N/A,FALSE,"P5";#N/A,#N/A,FALSE,"P6";#N/A,#N/A,FALSE,"P7";#N/A,#N/A,FALSE,"P8";#N/A,#N/A,FALSE,"P9";#N/A,#N/A,FALSE,"P10"}</definedName>
    <definedName name="new.project" hidden="1">{#N/A,#N/A,FALSE,"P1";#N/A,#N/A,FALSE,"P2";#N/A,#N/A,FALSE,"P4";#N/A,#N/A,FALSE,"P5";#N/A,#N/A,FALSE,"P6";#N/A,#N/A,FALSE,"P7";#N/A,#N/A,FALSE,"P8";#N/A,#N/A,FALSE,"P9";#N/A,#N/A,FALSE,"P10"}</definedName>
    <definedName name="new.summary" localSheetId="2" hidden="1">{#N/A,#N/A,TRUE,"Notes";#N/A,#N/A,TRUE,"Cap Struct";#N/A,#N/A,TRUE,"OBS";#N/A,#N/A,TRUE,"bal Sheet";#N/A,#N/A,TRUE,"Inc stmt";#N/A,#N/A,TRUE,"csh flw";#N/A,#N/A,TRUE,"debt";#N/A,#N/A,TRUE,"detail 96,97";#N/A,#N/A,TRUE,"Covenants"}</definedName>
    <definedName name="new.summary" hidden="1">{#N/A,#N/A,TRUE,"Notes";#N/A,#N/A,TRUE,"Cap Struct";#N/A,#N/A,TRUE,"OBS";#N/A,#N/A,TRUE,"bal Sheet";#N/A,#N/A,TRUE,"Inc stmt";#N/A,#N/A,TRUE,"csh flw";#N/A,#N/A,TRUE,"debt";#N/A,#N/A,TRUE,"detail 96,97";#N/A,#N/A,TRUE,"Covenants"}</definedName>
    <definedName name="new.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new.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new.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new.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NEW_1" hidden="1">{#N/A,#N/A,FALSE,"Chart";#N/A,#N/A,FALSE,"Chart"}</definedName>
    <definedName name="NEW_2" hidden="1">{#N/A,#N/A,FALSE,"Chart";#N/A,#N/A,FALSE,"Chart"}</definedName>
    <definedName name="New_Emp">#REF!</definedName>
    <definedName name="New_Entries_Data_Begins_Here" localSheetId="2">OFFSET(_554__FDSAUDITLINK__,_51__123Graph_ECHART_7+1,0,1,1)</definedName>
    <definedName name="New_Entries_Data_Begins_Here">OFFSET(_554__FDSAUDITLINK__,_51__123Graph_ECHART_7+1,0,1,1)</definedName>
    <definedName name="New_Entries_Data_End" localSheetId="2">OFFSET(_bdm.D82FBBFB29AD4F15B6CF2F9E3FD8BD9A.edm,-1,0)</definedName>
    <definedName name="New_Entries_Data_End">OFFSET(__123Graph_XYTDSLS,-1,0)</definedName>
    <definedName name="New_Entries_End" localSheetId="2">OFFSET(_3832__FDSAUDITLINK__,_51__123Graph_ECHART_7+Additional_Entries_Requested_Cell,0)</definedName>
    <definedName name="New_Entries_End">OFFSET(_3832__FDSAUDITLINK__,_51__123Graph_ECHART_7+Additional_Entries_Requested_Cell,0)</definedName>
    <definedName name="New_Hire_Assimilation">#REF!</definedName>
    <definedName name="new_HTM_Control" localSheetId="2" hidden="1">{"'xls'!$A$71:$A$78","'xls'!$A$1:$J$77"}</definedName>
    <definedName name="new_HTM_Control" hidden="1">{"'xls'!$A$71:$A$78","'xls'!$A$1:$J$77"}</definedName>
    <definedName name="new_in">#REF!</definedName>
    <definedName name="NEW_IQ_div_record_date" hidden="1">"c2204"</definedName>
    <definedName name="New_SE_Entries_Data_End" localSheetId="2">OFFSET(_bdm.DBC9299DEFCE4FF99EED41306FF046F4.edm,-1,-1)</definedName>
    <definedName name="New_SE_Entries_Data_End">OFFSET(__155____123Graph_ACHART_1,-1,-1)</definedName>
    <definedName name="new_w" localSheetId="2" hidden="1">{"comps1_1",#N/A,FALSE,"Comps1";"comps1_2",#N/A,FALSE,"Comps1";"comps1_3",#N/A,FALSE,"Comps1";"comps1_4",#N/A,FALSE,"Comps1";"comps1_5",#N/A,FALSE,"Comps1"}</definedName>
    <definedName name="new_w" hidden="1">{"comps1_1",#N/A,FALSE,"Comps1";"comps1_2",#N/A,FALSE,"Comps1";"comps1_3",#N/A,FALSE,"Comps1";"comps1_4",#N/A,FALSE,"Comps1";"comps1_5",#N/A,FALSE,"Comps1"}</definedName>
    <definedName name="new1.summary" localSheetId="2" hidden="1">{#N/A,#N/A,TRUE,"Notes";#N/A,#N/A,TRUE,"Cap Struct";#N/A,#N/A,TRUE,"OBS";#N/A,#N/A,TRUE,"bal Sheet";#N/A,#N/A,TRUE,"Inc stmt";#N/A,#N/A,TRUE,"csh flw";#N/A,#N/A,TRUE,"debt";#N/A,#N/A,TRUE,"detail 96,97";#N/A,#N/A,TRUE,"Covenants"}</definedName>
    <definedName name="new1.summary" hidden="1">{#N/A,#N/A,TRUE,"Notes";#N/A,#N/A,TRUE,"Cap Struct";#N/A,#N/A,TRUE,"OBS";#N/A,#N/A,TRUE,"bal Sheet";#N/A,#N/A,TRUE,"Inc stmt";#N/A,#N/A,TRUE,"csh flw";#N/A,#N/A,TRUE,"debt";#N/A,#N/A,TRUE,"detail 96,97";#N/A,#N/A,TRUE,"Covenants"}</definedName>
    <definedName name="NEW1SAP" hidden="1">"3T6D7IXBNOGRT8OF1NK2FLTWZ"</definedName>
    <definedName name="Newbal">#REF!</definedName>
    <definedName name="newbel" localSheetId="2" hidden="1">{"IS",#N/A,FALSE,"IS";"RPTIS",#N/A,FALSE,"RPTIS";"STATS",#N/A,FALSE,"STATS";"CELL",#N/A,FALSE,"CELL";"BS",#N/A,FALSE,"BS"}</definedName>
    <definedName name="newbel">{"'Directory'!$A$72:$E$91"}</definedName>
    <definedName name="newbls" localSheetId="2">{"'Directory'!$A$72:$E$91"}</definedName>
    <definedName name="newbls">{"'Directory'!$A$72:$E$91"}</definedName>
    <definedName name="newbuscomms">#REF!</definedName>
    <definedName name="Newcap" localSheetId="2" hidden="1">{"'2ND_QUAR'!$A$1:$P$106"}</definedName>
    <definedName name="Newcap" hidden="1">{"'2ND_QUAR'!$A$1:$P$106"}</definedName>
    <definedName name="Newcapexp" hidden="1">#REF!</definedName>
    <definedName name="newcc_tbl">#REF!</definedName>
    <definedName name="newchart1">#REF!</definedName>
    <definedName name="newchart2">#REF!</definedName>
    <definedName name="newchart3">#REF!</definedName>
    <definedName name="newchart4">#REF!</definedName>
    <definedName name="NewCo_EPS_DataTable_Horizontal">#REF!</definedName>
    <definedName name="NewCo_EPS_DataTable_Vertical">#REF!</definedName>
    <definedName name="NEWCOGS">SUMPRODUCT(--(EXACT(#REF!,#REF!)),#REF!)</definedName>
    <definedName name="newdata" localSheetId="2" hidden="1">{"PAGE 1",#N/A,FALSE,"WEST_OT"}</definedName>
    <definedName name="newdata" hidden="1">{"PAGE 1",#N/A,FALSE,"WEST_OT"}</definedName>
    <definedName name="newdata2" localSheetId="2" hidden="1">{"PAGE 1",#N/A,FALSE,"WEST_OT"}</definedName>
    <definedName name="newdata2" hidden="1">{"PAGE 1",#N/A,FALSE,"WEST_OT"}</definedName>
    <definedName name="newDC" localSheetId="2" hidden="1">{#N/A,#N/A,TRUE,"Cover sheet";#N/A,#N/A,TRUE,"DCF analysis";#N/A,#N/A,TRUE,"WACC calculation"}</definedName>
    <definedName name="newDC" hidden="1">{#N/A,#N/A,TRUE,"Cover sheet";#N/A,#N/A,TRUE,"DCF analysis";#N/A,#N/A,TRUE,"WACC calculation"}</definedName>
    <definedName name="newdcf" localSheetId="2" hidden="1">{#N/A,#N/A,TRUE,"DCF Summary (2)";#N/A,#N/A,TRUE,"DCF Summary";#N/A,"Middle Case Drivers",TRUE,"DCF"}</definedName>
    <definedName name="newdcf" hidden="1">{#N/A,#N/A,TRUE,"DCF Summary (2)";#N/A,#N/A,TRUE,"DCF Summary";#N/A,"Middle Case Drivers",TRUE,"DCF"}</definedName>
    <definedName name="newdigitalformat" localSheetId="2" hidden="1">{#N/A,#N/A,FALSE,"Total";#N/A,#N/A,FALSE,"ProjNet";#N/A,#N/A,FALSE,"DdgPlns";#N/A,#N/A,FALSE,"DLWeb";#N/A,#N/A,FALSE,"CAPOffcOnln";#N/A,#N/A,FALSE,"Directrs";#N/A,#N/A,FALSE,"CAD";#N/A,#N/A,FALSE,"SwtsSpec";#N/A,#N/A,FALSE,"ProdNews";#N/A,#N/A,FALSE,"Infrastrc";#N/A,#N/A,FALSE,"Mkting"}</definedName>
    <definedName name="newdigitalformat" hidden="1">{#N/A,#N/A,FALSE,"Total";#N/A,#N/A,FALSE,"ProjNet";#N/A,#N/A,FALSE,"DdgPlns";#N/A,#N/A,FALSE,"DLWeb";#N/A,#N/A,FALSE,"CAPOffcOnln";#N/A,#N/A,FALSE,"Directrs";#N/A,#N/A,FALSE,"CAD";#N/A,#N/A,FALSE,"SwtsSpec";#N/A,#N/A,FALSE,"ProdNews";#N/A,#N/A,FALSE,"Infrastrc";#N/A,#N/A,FALSE,"Mkting"}</definedName>
    <definedName name="NewEquityPrice">#REF!</definedName>
    <definedName name="newh">#REF!</definedName>
    <definedName name="newhl" localSheetId="2"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newhl"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NewKey" hidden="1">#REF!</definedName>
    <definedName name="newkey1" hidden="1">#REF!</definedName>
    <definedName name="NewKey2" hidden="1">#REF!</definedName>
    <definedName name="NewLeases">OFFSET(#REF!, 0,#REF!- 60+1, 1,#REF! -#REF!+1)</definedName>
    <definedName name="newm">#REF!</definedName>
    <definedName name="NEWMEDIAVALUE">#REF!</definedName>
    <definedName name="newname" localSheetId="2" hidden="1">{#N/A,#N/A,FALSE,"Info";#N/A,#N/A,FALSE,"Op I";#N/A,#N/A,FALSE,"Op O";#N/A,#N/A,FALSE,"LBO I";#N/A,#N/A,FALSE,"LBO O";#N/A,#N/A,FALSE,"Taxes"}</definedName>
    <definedName name="newname" hidden="1">{#N/A,#N/A,FALSE,"Total";#N/A,#N/A,FALSE,"ProjNet";#N/A,#N/A,FALSE,"DdgPlns";#N/A,#N/A,FALSE,"DLWeb";#N/A,#N/A,FALSE,"CAPOffcOnln";#N/A,#N/A,FALSE,"Directrs";#N/A,#N/A,FALSE,"CAD";#N/A,#N/A,FALSE,"SwtsSpec";#N/A,#N/A,FALSE,"ProdNews";#N/A,#N/A,FALSE,"Infrastrc";#N/A,#N/A,FALSE,"Mkting"}</definedName>
    <definedName name="newname10"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ew2" localSheetId="2" hidden="1">{#N/A,#N/A,FALSE,"Channel - Data";#N/A,#N/A,FALSE,"Channel - Audio";#N/A,#N/A,FALSE,"Product - Audio";#N/A,#N/A,FALSE,"Reserves Sum"}</definedName>
    <definedName name="Newnew2" hidden="1">{#N/A,#N/A,FALSE,"Channel - Data";#N/A,#N/A,FALSE,"Channel - Audio";#N/A,#N/A,FALSE,"Product - Audio";#N/A,#N/A,FALSE,"Reserves Sum"}</definedName>
    <definedName name="newnewnew" localSheetId="2" hidden="1">{#N/A,#N/A,FALSE,"Pharm";#N/A,#N/A,FALSE,"WWCM"}</definedName>
    <definedName name="newnewnew" hidden="1">{#N/A,#N/A,FALSE,"Pharm";#N/A,#N/A,FALSE,"WWCM"}</definedName>
    <definedName name="newnewnew_1" localSheetId="2" hidden="1">{#N/A,#N/A,FALSE,"Pharm";#N/A,#N/A,FALSE,"WWCM"}</definedName>
    <definedName name="newnewnew_1" hidden="1">{#N/A,#N/A,FALSE,"Pharm";#N/A,#N/A,FALSE,"WWCM"}</definedName>
    <definedName name="newnewnew_2" localSheetId="2" hidden="1">{#N/A,#N/A,FALSE,"Pharm";#N/A,#N/A,FALSE,"WWCM"}</definedName>
    <definedName name="newnewnew_2" hidden="1">{#N/A,#N/A,FALSE,"Pharm";#N/A,#N/A,FALSE,"WWCM"}</definedName>
    <definedName name="newnewnew_3" localSheetId="2" hidden="1">{#N/A,#N/A,FALSE,"Pharm";#N/A,#N/A,FALSE,"WWCM"}</definedName>
    <definedName name="newnewnew_3" hidden="1">{#N/A,#N/A,FALSE,"Pharm";#N/A,#N/A,FALSE,"WWCM"}</definedName>
    <definedName name="newnewnew_4" localSheetId="2" hidden="1">{#N/A,#N/A,FALSE,"Pharm";#N/A,#N/A,FALSE,"WWCM"}</definedName>
    <definedName name="newnewnew_4" hidden="1">{#N/A,#N/A,FALSE,"Pharm";#N/A,#N/A,FALSE,"WWCM"}</definedName>
    <definedName name="newoldnew" localSheetId="2" hidden="1">{"'B-2 QSER Jun 98 4-27-98 cor'!$A$1:$F$57"}</definedName>
    <definedName name="newoldnew" hidden="1">{"'B-2 QSER Jun 98 4-27-98 cor'!$A$1:$F$57"}</definedName>
    <definedName name="NewOrders" localSheetId="2" hidden="1">{#N/A,#N/A,FALSE,"Sheet1";#N/A,#N/A,FALSE,"Sheet1 (2)"}</definedName>
    <definedName name="NewOrders" hidden="1">{#N/A,#N/A,FALSE,"Sheet1";#N/A,#N/A,FALSE,"Sheet1 (2)"}</definedName>
    <definedName name="newOther" localSheetId="2" hidden="1">{#N/A,#N/A,TRUE,"Corp";#N/A,#N/A,TRUE,"Direct";#N/A,#N/A,TRUE,"Allocations"}</definedName>
    <definedName name="newOther" hidden="1">{#N/A,#N/A,TRUE,"Corp";#N/A,#N/A,TRUE,"Direct";#N/A,#N/A,TRUE,"Allocations"}</definedName>
    <definedName name="newportrent">#REF!</definedName>
    <definedName name="NewRange" hidden="1">#REF!</definedName>
    <definedName name="newrange2" localSheetId="2" hidden="1">{#N/A,#N/A,FALSE,"Default Data";#N/A,#N/A,FALSE,"99 Tax Model";#N/A,#N/A,FALSE,"99 Incremental BV";#N/A,#N/A,FALSE,"99 Tax Model CL";#N/A,#N/A,FALSE,"99 Incremental CL";#N/A,#N/A,FALSE,"Cisco FSC";#N/A,#N/A,FALSE,"25% case";#N/A,#N/A,FALSE,"ROY CALCS";#N/A,#N/A,FALSE,"Acquisition Royalty"}</definedName>
    <definedName name="newrange2" hidden="1">{#N/A,#N/A,FALSE,"Default Data";#N/A,#N/A,FALSE,"99 Tax Model";#N/A,#N/A,FALSE,"99 Incremental BV";#N/A,#N/A,FALSE,"99 Tax Model CL";#N/A,#N/A,FALSE,"99 Incremental CL";#N/A,#N/A,FALSE,"Cisco FSC";#N/A,#N/A,FALSE,"25% case";#N/A,#N/A,FALSE,"ROY CALCS";#N/A,#N/A,FALSE,"Acquisition Royalty"}</definedName>
    <definedName name="newrange3" localSheetId="2" hidden="1">{#N/A,#N/A,FALSE,"Default Data";#N/A,#N/A,FALSE,"99 Tax Model";#N/A,#N/A,FALSE,"99 Incremental BV";#N/A,#N/A,FALSE,"99 Tax Model CL";#N/A,#N/A,FALSE,"99 Incremental CL";#N/A,#N/A,FALSE,"Cisco FSC";#N/A,#N/A,FALSE,"25% case";#N/A,#N/A,FALSE,"ROY CALCS";#N/A,#N/A,FALSE,"Acquisition Royalty"}</definedName>
    <definedName name="newrange3" hidden="1">{#N/A,#N/A,FALSE,"Default Data";#N/A,#N/A,FALSE,"99 Tax Model";#N/A,#N/A,FALSE,"99 Incremental BV";#N/A,#N/A,FALSE,"99 Tax Model CL";#N/A,#N/A,FALSE,"99 Incremental CL";#N/A,#N/A,FALSE,"Cisco FSC";#N/A,#N/A,FALSE,"25% case";#N/A,#N/A,FALSE,"ROY CALCS";#N/A,#N/A,FALSE,"Acquisition Royalty"}</definedName>
    <definedName name="newrange4" localSheetId="2" hidden="1">{#N/A,#N/A,FALSE,"Default Data";#N/A,#N/A,FALSE,"99 Tax Model";#N/A,#N/A,FALSE,"99 Incremental BV";#N/A,#N/A,FALSE,"99 Tax Model CL";#N/A,#N/A,FALSE,"99 Incremental CL";#N/A,#N/A,FALSE,"Cisco FSC";#N/A,#N/A,FALSE,"25% case";#N/A,#N/A,FALSE,"ROY CALCS";#N/A,#N/A,FALSE,"Acquisition Royalty"}</definedName>
    <definedName name="newrange4" hidden="1">{#N/A,#N/A,FALSE,"Default Data";#N/A,#N/A,FALSE,"99 Tax Model";#N/A,#N/A,FALSE,"99 Incremental BV";#N/A,#N/A,FALSE,"99 Tax Model CL";#N/A,#N/A,FALSE,"99 Incremental CL";#N/A,#N/A,FALSE,"Cisco FSC";#N/A,#N/A,FALSE,"25% case";#N/A,#N/A,FALSE,"ROY CALCS";#N/A,#N/A,FALSE,"Acquisition Royalty"}</definedName>
    <definedName name="newret">#REF!</definedName>
    <definedName name="NEWRev">SUMPRODUCT(--(EXACT(#REF!,#REF!)),#REF!)</definedName>
    <definedName name="newrn.print._graphis." localSheetId="2" hidden="1">{"cap_structure",#N/A,FALSE,"Graph-Mkt Cap";"price",#N/A,FALSE,"Graph-Price";"ebit",#N/A,FALSE,"Graph-EBITDA";"ebitda",#N/A,FALSE,"Graph-EBITDA"}</definedName>
    <definedName name="newrn.print._graphis." hidden="1">{"cap_structure",#N/A,FALSE,"Graph-Mkt Cap";"price",#N/A,FALSE,"Graph-Price";"ebit",#N/A,FALSE,"Graph-EBITDA";"ebitda",#N/A,FALSE,"Graph-EBITDA"}</definedName>
    <definedName name="newsalaries">#REF!</definedName>
    <definedName name="newsales">#REF!</definedName>
    <definedName name="newSAP" hidden="1">6</definedName>
    <definedName name="NEWSGA">SUMPRODUCT(--(EXACT(#REF!,#REF!)),#REF!)</definedName>
    <definedName name="newsort" hidden="1">#REF!</definedName>
    <definedName name="Newsprint.summary" localSheetId="2" hidden="1">{#N/A,#N/A,FALSE,"Furnish";#N/A,#N/A,FALSE,"Labor Productivity";#N/A,#N/A,FALSE,"Producer";#N/A,#N/A,FALSE,"PM Productivity";#N/A,#N/A,FALSE,"Regions &amp; Delivered";#N/A,#N/A,FALSE,"Product &amp; Delivered";#N/A,#N/A,FALSE,"Delivered Cost";#N/A,#N/A,FALSE,"Cash Cost"}</definedName>
    <definedName name="Newsprint.summary" hidden="1">{#N/A,#N/A,FALSE,"Furnish";#N/A,#N/A,FALSE,"Labor Productivity";#N/A,#N/A,FALSE,"Producer";#N/A,#N/A,FALSE,"PM Productivity";#N/A,#N/A,FALSE,"Regions &amp; Delivered";#N/A,#N/A,FALSE,"Product &amp; Delivered";#N/A,#N/A,FALSE,"Delivered Cost";#N/A,#N/A,FALSE,"Cash Cost"}</definedName>
    <definedName name="newt" localSheetId="2">{"'Directory'!$A$72:$E$91"}</definedName>
    <definedName name="newt">{"'Directory'!$A$72:$E$91"}</definedName>
    <definedName name="newtest2" localSheetId="2"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2"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3" localSheetId="2"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wtest3"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wTransExpense">#REF!</definedName>
    <definedName name="NEWVER" localSheetId="2" hidden="1">1/EUReXToIEP</definedName>
    <definedName name="NEWVER" hidden="1">1/EUReXToIEP</definedName>
    <definedName name="newview" localSheetId="2" hidden="1">{#N/A,#N/A,FALSE,"Summary";#N/A,#N/A,FALSE,"Signatures";#N/A,#N/A,FALSE,"FL Current";#N/A,#N/A,FALSE,"Assumptions";#N/A,#N/A,FALSE,"Assumptions";#N/A,#N/A,FALSE,"Assumptions";#N/A,#N/A,FALSE,"FL Last";#N/A,#N/A,FALSE,"FL Orig";#N/A,#N/A,FALSE,"C to G Explain"}</definedName>
    <definedName name="newview" hidden="1">{#N/A,#N/A,FALSE,"Summary";#N/A,#N/A,FALSE,"Signatures";#N/A,#N/A,FALSE,"FL Current";#N/A,#N/A,FALSE,"Assumptions";#N/A,#N/A,FALSE,"Assumptions";#N/A,#N/A,FALSE,"Assumptions";#N/A,#N/A,FALSE,"FL Last";#N/A,#N/A,FALSE,"FL Orig";#N/A,#N/A,FALSE,"C to G Explain"}</definedName>
    <definedName name="newview2" localSheetId="2" hidden="1">{#N/A,#N/A,FALSE,"Summary";#N/A,#N/A,FALSE,"Signatures";#N/A,#N/A,FALSE,"FL Current";#N/A,#N/A,FALSE,"Assumptions";#N/A,#N/A,FALSE,"Assumptions";#N/A,#N/A,FALSE,"Assumptions";#N/A,#N/A,FALSE,"FL Last";#N/A,#N/A,FALSE,"FL Orig";#N/A,#N/A,FALSE,"C to G Explain"}</definedName>
    <definedName name="newview2" hidden="1">{#N/A,#N/A,FALSE,"Summary";#N/A,#N/A,FALSE,"Signatures";#N/A,#N/A,FALSE,"FL Current";#N/A,#N/A,FALSE,"Assumptions";#N/A,#N/A,FALSE,"Assumptions";#N/A,#N/A,FALSE,"Assumptions";#N/A,#N/A,FALSE,"FL Last";#N/A,#N/A,FALSE,"FL Orig";#N/A,#N/A,FALSE,"C to G Explain"}</definedName>
    <definedName name="newview2a" localSheetId="2"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a"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localSheetId="2"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3" localSheetId="2" hidden="1">{#N/A,#N/A,FALSE,"Summary";#N/A,#N/A,FALSE,"Signatures";#N/A,#N/A,FALSE,"FL Current";#N/A,#N/A,FALSE,"Assumptions";#N/A,#N/A,FALSE,"Assumptions";#N/A,#N/A,FALSE,"Assumptions";#N/A,#N/A,FALSE,"FL Last";#N/A,#N/A,FALSE,"FL Orig";#N/A,#N/A,FALSE,"C to G Explain"}</definedName>
    <definedName name="newview3" hidden="1">{#N/A,#N/A,FALSE,"Summary";#N/A,#N/A,FALSE,"Signatures";#N/A,#N/A,FALSE,"FL Current";#N/A,#N/A,FALSE,"Assumptions";#N/A,#N/A,FALSE,"Assumptions";#N/A,#N/A,FALSE,"Assumptions";#N/A,#N/A,FALSE,"FL Last";#N/A,#N/A,FALSE,"FL Orig";#N/A,#N/A,FALSE,"C to G Explain"}</definedName>
    <definedName name="newview3a" localSheetId="2" hidden="1">{#N/A,#N/A,FALSE,"Summary";#N/A,#N/A,FALSE,"Signatures";#N/A,#N/A,FALSE,"FL Current";#N/A,#N/A,FALSE,"Assumptions";#N/A,#N/A,FALSE,"Assumptions";#N/A,#N/A,FALSE,"Assumptions";#N/A,#N/A,FALSE,"FL Last";#N/A,#N/A,FALSE,"FL Orig";#N/A,#N/A,FALSE,"C to G Explain"}</definedName>
    <definedName name="newview3a" hidden="1">{#N/A,#N/A,FALSE,"Summary";#N/A,#N/A,FALSE,"Signatures";#N/A,#N/A,FALSE,"FL Current";#N/A,#N/A,FALSE,"Assumptions";#N/A,#N/A,FALSE,"Assumptions";#N/A,#N/A,FALSE,"Assumptions";#N/A,#N/A,FALSE,"FL Last";#N/A,#N/A,FALSE,"FL Orig";#N/A,#N/A,FALSE,"C to G Explain"}</definedName>
    <definedName name="newview3b" localSheetId="2" hidden="1">{#N/A,#N/A,FALSE,"Summary";#N/A,#N/A,FALSE,"Signatures";#N/A,#N/A,FALSE,"FL Current";#N/A,#N/A,FALSE,"Assumptions";#N/A,#N/A,FALSE,"Assumptions";#N/A,#N/A,FALSE,"Assumptions";#N/A,#N/A,FALSE,"FL Last";#N/A,#N/A,FALSE,"FL Orig";#N/A,#N/A,FALSE,"C to G Explain"}</definedName>
    <definedName name="newview3b" hidden="1">{#N/A,#N/A,FALSE,"Summary";#N/A,#N/A,FALSE,"Signatures";#N/A,#N/A,FALSE,"FL Current";#N/A,#N/A,FALSE,"Assumptions";#N/A,#N/A,FALSE,"Assumptions";#N/A,#N/A,FALSE,"Assumptions";#N/A,#N/A,FALSE,"FL Last";#N/A,#N/A,FALSE,"FL Orig";#N/A,#N/A,FALSE,"C to G Explain"}</definedName>
    <definedName name="newwcom" localSheetId="2">{"'Directory'!$A$72:$E$91"}</definedName>
    <definedName name="newwcom">{"'Directory'!$A$72:$E$91"}</definedName>
    <definedName name="newwrn.full._.report" localSheetId="2" hidden="1">{"Assumptions",#N/A,FALSE,"Sheet1";"Main Report",#N/A,FALSE,"Sheet1";"Results",#N/A,FALSE,"Sheet1";"Advances",#N/A,FALSE,"Sheet1"}</definedName>
    <definedName name="newwrn.full._.report" hidden="1">{"Assumptions",#N/A,FALSE,"Sheet1";"Main Report",#N/A,FALSE,"Sheet1";"Results",#N/A,FALSE,"Sheet1";"Advances",#N/A,FALSE,"Sheet1"}</definedName>
    <definedName name="newwrn.input._.and._.output" localSheetId="2" hidden="1">{"EBITDA",#N/A,TRUE,"P&amp;L Net of Disc Ops";"output net of disc ops",#N/A,TRUE,"Revenue";"input",#N/A,TRUE,"Revenue";"output",#N/A,TRUE,"DC";"Input",#N/A,TRUE,"DC";"MTN and MCN",#N/A,TRUE,"Margin";"output detail line items",#N/A,TRUE,"SGA";"personnel by year",#N/A,TRUE,"Payroll";#N/A,#N/A,TRUE,"CapEx"}</definedName>
    <definedName name="newwrn.input._.and._.output" hidden="1">{"EBITDA",#N/A,TRUE,"P&amp;L Net of Disc Ops";"output net of disc ops",#N/A,TRUE,"Revenue";"input",#N/A,TRUE,"Revenue";"output",#N/A,TRUE,"DC";"Input",#N/A,TRUE,"DC";"MTN and MCN",#N/A,TRUE,"Margin";"output detail line items",#N/A,TRUE,"SGA";"personnel by year",#N/A,TRUE,"Payroll";#N/A,#N/A,TRUE,"CapEx"}</definedName>
    <definedName name="newwrn.print._.summary._.sheets" localSheetId="2" hidden="1">{"summary1",#N/A,TRUE,"Comps";"summary2",#N/A,TRUE,"Comps";"summary3",#N/A,TRUE,"Comps"}</definedName>
    <definedName name="newwrn.print._.summary._.sheets" hidden="1">{"summary1",#N/A,TRUE,"Comps";"summary2",#N/A,TRUE,"Comps";"summary3",#N/A,TRUE,"Comps"}</definedName>
    <definedName name="newwrn.print._cf._.fx._.reports" localSheetId="2" hidden="1">{"BS-CY",#N/A,TRUE,"CF-FX rate changes";"BS-PY",#N/A,TRUE,"CF-FX rate changes";"CF - LC- Current Year",#N/A,TRUE,"CF-FX rate changes";"CF-LC-Prior Year",#N/A,TRUE,"CF-FX rate changes";"Effect of Exchange rate",#N/A,TRUE,"CF-FX rate changes";"Balance Change-LC",#N/A,TRUE,"CF-FX rate changes";"Change in US Dollars",#N/A,TRUE,"CF-FX rate changes"}</definedName>
    <definedName name="newwrn.print._cf._.fx._.reports" hidden="1">{"BS-CY",#N/A,TRUE,"CF-FX rate changes";"BS-PY",#N/A,TRUE,"CF-FX rate changes";"CF - LC- Current Year",#N/A,TRUE,"CF-FX rate changes";"CF-LC-Prior Year",#N/A,TRUE,"CF-FX rate changes";"Effect of Exchange rate",#N/A,TRUE,"CF-FX rate changes";"Balance Change-LC",#N/A,TRUE,"CF-FX rate changes";"Change in US Dollars",#N/A,TRUE,"CF-FX rate changes"}</definedName>
    <definedName name="newwrn.print._raw._data._.entry" localSheetId="2" hidden="1">{"inputs raw data",#N/A,TRUE,"INPUT"}</definedName>
    <definedName name="newwrn.print._raw._data._.entry" hidden="1">{"inputs raw data",#N/A,TRUE,"INPUT"}</definedName>
    <definedName name="new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new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new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new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NEXT" localSheetId="2" hidden="1">{#N/A,#N/A,FALSE,"5 Company Total 2 inc buffer"}</definedName>
    <definedName name="NEXT" hidden="1">{#N/A,#N/A,FALSE,"5 Company Total 2 inc buffer"}</definedName>
    <definedName name="NEXT_KEY">#REF!</definedName>
    <definedName name="nextcell">#REF!</definedName>
    <definedName name="nextMonth">#REF!</definedName>
    <definedName name="nextMonth2">#REF!</definedName>
    <definedName name="nextMonth3">#REF!</definedName>
    <definedName name="nextMonthName">#REF!</definedName>
    <definedName name="nextMonthName2">#REF!</definedName>
    <definedName name="nextMonthName3">#REF!</definedName>
    <definedName name="NextOpsQtr">#REF!</definedName>
    <definedName name="NextOpsQtrYr">#REF!</definedName>
    <definedName name="NFALKJ" localSheetId="2" hidden="1">{"Monthly6Q",#N/A,FALSE,"0614ESL"}</definedName>
    <definedName name="NFALKJ" hidden="1">{"Monthly6Q",#N/A,FALSE,"0614ESL"}</definedName>
    <definedName name="nfhnhj7" hidden="1">#REF!</definedName>
    <definedName name="NFKAL" localSheetId="2" hidden="1">{"Monthly6Q",#N/A,FALSE,"0614ESL"}</definedName>
    <definedName name="NFKAL" hidden="1">{"Monthly6Q",#N/A,FALSE,"0614ESL"}</definedName>
    <definedName name="NFLKAJNFAK" localSheetId="2" hidden="1">{"Monthly6Q",#N/A,FALSE,"0614ESL"}</definedName>
    <definedName name="NFLKAJNFAK" hidden="1">{"Monthly6Q",#N/A,FALSE,"0614ESL"}</definedName>
    <definedName name="NFOEJ" localSheetId="2" hidden="1">{"Monthly6Q",#N/A,FALSE,"0614ESL"}</definedName>
    <definedName name="NFOEJ" hidden="1">{"Monthly6Q",#N/A,FALSE,"0614ESL"}</definedName>
    <definedName name="ng" localSheetId="2" hidden="1">{"Month End Performance",#N/A,FALSE,"Report";"Site Talk Times",#N/A,FALSE,"Report"}</definedName>
    <definedName name="ng" hidden="1">{"Month End Performance",#N/A,FALSE,"Report";"Site Talk Times",#N/A,FALSE,"Report"}</definedName>
    <definedName name="ngfndd" localSheetId="2" hidden="1">{#N/A,#N/A,TRUE,"Historicals";#N/A,#N/A,TRUE,"Charts";#N/A,#N/A,TRUE,"Forecasts"}</definedName>
    <definedName name="ngfndd" hidden="1">{#N/A,#N/A,TRUE,"Historicals";#N/A,#N/A,TRUE,"Charts";#N/A,#N/A,TRUE,"Forecasts"}</definedName>
    <definedName name="NGUGEN_ANH_HOP">#REF!</definedName>
    <definedName name="nh" localSheetId="2" hidden="1">{"AS REP",#N/A,FALSE,"EEFSNAP2";"PROP",#N/A,FALSE,"EEFSNAP2";"RISKS",#N/A,FALSE,"EEFSNAP2";"VIEW ALL",#N/A,FALSE,"EEFSNAP2"}</definedName>
    <definedName name="nh" hidden="1">{"AS REP",#N/A,FALSE,"EEFSNAP2";"PROP",#N/A,FALSE,"EEFSNAP2";"RISKS",#N/A,FALSE,"EEFSNAP2";"VIEW ALL",#N/A,FALSE,"EEFSNAP2"}</definedName>
    <definedName name="nhfdh6" hidden="1">#REF!</definedName>
    <definedName name="nhirent">#REF!</definedName>
    <definedName name="nhjythh" localSheetId="2" hidden="1">{"DCF","UPSIDE CASE",FALSE,"Sheet1";"DCF","BASE CASE",FALSE,"Sheet1";"DCF","DOWNSIDE CASE",FALSE,"Sheet1"}</definedName>
    <definedName name="nhjythh" hidden="1">{"DCF","UPSIDE CASE",FALSE,"Sheet1";"DCF","BASE CASE",FALSE,"Sheet1";"DCF","DOWNSIDE CASE",FALSE,"Sheet1"}</definedName>
    <definedName name="nhmyt" hidden="1">#REF!</definedName>
    <definedName name="nhprent">#REF!</definedName>
    <definedName name="nhu" localSheetId="2" hidden="1">{#N/A,"PURADD",FALSE,"Business Analysis";#N/A,"PURSPP",FALSE,"Business Analysis";#N/A,"CTGIND",FALSE,"Business Analysis";#N/A,"PURCHM",FALSE,"Business Analysis";#N/A,"SPADD",FALSE,"Business Analysis";#N/A,"EPOXY",FALSE,"Business Analysis";#N/A,"PURPER",FALSE,"Business Analysis"}</definedName>
    <definedName name="nhu" hidden="1">{#N/A,"PURADD",FALSE,"Business Analysis";#N/A,"PURSPP",FALSE,"Business Analysis";#N/A,"CTGIND",FALSE,"Business Analysis";#N/A,"PURCHM",FALSE,"Business Analysis";#N/A,"SPADD",FALSE,"Business Analysis";#N/A,"EPOXY",FALSE,"Business Analysis";#N/A,"PURPER",FALSE,"Business Analysis"}</definedName>
    <definedName name="NI">#REF!</definedName>
    <definedName name="NI0">#REF!</definedName>
    <definedName name="nice" localSheetId="2"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nice"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NICHOLE" localSheetId="2" hidden="1">{#N/A,#N/A,FALSE,"Total";#N/A,#N/A,FALSE,"Sew";#N/A,#N/A,FALSE,"Finish";#N/A,#N/A,FALSE,"CUT";#N/A,#N/A,FALSE,"Mill 5";#N/A,#N/A,FALSE,"Mill 6";#N/A,#N/A,FALSE,"Mill 8";#N/A,#N/A,FALSE,"Mill 9";#N/A,#N/A,FALSE,"Mill 10";#N/A,#N/A,FALSE,"Mill 12";#N/A,#N/A,FALSE,"Mill 15";#N/A,#N/A,FALSE,"Mill 17"}</definedName>
    <definedName name="NICHOLE" hidden="1">{#N/A,#N/A,FALSE,"Total";#N/A,#N/A,FALSE,"Sew";#N/A,#N/A,FALSE,"Finish";#N/A,#N/A,FALSE,"CUT";#N/A,#N/A,FALSE,"Mill 5";#N/A,#N/A,FALSE,"Mill 6";#N/A,#N/A,FALSE,"Mill 8";#N/A,#N/A,FALSE,"Mill 9";#N/A,#N/A,FALSE,"Mill 10";#N/A,#N/A,FALSE,"Mill 12";#N/A,#N/A,FALSE,"Mill 15";#N/A,#N/A,FALSE,"Mill 17"}</definedName>
    <definedName name="nijnsh" localSheetId="2" hidden="1">{"detail",#N/A,FALSE,"mfg";"summary",#N/A,FALSE,"mfg"}</definedName>
    <definedName name="nijnsh" hidden="1">{"detail",#N/A,FALSE,"mfg";"summary",#N/A,FALSE,"mfg"}</definedName>
    <definedName name="Nilson">#REF!</definedName>
    <definedName name="nine" hidden="1">#REF!,#REF!,#REF!</definedName>
    <definedName name="nj" hidden="1">#REF!</definedName>
    <definedName name="nj9km" localSheetId="2" hidden="1">{"detail",#N/A,FALSE,"mfg";"summary",#N/A,FALSE,"mfg"}</definedName>
    <definedName name="nj9km" hidden="1">{"detail",#N/A,FALSE,"mfg";"summary",#N/A,FALSE,"mfg"}</definedName>
    <definedName name="njhfds" localSheetId="2" hidden="1">{#N/A,"PURCHM",FALSE,"Business Analysis";#N/A,"SPADD",FALSE,"Business Analysis"}</definedName>
    <definedName name="njhfds" hidden="1">{#N/A,"PURCHM",FALSE,"Business Analysis";#N/A,"SPADD",FALSE,"Business Analysis"}</definedName>
    <definedName name="njhteg" localSheetId="2" hidden="1">{"Valuation",#N/A,FALSE,"ProForma-ASPT"}</definedName>
    <definedName name="njhteg" hidden="1">{"Valuation",#N/A,FALSE,"ProForma-ASPT"}</definedName>
    <definedName name="njis76" localSheetId="2" hidden="1">{"detail",#N/A,FALSE,"mfg";"summary",#N/A,FALSE,"mfg"}</definedName>
    <definedName name="njis76" hidden="1">{"detail",#N/A,FALSE,"mfg";"summary",#N/A,FALSE,"mfg"}</definedName>
    <definedName name="njkjsh" localSheetId="2" hidden="1">{"detail",#N/A,FALSE,"mfg";"summary",#N/A,FALSE,"mfg"}</definedName>
    <definedName name="njkjsh" hidden="1">{"detail",#N/A,FALSE,"mfg";"summary",#N/A,FALSE,"mfg"}</definedName>
    <definedName name="nkmi9c" localSheetId="2" hidden="1">{#N/A,"PURCHM",FALSE,"Business Analysis";#N/A,"SPADD",FALSE,"Business Analysis"}</definedName>
    <definedName name="nkmi9c" hidden="1">{#N/A,"PURCHM",FALSE,"Business Analysis";#N/A,"SPADD",FALSE,"Business Analysis"}</definedName>
    <definedName name="nl" localSheetId="2" hidden="1">{#N/A,#N/A,FALSE,"Aging Summary";#N/A,#N/A,FALSE,"Ratio Analysis";#N/A,#N/A,FALSE,"Test 120 Day Accts";#N/A,#N/A,FALSE,"Tickmarks"}</definedName>
    <definedName name="nl" hidden="1">{#N/A,#N/A,FALSE,"Aging Summary";#N/A,#N/A,FALSE,"Ratio Analysis";#N/A,#N/A,FALSE,"Test 120 Day Accts";#N/A,#N/A,FALSE,"Tickmarks"}</definedName>
    <definedName name="NLFEJ" localSheetId="2" hidden="1">{"Monthly6Q",#N/A,FALSE,"0614ESL"}</definedName>
    <definedName name="NLFEJ" hidden="1">{"Monthly6Q",#N/A,FALSE,"0614ESL"}</definedName>
    <definedName name="NLGeXTaarEUR" localSheetId="2" hidden="1">1/EUReXToNLG</definedName>
    <definedName name="NLGeXTaarEUR" hidden="1">1/EUReXToNLG</definedName>
    <definedName name="NLGeXToEUR" localSheetId="2" hidden="1">1/EUReXToNLG</definedName>
    <definedName name="NLGeXToEUR" hidden="1">1/EUReXToNLG</definedName>
    <definedName name="ñlkj" localSheetId="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ñl" localSheetId="2" hidden="1">{"pro_view",#N/A,FALSE,"EEFSNAP2";"rep_view",#N/A,FALSE,"EEFSNAP2"}</definedName>
    <definedName name="ñlñl" hidden="1">{"pro_view",#N/A,FALSE,"EEFSNAP2";"rep_view",#N/A,FALSE,"EEFSNAP2"}</definedName>
    <definedName name="NM" localSheetId="2">"NM"</definedName>
    <definedName name="nm">#REF!</definedName>
    <definedName name="nmbv" localSheetId="2" hidden="1">{"Full-model",#N/A,FALSE,"ProForma-ASPT"}</definedName>
    <definedName name="nmbv" hidden="1">{"Full-model",#N/A,FALSE,"ProForma-ASPT"}</definedName>
    <definedName name="NMCVM" localSheetId="2" hidden="1">{#N/A,#N/A,FALSE,"TABLE_1 YTD- VALUES LAST YR(2)"}</definedName>
    <definedName name="NMCVM" hidden="1">{#N/A,#N/A,FALSE,"TABLE_1 YTD- VALUES LAST YR(2)"}</definedName>
    <definedName name="NMCVM_1" localSheetId="2" hidden="1">{#N/A,#N/A,FALSE,"TABLE_1 YTD- VALUES LAST YR(2)"}</definedName>
    <definedName name="NMCVM_1" hidden="1">{#N/A,#N/A,FALSE,"TABLE_1 YTD- VALUES LAST YR(2)"}</definedName>
    <definedName name="NMCVM_2" localSheetId="2" hidden="1">{#N/A,#N/A,FALSE,"TABLE_1 YTD- VALUES LAST YR(2)"}</definedName>
    <definedName name="NMCVM_2" hidden="1">{#N/A,#N/A,FALSE,"TABLE_1 YTD- VALUES LAST YR(2)"}</definedName>
    <definedName name="NMCVM_3" localSheetId="2" hidden="1">{#N/A,#N/A,FALSE,"TABLE_1 YTD- VALUES LAST YR(2)"}</definedName>
    <definedName name="NMCVM_3" hidden="1">{#N/A,#N/A,FALSE,"TABLE_1 YTD- VALUES LAST YR(2)"}</definedName>
    <definedName name="NMCVM_4" localSheetId="2" hidden="1">{#N/A,#N/A,FALSE,"TABLE_1 YTD- VALUES LAST YR(2)"}</definedName>
    <definedName name="NMCVM_4" hidden="1">{#N/A,#N/A,FALSE,"TABLE_1 YTD- VALUES LAST YR(2)"}</definedName>
    <definedName name="nmkl"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nm" localSheetId="2" hidden="1">{"summary",#N/A,FALSE,"summary";"sales growth",#N/A,FALSE,"summary";"oper income",#N/A,FALSE,"summary";"oros rank",#N/A,FALSE,"summary";"net assets",#N/A,FALSE,"summary";"asset turnover",#N/A,FALSE,"summary";"orona",#N/A,FALSE,"summary";"total return",#N/A,FALSE,"summary";"overview",#N/A,FALSE,"summary"}</definedName>
    <definedName name="nmnm" hidden="1">{"summary",#N/A,FALSE,"summary";"sales growth",#N/A,FALSE,"summary";"oper income",#N/A,FALSE,"summary";"oros rank",#N/A,FALSE,"summary";"net assets",#N/A,FALSE,"summary";"asset turnover",#N/A,FALSE,"summary";"orona",#N/A,FALSE,"summary";"total return",#N/A,FALSE,"summary";"overview",#N/A,FALSE,"summary"}</definedName>
    <definedName name="nmnmm" localSheetId="2" hidden="1">{#N/A,#N/A,FALSE,"Index";"Stmts_Qtrs",#N/A,FALSE,"Summary";"Stmts_24 mo",#N/A,FALSE,"Summary";"Summary_24",#N/A,FALSE,"Revenue";"Month_24",#N/A,FALSE,"Engineering";"Month_24",#N/A,FALSE,"Marketing";"Month_24",#N/A,FALSE,"G &amp; A";"Month_24",#N/A,FALSE,"Manufacturing"}</definedName>
    <definedName name="nmnmm" hidden="1">{#N/A,#N/A,FALSE,"Index";"Stmts_Qtrs",#N/A,FALSE,"Summary";"Stmts_24 mo",#N/A,FALSE,"Summary";"Summary_24",#N/A,FALSE,"Revenue";"Month_24",#N/A,FALSE,"Engineering";"Month_24",#N/A,FALSE,"Marketing";"Month_24",#N/A,FALSE,"G &amp; A";"Month_24",#N/A,FALSE,"Manufacturing"}</definedName>
    <definedName name="NMS" localSheetId="2" hidden="1">{"Customer with Site Pricing",#N/A,FALSE,"BASIC"}</definedName>
    <definedName name="NMS" hidden="1">{"Customer with Site Pricing",#N/A,FALSE,"BASIC"}</definedName>
    <definedName name="nn" localSheetId="2" hidden="1">{"RetSum1",#N/A,FALSE,"Returns Summary";"RetSum2",#N/A,FALSE,"Returns Summary"}</definedName>
    <definedName name="nn" hidden="1">{"RetSum1",#N/A,FALSE,"Returns Summary";"RetSum2",#N/A,FALSE,"Returns Summary"}</definedName>
    <definedName name="nname" hidden="1">38743.7825231481</definedName>
    <definedName name="nnh" localSheetId="2" hidden="1">{"Pa1",#N/A,FALSE,"OpExYTDvsPY";"Pa2",#N/A,FALSE,"OpExYTDvsPY"}</definedName>
    <definedName name="nnh" hidden="1">{"Pa1",#N/A,FALSE,"OpExYTDvsPY";"Pa2",#N/A,FALSE,"OpExYTDvsPY"}</definedName>
    <definedName name="nnk" localSheetId="2" hidden="1">{#N/A,#N/A,TRUE,"Sch-5a";#N/A,#N/A,TRUE,"Sch-5b";#N/A,#N/A,TRUE,"Sch-5c";#N/A,#N/A,TRUE,"Sch-5d";#N/A,#N/A,TRUE,"Sch-6a";#N/A,#N/A,TRUE,"Sch-6b";#N/A,#N/A,TRUE,"Sch-6c";#N/A,#N/A,TRUE,"Sch-6d";#N/A,#N/A,TRUE,"Sch-6e"}</definedName>
    <definedName name="nnk" hidden="1">{#N/A,#N/A,TRUE,"Sch-5a";#N/A,#N/A,TRUE,"Sch-5b";#N/A,#N/A,TRUE,"Sch-5c";#N/A,#N/A,TRUE,"Sch-5d";#N/A,#N/A,TRUE,"Sch-6a";#N/A,#N/A,TRUE,"Sch-6b";#N/A,#N/A,TRUE,"Sch-6c";#N/A,#N/A,TRUE,"Sch-6d";#N/A,#N/A,TRUE,"Sch-6e"}</definedName>
    <definedName name="nnknk">#REF!</definedName>
    <definedName name="NNN" localSheetId="2" hidden="1">{"GTI monthly IS",#N/A,FALSE,"gti";#N/A,#N/A,FALSE,"gti"}</definedName>
    <definedName name="NNN" hidden="1">{"GTI monthly IS",#N/A,FALSE,"gti";#N/A,#N/A,FALSE,"gti"}</definedName>
    <definedName name="NNN_1" localSheetId="2" hidden="1">{"GTI monthly IS",#N/A,FALSE,"gti";#N/A,#N/A,FALSE,"gti"}</definedName>
    <definedName name="nnn_1" hidden="1">{#N/A,#N/A,FALSE,"SUMMARY";#N/A,#N/A,FALSE,"TECHNOLOGY";#N/A,#N/A,FALSE,"YEAR2000";#N/A,#N/A,FALSE,"GENERAL SERVICES";#N/A,#N/A,FALSE,"PROD MANAGE";#N/A,#N/A,FALSE,"BOG";#N/A,#N/A,FALSE,"PROT CONT";#N/A,#N/A,FALSE,"INVEST COMP"}</definedName>
    <definedName name="nnnb" localSheetId="2" hidden="1">{"consolidated",#N/A,FALSE,"Sheet1";"cms",#N/A,FALSE,"Sheet1";"fse",#N/A,FALSE,"Sheet1"}</definedName>
    <definedName name="nnnb" hidden="1">{"consolidated",#N/A,FALSE,"Sheet1";"cms",#N/A,FALSE,"Sheet1";"fse",#N/A,FALSE,"Sheet1"}</definedName>
    <definedName name="nnnn" localSheetId="2" hidden="1">{#N/A,#N/A,FALSE,"Job Sched"}</definedName>
    <definedName name="nnnn" hidden="1">{#N/A,#N/A,FALSE,"Job Sched"}</definedName>
    <definedName name="nnnnnn" localSheetId="2">{"COM",#N/A,FALSE,"800 10th"}</definedName>
    <definedName name="nnnnnn">{"COM",#N/A,FALSE,"800 10th"}</definedName>
    <definedName name="nnnnnn6" hidden="1">#REF!</definedName>
    <definedName name="nnnnnnn" localSheetId="2" hidden="1">{#N/A,#N/A,TRUE,"TS";#N/A,#N/A,TRUE,"Combo";#N/A,#N/A,TRUE,"FAIR";#N/A,#N/A,TRUE,"RBC";#N/A,#N/A,TRUE,"xxxx"}</definedName>
    <definedName name="nnnnnnn" hidden="1">{#N/A,#N/A,TRUE,"TS";#N/A,#N/A,TRUE,"Combo";#N/A,#N/A,TRUE,"FAIR";#N/A,#N/A,TRUE,"RBC";#N/A,#N/A,TRUE,"xxxx"}</definedName>
    <definedName name="nnnnnnn_1" localSheetId="2" hidden="1">{#N/A,#N/A,TRUE,"TS";#N/A,#N/A,TRUE,"Combo";#N/A,#N/A,TRUE,"FAIR";#N/A,#N/A,TRUE,"RBC";#N/A,#N/A,TRUE,"xxxx"}</definedName>
    <definedName name="nnnnnnn_1" hidden="1">{#N/A,#N/A,TRUE,"TS";#N/A,#N/A,TRUE,"Combo";#N/A,#N/A,TRUE,"FAIR";#N/A,#N/A,TRUE,"RBC";#N/A,#N/A,TRUE,"xxxx"}</definedName>
    <definedName name="nnnnnnn_2" localSheetId="2" hidden="1">{#N/A,#N/A,TRUE,"TS";#N/A,#N/A,TRUE,"Combo";#N/A,#N/A,TRUE,"FAIR";#N/A,#N/A,TRUE,"RBC";#N/A,#N/A,TRUE,"xxxx"}</definedName>
    <definedName name="nnnnnnn_2" hidden="1">{#N/A,#N/A,TRUE,"TS";#N/A,#N/A,TRUE,"Combo";#N/A,#N/A,TRUE,"FAIR";#N/A,#N/A,TRUE,"RBC";#N/A,#N/A,TRUE,"xxxx"}</definedName>
    <definedName name="nnnnnnn_3" localSheetId="2" hidden="1">{#N/A,#N/A,TRUE,"TS";#N/A,#N/A,TRUE,"Combo";#N/A,#N/A,TRUE,"FAIR";#N/A,#N/A,TRUE,"RBC";#N/A,#N/A,TRUE,"xxxx"}</definedName>
    <definedName name="nnnnnnn_3" hidden="1">{#N/A,#N/A,TRUE,"TS";#N/A,#N/A,TRUE,"Combo";#N/A,#N/A,TRUE,"FAIR";#N/A,#N/A,TRUE,"RBC";#N/A,#N/A,TRUE,"xxxx"}</definedName>
    <definedName name="nnnnnnn_4" localSheetId="2" hidden="1">{#N/A,#N/A,TRUE,"TS";#N/A,#N/A,TRUE,"Combo";#N/A,#N/A,TRUE,"FAIR";#N/A,#N/A,TRUE,"RBC";#N/A,#N/A,TRUE,"xxxx"}</definedName>
    <definedName name="nnnnnnn_4" hidden="1">{#N/A,#N/A,TRUE,"TS";#N/A,#N/A,TRUE,"Combo";#N/A,#N/A,TRUE,"FAIR";#N/A,#N/A,TRUE,"RBC";#N/A,#N/A,TRUE,"xxxx"}</definedName>
    <definedName name="nnnnnnnn"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nnnnnn" hidden="1">#REF!</definedName>
    <definedName name="nny" hidden="1">#REF!</definedName>
    <definedName name="No" localSheetId="2">#REF!</definedName>
    <definedName name="no" hidden="1">{"'Sheet1'!$A$5:$G$42"}</definedName>
    <definedName name="no_1" localSheetId="2" hidden="1">{"'Sheet1'!$A$5:$G$42"}</definedName>
    <definedName name="no_1" hidden="1">{"'Sheet1'!$A$5:$G$42"}</definedName>
    <definedName name="NO_2" localSheetId="2" hidden="1">{"'Sheet1'!$A$1:$J$121"}</definedName>
    <definedName name="no_2" hidden="1">{#N/A,#N/A,FALSE,"Cosmos Report"}</definedName>
    <definedName name="NO_3" localSheetId="2" hidden="1">{"'Sheet1'!$A$1:$J$121"}</definedName>
    <definedName name="no_3" hidden="1">{#N/A,#N/A,FALSE,"Cosmos Report"}</definedName>
    <definedName name="NO_4" localSheetId="2" hidden="1">{"'Sheet1'!$A$1:$J$121"}</definedName>
    <definedName name="no_4" hidden="1">{#N/A,#N/A,FALSE,"Cosmos Report"}</definedName>
    <definedName name="NO_5" hidden="1">{"'Sheet1'!$A$1:$J$121"}</definedName>
    <definedName name="NOBL" localSheetId="2" hidden="1">{"AQUIRORDCF",#N/A,FALSE,"Merger consequences";"Acquirorassns",#N/A,FALSE,"Merger consequences"}</definedName>
    <definedName name="NOBL" hidden="1">{"AQUIRORDCF",#N/A,FALSE,"Merger consequences";"Acquirorassns",#N/A,FALSE,"Merger consequences"}</definedName>
    <definedName name="NODES_per_Panel">#REF!</definedName>
    <definedName name="NOEJ" localSheetId="2" hidden="1">{"Monthly6Q",#N/A,FALSE,"0614ESL"}</definedName>
    <definedName name="NOEJ" hidden="1">{"Monthly6Q",#N/A,FALSE,"0614ESL"}</definedName>
    <definedName name="noidea" localSheetId="2" hidden="1">{#N/A,#N/A,FALSE,"Calc";#N/A,#N/A,FALSE,"Sensitivity";#N/A,#N/A,FALSE,"LT Earn.Dil.";#N/A,#N/A,FALSE,"Dil. AVP"}</definedName>
    <definedName name="noidea" hidden="1">{#N/A,#N/A,FALSE,"Calc";#N/A,#N/A,FALSE,"Sensitivity";#N/A,#N/A,FALSE,"LT Earn.Dil.";#N/A,#N/A,FALSE,"Dil. AVP"}</definedName>
    <definedName name="NOIDEA2" localSheetId="2" hidden="1">{#N/A,#N/A,FALSE,"Calc";#N/A,#N/A,FALSE,"Sensitivity";#N/A,#N/A,FALSE,"LT Earn.Dil.";#N/A,#N/A,FALSE,"Dil. AVP"}</definedName>
    <definedName name="NOIDEA2" hidden="1">{#N/A,#N/A,FALSE,"Calc";#N/A,#N/A,FALSE,"Sensitivity";#N/A,#N/A,FALSE,"LT Earn.Dil.";#N/A,#N/A,FALSE,"Dil. AVP"}</definedName>
    <definedName name="NOL" localSheetId="2">#REF!</definedName>
    <definedName name="nol" hidden="1">{#N/A,#N/A,FALSE,"91NOLCB";#N/A,#N/A,FALSE,"92NOLCB";#N/A,#N/A,FALSE,"93NOLCB"}</definedName>
    <definedName name="NOL_GAAP">#REF!</definedName>
    <definedName name="NOL_Tax">#REF!</definedName>
    <definedName name="nols">#REF!</definedName>
    <definedName name="non" localSheetId="2" hidden="1">{#N/A,#N/A,FALSE,"Approval Form";#N/A,#N/A,FALSE,"Renewal";#N/A,#N/A,FALSE,"Cosmos Report"}</definedName>
    <definedName name="non" hidden="1">{#N/A,#N/A,FALSE,"Approval Form";#N/A,#N/A,FALSE,"Renewal";#N/A,#N/A,FALSE,"Cosmos Report"}</definedName>
    <definedName name="non_1" localSheetId="2" hidden="1">{#N/A,#N/A,FALSE,"Approval Form";#N/A,#N/A,FALSE,"Renewal";#N/A,#N/A,FALSE,"Cosmos Report"}</definedName>
    <definedName name="non_1" hidden="1">{#N/A,#N/A,FALSE,"Approval Form";#N/A,#N/A,FALSE,"Renewal";#N/A,#N/A,FALSE,"Cosmos Report"}</definedName>
    <definedName name="non_2" localSheetId="2" hidden="1">{#N/A,#N/A,FALSE,"Approval Form";#N/A,#N/A,FALSE,"Renewal";#N/A,#N/A,FALSE,"Cosmos Report"}</definedName>
    <definedName name="non_2" hidden="1">{#N/A,#N/A,FALSE,"Approval Form";#N/A,#N/A,FALSE,"Renewal";#N/A,#N/A,FALSE,"Cosmos Report"}</definedName>
    <definedName name="non_3" localSheetId="2" hidden="1">{#N/A,#N/A,FALSE,"Approval Form";#N/A,#N/A,FALSE,"Renewal";#N/A,#N/A,FALSE,"Cosmos Report"}</definedName>
    <definedName name="non_3" hidden="1">{#N/A,#N/A,FALSE,"Approval Form";#N/A,#N/A,FALSE,"Renewal";#N/A,#N/A,FALSE,"Cosmos Report"}</definedName>
    <definedName name="non_4" localSheetId="2" hidden="1">{#N/A,#N/A,FALSE,"Approval Form";#N/A,#N/A,FALSE,"Renewal";#N/A,#N/A,FALSE,"Cosmos Report"}</definedName>
    <definedName name="non_4" hidden="1">{#N/A,#N/A,FALSE,"Approval Form";#N/A,#N/A,FALSE,"Renewal";#N/A,#N/A,FALSE,"Cosmos Report"}</definedName>
    <definedName name="Non_C_Dom">#REF!</definedName>
    <definedName name="Non_C_Intl">#REF!</definedName>
    <definedName name="NON_CASH" hidden="1">"NON_CASH"</definedName>
    <definedName name="NON_INTEREST_EXP" hidden="1">"NON_INTEREST_EXP"</definedName>
    <definedName name="NON_INTEREST_INC" hidden="1">"NON_INTEREST_INC"</definedName>
    <definedName name="NonBillExp">#REF!</definedName>
    <definedName name="NONCBUD">#REF!</definedName>
    <definedName name="NONCFORE">#REF!</definedName>
    <definedName name="NONCOMPETE_FLETCHER" localSheetId="2" hidden="1">{#N/A,#N/A,TRUE,"MAIN FT TERM";#N/A,#N/A,TRUE,"MCI  FT TERM ";#N/A,#N/A,TRUE,"OC12 EQV"}</definedName>
    <definedName name="NONCOMPETE_FLETCHER" hidden="1">{#N/A,#N/A,TRUE,"MAIN FT TERM";#N/A,#N/A,TRUE,"MCI  FT TERM ";#N/A,#N/A,TRUE,"OC12 EQV"}</definedName>
    <definedName name="noncontrol">#REF!</definedName>
    <definedName name="noncontrolytd">#REF!</definedName>
    <definedName name="NONCPRYR">#REF!</definedName>
    <definedName name="NonCurrentLiability">#REF!</definedName>
    <definedName name="none" localSheetId="2" hidden="1">{"QTR2",#N/A,FALSE,"OTK6_27";#N/A,#N/A,FALSE,"Q2 Detail";"SIXMTH",#N/A,FALSE,"OTK6_27";"qtr3",#N/A,FALSE,"OTK6_27";#N/A,#N/A,FALSE,"Q3 Detail";"NINEMTH",#N/A,FALSE,"OTK6_27";"qtr4",#N/A,FALSE,"OTK6_27";#N/A,#N/A,FALSE,"Q4 Detail";"YEAR",#N/A,FALSE,"OTK6_27"}</definedName>
    <definedName name="none" hidden="1">{"Fcst by Qtr Full",#N/A,FALSE,"Tot PalmPalm";"Fcst by Qtr Full",#N/A,FALSE,"Tot Device";"Fcst by Qtr Full",#N/A,FALSE,"Platform";"Fcst by Qtr Full",#N/A,FALSE,"Palm.Net";"Fcst by Qtr Full",#N/A,FALSE,"Elim"}</definedName>
    <definedName name="none2" localSheetId="2" hidden="1">{"QTR1",#N/A,FALSE,"Q1 Detail";"QTR2",#N/A,FALSE,"Q2 Detail";"QTR3",#N/A,FALSE,"Q3 Detail";"QTR4",#N/A,FALSE,"Q4 Detail"}</definedName>
    <definedName name="none2" hidden="1">{"QTR1",#N/A,FALSE,"Q1 Detail";"QTR2",#N/A,FALSE,"Q2 Detail";"QTR3",#N/A,FALSE,"Q3 Detail";"QTR4",#N/A,FALSE,"Q4 Detail"}</definedName>
    <definedName name="none3" localSheetId="2" hidden="1">{"QTR1",#N/A,FALSE,"96OUT";"QTR2",#N/A,FALSE,"96OUT";"QTR3",#N/A,FALSE,"96OUT";"QTR4",#N/A,FALSE,"96OUT";"YEAR",#N/A,FALSE,"96OUT"}</definedName>
    <definedName name="none3" hidden="1">{"QTR1",#N/A,FALSE,"96OUT";"QTR2",#N/A,FALSE,"96OUT";"QTR3",#N/A,FALSE,"96OUT";"QTR4",#N/A,FALSE,"96OUT";"YEAR",#N/A,FALSE,"96OUT"}</definedName>
    <definedName name="none4" localSheetId="2" hidden="1">{#N/A,#N/A,TRUE,"PAGE 2";#N/A,#N/A,TRUE,"PAGE 3";#N/A,#N/A,TRUE,"PAGE4"}</definedName>
    <definedName name="none4" hidden="1">{#N/A,#N/A,TRUE,"PAGE 2";#N/A,#N/A,TRUE,"PAGE 3";#N/A,#N/A,TRUE,"PAGE4"}</definedName>
    <definedName name="none5" localSheetId="2" hidden="1">{"QTR2",#N/A,FALSE,"OTK6_27";#N/A,#N/A,FALSE,"Q2 Detail";"SIXMTH",#N/A,FALSE,"OTK6_27";"qtr3",#N/A,FALSE,"OTK6_27";#N/A,#N/A,FALSE,"Q3 Detail";"NINEMTH",#N/A,FALSE,"OTK6_27";"qtr4",#N/A,FALSE,"OTK6_27";#N/A,#N/A,FALSE,"Q4 Detail";"YEAR",#N/A,FALSE,"OTK6_27"}</definedName>
    <definedName name="none5" hidden="1">{"QTR2",#N/A,FALSE,"OTK6_27";#N/A,#N/A,FALSE,"Q2 Detail";"SIXMTH",#N/A,FALSE,"OTK6_27";"qtr3",#N/A,FALSE,"OTK6_27";#N/A,#N/A,FALSE,"Q3 Detail";"NINEMTH",#N/A,FALSE,"OTK6_27";"qtr4",#N/A,FALSE,"OTK6_27";#N/A,#N/A,FALSE,"Q4 Detail";"YEAR",#N/A,FALSE,"OTK6_27"}</definedName>
    <definedName name="none6" localSheetId="2" hidden="1">{"OUTLK3YROCC",#N/A,FALSE,"3YR_OCC"}</definedName>
    <definedName name="none6" hidden="1">{"OUTLK3YROCC",#N/A,FALSE,"3YR_OCC"}</definedName>
    <definedName name="none7" localSheetId="2" hidden="1">{"QTR2",#N/A,FALSE,"OTK6_27";#N/A,#N/A,FALSE,"Q2 Detail";"SIXMTH",#N/A,FALSE,"OTK6_27";"qtr3",#N/A,FALSE,"OTK6_27";#N/A,#N/A,FALSE,"Q3 Detail";"NINEMTH",#N/A,FALSE,"OTK6_27";"qtr4",#N/A,FALSE,"OTK6_27";#N/A,#N/A,FALSE,"Q4 Detail";"YEAR",#N/A,FALSE,"OTK6_27"}</definedName>
    <definedName name="none7" hidden="1">{"QTR2",#N/A,FALSE,"OTK6_27";#N/A,#N/A,FALSE,"Q2 Detail";"SIXMTH",#N/A,FALSE,"OTK6_27";"qtr3",#N/A,FALSE,"OTK6_27";#N/A,#N/A,FALSE,"Q3 Detail";"NINEMTH",#N/A,FALSE,"OTK6_27";"qtr4",#N/A,FALSE,"OTK6_27";#N/A,#N/A,FALSE,"Q4 Detail";"YEAR",#N/A,FALSE,"OTK6_27"}</definedName>
    <definedName name="nonee" localSheetId="2" hidden="1">{"Fcst by Qtr Full",#N/A,FALSE,"Tot PalmPalm";"Fcst by Qtr Full",#N/A,FALSE,"Tot Device";"Fcst by Qtr Full",#N/A,FALSE,"Platform";"Fcst by Qtr Full",#N/A,FALSE,"Palm.Net";"Fcst by Qtr Full",#N/A,FALSE,"Elim"}</definedName>
    <definedName name="nonee" hidden="1">{"Fcst by Qtr Full",#N/A,FALSE,"Tot PalmPalm";"Fcst by Qtr Full",#N/A,FALSE,"Tot Device";"Fcst by Qtr Full",#N/A,FALSE,"Platform";"Fcst by Qtr Full",#N/A,FALSE,"Palm.Net";"Fcst by Qtr Full",#N/A,FALSE,"Elim"}</definedName>
    <definedName name="Nones" hidden="1">42237.9929282407</definedName>
    <definedName name="nono" localSheetId="2" hidden="1">{#N/A,#N/A,FALSE,"Objectives"}</definedName>
    <definedName name="nono" hidden="1">{#N/A,#N/A,FALSE,"Objectives"}</definedName>
    <definedName name="nono_1" localSheetId="2" hidden="1">{#N/A,#N/A,FALSE,"Approval Form";#N/A,#N/A,FALSE,"Renewal";#N/A,#N/A,FALSE,"Cosmos Report"}</definedName>
    <definedName name="nono_1" hidden="1">{#N/A,#N/A,FALSE,"Approval Form";#N/A,#N/A,FALSE,"Renewal";#N/A,#N/A,FALSE,"Cosmos Report"}</definedName>
    <definedName name="nono_2" localSheetId="2" hidden="1">{#N/A,#N/A,FALSE,"Approval Form";#N/A,#N/A,FALSE,"Renewal";#N/A,#N/A,FALSE,"Cosmos Report"}</definedName>
    <definedName name="nono_2" hidden="1">{#N/A,#N/A,FALSE,"Approval Form";#N/A,#N/A,FALSE,"Renewal";#N/A,#N/A,FALSE,"Cosmos Report"}</definedName>
    <definedName name="nono_3" localSheetId="2" hidden="1">{#N/A,#N/A,FALSE,"Approval Form";#N/A,#N/A,FALSE,"Renewal";#N/A,#N/A,FALSE,"Cosmos Report"}</definedName>
    <definedName name="nono_3" hidden="1">{#N/A,#N/A,FALSE,"Approval Form";#N/A,#N/A,FALSE,"Renewal";#N/A,#N/A,FALSE,"Cosmos Report"}</definedName>
    <definedName name="nono_4" localSheetId="2" hidden="1">{#N/A,#N/A,FALSE,"Approval Form";#N/A,#N/A,FALSE,"Renewal";#N/A,#N/A,FALSE,"Cosmos Report"}</definedName>
    <definedName name="nono_4" hidden="1">{#N/A,#N/A,FALSE,"Approval Form";#N/A,#N/A,FALSE,"Renewal";#N/A,#N/A,FALSE,"Cosmos Report"}</definedName>
    <definedName name="NonOperatingExpense">#REF!</definedName>
    <definedName name="NonOperatingIncome">#REF!</definedName>
    <definedName name="nonrecur">#REF!</definedName>
    <definedName name="nonrecurytd">#REF!</definedName>
    <definedName name="Nonrenewals">#REF!</definedName>
    <definedName name="NOOFFFSEGMENTS1">#REF!</definedName>
    <definedName name="NOPAT_DCF">#REF!</definedName>
    <definedName name="NOPAT_growth_avg">#REF!</definedName>
    <definedName name="NOPAT_Share">#REF!</definedName>
    <definedName name="Nope" localSheetId="2" hidden="1">{"'Bellville Acetylene'!$A$1:$L$99"}</definedName>
    <definedName name="Nope" hidden="1">{"'Bellville Acetylene'!$A$1:$L$99"}</definedName>
    <definedName name="NOPLAT">#REF!</definedName>
    <definedName name="NORM" localSheetId="2">#REF!</definedName>
    <definedName name="norm"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rm_1"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rm_1"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rmal" localSheetId="2" hidden="1">{"arpm1995",#N/A,FALSE,"Summary 95-96";"bus_long_distance",#N/A,FALSE,"Summary 95-96";"mins_per_day",#N/A,FALSE,"Summary 95-96";"minutes1995",#N/A,FALSE,"Summary 95-96";"rev_per_day",#N/A,FALSE,"Summary 95-96";"view1995",#N/A,FALSE,"Summary 95-96"}</definedName>
    <definedName name="normal" hidden="1">{"arpm1995",#N/A,FALSE,"Summary 95-96";"bus_long_distance",#N/A,FALSE,"Summary 95-96";"mins_per_day",#N/A,FALSE,"Summary 95-96";"minutes1995",#N/A,FALSE,"Summary 95-96";"rev_per_day",#N/A,FALSE,"Summary 95-96";"view1995",#N/A,FALSE,"Summary 95-96"}</definedName>
    <definedName name="NORMAL_INC_AFTER" hidden="1">"NORMAL_INC_AFTER"</definedName>
    <definedName name="NORMAL_INC_AVAIL" hidden="1">"NORMAL_INC_AVAIL"</definedName>
    <definedName name="NORMAL_INC_BEFORE" hidden="1">"NORMAL_INC_BEFORE"</definedName>
    <definedName name="normal4" localSheetId="2"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normal4"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NOSH">#REF!</definedName>
    <definedName name="noswitch">#REF!</definedName>
    <definedName name="Not_Assigned">#REF!</definedName>
    <definedName name="Not_Assigned_Macola">#REF!</definedName>
    <definedName name="Not_Invoiced">#REF!</definedName>
    <definedName name="Not_Invoiced_0908">#REF!</definedName>
    <definedName name="Not_Invoiced_Final">#REF!</definedName>
    <definedName name="NotAvailable">#REF!</definedName>
    <definedName name="Note" hidden="1">#REF!</definedName>
    <definedName name="Note2">#REF!</definedName>
    <definedName name="Note3">#REF!</definedName>
    <definedName name="notecip">#REF!</definedName>
    <definedName name="notepm">#REF!</definedName>
    <definedName name="Notes" localSheetId="2">{"Client Name or Project Name"}</definedName>
    <definedName name="Notes">{"Client Name or Project Name"}</definedName>
    <definedName name="Notes_FooterType" hidden="1">"INTERNAL"</definedName>
    <definedName name="NOTES_PAY" hidden="1">"NOTES_PAY"</definedName>
    <definedName name="NOTES90">#REF!</definedName>
    <definedName name="NOTES91">#REF!</definedName>
    <definedName name="NoteTextNames" localSheetId="2" hidden="1">{"Text 9";"Text 10";"Text 11";"Text 12"}</definedName>
    <definedName name="NoteTextNames" hidden="1">{"Text 9";"Text 10";"Text 11";"Text 12"}</definedName>
    <definedName name="NoteTextNames_1" localSheetId="2" hidden="1">{"Text 9";"Text 10";"Text 11";"Text 12"}</definedName>
    <definedName name="NoteTextNames_1" hidden="1">{"Text 9";"Text 10";"Text 11";"Text 12"}</definedName>
    <definedName name="NoteTextNames_2" localSheetId="2" hidden="1">{"Text 9";"Text 10";"Text 11";"Text 12"}</definedName>
    <definedName name="NoteTextNames_2" hidden="1">{"Text 9";"Text 10";"Text 11";"Text 12"}</definedName>
    <definedName name="NoteTextNames_3" localSheetId="2" hidden="1">{"Text 9";"Text 10";"Text 11";"Text 12"}</definedName>
    <definedName name="NoteTextNames_3" hidden="1">{"Text 9";"Text 10";"Text 11";"Text 12"}</definedName>
    <definedName name="NoteTextNames_4" localSheetId="2" hidden="1">{"Text 9";"Text 10";"Text 11";"Text 12"}</definedName>
    <definedName name="NoteTextNames_4" hidden="1">{"Text 9";"Text 10";"Text 11";"Text 12"}</definedName>
    <definedName name="nothegsd" localSheetId="2" hidden="1">{"Summary",#N/A,FALSE,"Details (2)"}</definedName>
    <definedName name="nothegsd" hidden="1">{"Summary",#N/A,FALSE,"Details (2)"}</definedName>
    <definedName name="nothing" localSheetId="2" hidden="1">{#N/A,#N/A,FALSE,"Projections";#N/A,#N/A,FALSE,"Multiples Valuation";#N/A,#N/A,FALSE,"LBO";#N/A,#N/A,FALSE,"Multiples_Sensitivity";#N/A,#N/A,FALSE,"Summary"}</definedName>
    <definedName name="nothing" hidden="1">{#N/A,#N/A,FALSE,"Projections";#N/A,#N/A,FALSE,"Multiples Valuation";#N/A,#N/A,FALSE,"LBO";#N/A,#N/A,FALSE,"Multiples_Sensitivity";#N/A,#N/A,FALSE,"Summary"}</definedName>
    <definedName name="NotMeaningful">#REF!</definedName>
    <definedName name="notmine" localSheetId="2" hidden="1">{#N/A,#N/A,FALSE,"S1 Theatre Sum";#N/A,#N/A,FALSE,"S2 U.S. B.S.POS";#N/A,#N/A,FALSE,"S3 US POS";#N/A,#N/A,FALSE,"S4 Family POS";#N/A,#N/A,FALSE,"S5 Ship vs POS";#N/A,#N/A,FALSE,"S6 Top VAR"}</definedName>
    <definedName name="notmine" hidden="1">{#N/A,#N/A,FALSE,"S1 Theatre Sum";#N/A,#N/A,FALSE,"S2 U.S. B.S.POS";#N/A,#N/A,FALSE,"S3 US POS";#N/A,#N/A,FALSE,"S4 Family POS";#N/A,#N/A,FALSE,"S5 Ship vs POS";#N/A,#N/A,FALSE,"S6 Top VAR"}</definedName>
    <definedName name="Notsure"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tsure"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tsure2"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tsure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tsure3"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tsure3"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tsure4"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tsure4"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tsure5" localSheetId="2"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Notsure5"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notused">#REF!</definedName>
    <definedName name="nouv" localSheetId="2" hidden="1">{#N/A,#N/A,FALSE,"Pharm";#N/A,#N/A,FALSE,"WWCM"}</definedName>
    <definedName name="nouv" hidden="1">{#N/A,#N/A,FALSE,"Pharm";#N/A,#N/A,FALSE,"WWCM"}</definedName>
    <definedName name="nouv_1" localSheetId="2" hidden="1">{#N/A,#N/A,FALSE,"Pharm";#N/A,#N/A,FALSE,"WWCM"}</definedName>
    <definedName name="nouv_1" hidden="1">{#N/A,#N/A,FALSE,"Pharm";#N/A,#N/A,FALSE,"WWCM"}</definedName>
    <definedName name="nouv_2" localSheetId="2" hidden="1">{#N/A,#N/A,FALSE,"Pharm";#N/A,#N/A,FALSE,"WWCM"}</definedName>
    <definedName name="nouv_2" hidden="1">{#N/A,#N/A,FALSE,"Pharm";#N/A,#N/A,FALSE,"WWCM"}</definedName>
    <definedName name="nouv_3" localSheetId="2" hidden="1">{#N/A,#N/A,FALSE,"Pharm";#N/A,#N/A,FALSE,"WWCM"}</definedName>
    <definedName name="nouv_3" hidden="1">{#N/A,#N/A,FALSE,"Pharm";#N/A,#N/A,FALSE,"WWCM"}</definedName>
    <definedName name="nouv_4" localSheetId="2" hidden="1">{#N/A,#N/A,FALSE,"Pharm";#N/A,#N/A,FALSE,"WWCM"}</definedName>
    <definedName name="nouv_4" hidden="1">{#N/A,#N/A,FALSE,"Pharm";#N/A,#N/A,FALSE,"WWCM"}</definedName>
    <definedName name="nov" localSheetId="2" hidden="1">{#N/A,#N/A,FALSE,"RCM";#N/A,#N/A,FALSE,"TME";#N/A,#N/A,FALSE,"TCAR";#N/A,#N/A,FALSE,"TCM";#N/A,#N/A,FALSE,"TCO";#N/A,#N/A,FALSE,"ANG";#N/A,#N/A,FALSE,"LAS";#N/A,#N/A,FALSE,"POL";#N/A,#N/A,FALSE,"TTS";#N/A,#N/A,FALSE,"TTE";#N/A,#N/A,FALSE,"TMX";#N/A,#N/A,FALSE,"TDA";#N/A,#N/A,FALSE,"BC";#N/A,#N/A,FALSE,"AUX";#N/A,#N/A,FALSE,"AJU1";#N/A,#N/A,FALSE,"AJU2";#N/A,#N/A,FALSE,"AJU3"}</definedName>
    <definedName name="nov" hidden="1">{#N/A,#N/A,FALSE,"RCM";#N/A,#N/A,FALSE,"TME";#N/A,#N/A,FALSE,"TCAR";#N/A,#N/A,FALSE,"TCM";#N/A,#N/A,FALSE,"TCO";#N/A,#N/A,FALSE,"ANG";#N/A,#N/A,FALSE,"LAS";#N/A,#N/A,FALSE,"POL";#N/A,#N/A,FALSE,"TTS";#N/A,#N/A,FALSE,"TTE";#N/A,#N/A,FALSE,"TMX";#N/A,#N/A,FALSE,"TDA";#N/A,#N/A,FALSE,"BC";#N/A,#N/A,FALSE,"AUX";#N/A,#N/A,FALSE,"AJU1";#N/A,#N/A,FALSE,"AJU2";#N/A,#N/A,FALSE,"AJU3"}</definedName>
    <definedName name="Nov_05">#REF!</definedName>
    <definedName name="Nov_06">#REF!</definedName>
    <definedName name="Nov_07">#REF!</definedName>
    <definedName name="Nov_08">#REF!</definedName>
    <definedName name="Nov_15">#REF!</definedName>
    <definedName name="Nov_16">#REF!</definedName>
    <definedName name="Nov_17">#REF!</definedName>
    <definedName name="Nov_18">#REF!</definedName>
    <definedName name="Nov_Days">#REF!</definedName>
    <definedName name="Nov_Trend_Amt1" hidden="1">#REF!</definedName>
    <definedName name="Nov00" localSheetId="2" hidden="1">{"Statement of Income",#N/A,TRUE,"Mar99";"Balance Sheet",#N/A,TRUE,"Mar99"}</definedName>
    <definedName name="Nov00" hidden="1">{"Statement of Income",#N/A,TRUE,"Mar99";"Balance Sheet",#N/A,TRUE,"Mar99"}</definedName>
    <definedName name="Nov00_1" localSheetId="2" hidden="1">{"Statement of Income",#N/A,TRUE,"Mar99";"Balance Sheet",#N/A,TRUE,"Mar99"}</definedName>
    <definedName name="Nov00_1" hidden="1">{"Statement of Income",#N/A,TRUE,"Mar99";"Balance Sheet",#N/A,TRUE,"Mar99"}</definedName>
    <definedName name="Nov00_2" localSheetId="2" hidden="1">{"Statement of Income",#N/A,TRUE,"Mar99";"Balance Sheet",#N/A,TRUE,"Mar99"}</definedName>
    <definedName name="Nov00_2" hidden="1">{"Statement of Income",#N/A,TRUE,"Mar99";"Balance Sheet",#N/A,TRUE,"Mar99"}</definedName>
    <definedName name="Nov00_3" localSheetId="2" hidden="1">{"Statement of Income",#N/A,TRUE,"Mar99";"Balance Sheet",#N/A,TRUE,"Mar99"}</definedName>
    <definedName name="Nov00_3" hidden="1">{"Statement of Income",#N/A,TRUE,"Mar99";"Balance Sheet",#N/A,TRUE,"Mar99"}</definedName>
    <definedName name="Nov00_4" localSheetId="2" hidden="1">{"Statement of Income",#N/A,TRUE,"Mar99";"Balance Sheet",#N/A,TRUE,"Mar99"}</definedName>
    <definedName name="Nov00_4" hidden="1">{"Statement of Income",#N/A,TRUE,"Mar99";"Balance Sheet",#N/A,TRUE,"Mar99"}</definedName>
    <definedName name="Nov00TB" localSheetId="2" hidden="1">{"Statement of Income",#N/A,TRUE,"Mar99";"Balance Sheet",#N/A,TRUE,"Mar99"}</definedName>
    <definedName name="Nov00TB" hidden="1">{"Statement of Income",#N/A,TRUE,"Mar99";"Balance Sheet",#N/A,TRUE,"Mar99"}</definedName>
    <definedName name="Nov00TB_1" localSheetId="2" hidden="1">{"Statement of Income",#N/A,TRUE,"Mar99";"Balance Sheet",#N/A,TRUE,"Mar99"}</definedName>
    <definedName name="Nov00TB_1" hidden="1">{"Statement of Income",#N/A,TRUE,"Mar99";"Balance Sheet",#N/A,TRUE,"Mar99"}</definedName>
    <definedName name="Nov00TB_2" localSheetId="2" hidden="1">{"Statement of Income",#N/A,TRUE,"Mar99";"Balance Sheet",#N/A,TRUE,"Mar99"}</definedName>
    <definedName name="Nov00TB_2" hidden="1">{"Statement of Income",#N/A,TRUE,"Mar99";"Balance Sheet",#N/A,TRUE,"Mar99"}</definedName>
    <definedName name="Nov00TB_3" localSheetId="2" hidden="1">{"Statement of Income",#N/A,TRUE,"Mar99";"Balance Sheet",#N/A,TRUE,"Mar99"}</definedName>
    <definedName name="Nov00TB_3" hidden="1">{"Statement of Income",#N/A,TRUE,"Mar99";"Balance Sheet",#N/A,TRUE,"Mar99"}</definedName>
    <definedName name="Nov00TB_4" localSheetId="2" hidden="1">{"Statement of Income",#N/A,TRUE,"Mar99";"Balance Sheet",#N/A,TRUE,"Mar99"}</definedName>
    <definedName name="Nov00TB_4" hidden="1">{"Statement of Income",#N/A,TRUE,"Mar99";"Balance Sheet",#N/A,TRUE,"Mar99"}</definedName>
    <definedName name="Nov01Act">#REF!</definedName>
    <definedName name="Nov02Act">#REF!</definedName>
    <definedName name="nov625pay">#REF!</definedName>
    <definedName name="nov812hdcnt">#REF!</definedName>
    <definedName name="nov812pay">#REF!</definedName>
    <definedName name="november">#REF!</definedName>
    <definedName name="November2">#REF!</definedName>
    <definedName name="NOVEMBRE1">#REF!</definedName>
    <definedName name="NOVEMBRE2">#REF!</definedName>
    <definedName name="NOVEMBRE3">#REF!</definedName>
    <definedName name="NovExchRate">#REF!</definedName>
    <definedName name="NovFcstMktGuidance" localSheetId="2" hidden="1">{#N/A,#N/A,FALSE,"98-profile"}</definedName>
    <definedName name="NovFcstMktGuidance" hidden="1">{#N/A,#N/A,FALSE,"98-profile"}</definedName>
    <definedName name="NovReportSupporta2B4monthlydissussiontopics" localSheetId="2"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ovReportSupporta2B4monthlydissussiontopics"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ovRF302">#REF!</definedName>
    <definedName name="NP" localSheetId="2" hidden="1">{#N/A,#N/A,TRUE,"Old - New P&amp;L";#N/A,#N/A,TRUE,"EBIT MMO - Total";#N/A,#N/A,TRUE,"MMO NE, CEE, ASIA, CAR";#N/A,#N/A,TRUE,"MMO LAT, MEA, AFR";#N/A,#N/A,TRUE,"NP growth";#N/A,#N/A,TRUE,"ER impact"}</definedName>
    <definedName name="NP" hidden="1">{#N/A,#N/A,TRUE,"Old - New P&amp;L";#N/A,#N/A,TRUE,"EBIT MMO - Total";#N/A,#N/A,TRUE,"MMO NE, CEE, ASIA, CAR";#N/A,#N/A,TRUE,"MMO LAT, MEA, AFR";#N/A,#N/A,TRUE,"NP growth";#N/A,#N/A,TRUE,"ER impact"}</definedName>
    <definedName name="ñp" localSheetId="2" hidden="1">{#N/A,"PURCHM",FALSE,"Business Analysis";#N/A,"SPADD",FALSE,"Business Analysis"}</definedName>
    <definedName name="ñp" hidden="1">{#N/A,"PURCHM",FALSE,"Business Analysis";#N/A,"SPADD",FALSE,"Business Analysis"}</definedName>
    <definedName name="NP_1" localSheetId="2" hidden="1">{#N/A,#N/A,TRUE,"Old - New P&amp;L";#N/A,#N/A,TRUE,"EBIT MMO - Total";#N/A,#N/A,TRUE,"MMO NE, CEE, ASIA, CAR";#N/A,#N/A,TRUE,"MMO LAT, MEA, AFR";#N/A,#N/A,TRUE,"NP growth";#N/A,#N/A,TRUE,"ER impact"}</definedName>
    <definedName name="NP_1" hidden="1">{#N/A,#N/A,TRUE,"Old - New P&amp;L";#N/A,#N/A,TRUE,"EBIT MMO - Total";#N/A,#N/A,TRUE,"MMO NE, CEE, ASIA, CAR";#N/A,#N/A,TRUE,"MMO LAT, MEA, AFR";#N/A,#N/A,TRUE,"NP growth";#N/A,#N/A,TRUE,"ER impact"}</definedName>
    <definedName name="NP_2" localSheetId="2" hidden="1">{#N/A,#N/A,TRUE,"Old - New P&amp;L";#N/A,#N/A,TRUE,"EBIT MMO - Total";#N/A,#N/A,TRUE,"MMO NE, CEE, ASIA, CAR";#N/A,#N/A,TRUE,"MMO LAT, MEA, AFR";#N/A,#N/A,TRUE,"NP growth";#N/A,#N/A,TRUE,"ER impact"}</definedName>
    <definedName name="NP_2" hidden="1">{#N/A,#N/A,TRUE,"Old - New P&amp;L";#N/A,#N/A,TRUE,"EBIT MMO - Total";#N/A,#N/A,TRUE,"MMO NE, CEE, ASIA, CAR";#N/A,#N/A,TRUE,"MMO LAT, MEA, AFR";#N/A,#N/A,TRUE,"NP growth";#N/A,#N/A,TRUE,"ER impact"}</definedName>
    <definedName name="NP_2_1" localSheetId="2" hidden="1">{#N/A,#N/A,TRUE,"Old - New P&amp;L";#N/A,#N/A,TRUE,"EBIT MMO - Total";#N/A,#N/A,TRUE,"MMO NE, CEE, ASIA, CAR";#N/A,#N/A,TRUE,"MMO LAT, MEA, AFR";#N/A,#N/A,TRUE,"NP growth";#N/A,#N/A,TRUE,"ER impact"}</definedName>
    <definedName name="NP_2_1" hidden="1">{#N/A,#N/A,TRUE,"Old - New P&amp;L";#N/A,#N/A,TRUE,"EBIT MMO - Total";#N/A,#N/A,TRUE,"MMO NE, CEE, ASIA, CAR";#N/A,#N/A,TRUE,"MMO LAT, MEA, AFR";#N/A,#N/A,TRUE,"NP growth";#N/A,#N/A,TRUE,"ER impact"}</definedName>
    <definedName name="NP_Actual">#REF!</definedName>
    <definedName name="NP_Budget">#REF!</definedName>
    <definedName name="nper">#REF!</definedName>
    <definedName name="NPV" localSheetId="2">#REF!</definedName>
    <definedName name="NPV" hidden="1">{#N/A,#N/A,TRUE,"Patient Forecast - Eisai";#N/A,#N/A,TRUE,"Patient Forecast - Modified";#N/A,#N/A,TRUE,"Patient Forecast - High"}</definedName>
    <definedName name="nrty" hidden="1">#REF!</definedName>
    <definedName name="ns" localSheetId="2"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ns"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NSA_CBII" localSheetId="2" hidden="1">{#N/A,#N/A,TRUE,"Old - New P&amp;L";#N/A,#N/A,TRUE,"EBIT MMO - Total";#N/A,#N/A,TRUE,"MMO NE, CEE, ASIA, CAR";#N/A,#N/A,TRUE,"MMO LAT, MEA, AFR";#N/A,#N/A,TRUE,"NP growth";#N/A,#N/A,TRUE,"ER impact"}</definedName>
    <definedName name="NSA_CBII" hidden="1">{#N/A,#N/A,TRUE,"Old - New P&amp;L";#N/A,#N/A,TRUE,"EBIT MMO - Total";#N/A,#N/A,TRUE,"MMO NE, CEE, ASIA, CAR";#N/A,#N/A,TRUE,"MMO LAT, MEA, AFR";#N/A,#N/A,TRUE,"NP growth";#N/A,#N/A,TRUE,"ER impact"}</definedName>
    <definedName name="NSA_CBII_1" localSheetId="2" hidden="1">{#N/A,#N/A,TRUE,"Old - New P&amp;L";#N/A,#N/A,TRUE,"EBIT MMO - Total";#N/A,#N/A,TRUE,"MMO NE, CEE, ASIA, CAR";#N/A,#N/A,TRUE,"MMO LAT, MEA, AFR";#N/A,#N/A,TRUE,"NP growth";#N/A,#N/A,TRUE,"ER impact"}</definedName>
    <definedName name="NSA_CBII_1" hidden="1">{#N/A,#N/A,TRUE,"Old - New P&amp;L";#N/A,#N/A,TRUE,"EBIT MMO - Total";#N/A,#N/A,TRUE,"MMO NE, CEE, ASIA, CAR";#N/A,#N/A,TRUE,"MMO LAT, MEA, AFR";#N/A,#N/A,TRUE,"NP growth";#N/A,#N/A,TRUE,"ER impact"}</definedName>
    <definedName name="nso" localSheetId="2" hidden="1">{#N/A,#N/A,FALSE,"PROJPACK"}</definedName>
    <definedName name="nso" hidden="1">{#N/A,#N/A,FALSE,"PROJPACK"}</definedName>
    <definedName name="NSS_IQ_div_payment_date" hidden="1">"c2205"</definedName>
    <definedName name="NSS_IQ_div_record_date" hidden="1">"c2204"</definedName>
    <definedName name="NSS_IQ_XDiv_date" hidden="1">"c2203"</definedName>
    <definedName name="nuijh467" localSheetId="2" hidden="1">{"detail",#N/A,FALSE,"mfg";"summary",#N/A,FALSE,"mfg"}</definedName>
    <definedName name="nuijh467" hidden="1">{"detail",#N/A,FALSE,"mfg";"summary",#N/A,FALSE,"mfg"}</definedName>
    <definedName name="Nuke">#REF!</definedName>
    <definedName name="NUM_OF_COS">#REF!</definedName>
    <definedName name="Number">#REF!</definedName>
    <definedName name="Number_of_Payments">MATCH(0.01,#REF!,-1)+1</definedName>
    <definedName name="Number_of_Payments1">MATCH(0.01,#REF!,-1)+1</definedName>
    <definedName name="Number_of_Pins">#REF!</definedName>
    <definedName name="Number_of_pins..">#REF!</definedName>
    <definedName name="Number_of_PTP_Fibers">#REF!</definedName>
    <definedName name="Number_of_rings">#REF!</definedName>
    <definedName name="Number_of_Shares">#REF!</definedName>
    <definedName name="NUMBEROFDETAILFIELDS1">#REF!</definedName>
    <definedName name="numberOfDevs">#REF!</definedName>
    <definedName name="NUMBEROFHEADERFIELDS1">#REF!</definedName>
    <definedName name="numberOfStoriesDone">#REF!</definedName>
    <definedName name="NumericMoLookup">#REF!</definedName>
    <definedName name="NumQtrs">#REF!</definedName>
    <definedName name="nuovo" localSheetId="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tanix_AD">#REF!</definedName>
    <definedName name="nv" hidden="1">{"Assets",#N/A,FALSE,"Balance Sheet";"Liabilities",#N/A,FALSE,"Balance Sheet"}</definedName>
    <definedName name="NV_Flash" localSheetId="2" hidden="1">{#N/A,#N/A,TRUE,"Old - New P&amp;L";#N/A,#N/A,TRUE,"EBIT MMO - Total";#N/A,#N/A,TRUE,"MMO NE, CEE, ASIA, CAR";#N/A,#N/A,TRUE,"MMO LAT, MEA, AFR";#N/A,#N/A,TRUE,"NP growth";#N/A,#N/A,TRUE,"ER impact"}</definedName>
    <definedName name="NV_Flash" hidden="1">{#N/A,#N/A,TRUE,"Old - New P&amp;L";#N/A,#N/A,TRUE,"EBIT MMO - Total";#N/A,#N/A,TRUE,"MMO NE, CEE, ASIA, CAR";#N/A,#N/A,TRUE,"MMO LAT, MEA, AFR";#N/A,#N/A,TRUE,"NP growth";#N/A,#N/A,TRUE,"ER impact"}</definedName>
    <definedName name="NV_Flash_1" localSheetId="2" hidden="1">{#N/A,#N/A,TRUE,"Old - New P&amp;L";#N/A,#N/A,TRUE,"EBIT MMO - Total";#N/A,#N/A,TRUE,"MMO NE, CEE, ASIA, CAR";#N/A,#N/A,TRUE,"MMO LAT, MEA, AFR";#N/A,#N/A,TRUE,"NP growth";#N/A,#N/A,TRUE,"ER impact"}</definedName>
    <definedName name="NV_Flash_1" hidden="1">{#N/A,#N/A,TRUE,"Old - New P&amp;L";#N/A,#N/A,TRUE,"EBIT MMO - Total";#N/A,#N/A,TRUE,"MMO NE, CEE, ASIA, CAR";#N/A,#N/A,TRUE,"MMO LAT, MEA, AFR";#N/A,#N/A,TRUE,"NP growth";#N/A,#N/A,TRUE,"ER impact"}</definedName>
    <definedName name="NV_Flash_2" localSheetId="2" hidden="1">{#N/A,#N/A,TRUE,"Old - New P&amp;L";#N/A,#N/A,TRUE,"EBIT MMO - Total";#N/A,#N/A,TRUE,"MMO NE, CEE, ASIA, CAR";#N/A,#N/A,TRUE,"MMO LAT, MEA, AFR";#N/A,#N/A,TRUE,"NP growth";#N/A,#N/A,TRUE,"ER impact"}</definedName>
    <definedName name="NV_Flash_2" hidden="1">{#N/A,#N/A,TRUE,"Old - New P&amp;L";#N/A,#N/A,TRUE,"EBIT MMO - Total";#N/A,#N/A,TRUE,"MMO NE, CEE, ASIA, CAR";#N/A,#N/A,TRUE,"MMO LAT, MEA, AFR";#N/A,#N/A,TRUE,"NP growth";#N/A,#N/A,TRUE,"ER impact"}</definedName>
    <definedName name="NV_Flash_2_1" localSheetId="2" hidden="1">{#N/A,#N/A,TRUE,"Old - New P&amp;L";#N/A,#N/A,TRUE,"EBIT MMO - Total";#N/A,#N/A,TRUE,"MMO NE, CEE, ASIA, CAR";#N/A,#N/A,TRUE,"MMO LAT, MEA, AFR";#N/A,#N/A,TRUE,"NP growth";#N/A,#N/A,TRUE,"ER impact"}</definedName>
    <definedName name="NV_Flash_2_1" hidden="1">{#N/A,#N/A,TRUE,"Old - New P&amp;L";#N/A,#N/A,TRUE,"EBIT MMO - Total";#N/A,#N/A,TRUE,"MMO NE, CEE, ASIA, CAR";#N/A,#N/A,TRUE,"MMO LAT, MEA, AFR";#N/A,#N/A,TRUE,"NP growth";#N/A,#N/A,TRUE,"ER impact"}</definedName>
    <definedName name="Nvar" localSheetId="2" hidden="1">{#N/A,#N/A,FALSE,"JAN195"}</definedName>
    <definedName name="Nvar" hidden="1">{#N/A,#N/A,FALSE,"JAN195"}</definedName>
    <definedName name="NVC">#REF!</definedName>
    <definedName name="NVS">"VCPSTD"</definedName>
    <definedName name="NvsASD" localSheetId="2">"V1999-07-31"</definedName>
    <definedName name="NvsASD">"V1999-10-31"</definedName>
    <definedName name="NvsAutoDrillOk">"VN"</definedName>
    <definedName name="NvsBranchASD">"V2001-01-01"</definedName>
    <definedName name="NvsDateToNumber">"Y"</definedName>
    <definedName name="NvsElapsedTime" localSheetId="2">0.0154359953667154</definedName>
    <definedName name="NvsElapsedTime">0.00010601851681713</definedName>
    <definedName name="NvsEndDate">TODAY()</definedName>
    <definedName name="NvsEndTime" localSheetId="2">36392.5197178241</definedName>
    <definedName name="NvsEndTime">36459.4363915509</definedName>
    <definedName name="NvsInstLang">"VENG"</definedName>
    <definedName name="NvsInstSpec" localSheetId="2">"%"</definedName>
    <definedName name="NvsInstSpec">"%,LACTUALS,SCURMO,FACCOUNT,TACCOUNT_ROLLUP,NEXPENSES"</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 localSheetId="2">"%,X,RZT.ACCOUNT.NPLODE,CZF.."</definedName>
    <definedName name="NvsNplSpec">"%,XZF.ACCOUNT.PSDetail"</definedName>
    <definedName name="NvsPanelBusUnit">"V"</definedName>
    <definedName name="NvsPanelEffdt" localSheetId="2">"V1999-01-31"</definedName>
    <definedName name="NvsPanelEffdt">"V1995-01-01"</definedName>
    <definedName name="NvsPanelSetid" localSheetId="2">"VHITCO"</definedName>
    <definedName name="NvsPanelSetid">"VMFG"</definedName>
    <definedName name="NvsParentRef">#REF!</definedName>
    <definedName name="NvsReqBU" localSheetId="2">"VHITCO"</definedName>
    <definedName name="NvsReqBU">"VBU111"</definedName>
    <definedName name="NvsReqBUOnly" localSheetId="2">"VN"</definedName>
    <definedName name="NvsReqBUOnly">"VY"</definedName>
    <definedName name="NvsSkipDetailStyles">1</definedName>
    <definedName name="NvsStyleNme">"IS_ActuateStyleSheet.xls"</definedName>
    <definedName name="NvsTransLed">"VN"</definedName>
    <definedName name="NvsTreeASD" localSheetId="2">"V1999-07-31"</definedName>
    <definedName name="NvsTreeASD">"V1999-10-31"</definedName>
    <definedName name="NvsValTbl.ACCOUNT">"GL_ACCOUNT_TBL"</definedName>
    <definedName name="NvsValTbl.AFFILIATE">"AFFILIATE_VW"</definedName>
    <definedName name="NvsValTbl.BUSINESS_UNIT">"BUS_UNIT_TBL_GL"</definedName>
    <definedName name="NvsValTbl.CURRENCY_CD">"CURRENCY_CD_TBL"</definedName>
    <definedName name="NvsValTbl.DEPTID">"DEPARTMENT_TBL"</definedName>
    <definedName name="NvsValTbl.JOBCODE">"CLR_BD_JOBCODES"</definedName>
    <definedName name="NvsValTbl.OPERATING_UNIT">"OPERUNT_BUGL_VW"</definedName>
    <definedName name="NvsValTbl.PRODUCT">"PRODUCT_TBL"</definedName>
    <definedName name="NvsValTbl.PROJECT_ID">"PROJECT"</definedName>
    <definedName name="NvsValTbl.PROPERTY">"PROPERTY_TBL"</definedName>
    <definedName name="NvsValTbl.STATISTICS_CODE" localSheetId="2">"STAT_TBL"</definedName>
    <definedName name="NvsValTbl.STATISTICS_CODE">"STAT_ALL_VW"</definedName>
    <definedName name="NWC">#REF!</definedName>
    <definedName name="nwe" localSheetId="2" hidden="1">{#N/A,#N/A,FALSE,"SUMMARY";#N/A,#N/A,FALSE,"mcsh";#N/A,#N/A,FALSE,"vol&amp;rev";#N/A,#N/A,FALSE,"wkgcap";#N/A,#N/A,FALSE,"DEPR&amp;DT";#N/A,#N/A,FALSE,"ASSETS";#N/A,#N/A,FALSE,"NI&amp;OTH&amp;DIV";#N/A,#N/A,FALSE,"CASHFLOW";#N/A,#N/A,FALSE,"CAPEMPL";#N/A,#N/A,FALSE,"ROCE"}</definedName>
    <definedName name="nwe" hidden="1">{#N/A,#N/A,FALSE,"SUMMARY";#N/A,#N/A,FALSE,"mcsh";#N/A,#N/A,FALSE,"vol&amp;rev";#N/A,#N/A,FALSE,"wkgcap";#N/A,#N/A,FALSE,"DEPR&amp;DT";#N/A,#N/A,FALSE,"ASSETS";#N/A,#N/A,FALSE,"NI&amp;OTH&amp;DIV";#N/A,#N/A,FALSE,"CASHFLOW";#N/A,#N/A,FALSE,"CAPEMPL";#N/A,#N/A,FALSE,"ROCE"}</definedName>
    <definedName name="nycostofsalesqtr3">0.54</definedName>
    <definedName name="nycostofsalesqtr4">0.53</definedName>
    <definedName name="NYEPS">#REF!</definedName>
    <definedName name="NYNET">#REF!</definedName>
    <definedName name="NYREV">#REF!</definedName>
    <definedName name="NYSTAFF" localSheetId="2" hidden="1">{#N/A,#N/A,FALSE,"SUMMARY";#N/A,#N/A,FALSE,"TECHNOLOGY";#N/A,#N/A,FALSE,"YEAR2000";#N/A,#N/A,FALSE,"GENERAL SERVICES";#N/A,#N/A,FALSE,"PROD MANAGE";#N/A,#N/A,FALSE,"BOG";#N/A,#N/A,FALSE,"PROT CONT";#N/A,#N/A,FALSE,"INVEST COMP"}</definedName>
    <definedName name="NYSTAFF" hidden="1">{#N/A,#N/A,FALSE,"SUMMARY";#N/A,#N/A,FALSE,"TECHNOLOGY";#N/A,#N/A,FALSE,"YEAR2000";#N/A,#N/A,FALSE,"GENERAL SERVICES";#N/A,#N/A,FALSE,"PROD MANAGE";#N/A,#N/A,FALSE,"BOG";#N/A,#N/A,FALSE,"PROT CONT";#N/A,#N/A,FALSE,"INVEST COMP"}</definedName>
    <definedName name="NYSTAFF_1" localSheetId="2" hidden="1">{#N/A,#N/A,FALSE,"SUMMARY";#N/A,#N/A,FALSE,"TECHNOLOGY";#N/A,#N/A,FALSE,"YEAR2000";#N/A,#N/A,FALSE,"GENERAL SERVICES";#N/A,#N/A,FALSE,"PROD MANAGE";#N/A,#N/A,FALSE,"BOG";#N/A,#N/A,FALSE,"PROT CONT";#N/A,#N/A,FALSE,"INVEST COMP"}</definedName>
    <definedName name="NYSTAFF_1" hidden="1">{#N/A,#N/A,FALSE,"SUMMARY";#N/A,#N/A,FALSE,"TECHNOLOGY";#N/A,#N/A,FALSE,"YEAR2000";#N/A,#N/A,FALSE,"GENERAL SERVICES";#N/A,#N/A,FALSE,"PROD MANAGE";#N/A,#N/A,FALSE,"BOG";#N/A,#N/A,FALSE,"PROT CONT";#N/A,#N/A,FALSE,"INVEST COMP"}</definedName>
    <definedName name="NYUYU" hidden="1">#REF!</definedName>
    <definedName name="o" localSheetId="2" hidden="1">{#N/A,#N/A,FALSE,"New Depr Sch-150% DB";#N/A,#N/A,FALSE,"Cash Flows RLP";#N/A,#N/A,FALSE,"IRR";#N/A,#N/A,FALSE,"Proforma IS";#N/A,#N/A,FALSE,"Assumptions"}</definedName>
    <definedName name="o" hidden="1">{#N/A,#N/A,FALSE,"SUMMARY";#N/A,#N/A,FALSE,"mcsh";#N/A,#N/A,FALSE,"vol&amp;rev";#N/A,#N/A,FALSE,"wkgcap";#N/A,#N/A,FALSE,"DEPR&amp;DT";#N/A,#N/A,FALSE,"ASSETS";#N/A,#N/A,FALSE,"NI&amp;OTH&amp;DIV";#N/A,#N/A,FALSE,"CASHFLOW";#N/A,#N/A,FALSE,"CAPEMPL";#N/A,#N/A,FALSE,"ROCE"}</definedName>
    <definedName name="o_1" localSheetId="2" hidden="1">{#N/A,#N/A,FALSE,"New Depr Sch-150% DB";#N/A,#N/A,FALSE,"Cash Flows RLP";#N/A,#N/A,FALSE,"IRR";#N/A,#N/A,FALSE,"Proforma IS";#N/A,#N/A,FALSE,"Assumptions"}</definedName>
    <definedName name="o_1" hidden="1">{#N/A,#N/A,FALSE,"New Depr Sch-150% DB";#N/A,#N/A,FALSE,"Cash Flows RLP";#N/A,#N/A,FALSE,"IRR";#N/A,#N/A,FALSE,"Proforma IS";#N/A,#N/A,FALSE,"Assumptions"}</definedName>
    <definedName name="o_2" localSheetId="2" hidden="1">{#N/A,#N/A,FALSE,"Renewal"}</definedName>
    <definedName name="o_2" hidden="1">{#N/A,#N/A,FALSE,"Renewal"}</definedName>
    <definedName name="o_3" localSheetId="2" hidden="1">{#N/A,#N/A,FALSE,"Renewal"}</definedName>
    <definedName name="o_3" hidden="1">{#N/A,#N/A,FALSE,"Renewal"}</definedName>
    <definedName name="o_4" localSheetId="2" hidden="1">{#N/A,#N/A,FALSE,"Renewal"}</definedName>
    <definedName name="o_4" hidden="1">{#N/A,#N/A,FALSE,"Renewal"}</definedName>
    <definedName name="O_PercentRevenue">#REF!</definedName>
    <definedName name="oajgk" localSheetId="2" hidden="1">{"Monthly6Q",#N/A,FALSE,"0614ESL"}</definedName>
    <definedName name="oajgk" hidden="1">{"Monthly6Q",#N/A,FALSE,"0614ESL"}</definedName>
    <definedName name="Oasda" localSheetId="2" hidden="1">{"Operating Data",#N/A,TRUE,"Sheet1";"Valuation Matrix",#N/A,TRUE,"Sheet1";"Sales Analysis",#N/A,TRUE,"Sheet1";"Closed Remodelled New",#N/A,TRUE,"Sheet1";"Competitive and FSP",#N/A,TRUE,"Sheet1";"Working Capital and Capex",#N/A,TRUE,"Sheet1";"depreciation",#N/A,TRUE,"Sheet1"}</definedName>
    <definedName name="Oasda" hidden="1">{"Operating Data",#N/A,TRUE,"Sheet1";"Valuation Matrix",#N/A,TRUE,"Sheet1";"Sales Analysis",#N/A,TRUE,"Sheet1";"Closed Remodelled New",#N/A,TRUE,"Sheet1";"Competitive and FSP",#N/A,TRUE,"Sheet1";"Working Capital and Capex",#N/A,TRUE,"Sheet1";"depreciation",#N/A,TRUE,"Sheet1"}</definedName>
    <definedName name="Obdin" hidden="1">{"'SIVA Pricing Model'!$A$1:$F$39"}</definedName>
    <definedName name="Obdin1" hidden="1">{"'SIVA Pricing Model'!$A$1:$F$39"}</definedName>
    <definedName name="obonus_tax">#REF!</definedName>
    <definedName name="oc" localSheetId="2" hidden="1">{#N/A,#N/A,FALSE,"Index (2)";#N/A,#N/A,FALSE,"1-1 Vol Graph";#N/A,#N/A,FALSE,"1-2 Approve App Graph";#N/A,#N/A,FALSE,"6-1 Email Graph";#N/A,#N/A,FALSE,"6-2 Chat Graph";#N/A,#N/A,FALSE,"6-3 Total Calls_Abandoned";#N/A,#N/A,FALSE,"6-4 Abandoned Graph";#N/A,#N/A,FALSE,"6-5 Within 30 Sec"}</definedName>
    <definedName name="oc" hidden="1">{#N/A,#N/A,FALSE,"Index (2)";#N/A,#N/A,FALSE,"1-1 Vol Graph";#N/A,#N/A,FALSE,"1-2 Approve App Graph";#N/A,#N/A,FALSE,"6-1 Email Graph";#N/A,#N/A,FALSE,"6-2 Chat Graph";#N/A,#N/A,FALSE,"6-3 Total Calls_Abandoned";#N/A,#N/A,FALSE,"6-4 Abandoned Graph";#N/A,#N/A,FALSE,"6-5 Within 30 Sec"}</definedName>
    <definedName name="ocase">#REF!</definedName>
    <definedName name="occurrem" localSheetId="2" hidden="1">{"fore3",#N/A,FALSE,"Forecasts"}</definedName>
    <definedName name="occurrem" hidden="1">{"fore3",#N/A,FALSE,"Forecasts"}</definedName>
    <definedName name="occurrem_1" localSheetId="2" hidden="1">{"fore3",#N/A,FALSE,"Forecasts"}</definedName>
    <definedName name="occurrem_1" hidden="1">{"fore3",#N/A,FALSE,"Forecasts"}</definedName>
    <definedName name="occurrem_1_1" localSheetId="2" hidden="1">{"fore3",#N/A,FALSE,"Forecasts"}</definedName>
    <definedName name="occurrem_1_1" hidden="1">{"fore3",#N/A,FALSE,"Forecasts"}</definedName>
    <definedName name="occurrem_1_1_1" localSheetId="2" hidden="1">{"fore3",#N/A,FALSE,"Forecasts"}</definedName>
    <definedName name="occurrem_1_1_1" hidden="1">{"fore3",#N/A,FALSE,"Forecasts"}</definedName>
    <definedName name="occurrem_1_1_2" localSheetId="2" hidden="1">{"fore3",#N/A,FALSE,"Forecasts"}</definedName>
    <definedName name="occurrem_1_1_2" hidden="1">{"fore3",#N/A,FALSE,"Forecasts"}</definedName>
    <definedName name="occurrem_1_1_3" localSheetId="2" hidden="1">{"fore3",#N/A,FALSE,"Forecasts"}</definedName>
    <definedName name="occurrem_1_1_3" hidden="1">{"fore3",#N/A,FALSE,"Forecasts"}</definedName>
    <definedName name="occurrem_1_1_4" localSheetId="2" hidden="1">{"fore3",#N/A,FALSE,"Forecasts"}</definedName>
    <definedName name="occurrem_1_1_4" hidden="1">{"fore3",#N/A,FALSE,"Forecasts"}</definedName>
    <definedName name="occurrem_1_2" localSheetId="2" hidden="1">{"fore3",#N/A,FALSE,"Forecasts"}</definedName>
    <definedName name="occurrem_1_2" hidden="1">{"fore3",#N/A,FALSE,"Forecasts"}</definedName>
    <definedName name="occurrem_1_3" localSheetId="2" hidden="1">{"fore3",#N/A,FALSE,"Forecasts"}</definedName>
    <definedName name="occurrem_1_3" hidden="1">{"fore3",#N/A,FALSE,"Forecasts"}</definedName>
    <definedName name="occurrem_1_4" localSheetId="2" hidden="1">{"fore3",#N/A,FALSE,"Forecasts"}</definedName>
    <definedName name="occurrem_1_4" hidden="1">{"fore3",#N/A,FALSE,"Forecasts"}</definedName>
    <definedName name="occurrem_1_5" localSheetId="2" hidden="1">{"fore3",#N/A,FALSE,"Forecasts"}</definedName>
    <definedName name="occurrem_1_5" hidden="1">{"fore3",#N/A,FALSE,"Forecasts"}</definedName>
    <definedName name="occurrem_2" localSheetId="2" hidden="1">{"fore3",#N/A,FALSE,"Forecasts"}</definedName>
    <definedName name="occurrem_2" hidden="1">{"fore3",#N/A,FALSE,"Forecasts"}</definedName>
    <definedName name="occurrem_2_1" localSheetId="2" hidden="1">{"fore3",#N/A,FALSE,"Forecasts"}</definedName>
    <definedName name="occurrem_2_1" hidden="1">{"fore3",#N/A,FALSE,"Forecasts"}</definedName>
    <definedName name="occurrem_2_1_1" localSheetId="2" hidden="1">{"fore3",#N/A,FALSE,"Forecasts"}</definedName>
    <definedName name="occurrem_2_1_1" hidden="1">{"fore3",#N/A,FALSE,"Forecasts"}</definedName>
    <definedName name="occurrem_2_1_2" localSheetId="2" hidden="1">{"fore3",#N/A,FALSE,"Forecasts"}</definedName>
    <definedName name="occurrem_2_1_2" hidden="1">{"fore3",#N/A,FALSE,"Forecasts"}</definedName>
    <definedName name="occurrem_2_1_3" localSheetId="2" hidden="1">{"fore3",#N/A,FALSE,"Forecasts"}</definedName>
    <definedName name="occurrem_2_1_3" hidden="1">{"fore3",#N/A,FALSE,"Forecasts"}</definedName>
    <definedName name="occurrem_2_1_4" localSheetId="2" hidden="1">{"fore3",#N/A,FALSE,"Forecasts"}</definedName>
    <definedName name="occurrem_2_1_4" hidden="1">{"fore3",#N/A,FALSE,"Forecasts"}</definedName>
    <definedName name="occurrem_2_2" localSheetId="2" hidden="1">{"fore3",#N/A,FALSE,"Forecasts"}</definedName>
    <definedName name="occurrem_2_2" hidden="1">{"fore3",#N/A,FALSE,"Forecasts"}</definedName>
    <definedName name="occurrem_2_3" localSheetId="2" hidden="1">{"fore3",#N/A,FALSE,"Forecasts"}</definedName>
    <definedName name="occurrem_2_3" hidden="1">{"fore3",#N/A,FALSE,"Forecasts"}</definedName>
    <definedName name="occurrem_2_4" localSheetId="2" hidden="1">{"fore3",#N/A,FALSE,"Forecasts"}</definedName>
    <definedName name="occurrem_2_4" hidden="1">{"fore3",#N/A,FALSE,"Forecasts"}</definedName>
    <definedName name="occurrem_2_5" localSheetId="2" hidden="1">{"fore3",#N/A,FALSE,"Forecasts"}</definedName>
    <definedName name="occurrem_2_5" hidden="1">{"fore3",#N/A,FALSE,"Forecasts"}</definedName>
    <definedName name="occurrem_3" localSheetId="2" hidden="1">{"fore3",#N/A,FALSE,"Forecasts"}</definedName>
    <definedName name="occurrem_3" hidden="1">{"fore3",#N/A,FALSE,"Forecasts"}</definedName>
    <definedName name="occurrem_3_1" localSheetId="2" hidden="1">{"fore3",#N/A,FALSE,"Forecasts"}</definedName>
    <definedName name="occurrem_3_1" hidden="1">{"fore3",#N/A,FALSE,"Forecasts"}</definedName>
    <definedName name="occurrem_3_1_1" localSheetId="2" hidden="1">{"fore3",#N/A,FALSE,"Forecasts"}</definedName>
    <definedName name="occurrem_3_1_1" hidden="1">{"fore3",#N/A,FALSE,"Forecasts"}</definedName>
    <definedName name="occurrem_3_1_2" localSheetId="2" hidden="1">{"fore3",#N/A,FALSE,"Forecasts"}</definedName>
    <definedName name="occurrem_3_1_2" hidden="1">{"fore3",#N/A,FALSE,"Forecasts"}</definedName>
    <definedName name="occurrem_3_1_3" localSheetId="2" hidden="1">{"fore3",#N/A,FALSE,"Forecasts"}</definedName>
    <definedName name="occurrem_3_1_3" hidden="1">{"fore3",#N/A,FALSE,"Forecasts"}</definedName>
    <definedName name="occurrem_3_1_4" localSheetId="2" hidden="1">{"fore3",#N/A,FALSE,"Forecasts"}</definedName>
    <definedName name="occurrem_3_1_4" hidden="1">{"fore3",#N/A,FALSE,"Forecasts"}</definedName>
    <definedName name="occurrem_3_2" localSheetId="2" hidden="1">{"fore3",#N/A,FALSE,"Forecasts"}</definedName>
    <definedName name="occurrem_3_2" hidden="1">{"fore3",#N/A,FALSE,"Forecasts"}</definedName>
    <definedName name="occurrem_3_3" localSheetId="2" hidden="1">{"fore3",#N/A,FALSE,"Forecasts"}</definedName>
    <definedName name="occurrem_3_3" hidden="1">{"fore3",#N/A,FALSE,"Forecasts"}</definedName>
    <definedName name="occurrem_3_4" localSheetId="2" hidden="1">{"fore3",#N/A,FALSE,"Forecasts"}</definedName>
    <definedName name="occurrem_3_4" hidden="1">{"fore3",#N/A,FALSE,"Forecasts"}</definedName>
    <definedName name="occurrem_3_5" localSheetId="2" hidden="1">{"fore3",#N/A,FALSE,"Forecasts"}</definedName>
    <definedName name="occurrem_3_5" hidden="1">{"fore3",#N/A,FALSE,"Forecasts"}</definedName>
    <definedName name="occurrem_4" localSheetId="2" hidden="1">{"fore3",#N/A,FALSE,"Forecasts"}</definedName>
    <definedName name="occurrem_4" hidden="1">{"fore3",#N/A,FALSE,"Forecasts"}</definedName>
    <definedName name="occurrem_4_1" localSheetId="2" hidden="1">{"fore3",#N/A,FALSE,"Forecasts"}</definedName>
    <definedName name="occurrem_4_1" hidden="1">{"fore3",#N/A,FALSE,"Forecasts"}</definedName>
    <definedName name="occurrem_4_2" localSheetId="2" hidden="1">{"fore3",#N/A,FALSE,"Forecasts"}</definedName>
    <definedName name="occurrem_4_2" hidden="1">{"fore3",#N/A,FALSE,"Forecasts"}</definedName>
    <definedName name="occurrem_4_3" localSheetId="2" hidden="1">{"fore3",#N/A,FALSE,"Forecasts"}</definedName>
    <definedName name="occurrem_4_3" hidden="1">{"fore3",#N/A,FALSE,"Forecasts"}</definedName>
    <definedName name="occurrem_4_4" localSheetId="2" hidden="1">{"fore3",#N/A,FALSE,"Forecasts"}</definedName>
    <definedName name="occurrem_4_4" hidden="1">{"fore3",#N/A,FALSE,"Forecasts"}</definedName>
    <definedName name="occurrem_5" localSheetId="2" hidden="1">{"fore3",#N/A,FALSE,"Forecasts"}</definedName>
    <definedName name="occurrem_5" hidden="1">{"fore3",#N/A,FALSE,"Forecasts"}</definedName>
    <definedName name="Occurrences">#REF!</definedName>
    <definedName name="OCIPivot">OFFSET(#REF!,0,0,COUNTA(#REF!),COUNTA(#REF!))</definedName>
    <definedName name="OCIRange2">OFFSET(#REF!,1,1,COUNTA(#REF!),COUNTA(#REF!)-1)</definedName>
    <definedName name="ocopy" localSheetId="2" hidden="1">{#N/A,#N/A,TRUE,"Cover";#N/A,#N/A,TRUE,"BS";#N/A,#N/A,TRUE,"BS (2)";#N/A,#N/A,TRUE,"BS (3)";#N/A,#N/A,TRUE,"Supp Info-BS";#N/A,#N/A,TRUE,"IS";#N/A,#N/A,TRUE,"IS (2)";#N/A,#N/A,TRUE,"IS (3)";#N/A,#N/A,TRUE,"Supp Info-IS";#N/A,#N/A,TRUE,"CF";#N/A,#N/A,TRUE,"Supp Info-CF";#N/A,#N/A,TRUE,"SH";#N/A,#N/A,TRUE,"Supp Info-SH"}</definedName>
    <definedName name="ocopy" hidden="1">{#N/A,#N/A,TRUE,"Cover";#N/A,#N/A,TRUE,"BS";#N/A,#N/A,TRUE,"BS (2)";#N/A,#N/A,TRUE,"BS (3)";#N/A,#N/A,TRUE,"Supp Info-BS";#N/A,#N/A,TRUE,"IS";#N/A,#N/A,TRUE,"IS (2)";#N/A,#N/A,TRUE,"IS (3)";#N/A,#N/A,TRUE,"Supp Info-IS";#N/A,#N/A,TRUE,"CF";#N/A,#N/A,TRUE,"Supp Info-CF";#N/A,#N/A,TRUE,"SH";#N/A,#N/A,TRUE,"Supp Info-SH"}</definedName>
    <definedName name="Oct">#REF!</definedName>
    <definedName name="Oct_05">#REF!</definedName>
    <definedName name="Oct_06">#REF!</definedName>
    <definedName name="Oct_07">#REF!</definedName>
    <definedName name="Oct_08">#REF!</definedName>
    <definedName name="Oct_15">#REF!</definedName>
    <definedName name="Oct_16">#REF!</definedName>
    <definedName name="Oct_17">#REF!</definedName>
    <definedName name="Oct_18">#REF!</definedName>
    <definedName name="Oct_Days">#REF!</definedName>
    <definedName name="Oct_Trend_Amt1" hidden="1">#REF!</definedName>
    <definedName name="Oct00" localSheetId="2" hidden="1">{"Statement of Income",#N/A,TRUE,"Mar99";"Balance Sheet",#N/A,TRUE,"Mar99"}</definedName>
    <definedName name="Oct00" hidden="1">{"Statement of Income",#N/A,TRUE,"Mar99";"Balance Sheet",#N/A,TRUE,"Mar99"}</definedName>
    <definedName name="Oct00_1" localSheetId="2" hidden="1">{"Statement of Income",#N/A,TRUE,"Mar99";"Balance Sheet",#N/A,TRUE,"Mar99"}</definedName>
    <definedName name="Oct00_1" hidden="1">{"Statement of Income",#N/A,TRUE,"Mar99";"Balance Sheet",#N/A,TRUE,"Mar99"}</definedName>
    <definedName name="Oct00_2" localSheetId="2" hidden="1">{"Statement of Income",#N/A,TRUE,"Mar99";"Balance Sheet",#N/A,TRUE,"Mar99"}</definedName>
    <definedName name="Oct00_2" hidden="1">{"Statement of Income",#N/A,TRUE,"Mar99";"Balance Sheet",#N/A,TRUE,"Mar99"}</definedName>
    <definedName name="Oct00_3" localSheetId="2" hidden="1">{"Statement of Income",#N/A,TRUE,"Mar99";"Balance Sheet",#N/A,TRUE,"Mar99"}</definedName>
    <definedName name="Oct00_3" hidden="1">{"Statement of Income",#N/A,TRUE,"Mar99";"Balance Sheet",#N/A,TRUE,"Mar99"}</definedName>
    <definedName name="Oct00_4" localSheetId="2" hidden="1">{"Statement of Income",#N/A,TRUE,"Mar99";"Balance Sheet",#N/A,TRUE,"Mar99"}</definedName>
    <definedName name="Oct00_4" hidden="1">{"Statement of Income",#N/A,TRUE,"Mar99";"Balance Sheet",#N/A,TRUE,"Mar99"}</definedName>
    <definedName name="Oct00TB" localSheetId="2" hidden="1">{"Statement of Income",#N/A,TRUE,"Mar99";"Balance Sheet",#N/A,TRUE,"Mar99"}</definedName>
    <definedName name="Oct00TB" hidden="1">{"Statement of Income",#N/A,TRUE,"Mar99";"Balance Sheet",#N/A,TRUE,"Mar99"}</definedName>
    <definedName name="Oct00TB_1" localSheetId="2" hidden="1">{"Statement of Income",#N/A,TRUE,"Mar99";"Balance Sheet",#N/A,TRUE,"Mar99"}</definedName>
    <definedName name="Oct00TB_1" hidden="1">{"Statement of Income",#N/A,TRUE,"Mar99";"Balance Sheet",#N/A,TRUE,"Mar99"}</definedName>
    <definedName name="Oct00TB_2" localSheetId="2" hidden="1">{"Statement of Income",#N/A,TRUE,"Mar99";"Balance Sheet",#N/A,TRUE,"Mar99"}</definedName>
    <definedName name="Oct00TB_2" hidden="1">{"Statement of Income",#N/A,TRUE,"Mar99";"Balance Sheet",#N/A,TRUE,"Mar99"}</definedName>
    <definedName name="Oct00TB_3" localSheetId="2" hidden="1">{"Statement of Income",#N/A,TRUE,"Mar99";"Balance Sheet",#N/A,TRUE,"Mar99"}</definedName>
    <definedName name="Oct00TB_3" hidden="1">{"Statement of Income",#N/A,TRUE,"Mar99";"Balance Sheet",#N/A,TRUE,"Mar99"}</definedName>
    <definedName name="Oct00TB_4" localSheetId="2" hidden="1">{"Statement of Income",#N/A,TRUE,"Mar99";"Balance Sheet",#N/A,TRUE,"Mar99"}</definedName>
    <definedName name="Oct00TB_4" hidden="1">{"Statement of Income",#N/A,TRUE,"Mar99";"Balance Sheet",#N/A,TRUE,"Mar99"}</definedName>
    <definedName name="Oct01Act">#REF!</definedName>
    <definedName name="Oct02Act">#REF!</definedName>
    <definedName name="oct625pay">#REF!</definedName>
    <definedName name="oct812hdcnt">#REF!</definedName>
    <definedName name="oct812pay">#REF!</definedName>
    <definedName name="OCTBS" localSheetId="2" hidden="1">{#N/A,#N/A,FALSE,"Assump2";#N/A,#N/A,FALSE,"Income2";#N/A,#N/A,FALSE,"Balance2";#N/A,#N/A,FALSE,"DCF Filter";#N/A,#N/A,FALSE,"Trans Assump2";#N/A,#N/A,FALSE,"Combined Income2";#N/A,#N/A,FALSE,"Combined Balance2"}</definedName>
    <definedName name="OCTBS" hidden="1">{#N/A,#N/A,FALSE,"Assump2";#N/A,#N/A,FALSE,"Income2";#N/A,#N/A,FALSE,"Balance2";#N/A,#N/A,FALSE,"DCF Filter";#N/A,#N/A,FALSE,"Trans Assump2";#N/A,#N/A,FALSE,"Combined Income2";#N/A,#N/A,FALSE,"Combined Balance2"}</definedName>
    <definedName name="OctExchRate">#REF!</definedName>
    <definedName name="Octob00" localSheetId="2" hidden="1">{"Statement of Income",#N/A,TRUE,"Mar99";"Balance Sheet",#N/A,TRUE,"Mar99"}</definedName>
    <definedName name="Octob00" hidden="1">{"Statement of Income",#N/A,TRUE,"Mar99";"Balance Sheet",#N/A,TRUE,"Mar99"}</definedName>
    <definedName name="Octob00_1" localSheetId="2" hidden="1">{"Statement of Income",#N/A,TRUE,"Mar99";"Balance Sheet",#N/A,TRUE,"Mar99"}</definedName>
    <definedName name="Octob00_1" hidden="1">{"Statement of Income",#N/A,TRUE,"Mar99";"Balance Sheet",#N/A,TRUE,"Mar99"}</definedName>
    <definedName name="Octob00_2" localSheetId="2" hidden="1">{"Statement of Income",#N/A,TRUE,"Mar99";"Balance Sheet",#N/A,TRUE,"Mar99"}</definedName>
    <definedName name="Octob00_2" hidden="1">{"Statement of Income",#N/A,TRUE,"Mar99";"Balance Sheet",#N/A,TRUE,"Mar99"}</definedName>
    <definedName name="Octob00_3" localSheetId="2" hidden="1">{"Statement of Income",#N/A,TRUE,"Mar99";"Balance Sheet",#N/A,TRUE,"Mar99"}</definedName>
    <definedName name="Octob00_3" hidden="1">{"Statement of Income",#N/A,TRUE,"Mar99";"Balance Sheet",#N/A,TRUE,"Mar99"}</definedName>
    <definedName name="Octob00_4" localSheetId="2" hidden="1">{"Statement of Income",#N/A,TRUE,"Mar99";"Balance Sheet",#N/A,TRUE,"Mar99"}</definedName>
    <definedName name="Octob00_4" hidden="1">{"Statement of Income",#N/A,TRUE,"Mar99";"Balance Sheet",#N/A,TRUE,"Mar99"}</definedName>
    <definedName name="Octob00TB" localSheetId="2" hidden="1">{"Statement of Income",#N/A,TRUE,"Mar99";"Balance Sheet",#N/A,TRUE,"Mar99"}</definedName>
    <definedName name="Octob00TB" hidden="1">{"Statement of Income",#N/A,TRUE,"Mar99";"Balance Sheet",#N/A,TRUE,"Mar99"}</definedName>
    <definedName name="Octob00TB_1" localSheetId="2" hidden="1">{"Statement of Income",#N/A,TRUE,"Mar99";"Balance Sheet",#N/A,TRUE,"Mar99"}</definedName>
    <definedName name="Octob00TB_1" hidden="1">{"Statement of Income",#N/A,TRUE,"Mar99";"Balance Sheet",#N/A,TRUE,"Mar99"}</definedName>
    <definedName name="Octob00TB_2" localSheetId="2" hidden="1">{"Statement of Income",#N/A,TRUE,"Mar99";"Balance Sheet",#N/A,TRUE,"Mar99"}</definedName>
    <definedName name="Octob00TB_2" hidden="1">{"Statement of Income",#N/A,TRUE,"Mar99";"Balance Sheet",#N/A,TRUE,"Mar99"}</definedName>
    <definedName name="Octob00TB_3" localSheetId="2" hidden="1">{"Statement of Income",#N/A,TRUE,"Mar99";"Balance Sheet",#N/A,TRUE,"Mar99"}</definedName>
    <definedName name="Octob00TB_3" hidden="1">{"Statement of Income",#N/A,TRUE,"Mar99";"Balance Sheet",#N/A,TRUE,"Mar99"}</definedName>
    <definedName name="Octob00TB_4" localSheetId="2" hidden="1">{"Statement of Income",#N/A,TRUE,"Mar99";"Balance Sheet",#N/A,TRUE,"Mar99"}</definedName>
    <definedName name="Octob00TB_4" hidden="1">{"Statement of Income",#N/A,TRUE,"Mar99";"Balance Sheet",#N/A,TRUE,"Mar99"}</definedName>
    <definedName name="October">#REF!</definedName>
    <definedName name="October2">#REF!</definedName>
    <definedName name="October2019">#REF!</definedName>
    <definedName name="OCTOBRE1">#REF!</definedName>
    <definedName name="OCTOBRE2">#REF!</definedName>
    <definedName name="OCTOBRE3">#REF!</definedName>
    <definedName name="OctRF302">#REF!</definedName>
    <definedName name="OCULTAR">#REF!,#REF!,#REF!,#REF!,#REF!,#REF!,#REF!,#REF!,#REF!,#REF!</definedName>
    <definedName name="OD_TBL">#REF!</definedName>
    <definedName name="odafj" localSheetId="2" hidden="1">{"Monthly6Q",#N/A,FALSE,"0614ESL"}</definedName>
    <definedName name="odafj" hidden="1">{"Monthly6Q",#N/A,FALSE,"0614ESL"}</definedName>
    <definedName name="ODFJ" localSheetId="2" hidden="1">{"Monthly6Q",#N/A,FALSE,"0614ESL"}</definedName>
    <definedName name="ODFJ" hidden="1">{"Monthly6Q",#N/A,FALSE,"0614ESL"}</definedName>
    <definedName name="oeafjl" localSheetId="2" hidden="1">{"Monthly6Q",#N/A,FALSE,"0614ESL"}</definedName>
    <definedName name="oeafjl" hidden="1">{"Monthly6Q",#N/A,FALSE,"0614ESL"}</definedName>
    <definedName name="OEAJ" localSheetId="2" hidden="1">{"Monthly6Q",#N/A,FALSE,"0614ESL"}</definedName>
    <definedName name="OEAJ" hidden="1">{"Monthly6Q",#N/A,FALSE,"0614ESL"}</definedName>
    <definedName name="OEFJL" localSheetId="2" hidden="1">{"Monthly6Q",#N/A,FALSE,"0614ESL"}</definedName>
    <definedName name="OEFJL" hidden="1">{"Monthly6Q",#N/A,FALSE,"0614ESL"}</definedName>
    <definedName name="oejg" localSheetId="2" hidden="1">{"Monthly6Q",#N/A,FALSE,"0614ESL"}</definedName>
    <definedName name="oejg" hidden="1">{"Monthly6Q",#N/A,FALSE,"0614ESL"}</definedName>
    <definedName name="oejt" localSheetId="2" hidden="1">{"Monthly6Q",#N/A,FALSE,"0614ESL"}</definedName>
    <definedName name="oejt" hidden="1">{"Monthly6Q",#N/A,FALSE,"0614ESL"}</definedName>
    <definedName name="OEM" localSheetId="2" hidden="1">{#N/A,#N/A,FALSE,"Sheet1";#N/A,#N/A,FALSE,"Sheet1 (2)"}</definedName>
    <definedName name="OEM" hidden="1">{#N/A,#N/A,FALSE,"Sheet1";#N/A,#N/A,FALSE,"Sheet1 (2)"}</definedName>
    <definedName name="oeol" localSheetId="2" hidden="1">{"Monthly6Q",#N/A,FALSE,"0614ESL"}</definedName>
    <definedName name="oeol" hidden="1">{"Monthly6Q",#N/A,FALSE,"0614ESL"}</definedName>
    <definedName name="Of_those_in_segment_that_will_ever_adopt__year_in_which_10__of_them_have_adopted__Affluent">#REF!</definedName>
    <definedName name="Of_those_in_segment_that_will_ever_adopt__year_in_which_10__of_them_have_adopted__Emerging_Affluent">#REF!</definedName>
    <definedName name="Of_those_in_segment_that_will_ever_adopt__year_in_which_10__of_them_have_adopted__Mass_Affluent">#REF!</definedName>
    <definedName name="Of_those_in_segment_that_will_ever_adopt__year_in_which_50__of_them_have_adopted__Affluent">#REF!</definedName>
    <definedName name="Of_those_in_segment_that_will_ever_adopt__year_in_which_50__of_them_have_adopted__Emerging_Affluent">#REF!</definedName>
    <definedName name="Of_those_in_segment_that_will_ever_adopt__year_in_which_50__of_them_have_adopted__Mass_Affluent">#REF!</definedName>
    <definedName name="OFFERING">#REF!</definedName>
    <definedName name="Office">#REF!</definedName>
    <definedName name="Office_Equipments">#REF!</definedName>
    <definedName name="OfficeCountTable2017">#REF!</definedName>
    <definedName name="Offices">#REF!</definedName>
    <definedName name="officesupplies">#REF!</definedName>
    <definedName name="OFFLOAD">#REF!</definedName>
    <definedName name="OFFLOAD..">#REF!</definedName>
    <definedName name="offpr">#REF!</definedName>
    <definedName name="Offset">#REF!</definedName>
    <definedName name="ofjeln" localSheetId="2" hidden="1">{"Monthly6Q",#N/A,FALSE,"0614ESL"}</definedName>
    <definedName name="ofjeln" hidden="1">{"Monthly6Q",#N/A,FALSE,"0614ESL"}</definedName>
    <definedName name="ogea" localSheetId="2" hidden="1">{"Monthly6Q",#N/A,FALSE,"0614ESL"}</definedName>
    <definedName name="ogea" hidden="1">{"Monthly6Q",#N/A,FALSE,"0614ESL"}</definedName>
    <definedName name="ogej" localSheetId="2" hidden="1">{"Monthly6Q",#N/A,FALSE,"0614ESL"}</definedName>
    <definedName name="ogej" hidden="1">{"Monthly6Q",#N/A,FALSE,"0614ESL"}</definedName>
    <definedName name="ogejial" localSheetId="2" hidden="1">{"Monthly6Q",#N/A,FALSE,"0614ESL"}</definedName>
    <definedName name="ogejial" hidden="1">{"Monthly6Q",#N/A,FALSE,"0614ESL"}</definedName>
    <definedName name="ogjea" localSheetId="2" hidden="1">{"Monthly6Q",#N/A,FALSE,"0614ESL"}</definedName>
    <definedName name="ogjea" hidden="1">{"Monthly6Q",#N/A,FALSE,"0614ESL"}</definedName>
    <definedName name="OH">#REF!</definedName>
    <definedName name="oh_sum" localSheetId="2">#REF!</definedName>
    <definedName name="oh_sum" hidden="1">{#N/A,#N/A,FALSE,"PRO FORMA FINANCIALS"}</definedName>
    <definedName name="oh_sum1" localSheetId="2">#REF!</definedName>
    <definedName name="oh_sum1" hidden="1">{#N/A,#N/A,FALSE,"PRO FORMA FINANCIALS"}</definedName>
    <definedName name="ohdcomp">#REF!</definedName>
    <definedName name="ohiocostofsales">0.43</definedName>
    <definedName name="Ohiocostofsalesqtr3">0.45</definedName>
    <definedName name="Ohiocostofsalesqtr4">0.44</definedName>
    <definedName name="ohjn" localSheetId="2" hidden="1">{"Full-model",#N/A,FALSE,"ProForma-ASPT"}</definedName>
    <definedName name="ohjn" hidden="1">{"Full-model",#N/A,FALSE,"ProForma-ASPT"}</definedName>
    <definedName name="oi" localSheetId="2" hidden="1">{"DCF1",#N/A,FALSE,"SIERRA DCF";"MATRIX1",#N/A,FALSE,"SIERRA DCF"}</definedName>
    <definedName name="oi" hidden="1">{"DCF1",#N/A,FALSE,"SIERRA DCF";"MATRIX1",#N/A,FALSE,"SIERRA DCF"}</definedName>
    <definedName name="OI_1" localSheetId="2" hidden="1">{#N/A,#N/A,FALSE,"COVER";#N/A,#N/A,FALSE,"Index";#N/A,#N/A,FALSE,"Non-Earning";#N/A,#N/A,FALSE,"Non-Earning_Recovery"}</definedName>
    <definedName name="OI_1" hidden="1">{#N/A,#N/A,FALSE,"COVER";#N/A,#N/A,FALSE,"Index";#N/A,#N/A,FALSE,"Non-Earning";#N/A,#N/A,FALSE,"Non-Earning_Recovery"}</definedName>
    <definedName name="OI_2" localSheetId="2" hidden="1">{#N/A,#N/A,FALSE,"COVER";#N/A,#N/A,FALSE,"Index";#N/A,#N/A,FALSE,"Non-Earning";#N/A,#N/A,FALSE,"Non-Earning_Recovery"}</definedName>
    <definedName name="OI_2" hidden="1">{#N/A,#N/A,FALSE,"COVER";#N/A,#N/A,FALSE,"Index";#N/A,#N/A,FALSE,"Non-Earning";#N/A,#N/A,FALSE,"Non-Earning_Recovery"}</definedName>
    <definedName name="OI_3" localSheetId="2" hidden="1">{#N/A,#N/A,FALSE,"COVER";#N/A,#N/A,FALSE,"Index";#N/A,#N/A,FALSE,"Non-Earning";#N/A,#N/A,FALSE,"Non-Earning_Recovery"}</definedName>
    <definedName name="OI_3" hidden="1">{#N/A,#N/A,FALSE,"COVER";#N/A,#N/A,FALSE,"Index";#N/A,#N/A,FALSE,"Non-Earning";#N/A,#N/A,FALSE,"Non-Earning_Recovery"}</definedName>
    <definedName name="OI_4" localSheetId="2" hidden="1">{#N/A,#N/A,FALSE,"COVER";#N/A,#N/A,FALSE,"Index";#N/A,#N/A,FALSE,"Non-Earning";#N/A,#N/A,FALSE,"Non-Earning_Recovery"}</definedName>
    <definedName name="OI_4" hidden="1">{#N/A,#N/A,FALSE,"COVER";#N/A,#N/A,FALSE,"Index";#N/A,#N/A,FALSE,"Non-Earning";#N/A,#N/A,FALSE,"Non-Earning_Recovery"}</definedName>
    <definedName name="OIE">#REF!</definedName>
    <definedName name="oifd" localSheetId="2" hidden="1">{"detail",#N/A,FALSE,"mfg";"summary",#N/A,FALSE,"mfg"}</definedName>
    <definedName name="oifd" hidden="1">{"detail",#N/A,FALSE,"mfg";"summary",#N/A,FALSE,"mfg"}</definedName>
    <definedName name="oiirx" localSheetId="2" hidden="1">{"net assets",#N/A,FALSE,"summary";"asset turnover",#N/A,FALSE,"summary";"orona",#N/A,FALSE,"summary"}</definedName>
    <definedName name="oiirx" hidden="1">{"net assets",#N/A,FALSE,"summary";"asset turnover",#N/A,FALSE,"summary";"orona",#N/A,FALSE,"summary"}</definedName>
    <definedName name="OIK" hidden="1">#N/A</definedName>
    <definedName name="oimn" localSheetId="2" hidden="1">{"QTD_PRS",#N/A,FALSE,"QTD"}</definedName>
    <definedName name="oimn" hidden="1">{"QTD_PRS",#N/A,FALSE,"QTD"}</definedName>
    <definedName name="oins" localSheetId="2" hidden="1">{"detail",#N/A,FALSE,"mfg";"summary",#N/A,FALSE,"mfg"}</definedName>
    <definedName name="oins" hidden="1">{"detail",#N/A,FALSE,"mfg";"summary",#N/A,FALSE,"mfg"}</definedName>
    <definedName name="oioiuj" localSheetId="2" hidden="1">{#N/A,#N/A,FALSE,"ORDERS"}</definedName>
    <definedName name="oioiuj" hidden="1">{#N/A,#N/A,FALSE,"ORDERS"}</definedName>
    <definedName name="oity" localSheetId="2" hidden="1">{#N/A,"PURADD",FALSE,"Business Analysis";#N/A,"PURSPP",FALSE,"Business Analysis";#N/A,"CTGIND",FALSE,"Business Analysis";#N/A,"PURCHM",FALSE,"Business Analysis";#N/A,"SPADD",FALSE,"Business Analysis";#N/A,"EPOXY",FALSE,"Business Analysis";#N/A,"PURPER",FALSE,"Business Analysis"}</definedName>
    <definedName name="oity" hidden="1">{#N/A,"PURADD",FALSE,"Business Analysis";#N/A,"PURSPP",FALSE,"Business Analysis";#N/A,"CTGIND",FALSE,"Business Analysis";#N/A,"PURCHM",FALSE,"Business Analysis";#N/A,"SPADD",FALSE,"Business Analysis";#N/A,"EPOXY",FALSE,"Business Analysis";#N/A,"PURPER",FALSE,"Business Analysis"}</definedName>
    <definedName name="oiu" localSheetId="2" hidden="1">{#N/A,#N/A,FALSE,"COVER";#N/A,#N/A,FALSE,"RATIOS";#N/A,#N/A,FALSE,"LEVERAGE";#N/A,#N/A,FALSE,"TIER-1";#N/A,#N/A,FALSE,"RISK BASED ASSETS";#N/A,#N/A,FALSE,"TIER-2"}</definedName>
    <definedName name="oiu" hidden="1">{#N/A,#N/A,FALSE,"COVER";#N/A,#N/A,FALSE,"RATIOS";#N/A,#N/A,FALSE,"LEVERAGE";#N/A,#N/A,FALSE,"TIER-1";#N/A,#N/A,FALSE,"RISK BASED ASSETS";#N/A,#N/A,FALSE,"TIER-2"}</definedName>
    <definedName name="oiu_1" localSheetId="2" hidden="1">{#N/A,#N/A,FALSE,"COVER";#N/A,#N/A,FALSE,"RATIOS";#N/A,#N/A,FALSE,"LEVERAGE";#N/A,#N/A,FALSE,"TIER-1";#N/A,#N/A,FALSE,"RISK BASED ASSETS";#N/A,#N/A,FALSE,"TIER-2"}</definedName>
    <definedName name="oiu_1" hidden="1">{#N/A,#N/A,FALSE,"COVER";#N/A,#N/A,FALSE,"RATIOS";#N/A,#N/A,FALSE,"LEVERAGE";#N/A,#N/A,FALSE,"TIER-1";#N/A,#N/A,FALSE,"RISK BASED ASSETS";#N/A,#N/A,FALSE,"TIER-2"}</definedName>
    <definedName name="oiu_2" localSheetId="2" hidden="1">{#N/A,#N/A,FALSE,"COVER";#N/A,#N/A,FALSE,"RATIOS";#N/A,#N/A,FALSE,"LEVERAGE";#N/A,#N/A,FALSE,"TIER-1";#N/A,#N/A,FALSE,"RISK BASED ASSETS";#N/A,#N/A,FALSE,"TIER-2"}</definedName>
    <definedName name="oiu_2" hidden="1">{#N/A,#N/A,FALSE,"COVER";#N/A,#N/A,FALSE,"RATIOS";#N/A,#N/A,FALSE,"LEVERAGE";#N/A,#N/A,FALSE,"TIER-1";#N/A,#N/A,FALSE,"RISK BASED ASSETS";#N/A,#N/A,FALSE,"TIER-2"}</definedName>
    <definedName name="oiu_3" localSheetId="2" hidden="1">{#N/A,#N/A,FALSE,"COVER";#N/A,#N/A,FALSE,"RATIOS";#N/A,#N/A,FALSE,"LEVERAGE";#N/A,#N/A,FALSE,"TIER-1";#N/A,#N/A,FALSE,"RISK BASED ASSETS";#N/A,#N/A,FALSE,"TIER-2"}</definedName>
    <definedName name="oiu_3" hidden="1">{#N/A,#N/A,FALSE,"COVER";#N/A,#N/A,FALSE,"RATIOS";#N/A,#N/A,FALSE,"LEVERAGE";#N/A,#N/A,FALSE,"TIER-1";#N/A,#N/A,FALSE,"RISK BASED ASSETS";#N/A,#N/A,FALSE,"TIER-2"}</definedName>
    <definedName name="oiu_4" localSheetId="2" hidden="1">{#N/A,#N/A,FALSE,"COVER";#N/A,#N/A,FALSE,"RATIOS";#N/A,#N/A,FALSE,"LEVERAGE";#N/A,#N/A,FALSE,"TIER-1";#N/A,#N/A,FALSE,"RISK BASED ASSETS";#N/A,#N/A,FALSE,"TIER-2"}</definedName>
    <definedName name="oiu_4" hidden="1">{#N/A,#N/A,FALSE,"COVER";#N/A,#N/A,FALSE,"RATIOS";#N/A,#N/A,FALSE,"LEVERAGE";#N/A,#N/A,FALSE,"TIER-1";#N/A,#N/A,FALSE,"RISK BASED ASSETS";#N/A,#N/A,FALSE,"TIER-2"}</definedName>
    <definedName name="oiuh" localSheetId="2" hidden="1">{#N/A,#N/A,TRUE,"Cover";#N/A,#N/A,TRUE,"BS";#N/A,#N/A,TRUE,"BS (2)";#N/A,#N/A,TRUE,"BS (3)";#N/A,#N/A,TRUE,"Supp Info-BS";#N/A,#N/A,TRUE,"IS";#N/A,#N/A,TRUE,"IS (2)";#N/A,#N/A,TRUE,"IS (3)";#N/A,#N/A,TRUE,"Supp Info-IS";#N/A,#N/A,TRUE,"CF";#N/A,#N/A,TRUE,"Supp Info-CF";#N/A,#N/A,TRUE,"SH";#N/A,#N/A,TRUE,"Supp Info-SH"}</definedName>
    <definedName name="oiuh" hidden="1">{#N/A,#N/A,TRUE,"Cover";#N/A,#N/A,TRUE,"BS";#N/A,#N/A,TRUE,"BS (2)";#N/A,#N/A,TRUE,"BS (3)";#N/A,#N/A,TRUE,"Supp Info-BS";#N/A,#N/A,TRUE,"IS";#N/A,#N/A,TRUE,"IS (2)";#N/A,#N/A,TRUE,"IS (3)";#N/A,#N/A,TRUE,"Supp Info-IS";#N/A,#N/A,TRUE,"CF";#N/A,#N/A,TRUE,"Supp Info-CF";#N/A,#N/A,TRUE,"SH";#N/A,#N/A,TRUE,"Supp Info-SH"}</definedName>
    <definedName name="oiup" localSheetId="2" hidden="1">{#N/A,"PURCHM",FALSE,"Business Analysis";#N/A,"SPADD",FALSE,"Business Analysis"}</definedName>
    <definedName name="oiup" hidden="1">{#N/A,"PURCHM",FALSE,"Business Analysis";#N/A,"SPADD",FALSE,"Business Analysis"}</definedName>
    <definedName name="oiupoiu" localSheetId="2" hidden="1">{#N/A,#N/A,FALSE,"FS - IS";#N/A,#N/A,FALSE,"TB - IS";#N/A,#N/A,FALSE,"IS - Comp";#N/A,#N/A,FALSE,"FS - BS";#N/A,#N/A,FALSE,"TB - BS";#N/A,#N/A,FALSE,"FS - SE";#N/A,#N/A,FALSE,"FS - SCF";#N/A,#N/A,FALSE,"Rev";#N/A,#N/A,FALSE,"Taxes";#N/A,#N/A,FALSE,"FIXED ASSETS";#N/A,#N/A,FALSE,"DEPR -  O.F.";#N/A,#N/A,FALSE,"DEPR -  O.E.";#N/A,#N/A,FALSE,"DEPR -  D.P."}</definedName>
    <definedName name="oiupoiu" hidden="1">{#N/A,#N/A,FALSE,"FS - IS";#N/A,#N/A,FALSE,"TB - IS";#N/A,#N/A,FALSE,"IS - Comp";#N/A,#N/A,FALSE,"FS - BS";#N/A,#N/A,FALSE,"TB - BS";#N/A,#N/A,FALSE,"FS - SE";#N/A,#N/A,FALSE,"FS - SCF";#N/A,#N/A,FALSE,"Rev";#N/A,#N/A,FALSE,"Taxes";#N/A,#N/A,FALSE,"FIXED ASSETS";#N/A,#N/A,FALSE,"DEPR -  O.F.";#N/A,#N/A,FALSE,"DEPR -  O.E.";#N/A,#N/A,FALSE,"DEPR -  D.P."}</definedName>
    <definedName name="oiuy" localSheetId="2" hidden="1">{"Polymers Details",#N/A,FALSE,"Current Yr";"Polymer Details",#N/A,FALSE,"Budget";"Polymer Details",#N/A,FALSE,"Prior Year"}</definedName>
    <definedName name="oiuy" hidden="1">{"Polymers Details",#N/A,FALSE,"Current Yr";"Polymer Details",#N/A,FALSE,"Budget";"Polymer Details",#N/A,FALSE,"Prior Year"}</definedName>
    <definedName name="OIUYT" localSheetId="2" hidden="1">{"Full-model",#N/A,FALSE,"ProForma-ASPT"}</definedName>
    <definedName name="OIUYT" hidden="1">{"Full-model",#N/A,FALSE,"ProForma-ASPT"}</definedName>
    <definedName name="oiwea" localSheetId="2" hidden="1">{"FCB_ALL",#N/A,FALSE,"FCB";"GREY_ALL",#N/A,FALSE,"GREY"}</definedName>
    <definedName name="oiwea" hidden="1">{"FCB_ALL",#N/A,FALSE,"FCB";"GREY_ALL",#N/A,FALSE,"GREY"}</definedName>
    <definedName name="ojgohjofd" localSheetId="2"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ojgohjofd"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ojgral" localSheetId="2" hidden="1">{"Monthly6Q",#N/A,FALSE,"0614ESL"}</definedName>
    <definedName name="ojgral" hidden="1">{"Monthly6Q",#N/A,FALSE,"0614ESL"}</definedName>
    <definedName name="ojigytt"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ojigytt"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ok" hidden="1">#REF!</definedName>
    <definedName name="OK_1" localSheetId="2" hidden="1">{#N/A,#N/A,FALSE,"REPORT"}</definedName>
    <definedName name="OK_1" hidden="1">{#N/A,#N/A,FALSE,"REPORT"}</definedName>
    <definedName name="OK_2" localSheetId="2" hidden="1">{#N/A,#N/A,FALSE,"REPORT"}</definedName>
    <definedName name="OK_2" hidden="1">{#N/A,#N/A,FALSE,"REPORT"}</definedName>
    <definedName name="OK_3" localSheetId="2" hidden="1">{#N/A,#N/A,FALSE,"REPORT"}</definedName>
    <definedName name="OK_3" hidden="1">{#N/A,#N/A,FALSE,"REPORT"}</definedName>
    <definedName name="OK_4" localSheetId="2" hidden="1">{#N/A,#N/A,FALSE,"REPORT"}</definedName>
    <definedName name="OK_4" hidden="1">{#N/A,#N/A,FALSE,"REPORT"}</definedName>
    <definedName name="okay" localSheetId="2" hidden="1">{#N/A,#N/A,FALSE,"QTD";#N/A,#N/A,FALSE,"Lic Fees";#N/A,#N/A,FALSE,"Unapproved";#N/A,#N/A,FALSE,"Wkly Notes"}</definedName>
    <definedName name="okay" hidden="1">{#N/A,#N/A,FALSE,"QTD";#N/A,#N/A,FALSE,"Lic Fees";#N/A,#N/A,FALSE,"Unapproved";#N/A,#N/A,FALSE,"Wkly Notes"}</definedName>
    <definedName name="okay_1" localSheetId="2" hidden="1">{#N/A,#N/A,FALSE,"Admin";#N/A,#N/A,FALSE,"Other"}</definedName>
    <definedName name="okay_1" hidden="1">{#N/A,#N/A,FALSE,"Admin";#N/A,#N/A,FALSE,"Other"}</definedName>
    <definedName name="okay_2" localSheetId="2" hidden="1">{#N/A,#N/A,FALSE,"Admin";#N/A,#N/A,FALSE,"Other"}</definedName>
    <definedName name="okay_2" hidden="1">{#N/A,#N/A,FALSE,"Admin";#N/A,#N/A,FALSE,"Other"}</definedName>
    <definedName name="okay_3" localSheetId="2" hidden="1">{#N/A,#N/A,FALSE,"Admin";#N/A,#N/A,FALSE,"Other"}</definedName>
    <definedName name="okay_3" hidden="1">{#N/A,#N/A,FALSE,"Admin";#N/A,#N/A,FALSE,"Other"}</definedName>
    <definedName name="okay_4" localSheetId="2" hidden="1">{#N/A,#N/A,FALSE,"Admin";#N/A,#N/A,FALSE,"Other"}</definedName>
    <definedName name="okay_4" hidden="1">{#N/A,#N/A,FALSE,"Admin";#N/A,#N/A,FALSE,"Other"}</definedName>
    <definedName name="okay2" localSheetId="2" hidden="1">{#N/A,#N/A,FALSE,"QTD";#N/A,#N/A,FALSE,"Lic Fees";#N/A,#N/A,FALSE,"Unapproved";#N/A,#N/A,FALSE,"Wkly Notes"}</definedName>
    <definedName name="okay2" hidden="1">{#N/A,#N/A,FALSE,"QTD";#N/A,#N/A,FALSE,"Lic Fees";#N/A,#N/A,FALSE,"Unapproved";#N/A,#N/A,FALSE,"Wkly Notes"}</definedName>
    <definedName name="okaya" localSheetId="2" hidden="1">{#N/A,#N/A,FALSE,"INPUTS";#N/A,#N/A,FALSE,"PROFORMA BSHEET";#N/A,#N/A,FALSE,"COMBINED";#N/A,#N/A,FALSE,"HIGH YIELD";#N/A,#N/A,FALSE,"COMB_GRAPHS"}</definedName>
    <definedName name="okaya" hidden="1">{#N/A,#N/A,FALSE,"INPUTS";#N/A,#N/A,FALSE,"PROFORMA BSHEET";#N/A,#N/A,FALSE,"COMBINED";#N/A,#N/A,FALSE,"HIGH YIELD";#N/A,#N/A,FALSE,"COMB_GRAPHS"}</definedName>
    <definedName name="OL" localSheetId="2" hidden="1">{#N/A,#N/A,TRUE,"0 Deckbl.";#N/A,#N/A,TRUE,"S 1 Komm";#N/A,#N/A,TRUE,"S 1a Komm";#N/A,#N/A,TRUE,"S 1b Komm";#N/A,#N/A,TRUE,"S  2 DBR";#N/A,#N/A,TRUE,"S  3 Sparten";#N/A,#N/A,TRUE,"S 4  Betr. K.";#N/A,#N/A,TRUE,"6 Bilanz";#N/A,#N/A,TRUE,"6a Bilanz ";#N/A,#N/A,TRUE,"6b Bilanz ";#N/A,#N/A,TRUE,"7 GS I";#N/A,#N/A,TRUE,"S 8 EQ-GuV"}</definedName>
    <definedName name="OL" hidden="1">{#N/A,#N/A,TRUE,"0 Deckbl.";#N/A,#N/A,TRUE,"S 1 Komm";#N/A,#N/A,TRUE,"S 1a Komm";#N/A,#N/A,TRUE,"S 1b Komm";#N/A,#N/A,TRUE,"S  2 DBR";#N/A,#N/A,TRUE,"S  3 Sparten";#N/A,#N/A,TRUE,"S 4  Betr. K.";#N/A,#N/A,TRUE,"6 Bilanz";#N/A,#N/A,TRUE,"6a Bilanz ";#N/A,#N/A,TRUE,"6b Bilanz ";#N/A,#N/A,TRUE,"7 GS I";#N/A,#N/A,TRUE,"S 8 EQ-GuV"}</definedName>
    <definedName name="OL_1">#REF!</definedName>
    <definedName name="OL_10">#REF!</definedName>
    <definedName name="OL_11">#REF!</definedName>
    <definedName name="OL_12">#REF!</definedName>
    <definedName name="OL_13">#REF!</definedName>
    <definedName name="OL_14">#REF!</definedName>
    <definedName name="OL_2">#REF!</definedName>
    <definedName name="OL_3">#REF!</definedName>
    <definedName name="OL_4">#REF!</definedName>
    <definedName name="OL_5">#REF!</definedName>
    <definedName name="OL_6">#REF!</definedName>
    <definedName name="OL_7">#REF!</definedName>
    <definedName name="OL_8">#REF!</definedName>
    <definedName name="OL_9">#REF!</definedName>
    <definedName name="OL_P">#REF!</definedName>
    <definedName name="OLA">#REF!</definedName>
    <definedName name="old" localSheetId="2" hidden="1">{"AQUIRORDCF",#N/A,FALSE,"Merger consequences";"Acquirorassns",#N/A,FALSE,"Merger consequences"}</definedName>
    <definedName name="old" hidden="1">{#N/A,#N/A,FALSE,"Income";#N/A,#N/A,FALSE,"Cost of Goods Sold";#N/A,#N/A,FALSE,"Other Costs";#N/A,#N/A,FALSE,"Other Income";#N/A,#N/A,FALSE,"Taxes";#N/A,#N/A,FALSE,"Other Deductions";#N/A,#N/A,FALSE,"Compensation of Officers"}</definedName>
    <definedName name="Old_Dashboard_1" hidden="1">39632.4085763889</definedName>
    <definedName name="oldcasename">#REF!</definedName>
    <definedName name="oldcn">#REF!</definedName>
    <definedName name="oldcname">#REF!</definedName>
    <definedName name="oldCoverDate">#REF!</definedName>
    <definedName name="oldd" hidden="1">#REF!</definedName>
    <definedName name="olddata" localSheetId="2" hidden="1">{"PAGE 1",#N/A,FALSE,"WEST_OT"}</definedName>
    <definedName name="olddata" hidden="1">{"PAGE 1",#N/A,FALSE,"WEST_OT"}</definedName>
    <definedName name="olddata1" localSheetId="2" hidden="1">{"PAGE 1",#N/A,FALSE,"WEST_OT"}</definedName>
    <definedName name="olddata1" hidden="1">{"PAGE 1",#N/A,FALSE,"WEST_OT"}</definedName>
    <definedName name="olddata2" localSheetId="2" hidden="1">{"PAGE 1",#N/A,FALSE,"WEST_OT"}</definedName>
    <definedName name="olddata2" hidden="1">{"PAGE 1",#N/A,FALSE,"WEST_OT"}</definedName>
    <definedName name="olddata3" localSheetId="2" hidden="1">{"PAGE 1",#N/A,FALSE,"WEST_OT"}</definedName>
    <definedName name="olddata3" hidden="1">{"PAGE 1",#N/A,FALSE,"WEST_OT"}</definedName>
    <definedName name="oldkey1" hidden="1">#REF!</definedName>
    <definedName name="OLDMAP">#REF!</definedName>
    <definedName name="oldname"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oldname" hidden="1">{#N/A,#N/A,FALSE,"Index";#N/A,#N/A,FALSE,"IncStmt";#N/A,#N/A,FALSE,"Ratios";#N/A,#N/A,FALSE,"CashFlows";#N/A,#N/A,FALSE,"Ins1";#N/A,#N/A,FALSE,"Ins2";#N/A,#N/A,FALSE,"SelfFund";#N/A,#N/A,FALSE,"SGA";#N/A,#N/A,FALSE,"Recon";#N/A,#N/A,FALSE,"Earnings";#N/A,#N/A,FALSE,"Earnings (2)";#N/A,#N/A,FALSE,"Stock";#N/A,#N/A,FALSE,"Stock (2)";#N/A,#N/A,FALSE,"PeerRatios";#N/A,#N/A,FALSE,"PeerRanks"}</definedName>
    <definedName name="oldpp">#REF!</definedName>
    <definedName name="Oldpurchase">#REF!</definedName>
    <definedName name="OLDQ">#REF!</definedName>
    <definedName name="oldsort" hidden="1">#REF!</definedName>
    <definedName name="Oldtable" hidden="1">#REF!</definedName>
    <definedName name="oldtable1" hidden="1">#REF!</definedName>
    <definedName name="OLSCusip">#REF!</definedName>
    <definedName name="OLSdata">#REF!</definedName>
    <definedName name="om">#REF!</definedName>
    <definedName name="omegarent">#REF!</definedName>
    <definedName name="on" localSheetId="2" hidden="1">{"TOTAL",#N/A,FALSE,"A";"FISCAL94",#N/A,FALSE,"A";"FISCAL95",#N/A,FALSE,"A";"FISCAL96",#N/A,FALSE,"A";"misc page",#N/A,FALSE,"A"}</definedName>
    <definedName name="on" hidden="1">{"TOTAL",#N/A,FALSE,"A";"FISCAL94",#N/A,FALSE,"A";"FISCAL95",#N/A,FALSE,"A";"FISCAL96",#N/A,FALSE,"A";"misc page",#N/A,FALSE,"A"}</definedName>
    <definedName name="on_1" localSheetId="2" hidden="1">{"TOTAL",#N/A,FALSE,"A";"FISCAL94",#N/A,FALSE,"A";"FISCAL95",#N/A,FALSE,"A";"FISCAL96",#N/A,FALSE,"A";"misc page",#N/A,FALSE,"A"}</definedName>
    <definedName name="on_1" hidden="1">{"TOTAL",#N/A,FALSE,"A";"FISCAL94",#N/A,FALSE,"A";"FISCAL95",#N/A,FALSE,"A";"FISCAL96",#N/A,FALSE,"A";"misc page",#N/A,FALSE,"A"}</definedName>
    <definedName name="on_2" localSheetId="2" hidden="1">{"TOTAL",#N/A,FALSE,"A";"FISCAL94",#N/A,FALSE,"A";"FISCAL95",#N/A,FALSE,"A";"FISCAL96",#N/A,FALSE,"A";"misc page",#N/A,FALSE,"A"}</definedName>
    <definedName name="on_2" hidden="1">{"TOTAL",#N/A,FALSE,"A";"FISCAL94",#N/A,FALSE,"A";"FISCAL95",#N/A,FALSE,"A";"FISCAL96",#N/A,FALSE,"A";"misc page",#N/A,FALSE,"A"}</definedName>
    <definedName name="on_3" localSheetId="2" hidden="1">{"TOTAL",#N/A,FALSE,"A";"FISCAL94",#N/A,FALSE,"A";"FISCAL95",#N/A,FALSE,"A";"FISCAL96",#N/A,FALSE,"A";"misc page",#N/A,FALSE,"A"}</definedName>
    <definedName name="on_3" hidden="1">{"TOTAL",#N/A,FALSE,"A";"FISCAL94",#N/A,FALSE,"A";"FISCAL95",#N/A,FALSE,"A";"FISCAL96",#N/A,FALSE,"A";"misc page",#N/A,FALSE,"A"}</definedName>
    <definedName name="on_4" localSheetId="2" hidden="1">{"TOTAL",#N/A,FALSE,"A";"FISCAL94",#N/A,FALSE,"A";"FISCAL95",#N/A,FALSE,"A";"FISCAL96",#N/A,FALSE,"A";"misc page",#N/A,FALSE,"A"}</definedName>
    <definedName name="on_4" hidden="1">{"TOTAL",#N/A,FALSE,"A";"FISCAL94",#N/A,FALSE,"A";"FISCAL95",#N/A,FALSE,"A";"FISCAL96",#N/A,FALSE,"A";"misc page",#N/A,FALSE,"A"}</definedName>
    <definedName name="one" hidden="1">#REF!,#REF!,#REF!,#REF!,#REF!,#REF!,#REF!,#REF!</definedName>
    <definedName name="one.total" localSheetId="2" hidden="1">{#N/A,#N/A,FALSE,"Coverage";#N/A,#N/A,FALSE,"Leverage";#N/A,#N/A,FALSE,"Projections"}</definedName>
    <definedName name="one.total" hidden="1">{#N/A,#N/A,FALSE,"Coverage";#N/A,#N/A,FALSE,"Leverage";#N/A,#N/A,FALSE,"Projections"}</definedName>
    <definedName name="ONE_DAY">#REF!</definedName>
    <definedName name="ONE_DAY_1">#REF!</definedName>
    <definedName name="ONE_DAY_2">#REF!</definedName>
    <definedName name="onj" localSheetId="2" hidden="1">{"Pa1",#N/A,FALSE,"OpExYTDvsPY";"Pa2",#N/A,FALSE,"OpExYTDvsPY"}</definedName>
    <definedName name="onj" hidden="1">{"Pa1",#N/A,FALSE,"OpExYTDvsPY";"Pa2",#N/A,FALSE,"OpExYTDvsPY"}</definedName>
    <definedName name="onl" localSheetId="2" hidden="1">{#N/A,#N/A,FALSE,"Total";#N/A,#N/A,FALSE,"ProjNet";#N/A,#N/A,FALSE,"DdgPlns";#N/A,#N/A,FALSE,"DLWeb";#N/A,#N/A,FALSE,"CAPOffcOnln";#N/A,#N/A,FALSE,"Directrs";#N/A,#N/A,FALSE,"CAD";#N/A,#N/A,FALSE,"SwtsSpec";#N/A,#N/A,FALSE,"ProdNews";#N/A,#N/A,FALSE,"Infrastrc";#N/A,#N/A,FALSE,"Mkting"}</definedName>
    <definedName name="onl" hidden="1">{#N/A,#N/A,FALSE,"Total";#N/A,#N/A,FALSE,"ProjNet";#N/A,#N/A,FALSE,"DdgPlns";#N/A,#N/A,FALSE,"DLWeb";#N/A,#N/A,FALSE,"CAPOffcOnln";#N/A,#N/A,FALSE,"Directrs";#N/A,#N/A,FALSE,"CAD";#N/A,#N/A,FALSE,"SwtsSpec";#N/A,#N/A,FALSE,"ProdNews";#N/A,#N/A,FALSE,"Infrastrc";#N/A,#N/A,FALSE,"Mkting"}</definedName>
    <definedName name="onli" localSheetId="2" hidden="1">{#N/A,#N/A,FALSE,"Total";#N/A,#N/A,FALSE,"ProjNet";#N/A,#N/A,FALSE,"DdgPlns";#N/A,#N/A,FALSE,"DLWeb";#N/A,#N/A,FALSE,"CAPOffcOnln";#N/A,#N/A,FALSE,"Directrs";#N/A,#N/A,FALSE,"CAD";#N/A,#N/A,FALSE,"SwtsSpec";#N/A,#N/A,FALSE,"ProdNews";#N/A,#N/A,FALSE,"Infrastrc";#N/A,#N/A,FALSE,"Mkting"}</definedName>
    <definedName name="onli" hidden="1">{#N/A,#N/A,FALSE,"Total";#N/A,#N/A,FALSE,"ProjNet";#N/A,#N/A,FALSE,"DdgPlns";#N/A,#N/A,FALSE,"DLWeb";#N/A,#N/A,FALSE,"CAPOffcOnln";#N/A,#N/A,FALSE,"Directrs";#N/A,#N/A,FALSE,"CAD";#N/A,#N/A,FALSE,"SwtsSpec";#N/A,#N/A,FALSE,"ProdNews";#N/A,#N/A,FALSE,"Infrastrc";#N/A,#N/A,FALSE,"Mkting"}</definedName>
    <definedName name="onlin" localSheetId="2" hidden="1">{#N/A,#N/A,FALSE,"Total";#N/A,#N/A,FALSE,"ProjNet";#N/A,#N/A,FALSE,"DdgPlns";#N/A,#N/A,FALSE,"DLWeb";#N/A,#N/A,FALSE,"CAPOffcOnln";#N/A,#N/A,FALSE,"Directrs";#N/A,#N/A,FALSE,"CAD";#N/A,#N/A,FALSE,"SwtsSpec";#N/A,#N/A,FALSE,"ProdNews";#N/A,#N/A,FALSE,"Infrastrc";#N/A,#N/A,FALSE,"Mkting"}</definedName>
    <definedName name="onlin" hidden="1">{#N/A,#N/A,FALSE,"Total";#N/A,#N/A,FALSE,"ProjNet";#N/A,#N/A,FALSE,"DdgPlns";#N/A,#N/A,FALSE,"DLWeb";#N/A,#N/A,FALSE,"CAPOffcOnln";#N/A,#N/A,FALSE,"Directrs";#N/A,#N/A,FALSE,"CAD";#N/A,#N/A,FALSE,"SwtsSpec";#N/A,#N/A,FALSE,"ProdNews";#N/A,#N/A,FALSE,"Infrastrc";#N/A,#N/A,FALSE,"Mkting"}</definedName>
    <definedName name="onlinenew" localSheetId="2" hidden="1">{#N/A,#N/A,FALSE,"Total";#N/A,#N/A,FALSE,"ProjNet";#N/A,#N/A,FALSE,"DdgPlns";#N/A,#N/A,FALSE,"DLWeb";#N/A,#N/A,FALSE,"CAPOffcOnln";#N/A,#N/A,FALSE,"Directrs";#N/A,#N/A,FALSE,"CAD";#N/A,#N/A,FALSE,"SwtsSpec";#N/A,#N/A,FALSE,"ProdNews";#N/A,#N/A,FALSE,"Infrastrc";#N/A,#N/A,FALSE,"Mkting"}</definedName>
    <definedName name="onlinenew" hidden="1">{#N/A,#N/A,FALSE,"Total";#N/A,#N/A,FALSE,"ProjNet";#N/A,#N/A,FALSE,"DdgPlns";#N/A,#N/A,FALSE,"DLWeb";#N/A,#N/A,FALSE,"CAPOffcOnln";#N/A,#N/A,FALSE,"Directrs";#N/A,#N/A,FALSE,"CAD";#N/A,#N/A,FALSE,"SwtsSpec";#N/A,#N/A,FALSE,"ProdNews";#N/A,#N/A,FALSE,"Infrastrc";#N/A,#N/A,FALSE,"Mkting"}</definedName>
    <definedName name="only"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only"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ONYX19970501222055" hidden="1">#REF!</definedName>
    <definedName name="ONYX19970501222155" hidden="1">#REF!</definedName>
    <definedName name="oo" localSheetId="2" hidden="1">{#N/A,#N/A,TRUE,"Cover sheet";#N/A,#N/A,TRUE,"Summary";#N/A,#N/A,TRUE,"Key Assumptions";#N/A,#N/A,TRUE,"Profit &amp; Loss";#N/A,#N/A,TRUE,"Balance Sheet";#N/A,#N/A,TRUE,"Cashflow";#N/A,#N/A,TRUE,"IRR";#N/A,#N/A,TRUE,"Ratios";#N/A,#N/A,TRUE,"Debt analysis"}</definedName>
    <definedName name="oo" hidden="1">{"'Sheet1'!$A$1:$E$287"}</definedName>
    <definedName name="oo.ll" localSheetId="2" hidden="1">{#N/A,#N/A,FALSE,"Umsatz HM";#N/A,#N/A,FALSE,"ER HM";#N/A,#N/A,FALSE,"EA HM  (2)";#N/A,#N/A,FALSE,"EA HM ";#N/A,#N/A,FALSE,"EA HM  (4)";#N/A,#N/A,FALSE,"EA HM  (3)";#N/A,#N/A,FALSE,"KA HM  (2)";#N/A,#N/A,FALSE,"KA HM";#N/A,#N/A,FALSE,"KA HM  (3)";#N/A,#N/A,FALSE,"KA HM (4)"}</definedName>
    <definedName name="oo.ll" hidden="1">{#N/A,#N/A,FALSE,"Umsatz HM";#N/A,#N/A,FALSE,"ER HM";#N/A,#N/A,FALSE,"EA HM  (2)";#N/A,#N/A,FALSE,"EA HM ";#N/A,#N/A,FALSE,"EA HM  (4)";#N/A,#N/A,FALSE,"EA HM  (3)";#N/A,#N/A,FALSE,"KA HM  (2)";#N/A,#N/A,FALSE,"KA HM";#N/A,#N/A,FALSE,"KA HM  (3)";#N/A,#N/A,FALSE,"KA HM (4)"}</definedName>
    <definedName name="ool" localSheetId="2" hidden="1">{"Page1",#N/A,FALSE,"CompCo";"Page2",#N/A,FALSE,"CompCo"}</definedName>
    <definedName name="ool" hidden="1">{"Page1",#N/A,FALSE,"CompCo";"Page2",#N/A,FALSE,"CompCo"}</definedName>
    <definedName name="ööl" localSheetId="2" hidden="1">{#N/A,#N/A,FALSE,"KA CH  (2)"}</definedName>
    <definedName name="ööl" hidden="1">{#N/A,#N/A,FALSE,"KA CH  (2)"}</definedName>
    <definedName name="ool_2" hidden="1">{"Page1",#N/A,FALSE,"CompCo";"Page2",#N/A,FALSE,"CompCo"}</definedName>
    <definedName name="ool_3" hidden="1">{"Page1",#N/A,FALSE,"CompCo";"Page2",#N/A,FALSE,"CompCo"}</definedName>
    <definedName name="ool_4" hidden="1">{"Page1",#N/A,FALSE,"CompCo";"Page2",#N/A,FALSE,"CompCo"}</definedName>
    <definedName name="ool_5" hidden="1">{"Page1",#N/A,FALSE,"CompCo";"Page2",#N/A,FALSE,"CompCo"}</definedName>
    <definedName name="öölälkk" localSheetId="2" hidden="1">{#N/A,#N/A,FALSE,"Umsatz 99";#N/A,#N/A,FALSE,"ER 99 "}</definedName>
    <definedName name="öölälkk" hidden="1">{#N/A,#N/A,FALSE,"Umsatz 99";#N/A,#N/A,FALSE,"ER 99 "}</definedName>
    <definedName name="öölkk" localSheetId="2" hidden="1">{#N/A,#N/A,FALSE,"Umsatz CH";#N/A,#N/A,FALSE,"ER CH";#N/A,#N/A,FALSE,"EA CH (2) ";#N/A,#N/A,FALSE,"EA CH";#N/A,#N/A,FALSE,"EA CH (3) ";#N/A,#N/A,FALSE,"EA CH (4)";#N/A,#N/A,FALSE,"KA CH";#N/A,#N/A,FALSE,"KA CH  (2)";#N/A,#N/A,FALSE,"KA CH  (3)";#N/A,#N/A,FALSE,"KA CH (4)"}</definedName>
    <definedName name="öölkk" hidden="1">{#N/A,#N/A,FALSE,"Umsatz CH";#N/A,#N/A,FALSE,"ER CH";#N/A,#N/A,FALSE,"EA CH (2) ";#N/A,#N/A,FALSE,"EA CH";#N/A,#N/A,FALSE,"EA CH (3) ";#N/A,#N/A,FALSE,"EA CH (4)";#N/A,#N/A,FALSE,"KA CH";#N/A,#N/A,FALSE,"KA CH  (2)";#N/A,#N/A,FALSE,"KA CH  (3)";#N/A,#N/A,FALSE,"KA CH (4)"}</definedName>
    <definedName name="oolo.lll" localSheetId="2" hidden="1">{#N/A,#N/A,FALSE,"Umsatz 99";#N/A,#N/A,FALSE,"ER 99 "}</definedName>
    <definedName name="oolo.lll" hidden="1">{#N/A,#N/A,FALSE,"Umsatz 99";#N/A,#N/A,FALSE,"ER 99 "}</definedName>
    <definedName name="OOO" localSheetId="2" hidden="1">#REF!</definedName>
    <definedName name="ooo" hidden="1">{#N/A,#N/A,FALSE,"REPORT"}</definedName>
    <definedName name="ööö" localSheetId="2" hidden="1">{#N/A,#N/A,FALSE,"Produkte Erw.";#N/A,#N/A,FALSE,"Produkte Plan";#N/A,#N/A,FALSE,"Leistungen Erw.";#N/A,#N/A,FALSE,"Leistungen Plan";#N/A,#N/A,FALSE,"KA Allg.Kosten (2)";#N/A,#N/A,FALSE,"KA All.Kosten"}</definedName>
    <definedName name="ööö" hidden="1">{#N/A,#N/A,FALSE,"Produkte Erw.";#N/A,#N/A,FALSE,"Produkte Plan";#N/A,#N/A,FALSE,"Leistungen Erw.";#N/A,#N/A,FALSE,"Leistungen Plan";#N/A,#N/A,FALSE,"KA Allg.Kosten (2)";#N/A,#N/A,FALSE,"KA All.Kosten"}</definedName>
    <definedName name="ooo_1" localSheetId="2" hidden="1">{#N/A,#N/A,FALSE,"REPORT"}</definedName>
    <definedName name="ooo_1" hidden="1">{#N/A,#N/A,FALSE,"REPORT"}</definedName>
    <definedName name="ooo_2" localSheetId="2" hidden="1">{#N/A,#N/A,FALSE,"REPORT"}</definedName>
    <definedName name="ooo_2" hidden="1">{#N/A,#N/A,FALSE,"REPORT"}</definedName>
    <definedName name="ooo_3" localSheetId="2" hidden="1">{#N/A,#N/A,FALSE,"REPORT"}</definedName>
    <definedName name="ooo_3" hidden="1">{#N/A,#N/A,FALSE,"REPORT"}</definedName>
    <definedName name="ooo_4" localSheetId="2" hidden="1">{#N/A,#N/A,FALSE,"REPORT"}</definedName>
    <definedName name="ooo_4" hidden="1">{#N/A,#N/A,FALSE,"REPORT"}</definedName>
    <definedName name="oooo" localSheetId="2" hidden="1">{#N/A,#N/A,TRUE,"Cover sheet";#N/A,#N/A,TRUE,"Summary";#N/A,#N/A,TRUE,"Key Assumptions";#N/A,#N/A,TRUE,"Profit &amp; Loss";#N/A,#N/A,TRUE,"Balance Sheet";#N/A,#N/A,TRUE,"Cashflow";#N/A,#N/A,TRUE,"IRR";#N/A,#N/A,TRUE,"Ratios";#N/A,#N/A,TRUE,"Debt analysis"}</definedName>
    <definedName name="oooo" hidden="1">{#N/A,#N/A,TRUE,"Cover sheet";#N/A,#N/A,TRUE,"Summary";#N/A,#N/A,TRUE,"Key Assumptions";#N/A,#N/A,TRUE,"Profit &amp; Loss";#N/A,#N/A,TRUE,"Balance Sheet";#N/A,#N/A,TRUE,"Cashflow";#N/A,#N/A,TRUE,"IRR";#N/A,#N/A,TRUE,"Ratios";#N/A,#N/A,TRUE,"Debt analysis"}</definedName>
    <definedName name="ooooo" localSheetId="2" hidden="1">{#N/A,#N/A,FALSE,"Calc";#N/A,#N/A,FALSE,"Sensitivity";#N/A,#N/A,FALSE,"LT Earn.Dil.";#N/A,#N/A,FALSE,"Dil. AVP"}</definedName>
    <definedName name="ooooo" hidden="1">{#N/A,#N/A,FALSE,"Calc";#N/A,#N/A,FALSE,"Sensitivity";#N/A,#N/A,FALSE,"LT Earn.Dil.";#N/A,#N/A,FALSE,"Dil. AVP"}</definedName>
    <definedName name="oooooo" localSheetId="2" hidden="1">{"COMPROS",#N/A,FALSE,"ROS";"COMPOFF",#N/A,FALSE,"OFF";"COMPBEA",#N/A,FALSE,"BEA";"COMPCOF",#N/A,FALSE,"COF";"COMPTEL",#N/A,FALSE,"TEL";"COMPCON",#N/A,FALSE,"CON";"COMPINT",#N/A,FALSE,"INT"}</definedName>
    <definedName name="oooooo" hidden="1">{"COMPROS",#N/A,FALSE,"ROS";"COMPOFF",#N/A,FALSE,"OFF";"COMPBEA",#N/A,FALSE,"BEA";"COMPCOF",#N/A,FALSE,"COF";"COMPTEL",#N/A,FALSE,"TEL";"COMPCON",#N/A,FALSE,"CON";"COMPINT",#N/A,FALSE,"INT"}</definedName>
    <definedName name="ooooooo" localSheetId="2" hidden="1">{#N/A,#N/A,FALSE,"Monthly"}</definedName>
    <definedName name="ooooooo" hidden="1">{#N/A,#N/A,FALSE,"Monthly"}</definedName>
    <definedName name="oooooooo" localSheetId="2" hidden="1">{#N/A,#N/A,FALSE,"Umsatz 99";#N/A,#N/A,FALSE,"ER 99 "}</definedName>
    <definedName name="oooooooo" hidden="1">{#N/A,#N/A,FALSE,"Umsatz 99";#N/A,#N/A,FALSE,"ER 99 "}</definedName>
    <definedName name="oooooooooo"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localSheetId="2" hidden="1">{"Start",#N/A,FALSE,"Menu";"P&amp;L",#N/A,FALSE,"Monthly P&amp;L";"Rev",#N/A,FALSE,"Revenue Summary";"budbar",#N/A,FALSE,"Budget-Variance";"priorvar",#N/A,FALSE,"Prior Month Var";"DetailRev",#N/A,FALSE,"Detail  Budget Var (Revenue)";"Detailom",#N/A,FALSE,"Detail Budget Var (O&amp;M)"}</definedName>
    <definedName name="ooooooooooo" hidden="1">{"Start",#N/A,FALSE,"Menu";"P&amp;L",#N/A,FALSE,"Monthly P&amp;L";"Rev",#N/A,FALSE,"Revenue Summary";"budbar",#N/A,FALSE,"Budget-Variance";"priorvar",#N/A,FALSE,"Prior Month Var";"DetailRev",#N/A,FALSE,"Detail  Budget Var (Revenue)";"Detailom",#N/A,FALSE,"Detail Budget Var (O&amp;M)"}</definedName>
    <definedName name="oooooooooooo" localSheetId="2" hidden="1">{#N/A,#N/A,TRUE,"Cover sheet";#N/A,#N/A,TRUE,"Summary";#N/A,#N/A,TRUE,"Key Assumptions";#N/A,#N/A,TRUE,"Profit &amp; Loss";#N/A,#N/A,TRUE,"Balance Sheet";#N/A,#N/A,TRUE,"Cashflow";#N/A,#N/A,TRUE,"IRR";#N/A,#N/A,TRUE,"Ratios";#N/A,#N/A,TRUE,"Debt analysis"}</definedName>
    <definedName name="oooooooooooo" hidden="1">{#N/A,#N/A,TRUE,"Cover sheet";#N/A,#N/A,TRUE,"Summary";#N/A,#N/A,TRUE,"Key Assumptions";#N/A,#N/A,TRUE,"Profit &amp; Loss";#N/A,#N/A,TRUE,"Balance Sheet";#N/A,#N/A,TRUE,"Cashflow";#N/A,#N/A,TRUE,"IRR";#N/A,#N/A,TRUE,"Ratios";#N/A,#N/A,TRUE,"Debt analysis"}</definedName>
    <definedName name="oooooooooooooooooo"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ooooooooooooooooo"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oop" hidden="1">{"'매출'!$A$1:$I$22"}</definedName>
    <definedName name="OOP" localSheetId="2" hidden="1">{"Monthly6Q",#N/A,FALSE,"0614ESL"}</definedName>
    <definedName name="OOP" hidden="1">{"Monthly6Q",#N/A,FALSE,"0614ESL"}</definedName>
    <definedName name="OOU" localSheetId="2" hidden="1">{#N/A,#N/A,FALSE,"BS";#N/A,#N/A,FALSE,"PL_10Q";#N/A,#N/A,FALSE,"SOE";#N/A,#N/A,FALSE,"SCF"}</definedName>
    <definedName name="OOU" hidden="1">{#N/A,#N/A,FALSE,"BS";#N/A,#N/A,FALSE,"PL_10Q";#N/A,#N/A,FALSE,"SOE";#N/A,#N/A,FALSE,"SCF"}</definedName>
    <definedName name="OOU_1" localSheetId="2" hidden="1">{#N/A,#N/A,FALSE,"BS";#N/A,#N/A,FALSE,"PL_10Q";#N/A,#N/A,FALSE,"SOE";#N/A,#N/A,FALSE,"SCF"}</definedName>
    <definedName name="OOU_1" hidden="1">{#N/A,#N/A,FALSE,"BS";#N/A,#N/A,FALSE,"PL_10Q";#N/A,#N/A,FALSE,"SOE";#N/A,#N/A,FALSE,"SCF"}</definedName>
    <definedName name="OOU_2" localSheetId="2" hidden="1">{#N/A,#N/A,FALSE,"BS";#N/A,#N/A,FALSE,"PL_10Q";#N/A,#N/A,FALSE,"SOE";#N/A,#N/A,FALSE,"SCF"}</definedName>
    <definedName name="OOU_2" hidden="1">{#N/A,#N/A,FALSE,"BS";#N/A,#N/A,FALSE,"PL_10Q";#N/A,#N/A,FALSE,"SOE";#N/A,#N/A,FALSE,"SCF"}</definedName>
    <definedName name="OOU_3" localSheetId="2" hidden="1">{#N/A,#N/A,FALSE,"BS";#N/A,#N/A,FALSE,"PL_10Q";#N/A,#N/A,FALSE,"SOE";#N/A,#N/A,FALSE,"SCF"}</definedName>
    <definedName name="OOU_3" hidden="1">{#N/A,#N/A,FALSE,"BS";#N/A,#N/A,FALSE,"PL_10Q";#N/A,#N/A,FALSE,"SOE";#N/A,#N/A,FALSE,"SCF"}</definedName>
    <definedName name="OOU_4" localSheetId="2" hidden="1">{#N/A,#N/A,FALSE,"BS";#N/A,#N/A,FALSE,"PL_10Q";#N/A,#N/A,FALSE,"SOE";#N/A,#N/A,FALSE,"SCF"}</definedName>
    <definedName name="OOU_4" hidden="1">{#N/A,#N/A,FALSE,"BS";#N/A,#N/A,FALSE,"PL_10Q";#N/A,#N/A,FALSE,"SOE";#N/A,#N/A,FALSE,"SCF"}</definedName>
    <definedName name="op" localSheetId="2" hidden="1">{#N/A,#N/A,FALSE,"SUMMARY";#N/A,#N/A,FALSE,"mcsh";#N/A,#N/A,FALSE,"vol&amp;rev";#N/A,#N/A,FALSE,"wkgcap";#N/A,#N/A,FALSE,"DEPR&amp;DT";#N/A,#N/A,FALSE,"ASSETS";#N/A,#N/A,FALSE,"NI&amp;OTH&amp;DIV";#N/A,#N/A,FALSE,"CASHFLOW";#N/A,#N/A,FALSE,"CAPEMPL";#N/A,#N/A,FALSE,"ROCE"}</definedName>
    <definedName name="op" hidden="1">{#N/A,#N/A,FALSE,"SUMMARY";#N/A,#N/A,FALSE,"mcsh";#N/A,#N/A,FALSE,"vol&amp;rev";#N/A,#N/A,FALSE,"wkgcap";#N/A,#N/A,FALSE,"DEPR&amp;DT";#N/A,#N/A,FALSE,"ASSETS";#N/A,#N/A,FALSE,"NI&amp;OTH&amp;DIV";#N/A,#N/A,FALSE,"CASHFLOW";#N/A,#N/A,FALSE,"CAPEMPL";#N/A,#N/A,FALSE,"ROCE"}</definedName>
    <definedName name="Op_Assump">#REF!</definedName>
    <definedName name="opas" localSheetId="2" hidden="1">{0,0,0,0;0,0,0,0;0,0,0,0;0,0,0,0;0,0,0,0}</definedName>
    <definedName name="opas" hidden="1">{0,0,0,0;0,0,0,0;0,0,0,0;0,0,0,0;0,0,0,0}</definedName>
    <definedName name="OPBFBUD">#REF!</definedName>
    <definedName name="OPBFFORE">#REF!</definedName>
    <definedName name="OPBFPRYR">#REF!</definedName>
    <definedName name="opbs">#REF!</definedName>
    <definedName name="OpCo_sheet" localSheetId="2" hidden="1">{#N/A,#N/A,TRUE,"Old - New P&amp;L";#N/A,#N/A,TRUE,"EBIT MMO - Total";#N/A,#N/A,TRUE,"MMO NE, CEE, ASIA, CAR";#N/A,#N/A,TRUE,"MMO LAT, MEA, AFR";#N/A,#N/A,TRUE,"NP growth";#N/A,#N/A,TRUE,"ER impact"}</definedName>
    <definedName name="OpCo_sheet" hidden="1">{#N/A,#N/A,TRUE,"Old - New P&amp;L";#N/A,#N/A,TRUE,"EBIT MMO - Total";#N/A,#N/A,TRUE,"MMO NE, CEE, ASIA, CAR";#N/A,#N/A,TRUE,"MMO LAT, MEA, AFR";#N/A,#N/A,TRUE,"NP growth";#N/A,#N/A,TRUE,"ER impact"}</definedName>
    <definedName name="OpCo_sheet_1" localSheetId="2" hidden="1">{#N/A,#N/A,TRUE,"Old - New P&amp;L";#N/A,#N/A,TRUE,"EBIT MMO - Total";#N/A,#N/A,TRUE,"MMO NE, CEE, ASIA, CAR";#N/A,#N/A,TRUE,"MMO LAT, MEA, AFR";#N/A,#N/A,TRUE,"NP growth";#N/A,#N/A,TRUE,"ER impact"}</definedName>
    <definedName name="OpCo_sheet_1" hidden="1">{#N/A,#N/A,TRUE,"Old - New P&amp;L";#N/A,#N/A,TRUE,"EBIT MMO - Total";#N/A,#N/A,TRUE,"MMO NE, CEE, ASIA, CAR";#N/A,#N/A,TRUE,"MMO LAT, MEA, AFR";#N/A,#N/A,TRUE,"NP growth";#N/A,#N/A,TRUE,"ER impact"}</definedName>
    <definedName name="OpCoEur">#REF!</definedName>
    <definedName name="OpCoLocal">#REF!</definedName>
    <definedName name="OPdollars">#REF!</definedName>
    <definedName name="ope" localSheetId="2" hidden="1">{#N/A,#N/A,FALSE,"Template"}</definedName>
    <definedName name="ope" hidden="1">{#N/A,#N/A,FALSE,"Template"}</definedName>
    <definedName name="open" hidden="1">#REF!</definedName>
    <definedName name="OpenAir">#REF!</definedName>
    <definedName name="OpenAir2">#REF!</definedName>
    <definedName name="OpenAir3">#REF!</definedName>
    <definedName name="OpenAir4">#REF!</definedName>
    <definedName name="OPENAIRFEB18">#REF!</definedName>
    <definedName name="OPENAIRJAN18">#REF!</definedName>
    <definedName name="OpenAirMarch18">#REF!</definedName>
    <definedName name="OpenAirNE">#REF!</definedName>
    <definedName name="OpenAirRec">#REF!</definedName>
    <definedName name="OpenAirRecon">#REF!</definedName>
    <definedName name="opendbs" localSheetId="2" hidden="1">{"fis.dbo.r1_datasum"}</definedName>
    <definedName name="opendbs" hidden="1">{"fis.dbo.r1_datasum"}</definedName>
    <definedName name="opendbs1" localSheetId="2" hidden="1">{"fis.dbo.r1_datasum"}</definedName>
    <definedName name="opendbs1" hidden="1">{"fis.dbo.r1_datasum"}</definedName>
    <definedName name="OPENPRICE" hidden="1">"OPENPRICE"</definedName>
    <definedName name="OPER" localSheetId="2" hidden="1">{"SUM",#N/A,FALSE,"Details (2)"}</definedName>
    <definedName name="OPER" hidden="1">{"SUM",#N/A,FALSE,"Details (2)"}</definedName>
    <definedName name="OPER_INC" hidden="1">"OPER_INC"</definedName>
    <definedName name="Operating_Case">#REF!</definedName>
    <definedName name="Operating_Cashflow_Margin">#REF!</definedName>
    <definedName name="Operating_Expense">#REF!</definedName>
    <definedName name="Operating_Expense_Factor">#REF!</definedName>
    <definedName name="Operating_Income">#REF!</definedName>
    <definedName name="Operating_Model">#REF!</definedName>
    <definedName name="operating_scenario">#REF!</definedName>
    <definedName name="OperatingExpense">#REF!</definedName>
    <definedName name="OperatingIncome">#REF!</definedName>
    <definedName name="OperatingWorkingCapital">#REF!</definedName>
    <definedName name="operations">#REF!</definedName>
    <definedName name="OPERATOR_EFFICIENCY">#REF!</definedName>
    <definedName name="OperatorServicesFi" localSheetId="2" hidden="1">{"SUM",#N/A,FALSE,"Details (2)"}</definedName>
    <definedName name="OperatorServicesFi" hidden="1">{"SUM",#N/A,FALSE,"Details (2)"}</definedName>
    <definedName name="OPFF">#REF!</definedName>
    <definedName name="OPINBUD">#REF!</definedName>
    <definedName name="opincq195">#REF!</definedName>
    <definedName name="opincq295">#REF!</definedName>
    <definedName name="opincq395">#REF!</definedName>
    <definedName name="opincq495">#REF!</definedName>
    <definedName name="OPINFORE">#REF!</definedName>
    <definedName name="OPINPRYR">#REF!</definedName>
    <definedName name="OpInput1">#REF!</definedName>
    <definedName name="OpInput2">#REF!</definedName>
    <definedName name="OpInput3">#REF!</definedName>
    <definedName name="OpInput4">#REF!</definedName>
    <definedName name="OpInput5">#REF!</definedName>
    <definedName name="OpInput6">#REF!</definedName>
    <definedName name="OpInput7">#REF!</definedName>
    <definedName name="OpInput8">#REF!</definedName>
    <definedName name="opiu" localSheetId="2" hidden="1">{"Comp_of_Price_Effect",#N/A,FALSE,"QTRDPVAR"}</definedName>
    <definedName name="opiu" hidden="1">{"Comp_of_Price_Effect",#N/A,FALSE,"QTRDPVAR"}</definedName>
    <definedName name="oplk" localSheetId="2" hidden="1">{"Page1",#N/A,FALSE,"OpExJanvsBud";"Page2",#N/A,FALSE,"OpExJanvsBud"}</definedName>
    <definedName name="oplk" hidden="1">{"Page1",#N/A,FALSE,"OpExJanvsBud";"Page2",#N/A,FALSE,"OpExJanvsBud"}</definedName>
    <definedName name="opmpo" localSheetId="2" hidden="1">{#N/A,#N/A,FALSE,"CVR";#N/A,#N/A,FALSE,"INC1";#N/A,#N/A,FALSE,"INC2";#N/A,#N/A,FALSE,"BAL1";#N/A,#N/A,FALSE,"INC";#N/A,#N/A,FALSE,"BAL";#N/A,#N/A,FALSE,"CASH";#N/A,#N/A,FALSE,"DEBT";#N/A,#N/A,FALSE,"EQTY";#N/A,#N/A,FALSE,"TAX";#N/A,#N/A,FALSE,"DEPR"}</definedName>
    <definedName name="opmpo" hidden="1">{#N/A,#N/A,FALSE,"CVR";#N/A,#N/A,FALSE,"INC1";#N/A,#N/A,FALSE,"INC2";#N/A,#N/A,FALSE,"BAL1";#N/A,#N/A,FALSE,"INC";#N/A,#N/A,FALSE,"BAL";#N/A,#N/A,FALSE,"CASH";#N/A,#N/A,FALSE,"DEBT";#N/A,#N/A,FALSE,"EQTY";#N/A,#N/A,FALSE,"TAX";#N/A,#N/A,FALSE,"DEPR"}</definedName>
    <definedName name="opndixm" localSheetId="2" hidden="1">{"detail",#N/A,FALSE,"mfg";"summary",#N/A,FALSE,"mfg"}</definedName>
    <definedName name="opndixm" hidden="1">{"detail",#N/A,FALSE,"mfg";"summary",#N/A,FALSE,"mfg"}</definedName>
    <definedName name="opoo">MATCH(0.01,#REF!,-1)+1</definedName>
    <definedName name="opop3" localSheetId="2" hidden="1">{"Summary only",#N/A,TRUE,"Detailed Summary"}</definedName>
    <definedName name="opop3" hidden="1">{"Summary only",#N/A,TRUE,"Detailed Summary"}</definedName>
    <definedName name="opopop" localSheetId="2" hidden="1">{#N/A,#N/A,TRUE,"index";#N/A,#N/A,TRUE,"Summary";#N/A,#N/A,TRUE,"Continuing Business";#N/A,#N/A,TRUE,"Disposals";#N/A,#N/A,TRUE,"Acquisitions";#N/A,#N/A,TRUE,"Actual &amp; Plan Reconciliation"}</definedName>
    <definedName name="opopop" hidden="1">{#N/A,#N/A,TRUE,"index";#N/A,#N/A,TRUE,"Summary";#N/A,#N/A,TRUE,"Continuing Business";#N/A,#N/A,TRUE,"Disposals";#N/A,#N/A,TRUE,"Acquisitions";#N/A,#N/A,TRUE,"Actual &amp; Plan Reconciliation"}</definedName>
    <definedName name="opp" localSheetId="2" hidden="1">{#N/A,#N/A,FALSE,"P1";#N/A,#N/A,FALSE,"P2";#N/A,#N/A,FALSE,"P4";#N/A,#N/A,FALSE,"P5";#N/A,#N/A,FALSE,"P6";#N/A,#N/A,FALSE,"P7";#N/A,#N/A,FALSE,"P8";#N/A,#N/A,FALSE,"P9";#N/A,#N/A,FALSE,"P10"}</definedName>
    <definedName name="opp" hidden="1">{#N/A,#N/A,FALSE,"P1";#N/A,#N/A,FALSE,"P2";#N/A,#N/A,FALSE,"P4";#N/A,#N/A,FALSE,"P5";#N/A,#N/A,FALSE,"P6";#N/A,#N/A,FALSE,"P7";#N/A,#N/A,FALSE,"P8";#N/A,#N/A,FALSE,"P9";#N/A,#N/A,FALSE,"P10"}</definedName>
    <definedName name="OpsQtr">#REF!</definedName>
    <definedName name="OpsYr">#REF!</definedName>
    <definedName name="Opt_Base_Profit">#REF!</definedName>
    <definedName name="Opt_Base_Revenue">#REF!</definedName>
    <definedName name="Opt_Dilution">#REF!</definedName>
    <definedName name="Opt_EBIT">#REF!</definedName>
    <definedName name="Opt_Gro_Rate_01">#REF!</definedName>
    <definedName name="Opt_Gro_Rate_02">#REF!</definedName>
    <definedName name="Opt_Gro_Rate_03">#REF!</definedName>
    <definedName name="Opt_Gro_Rate_04">#REF!</definedName>
    <definedName name="Opt_Gro_Rate_05">#REF!</definedName>
    <definedName name="Opt_Gro_Rate_97">#REF!</definedName>
    <definedName name="Opt_Gro_Rate_98">#REF!</definedName>
    <definedName name="Opt_Gro_Rate_99">#REF!</definedName>
    <definedName name="Opt_PE">#REF!</definedName>
    <definedName name="Opt_Profit_01">#REF!</definedName>
    <definedName name="Opt_Profit_02">#REF!</definedName>
    <definedName name="Opt_Profit_03">#REF!</definedName>
    <definedName name="Opt_Profit_04">#REF!</definedName>
    <definedName name="Opt_Profit_05">#REF!</definedName>
    <definedName name="Opt_Profit_97">#REF!</definedName>
    <definedName name="Opt_Profit_98">#REF!</definedName>
    <definedName name="Opt_Profit_99">#REF!</definedName>
    <definedName name="Opt_Return_Mult">#REF!</definedName>
    <definedName name="Opt_Value">#REF!</definedName>
    <definedName name="OPTexponents">"0 3 3 6"</definedName>
    <definedName name="Optimistic_Case">#REF!</definedName>
    <definedName name="OPTION" localSheetId="2"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OPTION"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Option_Cancellation_Date" localSheetId="2">OFFSET('Consulting Rev_Backlog'!_5354__FDSAUDITLINK__,1,0,_51__123Graph_ECHART_7)</definedName>
    <definedName name="Option_Cancellation_Date">OFFSET('Consulting Rev_Backlog'!_5354__FDSAUDITLINK__,1,0,_51__123Graph_ECHART_7)</definedName>
    <definedName name="Option_Expiration_Date" localSheetId="2">OFFSET(_5355__FDSAUDITLINK__,1,0,_51__123Graph_ECHART_7)</definedName>
    <definedName name="Option_Expiration_Date">OFFSET(_5355__FDSAUDITLINK__,1,0,_51__123Graph_ECHART_7)</definedName>
    <definedName name="Option_Plan_Information_Table_Header" localSheetId="2">OFFSET(FMV_DATE_HEADER,0,0,1,_51__123Graph_XCHART_6+2)</definedName>
    <definedName name="Option_Plan_Information_Table_Header">OFFSET(FMV_DATE_HEADER,0,0,1,_51__123Graph_XCHART_6+2)</definedName>
    <definedName name="option_proceeds">#REF!</definedName>
    <definedName name="Option1">#REF!</definedName>
    <definedName name="Option2">#REF!</definedName>
    <definedName name="Optiondilution">#REF!</definedName>
    <definedName name="optionrange2">#REF!</definedName>
    <definedName name="options">#REF!</definedName>
    <definedName name="Options2">#REF!</definedName>
    <definedName name="Optronics" localSheetId="2" hidden="1">{#N/A,#N/A,FALSE,"Title";#N/A,#N/A,FALSE,"Index";#N/A,#N/A,FALSE,"1";#N/A,#N/A,FALSE,"2";#N/A,#N/A,FALSE,"3";#N/A,#N/A,FALSE,"4";#N/A,#N/A,FALSE,"5";#N/A,#N/A,FALSE,"6";#N/A,#N/A,FALSE,"7";#N/A,#N/A,FALSE,"8"}</definedName>
    <definedName name="Optronics" hidden="1">{#N/A,#N/A,FALSE,"Title";#N/A,#N/A,FALSE,"Index";#N/A,#N/A,FALSE,"1";#N/A,#N/A,FALSE,"2";#N/A,#N/A,FALSE,"3";#N/A,#N/A,FALSE,"4";#N/A,#N/A,FALSE,"5";#N/A,#N/A,FALSE,"6";#N/A,#N/A,FALSE,"7";#N/A,#N/A,FALSE,"8"}</definedName>
    <definedName name="OPTvec">"1 1 5 1 2 0 0 0 0 0 0 8 8 2 19 30 1 1 0 1 1 0 1 0 1 0 0 0 0 2 1 0 100 300 2 0 0 0 12 ý1 0 0 2"</definedName>
    <definedName name="OQLIB">"QUSRSYS"</definedName>
    <definedName name="OQNAM">"LANAR01"</definedName>
    <definedName name="oqptj" localSheetId="2" hidden="1">{"Monthly6Q",#N/A,FALSE,"0614ESL"}</definedName>
    <definedName name="oqptj" hidden="1">{"Monthly6Q",#N/A,FALSE,"0614ESL"}</definedName>
    <definedName name="orange">#REF!</definedName>
    <definedName name="ORCC" localSheetId="2" hidden="1">{#N/A,#N/A,FALSE,"Projections";#N/A,#N/A,FALSE,"Multiples Valuation";#N/A,#N/A,FALSE,"LBO";#N/A,#N/A,FALSE,"Multiples_Sensitivity";#N/A,#N/A,FALSE,"Summary"}</definedName>
    <definedName name="ORCC" hidden="1">{#N/A,#N/A,FALSE,"Projections";#N/A,#N/A,FALSE,"Multiples Valuation";#N/A,#N/A,FALSE,"LBO";#N/A,#N/A,FALSE,"Multiples_Sensitivity";#N/A,#N/A,FALSE,"Summary"}</definedName>
    <definedName name="ORDER">#REF!</definedName>
    <definedName name="Order__1">0</definedName>
    <definedName name="Order_Value">#REF!</definedName>
    <definedName name="order1a" hidden="1">255</definedName>
    <definedName name="Order2" localSheetId="2" hidden="1">0</definedName>
    <definedName name="Order2" hidden="1">255</definedName>
    <definedName name="OrderQty">#REF!</definedName>
    <definedName name="Orders" localSheetId="2" hidden="1">{#N/A,#N/A,FALSE,"Order Summary";#N/A,#N/A,FALSE,"Shipment Summary";#N/A,#N/A,FALSE,"Weekly Summary";#N/A,#N/A,FALSE,"Cash Flow Summary"}</definedName>
    <definedName name="Orders" hidden="1">{#N/A,#N/A,FALSE,"Order Summary";#N/A,#N/A,FALSE,"Shipment Summary";#N/A,#N/A,FALSE,"Weekly Summary";#N/A,#N/A,FALSE,"Cash Flow Summary"}</definedName>
    <definedName name="OrderSumm_pg1">#REF!</definedName>
    <definedName name="OrderSumm_pg2">#REF!</definedName>
    <definedName name="OrderSumm_pg3">#REF!</definedName>
    <definedName name="OrderSumm_pg4">#REF!</definedName>
    <definedName name="OrderTable" hidden="1">#REF!</definedName>
    <definedName name="OrderY1Q1">#REF!</definedName>
    <definedName name="OrderY1Q2">#REF!</definedName>
    <definedName name="OrderY1Q3">#REF!</definedName>
    <definedName name="OrderY1Q4">#REF!</definedName>
    <definedName name="OrderY2Q1">#REF!</definedName>
    <definedName name="OrderY2Q2">#REF!</definedName>
    <definedName name="OrderY2Q3">#REF!</definedName>
    <definedName name="OrderY2Q4">#REF!</definedName>
    <definedName name="OrderY3Q1">#REF!</definedName>
    <definedName name="OrderY3Q2">#REF!</definedName>
    <definedName name="OrderY3Q3">#REF!</definedName>
    <definedName name="OrderY3Q4">#REF!</definedName>
    <definedName name="OrdY1Q2">#REF!</definedName>
    <definedName name="OrdY1Q3">#REF!</definedName>
    <definedName name="OrdY1Q4">#REF!</definedName>
    <definedName name="Oregon" hidden="1">{#N/A,#N/A,FALSE,"Aging Summary";#N/A,#N/A,FALSE,"Ratio Analysis";#N/A,#N/A,FALSE,"Test 120 Day Accts";#N/A,#N/A,FALSE,"Tickmarks"}</definedName>
    <definedName name="orej" localSheetId="2" hidden="1">{"Monthly6Q",#N/A,FALSE,"0614ESL"}</definedName>
    <definedName name="orej" hidden="1">{"Monthly6Q",#N/A,FALSE,"0614ESL"}</definedName>
    <definedName name="Org">#REF!</definedName>
    <definedName name="ORGANIC">#REF!</definedName>
    <definedName name="Orglist">#REF!</definedName>
    <definedName name="Origbudget12">#REF!</definedName>
    <definedName name="originalvaluestable">#REF!</definedName>
    <definedName name="os56rt" localSheetId="2"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os56rt"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oskdock" hidden="1">#REF!</definedName>
    <definedName name="OT">#REF!</definedName>
    <definedName name="OTAP">#REF!</definedName>
    <definedName name="OTAR">#REF!</definedName>
    <definedName name="otbb" localSheetId="2" hidden="1">IF(ISERROR('Consulting Rev_Backlog'!_5382__FDSAUDITLINK__*1),'Consulting Rev_Backlog'!_5382__FDSAUDITLINK__,'Consulting Rev_Backlog'!_5382__FDSAUDITLINK__*1)</definedName>
    <definedName name="otbb" hidden="1">IF(ISERROR('Consulting Rev_Backlog'!_5382__FDSAUDITLINK__*1),'Consulting Rev_Backlog'!_5382__FDSAUDITLINK__,'Consulting Rev_Backlog'!_5382__FDSAUDITLINK__*1)</definedName>
    <definedName name="OTCOA">#REF!</definedName>
    <definedName name="OTCur">#REF!</definedName>
    <definedName name="OTDPO">#REF!</definedName>
    <definedName name="OTDSO">#REF!</definedName>
    <definedName name="OTFac">#REF!</definedName>
    <definedName name="OTH_INC">#REF!</definedName>
    <definedName name="Other" hidden="1">#REF!</definedName>
    <definedName name="OTHER_ASSETS" hidden="1">"OTHER_ASSETS"</definedName>
    <definedName name="OTHER_CURRENT_ASSETS" hidden="1">"OTHER_CURRENT_ASSETS"</definedName>
    <definedName name="OTHER_CURRENT_LIAB" hidden="1">"OTHER_CURRENT_LIAB"</definedName>
    <definedName name="Other_dividends">#REF!</definedName>
    <definedName name="OTHER_EARNING" hidden="1">"OTHER_EARNING"</definedName>
    <definedName name="OTHER_EQUITY" hidden="1">"OTHER_EQUITY"</definedName>
    <definedName name="other_expense">#REF!</definedName>
    <definedName name="Other_I">#REF!</definedName>
    <definedName name="Other_II">#REF!</definedName>
    <definedName name="OTHER_INVESTING" hidden="1">"OTHER_INVESTING"</definedName>
    <definedName name="OTHER_LIAB" hidden="1">"OTHER_LIAB"</definedName>
    <definedName name="OTHER_LONG_TERM" hidden="1">"OTHER_LONG_TERM"</definedName>
    <definedName name="OTHER_NET" hidden="1">"OTHER_NET"</definedName>
    <definedName name="OTHER_OPER" hidden="1">"OTHER_OPER"</definedName>
    <definedName name="Other_PBO">#REF!</definedName>
    <definedName name="OTHER_RECEIV" hidden="1">"OTHER_RECEIV"</definedName>
    <definedName name="OTHER_REVENUE" hidden="1">"OTHER_REVENUE"</definedName>
    <definedName name="Other_Segment_Revenues">#REF!</definedName>
    <definedName name="other33" localSheetId="2" hidden="1">{#N/A,#N/A,FALSE,"Pharm";#N/A,#N/A,FALSE,"WWCM"}</definedName>
    <definedName name="other33" hidden="1">{#N/A,#N/A,FALSE,"Pharm";#N/A,#N/A,FALSE,"WWCM"}</definedName>
    <definedName name="other33_1" localSheetId="2" hidden="1">{#N/A,#N/A,FALSE,"Pharm";#N/A,#N/A,FALSE,"WWCM"}</definedName>
    <definedName name="other33_1" hidden="1">{#N/A,#N/A,FALSE,"Pharm";#N/A,#N/A,FALSE,"WWCM"}</definedName>
    <definedName name="other33_2" localSheetId="2" hidden="1">{#N/A,#N/A,FALSE,"Pharm";#N/A,#N/A,FALSE,"WWCM"}</definedName>
    <definedName name="other33_2" hidden="1">{#N/A,#N/A,FALSE,"Pharm";#N/A,#N/A,FALSE,"WWCM"}</definedName>
    <definedName name="other33_3" localSheetId="2" hidden="1">{#N/A,#N/A,FALSE,"Pharm";#N/A,#N/A,FALSE,"WWCM"}</definedName>
    <definedName name="other33_3" hidden="1">{#N/A,#N/A,FALSE,"Pharm";#N/A,#N/A,FALSE,"WWCM"}</definedName>
    <definedName name="other33_4" localSheetId="2" hidden="1">{#N/A,#N/A,FALSE,"Pharm";#N/A,#N/A,FALSE,"WWCM"}</definedName>
    <definedName name="other33_4" hidden="1">{#N/A,#N/A,FALSE,"Pharm";#N/A,#N/A,FALSE,"WWCM"}</definedName>
    <definedName name="OtherAllocation">#REF!</definedName>
    <definedName name="otherasset">#REF!</definedName>
    <definedName name="otherassetpm">#REF!</definedName>
    <definedName name="OtherAssets">#REF!</definedName>
    <definedName name="OtherCurrentAssets">#REF!</definedName>
    <definedName name="OtherCurrentLiabilities">#REF!</definedName>
    <definedName name="OtherEur">#REF!</definedName>
    <definedName name="OtherInvestment">#REF!</definedName>
    <definedName name="OtherLongTermLiabilities">#REF!</definedName>
    <definedName name="othermar" localSheetId="2" hidden="1">{#N/A,#N/A,FALSE,"Pharm";#N/A,#N/A,FALSE,"WWCM"}</definedName>
    <definedName name="othermar" hidden="1">{#N/A,#N/A,FALSE,"Pharm";#N/A,#N/A,FALSE,"WWCM"}</definedName>
    <definedName name="othermar_1" localSheetId="2" hidden="1">{#N/A,#N/A,FALSE,"Pharm";#N/A,#N/A,FALSE,"WWCM"}</definedName>
    <definedName name="othermar_1" hidden="1">{#N/A,#N/A,FALSE,"Pharm";#N/A,#N/A,FALSE,"WWCM"}</definedName>
    <definedName name="othermar_2" localSheetId="2" hidden="1">{#N/A,#N/A,FALSE,"Pharm";#N/A,#N/A,FALSE,"WWCM"}</definedName>
    <definedName name="othermar_2" hidden="1">{#N/A,#N/A,FALSE,"Pharm";#N/A,#N/A,FALSE,"WWCM"}</definedName>
    <definedName name="othermar_3" localSheetId="2" hidden="1">{#N/A,#N/A,FALSE,"Pharm";#N/A,#N/A,FALSE,"WWCM"}</definedName>
    <definedName name="othermar_3" hidden="1">{#N/A,#N/A,FALSE,"Pharm";#N/A,#N/A,FALSE,"WWCM"}</definedName>
    <definedName name="othermar_4" localSheetId="2" hidden="1">{#N/A,#N/A,FALSE,"Pharm";#N/A,#N/A,FALSE,"WWCM"}</definedName>
    <definedName name="othermar_4" hidden="1">{#N/A,#N/A,FALSE,"Pharm";#N/A,#N/A,FALSE,"WWCM"}</definedName>
    <definedName name="OtherNonCashOpItems">#REF!</definedName>
    <definedName name="OtherOperatingExpense">#REF!</definedName>
    <definedName name="OtherRev">#REF!</definedName>
    <definedName name="Others" localSheetId="2" hidden="1">{"Page 1",#N/A,FALSE,"Sheet1";"Page 2",#N/A,FALSE,"Sheet1"}</definedName>
    <definedName name="Others" hidden="1">{"Page 1",#N/A,FALSE,"Sheet1";"Page 2",#N/A,FALSE,"Sheet1"}</definedName>
    <definedName name="othersmark">#REF!</definedName>
    <definedName name="othersrent">#REF!</definedName>
    <definedName name="Otherv" hidden="1">{"Returns1",#N/A,FALSE,"Trans";"Returns2",#N/A,FALSE,"Trans";"Returns3",#N/A,FALSE,"Trans";"Returns4",#N/A,FALSE,"Trans";"Returns5",#N/A,FALSE,"Trans"}</definedName>
    <definedName name="otherv2" localSheetId="2" hidden="1">{"YTDONLY",#N/A,FALSE,"09-SUM  ";"REGULAR1",#N/A,FALSE,"09-SUM  "}</definedName>
    <definedName name="otherv2" hidden="1">{"YTDONLY",#N/A,FALSE,"09-SUM  ";"REGULAR1",#N/A,FALSE,"09-SUM  "}</definedName>
    <definedName name="otherytd">#REF!</definedName>
    <definedName name="OTInt">#REF!</definedName>
    <definedName name="OTInv">#REF!</definedName>
    <definedName name="OTInvest">#REF!</definedName>
    <definedName name="OTIT">#REF!</definedName>
    <definedName name="otje" localSheetId="2" hidden="1">{"Monthly6Q",#N/A,FALSE,"0614ESL"}</definedName>
    <definedName name="otje" hidden="1">{"Monthly6Q",#N/A,FALSE,"0614ESL"}</definedName>
    <definedName name="OTPENALTY_INPUT">#REF!</definedName>
    <definedName name="otpr">#REF!</definedName>
    <definedName name="OTPrice">#REF!</definedName>
    <definedName name="OTRD">#REF!</definedName>
    <definedName name="OTRM">#REF!</definedName>
    <definedName name="OTRMSpe">#REF!</definedName>
    <definedName name="OTSGaA">#REF!</definedName>
    <definedName name="OTSite">#REF!</definedName>
    <definedName name="OTSTDPack">#REF!</definedName>
    <definedName name="OTTaxes">#REF!</definedName>
    <definedName name="OTTC">#REF!</definedName>
    <definedName name="OTTurn">#REF!</definedName>
    <definedName name="OTURBOM">#REF!</definedName>
    <definedName name="OTURMCODE">#REF!</definedName>
    <definedName name="OTVolume">#REF!</definedName>
    <definedName name="OTWar">#REF!</definedName>
    <definedName name="ou" localSheetId="2" hidden="1">{"QTR_ACT",#N/A,FALSE,"PROP_PBIT_DEV_Q3";"QTR_BUD",#N/A,FALSE,"PROP_PBIT_DEV_Q3";"YTD_BUD",#N/A,FALSE,"PROP_PBIT_DEV_Q3";"YTD_ACT",#N/A,FALSE,"PROP_PBIT_DEV_Q3";"FY95 SNAP3",#N/A,FALSE,"PROP_PBIT_DEV_Q3";"FY95_BUD",#N/A,FALSE,"PROP_PBIT_DEV_Q3";"FY96_BUD",#N/A,FALSE,"PROP_PBIT_DEV_Q3"}</definedName>
    <definedName name="ou" hidden="1">{"QTR_ACT",#N/A,FALSE,"PROP_PBIT_DEV_Q3";"QTR_BUD",#N/A,FALSE,"PROP_PBIT_DEV_Q3";"YTD_BUD",#N/A,FALSE,"PROP_PBIT_DEV_Q3";"YTD_ACT",#N/A,FALSE,"PROP_PBIT_DEV_Q3";"FY95 SNAP3",#N/A,FALSE,"PROP_PBIT_DEV_Q3";"FY95_BUD",#N/A,FALSE,"PROP_PBIT_DEV_Q3";"FY96_BUD",#N/A,FALSE,"PROP_PBIT_DEV_Q3"}</definedName>
    <definedName name="ouhio" localSheetId="2" hidden="1">{"Summary",#N/A,FALSE,"Details (2)"}</definedName>
    <definedName name="ouhio" hidden="1">{"Summary",#N/A,FALSE,"Details (2)"}</definedName>
    <definedName name="ouououiouopupo" localSheetId="2" hidden="1">{#N/A,#N/A,FALSE,"BS";#N/A,#N/A,FALSE,"PL";#N/A,#N/A,FALSE,"SOE";#N/A,#N/A,FALSE,"SCF"}</definedName>
    <definedName name="ouououiouopupo" hidden="1">{#N/A,#N/A,FALSE,"BS";#N/A,#N/A,FALSE,"PL";#N/A,#N/A,FALSE,"SOE";#N/A,#N/A,FALSE,"SCF"}</definedName>
    <definedName name="ouououiouopupo_1" localSheetId="2" hidden="1">{#N/A,#N/A,FALSE,"BS";#N/A,#N/A,FALSE,"PL";#N/A,#N/A,FALSE,"SOE";#N/A,#N/A,FALSE,"SCF"}</definedName>
    <definedName name="ouououiouopupo_1" hidden="1">{#N/A,#N/A,FALSE,"BS";#N/A,#N/A,FALSE,"PL";#N/A,#N/A,FALSE,"SOE";#N/A,#N/A,FALSE,"SCF"}</definedName>
    <definedName name="ouououiouopupo_2" localSheetId="2" hidden="1">{#N/A,#N/A,FALSE,"BS";#N/A,#N/A,FALSE,"PL";#N/A,#N/A,FALSE,"SOE";#N/A,#N/A,FALSE,"SCF"}</definedName>
    <definedName name="ouououiouopupo_2" hidden="1">{#N/A,#N/A,FALSE,"BS";#N/A,#N/A,FALSE,"PL";#N/A,#N/A,FALSE,"SOE";#N/A,#N/A,FALSE,"SCF"}</definedName>
    <definedName name="ouououiouopupo_3" localSheetId="2" hidden="1">{#N/A,#N/A,FALSE,"BS";#N/A,#N/A,FALSE,"PL";#N/A,#N/A,FALSE,"SOE";#N/A,#N/A,FALSE,"SCF"}</definedName>
    <definedName name="ouououiouopupo_3" hidden="1">{#N/A,#N/A,FALSE,"BS";#N/A,#N/A,FALSE,"PL";#N/A,#N/A,FALSE,"SOE";#N/A,#N/A,FALSE,"SCF"}</definedName>
    <definedName name="ouououiouopupo_4" localSheetId="2" hidden="1">{#N/A,#N/A,FALSE,"BS";#N/A,#N/A,FALSE,"PL";#N/A,#N/A,FALSE,"SOE";#N/A,#N/A,FALSE,"SCF"}</definedName>
    <definedName name="ouououiouopupo_4" hidden="1">{#N/A,#N/A,FALSE,"BS";#N/A,#N/A,FALSE,"PL";#N/A,#N/A,FALSE,"SOE";#N/A,#N/A,FALSE,"SCF"}</definedName>
    <definedName name="ououp0" localSheetId="2" hidden="1">{#N/A,#N/A,FALSE,"TABLE_1 YTD- VALUES LAST YR(2)"}</definedName>
    <definedName name="ououp0" hidden="1">{#N/A,#N/A,FALSE,"TABLE_1 YTD- VALUES LAST YR(2)"}</definedName>
    <definedName name="ououp0_1" localSheetId="2" hidden="1">{#N/A,#N/A,FALSE,"TABLE_1 YTD- VALUES LAST YR(2)"}</definedName>
    <definedName name="ououp0_1" hidden="1">{#N/A,#N/A,FALSE,"TABLE_1 YTD- VALUES LAST YR(2)"}</definedName>
    <definedName name="ououp0_2" localSheetId="2" hidden="1">{#N/A,#N/A,FALSE,"TABLE_1 YTD- VALUES LAST YR(2)"}</definedName>
    <definedName name="ououp0_2" hidden="1">{#N/A,#N/A,FALSE,"TABLE_1 YTD- VALUES LAST YR(2)"}</definedName>
    <definedName name="ououp0_3" localSheetId="2" hidden="1">{#N/A,#N/A,FALSE,"TABLE_1 YTD- VALUES LAST YR(2)"}</definedName>
    <definedName name="ououp0_3" hidden="1">{#N/A,#N/A,FALSE,"TABLE_1 YTD- VALUES LAST YR(2)"}</definedName>
    <definedName name="ououp0_4" localSheetId="2" hidden="1">{#N/A,#N/A,FALSE,"TABLE_1 YTD- VALUES LAST YR(2)"}</definedName>
    <definedName name="ououp0_4" hidden="1">{#N/A,#N/A,FALSE,"TABLE_1 YTD- VALUES LAST YR(2)"}</definedName>
    <definedName name="OUS_Cisco_ID_Start" localSheetId="2">OFFSET(_542__FDSAUDITLINK__,1,0,1)</definedName>
    <definedName name="OUS_Cisco_ID_Start">OFFSET(_542__FDSAUDITLINK__,1,0,1)</definedName>
    <definedName name="OUS_Converted_Grant_Price_Start" localSheetId="2">OFFSET('Consulting Rev_Backlog'!_5421__FDSAUDITLINK__,1,0,1)</definedName>
    <definedName name="OUS_Converted_Grant_Price_Start">OFFSET('Consulting Rev_Backlog'!_5421__FDSAUDITLINK__,1,0,1)</definedName>
    <definedName name="OUS_Converted_Grant_Size_Start" localSheetId="2">OFFSET(_5422__FDSAUDITLINK__,1,0,1)</definedName>
    <definedName name="OUS_Converted_Grant_Size_Start">OFFSET(_5422__FDSAUDITLINK__,1,0,1)</definedName>
    <definedName name="OUS_Expiration_Date_Start_1" localSheetId="2">OFFSET('Consulting Rev_Backlog'!_5424__FDSAUDITLINK__,1,0,1)</definedName>
    <definedName name="OUS_Expiration_Date_Start_1">OFFSET('Consulting Rev_Backlog'!_5424__FDSAUDITLINK__,1,0,1)</definedName>
    <definedName name="OUS_Expiration_Date_Start_2" localSheetId="2">OFFSET(_5424__FDSAUDITLINK__,1,0,1)</definedName>
    <definedName name="OUS_Expiration_Date_Start_2">OFFSET(_5424__FDSAUDITLINK__,1,0,1)</definedName>
    <definedName name="OUS_Expiration_Date_Start_3" localSheetId="2">OFFSET('Consulting Rev_Backlog'!_5425__FDSAUDITLINK__,1,0,1)</definedName>
    <definedName name="OUS_Expiration_Date_Start_3">OFFSET('Consulting Rev_Backlog'!_5425__FDSAUDITLINK__,1,0,1)</definedName>
    <definedName name="OUS_Expiration_Date_Start_4" localSheetId="2">OFFSET(_5425__FDSAUDITLINK__,1,0,1)</definedName>
    <definedName name="OUS_Expiration_Date_Start_4">OFFSET(_5425__FDSAUDITLINK__,1,0,1)</definedName>
    <definedName name="OUS_Grant_Date_Start" localSheetId="2">OFFSET(_543______________123Graph_ACHART_13,1,0,1)</definedName>
    <definedName name="OUS_Grant_Date_Start">OFFSET(_543______________123Graph_ACHART_13,1,0,1)</definedName>
    <definedName name="OUS_Grant_Type_Start" localSheetId="2">OFFSET(_543__FDSAUDITLINK__,1,0,1)</definedName>
    <definedName name="OUS_Grant_Type_Start">OFFSET(_543__FDSAUDITLINK__,1,0,1)</definedName>
    <definedName name="OUS_VCD_Start" localSheetId="2">OFFSET('Consulting Rev_Backlog'!_5431__FDSAUDITLINK__,1,0,1)</definedName>
    <definedName name="OUS_VCD_Start">OFFSET('Consulting Rev_Backlog'!_5431__FDSAUDITLINK__,1,0,1)</definedName>
    <definedName name="OUT">#REF!</definedName>
    <definedName name="Outflows">OFFSET(#REF!, 0,#REF!- 60+1, 1,#REF! -#REF!+1)</definedName>
    <definedName name="Outlook" localSheetId="2" hidden="1">{"arpm1995",#N/A,FALSE,"Summary 95-96";"bus_long_distance",#N/A,FALSE,"Summary 95-96";"mins_per_day",#N/A,FALSE,"Summary 95-96";"minutes1995",#N/A,FALSE,"Summary 95-96";"rev_per_day",#N/A,FALSE,"Summary 95-96";"view1995",#N/A,FALSE,"Summary 95-96"}</definedName>
    <definedName name="Outlook" hidden="1">{"arpm1995",#N/A,FALSE,"Summary 95-96";"bus_long_distance",#N/A,FALSE,"Summary 95-96";"mins_per_day",#N/A,FALSE,"Summary 95-96";"minutes1995",#N/A,FALSE,"Summary 95-96";"rev_per_day",#N/A,FALSE,"Summary 95-96";"view1995",#N/A,FALSE,"Summary 95-96"}</definedName>
    <definedName name="OutputList" localSheetId="2">OFFSET('Consulting Rev_Backlog'!_5436__FDSAUDITLINK__,1,0,_5434__FDSAUDITLINK__,1)</definedName>
    <definedName name="OutputList">OFFSET('Consulting Rev_Backlog'!_5436__FDSAUDITLINK__,1,0,_5434__FDSAUDITLINK__,1)</definedName>
    <definedName name="OutputsTable">#REF!</definedName>
    <definedName name="over75">#REF!</definedName>
    <definedName name="overdr">#REF!</definedName>
    <definedName name="overdrpm">#REF!</definedName>
    <definedName name="OVERHEADS">#REF!</definedName>
    <definedName name="override">#REF!</definedName>
    <definedName name="Oversigt" localSheetId="2" hidden="1">{#N/A,#N/A,FALSE,"mdr.XLS";"db",#N/A,FALSE,"mdr.XLS";#N/A,#N/A,FALSE,"Forside ";#N/A,#N/A,FALSE,"INVEST.XLS"}</definedName>
    <definedName name="Oversigt" hidden="1">{#N/A,#N/A,FALSE,"mdr.XLS";"db",#N/A,FALSE,"mdr.XLS";#N/A,#N/A,FALSE,"Forside ";#N/A,#N/A,FALSE,"INVEST.XLS"}</definedName>
    <definedName name="Oversigt1" localSheetId="2" hidden="1">{#N/A,#N/A,FALSE,"mdr.XLS";"db",#N/A,FALSE,"mdr.XLS";#N/A,#N/A,FALSE,"Forside ";#N/A,#N/A,FALSE,"INVEST.XLS"}</definedName>
    <definedName name="Oversigt1" hidden="1">{#N/A,#N/A,FALSE,"mdr.XLS";"db",#N/A,FALSE,"mdr.XLS";#N/A,#N/A,FALSE,"Forside ";#N/A,#N/A,FALSE,"INVEST.XLS"}</definedName>
    <definedName name="OVERSIGT2" localSheetId="2" hidden="1">{#N/A,#N/A,FALSE,"mdr.XLS";"db",#N/A,FALSE,"mdr.XLS";#N/A,#N/A,FALSE,"Forside ";#N/A,#N/A,FALSE,"INVEST.XLS"}</definedName>
    <definedName name="OVERSIGT2" hidden="1">{#N/A,#N/A,FALSE,"mdr.XLS";"db",#N/A,FALSE,"mdr.XLS";#N/A,#N/A,FALSE,"Forside ";#N/A,#N/A,FALSE,"INVEST.XLS"}</definedName>
    <definedName name="OVERSIGT6" localSheetId="2" hidden="1">{#N/A,#N/A,FALSE,"mdr.XLS";"db",#N/A,FALSE,"mdr.XLS";#N/A,#N/A,FALSE,"Forside ";#N/A,#N/A,FALSE,"INVEST.XLS"}</definedName>
    <definedName name="OVERSIGT6" hidden="1">{#N/A,#N/A,FALSE,"mdr.XLS";"db",#N/A,FALSE,"mdr.XLS";#N/A,#N/A,FALSE,"Forside ";#N/A,#N/A,FALSE,"INVEST.XLS"}</definedName>
    <definedName name="OverTable">#REF!</definedName>
    <definedName name="Overview" localSheetId="2" hidden="1">{"Entire Spreadsheet",#N/A,FALSE,"ACCTLIST";"Invoices",#N/A,FALSE,"ACCTLIST"}</definedName>
    <definedName name="Overview" hidden="1">{"Entire Spreadsheet",#N/A,FALSE,"ACCTLIST";"Invoices",#N/A,FALSE,"ACCTLIST"}</definedName>
    <definedName name="Overview_1" localSheetId="2" hidden="1">{"Entire Spreadsheet",#N/A,FALSE,"ACCTLIST";"Invoices",#N/A,FALSE,"ACCTLIST"}</definedName>
    <definedName name="Overview_1" hidden="1">{"Entire Spreadsheet",#N/A,FALSE,"ACCTLIST";"Invoices",#N/A,FALSE,"ACCTLIST"}</definedName>
    <definedName name="OverviewII" localSheetId="2" hidden="1">{"Entire Spreadsheet",#N/A,FALSE,"ACCTLIST";"Invoices",#N/A,FALSE,"ACCTLIST"}</definedName>
    <definedName name="OverviewII" hidden="1">{"Entire Spreadsheet",#N/A,FALSE,"ACCTLIST";"Invoices",#N/A,FALSE,"ACCTLIST"}</definedName>
    <definedName name="OverviewII_1" localSheetId="2" hidden="1">{"Entire Spreadsheet",#N/A,FALSE,"ACCTLIST";"Invoices",#N/A,FALSE,"ACCTLIST"}</definedName>
    <definedName name="OverviewII_1" hidden="1">{"Entire Spreadsheet",#N/A,FALSE,"ACCTLIST";"Invoices",#N/A,FALSE,"ACCTLIST"}</definedName>
    <definedName name="OVR">#REF!</definedName>
    <definedName name="OVTTurn">#REF!</definedName>
    <definedName name="owmkib" localSheetId="2" hidden="1">{"detail",#N/A,FALSE,"mfg";"summary",#N/A,FALSE,"mfg"}</definedName>
    <definedName name="owmkib" hidden="1">{"detail",#N/A,FALSE,"mfg";"summary",#N/A,FALSE,"mfg"}</definedName>
    <definedName name="Own">#REF!</definedName>
    <definedName name="Own_ship" hidden="1">OFFSET(#REF!,1,0)</definedName>
    <definedName name="OwnBrands">#REF!</definedName>
    <definedName name="ownedrent">#REF!</definedName>
    <definedName name="OWNER" hidden="1">#REF!</definedName>
    <definedName name="OwnerDays1">#REF!</definedName>
    <definedName name="OwnerDays2">#REF!</definedName>
    <definedName name="OwnerDays3">#REF!</definedName>
    <definedName name="OwnerDays4">#REF!</definedName>
    <definedName name="OwnerDraw1">#REF!</definedName>
    <definedName name="OwnerDraw2">#REF!</definedName>
    <definedName name="OwnerDraw3">#REF!</definedName>
    <definedName name="OwnerDraw4">#REF!</definedName>
    <definedName name="OwnerPct1">#REF!</definedName>
    <definedName name="OwnerPct2">#REF!</definedName>
    <definedName name="OwnerPct3">#REF!</definedName>
    <definedName name="OwnerPct4">#REF!</definedName>
    <definedName name="OwnerProd1">#REF!</definedName>
    <definedName name="OwnerProd2">#REF!</definedName>
    <definedName name="OwnerProd3">#REF!</definedName>
    <definedName name="OwnerProd4">#REF!</definedName>
    <definedName name="Owners">#REF!</definedName>
    <definedName name="Ownership" localSheetId="2" hidden="1">OFFSET([0]!Data.Top.Left,1,0)</definedName>
    <definedName name="ownership" hidden="1">{#N/A,#N/A,FALSE,"Trading-Mult ";#N/A,#N/A,FALSE,"Trading-Cap";#N/A,#N/A,FALSE,"Trading-Inc";#N/A,#N/A,FALSE,"Cash Flow";#N/A,#N/A,FALSE,"M&amp;A info"}</definedName>
    <definedName name="oy" localSheetId="2" hidden="1">{"Monthly6Q",#N/A,FALSE,"0614ESL"}</definedName>
    <definedName name="oy" hidden="1">{"Monthly6Q",#N/A,FALSE,"0614ESL"}</definedName>
    <definedName name="oyi" localSheetId="2" hidden="1">{#N/A,#N/A,TRUE,"Historicals";#N/A,#N/A,TRUE,"Charts";#N/A,#N/A,TRUE,"Forecasts"}</definedName>
    <definedName name="oyi" hidden="1">{#N/A,#N/A,TRUE,"Historicals";#N/A,#N/A,TRUE,"Charts";#N/A,#N/A,TRUE,"Forecasts"}</definedName>
    <definedName name="p" localSheetId="2" hidden="1">#REF!</definedName>
    <definedName name="p" hidden="1">{"equity comps",#N/A,FALSE,"CS Comps";"equity comps",#N/A,FALSE,"PS Comps";"equity comps",#N/A,FALSE,"GIC_Comps";"equity comps",#N/A,FALSE,"GIC2_Comps"}</definedName>
    <definedName name="P.Assumptions">#REF!</definedName>
    <definedName name="P.Backup">#REF!</definedName>
    <definedName name="P.BalanceSheet">#REF!</definedName>
    <definedName name="P.Base">#REF!</definedName>
    <definedName name="P.CashFlow">#REF!</definedName>
    <definedName name="P.CloseBalSheet">#REF!</definedName>
    <definedName name="P.ControlPanel">#REF!</definedName>
    <definedName name="p.Covenants" hidden="1">#REF!</definedName>
    <definedName name="p.Covenants_Titles" hidden="1">#REF!</definedName>
    <definedName name="P.Cover">#REF!</definedName>
    <definedName name="p.CreditStats" hidden="1">#REF!</definedName>
    <definedName name="p.DCF" hidden="1">#REF!</definedName>
    <definedName name="p.DCF_Titles" hidden="1">#REF!</definedName>
    <definedName name="P.Debt">#REF!</definedName>
    <definedName name="P.IncomeStmt">#REF!</definedName>
    <definedName name="P.Inputs">#REF!</definedName>
    <definedName name="P.IntRates">#REF!</definedName>
    <definedName name="p.IRR" hidden="1">#REF!</definedName>
    <definedName name="p.IRR_Titles" hidden="1">#REF!</definedName>
    <definedName name="p.kh" localSheetId="2" hidden="1">{#N/A,#N/A,FALSE,"Heat";#N/A,#N/A,FALSE,"DCF";#N/A,#N/A,FALSE,"LBO";#N/A,#N/A,FALSE,"A";#N/A,#N/A,FALSE,"C";#N/A,#N/A,FALSE,"impd";#N/A,#N/A,FALSE,"Accr-Dilu"}</definedName>
    <definedName name="p.kh" hidden="1">{#N/A,#N/A,FALSE,"Heat";#N/A,#N/A,FALSE,"DCF";#N/A,#N/A,FALSE,"LBO";#N/A,#N/A,FALSE,"A";#N/A,#N/A,FALSE,"C";#N/A,#N/A,FALSE,"impd";#N/A,#N/A,FALSE,"Accr-Dilu"}</definedName>
    <definedName name="p.kh_1" localSheetId="2" hidden="1">{#N/A,#N/A,FALSE,"Heat";#N/A,#N/A,FALSE,"DCF";#N/A,#N/A,FALSE,"LBO";#N/A,#N/A,FALSE,"A";#N/A,#N/A,FALSE,"C";#N/A,#N/A,FALSE,"impd";#N/A,#N/A,FALSE,"Accr-Dilu"}</definedName>
    <definedName name="p.kh_1" hidden="1">{#N/A,#N/A,FALSE,"Heat";#N/A,#N/A,FALSE,"DCF";#N/A,#N/A,FALSE,"LBO";#N/A,#N/A,FALSE,"A";#N/A,#N/A,FALSE,"C";#N/A,#N/A,FALSE,"impd";#N/A,#N/A,FALSE,"Accr-Dilu"}</definedName>
    <definedName name="p.kh_2" localSheetId="2" hidden="1">{#N/A,#N/A,FALSE,"Heat";#N/A,#N/A,FALSE,"DCF";#N/A,#N/A,FALSE,"LBO";#N/A,#N/A,FALSE,"A";#N/A,#N/A,FALSE,"C";#N/A,#N/A,FALSE,"impd";#N/A,#N/A,FALSE,"Accr-Dilu"}</definedName>
    <definedName name="p.kh_2" hidden="1">{#N/A,#N/A,FALSE,"Heat";#N/A,#N/A,FALSE,"DCF";#N/A,#N/A,FALSE,"LBO";#N/A,#N/A,FALSE,"A";#N/A,#N/A,FALSE,"C";#N/A,#N/A,FALSE,"impd";#N/A,#N/A,FALSE,"Accr-Dilu"}</definedName>
    <definedName name="p.kh_3" localSheetId="2" hidden="1">{#N/A,#N/A,FALSE,"Heat";#N/A,#N/A,FALSE,"DCF";#N/A,#N/A,FALSE,"LBO";#N/A,#N/A,FALSE,"A";#N/A,#N/A,FALSE,"C";#N/A,#N/A,FALSE,"impd";#N/A,#N/A,FALSE,"Accr-Dilu"}</definedName>
    <definedName name="p.kh_3" hidden="1">{#N/A,#N/A,FALSE,"Heat";#N/A,#N/A,FALSE,"DCF";#N/A,#N/A,FALSE,"LBO";#N/A,#N/A,FALSE,"A";#N/A,#N/A,FALSE,"C";#N/A,#N/A,FALSE,"impd";#N/A,#N/A,FALSE,"Accr-Dilu"}</definedName>
    <definedName name="p.kh_4" localSheetId="2" hidden="1">{#N/A,#N/A,FALSE,"Heat";#N/A,#N/A,FALSE,"DCF";#N/A,#N/A,FALSE,"LBO";#N/A,#N/A,FALSE,"A";#N/A,#N/A,FALSE,"C";#N/A,#N/A,FALSE,"impd";#N/A,#N/A,FALSE,"Accr-Dilu"}</definedName>
    <definedName name="p.kh_4" hidden="1">{#N/A,#N/A,FALSE,"Heat";#N/A,#N/A,FALSE,"DCF";#N/A,#N/A,FALSE,"LBO";#N/A,#N/A,FALSE,"A";#N/A,#N/A,FALSE,"C";#N/A,#N/A,FALSE,"impd";#N/A,#N/A,FALSE,"Accr-Dilu"}</definedName>
    <definedName name="p.LTM_BS" hidden="1">#REF!</definedName>
    <definedName name="p.LTM_IS" hidden="1">#REF!</definedName>
    <definedName name="p.ratio">#REF!</definedName>
    <definedName name="P.Returns">#REF!</definedName>
    <definedName name="p.Summary" hidden="1">#REF!</definedName>
    <definedName name="p.Summary_Titles" hidden="1">#REF!</definedName>
    <definedName name="p_1" localSheetId="2" hidden="1">{"clp_bs_doc",#N/A,FALSE,"CLP";"clp_is_doc",#N/A,FALSE,"CLP";"clp_cf_doc",#N/A,FALSE,"CLP";"clp_fr_doc",#N/A,FALSE,"CLP"}</definedName>
    <definedName name="p_1" hidden="1">{"clp_bs_doc",#N/A,FALSE,"CLP";"clp_is_doc",#N/A,FALSE,"CLP";"clp_cf_doc",#N/A,FALSE,"CLP";"clp_fr_doc",#N/A,FALSE,"CLP"}</definedName>
    <definedName name="p_2" localSheetId="2" hidden="1">{"clp_bs_doc",#N/A,FALSE,"CLP";"clp_is_doc",#N/A,FALSE,"CLP";"clp_cf_doc",#N/A,FALSE,"CLP";"clp_fr_doc",#N/A,FALSE,"CLP"}</definedName>
    <definedName name="p_2" hidden="1">{"clp_bs_doc",#N/A,FALSE,"CLP";"clp_is_doc",#N/A,FALSE,"CLP";"clp_cf_doc",#N/A,FALSE,"CLP";"clp_fr_doc",#N/A,FALSE,"CLP"}</definedName>
    <definedName name="p_3" localSheetId="2" hidden="1">{"clp_bs_doc",#N/A,FALSE,"CLP";"clp_is_doc",#N/A,FALSE,"CLP";"clp_cf_doc",#N/A,FALSE,"CLP";"clp_fr_doc",#N/A,FALSE,"CLP"}</definedName>
    <definedName name="p_3" hidden="1">{"clp_bs_doc",#N/A,FALSE,"CLP";"clp_is_doc",#N/A,FALSE,"CLP";"clp_cf_doc",#N/A,FALSE,"CLP";"clp_fr_doc",#N/A,FALSE,"CLP"}</definedName>
    <definedName name="p_4" localSheetId="2" hidden="1">{"clp_bs_doc",#N/A,FALSE,"CLP";"clp_is_doc",#N/A,FALSE,"CLP";"clp_cf_doc",#N/A,FALSE,"CLP";"clp_fr_doc",#N/A,FALSE,"CLP"}</definedName>
    <definedName name="p_4" hidden="1">{"clp_bs_doc",#N/A,FALSE,"CLP";"clp_is_doc",#N/A,FALSE,"CLP";"clp_cf_doc",#N/A,FALSE,"CLP";"clp_fr_doc",#N/A,FALSE,"CLP"}</definedName>
    <definedName name="P_L">#REF!</definedName>
    <definedName name="P_L07">#REF!</definedName>
    <definedName name="P_NTM">#REF!</definedName>
    <definedName name="P_PCT">#REF!</definedName>
    <definedName name="P_ROW_OFFSET">#REF!</definedName>
    <definedName name="p09i" localSheetId="2" hidden="1">{#N/A,"PURADD",FALSE,"Business Analysis";#N/A,"PURSPP",FALSE,"Business Analysis";#N/A,"CTGIND",FALSE,"Business Analysis";#N/A,"PURCHM",FALSE,"Business Analysis";#N/A,"SPADD",FALSE,"Business Analysis";#N/A,"EPOXY",FALSE,"Business Analysis";#N/A,"PURPER",FALSE,"Business Analysis"}</definedName>
    <definedName name="p09i" hidden="1">{#N/A,"PURADD",FALSE,"Business Analysis";#N/A,"PURSPP",FALSE,"Business Analysis";#N/A,"CTGIND",FALSE,"Business Analysis";#N/A,"PURCHM",FALSE,"Business Analysis";#N/A,"SPADD",FALSE,"Business Analysis";#N/A,"EPOXY",FALSE,"Business Analysis";#N/A,"PURPER",FALSE,"Business Analysis"}</definedName>
    <definedName name="p0io" localSheetId="2" hidden="1">{#N/A,"PURCHM",FALSE,"Business Analysis";#N/A,"SPADD",FALSE,"Business Analysis"}</definedName>
    <definedName name="p0io" hidden="1">{#N/A,"PURCHM",FALSE,"Business Analysis";#N/A,"SPADD",FALSE,"Business Analysis"}</definedName>
    <definedName name="P1_Actv_Amt17">#REF!</definedName>
    <definedName name="P1_Actv_Amt19">#REF!</definedName>
    <definedName name="P1_Actv_Amt2" hidden="1">#REF!</definedName>
    <definedName name="P1_Actv_Amt20">#REF!</definedName>
    <definedName name="P1_Actv_Amt21">#REF!</definedName>
    <definedName name="P1_Actv_Amt3" hidden="1">#REF!</definedName>
    <definedName name="P1_Actv_Amt5" hidden="1">#REF!</definedName>
    <definedName name="P1_Actv_Amt8" hidden="1">#REF!</definedName>
    <definedName name="P10_Actv_Amt17">#REF!</definedName>
    <definedName name="P10_Actv_Amt19">#REF!</definedName>
    <definedName name="P10_Actv_Amt2" hidden="1">#REF!</definedName>
    <definedName name="P10_Actv_Amt20">#REF!</definedName>
    <definedName name="P10_Actv_Amt21">#REF!</definedName>
    <definedName name="P10_Actv_Amt3" hidden="1">#REF!</definedName>
    <definedName name="P10_Actv_Amt5" hidden="1">#REF!</definedName>
    <definedName name="P10_Actv_Amt8" hidden="1">#REF!</definedName>
    <definedName name="P11_Actv_Amt17">#REF!</definedName>
    <definedName name="P11_Actv_Amt2" hidden="1">#REF!</definedName>
    <definedName name="P11_Actv_Amt21">#REF!</definedName>
    <definedName name="P11_Actv_Amt3" hidden="1">#REF!</definedName>
    <definedName name="P11_Actv_Amt5" hidden="1">#REF!</definedName>
    <definedName name="P11_Actv_Amt8" hidden="1">#REF!</definedName>
    <definedName name="P12_Actv_Amt17">#REF!</definedName>
    <definedName name="P12_Actv_Amt2" hidden="1">#REF!</definedName>
    <definedName name="P12_Actv_Amt21">#REF!</definedName>
    <definedName name="P12_Actv_Amt3" hidden="1">#REF!</definedName>
    <definedName name="P12_Actv_Amt5" hidden="1">#REF!</definedName>
    <definedName name="P12_Actv_Amt8" hidden="1">#REF!</definedName>
    <definedName name="P12_Bal_Amt1">#REF!</definedName>
    <definedName name="P1all">#REF!</definedName>
    <definedName name="P2_Actv_Amt17">#REF!</definedName>
    <definedName name="P2_Actv_Amt2" hidden="1">#REF!</definedName>
    <definedName name="P2_Actv_Amt21">#REF!</definedName>
    <definedName name="P2_Actv_Amt3" hidden="1">#REF!</definedName>
    <definedName name="P2_Actv_Amt5" hidden="1">#REF!</definedName>
    <definedName name="P2_Actv_Amt8" hidden="1">#REF!</definedName>
    <definedName name="P2all">#REF!</definedName>
    <definedName name="P3_Actv_Amt17">#REF!</definedName>
    <definedName name="P3_Actv_Amt2" hidden="1">#REF!</definedName>
    <definedName name="P3_Actv_Amt21">#REF!</definedName>
    <definedName name="P3_Actv_Amt3" hidden="1">#REF!</definedName>
    <definedName name="P3_Actv_Amt5" hidden="1">#REF!</definedName>
    <definedName name="P3_Actv_Amt8" hidden="1">#REF!</definedName>
    <definedName name="P3_Bal_Amt1">#REF!</definedName>
    <definedName name="P3all">#REF!</definedName>
    <definedName name="P4_Actv_Amt17">#REF!</definedName>
    <definedName name="P4_Actv_Amt2" hidden="1">#REF!</definedName>
    <definedName name="P4_Actv_Amt21">#REF!</definedName>
    <definedName name="P4_Actv_Amt3" hidden="1">#REF!</definedName>
    <definedName name="P4_Actv_Amt5" hidden="1">#REF!</definedName>
    <definedName name="P4_Actv_Amt8" hidden="1">#REF!</definedName>
    <definedName name="P4all">#REF!</definedName>
    <definedName name="P5_Actv_Amt17">#REF!</definedName>
    <definedName name="P5_Actv_Amt2" hidden="1">#REF!</definedName>
    <definedName name="P5_Actv_Amt21">#REF!</definedName>
    <definedName name="P5_Actv_Amt3" hidden="1">#REF!</definedName>
    <definedName name="P5_Actv_Amt5" hidden="1">#REF!</definedName>
    <definedName name="P5_Actv_Amt8" hidden="1">#REF!</definedName>
    <definedName name="P5all">#REF!</definedName>
    <definedName name="P6_Actv_Amt17">#REF!</definedName>
    <definedName name="P6_Actv_Amt2" hidden="1">#REF!</definedName>
    <definedName name="P6_Actv_Amt21">#REF!</definedName>
    <definedName name="P6_Actv_Amt3" hidden="1">#REF!</definedName>
    <definedName name="P6_Actv_Amt5" hidden="1">#REF!</definedName>
    <definedName name="P6_Actv_Amt8" hidden="1">#REF!</definedName>
    <definedName name="P6_Bal_Amt1">#REF!</definedName>
    <definedName name="P6_tbl">#REF!</definedName>
    <definedName name="P6all">#REF!</definedName>
    <definedName name="P7_Actv_Amt17">#REF!</definedName>
    <definedName name="P7_Actv_Amt18">#REF!</definedName>
    <definedName name="P7_Actv_Amt19">#REF!</definedName>
    <definedName name="P7_Actv_Amt2" hidden="1">#REF!</definedName>
    <definedName name="P7_Actv_Amt20">#REF!</definedName>
    <definedName name="P7_Actv_Amt21">#REF!</definedName>
    <definedName name="P7_Actv_Amt3" hidden="1">#REF!</definedName>
    <definedName name="P7_Actv_Amt5" hidden="1">#REF!</definedName>
    <definedName name="P7_Actv_Amt8" hidden="1">#REF!</definedName>
    <definedName name="P7all">#REF!</definedName>
    <definedName name="P8_Actv_Amt17">#REF!</definedName>
    <definedName name="P8_Actv_Amt18">#REF!</definedName>
    <definedName name="P8_Actv_Amt19">#REF!</definedName>
    <definedName name="P8_Actv_Amt2" hidden="1">#REF!</definedName>
    <definedName name="P8_Actv_Amt20">#REF!</definedName>
    <definedName name="P8_Actv_Amt21">#REF!</definedName>
    <definedName name="P8_Actv_Amt3" hidden="1">#REF!</definedName>
    <definedName name="P8_Actv_Amt5" hidden="1">#REF!</definedName>
    <definedName name="P8_Actv_Amt8" hidden="1">#REF!</definedName>
    <definedName name="P8all">#REF!</definedName>
    <definedName name="P9_Actv_Amt17">#REF!</definedName>
    <definedName name="P9_Actv_Amt18">#REF!</definedName>
    <definedName name="P9_Actv_Amt2" hidden="1">#REF!</definedName>
    <definedName name="P9_Actv_Amt20">#REF!</definedName>
    <definedName name="P9_Actv_Amt21">#REF!</definedName>
    <definedName name="P9_Actv_Amt3" hidden="1">#REF!</definedName>
    <definedName name="P9_Actv_Amt5" hidden="1">#REF!</definedName>
    <definedName name="P9_Actv_Amt8" hidden="1">#REF!</definedName>
    <definedName name="P9_Bal_Amt1">#REF!</definedName>
    <definedName name="pac" localSheetId="2" hidden="1">{TRUE,TRUE,-1.25,-15.5,456.75,279.75,FALSE,FALSE,TRUE,TRUE,0,1,18,1,199,6,3,4,TRUE,TRUE,3,TRUE,1,TRUE,100,"Swvu.cash.","ACwvu.cash.",1,FALSE,FALSE,0.511811023622047,0.511811023622047,0.511811023622047,0.511811023622047,1,"","",FALSE,FALSE,FALSE,FALSE,1,#N/A,1,1,#DIV/0!,FALSE,"Rwvu.cash.",#N/A,FALSE,FALSE}</definedName>
    <definedName name="pac" hidden="1">{TRUE,TRUE,-1.25,-15.5,456.75,279.75,FALSE,FALSE,TRUE,TRUE,0,1,18,1,199,6,3,4,TRUE,TRUE,3,TRUE,1,TRUE,100,"Swvu.cash.","ACwvu.cash.",1,FALSE,FALSE,0.511811023622047,0.511811023622047,0.511811023622047,0.511811023622047,1,"","",FALSE,FALSE,FALSE,FALSE,1,#N/A,1,1,#DIV/0!,FALSE,"Rwvu.cash.",#N/A,FALSE,FALSE}</definedName>
    <definedName name="PacerReport">#REF!</definedName>
    <definedName name="package">#REF!</definedName>
    <definedName name="Pacrim">#N/A</definedName>
    <definedName name="Pad">#REF!</definedName>
    <definedName name="PAGE" localSheetId="2">#REF!</definedName>
    <definedName name="page" hidden="1">{#N/A,#N/A,FALSE,"CVR";#N/A,#N/A,FALSE,"SUM";#N/A,#N/A,FALSE,"OBAL";#N/A,#N/A,FALSE,"INC1";#N/A,#N/A,FALSE,"INC2";#N/A,#N/A,FALSE,"BAL1";#N/A,#N/A,FALSE,"INC";#N/A,#N/A,FALSE,"BAL";#N/A,#N/A,FALSE,"CASH";#N/A,#N/A,FALSE,"DEBT";#N/A,#N/A,FALSE,"EQTY";#N/A,#N/A,FALSE,"TAX";#N/A,#N/A,FALSE,"DEPR"}</definedName>
    <definedName name="page_1">#REF!</definedName>
    <definedName name="page_2">#REF!</definedName>
    <definedName name="page_2a">#REF!</definedName>
    <definedName name="Page_3">#REF!</definedName>
    <definedName name="Page_4">#REF!</definedName>
    <definedName name="Page_5">#REF!</definedName>
    <definedName name="Page_6">#REF!</definedName>
    <definedName name="PAGE1">#REF!</definedName>
    <definedName name="PAGE10">#REF!</definedName>
    <definedName name="PAGE11">#REF!</definedName>
    <definedName name="PAGE12">#REF!</definedName>
    <definedName name="PAGE13">#REF!</definedName>
    <definedName name="PAGE14">#REF!</definedName>
    <definedName name="PAGE2">#REF!</definedName>
    <definedName name="Page25a"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Page25a"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Page25a_1"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Page25a_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PAGE3">#REF!</definedName>
    <definedName name="PAGE35" localSheetId="2" hidden="1">{#N/A,#N/A,FALSE,"OP(JV) (3)";#N/A,#N/A,FALSE,"MEDIA994";#N/A,#N/A,FALSE,"distrbn";#N/A,#N/A,FALSE,"vicki";#N/A,#N/A,FALSE,"Marilu(2)";#N/A,#N/A,FALSE,"Jones Rvsd";#N/A,#N/A,FALSE,"Onscene694";#N/A,#N/A,FALSE,"GWVS";#N/A,#N/A,FALSE,"HQ694"}</definedName>
    <definedName name="PAGE35" hidden="1">{#N/A,#N/A,FALSE,"OP(JV) (3)";#N/A,#N/A,FALSE,"MEDIA994";#N/A,#N/A,FALSE,"distrbn";#N/A,#N/A,FALSE,"vicki";#N/A,#N/A,FALSE,"Marilu(2)";#N/A,#N/A,FALSE,"Jones Rvsd";#N/A,#N/A,FALSE,"Onscene694";#N/A,#N/A,FALSE,"GWVS";#N/A,#N/A,FALSE,"HQ694"}</definedName>
    <definedName name="PAGE4">#REF!</definedName>
    <definedName name="PAGE5">#REF!</definedName>
    <definedName name="PAGE6">#REF!</definedName>
    <definedName name="PAGE7">#REF!</definedName>
    <definedName name="PAGE8">#REF!</definedName>
    <definedName name="PAGE9">#REF!</definedName>
    <definedName name="PageNumber" hidden="1">#REF!</definedName>
    <definedName name="paid">#REF!</definedName>
    <definedName name="paige">#REF!</definedName>
    <definedName name="País">#REF!</definedName>
    <definedName name="pal.stuff" localSheetId="2" hidden="1">{#N/A,#N/A,FALSE,"s0a.Qtr Book";#N/A,#N/A,FALSE,"s0b.Theatre B/S";#N/A,#N/A,FALSE,"s1.Theatre Slide";#N/A,#N/A,FALSE,"s2.US B/S/P";#N/A,#N/A,FALSE,"s3.US CP POS";#N/A,#N/A,FALSE,"s4.Bus Unit BS";#N/A,#N/A,FALSE,"s5.CP WW Product Sum";#N/A,#N/A,FALSE,"S6 US POS";#N/A,#N/A,FALSE,"S7 Family POS";#N/A,#N/A,FALSE,"S8 Access Ship vs POS";#N/A,#N/A,FALSE,"s9.Wkgrp BSP $";#N/A,#N/A,FALSE,"s10.CP US Dist Sum";#N/A,#N/A,FALSE,"s11.Book YTD by Theatre"}</definedName>
    <definedName name="pal.stuff" hidden="1">{#N/A,#N/A,FALSE,"s0a.Qtr Book";#N/A,#N/A,FALSE,"s0b.Theatre B/S";#N/A,#N/A,FALSE,"s1.Theatre Slide";#N/A,#N/A,FALSE,"s2.US B/S/P";#N/A,#N/A,FALSE,"s3.US CP POS";#N/A,#N/A,FALSE,"s4.Bus Unit BS";#N/A,#N/A,FALSE,"s5.CP WW Product Sum";#N/A,#N/A,FALSE,"S6 US POS";#N/A,#N/A,FALSE,"S7 Family POS";#N/A,#N/A,FALSE,"S8 Access Ship vs POS";#N/A,#N/A,FALSE,"s9.Wkgrp BSP $";#N/A,#N/A,FALSE,"s10.CP US Dist Sum";#N/A,#N/A,FALSE,"s11.Book YTD by Theatre"}</definedName>
    <definedName name="Pal_Workbook_GUID" hidden="1">"BFC1YLD1P7JC935Y43Z4Z365"</definedName>
    <definedName name="Pam" hidden="1">#REF!</definedName>
    <definedName name="pam_1" hidden="1">{#N/A,#N/A,FALSE,"Chart";#N/A,#N/A,FALSE,"Chart"}</definedName>
    <definedName name="pam_2" hidden="1">{#N/A,#N/A,FALSE,"Chart";#N/A,#N/A,FALSE,"Chart"}</definedName>
    <definedName name="Panama" localSheetId="2" hidden="1">{#N/A,#N/A,FALSE,"Summary";#N/A,#N/A,FALSE,"DCF US$";#N/A,#N/A,FALSE,"WACC"}</definedName>
    <definedName name="Panama" hidden="1">{#N/A,#N/A,FALSE,"Summary";#N/A,#N/A,FALSE,"DCF US$";#N/A,#N/A,FALSE,"WACC"}</definedName>
    <definedName name="PandL">#REF!</definedName>
    <definedName name="panther_wrn.test1." localSheetId="2" hidden="1">{"Income Statement",#N/A,FALSE,"CFMODEL";"Balance Sheet",#N/A,FALSE,"CFMODEL"}</definedName>
    <definedName name="panther_wrn.test1." hidden="1">{"Income Statement",#N/A,FALSE,"CFMODEL";"Balance Sheet",#N/A,FALSE,"CFMODEL"}</definedName>
    <definedName name="panther_wrn.test2." localSheetId="2" hidden="1">{"SourcesUses",#N/A,TRUE,"CFMODEL";"TransOverview",#N/A,TRUE,"CFMODEL"}</definedName>
    <definedName name="panther_wrn.test2." hidden="1">{"SourcesUses",#N/A,TRUE,"CFMODEL";"TransOverview",#N/A,TRUE,"CFMODEL"}</definedName>
    <definedName name="panther_wrn.test3." localSheetId="2" hidden="1">{"SourcesUses",#N/A,TRUE,#N/A;"TransOverview",#N/A,TRUE,"CFMODEL"}</definedName>
    <definedName name="panther_wrn.test3." hidden="1">{"SourcesUses",#N/A,TRUE,#N/A;"TransOverview",#N/A,TRUE,"CFMODEL"}</definedName>
    <definedName name="panther_wrn.test4." localSheetId="2" hidden="1">{"SourcesUses",#N/A,TRUE,"FundsFlow";"TransOverview",#N/A,TRUE,"FundsFlow"}</definedName>
    <definedName name="panther_wrn.test4." hidden="1">{"SourcesUses",#N/A,TRUE,"FundsFlow";"TransOverview",#N/A,TRUE,"FundsFlow"}</definedName>
    <definedName name="Par_Managment">#REF!</definedName>
    <definedName name="PARAM_RUN_ON">#REF!</definedName>
    <definedName name="Parcel2" localSheetId="2" hidden="1">{"First Page",#N/A,FALSE,"Surfactants LBO";"Second Page",#N/A,FALSE,"Surfactants LBO"}</definedName>
    <definedName name="Parcel2" hidden="1">{"First Page",#N/A,FALSE,"Surfactants LBO";"Second Page",#N/A,FALSE,"Surfactants LBO"}</definedName>
    <definedName name="ParentGPPercentage">#REF!</definedName>
    <definedName name="ParentOwnership">#REF!</definedName>
    <definedName name="part">#REF!</definedName>
    <definedName name="PART_DETAIL">#REF!</definedName>
    <definedName name="part1a1" hidden="1">VLOOKUP(IF(ISNUMBER(INDIRECT("rc",FALSE)),INDIRECT("rc",FALSE)*1,INDIRECT("rc",FALSE)),#REF!,3,FALSE)</definedName>
    <definedName name="PART2">#REF!</definedName>
    <definedName name="part3">#REF!</definedName>
    <definedName name="Partcipation401k">#REF!</definedName>
    <definedName name="PARTDATA">#REF!</definedName>
    <definedName name="Participant_Names" localSheetId="2">OFFSET(_554__FDSAUDITLINK__,1,0,_51__123Graph_ECHART_7)</definedName>
    <definedName name="Participant_Names">OFFSET(_554__FDSAUDITLINK__,1,0,_51__123Graph_ECHART_7)</definedName>
    <definedName name="Participation">#REF!</definedName>
    <definedName name="Partner_Supported_Leads">#REF!</definedName>
    <definedName name="PASA_2">#REF!</definedName>
    <definedName name="PASA_3">#REF!</definedName>
    <definedName name="PASA_4">#REF!</definedName>
    <definedName name="PASA_5">#REF!</definedName>
    <definedName name="pass1" localSheetId="2" hidden="1">{"Page1",#N/A,FALSE,"CompCo";"Page2",#N/A,FALSE,"CompCo"}</definedName>
    <definedName name="pass1" hidden="1">{"Page1",#N/A,FALSE,"CompCo";"Page2",#N/A,FALSE,"CompCo"}</definedName>
    <definedName name="PassWord" hidden="1">"clean1"</definedName>
    <definedName name="PassWord2" hidden="1">"DELETE"</definedName>
    <definedName name="Paste_DeNovoSchedule1">#REF!</definedName>
    <definedName name="Paste_DeNovoSchedule2">#REF!</definedName>
    <definedName name="Paste_DeNovoSchedule3">#REF!</definedName>
    <definedName name="Paste_DeNovoSchedule4">#REF!</definedName>
    <definedName name="Paste1_All">#REF!</definedName>
    <definedName name="Paste2_ExTIII">#REF!</definedName>
    <definedName name="Paste3_TIA">#REF!</definedName>
    <definedName name="Paste4_TIB">#REF!</definedName>
    <definedName name="Paste5_TII">#REF!</definedName>
    <definedName name="Paste6_TIII">#REF!</definedName>
    <definedName name="Path">#REF!</definedName>
    <definedName name="pathlength" hidden="1">39</definedName>
    <definedName name="patty" localSheetId="2" hidden="1">{"PAGE 1",#N/A,FALSE,"WEST_OT"}</definedName>
    <definedName name="patty" hidden="1">{"PAGE 1",#N/A,FALSE,"WEST_OT"}</definedName>
    <definedName name="paul" hidden="1">38378.6096180556</definedName>
    <definedName name="Paulie" localSheetId="2"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2" localSheetId="2"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2"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3" localSheetId="2"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3"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Y_ACCRUED" hidden="1">"PAY_ACCRUED"</definedName>
    <definedName name="Pay_Num">#REF!</definedName>
    <definedName name="pay_terms_1">#REF!</definedName>
    <definedName name="pay_terms_2">#REF!</definedName>
    <definedName name="pay_terms_3">#REF!</definedName>
    <definedName name="pay_terms_4">#REF!</definedName>
    <definedName name="pay_terms_5">#REF!</definedName>
    <definedName name="Payback__years">#REF!</definedName>
    <definedName name="PAYBACK4">#REF!</definedName>
    <definedName name="PayBackME">#REF!</definedName>
    <definedName name="PayBackMEIST">#REF!</definedName>
    <definedName name="PayBackMEPLAN">#REF!</definedName>
    <definedName name="PayBackStart">#REF!</definedName>
    <definedName name="PayBackStartIST">#REF!</definedName>
    <definedName name="PayBackStartPLAN">#REF!</definedName>
    <definedName name="paydown">#REF!</definedName>
    <definedName name="payment">#REF!</definedName>
    <definedName name="Payment_Date" localSheetId="2">DATE(YEAR(#REF!),MONTH(#REF!)+'Consulting Rev_Backlog'!_5561__FDSAUDITLINK__,DAY(#REF!))</definedName>
    <definedName name="Payment_Date">DATE(YEAR(#REF!),MONTH(#REF!)+'Consulting Rev_Backlog'!_5561__FDSAUDITLINK__,DAY(#REF!))</definedName>
    <definedName name="Payment_Number">#N/A</definedName>
    <definedName name="payment_periods" localSheetId="2" hidden="1">{"Annual";"Semi-Annual";"Quarterly";"Bi-Monthly";"Monthly";"Semi-Monthly";"Bi-Weekly";"Weekly"}</definedName>
    <definedName name="payment_periods" hidden="1">{"Annual";"Semi-Annual";"Quarterly";"Bi-Monthly";"Monthly";"Semi-Monthly";"Bi-Weekly";"Weekly"}</definedName>
    <definedName name="payment01">#REF!</definedName>
    <definedName name="payment02">#REF!</definedName>
    <definedName name="paymentscomps">#REF!</definedName>
    <definedName name="PaymentsPerYear">#REF!</definedName>
    <definedName name="paymentv">#REF!</definedName>
    <definedName name="Payroll">OFFSET(#REF!,0,0,COUNTA(#REF!),17)</definedName>
    <definedName name="Payroll_Statement">#REF!</definedName>
    <definedName name="Payroll2">#REF!</definedName>
    <definedName name="Payroll3GA">#REF!</definedName>
    <definedName name="Payroll4GA">#REF!</definedName>
    <definedName name="payrollinput">#REF!</definedName>
    <definedName name="payrolloutput">#REF!</definedName>
    <definedName name="payrollytd">#REF!</definedName>
    <definedName name="pb" localSheetId="2" hidden="1">{"net assets",#N/A,FALSE,"summary";"asset turnover",#N/A,FALSE,"summary";"orona",#N/A,FALSE,"summary"}</definedName>
    <definedName name="pb" hidden="1">{"net assets",#N/A,FALSE,"summary";"asset turnover",#N/A,FALSE,"summary";"orona",#N/A,FALSE,"summary"}</definedName>
    <definedName name="pb07vs08rn1">#REF!</definedName>
    <definedName name="pb08vs07rn1">#REF!</definedName>
    <definedName name="PB09EOS_WO_PB2010CONTRACTS">#REF!</definedName>
    <definedName name="pbbs07vs08">#REF!</definedName>
    <definedName name="PBITTarget">#REF!</definedName>
    <definedName name="PBT">#REF!</definedName>
    <definedName name="pc_case">#REF!</definedName>
    <definedName name="PC_msg" hidden="1">"Yes"</definedName>
    <definedName name="PCA" hidden="1">"BL7FKFTY6NDALOTZZF8PFRAS6"</definedName>
    <definedName name="pcba_mat_1037">#REF!</definedName>
    <definedName name="pcba_mat_1045">#REF!</definedName>
    <definedName name="pcba_mat_1085">#REF!</definedName>
    <definedName name="pcba_mat_1113">#REF!</definedName>
    <definedName name="pcba_mat_1122">#REF!</definedName>
    <definedName name="pcba_mat_1123">#REF!</definedName>
    <definedName name="pcba_mat_1124">#REF!</definedName>
    <definedName name="pcba_mat_1125">#REF!</definedName>
    <definedName name="pcba_mat_1126">#REF!</definedName>
    <definedName name="pcba_mat_1127">#REF!</definedName>
    <definedName name="pcba_mat_1128">#REF!</definedName>
    <definedName name="pcba_mat_1129">#REF!</definedName>
    <definedName name="pcba_mat_1130">#REF!</definedName>
    <definedName name="pcba_mat_1133">#REF!</definedName>
    <definedName name="pcba_mat_1140">#REF!</definedName>
    <definedName name="pcba_mat_1141">#REF!</definedName>
    <definedName name="pcba_mat_1142">#REF!</definedName>
    <definedName name="pcba_mat_1143">#REF!</definedName>
    <definedName name="pcba_mat_1144">#REF!</definedName>
    <definedName name="pcba_mat_1656">#REF!</definedName>
    <definedName name="pcba_mat_1657">#REF!</definedName>
    <definedName name="pcba_mat_381">#REF!</definedName>
    <definedName name="pcba_mat_382">#REF!</definedName>
    <definedName name="pcba_mat_383">#REF!</definedName>
    <definedName name="pcba_mat_384">#REF!</definedName>
    <definedName name="pcba_mat_385">#REF!</definedName>
    <definedName name="pcba_mat_386">#REF!</definedName>
    <definedName name="pcba_mat_387">#REF!</definedName>
    <definedName name="pcba_mat_388">#REF!</definedName>
    <definedName name="pcba_mat_389">#REF!</definedName>
    <definedName name="pcba_mat_390">#REF!</definedName>
    <definedName name="pcba_mat_391">#REF!</definedName>
    <definedName name="pcba_mat_392">#REF!</definedName>
    <definedName name="pcba_mat_393">#REF!</definedName>
    <definedName name="pcba_mat_394">#REF!</definedName>
    <definedName name="pcba_mat_395">#REF!</definedName>
    <definedName name="pcba_mat_396">#REF!</definedName>
    <definedName name="pcba_mat_397">#REF!</definedName>
    <definedName name="pcba_mat_398">#REF!</definedName>
    <definedName name="pcba_mat_399">#REF!</definedName>
    <definedName name="pcba_mat_400">#REF!</definedName>
    <definedName name="pcba_mat_401">#REF!</definedName>
    <definedName name="pcba_mat_429">#REF!</definedName>
    <definedName name="pcba_mat_430">#REF!</definedName>
    <definedName name="pcba_mat_431">#REF!</definedName>
    <definedName name="pcba_mat_432">#REF!</definedName>
    <definedName name="pcba_mat_433">#REF!</definedName>
    <definedName name="pcba_mat_434">#REF!</definedName>
    <definedName name="pcba_mat_435">#REF!</definedName>
    <definedName name="pcba_mat_436">#REF!</definedName>
    <definedName name="pcba_mat_437">#REF!</definedName>
    <definedName name="pcba_mat_438">#REF!</definedName>
    <definedName name="pcba_mat_439">#REF!</definedName>
    <definedName name="pcba_mat_440">#REF!</definedName>
    <definedName name="pcba_mat_441">#REF!</definedName>
    <definedName name="pcba_mat_442">#REF!</definedName>
    <definedName name="pcba_mat_443">#REF!</definedName>
    <definedName name="pcba_mat_444">#REF!</definedName>
    <definedName name="pcba_mat_445">#REF!</definedName>
    <definedName name="pcba_mat_446">#REF!</definedName>
    <definedName name="pcba_mat_737">#REF!</definedName>
    <definedName name="pcba_mat_738">#REF!</definedName>
    <definedName name="pcba_mat_739">#REF!</definedName>
    <definedName name="pcba_mat_740">#REF!</definedName>
    <definedName name="pcba_mat_752">#REF!</definedName>
    <definedName name="pcba_mat_827">#REF!</definedName>
    <definedName name="pcba_mat_917">#REF!</definedName>
    <definedName name="pcba_mat_918">#REF!</definedName>
    <definedName name="pcba_mat_929">#REF!</definedName>
    <definedName name="pcbagraph" hidden="1">#REF!</definedName>
    <definedName name="PCDAT">"8/18/2008"</definedName>
    <definedName name="PCDT2">"20080818"</definedName>
    <definedName name="PCENTER">#REF!</definedName>
    <definedName name="PCfringe">#REF!</definedName>
    <definedName name="pcs" localSheetId="2" hidden="1">{#N/A,#N/A,FALSE,"PCS"}</definedName>
    <definedName name="pcs" hidden="1">{#N/A,#N/A,FALSE,"PCS"}</definedName>
    <definedName name="PcsY1Q2">#REF!</definedName>
    <definedName name="PcsY1Q3">#REF!</definedName>
    <definedName name="PcsY1Q4">#REF!</definedName>
    <definedName name="PcsY2Q2">#REF!</definedName>
    <definedName name="PcsY2Q3">#REF!</definedName>
    <definedName name="PcsY2Q4">#REF!</definedName>
    <definedName name="PcsY3Q2">#REF!</definedName>
    <definedName name="PcsY3Q3">#REF!</definedName>
    <definedName name="PcsY3Q4">#REF!</definedName>
    <definedName name="PCTIM">"8:55:34 AM"</definedName>
    <definedName name="pd" localSheetId="2" hidden="1">{"detail",#N/A,FALSE,"mfg";"summary",#N/A,FALSE,"mfg"}</definedName>
    <definedName name="pd" hidden="1">{"detail",#N/A,FALSE,"mfg";"summary",#N/A,FALSE,"mfg"}</definedName>
    <definedName name="PD_End1">#REF!</definedName>
    <definedName name="PD_End2">#REF!</definedName>
    <definedName name="PD_End3">#REF!</definedName>
    <definedName name="PDalloc">INDEX(#REF!,MATCH(#REF!,#REF!,0),MATCH(#REF!,#REF!,0))*INDEX(#REF!,MATCH(#REF!,#REF!,0))</definedName>
    <definedName name="PDF">#REF!</definedName>
    <definedName name="PDIP" localSheetId="2">{"'MAP BGA'!$A$1:$L$95"}</definedName>
    <definedName name="PDIP">{"'MAP BGA'!$A$1:$L$95"}</definedName>
    <definedName name="PDM" localSheetId="2" hidden="1">{#N/A,#N/A,FALSE,"Summary";#N/A,#N/A,FALSE,"Signatures";#N/A,#N/A,FALSE,"FL Current";#N/A,#N/A,FALSE,"Assumptions";#N/A,#N/A,FALSE,"Assumptions";#N/A,#N/A,FALSE,"Assumptions";#N/A,#N/A,FALSE,"FL Last";#N/A,#N/A,FALSE,"FL Orig";#N/A,#N/A,FALSE,"C to G Explain"}</definedName>
    <definedName name="PDM" hidden="1">{#N/A,#N/A,FALSE,"Summary";#N/A,#N/A,FALSE,"Signatures";#N/A,#N/A,FALSE,"FL Current";#N/A,#N/A,FALSE,"Assumptions";#N/A,#N/A,FALSE,"Assumptions";#N/A,#N/A,FALSE,"Assumptions";#N/A,#N/A,FALSE,"FL Last";#N/A,#N/A,FALSE,"FL Orig";#N/A,#N/A,FALSE,"C to G Explain"}</definedName>
    <definedName name="PdrPreRec">#REF!</definedName>
    <definedName name="PdrRegRec">#REF!</definedName>
    <definedName name="pe" localSheetId="2" hidden="1">{#N/A,#N/A,FALSE,"Earnings release"}</definedName>
    <definedName name="pe" hidden="1">{#N/A,#N/A,FALSE,"Earnings release"}</definedName>
    <definedName name="PEACHBOM">#REF!</definedName>
    <definedName name="PEACHCODE">#REF!</definedName>
    <definedName name="pebitdax">#REF!</definedName>
    <definedName name="Pechous" localSheetId="2" hidden="1">{"FY01_Assets",#N/A,FALSE,"Fin Stmt Budget";"FY01_Liabilities",#N/A,FALSE,"Fin Stmt Budget";"FY01_Inc_Stmt",#N/A,FALSE,"Fin Stmt Budget";"FY01_SOCF",#N/A,FALSE,"Fin Stmt Budget"}</definedName>
    <definedName name="Pechous" hidden="1">{"FY01_Assets",#N/A,FALSE,"Fin Stmt Budget";"FY01_Liabilities",#N/A,FALSE,"Fin Stmt Budget";"FY01_Inc_Stmt",#N/A,FALSE,"Fin Stmt Budget";"FY01_SOCF",#N/A,FALSE,"Fin Stmt Budget"}</definedName>
    <definedName name="Pecos" localSheetId="2">#REF!</definedName>
    <definedName name="Pecos"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_1" localSheetId="2"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_1"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_2" localSheetId="2"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_2"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_3" localSheetId="2"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_3"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_4" localSheetId="2"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_4"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2">#REF!</definedName>
    <definedName name="pecosx"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_1" localSheetId="2"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_1"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_2" localSheetId="2"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_2"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_3" localSheetId="2"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_3"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_4" localSheetId="2"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_4"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nsionAdj">#REF!</definedName>
    <definedName name="PensionProv">#REF!</definedName>
    <definedName name="Pensions">#REF!</definedName>
    <definedName name="pepe" localSheetId="2" hidden="1">{#N/A,#N/A,FALSE,"Pharm";#N/A,#N/A,FALSE,"WWCM"}</definedName>
    <definedName name="pepe" hidden="1">{#N/A,#N/A,FALSE,"Pharm";#N/A,#N/A,FALSE,"WWCM"}</definedName>
    <definedName name="pepe_1" localSheetId="2" hidden="1">{#N/A,#N/A,FALSE,"Pharm";#N/A,#N/A,FALSE,"WWCM"}</definedName>
    <definedName name="pepe_1" hidden="1">{#N/A,#N/A,FALSE,"Pharm";#N/A,#N/A,FALSE,"WWCM"}</definedName>
    <definedName name="pepe_2" localSheetId="2" hidden="1">{#N/A,#N/A,FALSE,"Pharm";#N/A,#N/A,FALSE,"WWCM"}</definedName>
    <definedName name="pepe_2" hidden="1">{#N/A,#N/A,FALSE,"Pharm";#N/A,#N/A,FALSE,"WWCM"}</definedName>
    <definedName name="pepe_3" localSheetId="2" hidden="1">{#N/A,#N/A,FALSE,"Pharm";#N/A,#N/A,FALSE,"WWCM"}</definedName>
    <definedName name="pepe_3" hidden="1">{#N/A,#N/A,FALSE,"Pharm";#N/A,#N/A,FALSE,"WWCM"}</definedName>
    <definedName name="pepe_4" localSheetId="2" hidden="1">{#N/A,#N/A,FALSE,"Pharm";#N/A,#N/A,FALSE,"WWCM"}</definedName>
    <definedName name="pepe_4" hidden="1">{#N/A,#N/A,FALSE,"Pharm";#N/A,#N/A,FALSE,"WWCM"}</definedName>
    <definedName name="pepe1" localSheetId="2"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1"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4" localSheetId="2" hidden="1">{#N/A,#N/A,FALSE,"Pharm";#N/A,#N/A,FALSE,"WWCM"}</definedName>
    <definedName name="PEPE4" hidden="1">{#N/A,#N/A,FALSE,"Pharm";#N/A,#N/A,FALSE,"WWCM"}</definedName>
    <definedName name="PEPE4_1" localSheetId="2" hidden="1">{#N/A,#N/A,FALSE,"Pharm";#N/A,#N/A,FALSE,"WWCM"}</definedName>
    <definedName name="PEPE4_1" hidden="1">{#N/A,#N/A,FALSE,"Pharm";#N/A,#N/A,FALSE,"WWCM"}</definedName>
    <definedName name="PEPE4_2" localSheetId="2" hidden="1">{#N/A,#N/A,FALSE,"Pharm";#N/A,#N/A,FALSE,"WWCM"}</definedName>
    <definedName name="PEPE4_2" hidden="1">{#N/A,#N/A,FALSE,"Pharm";#N/A,#N/A,FALSE,"WWCM"}</definedName>
    <definedName name="PEPE4_3" localSheetId="2" hidden="1">{#N/A,#N/A,FALSE,"Pharm";#N/A,#N/A,FALSE,"WWCM"}</definedName>
    <definedName name="PEPE4_3" hidden="1">{#N/A,#N/A,FALSE,"Pharm";#N/A,#N/A,FALSE,"WWCM"}</definedName>
    <definedName name="PEPE4_4" localSheetId="2" hidden="1">{#N/A,#N/A,FALSE,"Pharm";#N/A,#N/A,FALSE,"WWCM"}</definedName>
    <definedName name="PEPE4_4" hidden="1">{#N/A,#N/A,FALSE,"Pharm";#N/A,#N/A,FALSE,"WWCM"}</definedName>
    <definedName name="PEPE5" localSheetId="2" hidden="1">{#N/A,#N/A,FALSE,"Pharm";#N/A,#N/A,FALSE,"WWCM"}</definedName>
    <definedName name="PEPE5" hidden="1">{#N/A,#N/A,FALSE,"Pharm";#N/A,#N/A,FALSE,"WWCM"}</definedName>
    <definedName name="PEPE5_1" localSheetId="2" hidden="1">{#N/A,#N/A,FALSE,"Pharm";#N/A,#N/A,FALSE,"WWCM"}</definedName>
    <definedName name="PEPE5_1" hidden="1">{#N/A,#N/A,FALSE,"Pharm";#N/A,#N/A,FALSE,"WWCM"}</definedName>
    <definedName name="PEPE5_2" localSheetId="2" hidden="1">{#N/A,#N/A,FALSE,"Pharm";#N/A,#N/A,FALSE,"WWCM"}</definedName>
    <definedName name="PEPE5_2" hidden="1">{#N/A,#N/A,FALSE,"Pharm";#N/A,#N/A,FALSE,"WWCM"}</definedName>
    <definedName name="PEPE5_3" localSheetId="2" hidden="1">{#N/A,#N/A,FALSE,"Pharm";#N/A,#N/A,FALSE,"WWCM"}</definedName>
    <definedName name="PEPE5_3" hidden="1">{#N/A,#N/A,FALSE,"Pharm";#N/A,#N/A,FALSE,"WWCM"}</definedName>
    <definedName name="PEPE5_4" localSheetId="2" hidden="1">{#N/A,#N/A,FALSE,"Pharm";#N/A,#N/A,FALSE,"WWCM"}</definedName>
    <definedName name="PEPE5_4" hidden="1">{#N/A,#N/A,FALSE,"Pharm";#N/A,#N/A,FALSE,"WWCM"}</definedName>
    <definedName name="per" localSheetId="2" hidden="1">{"WACC_clientcopy",#N/A,FALSE,"Inputs";"Beta_clientcopy",#N/A,FALSE,"Inputs";"SCF_clientcopy",#N/A,FALSE,"Inputs";"ProBS_clientcopy",#N/A,FALSE,"Inputs";"BS_clientcopy",#N/A,FALSE,"Inputs";"ProIS_clientcopy",#N/A,FALSE,"Inputs";"IS_clientcopy",#N/A,FALSE,"Inputs";"Ratios_clientcopy",#N/A,FALSE,"Ratios"}</definedName>
    <definedName name="per" hidden="1">{"WACC_clientcopy",#N/A,FALSE,"Inputs";"Beta_clientcopy",#N/A,FALSE,"Inputs";"SCF_clientcopy",#N/A,FALSE,"Inputs";"ProBS_clientcopy",#N/A,FALSE,"Inputs";"BS_clientcopy",#N/A,FALSE,"Inputs";"ProIS_clientcopy",#N/A,FALSE,"Inputs";"IS_clientcopy",#N/A,FALSE,"Inputs";"Ratios_clientcopy",#N/A,FALSE,"Ratios"}</definedName>
    <definedName name="Per_Month_Description7" hidden="1">#REF!</definedName>
    <definedName name="Per_Month_Description9" hidden="1">#REF!</definedName>
    <definedName name="PER_PHONE">#REF!</definedName>
    <definedName name="Per_Year_Description7" hidden="1">#REF!</definedName>
    <definedName name="Per_Year_Description9" hidden="1">#REF!</definedName>
    <definedName name="PERBS">#REF!</definedName>
    <definedName name="Percen_GM">#REF!</definedName>
    <definedName name="Percent_CF_Margin">#REF!</definedName>
    <definedName name="Percent_GM_After_Interest">#REF!</definedName>
    <definedName name="percent_inc">#REF!</definedName>
    <definedName name="Percent_of_segment_that_will_ever_adopt__Affluent">#REF!</definedName>
    <definedName name="Percent_of_segment_that_will_ever_adopt__Emerging_Affluent">#REF!</definedName>
    <definedName name="Percent_of_segment_that_will_ever_adopt__Mass_Affluent">#REF!</definedName>
    <definedName name="Percent_of_SMA_Assets_from_fund_sales">#REF!</definedName>
    <definedName name="Percent_of_SMA_assets_in_bonds">#REF!</definedName>
    <definedName name="Percent_of_SMA_assets_in_equities">#REF!</definedName>
    <definedName name="percent_range">#REF!</definedName>
    <definedName name="percent_range.">#REF!</definedName>
    <definedName name="percent_range..">#REF!</definedName>
    <definedName name="percentage">#REF!</definedName>
    <definedName name="percentage1">#REF!,#REF!,#REF!,#REF!,#REF!,#REF!</definedName>
    <definedName name="percentage2">#REF!,#REF!,#REF!,#REF!,#REF!</definedName>
    <definedName name="percentage3">#REF!</definedName>
    <definedName name="PercentCommisionable">#REF!</definedName>
    <definedName name="percentincremental">#REF!</definedName>
    <definedName name="PERFAvgBalBeg">#REF!</definedName>
    <definedName name="PERFBalDetails">#REF!</definedName>
    <definedName name="PERFChecks">#REF!</definedName>
    <definedName name="PERFCurrentBalTotalEnd">#REF!</definedName>
    <definedName name="PERFHardCode">#REF!</definedName>
    <definedName name="PERFmodifieddietz">#REF!</definedName>
    <definedName name="PerfTemplate" localSheetId="2" hidden="1">{#N/A,#N/A,FALSE,"QTD";#N/A,#N/A,FALSE,"Lic Fees";#N/A,#N/A,FALSE,"Unapproved";#N/A,#N/A,FALSE,"Wkly Notes"}</definedName>
    <definedName name="PerfTemplate" hidden="1">{#N/A,#N/A,FALSE,"QTD";#N/A,#N/A,FALSE,"Lic Fees";#N/A,#N/A,FALSE,"Unapproved";#N/A,#N/A,FALSE,"Wkly Notes"}</definedName>
    <definedName name="perftemplate2" localSheetId="2" hidden="1">{#N/A,#N/A,FALSE,"QTD";#N/A,#N/A,FALSE,"Lic Fees";#N/A,#N/A,FALSE,"Unapproved";#N/A,#N/A,FALSE,"Wkly Notes"}</definedName>
    <definedName name="perftemplate2" hidden="1">{#N/A,#N/A,FALSE,"QTD";#N/A,#N/A,FALSE,"Lic Fees";#N/A,#N/A,FALSE,"Unapproved";#N/A,#N/A,FALSE,"Wkly Notes"}</definedName>
    <definedName name="PERFValueCheck">#REF!</definedName>
    <definedName name="PERFZeros">#REF!</definedName>
    <definedName name="Period" localSheetId="2">#REF!</definedName>
    <definedName name="period">13</definedName>
    <definedName name="Period.Choice">"Drop Down 6"</definedName>
    <definedName name="PERIODDATE" hidden="1">"PERIODDATE"</definedName>
    <definedName name="periods">#REF!</definedName>
    <definedName name="periods_per_year" localSheetId="2">INDEX({1,2,4,6,12},MATCH(#REF!,#REF!,0))</definedName>
    <definedName name="periods_per_year">INDEX({1,2,4,6,12},MATCH(#REF!,#REF!,0))</definedName>
    <definedName name="PERIODSETNAME1">#REF!</definedName>
    <definedName name="PeriodsInYear">#REF!</definedName>
    <definedName name="PeriodSpelling">#REF!</definedName>
    <definedName name="perm" localSheetId="2" hidden="1">{"PAGE 1",#N/A,FALSE,"WEST_OT"}</definedName>
    <definedName name="perm" hidden="1">{"PAGE 1",#N/A,FALSE,"WEST_OT"}</definedName>
    <definedName name="perm1" localSheetId="2" hidden="1">{"PAGE 1",#N/A,FALSE,"WEST_OT"}</definedName>
    <definedName name="perm1" hidden="1">{"PAGE 1",#N/A,FALSE,"WEST_OT"}</definedName>
    <definedName name="perm3" localSheetId="2" hidden="1">{"PAGE 1",#N/A,FALSE,"WEST_OT"}</definedName>
    <definedName name="perm3" hidden="1">{"PAGE 1",#N/A,FALSE,"WEST_OT"}</definedName>
    <definedName name="perm4" localSheetId="2" hidden="1">{"PAGE 1",#N/A,FALSE,"WEST_OT"}</definedName>
    <definedName name="perm4" hidden="1">{"PAGE 1",#N/A,FALSE,"WEST_OT"}</definedName>
    <definedName name="perm5" localSheetId="2" hidden="1">{"PAGE 2",#N/A,FALSE,"WEST_OT"}</definedName>
    <definedName name="perm5" hidden="1">{"PAGE 2",#N/A,FALSE,"WEST_OT"}</definedName>
    <definedName name="perm6" localSheetId="2" hidden="1">{"PAGE 2",#N/A,FALSE,"WEST_OT"}</definedName>
    <definedName name="perm6" hidden="1">{"PAGE 2",#N/A,FALSE,"WEST_OT"}</definedName>
    <definedName name="perm7" localSheetId="2" hidden="1">{"PAGE 1",#N/A,FALSE,"WEST_OT"}</definedName>
    <definedName name="perm7" hidden="1">{"PAGE 1",#N/A,FALSE,"WEST_OT"}</definedName>
    <definedName name="Perp">#REF!</definedName>
    <definedName name="perpetualrate">#REF!</definedName>
    <definedName name="perServ_perMo">#REF!</definedName>
    <definedName name="PERSONAL_FINANCIAL">#REF!</definedName>
    <definedName name="Personnel">#REF!</definedName>
    <definedName name="Pess_Base_Profit">#REF!</definedName>
    <definedName name="Pess_Base_Revenue">#REF!</definedName>
    <definedName name="Pess_Dilution">#REF!</definedName>
    <definedName name="Pess_EBIT">#REF!</definedName>
    <definedName name="Pess_Gro_Rate_01">#REF!</definedName>
    <definedName name="Pess_Gro_Rate_02">#REF!</definedName>
    <definedName name="Pess_Gro_Rate_03">#REF!</definedName>
    <definedName name="Pess_Gro_Rate_04">#REF!</definedName>
    <definedName name="Pess_Gro_Rate_05">#REF!</definedName>
    <definedName name="Pess_Gro_Rate_97">#REF!</definedName>
    <definedName name="Pess_Gro_Rate_98">#REF!</definedName>
    <definedName name="Pess_Gro_Rate_99">#REF!</definedName>
    <definedName name="Pess_PE">#REF!</definedName>
    <definedName name="Pess_Profit_01">#REF!</definedName>
    <definedName name="Pess_Profit_02">#REF!</definedName>
    <definedName name="Pess_Profit_03">#REF!</definedName>
    <definedName name="Pess_Profit_04">#REF!</definedName>
    <definedName name="Pess_Profit_05">#REF!</definedName>
    <definedName name="Pess_Profit_97">#REF!</definedName>
    <definedName name="Pess_Profit_98">#REF!</definedName>
    <definedName name="Pess_Profit_99">#REF!</definedName>
    <definedName name="Pess_Return_Mult">#REF!</definedName>
    <definedName name="Pess_Rev">#REF!</definedName>
    <definedName name="Pess_Value">#REF!</definedName>
    <definedName name="Pessimistic_Case">#REF!</definedName>
    <definedName name="PEtable">#REF!</definedName>
    <definedName name="pete" localSheetId="2">#REF!</definedName>
    <definedName name="pete" hidden="1">{#N/A,#N/A,FALSE,"Bgt";#N/A,#N/A,FALSE,"Act";#N/A,#N/A,FALSE,"Chrt Data";#N/A,#N/A,FALSE,"Bus Result";#N/A,#N/A,FALSE,"Main Charts";#N/A,#N/A,FALSE,"P&amp;L Ttl";#N/A,#N/A,FALSE,"P&amp;L C_Ttl";#N/A,#N/A,FALSE,"P&amp;L C_Oct";#N/A,#N/A,FALSE,"P&amp;L C_Sep";#N/A,#N/A,FALSE,"1996";#N/A,#N/A,FALSE,"Data"}</definedName>
    <definedName name="PeterTEST" localSheetId="2" hidden="1">{#N/A,#N/A,TRUE,"Acq-Ass";#N/A,#N/A,TRUE,"Acq-IS";#N/A,#N/A,TRUE,"Acq-BS";#N/A,#N/A,TRUE,"Acq-CF"}</definedName>
    <definedName name="PeterTEST" hidden="1">{#N/A,#N/A,TRUE,"Acq-Ass";#N/A,#N/A,TRUE,"Acq-IS";#N/A,#N/A,TRUE,"Acq-BS";#N/A,#N/A,TRUE,"Acq-CF"}</definedName>
    <definedName name="PetPL" localSheetId="2" hidden="1">{#N/A,#N/A,FALSE,"J97plnfp"}</definedName>
    <definedName name="PetPL" hidden="1">{#N/A,#N/A,FALSE,"J97plnfp"}</definedName>
    <definedName name="PetSmart">#REF!</definedName>
    <definedName name="PF">#REF!</definedName>
    <definedName name="pfcasdf" hidden="1">#REF!</definedName>
    <definedName name="PFPRICE">#REF!</definedName>
    <definedName name="PFPRICE2">#REF!</definedName>
    <definedName name="PFQ">#REF!</definedName>
    <definedName name="PFY1Price">#REF!</definedName>
    <definedName name="PFY2Price">#REF!</definedName>
    <definedName name="PFYPrice">#REF!</definedName>
    <definedName name="pg" localSheetId="2" hidden="1">{"summary",#N/A,FALSE,"summary";"sales growth",#N/A,FALSE,"summary";"oper income",#N/A,FALSE,"summary";"oros rank",#N/A,FALSE,"summary";"net assets",#N/A,FALSE,"summary";"asset turnover",#N/A,FALSE,"summary";"orona",#N/A,FALSE,"summary";"total return",#N/A,FALSE,"summary";"overview",#N/A,FALSE,"summary"}</definedName>
    <definedName name="pg" hidden="1">{"summary",#N/A,FALSE,"summary";"sales growth",#N/A,FALSE,"summary";"oper income",#N/A,FALSE,"summary";"oros rank",#N/A,FALSE,"summary";"net assets",#N/A,FALSE,"summary";"asset turnover",#N/A,FALSE,"summary";"orona",#N/A,FALSE,"summary";"total return",#N/A,FALSE,"summary";"overview",#N/A,FALSE,"summary"}</definedName>
    <definedName name="PG_2">#REF!</definedName>
    <definedName name="PG_4">#REF!</definedName>
    <definedName name="PG_5">#REF!</definedName>
    <definedName name="pg1a">#REF!</definedName>
    <definedName name="pg2a">#REF!</definedName>
    <definedName name="pg3a">#REF!</definedName>
    <definedName name="pg4a">#REF!</definedName>
    <definedName name="pg5a">#REF!</definedName>
    <definedName name="pg6a">#REF!</definedName>
    <definedName name="pg7a">#REF!</definedName>
    <definedName name="pg8a">#REF!</definedName>
    <definedName name="pg9a">#REF!</definedName>
    <definedName name="pgall">#REF!,#REF!</definedName>
    <definedName name="pgm_1210_q1">#REF!</definedName>
    <definedName name="pgm_1210_q2">#REF!</definedName>
    <definedName name="pgm_1210_q3">#REF!</definedName>
    <definedName name="pgm_1210_q4">#REF!</definedName>
    <definedName name="pgm_1240">#REF!</definedName>
    <definedName name="PGrowth">#REF!</definedName>
    <definedName name="PHAN__QUOC_HUNG">#REF!</definedName>
    <definedName name="pharma" localSheetId="2" hidden="1">{#N/A,#N/A,FALSE,"Sales Graph";#N/A,#N/A,FALSE,"PSBM";#N/A,#N/A,FALSE,"BUC Graph";#N/A,#N/A,FALSE,"P&amp;L - YTD"}</definedName>
    <definedName name="pharma" hidden="1">{#N/A,#N/A,FALSE,"Sales Graph";#N/A,#N/A,FALSE,"PSBM";#N/A,#N/A,FALSE,"BUC Graph";#N/A,#N/A,FALSE,"P&amp;L - YTD"}</definedName>
    <definedName name="pharma_1" localSheetId="2" hidden="1">{#N/A,#N/A,FALSE,"Sales Graph";#N/A,#N/A,FALSE,"PSBM";#N/A,#N/A,FALSE,"BUC Graph";#N/A,#N/A,FALSE,"P&amp;L - YTD"}</definedName>
    <definedName name="pharma_1" hidden="1">{#N/A,#N/A,FALSE,"Sales Graph";#N/A,#N/A,FALSE,"PSBM";#N/A,#N/A,FALSE,"BUC Graph";#N/A,#N/A,FALSE,"P&amp;L - YTD"}</definedName>
    <definedName name="pharma_2" localSheetId="2" hidden="1">{#N/A,#N/A,FALSE,"Sales Graph";#N/A,#N/A,FALSE,"PSBM";#N/A,#N/A,FALSE,"BUC Graph";#N/A,#N/A,FALSE,"P&amp;L - YTD"}</definedName>
    <definedName name="pharma_2" hidden="1">{#N/A,#N/A,FALSE,"Sales Graph";#N/A,#N/A,FALSE,"PSBM";#N/A,#N/A,FALSE,"BUC Graph";#N/A,#N/A,FALSE,"P&amp;L - YTD"}</definedName>
    <definedName name="pharma_3" localSheetId="2" hidden="1">{#N/A,#N/A,FALSE,"Sales Graph";#N/A,#N/A,FALSE,"PSBM";#N/A,#N/A,FALSE,"BUC Graph";#N/A,#N/A,FALSE,"P&amp;L - YTD"}</definedName>
    <definedName name="pharma_3" hidden="1">{#N/A,#N/A,FALSE,"Sales Graph";#N/A,#N/A,FALSE,"PSBM";#N/A,#N/A,FALSE,"BUC Graph";#N/A,#N/A,FALSE,"P&amp;L - YTD"}</definedName>
    <definedName name="pharma_4" localSheetId="2" hidden="1">{#N/A,#N/A,FALSE,"Sales Graph";#N/A,#N/A,FALSE,"PSBM";#N/A,#N/A,FALSE,"BUC Graph";#N/A,#N/A,FALSE,"P&amp;L - YTD"}</definedName>
    <definedName name="pharma_4" hidden="1">{#N/A,#N/A,FALSE,"Sales Graph";#N/A,#N/A,FALSE,"PSBM";#N/A,#N/A,FALSE,"BUC Graph";#N/A,#N/A,FALSE,"P&amp;L - YTD"}</definedName>
    <definedName name="phase" localSheetId="2" hidden="1">{"Phase in summary",#N/A,FALSE,"P&amp;L Phased"}</definedName>
    <definedName name="phase" hidden="1">{"Phase in summary",#N/A,FALSE,"P&amp;L Phased"}</definedName>
    <definedName name="PHELP">#REF!</definedName>
    <definedName name="PhelpsCOGS">SUMPRODUCT(--(EXACT(#REF!,#REF!)),#REF!)</definedName>
    <definedName name="PhelpsOther">SUMPRODUCT(--(EXACT(#REF!,#REF!)),#REF!)</definedName>
    <definedName name="PhelpsRev">SUMPRODUCT(--(EXACT(#REF!,#REF!)),#REF!)</definedName>
    <definedName name="PhelpsSGA">SUMPRODUCT(--(EXACT(#REF!,#REF!)),#REF!)</definedName>
    <definedName name="phil" localSheetId="2" hidden="1">{#N/A,#N/A,TRUE,"Summary";#N/A,#N/A,TRUE,"Assumptions";#N/A,#N/A,TRUE,"Comparison";#N/A,#N/A,TRUE,"Financials";#N/A,#N/A,TRUE,"Plan v. Act"}</definedName>
    <definedName name="phil" hidden="1">{#N/A,#N/A,TRUE,"Summary";#N/A,#N/A,TRUE,"Assumptions";#N/A,#N/A,TRUE,"Comparison";#N/A,#N/A,TRUE,"Financials";#N/A,#N/A,TRUE,"Plan v. Act"}</definedName>
    <definedName name="pHTML_Control" localSheetId="2" hidden="1">{"'Private Investments-Debt Like'!$A$5:$D$26"}</definedName>
    <definedName name="pHTML_Control" hidden="1">{"'Private Investments-Debt Like'!$A$5:$D$26"}</definedName>
    <definedName name="pi" localSheetId="2" hidden="1">{"Cover",#N/A,TRUE,"Sheet1";"Annual Income",#N/A,TRUE,"Sheet1";"Annual Balance",#N/A,TRUE,"Sheet1";"Annual Cash Flow",#N/A,TRUE,"Sheet1";"Revenue",#N/A,TRUE,"Sheet1";"Income",#N/A,TRUE,"Sheet1";"Balance",#N/A,TRUE,"Sheet1";"Cash Flow",#N/A,TRUE,"Sheet1";"Cash",#N/A,TRUE,"Sheet1";"Tax",#N/A,TRUE,"Sheet1";"Amort Financing Costs",#N/A,TRUE,"Sheet1";"Amort Capitalized Interest",#N/A,TRUE,"Sheet1";"Tax GAAP",#N/A,TRUE,"Sheet1"}</definedName>
    <definedName name="pi" hidden="1">{"Cover",#N/A,TRUE,"Sheet1";"Annual Income",#N/A,TRUE,"Sheet1";"Annual Balance",#N/A,TRUE,"Sheet1";"Annual Cash Flow",#N/A,TRUE,"Sheet1";"Revenue",#N/A,TRUE,"Sheet1";"Income",#N/A,TRUE,"Sheet1";"Balance",#N/A,TRUE,"Sheet1";"Cash Flow",#N/A,TRUE,"Sheet1";"Cash",#N/A,TRUE,"Sheet1";"Tax",#N/A,TRUE,"Sheet1";"Amort Financing Costs",#N/A,TRUE,"Sheet1";"Amort Capitalized Interest",#N/A,TRUE,"Sheet1";"Tax GAAP",#N/A,TRUE,"Sheet1"}</definedName>
    <definedName name="Pick">#REF!</definedName>
    <definedName name="Pick_Users">#REF!</definedName>
    <definedName name="Pie_Chart">#REF!</definedName>
    <definedName name="pie_riva">#REF!</definedName>
    <definedName name="Pierre_O.">#REF!</definedName>
    <definedName name="pif_1_at">#REF!</definedName>
    <definedName name="pif_1_be">#REF!</definedName>
    <definedName name="pif_1_ch">#REF!</definedName>
    <definedName name="pif_1_de">#REF!</definedName>
    <definedName name="pif_1_def">#REF!</definedName>
    <definedName name="pif_1_dk">#REF!</definedName>
    <definedName name="pif_1_eer">#REF!</definedName>
    <definedName name="pif_1_fi">#REF!</definedName>
    <definedName name="pif_1_fr">#REF!</definedName>
    <definedName name="pif_1_gb">#REF!</definedName>
    <definedName name="pif_1_ie">#REF!</definedName>
    <definedName name="pif_1_it">#REF!</definedName>
    <definedName name="pif_1_mea">#REF!</definedName>
    <definedName name="pif_1_nl">#REF!</definedName>
    <definedName name="pif_1_no">#REF!</definedName>
    <definedName name="pif_1_pt">#REF!</definedName>
    <definedName name="pif_1_sp">#REF!</definedName>
    <definedName name="pif_1_sw">#REF!</definedName>
    <definedName name="pif_2_at">#REF!</definedName>
    <definedName name="pif_2_be">#REF!</definedName>
    <definedName name="pif_2_ch">#REF!</definedName>
    <definedName name="pif_2_de">#REF!</definedName>
    <definedName name="pif_2_def">#REF!</definedName>
    <definedName name="pif_2_dk">#REF!</definedName>
    <definedName name="pif_2_eer">#REF!</definedName>
    <definedName name="pif_2_fi">#REF!</definedName>
    <definedName name="pif_2_fr">#REF!</definedName>
    <definedName name="pif_2_gb">#REF!</definedName>
    <definedName name="pif_2_ie">#REF!</definedName>
    <definedName name="pif_2_it">#REF!</definedName>
    <definedName name="pif_2_mea">#REF!</definedName>
    <definedName name="pif_2_nl">#REF!</definedName>
    <definedName name="pif_2_no">#REF!</definedName>
    <definedName name="pif_2_pt">#REF!</definedName>
    <definedName name="pif_2_sp">#REF!</definedName>
    <definedName name="pif_2_sw">#REF!</definedName>
    <definedName name="pif_3_at">#REF!</definedName>
    <definedName name="pif_3_be">#REF!</definedName>
    <definedName name="pif_3_ch">#REF!</definedName>
    <definedName name="pif_3_de">#REF!</definedName>
    <definedName name="pif_3_def">#REF!</definedName>
    <definedName name="pif_3_dk">#REF!</definedName>
    <definedName name="pif_3_eer">#REF!</definedName>
    <definedName name="pif_3_fi">#REF!</definedName>
    <definedName name="pif_3_fr">#REF!</definedName>
    <definedName name="pif_3_gb">#REF!</definedName>
    <definedName name="pif_3_ie">#REF!</definedName>
    <definedName name="pif_3_it">#REF!</definedName>
    <definedName name="pif_3_mea">#REF!</definedName>
    <definedName name="pif_3_nl">#REF!</definedName>
    <definedName name="pif_3_no">#REF!</definedName>
    <definedName name="pif_3_pt">#REF!</definedName>
    <definedName name="pif_3_sp">#REF!</definedName>
    <definedName name="pif_3_sw">#REF!</definedName>
    <definedName name="pif_4_at">#REF!</definedName>
    <definedName name="pif_4_be">#REF!</definedName>
    <definedName name="pif_4_ch">#REF!</definedName>
    <definedName name="pif_4_de">#REF!</definedName>
    <definedName name="pif_4_def">#REF!</definedName>
    <definedName name="pif_4_dk">#REF!</definedName>
    <definedName name="pif_4_eer">#REF!</definedName>
    <definedName name="pif_4_fi">#REF!</definedName>
    <definedName name="pif_4_fr">#REF!</definedName>
    <definedName name="pif_4_gb">#REF!</definedName>
    <definedName name="pif_4_ie">#REF!</definedName>
    <definedName name="pif_4_it">#REF!</definedName>
    <definedName name="pif_4_mea">#REF!</definedName>
    <definedName name="pif_4_nl">#REF!</definedName>
    <definedName name="pif_4_no">#REF!</definedName>
    <definedName name="pif_4_pt">#REF!</definedName>
    <definedName name="pif_4_sp">#REF!</definedName>
    <definedName name="pif_4_sw">#REF!</definedName>
    <definedName name="pif_5_at">#REF!</definedName>
    <definedName name="pif_5_be">#REF!</definedName>
    <definedName name="pif_5_ch">#REF!</definedName>
    <definedName name="pif_5_de">#REF!</definedName>
    <definedName name="pif_5_def">#REF!</definedName>
    <definedName name="pif_5_dk">#REF!</definedName>
    <definedName name="pif_5_eer">#REF!</definedName>
    <definedName name="pif_5_fi">#REF!</definedName>
    <definedName name="pif_5_fr">#REF!</definedName>
    <definedName name="pif_5_gb">#REF!</definedName>
    <definedName name="pif_5_ie">#REF!</definedName>
    <definedName name="pif_5_it">#REF!</definedName>
    <definedName name="pif_5_mea">#REF!</definedName>
    <definedName name="pif_5_nl">#REF!</definedName>
    <definedName name="pif_5_no">#REF!</definedName>
    <definedName name="pif_5_pt">#REF!</definedName>
    <definedName name="pif_5_sp">#REF!</definedName>
    <definedName name="pif_5_sw">#REF!</definedName>
    <definedName name="pik">#REF!</definedName>
    <definedName name="PikRates">#REF!</definedName>
    <definedName name="PIKRepay">#REF!</definedName>
    <definedName name="PIKRepayDate">#REF!</definedName>
    <definedName name="PIKSen">#REF!</definedName>
    <definedName name="PIKYrs">#REF!</definedName>
    <definedName name="PILAR" localSheetId="2" hidden="1">{"detail",#N/A,FALSE,"mfg";"summary",#N/A,FALSE,"mfg"}</definedName>
    <definedName name="PILAR" hidden="1">{"detail",#N/A,FALSE,"mfg";"summary",#N/A,FALSE,"mfg"}</definedName>
    <definedName name="pilk" localSheetId="2" hidden="1">{"YD LPH2",#N/A,FALSE,"YTD"}</definedName>
    <definedName name="pilk" hidden="1">{"YD LPH2",#N/A,FALSE,"YTD"}</definedName>
    <definedName name="pink">#REF!</definedName>
    <definedName name="pippo" localSheetId="2" hidden="1">{"'RF Parameters Worksheet'!$A$1:$V$50"}</definedName>
    <definedName name="pippo" hidden="1">{"'RF Parameters Worksheet'!$A$1:$V$50"}</definedName>
    <definedName name="Pirâmide">#REF!</definedName>
    <definedName name="pissoff" localSheetId="2" hidden="1">{#N/A,#N/A,FALSE,"Inc Stmt "}</definedName>
    <definedName name="pissoff" hidden="1">{#N/A,#N/A,FALSE,"Inc Stmt "}</definedName>
    <definedName name="Pitchbook" localSheetId="2" hidden="1">{#N/A,#N/A,TRUE,"Sheet16"}</definedName>
    <definedName name="Pitchbook" hidden="1">{#N/A,#N/A,TRUE,"Sheet16"}</definedName>
    <definedName name="piz" localSheetId="2" hidden="1">{"mgmt forecast",#N/A,FALSE,"Mgmt Forecast";"dcf table",#N/A,FALSE,"Mgmt Forecast";"sensitivity",#N/A,FALSE,"Mgmt Forecast";"table inputs",#N/A,FALSE,"Mgmt Forecast";"calculations",#N/A,FALSE,"Mgmt Forecast"}</definedName>
    <definedName name="piz" hidden="1">{"mgmt forecast",#N/A,FALSE,"Mgmt Forecast";"dcf table",#N/A,FALSE,"Mgmt Forecast";"sensitivity",#N/A,FALSE,"Mgmt Forecast";"table inputs",#N/A,FALSE,"Mgmt Forecast";"calculations",#N/A,FALSE,"Mgmt Forecast"}</definedName>
    <definedName name="pj" localSheetId="2" hidden="1">{#N/A,#N/A,FALSE,"Sheet1";#N/A,#N/A,FALSE,"Sheet2";#N/A,#N/A,FALSE,"Sheet3";#N/A,#N/A,FALSE,"Sheet4";#N/A,#N/A,FALSE,"Sheet5";#N/A,#N/A,FALSE,"Sheet6"}</definedName>
    <definedName name="pj" hidden="1">{#N/A,#N/A,FALSE,"Sheet1";#N/A,#N/A,FALSE,"Sheet2";#N/A,#N/A,FALSE,"Sheet3";#N/A,#N/A,FALSE,"Sheet4";#N/A,#N/A,FALSE,"Sheet5";#N/A,#N/A,FALSE,"Sheet6"}</definedName>
    <definedName name="PJAM3Yr" localSheetId="2" hidden="1">{"INCOME",#N/A,FALSE,"ProNet";"VALUE",#N/A,FALSE,"ProNet"}</definedName>
    <definedName name="PJAM3Yr" hidden="1">{"INCOME",#N/A,FALSE,"ProNet";"VALUE",#N/A,FALSE,"ProNet"}</definedName>
    <definedName name="pk" localSheetId="2" hidden="1">{"vol data",#N/A,FALSE,"Datasheet";"vol graph",#N/A,FALSE,"Volume";"price data",#N/A,FALSE,"Datasheet";"price graph",#N/A,FALSE,"Price";"dp data",#N/A,FALSE,"Datasheet";"dp graph",#N/A,FALSE,"DirectProfit"}</definedName>
    <definedName name="pk" hidden="1">{"vol data",#N/A,FALSE,"Datasheet";"vol graph",#N/A,FALSE,"Volume";"price data",#N/A,FALSE,"Datasheet";"price graph",#N/A,FALSE,"Price";"dp data",#N/A,FALSE,"Datasheet";"dp graph",#N/A,FALSE,"DirectProfit"}</definedName>
    <definedName name="pkg.gom" localSheetId="2">#REF!</definedName>
    <definedName name="pkg.gom" hidden="1">{"2000PPE",#N/A,FALSE,"PPE 2000";"2000DD",#N/A,FALSE,"DrydocksOther"}</definedName>
    <definedName name="pkg.gom_1" localSheetId="2" hidden="1">{"2000PPE",#N/A,FALSE,"PPE 2000";"2000DD",#N/A,FALSE,"DrydocksOther"}</definedName>
    <definedName name="pkg.gom_1" hidden="1">{"2000PPE",#N/A,FALSE,"PPE 2000";"2000DD",#N/A,FALSE,"DrydocksOther"}</definedName>
    <definedName name="pkg.gom_2" localSheetId="2" hidden="1">{"2000PPE",#N/A,FALSE,"PPE 2000";"2000DD",#N/A,FALSE,"DrydocksOther"}</definedName>
    <definedName name="pkg.gom_2" hidden="1">{"2000PPE",#N/A,FALSE,"PPE 2000";"2000DD",#N/A,FALSE,"DrydocksOther"}</definedName>
    <definedName name="pkg.gom_3" localSheetId="2" hidden="1">{"2000PPE",#N/A,FALSE,"PPE 2000";"2000DD",#N/A,FALSE,"DrydocksOther"}</definedName>
    <definedName name="pkg.gom_3" hidden="1">{"2000PPE",#N/A,FALSE,"PPE 2000";"2000DD",#N/A,FALSE,"DrydocksOther"}</definedName>
    <definedName name="pkg.gom_4" localSheetId="2" hidden="1">{"2000PPE",#N/A,FALSE,"PPE 2000";"2000DD",#N/A,FALSE,"DrydocksOther"}</definedName>
    <definedName name="pkg.gom_4" hidden="1">{"2000PPE",#N/A,FALSE,"PPE 2000";"2000DD",#N/A,FALSE,"DrydocksOther"}</definedName>
    <definedName name="PL" localSheetId="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L"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L_0508">#REF!</definedName>
    <definedName name="pl_1" localSheetId="2" hidden="1">{#N/A,#N/A,FALSE,"REPORT"}</definedName>
    <definedName name="pl_1" hidden="1">{#N/A,#N/A,FALSE,"REPORT"}</definedName>
    <definedName name="pl_2" localSheetId="2" hidden="1">{#N/A,#N/A,FALSE,"REPORT"}</definedName>
    <definedName name="pl_2" hidden="1">{#N/A,#N/A,FALSE,"REPORT"}</definedName>
    <definedName name="pl_3" localSheetId="2" hidden="1">{#N/A,#N/A,FALSE,"REPORT"}</definedName>
    <definedName name="pl_3" hidden="1">{#N/A,#N/A,FALSE,"REPORT"}</definedName>
    <definedName name="pl_4" localSheetId="2" hidden="1">{#N/A,#N/A,FALSE,"REPORT"}</definedName>
    <definedName name="pl_4" hidden="1">{#N/A,#N/A,FALSE,"REPORT"}</definedName>
    <definedName name="pl_key">#REF!</definedName>
    <definedName name="PL_Line_Name17">#REF!</definedName>
    <definedName name="PL_Line_Name18">#REF!</definedName>
    <definedName name="Pl_Line_Nbr_Desc16">#REF!</definedName>
    <definedName name="PL_Line_Nbr1" hidden="1">#REF!</definedName>
    <definedName name="Pl_Line_Nbr16">#REF!</definedName>
    <definedName name="PL_Line_Nbr17">#REF!</definedName>
    <definedName name="PL_Line_Nbr18">#REF!</definedName>
    <definedName name="PL_Line_Nbr2" hidden="1">#REF!</definedName>
    <definedName name="PL5YRP" localSheetId="2" hidden="1">{"ebitda",#N/A,FALSE,"EBITDA";"consolidated",#N/A,FALSE,"CCC PL";"divisions",#N/A,FALSE,"Divisions"}</definedName>
    <definedName name="PL5YRP" hidden="1">{"ebitda",#N/A,FALSE,"EBITDA";"consolidated",#N/A,FALSE,"CCC PL";"divisions",#N/A,FALSE,"Divisions"}</definedName>
    <definedName name="PL5YRP_1" localSheetId="2" hidden="1">{"ebitda",#N/A,FALSE,"EBITDA";"consolidated",#N/A,FALSE,"CCC PL";"divisions",#N/A,FALSE,"Divisions"}</definedName>
    <definedName name="PL5YRP_1" hidden="1">{"ebitda",#N/A,FALSE,"EBITDA";"consolidated",#N/A,FALSE,"CCC PL";"divisions",#N/A,FALSE,"Divisions"}</definedName>
    <definedName name="PL5YRP_2" localSheetId="2" hidden="1">{"ebitda",#N/A,FALSE,"EBITDA";"consolidated",#N/A,FALSE,"CCC PL";"divisions",#N/A,FALSE,"Divisions"}</definedName>
    <definedName name="PL5YRP_2" hidden="1">{"ebitda",#N/A,FALSE,"EBITDA";"consolidated",#N/A,FALSE,"CCC PL";"divisions",#N/A,FALSE,"Divisions"}</definedName>
    <definedName name="PL5YRP_3" localSheetId="2" hidden="1">{"ebitda",#N/A,FALSE,"EBITDA";"consolidated",#N/A,FALSE,"CCC PL";"divisions",#N/A,FALSE,"Divisions"}</definedName>
    <definedName name="PL5YRP_3" hidden="1">{"ebitda",#N/A,FALSE,"EBITDA";"consolidated",#N/A,FALSE,"CCC PL";"divisions",#N/A,FALSE,"Divisions"}</definedName>
    <definedName name="PL5YRP_4" localSheetId="2" hidden="1">{"ebitda",#N/A,FALSE,"EBITDA";"consolidated",#N/A,FALSE,"CCC PL";"divisions",#N/A,FALSE,"Divisions"}</definedName>
    <definedName name="PL5YRP_4" hidden="1">{"ebitda",#N/A,FALSE,"EBITDA";"consolidated",#N/A,FALSE,"CCC PL";"divisions",#N/A,FALSE,"Divisions"}</definedName>
    <definedName name="plac">#REF!</definedName>
    <definedName name="PLAD" localSheetId="2">{"'MAP BGA'!$A$1:$L$95"}</definedName>
    <definedName name="PLAD">{"'MAP BGA'!$A$1:$L$95"}</definedName>
    <definedName name="PLAlloc">#REF!</definedName>
    <definedName name="plan" localSheetId="2" hidden="1">{#N/A,#N/A,FALSE,"BalSheet 0899";#N/A,#N/A,FALSE,"ytdpl899";#N/A,#N/A,FALSE,"Aug PL";#N/A,#N/A,FALSE,"Minority Int";#N/A,#N/A,FALSE,"Equity Roll Forward";#N/A,#N/A,FALSE,"Book Equity Test"}</definedName>
    <definedName name="plan" hidden="1">{#N/A,#N/A,FALSE,"BalSheet 0899";#N/A,#N/A,FALSE,"ytdpl899";#N/A,#N/A,FALSE,"Aug PL";#N/A,#N/A,FALSE,"Minority Int";#N/A,#N/A,FALSE,"Equity Roll Forward";#N/A,#N/A,FALSE,"Book Equity Test"}</definedName>
    <definedName name="PLAN_MAT.">#REF!</definedName>
    <definedName name="Plan_Name" localSheetId="2">OFFSET('Consulting Rev_Backlog'!_5754__FDSAUDITLINK__,1,0,_51__123Graph_ECHART_7)</definedName>
    <definedName name="Plan_Name">OFFSET('Consulting Rev_Backlog'!_5754__FDSAUDITLINK__,1,0,_51__123Graph_ECHART_7)</definedName>
    <definedName name="plan2" localSheetId="2" hidden="1">{"'Sheet1'!$A$5:$G$42"}</definedName>
    <definedName name="plan2" hidden="1">{"'Sheet1'!$A$5:$G$42"}</definedName>
    <definedName name="PLAN2009">"General input total'!$R$18"</definedName>
    <definedName name="PLAN2010">#REF!</definedName>
    <definedName name="PLAN2011">#REF!</definedName>
    <definedName name="PLAN2012">#REF!</definedName>
    <definedName name="PLANLE">#REF!</definedName>
    <definedName name="PLANNED">#REF!</definedName>
    <definedName name="planning" localSheetId="2" hidden="1">{#N/A,#N/A,FALSE,"BalSheet 0899";#N/A,#N/A,FALSE,"ytdpl899";#N/A,#N/A,FALSE,"Aug PL";#N/A,#N/A,FALSE,"Minority Int";#N/A,#N/A,FALSE,"Equity Roll Forward";#N/A,#N/A,FALSE,"Book Equity Test"}</definedName>
    <definedName name="planning" hidden="1">{#N/A,#N/A,FALSE,"BalSheet 0899";#N/A,#N/A,FALSE,"ytdpl899";#N/A,#N/A,FALSE,"Aug PL";#N/A,#N/A,FALSE,"Minority Int";#N/A,#N/A,FALSE,"Equity Roll Forward";#N/A,#N/A,FALSE,"Book Equity Test"}</definedName>
    <definedName name="Plant">#REF!</definedName>
    <definedName name="plantc">#REF!</definedName>
    <definedName name="plante">#REF!</definedName>
    <definedName name="plantsa">#REF!</definedName>
    <definedName name="PlanVLE" localSheetId="2" hidden="1">{#N/A,#N/A,FALSE,"SUMMARY";#N/A,#N/A,FALSE,"mcsh";#N/A,#N/A,FALSE,"vol&amp;rev";#N/A,#N/A,FALSE,"wkgcap";#N/A,#N/A,FALSE,"DEPR&amp;DT";#N/A,#N/A,FALSE,"ASSETS";#N/A,#N/A,FALSE,"NI&amp;OTH&amp;DIV";#N/A,#N/A,FALSE,"CASHFLOW";#N/A,#N/A,FALSE,"CAPEMPL";#N/A,#N/A,FALSE,"ROCE"}</definedName>
    <definedName name="PlanVLE" hidden="1">{#N/A,#N/A,FALSE,"SUMMARY";#N/A,#N/A,FALSE,"mcsh";#N/A,#N/A,FALSE,"vol&amp;rev";#N/A,#N/A,FALSE,"wkgcap";#N/A,#N/A,FALSE,"DEPR&amp;DT";#N/A,#N/A,FALSE,"ASSETS";#N/A,#N/A,FALSE,"NI&amp;OTH&amp;DIV";#N/A,#N/A,FALSE,"CASHFLOW";#N/A,#N/A,FALSE,"CAPEMPL";#N/A,#N/A,FALSE,"ROCE"}</definedName>
    <definedName name="PlanVLE_1" localSheetId="2" hidden="1">{#N/A,#N/A,FALSE,"SUMMARY";#N/A,#N/A,FALSE,"mcsh";#N/A,#N/A,FALSE,"vol&amp;rev";#N/A,#N/A,FALSE,"wkgcap";#N/A,#N/A,FALSE,"DEPR&amp;DT";#N/A,#N/A,FALSE,"ASSETS";#N/A,#N/A,FALSE,"NI&amp;OTH&amp;DIV";#N/A,#N/A,FALSE,"CASHFLOW";#N/A,#N/A,FALSE,"CAPEMPL";#N/A,#N/A,FALSE,"ROCE"}</definedName>
    <definedName name="PlanVLE_1" hidden="1">{#N/A,#N/A,FALSE,"SUMMARY";#N/A,#N/A,FALSE,"mcsh";#N/A,#N/A,FALSE,"vol&amp;rev";#N/A,#N/A,FALSE,"wkgcap";#N/A,#N/A,FALSE,"DEPR&amp;DT";#N/A,#N/A,FALSE,"ASSETS";#N/A,#N/A,FALSE,"NI&amp;OTH&amp;DIV";#N/A,#N/A,FALSE,"CASHFLOW";#N/A,#N/A,FALSE,"CAPEMPL";#N/A,#N/A,FALSE,"ROCE"}</definedName>
    <definedName name="PLAssump" hidden="1">{"'SIVA Pricing Model'!$A$1:$F$39"}</definedName>
    <definedName name="PLAssump2" hidden="1">{"'SIVA Pricing Model'!$A$1:$F$39"}</definedName>
    <definedName name="PLAssump3" hidden="1">{"'SIVA Pricing Model'!$A$1:$F$39"}</definedName>
    <definedName name="plassumpw" hidden="1">{"'SIVA Pricing Model'!$A$1:$F$39"}</definedName>
    <definedName name="Plastics" localSheetId="2" hidden="1">{"Curr Month",#N/A,FALSE,"Months";"All Months",#N/A,FALSE,"Months";"YTD",#N/A,FALSE,"Months";"01 Months",#N/A,FALSE,"01";"03 Months",#N/A,FALSE,"Months";"05 Months",#N/A,FALSE,"Months";"06 Months",#N/A,FALSE,"Months";"08 Months",#N/A,FALSE,"Months";"09 Months",#N/A,FALSE,"Months";"10 Months",#N/A,FALSE,"Months";"11 Months",#N/A,FALSE,"Months";"12 Months",#N/A,FALSE,"Months";"13 Months",#N/A,FALSE,"Months";"14 Months",#N/A,FALSE,"Months";"15 Months",#N/A,FALSE,"Months";"23 Months",#N/A,FALSE,"Months";"24 Months",#N/A,FALSE,"Months";"25 Months",#N/A,FALSE,"Months";"43 Months",#N/A,FALSE,"Months";"45 Months",#N/A,FALSE,"Months";"50 Months",#N/A,FALSE,"Months"}</definedName>
    <definedName name="Plastics" hidden="1">{"Curr Month",#N/A,FALSE,"Months";"All Months",#N/A,FALSE,"Months";"YTD",#N/A,FALSE,"Months";"01 Months",#N/A,FALSE,"01";"03 Months",#N/A,FALSE,"Months";"05 Months",#N/A,FALSE,"Months";"06 Months",#N/A,FALSE,"Months";"08 Months",#N/A,FALSE,"Months";"09 Months",#N/A,FALSE,"Months";"10 Months",#N/A,FALSE,"Months";"11 Months",#N/A,FALSE,"Months";"12 Months",#N/A,FALSE,"Months";"13 Months",#N/A,FALSE,"Months";"14 Months",#N/A,FALSE,"Months";"15 Months",#N/A,FALSE,"Months";"23 Months",#N/A,FALSE,"Months";"24 Months",#N/A,FALSE,"Months";"25 Months",#N/A,FALSE,"Months";"43 Months",#N/A,FALSE,"Months";"45 Months",#N/A,FALSE,"Months";"50 Months",#N/A,FALSE,"Months"}</definedName>
    <definedName name="PLATFORM">#REF!</definedName>
    <definedName name="PLAYCORP" localSheetId="2" hidden="1">{"tot_bow",#N/A,FALSE,"AMF"}</definedName>
    <definedName name="PLAYCORP" hidden="1">{"tot_bow",#N/A,FALSE,"AMF"}</definedName>
    <definedName name="plc">#REF!</definedName>
    <definedName name="PLCepi" localSheetId="2" hidden="1">{#N/A,#N/A,FALSE,"REPORT"}</definedName>
    <definedName name="PLCepi" hidden="1">{#N/A,#N/A,FALSE,"REPORT"}</definedName>
    <definedName name="PLCepi_1" localSheetId="2" hidden="1">{#N/A,#N/A,FALSE,"REPORT"}</definedName>
    <definedName name="PLCepi_1" hidden="1">{#N/A,#N/A,FALSE,"REPORT"}</definedName>
    <definedName name="PLCepi_2" localSheetId="2" hidden="1">{#N/A,#N/A,FALSE,"REPORT"}</definedName>
    <definedName name="PLCepi_2" hidden="1">{#N/A,#N/A,FALSE,"REPORT"}</definedName>
    <definedName name="PLCepi_3" localSheetId="2" hidden="1">{#N/A,#N/A,FALSE,"REPORT"}</definedName>
    <definedName name="PLCepi_3" hidden="1">{#N/A,#N/A,FALSE,"REPORT"}</definedName>
    <definedName name="PLCepi_4" localSheetId="2" hidden="1">{#N/A,#N/A,FALSE,"REPORT"}</definedName>
    <definedName name="PLCepi_4" hidden="1">{#N/A,#N/A,FALSE,"REPORT"}</definedName>
    <definedName name="pld" localSheetId="2" hidden="1">{#N/A,#N/A,FALSE,"P&amp;L Detail";#N/A,#N/A,FALSE,"P&amp;L Detail";#N/A,#N/A,FALSE,"P&amp;L Detail"}</definedName>
    <definedName name="pld" hidden="1">{#N/A,#N/A,FALSE,"P&amp;L Detail";#N/A,#N/A,FALSE,"P&amp;L Detail";#N/A,#N/A,FALSE,"P&amp;L Detail"}</definedName>
    <definedName name="please" localSheetId="2" hidden="1">{"SCM_Detail",#N/A,FALSE,"SCM";"SCM_Top",#N/A,FALSE,"SCM"}</definedName>
    <definedName name="please" hidden="1">{"SCM_Detail",#N/A,FALSE,"SCM";"SCM_Top",#N/A,FALSE,"SCM"}</definedName>
    <definedName name="PLIndex">#REF!</definedName>
    <definedName name="plinput">#REF!</definedName>
    <definedName name="pliou">#REF!</definedName>
    <definedName name="plkjuy">#REF!</definedName>
    <definedName name="plkur">#REF!</definedName>
    <definedName name="plm" localSheetId="2" hidden="1">{#N/A,#N/A,FALSE,"SUMMARY";#N/A,#N/A,FALSE,"mcsh";#N/A,#N/A,FALSE,"vol&amp;rev";#N/A,#N/A,FALSE,"wkgcap";#N/A,#N/A,FALSE,"DEPR&amp;DT";#N/A,#N/A,FALSE,"ASSETS";#N/A,#N/A,FALSE,"NI&amp;OTH&amp;DIV";#N/A,#N/A,FALSE,"CASHFLOW";#N/A,#N/A,FALSE,"CAPEMPL";#N/A,#N/A,FALSE,"ROCE"}</definedName>
    <definedName name="plm" hidden="1">{#N/A,#N/A,FALSE,"SUMMARY";#N/A,#N/A,FALSE,"mcsh";#N/A,#N/A,FALSE,"vol&amp;rev";#N/A,#N/A,FALSE,"wkgcap";#N/A,#N/A,FALSE,"DEPR&amp;DT";#N/A,#N/A,FALSE,"ASSETS";#N/A,#N/A,FALSE,"NI&amp;OTH&amp;DIV";#N/A,#N/A,FALSE,"CASHFLOW";#N/A,#N/A,FALSE,"CAPEMPL";#N/A,#N/A,FALSE,"ROCE"}</definedName>
    <definedName name="PLNYN">#REF!</definedName>
    <definedName name="PLNYNB">#REF!</definedName>
    <definedName name="ploi" localSheetId="2" hidden="1">{#N/A,#N/A,FALSE,"Assump2";#N/A,#N/A,FALSE,"Income2";#N/A,#N/A,FALSE,"Balance2";#N/A,#N/A,FALSE,"DCF Filter";#N/A,#N/A,FALSE,"Trans Assump2";#N/A,#N/A,FALSE,"Combined Income2";#N/A,#N/A,FALSE,"Combined Balance2"}</definedName>
    <definedName name="ploi" hidden="1">{#N/A,#N/A,FALSE,"Assump2";#N/A,#N/A,FALSE,"Income2";#N/A,#N/A,FALSE,"Balance2";#N/A,#N/A,FALSE,"DCF Filter";#N/A,#N/A,FALSE,"Trans Assump2";#N/A,#N/A,FALSE,"Combined Income2";#N/A,#N/A,FALSE,"Combined Balance2"}</definedName>
    <definedName name="ploi_1" localSheetId="2" hidden="1">{#N/A,#N/A,FALSE,"Assump2";#N/A,#N/A,FALSE,"Income2";#N/A,#N/A,FALSE,"Balance2";#N/A,#N/A,FALSE,"DCF Filter";#N/A,#N/A,FALSE,"Trans Assump2";#N/A,#N/A,FALSE,"Combined Income2";#N/A,#N/A,FALSE,"Combined Balance2"}</definedName>
    <definedName name="ploi_1" hidden="1">{#N/A,#N/A,FALSE,"Assump2";#N/A,#N/A,FALSE,"Income2";#N/A,#N/A,FALSE,"Balance2";#N/A,#N/A,FALSE,"DCF Filter";#N/A,#N/A,FALSE,"Trans Assump2";#N/A,#N/A,FALSE,"Combined Income2";#N/A,#N/A,FALSE,"Combined Balance2"}</definedName>
    <definedName name="ploi_2" localSheetId="2" hidden="1">{#N/A,#N/A,FALSE,"Assump2";#N/A,#N/A,FALSE,"Income2";#N/A,#N/A,FALSE,"Balance2";#N/A,#N/A,FALSE,"DCF Filter";#N/A,#N/A,FALSE,"Trans Assump2";#N/A,#N/A,FALSE,"Combined Income2";#N/A,#N/A,FALSE,"Combined Balance2"}</definedName>
    <definedName name="ploi_2" hidden="1">{#N/A,#N/A,FALSE,"Assump2";#N/A,#N/A,FALSE,"Income2";#N/A,#N/A,FALSE,"Balance2";#N/A,#N/A,FALSE,"DCF Filter";#N/A,#N/A,FALSE,"Trans Assump2";#N/A,#N/A,FALSE,"Combined Income2";#N/A,#N/A,FALSE,"Combined Balance2"}</definedName>
    <definedName name="ploi_3" localSheetId="2" hidden="1">{#N/A,#N/A,FALSE,"Assump2";#N/A,#N/A,FALSE,"Income2";#N/A,#N/A,FALSE,"Balance2";#N/A,#N/A,FALSE,"DCF Filter";#N/A,#N/A,FALSE,"Trans Assump2";#N/A,#N/A,FALSE,"Combined Income2";#N/A,#N/A,FALSE,"Combined Balance2"}</definedName>
    <definedName name="ploi_3" hidden="1">{#N/A,#N/A,FALSE,"Assump2";#N/A,#N/A,FALSE,"Income2";#N/A,#N/A,FALSE,"Balance2";#N/A,#N/A,FALSE,"DCF Filter";#N/A,#N/A,FALSE,"Trans Assump2";#N/A,#N/A,FALSE,"Combined Income2";#N/A,#N/A,FALSE,"Combined Balance2"}</definedName>
    <definedName name="ploi_4" localSheetId="2" hidden="1">{#N/A,#N/A,FALSE,"Assump2";#N/A,#N/A,FALSE,"Income2";#N/A,#N/A,FALSE,"Balance2";#N/A,#N/A,FALSE,"DCF Filter";#N/A,#N/A,FALSE,"Trans Assump2";#N/A,#N/A,FALSE,"Combined Income2";#N/A,#N/A,FALSE,"Combined Balance2"}</definedName>
    <definedName name="ploi_4" hidden="1">{#N/A,#N/A,FALSE,"Assump2";#N/A,#N/A,FALSE,"Income2";#N/A,#N/A,FALSE,"Balance2";#N/A,#N/A,FALSE,"DCF Filter";#N/A,#N/A,FALSE,"Trans Assump2";#N/A,#N/A,FALSE,"Combined Income2";#N/A,#N/A,FALSE,"Combined Balance2"}</definedName>
    <definedName name="plph12" hidden="1">#REF!</definedName>
    <definedName name="PLPrintValue">#REF!</definedName>
    <definedName name="PLProcef" localSheetId="2" hidden="1">{#N/A,#N/A,FALSE,"REPORT"}</definedName>
    <definedName name="PLProcef" hidden="1">{#N/A,#N/A,FALSE,"REPORT"}</definedName>
    <definedName name="PLProcef_1" localSheetId="2" hidden="1">{#N/A,#N/A,FALSE,"REPORT"}</definedName>
    <definedName name="PLProcef_1" hidden="1">{#N/A,#N/A,FALSE,"REPORT"}</definedName>
    <definedName name="PLProcef_2" localSheetId="2" hidden="1">{#N/A,#N/A,FALSE,"REPORT"}</definedName>
    <definedName name="PLProcef_2" hidden="1">{#N/A,#N/A,FALSE,"REPORT"}</definedName>
    <definedName name="PLProcef_3" localSheetId="2" hidden="1">{#N/A,#N/A,FALSE,"REPORT"}</definedName>
    <definedName name="PLProcef_3" hidden="1">{#N/A,#N/A,FALSE,"REPORT"}</definedName>
    <definedName name="PLProcef_4" localSheetId="2" hidden="1">{#N/A,#N/A,FALSE,"REPORT"}</definedName>
    <definedName name="PLProcef_4" hidden="1">{#N/A,#N/A,FALSE,"REPORT"}</definedName>
    <definedName name="PLQtrs" localSheetId="2" hidden="1">{#N/A,#N/A,FALSE,"Aging Summary";#N/A,#N/A,FALSE,"Ratio Analysis";#N/A,#N/A,FALSE,"Test 120 Day Accts";#N/A,#N/A,FALSE,"Tickmarks"}</definedName>
    <definedName name="PLQtrs" hidden="1">{#N/A,#N/A,FALSE,"Aging Summary";#N/A,#N/A,FALSE,"Ratio Analysis";#N/A,#N/A,FALSE,"Test 120 Day Accts";#N/A,#N/A,FALSE,"Tickmarks"}</definedName>
    <definedName name="PLQtrsUK" localSheetId="2" hidden="1">{#N/A,#N/A,FALSE,"Aging Summary";#N/A,#N/A,FALSE,"Ratio Analysis";#N/A,#N/A,FALSE,"Test 120 Day Accts";#N/A,#N/A,FALSE,"Tickmarks"}</definedName>
    <definedName name="PLQtrsUK" hidden="1">{#N/A,#N/A,FALSE,"Aging Summary";#N/A,#N/A,FALSE,"Ratio Analysis";#N/A,#N/A,FALSE,"Test 120 Day Accts";#N/A,#N/A,FALSE,"Tickmarks"}</definedName>
    <definedName name="PLSum" localSheetId="2" hidden="1">{#N/A,#N/A,FALSE,"Aging Summary";#N/A,#N/A,FALSE,"Ratio Analysis";#N/A,#N/A,FALSE,"Test 120 Day Accts";#N/A,#N/A,FALSE,"Tickmarks"}</definedName>
    <definedName name="PLSum" hidden="1">{#N/A,#N/A,FALSE,"Aging Summary";#N/A,#N/A,FALSE,"Ratio Analysis";#N/A,#N/A,FALSE,"Test 120 Day Accts";#N/A,#N/A,FALSE,"Tickmarks"}</definedName>
    <definedName name="PLTaxol" localSheetId="2" hidden="1">{#N/A,#N/A,FALSE,"REPORT"}</definedName>
    <definedName name="PLTaxol" hidden="1">{#N/A,#N/A,FALSE,"REPORT"}</definedName>
    <definedName name="PLTaxol_1" localSheetId="2" hidden="1">{#N/A,#N/A,FALSE,"REPORT"}</definedName>
    <definedName name="PLTaxol_1" hidden="1">{#N/A,#N/A,FALSE,"REPORT"}</definedName>
    <definedName name="PLTaxol_2" localSheetId="2" hidden="1">{#N/A,#N/A,FALSE,"REPORT"}</definedName>
    <definedName name="PLTaxol_2" hidden="1">{#N/A,#N/A,FALSE,"REPORT"}</definedName>
    <definedName name="PLTaxol_3" localSheetId="2" hidden="1">{#N/A,#N/A,FALSE,"REPORT"}</definedName>
    <definedName name="PLTaxol_3" hidden="1">{#N/A,#N/A,FALSE,"REPORT"}</definedName>
    <definedName name="PLTaxol_4" localSheetId="2" hidden="1">{#N/A,#N/A,FALSE,"REPORT"}</definedName>
    <definedName name="PLTaxol_4" hidden="1">{#N/A,#N/A,FALSE,"REPORT"}</definedName>
    <definedName name="plug12" localSheetId="2" hidden="1">{"Monthly6Q",#N/A,FALSE,"0614ESL"}</definedName>
    <definedName name="plug12" hidden="1">{"Monthly6Q",#N/A,FALSE,"0614ESL"}</definedName>
    <definedName name="plug2" localSheetId="2" hidden="1">{"Monthly6Q",#N/A,FALSE,"0614ESL"}</definedName>
    <definedName name="plug2" hidden="1">{"Monthly6Q",#N/A,FALSE,"0614ESL"}</definedName>
    <definedName name="plug6" localSheetId="2" hidden="1">{"Monthly6Q",#N/A,FALSE,"0614ESL"}</definedName>
    <definedName name="plug6" hidden="1">{"Monthly6Q",#N/A,FALSE,"0614ESL"}</definedName>
    <definedName name="pluto" localSheetId="2" hidden="1">{"'RF Parameters Worksheet'!$A$1:$V$50"}</definedName>
    <definedName name="pluto" hidden="1">{"'RF Parameters Worksheet'!$A$1:$V$50"}</definedName>
    <definedName name="ply" hidden="1">#REF!</definedName>
    <definedName name="plywood" hidden="1">#REF!</definedName>
    <definedName name="PLZKosten">#REF!</definedName>
    <definedName name="PM_Prelim_DE_Rpt_Amt2" hidden="1">#REF!</definedName>
    <definedName name="pmc">#REF!</definedName>
    <definedName name="PML_code">#REF!</definedName>
    <definedName name="PmtAmort">#REF!</definedName>
    <definedName name="Pnl" localSheetId="2" hidden="1">{#N/A,#N/A,FALSE,"Pharm";#N/A,#N/A,FALSE,"WWCM"}</definedName>
    <definedName name="Pnl" hidden="1">{#N/A,#N/A,FALSE,"Pharm";#N/A,#N/A,FALSE,"WWCM"}</definedName>
    <definedName name="Pnl_1" localSheetId="2" hidden="1">{#N/A,#N/A,FALSE,"Pharm";#N/A,#N/A,FALSE,"WWCM"}</definedName>
    <definedName name="Pnl_1" hidden="1">{#N/A,#N/A,FALSE,"Pharm";#N/A,#N/A,FALSE,"WWCM"}</definedName>
    <definedName name="Pnl_2" localSheetId="2" hidden="1">{#N/A,#N/A,FALSE,"Pharm";#N/A,#N/A,FALSE,"WWCM"}</definedName>
    <definedName name="Pnl_2" hidden="1">{#N/A,#N/A,FALSE,"Pharm";#N/A,#N/A,FALSE,"WWCM"}</definedName>
    <definedName name="Pnl_3" localSheetId="2" hidden="1">{#N/A,#N/A,FALSE,"Pharm";#N/A,#N/A,FALSE,"WWCM"}</definedName>
    <definedName name="Pnl_3" hidden="1">{#N/A,#N/A,FALSE,"Pharm";#N/A,#N/A,FALSE,"WWCM"}</definedName>
    <definedName name="Pnl_4" localSheetId="2" hidden="1">{#N/A,#N/A,FALSE,"Pharm";#N/A,#N/A,FALSE,"WWCM"}</definedName>
    <definedName name="Pnl_4" hidden="1">{#N/A,#N/A,FALSE,"Pharm";#N/A,#N/A,FALSE,"WWCM"}</definedName>
    <definedName name="PNLDTable">#REF!</definedName>
    <definedName name="PNLDTAC">#REF!</definedName>
    <definedName name="PNLDTAP">#REF!</definedName>
    <definedName name="PNLDTAR">#REF!</definedName>
    <definedName name="PNLDTBra">#REF!</definedName>
    <definedName name="PNLDTDPO">#REF!</definedName>
    <definedName name="PNLDTDSO">#REF!</definedName>
    <definedName name="PNLDTFac">#REF!</definedName>
    <definedName name="PNLDTInt">#REF!</definedName>
    <definedName name="PNLDTInv">#REF!</definedName>
    <definedName name="PNLDTInvCap">#REF!</definedName>
    <definedName name="PNLDTMC">#REF!</definedName>
    <definedName name="PNLDTNetEQT">#REF!</definedName>
    <definedName name="PNLDTPrice">#REF!</definedName>
    <definedName name="PNLDTRM">#REF!</definedName>
    <definedName name="PNLDTROIC">#REF!</definedName>
    <definedName name="PNLDTROIR">#REF!</definedName>
    <definedName name="PNLDTrPPV">#REF!</definedName>
    <definedName name="PNLDTSGA">#REF!</definedName>
    <definedName name="PNLDTSIT">#REF!</definedName>
    <definedName name="PNLDTTC">#REF!</definedName>
    <definedName name="PNLDTTURNS">#REF!</definedName>
    <definedName name="PNLDTVolume">#REF!</definedName>
    <definedName name="pnsji5" localSheetId="2" hidden="1">{#N/A,"PURCHM",FALSE,"Business Analysis";#N/A,"SPADD",FALSE,"Business Analysis"}</definedName>
    <definedName name="pnsji5" hidden="1">{#N/A,"PURCHM",FALSE,"Business Analysis";#N/A,"SPADD",FALSE,"Business Analysis"}</definedName>
    <definedName name="PO" localSheetId="2" hidden="1">{#N/A,#N/A,TRUE,"0 Deckbl.";#N/A,#N/A,TRUE,"S 1 Komm";#N/A,#N/A,TRUE,"S 1a Komm";#N/A,#N/A,TRUE,"S 1b Komm";#N/A,#N/A,TRUE,"S  2 DBR";#N/A,#N/A,TRUE,"S  3 Sparten";#N/A,#N/A,TRUE,"S 4  Betr. K.";#N/A,#N/A,TRUE,"6 Bilanz";#N/A,#N/A,TRUE,"6a Bilanz ";#N/A,#N/A,TRUE,"6b Bilanz ";#N/A,#N/A,TRUE,"7 GS I";#N/A,#N/A,TRUE,"S 8 EQ-GuV"}</definedName>
    <definedName name="PO" hidden="1">{#N/A,#N/A,TRUE,"0 Deckbl.";#N/A,#N/A,TRUE,"S 1 Komm";#N/A,#N/A,TRUE,"S 1a Komm";#N/A,#N/A,TRUE,"S 1b Komm";#N/A,#N/A,TRUE,"S  2 DBR";#N/A,#N/A,TRUE,"S  3 Sparten";#N/A,#N/A,TRUE,"S 4  Betr. K.";#N/A,#N/A,TRUE,"6 Bilanz";#N/A,#N/A,TRUE,"6a Bilanz ";#N/A,#N/A,TRUE,"6b Bilanz ";#N/A,#N/A,TRUE,"7 GS I";#N/A,#N/A,TRUE,"S 8 EQ-GuV"}</definedName>
    <definedName name="po_1" localSheetId="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_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_2" localSheetId="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_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_3" localSheetId="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_3"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_4" localSheetId="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_4"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c" localSheetId="2" hidden="1">{#N/A,"PURADD",FALSE,"Business Analysis";#N/A,"PURSPP",FALSE,"Business Analysis";#N/A,"CTGIND",FALSE,"Business Analysis";#N/A,"PURCHM",FALSE,"Business Analysis";#N/A,"SPADD",FALSE,"Business Analysis";#N/A,"EPOXY",FALSE,"Business Analysis";#N/A,"PURPER",FALSE,"Business Analysis"}</definedName>
    <definedName name="poc" hidden="1">{#N/A,"PURADD",FALSE,"Business Analysis";#N/A,"PURSPP",FALSE,"Business Analysis";#N/A,"CTGIND",FALSE,"Business Analysis";#N/A,"PURCHM",FALSE,"Business Analysis";#N/A,"SPADD",FALSE,"Business Analysis";#N/A,"EPOXY",FALSE,"Business Analysis";#N/A,"PURPER",FALSE,"Business Analysis"}</definedName>
    <definedName name="pododo" hidden="1">#REF!</definedName>
    <definedName name="poi" localSheetId="2" hidden="1">{#N/A,#N/A,FALSE,"PL-FS";#N/A,#N/A,FALSE,"PL"}</definedName>
    <definedName name="poi" hidden="1">{#N/A,#N/A,FALSE,"PL-FS";#N/A,#N/A,FALSE,"PL"}</definedName>
    <definedName name="poi_1" localSheetId="2" hidden="1">{#N/A,#N/A,FALSE,"PL-FS";#N/A,#N/A,FALSE,"PL"}</definedName>
    <definedName name="poi_1" hidden="1">{#N/A,#N/A,FALSE,"PL-FS";#N/A,#N/A,FALSE,"PL"}</definedName>
    <definedName name="poi_2" localSheetId="2" hidden="1">{#N/A,#N/A,FALSE,"PL-FS";#N/A,#N/A,FALSE,"PL"}</definedName>
    <definedName name="poi_2" hidden="1">{#N/A,#N/A,FALSE,"PL-FS";#N/A,#N/A,FALSE,"PL"}</definedName>
    <definedName name="poi_3" localSheetId="2" hidden="1">{#N/A,#N/A,FALSE,"PL-FS";#N/A,#N/A,FALSE,"PL"}</definedName>
    <definedName name="poi_3" hidden="1">{#N/A,#N/A,FALSE,"PL-FS";#N/A,#N/A,FALSE,"PL"}</definedName>
    <definedName name="poi_4" localSheetId="2" hidden="1">{#N/A,#N/A,FALSE,"PL-FS";#N/A,#N/A,FALSE,"PL"}</definedName>
    <definedName name="poi_4" hidden="1">{#N/A,#N/A,FALSE,"PL-FS";#N/A,#N/A,FALSE,"PL"}</definedName>
    <definedName name="Point_Of_Use">#REF!</definedName>
    <definedName name="Point_Of_Users">#REF!</definedName>
    <definedName name="pointsFinished">#REF!</definedName>
    <definedName name="pointsInFirstSprint">#REF!</definedName>
    <definedName name="poipo" localSheetId="2" hidden="1">{#N/A,#N/A,FALSE,"FS - IS";#N/A,#N/A,FALSE,"TB - IS";#N/A,#N/A,FALSE,"IS - Comp";#N/A,#N/A,FALSE,"FS - BS";#N/A,#N/A,FALSE,"TB - BS";#N/A,#N/A,FALSE,"FS - SE";#N/A,#N/A,FALSE,"FS - SCF";#N/A,#N/A,FALSE,"Rev";#N/A,#N/A,FALSE,"Taxes";#N/A,#N/A,FALSE,"FIXED ASSETS";#N/A,#N/A,FALSE,"DEPR -  O.F.";#N/A,#N/A,FALSE,"DEPR -  O.E.";#N/A,#N/A,FALSE,"DEPR -  D.P."}</definedName>
    <definedName name="poipo" hidden="1">{#N/A,#N/A,FALSE,"FS - IS";#N/A,#N/A,FALSE,"TB - IS";#N/A,#N/A,FALSE,"IS - Comp";#N/A,#N/A,FALSE,"FS - BS";#N/A,#N/A,FALSE,"TB - BS";#N/A,#N/A,FALSE,"FS - SE";#N/A,#N/A,FALSE,"FS - SCF";#N/A,#N/A,FALSE,"Rev";#N/A,#N/A,FALSE,"Taxes";#N/A,#N/A,FALSE,"FIXED ASSETS";#N/A,#N/A,FALSE,"DEPR -  O.F.";#N/A,#N/A,FALSE,"DEPR -  O.E.";#N/A,#N/A,FALSE,"DEPR -  D.P."}</definedName>
    <definedName name="poiu" localSheetId="2" hidden="1">{#N/A,#N/A,FALSE,"Actual";#N/A,#N/A,FALSE,"Normalized";#N/A,#N/A,FALSE,"Electric Actual";#N/A,#N/A,FALSE,"Electric Normalized"}</definedName>
    <definedName name="poiu" hidden="1">{#N/A,#N/A,FALSE,"Actual";#N/A,#N/A,FALSE,"Normalized";#N/A,#N/A,FALSE,"Electric Actual";#N/A,#N/A,FALSE,"Electric Normalized"}</definedName>
    <definedName name="pokj" localSheetId="2" hidden="1">{"QTD_LOUISIANA",#N/A,FALSE,"QTD"}</definedName>
    <definedName name="pokj" hidden="1">{"QTD_LOUISIANA",#N/A,FALSE,"QTD"}</definedName>
    <definedName name="POLICYclosedatecurrent">#REF!</definedName>
    <definedName name="POLICYclosedatenext">#REF!</definedName>
    <definedName name="poo" localSheetId="2" hidden="1">{#N/A,#N/A,TRUE,"Sum";#N/A,#N/A,TRUE,"Adds97";"Sum",#N/A,TRUE,"Region";"ProcSum",#N/A,TRUE,"Process";"Dept FTE",#N/A,TRUE,"Process";"Sum",#N/A,TRUE,"Cost Ctr ";"NonLab",#N/A,TRUE,"Cost Ctr ";"FTEs",#N/A,TRUE,"Cost Ctr ";#N/A,#N/A,TRUE,"Changes"}</definedName>
    <definedName name="poo"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dle" localSheetId="2" hidden="1">{#N/A,#N/A,FALSE,"Channel - Data";#N/A,#N/A,FALSE,"Channel - Audio";#N/A,#N/A,FALSE,"Product - Audio";#N/A,#N/A,FALSE,"Reserves Sum"}</definedName>
    <definedName name="poodle" hidden="1">{#N/A,#N/A,FALSE,"Channel - Data";#N/A,#N/A,FALSE,"Channel - Audio";#N/A,#N/A,FALSE,"Product - Audio";#N/A,#N/A,FALSE,"Reserves Sum"}</definedName>
    <definedName name="pooj">#REF!</definedName>
    <definedName name="POOLING">#REF!</definedName>
    <definedName name="pooling_Premium">25%</definedName>
    <definedName name="poop" localSheetId="2" hidden="1">{#N/A,#N/A,FALSE,"Set-Up";#N/A,#N/A,FALSE,"Comparison";#N/A,#N/A,FALSE,"AR";#N/A,#N/A,FALSE,"Inv";#N/A,#N/A,FALSE,"Concentrations";#N/A,#N/A,FALSE,"Past Dues";#N/A,#N/A,FALSE,"Trends";#N/A,#N/A,FALSE,"AR Trends";#N/A,#N/A,FALSE,"Inv Trends"}</definedName>
    <definedName name="poop" hidden="1">{#N/A,#N/A,FALSE,"Set-Up";#N/A,#N/A,FALSE,"Comparison";#N/A,#N/A,FALSE,"AR";#N/A,#N/A,FALSE,"Inv";#N/A,#N/A,FALSE,"Concentrations";#N/A,#N/A,FALSE,"Past Dues";#N/A,#N/A,FALSE,"Trends";#N/A,#N/A,FALSE,"AR Trends";#N/A,#N/A,FALSE,"Inv Trends"}</definedName>
    <definedName name="pop" localSheetId="2" hidden="1">{#N/A,#N/A,FALSE,"FY97";#N/A,#N/A,FALSE,"FY98";#N/A,#N/A,FALSE,"FY99";#N/A,#N/A,FALSE,"FY00";#N/A,#N/A,FALSE,"FY01"}</definedName>
    <definedName name="pop" hidden="1">{#N/A,#N/A,FALSE,"FY97";#N/A,#N/A,FALSE,"FY98";#N/A,#N/A,FALSE,"FY99";#N/A,#N/A,FALSE,"FY00";#N/A,#N/A,FALSE,"FY01"}</definedName>
    <definedName name="PopCache_FA_MASS_ADDITIONS_AMORTIZE_NBV_FLAG" hidden="1">#REF!</definedName>
    <definedName name="PopCache_FA_MASS_ADDITIONS_ASSET_TYPE" hidden="1">#REF!</definedName>
    <definedName name="PopCache_FA_MASS_ADDITIONS_DEPRECIATE_FLAG" hidden="1">#REF!</definedName>
    <definedName name="PopCache_FA_MASS_ADDITIONS_IN_USE_FLAG" hidden="1">#REF!</definedName>
    <definedName name="PopCache_FA_MASS_ADDITIONS_INVENTORIAL" hidden="1">#REF!</definedName>
    <definedName name="PopCache_FA_MASS_ADDITIONS_NEW_USED" hidden="1">#REF!</definedName>
    <definedName name="PopCache_FA_MASS_ADDITIONS_OWNED_LEASED" hidden="1">#REF!</definedName>
    <definedName name="PopCache_FA_MASS_ADDITIONS_PROPERTY_1245_1250_CODE" hidden="1">#REF!</definedName>
    <definedName name="PopCache_FA_MASS_ADDITIONS_PROPERTY_TYPE_CODE" hidden="1">#REF!</definedName>
    <definedName name="PopCache_FA_MASS_ADDITIONS_SHORT_FISCAL_YEAR_FLAG" hidden="1">#REF!</definedName>
    <definedName name="PopCache_GL_INTERFACE_REFERENCE7" hidden="1">#REF!</definedName>
    <definedName name="popoj">#REF!</definedName>
    <definedName name="pops">#REF!</definedName>
    <definedName name="porje" localSheetId="2" hidden="1">{"Monthly6Q",#N/A,FALSE,"0614ESL"}</definedName>
    <definedName name="porje" hidden="1">{"Monthly6Q",#N/A,FALSE,"0614ESL"}</definedName>
    <definedName name="port29" localSheetId="2" hidden="1">{#N/A,#N/A,FALSE,"Pharm";#N/A,#N/A,FALSE,"WWCM"}</definedName>
    <definedName name="port29" hidden="1">{#N/A,#N/A,FALSE,"Pharm";#N/A,#N/A,FALSE,"WWCM"}</definedName>
    <definedName name="port29_1" localSheetId="2" hidden="1">{#N/A,#N/A,FALSE,"Pharm";#N/A,#N/A,FALSE,"WWCM"}</definedName>
    <definedName name="port29_1" hidden="1">{#N/A,#N/A,FALSE,"Pharm";#N/A,#N/A,FALSE,"WWCM"}</definedName>
    <definedName name="port29_2" localSheetId="2" hidden="1">{#N/A,#N/A,FALSE,"Pharm";#N/A,#N/A,FALSE,"WWCM"}</definedName>
    <definedName name="port29_2" hidden="1">{#N/A,#N/A,FALSE,"Pharm";#N/A,#N/A,FALSE,"WWCM"}</definedName>
    <definedName name="port29_3" localSheetId="2" hidden="1">{#N/A,#N/A,FALSE,"Pharm";#N/A,#N/A,FALSE,"WWCM"}</definedName>
    <definedName name="port29_3" hidden="1">{#N/A,#N/A,FALSE,"Pharm";#N/A,#N/A,FALSE,"WWCM"}</definedName>
    <definedName name="port29_4" localSheetId="2" hidden="1">{#N/A,#N/A,FALSE,"Pharm";#N/A,#N/A,FALSE,"WWCM"}</definedName>
    <definedName name="port29_4" hidden="1">{#N/A,#N/A,FALSE,"Pharm";#N/A,#N/A,FALSE,"WWCM"}</definedName>
    <definedName name="POSDIR">#REF!</definedName>
    <definedName name="Positive" localSheetId="2" hidden="1">{"Equipment List",#N/A,FALSE,"BASIC"}</definedName>
    <definedName name="Positive" hidden="1">{"Equipment List",#N/A,FALSE,"BASIC"}</definedName>
    <definedName name="POSMonth">#REF!</definedName>
    <definedName name="poso_wrn.test1." localSheetId="2" hidden="1">{"Income Statement",#N/A,FALSE,"CFMODEL";"Balance Sheet",#N/A,FALSE,"CFMODEL"}</definedName>
    <definedName name="poso_wrn.test1." hidden="1">{"Income Statement",#N/A,FALSE,"CFMODEL";"Balance Sheet",#N/A,FALSE,"CFMODEL"}</definedName>
    <definedName name="poso_wrn.test2." localSheetId="2" hidden="1">{"SourcesUses",#N/A,TRUE,"CFMODEL";"TransOverview",#N/A,TRUE,"CFMODEL"}</definedName>
    <definedName name="poso_wrn.test2." hidden="1">{"SourcesUses",#N/A,TRUE,"CFMODEL";"TransOverview",#N/A,TRUE,"CFMODEL"}</definedName>
    <definedName name="poso_wrn.test3." localSheetId="2" hidden="1">{"SourcesUses",#N/A,TRUE,#N/A;"TransOverview",#N/A,TRUE,"CFMODEL"}</definedName>
    <definedName name="poso_wrn.test3." hidden="1">{"SourcesUses",#N/A,TRUE,#N/A;"TransOverview",#N/A,TRUE,"CFMODEL"}</definedName>
    <definedName name="poso_wrn.test4." localSheetId="2" hidden="1">{"SourcesUses",#N/A,TRUE,"FundsFlow";"TransOverview",#N/A,TRUE,"FundsFlow"}</definedName>
    <definedName name="poso_wrn.test4." hidden="1">{"SourcesUses",#N/A,TRUE,"FundsFlow";"TransOverview",#N/A,TRUE,"FundsFlow"}</definedName>
    <definedName name="POSProduct">#REF!</definedName>
    <definedName name="POSScenario">#REF!</definedName>
    <definedName name="Post_Hedge_Exposure">#REF!</definedName>
    <definedName name="POSTERRORSTOSUSP1">#REF!</definedName>
    <definedName name="PostingGroup">#REF!</definedName>
    <definedName name="POSYear">#REF!</definedName>
    <definedName name="pot" hidden="1">#REF!</definedName>
    <definedName name="potacq">#REF!</definedName>
    <definedName name="pots" localSheetId="2" hidden="1">{"Ofcr Comp Stmt 4",#N/A,FALSE,"Ofcr Comp"}</definedName>
    <definedName name="pots" hidden="1">{"Ofcr Comp Stmt 4",#N/A,FALSE,"Ofcr Comp"}</definedName>
    <definedName name="pouihybji"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pouihybji"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POULIN__JEAN_YVES">#REF!</definedName>
    <definedName name="POW" localSheetId="2">#REF!</definedName>
    <definedName name="POW" hidden="1">{#N/A,#N/A,FALSE,"PRO FORMA FINANCIALS"}</definedName>
    <definedName name="powq" localSheetId="2" hidden="1">{#N/A,"PURCHM",FALSE,"Business Analysis";#N/A,"SPADD",FALSE,"Business Analysis"}</definedName>
    <definedName name="powq" hidden="1">{#N/A,"PURCHM",FALSE,"Business Analysis";#N/A,"SPADD",FALSE,"Business Analysis"}</definedName>
    <definedName name="pp" localSheetId="2" hidden="1">{#N/A,#N/A,TRUE,"Cover sheet";#N/A,#N/A,TRUE,"Summary";#N/A,#N/A,TRUE,"Key Assumptions";#N/A,#N/A,TRUE,"Profit &amp; Loss";#N/A,#N/A,TRUE,"Balance Sheet";#N/A,#N/A,TRUE,"Cashflow";#N/A,#N/A,TRUE,"IRR";#N/A,#N/A,TRUE,"Ratios";#N/A,#N/A,TRUE,"Debt analysis"}</definedName>
    <definedName name="pp" hidden="1">{#N/A,#N/A,TRUE,"Cover sheet";#N/A,#N/A,TRUE,"Summary";#N/A,#N/A,TRUE,"Key Assumptions";#N/A,#N/A,TRUE,"Profit &amp; Loss";#N/A,#N/A,TRUE,"Balance Sheet";#N/A,#N/A,TRUE,"Cashflow";#N/A,#N/A,TRUE,"IRR";#N/A,#N/A,TRUE,"Ratios";#N/A,#N/A,TRUE,"Debt analysis"}</definedName>
    <definedName name="PPandE">#REF!</definedName>
    <definedName name="ppe">#REF!</definedName>
    <definedName name="PPL">#REF!</definedName>
    <definedName name="pplk" localSheetId="2" hidden="1">{"title",#N/A,TRUE,"Summary Budget";"Operating Expenses",#N/A,TRUE,"Summary Budget"}</definedName>
    <definedName name="pplk" hidden="1">{"title",#N/A,TRUE,"Summary Budget";"Operating Expenses",#N/A,TRUE,"Summary Budget"}</definedName>
    <definedName name="pplkh">#REF!</definedName>
    <definedName name="PPMisc.114710">#REF!</definedName>
    <definedName name="ppo" localSheetId="2" hidden="1">{"YD LOUISIANA",#N/A,FALSE,"YTD"}</definedName>
    <definedName name="ppo" hidden="1">{"YD LOUISIANA",#N/A,FALSE,"YTD"}</definedName>
    <definedName name="ppp" localSheetId="2" hidden="1">#REF!</definedName>
    <definedName name="ppp" hidden="1">{#N/A,#N/A,TRUE,"Summary";#N/A,#N/A,TRUE,"Cash Flow";#N/A,#N/A,TRUE,"Income Statement";#N/A,#N/A,TRUE,"Balance Sheet";#N/A,#N/A,TRUE,"Sales Plan";#N/A,#N/A,TRUE,"Staffing Plan";#N/A,#N/A,TRUE,"Capital Exp Plan"}</definedName>
    <definedName name="ppp_1" localSheetId="2" hidden="1">{#N/A,#N/A,TRUE,"Summary";#N/A,#N/A,TRUE,"Cash Flow";#N/A,#N/A,TRUE,"Income Statement";#N/A,#N/A,TRUE,"Balance Sheet";#N/A,#N/A,TRUE,"Sales Plan";#N/A,#N/A,TRUE,"Staffing Plan";#N/A,#N/A,TRUE,"Capital Exp Plan"}</definedName>
    <definedName name="ppp_1" hidden="1">{#N/A,#N/A,TRUE,"Summary";#N/A,#N/A,TRUE,"Cash Flow";#N/A,#N/A,TRUE,"Income Statement";#N/A,#N/A,TRUE,"Balance Sheet";#N/A,#N/A,TRUE,"Sales Plan";#N/A,#N/A,TRUE,"Staffing Plan";#N/A,#N/A,TRUE,"Capital Exp Plan"}</definedName>
    <definedName name="pppd" localSheetId="2" hidden="1">{#N/A,#N/A,FALSE,"ORDERS"}</definedName>
    <definedName name="pppd" hidden="1">{#N/A,#N/A,FALSE,"ORDERS"}</definedName>
    <definedName name="pppkp">#REF!</definedName>
    <definedName name="pppp" localSheetId="2" hidden="1">{#N/A,#N/A,FALSE,"REV 110 PRNE (Bureau-Frankfurt)";#N/A,#N/A,FALSE,"REV 120 PRNE (Bureau - Paris)"}</definedName>
    <definedName name="pppp" hidden="1">{#N/A,#N/A,FALSE,"REV 110 PRNE (Bureau-Frankfurt)";#N/A,#N/A,FALSE,"REV 120 PRNE (Bureau - Paris)"}</definedName>
    <definedName name="pppp2" localSheetId="2" hidden="1">{"Summary",#N/A,FALSE,"Details (2)"}</definedName>
    <definedName name="pppp2" hidden="1">{"Summary",#N/A,FALSE,"Details (2)"}</definedName>
    <definedName name="ppppp" localSheetId="2" hidden="1">{#N/A,#N/A,FALSE,"REV 110 PRNE (Bureau-Frankfurt)";#N/A,#N/A,FALSE,"REV 120 PRNE (Bureau - Paris)"}</definedName>
    <definedName name="ppppp" hidden="1">{#N/A,#N/A,FALSE,"REV 110 PRNE (Bureau-Frankfurt)";#N/A,#N/A,FALSE,"REV 120 PRNE (Bureau - Paris)"}</definedName>
    <definedName name="pppppp" localSheetId="2" hidden="1">{"Normal View",#N/A,TRUE,"Lead Schedule";"Profit and Loss account",#N/A,TRUE,"US Schedules";"Causal Schedule",#N/A,TRUE,"US Inputs";"Normal View",#N/A,TRUE,"Membership Summary";"Normal View",#N/A,TRUE,"Exchanges Summary";"Normal View",#N/A,TRUE,"Travel Summary";"Normal View",#N/A,TRUE,"Other Revenue Summary";"Normal View",#N/A,TRUE,"Year on Year Cost Summary";"Normal View",#N/A,TRUE,"Staff Costs Summary";"Normal View",#N/A,TRUE,"Cost Summary";"Normal View",#N/A,TRUE,"Fixed Costs";"Normal View",#N/A,TRUE,"Flexed Variable Costs";"Normal View",#N/A,TRUE,"Existing Discretionary";"Normal View",#N/A,TRUE,"Exst Discretionary Expln";"Normal View",#N/A,TRUE,"New Initiatives";"Normal View",#N/A,TRUE,"New Initiatives Expln";"Total Additions 1996",#N/A,TRUE,"Total Heads";#N/A,#N/A,TRUE,"Heads Justifications 96";"Total Additions 1997",#N/A,TRUE,"Total Heads";"Normal View",#N/A,TRUE,"Heads Justifications 97";"Capex by project",#N/A,TRUE,"Capex by Project";"Normal View",#N/A,TRUE,"Capex Justification";"Marketing Expenses",#N/A,TRUE,"US Inputs";"Normal View",#N/A,TRUE,"Prices input";"Normal View",#N/A,TRUE,"Cash Flow";"Normal View",#N/A,TRUE,"Balance Sheet Summary"}</definedName>
    <definedName name="pppppp" hidden="1">{"Normal View",#N/A,TRUE,"Lead Schedule";"Profit and Loss account",#N/A,TRUE,"US Schedules";"Causal Schedule",#N/A,TRUE,"US Inputs";"Normal View",#N/A,TRUE,"Membership Summary";"Normal View",#N/A,TRUE,"Exchanges Summary";"Normal View",#N/A,TRUE,"Travel Summary";"Normal View",#N/A,TRUE,"Other Revenue Summary";"Normal View",#N/A,TRUE,"Year on Year Cost Summary";"Normal View",#N/A,TRUE,"Staff Costs Summary";"Normal View",#N/A,TRUE,"Cost Summary";"Normal View",#N/A,TRUE,"Fixed Costs";"Normal View",#N/A,TRUE,"Flexed Variable Costs";"Normal View",#N/A,TRUE,"Existing Discretionary";"Normal View",#N/A,TRUE,"Exst Discretionary Expln";"Normal View",#N/A,TRUE,"New Initiatives";"Normal View",#N/A,TRUE,"New Initiatives Expln";"Total Additions 1996",#N/A,TRUE,"Total Heads";#N/A,#N/A,TRUE,"Heads Justifications 96";"Total Additions 1997",#N/A,TRUE,"Total Heads";"Normal View",#N/A,TRUE,"Heads Justifications 97";"Capex by project",#N/A,TRUE,"Capex by Project";"Normal View",#N/A,TRUE,"Capex Justification";"Marketing Expenses",#N/A,TRUE,"US Inputs";"Normal View",#N/A,TRUE,"Prices input";"Normal View",#N/A,TRUE,"Cash Flow";"Normal View",#N/A,TRUE,"Balance Sheet Summary"}</definedName>
    <definedName name="ppppppp" localSheetId="2" hidden="1">{"SUM",#N/A,FALSE,"Details (2)"}</definedName>
    <definedName name="ppppppp" hidden="1">{"SUM",#N/A,FALSE,"Details (2)"}</definedName>
    <definedName name="pppppppp" localSheetId="2" hidden="1">{"Summary",#N/A,FALSE,"Details (2)"}</definedName>
    <definedName name="pppppppp" hidden="1">{"Summary",#N/A,FALSE,"Details (2)"}</definedName>
    <definedName name="ppppppppp" localSheetId="2" hidden="1">{"SUM",#N/A,FALSE,"Details (2)"}</definedName>
    <definedName name="ppppppppp" hidden="1">{"SUM",#N/A,FALSE,"Details (2)"}</definedName>
    <definedName name="pppppppppp" localSheetId="2" hidden="1">{"Summary",#N/A,FALSE,"Details (2)"}</definedName>
    <definedName name="pppppppppp" hidden="1">{"Summary",#N/A,FALSE,"Details (2)"}</definedName>
    <definedName name="ppppppppppp" localSheetId="2" hidden="1">{"SUM",#N/A,FALSE,"Details (2)"}</definedName>
    <definedName name="ppppppppppp" hidden="1">{"SUM",#N/A,FALSE,"Details (2)"}</definedName>
    <definedName name="pppppppppppp" localSheetId="2" hidden="1">{"Summary",#N/A,FALSE,"Details (2)"}</definedName>
    <definedName name="pppppppppppp" hidden="1">{"Summary",#N/A,FALSE,"Details (2)"}</definedName>
    <definedName name="ppppppppppppp" localSheetId="2" hidden="1">{"SUM",#N/A,FALSE,"Details (2)"}</definedName>
    <definedName name="ppppppppppppp" hidden="1">{"SUM",#N/A,FALSE,"Details (2)"}</definedName>
    <definedName name="ppppppppppppppp" localSheetId="2" hidden="1">{"Summary",#N/A,FALSE,"Details (2)"}</definedName>
    <definedName name="ppppppppppppppp" hidden="1">{"Summary",#N/A,FALSE,"Details (2)"}</definedName>
    <definedName name="pppppppppppppppp" localSheetId="2" hidden="1">{"SUM",#N/A,FALSE,"Details (2)"}</definedName>
    <definedName name="pppppppppppppppp" hidden="1">{"SUM",#N/A,FALSE,"Details (2)"}</definedName>
    <definedName name="ppppppppppppppppp" localSheetId="2" hidden="1">{"Summary",#N/A,FALSE,"Details (2)"}</definedName>
    <definedName name="ppppppppppppppppp" hidden="1">{"Summary",#N/A,FALSE,"Details (2)"}</definedName>
    <definedName name="ppppppppppppppppppppppppppp" localSheetId="2" hidden="1">{"FCB_ALL",#N/A,FALSE,"FCB"}</definedName>
    <definedName name="ppppppppppppppppppppppppppp" hidden="1">{"FCB_ALL",#N/A,FALSE,"FCB"}</definedName>
    <definedName name="PPS"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PS"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PTaxes.114100">#REF!</definedName>
    <definedName name="pqmjuz" localSheetId="2" hidden="1">{"detail",#N/A,FALSE,"mfg";"summary",#N/A,FALSE,"mfg"}</definedName>
    <definedName name="pqmjuz" hidden="1">{"detail",#N/A,FALSE,"mfg";"summary",#N/A,FALSE,"mfg"}</definedName>
    <definedName name="pr" hidden="1">27</definedName>
    <definedName name="pr2date">#REF!</definedName>
    <definedName name="pr2Range">#REF!</definedName>
    <definedName name="PRA_Val_Matrix" localSheetId="2" hidden="1">{"BankView",#N/A,FALSE,"TransSum";#N/A,#N/A,FALSE,"Lab";#N/A,#N/A,FALSE,"Micro wo HiPur";#N/A,#N/A,FALSE,"Texas";#N/A,#N/A,FALSE,"Temple";#N/A,#N/A,FALSE,"Micro";#N/A,#N/A,FALSE,"BuyResale";#N/A,#N/A,FALSE,"Spec.";#N/A,#N/A,FALSE,"Comb";#N/A,#N/A,FALSE,"StandAlon";#N/A,#N/A,FALSE,"IncStmt";#N/A,#N/A,FALSE,"BalSht";#N/A,#N/A,FALSE,"CapEx";#N/A,#N/A,FALSE,"CashFlow";#N/A,#N/A,FALSE,"TBS"}</definedName>
    <definedName name="PRA_Val_Matrix" hidden="1">{"BankView",#N/A,FALSE,"TransSum";#N/A,#N/A,FALSE,"Lab";#N/A,#N/A,FALSE,"Micro wo HiPur";#N/A,#N/A,FALSE,"Texas";#N/A,#N/A,FALSE,"Temple";#N/A,#N/A,FALSE,"Micro";#N/A,#N/A,FALSE,"BuyResale";#N/A,#N/A,FALSE,"Spec.";#N/A,#N/A,FALSE,"Comb";#N/A,#N/A,FALSE,"StandAlon";#N/A,#N/A,FALSE,"IncStmt";#N/A,#N/A,FALSE,"BalSht";#N/A,#N/A,FALSE,"CapEx";#N/A,#N/A,FALSE,"CashFlow";#N/A,#N/A,FALSE,"TBS"}</definedName>
    <definedName name="PRA_Val_Matrix2" localSheetId="2" hidden="1">{"BankView",#N/A,FALSE,"TransSum";#N/A,#N/A,FALSE,"Lab";#N/A,#N/A,FALSE,"Micro wo HiPur";#N/A,#N/A,FALSE,"Texas";#N/A,#N/A,FALSE,"Temple";#N/A,#N/A,FALSE,"Micro";#N/A,#N/A,FALSE,"BuyResale";#N/A,#N/A,FALSE,"Spec.";#N/A,#N/A,FALSE,"Comb";#N/A,#N/A,FALSE,"StandAlon";#N/A,#N/A,FALSE,"IncStmt";#N/A,#N/A,FALSE,"BalSht";#N/A,#N/A,FALSE,"CapEx";#N/A,#N/A,FALSE,"CashFlow";#N/A,#N/A,FALSE,"TBS"}</definedName>
    <definedName name="PRA_Val_Matrix2" hidden="1">{"BankView",#N/A,FALSE,"TransSum";#N/A,#N/A,FALSE,"Lab";#N/A,#N/A,FALSE,"Micro wo HiPur";#N/A,#N/A,FALSE,"Texas";#N/A,#N/A,FALSE,"Temple";#N/A,#N/A,FALSE,"Micro";#N/A,#N/A,FALSE,"BuyResale";#N/A,#N/A,FALSE,"Spec.";#N/A,#N/A,FALSE,"Comb";#N/A,#N/A,FALSE,"StandAlon";#N/A,#N/A,FALSE,"IncStmt";#N/A,#N/A,FALSE,"BalSht";#N/A,#N/A,FALSE,"CapEx";#N/A,#N/A,FALSE,"CashFlow";#N/A,#N/A,FALSE,"TBS"}</definedName>
    <definedName name="pracct">#REF!</definedName>
    <definedName name="PrAnnIS">#REF!</definedName>
    <definedName name="PRATIO">#REF!</definedName>
    <definedName name="Praveen">#REF!</definedName>
    <definedName name="prd" localSheetId="2" hidden="1">{"Netbacks",#N/A,FALSE,"Netbacks"}</definedName>
    <definedName name="prd" hidden="1">{"Netbacks",#N/A,FALSE,"Netbacks"}</definedName>
    <definedName name="prd." localSheetId="2"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prdate">#REF!</definedName>
    <definedName name="PRDump">#REF!</definedName>
    <definedName name="PRDump.">#REF!</definedName>
    <definedName name="PRECIO_PC">#REF!</definedName>
    <definedName name="PREF_DIVID" hidden="1">"PREF_DIVID"</definedName>
    <definedName name="Pref_Space">#REF!</definedName>
    <definedName name="PREF_STOCK" hidden="1">"PREF_STOCK"</definedName>
    <definedName name="Pref1_Blended_Returns">#REF!</definedName>
    <definedName name="Pref2_Blended_Returns">#REF!</definedName>
    <definedName name="prefbamt">#REF!</definedName>
    <definedName name="prefbper">#REF!</definedName>
    <definedName name="preferred">#REF!</definedName>
    <definedName name="PreferredBook">#REF!</definedName>
    <definedName name="PreferredDividends">#REF!</definedName>
    <definedName name="PreferredEquity">#REF!</definedName>
    <definedName name="PreferredLiquidation">#REF!</definedName>
    <definedName name="PreferredOutstanding">#REF!</definedName>
    <definedName name="PreferredStock107">#REF!</definedName>
    <definedName name="Prefs_rate">#REF!</definedName>
    <definedName name="preincq195">#REF!</definedName>
    <definedName name="preincq295">#REF!</definedName>
    <definedName name="preincq395">#REF!</definedName>
    <definedName name="preincq495">#REF!</definedName>
    <definedName name="prelim">#REF!</definedName>
    <definedName name="Premium">#REF!</definedName>
    <definedName name="Premium_Paid_Valuation">#REF!</definedName>
    <definedName name="PremiumPaidSUmmary" localSheetId="2" hidden="1">{#N/A,#N/A,FALSE,"Projections";#N/A,#N/A,FALSE,"Multiples Valuation";#N/A,#N/A,FALSE,"LBO";#N/A,#N/A,FALSE,"Multiples_Sensitivity";#N/A,#N/A,FALSE,"Summary"}</definedName>
    <definedName name="PremiumPaidSUmmary" hidden="1">{#N/A,#N/A,FALSE,"Projections";#N/A,#N/A,FALSE,"Multiples Valuation";#N/A,#N/A,FALSE,"LBO";#N/A,#N/A,FALSE,"Multiples_Sensitivity";#N/A,#N/A,FALSE,"Summary"}</definedName>
    <definedName name="PremiumPaidSUmmary_1" localSheetId="2" hidden="1">{#N/A,#N/A,FALSE,"Projections";#N/A,#N/A,FALSE,"Multiples Valuation";#N/A,#N/A,FALSE,"LBO";#N/A,#N/A,FALSE,"Multiples_Sensitivity";#N/A,#N/A,FALSE,"Summary"}</definedName>
    <definedName name="PremiumPaidSUmmary_1" hidden="1">{#N/A,#N/A,FALSE,"Projections";#N/A,#N/A,FALSE,"Multiples Valuation";#N/A,#N/A,FALSE,"LBO";#N/A,#N/A,FALSE,"Multiples_Sensitivity";#N/A,#N/A,FALSE,"Summary"}</definedName>
    <definedName name="PremiumPaidSUmmary_2" localSheetId="2" hidden="1">{#N/A,#N/A,FALSE,"Projections";#N/A,#N/A,FALSE,"Multiples Valuation";#N/A,#N/A,FALSE,"LBO";#N/A,#N/A,FALSE,"Multiples_Sensitivity";#N/A,#N/A,FALSE,"Summary"}</definedName>
    <definedName name="PremiumPaidSUmmary_2" hidden="1">{#N/A,#N/A,FALSE,"Projections";#N/A,#N/A,FALSE,"Multiples Valuation";#N/A,#N/A,FALSE,"LBO";#N/A,#N/A,FALSE,"Multiples_Sensitivity";#N/A,#N/A,FALSE,"Summary"}</definedName>
    <definedName name="PremiumPaidSUmmary_3" localSheetId="2" hidden="1">{#N/A,#N/A,FALSE,"Projections";#N/A,#N/A,FALSE,"Multiples Valuation";#N/A,#N/A,FALSE,"LBO";#N/A,#N/A,FALSE,"Multiples_Sensitivity";#N/A,#N/A,FALSE,"Summary"}</definedName>
    <definedName name="PremiumPaidSUmmary_3" hidden="1">{#N/A,#N/A,FALSE,"Projections";#N/A,#N/A,FALSE,"Multiples Valuation";#N/A,#N/A,FALSE,"LBO";#N/A,#N/A,FALSE,"Multiples_Sensitivity";#N/A,#N/A,FALSE,"Summary"}</definedName>
    <definedName name="PremiumPaidSUmmary_4" localSheetId="2" hidden="1">{#N/A,#N/A,FALSE,"Projections";#N/A,#N/A,FALSE,"Multiples Valuation";#N/A,#N/A,FALSE,"LBO";#N/A,#N/A,FALSE,"Multiples_Sensitivity";#N/A,#N/A,FALSE,"Summary"}</definedName>
    <definedName name="PremiumPaidSUmmary_4" hidden="1">{#N/A,#N/A,FALSE,"Projections";#N/A,#N/A,FALSE,"Multiples Valuation";#N/A,#N/A,FALSE,"LBO";#N/A,#N/A,FALSE,"Multiples_Sensitivity";#N/A,#N/A,FALSE,"Summary"}</definedName>
    <definedName name="Prepaid_Exp">#REF!</definedName>
    <definedName name="PREPAID_EXPEN" hidden="1">"PREPAID_EXPEN"</definedName>
    <definedName name="Prepaid_Exps">#REF!</definedName>
    <definedName name="Prepaid_Kroll">#REF!</definedName>
    <definedName name="Preparer">#REF!</definedName>
    <definedName name="prepdexp">#REF!</definedName>
    <definedName name="prepdexppm">#REF!</definedName>
    <definedName name="Pres" localSheetId="2"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PRESA" localSheetId="2" hidden="1">{#N/A,#N/A,TRUE,"Cover sheet";#N/A,#N/A,TRUE,"Summary";#N/A,#N/A,TRUE,"Key Assumptions";#N/A,#N/A,TRUE,"Profit &amp; Loss";#N/A,#N/A,TRUE,"Balance Sheet";#N/A,#N/A,TRUE,"Cashflow";#N/A,#N/A,TRUE,"IRR";#N/A,#N/A,TRUE,"Ratios";#N/A,#N/A,TRUE,"Debt analysis"}</definedName>
    <definedName name="PRESA" hidden="1">{#N/A,#N/A,TRUE,"Cover sheet";#N/A,#N/A,TRUE,"Summary";#N/A,#N/A,TRUE,"Key Assumptions";#N/A,#N/A,TRUE,"Profit &amp; Loss";#N/A,#N/A,TRUE,"Balance Sheet";#N/A,#N/A,TRUE,"Cashflow";#N/A,#N/A,TRUE,"IRR";#N/A,#N/A,TRUE,"Ratios";#N/A,#N/A,TRUE,"Debt analysis"}</definedName>
    <definedName name="Present_Value_Oper_lease">#REF!</definedName>
    <definedName name="Presentation"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NormalA4">#REF!</definedName>
    <definedName name="PRESSBS">#REF!</definedName>
    <definedName name="PRESSRELEASE">#REF!</definedName>
    <definedName name="Presto">#REF!</definedName>
    <definedName name="PRETAX_INC" hidden="1">"PRETAX_INC"</definedName>
    <definedName name="PRETAX_INC_10K" hidden="1">"PRETAX_INC_10K"</definedName>
    <definedName name="PRETAX_INC_10Q" hidden="1">"PRETAX_INC_10Q"</definedName>
    <definedName name="PRETAX_INC_10Q1" hidden="1">"PRETAX_INC_10Q1"</definedName>
    <definedName name="Prev_Per_Actv_Amt17">#REF!</definedName>
    <definedName name="Prev_Per_Actv_Amt2" hidden="1">#REF!</definedName>
    <definedName name="Prev_Per_Actv_Amt3" hidden="1">#REF!</definedName>
    <definedName name="Prev_Per_Actv_Amt5" hidden="1">#REF!</definedName>
    <definedName name="Prev_Per_Actv_Amt8" hidden="1">#REF!</definedName>
    <definedName name="prevMonth">#REF!</definedName>
    <definedName name="prevMonth2">#REF!</definedName>
    <definedName name="prevMonth3">#REF!</definedName>
    <definedName name="prevMonthName">#REF!</definedName>
    <definedName name="prevMonthName2">#REF!</definedName>
    <definedName name="prevMonthName3">#REF!</definedName>
    <definedName name="PRGN">#REF!</definedName>
    <definedName name="prgrp" localSheetId="2" hidden="1">{"cap_structure",#N/A,FALSE,"Graph-Mkt Cap";"price",#N/A,FALSE,"Graph-Price";"ebit",#N/A,FALSE,"Graph-EBITDA";"ebitda",#N/A,FALSE,"Graph-EBITDA"}</definedName>
    <definedName name="prgrp" hidden="1">{"cap_structure",#N/A,FALSE,"Graph-Mkt Cap";"price",#N/A,FALSE,"Graph-Price";"ebit",#N/A,FALSE,"Graph-EBITDA";"ebitda",#N/A,FALSE,"Graph-EBITDA"}</definedName>
    <definedName name="price">#REF!</definedName>
    <definedName name="price_change_code">#REF!</definedName>
    <definedName name="PRICE_OVER_EPS_EST" hidden="1">"PRICE_OVER_EPS_EST"</definedName>
    <definedName name="PRICE_OVER_EPS_EST_1" hidden="1">"PRICE_OVER_EPS_EST_1"</definedName>
    <definedName name="PRICE_OVER_LTM_EPS" hidden="1">"PRICE_OVER_LTM_EPS"</definedName>
    <definedName name="price1997">#REF!</definedName>
    <definedName name="price1998">#REF!</definedName>
    <definedName name="price1999">#REF!</definedName>
    <definedName name="price2">#REF!</definedName>
    <definedName name="price2000">#REF!</definedName>
    <definedName name="price2001">#REF!</definedName>
    <definedName name="price2002">#REF!</definedName>
    <definedName name="price2003">#REF!</definedName>
    <definedName name="price2004">#REF!</definedName>
    <definedName name="price2005">#REF!</definedName>
    <definedName name="price97">#REF!</definedName>
    <definedName name="PriceDate">#REF!</definedName>
    <definedName name="PriceRange" hidden="1">#N/A</definedName>
    <definedName name="PriceRangeMain" hidden="1">#REF!</definedName>
    <definedName name="PRICES">#REF!</definedName>
    <definedName name="pricesg.xls" localSheetId="2" hidden="1">{#N/A,#N/A,FALSE,"J97plnfp"}</definedName>
    <definedName name="pricesg.xls" hidden="1">{#N/A,#N/A,FALSE,"J97plnfp"}</definedName>
    <definedName name="priceunit">0.01</definedName>
    <definedName name="Prime98">#REF!</definedName>
    <definedName name="PRIMEVIEW">#REF!</definedName>
    <definedName name="Princ">#REF!</definedName>
    <definedName name="PrincipalBalance">#REF!</definedName>
    <definedName name="Print">#REF!</definedName>
    <definedName name="Print_03_05">#REF!,#REF!,#REF!</definedName>
    <definedName name="Print_1">#REF!</definedName>
    <definedName name="Print_2">#REF!</definedName>
    <definedName name="PRINT_ALL">#REF!</definedName>
    <definedName name="PRINT_ALL_94">#REF!</definedName>
    <definedName name="PRINT_ALL_95">#REF!</definedName>
    <definedName name="_xlnm.Print_Area" localSheetId="2">'Consulting Rev_Backlog'!$B$2:$R$76</definedName>
    <definedName name="_xlnm.Print_Area">#REF!</definedName>
    <definedName name="Print_Area.">#REF!</definedName>
    <definedName name="Print_Area..">#REF!</definedName>
    <definedName name="Print_Area_2">#REF!</definedName>
    <definedName name="Print_Area_ALL">#N/A</definedName>
    <definedName name="Print_Area_MI">#REF!</definedName>
    <definedName name="PRINT_AREA_MI.">#REF!</definedName>
    <definedName name="print_area_mi_2">#REF!</definedName>
    <definedName name="Print_Area_Reset" localSheetId="2">OFFSET(Full_Print,0,0,'Consulting Rev_Backlog'!_3709__FDSAUDITLINK__)</definedName>
    <definedName name="Print_Area_Reset">OFFSET(Full_Print,0,0,_3709__FDSAUDITLINK__)</definedName>
    <definedName name="Print_Area1">#REF!</definedName>
    <definedName name="Print_Area2">#REF!</definedName>
    <definedName name="Print_AreafromIntercomm">#REF!</definedName>
    <definedName name="Print_Areanew">#REF!</definedName>
    <definedName name="Print_Areasensefromintercomm">#REF!</definedName>
    <definedName name="print_Breakdown">#REF!</definedName>
    <definedName name="Print_BS">#REF!,#REF!,#REF!,#REF!</definedName>
    <definedName name="Print_Check">#REF!,#REF!,#REF!,#REF!,#REF!,#REF!</definedName>
    <definedName name="Print_CSC_Report_2" localSheetId="2" hidden="1">{"CSC_1",#N/A,FALSE,"CSC Outputs";"CSC_2",#N/A,FALSE,"CSC Outputs"}</definedName>
    <definedName name="Print_CSC_Report_2" hidden="1">{"CSC_1",#N/A,FALSE,"CSC Outputs";"CSC_2",#N/A,FALSE,"CSC Outputs"}</definedName>
    <definedName name="print_DCF">#REF!</definedName>
    <definedName name="Print_Macro__p">#REF!</definedName>
    <definedName name="print_operating_income">#REF!</definedName>
    <definedName name="Print_Rank">#REF!</definedName>
    <definedName name="_xlnm.Print_Titles" localSheetId="2">#REF!</definedName>
    <definedName name="_xlnm.Print_Titles">#REF!,#REF!</definedName>
    <definedName name="Print_Titles_MI" localSheetId="2">#REF!</definedName>
    <definedName name="Print_Titles_MI">#REF!,#REF!</definedName>
    <definedName name="print1" localSheetId="2">#REF!</definedName>
    <definedName name="print1">#N/A</definedName>
    <definedName name="Print1Start">#REF!</definedName>
    <definedName name="Print1Stop">#REF!</definedName>
    <definedName name="print2" localSheetId="2">#REF!</definedName>
    <definedName name="PRINT2">#N/A</definedName>
    <definedName name="Print2Start">#REF!</definedName>
    <definedName name="Print2Stop">#REF!</definedName>
    <definedName name="print3" localSheetId="2" hidden="1">{#N/A,#N/A,FALSE,"Summary";#N/A,#N/A,FALSE,"Edit";#N/A,#N/A,FALSE,"MedProf";#N/A,#N/A,FALSE,"Proj Mgt";#N/A,#N/A,FALSE,"Creat Svc";#N/A,#N/A,FALSE,"Meet Svc";#N/A,#N/A,FALSE,"Non-OCC";#N/A,#N/A,FALSE,"Client Svc";#N/A,#N/A,FALSE,"Bus Dev";#N/A,#N/A,FALSE,"Indirect"}</definedName>
    <definedName name="print3" hidden="1">{#N/A,#N/A,FALSE,"Summary";#N/A,#N/A,FALSE,"Edit";#N/A,#N/A,FALSE,"MedProf";#N/A,#N/A,FALSE,"Proj Mgt";#N/A,#N/A,FALSE,"Creat Svc";#N/A,#N/A,FALSE,"Meet Svc";#N/A,#N/A,FALSE,"Non-OCC";#N/A,#N/A,FALSE,"Client Svc";#N/A,#N/A,FALSE,"Bus Dev";#N/A,#N/A,FALSE,"Indirect"}</definedName>
    <definedName name="Print3Start">#REF!</definedName>
    <definedName name="Print3Stop">#REF!</definedName>
    <definedName name="print4" localSheetId="2"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Area">#REF!</definedName>
    <definedName name="PrintArea_SET" localSheetId="2">OFFSET(#REF!,,,'Consulting Rev_Backlog'!_371__FDSAUDITLINK___1,_371___123Graph_XCHART_11)</definedName>
    <definedName name="PrintArea_SET">OFFSET(#REF!,,,'Consulting Rev_Backlog'!_371__FDSAUDITLINK___1,_371___123Graph_XCHART_11)</definedName>
    <definedName name="PrintAreaPrice" hidden="1">#REF!</definedName>
    <definedName name="PRINTBS">#REF!</definedName>
    <definedName name="printcase">#REF!</definedName>
    <definedName name="PRINTCF">#REF!</definedName>
    <definedName name="PRINTCMON">#REF!</definedName>
    <definedName name="PrintConsolPage">#REF!</definedName>
    <definedName name="PrintDetailPages">#REF!</definedName>
    <definedName name="PrintEnd" hidden="1">#REF!</definedName>
    <definedName name="printfull" localSheetId="2">_PG1,_PG2,_pg3,_pg5,_pg8,_pg9,_pg6,_pg7,_pg10,_pg11,_pg4,_pg12,_pg13,_pg14,_pg15,_pg16,_pg17,_pg18</definedName>
    <definedName name="printfull">_PG1,_PG2,_pg3,_pg5,_pg8,_pg9,_pg6,_pg7,_pg10,_pg11,_pg4,_pg12,_pg13,_pg14,_pg15,_pg16,_pg17,_pg18</definedName>
    <definedName name="PRINTIS">#REF!</definedName>
    <definedName name="PrintManagerQuery">#REF!</definedName>
    <definedName name="printmodel">#REF!</definedName>
    <definedName name="PrintMonVsLy">"PrintMonVsLy"</definedName>
    <definedName name="Printo_All">#REF!,#REF!,#REF!</definedName>
    <definedName name="PrintSelectedSheetsMacroButton">#REF!</definedName>
    <definedName name="printsum">#REF!</definedName>
    <definedName name="printsummary">#REF!</definedName>
    <definedName name="PRIOR">" 5"</definedName>
    <definedName name="Prior_Fcst">#REF!</definedName>
    <definedName name="Prior_Month">#REF!</definedName>
    <definedName name="PRIOR_YEAR_BALANCE_SHEET_DETAIL">#REF!</definedName>
    <definedName name="PRIOREND">#REF!</definedName>
    <definedName name="Priority">#REF!</definedName>
    <definedName name="Priority1">#REF!</definedName>
    <definedName name="Priority2">#REF!</definedName>
    <definedName name="PriorMthFcstLocalCurrency">#REF!</definedName>
    <definedName name="PriorPlan" hidden="1">{#N/A,#N/A,FALSE,"PL";"no values",#N/A,FALSE,"value";#N/A,#N/A,FALSE,"PL%";#N/A,#N/A,FALSE,"R";#N/A,#N/A,FALSE,"MD";#N/A,#N/A,FALSE,"OpEx";#N/A,#N/A,FALSE,"CapEx";#N/A,#N/A,FALSE,"Stats"}</definedName>
    <definedName name="PRIORST">#REF!</definedName>
    <definedName name="PriorYear_tbl">#REF!</definedName>
    <definedName name="PRIORYR">#REF!</definedName>
    <definedName name="Prix">#REF!</definedName>
    <definedName name="PrMoBS">#REF!</definedName>
    <definedName name="PrMoCF">#REF!</definedName>
    <definedName name="PrMoIS">#REF!</definedName>
    <definedName name="PrMonth">#REF!</definedName>
    <definedName name="prn_bal">#REF!</definedName>
    <definedName name="prn_csh">#REF!</definedName>
    <definedName name="prn_pl">#REF!</definedName>
    <definedName name="pro">#REF!</definedName>
    <definedName name="Pro.Forma">FALSE</definedName>
    <definedName name="PRO_FORMA_BASIC_EPS" hidden="1">"PRO_FORMA_BASIC_EPS"</definedName>
    <definedName name="PRO_FORMA_DILUT_EPS" hidden="1">"PRO_FORMA_DILUT_EPS"</definedName>
    <definedName name="PRO_FORMA_NET_INC" hidden="1">"PRO_FORMA_NET_INC"</definedName>
    <definedName name="probe" hidden="1">1/EUReXToATS</definedName>
    <definedName name="probers" localSheetId="2" hidden="1">{"'327012'!$A$2:$L$63"}</definedName>
    <definedName name="probers" hidden="1">{"'327012'!$A$2:$L$63"}</definedName>
    <definedName name="problemo" localSheetId="2" hidden="1">{#N/A,#N/A,FALSE,"TOTAL COSTS";#N/A,#N/A,FALSE,"Building";#N/A,#N/A,FALSE,"Software";#N/A,#N/A,FALSE,"EDP EXT";#N/A,#N/A,FALSE,"EDP INT";#N/A,#N/A,FALSE,"TRAINING";#N/A,#N/A,FALSE,"SPARES";#N/A,#N/A,FALSE,"TEST EXT";#N/A,#N/A,FALSE,"TEST INT";#N/A,#N/A,FALSE,"DEMO";#N/A,#N/A,FALSE,"OFFICE EXT";#N/A,#N/A,FALSE,"OFFICE INT";#N/A,#N/A,FALSE,"OTHER EXT"}</definedName>
    <definedName name="problemo" hidden="1">{#N/A,#N/A,FALSE,"TOTAL COSTS";#N/A,#N/A,FALSE,"Building";#N/A,#N/A,FALSE,"Software";#N/A,#N/A,FALSE,"EDP EXT";#N/A,#N/A,FALSE,"EDP INT";#N/A,#N/A,FALSE,"TRAINING";#N/A,#N/A,FALSE,"SPARES";#N/A,#N/A,FALSE,"TEST EXT";#N/A,#N/A,FALSE,"TEST INT";#N/A,#N/A,FALSE,"DEMO";#N/A,#N/A,FALSE,"OFFICE EXT";#N/A,#N/A,FALSE,"OFFICE INT";#N/A,#N/A,FALSE,"OTHER EXT"}</definedName>
    <definedName name="Procef" localSheetId="2" hidden="1">{#N/A,#N/A,FALSE,"Pharm";#N/A,#N/A,FALSE,"WWCM"}</definedName>
    <definedName name="Procef" hidden="1">{#N/A,#N/A,FALSE,"Pharm";#N/A,#N/A,FALSE,"WWCM"}</definedName>
    <definedName name="Procef_1" localSheetId="2" hidden="1">{#N/A,#N/A,FALSE,"Pharm";#N/A,#N/A,FALSE,"WWCM"}</definedName>
    <definedName name="Procef_1" hidden="1">{#N/A,#N/A,FALSE,"Pharm";#N/A,#N/A,FALSE,"WWCM"}</definedName>
    <definedName name="Procef_2" localSheetId="2" hidden="1">{#N/A,#N/A,FALSE,"Pharm";#N/A,#N/A,FALSE,"WWCM"}</definedName>
    <definedName name="Procef_2" hidden="1">{#N/A,#N/A,FALSE,"Pharm";#N/A,#N/A,FALSE,"WWCM"}</definedName>
    <definedName name="Procef_3" localSheetId="2" hidden="1">{#N/A,#N/A,FALSE,"Pharm";#N/A,#N/A,FALSE,"WWCM"}</definedName>
    <definedName name="Procef_3" hidden="1">{#N/A,#N/A,FALSE,"Pharm";#N/A,#N/A,FALSE,"WWCM"}</definedName>
    <definedName name="Procef_4" localSheetId="2" hidden="1">{#N/A,#N/A,FALSE,"Pharm";#N/A,#N/A,FALSE,"WWCM"}</definedName>
    <definedName name="Procef_4" hidden="1">{#N/A,#N/A,FALSE,"Pharm";#N/A,#N/A,FALSE,"WWCM"}</definedName>
    <definedName name="prod" localSheetId="2" hidden="1">{#N/A,#N/A,FALSE,"Pharm";#N/A,#N/A,FALSE,"WWCM"}</definedName>
    <definedName name="prod" hidden="1">{#N/A,#N/A,FALSE,"Pharm";#N/A,#N/A,FALSE,"WWCM"}</definedName>
    <definedName name="prod_1" localSheetId="2" hidden="1">{#N/A,#N/A,FALSE,"Pharm";#N/A,#N/A,FALSE,"WWCM"}</definedName>
    <definedName name="prod_1" hidden="1">{#N/A,#N/A,FALSE,"Pharm";#N/A,#N/A,FALSE,"WWCM"}</definedName>
    <definedName name="prod_2" localSheetId="2" hidden="1">{#N/A,#N/A,FALSE,"Pharm";#N/A,#N/A,FALSE,"WWCM"}</definedName>
    <definedName name="prod_2" hidden="1">{#N/A,#N/A,FALSE,"Pharm";#N/A,#N/A,FALSE,"WWCM"}</definedName>
    <definedName name="prod_3" localSheetId="2" hidden="1">{#N/A,#N/A,FALSE,"Pharm";#N/A,#N/A,FALSE,"WWCM"}</definedName>
    <definedName name="prod_3" hidden="1">{#N/A,#N/A,FALSE,"Pharm";#N/A,#N/A,FALSE,"WWCM"}</definedName>
    <definedName name="prod_4" localSheetId="2" hidden="1">{#N/A,#N/A,FALSE,"Pharm";#N/A,#N/A,FALSE,"WWCM"}</definedName>
    <definedName name="prod_4" hidden="1">{#N/A,#N/A,FALSE,"Pharm";#N/A,#N/A,FALSE,"WWCM"}</definedName>
    <definedName name="Prod_Chem_East" hidden="1">"3VDP4WT35C17EWKXGR5TO37RA"</definedName>
    <definedName name="PROD_LINE">#REF!</definedName>
    <definedName name="prodcost" localSheetId="2" hidden="1">{"msc sw feat summary",#N/A,FALSE,"MSC SW Features v. 1.1."}</definedName>
    <definedName name="prodcost" hidden="1">{"msc sw feat summary",#N/A,FALSE,"MSC SW Features v. 1.1."}</definedName>
    <definedName name="ProdForm" hidden="1">#REF!</definedName>
    <definedName name="ProdTotal">SUMIF(#REF!,"&gt;0")-SUMIF(#REF!,"&lt;0")</definedName>
    <definedName name="produa" localSheetId="2" hidden="1">{"'Trend_Total'!$A$7:$V$10","'Trend_Total'!$A$1:$V$4"}</definedName>
    <definedName name="produa" hidden="1">{"'Trend_Total'!$A$7:$V$10","'Trend_Total'!$A$1:$V$4"}</definedName>
    <definedName name="Product" hidden="1">#REF!</definedName>
    <definedName name="Product_Category">#REF!</definedName>
    <definedName name="Product_Code1" hidden="1">#REF!</definedName>
    <definedName name="Product_Code17">#REF!</definedName>
    <definedName name="Product_Code18">#REF!</definedName>
    <definedName name="Product_Code19">#REF!</definedName>
    <definedName name="Product_Code2" hidden="1">#REF!</definedName>
    <definedName name="Product_Code20">#REF!</definedName>
    <definedName name="Product_Code21">#REF!</definedName>
    <definedName name="Product_Code22">#REF!</definedName>
    <definedName name="Product_Code3" hidden="1">#REF!</definedName>
    <definedName name="Product_Code5" hidden="1">#REF!</definedName>
    <definedName name="Product_Desc20">#REF!</definedName>
    <definedName name="Product_Desc21">#REF!</definedName>
    <definedName name="Product_Desc22">#REF!</definedName>
    <definedName name="Product_Desc3" hidden="1">#REF!</definedName>
    <definedName name="Product_Desc5" hidden="1">#REF!</definedName>
    <definedName name="product_inventory">#REF!</definedName>
    <definedName name="Product_List">#REF!</definedName>
    <definedName name="product_set" localSheetId="2" hidden="1">{"'Trend_Total'!$A$7:$V$10","'Trend_Total'!$A$1:$V$4"}</definedName>
    <definedName name="product_set" hidden="1">{"'Trend_Total'!$A$7:$V$10","'Trend_Total'!$A$1:$V$4"}</definedName>
    <definedName name="PRODUCT_TYPE">#REF!</definedName>
    <definedName name="PRODUCT1">#REF!</definedName>
    <definedName name="PRODUCT2">#REF!</definedName>
    <definedName name="PRODUCT3">#REF!</definedName>
    <definedName name="ProductionSite">#REF!</definedName>
    <definedName name="Productivity">#REF!</definedName>
    <definedName name="Products">#REF!</definedName>
    <definedName name="ProduktBereich">#REF!</definedName>
    <definedName name="ProduktBezeichnung">#REF!</definedName>
    <definedName name="ProduktFamilie">#REF!</definedName>
    <definedName name="ProduktGruppe">#REF!</definedName>
    <definedName name="ProduktIngenieur">#REF!</definedName>
    <definedName name="ProduktMarketing">#REF!</definedName>
    <definedName name="ProduktVerzeichnis">#REF!</definedName>
    <definedName name="Prof" hidden="1">#REF!</definedName>
    <definedName name="Professional_Fees">#REF!</definedName>
    <definedName name="ProfessionalFees">#REF!</definedName>
    <definedName name="proffees">#REF!</definedName>
    <definedName name="Profile">#REF!</definedName>
    <definedName name="profimp2" localSheetId="2" hidden="1">{"PAGE 1",#N/A,FALSE,"WEST_OT"}</definedName>
    <definedName name="profimp2" hidden="1">{"PAGE 1",#N/A,FALSE,"WEST_OT"}</definedName>
    <definedName name="profimp3" localSheetId="2" hidden="1">{"PAGE 2",#N/A,FALSE,"WEST_OT"}</definedName>
    <definedName name="profimp3" hidden="1">{"PAGE 2",#N/A,FALSE,"WEST_OT"}</definedName>
    <definedName name="profimp5" localSheetId="2" hidden="1">{"PAGE 1",#N/A,FALSE,"WEST_OT"}</definedName>
    <definedName name="profimp5" hidden="1">{"PAGE 1",#N/A,FALSE,"WEST_OT"}</definedName>
    <definedName name="profimptest" localSheetId="2" hidden="1">{"PAGE 2",#N/A,FALSE,"WEST_OT"}</definedName>
    <definedName name="profimptest" hidden="1">{"PAGE 2",#N/A,FALSE,"WEST_OT"}</definedName>
    <definedName name="Profit_Loss">#REF!</definedName>
    <definedName name="Profit_Loss.">#REF!</definedName>
    <definedName name="Profit_Margin">#REF!</definedName>
    <definedName name="ProfitA">#REF!</definedName>
    <definedName name="ProfitA.">#REF!</definedName>
    <definedName name="ProfitA..">#REF!</definedName>
    <definedName name="ProfitCenterList">#REF!</definedName>
    <definedName name="Profitw4" localSheetId="2" hidden="1">{"COOLER TARGET BY REP",#N/A,FALSE,"SALES TARGETS";"COOLER TARGET BY DEPOT",#N/A,FALSE,"SALES TARGETS";"TEWKSCOOLERS",#N/A,FALSE,"TEWKESBURY";"TEWKSBOTTLES",#N/A,FALSE,"TEWKESBURY";"TEWKSLOADS",#N/A,FALSE,"TEWKESBURY";"HWCOOLERS",#N/A,FALSE,"HIGH WYCOMBE";"HWBOTTLES",#N/A,FALSE,"HIGH WYCOMBE";"HWLOADS",#N/A,FALSE,"HIGH WYCOMBE";"UKCOOLERS",#N/A,FALSE,"WATERCOOLERS UK";"UKBOTTLES",#N/A,FALSE,"WATERCOOLERS UK";"UKLOADS",#N/A,FALSE,"WATERCOOLERS UK"}</definedName>
    <definedName name="Profitw4" hidden="1">{"COOLER TARGET BY REP",#N/A,FALSE,"SALES TARGETS";"COOLER TARGET BY DEPOT",#N/A,FALSE,"SALES TARGETS";"TEWKSCOOLERS",#N/A,FALSE,"TEWKESBURY";"TEWKSBOTTLES",#N/A,FALSE,"TEWKESBURY";"TEWKSLOADS",#N/A,FALSE,"TEWKESBURY";"HWCOOLERS",#N/A,FALSE,"HIGH WYCOMBE";"HWBOTTLES",#N/A,FALSE,"HIGH WYCOMBE";"HWLOADS",#N/A,FALSE,"HIGH WYCOMBE";"UKCOOLERS",#N/A,FALSE,"WATERCOOLERS UK";"UKBOTTLES",#N/A,FALSE,"WATERCOOLERS UK";"UKLOADS",#N/A,FALSE,"WATERCOOLERS UK"}</definedName>
    <definedName name="Proforma" hidden="1">{"Print Summary",#N/A,FALSE,"Summary Analysis";"Print FCF",#N/A,FALSE,"FCF Analysis";"Print Sensitivity",#N/A,FALSE,"Sensitivity Analysis";"Print NAV",#N/A,FALSE,"NAV Analysis";"Print Credit",#N/A,FALSE,"Credit Analysis"}</definedName>
    <definedName name="PROGRAM">#REF!</definedName>
    <definedName name="ProgramSOP_CYQTR">#REF!</definedName>
    <definedName name="proj">#REF!</definedName>
    <definedName name="PROJ._TC">#REF!</definedName>
    <definedName name="projact">#REF!</definedName>
    <definedName name="Project">#REF!</definedName>
    <definedName name="Project_Data">#REF!</definedName>
    <definedName name="Project_Life">#REF!</definedName>
    <definedName name="Project_Life.">#REF!</definedName>
    <definedName name="Project_Margin">#REF!</definedName>
    <definedName name="PROJECTED">#REF!</definedName>
    <definedName name="projection">#REF!</definedName>
    <definedName name="ProjectionCase">#REF!</definedName>
    <definedName name="Projections">#REF!</definedName>
    <definedName name="ProjectName">#REF!</definedName>
    <definedName name="ProjectName2" localSheetId="2">{"Client Name or Project Name"}</definedName>
    <definedName name="ProjectName2">{"Client Name or Project Name"}</definedName>
    <definedName name="Projects">#REF!</definedName>
    <definedName name="ProjektEinkäufer">#REF!</definedName>
    <definedName name="ProjektLeiter">#REF!</definedName>
    <definedName name="ProjektNr">#REF!</definedName>
    <definedName name="ProjektStart">#REF!</definedName>
    <definedName name="prolinks_24dbd00c53224b9c8e7c15e99d1e9ae8">#REF!</definedName>
    <definedName name="prolinks_4b98bb29b9fa4d899bb2bd6b16e255bd">#REF!</definedName>
    <definedName name="PrologReport">#REF!</definedName>
    <definedName name="PROMETRIC">#REF!</definedName>
    <definedName name="PROMOTE">#REF!</definedName>
    <definedName name="Properties">#REF!</definedName>
    <definedName name="Property" hidden="1">40406.4520138889</definedName>
    <definedName name="PROPERTY_GROSS" hidden="1">"PROPERTY_GROSS"</definedName>
    <definedName name="PROPERTY_NET" hidden="1">"PROPERTY_NET"</definedName>
    <definedName name="PropName">#REF!</definedName>
    <definedName name="props">#REF!</definedName>
    <definedName name="PrototypeDataHeader">#REF!</definedName>
    <definedName name="PrototypeDataLine">#REF!</definedName>
    <definedName name="PrototypeWidth">#REF!</definedName>
    <definedName name="prova" localSheetId="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I">#REF!</definedName>
    <definedName name="PrQtrBS">#REF!</definedName>
    <definedName name="PrQtrCF">#REF!</definedName>
    <definedName name="PrQtrIS">#REF!</definedName>
    <definedName name="PRR" hidden="1">{"'status'!$B$2:$H$15"}</definedName>
    <definedName name="prRange">#REF!</definedName>
    <definedName name="PRS">#REF!</definedName>
    <definedName name="prtdec97">#REF!</definedName>
    <definedName name="prtfeb98">#REF!</definedName>
    <definedName name="prtjan98">#REF!</definedName>
    <definedName name="prtmar98">#REF!</definedName>
    <definedName name="prtnov97">#REF!</definedName>
    <definedName name="prtoct97">#REF!</definedName>
    <definedName name="prtq198">#REF!</definedName>
    <definedName name="prtq397">#REF!</definedName>
    <definedName name="prtq497">#REF!</definedName>
    <definedName name="PrtRange">#REF!</definedName>
    <definedName name="prtWorksheetNames">#REF!</definedName>
    <definedName name="prueba" localSheetId="2" hidden="1">{"'Volumes (2)'!$A$8:$P$13"}</definedName>
    <definedName name="prueba" hidden="1">{"'Volumes (2)'!$A$8:$P$13"}</definedName>
    <definedName name="PRXLnew" hidden="1">40912.7675115741</definedName>
    <definedName name="prytd">#REF!</definedName>
    <definedName name="PS">#REF!</definedName>
    <definedName name="PS_AdministrativeLabel">#REF!</definedName>
    <definedName name="PS_DateSetting">#REF!</definedName>
    <definedName name="PS_ExpenseCategories">#REF!</definedName>
    <definedName name="ps_mlr">{0.883,0.883,0.883,0.883;0.8789,0.8748,0.8706,0.8665}</definedName>
    <definedName name="PS_PAY_INC">#REF!</definedName>
    <definedName name="PS_PersonnelbyPeople">#REF!</definedName>
    <definedName name="PS_StartingMonth">#REF!</definedName>
    <definedName name="PS_StartingYear">#REF!</definedName>
    <definedName name="Pship_EIN" hidden="1">#REF!</definedName>
    <definedName name="Pship_NA2" hidden="1">#REF!</definedName>
    <definedName name="PSingh">#REF!</definedName>
    <definedName name="PSMm1">#REF!</definedName>
    <definedName name="PSMm2">#REF!</definedName>
    <definedName name="PSMm3">#REF!</definedName>
    <definedName name="PSMp1">#REF!</definedName>
    <definedName name="PSMp2">#REF!</definedName>
    <definedName name="PSMp3">#REF!</definedName>
    <definedName name="PSMPurchID">#REF!</definedName>
    <definedName name="PSMSalesMatsID">#REF!</definedName>
    <definedName name="psorate">#REF!</definedName>
    <definedName name="pstp_data">#REF!</definedName>
    <definedName name="pt"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ptc"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ptc"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ptData1">#REF!</definedName>
    <definedName name="ptData2">#REF!</definedName>
    <definedName name="PTEeXToEUR" localSheetId="2" hidden="1">1/EUReXToPTE</definedName>
    <definedName name="PTEeXToEUR" hidden="1">1/EUReXToPTE</definedName>
    <definedName name="ptg" localSheetId="2" hidden="1">{#N/A,#N/A,TRUE,"RESUMEN ECON.";#N/A,#N/A,TRUE,"Costos de R.H.";#N/A,#N/A,TRUE,"COSTO HW";#N/A,#N/A,TRUE,"CUADROS";#N/A,#N/A,TRUE,"SCADA´s";#N/A,#N/A,TRUE,"PRECIOS EQUIPOS"}</definedName>
    <definedName name="ptg" hidden="1">{#N/A,#N/A,TRUE,"RESUMEN ECON.";#N/A,#N/A,TRUE,"Costos de R.H.";#N/A,#N/A,TRUE,"COSTO HW";#N/A,#N/A,TRUE,"CUADROS";#N/A,#N/A,TRUE,"SCADA´s";#N/A,#N/A,TRUE,"PRECIOS EQUIPOS"}</definedName>
    <definedName name="ptHeader1">#REF!</definedName>
    <definedName name="ptHeader2">#REF!</definedName>
    <definedName name="ptHeader3">#REF!</definedName>
    <definedName name="PTP_Connections">#REF!</definedName>
    <definedName name="PTP_Customers">#REF!</definedName>
    <definedName name="PTyp1">#REF!</definedName>
    <definedName name="PTyp2">#REF!</definedName>
    <definedName name="PTyp3">#REF!</definedName>
    <definedName name="PTyp4">#REF!</definedName>
    <definedName name="PUB_FileID" hidden="1">"L10004026.xls"</definedName>
    <definedName name="PUB_UserID">"MAYERX"</definedName>
    <definedName name="PublicationType">#REF!</definedName>
    <definedName name="pucspadd42" localSheetId="2" hidden="1">{#N/A,"PURCHM",FALSE,"Business Analysis";#N/A,"SPADD",FALSE,"Business Analysis"}</definedName>
    <definedName name="pucspadd42" hidden="1">{#N/A,"PURCHM",FALSE,"Business Analysis";#N/A,"SPADD",FALSE,"Business Analysis"}</definedName>
    <definedName name="Puestos">#REF!</definedName>
    <definedName name="Pulls">#REF!</definedName>
    <definedName name="pulp" hidden="1">#REF!</definedName>
    <definedName name="pupi" localSheetId="2" hidden="1">{"YD OTHER",#N/A,FALSE,"YTD"}</definedName>
    <definedName name="pupi" hidden="1">{"YD OTHER",#N/A,FALSE,"YTD"}</definedName>
    <definedName name="püpoüpoüpo" localSheetId="2" hidden="1">{#N/A,#N/A,FALSE,"PMW Gruppe 99_98";#N/A,#N/A,FALSE,"PMW KG 98_99";#N/A,#N/A,FALSE,"PMW Inc. 99_98";#N/A,#N/A,FALSE,"PMW VTECH 99_98";#N/A,#N/A,FALSE,"PMW Thail. 99_98";#N/A,#N/A,FALSE,"PMW Canada 99_98";#N/A,#N/A,FALSE,"Währungsabw. 99_98"}</definedName>
    <definedName name="püpoüpoüpo" hidden="1">{#N/A,#N/A,FALSE,"PMW Gruppe 99_98";#N/A,#N/A,FALSE,"PMW KG 98_99";#N/A,#N/A,FALSE,"PMW Inc. 99_98";#N/A,#N/A,FALSE,"PMW VTECH 99_98";#N/A,#N/A,FALSE,"PMW Thail. 99_98";#N/A,#N/A,FALSE,"PMW Canada 99_98";#N/A,#N/A,FALSE,"Währungsabw. 99_98"}</definedName>
    <definedName name="püpü" localSheetId="2" hidden="1">{#N/A,#N/A,FALSE,"Umsatz 99";#N/A,#N/A,FALSE,"ER 99 "}</definedName>
    <definedName name="püpü" hidden="1">{#N/A,#N/A,FALSE,"Umsatz 99";#N/A,#N/A,FALSE,"ER 99 "}</definedName>
    <definedName name="purch">#REF!</definedName>
    <definedName name="purchase">#REF!</definedName>
    <definedName name="purchase?">#REF!</definedName>
    <definedName name="Purchase_Date" localSheetId="2">OFFSET('Consulting Rev_Backlog'!_60__FDSAUDITLINK___1,1,0,_51__123Graph_ECHART_7)</definedName>
    <definedName name="Purchase_Date">OFFSET('Consulting Rev_Backlog'!_60__FDSAUDITLINK___1,1,0,_51__123Graph_ECHART_7)</definedName>
    <definedName name="Purchase_Premium_A">25%</definedName>
    <definedName name="Purchase_Premium_B">0.25</definedName>
    <definedName name="Purchase_Price">#REF!</definedName>
    <definedName name="purchaseprice">#REF!</definedName>
    <definedName name="Purchases">#REF!</definedName>
    <definedName name="purple">#REF!</definedName>
    <definedName name="Purpose">#REF!</definedName>
    <definedName name="PutAway">#REF!</definedName>
    <definedName name="Putaway_Users">#REF!</definedName>
    <definedName name="puui" localSheetId="2" hidden="1">{#N/A,#N/A,TRUE,"Qrt BCG";#N/A,#N/A,TRUE,"Qrt w|o Wireless";#N/A,#N/A,TRUE,"Qrt Wireless"}</definedName>
    <definedName name="puui" hidden="1">{#N/A,#N/A,TRUE,"Qrt BCG";#N/A,#N/A,TRUE,"Qrt w|o Wireless";#N/A,#N/A,TRUE,"Qrt Wireless"}</definedName>
    <definedName name="pv">#REF!</definedName>
    <definedName name="PV_of_Step_Up">#REF!</definedName>
    <definedName name="pvd">#REF!</definedName>
    <definedName name="PVD.map">#REF!</definedName>
    <definedName name="pvdsk" localSheetId="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pvdsk"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pve">#REF!</definedName>
    <definedName name="PVH"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PV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pwoefù" localSheetId="2" hidden="1">{#N/A,#N/A,TRUE,"Proposal";#N/A,#N/A,TRUE,"Assumptions";#N/A,#N/A,TRUE,"Net Income";#N/A,#N/A,TRUE,"Balsheet";#N/A,#N/A,TRUE,"Capex";#N/A,#N/A,TRUE,"Volumes";#N/A,#N/A,TRUE,"Revenues";#N/A,#N/A,TRUE,"Var.Costs";#N/A,#N/A,TRUE,"Personnel";#N/A,#N/A,TRUE,"Other costs";#N/A,#N/A,TRUE,"MKTG and G&amp;A"}</definedName>
    <definedName name="pwoefù" hidden="1">{#N/A,#N/A,TRUE,"Proposal";#N/A,#N/A,TRUE,"Assumptions";#N/A,#N/A,TRUE,"Net Income";#N/A,#N/A,TRUE,"Balsheet";#N/A,#N/A,TRUE,"Capex";#N/A,#N/A,TRUE,"Volumes";#N/A,#N/A,TRUE,"Revenues";#N/A,#N/A,TRUE,"Var.Costs";#N/A,#N/A,TRUE,"Personnel";#N/A,#N/A,TRUE,"Other costs";#N/A,#N/A,TRUE,"MKTG and G&amp;A"}</definedName>
    <definedName name="pwrn.all" localSheetId="2" hidden="1">{#N/A,#N/A,FALSE,"summary";#N/A,#N/A,FALSE,"exhibit";#N/A,#N/A,FALSE,"bs";#N/A,#N/A,FALSE,"m1a";#N/A,#N/A,FALSE,"is";#N/A,#N/A,FALSE,"m3 sales";#N/A,#N/A,FALSE,"m4";#N/A,#N/A,FALSE,"m5";#N/A,#N/A,FALSE,"m6";#N/A,#N/A,FALSE,"m7";#N/A,#N/A,FALSE,"m8";#N/A,#N/A,FALSE,"m9";#N/A,#N/A,FALSE,"m10";#N/A,#N/A,FALSE,"m14";#N/A,#N/A,FALSE,"q15";#N/A,#N/A,FALSE,"q16";#N/A,#N/A,FALSE,"q17";#N/A,#N/A,FALSE,"q18"}</definedName>
    <definedName name="pwrn.all" hidden="1">{#N/A,#N/A,FALSE,"summary";#N/A,#N/A,FALSE,"exhibit";#N/A,#N/A,FALSE,"bs";#N/A,#N/A,FALSE,"m1a";#N/A,#N/A,FALSE,"is";#N/A,#N/A,FALSE,"m3 sales";#N/A,#N/A,FALSE,"m4";#N/A,#N/A,FALSE,"m5";#N/A,#N/A,FALSE,"m6";#N/A,#N/A,FALSE,"m7";#N/A,#N/A,FALSE,"m8";#N/A,#N/A,FALSE,"m9";#N/A,#N/A,FALSE,"m10";#N/A,#N/A,FALSE,"m14";#N/A,#N/A,FALSE,"q15";#N/A,#N/A,FALSE,"q16";#N/A,#N/A,FALSE,"q17";#N/A,#N/A,FALSE,"q18"}</definedName>
    <definedName name="pwrn.Business._.Lines" localSheetId="2" hidden="1">{#N/A,#N/A,FALSE,"Line of Business Forecast";#N/A,#N/A,FALSE,"Line of Business";#N/A,#N/A,FALSE,"EOC";#N/A,#N/A,FALSE,"Distributor";#N/A,#N/A,FALSE,"Manufacturing";#N/A,#N/A,FALSE,"Service";#N/A,#N/A,FALSE,"Line of Business YTD";#N/A,#N/A,FALSE,"EOC YTD ACTUAL";#N/A,#N/A,FALSE,"Manufacturing YTD Actual";#N/A,#N/A,FALSE,"Distributor YTD Actual";#N/A,#N/A,FALSE,"Service YTD Actual"}</definedName>
    <definedName name="pwrn.Business._.Lines" hidden="1">{#N/A,#N/A,FALSE,"Line of Business Forecast";#N/A,#N/A,FALSE,"Line of Business";#N/A,#N/A,FALSE,"EOC";#N/A,#N/A,FALSE,"Distributor";#N/A,#N/A,FALSE,"Manufacturing";#N/A,#N/A,FALSE,"Service";#N/A,#N/A,FALSE,"Line of Business YTD";#N/A,#N/A,FALSE,"EOC YTD ACTUAL";#N/A,#N/A,FALSE,"Manufacturing YTD Actual";#N/A,#N/A,FALSE,"Distributor YTD Actual";#N/A,#N/A,FALSE,"Service YTD Actual"}</definedName>
    <definedName name="pwrn.Commission._.Subs." localSheetId="2" hidden="1">{"Quarterly",#N/A,FALSE,"Belgium";"Quarterly",#N/A,FALSE,"France";"Quarterly",#N/A,FALSE,"Germany";"Quarterly",#N/A,FALSE,"Italy";"Quarterly",#N/A,FALSE,"UK"}</definedName>
    <definedName name="pwrn.Commission._.Subs." hidden="1">{"Quarterly",#N/A,FALSE,"Belgium";"Quarterly",#N/A,FALSE,"France";"Quarterly",#N/A,FALSE,"Germany";"Quarterly",#N/A,FALSE,"Italy";"Quarterly",#N/A,FALSE,"UK"}</definedName>
    <definedName name="pwrn.LOB" localSheetId="2" hidden="1">{#N/A,#N/A,FALSE,"Line of Business";#N/A,#N/A,FALSE,"Line of Business YTD";#N/A,#N/A,FALSE,"Line of Business Forecast"}</definedName>
    <definedName name="pwrn.LOB" hidden="1">{#N/A,#N/A,FALSE,"Line of Business";#N/A,#N/A,FALSE,"Line of Business YTD";#N/A,#N/A,FALSE,"Line of Business Forecast"}</definedName>
    <definedName name="pwrn.Pan._.Europe" localSheetId="2" hidden="1">{#N/A,#N/A,FALSE,"Pan Europe Belgium";#N/A,#N/A,FALSE,"Pan Europe France";#N/A,#N/A,FALSE,"Pan Europe Germany";#N/A,#N/A,FALSE,"Pan Europe Italy";#N/A,#N/A,FALSE,"Pan Europe Sweden";#N/A,#N/A,FALSE,"Pan Europe UK"}</definedName>
    <definedName name="pwrn.Pan._.Europe" hidden="1">{#N/A,#N/A,FALSE,"Pan Europe Belgium";#N/A,#N/A,FALSE,"Pan Europe France";#N/A,#N/A,FALSE,"Pan Europe Germany";#N/A,#N/A,FALSE,"Pan Europe Italy";#N/A,#N/A,FALSE,"Pan Europe Sweden";#N/A,#N/A,FALSE,"Pan Europe UK"}</definedName>
    <definedName name="pwrn.Planning." localSheetId="2" hidden="1">{#N/A,#N/A,FALSE,"Default Data";#N/A,#N/A,FALSE,"25% case";#N/A,#N/A,FALSE,"99 Tax Model";#N/A,#N/A,FALSE,"ROY CALCS";#N/A,#N/A,FALSE,"Acquisition Royalty";#N/A,#N/A,FALSE,"Cisco FSC"}</definedName>
    <definedName name="pwrn.Planning." hidden="1">{#N/A,#N/A,FALSE,"Default Data";#N/A,#N/A,FALSE,"25% case";#N/A,#N/A,FALSE,"99 Tax Model";#N/A,#N/A,FALSE,"ROY CALCS";#N/A,#N/A,FALSE,"Acquisition Royalty";#N/A,#N/A,FALSE,"Cisco FSC"}</definedName>
    <definedName name="pwrn.Planning._.PL" localSheetId="2" hidden="1">{#N/A,#N/A,FALSE,"EOC";#N/A,#N/A,FALSE,"Distributor";#N/A,#N/A,FALSE,"Manufacturing";#N/A,#N/A,FALSE,"Service"}</definedName>
    <definedName name="pwrn.Planning._.PL" hidden="1">{#N/A,#N/A,FALSE,"EOC";#N/A,#N/A,FALSE,"Distributor";#N/A,#N/A,FALSE,"Manufacturing";#N/A,#N/A,FALSE,"Service"}</definedName>
    <definedName name="pwrn.Subs" localSheetId="2" hidden="1">{#N/A,#N/A,FALSE,"Austria";#N/A,#N/A,FALSE,"Belgium";#N/A,#N/A,FALSE,"Czech";#N/A,#N/A,FALSE,"Denmark";#N/A,#N/A,FALSE,"Finland";#N/A,#N/A,FALSE,"France";#N/A,#N/A,FALSE,"Germany";#N/A,#N/A,FALSE,"Greece";#N/A,#N/A,FALSE,"Hungary";#N/A,#N/A,FALSE,"Israel";#N/A,#N/A,FALSE,"Italy";#N/A,#N/A,FALSE,"Neth";#N/A,#N/A,FALSE,"Norway";#N/A,#N/A,FALSE,"Poland";#N/A,#N/A,FALSE,"Slovenia";#N/A,#N/A,FALSE,"Sth Afr";#N/A,#N/A,FALSE,"Spain";#N/A,#N/A,FALSE,"Switz";#N/A,#N/A,FALSE,"Sweden";#N/A,#N/A,FALSE,"Turkey";#N/A,#N/A,FALSE,"UK";#N/A,#N/A,FALSE,"Pan Europe Belgium";#N/A,#N/A,FALSE,"Pan Europe France";#N/A,#N/A,FALSE,"Pan Europe Germany";#N/A,#N/A,FALSE,"Pan Europe Italy";#N/A,#N/A,FALSE,"Pan Europe Sweden";#N/A,#N/A,FALSE,"Pan Europe UK"}</definedName>
    <definedName name="pwrn.Subs" hidden="1">{#N/A,#N/A,FALSE,"Austria";#N/A,#N/A,FALSE,"Belgium";#N/A,#N/A,FALSE,"Czech";#N/A,#N/A,FALSE,"Denmark";#N/A,#N/A,FALSE,"Finland";#N/A,#N/A,FALSE,"France";#N/A,#N/A,FALSE,"Germany";#N/A,#N/A,FALSE,"Greece";#N/A,#N/A,FALSE,"Hungary";#N/A,#N/A,FALSE,"Israel";#N/A,#N/A,FALSE,"Italy";#N/A,#N/A,FALSE,"Neth";#N/A,#N/A,FALSE,"Norway";#N/A,#N/A,FALSE,"Poland";#N/A,#N/A,FALSE,"Slovenia";#N/A,#N/A,FALSE,"Sth Afr";#N/A,#N/A,FALSE,"Spain";#N/A,#N/A,FALSE,"Switz";#N/A,#N/A,FALSE,"Sweden";#N/A,#N/A,FALSE,"Turkey";#N/A,#N/A,FALSE,"UK";#N/A,#N/A,FALSE,"Pan Europe Belgium";#N/A,#N/A,FALSE,"Pan Europe France";#N/A,#N/A,FALSE,"Pan Europe Germany";#N/A,#N/A,FALSE,"Pan Europe Italy";#N/A,#N/A,FALSE,"Pan Europe Sweden";#N/A,#N/A,FALSE,"Pan Europe UK"}</definedName>
    <definedName name="pwrn.Y" localSheetId="2" hidden="1">{#N/A,#N/A,FALSE,"EOC YTD ACTUAL";#N/A,#N/A,FALSE,"Distributor YTD Actual";#N/A,#N/A,FALSE,"Manufacturing YTD Actual";#N/A,#N/A,FALSE,"Service YTD Actual"}</definedName>
    <definedName name="pwrn.Y" hidden="1">{#N/A,#N/A,FALSE,"EOC YTD ACTUAL";#N/A,#N/A,FALSE,"Distributor YTD Actual";#N/A,#N/A,FALSE,"Manufacturing YTD Actual";#N/A,#N/A,FALSE,"Service YTD Actual"}</definedName>
    <definedName name="pwrn.YTD._.Reporting." localSheetId="2" hidden="1">{#N/A,#N/A,FALSE,"EOC YTD ACTUAL";#N/A,#N/A,FALSE,"Distributor YTD Actual";#N/A,#N/A,FALSE,"Manufacturing YTD Actual";#N/A,#N/A,FALSE,"Service YTD Actual"}</definedName>
    <definedName name="pwrn.YTD._.Reporting." hidden="1">{#N/A,#N/A,FALSE,"EOC YTD ACTUAL";#N/A,#N/A,FALSE,"Distributor YTD Actual";#N/A,#N/A,FALSE,"Manufacturing YTD Actual";#N/A,#N/A,FALSE,"Service YTD Actual"}</definedName>
    <definedName name="Py1_Qtr1_Pl_Amt16">#REF!</definedName>
    <definedName name="Py1_Qtr2_Pl_Amt16">#REF!</definedName>
    <definedName name="Py1_Qtr3_Pl_Amt16">#REF!</definedName>
    <definedName name="Py1_Qtr4_Pl_Amt16">#REF!</definedName>
    <definedName name="pyacct">#REF!</definedName>
    <definedName name="pyop" localSheetId="2" hidden="1">{"vi1",#N/A,FALSE,"Financial Statements";"vi2",#N/A,FALSE,"Financial Statements";#N/A,#N/A,FALSE,"DCF"}</definedName>
    <definedName name="pyop" hidden="1">{"vi1",#N/A,FALSE,"Financial Statements";"vi2",#N/A,FALSE,"Financial Statements";#N/A,#N/A,FALSE,"DCF"}</definedName>
    <definedName name="PYP">#REF!</definedName>
    <definedName name="pz" localSheetId="2" hidden="1">{"Month Summary",#N/A,FALSE,"Summary";"Total Details",#N/A,FALSE,"Current Yr";"Polymers Details",#N/A,FALSE,"Current Yr";"Performance Details",#N/A,FALSE,"Current Yr";"ICD Details",#N/A,FALSE,"Current Yr"}</definedName>
    <definedName name="pz" hidden="1">{"Month Summary",#N/A,FALSE,"Summary";"Total Details",#N/A,FALSE,"Current Yr";"Polymers Details",#N/A,FALSE,"Current Yr";"Performance Details",#N/A,FALSE,"Current Yr";"ICD Details",#N/A,FALSE,"Current Yr"}</definedName>
    <definedName name="q" localSheetId="2" hidden="1">{#N/A,#N/A,TRUE,"Report Cover";#N/A,#N/A,TRUE,"WW Gross Margin";#N/A,#N/A,TRUE,"Overhead";#N/A,#N/A,TRUE,"Mfg Variances";#N/A,#N/A,TRUE,"Prod Line $";#N/A,#N/A,TRUE,"Warranty Reserve";#N/A,#N/A,TRUE,"Inv by Loc";#N/A,#N/A,TRUE,"Consol Inv";#N/A,#N/A,TRUE,"Inv Reserves";#N/A,#N/A,TRUE,"E&amp;O";#N/A,#N/A,TRUE,"Inv Recon";#N/A,#N/A,TRUE,"Inv Accruals";#N/A,#N/A,TRUE,"Turns"}</definedName>
    <definedName name="q"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q_1" localSheetId="2" hidden="1">{"printfs",#N/A,TRUE,"FS";"printdues",#N/A,TRUE,"DUES";"printlab",#N/A,TRUE,"LAB";"printsls",#N/A,TRUE,"SLS";"prints1",#N/A,TRUE,"S1";"printceo",#N/A,TRUE,"CEO";"printdepr",#N/A,TRUE,"DEPR";"Printsw",#N/A,TRUE,"SW";"printrtl",#N/A,TRUE,"RTL";"printgst",#N/A,TRUE,"GST";"printinst",#N/A,TRUE,"INST";"printstg",#N/A,TRUE,"STG";"printevts",#N/A,TRUE,"EVTS"}</definedName>
    <definedName name="q_1" hidden="1">{"printfs",#N/A,TRUE,"FS";"printdues",#N/A,TRUE,"DUES";"printlab",#N/A,TRUE,"LAB";"printsls",#N/A,TRUE,"SLS";"prints1",#N/A,TRUE,"S1";"printceo",#N/A,TRUE,"CEO";"printdepr",#N/A,TRUE,"DEPR";"Printsw",#N/A,TRUE,"SW";"printrtl",#N/A,TRUE,"RTL";"printgst",#N/A,TRUE,"GST";"printinst",#N/A,TRUE,"INST";"printstg",#N/A,TRUE,"STG";"printevts",#N/A,TRUE,"EVTS"}</definedName>
    <definedName name="q_2" localSheetId="2" hidden="1">{"printfs",#N/A,TRUE,"FS";"printdues",#N/A,TRUE,"DUES";"printlab",#N/A,TRUE,"LAB";"printsls",#N/A,TRUE,"SLS";"prints1",#N/A,TRUE,"S1";"printceo",#N/A,TRUE,"CEO";"printdepr",#N/A,TRUE,"DEPR";"Printsw",#N/A,TRUE,"SW";"printrtl",#N/A,TRUE,"RTL";"printgst",#N/A,TRUE,"GST";"printinst",#N/A,TRUE,"INST";"printstg",#N/A,TRUE,"STG";"printevts",#N/A,TRUE,"EVTS"}</definedName>
    <definedName name="q_2" hidden="1">{"printfs",#N/A,TRUE,"FS";"printdues",#N/A,TRUE,"DUES";"printlab",#N/A,TRUE,"LAB";"printsls",#N/A,TRUE,"SLS";"prints1",#N/A,TRUE,"S1";"printceo",#N/A,TRUE,"CEO";"printdepr",#N/A,TRUE,"DEPR";"Printsw",#N/A,TRUE,"SW";"printrtl",#N/A,TRUE,"RTL";"printgst",#N/A,TRUE,"GST";"printinst",#N/A,TRUE,"INST";"printstg",#N/A,TRUE,"STG";"printevts",#N/A,TRUE,"EVTS"}</definedName>
    <definedName name="q_3" localSheetId="2" hidden="1">{"printfs",#N/A,TRUE,"FS";"printdues",#N/A,TRUE,"DUES";"printlab",#N/A,TRUE,"LAB";"printsls",#N/A,TRUE,"SLS";"prints1",#N/A,TRUE,"S1";"printceo",#N/A,TRUE,"CEO";"printdepr",#N/A,TRUE,"DEPR";"Printsw",#N/A,TRUE,"SW";"printrtl",#N/A,TRUE,"RTL";"printgst",#N/A,TRUE,"GST";"printinst",#N/A,TRUE,"INST";"printstg",#N/A,TRUE,"STG";"printevts",#N/A,TRUE,"EVTS"}</definedName>
    <definedName name="q_3" hidden="1">{"printfs",#N/A,TRUE,"FS";"printdues",#N/A,TRUE,"DUES";"printlab",#N/A,TRUE,"LAB";"printsls",#N/A,TRUE,"SLS";"prints1",#N/A,TRUE,"S1";"printceo",#N/A,TRUE,"CEO";"printdepr",#N/A,TRUE,"DEPR";"Printsw",#N/A,TRUE,"SW";"printrtl",#N/A,TRUE,"RTL";"printgst",#N/A,TRUE,"GST";"printinst",#N/A,TRUE,"INST";"printstg",#N/A,TRUE,"STG";"printevts",#N/A,TRUE,"EVTS"}</definedName>
    <definedName name="q_4" localSheetId="2" hidden="1">{"printfs",#N/A,TRUE,"FS";"printdues",#N/A,TRUE,"DUES";"printlab",#N/A,TRUE,"LAB";"printsls",#N/A,TRUE,"SLS";"prints1",#N/A,TRUE,"S1";"printceo",#N/A,TRUE,"CEO";"printdepr",#N/A,TRUE,"DEPR";"Printsw",#N/A,TRUE,"SW";"printrtl",#N/A,TRUE,"RTL";"printgst",#N/A,TRUE,"GST";"printinst",#N/A,TRUE,"INST";"printstg",#N/A,TRUE,"STG";"printevts",#N/A,TRUE,"EVTS"}</definedName>
    <definedName name="q_4" hidden="1">{"printfs",#N/A,TRUE,"FS";"printdues",#N/A,TRUE,"DUES";"printlab",#N/A,TRUE,"LAB";"printsls",#N/A,TRUE,"SLS";"prints1",#N/A,TRUE,"S1";"printceo",#N/A,TRUE,"CEO";"printdepr",#N/A,TRUE,"DEPR";"Printsw",#N/A,TRUE,"SW";"printrtl",#N/A,TRUE,"RTL";"printgst",#N/A,TRUE,"GST";"printinst",#N/A,TRUE,"INST";"printstg",#N/A,TRUE,"STG";"printevts",#N/A,TRUE,"EVTS"}</definedName>
    <definedName name="Q_EFFECTIVE_DATE" hidden="1">"c2786"</definedName>
    <definedName name="Q_PCT">#REF!</definedName>
    <definedName name="Q_ROW_OFFSET">#REF!</definedName>
    <definedName name="Q1_2000_weeks">#REF!</definedName>
    <definedName name="Q1_cap_cost">#REF!</definedName>
    <definedName name="Q1_CV_Total">#REF!</definedName>
    <definedName name="Q1_DR_BizDev">#REF!</definedName>
    <definedName name="Q1_DR_Total">#REF!</definedName>
    <definedName name="Q1_Facility_Cost">#REF!</definedName>
    <definedName name="Q1_FC_Total">#REF!</definedName>
    <definedName name="Q1_op_cost">#REF!</definedName>
    <definedName name="Q1_PR_Total">#REF!</definedName>
    <definedName name="Q1_SALES">#REF!</definedName>
    <definedName name="q102output">#REF!</definedName>
    <definedName name="q1datecrit">#REF!</definedName>
    <definedName name="Q1Variances" localSheetId="2"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Q1Variances"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Q2_99_Existing">#REF!</definedName>
    <definedName name="Q2_cap_cost">#REF!</definedName>
    <definedName name="Q2_CV_Total">#REF!</definedName>
    <definedName name="Q2_DR_BizDev">#REF!</definedName>
    <definedName name="Q2_DR_Total">#REF!</definedName>
    <definedName name="Q2_Facility_Cost">#REF!</definedName>
    <definedName name="Q2_FC_Total">#REF!</definedName>
    <definedName name="Q2_Impact_from_SAB">#REF!</definedName>
    <definedName name="Q2_op_cost">#REF!</definedName>
    <definedName name="Q2_PR_Total">#REF!</definedName>
    <definedName name="Q2_SALES">#REF!</definedName>
    <definedName name="q2acceptances">#REF!</definedName>
    <definedName name="q2acceptcrntpershipoutput">#REF!</definedName>
    <definedName name="q2acceptoutput">#REF!</definedName>
    <definedName name="q2bifurcationdeferral">#REF!</definedName>
    <definedName name="q2bifurcationdeferraloutput">#REF!</definedName>
    <definedName name="q2bifurcationoutput">#REF!</definedName>
    <definedName name="q2bifurcationrevenue">#REF!</definedName>
    <definedName name="q2bifurrevoutput">#REF!</definedName>
    <definedName name="q2crntperacceptances">#REF!</definedName>
    <definedName name="q2defcrit">#REF!</definedName>
    <definedName name="q2deferralofppshipments">#REF!</definedName>
    <definedName name="q2deferraloutput">#REF!</definedName>
    <definedName name="q2deferrals">#REF!</definedName>
    <definedName name="q2definput">#REF!</definedName>
    <definedName name="q2dfdLOH">#REF!</definedName>
    <definedName name="Q2entrytorecognizeppretainage">#REF!</definedName>
    <definedName name="q2entrytorecognizeppretainageoutput">#REF!</definedName>
    <definedName name="q2ppbifurcationdeferral">#REF!</definedName>
    <definedName name="q2ppbifurcationdeferraloutput">#REF!</definedName>
    <definedName name="q2ppshipmentdeferredoutput">#REF!</definedName>
    <definedName name="q2ppshipmentsdeferredoutput">#REF!</definedName>
    <definedName name="q2recognizepriorperioddeferral">#REF!</definedName>
    <definedName name="q2retainageentry">#REF!</definedName>
    <definedName name="q2retainageentryoutput">#REF!</definedName>
    <definedName name="q2revcrit">#REF!</definedName>
    <definedName name="q2revenuefrompriorperiodsoutput">#REF!</definedName>
    <definedName name="q2revinput">#REF!</definedName>
    <definedName name="q2SABadds">#REF!</definedName>
    <definedName name="q2SABCOGSImpact">#REF!</definedName>
    <definedName name="q2SABdeducts">#REF!</definedName>
    <definedName name="q2SABRevImpact">#REF!</definedName>
    <definedName name="q2shipmentdeferralentry">#REF!</definedName>
    <definedName name="q2shipmentdeferralentryoutput">#REF!</definedName>
    <definedName name="q2shipmentoutput">#REF!</definedName>
    <definedName name="q2shipments">#REF!</definedName>
    <definedName name="Q2USDFactor">#REF!</definedName>
    <definedName name="Q2USDFactor_2">#REF!</definedName>
    <definedName name="Q3_99_Existing">#REF!</definedName>
    <definedName name="Q3_99_weeks">#REF!</definedName>
    <definedName name="Q3_cap_cost">#REF!</definedName>
    <definedName name="Q3_CV_Total">#REF!</definedName>
    <definedName name="Q3_DR_BizDev">#REF!</definedName>
    <definedName name="Q3_DR_Total">#REF!</definedName>
    <definedName name="Q3_Facility_Cost">#REF!</definedName>
    <definedName name="Q3_FC_Total">#REF!</definedName>
    <definedName name="Q3_Impact_from_SAB">#REF!</definedName>
    <definedName name="Q3_op_cost">#REF!</definedName>
    <definedName name="Q3_PR_Total">#REF!</definedName>
    <definedName name="Q3_SALES">#REF!</definedName>
    <definedName name="q3acceptances">#REF!</definedName>
    <definedName name="q3acceptcrntpershipoutput">#REF!</definedName>
    <definedName name="q3acceptoutput">#REF!</definedName>
    <definedName name="q3bifurcationdeferral">#REF!</definedName>
    <definedName name="q3bifurcationdeferraloutput">#REF!</definedName>
    <definedName name="q3bifurcationoutput">#REF!</definedName>
    <definedName name="q3bifurcationrevenue">#REF!</definedName>
    <definedName name="q3bifurrevoutput">#REF!</definedName>
    <definedName name="q3crntperacceptances">#REF!</definedName>
    <definedName name="q3datecrit">#REF!</definedName>
    <definedName name="q3defcrit">#REF!</definedName>
    <definedName name="q3deferralofppshipments">#REF!</definedName>
    <definedName name="q3deferraloutput">#REF!</definedName>
    <definedName name="q3deferrals">#REF!</definedName>
    <definedName name="q3definput">#REF!</definedName>
    <definedName name="q3defoutput">#REF!</definedName>
    <definedName name="q3dfdinterco">#REF!</definedName>
    <definedName name="q3dfdtrade">#REF!</definedName>
    <definedName name="q3entrytorecognizeppretainage">#REF!</definedName>
    <definedName name="q3entrytorecognizeppretainageoutput">#REF!</definedName>
    <definedName name="q3intercoadds">#REF!</definedName>
    <definedName name="q3intercodeducts">#REF!</definedName>
    <definedName name="q3output">#REF!</definedName>
    <definedName name="q3ppbifurcationdeferral">#REF!</definedName>
    <definedName name="q3ppbifurcationdeferraloutput">#REF!</definedName>
    <definedName name="q3ppshipmentdeferredoutput">#REF!</definedName>
    <definedName name="q3ppshipmentsdeferredoutput">#REF!</definedName>
    <definedName name="q3r" localSheetId="2" hidden="1">{#N/A,#N/A,TRUE,"Cover";#N/A,#N/A,TRUE,"BS";#N/A,#N/A,TRUE,"BS (2)";#N/A,#N/A,TRUE,"BS (3)";#N/A,#N/A,TRUE,"Supp Info-BS";#N/A,#N/A,TRUE,"IS";#N/A,#N/A,TRUE,"IS (2)";#N/A,#N/A,TRUE,"IS (3)";#N/A,#N/A,TRUE,"Supp Info-IS";#N/A,#N/A,TRUE,"CF";#N/A,#N/A,TRUE,"Supp Info-CF";#N/A,#N/A,TRUE,"SH";#N/A,#N/A,TRUE,"Supp Info-SH"}</definedName>
    <definedName name="q3r" hidden="1">{#N/A,#N/A,TRUE,"Cover";#N/A,#N/A,TRUE,"BS";#N/A,#N/A,TRUE,"BS (2)";#N/A,#N/A,TRUE,"BS (3)";#N/A,#N/A,TRUE,"Supp Info-BS";#N/A,#N/A,TRUE,"IS";#N/A,#N/A,TRUE,"IS (2)";#N/A,#N/A,TRUE,"IS (3)";#N/A,#N/A,TRUE,"Supp Info-IS";#N/A,#N/A,TRUE,"CF";#N/A,#N/A,TRUE,"Supp Info-CF";#N/A,#N/A,TRUE,"SH";#N/A,#N/A,TRUE,"Supp Info-SH"}</definedName>
    <definedName name="q3recognizepriorperioddeferral">#REF!</definedName>
    <definedName name="q3recognizepriorperioddeferrals">#REF!</definedName>
    <definedName name="q3retainageentry">#REF!</definedName>
    <definedName name="q3retainageentryoutput">#REF!</definedName>
    <definedName name="q3revcrit">#REF!</definedName>
    <definedName name="q3revenuefrompriorperiodsoutput">#REF!</definedName>
    <definedName name="q3revinput">#REF!</definedName>
    <definedName name="q3revoutput">#REF!</definedName>
    <definedName name="q3SABadds">#REF!</definedName>
    <definedName name="q3SABCOGSimpact">#REF!</definedName>
    <definedName name="q3SABdeducts">#REF!</definedName>
    <definedName name="q3SABrevimpact">#REF!</definedName>
    <definedName name="q3servacceptcrit">#REF!</definedName>
    <definedName name="q3servacceptinput">#REF!</definedName>
    <definedName name="q3servacceptoutput">#REF!</definedName>
    <definedName name="q3shipmentdeferralentry">#REF!</definedName>
    <definedName name="q3shipmentdeferralentryoutput">#REF!</definedName>
    <definedName name="q3shipmentoutput">#REF!</definedName>
    <definedName name="q3shipments">#REF!</definedName>
    <definedName name="q3tradeadds">#REF!</definedName>
    <definedName name="q3tradededucts">#REF!</definedName>
    <definedName name="Q3vsSeg" localSheetId="2" hidden="1">{"Monthly6Q",#N/A,FALSE,"0614ESL"}</definedName>
    <definedName name="Q3vsSeg" hidden="1">{"Monthly6Q",#N/A,FALSE,"0614ESL"}</definedName>
    <definedName name="Q3VSSEG1" localSheetId="2" hidden="1">{"Monthly6Q",#N/A,FALSE,"0614ESL"}</definedName>
    <definedName name="Q3VSSEG1" hidden="1">{"Monthly6Q",#N/A,FALSE,"0614ESL"}</definedName>
    <definedName name="Q4_99_Existing">#REF!</definedName>
    <definedName name="Q4_cap_cost">#REF!</definedName>
    <definedName name="Q4_CV_Total">#REF!</definedName>
    <definedName name="Q4_DR_BizDev">#REF!</definedName>
    <definedName name="Q4_DR_Total">#REF!</definedName>
    <definedName name="Q4_Facility_Cost">#REF!</definedName>
    <definedName name="Q4_FC_Total">#REF!</definedName>
    <definedName name="Q4_Impact_from_SAB">#REF!</definedName>
    <definedName name="Q4_op_cost">#REF!</definedName>
    <definedName name="Q4_PR_Total">#REF!</definedName>
    <definedName name="Q4_SALES">#REF!</definedName>
    <definedName name="q45yt54a" localSheetId="2" hidden="1">{#N/A,#N/A,TRUE,"Cover";#N/A,#N/A,TRUE,"BS";#N/A,#N/A,TRUE,"BS (2)";#N/A,#N/A,TRUE,"BS (3)";#N/A,#N/A,TRUE,"Supp Info-BS";#N/A,#N/A,TRUE,"IS";#N/A,#N/A,TRUE,"IS (2)";#N/A,#N/A,TRUE,"IS (3)";#N/A,#N/A,TRUE,"Supp Info-IS";#N/A,#N/A,TRUE,"CF";#N/A,#N/A,TRUE,"Supp Info-CF";#N/A,#N/A,TRUE,"SH";#N/A,#N/A,TRUE,"Supp Info-SH"}</definedName>
    <definedName name="q45yt54a" hidden="1">{#N/A,#N/A,TRUE,"Cover";#N/A,#N/A,TRUE,"BS";#N/A,#N/A,TRUE,"BS (2)";#N/A,#N/A,TRUE,"BS (3)";#N/A,#N/A,TRUE,"Supp Info-BS";#N/A,#N/A,TRUE,"IS";#N/A,#N/A,TRUE,"IS (2)";#N/A,#N/A,TRUE,"IS (3)";#N/A,#N/A,TRUE,"Supp Info-IS";#N/A,#N/A,TRUE,"CF";#N/A,#N/A,TRUE,"Supp Info-CF";#N/A,#N/A,TRUE,"SH";#N/A,#N/A,TRUE,"Supp Info-SH"}</definedName>
    <definedName name="q4acceptances">#REF!</definedName>
    <definedName name="q4acceptcrntpershipoutput">#REF!</definedName>
    <definedName name="q4acceptoutput">#REF!</definedName>
    <definedName name="q4bifurcationdeferral">#REF!</definedName>
    <definedName name="q4bifurcationdeferraloutput">#REF!</definedName>
    <definedName name="q4bifurcationoutput">#REF!</definedName>
    <definedName name="q4bifurcationrevenue">#REF!</definedName>
    <definedName name="q4bifurrevoutput">#REF!</definedName>
    <definedName name="Q4COMMISH">#REF!</definedName>
    <definedName name="q4crntperacceptances">#REF!</definedName>
    <definedName name="q4datecrit">#REF!</definedName>
    <definedName name="q4defcrit">#REF!</definedName>
    <definedName name="q4deferralofppshipments">#REF!</definedName>
    <definedName name="q4deferraloutput">#REF!</definedName>
    <definedName name="q4deferrals">#REF!</definedName>
    <definedName name="q4definput">#REF!</definedName>
    <definedName name="q4defoutput">#REF!</definedName>
    <definedName name="q4dfdinterco">#REF!</definedName>
    <definedName name="q4dfdtrade">#REF!</definedName>
    <definedName name="q4entrytorecognizeppretainage">#REF!</definedName>
    <definedName name="q4entrytorecognizeppretainageoutput">#REF!</definedName>
    <definedName name="q4intercoadds">#REF!</definedName>
    <definedName name="q4intercodeducts">#REF!</definedName>
    <definedName name="q4NIvsplan" localSheetId="2" hidden="1">{#N/A,#N/A,FALSE,"BalSheet 0899";#N/A,#N/A,FALSE,"ytdpl899";#N/A,#N/A,FALSE,"Aug PL";#N/A,#N/A,FALSE,"Minority Int";#N/A,#N/A,FALSE,"Equity Roll Forward";#N/A,#N/A,FALSE,"Book Equity Test"}</definedName>
    <definedName name="q4NIvsplan" hidden="1">{#N/A,#N/A,FALSE,"BalSheet 0899";#N/A,#N/A,FALSE,"ytdpl899";#N/A,#N/A,FALSE,"Aug PL";#N/A,#N/A,FALSE,"Minority Int";#N/A,#N/A,FALSE,"Equity Roll Forward";#N/A,#N/A,FALSE,"Book Equity Test"}</definedName>
    <definedName name="q4output">#REF!</definedName>
    <definedName name="q4ppbifurcationdeferral">#REF!</definedName>
    <definedName name="q4ppbifurcationdeferraloutput">#REF!</definedName>
    <definedName name="q4ppshipmentsdeferredoutput">#REF!</definedName>
    <definedName name="q4recognizepriorperioddeferral">#REF!</definedName>
    <definedName name="q4recognizepriorperioddeferrals">#REF!</definedName>
    <definedName name="q4retainageentry">#REF!</definedName>
    <definedName name="q4retainageentryoutput">#REF!</definedName>
    <definedName name="q4revcrit">#REF!</definedName>
    <definedName name="q4revenuefrompriorperiodsoutput">#REF!</definedName>
    <definedName name="q4revinput">#REF!</definedName>
    <definedName name="q4revoutput">#REF!</definedName>
    <definedName name="q4SABadds">#REF!</definedName>
    <definedName name="q4SABCOGSimpact">#REF!</definedName>
    <definedName name="q4SABdeducts">#REF!</definedName>
    <definedName name="q4SABrevimpact">#REF!</definedName>
    <definedName name="q4shipmentdeferralentry">#REF!</definedName>
    <definedName name="q4shipmentdeferralentryoutput">#REF!</definedName>
    <definedName name="q4shipmentoutput">#REF!</definedName>
    <definedName name="q4shipments">#REF!</definedName>
    <definedName name="q4tradeadds">#REF!</definedName>
    <definedName name="q4tradededucts">#REF!</definedName>
    <definedName name="qaaa" hidden="1">39510.4037962963</definedName>
    <definedName name="qaaaa" localSheetId="2" hidden="1">{"detail",#N/A,FALSE,"mfg";"summary",#N/A,FALSE,"mfg"}</definedName>
    <definedName name="qaaaa" hidden="1">{"detail",#N/A,FALSE,"mfg";"summary",#N/A,FALSE,"mfg"}</definedName>
    <definedName name="qaaaaa" localSheetId="2">#REF!</definedName>
    <definedName name="qaaaaa" hidden="1">{"F3 detail",#N/A,FALSE,"F3 ";"F3 Presentation",#N/A,FALSE,"F3 "}</definedName>
    <definedName name="qaaaq" localSheetId="2">#REF!</definedName>
    <definedName name="qaaaq" hidden="1">{#N/A,#N/A,FALSE,"FRANCE MONTH DETAIL  FFR";#N/A,#N/A,FALSE,"FRANCE MONTH DETAIL  NLG";#N/A,#N/A,FALSE,"FRANCE YTD  DETAIL FFR";#N/A,#N/A,FALSE,"FRANCE YTD  DETAIL NLG"}</definedName>
    <definedName name="QADEFRG" hidden="1">"01341240961171141091230971251100680930830660780770670860740800880900710790850690700870610940630920761201091161021111220960661211200731191231261231041131151101181011211010790850650900840830680830680730660800890721261231041131151101181011211010940920690"</definedName>
    <definedName name="Qadmin" localSheetId="2"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Qadmin"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qafgs" localSheetId="2"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qafgs"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qaqaq" localSheetId="2">#REF!</definedName>
    <definedName name="qaqaq" hidden="1">{#N/A,#N/A,FALSE,"FRANCE MONTH DETAIL  FFR";#N/A,#N/A,FALSE,"FRANCE MONTH DETAIL  NLG";#N/A,#N/A,FALSE,"FRANCE YTD  DETAIL FFR";#N/A,#N/A,FALSE,"FRANCE YTD  DETAIL NLG"}</definedName>
    <definedName name="qaqqaq" localSheetId="2">#REF!</definedName>
    <definedName name="qaqqaq" hidden="1">{"F3 Presentation",#N/A,FALSE,"F3 ";"F3 detail",#N/A,FALSE,"F3 "}</definedName>
    <definedName name="qawerhqreh" hidden="1">#REF!</definedName>
    <definedName name="QAWERQE" hidden="1">"50710770880870730820870780790870680510480580551261280951161220981171140990870740720770730780750890720580680571251320961131220981121100990920780710870740810660860650880840820580680920951040941261280951161220981171140990870740720770730780750890720590680"</definedName>
    <definedName name="QAWRETQFR" hidden="1">"07809407806707408208706604906407905305409609609609707005307105210010209609306107005805809109910009307406305707413012409611611410912309712510807806508207908807807807208408708107407807208107006205305105906104805905712612310411311511011810112110108907806"</definedName>
    <definedName name="qaz" localSheetId="2" hidden="1">{#N/A,#N/A,FALSE,"Pharm";#N/A,#N/A,FALSE,"WWCM"}</definedName>
    <definedName name="qaz" hidden="1">{#N/A,#N/A,FALSE,"Pharm";#N/A,#N/A,FALSE,"WWCM"}</definedName>
    <definedName name="qaz_1" localSheetId="2" hidden="1">{#N/A,#N/A,FALSE,"Pharm";#N/A,#N/A,FALSE,"WWCM"}</definedName>
    <definedName name="qaz_1" hidden="1">{#N/A,#N/A,FALSE,"Pharm";#N/A,#N/A,FALSE,"WWCM"}</definedName>
    <definedName name="qaz_2" localSheetId="2" hidden="1">{#N/A,#N/A,FALSE,"Pharm";#N/A,#N/A,FALSE,"WWCM"}</definedName>
    <definedName name="qaz_2" hidden="1">{#N/A,#N/A,FALSE,"Pharm";#N/A,#N/A,FALSE,"WWCM"}</definedName>
    <definedName name="qaz_3" localSheetId="2" hidden="1">{#N/A,#N/A,FALSE,"Pharm";#N/A,#N/A,FALSE,"WWCM"}</definedName>
    <definedName name="qaz_3" hidden="1">{#N/A,#N/A,FALSE,"Pharm";#N/A,#N/A,FALSE,"WWCM"}</definedName>
    <definedName name="qaz_4" localSheetId="2" hidden="1">{#N/A,#N/A,FALSE,"Pharm";#N/A,#N/A,FALSE,"WWCM"}</definedName>
    <definedName name="qaz_4" hidden="1">{#N/A,#N/A,FALSE,"Pharm";#N/A,#N/A,FALSE,"WWCM"}</definedName>
    <definedName name="QBFederalID" hidden="1">#REF!</definedName>
    <definedName name="QBSKU" hidden="1">#REF!</definedName>
    <definedName name="qdasDF">#REF!</definedName>
    <definedName name="Qdfdv" localSheetId="2" hidden="1">{"quarterly",#N/A,FALSE,"Income Statement";#N/A,#N/A,FALSE,"print segment";#N/A,#N/A,FALSE,"Balance Sheet";#N/A,#N/A,FALSE,"Annl Inc";#N/A,#N/A,FALSE,"Cash Flow"}</definedName>
    <definedName name="Qdfdv" hidden="1">{"quarterly",#N/A,FALSE,"Income Statement";#N/A,#N/A,FALSE,"print segment";#N/A,#N/A,FALSE,"Balance Sheet";#N/A,#N/A,FALSE,"Annl Inc";#N/A,#N/A,FALSE,"Cash Flow"}</definedName>
    <definedName name="Qdwrn.Earnings_.Model."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Qd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Qdwrn.handout." localSheetId="2" hidden="1">{"quarterly",#N/A,FALSE,"Income Statement New CPB";"annual",#N/A,FALSE,"Income Statement New CPB";"cash flow",#N/A,FALSE,"Cash Flow";"balance",#N/A,FALSE,"Balance Sheet";"seg",#N/A,FALSE,"New Segment Breakout"}</definedName>
    <definedName name="Qdwrn.handout." hidden="1">{"quarterly",#N/A,FALSE,"Income Statement New CPB";"annual",#N/A,FALSE,"Income Statement New CPB";"cash flow",#N/A,FALSE,"Cash Flow";"balance",#N/A,FALSE,"Balance Sheet";"seg",#N/A,FALSE,"New Segment Breakout"}</definedName>
    <definedName name="Qdwrn.market._.share." localSheetId="2" hidden="1">{#N/A,#N/A,FALSE,"Bestfoods";#N/A,#N/A,FALSE,"Campbell";#N/A,#N/A,FALSE,"ConAgra";#N/A,#N/A,FALSE,"Healthy Choice";#N/A,#N/A,FALSE,"Int'l Home Foods";#N/A,#N/A,FALSE,"General Mills";#N/A,#N/A,FALSE,"Heinz";#N/A,#N/A,FALSE,"Kellogg";#N/A,#N/A,FALSE,"Kraft";#N/A,#N/A,FALSE,"Nabisco";#N/A,#N/A,FALSE,"Quaker Oats";#N/A,#N/A,FALSE,"Sara Lee";#N/A,#N/A,FALSE,"print summary"}</definedName>
    <definedName name="Qd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qe5yh" localSheetId="2" hidden="1">{#N/A,#N/A,FALSE,"Summary";#N/A,#N/A,FALSE,"Projections";#N/A,#N/A,FALSE,"Mkt Mults";#N/A,#N/A,FALSE,"DCF";#N/A,#N/A,FALSE,"Accr Dil";#N/A,#N/A,FALSE,"PIC LBO";#N/A,#N/A,FALSE,"MULT10_4";#N/A,#N/A,FALSE,"CBI LBO"}</definedName>
    <definedName name="qe5yh" hidden="1">{#N/A,#N/A,FALSE,"Summary";#N/A,#N/A,FALSE,"Projections";#N/A,#N/A,FALSE,"Mkt Mults";#N/A,#N/A,FALSE,"DCF";#N/A,#N/A,FALSE,"Accr Dil";#N/A,#N/A,FALSE,"PIC LBO";#N/A,#N/A,FALSE,"MULT10_4";#N/A,#N/A,FALSE,"CBI LBO"}</definedName>
    <definedName name="qe5yh_1" localSheetId="2" hidden="1">{#N/A,#N/A,FALSE,"Summary";#N/A,#N/A,FALSE,"Projections";#N/A,#N/A,FALSE,"Mkt Mults";#N/A,#N/A,FALSE,"DCF";#N/A,#N/A,FALSE,"Accr Dil";#N/A,#N/A,FALSE,"PIC LBO";#N/A,#N/A,FALSE,"MULT10_4";#N/A,#N/A,FALSE,"CBI LBO"}</definedName>
    <definedName name="qe5yh_1" hidden="1">{#N/A,#N/A,FALSE,"Summary";#N/A,#N/A,FALSE,"Projections";#N/A,#N/A,FALSE,"Mkt Mults";#N/A,#N/A,FALSE,"DCF";#N/A,#N/A,FALSE,"Accr Dil";#N/A,#N/A,FALSE,"PIC LBO";#N/A,#N/A,FALSE,"MULT10_4";#N/A,#N/A,FALSE,"CBI LBO"}</definedName>
    <definedName name="qe5yh_2" localSheetId="2" hidden="1">{#N/A,#N/A,FALSE,"Summary";#N/A,#N/A,FALSE,"Projections";#N/A,#N/A,FALSE,"Mkt Mults";#N/A,#N/A,FALSE,"DCF";#N/A,#N/A,FALSE,"Accr Dil";#N/A,#N/A,FALSE,"PIC LBO";#N/A,#N/A,FALSE,"MULT10_4";#N/A,#N/A,FALSE,"CBI LBO"}</definedName>
    <definedName name="qe5yh_2" hidden="1">{#N/A,#N/A,FALSE,"Summary";#N/A,#N/A,FALSE,"Projections";#N/A,#N/A,FALSE,"Mkt Mults";#N/A,#N/A,FALSE,"DCF";#N/A,#N/A,FALSE,"Accr Dil";#N/A,#N/A,FALSE,"PIC LBO";#N/A,#N/A,FALSE,"MULT10_4";#N/A,#N/A,FALSE,"CBI LBO"}</definedName>
    <definedName name="qe5yh_3" localSheetId="2" hidden="1">{#N/A,#N/A,FALSE,"Summary";#N/A,#N/A,FALSE,"Projections";#N/A,#N/A,FALSE,"Mkt Mults";#N/A,#N/A,FALSE,"DCF";#N/A,#N/A,FALSE,"Accr Dil";#N/A,#N/A,FALSE,"PIC LBO";#N/A,#N/A,FALSE,"MULT10_4";#N/A,#N/A,FALSE,"CBI LBO"}</definedName>
    <definedName name="qe5yh_3" hidden="1">{#N/A,#N/A,FALSE,"Summary";#N/A,#N/A,FALSE,"Projections";#N/A,#N/A,FALSE,"Mkt Mults";#N/A,#N/A,FALSE,"DCF";#N/A,#N/A,FALSE,"Accr Dil";#N/A,#N/A,FALSE,"PIC LBO";#N/A,#N/A,FALSE,"MULT10_4";#N/A,#N/A,FALSE,"CBI LBO"}</definedName>
    <definedName name="qe5yh_4" localSheetId="2" hidden="1">{#N/A,#N/A,FALSE,"Summary";#N/A,#N/A,FALSE,"Projections";#N/A,#N/A,FALSE,"Mkt Mults";#N/A,#N/A,FALSE,"DCF";#N/A,#N/A,FALSE,"Accr Dil";#N/A,#N/A,FALSE,"PIC LBO";#N/A,#N/A,FALSE,"MULT10_4";#N/A,#N/A,FALSE,"CBI LBO"}</definedName>
    <definedName name="qe5yh_4" hidden="1">{#N/A,#N/A,FALSE,"Summary";#N/A,#N/A,FALSE,"Projections";#N/A,#N/A,FALSE,"Mkt Mults";#N/A,#N/A,FALSE,"DCF";#N/A,#N/A,FALSE,"Accr Dil";#N/A,#N/A,FALSE,"PIC LBO";#N/A,#N/A,FALSE,"MULT10_4";#N/A,#N/A,FALSE,"CBI LBO"}</definedName>
    <definedName name="qeeeeeeee" localSheetId="2"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qeeeeeeee"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qeeeeeeeeeeeeeeeeeeeeeee" localSheetId="2" hidden="1">{#N/A,#N/A,FALSE,"Eastern";#N/A,#N/A,FALSE,"Western"}</definedName>
    <definedName name="qeeeeeeeeeeeeeeeeeeeeeee" hidden="1">{#N/A,#N/A,FALSE,"Eastern";#N/A,#N/A,FALSE,"Western"}</definedName>
    <definedName name="qeeeeeeeeeeeeeeeeeeeeeeeeeeee" localSheetId="2" hidden="1">{"dcfsyn",#N/A,FALSE,"DCFSYN";"senssyn",#N/A,FALSE,"DCFSYN"}</definedName>
    <definedName name="qeeeeeeeeeeeeeeeeeeeeeeeeeeee" hidden="1">{"dcfsyn",#N/A,FALSE,"DCFSYN";"senssyn",#N/A,FALSE,"DCFSYN"}</definedName>
    <definedName name="qeeeeq" localSheetId="2"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qeeeeq"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qegeg" hidden="1">#REF!</definedName>
    <definedName name="qeqee" localSheetId="2" hidden="1">{#N/A,#N/A,FALSE,"Produkte Erw.";#N/A,#N/A,FALSE,"Produkte Plan";#N/A,#N/A,FALSE,"Leistungen Erw.";#N/A,#N/A,FALSE,"Leistungen Plan";#N/A,#N/A,FALSE,"KA Allg.Kosten (2)";#N/A,#N/A,FALSE,"KA All.Kosten"}</definedName>
    <definedName name="qeqee" hidden="1">{#N/A,#N/A,FALSE,"Produkte Erw.";#N/A,#N/A,FALSE,"Produkte Plan";#N/A,#N/A,FALSE,"Leistungen Erw.";#N/A,#N/A,FALSE,"Leistungen Plan";#N/A,#N/A,FALSE,"KA Allg.Kosten (2)";#N/A,#N/A,FALSE,"KA All.Kosten"}</definedName>
    <definedName name="qer" localSheetId="2" hidden="1">{"mgmt forecast",#N/A,FALSE,"Mgmt Forecast";"dcf table",#N/A,FALSE,"Mgmt Forecast";"sensitivity",#N/A,FALSE,"Mgmt Forecast";"table inputs",#N/A,FALSE,"Mgmt Forecast";"calculations",#N/A,FALSE,"Mgmt Forecast"}</definedName>
    <definedName name="qer" hidden="1">{"mgmt forecast",#N/A,FALSE,"Mgmt Forecast";"dcf table",#N/A,FALSE,"Mgmt Forecast";"sensitivity",#N/A,FALSE,"Mgmt Forecast";"table inputs",#N/A,FALSE,"Mgmt Forecast";"calculations",#N/A,FALSE,"Mgmt Forecast"}</definedName>
    <definedName name="qerherhrh" hidden="1">#REF!</definedName>
    <definedName name="qertweyu" localSheetId="2" hidden="1">{#N/A,#N/A,FALSE,"REPORT"}</definedName>
    <definedName name="qertweyu" hidden="1">{#N/A,#N/A,FALSE,"REPORT"}</definedName>
    <definedName name="qertweyu_1" localSheetId="2" hidden="1">{#N/A,#N/A,FALSE,"REPORT"}</definedName>
    <definedName name="qertweyu_1" hidden="1">{#N/A,#N/A,FALSE,"REPORT"}</definedName>
    <definedName name="qertweyu_2" localSheetId="2" hidden="1">{#N/A,#N/A,FALSE,"REPORT"}</definedName>
    <definedName name="qertweyu_2" hidden="1">{#N/A,#N/A,FALSE,"REPORT"}</definedName>
    <definedName name="qertweyu_3" localSheetId="2" hidden="1">{#N/A,#N/A,FALSE,"REPORT"}</definedName>
    <definedName name="qertweyu_3" hidden="1">{#N/A,#N/A,FALSE,"REPORT"}</definedName>
    <definedName name="qertweyu_4" localSheetId="2" hidden="1">{#N/A,#N/A,FALSE,"REPORT"}</definedName>
    <definedName name="qertweyu_4" hidden="1">{#N/A,#N/A,FALSE,"REPORT"}</definedName>
    <definedName name="qesd" localSheetId="2" hidden="1">{"Page 1",#N/A,FALSE,"OpExJanVsPY";"Page 2",#N/A,FALSE,"OpExJanVsPY"}</definedName>
    <definedName name="qesd" hidden="1">{"Page 1",#N/A,FALSE,"OpExJanVsPY";"Page 2",#N/A,FALSE,"OpExJanVsPY"}</definedName>
    <definedName name="qet" hidden="1">#REF!</definedName>
    <definedName name="qeter" localSheetId="2" hidden="1">{#N/A,#N/A,TRUE,"Cover";#N/A,#N/A,TRUE,"BS";#N/A,#N/A,TRUE,"BS (2)";#N/A,#N/A,TRUE,"BS (3)";#N/A,#N/A,TRUE,"Supp Info-BS";#N/A,#N/A,TRUE,"IS";#N/A,#N/A,TRUE,"IS (2)";#N/A,#N/A,TRUE,"IS (3)";#N/A,#N/A,TRUE,"Supp Info-IS";#N/A,#N/A,TRUE,"CF";#N/A,#N/A,TRUE,"Supp Info-CF";#N/A,#N/A,TRUE,"SH";#N/A,#N/A,TRUE,"Supp Info-SH"}</definedName>
    <definedName name="qeter" hidden="1">{#N/A,#N/A,TRUE,"Cover";#N/A,#N/A,TRUE,"BS";#N/A,#N/A,TRUE,"BS (2)";#N/A,#N/A,TRUE,"BS (3)";#N/A,#N/A,TRUE,"Supp Info-BS";#N/A,#N/A,TRUE,"IS";#N/A,#N/A,TRUE,"IS (2)";#N/A,#N/A,TRUE,"IS (3)";#N/A,#N/A,TRUE,"Supp Info-IS";#N/A,#N/A,TRUE,"CF";#N/A,#N/A,TRUE,"Supp Info-CF";#N/A,#N/A,TRUE,"SH";#N/A,#N/A,TRUE,"Supp Info-SH"}</definedName>
    <definedName name="qetryywt" localSheetId="2" hidden="1">{#N/A,#N/A,FALSE,"REPORT"}</definedName>
    <definedName name="qetryywt" hidden="1">{#N/A,#N/A,FALSE,"REPORT"}</definedName>
    <definedName name="qetryywt_1" localSheetId="2" hidden="1">{#N/A,#N/A,FALSE,"REPORT"}</definedName>
    <definedName name="qetryywt_1" hidden="1">{#N/A,#N/A,FALSE,"REPORT"}</definedName>
    <definedName name="qetryywt_2" localSheetId="2" hidden="1">{#N/A,#N/A,FALSE,"REPORT"}</definedName>
    <definedName name="qetryywt_2" hidden="1">{#N/A,#N/A,FALSE,"REPORT"}</definedName>
    <definedName name="qetryywt_3" localSheetId="2" hidden="1">{#N/A,#N/A,FALSE,"REPORT"}</definedName>
    <definedName name="qetryywt_3" hidden="1">{#N/A,#N/A,FALSE,"REPORT"}</definedName>
    <definedName name="qetryywt_4" localSheetId="2" hidden="1">{#N/A,#N/A,FALSE,"REPORT"}</definedName>
    <definedName name="qetryywt_4" hidden="1">{#N/A,#N/A,FALSE,"REPORT"}</definedName>
    <definedName name="qewq" localSheetI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qewq"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QEWR" localSheetId="2" hidden="1">{"Network Summary",#N/A,TRUE,"Summary";"Piping Summary",#N/A,TRUE," Piping";"Meters Summary",#N/A,TRUE,"Meters &amp; Connections";"Connections Summary",#N/A,TRUE,"Meters &amp; Connections";"Stations Summary",#N/A,TRUE,"Stations Pivot"}</definedName>
    <definedName name="QEWR" hidden="1">{"Network Summary",#N/A,TRUE,"Summary";"Piping Summary",#N/A,TRUE," Piping";"Meters Summary",#N/A,TRUE,"Meters &amp; Connections";"Connections Summary",#N/A,TRUE,"Meters &amp; Connections";"Stations Summary",#N/A,TRUE,"Stations Pivot"}</definedName>
    <definedName name="QEWR_1" localSheetId="2" hidden="1">{"Network Summary",#N/A,TRUE,"Summary";"Piping Summary",#N/A,TRUE," Piping";"Meters Summary",#N/A,TRUE,"Meters &amp; Connections";"Connections Summary",#N/A,TRUE,"Meters &amp; Connections";"Stations Summary",#N/A,TRUE,"Stations Pivot"}</definedName>
    <definedName name="QEWR_1" hidden="1">{"Network Summary",#N/A,TRUE,"Summary";"Piping Summary",#N/A,TRUE," Piping";"Meters Summary",#N/A,TRUE,"Meters &amp; Connections";"Connections Summary",#N/A,TRUE,"Meters &amp; Connections";"Stations Summary",#N/A,TRUE,"Stations Pivot"}</definedName>
    <definedName name="QEWRa" localSheetId="2" hidden="1">{"Network Summary",#N/A,TRUE,"Summary";"Piping Summary",#N/A,TRUE," Piping";"Meters Summary",#N/A,TRUE,"Meters &amp; Connections";"Connections Summary",#N/A,TRUE,"Meters &amp; Connections";"Stations Summary",#N/A,TRUE,"Stations Pivot"}</definedName>
    <definedName name="QEWRa" hidden="1">{"Network Summary",#N/A,TRUE,"Summary";"Piping Summary",#N/A,TRUE," Piping";"Meters Summary",#N/A,TRUE,"Meters &amp; Connections";"Connections Summary",#N/A,TRUE,"Meters &amp; Connections";"Stations Summary",#N/A,TRUE,"Stations Pivot"}</definedName>
    <definedName name="QEWRa_1" localSheetId="2" hidden="1">{"Network Summary",#N/A,TRUE,"Summary";"Piping Summary",#N/A,TRUE," Piping";"Meters Summary",#N/A,TRUE,"Meters &amp; Connections";"Connections Summary",#N/A,TRUE,"Meters &amp; Connections";"Stations Summary",#N/A,TRUE,"Stations Pivot"}</definedName>
    <definedName name="QEWRa_1" hidden="1">{"Network Summary",#N/A,TRUE,"Summary";"Piping Summary",#N/A,TRUE," Piping";"Meters Summary",#N/A,TRUE,"Meters &amp; Connections";"Connections Summary",#N/A,TRUE,"Meters &amp; Connections";"Stations Summary",#N/A,TRUE,"Stations Pivot"}</definedName>
    <definedName name="QEWRQ" hidden="1">"HBRW7-009"</definedName>
    <definedName name="qewrtqewr4t" hidden="1">"130;71;128;75;95;16;63;234;247;235;82;83;172;46;50;26;207;18;30;210;221;160;170;6;83;71;23;138;182;147;177;206"</definedName>
    <definedName name="qf" localSheetId="2" hidden="1">{#N/A,#N/A,FALSE,"7103";#N/A,#N/A,FALSE,"7126"}</definedName>
    <definedName name="qf" hidden="1">{#N/A,#N/A,TRUE,"Cover sheet";#N/A,#N/A,TRUE,"INPUTS";#N/A,#N/A,TRUE,"OUTPUTS";#N/A,#N/A,TRUE,"VALUATION"}</definedName>
    <definedName name="QFP" localSheetId="2">{"'MAP BGA'!$A$1:$L$95"}</definedName>
    <definedName name="QFP">{"'MAP BGA'!$A$1:$L$95"}</definedName>
    <definedName name="qg" localSheetId="2" hidden="1">{#N/A,#N/A,FALSE,"RESUMEN ECON.";#N/A,#N/A,FALSE,"Costos de R.H.";#N/A,#N/A,FALSE,"COSTO HW";#N/A,#N/A,FALSE,"CUADROS";#N/A,#N/A,FALSE,"SCADA´s";#N/A,#N/A,FALSE,"PRECIOS EQUIPOS"}</definedName>
    <definedName name="qg" hidden="1">{#N/A,#N/A,FALSE,"RESUMEN ECON.";#N/A,#N/A,FALSE,"Costos de R.H.";#N/A,#N/A,FALSE,"COSTO HW";#N/A,#N/A,FALSE,"CUADROS";#N/A,#N/A,FALSE,"SCADA´s";#N/A,#N/A,FALSE,"PRECIOS EQUIPOS"}</definedName>
    <definedName name="qgg" localSheetId="2" hidden="1">{#N/A,#N/A,FALSE,"Cover";"outputs total",#N/A,FALSE,"Outputs"}</definedName>
    <definedName name="qgg" hidden="1">{#N/A,#N/A,FALSE,"Cover";"outputs total",#N/A,FALSE,"Outputs"}</definedName>
    <definedName name="qi" localSheetId="2" hidden="1">{#N/A,"PURADD",FALSE,"Business Analysis";#N/A,"PURSPP",FALSE,"Business Analysis";#N/A,"CTGIND",FALSE,"Business Analysis";#N/A,"PURCHM",FALSE,"Business Analysis";#N/A,"SPADD",FALSE,"Business Analysis";#N/A,"EPOXY",FALSE,"Business Analysis";#N/A,"PURPER",FALSE,"Business Analysis"}</definedName>
    <definedName name="qi" hidden="1">{#N/A,"PURADD",FALSE,"Business Analysis";#N/A,"PURSPP",FALSE,"Business Analysis";#N/A,"CTGIND",FALSE,"Business Analysis";#N/A,"PURCHM",FALSE,"Business Analysis";#N/A,"SPADD",FALSE,"Business Analysis";#N/A,"EPOXY",FALSE,"Business Analysis";#N/A,"PURPER",FALSE,"Business Analysis"}</definedName>
    <definedName name="qink" localSheetId="2" hidden="1">{#N/A,"PURCHM",FALSE,"Business Analysis";#N/A,"SPADD",FALSE,"Business Analysis"}</definedName>
    <definedName name="qink" hidden="1">{#N/A,"PURCHM",FALSE,"Business Analysis";#N/A,"SPADD",FALSE,"Business Analysis"}</definedName>
    <definedName name="qis" localSheetId="2" hidden="1">{"Quarterly Income Statement",#N/A,FALSE,"P&amp;L Detail"}</definedName>
    <definedName name="qis" hidden="1">{"Quarterly Income Statement",#N/A,FALSE,"P&amp;L Detail"}</definedName>
    <definedName name="QLGC" localSheetId="2" hidden="1">{"CHART",#N/A,FALSE,"Arch Communications"}</definedName>
    <definedName name="QLGC" hidden="1">{"CHART",#N/A,FALSE,"Arch Communications"}</definedName>
    <definedName name="QNET">#REF!</definedName>
    <definedName name="QODBC_BS_BegDate">#REF!</definedName>
    <definedName name="QODBC_IS_BegDate">#REF!</definedName>
    <definedName name="QofE2" localSheetId="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ofE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orjj" localSheetId="2" hidden="1">{"Monthly6Q",#N/A,FALSE,"0614ESL"}</definedName>
    <definedName name="qorjj" hidden="1">{"Monthly6Q",#N/A,FALSE,"0614ESL"}</definedName>
    <definedName name="qp" localSheetId="2" hidden="1">{"overview",#N/A,FALSE,"summary";"net assets",#N/A,FALSE,"summary";"asset turnover",#N/A,FALSE,"summary";"orona",#N/A,FALSE,"summary"}</definedName>
    <definedName name="qp" hidden="1">{"overview",#N/A,FALSE,"summary";"net assets",#N/A,FALSE,"summary";"asset turnover",#N/A,FALSE,"summary";"orona",#N/A,FALSE,"summary"}</definedName>
    <definedName name="qpsu">IF(ISERROR(#REF!),0.01,IF(#REF!=0,0.01,#REF!))</definedName>
    <definedName name="qq" localSheetId="2" hidden="1">{"RETRO",#N/A,FALSE,"Ret";"retro",#N/A,FALSE,"Ret_RO";"retp",#N/A,FALSE,"Ret_P";"livro",#N/A,FALSE,"Livr_RO";"livp",#N/A,FALSE,"Livr_P";"puro",#N/A,FALSE,"Pu_RO";"pup",#N/A,FALSE,"Pu_P";"stocro",#N/A,FALSE,"Stock_RO";"stocp",#N/A,FALSE,"Stock_P";"vitro",#N/A,FALSE,"Vitr-RO";"vitp",#N/A,FALSE,"Vitr-P";"destro",#N/A,FALSE,"Dest_RO";"destp",#N/A,FALSE,"Dest_P"}</definedName>
    <definedName name="qq" hidden="1">{"RETRO",#N/A,FALSE,"Ret";"retro",#N/A,FALSE,"Ret_RO";"retp",#N/A,FALSE,"Ret_P";"livro",#N/A,FALSE,"Livr_RO";"livp",#N/A,FALSE,"Livr_P";"puro",#N/A,FALSE,"Pu_RO";"pup",#N/A,FALSE,"Pu_P";"stocro",#N/A,FALSE,"Stock_RO";"stocp",#N/A,FALSE,"Stock_P";"vitro",#N/A,FALSE,"Vitr-RO";"vitp",#N/A,FALSE,"Vitr-P";"destro",#N/A,FALSE,"Dest_RO";"destp",#N/A,FALSE,"Dest_P"}</definedName>
    <definedName name="qqkkkkk" localSheetId="2" hidden="1">{#N/A,"PURCHM",FALSE,"Business Analysis";#N/A,"SPADD",FALSE,"Business Analysis"}</definedName>
    <definedName name="qqkkkkk" hidden="1">{#N/A,"PURCHM",FALSE,"Business Analysis";#N/A,"SPADD",FALSE,"Business Analysis"}</definedName>
    <definedName name="qqq" localSheetId="2" hidden="1">{#N/A,#N/A,TRUE,"Summary";#N/A,#N/A,TRUE,"Cash Flow";#N/A,#N/A,TRUE,"Income Statement";#N/A,#N/A,TRUE,"Balance Sheet";#N/A,#N/A,TRUE,"Sales Plan";#N/A,#N/A,TRUE,"Staffing Plan";#N/A,#N/A,TRUE,"Capital Exp Plan"}</definedName>
    <definedName name="qqq" hidden="1">{#N/A,#N/A,TRUE,"Summary";#N/A,#N/A,TRUE,"Cash Flow";#N/A,#N/A,TRUE,"Income Statement";#N/A,#N/A,TRUE,"Balance Sheet";#N/A,#N/A,TRUE,"Sales Plan";#N/A,#N/A,TRUE,"Staffing Plan";#N/A,#N/A,TRUE,"Capital Exp Plan"}</definedName>
    <definedName name="qqq_1" localSheetId="2" hidden="1">{#N/A,#N/A,TRUE,"Summary";#N/A,#N/A,TRUE,"Cash Flow";#N/A,#N/A,TRUE,"Income Statement";#N/A,#N/A,TRUE,"Balance Sheet";#N/A,#N/A,TRUE,"Sales Plan";#N/A,#N/A,TRUE,"Staffing Plan";#N/A,#N/A,TRUE,"Capital Exp Plan"}</definedName>
    <definedName name="qqq_1" hidden="1">{#N/A,#N/A,TRUE,"Summary";#N/A,#N/A,TRUE,"Cash Flow";#N/A,#N/A,TRUE,"Income Statement";#N/A,#N/A,TRUE,"Balance Sheet";#N/A,#N/A,TRUE,"Sales Plan";#N/A,#N/A,TRUE,"Staffing Plan";#N/A,#N/A,TRUE,"Capital Exp Plan"}</definedName>
    <definedName name="qqq_2" localSheetId="2" hidden="1">{#N/A,#N/A,FALSE,"Pharm";#N/A,#N/A,FALSE,"WWCM"}</definedName>
    <definedName name="qqq_2" hidden="1">{#N/A,#N/A,FALSE,"Pharm";#N/A,#N/A,FALSE,"WWCM"}</definedName>
    <definedName name="qqq_3" localSheetId="2" hidden="1">{#N/A,#N/A,FALSE,"Pharm";#N/A,#N/A,FALSE,"WWCM"}</definedName>
    <definedName name="qqq_3" hidden="1">{#N/A,#N/A,FALSE,"Pharm";#N/A,#N/A,FALSE,"WWCM"}</definedName>
    <definedName name="qqq_4" localSheetId="2" hidden="1">{#N/A,#N/A,FALSE,"Pharm";#N/A,#N/A,FALSE,"WWCM"}</definedName>
    <definedName name="qqq_4" hidden="1">{#N/A,#N/A,FALSE,"Pharm";#N/A,#N/A,FALSE,"WWCM"}</definedName>
    <definedName name="qqqaa" localSheetId="2" hidden="1">{"detail",#N/A,FALSE,"mfg";"summary",#N/A,FALSE,"mfg"}</definedName>
    <definedName name="qqqaa" hidden="1">{"detail",#N/A,FALSE,"mfg";"summary",#N/A,FALSE,"mfg"}</definedName>
    <definedName name="qqqq" localSheetId="2" hidden="1">{"Monthly6Q",#N/A,FALSE,"0614ESL"}</definedName>
    <definedName name="qqqq" hidden="1">{"Monthly6Q",#N/A,FALSE,"0614ESL"}</definedName>
    <definedName name="qqqqq" localSheetId="2">#REF!</definedName>
    <definedName name="qqqqq" hidden="1">{#N/A,"PURCHM",FALSE,"Business Analysis";#N/A,"SPADD",FALSE,"Business Analysis"}</definedName>
    <definedName name="qqqqqq">#REF!</definedName>
    <definedName name="QQQQQQQ" localSheetId="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QQQQQQQ"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qqqqqqqq" localSheetId="2" hidden="1">{"Report",#N/A,FALSE,"March Details"}</definedName>
    <definedName name="qqqqqqqq" hidden="1">{"Report",#N/A,FALSE,"March Details"}</definedName>
    <definedName name="qqqqqqqqq" localSheetId="2" hidden="1">{"Start",#N/A,FALSE,"Menu";"P&amp;L",#N/A,FALSE,"Monthly P&amp;L";"Rev",#N/A,FALSE,"Revenue Summary";"budbar",#N/A,FALSE,"Budget-Variance";"priorvar",#N/A,FALSE,"Prior Month Var";"DetailRev",#N/A,FALSE,"Detail  Budget Var (Revenue)";"Detailom",#N/A,FALSE,"Detail Budget Var (O&amp;M)"}</definedName>
    <definedName name="qqqqqqqqq" hidden="1">{"Start",#N/A,FALSE,"Menu";"P&amp;L",#N/A,FALSE,"Monthly P&amp;L";"Rev",#N/A,FALSE,"Revenue Summary";"budbar",#N/A,FALSE,"Budget-Variance";"priorvar",#N/A,FALSE,"Prior Month Var";"DetailRev",#N/A,FALSE,"Detail  Budget Var (Revenue)";"Detailom",#N/A,FALSE,"Detail Budget Var (O&amp;M)"}</definedName>
    <definedName name="qqqqqqqqqq" localSheetId="2" hidden="1">{"Page1",#N/A,FALSE,"CompCo";"Page2",#N/A,FALSE,"CompCo"}</definedName>
    <definedName name="qqqqqqqqqq" hidden="1">{"Page1",#N/A,FALSE,"CompCo";"Page2",#N/A,FALSE,"CompCo"}</definedName>
    <definedName name="qqqqqqqqqqqqqq" localSheetId="2" hidden="1">{#N/A,#N/A,FALSE,"IS INPUT";#N/A,#N/A,FALSE,"BS INPUT";#N/A,#N/A,FALSE,"IS MTH";#N/A,#N/A,FALSE,"IS LOCAL";#N/A,#N/A,FALSE,"WON ADJ";#N/A,#N/A,FALSE,"USD ADJ";#N/A,#N/A,FALSE,"EQUITY";#N/A,#N/A,FALSE,"IS US ";#N/A,#N/A,FALSE,"BS US"}</definedName>
    <definedName name="qqqqqqqqqqqqqq" hidden="1">{#N/A,#N/A,FALSE,"IS INPUT";#N/A,#N/A,FALSE,"BS INPUT";#N/A,#N/A,FALSE,"IS MTH";#N/A,#N/A,FALSE,"IS LOCAL";#N/A,#N/A,FALSE,"WON ADJ";#N/A,#N/A,FALSE,"USD ADJ";#N/A,#N/A,FALSE,"EQUITY";#N/A,#N/A,FALSE,"IS US ";#N/A,#N/A,FALSE,"BS US"}</definedName>
    <definedName name="qqqqqqqqqqqqqqq" localSheetId="2" hidden="1">{"Operating Data",#N/A,TRUE,"Sheet1";"Valuation Matrix",#N/A,TRUE,"Sheet1";"Sales Analysis",#N/A,TRUE,"Sheet1";"Closed Remodelled New",#N/A,TRUE,"Sheet1";"Competitive and FSP",#N/A,TRUE,"Sheet1";"Working Capital and Capex",#N/A,TRUE,"Sheet1";"depreciation",#N/A,TRUE,"Sheet1"}</definedName>
    <definedName name="qqqqqqqqqqqqqqq" hidden="1">{"Operating Data",#N/A,TRUE,"Sheet1";"Valuation Matrix",#N/A,TRUE,"Sheet1";"Sales Analysis",#N/A,TRUE,"Sheet1";"Closed Remodelled New",#N/A,TRUE,"Sheet1";"Competitive and FSP",#N/A,TRUE,"Sheet1";"Working Capital and Capex",#N/A,TRUE,"Sheet1";"depreciation",#N/A,TRUE,"Sheet1"}</definedName>
    <definedName name="qqqqqqqqqqqqqqqq" localSheetId="2" hidden="1">{#N/A,"PURADD",FALSE,"Business Analysis";#N/A,"PURSPP",FALSE,"Business Analysis";#N/A,"CTGIND",FALSE,"Business Analysis";#N/A,"PURCHM",FALSE,"Business Analysis";#N/A,"SPADD",FALSE,"Business Analysis";#N/A,"EPOXY",FALSE,"Business Analysis";#N/A,"PURPER",FALSE,"Business Analysis"}</definedName>
    <definedName name="qqqqqqqqqqqqqqqq" hidden="1">{#N/A,"PURADD",FALSE,"Business Analysis";#N/A,"PURSPP",FALSE,"Business Analysis";#N/A,"CTGIND",FALSE,"Business Analysis";#N/A,"PURCHM",FALSE,"Business Analysis";#N/A,"SPADD",FALSE,"Business Analysis";#N/A,"EPOXY",FALSE,"Business Analysis";#N/A,"PURPER",FALSE,"Business Analysis"}</definedName>
    <definedName name="qqqqqqqqqqqqqqqqqq" hidden="1">#REF!</definedName>
    <definedName name="qqqqqqqqqqqqqqqqqqq" localSheetId="2" hidden="1">{"detail",#N/A,FALSE,"mfg";"summary",#N/A,FALSE,"mfg"}</definedName>
    <definedName name="qqqqqqqqqqqqqqqqqqq" hidden="1">{"detail",#N/A,FALSE,"mfg";"summary",#N/A,FALSE,"mfg"}</definedName>
    <definedName name="qqqqqqqqqqqqqqqqqqqq" localSheetId="2" hidden="1">{"PA1",#N/A,FALSE,"BORDMW";"pa2",#N/A,FALSE,"BORDMW";"PA3",#N/A,FALSE,"BORDMW";"PA4",#N/A,FALSE,"BORDMW"}</definedName>
    <definedName name="qqqqqqqqqqqqqqqqqqqq" hidden="1">{"PA1",#N/A,FALSE,"BORDMW";"pa2",#N/A,FALSE,"BORDMW";"PA3",#N/A,FALSE,"BORDMW";"PA4",#N/A,FALSE,"BORDMW"}</definedName>
    <definedName name="qqqqqqqqqqqqqqqqqqqqqqq"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q"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qqqqqqqqqqqqqqqqqqqqqq"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qqqqqqqqqqqqqqqqqqqqqqqqqqqqqqqqqqqqqqqqqqqqqqqqqqqq" localSheetId="2" hidden="1">{"TXO2N2_SLS",#N/A,FALSE,"MTHLYSLES";"TXH2_SLS",#N/A,FALSE,"MTHLYSLES";"LOUIS_SLS",#N/A,FALSE,"MTHLYSLES";"H2_SLS",#N/A,FALSE,"MTHLYSLES";"O2N2_SLS",#N/A,FALSE,"MTHLYSLES";"PACKAGE_SLS",#N/A,FALSE,"MTHLYSLES"}</definedName>
    <definedName name="qqqqqqqqqqqqqqqqqqqqqqqqqqqqqqqqqqqqqqqqqqqqqqqqqqqqqq" hidden="1">{"TXO2N2_SLS",#N/A,FALSE,"MTHLYSLES";"TXH2_SLS",#N/A,FALSE,"MTHLYSLES";"LOUIS_SLS",#N/A,FALSE,"MTHLYSLES";"H2_SLS",#N/A,FALSE,"MTHLYSLES";"O2N2_SLS",#N/A,FALSE,"MTHLYSLES";"PACKAGE_SLS",#N/A,FALSE,"MTHLYSLES"}</definedName>
    <definedName name="qqwe"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qqwe"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qqwtweryey" localSheetId="2" hidden="1">{#N/A,#N/A,FALSE,"REPORT"}</definedName>
    <definedName name="qqwtweryey" hidden="1">{#N/A,#N/A,FALSE,"REPORT"}</definedName>
    <definedName name="qqwtweryey_1" localSheetId="2" hidden="1">{#N/A,#N/A,FALSE,"REPORT"}</definedName>
    <definedName name="qqwtweryey_1" hidden="1">{#N/A,#N/A,FALSE,"REPORT"}</definedName>
    <definedName name="qqwtweryey_2" localSheetId="2" hidden="1">{#N/A,#N/A,FALSE,"REPORT"}</definedName>
    <definedName name="qqwtweryey_2" hidden="1">{#N/A,#N/A,FALSE,"REPORT"}</definedName>
    <definedName name="qqwtweryey_3" localSheetId="2" hidden="1">{#N/A,#N/A,FALSE,"REPORT"}</definedName>
    <definedName name="qqwtweryey_3" hidden="1">{#N/A,#N/A,FALSE,"REPORT"}</definedName>
    <definedName name="qqwtweryey_4" localSheetId="2" hidden="1">{#N/A,#N/A,FALSE,"REPORT"}</definedName>
    <definedName name="qqwtweryey_4" hidden="1">{#N/A,#N/A,FALSE,"REPORT"}</definedName>
    <definedName name="qr" localSheetId="2" hidden="1">{#N/A,#N/A,FALSE,"Operations";#N/A,#N/A,FALSE,"Financials"}</definedName>
    <definedName name="qr" hidden="1">{#N/A,#N/A,FALSE,"Operations";#N/A,#N/A,FALSE,"Financials"}</definedName>
    <definedName name="qr5ytttr" localSheetId="2" hidden="1">{#N/A,#N/A,TRUE,"Cover";#N/A,#N/A,TRUE,"BS";#N/A,#N/A,TRUE,"BS (2)";#N/A,#N/A,TRUE,"BS (3)";#N/A,#N/A,TRUE,"Supp Info-BS";#N/A,#N/A,TRUE,"IS";#N/A,#N/A,TRUE,"IS (2)";#N/A,#N/A,TRUE,"IS (3)";#N/A,#N/A,TRUE,"Supp Info-IS";#N/A,#N/A,TRUE,"CF";#N/A,#N/A,TRUE,"Supp Info-CF";#N/A,#N/A,TRUE,"SH";#N/A,#N/A,TRUE,"Supp Info-SH"}</definedName>
    <definedName name="qr5ytttr" hidden="1">{#N/A,#N/A,TRUE,"Cover";#N/A,#N/A,TRUE,"BS";#N/A,#N/A,TRUE,"BS (2)";#N/A,#N/A,TRUE,"BS (3)";#N/A,#N/A,TRUE,"Supp Info-BS";#N/A,#N/A,TRUE,"IS";#N/A,#N/A,TRUE,"IS (2)";#N/A,#N/A,TRUE,"IS (3)";#N/A,#N/A,TRUE,"Supp Info-IS";#N/A,#N/A,TRUE,"CF";#N/A,#N/A,TRUE,"Supp Info-CF";#N/A,#N/A,TRUE,"SH";#N/A,#N/A,TRUE,"Supp Info-SH"}</definedName>
    <definedName name="qre"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REV">#REF!</definedName>
    <definedName name="QREWGQERG" hidden="1">"80580500530990951000951020570500560661030540550481030571011100501251270730670850930800730660490661321240951211151061230971201060680750920690860910700830650720700870650890870490491341240961171141091230971251100680700720660850690760830760610810730830670"</definedName>
    <definedName name="qrewqfewq" localSheetId="2" hidden="1">{#N/A,#N/A,TRUE,"Historicals";#N/A,#N/A,TRUE,"Charts";#N/A,#N/A,TRUE,"Forecasts"}</definedName>
    <definedName name="qrewqfewq" hidden="1">{#N/A,#N/A,TRUE,"Historicals";#N/A,#N/A,TRUE,"Charts";#N/A,#N/A,TRUE,"Forecasts"}</definedName>
    <definedName name="qrfwrw443" hidden="1">#REF!</definedName>
    <definedName name="Qro" localSheetId="2">{#N/A,#N/A,FALSE,"Combined LongSheet"}</definedName>
    <definedName name="Qro">{#N/A,#N/A,FALSE,"Combined LongSheet"}</definedName>
    <definedName name="qrrrrrrrrr" localSheetId="2" hidden="1">{#N/A,#N/A,TRUE,"DCF";#N/A,#N/A,TRUE,"DCF"}</definedName>
    <definedName name="qrrrrrrrrr" hidden="1">{#N/A,#N/A,TRUE,"DCF";#N/A,#N/A,TRUE,"DCF"}</definedName>
    <definedName name="qrrrrrrrrrrrrrrrrrrrr" localSheetId="2" hidden="1">{"Area1",#N/A,FALSE,"OREWACC";"Area2",#N/A,FALSE,"OREWACC"}</definedName>
    <definedName name="qrrrrrrrrrrrrrrrrrrrr" hidden="1">{"Area1",#N/A,FALSE,"OREWACC";"Area2",#N/A,FALSE,"OREWACC"}</definedName>
    <definedName name="qrrrrrrrrrrrrrrrrrrrrrrrrrrrrrr" localSheetId="2" hidden="1">{"comps2_1",#N/A,FALSE,"Comps2";"comps2_2",#N/A,FALSE,"Comps2";"comps2_3",#N/A,FALSE,"Comps2";"comps2_4",#N/A,FALSE,"Comps2";"comps2_5",#N/A,FALSE,"Comps2"}</definedName>
    <definedName name="qrrrrrrrrrrrrrrrrrrrrrrrrrrrrrr" hidden="1">{"comps2_1",#N/A,FALSE,"Comps2";"comps2_2",#N/A,FALSE,"Comps2";"comps2_3",#N/A,FALSE,"Comps2";"comps2_4",#N/A,FALSE,"Comps2";"comps2_5",#N/A,FALSE,"Comps2"}</definedName>
    <definedName name="qrtly_amort">#REF!</definedName>
    <definedName name="qrtly_amort_17">#REF!</definedName>
    <definedName name="qrtly_amort_18">#REF!</definedName>
    <definedName name="qrtly_amort_19">#REF!</definedName>
    <definedName name="qrtly_amort_20">#REF!</definedName>
    <definedName name="qrtly_amort_21">#REF!</definedName>
    <definedName name="qrtr_stub_prct">#REF!</definedName>
    <definedName name="qry_All_Sales">#REF!</definedName>
    <definedName name="qry_MBO_022805">#REF!</definedName>
    <definedName name="Qry_Trend_Doctors_Level2">#REF!</definedName>
    <definedName name="Qry_Trend_Drugs_Level2">#REF!</definedName>
    <definedName name="Qry_Trend_Drugs_Level3">#REF!</definedName>
    <definedName name="QRYCOLS1" hidden="1">#REF!</definedName>
    <definedName name="QRYCOLS16">#REF!</definedName>
    <definedName name="QRYCOLS17">#REF!</definedName>
    <definedName name="QRYCOLS18">#REF!</definedName>
    <definedName name="QRYCOLS19">#REF!</definedName>
    <definedName name="QRYCOLS2" hidden="1">#REF!</definedName>
    <definedName name="QRYCOLS20">#REF!</definedName>
    <definedName name="QRYCOLS21">#REF!</definedName>
    <definedName name="QRYCOLS22">#REF!</definedName>
    <definedName name="QRYCOLS3" hidden="1">#REF!</definedName>
    <definedName name="QRYCOLS7" hidden="1">#REF!</definedName>
    <definedName name="QRYCOLS8" hidden="1">#REF!</definedName>
    <definedName name="QRYCOLS9" hidden="1">#REF!</definedName>
    <definedName name="QRYCOUNT" hidden="1">0</definedName>
    <definedName name="QRYDATA1" hidden="1">#REF!</definedName>
    <definedName name="QRYDATA16">#REF!</definedName>
    <definedName name="QRYDATA17">#REF!</definedName>
    <definedName name="QRYDATA18">#REF!</definedName>
    <definedName name="QRYDATA19">#REF!</definedName>
    <definedName name="QRYDATA2" hidden="1">#REF!</definedName>
    <definedName name="QRYDATA20">#REF!</definedName>
    <definedName name="QRYDATA21">#REF!</definedName>
    <definedName name="QRYDATA22">#REF!</definedName>
    <definedName name="QRYDATA3" hidden="1">#REF!</definedName>
    <definedName name="QRYDATA7" hidden="1">#REF!</definedName>
    <definedName name="QRYDATA8" hidden="1">#REF!</definedName>
    <definedName name="QRYDATA9" hidden="1">#REF!</definedName>
    <definedName name="qryExcelPriceBook">#REF!</definedName>
    <definedName name="qryExcelPriceBook.">#REF!</definedName>
    <definedName name="qryFINALTListing">#REF!</definedName>
    <definedName name="QRYNAME1" hidden="1">"Qlimberg"</definedName>
    <definedName name="QRYNAME2" hidden="1">"Qlimbergdivision"</definedName>
    <definedName name="QRYNAME20" hidden="1">"BQ w-o Quante &amp; Gore"</definedName>
    <definedName name="QRYNAME21" hidden="1">"Div P&amp;L by Qtr-without Q &amp; Gore"</definedName>
    <definedName name="QRYNAME22" hidden="1">"bqSlsOIWW"</definedName>
    <definedName name="QRYNAME23" hidden="1">"bqSlsOIWW MPP"</definedName>
    <definedName name="QRYNAME24" hidden="1">"bqSlsOIWW MSD"</definedName>
    <definedName name="QRYNAME25" hidden="1">"bqEP OP Plan"</definedName>
    <definedName name="QRYNAME26" hidden="1">"bqIndirectOpPlan"</definedName>
    <definedName name="QRYNAME27" hidden="1">"bqIndirectOpPlanHK"</definedName>
    <definedName name="QRYNAME28" hidden="1">"bqP&amp;LUSFcstHK"</definedName>
    <definedName name="QRYNAME29" hidden="1">"bqP&amp;LOUSFcstHK"</definedName>
    <definedName name="QRYNAME3" hidden="1">"BQ EP Dtl for OI Var OUS"</definedName>
    <definedName name="QRYNAME30" hidden="1">"bqEPOPPlanHK"</definedName>
    <definedName name="QRYNAME4" hidden="1">"BQ WWAcctspayable"</definedName>
    <definedName name="QRYNAME5" hidden="1">"BQ OI Var BU99998"</definedName>
    <definedName name="QRYNAME6" hidden="1">"BQ Hdct"</definedName>
    <definedName name="QRYNEXT" hidden="1">1</definedName>
    <definedName name="qryRONA">#REF!</definedName>
    <definedName name="QryRowStrCount">2</definedName>
    <definedName name="QRYSOURCE1" hidden="1">"EXCELRANGE-EXPAND-BQ"</definedName>
    <definedName name="QRYSOURCE16" hidden="1">"IW P&amp;L Data"</definedName>
    <definedName name="QRYSOURCE2" hidden="1">"EXCELRANGE-EXPAND-BQ"</definedName>
    <definedName name="QRYSOURCE20" hidden="1">"EXCELRANGE-EXPAND"</definedName>
    <definedName name="QRYSOURCE22" hidden="1">"EXCELRANGE-EXPAND-BQ"</definedName>
    <definedName name="QRYSOURCE23" hidden="1">"EXCELRANGE-EXPAND-BQ"</definedName>
    <definedName name="QRYSOURCE24" hidden="1">"EXCELRANGE-EXPAND-BQ"</definedName>
    <definedName name="QRYSOURCE25" hidden="1">"EXCELRANGE-EXPAND-BQ"</definedName>
    <definedName name="QRYSOURCE26" hidden="1">"EXCELRANGE-EXPAND-BQ"</definedName>
    <definedName name="QRYSOURCE27" hidden="1">"EXCELRANGE-EXPAND-BQ"</definedName>
    <definedName name="QRYSOURCE28" hidden="1">"EXCELRANGE-EXPAND-BQ"</definedName>
    <definedName name="QRYSOURCE29" hidden="1">"EXCELRANGE-EXPAND-BQ"</definedName>
    <definedName name="QRYSOURCE3" hidden="1">"EXCELRANGE-EXPAND-BQ"</definedName>
    <definedName name="QRYSOURCE30" hidden="1">"EXCELRANGE-EXPAND-BQ"</definedName>
    <definedName name="QRYSOURCE4" hidden="1">"EXCELRANGE-EXPAND-BQ"</definedName>
    <definedName name="QRYSOURCE5" hidden="1">"EXCELRANGE-EXPAND-BQ"</definedName>
    <definedName name="QRYSOURCE6" hidden="1">"EXCELRANGE-EXPAND-BQ"</definedName>
    <definedName name="QRYWKS1" hidden="1">#REF!</definedName>
    <definedName name="QRYWKS16">#REF!</definedName>
    <definedName name="QRYWKS17">#REF!</definedName>
    <definedName name="QRYWKS18">#REF!</definedName>
    <definedName name="QRYWKS19">#REF!</definedName>
    <definedName name="QRYWKS2" hidden="1">#REF!</definedName>
    <definedName name="QRYWKS20">#REF!</definedName>
    <definedName name="QRYWKS21">#REF!</definedName>
    <definedName name="QRYWKS22">#REF!</definedName>
    <definedName name="QRYWKS3" hidden="1">#REF!</definedName>
    <definedName name="QRYWKS7" hidden="1">#REF!</definedName>
    <definedName name="QRYWKS8" hidden="1">#REF!</definedName>
    <definedName name="QRYWKS9" hidden="1">#REF!</definedName>
    <definedName name="qs" localSheetId="2" hidden="1">{#N/A,"PURADD",FALSE,"Business Analysis";#N/A,"PURSPP",FALSE,"Business Analysis";#N/A,"CTGIND",FALSE,"Business Analysis";#N/A,"PURCHM",FALSE,"Business Analysis";#N/A,"SPADD",FALSE,"Business Analysis";#N/A,"EPOXY",FALSE,"Business Analysis";#N/A,"PURPER",FALSE,"Business Analysis"}</definedName>
    <definedName name="qs" hidden="1">{#N/A,"PURADD",FALSE,"Business Analysis";#N/A,"PURSPP",FALSE,"Business Analysis";#N/A,"CTGIND",FALSE,"Business Analysis";#N/A,"PURCHM",FALSE,"Business Analysis";#N/A,"SPADD",FALSE,"Business Analysis";#N/A,"EPOXY",FALSE,"Business Analysis";#N/A,"PURPER",FALSE,"Business Analysis"}</definedName>
    <definedName name="qsd" localSheetId="2" hidden="1">{#N/A,#N/A,TRUE,"Cover sheet";#N/A,#N/A,TRUE,"DCF analysis";#N/A,#N/A,TRUE,"WACC calculation"}</definedName>
    <definedName name="qsd" hidden="1">{#N/A,#N/A,TRUE,"Cover sheet";#N/A,#N/A,TRUE,"DCF analysis";#N/A,#N/A,TRUE,"WACC calculation"}</definedName>
    <definedName name="Qsdaz" localSheetId="2">#REF!</definedName>
    <definedName name="Qsdaz"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qsfd" localSheetId="2" hidden="1">{#N/A,#N/A,TRUE,"Cover sheet";#N/A,#N/A,TRUE,"INPUTS";#N/A,#N/A,TRUE,"OUTPUTS";#N/A,#N/A,TRUE,"VALUATION"}</definedName>
    <definedName name="qsfd" hidden="1">{#N/A,#N/A,TRUE,"Cover sheet";#N/A,#N/A,TRUE,"INPUTS";#N/A,#N/A,TRUE,"OUTPUTS";#N/A,#N/A,TRUE,"VALUATION"}</definedName>
    <definedName name="qssss" localSheetId="2" hidden="1">{#N/A,"PURCHM",FALSE,"Business Analysis";#N/A,"SPADD",FALSE,"Business Analysis"}</definedName>
    <definedName name="qssss" hidden="1">{#N/A,"PURCHM",FALSE,"Business Analysis";#N/A,"SPADD",FALSE,"Business Analysis"}</definedName>
    <definedName name="qsw" localSheetId="2" hidden="1">{#N/A,#N/A,FALSE,"Monthly"}</definedName>
    <definedName name="qsw" hidden="1">{#N/A,#N/A,FALSE,"Monthly"}</definedName>
    <definedName name="qt" localSheetId="2" hidden="1">{"oct_res_comm",#N/A,FALSE,"VarToBud"}</definedName>
    <definedName name="qt" hidden="1">{"oct_res_comm",#N/A,FALSE,"VarToBud"}</definedName>
    <definedName name="QTD" localSheetId="2" hidden="1">{#N/A,#N/A,TRUE,"Sch-1a";#N/A,#N/A,TRUE,"Sch-1b";#N/A,#N/A,TRUE,"Sch-1c";#N/A,#N/A,TRUE,"Sch-1d";#N/A,#N/A,TRUE,"Sch-2a";#N/A,#N/A,TRUE,"Sch-2b";#N/A,#N/A,TRUE,"Sch-2c";#N/A,#N/A,TRUE,"Sch-3a";#N/A,#N/A,TRUE,"Sch-3b";#N/A,#N/A,TRUE,"Sch-3c";#N/A,#N/A,TRUE,"Sch-3d";#N/A,#N/A,TRUE,"Sch-3e"}</definedName>
    <definedName name="QTD" hidden="1">{#N/A,#N/A,TRUE,"Sch-1a";#N/A,#N/A,TRUE,"Sch-1b";#N/A,#N/A,TRUE,"Sch-1c";#N/A,#N/A,TRUE,"Sch-1d";#N/A,#N/A,TRUE,"Sch-2a";#N/A,#N/A,TRUE,"Sch-2b";#N/A,#N/A,TRUE,"Sch-2c";#N/A,#N/A,TRUE,"Sch-3a";#N/A,#N/A,TRUE,"Sch-3b";#N/A,#N/A,TRUE,"Sch-3c";#N/A,#N/A,TRUE,"Sch-3d";#N/A,#N/A,TRUE,"Sch-3e"}</definedName>
    <definedName name="QTR">#REF!</definedName>
    <definedName name="QTR_GROWTH">#REF!</definedName>
    <definedName name="Qtr_Table">#REF!</definedName>
    <definedName name="qtr_vs_plan">#REF!</definedName>
    <definedName name="Qtr1_Actv_Amt1">#REF!</definedName>
    <definedName name="Qtr1_Actv_Amt17">#REF!</definedName>
    <definedName name="Qtr1_Actv_Amt18">#REF!</definedName>
    <definedName name="Qtr1_Actv_Amt19">#REF!</definedName>
    <definedName name="Qtr1_Actv_Amt2">#REF!</definedName>
    <definedName name="Qtr1_Actv_Amt20">#REF!</definedName>
    <definedName name="Qtr1_Actv_Amt21">#REF!</definedName>
    <definedName name="Qtr1_Actv_Amt22">#REF!</definedName>
    <definedName name="Qtr2_Actv_Amt1">#REF!</definedName>
    <definedName name="Qtr2_Actv_Amt17">#REF!</definedName>
    <definedName name="Qtr2_Actv_Amt18">#REF!</definedName>
    <definedName name="Qtr2_Actv_Amt19">#REF!</definedName>
    <definedName name="Qtr2_Actv_Amt2">#REF!</definedName>
    <definedName name="Qtr2_Actv_Amt20">#REF!</definedName>
    <definedName name="Qtr2_Actv_Amt21">#REF!</definedName>
    <definedName name="Qtr2_Actv_Amt22">#REF!</definedName>
    <definedName name="qtr3_98">#REF!</definedName>
    <definedName name="Qtr3_Actv_Amt1">#REF!</definedName>
    <definedName name="Qtr3_Actv_Amt17">#REF!</definedName>
    <definedName name="Qtr3_Actv_Amt19">#REF!</definedName>
    <definedName name="Qtr3_Actv_Amt2">#REF!</definedName>
    <definedName name="Qtr3_Actv_Amt20">#REF!</definedName>
    <definedName name="Qtr3_Actv_Amt21">#REF!</definedName>
    <definedName name="Qtr3_Actv_Amt22">#REF!</definedName>
    <definedName name="qtr4_98">#REF!</definedName>
    <definedName name="Qtr4_Actv_Amt1">#REF!</definedName>
    <definedName name="Qtr4_Actv_Amt17">#REF!</definedName>
    <definedName name="Qtr4_Actv_Amt19">#REF!</definedName>
    <definedName name="Qtr4_Actv_Amt2">#REF!</definedName>
    <definedName name="Qtr4_Actv_Amt20">#REF!</definedName>
    <definedName name="Qtr4_Actv_Amt21">#REF!</definedName>
    <definedName name="Qtr4_Actv_Amt22">#REF!</definedName>
    <definedName name="QtrCol3">#REF!</definedName>
    <definedName name="QtrCol4">#REF!</definedName>
    <definedName name="Qtroperations" localSheetId="2" hidden="1">{"arpm1995",#N/A,FALSE,"Summary 95-96";"bus_long_distance",#N/A,FALSE,"Summary 95-96";"mins_per_day",#N/A,FALSE,"Summary 95-96";"minutes1995",#N/A,FALSE,"Summary 95-96";"rev_per_day",#N/A,FALSE,"Summary 95-96";"view1995",#N/A,FALSE,"Summary 95-96"}</definedName>
    <definedName name="Qtroperations" hidden="1">{"arpm1995",#N/A,FALSE,"Summary 95-96";"bus_long_distance",#N/A,FALSE,"Summary 95-96";"mins_per_day",#N/A,FALSE,"Summary 95-96";"minutes1995",#N/A,FALSE,"Summary 95-96";"rev_per_day",#N/A,FALSE,"Summary 95-96";"view1995",#N/A,FALSE,"Summary 95-96"}</definedName>
    <definedName name="Qtrs" localSheetId="2">{"Q1 97","Q2 97","Q3 97","Q4 97","Q1 98","Q2 98","Q3 98","Q4 98","Q1 99","Q2 99"}</definedName>
    <definedName name="Qtrs">{"Q1 97","Q2 97","Q3 97","Q4 97","Q1 98","Q2 98","Q3 98","Q4 98","Q1 99","Q2 99"}</definedName>
    <definedName name="Qtrs_1" localSheetId="2">{"Q1 97","Q2 97","Q3 97","Q4 97","Q1 98","Q2 98","Q3 98","Q4 98","Q1 99","Q2 99"}</definedName>
    <definedName name="Qtrs_1">{"Q1 97","Q2 97","Q3 97","Q4 97","Q1 98","Q2 98","Q3 98","Q4 98","Q1 99","Q2 99"}</definedName>
    <definedName name="Qualification_Rate">OFFSET(#REF!, 0,#REF!- 60+1, 1,#REF! -#REF!+1)</definedName>
    <definedName name="Qualified_Leads">OFFSET(#REF!, 0,#REF!- 60+1, 1,#REF! -#REF!+1)</definedName>
    <definedName name="quality">#REF!</definedName>
    <definedName name="Quality_of_Earnings">#REF!</definedName>
    <definedName name="Quality_of_Earnings_Month">#REF!</definedName>
    <definedName name="Quality_of_WC">#REF!</definedName>
    <definedName name="quarter" localSheetId="2" hidden="1">{#N/A,#N/A,FALSE,"Sheet8";#N/A,#N/A,FALSE,"Sheet7"}</definedName>
    <definedName name="quarter" hidden="1">{#N/A,#N/A,FALSE,"Sheet8";#N/A,#N/A,FALSE,"Sheet7"}</definedName>
    <definedName name="Quarter_bal_sht">#REF!</definedName>
    <definedName name="Quarter_cashflow">#REF!</definedName>
    <definedName name="Quarter_inc_stmt">#REF!</definedName>
    <definedName name="Quarter_ratios_calcs">#REF!</definedName>
    <definedName name="Quarterly" localSheetId="2" hidden="1">{"Annual",#N/A,FALSE,"Sales &amp; Market";"Quarterly",#N/A,FALSE,"Sales &amp; Market"}</definedName>
    <definedName name="Quarterly" hidden="1">{"Annual",#N/A,FALSE,"Sales &amp; Market";"Quarterly",#N/A,FALSE,"Sales &amp; Market"}</definedName>
    <definedName name="Quarterly.Income.Statement">#REF!</definedName>
    <definedName name="Quarterly.Margin.Analysis">#REF!</definedName>
    <definedName name="Quarterly_Summary" localSheetId="2" hidden="1">{"'Graphs'!$H$5"}</definedName>
    <definedName name="Quarterly_Summary" hidden="1">{"'Graphs'!$H$5"}</definedName>
    <definedName name="Quarterly_Summary_1" localSheetId="2" hidden="1">{"'Graphs'!$H$5"}</definedName>
    <definedName name="Quarterly_Summary_1" hidden="1">{"'Graphs'!$H$5"}</definedName>
    <definedName name="Quarterly_Summary_2" localSheetId="2" hidden="1">{"'Graphs'!$H$5"}</definedName>
    <definedName name="Quarterly_Summary_2" hidden="1">{"'Graphs'!$H$5"}</definedName>
    <definedName name="Quarterly_Summary_3" localSheetId="2" hidden="1">{"'Graphs'!$H$5"}</definedName>
    <definedName name="Quarterly_Summary_3" hidden="1">{"'Graphs'!$H$5"}</definedName>
    <definedName name="Quarterly_Summary_4" localSheetId="2" hidden="1">{"'Graphs'!$H$5"}</definedName>
    <definedName name="Quarterly_Summary_4" hidden="1">{"'Graphs'!$H$5"}</definedName>
    <definedName name="Quarterly_Summary1" localSheetId="2" hidden="1">{"'Graphs'!$H$5"}</definedName>
    <definedName name="Quarterly_Summary1" hidden="1">{"'Graphs'!$H$5"}</definedName>
    <definedName name="Quarterly_Summary1_1" localSheetId="2" hidden="1">{"'Graphs'!$H$5"}</definedName>
    <definedName name="Quarterly_Summary1_1" hidden="1">{"'Graphs'!$H$5"}</definedName>
    <definedName name="Quarterly_Summary1_2" localSheetId="2" hidden="1">{"'Graphs'!$H$5"}</definedName>
    <definedName name="Quarterly_Summary1_2" hidden="1">{"'Graphs'!$H$5"}</definedName>
    <definedName name="Quarterly_Summary1_3" localSheetId="2" hidden="1">{"'Graphs'!$H$5"}</definedName>
    <definedName name="Quarterly_Summary1_3" hidden="1">{"'Graphs'!$H$5"}</definedName>
    <definedName name="Quarterly_Summary1_4" localSheetId="2" hidden="1">{"'Graphs'!$H$5"}</definedName>
    <definedName name="Quarterly_Summary1_4" hidden="1">{"'Graphs'!$H$5"}</definedName>
    <definedName name="quarterly1" localSheetId="2" hidden="1">{"Annual",#N/A,FALSE,"Sales &amp; Market";"Quarterly",#N/A,FALSE,"Sales &amp; Market"}</definedName>
    <definedName name="quarterly1" hidden="1">{"Annual",#N/A,FALSE,"Sales &amp; Market";"Quarterly",#N/A,FALSE,"Sales &amp; Market"}</definedName>
    <definedName name="quarterly1_1" localSheetId="2" hidden="1">{#N/A,#N/A,FALSE,"Page 25";#N/A,#N/A,FALSE,"Page 26";#N/A,#N/A,FALSE,"Page 27"}</definedName>
    <definedName name="quarterly1_1" hidden="1">{#N/A,#N/A,FALSE,"Page 25";#N/A,#N/A,FALSE,"Page 26";#N/A,#N/A,FALSE,"Page 27"}</definedName>
    <definedName name="quarterly1_2" localSheetId="2" hidden="1">{#N/A,#N/A,FALSE,"Page 25";#N/A,#N/A,FALSE,"Page 26";#N/A,#N/A,FALSE,"Page 27"}</definedName>
    <definedName name="quarterly1_2" hidden="1">{#N/A,#N/A,FALSE,"Page 25";#N/A,#N/A,FALSE,"Page 26";#N/A,#N/A,FALSE,"Page 27"}</definedName>
    <definedName name="quarterly1_3" localSheetId="2" hidden="1">{#N/A,#N/A,FALSE,"Page 25";#N/A,#N/A,FALSE,"Page 26";#N/A,#N/A,FALSE,"Page 27"}</definedName>
    <definedName name="quarterly1_3" hidden="1">{#N/A,#N/A,FALSE,"Page 25";#N/A,#N/A,FALSE,"Page 26";#N/A,#N/A,FALSE,"Page 27"}</definedName>
    <definedName name="quarterly1_4" localSheetId="2" hidden="1">{#N/A,#N/A,FALSE,"Page 25";#N/A,#N/A,FALSE,"Page 26";#N/A,#N/A,FALSE,"Page 27"}</definedName>
    <definedName name="quarterly1_4" hidden="1">{#N/A,#N/A,FALSE,"Page 25";#N/A,#N/A,FALSE,"Page 26";#N/A,#N/A,FALSE,"Page 27"}</definedName>
    <definedName name="QuarterlyBalanceSheet">#REF!</definedName>
    <definedName name="quarterlybs" localSheetId="2" hidden="1">{#N/A,#N/A,FALSE,"JKFLASH2";#N/A,#N/A,FALSE,"Page 4";#N/A,#N/A,FALSE,"page 3"}</definedName>
    <definedName name="quarterlybs" hidden="1">{#N/A,#N/A,FALSE,"JKFLASH2";#N/A,#N/A,FALSE,"Page 4";#N/A,#N/A,FALSE,"page 3"}</definedName>
    <definedName name="QuarterlyCashFlow">#REF!</definedName>
    <definedName name="QuarterlyDividend">#REF!</definedName>
    <definedName name="QuarterlyIncomeStatement">#REF!</definedName>
    <definedName name="Quarters">#REF!</definedName>
    <definedName name="quater1">#REF!</definedName>
    <definedName name="quater2">#REF!</definedName>
    <definedName name="quater3">#REF!</definedName>
    <definedName name="Queretaro" localSheetId="2">{#N/A,#N/A,FALSE,"Combined LongSheet"}</definedName>
    <definedName name="Queretaro">{#N/A,#N/A,FALSE,"Combined LongSheet"}</definedName>
    <definedName name="question" hidden="1">#REF!</definedName>
    <definedName name="QUICK_RATIO" hidden="1">"QUICK_RATIO"</definedName>
    <definedName name="Quick_Ratio_Standard">#REF!</definedName>
    <definedName name="QuickRatio">#REF!</definedName>
    <definedName name="Quintiles" hidden="1">#REF!</definedName>
    <definedName name="Quintiless" hidden="1">#REF!</definedName>
    <definedName name="quota">#REF!</definedName>
    <definedName name="Quotation">#REF!</definedName>
    <definedName name="Quotation..">#REF!</definedName>
    <definedName name="QuotationSummary">#REF!</definedName>
    <definedName name="QuoteNumber">#REF!</definedName>
    <definedName name="qw" localSheetId="2" hidden="1">#REF!</definedName>
    <definedName name="qw">{"'下期集計（10.27迄・速報値）'!$Q$16"}</definedName>
    <definedName name="qw_1" localSheetId="2" hidden="1">{"'下期集計（10.27迄・速報値）'!$Q$16"}</definedName>
    <definedName name="qw_1" hidden="1">{#N/A,#N/A,FALSE,"REPORT"}</definedName>
    <definedName name="qw_2" localSheetId="2" hidden="1">{#N/A,#N/A,FALSE,"REPORT"}</definedName>
    <definedName name="qw_2" hidden="1">{#N/A,#N/A,FALSE,"REPORT"}</definedName>
    <definedName name="qw_3" localSheetId="2" hidden="1">{#N/A,#N/A,FALSE,"REPORT"}</definedName>
    <definedName name="qw_3" hidden="1">{#N/A,#N/A,FALSE,"REPORT"}</definedName>
    <definedName name="qw_4" localSheetId="2" hidden="1">{#N/A,#N/A,FALSE,"REPORT"}</definedName>
    <definedName name="qw_4" hidden="1">{#N/A,#N/A,FALSE,"REPORT"}</definedName>
    <definedName name="qwasfdasfdasfd">#REF!</definedName>
    <definedName name="qwdsads" hidden="1">#REF!</definedName>
    <definedName name="qwdtfg">#REF!</definedName>
    <definedName name="qwe" localSheetId="2" hidden="1">{"Income",#N/A,FALSE,"income";"Sales",#N/A,FALSE,"income";"Critical",#N/A,FALSE,"income";"Market",#N/A,FALSE,"Market";"Returns",#N/A,FALSE,"returns";"Balance",#N/A,FALSE,"balance";"Cash Flow",#N/A,FALSE,"balance"}</definedName>
    <definedName name="qwe" hidden="1">{"Income",#N/A,FALSE,"income";"Sales",#N/A,FALSE,"income";"Critical",#N/A,FALSE,"income";"Market",#N/A,FALSE,"Market";"Returns",#N/A,FALSE,"returns";"Balance",#N/A,FALSE,"balance";"Cash Flow",#N/A,FALSE,"balance"}</definedName>
    <definedName name="qwe_1" localSheetId="2" hidden="1">{"Income",#N/A,FALSE,"income";"Sales",#N/A,FALSE,"income";"Critical",#N/A,FALSE,"income";"Market",#N/A,FALSE,"Market";"Returns",#N/A,FALSE,"returns";"Balance",#N/A,FALSE,"balance";"Cash Flow",#N/A,FALSE,"balance"}</definedName>
    <definedName name="qwe_1" hidden="1">{"Income",#N/A,FALSE,"income";"Sales",#N/A,FALSE,"income";"Critical",#N/A,FALSE,"income";"Market",#N/A,FALSE,"Market";"Returns",#N/A,FALSE,"returns";"Balance",#N/A,FALSE,"balance";"Cash Flow",#N/A,FALSE,"balance"}</definedName>
    <definedName name="qwe_2" localSheetId="2" hidden="1">{#N/A,#N/A,FALSE,"Projections";#N/A,#N/A,FALSE,"Multiples Valuation";#N/A,#N/A,FALSE,"LBO";#N/A,#N/A,FALSE,"Multiples_Sensitivity";#N/A,#N/A,FALSE,"Summary"}</definedName>
    <definedName name="qwe_2" hidden="1">{#N/A,#N/A,FALSE,"Projections";#N/A,#N/A,FALSE,"Multiples Valuation";#N/A,#N/A,FALSE,"LBO";#N/A,#N/A,FALSE,"Multiples_Sensitivity";#N/A,#N/A,FALSE,"Summary"}</definedName>
    <definedName name="qwe_3" localSheetId="2" hidden="1">{#N/A,#N/A,FALSE,"Projections";#N/A,#N/A,FALSE,"Multiples Valuation";#N/A,#N/A,FALSE,"LBO";#N/A,#N/A,FALSE,"Multiples_Sensitivity";#N/A,#N/A,FALSE,"Summary"}</definedName>
    <definedName name="qwe_3" hidden="1">{#N/A,#N/A,FALSE,"Projections";#N/A,#N/A,FALSE,"Multiples Valuation";#N/A,#N/A,FALSE,"LBO";#N/A,#N/A,FALSE,"Multiples_Sensitivity";#N/A,#N/A,FALSE,"Summary"}</definedName>
    <definedName name="qwe_4" localSheetId="2" hidden="1">{#N/A,#N/A,FALSE,"Projections";#N/A,#N/A,FALSE,"Multiples Valuation";#N/A,#N/A,FALSE,"LBO";#N/A,#N/A,FALSE,"Multiples_Sensitivity";#N/A,#N/A,FALSE,"Summary"}</definedName>
    <definedName name="qwe_4" hidden="1">{#N/A,#N/A,FALSE,"Projections";#N/A,#N/A,FALSE,"Multiples Valuation";#N/A,#N/A,FALSE,"LBO";#N/A,#N/A,FALSE,"Multiples_Sensitivity";#N/A,#N/A,FALSE,"Summary"}</definedName>
    <definedName name="qweasfdawfe">#REF!</definedName>
    <definedName name="qweasfdsfd">#REF!</definedName>
    <definedName name="qwed"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f" localSheetId="2"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dfvd" localSheetId="2"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qwefdfvd"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qweqrewqwre">#REF!</definedName>
    <definedName name="qweqwe">#REF!</definedName>
    <definedName name="qweqweqwe" localSheetId="2" hidden="1">{#N/A,#N/A,TRUE,"0 Deckbl.";#N/A,#N/A,TRUE,"S 1 Komm";#N/A,#N/A,TRUE,"S 1a Komm";#N/A,#N/A,TRUE,"S 1b Komm";#N/A,#N/A,TRUE,"S  2 DBR";#N/A,#N/A,TRUE,"S  3 Sparten";#N/A,#N/A,TRUE,"S 4  Betr. K.";#N/A,#N/A,TRUE,"6 Bilanz";#N/A,#N/A,TRUE,"6a Bilanz ";#N/A,#N/A,TRUE,"6b Bilanz ";#N/A,#N/A,TRUE,"7 GS I";#N/A,#N/A,TRUE,"S 8 EQ-GuV"}</definedName>
    <definedName name="qweqweqwe" hidden="1">{#N/A,#N/A,TRUE,"0 Deckbl.";#N/A,#N/A,TRUE,"S 1 Komm";#N/A,#N/A,TRUE,"S 1a Komm";#N/A,#N/A,TRUE,"S 1b Komm";#N/A,#N/A,TRUE,"S  2 DBR";#N/A,#N/A,TRUE,"S  3 Sparten";#N/A,#N/A,TRUE,"S 4  Betr. K.";#N/A,#N/A,TRUE,"6 Bilanz";#N/A,#N/A,TRUE,"6a Bilanz ";#N/A,#N/A,TRUE,"6b Bilanz ";#N/A,#N/A,TRUE,"7 GS I";#N/A,#N/A,TRUE,"S 8 EQ-GuV"}</definedName>
    <definedName name="qweqweqwer">#REF!</definedName>
    <definedName name="qweqwerqwre">#REF!</definedName>
    <definedName name="qweqwesd">#REF!</definedName>
    <definedName name="qweqwesg" localSheetId="2" hidden="1">{#N/A,#N/A,FALSE,"Umsatz CH";#N/A,#N/A,FALSE,"ER CH";#N/A,#N/A,FALSE,"EA CH (2) ";#N/A,#N/A,FALSE,"EA CH";#N/A,#N/A,FALSE,"EA CH (3) ";#N/A,#N/A,FALSE,"EA CH (4)";#N/A,#N/A,FALSE,"KA CH";#N/A,#N/A,FALSE,"KA CH  (2)";#N/A,#N/A,FALSE,"KA CH  (3)";#N/A,#N/A,FALSE,"KA CH (4)"}</definedName>
    <definedName name="qweqwesg" hidden="1">{#N/A,#N/A,FALSE,"Umsatz CH";#N/A,#N/A,FALSE,"ER CH";#N/A,#N/A,FALSE,"EA CH (2) ";#N/A,#N/A,FALSE,"EA CH";#N/A,#N/A,FALSE,"EA CH (3) ";#N/A,#N/A,FALSE,"EA CH (4)";#N/A,#N/A,FALSE,"KA CH";#N/A,#N/A,FALSE,"KA CH  (2)";#N/A,#N/A,FALSE,"KA CH  (3)";#N/A,#N/A,FALSE,"KA CH (4)"}</definedName>
    <definedName name="qweqwre">#REF!</definedName>
    <definedName name="qweqwreqwre">#REF!</definedName>
    <definedName name="qweqwrewre">#REF!</definedName>
    <definedName name="qwer" hidden="1">#REF!</definedName>
    <definedName name="QWERASFDASFDSDAQWRE">#REF!</definedName>
    <definedName name="qwerdngf" localSheetId="2" hidden="1">{"Full-model",#N/A,FALSE,"ProForma-ASPT"}</definedName>
    <definedName name="qwerdngf" hidden="1">{"Full-model",#N/A,FALSE,"ProForma-ASPT"}</definedName>
    <definedName name="qwerqew" localSheetId="2" hidden="1">{"mgmt forecast",#N/A,FALSE,"Mgmt Forecast";"dcf table",#N/A,FALSE,"Mgmt Forecast";"sensitivity",#N/A,FALSE,"Mgmt Forecast";"table inputs",#N/A,FALSE,"Mgmt Forecast";"calculations",#N/A,FALSE,"Mgmt Forecast"}</definedName>
    <definedName name="qwerqew" hidden="1">{"mgmt forecast",#N/A,FALSE,"Mgmt Forecast";"dcf table",#N/A,FALSE,"Mgmt Forecast";"sensitivity",#N/A,FALSE,"Mgmt Forecast";"table inputs",#N/A,FALSE,"Mgmt Forecast";"calculations",#N/A,FALSE,"Mgmt Forecast"}</definedName>
    <definedName name="qwerqw">#REF!</definedName>
    <definedName name="qwerqwe" localSheetId="2" hidden="1">{#N/A,#N/A,FALSE,"Cover Summary";#N/A,#N/A,FALSE,"Aug '03 STORES";#N/A,#N/A,FALSE,"Aug '03 Regions Districts";#N/A,#N/A,FALSE,"HQ Submission";#N/A,#N/A,FALSE,"Central Services";#N/A,#N/A,FALSE,"Detail";#N/A,#N/A,FALSE,"217 ADDS"}</definedName>
    <definedName name="qwerqwe" hidden="1">{#N/A,#N/A,FALSE,"Cover Summary";#N/A,#N/A,FALSE,"Aug '03 STORES";#N/A,#N/A,FALSE,"Aug '03 Regions Districts";#N/A,#N/A,FALSE,"HQ Submission";#N/A,#N/A,FALSE,"Central Services";#N/A,#N/A,FALSE,"Detail";#N/A,#N/A,FALSE,"217 ADDS"}</definedName>
    <definedName name="QWERQWER" hidden="1">"81073087094070066086069082073061058057048051058048051053049056130123104121117102113106100082085081071069091086071080078083074084068087066049059134123083087069070086069072085065091072078083070050126"</definedName>
    <definedName name="qwerqwerqwe" localSheetId="2" hidden="1">{"orixcsc",#N/A,FALSE,"ORIX CSC";"orixcsc2",#N/A,FALSE,"ORIX CSC"}</definedName>
    <definedName name="qwerqwerqwe" hidden="1">{"orixcsc",#N/A,FALSE,"ORIX CSC";"orixcsc2",#N/A,FALSE,"ORIX CSC"}</definedName>
    <definedName name="qwert"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EWRYG" hidden="1">"171;129;3;57;132;228;203;167;39;71;264;33;88;81;202;262;213;231;200;179;262;257;118;110;190;73;59;62;176;145;265;163"</definedName>
    <definedName name="qwertqry" localSheetId="2" hidden="1">{#N/A,#N/A,FALSE,"REPORT"}</definedName>
    <definedName name="qwertqry" hidden="1">{#N/A,#N/A,FALSE,"REPORT"}</definedName>
    <definedName name="qwertqry_1" localSheetId="2" hidden="1">{#N/A,#N/A,FALSE,"REPORT"}</definedName>
    <definedName name="qwertqry_1" hidden="1">{#N/A,#N/A,FALSE,"REPORT"}</definedName>
    <definedName name="qwertqry_2" localSheetId="2" hidden="1">{#N/A,#N/A,FALSE,"REPORT"}</definedName>
    <definedName name="qwertqry_2" hidden="1">{#N/A,#N/A,FALSE,"REPORT"}</definedName>
    <definedName name="qwertqry_3" localSheetId="2" hidden="1">{#N/A,#N/A,FALSE,"REPORT"}</definedName>
    <definedName name="qwertqry_3" hidden="1">{#N/A,#N/A,FALSE,"REPORT"}</definedName>
    <definedName name="qwertqry_4" localSheetId="2" hidden="1">{#N/A,#N/A,FALSE,"REPORT"}</definedName>
    <definedName name="qwertqry_4" hidden="1">{#N/A,#N/A,FALSE,"REPORT"}</definedName>
    <definedName name="QWERTRT" hidden="1">"53125132096113122098112110099092078071087074081066086065088084082059068092095104094126128095116122098117114099087074072077073078075089072060068049125132096113122098112110099092078071080074079072088072056066048134130096112126099109110099087074071085078"</definedName>
    <definedName name="qwerty">#REF!</definedName>
    <definedName name="qwerwreasfd">#REF!</definedName>
    <definedName name="QWERWREQSFDASDWRE">#REF!</definedName>
    <definedName name="qwetqryetytu" localSheetId="2" hidden="1">{#N/A,#N/A,FALSE,"Pharm";#N/A,#N/A,FALSE,"WWCM"}</definedName>
    <definedName name="qwetqryetytu" hidden="1">{#N/A,#N/A,FALSE,"Pharm";#N/A,#N/A,FALSE,"WWCM"}</definedName>
    <definedName name="qwetqryetytu_1" localSheetId="2" hidden="1">{#N/A,#N/A,FALSE,"Pharm";#N/A,#N/A,FALSE,"WWCM"}</definedName>
    <definedName name="qwetqryetytu_1" hidden="1">{#N/A,#N/A,FALSE,"Pharm";#N/A,#N/A,FALSE,"WWCM"}</definedName>
    <definedName name="qwetqryetytu_2" localSheetId="2" hidden="1">{#N/A,#N/A,FALSE,"Pharm";#N/A,#N/A,FALSE,"WWCM"}</definedName>
    <definedName name="qwetqryetytu_2" hidden="1">{#N/A,#N/A,FALSE,"Pharm";#N/A,#N/A,FALSE,"WWCM"}</definedName>
    <definedName name="qwetqryetytu_3" localSheetId="2" hidden="1">{#N/A,#N/A,FALSE,"Pharm";#N/A,#N/A,FALSE,"WWCM"}</definedName>
    <definedName name="qwetqryetytu_3" hidden="1">{#N/A,#N/A,FALSE,"Pharm";#N/A,#N/A,FALSE,"WWCM"}</definedName>
    <definedName name="qwetqryetytu_4" localSheetId="2" hidden="1">{#N/A,#N/A,FALSE,"Pharm";#N/A,#N/A,FALSE,"WWCM"}</definedName>
    <definedName name="qwetqryetytu_4" hidden="1">{#N/A,#N/A,FALSE,"Pharm";#N/A,#N/A,FALSE,"WWCM"}</definedName>
    <definedName name="qwetqwe" hidden="1">"05906005205505905305305106805605005706805005306105905405305506805904906006405604906304905605805905805805705906405306005405006006405006306105905306205206005404905406405605906605005206406005105705206305405705906805105213012409611611710211310510808306607"</definedName>
    <definedName name="qwetqwet" hidden="1">"51221021171020840690690720720960930700820920740800830610540530490621341230991171180991121051030880690800830700780800850730540610601301231041211171021131061000870690750880690890720830650930800830540610951000951021341230991171180991121051030880690800830"</definedName>
    <definedName name="qwetqwetwq" hidden="1">"11611008407008707306908107809408606607308708406207304905805905210010209609306605306906209109910009306506004807109609609609705105907505113413009611212310611910211610508206508208708707708306908009107206908306808507606205606205304905605012912809512112310"</definedName>
    <definedName name="qweweasf">#REF!</definedName>
    <definedName name="qweweasfd">#REF!</definedName>
    <definedName name="qweweq">#REF!</definedName>
    <definedName name="qwewesfd">#REF!</definedName>
    <definedName name="qwf" localSheetId="2" hidden="1">{#N/A,#N/A,TRUE,"Cover";#N/A,#N/A,TRUE,"BS";#N/A,#N/A,TRUE,"BS (2)";#N/A,#N/A,TRUE,"BS (3)";#N/A,#N/A,TRUE,"Supp Info-BS";#N/A,#N/A,TRUE,"IS";#N/A,#N/A,TRUE,"IS (2)";#N/A,#N/A,TRUE,"IS (3)";#N/A,#N/A,TRUE,"Supp Info-IS";#N/A,#N/A,TRUE,"CF";#N/A,#N/A,TRUE,"Supp Info-CF";#N/A,#N/A,TRUE,"SH";#N/A,#N/A,TRUE,"Supp Info-SH"}</definedName>
    <definedName name="qwf" hidden="1">{#N/A,#N/A,TRUE,"Cover";#N/A,#N/A,TRUE,"BS";#N/A,#N/A,TRUE,"BS (2)";#N/A,#N/A,TRUE,"BS (3)";#N/A,#N/A,TRUE,"Supp Info-BS";#N/A,#N/A,TRUE,"IS";#N/A,#N/A,TRUE,"IS (2)";#N/A,#N/A,TRUE,"IS (3)";#N/A,#N/A,TRUE,"Supp Info-IS";#N/A,#N/A,TRUE,"CF";#N/A,#N/A,TRUE,"Supp Info-CF";#N/A,#N/A,TRUE,"SH";#N/A,#N/A,TRUE,"Supp Info-SH"}</definedName>
    <definedName name="qwhrqh" hidden="1">#REF!</definedName>
    <definedName name="QWQ" localSheetId="2" hidden="1">{#N/A,#N/A,FALSE,"PL-FS";#N/A,#N/A,FALSE,"PL"}</definedName>
    <definedName name="QWQ" hidden="1">{#N/A,#N/A,FALSE,"PL-FS";#N/A,#N/A,FALSE,"PL"}</definedName>
    <definedName name="qwqe" localSheetId="2" hidden="1">{#N/A,#N/A,FALSE,"Comp - War";#N/A,#N/A,FALSE,"Comp - War"}</definedName>
    <definedName name="qwqe" hidden="1">{#N/A,#N/A,FALSE,"Comp - War";#N/A,#N/A,FALSE,"Comp - War"}</definedName>
    <definedName name="qwqw" localSheetId="2" hidden="1">{#N/A,#N/A,TRUE,"Report Cover";#N/A,#N/A,TRUE,"WW Gross Margin";#N/A,#N/A,TRUE,"Overhead";#N/A,#N/A,TRUE,"Mfg Variances";#N/A,#N/A,TRUE,"Prod Line $";#N/A,#N/A,TRUE,"Warranty Reserve";#N/A,#N/A,TRUE,"Inv by Loc";#N/A,#N/A,TRUE,"Consol Inv";#N/A,#N/A,TRUE,"Inv Reserves";#N/A,#N/A,TRUE,"E&amp;O";#N/A,#N/A,TRUE,"Inv Recon";#N/A,#N/A,TRUE,"Inv Accruals";#N/A,#N/A,TRUE,"Turns"}</definedName>
    <definedName name="qwqw">#REF!</definedName>
    <definedName name="qwqw\" hidden="1">{#N/A,#N/A,FALSE,"Aging Summary";#N/A,#N/A,FALSE,"Ratio Analysis";#N/A,#N/A,FALSE,"Test 120 Day Accts";#N/A,#N/A,FALSE,"Tickmarks"}</definedName>
    <definedName name="qwqw_1" localSheetId="2" hidden="1">{#N/A,#N/A,FALSE,"Sheet1";#N/A,#N/A,FALSE,"AR";#N/A,#N/A,FALSE,"ASSUME ";#N/A,#N/A,FALSE,"BALSHT";#N/A,#N/A,FALSE,"CHEMO% ";#N/A,#N/A,FALSE,"STATS";#N/A,#N/A,FALSE,"COMP";#N/A,#N/A,FALSE,"UTIL";#N/A,#N/A,FALSE,"CONSIDER";#N/A,#N/A,FALSE,"CONT";#N/A,#N/A,FALSE,"CONT2";#N/A,#N/A,FALSE,"INDEX";#N/A,#N/A,FALSE,"SUMM";#N/A,#N/A,FALSE,"INCOME";#N/A,#N/A,FALSE,"LABOR";#N/A,#N/A,FALSE,"PAYOR";#N/A,#N/A,FALSE,"PHYREV";#N/A,#N/A,FALSE,"RATIOS";#N/A,#N/A,FALSE,"SAVE3";#N/A,#N/A,FALSE,"SALSUM";#N/A,#N/A,FALSE,"SUMM2 "}</definedName>
    <definedName name="qwqw_1" hidden="1">{#N/A,#N/A,FALSE,"Sheet1";#N/A,#N/A,FALSE,"AR";#N/A,#N/A,FALSE,"ASSUME ";#N/A,#N/A,FALSE,"BALSHT";#N/A,#N/A,FALSE,"CHEMO% ";#N/A,#N/A,FALSE,"STATS";#N/A,#N/A,FALSE,"COMP";#N/A,#N/A,FALSE,"UTIL";#N/A,#N/A,FALSE,"CONSIDER";#N/A,#N/A,FALSE,"CONT";#N/A,#N/A,FALSE,"CONT2";#N/A,#N/A,FALSE,"INDEX";#N/A,#N/A,FALSE,"SUMM";#N/A,#N/A,FALSE,"INCOME";#N/A,#N/A,FALSE,"LABOR";#N/A,#N/A,FALSE,"PAYOR";#N/A,#N/A,FALSE,"PHYREV";#N/A,#N/A,FALSE,"RATIOS";#N/A,#N/A,FALSE,"SAVE3";#N/A,#N/A,FALSE,"SALSUM";#N/A,#N/A,FALSE,"SUMM2 "}</definedName>
    <definedName name="qwqw_2" localSheetId="2" hidden="1">{#N/A,#N/A,FALSE,"Sheet1";#N/A,#N/A,FALSE,"AR";#N/A,#N/A,FALSE,"ASSUME ";#N/A,#N/A,FALSE,"BALSHT";#N/A,#N/A,FALSE,"CHEMO% ";#N/A,#N/A,FALSE,"STATS";#N/A,#N/A,FALSE,"COMP";#N/A,#N/A,FALSE,"UTIL";#N/A,#N/A,FALSE,"CONSIDER";#N/A,#N/A,FALSE,"CONT";#N/A,#N/A,FALSE,"CONT2";#N/A,#N/A,FALSE,"INDEX";#N/A,#N/A,FALSE,"SUMM";#N/A,#N/A,FALSE,"INCOME";#N/A,#N/A,FALSE,"LABOR";#N/A,#N/A,FALSE,"PAYOR";#N/A,#N/A,FALSE,"PHYREV";#N/A,#N/A,FALSE,"RATIOS";#N/A,#N/A,FALSE,"SAVE3";#N/A,#N/A,FALSE,"SALSUM";#N/A,#N/A,FALSE,"SUMM2 "}</definedName>
    <definedName name="qwqw_2" hidden="1">{#N/A,#N/A,FALSE,"Sheet1";#N/A,#N/A,FALSE,"AR";#N/A,#N/A,FALSE,"ASSUME ";#N/A,#N/A,FALSE,"BALSHT";#N/A,#N/A,FALSE,"CHEMO% ";#N/A,#N/A,FALSE,"STATS";#N/A,#N/A,FALSE,"COMP";#N/A,#N/A,FALSE,"UTIL";#N/A,#N/A,FALSE,"CONSIDER";#N/A,#N/A,FALSE,"CONT";#N/A,#N/A,FALSE,"CONT2";#N/A,#N/A,FALSE,"INDEX";#N/A,#N/A,FALSE,"SUMM";#N/A,#N/A,FALSE,"INCOME";#N/A,#N/A,FALSE,"LABOR";#N/A,#N/A,FALSE,"PAYOR";#N/A,#N/A,FALSE,"PHYREV";#N/A,#N/A,FALSE,"RATIOS";#N/A,#N/A,FALSE,"SAVE3";#N/A,#N/A,FALSE,"SALSUM";#N/A,#N/A,FALSE,"SUMM2 "}</definedName>
    <definedName name="qwqw_3" localSheetId="2" hidden="1">{#N/A,#N/A,FALSE,"Sheet1";#N/A,#N/A,FALSE,"AR";#N/A,#N/A,FALSE,"ASSUME ";#N/A,#N/A,FALSE,"BALSHT";#N/A,#N/A,FALSE,"CHEMO% ";#N/A,#N/A,FALSE,"STATS";#N/A,#N/A,FALSE,"COMP";#N/A,#N/A,FALSE,"UTIL";#N/A,#N/A,FALSE,"CONSIDER";#N/A,#N/A,FALSE,"CONT";#N/A,#N/A,FALSE,"CONT2";#N/A,#N/A,FALSE,"INDEX";#N/A,#N/A,FALSE,"SUMM";#N/A,#N/A,FALSE,"INCOME";#N/A,#N/A,FALSE,"LABOR";#N/A,#N/A,FALSE,"PAYOR";#N/A,#N/A,FALSE,"PHYREV";#N/A,#N/A,FALSE,"RATIOS";#N/A,#N/A,FALSE,"SAVE3";#N/A,#N/A,FALSE,"SALSUM";#N/A,#N/A,FALSE,"SUMM2 "}</definedName>
    <definedName name="qwqw_3" hidden="1">{#N/A,#N/A,FALSE,"Sheet1";#N/A,#N/A,FALSE,"AR";#N/A,#N/A,FALSE,"ASSUME ";#N/A,#N/A,FALSE,"BALSHT";#N/A,#N/A,FALSE,"CHEMO% ";#N/A,#N/A,FALSE,"STATS";#N/A,#N/A,FALSE,"COMP";#N/A,#N/A,FALSE,"UTIL";#N/A,#N/A,FALSE,"CONSIDER";#N/A,#N/A,FALSE,"CONT";#N/A,#N/A,FALSE,"CONT2";#N/A,#N/A,FALSE,"INDEX";#N/A,#N/A,FALSE,"SUMM";#N/A,#N/A,FALSE,"INCOME";#N/A,#N/A,FALSE,"LABOR";#N/A,#N/A,FALSE,"PAYOR";#N/A,#N/A,FALSE,"PHYREV";#N/A,#N/A,FALSE,"RATIOS";#N/A,#N/A,FALSE,"SAVE3";#N/A,#N/A,FALSE,"SALSUM";#N/A,#N/A,FALSE,"SUMM2 "}</definedName>
    <definedName name="qwqw_4" localSheetId="2" hidden="1">{#N/A,#N/A,FALSE,"Sheet1";#N/A,#N/A,FALSE,"AR";#N/A,#N/A,FALSE,"ASSUME ";#N/A,#N/A,FALSE,"BALSHT";#N/A,#N/A,FALSE,"CHEMO% ";#N/A,#N/A,FALSE,"STATS";#N/A,#N/A,FALSE,"COMP";#N/A,#N/A,FALSE,"UTIL";#N/A,#N/A,FALSE,"CONSIDER";#N/A,#N/A,FALSE,"CONT";#N/A,#N/A,FALSE,"CONT2";#N/A,#N/A,FALSE,"INDEX";#N/A,#N/A,FALSE,"SUMM";#N/A,#N/A,FALSE,"INCOME";#N/A,#N/A,FALSE,"LABOR";#N/A,#N/A,FALSE,"PAYOR";#N/A,#N/A,FALSE,"PHYREV";#N/A,#N/A,FALSE,"RATIOS";#N/A,#N/A,FALSE,"SAVE3";#N/A,#N/A,FALSE,"SALSUM";#N/A,#N/A,FALSE,"SUMM2 "}</definedName>
    <definedName name="qwqw_4" hidden="1">{#N/A,#N/A,FALSE,"Sheet1";#N/A,#N/A,FALSE,"AR";#N/A,#N/A,FALSE,"ASSUME ";#N/A,#N/A,FALSE,"BALSHT";#N/A,#N/A,FALSE,"CHEMO% ";#N/A,#N/A,FALSE,"STATS";#N/A,#N/A,FALSE,"COMP";#N/A,#N/A,FALSE,"UTIL";#N/A,#N/A,FALSE,"CONSIDER";#N/A,#N/A,FALSE,"CONT";#N/A,#N/A,FALSE,"CONT2";#N/A,#N/A,FALSE,"INDEX";#N/A,#N/A,FALSE,"SUMM";#N/A,#N/A,FALSE,"INCOME";#N/A,#N/A,FALSE,"LABOR";#N/A,#N/A,FALSE,"PAYOR";#N/A,#N/A,FALSE,"PHYREV";#N/A,#N/A,FALSE,"RATIOS";#N/A,#N/A,FALSE,"SAVE3";#N/A,#N/A,FALSE,"SALSUM";#N/A,#N/A,FALSE,"SUMM2 "}</definedName>
    <definedName name="qwqweqwerqwre">#REF!</definedName>
    <definedName name="qwqwerqwerqweasfd">#REF!</definedName>
    <definedName name="qwqwre">#REF!</definedName>
    <definedName name="qwrd" localSheetId="2" hidden="1">{"ACT",#N/A,FALSE,"Q3Elec P&amp;L fy 99  ";"BUD",#N/A,FALSE,"Q3Elec P&amp;L fy 99  ";"PRIOR",#N/A,FALSE,"Q3Elec P&amp;L fy 99  "}</definedName>
    <definedName name="qwrd" hidden="1">{"ACT",#N/A,FALSE,"Q3Elec P&amp;L fy 99  ";"BUD",#N/A,FALSE,"Q3Elec P&amp;L fy 99  ";"PRIOR",#N/A,FALSE,"Q3Elec P&amp;L fy 99  "}</definedName>
    <definedName name="QWREFQR" hidden="1">"05506005005405306305404806805705305006805005405405905506105905806604806305505206005405306006405005806605505406805705206405505806404906606305905405905506005705406305404806306605205706805005405512512710011212610710810910407706608207107108406807806810211"</definedName>
    <definedName name="qwreqwe">#REF!</definedName>
    <definedName name="qwreqwerqwreqwe">#REF!</definedName>
    <definedName name="qwreqwreqwer">#REF!</definedName>
    <definedName name="qwreqwreqwre">#REF!</definedName>
    <definedName name="qwreqwreqwreqwreasfd">#REF!</definedName>
    <definedName name="qwreqwreqwreqwreqwre">#REF!</definedName>
    <definedName name="qwresfd">#REF!</definedName>
    <definedName name="QWRETQWER" hidden="1">"70490490621261241001121211031081141080670830820810660820890820700770780680730660910330681161101191221081251141101070370770770711251271001121261051091051080790700930840930740650910780780720660500510510510530520500570560541251320961131220981121100990930"</definedName>
    <definedName name="qwretqwet" hidden="1">"80800680800730690651061101341320951161191061191011161050730890870720780730760830700850790870750790850770690860660910590960671151141121061171220920751181160781101201301231041211141091230981171050700800700860880890680790770700620850800691301231041211141"</definedName>
    <definedName name="qwrtqwrt" hidden="1">"70078080085073055061056130123104121117102113106100087069075088069089072083065093080083055061095100095102134123099117118099112105103088069080083070078080085073056061052130123104121117102113106100087069075081069087078085072061062049130123099117117107117"</definedName>
    <definedName name="qws" localSheetId="2" hidden="1">{"QTD_OTHER",#N/A,FALSE,"QTD"}</definedName>
    <definedName name="qws" hidden="1">{"QTD_OTHER",#N/A,FALSE,"QTD"}</definedName>
    <definedName name="qwsa" localSheetId="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d" localSheetId="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asdasd" localSheetId="2" hidden="1">{"Month End Performance",#N/A,FALSE,"Report";"Site Talk Times",#N/A,FALSE,"Report"}</definedName>
    <definedName name="qwsdasdasd" hidden="1">{"Month End Performance",#N/A,FALSE,"Report";"Site Talk Times",#N/A,FALSE,"Report"}</definedName>
    <definedName name="qwsds" hidden="1">#REF!</definedName>
    <definedName name="qww" localSheetId="2" hidden="1">{"Start",#N/A,FALSE,"Menu";"P&amp;L",#N/A,FALSE,"Monthly P&amp;L";"Rev",#N/A,FALSE,"Revenue Summary";"budbar",#N/A,FALSE,"Budget-Variance";"priorvar",#N/A,FALSE,"Prior Month Var";"DetailRev",#N/A,FALSE,"Detail  Budget Var (Revenue)";"Detailom",#N/A,FALSE,"Detail Budget Var (O&amp;M)"}</definedName>
    <definedName name="qww" hidden="1">{"Start",#N/A,FALSE,"Menu";"P&amp;L",#N/A,FALSE,"Monthly P&amp;L";"Rev",#N/A,FALSE,"Revenue Summary";"budbar",#N/A,FALSE,"Budget-Variance";"priorvar",#N/A,FALSE,"Prior Month Var";"DetailRev",#N/A,FALSE,"Detail  Budget Var (Revenue)";"Detailom",#N/A,FALSE,"Detail Budget Var (O&amp;M)"}</definedName>
    <definedName name="qww_1" localSheetId="2" hidden="1">{#N/A,#N/A,FALSE,"INDEX";#N/A,#N/A,FALSE,"Sheet 3 24%";#N/A,#N/A,FALSE,"CONSIDER 24%";#N/A,#N/A,FALSE,"SALSUM 24%";#N/A,#N/A,FALSE,"SAVE3 24%"}</definedName>
    <definedName name="qww_1" hidden="1">{#N/A,#N/A,FALSE,"INDEX";#N/A,#N/A,FALSE,"Sheet 3 24%";#N/A,#N/A,FALSE,"CONSIDER 24%";#N/A,#N/A,FALSE,"SALSUM 24%";#N/A,#N/A,FALSE,"SAVE3 24%"}</definedName>
    <definedName name="qww_2" localSheetId="2" hidden="1">{#N/A,#N/A,FALSE,"INDEX";#N/A,#N/A,FALSE,"Sheet 3 24%";#N/A,#N/A,FALSE,"CONSIDER 24%";#N/A,#N/A,FALSE,"SALSUM 24%";#N/A,#N/A,FALSE,"SAVE3 24%"}</definedName>
    <definedName name="qww_2" hidden="1">{#N/A,#N/A,FALSE,"INDEX";#N/A,#N/A,FALSE,"Sheet 3 24%";#N/A,#N/A,FALSE,"CONSIDER 24%";#N/A,#N/A,FALSE,"SALSUM 24%";#N/A,#N/A,FALSE,"SAVE3 24%"}</definedName>
    <definedName name="qww_3" localSheetId="2" hidden="1">{#N/A,#N/A,FALSE,"INDEX";#N/A,#N/A,FALSE,"Sheet 3 24%";#N/A,#N/A,FALSE,"CONSIDER 24%";#N/A,#N/A,FALSE,"SALSUM 24%";#N/A,#N/A,FALSE,"SAVE3 24%"}</definedName>
    <definedName name="qww_3" hidden="1">{#N/A,#N/A,FALSE,"INDEX";#N/A,#N/A,FALSE,"Sheet 3 24%";#N/A,#N/A,FALSE,"CONSIDER 24%";#N/A,#N/A,FALSE,"SALSUM 24%";#N/A,#N/A,FALSE,"SAVE3 24%"}</definedName>
    <definedName name="qww_4" localSheetId="2" hidden="1">{#N/A,#N/A,FALSE,"INDEX";#N/A,#N/A,FALSE,"Sheet 3 24%";#N/A,#N/A,FALSE,"CONSIDER 24%";#N/A,#N/A,FALSE,"SALSUM 24%";#N/A,#N/A,FALSE,"SAVE3 24%"}</definedName>
    <definedName name="qww_4" hidden="1">{#N/A,#N/A,FALSE,"INDEX";#N/A,#N/A,FALSE,"Sheet 3 24%";#N/A,#N/A,FALSE,"CONSIDER 24%";#N/A,#N/A,FALSE,"SALSUM 24%";#N/A,#N/A,FALSE,"SAVE3 24%"}</definedName>
    <definedName name="qwwe" localSheetId="2" hidden="1">{#N/A,#N/A,FALSE,"mfg - consol";#N/A,#N/A,FALSE,"mfg - flo";#N/A,#N/A,FALSE,"mfg - lindsay"}</definedName>
    <definedName name="qwwe" hidden="1">{#N/A,#N/A,FALSE,"mfg - consol";#N/A,#N/A,FALSE,"mfg - flo";#N/A,#N/A,FALSE,"mfg - lindsay"}</definedName>
    <definedName name="qwwww" localSheetId="2" hidden="1">{"comps1_1",#N/A,FALSE,"Comps1";"comps1_2",#N/A,FALSE,"Comps1";"comps1_3",#N/A,FALSE,"Comps1";"comps1_4",#N/A,FALSE,"Comps1";"comps1_5",#N/A,FALSE,"Comps1"}</definedName>
    <definedName name="qwwww" hidden="1">{"comps1_1",#N/A,FALSE,"Comps1";"comps1_2",#N/A,FALSE,"Comps1";"comps1_3",#N/A,FALSE,"Comps1";"comps1_4",#N/A,FALSE,"Comps1";"comps1_5",#N/A,FALSE,"Comps1"}</definedName>
    <definedName name="qwwwww" localSheetId="2" hidden="1">{"comps2_1",#N/A,FALSE,"Comps2";"comps2_2",#N/A,FALSE,"Comps2";"comps2_3",#N/A,FALSE,"Comps2";"comps2_4",#N/A,FALSE,"Comps2";"comps2_5",#N/A,FALSE,"Comps2"}</definedName>
    <definedName name="qwwwww" hidden="1">{"comps2_1",#N/A,FALSE,"Comps2";"comps2_2",#N/A,FALSE,"Comps2";"comps2_3",#N/A,FALSE,"Comps2";"comps2_4",#N/A,FALSE,"Comps2";"comps2_5",#N/A,FALSE,"Comps2"}</definedName>
    <definedName name="qwwwwwww" localSheetId="2" hidden="1">{#N/A,#N/A,FALSE,"Title";#N/A,#N/A,FALSE,"Assumptions";#N/A,#N/A,FALSE,"Bidder";#N/A,#N/A,FALSE,"Target";#N/A,#N/A,FALSE,"Curr";#N/A,#N/A,FALSE,"Prosp";#N/A,#N/A,FALSE,"Prosp+1";#N/A,#N/A,FALSE,"Summary";#N/A,#N/A,FALSE,"Debtsched";#N/A,#N/A,FALSE,"Sensitivities"}</definedName>
    <definedName name="qwwwwwww" hidden="1">{#N/A,#N/A,FALSE,"Title";#N/A,#N/A,FALSE,"Assumptions";#N/A,#N/A,FALSE,"Bidder";#N/A,#N/A,FALSE,"Target";#N/A,#N/A,FALSE,"Curr";#N/A,#N/A,FALSE,"Prosp";#N/A,#N/A,FALSE,"Prosp+1";#N/A,#N/A,FALSE,"Summary";#N/A,#N/A,FALSE,"Debtsched";#N/A,#N/A,FALSE,"Sensitivities"}</definedName>
    <definedName name="qwwwwwwwwwwwww" localSheetId="2" hidden="1">{"DCF",#N/A,FALSE,"DCF"}</definedName>
    <definedName name="qwwwwwwwwwwwww" hidden="1">{"DCF",#N/A,FALSE,"DCF"}</definedName>
    <definedName name="qwwwwwwwwwwwwwwwwwwwwwww" localSheetId="2" hidden="1">{#N/A,#N/A,FALSE,"Scen1";#N/A,#N/A,FALSE,"Scen2";#N/A,#N/A,FALSE,"Scen3";#N/A,#N/A,FALSE,"Scen4"}</definedName>
    <definedName name="qwwwwwwwwwwwwwwwwwwwwwww" hidden="1">{#N/A,#N/A,FALSE,"Scen1";#N/A,#N/A,FALSE,"Scen2";#N/A,#N/A,FALSE,"Scen3";#N/A,#N/A,FALSE,"Scen4"}</definedName>
    <definedName name="qwwwwwwwwwwwwwwwwwwwwwwwwwwww" localSheetId="2" hidden="1">{"First Page",#N/A,FALSE,"Surfactants LBO";"Second Page",#N/A,FALSE,"Surfactants LBO"}</definedName>
    <definedName name="qwwwwwwwwwwwwwwwwwwwwwwwwwwww" hidden="1">{"First Page",#N/A,FALSE,"Surfactants LBO";"Second Page",#N/A,FALSE,"Surfactants LBO"}</definedName>
    <definedName name="qwwwwwwwwwwwwwwwwwwwwwwwwwwwwwwwwwwww" localSheetId="2" hidden="1">{"comps1_1",#N/A,FALSE,"Comps1";"comps1_2",#N/A,FALSE,"Comps1";"comps1_3",#N/A,FALSE,"Comps1";"comps1_4",#N/A,FALSE,"Comps1";"comps1_5",#N/A,FALSE,"Comps1";"comps2_1",#N/A,FALSE,"Comps2";"comps2_2",#N/A,FALSE,"Comps2";"comps2_3",#N/A,FALSE,"Comps2";"comps2_4",#N/A,FALSE,"Comps2";"comps2_5",#N/A,FALSE,"Comps2"}</definedName>
    <definedName name="qwwwwwwwwwwwwwwwwwwwwwwwwwwwwwwwwwwww" hidden="1">{"comps1_1",#N/A,FALSE,"Comps1";"comps1_2",#N/A,FALSE,"Comps1";"comps1_3",#N/A,FALSE,"Comps1";"comps1_4",#N/A,FALSE,"Comps1";"comps1_5",#N/A,FALSE,"Comps1";"comps2_1",#N/A,FALSE,"Comps2";"comps2_2",#N/A,FALSE,"Comps2";"comps2_3",#N/A,FALSE,"Comps2";"comps2_4",#N/A,FALSE,"Comps2";"comps2_5",#N/A,FALSE,"Comps2"}</definedName>
    <definedName name="qwz" localSheetId="2" hidden="1">{"QTD_HYCO",#N/A,FALSE,"QTD"}</definedName>
    <definedName name="qwz" hidden="1">{"QTD_HYCO",#N/A,FALSE,"QTD"}</definedName>
    <definedName name="qxö" hidden="1">#REF!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33">#REF!</definedName>
    <definedName name="qzqzqz34">#REF!</definedName>
    <definedName name="qzqzqz35">#REF!</definedName>
    <definedName name="qzqzqz36">#REF!</definedName>
    <definedName name="qzqzqz37">#REF!</definedName>
    <definedName name="qzqzqz38">#REF!</definedName>
    <definedName name="qzqzqz39">#REF!</definedName>
    <definedName name="qzqzqz40">#REF!</definedName>
    <definedName name="qzqzqz41">#REF!</definedName>
    <definedName name="qzqzqz42">#REF!</definedName>
    <definedName name="qzqzqz43">#REF!</definedName>
    <definedName name="qzqzqz44">#REF!</definedName>
    <definedName name="qzqzqz45">#REF!</definedName>
    <definedName name="qzqzqz46">#REF!</definedName>
    <definedName name="qzqzqz47">#REF!</definedName>
    <definedName name="qzqzqz48">#REF!</definedName>
    <definedName name="qzqzqz49">#REF!</definedName>
    <definedName name="qzqzqz50">#REF!</definedName>
    <definedName name="qzqzqz51">#REF!</definedName>
    <definedName name="qzqzqz52">#REF!</definedName>
    <definedName name="qzqzqz53">#REF!</definedName>
    <definedName name="qzqzqz54">#REF!</definedName>
    <definedName name="qzqzqz55">#REF!</definedName>
    <definedName name="qzqzqz56">#REF!</definedName>
    <definedName name="qzqzqz57">#REF!</definedName>
    <definedName name="qzqzqz58">#REF!</definedName>
    <definedName name="qzqzqz59">#REF!</definedName>
    <definedName name="qzqzqz6">#REF!</definedName>
    <definedName name="qzqzqz60">#REF!</definedName>
    <definedName name="qzqzqz61">#REF!</definedName>
    <definedName name="qzqzqz7">#REF!</definedName>
    <definedName name="qzqzqz8">#REF!</definedName>
    <definedName name="qzqzqz9">#REF!</definedName>
    <definedName name="r.CashFlow" hidden="1">#REF!</definedName>
    <definedName name="r.Leverage" hidden="1">#REF!</definedName>
    <definedName name="r.Liquidity" hidden="1">#REF!</definedName>
    <definedName name="r.LTM" hidden="1">#REF!</definedName>
    <definedName name="r.LTMInterim" hidden="1">#REF!</definedName>
    <definedName name="r.Market" hidden="1">#REF!</definedName>
    <definedName name="r.Profitability" hidden="1">#REF!</definedName>
    <definedName name="r.Summary" hidden="1">#REF!</definedName>
    <definedName name="R_D">#REF!</definedName>
    <definedName name="rabbit" localSheetId="2" hidden="1">{#N/A,#N/A,FALSE,"Channel - Data";#N/A,#N/A,FALSE,"Channel - Audio";#N/A,#N/A,FALSE,"Product - Audio";#N/A,#N/A,FALSE,"Reserves Sum"}</definedName>
    <definedName name="rabbit" hidden="1">{#N/A,#N/A,FALSE,"Channel - Data";#N/A,#N/A,FALSE,"Channel - Audio";#N/A,#N/A,FALSE,"Product - Audio";#N/A,#N/A,FALSE,"Reserves Sum"}</definedName>
    <definedName name="rabota" localSheetId="2" hidden="1">{#N/A,#N/A,TRUE,"0 Deckbl.";#N/A,#N/A,TRUE,"S 1 Komm";#N/A,#N/A,TRUE,"S 1a Komm";#N/A,#N/A,TRUE,"S 1b Komm";#N/A,#N/A,TRUE,"S  2 DBR";#N/A,#N/A,TRUE,"S  3 Sparten";#N/A,#N/A,TRUE,"S 4  Betr. K.";#N/A,#N/A,TRUE,"6 Bilanz";#N/A,#N/A,TRUE,"6a Bilanz ";#N/A,#N/A,TRUE,"6b Bilanz ";#N/A,#N/A,TRUE,"7 GS I";#N/A,#N/A,TRUE,"S 8 EQ-GuV"}</definedName>
    <definedName name="rabota" hidden="1">{#N/A,#N/A,TRUE,"0 Deckbl.";#N/A,#N/A,TRUE,"S 1 Komm";#N/A,#N/A,TRUE,"S 1a Komm";#N/A,#N/A,TRUE,"S 1b Komm";#N/A,#N/A,TRUE,"S  2 DBR";#N/A,#N/A,TRUE,"S  3 Sparten";#N/A,#N/A,TRUE,"S 4  Betr. K.";#N/A,#N/A,TRUE,"6 Bilanz";#N/A,#N/A,TRUE,"6a Bilanz ";#N/A,#N/A,TRUE,"6b Bilanz ";#N/A,#N/A,TRUE,"7 GS I";#N/A,#N/A,TRUE,"S 8 EQ-GuV"}</definedName>
    <definedName name="rad" localSheetId="2" hidden="1">{"PACKAGE",#N/A,FALSE,"CM"}</definedName>
    <definedName name="rad" hidden="1">{"PACKAGE",#N/A,FALSE,"CM"}</definedName>
    <definedName name="Radarsat" localSheetId="2" hidden="1">{#N/A,#N/A,FALSE,"Branche";#N/A,#N/A,FALSE,"Electromagnétisme";#N/A,#N/A,FALSE,"Optronique";#N/A,#N/A,FALSE,"Simulation";#N/A,#N/A,FALSE,"Tubes";#N/A,#N/A,FALSE,"Armement";#N/A,#N/A,FALSE,"Génération";#N/A,#N/A,FALSE,"Ajustements"}</definedName>
    <definedName name="Radarsat" hidden="1">{#N/A,#N/A,FALSE,"Branche";#N/A,#N/A,FALSE,"Electromagnétisme";#N/A,#N/A,FALSE,"Optronique";#N/A,#N/A,FALSE,"Simulation";#N/A,#N/A,FALSE,"Tubes";#N/A,#N/A,FALSE,"Armement";#N/A,#N/A,FALSE,"Génération";#N/A,#N/A,FALSE,"Ajustements"}</definedName>
    <definedName name="radg" localSheetId="2" hidden="1">{"FCB_ALL",#N/A,FALSE,"FCB";"GREY_ALL",#N/A,FALSE,"GREY"}</definedName>
    <definedName name="radg" hidden="1">{"FCB_ALL",#N/A,FALSE,"FCB";"GREY_ALL",#N/A,FALSE,"GREY"}</definedName>
    <definedName name="RADIALE">#REF!</definedName>
    <definedName name="Radnor" localSheetId="2" hidden="1">binary</definedName>
    <definedName name="Radnor" hidden="1">binary</definedName>
    <definedName name="RailReport">#REF!</definedName>
    <definedName name="RailServicesReport">#REF!</definedName>
    <definedName name="railsvcrpt">#REF!</definedName>
    <definedName name="Raise">1.08</definedName>
    <definedName name="Raise1">#REF!</definedName>
    <definedName name="Raise2">#REF!</definedName>
    <definedName name="Raise3">#REF!</definedName>
    <definedName name="raiseAPACsales">#REF!</definedName>
    <definedName name="raiseindia">#REF!</definedName>
    <definedName name="RaiseMth1">#REF!</definedName>
    <definedName name="RaiseMth2">#REF!</definedName>
    <definedName name="raisesales">#REF!</definedName>
    <definedName name="RAMONTHBILL">#REF!</definedName>
    <definedName name="RampTime">#REF!</definedName>
    <definedName name="RandD">#REF!</definedName>
    <definedName name="Range">#REF!</definedName>
    <definedName name="range_excluding_eps">#REF!</definedName>
    <definedName name="range_including_eps">#REF!</definedName>
    <definedName name="range1">#REF!</definedName>
    <definedName name="RangeChange" hidden="1">#N/A</definedName>
    <definedName name="rangename" localSheetId="2" hidden="1">{#N/A,#N/A,FALSE,"ACQ_GRAPHS";#N/A,#N/A,FALSE,"T_1 GRAPHS";#N/A,#N/A,FALSE,"T_2 GRAPHS";#N/A,#N/A,FALSE,"COMB_GRAPHS"}</definedName>
    <definedName name="rangename" hidden="1">{#N/A,#N/A,FALSE,"ACQ_GRAPHS";#N/A,#N/A,FALSE,"T_1 GRAPHS";#N/A,#N/A,FALSE,"T_2 GRAPHS";#N/A,#N/A,FALSE,"COMB_GRAPHS"}</definedName>
    <definedName name="Rangename__Factset">"factset"</definedName>
    <definedName name="rangename99" localSheetId="2" hidden="1">{#N/A,#N/A,FALSE,"INPUTS";#N/A,#N/A,FALSE,"PROFORMA BSHEET";#N/A,#N/A,FALSE,"COMBINED";#N/A,#N/A,FALSE,"ACQUIROR";#N/A,#N/A,FALSE,"TARGET 1";#N/A,#N/A,FALSE,"TARGET 2";#N/A,#N/A,FALSE,"HIGH YIELD";#N/A,#N/A,FALSE,"OVERFUND"}</definedName>
    <definedName name="rangename99" hidden="1">{#N/A,#N/A,FALSE,"INPUTS";#N/A,#N/A,FALSE,"PROFORMA BSHEET";#N/A,#N/A,FALSE,"COMBINED";#N/A,#N/A,FALSE,"ACQUIROR";#N/A,#N/A,FALSE,"TARGET 1";#N/A,#N/A,FALSE,"TARGET 2";#N/A,#N/A,FALSE,"HIGH YIELD";#N/A,#N/A,FALSE,"OVERFUND"}</definedName>
    <definedName name="Rank_1">#REF!</definedName>
    <definedName name="Rank_10">#REF!</definedName>
    <definedName name="Rank_101">#REF!</definedName>
    <definedName name="Rank_11">#REF!</definedName>
    <definedName name="Rank_110">#REF!</definedName>
    <definedName name="Rank_2">#REF!</definedName>
    <definedName name="Rank_3">#REF!</definedName>
    <definedName name="Rank_4">#REF!</definedName>
    <definedName name="Rank_5">#REF!</definedName>
    <definedName name="Rank_6">#REF!</definedName>
    <definedName name="Rank_7">#REF!</definedName>
    <definedName name="Rank_8">#REF!</definedName>
    <definedName name="Rank_9">#REF!</definedName>
    <definedName name="Rankings">#REF!</definedName>
    <definedName name="rap" localSheetI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rap"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ＲＡＲＯＡ" localSheetId="2" hidden="1">{"'下期集計（10.27迄・速報値）'!$Q$16"}</definedName>
    <definedName name="ＲＡＲＯＡ">{"'下期集計（10.27迄・速報値）'!$Q$16"}</definedName>
    <definedName name="ＲＡＲＯＡ_1" hidden="1">{"'下期集計（10.27迄・速報値）'!$Q$16"}</definedName>
    <definedName name="RAT">#REF!</definedName>
    <definedName name="rate">#REF!</definedName>
    <definedName name="Rate_of_asset_growth_for_bonds">#REF!</definedName>
    <definedName name="Rate_of_asset_growth_for_equities">#REF!</definedName>
    <definedName name="Rate_Table">#REF!</definedName>
    <definedName name="rate07">#REF!</definedName>
    <definedName name="RATE1">#REF!</definedName>
    <definedName name="RATE2">#REF!</definedName>
    <definedName name="RATE3">#REF!</definedName>
    <definedName name="RATE4">#REF!</definedName>
    <definedName name="Rate5">#REF!</definedName>
    <definedName name="Rate6">#REF!</definedName>
    <definedName name="Rate7">#REF!</definedName>
    <definedName name="rateapr">#REF!</definedName>
    <definedName name="ratefeb">#REF!</definedName>
    <definedName name="rateinput">#REF!</definedName>
    <definedName name="ratemar">#REF!</definedName>
    <definedName name="ratemay">#REF!</definedName>
    <definedName name="Rates" localSheetId="2">OFFSET(#REF!,#REF!,,#REF!)</definedName>
    <definedName name="RATES">#REF!</definedName>
    <definedName name="RATES2">#REF!</definedName>
    <definedName name="RateTable">#REF!</definedName>
    <definedName name="ratetrend">#REF!</definedName>
    <definedName name="ratingsharesum">#REF!</definedName>
    <definedName name="Ratio">#REF!</definedName>
    <definedName name="RATIO_ANALYSIS">#REF!</definedName>
    <definedName name="RATIO_ANALYSIS_CONT">#REF!</definedName>
    <definedName name="ratios">#REF!</definedName>
    <definedName name="raw">#REF!</definedName>
    <definedName name="RawAgencyPrice">#REF!</definedName>
    <definedName name="RawAgencyprice.">#REF!</definedName>
    <definedName name="RawsFIT" localSheetId="2" hidden="1">{#N/A,#N/A,TRUE,"Summary";#N/A,#N/A,TRUE,"Assumptions";#N/A,#N/A,TRUE,"Comparison";#N/A,#N/A,TRUE,"Financials";#N/A,#N/A,TRUE,"Plan v. Act"}</definedName>
    <definedName name="RawsFIT" hidden="1">{#N/A,#N/A,TRUE,"Summary";#N/A,#N/A,TRUE,"Assumptions";#N/A,#N/A,TRUE,"Comparison";#N/A,#N/A,TRUE,"Financials";#N/A,#N/A,TRUE,"Plan v. Act"}</definedName>
    <definedName name="ray"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_1"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_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_2"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_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_3"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_3"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_4"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_4"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BData">#REF!</definedName>
    <definedName name="RBData.">#REF!</definedName>
    <definedName name="rbgrt" hidden="1">#REF!</definedName>
    <definedName name="RCArea" hidden="1">#REF!</definedName>
    <definedName name="RCOA">#REF!</definedName>
    <definedName name="RCPTS">#REF!</definedName>
    <definedName name="RD" localSheetId="2" hidden="1">{"Screen1",#N/A,FALSE,"Memo";"Screen2",#N/A,FALSE,"Memo";"Screen3",#N/A,FALSE,"Memo"}</definedName>
    <definedName name="rd" hidden="1">{"oct_res_comm",#N/A,FALSE,"VarToBud"}</definedName>
    <definedName name="rdhvjv" localSheetId="2"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rdhvjv"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rdtm" hidden="1">#REF!</definedName>
    <definedName name="RDv" hidden="1">{"Screen1",#N/A,FALSE,"Memo";"Screen2",#N/A,FALSE,"Memo";"Screen3",#N/A,FALSE,"Memo"}</definedName>
    <definedName name="rdx" localSheetId="2" hidden="1">{"oct_res_comm",#N/A,FALSE,"VarToBud"}</definedName>
    <definedName name="rdx" hidden="1">{"oct_res_comm",#N/A,FALSE,"VarToBud"}</definedName>
    <definedName name="re" localSheetId="2" hidden="1">{#N/A,#N/A,FALSE,"Assum";#N/A,#N/A,FALSE,"IS";#N/A,#N/A,FALSE,"Op-BS";#N/A,#N/A,FALSE,"BSCF";#N/A,#N/A,FALSE,"Brad_IS";#N/A,#N/A,FALSE,"Brad_BSCF";#N/A,#N/A,FALSE,"Nick_IS";#N/A,#N/A,FALSE,"Nick_BSCF";#N/A,#N/A,FALSE,"Mobile_IS";#N/A,#N/A,FALSE,"Mobile_BSCF";#N/A,#N/A,FALSE,"Syn+Elim";#N/A,#N/A,FALSE,"Ratings"}</definedName>
    <definedName name="re" hidden="1">{#N/A,#N/A,FALSE,"Assum";#N/A,#N/A,FALSE,"IS";#N/A,#N/A,FALSE,"Op-BS";#N/A,#N/A,FALSE,"BSCF";#N/A,#N/A,FALSE,"Brad_IS";#N/A,#N/A,FALSE,"Brad_BSCF";#N/A,#N/A,FALSE,"Nick_IS";#N/A,#N/A,FALSE,"Nick_BSCF";#N/A,#N/A,FALSE,"Mobile_IS";#N/A,#N/A,FALSE,"Mobile_BSCF";#N/A,#N/A,FALSE,"Syn+Elim";#N/A,#N/A,FALSE,"Ratings"}</definedName>
    <definedName name="re_1" localSheetId="2" hidden="1">{#N/A,#N/A,FALSE,"UTIL Monthly Inc ";#N/A,#N/A,FALSE,"Capital";#N/A,#N/A,FALSE,"UTIL REVENUE";#N/A,#N/A,FALSE,"RM REVENUE";#N/A,#N/A,FALSE,"Manpower";#N/A,#N/A,FALSE,"SI - UTIL";#N/A,#N/A,FALSE,"Sales - Utili"}</definedName>
    <definedName name="re_1" hidden="1">{#N/A,#N/A,FALSE,"UTIL Monthly Inc ";#N/A,#N/A,FALSE,"Capital";#N/A,#N/A,FALSE,"UTIL REVENUE";#N/A,#N/A,FALSE,"RM REVENUE";#N/A,#N/A,FALSE,"Manpower";#N/A,#N/A,FALSE,"SI - UTIL";#N/A,#N/A,FALSE,"Sales - Utili"}</definedName>
    <definedName name="re_2" localSheetId="2" hidden="1">{#N/A,#N/A,FALSE,"UTIL Monthly Inc ";#N/A,#N/A,FALSE,"Capital";#N/A,#N/A,FALSE,"UTIL REVENUE";#N/A,#N/A,FALSE,"RM REVENUE";#N/A,#N/A,FALSE,"Manpower";#N/A,#N/A,FALSE,"SI - UTIL";#N/A,#N/A,FALSE,"Sales - Utili"}</definedName>
    <definedName name="re_2" hidden="1">{#N/A,#N/A,FALSE,"UTIL Monthly Inc ";#N/A,#N/A,FALSE,"Capital";#N/A,#N/A,FALSE,"UTIL REVENUE";#N/A,#N/A,FALSE,"RM REVENUE";#N/A,#N/A,FALSE,"Manpower";#N/A,#N/A,FALSE,"SI - UTIL";#N/A,#N/A,FALSE,"Sales - Utili"}</definedName>
    <definedName name="re_3" localSheetId="2" hidden="1">{#N/A,#N/A,FALSE,"UTIL Monthly Inc ";#N/A,#N/A,FALSE,"Capital";#N/A,#N/A,FALSE,"UTIL REVENUE";#N/A,#N/A,FALSE,"RM REVENUE";#N/A,#N/A,FALSE,"Manpower";#N/A,#N/A,FALSE,"SI - UTIL";#N/A,#N/A,FALSE,"Sales - Utili"}</definedName>
    <definedName name="re_3" hidden="1">{#N/A,#N/A,FALSE,"UTIL Monthly Inc ";#N/A,#N/A,FALSE,"Capital";#N/A,#N/A,FALSE,"UTIL REVENUE";#N/A,#N/A,FALSE,"RM REVENUE";#N/A,#N/A,FALSE,"Manpower";#N/A,#N/A,FALSE,"SI - UTIL";#N/A,#N/A,FALSE,"Sales - Utili"}</definedName>
    <definedName name="re_4" localSheetId="2" hidden="1">{#N/A,#N/A,FALSE,"UTIL Monthly Inc ";#N/A,#N/A,FALSE,"Capital";#N/A,#N/A,FALSE,"UTIL REVENUE";#N/A,#N/A,FALSE,"RM REVENUE";#N/A,#N/A,FALSE,"Manpower";#N/A,#N/A,FALSE,"SI - UTIL";#N/A,#N/A,FALSE,"Sales - Utili"}</definedName>
    <definedName name="re_4" hidden="1">{#N/A,#N/A,FALSE,"UTIL Monthly Inc ";#N/A,#N/A,FALSE,"Capital";#N/A,#N/A,FALSE,"UTIL REVENUE";#N/A,#N/A,FALSE,"RM REVENUE";#N/A,#N/A,FALSE,"Manpower";#N/A,#N/A,FALSE,"SI - UTIL";#N/A,#N/A,FALSE,"Sales - Utili"}</definedName>
    <definedName name="re_5" localSheetId="2" hidden="1">{#N/A,#N/A,FALSE,"UTIL Monthly Inc ";#N/A,#N/A,FALSE,"Capital";#N/A,#N/A,FALSE,"UTIL REVENUE";#N/A,#N/A,FALSE,"RM REVENUE";#N/A,#N/A,FALSE,"Manpower";#N/A,#N/A,FALSE,"SI - UTIL";#N/A,#N/A,FALSE,"Sales - Utili"}</definedName>
    <definedName name="re_5" hidden="1">{#N/A,#N/A,FALSE,"UTIL Monthly Inc ";#N/A,#N/A,FALSE,"Capital";#N/A,#N/A,FALSE,"UTIL REVENUE";#N/A,#N/A,FALSE,"RM REVENUE";#N/A,#N/A,FALSE,"Manpower";#N/A,#N/A,FALSE,"SI - UTIL";#N/A,#N/A,FALSE,"Sales - Utili"}</definedName>
    <definedName name="re6t"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a" localSheetId="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dy_Mixed_Concrete">#REF!</definedName>
    <definedName name="reae"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reae"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reakl" localSheetId="2" hidden="1">{"Monthly6Q",#N/A,FALSE,"0614ESL"}</definedName>
    <definedName name="reakl" hidden="1">{"Monthly6Q",#N/A,FALSE,"0614ESL"}</definedName>
    <definedName name="real" localSheetId="2" hidden="1">{"'Volumes (2)'!$A$8:$P$13"}</definedName>
    <definedName name="real" hidden="1">{"'Volumes (2)'!$A$8:$P$13"}</definedName>
    <definedName name="real_average">#REF!</definedName>
    <definedName name="real_ye">#REF!</definedName>
    <definedName name="REALESTATE">#REF!</definedName>
    <definedName name="Really_Opt_Dilution">#REF!</definedName>
    <definedName name="Really_Opt_EBIT">#REF!</definedName>
    <definedName name="Really_Opt_PE">#REF!</definedName>
    <definedName name="Really_opt_return_mult">#REF!</definedName>
    <definedName name="Really_Opt_Value">#REF!</definedName>
    <definedName name="Really_Optimistic_Case">#REF!</definedName>
    <definedName name="Really_Pess_Dilution">#REF!</definedName>
    <definedName name="really_pess_value">#REF!</definedName>
    <definedName name="Really_Pessimistic_Case">#REF!</definedName>
    <definedName name="rear" localSheetId="2"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rear"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Recap" localSheetId="2" hidden="1">{#N/A,#N/A,FALSE,"IPO";#N/A,#N/A,FALSE,"DCF";#N/A,#N/A,FALSE,"LBO";#N/A,#N/A,FALSE,"MULT_VAL";#N/A,#N/A,FALSE,"Status Quo";#N/A,#N/A,FALSE,"Recap"}</definedName>
    <definedName name="Recap" hidden="1">{#N/A,#N/A,FALSE,"IPO";#N/A,#N/A,FALSE,"DCF";#N/A,#N/A,FALSE,"LBO";#N/A,#N/A,FALSE,"MULT_VAL";#N/A,#N/A,FALSE,"Status Quo";#N/A,#N/A,FALSE,"Recap"}</definedName>
    <definedName name="Recap_1" localSheetId="2" hidden="1">{#N/A,#N/A,FALSE,"IPO";#N/A,#N/A,FALSE,"DCF";#N/A,#N/A,FALSE,"LBO";#N/A,#N/A,FALSE,"MULT_VAL";#N/A,#N/A,FALSE,"Status Quo";#N/A,#N/A,FALSE,"Recap"}</definedName>
    <definedName name="Recap_1" hidden="1">{#N/A,#N/A,FALSE,"IPO";#N/A,#N/A,FALSE,"DCF";#N/A,#N/A,FALSE,"LBO";#N/A,#N/A,FALSE,"MULT_VAL";#N/A,#N/A,FALSE,"Status Quo";#N/A,#N/A,FALSE,"Recap"}</definedName>
    <definedName name="Recap_2" localSheetId="2" hidden="1">{#N/A,#N/A,FALSE,"IPO";#N/A,#N/A,FALSE,"DCF";#N/A,#N/A,FALSE,"LBO";#N/A,#N/A,FALSE,"MULT_VAL";#N/A,#N/A,FALSE,"Status Quo";#N/A,#N/A,FALSE,"Recap"}</definedName>
    <definedName name="Recap_2" hidden="1">{#N/A,#N/A,FALSE,"IPO";#N/A,#N/A,FALSE,"DCF";#N/A,#N/A,FALSE,"LBO";#N/A,#N/A,FALSE,"MULT_VAL";#N/A,#N/A,FALSE,"Status Quo";#N/A,#N/A,FALSE,"Recap"}</definedName>
    <definedName name="Recap_3" localSheetId="2" hidden="1">{#N/A,#N/A,FALSE,"IPO";#N/A,#N/A,FALSE,"DCF";#N/A,#N/A,FALSE,"LBO";#N/A,#N/A,FALSE,"MULT_VAL";#N/A,#N/A,FALSE,"Status Quo";#N/A,#N/A,FALSE,"Recap"}</definedName>
    <definedName name="Recap_3" hidden="1">{#N/A,#N/A,FALSE,"IPO";#N/A,#N/A,FALSE,"DCF";#N/A,#N/A,FALSE,"LBO";#N/A,#N/A,FALSE,"MULT_VAL";#N/A,#N/A,FALSE,"Status Quo";#N/A,#N/A,FALSE,"Recap"}</definedName>
    <definedName name="Recap_4" localSheetId="2" hidden="1">{#N/A,#N/A,FALSE,"IPO";#N/A,#N/A,FALSE,"DCF";#N/A,#N/A,FALSE,"LBO";#N/A,#N/A,FALSE,"MULT_VAL";#N/A,#N/A,FALSE,"Status Quo";#N/A,#N/A,FALSE,"Recap"}</definedName>
    <definedName name="Recap_4" hidden="1">{#N/A,#N/A,FALSE,"IPO";#N/A,#N/A,FALSE,"DCF";#N/A,#N/A,FALSE,"LBO";#N/A,#N/A,FALSE,"MULT_VAL";#N/A,#N/A,FALSE,"Status Quo";#N/A,#N/A,FALSE,"Recap"}</definedName>
    <definedName name="Recap_Retrieval">#REF!</definedName>
    <definedName name="Recap_scenario" localSheetId="2" hidden="1">{"cap_structure",#N/A,FALSE,"Graph-Mkt Cap";"price",#N/A,FALSE,"Graph-Price";"ebit",#N/A,FALSE,"Graph-EBITDA";"ebitda",#N/A,FALSE,"Graph-EBITDA"}</definedName>
    <definedName name="Recap_scenario" hidden="1">{"cap_structure",#N/A,FALSE,"Graph-Mkt Cap";"price",#N/A,FALSE,"Graph-Price";"ebit",#N/A,FALSE,"Graph-EBITDA";"ebitda",#N/A,FALSE,"Graph-EBITDA"}</definedName>
    <definedName name="recap05">#REF!</definedName>
    <definedName name="RECAPTVA">#REF!</definedName>
    <definedName name="RECDATA">#REF!</definedName>
    <definedName name="receipts">#REF!</definedName>
    <definedName name="Receivables">#REF!</definedName>
    <definedName name="Receivables2">#REF!</definedName>
    <definedName name="Receive">#REF!</definedName>
    <definedName name="Receive_Users">#REF!</definedName>
    <definedName name="recession">#REF!</definedName>
    <definedName name="record" localSheetId="2" hidden="1">{TRUE,TRUE,-2.75,-19.25,483,276.75,FALSE,TRUE,TRUE,TRUE,0,1,#N/A,1,#N/A,12.4166666666667,23.9230769230769,1,FALSE,FALSE,3,TRUE,1,FALSE,75,"Swvu.Ex1a.","ACwvu.Ex1a.",#N/A,FALSE,FALSE,0.75,0.75,1,1,1,"&amp;A","Page &amp;P",FALSE,FALSE,FALSE,FALSE,1,100,#N/A,#N/A,FALSE,FALSE,#N/A,#N/A,FALSE,FALSE,FALSE,1,120,72,FALSE,FALSE,TRUE,TRUE,TRUE}</definedName>
    <definedName name="record" hidden="1">{TRUE,TRUE,-2.75,-19.25,483,276.75,FALSE,TRUE,TRUE,TRUE,0,1,#N/A,1,#N/A,12.4166666666667,23.9230769230769,1,FALSE,FALSE,3,TRUE,1,FALSE,75,"Swvu.Ex1a.","ACwvu.Ex1a.",#N/A,FALSE,FALSE,0.75,0.75,1,1,1,"&amp;A","Page &amp;P",FALSE,FALSE,FALSE,FALSE,1,100,#N/A,#N/A,FALSE,FALSE,#N/A,#N/A,FALSE,FALSE,FALSE,1,120,72,FALSE,FALSE,TRUE,TRUE,TRUE}</definedName>
    <definedName name="Record1">#REF!</definedName>
    <definedName name="_xlnm.Recorder">#REF!</definedName>
    <definedName name="recruiting">#REF!</definedName>
    <definedName name="recruitment">#REF!</definedName>
    <definedName name="Recycle" localSheetId="2" hidden="1">{TRUE,TRUE,-2.75,-19.25,483,276.75,FALSE,TRUE,TRUE,TRUE,0,1,#N/A,1,#N/A,12.4166666666667,23.9230769230769,1,FALSE,FALSE,3,TRUE,1,FALSE,75,"Swvu.Ex1a.","ACwvu.Ex1a.",#N/A,FALSE,FALSE,0.75,0.75,1,1,1,"&amp;A","Page &amp;P",FALSE,FALSE,FALSE,FALSE,1,100,#N/A,#N/A,FALSE,FALSE,#N/A,#N/A,FALSE,FALSE,FALSE,1,120,72,FALSE,FALSE,TRUE,TRUE,TRUE}</definedName>
    <definedName name="Recycle" hidden="1">{TRUE,TRUE,-2.75,-19.25,483,276.75,FALSE,TRUE,TRUE,TRUE,0,1,#N/A,1,#N/A,12.4166666666667,23.9230769230769,1,FALSE,FALSE,3,TRUE,1,FALSE,75,"Swvu.Ex1a.","ACwvu.Ex1a.",#N/A,FALSE,FALSE,0.75,0.75,1,1,1,"&amp;A","Page &amp;P",FALSE,FALSE,FALSE,FALSE,1,100,#N/A,#N/A,FALSE,FALSE,#N/A,#N/A,FALSE,FALSE,FALSE,1,120,72,FALSE,FALSE,TRUE,TRUE,TRUE}</definedName>
    <definedName name="red">#REF!</definedName>
    <definedName name="REDEEM_PREF_STOCK" hidden="1">"REDEEM_PREF_STOCK"</definedName>
    <definedName name="RedefinePrintTableRange" hidden="1">#REF!</definedName>
    <definedName name="Redemptions">#REF!</definedName>
    <definedName name="redo" localSheetId="2" hidden="1">{#N/A,#N/A,FALSE,"ACQ_GRAPHS";#N/A,#N/A,FALSE,"T_1 GRAPHS";#N/A,#N/A,FALSE,"T_2 GRAPHS";#N/A,#N/A,FALSE,"COMB_GRAPHS"}</definedName>
    <definedName name="redo" hidden="1">{#N/A,#N/A,FALSE,"ACQ_GRAPHS";#N/A,#N/A,FALSE,"T_1 GRAPHS";#N/A,#N/A,FALSE,"T_2 GRAPHS";#N/A,#N/A,FALSE,"COMB_GRAPHS"}</definedName>
    <definedName name="redo4" localSheetId="2" hidden="1">{#N/A,#N/A,FALSE,"ACQ_GRAPHS";#N/A,#N/A,FALSE,"T_1 GRAPHS";#N/A,#N/A,FALSE,"T_2 GRAPHS";#N/A,#N/A,FALSE,"COMB_GRAPHS"}</definedName>
    <definedName name="redo4" hidden="1">{#N/A,#N/A,FALSE,"ACQ_GRAPHS";#N/A,#N/A,FALSE,"T_1 GRAPHS";#N/A,#N/A,FALSE,"T_2 GRAPHS";#N/A,#N/A,FALSE,"COMB_GRAPHS"}</definedName>
    <definedName name="REDUCE_IR">NA()</definedName>
    <definedName name="REDUCE_IR_1">#N/A</definedName>
    <definedName name="REDUCE_IR_2">#N/A</definedName>
    <definedName name="Reduce_Turnover_of_Top_Performers">#REF!</definedName>
    <definedName name="Reduce_Turnover_Timely_Compensation_Review_Increase_Utilization">#REF!</definedName>
    <definedName name="REDVTE1">#REF!</definedName>
    <definedName name="REDVTE2">#REF!</definedName>
    <definedName name="redwoodrent">#REF!</definedName>
    <definedName name="reear" localSheetId="2" hidden="1">{#N/A,#N/A,FALSE,"Sheet1"}</definedName>
    <definedName name="reear" hidden="1">{#N/A,#N/A,FALSE,"Sheet1"}</definedName>
    <definedName name="reee" localSheetId="2" hidden="1">{"'Vietnam'!$E$21:$W$45","'Vietnam'!$E$21:$W$45"}</definedName>
    <definedName name="reee" hidden="1">{"'Vietnam'!$E$21:$W$45","'Vietnam'!$E$21:$W$45"}</definedName>
    <definedName name="reee2" localSheetId="2" hidden="1">{"'Vietnam'!$E$21:$W$45","'Vietnam'!$E$21:$W$45"}</definedName>
    <definedName name="reee2" hidden="1">{"'Vietnam'!$E$21:$W$45","'Vietnam'!$E$21:$W$45"}</definedName>
    <definedName name="reer"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reer"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reewrew" localSheetId="2" hidden="1">{"arpm1995",#N/A,FALSE,"Summary 95-96";"bus_long_distance",#N/A,FALSE,"Summary 95-96";"mins_per_day",#N/A,FALSE,"Summary 95-96";"minutes1995",#N/A,FALSE,"Summary 95-96";"rev_per_day",#N/A,FALSE,"Summary 95-96";"view1995",#N/A,FALSE,"Summary 95-96"}</definedName>
    <definedName name="reewrew" hidden="1">{"arpm1995",#N/A,FALSE,"Summary 95-96";"bus_long_distance",#N/A,FALSE,"Summary 95-96";"mins_per_day",#N/A,FALSE,"Summary 95-96";"minutes1995",#N/A,FALSE,"Summary 95-96";"rev_per_day",#N/A,FALSE,"Summary 95-96";"view1995",#N/A,FALSE,"Summary 95-96"}</definedName>
    <definedName name="ref">#REF!</definedName>
    <definedName name="Ref_1">#REF!</definedName>
    <definedName name="Ref_2">#REF!</definedName>
    <definedName name="Ref_3">#REF!</definedName>
    <definedName name="Ref_4">#REF!</definedName>
    <definedName name="Ref_5">#REF!</definedName>
    <definedName name="refbuster">#REF!</definedName>
    <definedName name="RefCurr">#REF!</definedName>
    <definedName name="Reference2">#REF!</definedName>
    <definedName name="REFERENCIA">#REF!</definedName>
    <definedName name="refin">LEFT(#REF!)="Y"</definedName>
    <definedName name="Refresh_Rate">#REF!</definedName>
    <definedName name="rege" localSheetId="2" hidden="1">{#N/A,#N/A,TRUE,"Historicals";#N/A,#N/A,TRUE,"Charts";#N/A,#N/A,TRUE,"Forecasts"}</definedName>
    <definedName name="rege" hidden="1">{#N/A,#N/A,TRUE,"Historicals";#N/A,#N/A,TRUE,"Charts";#N/A,#N/A,TRUE,"Forecasts"}</definedName>
    <definedName name="regeg" localSheetId="2" hidden="1">{"general",#N/A,FALSE,"Assumptions"}</definedName>
    <definedName name="regeg" hidden="1">{"general",#N/A,FALSE,"Assumptions"}</definedName>
    <definedName name="reggie" localSheetId="2" hidden="1">{#N/A,#N/A,FALSE,"Pharm";#N/A,#N/A,FALSE,"WWCM"}</definedName>
    <definedName name="reggie" hidden="1">{#N/A,#N/A,FALSE,"Pharm";#N/A,#N/A,FALSE,"WWCM"}</definedName>
    <definedName name="reggie_1" localSheetId="2" hidden="1">{#N/A,#N/A,FALSE,"Pharm";#N/A,#N/A,FALSE,"WWCM"}</definedName>
    <definedName name="reggie_1" hidden="1">{#N/A,#N/A,FALSE,"Pharm";#N/A,#N/A,FALSE,"WWCM"}</definedName>
    <definedName name="reggie_2" localSheetId="2" hidden="1">{#N/A,#N/A,FALSE,"Pharm";#N/A,#N/A,FALSE,"WWCM"}</definedName>
    <definedName name="reggie_2" hidden="1">{#N/A,#N/A,FALSE,"Pharm";#N/A,#N/A,FALSE,"WWCM"}</definedName>
    <definedName name="reggie_3" localSheetId="2" hidden="1">{#N/A,#N/A,FALSE,"Pharm";#N/A,#N/A,FALSE,"WWCM"}</definedName>
    <definedName name="reggie_3" hidden="1">{#N/A,#N/A,FALSE,"Pharm";#N/A,#N/A,FALSE,"WWCM"}</definedName>
    <definedName name="reggie_4" localSheetId="2" hidden="1">{#N/A,#N/A,FALSE,"Pharm";#N/A,#N/A,FALSE,"WWCM"}</definedName>
    <definedName name="reggie_4" hidden="1">{#N/A,#N/A,FALSE,"Pharm";#N/A,#N/A,FALSE,"WWCM"}</definedName>
    <definedName name="Region">#REF!</definedName>
    <definedName name="Region_Name5" hidden="1">#REF!</definedName>
    <definedName name="REGIONAL_SEGMENT">#REF!</definedName>
    <definedName name="RegionList">#REF!</definedName>
    <definedName name="RegisteredUsers" localSheetId="2" hidden="1">{"'Customer Support Trends'!$A$1:$AB$13"}</definedName>
    <definedName name="RegisteredUsers" hidden="1">{"'Customer Support Trends'!$A$1:$AB$13"}</definedName>
    <definedName name="RegisteredUsers2" localSheetId="2" hidden="1">{"'Customer Support Trends'!$A$1:$AB$13"}</definedName>
    <definedName name="RegisteredUsers2" hidden="1">{"'Customer Support Trends'!$A$1:$AB$13"}</definedName>
    <definedName name="Regnew" localSheetId="2" hidden="1">{"arpm1995",#N/A,FALSE,"Summary 95-96";"bus_long_distance",#N/A,FALSE,"Summary 95-96";"mins_per_day",#N/A,FALSE,"Summary 95-96";"minutes1995",#N/A,FALSE,"Summary 95-96";"rev_per_day",#N/A,FALSE,"Summary 95-96";"view1995",#N/A,FALSE,"Summary 95-96"}</definedName>
    <definedName name="Regnew" hidden="1">{"arpm1995",#N/A,FALSE,"Summary 95-96";"bus_long_distance",#N/A,FALSE,"Summary 95-96";"mins_per_day",#N/A,FALSE,"Summary 95-96";"minutes1995",#N/A,FALSE,"Summary 95-96";"rev_per_day",#N/A,FALSE,"Summary 95-96";"view1995",#N/A,FALSE,"Summary 95-96"}</definedName>
    <definedName name="regrg" localSheetId="2" hidden="1">{"comp1",#N/A,FALSE,"COMPS";"footnotes",#N/A,FALSE,"COMPS"}</definedName>
    <definedName name="regrg" hidden="1">{"comp1",#N/A,FALSE,"COMPS";"footnotes",#N/A,FALSE,"COMPS"}</definedName>
    <definedName name="REID" localSheetId="2" hidden="1">{"LBO Summary",#N/A,FALSE,"Summary";"Income Statement",#N/A,FALSE,"Model";"Cash Flow",#N/A,FALSE,"Model";"Balance Sheet",#N/A,FALSE,"Model";"Working Capital",#N/A,FALSE,"Model";"Pro Forma Balance Sheets",#N/A,FALSE,"PFBS";"Debt Balances",#N/A,FALSE,"Model";"Fee Schedules",#N/A,FALSE,"Model"}</definedName>
    <definedName name="REID" hidden="1">{"LBO Summary",#N/A,FALSE,"Summary";"Income Statement",#N/A,FALSE,"Model";"Cash Flow",#N/A,FALSE,"Model";"Balance Sheet",#N/A,FALSE,"Model";"Working Capital",#N/A,FALSE,"Model";"Pro Forma Balance Sheets",#N/A,FALSE,"PFBS";"Debt Balances",#N/A,FALSE,"Model";"Fee Schedules",#N/A,FALSE,"Model"}</definedName>
    <definedName name="reiter" hidden="1">{#N/A,#N/A,TRUE,"Report Cover";#N/A,#N/A,TRUE,"WW Gross Margin";#N/A,#N/A,TRUE,"Overhead";#N/A,#N/A,TRUE,"Mfg Variances";#N/A,#N/A,TRUE,"Prod Line $";#N/A,#N/A,TRUE,"Warranty Reserve";#N/A,#N/A,TRUE,"Inv by Loc";#N/A,#N/A,TRUE,"Consol Inv";#N/A,#N/A,TRUE,"Inv Reserves";#N/A,#N/A,TRUE,"E&amp;O";#N/A,#N/A,TRUE,"Inv Recon";#N/A,#N/A,TRUE,"Inv Accruals";#N/A,#N/A,TRUE,"Turns"}</definedName>
    <definedName name="Related" localSheetId="2" hidden="1">{#N/A,#N/A,FALSE,"Job Sched"}</definedName>
    <definedName name="Related" hidden="1">{#N/A,#N/A,FALSE,"Job Sched"}</definedName>
    <definedName name="Relationship">#REF!</definedName>
    <definedName name="RELOC_SAL_INPUT">#REF!</definedName>
    <definedName name="Remaining_Target_Shares_Subject_to_Equity_Incentive_Awards_At_Closing" localSheetId="2">OFFSET('Consulting Rev_Backlog'!_6454__FDSAUDITLINK__,1,0,_51__123Graph_ECHART_7)</definedName>
    <definedName name="Remaining_Target_Shares_Subject_to_Equity_Incentive_Awards_At_Closing">OFFSET('Consulting Rev_Backlog'!_6454__FDSAUDITLINK__,1,0,_51__123Graph_ECHART_7)</definedName>
    <definedName name="RemainingMon">#REF!</definedName>
    <definedName name="remainingPoints">#REF!</definedName>
    <definedName name="RemainYear">#REF!</definedName>
    <definedName name="rena" localSheetId="2" hidden="1">{#N/A,#N/A,FALSE,"Approval Form";#N/A,#N/A,FALSE,"Renewal";#N/A,#N/A,FALSE,"Cosmos Report"}</definedName>
    <definedName name="rena" hidden="1">{#N/A,#N/A,FALSE,"Approval Form";#N/A,#N/A,FALSE,"Renewal";#N/A,#N/A,FALSE,"Cosmos Report"}</definedName>
    <definedName name="rena_1" localSheetId="2" hidden="1">{#N/A,#N/A,FALSE,"Approval Form";#N/A,#N/A,FALSE,"Renewal";#N/A,#N/A,FALSE,"Cosmos Report"}</definedName>
    <definedName name="rena_1" hidden="1">{#N/A,#N/A,FALSE,"Approval Form";#N/A,#N/A,FALSE,"Renewal";#N/A,#N/A,FALSE,"Cosmos Report"}</definedName>
    <definedName name="rena_2" localSheetId="2" hidden="1">{#N/A,#N/A,FALSE,"Approval Form";#N/A,#N/A,FALSE,"Renewal";#N/A,#N/A,FALSE,"Cosmos Report"}</definedName>
    <definedName name="rena_2" hidden="1">{#N/A,#N/A,FALSE,"Approval Form";#N/A,#N/A,FALSE,"Renewal";#N/A,#N/A,FALSE,"Cosmos Report"}</definedName>
    <definedName name="rena_3" localSheetId="2" hidden="1">{#N/A,#N/A,FALSE,"Approval Form";#N/A,#N/A,FALSE,"Renewal";#N/A,#N/A,FALSE,"Cosmos Report"}</definedName>
    <definedName name="rena_3" hidden="1">{#N/A,#N/A,FALSE,"Approval Form";#N/A,#N/A,FALSE,"Renewal";#N/A,#N/A,FALSE,"Cosmos Report"}</definedName>
    <definedName name="rena_4" localSheetId="2" hidden="1">{#N/A,#N/A,FALSE,"Approval Form";#N/A,#N/A,FALSE,"Renewal";#N/A,#N/A,FALSE,"Cosmos Report"}</definedName>
    <definedName name="rena_4" hidden="1">{#N/A,#N/A,FALSE,"Approval Form";#N/A,#N/A,FALSE,"Renewal";#N/A,#N/A,FALSE,"Cosmos Report"}</definedName>
    <definedName name="rename" localSheetId="2" hidden="1">{#N/A,#N/A,FALSE,"Fiber - Domestic";#N/A,#N/A,FALSE,"Fiber - Internat'l"}</definedName>
    <definedName name="rename" hidden="1">{#N/A,#N/A,FALSE,"Fiber - Domestic";#N/A,#N/A,FALSE,"Fiber - Internat'l"}</definedName>
    <definedName name="rename2" localSheetId="2" hidden="1">{#N/A,#N/A,FALSE,"Aging Summary";#N/A,#N/A,FALSE,"Ratio Analysis";#N/A,#N/A,FALSE,"Test 120 Day Accts";#N/A,#N/A,FALSE,"Tickmarks"}</definedName>
    <definedName name="rename2" hidden="1">{#N/A,#N/A,FALSE,"Aging Summary";#N/A,#N/A,FALSE,"Ratio Analysis";#N/A,#N/A,FALSE,"Test 120 Day Accts";#N/A,#N/A,FALSE,"Tickmarks"}</definedName>
    <definedName name="renamedbla" localSheetId="2" hidden="1">{#N/A,#N/A,TRUE,"Main assumptions";#N/A,#N/A,TRUE,"Subscriber projections";#N/A,#N/A,TRUE,"Revenues";#N/A,#N/A,TRUE,"Opex";#N/A,#N/A,TRUE,"Capex";#N/A,#N/A,TRUE,"Working capital";#N/A,#N/A,TRUE,"P&amp;L";#N/A,#N/A,TRUE,"Cash";#N/A,#N/A,TRUE,"Balance";#N/A,#N/A,TRUE,"Valuation";#N/A,#N/A,TRUE,"Bench"}</definedName>
    <definedName name="renamedbla" hidden="1">{#N/A,#N/A,TRUE,"Main assumptions";#N/A,#N/A,TRUE,"Subscriber projections";#N/A,#N/A,TRUE,"Revenues";#N/A,#N/A,TRUE,"Opex";#N/A,#N/A,TRUE,"Capex";#N/A,#N/A,TRUE,"Working capital";#N/A,#N/A,TRUE,"P&amp;L";#N/A,#N/A,TRUE,"Cash";#N/A,#N/A,TRUE,"Balance";#N/A,#N/A,TRUE,"Valuation";#N/A,#N/A,TRUE,"Bench"}</definedName>
    <definedName name="renamedbla_2" localSheetId="2" hidden="1">{#N/A,#N/A,TRUE,"Main assumptions";#N/A,#N/A,TRUE,"Subscriber projections";#N/A,#N/A,TRUE,"Revenues";#N/A,#N/A,TRUE,"Opex";#N/A,#N/A,TRUE,"Capex";#N/A,#N/A,TRUE,"Working capital";#N/A,#N/A,TRUE,"P&amp;L";#N/A,#N/A,TRUE,"Cash";#N/A,#N/A,TRUE,"Balance";#N/A,#N/A,TRUE,"Valuation";#N/A,#N/A,TRUE,"Bench"}</definedName>
    <definedName name="renamedbla_2" hidden="1">{#N/A,#N/A,TRUE,"Main assumptions";#N/A,#N/A,TRUE,"Subscriber projections";#N/A,#N/A,TRUE,"Revenues";#N/A,#N/A,TRUE,"Opex";#N/A,#N/A,TRUE,"Capex";#N/A,#N/A,TRUE,"Working capital";#N/A,#N/A,TRUE,"P&amp;L";#N/A,#N/A,TRUE,"Cash";#N/A,#N/A,TRUE,"Balance";#N/A,#N/A,TRUE,"Valuation";#N/A,#N/A,TRUE,"Bench"}</definedName>
    <definedName name="renamedbla1" localSheetId="2" hidden="1">{#N/A,#N/A,TRUE,"Main assumptions";#N/A,#N/A,TRUE,"Subscriber projections";#N/A,#N/A,TRUE,"Revenues";#N/A,#N/A,TRUE,"Opex";#N/A,#N/A,TRUE,"Capex";#N/A,#N/A,TRUE,"Working capital";#N/A,#N/A,TRUE,"P&amp;L";#N/A,#N/A,TRUE,"Cash";#N/A,#N/A,TRUE,"Balance";#N/A,#N/A,TRUE,"Valuation";#N/A,#N/A,TRUE,"Bench"}</definedName>
    <definedName name="renamedbla1" hidden="1">{#N/A,#N/A,TRUE,"Main assumptions";#N/A,#N/A,TRUE,"Subscriber projections";#N/A,#N/A,TRUE,"Revenues";#N/A,#N/A,TRUE,"Opex";#N/A,#N/A,TRUE,"Capex";#N/A,#N/A,TRUE,"Working capital";#N/A,#N/A,TRUE,"P&amp;L";#N/A,#N/A,TRUE,"Cash";#N/A,#N/A,TRUE,"Balance";#N/A,#N/A,TRUE,"Valuation";#N/A,#N/A,TRUE,"Bench"}</definedName>
    <definedName name="renameddeleteme" localSheetId="2" hidden="1">{"PA1",#N/A,FALSE,"BORDMW";"pa2",#N/A,FALSE,"BORDMW";"PA3",#N/A,FALSE,"BORDMW";"PA4",#N/A,FALSE,"BORDMW"}</definedName>
    <definedName name="renameddeleteme" hidden="1">{"PA1",#N/A,FALSE,"BORDMW";"pa2",#N/A,FALSE,"BORDMW";"PA3",#N/A,FALSE,"BORDMW";"PA4",#N/A,FALSE,"BORDMW"}</definedName>
    <definedName name="Renault_Nissan">#REF!</definedName>
    <definedName name="Rene" localSheetId="2" hidden="1">{"'Customer Support Trends'!$A$1:$AB$13"}</definedName>
    <definedName name="Rene" hidden="1">{"'Customer Support Trends'!$A$1:$AB$13"}</definedName>
    <definedName name="rene_registered3" localSheetId="2" hidden="1">{"'Customer Support Trends'!$A$1:$AB$13"}</definedName>
    <definedName name="rene_registered3" hidden="1">{"'Customer Support Trends'!$A$1:$AB$13"}</definedName>
    <definedName name="rene_registeredusers2" localSheetId="2" hidden="1">{"'Customer Support Trends'!$A$1:$AB$13"}</definedName>
    <definedName name="rene_registeredusers2" hidden="1">{"'Customer Support Trends'!$A$1:$AB$13"}</definedName>
    <definedName name="Rene2" localSheetId="2" hidden="1">{"'Customer Support Trends'!$A$1:$AB$13"}</definedName>
    <definedName name="Rene2" hidden="1">{"'Customer Support Trends'!$A$1:$AB$13"}</definedName>
    <definedName name="renew">#REF!</definedName>
    <definedName name="renewal">#REF!</definedName>
    <definedName name="Renewal_Maint">#REF!</definedName>
    <definedName name="renewalscomms">#REF!</definedName>
    <definedName name="renj" localSheetId="2" hidden="1">{#N/A,#N/A,FALSE,"Renewal"}</definedName>
    <definedName name="renj" hidden="1">{#N/A,#N/A,FALSE,"Renewal"}</definedName>
    <definedName name="renj_1" localSheetId="2" hidden="1">{#N/A,#N/A,FALSE,"Renewal"}</definedName>
    <definedName name="renj_1" hidden="1">{#N/A,#N/A,FALSE,"Renewal"}</definedName>
    <definedName name="renj_2" localSheetId="2" hidden="1">{#N/A,#N/A,FALSE,"Renewal"}</definedName>
    <definedName name="renj_2" hidden="1">{#N/A,#N/A,FALSE,"Renewal"}</definedName>
    <definedName name="renj_3" localSheetId="2" hidden="1">{#N/A,#N/A,FALSE,"Renewal"}</definedName>
    <definedName name="renj_3" hidden="1">{#N/A,#N/A,FALSE,"Renewal"}</definedName>
    <definedName name="renj_4" localSheetId="2" hidden="1">{#N/A,#N/A,FALSE,"Renewal"}</definedName>
    <definedName name="renj_4" hidden="1">{#N/A,#N/A,FALSE,"Renewal"}</definedName>
    <definedName name="renommé">#REF!</definedName>
    <definedName name="rent" localSheetId="2" hidden="1">{"1.accts",#N/A,FALSE,"2.Operations 6100";"2.accts",#N/A,FALSE,"2.Operations 6100"}</definedName>
    <definedName name="rent" hidden="1">{"1.accts",#N/A,FALSE,"2.Operations 6100";"2.accts",#N/A,FALSE,"2.Operations 6100"}</definedName>
    <definedName name="rentalCAGR">#REF!</definedName>
    <definedName name="RentGrowth">#REF!</definedName>
    <definedName name="RentLookup">#REF!</definedName>
    <definedName name="reone" localSheetId="2" hidden="1">{#N/A,#N/A,FALSE,"ACQ_GRAPHS";#N/A,#N/A,FALSE,"T_1 GRAPHS";#N/A,#N/A,FALSE,"T_2 GRAPHS";#N/A,#N/A,FALSE,"COMB_GRAPHS"}</definedName>
    <definedName name="reone" hidden="1">{#N/A,#N/A,FALSE,"ACQ_GRAPHS";#N/A,#N/A,FALSE,"T_1 GRAPHS";#N/A,#N/A,FALSE,"T_2 GRAPHS";#N/A,#N/A,FALSE,"COMB_GRAPHS"}</definedName>
    <definedName name="rep" localSheetId="2">#REF!,#REF!,#REF!,#REF!</definedName>
    <definedName name="rep" hidden="1">{#N/A,#N/A,TRUE,"Sch-5a";#N/A,#N/A,TRUE,"Sch-5b";#N/A,#N/A,TRUE,"Sch-5c";#N/A,#N/A,TRUE,"Sch-5d";#N/A,#N/A,TRUE,"Sch-6a";#N/A,#N/A,TRUE,"Sch-6b";#N/A,#N/A,TRUE,"Sch-6c";#N/A,#N/A,TRUE,"Sch-6d";#N/A,#N/A,TRUE,"Sch-6e"}</definedName>
    <definedName name="REPAIR">#REF!</definedName>
    <definedName name="REPAIR..">#REF!</definedName>
    <definedName name="repairs">#REF!</definedName>
    <definedName name="Repay">#REF!</definedName>
    <definedName name="rePipeTexas" hidden="1">#REF!</definedName>
    <definedName name="replace">#REF!</definedName>
    <definedName name="replace2">#REF!</definedName>
    <definedName name="replacement" localSheetId="2" hidden="1">{"fcst w head depre cap",#N/A,FALSE,"PL";"new bud adj",#N/A,FALSE,"PL";"qtr",#N/A,FALSE,"PL";"quick",#N/A,FALSE,"PL";"bal sheet",#N/A,FALSE,"PL";"fixed assets",#N/A,FALSE,"PL"}</definedName>
    <definedName name="Replacement" hidden="1">{#N/A,#N/A,FALSE,"Aging Summary";#N/A,#N/A,FALSE,"Ratio Analysis";#N/A,#N/A,FALSE,"Test 120 Day Accts";#N/A,#N/A,FALSE,"Tickmarks"}</definedName>
    <definedName name="replacement1" localSheetId="2" hidden="1">{"Quarterly",#N/A,FALSE,"Belgium";"Quarterly",#N/A,FALSE,"France";"Quarterly",#N/A,FALSE,"Germany";"Quarterly",#N/A,FALSE,"Italy";"Quarterly",#N/A,FALSE,"UK"}</definedName>
    <definedName name="replacement1" hidden="1">{"Quarterly",#N/A,FALSE,"Belgium";"Quarterly",#N/A,FALSE,"France";"Quarterly",#N/A,FALSE,"Germany";"Quarterly",#N/A,FALSE,"Italy";"Quarterly",#N/A,FALSE,"UK"}</definedName>
    <definedName name="replacement2" localSheetId="2" hidden="1">{#N/A,#N/A,FALSE,"Line of Business";#N/A,#N/A,FALSE,"Line of Business YTD";#N/A,#N/A,FALSE,"Line of Business Forecast"}</definedName>
    <definedName name="replacement2" hidden="1">{#N/A,#N/A,FALSE,"Line of Business";#N/A,#N/A,FALSE,"Line of Business YTD";#N/A,#N/A,FALSE,"Line of Business Forecast"}</definedName>
    <definedName name="replacement3" localSheetId="2" hidden="1">{#N/A,#N/A,FALSE,"Pan Europe Belgium";#N/A,#N/A,FALSE,"Pan Europe France";#N/A,#N/A,FALSE,"Pan Europe Germany";#N/A,#N/A,FALSE,"Pan Europe Italy";#N/A,#N/A,FALSE,"Pan Europe Sweden";#N/A,#N/A,FALSE,"Pan Europe UK"}</definedName>
    <definedName name="replacement3" hidden="1">{#N/A,#N/A,FALSE,"Pan Europe Belgium";#N/A,#N/A,FALSE,"Pan Europe France";#N/A,#N/A,FALSE,"Pan Europe Germany";#N/A,#N/A,FALSE,"Pan Europe Italy";#N/A,#N/A,FALSE,"Pan Europe Sweden";#N/A,#N/A,FALSE,"Pan Europe UK"}</definedName>
    <definedName name="replacement4" localSheetId="2" hidden="1">{#N/A,#N/A,FALSE,"Default Data";#N/A,#N/A,FALSE,"25% case";#N/A,#N/A,FALSE,"99 Tax Model";#N/A,#N/A,FALSE,"ROY CALCS";#N/A,#N/A,FALSE,"Acquisition Royalty";#N/A,#N/A,FALSE,"Cisco FSC"}</definedName>
    <definedName name="replacement4" hidden="1">{#N/A,#N/A,FALSE,"Default Data";#N/A,#N/A,FALSE,"25% case";#N/A,#N/A,FALSE,"99 Tax Model";#N/A,#N/A,FALSE,"ROY CALCS";#N/A,#N/A,FALSE,"Acquisition Royalty";#N/A,#N/A,FALSE,"Cisco FSC"}</definedName>
    <definedName name="replacement5" localSheetId="2" hidden="1">{#N/A,#N/A,FALSE,"EOC";#N/A,#N/A,FALSE,"Distributor";#N/A,#N/A,FALSE,"Manufacturing";#N/A,#N/A,FALSE,"Service"}</definedName>
    <definedName name="replacement5" hidden="1">{#N/A,#N/A,FALSE,"EOC";#N/A,#N/A,FALSE,"Distributor";#N/A,#N/A,FALSE,"Manufacturing";#N/A,#N/A,FALSE,"Service"}</definedName>
    <definedName name="replacement6" localSheetId="2" hidden="1">{#N/A,#N/A,FALSE,"Austria";#N/A,#N/A,FALSE,"Belgium";#N/A,#N/A,FALSE,"Czech";#N/A,#N/A,FALSE,"Denmark";#N/A,#N/A,FALSE,"Finland";#N/A,#N/A,FALSE,"France";#N/A,#N/A,FALSE,"Germany";#N/A,#N/A,FALSE,"Greece";#N/A,#N/A,FALSE,"Hungary";#N/A,#N/A,FALSE,"Israel";#N/A,#N/A,FALSE,"Italy";#N/A,#N/A,FALSE,"Neth";#N/A,#N/A,FALSE,"Norway";#N/A,#N/A,FALSE,"Poland";#N/A,#N/A,FALSE,"Slovenia";#N/A,#N/A,FALSE,"Sth Afr";#N/A,#N/A,FALSE,"Spain";#N/A,#N/A,FALSE,"Switz";#N/A,#N/A,FALSE,"Sweden";#N/A,#N/A,FALSE,"Turkey";#N/A,#N/A,FALSE,"UK";#N/A,#N/A,FALSE,"Pan Europe Belgium";#N/A,#N/A,FALSE,"Pan Europe France";#N/A,#N/A,FALSE,"Pan Europe Germany";#N/A,#N/A,FALSE,"Pan Europe Italy";#N/A,#N/A,FALSE,"Pan Europe Sweden";#N/A,#N/A,FALSE,"Pan Europe UK"}</definedName>
    <definedName name="replacement6" hidden="1">{#N/A,#N/A,FALSE,"Austria";#N/A,#N/A,FALSE,"Belgium";#N/A,#N/A,FALSE,"Czech";#N/A,#N/A,FALSE,"Denmark";#N/A,#N/A,FALSE,"Finland";#N/A,#N/A,FALSE,"France";#N/A,#N/A,FALSE,"Germany";#N/A,#N/A,FALSE,"Greece";#N/A,#N/A,FALSE,"Hungary";#N/A,#N/A,FALSE,"Israel";#N/A,#N/A,FALSE,"Italy";#N/A,#N/A,FALSE,"Neth";#N/A,#N/A,FALSE,"Norway";#N/A,#N/A,FALSE,"Poland";#N/A,#N/A,FALSE,"Slovenia";#N/A,#N/A,FALSE,"Sth Afr";#N/A,#N/A,FALSE,"Spain";#N/A,#N/A,FALSE,"Switz";#N/A,#N/A,FALSE,"Sweden";#N/A,#N/A,FALSE,"Turkey";#N/A,#N/A,FALSE,"UK";#N/A,#N/A,FALSE,"Pan Europe Belgium";#N/A,#N/A,FALSE,"Pan Europe France";#N/A,#N/A,FALSE,"Pan Europe Germany";#N/A,#N/A,FALSE,"Pan Europe Italy";#N/A,#N/A,FALSE,"Pan Europe Sweden";#N/A,#N/A,FALSE,"Pan Europe UK"}</definedName>
    <definedName name="replacement8" localSheetId="2" hidden="1">{#N/A,#N/A,FALSE,"EOC";#N/A,#N/A,FALSE,"Distributor";#N/A,#N/A,FALSE,"Manufacturing";#N/A,#N/A,FALSE,"Service"}</definedName>
    <definedName name="replacement8" hidden="1">{#N/A,#N/A,FALSE,"EOC";#N/A,#N/A,FALSE,"Distributor";#N/A,#N/A,FALSE,"Manufacturing";#N/A,#N/A,FALSE,"Service"}</definedName>
    <definedName name="replacement9" localSheetId="2" hidden="1">{#N/A,#N/A,FALSE,"EOC YTD ACTUAL";#N/A,#N/A,FALSE,"Distributor YTD Actual";#N/A,#N/A,FALSE,"Manufacturing YTD Actual";#N/A,#N/A,FALSE,"Service YTD Actual"}</definedName>
    <definedName name="replacement9" hidden="1">{#N/A,#N/A,FALSE,"EOC YTD ACTUAL";#N/A,#N/A,FALSE,"Distributor YTD Actual";#N/A,#N/A,FALSE,"Manufacturing YTD Actual";#N/A,#N/A,FALSE,"Service YTD Actual"}</definedName>
    <definedName name="repm">#REF!</definedName>
    <definedName name="RepNum">#REF!</definedName>
    <definedName name="repo">#REF!</definedName>
    <definedName name="Report" localSheetId="2">#REF!</definedName>
    <definedName name="Report" hidden="1">{#N/A,#N/A,FALSE,"Report Print"}</definedName>
    <definedName name="Report.Sheet.List" hidden="1">OFFSET(#REF!,0,0,#REF!,1)</definedName>
    <definedName name="Report.Sheet.Selected" hidden="1">OFFSET(#REF!,0,0,#REF!,1)</definedName>
    <definedName name="Report.Type.List" hidden="1">OFFSET(#REF!,0,0,#REF!,1)</definedName>
    <definedName name="Report.Type.Selected" hidden="1">OFFSET(#REF!,0,0,#REF!,1)</definedName>
    <definedName name="Report_Annual" localSheetId="2" hidden="1">{"annual",#N/A,FALSE,"MAS";"margins",#N/A,FALSE,"MAS";"Q",#N/A,FALSE,"Qtrs."}</definedName>
    <definedName name="Report_Annual" hidden="1">{"annual",#N/A,FALSE,"MAS";"margins",#N/A,FALSE,"MAS";"Q",#N/A,FALSE,"Qtrs."}</definedName>
    <definedName name="Report_Data_As_Of">#REF!</definedName>
    <definedName name="Report_Data_Month">#REF!</definedName>
    <definedName name="Report_Data_Year">#REF!</definedName>
    <definedName name="Report_DIM.01" hidden="1">"hr_emp"</definedName>
    <definedName name="Report_MemoSortHide" hidden="1">TRUE</definedName>
    <definedName name="Report_ParentName.01" hidden="1">"Total"</definedName>
    <definedName name="Report_Version_3">"A1"</definedName>
    <definedName name="Report_WriteMemWhenOptn" hidden="1">2</definedName>
    <definedName name="Report2.Header">#REF!</definedName>
    <definedName name="Report2.Range">#REF!</definedName>
    <definedName name="ReportCreated">TRUE</definedName>
    <definedName name="ReportedNetIncome">#REF!</definedName>
    <definedName name="ReportedPretaxIncome">#REF!</definedName>
    <definedName name="ReportedTaxes">#REF!</definedName>
    <definedName name="ReportGroup">0</definedName>
    <definedName name="reporting_categories">#REF!</definedName>
    <definedName name="Reporting_site">#REF!</definedName>
    <definedName name="Reportlayout">#REF!</definedName>
    <definedName name="ReportMonth">#REF!</definedName>
    <definedName name="ReportPage1" localSheetId="2" hidden="1">{"Annual_Income",#N/A,FALSE,"Report Page";"Balance_Cash_Flow",#N/A,FALSE,"Report Page";"Quarterly_Income",#N/A,FALSE,"Report Page"}</definedName>
    <definedName name="ReportPage1" hidden="1">{"Annual_Income",#N/A,FALSE,"Report Page";"Balance_Cash_Flow",#N/A,FALSE,"Report Page";"Quarterly_Income",#N/A,FALSE,"Report Page"}</definedName>
    <definedName name="REPORTPRINT">#REF!</definedName>
    <definedName name="ReprintRev">#REF!</definedName>
    <definedName name="reps" localSheetId="2" hidden="1">{"FY03_Assets",#N/A,FALSE,"Fin Stmt Budget";"FY03_Liabilities",#N/A,FALSE,"Fin Stmt Budget";"FY03_Inc_Stmt",#N/A,FALSE,"Fin Stmt Budget";"FY03_SOCF",#N/A,FALSE,"Fin Stmt Budget"}</definedName>
    <definedName name="reps" hidden="1">{"FY03_Assets",#N/A,FALSE,"Fin Stmt Budget";"FY03_Liabilities",#N/A,FALSE,"Fin Stmt Budget";"FY03_Inc_Stmt",#N/A,FALSE,"Fin Stmt Budget";"FY03_SOCF",#N/A,FALSE,"Fin Stmt Budget"}</definedName>
    <definedName name="RepTable">#REF!</definedName>
    <definedName name="reqrweq" hidden="1">{#N/A,#N/A,FALSE,"PL";"no values",#N/A,FALSE,"value";#N/A,#N/A,FALSE,"PL%";#N/A,#N/A,FALSE,"R";#N/A,#N/A,FALSE,"MD";#N/A,#N/A,FALSE,"OpEx";#N/A,#N/A,FALSE,"CapEx";#N/A,#N/A,FALSE,"Stats"}</definedName>
    <definedName name="Required_Leads">#REF!</definedName>
    <definedName name="Required_ROI">#REF!</definedName>
    <definedName name="requirements">#REF!</definedName>
    <definedName name="rere" localSheetId="2" hidden="1">{#N/A,#N/A,FALSE,"ORIX CSC"}</definedName>
    <definedName name="rere" hidden="1">{#N/A,#N/A,FALSE,"ORIX CSC"}</definedName>
    <definedName name="rerer" localSheetId="2" hidden="1">{"arpm1995",#N/A,FALSE,"Summary 95-96";"bus_long_distance",#N/A,FALSE,"Summary 95-96";"mins_per_day",#N/A,FALSE,"Summary 95-96";"minutes1995",#N/A,FALSE,"Summary 95-96";"rev_per_day",#N/A,FALSE,"Summary 95-96";"view1995",#N/A,FALSE,"Summary 95-96"}</definedName>
    <definedName name="rerer" hidden="1">{"arpm1995",#N/A,FALSE,"Summary 95-96";"bus_long_distance",#N/A,FALSE,"Summary 95-96";"mins_per_day",#N/A,FALSE,"Summary 95-96";"minutes1995",#N/A,FALSE,"Summary 95-96";"rev_per_day",#N/A,FALSE,"Summary 95-96";"view1995",#N/A,FALSE,"Summary 95-96"}</definedName>
    <definedName name="rerere" localSheetId="2" hidden="1">{"mgmt forecast",#N/A,FALSE,"Mgmt Forecast";"dcf table",#N/A,FALSE,"Mgmt Forecast";"sensitivity",#N/A,FALSE,"Mgmt Forecast";"table inputs",#N/A,FALSE,"Mgmt Forecast";"calculations",#N/A,FALSE,"Mgmt Forecast"}</definedName>
    <definedName name="rerere" hidden="1">{"mgmt forecast",#N/A,FALSE,"Mgmt Forecast";"dcf table",#N/A,FALSE,"Mgmt Forecast";"sensitivity",#N/A,FALSE,"Mgmt Forecast";"table inputs",#N/A,FALSE,"Mgmt Forecast";"calculations",#N/A,FALSE,"Mgmt Forecast"}</definedName>
    <definedName name="rerewr" localSheetId="2" hidden="1">{"arpm1995",#N/A,FALSE,"Summary 95-96";"bus_long_distance",#N/A,FALSE,"Summary 95-96";"mins_per_day",#N/A,FALSE,"Summary 95-96";"minutes1995",#N/A,FALSE,"Summary 95-96";"rev_per_day",#N/A,FALSE,"Summary 95-96";"view1995",#N/A,FALSE,"Summary 95-96"}</definedName>
    <definedName name="rerewr" hidden="1">{"arpm1995",#N/A,FALSE,"Summary 95-96";"bus_long_distance",#N/A,FALSE,"Summary 95-96";"mins_per_day",#N/A,FALSE,"Summary 95-96";"minutes1995",#N/A,FALSE,"Summary 95-96";"rev_per_day",#N/A,FALSE,"Summary 95-96";"view1995",#N/A,FALSE,"Summary 95-96"}</definedName>
    <definedName name="rerewty4etr" localSheetId="2" hidden="1">{"arpm1995",#N/A,FALSE,"Summary 95-96";"bus_long_distance",#N/A,FALSE,"Summary 95-96";"mins_per_day",#N/A,FALSE,"Summary 95-96";"minutes1995",#N/A,FALSE,"Summary 95-96";"rev_per_day",#N/A,FALSE,"Summary 95-96";"view1995",#N/A,FALSE,"Summary 95-96"}</definedName>
    <definedName name="rerewty4etr" hidden="1">{"arpm1995",#N/A,FALSE,"Summary 95-96";"bus_long_distance",#N/A,FALSE,"Summary 95-96";"mins_per_day",#N/A,FALSE,"Summary 95-96";"minutes1995",#N/A,FALSE,"Summary 95-96";"rev_per_day",#N/A,FALSE,"Summary 95-96";"view1995",#N/A,FALSE,"Summary 95-96"}</definedName>
    <definedName name="RERT"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RERT"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reryt4y" localSheetId="2" hidden="1">{"arpm1995",#N/A,FALSE,"Summary 95-96";"bus_long_distance",#N/A,FALSE,"Summary 95-96";"mins_per_day",#N/A,FALSE,"Summary 95-96";"minutes1995",#N/A,FALSE,"Summary 95-96";"rev_per_day",#N/A,FALSE,"Summary 95-96";"view1995",#N/A,FALSE,"Summary 95-96"}</definedName>
    <definedName name="reryt4y" hidden="1">{"arpm1995",#N/A,FALSE,"Summary 95-96";"bus_long_distance",#N/A,FALSE,"Summary 95-96";"mins_per_day",#N/A,FALSE,"Summary 95-96";"minutes1995",#N/A,FALSE,"Summary 95-96";"rev_per_day",#N/A,FALSE,"Summary 95-96";"view1995",#N/A,FALSE,"Summary 95-96"}</definedName>
    <definedName name="res" hidden="1">{"QTR1",#N/A,FALSE,"Q1 Detail";"QTR2",#N/A,FALSE,"Q2 Detail";"QTR3",#N/A,FALSE,"Q3 Detail";"QTR4",#N/A,FALSE,"Q4 Detail"}</definedName>
    <definedName name="Research" localSheetId="2" hidden="1">{"Consolidated 5 Yr Annual",#N/A,FALSE,"MASTER CONS.";"Consolidated Worksheets 5 Yr",#N/A,FALSE,"MASTER CONS. worksheet";"Monthly Consoldiation Yr1",#N/A,FALSE,"CONS. MONTHLY";"Monthly Consolidation Yr2",#N/A,FALSE,"CONS. MONTHLY";"GBF ASSUMPTIONS",#N/A,FALSE,"GBF-Data";"GBF Annual 5 Yr",#N/A,FALSE,"GBF-Annual";"GBF Yr 1",#N/A,FALSE,"GBF-CF";"GBF Yr 2",#N/A,FALSE,"GBF-CF";"GBF Yr 3",#N/A,FALSE,"GBF-CF";"GBF Yr 4",#N/A,FALSE,"GBF-CF";"GBF Yr 5",#N/A,FALSE,"GBF-CF";"GALT ASSUMPTIONS",#N/A,FALSE,"GALT-Data";"GALT Annual 5 Yr",#N/A,FALSE,"GALT-Annual";"GALT Yr 1",#N/A,FALSE,"GALT-CF";"GALT Yr 2",#N/A,FALSE,"GALT-CF";"GALT Yr 3",#N/A,FALSE,"GALT-CF";"GALT Yr 4",#N/A,FALSE,"GALT-CF";"GALT Yr 5",#N/A,FALSE,"GALT-CF";"PARIS ASSUMPTIONS",#N/A,FALSE,"PARIS-Data";"PARIS Annual 5 Yr",#N/A,FALSE,"PARIS-Annual";"PARIS Yr 1",#N/A,FALSE,"PARIS-CF";"PARIS Yr 2",#N/A,FALSE,"PARIS-CF";"PARIS Yr 3",#N/A,FALSE,"PARIS-CF";"PARIS Yr 4",#N/A,FALSE,"PARIS-CF";"PARIS Yr 5",#N/A,FALSE,"PARIS-CF";"MORGAN ASSUMPTIONS",#N/A,FALSE,"MORGAN-Data";"MORGAN Annual 5 Yr",#N/A,FALSE,"MORGAN-Annual";"MORGAN Yr 1",#N/A,FALSE,"MORGAN-CF";"MORGAN Yr 2",#N/A,FALSE,"MORGAN-CF";"MORGAN Yr 3",#N/A,FALSE,"MORGAN-CF";"MORGAN Yr 4",#N/A,FALSE,"MORGAN-CF";"MORGAN Yr 5",#N/A,FALSE,"MORGAN-CF";"ALLIANCE ASSUMPTIONS",#N/A,FALSE,"ALLIANCE-Data";"ALLIANCE Annual 5 Yr",#N/A,FALSE,"ALLIANCE-Annual";"ALLIANCE Yr 1",#N/A,FALSE,"ALLIANCE-CF";"ALLIANCE Yr 2",#N/A,FALSE,"ALLIANCE-CF";"ALLIANCE Yr 3",#N/A,FALSE,"ALLIANCE-CF";"ALLIANCE Yr 4",#N/A,FALSE,"ALLIANCE-CF";"ALLIANCE Yr 5",#N/A,FALSE,"ALLIANCE-CF"}</definedName>
    <definedName name="Research" hidden="1">{"Consolidated 5 Yr Annual",#N/A,FALSE,"MASTER CONS.";"Consolidated Worksheets 5 Yr",#N/A,FALSE,"MASTER CONS. worksheet";"Monthly Consoldiation Yr1",#N/A,FALSE,"CONS. MONTHLY";"Monthly Consolidation Yr2",#N/A,FALSE,"CONS. MONTHLY";"GBF ASSUMPTIONS",#N/A,FALSE,"GBF-Data";"GBF Annual 5 Yr",#N/A,FALSE,"GBF-Annual";"GBF Yr 1",#N/A,FALSE,"GBF-CF";"GBF Yr 2",#N/A,FALSE,"GBF-CF";"GBF Yr 3",#N/A,FALSE,"GBF-CF";"GBF Yr 4",#N/A,FALSE,"GBF-CF";"GBF Yr 5",#N/A,FALSE,"GBF-CF";"GALT ASSUMPTIONS",#N/A,FALSE,"GALT-Data";"GALT Annual 5 Yr",#N/A,FALSE,"GALT-Annual";"GALT Yr 1",#N/A,FALSE,"GALT-CF";"GALT Yr 2",#N/A,FALSE,"GALT-CF";"GALT Yr 3",#N/A,FALSE,"GALT-CF";"GALT Yr 4",#N/A,FALSE,"GALT-CF";"GALT Yr 5",#N/A,FALSE,"GALT-CF";"PARIS ASSUMPTIONS",#N/A,FALSE,"PARIS-Data";"PARIS Annual 5 Yr",#N/A,FALSE,"PARIS-Annual";"PARIS Yr 1",#N/A,FALSE,"PARIS-CF";"PARIS Yr 2",#N/A,FALSE,"PARIS-CF";"PARIS Yr 3",#N/A,FALSE,"PARIS-CF";"PARIS Yr 4",#N/A,FALSE,"PARIS-CF";"PARIS Yr 5",#N/A,FALSE,"PARIS-CF";"MORGAN ASSUMPTIONS",#N/A,FALSE,"MORGAN-Data";"MORGAN Annual 5 Yr",#N/A,FALSE,"MORGAN-Annual";"MORGAN Yr 1",#N/A,FALSE,"MORGAN-CF";"MORGAN Yr 2",#N/A,FALSE,"MORGAN-CF";"MORGAN Yr 3",#N/A,FALSE,"MORGAN-CF";"MORGAN Yr 4",#N/A,FALSE,"MORGAN-CF";"MORGAN Yr 5",#N/A,FALSE,"MORGAN-CF";"ALLIANCE ASSUMPTIONS",#N/A,FALSE,"ALLIANCE-Data";"ALLIANCE Annual 5 Yr",#N/A,FALSE,"ALLIANCE-Annual";"ALLIANCE Yr 1",#N/A,FALSE,"ALLIANCE-CF";"ALLIANCE Yr 2",#N/A,FALSE,"ALLIANCE-CF";"ALLIANCE Yr 3",#N/A,FALSE,"ALLIANCE-CF";"ALLIANCE Yr 4",#N/A,FALSE,"ALLIANCE-CF";"ALLIANCE Yr 5",#N/A,FALSE,"ALLIANCE-CF"}</definedName>
    <definedName name="RESEARCH_DEV" hidden="1">"RESEARCH_DEV"</definedName>
    <definedName name="Reselects">#REF!</definedName>
    <definedName name="Reselects.">#REF!</definedName>
    <definedName name="Reseller_Customer" localSheetId="2">{"Reseller Customer"}</definedName>
    <definedName name="Reseller_Customer">{"Reseller Customer"}</definedName>
    <definedName name="RESERVE">#REF!</definedName>
    <definedName name="Reserve_for_Doubt">#REF!</definedName>
    <definedName name="REservesAug" localSheetId="2"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REservesAug"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Reset">#REF!</definedName>
    <definedName name="resources" localSheetId="2" hidden="1">{#N/A,#N/A,FALSE,"Assessment";#N/A,#N/A,FALSE,"Staffing";#N/A,#N/A,FALSE,"Hires";#N/A,#N/A,FALSE,"Assumptions"}</definedName>
    <definedName name="resources" hidden="1">{#N/A,#N/A,FALSE,"Assessment";#N/A,#N/A,FALSE,"Staffing";#N/A,#N/A,FALSE,"Hires";#N/A,#N/A,FALSE,"Assumptions"}</definedName>
    <definedName name="resources_1" localSheetId="2" hidden="1">{#N/A,#N/A,FALSE,"Assessment";#N/A,#N/A,FALSE,"Staffing";#N/A,#N/A,FALSE,"Hires";#N/A,#N/A,FALSE,"Assumptions"}</definedName>
    <definedName name="resources_1" hidden="1">{#N/A,#N/A,FALSE,"Assessment";#N/A,#N/A,FALSE,"Staffing";#N/A,#N/A,FALSE,"Hires";#N/A,#N/A,FALSE,"Assumptions"}</definedName>
    <definedName name="resources_2" localSheetId="2" hidden="1">{#N/A,#N/A,FALSE,"Assessment";#N/A,#N/A,FALSE,"Staffing";#N/A,#N/A,FALSE,"Hires";#N/A,#N/A,FALSE,"Assumptions"}</definedName>
    <definedName name="resources_2" hidden="1">{#N/A,#N/A,FALSE,"Assessment";#N/A,#N/A,FALSE,"Staffing";#N/A,#N/A,FALSE,"Hires";#N/A,#N/A,FALSE,"Assumptions"}</definedName>
    <definedName name="resources_3" localSheetId="2" hidden="1">{#N/A,#N/A,FALSE,"Assessment";#N/A,#N/A,FALSE,"Staffing";#N/A,#N/A,FALSE,"Hires";#N/A,#N/A,FALSE,"Assumptions"}</definedName>
    <definedName name="resources_3" hidden="1">{#N/A,#N/A,FALSE,"Assessment";#N/A,#N/A,FALSE,"Staffing";#N/A,#N/A,FALSE,"Hires";#N/A,#N/A,FALSE,"Assumptions"}</definedName>
    <definedName name="resources_4" localSheetId="2" hidden="1">{#N/A,#N/A,FALSE,"Assessment";#N/A,#N/A,FALSE,"Staffing";#N/A,#N/A,FALSE,"Hires";#N/A,#N/A,FALSE,"Assumptions"}</definedName>
    <definedName name="resources_4" hidden="1">{#N/A,#N/A,FALSE,"Assessment";#N/A,#N/A,FALSE,"Staffing";#N/A,#N/A,FALSE,"Hires";#N/A,#N/A,FALSE,"Assumptions"}</definedName>
    <definedName name="resp." localSheetId="2" hidden="1">{#N/A,#N/A,FALSE,"Pharm";#N/A,#N/A,FALSE,"WWCM"}</definedName>
    <definedName name="resp." hidden="1">{#N/A,#N/A,FALSE,"Pharm";#N/A,#N/A,FALSE,"WWCM"}</definedName>
    <definedName name="resp._1" localSheetId="2" hidden="1">{#N/A,#N/A,FALSE,"Pharm";#N/A,#N/A,FALSE,"WWCM"}</definedName>
    <definedName name="resp._1" hidden="1">{#N/A,#N/A,FALSE,"Pharm";#N/A,#N/A,FALSE,"WWCM"}</definedName>
    <definedName name="resp._2" localSheetId="2" hidden="1">{#N/A,#N/A,FALSE,"Pharm";#N/A,#N/A,FALSE,"WWCM"}</definedName>
    <definedName name="resp._2" hidden="1">{#N/A,#N/A,FALSE,"Pharm";#N/A,#N/A,FALSE,"WWCM"}</definedName>
    <definedName name="resp._3" localSheetId="2" hidden="1">{#N/A,#N/A,FALSE,"Pharm";#N/A,#N/A,FALSE,"WWCM"}</definedName>
    <definedName name="resp._3" hidden="1">{#N/A,#N/A,FALSE,"Pharm";#N/A,#N/A,FALSE,"WWCM"}</definedName>
    <definedName name="resp._4" localSheetId="2" hidden="1">{#N/A,#N/A,FALSE,"Pharm";#N/A,#N/A,FALSE,"WWCM"}</definedName>
    <definedName name="resp._4" hidden="1">{#N/A,#N/A,FALSE,"Pharm";#N/A,#N/A,FALSE,"WWCM"}</definedName>
    <definedName name="RESPONSE1">#REF!</definedName>
    <definedName name="RESPONSE2">#REF!</definedName>
    <definedName name="RESPONSE3">#REF!</definedName>
    <definedName name="RESPONSE7">#REF!</definedName>
    <definedName name="RESPONSE8">#REF!</definedName>
    <definedName name="RESPONSE9">#REF!</definedName>
    <definedName name="RESPONSIBILITYAPPLICATIONID1">#REF!</definedName>
    <definedName name="RESPONSIBILITYID1">#REF!</definedName>
    <definedName name="RESPONSIBILITYNAME1">#REF!</definedName>
    <definedName name="REST">#REF!</definedName>
    <definedName name="RESTATED197" hidden="1">#REF!</definedName>
    <definedName name="RestatedActuals" localSheetId="2" hidden="1">{#N/A,#N/A,FALSE,"Aging Summary";#N/A,#N/A,FALSE,"Ratio Analysis";#N/A,#N/A,FALSE,"Test 120 Day Accts";#N/A,#N/A,FALSE,"Tickmarks"}</definedName>
    <definedName name="RestatedActuals" hidden="1">{#N/A,#N/A,FALSE,"Aging Summary";#N/A,#N/A,FALSE,"Ratio Analysis";#N/A,#N/A,FALSE,"Test 120 Day Accts";#N/A,#N/A,FALSE,"Tickmarks"}</definedName>
    <definedName name="RestatedActuals_1" localSheetId="2" hidden="1">{#N/A,#N/A,FALSE,"Aging Summary";#N/A,#N/A,FALSE,"Ratio Analysis";#N/A,#N/A,FALSE,"Test 120 Day Accts";#N/A,#N/A,FALSE,"Tickmarks"}</definedName>
    <definedName name="RestatedActuals_1" hidden="1">{#N/A,#N/A,FALSE,"Aging Summary";#N/A,#N/A,FALSE,"Ratio Analysis";#N/A,#N/A,FALSE,"Test 120 Day Accts";#N/A,#N/A,FALSE,"Tickmarks"}</definedName>
    <definedName name="RestatedActuals_2" localSheetId="2" hidden="1">{#N/A,#N/A,FALSE,"Aging Summary";#N/A,#N/A,FALSE,"Ratio Analysis";#N/A,#N/A,FALSE,"Test 120 Day Accts";#N/A,#N/A,FALSE,"Tickmarks"}</definedName>
    <definedName name="RestatedActuals_2" hidden="1">{#N/A,#N/A,FALSE,"Aging Summary";#N/A,#N/A,FALSE,"Ratio Analysis";#N/A,#N/A,FALSE,"Test 120 Day Accts";#N/A,#N/A,FALSE,"Tickmarks"}</definedName>
    <definedName name="RestatedActuals_3" localSheetId="2" hidden="1">{#N/A,#N/A,FALSE,"Aging Summary";#N/A,#N/A,FALSE,"Ratio Analysis";#N/A,#N/A,FALSE,"Test 120 Day Accts";#N/A,#N/A,FALSE,"Tickmarks"}</definedName>
    <definedName name="RestatedActuals_3" hidden="1">{#N/A,#N/A,FALSE,"Aging Summary";#N/A,#N/A,FALSE,"Ratio Analysis";#N/A,#N/A,FALSE,"Test 120 Day Accts";#N/A,#N/A,FALSE,"Tickmarks"}</definedName>
    <definedName name="RestatedActuals_4" localSheetId="2" hidden="1">{#N/A,#N/A,FALSE,"Aging Summary";#N/A,#N/A,FALSE,"Ratio Analysis";#N/A,#N/A,FALSE,"Test 120 Day Accts";#N/A,#N/A,FALSE,"Tickmarks"}</definedName>
    <definedName name="RestatedActuals_4" hidden="1">{#N/A,#N/A,FALSE,"Aging Summary";#N/A,#N/A,FALSE,"Ratio Analysis";#N/A,#N/A,FALSE,"Test 120 Day Accts";#N/A,#N/A,FALSE,"Tickmarks"}</definedName>
    <definedName name="Restr" localSheetId="2" hidden="1">{"QTR2",#N/A,FALSE,"OTK6_27";#N/A,#N/A,FALSE,"Q2 Detail";"SIXMTH",#N/A,FALSE,"OTK6_27";"qtr3",#N/A,FALSE,"OTK6_27";#N/A,#N/A,FALSE,"Q3 Detail";"NINEMTH",#N/A,FALSE,"OTK6_27";"qtr4",#N/A,FALSE,"OTK6_27";#N/A,#N/A,FALSE,"Q4 Detail";"YEAR",#N/A,FALSE,"OTK6_27"}</definedName>
    <definedName name="Restr" hidden="1">{"QTR2",#N/A,FALSE,"OTK6_27";#N/A,#N/A,FALSE,"Q2 Detail";"SIXMTH",#N/A,FALSE,"OTK6_27";"qtr3",#N/A,FALSE,"OTK6_27";#N/A,#N/A,FALSE,"Q3 Detail";"NINEMTH",#N/A,FALSE,"OTK6_27";"qtr4",#N/A,FALSE,"OTK6_27";#N/A,#N/A,FALSE,"Q4 Detail";"YEAR",#N/A,FALSE,"OTK6_27"}</definedName>
    <definedName name="restricted_stock" localSheetId="2">OFFSET('Consulting Rev_Backlog'!_6531__FDSAUDITLINK__,1,0,_51__123Graph_ECHART_7)</definedName>
    <definedName name="restricted_stock">OFFSET('Consulting Rev_Backlog'!_6531__FDSAUDITLINK__,1,0,_51__123Graph_ECHART_7)</definedName>
    <definedName name="Restricted_Stock\Option_Award_Cancelled_Upon_Termination" localSheetId="2">OFFSET(_6530__FDSAUDITLINK__,1,0,_51__123Graph_ECHART_7)</definedName>
    <definedName name="Restricted_Stock\Option_Award_Cancelled_Upon_Termination">OFFSET(_6530__FDSAUDITLINK__,1,0,_51__123Graph_ECHART_7)</definedName>
    <definedName name="Restricted_Stock_Participant_Names" localSheetId="2">OFFSET(_554__FDSAUDITLINK__,1,0,'Consulting Rev_Backlog'!_51__FDSAUDITLINK__)</definedName>
    <definedName name="Restricted_Stock_Participant_Names">OFFSET(_554__FDSAUDITLINK__,1,0,'Consulting Rev_Backlog'!_51__FDSAUDITLINK__)</definedName>
    <definedName name="Restructuring_charges">#REF!</definedName>
    <definedName name="resultatyk2" localSheetId="2">#REF!</definedName>
    <definedName name="resultatyk2"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resultatyk2bis" localSheetId="2">#REF!</definedName>
    <definedName name="resultatyk2bis"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results" localSheetId="2" hidden="1">{"FCB_ALL",#N/A,FALSE,"FCB"}</definedName>
    <definedName name="Results" hidden="1">{"FCB_ALL",#N/A,FALSE,"FCB"}</definedName>
    <definedName name="resultscomp" localSheetId="2" hidden="1">{"FCB_ALL",#N/A,FALSE,"FCB"}</definedName>
    <definedName name="resultscomp" hidden="1">{"FCB_ALL",#N/A,FALSE,"FCB"}</definedName>
    <definedName name="ret">#REF!</definedName>
    <definedName name="ret34t34t" hidden="1">{#N/A,#N/A,FALSE,"PL";"no values",#N/A,FALSE,"value";#N/A,#N/A,FALSE,"PL%";#N/A,#N/A,FALSE,"R";#N/A,#N/A,FALSE,"MD";#N/A,#N/A,FALSE,"OpEx";#N/A,#N/A,FALSE,"CapEx";#N/A,#N/A,FALSE,"Stats"}</definedName>
    <definedName name="Retail" localSheetId="2" hidden="1">{"'Sheet1'!$A$5:$G$42"}</definedName>
    <definedName name="Retail" hidden="1">{"'Sheet1'!$A$5:$G$42"}</definedName>
    <definedName name="retail_CC" localSheetId="2" hidden="1">{#N/A,#N/A,FALSE,"Loans";#N/A,#N/A,FALSE,"Program Costs";#N/A,#N/A,FALSE,"Measures";#N/A,#N/A,FALSE,"Net Lost Rev";#N/A,#N/A,FALSE,"Incentive"}</definedName>
    <definedName name="retail_CC" hidden="1">{#N/A,#N/A,FALSE,"Loans";#N/A,#N/A,FALSE,"Program Costs";#N/A,#N/A,FALSE,"Measures";#N/A,#N/A,FALSE,"Net Lost Rev";#N/A,#N/A,FALSE,"Incentive"}</definedName>
    <definedName name="retail_CC1" localSheetId="2" hidden="1">{#N/A,#N/A,FALSE,"Loans";#N/A,#N/A,FALSE,"Program Costs";#N/A,#N/A,FALSE,"Measures";#N/A,#N/A,FALSE,"Net Lost Rev";#N/A,#N/A,FALSE,"Incentive"}</definedName>
    <definedName name="retail_CC1" hidden="1">{#N/A,#N/A,FALSE,"Loans";#N/A,#N/A,FALSE,"Program Costs";#N/A,#N/A,FALSE,"Measures";#N/A,#N/A,FALSE,"Net Lost Rev";#N/A,#N/A,FALSE,"Incentive"}</definedName>
    <definedName name="Retail_Products">#REF!</definedName>
    <definedName name="RETAINED_EARN" hidden="1">"RETAINED_EARN"</definedName>
    <definedName name="RetChar" hidden="1">"
"</definedName>
    <definedName name="RETDT">#REF!</definedName>
    <definedName name="retert" localSheetId="2" hidden="1">{#N/A,#N/A,TRUE,"Cover";#N/A,#N/A,TRUE,"BS";#N/A,#N/A,TRUE,"BS (2)";#N/A,#N/A,TRUE,"BS (3)";#N/A,#N/A,TRUE,"Supp Info-BS";#N/A,#N/A,TRUE,"IS";#N/A,#N/A,TRUE,"IS (2)";#N/A,#N/A,TRUE,"IS (3)";#N/A,#N/A,TRUE,"Supp Info-IS";#N/A,#N/A,TRUE,"CF";#N/A,#N/A,TRUE,"Supp Info-CF";#N/A,#N/A,TRUE,"SH";#N/A,#N/A,TRUE,"Supp Info-SH"}</definedName>
    <definedName name="retert" hidden="1">{#N/A,#N/A,TRUE,"Cover";#N/A,#N/A,TRUE,"BS";#N/A,#N/A,TRUE,"BS (2)";#N/A,#N/A,TRUE,"BS (3)";#N/A,#N/A,TRUE,"Supp Info-BS";#N/A,#N/A,TRUE,"IS";#N/A,#N/A,TRUE,"IS (2)";#N/A,#N/A,TRUE,"IS (3)";#N/A,#N/A,TRUE,"Supp Info-IS";#N/A,#N/A,TRUE,"CF";#N/A,#N/A,TRUE,"Supp Info-CF";#N/A,#N/A,TRUE,"SH";#N/A,#N/A,TRUE,"Supp Info-SH"}</definedName>
    <definedName name="RETIRE_AGE" hidden="1">#REF!</definedName>
    <definedName name="retjm" hidden="1">#REF!</definedName>
    <definedName name="Retrieval">#REF!</definedName>
    <definedName name="Retrieve_Corp">#REF!</definedName>
    <definedName name="Retrieve_Detail">#REF!</definedName>
    <definedName name="Retrieve_Mag">#REF!</definedName>
    <definedName name="Retrieve_Market">#REF!</definedName>
    <definedName name="retrieve_ms_contribution">#REF!</definedName>
    <definedName name="Retrieve_PL002">#REF!</definedName>
    <definedName name="Retrieve_PL003">#REF!</definedName>
    <definedName name="Retrieve_PL004">#REF!</definedName>
    <definedName name="Retrieve_PL005AdRev">#REF!</definedName>
    <definedName name="Retrieve_Profit">#REF!</definedName>
    <definedName name="Retrieve_Prop_Detail">#REF!</definedName>
    <definedName name="Retrieve_RCD">#REF!</definedName>
    <definedName name="retrieve_recap">#REF!</definedName>
    <definedName name="Retrieve_Rev002">#REF!</definedName>
    <definedName name="retrieve_totalco">#REF!</definedName>
    <definedName name="Retrieve_Under">#REF!</definedName>
    <definedName name="retro_growth">#REF!</definedName>
    <definedName name="retry" hidden="1">#REF!</definedName>
    <definedName name="RETS_Chargebacks_JV">#REF!</definedName>
    <definedName name="RETS_Chargebacks_PostJV">#REF!</definedName>
    <definedName name="return">#REF!</definedName>
    <definedName name="RETURN_ASSETS" hidden="1">"RETURN_ASSETS"</definedName>
    <definedName name="RETURN_EQUITY" hidden="1">"RETURN_EQUITY"</definedName>
    <definedName name="RETURN_INVESTMENT" hidden="1">"RETURN_INVESTMENT"</definedName>
    <definedName name="Return_on_Assets">#REF!</definedName>
    <definedName name="Return_on_Assets_Standard">#REF!</definedName>
    <definedName name="Return_on_Equity">#REF!</definedName>
    <definedName name="Return_on_Equity_Standard">#REF!</definedName>
    <definedName name="returns">#REF!</definedName>
    <definedName name="returns2"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eturns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eturnsytd">#REF!</definedName>
    <definedName name="retyu" localSheetId="2" hidden="1">{#N/A,#N/A,FALSE,"AD_Purchase";#N/A,#N/A,FALSE,"Credit";#N/A,#N/A,FALSE,"PF Acquisition";#N/A,#N/A,FALSE,"PF Offering"}</definedName>
    <definedName name="retyu" hidden="1">{#N/A,#N/A,FALSE,"AD_Purchase";#N/A,#N/A,FALSE,"Credit";#N/A,#N/A,FALSE,"PF Acquisition";#N/A,#N/A,FALSE,"PF Offering"}</definedName>
    <definedName name="retyu_1" localSheetId="2" hidden="1">{#N/A,#N/A,FALSE,"AD_Purchase";#N/A,#N/A,FALSE,"Credit";#N/A,#N/A,FALSE,"PF Acquisition";#N/A,#N/A,FALSE,"PF Offering"}</definedName>
    <definedName name="retyu_1" hidden="1">{#N/A,#N/A,FALSE,"AD_Purchase";#N/A,#N/A,FALSE,"Credit";#N/A,#N/A,FALSE,"PF Acquisition";#N/A,#N/A,FALSE,"PF Offering"}</definedName>
    <definedName name="retyu_2" localSheetId="2" hidden="1">{#N/A,#N/A,FALSE,"AD_Purchase";#N/A,#N/A,FALSE,"Credit";#N/A,#N/A,FALSE,"PF Acquisition";#N/A,#N/A,FALSE,"PF Offering"}</definedName>
    <definedName name="retyu_2" hidden="1">{#N/A,#N/A,FALSE,"AD_Purchase";#N/A,#N/A,FALSE,"Credit";#N/A,#N/A,FALSE,"PF Acquisition";#N/A,#N/A,FALSE,"PF Offering"}</definedName>
    <definedName name="retyu_3" localSheetId="2" hidden="1">{#N/A,#N/A,FALSE,"AD_Purchase";#N/A,#N/A,FALSE,"Credit";#N/A,#N/A,FALSE,"PF Acquisition";#N/A,#N/A,FALSE,"PF Offering"}</definedName>
    <definedName name="retyu_3" hidden="1">{#N/A,#N/A,FALSE,"AD_Purchase";#N/A,#N/A,FALSE,"Credit";#N/A,#N/A,FALSE,"PF Acquisition";#N/A,#N/A,FALSE,"PF Offering"}</definedName>
    <definedName name="retyu_4" localSheetId="2" hidden="1">{#N/A,#N/A,FALSE,"AD_Purchase";#N/A,#N/A,FALSE,"Credit";#N/A,#N/A,FALSE,"PF Acquisition";#N/A,#N/A,FALSE,"PF Offering"}</definedName>
    <definedName name="retyu_4" hidden="1">{#N/A,#N/A,FALSE,"AD_Purchase";#N/A,#N/A,FALSE,"Credit";#N/A,#N/A,FALSE,"PF Acquisition";#N/A,#N/A,FALSE,"PF Offering"}</definedName>
    <definedName name="Rev" hidden="1">#REF!</definedName>
    <definedName name="Rev_96">#REF!</definedName>
    <definedName name="REV_ANALYSIS_CHANGES">#REF!</definedName>
    <definedName name="Rev_Generated">#REF!</definedName>
    <definedName name="Rev_GP_Cust">#REF!</definedName>
    <definedName name="Rev_Mult_In_Sale">#REF!</definedName>
    <definedName name="Rev_per_month">#REF!</definedName>
    <definedName name="Rev1Q02">#REF!</definedName>
    <definedName name="Rev1Q03">#REF!</definedName>
    <definedName name="Rev1Q04">#REF!</definedName>
    <definedName name="Rev2Q02">#REF!</definedName>
    <definedName name="Rev2Q03">#REF!</definedName>
    <definedName name="Rev2Q04">#REF!</definedName>
    <definedName name="Rev3Q02">#REF!</definedName>
    <definedName name="Rev3Q03">#REF!</definedName>
    <definedName name="Rev3Q04">#REF!</definedName>
    <definedName name="Rev4Q01">#REF!</definedName>
    <definedName name="Rev4Q02">#REF!</definedName>
    <definedName name="Rev4Q03">#REF!</definedName>
    <definedName name="Rev4Q04">#REF!</definedName>
    <definedName name="REVANALYSISCOMPARE_CURRENT_VS_PREV">#REF!</definedName>
    <definedName name="REVAPR20">#REF!</definedName>
    <definedName name="revaug">#REF!</definedName>
    <definedName name="REVBRIDGEIMPORT">#REF!</definedName>
    <definedName name="RevByMarket">#REF!</definedName>
    <definedName name="revcase">#REF!</definedName>
    <definedName name="REVCHART" localSheetId="2" hidden="1">{#N/A,#N/A,FALSE,"ORDERS"}</definedName>
    <definedName name="REVCHART" hidden="1">{#N/A,#N/A,FALSE,"ORDERS"}</definedName>
    <definedName name="REvCY01">#REF!</definedName>
    <definedName name="RevCY02">#REF!</definedName>
    <definedName name="RevCY03">#REF!</definedName>
    <definedName name="RevCY04">#REF!</definedName>
    <definedName name="REVDEC19">#REF!</definedName>
    <definedName name="Revenue" localSheetId="2">#REF!</definedName>
    <definedName name="Revenue">"REVENUE"</definedName>
    <definedName name="REVENUE_10K" hidden="1">"REVENUE_10K"</definedName>
    <definedName name="REVENUE_10Q" hidden="1">"REVENUE_10Q"</definedName>
    <definedName name="REVENUE_10Q1" hidden="1">"REVENUE_10Q1"</definedName>
    <definedName name="REVENUE_2009">#REF!</definedName>
    <definedName name="REVENUE_2010">#REF!</definedName>
    <definedName name="Revenue_2021">#REF!</definedName>
    <definedName name="REVENUE_ANALYSIS_CHANGES">#REF!</definedName>
    <definedName name="Revenue_Customers">#REF!</definedName>
    <definedName name="REVENUE_EST" hidden="1">"REVENUE_EST"</definedName>
    <definedName name="REVENUE_EST_1" hidden="1">"REVENUE_EST_1"</definedName>
    <definedName name="REVENUE_GOAL_2010">#REF!</definedName>
    <definedName name="REVENUE_GROWTH_1" hidden="1">"REVENUE_GROWTH_1"</definedName>
    <definedName name="REVENUE_GROWTH_2" hidden="1">"REVENUE_GROWTH_2"</definedName>
    <definedName name="Revenue_per_Client">#REF!</definedName>
    <definedName name="Revenue_per_year">#REF!</definedName>
    <definedName name="Revenue_Phasing">#REF!</definedName>
    <definedName name="RevenueHosp" localSheetId="2" hidden="1">{"April",#N/A,FALSE,"Comparison"}</definedName>
    <definedName name="RevenueHosp" hidden="1">{"April",#N/A,FALSE,"Comparison"}</definedName>
    <definedName name="RevenuePFQ2">#REF!</definedName>
    <definedName name="Revenuerpt" localSheetId="2" hidden="1">{#N/A,#N/A,FALSE,"Total";#N/A,#N/A,FALSE,"ProjNet";#N/A,#N/A,FALSE,"DdgPlns";#N/A,#N/A,FALSE,"DLWeb";#N/A,#N/A,FALSE,"CAPOffcOnln";#N/A,#N/A,FALSE,"Directrs";#N/A,#N/A,FALSE,"CAD";#N/A,#N/A,FALSE,"SwtsSpec";#N/A,#N/A,FALSE,"ProdNews";#N/A,#N/A,FALSE,"Infrastrc";#N/A,#N/A,FALSE,"Mkting"}</definedName>
    <definedName name="Revenuerpt" hidden="1">{#N/A,#N/A,FALSE,"Total";#N/A,#N/A,FALSE,"ProjNet";#N/A,#N/A,FALSE,"DdgPlns";#N/A,#N/A,FALSE,"DLWeb";#N/A,#N/A,FALSE,"CAPOffcOnln";#N/A,#N/A,FALSE,"Directrs";#N/A,#N/A,FALSE,"CAD";#N/A,#N/A,FALSE,"SwtsSpec";#N/A,#N/A,FALSE,"ProdNews";#N/A,#N/A,FALSE,"Infrastrc";#N/A,#N/A,FALSE,"Mkting"}</definedName>
    <definedName name="Revenues">#REF!</definedName>
    <definedName name="RevenuesPFQ2">#REF!</definedName>
    <definedName name="RevenueY2">#REF!</definedName>
    <definedName name="revfacct">#REF!</definedName>
    <definedName name="REVFEB20">#REF!</definedName>
    <definedName name="RevFY01">#REF!</definedName>
    <definedName name="RevFY02">#REF!</definedName>
    <definedName name="RevFY03">#REF!</definedName>
    <definedName name="RevFY04">#REF!</definedName>
    <definedName name="RevGrowth1">#REF!</definedName>
    <definedName name="RevGrowth2">#REF!</definedName>
    <definedName name="RevGrowth3">#REF!</definedName>
    <definedName name="RevGrowth4">#REF!</definedName>
    <definedName name="Review_HistAssetAllocation">#REF!</definedName>
    <definedName name="review1" hidden="1">41800.5879050926</definedName>
    <definedName name="review1_EUR">#REF!</definedName>
    <definedName name="review1_ROW">#REF!</definedName>
    <definedName name="review1_US">#REF!</definedName>
    <definedName name="review2_EUR">#REF!</definedName>
    <definedName name="review2_ROW">#REF!</definedName>
    <definedName name="review2_US">#REF!</definedName>
    <definedName name="REVIEWcustom_based_on_dur">#REF!</definedName>
    <definedName name="REVIEWcustom_based_on_ips">#REF!</definedName>
    <definedName name="REVIEWcustomDUR">#REF!</definedName>
    <definedName name="REVIEWcustomIPS">#REF!</definedName>
    <definedName name="REVIEWformktg">#REF!</definedName>
    <definedName name="REVIEWinception">#REF!</definedName>
    <definedName name="REVIEWlastmonth">#REF!</definedName>
    <definedName name="REVIEWlatest">#REF!</definedName>
    <definedName name="REVIEWlatest1">#REF!</definedName>
    <definedName name="REVIEWlatest2">#REF!</definedName>
    <definedName name="REVIEWmonthly_total_return">#REF!</definedName>
    <definedName name="REVIEWpastespecial">#REF!</definedName>
    <definedName name="REVIEWthismonth">#REF!</definedName>
    <definedName name="RevInt">#REF!</definedName>
    <definedName name="revise" hidden="1">40349.759212963</definedName>
    <definedName name="REVJAN20">#REF!</definedName>
    <definedName name="REVJUN20">#REF!</definedName>
    <definedName name="REVMAR20">#REF!</definedName>
    <definedName name="RevMax">#REF!</definedName>
    <definedName name="REVMAY20">#REF!</definedName>
    <definedName name="revmty_tbl">#REF!</definedName>
    <definedName name="REVNOV19">#REF!</definedName>
    <definedName name="RevRpt" localSheetId="2" hidden="1">{#N/A,#N/A,FALSE,"Total";#N/A,#N/A,FALSE,"ProjNet";#N/A,#N/A,FALSE,"DdgPlns";#N/A,#N/A,FALSE,"DLWeb";#N/A,#N/A,FALSE,"CAPOffcOnln";#N/A,#N/A,FALSE,"Directrs";#N/A,#N/A,FALSE,"CAD";#N/A,#N/A,FALSE,"SwtsSpec";#N/A,#N/A,FALSE,"ProdNews";#N/A,#N/A,FALSE,"Infrastrc";#N/A,#N/A,FALSE,"Mkting"}</definedName>
    <definedName name="RevRpt" hidden="1">{#N/A,#N/A,FALSE,"Total";#N/A,#N/A,FALSE,"ProjNet";#N/A,#N/A,FALSE,"DdgPlns";#N/A,#N/A,FALSE,"DLWeb";#N/A,#N/A,FALSE,"CAPOffcOnln";#N/A,#N/A,FALSE,"Directrs";#N/A,#N/A,FALSE,"CAD";#N/A,#N/A,FALSE,"SwtsSpec";#N/A,#N/A,FALSE,"ProdNews";#N/A,#N/A,FALSE,"Infrastrc";#N/A,#N/A,FALSE,"Mkting"}</definedName>
    <definedName name="RevS">#REF!</definedName>
    <definedName name="revseg3sensitivitytemp">#REF!</definedName>
    <definedName name="revseg4sensitivitytemp">#REF!</definedName>
    <definedName name="revseg5sensitivitytemp">#REF!</definedName>
    <definedName name="RevTarget">#REF!</definedName>
    <definedName name="RevTarget2">#REF!</definedName>
    <definedName name="RevTarget3">#REF!</definedName>
    <definedName name="RevTrendbyProdLine">#REF!</definedName>
    <definedName name="rework">#REF!</definedName>
    <definedName name="rewq" localSheetId="2" hidden="1">{"Valuation",#N/A,FALSE,"ProForma-ASPT"}</definedName>
    <definedName name="rewq" hidden="1">{"Valuation",#N/A,FALSE,"ProForma-ASPT"}</definedName>
    <definedName name="REWR" hidden="1">#REF!</definedName>
    <definedName name="rewtet" localSheetId="2" hidden="1">{#N/A,#N/A,FALSE,"Umsatz 99";#N/A,#N/A,FALSE,"ER 99 "}</definedName>
    <definedName name="rewtet" hidden="1">{#N/A,#N/A,FALSE,"Umsatz 99";#N/A,#N/A,FALSE,"ER 99 "}</definedName>
    <definedName name="rey">#REF!</definedName>
    <definedName name="reyetr" localSheetId="2" hidden="1">{#N/A,#N/A,TRUE,"Forecast";#N/A,#N/A,TRUE,"Balance Sheet";#N/A,#N/A,TRUE,"Orders";#N/A,#N/A,TRUE,"Cashflow - grp";#N/A,#N/A,TRUE,"PGL cash";#N/A,#N/A,TRUE,"CHP cash";#N/A,#N/A,TRUE,"B'ple cash";"PGL P1",#N/A,TRUE,"PGL projects";#N/A,#N/A,TRUE,"PHL - Midlands cash ";"PGL P2",#N/A,TRUE,"PGL projects";"PGL P3",#N/A,TRUE,"PGL projects";"PGL P4",#N/A,TRUE,"PGL projects";"PGL P5",#N/A,TRUE,"PGL projects";"CHP P1",#N/A,TRUE,"CHP projects";"CHP P2",#N/A,TRUE,"CHP projects";"CHP P3",#N/A,TRUE,"CHP projects"}</definedName>
    <definedName name="reyetr" hidden="1">{#N/A,#N/A,TRUE,"Forecast";#N/A,#N/A,TRUE,"Balance Sheet";#N/A,#N/A,TRUE,"Orders";#N/A,#N/A,TRUE,"Cashflow - grp";#N/A,#N/A,TRUE,"PGL cash";#N/A,#N/A,TRUE,"CHP cash";#N/A,#N/A,TRUE,"B'ple cash";"PGL P1",#N/A,TRUE,"PGL projects";#N/A,#N/A,TRUE,"PHL - Midlands cash ";"PGL P2",#N/A,TRUE,"PGL projects";"PGL P3",#N/A,TRUE,"PGL projects";"PGL P4",#N/A,TRUE,"PGL projects";"PGL P5",#N/A,TRUE,"PGL projects";"CHP P1",#N/A,TRUE,"CHP projects";"CHP P2",#N/A,TRUE,"CHP projects";"CHP P3",#N/A,TRUE,"CHP projects"}</definedName>
    <definedName name="rf" localSheetId="2" hidden="1">#REF!</definedName>
    <definedName name="rf"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F1_Data">#REF!</definedName>
    <definedName name="RF1_Location">#REF!</definedName>
    <definedName name="RF1_Product">#REF!</definedName>
    <definedName name="RF1_SubAcct">#REF!</definedName>
    <definedName name="RF2_Location">#REF!</definedName>
    <definedName name="RF2_Product">#REF!</definedName>
    <definedName name="RF2_SubAcct">#REF!</definedName>
    <definedName name="rf2e" localSheetId="2" hidden="1">{#N/A,#N/A,FALSE,"Pharm";#N/A,#N/A,FALSE,"WWCM"}</definedName>
    <definedName name="rf2e" hidden="1">{#N/A,#N/A,FALSE,"Pharm";#N/A,#N/A,FALSE,"WWCM"}</definedName>
    <definedName name="rf2e_1" localSheetId="2" hidden="1">{#N/A,#N/A,FALSE,"Pharm";#N/A,#N/A,FALSE,"WWCM"}</definedName>
    <definedName name="rf2e_1" hidden="1">{#N/A,#N/A,FALSE,"Pharm";#N/A,#N/A,FALSE,"WWCM"}</definedName>
    <definedName name="rf2e_2" localSheetId="2" hidden="1">{#N/A,#N/A,FALSE,"Pharm";#N/A,#N/A,FALSE,"WWCM"}</definedName>
    <definedName name="rf2e_2" hidden="1">{#N/A,#N/A,FALSE,"Pharm";#N/A,#N/A,FALSE,"WWCM"}</definedName>
    <definedName name="rf2e_3" localSheetId="2" hidden="1">{#N/A,#N/A,FALSE,"Pharm";#N/A,#N/A,FALSE,"WWCM"}</definedName>
    <definedName name="rf2e_3" hidden="1">{#N/A,#N/A,FALSE,"Pharm";#N/A,#N/A,FALSE,"WWCM"}</definedName>
    <definedName name="rf2e_4" localSheetId="2" hidden="1">{#N/A,#N/A,FALSE,"Pharm";#N/A,#N/A,FALSE,"WWCM"}</definedName>
    <definedName name="rf2e_4" hidden="1">{#N/A,#N/A,FALSE,"Pharm";#N/A,#N/A,FALSE,"WWCM"}</definedName>
    <definedName name="RF3_Location">#REF!</definedName>
    <definedName name="RF3_Product">#REF!</definedName>
    <definedName name="RF3_SubAcct">#REF!</definedName>
    <definedName name="rfbn" localSheetId="2" hidden="1">{"Full-model",#N/A,FALSE,"ProForma-ASPT"}</definedName>
    <definedName name="rfbn" hidden="1">{"Full-model",#N/A,FALSE,"ProForma-ASPT"}</definedName>
    <definedName name="rfd" localSheetId="2" hidden="1">{#N/A,#N/A,FALSE,"Summary"}</definedName>
    <definedName name="rfd" hidden="1">{#N/A,#N/A,FALSE,"Summary"}</definedName>
    <definedName name="rfgg" localSheetId="2" hidden="1">{#N/A,#N/A,FALSE,"sum-don";#N/A,#N/A,FALSE,"inc-don"}</definedName>
    <definedName name="rfgg" hidden="1">{#N/A,#N/A,FALSE,"sum-don";#N/A,#N/A,FALSE,"inc-don"}</definedName>
    <definedName name="rfgg_1" localSheetId="2" hidden="1">{#N/A,#N/A,FALSE,"sum-don";#N/A,#N/A,FALSE,"inc-don"}</definedName>
    <definedName name="rfgg_1" hidden="1">{#N/A,#N/A,FALSE,"sum-don";#N/A,#N/A,FALSE,"inc-don"}</definedName>
    <definedName name="rfgg_2" localSheetId="2" hidden="1">{#N/A,#N/A,FALSE,"sum-don";#N/A,#N/A,FALSE,"inc-don"}</definedName>
    <definedName name="rfgg_2" hidden="1">{#N/A,#N/A,FALSE,"sum-don";#N/A,#N/A,FALSE,"inc-don"}</definedName>
    <definedName name="rfgg_3" localSheetId="2" hidden="1">{#N/A,#N/A,FALSE,"sum-don";#N/A,#N/A,FALSE,"inc-don"}</definedName>
    <definedName name="rfgg_3" hidden="1">{#N/A,#N/A,FALSE,"sum-don";#N/A,#N/A,FALSE,"inc-don"}</definedName>
    <definedName name="rfgg_4" localSheetId="2" hidden="1">{#N/A,#N/A,FALSE,"sum-don";#N/A,#N/A,FALSE,"inc-don"}</definedName>
    <definedName name="rfgg_4" hidden="1">{#N/A,#N/A,FALSE,"sum-don";#N/A,#N/A,FALSE,"inc-don"}</definedName>
    <definedName name="RFID">#REF!</definedName>
    <definedName name="RFL"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RFL"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RFMD">#REF!</definedName>
    <definedName name="rfr">#REF!</definedName>
    <definedName name="rft" localSheetId="2" hidden="1">{#N/A,#N/A,TRUE,"RESUMEN ECON.";#N/A,#N/A,TRUE,"Costos de R.H.";#N/A,#N/A,TRUE,"COSTO HW";#N/A,#N/A,TRUE,"CUADROS";#N/A,#N/A,TRUE,"SCADA´s";#N/A,#N/A,TRUE,"PRECIOS EQUIPOS"}</definedName>
    <definedName name="rft" hidden="1">{#N/A,#N/A,TRUE,"RESUMEN ECON.";#N/A,#N/A,TRUE,"Costos de R.H.";#N/A,#N/A,TRUE,"COSTO HW";#N/A,#N/A,TRUE,"CUADROS";#N/A,#N/A,TRUE,"SCADA´s";#N/A,#N/A,TRUE,"PRECIOS EQUIPOS"}</definedName>
    <definedName name="RG" localSheetId="2" hidden="1">{TRUE,TRUE,-1.25,-15.5,456.75,279.75,FALSE,FALSE,TRUE,TRUE,0,1,8,1,4,6,3,4,TRUE,TRUE,3,TRUE,1,TRUE,100,"Swvu.turnover.","ACwvu.turnover.",1,FALSE,FALSE,0.511811023622047,0.511811023622047,0.511811023622047,0.511811023622047,1,"","",FALSE,FALSE,FALSE,FALSE,1,#N/A,1,1,#DIV/0!,FALSE,"Rwvu.turnover.",#N/A,FALSE,FALSE}</definedName>
    <definedName name="RG" hidden="1">{TRUE,TRUE,-1.25,-15.5,456.75,279.75,FALSE,FALSE,TRUE,TRUE,0,1,8,1,4,6,3,4,TRUE,TRUE,3,TRUE,1,TRUE,100,"Swvu.turnover.","ACwvu.turnover.",1,FALSE,FALSE,0.511811023622047,0.511811023622047,0.511811023622047,0.511811023622047,1,"","",FALSE,FALSE,FALSE,FALSE,1,#N/A,1,1,#DIV/0!,FALSE,"Rwvu.turnover.",#N/A,FALSE,FALSE}</definedName>
    <definedName name="rgargs" localSheetId="2" hidden="1">{#N/A,#N/A,TRUE,"Historicals";#N/A,#N/A,TRUE,"Charts";#N/A,#N/A,TRUE,"Forecasts"}</definedName>
    <definedName name="rgargs" hidden="1">{#N/A,#N/A,TRUE,"Historicals";#N/A,#N/A,TRUE,"Charts";#N/A,#N/A,TRUE,"Forecasts"}</definedName>
    <definedName name="rgfag" localSheetId="2" hidden="1">{"comps2",#N/A,FALSE,"AERO";"footnotes",#N/A,FALSE,"AERO"}</definedName>
    <definedName name="rgfag" hidden="1">{"comps2",#N/A,FALSE,"AERO";"footnotes",#N/A,FALSE,"AERO"}</definedName>
    <definedName name="rghgdbrtr" hidden="1">#REF!</definedName>
    <definedName name="RGHKJH" hidden="1">{"'표지'!$B$5"}</definedName>
    <definedName name="rgrg" localSheetId="2" hidden="1">{"profit statement",#N/A,FALSE,"P&amp;L STATEMENT"}</definedName>
    <definedName name="rgrg" hidden="1">{"profit statement",#N/A,FALSE,"P&amp;L STATEMENT"}</definedName>
    <definedName name="rgrsdg" localSheetId="2" hidden="1">{"manpower",#N/A,FALSE,"MANPOWER_PAYROLL"}</definedName>
    <definedName name="rgrsdg" hidden="1">{"manpower",#N/A,FALSE,"MANPOWER_PAYROLL"}</definedName>
    <definedName name="rgrsdgrsed" localSheetId="2" hidden="1">{"sga expense",#N/A,FALSE,"S,G&amp;A EXP"}</definedName>
    <definedName name="rgrsdgrsed" hidden="1">{"sga expense",#N/A,FALSE,"S,G&amp;A EXP"}</definedName>
    <definedName name="rgrsdgsr" localSheetId="2" hidden="1">{"sga expense",#N/A,FALSE,"S,G&amp;A EXP"}</definedName>
    <definedName name="rgrsdgsr" hidden="1">{"sga expense",#N/A,FALSE,"S,G&amp;A EXP"}</definedName>
    <definedName name="rgrsegsre" localSheetId="2" hidden="1">{"capital",#N/A,FALSE,"CAPITAL_DEP'N"}</definedName>
    <definedName name="rgrsegsre" hidden="1">{"capital",#N/A,FALSE,"CAPITAL_DEP'N"}</definedName>
    <definedName name="rgrsg" localSheetId="2" hidden="1">{"profit statement",#N/A,FALSE,"P&amp;L STATEMENT"}</definedName>
    <definedName name="rgrsg" hidden="1">{"profit statement",#N/A,FALSE,"P&amp;L STATEMENT"}</definedName>
    <definedName name="rgrsgr" localSheetId="2" hidden="1">{"sga expense",#N/A,FALSE,"S,G&amp;A EXP"}</definedName>
    <definedName name="rgrsgr" hidden="1">{"sga expense",#N/A,FALSE,"S,G&amp;A EXP"}</definedName>
    <definedName name="rgrsgrd" localSheetId="2" hidden="1">{"works expense",#N/A,FALSE,"WORKS EXPENSE"}</definedName>
    <definedName name="rgrsgrd" hidden="1">{"works expense",#N/A,FALSE,"WORKS EXPENSE"}</definedName>
    <definedName name="rgsdrg" localSheetId="2" hidden="1">{"sga expense",#N/A,FALSE,"S,G&amp;A EXP"}</definedName>
    <definedName name="rgsdrg" hidden="1">{"sga expense",#N/A,FALSE,"S,G&amp;A EXP"}</definedName>
    <definedName name="rgsrdg" localSheetId="2" hidden="1">{"product cost",#N/A,FALSE,"P&amp;L STATEMENT"}</definedName>
    <definedName name="rgsrdg" hidden="1">{"product cost",#N/A,FALSE,"P&amp;L STATEMENT"}</definedName>
    <definedName name="rgsredg" localSheetId="2" hidden="1">{"sga expense",#N/A,FALSE,"S,G&amp;A EXP"}</definedName>
    <definedName name="rgsredg" hidden="1">{"sga expense",#N/A,FALSE,"S,G&amp;A EXP"}</definedName>
    <definedName name="rgsrg" localSheetId="2" hidden="1">{"manpower",#N/A,FALSE,"MANPOWER_PAYROLL"}</definedName>
    <definedName name="rgsrg" hidden="1">{"manpower",#N/A,FALSE,"MANPOWER_PAYROLL"}</definedName>
    <definedName name="rgwgsdfg" localSheetId="2" hidden="1">{#N/A,#N/A,TRUE,"Historicals";#N/A,#N/A,TRUE,"Charts";#N/A,#N/A,TRUE,"Forecasts"}</definedName>
    <definedName name="rgwgsdfg" hidden="1">{#N/A,#N/A,TRUE,"Historicals";#N/A,#N/A,TRUE,"Charts";#N/A,#N/A,TRUE,"Forecasts"}</definedName>
    <definedName name="rhhh" localSheetId="2" hidden="1">{"Monthly6Q",#N/A,FALSE,"0614ESL"}</definedName>
    <definedName name="rhhh" hidden="1">{"Monthly6Q",#N/A,FALSE,"0614ESL"}</definedName>
    <definedName name="rhtn" localSheetId="2" hidden="1">#N/A</definedName>
    <definedName name="rhtn" hidden="1">__APW_RESTORE_DATA1756__</definedName>
    <definedName name="ri7yk" localSheetId="2" hidden="1">{"Valuation",#N/A,FALSE,"ProForma-ASPT"}</definedName>
    <definedName name="ri7yk" hidden="1">{"Valuation",#N/A,FALSE,"ProForma-ASPT"}</definedName>
    <definedName name="ricardo" hidden="1">{#N/A,#N/A,TRUE,"Report Cover";#N/A,#N/A,TRUE,"WW Gross Margin";#N/A,#N/A,TRUE,"Overhead";#N/A,#N/A,TRUE,"Mfg Variances";#N/A,#N/A,TRUE,"Prod Line $";#N/A,#N/A,TRUE,"Warranty Reserve";#N/A,#N/A,TRUE,"Inv by Loc";#N/A,#N/A,TRUE,"Consol Inv";#N/A,#N/A,TRUE,"Inv Reserves";#N/A,#N/A,TRUE,"E&amp;O";#N/A,#N/A,TRUE,"Inv Recon";#N/A,#N/A,TRUE,"Inv Accruals";#N/A,#N/A,TRUE,"Turns"}</definedName>
    <definedName name="rich" localSheetId="2" hidden="1">{"Capital Plan CA Schedule",#N/A,TRUE,"Capital Plan";"Capital Plan Summary",#N/A,TRUE,"Capital Plan"}</definedName>
    <definedName name="rich" hidden="1">{"Capital Plan CA Schedule",#N/A,TRUE,"Capital Plan";"Capital Plan Summary",#N/A,TRUE,"Capital Plan"}</definedName>
    <definedName name="rich_1" localSheetId="2" hidden="1">{"Capital Plan CA Schedule",#N/A,TRUE,"Capital Plan";"Capital Plan Summary",#N/A,TRUE,"Capital Plan"}</definedName>
    <definedName name="rich_1" hidden="1">{"Capital Plan CA Schedule",#N/A,TRUE,"Capital Plan";"Capital Plan Summary",#N/A,TRUE,"Capital Plan"}</definedName>
    <definedName name="rich_2" localSheetId="2" hidden="1">{"Capital Plan CA Schedule",#N/A,TRUE,"Capital Plan";"Capital Plan Summary",#N/A,TRUE,"Capital Plan"}</definedName>
    <definedName name="rich_2" hidden="1">{"Capital Plan CA Schedule",#N/A,TRUE,"Capital Plan";"Capital Plan Summary",#N/A,TRUE,"Capital Plan"}</definedName>
    <definedName name="rich_3" localSheetId="2" hidden="1">{"Capital Plan CA Schedule",#N/A,TRUE,"Capital Plan";"Capital Plan Summary",#N/A,TRUE,"Capital Plan"}</definedName>
    <definedName name="rich_3" hidden="1">{"Capital Plan CA Schedule",#N/A,TRUE,"Capital Plan";"Capital Plan Summary",#N/A,TRUE,"Capital Plan"}</definedName>
    <definedName name="rich_4" localSheetId="2" hidden="1">{"Capital Plan CA Schedule",#N/A,TRUE,"Capital Plan";"Capital Plan Summary",#N/A,TRUE,"Capital Plan"}</definedName>
    <definedName name="rich_4" hidden="1">{"Capital Plan CA Schedule",#N/A,TRUE,"Capital Plan";"Capital Plan Summary",#N/A,TRUE,"Capital Plan"}</definedName>
    <definedName name="rich_5" localSheetId="2" hidden="1">{"Capital Plan CA Schedule",#N/A,TRUE,"Capital Plan";"Capital Plan Summary",#N/A,TRUE,"Capital Plan"}</definedName>
    <definedName name="rich_5" hidden="1">{"Capital Plan CA Schedule",#N/A,TRUE,"Capital Plan";"Capital Plan Summary",#N/A,TRUE,"Capital Plan"}</definedName>
    <definedName name="Rick" localSheetId="2"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D">#REF!</definedName>
    <definedName name="Rightsissue">#REF!</definedName>
    <definedName name="riiu" localSheetId="2"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riiu"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Ring_Customers">#REF!</definedName>
    <definedName name="RIO" localSheetId="2" hidden="1">{"Monthly6Q",#N/A,FALSE,"0614ESL"}</definedName>
    <definedName name="RIO" hidden="1">{"Monthly6Q",#N/A,FALSE,"0614ESL"}</definedName>
    <definedName name="rippi" localSheetId="2" hidden="1">{#N/A,#N/A,FALSE,"ACQ_GRAPHS";#N/A,#N/A,FALSE,"T_1 GRAPHS";#N/A,#N/A,FALSE,"T_2 GRAPHS";#N/A,#N/A,FALSE,"COMB_GRAPHS"}</definedName>
    <definedName name="rippi" hidden="1">{#N/A,#N/A,FALSE,"ACQ_GRAPHS";#N/A,#N/A,FALSE,"T_1 GRAPHS";#N/A,#N/A,FALSE,"T_2 GRAPHS";#N/A,#N/A,FALSE,"COMB_GRAPHS"}</definedName>
    <definedName name="ris" localSheetId="2" hidden="1">{"BALANCE SHEET",#N/A,FALSE,"FINANCIALS";"INCOME",#N/A,FALSE,"FINANCIALS";"RETAINED EARNINGS",#N/A,FALSE,"FINANCIALS";"SOCFP",#N/A,FALSE,"FINANCIALS";"TRIAL BALANCE",#N/A,FALSE,"FINANCIALS"}</definedName>
    <definedName name="ris" hidden="1">{"BALANCE SHEET",#N/A,FALSE,"FINANCIALS";"INCOME",#N/A,FALSE,"FINANCIALS";"RETAINED EARNINGS",#N/A,FALSE,"FINANCIALS";"SOCFP",#N/A,FALSE,"FINANCIALS";"TRIAL BALANCE",#N/A,FALSE,"FINANCIALS"}</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IsInput">_xll.RiskCellHasTokensFromFormula(262144+512+524288,_xlfn.FORMULATEXT(INDIRECT(ADDRESS(ROW(),COLUMN()))))</definedName>
    <definedName name="RiskIsOptimization">TRUE</definedName>
    <definedName name="RiskIsOutput">_xll.RiskCellHasTokensFromFormula(1024,_xlfn.FORMULATEXT(INDIRECT(ADDRESS(ROW(),COLUMN()))))</definedName>
    <definedName name="RiskIsStatistics">_xll.RiskCellHasTokensFromFormula(4096+32768+65536,_xlfn.FORMULATEXT(INDIRECT(ADDRESS(ROW(),COLUMN()))))</definedName>
    <definedName name="riskit" localSheetId="2" hidden="1">{"Customer with Site Pricing",#N/A,FALSE,"BASIC"}</definedName>
    <definedName name="riskit" hidden="1">{"Customer with Site Pricing",#N/A,FALSE,"BASIC"}</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1</definedName>
    <definedName name="RiskSwapState" hidden="1">TRUE</definedName>
    <definedName name="RiskTemplateSheetName">"myTemplate"</definedName>
    <definedName name="RiskUpdateDisplay" hidden="1">FALSE</definedName>
    <definedName name="RiskUseDifferentSeedForEachSim" hidden="1">FALSE</definedName>
    <definedName name="RiskUseFixedSeed" hidden="1">FALSE</definedName>
    <definedName name="RiskUseMultipleCPUs" hidden="1">TRUE</definedName>
    <definedName name="RIT" localSheetId="2" hidden="1">g1clear,G1Clear2</definedName>
    <definedName name="RIT" hidden="1">g1clear,G1Clear2</definedName>
    <definedName name="Rita" localSheetId="2">{"January","February","March","April","May","June","July","August","September","October","November","December"}</definedName>
    <definedName name="Rita">{"January","February","March","April","May","June","July","August","September","October","November","December"}</definedName>
    <definedName name="rixi" localSheetId="2" hidden="1">{"oct_res_comm",#N/A,FALSE,"VarToBud"}</definedName>
    <definedName name="rixi" hidden="1">{"oct_res_comm",#N/A,FALSE,"VarToBud"}</definedName>
    <definedName name="rjod" localSheetId="2" hidden="1">{"detail",#N/A,FALSE,"mfg";"summary",#N/A,FALSE,"mfg"}</definedName>
    <definedName name="rjod" hidden="1">{"detail",#N/A,FALSE,"mfg";"summary",#N/A,FALSE,"mfg"}</definedName>
    <definedName name="rkods" localSheetId="2" hidden="1">{"detail",#N/A,FALSE,"mfg";"summary",#N/A,FALSE,"mfg"}</definedName>
    <definedName name="rkods" hidden="1">{"detail",#N/A,FALSE,"mfg";"summary",#N/A,FALSE,"mfg"}</definedName>
    <definedName name="rkwlpö" localSheetId="2" hidden="1">{#N/A,#N/A,FALSE,"ACTUALS"}</definedName>
    <definedName name="rkwlpö" hidden="1">{#N/A,#N/A,FALSE,"ACTUALS"}</definedName>
    <definedName name="rlrrename" localSheetId="2" hidden="1">{#N/A,#N/A,FALSE,"Budget96 Revised"}</definedName>
    <definedName name="rlrrename" hidden="1">{#N/A,#N/A,FALSE,"Budget96 Revised"}</definedName>
    <definedName name="rlrrename1" localSheetId="2" hidden="1">{#N/A,#N/A,FALSE,"Budget96 Revised"}</definedName>
    <definedName name="rlrrename1" hidden="1">{#N/A,#N/A,FALSE,"Budget96 Revised"}</definedName>
    <definedName name="RM" hidden="1">#REF!</definedName>
    <definedName name="RMB_USD_xrate">#REF!</definedName>
    <definedName name="RMC_XL_SYS">1</definedName>
    <definedName name="RMC020000000000">#REF!</definedName>
    <definedName name="rmcAccount">48600</definedName>
    <definedName name="rmcApplication">"MC35"</definedName>
    <definedName name="rmcCategory">"BUDGCA"</definedName>
    <definedName name="rmcFrequency">"MON"</definedName>
    <definedName name="rmcName">"ARG$"</definedName>
    <definedName name="RMCOptions">"*000000000000000"</definedName>
    <definedName name="rmcPeriod">9912</definedName>
    <definedName name="RMFixedCosts">#REF!</definedName>
    <definedName name="RMT_DataBridge_Company_Code">#REF!</definedName>
    <definedName name="RMT_DataBridge_Company_Model_Type">#REF!</definedName>
    <definedName name="RMT_DataBridge_Company_PYear">#REF!</definedName>
    <definedName name="RMT_databridge_CoveredCB">"on"</definedName>
    <definedName name="RMT_DataBridge_DataTable_1">#REF!</definedName>
    <definedName name="RMT_databridge_DeadCB">"on"</definedName>
    <definedName name="RMT_DataBridge_Dim_Fac">#REF!</definedName>
    <definedName name="RMT_DataBridge_Start_Year">#REF!</definedName>
    <definedName name="RMT_DataBridge_Static_Data">#REF!</definedName>
    <definedName name="RMT_DataBridge_Template_File">"ere_KADS_Core_Items.xls"</definedName>
    <definedName name="RMT_DataBridge_Template_Sheet">"Industrial"</definedName>
    <definedName name="RMT_DataBridge_Template_Type">"KADS_Core"</definedName>
    <definedName name="RMT_DataBridge_TI_DATA">#REF!</definedName>
    <definedName name="RMT_databridge_UncoveredCB">"on"</definedName>
    <definedName name="RMT_databridge_UncoveredDisclosureCB">"on"</definedName>
    <definedName name="RMT_databridge_UncoveredPendingCB">"on"</definedName>
    <definedName name="RMT_databridge_UncoveredRobecoCB">"on"</definedName>
    <definedName name="rmtyuy" hidden="1">#REF!</definedName>
    <definedName name="RMX" localSheetId="2" hidden="1">{#N/A,#N/A,FALSE,"Aging Summary";#N/A,#N/A,FALSE,"Ratio Analysis";#N/A,#N/A,FALSE,"Test 120 Day Accts";#N/A,#N/A,FALSE,"Tickmarks"}</definedName>
    <definedName name="RMX" hidden="1">{#N/A,#N/A,FALSE,"Aging Summary";#N/A,#N/A,FALSE,"Ratio Analysis";#N/A,#N/A,FALSE,"Test 120 Day Accts";#N/A,#N/A,FALSE,"Tickmarks"}</definedName>
    <definedName name="rmyt" hidden="1">#REF!</definedName>
    <definedName name="rnarh" localSheetId="2" hidden="1">{"Valuation",#N/A,FALSE,"ProForma-ASPT"}</definedName>
    <definedName name="rnarh" hidden="1">{"Valuation",#N/A,FALSE,"ProForma-ASPT"}</definedName>
    <definedName name="RNG">#REF!</definedName>
    <definedName name="rngActTitle">#REF!</definedName>
    <definedName name="rngAddress1">#REF!</definedName>
    <definedName name="rngAddress2">#REF!</definedName>
    <definedName name="rngAutoReverseFilters" hidden="1">#REF!</definedName>
    <definedName name="rngColCube">#REF!</definedName>
    <definedName name="rngComments" hidden="1">#REF!</definedName>
    <definedName name="rngCoName" hidden="1">#REF!</definedName>
    <definedName name="rngContactName">#REF!</definedName>
    <definedName name="rngCubeGF">#REF!</definedName>
    <definedName name="rngCubeMarkt">#REF!</definedName>
    <definedName name="rngCubePersonal">#REF!</definedName>
    <definedName name="rngCubeProjekt">#REF!</definedName>
    <definedName name="rngCubeSensitivität">#REF!</definedName>
    <definedName name="rngCurrentCustomOne" localSheetId="2">OFFSET(_67__________________123Graph_XCHART_16,1,0,COUNTA(_67__________________123Graph_XCHART_16),1)</definedName>
    <definedName name="rngCurrentCustomOne">OFFSET(_67__________________123Graph_XCHART_16,1,0,COUNTA(_67__________________123Graph_XCHART_16),1)</definedName>
    <definedName name="rngCurrentCustomThree" localSheetId="2">OFFSET(_67______123Graph_XCHART_15,1,0,COUNTA(_67______123Graph_XCHART_15),1)</definedName>
    <definedName name="rngCurrentCustomThree">OFFSET(_67______123Graph_XCHART_15,1,0,COUNTA(_67______123Graph_XCHART_15),1)</definedName>
    <definedName name="rngCurrentCustomTwo" localSheetId="2">OFFSET(_67______123Graph_XCHART_16,1,0,COUNTA(_67______123Graph_XCHART_16),1)</definedName>
    <definedName name="rngCurrentCustomTwo">OFFSET(_67______123Graph_XCHART_16,1,0,COUNTA(_67______123Graph_XCHART_16),1)</definedName>
    <definedName name="rngCurrentFullModel" localSheetId="2">OFFSET('Consulting Rev_Backlog'!_6700__FDSAUDITLINK__,0,0,COUNTA('Consulting Rev_Backlog'!_6700__FDSAUDITLINK__),1)</definedName>
    <definedName name="rngCurrentFullModel">OFFSET(\I,0,0,COUNTA(\I),1)</definedName>
    <definedName name="rngCurrentPrintRangeList" localSheetId="2">OFFSET(_6718__FDSAUDITLINK__,1,0,COUNTA(_6718__FDSAUDITLINK__),1)</definedName>
    <definedName name="rngCurrentPrintRangeList">OFFSET(________________________________________________a1,1,0,COUNTA(________________________________________________a1),1)</definedName>
    <definedName name="rngCurrentSimpleNine" localSheetId="2">OFFSET(_6712__FDSAUDITLINK__,1,0,COUNTA(_6712__FDSAUDITLINK__),1)</definedName>
    <definedName name="rngCurrentSimpleNine">OFFSET(___________________________________________________a3,1,0,COUNTA(___________________________________________________a3),1)</definedName>
    <definedName name="rngDatenblatt">#REF!</definedName>
    <definedName name="rngDBKzl">#REF!</definedName>
    <definedName name="rngDeutsch">#REF!</definedName>
    <definedName name="rngDialogType" hidden="1">#REF!</definedName>
    <definedName name="rngDprtmnt">#REF!</definedName>
    <definedName name="rngDruckbereich">#REF!</definedName>
    <definedName name="rngDSTitles">#REF!</definedName>
    <definedName name="rngElmNamesPerCol">#REF!</definedName>
    <definedName name="rngEmailAddress">#REF!</definedName>
    <definedName name="rngEndDate" hidden="1">#REF!</definedName>
    <definedName name="rngEntityTypes" hidden="1">#REF!</definedName>
    <definedName name="rngFax">#REF!</definedName>
    <definedName name="rngFixDim1GFCube">#REF!</definedName>
    <definedName name="rngFixDim2GFCube">#REF!</definedName>
    <definedName name="rngFixWindow">#REF!</definedName>
    <definedName name="rngGB">#REF!</definedName>
    <definedName name="rngGBText">#REF!</definedName>
    <definedName name="rngKeyCol">#REF!</definedName>
    <definedName name="rngLastQuery" hidden="1">#REF!</definedName>
    <definedName name="rngLastRefreshOffline" hidden="1">#REF!</definedName>
    <definedName name="rngLicenseeName">#REF!</definedName>
    <definedName name="rngMA">#REF!</definedName>
    <definedName name="rngMioDM">#REF!</definedName>
    <definedName name="rngPassword" hidden="1">#REF!</definedName>
    <definedName name="rngPickValues" hidden="1">#REF!</definedName>
    <definedName name="rngPivotLocation" hidden="1">#REF!</definedName>
    <definedName name="rngPlant" localSheetId="2">MATCH('Consulting Rev_Backlog'!_6690__FDSAUDITLINK__,_6717__FDSAUDITLINK__,1)</definedName>
    <definedName name="rngPlant">MATCH('Consulting Rev_Backlog'!_6690__FDSAUDITLINK__,_________________________________________________a4,1)</definedName>
    <definedName name="rngPrintouts" localSheetId="2">OFFSET('Consulting Rev_Backlog'!_669__FDSAUDITLINK__,1,0,COUNTA('Consulting Rev_Backlog'!_669__FDSAUDITLINK__),1)</definedName>
    <definedName name="rngPrintouts">OFFSET('Consulting Rev_Backlog'!_669__FDSAUDITLINK__,1,0,COUNTA('Consulting Rev_Backlog'!_669__FDSAUDITLINK__),1)</definedName>
    <definedName name="rngProtected" hidden="1">#REF!</definedName>
    <definedName name="rngPWD" hidden="1">#REF!</definedName>
    <definedName name="rngQuery" hidden="1">#REF!</definedName>
    <definedName name="rngQueryType" hidden="1">#REF!</definedName>
    <definedName name="rngRangeName" hidden="1">#REF!</definedName>
    <definedName name="rngRefreshedDate" hidden="1">#REF!</definedName>
    <definedName name="rngRoyaltyPeriodEndDate">#REF!</definedName>
    <definedName name="rngRoyaltyPeriodStartDate">#REF!</definedName>
    <definedName name="rngScenarios" hidden="1">#REF!</definedName>
    <definedName name="rngServer">#REF!</definedName>
    <definedName name="rngShareHolders">#REF!</definedName>
    <definedName name="rngShow" hidden="1">#REF!</definedName>
    <definedName name="rngSprachIndex">#REF!</definedName>
    <definedName name="rngStartDate" hidden="1">#REF!</definedName>
    <definedName name="rngStates" hidden="1">#REF!</definedName>
    <definedName name="rngStoredProcedure" hidden="1">#REF!</definedName>
    <definedName name="rngTelephone">#REF!</definedName>
    <definedName name="rngUID" hidden="1">#REF!</definedName>
    <definedName name="rngUnplugged" hidden="1">#REF!</definedName>
    <definedName name="rngUserDef_PA" localSheetId="2">OFFSET(_67__FDSAUDITLINK___1,5,0,25,6)</definedName>
    <definedName name="rngUserDef_PA">OFFSET(\E,5,0,25,6)</definedName>
    <definedName name="rngVersion" hidden="1">#REF!</definedName>
    <definedName name="rngWiederholungszeilen">#REF!</definedName>
    <definedName name="ro" localSheetId="2" hidden="1">{#N/A,#N/A,FALSE,"Brad BANM_S";#N/A,#N/A,FALSE,"Brad SAM_BANM";#N/A,#N/A,FALSE,"Brad_LD";#N/A,#N/A,FALSE,"BANM-&gt;S";#N/A,#N/A,FALSE,"BANM_S";#N/A,#N/A,FALSE,"S-&gt;BANM";#N/A,#N/A,FALSE,"SAM_BANM";#N/A,#N/A,FALSE,"BANM";#N/A,#N/A,FALSE,"Sam"}</definedName>
    <definedName name="ro" hidden="1">{#N/A,#N/A,FALSE,"Brad BANM_S";#N/A,#N/A,FALSE,"Brad SAM_BANM";#N/A,#N/A,FALSE,"Brad_LD";#N/A,#N/A,FALSE,"BANM-&gt;S";#N/A,#N/A,FALSE,"BANM_S";#N/A,#N/A,FALSE,"S-&gt;BANM";#N/A,#N/A,FALSE,"SAM_BANM";#N/A,#N/A,FALSE,"BANM";#N/A,#N/A,FALSE,"Sam"}</definedName>
    <definedName name="RO_Benefits_Rate">#REF!</definedName>
    <definedName name="ROA">#REF!</definedName>
    <definedName name="rob" localSheetId="2" hidden="1">{"GLI-Income Statement",#N/A,FALSE,"gli";"GLI - Balance Sheet Wksht",#N/A,FALSE,"gli";"GLI-Cash Flow",#N/A,FALSE,"gli";"GLI Qtrly Stats",#N/A,FALSE,"gli"}</definedName>
    <definedName name="rob" hidden="1">{"GLI-Income Statement",#N/A,FALSE,"gli";"GLI - Balance Sheet Wksht",#N/A,FALSE,"gli";"GLI-Cash Flow",#N/A,FALSE,"gli";"GLI Qtrly Stats",#N/A,FALSE,"gli"}</definedName>
    <definedName name="rob_1" localSheetId="2" hidden="1">{"GLI-Income Statement",#N/A,FALSE,"gli";"GLI - Balance Sheet Wksht",#N/A,FALSE,"gli";"GLI-Cash Flow",#N/A,FALSE,"gli";"GLI Qtrly Stats",#N/A,FALSE,"gli"}</definedName>
    <definedName name="rob_1" hidden="1">{"GLI-Income Statement",#N/A,FALSE,"gli";"GLI - Balance Sheet Wksht",#N/A,FALSE,"gli";"GLI-Cash Flow",#N/A,FALSE,"gli";"GLI Qtrly Stats",#N/A,FALSE,"gli"}</definedName>
    <definedName name="Robert2" localSheetId="2" hidden="1">{"DCF",#N/A,FALSE,"CF"}</definedName>
    <definedName name="Robert2" hidden="1">{"DCF",#N/A,FALSE,"CF"}</definedName>
    <definedName name="robinsonrent">#REF!</definedName>
    <definedName name="Roby"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Roby"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ROCH" localSheetId="2" hidden="1">{"summ_view1",#N/A,FALSE,"MODEL"}</definedName>
    <definedName name="ROCH" hidden="1">{"summ_view1",#N/A,FALSE,"MODEL"}</definedName>
    <definedName name="roch1" localSheetId="2" hidden="1">{"summ_view1",#N/A,FALSE,"MODEL"}</definedName>
    <definedName name="roch1" hidden="1">{"summ_view1",#N/A,FALSE,"MODEL"}</definedName>
    <definedName name="rochester">#REF!</definedName>
    <definedName name="rochx" localSheetId="2" hidden="1">{"summ_view1",#N/A,FALSE,"MODEL"}</definedName>
    <definedName name="rochx" hidden="1">{"summ_view1",#N/A,FALSE,"MODEL"}</definedName>
    <definedName name="rochx1" localSheetId="2" hidden="1">{"summ_view1",#N/A,FALSE,"MODEL"}</definedName>
    <definedName name="rochx1" hidden="1">{"summ_view1",#N/A,FALSE,"MODEL"}</definedName>
    <definedName name="Rock2" localSheetId="2" hidden="1">{"LBO Summary",#N/A,FALSE,"Summary";"Income Statement",#N/A,FALSE,"Model";"Cash Flow",#N/A,FALSE,"Model";"Balance Sheet",#N/A,FALSE,"Model";"Working Capital",#N/A,FALSE,"Model";"Pro Forma Balance Sheets",#N/A,FALSE,"PFBS";"Debt Balances",#N/A,FALSE,"Model";"Fee Schedules",#N/A,FALSE,"Model"}</definedName>
    <definedName name="Rock2" hidden="1">{"LBO Summary",#N/A,FALSE,"Summary";"Income Statement",#N/A,FALSE,"Model";"Cash Flow",#N/A,FALSE,"Model";"Balance Sheet",#N/A,FALSE,"Model";"Working Capital",#N/A,FALSE,"Model";"Pro Forma Balance Sheets",#N/A,FALSE,"PFBS";"Debt Balances",#N/A,FALSE,"Model";"Fee Schedules",#N/A,FALSE,"Model"}</definedName>
    <definedName name="Rockwell" localSheetId="2" hidden="1">{"LBO Summary",#N/A,FALSE,"Summary"}</definedName>
    <definedName name="Rockwell" hidden="1">{"LBO Summary",#N/A,FALSE,"Summary"}</definedName>
    <definedName name="ROE">#REF!</definedName>
    <definedName name="ROI">#REF!</definedName>
    <definedName name="ROI1Jahr">#REF!</definedName>
    <definedName name="ROI1JahrIST">#REF!</definedName>
    <definedName name="ROI1JahrPLAN">#REF!</definedName>
    <definedName name="ROI2Jahre">#REF!</definedName>
    <definedName name="ROI2JahreIST">#REF!</definedName>
    <definedName name="ROI2JahrePLAN">#REF!</definedName>
    <definedName name="ROI3Jahre">#REF!</definedName>
    <definedName name="Role_Type">#REF!</definedName>
    <definedName name="RoleRates">#REF!</definedName>
    <definedName name="ROLES">#REF!</definedName>
    <definedName name="roll" hidden="1">#REF!</definedName>
    <definedName name="roll_T_options?">#REF!</definedName>
    <definedName name="roll3" hidden="1">#REF!</definedName>
    <definedName name="ROLLUPREPORT" hidden="1">{#N/A,#N/A,FALSE,"assump";#N/A,#N/A,FALSE,"open";#N/A,#N/A,FALSE,"bs";#N/A,#N/A,FALSE,"is";#N/A,#N/A,FALSE,"cf"}</definedName>
    <definedName name="ROLLUPREPORT_2" hidden="1">{#N/A,#N/A,FALSE,"assump";#N/A,#N/A,FALSE,"open";#N/A,#N/A,FALSE,"bs";#N/A,#N/A,FALSE,"is";#N/A,#N/A,FALSE,"cf"}</definedName>
    <definedName name="ROLLUPREPORT_3" hidden="1">{#N/A,#N/A,FALSE,"assump";#N/A,#N/A,FALSE,"open";#N/A,#N/A,FALSE,"bs";#N/A,#N/A,FALSE,"is";#N/A,#N/A,FALSE,"cf"}</definedName>
    <definedName name="ROLLUPREPORT_4" hidden="1">{#N/A,#N/A,FALSE,"assump";#N/A,#N/A,FALSE,"open";#N/A,#N/A,FALSE,"bs";#N/A,#N/A,FALSE,"is";#N/A,#N/A,FALSE,"cf"}</definedName>
    <definedName name="ROLLUPREPORT_5" hidden="1">{#N/A,#N/A,FALSE,"assump";#N/A,#N/A,FALSE,"open";#N/A,#N/A,FALSE,"bs";#N/A,#N/A,FALSE,"is";#N/A,#N/A,FALSE,"cf"}</definedName>
    <definedName name="Rom">#REF!</definedName>
    <definedName name="RORIC__3_yr_rolling">#REF!</definedName>
    <definedName name="round" localSheetId="2">#REF!</definedName>
    <definedName name="round">1</definedName>
    <definedName name="Rounding">#REF!</definedName>
    <definedName name="rouzier" localSheetId="2" hidden="1">{"cap_structure",#N/A,FALSE,"Graph-Mkt Cap";"price",#N/A,FALSE,"Graph-Price";"ebit",#N/A,FALSE,"Graph-EBITDA";"ebitda",#N/A,FALSE,"Graph-EBITDA"}</definedName>
    <definedName name="rouzier" hidden="1">{"cap_structure",#N/A,FALSE,"Graph-Mkt Cap";"price",#N/A,FALSE,"Graph-Price";"ebit",#N/A,FALSE,"Graph-EBITDA";"ebitda",#N/A,FALSE,"Graph-EBITDA"}</definedName>
    <definedName name="ROW_DLC">#REF!</definedName>
    <definedName name="Row_Lookup">#REF!</definedName>
    <definedName name="Row_Nbr_Less_One">#REF!</definedName>
    <definedName name="ROW_RF210_350">#REF!</definedName>
    <definedName name="ROWSTOUPLOAD1">#REF!</definedName>
    <definedName name="RowTitleRegion1..E9">#REF!</definedName>
    <definedName name="RowTitleRegion2..I7">#REF!</definedName>
    <definedName name="RowTitleRegion3..E9">#REF!</definedName>
    <definedName name="RowTitleRegion4..H9">#REF!</definedName>
    <definedName name="royalties">#REF!</definedName>
    <definedName name="RoyaltyRev">#REF!</definedName>
    <definedName name="rp" localSheetId="2" hidden="1">{"summary1",#N/A,TRUE,"Comps";"summary2",#N/A,TRUE,"Comps";"summary3",#N/A,TRUE,"Comps"}</definedName>
    <definedName name="rp" hidden="1">{"summary1",#N/A,TRUE,"Comps";"summary2",#N/A,TRUE,"Comps";"summary3",#N/A,TRUE,"Comps"}</definedName>
    <definedName name="RPA" localSheetId="2" hidden="1">{#N/A,#N/A,FALSE,"Cashflow Analysis";#N/A,#N/A,FALSE,"Sensitivity Analysis";#N/A,#N/A,FALSE,"PV";#N/A,#N/A,FALSE,"Pro Forma"}</definedName>
    <definedName name="RPA" hidden="1">{#N/A,#N/A,FALSE,"Cashflow Analysis";#N/A,#N/A,FALSE,"Sensitivity Analysis";#N/A,#N/A,FALSE,"PV";#N/A,#N/A,FALSE,"Pro Forma"}</definedName>
    <definedName name="RPA.2" localSheetId="2" hidden="1">{#N/A,#N/A,FALSE,"Cashflow Analysis";#N/A,#N/A,FALSE,"Sensitivity Analysis";#N/A,#N/A,FALSE,"PV";#N/A,#N/A,FALSE,"Pro Forma"}</definedName>
    <definedName name="RPA.2" hidden="1">{#N/A,#N/A,FALSE,"Cashflow Analysis";#N/A,#N/A,FALSE,"Sensitivity Analysis";#N/A,#N/A,FALSE,"PV";#N/A,#N/A,FALSE,"Pro Forma"}</definedName>
    <definedName name="RpeeToUSD">#REF!</definedName>
    <definedName name="rpsu">IF(ISERROR(#REF!),0.01,IF(#REF!=0,0.01,#REF!))</definedName>
    <definedName name="RPTCOUNT" hidden="1">1</definedName>
    <definedName name="RPTDATACELL1" hidden="1">#REF!</definedName>
    <definedName name="RPTDATACELL10">#REF!</definedName>
    <definedName name="RPTDATACELL11">#REF!</definedName>
    <definedName name="RPTDATACELL12">#REF!</definedName>
    <definedName name="RPTDATACELL13">#REF!</definedName>
    <definedName name="RPTDATACELL14">#REF!</definedName>
    <definedName name="RPTDATACELL15">#REF!</definedName>
    <definedName name="RPTDATACELL16">#REF!</definedName>
    <definedName name="RPTDATACELL17">#REF!</definedName>
    <definedName name="RPTDATACELL18">#REF!</definedName>
    <definedName name="RPTDATACELL19">#REF!</definedName>
    <definedName name="RPTDATACELL2" hidden="1">#REF!</definedName>
    <definedName name="RPTDATACELL20">#REF!</definedName>
    <definedName name="RPTDATACELL21">#REF!</definedName>
    <definedName name="RPTDATACELL22">#REF!</definedName>
    <definedName name="RPTDATACELL23">#REF!</definedName>
    <definedName name="RPTDATACELL24">#REF!</definedName>
    <definedName name="RPTDATACELL25">#REF!</definedName>
    <definedName name="RPTDATACELL26">#REF!</definedName>
    <definedName name="RPTDATACELL27">#REF!</definedName>
    <definedName name="RPTDATACELL28">#REF!</definedName>
    <definedName name="RPTDATACELL29">#REF!</definedName>
    <definedName name="RPTDATACELL3" hidden="1">#REF!</definedName>
    <definedName name="RPTDATACELL30">#REF!</definedName>
    <definedName name="RPTDATACELL31">#REF!</definedName>
    <definedName name="RPTDATACELL32">#REF!</definedName>
    <definedName name="RPTDATACELL33">#REF!</definedName>
    <definedName name="RPTDATACELL34">#REF!</definedName>
    <definedName name="RPTDATACELL35">#REF!</definedName>
    <definedName name="RPTDATACELL36">#REF!</definedName>
    <definedName name="RPTDATACELL37">#REF!</definedName>
    <definedName name="RPTDATACELL38">#REF!</definedName>
    <definedName name="RPTDATACELL39">#REF!</definedName>
    <definedName name="RPTDATACELL4" hidden="1">#REF!</definedName>
    <definedName name="RPTDATACELL40">#REF!</definedName>
    <definedName name="RPTDATACELL41">#REF!</definedName>
    <definedName name="RPTDATACELL42">#REF!</definedName>
    <definedName name="RPTDATACELL43">#REF!</definedName>
    <definedName name="RPTDATACELL44">#REF!</definedName>
    <definedName name="RPTDATACELL45">#REF!</definedName>
    <definedName name="RPTDATACELL46">#REF!</definedName>
    <definedName name="RPTDATACELL47">#REF!</definedName>
    <definedName name="RPTDATACELL48">#REF!</definedName>
    <definedName name="RPTDATACELL5" hidden="1">#REF!</definedName>
    <definedName name="RPTDATACELL50">#REF!</definedName>
    <definedName name="RPTDATACELL51">#REF!</definedName>
    <definedName name="RPTDATACELL52">#REF!</definedName>
    <definedName name="RPTDATACELL53">#REF!</definedName>
    <definedName name="RPTDATACELL54">#REF!</definedName>
    <definedName name="RPTDATACELL55">#REF!</definedName>
    <definedName name="RPTDATACELL56">#REF!</definedName>
    <definedName name="RPTDATACELL57">#REF!</definedName>
    <definedName name="RPTDATACELL58">#REF!</definedName>
    <definedName name="RPTDATACELL59">#REF!</definedName>
    <definedName name="RPTDATACELL6" hidden="1">#REF!</definedName>
    <definedName name="RPTDATACELL60">#REF!</definedName>
    <definedName name="RPTDATACELL61">#REF!</definedName>
    <definedName name="RPTDATACELL62">#REF!</definedName>
    <definedName name="RPTDATACELL63">#REF!</definedName>
    <definedName name="RPTDATACELL66">#REF!</definedName>
    <definedName name="RPTDATACELL67">#REF!</definedName>
    <definedName name="RPTDATACELL68">#REF!</definedName>
    <definedName name="RPTDATACELL69">#REF!</definedName>
    <definedName name="RPTDATACELL7" hidden="1">#REF!</definedName>
    <definedName name="RPTDATACELL72">#REF!</definedName>
    <definedName name="RPTDATACELL8" hidden="1">#REF!</definedName>
    <definedName name="RPTDATACELL9" hidden="1">#REF!</definedName>
    <definedName name="RPTID" hidden="1">0</definedName>
    <definedName name="RPTNEXT" hidden="1">2</definedName>
    <definedName name="RPTQRY1" hidden="1">1</definedName>
    <definedName name="RPTQRY10" hidden="1">"sRptNo"</definedName>
    <definedName name="RPTQRY11" hidden="1">5</definedName>
    <definedName name="RPTQRY12" hidden="1">6</definedName>
    <definedName name="RPTQRY13" hidden="1">16</definedName>
    <definedName name="RPTQRY14" hidden="1">22</definedName>
    <definedName name="RPTQRY15" hidden="1">18</definedName>
    <definedName name="RPTQRY16" hidden="1">18</definedName>
    <definedName name="RPTQRY17" hidden="1">19</definedName>
    <definedName name="RPTQRY18" hidden="1">17</definedName>
    <definedName name="RPTQRY19" hidden="1">17</definedName>
    <definedName name="RPTQRY2" hidden="1">2</definedName>
    <definedName name="RPTQRY20" hidden="1">17</definedName>
    <definedName name="RPTQRY21" hidden="1">17</definedName>
    <definedName name="RPTQRY22" hidden="1">17</definedName>
    <definedName name="RPTQRY23" hidden="1">17</definedName>
    <definedName name="RPTQRY24" hidden="1">17</definedName>
    <definedName name="RPTQRY25" hidden="1">17</definedName>
    <definedName name="RPTQRY26" hidden="1">17</definedName>
    <definedName name="RPTQRY27" hidden="1">" "</definedName>
    <definedName name="RPTQRY28" hidden="1">17</definedName>
    <definedName name="RPTQRY29" hidden="1">17</definedName>
    <definedName name="RPTQRY3" hidden="1">2</definedName>
    <definedName name="RPTQRY30" hidden="1">17</definedName>
    <definedName name="RPTQRY31" hidden="1">17</definedName>
    <definedName name="RPTQRY32" hidden="1">17</definedName>
    <definedName name="RPTQRY33" hidden="1">20</definedName>
    <definedName name="RPTQRY34" hidden="1">17</definedName>
    <definedName name="RPTQRY35" hidden="1">20</definedName>
    <definedName name="RPTQRY36" hidden="1">20</definedName>
    <definedName name="RPTQRY37" hidden="1">22</definedName>
    <definedName name="RPTQRY38" hidden="1">22</definedName>
    <definedName name="RPTQRY39" hidden="1">22</definedName>
    <definedName name="RPTQRY4" hidden="1">2</definedName>
    <definedName name="RPTQRY40" hidden="1">22</definedName>
    <definedName name="RPTQRY41" hidden="1">22</definedName>
    <definedName name="RPTQRY42" hidden="1">23</definedName>
    <definedName name="RPTQRY43" hidden="1">23</definedName>
    <definedName name="RPTQRY44" hidden="1">23</definedName>
    <definedName name="RPTQRY45" hidden="1">22</definedName>
    <definedName name="RPTQRY46" hidden="1">24</definedName>
    <definedName name="RPTQRY47" hidden="1">22</definedName>
    <definedName name="RPTQRY48" hidden="1">22</definedName>
    <definedName name="RPTQRY49" hidden="1">22</definedName>
    <definedName name="RPTQRY5" hidden="1">3</definedName>
    <definedName name="RPTQRY50" hidden="1">20</definedName>
    <definedName name="RPTQRY51" hidden="1">20</definedName>
    <definedName name="RPTQRY52" hidden="1">20</definedName>
    <definedName name="RPTQRY53" hidden="1">20</definedName>
    <definedName name="RPTQRY54" hidden="1">20</definedName>
    <definedName name="RPTQRY55" hidden="1">20</definedName>
    <definedName name="RPTQRY56" hidden="1">21</definedName>
    <definedName name="RPTQRY57" hidden="1">20</definedName>
    <definedName name="RPTQRY58" hidden="1">20</definedName>
    <definedName name="RPTQRY59" hidden="1">21</definedName>
    <definedName name="RPTQRY6" hidden="1">3</definedName>
    <definedName name="RPTQRY60" hidden="1">20</definedName>
    <definedName name="RPTQRY61" hidden="1">20</definedName>
    <definedName name="RPTQRY62" hidden="1">21</definedName>
    <definedName name="RPTQRY63" hidden="1">20</definedName>
    <definedName name="RPTQRY64" hidden="1">24</definedName>
    <definedName name="RPTQRY65" hidden="1">23</definedName>
    <definedName name="RPTQRY66" hidden="1">25</definedName>
    <definedName name="RPTQRY67" hidden="1">25</definedName>
    <definedName name="RPTQRY68" hidden="1">25</definedName>
    <definedName name="RPTQRY69" hidden="1">26</definedName>
    <definedName name="RPTQRY7" hidden="1">2</definedName>
    <definedName name="RPTQRY70" hidden="1">25</definedName>
    <definedName name="RPTQRY71" hidden="1">24</definedName>
    <definedName name="RPTQRY72" hidden="1">29</definedName>
    <definedName name="RPTQRY8" hidden="1">1</definedName>
    <definedName name="RPTQRY9" hidden="1">4</definedName>
    <definedName name="RPTWKS1" hidden="1">#REF!</definedName>
    <definedName name="RPTWKS10">#REF!</definedName>
    <definedName name="RPTWKS11">#REF!</definedName>
    <definedName name="RPTWKS12">#REF!</definedName>
    <definedName name="RPTWKS13">#REF!</definedName>
    <definedName name="RPTWKS14">#REF!</definedName>
    <definedName name="RPTWKS15">#REF!</definedName>
    <definedName name="RPTWKS16">#REF!</definedName>
    <definedName name="RPTWKS17">#REF!</definedName>
    <definedName name="RPTWKS18">#REF!</definedName>
    <definedName name="RPTWKS19">#REF!</definedName>
    <definedName name="RPTWKS2" hidden="1">#REF!</definedName>
    <definedName name="RPTWKS20">#REF!</definedName>
    <definedName name="RPTWKS21">#REF!</definedName>
    <definedName name="RPTWKS22">#REF!</definedName>
    <definedName name="RPTWKS23">#REF!</definedName>
    <definedName name="RPTWKS24">#REF!</definedName>
    <definedName name="RPTWKS25">#REF!</definedName>
    <definedName name="RPTWKS26">#REF!</definedName>
    <definedName name="RPTWKS27">#REF!</definedName>
    <definedName name="RPTWKS28">#REF!</definedName>
    <definedName name="RPTWKS29">#REF!</definedName>
    <definedName name="RPTWKS3" hidden="1">#REF!</definedName>
    <definedName name="RPTWKS30">#REF!</definedName>
    <definedName name="RPTWKS31">#REF!</definedName>
    <definedName name="RPTWKS32">#REF!</definedName>
    <definedName name="RPTWKS33">#REF!</definedName>
    <definedName name="RPTWKS34">#REF!</definedName>
    <definedName name="RPTWKS35">#REF!</definedName>
    <definedName name="RPTWKS36">#REF!</definedName>
    <definedName name="RPTWKS37">#REF!</definedName>
    <definedName name="RPTWKS38">#REF!</definedName>
    <definedName name="RPTWKS39">#REF!</definedName>
    <definedName name="RPTWKS4" hidden="1">#REF!</definedName>
    <definedName name="RPTWKS40">#REF!</definedName>
    <definedName name="RPTWKS41">#REF!</definedName>
    <definedName name="RPTWKS42">#REF!</definedName>
    <definedName name="RPTWKS43">#REF!</definedName>
    <definedName name="RPTWKS44">#REF!</definedName>
    <definedName name="RPTWKS45">#REF!</definedName>
    <definedName name="RPTWKS46">#REF!</definedName>
    <definedName name="RPTWKS47">#REF!</definedName>
    <definedName name="RPTWKS48">#REF!</definedName>
    <definedName name="RPTWKS5" hidden="1">#REF!</definedName>
    <definedName name="RPTWKS50">#REF!</definedName>
    <definedName name="RPTWKS51">#REF!</definedName>
    <definedName name="RPTWKS52">#REF!</definedName>
    <definedName name="RPTWKS53">#REF!</definedName>
    <definedName name="RPTWKS54">#REF!</definedName>
    <definedName name="RPTWKS55">#REF!</definedName>
    <definedName name="RPTWKS56">#REF!</definedName>
    <definedName name="RPTWKS57">#REF!</definedName>
    <definedName name="RPTWKS58">#REF!</definedName>
    <definedName name="RPTWKS59">#REF!</definedName>
    <definedName name="RPTWKS6" hidden="1">#REF!</definedName>
    <definedName name="RPTWKS60">#REF!</definedName>
    <definedName name="RPTWKS61">#REF!</definedName>
    <definedName name="RPTWKS62">#REF!</definedName>
    <definedName name="RPTWKS63">#REF!</definedName>
    <definedName name="RPTWKS66">#REF!</definedName>
    <definedName name="RPTWKS67">#REF!</definedName>
    <definedName name="RPTWKS68">#REF!</definedName>
    <definedName name="RPTWKS69">#REF!</definedName>
    <definedName name="RPTWKS7" hidden="1">#REF!</definedName>
    <definedName name="RPTWKS72">#REF!</definedName>
    <definedName name="RPTWKS8" hidden="1">#REF!</definedName>
    <definedName name="RPTWKS9" hidden="1">#REF!</definedName>
    <definedName name="rqwe" localSheetId="2" hidden="1">{#N/A,#N/A,FALSE,"Sheet1";#N/A,#N/A,FALSE,"Sheet2";#N/A,#N/A,FALSE,"Sheet3";#N/A,#N/A,FALSE,"Sheet4"}</definedName>
    <definedName name="rqwe" hidden="1">{#N/A,#N/A,FALSE,"Sheet1";#N/A,#N/A,FALSE,"Sheet2";#N/A,#N/A,FALSE,"Sheet3";#N/A,#N/A,FALSE,"Sheet4"}</definedName>
    <definedName name="rqwe_1" localSheetId="2" hidden="1">{#N/A,#N/A,FALSE,"Sheet1";#N/A,#N/A,FALSE,"Sheet2";#N/A,#N/A,FALSE,"Sheet3";#N/A,#N/A,FALSE,"Sheet4"}</definedName>
    <definedName name="rqwe_1" hidden="1">{#N/A,#N/A,FALSE,"Sheet1";#N/A,#N/A,FALSE,"Sheet2";#N/A,#N/A,FALSE,"Sheet3";#N/A,#N/A,FALSE,"Sheet4"}</definedName>
    <definedName name="rqwe_2" localSheetId="2" hidden="1">{#N/A,#N/A,FALSE,"Sheet1";#N/A,#N/A,FALSE,"Sheet2";#N/A,#N/A,FALSE,"Sheet3";#N/A,#N/A,FALSE,"Sheet4"}</definedName>
    <definedName name="rqwe_2" hidden="1">{#N/A,#N/A,FALSE,"Sheet1";#N/A,#N/A,FALSE,"Sheet2";#N/A,#N/A,FALSE,"Sheet3";#N/A,#N/A,FALSE,"Sheet4"}</definedName>
    <definedName name="rqwe_3" localSheetId="2" hidden="1">{#N/A,#N/A,FALSE,"Sheet1";#N/A,#N/A,FALSE,"Sheet2";#N/A,#N/A,FALSE,"Sheet3";#N/A,#N/A,FALSE,"Sheet4"}</definedName>
    <definedName name="rqwe_3" hidden="1">{#N/A,#N/A,FALSE,"Sheet1";#N/A,#N/A,FALSE,"Sheet2";#N/A,#N/A,FALSE,"Sheet3";#N/A,#N/A,FALSE,"Sheet4"}</definedName>
    <definedName name="rqwe_4" localSheetId="2" hidden="1">{#N/A,#N/A,FALSE,"Sheet1";#N/A,#N/A,FALSE,"Sheet2";#N/A,#N/A,FALSE,"Sheet3";#N/A,#N/A,FALSE,"Sheet4"}</definedName>
    <definedName name="rqwe_4" hidden="1">{#N/A,#N/A,FALSE,"Sheet1";#N/A,#N/A,FALSE,"Sheet2";#N/A,#N/A,FALSE,"Sheet3";#N/A,#N/A,FALSE,"Sheet4"}</definedName>
    <definedName name="rqwerqwer" hidden="1">#REF!</definedName>
    <definedName name="rr" localSheetId="2" hidden="1">{#N/A,#N/A,FALSE,"COVER";#N/A,#N/A,FALSE,"SUMP&amp;L";#N/A,#N/A,FALSE,"SUBSP&amp;L";#N/A,#N/A,FALSE,"SALESANAL"}</definedName>
    <definedName name="rr" hidden="1">{#N/A,#N/A,FALSE,"Aging Summary";#N/A,#N/A,FALSE,"Ratio Analysis";#N/A,#N/A,FALSE,"Test 120 Day Accts";#N/A,#N/A,FALSE,"Tickmarks"}</definedName>
    <definedName name="rr.kk" localSheetId="2" hidden="1">{#N/A,#N/A,FALSE,"Umsatz CH";#N/A,#N/A,FALSE,"ER CH";#N/A,#N/A,FALSE,"EA CH (2) ";#N/A,#N/A,FALSE,"EA CH";#N/A,#N/A,FALSE,"EA CH (3) ";#N/A,#N/A,FALSE,"EA CH (4)";#N/A,#N/A,FALSE,"KA CH";#N/A,#N/A,FALSE,"KA CH  (2)";#N/A,#N/A,FALSE,"KA CH  (3)";#N/A,#N/A,FALSE,"KA CH (4)"}</definedName>
    <definedName name="rr.kk" hidden="1">{#N/A,#N/A,FALSE,"Umsatz CH";#N/A,#N/A,FALSE,"ER CH";#N/A,#N/A,FALSE,"EA CH (2) ";#N/A,#N/A,FALSE,"EA CH";#N/A,#N/A,FALSE,"EA CH (3) ";#N/A,#N/A,FALSE,"EA CH (4)";#N/A,#N/A,FALSE,"KA CH";#N/A,#N/A,FALSE,"KA CH  (2)";#N/A,#N/A,FALSE,"KA CH  (3)";#N/A,#N/A,FALSE,"KA CH (4)"}</definedName>
    <definedName name="rr_1" localSheetId="2" hidden="1">{"printfs",#N/A,TRUE,"FS";"printdues",#N/A,TRUE,"DUES";"printlab",#N/A,TRUE,"LAB";"printsls",#N/A,TRUE,"SLS";"prints1",#N/A,TRUE,"S1";"printceo",#N/A,TRUE,"CEO";"printdepr",#N/A,TRUE,"DEPR";"Printsw",#N/A,TRUE,"SW";"printrtl",#N/A,TRUE,"RTL";"printgst",#N/A,TRUE,"GST";"printinst",#N/A,TRUE,"INST";"printstg",#N/A,TRUE,"STG";"printevts",#N/A,TRUE,"EVTS"}</definedName>
    <definedName name="rr_1" hidden="1">{"printfs",#N/A,TRUE,"FS";"printdues",#N/A,TRUE,"DUES";"printlab",#N/A,TRUE,"LAB";"printsls",#N/A,TRUE,"SLS";"prints1",#N/A,TRUE,"S1";"printceo",#N/A,TRUE,"CEO";"printdepr",#N/A,TRUE,"DEPR";"Printsw",#N/A,TRUE,"SW";"printrtl",#N/A,TRUE,"RTL";"printgst",#N/A,TRUE,"GST";"printinst",#N/A,TRUE,"INST";"printstg",#N/A,TRUE,"STG";"printevts",#N/A,TRUE,"EVTS"}</definedName>
    <definedName name="rr_2" localSheetId="2" hidden="1">{"printfs",#N/A,TRUE,"FS";"printdues",#N/A,TRUE,"DUES";"printlab",#N/A,TRUE,"LAB";"printsls",#N/A,TRUE,"SLS";"prints1",#N/A,TRUE,"S1";"printceo",#N/A,TRUE,"CEO";"printdepr",#N/A,TRUE,"DEPR";"Printsw",#N/A,TRUE,"SW";"printrtl",#N/A,TRUE,"RTL";"printgst",#N/A,TRUE,"GST";"printinst",#N/A,TRUE,"INST";"printstg",#N/A,TRUE,"STG";"printevts",#N/A,TRUE,"EVTS"}</definedName>
    <definedName name="rr_2" hidden="1">{"printfs",#N/A,TRUE,"FS";"printdues",#N/A,TRUE,"DUES";"printlab",#N/A,TRUE,"LAB";"printsls",#N/A,TRUE,"SLS";"prints1",#N/A,TRUE,"S1";"printceo",#N/A,TRUE,"CEO";"printdepr",#N/A,TRUE,"DEPR";"Printsw",#N/A,TRUE,"SW";"printrtl",#N/A,TRUE,"RTL";"printgst",#N/A,TRUE,"GST";"printinst",#N/A,TRUE,"INST";"printstg",#N/A,TRUE,"STG";"printevts",#N/A,TRUE,"EVTS"}</definedName>
    <definedName name="rr_3" localSheetId="2" hidden="1">{"printfs",#N/A,TRUE,"FS";"printdues",#N/A,TRUE,"DUES";"printlab",#N/A,TRUE,"LAB";"printsls",#N/A,TRUE,"SLS";"prints1",#N/A,TRUE,"S1";"printceo",#N/A,TRUE,"CEO";"printdepr",#N/A,TRUE,"DEPR";"Printsw",#N/A,TRUE,"SW";"printrtl",#N/A,TRUE,"RTL";"printgst",#N/A,TRUE,"GST";"printinst",#N/A,TRUE,"INST";"printstg",#N/A,TRUE,"STG";"printevts",#N/A,TRUE,"EVTS"}</definedName>
    <definedName name="rr_3" hidden="1">{"printfs",#N/A,TRUE,"FS";"printdues",#N/A,TRUE,"DUES";"printlab",#N/A,TRUE,"LAB";"printsls",#N/A,TRUE,"SLS";"prints1",#N/A,TRUE,"S1";"printceo",#N/A,TRUE,"CEO";"printdepr",#N/A,TRUE,"DEPR";"Printsw",#N/A,TRUE,"SW";"printrtl",#N/A,TRUE,"RTL";"printgst",#N/A,TRUE,"GST";"printinst",#N/A,TRUE,"INST";"printstg",#N/A,TRUE,"STG";"printevts",#N/A,TRUE,"EVTS"}</definedName>
    <definedName name="rr_4" localSheetId="2" hidden="1">{"printfs",#N/A,TRUE,"FS";"printdues",#N/A,TRUE,"DUES";"printlab",#N/A,TRUE,"LAB";"printsls",#N/A,TRUE,"SLS";"prints1",#N/A,TRUE,"S1";"printceo",#N/A,TRUE,"CEO";"printdepr",#N/A,TRUE,"DEPR";"Printsw",#N/A,TRUE,"SW";"printrtl",#N/A,TRUE,"RTL";"printgst",#N/A,TRUE,"GST";"printinst",#N/A,TRUE,"INST";"printstg",#N/A,TRUE,"STG";"printevts",#N/A,TRUE,"EVTS"}</definedName>
    <definedName name="rr_4" hidden="1">{"printfs",#N/A,TRUE,"FS";"printdues",#N/A,TRUE,"DUES";"printlab",#N/A,TRUE,"LAB";"printsls",#N/A,TRUE,"SLS";"prints1",#N/A,TRUE,"S1";"printceo",#N/A,TRUE,"CEO";"printdepr",#N/A,TRUE,"DEPR";"Printsw",#N/A,TRUE,"SW";"printrtl",#N/A,TRUE,"RTL";"printgst",#N/A,TRUE,"GST";"printinst",#N/A,TRUE,"INST";"printstg",#N/A,TRUE,"STG";"printevts",#N/A,TRUE,"EVTS"}</definedName>
    <definedName name="rra" localSheetId="2" hidden="1">{#N/A,#N/A,FALSE,"Aging Summary";#N/A,#N/A,FALSE,"Ratio Analysis";#N/A,#N/A,FALSE,"Test 120 Day Accts";#N/A,#N/A,FALSE,"Tickmarks"}</definedName>
    <definedName name="rra" hidden="1">{#N/A,#N/A,FALSE,"Aging Summary";#N/A,#N/A,FALSE,"Ratio Analysis";#N/A,#N/A,FALSE,"Test 120 Day Accts";#N/A,#N/A,FALSE,"Tickmarks"}</definedName>
    <definedName name="rra_1" localSheetId="2" hidden="1">{#N/A,#N/A,FALSE,"Aging Summary";#N/A,#N/A,FALSE,"Ratio Analysis";#N/A,#N/A,FALSE,"Test 120 Day Accts";#N/A,#N/A,FALSE,"Tickmarks"}</definedName>
    <definedName name="rra_1" hidden="1">{#N/A,#N/A,FALSE,"Aging Summary";#N/A,#N/A,FALSE,"Ratio Analysis";#N/A,#N/A,FALSE,"Test 120 Day Accts";#N/A,#N/A,FALSE,"Tickmarks"}</definedName>
    <definedName name="rrewww" hidden="1">{#N/A,#N/A,FALSE,"Cover";#N/A,#N/A,FALSE,"Assumptions";#N/A,#N/A,FALSE,"Volumes";#N/A,#N/A,FALSE,"Pricing";#N/A,#N/A,FALSE,"TFLE Walk";#N/A,#N/A,FALSE,"Variable Cost";#N/A,#N/A,FALSE,"Sensitivity";#N/A,#N/A,FALSE,"Investment";#N/A,#N/A,FALSE,"Profitability"}</definedName>
    <definedName name="rrewww_1" hidden="1">{#N/A,#N/A,FALSE,"Cover";#N/A,#N/A,FALSE,"Assumptions";#N/A,#N/A,FALSE,"Volumes";#N/A,#N/A,FALSE,"Pricing";#N/A,#N/A,FALSE,"TFLE Walk";#N/A,#N/A,FALSE,"Variable Cost";#N/A,#N/A,FALSE,"Sensitivity";#N/A,#N/A,FALSE,"Investment";#N/A,#N/A,FALSE,"Profitability"}</definedName>
    <definedName name="rrewww_2" hidden="1">{#N/A,#N/A,FALSE,"Cover";#N/A,#N/A,FALSE,"Assumptions";#N/A,#N/A,FALSE,"Volumes";#N/A,#N/A,FALSE,"Pricing";#N/A,#N/A,FALSE,"TFLE Walk";#N/A,#N/A,FALSE,"Variable Cost";#N/A,#N/A,FALSE,"Sensitivity";#N/A,#N/A,FALSE,"Investment";#N/A,#N/A,FALSE,"Profitability"}</definedName>
    <definedName name="rrgw" localSheetId="2" hidden="1">{#N/A,#N/A,TRUE,"Main Issues";#N/A,#N/A,TRUE,"Income statement ($)"}</definedName>
    <definedName name="rrgw" hidden="1">{#N/A,#N/A,TRUE,"Main Issues";#N/A,#N/A,TRUE,"Income statement ($)"}</definedName>
    <definedName name="rrr" localSheetId="2" hidden="1">{#N/A,#N/A,TRUE,"Summary";#N/A,#N/A,TRUE,"Cash Flow";#N/A,#N/A,TRUE,"Income Statement";#N/A,#N/A,TRUE,"Balance Sheet";#N/A,#N/A,TRUE,"Sales Plan";#N/A,#N/A,TRUE,"Staffing Plan";#N/A,#N/A,TRUE,"Capital Exp Plan"}</definedName>
    <definedName name="rrr" hidden="1">{#N/A,#N/A,TRUE,"Summary";#N/A,#N/A,TRUE,"Cash Flow";#N/A,#N/A,TRUE,"Income Statement";#N/A,#N/A,TRUE,"Balance Sheet";#N/A,#N/A,TRUE,"Sales Plan";#N/A,#N/A,TRUE,"Staffing Plan";#N/A,#N/A,TRUE,"Capital Exp Plan"}</definedName>
    <definedName name="rrr_1" localSheetId="2" hidden="1">{#N/A,#N/A,TRUE,"Summary";#N/A,#N/A,TRUE,"Cash Flow";#N/A,#N/A,TRUE,"Income Statement";#N/A,#N/A,TRUE,"Balance Sheet";#N/A,#N/A,TRUE,"Sales Plan";#N/A,#N/A,TRUE,"Staffing Plan";#N/A,#N/A,TRUE,"Capital Exp Plan"}</definedName>
    <definedName name="rrr_1" hidden="1">{#N/A,#N/A,TRUE,"Summary";#N/A,#N/A,TRUE,"Cash Flow";#N/A,#N/A,TRUE,"Income Statement";#N/A,#N/A,TRUE,"Balance Sheet";#N/A,#N/A,TRUE,"Sales Plan";#N/A,#N/A,TRUE,"Staffing Plan";#N/A,#N/A,TRUE,"Capital Exp Plan"}</definedName>
    <definedName name="rrre" hidden="1">{#N/A,#N/A,FALSE,"Assumptions";#N/A,#N/A,FALSE,"Volumes";#N/A,#N/A,FALSE,"Pricing";#N/A,#N/A,FALSE,"Variable Cost";#N/A,#N/A,FALSE,"Investment";#N/A,#N/A,FALSE,"Profitability";#N/A,#N/A,FALSE,"Business Comparison"}</definedName>
    <definedName name="rrre_1" hidden="1">{#N/A,#N/A,FALSE,"Assumptions";#N/A,#N/A,FALSE,"Volumes";#N/A,#N/A,FALSE,"Pricing";#N/A,#N/A,FALSE,"Variable Cost";#N/A,#N/A,FALSE,"Investment";#N/A,#N/A,FALSE,"Profitability";#N/A,#N/A,FALSE,"Business Comparison"}</definedName>
    <definedName name="rrre_2" hidden="1">{#N/A,#N/A,FALSE,"Assumptions";#N/A,#N/A,FALSE,"Volumes";#N/A,#N/A,FALSE,"Pricing";#N/A,#N/A,FALSE,"Variable Cost";#N/A,#N/A,FALSE,"Investment";#N/A,#N/A,FALSE,"Profitability";#N/A,#N/A,FALSE,"Business Comparison"}</definedName>
    <definedName name="rrrr"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 localSheetId="2" hidden="1">{"'Edit'!$A$1:$V$2277"}</definedName>
    <definedName name="rrrrr" hidden="1">{#N/A,#N/A,FALSE,"BANNERS";#N/A,#N/A,FALSE,"Market";#N/A,#N/A,FALSE,"Tel Rev";#N/A,#N/A,FALSE,"Revenues IOL";#N/A,#N/A,FALSE,"Invest";#N/A,#N/A,FALSE,"Op Cost1";#N/A,#N/A,FALSE,"Op Cost2";#N/A,#N/A,FALSE,"Oth_&amp;_Tot_Revenues";#N/A,#N/A,FALSE,"Fin Mod";#N/A,#N/A,FALSE,"FinMod_RoW";#N/A,#N/A,FALSE,"P&amp;E Burocrat";#N/A,#N/A,FALSE,"cash flow"}</definedName>
    <definedName name="rrrrr_1" localSheetId="2" hidden="1">{#N/A,#N/A,FALSE,"Pharm";#N/A,#N/A,FALSE,"WWCM"}</definedName>
    <definedName name="rrrrr_1" hidden="1">{#N/A,#N/A,FALSE,"Pharm";#N/A,#N/A,FALSE,"WWCM"}</definedName>
    <definedName name="rrrrr_2" localSheetId="2" hidden="1">{#N/A,#N/A,FALSE,"Pharm";#N/A,#N/A,FALSE,"WWCM"}</definedName>
    <definedName name="rrrrr_2" hidden="1">{#N/A,#N/A,FALSE,"Pharm";#N/A,#N/A,FALSE,"WWCM"}</definedName>
    <definedName name="rrrrr_3" localSheetId="2" hidden="1">{#N/A,#N/A,FALSE,"Pharm";#N/A,#N/A,FALSE,"WWCM"}</definedName>
    <definedName name="rrrrr_3" hidden="1">{#N/A,#N/A,FALSE,"Pharm";#N/A,#N/A,FALSE,"WWCM"}</definedName>
    <definedName name="rrrrr_4" localSheetId="2" hidden="1">{#N/A,#N/A,FALSE,"Pharm";#N/A,#N/A,FALSE,"WWCM"}</definedName>
    <definedName name="rrrrr_4" hidden="1">{#N/A,#N/A,FALSE,"Pharm";#N/A,#N/A,FALSE,"WWCM"}</definedName>
    <definedName name="rrrrrr" localSheetId="2" hidden="1">{"cash plan",#N/A,FALSE,"fccashflow"}</definedName>
    <definedName name="rrrrrr" hidden="1">{"cash plan",#N/A,FALSE,"fccashflow"}</definedName>
    <definedName name="rrrrrrrr"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 hidden="1">#REF!</definedName>
    <definedName name="rrrrrrrrrrrr"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rr" hidden="1">#REF!</definedName>
    <definedName name="RRRRRRRRRRRRRRRRrr" localSheetId="2" hidden="1">{TRUE,TRUE,-1.25,-15.5,456.75,279.75,FALSE,FALSE,TRUE,TRUE,0,1,21,1,127,6,3,4,TRUE,TRUE,3,TRUE,1,TRUE,100,"Swvu.profits.","ACwvu.profits.",1,FALSE,FALSE,0.511811023622047,0.511811023622047,0.511811023622047,0.511811023622047,1,"","",FALSE,FALSE,FALSE,FALSE,1,#N/A,1,1,#DIV/0!,FALSE,"Rwvu.profits.",#N/A,FALSE,FALSE}</definedName>
    <definedName name="RRRRRRRRRRRRRRRRrr" hidden="1">{TRUE,TRUE,-1.25,-15.5,456.75,279.75,FALSE,FALSE,TRUE,TRUE,0,1,21,1,127,6,3,4,TRUE,TRUE,3,TRUE,1,TRUE,100,"Swvu.profits.","ACwvu.profits.",1,FALSE,FALSE,0.511811023622047,0.511811023622047,0.511811023622047,0.511811023622047,1,"","",FALSE,FALSE,FALSE,FALSE,1,#N/A,1,1,#DIV/0!,FALSE,"Rwvu.profits.",#N/A,FALSE,FALSE}</definedName>
    <definedName name="rrv"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RRW" hidden="1">#REF!</definedName>
    <definedName name="rs" localSheetId="2" hidden="1">{"FCB_ALL",#N/A,FALSE,"FCB"}</definedName>
    <definedName name="rs" hidden="1">{"FCB_ALL",#N/A,FALSE,"FCB"}</definedName>
    <definedName name="RS_IQ_DIV_Payment_Date" hidden="1">"c2205"</definedName>
    <definedName name="RS_IQ_Div_Record_Date" hidden="1">"c2204"</definedName>
    <definedName name="RS_IQ_XDiv_Date" hidden="1">"c2203"</definedName>
    <definedName name="RS2_IQ_div_payment_date" hidden="1">"c2205"</definedName>
    <definedName name="RS2_IQ_div_record_date" hidden="1">"c2204"</definedName>
    <definedName name="RS2_IQ_Xdiv_date" hidden="1">"c2203"</definedName>
    <definedName name="RSA">#REF!</definedName>
    <definedName name="rsac" localSheetId="2" hidden="1">{"PAGE 1",#N/A,FALSE,"COS Excluding Geismar";"PAGE 2",#N/A,FALSE,"COS Excluding Geismar";"PAGE 3",#N/A,FALSE,"COS Excluding Geismar"}</definedName>
    <definedName name="rsac" hidden="1">{"PAGE 1",#N/A,FALSE,"COS Excluding Geismar";"PAGE 2",#N/A,FALSE,"COS Excluding Geismar";"PAGE 3",#N/A,FALSE,"COS Excluding Geismar"}</definedName>
    <definedName name="rse" localSheetId="2" hidden="1">{"FCB_ALL",#N/A,FALSE,"FCB"}</definedName>
    <definedName name="rse" hidden="1">{"FCB_ALL",#N/A,FALSE,"FCB"}</definedName>
    <definedName name="rsem" localSheetId="2" hidden="1">{#N/A,#N/A,FALSE,"1996";#N/A,#N/A,FALSE,"1995";#N/A,#N/A,FALSE,"1994"}</definedName>
    <definedName name="rsem" hidden="1">{#N/A,#N/A,FALSE,"1996";#N/A,#N/A,FALSE,"1995";#N/A,#N/A,FALSE,"1994"}</definedName>
    <definedName name="rsurp">#REF!</definedName>
    <definedName name="rt" localSheetId="2" hidden="1">{#N/A,#N/A,TRUE,"Cover sheet";#N/A,#N/A,TRUE,"Summary";#N/A,#N/A,TRUE,"Key Assumptions";#N/A,#N/A,TRUE,"Profit &amp; Loss";#N/A,#N/A,TRUE,"Balance Sheet";#N/A,#N/A,TRUE,"Cashflow";#N/A,#N/A,TRUE,"IRR";#N/A,#N/A,TRUE,"Ratios";#N/A,#N/A,TRUE,"Debt analysis"}</definedName>
    <definedName name="rt" hidden="1">{#N/A,#N/A,TRUE,"Cover sheet";#N/A,#N/A,TRUE,"Summary";#N/A,#N/A,TRUE,"Key Assumptions";#N/A,#N/A,TRUE,"Profit &amp; Loss";#N/A,#N/A,TRUE,"Balance Sheet";#N/A,#N/A,TRUE,"Cashflow";#N/A,#N/A,TRUE,"IRR";#N/A,#N/A,TRUE,"Ratios";#N/A,#N/A,TRUE,"Debt analysis"}</definedName>
    <definedName name="rt_1" localSheetId="2" hidden="1">{#N/A,#N/A,FALSE,"Second";#N/A,#N/A,FALSE,"ownership";#N/A,#N/A,FALSE,"Valuation";#N/A,#N/A,FALSE,"Eqiv";#N/A,#N/A,FALSE,"Mults";#N/A,#N/A,FALSE,"ISCG Graphics"}</definedName>
    <definedName name="rt_1" hidden="1">{#N/A,#N/A,FALSE,"Second";#N/A,#N/A,FALSE,"ownership";#N/A,#N/A,FALSE,"Valuation";#N/A,#N/A,FALSE,"Eqiv";#N/A,#N/A,FALSE,"Mults";#N/A,#N/A,FALSE,"ISCG Graphics"}</definedName>
    <definedName name="rt_2" localSheetId="2" hidden="1">{#N/A,#N/A,FALSE,"Second";#N/A,#N/A,FALSE,"ownership";#N/A,#N/A,FALSE,"Valuation";#N/A,#N/A,FALSE,"Eqiv";#N/A,#N/A,FALSE,"Mults";#N/A,#N/A,FALSE,"ISCG Graphics"}</definedName>
    <definedName name="rt_2" hidden="1">{#N/A,#N/A,FALSE,"Second";#N/A,#N/A,FALSE,"ownership";#N/A,#N/A,FALSE,"Valuation";#N/A,#N/A,FALSE,"Eqiv";#N/A,#N/A,FALSE,"Mults";#N/A,#N/A,FALSE,"ISCG Graphics"}</definedName>
    <definedName name="rt_3" localSheetId="2" hidden="1">{#N/A,#N/A,FALSE,"Second";#N/A,#N/A,FALSE,"ownership";#N/A,#N/A,FALSE,"Valuation";#N/A,#N/A,FALSE,"Eqiv";#N/A,#N/A,FALSE,"Mults";#N/A,#N/A,FALSE,"ISCG Graphics"}</definedName>
    <definedName name="rt_3" hidden="1">{#N/A,#N/A,FALSE,"Second";#N/A,#N/A,FALSE,"ownership";#N/A,#N/A,FALSE,"Valuation";#N/A,#N/A,FALSE,"Eqiv";#N/A,#N/A,FALSE,"Mults";#N/A,#N/A,FALSE,"ISCG Graphics"}</definedName>
    <definedName name="rt_4" localSheetId="2" hidden="1">{#N/A,#N/A,FALSE,"Second";#N/A,#N/A,FALSE,"ownership";#N/A,#N/A,FALSE,"Valuation";#N/A,#N/A,FALSE,"Eqiv";#N/A,#N/A,FALSE,"Mults";#N/A,#N/A,FALSE,"ISCG Graphics"}</definedName>
    <definedName name="rt_4" hidden="1">{#N/A,#N/A,FALSE,"Second";#N/A,#N/A,FALSE,"ownership";#N/A,#N/A,FALSE,"Valuation";#N/A,#N/A,FALSE,"Eqiv";#N/A,#N/A,FALSE,"Mults";#N/A,#N/A,FALSE,"ISCG Graphics"}</definedName>
    <definedName name="rtds" localSheetId="2" hidden="1">{"ICD Details",#N/A,FALSE,"Current Yr";"ICD Details",#N/A,FALSE,"Budget";"ICD Details",#N/A,FALSE,"Prior Year"}</definedName>
    <definedName name="rtds" hidden="1">{"ICD Details",#N/A,FALSE,"Current Yr";"ICD Details",#N/A,FALSE,"Budget";"ICD Details",#N/A,FALSE,"Prior Year"}</definedName>
    <definedName name="rte" hidden="1">#REF!</definedName>
    <definedName name="rtfg" localSheetId="2" hidden="1">{"LAPO2N2",#N/A,FALSE,"CM";"TOTTEXAS",#N/A,FALSE,"CM";"LOUISIANA",#N/A,FALSE,"CM";"GENERALH2",#N/A,FALSE,"CM";"PRS",#N/A,FALSE,"CM";"PACKAGE",#N/A,FALSE,"CM";"OTHER",#N/A,FALSE,"CM"}</definedName>
    <definedName name="rtfg" hidden="1">{"LAPO2N2",#N/A,FALSE,"CM";"TOTTEXAS",#N/A,FALSE,"CM";"LOUISIANA",#N/A,FALSE,"CM";"GENERALH2",#N/A,FALSE,"CM";"PRS",#N/A,FALSE,"CM";"PACKAGE",#N/A,FALSE,"CM";"OTHER",#N/A,FALSE,"CM"}</definedName>
    <definedName name="rtg" hidden="1">#REF!</definedName>
    <definedName name="rtgds" localSheetId="2" hidden="1">{#N/A,#N/A,TRUE,"Historicals";#N/A,#N/A,TRUE,"Charts";#N/A,#N/A,TRUE,"Forecasts"}</definedName>
    <definedName name="rtgds" hidden="1">{#N/A,#N/A,TRUE,"Historicals";#N/A,#N/A,TRUE,"Charts";#N/A,#N/A,TRUE,"Forecasts"}</definedName>
    <definedName name="rtgh" localSheetId="2"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h"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sList1">#REF!</definedName>
    <definedName name="RtgsList2">#REF!</definedName>
    <definedName name="RtgsList3">#REF!</definedName>
    <definedName name="RtgsList4">#REF!</definedName>
    <definedName name="RtgsList5">#REF!</definedName>
    <definedName name="RtgsList6">#REF!</definedName>
    <definedName name="rth" hidden="1">{"'표지'!$B$5"}</definedName>
    <definedName name="RTHDaily" hidden="1">2</definedName>
    <definedName name="RTHDefault" hidden="1">1</definedName>
    <definedName name="RTHEY" hidden="1">#REF!</definedName>
    <definedName name="rthg" hidden="1">#REF!</definedName>
    <definedName name="RTHHGH" hidden="1">{"'표지'!$B$5"}</definedName>
    <definedName name="RTHIncludeActive" hidden="1">1</definedName>
    <definedName name="RTHIncludeActiveNonActive" hidden="1">2</definedName>
    <definedName name="RTHIncludeAll" hidden="1">3</definedName>
    <definedName name="RTHIncludeWeekdays" hidden="1">2</definedName>
    <definedName name="RTHMonthly" hidden="1">4</definedName>
    <definedName name="RTHOrientCol" hidden="1">2</definedName>
    <definedName name="RTHOrientRow" hidden="1">1</definedName>
    <definedName name="RTHQuarterly" hidden="1">5</definedName>
    <definedName name="RTHSortAscend" hidden="1">1</definedName>
    <definedName name="RTHSortDescend" hidden="1">2</definedName>
    <definedName name="RTHWeekly" hidden="1">3</definedName>
    <definedName name="RTHYearly" hidden="1">6</definedName>
    <definedName name="Rtitle">#REF!</definedName>
    <definedName name="rtm" hidden="1">#REF!</definedName>
    <definedName name="rtnb" localSheetId="2" hidden="1">{"vol data",#N/A,FALSE,"Datasheet";"vol graph",#N/A,FALSE,"Volume";"price data",#N/A,FALSE,"Datasheet";"price graph",#N/A,FALSE,"Price";"dp data",#N/A,FALSE,"Datasheet";"dp graph",#N/A,FALSE,"DirectProfit"}</definedName>
    <definedName name="rtnb" hidden="1">{"vol data",#N/A,FALSE,"Datasheet";"vol graph",#N/A,FALSE,"Volume";"price data",#N/A,FALSE,"Datasheet";"price graph",#N/A,FALSE,"Price";"dp data",#N/A,FALSE,"Datasheet";"dp graph",#N/A,FALSE,"DirectProfit"}</definedName>
    <definedName name="rtndf" localSheetId="2" hidden="1">{"Budget by Month",#N/A,FALSE,"VA Departments Roll-up";"Budget by Month",#N/A,FALSE,"220";"Budget by Month",#N/A,FALSE,"300";"Budget by Month",#N/A,FALSE,"302";"Budget by Month",#N/A,FALSE,"305";"Budget by Month",#N/A,FALSE,"310"}</definedName>
    <definedName name="rtndf" hidden="1">{"Budget by Month",#N/A,FALSE,"VA Departments Roll-up";"Budget by Month",#N/A,FALSE,"220";"Budget by Month",#N/A,FALSE,"300";"Budget by Month",#N/A,FALSE,"302";"Budget by Month",#N/A,FALSE,"305";"Budget by Month",#N/A,FALSE,"310"}</definedName>
    <definedName name="RTP">#REF!</definedName>
    <definedName name="rtre" localSheetId="2" hidden="1">{#N/A,#N/A,FALSE,"Umsatz CH";#N/A,#N/A,FALSE,"ER CH";#N/A,#N/A,FALSE,"EA CH (2) ";#N/A,#N/A,FALSE,"EA CH";#N/A,#N/A,FALSE,"EA CH (3) ";#N/A,#N/A,FALSE,"EA CH (4)";#N/A,#N/A,FALSE,"KA CH";#N/A,#N/A,FALSE,"KA CH  (2)";#N/A,#N/A,FALSE,"KA CH  (3)";#N/A,#N/A,FALSE,"KA CH (4)"}</definedName>
    <definedName name="rtre" hidden="1">{#N/A,#N/A,FALSE,"Umsatz CH";#N/A,#N/A,FALSE,"ER CH";#N/A,#N/A,FALSE,"EA CH (2) ";#N/A,#N/A,FALSE,"EA CH";#N/A,#N/A,FALSE,"EA CH (3) ";#N/A,#N/A,FALSE,"EA CH (4)";#N/A,#N/A,FALSE,"KA CH";#N/A,#N/A,FALSE,"KA CH  (2)";#N/A,#N/A,FALSE,"KA CH  (3)";#N/A,#N/A,FALSE,"KA CH (4)"}</definedName>
    <definedName name="rtu" localSheetId="2" hidden="1">{#N/A,#N/A,TRUE,"RESUMEN ECON.";#N/A,#N/A,TRUE,"Costos de R.H.";#N/A,#N/A,TRUE,"COSTO HW";#N/A,#N/A,TRUE,"CUADROS";#N/A,#N/A,TRUE,"SCADA´s";#N/A,#N/A,TRUE,"PRECIOS EQUIPOS"}</definedName>
    <definedName name="rtu" hidden="1">{#N/A,#N/A,TRUE,"RESUMEN ECON.";#N/A,#N/A,TRUE,"Costos de R.H.";#N/A,#N/A,TRUE,"COSTO HW";#N/A,#N/A,TRUE,"CUADROS";#N/A,#N/A,TRUE,"SCADA´s";#N/A,#N/A,TRUE,"PRECIOS EQUIPOS"}</definedName>
    <definedName name="rtukytk" localSheetId="2" hidden="1">{"Full-model",#N/A,FALSE,"ProForma-ASPT"}</definedName>
    <definedName name="rtukytk" hidden="1">{"Full-model",#N/A,FALSE,"ProForma-ASPT"}</definedName>
    <definedName name="rtwregfds" localSheetId="2" hidden="1">{#N/A,#N/A,TRUE,"Historicals";#N/A,#N/A,TRUE,"Charts";#N/A,#N/A,TRUE,"Forecasts"}</definedName>
    <definedName name="rtwregfds" hidden="1">{#N/A,#N/A,TRUE,"Historicals";#N/A,#N/A,TRUE,"Charts";#N/A,#N/A,TRUE,"Forecasts"}</definedName>
    <definedName name="rtwrt" localSheetId="2" hidden="1">{#N/A,#N/A,TRUE,"Historicals";#N/A,#N/A,TRUE,"Charts";#N/A,#N/A,TRUE,"Forecasts"}</definedName>
    <definedName name="rtwrt" hidden="1">{#N/A,#N/A,TRUE,"Historicals";#N/A,#N/A,TRUE,"Charts";#N/A,#N/A,TRUE,"Forecasts"}</definedName>
    <definedName name="rty" localSheetId="2"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rty"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rtyjj" localSheetId="2" hidden="1">{"PAGE1",#N/A,FALSE,"Consolidation";"PAGE2",#N/A,FALSE,"Consolidation";"PAGE3",#N/A,FALSE,"Consolidation";"PAGE4",#N/A,FALSE,"Consolidation";"PAGE5",#N/A,FALSE,"Consolidation";"PAGE6",#N/A,FALSE,"Consolidation";"PAGE7",#N/A,FALSE,"Consolidation"}</definedName>
    <definedName name="rtyjj" hidden="1">{"PAGE1",#N/A,FALSE,"Consolidation";"PAGE2",#N/A,FALSE,"Consolidation";"PAGE3",#N/A,FALSE,"Consolidation";"PAGE4",#N/A,FALSE,"Consolidation";"PAGE5",#N/A,FALSE,"Consolidation";"PAGE6",#N/A,FALSE,"Consolidation";"PAGE7",#N/A,FALSE,"Consolidation"}</definedName>
    <definedName name="rtyjj_1" localSheetId="2" hidden="1">{"PAGE1",#N/A,FALSE,"Consolidation";"PAGE2",#N/A,FALSE,"Consolidation";"PAGE3",#N/A,FALSE,"Consolidation";"PAGE4",#N/A,FALSE,"Consolidation";"PAGE5",#N/A,FALSE,"Consolidation";"PAGE6",#N/A,FALSE,"Consolidation";"PAGE7",#N/A,FALSE,"Consolidation"}</definedName>
    <definedName name="rtyjj_1" hidden="1">{"PAGE1",#N/A,FALSE,"Consolidation";"PAGE2",#N/A,FALSE,"Consolidation";"PAGE3",#N/A,FALSE,"Consolidation";"PAGE4",#N/A,FALSE,"Consolidation";"PAGE5",#N/A,FALSE,"Consolidation";"PAGE6",#N/A,FALSE,"Consolidation";"PAGE7",#N/A,FALSE,"Consolidation"}</definedName>
    <definedName name="rtyju" hidden="1">#REF!</definedName>
    <definedName name="rtyn" hidden="1">#REF!</definedName>
    <definedName name="rtyu" localSheetId="2" hidden="1">{"Full-model",#N/A,FALSE,"ProForma-ASPT"}</definedName>
    <definedName name="rtyu" hidden="1">{"Full-model",#N/A,FALSE,"ProForma-ASPT"}</definedName>
    <definedName name="rtz" hidden="1">1/EUReXToNLG</definedName>
    <definedName name="ru" localSheetId="2" hidden="1">{#N/A,#N/A,TRUE,"Cover";#N/A,#N/A,TRUE,"BS";#N/A,#N/A,TRUE,"BS (2)";#N/A,#N/A,TRUE,"BS (3)";#N/A,#N/A,TRUE,"Supp Info-BS";#N/A,#N/A,TRUE,"IS";#N/A,#N/A,TRUE,"IS (2)";#N/A,#N/A,TRUE,"IS (3)";#N/A,#N/A,TRUE,"Supp Info-IS";#N/A,#N/A,TRUE,"CF";#N/A,#N/A,TRUE,"Supp Info-CF";#N/A,#N/A,TRUE,"SH";#N/A,#N/A,TRUE,"Supp Info-SH"}</definedName>
    <definedName name="ru" hidden="1">{#N/A,#N/A,TRUE,"Cover";#N/A,#N/A,TRUE,"BS";#N/A,#N/A,TRUE,"BS (2)";#N/A,#N/A,TRUE,"BS (3)";#N/A,#N/A,TRUE,"Supp Info-BS";#N/A,#N/A,TRUE,"IS";#N/A,#N/A,TRUE,"IS (2)";#N/A,#N/A,TRUE,"IS (3)";#N/A,#N/A,TRUE,"Supp Info-IS";#N/A,#N/A,TRUE,"CF";#N/A,#N/A,TRUE,"Supp Info-CF";#N/A,#N/A,TRUE,"SH";#N/A,#N/A,TRUE,"Supp Info-SH"}</definedName>
    <definedName name="run"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un"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un_Rate">#REF!</definedName>
    <definedName name="RunningHead" hidden="1">#REF!</definedName>
    <definedName name="rupe" localSheetId="2" hidden="1">{#N/A,#N/A,FALSE,"Valuation Assumptions";#N/A,#N/A,FALSE,"Summary";#N/A,#N/A,FALSE,"DCF";#N/A,#N/A,FALSE,"Valuation";#N/A,#N/A,FALSE,"WACC";#N/A,#N/A,FALSE,"UBVH";#N/A,#N/A,FALSE,"Free Cash Flow"}</definedName>
    <definedName name="rupe" hidden="1">{#N/A,#N/A,FALSE,"Valuation Assumptions";#N/A,#N/A,FALSE,"Summary";#N/A,#N/A,FALSE,"DCF";#N/A,#N/A,FALSE,"Valuation";#N/A,#N/A,FALSE,"WACC";#N/A,#N/A,FALSE,"UBVH";#N/A,#N/A,FALSE,"Free Cash Flow"}</definedName>
    <definedName name="RUPEE">#REF!</definedName>
    <definedName name="rupeeToGBP">#REF!</definedName>
    <definedName name="rur" localSheetId="2" hidden="1">{#N/A,#N/A,TRUE,"Cover";#N/A,#N/A,TRUE,"BS";#N/A,#N/A,TRUE,"BS (2)";#N/A,#N/A,TRUE,"BS (3)";#N/A,#N/A,TRUE,"Supp Info-BS";#N/A,#N/A,TRUE,"IS";#N/A,#N/A,TRUE,"IS (2)";#N/A,#N/A,TRUE,"IS (3)";#N/A,#N/A,TRUE,"Supp Info-IS";#N/A,#N/A,TRUE,"CF";#N/A,#N/A,TRUE,"Supp Info-CF";#N/A,#N/A,TRUE,"SH";#N/A,#N/A,TRUE,"Supp Info-SH"}</definedName>
    <definedName name="rur" hidden="1">{#N/A,#N/A,TRUE,"Cover";#N/A,#N/A,TRUE,"BS";#N/A,#N/A,TRUE,"BS (2)";#N/A,#N/A,TRUE,"BS (3)";#N/A,#N/A,TRUE,"Supp Info-BS";#N/A,#N/A,TRUE,"IS";#N/A,#N/A,TRUE,"IS (2)";#N/A,#N/A,TRUE,"IS (3)";#N/A,#N/A,TRUE,"Supp Info-IS";#N/A,#N/A,TRUE,"CF";#N/A,#N/A,TRUE,"Supp Info-CF";#N/A,#N/A,TRUE,"SH";#N/A,#N/A,TRUE,"Supp Info-SH"}</definedName>
    <definedName name="russ" localSheetId="2" hidden="1">{"'Inventory &amp; Anal-Cur Wkbk'!$A$7:$AP$71"}</definedName>
    <definedName name="russ" hidden="1">{"'Inventory &amp; Anal-Cur Wkbk'!$A$7:$AP$71"}</definedName>
    <definedName name="rustey" localSheetId="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ustey"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uufo" localSheetId="2" hidden="1">{"detail",#N/A,FALSE,"mfg";"summary",#N/A,FALSE,"mfg"}</definedName>
    <definedName name="ruufo" hidden="1">{"detail",#N/A,FALSE,"mfg";"summary",#N/A,FALSE,"mfg"}</definedName>
    <definedName name="rv" localSheetId="2" hidden="1">{"apci",#N/A,FALSE,"Chem_CY";"eastman",#N/A,FALSE,"Eastman";"betz",#N/A,FALSE,"Betz";"great lakes",#N/A,FALSE,"Great_Lakes";"hercules",#N/A,FALSE,"Hercules Chem Seg Data";"rohm",#N/A,FALSE,"Rohm";"union carbide",#N/A,FALSE,"Union";"witco",#N/A,FALSE,"Witco"}</definedName>
    <definedName name="rv" hidden="1">{"apci",#N/A,FALSE,"Chem_CY";"eastman",#N/A,FALSE,"Eastman";"betz",#N/A,FALSE,"Betz";"great lakes",#N/A,FALSE,"Great_Lakes";"hercules",#N/A,FALSE,"Hercules Chem Seg Data";"rohm",#N/A,FALSE,"Rohm";"union carbide",#N/A,FALSE,"Union";"witco",#N/A,FALSE,"Witco"}</definedName>
    <definedName name="rvtrvtrv" hidden="1">#REF!</definedName>
    <definedName name="rw" localSheetId="2" hidden="1">{"'Standalone List Price Trends'!$A$1:$X$56"}</definedName>
    <definedName name="rw" hidden="1">{"'Standalone List Price Trends'!$A$1:$X$56"}</definedName>
    <definedName name="rweq" localSheetId="2" hidden="1">{"TEXO2N2_VOL",#N/A,FALSE,"MTHLYVOL";"TEXH2_VOL",#N/A,FALSE,"MTHLYVOL";"LOUIS_VOL",#N/A,FALSE,"MTHLYVOL";"H2_VOL",#N/A,FALSE,"MTHLYVOL";"O2N2_VOL",#N/A,FALSE,"MTHLYVOL";"PACKAGE_VOL",#N/A,FALSE,"MTHLYVOL"}</definedName>
    <definedName name="rweq" hidden="1">{"TEXO2N2_VOL",#N/A,FALSE,"MTHLYVOL";"TEXH2_VOL",#N/A,FALSE,"MTHLYVOL";"LOUIS_VOL",#N/A,FALSE,"MTHLYVOL";"H2_VOL",#N/A,FALSE,"MTHLYVOL";"O2N2_VOL",#N/A,FALSE,"MTHLYVOL";"PACKAGE_VOL",#N/A,FALSE,"MTHLYVOL"}</definedName>
    <definedName name="RWEQWERQWREWREASFD">#REF!</definedName>
    <definedName name="rwert" localSheetId="2" hidden="1">{#N/A,#N/A,FALSE,"Pharm";#N/A,#N/A,FALSE,"WWCM"}</definedName>
    <definedName name="rwert" hidden="1">{#N/A,#N/A,FALSE,"Pharm";#N/A,#N/A,FALSE,"WWCM"}</definedName>
    <definedName name="rwert_1" localSheetId="2" hidden="1">{#N/A,#N/A,FALSE,"Pharm";#N/A,#N/A,FALSE,"WWCM"}</definedName>
    <definedName name="rwert_1" hidden="1">{#N/A,#N/A,FALSE,"Pharm";#N/A,#N/A,FALSE,"WWCM"}</definedName>
    <definedName name="rwert_2" localSheetId="2" hidden="1">{#N/A,#N/A,FALSE,"Pharm";#N/A,#N/A,FALSE,"WWCM"}</definedName>
    <definedName name="rwert_2" hidden="1">{#N/A,#N/A,FALSE,"Pharm";#N/A,#N/A,FALSE,"WWCM"}</definedName>
    <definedName name="rwert_3" localSheetId="2" hidden="1">{#N/A,#N/A,FALSE,"Pharm";#N/A,#N/A,FALSE,"WWCM"}</definedName>
    <definedName name="rwert_3" hidden="1">{#N/A,#N/A,FALSE,"Pharm";#N/A,#N/A,FALSE,"WWCM"}</definedName>
    <definedName name="rwert_4" localSheetId="2" hidden="1">{#N/A,#N/A,FALSE,"Pharm";#N/A,#N/A,FALSE,"WWCM"}</definedName>
    <definedName name="rwert_4" hidden="1">{#N/A,#N/A,FALSE,"Pharm";#N/A,#N/A,FALSE,"WWCM"}</definedName>
    <definedName name="RWERWTEW" hidden="1">#REF!</definedName>
    <definedName name="rwew" localSheetId="2" hidden="1">{"summary",#N/A,FALSE,"summary";"sales growth",#N/A,FALSE,"summary";"oper income",#N/A,FALSE,"summary";"oros rank",#N/A,FALSE,"summary";"net assets",#N/A,FALSE,"summary";"asset turnover",#N/A,FALSE,"summary";"orona",#N/A,FALSE,"summary";"total return",#N/A,FALSE,"summary";"overview",#N/A,FALSE,"summary"}</definedName>
    <definedName name="rwew" hidden="1">{"summary",#N/A,FALSE,"summary";"sales growth",#N/A,FALSE,"summary";"oper income",#N/A,FALSE,"summary";"oros rank",#N/A,FALSE,"summary";"net assets",#N/A,FALSE,"summary";"asset turnover",#N/A,FALSE,"summary";"orona",#N/A,FALSE,"summary";"total return",#N/A,FALSE,"summary";"overview",#N/A,FALSE,"summary"}</definedName>
    <definedName name="rwjf" localSheetId="2" hidden="1">{#N/A,#N/A,FALSE,"BS";#N/A,#N/A,FALSE,"PL";#N/A,#N/A,FALSE,"SOE";#N/A,#N/A,FALSE,"SCF"}</definedName>
    <definedName name="rwjf" hidden="1">{#N/A,#N/A,FALSE,"BS";#N/A,#N/A,FALSE,"PL";#N/A,#N/A,FALSE,"SOE";#N/A,#N/A,FALSE,"SCF"}</definedName>
    <definedName name="rwjf_1" localSheetId="2" hidden="1">{#N/A,#N/A,FALSE,"BS";#N/A,#N/A,FALSE,"PL";#N/A,#N/A,FALSE,"SOE";#N/A,#N/A,FALSE,"SCF"}</definedName>
    <definedName name="rwjf_1" hidden="1">{#N/A,#N/A,FALSE,"BS";#N/A,#N/A,FALSE,"PL";#N/A,#N/A,FALSE,"SOE";#N/A,#N/A,FALSE,"SCF"}</definedName>
    <definedName name="rwjf_2" localSheetId="2" hidden="1">{#N/A,#N/A,FALSE,"BS";#N/A,#N/A,FALSE,"PL";#N/A,#N/A,FALSE,"SOE";#N/A,#N/A,FALSE,"SCF"}</definedName>
    <definedName name="rwjf_2" hidden="1">{#N/A,#N/A,FALSE,"BS";#N/A,#N/A,FALSE,"PL";#N/A,#N/A,FALSE,"SOE";#N/A,#N/A,FALSE,"SCF"}</definedName>
    <definedName name="rwjf_3" localSheetId="2" hidden="1">{#N/A,#N/A,FALSE,"BS";#N/A,#N/A,FALSE,"PL";#N/A,#N/A,FALSE,"SOE";#N/A,#N/A,FALSE,"SCF"}</definedName>
    <definedName name="rwjf_3" hidden="1">{#N/A,#N/A,FALSE,"BS";#N/A,#N/A,FALSE,"PL";#N/A,#N/A,FALSE,"SOE";#N/A,#N/A,FALSE,"SCF"}</definedName>
    <definedName name="rwjf_4" localSheetId="2" hidden="1">{#N/A,#N/A,FALSE,"BS";#N/A,#N/A,FALSE,"PL";#N/A,#N/A,FALSE,"SOE";#N/A,#N/A,FALSE,"SCF"}</definedName>
    <definedName name="rwjf_4" hidden="1">{#N/A,#N/A,FALSE,"BS";#N/A,#N/A,FALSE,"PL";#N/A,#N/A,FALSE,"SOE";#N/A,#N/A,FALSE,"SCF"}</definedName>
    <definedName name="rwl" localSheetId="2" hidden="1">{"Income Statement",#N/A,FALSE,"P&amp;L - $";"Quarterly Income Statement",#N/A,FALSE,"P&amp;L Detail"}</definedName>
    <definedName name="rwl" hidden="1">{"Income Statement",#N/A,FALSE,"P&amp;L - $";"Quarterly Income Statement",#N/A,FALSE,"P&amp;L Detail"}</definedName>
    <definedName name="rwrwr" localSheetId="2" hidden="1">{"'Standalone List Price Trends'!$A$1:$X$56"}</definedName>
    <definedName name="rwrwr" hidden="1">{"'Standalone List Price Trends'!$A$1:$X$56"}</definedName>
    <definedName name="rwrwrr" hidden="1">#REF!</definedName>
    <definedName name="rwrwrwrwr" localSheetId="2" hidden="1">{"'Standalone List Price Trends'!$A$1:$X$56"}</definedName>
    <definedName name="rwrwrwrwr" hidden="1">{"'Standalone List Price Trends'!$A$1:$X$56"}</definedName>
    <definedName name="rwsz" localSheetId="2" hidden="1">{"Commentary",#N/A,FALSE,"May"}</definedName>
    <definedName name="rwsz" hidden="1">{"Commentary",#N/A,FALSE,"May"}</definedName>
    <definedName name="Rwvu.assets." hidden="1">#REF!</definedName>
    <definedName name="Rwvu.CapersView." hidden="1">#REF!</definedName>
    <definedName name="Rwvu.incstmt." hidden="1">#REF!</definedName>
    <definedName name="Rwvu.Japan_Capers_Ed_Pub." hidden="1">#REF!</definedName>
    <definedName name="Rwvu.KJP_CC." hidden="1">#REF!</definedName>
    <definedName name="Rwvu.liabs." hidden="1">#REF!</definedName>
    <definedName name="Rwvu.otherinc." hidden="1">#REF!</definedName>
    <definedName name="Rwvu.PRT." hidden="1">#REF!,#REF!</definedName>
    <definedName name="Rwvu.stmtops." hidden="1">#REF!</definedName>
    <definedName name="Rwvu.Sumnpv." hidden="1">#REF!</definedName>
    <definedName name="rwwr" localSheetId="2" hidden="1">{"'Standalone List Price Trends'!$A$1:$X$56"}</definedName>
    <definedName name="rwwr" hidden="1">{"'Standalone List Price Trends'!$A$1:$X$56"}</definedName>
    <definedName name="rwxz" localSheetId="2" hidden="1">{"TXO2N2_SLS",#N/A,FALSE,"MTHLYSLES";"TXH2_SLS",#N/A,FALSE,"MTHLYSLES";"LOUIS_SLS",#N/A,FALSE,"MTHLYSLES";"H2_SLS",#N/A,FALSE,"MTHLYSLES";"O2N2_SLS",#N/A,FALSE,"MTHLYSLES";"PACKAGE_SLS",#N/A,FALSE,"MTHLYSLES"}</definedName>
    <definedName name="rwxz" hidden="1">{"TXO2N2_SLS",#N/A,FALSE,"MTHLYSLES";"TXH2_SLS",#N/A,FALSE,"MTHLYSLES";"LOUIS_SLS",#N/A,FALSE,"MTHLYSLES";"H2_SLS",#N/A,FALSE,"MTHLYSLES";"O2N2_SLS",#N/A,FALSE,"MTHLYSLES";"PACKAGE_SLS",#N/A,FALSE,"MTHLYSLES"}</definedName>
    <definedName name="rwyetrewt" localSheetId="2" hidden="1">{#N/A,#N/A,TRUE,"Historicals";#N/A,#N/A,TRUE,"Charts";#N/A,#N/A,TRUE,"Forecasts"}</definedName>
    <definedName name="rwyetrewt" hidden="1">{#N/A,#N/A,TRUE,"Historicals";#N/A,#N/A,TRUE,"Charts";#N/A,#N/A,TRUE,"Forecasts"}</definedName>
    <definedName name="rxs" localSheetId="2" hidden="1">{"Month Summary",#N/A,FALSE,"Summary";"Total Details",#N/A,FALSE,"Current Yr";"Polymers Details",#N/A,FALSE,"Current Yr";"Performance Details",#N/A,FALSE,"Current Yr";"ICD Details",#N/A,FALSE,"Current Yr"}</definedName>
    <definedName name="rxs" hidden="1">{"Month Summary",#N/A,FALSE,"Summary";"Total Details",#N/A,FALSE,"Current Yr";"Polymers Details",#N/A,FALSE,"Current Yr";"Performance Details",#N/A,FALSE,"Current Yr";"ICD Details",#N/A,FALSE,"Current Yr"}</definedName>
    <definedName name="ry"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_1"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_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_2"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_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_3"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_3"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_4"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_4"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an" hidden="1">#REF!</definedName>
    <definedName name="rydhn" localSheetId="2" hidden="1">{"Valuation",#N/A,FALSE,"ProForma-ASPT"}</definedName>
    <definedName name="rydhn" hidden="1">{"Valuation",#N/A,FALSE,"ProForma-ASPT"}</definedName>
    <definedName name="ryik" localSheetId="2" hidden="1">{"Valuation",#N/A,FALSE,"ProForma-ASPT"}</definedName>
    <definedName name="ryik" hidden="1">{"Valuation",#N/A,FALSE,"ProForma-ASPT"}</definedName>
    <definedName name="ryjhn" localSheetId="2" hidden="1">{"Valuation",#N/A,FALSE,"ProForma-ASPT"}</definedName>
    <definedName name="ryjhn" hidden="1">{"Valuation",#N/A,FALSE,"ProForma-ASPT"}</definedName>
    <definedName name="ryjhtyj" localSheetId="2" hidden="1">{"Full-model",#N/A,FALSE,"ProForma-ASPT"}</definedName>
    <definedName name="ryjhtyj" hidden="1">{"Full-model",#N/A,FALSE,"ProForma-ASPT"}</definedName>
    <definedName name="ryjyj" localSheetId="2" hidden="1">{"Full-model",#N/A,FALSE,"ProForma-ASPT"}</definedName>
    <definedName name="ryjyj" hidden="1">{"Full-model",#N/A,FALSE,"ProForma-ASPT"}</definedName>
    <definedName name="s" localSheetId="2" hidden="1">{"'subnets'!$A$1:$F$20"}</definedName>
    <definedName name="s" hidden="1">{"'subnets'!$A$1:$F$20"}</definedName>
    <definedName name="s_1" localSheetId="2" hidden="1">{#N/A,#N/A,FALSE,"output";#N/A,#N/A,FALSE,"contrib";#N/A,#N/A,FALSE,"profile";#N/A,#N/A,FALSE,"comps"}</definedName>
    <definedName name="s_1" hidden="1">{#N/A,#N/A,FALSE,"output";#N/A,#N/A,FALSE,"contrib";#N/A,#N/A,FALSE,"profile";#N/A,#N/A,FALSE,"comps"}</definedName>
    <definedName name="S_Adjust_Data">#REF!</definedName>
    <definedName name="S_AJE_Tot_Data">#REF!</definedName>
    <definedName name="S_CY_Beg_Data">#REF!</definedName>
    <definedName name="S_CY_End_Data">#REF!</definedName>
    <definedName name="S_RJE_Tot_Data">#REF!</definedName>
    <definedName name="S_U">#REF!</definedName>
    <definedName name="S1.DNAktualisiertungsdauer">"00:02:22"</definedName>
    <definedName name="S1.DNAktualisierungsdauer">"00:01:03"</definedName>
    <definedName name="S1.DNAktualisierungsperiode">""</definedName>
    <definedName name="S1.DNAktualisierungszeitpunkt">"12.02.2003  18:17:20"</definedName>
    <definedName name="S1.DNBeschaffungsprogrammhost">""</definedName>
    <definedName name="S1.DNBibliothekhost">"ARUBA_EB12"</definedName>
    <definedName name="S1.DNDirektzugriff">"1"</definedName>
    <definedName name="S1.DNErstelltvon">"rathgeba"</definedName>
    <definedName name="S1.DNErstellZeitpunkt">"23.04.2001  16:49:04"</definedName>
    <definedName name="S1.DNFilename">"\\Vivaldi\Groups\EIS_DB\EIPBerichte\AbfragenIndustries\Auswertungen KDZ\Umsatzzahlen\AA Wartungserlöse nach Kunden 2003.erd"</definedName>
    <definedName name="S1.DNFilter">"((P01001 = '05' OR P01001 = '') AND  NOT (P01007 = '3') AND P01005 &gt;= '20030101' AND P01005 &lt;= '20031231' AND P01032 &gt;= '20' AND P01032 &lt;= '26')"</definedName>
    <definedName name="S1.DNFTPHost">"CASSYS04.internal"</definedName>
    <definedName name="S1.DNImportdatum">"18.11.19  15:05:31"</definedName>
    <definedName name="S1.DNInfobereich">"Vertrieb"</definedName>
    <definedName name="S1.DNJobname">"EISGEN"</definedName>
    <definedName name="S1.DNJobnummer">"309786"</definedName>
    <definedName name="S1.DNJobuser">"ARUBA"</definedName>
    <definedName name="S1.DNNullzeilen">"Ja"</definedName>
    <definedName name="S1.DNPoolAktualisierungszeitpunkt">"05.11.1999  14:54:32"</definedName>
    <definedName name="S1.DNPoolname">"MISPFP01"</definedName>
    <definedName name="S1.DNPooltabelle">"ARUBA_EB12.MISPFP01"</definedName>
    <definedName name="S1.DNPoolversion">"1"</definedName>
    <definedName name="S1.DNSeverity">"0"</definedName>
    <definedName name="S1.DNStandardkennung">"1"</definedName>
    <definedName name="S1.DNWaehrung">"EUR"</definedName>
    <definedName name="S1.DNWaehrunghost">"DEM"</definedName>
    <definedName name="S10.DNAktualisiertungsdauer">"00:00:51"</definedName>
    <definedName name="S10.DNAktualisierungsdauer">"00:00:01"</definedName>
    <definedName name="S10.DNAktualisierungsperiode">""</definedName>
    <definedName name="S10.DNAktualisierungszeitpunkt">"19.04.2002  15:44:18"</definedName>
    <definedName name="S10.DNBeschaffungsprogrammhost">""</definedName>
    <definedName name="S10.DNBibliothekhost">"ARUBA_EB12"</definedName>
    <definedName name="S10.DNDirektzugriff">"1"</definedName>
    <definedName name="S10.DNErstelltvon">"rathgeba"</definedName>
    <definedName name="S10.DNErstellZeitpunkt">"19.04.2002  15:37:54"</definedName>
    <definedName name="S10.DNFilename">"G:\EIS_DB\AbfragenIndustries\Auswertungen KDZ\Umsatzzahlen\Lizenzerlöse nach Kunden 2002.erd"</definedName>
    <definedName name="S10.DNFilter">"((P01005 &gt;= '20020101' AND P01005 &lt;= '20020531') AND P01001 = '05' AND  NOT (P01007 = '3') AND P01015 = 'LIZ' AND (P01036 = '311550' OR P01036 = '314110' OR P01036 = '314120' OR P01036 = '312130' OR P01036 = '312140' OR P01036 = '313140' OR P01036 = '3141"</definedName>
    <definedName name="S10.DNFTPHost">"CASSYS04.internal"</definedName>
    <definedName name="S10.DNImportdatum">"18.11.19  15:05:31"</definedName>
    <definedName name="S10.DNInfobereich">"Vertrieb"</definedName>
    <definedName name="S10.DNJobname">"EISGEN"</definedName>
    <definedName name="S10.DNJobnummer">"309786"</definedName>
    <definedName name="S10.DNJobuser">"ARUBA"</definedName>
    <definedName name="S10.DNNullzeilen">"Ja"</definedName>
    <definedName name="S10.DNPoolAktualisierungszeitpunkt">"19991105  14:54:32"</definedName>
    <definedName name="S10.DNPoolname">"MISPFP01"</definedName>
    <definedName name="S10.DNPooltabelle">"ARUBA_EB12.MISPFP01"</definedName>
    <definedName name="S10.DNPoolversion">"1"</definedName>
    <definedName name="S10.DNSeverity">"0"</definedName>
    <definedName name="S10.DNStandardkennung">"1"</definedName>
    <definedName name="S10.DNWaehrung">"EUR"</definedName>
    <definedName name="S10.DNWaehrunghost">"DEM"</definedName>
    <definedName name="S11.DNAktualisiertungsdauer">"00:00:02"</definedName>
    <definedName name="S11.DNAktualisierungsdauer">"00:00:02"</definedName>
    <definedName name="S11.DNAktualisierungsperiode">""</definedName>
    <definedName name="S11.DNAktualisierungszeitpunkt">"19.04.2002  16:00:11"</definedName>
    <definedName name="S11.DNBeschaffungsprogrammhost">""</definedName>
    <definedName name="S11.DNBibliothekhost">"ARUBA_EB12"</definedName>
    <definedName name="S11.DNDirektzugriff">"1"</definedName>
    <definedName name="S11.DNErstelltvon">"rathgeba"</definedName>
    <definedName name="S11.DNErstellZeitpunkt">"19.04.2002  15:48:33"</definedName>
    <definedName name="S11.DNFilename">"G:\EIS_DB\AbfragenIndustries\Auswertungen KDZ\Umsatzzahlen\Lizenzerlöse nach Kunden 2002.erd"</definedName>
    <definedName name="S11.DNFilter">"((P01005 &gt;= '20020101' AND P01005 &lt;= '20020531') AND P01015 = 'LIZ' AND  NOT (P01007 = '3') AND P01001 = '05' AND (P01036 = '311570' OR P01036 = '312120' OR P01036 = '319500' OR P01036 = '319510' OR P01036 = '319520' OR P01036 = '319530'))"</definedName>
    <definedName name="S11.DNFTPHost">"CASSYS04.internal"</definedName>
    <definedName name="S11.DNImportdatum">"18.11.19  15:05:31"</definedName>
    <definedName name="S11.DNInfobereich">"Vertrieb"</definedName>
    <definedName name="S11.DNJobname">"EISGEN"</definedName>
    <definedName name="S11.DNJobnummer">"309786"</definedName>
    <definedName name="S11.DNJobuser">"ARUBA"</definedName>
    <definedName name="S11.DNNullzeilen">"Ja"</definedName>
    <definedName name="S11.DNPoolAktualisierungszeitpunkt">"19991105  14:54:32"</definedName>
    <definedName name="S11.DNPoolname">"MISPFP01"</definedName>
    <definedName name="S11.DNPooltabelle">"ARUBA_EB12.MISPFP01"</definedName>
    <definedName name="S11.DNPoolversion">"1"</definedName>
    <definedName name="S11.DNSeverity">"0"</definedName>
    <definedName name="S11.DNStandardkennung">"1"</definedName>
    <definedName name="S11.DNWaehrung">"EUR"</definedName>
    <definedName name="S11.DNWaehrunghost">"DEM"</definedName>
    <definedName name="S12.DNAktualisiertungsdauer">"00:00:02"</definedName>
    <definedName name="S12.DNAktualisierungsdauer">"00:00:02"</definedName>
    <definedName name="S12.DNAktualisierungsperiode">""</definedName>
    <definedName name="S12.DNAktualisierungszeitpunkt">"19.04.2002  15:58:38"</definedName>
    <definedName name="S12.DNBeschaffungsprogrammhost">""</definedName>
    <definedName name="S12.DNBibliothekhost">"ARUBA_EB12"</definedName>
    <definedName name="S12.DNDirektzugriff">"1"</definedName>
    <definedName name="S12.DNErstelltvon">"rathgeba"</definedName>
    <definedName name="S12.DNErstellZeitpunkt">"19.04.2002  15:54:26"</definedName>
    <definedName name="S12.DNFilename">"G:\EIS_DB\AbfragenIndustries\Auswertungen KDZ\Umsatzzahlen\Wartungserlöse nach Kunden 2002.erd"</definedName>
    <definedName name="S12.DNFilter">"((P01005 &gt;= '20020101' AND P01005 &lt;= '20020531') AND P01001 = '05' AND  NOT (P01007 = '3') AND P01015 = 'WRT' AND (P01036 = '311580' OR P01036 = '315150' OR P01036 = '315130' OR P01036 = '419640' OR P01036 = '319700' OR P01036 = '319710' OR P01036 = '3197"</definedName>
    <definedName name="S12.DNFTPHost">"CASSYS04.internal"</definedName>
    <definedName name="S12.DNImportdatum">"18.11.19  15:05:31"</definedName>
    <definedName name="S12.DNInfobereich">"Vertrieb"</definedName>
    <definedName name="S12.DNJobname">"EISGEN"</definedName>
    <definedName name="S12.DNJobnummer">"309786"</definedName>
    <definedName name="S12.DNJobuser">"ARUBA"</definedName>
    <definedName name="S12.DNNullzeilen">"Ja"</definedName>
    <definedName name="S12.DNPoolAktualisierungszeitpunkt">"19991105  14:54:32"</definedName>
    <definedName name="S12.DNPoolname">"MISPFP01"</definedName>
    <definedName name="S12.DNPooltabelle">"ARUBA_EB12.MISPFP01"</definedName>
    <definedName name="S12.DNPoolversion">"1"</definedName>
    <definedName name="S12.DNSeverity">"0"</definedName>
    <definedName name="S12.DNStandardkennung">"1"</definedName>
    <definedName name="S12.DNWaehrung">"EUR"</definedName>
    <definedName name="S12.DNWaehrunghost">"DEM"</definedName>
    <definedName name="S13.DNAktualisiertungsdauer">"00:00:24"</definedName>
    <definedName name="S13.DNAktualisierungsdauer">"00:00:47"</definedName>
    <definedName name="S13.DNAktualisierungsperiode">""</definedName>
    <definedName name="S13.DNAktualisierungszeitpunkt">"17.05.2002  11:37:11"</definedName>
    <definedName name="S13.DNBeschaffungsprogrammhost">""</definedName>
    <definedName name="S13.DNBibliothekhost">"ARUBA_EB12"</definedName>
    <definedName name="S13.DNDirektzugriff">"1"</definedName>
    <definedName name="S13.DNErstelltvon">"rathgeba"</definedName>
    <definedName name="S13.DNErstellZeitpunkt">"17.05.2002  11:36:43"</definedName>
    <definedName name="S13.DNFilename">"G:\EIS_DB\AbfragenIndustries\Auswertungen KDZ\Umsatzzahlen\Wartungserlöse nach Kunden 2002.erd"</definedName>
    <definedName name="S13.DNFilter">"((P01001 = '05' AND P01015 = 'WRT' AND  NOT (P01007 = '3') AND P01005 &gt;= '20020101' AND P01005 &lt;= '20021231') AND P01008 = '   10095' AND P01001 = '05' AND P01002 = '01' AND P01032 = '20' AND P01001 = '05' AND P01012 = '001637' AND P01001 = '05' AND P0100"</definedName>
    <definedName name="S13.DNFTPHost">"CASSYS04.internal"</definedName>
    <definedName name="S13.DNImportdatum">"18.11.19  15:05:31"</definedName>
    <definedName name="S13.DNInfobereich">"Vertrieb"</definedName>
    <definedName name="S13.DNJobname">"EISGEN"</definedName>
    <definedName name="S13.DNJobnummer">"309786"</definedName>
    <definedName name="S13.DNJobuser">"ARUBA"</definedName>
    <definedName name="S13.DNNullzeilen">"Ja"</definedName>
    <definedName name="S13.DNPoolAktualisierungszeitpunkt">"19991105  14:54:32"</definedName>
    <definedName name="S13.DNPoolname">"MISPFP01"</definedName>
    <definedName name="S13.DNPooltabelle">"ARUBA_EB12.MISPFP01"</definedName>
    <definedName name="S13.DNPoolversion">"1"</definedName>
    <definedName name="S13.DNSeverity">"0"</definedName>
    <definedName name="S13.DNStandardkennung">"1"</definedName>
    <definedName name="S13.DNWaehrung">"EUR"</definedName>
    <definedName name="S13.DNWaehrunghost">"DEM"</definedName>
    <definedName name="S14.DNAktualisiertungsdauer">"00:00:31"</definedName>
    <definedName name="S14.DNAktualisierungsperiode">""</definedName>
    <definedName name="S14.DNAktualisierungszeitpunkt">"17.05.2002  11:38:23"</definedName>
    <definedName name="S14.DNBeschaffungsprogrammhost">""</definedName>
    <definedName name="S14.DNBibliothekhost">"ARUBA_EB12"</definedName>
    <definedName name="S14.DNDirektzugriff">"1"</definedName>
    <definedName name="S14.DNErstelltvon">"rathgeba"</definedName>
    <definedName name="S14.DNErstellZeitpunkt">"17.05.2002  11:37:49"</definedName>
    <definedName name="S14.DNFilename">"G:\EIS_DB\AbfragenIndustries\Auswertungen KDZ\Umsatzzahlen\Wartungserlöse nach Kunden 2002.erd"</definedName>
    <definedName name="S14.DNFilter">"((P01001 = '05' AND P01015 = 'WRT' AND  NOT (P01007 = '3') AND P01005 &gt;= '20020101' AND P01005 &lt;= '20021231') AND P01008 = '   10095' AND P01001 = '05' AND P01002 = '01' AND P01032 = '20' AND P01001 = '05' AND P01012 = '001637' AND P01001 = '05' AND P0100"</definedName>
    <definedName name="S14.DNFTPHost">"CASSYS04.internal"</definedName>
    <definedName name="S14.DNImportdatum">"18.11.19  15:05:31"</definedName>
    <definedName name="S14.DNInfobereich">"Vertrieb"</definedName>
    <definedName name="S14.DNJobname">"EISGEN"</definedName>
    <definedName name="S14.DNJobnummer">"309786"</definedName>
    <definedName name="S14.DNJobuser">"ARUBA"</definedName>
    <definedName name="S14.DNNullzeilen">"Ja"</definedName>
    <definedName name="S14.DNPoolAktualisierungszeitpunkt">"19991105  14:54:32"</definedName>
    <definedName name="S14.DNPooltabelle">"ARUBA_EB12.MISPFP01"</definedName>
    <definedName name="S14.DNPoolversion">"1"</definedName>
    <definedName name="S14.DNSeverity">"0"</definedName>
    <definedName name="S14.DNStandardkennung">"1"</definedName>
    <definedName name="S14.DNWaehrung">"EUR"</definedName>
    <definedName name="S14.DNWaehrunghost">"DEM"</definedName>
    <definedName name="S2.DNAktualisiertungsdauer">"00:00:00"</definedName>
    <definedName name="S2.DNAktualisierungsperiode">""</definedName>
    <definedName name="S2.DNAktualisierungszeitpunkt">"23.04.2001  17:03:21"</definedName>
    <definedName name="S2.DNBeschaffungsprogrammhost">""</definedName>
    <definedName name="S2.DNBibliothekhost">"ARUBA_EB12"</definedName>
    <definedName name="S2.DNDirektzugriff">"1"</definedName>
    <definedName name="S2.DNErstelltvon">"rathgeba"</definedName>
    <definedName name="S2.DNErstellZeitpunkt">"23.04.2001  17:03:16"</definedName>
    <definedName name="S2.DNFilename">"\\Vivaldi\groups\EIS_DB\Berichte\Umsatz pro Kunde.erd"</definedName>
    <definedName name="S2.DNFilter">"((P01001 = '05') AND P01008 = '   10003' AND P01001 = '05' AND P01002 = '01' AND P01032 = '09' AND P01001 = '05' AND P01012 = '001741' AND P01001 = '05' AND P01002 = '01' AND P01036 = '314130' AND P01001 = '05' AND P01002 = '01' AND P01003 = '01' AND P010"</definedName>
    <definedName name="S2.DNFTPHost">"CASSYS04.internal"</definedName>
    <definedName name="S2.DNImportdatum">"18.11.19  15:05:31"</definedName>
    <definedName name="S2.DNInfobereich">"Vertrieb"</definedName>
    <definedName name="S2.DNJobname">"EISGEN"</definedName>
    <definedName name="S2.DNJobnummer">"309786"</definedName>
    <definedName name="S2.DNJobuser">"ARUBA"</definedName>
    <definedName name="S2.DNNullzeilen">"Nein"</definedName>
    <definedName name="S2.DNPoolAktualisierungszeitpunkt">"19991105  14:54:32"</definedName>
    <definedName name="S2.DNPooltabelle">"ARUBA_EB12.MISPFP01"</definedName>
    <definedName name="S2.DNPoolversion">"1"</definedName>
    <definedName name="S2.DNSeverity">"0"</definedName>
    <definedName name="S2.DNStandardkennung">"1"</definedName>
    <definedName name="S2.DNWaehrung">"DEM"</definedName>
    <definedName name="S2.DNWaehrunghost">"DEM"</definedName>
    <definedName name="S3.DNAktualisiertungsdauer">"00:00:01"</definedName>
    <definedName name="S3.DNAktualisierungsperiode">""</definedName>
    <definedName name="S3.DNAktualisierungszeitpunkt">"23.04.2001  17:35:40"</definedName>
    <definedName name="S3.DNBeschaffungsprogrammhost">""</definedName>
    <definedName name="S3.DNBibliothekhost">"ARUBA_EB12"</definedName>
    <definedName name="S3.DNDirektzugriff">"1"</definedName>
    <definedName name="S3.DNErstelltvon">"rathgeba"</definedName>
    <definedName name="S3.DNErstellZeitpunkt">"23.04.2001  17:35:19"</definedName>
    <definedName name="S3.DNFilename">"\\Vivaldi\groups\EIS_DB\Berichte\Umsatz je Kunde.erd"</definedName>
    <definedName name="S3.DNFilter">"((P01001 = '01') AND P01008 = '   10017' AND P01001 = '01' AND P01002 = '01' AND P01032 = '40' AND P01001 = '01' AND P01012 = '1243' AND P01001 = '01' AND P01002 = '01' AND P01036 = '6500' AND P01001 = '01' AND P01002 = '01' AND P01003 = '01' AND P01005 &gt;"</definedName>
    <definedName name="S3.DNFTPHost">"CASSYS04.internal"</definedName>
    <definedName name="S3.DNImportdatum">"18.11.19  15:05:31"</definedName>
    <definedName name="S3.DNInfobereich">"Vertrieb"</definedName>
    <definedName name="S3.DNJobname">"EISGEN"</definedName>
    <definedName name="S3.DNJobnummer">"309786"</definedName>
    <definedName name="S3.DNJobuser">"ARUBA"</definedName>
    <definedName name="S3.DNNullzeilen">"Nein"</definedName>
    <definedName name="S3.DNPoolAktualisierungszeitpunkt">"19991105  14:54:32"</definedName>
    <definedName name="S3.DNPooltabelle">"ARUBA_EB12.MISPFP01"</definedName>
    <definedName name="S3.DNPoolversion">"1"</definedName>
    <definedName name="S3.DNSeverity">"0"</definedName>
    <definedName name="S3.DNStandardkennung">"1"</definedName>
    <definedName name="S3.DNWaehrung">"DEM"</definedName>
    <definedName name="S3.DNWaehrunghost">"DEM"</definedName>
    <definedName name="S3PaymentFrequency">#REF!</definedName>
    <definedName name="S4.DNAktualisiertungsdauer">"00:01:09"</definedName>
    <definedName name="S4.DNAktualisierungsperiode">""</definedName>
    <definedName name="S4.DNAktualisierungszeitpunkt">"19.04.2002  14:25:16"</definedName>
    <definedName name="S4.DNBeschaffungsprogrammhost">""</definedName>
    <definedName name="S4.DNBibliothekhost">"ARUBA_EB12"</definedName>
    <definedName name="S4.DNDirektzugriff">"1"</definedName>
    <definedName name="S4.DNErstelltvon">"rathgeba"</definedName>
    <definedName name="S4.DNErstellZeitpunkt">"19.04.2002  14:24:05"</definedName>
    <definedName name="S4.DNFilename">"G:\EIS_DB\AbfragenIndustries\Auswertungen KDZ\Umsatzzahlen\Lizenzerlöse nach Kunden 2002.erd"</definedName>
    <definedName name="S4.DNFilter">"((P01001 = '05' AND P01015 = 'LIZ' AND  NOT (P01007 = '3') AND P01005 &gt;= '20020101' AND P01005 &lt;= '20021231') AND P01008 = '   10030' AND P01001 = '05' AND P01002 = '01' AND P01032 = '00' AND P01001 = '05' AND P01012 = '002111' AND P01001 = '05' AND P0100"</definedName>
    <definedName name="S4.DNFTPHost">"CASSYS04.internal"</definedName>
    <definedName name="S4.DNImportdatum">"18.11.19  15:05:31"</definedName>
    <definedName name="S4.DNInfobereich">"Vertrieb"</definedName>
    <definedName name="S4.DNJobname">"EISGEN"</definedName>
    <definedName name="S4.DNJobnummer">"309786"</definedName>
    <definedName name="S4.DNJobuser">"ARUBA"</definedName>
    <definedName name="S4.DNNullzeilen">"Ja"</definedName>
    <definedName name="S4.DNPoolAktualisierungszeitpunkt">"19991105  14:54:32"</definedName>
    <definedName name="S4.DNPooltabelle">"ARUBA_EB12.MISPFP01"</definedName>
    <definedName name="S4.DNPoolversion">"1"</definedName>
    <definedName name="S4.DNSeverity">"0"</definedName>
    <definedName name="S4.DNStandardkennung">"1"</definedName>
    <definedName name="S4.DNWaehrung">"EUR"</definedName>
    <definedName name="S4.DNWaehrunghost">"DEM"</definedName>
    <definedName name="S5.DNAktualisiertungsdauer">"00:00:36"</definedName>
    <definedName name="S5.DNAktualisierungsperiode">""</definedName>
    <definedName name="S5.DNAktualisierungszeitpunkt">"19.04.2002  14:36:32"</definedName>
    <definedName name="S5.DNBeschaffungsprogrammhost">""</definedName>
    <definedName name="S5.DNBibliothekhost">"ARUBA_EB12"</definedName>
    <definedName name="S5.DNDirektzugriff">"1"</definedName>
    <definedName name="S5.DNErstelltvon">"rathgeba"</definedName>
    <definedName name="S5.DNErstellZeitpunkt">"19.04.2002  14:35:53"</definedName>
    <definedName name="S5.DNFilename">"G:\EIS_DB\AbfragenIndustries\Auswertungen KDZ\Umsatzzahlen\Lizenzerlöse nach Kunden 2002.erd"</definedName>
    <definedName name="S5.DNFilter">"((P01001 = '05' AND P01015 = 'LIZ' AND  NOT (P01007 = '3') AND P01005 &gt;= '20020101' AND P01005 &lt;= '20021231') AND P01008 = '   10030' AND P01001 = '05' AND P01002 = '01' AND P01032 = '00' AND P01001 = '05' AND P01012 = '002111' AND P01001 = '05' AND P0100"</definedName>
    <definedName name="S5.DNFTPHost">"CASSYS04.internal"</definedName>
    <definedName name="S5.DNImportdatum">"18.11.19  15:05:31"</definedName>
    <definedName name="S5.DNInfobereich">"Vertrieb"</definedName>
    <definedName name="S5.DNJobname">"EISGEN"</definedName>
    <definedName name="S5.DNJobnummer">"309786"</definedName>
    <definedName name="S5.DNJobuser">"ARUBA"</definedName>
    <definedName name="S5.DNNullzeilen">"Ja"</definedName>
    <definedName name="S5.DNPoolAktualisierungszeitpunkt">"19991105  14:54:32"</definedName>
    <definedName name="S5.DNPooltabelle">"ARUBA_EB12.MISPFP01"</definedName>
    <definedName name="S5.DNPoolversion">"1"</definedName>
    <definedName name="S5.DNSeverity">"0"</definedName>
    <definedName name="S5.DNStandardkennung">"1"</definedName>
    <definedName name="S5.DNWaehrung">"EUR"</definedName>
    <definedName name="S5.DNWaehrunghost">"DEM"</definedName>
    <definedName name="s5h" localSheetId="2" hidden="1">{"Monthly6Q",#N/A,FALSE,"0614ESL"}</definedName>
    <definedName name="s5h" hidden="1">{"Monthly6Q",#N/A,FALSE,"0614ESL"}</definedName>
    <definedName name="S6.DNAktualisiertungsdauer">"00:01:18"</definedName>
    <definedName name="S6.DNAktualisierungsdauer">"00:00:01"</definedName>
    <definedName name="S6.DNAktualisierungsperiode">""</definedName>
    <definedName name="S6.DNAktualisierungszeitpunkt">"17.05.2002  11:34:09"</definedName>
    <definedName name="S6.DNBeschaffungsprogrammhost">""</definedName>
    <definedName name="S6.DNBibliothekhost">"ARUBA_EB12"</definedName>
    <definedName name="S6.DNDirektzugriff">"1"</definedName>
    <definedName name="S6.DNErstelltvon">"rathgeba"</definedName>
    <definedName name="S6.DNErstellZeitpunkt">"19.04.2002  14:44:37"</definedName>
    <definedName name="S6.DNFilename">"G:\EIS_DB\AbfragenIndustries\Auswertungen KDZ\Umsatzzahlen\Wartungserlöse nach Kunden 2002.erd"</definedName>
    <definedName name="S6.DNFilter">"((P01005 &gt;= '20020101' AND P01005 &lt;= '20020531') AND P01001 = '05' AND  NOT (P01007 = '3') AND P01015 = 'WRT' AND (P01036 = '311510' OR P01036 = '313120' OR P01036 = '318120' OR P01036 = '412600'))"</definedName>
    <definedName name="S6.DNFTPHost">"CASSYS04.internal"</definedName>
    <definedName name="S6.DNImportdatum">"18.11.19  15:05:31"</definedName>
    <definedName name="S6.DNInfobereich">"Vertrieb"</definedName>
    <definedName name="S6.DNJobname">"EISGEN"</definedName>
    <definedName name="S6.DNJobnummer">"309786"</definedName>
    <definedName name="S6.DNJobuser">"ARUBA"</definedName>
    <definedName name="S6.DNNullzeilen">"Ja"</definedName>
    <definedName name="S6.DNPoolAktualisierungszeitpunkt">"19991105  14:54:32"</definedName>
    <definedName name="S6.DNPoolname">"MISPFP01"</definedName>
    <definedName name="S6.DNPooltabelle">"ARUBA_EB12.MISPFP01"</definedName>
    <definedName name="S6.DNPoolversion">"1"</definedName>
    <definedName name="S6.DNSeverity">"0"</definedName>
    <definedName name="S6.DNStandardkennung">"1"</definedName>
    <definedName name="S6.DNWaehrung">"EUR"</definedName>
    <definedName name="S6.DNWaehrunghost">"DEM"</definedName>
    <definedName name="S7.DNAktualisiertungsdauer">"00:00:01"</definedName>
    <definedName name="S7.DNAktualisierungsdauer">"00:00:01"</definedName>
    <definedName name="S7.DNAktualisierungsperiode">""</definedName>
    <definedName name="S7.DNAktualisierungszeitpunkt">"19.04.2002  15:46:17"</definedName>
    <definedName name="S7.DNBeschaffungsprogrammhost">""</definedName>
    <definedName name="S7.DNBibliothekhost">"ARUBA_EB12"</definedName>
    <definedName name="S7.DNDirektzugriff">"1"</definedName>
    <definedName name="S7.DNErstelltvon">"rathgeba"</definedName>
    <definedName name="S7.DNErstellZeitpunkt">"19.04.2002  14:56:49"</definedName>
    <definedName name="S7.DNFilename">"G:\EIS_DB\AbfragenIndustries\Auswertungen KDZ\Umsatzzahlen\Lizenzerlöse nach Kunden 2002.erd"</definedName>
    <definedName name="S7.DNFilter">"(P01001 = '05' AND  NOT (P01007 = '3') AND (P01005 &gt;= '20020101' AND P01005 &lt;= '20020531') AND P01015 = 'LIZ' AND (P01036 = '311520' OR P01036 = '315110' OR P01036 = '315160' OR P01036 = '413510'))"</definedName>
    <definedName name="S7.DNFTPHost">"CASSYS04.internal"</definedName>
    <definedName name="S7.DNImportdatum">"18.11.19  15:05:31"</definedName>
    <definedName name="S7.DNInfobereich">"Vertrieb"</definedName>
    <definedName name="S7.DNJobname">"EISGEN"</definedName>
    <definedName name="S7.DNJobnummer">"309786"</definedName>
    <definedName name="S7.DNJobuser">"ARUBA"</definedName>
    <definedName name="S7.DNNullzeilen">"Ja"</definedName>
    <definedName name="S7.DNPoolAktualisierungszeitpunkt">"19991105  14:54:32"</definedName>
    <definedName name="S7.DNPoolname">"MISPFP01"</definedName>
    <definedName name="S7.DNPooltabelle">"ARUBA_EB12.MISPFP01"</definedName>
    <definedName name="S7.DNPoolversion">"1"</definedName>
    <definedName name="S7.DNSeverity">"0"</definedName>
    <definedName name="S7.DNStandardkennung">"1"</definedName>
    <definedName name="S7.DNWaehrung">"EUR"</definedName>
    <definedName name="S7.DNWaehrunghost">"DEM"</definedName>
    <definedName name="S8.DNAktualisiertungsdauer">"00:00:01"</definedName>
    <definedName name="S8.DNAktualisierungsdauer">"00:00:01"</definedName>
    <definedName name="S8.DNAktualisierungsperiode">""</definedName>
    <definedName name="S8.DNAktualisierungszeitpunkt">"19.04.2002  16:19:10"</definedName>
    <definedName name="S8.DNBeschaffungsprogrammhost">""</definedName>
    <definedName name="S8.DNBibliothekhost">"ARUBA_EB12"</definedName>
    <definedName name="S8.DNDirektzugriff">"1"</definedName>
    <definedName name="S8.DNErstelltvon">"rathgeba"</definedName>
    <definedName name="S8.DNErstellZeitpunkt">"19.04.2002  15:23:28"</definedName>
    <definedName name="S8.DNFilename">"G:\EIS_DB\AbfragenIndustries\Auswertungen KDZ\Umsatzzahlen\Lizenzerlöse nach Kunden 2002.erd"</definedName>
    <definedName name="S8.DNFilter">"((P01005 &gt;= '20020101' AND P01005 &lt;= '20020531') AND P01001 = '05' AND  NOT (P01007 = '3') AND P01015 = 'LIZ' AND (P01036 = '311530' OR P01036 = '315170' OR P01036 = '413390'))"</definedName>
    <definedName name="S8.DNFTPHost">"CASSYS04.internal"</definedName>
    <definedName name="S8.DNImportdatum">"18.11.19  15:05:31"</definedName>
    <definedName name="S8.DNInfobereich">"Vertrieb"</definedName>
    <definedName name="S8.DNJobname">"EISGEN"</definedName>
    <definedName name="S8.DNJobnummer">"309786"</definedName>
    <definedName name="S8.DNJobuser">"ARUBA"</definedName>
    <definedName name="S8.DNNullzeilen">"Ja"</definedName>
    <definedName name="S8.DNPoolAktualisierungszeitpunkt">"19991105  14:54:32"</definedName>
    <definedName name="S8.DNPoolname">"MISPFP01"</definedName>
    <definedName name="S8.DNPooltabelle">"ARUBA_EB12.MISPFP01"</definedName>
    <definedName name="S8.DNPoolversion">"1"</definedName>
    <definedName name="S8.DNSeverity">"0"</definedName>
    <definedName name="S8.DNStandardkennung">"1"</definedName>
    <definedName name="S8.DNWaehrung">"EUR"</definedName>
    <definedName name="S8.DNWaehrunghost">"DEM"</definedName>
    <definedName name="S9.DNAktualisiertungsdauer">"00:00:02"</definedName>
    <definedName name="S9.DNAktualisierungsdauer">"00:00:01"</definedName>
    <definedName name="S9.DNAktualisierungsperiode">""</definedName>
    <definedName name="S9.DNAktualisierungszeitpunkt">"19.04.2002  16:19:59"</definedName>
    <definedName name="S9.DNBeschaffungsprogrammhost">""</definedName>
    <definedName name="S9.DNBibliothekhost">"ARUBA_EB12"</definedName>
    <definedName name="S9.DNDirektzugriff">"1"</definedName>
    <definedName name="S9.DNErstelltvon">"rathgeba"</definedName>
    <definedName name="S9.DNErstellZeitpunkt">"19.04.2002  15:30:37"</definedName>
    <definedName name="S9.DNFilename">"G:\EIS_DB\AbfragenIndustries\Auswertungen KDZ\Umsatzzahlen\Lizenzerlöse nach Kunden 2002.erd"</definedName>
    <definedName name="S9.DNFilter">"( NOT (P01007 = '3') AND (P01005 &gt;= '20020101' AND P01005 &lt;= '20020531') AND P01001 = '05' AND P01015 = 'LIZ' AND (P01036 = '311540' OR P01036 = '316100' OR P01036 = '316120'))"</definedName>
    <definedName name="S9.DNFTPHost">"CASSYS04.internal"</definedName>
    <definedName name="S9.DNImportdatum">"18.11.19  15:05:31"</definedName>
    <definedName name="S9.DNInfobereich">"Vertrieb"</definedName>
    <definedName name="S9.DNJobname">"EISGEN"</definedName>
    <definedName name="S9.DNJobnummer">"309786"</definedName>
    <definedName name="S9.DNJobuser">"ARUBA"</definedName>
    <definedName name="S9.DNNullzeilen">"Ja"</definedName>
    <definedName name="S9.DNPoolAktualisierungszeitpunkt">"19991105  14:54:32"</definedName>
    <definedName name="S9.DNPoolname">"MISPFP01"</definedName>
    <definedName name="S9.DNPooltabelle">"ARUBA_EB12.MISPFP01"</definedName>
    <definedName name="S9.DNPoolversion">"1"</definedName>
    <definedName name="S9.DNSeverity">"0"</definedName>
    <definedName name="S9.DNStandardkennung">"1"</definedName>
    <definedName name="S9.DNWaehrung">"EUR"</definedName>
    <definedName name="S9.DNWaehrunghost">"DEM"</definedName>
    <definedName name="sa"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a"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a_1" localSheetId="2" hidden="1">{#N/A,#N/A,FALSE,"IPO";#N/A,#N/A,FALSE,"DCF";#N/A,#N/A,FALSE,"LBO";#N/A,#N/A,FALSE,"MULT_VAL";#N/A,#N/A,FALSE,"Status Quo";#N/A,#N/A,FALSE,"Recap"}</definedName>
    <definedName name="sa_1" hidden="1">{#N/A,#N/A,FALSE,"IPO";#N/A,#N/A,FALSE,"DCF";#N/A,#N/A,FALSE,"LBO";#N/A,#N/A,FALSE,"MULT_VAL";#N/A,#N/A,FALSE,"Status Quo";#N/A,#N/A,FALSE,"Recap"}</definedName>
    <definedName name="sa_2" localSheetId="2" hidden="1">{#N/A,#N/A,FALSE,"IPO";#N/A,#N/A,FALSE,"DCF";#N/A,#N/A,FALSE,"LBO";#N/A,#N/A,FALSE,"MULT_VAL";#N/A,#N/A,FALSE,"Status Quo";#N/A,#N/A,FALSE,"Recap"}</definedName>
    <definedName name="sa_2" hidden="1">{#N/A,#N/A,FALSE,"IPO";#N/A,#N/A,FALSE,"DCF";#N/A,#N/A,FALSE,"LBO";#N/A,#N/A,FALSE,"MULT_VAL";#N/A,#N/A,FALSE,"Status Quo";#N/A,#N/A,FALSE,"Recap"}</definedName>
    <definedName name="sa_3" localSheetId="2" hidden="1">{#N/A,#N/A,FALSE,"IPO";#N/A,#N/A,FALSE,"DCF";#N/A,#N/A,FALSE,"LBO";#N/A,#N/A,FALSE,"MULT_VAL";#N/A,#N/A,FALSE,"Status Quo";#N/A,#N/A,FALSE,"Recap"}</definedName>
    <definedName name="sa_3" hidden="1">{#N/A,#N/A,FALSE,"IPO";#N/A,#N/A,FALSE,"DCF";#N/A,#N/A,FALSE,"LBO";#N/A,#N/A,FALSE,"MULT_VAL";#N/A,#N/A,FALSE,"Status Quo";#N/A,#N/A,FALSE,"Recap"}</definedName>
    <definedName name="sa_4" localSheetId="2" hidden="1">{#N/A,#N/A,FALSE,"IPO";#N/A,#N/A,FALSE,"DCF";#N/A,#N/A,FALSE,"LBO";#N/A,#N/A,FALSE,"MULT_VAL";#N/A,#N/A,FALSE,"Status Quo";#N/A,#N/A,FALSE,"Recap"}</definedName>
    <definedName name="sa_4" hidden="1">{#N/A,#N/A,FALSE,"IPO";#N/A,#N/A,FALSE,"DCF";#N/A,#N/A,FALSE,"LBO";#N/A,#N/A,FALSE,"MULT_VAL";#N/A,#N/A,FALSE,"Status Quo";#N/A,#N/A,FALSE,"Recap"}</definedName>
    <definedName name="saa" localSheetId="2" hidden="1">{"rtn",#N/A,FALSE,"RTN";"tables",#N/A,FALSE,"RTN";"cf",#N/A,FALSE,"CF";"stats",#N/A,FALSE,"Stats";"prop",#N/A,FALSE,"Prop"}</definedName>
    <definedName name="saa" hidden="1">{"rtn",#N/A,FALSE,"RTN";"tables",#N/A,FALSE,"RTN";"cf",#N/A,FALSE,"CF";"stats",#N/A,FALSE,"Stats";"prop",#N/A,FALSE,"Prop"}</definedName>
    <definedName name="saa_1" localSheetId="2" hidden="1">{"rtn",#N/A,FALSE,"RTN";"tables",#N/A,FALSE,"RTN";"cf",#N/A,FALSE,"CF";"stats",#N/A,FALSE,"Stats";"prop",#N/A,FALSE,"Prop"}</definedName>
    <definedName name="saa_1" hidden="1">{"rtn",#N/A,FALSE,"RTN";"tables",#N/A,FALSE,"RTN";"cf",#N/A,FALSE,"CF";"stats",#N/A,FALSE,"Stats";"prop",#N/A,FALSE,"Prop"}</definedName>
    <definedName name="saa_2" localSheetId="2" hidden="1">{"rtn",#N/A,FALSE,"RTN";"tables",#N/A,FALSE,"RTN";"cf",#N/A,FALSE,"CF";"stats",#N/A,FALSE,"Stats";"prop",#N/A,FALSE,"Prop"}</definedName>
    <definedName name="saa_2" hidden="1">{"rtn",#N/A,FALSE,"RTN";"tables",#N/A,FALSE,"RTN";"cf",#N/A,FALSE,"CF";"stats",#N/A,FALSE,"Stats";"prop",#N/A,FALSE,"Prop"}</definedName>
    <definedName name="saa_3" localSheetId="2" hidden="1">{"rtn",#N/A,FALSE,"RTN";"tables",#N/A,FALSE,"RTN";"cf",#N/A,FALSE,"CF";"stats",#N/A,FALSE,"Stats";"prop",#N/A,FALSE,"Prop"}</definedName>
    <definedName name="saa_3" hidden="1">{"rtn",#N/A,FALSE,"RTN";"tables",#N/A,FALSE,"RTN";"cf",#N/A,FALSE,"CF";"stats",#N/A,FALSE,"Stats";"prop",#N/A,FALSE,"Prop"}</definedName>
    <definedName name="saa_4" localSheetId="2" hidden="1">{"rtn",#N/A,FALSE,"RTN";"tables",#N/A,FALSE,"RTN";"cf",#N/A,FALSE,"CF";"stats",#N/A,FALSE,"Stats";"prop",#N/A,FALSE,"Prop"}</definedName>
    <definedName name="saa_4" hidden="1">{"rtn",#N/A,FALSE,"RTN";"tables",#N/A,FALSE,"RTN";"cf",#N/A,FALSE,"CF";"stats",#N/A,FALSE,"Stats";"prop",#N/A,FALSE,"Prop"}</definedName>
    <definedName name="SaaS">OFFSET(#REF!, 0,#REF!- 60+1, 1,#REF! -#REF!+1)</definedName>
    <definedName name="saasfd">#REF!</definedName>
    <definedName name="SAC" localSheetId="2" hidden="1">{#N/A,#N/A,FALSE,"Projections";#N/A,#N/A,FALSE,"Multiples Valuation";#N/A,#N/A,FALSE,"LBO";#N/A,#N/A,FALSE,"Multiples_Sensitivity";#N/A,#N/A,FALSE,"Summary"}</definedName>
    <definedName name="SAC" hidden="1">{#N/A,#N/A,FALSE,"Projections";#N/A,#N/A,FALSE,"Multiples Valuation";#N/A,#N/A,FALSE,"LBO";#N/A,#N/A,FALSE,"Multiples_Sensitivity";#N/A,#N/A,FALSE,"Summary"}</definedName>
    <definedName name="sad" hidden="1">#REF!</definedName>
    <definedName name="sadasadfa" localSheetId="2" hidden="1">{#N/A,#N/A,FALSE,"Aging Summary";#N/A,#N/A,FALSE,"Ratio Analysis";#N/A,#N/A,FALSE,"Test 120 Day Accts";#N/A,#N/A,FALSE,"Tickmarks"}</definedName>
    <definedName name="sadasadfa" hidden="1">{#N/A,#N/A,FALSE,"Aging Summary";#N/A,#N/A,FALSE,"Ratio Analysis";#N/A,#N/A,FALSE,"Test 120 Day Accts";#N/A,#N/A,FALSE,"Tickmarks"}</definedName>
    <definedName name="sadd"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f" localSheetId="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 hidden="1">{"mgmt forecast",#N/A,FALSE,"Mgmt Forecast";"dcf table",#N/A,FALSE,"Mgmt Forecast";"sensitivity",#N/A,FALSE,"Mgmt Forecast";"table inputs",#N/A,FALSE,"Mgmt Forecast";"calculations",#N/A,FALSE,"Mgmt Forecast"}</definedName>
    <definedName name="sadf_1">#REF!</definedName>
    <definedName name="sadfds" localSheetId="2" hidden="1">{"'Trend_Total'!$A$7:$V$10","'Trend_Total'!$A$1:$V$4"}</definedName>
    <definedName name="sadfds" hidden="1">{"'Trend_Total'!$A$7:$V$10","'Trend_Total'!$A$1:$V$4"}</definedName>
    <definedName name="sadfgsfga4" hidden="1">#REF!</definedName>
    <definedName name="sadfsd" localSheetId="2" hidden="1">{"Full Indiana",#N/A,FALSE,"Indiana";"Full Texas",#N/A,FALSE,"Texas";"Full Core",#N/A,FALSE,"Excl_Texas"}</definedName>
    <definedName name="sadfsd" hidden="1">{"Full Indiana",#N/A,FALSE,"Indiana";"Full Texas",#N/A,FALSE,"Texas";"Full Core",#N/A,FALSE,"Excl_Texas"}</definedName>
    <definedName name="sadfsdfsdfsaf" localSheetId="2" hidden="1">{"wpocash",#N/A,FALSE,"WPOALLT";"wpoinc",#N/A,FALSE,"WPOALLT";"wpobroad",#N/A,FALSE,"WPOALLT";"wpocable",#N/A,FALSE,"WPOALLT";"wpoexcl",#N/A,FALSE,"WPOALLT";"wponwsweek",#N/A,FALSE,"WPOALLT";"wpopost",#N/A,FALSE,"WPOALLT"}</definedName>
    <definedName name="sadfsdfsdfsaf" hidden="1">{"wpocash",#N/A,FALSE,"WPOALLT";"wpoinc",#N/A,FALSE,"WPOALLT";"wpobroad",#N/A,FALSE,"WPOALLT";"wpocable",#N/A,FALSE,"WPOALLT";"wpoexcl",#N/A,FALSE,"WPOALLT";"wponwsweek",#N/A,FALSE,"WPOALLT";"wpopost",#N/A,FALSE,"WPOALLT"}</definedName>
    <definedName name="sadgasd" hidden="1">#REF!</definedName>
    <definedName name="sadgfsadf" hidden="1">{"avrev",#N/A,FALSE,"AVREV";"rates",#N/A,FALSE,"AVREV"}</definedName>
    <definedName name="sadgfsadf_1" hidden="1">{"avrev",#N/A,FALSE,"AVREV";"rates",#N/A,FALSE,"AVREV"}</definedName>
    <definedName name="sadgfsadf_2" hidden="1">{"avrev",#N/A,FALSE,"AVREV";"rates",#N/A,FALSE,"AVREV"}</definedName>
    <definedName name="sadhgsa" localSheetId="2" hidden="1">{#N/A,#N/A,FALSE,"Assessment";#N/A,#N/A,FALSE,"Staffing";#N/A,#N/A,FALSE,"Hires";#N/A,#N/A,FALSE,"Assumptions"}</definedName>
    <definedName name="sadhgsa" hidden="1">{#N/A,#N/A,FALSE,"Assessment";#N/A,#N/A,FALSE,"Staffing";#N/A,#N/A,FALSE,"Hires";#N/A,#N/A,FALSE,"Assumptions"}</definedName>
    <definedName name="sadry"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SAD" localSheetId="2" hidden="1">{"Quarterly Income Statement",#N/A,FALSE,"P&amp;L Detail"}</definedName>
    <definedName name="SADSAD" hidden="1">{"Quarterly Income Statement",#N/A,FALSE,"P&amp;L Detail"}</definedName>
    <definedName name="sadsdas">#REF!</definedName>
    <definedName name="saf" localSheetId="2" hidden="1">{#N/A,#N/A,FALSE,"Projections";#N/A,#N/A,FALSE,"Contribution_Stock";#N/A,#N/A,FALSE,"PF_Combo_Stock";#N/A,#N/A,FALSE,"Projections";#N/A,#N/A,FALSE,"Contribution_Cash";#N/A,#N/A,FALSE,"PF_Combo_Cash";#N/A,#N/A,FALSE,"IPO_Cash"}</definedName>
    <definedName name="saf" hidden="1">{#N/A,#N/A,FALSE,"Projections";#N/A,#N/A,FALSE,"Contribution_Stock";#N/A,#N/A,FALSE,"PF_Combo_Stock";#N/A,#N/A,FALSE,"Projections";#N/A,#N/A,FALSE,"Contribution_Cash";#N/A,#N/A,FALSE,"PF_Combo_Cash";#N/A,#N/A,FALSE,"IPO_Cash"}</definedName>
    <definedName name="saf_1" localSheetId="2" hidden="1">{#N/A,#N/A,FALSE,"Projections";#N/A,#N/A,FALSE,"Contribution_Stock";#N/A,#N/A,FALSE,"PF_Combo_Stock";#N/A,#N/A,FALSE,"Projections";#N/A,#N/A,FALSE,"Contribution_Cash";#N/A,#N/A,FALSE,"PF_Combo_Cash";#N/A,#N/A,FALSE,"IPO_Cash"}</definedName>
    <definedName name="saf_1" hidden="1">{#N/A,#N/A,FALSE,"Projections";#N/A,#N/A,FALSE,"Contribution_Stock";#N/A,#N/A,FALSE,"PF_Combo_Stock";#N/A,#N/A,FALSE,"Projections";#N/A,#N/A,FALSE,"Contribution_Cash";#N/A,#N/A,FALSE,"PF_Combo_Cash";#N/A,#N/A,FALSE,"IPO_Cash"}</definedName>
    <definedName name="saf_2" localSheetId="2" hidden="1">{#N/A,#N/A,FALSE,"Projections";#N/A,#N/A,FALSE,"Contribution_Stock";#N/A,#N/A,FALSE,"PF_Combo_Stock";#N/A,#N/A,FALSE,"Projections";#N/A,#N/A,FALSE,"Contribution_Cash";#N/A,#N/A,FALSE,"PF_Combo_Cash";#N/A,#N/A,FALSE,"IPO_Cash"}</definedName>
    <definedName name="saf_2" hidden="1">{#N/A,#N/A,FALSE,"Projections";#N/A,#N/A,FALSE,"Contribution_Stock";#N/A,#N/A,FALSE,"PF_Combo_Stock";#N/A,#N/A,FALSE,"Projections";#N/A,#N/A,FALSE,"Contribution_Cash";#N/A,#N/A,FALSE,"PF_Combo_Cash";#N/A,#N/A,FALSE,"IPO_Cash"}</definedName>
    <definedName name="saf_3" localSheetId="2" hidden="1">{#N/A,#N/A,FALSE,"Projections";#N/A,#N/A,FALSE,"Contribution_Stock";#N/A,#N/A,FALSE,"PF_Combo_Stock";#N/A,#N/A,FALSE,"Projections";#N/A,#N/A,FALSE,"Contribution_Cash";#N/A,#N/A,FALSE,"PF_Combo_Cash";#N/A,#N/A,FALSE,"IPO_Cash"}</definedName>
    <definedName name="saf_3" hidden="1">{#N/A,#N/A,FALSE,"Projections";#N/A,#N/A,FALSE,"Contribution_Stock";#N/A,#N/A,FALSE,"PF_Combo_Stock";#N/A,#N/A,FALSE,"Projections";#N/A,#N/A,FALSE,"Contribution_Cash";#N/A,#N/A,FALSE,"PF_Combo_Cash";#N/A,#N/A,FALSE,"IPO_Cash"}</definedName>
    <definedName name="saf_4" localSheetId="2" hidden="1">{#N/A,#N/A,FALSE,"Projections";#N/A,#N/A,FALSE,"Contribution_Stock";#N/A,#N/A,FALSE,"PF_Combo_Stock";#N/A,#N/A,FALSE,"Projections";#N/A,#N/A,FALSE,"Contribution_Cash";#N/A,#N/A,FALSE,"PF_Combo_Cash";#N/A,#N/A,FALSE,"IPO_Cash"}</definedName>
    <definedName name="saf_4" hidden="1">{#N/A,#N/A,FALSE,"Projections";#N/A,#N/A,FALSE,"Contribution_Stock";#N/A,#N/A,FALSE,"PF_Combo_Stock";#N/A,#N/A,FALSE,"Projections";#N/A,#N/A,FALSE,"Contribution_Cash";#N/A,#N/A,FALSE,"PF_Combo_Cash";#N/A,#N/A,FALSE,"IPO_Cash"}</definedName>
    <definedName name="SAfd" localSheetId="2" hidden="1">#REF!</definedName>
    <definedName name="safd" hidden="1">{#N/A,"PURADD",FALSE,"Business Analysis";#N/A,"PURSPP",FALSE,"Business Analysis";#N/A,"CTGIND",FALSE,"Business Analysis";#N/A,"PURCHM",FALSE,"Business Analysis";#N/A,"SPADD",FALSE,"Business Analysis";#N/A,"EPOXY",FALSE,"Business Analysis";#N/A,"PURPER",FALSE,"Business Analysis"}</definedName>
    <definedName name="safdaasfd">#REF!</definedName>
    <definedName name="safdasdsa">#REF!</definedName>
    <definedName name="safdsfd">#REF!</definedName>
    <definedName name="SAG" hidden="1">#REF!</definedName>
    <definedName name="SAGDGSAG" localSheetId="2" hidden="1">{#N/A,#N/A,FALSE,"Assessment";#N/A,#N/A,FALSE,"Staffing";#N/A,#N/A,FALSE,"Hires";#N/A,#N/A,FALSE,"Assumptions"}</definedName>
    <definedName name="SAGDGSAG" hidden="1">{#N/A,#N/A,FALSE,"Assessment";#N/A,#N/A,FALSE,"Staffing";#N/A,#N/A,FALSE,"Hires";#N/A,#N/A,FALSE,"Assumptions"}</definedName>
    <definedName name="SageTB">#REF!</definedName>
    <definedName name="sagf"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gsag" localSheetId="2" hidden="1">{#N/A,#N/A,TRUE,"Cover sheet";#N/A,#N/A,TRUE,"INPUTS";#N/A,#N/A,TRUE,"OUTPUTS";#N/A,#N/A,TRUE,"VALUATION"}</definedName>
    <definedName name="sagsag" hidden="1">{#N/A,#N/A,TRUE,"Cover sheet";#N/A,#N/A,TRUE,"INPUTS";#N/A,#N/A,TRUE,"OUTPUTS";#N/A,#N/A,TRUE,"VALUATION"}</definedName>
    <definedName name="sahfdhsdh" localSheetId="2" hidden="1">{#N/A,#N/A,FALSE,"Assessment";#N/A,#N/A,FALSE,"Staffing";#N/A,#N/A,FALSE,"Hires";#N/A,#N/A,FALSE,"Assumptions"}</definedName>
    <definedName name="sahfdhsdh" hidden="1">{#N/A,#N/A,FALSE,"Assessment";#N/A,#N/A,FALSE,"Staffing";#N/A,#N/A,FALSE,"Hires";#N/A,#N/A,FALSE,"Assumptions"}</definedName>
    <definedName name="SALARY_2009">#REF!</definedName>
    <definedName name="SALARY_2010">#REF!</definedName>
    <definedName name="Salary_forecast">#REF!</definedName>
    <definedName name="Salary_Worksheets">#REF!</definedName>
    <definedName name="salaryrate">#REF!</definedName>
    <definedName name="SaleMultipleArray">#REF!</definedName>
    <definedName name="sales">#REF!</definedName>
    <definedName name="Sales.">#REF!</definedName>
    <definedName name="Sales_1">#REF!</definedName>
    <definedName name="Sales_2">#REF!</definedName>
    <definedName name="sales_2016">#REF!</definedName>
    <definedName name="Sales_3">#REF!</definedName>
    <definedName name="Sales_4">#REF!</definedName>
    <definedName name="Sales_5">#REF!</definedName>
    <definedName name="sales_acct_exec">#REF!</definedName>
    <definedName name="sales_admin6">#REF!</definedName>
    <definedName name="sales_admin7">#REF!</definedName>
    <definedName name="SALES_ALL">#REF!</definedName>
    <definedName name="Sales_Classification">#REF!</definedName>
    <definedName name="sales_exec">#REF!</definedName>
    <definedName name="Sales_factor_Hatco_Lucchese">#REF!</definedName>
    <definedName name="SALES_GROWTH">#REF!</definedName>
    <definedName name="SALES_ME">#REF!</definedName>
    <definedName name="SALES_PARENT">#REF!</definedName>
    <definedName name="Sales_per_Employee">#REF!</definedName>
    <definedName name="SALES_SWITCH">#REF!</definedName>
    <definedName name="sales_team">#REF!</definedName>
    <definedName name="Sales0">#REF!</definedName>
    <definedName name="Sales1">#REF!</definedName>
    <definedName name="Sales2">#REF!</definedName>
    <definedName name="Sales3">#REF!</definedName>
    <definedName name="SALES90">#REF!</definedName>
    <definedName name="SALES91">#REF!</definedName>
    <definedName name="SALES92">#REF!</definedName>
    <definedName name="SalesbyCust">#REF!</definedName>
    <definedName name="SalesCommission">#REF!</definedName>
    <definedName name="salesdevrate">#REF!</definedName>
    <definedName name="SalesForce" localSheetId="2" hidden="1">{"Client Production Assumptions",#N/A,TRUE,"Assumptions";"Summary Assumptions",#N/A,TRUE,"Assumptions"}</definedName>
    <definedName name="SalesForce" hidden="1">{"Client Production Assumptions",#N/A,TRUE,"Assumptions";"Summary Assumptions",#N/A,TRUE,"Assumptions"}</definedName>
    <definedName name="SalesFXVar">#REF!</definedName>
    <definedName name="SalesOrderTrends">#REF!</definedName>
    <definedName name="SALESPLAN">#REF!</definedName>
    <definedName name="SALESPLAN.">#REF!</definedName>
    <definedName name="Salespp" localSheetId="2" hidden="1">{"detail",#N/A,FALSE,"mfg";"summary",#N/A,FALSE,"mfg"}</definedName>
    <definedName name="Salespp" hidden="1">{"detail",#N/A,FALSE,"mfg";"summary",#N/A,FALSE,"mfg"}</definedName>
    <definedName name="SALESPROJ">#REF!</definedName>
    <definedName name="SALESPROJ.">#REF!</definedName>
    <definedName name="sally" localSheetId="2" hidden="1">{#N/A,#N/A,FALSE,"Pharm";#N/A,#N/A,FALSE,"WWCM"}</definedName>
    <definedName name="sally" hidden="1">{#N/A,#N/A,FALSE,"Pharm";#N/A,#N/A,FALSE,"WWCM"}</definedName>
    <definedName name="sally_1" localSheetId="2" hidden="1">{#N/A,#N/A,FALSE,"Pharm";#N/A,#N/A,FALSE,"WWCM"}</definedName>
    <definedName name="sally_1" hidden="1">{#N/A,#N/A,FALSE,"Pharm";#N/A,#N/A,FALSE,"WWCM"}</definedName>
    <definedName name="sally_2" localSheetId="2" hidden="1">{#N/A,#N/A,FALSE,"Pharm";#N/A,#N/A,FALSE,"WWCM"}</definedName>
    <definedName name="sally_2" hidden="1">{#N/A,#N/A,FALSE,"Pharm";#N/A,#N/A,FALSE,"WWCM"}</definedName>
    <definedName name="sally_3" localSheetId="2" hidden="1">{#N/A,#N/A,FALSE,"Pharm";#N/A,#N/A,FALSE,"WWCM"}</definedName>
    <definedName name="sally_3" hidden="1">{#N/A,#N/A,FALSE,"Pharm";#N/A,#N/A,FALSE,"WWCM"}</definedName>
    <definedName name="sally_4" localSheetId="2" hidden="1">{#N/A,#N/A,FALSE,"Pharm";#N/A,#N/A,FALSE,"WWCM"}</definedName>
    <definedName name="sally_4" hidden="1">{#N/A,#N/A,FALSE,"Pharm";#N/A,#N/A,FALSE,"WWCM"}</definedName>
    <definedName name="Sals_OT_Allows">#REF!</definedName>
    <definedName name="Saltillo" localSheetId="2">{#N/A,#N/A,FALSE,"Combined LongSheet"}</definedName>
    <definedName name="Saltillo">{#N/A,#N/A,FALSE,"Combined LongSheet"}</definedName>
    <definedName name="SAm">#REF!</definedName>
    <definedName name="same" localSheetId="2" hidden="1">{#N/A,#N/A,FALSE,"Push down";#N/A,#N/A,FALSE,"Eliminations";#N/A,#N/A,FALSE,"Inc Stmt "}</definedName>
    <definedName name="same" hidden="1">{#N/A,#N/A,FALSE,"Push down";#N/A,#N/A,FALSE,"Eliminations";#N/A,#N/A,FALSE,"Inc Stmt "}</definedName>
    <definedName name="sample" localSheetId="2" hidden="1">{"'Customer Support Trends'!$A$1:$AB$13"}</definedName>
    <definedName name="sample" hidden="1">{"'Customer Support Trends'!$A$1:$AB$13"}</definedName>
    <definedName name="SAMPLE1">#REF!</definedName>
    <definedName name="SAMPLES">#REF!,#REF!,#REF!,#REF!,#REF!,#REF!,#REF!,#REF!,#REF!,#REF!,#REF!</definedName>
    <definedName name="SANDY" localSheetId="2" hidden="1">{"title",#N/A,TRUE,"Summary Budget";"Operating Expenses",#N/A,TRUE,"Summary Budget"}</definedName>
    <definedName name="SANDY" hidden="1">{"title",#N/A,TRUE,"Summary Budget";"Operating Expenses",#N/A,TRUE,"Summary Budget"}</definedName>
    <definedName name="SANDY2" localSheetId="2" hidden="1">{"Title",#N/A,FALSE,"Summary Budget";"Rental Income",#N/A,FALSE,"Summary Budget";"Current Escalations",#N/A,FALSE,"Summary Budget";"Storage Rent",#N/A,FALSE,"Summary Budget";"Parking Rent",#N/A,FALSE,"Summary Budget"}</definedName>
    <definedName name="SANDY2" hidden="1">{"Title",#N/A,FALSE,"Summary Budget";"Rental Income",#N/A,FALSE,"Summary Budget";"Current Escalations",#N/A,FALSE,"Summary Budget";"Storage Rent",#N/A,FALSE,"Summary Budget";"Parking Rent",#N/A,FALSE,"Summary Budget"}</definedName>
    <definedName name="SANEM" localSheetId="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ANEM"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antosh" localSheetId="2"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santosh"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SANTOSH1" localSheetId="2"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SANTOSH1"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SAP_BYD_CodeList_DebitCreditCode_Name">#REF!</definedName>
    <definedName name="sap_D0001_00000001">#REF!</definedName>
    <definedName name="sap_D0002_00000001">#REF!</definedName>
    <definedName name="sap_D0003_00000001">#REF!</definedName>
    <definedName name="sap_D0004_00000001">#REF!</definedName>
    <definedName name="sap_D0005_00000001">#REF!</definedName>
    <definedName name="sap_D0006_00000001">#REF!</definedName>
    <definedName name="sap_D0007_00000001">#REF!</definedName>
    <definedName name="sap_D0008_00000001">#REF!</definedName>
    <definedName name="sap_D0009_00000001">#REF!</definedName>
    <definedName name="sap_D0010_00000001">#REF!</definedName>
    <definedName name="sap_D0011_00000001">#REF!</definedName>
    <definedName name="sap_D0012_00000001">#REF!</definedName>
    <definedName name="sap_F0001">#REF!</definedName>
    <definedName name="sap_K0001">#REF!</definedName>
    <definedName name="sap_K0002">#REF!</definedName>
    <definedName name="sap_K0003">#REF!</definedName>
    <definedName name="sap_K0004">#REF!</definedName>
    <definedName name="sap_S0001">#REF!</definedName>
    <definedName name="sap_S0002">#REF!</definedName>
    <definedName name="sap_S0003">#REF!</definedName>
    <definedName name="sap_S0004">#REF!</definedName>
    <definedName name="sap_S0005">#REF!</definedName>
    <definedName name="sap_S0006">#REF!</definedName>
    <definedName name="sap_S0007">#REF!</definedName>
    <definedName name="sap_S0008">#REF!</definedName>
    <definedName name="sap_S0009">#REF!</definedName>
    <definedName name="sap_S0010">#REF!</definedName>
    <definedName name="sap_S0011">#REF!</definedName>
    <definedName name="sap_S0012">#REF!</definedName>
    <definedName name="sap_Z0001_00000001">#REF!</definedName>
    <definedName name="SAPBEXbbsBack" hidden="1">"xSAPtemp8235.xls"</definedName>
    <definedName name="SAPBEXdnldView">"DB11NIDFBNCC1K4T7XXO9RQ18"</definedName>
    <definedName name="SAPBEXdnldView_1" hidden="1">"42Q153VFIJSPRBLKQZCUEVNWE"</definedName>
    <definedName name="SAPBEXhrIndnt" localSheetId="2" hidden="1">1</definedName>
    <definedName name="SAPBEXhrIndnt">"Wide"</definedName>
    <definedName name="SAPBEXrevision" localSheetId="2" hidden="1">1</definedName>
    <definedName name="SAPBEXrevision">0</definedName>
    <definedName name="SAPBEXrevision_1" hidden="1">159</definedName>
    <definedName name="sapbexrevision2" hidden="1">6</definedName>
    <definedName name="SAPBEXsysID" localSheetId="2" hidden="1">"PBL"</definedName>
    <definedName name="SAPBEXsysID">"UGP"</definedName>
    <definedName name="SAPBEXwbID" localSheetId="2" hidden="1">"3JWXP1JGVR0V27DB0INATEIH7"</definedName>
    <definedName name="SAPBEXwbID">"3YMRPF30SCFTEVQQ8GP33VG4V"</definedName>
    <definedName name="SAPBEXwbID_1" hidden="1">"ER8Y4QNGQ0TZGTOU3DGOBEICT"</definedName>
    <definedName name="SAPBW" hidden="1">"0F7GQ2DYLD7G32V6COLPWB9JS"</definedName>
    <definedName name="SAPBW_DOWNLOAD_Q1" hidden="1">"4EKWXY5FHF4A1CVVTMJKIZE4F"</definedName>
    <definedName name="SAPFuncF4Help" localSheetId="2" hidden="1">_3944__FDSAUDITLINK__()</definedName>
    <definedName name="SAPFuncF4Help" hidden="1">_3944__FDSAUDITLINK__()</definedName>
    <definedName name="SAPFuncF9Help" hidden="1">#REF!()</definedName>
    <definedName name="SAPsysID">"708C5W7SBKP804JT78WJ0JNKI"</definedName>
    <definedName name="SAPwbID">"ARS"</definedName>
    <definedName name="Sara" localSheetId="2" hidden="1">{"cashcons",#N/A,FALSE,"CASHCONS";"cash7000",#N/A,FALSE,"CASH7000";"cash9000",#N/A,FALSE,"CASH9000";"assu7000",#N/A,FALSE,"ASSU7000";"assu9000",#N/A,FALSE,"ASSU9000";"rentroll",#N/A,FALSE,"RENTROLL";"expr7000",#N/A,FALSE,"EXPR7000";"expr9000",#N/A,FALSE,"EXPR9000"}</definedName>
    <definedName name="Sara" hidden="1">{"cashcons",#N/A,FALSE,"CASHCONS";"cash7000",#N/A,FALSE,"CASH7000";"cash9000",#N/A,FALSE,"CASH9000";"assu7000",#N/A,FALSE,"ASSU7000";"assu9000",#N/A,FALSE,"ASSU9000";"rentroll",#N/A,FALSE,"RENTROLL";"expr7000",#N/A,FALSE,"EXPR7000";"expr9000",#N/A,FALSE,"EXPR9000"}</definedName>
    <definedName name="Sara_2" localSheetId="2" hidden="1">{#N/A,#N/A,TRUE,"10 Yr Hold";#N/A,#N/A,TRUE,"7 Yr Hold";#N/A,#N/A,TRUE,"5 Yr Hold";#N/A,#N/A,TRUE,"3 Yr Hold"}</definedName>
    <definedName name="Sara_2" hidden="1">{#N/A,#N/A,TRUE,"10 Yr Hold";#N/A,#N/A,TRUE,"7 Yr Hold";#N/A,#N/A,TRUE,"5 Yr Hold";#N/A,#N/A,TRUE,"3 Yr Hold"}</definedName>
    <definedName name="saregs" localSheetId="2" hidden="1">{#N/A,#N/A,TRUE,"Historicals";#N/A,#N/A,TRUE,"Charts";#N/A,#N/A,TRUE,"Forecasts"}</definedName>
    <definedName name="saregs" hidden="1">{#N/A,#N/A,TRUE,"Historicals";#N/A,#N/A,TRUE,"Charts";#N/A,#N/A,TRUE,"Forecasts"}</definedName>
    <definedName name="sas" localSheetId="2" hidden="1">{"Outflow 1",#N/A,FALSE,"Outflows-Inflows";"Outflow 2",#N/A,FALSE,"Outflows-Inflows";"Inflow 1",#N/A,FALSE,"Outflows-Inflows";"Inflow 2",#N/A,FALSE,"Outflows-Inflows"}</definedName>
    <definedName name="sas" hidden="1">{"Outflow 1",#N/A,FALSE,"Outflows-Inflows";"Outflow 2",#N/A,FALSE,"Outflows-Inflows";"Inflow 1",#N/A,FALSE,"Outflows-Inflows";"Inflow 2",#N/A,FALSE,"Outflows-Inflows"}</definedName>
    <definedName name="sas_1" localSheetId="2" hidden="1">{"Outflow 1",#N/A,FALSE,"Outflows-Inflows";"Outflow 2",#N/A,FALSE,"Outflows-Inflows";"Inflow 1",#N/A,FALSE,"Outflows-Inflows";"Inflow 2",#N/A,FALSE,"Outflows-Inflows"}</definedName>
    <definedName name="sas_1" hidden="1">{"Outflow 1",#N/A,FALSE,"Outflows-Inflows";"Outflow 2",#N/A,FALSE,"Outflows-Inflows";"Inflow 1",#N/A,FALSE,"Outflows-Inflows";"Inflow 2",#N/A,FALSE,"Outflows-Inflows"}</definedName>
    <definedName name="sas_2" localSheetId="2" hidden="1">{"Outflow 1",#N/A,FALSE,"Outflows-Inflows";"Outflow 2",#N/A,FALSE,"Outflows-Inflows";"Inflow 1",#N/A,FALSE,"Outflows-Inflows";"Inflow 2",#N/A,FALSE,"Outflows-Inflows"}</definedName>
    <definedName name="sas_2" hidden="1">{"Outflow 1",#N/A,FALSE,"Outflows-Inflows";"Outflow 2",#N/A,FALSE,"Outflows-Inflows";"Inflow 1",#N/A,FALSE,"Outflows-Inflows";"Inflow 2",#N/A,FALSE,"Outflows-Inflows"}</definedName>
    <definedName name="sas_3" localSheetId="2" hidden="1">{"Outflow 1",#N/A,FALSE,"Outflows-Inflows";"Outflow 2",#N/A,FALSE,"Outflows-Inflows";"Inflow 1",#N/A,FALSE,"Outflows-Inflows";"Inflow 2",#N/A,FALSE,"Outflows-Inflows"}</definedName>
    <definedName name="sas_3" hidden="1">{"Outflow 1",#N/A,FALSE,"Outflows-Inflows";"Outflow 2",#N/A,FALSE,"Outflows-Inflows";"Inflow 1",#N/A,FALSE,"Outflows-Inflows";"Inflow 2",#N/A,FALSE,"Outflows-Inflows"}</definedName>
    <definedName name="sas_4" localSheetId="2" hidden="1">{"Outflow 1",#N/A,FALSE,"Outflows-Inflows";"Outflow 2",#N/A,FALSE,"Outflows-Inflows";"Inflow 1",#N/A,FALSE,"Outflows-Inflows";"Inflow 2",#N/A,FALSE,"Outflows-Inflows"}</definedName>
    <definedName name="sas_4" hidden="1">{"Outflow 1",#N/A,FALSE,"Outflows-Inflows";"Outflow 2",#N/A,FALSE,"Outflows-Inflows";"Inflow 1",#N/A,FALSE,"Outflows-Inflows";"Inflow 2",#N/A,FALSE,"Outflows-Inflows"}</definedName>
    <definedName name="sasa">#REF!</definedName>
    <definedName name="sasaaa">#REF!</definedName>
    <definedName name="sasas">#REF!</definedName>
    <definedName name="sasda" hidden="1">42181.8486574074</definedName>
    <definedName name="sasdfkj" localSheetId="2" hidden="1">{"FCB_ALL",#N/A,FALSE,"FCB"}</definedName>
    <definedName name="sasdfkj" hidden="1">{"FCB_ALL",#N/A,FALSE,"FCB"}</definedName>
    <definedName name="SAÜBEXsysID2" hidden="1">"BW1"</definedName>
    <definedName name="SavedDesignsNames" hidden="1">#REF!</definedName>
    <definedName name="SavedDesignsSelected" hidden="1">#REF!</definedName>
    <definedName name="SavingsPlan?">#REF!</definedName>
    <definedName name="SAWTELL" localSheetId="2" hidden="1">{#N/A,#N/A,TRUE,"MAIN FT TERM";#N/A,#N/A,TRUE,"MCI  FT TERM ";#N/A,#N/A,TRUE,"OC12 EQV"}</definedName>
    <definedName name="SAWTELL" hidden="1">{#N/A,#N/A,TRUE,"MAIN FT TERM";#N/A,#N/A,TRUE,"MCI  FT TERM ";#N/A,#N/A,TRUE,"OC12 EQV"}</definedName>
    <definedName name="sb" localSheetId="2" hidden="1">{"capital",#N/A,FALSE,"CAPITAL_DEP'N"}</definedName>
    <definedName name="sb" hidden="1">{"capital",#N/A,FALSE,"CAPITAL_DEP'N"}</definedName>
    <definedName name="SC">#REF!</definedName>
    <definedName name="Scale">#REF!</definedName>
    <definedName name="scaleatl">10000</definedName>
    <definedName name="scalelat">5000</definedName>
    <definedName name="scalepac">1000</definedName>
    <definedName name="SCalloc">INDEX(#REF!,MATCH(#REF!,#REF!,0),MATCH(#REF!,#REF!,0))*INDEX(#REF!,MATCH(#REF!,#REF!,0))</definedName>
    <definedName name="scancase">#REF!</definedName>
    <definedName name="Scarbo" localSheetId="2" hidden="1">{"COMBINED",#N/A,FALSE,"BALANCE SHEET 2";"KRONE",#N/A,FALSE,"BALANCE SHEET 2";"INTERSYSTEMS",#N/A,FALSE,"BALANCE SHEET 2"}</definedName>
    <definedName name="Scarbo" hidden="1">{"COMBINED",#N/A,FALSE,"BALANCE SHEET 2";"KRONE",#N/A,FALSE,"BALANCE SHEET 2";"INTERSYSTEMS",#N/A,FALSE,"BALANCE SHEET 2"}</definedName>
    <definedName name="scase">#REF!</definedName>
    <definedName name="SCEN">#REF!</definedName>
    <definedName name="scen_change" hidden="1">#REF!</definedName>
    <definedName name="scen_date1" hidden="1">34437.7679166667</definedName>
    <definedName name="scen_name1" hidden="1">"kredi"</definedName>
    <definedName name="scen_num" hidden="1">1</definedName>
    <definedName name="scen_user1" hidden="1">"ECZACIBAŞI - AVON KOZMETİK"</definedName>
    <definedName name="scen_value0" hidden="1">"3"</definedName>
    <definedName name="scen_value1" hidden="1">5920234.68567012</definedName>
    <definedName name="Scen_value2" hidden="1">{16700;16700;16700;16700;16700;16700;16700;16700;16700;16700;16700;16700;16700;16700;16700;16700;16700;16700;16700}</definedName>
    <definedName name="scenario">#REF!</definedName>
    <definedName name="scenario.1">#REF!</definedName>
    <definedName name="scenario.2">#REF!</definedName>
    <definedName name="scenario.3">#REF!</definedName>
    <definedName name="scenario.4">#REF!</definedName>
    <definedName name="Scenario_2">#REF!</definedName>
    <definedName name="Scenario_2b">#REF!</definedName>
    <definedName name="Scenario_2cont">#REF!</definedName>
    <definedName name="Scenario_3">#REF!</definedName>
    <definedName name="Scenario_4">#REF!</definedName>
    <definedName name="Scenario_Table">#REF!</definedName>
    <definedName name="scénario1" localSheetId="2" hidden="1">{"'standard'!$A$8:$C$109"}</definedName>
    <definedName name="scénario1" hidden="1">{"'standard'!$A$8:$C$109"}</definedName>
    <definedName name="scg" localSheetId="2" hidden="1">{"profit statement",#N/A,FALSE,"P&amp;L STATEMENT"}</definedName>
    <definedName name="scg" hidden="1">{"profit statement",#N/A,FALSE,"P&amp;L STATEMENT"}</definedName>
    <definedName name="sch" localSheetId="2" hidden="1">{"WACC_filecopy",#N/A,FALSE,"Inputs";"Beta_filecopy",#N/A,FALSE,"Inputs";"SCF_filecopy",#N/A,FALSE,"Inputs";"ProBS_filecopy",#N/A,FALSE,"Inputs";"BS_filecopy",#N/A,FALSE,"Inputs";"ProIS_filecopy",#N/A,FALSE,"Inputs";"IS_filecopy",#N/A,FALSE,"Inputs"}</definedName>
    <definedName name="sch" hidden="1">{"WACC_filecopy",#N/A,FALSE,"Inputs";"Beta_filecopy",#N/A,FALSE,"Inputs";"SCF_filecopy",#N/A,FALSE,"Inputs";"ProBS_filecopy",#N/A,FALSE,"Inputs";"BS_filecopy",#N/A,FALSE,"Inputs";"ProIS_filecopy",#N/A,FALSE,"Inputs";"IS_filecopy",#N/A,FALSE,"Inputs"}</definedName>
    <definedName name="SchBVar">#REF!</definedName>
    <definedName name="schC" localSheetId="2">{#N/A,#N/A,FALSE,"Combined LongSheet"}</definedName>
    <definedName name="schC">{#N/A,#N/A,FALSE,"Combined LongSheet"}</definedName>
    <definedName name="sched" localSheetId="2" hidden="1">{#N/A,"Mgmt Plan",TRUE,"Assumptions";#N/A,#N/A,TRUE,"Summary";#N/A,#N/A,TRUE,"DCF (Company)";#N/A,"Conservative",TRUE,"Assumptions";#N/A,#N/A,TRUE,"Summary";#N/A,#N/A,TRUE,"DCF (Company)";#N/A,"Synergies",TRUE,"Assumptions";#N/A,#N/A,TRUE,"Summary";#N/A,#N/A,TRUE,"DCF (Company)"}</definedName>
    <definedName name="sched" hidden="1">{#N/A,"Mgmt Plan",TRUE,"Assumptions";#N/A,#N/A,TRUE,"Summary";#N/A,#N/A,TRUE,"DCF (Company)";#N/A,"Conservative",TRUE,"Assumptions";#N/A,#N/A,TRUE,"Summary";#N/A,#N/A,TRUE,"DCF (Company)";#N/A,"Synergies",TRUE,"Assumptions";#N/A,#N/A,TRUE,"Summary";#N/A,#N/A,TRUE,"DCF (Company)"}</definedName>
    <definedName name="Sched_Pay">#REF!</definedName>
    <definedName name="Schedule">#REF!</definedName>
    <definedName name="Scheduled_Extra_Payments">#REF!</definedName>
    <definedName name="Scheduled_Monthly_Payment">#REF!</definedName>
    <definedName name="ScheduledNumberOfPayments">#REF!</definedName>
    <definedName name="ScheduledPayment">#REF!</definedName>
    <definedName name="score" localSheetId="2" hidden="1">{"detail",#N/A,FALSE,"mfg";"summary",#N/A,FALSE,"mfg"}</definedName>
    <definedName name="score" hidden="1">{"detail",#N/A,FALSE,"mfg";"summary",#N/A,FALSE,"mfg"}</definedName>
    <definedName name="score_conversion">#REF!</definedName>
    <definedName name="scorecardfy00" localSheetId="2" hidden="1">{"Comp_of_Price_Effect",#N/A,FALSE,"QTRDPVAR"}</definedName>
    <definedName name="scorecardfy00" hidden="1">{"Comp_of_Price_Effect",#N/A,FALSE,"QTRDPVAR"}</definedName>
    <definedName name="scott"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RAP" localSheetId="2" hidden="1">{"'subnets'!$A$1:$F$20"}</definedName>
    <definedName name="SCRAP" hidden="1">{"'subnets'!$A$1:$F$20"}</definedName>
    <definedName name="Script_Contracts">#REF!</definedName>
    <definedName name="sctrend">#REF!</definedName>
    <definedName name="sd" localSheetId="2" hidden="1">{"Summary",#N/A,TRUE,"Finmodel";"Returns Analysis",#N/A,TRUE,"Finmodel"}</definedName>
    <definedName name="sd" hidden="1">{#N/A,#N/A,FALSE,"Sheet1"}</definedName>
    <definedName name="sd_1">#REF!</definedName>
    <definedName name="sd_2">#REF!</definedName>
    <definedName name="sd_3" localSheetId="2" hidden="1">{"Summary",#N/A,TRUE,"Finmodel";"Returns Analysis",#N/A,TRUE,"Finmodel"}</definedName>
    <definedName name="sd_3" hidden="1">{"Summary",#N/A,TRUE,"Finmodel";"Returns Analysis",#N/A,TRUE,"Finmodel"}</definedName>
    <definedName name="SD_4" localSheetId="2" hidden="1">{#N/A,#N/A,FALSE,"Pharm";#N/A,#N/A,FALSE,"WWCM"}</definedName>
    <definedName name="SD_4" hidden="1">{#N/A,#N/A,FALSE,"Pharm";#N/A,#N/A,FALSE,"WWCM"}</definedName>
    <definedName name="sda" localSheetId="2" hidden="1">{#N/A,#N/A,FALSE,"TS";#N/A,#N/A,FALSE,"Combo";#N/A,#N/A,FALSE,"FAIR";#N/A,#N/A,FALSE,"RBC";#N/A,#N/A,FALSE,"xxxx";#N/A,#N/A,FALSE,"A_D";#N/A,#N/A,FALSE,"WACC";#N/A,#N/A,FALSE,"DCF";#N/A,#N/A,FALSE,"LBO";#N/A,#N/A,FALSE,"AcqMults";#N/A,#N/A,FALSE,"CompMults"}</definedName>
    <definedName name="sda" hidden="1">{#N/A,#N/A,FALSE,"TS";#N/A,#N/A,FALSE,"Combo";#N/A,#N/A,FALSE,"FAIR";#N/A,#N/A,FALSE,"RBC";#N/A,#N/A,FALSE,"xxxx";#N/A,#N/A,FALSE,"A_D";#N/A,#N/A,FALSE,"WACC";#N/A,#N/A,FALSE,"DCF";#N/A,#N/A,FALSE,"LBO";#N/A,#N/A,FALSE,"AcqMults";#N/A,#N/A,FALSE,"CompMults"}</definedName>
    <definedName name="sda_1" localSheetId="2" hidden="1">{#N/A,#N/A,FALSE,"TS";#N/A,#N/A,FALSE,"Combo";#N/A,#N/A,FALSE,"FAIR";#N/A,#N/A,FALSE,"RBC";#N/A,#N/A,FALSE,"xxxx";#N/A,#N/A,FALSE,"A_D";#N/A,#N/A,FALSE,"WACC";#N/A,#N/A,FALSE,"DCF";#N/A,#N/A,FALSE,"LBO";#N/A,#N/A,FALSE,"AcqMults";#N/A,#N/A,FALSE,"CompMults"}</definedName>
    <definedName name="sda_1" hidden="1">{#N/A,#N/A,FALSE,"TS";#N/A,#N/A,FALSE,"Combo";#N/A,#N/A,FALSE,"FAIR";#N/A,#N/A,FALSE,"RBC";#N/A,#N/A,FALSE,"xxxx";#N/A,#N/A,FALSE,"A_D";#N/A,#N/A,FALSE,"WACC";#N/A,#N/A,FALSE,"DCF";#N/A,#N/A,FALSE,"LBO";#N/A,#N/A,FALSE,"AcqMults";#N/A,#N/A,FALSE,"CompMults"}</definedName>
    <definedName name="sda_2" localSheetId="2" hidden="1">{#N/A,#N/A,FALSE,"TS";#N/A,#N/A,FALSE,"Combo";#N/A,#N/A,FALSE,"FAIR";#N/A,#N/A,FALSE,"RBC";#N/A,#N/A,FALSE,"xxxx";#N/A,#N/A,FALSE,"A_D";#N/A,#N/A,FALSE,"WACC";#N/A,#N/A,FALSE,"DCF";#N/A,#N/A,FALSE,"LBO";#N/A,#N/A,FALSE,"AcqMults";#N/A,#N/A,FALSE,"CompMults"}</definedName>
    <definedName name="sda_2" hidden="1">{#N/A,#N/A,FALSE,"TS";#N/A,#N/A,FALSE,"Combo";#N/A,#N/A,FALSE,"FAIR";#N/A,#N/A,FALSE,"RBC";#N/A,#N/A,FALSE,"xxxx";#N/A,#N/A,FALSE,"A_D";#N/A,#N/A,FALSE,"WACC";#N/A,#N/A,FALSE,"DCF";#N/A,#N/A,FALSE,"LBO";#N/A,#N/A,FALSE,"AcqMults";#N/A,#N/A,FALSE,"CompMults"}</definedName>
    <definedName name="sda_3" localSheetId="2" hidden="1">{#N/A,#N/A,FALSE,"TS";#N/A,#N/A,FALSE,"Combo";#N/A,#N/A,FALSE,"FAIR";#N/A,#N/A,FALSE,"RBC";#N/A,#N/A,FALSE,"xxxx";#N/A,#N/A,FALSE,"A_D";#N/A,#N/A,FALSE,"WACC";#N/A,#N/A,FALSE,"DCF";#N/A,#N/A,FALSE,"LBO";#N/A,#N/A,FALSE,"AcqMults";#N/A,#N/A,FALSE,"CompMults"}</definedName>
    <definedName name="sda_3" hidden="1">{#N/A,#N/A,FALSE,"TS";#N/A,#N/A,FALSE,"Combo";#N/A,#N/A,FALSE,"FAIR";#N/A,#N/A,FALSE,"RBC";#N/A,#N/A,FALSE,"xxxx";#N/A,#N/A,FALSE,"A_D";#N/A,#N/A,FALSE,"WACC";#N/A,#N/A,FALSE,"DCF";#N/A,#N/A,FALSE,"LBO";#N/A,#N/A,FALSE,"AcqMults";#N/A,#N/A,FALSE,"CompMults"}</definedName>
    <definedName name="sda_4" localSheetId="2" hidden="1">{#N/A,#N/A,FALSE,"TS";#N/A,#N/A,FALSE,"Combo";#N/A,#N/A,FALSE,"FAIR";#N/A,#N/A,FALSE,"RBC";#N/A,#N/A,FALSE,"xxxx";#N/A,#N/A,FALSE,"A_D";#N/A,#N/A,FALSE,"WACC";#N/A,#N/A,FALSE,"DCF";#N/A,#N/A,FALSE,"LBO";#N/A,#N/A,FALSE,"AcqMults";#N/A,#N/A,FALSE,"CompMults"}</definedName>
    <definedName name="sda_4" hidden="1">{#N/A,#N/A,FALSE,"TS";#N/A,#N/A,FALSE,"Combo";#N/A,#N/A,FALSE,"FAIR";#N/A,#N/A,FALSE,"RBC";#N/A,#N/A,FALSE,"xxxx";#N/A,#N/A,FALSE,"A_D";#N/A,#N/A,FALSE,"WACC";#N/A,#N/A,FALSE,"DCF";#N/A,#N/A,FALSE,"LBO";#N/A,#N/A,FALSE,"AcqMults";#N/A,#N/A,FALSE,"CompMults"}</definedName>
    <definedName name="sdaasd">#REF!</definedName>
    <definedName name="sdad" hidden="1">#REF!</definedName>
    <definedName name="sdadfs">#REF!</definedName>
    <definedName name="sdafasfde" localSheetId="2" hidden="1">{"'PAT list'!$C$1:$AA$32"}</definedName>
    <definedName name="sdafasfde" hidden="1">{"'PAT list'!$C$1:$AA$32"}</definedName>
    <definedName name="SDAFDASFSD" hidden="1">#REF!</definedName>
    <definedName name="sdafe" localSheetId="2" hidden="1">{"FCB_ALL",#N/A,FALSE,"FCB";"GREY_ALL",#N/A,FALSE,"GREY"}</definedName>
    <definedName name="sdafe" hidden="1">{"FCB_ALL",#N/A,FALSE,"FCB";"GREY_ALL",#N/A,FALSE,"GREY"}</definedName>
    <definedName name="sdafgs" localSheetId="2" hidden="1">{#N/A,#N/A,FALSE,"Pharm";#N/A,#N/A,FALSE,"WWCM"}</definedName>
    <definedName name="sdafgs" hidden="1">{#N/A,#N/A,FALSE,"Pharm";#N/A,#N/A,FALSE,"WWCM"}</definedName>
    <definedName name="sdafgs_1" localSheetId="2" hidden="1">{#N/A,#N/A,FALSE,"Pharm";#N/A,#N/A,FALSE,"WWCM"}</definedName>
    <definedName name="sdafgs_1" hidden="1">{#N/A,#N/A,FALSE,"Pharm";#N/A,#N/A,FALSE,"WWCM"}</definedName>
    <definedName name="sdafgs_2" localSheetId="2" hidden="1">{#N/A,#N/A,FALSE,"Pharm";#N/A,#N/A,FALSE,"WWCM"}</definedName>
    <definedName name="sdafgs_2" hidden="1">{#N/A,#N/A,FALSE,"Pharm";#N/A,#N/A,FALSE,"WWCM"}</definedName>
    <definedName name="sdafgs_3" localSheetId="2" hidden="1">{#N/A,#N/A,FALSE,"Pharm";#N/A,#N/A,FALSE,"WWCM"}</definedName>
    <definedName name="sdafgs_3" hidden="1">{#N/A,#N/A,FALSE,"Pharm";#N/A,#N/A,FALSE,"WWCM"}</definedName>
    <definedName name="sdafgs_4" localSheetId="2" hidden="1">{#N/A,#N/A,FALSE,"Pharm";#N/A,#N/A,FALSE,"WWCM"}</definedName>
    <definedName name="sdafgs_4" hidden="1">{#N/A,#N/A,FALSE,"Pharm";#N/A,#N/A,FALSE,"WWCM"}</definedName>
    <definedName name="sdaflkej" localSheetId="2" hidden="1">{"FCB_ALL",#N/A,FALSE,"FCB";"GREY_ALL",#N/A,FALSE,"GREY"}</definedName>
    <definedName name="sdaflkej" hidden="1">{"FCB_ALL",#N/A,FALSE,"FCB";"GREY_ALL",#N/A,FALSE,"GREY"}</definedName>
    <definedName name="sdafregfx" localSheetId="2" hidden="1">{#N/A,#N/A,TRUE,"Historicals";#N/A,#N/A,TRUE,"Charts";#N/A,#N/A,TRUE,"Forecasts"}</definedName>
    <definedName name="sdafregfx" hidden="1">{#N/A,#N/A,TRUE,"Historicals";#N/A,#N/A,TRUE,"Charts";#N/A,#N/A,TRUE,"Forecasts"}</definedName>
    <definedName name="sdafsda" localSheetId="2" hidden="1">{"JEPSLandscape",#N/A,FALSE,"JEPS";"JEPSPortrait",#N/A,FALSE,"JEPS"}</definedName>
    <definedName name="sdafsda" hidden="1">{"JEPSLandscape",#N/A,FALSE,"JEPS";"JEPSPortrait",#N/A,FALSE,"JEPS"}</definedName>
    <definedName name="sdafsdafsaf" localSheetId="2" hidden="1">{"wpocash",#N/A,FALSE,"WPOALLT";"wpoinc",#N/A,FALSE,"WPOALLT";"wpobroad",#N/A,FALSE,"WPOALLT";"wpocable",#N/A,FALSE,"WPOALLT";"wpoexcl",#N/A,FALSE,"WPOALLT";"wponwsweek",#N/A,FALSE,"WPOALLT";"wpopost",#N/A,FALSE,"WPOALLT"}</definedName>
    <definedName name="sdafsdafsaf" hidden="1">{"wpocash",#N/A,FALSE,"WPOALLT";"wpoinc",#N/A,FALSE,"WPOALLT";"wpobroad",#N/A,FALSE,"WPOALLT";"wpocable",#N/A,FALSE,"WPOALLT";"wpoexcl",#N/A,FALSE,"WPOALLT";"wponwsweek",#N/A,FALSE,"WPOALLT";"wpopost",#N/A,FALSE,"WPOALLT"}</definedName>
    <definedName name="sdafsdfasdfg" hidden="1">#REF!</definedName>
    <definedName name="sdafsdfzSDfasdf" localSheetId="2" hidden="1">{#N/A,#N/A,FALSE,"Sheet1"}</definedName>
    <definedName name="sdafsdfzSDfasdf" hidden="1">{#N/A,#N/A,FALSE,"Sheet1"}</definedName>
    <definedName name="sdas" localSheetId="2"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as_1" localSheetId="2" hidden="1">{"Total",#N/A,FALSE,"Six Fields";"PDP",#N/A,FALSE,"Six Fields";"PNP",#N/A,FALSE,"Six Fields";"PUD",#N/A,FALSE,"Six Fields";"Prob",#N/A,FALSE,"Six Fields"}</definedName>
    <definedName name="sdas_1" hidden="1">{"Total",#N/A,FALSE,"Six Fields";"PDP",#N/A,FALSE,"Six Fields";"PNP",#N/A,FALSE,"Six Fields";"PUD",#N/A,FALSE,"Six Fields";"Prob",#N/A,FALSE,"Six Fields"}</definedName>
    <definedName name="sdas_2" localSheetId="2" hidden="1">{"Total",#N/A,FALSE,"Six Fields";"PDP",#N/A,FALSE,"Six Fields";"PNP",#N/A,FALSE,"Six Fields";"PUD",#N/A,FALSE,"Six Fields";"Prob",#N/A,FALSE,"Six Fields"}</definedName>
    <definedName name="sdas_2" hidden="1">{"Total",#N/A,FALSE,"Six Fields";"PDP",#N/A,FALSE,"Six Fields";"PNP",#N/A,FALSE,"Six Fields";"PUD",#N/A,FALSE,"Six Fields";"Prob",#N/A,FALSE,"Six Fields"}</definedName>
    <definedName name="sdas_3" localSheetId="2" hidden="1">{"Total",#N/A,FALSE,"Six Fields";"PDP",#N/A,FALSE,"Six Fields";"PNP",#N/A,FALSE,"Six Fields";"PUD",#N/A,FALSE,"Six Fields";"Prob",#N/A,FALSE,"Six Fields"}</definedName>
    <definedName name="sdas_3" hidden="1">{"Total",#N/A,FALSE,"Six Fields";"PDP",#N/A,FALSE,"Six Fields";"PNP",#N/A,FALSE,"Six Fields";"PUD",#N/A,FALSE,"Six Fields";"Prob",#N/A,FALSE,"Six Fields"}</definedName>
    <definedName name="sdas_4" localSheetId="2" hidden="1">{"Total",#N/A,FALSE,"Six Fields";"PDP",#N/A,FALSE,"Six Fields";"PNP",#N/A,FALSE,"Six Fields";"PUD",#N/A,FALSE,"Six Fields";"Prob",#N/A,FALSE,"Six Fields"}</definedName>
    <definedName name="sdas_4" hidden="1">{"Total",#N/A,FALSE,"Six Fields";"PDP",#N/A,FALSE,"Six Fields";"PNP",#N/A,FALSE,"Six Fields";"PUD",#N/A,FALSE,"Six Fields";"Prob",#N/A,FALSE,"Six Fields"}</definedName>
    <definedName name="sdasd" localSheetId="2" hidden="1">{"FCB_ALL",#N/A,FALSE,"FCB";"GREY_ALL",#N/A,FALSE,"GREY"}</definedName>
    <definedName name="sdasd" hidden="1">{"FCB_ALL",#N/A,FALSE,"FCB";"GREY_ALL",#N/A,FALSE,"GREY"}</definedName>
    <definedName name="sdasdasd" hidden="1">#REF!</definedName>
    <definedName name="sdasdf">#REF!</definedName>
    <definedName name="sdddss" hidden="1">#REF!</definedName>
    <definedName name="SDDSF" localSheetId="2" hidden="1">{"fdsup://IBCentral/FAT Viewer?action=UPDATE&amp;creator=factset&amp;DOC_NAME=fat:reuters_qtrly_source_window.fat&amp;display_string=Audit&amp;DYN_ARGS=TRUE&amp;VAR:ID1=55271510&amp;VAR:RCODE=SCSI&amp;VAR:SDATE=20080699&amp;VAR:FREQ=Quarterly&amp;VAR:RELITEM=&amp;VAR:CURRENCY=&amp;VAR:CURRSOURCE=EXSH","ARE&amp;VAR:NATFREQ=QUARTERLY&amp;VAR:RFIELD=FINALIZED&amp;VAR:DB_TYPE=&amp;VAR:UNITS=M&amp;window=popup&amp;width=450&amp;height=300&amp;START_MAXIMIZED=FALSE"}</definedName>
    <definedName name="SDDSF" hidden="1">{"fdsup://IBCentral/FAT Viewer?action=UPDATE&amp;creator=factset&amp;DOC_NAME=fat:reuters_qtrly_source_window.fat&amp;display_string=Audit&amp;DYN_ARGS=TRUE&amp;VAR:ID1=55271510&amp;VAR:RCODE=SCSI&amp;VAR:SDATE=20080699&amp;VAR:FREQ=Quarterly&amp;VAR:RELITEM=&amp;VAR:CURRENCY=&amp;VAR:CURRSOURCE=EXSH","ARE&amp;VAR:NATFREQ=QUARTERLY&amp;VAR:RFIELD=FINALIZED&amp;VAR:DB_TYPE=&amp;VAR:UNITS=M&amp;window=popup&amp;width=450&amp;height=300&amp;START_MAXIMIZED=FALSE"}</definedName>
    <definedName name="sdertfser" hidden="1">"AR &amp; WIP Report"</definedName>
    <definedName name="sdertser" hidden="1">"2"</definedName>
    <definedName name="sdes" localSheetId="2" hidden="1">{"PACKAGE",#N/A,FALSE,"CM"}</definedName>
    <definedName name="sdes" hidden="1">{"PACKAGE",#N/A,FALSE,"CM"}</definedName>
    <definedName name="sdf" localSheetId="2">#REF!</definedName>
    <definedName name="sdf" hidden="1">{#N/A,#N/A,FALSE,"SUMMARY";#N/A,#N/A,FALSE,"mcsh";#N/A,#N/A,FALSE,"vol&amp;rev";#N/A,#N/A,FALSE,"wkgcap";#N/A,#N/A,FALSE,"DEPR&amp;DT";#N/A,#N/A,FALSE,"ASSETS";#N/A,#N/A,FALSE,"NI&amp;OTH&amp;DIV";#N/A,#N/A,FALSE,"CASHFLOW";#N/A,#N/A,FALSE,"CAPEMPL";#N/A,#N/A,FALSE,"ROCE"}</definedName>
    <definedName name="sdf_1" localSheetId="2" hidden="1">{#N/A,#N/A,FALSE,"SUMMARY";#N/A,#N/A,FALSE,"mcsh";#N/A,#N/A,FALSE,"vol&amp;rev";#N/A,#N/A,FALSE,"wkgcap";#N/A,#N/A,FALSE,"DEPR&amp;DT";#N/A,#N/A,FALSE,"ASSETS";#N/A,#N/A,FALSE,"NI&amp;OTH&amp;DIV";#N/A,#N/A,FALSE,"CASHFLOW";#N/A,#N/A,FALSE,"CAPEMPL";#N/A,#N/A,FALSE,"ROCE"}</definedName>
    <definedName name="sdf_1" hidden="1">{#N/A,#N/A,FALSE,"SUMMARY";#N/A,#N/A,FALSE,"mcsh";#N/A,#N/A,FALSE,"vol&amp;rev";#N/A,#N/A,FALSE,"wkgcap";#N/A,#N/A,FALSE,"DEPR&amp;DT";#N/A,#N/A,FALSE,"ASSETS";#N/A,#N/A,FALSE,"NI&amp;OTH&amp;DIV";#N/A,#N/A,FALSE,"CASHFLOW";#N/A,#N/A,FALSE,"CAPEMPL";#N/A,#N/A,FALSE,"ROCE"}</definedName>
    <definedName name="sdf_2" localSheetId="2" hidden="1">{#N/A,#N/A,FALSE,"Adj Proj";#N/A,#N/A,FALSE,"Sheet1";#N/A,#N/A,FALSE,"LBO";#N/A,#N/A,FALSE,"LBOMER";#N/A,#N/A,FALSE,"WACC";#N/A,#N/A,FALSE,"DCF";#N/A,#N/A,FALSE,"DCFMER";#N/A,#N/A,FALSE,"Pooling";#N/A,#N/A,FALSE,"income";#N/A,#N/A,FALSE,"Offer"}</definedName>
    <definedName name="sdf_2" hidden="1">{#N/A,#N/A,FALSE,"Adj Proj";#N/A,#N/A,FALSE,"Sheet1";#N/A,#N/A,FALSE,"LBO";#N/A,#N/A,FALSE,"LBOMER";#N/A,#N/A,FALSE,"WACC";#N/A,#N/A,FALSE,"DCF";#N/A,#N/A,FALSE,"DCFMER";#N/A,#N/A,FALSE,"Pooling";#N/A,#N/A,FALSE,"income";#N/A,#N/A,FALSE,"Offer"}</definedName>
    <definedName name="sdf_3" localSheetId="2" hidden="1">{#N/A,#N/A,FALSE,"Adj Proj";#N/A,#N/A,FALSE,"Sheet1";#N/A,#N/A,FALSE,"LBO";#N/A,#N/A,FALSE,"LBOMER";#N/A,#N/A,FALSE,"WACC";#N/A,#N/A,FALSE,"DCF";#N/A,#N/A,FALSE,"DCFMER";#N/A,#N/A,FALSE,"Pooling";#N/A,#N/A,FALSE,"income";#N/A,#N/A,FALSE,"Offer"}</definedName>
    <definedName name="sdf_3" hidden="1">{#N/A,#N/A,FALSE,"Adj Proj";#N/A,#N/A,FALSE,"Sheet1";#N/A,#N/A,FALSE,"LBO";#N/A,#N/A,FALSE,"LBOMER";#N/A,#N/A,FALSE,"WACC";#N/A,#N/A,FALSE,"DCF";#N/A,#N/A,FALSE,"DCFMER";#N/A,#N/A,FALSE,"Pooling";#N/A,#N/A,FALSE,"income";#N/A,#N/A,FALSE,"Offer"}</definedName>
    <definedName name="sdf_4" localSheetId="2" hidden="1">{#N/A,#N/A,FALSE,"Adj Proj";#N/A,#N/A,FALSE,"Sheet1";#N/A,#N/A,FALSE,"LBO";#N/A,#N/A,FALSE,"LBOMER";#N/A,#N/A,FALSE,"WACC";#N/A,#N/A,FALSE,"DCF";#N/A,#N/A,FALSE,"DCFMER";#N/A,#N/A,FALSE,"Pooling";#N/A,#N/A,FALSE,"income";#N/A,#N/A,FALSE,"Offer"}</definedName>
    <definedName name="sdf_4" hidden="1">{#N/A,#N/A,FALSE,"Adj Proj";#N/A,#N/A,FALSE,"Sheet1";#N/A,#N/A,FALSE,"LBO";#N/A,#N/A,FALSE,"LBOMER";#N/A,#N/A,FALSE,"WACC";#N/A,#N/A,FALSE,"DCF";#N/A,#N/A,FALSE,"DCFMER";#N/A,#N/A,FALSE,"Pooling";#N/A,#N/A,FALSE,"income";#N/A,#N/A,FALSE,"Offer"}</definedName>
    <definedName name="sdfa" hidden="1">#REF!</definedName>
    <definedName name="SDFa_1" localSheetId="2" hidden="1">{#N/A,#N/A,FALSE,"Aging Summary";#N/A,#N/A,FALSE,"Ratio Analysis";#N/A,#N/A,FALSE,"Test 120 Day Accts";#N/A,#N/A,FALSE,"Tickmarks"}</definedName>
    <definedName name="SDFa_1" hidden="1">{#N/A,#N/A,FALSE,"Aging Summary";#N/A,#N/A,FALSE,"Ratio Analysis";#N/A,#N/A,FALSE,"Test 120 Day Accts";#N/A,#N/A,FALSE,"Tickmarks"}</definedName>
    <definedName name="sdfas" localSheetId="2" hidden="1">{"msc sw feat summary",#N/A,FALSE,"MSC SW Features v. 1.1."}</definedName>
    <definedName name="sdfas" hidden="1">{"msc sw feat summary",#N/A,FALSE,"MSC SW Features v. 1.1."}</definedName>
    <definedName name="sdfasdf" hidden="1">#REF!</definedName>
    <definedName name="sdfasdfsd"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gqearg" localSheetId="2" hidden="1">{"Capex by project",#N/A,FALSE,"Capex by Project"}</definedName>
    <definedName name="sdfasgqearg" hidden="1">{"Capex by project",#N/A,FALSE,"Capex by Project"}</definedName>
    <definedName name="sdfasr" localSheetId="2" hidden="1">{"FCB_ALL",#N/A,FALSE,"FCB"}</definedName>
    <definedName name="sdfasr" hidden="1">{"FCB_ALL",#N/A,FALSE,"FCB"}</definedName>
    <definedName name="sdfass" localSheetId="2" hidden="1">{"Outflow 1",#N/A,FALSE,"Outflows-Inflows";"Outflow 2",#N/A,FALSE,"Outflows-Inflows";"Inflow 1",#N/A,FALSE,"Outflows-Inflows";"Inflow 2",#N/A,FALSE,"Outflows-Inflows"}</definedName>
    <definedName name="sdfass" hidden="1">{"Outflow 1",#N/A,FALSE,"Outflows-Inflows";"Outflow 2",#N/A,FALSE,"Outflows-Inflows";"Inflow 1",#N/A,FALSE,"Outflows-Inflows";"Inflow 2",#N/A,FALSE,"Outflows-Inflows"}</definedName>
    <definedName name="sdfass_1" localSheetId="2" hidden="1">{"Outflow 1",#N/A,FALSE,"Outflows-Inflows";"Outflow 2",#N/A,FALSE,"Outflows-Inflows";"Inflow 1",#N/A,FALSE,"Outflows-Inflows";"Inflow 2",#N/A,FALSE,"Outflows-Inflows"}</definedName>
    <definedName name="sdfass_1" hidden="1">{"Outflow 1",#N/A,FALSE,"Outflows-Inflows";"Outflow 2",#N/A,FALSE,"Outflows-Inflows";"Inflow 1",#N/A,FALSE,"Outflows-Inflows";"Inflow 2",#N/A,FALSE,"Outflows-Inflows"}</definedName>
    <definedName name="sdfass_2" localSheetId="2" hidden="1">{"Outflow 1",#N/A,FALSE,"Outflows-Inflows";"Outflow 2",#N/A,FALSE,"Outflows-Inflows";"Inflow 1",#N/A,FALSE,"Outflows-Inflows";"Inflow 2",#N/A,FALSE,"Outflows-Inflows"}</definedName>
    <definedName name="sdfass_2" hidden="1">{"Outflow 1",#N/A,FALSE,"Outflows-Inflows";"Outflow 2",#N/A,FALSE,"Outflows-Inflows";"Inflow 1",#N/A,FALSE,"Outflows-Inflows";"Inflow 2",#N/A,FALSE,"Outflows-Inflows"}</definedName>
    <definedName name="sdfass_3" localSheetId="2" hidden="1">{"Outflow 1",#N/A,FALSE,"Outflows-Inflows";"Outflow 2",#N/A,FALSE,"Outflows-Inflows";"Inflow 1",#N/A,FALSE,"Outflows-Inflows";"Inflow 2",#N/A,FALSE,"Outflows-Inflows"}</definedName>
    <definedName name="sdfass_3" hidden="1">{"Outflow 1",#N/A,FALSE,"Outflows-Inflows";"Outflow 2",#N/A,FALSE,"Outflows-Inflows";"Inflow 1",#N/A,FALSE,"Outflows-Inflows";"Inflow 2",#N/A,FALSE,"Outflows-Inflows"}</definedName>
    <definedName name="sdfass_4" localSheetId="2" hidden="1">{"Outflow 1",#N/A,FALSE,"Outflows-Inflows";"Outflow 2",#N/A,FALSE,"Outflows-Inflows";"Inflow 1",#N/A,FALSE,"Outflows-Inflows";"Inflow 2",#N/A,FALSE,"Outflows-Inflows"}</definedName>
    <definedName name="sdfass_4" hidden="1">{"Outflow 1",#N/A,FALSE,"Outflows-Inflows";"Outflow 2",#N/A,FALSE,"Outflows-Inflows";"Inflow 1",#N/A,FALSE,"Outflows-Inflows";"Inflow 2",#N/A,FALSE,"Outflows-Inflows"}</definedName>
    <definedName name="sdfd" hidden="1">39776.6940625</definedName>
    <definedName name="sdfdfgdfg" hidden="1">#REF!</definedName>
    <definedName name="sdfds" localSheetId="2" hidden="1">{"'Standalone List Price Trends'!$A$1:$X$56"}</definedName>
    <definedName name="sdfds" hidden="1">{"'Standalone List Price Trends'!$A$1:$X$56"}</definedName>
    <definedName name="sdfdsaf" localSheetId="2" hidden="1">{"incomemth",#N/A,TRUE,"forecast01";"incpercentmth",#N/A,TRUE,"forecast01";"balancemth",#N/A,TRUE,"forecast01";"cashmth",#N/A,TRUE,"forecast01";"cov2mth",#N/A,TRUE,"forecast01";"prbexp",#N/A,TRUE,"forecast01";"prbcap",#N/A,TRUE,"forecast01";"coalconsultants",#N/A,TRUE,"forecast01";"prbsum",#N/A,TRUE,"forecast01"}</definedName>
    <definedName name="sdfdsaf" hidden="1">{"incomemth",#N/A,TRUE,"forecast01";"incpercentmth",#N/A,TRUE,"forecast01";"balancemth",#N/A,TRUE,"forecast01";"cashmth",#N/A,TRUE,"forecast01";"cov2mth",#N/A,TRUE,"forecast01";"prbexp",#N/A,TRUE,"forecast01";"prbcap",#N/A,TRUE,"forecast01";"coalconsultants",#N/A,TRUE,"forecast01";"prbsum",#N/A,TRUE,"forecast01"}</definedName>
    <definedName name="sdfdsf" localSheetId="2" hidden="1">{"FCB_ALL",#N/A,FALSE,"FCB";"GREY_ALL",#N/A,FALSE,"GREY"}</definedName>
    <definedName name="sdfdsf" hidden="1">{"FCB_ALL",#N/A,FALSE,"FCB";"GREY_ALL",#N/A,FALSE,"GREY"}</definedName>
    <definedName name="sdff">#REF!,#REF!</definedName>
    <definedName name="sdffas" hidden="1">"45KWKCK0GV0YWVPP8J4R3JESN"</definedName>
    <definedName name="sdfg" localSheetId="2" hidden="1">{"JEPSLandscape",#N/A,FALSE,"JEPS";"JEPSPortrait",#N/A,FALSE,"JEPS"}</definedName>
    <definedName name="sdfg" hidden="1">{#N/A,#N/A,FALSE,"Aging Summary";#N/A,#N/A,FALSE,"Ratio Analysis";#N/A,#N/A,FALSE,"Test 120 Day Accts";#N/A,#N/A,FALSE,"Tickmarks"}</definedName>
    <definedName name="sdfg_1" localSheetId="2">#REF!</definedName>
    <definedName name="sdfg_1" hidden="1">{#N/A,#N/A,FALSE,"Aging Summary";#N/A,#N/A,FALSE,"Ratio Analysis";#N/A,#N/A,FALSE,"Test 120 Day Accts";#N/A,#N/A,FALSE,"Tickmarks"}</definedName>
    <definedName name="sdfg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_1" localSheetId="2" hidden="1">{#N/A,#N/A,FALSE,"Aging Summary";#N/A,#N/A,FALSE,"Ratio Analysis";#N/A,#N/A,FALSE,"Test 120 Day Accts";#N/A,#N/A,FALSE,"Tickmarks"}</definedName>
    <definedName name="sdfga_1" hidden="1">{#N/A,#N/A,FALSE,"Aging Summary";#N/A,#N/A,FALSE,"Ratio Analysis";#N/A,#N/A,FALSE,"Test 120 Day Accts";#N/A,#N/A,FALSE,"Tickmarks"}</definedName>
    <definedName name="sdfghbfdhj" localSheetId="2" hidden="1">{#N/A,#N/A,FALSE,"Combined";#N/A,#N/A,FALSE,"Texas";#N/A,#N/A,FALSE,"Excl_Texas"}</definedName>
    <definedName name="sdfghbfdhj" hidden="1">{#N/A,#N/A,FALSE,"Combined";#N/A,#N/A,FALSE,"Texas";#N/A,#N/A,FALSE,"Excl_Texas"}</definedName>
    <definedName name="sdfgrg" localSheetId="2" hidden="1">{"profit statement",#N/A,FALSE,"P&amp;L STATEMENT"}</definedName>
    <definedName name="sdfgrg" hidden="1">{"profit statement",#N/A,FALSE,"P&amp;L STATEMENT"}</definedName>
    <definedName name="sdfgrsta" localSheetId="2" hidden="1">{"var_page",#N/A,FALSE,"template"}</definedName>
    <definedName name="sdfgrsta" hidden="1">{"var_page",#N/A,FALSE,"template"}</definedName>
    <definedName name="sdfgs" localSheetId="2" hidden="1">{"Normal View",#N/A,TRUE,"Lead Schedule";"Profit and Loss account",#N/A,TRUE,"US Schedules";"Causal Schedule",#N/A,TRUE,"US Inputs";"Normal View",#N/A,TRUE,"Membership Summary";"Normal View",#N/A,TRUE,"Exchanges Summary";"Normal View",#N/A,TRUE,"Travel Summary";"Normal View",#N/A,TRUE,"Other Revenue Summary";"Normal View",#N/A,TRUE,"Year on Year Cost Summary";"Normal View",#N/A,TRUE,"Staff Costs Summary";"Normal View",#N/A,TRUE,"Cost Summary";"Normal View",#N/A,TRUE,"Fixed Costs";"Normal View",#N/A,TRUE,"Flexed Variable Costs";"Normal View",#N/A,TRUE,"Existing Discretionary";"Normal View",#N/A,TRUE,"Exst Discretionary Expln";"Normal View",#N/A,TRUE,"New Initiatives";"Normal View",#N/A,TRUE,"New Initiatives Expln";"Total Additions 1996",#N/A,TRUE,"Total Heads";#N/A,#N/A,TRUE,"Heads Justifications 96";"Total Additions 1997",#N/A,TRUE,"Total Heads";"Normal View",#N/A,TRUE,"Heads Justifications 97";"Capex by project",#N/A,TRUE,"Capex by Project";"Normal View",#N/A,TRUE,"Capex Justification";"Marketing Expenses",#N/A,TRUE,"US Inputs";"Normal View",#N/A,TRUE,"Prices input";"Normal View",#N/A,TRUE,"Cash Flow";"Normal View",#N/A,TRUE,"Balance Sheet Summary"}</definedName>
    <definedName name="sdfgs" hidden="1">{"Normal View",#N/A,TRUE,"Lead Schedule";"Profit and Loss account",#N/A,TRUE,"US Schedules";"Causal Schedule",#N/A,TRUE,"US Inputs";"Normal View",#N/A,TRUE,"Membership Summary";"Normal View",#N/A,TRUE,"Exchanges Summary";"Normal View",#N/A,TRUE,"Travel Summary";"Normal View",#N/A,TRUE,"Other Revenue Summary";"Normal View",#N/A,TRUE,"Year on Year Cost Summary";"Normal View",#N/A,TRUE,"Staff Costs Summary";"Normal View",#N/A,TRUE,"Cost Summary";"Normal View",#N/A,TRUE,"Fixed Costs";"Normal View",#N/A,TRUE,"Flexed Variable Costs";"Normal View",#N/A,TRUE,"Existing Discretionary";"Normal View",#N/A,TRUE,"Exst Discretionary Expln";"Normal View",#N/A,TRUE,"New Initiatives";"Normal View",#N/A,TRUE,"New Initiatives Expln";"Total Additions 1996",#N/A,TRUE,"Total Heads";#N/A,#N/A,TRUE,"Heads Justifications 96";"Total Additions 1997",#N/A,TRUE,"Total Heads";"Normal View",#N/A,TRUE,"Heads Justifications 97";"Capex by project",#N/A,TRUE,"Capex by Project";"Normal View",#N/A,TRUE,"Capex Justification";"Marketing Expenses",#N/A,TRUE,"US Inputs";"Normal View",#N/A,TRUE,"Prices input";"Normal View",#N/A,TRUE,"Cash Flow";"Normal View",#N/A,TRUE,"Balance Sheet Summary"}</definedName>
    <definedName name="sdfgs5rtsdrgsdfgre" localSheetId="2" hidden="1">{"sga expense",#N/A,FALSE,"S,G&amp;A EXP"}</definedName>
    <definedName name="sdfgs5rtsdrgsdfgre" hidden="1">{"sga expense",#N/A,FALSE,"S,G&amp;A EXP"}</definedName>
    <definedName name="sdfgsdf" localSheetId="2" hidden="1">{#N/A,#N/A,FALSE,"Aging Summary";#N/A,#N/A,FALSE,"Ratio Analysis";#N/A,#N/A,FALSE,"Test 120 Day Accts";#N/A,#N/A,FALSE,"Tickmarks"}</definedName>
    <definedName name="sdfgsdf" hidden="1">{#N/A,#N/A,FALSE,"Aging Summary";#N/A,#N/A,FALSE,"Ratio Analysis";#N/A,#N/A,FALSE,"Test 120 Day Accts";#N/A,#N/A,FALSE,"Tickmarks"}</definedName>
    <definedName name="SDFGSDFG" hidden="1">"197;206;223;255;248;151;29;75;164;233;156;6;121;72;44;18;183;112;253;247;202;199;171;110;159;43;143;166;158;248;100;193"</definedName>
    <definedName name="sdfgsdfsdafg"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sdfgsdfsdafg"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sdfgsdftrg" localSheetId="2" hidden="1">{"works expense",#N/A,FALSE,"WORKS EXPENSE"}</definedName>
    <definedName name="sdfgsdftrg" hidden="1">{"works expense",#N/A,FALSE,"WORKS EXPENSE"}</definedName>
    <definedName name="sdfgsdrg" localSheetId="2" hidden="1">{"capital",#N/A,FALSE,"CAPITAL_DEP'N"}</definedName>
    <definedName name="sdfgsdrg" hidden="1">{"capital",#N/A,FALSE,"CAPITAL_DEP'N"}</definedName>
    <definedName name="sdfgsf" localSheetId="2" hidden="1">{"works expense",#N/A,FALSE,"WORKS EXPENSE"}</definedName>
    <definedName name="sdfgsf" hidden="1">{"works expense",#N/A,FALSE,"WORKS EXPENSE"}</definedName>
    <definedName name="sdfgsgdsh54" hidden="1">#REF!</definedName>
    <definedName name="sdfgsrgr" localSheetId="2" hidden="1">{"profit statement",#N/A,FALSE,"P&amp;L STATEMENT"}</definedName>
    <definedName name="sdfgsrgr" hidden="1">{"profit statement",#N/A,FALSE,"P&amp;L STATEMENT"}</definedName>
    <definedName name="sdfgty"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sdfgty"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sdfh" localSheetId="2" hidden="1">{"FCB_ALL",#N/A,FALSE,"FCB"}</definedName>
    <definedName name="sdfh" hidden="1">{"FCB_ALL",#N/A,FALSE,"FCB"}</definedName>
    <definedName name="sdfh_1" localSheetId="2" hidden="1">{#N/A,#N/A,FALSE,"Pharm";#N/A,#N/A,FALSE,"WWCM"}</definedName>
    <definedName name="sdfh_1" hidden="1">{#N/A,#N/A,FALSE,"Pharm";#N/A,#N/A,FALSE,"WWCM"}</definedName>
    <definedName name="sdfh_2" localSheetId="2" hidden="1">{#N/A,#N/A,FALSE,"Pharm";#N/A,#N/A,FALSE,"WWCM"}</definedName>
    <definedName name="sdfh_2" hidden="1">{#N/A,#N/A,FALSE,"Pharm";#N/A,#N/A,FALSE,"WWCM"}</definedName>
    <definedName name="sdfh_3" localSheetId="2" hidden="1">{#N/A,#N/A,FALSE,"Pharm";#N/A,#N/A,FALSE,"WWCM"}</definedName>
    <definedName name="sdfh_3" hidden="1">{#N/A,#N/A,FALSE,"Pharm";#N/A,#N/A,FALSE,"WWCM"}</definedName>
    <definedName name="sdfh_4" localSheetId="2" hidden="1">{#N/A,#N/A,FALSE,"Pharm";#N/A,#N/A,FALSE,"WWCM"}</definedName>
    <definedName name="sdfh_4" hidden="1">{#N/A,#N/A,FALSE,"Pharm";#N/A,#N/A,FALSE,"WWCM"}</definedName>
    <definedName name="SDFHG" localSheetId="2" hidden="1">{"Agg Output",#N/A,FALSE,"Operational Drivers Output";"NW Output",#N/A,FALSE,"Operational Drivers Output";"South Output",#N/A,FALSE,"Operational Drivers Output";"Central Output",#N/A,FALSE,"Operational Drivers Output"}</definedName>
    <definedName name="SDFHG" hidden="1">{"Agg Output",#N/A,FALSE,"Operational Drivers Output";"NW Output",#N/A,FALSE,"Operational Drivers Output";"South Output",#N/A,FALSE,"Operational Drivers Output";"Central Output",#N/A,FALSE,"Operational Drivers Output"}</definedName>
    <definedName name="sdfjjj" localSheetId="2" hidden="1">{#N/A,#N/A,FALSE,"By State";#N/A,#N/A,FALSE,"Ohio";#N/A,#N/A,FALSE,"Indiana";#N/A,#N/A,FALSE,"Kentucky";#N/A,#N/A,FALSE,"House";#N/A,#N/A,FALSE,"Other";#N/A,#N/A,FALSE,"TX Assumed";#N/A,#N/A,FALSE,"Grand Total"}</definedName>
    <definedName name="sdfjjj" hidden="1">{#N/A,#N/A,FALSE,"By State";#N/A,#N/A,FALSE,"Ohio";#N/A,#N/A,FALSE,"Indiana";#N/A,#N/A,FALSE,"Kentucky";#N/A,#N/A,FALSE,"House";#N/A,#N/A,FALSE,"Other";#N/A,#N/A,FALSE,"TX Assumed";#N/A,#N/A,FALSE,"Grand Total"}</definedName>
    <definedName name="sdflkj" localSheetId="2" hidden="1">{"incomemth",#N/A,TRUE,"forecast01";"incpercentmth",#N/A,TRUE,"forecast01";"balancemth",#N/A,TRUE,"forecast01";"cashmth",#N/A,TRUE,"forecast01";"cov2mth",#N/A,TRUE,"forecast01";"prbexp",#N/A,TRUE,"forecast01";"prbcap",#N/A,TRUE,"forecast01";"coalconsultants",#N/A,TRUE,"forecast01";"prbsum",#N/A,TRUE,"forecast01"}</definedName>
    <definedName name="sdflkj" hidden="1">{"incomemth",#N/A,TRUE,"forecast01";"incpercentmth",#N/A,TRUE,"forecast01";"balancemth",#N/A,TRUE,"forecast01";"cashmth",#N/A,TRUE,"forecast01";"cov2mth",#N/A,TRUE,"forecast01";"prbexp",#N/A,TRUE,"forecast01";"prbcap",#N/A,TRUE,"forecast01";"coalconsultants",#N/A,TRUE,"forecast01";"prbsum",#N/A,TRUE,"forecast01"}</definedName>
    <definedName name="sdfr" hidden="1">#REF!</definedName>
    <definedName name="SDFRGTRE" hidden="1">"083096084083070104058100054102103101057"</definedName>
    <definedName name="sdfs" localSheetId="2" hidden="1">{#N/A,#N/A,FALSE,"Projections";#N/A,#N/A,FALSE,"Multiples Valuation";#N/A,#N/A,FALSE,"LBO";#N/A,#N/A,FALSE,"Multiples_Sensitivity";#N/A,#N/A,FALSE,"Summary"}</definedName>
    <definedName name="sdfs" hidden="1">{#N/A,#N/A,FALSE,"Projections";#N/A,#N/A,FALSE,"Multiples Valuation";#N/A,#N/A,FALSE,"LBO";#N/A,#N/A,FALSE,"Multiples_Sensitivity";#N/A,#N/A,FALSE,"Summary"}</definedName>
    <definedName name="sdfs_1" localSheetId="2" hidden="1">{#N/A,#N/A,FALSE,"Projections";#N/A,#N/A,FALSE,"Multiples Valuation";#N/A,#N/A,FALSE,"LBO";#N/A,#N/A,FALSE,"Multiples_Sensitivity";#N/A,#N/A,FALSE,"Summary"}</definedName>
    <definedName name="sdfs_1" hidden="1">{#N/A,#N/A,FALSE,"Projections";#N/A,#N/A,FALSE,"Multiples Valuation";#N/A,#N/A,FALSE,"LBO";#N/A,#N/A,FALSE,"Multiples_Sensitivity";#N/A,#N/A,FALSE,"Summary"}</definedName>
    <definedName name="sdfs_2" localSheetId="2" hidden="1">{#N/A,#N/A,FALSE,"Projections";#N/A,#N/A,FALSE,"Multiples Valuation";#N/A,#N/A,FALSE,"LBO";#N/A,#N/A,FALSE,"Multiples_Sensitivity";#N/A,#N/A,FALSE,"Summary"}</definedName>
    <definedName name="sdfs_2" hidden="1">{#N/A,#N/A,FALSE,"Projections";#N/A,#N/A,FALSE,"Multiples Valuation";#N/A,#N/A,FALSE,"LBO";#N/A,#N/A,FALSE,"Multiples_Sensitivity";#N/A,#N/A,FALSE,"Summary"}</definedName>
    <definedName name="sdfs_3" localSheetId="2" hidden="1">{#N/A,#N/A,FALSE,"Projections";#N/A,#N/A,FALSE,"Multiples Valuation";#N/A,#N/A,FALSE,"LBO";#N/A,#N/A,FALSE,"Multiples_Sensitivity";#N/A,#N/A,FALSE,"Summary"}</definedName>
    <definedName name="sdfs_3" hidden="1">{#N/A,#N/A,FALSE,"Projections";#N/A,#N/A,FALSE,"Multiples Valuation";#N/A,#N/A,FALSE,"LBO";#N/A,#N/A,FALSE,"Multiples_Sensitivity";#N/A,#N/A,FALSE,"Summary"}</definedName>
    <definedName name="sdfs_4" localSheetId="2" hidden="1">{#N/A,#N/A,FALSE,"Projections";#N/A,#N/A,FALSE,"Multiples Valuation";#N/A,#N/A,FALSE,"LBO";#N/A,#N/A,FALSE,"Multiples_Sensitivity";#N/A,#N/A,FALSE,"Summary"}</definedName>
    <definedName name="sdfs_4" hidden="1">{#N/A,#N/A,FALSE,"Projections";#N/A,#N/A,FALSE,"Multiples Valuation";#N/A,#N/A,FALSE,"LBO";#N/A,#N/A,FALSE,"Multiples_Sensitivity";#N/A,#N/A,FALSE,"Summary"}</definedName>
    <definedName name="sdfsadfaasf"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d" localSheetId="2"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sdfsd"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sdfsdaf" localSheetId="2" hidden="1">{#N/A,#N/A,FALSE,"Variance";#N/A,#N/A,FALSE,"Var_Core";#N/A,#N/A,FALSE,"Var_Noncore";#N/A,#N/A,FALSE,"FCST Var";#N/A,#N/A,FALSE,"FCST Var_Core";#N/A,#N/A,FALSE,"FCST Var_Noncore"}</definedName>
    <definedName name="sdfsdaf" hidden="1">{#N/A,#N/A,FALSE,"Variance";#N/A,#N/A,FALSE,"Var_Core";#N/A,#N/A,FALSE,"Var_Noncore";#N/A,#N/A,FALSE,"FCST Var";#N/A,#N/A,FALSE,"FCST Var_Core";#N/A,#N/A,FALSE,"FCST Var_Noncore"}</definedName>
    <definedName name="sdfsdf" localSheetId="2" hidden="1">{#N/A,#N/A,FALSE,"By Product"}</definedName>
    <definedName name="sdfsdf" hidden="1">{#N/A,#N/A,FALSE,"Total";#N/A,#N/A,FALSE,"ProjNet";#N/A,#N/A,FALSE,"DdgPlns";#N/A,#N/A,FALSE,"DLWeb";#N/A,#N/A,FALSE,"CAPOffcOnln";#N/A,#N/A,FALSE,"Directrs";#N/A,#N/A,FALSE,"CAD";#N/A,#N/A,FALSE,"SwtsSpec";#N/A,#N/A,FALSE,"ProdNews";#N/A,#N/A,FALSE,"Infrastrc";#N/A,#N/A,FALSE,"Mkting"}</definedName>
    <definedName name="sdfsdfsdf" localSheetId="2" hidden="1">{#N/A,#N/A,TRUE,"DCF Summary (2)";#N/A,#N/A,TRUE,"DCF Summary";#N/A,"Middle Case Drivers",TRUE,"DCF"}</definedName>
    <definedName name="sdfsdfsdf" hidden="1">{#N/A,#N/A,TRUE,"DCF Summary (2)";#N/A,#N/A,TRUE,"DCF Summary";#N/A,"Middle Case Drivers",TRUE,"DCF"}</definedName>
    <definedName name="sdfsdfsdfsafsdf" localSheetId="2" hidden="1">{"FCB_ALL",#N/A,FALSE,"FCB"}</definedName>
    <definedName name="sdfsdfsdfsafsdf" hidden="1">{"FCB_ALL",#N/A,FALSE,"FCB"}</definedName>
    <definedName name="sdft" localSheetId="2" hidden="1">{#N/A,#N/A,FALSE,"SUMMARY";#N/A,#N/A,FALSE,"mcsh";#N/A,#N/A,FALSE,"vol&amp;rev";#N/A,#N/A,FALSE,"wkgcap";#N/A,#N/A,FALSE,"DEPR&amp;DT";#N/A,#N/A,FALSE,"ASSETS";#N/A,#N/A,FALSE,"NI&amp;OTH&amp;DIV";#N/A,#N/A,FALSE,"CASHFLOW";#N/A,#N/A,FALSE,"CAPEMPL";#N/A,#N/A,FALSE,"ROCE"}</definedName>
    <definedName name="sdft" hidden="1">{#N/A,#N/A,FALSE,"SUMMARY";#N/A,#N/A,FALSE,"mcsh";#N/A,#N/A,FALSE,"vol&amp;rev";#N/A,#N/A,FALSE,"wkgcap";#N/A,#N/A,FALSE,"DEPR&amp;DT";#N/A,#N/A,FALSE,"ASSETS";#N/A,#N/A,FALSE,"NI&amp;OTH&amp;DIV";#N/A,#N/A,FALSE,"CASHFLOW";#N/A,#N/A,FALSE,"CAPEMPL";#N/A,#N/A,FALSE,"ROCE"}</definedName>
    <definedName name="sdfv" localSheetId="2" hidden="1">{"Full-model",#N/A,FALSE,"ProForma-ASPT"}</definedName>
    <definedName name="sdfv" hidden="1">{"Full-model",#N/A,FALSE,"ProForma-ASPT"}</definedName>
    <definedName name="sdfvsdfv" localSheetId="2" hidden="1">{#N/A,#N/A,FALSE,"Aging Summary";#N/A,#N/A,FALSE,"Ratio Analysis";#N/A,#N/A,FALSE,"Test 120 Day Accts";#N/A,#N/A,FALSE,"Tickmarks"}</definedName>
    <definedName name="sdfvsdfv" hidden="1">{#N/A,#N/A,FALSE,"Aging Summary";#N/A,#N/A,FALSE,"Ratio Analysis";#N/A,#N/A,FALSE,"Test 120 Day Accts";#N/A,#N/A,FALSE,"Tickmarks"}</definedName>
    <definedName name="sdfvsdfv_1" localSheetId="2" hidden="1">{#N/A,#N/A,FALSE,"Aging Summary";#N/A,#N/A,FALSE,"Ratio Analysis";#N/A,#N/A,FALSE,"Test 120 Day Accts";#N/A,#N/A,FALSE,"Tickmarks"}</definedName>
    <definedName name="sdfvsdfv_1" hidden="1">{#N/A,#N/A,FALSE,"Aging Summary";#N/A,#N/A,FALSE,"Ratio Analysis";#N/A,#N/A,FALSE,"Test 120 Day Accts";#N/A,#N/A,FALSE,"Tickmarks"}</definedName>
    <definedName name="sdfvsdfva" localSheetId="2" hidden="1">{#N/A,#N/A,FALSE,"Aging Summary";#N/A,#N/A,FALSE,"Ratio Analysis";#N/A,#N/A,FALSE,"Test 120 Day Accts";#N/A,#N/A,FALSE,"Tickmarks"}</definedName>
    <definedName name="sdfvsdfva" hidden="1">{#N/A,#N/A,FALSE,"Aging Summary";#N/A,#N/A,FALSE,"Ratio Analysis";#N/A,#N/A,FALSE,"Test 120 Day Accts";#N/A,#N/A,FALSE,"Tickmarks"}</definedName>
    <definedName name="sdfvsdfva_1" localSheetId="2" hidden="1">{#N/A,#N/A,FALSE,"Aging Summary";#N/A,#N/A,FALSE,"Ratio Analysis";#N/A,#N/A,FALSE,"Test 120 Day Accts";#N/A,#N/A,FALSE,"Tickmarks"}</definedName>
    <definedName name="sdfvsdfva_1" hidden="1">{#N/A,#N/A,FALSE,"Aging Summary";#N/A,#N/A,FALSE,"Ratio Analysis";#N/A,#N/A,FALSE,"Test 120 Day Accts";#N/A,#N/A,FALSE,"Tickmarks"}</definedName>
    <definedName name="sdfwefewfse" hidden="1">#REF!</definedName>
    <definedName name="sdg" hidden="1">#REF!</definedName>
    <definedName name="sdgagf" localSheetId="2" hidden="1">{#N/A,#N/A,FALSE,"Pharm";#N/A,#N/A,FALSE,"WWCM"}</definedName>
    <definedName name="sdgagf" hidden="1">{#N/A,#N/A,FALSE,"Pharm";#N/A,#N/A,FALSE,"WWCM"}</definedName>
    <definedName name="sdgagf_1" localSheetId="2" hidden="1">{#N/A,#N/A,FALSE,"Pharm";#N/A,#N/A,FALSE,"WWCM"}</definedName>
    <definedName name="sdgagf_1" hidden="1">{#N/A,#N/A,FALSE,"Pharm";#N/A,#N/A,FALSE,"WWCM"}</definedName>
    <definedName name="sdgagf_2" localSheetId="2" hidden="1">{#N/A,#N/A,FALSE,"Pharm";#N/A,#N/A,FALSE,"WWCM"}</definedName>
    <definedName name="sdgagf_2" hidden="1">{#N/A,#N/A,FALSE,"Pharm";#N/A,#N/A,FALSE,"WWCM"}</definedName>
    <definedName name="sdgagf_3" localSheetId="2" hidden="1">{#N/A,#N/A,FALSE,"Pharm";#N/A,#N/A,FALSE,"WWCM"}</definedName>
    <definedName name="sdgagf_3" hidden="1">{#N/A,#N/A,FALSE,"Pharm";#N/A,#N/A,FALSE,"WWCM"}</definedName>
    <definedName name="sdgagf_4" localSheetId="2" hidden="1">{#N/A,#N/A,FALSE,"Pharm";#N/A,#N/A,FALSE,"WWCM"}</definedName>
    <definedName name="sdgagf_4" hidden="1">{#N/A,#N/A,FALSE,"Pharm";#N/A,#N/A,FALSE,"WWCM"}</definedName>
    <definedName name="sdgdf" localSheetId="2" hidden="1">{"Acq_matrix",#N/A,FALSE,"Acquisition Matrix"}</definedName>
    <definedName name="sdgdf" hidden="1">{"Acq_matrix",#N/A,FALSE,"Acquisition Matrix"}</definedName>
    <definedName name="sdgds" localSheetId="2" hidden="1">{#N/A,#N/A,FALSE,"Approval Form";#N/A,#N/A,FALSE,"Renewal";#N/A,#N/A,FALSE,"Cosmos Report"}</definedName>
    <definedName name="sdgds" hidden="1">{#N/A,#N/A,FALSE,"Approval Form";#N/A,#N/A,FALSE,"Renewal";#N/A,#N/A,FALSE,"Cosmos Report"}</definedName>
    <definedName name="sdgds_1" localSheetId="2" hidden="1">{#N/A,#N/A,FALSE,"Approval Form";#N/A,#N/A,FALSE,"Renewal";#N/A,#N/A,FALSE,"Cosmos Report"}</definedName>
    <definedName name="sdgds_1" hidden="1">{#N/A,#N/A,FALSE,"Approval Form";#N/A,#N/A,FALSE,"Renewal";#N/A,#N/A,FALSE,"Cosmos Report"}</definedName>
    <definedName name="sdgds_2" localSheetId="2" hidden="1">{#N/A,#N/A,FALSE,"Approval Form";#N/A,#N/A,FALSE,"Renewal";#N/A,#N/A,FALSE,"Cosmos Report"}</definedName>
    <definedName name="sdgds_2" hidden="1">{#N/A,#N/A,FALSE,"Approval Form";#N/A,#N/A,FALSE,"Renewal";#N/A,#N/A,FALSE,"Cosmos Report"}</definedName>
    <definedName name="sdgds_3" localSheetId="2" hidden="1">{#N/A,#N/A,FALSE,"Approval Form";#N/A,#N/A,FALSE,"Renewal";#N/A,#N/A,FALSE,"Cosmos Report"}</definedName>
    <definedName name="sdgds_3" hidden="1">{#N/A,#N/A,FALSE,"Approval Form";#N/A,#N/A,FALSE,"Renewal";#N/A,#N/A,FALSE,"Cosmos Report"}</definedName>
    <definedName name="sdgds_4" localSheetId="2" hidden="1">{#N/A,#N/A,FALSE,"Approval Form";#N/A,#N/A,FALSE,"Renewal";#N/A,#N/A,FALSE,"Cosmos Report"}</definedName>
    <definedName name="sdgds_4" hidden="1">{#N/A,#N/A,FALSE,"Approval Form";#N/A,#N/A,FALSE,"Renewal";#N/A,#N/A,FALSE,"Cosmos Report"}</definedName>
    <definedName name="sDGdshgsdh" localSheetId="2" hidden="1">{#N/A,#N/A,FALSE,"Assessment";#N/A,#N/A,FALSE,"Staffing";#N/A,#N/A,FALSE,"Hires";#N/A,#N/A,FALSE,"Assumptions"}</definedName>
    <definedName name="sDGdshgsdh" hidden="1">{#N/A,#N/A,FALSE,"Assessment";#N/A,#N/A,FALSE,"Staffing";#N/A,#N/A,FALSE,"Hires";#N/A,#N/A,FALSE,"Assumptions"}</definedName>
    <definedName name="sdgf" hidden="1">"2"</definedName>
    <definedName name="sdgh" localSheetId="2" hidden="1">{"qty and inventory value",#N/A,FALSE,"MPartners";"general ledger entries",#N/A,FALSE,"MPartners"}</definedName>
    <definedName name="sdgh" hidden="1">{"qty and inventory value",#N/A,FALSE,"MPartners";"general ledger entries",#N/A,FALSE,"MPartners"}</definedName>
    <definedName name="sdGHsdhsh" localSheetId="2" hidden="1">{#N/A,#N/A,FALSE,"Assessment";#N/A,#N/A,FALSE,"Staffing";#N/A,#N/A,FALSE,"Hires";#N/A,#N/A,FALSE,"Assumptions"}</definedName>
    <definedName name="sdGHsdhsh" hidden="1">{#N/A,#N/A,FALSE,"Assessment";#N/A,#N/A,FALSE,"Staffing";#N/A,#N/A,FALSE,"Hires";#N/A,#N/A,FALSE,"Assumptions"}</definedName>
    <definedName name="sdgrf" localSheetId="2" hidden="1">{"works expense",#N/A,FALSE,"WORKS EXPENSE"}</definedName>
    <definedName name="sdgrf" hidden="1">{"works expense",#N/A,FALSE,"WORKS EXPENSE"}</definedName>
    <definedName name="sdgrgr" localSheetId="2" hidden="1">{"profit statement",#N/A,FALSE,"P&amp;L STATEMENT"}</definedName>
    <definedName name="sdgrgr" hidden="1">{"profit statement",#N/A,FALSE,"P&amp;L STATEMENT"}</definedName>
    <definedName name="sdgsdagdg" hidden="1">#REF!</definedName>
    <definedName name="sdhdhfdfhh" localSheetId="2" hidden="1">{#N/A,#N/A,FALSE,"Balance Sheet";#N/A,#N/A,FALSE,"Income Statement";#N/A,#N/A,FALSE,"Changes in Financial Position"}</definedName>
    <definedName name="sdhdhfdfhh" hidden="1">{#N/A,#N/A,FALSE,"Balance Sheet";#N/A,#N/A,FALSE,"Income Statement";#N/A,#N/A,FALSE,"Changes in Financial Position"}</definedName>
    <definedName name="sdhdhfdfhh_1" localSheetId="2" hidden="1">{#N/A,#N/A,FALSE,"Balance Sheet";#N/A,#N/A,FALSE,"Income Statement";#N/A,#N/A,FALSE,"Changes in Financial Position"}</definedName>
    <definedName name="sdhdhfdfhh_1" hidden="1">{#N/A,#N/A,FALSE,"Balance Sheet";#N/A,#N/A,FALSE,"Income Statement";#N/A,#N/A,FALSE,"Changes in Financial Position"}</definedName>
    <definedName name="sdhdhfdfhh_2" localSheetId="2" hidden="1">{#N/A,#N/A,FALSE,"Balance Sheet";#N/A,#N/A,FALSE,"Income Statement";#N/A,#N/A,FALSE,"Changes in Financial Position"}</definedName>
    <definedName name="sdhdhfdfhh_2" hidden="1">{#N/A,#N/A,FALSE,"Balance Sheet";#N/A,#N/A,FALSE,"Income Statement";#N/A,#N/A,FALSE,"Changes in Financial Position"}</definedName>
    <definedName name="sdhdhfdfhh_3" localSheetId="2" hidden="1">{#N/A,#N/A,FALSE,"Balance Sheet";#N/A,#N/A,FALSE,"Income Statement";#N/A,#N/A,FALSE,"Changes in Financial Position"}</definedName>
    <definedName name="sdhdhfdfhh_3" hidden="1">{#N/A,#N/A,FALSE,"Balance Sheet";#N/A,#N/A,FALSE,"Income Statement";#N/A,#N/A,FALSE,"Changes in Financial Position"}</definedName>
    <definedName name="sdhdhfdfhh_4" localSheetId="2" hidden="1">{#N/A,#N/A,FALSE,"Balance Sheet";#N/A,#N/A,FALSE,"Income Statement";#N/A,#N/A,FALSE,"Changes in Financial Position"}</definedName>
    <definedName name="sdhdhfdfhh_4" hidden="1">{#N/A,#N/A,FALSE,"Balance Sheet";#N/A,#N/A,FALSE,"Income Statement";#N/A,#N/A,FALSE,"Changes in Financial Position"}</definedName>
    <definedName name="sdhr" localSheetId="2" hidden="1">{"FCB_ALL",#N/A,FALSE,"FCB";"GREY_ALL",#N/A,FALSE,"GREY"}</definedName>
    <definedName name="sdhr" hidden="1">{"FCB_ALL",#N/A,FALSE,"FCB";"GREY_ALL",#N/A,FALSE,"GREY"}</definedName>
    <definedName name="SDKLFJSKL" localSheetId="2" hidden="1">{0,0,0,0;0,#VALUE!,0,FALSE;0,0,TRUE,0}</definedName>
    <definedName name="SDKLFJSKL" hidden="1">{0,0,0,0;0,#VALUE!,0,FALSE;0,0,TRUE,0}</definedName>
    <definedName name="sdrfy"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GESR" hidden="1">"Monthly Report v 8"</definedName>
    <definedName name="sdrgsrdgsr" localSheetId="2" hidden="1">{"profit statement",#N/A,FALSE,"P&amp;L STATEMENT"}</definedName>
    <definedName name="sdrgsrdgsr" hidden="1">{"profit statement",#N/A,FALSE,"P&amp;L STATEMENT"}</definedName>
    <definedName name="sdrgsrs" localSheetId="2" hidden="1">{"works expense",#N/A,FALSE,"WORKS EXPENSE"}</definedName>
    <definedName name="sdrgsrs" hidden="1">{"works expense",#N/A,FALSE,"WORKS EXPENSE"}</definedName>
    <definedName name="sdrhy"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grsyh" hidden="1">"HBRW7-016"</definedName>
    <definedName name="sdrtyh"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gser" hidden="1">"109;135;95;249;208;104;75;182;121;159;116;176;267;46;60;158;139;169;19;202;52;53;30;195;90;236;86;32;278;186;257;73"</definedName>
    <definedName name="sd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_1"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adasd" localSheetId="2" hidden="1">{#N/A,#N/A,FALSE,"Pharm";#N/A,#N/A,FALSE,"WWCM"}</definedName>
    <definedName name="sdsadasd" hidden="1">{#N/A,#N/A,FALSE,"Pharm";#N/A,#N/A,FALSE,"WWCM"}</definedName>
    <definedName name="sdsadasd_1" localSheetId="2" hidden="1">{#N/A,#N/A,FALSE,"Pharm";#N/A,#N/A,FALSE,"WWCM"}</definedName>
    <definedName name="sdsadasd_1" hidden="1">{#N/A,#N/A,FALSE,"Pharm";#N/A,#N/A,FALSE,"WWCM"}</definedName>
    <definedName name="sdsadasd_2" localSheetId="2" hidden="1">{#N/A,#N/A,FALSE,"Pharm";#N/A,#N/A,FALSE,"WWCM"}</definedName>
    <definedName name="sdsadasd_2" hidden="1">{#N/A,#N/A,FALSE,"Pharm";#N/A,#N/A,FALSE,"WWCM"}</definedName>
    <definedName name="sdsadasd_3" localSheetId="2" hidden="1">{#N/A,#N/A,FALSE,"Pharm";#N/A,#N/A,FALSE,"WWCM"}</definedName>
    <definedName name="sdsadasd_3" hidden="1">{#N/A,#N/A,FALSE,"Pharm";#N/A,#N/A,FALSE,"WWCM"}</definedName>
    <definedName name="sdsadasd_4" localSheetId="2" hidden="1">{#N/A,#N/A,FALSE,"Pharm";#N/A,#N/A,FALSE,"WWCM"}</definedName>
    <definedName name="sdsadasd_4" hidden="1">{#N/A,#N/A,FALSE,"Pharm";#N/A,#N/A,FALSE,"WWCM"}</definedName>
    <definedName name="sdsadsa" hidden="1">42949.5577199074</definedName>
    <definedName name="sdsd" localSheetId="2" hidden="1">{#N/A,#N/A,FALSE,"REPORT"}</definedName>
    <definedName name="sdsd" hidden="1">{#N/A,#N/A,FALSE,"REPORT"}</definedName>
    <definedName name="sdsd_1" localSheetId="2" hidden="1">{#N/A,#N/A,FALSE,"REPORT"}</definedName>
    <definedName name="sdsd_1" hidden="1">{#N/A,#N/A,FALSE,"REPORT"}</definedName>
    <definedName name="sdsd_2" localSheetId="2" hidden="1">{#N/A,#N/A,FALSE,"REPORT"}</definedName>
    <definedName name="sdsd_2" hidden="1">{#N/A,#N/A,FALSE,"REPORT"}</definedName>
    <definedName name="sdsd_3" localSheetId="2" hidden="1">{#N/A,#N/A,FALSE,"REPORT"}</definedName>
    <definedName name="sdsd_3" hidden="1">{#N/A,#N/A,FALSE,"REPORT"}</definedName>
    <definedName name="sdsd_4" localSheetId="2" hidden="1">{#N/A,#N/A,FALSE,"REPORT"}</definedName>
    <definedName name="sdsd_4" hidden="1">{#N/A,#N/A,FALSE,"REPORT"}</definedName>
    <definedName name="sdsdf" localSheetId="2">{0.1;0;0.45;0;0;0;0;0;0.45}</definedName>
    <definedName name="sdsdf">{0.1;0;0.45;0;0;0;0;0;0.45}</definedName>
    <definedName name="sdsds" localSheetId="2" hidden="1">{"PR1","pr1",TRUE,"Sch PR-1"}</definedName>
    <definedName name="sdsds" hidden="1">{"PR1","pr1",TRUE,"Sch PR-1"}</definedName>
    <definedName name="sdsdsds">#REF!</definedName>
    <definedName name="sdsdsdsd">#REF!</definedName>
    <definedName name="sdsf" localSheetId="2" hidden="1">{"vi1",#N/A,FALSE,"Financial Statements";"vi2",#N/A,FALSE,"Financial Statements";#N/A,#N/A,FALSE,"DCF"}</definedName>
    <definedName name="sdsf" hidden="1">{"vi1",#N/A,FALSE,"Financial Statements";"vi2",#N/A,FALSE,"Financial Statements";#N/A,#N/A,FALSE,"DCF"}</definedName>
    <definedName name="sdsfd">#REF!</definedName>
    <definedName name="sdsfdasadzxc">#REF!</definedName>
    <definedName name="sdtrshjsrtj"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sdtrshjsrtj"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sdvcx" hidden="1">#REF!</definedName>
    <definedName name="sdw" localSheetId="2" hidden="1">{#N/A,#N/A,FALSE,"Admin";#N/A,#N/A,FALSE,"Other"}</definedName>
    <definedName name="sdw" hidden="1">{#N/A,#N/A,FALSE,"Admin";#N/A,#N/A,FALSE,"Other"}</definedName>
    <definedName name="sdw_1" localSheetId="2" hidden="1">{#N/A,#N/A,FALSE,"Admin";#N/A,#N/A,FALSE,"Other"}</definedName>
    <definedName name="sdw_1" hidden="1">{#N/A,#N/A,FALSE,"Admin";#N/A,#N/A,FALSE,"Other"}</definedName>
    <definedName name="sdw_2" localSheetId="2" hidden="1">{#N/A,#N/A,FALSE,"Admin";#N/A,#N/A,FALSE,"Other"}</definedName>
    <definedName name="sdw_2" hidden="1">{#N/A,#N/A,FALSE,"Admin";#N/A,#N/A,FALSE,"Other"}</definedName>
    <definedName name="sdw_3" localSheetId="2" hidden="1">{#N/A,#N/A,FALSE,"Admin";#N/A,#N/A,FALSE,"Other"}</definedName>
    <definedName name="sdw_3" hidden="1">{#N/A,#N/A,FALSE,"Admin";#N/A,#N/A,FALSE,"Other"}</definedName>
    <definedName name="sdw_4" localSheetId="2" hidden="1">{#N/A,#N/A,FALSE,"Admin";#N/A,#N/A,FALSE,"Other"}</definedName>
    <definedName name="sdw_4" hidden="1">{#N/A,#N/A,FALSE,"Admin";#N/A,#N/A,FALSE,"Other"}</definedName>
    <definedName name="sdz" localSheetId="2" hidden="1">{"FCB_ALL",#N/A,FALSE,"FCB"}</definedName>
    <definedName name="sdz" hidden="1">{"FCB_ALL",#N/A,FALSE,"FCB"}</definedName>
    <definedName name="sdzfdsaf" localSheetId="2" hidden="1">{"may96",#N/A,FALSE,"report"}</definedName>
    <definedName name="sdzfdsaf" hidden="1">{"may96",#N/A,FALSE,"report"}</definedName>
    <definedName name="se" localSheetId="2" hidden="1">{"msc sw feat summary",#N/A,FALSE,"MSC SW Features v. 1.1."}</definedName>
    <definedName name="se" hidden="1">{"msc sw feat summary",#N/A,FALSE,"MSC SW Features v. 1.1."}</definedName>
    <definedName name="SE_Class_of_Stock" localSheetId="2">OFFSET(_889_______123Graph_DCHART_6,1,0,'Consulting Rev_Backlog'!_51__FDSAUDITLINK___1)</definedName>
    <definedName name="SE_Class_of_Stock">OFFSET(_____215____123Graph_XCHART_10,1,0,'Consulting Rev_Backlog'!_51__FDSAUDITLINK___1)</definedName>
    <definedName name="SE_Number_of_Shares_Currently_Held" localSheetId="2">OFFSET(_89____________________123Graph_ACHART_4,1,0,'Consulting Rev_Backlog'!_51__FDSAUDITLINK___1)</definedName>
    <definedName name="SE_Number_of_Shares_Currently_Held">OFFSET(_____217____123Graph_XCHART_12,1,0,'Consulting Rev_Backlog'!_51__FDSAUDITLINK___1)</definedName>
    <definedName name="SE_Plan_Names_Dropdown" localSheetId="2">OFFSET(_89__123Graph_CSS7_A,1,0,_51__123Graph_XCHART_6)</definedName>
    <definedName name="SE_Plan_Names_Dropdown">OFFSET(_____220____123Graph_XCHART_15,1,0,_51__123Graph_XCHART_6)</definedName>
    <definedName name="SE_Stock_Certificate_Number" localSheetId="2">OFFSET(_89__123Graph_CSS6_A,1,0,'Consulting Rev_Backlog'!_51__FDSAUDITLINK___1)</definedName>
    <definedName name="SE_Stock_Certificate_Number">OFFSET(_____22______123Graph_BCHART_2,1,0,'Consulting Rev_Backlog'!_51__FDSAUDITLINK___1)</definedName>
    <definedName name="SE5RT" hidden="1">#REF!</definedName>
    <definedName name="sea" localSheetId="2" hidden="1">{"oct_res_comm",#N/A,FALSE,"VarToBud"}</definedName>
    <definedName name="sea" hidden="1">{"oct_res_comm",#N/A,FALSE,"VarToBud"}</definedName>
    <definedName name="Search_Engines">#REF!</definedName>
    <definedName name="SearchCriteria">#REF!</definedName>
    <definedName name="SearchCriteriaType">#REF!</definedName>
    <definedName name="SearchStorage">#REF!</definedName>
    <definedName name="Seasonality" hidden="1">#N/A</definedName>
    <definedName name="SEC_LOAN">#REF!</definedName>
    <definedName name="Second_Month_Assimilation">#REF!</definedName>
    <definedName name="second_tranche">#REF!</definedName>
    <definedName name="secondaries" localSheetId="2" hidden="1">{#N/A,#N/A,FALSE,"Summary";#N/A,#N/A,FALSE,"Pending";#N/A,#N/A,FALSE,"Oct'97";#N/A,#N/A,FALSE,"Sept'97";#N/A,#N/A,FALSE,"Aug'97";#N/A,#N/A,FALSE,"Jul'97";#N/A,#N/A,FALSE,"Jun'97";#N/A,#N/A,FALSE,"May'97";#N/A,#N/A,FALSE,"Apr'97";#N/A,#N/A,FALSE,"Mar'97";#N/A,#N/A,FALSE,"Feb'97";#N/A,#N/A,FALSE,"Jan'97"}</definedName>
    <definedName name="secondaries" hidden="1">{#N/A,#N/A,FALSE,"Summary";#N/A,#N/A,FALSE,"Pending";#N/A,#N/A,FALSE,"Oct'97";#N/A,#N/A,FALSE,"Sept'97";#N/A,#N/A,FALSE,"Aug'97";#N/A,#N/A,FALSE,"Jul'97";#N/A,#N/A,FALSE,"Jun'97";#N/A,#N/A,FALSE,"May'97";#N/A,#N/A,FALSE,"Apr'97";#N/A,#N/A,FALSE,"Mar'97";#N/A,#N/A,FALSE,"Feb'97";#N/A,#N/A,FALSE,"Jan'97"}</definedName>
    <definedName name="secondaries_1" localSheetId="2" hidden="1">{#N/A,#N/A,FALSE,"Summary";#N/A,#N/A,FALSE,"Pending";#N/A,#N/A,FALSE,"Oct'97";#N/A,#N/A,FALSE,"Sept'97";#N/A,#N/A,FALSE,"Aug'97";#N/A,#N/A,FALSE,"Jul'97";#N/A,#N/A,FALSE,"Jun'97";#N/A,#N/A,FALSE,"May'97";#N/A,#N/A,FALSE,"Apr'97";#N/A,#N/A,FALSE,"Mar'97";#N/A,#N/A,FALSE,"Feb'97";#N/A,#N/A,FALSE,"Jan'97"}</definedName>
    <definedName name="secondaries_1" hidden="1">{#N/A,#N/A,FALSE,"Summary";#N/A,#N/A,FALSE,"Pending";#N/A,#N/A,FALSE,"Oct'97";#N/A,#N/A,FALSE,"Sept'97";#N/A,#N/A,FALSE,"Aug'97";#N/A,#N/A,FALSE,"Jul'97";#N/A,#N/A,FALSE,"Jun'97";#N/A,#N/A,FALSE,"May'97";#N/A,#N/A,FALSE,"Apr'97";#N/A,#N/A,FALSE,"Mar'97";#N/A,#N/A,FALSE,"Feb'97";#N/A,#N/A,FALSE,"Jan'97"}</definedName>
    <definedName name="secondaries_2" localSheetId="2" hidden="1">{#N/A,#N/A,FALSE,"Summary";#N/A,#N/A,FALSE,"Pending";#N/A,#N/A,FALSE,"Oct'97";#N/A,#N/A,FALSE,"Sept'97";#N/A,#N/A,FALSE,"Aug'97";#N/A,#N/A,FALSE,"Jul'97";#N/A,#N/A,FALSE,"Jun'97";#N/A,#N/A,FALSE,"May'97";#N/A,#N/A,FALSE,"Apr'97";#N/A,#N/A,FALSE,"Mar'97";#N/A,#N/A,FALSE,"Feb'97";#N/A,#N/A,FALSE,"Jan'97"}</definedName>
    <definedName name="secondaries_2" hidden="1">{#N/A,#N/A,FALSE,"Summary";#N/A,#N/A,FALSE,"Pending";#N/A,#N/A,FALSE,"Oct'97";#N/A,#N/A,FALSE,"Sept'97";#N/A,#N/A,FALSE,"Aug'97";#N/A,#N/A,FALSE,"Jul'97";#N/A,#N/A,FALSE,"Jun'97";#N/A,#N/A,FALSE,"May'97";#N/A,#N/A,FALSE,"Apr'97";#N/A,#N/A,FALSE,"Mar'97";#N/A,#N/A,FALSE,"Feb'97";#N/A,#N/A,FALSE,"Jan'97"}</definedName>
    <definedName name="secondaries_3" localSheetId="2" hidden="1">{#N/A,#N/A,FALSE,"Summary";#N/A,#N/A,FALSE,"Pending";#N/A,#N/A,FALSE,"Oct'97";#N/A,#N/A,FALSE,"Sept'97";#N/A,#N/A,FALSE,"Aug'97";#N/A,#N/A,FALSE,"Jul'97";#N/A,#N/A,FALSE,"Jun'97";#N/A,#N/A,FALSE,"May'97";#N/A,#N/A,FALSE,"Apr'97";#N/A,#N/A,FALSE,"Mar'97";#N/A,#N/A,FALSE,"Feb'97";#N/A,#N/A,FALSE,"Jan'97"}</definedName>
    <definedName name="secondaries_3" hidden="1">{#N/A,#N/A,FALSE,"Summary";#N/A,#N/A,FALSE,"Pending";#N/A,#N/A,FALSE,"Oct'97";#N/A,#N/A,FALSE,"Sept'97";#N/A,#N/A,FALSE,"Aug'97";#N/A,#N/A,FALSE,"Jul'97";#N/A,#N/A,FALSE,"Jun'97";#N/A,#N/A,FALSE,"May'97";#N/A,#N/A,FALSE,"Apr'97";#N/A,#N/A,FALSE,"Mar'97";#N/A,#N/A,FALSE,"Feb'97";#N/A,#N/A,FALSE,"Jan'97"}</definedName>
    <definedName name="secondaries_4" localSheetId="2" hidden="1">{#N/A,#N/A,FALSE,"Summary";#N/A,#N/A,FALSE,"Pending";#N/A,#N/A,FALSE,"Oct'97";#N/A,#N/A,FALSE,"Sept'97";#N/A,#N/A,FALSE,"Aug'97";#N/A,#N/A,FALSE,"Jul'97";#N/A,#N/A,FALSE,"Jun'97";#N/A,#N/A,FALSE,"May'97";#N/A,#N/A,FALSE,"Apr'97";#N/A,#N/A,FALSE,"Mar'97";#N/A,#N/A,FALSE,"Feb'97";#N/A,#N/A,FALSE,"Jan'97"}</definedName>
    <definedName name="secondaries_4" hidden="1">{#N/A,#N/A,FALSE,"Summary";#N/A,#N/A,FALSE,"Pending";#N/A,#N/A,FALSE,"Oct'97";#N/A,#N/A,FALSE,"Sept'97";#N/A,#N/A,FALSE,"Aug'97";#N/A,#N/A,FALSE,"Jul'97";#N/A,#N/A,FALSE,"Jun'97";#N/A,#N/A,FALSE,"May'97";#N/A,#N/A,FALSE,"Apr'97";#N/A,#N/A,FALSE,"Mar'97";#N/A,#N/A,FALSE,"Feb'97";#N/A,#N/A,FALSE,"Jan'97"}</definedName>
    <definedName name="SecondQ01">#REF!</definedName>
    <definedName name="SecondQBudget02">#REF!</definedName>
    <definedName name="SecondQtr01">#REF!</definedName>
    <definedName name="SecretArchiveNumber" hidden="1">1</definedName>
    <definedName name="section1">#REF!</definedName>
    <definedName name="section2">#REF!</definedName>
    <definedName name="SectionHead" hidden="1">#REF!</definedName>
    <definedName name="sector">#REF!</definedName>
    <definedName name="sectorsummary">#REF!</definedName>
    <definedName name="securities">#REF!</definedName>
    <definedName name="securitiescomps">#REF!</definedName>
    <definedName name="security">#REF!</definedName>
    <definedName name="Security_1Mo">#REF!</definedName>
    <definedName name="Security_1Yr">#REF!</definedName>
    <definedName name="sedrtgrt" hidden="1">"P:\Company\BusInt\PPA"</definedName>
    <definedName name="SEF_profit_chart" hidden="1">#REF!</definedName>
    <definedName name="SEF_Sales_Trend" hidden="1">#REF!</definedName>
    <definedName name="SEG">#REF!</definedName>
    <definedName name="seg_equity">#REF!</definedName>
    <definedName name="Seg_LBO_Summ" localSheetId="2" hidden="1">{"LBO Summary",#N/A,FALSE,"Summary"}</definedName>
    <definedName name="Seg_LBO_Summ" hidden="1">{"LBO Summary",#N/A,FALSE,"Summary"}</definedName>
    <definedName name="segassum">#REF!</definedName>
    <definedName name="segassum1">#REF!</definedName>
    <definedName name="segfsdvgfsd" localSheetId="2">#REF!</definedName>
    <definedName name="segfsdvgfsd" hidden="1">{"page1",#N/A,FALSE,"BHCOMPC5";"page2",#N/A,FALSE,"BHCOMPC5";"page3",#N/A,FALSE,"BHCOMPC5";"page4",#N/A,FALSE,"BHCOMPC5"}</definedName>
    <definedName name="segment">"List'!$G$5:$G$119"</definedName>
    <definedName name="Segment_size__Affluent">#REF!</definedName>
    <definedName name="Segment_size__Emerging_Affluent">#REF!</definedName>
    <definedName name="Segment_size__Mass_Affluent">#REF!</definedName>
    <definedName name="segmenta">#REF!</definedName>
    <definedName name="segmentb">#REF!</definedName>
    <definedName name="SegmentBudget" localSheetId="2" hidden="1">{"oct_res_comm",#N/A,FALSE,"VarToBud"}</definedName>
    <definedName name="SegmentBudget" hidden="1">{"oct_res_comm",#N/A,FALSE,"VarToBud"}</definedName>
    <definedName name="segmentc">#REF!</definedName>
    <definedName name="segmentd">#REF!</definedName>
    <definedName name="SEGMENTLEADER">#REF!</definedName>
    <definedName name="seh">#REF!</definedName>
    <definedName name="SEI_rate">643000/35000000</definedName>
    <definedName name="SelAddr1">#REF!</definedName>
    <definedName name="SelAddr2">#REF!</definedName>
    <definedName name="SelAddr3">#REF!</definedName>
    <definedName name="selCol">#REF!</definedName>
    <definedName name="SelecMulti">#REF!</definedName>
    <definedName name="Select_margin">#REF!</definedName>
    <definedName name="Select_multiple">#REF!</definedName>
    <definedName name="Select_Report" hidden="1">#N/A</definedName>
    <definedName name="SelectedDate">#REF!</definedName>
    <definedName name="SelectedMonth">#REF!</definedName>
    <definedName name="SelectedRegion">#REF!</definedName>
    <definedName name="Selim" localSheetId="2"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l" localSheetId="2"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sell"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SELL90">#REF!</definedName>
    <definedName name="SELL91">#REF!</definedName>
    <definedName name="SELL92">#REF!</definedName>
    <definedName name="seller_note_sweep">#REF!</definedName>
    <definedName name="Selling" hidden="1">{"pages345",#N/A,FALSE,"group and company";"page1920",#N/A,FALSE,"glass grp";"page21",#N/A,FALSE,"glass and marbleine";"page2223",#N/A,FALSE,"wood grp "}</definedName>
    <definedName name="Selling_RUN">#REF!</definedName>
    <definedName name="sellytd">#REF!</definedName>
    <definedName name="SelName1">#REF!</definedName>
    <definedName name="SelName2">#REF!</definedName>
    <definedName name="SelName3">#REF!</definedName>
    <definedName name="SELP1">#REF!</definedName>
    <definedName name="SELP2">#REF!</definedName>
    <definedName name="selRow">#REF!</definedName>
    <definedName name="SelType">#REF!</definedName>
    <definedName name="SelType1">#REF!</definedName>
    <definedName name="SelType2">#REF!</definedName>
    <definedName name="SelType3">#REF!</definedName>
    <definedName name="SelTypes">#REF!</definedName>
    <definedName name="Semi" localSheetId="2" hidden="1">{"capital",#N/A,FALSE,"CAPITAL_DEP'N"}</definedName>
    <definedName name="Semi" hidden="1">{"capital",#N/A,FALSE,"CAPITAL_DEP'N"}</definedName>
    <definedName name="Semiconductor_Weekly">#REF!</definedName>
    <definedName name="SEMIDEVICE" localSheetId="2" hidden="1">{"fdsup://IBCentral/FAT Viewer?action=UPDATE&amp;creator=factset&amp;DOC_NAME=fat:reuters_qtrly_source_window.fat&amp;display_string=Audit&amp;DYN_ARGS=TRUE&amp;VAR:ID1=50239210&amp;VAR:RCODE=STLD&amp;VAR:SDATE=20080499&amp;VAR:FREQ=Quarterly&amp;VAR:RELITEM=&amp;VAR:CURRENCY=&amp;VAR:CURRSOURCE=EXSH","ARE&amp;VAR:NATFREQ=QUARTERLY&amp;VAR:RFIELD=FINALIZED&amp;VAR:DB_TYPE=&amp;VAR:UNITS=M&amp;window=popup&amp;width=450&amp;height=300&amp;START_MAXIMIZED=FALSE"}</definedName>
    <definedName name="SEMIDEVICE" hidden="1">{"fdsup://IBCentral/FAT Viewer?action=UPDATE&amp;creator=factset&amp;DOC_NAME=fat:reuters_qtrly_source_window.fat&amp;display_string=Audit&amp;DYN_ARGS=TRUE&amp;VAR:ID1=50239210&amp;VAR:RCODE=STLD&amp;VAR:SDATE=20080499&amp;VAR:FREQ=Quarterly&amp;VAR:RELITEM=&amp;VAR:CURRENCY=&amp;VAR:CURRSOURCE=EXSH","ARE&amp;VAR:NATFREQ=QUARTERLY&amp;VAR:RFIELD=FINALIZED&amp;VAR:DB_TYPE=&amp;VAR:UNITS=M&amp;window=popup&amp;width=450&amp;height=300&amp;START_MAXIMIZED=FALSE"}</definedName>
    <definedName name="sencount">1</definedName>
    <definedName name="Send_Data">#REF!</definedName>
    <definedName name="Send_X.400">#REF!</definedName>
    <definedName name="senint">#REF!</definedName>
    <definedName name="SeniorA_rate">#REF!</definedName>
    <definedName name="SeniorB_rate">#REF!</definedName>
    <definedName name="SeniorRating">#REF!</definedName>
    <definedName name="SENS">#REF!</definedName>
    <definedName name="Sensitivity" hidden="1">#REF!</definedName>
    <definedName name="SEP" localSheetId="2" hidden="1">{"Statement of Income",#N/A,TRUE,"Mar99";"Balance Sheet",#N/A,TRUE,"Mar99"}</definedName>
    <definedName name="SEP" hidden="1">{"Statement of Income",#N/A,TRUE,"Mar99";"Balance Sheet",#N/A,TRUE,"Mar99"}</definedName>
    <definedName name="Sep_05">#REF!</definedName>
    <definedName name="Sep_06">#REF!</definedName>
    <definedName name="Sep_07">#REF!</definedName>
    <definedName name="Sep_08">#REF!</definedName>
    <definedName name="Sep_15">#REF!</definedName>
    <definedName name="Sep_16">#REF!</definedName>
    <definedName name="Sep_17">#REF!</definedName>
    <definedName name="Sep_18">#REF!</definedName>
    <definedName name="Sep_Days">#REF!</definedName>
    <definedName name="Sep_Payroll_Phasing">#REF!</definedName>
    <definedName name="Sep_Trend_Amt1" hidden="1">#REF!</definedName>
    <definedName name="Sep01Act">#REF!</definedName>
    <definedName name="Sep02Act">#REF!</definedName>
    <definedName name="Sep17Qtr">#REF!</definedName>
    <definedName name="sep625pay">#REF!</definedName>
    <definedName name="sep812hdcnt">#REF!</definedName>
    <definedName name="sep812pay">#REF!</definedName>
    <definedName name="sepact">#REF!</definedName>
    <definedName name="Separation_Rate">#REF!</definedName>
    <definedName name="SepRF302">#REF!</definedName>
    <definedName name="sept" localSheetId="2" hidden="1">{"laborr",#N/A,FALSE,"Sheet1";"sumr",#N/A,FALSE,"Sheet1";"odcr",#N/A,FALSE,"Sheet1";"trip1r",#N/A,FALSE,"Sheet1"}</definedName>
    <definedName name="sept" hidden="1">{"laborr",#N/A,FALSE,"Sheet1";"sumr",#N/A,FALSE,"Sheet1";"odcr",#N/A,FALSE,"Sheet1";"trip1r",#N/A,FALSE,"Sheet1"}</definedName>
    <definedName name="Sept08Exch">#REF!</definedName>
    <definedName name="Sept2019">#REF!</definedName>
    <definedName name="SEPTDB" hidden="1">#REF!</definedName>
    <definedName name="september">#REF!</definedName>
    <definedName name="September2">#REF!</definedName>
    <definedName name="September2013"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September2013"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SEPTEMBRE1">#REF!</definedName>
    <definedName name="SEPTEMBRE2">#REF!</definedName>
    <definedName name="SEPTEMBRE3">#REF!</definedName>
    <definedName name="SeptExchRate">#REF!</definedName>
    <definedName name="ser" hidden="1">#REF!</definedName>
    <definedName name="Serena">#N/A</definedName>
    <definedName name="sergse" localSheetId="2" hidden="1">{"Valuation",#N/A,FALSE,"ProForma-ASPT"}</definedName>
    <definedName name="sergse" hidden="1">{"Valuation",#N/A,FALSE,"ProForma-ASPT"}</definedName>
    <definedName name="serhsthj" localSheetId="2" hidden="1">{#N/A,#N/A,FALSE,"INPUTS";#N/A,#N/A,FALSE,"PROFORMA BSHEET";#N/A,#N/A,FALSE,"COMBINED";#N/A,#N/A,FALSE,"ACQUIROR";#N/A,#N/A,FALSE,"TARGET 1";#N/A,#N/A,FALSE,"TARGET 2";#N/A,#N/A,FALSE,"HIGH YIELD";#N/A,#N/A,FALSE,"OVERFUND"}</definedName>
    <definedName name="serhsthj" hidden="1">{#N/A,#N/A,FALSE,"INPUTS";#N/A,#N/A,FALSE,"PROFORMA BSHEET";#N/A,#N/A,FALSE,"COMBINED";#N/A,#N/A,FALSE,"ACQUIROR";#N/A,#N/A,FALSE,"TARGET 1";#N/A,#N/A,FALSE,"TARGET 2";#N/A,#N/A,FALSE,"HIGH YIELD";#N/A,#N/A,FALSE,"OVERFUND"}</definedName>
    <definedName name="serjhs" localSheetId="2" hidden="1">{"Valuation",#N/A,FALSE,"ProForma-ASPT"}</definedName>
    <definedName name="serjhs" hidden="1">{"Valuation",#N/A,FALSE,"ProForma-ASPT"}</definedName>
    <definedName name="sert" hidden="1">#REF!</definedName>
    <definedName name="sertesrt" hidden="1">""</definedName>
    <definedName name="serthtj" localSheetId="2" hidden="1">{"Full-model",#N/A,FALSE,"ProForma-ASPT"}</definedName>
    <definedName name="serthtj" hidden="1">{"Full-model",#N/A,FALSE,"ProForma-ASPT"}</definedName>
    <definedName name="sertxk" localSheetId="2" hidden="1">{"Full-model",#N/A,FALSE,"ProForma-ASPT"}</definedName>
    <definedName name="sertxk" hidden="1">{"Full-model",#N/A,FALSE,"ProForma-ASPT"}</definedName>
    <definedName name="Server">#REF!</definedName>
    <definedName name="service" hidden="1">#REF!</definedName>
    <definedName name="Service1">OFFSET(#REF!, 0,#REF!- 60+1, 1,#REF! -#REF!+1)</definedName>
    <definedName name="Service2">OFFSET(#REF!, 0,#REF!- 60+1, 1,#REF! -#REF!+1)</definedName>
    <definedName name="Service3">OFFSET(#REF!, 0,#REF!- 60+1, 1,#REF! -#REF!+1)</definedName>
    <definedName name="Servicecodes">#REF!</definedName>
    <definedName name="Services">#REF!</definedName>
    <definedName name="Set">" "</definedName>
    <definedName name="SetA">#REF!</definedName>
    <definedName name="SetB">#REF!</definedName>
    <definedName name="SETOFBOOKSID1">#REF!</definedName>
    <definedName name="SETOFBOOKSNAME1">#REF!</definedName>
    <definedName name="Setup_Data">#REF!</definedName>
    <definedName name="sety" localSheetId="2" hidden="1">{"LAPO2N2",#N/A,FALSE,"CM"}</definedName>
    <definedName name="sety" hidden="1">{"LAPO2N2",#N/A,FALSE,"CM"}</definedName>
    <definedName name="seven" hidden="1">#REF!,#REF!</definedName>
    <definedName name="Severance__Total">#REF!</definedName>
    <definedName name="sf" localSheetId="2" hidden="1">{#N/A,#N/A,FALSE,"Sales Graph";#N/A,#N/A,FALSE,"BUC Graph";#N/A,#N/A,FALSE,"P&amp;L - YTD"}</definedName>
    <definedName name="s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_1"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_2" localSheetId="2" hidden="1">{#N/A,#N/A,FALSE,"Sales Graph";#N/A,#N/A,FALSE,"BUC Graph";#N/A,#N/A,FALSE,"P&amp;L - YTD"}</definedName>
    <definedName name="sf_2" hidden="1">{#N/A,#N/A,FALSE,"Sales Graph";#N/A,#N/A,FALSE,"BUC Graph";#N/A,#N/A,FALSE,"P&amp;L - YTD"}</definedName>
    <definedName name="sf_3" localSheetId="2" hidden="1">{#N/A,#N/A,FALSE,"Sales Graph";#N/A,#N/A,FALSE,"BUC Graph";#N/A,#N/A,FALSE,"P&amp;L - YTD"}</definedName>
    <definedName name="sf_3" hidden="1">{#N/A,#N/A,FALSE,"Sales Graph";#N/A,#N/A,FALSE,"BUC Graph";#N/A,#N/A,FALSE,"P&amp;L - YTD"}</definedName>
    <definedName name="sf_4" localSheetId="2" hidden="1">{#N/A,#N/A,FALSE,"Sales Graph";#N/A,#N/A,FALSE,"BUC Graph";#N/A,#N/A,FALSE,"P&amp;L - YTD"}</definedName>
    <definedName name="sf_4" hidden="1">{#N/A,#N/A,FALSE,"Sales Graph";#N/A,#N/A,FALSE,"BUC Graph";#N/A,#N/A,FALSE,"P&amp;L - YTD"}</definedName>
    <definedName name="sfads" localSheetId="2">#REF!</definedName>
    <definedName name="sfads" hidden="1">{"EVA",#N/A,FALSE,"EVA";"WACC",#N/A,FALSE,"WACC"}</definedName>
    <definedName name="sfasfasdfsadfsdaf" localSheetId="2" hidden="1">{#N/A,#N/A,FALSE,"Total";#N/A,#N/A,FALSE,"ProjNet";#N/A,#N/A,FALSE,"DdgPlns";#N/A,#N/A,FALSE,"DLWeb";#N/A,#N/A,FALSE,"CAPOffcOnln";#N/A,#N/A,FALSE,"Directrs";#N/A,#N/A,FALSE,"CAD";#N/A,#N/A,FALSE,"SwtsSpec";#N/A,#N/A,FALSE,"ProdNews";#N/A,#N/A,FALSE,"Infrastrc";#N/A,#N/A,FALSE,"Mkting"}</definedName>
    <definedName name="sfasfasdfsadfsdaf" hidden="1">{#N/A,#N/A,FALSE,"Total";#N/A,#N/A,FALSE,"ProjNet";#N/A,#N/A,FALSE,"DdgPlns";#N/A,#N/A,FALSE,"DLWeb";#N/A,#N/A,FALSE,"CAPOffcOnln";#N/A,#N/A,FALSE,"Directrs";#N/A,#N/A,FALSE,"CAD";#N/A,#N/A,FALSE,"SwtsSpec";#N/A,#N/A,FALSE,"ProdNews";#N/A,#N/A,FALSE,"Infrastrc";#N/A,#N/A,FALSE,"Mkting"}</definedName>
    <definedName name="sfasfwsdf" localSheetId="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sfasfwsdf"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sfaw" localSheetId="2" hidden="1">{#N/A,#N/A,TRUE,"Cover sheet";#N/A,#N/A,TRUE,"INPUTS";#N/A,#N/A,TRUE,"OUTPUTS";#N/A,#N/A,TRUE,"VALUATION"}</definedName>
    <definedName name="sfaw" hidden="1">{#N/A,#N/A,TRUE,"Cover sheet";#N/A,#N/A,TRUE,"INPUTS";#N/A,#N/A,TRUE,"OUTPUTS";#N/A,#N/A,TRUE,"VALUATION"}</definedName>
    <definedName name="SFClients">#REF!</definedName>
    <definedName name="SFD" localSheetId="2" hidden="1">{#N/A,#N/A,FALSE,"TABLE_1 YTD";#N/A,#N/A,FALSE,"TABLE_1A QTD";#N/A,#N/A,FALSE,"NORMAL_SPREAD_QTD";#N/A,#N/A,FALSE,"NORMAL_SPREAD_YTD";#N/A,#N/A,FALSE,"TAX_EQV";#N/A,#N/A,FALSE,"TAX EQUIV_INPUT";#N/A,#N/A,FALSE,"NET FROM FER";#N/A,#N/A,FALSE,"COVER"}</definedName>
    <definedName name="SFD" hidden="1">{#N/A,#N/A,FALSE,"TABLE_1 YTD";#N/A,#N/A,FALSE,"TABLE_1A QTD";#N/A,#N/A,FALSE,"NORMAL_SPREAD_QTD";#N/A,#N/A,FALSE,"NORMAL_SPREAD_YTD";#N/A,#N/A,FALSE,"TAX_EQV";#N/A,#N/A,FALSE,"TAX EQUIV_INPUT";#N/A,#N/A,FALSE,"NET FROM FER";#N/A,#N/A,FALSE,"COVER"}</definedName>
    <definedName name="sfdaasfdasfd">#REF!</definedName>
    <definedName name="sfdasasfdsfd">#REF!</definedName>
    <definedName name="sfdasdfas" localSheetId="2" hidden="1">{#N/A,#N/A,FALSE,"FS - IS";#N/A,#N/A,FALSE,"TB - IS";#N/A,#N/A,FALSE,"IS - Comp";#N/A,#N/A,FALSE,"FS - BS";#N/A,#N/A,FALSE,"TB - BS";#N/A,#N/A,FALSE,"FS - SE";#N/A,#N/A,FALSE,"FS - SCF";#N/A,#N/A,FALSE,"Rev";#N/A,#N/A,FALSE,"Taxes";#N/A,#N/A,FALSE,"FIXED ASSETS";#N/A,#N/A,FALSE,"DEPR -  O.F.";#N/A,#N/A,FALSE,"DEPR -  O.E.";#N/A,#N/A,FALSE,"DEPR -  D.P."}</definedName>
    <definedName name="sfdasdfas" hidden="1">{#N/A,#N/A,FALSE,"FS - IS";#N/A,#N/A,FALSE,"TB - IS";#N/A,#N/A,FALSE,"IS - Comp";#N/A,#N/A,FALSE,"FS - BS";#N/A,#N/A,FALSE,"TB - BS";#N/A,#N/A,FALSE,"FS - SE";#N/A,#N/A,FALSE,"FS - SCF";#N/A,#N/A,FALSE,"Rev";#N/A,#N/A,FALSE,"Taxes";#N/A,#N/A,FALSE,"FIXED ASSETS";#N/A,#N/A,FALSE,"DEPR -  O.F.";#N/A,#N/A,FALSE,"DEPR -  O.E.";#N/A,#N/A,FALSE,"DEPR -  D.P."}</definedName>
    <definedName name="sfdg" localSheetId="2" hidden="1">{"PAGE1",#N/A,FALSE,"Consolidation";"PAGE2",#N/A,FALSE,"Consolidation";"PAGE3",#N/A,FALSE,"Consolidation";"PAGE4",#N/A,FALSE,"Consolidation";"PAGE5",#N/A,FALSE,"Consolidation";"PAGE6",#N/A,FALSE,"Consolidation";"PAGE7",#N/A,FALSE,"Consolidation"}</definedName>
    <definedName name="sfdg" hidden="1">{"PAGE1",#N/A,FALSE,"Consolidation";"PAGE2",#N/A,FALSE,"Consolidation";"PAGE3",#N/A,FALSE,"Consolidation";"PAGE4",#N/A,FALSE,"Consolidation";"PAGE5",#N/A,FALSE,"Consolidation";"PAGE6",#N/A,FALSE,"Consolidation";"PAGE7",#N/A,FALSE,"Consolidation"}</definedName>
    <definedName name="sfdg_1" localSheetId="2" hidden="1">{"PAGE1",#N/A,FALSE,"Consolidation";"PAGE2",#N/A,FALSE,"Consolidation";"PAGE3",#N/A,FALSE,"Consolidation";"PAGE4",#N/A,FALSE,"Consolidation";"PAGE5",#N/A,FALSE,"Consolidation";"PAGE6",#N/A,FALSE,"Consolidation";"PAGE7",#N/A,FALSE,"Consolidation"}</definedName>
    <definedName name="sfdg_1" hidden="1">{"PAGE1",#N/A,FALSE,"Consolidation";"PAGE2",#N/A,FALSE,"Consolidation";"PAGE3",#N/A,FALSE,"Consolidation";"PAGE4",#N/A,FALSE,"Consolidation";"PAGE5",#N/A,FALSE,"Consolidation";"PAGE6",#N/A,FALSE,"Consolidation";"PAGE7",#N/A,FALSE,"Consolidation"}</definedName>
    <definedName name="SFDGD">#REF!</definedName>
    <definedName name="sfdgfgg" localSheetId="2" hidden="1">{#N/A,#N/A,FALSE,"Umsatz OK";#N/A,#N/A,FALSE,"ER OK ";#N/A,#N/A,FALSE,"EA OK (2)";#N/A,#N/A,FALSE,"EA OK";#N/A,#N/A,FALSE,"EA OK (3)";#N/A,#N/A,FALSE,"EA OK (4)";#N/A,#N/A,FALSE,"KA OK  (2)";#N/A,#N/A,FALSE,"KA OK";#N/A,#N/A,FALSE,"KA OK  (3)";#N/A,#N/A,FALSE,"KA OK (4)"}</definedName>
    <definedName name="sfdgfgg" hidden="1">{#N/A,#N/A,FALSE,"Umsatz OK";#N/A,#N/A,FALSE,"ER OK ";#N/A,#N/A,FALSE,"EA OK (2)";#N/A,#N/A,FALSE,"EA OK";#N/A,#N/A,FALSE,"EA OK (3)";#N/A,#N/A,FALSE,"EA OK (4)";#N/A,#N/A,FALSE,"KA OK  (2)";#N/A,#N/A,FALSE,"KA OK";#N/A,#N/A,FALSE,"KA OK  (3)";#N/A,#N/A,FALSE,"KA OK (4)"}</definedName>
    <definedName name="sfdgsar" localSheetId="2" hidden="1">{"FCB_ALL",#N/A,FALSE,"FCB";"GREY_ALL",#N/A,FALSE,"GREY"}</definedName>
    <definedName name="sfdgsar" hidden="1">{"FCB_ALL",#N/A,FALSE,"FCB";"GREY_ALL",#N/A,FALSE,"GREY"}</definedName>
    <definedName name="sfdharghesrh" localSheetId="2" hidden="1">{#N/A,#N/A,FALSE,"Valuation Assumptions";#N/A,#N/A,FALSE,"Summary";#N/A,#N/A,FALSE,"DCF";#N/A,#N/A,FALSE,"Valuation";#N/A,#N/A,FALSE,"WACC";#N/A,#N/A,FALSE,"UBVH";#N/A,#N/A,FALSE,"Free Cash Flow"}</definedName>
    <definedName name="sfdharghesrh" hidden="1">{#N/A,#N/A,FALSE,"Valuation Assumptions";#N/A,#N/A,FALSE,"Summary";#N/A,#N/A,FALSE,"DCF";#N/A,#N/A,FALSE,"Valuation";#N/A,#N/A,FALSE,"WACC";#N/A,#N/A,FALSE,"UBVH";#N/A,#N/A,FALSE,"Free Cash Flow"}</definedName>
    <definedName name="sfdirect" localSheetId="2" hidden="1">{#N/A,#N/A,FALSE,"REPORT"}</definedName>
    <definedName name="sfdirect" hidden="1">{#N/A,#N/A,FALSE,"REPORT"}</definedName>
    <definedName name="sfdirect_1" localSheetId="2" hidden="1">{#N/A,#N/A,FALSE,"REPORT"}</definedName>
    <definedName name="sfdirect_1" hidden="1">{#N/A,#N/A,FALSE,"REPORT"}</definedName>
    <definedName name="sfdirect_2" localSheetId="2" hidden="1">{#N/A,#N/A,FALSE,"REPORT"}</definedName>
    <definedName name="sfdirect_2" hidden="1">{#N/A,#N/A,FALSE,"REPORT"}</definedName>
    <definedName name="sfdirect_3" localSheetId="2" hidden="1">{#N/A,#N/A,FALSE,"REPORT"}</definedName>
    <definedName name="sfdirect_3" hidden="1">{#N/A,#N/A,FALSE,"REPORT"}</definedName>
    <definedName name="sfdirect_4" localSheetId="2" hidden="1">{#N/A,#N/A,FALSE,"REPORT"}</definedName>
    <definedName name="sfdirect_4" hidden="1">{#N/A,#N/A,FALSE,"REPORT"}</definedName>
    <definedName name="sfdsd" localSheetId="2" hidden="1">{#N/A,#N/A,FALSE,"ORDERS"}</definedName>
    <definedName name="sfdsd" hidden="1">{#N/A,#N/A,FALSE,"ORDERS"}</definedName>
    <definedName name="SFDSQ" localSheetId="2">#REF!</definedName>
    <definedName name="SFDSQ" hidden="1">{#N/A,#N/A,FALSE,"CAPITAL";#N/A,#N/A,FALSE,"RESERVE";#N/A,#N/A,FALSE,"SUBVENT INVEST";#N/A,#N/A,FALSE,"SUBVENT INVEST (2)";#N/A,#N/A,FALSE,"RESULTAT";#N/A,#N/A,FALSE,"PROVISIONS REGLEMENTEES";#N/A,#N/A,FALSE,"PROVISION POUR RISQUES";#N/A,#N/A,FALSE,"PROVISIONS PERTES DE CHANGE";#N/A,#N/A,FALSE,"PROVISIONS RISQUE CLIENT";#N/A,#N/A,FALSE,"PROVISIONS POUR CHARGES";#N/A,#N/A,FALSE,"PROVISIONS USURE PLATINE";#N/A,#N/A,FALSE,"PROVISIONS GE";#N/A,#N/A,FALSE,"EMPRUNT DETTE AUTRE";#N/A,#N/A,FALSE,"EMPRUNT DETTES FINANCIERE";#N/A,#N/A,FALSE,"DETTES D EXPLOITATION";#N/A,#N/A,FALSE,"DETTES FISC ET SOC";#N/A,#N/A,FALSE,"IMPOTS IS";#N/A,#N/A,FALSE,"AUTRES DETTES";#N/A,#N/A,FALSE,"RECLT DIFF INCORPO";#N/A,#N/A,FALSE,"PRODUIT CONST AVANCE";#N/A,#N/A,FALSE,"ECART DE CONVERSION";#N/A,#N/A,FALSE,"BILAN PASSIF"}</definedName>
    <definedName name="sff" localSheetId="2" hidden="1">{"targetdcf",#N/A,FALSE,"Merger consequences";"TARGETASSU",#N/A,FALSE,"Merger consequences";"TERMINAL VALUE",#N/A,FALSE,"Merger consequences"}</definedName>
    <definedName name="sff" hidden="1">{"targetdcf",#N/A,FALSE,"Merger consequences";"TARGETASSU",#N/A,FALSE,"Merger consequences";"TERMINAL VALUE",#N/A,FALSE,"Merger consequences"}</definedName>
    <definedName name="SFG" localSheetId="2" hidden="1">{TRUE,TRUE,-1.25,-15.5,456.75,279.75,FALSE,FALSE,TRUE,TRUE,0,1,21,1,127,6,3,4,TRUE,TRUE,3,TRUE,1,TRUE,100,"Swvu.profits.","ACwvu.profits.",1,FALSE,FALSE,0.511811023622047,0.511811023622047,0.511811023622047,0.511811023622047,1,"","",FALSE,FALSE,FALSE,FALSE,1,#N/A,1,1,#DIV/0!,FALSE,"Rwvu.profits.",#N/A,FALSE,FALSE}</definedName>
    <definedName name="SFG" hidden="1">{TRUE,TRUE,-1.25,-15.5,456.75,279.75,FALSE,FALSE,TRUE,TRUE,0,1,21,1,127,6,3,4,TRUE,TRUE,3,TRUE,1,TRUE,100,"Swvu.profits.","ACwvu.profits.",1,FALSE,FALSE,0.511811023622047,0.511811023622047,0.511811023622047,0.511811023622047,1,"","",FALSE,FALSE,FALSE,FALSE,1,#N/A,1,1,#DIV/0!,FALSE,"Rwvu.profits.",#N/A,FALSE,FALSE}</definedName>
    <definedName name="sfgasd" localSheetId="2" hidden="1">{0,0,0,0;0,0,0,0;0,0,0,0;0,0,0,0;0,0,0,0;0,0,0,0;0,0,2,0;2,3,3,0;FALSE,FALSE,FALSE,FALSE;TRUE,FALSE,TRUE,TRUE;FALSE,FALSE,TRUE,TRUE;FALSE,0,2.78134444564786E-308,4.45015196281921E-308;7.78776275135711E-308,1.33504516457612E-307,2.22507555776164E-307,3.56012157274209E-307}</definedName>
    <definedName name="sfgasd">{0,0,0,0;0,0,0,0;0,0,0,0;0,0,0,0;0,0,0,0;0,0,0,0;0,0,2,0;2,3,3,0;FALSE,FALSE,FALSE,FALSE;TRUE,FALSE,TRUE,TRUE;FALSE,FALSE,TRUE,TRUE;FALSE,0,2.78134444564786E-308,4.45015196281921E-308;7.78776275135711E-308,1.33504516457612E-307,2.22507555776164E-307,3.56012157274209E-307}</definedName>
    <definedName name="sfgf" localSheetId="2" hidden="1">{"DCF","UPSIDE CASE",FALSE,"Sheet1";"DCF","BASE CASE",FALSE,"Sheet1";"DCF","DOWNSIDE CASE",FALSE,"Sheet1"}</definedName>
    <definedName name="sfgf" hidden="1">{"DCF","UPSIDE CASE",FALSE,"Sheet1";"DCF","BASE CASE",FALSE,"Sheet1";"DCF","DOWNSIDE CASE",FALSE,"Sheet1"}</definedName>
    <definedName name="sfgfds" localSheetId="2" hidden="1">{"product cost",#N/A,FALSE,"P&amp;L STATEMENT"}</definedName>
    <definedName name="sfgfds" hidden="1">{"product cost",#N/A,FALSE,"P&amp;L STATEMENT"}</definedName>
    <definedName name="SFGHAER" hidden="1">"JWQKT0OOG5"</definedName>
    <definedName name="sfghdsgjms" localSheetId="2" hidden="1">{#N/A,#N/A,FALSE,"ACQ_GRAPHS";#N/A,#N/A,FALSE,"T_1 GRAPHS";#N/A,#N/A,FALSE,"T_2 GRAPHS";#N/A,#N/A,FALSE,"COMB_GRAPHS"}</definedName>
    <definedName name="sfghdsgjms" hidden="1">{#N/A,#N/A,FALSE,"ACQ_GRAPHS";#N/A,#N/A,FALSE,"T_1 GRAPHS";#N/A,#N/A,FALSE,"T_2 GRAPHS";#N/A,#N/A,FALSE,"COMB_GRAPHS"}</definedName>
    <definedName name="sfghsgjshk"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sfghsgjshk"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sfghsmsmsg" localSheetId="2" hidden="1">{#N/A,#N/A,FALSE,"ACQ_GRAPHS";#N/A,#N/A,FALSE,"T_1 GRAPHS";#N/A,#N/A,FALSE,"T_2 GRAPHS";#N/A,#N/A,FALSE,"COMB_GRAPHS"}</definedName>
    <definedName name="sfghsmsmsg" hidden="1">{#N/A,#N/A,FALSE,"ACQ_GRAPHS";#N/A,#N/A,FALSE,"T_1 GRAPHS";#N/A,#N/A,FALSE,"T_2 GRAPHS";#N/A,#N/A,FALSE,"COMB_GRAPHS"}</definedName>
    <definedName name="sfgr" localSheetId="2" hidden="1">{"profit statement",#N/A,FALSE,"P&amp;L STATEMENT"}</definedName>
    <definedName name="sfgr" hidden="1">{"profit statement",#N/A,FALSE,"P&amp;L STATEMENT"}</definedName>
    <definedName name="sfgs" localSheetId="2" hidden="1">#REF!</definedName>
    <definedName name="sfgs" hidden="1">{"manpower",#N/A,FALSE,"MANPOWER_PAYROLL"}</definedName>
    <definedName name="sfgsdfg" localSheetId="2" hidden="1">{"product cost",#N/A,FALSE,"P&amp;L STATEMENT"}</definedName>
    <definedName name="sfgsdfg" hidden="1">{"product cost",#N/A,FALSE,"P&amp;L STATEMENT"}</definedName>
    <definedName name="sfgsdfsdf" hidden="1">{#N/A,#N/A,FALSE,"PL";"no values",#N/A,FALSE,"value";#N/A,#N/A,FALSE,"PL%";#N/A,#N/A,FALSE,"R";#N/A,#N/A,FALSE,"MD";#N/A,#N/A,FALSE,"OpEx";#N/A,#N/A,FALSE,"CapEx";#N/A,#N/A,FALSE,"Stats"}</definedName>
    <definedName name="sfgsrdg" localSheetId="2" hidden="1">{"capital",#N/A,FALSE,"CAPITAL_DEP'N"}</definedName>
    <definedName name="sfgsrdg" hidden="1">{"capital",#N/A,FALSE,"CAPITAL_DEP'N"}</definedName>
    <definedName name="sfgv" localSheetId="2" hidden="1">{"consolidated",#N/A,FALSE,"Sheet1";"cms",#N/A,FALSE,"Sheet1";"fse",#N/A,FALSE,"Sheet1"}</definedName>
    <definedName name="sfgv" hidden="1">{"consolidated",#N/A,FALSE,"Sheet1";"cms",#N/A,FALSE,"Sheet1";"fse",#N/A,FALSE,"Sheet1"}</definedName>
    <definedName name="sfhfdshfdh" localSheetId="2" hidden="1">{#N/A,#N/A,FALSE,"Assessment";#N/A,#N/A,FALSE,"Staffing";#N/A,#N/A,FALSE,"Hires";#N/A,#N/A,FALSE,"Assumptions"}</definedName>
    <definedName name="sfhfdshfdh" hidden="1">{#N/A,#N/A,FALSE,"Assessment";#N/A,#N/A,FALSE,"Staffing";#N/A,#N/A,FALSE,"Hires";#N/A,#N/A,FALSE,"Assumptions"}</definedName>
    <definedName name="sfj" localSheetId="2" hidden="1">{"PR1","pr1",TRUE,"Sch PR-1"}</definedName>
    <definedName name="sfj" hidden="1">{"PR1","pr1",TRUE,"Sch PR-1"}</definedName>
    <definedName name="sfjgfjgfj" localSheetId="2"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jgfjgfj"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q" localSheetId="2" hidden="1">{#N/A,#N/A,FALSE,"Calc";#N/A,#N/A,FALSE,"Sensitivity";#N/A,#N/A,FALSE,"LT Earn.Dil.";#N/A,#N/A,FALSE,"Dil. AVP"}</definedName>
    <definedName name="sfq" hidden="1">{#N/A,#N/A,FALSE,"Calc";#N/A,#N/A,FALSE,"Sensitivity";#N/A,#N/A,FALSE,"LT Earn.Dil.";#N/A,#N/A,FALSE,"Dil. AVP"}</definedName>
    <definedName name="sfsf" localSheetId="2" hidden="1">{#N/A,#N/A,FALSE,"Calc";#N/A,#N/A,FALSE,"Sensitivity";#N/A,#N/A,FALSE,"LT Earn.Dil.";#N/A,#N/A,FALSE,"Dil. AVP"}</definedName>
    <definedName name="sfsf" hidden="1">{#N/A,#N/A,FALSE,"Calc";#N/A,#N/A,FALSE,"Sensitivity";#N/A,#N/A,FALSE,"LT Earn.Dil.";#N/A,#N/A,FALSE,"Dil. AVP"}</definedName>
    <definedName name="sfthsthstrhsth" localSheetId="2" hidden="1">{#N/A,#N/A,FALSE,"ACQ_GRAPHS";#N/A,#N/A,FALSE,"T_1 GRAPHS";#N/A,#N/A,FALSE,"T_2 GRAPHS";#N/A,#N/A,FALSE,"COMB_GRAPHS"}</definedName>
    <definedName name="sfthsthstrhsth" hidden="1">{#N/A,#N/A,FALSE,"ACQ_GRAPHS";#N/A,#N/A,FALSE,"T_1 GRAPHS";#N/A,#N/A,FALSE,"T_2 GRAPHS";#N/A,#N/A,FALSE,"COMB_GRAPHS"}</definedName>
    <definedName name="sfusafasdf" localSheetId="2" hidden="1">{#N/A,#N/A,FALSE,"ORDERS"}</definedName>
    <definedName name="sfusafasdf" hidden="1">{#N/A,#N/A,FALSE,"ORDERS"}</definedName>
    <definedName name="sg" localSheetId="2">#REF!</definedName>
    <definedName name="sg" hidden="1">{#N/A,#N/A,FALSE,"Umsatz CH";#N/A,#N/A,FALSE,"ER CH";#N/A,#N/A,FALSE,"EA CH (2) ";#N/A,#N/A,FALSE,"EA CH";#N/A,#N/A,FALSE,"EA CH (3) ";#N/A,#N/A,FALSE,"EA CH (4)";#N/A,#N/A,FALSE,"KA CH";#N/A,#N/A,FALSE,"KA CH  (2)";#N/A,#N/A,FALSE,"KA CH  (3)";#N/A,#N/A,FALSE,"KA CH (4)"}</definedName>
    <definedName name="SG_A_Expenses">#REF!</definedName>
    <definedName name="SGA" hidden="1">"SGA"</definedName>
    <definedName name="SGA_growth">#REF!</definedName>
    <definedName name="SGA_margin_fore">#REF!</definedName>
    <definedName name="SGA_PLAN">#REF!</definedName>
    <definedName name="sgag" localSheetId="2">#REF!</definedName>
    <definedName name="sgag" hidden="1">{"page1",#N/A,FALSE,"BHCOMPC5";"page2",#N/A,FALSE,"BHCOMPC5";"page3",#N/A,FALSE,"BHCOMPC5";"page4",#N/A,FALSE,"BHCOMPC5"}</definedName>
    <definedName name="SGandA">#REF!</definedName>
    <definedName name="SGASDGHSEUS" localSheetId="2" hidden="1">{#N/A,#N/A,TRUE,"Cover";#N/A,#N/A,TRUE,"BS";#N/A,#N/A,TRUE,"BS (2)";#N/A,#N/A,TRUE,"BS (3)";#N/A,#N/A,TRUE,"Supp Info-BS";#N/A,#N/A,TRUE,"IS";#N/A,#N/A,TRUE,"IS (2)";#N/A,#N/A,TRUE,"IS (3)";#N/A,#N/A,TRUE,"Supp Info-IS";#N/A,#N/A,TRUE,"CF";#N/A,#N/A,TRUE,"Supp Info-CF";#N/A,#N/A,TRUE,"SH";#N/A,#N/A,TRUE,"Supp Info-SH"}</definedName>
    <definedName name="SGASDGHSEUS" hidden="1">{#N/A,#N/A,TRUE,"Cover";#N/A,#N/A,TRUE,"BS";#N/A,#N/A,TRUE,"BS (2)";#N/A,#N/A,TRUE,"BS (3)";#N/A,#N/A,TRUE,"Supp Info-BS";#N/A,#N/A,TRUE,"IS";#N/A,#N/A,TRUE,"IS (2)";#N/A,#N/A,TRUE,"IS (3)";#N/A,#N/A,TRUE,"Supp Info-IS";#N/A,#N/A,TRUE,"CF";#N/A,#N/A,TRUE,"Supp Info-CF";#N/A,#N/A,TRUE,"SH";#N/A,#N/A,TRUE,"Supp Info-SH"}</definedName>
    <definedName name="sgasdhjads"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sgasdhjads"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sgasensitivitytemp">#REF!</definedName>
    <definedName name="sgasga" localSheetId="2" hidden="1">{#N/A,#N/A,FALSE,"Cover";"outputs total",#N/A,FALSE,"Outputs"}</definedName>
    <definedName name="sgasga" hidden="1">{#N/A,#N/A,FALSE,"Cover";"outputs total",#N/A,FALSE,"Outputs"}</definedName>
    <definedName name="sgd" localSheetId="2" hidden="1">{#N/A,#N/A,FALSE,"Calc";#N/A,#N/A,FALSE,"Sensitivity";#N/A,#N/A,FALSE,"LT Earn.Dil.";#N/A,#N/A,FALSE,"Dil. AVP"}</definedName>
    <definedName name="sgd" hidden="1">{#N/A,#N/A,FALSE,"Calc";#N/A,#N/A,FALSE,"Sensitivity";#N/A,#N/A,FALSE,"LT Earn.Dil.";#N/A,#N/A,FALSE,"Dil. AVP"}</definedName>
    <definedName name="sgdg" localSheetId="2" hidden="1">{#N/A,#N/A,FALSE,"Calc";#N/A,#N/A,FALSE,"Sensitivity";#N/A,#N/A,FALSE,"LT Earn.Dil.";#N/A,#N/A,FALSE,"Dil. AVP"}</definedName>
    <definedName name="sgdg" hidden="1">{#N/A,#N/A,FALSE,"Calc";#N/A,#N/A,FALSE,"Sensitivity";#N/A,#N/A,FALSE,"LT Earn.Dil.";#N/A,#N/A,FALSE,"Dil. AVP"}</definedName>
    <definedName name="sgdhb" localSheetId="2" hidden="1">{#N/A,#N/A,TRUE,"Cover sheet";#N/A,#N/A,TRUE,"INPUTS";#N/A,#N/A,TRUE,"OUTPUTS";#N/A,#N/A,TRUE,"VALUATION"}</definedName>
    <definedName name="sgdhb" hidden="1">{#N/A,#N/A,TRUE,"Cover sheet";#N/A,#N/A,TRUE,"INPUTS";#N/A,#N/A,TRUE,"OUTPUTS";#N/A,#N/A,TRUE,"VALUATION"}</definedName>
    <definedName name="sgdsfg" localSheetId="2" hidden="1">{"capital",#N/A,FALSE,"CAPITAL_DEP'N"}</definedName>
    <definedName name="sgdsfg" hidden="1">{"capital",#N/A,FALSE,"CAPITAL_DEP'N"}</definedName>
    <definedName name="sgf" localSheetId="2" hidden="1">{#N/A,#N/A,TRUE,"financial";#N/A,#N/A,TRUE,"plants"}</definedName>
    <definedName name="sgf" hidden="1">{#N/A,#N/A,TRUE,"financial";#N/A,#N/A,TRUE,"plants"}</definedName>
    <definedName name="sgfsf" localSheetId="2" hidden="1">{"manpower",#N/A,FALSE,"MANPOWER_PAYROLL"}</definedName>
    <definedName name="sgfsf" hidden="1">{"manpower",#N/A,FALSE,"MANPOWER_PAYROLL"}</definedName>
    <definedName name="sgh" localSheetId="2" hidden="1">{#N/A,#N/A,TRUE,"Pro Forma";#N/A,#N/A,TRUE,"PF_Bal";#N/A,#N/A,TRUE,"PF_INC";#N/A,#N/A,TRUE,"CBE";#N/A,#N/A,TRUE,"SWK"}</definedName>
    <definedName name="sgh" hidden="1">{#N/A,#N/A,TRUE,"Pro Forma";#N/A,#N/A,TRUE,"PF_Bal";#N/A,#N/A,TRUE,"PF_INC";#N/A,#N/A,TRUE,"CBE";#N/A,#N/A,TRUE,"SWK"}</definedName>
    <definedName name="sghsrthsrthsrt"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sghsrthsrthsrt"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sghsrthsrtj" localSheetId="2" hidden="1">{#N/A,#N/A,FALSE,"ACQ_GRAPHS";#N/A,#N/A,FALSE,"T_1 GRAPHS";#N/A,#N/A,FALSE,"T_2 GRAPHS";#N/A,#N/A,FALSE,"COMB_GRAPHS"}</definedName>
    <definedName name="sghsrthsrtj" hidden="1">{#N/A,#N/A,FALSE,"ACQ_GRAPHS";#N/A,#N/A,FALSE,"T_1 GRAPHS";#N/A,#N/A,FALSE,"T_2 GRAPHS";#N/A,#N/A,FALSE,"COMB_GRAPHS"}</definedName>
    <definedName name="sgjsgjsgj" localSheetId="2" hidden="1">{#N/A,#N/A,FALSE,"Valuation Assumptions";#N/A,#N/A,FALSE,"Summary";#N/A,#N/A,FALSE,"DCF";#N/A,#N/A,FALSE,"Valuation";#N/A,#N/A,FALSE,"WACC";#N/A,#N/A,FALSE,"UBVH";#N/A,#N/A,FALSE,"Free Cash Flow"}</definedName>
    <definedName name="sgjsgjsgj" hidden="1">{#N/A,#N/A,FALSE,"Valuation Assumptions";#N/A,#N/A,FALSE,"Summary";#N/A,#N/A,FALSE,"DCF";#N/A,#N/A,FALSE,"Valuation";#N/A,#N/A,FALSE,"WACC";#N/A,#N/A,FALSE,"UBVH";#N/A,#N/A,FALSE,"Free Cash Flow"}</definedName>
    <definedName name="sgjshksts" localSheetId="2" hidden="1">{#N/A,#N/A,FALSE,"INPUTS";#N/A,#N/A,FALSE,"PROFORMA BSHEET";#N/A,#N/A,FALSE,"COMBINED";#N/A,#N/A,FALSE,"HIGH YIELD";#N/A,#N/A,FALSE,"COMB_GRAPHS"}</definedName>
    <definedName name="sgjshksts" hidden="1">{#N/A,#N/A,FALSE,"INPUTS";#N/A,#N/A,FALSE,"PROFORMA BSHEET";#N/A,#N/A,FALSE,"COMBINED";#N/A,#N/A,FALSE,"HIGH YIELD";#N/A,#N/A,FALSE,"COMB_GRAPHS"}</definedName>
    <definedName name="sgjsrtj" localSheetId="2" hidden="1">{#N/A,#N/A,FALSE,"ACQ_GRAPHS";#N/A,#N/A,FALSE,"T_1 GRAPHS";#N/A,#N/A,FALSE,"T_2 GRAPHS";#N/A,#N/A,FALSE,"COMB_GRAPHS"}</definedName>
    <definedName name="sgjsrtj" hidden="1">{#N/A,#N/A,FALSE,"ACQ_GRAPHS";#N/A,#N/A,FALSE,"T_1 GRAPHS";#N/A,#N/A,FALSE,"T_2 GRAPHS";#N/A,#N/A,FALSE,"COMB_GRAPHS"}</definedName>
    <definedName name="sgjsrtjn" localSheetId="2" hidden="1">{#N/A,#N/A,FALSE,"Valuation Assumptions";#N/A,#N/A,FALSE,"Summary";#N/A,#N/A,FALSE,"DCF";#N/A,#N/A,FALSE,"Valuation";#N/A,#N/A,FALSE,"WACC";#N/A,#N/A,FALSE,"UBVH";#N/A,#N/A,FALSE,"Free Cash Flow"}</definedName>
    <definedName name="sgjsrtjn" hidden="1">{#N/A,#N/A,FALSE,"Valuation Assumptions";#N/A,#N/A,FALSE,"Summary";#N/A,#N/A,FALSE,"DCF";#N/A,#N/A,FALSE,"Valuation";#N/A,#N/A,FALSE,"WACC";#N/A,#N/A,FALSE,"UBVH";#N/A,#N/A,FALSE,"Free Cash Flow"}</definedName>
    <definedName name="sgjsyjk" localSheetId="2" hidden="1">{#N/A,#N/A,FALSE,"INPUTS";#N/A,#N/A,FALSE,"PROFORMA BSHEET";#N/A,#N/A,FALSE,"COMBINED";#N/A,#N/A,FALSE,"HIGH YIELD";#N/A,#N/A,FALSE,"COMB_GRAPHS"}</definedName>
    <definedName name="sgjsyjk" hidden="1">{#N/A,#N/A,FALSE,"INPUTS";#N/A,#N/A,FALSE,"PROFORMA BSHEET";#N/A,#N/A,FALSE,"COMBINED";#N/A,#N/A,FALSE,"HIGH YIELD";#N/A,#N/A,FALSE,"COMB_GRAPHS"}</definedName>
    <definedName name="SGQERVY">#REF!</definedName>
    <definedName name="sgsx" localSheetId="2" hidden="1">{"consolidated",#N/A,FALSE,"Sheet1";"cms",#N/A,FALSE,"Sheet1";"fse",#N/A,FALSE,"Sheet1"}</definedName>
    <definedName name="sgsx" hidden="1">{"consolidated",#N/A,FALSE,"Sheet1";"cms",#N/A,FALSE,"Sheet1";"fse",#N/A,FALSE,"Sheet1"}</definedName>
    <definedName name="SH1dil">#REF!</definedName>
    <definedName name="SH1name">#REF!</definedName>
    <definedName name="SH2dil">#REF!</definedName>
    <definedName name="SH2name">#REF!</definedName>
    <definedName name="SH3dil">#REF!</definedName>
    <definedName name="SH3name">#REF!</definedName>
    <definedName name="SH4dil">#REF!</definedName>
    <definedName name="SH4name">#REF!</definedName>
    <definedName name="SH5dil">#REF!</definedName>
    <definedName name="SH5name">#REF!</definedName>
    <definedName name="sha">#REF!</definedName>
    <definedName name="Shadow" localSheetId="2" hidden="1">{#N/A,#N/A,FALSE,"INPUT";#N/A,#N/A,FALSE,"GROSS NUMBERS";#N/A,#N/A,FALSE,"ALLOCATION";#N/A,#N/A,FALSE,"PARTNERS' CAP."}</definedName>
    <definedName name="Shadow" hidden="1">{#N/A,#N/A,FALSE,"INPUT";#N/A,#N/A,FALSE,"GROSS NUMBERS";#N/A,#N/A,FALSE,"ALLOCATION";#N/A,#N/A,FALSE,"PARTNERS' CAP."}</definedName>
    <definedName name="Shadow_1" localSheetId="2" hidden="1">{#N/A,#N/A,FALSE,"INPUT";#N/A,#N/A,FALSE,"GROSS NUMBERS";#N/A,#N/A,FALSE,"ALLOCATION";#N/A,#N/A,FALSE,"PARTNERS' CAP."}</definedName>
    <definedName name="Shadow_1" hidden="1">{#N/A,#N/A,FALSE,"INPUT";#N/A,#N/A,FALSE,"GROSS NUMBERS";#N/A,#N/A,FALSE,"ALLOCATION";#N/A,#N/A,FALSE,"PARTNERS' CAP."}</definedName>
    <definedName name="Shadow_2" localSheetId="2" hidden="1">{#N/A,#N/A,FALSE,"INPUT";#N/A,#N/A,FALSE,"GROSS NUMBERS";#N/A,#N/A,FALSE,"ALLOCATION";#N/A,#N/A,FALSE,"PARTNERS' CAP."}</definedName>
    <definedName name="Shadow_2" hidden="1">{#N/A,#N/A,FALSE,"INPUT";#N/A,#N/A,FALSE,"GROSS NUMBERS";#N/A,#N/A,FALSE,"ALLOCATION";#N/A,#N/A,FALSE,"PARTNERS' CAP."}</definedName>
    <definedName name="Shadow_3" localSheetId="2" hidden="1">{#N/A,#N/A,FALSE,"INPUT";#N/A,#N/A,FALSE,"GROSS NUMBERS";#N/A,#N/A,FALSE,"ALLOCATION";#N/A,#N/A,FALSE,"PARTNERS' CAP."}</definedName>
    <definedName name="Shadow_3" hidden="1">{#N/A,#N/A,FALSE,"INPUT";#N/A,#N/A,FALSE,"GROSS NUMBERS";#N/A,#N/A,FALSE,"ALLOCATION";#N/A,#N/A,FALSE,"PARTNERS' CAP."}</definedName>
    <definedName name="Shadow_4" localSheetId="2" hidden="1">{#N/A,#N/A,FALSE,"INPUT";#N/A,#N/A,FALSE,"GROSS NUMBERS";#N/A,#N/A,FALSE,"ALLOCATION";#N/A,#N/A,FALSE,"PARTNERS' CAP."}</definedName>
    <definedName name="Shadow_4" hidden="1">{#N/A,#N/A,FALSE,"INPUT";#N/A,#N/A,FALSE,"GROSS NUMBERS";#N/A,#N/A,FALSE,"ALLOCATION";#N/A,#N/A,FALSE,"PARTNERS' CAP."}</definedName>
    <definedName name="Shadow_5" localSheetId="2" hidden="1">{#N/A,#N/A,FALSE,"INPUT";#N/A,#N/A,FALSE,"GROSS NUMBERS";#N/A,#N/A,FALSE,"ALLOCATION";#N/A,#N/A,FALSE,"PARTNERS' CAP."}</definedName>
    <definedName name="Shadow_5" hidden="1">{#N/A,#N/A,FALSE,"INPUT";#N/A,#N/A,FALSE,"GROSS NUMBERS";#N/A,#N/A,FALSE,"ALLOCATION";#N/A,#N/A,FALSE,"PARTNERS' CAP."}</definedName>
    <definedName name="SHalloc">INDEX(#REF!,MATCH(#REF!,#REF!,0),MATCH(#REF!,#REF!,0))*INDEX(#REF!,MATCH(#REF!,#REF!,0))</definedName>
    <definedName name="shambhav" hidden="1">{"avrev",#N/A,FALSE,"AVREV";"rates",#N/A,FALSE,"AVREV"}</definedName>
    <definedName name="shambhav_1" hidden="1">{"avrev",#N/A,FALSE,"AVREV";"rates",#N/A,FALSE,"AVREV"}</definedName>
    <definedName name="shambhav_2" hidden="1">{"avrev",#N/A,FALSE,"AVREV";"rates",#N/A,FALSE,"AVREV"}</definedName>
    <definedName name="shambhavi" hidden="1">{#N/A,#N/A,FALSE,"Profit Status";#N/A,#N/A,FALSE,"Invest";#N/A,#N/A,FALSE,"Revenue";#N/A,#N/A,FALSE,"Variable Cost";#N/A,#N/A,FALSE,"Options &amp; Series"}</definedName>
    <definedName name="shambhavi_1" hidden="1">{#N/A,#N/A,FALSE,"Profit Status";#N/A,#N/A,FALSE,"Invest";#N/A,#N/A,FALSE,"Revenue";#N/A,#N/A,FALSE,"Variable Cost";#N/A,#N/A,FALSE,"Options &amp; Series"}</definedName>
    <definedName name="shambhavi_2" hidden="1">{#N/A,#N/A,FALSE,"Profit Status";#N/A,#N/A,FALSE,"Invest";#N/A,#N/A,FALSE,"Revenue";#N/A,#N/A,FALSE,"Variable Cost";#N/A,#N/A,FALSE,"Options &amp; Series"}</definedName>
    <definedName name="shane"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e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ghai" localSheetId="2" hidden="1">{#N/A,#N/A,TRUE,"Table 1";#N/A,#N/A,TRUE,"Table 2";#N/A,#N/A,TRUE,"Table 3";#N/A,#N/A,TRUE,"Table 4";#N/A,#N/A,TRUE,"Table 5";#N/A,#N/A,TRUE,"Table 6";#N/A,#N/A,TRUE,"Table 7";#N/A,#N/A,TRUE,"Table 8";#N/A,#N/A,TRUE,"Table 9";#N/A,#N/A,TRUE,"Table 10";#N/A,#N/A,TRUE,"Table 10a";#N/A,#N/A,TRUE,"Table 11";#N/A,#N/A,TRUE,"Table 11a";#N/A,#N/A,TRUE,"Table 12"}</definedName>
    <definedName name="Shanghai" hidden="1">{#N/A,#N/A,TRUE,"Table 1";#N/A,#N/A,TRUE,"Table 2";#N/A,#N/A,TRUE,"Table 3";#N/A,#N/A,TRUE,"Table 4";#N/A,#N/A,TRUE,"Table 5";#N/A,#N/A,TRUE,"Table 6";#N/A,#N/A,TRUE,"Table 7";#N/A,#N/A,TRUE,"Table 8";#N/A,#N/A,TRUE,"Table 9";#N/A,#N/A,TRUE,"Table 10";#N/A,#N/A,TRUE,"Table 10a";#N/A,#N/A,TRUE,"Table 11";#N/A,#N/A,TRUE,"Table 11a";#N/A,#N/A,TRUE,"Table 12"}</definedName>
    <definedName name="Share">#REF!</definedName>
    <definedName name="Share_Data">#REF!,#REF!</definedName>
    <definedName name="Share_Data.">#REF!,#REF!</definedName>
    <definedName name="Share_Price">#REF!</definedName>
    <definedName name="ShareDil">#REF!</definedName>
    <definedName name="ShareEquity">#REF!</definedName>
    <definedName name="shareprice">#REF!</definedName>
    <definedName name="SharePriceLTM">#REF!</definedName>
    <definedName name="SharePricePFY">#REF!</definedName>
    <definedName name="SharePricePFY1">#REF!</definedName>
    <definedName name="SharePriceRef">#REF!</definedName>
    <definedName name="shares">#REF!</definedName>
    <definedName name="Shares_DCF">#REF!</definedName>
    <definedName name="shares_out">#REF!</definedName>
    <definedName name="Shares_repurchase_liability">#REF!</definedName>
    <definedName name="Shares_Repurchased_Prior_to_Closing" localSheetId="2">OFFSET(_96____________________123Graph_BCHART_17,1,0,_51__123Graph_ECHART_7)</definedName>
    <definedName name="Shares_Repurchased_Prior_to_Closing">OFFSET(_____T123456,1,0,_51__123Graph_ECHART_7)</definedName>
    <definedName name="SHARESDILUTED">#REF!</definedName>
    <definedName name="SHARESOUTSTANDING" hidden="1">"SHARESOUTSTANDING"</definedName>
    <definedName name="SHdate">#REF!</definedName>
    <definedName name="shdsafhfdsh" localSheetId="2" hidden="1">{#N/A,#N/A,FALSE,"Summary";#N/A,#N/A,FALSE,"Projections";#N/A,#N/A,FALSE,"Mkt Mults";#N/A,#N/A,FALSE,"DCF";#N/A,#N/A,FALSE,"Accr Dil";#N/A,#N/A,FALSE,"PIC LBO";#N/A,#N/A,FALSE,"MULT10_4";#N/A,#N/A,FALSE,"CBI LBO"}</definedName>
    <definedName name="shdsafhfdsh" hidden="1">{#N/A,#N/A,FALSE,"Summary";#N/A,#N/A,FALSE,"Projections";#N/A,#N/A,FALSE,"Mkt Mults";#N/A,#N/A,FALSE,"DCF";#N/A,#N/A,FALSE,"Accr Dil";#N/A,#N/A,FALSE,"PIC LBO";#N/A,#N/A,FALSE,"MULT10_4";#N/A,#N/A,FALSE,"CBI LBO"}</definedName>
    <definedName name="shee2"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shee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Sheeet1" localSheetId="2">#REF!</definedName>
    <definedName name="Sheeet1" hidden="1">{#N/A,#N/A,FALSE,"Summary";#N/A,#N/A,FALSE,"Proforma";#N/A,#N/A,FALSE,"Tx"}</definedName>
    <definedName name="sheet" localSheetId="2" hidden="1">{#N/A,#N/A,FALSE,"SUMMARY";#N/A,#N/A,FALSE,"mcsh";#N/A,#N/A,FALSE,"vol&amp;rev";#N/A,#N/A,FALSE,"wkgcap";#N/A,#N/A,FALSE,"DEPR&amp;DT";#N/A,#N/A,FALSE,"ASSETS";#N/A,#N/A,FALSE,"NI&amp;OTH&amp;DIV";#N/A,#N/A,FALSE,"CASHFLOW";#N/A,#N/A,FALSE,"CAPEMPL";#N/A,#N/A,FALSE,"ROCE"}</definedName>
    <definedName name="sheet" hidden="1">{#N/A,#N/A,FALSE,"SUMMARY";#N/A,#N/A,FALSE,"mcsh";#N/A,#N/A,FALSE,"vol&amp;rev";#N/A,#N/A,FALSE,"wkgcap";#N/A,#N/A,FALSE,"DEPR&amp;DT";#N/A,#N/A,FALSE,"ASSETS";#N/A,#N/A,FALSE,"NI&amp;OTH&amp;DIV";#N/A,#N/A,FALSE,"CASHFLOW";#N/A,#N/A,FALSE,"CAPEMPL";#N/A,#N/A,FALSE,"ROCE"}</definedName>
    <definedName name="sheet1" localSheetId="2">#REF!</definedName>
    <definedName name="sheet1" hidden="1">{#N/A,#N/A,FALSE,"Summary";#N/A,#N/A,FALSE,"Proforma";#N/A,#N/A,FALSE,"Tx"}</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CURRENCY_CONVERSION_DATE" hidden="1">#REF!</definedName>
    <definedName name="Sheet1_GL_INTERFACE_CURRENCY_CONVERSION_RAT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22" hidden="1">#REF!</definedName>
    <definedName name="Sheet1_GL_INTERFACE_REFERENCE23" hidden="1">#REF!</definedName>
    <definedName name="Sheet1_GL_INTERFACE_REFERENCE4" hidden="1">#REF!</definedName>
    <definedName name="Sheet1_GL_INTERFACE_REFERENCE5"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CURRENCY_CONVERSION_TYPE" hidden="1">#REF!</definedName>
    <definedName name="Sheet1_GL_INTERFACE_USER_JE_CATEGORY_NAME" hidden="1">#REF!</definedName>
    <definedName name="Sheet1_GL_INTERFACE_USER_JE_SOURCE_NAME" hidden="1">#REF!</definedName>
    <definedName name="SHEET10" localSheetId="2" hidden="1">{#N/A,#N/A,FALSE,"Aging Summary";#N/A,#N/A,FALSE,"Ratio Analysis";#N/A,#N/A,FALSE,"Test 120 Day Accts";#N/A,#N/A,FALSE,"Tickmarks"}</definedName>
    <definedName name="SHEET10" hidden="1">{#N/A,#N/A,FALSE,"Aging Summary";#N/A,#N/A,FALSE,"Ratio Analysis";#N/A,#N/A,FALSE,"Test 120 Day Accts";#N/A,#N/A,FALSE,"Tickmarks"}</definedName>
    <definedName name="Sheet2" localSheetId="2" hidden="1">{#N/A,#N/A,FALSE,"Adj Proj";#N/A,#N/A,FALSE,"Sheet1";#N/A,#N/A,FALSE,"LBO";#N/A,#N/A,FALSE,"LBOMER";#N/A,#N/A,FALSE,"WACC";#N/A,#N/A,FALSE,"DCF";#N/A,#N/A,FALSE,"DCFMER";#N/A,#N/A,FALSE,"Pooling";#N/A,#N/A,FALSE,"income";#N/A,#N/A,FALSE,"Offer"}</definedName>
    <definedName name="Sheet2" hidden="1">{#N/A,#N/A,FALSE,"Adj Proj";#N/A,#N/A,FALSE,"Sheet1";#N/A,#N/A,FALSE,"LBO";#N/A,#N/A,FALSE,"LBOMER";#N/A,#N/A,FALSE,"WACC";#N/A,#N/A,FALSE,"DCF";#N/A,#N/A,FALSE,"DCFMER";#N/A,#N/A,FALSE,"Pooling";#N/A,#N/A,FALSE,"income";#N/A,#N/A,FALSE,"Offer"}</definedName>
    <definedName name="Sheet2_1" localSheetId="2" hidden="1">{#N/A,#N/A,FALSE,"Adj Proj";#N/A,#N/A,FALSE,"Sheet1";#N/A,#N/A,FALSE,"LBO";#N/A,#N/A,FALSE,"LBOMER";#N/A,#N/A,FALSE,"WACC";#N/A,#N/A,FALSE,"DCF";#N/A,#N/A,FALSE,"DCFMER";#N/A,#N/A,FALSE,"Pooling";#N/A,#N/A,FALSE,"income";#N/A,#N/A,FALSE,"Offer"}</definedName>
    <definedName name="Sheet2_1" hidden="1">{#N/A,#N/A,FALSE,"Adj Proj";#N/A,#N/A,FALSE,"Sheet1";#N/A,#N/A,FALSE,"LBO";#N/A,#N/A,FALSE,"LBOMER";#N/A,#N/A,FALSE,"WACC";#N/A,#N/A,FALSE,"DCF";#N/A,#N/A,FALSE,"DCFMER";#N/A,#N/A,FALSE,"Pooling";#N/A,#N/A,FALSE,"income";#N/A,#N/A,FALSE,"Offer"}</definedName>
    <definedName name="Sheet2_2" localSheetId="2" hidden="1">{#N/A,#N/A,FALSE,"Adj Proj";#N/A,#N/A,FALSE,"Sheet1";#N/A,#N/A,FALSE,"LBO";#N/A,#N/A,FALSE,"LBOMER";#N/A,#N/A,FALSE,"WACC";#N/A,#N/A,FALSE,"DCF";#N/A,#N/A,FALSE,"DCFMER";#N/A,#N/A,FALSE,"Pooling";#N/A,#N/A,FALSE,"income";#N/A,#N/A,FALSE,"Offer"}</definedName>
    <definedName name="Sheet2_2" hidden="1">{#N/A,#N/A,FALSE,"Adj Proj";#N/A,#N/A,FALSE,"Sheet1";#N/A,#N/A,FALSE,"LBO";#N/A,#N/A,FALSE,"LBOMER";#N/A,#N/A,FALSE,"WACC";#N/A,#N/A,FALSE,"DCF";#N/A,#N/A,FALSE,"DCFMER";#N/A,#N/A,FALSE,"Pooling";#N/A,#N/A,FALSE,"income";#N/A,#N/A,FALSE,"Offer"}</definedName>
    <definedName name="Sheet2_3" localSheetId="2" hidden="1">{#N/A,#N/A,FALSE,"Adj Proj";#N/A,#N/A,FALSE,"Sheet1";#N/A,#N/A,FALSE,"LBO";#N/A,#N/A,FALSE,"LBOMER";#N/A,#N/A,FALSE,"WACC";#N/A,#N/A,FALSE,"DCF";#N/A,#N/A,FALSE,"DCFMER";#N/A,#N/A,FALSE,"Pooling";#N/A,#N/A,FALSE,"income";#N/A,#N/A,FALSE,"Offer"}</definedName>
    <definedName name="Sheet2_3" hidden="1">{#N/A,#N/A,FALSE,"Adj Proj";#N/A,#N/A,FALSE,"Sheet1";#N/A,#N/A,FALSE,"LBO";#N/A,#N/A,FALSE,"LBOMER";#N/A,#N/A,FALSE,"WACC";#N/A,#N/A,FALSE,"DCF";#N/A,#N/A,FALSE,"DCFMER";#N/A,#N/A,FALSE,"Pooling";#N/A,#N/A,FALSE,"income";#N/A,#N/A,FALSE,"Offer"}</definedName>
    <definedName name="Sheet2_4" localSheetId="2" hidden="1">{#N/A,#N/A,FALSE,"Adj Proj";#N/A,#N/A,FALSE,"Sheet1";#N/A,#N/A,FALSE,"LBO";#N/A,#N/A,FALSE,"LBOMER";#N/A,#N/A,FALSE,"WACC";#N/A,#N/A,FALSE,"DCF";#N/A,#N/A,FALSE,"DCFMER";#N/A,#N/A,FALSE,"Pooling";#N/A,#N/A,FALSE,"income";#N/A,#N/A,FALSE,"Offer"}</definedName>
    <definedName name="Sheet2_4" hidden="1">{#N/A,#N/A,FALSE,"Adj Proj";#N/A,#N/A,FALSE,"Sheet1";#N/A,#N/A,FALSE,"LBO";#N/A,#N/A,FALSE,"LBOMER";#N/A,#N/A,FALSE,"WACC";#N/A,#N/A,FALSE,"DCF";#N/A,#N/A,FALSE,"DCFMER";#N/A,#N/A,FALSE,"Pooling";#N/A,#N/A,FALSE,"income";#N/A,#N/A,FALSE,"Offer"}</definedName>
    <definedName name="Sheet2b" localSheetId="2" hidden="1">{#N/A,#N/A,FALSE,"Projections";#N/A,#N/A,FALSE,"Multiples Valuation";#N/A,#N/A,FALSE,"LBO";#N/A,#N/A,FALSE,"Multiples_Sensitivity";#N/A,#N/A,FALSE,"Summary"}</definedName>
    <definedName name="Sheet2b" hidden="1">{#N/A,#N/A,FALSE,"Projections";#N/A,#N/A,FALSE,"Multiples Valuation";#N/A,#N/A,FALSE,"LBO";#N/A,#N/A,FALSE,"Multiples_Sensitivity";#N/A,#N/A,FALSE,"Summary"}</definedName>
    <definedName name="Sheet3" localSheetId="2" hidden="1">{#N/A,#N/A,FALSE,"Projections";#N/A,#N/A,FALSE,"Multiples Valuation";#N/A,#N/A,FALSE,"LBO";#N/A,#N/A,FALSE,"Multiples_Sensitivity";#N/A,#N/A,FALSE,"Summary"}</definedName>
    <definedName name="Sheet3" hidden="1">{#N/A,#N/A,FALSE,"Projections";#N/A,#N/A,FALSE,"Multiples Valuation";#N/A,#N/A,FALSE,"LBO";#N/A,#N/A,FALSE,"Multiples_Sensitivity";#N/A,#N/A,FALSE,"Summary"}</definedName>
    <definedName name="Sheet3_1" localSheetId="2" hidden="1">{#N/A,#N/A,FALSE,"Projections";#N/A,#N/A,FALSE,"Multiples Valuation";#N/A,#N/A,FALSE,"LBO";#N/A,#N/A,FALSE,"Multiples_Sensitivity";#N/A,#N/A,FALSE,"Summary"}</definedName>
    <definedName name="Sheet3_1" hidden="1">{#N/A,#N/A,FALSE,"Projections";#N/A,#N/A,FALSE,"Multiples Valuation";#N/A,#N/A,FALSE,"LBO";#N/A,#N/A,FALSE,"Multiples_Sensitivity";#N/A,#N/A,FALSE,"Summary"}</definedName>
    <definedName name="Sheet3_2" localSheetId="2" hidden="1">{#N/A,#N/A,FALSE,"Projections";#N/A,#N/A,FALSE,"Multiples Valuation";#N/A,#N/A,FALSE,"LBO";#N/A,#N/A,FALSE,"Multiples_Sensitivity";#N/A,#N/A,FALSE,"Summary"}</definedName>
    <definedName name="Sheet3_2" hidden="1">{#N/A,#N/A,FALSE,"Projections";#N/A,#N/A,FALSE,"Multiples Valuation";#N/A,#N/A,FALSE,"LBO";#N/A,#N/A,FALSE,"Multiples_Sensitivity";#N/A,#N/A,FALSE,"Summary"}</definedName>
    <definedName name="Sheet3_3" localSheetId="2" hidden="1">{#N/A,#N/A,FALSE,"Projections";#N/A,#N/A,FALSE,"Multiples Valuation";#N/A,#N/A,FALSE,"LBO";#N/A,#N/A,FALSE,"Multiples_Sensitivity";#N/A,#N/A,FALSE,"Summary"}</definedName>
    <definedName name="Sheet3_3" hidden="1">{#N/A,#N/A,FALSE,"Projections";#N/A,#N/A,FALSE,"Multiples Valuation";#N/A,#N/A,FALSE,"LBO";#N/A,#N/A,FALSE,"Multiples_Sensitivity";#N/A,#N/A,FALSE,"Summary"}</definedName>
    <definedName name="Sheet3_4" localSheetId="2" hidden="1">{#N/A,#N/A,FALSE,"Projections";#N/A,#N/A,FALSE,"Multiples Valuation";#N/A,#N/A,FALSE,"LBO";#N/A,#N/A,FALSE,"Multiples_Sensitivity";#N/A,#N/A,FALSE,"Summary"}</definedName>
    <definedName name="Sheet3_4" hidden="1">{#N/A,#N/A,FALSE,"Projections";#N/A,#N/A,FALSE,"Multiples Valuation";#N/A,#N/A,FALSE,"LBO";#N/A,#N/A,FALSE,"Multiples_Sensitivity";#N/A,#N/A,FALSE,"Summary"}</definedName>
    <definedName name="Sheet4" localSheetId="2" hidden="1">{#N/A,#N/A,FALSE,"Projections";#N/A,#N/A,FALSE,"Multiples Valuation";#N/A,#N/A,FALSE,"LBO";#N/A,#N/A,FALSE,"Multiples_Sensitivity";#N/A,#N/A,FALSE,"Summary"}</definedName>
    <definedName name="Sheet4" hidden="1">{#N/A,#N/A,FALSE,"Projections";#N/A,#N/A,FALSE,"Multiples Valuation";#N/A,#N/A,FALSE,"LBO";#N/A,#N/A,FALSE,"Multiples_Sensitivity";#N/A,#N/A,FALSE,"Summary"}</definedName>
    <definedName name="Sheet4_1" localSheetId="2" hidden="1">{#N/A,#N/A,FALSE,"Projections";#N/A,#N/A,FALSE,"Multiples Valuation";#N/A,#N/A,FALSE,"LBO";#N/A,#N/A,FALSE,"Multiples_Sensitivity";#N/A,#N/A,FALSE,"Summary"}</definedName>
    <definedName name="Sheet4_1" hidden="1">{#N/A,#N/A,FALSE,"Projections";#N/A,#N/A,FALSE,"Multiples Valuation";#N/A,#N/A,FALSE,"LBO";#N/A,#N/A,FALSE,"Multiples_Sensitivity";#N/A,#N/A,FALSE,"Summary"}</definedName>
    <definedName name="Sheet4_2" localSheetId="2" hidden="1">{#N/A,#N/A,FALSE,"Projections";#N/A,#N/A,FALSE,"Multiples Valuation";#N/A,#N/A,FALSE,"LBO";#N/A,#N/A,FALSE,"Multiples_Sensitivity";#N/A,#N/A,FALSE,"Summary"}</definedName>
    <definedName name="Sheet4_2" hidden="1">{#N/A,#N/A,FALSE,"Projections";#N/A,#N/A,FALSE,"Multiples Valuation";#N/A,#N/A,FALSE,"LBO";#N/A,#N/A,FALSE,"Multiples_Sensitivity";#N/A,#N/A,FALSE,"Summary"}</definedName>
    <definedName name="Sheet4_3" localSheetId="2" hidden="1">{#N/A,#N/A,FALSE,"Projections";#N/A,#N/A,FALSE,"Multiples Valuation";#N/A,#N/A,FALSE,"LBO";#N/A,#N/A,FALSE,"Multiples_Sensitivity";#N/A,#N/A,FALSE,"Summary"}</definedName>
    <definedName name="Sheet4_3" hidden="1">{#N/A,#N/A,FALSE,"Projections";#N/A,#N/A,FALSE,"Multiples Valuation";#N/A,#N/A,FALSE,"LBO";#N/A,#N/A,FALSE,"Multiples_Sensitivity";#N/A,#N/A,FALSE,"Summary"}</definedName>
    <definedName name="Sheet4_4" localSheetId="2" hidden="1">{#N/A,#N/A,FALSE,"Projections";#N/A,#N/A,FALSE,"Multiples Valuation";#N/A,#N/A,FALSE,"LBO";#N/A,#N/A,FALSE,"Multiples_Sensitivity";#N/A,#N/A,FALSE,"Summary"}</definedName>
    <definedName name="Sheet4_4" hidden="1">{#N/A,#N/A,FALSE,"Projections";#N/A,#N/A,FALSE,"Multiples Valuation";#N/A,#N/A,FALSE,"LBO";#N/A,#N/A,FALSE,"Multiples_Sensitivity";#N/A,#N/A,FALSE,"Summary"}</definedName>
    <definedName name="Sheet6" localSheetId="2" hidden="1">{#N/A,#N/A,FALSE,"Projections";#N/A,#N/A,FALSE,"Multiples Valuation";#N/A,#N/A,FALSE,"LBO";#N/A,#N/A,FALSE,"Multiples_Sensitivity";#N/A,#N/A,FALSE,"Summary"}</definedName>
    <definedName name="Sheet6" hidden="1">{#N/A,#N/A,FALSE,"Projections";#N/A,#N/A,FALSE,"Multiples Valuation";#N/A,#N/A,FALSE,"LBO";#N/A,#N/A,FALSE,"Multiples_Sensitivity";#N/A,#N/A,FALSE,"Summary"}</definedName>
    <definedName name="Sheet6_1" localSheetId="2" hidden="1">{#N/A,#N/A,FALSE,"Projections";#N/A,#N/A,FALSE,"Multiples Valuation";#N/A,#N/A,FALSE,"LBO";#N/A,#N/A,FALSE,"Multiples_Sensitivity";#N/A,#N/A,FALSE,"Summary"}</definedName>
    <definedName name="Sheet6_1" hidden="1">{#N/A,#N/A,FALSE,"Projections";#N/A,#N/A,FALSE,"Multiples Valuation";#N/A,#N/A,FALSE,"LBO";#N/A,#N/A,FALSE,"Multiples_Sensitivity";#N/A,#N/A,FALSE,"Summary"}</definedName>
    <definedName name="Sheet6_2" localSheetId="2" hidden="1">{#N/A,#N/A,FALSE,"Projections";#N/A,#N/A,FALSE,"Multiples Valuation";#N/A,#N/A,FALSE,"LBO";#N/A,#N/A,FALSE,"Multiples_Sensitivity";#N/A,#N/A,FALSE,"Summary"}</definedName>
    <definedName name="Sheet6_2" hidden="1">{#N/A,#N/A,FALSE,"Projections";#N/A,#N/A,FALSE,"Multiples Valuation";#N/A,#N/A,FALSE,"LBO";#N/A,#N/A,FALSE,"Multiples_Sensitivity";#N/A,#N/A,FALSE,"Summary"}</definedName>
    <definedName name="Sheet6_3" localSheetId="2" hidden="1">{#N/A,#N/A,FALSE,"Projections";#N/A,#N/A,FALSE,"Multiples Valuation";#N/A,#N/A,FALSE,"LBO";#N/A,#N/A,FALSE,"Multiples_Sensitivity";#N/A,#N/A,FALSE,"Summary"}</definedName>
    <definedName name="Sheet6_3" hidden="1">{#N/A,#N/A,FALSE,"Projections";#N/A,#N/A,FALSE,"Multiples Valuation";#N/A,#N/A,FALSE,"LBO";#N/A,#N/A,FALSE,"Multiples_Sensitivity";#N/A,#N/A,FALSE,"Summary"}</definedName>
    <definedName name="Sheet6_4" localSheetId="2" hidden="1">{#N/A,#N/A,FALSE,"Projections";#N/A,#N/A,FALSE,"Multiples Valuation";#N/A,#N/A,FALSE,"LBO";#N/A,#N/A,FALSE,"Multiples_Sensitivity";#N/A,#N/A,FALSE,"Summary"}</definedName>
    <definedName name="Sheet6_4" hidden="1">{#N/A,#N/A,FALSE,"Projections";#N/A,#N/A,FALSE,"Multiples Valuation";#N/A,#N/A,FALSE,"LBO";#N/A,#N/A,FALSE,"Multiples_Sensitivity";#N/A,#N/A,FALSE,"Summary"}</definedName>
    <definedName name="SheetName">#REF!</definedName>
    <definedName name="SheetNames">#REF!</definedName>
    <definedName name="SheetState" hidden="1">"'-1:2:-1:-1:-1:-1:-1:-1:-1:-1:-1:-1:-1:-1:-1:-1:-1:-1:-1:-1:-1:-1:-1:-1:-1:-1:-1:-1:-1:-1:-1:-1:-1:-1:-1:-1:-1:-1:-1:-1:-1:-1:-1:-1:-1:-1:-1:-1:-1:-1:-1:-1:-1:-1:-1:-1:-1:-1:-1:-1:-1:-1:-1:-1:-1:-1:-1:-1:-1:-1:-1:-1:-1:-1:-1:-1:-1:-1:-1:-1:-1:-1:-1:-1"</definedName>
    <definedName name="SheetsToCopy">OFFSET(#REF!, 0, 0, COUNTA(#REF!), 1)</definedName>
    <definedName name="ShermanCOGS">SUMPRODUCT(--(EXACT(#REF!,#REF!)),#REF!)</definedName>
    <definedName name="ShermanOther">SUMPRODUCT(--(EXACT(#REF!,#REF!)),#REF!)</definedName>
    <definedName name="ShermanRev">SUMPRODUCT(--(EXACT(#REF!,#REF!)),#REF!)</definedName>
    <definedName name="ShermanSGA">SUMPRODUCT(--(EXACT(#REF!,#REF!)),#REF!)</definedName>
    <definedName name="shesty" localSheetId="2" hidden="1">{#N/A,#N/A,TRUE,"Cover";#N/A,#N/A,TRUE,"BS";#N/A,#N/A,TRUE,"BS (2)";#N/A,#N/A,TRUE,"BS (3)";#N/A,#N/A,TRUE,"Supp Info-BS";#N/A,#N/A,TRUE,"IS";#N/A,#N/A,TRUE,"IS (2)";#N/A,#N/A,TRUE,"IS (3)";#N/A,#N/A,TRUE,"Supp Info-IS";#N/A,#N/A,TRUE,"CF";#N/A,#N/A,TRUE,"Supp Info-CF";#N/A,#N/A,TRUE,"SH";#N/A,#N/A,TRUE,"Supp Info-SH"}</definedName>
    <definedName name="shesty" hidden="1">{#N/A,#N/A,TRUE,"Cover";#N/A,#N/A,TRUE,"BS";#N/A,#N/A,TRUE,"BS (2)";#N/A,#N/A,TRUE,"BS (3)";#N/A,#N/A,TRUE,"Supp Info-BS";#N/A,#N/A,TRUE,"IS";#N/A,#N/A,TRUE,"IS (2)";#N/A,#N/A,TRUE,"IS (3)";#N/A,#N/A,TRUE,"Supp Info-IS";#N/A,#N/A,TRUE,"CF";#N/A,#N/A,TRUE,"Supp Info-CF";#N/A,#N/A,TRUE,"SH";#N/A,#N/A,TRUE,"Supp Info-SH"}</definedName>
    <definedName name="shg"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shg" hidden="1">{#N/A,#N/A,FALSE,"Index";#N/A,#N/A,FALSE,"IncStmt";#N/A,#N/A,FALSE,"Ratios";#N/A,#N/A,FALSE,"CashFlows";#N/A,#N/A,FALSE,"Ins1";#N/A,#N/A,FALSE,"Ins2";#N/A,#N/A,FALSE,"SelfFund";#N/A,#N/A,FALSE,"SGA";#N/A,#N/A,FALSE,"Recon";#N/A,#N/A,FALSE,"Earnings";#N/A,#N/A,FALSE,"Earnings (2)";#N/A,#N/A,FALSE,"Stock";#N/A,#N/A,FALSE,"Stock (2)";#N/A,#N/A,FALSE,"PeerRatios";#N/A,#N/A,FALSE,"PeerRanks"}</definedName>
    <definedName name="shgsdh" localSheetId="2" hidden="1">{#N/A,#N/A,FALSE,"Assessment";#N/A,#N/A,FALSE,"Staffing";#N/A,#N/A,FALSE,"Hires";#N/A,#N/A,FALSE,"Assumptions"}</definedName>
    <definedName name="shgsdh" hidden="1">{#N/A,#N/A,FALSE,"Assessment";#N/A,#N/A,FALSE,"Staffing";#N/A,#N/A,FALSE,"Hires";#N/A,#N/A,FALSE,"Assumptions"}</definedName>
    <definedName name="shhhh" localSheetId="2" hidden="1">{"Monthly6Q",#N/A,FALSE,"0614ESL"}</definedName>
    <definedName name="shhhh" hidden="1">{"Monthly6Q",#N/A,FALSE,"0614ESL"}</definedName>
    <definedName name="SHihi" hidden="1">"06ebb962-44c8-4608-8094-a0b839ff2a03"</definedName>
    <definedName name="SHIP">#REF!</definedName>
    <definedName name="ship_terms_1">#REF!</definedName>
    <definedName name="ship_terms_2">#REF!</definedName>
    <definedName name="ship_terms_3">#REF!</definedName>
    <definedName name="ship_terms_4">#REF!</definedName>
    <definedName name="ship_terms_5">#REF!</definedName>
    <definedName name="ship_to_location">#REF!</definedName>
    <definedName name="shirley" localSheetId="2" hidden="1">{#N/A,#N/A,FALSE,"MKTSUM95";#N/A,#N/A,FALSE,"MKTADM95";#N/A,#N/A,FALSE,"MKTD&amp;C95";#N/A,#N/A,FALSE,"MKTPRD95";#N/A,#N/A,FALSE,"MKTCHL95"}</definedName>
    <definedName name="shirley" hidden="1">{#N/A,#N/A,FALSE,"MKTSUM95";#N/A,#N/A,FALSE,"MKTADM95";#N/A,#N/A,FALSE,"MKTD&amp;C95";#N/A,#N/A,FALSE,"MKTPRD95";#N/A,#N/A,FALSE,"MKTCHL95"}</definedName>
    <definedName name="shit" localSheetId="2" hidden="1">{#N/A,"Base",FALSE,"Dividend";#N/A,"Conservative",FALSE,"Dividend";#N/A,"Downside",FALSE,"Dividend"}</definedName>
    <definedName name="shit" hidden="1">{#N/A,"Base",FALSE,"Dividend";#N/A,"Conservative",FALSE,"Dividend";#N/A,"Downside",FALSE,"Dividend"}</definedName>
    <definedName name="shkshkshks" localSheetId="2" hidden="1">{#N/A,#N/A,FALSE,"ACQ_GRAPHS";#N/A,#N/A,FALSE,"T_1 GRAPHS";#N/A,#N/A,FALSE,"T_2 GRAPHS";#N/A,#N/A,FALSE,"COMB_GRAPHS"}</definedName>
    <definedName name="shkshkshks" hidden="1">{#N/A,#N/A,FALSE,"ACQ_GRAPHS";#N/A,#N/A,FALSE,"T_1 GRAPHS";#N/A,#N/A,FALSE,"T_2 GRAPHS";#N/A,#N/A,FALSE,"COMB_GRAPHS"}</definedName>
    <definedName name="SHO">#REF!</definedName>
    <definedName name="SHOdil">#REF!</definedName>
    <definedName name="SHOname">#REF!</definedName>
    <definedName name="SHOO" localSheetId="2" hidden="1">{#N/A,#N/A,FALSE,"Sheet1"}</definedName>
    <definedName name="SHOO" hidden="1">{#N/A,#N/A,FALSE,"Sheet1"}</definedName>
    <definedName name="shoo2" localSheetId="2" hidden="1">{#N/A,#N/A,FALSE,"Sheet1"}</definedName>
    <definedName name="shoo2" hidden="1">{#N/A,#N/A,FALSE,"Sheet1"}</definedName>
    <definedName name="short" hidden="1">#REF!</definedName>
    <definedName name="Short_Plan_Names" localSheetId="2">OFFSET('Consulting Rev_Backlog'!_992__FDSAUDITLINK__,1,0,_51__123Graph_XCHART_6)</definedName>
    <definedName name="Short_Plan_Names">OFFSET(____153_____123Graph_XCHART_8,1,0,_51__123Graph_XCHART_6)</definedName>
    <definedName name="SHORT_TERM_INVEST" hidden="1">"SHORT_TERM_INVEST"</definedName>
    <definedName name="Shorten_Compensation_Planning_Cycle_time_for_Compensation_Group">#REF!</definedName>
    <definedName name="ShortName">"New Millennium Business Planning Model"</definedName>
    <definedName name="shortsyn">#REF!</definedName>
    <definedName name="shouta94">#REF!</definedName>
    <definedName name="shoutq194">#REF!</definedName>
    <definedName name="shoutq195">#REF!</definedName>
    <definedName name="shoutq294">#REF!</definedName>
    <definedName name="shoutq295">#REF!</definedName>
    <definedName name="shoutq394">#REF!</definedName>
    <definedName name="shoutq395">#REF!</definedName>
    <definedName name="shoutq494">#REF!</definedName>
    <definedName name="shoutq495">#REF!</definedName>
    <definedName name="Show.Acct.Update.Warning" hidden="1">#REF!</definedName>
    <definedName name="Show.MDB.Update.Warning" hidden="1">#REF!</definedName>
    <definedName name="Show_all">#REF!</definedName>
    <definedName name="Show_locks">#REF!</definedName>
    <definedName name="ShowUnselectedCovTypes">"on"</definedName>
    <definedName name="shprcd_tbl">#REF!</definedName>
    <definedName name="SHR" localSheetId="2" hidden="1">{"formulas",#N/A,FALSE,"Key Indicators"}</definedName>
    <definedName name="SHR" hidden="1">{"formulas",#N/A,FALSE,"Key Indicators"}</definedName>
    <definedName name="SHref">#REF!</definedName>
    <definedName name="SHS">#REF!</definedName>
    <definedName name="shsdrtjhsdrt" localSheetId="2" hidden="1">{#N/A,#N/A,FALSE,"Valuation Assumptions";#N/A,#N/A,FALSE,"Summary";#N/A,#N/A,FALSE,"DCF";#N/A,#N/A,FALSE,"Valuation";#N/A,#N/A,FALSE,"WACC";#N/A,#N/A,FALSE,"UBVH";#N/A,#N/A,FALSE,"Free Cash Flow"}</definedName>
    <definedName name="shsdrtjhsdrt" hidden="1">{#N/A,#N/A,FALSE,"Valuation Assumptions";#N/A,#N/A,FALSE,"Summary";#N/A,#N/A,FALSE,"DCF";#N/A,#N/A,FALSE,"Valuation";#N/A,#N/A,FALSE,"WACC";#N/A,#N/A,FALSE,"UBVH";#N/A,#N/A,FALSE,"Free Cash Flow"}</definedName>
    <definedName name="shsfgh" localSheetId="2" hidden="1">{"Monthly6Q",#N/A,FALSE,"0614ESL"}</definedName>
    <definedName name="shsfgh" hidden="1">{"Monthly6Q",#N/A,FALSE,"0614ESL"}</definedName>
    <definedName name="shsthsrthsrth" localSheetId="2" hidden="1">{"vi1",#N/A,FALSE,"Financial Statements";"vi2",#N/A,FALSE,"Financial Statements";#N/A,#N/A,FALSE,"DCF"}</definedName>
    <definedName name="shsthsrthsrth" hidden="1">{"vi1",#N/A,FALSE,"Financial Statements";"vi2",#N/A,FALSE,"Financial Statements";#N/A,#N/A,FALSE,"DCF"}</definedName>
    <definedName name="SHSUT" localSheetId="2" hidden="1">{"Monthly6Q",#N/A,FALSE,"0614ESL"}</definedName>
    <definedName name="SHSUT" hidden="1">{"Monthly6Q",#N/A,FALSE,"0614ESL"}</definedName>
    <definedName name="SHT">#REF!</definedName>
    <definedName name="shtj" localSheetId="2" hidden="1">{"Monthly6Q",#N/A,FALSE,"0614ESL"}</definedName>
    <definedName name="shtj" hidden="1">{"Monthly6Q",#N/A,FALSE,"0614ESL"}</definedName>
    <definedName name="SHTotal">#REF!</definedName>
    <definedName name="SHTotaldil">#REF!</definedName>
    <definedName name="SHTS" localSheetId="2" hidden="1">{"Monthly6Q",#N/A,FALSE,"0614ESL"}</definedName>
    <definedName name="SHTS" hidden="1">{"Monthly6Q",#N/A,FALSE,"0614ESL"}</definedName>
    <definedName name="SHTSdil">#REF!</definedName>
    <definedName name="SHTSname">#REF!</definedName>
    <definedName name="shuuuuuula" localSheetId="2" hidden="1">{"CSC_1",#N/A,FALSE,"CSC Outputs";"CSC_2",#N/A,FALSE,"CSC Outputs"}</definedName>
    <definedName name="shuuuuuula" hidden="1">{"CSC_1",#N/A,FALSE,"CSC Outputs";"CSC_2",#N/A,FALSE,"CSC Outputs"}</definedName>
    <definedName name="siannpay">#REF!</definedName>
    <definedName name="SICcode">#REF!</definedName>
    <definedName name="SID" hidden="1">"Cpavan"</definedName>
    <definedName name="SIG">#REF!</definedName>
    <definedName name="SIG_AC_firstLine" hidden="1">#N/A</definedName>
    <definedName name="SIG_AC_IsControlOK" hidden="1">#N/A</definedName>
    <definedName name="SIG_AC_lastLine" hidden="1">#N/A</definedName>
    <definedName name="SIG_AC_TITLECOL" hidden="1">#N/A</definedName>
    <definedName name="SIG_AC_TITLELINE" hidden="1">#N/A</definedName>
    <definedName name="SIG_CONTROLE" hidden="1">#N/A</definedName>
    <definedName name="SIG_DERNIERECOLONNE" hidden="1">#N/A</definedName>
    <definedName name="SIG_EFFECTV_firstLine" hidden="1">#REF!</definedName>
    <definedName name="SIG_EFFECTV_H001" hidden="1">#REF!</definedName>
    <definedName name="SIG_EFFECTV_H002" hidden="1">#REF!</definedName>
    <definedName name="SIG_EFFECTV_H003" hidden="1">#REF!</definedName>
    <definedName name="SIG_EFFECTV_H004" hidden="1">#REF!</definedName>
    <definedName name="SIG_EFFECTV_H005" hidden="1">#REF!</definedName>
    <definedName name="SIG_EFFECTV_H006" hidden="1">#REF!</definedName>
    <definedName name="SIG_EFFECTV_H007" hidden="1">#REF!</definedName>
    <definedName name="SIG_EFFECTV_H008" hidden="1">#REF!</definedName>
    <definedName name="SIG_EFFECTV_H009" hidden="1">#REF!</definedName>
    <definedName name="SIG_EFFECTV_H010" hidden="1">#REF!</definedName>
    <definedName name="SIG_EFFECTV_H011" hidden="1">#REF!</definedName>
    <definedName name="SIG_EFFECTV_H012" hidden="1">#REF!</definedName>
    <definedName name="SIG_EFFECTV_IsControlOK" hidden="1">#REF!</definedName>
    <definedName name="SIG_EFFECTV_lastLine" hidden="1">#REF!</definedName>
    <definedName name="SIG_EFFECTV_TITLELINE" hidden="1">#REF!</definedName>
    <definedName name="SIG_IBSIAS_C4">#REF!</definedName>
    <definedName name="SIG_IBSIAS_R18">#REF!</definedName>
    <definedName name="SIG_IBSIAS_R20">#REF!</definedName>
    <definedName name="SIG_IBSIAS_R22">#REF!</definedName>
    <definedName name="SIG_IBSIAS_R26">#REF!</definedName>
    <definedName name="SIG_IBSIAS_R28">#REF!</definedName>
    <definedName name="SIG_IBSIAS_R29">#REF!</definedName>
    <definedName name="SIG_IBSIAS_R30">#REF!</definedName>
    <definedName name="SIG_IBSIAS_R32">#REF!</definedName>
    <definedName name="SIG_IBSIAS_R35">#REF!</definedName>
    <definedName name="SIG_IBSIAS_R36">#REF!</definedName>
    <definedName name="SIG_IBSIAS_R38">#REF!</definedName>
    <definedName name="SIG_IBSIAS_R39">#REF!</definedName>
    <definedName name="SIG_IBSIAS_R41">#REF!</definedName>
    <definedName name="SIG_IBSIAS_R5">#REF!</definedName>
    <definedName name="SIG_IBSIAS_X1">#REF!</definedName>
    <definedName name="SIG_IBSIAS_X10">#REF!</definedName>
    <definedName name="SIG_IBSIAS_X100">#REF!</definedName>
    <definedName name="SIG_IBSIAS_X101">#REF!</definedName>
    <definedName name="SIG_IBSIAS_X102">#REF!</definedName>
    <definedName name="SIG_IBSIAS_X103">#REF!</definedName>
    <definedName name="SIG_IBSIAS_X104">#REF!</definedName>
    <definedName name="SIG_IBSIAS_X107">#REF!</definedName>
    <definedName name="SIG_IBSIAS_X108">#REF!</definedName>
    <definedName name="SIG_IBSIAS_X11">#REF!</definedName>
    <definedName name="SIG_IBSIAS_X117">#REF!</definedName>
    <definedName name="SIG_IBSIAS_X118">#REF!</definedName>
    <definedName name="SIG_IBSIAS_X12">#REF!</definedName>
    <definedName name="SIG_IBSIAS_X121">#REF!</definedName>
    <definedName name="SIG_IBSIAS_X122">#REF!</definedName>
    <definedName name="SIG_IBSIAS_X125">#REF!</definedName>
    <definedName name="SIG_IBSIAS_X126">#REF!</definedName>
    <definedName name="SIG_IBSIAS_X131">#REF!</definedName>
    <definedName name="SIG_IBSIAS_X132">#REF!</definedName>
    <definedName name="SIG_IBSIAS_X135">#REF!</definedName>
    <definedName name="SIG_IBSIAS_X136">#REF!</definedName>
    <definedName name="SIG_IBSIAS_X139">#REF!</definedName>
    <definedName name="SIG_IBSIAS_X140">#REF!</definedName>
    <definedName name="SIG_IBSIAS_X149">#REF!</definedName>
    <definedName name="SIG_IBSIAS_X150">#REF!</definedName>
    <definedName name="SIG_IBSIAS_X151">#REF!</definedName>
    <definedName name="SIG_IBSIAS_X152">#REF!</definedName>
    <definedName name="SIG_IBSIAS_X153">#REF!</definedName>
    <definedName name="SIG_IBSIAS_X154">#REF!</definedName>
    <definedName name="SIG_IBSIAS_X155">#REF!</definedName>
    <definedName name="SIG_IBSIAS_X156">#REF!</definedName>
    <definedName name="SIG_IBSIAS_X157">#REF!</definedName>
    <definedName name="SIG_IBSIAS_X158">#REF!</definedName>
    <definedName name="SIG_IBSIAS_X159">#REF!</definedName>
    <definedName name="SIG_IBSIAS_X160">#REF!</definedName>
    <definedName name="SIG_IBSIAS_X161">#REF!</definedName>
    <definedName name="SIG_IBSIAS_X162">#REF!</definedName>
    <definedName name="SIG_IBSIAS_X163">#REF!</definedName>
    <definedName name="SIG_IBSIAS_X164">#REF!</definedName>
    <definedName name="SIG_IBSIAS_X165">#REF!</definedName>
    <definedName name="SIG_IBSIAS_X166">#REF!</definedName>
    <definedName name="SIG_IBSIAS_X167">#REF!</definedName>
    <definedName name="SIG_IBSIAS_X168">#REF!</definedName>
    <definedName name="SIG_IBSIAS_X169">#REF!</definedName>
    <definedName name="SIG_IBSIAS_X170">#REF!</definedName>
    <definedName name="SIG_IBSIAS_X171">#REF!</definedName>
    <definedName name="SIG_IBSIAS_X172">#REF!</definedName>
    <definedName name="SIG_IBSIAS_X173">#REF!</definedName>
    <definedName name="SIG_IBSIAS_X174">#REF!</definedName>
    <definedName name="SIG_IBSIAS_X19">#REF!</definedName>
    <definedName name="SIG_IBSIAS_X20">#REF!</definedName>
    <definedName name="SIG_IBSIAS_X202">#REF!</definedName>
    <definedName name="SIG_IBSIAS_X208">#REF!</definedName>
    <definedName name="SIG_IBSIAS_X21">#REF!</definedName>
    <definedName name="SIG_IBSIAS_X214">#REF!</definedName>
    <definedName name="SIG_IBSIAS_X22">#REF!</definedName>
    <definedName name="SIG_IBSIAS_X23">#REF!</definedName>
    <definedName name="SIG_IBSIAS_X24">#REF!</definedName>
    <definedName name="SIG_IBSIAS_X25">#REF!</definedName>
    <definedName name="SIG_IBSIAS_X26">#REF!</definedName>
    <definedName name="SIG_IBSIAS_X27">#REF!</definedName>
    <definedName name="SIG_IBSIAS_X28">#REF!</definedName>
    <definedName name="SIG_IBSIAS_X29">#REF!</definedName>
    <definedName name="SIG_IBSIAS_X3">#REF!</definedName>
    <definedName name="SIG_IBSIAS_X30">#REF!</definedName>
    <definedName name="SIG_IBSIAS_X34">#REF!</definedName>
    <definedName name="SIG_IBSIAS_X35">#REF!</definedName>
    <definedName name="SIG_IBSIAS_X36">#REF!</definedName>
    <definedName name="SIG_IBSIAS_X4">#REF!</definedName>
    <definedName name="SIG_IBSIAS_X40">#REF!</definedName>
    <definedName name="SIG_IBSIAS_X41">#REF!</definedName>
    <definedName name="SIG_IBSIAS_X42">#REF!</definedName>
    <definedName name="SIG_IBSIAS_X43">#REF!</definedName>
    <definedName name="SIG_IBSIAS_X44">#REF!</definedName>
    <definedName name="SIG_IBSIAS_X45">#REF!</definedName>
    <definedName name="SIG_IBSIAS_X49">#REF!</definedName>
    <definedName name="SIG_IBSIAS_X5">#REF!</definedName>
    <definedName name="SIG_IBSIAS_X50">#REF!</definedName>
    <definedName name="SIG_IBSIAS_X51">#REF!</definedName>
    <definedName name="SIG_IBSIAS_X52">#REF!</definedName>
    <definedName name="SIG_IBSIAS_X53">#REF!</definedName>
    <definedName name="SIG_IBSIAS_X54">#REF!</definedName>
    <definedName name="SIG_IBSIAS_X55">#REF!</definedName>
    <definedName name="SIG_IBSIAS_X56">#REF!</definedName>
    <definedName name="SIG_IBSIAS_X57">#REF!</definedName>
    <definedName name="SIG_IBSIAS_X6">#REF!</definedName>
    <definedName name="SIG_IBSIAS_X61">#REF!</definedName>
    <definedName name="SIG_IBSIAS_X62">#REF!</definedName>
    <definedName name="SIG_IBSIAS_X63">#REF!</definedName>
    <definedName name="SIG_IBSIAS_X71">#REF!</definedName>
    <definedName name="SIG_IBSIAS_X74">#REF!</definedName>
    <definedName name="SIG_IBSIAS_X75">#REF!</definedName>
    <definedName name="SIG_IBSIAS_X78">#REF!</definedName>
    <definedName name="SIG_IBSIAS_X79">#REF!</definedName>
    <definedName name="SIG_IBSIAS_X83">#REF!</definedName>
    <definedName name="SIG_IBSIAS_X96">#REF!</definedName>
    <definedName name="SIG_IBSIAS_X99">#REF!</definedName>
    <definedName name="SIG_IBSIASF_C4">#REF!</definedName>
    <definedName name="SIG_IBSIASF_R10">#REF!</definedName>
    <definedName name="SIG_IBSIASF_R13">#REF!</definedName>
    <definedName name="SIG_IBSIASF_R16">#REF!</definedName>
    <definedName name="SIG_IBSIASF_R18">#REF!</definedName>
    <definedName name="SIG_IBSIASF_R20">#REF!</definedName>
    <definedName name="SIG_IBSIASF_R22">#REF!</definedName>
    <definedName name="SIG_IBSIASF_R26">#REF!</definedName>
    <definedName name="SIG_IBSIASF_R28">#REF!</definedName>
    <definedName name="SIG_IBSIASF_R29">#REF!</definedName>
    <definedName name="SIG_IBSIASF_R30">#REF!</definedName>
    <definedName name="SIG_IBSIASF_R32">#REF!</definedName>
    <definedName name="SIG_IBSIASF_R35">#REF!</definedName>
    <definedName name="SIG_IBSIASF_R36">#REF!</definedName>
    <definedName name="SIG_IBSIASF_R37">#REF!</definedName>
    <definedName name="SIG_IBSIASF_R38">#REF!</definedName>
    <definedName name="SIG_IBSIASF_R39">#REF!</definedName>
    <definedName name="SIG_IBSIASF_R41">#REF!</definedName>
    <definedName name="SIG_IBSIASF_R44">#REF!</definedName>
    <definedName name="SIG_IBSIASF_R46">#REF!</definedName>
    <definedName name="SIG_IBSIASF_R53">#REF!</definedName>
    <definedName name="SIG_IBSIASF_R6">#REF!</definedName>
    <definedName name="SIG_IBSIASF_R63">#REF!</definedName>
    <definedName name="SIG_IBSIASF_X1">#REF!</definedName>
    <definedName name="SIG_IBSIASF_X10">#REF!</definedName>
    <definedName name="SIG_IBSIASF_X100">#REF!</definedName>
    <definedName name="SIG_IBSIASF_X101">#REF!</definedName>
    <definedName name="SIG_IBSIASF_X102">#REF!</definedName>
    <definedName name="SIG_IBSIASF_X103">#REF!</definedName>
    <definedName name="SIG_IBSIASF_X104">#REF!</definedName>
    <definedName name="SIG_IBSIASF_X107">#REF!</definedName>
    <definedName name="SIG_IBSIASF_X108">#REF!</definedName>
    <definedName name="SIG_IBSIASF_X11">#REF!</definedName>
    <definedName name="SIG_IBSIASF_X117">#REF!</definedName>
    <definedName name="SIG_IBSIASF_X118">#REF!</definedName>
    <definedName name="SIG_IBSIASF_X12">#REF!</definedName>
    <definedName name="SIG_IBSIASF_X120">#REF!</definedName>
    <definedName name="SIG_IBSIASF_X121">#REF!</definedName>
    <definedName name="SIG_IBSIASF_X122">#REF!</definedName>
    <definedName name="SIG_IBSIASF_X124">#REF!</definedName>
    <definedName name="SIG_IBSIASF_X125">#REF!</definedName>
    <definedName name="SIG_IBSIASF_X126">#REF!</definedName>
    <definedName name="SIG_IBSIASF_X131">#REF!</definedName>
    <definedName name="SIG_IBSIASF_X132">#REF!</definedName>
    <definedName name="SIG_IBSIASF_X135">#REF!</definedName>
    <definedName name="SIG_IBSIASF_X136">#REF!</definedName>
    <definedName name="SIG_IBSIASF_X139">#REF!</definedName>
    <definedName name="SIG_IBSIASF_X140">#REF!</definedName>
    <definedName name="SIG_IBSIASF_X142">#REF!</definedName>
    <definedName name="SIG_IBSIASF_X149">#REF!</definedName>
    <definedName name="SIG_IBSIASF_X150">#REF!</definedName>
    <definedName name="SIG_IBSIASF_X151">#REF!</definedName>
    <definedName name="SIG_IBSIASF_X152">#REF!</definedName>
    <definedName name="SIG_IBSIASF_X153">#REF!</definedName>
    <definedName name="SIG_IBSIASF_X154">#REF!</definedName>
    <definedName name="SIG_IBSIASF_X155">#REF!</definedName>
    <definedName name="SIG_IBSIASF_X156">#REF!</definedName>
    <definedName name="SIG_IBSIASF_X157">#REF!</definedName>
    <definedName name="SIG_IBSIASF_X158">#REF!</definedName>
    <definedName name="SIG_IBSIASF_X159">#REF!</definedName>
    <definedName name="SIG_IBSIASF_X160">#REF!</definedName>
    <definedName name="SIG_IBSIASF_X161">#REF!</definedName>
    <definedName name="SIG_IBSIASF_X162">#REF!</definedName>
    <definedName name="SIG_IBSIASF_X163">#REF!</definedName>
    <definedName name="SIG_IBSIASF_X164">#REF!</definedName>
    <definedName name="SIG_IBSIASF_X165">#REF!</definedName>
    <definedName name="SIG_IBSIASF_X166">#REF!</definedName>
    <definedName name="SIG_IBSIASF_X167">#REF!</definedName>
    <definedName name="SIG_IBSIASF_X168">#REF!</definedName>
    <definedName name="SIG_IBSIASF_X169">#REF!</definedName>
    <definedName name="SIG_IBSIASF_X170">#REF!</definedName>
    <definedName name="SIG_IBSIASF_X171">#REF!</definedName>
    <definedName name="SIG_IBSIASF_X172">#REF!</definedName>
    <definedName name="SIG_IBSIASF_X173">#REF!</definedName>
    <definedName name="SIG_IBSIASF_X174">#REF!</definedName>
    <definedName name="SIG_IBSIASF_X19">#REF!</definedName>
    <definedName name="SIG_IBSIASF_X197">#REF!</definedName>
    <definedName name="SIG_IBSIASF_X199">#REF!</definedName>
    <definedName name="SIG_IBSIASF_X20">#REF!</definedName>
    <definedName name="SIG_IBSIASF_X201">#REF!</definedName>
    <definedName name="SIG_IBSIASF_X202">#REF!</definedName>
    <definedName name="SIG_IBSIASF_X208">#REF!</definedName>
    <definedName name="SIG_IBSIASF_X21">#REF!</definedName>
    <definedName name="SIG_IBSIASF_X214">#REF!</definedName>
    <definedName name="SIG_IBSIASF_X22">#REF!</definedName>
    <definedName name="SIG_IBSIASF_X224">#REF!</definedName>
    <definedName name="SIG_IBSIASF_X23">#REF!</definedName>
    <definedName name="SIG_IBSIASF_X233">#REF!</definedName>
    <definedName name="SIG_IBSIASF_X24">#REF!</definedName>
    <definedName name="SIG_IBSIASF_X248">#REF!</definedName>
    <definedName name="SIG_IBSIASF_X25">#REF!</definedName>
    <definedName name="SIG_IBSIASF_X253">#REF!</definedName>
    <definedName name="SIG_IBSIASF_X26">#REF!</definedName>
    <definedName name="SIG_IBSIASF_X268">#REF!</definedName>
    <definedName name="SIG_IBSIASF_X27">#REF!</definedName>
    <definedName name="SIG_IBSIASF_X275">#REF!</definedName>
    <definedName name="SIG_IBSIASF_X276">#REF!</definedName>
    <definedName name="SIG_IBSIASF_X277">#REF!</definedName>
    <definedName name="SIG_IBSIASF_X278">#REF!</definedName>
    <definedName name="SIG_IBSIASF_X279">#REF!</definedName>
    <definedName name="SIG_IBSIASF_X28">#REF!</definedName>
    <definedName name="SIG_IBSIASF_X29">#REF!</definedName>
    <definedName name="SIG_IBSIASF_X290">#REF!</definedName>
    <definedName name="SIG_IBSIASF_X291">#REF!</definedName>
    <definedName name="SIG_IBSIASF_X292">#REF!</definedName>
    <definedName name="SIG_IBSIASF_X293">#REF!</definedName>
    <definedName name="SIG_IBSIASF_X294">#REF!</definedName>
    <definedName name="SIG_IBSIASF_X3">#REF!</definedName>
    <definedName name="SIG_IBSIASF_X30">#REF!</definedName>
    <definedName name="SIG_IBSIASF_X312">#REF!</definedName>
    <definedName name="SIG_IBSIASF_X313">#REF!</definedName>
    <definedName name="SIG_IBSIASF_X314">#REF!</definedName>
    <definedName name="SIG_IBSIASF_X315">#REF!</definedName>
    <definedName name="SIG_IBSIASF_X316">#REF!</definedName>
    <definedName name="SIG_IBSIASF_X322">#REF!</definedName>
    <definedName name="SIG_IBSIASF_X323">#REF!</definedName>
    <definedName name="SIG_IBSIASF_X324">#REF!</definedName>
    <definedName name="SIG_IBSIASF_X325">#REF!</definedName>
    <definedName name="SIG_IBSIASF_X326">#REF!</definedName>
    <definedName name="SIG_IBSIASF_X332">#REF!</definedName>
    <definedName name="SIG_IBSIASF_X333">#REF!</definedName>
    <definedName name="SIG_IBSIASF_X334">#REF!</definedName>
    <definedName name="SIG_IBSIASF_X335">#REF!</definedName>
    <definedName name="SIG_IBSIASF_X336">#REF!</definedName>
    <definedName name="SIG_IBSIASF_X337">#REF!</definedName>
    <definedName name="SIG_IBSIASF_X338">#REF!</definedName>
    <definedName name="SIG_IBSIASF_X34">#REF!</definedName>
    <definedName name="SIG_IBSIASF_X341">#REF!</definedName>
    <definedName name="SIG_IBSIASF_X342">#REF!</definedName>
    <definedName name="SIG_IBSIASF_X343">#REF!</definedName>
    <definedName name="SIG_IBSIASF_X344">#REF!</definedName>
    <definedName name="SIG_IBSIASF_X345">#REF!</definedName>
    <definedName name="SIG_IBSIASF_X35">#REF!</definedName>
    <definedName name="SIG_IBSIASF_X356">#REF!</definedName>
    <definedName name="SIG_IBSIASF_X357">#REF!</definedName>
    <definedName name="SIG_IBSIASF_X358">#REF!</definedName>
    <definedName name="SIG_IBSIASF_X359">#REF!</definedName>
    <definedName name="SIG_IBSIASF_X36">#REF!</definedName>
    <definedName name="SIG_IBSIASF_X360">#REF!</definedName>
    <definedName name="SIG_IBSIASF_X4">#REF!</definedName>
    <definedName name="SIG_IBSIASF_X40">#REF!</definedName>
    <definedName name="SIG_IBSIASF_X41">#REF!</definedName>
    <definedName name="SIG_IBSIASF_X42">#REF!</definedName>
    <definedName name="SIG_IBSIASF_X429">#REF!</definedName>
    <definedName name="SIG_IBSIASF_X43">#REF!</definedName>
    <definedName name="SIG_IBSIASF_X44">#REF!</definedName>
    <definedName name="SIG_IBSIASF_X448">#REF!</definedName>
    <definedName name="SIG_IBSIASF_X45">#REF!</definedName>
    <definedName name="SIG_IBSIASF_X49">#REF!</definedName>
    <definedName name="SIG_IBSIASF_X5">#REF!</definedName>
    <definedName name="SIG_IBSIASF_X50">#REF!</definedName>
    <definedName name="SIG_IBSIASF_X51">#REF!</definedName>
    <definedName name="SIG_IBSIASF_X52">#REF!</definedName>
    <definedName name="SIG_IBSIASF_X53">#REF!</definedName>
    <definedName name="SIG_IBSIASF_X54">#REF!</definedName>
    <definedName name="SIG_IBSIASF_X55">#REF!</definedName>
    <definedName name="SIG_IBSIASF_X56">#REF!</definedName>
    <definedName name="SIG_IBSIASF_X57">#REF!</definedName>
    <definedName name="SIG_IBSIASF_X6">#REF!</definedName>
    <definedName name="SIG_IBSIASF_X61">#REF!</definedName>
    <definedName name="SIG_IBSIASF_X62">#REF!</definedName>
    <definedName name="SIG_IBSIASF_X63">#REF!</definedName>
    <definedName name="SIG_IBSIASF_X67">#REF!</definedName>
    <definedName name="SIG_IBSIASF_X69">#REF!</definedName>
    <definedName name="SIG_IBSIASF_X71">#REF!</definedName>
    <definedName name="SIG_IBSIASF_X73">#REF!</definedName>
    <definedName name="SIG_IBSIASF_X74">#REF!</definedName>
    <definedName name="SIG_IBSIASF_X75">#REF!</definedName>
    <definedName name="SIG_IBSIASF_X77">#REF!</definedName>
    <definedName name="SIG_IBSIASF_X78">#REF!</definedName>
    <definedName name="SIG_IBSIASF_X79">#REF!</definedName>
    <definedName name="SIG_IBSIASF_X95">#REF!</definedName>
    <definedName name="SIG_IBSIASF_X96">#REF!</definedName>
    <definedName name="SIG_IBSIASF_X98">#REF!</definedName>
    <definedName name="SIG_IBSIASF_X99">#REF!</definedName>
    <definedName name="SIG_IBSIASRI_C1">#REF!</definedName>
    <definedName name="SIG_IBSIASRI_C2">#REF!</definedName>
    <definedName name="SIG_IBSIASRI_C3">#REF!</definedName>
    <definedName name="SIG_IBSIASRI_C4">#REF!</definedName>
    <definedName name="SIG_IBSIASRI_C5">#REF!</definedName>
    <definedName name="SIG_IBSIASRI_C6">#REF!</definedName>
    <definedName name="SIG_IBSIASRI_R1">#REF!</definedName>
    <definedName name="SIG_IBSIASRI_R10">#REF!</definedName>
    <definedName name="SIG_IBSIASRI_R11">#REF!</definedName>
    <definedName name="SIG_IBSIASRI_R12">#REF!</definedName>
    <definedName name="SIG_IBSIASRI_R13">#REF!</definedName>
    <definedName name="SIG_IBSIASRI_R14">#REF!</definedName>
    <definedName name="SIG_IBSIASRI_R15">#REF!</definedName>
    <definedName name="SIG_IBSIASRI_R16">#REF!</definedName>
    <definedName name="SIG_IBSIASRI_R17">#REF!</definedName>
    <definedName name="SIG_IBSIASRI_R18">#REF!</definedName>
    <definedName name="SIG_IBSIASRI_R19">#REF!</definedName>
    <definedName name="SIG_IBSIASRI_R2">#REF!</definedName>
    <definedName name="SIG_IBSIASRI_R20">#REF!</definedName>
    <definedName name="SIG_IBSIASRI_R21">#REF!</definedName>
    <definedName name="SIG_IBSIASRI_R22">#REF!</definedName>
    <definedName name="SIG_IBSIASRI_R23">#REF!</definedName>
    <definedName name="SIG_IBSIASRI_R24">#REF!</definedName>
    <definedName name="SIG_IBSIASRI_R25">#REF!</definedName>
    <definedName name="SIG_IBSIASRI_R26">#REF!</definedName>
    <definedName name="SIG_IBSIASRI_R27">#REF!</definedName>
    <definedName name="SIG_IBSIASRI_R28">#REF!</definedName>
    <definedName name="SIG_IBSIASRI_R29">#REF!</definedName>
    <definedName name="SIG_IBSIASRI_R3">#REF!</definedName>
    <definedName name="SIG_IBSIASRI_R30">#REF!</definedName>
    <definedName name="SIG_IBSIASRI_R31">#REF!</definedName>
    <definedName name="SIG_IBSIASRI_R32">#REF!</definedName>
    <definedName name="SIG_IBSIASRI_R33">#REF!</definedName>
    <definedName name="SIG_IBSIASRI_R34">#REF!</definedName>
    <definedName name="SIG_IBSIASRI_R35">#REF!</definedName>
    <definedName name="SIG_IBSIASRI_R36">#REF!</definedName>
    <definedName name="SIG_IBSIASRI_R37">#REF!</definedName>
    <definedName name="SIG_IBSIASRI_R38">#REF!</definedName>
    <definedName name="SIG_IBSIASRI_R39">#REF!</definedName>
    <definedName name="SIG_IBSIASRI_R4">#REF!</definedName>
    <definedName name="SIG_IBSIASRI_R40">#REF!</definedName>
    <definedName name="SIG_IBSIASRI_R41">#REF!</definedName>
    <definedName name="SIG_IBSIASRI_R42">#REF!</definedName>
    <definedName name="SIG_IBSIASRI_R43">#REF!</definedName>
    <definedName name="SIG_IBSIASRI_R44">#REF!</definedName>
    <definedName name="SIG_IBSIASRI_R45">#REF!</definedName>
    <definedName name="SIG_IBSIASRI_R46">#REF!</definedName>
    <definedName name="SIG_IBSIASRI_R47">#REF!</definedName>
    <definedName name="SIG_IBSIASRI_R48">#REF!</definedName>
    <definedName name="SIG_IBSIASRI_R49">#REF!</definedName>
    <definedName name="SIG_IBSIASRI_R5">#REF!</definedName>
    <definedName name="SIG_IBSIASRI_R50">#REF!</definedName>
    <definedName name="SIG_IBSIASRI_R51">#REF!</definedName>
    <definedName name="SIG_IBSIASRI_R52">#REF!</definedName>
    <definedName name="SIG_IBSIASRI_R53">#REF!</definedName>
    <definedName name="SIG_IBSIASRI_R54">#REF!</definedName>
    <definedName name="SIG_IBSIASRI_R55">#REF!</definedName>
    <definedName name="SIG_IBSIASRI_R6">#REF!</definedName>
    <definedName name="SIG_IBSIASRI_R7">#REF!</definedName>
    <definedName name="SIG_IBSIASRI_R8">#REF!</definedName>
    <definedName name="SIG_IBSIASRI_R9">#REF!</definedName>
    <definedName name="SIG_IBSIASRI_TITLECOL">#REF!</definedName>
    <definedName name="SIG_IBSIASRI_TITLELINE">#REF!</definedName>
    <definedName name="SIG_IBSIASRI_X1">#REF!</definedName>
    <definedName name="SIG_IBSIASRI_X10">#REF!</definedName>
    <definedName name="SIG_IBSIASRI_X100">#REF!</definedName>
    <definedName name="SIG_IBSIASRI_X101">#REF!</definedName>
    <definedName name="SIG_IBSIASRI_X102">#REF!</definedName>
    <definedName name="SIG_IBSIASRI_X103">#REF!</definedName>
    <definedName name="SIG_IBSIASRI_X104">#REF!</definedName>
    <definedName name="SIG_IBSIASRI_X106">#REF!</definedName>
    <definedName name="SIG_IBSIASRI_X107">#REF!</definedName>
    <definedName name="SIG_IBSIASRI_X108">#REF!</definedName>
    <definedName name="SIG_IBSIASRI_X11">#REF!</definedName>
    <definedName name="SIG_IBSIASRI_X110">#REF!</definedName>
    <definedName name="SIG_IBSIASRI_X112">#REF!</definedName>
    <definedName name="SIG_IBSIASRI_X114">#REF!</definedName>
    <definedName name="SIG_IBSIASRI_X116">#REF!</definedName>
    <definedName name="SIG_IBSIASRI_X117">#REF!</definedName>
    <definedName name="SIG_IBSIASRI_X118">#REF!</definedName>
    <definedName name="SIG_IBSIASRI_X12">#REF!</definedName>
    <definedName name="SIG_IBSIASRI_X120">#REF!</definedName>
    <definedName name="SIG_IBSIASRI_X121">#REF!</definedName>
    <definedName name="SIG_IBSIASRI_X122">#REF!</definedName>
    <definedName name="SIG_IBSIASRI_X124">#REF!</definedName>
    <definedName name="SIG_IBSIASRI_X125">#REF!</definedName>
    <definedName name="SIG_IBSIASRI_X126">#REF!</definedName>
    <definedName name="SIG_IBSIASRI_X128">#REF!</definedName>
    <definedName name="SIG_IBSIASRI_X13">#REF!</definedName>
    <definedName name="SIG_IBSIASRI_X130">#REF!</definedName>
    <definedName name="SIG_IBSIASRI_X131">#REF!</definedName>
    <definedName name="SIG_IBSIASRI_X132">#REF!</definedName>
    <definedName name="SIG_IBSIASRI_X134">#REF!</definedName>
    <definedName name="SIG_IBSIASRI_X135">#REF!</definedName>
    <definedName name="SIG_IBSIASRI_X136">#REF!</definedName>
    <definedName name="SIG_IBSIASRI_X138">#REF!</definedName>
    <definedName name="SIG_IBSIASRI_X139">#REF!</definedName>
    <definedName name="SIG_IBSIASRI_X140">#REF!</definedName>
    <definedName name="SIG_IBSIASRI_X142">#REF!</definedName>
    <definedName name="SIG_IBSIASRI_X144">#REF!</definedName>
    <definedName name="SIG_IBSIASRI_X146">#REF!</definedName>
    <definedName name="SIG_IBSIASRI_X148">#REF!</definedName>
    <definedName name="SIG_IBSIASRI_X149">#REF!</definedName>
    <definedName name="SIG_IBSIASRI_X15">#REF!</definedName>
    <definedName name="SIG_IBSIASRI_X150">#REF!</definedName>
    <definedName name="SIG_IBSIASRI_X151">#REF!</definedName>
    <definedName name="SIG_IBSIASRI_X152">#REF!</definedName>
    <definedName name="SIG_IBSIASRI_X153">#REF!</definedName>
    <definedName name="SIG_IBSIASRI_X154">#REF!</definedName>
    <definedName name="SIG_IBSIASRI_X155">#REF!</definedName>
    <definedName name="SIG_IBSIASRI_X156">#REF!</definedName>
    <definedName name="SIG_IBSIASRI_X157">#REF!</definedName>
    <definedName name="SIG_IBSIASRI_X158">#REF!</definedName>
    <definedName name="SIG_IBSIASRI_X159">#REF!</definedName>
    <definedName name="SIG_IBSIASRI_X16">#REF!</definedName>
    <definedName name="SIG_IBSIASRI_X160">#REF!</definedName>
    <definedName name="SIG_IBSIASRI_X161">#REF!</definedName>
    <definedName name="SIG_IBSIASRI_X162">#REF!</definedName>
    <definedName name="SIG_IBSIASRI_X163">#REF!</definedName>
    <definedName name="SIG_IBSIASRI_X164">#REF!</definedName>
    <definedName name="SIG_IBSIASRI_X165">#REF!</definedName>
    <definedName name="SIG_IBSIASRI_X166">#REF!</definedName>
    <definedName name="SIG_IBSIASRI_X167">#REF!</definedName>
    <definedName name="SIG_IBSIASRI_X168">#REF!</definedName>
    <definedName name="SIG_IBSIASRI_X169">#REF!</definedName>
    <definedName name="SIG_IBSIASRI_X170">#REF!</definedName>
    <definedName name="SIG_IBSIASRI_X171">#REF!</definedName>
    <definedName name="SIG_IBSIASRI_X172">#REF!</definedName>
    <definedName name="SIG_IBSIASRI_X173">#REF!</definedName>
    <definedName name="SIG_IBSIASRI_X174">#REF!</definedName>
    <definedName name="SIG_IBSIASRI_X18">#REF!</definedName>
    <definedName name="SIG_IBSIASRI_X19">#REF!</definedName>
    <definedName name="SIG_IBSIASRI_X197">#REF!</definedName>
    <definedName name="SIG_IBSIASRI_X199">#REF!</definedName>
    <definedName name="SIG_IBSIASRI_X20">#REF!</definedName>
    <definedName name="SIG_IBSIASRI_X201">#REF!</definedName>
    <definedName name="SIG_IBSIASRI_X202">#REF!</definedName>
    <definedName name="SIG_IBSIASRI_X203">#REF!</definedName>
    <definedName name="SIG_IBSIASRI_X205">#REF!</definedName>
    <definedName name="SIG_IBSIASRI_X207">#REF!</definedName>
    <definedName name="SIG_IBSIASRI_X208">#REF!</definedName>
    <definedName name="SIG_IBSIASRI_X209">#REF!</definedName>
    <definedName name="SIG_IBSIASRI_X21">#REF!</definedName>
    <definedName name="SIG_IBSIASRI_X211">#REF!</definedName>
    <definedName name="SIG_IBSIASRI_X213">#REF!</definedName>
    <definedName name="SIG_IBSIASRI_X214">#REF!</definedName>
    <definedName name="SIG_IBSIASRI_X215">#REF!</definedName>
    <definedName name="SIG_IBSIASRI_X217">#REF!</definedName>
    <definedName name="SIG_IBSIASRI_X219">#REF!</definedName>
    <definedName name="SIG_IBSIASRI_X22">#REF!</definedName>
    <definedName name="SIG_IBSIASRI_X220">#REF!</definedName>
    <definedName name="SIG_IBSIASRI_X222">#REF!</definedName>
    <definedName name="SIG_IBSIASRI_X224">#REF!</definedName>
    <definedName name="SIG_IBSIASRI_X225">#REF!</definedName>
    <definedName name="SIG_IBSIASRI_X226">#REF!</definedName>
    <definedName name="SIG_IBSIASRI_X227">#REF!</definedName>
    <definedName name="SIG_IBSIASRI_X228">#REF!</definedName>
    <definedName name="SIG_IBSIASRI_X229">#REF!</definedName>
    <definedName name="SIG_IBSIASRI_X23">#REF!</definedName>
    <definedName name="SIG_IBSIASRI_X231">#REF!</definedName>
    <definedName name="SIG_IBSIASRI_X233">#REF!</definedName>
    <definedName name="SIG_IBSIASRI_X234">#REF!</definedName>
    <definedName name="SIG_IBSIASRI_X236">#REF!</definedName>
    <definedName name="SIG_IBSIASRI_X238">#REF!</definedName>
    <definedName name="SIG_IBSIASRI_X239">#REF!</definedName>
    <definedName name="SIG_IBSIASRI_X24">#REF!</definedName>
    <definedName name="SIG_IBSIASRI_X241">#REF!</definedName>
    <definedName name="SIG_IBSIASRI_X243">#REF!</definedName>
    <definedName name="SIG_IBSIASRI_X244">#REF!</definedName>
    <definedName name="SIG_IBSIASRI_X246">#REF!</definedName>
    <definedName name="SIG_IBSIASRI_X248">#REF!</definedName>
    <definedName name="SIG_IBSIASRI_X249">#REF!</definedName>
    <definedName name="SIG_IBSIASRI_X25">#REF!</definedName>
    <definedName name="SIG_IBSIASRI_X251">#REF!</definedName>
    <definedName name="SIG_IBSIASRI_X253">#REF!</definedName>
    <definedName name="SIG_IBSIASRI_X254">#REF!</definedName>
    <definedName name="SIG_IBSIASRI_X256">#REF!</definedName>
    <definedName name="SIG_IBSIASRI_X258">#REF!</definedName>
    <definedName name="SIG_IBSIASRI_X259">#REF!</definedName>
    <definedName name="SIG_IBSIASRI_X26">#REF!</definedName>
    <definedName name="SIG_IBSIASRI_X261">#REF!</definedName>
    <definedName name="SIG_IBSIASRI_X263">#REF!</definedName>
    <definedName name="SIG_IBSIASRI_X264">#REF!</definedName>
    <definedName name="SIG_IBSIASRI_X266">#REF!</definedName>
    <definedName name="SIG_IBSIASRI_X268">#REF!</definedName>
    <definedName name="SIG_IBSIASRI_X269">#REF!</definedName>
    <definedName name="SIG_IBSIASRI_X27">#REF!</definedName>
    <definedName name="SIG_IBSIASRI_X270">#REF!</definedName>
    <definedName name="SIG_IBSIASRI_X271">#REF!</definedName>
    <definedName name="SIG_IBSIASRI_X272">#REF!</definedName>
    <definedName name="SIG_IBSIASRI_X273">#REF!</definedName>
    <definedName name="SIG_IBSIASRI_X274">#REF!</definedName>
    <definedName name="SIG_IBSIASRI_X275">#REF!</definedName>
    <definedName name="SIG_IBSIASRI_X276">#REF!</definedName>
    <definedName name="SIG_IBSIASRI_X277">#REF!</definedName>
    <definedName name="SIG_IBSIASRI_X278">#REF!</definedName>
    <definedName name="SIG_IBSIASRI_X279">#REF!</definedName>
    <definedName name="SIG_IBSIASRI_X28">#REF!</definedName>
    <definedName name="SIG_IBSIASRI_X280">#REF!</definedName>
    <definedName name="SIG_IBSIASRI_X281">#REF!</definedName>
    <definedName name="SIG_IBSIASRI_X282">#REF!</definedName>
    <definedName name="SIG_IBSIASRI_X283">#REF!</definedName>
    <definedName name="SIG_IBSIASRI_X284">#REF!</definedName>
    <definedName name="SIG_IBSIASRI_X285">#REF!</definedName>
    <definedName name="SIG_IBSIASRI_X286">#REF!</definedName>
    <definedName name="SIG_IBSIASRI_X287">#REF!</definedName>
    <definedName name="SIG_IBSIASRI_X288">#REF!</definedName>
    <definedName name="SIG_IBSIASRI_X289">#REF!</definedName>
    <definedName name="SIG_IBSIASRI_X29">#REF!</definedName>
    <definedName name="SIG_IBSIASRI_X290">#REF!</definedName>
    <definedName name="SIG_IBSIASRI_X291">#REF!</definedName>
    <definedName name="SIG_IBSIASRI_X292">#REF!</definedName>
    <definedName name="SIG_IBSIASRI_X293">#REF!</definedName>
    <definedName name="SIG_IBSIASRI_X294">#REF!</definedName>
    <definedName name="SIG_IBSIASRI_X295">#REF!</definedName>
    <definedName name="SIG_IBSIASRI_X296">#REF!</definedName>
    <definedName name="SIG_IBSIASRI_X297">#REF!</definedName>
    <definedName name="SIG_IBSIASRI_X298">#REF!</definedName>
    <definedName name="SIG_IBSIASRI_X299">#REF!</definedName>
    <definedName name="SIG_IBSIASRI_X3">#REF!</definedName>
    <definedName name="SIG_IBSIASRI_X30">#REF!</definedName>
    <definedName name="SIG_IBSIASRI_X300">#REF!</definedName>
    <definedName name="SIG_IBSIASRI_X301">#REF!</definedName>
    <definedName name="SIG_IBSIASRI_X302">#REF!</definedName>
    <definedName name="SIG_IBSIASRI_X303">#REF!</definedName>
    <definedName name="SIG_IBSIASRI_X304">#REF!</definedName>
    <definedName name="SIG_IBSIASRI_X305">#REF!</definedName>
    <definedName name="SIG_IBSIASRI_X306">#REF!</definedName>
    <definedName name="SIG_IBSIASRI_X307">#REF!</definedName>
    <definedName name="SIG_IBSIASRI_X308">#REF!</definedName>
    <definedName name="SIG_IBSIASRI_X309">#REF!</definedName>
    <definedName name="SIG_IBSIASRI_X31">#REF!</definedName>
    <definedName name="SIG_IBSIASRI_X310">#REF!</definedName>
    <definedName name="SIG_IBSIASRI_X311">#REF!</definedName>
    <definedName name="SIG_IBSIASRI_X312">#REF!</definedName>
    <definedName name="SIG_IBSIASRI_X313">#REF!</definedName>
    <definedName name="SIG_IBSIASRI_X314">#REF!</definedName>
    <definedName name="SIG_IBSIASRI_X315">#REF!</definedName>
    <definedName name="SIG_IBSIASRI_X316">#REF!</definedName>
    <definedName name="SIG_IBSIASRI_X317">#REF!</definedName>
    <definedName name="SIG_IBSIASRI_X318">#REF!</definedName>
    <definedName name="SIG_IBSIASRI_X319">#REF!</definedName>
    <definedName name="SIG_IBSIASRI_X320">#REF!</definedName>
    <definedName name="SIG_IBSIASRI_X321">#REF!</definedName>
    <definedName name="SIG_IBSIASRI_X322">#REF!</definedName>
    <definedName name="SIG_IBSIASRI_X323">#REF!</definedName>
    <definedName name="SIG_IBSIASRI_X324">#REF!</definedName>
    <definedName name="SIG_IBSIASRI_X325">#REF!</definedName>
    <definedName name="SIG_IBSIASRI_X326">#REF!</definedName>
    <definedName name="SIG_IBSIASRI_X327">#REF!</definedName>
    <definedName name="SIG_IBSIASRI_X328">#REF!</definedName>
    <definedName name="SIG_IBSIASRI_X329">#REF!</definedName>
    <definedName name="SIG_IBSIASRI_X33">#REF!</definedName>
    <definedName name="SIG_IBSIASRI_X330">#REF!</definedName>
    <definedName name="SIG_IBSIASRI_X331">#REF!</definedName>
    <definedName name="SIG_IBSIASRI_X332">#REF!</definedName>
    <definedName name="SIG_IBSIASRI_X333">#REF!</definedName>
    <definedName name="SIG_IBSIASRI_X334">#REF!</definedName>
    <definedName name="SIG_IBSIASRI_X335">#REF!</definedName>
    <definedName name="SIG_IBSIASRI_X336">#REF!</definedName>
    <definedName name="SIG_IBSIASRI_X337">#REF!</definedName>
    <definedName name="SIG_IBSIASRI_X338">#REF!</definedName>
    <definedName name="SIG_IBSIASRI_X339">#REF!</definedName>
    <definedName name="SIG_IBSIASRI_X34">#REF!</definedName>
    <definedName name="SIG_IBSIASRI_X340">#REF!</definedName>
    <definedName name="SIG_IBSIASRI_X341">#REF!</definedName>
    <definedName name="SIG_IBSIASRI_X342">#REF!</definedName>
    <definedName name="SIG_IBSIASRI_X343">#REF!</definedName>
    <definedName name="SIG_IBSIASRI_X344">#REF!</definedName>
    <definedName name="SIG_IBSIASRI_X345">#REF!</definedName>
    <definedName name="SIG_IBSIASRI_X346">#REF!</definedName>
    <definedName name="SIG_IBSIASRI_X347">#REF!</definedName>
    <definedName name="SIG_IBSIASRI_X348">#REF!</definedName>
    <definedName name="SIG_IBSIASRI_X349">#REF!</definedName>
    <definedName name="SIG_IBSIASRI_X35">#REF!</definedName>
    <definedName name="SIG_IBSIASRI_X350">#REF!</definedName>
    <definedName name="SIG_IBSIASRI_X351">#REF!</definedName>
    <definedName name="SIG_IBSIASRI_X352">#REF!</definedName>
    <definedName name="SIG_IBSIASRI_X353">#REF!</definedName>
    <definedName name="SIG_IBSIASRI_X354">#REF!</definedName>
    <definedName name="SIG_IBSIASRI_X355">#REF!</definedName>
    <definedName name="SIG_IBSIASRI_X356">#REF!</definedName>
    <definedName name="SIG_IBSIASRI_X357">#REF!</definedName>
    <definedName name="SIG_IBSIASRI_X358">#REF!</definedName>
    <definedName name="SIG_IBSIASRI_X359">#REF!</definedName>
    <definedName name="SIG_IBSIASRI_X36">#REF!</definedName>
    <definedName name="SIG_IBSIASRI_X360">#REF!</definedName>
    <definedName name="SIG_IBSIASRI_X37">#REF!</definedName>
    <definedName name="SIG_IBSIASRI_X39">#REF!</definedName>
    <definedName name="SIG_IBSIASRI_X4">#REF!</definedName>
    <definedName name="SIG_IBSIASRI_X40">#REF!</definedName>
    <definedName name="SIG_IBSIASRI_X41">#REF!</definedName>
    <definedName name="SIG_IBSIASRI_X42">#REF!</definedName>
    <definedName name="SIG_IBSIASRI_X43">#REF!</definedName>
    <definedName name="SIG_IBSIASRI_X44">#REF!</definedName>
    <definedName name="SIG_IBSIASRI_X45">#REF!</definedName>
    <definedName name="SIG_IBSIASRI_X46">#REF!</definedName>
    <definedName name="SIG_IBSIASRI_X48">#REF!</definedName>
    <definedName name="SIG_IBSIASRI_X49">#REF!</definedName>
    <definedName name="SIG_IBSIASRI_X5">#REF!</definedName>
    <definedName name="SIG_IBSIASRI_X50">#REF!</definedName>
    <definedName name="SIG_IBSIASRI_X51">#REF!</definedName>
    <definedName name="SIG_IBSIASRI_X52">#REF!</definedName>
    <definedName name="SIG_IBSIASRI_X53">#REF!</definedName>
    <definedName name="SIG_IBSIASRI_X54">#REF!</definedName>
    <definedName name="SIG_IBSIASRI_X55">#REF!</definedName>
    <definedName name="SIG_IBSIASRI_X56">#REF!</definedName>
    <definedName name="SIG_IBSIASRI_X57">#REF!</definedName>
    <definedName name="SIG_IBSIASRI_X58">#REF!</definedName>
    <definedName name="SIG_IBSIASRI_X6">#REF!</definedName>
    <definedName name="SIG_IBSIASRI_X60">#REF!</definedName>
    <definedName name="SIG_IBSIASRI_X61">#REF!</definedName>
    <definedName name="SIG_IBSIASRI_X62">#REF!</definedName>
    <definedName name="SIG_IBSIASRI_X63">#REF!</definedName>
    <definedName name="SIG_IBSIASRI_X65">#REF!</definedName>
    <definedName name="SIG_IBSIASRI_X67">#REF!</definedName>
    <definedName name="SIG_IBSIASRI_X69">#REF!</definedName>
    <definedName name="SIG_IBSIASRI_X7">#REF!</definedName>
    <definedName name="SIG_IBSIASRI_X71">#REF!</definedName>
    <definedName name="SIG_IBSIASRI_X73">#REF!</definedName>
    <definedName name="SIG_IBSIASRI_X74">#REF!</definedName>
    <definedName name="SIG_IBSIASRI_X75">#REF!</definedName>
    <definedName name="SIG_IBSIASRI_X77">#REF!</definedName>
    <definedName name="SIG_IBSIASRI_X78">#REF!</definedName>
    <definedName name="SIG_IBSIASRI_X79">#REF!</definedName>
    <definedName name="SIG_IBSIASRI_X81">#REF!</definedName>
    <definedName name="SIG_IBSIASRI_X83">#REF!</definedName>
    <definedName name="SIG_IBSIASRI_X85">#REF!</definedName>
    <definedName name="SIG_IBSIASRI_X87">#REF!</definedName>
    <definedName name="SIG_IBSIASRI_X89">#REF!</definedName>
    <definedName name="SIG_IBSIASRI_X9">#REF!</definedName>
    <definedName name="SIG_IBSIASRI_X91">#REF!</definedName>
    <definedName name="SIG_IBSIASRI_X93">#REF!</definedName>
    <definedName name="SIG_IBSIASRI_X95">#REF!</definedName>
    <definedName name="SIG_IBSIASRI_X96">#REF!</definedName>
    <definedName name="SIG_IBSIASRI_X98">#REF!</definedName>
    <definedName name="SIG_IBSIASRI_X99">#REF!</definedName>
    <definedName name="SIG_ICEIAS_C1">#REF!</definedName>
    <definedName name="SIG_ICEIAS_C2">#REF!</definedName>
    <definedName name="SIG_ICEIAS_C3">#REF!</definedName>
    <definedName name="SIG_ICEIAS_C7">#REF!</definedName>
    <definedName name="SIG_ICEIAS_C8">#REF!</definedName>
    <definedName name="SIG_ICEIAS_C9">#REF!</definedName>
    <definedName name="SIG_ICEIAS_firstLine">#REF!</definedName>
    <definedName name="SIG_ICEIAS_IsControlOK">#REF!</definedName>
    <definedName name="SIG_ICEIAS_lastLine">#REF!</definedName>
    <definedName name="SIG_ICEIAS_R17">#REF!</definedName>
    <definedName name="SIG_ICEIAS_R25">#REF!</definedName>
    <definedName name="SIG_ICEIAS_R37">#REF!</definedName>
    <definedName name="SIG_ICEIAS_R38">#REF!</definedName>
    <definedName name="SIG_ICEIAS_R39">#REF!</definedName>
    <definedName name="SIG_ICEIAS_R40">#REF!</definedName>
    <definedName name="SIG_ICEIAS_R42">#REF!</definedName>
    <definedName name="SIG_ICEIAS_R43">#REF!</definedName>
    <definedName name="SIG_ICEIAS_R45">#REF!</definedName>
    <definedName name="SIG_ICEIAS_R46">#REF!</definedName>
    <definedName name="SIG_ICEIAS_R47">#REF!</definedName>
    <definedName name="SIG_ICEIAS_R49">#REF!</definedName>
    <definedName name="SIG_ICEIAS_R5">#REF!</definedName>
    <definedName name="SIG_ICEIAS_R50">#REF!</definedName>
    <definedName name="SIG_ICEIAS_R51">#REF!</definedName>
    <definedName name="SIG_ICEIAS_R52">#REF!</definedName>
    <definedName name="SIG_ICEIAS_R53">#REF!</definedName>
    <definedName name="SIG_ICEIAS_R6">#REF!</definedName>
    <definedName name="SIG_ICEIAS_TITLECOL">#REF!</definedName>
    <definedName name="SIG_ICEIAS_TITLELINE">#REF!</definedName>
    <definedName name="SIG_ICEIAS_X10">#REF!</definedName>
    <definedName name="SIG_ICEIAS_X100">#REF!</definedName>
    <definedName name="SIG_ICEIAS_X101">#REF!</definedName>
    <definedName name="SIG_ICEIAS_X102">#REF!</definedName>
    <definedName name="SIG_ICEIAS_X103">#REF!</definedName>
    <definedName name="SIG_ICEIAS_X104">#REF!</definedName>
    <definedName name="SIG_ICEIAS_X105">#REF!</definedName>
    <definedName name="SIG_ICEIAS_X106">#REF!</definedName>
    <definedName name="SIG_ICEIAS_X107">#REF!</definedName>
    <definedName name="SIG_ICEIAS_X108">#REF!</definedName>
    <definedName name="SIG_ICEIAS_X109">#REF!</definedName>
    <definedName name="SIG_ICEIAS_X110">#REF!</definedName>
    <definedName name="SIG_ICEIAS_X111">#REF!</definedName>
    <definedName name="SIG_ICEIAS_X112">#REF!</definedName>
    <definedName name="SIG_ICEIAS_X113">#REF!</definedName>
    <definedName name="SIG_ICEIAS_X114">#REF!</definedName>
    <definedName name="SIG_ICEIAS_X115">#REF!</definedName>
    <definedName name="SIG_ICEIAS_X116">#REF!</definedName>
    <definedName name="SIG_ICEIAS_X117">#REF!</definedName>
    <definedName name="SIG_ICEIAS_X118">#REF!</definedName>
    <definedName name="SIG_ICEIAS_X119">#REF!</definedName>
    <definedName name="SIG_ICEIAS_X120">#REF!</definedName>
    <definedName name="SIG_ICEIAS_X121">#REF!</definedName>
    <definedName name="SIG_ICEIAS_X122">#REF!</definedName>
    <definedName name="SIG_ICEIAS_X123">#REF!</definedName>
    <definedName name="SIG_ICEIAS_X124">#REF!</definedName>
    <definedName name="SIG_ICEIAS_X125">#REF!</definedName>
    <definedName name="SIG_ICEIAS_X126">#REF!</definedName>
    <definedName name="SIG_ICEIAS_X127">#REF!</definedName>
    <definedName name="SIG_ICEIAS_X128">#REF!</definedName>
    <definedName name="SIG_ICEIAS_X129">#REF!</definedName>
    <definedName name="SIG_ICEIAS_X130">#REF!</definedName>
    <definedName name="SIG_ICEIAS_X131">#REF!</definedName>
    <definedName name="SIG_ICEIAS_X132">#REF!</definedName>
    <definedName name="SIG_ICEIAS_X133">#REF!</definedName>
    <definedName name="SIG_ICEIAS_X134">#REF!</definedName>
    <definedName name="SIG_ICEIAS_X135">#REF!</definedName>
    <definedName name="SIG_ICEIAS_X136">#REF!</definedName>
    <definedName name="SIG_ICEIAS_X137">#REF!</definedName>
    <definedName name="SIG_ICEIAS_X138">#REF!</definedName>
    <definedName name="SIG_ICEIAS_X139">#REF!</definedName>
    <definedName name="SIG_ICEIAS_X140">#REF!</definedName>
    <definedName name="SIG_ICEIAS_X141">#REF!</definedName>
    <definedName name="SIG_ICEIAS_X142">#REF!</definedName>
    <definedName name="SIG_ICEIAS_X143">#REF!</definedName>
    <definedName name="SIG_ICEIAS_X144">#REF!</definedName>
    <definedName name="SIG_ICEIAS_X145">#REF!</definedName>
    <definedName name="SIG_ICEIAS_X146">#REF!</definedName>
    <definedName name="SIG_ICEIAS_X147">#REF!</definedName>
    <definedName name="SIG_ICEIAS_X148">#REF!</definedName>
    <definedName name="SIG_ICEIAS_X149">#REF!</definedName>
    <definedName name="SIG_ICEIAS_X150">#REF!</definedName>
    <definedName name="SIG_ICEIAS_X151">#REF!</definedName>
    <definedName name="SIG_ICEIAS_X152">#REF!</definedName>
    <definedName name="SIG_ICEIAS_X153">#REF!</definedName>
    <definedName name="SIG_ICEIAS_X154">#REF!</definedName>
    <definedName name="SIG_ICEIAS_X155">#REF!</definedName>
    <definedName name="SIG_ICEIAS_X156">#REF!</definedName>
    <definedName name="SIG_ICEIAS_X157">#REF!</definedName>
    <definedName name="SIG_ICEIAS_X158">#REF!</definedName>
    <definedName name="SIG_ICEIAS_X159">#REF!</definedName>
    <definedName name="SIG_ICEIAS_X16">#REF!</definedName>
    <definedName name="SIG_ICEIAS_X160">#REF!</definedName>
    <definedName name="SIG_ICEIAS_X161">#REF!</definedName>
    <definedName name="SIG_ICEIAS_X162">#REF!</definedName>
    <definedName name="SIG_ICEIAS_X163">#REF!</definedName>
    <definedName name="SIG_ICEIAS_X164">#REF!</definedName>
    <definedName name="SIG_ICEIAS_X165">#REF!</definedName>
    <definedName name="SIG_ICEIAS_X166">#REF!</definedName>
    <definedName name="SIG_ICEIAS_X167">#REF!</definedName>
    <definedName name="SIG_ICEIAS_X168">#REF!</definedName>
    <definedName name="SIG_ICEIAS_X169">#REF!</definedName>
    <definedName name="SIG_ICEIAS_X170">#REF!</definedName>
    <definedName name="SIG_ICEIAS_X171">#REF!</definedName>
    <definedName name="SIG_ICEIAS_X172">#REF!</definedName>
    <definedName name="SIG_ICEIAS_X173">#REF!</definedName>
    <definedName name="SIG_ICEIAS_X174">#REF!</definedName>
    <definedName name="SIG_ICEIAS_X175">#REF!</definedName>
    <definedName name="SIG_ICEIAS_X176">#REF!</definedName>
    <definedName name="SIG_ICEIAS_X177">#REF!</definedName>
    <definedName name="SIG_ICEIAS_X178">#REF!</definedName>
    <definedName name="SIG_ICEIAS_X179">#REF!</definedName>
    <definedName name="SIG_ICEIAS_X180">#REF!</definedName>
    <definedName name="SIG_ICEIAS_X181">#REF!</definedName>
    <definedName name="SIG_ICEIAS_X182">#REF!</definedName>
    <definedName name="SIG_ICEIAS_X183">#REF!</definedName>
    <definedName name="SIG_ICEIAS_X184">#REF!</definedName>
    <definedName name="SIG_ICEIAS_X185">#REF!</definedName>
    <definedName name="SIG_ICEIAS_X186">#REF!</definedName>
    <definedName name="SIG_ICEIAS_X187">#REF!</definedName>
    <definedName name="SIG_ICEIAS_X188">#REF!</definedName>
    <definedName name="SIG_ICEIAS_X189">#REF!</definedName>
    <definedName name="SIG_ICEIAS_X190">#REF!</definedName>
    <definedName name="SIG_ICEIAS_X191">#REF!</definedName>
    <definedName name="SIG_ICEIAS_X192">#REF!</definedName>
    <definedName name="SIG_ICEIAS_X193">#REF!</definedName>
    <definedName name="SIG_ICEIAS_X194">#REF!</definedName>
    <definedName name="SIG_ICEIAS_X195">#REF!</definedName>
    <definedName name="SIG_ICEIAS_X196">#REF!</definedName>
    <definedName name="SIG_ICEIAS_X197">#REF!</definedName>
    <definedName name="SIG_ICEIAS_X198">#REF!</definedName>
    <definedName name="SIG_ICEIAS_X199">#REF!</definedName>
    <definedName name="SIG_ICEIAS_X200">#REF!</definedName>
    <definedName name="SIG_ICEIAS_X201">#REF!</definedName>
    <definedName name="SIG_ICEIAS_X202">#REF!</definedName>
    <definedName name="SIG_ICEIAS_X203">#REF!</definedName>
    <definedName name="SIG_ICEIAS_X204">#REF!</definedName>
    <definedName name="SIG_ICEIAS_X205">#REF!</definedName>
    <definedName name="SIG_ICEIAS_X206">#REF!</definedName>
    <definedName name="SIG_ICEIAS_X207">#REF!</definedName>
    <definedName name="SIG_ICEIAS_X208">#REF!</definedName>
    <definedName name="SIG_ICEIAS_X209">#REF!</definedName>
    <definedName name="SIG_ICEIAS_X210">#REF!</definedName>
    <definedName name="SIG_ICEIAS_X211">#REF!</definedName>
    <definedName name="SIG_ICEIAS_X212">#REF!</definedName>
    <definedName name="SIG_ICEIAS_X213">#REF!</definedName>
    <definedName name="SIG_ICEIAS_X214">#REF!</definedName>
    <definedName name="SIG_ICEIAS_X215">#REF!</definedName>
    <definedName name="SIG_ICEIAS_X216">#REF!</definedName>
    <definedName name="SIG_ICEIAS_X217">#REF!</definedName>
    <definedName name="SIG_ICEIAS_X218">#REF!</definedName>
    <definedName name="SIG_ICEIAS_X219">#REF!</definedName>
    <definedName name="SIG_ICEIAS_X220">#REF!</definedName>
    <definedName name="SIG_ICEIAS_X221">#REF!</definedName>
    <definedName name="SIG_ICEIAS_X222">#REF!</definedName>
    <definedName name="SIG_ICEIAS_X223">#REF!</definedName>
    <definedName name="SIG_ICEIAS_X224">#REF!</definedName>
    <definedName name="SIG_ICEIAS_X225">#REF!</definedName>
    <definedName name="SIG_ICEIAS_X226">#REF!</definedName>
    <definedName name="SIG_ICEIAS_X227">#REF!</definedName>
    <definedName name="SIG_ICEIAS_X228">#REF!</definedName>
    <definedName name="SIG_ICEIAS_X229">#REF!</definedName>
    <definedName name="SIG_ICEIAS_X230">#REF!</definedName>
    <definedName name="SIG_ICEIAS_X231">#REF!</definedName>
    <definedName name="SIG_ICEIAS_X232">#REF!</definedName>
    <definedName name="SIG_ICEIAS_X233">#REF!</definedName>
    <definedName name="SIG_ICEIAS_X234">#REF!</definedName>
    <definedName name="SIG_ICEIAS_X235">#REF!</definedName>
    <definedName name="SIG_ICEIAS_X236">#REF!</definedName>
    <definedName name="SIG_ICEIAS_X237">#REF!</definedName>
    <definedName name="SIG_ICEIAS_X238">#REF!</definedName>
    <definedName name="SIG_ICEIAS_X239">#REF!</definedName>
    <definedName name="SIG_ICEIAS_X240">#REF!</definedName>
    <definedName name="SIG_ICEIAS_X241">#REF!</definedName>
    <definedName name="SIG_ICEIAS_X242">#REF!</definedName>
    <definedName name="SIG_ICEIAS_X243">#REF!</definedName>
    <definedName name="SIG_ICEIAS_X245">#REF!</definedName>
    <definedName name="SIG_ICEIAS_X246">#REF!</definedName>
    <definedName name="SIG_ICEIAS_X247">#REF!</definedName>
    <definedName name="SIG_ICEIAS_X248">#REF!</definedName>
    <definedName name="SIG_ICEIAS_X249">#REF!</definedName>
    <definedName name="SIG_ICEIAS_X250">#REF!</definedName>
    <definedName name="SIG_ICEIAS_X251">#REF!</definedName>
    <definedName name="SIG_ICEIAS_X252">#REF!</definedName>
    <definedName name="SIG_ICEIAS_X253">#REF!</definedName>
    <definedName name="SIG_ICEIAS_X254">#REF!</definedName>
    <definedName name="SIG_ICEIAS_X255">#REF!</definedName>
    <definedName name="SIG_ICEIAS_X256">#REF!</definedName>
    <definedName name="SIG_ICEIAS_X257">#REF!</definedName>
    <definedName name="SIG_ICEIAS_X258">#REF!</definedName>
    <definedName name="SIG_ICEIAS_X259">#REF!</definedName>
    <definedName name="SIG_ICEIAS_X260">#REF!</definedName>
    <definedName name="SIG_ICEIAS_X261">#REF!</definedName>
    <definedName name="SIG_ICEIAS_X262">#REF!</definedName>
    <definedName name="SIG_ICEIAS_X263">#REF!</definedName>
    <definedName name="SIG_ICEIAS_X264">#REF!</definedName>
    <definedName name="SIG_ICEIAS_X265">#REF!</definedName>
    <definedName name="SIG_ICEIAS_X266">#REF!</definedName>
    <definedName name="SIG_ICEIAS_X267">#REF!</definedName>
    <definedName name="SIG_ICEIAS_X268">#REF!</definedName>
    <definedName name="SIG_ICEIAS_X269">#REF!</definedName>
    <definedName name="SIG_ICEIAS_X270">#REF!</definedName>
    <definedName name="SIG_ICEIAS_X271">#REF!</definedName>
    <definedName name="SIG_ICEIAS_X272">#REF!</definedName>
    <definedName name="SIG_ICEIAS_X273">#REF!</definedName>
    <definedName name="SIG_ICEIAS_X274">#REF!</definedName>
    <definedName name="SIG_ICEIAS_X275">#REF!</definedName>
    <definedName name="SIG_ICEIAS_X276">#REF!</definedName>
    <definedName name="SIG_ICEIAS_X277">#REF!</definedName>
    <definedName name="SIG_ICEIAS_X278">#REF!</definedName>
    <definedName name="SIG_ICEIAS_X279">#REF!</definedName>
    <definedName name="SIG_ICEIAS_X280">#REF!</definedName>
    <definedName name="SIG_ICEIAS_X281">#REF!</definedName>
    <definedName name="SIG_ICEIAS_X282">#REF!</definedName>
    <definedName name="SIG_ICEIAS_X283">#REF!</definedName>
    <definedName name="SIG_ICEIAS_X284">#REF!</definedName>
    <definedName name="SIG_ICEIAS_X285">#REF!</definedName>
    <definedName name="SIG_ICEIAS_X286">#REF!</definedName>
    <definedName name="SIG_ICEIAS_X287">#REF!</definedName>
    <definedName name="SIG_ICEIAS_X288">#REF!</definedName>
    <definedName name="SIG_ICEIAS_X289">#REF!</definedName>
    <definedName name="SIG_ICEIAS_X290">#REF!</definedName>
    <definedName name="SIG_ICEIAS_X291">#REF!</definedName>
    <definedName name="SIG_ICEIAS_X292">#REF!</definedName>
    <definedName name="SIG_ICEIAS_X293">#REF!</definedName>
    <definedName name="SIG_ICEIAS_X294">#REF!</definedName>
    <definedName name="SIG_ICEIAS_X295">#REF!</definedName>
    <definedName name="SIG_ICEIAS_X296">#REF!</definedName>
    <definedName name="SIG_ICEIAS_X297">#REF!</definedName>
    <definedName name="SIG_ICEIAS_X298">#REF!</definedName>
    <definedName name="SIG_ICEIAS_X299">#REF!</definedName>
    <definedName name="SIG_ICEIAS_X3">#REF!</definedName>
    <definedName name="SIG_ICEIAS_X30">#REF!</definedName>
    <definedName name="SIG_ICEIAS_X300">#REF!</definedName>
    <definedName name="SIG_ICEIAS_X301">#REF!</definedName>
    <definedName name="SIG_ICEIAS_X302">#REF!</definedName>
    <definedName name="SIG_ICEIAS_X303">#REF!</definedName>
    <definedName name="SIG_ICEIAS_X304">#REF!</definedName>
    <definedName name="SIG_ICEIAS_X305">#REF!</definedName>
    <definedName name="SIG_ICEIAS_X306">#REF!</definedName>
    <definedName name="SIG_ICEIAS_X307">#REF!</definedName>
    <definedName name="SIG_ICEIAS_X308">#REF!</definedName>
    <definedName name="SIG_ICEIAS_X309">#REF!</definedName>
    <definedName name="SIG_ICEIAS_X310">#REF!</definedName>
    <definedName name="SIG_ICEIAS_X311">#REF!</definedName>
    <definedName name="SIG_ICEIAS_X312">#REF!</definedName>
    <definedName name="SIG_ICEIAS_X313">#REF!</definedName>
    <definedName name="SIG_ICEIAS_X314">#REF!</definedName>
    <definedName name="SIG_ICEIAS_X315">#REF!</definedName>
    <definedName name="SIG_ICEIAS_X316">#REF!</definedName>
    <definedName name="SIG_ICEIAS_X317">#REF!</definedName>
    <definedName name="SIG_ICEIAS_X318">#REF!</definedName>
    <definedName name="SIG_ICEIAS_X319">#REF!</definedName>
    <definedName name="SIG_ICEIAS_X320">#REF!</definedName>
    <definedName name="SIG_ICEIAS_X321">#REF!</definedName>
    <definedName name="SIG_ICEIAS_X322">#REF!</definedName>
    <definedName name="SIG_ICEIAS_X323">#REF!</definedName>
    <definedName name="SIG_ICEIAS_X324">#REF!</definedName>
    <definedName name="SIG_ICEIAS_X325">#REF!</definedName>
    <definedName name="SIG_ICEIAS_X326">#REF!</definedName>
    <definedName name="SIG_ICEIAS_X327">#REF!</definedName>
    <definedName name="SIG_ICEIAS_X328">#REF!</definedName>
    <definedName name="SIG_ICEIAS_X329">#REF!</definedName>
    <definedName name="SIG_ICEIAS_X330">#REF!</definedName>
    <definedName name="SIG_ICEIAS_X331">#REF!</definedName>
    <definedName name="SIG_ICEIAS_X332">#REF!</definedName>
    <definedName name="SIG_ICEIAS_X333">#REF!</definedName>
    <definedName name="SIG_ICEIAS_X334">#REF!</definedName>
    <definedName name="SIG_ICEIAS_X335">#REF!</definedName>
    <definedName name="SIG_ICEIAS_X336">#REF!</definedName>
    <definedName name="SIG_ICEIAS_X337">#REF!</definedName>
    <definedName name="SIG_ICEIAS_X338">#REF!</definedName>
    <definedName name="SIG_ICEIAS_X339">#REF!</definedName>
    <definedName name="SIG_ICEIAS_X340">#REF!</definedName>
    <definedName name="SIG_ICEIAS_X341">#REF!</definedName>
    <definedName name="SIG_ICEIAS_X342">#REF!</definedName>
    <definedName name="SIG_ICEIAS_X343">#REF!</definedName>
    <definedName name="SIG_ICEIAS_X344">#REF!</definedName>
    <definedName name="SIG_ICEIAS_X44">#REF!</definedName>
    <definedName name="SIG_ICEIAS_X46">#REF!</definedName>
    <definedName name="SIG_ICEIAS_X55">#REF!</definedName>
    <definedName name="SIG_ICEIAS_X58">#REF!</definedName>
    <definedName name="SIG_ICEIAS_X59">#REF!</definedName>
    <definedName name="SIG_ICEIAS_X60">#REF!</definedName>
    <definedName name="SIG_ICEIAS_X61">#REF!</definedName>
    <definedName name="SIG_ICEIAS_X62">#REF!</definedName>
    <definedName name="SIG_ICEIAS_X63">#REF!</definedName>
    <definedName name="SIG_ICEIAS_X64">#REF!</definedName>
    <definedName name="SIG_ICEIAS_X65">#REF!</definedName>
    <definedName name="SIG_ICEIAS_X66">#REF!</definedName>
    <definedName name="SIG_ICEIAS_X67">#REF!</definedName>
    <definedName name="SIG_ICEIAS_X68">#REF!</definedName>
    <definedName name="SIG_ICEIAS_X69">#REF!</definedName>
    <definedName name="SIG_ICEIAS_X70">#REF!</definedName>
    <definedName name="SIG_ICEIAS_X71">#REF!</definedName>
    <definedName name="SIG_ICEIAS_X72">#REF!</definedName>
    <definedName name="SIG_ICEIAS_X73">#REF!</definedName>
    <definedName name="SIG_ICEIAS_X74">#REF!</definedName>
    <definedName name="SIG_ICEIAS_X76">#REF!</definedName>
    <definedName name="SIG_ICEIAS_X77">#REF!</definedName>
    <definedName name="SIG_ICEIAS_X78">#REF!</definedName>
    <definedName name="SIG_ICEIAS_X79">#REF!</definedName>
    <definedName name="SIG_ICEIAS_X80">#REF!</definedName>
    <definedName name="SIG_ICEIAS_X82">#REF!</definedName>
    <definedName name="SIG_ICEIAS_X83">#REF!</definedName>
    <definedName name="SIG_ICEIAS_X84">#REF!</definedName>
    <definedName name="SIG_ICEIAS_X85">#REF!</definedName>
    <definedName name="SIG_ICEIAS_X86">#REF!</definedName>
    <definedName name="SIG_ICEIAS_X87">#REF!</definedName>
    <definedName name="SIG_ICEIAS_X88">#REF!</definedName>
    <definedName name="SIG_ICEIAS_X89">#REF!</definedName>
    <definedName name="SIG_ICEIAS_X90">#REF!</definedName>
    <definedName name="SIG_ICEIAS_X91">#REF!</definedName>
    <definedName name="SIG_ICEIAS_X92">#REF!</definedName>
    <definedName name="SIG_ICEIAS_X93">#REF!</definedName>
    <definedName name="SIG_ICEIAS_X94">#REF!</definedName>
    <definedName name="SIG_ICEIAS_X95">#REF!</definedName>
    <definedName name="SIG_ICEIAS_X96">#REF!</definedName>
    <definedName name="SIG_ICEIAS_X97">#REF!</definedName>
    <definedName name="SIG_ICEIAS_X98">#REF!</definedName>
    <definedName name="SIG_ICEIAS_X99">#REF!</definedName>
    <definedName name="SIG_ICESS_firstLine">#REF!</definedName>
    <definedName name="SIG_ICESS_IsControlOK">#REF!</definedName>
    <definedName name="SIG_ICESS_lastLine">#REF!</definedName>
    <definedName name="SIG_ICESS_TITLECOL">#REF!</definedName>
    <definedName name="SIG_ICESS_TITLELINE">#REF!</definedName>
    <definedName name="SIG_IILFI33_firstLine">#REF!</definedName>
    <definedName name="SIG_IILFI33_IsControlOK">#REF!</definedName>
    <definedName name="SIG_IILFI33_lastLine">#REF!</definedName>
    <definedName name="SIG_IILFI33_TITLECOL">#REF!</definedName>
    <definedName name="SIG_IILFI33_TITLELINE">#REF!</definedName>
    <definedName name="SIG_IILFI39_firstLine">#REF!</definedName>
    <definedName name="SIG_IILFI39_IsControlOK">#REF!</definedName>
    <definedName name="SIG_IILFI39_lastLine">#REF!</definedName>
    <definedName name="SIG_IILFI39_TITLECOL">#REF!</definedName>
    <definedName name="SIG_IILFI39_TITLELINE">#REF!</definedName>
    <definedName name="SIG_LngApp" hidden="1">#REF!</definedName>
    <definedName name="SIG_PA_firstLine" hidden="1">#N/A</definedName>
    <definedName name="SIG_PA_IsControlOK" hidden="1">#N/A</definedName>
    <definedName name="SIG_PA_lastLine" hidden="1">#N/A</definedName>
    <definedName name="SIG_PA_TITLECOL" hidden="1">#N/A</definedName>
    <definedName name="SIG_PA_TITLELINE" hidden="1">#N/A</definedName>
    <definedName name="SIG_PTBD_AC" hidden="1">#N/A</definedName>
    <definedName name="SIG_PTBD_EFFECTV" hidden="1">#REF!</definedName>
    <definedName name="SIG_PTBD_ICEIAS">#REF!</definedName>
    <definedName name="SIG_PTBD_ICESS">#REF!</definedName>
    <definedName name="SIG_PTBD_IILFI33">#REF!</definedName>
    <definedName name="SIG_PTBD_IILFI39">#REF!</definedName>
    <definedName name="SIG_PTBD_PA" hidden="1">#N/A</definedName>
    <definedName name="SIG_PTHG_AC" hidden="1">#N/A</definedName>
    <definedName name="SIG_PTHG_EFFECTV" hidden="1">#REF!</definedName>
    <definedName name="SIG_PTHG_ICEIAS">#REF!</definedName>
    <definedName name="SIG_PTHG_ICESS">#REF!</definedName>
    <definedName name="SIG_PTHG_IILFI33">#REF!</definedName>
    <definedName name="SIG_PTHG_IILFI39">#REF!</definedName>
    <definedName name="SIG_PTHG_PA" hidden="1">#N/A</definedName>
    <definedName name="sihrpay">#REF!</definedName>
    <definedName name="SIM" hidden="1">#REF!</definedName>
    <definedName name="Simple" localSheetId="2" hidden="1">{#N/A,#N/A,FALSE,"RESUMEN ECON.";#N/A,#N/A,FALSE,"Costos de R.H.";#N/A,#N/A,FALSE,"COSTO HW";#N/A,#N/A,FALSE,"CUADROS";#N/A,#N/A,FALSE,"SCADA´s";#N/A,#N/A,FALSE,"PRECIOS EQUIPOS"}</definedName>
    <definedName name="Simple" hidden="1">{#N/A,#N/A,FALSE,"RESUMEN ECON.";#N/A,#N/A,FALSE,"Costos de R.H.";#N/A,#N/A,FALSE,"COSTO HW";#N/A,#N/A,FALSE,"CUADROS";#N/A,#N/A,FALSE,"SCADA´s";#N/A,#N/A,FALSE,"PRECIOS EQUIPOS"}</definedName>
    <definedName name="Simplified">#REF!</definedName>
    <definedName name="SINARA_IN">#REF!</definedName>
    <definedName name="SING1">#REF!</definedName>
    <definedName name="SING2">#REF!</definedName>
    <definedName name="SING3">#REF!</definedName>
    <definedName name="SING4">#REF!</definedName>
    <definedName name="SING5">#REF!</definedName>
    <definedName name="SING6">#REF!</definedName>
    <definedName name="Singapore" localSheetId="2" hidden="1">{"'Actual'!$A$1:$F$25"}</definedName>
    <definedName name="Singapore" hidden="1">{"'Actual'!$A$1:$F$25"}</definedName>
    <definedName name="SINGM">#REF!</definedName>
    <definedName name="siotpr">#REF!</definedName>
    <definedName name="SIP">#REF!</definedName>
    <definedName name="SIP_Matter5">#REF!</definedName>
    <definedName name="SiteTable">#REF!</definedName>
    <definedName name="SITYN">#REF!</definedName>
    <definedName name="six" hidden="1">#REF!,#REF!</definedName>
    <definedName name="size">#REF!</definedName>
    <definedName name="size2adv">#REF!</definedName>
    <definedName name="SizingColumn">#REF!</definedName>
    <definedName name="sjdjsrtjas" localSheetId="2" hidden="1">{#N/A,#N/A,FALSE,"INPUTS";#N/A,#N/A,FALSE,"PROFORMA BSHEET";#N/A,#N/A,FALSE,"COMBINED";#N/A,#N/A,FALSE,"ACQUIROR";#N/A,#N/A,FALSE,"TARGET 1";#N/A,#N/A,FALSE,"TARGET 2";#N/A,#N/A,FALSE,"HIGH YIELD";#N/A,#N/A,FALSE,"OVERFUND"}</definedName>
    <definedName name="sjdjsrtjas" hidden="1">{#N/A,#N/A,FALSE,"INPUTS";#N/A,#N/A,FALSE,"PROFORMA BSHEET";#N/A,#N/A,FALSE,"COMBINED";#N/A,#N/A,FALSE,"ACQUIROR";#N/A,#N/A,FALSE,"TARGET 1";#N/A,#N/A,FALSE,"TARGET 2";#N/A,#N/A,FALSE,"HIGH YIELD";#N/A,#N/A,FALSE,"OVERFUND"}</definedName>
    <definedName name="sjkdsjdk"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sgjj"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sjksgjj"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SJP" localSheetId="2" hidden="1">{"base",#N/A,TRUE,"Nav_Base";"stg",#N/A,TRUE,"Nav_stg£";"mgtfees",#N/A,TRUE,"Mgt_Fees";"mgp1",#N/A,TRUE,"MgFee_PA";"mgp2",#N/A,TRUE,"MgFee_PA";"admin",#N/A,TRUE,"Admin_Fee";"custody",#N/A,TRUE,"Cust_Fee";#N/A,#N/A,TRUE,"GEM";"gem",#N/A,TRUE,"GEM"}</definedName>
    <definedName name="SJP" hidden="1">{"base",#N/A,TRUE,"Nav_Base";"stg",#N/A,TRUE,"Nav_stg£";"mgtfees",#N/A,TRUE,"Mgt_Fees";"mgp1",#N/A,TRUE,"MgFee_PA";"mgp2",#N/A,TRUE,"MgFee_PA";"admin",#N/A,TRUE,"Admin_Fee";"custody",#N/A,TRUE,"Cust_Fee";#N/A,#N/A,TRUE,"GEM";"gem",#N/A,TRUE,"GEM"}</definedName>
    <definedName name="sjsjr" localSheetId="2" hidden="1">{#N/A,#N/A,FALSE,"INPUTS";#N/A,#N/A,FALSE,"PROFORMA BSHEET";#N/A,#N/A,FALSE,"COMBINED";#N/A,#N/A,FALSE,"HIGH YIELD";#N/A,#N/A,FALSE,"COMB_GRAPHS"}</definedName>
    <definedName name="sjsjr" hidden="1">{#N/A,#N/A,FALSE,"INPUTS";#N/A,#N/A,FALSE,"PROFORMA BSHEET";#N/A,#N/A,FALSE,"COMBINED";#N/A,#N/A,FALSE,"HIGH YIELD";#N/A,#N/A,FALSE,"COMB_GRAPHS"}</definedName>
    <definedName name="sjsjsrtjs" localSheetId="2" hidden="1">{#N/A,#N/A,FALSE,"INPUTS";#N/A,#N/A,FALSE,"PROFORMA BSHEET";#N/A,#N/A,FALSE,"COMBINED";#N/A,#N/A,FALSE,"HIGH YIELD";#N/A,#N/A,FALSE,"COMB_GRAPHS"}</definedName>
    <definedName name="sjsjsrtjs" hidden="1">{#N/A,#N/A,FALSE,"INPUTS";#N/A,#N/A,FALSE,"PROFORMA BSHEET";#N/A,#N/A,FALSE,"COMBINED";#N/A,#N/A,FALSE,"HIGH YIELD";#N/A,#N/A,FALSE,"COMB_GRAPHS"}</definedName>
    <definedName name="sjsrthsrtnds" localSheetId="2" hidden="1">{#N/A,#N/A,FALSE,"INPUTS";#N/A,#N/A,FALSE,"PROFORMA BSHEET";#N/A,#N/A,FALSE,"COMBINED";#N/A,#N/A,FALSE,"ACQUIROR";#N/A,#N/A,FALSE,"TARGET 1";#N/A,#N/A,FALSE,"TARGET 2";#N/A,#N/A,FALSE,"HIGH YIELD";#N/A,#N/A,FALSE,"OVERFUND"}</definedName>
    <definedName name="sjsrthsrtnds" hidden="1">{#N/A,#N/A,FALSE,"INPUTS";#N/A,#N/A,FALSE,"PROFORMA BSHEET";#N/A,#N/A,FALSE,"COMBINED";#N/A,#N/A,FALSE,"ACQUIROR";#N/A,#N/A,FALSE,"TARGET 1";#N/A,#N/A,FALSE,"TARGET 2";#N/A,#N/A,FALSE,"HIGH YIELD";#N/A,#N/A,FALSE,"OVERFUND"}</definedName>
    <definedName name="SJTSJSJ" localSheetId="2" hidden="1">{"Monthly6Q",#N/A,FALSE,"0614ESL"}</definedName>
    <definedName name="SJTSJSJ" hidden="1">{"Monthly6Q",#N/A,FALSE,"0614ESL"}</definedName>
    <definedName name="SJTSTJSKJ" localSheetId="2" hidden="1">{"Monthly6Q",#N/A,FALSE,"0614ESL"}</definedName>
    <definedName name="SJTSTJSKJ" hidden="1">{"Monthly6Q",#N/A,FALSE,"0614ESL"}</definedName>
    <definedName name="sk" localSheetId="2" hidden="1">{#N/A,#N/A,FALSE,"TBS Qtr";#N/A,#N/A,FALSE,"TBS Qtr Rev";#N/A,#N/A,FALSE,"TBS Qtr Cost";#N/A,#N/A,FALSE,"TBS Qtr Pene";#N/A,#N/A,FALSE,"TBS Qtr Dist";#N/A,#N/A,FALSE,"TBS QTR Parity"}</definedName>
    <definedName name="sk" hidden="1">{#N/A,#N/A,FALSE,"TBS Qtr";#N/A,#N/A,FALSE,"TBS Qtr Rev";#N/A,#N/A,FALSE,"TBS Qtr Cost";#N/A,#N/A,FALSE,"TBS Qtr Pene";#N/A,#N/A,FALSE,"TBS Qtr Dist";#N/A,#N/A,FALSE,"TBS QTR Parity"}</definedName>
    <definedName name="skdjfh" hidden="1">{#N/A,#N/A,FALSE,"Assumptions";#N/A,#N/A,FALSE,"Volumes";#N/A,#N/A,FALSE,"Pricing";#N/A,#N/A,FALSE,"Variable Cost";#N/A,#N/A,FALSE,"Investment";#N/A,#N/A,FALSE,"Profitability";#N/A,#N/A,FALSE,"Business Comparison"}</definedName>
    <definedName name="skdjfh_1" hidden="1">{#N/A,#N/A,FALSE,"Assumptions";#N/A,#N/A,FALSE,"Volumes";#N/A,#N/A,FALSE,"Pricing";#N/A,#N/A,FALSE,"Variable Cost";#N/A,#N/A,FALSE,"Investment";#N/A,#N/A,FALSE,"Profitability";#N/A,#N/A,FALSE,"Business Comparison"}</definedName>
    <definedName name="skdjfh_2" hidden="1">{#N/A,#N/A,FALSE,"Assumptions";#N/A,#N/A,FALSE,"Volumes";#N/A,#N/A,FALSE,"Pricing";#N/A,#N/A,FALSE,"Variable Cost";#N/A,#N/A,FALSE,"Investment";#N/A,#N/A,FALSE,"Profitability";#N/A,#N/A,FALSE,"Business Comparison"}</definedName>
    <definedName name="skilljob">#REF!</definedName>
    <definedName name="sksdidike" localSheetId="2" hidden="1">{"printfs",#N/A,TRUE,"FS";"printdues",#N/A,TRUE,"DUES";"printlab",#N/A,TRUE,"LAB";"printsls",#N/A,TRUE,"SLS";"prints1",#N/A,TRUE,"S1";"printceo",#N/A,TRUE,"CEO";"printdepr",#N/A,TRUE,"DEPR";"Printsw",#N/A,TRUE,"SW";"printrtl",#N/A,TRUE,"RTL";"printgst",#N/A,TRUE,"GST";"printinst",#N/A,TRUE,"INST";"printstg",#N/A,TRUE,"STG";"printevts",#N/A,TRUE,"EVTS"}</definedName>
    <definedName name="sksdidike" hidden="1">{"printfs",#N/A,TRUE,"FS";"printdues",#N/A,TRUE,"DUES";"printlab",#N/A,TRUE,"LAB";"printsls",#N/A,TRUE,"SLS";"prints1",#N/A,TRUE,"S1";"printceo",#N/A,TRUE,"CEO";"printdepr",#N/A,TRUE,"DEPR";"Printsw",#N/A,TRUE,"SW";"printrtl",#N/A,TRUE,"RTL";"printgst",#N/A,TRUE,"GST";"printinst",#N/A,TRUE,"INST";"printstg",#N/A,TRUE,"STG";"printevts",#N/A,TRUE,"EVTS"}</definedName>
    <definedName name="sksdidike_1" localSheetId="2" hidden="1">{"printfs",#N/A,TRUE,"FS";"printdues",#N/A,TRUE,"DUES";"printlab",#N/A,TRUE,"LAB";"printsls",#N/A,TRUE,"SLS";"prints1",#N/A,TRUE,"S1";"printceo",#N/A,TRUE,"CEO";"printdepr",#N/A,TRUE,"DEPR";"Printsw",#N/A,TRUE,"SW";"printrtl",#N/A,TRUE,"RTL";"printgst",#N/A,TRUE,"GST";"printinst",#N/A,TRUE,"INST";"printstg",#N/A,TRUE,"STG";"printevts",#N/A,TRUE,"EVTS"}</definedName>
    <definedName name="sksdidike_1" hidden="1">{"printfs",#N/A,TRUE,"FS";"printdues",#N/A,TRUE,"DUES";"printlab",#N/A,TRUE,"LAB";"printsls",#N/A,TRUE,"SLS";"prints1",#N/A,TRUE,"S1";"printceo",#N/A,TRUE,"CEO";"printdepr",#N/A,TRUE,"DEPR";"Printsw",#N/A,TRUE,"SW";"printrtl",#N/A,TRUE,"RTL";"printgst",#N/A,TRUE,"GST";"printinst",#N/A,TRUE,"INST";"printstg",#N/A,TRUE,"STG";"printevts",#N/A,TRUE,"EVTS"}</definedName>
    <definedName name="sksdidike_2" localSheetId="2" hidden="1">{"printfs",#N/A,TRUE,"FS";"printdues",#N/A,TRUE,"DUES";"printlab",#N/A,TRUE,"LAB";"printsls",#N/A,TRUE,"SLS";"prints1",#N/A,TRUE,"S1";"printceo",#N/A,TRUE,"CEO";"printdepr",#N/A,TRUE,"DEPR";"Printsw",#N/A,TRUE,"SW";"printrtl",#N/A,TRUE,"RTL";"printgst",#N/A,TRUE,"GST";"printinst",#N/A,TRUE,"INST";"printstg",#N/A,TRUE,"STG";"printevts",#N/A,TRUE,"EVTS"}</definedName>
    <definedName name="sksdidike_2" hidden="1">{"printfs",#N/A,TRUE,"FS";"printdues",#N/A,TRUE,"DUES";"printlab",#N/A,TRUE,"LAB";"printsls",#N/A,TRUE,"SLS";"prints1",#N/A,TRUE,"S1";"printceo",#N/A,TRUE,"CEO";"printdepr",#N/A,TRUE,"DEPR";"Printsw",#N/A,TRUE,"SW";"printrtl",#N/A,TRUE,"RTL";"printgst",#N/A,TRUE,"GST";"printinst",#N/A,TRUE,"INST";"printstg",#N/A,TRUE,"STG";"printevts",#N/A,TRUE,"EVTS"}</definedName>
    <definedName name="sksdidike_3" localSheetId="2" hidden="1">{"printfs",#N/A,TRUE,"FS";"printdues",#N/A,TRUE,"DUES";"printlab",#N/A,TRUE,"LAB";"printsls",#N/A,TRUE,"SLS";"prints1",#N/A,TRUE,"S1";"printceo",#N/A,TRUE,"CEO";"printdepr",#N/A,TRUE,"DEPR";"Printsw",#N/A,TRUE,"SW";"printrtl",#N/A,TRUE,"RTL";"printgst",#N/A,TRUE,"GST";"printinst",#N/A,TRUE,"INST";"printstg",#N/A,TRUE,"STG";"printevts",#N/A,TRUE,"EVTS"}</definedName>
    <definedName name="sksdidike_3" hidden="1">{"printfs",#N/A,TRUE,"FS";"printdues",#N/A,TRUE,"DUES";"printlab",#N/A,TRUE,"LAB";"printsls",#N/A,TRUE,"SLS";"prints1",#N/A,TRUE,"S1";"printceo",#N/A,TRUE,"CEO";"printdepr",#N/A,TRUE,"DEPR";"Printsw",#N/A,TRUE,"SW";"printrtl",#N/A,TRUE,"RTL";"printgst",#N/A,TRUE,"GST";"printinst",#N/A,TRUE,"INST";"printstg",#N/A,TRUE,"STG";"printevts",#N/A,TRUE,"EVTS"}</definedName>
    <definedName name="sksdidike_4" localSheetId="2" hidden="1">{"printfs",#N/A,TRUE,"FS";"printdues",#N/A,TRUE,"DUES";"printlab",#N/A,TRUE,"LAB";"printsls",#N/A,TRUE,"SLS";"prints1",#N/A,TRUE,"S1";"printceo",#N/A,TRUE,"CEO";"printdepr",#N/A,TRUE,"DEPR";"Printsw",#N/A,TRUE,"SW";"printrtl",#N/A,TRUE,"RTL";"printgst",#N/A,TRUE,"GST";"printinst",#N/A,TRUE,"INST";"printstg",#N/A,TRUE,"STG";"printevts",#N/A,TRUE,"EVTS"}</definedName>
    <definedName name="sksdidike_4" hidden="1">{"printfs",#N/A,TRUE,"FS";"printdues",#N/A,TRUE,"DUES";"printlab",#N/A,TRUE,"LAB";"printsls",#N/A,TRUE,"SLS";"prints1",#N/A,TRUE,"S1";"printceo",#N/A,TRUE,"CEO";"printdepr",#N/A,TRUE,"DEPR";"Printsw",#N/A,TRUE,"SW";"printrtl",#N/A,TRUE,"RTL";"printgst",#N/A,TRUE,"GST";"printinst",#N/A,TRUE,"INST";"printstg",#N/A,TRUE,"STG";"printevts",#N/A,TRUE,"EVTS"}</definedName>
    <definedName name="skstysjs" localSheetId="2" hidden="1">{#N/A,#N/A,FALSE,"INPUTS";#N/A,#N/A,FALSE,"PROFORMA BSHEET";#N/A,#N/A,FALSE,"COMBINED";#N/A,#N/A,FALSE,"ACQUIROR";#N/A,#N/A,FALSE,"TARGET 1";#N/A,#N/A,FALSE,"TARGET 2";#N/A,#N/A,FALSE,"HIGH YIELD";#N/A,#N/A,FALSE,"OVERFUND"}</definedName>
    <definedName name="skstysjs" hidden="1">{#N/A,#N/A,FALSE,"INPUTS";#N/A,#N/A,FALSE,"PROFORMA BSHEET";#N/A,#N/A,FALSE,"COMBINED";#N/A,#N/A,FALSE,"ACQUIROR";#N/A,#N/A,FALSE,"TARGET 1";#N/A,#N/A,FALSE,"TARGET 2";#N/A,#N/A,FALSE,"HIGH YIELD";#N/A,#N/A,FALSE,"OVERFUND"}</definedName>
    <definedName name="sku_S2FXGM__hs045396">#REF!</definedName>
    <definedName name="sku_S2FXGM__hs045412">#REF!</definedName>
    <definedName name="sku_S2FXGM__hs045432">#REF!</definedName>
    <definedName name="sku_S2PGGY__hs045380">#REF!</definedName>
    <definedName name="sku_S2PGGY__hs045397">#REF!</definedName>
    <definedName name="sku_S2PGGY__hs045419">#REF!</definedName>
    <definedName name="sku_S5AVGM__hs045395">#REF!</definedName>
    <definedName name="sku_S5AVGM__hs045396">#REF!</definedName>
    <definedName name="sku_S5AVGM__hs045400">#REF!</definedName>
    <definedName name="sku_SGAVFM__hs045121">#REF!</definedName>
    <definedName name="sku_SGHSGY__hs045156">#REF!</definedName>
    <definedName name="sku_SGHSGY__hs045157">#REF!</definedName>
    <definedName name="sku_SGHSGY__hs045160">#REF!</definedName>
    <definedName name="sku_SGIKGY__hs045156">#REF!</definedName>
    <definedName name="sku_SGIKGY__hs045157">#REF!</definedName>
    <definedName name="sku_SGIKGY__hs045159">#REF!</definedName>
    <definedName name="sku_SGIKGY__hs045160">#REF!</definedName>
    <definedName name="sku_SGURGY__hs045156">#REF!</definedName>
    <definedName name="sku_SGURGY__hs045157">#REF!</definedName>
    <definedName name="sku_SGURGY__hs045159">#REF!</definedName>
    <definedName name="sku_SGURGY__hs045160">#REF!</definedName>
    <definedName name="skurollup">#REF!</definedName>
    <definedName name="SleepmasterIncome" localSheetId="2" hidden="1">{#N/A,#N/A,FALSE,"TS";#N/A,#N/A,FALSE,"Combo";#N/A,#N/A,FALSE,"FAIR";#N/A,#N/A,FALSE,"RBC";#N/A,#N/A,FALSE,"xxxx";#N/A,#N/A,FALSE,"A_D";#N/A,#N/A,FALSE,"WACC";#N/A,#N/A,FALSE,"DCF";#N/A,#N/A,FALSE,"LBO";#N/A,#N/A,FALSE,"AcqMults";#N/A,#N/A,FALSE,"CompMults"}</definedName>
    <definedName name="SleepmasterIncome" hidden="1">{#N/A,#N/A,FALSE,"TS";#N/A,#N/A,FALSE,"Combo";#N/A,#N/A,FALSE,"FAIR";#N/A,#N/A,FALSE,"RBC";#N/A,#N/A,FALSE,"xxxx";#N/A,#N/A,FALSE,"A_D";#N/A,#N/A,FALSE,"WACC";#N/A,#N/A,FALSE,"DCF";#N/A,#N/A,FALSE,"LBO";#N/A,#N/A,FALSE,"AcqMults";#N/A,#N/A,FALSE,"CompMults"}</definedName>
    <definedName name="SleepmasterIncome_1" localSheetId="2" hidden="1">{#N/A,#N/A,FALSE,"TS";#N/A,#N/A,FALSE,"Combo";#N/A,#N/A,FALSE,"FAIR";#N/A,#N/A,FALSE,"RBC";#N/A,#N/A,FALSE,"xxxx";#N/A,#N/A,FALSE,"A_D";#N/A,#N/A,FALSE,"WACC";#N/A,#N/A,FALSE,"DCF";#N/A,#N/A,FALSE,"LBO";#N/A,#N/A,FALSE,"AcqMults";#N/A,#N/A,FALSE,"CompMults"}</definedName>
    <definedName name="SleepmasterIncome_1" hidden="1">{#N/A,#N/A,FALSE,"TS";#N/A,#N/A,FALSE,"Combo";#N/A,#N/A,FALSE,"FAIR";#N/A,#N/A,FALSE,"RBC";#N/A,#N/A,FALSE,"xxxx";#N/A,#N/A,FALSE,"A_D";#N/A,#N/A,FALSE,"WACC";#N/A,#N/A,FALSE,"DCF";#N/A,#N/A,FALSE,"LBO";#N/A,#N/A,FALSE,"AcqMults";#N/A,#N/A,FALSE,"CompMults"}</definedName>
    <definedName name="SleepmasterIncome_2" localSheetId="2" hidden="1">{#N/A,#N/A,FALSE,"TS";#N/A,#N/A,FALSE,"Combo";#N/A,#N/A,FALSE,"FAIR";#N/A,#N/A,FALSE,"RBC";#N/A,#N/A,FALSE,"xxxx";#N/A,#N/A,FALSE,"A_D";#N/A,#N/A,FALSE,"WACC";#N/A,#N/A,FALSE,"DCF";#N/A,#N/A,FALSE,"LBO";#N/A,#N/A,FALSE,"AcqMults";#N/A,#N/A,FALSE,"CompMults"}</definedName>
    <definedName name="SleepmasterIncome_2" hidden="1">{#N/A,#N/A,FALSE,"TS";#N/A,#N/A,FALSE,"Combo";#N/A,#N/A,FALSE,"FAIR";#N/A,#N/A,FALSE,"RBC";#N/A,#N/A,FALSE,"xxxx";#N/A,#N/A,FALSE,"A_D";#N/A,#N/A,FALSE,"WACC";#N/A,#N/A,FALSE,"DCF";#N/A,#N/A,FALSE,"LBO";#N/A,#N/A,FALSE,"AcqMults";#N/A,#N/A,FALSE,"CompMults"}</definedName>
    <definedName name="SleepmasterIncome_3" localSheetId="2" hidden="1">{#N/A,#N/A,FALSE,"TS";#N/A,#N/A,FALSE,"Combo";#N/A,#N/A,FALSE,"FAIR";#N/A,#N/A,FALSE,"RBC";#N/A,#N/A,FALSE,"xxxx";#N/A,#N/A,FALSE,"A_D";#N/A,#N/A,FALSE,"WACC";#N/A,#N/A,FALSE,"DCF";#N/A,#N/A,FALSE,"LBO";#N/A,#N/A,FALSE,"AcqMults";#N/A,#N/A,FALSE,"CompMults"}</definedName>
    <definedName name="SleepmasterIncome_3" hidden="1">{#N/A,#N/A,FALSE,"TS";#N/A,#N/A,FALSE,"Combo";#N/A,#N/A,FALSE,"FAIR";#N/A,#N/A,FALSE,"RBC";#N/A,#N/A,FALSE,"xxxx";#N/A,#N/A,FALSE,"A_D";#N/A,#N/A,FALSE,"WACC";#N/A,#N/A,FALSE,"DCF";#N/A,#N/A,FALSE,"LBO";#N/A,#N/A,FALSE,"AcqMults";#N/A,#N/A,FALSE,"CompMults"}</definedName>
    <definedName name="SleepmasterIncome_4" localSheetId="2" hidden="1">{#N/A,#N/A,FALSE,"TS";#N/A,#N/A,FALSE,"Combo";#N/A,#N/A,FALSE,"FAIR";#N/A,#N/A,FALSE,"RBC";#N/A,#N/A,FALSE,"xxxx";#N/A,#N/A,FALSE,"A_D";#N/A,#N/A,FALSE,"WACC";#N/A,#N/A,FALSE,"DCF";#N/A,#N/A,FALSE,"LBO";#N/A,#N/A,FALSE,"AcqMults";#N/A,#N/A,FALSE,"CompMults"}</definedName>
    <definedName name="SleepmasterIncome_4" hidden="1">{#N/A,#N/A,FALSE,"TS";#N/A,#N/A,FALSE,"Combo";#N/A,#N/A,FALSE,"FAIR";#N/A,#N/A,FALSE,"RBC";#N/A,#N/A,FALSE,"xxxx";#N/A,#N/A,FALSE,"A_D";#N/A,#N/A,FALSE,"WACC";#N/A,#N/A,FALSE,"DCF";#N/A,#N/A,FALSE,"LBO";#N/A,#N/A,FALSE,"AcqMults";#N/A,#N/A,FALSE,"CompMults"}</definedName>
    <definedName name="SLEVIN"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1"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G4_1" hidden="1">{"'status'!$B$2:$H$15"}</definedName>
    <definedName name="Slicer_Salesperson">#N/A</definedName>
    <definedName name="Slicer_Salesperson1">#N/A</definedName>
    <definedName name="Slicer_Salesperson11">#N/A</definedName>
    <definedName name="slj" localSheetId="2" hidden="1">{#N/A,#N/A,FALSE,"mfg - consol";#N/A,#N/A,FALSE,"mfg - flo";#N/A,#N/A,FALSE,"mfg - lindsay"}</definedName>
    <definedName name="slj" hidden="1">{#N/A,#N/A,FALSE,"mfg - consol";#N/A,#N/A,FALSE,"mfg - flo";#N/A,#N/A,FALSE,"mfg - lindsay"}</definedName>
    <definedName name="slkdfsdf" hidden="1">#REF!</definedName>
    <definedName name="SLT" localSheetId="2" hidden="1">{"SUM",#N/A,FALSE,"Details (2)"}</definedName>
    <definedName name="SLT" hidden="1">{"SUM",#N/A,FALSE,"Details (2)"}</definedName>
    <definedName name="SMA_Assets_as_percent_of_retail_managed_assets">#REF!</definedName>
    <definedName name="smallsmall" localSheetId="2" hidden="1">_bdm.1c9401d0e92643738847071ccf5086ee.edm,_bdm.1cb7e6dc996b4b998459c51f3fe60121.edm</definedName>
    <definedName name="smallsmall" hidden="1">____298___123Graph_XCHART_16,____299___123Graph_XCHART_17</definedName>
    <definedName name="Smart_Chart_Data_Table_2f991b0adefe44a382cd26f3352b5f91">#REF!</definedName>
    <definedName name="SME">#REF!</definedName>
    <definedName name="SMITH" localSheetId="2" hidden="1">{"LBO Summary",#N/A,FALSE,"Summary"}</definedName>
    <definedName name="SMITH" hidden="1">{"LBO Summary",#N/A,FALSE,"Summary"}</definedName>
    <definedName name="smk" localSheetId="2" hidden="1">{"QTD_GENERALH2",#N/A,FALSE,"QTD"}</definedName>
    <definedName name="smk" hidden="1">{"QTD_GENERALH2",#N/A,FALSE,"QTD"}</definedName>
    <definedName name="SMPS" localSheetId="2" hidden="1">{#N/A,#N/A,FALSE,"AD_Purchase";#N/A,#N/A,FALSE,"Credit";#N/A,#N/A,FALSE,"PF Acquisition";#N/A,#N/A,FALSE,"PF Offering"}</definedName>
    <definedName name="SMPS" hidden="1">{#N/A,#N/A,FALSE,"AD_Purchase";#N/A,#N/A,FALSE,"Credit";#N/A,#N/A,FALSE,"PF Acquisition";#N/A,#N/A,FALSE,"PF Offering"}</definedName>
    <definedName name="SMPS_1" localSheetId="2" hidden="1">{#N/A,#N/A,FALSE,"AD_Purchase";#N/A,#N/A,FALSE,"Credit";#N/A,#N/A,FALSE,"PF Acquisition";#N/A,#N/A,FALSE,"PF Offering"}</definedName>
    <definedName name="SMPS_1" hidden="1">{#N/A,#N/A,FALSE,"AD_Purchase";#N/A,#N/A,FALSE,"Credit";#N/A,#N/A,FALSE,"PF Acquisition";#N/A,#N/A,FALSE,"PF Offering"}</definedName>
    <definedName name="SMPS_2" localSheetId="2" hidden="1">{#N/A,#N/A,FALSE,"AD_Purchase";#N/A,#N/A,FALSE,"Credit";#N/A,#N/A,FALSE,"PF Acquisition";#N/A,#N/A,FALSE,"PF Offering"}</definedName>
    <definedName name="SMPS_2" hidden="1">{#N/A,#N/A,FALSE,"AD_Purchase";#N/A,#N/A,FALSE,"Credit";#N/A,#N/A,FALSE,"PF Acquisition";#N/A,#N/A,FALSE,"PF Offering"}</definedName>
    <definedName name="SMPS_3" localSheetId="2" hidden="1">{#N/A,#N/A,FALSE,"AD_Purchase";#N/A,#N/A,FALSE,"Credit";#N/A,#N/A,FALSE,"PF Acquisition";#N/A,#N/A,FALSE,"PF Offering"}</definedName>
    <definedName name="SMPS_3" hidden="1">{#N/A,#N/A,FALSE,"AD_Purchase";#N/A,#N/A,FALSE,"Credit";#N/A,#N/A,FALSE,"PF Acquisition";#N/A,#N/A,FALSE,"PF Offering"}</definedName>
    <definedName name="SMPS_4" localSheetId="2" hidden="1">{#N/A,#N/A,FALSE,"AD_Purchase";#N/A,#N/A,FALSE,"Credit";#N/A,#N/A,FALSE,"PF Acquisition";#N/A,#N/A,FALSE,"PF Offering"}</definedName>
    <definedName name="SMPS_4" hidden="1">{#N/A,#N/A,FALSE,"AD_Purchase";#N/A,#N/A,FALSE,"Credit";#N/A,#N/A,FALSE,"PF Acquisition";#N/A,#N/A,FALSE,"PF Offering"}</definedName>
    <definedName name="SMSCCModR">#REF!</definedName>
    <definedName name="SMTI1">#REF!</definedName>
    <definedName name="SMTI2">#REF!</definedName>
    <definedName name="SMTL1">#REF!</definedName>
    <definedName name="SMTL2">#REF!</definedName>
    <definedName name="Smyth" localSheetId="2">#REF!</definedName>
    <definedName name="Smyth" hidden="1">{#N/A,#N/A,FALSE,"Aging Summary";#N/A,#N/A,FALSE,"Ratio Analysis";#N/A,#N/A,FALSE,"Test 120 Day Accts";#N/A,#N/A,FALSE,"Tickmarks"}</definedName>
    <definedName name="SmythBS" localSheetId="2">#REF!</definedName>
    <definedName name="SmythBS" hidden="1">{#N/A,#N/A,FALSE,"Aging Summary";#N/A,#N/A,FALSE,"Ratio Analysis";#N/A,#N/A,FALSE,"Test 120 Day Accts";#N/A,#N/A,FALSE,"Tickmarks"}</definedName>
    <definedName name="SNA_New" localSheetId="2" hidden="1">{"'SGI_Opex'!$A$1:$O$187"}</definedName>
    <definedName name="SNA_New" hidden="1">{"'SGI_Opex'!$A$1:$O$187"}</definedName>
    <definedName name="snita" hidden="1">{"'Sheet1'!$A$4386:$N$4591"}</definedName>
    <definedName name="snsfgsghas"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snsfgsgha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snsfhd" hidden="1">{"emeasummary",#N/A,FALSE,"1. PLEMEA";"BUTotalq6",#N/A,FALSE,"2. PLBU-total";"BUTotalFY02",#N/A,FALSE,"2. PLBU-total";"TotalRegQ601",#N/A,FALSE,"3. PLREGIONS-total";"TotalRegFY02",#N/A,FALSE,"3. PLREGIONS-total"}</definedName>
    <definedName name="so" hidden="1">#REF!</definedName>
    <definedName name="Sócios">#REF!</definedName>
    <definedName name="sofie"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ie"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tdrinkEur">#REF!</definedName>
    <definedName name="SoftTypes">#REF!</definedName>
    <definedName name="software">#REF!</definedName>
    <definedName name="SoftwareOld">#REF!</definedName>
    <definedName name="SOGHI_00_01_02">#REF!</definedName>
    <definedName name="SOHI_00_01_02">#REF!</definedName>
    <definedName name="SOL_00_01_02">#REF!</definedName>
    <definedName name="SoldRev">#REF!</definedName>
    <definedName name="SoleIsFemale" hidden="1">#REF!</definedName>
    <definedName name="solo" localSheetId="2" hidden="1">{#N/A,#N/A,FALSE,"Cover";"Bal 1",#N/A,FALSE,"Balance Sheet";"Inc 1",#N/A,FALSE,"Income Statement";"CF 1",#N/A,FALSE,"Cashflow";"Bal 2",#N/A,FALSE,"Balance Sheet";"Inc 2",#N/A,FALSE,"Income Statement";"CF 2",#N/A,FALSE,"Cashflow";"Other 1",#N/A,FALSE,"Additional Info"}</definedName>
    <definedName name="solo" hidden="1">{#N/A,#N/A,FALSE,"Cover";"Bal 1",#N/A,FALSE,"Balance Sheet";"Inc 1",#N/A,FALSE,"Income Statement";"CF 1",#N/A,FALSE,"Cashflow";"Bal 2",#N/A,FALSE,"Balance Sheet";"Inc 2",#N/A,FALSE,"Income Statement";"CF 2",#N/A,FALSE,"Cashflow";"Other 1",#N/A,FALSE,"Additional Info"}</definedName>
    <definedName name="Solvability">OFFSET(#REF!, 0,#REF!- 60+1, 1,#REF! -#REF!+1)</definedName>
    <definedName name="solver_adj" localSheetId="2" hidden="1">#REF!,#REF!</definedName>
    <definedName name="solver_adj" hidden="1">#REF!</definedName>
    <definedName name="solver_adj1" hidden="1">#REF!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hs10" hidden="1">#REF!</definedName>
    <definedName name="solver_lhs11" hidden="1">#REF!</definedName>
    <definedName name="solver_lhs12" hidden="1">#REF!</definedName>
    <definedName name="solver_lhs13" hidden="1">#REF!</definedName>
    <definedName name="solver_lhs14" hidden="1">#REF!</definedName>
    <definedName name="solver_lhs15" hidden="1">#REF!</definedName>
    <definedName name="solver_lhs16" hidden="1">#REF!</definedName>
    <definedName name="solver_lhs17" hidden="1">#REF!</definedName>
    <definedName name="solver_lhs18" hidden="1">#REF!</definedName>
    <definedName name="solver_lhs19" hidden="1">#REF!</definedName>
    <definedName name="solver_lhs2" hidden="1">#REF!</definedName>
    <definedName name="solver_lhs20" hidden="1">#REF!</definedName>
    <definedName name="solver_lhs21" hidden="1">#REF!</definedName>
    <definedName name="solver_lhs22" hidden="1">#REF!</definedName>
    <definedName name="solver_lhs23" hidden="1">#REF!</definedName>
    <definedName name="solver_lhs24" hidden="1">#REF!</definedName>
    <definedName name="solver_lhs25" hidden="1">#REF!</definedName>
    <definedName name="solver_lhs26" hidden="1">#REF!</definedName>
    <definedName name="solver_lhs27" hidden="1">#REF!</definedName>
    <definedName name="solver_lhs28" hidden="1">#REF!</definedName>
    <definedName name="solver_lhs29" hidden="1">#REF!</definedName>
    <definedName name="solver_lhs3" hidden="1">#REF!</definedName>
    <definedName name="solver_lhs30" hidden="1">#REF!</definedName>
    <definedName name="solver_lhs31" hidden="1">#REF!</definedName>
    <definedName name="solver_lhs32" hidden="1">#REF!</definedName>
    <definedName name="solver_lhs33" hidden="1">#REF!</definedName>
    <definedName name="solver_lhs34" hidden="1">#REF!</definedName>
    <definedName name="solver_lhs35" hidden="1">#REF!</definedName>
    <definedName name="solver_lhs36" hidden="1">#REF!</definedName>
    <definedName name="solver_lhs37" hidden="1">#REF!</definedName>
    <definedName name="solver_lhs38" hidden="1">#REF!</definedName>
    <definedName name="solver_lhs39" hidden="1">#REF!</definedName>
    <definedName name="solver_lhs4" hidden="1">#REF!</definedName>
    <definedName name="solver_lhs40" hidden="1">#REF!</definedName>
    <definedName name="solver_lhs41" hidden="1">#REF!</definedName>
    <definedName name="solver_lhs42" hidden="1">#REF!</definedName>
    <definedName name="solver_lhs43" hidden="1">#REF!</definedName>
    <definedName name="solver_lhs44" hidden="1">#REF!</definedName>
    <definedName name="solver_lhs45" hidden="1">#REF!</definedName>
    <definedName name="solver_lhs46" hidden="1">#REF!</definedName>
    <definedName name="solver_lhs47" hidden="1">#REF!</definedName>
    <definedName name="solver_lhs48" hidden="1">#REF!</definedName>
    <definedName name="solver_lhs49" hidden="1">#REF!</definedName>
    <definedName name="solver_lhs5" hidden="1">#REF!</definedName>
    <definedName name="solver_lhs50" hidden="1">#REF!</definedName>
    <definedName name="solver_lhs51" hidden="1">#REF!</definedName>
    <definedName name="solver_lhs52" hidden="1">#REF!</definedName>
    <definedName name="solver_lhs53" hidden="1">#REF!</definedName>
    <definedName name="solver_lhs54" hidden="1">#REF!</definedName>
    <definedName name="solver_lhs55" hidden="1">#REF!</definedName>
    <definedName name="solver_lhs56" hidden="1">#REF!</definedName>
    <definedName name="solver_lhs57" hidden="1">#REF!</definedName>
    <definedName name="solver_lhs58" hidden="1">#REF!</definedName>
    <definedName name="solver_lhs59" hidden="1">#REF!</definedName>
    <definedName name="solver_lhs6" hidden="1">#REF!</definedName>
    <definedName name="solver_lhs60" hidden="1">#REF!</definedName>
    <definedName name="solver_lhs61" hidden="1">#REF!</definedName>
    <definedName name="solver_lhs62" hidden="1">#REF!</definedName>
    <definedName name="solver_lhs63" hidden="1">#REF!</definedName>
    <definedName name="solver_lhs64" hidden="1">#REF!</definedName>
    <definedName name="solver_lhs65" hidden="1">#REF!</definedName>
    <definedName name="solver_lhs66" hidden="1">#REF!</definedName>
    <definedName name="solver_lhs67" hidden="1">#REF!</definedName>
    <definedName name="solver_lhs68" hidden="1">#REF!</definedName>
    <definedName name="solver_lhs69" hidden="1">#REF!</definedName>
    <definedName name="solver_lhs7" hidden="1">#REF!</definedName>
    <definedName name="solver_lhs70" hidden="1">#REF!</definedName>
    <definedName name="solver_lhs71" hidden="1">#REF!</definedName>
    <definedName name="solver_lhs72" hidden="1">#REF!</definedName>
    <definedName name="solver_lhs73" hidden="1">#REF!</definedName>
    <definedName name="solver_lhs74" hidden="1">#REF!</definedName>
    <definedName name="solver_lhs75" hidden="1">#REF!</definedName>
    <definedName name="solver_lhs76" hidden="1">#REF!</definedName>
    <definedName name="solver_lhs77" hidden="1">#REF!</definedName>
    <definedName name="solver_lhs78" hidden="1">#REF!</definedName>
    <definedName name="solver_lhs79" hidden="1">#REF!</definedName>
    <definedName name="solver_lhs8" hidden="1">#REF!</definedName>
    <definedName name="solver_lhs80" hidden="1">#REF!</definedName>
    <definedName name="solver_lhs81" hidden="1">#REF!</definedName>
    <definedName name="solver_lhs82" hidden="1">#REF!</definedName>
    <definedName name="solver_lhs83" hidden="1">#REF!</definedName>
    <definedName name="solver_lhs84" hidden="1">#REF!</definedName>
    <definedName name="solver_lhs85" hidden="1">#REF!</definedName>
    <definedName name="solver_lhs86" hidden="1">#REF!</definedName>
    <definedName name="solver_lhs87" hidden="1">#REF!</definedName>
    <definedName name="solver_lhs88" hidden="1">#REF!</definedName>
    <definedName name="solver_lhs9" hidden="1">#REF!</definedName>
    <definedName name="solver_lin">0</definedName>
    <definedName name="solver_neg" hidden="1">2</definedName>
    <definedName name="solver_num">0</definedName>
    <definedName name="solver_nwt" hidden="1">1</definedName>
    <definedName name="solver_oldobj" hidden="1">1543721.6579517</definedName>
    <definedName name="solver_opt" hidden="1">#REF!</definedName>
    <definedName name="solver_opt1" hidden="1">#REF!</definedName>
    <definedName name="solver_pre" hidden="1">0.000001</definedName>
    <definedName name="solver_rel1" hidden="1">1</definedName>
    <definedName name="solver_rel10" hidden="1">5</definedName>
    <definedName name="solver_rel11" hidden="1">5</definedName>
    <definedName name="solver_rel12" hidden="1">5</definedName>
    <definedName name="solver_rel13" hidden="1">5</definedName>
    <definedName name="solver_rel14" hidden="1">5</definedName>
    <definedName name="solver_rel15" hidden="1">5</definedName>
    <definedName name="solver_rel16" hidden="1">5</definedName>
    <definedName name="solver_rel17" hidden="1">5</definedName>
    <definedName name="solver_rel18" hidden="1">5</definedName>
    <definedName name="solver_rel19" hidden="1">5</definedName>
    <definedName name="solver_rel2" hidden="1">1</definedName>
    <definedName name="solver_rel20" hidden="1">5</definedName>
    <definedName name="solver_rel21" hidden="1">5</definedName>
    <definedName name="solver_rel22" hidden="1">5</definedName>
    <definedName name="solver_rel23" hidden="1">1</definedName>
    <definedName name="solver_rel24" hidden="1">5</definedName>
    <definedName name="solver_rel25" hidden="1">5</definedName>
    <definedName name="solver_rel26" hidden="1">5</definedName>
    <definedName name="solver_rel27" hidden="1">5</definedName>
    <definedName name="solver_rel28" hidden="1">5</definedName>
    <definedName name="solver_rel29" hidden="1">5</definedName>
    <definedName name="solver_rel3" hidden="1">1</definedName>
    <definedName name="solver_rel30" hidden="1">5</definedName>
    <definedName name="solver_rel31" hidden="1">5</definedName>
    <definedName name="solver_rel32" hidden="1">5</definedName>
    <definedName name="solver_rel33" hidden="1">5</definedName>
    <definedName name="solver_rel34" hidden="1">5</definedName>
    <definedName name="solver_rel35" hidden="1">5</definedName>
    <definedName name="solver_rel36" hidden="1">5</definedName>
    <definedName name="solver_rel37" hidden="1">5</definedName>
    <definedName name="solver_rel38" hidden="1">5</definedName>
    <definedName name="solver_rel39" hidden="1">5</definedName>
    <definedName name="solver_rel4" hidden="1">4</definedName>
    <definedName name="solver_rel40" hidden="1">5</definedName>
    <definedName name="solver_rel41" hidden="1">5</definedName>
    <definedName name="solver_rel42" hidden="1">5</definedName>
    <definedName name="solver_rel43" hidden="1">5</definedName>
    <definedName name="solver_rel44" hidden="1">5</definedName>
    <definedName name="solver_rel45" hidden="1">1</definedName>
    <definedName name="solver_rel46" hidden="1">5</definedName>
    <definedName name="solver_rel47" hidden="1">5</definedName>
    <definedName name="solver_rel48" hidden="1">5</definedName>
    <definedName name="solver_rel49" hidden="1">5</definedName>
    <definedName name="solver_rel5" hidden="1">4</definedName>
    <definedName name="solver_rel50" hidden="1">5</definedName>
    <definedName name="solver_rel51" hidden="1">5</definedName>
    <definedName name="solver_rel52" hidden="1">5</definedName>
    <definedName name="solver_rel53" hidden="1">5</definedName>
    <definedName name="solver_rel54" hidden="1">5</definedName>
    <definedName name="solver_rel55" hidden="1">5</definedName>
    <definedName name="solver_rel56" hidden="1">5</definedName>
    <definedName name="solver_rel57" hidden="1">5</definedName>
    <definedName name="solver_rel58" hidden="1">5</definedName>
    <definedName name="solver_rel59" hidden="1">5</definedName>
    <definedName name="solver_rel6" hidden="1">4</definedName>
    <definedName name="solver_rel60" hidden="1">5</definedName>
    <definedName name="solver_rel61" hidden="1">5</definedName>
    <definedName name="solver_rel62" hidden="1">5</definedName>
    <definedName name="solver_rel63" hidden="1">5</definedName>
    <definedName name="solver_rel64" hidden="1">5</definedName>
    <definedName name="solver_rel65" hidden="1">5</definedName>
    <definedName name="solver_rel66" hidden="1">5</definedName>
    <definedName name="solver_rel67" hidden="1">1</definedName>
    <definedName name="solver_rel68" hidden="1">5</definedName>
    <definedName name="solver_rel69" hidden="1">5</definedName>
    <definedName name="solver_rel7" hidden="1">5</definedName>
    <definedName name="solver_rel70" hidden="1">5</definedName>
    <definedName name="solver_rel71" hidden="1">5</definedName>
    <definedName name="solver_rel72" hidden="1">5</definedName>
    <definedName name="solver_rel73" hidden="1">5</definedName>
    <definedName name="solver_rel74" hidden="1">5</definedName>
    <definedName name="solver_rel75" hidden="1">5</definedName>
    <definedName name="solver_rel76" hidden="1">5</definedName>
    <definedName name="solver_rel77" hidden="1">5</definedName>
    <definedName name="solver_rel78" hidden="1">5</definedName>
    <definedName name="solver_rel79" hidden="1">5</definedName>
    <definedName name="solver_rel8" hidden="1">5</definedName>
    <definedName name="solver_rel80" hidden="1">5</definedName>
    <definedName name="solver_rel81" hidden="1">5</definedName>
    <definedName name="solver_rel82" hidden="1">5</definedName>
    <definedName name="solver_rel83" hidden="1">5</definedName>
    <definedName name="solver_rel84" hidden="1">5</definedName>
    <definedName name="solver_rel85" hidden="1">5</definedName>
    <definedName name="solver_rel86" hidden="1">5</definedName>
    <definedName name="solver_rel87" hidden="1">5</definedName>
    <definedName name="solver_rel88" hidden="1">5</definedName>
    <definedName name="solver_rel9" hidden="1">5</definedName>
    <definedName name="solver_rh" hidden="1">4</definedName>
    <definedName name="solver_rhs1" localSheetId="2" hidden="1">15</definedName>
    <definedName name="solver_rhs1" hidden="1">0.15</definedName>
    <definedName name="solver_rhs10" localSheetId="2" hidden="1">binary</definedName>
    <definedName name="solver_rhs10" hidden="1">binary</definedName>
    <definedName name="solver_rhs11" localSheetId="2" hidden="1">binary</definedName>
    <definedName name="solver_rhs11" hidden="1">binary</definedName>
    <definedName name="solver_rhs12" localSheetId="2" hidden="1">binary</definedName>
    <definedName name="solver_rhs12" hidden="1">binary</definedName>
    <definedName name="solver_rhs13" localSheetId="2" hidden="1">binary</definedName>
    <definedName name="solver_rhs13" hidden="1">binary</definedName>
    <definedName name="solver_rhs14" localSheetId="2" hidden="1">binary</definedName>
    <definedName name="solver_rhs14" hidden="1">binary</definedName>
    <definedName name="solver_rhs15" localSheetId="2" hidden="1">binary</definedName>
    <definedName name="solver_rhs15" hidden="1">binary</definedName>
    <definedName name="solver_rhs16" localSheetId="2" hidden="1">binary</definedName>
    <definedName name="solver_rhs16" hidden="1">binary</definedName>
    <definedName name="solver_rhs17" localSheetId="2" hidden="1">binary</definedName>
    <definedName name="solver_rhs17" hidden="1">binary</definedName>
    <definedName name="solver_rhs18" localSheetId="2" hidden="1">binary</definedName>
    <definedName name="solver_rhs18" hidden="1">binary</definedName>
    <definedName name="solver_rhs19" localSheetId="2" hidden="1">binary</definedName>
    <definedName name="solver_rhs19" hidden="1">binary</definedName>
    <definedName name="solver_rhs2" hidden="1">15</definedName>
    <definedName name="solver_rhs20" localSheetId="2" hidden="1">binary</definedName>
    <definedName name="solver_rhs20" hidden="1">binary</definedName>
    <definedName name="solver_rhs21" localSheetId="2" hidden="1">binary</definedName>
    <definedName name="solver_rhs21" hidden="1">binary</definedName>
    <definedName name="solver_rhs22" localSheetId="2" hidden="1">binary</definedName>
    <definedName name="solver_rhs22" hidden="1">binary</definedName>
    <definedName name="solver_rhs23" hidden="1">#REF!</definedName>
    <definedName name="solver_rhs24" localSheetId="2" hidden="1">binary</definedName>
    <definedName name="solver_rhs24" hidden="1">binary</definedName>
    <definedName name="solver_rhs25" localSheetId="2" hidden="1">binary</definedName>
    <definedName name="solver_rhs25" hidden="1">binary</definedName>
    <definedName name="solver_rhs26" localSheetId="2" hidden="1">binary</definedName>
    <definedName name="solver_rhs26" hidden="1">binary</definedName>
    <definedName name="solver_rhs27" localSheetId="2" hidden="1">binary</definedName>
    <definedName name="solver_rhs27" hidden="1">binary</definedName>
    <definedName name="solver_rhs28" localSheetId="2" hidden="1">binary</definedName>
    <definedName name="solver_rhs28" hidden="1">binary</definedName>
    <definedName name="solver_rhs29" localSheetId="2" hidden="1">binary</definedName>
    <definedName name="solver_rhs29" hidden="1">binary</definedName>
    <definedName name="solver_rhs3" hidden="1">15</definedName>
    <definedName name="solver_rhs30" localSheetId="2" hidden="1">binary</definedName>
    <definedName name="solver_rhs30" hidden="1">binary</definedName>
    <definedName name="solver_rhs31" localSheetId="2" hidden="1">binary</definedName>
    <definedName name="solver_rhs31" hidden="1">binary</definedName>
    <definedName name="solver_rhs32" localSheetId="2" hidden="1">binary</definedName>
    <definedName name="solver_rhs32" hidden="1">binary</definedName>
    <definedName name="solver_rhs33" localSheetId="2" hidden="1">binary</definedName>
    <definedName name="solver_rhs33" hidden="1">binary</definedName>
    <definedName name="solver_rhs34" localSheetId="2" hidden="1">binary</definedName>
    <definedName name="solver_rhs34" hidden="1">binary</definedName>
    <definedName name="solver_rhs35" localSheetId="2" hidden="1">binary</definedName>
    <definedName name="solver_rhs35" hidden="1">binary</definedName>
    <definedName name="solver_rhs36" localSheetId="2" hidden="1">binary</definedName>
    <definedName name="solver_rhs36" hidden="1">binary</definedName>
    <definedName name="solver_rhs37" localSheetId="2" hidden="1">binary</definedName>
    <definedName name="solver_rhs37" hidden="1">binary</definedName>
    <definedName name="solver_rhs38" localSheetId="2" hidden="1">binary</definedName>
    <definedName name="solver_rhs38" hidden="1">binary</definedName>
    <definedName name="solver_rhs39" localSheetId="2" hidden="1">binary</definedName>
    <definedName name="solver_rhs39" hidden="1">binary</definedName>
    <definedName name="solver_rhs4" localSheetId="2" hidden="1">0</definedName>
    <definedName name="solver_rhs4" hidden="1">-0.07</definedName>
    <definedName name="solver_rhs40" localSheetId="2" hidden="1">binary</definedName>
    <definedName name="solver_rhs40" hidden="1">binary</definedName>
    <definedName name="solver_rhs41" localSheetId="2" hidden="1">binary</definedName>
    <definedName name="solver_rhs41" hidden="1">binary</definedName>
    <definedName name="solver_rhs42" localSheetId="2" hidden="1">binary</definedName>
    <definedName name="solver_rhs42" hidden="1">binary</definedName>
    <definedName name="solver_rhs43" localSheetId="2" hidden="1">binary</definedName>
    <definedName name="solver_rhs43" hidden="1">binary</definedName>
    <definedName name="solver_rhs44" localSheetId="2" hidden="1">binary</definedName>
    <definedName name="solver_rhs44" hidden="1">binary</definedName>
    <definedName name="solver_rhs45" hidden="1">#REF!</definedName>
    <definedName name="solver_rhs46" localSheetId="2" hidden="1">binary</definedName>
    <definedName name="solver_rhs46" hidden="1">binary</definedName>
    <definedName name="solver_rhs47" localSheetId="2" hidden="1">binary</definedName>
    <definedName name="solver_rhs47" hidden="1">binary</definedName>
    <definedName name="solver_rhs48" localSheetId="2" hidden="1">binary</definedName>
    <definedName name="solver_rhs48" hidden="1">binary</definedName>
    <definedName name="solver_rhs49" localSheetId="2" hidden="1">binary</definedName>
    <definedName name="solver_rhs49" hidden="1">binary</definedName>
    <definedName name="solver_rhs5" hidden="1">0.1</definedName>
    <definedName name="solver_rhs50" localSheetId="2" hidden="1">binary</definedName>
    <definedName name="solver_rhs50" hidden="1">binary</definedName>
    <definedName name="solver_rhs51" localSheetId="2" hidden="1">binary</definedName>
    <definedName name="solver_rhs51" hidden="1">binary</definedName>
    <definedName name="solver_rhs52" localSheetId="2" hidden="1">binary</definedName>
    <definedName name="solver_rhs52" hidden="1">binary</definedName>
    <definedName name="solver_rhs53" localSheetId="2" hidden="1">binary</definedName>
    <definedName name="solver_rhs53" hidden="1">binary</definedName>
    <definedName name="solver_rhs54" localSheetId="2" hidden="1">binary</definedName>
    <definedName name="solver_rhs54" hidden="1">binary</definedName>
    <definedName name="solver_rhs55" localSheetId="2" hidden="1">binary</definedName>
    <definedName name="solver_rhs55" hidden="1">binary</definedName>
    <definedName name="solver_rhs56" localSheetId="2" hidden="1">binary</definedName>
    <definedName name="solver_rhs56" hidden="1">binary</definedName>
    <definedName name="solver_rhs57" localSheetId="2" hidden="1">binary</definedName>
    <definedName name="solver_rhs57" hidden="1">binary</definedName>
    <definedName name="solver_rhs58" localSheetId="2" hidden="1">binary</definedName>
    <definedName name="solver_rhs58" hidden="1">binary</definedName>
    <definedName name="solver_rhs59" localSheetId="2" hidden="1">binary</definedName>
    <definedName name="solver_rhs59" hidden="1">binary</definedName>
    <definedName name="solver_rhs6" localSheetId="2" hidden="1">binary</definedName>
    <definedName name="solver_rhs6" hidden="1">binary</definedName>
    <definedName name="solver_rhs60" localSheetId="2" hidden="1">binary</definedName>
    <definedName name="solver_rhs60" hidden="1">binary</definedName>
    <definedName name="solver_rhs61" localSheetId="2" hidden="1">binary</definedName>
    <definedName name="solver_rhs61" hidden="1">binary</definedName>
    <definedName name="solver_rhs62" localSheetId="2" hidden="1">binary</definedName>
    <definedName name="solver_rhs62" hidden="1">binary</definedName>
    <definedName name="solver_rhs63" localSheetId="2" hidden="1">binary</definedName>
    <definedName name="solver_rhs63" hidden="1">binary</definedName>
    <definedName name="solver_rhs64" localSheetId="2" hidden="1">binary</definedName>
    <definedName name="solver_rhs64" hidden="1">binary</definedName>
    <definedName name="solver_rhs65" localSheetId="2" hidden="1">binary</definedName>
    <definedName name="solver_rhs65" hidden="1">binary</definedName>
    <definedName name="solver_rhs66" localSheetId="2" hidden="1">binary</definedName>
    <definedName name="solver_rhs66" hidden="1">binary</definedName>
    <definedName name="solver_rhs67" hidden="1">#REF!</definedName>
    <definedName name="solver_rhs68" localSheetId="2" hidden="1">binary</definedName>
    <definedName name="solver_rhs68" hidden="1">binary</definedName>
    <definedName name="solver_rhs69" localSheetId="2" hidden="1">binary</definedName>
    <definedName name="solver_rhs69" hidden="1">binary</definedName>
    <definedName name="solver_rhs7" localSheetId="2" hidden="1">binary</definedName>
    <definedName name="solver_rhs7" hidden="1">binary</definedName>
    <definedName name="solver_rhs70" localSheetId="2" hidden="1">binary</definedName>
    <definedName name="solver_rhs70" hidden="1">binary</definedName>
    <definedName name="solver_rhs71" localSheetId="2" hidden="1">binary</definedName>
    <definedName name="solver_rhs71" hidden="1">binary</definedName>
    <definedName name="solver_rhs72" localSheetId="2" hidden="1">binary</definedName>
    <definedName name="solver_rhs72" hidden="1">binary</definedName>
    <definedName name="solver_rhs73" localSheetId="2" hidden="1">binary</definedName>
    <definedName name="solver_rhs73" hidden="1">binary</definedName>
    <definedName name="solver_rhs74" localSheetId="2" hidden="1">binary</definedName>
    <definedName name="solver_rhs74" hidden="1">binary</definedName>
    <definedName name="solver_rhs75" localSheetId="2" hidden="1">binary</definedName>
    <definedName name="solver_rhs75" hidden="1">binary</definedName>
    <definedName name="solver_rhs76" localSheetId="2" hidden="1">binary</definedName>
    <definedName name="solver_rhs76" hidden="1">binary</definedName>
    <definedName name="solver_rhs77" localSheetId="2" hidden="1">binary</definedName>
    <definedName name="solver_rhs77" hidden="1">binary</definedName>
    <definedName name="solver_rhs78" localSheetId="2" hidden="1">binary</definedName>
    <definedName name="solver_rhs78" hidden="1">binary</definedName>
    <definedName name="solver_rhs79" localSheetId="2" hidden="1">binary</definedName>
    <definedName name="solver_rhs79" hidden="1">binary</definedName>
    <definedName name="solver_rhs8" localSheetId="2" hidden="1">binary</definedName>
    <definedName name="solver_rhs8" hidden="1">binary</definedName>
    <definedName name="solver_rhs80" localSheetId="2" hidden="1">binary</definedName>
    <definedName name="solver_rhs80" hidden="1">binary</definedName>
    <definedName name="solver_rhs81" localSheetId="2" hidden="1">binary</definedName>
    <definedName name="solver_rhs81" hidden="1">binary</definedName>
    <definedName name="solver_rhs82" localSheetId="2" hidden="1">binary</definedName>
    <definedName name="solver_rhs82" hidden="1">binary</definedName>
    <definedName name="solver_rhs83" localSheetId="2" hidden="1">binary</definedName>
    <definedName name="solver_rhs83" hidden="1">binary</definedName>
    <definedName name="solver_rhs84" localSheetId="2" hidden="1">binary</definedName>
    <definedName name="solver_rhs84" hidden="1">binary</definedName>
    <definedName name="solver_rhs85" localSheetId="2" hidden="1">binary</definedName>
    <definedName name="solver_rhs85" hidden="1">binary</definedName>
    <definedName name="solver_rhs86" localSheetId="2" hidden="1">binary</definedName>
    <definedName name="solver_rhs86" hidden="1">binary</definedName>
    <definedName name="solver_rhs87" localSheetId="2" hidden="1">binary</definedName>
    <definedName name="solver_rhs87" hidden="1">binary</definedName>
    <definedName name="solver_rhs88" localSheetId="2" hidden="1">binary</definedName>
    <definedName name="solver_rhs88" hidden="1">binary</definedName>
    <definedName name="solver_rhs9" localSheetId="2" hidden="1">binary</definedName>
    <definedName name="solver_rhs9" hidden="1">binary</definedName>
    <definedName name="solver_scl" hidden="1">2</definedName>
    <definedName name="solver_sho" hidden="1">2</definedName>
    <definedName name="solver_tim" hidden="1">100</definedName>
    <definedName name="solver_tm?" hidden="1">0</definedName>
    <definedName name="solver_tmE" hidden="1">0</definedName>
    <definedName name="solver_tmÊ" hidden="1">0</definedName>
    <definedName name="solver_tmp" localSheetId="2" hidden="1">#REF!,#REF!</definedName>
    <definedName name="solver_tmp" hidden="1">0.15</definedName>
    <definedName name="solver_tmК" hidden="1">0</definedName>
    <definedName name="solver_tol" hidden="1">0.05</definedName>
    <definedName name="solver_ty?" hidden="1">3</definedName>
    <definedName name="solver_tyð" hidden="1">3</definedName>
    <definedName name="solver_typ">3</definedName>
    <definedName name="solver_tyр" hidden="1">3</definedName>
    <definedName name="solver_va" hidden="1">27</definedName>
    <definedName name="solver_val" localSheetId="2" hidden="1">19000</definedName>
    <definedName name="solver_val">0.6</definedName>
    <definedName name="SOMEKD" localSheetId="2" hidden="1">{#N/A,#N/A,TRUE,"Cover";#N/A,#N/A,TRUE,"BS";#N/A,#N/A,TRUE,"BS (2)";#N/A,#N/A,TRUE,"BS (3)";#N/A,#N/A,TRUE,"Supp Info-BS";#N/A,#N/A,TRUE,"IS";#N/A,#N/A,TRUE,"IS (2)";#N/A,#N/A,TRUE,"IS (3)";#N/A,#N/A,TRUE,"Supp Info-IS";#N/A,#N/A,TRUE,"CF";#N/A,#N/A,TRUE,"Supp Info-CF";#N/A,#N/A,TRUE,"SH";#N/A,#N/A,TRUE,"Supp Info-SH"}</definedName>
    <definedName name="SOMEKD" hidden="1">{#N/A,#N/A,TRUE,"Cover";#N/A,#N/A,TRUE,"BS";#N/A,#N/A,TRUE,"BS (2)";#N/A,#N/A,TRUE,"BS (3)";#N/A,#N/A,TRUE,"Supp Info-BS";#N/A,#N/A,TRUE,"IS";#N/A,#N/A,TRUE,"IS (2)";#N/A,#N/A,TRUE,"IS (3)";#N/A,#N/A,TRUE,"Supp Info-IS";#N/A,#N/A,TRUE,"CF";#N/A,#N/A,TRUE,"Supp Info-CF";#N/A,#N/A,TRUE,"SH";#N/A,#N/A,TRUE,"Supp Info-SH"}</definedName>
    <definedName name="something" localSheetId="2"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omething"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ONS2">#REF!</definedName>
    <definedName name="SOP">#REF!</definedName>
    <definedName name="sor" hidden="1">#REF!</definedName>
    <definedName name="sort" hidden="1">#REF!</definedName>
    <definedName name="SORT1">#REF!</definedName>
    <definedName name="sort2" hidden="1">#REF!</definedName>
    <definedName name="sort6" hidden="1">#REF!</definedName>
    <definedName name="sorta" hidden="1">#REF!</definedName>
    <definedName name="SORTAllpositions1">#REF!</definedName>
    <definedName name="SORTAllpositions2">#REF!</definedName>
    <definedName name="SORTch1">#REF!</definedName>
    <definedName name="SORTch2">#REF!</definedName>
    <definedName name="SORTch3">#REF!</definedName>
    <definedName name="SORTchALL">#REF!</definedName>
    <definedName name="SORTm1">#REF!</definedName>
    <definedName name="SORTm2">#REF!</definedName>
    <definedName name="SORTm3">#REF!</definedName>
    <definedName name="SORTp1">#REF!</definedName>
    <definedName name="SORTp2">#REF!</definedName>
    <definedName name="SORTp3">#REF!</definedName>
    <definedName name="SORTPurchs1">#REF!</definedName>
    <definedName name="SORTPurchs2">#REF!</definedName>
    <definedName name="Sortrange">#REF!</definedName>
    <definedName name="SORTSales1">#REF!</definedName>
    <definedName name="SORTSales2">#REF!</definedName>
    <definedName name="SOTPvalues">#REF!</definedName>
    <definedName name="SOTPvaluesCC">#REF!</definedName>
    <definedName name="Source">#REF!</definedName>
    <definedName name="SOURCES">#REF!</definedName>
    <definedName name="Sources_Uses">#REF!</definedName>
    <definedName name="sourcesanduses">#REF!</definedName>
    <definedName name="south2" localSheetId="2" hidden="1">{#N/A,#N/A,FALSE,"Channel - Data";#N/A,#N/A,FALSE,"Channel - Audio";#N/A,#N/A,FALSE,"Product - Audio";#N/A,#N/A,FALSE,"Reserves Sum"}</definedName>
    <definedName name="south2" hidden="1">{#N/A,#N/A,FALSE,"Channel - Data";#N/A,#N/A,FALSE,"Channel - Audio";#N/A,#N/A,FALSE,"Product - Audio";#N/A,#N/A,FALSE,"Reserves Sum"}</definedName>
    <definedName name="southernrent">#REF!</definedName>
    <definedName name="SP" localSheetId="2" hidden="1">{"summ_view1",#N/A,FALSE,"MODEL"}</definedName>
    <definedName name="SP" hidden="1">{"summ_view1",#N/A,FALSE,"MODEL"}</definedName>
    <definedName name="SP12m">#REF!</definedName>
    <definedName name="SP1m">#REF!</definedName>
    <definedName name="SP3m">#REF!</definedName>
    <definedName name="SP6m">#REF!</definedName>
    <definedName name="Spaces">"      "</definedName>
    <definedName name="SPAGE1">#REF!</definedName>
    <definedName name="SPAGE2">#REF!</definedName>
    <definedName name="SPAGE3">#REF!</definedName>
    <definedName name="SPAGE4">#REF!</definedName>
    <definedName name="SPAGE5">#REF!</definedName>
    <definedName name="SPATH">"S1038720\LANAR01"</definedName>
    <definedName name="spd_rev" localSheetId="2">_bdm.46D24ADBCDCC4A1480354FBC85BE6063.edm+_bdm.46F44FA7AFD447399E6E3D50133B0FA0.edm+\G+_bdm.470206EF5F7844478D4BCDDE32346CC0.edm</definedName>
    <definedName name="spd_rev">___204____123Graph_ECHART_6+___205____123Graph_ECHART_7+\G+___206____123Graph_ECHART_8</definedName>
    <definedName name="SPDAT">"8/18/2008"</definedName>
    <definedName name="SPDT2">"20080818"</definedName>
    <definedName name="Spec">#REF!</definedName>
    <definedName name="SpecialPrice" hidden="1">#REF!</definedName>
    <definedName name="Species">#REF!</definedName>
    <definedName name="Species.">#REF!</definedName>
    <definedName name="spensions">#REF!</definedName>
    <definedName name="Spine" localSheetId="2" hidden="1">{#N/A,#N/A,FALSE,"R&amp;D Quick Calc";#N/A,#N/A,FALSE,"DOE Fee Schedule"}</definedName>
    <definedName name="Spine" hidden="1">{#N/A,#N/A,FALSE,"R&amp;D Quick Calc";#N/A,#N/A,FALSE,"DOE Fee Schedule"}</definedName>
    <definedName name="Spine2" localSheetId="2" hidden="1">{#N/A,#N/A,FALSE,"R&amp;D Quick Calc";#N/A,#N/A,FALSE,"DOE Fee Schedule"}</definedName>
    <definedName name="Spine2" hidden="1">{#N/A,#N/A,FALSE,"R&amp;D Quick Calc";#N/A,#N/A,FALSE,"DOE Fee Schedule"}</definedName>
    <definedName name="Spine3" localSheetId="2" hidden="1">{#N/A,#N/A,FALSE,"R&amp;D Quick Calc";#N/A,#N/A,FALSE,"DOE Fee Schedule"}</definedName>
    <definedName name="Spine3" hidden="1">{#N/A,#N/A,FALSE,"R&amp;D Quick Calc";#N/A,#N/A,FALSE,"DOE Fee Schedule"}</definedName>
    <definedName name="spippw" localSheetId="2" hidden="1">{#N/A,#N/A,FALSE,"Actual";#N/A,#N/A,FALSE,"Normalized";#N/A,#N/A,FALSE,"Electric Actual";#N/A,#N/A,FALSE,"Electric Normalized"}</definedName>
    <definedName name="spippw" hidden="1">{#N/A,#N/A,FALSE,"Actual";#N/A,#N/A,FALSE,"Normalized";#N/A,#N/A,FALSE,"Electric Actual";#N/A,#N/A,FALSE,"Electric Normalized"}</definedName>
    <definedName name="spludge" localSheetId="2" hidden="1">{#N/A,#N/A,FALSE,"R&amp;D Quick Calc";#N/A,#N/A,FALSE,"DOE Fee Schedule"}</definedName>
    <definedName name="spludge" hidden="1">{#N/A,#N/A,FALSE,"R&amp;D Quick Calc";#N/A,#N/A,FALSE,"DOE Fee Schedule"}</definedName>
    <definedName name="splurge2" localSheetId="2" hidden="1">{#N/A,#N/A,FALSE,"R&amp;D Quick Calc";#N/A,#N/A,FALSE,"DOE Fee Schedule"}</definedName>
    <definedName name="splurge2" hidden="1">{#N/A,#N/A,FALSE,"R&amp;D Quick Calc";#N/A,#N/A,FALSE,"DOE Fee Schedule"}</definedName>
    <definedName name="SPM" localSheetId="2" hidden="1">{#N/A,#N/A,FALSE,"Cashflow Analysis";#N/A,#N/A,FALSE,"Sensitivity Analysis";#N/A,#N/A,FALSE,"PV";#N/A,#N/A,FALSE,"Pro Forma"}</definedName>
    <definedName name="SPM" hidden="1">{#N/A,#N/A,FALSE,"Cashflow Analysis";#N/A,#N/A,FALSE,"Sensitivity Analysis";#N/A,#N/A,FALSE,"PV";#N/A,#N/A,FALSE,"Pro Forma"}</definedName>
    <definedName name="SPM.2" localSheetId="2" hidden="1">{#N/A,#N/A,FALSE,"Cashflow Analysis";#N/A,#N/A,FALSE,"Sensitivity Analysis";#N/A,#N/A,FALSE,"PV";#N/A,#N/A,FALSE,"Pro Forma"}</definedName>
    <definedName name="SPM.2" hidden="1">{#N/A,#N/A,FALSE,"Cashflow Analysis";#N/A,#N/A,FALSE,"Sensitivity Analysis";#N/A,#N/A,FALSE,"PV";#N/A,#N/A,FALSE,"Pro Forma"}</definedName>
    <definedName name="SPNAM">"GL291_PRT"</definedName>
    <definedName name="SPNMB">"1"</definedName>
    <definedName name="spoc" localSheetId="2" hidden="1">{"Page 1",#N/A,FALSE,"Sheet1";"Page 2",#N/A,FALSE,"Sheet1"}</definedName>
    <definedName name="spoc" hidden="1">{"Page 1",#N/A,FALSE,"Sheet1";"Page 2",#N/A,FALSE,"Sheet1"}</definedName>
    <definedName name="sponsor">#REF!</definedName>
    <definedName name="Sponsor_Returns">#REF!</definedName>
    <definedName name="sponsorfee">#REF!</definedName>
    <definedName name="SpoolPath">"H:\USER\ACCTNG\Transfer\Analysis Reports by Sales Area\September 1999 by area.txt"</definedName>
    <definedName name="SPOT_DATE">#REF!</definedName>
    <definedName name="SPR">#REF!</definedName>
    <definedName name="Sprache">IF(ISTEXT(CELL("Dateiname")),1,IF(ISTEXT(CELL("nombre")),2,3))</definedName>
    <definedName name="SPRange">#REF!</definedName>
    <definedName name="SPRef">#REF!</definedName>
    <definedName name="SPRefN">#REF!</definedName>
    <definedName name="sprintsPerQuarter">#REF!</definedName>
    <definedName name="SPS">#REF!</definedName>
    <definedName name="SPSdate">#REF!</definedName>
    <definedName name="SPSet">"current"</definedName>
    <definedName name="SPTIM">"08:45:47"</definedName>
    <definedName name="SPWD" hidden="1">"pepsico"</definedName>
    <definedName name="SPWS_WBID" localSheetId="2">"02C562F3-7661-11D7-A43F-00B0D0C1AEEF"</definedName>
    <definedName name="SPWS_WBID">"D37EBD5C-BA90-4B94-B2F1-78539D014FA9"</definedName>
    <definedName name="spx" localSheetId="2" hidden="1">{"summ_view1",#N/A,FALSE,"MODEL"}</definedName>
    <definedName name="spx" hidden="1">{"summ_view1",#N/A,FALSE,"MODEL"}</definedName>
    <definedName name="SQFT">#REF!</definedName>
    <definedName name="sql_statement" hidden="1">"select distinct acct_cat,sum(cyr),sum(lyr),sum(cbd),mult_x000D_
from r1_datasum_x000D_
group by acct_cat_x000D_
_x000D_
"</definedName>
    <definedName name="SR" localSheetId="2" hidden="1">{#N/A,#N/A,FALSE,"INPUT";#N/A,#N/A,FALSE,"GROSS NUMBERS";#N/A,#N/A,FALSE,"ALLOCATION";#N/A,#N/A,FALSE,"PARTNERS' CAP."}</definedName>
    <definedName name="SR" hidden="1">{#N/A,#N/A,FALSE,"INPUT";#N/A,#N/A,FALSE,"GROSS NUMBERS";#N/A,#N/A,FALSE,"ALLOCATION";#N/A,#N/A,FALSE,"PARTNERS' CAP."}</definedName>
    <definedName name="SR_1" localSheetId="2" hidden="1">{#N/A,#N/A,FALSE,"INPUT";#N/A,#N/A,FALSE,"GROSS NUMBERS";#N/A,#N/A,FALSE,"ALLOCATION";#N/A,#N/A,FALSE,"PARTNERS' CAP."}</definedName>
    <definedName name="SR_1" hidden="1">{#N/A,#N/A,FALSE,"INPUT";#N/A,#N/A,FALSE,"GROSS NUMBERS";#N/A,#N/A,FALSE,"ALLOCATION";#N/A,#N/A,FALSE,"PARTNERS' CAP."}</definedName>
    <definedName name="SR_2" localSheetId="2" hidden="1">{#N/A,#N/A,FALSE,"INPUT";#N/A,#N/A,FALSE,"GROSS NUMBERS";#N/A,#N/A,FALSE,"ALLOCATION";#N/A,#N/A,FALSE,"PARTNERS' CAP."}</definedName>
    <definedName name="SR_2" hidden="1">{#N/A,#N/A,FALSE,"INPUT";#N/A,#N/A,FALSE,"GROSS NUMBERS";#N/A,#N/A,FALSE,"ALLOCATION";#N/A,#N/A,FALSE,"PARTNERS' CAP."}</definedName>
    <definedName name="SR_3" localSheetId="2" hidden="1">{#N/A,#N/A,FALSE,"INPUT";#N/A,#N/A,FALSE,"GROSS NUMBERS";#N/A,#N/A,FALSE,"ALLOCATION";#N/A,#N/A,FALSE,"PARTNERS' CAP."}</definedName>
    <definedName name="SR_3" hidden="1">{#N/A,#N/A,FALSE,"INPUT";#N/A,#N/A,FALSE,"GROSS NUMBERS";#N/A,#N/A,FALSE,"ALLOCATION";#N/A,#N/A,FALSE,"PARTNERS' CAP."}</definedName>
    <definedName name="SR_4" localSheetId="2" hidden="1">{#N/A,#N/A,FALSE,"INPUT";#N/A,#N/A,FALSE,"GROSS NUMBERS";#N/A,#N/A,FALSE,"ALLOCATION";#N/A,#N/A,FALSE,"PARTNERS' CAP."}</definedName>
    <definedName name="SR_4" hidden="1">{#N/A,#N/A,FALSE,"INPUT";#N/A,#N/A,FALSE,"GROSS NUMBERS";#N/A,#N/A,FALSE,"ALLOCATION";#N/A,#N/A,FALSE,"PARTNERS' CAP."}</definedName>
    <definedName name="SR_5" localSheetId="2" hidden="1">{#N/A,#N/A,FALSE,"INPUT";#N/A,#N/A,FALSE,"GROSS NUMBERS";#N/A,#N/A,FALSE,"ALLOCATION";#N/A,#N/A,FALSE,"PARTNERS' CAP."}</definedName>
    <definedName name="SR_5" hidden="1">{#N/A,#N/A,FALSE,"INPUT";#N/A,#N/A,FALSE,"GROSS NUMBERS";#N/A,#N/A,FALSE,"ALLOCATION";#N/A,#N/A,FALSE,"PARTNERS' CAP."}</definedName>
    <definedName name="Sr_Notes_Blended_Returns">#REF!</definedName>
    <definedName name="srdfg" localSheetId="2" hidden="1">{#N/A,#N/A,FALSE,"Aging Summary";#N/A,#N/A,FALSE,"Ratio Analysis";#N/A,#N/A,FALSE,"Test 120 Day Accts";#N/A,#N/A,FALSE,"Tickmarks"}</definedName>
    <definedName name="srdfg" hidden="1">{#N/A,#N/A,FALSE,"Aging Summary";#N/A,#N/A,FALSE,"Ratio Analysis";#N/A,#N/A,FALSE,"Test 120 Day Accts";#N/A,#N/A,FALSE,"Tickmarks"}</definedName>
    <definedName name="srdfg_1" localSheetId="2" hidden="1">{#N/A,#N/A,FALSE,"Aging Summary";#N/A,#N/A,FALSE,"Ratio Analysis";#N/A,#N/A,FALSE,"Test 120 Day Accts";#N/A,#N/A,FALSE,"Tickmarks"}</definedName>
    <definedName name="srdfg_1" hidden="1">{#N/A,#N/A,FALSE,"Aging Summary";#N/A,#N/A,FALSE,"Ratio Analysis";#N/A,#N/A,FALSE,"Test 120 Day Accts";#N/A,#N/A,FALSE,"Tickmarks"}</definedName>
    <definedName name="srdfga" localSheetId="2" hidden="1">{#N/A,#N/A,FALSE,"Aging Summary";#N/A,#N/A,FALSE,"Ratio Analysis";#N/A,#N/A,FALSE,"Test 120 Day Accts";#N/A,#N/A,FALSE,"Tickmarks"}</definedName>
    <definedName name="srdfga" hidden="1">{#N/A,#N/A,FALSE,"Aging Summary";#N/A,#N/A,FALSE,"Ratio Analysis";#N/A,#N/A,FALSE,"Test 120 Day Accts";#N/A,#N/A,FALSE,"Tickmarks"}</definedName>
    <definedName name="srdfga_1" localSheetId="2" hidden="1">{#N/A,#N/A,FALSE,"Aging Summary";#N/A,#N/A,FALSE,"Ratio Analysis";#N/A,#N/A,FALSE,"Test 120 Day Accts";#N/A,#N/A,FALSE,"Tickmarks"}</definedName>
    <definedName name="srdfga_1" hidden="1">{#N/A,#N/A,FALSE,"Aging Summary";#N/A,#N/A,FALSE,"Ratio Analysis";#N/A,#N/A,FALSE,"Test 120 Day Accts";#N/A,#N/A,FALSE,"Tickmarks"}</definedName>
    <definedName name="srdgsrdg" localSheetId="2" hidden="1">{"works expense",#N/A,FALSE,"WORKS EXPENSE"}</definedName>
    <definedName name="srdgsrdg" hidden="1">{"works expense",#N/A,FALSE,"WORKS EXPENSE"}</definedName>
    <definedName name="SrDisc_Notes_Blended_Returns">#REF!</definedName>
    <definedName name="sre" localSheetId="2" hidden="1">{"vol data",#N/A,FALSE,"Datasheet";"vol graph",#N/A,FALSE,"Volume";"price data",#N/A,FALSE,"Datasheet";"price graph",#N/A,FALSE,"Price";"dp data",#N/A,FALSE,"Datasheet";"dp graph",#N/A,FALSE,"DirectProfit"}</definedName>
    <definedName name="sre" hidden="1">{"vol data",#N/A,FALSE,"Datasheet";"vol graph",#N/A,FALSE,"Volume";"price data",#N/A,FALSE,"Datasheet";"price graph",#N/A,FALSE,"Price";"dp data",#N/A,FALSE,"Datasheet";"dp graph",#N/A,FALSE,"DirectProfit"}</definedName>
    <definedName name="sreserhst" localSheetId="2" hidden="1">{#N/A,#N/A,FALSE,"INPUTS";#N/A,#N/A,FALSE,"PROFORMA BSHEET";#N/A,#N/A,FALSE,"COMBINED";#N/A,#N/A,FALSE,"HIGH YIELD";#N/A,#N/A,FALSE,"COMB_GRAPHS"}</definedName>
    <definedName name="sreserhst" hidden="1">{#N/A,#N/A,FALSE,"INPUTS";#N/A,#N/A,FALSE,"PROFORMA BSHEET";#N/A,#N/A,FALSE,"COMBINED";#N/A,#N/A,FALSE,"HIGH YIELD";#N/A,#N/A,FALSE,"COMB_GRAPHS"}</definedName>
    <definedName name="sret"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grtg" hidden="1">"P:\Company\BusInt\PPA\alchemex.svd"</definedName>
    <definedName name="SRevY1Q2">#REF!</definedName>
    <definedName name="SRevY1Q3">#REF!</definedName>
    <definedName name="SRevY1Q4">#REF!</definedName>
    <definedName name="SRevY2Q2">#REF!</definedName>
    <definedName name="SRevY2Q3">#REF!</definedName>
    <definedName name="SRevY2Q4">#REF!</definedName>
    <definedName name="SRevY3Q2">#REF!</definedName>
    <definedName name="SRevY3Q3">#REF!</definedName>
    <definedName name="SRevY3Q4">#REF!</definedName>
    <definedName name="SRG_IS">#REF!</definedName>
    <definedName name="srgjsgjsjs" localSheetId="2" hidden="1">{#N/A,#N/A,FALSE,"ACQ_GRAPHS";#N/A,#N/A,FALSE,"T_1 GRAPHS";#N/A,#N/A,FALSE,"T_2 GRAPHS";#N/A,#N/A,FALSE,"COMB_GRAPHS"}</definedName>
    <definedName name="srgjsgjsjs" hidden="1">{#N/A,#N/A,FALSE,"ACQ_GRAPHS";#N/A,#N/A,FALSE,"T_1 GRAPHS";#N/A,#N/A,FALSE,"T_2 GRAPHS";#N/A,#N/A,FALSE,"COMB_GRAPHS"}</definedName>
    <definedName name="srgjsrg" localSheetId="2" hidden="1">{"vi1",#N/A,FALSE,"Financial Statements";"vi2",#N/A,FALSE,"Financial Statements";#N/A,#N/A,FALSE,"DCF"}</definedName>
    <definedName name="srgjsrg" hidden="1">{"vi1",#N/A,FALSE,"Financial Statements";"vi2",#N/A,FALSE,"Financial Statements";#N/A,#N/A,FALSE,"DCF"}</definedName>
    <definedName name="srh" localSheetId="2" hidden="1">{"Monthly6Q",#N/A,FALSE,"0614ESL"}</definedName>
    <definedName name="srh" hidden="1">{"Monthly6Q",#N/A,FALSE,"0614ESL"}</definedName>
    <definedName name="SRHS5R" localSheetId="2" hidden="1">{"Monthly6Q",#N/A,FALSE,"0614ESL"}</definedName>
    <definedName name="SRHS5R" hidden="1">{"Monthly6Q",#N/A,FALSE,"0614ESL"}</definedName>
    <definedName name="srhser" localSheetId="2" hidden="1">{#N/A,#N/A,FALSE,"ACQ_GRAPHS";#N/A,#N/A,FALSE,"T_1 GRAPHS";#N/A,#N/A,FALSE,"T_2 GRAPHS";#N/A,#N/A,FALSE,"COMB_GRAPHS"}</definedName>
    <definedName name="srhser" hidden="1">{#N/A,#N/A,FALSE,"ACQ_GRAPHS";#N/A,#N/A,FALSE,"T_1 GRAPHS";#N/A,#N/A,FALSE,"T_2 GRAPHS";#N/A,#N/A,FALSE,"COMB_GRAPHS"}</definedName>
    <definedName name="srhsjsrtjs" localSheetId="2" hidden="1">{#N/A,#N/A,FALSE,"ACQ_GRAPHS";#N/A,#N/A,FALSE,"T_1 GRAPHS";#N/A,#N/A,FALSE,"T_2 GRAPHS";#N/A,#N/A,FALSE,"COMB_GRAPHS"}</definedName>
    <definedName name="srhsjsrtjs" hidden="1">{#N/A,#N/A,FALSE,"ACQ_GRAPHS";#N/A,#N/A,FALSE,"T_1 GRAPHS";#N/A,#N/A,FALSE,"T_2 GRAPHS";#N/A,#N/A,FALSE,"COMB_GRAPHS"}</definedName>
    <definedName name="srjgjsrjg" localSheetId="2" hidden="1">{"vi1",#N/A,FALSE,"Financial Statements";"vi2",#N/A,FALSE,"Financial Statements";#N/A,#N/A,FALSE,"DCF"}</definedName>
    <definedName name="srjgjsrjg" hidden="1">{"vi1",#N/A,FALSE,"Financial Statements";"vi2",#N/A,FALSE,"Financial Statements";#N/A,#N/A,FALSE,"DCF"}</definedName>
    <definedName name="srn" localSheetId="2" hidden="1">{"Monthly6Q",#N/A,FALSE,"0614ESL"}</definedName>
    <definedName name="srn" hidden="1">{"Monthly6Q",#N/A,FALSE,"0614ESL"}</definedName>
    <definedName name="srnsgjsj" localSheetId="2" hidden="1">{"vi1",#N/A,FALSE,"Financial Statements";"vi2",#N/A,FALSE,"Financial Statements";#N/A,#N/A,FALSE,"DCF"}</definedName>
    <definedName name="srnsgjsj" hidden="1">{"vi1",#N/A,FALSE,"Financial Statements";"vi2",#N/A,FALSE,"Financial Statements";#N/A,#N/A,FALSE,"DCF"}</definedName>
    <definedName name="SrSub_Notes_Blended_Returns">#REF!</definedName>
    <definedName name="SRSYRS4" localSheetId="2" hidden="1">{"Monthly6Q",#N/A,FALSE,"0614ESL"}</definedName>
    <definedName name="SRSYRS4" hidden="1">{"Monthly6Q",#N/A,FALSE,"0614ESL"}</definedName>
    <definedName name="srt5y" hidden="1">#REF!</definedName>
    <definedName name="srtaewr" hidden="1">"192;66;217;52;152;157;70;42;23;38;227;211;96;71;236;5;206;133;34;186;252;126;191;135;222;87;206;185;162;180;254;18"</definedName>
    <definedName name="srtgdrgr" localSheetId="2" hidden="1">{"sga expense",#N/A,FALSE,"S,G&amp;A EXP"}</definedName>
    <definedName name="srtgdrgr" hidden="1">{"sga expense",#N/A,FALSE,"S,G&amp;A EXP"}</definedName>
    <definedName name="srth" localSheetId="2" hidden="1">{"PAGE1",#N/A,FALSE,"Consolidation";"PAGE2",#N/A,FALSE,"Consolidation";"PAGE3",#N/A,FALSE,"Consolidation";"PAGE4",#N/A,FALSE,"Consolidation";"PAGE5",#N/A,FALSE,"Consolidation";"PAGE6",#N/A,FALSE,"Consolidation";"PAGE7",#N/A,FALSE,"Consolidation"}</definedName>
    <definedName name="srth" hidden="1">{"PAGE1",#N/A,FALSE,"Consolidation";"PAGE2",#N/A,FALSE,"Consolidation";"PAGE3",#N/A,FALSE,"Consolidation";"PAGE4",#N/A,FALSE,"Consolidation";"PAGE5",#N/A,FALSE,"Consolidation";"PAGE6",#N/A,FALSE,"Consolidation";"PAGE7",#N/A,FALSE,"Consolidation"}</definedName>
    <definedName name="srth_1" localSheetId="2" hidden="1">{"PAGE1",#N/A,FALSE,"Consolidation";"PAGE2",#N/A,FALSE,"Consolidation";"PAGE3",#N/A,FALSE,"Consolidation";"PAGE4",#N/A,FALSE,"Consolidation";"PAGE5",#N/A,FALSE,"Consolidation";"PAGE6",#N/A,FALSE,"Consolidation";"PAGE7",#N/A,FALSE,"Consolidation"}</definedName>
    <definedName name="srth_1" hidden="1">{"PAGE1",#N/A,FALSE,"Consolidation";"PAGE2",#N/A,FALSE,"Consolidation";"PAGE3",#N/A,FALSE,"Consolidation";"PAGE4",#N/A,FALSE,"Consolidation";"PAGE5",#N/A,FALSE,"Consolidation";"PAGE6",#N/A,FALSE,"Consolidation";"PAGE7",#N/A,FALSE,"Consolidation"}</definedName>
    <definedName name="srthd" localSheetId="2" hidden="1">{"Full-model",#N/A,FALSE,"ProForma-ASPT"}</definedName>
    <definedName name="srthd" hidden="1">{"Full-model",#N/A,FALSE,"ProForma-ASPT"}</definedName>
    <definedName name="srtjsrtjsrt" localSheetId="2" hidden="1">{#N/A,#N/A,FALSE,"INPUTS";#N/A,#N/A,FALSE,"PROFORMA BSHEET";#N/A,#N/A,FALSE,"COMBINED";#N/A,#N/A,FALSE,"ACQUIROR";#N/A,#N/A,FALSE,"TARGET 1";#N/A,#N/A,FALSE,"TARGET 2";#N/A,#N/A,FALSE,"HIGH YIELD";#N/A,#N/A,FALSE,"OVERFUND"}</definedName>
    <definedName name="srtjsrtjsrt" hidden="1">{#N/A,#N/A,FALSE,"INPUTS";#N/A,#N/A,FALSE,"PROFORMA BSHEET";#N/A,#N/A,FALSE,"COMBINED";#N/A,#N/A,FALSE,"ACQUIROR";#N/A,#N/A,FALSE,"TARGET 1";#N/A,#N/A,FALSE,"TARGET 2";#N/A,#N/A,FALSE,"HIGH YIELD";#N/A,#N/A,FALSE,"OVERFUND"}</definedName>
    <definedName name="srtjsrtjsrtjs" localSheetId="2" hidden="1">{#N/A,#N/A,FALSE,"ACQ_GRAPHS";#N/A,#N/A,FALSE,"T_1 GRAPHS";#N/A,#N/A,FALSE,"T_2 GRAPHS";#N/A,#N/A,FALSE,"COMB_GRAPHS"}</definedName>
    <definedName name="srtjsrtjsrtjs" hidden="1">{#N/A,#N/A,FALSE,"ACQ_GRAPHS";#N/A,#N/A,FALSE,"T_1 GRAPHS";#N/A,#N/A,FALSE,"T_2 GRAPHS";#N/A,#N/A,FALSE,"COMB_GRAPHS"}</definedName>
    <definedName name="srttryrt" localSheetId="2" hidden="1">{#N/A,#N/A,TRUE,"Cover";#N/A,#N/A,TRUE,"BS";#N/A,#N/A,TRUE,"BS (2)";#N/A,#N/A,TRUE,"BS (3)";#N/A,#N/A,TRUE,"Supp Info-BS";#N/A,#N/A,TRUE,"IS";#N/A,#N/A,TRUE,"IS (2)";#N/A,#N/A,TRUE,"IS (3)";#N/A,#N/A,TRUE,"Supp Info-IS";#N/A,#N/A,TRUE,"CF";#N/A,#N/A,TRUE,"Supp Info-CF";#N/A,#N/A,TRUE,"SH";#N/A,#N/A,TRUE,"Supp Info-SH"}</definedName>
    <definedName name="srttryrt" hidden="1">{#N/A,#N/A,TRUE,"Cover";#N/A,#N/A,TRUE,"BS";#N/A,#N/A,TRUE,"BS (2)";#N/A,#N/A,TRUE,"BS (3)";#N/A,#N/A,TRUE,"Supp Info-BS";#N/A,#N/A,TRUE,"IS";#N/A,#N/A,TRUE,"IS (2)";#N/A,#N/A,TRUE,"IS (3)";#N/A,#N/A,TRUE,"Supp Info-IS";#N/A,#N/A,TRUE,"CF";#N/A,#N/A,TRUE,"Supp Info-CF";#N/A,#N/A,TRUE,"SH";#N/A,#N/A,TRUE,"Supp Info-SH"}</definedName>
    <definedName name="srty" localSheetId="2" hidden="1">{#N/A,#N/A,TRUE,"Cover";#N/A,#N/A,TRUE,"BS";#N/A,#N/A,TRUE,"BS (2)";#N/A,#N/A,TRUE,"BS (3)";#N/A,#N/A,TRUE,"Supp Info-BS";#N/A,#N/A,TRUE,"IS";#N/A,#N/A,TRUE,"IS (2)";#N/A,#N/A,TRUE,"IS (3)";#N/A,#N/A,TRUE,"Supp Info-IS";#N/A,#N/A,TRUE,"CF";#N/A,#N/A,TRUE,"Supp Info-CF";#N/A,#N/A,TRUE,"SH";#N/A,#N/A,TRUE,"Supp Info-SH"}</definedName>
    <definedName name="srty" hidden="1">{#N/A,#N/A,TRUE,"Cover";#N/A,#N/A,TRUE,"BS";#N/A,#N/A,TRUE,"BS (2)";#N/A,#N/A,TRUE,"BS (3)";#N/A,#N/A,TRUE,"Supp Info-BS";#N/A,#N/A,TRUE,"IS";#N/A,#N/A,TRUE,"IS (2)";#N/A,#N/A,TRUE,"IS (3)";#N/A,#N/A,TRUE,"Supp Info-IS";#N/A,#N/A,TRUE,"CF";#N/A,#N/A,TRUE,"Supp Info-CF";#N/A,#N/A,TRUE,"SH";#N/A,#N/A,TRUE,"Supp Info-SH"}</definedName>
    <definedName name="SRYSF" localSheetId="2" hidden="1">{"Monthly6Q",#N/A,FALSE,"0614ESL"}</definedName>
    <definedName name="SRYSF" hidden="1">{"Monthly6Q",#N/A,FALSE,"0614ESL"}</definedName>
    <definedName name="SRYSR" localSheetId="2" hidden="1">{"Monthly6Q",#N/A,FALSE,"0614ESL"}</definedName>
    <definedName name="SRYSR" hidden="1">{"Monthly6Q",#N/A,FALSE,"0614ESL"}</definedName>
    <definedName name="SS" localSheetId="2" hidden="1">{"'Exchange Rates'!$A$1:$Q$33","'Exchange Rates'!$A$35:$Q$46"}</definedName>
    <definedName name="SS" hidden="1">{"'Exchange Rates'!$A$1:$Q$33","'Exchange Rates'!$A$35:$Q$46"}</definedName>
    <definedName name="ssadfas" localSheetId="2" hidden="1">{"cap_structure",#N/A,FALSE,"Graph-Mkt Cap";"price",#N/A,FALSE,"Graph-Price";"ebit",#N/A,FALSE,"Graph-EBITDA";"ebitda",#N/A,FALSE,"Graph-EBITDA"}</definedName>
    <definedName name="ssadfas" hidden="1">{"cap_structure",#N/A,FALSE,"Graph-Mkt Cap";"price",#N/A,FALSE,"Graph-Price";"ebit",#N/A,FALSE,"Graph-EBITDA";"ebitda",#N/A,FALSE,"Graph-EBITDA"}</definedName>
    <definedName name="ssadsad" localSheetId="2" hidden="1">{#N/A,"PURADD",FALSE,"Business Analysis";#N/A,"PURSPP",FALSE,"Business Analysis";#N/A,"CTGIND",FALSE,"Business Analysis";#N/A,"PURCHM",FALSE,"Business Analysis";#N/A,"SPADD",FALSE,"Business Analysis";#N/A,"EPOXY",FALSE,"Business Analysis";#N/A,"PURPER",FALSE,"Business Analysis"}</definedName>
    <definedName name="ssadsad" hidden="1">{#N/A,"PURADD",FALSE,"Business Analysis";#N/A,"PURSPP",FALSE,"Business Analysis";#N/A,"CTGIND",FALSE,"Business Analysis";#N/A,"PURCHM",FALSE,"Business Analysis";#N/A,"SPADD",FALSE,"Business Analysis";#N/A,"EPOXY",FALSE,"Business Analysis";#N/A,"PURPER",FALSE,"Business Analysis"}</definedName>
    <definedName name="ssd" hidden="1">#REF!</definedName>
    <definedName name="SSD_1" localSheetId="2" hidden="1">{#N/A,#N/A,FALSE,"REPORT"}</definedName>
    <definedName name="SSD_1" hidden="1">{#N/A,#N/A,FALSE,"REPORT"}</definedName>
    <definedName name="SSD_2" localSheetId="2" hidden="1">{#N/A,#N/A,FALSE,"REPORT"}</definedName>
    <definedName name="SSD_2" hidden="1">{#N/A,#N/A,FALSE,"REPORT"}</definedName>
    <definedName name="SSD_3" localSheetId="2" hidden="1">{#N/A,#N/A,FALSE,"REPORT"}</definedName>
    <definedName name="SSD_3" hidden="1">{#N/A,#N/A,FALSE,"REPORT"}</definedName>
    <definedName name="SSD_4" localSheetId="2" hidden="1">{#N/A,#N/A,FALSE,"REPORT"}</definedName>
    <definedName name="SSD_4" hidden="1">{#N/A,#N/A,FALSE,"REPORT"}</definedName>
    <definedName name="ssdsd">#REF!</definedName>
    <definedName name="ssdsds" localSheetId="2" hidden="1">{#N/A,#N/A,FALSE,"COVER";#N/A,#N/A,FALSE,"SUMP&amp;L";#N/A,#N/A,FALSE,"SUBSP&amp;L";#N/A,#N/A,FALSE,"SALESANAL"}</definedName>
    <definedName name="ssdsds" hidden="1">{#N/A,#N/A,FALSE,"COVER";#N/A,#N/A,FALSE,"SUMP&amp;L";#N/A,#N/A,FALSE,"SUBSP&amp;L";#N/A,#N/A,FALSE,"SALESANAL"}</definedName>
    <definedName name="sse" localSheetId="2" hidden="1">{"YD GENERALH2",#N/A,FALSE,"YTD"}</definedName>
    <definedName name="sse" hidden="1">{"YD GENERALH2",#N/A,FALSE,"YTD"}</definedName>
    <definedName name="SSMax">#REF!</definedName>
    <definedName name="SSPP_Contributions">#REF!</definedName>
    <definedName name="SSRate">#REF!</definedName>
    <definedName name="sss" localSheetId="2" hidden="1">{#N/A,#N/A,FALSE,"Pharm";#N/A,#N/A,FALSE,"WWCM"}</definedName>
    <definedName name="sss" hidden="1">{"summary1",#N/A,TRUE,"Comps";"summary2",#N/A,TRUE,"Comps";"summary3",#N/A,TRUE,"Comps"}</definedName>
    <definedName name="sss_1" localSheetId="2" hidden="1">{#N/A,#N/A,TRUE,"Summary";#N/A,#N/A,TRUE,"Cash Flow";#N/A,#N/A,TRUE,"Income Statement";#N/A,#N/A,TRUE,"Balance Sheet";#N/A,#N/A,TRUE,"Sales Plan";#N/A,#N/A,TRUE,"Staffing Plan";#N/A,#N/A,TRUE,"Capital Exp Plan"}</definedName>
    <definedName name="sss_1" hidden="1">{#N/A,#N/A,TRUE,"Summary";#N/A,#N/A,TRUE,"Cash Flow";#N/A,#N/A,TRUE,"Income Statement";#N/A,#N/A,TRUE,"Balance Sheet";#N/A,#N/A,TRUE,"Sales Plan";#N/A,#N/A,TRUE,"Staffing Plan";#N/A,#N/A,TRUE,"Capital Exp Plan"}</definedName>
    <definedName name="sss_2" localSheetId="2" hidden="1">{#N/A,#N/A,FALSE,"Pharm";#N/A,#N/A,FALSE,"WWCM"}</definedName>
    <definedName name="sss_2" hidden="1">{#N/A,#N/A,FALSE,"Pharm";#N/A,#N/A,FALSE,"WWCM"}</definedName>
    <definedName name="sss_3" localSheetId="2" hidden="1">{#N/A,#N/A,FALSE,"Pharm";#N/A,#N/A,FALSE,"WWCM"}</definedName>
    <definedName name="sss_3" hidden="1">{#N/A,#N/A,FALSE,"Pharm";#N/A,#N/A,FALSE,"WWCM"}</definedName>
    <definedName name="sss_4" localSheetId="2" hidden="1">{#N/A,#N/A,FALSE,"Pharm";#N/A,#N/A,FALSE,"WWCM"}</definedName>
    <definedName name="sss_4" hidden="1">{#N/A,#N/A,FALSE,"Pharm";#N/A,#N/A,FALSE,"WWCM"}</definedName>
    <definedName name="sssa" localSheetId="2"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sssa"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ssss" localSheetId="2" hidden="1">#REF!</definedName>
    <definedName name="ssss" hidden="1">{"divisions",#N/A,TRUE,"Drivers";"PandL_Ratios",#N/A,TRUE,"P&amp;L"}</definedName>
    <definedName name="ssss_1" localSheetId="2"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ssss_1"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ssss_2" localSheetId="2"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ssss_2"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ssss_3" localSheetId="2"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ssss_3"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ssss_4" localSheetId="2"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ssss_4"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ssssd" localSheetId="2" hidden="1">{#N/A,#N/A,FALSE,"MP96"}</definedName>
    <definedName name="ssssd" hidden="1">{#N/A,#N/A,FALSE,"MP96"}</definedName>
    <definedName name="SSSSS" localSheetId="2" hidden="1">{#N/A,#N/A,TRUE,"Cover sheet";#N/A,#N/A,TRUE,"Summary";#N/A,#N/A,TRUE,"Key Assumptions";#N/A,#N/A,TRUE,"Profit &amp; Loss";#N/A,#N/A,TRUE,"Balance Sheet";#N/A,#N/A,TRUE,"Cashflow";#N/A,#N/A,TRUE,"IRR";#N/A,#N/A,TRUE,"Ratios";#N/A,#N/A,TRUE,"Debt analysis"}</definedName>
    <definedName name="sssss" hidden="1">{#N/A,#N/A,FALSE,"Calc";#N/A,#N/A,FALSE,"Sensitivity";#N/A,#N/A,FALSE,"LT Earn.Dil.";#N/A,#N/A,FALSE,"Dil. AVP"}</definedName>
    <definedName name="ssssss" hidden="1">#REF!</definedName>
    <definedName name="sssssss"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sssssss"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sssssss_1"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sssssss_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ssssssss" localSheetId="2" hidden="1">{"PA1",#N/A,FALSE,"BORDMW";"pa2",#N/A,FALSE,"BORDMW";"PA3",#N/A,FALSE,"BORDMW";"PA4",#N/A,FALSE,"BORDMW"}</definedName>
    <definedName name="ssssssss" hidden="1">{"PA1",#N/A,FALSE,"BORDMW";"pa2",#N/A,FALSE,"BORDMW";"PA3",#N/A,FALSE,"BORDMW";"PA4",#N/A,FALSE,"BORDMW"}</definedName>
    <definedName name="sssssssss" hidden="1">#REF!</definedName>
    <definedName name="ssssssssss" localSheetId="2" hidden="1">{#N/A,#N/A,FALSE,"Total";#N/A,#N/A,FALSE,"ProjNet";#N/A,#N/A,FALSE,"DdgPlns";#N/A,#N/A,FALSE,"DLWeb";#N/A,#N/A,FALSE,"CAPOffcOnln";#N/A,#N/A,FALSE,"Directrs";#N/A,#N/A,FALSE,"CAD";#N/A,#N/A,FALSE,"SwtsSpec";#N/A,#N/A,FALSE,"ProdNews";#N/A,#N/A,FALSE,"Infrastrc";#N/A,#N/A,FALSE,"Mkting"}</definedName>
    <definedName name="ssssssssss" hidden="1">{#N/A,#N/A,FALSE,"Total";#N/A,#N/A,FALSE,"ProjNet";#N/A,#N/A,FALSE,"DdgPlns";#N/A,#N/A,FALSE,"DLWeb";#N/A,#N/A,FALSE,"CAPOffcOnln";#N/A,#N/A,FALSE,"Directrs";#N/A,#N/A,FALSE,"CAD";#N/A,#N/A,FALSE,"SwtsSpec";#N/A,#N/A,FALSE,"ProdNews";#N/A,#N/A,FALSE,"Infrastrc";#N/A,#N/A,FALSE,"Mkting"}</definedName>
    <definedName name="ssssssssssss" localSheetId="2" hidden="1">{"Operating Data",#N/A,TRUE,"Sheet1";"Valuation Matrix",#N/A,TRUE,"Sheet1";"Sales Analysis",#N/A,TRUE,"Sheet1";"Closed Remodelled New",#N/A,TRUE,"Sheet1";"Competitive and FSP",#N/A,TRUE,"Sheet1";"Working Capital and Capex",#N/A,TRUE,"Sheet1";"depreciation",#N/A,TRUE,"Sheet1"}</definedName>
    <definedName name="ssssssssssss" hidden="1">{"Operating Data",#N/A,TRUE,"Sheet1";"Valuation Matrix",#N/A,TRUE,"Sheet1";"Sales Analysis",#N/A,TRUE,"Sheet1";"Closed Remodelled New",#N/A,TRUE,"Sheet1";"Competitive and FSP",#N/A,TRUE,"Sheet1";"Working Capital and Capex",#N/A,TRUE,"Sheet1";"depreciation",#N/A,TRUE,"Sheet1"}</definedName>
    <definedName name="ssssssssssssss"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sssssss"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ssssssssss" localSheetId="2" hidden="1">{"detail",#N/A,FALSE,"mfg";"summary",#N/A,FALSE,"mfg"}</definedName>
    <definedName name="sssssssssssssssss" hidden="1">{"detail",#N/A,FALSE,"mfg";"summary",#N/A,FALSE,"mfg"}</definedName>
    <definedName name="sssswwww" localSheetId="2" hidden="1">{#N/A,"PURCHM",FALSE,"Business Analysis";#N/A,"SPADD",FALSE,"Business Analysis"}</definedName>
    <definedName name="sssswwww" hidden="1">{#N/A,"PURCHM",FALSE,"Business Analysis";#N/A,"SPADD",FALSE,"Business Analysis"}</definedName>
    <definedName name="ssvsvfg">#REF!</definedName>
    <definedName name="ST">#REF!</definedName>
    <definedName name="st25a">#REF!</definedName>
    <definedName name="staccr">#REF!</definedName>
    <definedName name="stad" localSheetId="2" hidden="1">{#N/A,#N/A,FALSE,"INDEX";#N/A,#N/A,FALSE,"Sheet 3 24%";#N/A,#N/A,FALSE,"CONSIDER 24%";#N/A,#N/A,FALSE,"SALSUM 24%";#N/A,#N/A,FALSE,"SAVE3 24%"}</definedName>
    <definedName name="stad" hidden="1">{#N/A,#N/A,FALSE,"INDEX";#N/A,#N/A,FALSE,"Sheet 3 24%";#N/A,#N/A,FALSE,"CONSIDER 24%";#N/A,#N/A,FALSE,"SALSUM 24%";#N/A,#N/A,FALSE,"SAVE3 24%"}</definedName>
    <definedName name="stad_1" localSheetId="2" hidden="1">{#N/A,#N/A,FALSE,"INDEX";#N/A,#N/A,FALSE,"Sheet 3 24%";#N/A,#N/A,FALSE,"CONSIDER 24%";#N/A,#N/A,FALSE,"SALSUM 24%";#N/A,#N/A,FALSE,"SAVE3 24%"}</definedName>
    <definedName name="stad_1" hidden="1">{#N/A,#N/A,FALSE,"INDEX";#N/A,#N/A,FALSE,"Sheet 3 24%";#N/A,#N/A,FALSE,"CONSIDER 24%";#N/A,#N/A,FALSE,"SALSUM 24%";#N/A,#N/A,FALSE,"SAVE3 24%"}</definedName>
    <definedName name="stad_2" localSheetId="2" hidden="1">{#N/A,#N/A,FALSE,"INDEX";#N/A,#N/A,FALSE,"Sheet 3 24%";#N/A,#N/A,FALSE,"CONSIDER 24%";#N/A,#N/A,FALSE,"SALSUM 24%";#N/A,#N/A,FALSE,"SAVE3 24%"}</definedName>
    <definedName name="stad_2" hidden="1">{#N/A,#N/A,FALSE,"INDEX";#N/A,#N/A,FALSE,"Sheet 3 24%";#N/A,#N/A,FALSE,"CONSIDER 24%";#N/A,#N/A,FALSE,"SALSUM 24%";#N/A,#N/A,FALSE,"SAVE3 24%"}</definedName>
    <definedName name="stad_3" localSheetId="2" hidden="1">{#N/A,#N/A,FALSE,"INDEX";#N/A,#N/A,FALSE,"Sheet 3 24%";#N/A,#N/A,FALSE,"CONSIDER 24%";#N/A,#N/A,FALSE,"SALSUM 24%";#N/A,#N/A,FALSE,"SAVE3 24%"}</definedName>
    <definedName name="stad_3" hidden="1">{#N/A,#N/A,FALSE,"INDEX";#N/A,#N/A,FALSE,"Sheet 3 24%";#N/A,#N/A,FALSE,"CONSIDER 24%";#N/A,#N/A,FALSE,"SALSUM 24%";#N/A,#N/A,FALSE,"SAVE3 24%"}</definedName>
    <definedName name="stad_4" localSheetId="2" hidden="1">{#N/A,#N/A,FALSE,"INDEX";#N/A,#N/A,FALSE,"Sheet 3 24%";#N/A,#N/A,FALSE,"CONSIDER 24%";#N/A,#N/A,FALSE,"SALSUM 24%";#N/A,#N/A,FALSE,"SAVE3 24%"}</definedName>
    <definedName name="stad_4" hidden="1">{#N/A,#N/A,FALSE,"INDEX";#N/A,#N/A,FALSE,"Sheet 3 24%";#N/A,#N/A,FALSE,"CONSIDER 24%";#N/A,#N/A,FALSE,"SALSUM 24%";#N/A,#N/A,FALSE,"SAVE3 24%"}</definedName>
    <definedName name="staff">#REF!</definedName>
    <definedName name="Staff___SD">#REF!</definedName>
    <definedName name="staff_1" localSheetId="2" hidden="1">{#N/A,#N/A,FALSE,"INDEX";#N/A,#N/A,FALSE,"Sheet 3 24%";#N/A,#N/A,FALSE,"CONSIDER 24%";#N/A,#N/A,FALSE,"SALSUM 24%";#N/A,#N/A,FALSE,"SAVE3 24%"}</definedName>
    <definedName name="staff_1" hidden="1">{#N/A,#N/A,FALSE,"INDEX";#N/A,#N/A,FALSE,"Sheet 3 24%";#N/A,#N/A,FALSE,"CONSIDER 24%";#N/A,#N/A,FALSE,"SALSUM 24%";#N/A,#N/A,FALSE,"SAVE3 24%"}</definedName>
    <definedName name="staff_2" localSheetId="2" hidden="1">{#N/A,#N/A,FALSE,"INDEX";#N/A,#N/A,FALSE,"Sheet 3 24%";#N/A,#N/A,FALSE,"CONSIDER 24%";#N/A,#N/A,FALSE,"SALSUM 24%";#N/A,#N/A,FALSE,"SAVE3 24%"}</definedName>
    <definedName name="staff_2" hidden="1">{#N/A,#N/A,FALSE,"INDEX";#N/A,#N/A,FALSE,"Sheet 3 24%";#N/A,#N/A,FALSE,"CONSIDER 24%";#N/A,#N/A,FALSE,"SALSUM 24%";#N/A,#N/A,FALSE,"SAVE3 24%"}</definedName>
    <definedName name="staff_3" localSheetId="2" hidden="1">{#N/A,#N/A,FALSE,"INDEX";#N/A,#N/A,FALSE,"Sheet 3 24%";#N/A,#N/A,FALSE,"CONSIDER 24%";#N/A,#N/A,FALSE,"SALSUM 24%";#N/A,#N/A,FALSE,"SAVE3 24%"}</definedName>
    <definedName name="staff_3" hidden="1">{#N/A,#N/A,FALSE,"INDEX";#N/A,#N/A,FALSE,"Sheet 3 24%";#N/A,#N/A,FALSE,"CONSIDER 24%";#N/A,#N/A,FALSE,"SALSUM 24%";#N/A,#N/A,FALSE,"SAVE3 24%"}</definedName>
    <definedName name="staff_4" localSheetId="2" hidden="1">{#N/A,#N/A,FALSE,"INDEX";#N/A,#N/A,FALSE,"Sheet 3 24%";#N/A,#N/A,FALSE,"CONSIDER 24%";#N/A,#N/A,FALSE,"SALSUM 24%";#N/A,#N/A,FALSE,"SAVE3 24%"}</definedName>
    <definedName name="staff_4" hidden="1">{#N/A,#N/A,FALSE,"INDEX";#N/A,#N/A,FALSE,"Sheet 3 24%";#N/A,#N/A,FALSE,"CONSIDER 24%";#N/A,#N/A,FALSE,"SALSUM 24%";#N/A,#N/A,FALSE,"SAVE3 24%"}</definedName>
    <definedName name="staffadditions" localSheetId="2" hidden="1">{#N/A,#N/A,FALSE,"INDEX";#N/A,#N/A,FALSE,"Sheet 3 24%";#N/A,#N/A,FALSE,"CONSIDER 24%";#N/A,#N/A,FALSE,"SALSUM 24%";#N/A,#N/A,FALSE,"SAVE3 24%"}</definedName>
    <definedName name="staffadditions" hidden="1">{#N/A,#N/A,FALSE,"INDEX";#N/A,#N/A,FALSE,"Sheet 3 24%";#N/A,#N/A,FALSE,"CONSIDER 24%";#N/A,#N/A,FALSE,"SALSUM 24%";#N/A,#N/A,FALSE,"SAVE3 24%"}</definedName>
    <definedName name="staffadditions_1" localSheetId="2" hidden="1">{#N/A,#N/A,FALSE,"INDEX";#N/A,#N/A,FALSE,"Sheet 3 24%";#N/A,#N/A,FALSE,"CONSIDER 24%";#N/A,#N/A,FALSE,"SALSUM 24%";#N/A,#N/A,FALSE,"SAVE3 24%"}</definedName>
    <definedName name="staffadditions_1" hidden="1">{#N/A,#N/A,FALSE,"INDEX";#N/A,#N/A,FALSE,"Sheet 3 24%";#N/A,#N/A,FALSE,"CONSIDER 24%";#N/A,#N/A,FALSE,"SALSUM 24%";#N/A,#N/A,FALSE,"SAVE3 24%"}</definedName>
    <definedName name="staffadditions_2" localSheetId="2" hidden="1">{#N/A,#N/A,FALSE,"INDEX";#N/A,#N/A,FALSE,"Sheet 3 24%";#N/A,#N/A,FALSE,"CONSIDER 24%";#N/A,#N/A,FALSE,"SALSUM 24%";#N/A,#N/A,FALSE,"SAVE3 24%"}</definedName>
    <definedName name="staffadditions_2" hidden="1">{#N/A,#N/A,FALSE,"INDEX";#N/A,#N/A,FALSE,"Sheet 3 24%";#N/A,#N/A,FALSE,"CONSIDER 24%";#N/A,#N/A,FALSE,"SALSUM 24%";#N/A,#N/A,FALSE,"SAVE3 24%"}</definedName>
    <definedName name="staffadditions_3" localSheetId="2" hidden="1">{#N/A,#N/A,FALSE,"INDEX";#N/A,#N/A,FALSE,"Sheet 3 24%";#N/A,#N/A,FALSE,"CONSIDER 24%";#N/A,#N/A,FALSE,"SALSUM 24%";#N/A,#N/A,FALSE,"SAVE3 24%"}</definedName>
    <definedName name="staffadditions_3" hidden="1">{#N/A,#N/A,FALSE,"INDEX";#N/A,#N/A,FALSE,"Sheet 3 24%";#N/A,#N/A,FALSE,"CONSIDER 24%";#N/A,#N/A,FALSE,"SALSUM 24%";#N/A,#N/A,FALSE,"SAVE3 24%"}</definedName>
    <definedName name="staffadditions_4" localSheetId="2" hidden="1">{#N/A,#N/A,FALSE,"INDEX";#N/A,#N/A,FALSE,"Sheet 3 24%";#N/A,#N/A,FALSE,"CONSIDER 24%";#N/A,#N/A,FALSE,"SALSUM 24%";#N/A,#N/A,FALSE,"SAVE3 24%"}</definedName>
    <definedName name="staffadditions_4" hidden="1">{#N/A,#N/A,FALSE,"INDEX";#N/A,#N/A,FALSE,"Sheet 3 24%";#N/A,#N/A,FALSE,"CONSIDER 24%";#N/A,#N/A,FALSE,"SALSUM 24%";#N/A,#N/A,FALSE,"SAVE3 24%"}</definedName>
    <definedName name="STAFFING">#REF!</definedName>
    <definedName name="staffing2" localSheetId="2" hidden="1">{#N/A,#N/A,FALSE,"Assessment";#N/A,#N/A,FALSE,"Staffing";#N/A,#N/A,FALSE,"Hires";#N/A,#N/A,FALSE,"Assumptions"}</definedName>
    <definedName name="staffing2" hidden="1">{#N/A,#N/A,FALSE,"Assessment";#N/A,#N/A,FALSE,"Staffing";#N/A,#N/A,FALSE,"Hires";#N/A,#N/A,FALSE,"Assumptions"}</definedName>
    <definedName name="staffing2_1" localSheetId="2" hidden="1">{#N/A,#N/A,FALSE,"Assessment";#N/A,#N/A,FALSE,"Staffing";#N/A,#N/A,FALSE,"Hires";#N/A,#N/A,FALSE,"Assumptions"}</definedName>
    <definedName name="staffing2_1" hidden="1">{#N/A,#N/A,FALSE,"Assessment";#N/A,#N/A,FALSE,"Staffing";#N/A,#N/A,FALSE,"Hires";#N/A,#N/A,FALSE,"Assumptions"}</definedName>
    <definedName name="staffing2_2" localSheetId="2" hidden="1">{#N/A,#N/A,FALSE,"Assessment";#N/A,#N/A,FALSE,"Staffing";#N/A,#N/A,FALSE,"Hires";#N/A,#N/A,FALSE,"Assumptions"}</definedName>
    <definedName name="staffing2_2" hidden="1">{#N/A,#N/A,FALSE,"Assessment";#N/A,#N/A,FALSE,"Staffing";#N/A,#N/A,FALSE,"Hires";#N/A,#N/A,FALSE,"Assumptions"}</definedName>
    <definedName name="staffing2_3" localSheetId="2" hidden="1">{#N/A,#N/A,FALSE,"Assessment";#N/A,#N/A,FALSE,"Staffing";#N/A,#N/A,FALSE,"Hires";#N/A,#N/A,FALSE,"Assumptions"}</definedName>
    <definedName name="staffing2_3" hidden="1">{#N/A,#N/A,FALSE,"Assessment";#N/A,#N/A,FALSE,"Staffing";#N/A,#N/A,FALSE,"Hires";#N/A,#N/A,FALSE,"Assumptions"}</definedName>
    <definedName name="staffing2_4" localSheetId="2" hidden="1">{#N/A,#N/A,FALSE,"Assessment";#N/A,#N/A,FALSE,"Staffing";#N/A,#N/A,FALSE,"Hires";#N/A,#N/A,FALSE,"Assumptions"}</definedName>
    <definedName name="staffing2_4" hidden="1">{#N/A,#N/A,FALSE,"Assessment";#N/A,#N/A,FALSE,"Staffing";#N/A,#N/A,FALSE,"Hires";#N/A,#N/A,FALSE,"Assumptions"}</definedName>
    <definedName name="Staffing3" localSheetId="2" hidden="1">{#N/A,#N/A,FALSE,"Assessment";#N/A,#N/A,FALSE,"Staffing";#N/A,#N/A,FALSE,"Hires";#N/A,#N/A,FALSE,"Assumptions"}</definedName>
    <definedName name="Staffing3" hidden="1">{#N/A,#N/A,FALSE,"Assessment";#N/A,#N/A,FALSE,"Staffing";#N/A,#N/A,FALSE,"Hires";#N/A,#N/A,FALSE,"Assumptions"}</definedName>
    <definedName name="Staffing3_1" localSheetId="2" hidden="1">{#N/A,#N/A,FALSE,"Assessment";#N/A,#N/A,FALSE,"Staffing";#N/A,#N/A,FALSE,"Hires";#N/A,#N/A,FALSE,"Assumptions"}</definedName>
    <definedName name="Staffing3_1" hidden="1">{#N/A,#N/A,FALSE,"Assessment";#N/A,#N/A,FALSE,"Staffing";#N/A,#N/A,FALSE,"Hires";#N/A,#N/A,FALSE,"Assumptions"}</definedName>
    <definedName name="Staffing3_2" localSheetId="2" hidden="1">{#N/A,#N/A,FALSE,"Assessment";#N/A,#N/A,FALSE,"Staffing";#N/A,#N/A,FALSE,"Hires";#N/A,#N/A,FALSE,"Assumptions"}</definedName>
    <definedName name="Staffing3_2" hidden="1">{#N/A,#N/A,FALSE,"Assessment";#N/A,#N/A,FALSE,"Staffing";#N/A,#N/A,FALSE,"Hires";#N/A,#N/A,FALSE,"Assumptions"}</definedName>
    <definedName name="Staffing3_3" localSheetId="2" hidden="1">{#N/A,#N/A,FALSE,"Assessment";#N/A,#N/A,FALSE,"Staffing";#N/A,#N/A,FALSE,"Hires";#N/A,#N/A,FALSE,"Assumptions"}</definedName>
    <definedName name="Staffing3_3" hidden="1">{#N/A,#N/A,FALSE,"Assessment";#N/A,#N/A,FALSE,"Staffing";#N/A,#N/A,FALSE,"Hires";#N/A,#N/A,FALSE,"Assumptions"}</definedName>
    <definedName name="Staffing3_4" localSheetId="2" hidden="1">{#N/A,#N/A,FALSE,"Assessment";#N/A,#N/A,FALSE,"Staffing";#N/A,#N/A,FALSE,"Hires";#N/A,#N/A,FALSE,"Assumptions"}</definedName>
    <definedName name="Staffing3_4" hidden="1">{#N/A,#N/A,FALSE,"Assessment";#N/A,#N/A,FALSE,"Staffing";#N/A,#N/A,FALSE,"Hires";#N/A,#N/A,FALSE,"Assumptions"}</definedName>
    <definedName name="stamort">#REF!</definedName>
    <definedName name="Standalone_UK" localSheetId="2" hidden="1">{#N/A,#N/A,FALSE,"TS";#N/A,#N/A,FALSE,"Combo";#N/A,#N/A,FALSE,"FAIR";#N/A,#N/A,FALSE,"RBC";#N/A,#N/A,FALSE,"xxxx";#N/A,#N/A,FALSE,"A_D";#N/A,#N/A,FALSE,"WACC";#N/A,#N/A,FALSE,"DCF";#N/A,#N/A,FALSE,"LBO";#N/A,#N/A,FALSE,"AcqMults";#N/A,#N/A,FALSE,"CompMults"}</definedName>
    <definedName name="Standalone_UK" hidden="1">{#N/A,#N/A,FALSE,"TS";#N/A,#N/A,FALSE,"Combo";#N/A,#N/A,FALSE,"FAIR";#N/A,#N/A,FALSE,"RBC";#N/A,#N/A,FALSE,"xxxx";#N/A,#N/A,FALSE,"A_D";#N/A,#N/A,FALSE,"WACC";#N/A,#N/A,FALSE,"DCF";#N/A,#N/A,FALSE,"LBO";#N/A,#N/A,FALSE,"AcqMults";#N/A,#N/A,FALSE,"CompMults"}</definedName>
    <definedName name="standard1" localSheetId="2" hidden="1">{"YTD-Total",#N/A,FALSE,"Provision"}</definedName>
    <definedName name="standard1" hidden="1">{"YTD-Total",#N/A,FALSE,"Provision"}</definedName>
    <definedName name="StandardGL">#REF!</definedName>
    <definedName name="Standdatum_OP">#REF!</definedName>
    <definedName name="stands" localSheetId="2" hidden="1">{"FCB_ALL",#N/A,FALSE,"FCB";"GREY_ALL",#N/A,FALSE,"GREY"}</definedName>
    <definedName name="stands" hidden="1">{"FCB_ALL",#N/A,FALSE,"FCB";"GREY_ALL",#N/A,FALSE,"GREY"}</definedName>
    <definedName name="stands1" localSheetId="2" hidden="1">{"FCB_ALL",#N/A,FALSE,"FCB";"GREY_ALL",#N/A,FALSE,"GREY"}</definedName>
    <definedName name="stands1" hidden="1">{"FCB_ALL",#N/A,FALSE,"FCB";"GREY_ALL",#N/A,FALSE,"GREY"}</definedName>
    <definedName name="Staril" localSheetId="2" hidden="1">{#N/A,#N/A,FALSE,"REPORT"}</definedName>
    <definedName name="Staril" hidden="1">{#N/A,#N/A,FALSE,"REPORT"}</definedName>
    <definedName name="Staril_1" localSheetId="2" hidden="1">{#N/A,#N/A,FALSE,"REPORT"}</definedName>
    <definedName name="Staril_1" hidden="1">{#N/A,#N/A,FALSE,"REPORT"}</definedName>
    <definedName name="Staril_2" localSheetId="2" hidden="1">{#N/A,#N/A,FALSE,"REPORT"}</definedName>
    <definedName name="Staril_2" hidden="1">{#N/A,#N/A,FALSE,"REPORT"}</definedName>
    <definedName name="Staril_3" localSheetId="2" hidden="1">{#N/A,#N/A,FALSE,"REPORT"}</definedName>
    <definedName name="Staril_3" hidden="1">{#N/A,#N/A,FALSE,"REPORT"}</definedName>
    <definedName name="Staril_4" localSheetId="2" hidden="1">{#N/A,#N/A,FALSE,"REPORT"}</definedName>
    <definedName name="Staril_4" hidden="1">{#N/A,#N/A,FALSE,"REPORT"}</definedName>
    <definedName name="start">#REF!</definedName>
    <definedName name="start_column_inputs">#REF!</definedName>
    <definedName name="start_date">#REF!</definedName>
    <definedName name="start_table1">#REF!</definedName>
    <definedName name="start_table2">#REF!</definedName>
    <definedName name="start_table3">#REF!</definedName>
    <definedName name="StartDate" hidden="1">#REF!</definedName>
    <definedName name="startDate2">#REF!</definedName>
    <definedName name="startDate3">#REF!</definedName>
    <definedName name="startDayOfWeek">#REF!</definedName>
    <definedName name="startDayOfWeek3">#REF!</definedName>
    <definedName name="StartingDate">#REF!</definedName>
    <definedName name="STARTJOURNALIMPORT1">#REF!</definedName>
    <definedName name="StartMonth">#REF!</definedName>
    <definedName name="Startpack" localSheetId="2" hidden="1">{#N/A,#N/A,FALSE,"Summary"}</definedName>
    <definedName name="Startpack" hidden="1">{#N/A,#N/A,FALSE,"Summary"}</definedName>
    <definedName name="StartPosition">#REF!</definedName>
    <definedName name="STATE" hidden="1">"STATE"</definedName>
    <definedName name="State_Factors">#REF!</definedName>
    <definedName name="statement">#REF!</definedName>
    <definedName name="States">#REF!</definedName>
    <definedName name="STATEtaxamt1">#REF!</definedName>
    <definedName name="STATEtaxamt2">#REF!</definedName>
    <definedName name="statetaxwith">#REF!</definedName>
    <definedName name="Status">#REF!</definedName>
    <definedName name="status_codes">#REF!</definedName>
    <definedName name="Status2">#REF!</definedName>
    <definedName name="STD">#REF!</definedName>
    <definedName name="Std_Monthly_Fee">#REF!</definedName>
    <definedName name="stdalne_Scenario_1_List">#REF!</definedName>
    <definedName name="stdhg" localSheetId="2" hidden="1">{#N/A,#N/A,FALSE,"Aging Summary";#N/A,#N/A,FALSE,"Ratio Analysis";#N/A,#N/A,FALSE,"Test 120 Day Accts";#N/A,#N/A,FALSE,"Tickmarks"}</definedName>
    <definedName name="stdhg" hidden="1">{#N/A,#N/A,FALSE,"Aging Summary";#N/A,#N/A,FALSE,"Ratio Analysis";#N/A,#N/A,FALSE,"Test 120 Day Accts";#N/A,#N/A,FALSE,"Tickmarks"}</definedName>
    <definedName name="stdhg_1" localSheetId="2" hidden="1">{#N/A,#N/A,FALSE,"Aging Summary";#N/A,#N/A,FALSE,"Ratio Analysis";#N/A,#N/A,FALSE,"Test 120 Day Accts";#N/A,#N/A,FALSE,"Tickmarks"}</definedName>
    <definedName name="stdhg_1" hidden="1">{#N/A,#N/A,FALSE,"Aging Summary";#N/A,#N/A,FALSE,"Ratio Analysis";#N/A,#N/A,FALSE,"Test 120 Day Accts";#N/A,#N/A,FALSE,"Tickmarks"}</definedName>
    <definedName name="stdhga" localSheetId="2" hidden="1">{#N/A,#N/A,FALSE,"Aging Summary";#N/A,#N/A,FALSE,"Ratio Analysis";#N/A,#N/A,FALSE,"Test 120 Day Accts";#N/A,#N/A,FALSE,"Tickmarks"}</definedName>
    <definedName name="stdhga" hidden="1">{#N/A,#N/A,FALSE,"Aging Summary";#N/A,#N/A,FALSE,"Ratio Analysis";#N/A,#N/A,FALSE,"Test 120 Day Accts";#N/A,#N/A,FALSE,"Tickmarks"}</definedName>
    <definedName name="stdhga_1" localSheetId="2" hidden="1">{#N/A,#N/A,FALSE,"Aging Summary";#N/A,#N/A,FALSE,"Ratio Analysis";#N/A,#N/A,FALSE,"Test 120 Day Accts";#N/A,#N/A,FALSE,"Tickmarks"}</definedName>
    <definedName name="stdhga_1" hidden="1">{#N/A,#N/A,FALSE,"Aging Summary";#N/A,#N/A,FALSE,"Ratio Analysis";#N/A,#N/A,FALSE,"Test 120 Day Accts";#N/A,#N/A,FALSE,"Tickmarks"}</definedName>
    <definedName name="StdMargin_Dec04">#REF!</definedName>
    <definedName name="STDMrgn_Dec04">#REF!</definedName>
    <definedName name="StdPreRec">#REF!</definedName>
    <definedName name="StdPreSnd">#REF!</definedName>
    <definedName name="StdRegRec">#REF!</definedName>
    <definedName name="StdRegSnd">#REF!</definedName>
    <definedName name="stef" localSheetId="2" hidden="1">{#N/A,#N/A,TRUE,"Cover sheet";#N/A,#N/A,TRUE,"Summary";#N/A,#N/A,TRUE,"Key Assumptions";#N/A,#N/A,TRUE,"Profit &amp; Loss";#N/A,#N/A,TRUE,"Balance Sheet";#N/A,#N/A,TRUE,"Cashflow";#N/A,#N/A,TRUE,"IRR";#N/A,#N/A,TRUE,"Ratios";#N/A,#N/A,TRUE,"Debt analysis"}</definedName>
    <definedName name="stef" hidden="1">{#N/A,#N/A,TRUE,"Cover sheet";#N/A,#N/A,TRUE,"Summary";#N/A,#N/A,TRUE,"Key Assumptions";#N/A,#N/A,TRUE,"Profit &amp; Loss";#N/A,#N/A,TRUE,"Balance Sheet";#N/A,#N/A,TRUE,"Cashflow";#N/A,#N/A,TRUE,"IRR";#N/A,#N/A,TRUE,"Ratios";#N/A,#N/A,TRUE,"Debt analysis"}</definedName>
    <definedName name="step">#REF!</definedName>
    <definedName name="Step_Up">#REF!</definedName>
    <definedName name="step2">#REF!</definedName>
    <definedName name="StepUp">#REF!</definedName>
    <definedName name="steve2" localSheetId="2" hidden="1">{#N/A,#N/A,FALSE,"Bakersfield PCs";#N/A,#N/A,FALSE,"Bremer PCs";#N/A,#N/A,FALSE,"Bakersfield Notebooks"}</definedName>
    <definedName name="steve2" hidden="1">{#N/A,#N/A,FALSE,"Bakersfield PCs";#N/A,#N/A,FALSE,"Bremer PCs";#N/A,#N/A,FALSE,"Bakersfield Notebooks"}</definedName>
    <definedName name="steve3" localSheetId="2" hidden="1">{#N/A,#N/A,FALSE,"Bakersfield PCs";#N/A,#N/A,FALSE,"Bremer PCs";#N/A,#N/A,FALSE,"Bakersfield Notebooks"}</definedName>
    <definedName name="steve3" hidden="1">{#N/A,#N/A,FALSE,"Bakersfield PCs";#N/A,#N/A,FALSE,"Bremer PCs";#N/A,#N/A,FALSE,"Bakersfield Notebooks"}</definedName>
    <definedName name="Stewart1" localSheetId="2" hidden="1">{#N/A,#N/A,FALSE,"CONSOLBS";#N/A,#N/A,FALSE,"CONSOLIS";#N/A,#N/A,FALSE,"PRODBS";#N/A,#N/A,FALSE,"PRODIS";#N/A,#N/A,FALSE,"CAPBS";#N/A,#N/A,FALSE,"CAPIS";#N/A,#N/A,FALSE,"PSIBS";#N/A,#N/A,FALSE,"PSIIS";#N/A,#N/A,FALSE,"EUROPEBS";#N/A,#N/A,FALSE,"EUROPEIS";#N/A,#N/A,FALSE,"CONSOLADJ"}</definedName>
    <definedName name="Stewart1" hidden="1">{#N/A,#N/A,FALSE,"CONSOLBS";#N/A,#N/A,FALSE,"CONSOLIS";#N/A,#N/A,FALSE,"PRODBS";#N/A,#N/A,FALSE,"PRODIS";#N/A,#N/A,FALSE,"CAPBS";#N/A,#N/A,FALSE,"CAPIS";#N/A,#N/A,FALSE,"PSIBS";#N/A,#N/A,FALSE,"PSIIS";#N/A,#N/A,FALSE,"EUROPEBS";#N/A,#N/A,FALSE,"EUROPEIS";#N/A,#N/A,FALSE,"CONSOLADJ"}</definedName>
    <definedName name="stgsg" localSheetId="2" hidden="1">{"Print Summary",#N/A,FALSE,"Bal_Graphs";"Print Summary",#N/A,FALSE,"DCF";"Print Summary",#N/A,FALSE,"Graphs";"Print Summary",#N/A,FALSE,"Summary"}</definedName>
    <definedName name="stgsg" hidden="1">{"Print Summary",#N/A,FALSE,"Bal_Graphs";"Print Summary",#N/A,FALSE,"DCF";"Print Summary",#N/A,FALSE,"Graphs";"Print Summary",#N/A,FALSE,"Summary"}</definedName>
    <definedName name="stgsg_1" localSheetId="2" hidden="1">{"Print Summary",#N/A,FALSE,"Bal_Graphs";"Print Summary",#N/A,FALSE,"DCF";"Print Summary",#N/A,FALSE,"Graphs";"Print Summary",#N/A,FALSE,"Summary"}</definedName>
    <definedName name="stgsg_1" hidden="1">{"Print Summary",#N/A,FALSE,"Bal_Graphs";"Print Summary",#N/A,FALSE,"DCF";"Print Summary",#N/A,FALSE,"Graphs";"Print Summary",#N/A,FALSE,"Summary"}</definedName>
    <definedName name="STGtNRate">#REF!</definedName>
    <definedName name="sthkshkshk" localSheetId="2" hidden="1">{#N/A,#N/A,FALSE,"INPUTS";#N/A,#N/A,FALSE,"PROFORMA BSHEET";#N/A,#N/A,FALSE,"COMBINED";#N/A,#N/A,FALSE,"ACQUIROR";#N/A,#N/A,FALSE,"TARGET 1";#N/A,#N/A,FALSE,"TARGET 2";#N/A,#N/A,FALSE,"HIGH YIELD";#N/A,#N/A,FALSE,"OVERFUND"}</definedName>
    <definedName name="sthkshkshk" hidden="1">{#N/A,#N/A,FALSE,"INPUTS";#N/A,#N/A,FALSE,"PROFORMA BSHEET";#N/A,#N/A,FALSE,"COMBINED";#N/A,#N/A,FALSE,"ACQUIROR";#N/A,#N/A,FALSE,"TARGET 1";#N/A,#N/A,FALSE,"TARGET 2";#N/A,#N/A,FALSE,"HIGH YIELD";#N/A,#N/A,FALSE,"OVERFUND"}</definedName>
    <definedName name="STHSH" localSheetId="2" hidden="1">{"Monthly6Q",#N/A,FALSE,"0614ESL"}</definedName>
    <definedName name="STHSH" hidden="1">{"Monthly6Q",#N/A,FALSE,"0614ESL"}</definedName>
    <definedName name="stinkypants"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stinkypants"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stinvest">#REF!</definedName>
    <definedName name="stipend" hidden="1">{#N/A,#N/A,FALSE,"value";#N/A,#N/A,FALSE,"PL";#N/A,#N/A,FALSE,"PL%";#N/A,#N/A,FALSE,"R";#N/A,#N/A,FALSE,"MD";#N/A,#N/A,FALSE,"OpEx";#N/A,#N/A,FALSE,"CapEx";#N/A,#N/A,FALSE,"Stats"}</definedName>
    <definedName name="stksthkstyk" localSheetId="2" hidden="1">{#N/A,#N/A,FALSE,"Valuation Assumptions";#N/A,#N/A,FALSE,"Summary";#N/A,#N/A,FALSE,"DCF";#N/A,#N/A,FALSE,"Valuation";#N/A,#N/A,FALSE,"WACC";#N/A,#N/A,FALSE,"UBVH";#N/A,#N/A,FALSE,"Free Cash Flow"}</definedName>
    <definedName name="stksthkstyk" hidden="1">{#N/A,#N/A,FALSE,"Valuation Assumptions";#N/A,#N/A,FALSE,"Summary";#N/A,#N/A,FALSE,"DCF";#N/A,#N/A,FALSE,"Valuation";#N/A,#N/A,FALSE,"WACC";#N/A,#N/A,FALSE,"UBVH";#N/A,#N/A,FALSE,"Free Cash Flow"}</definedName>
    <definedName name="STMTacctgreturnbeg">#REF!</definedName>
    <definedName name="STMTanalyticsbeg">#REF!</definedName>
    <definedName name="STMTcpnbeg">#REF!</definedName>
    <definedName name="STMTprevanalytics">#REF!</definedName>
    <definedName name="STMTtotalreturnbeg">#REF!</definedName>
    <definedName name="STMTValueCheck">#REF!</definedName>
    <definedName name="STMTwambeg">#REF!</definedName>
    <definedName name="STMTyldbeg">#REF!</definedName>
    <definedName name="stock">#REF!</definedName>
    <definedName name="STOCK_BASED" hidden="1">"STOCK_BASED"</definedName>
    <definedName name="Stock_Certificate_Number" localSheetId="2">OFFSET(_bdm.652241482C9E489FBF301FF324B7D5F4.edm,1,0,_51__123Graph_ECHART_7)</definedName>
    <definedName name="Stock_Certificate_Number">OFFSET(___a6,1,0,_51__123Graph_ECHART_7)</definedName>
    <definedName name="Stock_days_98_9">#REF!</definedName>
    <definedName name="Stock_Issue">#REF!</definedName>
    <definedName name="Stock_Issue_Users">#REF!</definedName>
    <definedName name="Stock_price">#REF!</definedName>
    <definedName name="Stock_Purchased" localSheetId="2">OFFSET(_bdm.65A4690C04B2493EAFBF41B8D83EC55F.edm,1,0,_51__123Graph_ECHART_7)</definedName>
    <definedName name="Stock_Purchased">OFFSET(___aa1,1,0,_51__123Graph_ECHART_7)</definedName>
    <definedName name="Stock_split_by_category_97_8">#REF!</definedName>
    <definedName name="Stock_split_by_category_98_9">#REF!</definedName>
    <definedName name="Stockholder_Address" localSheetId="2">OFFSET(_bdm.65E2D6A39B69480DB4BCAEA50A096C49.edm,1,0,_bdm.65E45162282845EDBAC926617876E467.edm)</definedName>
    <definedName name="Stockholder_Address">OFFSET(___ab1,1,0,___ab1112)</definedName>
    <definedName name="Stockholder_Names" localSheetId="2">OFFSET(_bdm.65f5c880e902405091df26ee32ec2013.edm,1,0,_bdm.65E45162282845EDBAC926617876E467.edm)</definedName>
    <definedName name="Stockholder_Names">OFFSET(___abc2,1,0,___ab1112)</definedName>
    <definedName name="StockLTG">#REF!</definedName>
    <definedName name="stockpm">#REF!</definedName>
    <definedName name="STOCKS">#REF!</definedName>
    <definedName name="StockWACC">#REF!</definedName>
    <definedName name="stop" hidden="1">#REF!</definedName>
    <definedName name="stop_1" localSheetId="2" hidden="1">{#N/A,#N/A,FALSE,"INDEX 23%";#N/A,#N/A,FALSE,"Sheet 3 23%";#N/A,#N/A,FALSE,"CONSIDER 23%";#N/A,#N/A,FALSE,"SALSUM 23%";#N/A,#N/A,FALSE,"CONSIDER 23%";#N/A,#N/A,FALSE,"SAVE3 23%"}</definedName>
    <definedName name="stop_1" hidden="1">{#N/A,#N/A,FALSE,"INDEX 23%";#N/A,#N/A,FALSE,"Sheet 3 23%";#N/A,#N/A,FALSE,"CONSIDER 23%";#N/A,#N/A,FALSE,"SALSUM 23%";#N/A,#N/A,FALSE,"CONSIDER 23%";#N/A,#N/A,FALSE,"SAVE3 23%"}</definedName>
    <definedName name="stop_2" localSheetId="2" hidden="1">{#N/A,#N/A,FALSE,"INDEX 23%";#N/A,#N/A,FALSE,"Sheet 3 23%";#N/A,#N/A,FALSE,"CONSIDER 23%";#N/A,#N/A,FALSE,"SALSUM 23%";#N/A,#N/A,FALSE,"CONSIDER 23%";#N/A,#N/A,FALSE,"SAVE3 23%"}</definedName>
    <definedName name="stop_2" hidden="1">{#N/A,#N/A,FALSE,"INDEX 23%";#N/A,#N/A,FALSE,"Sheet 3 23%";#N/A,#N/A,FALSE,"CONSIDER 23%";#N/A,#N/A,FALSE,"SALSUM 23%";#N/A,#N/A,FALSE,"CONSIDER 23%";#N/A,#N/A,FALSE,"SAVE3 23%"}</definedName>
    <definedName name="stop_3" localSheetId="2" hidden="1">{#N/A,#N/A,FALSE,"INDEX 23%";#N/A,#N/A,FALSE,"Sheet 3 23%";#N/A,#N/A,FALSE,"CONSIDER 23%";#N/A,#N/A,FALSE,"SALSUM 23%";#N/A,#N/A,FALSE,"CONSIDER 23%";#N/A,#N/A,FALSE,"SAVE3 23%"}</definedName>
    <definedName name="stop_3" hidden="1">{#N/A,#N/A,FALSE,"INDEX 23%";#N/A,#N/A,FALSE,"Sheet 3 23%";#N/A,#N/A,FALSE,"CONSIDER 23%";#N/A,#N/A,FALSE,"SALSUM 23%";#N/A,#N/A,FALSE,"CONSIDER 23%";#N/A,#N/A,FALSE,"SAVE3 23%"}</definedName>
    <definedName name="stop_4" localSheetId="2" hidden="1">{#N/A,#N/A,FALSE,"INDEX 23%";#N/A,#N/A,FALSE,"Sheet 3 23%";#N/A,#N/A,FALSE,"CONSIDER 23%";#N/A,#N/A,FALSE,"SALSUM 23%";#N/A,#N/A,FALSE,"CONSIDER 23%";#N/A,#N/A,FALSE,"SAVE3 23%"}</definedName>
    <definedName name="stop_4" hidden="1">{#N/A,#N/A,FALSE,"INDEX 23%";#N/A,#N/A,FALSE,"Sheet 3 23%";#N/A,#N/A,FALSE,"CONSIDER 23%";#N/A,#N/A,FALSE,"SALSUM 23%";#N/A,#N/A,FALSE,"CONSIDER 23%";#N/A,#N/A,FALSE,"SAVE3 23%"}</definedName>
    <definedName name="storiesInFirstSprint">#REF!</definedName>
    <definedName name="stpaid">#REF!</definedName>
    <definedName name="stpurch">#REF!</definedName>
    <definedName name="strange" localSheetId="2" hidden="1">{#N/A,#N/A,FALSE,"Sheet1"}</definedName>
    <definedName name="strange" hidden="1">{#N/A,#N/A,FALSE,"Sheet1"}</definedName>
    <definedName name="strange\" localSheetId="2" hidden="1">{#N/A,#N/A,FALSE,"Sheet1"}</definedName>
    <definedName name="strange\" hidden="1">{#N/A,#N/A,FALSE,"Sheet1"}</definedName>
    <definedName name="strange2" localSheetId="2" hidden="1">{#N/A,#N/A,FALSE,"Sheet1"}</definedName>
    <definedName name="strange2" hidden="1">{#N/A,#N/A,FALSE,"Sheet1"}</definedName>
    <definedName name="strat" localSheetId="2" hidden="1">{#N/A,#N/A,FALSE,"Total";#N/A,#N/A,FALSE,"ProjNet";#N/A,#N/A,FALSE,"DdgPlns";#N/A,#N/A,FALSE,"DLWeb";#N/A,#N/A,FALSE,"CAPOffcOnln";#N/A,#N/A,FALSE,"Directrs";#N/A,#N/A,FALSE,"CAD";#N/A,#N/A,FALSE,"SwtsSpec";#N/A,#N/A,FALSE,"ProdNews";#N/A,#N/A,FALSE,"Infrastrc";#N/A,#N/A,FALSE,"Mkting"}</definedName>
    <definedName name="strat" hidden="1">{#N/A,#N/A,FALSE,"Total";#N/A,#N/A,FALSE,"ProjNet";#N/A,#N/A,FALSE,"DdgPlns";#N/A,#N/A,FALSE,"DLWeb";#N/A,#N/A,FALSE,"CAPOffcOnln";#N/A,#N/A,FALSE,"Directrs";#N/A,#N/A,FALSE,"CAD";#N/A,#N/A,FALSE,"SwtsSpec";#N/A,#N/A,FALSE,"ProdNews";#N/A,#N/A,FALSE,"Infrastrc";#N/A,#N/A,FALSE,"Mkting"}</definedName>
    <definedName name="Stratcost"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Stratcost"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StrategicBrand1">#REF!</definedName>
    <definedName name="StrategicBrand2">#REF!</definedName>
    <definedName name="StrategicBrand3">#REF!</definedName>
    <definedName name="Strategieplan" localSheetId="2" hidden="1">{#N/A,#N/A,TRUE,"Deckblatt";#N/A,#N/A,TRUE,"Inhaltsverz.";#N/A,#N/A,TRUE,"1.1. Organisationsplan";#N/A,#N/A,TRUE,"1.2. Budget-Übersicht";#N/A,#N/A,TRUE,"2. AE-AB-UE";#N/A,#N/A,TRUE,"3.1. 5-Jahres-Plan";#N/A,#N/A,TRUE,"3.2. Plan-Erg.rg.";#N/A,#N/A,TRUE,"4. Bilanz";#N/A,#N/A,TRUE,"5. Finanzplan";#N/A,#N/A,TRUE,"6. Investionen";#N/A,#N/A,TRUE,"7. Personalplan"}</definedName>
    <definedName name="Strategieplan" hidden="1">{#N/A,#N/A,TRUE,"Deckblatt";#N/A,#N/A,TRUE,"Inhaltsverz.";#N/A,#N/A,TRUE,"1.1. Organisationsplan";#N/A,#N/A,TRUE,"1.2. Budget-Übersicht";#N/A,#N/A,TRUE,"2. AE-AB-UE";#N/A,#N/A,TRUE,"3.1. 5-Jahres-Plan";#N/A,#N/A,TRUE,"3.2. Plan-Erg.rg.";#N/A,#N/A,TRUE,"4. Bilanz";#N/A,#N/A,TRUE,"5. Finanzplan";#N/A,#N/A,TRUE,"6. Investionen";#N/A,#N/A,TRUE,"7. Personalplan"}</definedName>
    <definedName name="Strategy" localSheetId="2"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Strategy"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StratPlanAP" localSheetId="2" hidden="1">{#N/A,#N/A,FALSE,"Pharm";#N/A,#N/A,FALSE,"WWCM"}</definedName>
    <definedName name="StratPlanAP" hidden="1">{#N/A,#N/A,FALSE,"Pharm";#N/A,#N/A,FALSE,"WWCM"}</definedName>
    <definedName name="StratPlanAP_1" localSheetId="2" hidden="1">{#N/A,#N/A,FALSE,"Pharm";#N/A,#N/A,FALSE,"WWCM"}</definedName>
    <definedName name="StratPlanAP_1" hidden="1">{#N/A,#N/A,FALSE,"Pharm";#N/A,#N/A,FALSE,"WWCM"}</definedName>
    <definedName name="StratPlanAP_2" localSheetId="2" hidden="1">{#N/A,#N/A,FALSE,"Pharm";#N/A,#N/A,FALSE,"WWCM"}</definedName>
    <definedName name="StratPlanAP_2" hidden="1">{#N/A,#N/A,FALSE,"Pharm";#N/A,#N/A,FALSE,"WWCM"}</definedName>
    <definedName name="StratPlanAP_3" localSheetId="2" hidden="1">{#N/A,#N/A,FALSE,"Pharm";#N/A,#N/A,FALSE,"WWCM"}</definedName>
    <definedName name="StratPlanAP_3" hidden="1">{#N/A,#N/A,FALSE,"Pharm";#N/A,#N/A,FALSE,"WWCM"}</definedName>
    <definedName name="StratPlanAP_4" localSheetId="2" hidden="1">{#N/A,#N/A,FALSE,"Pharm";#N/A,#N/A,FALSE,"WWCM"}</definedName>
    <definedName name="StratPlanAP_4" hidden="1">{#N/A,#N/A,FALSE,"Pharm";#N/A,#N/A,FALSE,"WWCM"}</definedName>
    <definedName name="STREAM">#REF!</definedName>
    <definedName name="STREAM.">#REF!</definedName>
    <definedName name="strpassword" hidden="1">"Test"</definedName>
    <definedName name="STRRTS" localSheetId="2" hidden="1">{"Monthly6Q",#N/A,FALSE,"0614ESL"}</definedName>
    <definedName name="STRRTS" hidden="1">{"Monthly6Q",#N/A,FALSE,"0614ESL"}</definedName>
    <definedName name="STRS" localSheetId="2" hidden="1">{"Monthly6Q",#N/A,FALSE,"0614ESL"}</definedName>
    <definedName name="STRS" hidden="1">{"Monthly6Q",#N/A,FALSE,"0614ESL"}</definedName>
    <definedName name="STRSRT" localSheetId="2" hidden="1">{"Monthly6Q",#N/A,FALSE,"0614ESL"}</definedName>
    <definedName name="STRSRT" hidden="1">{"Monthly6Q",#N/A,FALSE,"0614ESL"}</definedName>
    <definedName name="STRSST" localSheetId="2" hidden="1">{"Monthly6Q",#N/A,FALSE,"0614ESL"}</definedName>
    <definedName name="STRSST" hidden="1">{"Monthly6Q",#N/A,FALSE,"0614ESL"}</definedName>
    <definedName name="STRSYST" localSheetId="2" hidden="1">{"Monthly6Q",#N/A,FALSE,"0614ESL"}</definedName>
    <definedName name="STRSYST" hidden="1">{"Monthly6Q",#N/A,FALSE,"0614ESL"}</definedName>
    <definedName name="STRTR" localSheetId="2" hidden="1">{"Monthly6Q",#N/A,FALSE,"0614ESL"}</definedName>
    <definedName name="STRTR" hidden="1">{"Monthly6Q",#N/A,FALSE,"0614ESL"}</definedName>
    <definedName name="stsg" localSheetId="2" hidden="1">{"Network Summary",#N/A,TRUE,"Summary";"Piping Summary",#N/A,TRUE," Piping";"Meters Summary",#N/A,TRUE,"Meters &amp; Connections";"Connections Summary",#N/A,TRUE,"Meters &amp; Connections";"Stations Summary",#N/A,TRUE,"Stations Pivot"}</definedName>
    <definedName name="stsg" hidden="1">{"Network Summary",#N/A,TRUE,"Summary";"Piping Summary",#N/A,TRUE," Piping";"Meters Summary",#N/A,TRUE,"Meters &amp; Connections";"Connections Summary",#N/A,TRUE,"Meters &amp; Connections";"Stations Summary",#N/A,TRUE,"Stations Pivot"}</definedName>
    <definedName name="stsg_1" localSheetId="2" hidden="1">{"Network Summary",#N/A,TRUE,"Summary";"Piping Summary",#N/A,TRUE," Piping";"Meters Summary",#N/A,TRUE,"Meters &amp; Connections";"Connections Summary",#N/A,TRUE,"Meters &amp; Connections";"Stations Summary",#N/A,TRUE,"Stations Pivot"}</definedName>
    <definedName name="stsg_1" hidden="1">{"Network Summary",#N/A,TRUE,"Summary";"Piping Summary",#N/A,TRUE," Piping";"Meters Summary",#N/A,TRUE,"Meters &amp; Connections";"Connections Summary",#N/A,TRUE,"Meters &amp; Connections";"Stations Summary",#N/A,TRUE,"Stations Pivot"}</definedName>
    <definedName name="stsga" localSheetId="2" hidden="1">{"Network Summary",#N/A,TRUE,"Summary";"Piping Summary",#N/A,TRUE," Piping";"Meters Summary",#N/A,TRUE,"Meters &amp; Connections";"Connections Summary",#N/A,TRUE,"Meters &amp; Connections";"Stations Summary",#N/A,TRUE,"Stations Pivot"}</definedName>
    <definedName name="stsga" hidden="1">{"Network Summary",#N/A,TRUE,"Summary";"Piping Summary",#N/A,TRUE," Piping";"Meters Summary",#N/A,TRUE,"Meters &amp; Connections";"Connections Summary",#N/A,TRUE,"Meters &amp; Connections";"Stations Summary",#N/A,TRUE,"Stations Pivot"}</definedName>
    <definedName name="stsga_1" localSheetId="2" hidden="1">{"Network Summary",#N/A,TRUE,"Summary";"Piping Summary",#N/A,TRUE," Piping";"Meters Summary",#N/A,TRUE,"Meters &amp; Connections";"Connections Summary",#N/A,TRUE,"Meters &amp; Connections";"Stations Summary",#N/A,TRUE,"Stations Pivot"}</definedName>
    <definedName name="stsga_1" hidden="1">{"Network Summary",#N/A,TRUE,"Summary";"Piping Summary",#N/A,TRUE," Piping";"Meters Summary",#N/A,TRUE,"Meters &amp; Connections";"Connections Summary",#N/A,TRUE,"Meters &amp; Connections";"Stations Summary",#N/A,TRUE,"Stations Pivot"}</definedName>
    <definedName name="Stub">#REF!</definedName>
    <definedName name="Stub_Header1" hidden="1">#REF!</definedName>
    <definedName name="Stub_Header2" hidden="1">#REF!</definedName>
    <definedName name="Stub_Header3" hidden="1">#REF!</definedName>
    <definedName name="stub_pct">#REF!</definedName>
    <definedName name="Stub_Perc">#REF!</definedName>
    <definedName name="Stückzahl">#REF!</definedName>
    <definedName name="Stückzahlpa">#REF!</definedName>
    <definedName name="stud13" localSheetId="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d1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ff" localSheetId="2" hidden="1">{"TOTAL",#N/A,FALSE,"A";"FISCAL94",#N/A,FALSE,"A";"FISCAL95",#N/A,FALSE,"A";"FISCAL96",#N/A,FALSE,"A";"misc page",#N/A,FALSE,"A"}</definedName>
    <definedName name="stuff" hidden="1">{#N/A,#N/A,FALSE,"All Revenues";#N/A,#N/A,FALSE,"Revenue Risk Summary";#N/A,#N/A,FALSE,"License Assessment";#N/A,#N/A,FALSE,"License Backlog";#N/A,#N/A,FALSE,"Cons Services Assessment";#N/A,#N/A,FALSE,"Dev Services Assessment";#N/A,#N/A,FALSE,"Dev Services Recognition";#N/A,#N/A,FALSE,"Services Variances";#N/A,#N/A,FALSE,"Upgrade";#N/A,#N/A,FALSE,"Account Segment";#N/A,#N/A,FALSE,"Product Segment";#N/A,#N/A,FALSE,"Industry Segment";#N/A,#N/A,FALSE,"Sales Metrics";#N/A,#N/A,FALSE,"Services Metrics"}</definedName>
    <definedName name="stuff_1" localSheetId="2" hidden="1">{"TOTAL",#N/A,FALSE,"A";"FISCAL94",#N/A,FALSE,"A";"FISCAL95",#N/A,FALSE,"A";"FISCAL96",#N/A,FALSE,"A";"misc page",#N/A,FALSE,"A"}</definedName>
    <definedName name="stuff_1" hidden="1">{#N/A,#N/A,FALSE,"All Revenues";#N/A,#N/A,FALSE,"Revenue Risk Summary";#N/A,#N/A,FALSE,"License Assessment";#N/A,#N/A,FALSE,"License Backlog";#N/A,#N/A,FALSE,"Cons Services Assessment";#N/A,#N/A,FALSE,"Dev Services Assessment";#N/A,#N/A,FALSE,"Dev Services Recognition";#N/A,#N/A,FALSE,"Services Variances";#N/A,#N/A,FALSE,"Upgrade";#N/A,#N/A,FALSE,"Account Segment";#N/A,#N/A,FALSE,"Product Segment";#N/A,#N/A,FALSE,"Industry Segment";#N/A,#N/A,FALSE,"Sales Metrics";#N/A,#N/A,FALSE,"Services Metrics"}</definedName>
    <definedName name="stuffs" localSheetId="2" hidden="1">{"TOTAL",#N/A,FALSE,"A";"FISCAL94",#N/A,FALSE,"A";"FISCAL95",#N/A,FALSE,"A";"FISCAL96",#N/A,FALSE,"A";"misc page",#N/A,FALSE,"A"}</definedName>
    <definedName name="stuffs" hidden="1">{"TOTAL",#N/A,FALSE,"A";"FISCAL94",#N/A,FALSE,"A";"FISCAL95",#N/A,FALSE,"A";"FISCAL96",#N/A,FALSE,"A";"misc page",#N/A,FALSE,"A"}</definedName>
    <definedName name="stuffs_1" localSheetId="2" hidden="1">{"TOTAL",#N/A,FALSE,"A";"FISCAL94",#N/A,FALSE,"A";"FISCAL95",#N/A,FALSE,"A";"FISCAL96",#N/A,FALSE,"A";"misc page",#N/A,FALSE,"A"}</definedName>
    <definedName name="stuffs_1" hidden="1">{"TOTAL",#N/A,FALSE,"A";"FISCAL94",#N/A,FALSE,"A";"FISCAL95",#N/A,FALSE,"A";"FISCAL96",#N/A,FALSE,"A";"misc page",#N/A,FALSE,"A"}</definedName>
    <definedName name="stuffs_2" localSheetId="2" hidden="1">{"TOTAL",#N/A,FALSE,"A";"FISCAL94",#N/A,FALSE,"A";"FISCAL95",#N/A,FALSE,"A";"FISCAL96",#N/A,FALSE,"A";"misc page",#N/A,FALSE,"A"}</definedName>
    <definedName name="stuffs_2" hidden="1">{"TOTAL",#N/A,FALSE,"A";"FISCAL94",#N/A,FALSE,"A";"FISCAL95",#N/A,FALSE,"A";"FISCAL96",#N/A,FALSE,"A";"misc page",#N/A,FALSE,"A"}</definedName>
    <definedName name="stuffs_3" localSheetId="2" hidden="1">{"TOTAL",#N/A,FALSE,"A";"FISCAL94",#N/A,FALSE,"A";"FISCAL95",#N/A,FALSE,"A";"FISCAL96",#N/A,FALSE,"A";"misc page",#N/A,FALSE,"A"}</definedName>
    <definedName name="stuffs_3" hidden="1">{"TOTAL",#N/A,FALSE,"A";"FISCAL94",#N/A,FALSE,"A";"FISCAL95",#N/A,FALSE,"A";"FISCAL96",#N/A,FALSE,"A";"misc page",#N/A,FALSE,"A"}</definedName>
    <definedName name="stuffs_4" localSheetId="2" hidden="1">{"TOTAL",#N/A,FALSE,"A";"FISCAL94",#N/A,FALSE,"A";"FISCAL95",#N/A,FALSE,"A";"FISCAL96",#N/A,FALSE,"A";"misc page",#N/A,FALSE,"A"}</definedName>
    <definedName name="stuffs_4" hidden="1">{"TOTAL",#N/A,FALSE,"A";"FISCAL94",#N/A,FALSE,"A";"FISCAL95",#N/A,FALSE,"A";"FISCAL96",#N/A,FALSE,"A";"misc page",#N/A,FALSE,"A"}</definedName>
    <definedName name="stugl">#REF!</definedName>
    <definedName name="stunreal">#REF!</definedName>
    <definedName name="stupid" localSheetId="2" hidden="1">{#N/A,#N/A,FALSE,"DCF2";#N/A,#N/A,FALSE,"DCF comm";#N/A,#N/A,FALSE,"Relief Fr Royalty";#N/A,#N/A,FALSE,"Asset Charges";#N/A,#N/A,FALSE,"Workforce";#N/A,#N/A,FALSE,"WACC Recon"}</definedName>
    <definedName name="stupid" hidden="1">{#N/A,#N/A,FALSE,"DCF2";#N/A,#N/A,FALSE,"DCF comm";#N/A,#N/A,FALSE,"Relief Fr Royalty";#N/A,#N/A,FALSE,"Asset Charges";#N/A,#N/A,FALSE,"Workforce";#N/A,#N/A,FALSE,"WACC Recon"}</definedName>
    <definedName name="SU">#REF!</definedName>
    <definedName name="SUB">#REF!</definedName>
    <definedName name="SUB_INPUT">#REF!</definedName>
    <definedName name="Subcontractor" localSheetId="2" hidden="1">{"Equipment List",#N/A,FALSE,"BASIC"}</definedName>
    <definedName name="Subcontractor" hidden="1">{"Equipment List",#N/A,FALSE,"BASIC"}</definedName>
    <definedName name="Subcontractors" localSheetId="2" hidden="1">{"Cover Page",#N/A,FALSE,"NIST-1263 Cover Page";"Cover Page Back",#N/A,FALSE,"NIST-1263 Cover Page";#N/A,#N/A,FALSE,"NIST-1263 Page 3";#N/A,#N/A,FALSE,"NIST-1263 Page 4"}</definedName>
    <definedName name="Subcontractors" hidden="1">{"Cover Page",#N/A,FALSE,"NIST-1263 Cover Page";"Cover Page Back",#N/A,FALSE,"NIST-1263 Cover Page";#N/A,#N/A,FALSE,"NIST-1263 Page 3";#N/A,#N/A,FALSE,"NIST-1263 Page 4"}</definedName>
    <definedName name="subdebtamount">#REF!</definedName>
    <definedName name="subdebtdate">#REF!</definedName>
    <definedName name="SubDepartment_List">#REF!</definedName>
    <definedName name="subdiv">#REF!</definedName>
    <definedName name="Subheader">#REF!</definedName>
    <definedName name="subjco">#REF!</definedName>
    <definedName name="SubmissionData">#REF!</definedName>
    <definedName name="SubordinatedRating">#REF!</definedName>
    <definedName name="subpart" localSheetId="2" hidden="1">{#N/A,#N/A,FALSE,"Summary";#N/A,#N/A,FALSE,"Fed.State Prov";#N/A,#N/A,FALSE,"Foreign Prov";#N/A,#N/A,FALSE,"Thera Fgrn";#N/A,#N/A,FALSE,"CCD Fgrn";#N/A,#N/A,FALSE,"Biocine Fgrn";#N/A,#N/A,FALSE,"Vision Fgrn";#N/A,#N/A,FALSE,"Frgn vs Dom"}</definedName>
    <definedName name="subpart" hidden="1">{#N/A,#N/A,FALSE,"Summary";#N/A,#N/A,FALSE,"Fed.State Prov";#N/A,#N/A,FALSE,"Foreign Prov";#N/A,#N/A,FALSE,"Thera Fgrn";#N/A,#N/A,FALSE,"CCD Fgrn";#N/A,#N/A,FALSE,"Biocine Fgrn";#N/A,#N/A,FALSE,"Vision Fgrn";#N/A,#N/A,FALSE,"Frgn vs Dom"}</definedName>
    <definedName name="subpart1" localSheetId="2" hidden="1">{#N/A,#N/A,FALSE,"Summary";#N/A,#N/A,FALSE,"Fed.State Prov";#N/A,#N/A,FALSE,"Foreign Prov";#N/A,#N/A,FALSE,"Thera Fgrn";#N/A,#N/A,FALSE,"CCD Fgrn";#N/A,#N/A,FALSE,"Biocine Fgrn";#N/A,#N/A,FALSE,"Vision Fgrn";#N/A,#N/A,FALSE,"Frgn vs Dom"}</definedName>
    <definedName name="subpart1" hidden="1">{#N/A,#N/A,FALSE,"Summary";#N/A,#N/A,FALSE,"Fed.State Prov";#N/A,#N/A,FALSE,"Foreign Prov";#N/A,#N/A,FALSE,"Thera Fgrn";#N/A,#N/A,FALSE,"CCD Fgrn";#N/A,#N/A,FALSE,"Biocine Fgrn";#N/A,#N/A,FALSE,"Vision Fgrn";#N/A,#N/A,FALSE,"Frgn vs Dom"}</definedName>
    <definedName name="SubProduct_Code1" hidden="1">#REF!</definedName>
    <definedName name="SubProject">#REF!</definedName>
    <definedName name="SUBS_1">#REF!</definedName>
    <definedName name="SUBS_2">#REF!</definedName>
    <definedName name="SUBS_3">#REF!</definedName>
    <definedName name="SubsGrowth" hidden="1">#REF!</definedName>
    <definedName name="Subsidiary">#REF!</definedName>
    <definedName name="SubType">#REF!</definedName>
    <definedName name="Success" hidden="1">#REF!</definedName>
    <definedName name="such" localSheetId="2" hidden="1">{"FCB_ALL",#N/A,FALSE,"FCB"}</definedName>
    <definedName name="such" hidden="1">{"FCB_ALL",#N/A,FALSE,"FCB"}</definedName>
    <definedName name="suck" hidden="1">#REF!</definedName>
    <definedName name="sucker" localSheetId="2" hidden="1">{#N/A,#N/A,FALSE,"Sheet1"}</definedName>
    <definedName name="sucker" hidden="1">{#N/A,#N/A,FALSE,"Sheet1"}</definedName>
    <definedName name="sucker2" localSheetId="2" hidden="1">{#N/A,#N/A,FALSE,"Sheet1"}</definedName>
    <definedName name="sucker2" hidden="1">{#N/A,#N/A,FALSE,"Sheet1"}</definedName>
    <definedName name="SullivanCOGS">SUMPRODUCT(--(EXACT(#REF!,#REF!)),#REF!)</definedName>
    <definedName name="SullivanOther">SUMPRODUCT(--(EXACT(#REF!,#REF!)),#REF!)</definedName>
    <definedName name="SullivanRev">SUMPRODUCT(--(EXACT(#REF!,#REF!)),#REF!)</definedName>
    <definedName name="SullivanSGA">SUMPRODUCT(--(EXACT(#REF!,#REF!)),#REF!)</definedName>
    <definedName name="sum">#REF!</definedName>
    <definedName name="SUMaaa" hidden="1">{#N/A,#N/A,FALSE,"assump";#N/A,#N/A,FALSE,"open";#N/A,#N/A,FALSE,"bs";#N/A,#N/A,FALSE,"is";#N/A,#N/A,FALSE,"cf"}</definedName>
    <definedName name="SUMaaa_2" hidden="1">{#N/A,#N/A,FALSE,"assump";#N/A,#N/A,FALSE,"open";#N/A,#N/A,FALSE,"bs";#N/A,#N/A,FALSE,"is";#N/A,#N/A,FALSE,"cf"}</definedName>
    <definedName name="SUMaaa_3" hidden="1">{#N/A,#N/A,FALSE,"assump";#N/A,#N/A,FALSE,"open";#N/A,#N/A,FALSE,"bs";#N/A,#N/A,FALSE,"is";#N/A,#N/A,FALSE,"cf"}</definedName>
    <definedName name="SUMaaa_4" hidden="1">{#N/A,#N/A,FALSE,"assump";#N/A,#N/A,FALSE,"open";#N/A,#N/A,FALSE,"bs";#N/A,#N/A,FALSE,"is";#N/A,#N/A,FALSE,"cf"}</definedName>
    <definedName name="SUMaaa_5" hidden="1">{#N/A,#N/A,FALSE,"assump";#N/A,#N/A,FALSE,"open";#N/A,#N/A,FALSE,"bs";#N/A,#N/A,FALSE,"is";#N/A,#N/A,FALSE,"cf"}</definedName>
    <definedName name="sumariaretanm" localSheetId="2" hidden="1">{#N/A,#N/A,FALSE,"Aging Summary";#N/A,#N/A,FALSE,"Ratio Analysis";#N/A,#N/A,FALSE,"Test 120 Day Accts";#N/A,#N/A,FALSE,"Tickmarks"}</definedName>
    <definedName name="sumariaretanm" hidden="1">{#N/A,#N/A,FALSE,"Aging Summary";#N/A,#N/A,FALSE,"Ratio Analysis";#N/A,#N/A,FALSE,"Test 120 Day Accts";#N/A,#N/A,FALSE,"Tickmarks"}</definedName>
    <definedName name="sumariaretanm_1" localSheetId="2" hidden="1">{#N/A,#N/A,FALSE,"Aging Summary";#N/A,#N/A,FALSE,"Ratio Analysis";#N/A,#N/A,FALSE,"Test 120 Day Accts";#N/A,#N/A,FALSE,"Tickmarks"}</definedName>
    <definedName name="sumariaretanm_1" hidden="1">{#N/A,#N/A,FALSE,"Aging Summary";#N/A,#N/A,FALSE,"Ratio Analysis";#N/A,#N/A,FALSE,"Test 120 Day Accts";#N/A,#N/A,FALSE,"Tickmarks"}</definedName>
    <definedName name="SumDeptAlpha">#REF!</definedName>
    <definedName name="SumDeptTitle">#REF!</definedName>
    <definedName name="SumLOB4" hidden="1">{#N/A,#N/A,FALSE,"assump";#N/A,#N/A,FALSE,"open";#N/A,#N/A,FALSE,"bs";#N/A,#N/A,FALSE,"is";#N/A,#N/A,FALSE,"cf"}</definedName>
    <definedName name="SumLOB4_2" hidden="1">{#N/A,#N/A,FALSE,"assump";#N/A,#N/A,FALSE,"open";#N/A,#N/A,FALSE,"bs";#N/A,#N/A,FALSE,"is";#N/A,#N/A,FALSE,"cf"}</definedName>
    <definedName name="SumLOB4_3" hidden="1">{#N/A,#N/A,FALSE,"assump";#N/A,#N/A,FALSE,"open";#N/A,#N/A,FALSE,"bs";#N/A,#N/A,FALSE,"is";#N/A,#N/A,FALSE,"cf"}</definedName>
    <definedName name="SumLOB4_4" hidden="1">{#N/A,#N/A,FALSE,"assump";#N/A,#N/A,FALSE,"open";#N/A,#N/A,FALSE,"bs";#N/A,#N/A,FALSE,"is";#N/A,#N/A,FALSE,"cf"}</definedName>
    <definedName name="SumLOB4_5" hidden="1">{#N/A,#N/A,FALSE,"assump";#N/A,#N/A,FALSE,"open";#N/A,#N/A,FALSE,"bs";#N/A,#N/A,FALSE,"is";#N/A,#N/A,FALSE,"cf"}</definedName>
    <definedName name="SumLOB4YYY" hidden="1">{#N/A,#N/A,FALSE,"assump";#N/A,#N/A,FALSE,"open";#N/A,#N/A,FALSE,"bs";#N/A,#N/A,FALSE,"is";#N/A,#N/A,FALSE,"cf"}</definedName>
    <definedName name="SumLOB4YYY_2" hidden="1">{#N/A,#N/A,FALSE,"assump";#N/A,#N/A,FALSE,"open";#N/A,#N/A,FALSE,"bs";#N/A,#N/A,FALSE,"is";#N/A,#N/A,FALSE,"cf"}</definedName>
    <definedName name="SumLOB4YYY_3" hidden="1">{#N/A,#N/A,FALSE,"assump";#N/A,#N/A,FALSE,"open";#N/A,#N/A,FALSE,"bs";#N/A,#N/A,FALSE,"is";#N/A,#N/A,FALSE,"cf"}</definedName>
    <definedName name="SumLOB4YYY_4" hidden="1">{#N/A,#N/A,FALSE,"assump";#N/A,#N/A,FALSE,"open";#N/A,#N/A,FALSE,"bs";#N/A,#N/A,FALSE,"is";#N/A,#N/A,FALSE,"cf"}</definedName>
    <definedName name="SumLOB4YYY_5" hidden="1">{#N/A,#N/A,FALSE,"assump";#N/A,#N/A,FALSE,"open";#N/A,#N/A,FALSE,"bs";#N/A,#N/A,FALSE,"is";#N/A,#N/A,FALSE,"cf"}</definedName>
    <definedName name="SUMLOB5" hidden="1">{#N/A,#N/A,FALSE,"assump";#N/A,#N/A,FALSE,"open";#N/A,#N/A,FALSE,"bs";#N/A,#N/A,FALSE,"is";#N/A,#N/A,FALSE,"cf"}</definedName>
    <definedName name="SUMLOB5_2" hidden="1">{#N/A,#N/A,FALSE,"assump";#N/A,#N/A,FALSE,"open";#N/A,#N/A,FALSE,"bs";#N/A,#N/A,FALSE,"is";#N/A,#N/A,FALSE,"cf"}</definedName>
    <definedName name="SUMLOB5_3" hidden="1">{#N/A,#N/A,FALSE,"assump";#N/A,#N/A,FALSE,"open";#N/A,#N/A,FALSE,"bs";#N/A,#N/A,FALSE,"is";#N/A,#N/A,FALSE,"cf"}</definedName>
    <definedName name="SUMLOB5_4" hidden="1">{#N/A,#N/A,FALSE,"assump";#N/A,#N/A,FALSE,"open";#N/A,#N/A,FALSE,"bs";#N/A,#N/A,FALSE,"is";#N/A,#N/A,FALSE,"cf"}</definedName>
    <definedName name="SUMLOB5_5" hidden="1">{#N/A,#N/A,FALSE,"assump";#N/A,#N/A,FALSE,"open";#N/A,#N/A,FALSE,"bs";#N/A,#N/A,FALSE,"is";#N/A,#N/A,FALSE,"cf"}</definedName>
    <definedName name="SUMLOB5Report" hidden="1">{#N/A,#N/A,FALSE,"assump";#N/A,#N/A,FALSE,"open";#N/A,#N/A,FALSE,"bs";#N/A,#N/A,FALSE,"is";#N/A,#N/A,FALSE,"cf"}</definedName>
    <definedName name="SUMLOB5Report_2" hidden="1">{#N/A,#N/A,FALSE,"assump";#N/A,#N/A,FALSE,"open";#N/A,#N/A,FALSE,"bs";#N/A,#N/A,FALSE,"is";#N/A,#N/A,FALSE,"cf"}</definedName>
    <definedName name="SUMLOB5Report_3" hidden="1">{#N/A,#N/A,FALSE,"assump";#N/A,#N/A,FALSE,"open";#N/A,#N/A,FALSE,"bs";#N/A,#N/A,FALSE,"is";#N/A,#N/A,FALSE,"cf"}</definedName>
    <definedName name="SUMLOB5Report_4" hidden="1">{#N/A,#N/A,FALSE,"assump";#N/A,#N/A,FALSE,"open";#N/A,#N/A,FALSE,"bs";#N/A,#N/A,FALSE,"is";#N/A,#N/A,FALSE,"cf"}</definedName>
    <definedName name="SUMLOB5Report_5" hidden="1">{#N/A,#N/A,FALSE,"assump";#N/A,#N/A,FALSE,"open";#N/A,#N/A,FALSE,"bs";#N/A,#N/A,FALSE,"is";#N/A,#N/A,FALSE,"cf"}</definedName>
    <definedName name="SUMLOB5XXX" hidden="1">{#N/A,#N/A,FALSE,"assump";#N/A,#N/A,FALSE,"open";#N/A,#N/A,FALSE,"bs";#N/A,#N/A,FALSE,"is";#N/A,#N/A,FALSE,"cf"}</definedName>
    <definedName name="SUMLOB5XXX_2" hidden="1">{#N/A,#N/A,FALSE,"assump";#N/A,#N/A,FALSE,"open";#N/A,#N/A,FALSE,"bs";#N/A,#N/A,FALSE,"is";#N/A,#N/A,FALSE,"cf"}</definedName>
    <definedName name="SUMLOB5XXX_3" hidden="1">{#N/A,#N/A,FALSE,"assump";#N/A,#N/A,FALSE,"open";#N/A,#N/A,FALSE,"bs";#N/A,#N/A,FALSE,"is";#N/A,#N/A,FALSE,"cf"}</definedName>
    <definedName name="SUMLOB5XXX_4" hidden="1">{#N/A,#N/A,FALSE,"assump";#N/A,#N/A,FALSE,"open";#N/A,#N/A,FALSE,"bs";#N/A,#N/A,FALSE,"is";#N/A,#N/A,FALSE,"cf"}</definedName>
    <definedName name="SUMLOB5XXX_5" hidden="1">{#N/A,#N/A,FALSE,"assump";#N/A,#N/A,FALSE,"open";#N/A,#N/A,FALSE,"bs";#N/A,#N/A,FALSE,"is";#N/A,#N/A,FALSE,"cf"}</definedName>
    <definedName name="SUMLOB5YYY" hidden="1">{#N/A,#N/A,FALSE,"assump";#N/A,#N/A,FALSE,"open";#N/A,#N/A,FALSE,"bs";#N/A,#N/A,FALSE,"is";#N/A,#N/A,FALSE,"cf"}</definedName>
    <definedName name="SUMLOB5YYY_2" hidden="1">{#N/A,#N/A,FALSE,"assump";#N/A,#N/A,FALSE,"open";#N/A,#N/A,FALSE,"bs";#N/A,#N/A,FALSE,"is";#N/A,#N/A,FALSE,"cf"}</definedName>
    <definedName name="SUMLOB5YYY_3" hidden="1">{#N/A,#N/A,FALSE,"assump";#N/A,#N/A,FALSE,"open";#N/A,#N/A,FALSE,"bs";#N/A,#N/A,FALSE,"is";#N/A,#N/A,FALSE,"cf"}</definedName>
    <definedName name="SUMLOB5YYY_4" hidden="1">{#N/A,#N/A,FALSE,"assump";#N/A,#N/A,FALSE,"open";#N/A,#N/A,FALSE,"bs";#N/A,#N/A,FALSE,"is";#N/A,#N/A,FALSE,"cf"}</definedName>
    <definedName name="SUMLOB5YYY_5" hidden="1">{#N/A,#N/A,FALSE,"assump";#N/A,#N/A,FALSE,"open";#N/A,#N/A,FALSE,"bs";#N/A,#N/A,FALSE,"is";#N/A,#N/A,FALSE,"cf"}</definedName>
    <definedName name="SUMLOB5zzz" hidden="1">{#N/A,#N/A,FALSE,"assump";#N/A,#N/A,FALSE,"open";#N/A,#N/A,FALSE,"bs";#N/A,#N/A,FALSE,"is";#N/A,#N/A,FALSE,"cf"}</definedName>
    <definedName name="SUMLOB5zzz_2" hidden="1">{#N/A,#N/A,FALSE,"assump";#N/A,#N/A,FALSE,"open";#N/A,#N/A,FALSE,"bs";#N/A,#N/A,FALSE,"is";#N/A,#N/A,FALSE,"cf"}</definedName>
    <definedName name="SUMLOB5zzz_3" hidden="1">{#N/A,#N/A,FALSE,"assump";#N/A,#N/A,FALSE,"open";#N/A,#N/A,FALSE,"bs";#N/A,#N/A,FALSE,"is";#N/A,#N/A,FALSE,"cf"}</definedName>
    <definedName name="SUMLOB5zzz_4" hidden="1">{#N/A,#N/A,FALSE,"assump";#N/A,#N/A,FALSE,"open";#N/A,#N/A,FALSE,"bs";#N/A,#N/A,FALSE,"is";#N/A,#N/A,FALSE,"cf"}</definedName>
    <definedName name="SUMLOB5zzz_5" hidden="1">{#N/A,#N/A,FALSE,"assump";#N/A,#N/A,FALSE,"open";#N/A,#N/A,FALSE,"bs";#N/A,#N/A,FALSE,"is";#N/A,#N/A,FALSE,"cf"}</definedName>
    <definedName name="SUMLOBZZZ" hidden="1">{#N/A,#N/A,FALSE,"assump";#N/A,#N/A,FALSE,"open";#N/A,#N/A,FALSE,"bs";#N/A,#N/A,FALSE,"is";#N/A,#N/A,FALSE,"cf"}</definedName>
    <definedName name="SUMLOBZZZ_2" hidden="1">{#N/A,#N/A,FALSE,"assump";#N/A,#N/A,FALSE,"open";#N/A,#N/A,FALSE,"bs";#N/A,#N/A,FALSE,"is";#N/A,#N/A,FALSE,"cf"}</definedName>
    <definedName name="SUMLOBZZZ_3" hidden="1">{#N/A,#N/A,FALSE,"assump";#N/A,#N/A,FALSE,"open";#N/A,#N/A,FALSE,"bs";#N/A,#N/A,FALSE,"is";#N/A,#N/A,FALSE,"cf"}</definedName>
    <definedName name="SUMLOBZZZ_4" hidden="1">{#N/A,#N/A,FALSE,"assump";#N/A,#N/A,FALSE,"open";#N/A,#N/A,FALSE,"bs";#N/A,#N/A,FALSE,"is";#N/A,#N/A,FALSE,"cf"}</definedName>
    <definedName name="SUMLOBZZZ_5" hidden="1">{#N/A,#N/A,FALSE,"assump";#N/A,#N/A,FALSE,"open";#N/A,#N/A,FALSE,"bs";#N/A,#N/A,FALSE,"is";#N/A,#N/A,FALSE,"cf"}</definedName>
    <definedName name="Summ" localSheetId="2" hidden="1">{#N/A,#N/A,FALSE,"Aging Summary";#N/A,#N/A,FALSE,"Ratio Analysis";#N/A,#N/A,FALSE,"Test 120 Day Accts";#N/A,#N/A,FALSE,"Tickmarks"}</definedName>
    <definedName name="Summ" hidden="1">{#N/A,#N/A,FALSE,"Aging Summary";#N/A,#N/A,FALSE,"Ratio Analysis";#N/A,#N/A,FALSE,"Test 120 Day Accts";#N/A,#N/A,FALSE,"Tickmarks"}</definedName>
    <definedName name="Summ_00_01_02">#REF!</definedName>
    <definedName name="Summary" localSheetId="2">#REF!</definedName>
    <definedName name="Summary" hidden="1">{#N/A,#N/A,FALSE,"Projections";#N/A,#N/A,FALSE,"AccrDil";#N/A,#N/A,FALSE,"PurchPriMult";#N/A,#N/A,FALSE,"Mults7_13";#N/A,#N/A,FALSE,"Mkt Mults";#N/A,#N/A,FALSE,"Acq Mults";#N/A,#N/A,FALSE,"StockPrices";#N/A,#N/A,FALSE,"Prem Paid";#N/A,#N/A,FALSE,"DCF";#N/A,#N/A,FALSE,"AUTO";#N/A,#N/A,FALSE,"Relative Trading";#N/A,#N/A,FALSE,"Mkt Val";#N/A,#N/A,FALSE,"Acq Val"}</definedName>
    <definedName name="Summary_1">#REF!</definedName>
    <definedName name="summary_1_1" localSheetId="2" hidden="1">{"fore2",#N/A,FALSE,"Forecasts"}</definedName>
    <definedName name="summary_1_1" hidden="1">{"fore2",#N/A,FALSE,"Forecasts"}</definedName>
    <definedName name="summary_1_1_1" localSheetId="2" hidden="1">{"fore2",#N/A,FALSE,"Forecasts"}</definedName>
    <definedName name="summary_1_1_1" hidden="1">{"fore2",#N/A,FALSE,"Forecasts"}</definedName>
    <definedName name="summary_1_1_2" localSheetId="2" hidden="1">{"fore2",#N/A,FALSE,"Forecasts"}</definedName>
    <definedName name="summary_1_1_2" hidden="1">{"fore2",#N/A,FALSE,"Forecasts"}</definedName>
    <definedName name="summary_1_1_3" localSheetId="2" hidden="1">{"fore2",#N/A,FALSE,"Forecasts"}</definedName>
    <definedName name="summary_1_1_3" hidden="1">{"fore2",#N/A,FALSE,"Forecasts"}</definedName>
    <definedName name="summary_1_1_4" localSheetId="2" hidden="1">{"fore2",#N/A,FALSE,"Forecasts"}</definedName>
    <definedName name="summary_1_1_4" hidden="1">{"fore2",#N/A,FALSE,"Forecasts"}</definedName>
    <definedName name="summary_1_2" localSheetId="2" hidden="1">{"fore2",#N/A,FALSE,"Forecasts"}</definedName>
    <definedName name="summary_1_2" hidden="1">{"fore2",#N/A,FALSE,"Forecasts"}</definedName>
    <definedName name="summary_1_3" localSheetId="2" hidden="1">{"fore2",#N/A,FALSE,"Forecasts"}</definedName>
    <definedName name="summary_1_3" hidden="1">{"fore2",#N/A,FALSE,"Forecasts"}</definedName>
    <definedName name="summary_1_4" localSheetId="2" hidden="1">{"fore2",#N/A,FALSE,"Forecasts"}</definedName>
    <definedName name="summary_1_4" hidden="1">{"fore2",#N/A,FALSE,"Forecasts"}</definedName>
    <definedName name="summary_1_5" localSheetId="2" hidden="1">{"fore2",#N/A,FALSE,"Forecasts"}</definedName>
    <definedName name="summary_1_5" hidden="1">{"fore2",#N/A,FALSE,"Forecasts"}</definedName>
    <definedName name="Summary_1991">#REF!</definedName>
    <definedName name="Summary_1992">#REF!</definedName>
    <definedName name="Summary_1993">#REF!</definedName>
    <definedName name="Summary_1994">#REF!</definedName>
    <definedName name="Summary_1995">#REF!</definedName>
    <definedName name="Summary_2">#REF!</definedName>
    <definedName name="summary_2_1" localSheetId="2" hidden="1">{"fore2",#N/A,FALSE,"Forecasts"}</definedName>
    <definedName name="summary_2_1" hidden="1">{"fore2",#N/A,FALSE,"Forecasts"}</definedName>
    <definedName name="summary_2_1_1" localSheetId="2" hidden="1">{"fore2",#N/A,FALSE,"Forecasts"}</definedName>
    <definedName name="summary_2_1_1" hidden="1">{"fore2",#N/A,FALSE,"Forecasts"}</definedName>
    <definedName name="summary_2_1_2" localSheetId="2" hidden="1">{"fore2",#N/A,FALSE,"Forecasts"}</definedName>
    <definedName name="summary_2_1_2" hidden="1">{"fore2",#N/A,FALSE,"Forecasts"}</definedName>
    <definedName name="summary_2_1_3" localSheetId="2" hidden="1">{"fore2",#N/A,FALSE,"Forecasts"}</definedName>
    <definedName name="summary_2_1_3" hidden="1">{"fore2",#N/A,FALSE,"Forecasts"}</definedName>
    <definedName name="summary_2_1_4" localSheetId="2" hidden="1">{"fore2",#N/A,FALSE,"Forecasts"}</definedName>
    <definedName name="summary_2_1_4" hidden="1">{"fore2",#N/A,FALSE,"Forecasts"}</definedName>
    <definedName name="summary_2_2" localSheetId="2" hidden="1">{"fore2",#N/A,FALSE,"Forecasts"}</definedName>
    <definedName name="summary_2_2" hidden="1">{"fore2",#N/A,FALSE,"Forecasts"}</definedName>
    <definedName name="summary_2_3" localSheetId="2" hidden="1">{"fore2",#N/A,FALSE,"Forecasts"}</definedName>
    <definedName name="summary_2_3" hidden="1">{"fore2",#N/A,FALSE,"Forecasts"}</definedName>
    <definedName name="summary_2_4" localSheetId="2" hidden="1">{"fore2",#N/A,FALSE,"Forecasts"}</definedName>
    <definedName name="summary_2_4" hidden="1">{"fore2",#N/A,FALSE,"Forecasts"}</definedName>
    <definedName name="summary_2_5" localSheetId="2" hidden="1">{"fore2",#N/A,FALSE,"Forecasts"}</definedName>
    <definedName name="summary_2_5" hidden="1">{"fore2",#N/A,FALSE,"Forecasts"}</definedName>
    <definedName name="Summary_3">#REF!</definedName>
    <definedName name="summary_3_1" localSheetId="2" hidden="1">{"fore2",#N/A,FALSE,"Forecasts"}</definedName>
    <definedName name="summary_3_1" hidden="1">{"fore2",#N/A,FALSE,"Forecasts"}</definedName>
    <definedName name="summary_3_1_1" localSheetId="2" hidden="1">{"fore2",#N/A,FALSE,"Forecasts"}</definedName>
    <definedName name="summary_3_1_1" hidden="1">{"fore2",#N/A,FALSE,"Forecasts"}</definedName>
    <definedName name="summary_3_1_2" localSheetId="2" hidden="1">{"fore2",#N/A,FALSE,"Forecasts"}</definedName>
    <definedName name="summary_3_1_2" hidden="1">{"fore2",#N/A,FALSE,"Forecasts"}</definedName>
    <definedName name="summary_3_1_3" localSheetId="2" hidden="1">{"fore2",#N/A,FALSE,"Forecasts"}</definedName>
    <definedName name="summary_3_1_3" hidden="1">{"fore2",#N/A,FALSE,"Forecasts"}</definedName>
    <definedName name="summary_3_1_4" localSheetId="2" hidden="1">{"fore2",#N/A,FALSE,"Forecasts"}</definedName>
    <definedName name="summary_3_1_4" hidden="1">{"fore2",#N/A,FALSE,"Forecasts"}</definedName>
    <definedName name="summary_3_2" localSheetId="2" hidden="1">{"fore2",#N/A,FALSE,"Forecasts"}</definedName>
    <definedName name="summary_3_2" hidden="1">{"fore2",#N/A,FALSE,"Forecasts"}</definedName>
    <definedName name="summary_3_3" localSheetId="2" hidden="1">{"fore2",#N/A,FALSE,"Forecasts"}</definedName>
    <definedName name="summary_3_3" hidden="1">{"fore2",#N/A,FALSE,"Forecasts"}</definedName>
    <definedName name="summary_3_4" localSheetId="2" hidden="1">{"fore2",#N/A,FALSE,"Forecasts"}</definedName>
    <definedName name="summary_3_4" hidden="1">{"fore2",#N/A,FALSE,"Forecasts"}</definedName>
    <definedName name="summary_3_5" localSheetId="2" hidden="1">{"fore2",#N/A,FALSE,"Forecasts"}</definedName>
    <definedName name="summary_3_5" hidden="1">{"fore2",#N/A,FALSE,"Forecasts"}</definedName>
    <definedName name="Summary_4">#REF!</definedName>
    <definedName name="summary_4_1" localSheetId="2" hidden="1">{"fore2",#N/A,FALSE,"Forecasts"}</definedName>
    <definedName name="summary_4_1" hidden="1">{"fore2",#N/A,FALSE,"Forecasts"}</definedName>
    <definedName name="summary_4_2" localSheetId="2" hidden="1">{"fore2",#N/A,FALSE,"Forecasts"}</definedName>
    <definedName name="summary_4_2" hidden="1">{"fore2",#N/A,FALSE,"Forecasts"}</definedName>
    <definedName name="summary_4_3" localSheetId="2" hidden="1">{"fore2",#N/A,FALSE,"Forecasts"}</definedName>
    <definedName name="summary_4_3" hidden="1">{"fore2",#N/A,FALSE,"Forecasts"}</definedName>
    <definedName name="summary_4_4" localSheetId="2" hidden="1">{"fore2",#N/A,FALSE,"Forecasts"}</definedName>
    <definedName name="summary_4_4" hidden="1">{"fore2",#N/A,FALSE,"Forecasts"}</definedName>
    <definedName name="summary_5" localSheetId="2" hidden="1">{"fore2",#N/A,FALSE,"Forecasts"}</definedName>
    <definedName name="summary_5" hidden="1">{"fore2",#N/A,FALSE,"Forecasts"}</definedName>
    <definedName name="SUMMARY_BOOK" localSheetId="2" hidden="1">{"page1",#N/A,FALSE,"GIRLBO";"page2",#N/A,FALSE,"GIRLBO";"page3",#N/A,FALSE,"GIRLBO";"page4",#N/A,FALSE,"GIRLBO";"page5",#N/A,FALSE,"GIRLBO"}</definedName>
    <definedName name="SUMMARY_BOOK">#REF!</definedName>
    <definedName name="SUMMARY_BOOK_1" localSheetId="2" hidden="1">{"page1",#N/A,FALSE,"GIRLBO";"page2",#N/A,FALSE,"GIRLBO";"page3",#N/A,FALSE,"GIRLBO";"page4",#N/A,FALSE,"GIRLBO";"page5",#N/A,FALSE,"GIRLBO"}</definedName>
    <definedName name="SUMMARY_BOOK_1" hidden="1">{"page1",#N/A,FALSE,"GIRLBO";"page2",#N/A,FALSE,"GIRLBO";"page3",#N/A,FALSE,"GIRLBO";"page4",#N/A,FALSE,"GIRLBO";"page5",#N/A,FALSE,"GIRLBO"}</definedName>
    <definedName name="SUMMARY_BOOK_2" localSheetId="2" hidden="1">{"page1",#N/A,FALSE,"GIRLBO";"page2",#N/A,FALSE,"GIRLBO";"page3",#N/A,FALSE,"GIRLBO";"page4",#N/A,FALSE,"GIRLBO";"page5",#N/A,FALSE,"GIRLBO"}</definedName>
    <definedName name="SUMMARY_BOOK_2" hidden="1">{"page1",#N/A,FALSE,"GIRLBO";"page2",#N/A,FALSE,"GIRLBO";"page3",#N/A,FALSE,"GIRLBO";"page4",#N/A,FALSE,"GIRLBO";"page5",#N/A,FALSE,"GIRLBO"}</definedName>
    <definedName name="SUMMARY_BOOK_3" localSheetId="2" hidden="1">{"page1",#N/A,FALSE,"GIRLBO";"page2",#N/A,FALSE,"GIRLBO";"page3",#N/A,FALSE,"GIRLBO";"page4",#N/A,FALSE,"GIRLBO";"page5",#N/A,FALSE,"GIRLBO"}</definedName>
    <definedName name="SUMMARY_BOOK_3" hidden="1">{"page1",#N/A,FALSE,"GIRLBO";"page2",#N/A,FALSE,"GIRLBO";"page3",#N/A,FALSE,"GIRLBO";"page4",#N/A,FALSE,"GIRLBO";"page5",#N/A,FALSE,"GIRLBO"}</definedName>
    <definedName name="SUMMARY_BOOK_4" localSheetId="2" hidden="1">{"page1",#N/A,FALSE,"GIRLBO";"page2",#N/A,FALSE,"GIRLBO";"page3",#N/A,FALSE,"GIRLBO";"page4",#N/A,FALSE,"GIRLBO";"page5",#N/A,FALSE,"GIRLBO"}</definedName>
    <definedName name="SUMMARY_BOOK_4" hidden="1">{"page1",#N/A,FALSE,"GIRLBO";"page2",#N/A,FALSE,"GIRLBO";"page3",#N/A,FALSE,"GIRLBO";"page4",#N/A,FALSE,"GIRLBO";"page5",#N/A,FALSE,"GIRLBO"}</definedName>
    <definedName name="Summary_Month">#REF!</definedName>
    <definedName name="Summary_P">#REF!</definedName>
    <definedName name="Summary2" localSheetId="2" hidden="1">{#N/A,#N/A,FALSE,"FACTSHEETS";#N/A,#N/A,FALSE,"pump";#N/A,#N/A,FALSE,"filter"}</definedName>
    <definedName name="Summary2" hidden="1">{#N/A,#N/A,FALSE,"FACTSHEETS";#N/A,#N/A,FALSE,"pump";#N/A,#N/A,FALSE,"filter"}</definedName>
    <definedName name="summary2_1" localSheetId="2" hidden="1">{"Entire Spreadsheet",#N/A,FALSE,"ACCTLIST";"Invoices",#N/A,FALSE,"ACCTLIST"}</definedName>
    <definedName name="summary2_1" hidden="1">{"Entire Spreadsheet",#N/A,FALSE,"ACCTLIST";"Invoices",#N/A,FALSE,"ACCTLIST"}</definedName>
    <definedName name="Summary2_2" localSheetId="2" hidden="1">{#N/A,#N/A,FALSE,"FACTSHEETS";#N/A,#N/A,FALSE,"pump";#N/A,#N/A,FALSE,"filter"}</definedName>
    <definedName name="Summary2_2" hidden="1">{#N/A,#N/A,FALSE,"FACTSHEETS";#N/A,#N/A,FALSE,"pump";#N/A,#N/A,FALSE,"filter"}</definedName>
    <definedName name="Summary2_3" localSheetId="2" hidden="1">{#N/A,#N/A,FALSE,"FACTSHEETS";#N/A,#N/A,FALSE,"pump";#N/A,#N/A,FALSE,"filter"}</definedName>
    <definedName name="Summary2_3" hidden="1">{#N/A,#N/A,FALSE,"FACTSHEETS";#N/A,#N/A,FALSE,"pump";#N/A,#N/A,FALSE,"filter"}</definedName>
    <definedName name="Summary2_4" localSheetId="2" hidden="1">{#N/A,#N/A,FALSE,"FACTSHEETS";#N/A,#N/A,FALSE,"pump";#N/A,#N/A,FALSE,"filter"}</definedName>
    <definedName name="Summary2_4" hidden="1">{#N/A,#N/A,FALSE,"FACTSHEETS";#N/A,#N/A,FALSE,"pump";#N/A,#N/A,FALSE,"filter"}</definedName>
    <definedName name="summary3" localSheetId="2" hidden="1">{"Entire Spreadsheet",#N/A,FALSE,"ACCTLIST";"Invoices",#N/A,FALSE,"ACCTLIST"}</definedName>
    <definedName name="summary3" hidden="1">{"Entire Spreadsheet",#N/A,FALSE,"ACCTLIST";"Invoices",#N/A,FALSE,"ACCTLIST"}</definedName>
    <definedName name="summary3_1" localSheetId="2" hidden="1">{"Entire Spreadsheet",#N/A,FALSE,"ACCTLIST";"Invoices",#N/A,FALSE,"ACCTLIST"}</definedName>
    <definedName name="summary3_1" hidden="1">{"Entire Spreadsheet",#N/A,FALSE,"ACCTLIST";"Invoices",#N/A,FALSE,"ACCTLIST"}</definedName>
    <definedName name="summary4" localSheetId="2" hidden="1">{"Entire Spreadsheet",#N/A,FALSE,"ACCTLIST";"Invoices",#N/A,FALSE,"ACCTLIST"}</definedName>
    <definedName name="summary4" hidden="1">{"Entire Spreadsheet",#N/A,FALSE,"ACCTLIST";"Invoices",#N/A,FALSE,"ACCTLIST"}</definedName>
    <definedName name="summary4_1" localSheetId="2" hidden="1">{"Entire Spreadsheet",#N/A,FALSE,"ACCTLIST";"Invoices",#N/A,FALSE,"ACCTLIST"}</definedName>
    <definedName name="summary4_1" hidden="1">{"Entire Spreadsheet",#N/A,FALSE,"ACCTLIST";"Invoices",#N/A,FALSE,"ACCTLIST"}</definedName>
    <definedName name="SummaryByCostCenterFullyDilutedShares">#REF!</definedName>
    <definedName name="SummaryByCostCenterFullyDilutedSharesWithDrafts">#REF!</definedName>
    <definedName name="SummaryCapTableFullyDilutedShares">#REF!</definedName>
    <definedName name="SummaryCapTableFullyDilutedSharesWithDrafts">#REF!</definedName>
    <definedName name="SummaryCashFlow">#REF!</definedName>
    <definedName name="SummaryPrototypeRange">#REF!</definedName>
    <definedName name="SUMMassetclassoptions">#REF!</definedName>
    <definedName name="SUMMAstCLsOpt">#REF!</definedName>
    <definedName name="SUMMHISTcolinfo">#REF!</definedName>
    <definedName name="SUMMmatdistribtools">#REF!</definedName>
    <definedName name="SUMMValueCheck">#REF!</definedName>
    <definedName name="SUMOTHER">#REF!</definedName>
    <definedName name="Sumpage1" localSheetId="2" hidden="1">{#N/A,#N/A,FALSE,"JAN195"}</definedName>
    <definedName name="Sumpage1" hidden="1">{#N/A,#N/A,FALSE,"JAN195"}</definedName>
    <definedName name="Sumpage2" localSheetId="2" hidden="1">{#N/A,#N/A,FALSE,"JAN195"}</definedName>
    <definedName name="Sumpage2" hidden="1">{#N/A,#N/A,FALSE,"JAN195"}</definedName>
    <definedName name="SUMreport" hidden="1">{#N/A,#N/A,FALSE,"assump";#N/A,#N/A,FALSE,"open";#N/A,#N/A,FALSE,"bs";#N/A,#N/A,FALSE,"is";#N/A,#N/A,FALSE,"cf"}</definedName>
    <definedName name="SUMreport_2" hidden="1">{#N/A,#N/A,FALSE,"assump";#N/A,#N/A,FALSE,"open";#N/A,#N/A,FALSE,"bs";#N/A,#N/A,FALSE,"is";#N/A,#N/A,FALSE,"cf"}</definedName>
    <definedName name="SUMreport_3" hidden="1">{#N/A,#N/A,FALSE,"assump";#N/A,#N/A,FALSE,"open";#N/A,#N/A,FALSE,"bs";#N/A,#N/A,FALSE,"is";#N/A,#N/A,FALSE,"cf"}</definedName>
    <definedName name="SUMreport_4" hidden="1">{#N/A,#N/A,FALSE,"assump";#N/A,#N/A,FALSE,"open";#N/A,#N/A,FALSE,"bs";#N/A,#N/A,FALSE,"is";#N/A,#N/A,FALSE,"cf"}</definedName>
    <definedName name="SUMreport_5" hidden="1">{#N/A,#N/A,FALSE,"assump";#N/A,#N/A,FALSE,"open";#N/A,#N/A,FALSE,"bs";#N/A,#N/A,FALSE,"is";#N/A,#N/A,FALSE,"cf"}</definedName>
    <definedName name="SumXXX" hidden="1">{#N/A,#N/A,FALSE,"assump";#N/A,#N/A,FALSE,"open";#N/A,#N/A,FALSE,"bs";#N/A,#N/A,FALSE,"is";#N/A,#N/A,FALSE,"cf"}</definedName>
    <definedName name="SumXXX_2" hidden="1">{#N/A,#N/A,FALSE,"assump";#N/A,#N/A,FALSE,"open";#N/A,#N/A,FALSE,"bs";#N/A,#N/A,FALSE,"is";#N/A,#N/A,FALSE,"cf"}</definedName>
    <definedName name="SumXXX_3" hidden="1">{#N/A,#N/A,FALSE,"assump";#N/A,#N/A,FALSE,"open";#N/A,#N/A,FALSE,"bs";#N/A,#N/A,FALSE,"is";#N/A,#N/A,FALSE,"cf"}</definedName>
    <definedName name="SumXXX_4" hidden="1">{#N/A,#N/A,FALSE,"assump";#N/A,#N/A,FALSE,"open";#N/A,#N/A,FALSE,"bs";#N/A,#N/A,FALSE,"is";#N/A,#N/A,FALSE,"cf"}</definedName>
    <definedName name="SumXXX_5" hidden="1">{#N/A,#N/A,FALSE,"assump";#N/A,#N/A,FALSE,"open";#N/A,#N/A,FALSE,"bs";#N/A,#N/A,FALSE,"is";#N/A,#N/A,FALSE,"cf"}</definedName>
    <definedName name="SUMYYY" hidden="1">{#N/A,#N/A,FALSE,"assump";#N/A,#N/A,FALSE,"open";#N/A,#N/A,FALSE,"bs";#N/A,#N/A,FALSE,"is";#N/A,#N/A,FALSE,"cf"}</definedName>
    <definedName name="SUMYYY_2" hidden="1">{#N/A,#N/A,FALSE,"assump";#N/A,#N/A,FALSE,"open";#N/A,#N/A,FALSE,"bs";#N/A,#N/A,FALSE,"is";#N/A,#N/A,FALSE,"cf"}</definedName>
    <definedName name="SUMYYY_3" hidden="1">{#N/A,#N/A,FALSE,"assump";#N/A,#N/A,FALSE,"open";#N/A,#N/A,FALSE,"bs";#N/A,#N/A,FALSE,"is";#N/A,#N/A,FALSE,"cf"}</definedName>
    <definedName name="SUMYYY_4" hidden="1">{#N/A,#N/A,FALSE,"assump";#N/A,#N/A,FALSE,"open";#N/A,#N/A,FALSE,"bs";#N/A,#N/A,FALSE,"is";#N/A,#N/A,FALSE,"cf"}</definedName>
    <definedName name="SUMYYY_5" hidden="1">{#N/A,#N/A,FALSE,"assump";#N/A,#N/A,FALSE,"open";#N/A,#N/A,FALSE,"bs";#N/A,#N/A,FALSE,"is";#N/A,#N/A,FALSE,"cf"}</definedName>
    <definedName name="SUMzzz" hidden="1">{#N/A,#N/A,FALSE,"assump";#N/A,#N/A,FALSE,"open";#N/A,#N/A,FALSE,"bs";#N/A,#N/A,FALSE,"is";#N/A,#N/A,FALSE,"cf"}</definedName>
    <definedName name="SUMzzz_2" hidden="1">{#N/A,#N/A,FALSE,"assump";#N/A,#N/A,FALSE,"open";#N/A,#N/A,FALSE,"bs";#N/A,#N/A,FALSE,"is";#N/A,#N/A,FALSE,"cf"}</definedName>
    <definedName name="SUMzzz_3" hidden="1">{#N/A,#N/A,FALSE,"assump";#N/A,#N/A,FALSE,"open";#N/A,#N/A,FALSE,"bs";#N/A,#N/A,FALSE,"is";#N/A,#N/A,FALSE,"cf"}</definedName>
    <definedName name="SUMzzz_4" hidden="1">{#N/A,#N/A,FALSE,"assump";#N/A,#N/A,FALSE,"open";#N/A,#N/A,FALSE,"bs";#N/A,#N/A,FALSE,"is";#N/A,#N/A,FALSE,"cf"}</definedName>
    <definedName name="SUMzzz_5" hidden="1">{#N/A,#N/A,FALSE,"assump";#N/A,#N/A,FALSE,"open";#N/A,#N/A,FALSE,"bs";#N/A,#N/A,FALSE,"is";#N/A,#N/A,FALSE,"cf"}</definedName>
    <definedName name="SUN_CRED_FINAL">#REF!</definedName>
    <definedName name="sun07vs08">#REF!</definedName>
    <definedName name="sun07vs08r1">#REF!</definedName>
    <definedName name="sunplus">#REF!</definedName>
    <definedName name="SUP" hidden="1">#N/A</definedName>
    <definedName name="super"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_Area_Name17">#REF!</definedName>
    <definedName name="Super_Area_Name18">#REF!</definedName>
    <definedName name="Super_Area_Name19">#REF!</definedName>
    <definedName name="Super_Area_Name2" hidden="1">#REF!</definedName>
    <definedName name="Super_Area_Name20">#REF!</definedName>
    <definedName name="Super_Area_Name21">#REF!</definedName>
    <definedName name="Super_Area_Name22">#REF!</definedName>
    <definedName name="Super_Area_Name23">#REF!</definedName>
    <definedName name="Super_Area_Name3" hidden="1">#REF!</definedName>
    <definedName name="Super_Area_Name5" hidden="1">#REF!</definedName>
    <definedName name="Super_Area_Name8" hidden="1">#REF!</definedName>
    <definedName name="Super_Region_Name5" hidden="1">#REF!</definedName>
    <definedName name="superannpay">#REF!</definedName>
    <definedName name="supermopay">#REF!</definedName>
    <definedName name="SuperUser" hidden="1">FALSE</definedName>
    <definedName name="supp" localSheetId="2" hidden="1">{#N/A,#N/A,FALSE,"Comp Balance";#N/A,#N/A,FALSE,"Sum Balance ";#N/A,#N/A,FALSE,"Balance Trend";#N/A,#N/A,FALSE,"Comp PL";#N/A,#N/A,FALSE,"PL";#N/A,#N/A,FALSE,"Sum PL";#N/A,#N/A,FALSE,"PL Trend";#N/A,#N/A,FALSE,"Change"}</definedName>
    <definedName name="supp" hidden="1">{#N/A,#N/A,FALSE,"Comp Balance";#N/A,#N/A,FALSE,"Sum Balance ";#N/A,#N/A,FALSE,"Balance Trend";#N/A,#N/A,FALSE,"Comp PL";#N/A,#N/A,FALSE,"PL";#N/A,#N/A,FALSE,"Sum PL";#N/A,#N/A,FALSE,"PL Trend";#N/A,#N/A,FALSE,"Change"}</definedName>
    <definedName name="SUPPLEMENTAL">#REF!</definedName>
    <definedName name="Suppliers" localSheetId="2" hidden="1">{#N/A,#N/A,FALSE,"HMF";#N/A,#N/A,FALSE,"FACIL";#N/A,#N/A,FALSE,"HMFINANCE";#N/A,#N/A,FALSE,"HMEUROPE";#N/A,#N/A,FALSE,"HHAB CONSO";#N/A,#N/A,FALSE,"PAB";#N/A,#N/A,FALSE,"MMC";#N/A,#N/A,FALSE,"THAI";#N/A,#N/A,FALSE,"SINPA";#N/A,#N/A,FALSE,"POLAND"}</definedName>
    <definedName name="Suppliers" hidden="1">{#N/A,#N/A,FALSE,"HMF";#N/A,#N/A,FALSE,"FACIL";#N/A,#N/A,FALSE,"HMFINANCE";#N/A,#N/A,FALSE,"HMEUROPE";#N/A,#N/A,FALSE,"HHAB CONSO";#N/A,#N/A,FALSE,"PAB";#N/A,#N/A,FALSE,"MMC";#N/A,#N/A,FALSE,"THAI";#N/A,#N/A,FALSE,"SINPA";#N/A,#N/A,FALSE,"POLAND"}</definedName>
    <definedName name="Supplies_03" hidden="1">#REF!</definedName>
    <definedName name="SupportingCalculations">#REF!</definedName>
    <definedName name="SurchargebyCust">#REF!</definedName>
    <definedName name="Susan" localSheetId="2" hidden="1">{#N/A,#N/A,FALSE,"Revised cover";#N/A,#N/A,FALSE,"Trends";"main view",#N/A,FALSE,"As Reported";#N/A,#N/A,FALSE,"delegations";#N/A,#N/A,FALSE,"(un) Commited"}</definedName>
    <definedName name="Susan" hidden="1">{#N/A,#N/A,FALSE,"Revised cover";#N/A,#N/A,FALSE,"Trends";"main view",#N/A,FALSE,"As Reported";#N/A,#N/A,FALSE,"delegations";#N/A,#N/A,FALSE,"(un) Commited"}</definedName>
    <definedName name="SUTA">#REF!</definedName>
    <definedName name="SV_AUTO_CONN_CATALOG" localSheetId="2" hidden="1">"YAR"</definedName>
    <definedName name="SV_AUTO_CONN_CATALOG" hidden="1">"CISDAT"</definedName>
    <definedName name="SV_AUTO_CONN_CATALOG_1" hidden="1">"CAT"</definedName>
    <definedName name="SV_AUTO_CONN_SERVER" localSheetId="2" hidden="1">"\\sage100-2018\Sage\Sage 100 Advanced\MAS90\"</definedName>
    <definedName name="SV_AUTO_CONN_SERVER" hidden="1">"sql3.netvigour.com\steele"</definedName>
    <definedName name="SV_AUTO_CONN_SERVER_1" hidden="1">"\\bg-it-accounting\sagesoftware\v530\MAS90\"</definedName>
    <definedName name="SV_DBTYPE" localSheetId="2">"115"</definedName>
    <definedName name="SV_DBTYPE">"5"</definedName>
    <definedName name="SV_ENCPT_AUTO_CONN_PASSWORD" localSheetId="2" hidden="1">"083096084083070103111050050050058"</definedName>
    <definedName name="SV_ENCPT_AUTO_CONN_PASSWORD" hidden="1">"083096084083070103100100114097103051"</definedName>
    <definedName name="SV_ENCPT_AUTO_CONN_PASSWORD_1" hidden="1">"083096084083070118098116117119115116100"</definedName>
    <definedName name="SV_ENCPT_AUTO_CONN_USER" localSheetId="2" hidden="1">"095094088070084103109122117115101112"</definedName>
    <definedName name="SV_ENCPT_AUTO_CONN_USER" hidden="1">"095094088070084103100100114097103"</definedName>
    <definedName name="SV_ENCPT_AUTO_CONN_USER_1" hidden="1">"095094088070084103099115113119114"</definedName>
    <definedName name="SV_ENCPT_EVOCOMMON_PASSWORD" hidden="1">"083096084083070090115102121083115110"</definedName>
    <definedName name="SV_ENCPT_EVOCOMMON_USER" hidden="1">"095094088070084121098"</definedName>
    <definedName name="SV_ENCPT_LOGON_PWD" hidden="1">"078104085088070"</definedName>
    <definedName name="SV_ENCPT_LOGON_USER" localSheetId="2" hidden="1">"095094088070084103109122117115101112"</definedName>
    <definedName name="SV_ENCPT_LOGON_USER" hidden="1">"095094088070084083070078082069093"</definedName>
    <definedName name="SV_ENCPT_LOGON_USER_1" hidden="1">"095094088070084103099115113119114"</definedName>
    <definedName name="SV_EVOCOMMON_CATALOG" hidden="1">"EvolutionCommon"</definedName>
    <definedName name="SV_EVOCOMMON_SERVER" hidden="1">"196.36.89.170"</definedName>
    <definedName name="SV_PAS_PastelCompanyPath" hidden="1">"Z:\ALCGROUP"</definedName>
    <definedName name="SV_PAS_PastelDatabase" hidden="1">"PAS11ALCGROUP"</definedName>
    <definedName name="SV_PAS_PervasiveServer" hidden="1">"ALCHEMEX-SRV64"</definedName>
    <definedName name="SV_REPORT_CODE" localSheetId="2">"-CUSTOM"</definedName>
    <definedName name="SV_REPORT_CODE">"AE-SQL-AR01-3-0-CUST"</definedName>
    <definedName name="SV_REPORT_ID" localSheetId="2">"8"</definedName>
    <definedName name="SV_REPORT_ID">"109"</definedName>
    <definedName name="SV_REPORT_NAME" localSheetId="2">"YAR Extended Trend Reports"</definedName>
    <definedName name="SV_REPORT_NAME">"Sales Master"</definedName>
    <definedName name="SV_REPOSCODE">""</definedName>
    <definedName name="SV_SOLUTION_ID">"33"</definedName>
    <definedName name="SV_TENANT_CODE" localSheetId="2">"YAR"</definedName>
    <definedName name="SV_TENANT_CODE">"CISDAT"</definedName>
    <definedName name="SVB">#REF!</definedName>
    <definedName name="sw" hidden="1">#REF!</definedName>
    <definedName name="Swag">#REF!</definedName>
    <definedName name="SWARE">#REF!</definedName>
    <definedName name="swaw" localSheetId="2" hidden="1">{"TEXO2N2_VOL",#N/A,FALSE,"MTHLYVOL";"TEXH2_VOL",#N/A,FALSE,"MTHLYVOL";"LOUIS_VOL",#N/A,FALSE,"MTHLYVOL";"H2_VOL",#N/A,FALSE,"MTHLYVOL";"O2N2_VOL",#N/A,FALSE,"MTHLYVOL";"PACKAGE_VOL",#N/A,FALSE,"MTHLYVOL"}</definedName>
    <definedName name="swaw" hidden="1">{"TEXO2N2_VOL",#N/A,FALSE,"MTHLYVOL";"TEXH2_VOL",#N/A,FALSE,"MTHLYVOL";"LOUIS_VOL",#N/A,FALSE,"MTHLYVOL";"H2_VOL",#N/A,FALSE,"MTHLYVOL";"O2N2_VOL",#N/A,FALSE,"MTHLYVOL";"PACKAGE_VOL",#N/A,FALSE,"MTHLYVOL"}</definedName>
    <definedName name="swdefde" hidden="1">{"avrev",#N/A,FALSE,"AVREV";"rates",#N/A,FALSE,"AVREV"}</definedName>
    <definedName name="swdefde_1" hidden="1">{"avrev",#N/A,FALSE,"AVREV";"rates",#N/A,FALSE,"AVREV"}</definedName>
    <definedName name="swdefde_2" hidden="1">{"avrev",#N/A,FALSE,"AVREV";"rates",#N/A,FALSE,"AVREV"}</definedName>
    <definedName name="sweep">#REF!</definedName>
    <definedName name="swetareawg" localSheetId="2" hidden="1">{"vi1",#N/A,FALSE,"Financial Statements";"vi2",#N/A,FALSE,"Financial Statements";#N/A,#N/A,FALSE,"DCF"}</definedName>
    <definedName name="swetareawg" hidden="1">{"vi1",#N/A,FALSE,"Financial Statements";"vi2",#N/A,FALSE,"Financial Statements";#N/A,#N/A,FALSE,"DCF"}</definedName>
    <definedName name="SWG">#REF!</definedName>
    <definedName name="switch" localSheetId="2" hidden="1">{"arpm1995",#N/A,FALSE,"Summary 95-96";"bus_long_distance",#N/A,FALSE,"Summary 95-96";"mins_per_day",#N/A,FALSE,"Summary 95-96";"minutes1995",#N/A,FALSE,"Summary 95-96";"rev_per_day",#N/A,FALSE,"Summary 95-96";"view1995",#N/A,FALSE,"Summary 95-96"}</definedName>
    <definedName name="switch" hidden="1">{"arpm1995",#N/A,FALSE,"Summary 95-96";"bus_long_distance",#N/A,FALSE,"Summary 95-96";"mins_per_day",#N/A,FALSE,"Summary 95-96";"minutes1995",#N/A,FALSE,"Summary 95-96";"rev_per_day",#N/A,FALSE,"Summary 95-96";"view1995",#N/A,FALSE,"Summary 95-96"}</definedName>
    <definedName name="swq" localSheetId="2" hidden="1">{#N/A,"PURCHM",FALSE,"Business Analysis";#N/A,"SPADD",FALSE,"Business Analysis"}</definedName>
    <definedName name="swq" hidden="1">{#N/A,"PURCHM",FALSE,"Business Analysis";#N/A,"SPADD",FALSE,"Business Analysis"}</definedName>
    <definedName name="swr" localSheetId="2" hidden="1">{"Polymers Details",#N/A,FALSE,"Current Yr";"Polymer Details",#N/A,FALSE,"Budget";"Polymer Details",#N/A,FALSE,"Prior Year"}</definedName>
    <definedName name="swr" hidden="1">{"Polymers Details",#N/A,FALSE,"Current Yr";"Polymer Details",#N/A,FALSE,"Budget";"Polymer Details",#N/A,FALSE,"Prior Year"}</definedName>
    <definedName name="swsrehsrtusrt" localSheetId="2" hidden="1">{"vi1",#N/A,FALSE,"Financial Statements";"vi2",#N/A,FALSE,"Financial Statements";#N/A,#N/A,FALSE,"DCF"}</definedName>
    <definedName name="swsrehsrtusrt" hidden="1">{"vi1",#N/A,FALSE,"Financial Statements";"vi2",#N/A,FALSE,"Financial Statements";#N/A,#N/A,FALSE,"DCF"}</definedName>
    <definedName name="Swvu.All." hidden="1">#REF!</definedName>
    <definedName name="Swvu.Argentina._.FS.">#REF!</definedName>
    <definedName name="Swvu.assets." hidden="1">#REF!</definedName>
    <definedName name="Swvu.BiPolar." hidden="1">#REF!</definedName>
    <definedName name="Swvu.BS." localSheetId="2" hidden="1">#REF!</definedName>
    <definedName name="Swvu.BS." hidden="1">#N/A</definedName>
    <definedName name="Swvu.CapersView." hidden="1">#REF!</definedName>
    <definedName name="Swvu.Client._.Profile.">#REF!</definedName>
    <definedName name="Swvu.Ex1a." hidden="1">#REF!</definedName>
    <definedName name="Swvu.Gmbh." hidden="1">#REF!</definedName>
    <definedName name="Swvu.IMSD._.Only." hidden="1">#REF!</definedName>
    <definedName name="Swvu.incstmt." hidden="1">#REF!</definedName>
    <definedName name="Swvu.inputs._.raw._.data." hidden="1">#REF!</definedName>
    <definedName name="Swvu.Japan_Capers_Ed_Pub." hidden="1">#REF!</definedName>
    <definedName name="Swvu.KJP_CC." hidden="1">#REF!</definedName>
    <definedName name="Swvu.liabs." hidden="1">#REF!</definedName>
    <definedName name="Swvu.monthly._.inc._.stmt.">#REF!</definedName>
    <definedName name="Swvu.portrait._.look.">#REF!</definedName>
    <definedName name="Swvu.print." hidden="1">#REF!</definedName>
    <definedName name="Swvu.PRT." hidden="1">#REF!</definedName>
    <definedName name="Swvu.Rate._.Table.">#REF!</definedName>
    <definedName name="Swvu.Revenue.">#REF!</definedName>
    <definedName name="Swvu.SCHEDULE._.A." hidden="1">#REF!</definedName>
    <definedName name="Swvu.SCHEDULE._.B." hidden="1">#REF!</definedName>
    <definedName name="Swvu.stmtops." hidden="1">#REF!</definedName>
    <definedName name="Swvu.Summary." hidden="1">#REF!</definedName>
    <definedName name="Swvu.summary1." hidden="1">#REF!</definedName>
    <definedName name="Swvu.summary2." hidden="1">#REF!</definedName>
    <definedName name="Swvu.summary3." hidden="1">#REF!</definedName>
    <definedName name="Swvu.Sumnpv." hidden="1">#REF!</definedName>
    <definedName name="Swvu.Total._.TFP._.FS.">#REF!</definedName>
    <definedName name="Swvu.trial._.bal." hidden="1">#REF!</definedName>
    <definedName name="SWW_INPUT">#REF!</definedName>
    <definedName name="SX" localSheetId="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1" localSheetId="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2" localSheetId="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3" localSheetId="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4" localSheetId="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BNDDSP">0</definedName>
    <definedName name="SXG">#REF!</definedName>
    <definedName name="sxh" localSheetId="2" hidden="1">{"WACC_clientcopy",#N/A,FALSE,"Inputs";"Beta_clientcopy",#N/A,FALSE,"Inputs";"SCF_clientcopy",#N/A,FALSE,"Inputs";"ProBS_clientcopy",#N/A,FALSE,"Inputs";"BS_clientcopy",#N/A,FALSE,"Inputs";"ProIS_clientcopy",#N/A,FALSE,"Inputs";"IS_clientcopy",#N/A,FALSE,"Inputs";"Ratios_clientcopy",#N/A,FALSE,"Ratios"}</definedName>
    <definedName name="sxh" hidden="1">{"WACC_clientcopy",#N/A,FALSE,"Inputs";"Beta_clientcopy",#N/A,FALSE,"Inputs";"SCF_clientcopy",#N/A,FALSE,"Inputs";"ProBS_clientcopy",#N/A,FALSE,"Inputs";"BS_clientcopy",#N/A,FALSE,"Inputs";"ProIS_clientcopy",#N/A,FALSE,"Inputs";"IS_clientcopy",#N/A,FALSE,"Inputs";"Ratios_clientcopy",#N/A,FALSE,"Ratios"}</definedName>
    <definedName name="sxvfgvbfgvf">#REF!</definedName>
    <definedName name="sxx">#REF!</definedName>
    <definedName name="SY4URR" localSheetId="2" hidden="1">{"Monthly6Q",#N/A,FALSE,"0614ESL"}</definedName>
    <definedName name="SY4URR" hidden="1">{"Monthly6Q",#N/A,FALSE,"0614ESL"}</definedName>
    <definedName name="SY4USTR" localSheetId="2" hidden="1">{"Monthly6Q",#N/A,FALSE,"0614ESL"}</definedName>
    <definedName name="SY4USTR" hidden="1">{"Monthly6Q",#N/A,FALSE,"0614ESL"}</definedName>
    <definedName name="SY5S" localSheetId="2" hidden="1">{"Monthly6Q",#N/A,FALSE,"0614ESL"}</definedName>
    <definedName name="SY5S" hidden="1">{"Monthly6Q",#N/A,FALSE,"0614ESL"}</definedName>
    <definedName name="syfdg">#REF!</definedName>
    <definedName name="SYHSRT" localSheetId="2" hidden="1">{"Monthly6Q",#N/A,FALSE,"0614ESL"}</definedName>
    <definedName name="SYHSRT" hidden="1">{"Monthly6Q",#N/A,FALSE,"0614ESL"}</definedName>
    <definedName name="syn" localSheetId="2" hidden="1">{#N/A,#N/A,FALSE,"Cover";#N/A,#N/A,FALSE,"Assumptions";#N/A,#N/A,FALSE,"Acquirer";#N/A,#N/A,FALSE,"Target";#N/A,#N/A,FALSE,"Income Statement";#N/A,#N/A,FALSE,"Summary Tables"}</definedName>
    <definedName name="SYN">#REF!</definedName>
    <definedName name="SYN0">#REF!</definedName>
    <definedName name="Synergies">#REF!</definedName>
    <definedName name="SYR" localSheetId="2" hidden="1">{"Monthly6Q",#N/A,FALSE,"0614ESL"}</definedName>
    <definedName name="SYR" hidden="1">{"Monthly6Q",#N/A,FALSE,"0614ESL"}</definedName>
    <definedName name="System_Bonus">#REF!</definedName>
    <definedName name="SystemNames">#REF!</definedName>
    <definedName name="SYSUTYS" localSheetId="2" hidden="1">{"Monthly6Q",#N/A,FALSE,"0614ESL"}</definedName>
    <definedName name="SYSUTYS" hidden="1">{"Monthly6Q",#N/A,FALSE,"0614ESL"}</definedName>
    <definedName name="SYUYT" localSheetId="2" hidden="1">{"Monthly6Q",#N/A,FALSE,"0614ESL"}</definedName>
    <definedName name="SYUYT" hidden="1">{"Monthly6Q",#N/A,FALSE,"0614ESL"}</definedName>
    <definedName name="sz" localSheetId="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fds" hidden="1">#REF!</definedName>
    <definedName name="SZTKZKL" hidden="1">#REF!</definedName>
    <definedName name="szx" localSheetId="2" hidden="1">{"LAPO2N2",#N/A,FALSE,"CM"}</definedName>
    <definedName name="szx" hidden="1">{"LAPO2N2",#N/A,FALSE,"CM"}</definedName>
    <definedName name="t" localSheetId="2" hidden="1">{#N/A,#N/A,TRUE,"Sheet1 (2)";#N/A,#N/A,TRUE,"Sheet1 (3)";#N/A,#N/A,TRUE,"Sheet1 (4)";#N/A,#N/A,TRUE,"Sheet1 (5)";#N/A,#N/A,TRUE,"Sheet1 (8)";#N/A,#N/A,TRUE,"Sheet1 (9)";#N/A,#N/A,TRUE,"Sheet1 (10)";#N/A,#N/A,TRUE,"Sheet1 (6)";#N/A,#N/A,TRUE,"Sheet1 (7)";#N/A,#N/A,TRUE,"Sheet1 (11)";#N/A,#N/A,TRUE,"Sheet2 (2)";#N/A,#N/A,TRUE,"Sheet3 (2)";#N/A,#N/A,TRUE,"Sheet4 (2)";#N/A,#N/A,TRUE,"Sheet9 (2)";#N/A,#N/A,TRUE,"Sheet8 (2)";#N/A,#N/A,TRUE,"Sheet7 (2)";#N/A,#N/A,TRUE,"Sheet5 (2)";#N/A,#N/A,TRUE,"Sheet2 (3)";#N/A,#N/A,TRUE,"Sheet6 (2)";#N/A,#N/A,TRUE,"Sheet 6A";#N/A,#N/A,TRUE,"Sheet2 (4)";#N/A,#N/A,TRUE,"Sheet2 (5)";#N/A,#N/A,TRUE,"Sheet3 (3)";#N/A,#N/A,TRUE,"Sheet3 (4)";#N/A,#N/A,TRUE,"Sheet4 (3)";#N/A,#N/A,TRUE,"Sheet4 (4)";#N/A,#N/A,TRUE,"Sheet8 (3)";#N/A,#N/A,TRUE,"Sheet8 (4)";#N/A,#N/A,TRUE,"Sheet5 (3)";#N/A,#N/A,TRUE,"Sheet5 (4)";#N/A,#N/A,TRUE,"Sheet10 (2)";#N/A,#N/A,TRUE,"Sheet7 (3)";#N/A,#N/A,TRUE,"Sheet6 (3)";#N/A,#N/A,TRUE,"Sheet5 (5)";#N/A,#N/A,TRUE,"Sheet9 (3)";#N/A,#N/A,TRUE,"Sheet4 (5)";#N/A,#N/A,TRUE,"Sheet12 (2)";#N/A,#N/A,TRUE,"Sheet11 (2)";#N/A,#N/A,TRUE,"Sheet13 (2)";#N/A,#N/A,TRUE,"Sheet14 (2)";#N/A,#N/A,TRUE,"Sheet15 (2)";#N/A,#N/A,TRUE,"Sheet16 (2)";#N/A,#N/A,TRUE,"Sheet1 (12)";#N/A,#N/A,TRUE,"Sheet3 (5)";#N/A,#N/A,TRUE,"Sheet7 (4)";#N/A,#N/A,TRUE,"Sheet2 (6)";#N/A,#N/A,TRUE,"sheet1 (13)";#N/A,#N/A,TRUE,"sheet2 (7)";#N/A,#N/A,TRUE,"sheet10 (3)";#N/A,#N/A,TRUE,"sheet11 (3)";#N/A,#N/A,TRUE,"sheet3 (6)";#N/A,#N/A,TRUE,"sheet4 (6)";#N/A,#N/A,TRUE,"sheet5 (6)";#N/A,#N/A,TRUE,"sheet6 (4)";#N/A,#N/A,TRUE,"sheet7 (5)";#N/A,#N/A,TRUE,"sheet8 (5)";#N/A,#N/A,TRUE,"sheet9 (4)";#N/A,#N/A,TRUE,"Sheet1 (14)";#N/A,#N/A,TRUE,"Sheet2 (8)";#N/A,#N/A,TRUE,"Sheet3 (8)";#N/A,#N/A,TRUE,"Sheet3 (7)";#N/A,#N/A,TRUE,"Sheet4 (7)";#N/A,#N/A,TRUE,"Sheet5 (7)";#N/A,#N/A,TRUE,"Sheet6 (5)";#N/A,#N/A,TRUE,"Sheet1";#N/A,#N/A,TRUE,"Sheet2"}</definedName>
    <definedName name="t">{"'下期集計（10.27迄・速報値）'!$Q$16"}</definedName>
    <definedName name="t.2" localSheetId="2" hidden="1">{#N/A,#N/A,FALSE,"Umsatz EO BP";#N/A,#N/A,FALSE,"Umsatz EO OP";#N/A,#N/A,FALSE,"ER EO BP";#N/A,#N/A,FALSE,"ER EO OP";#N/A,#N/A,FALSE,"EA EO (2)";#N/A,#N/A,FALSE,"EA EO";#N/A,#N/A,FALSE,"EA EO (3)";#N/A,#N/A,FALSE,"EA EO (4)";#N/A,#N/A,FALSE,"KA EO  (2)";#N/A,#N/A,FALSE,"KA EO";#N/A,#N/A,FALSE,"KA EO  (3)";#N/A,#N/A,FALSE,"KA EO (4)"}</definedName>
    <definedName name="t.2" hidden="1">{#N/A,#N/A,FALSE,"Umsatz EO BP";#N/A,#N/A,FALSE,"Umsatz EO OP";#N/A,#N/A,FALSE,"ER EO BP";#N/A,#N/A,FALSE,"ER EO OP";#N/A,#N/A,FALSE,"EA EO (2)";#N/A,#N/A,FALSE,"EA EO";#N/A,#N/A,FALSE,"EA EO (3)";#N/A,#N/A,FALSE,"EA EO (4)";#N/A,#N/A,FALSE,"KA EO  (2)";#N/A,#N/A,FALSE,"KA EO";#N/A,#N/A,FALSE,"KA EO  (3)";#N/A,#N/A,FALSE,"KA EO (4)"}</definedName>
    <definedName name="t.5"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_1" hidden="1">{"'下期集計（10.27迄・速報値）'!$Q$16"}</definedName>
    <definedName name="T_M_Activity_Gross_Profit">#REF!</definedName>
    <definedName name="T_PercentRevenue">#REF!</definedName>
    <definedName name="t2_1" localSheetId="2" hidden="1">{"'Sheet1'!$A$5:$G$42"}</definedName>
    <definedName name="t2_1" hidden="1">{"'Sheet1'!$A$5:$G$42"}</definedName>
    <definedName name="t24t" localSheetId="2" hidden="1">{#N/A,#N/A,TRUE,"Cover";#N/A,#N/A,TRUE,"BS";#N/A,#N/A,TRUE,"BS (2)";#N/A,#N/A,TRUE,"BS (3)";#N/A,#N/A,TRUE,"Supp Info-BS";#N/A,#N/A,TRUE,"IS";#N/A,#N/A,TRUE,"IS (2)";#N/A,#N/A,TRUE,"IS (3)";#N/A,#N/A,TRUE,"Supp Info-IS";#N/A,#N/A,TRUE,"CF";#N/A,#N/A,TRUE,"Supp Info-CF";#N/A,#N/A,TRUE,"SH";#N/A,#N/A,TRUE,"Supp Info-SH"}</definedName>
    <definedName name="t24t" hidden="1">{#N/A,#N/A,TRUE,"Cover";#N/A,#N/A,TRUE,"BS";#N/A,#N/A,TRUE,"BS (2)";#N/A,#N/A,TRUE,"BS (3)";#N/A,#N/A,TRUE,"Supp Info-BS";#N/A,#N/A,TRUE,"IS";#N/A,#N/A,TRUE,"IS (2)";#N/A,#N/A,TRUE,"IS (3)";#N/A,#N/A,TRUE,"Supp Info-IS";#N/A,#N/A,TRUE,"CF";#N/A,#N/A,TRUE,"Supp Info-CF";#N/A,#N/A,TRUE,"SH";#N/A,#N/A,TRUE,"Supp Info-SH"}</definedName>
    <definedName name="T2Tprice">#REF!</definedName>
    <definedName name="t6ujru" localSheetId="2" hidden="1">{"Full-model",#N/A,FALSE,"ProForma-ASPT"}</definedName>
    <definedName name="t6ujru" hidden="1">{"Full-model",#N/A,FALSE,"ProForma-ASPT"}</definedName>
    <definedName name="t6uky" localSheetId="2" hidden="1">{"Full-model",#N/A,FALSE,"ProForma-ASPT"}</definedName>
    <definedName name="t6uky" hidden="1">{"Full-model",#N/A,FALSE,"ProForma-ASPT"}</definedName>
    <definedName name="ta" localSheetId="2" hidden="1">{"WACC_clientcopy",#N/A,FALSE,"Inputs";"Beta_clientcopy",#N/A,FALSE,"Inputs";"SCF_clientcopy",#N/A,FALSE,"Inputs";"ProBS_clientcopy",#N/A,FALSE,"Inputs";"BS_clientcopy",#N/A,FALSE,"Inputs";"ProIS_clientcopy",#N/A,FALSE,"Inputs";"IS_clientcopy",#N/A,FALSE,"Inputs";"Ratios_clientcopy",#N/A,FALSE,"Ratios"}</definedName>
    <definedName name="ta" hidden="1">{"WACC_clientcopy",#N/A,FALSE,"Inputs";"Beta_clientcopy",#N/A,FALSE,"Inputs";"SCF_clientcopy",#N/A,FALSE,"Inputs";"ProBS_clientcopy",#N/A,FALSE,"Inputs";"BS_clientcopy",#N/A,FALSE,"Inputs";"ProIS_clientcopy",#N/A,FALSE,"Inputs";"IS_clientcopy",#N/A,FALSE,"Inputs";"Ratios_clientcopy",#N/A,FALSE,"Ratios"}</definedName>
    <definedName name="TAB">#REF!</definedName>
    <definedName name="Tab1.">#REF!</definedName>
    <definedName name="Tab2Cat">#REF!</definedName>
    <definedName name="TABL_COM">#REF!</definedName>
    <definedName name="TABL_EX">#REF!</definedName>
    <definedName name="TABL_JSD">#REF!</definedName>
    <definedName name="TABL_PRFD">#REF!</definedName>
    <definedName name="TABL_SSN">#REF!</definedName>
    <definedName name="tabla">#REF!</definedName>
    <definedName name="TABLA1">#REF!</definedName>
    <definedName name="tablaclase">#REF!</definedName>
    <definedName name="tablapoblación">#REF!</definedName>
    <definedName name="tablaposición">#REF!</definedName>
    <definedName name="tablapresentadopor">#REF!</definedName>
    <definedName name="tablaresultado">#REF!</definedName>
    <definedName name="tablaresultado2">#REF!</definedName>
    <definedName name="Table" hidden="1">#REF!</definedName>
    <definedName name="table_06">#REF!</definedName>
    <definedName name="Table_Ending" localSheetId="2">OFFSET('Consulting Rev_Backlog'!_div203,_51__123Graph_ECHART_7,0)</definedName>
    <definedName name="Table_Ending">OFFSET(__93_____123Graph_ACHART_7,_51__123Graph_ECHART_7,0)</definedName>
    <definedName name="table1">#REF!</definedName>
    <definedName name="Table1.">#REF!</definedName>
    <definedName name="table2" hidden="1">#REF!</definedName>
    <definedName name="table3">#REF!</definedName>
    <definedName name="Tableau_CAGR">#REF!</definedName>
    <definedName name="Tableau_Marges">#REF!</definedName>
    <definedName name="Tableau_Multiples">#REF!</definedName>
    <definedName name="TableName">"Dummy"</definedName>
    <definedName name="tableold" hidden="1">#REF!</definedName>
    <definedName name="tableoutold" hidden="1">#REF!</definedName>
    <definedName name="Tables" localSheetId="2" hidden="1">{"sales",#N/A,FALSE,"Sales";"sales existing",#N/A,FALSE,"Sales";"sales rd1",#N/A,FALSE,"Sales";"sales rd2",#N/A,FALSE,"Sales"}</definedName>
    <definedName name="Tables" hidden="1">{"sales",#N/A,FALSE,"Sales";"sales existing",#N/A,FALSE,"Sales";"sales rd1",#N/A,FALSE,"Sales";"sales rd2",#N/A,FALSE,"Sales"}</definedName>
    <definedName name="tabletest">#REF!</definedName>
    <definedName name="TabStop1" hidden="1">"&lt;TSL*0.8,C*1.1+7,C*1.1+12,C*0.8,C*1.3,C*0.8+9,C*1.3+12,C*1.1+12,C*1,C*1,C*1,C*1,C*1,C*0.8&gt;"</definedName>
    <definedName name="TabStop2" hidden="1">"&lt;TSL*0.8,C*1.1+7,C*1.1+12,C*0.8,C*1.3,C*0.8+9,C*1.3+12,C*2+12,C*1,C*1,C*1,C*1,C*0.8&gt;"</definedName>
    <definedName name="TabStop3" hidden="1">"&lt;TSL*0.8,C*1.1+7,C*1.1+12,C*0.8,C*1.3,C*0.8+9,C*1.3+12,C*1.1+12,C*1,C*1,C*1,C*1,C*1,C*0.8&gt;"</definedName>
    <definedName name="TabStop4" hidden="1">"&lt;TSL*0.7,R*1+9,R*1+12,C*0.8,R*1.1+11,C*0.8,R*1.2+12,R*1+13,R*0.9,R*1,R*1,R*1,R*1,R*0.8&gt;"</definedName>
    <definedName name="TacticalBuyer">#REF!</definedName>
    <definedName name="tai.v4" localSheetId="2" hidden="1">{#N/A,#N/A,FALSE,"Umsatz EO BP";#N/A,#N/A,FALSE,"Umsatz EO OP";#N/A,#N/A,FALSE,"ER EO BP";#N/A,#N/A,FALSE,"ER EO OP";#N/A,#N/A,FALSE,"EA EO (2)";#N/A,#N/A,FALSE,"EA EO";#N/A,#N/A,FALSE,"EA EO (3)";#N/A,#N/A,FALSE,"EA EO (4)";#N/A,#N/A,FALSE,"KA EO  (2)";#N/A,#N/A,FALSE,"KA EO";#N/A,#N/A,FALSE,"KA EO  (3)";#N/A,#N/A,FALSE,"KA EO (4)"}</definedName>
    <definedName name="tai.v4" hidden="1">{#N/A,#N/A,FALSE,"Umsatz EO BP";#N/A,#N/A,FALSE,"Umsatz EO OP";#N/A,#N/A,FALSE,"ER EO BP";#N/A,#N/A,FALSE,"ER EO OP";#N/A,#N/A,FALSE,"EA EO (2)";#N/A,#N/A,FALSE,"EA EO";#N/A,#N/A,FALSE,"EA EO (3)";#N/A,#N/A,FALSE,"EA EO (4)";#N/A,#N/A,FALSE,"KA EO  (2)";#N/A,#N/A,FALSE,"KA EO";#N/A,#N/A,FALSE,"KA EO  (3)";#N/A,#N/A,FALSE,"KA EO (4)"}</definedName>
    <definedName name="Tail.2" localSheetId="2" hidden="1">{#N/A,#N/A,FALSE,"KA CH  (2)"}</definedName>
    <definedName name="Tail.2" hidden="1">{#N/A,#N/A,FALSE,"KA CH  (2)"}</definedName>
    <definedName name="tan" localSheetId="2"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tan"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Tangible" localSheetId="2" hidden="1">{"WACC_filecopy",#N/A,FALSE,"Inputs";"Beta_filecopy",#N/A,FALSE,"Inputs";"SCF_filecopy",#N/A,FALSE,"Inputs";"ProBS_filecopy",#N/A,FALSE,"Inputs";"BS_filecopy",#N/A,FALSE,"Inputs";"ProIS_filecopy",#N/A,FALSE,"Inputs";"IS_filecopy",#N/A,FALSE,"Inputs"}</definedName>
    <definedName name="Tangible" hidden="1">{"WACC_filecopy",#N/A,FALSE,"Inputs";"Beta_filecopy",#N/A,FALSE,"Inputs";"SCF_filecopy",#N/A,FALSE,"Inputs";"ProBS_filecopy",#N/A,FALSE,"Inputs";"BS_filecopy",#N/A,FALSE,"Inputs";"ProIS_filecopy",#N/A,FALSE,"Inputs";"IS_filecopy",#N/A,FALSE,"Inputs"}</definedName>
    <definedName name="TangibleBook">#REF!</definedName>
    <definedName name="tar">#REF!</definedName>
    <definedName name="Taratec_Value">#REF!</definedName>
    <definedName name="Targ1">#REF!</definedName>
    <definedName name="Target">#REF!</definedName>
    <definedName name="Target_Shares_Vested_After_Acceleration" localSheetId="2">OFFSET(_bdm.94C662853B404CF9861983DB28AB794C.edm,1,0,_51__123Graph_ECHART_7)</definedName>
    <definedName name="Target_Shares_Vested_After_Acceleration">OFFSET(__123Graph_ASALESTREND,1,0,_51__123Graph_ECHART_7)</definedName>
    <definedName name="target1">#REF!</definedName>
    <definedName name="target2">#REF!</definedName>
    <definedName name="TargetDCF2" localSheetId="2" hidden="1">{#N/A,#N/A,FALSE,"Sheet1"}</definedName>
    <definedName name="TargetDCF2" hidden="1">{#N/A,#N/A,FALSE,"Sheet1"}</definedName>
    <definedName name="TargetDCF2_1" localSheetId="2" hidden="1">{#N/A,#N/A,FALSE,"Sheet1"}</definedName>
    <definedName name="TargetDCF2_1" hidden="1">{#N/A,#N/A,FALSE,"Sheet1"}</definedName>
    <definedName name="TargetDCF2_2" localSheetId="2" hidden="1">{#N/A,#N/A,FALSE,"Sheet1"}</definedName>
    <definedName name="TargetDCF2_2" hidden="1">{#N/A,#N/A,FALSE,"Sheet1"}</definedName>
    <definedName name="TargetDCF2_3" localSheetId="2" hidden="1">{#N/A,#N/A,FALSE,"Sheet1"}</definedName>
    <definedName name="TargetDCF2_3" hidden="1">{#N/A,#N/A,FALSE,"Sheet1"}</definedName>
    <definedName name="TargetDCF2_4" localSheetId="2" hidden="1">{#N/A,#N/A,FALSE,"Sheet1"}</definedName>
    <definedName name="TargetDCF2_4" hidden="1">{#N/A,#N/A,FALSE,"Sheet1"}</definedName>
    <definedName name="TargetLboProjection">#REF!</definedName>
    <definedName name="targetq">#REF!</definedName>
    <definedName name="targets3" localSheetId="2" hidden="1">{"'NWC03'!$C$81"}</definedName>
    <definedName name="targets3" hidden="1">{"'NWC03'!$C$81"}</definedName>
    <definedName name="targets4" localSheetId="2" hidden="1">{"'NWC03'!$C$81"}</definedName>
    <definedName name="targets4" hidden="1">{"'NWC03'!$C$81"}</definedName>
    <definedName name="tarnetdebt">#REF!</definedName>
    <definedName name="tarnetdebtfn">#REF!</definedName>
    <definedName name="tarnetdebtltm">#REF!</definedName>
    <definedName name="TarTaxRate">#REF!</definedName>
    <definedName name="tax" localSheetId="2">#REF!</definedName>
    <definedName name="tax" hidden="1">{#N/A,#N/A,FALSE,"Australia";#N/A,#N/A,FALSE,"Austria";#N/A,#N/A,FALSE,"Belgium";#N/A,#N/A,FALSE,"Canada";#N/A,#N/A,FALSE,"France";#N/A,#N/A,FALSE,"Germany";#N/A,#N/A,FALSE,"Hong Kong";#N/A,#N/A,FALSE,"Italy";#N/A,#N/A,FALSE,"Japan";#N/A,#N/A,FALSE,"Korea";#N/A,#N/A,FALSE,"Mexico";#N/A,#N/A,FALSE,"Poland";#N/A,#N/A,FALSE,"Spain";#N/A,#N/A,FALSE,"Switzerland";#N/A,#N/A,FALSE,"UK"}</definedName>
    <definedName name="Tax_Equalization">#REF!</definedName>
    <definedName name="Tax_Rate">#REF!</definedName>
    <definedName name="Tax_rate_for_WACC">#REF!</definedName>
    <definedName name="TaxAcc">#REF!</definedName>
    <definedName name="taxAdminPointsNeeded">#REF!</definedName>
    <definedName name="TAXamt">#REF!</definedName>
    <definedName name="taxCollectionRatio">#REF!</definedName>
    <definedName name="taxdep">#REF!</definedName>
    <definedName name="Taxes">#REF!</definedName>
    <definedName name="Taxes___HC">"ssflat"</definedName>
    <definedName name="TAXfed">#REF!</definedName>
    <definedName name="TaxLosses">#REF!</definedName>
    <definedName name="taxol" localSheetId="2" hidden="1">{#N/A,#N/A,FALSE,"Pharm";#N/A,#N/A,FALSE,"WWCM"}</definedName>
    <definedName name="taxol" hidden="1">{#N/A,#N/A,FALSE,"Pharm";#N/A,#N/A,FALSE,"WWCM"}</definedName>
    <definedName name="taxol_1" localSheetId="2" hidden="1">{#N/A,#N/A,FALSE,"Pharm";#N/A,#N/A,FALSE,"WWCM"}</definedName>
    <definedName name="taxol_1" hidden="1">{#N/A,#N/A,FALSE,"Pharm";#N/A,#N/A,FALSE,"WWCM"}</definedName>
    <definedName name="taxol_2" localSheetId="2" hidden="1">{#N/A,#N/A,FALSE,"Pharm";#N/A,#N/A,FALSE,"WWCM"}</definedName>
    <definedName name="taxol_2" hidden="1">{#N/A,#N/A,FALSE,"Pharm";#N/A,#N/A,FALSE,"WWCM"}</definedName>
    <definedName name="taxol_3" localSheetId="2" hidden="1">{#N/A,#N/A,FALSE,"Pharm";#N/A,#N/A,FALSE,"WWCM"}</definedName>
    <definedName name="taxol_3" hidden="1">{#N/A,#N/A,FALSE,"Pharm";#N/A,#N/A,FALSE,"WWCM"}</definedName>
    <definedName name="taxol_4" localSheetId="2" hidden="1">{#N/A,#N/A,FALSE,"Pharm";#N/A,#N/A,FALSE,"WWCM"}</definedName>
    <definedName name="taxol_4" hidden="1">{#N/A,#N/A,FALSE,"Pharm";#N/A,#N/A,FALSE,"WWCM"}</definedName>
    <definedName name="taxpay">#REF!</definedName>
    <definedName name="taxpaypm">#REF!</definedName>
    <definedName name="Taxpb" hidden="1">#REF!</definedName>
    <definedName name="taxr">#REF!</definedName>
    <definedName name="TaxRate">#REF!</definedName>
    <definedName name="TAXRATE2002">#REF!</definedName>
    <definedName name="TAXRATE2003">#REF!</definedName>
    <definedName name="TAXRATE2004">#REF!</definedName>
    <definedName name="TAXRATE2005">#REF!</definedName>
    <definedName name="TAXstate">#REF!</definedName>
    <definedName name="taxytd">#REF!</definedName>
    <definedName name="tb" localSheetId="2" hidden="1">{#N/A,#N/A,FALSE,"Value Fcst";#N/A,#N/A,FALSE,"R Stock -Base";#N/A,#N/A,FALSE,"R Stock-Upside";#N/A,#N/A,FALSE,"Options-Base";#N/A,#N/A,FALSE,"Options- Upside";#N/A,#N/A,FALSE,"NonQual";#N/A,#N/A,FALSE,"Totals"}</definedName>
    <definedName name="tb" hidden="1">{#N/A,#N/A,FALSE,"Value Fcst";#N/A,#N/A,FALSE,"R Stock -Base";#N/A,#N/A,FALSE,"R Stock-Upside";#N/A,#N/A,FALSE,"Options-Base";#N/A,#N/A,FALSE,"Options- Upside";#N/A,#N/A,FALSE,"NonQual";#N/A,#N/A,FALSE,"Totals"}</definedName>
    <definedName name="TB_April03CU">#REF!</definedName>
    <definedName name="TB_Aug03CU">#REF!</definedName>
    <definedName name="TB_Dec0205">#REF!</definedName>
    <definedName name="TB_Dec3003CU">#REF!</definedName>
    <definedName name="TB_Dec31CU">#REF!</definedName>
    <definedName name="TB_Fe02CU">#REF!</definedName>
    <definedName name="TB_Feb03CU">#REF!</definedName>
    <definedName name="TB_Jan02CU">#REF!</definedName>
    <definedName name="TB_Jan03CU">#REF!</definedName>
    <definedName name="TB_Jan05CU">#REF!</definedName>
    <definedName name="TB_Jul03CU">#REF!</definedName>
    <definedName name="TB_Jun03CU">#REF!</definedName>
    <definedName name="TB_Ma02CU">#REF!</definedName>
    <definedName name="TB_Mar03CU">#REF!</definedName>
    <definedName name="TB_May03CU">#REF!</definedName>
    <definedName name="TB_Nov02CU">#REF!</definedName>
    <definedName name="TB_Nov03CU">#REF!</definedName>
    <definedName name="TB_Oct03CU">#REF!</definedName>
    <definedName name="TB_Sep03CU">#REF!</definedName>
    <definedName name="TBA" localSheetId="2" hidden="1">{#N/A,#N/A,FALSE,"Template"}</definedName>
    <definedName name="TBA" hidden="1">{#N/A,#N/A,FALSE,"Template"}</definedName>
    <definedName name="tbbbbbbbbbbbbbbb" localSheetId="2"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tbbbbbbbbbbbbbbb"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tberd">#REF!</definedName>
    <definedName name="Tbl_Acct">#REF!</definedName>
    <definedName name="Tbl_Bonus">#REF!</definedName>
    <definedName name="tbl_demographics_power_systems_05_09">#REF!</definedName>
    <definedName name="tbl_ProdInfo" hidden="1">#REF!</definedName>
    <definedName name="Tbl_Salaries">#REF!</definedName>
    <definedName name="tblForecastByMagCode">#REF!</definedName>
    <definedName name="TBM_PercentRevenue">#REF!</definedName>
    <definedName name="TBNAME">#REF!</definedName>
    <definedName name="TBNUMBER">#REF!</definedName>
    <definedName name="TCACP">#N/A</definedName>
    <definedName name="TCAP">#N/A</definedName>
    <definedName name="tcase">#REF!</definedName>
    <definedName name="TCATP">#N/A</definedName>
    <definedName name="TCG" localSheetId="2" hidden="1">{#N/A,#N/A,FALSE,"PROJPACK"}</definedName>
    <definedName name="TCG" hidden="1">{#N/A,#N/A,FALSE,"PROJPACK"}</definedName>
    <definedName name="tcname">#REF!</definedName>
    <definedName name="td" localSheetId="2" hidden="1">{"QTR_ACT",#N/A,FALSE,"PROP_PBIT_DEV_Q3";"QTR_BUD",#N/A,FALSE,"PROP_PBIT_DEV_Q3";"YTD_BUD",#N/A,FALSE,"PROP_PBIT_DEV_Q3";"YTD_ACT",#N/A,FALSE,"PROP_PBIT_DEV_Q3";"FY95 SNAP3",#N/A,FALSE,"PROP_PBIT_DEV_Q3";"FY95_BUD",#N/A,FALSE,"PROP_PBIT_DEV_Q3";"FY96_BUD",#N/A,FALSE,"PROP_PBIT_DEV_Q3"}</definedName>
    <definedName name="td" hidden="1">{"QTR_ACT",#N/A,FALSE,"PROP_PBIT_DEV_Q3";"QTR_BUD",#N/A,FALSE,"PROP_PBIT_DEV_Q3";"YTD_BUD",#N/A,FALSE,"PROP_PBIT_DEV_Q3";"YTD_ACT",#N/A,FALSE,"PROP_PBIT_DEV_Q3";"FY95 SNAP3",#N/A,FALSE,"PROP_PBIT_DEV_Q3";"FY95_BUD",#N/A,FALSE,"PROP_PBIT_DEV_Q3";"FY96_BUD",#N/A,FALSE,"PROP_PBIT_DEV_Q3"}</definedName>
    <definedName name="Tdate">#REF!</definedName>
    <definedName name="tdc" localSheetId="2" hidden="1">{"'April 24'!$J$11"}</definedName>
    <definedName name="tdc" hidden="1">{"'April 24'!$J$11"}</definedName>
    <definedName name="tdep">#REF!</definedName>
    <definedName name="tdga">#REF!</definedName>
    <definedName name="tdgfn" hidden="1">#REF!</definedName>
    <definedName name="tdgm">#REF!</definedName>
    <definedName name="tdiscconvention">#REF!</definedName>
    <definedName name="TDM">"[TDM]"</definedName>
    <definedName name="tdshares">#REF!</definedName>
    <definedName name="tdyj" localSheetId="2" hidden="1">{"PAGE1",#N/A,FALSE,"Consolidation";"PAGE2",#N/A,FALSE,"Consolidation";"PAGE3",#N/A,FALSE,"Consolidation";"PAGE4",#N/A,FALSE,"Consolidation";"PAGE5",#N/A,FALSE,"Consolidation";"PAGE6",#N/A,FALSE,"Consolidation";"PAGE7",#N/A,FALSE,"Consolidation"}</definedName>
    <definedName name="tdyj" hidden="1">{"PAGE1",#N/A,FALSE,"Consolidation";"PAGE2",#N/A,FALSE,"Consolidation";"PAGE3",#N/A,FALSE,"Consolidation";"PAGE4",#N/A,FALSE,"Consolidation";"PAGE5",#N/A,FALSE,"Consolidation";"PAGE6",#N/A,FALSE,"Consolidation";"PAGE7",#N/A,FALSE,"Consolidation"}</definedName>
    <definedName name="tdyj_1" localSheetId="2" hidden="1">{"PAGE1",#N/A,FALSE,"Consolidation";"PAGE2",#N/A,FALSE,"Consolidation";"PAGE3",#N/A,FALSE,"Consolidation";"PAGE4",#N/A,FALSE,"Consolidation";"PAGE5",#N/A,FALSE,"Consolidation";"PAGE6",#N/A,FALSE,"Consolidation";"PAGE7",#N/A,FALSE,"Consolidation"}</definedName>
    <definedName name="tdyj_1" hidden="1">{"PAGE1",#N/A,FALSE,"Consolidation";"PAGE2",#N/A,FALSE,"Consolidation";"PAGE3",#N/A,FALSE,"Consolidation";"PAGE4",#N/A,FALSE,"Consolidation";"PAGE5",#N/A,FALSE,"Consolidation";"PAGE6",#N/A,FALSE,"Consolidation";"PAGE7",#N/A,FALSE,"Consolidation"}</definedName>
    <definedName name="te" localSheetId="2" hidden="1">{"pro_view",#N/A,FALSE,"EEFSNAP2";"rep_view",#N/A,FALSE,"EEFSNAP2"}</definedName>
    <definedName name="te" hidden="1">{"pro_view",#N/A,FALSE,"EEFSNAP2";"rep_view",#N/A,FALSE,"EEFSNAP2"}</definedName>
    <definedName name="team" localSheetId="2" hidden="1">{"'1-TheatreBkgs'!$A$1:$L$102"}</definedName>
    <definedName name="team" hidden="1">{"'1-TheatreBkgs'!$A$1:$L$102"}</definedName>
    <definedName name="tearsheet"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earshee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earsheet_1"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earsheet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ech"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Tech"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Technicians">#REF!</definedName>
    <definedName name="technology">#REF!</definedName>
    <definedName name="TechpHrs">#REF!</definedName>
    <definedName name="techplacement">#REF!</definedName>
    <definedName name="techservices2">#REF!</definedName>
    <definedName name="techservicesytd">#REF!</definedName>
    <definedName name="TECNOFIBRAS" hidden="1">{"'PXR_6500'!$A$1:$I$124"}</definedName>
    <definedName name="TECNOFIBRAS2" hidden="1">{"'PXR_6500'!$A$1:$I$124"}</definedName>
    <definedName name="teee" hidden="1">{#N/A,#N/A,FALSE,"Assumptions";#N/A,#N/A,FALSE,"Volumes";#N/A,#N/A,FALSE,"Pricing";#N/A,#N/A,FALSE,"Variable Cost";#N/A,#N/A,FALSE,"Investment";#N/A,#N/A,FALSE,"Profitability";#N/A,#N/A,FALSE,"Business Comparison"}</definedName>
    <definedName name="teee_1" hidden="1">{#N/A,#N/A,FALSE,"Assumptions";#N/A,#N/A,FALSE,"Volumes";#N/A,#N/A,FALSE,"Pricing";#N/A,#N/A,FALSE,"Variable Cost";#N/A,#N/A,FALSE,"Investment";#N/A,#N/A,FALSE,"Profitability";#N/A,#N/A,FALSE,"Business Comparison"}</definedName>
    <definedName name="teee_2" hidden="1">{#N/A,#N/A,FALSE,"Assumptions";#N/A,#N/A,FALSE,"Volumes";#N/A,#N/A,FALSE,"Pricing";#N/A,#N/A,FALSE,"Variable Cost";#N/A,#N/A,FALSE,"Investment";#N/A,#N/A,FALSE,"Profitability";#N/A,#N/A,FALSE,"Business Comparison"}</definedName>
    <definedName name="Teleh" localSheetId="2" hidden="1">{#N/A,#N/A,FALSE,"Summary"}</definedName>
    <definedName name="Teleh" hidden="1">{#N/A,#N/A,FALSE,"Summary"}</definedName>
    <definedName name="Tem" localSheetId="2" hidden="1">{#N/A,#N/A,FALSE,"Pharm";#N/A,#N/A,FALSE,"WWCM"}</definedName>
    <definedName name="Tem" hidden="1">{#N/A,#N/A,FALSE,"Pharm";#N/A,#N/A,FALSE,"WWCM"}</definedName>
    <definedName name="Tem_1" localSheetId="2" hidden="1">{#N/A,#N/A,FALSE,"Pharm";#N/A,#N/A,FALSE,"WWCM"}</definedName>
    <definedName name="Tem_1" hidden="1">{#N/A,#N/A,FALSE,"Pharm";#N/A,#N/A,FALSE,"WWCM"}</definedName>
    <definedName name="Tem_2" localSheetId="2" hidden="1">{#N/A,#N/A,FALSE,"Pharm";#N/A,#N/A,FALSE,"WWCM"}</definedName>
    <definedName name="Tem_2" hidden="1">{#N/A,#N/A,FALSE,"Pharm";#N/A,#N/A,FALSE,"WWCM"}</definedName>
    <definedName name="Tem_3" localSheetId="2" hidden="1">{#N/A,#N/A,FALSE,"Pharm";#N/A,#N/A,FALSE,"WWCM"}</definedName>
    <definedName name="Tem_3" hidden="1">{#N/A,#N/A,FALSE,"Pharm";#N/A,#N/A,FALSE,"WWCM"}</definedName>
    <definedName name="Tem_4" localSheetId="2" hidden="1">{#N/A,#N/A,FALSE,"Pharm";#N/A,#N/A,FALSE,"WWCM"}</definedName>
    <definedName name="Tem_4" hidden="1">{#N/A,#N/A,FALSE,"Pharm";#N/A,#N/A,FALSE,"WWCM"}</definedName>
    <definedName name="TEMP" localSheetId="2" hidden="1">{"PAGE 1",#N/A,FALSE,"WEST_OT"}</definedName>
    <definedName name="TEMP" hidden="1">{"PAGE 1",#N/A,FALSE,"WEST_OT"}</definedName>
    <definedName name="temp_1"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_2" localSheetId="2" hidden="1">{#N/A,#N/A,FALSE,"Assessment";#N/A,#N/A,FALSE,"Staffing";#N/A,#N/A,FALSE,"Hires";#N/A,#N/A,FALSE,"Assumptions"}</definedName>
    <definedName name="Temp_2" hidden="1">{#N/A,#N/A,FALSE,"Assessment";#N/A,#N/A,FALSE,"Staffing";#N/A,#N/A,FALSE,"Hires";#N/A,#N/A,FALSE,"Assumptions"}</definedName>
    <definedName name="Temp_2_1" localSheetId="2" hidden="1">{#N/A,#N/A,FALSE,"Assessment";#N/A,#N/A,FALSE,"Staffing";#N/A,#N/A,FALSE,"Hires";#N/A,#N/A,FALSE,"Assumptions"}</definedName>
    <definedName name="Temp_2_1" hidden="1">{#N/A,#N/A,FALSE,"Assessment";#N/A,#N/A,FALSE,"Staffing";#N/A,#N/A,FALSE,"Hires";#N/A,#N/A,FALSE,"Assumptions"}</definedName>
    <definedName name="Temp_2_2" localSheetId="2" hidden="1">{#N/A,#N/A,FALSE,"Assessment";#N/A,#N/A,FALSE,"Staffing";#N/A,#N/A,FALSE,"Hires";#N/A,#N/A,FALSE,"Assumptions"}</definedName>
    <definedName name="Temp_2_2" hidden="1">{#N/A,#N/A,FALSE,"Assessment";#N/A,#N/A,FALSE,"Staffing";#N/A,#N/A,FALSE,"Hires";#N/A,#N/A,FALSE,"Assumptions"}</definedName>
    <definedName name="Temp_2_3" localSheetId="2" hidden="1">{#N/A,#N/A,FALSE,"Assessment";#N/A,#N/A,FALSE,"Staffing";#N/A,#N/A,FALSE,"Hires";#N/A,#N/A,FALSE,"Assumptions"}</definedName>
    <definedName name="Temp_2_3" hidden="1">{#N/A,#N/A,FALSE,"Assessment";#N/A,#N/A,FALSE,"Staffing";#N/A,#N/A,FALSE,"Hires";#N/A,#N/A,FALSE,"Assumptions"}</definedName>
    <definedName name="Temp_2_4" localSheetId="2" hidden="1">{#N/A,#N/A,FALSE,"Assessment";#N/A,#N/A,FALSE,"Staffing";#N/A,#N/A,FALSE,"Hires";#N/A,#N/A,FALSE,"Assumptions"}</definedName>
    <definedName name="Temp_2_4" hidden="1">{#N/A,#N/A,FALSE,"Assessment";#N/A,#N/A,FALSE,"Staffing";#N/A,#N/A,FALSE,"Hires";#N/A,#N/A,FALSE,"Assumptions"}</definedName>
    <definedName name="Temp_3" localSheetId="2" hidden="1">{#N/A,#N/A,FALSE,"Assessment";#N/A,#N/A,FALSE,"Staffing";#N/A,#N/A,FALSE,"Hires";#N/A,#N/A,FALSE,"Assumptions"}</definedName>
    <definedName name="Temp_3" hidden="1">{#N/A,#N/A,FALSE,"Assessment";#N/A,#N/A,FALSE,"Staffing";#N/A,#N/A,FALSE,"Hires";#N/A,#N/A,FALSE,"Assumptions"}</definedName>
    <definedName name="Temp_3_1" localSheetId="2" hidden="1">{#N/A,#N/A,FALSE,"Assessment";#N/A,#N/A,FALSE,"Staffing";#N/A,#N/A,FALSE,"Hires";#N/A,#N/A,FALSE,"Assumptions"}</definedName>
    <definedName name="Temp_3_1" hidden="1">{#N/A,#N/A,FALSE,"Assessment";#N/A,#N/A,FALSE,"Staffing";#N/A,#N/A,FALSE,"Hires";#N/A,#N/A,FALSE,"Assumptions"}</definedName>
    <definedName name="Temp_3_2" localSheetId="2" hidden="1">{#N/A,#N/A,FALSE,"Assessment";#N/A,#N/A,FALSE,"Staffing";#N/A,#N/A,FALSE,"Hires";#N/A,#N/A,FALSE,"Assumptions"}</definedName>
    <definedName name="Temp_3_2" hidden="1">{#N/A,#N/A,FALSE,"Assessment";#N/A,#N/A,FALSE,"Staffing";#N/A,#N/A,FALSE,"Hires";#N/A,#N/A,FALSE,"Assumptions"}</definedName>
    <definedName name="Temp_3_3" localSheetId="2" hidden="1">{#N/A,#N/A,FALSE,"Assessment";#N/A,#N/A,FALSE,"Staffing";#N/A,#N/A,FALSE,"Hires";#N/A,#N/A,FALSE,"Assumptions"}</definedName>
    <definedName name="Temp_3_3" hidden="1">{#N/A,#N/A,FALSE,"Assessment";#N/A,#N/A,FALSE,"Staffing";#N/A,#N/A,FALSE,"Hires";#N/A,#N/A,FALSE,"Assumptions"}</definedName>
    <definedName name="Temp_3_4" localSheetId="2" hidden="1">{#N/A,#N/A,FALSE,"Assessment";#N/A,#N/A,FALSE,"Staffing";#N/A,#N/A,FALSE,"Hires";#N/A,#N/A,FALSE,"Assumptions"}</definedName>
    <definedName name="Temp_3_4" hidden="1">{#N/A,#N/A,FALSE,"Assessment";#N/A,#N/A,FALSE,"Staffing";#N/A,#N/A,FALSE,"Hires";#N/A,#N/A,FALSE,"Assumptions"}</definedName>
    <definedName name="temp_4"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_4"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_5"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_5"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1" localSheetId="2" hidden="1">{"PAGE 1",#N/A,FALSE,"WEST_OT"}</definedName>
    <definedName name="temp1" hidden="1">{"PAGE 1",#N/A,FALSE,"WEST_OT"}</definedName>
    <definedName name="temp1_1"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1_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1_2"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1_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1_3"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1_3"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1_4"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1_4"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2" localSheetId="2" hidden="1">{"PAGE 1",#N/A,FALSE,"WEST_OT"}</definedName>
    <definedName name="temp2" hidden="1">{"PAGE 1",#N/A,FALSE,"WEST_OT"}</definedName>
    <definedName name="temp2_1"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2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2_2"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2_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2_3"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2_3"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2_4"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2_4"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3" localSheetId="2" hidden="1">{"PAGE 1",#N/A,FALSE,"WEST_OT"}</definedName>
    <definedName name="temp3" hidden="1">{"PAGE 1",#N/A,FALSE,"WEST_OT"}</definedName>
    <definedName name="Temp5">#REF!</definedName>
    <definedName name="tempe" hidden="1">#REF!</definedName>
    <definedName name="TemplateDate">32967</definedName>
    <definedName name="TEMPLATENUMBER1">#REF!</definedName>
    <definedName name="TEMPLATESTYLE1">#REF!</definedName>
    <definedName name="TEMPLATETYPE1">#REF!</definedName>
    <definedName name="TEMPORARY" localSheetId="2" hidden="1">{#N/A,#N/A,TRUE,"Assume";#N/A,#N/A,TRUE,"Return";#N/A,#N/A,TRUE,"ProFormaBS";#N/A,#N/A,TRUE,"IS";#N/A,#N/A,TRUE,"CFS";#N/A,#N/A,TRUE,"BS";#N/A,#N/A,TRUE,"IS Input";#N/A,#N/A,TRUE,"BS Input"}</definedName>
    <definedName name="TEMPORARY" hidden="1">{#N/A,#N/A,TRUE,"Assume";#N/A,#N/A,TRUE,"Return";#N/A,#N/A,TRUE,"ProFormaBS";#N/A,#N/A,TRUE,"IS";#N/A,#N/A,TRUE,"CFS";#N/A,#N/A,TRUE,"BS";#N/A,#N/A,TRUE,"IS Input";#N/A,#N/A,TRUE,"BS Input"}</definedName>
    <definedName name="TEMPORARY_1" localSheetId="2" hidden="1">{#N/A,#N/A,TRUE,"Assume";#N/A,#N/A,TRUE,"Return";#N/A,#N/A,TRUE,"ProFormaBS";#N/A,#N/A,TRUE,"IS";#N/A,#N/A,TRUE,"CFS";#N/A,#N/A,TRUE,"BS";#N/A,#N/A,TRUE,"IS Input";#N/A,#N/A,TRUE,"BS Input"}</definedName>
    <definedName name="TEMPORARY_1" hidden="1">{#N/A,#N/A,TRUE,"Assume";#N/A,#N/A,TRUE,"Return";#N/A,#N/A,TRUE,"ProFormaBS";#N/A,#N/A,TRUE,"IS";#N/A,#N/A,TRUE,"CFS";#N/A,#N/A,TRUE,"BS";#N/A,#N/A,TRUE,"IS Input";#N/A,#N/A,TRUE,"BS Input"}</definedName>
    <definedName name="TEMPORARY_2" localSheetId="2" hidden="1">{#N/A,#N/A,TRUE,"Assume";#N/A,#N/A,TRUE,"Return";#N/A,#N/A,TRUE,"ProFormaBS";#N/A,#N/A,TRUE,"IS";#N/A,#N/A,TRUE,"CFS";#N/A,#N/A,TRUE,"BS";#N/A,#N/A,TRUE,"IS Input";#N/A,#N/A,TRUE,"BS Input"}</definedName>
    <definedName name="TEMPORARY_2" hidden="1">{#N/A,#N/A,TRUE,"Assume";#N/A,#N/A,TRUE,"Return";#N/A,#N/A,TRUE,"ProFormaBS";#N/A,#N/A,TRUE,"IS";#N/A,#N/A,TRUE,"CFS";#N/A,#N/A,TRUE,"BS";#N/A,#N/A,TRUE,"IS Input";#N/A,#N/A,TRUE,"BS Input"}</definedName>
    <definedName name="TEMPORARY_3" localSheetId="2" hidden="1">{#N/A,#N/A,TRUE,"Assume";#N/A,#N/A,TRUE,"Return";#N/A,#N/A,TRUE,"ProFormaBS";#N/A,#N/A,TRUE,"IS";#N/A,#N/A,TRUE,"CFS";#N/A,#N/A,TRUE,"BS";#N/A,#N/A,TRUE,"IS Input";#N/A,#N/A,TRUE,"BS Input"}</definedName>
    <definedName name="TEMPORARY_3" hidden="1">{#N/A,#N/A,TRUE,"Assume";#N/A,#N/A,TRUE,"Return";#N/A,#N/A,TRUE,"ProFormaBS";#N/A,#N/A,TRUE,"IS";#N/A,#N/A,TRUE,"CFS";#N/A,#N/A,TRUE,"BS";#N/A,#N/A,TRUE,"IS Input";#N/A,#N/A,TRUE,"BS Input"}</definedName>
    <definedName name="TEMPORARY_4" localSheetId="2" hidden="1">{#N/A,#N/A,TRUE,"Assume";#N/A,#N/A,TRUE,"Return";#N/A,#N/A,TRUE,"ProFormaBS";#N/A,#N/A,TRUE,"IS";#N/A,#N/A,TRUE,"CFS";#N/A,#N/A,TRUE,"BS";#N/A,#N/A,TRUE,"IS Input";#N/A,#N/A,TRUE,"BS Input"}</definedName>
    <definedName name="TEMPORARY_4" hidden="1">{#N/A,#N/A,TRUE,"Assume";#N/A,#N/A,TRUE,"Return";#N/A,#N/A,TRUE,"ProFormaBS";#N/A,#N/A,TRUE,"IS";#N/A,#N/A,TRUE,"CFS";#N/A,#N/A,TRUE,"BS";#N/A,#N/A,TRUE,"IS Input";#N/A,#N/A,TRUE,"BS Input"}</definedName>
    <definedName name="tempp" hidden="1">#REF!</definedName>
    <definedName name="temppp" hidden="1">#REF!</definedName>
    <definedName name="temppppp" hidden="1">#REF!</definedName>
    <definedName name="tempq"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_1"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_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_2"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_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_3"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_3"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_4"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_4"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_1"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_2"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_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_3"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_3"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_4"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_4"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 localSheetId="2"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_1" localSheetId="2"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_1"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_2" localSheetId="2"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_2"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_3" localSheetId="2"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_3"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_4" localSheetId="2"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_4"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 localSheetId="2"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_1" localSheetId="2"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_1"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_2" localSheetId="2"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_2"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_3" localSheetId="2"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_3"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_4" localSheetId="2"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_4"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 localSheetId="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_1" localSheetId="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_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_2" localSheetId="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_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_3" localSheetId="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_3"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_4" localSheetId="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_4"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 localSheetId="2" hidden="1">{#N/A,#N/A,TRUE,"FD IV Portfolio Summary ";#N/A,#N/A,TRUE,"Western";#N/A,#N/A,TRUE,"Kranson";#N/A,#N/A,TRUE,"ARC";#N/A,#N/A,TRUE,"Precise";#N/A,#N/A,TRUE,"WNA"}</definedName>
    <definedName name="tempq6" hidden="1">{#N/A,#N/A,TRUE,"FD IV Portfolio Summary ";#N/A,#N/A,TRUE,"Western";#N/A,#N/A,TRUE,"Kranson";#N/A,#N/A,TRUE,"ARC";#N/A,#N/A,TRUE,"Precise";#N/A,#N/A,TRUE,"WNA"}</definedName>
    <definedName name="tempq6_1" localSheetId="2" hidden="1">{#N/A,#N/A,TRUE,"FD IV Portfolio Summary ";#N/A,#N/A,TRUE,"Western";#N/A,#N/A,TRUE,"Kranson";#N/A,#N/A,TRUE,"ARC";#N/A,#N/A,TRUE,"Precise";#N/A,#N/A,TRUE,"WNA"}</definedName>
    <definedName name="tempq6_1" hidden="1">{#N/A,#N/A,TRUE,"FD IV Portfolio Summary ";#N/A,#N/A,TRUE,"Western";#N/A,#N/A,TRUE,"Kranson";#N/A,#N/A,TRUE,"ARC";#N/A,#N/A,TRUE,"Precise";#N/A,#N/A,TRUE,"WNA"}</definedName>
    <definedName name="tempq6_2" localSheetId="2" hidden="1">{#N/A,#N/A,TRUE,"FD IV Portfolio Summary ";#N/A,#N/A,TRUE,"Western";#N/A,#N/A,TRUE,"Kranson";#N/A,#N/A,TRUE,"ARC";#N/A,#N/A,TRUE,"Precise";#N/A,#N/A,TRUE,"WNA"}</definedName>
    <definedName name="tempq6_2" hidden="1">{#N/A,#N/A,TRUE,"FD IV Portfolio Summary ";#N/A,#N/A,TRUE,"Western";#N/A,#N/A,TRUE,"Kranson";#N/A,#N/A,TRUE,"ARC";#N/A,#N/A,TRUE,"Precise";#N/A,#N/A,TRUE,"WNA"}</definedName>
    <definedName name="tempq6_3" localSheetId="2" hidden="1">{#N/A,#N/A,TRUE,"FD IV Portfolio Summary ";#N/A,#N/A,TRUE,"Western";#N/A,#N/A,TRUE,"Kranson";#N/A,#N/A,TRUE,"ARC";#N/A,#N/A,TRUE,"Precise";#N/A,#N/A,TRUE,"WNA"}</definedName>
    <definedName name="tempq6_3" hidden="1">{#N/A,#N/A,TRUE,"FD IV Portfolio Summary ";#N/A,#N/A,TRUE,"Western";#N/A,#N/A,TRUE,"Kranson";#N/A,#N/A,TRUE,"ARC";#N/A,#N/A,TRUE,"Precise";#N/A,#N/A,TRUE,"WNA"}</definedName>
    <definedName name="tempq6_4" localSheetId="2" hidden="1">{#N/A,#N/A,TRUE,"FD IV Portfolio Summary ";#N/A,#N/A,TRUE,"Western";#N/A,#N/A,TRUE,"Kranson";#N/A,#N/A,TRUE,"ARC";#N/A,#N/A,TRUE,"Precise";#N/A,#N/A,TRUE,"WNA"}</definedName>
    <definedName name="tempq6_4" hidden="1">{#N/A,#N/A,TRUE,"FD IV Portfolio Summary ";#N/A,#N/A,TRUE,"Western";#N/A,#N/A,TRUE,"Kranson";#N/A,#N/A,TRUE,"ARC";#N/A,#N/A,TRUE,"Precise";#N/A,#N/A,TRUE,"WNA"}</definedName>
    <definedName name="tempq7"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_1"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_2"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_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_3"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_3"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_4"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_4"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 localSheetId="2"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_1" localSheetId="2"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_1"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_2" localSheetId="2"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_2"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_3" localSheetId="2"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_3"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_4" localSheetId="2"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_4"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w" hidden="1">#REF!</definedName>
    <definedName name="tempxxx" hidden="1">0</definedName>
    <definedName name="ten" localSheetId="2" hidden="1">{"ONE",#N/A,FALSE,"Sheet1"}</definedName>
    <definedName name="ten" hidden="1">{"ONE",#N/A,FALSE,"Sheet1"}</definedName>
    <definedName name="ten_1" localSheetId="2" hidden="1">{"ONE",#N/A,FALSE,"Sheet1"}</definedName>
    <definedName name="ten_1" hidden="1">{"ONE",#N/A,FALSE,"Sheet1"}</definedName>
    <definedName name="tepm" hidden="1">#REF!</definedName>
    <definedName name="teq" localSheetId="2" hidden="1">{#N/A,#N/A,FALSE,"Pharm";#N/A,#N/A,FALSE,"WWCM"}</definedName>
    <definedName name="teq" hidden="1">{#N/A,#N/A,FALSE,"Pharm";#N/A,#N/A,FALSE,"WWCM"}</definedName>
    <definedName name="teq_1" localSheetId="2" hidden="1">{#N/A,#N/A,FALSE,"Pharm";#N/A,#N/A,FALSE,"WWCM"}</definedName>
    <definedName name="teq_1" hidden="1">{#N/A,#N/A,FALSE,"Pharm";#N/A,#N/A,FALSE,"WWCM"}</definedName>
    <definedName name="teq_2" localSheetId="2" hidden="1">{#N/A,#N/A,FALSE,"Pharm";#N/A,#N/A,FALSE,"WWCM"}</definedName>
    <definedName name="teq_2" hidden="1">{#N/A,#N/A,FALSE,"Pharm";#N/A,#N/A,FALSE,"WWCM"}</definedName>
    <definedName name="teq_3" localSheetId="2" hidden="1">{#N/A,#N/A,FALSE,"Pharm";#N/A,#N/A,FALSE,"WWCM"}</definedName>
    <definedName name="teq_3" hidden="1">{#N/A,#N/A,FALSE,"Pharm";#N/A,#N/A,FALSE,"WWCM"}</definedName>
    <definedName name="teq_4" localSheetId="2" hidden="1">{#N/A,#N/A,FALSE,"Pharm";#N/A,#N/A,FALSE,"WWCM"}</definedName>
    <definedName name="teq_4" hidden="1">{#N/A,#N/A,FALSE,"Pharm";#N/A,#N/A,FALSE,"WWCM"}</definedName>
    <definedName name="Tequin" localSheetId="2" hidden="1">{#N/A,#N/A,FALSE,"Pharm";#N/A,#N/A,FALSE,"WWCM"}</definedName>
    <definedName name="Tequin" hidden="1">{#N/A,#N/A,FALSE,"Pharm";#N/A,#N/A,FALSE,"WWCM"}</definedName>
    <definedName name="Tequin_1" localSheetId="2" hidden="1">{#N/A,#N/A,FALSE,"Pharm";#N/A,#N/A,FALSE,"WWCM"}</definedName>
    <definedName name="Tequin_1" hidden="1">{#N/A,#N/A,FALSE,"Pharm";#N/A,#N/A,FALSE,"WWCM"}</definedName>
    <definedName name="Tequin_2" localSheetId="2" hidden="1">{#N/A,#N/A,FALSE,"Pharm";#N/A,#N/A,FALSE,"WWCM"}</definedName>
    <definedName name="Tequin_2" hidden="1">{#N/A,#N/A,FALSE,"Pharm";#N/A,#N/A,FALSE,"WWCM"}</definedName>
    <definedName name="Tequin_3" localSheetId="2" hidden="1">{#N/A,#N/A,FALSE,"Pharm";#N/A,#N/A,FALSE,"WWCM"}</definedName>
    <definedName name="Tequin_3" hidden="1">{#N/A,#N/A,FALSE,"Pharm";#N/A,#N/A,FALSE,"WWCM"}</definedName>
    <definedName name="Tequin_4" localSheetId="2" hidden="1">{#N/A,#N/A,FALSE,"Pharm";#N/A,#N/A,FALSE,"WWCM"}</definedName>
    <definedName name="Tequin_4" hidden="1">{#N/A,#N/A,FALSE,"Pharm";#N/A,#N/A,FALSE,"WWCM"}</definedName>
    <definedName name="tequinol" localSheetId="2" hidden="1">{#N/A,#N/A,FALSE,"REPORT"}</definedName>
    <definedName name="tequinol" hidden="1">{#N/A,#N/A,FALSE,"REPORT"}</definedName>
    <definedName name="tequinol_1" localSheetId="2" hidden="1">{#N/A,#N/A,FALSE,"REPORT"}</definedName>
    <definedName name="tequinol_1" hidden="1">{#N/A,#N/A,FALSE,"REPORT"}</definedName>
    <definedName name="tequinol_2" localSheetId="2" hidden="1">{#N/A,#N/A,FALSE,"REPORT"}</definedName>
    <definedName name="tequinol_2" hidden="1">{#N/A,#N/A,FALSE,"REPORT"}</definedName>
    <definedName name="tequinol_3" localSheetId="2" hidden="1">{#N/A,#N/A,FALSE,"REPORT"}</definedName>
    <definedName name="tequinol_3" hidden="1">{#N/A,#N/A,FALSE,"REPORT"}</definedName>
    <definedName name="tequinol_4" localSheetId="2" hidden="1">{#N/A,#N/A,FALSE,"REPORT"}</definedName>
    <definedName name="tequinol_4" hidden="1">{#N/A,#N/A,FALSE,"REPORT"}</definedName>
    <definedName name="teqw"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teqwrt" localSheetId="2" hidden="1">{#N/A,#N/A,FALSE,"By State";#N/A,#N/A,FALSE,"Ohio";#N/A,#N/A,FALSE,"Indiana";#N/A,#N/A,FALSE,"Kentucky";#N/A,#N/A,FALSE,"House";#N/A,#N/A,FALSE,"Other";#N/A,#N/A,FALSE,"TX Assumed";#N/A,#N/A,FALSE,"Grand Total"}</definedName>
    <definedName name="teqwrt" hidden="1">{#N/A,#N/A,FALSE,"By State";#N/A,#N/A,FALSE,"Ohio";#N/A,#N/A,FALSE,"Indiana";#N/A,#N/A,FALSE,"Kentucky";#N/A,#N/A,FALSE,"House";#N/A,#N/A,FALSE,"Other";#N/A,#N/A,FALSE,"TX Assumed";#N/A,#N/A,FALSE,"Grand Total"}</definedName>
    <definedName name="ter" localSheetId="2" hidden="1">{"actual",#N/A,FALSE,"Sheet1";"budget",#N/A,FALSE,"Sheet1"}</definedName>
    <definedName name="ter" hidden="1">{"actual",#N/A,FALSE,"Sheet1";"budget",#N/A,FALSE,"Sheet1"}</definedName>
    <definedName name="terc" localSheetId="2" hidden="1">{"YD GENERALH2",#N/A,FALSE,"YTD"}</definedName>
    <definedName name="terc" hidden="1">{"YD GENERALH2",#N/A,FALSE,"YTD"}</definedName>
    <definedName name="term">#REF!</definedName>
    <definedName name="term_cf">#REF!</definedName>
    <definedName name="term_eq">#REF!</definedName>
    <definedName name="term_growth">#REF!</definedName>
    <definedName name="Terminal">#REF!</definedName>
    <definedName name="Termination_Date" localSheetId="2">OFFSET(_bdm.AFA5325CABEF411D973B2A96C516455C.edm,1,0,_51__123Graph_ECHART_7)</definedName>
    <definedName name="Termination_Date">OFFSET(__123Graph_CMIN34,1,0,_51__123Graph_ECHART_7)</definedName>
    <definedName name="tes" hidden="1">#REF!</definedName>
    <definedName name="TeserHKEY">#REF!</definedName>
    <definedName name="tesg4" localSheetId="2" hidden="1">{"PAGE 1",#N/A,FALSE,"WEST_OT"}</definedName>
    <definedName name="tesg4" hidden="1">{"PAGE 1",#N/A,FALSE,"WEST_OT"}</definedName>
    <definedName name="test" localSheetId="2" hidden="1">{#N/A,#N/A,FALSE,"Pharm";#N/A,#N/A,FALSE,"WWCM"}</definedName>
    <definedName name="test" hidden="1">{#N/A,#N/A,FALSE,"ORDERS"}</definedName>
    <definedName name="TEST..">#REF!</definedName>
    <definedName name="test.test.">#REF!</definedName>
    <definedName name="test_1" localSheetId="2" hidden="1">{"FCB_ALL",#N/A,FALSE,"FCB";"GREY_ALL",#N/A,FALSE,"GREY"}</definedName>
    <definedName name="test_1" hidden="1">{"FCB_ALL",#N/A,FALSE,"FCB";"GREY_ALL",#N/A,FALSE,"GREY"}</definedName>
    <definedName name="test_1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name1" localSheetId="2" hidden="1">{"BS consolidated",#N/A,FALSE,"BS1";"BS consolidating",#N/A,FALSE,"BS1";"YTD Actual vs Budget",#N/A,FALSE,"YTD";"YTD vs PYTD",#N/A,FALSE,"YTD";"Month vs bdgt, by div",#N/A,FALSE,"Month vs Bdgt";"Month vs Prior Month",#N/A,FALSE,"Month"}</definedName>
    <definedName name="Test_name1" hidden="1">{"BS consolidated",#N/A,FALSE,"BS1";"BS consolidating",#N/A,FALSE,"BS1";"YTD Actual vs Budget",#N/A,FALSE,"YTD";"YTD vs PYTD",#N/A,FALSE,"YTD";"Month vs bdgt, by div",#N/A,FALSE,"Month vs Bdgt";"Month vs Prior Month",#N/A,FALSE,"Month"}</definedName>
    <definedName name="TEST0">#REF!</definedName>
    <definedName name="test1" localSheetId="2" hidden="1">{"PAGE 1",#N/A,FALSE,"WEST_OT"}</definedName>
    <definedName name="test1" hidden="1">{"Cash Flow",#N/A,FALSE,"Cash Flow"}</definedName>
    <definedName name="test1_1" localSheetId="2" hidden="1">{"Cash Flow",#N/A,FALSE,"Cash Flow"}</definedName>
    <definedName name="test1_1" hidden="1">{"Cash Flow",#N/A,FALSE,"Cash Flow"}</definedName>
    <definedName name="test1_2" hidden="1">{#N/A,#N/A,FALSE,"Cover";#N/A,#N/A,FALSE,"Profits";#N/A,#N/A,FALSE,"ABS";#N/A,#N/A,FALSE,"TFLE Detail";#N/A,#N/A,FALSE,"TFLE Walk";#N/A,#N/A,FALSE,"Variable Cost";#N/A,#N/A,FALSE,"V.C. Walk"}</definedName>
    <definedName name="test10" localSheetId="2" hidden="1">{"PAGE 1",#N/A,FALSE,"WEST_OT"}</definedName>
    <definedName name="test10" hidden="1">{"PAGE 1",#N/A,FALSE,"WEST_OT"}</definedName>
    <definedName name="test11" localSheetId="2" hidden="1">{"PAGE 1",#N/A,FALSE,"WEST_OT"}</definedName>
    <definedName name="test11" hidden="1">{"PAGE 1",#N/A,FALSE,"WEST_OT"}</definedName>
    <definedName name="test12" localSheetId="2" hidden="1">{"PAGE 2",#N/A,FALSE,"WEST_OT"}</definedName>
    <definedName name="test12" hidden="1">{"PAGE 2",#N/A,FALSE,"WEST_OT"}</definedName>
    <definedName name="test1232" localSheetId="2" hidden="1">{#N/A,#N/A,FALSE,"CASH";#N/A,#N/A,FALSE,"ACCT REC";#N/A,#N/A,FALSE,"PP&amp;E";#N/A,#N/A,FALSE,"OTHER ASSETS";#N/A,#N/A,FALSE,"CP LTD";#N/A,#N/A,FALSE,"ACCT PAY";#N/A,#N/A,FALSE,"ACCRUED OTH AP";#N/A,#N/A,FALSE,"LTD";#N/A,#N/A,FALSE,"REVENUES &amp; EXPENSES"}</definedName>
    <definedName name="test1232" hidden="1">{#N/A,#N/A,FALSE,"CASH";#N/A,#N/A,FALSE,"ACCT REC";#N/A,#N/A,FALSE,"PP&amp;E";#N/A,#N/A,FALSE,"OTHER ASSETS";#N/A,#N/A,FALSE,"CP LTD";#N/A,#N/A,FALSE,"ACCT PAY";#N/A,#N/A,FALSE,"ACCRUED OTH AP";#N/A,#N/A,FALSE,"LTD";#N/A,#N/A,FALSE,"REVENUES &amp; EXPENSES"}</definedName>
    <definedName name="test1234567" localSheetId="2" hidden="1">{#N/A,#N/A,FALSE,"Aging Summary";#N/A,#N/A,FALSE,"Ratio Analysis";#N/A,#N/A,FALSE,"Test 120 Day Accts";#N/A,#N/A,FALSE,"Tickmarks"}</definedName>
    <definedName name="test1234567" hidden="1">{#N/A,#N/A,FALSE,"Aging Summary";#N/A,#N/A,FALSE,"Ratio Analysis";#N/A,#N/A,FALSE,"Test 120 Day Accts";#N/A,#N/A,FALSE,"Tickmarks"}</definedName>
    <definedName name="test13" localSheetId="2" hidden="1">{"PAGE 2",#N/A,FALSE,"WEST_OT"}</definedName>
    <definedName name="test13" hidden="1">{"PAGE 2",#N/A,FALSE,"WEST_OT"}</definedName>
    <definedName name="test14" localSheetId="2" hidden="1">{"PAGE 1",#N/A,FALSE,"WEST_OT"}</definedName>
    <definedName name="test14" hidden="1">{"PAGE 1",#N/A,FALSE,"WEST_OT"}</definedName>
    <definedName name="test15" localSheetId="2" hidden="1">{"PAGE 1",#N/A,FALSE,"WEST_OT"}</definedName>
    <definedName name="test15" hidden="1">{"PAGE 1",#N/A,FALSE,"WEST_OT"}</definedName>
    <definedName name="test16" hidden="1">#REF!</definedName>
    <definedName name="test17" hidden="1">#REF!</definedName>
    <definedName name="test18" hidden="1">#REF!</definedName>
    <definedName name="test2" localSheetId="2" hidden="1">{"PAGE 2",#N/A,FALSE,"WEST_OT"}</definedName>
    <definedName name="test2" hidden="1">#REF!</definedName>
    <definedName name="test20" localSheetId="2" hidden="1">{"PAGE 1",#N/A,FALSE,"WEST_OT"}</definedName>
    <definedName name="test20" hidden="1">{"PAGE 1",#N/A,FALSE,"WEST_OT"}</definedName>
    <definedName name="test21" localSheetId="2" hidden="1">{"PAGE 1",#N/A,FALSE,"WEST_OT"}</definedName>
    <definedName name="test21" hidden="1">{"PAGE 1",#N/A,FALSE,"WEST_OT"}</definedName>
    <definedName name="test22" localSheetId="2" hidden="1">{"PAGE 1",#N/A,FALSE,"WEST_OT"}</definedName>
    <definedName name="test22" hidden="1">{"PAGE 1",#N/A,FALSE,"WEST_OT"}</definedName>
    <definedName name="test222" hidden="1">{"'SIVA Pricing Model'!$A$1:$F$39"}</definedName>
    <definedName name="test23" localSheetId="2" hidden="1">{"PAGE 1",#N/A,FALSE,"WEST_OT"}</definedName>
    <definedName name="test23" hidden="1">{"PAGE 1",#N/A,FALSE,"WEST_OT"}</definedName>
    <definedName name="test2343543w" localSheetId="2" hidden="1">{"'Bellville Acetylene'!$A$1:$L$99"}</definedName>
    <definedName name="test2343543w" hidden="1">{"'Bellville Acetylene'!$A$1:$L$99"}</definedName>
    <definedName name="test24" localSheetId="2" hidden="1">{"PAGE 1",#N/A,FALSE,"WEST_OT"}</definedName>
    <definedName name="test24" hidden="1">{"PAGE 1",#N/A,FALSE,"WEST_OT"}</definedName>
    <definedName name="test25" localSheetId="2" hidden="1">{"PAGE 1",#N/A,FALSE,"WEST_OT"}</definedName>
    <definedName name="test25" hidden="1">{"PAGE 1",#N/A,FALSE,"WEST_OT"}</definedName>
    <definedName name="test26" localSheetId="2" hidden="1">{"PAGE 1",#N/A,FALSE,"WEST_OT"}</definedName>
    <definedName name="test26" hidden="1">{"PAGE 1",#N/A,FALSE,"WEST_OT"}</definedName>
    <definedName name="test27" localSheetId="2" hidden="1">{"PAGE 1",#N/A,FALSE,"WEST_OT"}</definedName>
    <definedName name="test27" hidden="1">{"PAGE 1",#N/A,FALSE,"WEST_OT"}</definedName>
    <definedName name="test28" localSheetId="2" hidden="1">{"PAGE 1",#N/A,FALSE,"WEST_OT"}</definedName>
    <definedName name="test28" hidden="1">{"PAGE 1",#N/A,FALSE,"WEST_OT"}</definedName>
    <definedName name="test29" localSheetId="2" hidden="1">{"PAGE 1",#N/A,FALSE,"WEST_OT"}</definedName>
    <definedName name="test29" hidden="1">{"PAGE 1",#N/A,FALSE,"WEST_OT"}</definedName>
    <definedName name="test3" localSheetId="2" hidden="1">{"PAGE 1",#N/A,FALSE,"WEST_OT"}</definedName>
    <definedName name="test3" hidden="1">{"PAGE 1",#N/A,FALSE,"WEST_OT"}</definedName>
    <definedName name="test3_1" hidden="1">{#N/A,#N/A,FALSE,"Profit Status";#N/A,#N/A,FALSE,"Invest";#N/A,#N/A,FALSE,"Revenue";#N/A,#N/A,FALSE,"Variable Cost";#N/A,#N/A,FALSE,"Options &amp; Series"}</definedName>
    <definedName name="test3_2" hidden="1">{#N/A,#N/A,FALSE,"Profit Status";#N/A,#N/A,FALSE,"Invest";#N/A,#N/A,FALSE,"Revenue";#N/A,#N/A,FALSE,"Variable Cost";#N/A,#N/A,FALSE,"Options &amp; Series"}</definedName>
    <definedName name="test30" localSheetId="2" hidden="1">{"PAGE 2",#N/A,FALSE,"WEST_OT"}</definedName>
    <definedName name="test30" hidden="1">{"PAGE 2",#N/A,FALSE,"WEST_OT"}</definedName>
    <definedName name="test31" localSheetId="2" hidden="1">{"PAGE 1",#N/A,FALSE,"WEST_OT"}</definedName>
    <definedName name="test31" hidden="1">{"PAGE 1",#N/A,FALSE,"WEST_OT"}</definedName>
    <definedName name="test32" localSheetId="2" hidden="1">{"PAGE 1",#N/A,FALSE,"WEST_OT"}</definedName>
    <definedName name="test32" hidden="1">{"PAGE 1",#N/A,FALSE,"WEST_OT"}</definedName>
    <definedName name="test33" localSheetId="2" hidden="1">{"PAGE 1",#N/A,FALSE,"WEST_OT"}</definedName>
    <definedName name="test33" hidden="1">{"PAGE 1",#N/A,FALSE,"WEST_OT"}</definedName>
    <definedName name="test34" localSheetId="2" hidden="1">{"PAGE 1",#N/A,FALSE,"WEST_OT"}</definedName>
    <definedName name="test34" hidden="1">{"PAGE 1",#N/A,FALSE,"WEST_OT"}</definedName>
    <definedName name="test35" localSheetId="2" hidden="1">{"PAGE 1",#N/A,FALSE,"WEST_OT"}</definedName>
    <definedName name="test35" hidden="1">{"PAGE 1",#N/A,FALSE,"WEST_OT"}</definedName>
    <definedName name="test36" localSheetId="2" hidden="1">{"PAGE 1",#N/A,FALSE,"WEST_OT"}</definedName>
    <definedName name="test36" hidden="1">{"PAGE 1",#N/A,FALSE,"WEST_OT"}</definedName>
    <definedName name="test37" localSheetId="2" hidden="1">{"PAGE 2",#N/A,FALSE,"WEST_OT"}</definedName>
    <definedName name="test37" hidden="1">{"PAGE 2",#N/A,FALSE,"WEST_OT"}</definedName>
    <definedName name="test38" localSheetId="2" hidden="1">{"PAGE 1",#N/A,FALSE,"WEST_OT"}</definedName>
    <definedName name="test38" hidden="1">{"PAGE 1",#N/A,FALSE,"WEST_OT"}</definedName>
    <definedName name="test39" localSheetId="2" hidden="1">{"PAGE 1",#N/A,FALSE,"WEST_OT"}</definedName>
    <definedName name="test39" hidden="1">{"PAGE 1",#N/A,FALSE,"WEST_OT"}</definedName>
    <definedName name="test4" localSheetId="2" hidden="1">{"PAGE 1",#N/A,FALSE,"WEST_OT"}</definedName>
    <definedName name="test4" hidden="1">{"PAGE 1",#N/A,FALSE,"WEST_OT"}</definedName>
    <definedName name="test4_1" hidden="1">{#N/A,#N/A,FALSE,"Cover";#N/A,#N/A,FALSE,"Assumptions";#N/A,#N/A,FALSE,"Volumes";#N/A,#N/A,FALSE,"Pricing";#N/A,#N/A,FALSE,"TFLE Walk";#N/A,#N/A,FALSE,"Variable Cost";#N/A,#N/A,FALSE,"Sensitivity";#N/A,#N/A,FALSE,"Investment";#N/A,#N/A,FALSE,"Profitability"}</definedName>
    <definedName name="test4_2" hidden="1">{#N/A,#N/A,FALSE,"Cover";#N/A,#N/A,FALSE,"Assumptions";#N/A,#N/A,FALSE,"Volumes";#N/A,#N/A,FALSE,"Pricing";#N/A,#N/A,FALSE,"TFLE Walk";#N/A,#N/A,FALSE,"Variable Cost";#N/A,#N/A,FALSE,"Sensitivity";#N/A,#N/A,FALSE,"Investment";#N/A,#N/A,FALSE,"Profitability"}</definedName>
    <definedName name="test40" localSheetId="2" hidden="1">{"PAGE 2",#N/A,FALSE,"WEST_OT"}</definedName>
    <definedName name="test40" hidden="1">{"PAGE 2",#N/A,FALSE,"WEST_OT"}</definedName>
    <definedName name="test41" localSheetId="2" hidden="1">{"PAGE 1",#N/A,FALSE,"WEST_OT"}</definedName>
    <definedName name="test41" hidden="1">{"PAGE 1",#N/A,FALSE,"WEST_OT"}</definedName>
    <definedName name="test42" localSheetId="2" hidden="1">{"PAGE 1",#N/A,FALSE,"WEST_OT"}</definedName>
    <definedName name="test42" hidden="1">{"PAGE 1",#N/A,FALSE,"WEST_OT"}</definedName>
    <definedName name="test43" localSheetId="2" hidden="1">{"PAGE 2",#N/A,FALSE,"WEST_OT"}</definedName>
    <definedName name="test43" hidden="1">{"PAGE 2",#N/A,FALSE,"WEST_OT"}</definedName>
    <definedName name="test44" localSheetId="2" hidden="1">{"PAGE 2",#N/A,FALSE,"WEST_OT"}</definedName>
    <definedName name="test44" hidden="1">{"PAGE 2",#N/A,FALSE,"WEST_OT"}</definedName>
    <definedName name="test45" localSheetId="2" hidden="1">{"PAGE 1",#N/A,FALSE,"WEST_OT"}</definedName>
    <definedName name="test45" hidden="1">{"PAGE 1",#N/A,FALSE,"WEST_OT"}</definedName>
    <definedName name="test46" localSheetId="2" hidden="1">{"PAGE 1",#N/A,FALSE,"WEST_OT"}</definedName>
    <definedName name="test46" hidden="1">{"PAGE 1",#N/A,FALSE,"WEST_OT"}</definedName>
    <definedName name="test4w" hidden="1">{"'SIVA Pricing Model'!$A$1:$F$39"}</definedName>
    <definedName name="test5" localSheetId="2" hidden="1">{"PAGE 1",#N/A,FALSE,"WEST_OT"}</definedName>
    <definedName name="test5" hidden="1">{"PAGE 1",#N/A,FALSE,"WEST_OT"}</definedName>
    <definedName name="test546667" localSheetId="2" hidden="1">{#N/A,#N/A,TRUE,"Summary";#N/A,#N/A,TRUE,"Financials"}</definedName>
    <definedName name="test546667" hidden="1">{#N/A,#N/A,TRUE,"Summary";#N/A,#N/A,TRUE,"Financials"}</definedName>
    <definedName name="test6" localSheetId="2" hidden="1">{"PAGE 2",#N/A,FALSE,"WEST_OT"}</definedName>
    <definedName name="test6" hidden="1">{"PAGE 2",#N/A,FALSE,"WEST_OT"}</definedName>
    <definedName name="test7" localSheetId="2" hidden="1">{"PAGE 2",#N/A,FALSE,"WEST_OT"}</definedName>
    <definedName name="test7" hidden="1">{"PAGE 2",#N/A,FALSE,"WEST_OT"}</definedName>
    <definedName name="test8" localSheetId="2" hidden="1">{"PAGE 1",#N/A,FALSE,"WEST_OT"}</definedName>
    <definedName name="test8" hidden="1">{"PAGE 1",#N/A,FALSE,"WEST_OT"}</definedName>
    <definedName name="test9" localSheetId="2" hidden="1">{"PAGE 1",#N/A,FALSE,"WEST_OT"}</definedName>
    <definedName name="test9" hidden="1">{"PAGE 1",#N/A,FALSE,"WEST_OT"}</definedName>
    <definedName name="TestAdd">"Test RefersTo1"</definedName>
    <definedName name="teste" localSheetId="2" hidden="1">{#N/A,#N/A,FALSE,"Pharm";#N/A,#N/A,FALSE,"WWCM"}</definedName>
    <definedName name="teste" hidden="1">{#N/A,#N/A,FALSE,"Pharm";#N/A,#N/A,FALSE,"WWCM"}</definedName>
    <definedName name="teste_1" localSheetId="2" hidden="1">{#N/A,#N/A,FALSE,"Pharm";#N/A,#N/A,FALSE,"WWCM"}</definedName>
    <definedName name="teste_1" hidden="1">{#N/A,#N/A,FALSE,"Pharm";#N/A,#N/A,FALSE,"WWCM"}</definedName>
    <definedName name="teste_2" localSheetId="2" hidden="1">{#N/A,#N/A,FALSE,"Pharm";#N/A,#N/A,FALSE,"WWCM"}</definedName>
    <definedName name="teste_2" hidden="1">{#N/A,#N/A,FALSE,"Pharm";#N/A,#N/A,FALSE,"WWCM"}</definedName>
    <definedName name="teste_3" localSheetId="2" hidden="1">{#N/A,#N/A,FALSE,"Pharm";#N/A,#N/A,FALSE,"WWCM"}</definedName>
    <definedName name="teste_3" hidden="1">{#N/A,#N/A,FALSE,"Pharm";#N/A,#N/A,FALSE,"WWCM"}</definedName>
    <definedName name="teste_4" localSheetId="2" hidden="1">{#N/A,#N/A,FALSE,"Pharm";#N/A,#N/A,FALSE,"WWCM"}</definedName>
    <definedName name="teste_4" hidden="1">{#N/A,#N/A,FALSE,"Pharm";#N/A,#N/A,FALSE,"WWCM"}</definedName>
    <definedName name="TESTERVKEY">#REF!</definedName>
    <definedName name="TESTHKEY">#REF!</definedName>
    <definedName name="Testing" localSheetId="2" hidden="1">{#N/A,#N/A,TRUE,"index";#N/A,#N/A,TRUE,"Summary";#N/A,#N/A,TRUE,"Continuing Business";#N/A,#N/A,TRUE,"Disposals";#N/A,#N/A,TRUE,"Acquisitions";#N/A,#N/A,TRUE,"Actual &amp; Plan Reconciliation"}</definedName>
    <definedName name="Testing" hidden="1">{#N/A,#N/A,TRUE,"index";#N/A,#N/A,TRUE,"Summary";#N/A,#N/A,TRUE,"Continuing Business";#N/A,#N/A,TRUE,"Disposals";#N/A,#N/A,TRUE,"Acquisitions";#N/A,#N/A,TRUE,"Actual &amp; Plan Reconciliation"}</definedName>
    <definedName name="TESTKEYS">#REF!</definedName>
    <definedName name="testlbo" hidden="1">#REF!</definedName>
    <definedName name="tests" localSheetId="2" hidden="1">{#N/A,#N/A,FALSE,"F_Plan";#N/A,#N/A,FALSE,"Parameter"}</definedName>
    <definedName name="tests" hidden="1">{#N/A,#N/A,FALSE,"F_Plan";#N/A,#N/A,FALSE,"Parameter"}</definedName>
    <definedName name="TEsts6" hidden="1">{"'SIVA Pricing Model'!$A$1:$F$39"}</definedName>
    <definedName name="testss" hidden="1">{"'SIVA Pricing Model'!$A$1:$F$39"}</definedName>
    <definedName name="testsss" hidden="1">{"'SIVA Pricing Model'!$A$1:$F$39"}</definedName>
    <definedName name="testsw" hidden="1">{"'SIVA Pricing Model'!$A$1:$F$39"}</definedName>
    <definedName name="testv2" localSheetId="2" hidden="1">{#N/A,#N/A,FALSE,"F_Plan";#N/A,#N/A,FALSE,"Parameter"}</definedName>
    <definedName name="testv2" hidden="1">{#N/A,#N/A,FALSE,"F_Plan";#N/A,#N/A,FALSE,"Parameter"}</definedName>
    <definedName name="testv3" localSheetId="2" hidden="1">{#N/A,#N/A,FALSE,"Umsatz";#N/A,#N/A,FALSE,"Base V.02";#N/A,#N/A,FALSE,"Charts"}</definedName>
    <definedName name="testv3" hidden="1">{#N/A,#N/A,FALSE,"Umsatz";#N/A,#N/A,FALSE,"Base V.02";#N/A,#N/A,FALSE,"Charts"}</definedName>
    <definedName name="testv4" localSheetId="2" hidden="1">{#N/A,#N/A,FALSE,"F_Plan";#N/A,#N/A,FALSE,"Parameter"}</definedName>
    <definedName name="testv4" hidden="1">{#N/A,#N/A,FALSE,"F_Plan";#N/A,#N/A,FALSE,"Parameter"}</definedName>
    <definedName name="testv5" localSheetId="2" hidden="1">{#N/A,#N/A,FALSE,"Umsatz";#N/A,#N/A,FALSE,"Base V.02";#N/A,#N/A,FALSE,"Charts"}</definedName>
    <definedName name="testv5" hidden="1">{#N/A,#N/A,FALSE,"Umsatz";#N/A,#N/A,FALSE,"Base V.02";#N/A,#N/A,FALSE,"Charts"}</definedName>
    <definedName name="TESTVKEY">#REF!</definedName>
    <definedName name="testw" hidden="1">{"'SIVA Pricing Model'!$A$1:$F$39"}</definedName>
    <definedName name="testww" hidden="1">{"'SIVA Pricing Model'!$A$1:$F$39"}</definedName>
    <definedName name="testwww" hidden="1">{"'SIVA Pricing Model'!$A$1:$F$39"}</definedName>
    <definedName name="TestX">#N/A</definedName>
    <definedName name="testy" hidden="1">#REF!</definedName>
    <definedName name="tetas" localSheetId="2" hidden="1">{#N/A,#N/A,FALSE,"RESUMEN ECON.";#N/A,#N/A,FALSE,"Costos de R.H.";#N/A,#N/A,FALSE,"COSTO HW";#N/A,#N/A,FALSE,"CUADROS";#N/A,#N/A,FALSE,"SCADA´s";#N/A,#N/A,FALSE,"PRECIOS EQUIPOS"}</definedName>
    <definedName name="tetas" hidden="1">{#N/A,#N/A,FALSE,"RESUMEN ECON.";#N/A,#N/A,FALSE,"Costos de R.H.";#N/A,#N/A,FALSE,"COSTO HW";#N/A,#N/A,FALSE,"CUADROS";#N/A,#N/A,FALSE,"SCADA´s";#N/A,#N/A,FALSE,"PRECIOS EQUIPOS"}</definedName>
    <definedName name="tete" localSheetId="2" hidden="1">{#N/A,#N/A,FALSE,"Calc";#N/A,#N/A,FALSE,"Sensitivity";#N/A,#N/A,FALSE,"LT Earn.Dil.";#N/A,#N/A,FALSE,"Dil. AVP"}</definedName>
    <definedName name="tete" hidden="1">{#N/A,#N/A,FALSE,"Calc";#N/A,#N/A,FALSE,"Sensitivity";#N/A,#N/A,FALSE,"LT Earn.Dil.";#N/A,#N/A,FALSE,"Dil. AVP"}</definedName>
    <definedName name="teujdtj" localSheetId="2" hidden="1">{"Full-model",#N/A,FALSE,"ProForma-ASPT"}</definedName>
    <definedName name="teujdtj" hidden="1">{"Full-model",#N/A,FALSE,"ProForma-ASPT"}</definedName>
    <definedName name="tev">#REF!</definedName>
    <definedName name="TEV_Calc">#REF!</definedName>
    <definedName name="tex" localSheetId="2" hidden="1">{"BookMem",#N/A,FALSE,"BookMemEquity";"TaxMem",#N/A,FALSE,"TaxMemEquity";"EqCalcs",#N/A,FALSE,"EQcalcs";"Distrib",#N/A,FALSE,"Distributions"}</definedName>
    <definedName name="tex" hidden="1">{"BookMem",#N/A,FALSE,"BookMemEquity";"TaxMem",#N/A,FALSE,"TaxMemEquity";"EqCalcs",#N/A,FALSE,"EQcalcs";"Distrib",#N/A,FALSE,"Distributions"}</definedName>
    <definedName name="Texas" hidden="1">{#N/A,#N/A,FALSE,"Aging Summary";#N/A,#N/A,FALSE,"Ratio Analysis";#N/A,#N/A,FALSE,"Test 120 Day Accts";#N/A,#N/A,FALSE,"Tickmarks"}</definedName>
    <definedName name="texercise">#REF!</definedName>
    <definedName name="texit">#REF!</definedName>
    <definedName name="TexLastMon">#REF!</definedName>
    <definedName name="textlinks_periods">#REF!</definedName>
    <definedName name="TextRefCopy15">#REF!</definedName>
    <definedName name="TextRefCopy20">#REF!</definedName>
    <definedName name="TextRefCopyRangeCount" localSheetId="2" hidden="1">2</definedName>
    <definedName name="TextRefCopyRangeCount">10</definedName>
    <definedName name="TextReportMon">#REF!</definedName>
    <definedName name="textToday">#REF!</definedName>
    <definedName name="teyjt" localSheetId="2" hidden="1">{"Valuation",#N/A,FALSE,"ProForma-ASPT"}</definedName>
    <definedName name="teyjt" hidden="1">{"Valuation",#N/A,FALSE,"ProForma-ASPT"}</definedName>
    <definedName name="tf" localSheetId="2" hidden="1">{"Performance Details",#N/A,FALSE,"Current Yr";"Performance Details",#N/A,FALSE,"Budget";"Performance Details",#N/A,FALSE,"Prior Year"}</definedName>
    <definedName name="tf" hidden="1">{"Performance Details",#N/A,FALSE,"Current Yr";"Performance Details",#N/A,FALSE,"Budget";"Performance Details",#N/A,FALSE,"Prior Year"}</definedName>
    <definedName name="tfcf">#REF!</definedName>
    <definedName name="tfill" hidden="1">#REF!</definedName>
    <definedName name="TFProjectType">#REF!</definedName>
    <definedName name="tfrdc" localSheetId="2" hidden="1">{"Valuation",#N/A,FALSE,"ProForma-ASPT"}</definedName>
    <definedName name="tfrdc" hidden="1">{"Valuation",#N/A,FALSE,"ProForma-ASPT"}</definedName>
    <definedName name="tft" localSheetId="2" hidden="1">{"Monthly6Q",#N/A,FALSE,"0614ESL"}</definedName>
    <definedName name="tft" hidden="1">{"Monthly6Q",#N/A,FALSE,"0614ESL"}</definedName>
    <definedName name="tfy">#REF!</definedName>
    <definedName name="tfye">#REF!</definedName>
    <definedName name="tfyshares">#REF!</definedName>
    <definedName name="tgh" localSheetId="2" hidden="1">{#N/A,#N/A,FALSE,"CVR";#N/A,#N/A,FALSE,"INC1";#N/A,#N/A,FALSE,"INC2";#N/A,#N/A,FALSE,"BAL1";#N/A,#N/A,FALSE,"INC";#N/A,#N/A,FALSE,"BAL";#N/A,#N/A,FALSE,"CASH";#N/A,#N/A,FALSE,"DEBT";#N/A,#N/A,FALSE,"EQTY";#N/A,#N/A,FALSE,"TAX";#N/A,#N/A,FALSE,"DEPR"}</definedName>
    <definedName name="tgh" hidden="1">{#N/A,#N/A,FALSE,"CVR";#N/A,#N/A,FALSE,"INC1";#N/A,#N/A,FALSE,"INC2";#N/A,#N/A,FALSE,"BAL1";#N/A,#N/A,FALSE,"INC";#N/A,#N/A,FALSE,"BAL";#N/A,#N/A,FALSE,"CASH";#N/A,#N/A,FALSE,"DEBT";#N/A,#N/A,FALSE,"EQTY";#N/A,#N/A,FALSE,"TAX";#N/A,#N/A,FALSE,"DEPR"}</definedName>
    <definedName name="TGP" hidden="1">#REF!</definedName>
    <definedName name="tgr" localSheetId="2" hidden="1">{"Monthly6Q",#N/A,FALSE,"0614ESL"}</definedName>
    <definedName name="tgr" hidden="1">{"Monthly6Q",#N/A,FALSE,"0614ESL"}</definedName>
    <definedName name="tgt">#REF!</definedName>
    <definedName name="tgw" localSheetId="2" hidden="1">{"Monthly6Q",#N/A,FALSE,"0614ESL"}</definedName>
    <definedName name="tgw" hidden="1">{"Monthly6Q",#N/A,FALSE,"0614ESL"}</definedName>
    <definedName name="th" localSheetId="2" hidden="1">{"Print Summary",#N/A,FALSE,"Summary Analysis";"Print FCF",#N/A,FALSE,"FCF Analysis";"Print Sensitivity",#N/A,FALSE,"Sensitivity Analysis";"Print NAV",#N/A,FALSE,"NAV Analysis";"Print Credit",#N/A,FALSE,"Credit Analysis"}</definedName>
    <definedName name="th" hidden="1">{#N/A,#N/A,TRUE,"Cover";#N/A,#N/A,TRUE,"BS";#N/A,#N/A,TRUE,"BS (2)";#N/A,#N/A,TRUE,"BS (3)";#N/A,#N/A,TRUE,"Supp Info-BS";#N/A,#N/A,TRUE,"IS";#N/A,#N/A,TRUE,"IS (2)";#N/A,#N/A,TRUE,"IS (3)";#N/A,#N/A,TRUE,"Supp Info-IS";#N/A,#N/A,TRUE,"CF";#N/A,#N/A,TRUE,"Supp Info-CF";#N/A,#N/A,TRUE,"SH";#N/A,#N/A,TRUE,"Supp Info-SH"}</definedName>
    <definedName name="tha.2" localSheetId="2" hidden="1">{#N/A,#N/A,FALSE,"Produkte Erw.";#N/A,#N/A,FALSE,"Produkte Plan";#N/A,#N/A,FALSE,"Leistungen Erw.";#N/A,#N/A,FALSE,"Leistungen Plan";#N/A,#N/A,FALSE,"KA Allg.Kosten (2)";#N/A,#N/A,FALSE,"KA All.Kosten"}</definedName>
    <definedName name="tha.2" hidden="1">{#N/A,#N/A,FALSE,"Produkte Erw.";#N/A,#N/A,FALSE,"Produkte Plan";#N/A,#N/A,FALSE,"Leistungen Erw.";#N/A,#N/A,FALSE,"Leistungen Plan";#N/A,#N/A,FALSE,"KA Allg.Kosten (2)";#N/A,#N/A,FALSE,"KA All.Kosten"}</definedName>
    <definedName name="tha.3" localSheetId="2" hidden="1">{#N/A,#N/A,FALSE,"KA CH  (2)"}</definedName>
    <definedName name="tha.3" hidden="1">{#N/A,#N/A,FALSE,"KA CH  (2)"}</definedName>
    <definedName name="tha.4"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_99" localSheetId="2" hidden="1">{#N/A,#N/A,FALSE,"Umsatz 99";#N/A,#N/A,FALSE,"ER 99 "}</definedName>
    <definedName name="tha.4._99" hidden="1">{#N/A,#N/A,FALSE,"Umsatz 99";#N/A,#N/A,FALSE,"ER 99 "}</definedName>
    <definedName name="Thail.2" localSheetId="2" hidden="1">{#N/A,#N/A,FALSE,"Umsatz 99";#N/A,#N/A,FALSE,"ER 99 "}</definedName>
    <definedName name="Thail.2" hidden="1">{#N/A,#N/A,FALSE,"Umsatz 99";#N/A,#N/A,FALSE,"ER 99 "}</definedName>
    <definedName name="the">#REF!,#REF!,#REF!,#REF!</definedName>
    <definedName name="The_Thomson_Corporation">#REF!</definedName>
    <definedName name="THEAP">#N/A</definedName>
    <definedName name="THEAR">#N/A</definedName>
    <definedName name="TheCash">OFFSET(#REF!, 0,#REF!- 60+1, 1,#REF! -#REF!+1)</definedName>
    <definedName name="TheDate">#REF!</definedName>
    <definedName name="therese" localSheetId="2" hidden="1">{"'Sheet1'!$A$1:$AI$34","'Sheet1'!$A$1:$AI$31","'Sheet1'!$B$2:$AM$25"}</definedName>
    <definedName name="therese" hidden="1">{"'Sheet1'!$A$1:$AI$34","'Sheet1'!$A$1:$AI$31","'Sheet1'!$B$2:$AM$25"}</definedName>
    <definedName name="thesf" hidden="1">#REF!</definedName>
    <definedName name="thg">#REF!</definedName>
    <definedName name="thgbj" localSheetId="2" hidden="1">{"adj95mult",#N/A,FALSE,"COMPCO";"adj95est",#N/A,FALSE,"COMPCO"}</definedName>
    <definedName name="thgbj" hidden="1">{"adj95mult",#N/A,FALSE,"COMPCO";"adj95est",#N/A,FALSE,"COMPCO"}</definedName>
    <definedName name="Third_Month_Assimilation">#REF!</definedName>
    <definedName name="ThirdQ01">#REF!</definedName>
    <definedName name="ThirdQBudget02">#REF!</definedName>
    <definedName name="ThirdQtr01">#REF!</definedName>
    <definedName name="THIS_FILE">#REF!</definedName>
    <definedName name="ThisDate">#REF!</definedName>
    <definedName name="thisMonth">#REF!</definedName>
    <definedName name="thisMonth2">#REF!</definedName>
    <definedName name="thisMonthName">#REF!</definedName>
    <definedName name="thisMonthName2">#REF!</definedName>
    <definedName name="thisYear">#REF!</definedName>
    <definedName name="thLTMPremium">#REF!</definedName>
    <definedName name="THNN" hidden="1">{"'표지'!$B$5"}</definedName>
    <definedName name="Thomson_Reuters">OFFSET(#REF!, 0,#REF!- 60+1, 1,#REF! -#REF!+1)</definedName>
    <definedName name="tHorizontalSpaceAfter1" hidden="1">#REF!</definedName>
    <definedName name="tHorizontalSpaceAfter2" hidden="1">#REF!,#REF!</definedName>
    <definedName name="tHorizontalSpaceAfter4" hidden="1">#REF!</definedName>
    <definedName name="tHorizontalSpaceBefore1" hidden="1">#REF!</definedName>
    <definedName name="tHorizontalSpaceBefore3" hidden="1">#REF!</definedName>
    <definedName name="tHorizontalSpaceBefore6" hidden="1">#REF!</definedName>
    <definedName name="thou">#REF!</definedName>
    <definedName name="thousand">1000</definedName>
    <definedName name="thPEG">#REF!</definedName>
    <definedName name="thPForwardEPS">#REF!</definedName>
    <definedName name="three" hidden="1">#REF!,#REF!</definedName>
    <definedName name="THREE_DAYS">#REF!</definedName>
    <definedName name="THREE_DAYS_1">#REF!</definedName>
    <definedName name="THREE_DAYS_2">#REF!</definedName>
    <definedName name="THREE09">#REF!</definedName>
    <definedName name="THREE10">#REF!</definedName>
    <definedName name="THREE11">#REF!</definedName>
    <definedName name="THREE12">#REF!</definedName>
    <definedName name="ThresholdDiscount" hidden="1">14%</definedName>
    <definedName name="thTEVEB">#REF!</definedName>
    <definedName name="thTEVRev00">#REF!</definedName>
    <definedName name="thTEVRev01">#REF!</definedName>
    <definedName name="thTEVRev02">#REF!</definedName>
    <definedName name="thTEVREVLQA">#REF!</definedName>
    <definedName name="thth" localSheetId="2" hidden="1">{#N/A,#N/A,FALSE,"Calc";#N/A,#N/A,FALSE,"Sensitivity";#N/A,#N/A,FALSE,"LT Earn.Dil.";#N/A,#N/A,FALSE,"Dil. AVP"}</definedName>
    <definedName name="thth" hidden="1">{#N/A,#N/A,FALSE,"Calc";#N/A,#N/A,FALSE,"Sensitivity";#N/A,#N/A,FALSE,"LT Earn.Dil.";#N/A,#N/A,FALSE,"Dil. AVP"}</definedName>
    <definedName name="ththt" localSheetId="2" hidden="1">{#N/A,"DR",FALSE,"increm pf";#N/A,"MAMSI",FALSE,"increm pf";#N/A,"MAXI",FALSE,"increm pf";#N/A,"PCAM",FALSE,"increm pf";#N/A,"PHSV",FALSE,"increm pf";#N/A,"SIE",FALSE,"increm pf"}</definedName>
    <definedName name="ththt" hidden="1">{#N/A,"DR",FALSE,"increm pf";#N/A,"MAMSI",FALSE,"increm pf";#N/A,"MAXI",FALSE,"increm pf";#N/A,"PCAM",FALSE,"increm pf";#N/A,"PHSV",FALSE,"increm pf";#N/A,"SIE",FALSE,"increm pf"}</definedName>
    <definedName name="thumper">#REF!</definedName>
    <definedName name="thumpers">#REF!</definedName>
    <definedName name="thWeeklyDrop">#REF!</definedName>
    <definedName name="THYT" hidden="1">{"'표지'!$B$5"}</definedName>
    <definedName name="Ticker" localSheetId="2">#REF!</definedName>
    <definedName name="Ticker">""</definedName>
    <definedName name="ticker2">#REF!</definedName>
    <definedName name="TickerCell">#REF!</definedName>
    <definedName name="TIEMPOS">#REF!</definedName>
    <definedName name="tier4" localSheetId="2" hidden="1">{#N/A,#N/A,TRUE,"1996";#N/A,#N/A,TRUE,"1997";#N/A,#N/A,TRUE,"1998";#N/A,#N/A,TRUE,"1999";#N/A,#N/A,TRUE,"2000"}</definedName>
    <definedName name="tier4" hidden="1">{#N/A,#N/A,TRUE,"1996";#N/A,#N/A,TRUE,"1997";#N/A,#N/A,TRUE,"1998";#N/A,#N/A,TRUE,"1999";#N/A,#N/A,TRUE,"2000"}</definedName>
    <definedName name="Tiers">#REF!</definedName>
    <definedName name="Tiger" localSheetId="2" hidden="1">{#N/A,#N/A,FALSE,"TS";#N/A,#N/A,FALSE,"Combo";#N/A,#N/A,FALSE,"FAIR";#N/A,#N/A,FALSE,"RBC";#N/A,#N/A,FALSE,"xxxx";#N/A,#N/A,FALSE,"A_D";#N/A,#N/A,FALSE,"WACC";#N/A,#N/A,FALSE,"DCF";#N/A,#N/A,FALSE,"LBO";#N/A,#N/A,FALSE,"AcqMults";#N/A,#N/A,FALSE,"CompMults"}</definedName>
    <definedName name="Tiger" hidden="1">{#N/A,#N/A,FALSE,"TS";#N/A,#N/A,FALSE,"Combo";#N/A,#N/A,FALSE,"FAIR";#N/A,#N/A,FALSE,"RBC";#N/A,#N/A,FALSE,"xxxx";#N/A,#N/A,FALSE,"A_D";#N/A,#N/A,FALSE,"WACC";#N/A,#N/A,FALSE,"DCF";#N/A,#N/A,FALSE,"LBO";#N/A,#N/A,FALSE,"AcqMults";#N/A,#N/A,FALSE,"CompMults"}</definedName>
    <definedName name="Tigr_Exhibit70e205bb_ef51_4735_bbce_ad5169948542" hidden="1">#REF!</definedName>
    <definedName name="Tigr_Exhibit82ea36d9_b64a_4dea_848b_67385dd24cfc" hidden="1">#REF!</definedName>
    <definedName name="Tigr_Exhibit842ab900_aa58_4240_bb52_5dc046b5cf63" hidden="1">#REF!</definedName>
    <definedName name="Tilpumi1" localSheetId="2" hidden="1">{#N/A,#N/A,FALSE,"Summary";#N/A,#N/A,FALSE,"Costs (1)";#N/A,#N/A,FALSE,"Costs (2)";#N/A,#N/A,FALSE,"Rev (3)";#N/A,#N/A,FALSE,"Rev (4)"}</definedName>
    <definedName name="Tilpumi1" hidden="1">{#N/A,#N/A,FALSE,"Summary";#N/A,#N/A,FALSE,"Costs (1)";#N/A,#N/A,FALSE,"Costs (2)";#N/A,#N/A,FALSE,"Rev (3)";#N/A,#N/A,FALSE,"Rev (4)"}</definedName>
    <definedName name="tim" localSheetId="2" hidden="1">{"mgmt forecast",#N/A,FALSE,"Mgmt Forecast";"dcf table",#N/A,FALSE,"Mgmt Forecast";"sensitivity",#N/A,FALSE,"Mgmt Forecast";"table inputs",#N/A,FALSE,"Mgmt Forecast";"calculations",#N/A,FALSE,"Mgmt Forecast"}</definedName>
    <definedName name="tim" hidden="1">{"mgmt forecast",#N/A,FALSE,"Mgmt Forecast";"dcf table",#N/A,FALSE,"Mgmt Forecast";"sensitivity",#N/A,FALSE,"Mgmt Forecast";"table inputs",#N/A,FALSE,"Mgmt Forecast";"calculations",#N/A,FALSE,"Mgmt Forecast"}</definedName>
    <definedName name="Time" hidden="1">"b1"</definedName>
    <definedName name="Time_Cards">#REF!</definedName>
    <definedName name="Time_Periods">#REF!</definedName>
    <definedName name="Timeline" localSheetId="2" hidden="1">{"Income",#N/A,FALSE,"income";"Sales",#N/A,FALSE,"income";"Critical",#N/A,FALSE,"income";"Market",#N/A,FALSE,"Market";"Returns",#N/A,FALSE,"returns";"Balance",#N/A,FALSE,"balance";"Cash Flow",#N/A,FALSE,"balance"}</definedName>
    <definedName name="Timeline" hidden="1">{"Income",#N/A,FALSE,"income";"Sales",#N/A,FALSE,"income";"Critical",#N/A,FALSE,"income";"Market",#N/A,FALSE,"Market";"Returns",#N/A,FALSE,"returns";"Balance",#N/A,FALSE,"balance";"Cash Flow",#N/A,FALSE,"balance"}</definedName>
    <definedName name="Timeline_1" localSheetId="2" hidden="1">{"Income",#N/A,FALSE,"income";"Sales",#N/A,FALSE,"income";"Critical",#N/A,FALSE,"income";"Market",#N/A,FALSE,"Market";"Returns",#N/A,FALSE,"returns";"Balance",#N/A,FALSE,"balance";"Cash Flow",#N/A,FALSE,"balance"}</definedName>
    <definedName name="Timeline_1" hidden="1">{"Income",#N/A,FALSE,"income";"Sales",#N/A,FALSE,"income";"Critical",#N/A,FALSE,"income";"Market",#N/A,FALSE,"Market";"Returns",#N/A,FALSE,"returns";"Balance",#N/A,FALSE,"balance";"Cash Flow",#N/A,FALSE,"balance"}</definedName>
    <definedName name="Timeline_4" hidden="1">#REF!</definedName>
    <definedName name="Timestamp" hidden="1">#REF!</definedName>
    <definedName name="TimeToMarket">#REF!</definedName>
    <definedName name="TimeToMarketIST">#REF!</definedName>
    <definedName name="TimeToMarketPLAN">#REF!</definedName>
    <definedName name="tina" localSheetId="2" hidden="1">{"cover",#N/A,TRUE,"Cover";"toc3",#N/A,TRUE,"TOC";"over",#N/A,TRUE,"Overview";"ts2",#N/A,TRUE,"Det_Trans_Sum";"ei1c",#N/A,TRUE,"Earnings Impact";"ad1",#N/A,TRUE,"accretion dilution";"pfis1",#N/A,TRUE,"Pro Forma Income Statement";"acq1c",#N/A,TRUE,"Acquirer";"tar1c",#N/A,TRUE,"Target"}</definedName>
    <definedName name="tina" hidden="1">{"cover",#N/A,TRUE,"Cover";"toc3",#N/A,TRUE,"TOC";"over",#N/A,TRUE,"Overview";"ts2",#N/A,TRUE,"Det_Trans_Sum";"ei1c",#N/A,TRUE,"Earnings Impact";"ad1",#N/A,TRUE,"accretion dilution";"pfis1",#N/A,TRUE,"Pro Forma Income Statement";"acq1c",#N/A,TRUE,"Acquirer";"tar1c",#N/A,TRUE,"Target"}</definedName>
    <definedName name="Titan" localSheetId="2" hidden="1">{"kricash",#N/A,FALSE,"INC";"kriinc",#N/A,FALSE,"INC";"krimiami",#N/A,FALSE,"INC";"kriother",#N/A,FALSE,"INC";"kripapers",#N/A,FALSE,"INC"}</definedName>
    <definedName name="Titan" hidden="1">{"kricash",#N/A,FALSE,"INC";"kriinc",#N/A,FALSE,"INC";"krimiami",#N/A,FALSE,"INC";"kriother",#N/A,FALSE,"INC";"kripapers",#N/A,FALSE,"INC"}</definedName>
    <definedName name="titi" localSheetId="2" hidden="1">{"'SynthèsesAffaires'!$A$1:$D$82"}</definedName>
    <definedName name="titi" hidden="1">{"'SynthèsesAffaires'!$A$1:$D$82"}</definedName>
    <definedName name="title">#REF!</definedName>
    <definedName name="Title1" hidden="1">#REF!</definedName>
    <definedName name="Title2" hidden="1">#REF!</definedName>
    <definedName name="Title3" hidden="1">#REF!</definedName>
    <definedName name="titledate">#REF!</definedName>
    <definedName name="titles">#REF!</definedName>
    <definedName name="tito" hidden="1">{#N/A,#N/A,TRUE,"Report Cover";#N/A,#N/A,TRUE,"WW Gross Margin";#N/A,#N/A,TRUE,"Overhead";#N/A,#N/A,TRUE,"Mfg Variances";#N/A,#N/A,TRUE,"Prod Line $";#N/A,#N/A,TRUE,"Warranty Reserve";#N/A,#N/A,TRUE,"Inv by Loc";#N/A,#N/A,TRUE,"Consol Inv";#N/A,#N/A,TRUE,"Inv Reserves";#N/A,#N/A,TRUE,"E&amp;O";#N/A,#N/A,TRUE,"Inv Recon";#N/A,#N/A,TRUE,"Inv Accruals";#N/A,#N/A,TRUE,"Turns"}</definedName>
    <definedName name="TJDSTIJS" localSheetId="2" hidden="1">{"Monthly6Q",#N/A,FALSE,"0614ESL"}</definedName>
    <definedName name="TJDSTIJS" hidden="1">{"Monthly6Q",#N/A,FALSE,"0614ESL"}</definedName>
    <definedName name="TJRTJTETJ" hidden="1">#REF!</definedName>
    <definedName name="TKR">#REF!</definedName>
    <definedName name="tkudsh" localSheetId="2" hidden="1">{"Budget by Month",#N/A,FALSE,"VA Departments Roll-up";"Budget by Month",#N/A,FALSE,"220";"Budget by Month",#N/A,FALSE,"300";"Budget by Month",#N/A,FALSE,"302";"Budget by Month",#N/A,FALSE,"305";"Budget by Month",#N/A,FALSE,"310"}</definedName>
    <definedName name="tkudsh" hidden="1">{"Budget by Month",#N/A,FALSE,"VA Departments Roll-up";"Budget by Month",#N/A,FALSE,"220";"Budget by Month",#N/A,FALSE,"300";"Budget by Month",#N/A,FALSE,"302";"Budget by Month",#N/A,FALSE,"305";"Budget by Month",#N/A,FALSE,"310"}</definedName>
    <definedName name="tl" localSheetId="2" hidden="1">{#N/A,#N/A,FALSE,"FAB VENDORS";"BUD SUM",#N/A,FALSE,"BUD SUM WO TEX"}</definedName>
    <definedName name="tl" hidden="1">{#N/A,#N/A,FALSE,"FAB VENDORS";"BUD SUM",#N/A,FALSE,"BUD SUM WO TEX"}</definedName>
    <definedName name="TLA.003" hidden="1">#REF!</definedName>
    <definedName name="TLA.004" hidden="1">#REF!</definedName>
    <definedName name="TLA.008" hidden="1">#REF!</definedName>
    <definedName name="TLA.011" hidden="1">#REF!</definedName>
    <definedName name="TLA.015" hidden="1">#REF!</definedName>
    <definedName name="TLA.027" hidden="1">#REF!</definedName>
    <definedName name="TLA.028" hidden="1">#REF!</definedName>
    <definedName name="TLA.056" hidden="1">#REF!</definedName>
    <definedName name="tlabel1">#REF!</definedName>
    <definedName name="tlabel2">#REF!</definedName>
    <definedName name="tlabel3">#REF!</definedName>
    <definedName name="tlabelswitch">#REF!</definedName>
    <definedName name="tlb" hidden="1">#REF!</definedName>
    <definedName name="TLB_Blended_Returns">#REF!</definedName>
    <definedName name="tlboprice">#REF!</definedName>
    <definedName name="tlc" hidden="1">#REF!</definedName>
    <definedName name="TLC_Blended_Returns">#REF!</definedName>
    <definedName name="tlf" hidden="1">#REF!</definedName>
    <definedName name="tlg" hidden="1">#REF!</definedName>
    <definedName name="TLME" localSheetId="2" hidden="1">{"'Actual'!$A$1:$F$25"}</definedName>
    <definedName name="TLME" hidden="1">{"'Actual'!$A$1:$F$25"}</definedName>
    <definedName name="TLRI_Hong_Kong">#REF!</definedName>
    <definedName name="TLT">#REF!</definedName>
    <definedName name="tltg">#REF!</definedName>
    <definedName name="tltmdate">#REF!</definedName>
    <definedName name="tlv" hidden="1">#REF!</definedName>
    <definedName name="tm" localSheetId="2" hidden="1">{"ICD Details",#N/A,FALSE,"Current Yr";"ICD Details",#N/A,FALSE,"Budget";"ICD Details",#N/A,FALSE,"Prior Year"}</definedName>
    <definedName name="tm" hidden="1">{"ICD Details",#N/A,FALSE,"Current Yr";"ICD Details",#N/A,FALSE,"Budget";"ICD Details",#N/A,FALSE,"Prior Year"}</definedName>
    <definedName name="TM1REBUILDOPTION">1</definedName>
    <definedName name="TMS" hidden="1">#REF!</definedName>
    <definedName name="tmto" localSheetId="2" hidden="1">{"detail",#N/A,FALSE,"mfg";"summary",#N/A,FALSE,"mfg"}</definedName>
    <definedName name="tmto" hidden="1">{"detail",#N/A,FALSE,"mfg";"summary",#N/A,FALSE,"mfg"}</definedName>
    <definedName name="TMXCP">#N/A</definedName>
    <definedName name="TMXP">#N/A</definedName>
    <definedName name="TMXTP">#N/A</definedName>
    <definedName name="tn" localSheetId="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Name">#REF!</definedName>
    <definedName name="TNS">#REF!</definedName>
    <definedName name="TNV">#REF!</definedName>
    <definedName name="toc">#REF!</definedName>
    <definedName name="TOC_Hdg_3" hidden="1">#REF!</definedName>
    <definedName name="TOC_Hdg_4" hidden="1">#REF!</definedName>
    <definedName name="TOC_Hdg_5" hidden="1">#REF!</definedName>
    <definedName name="TODASA">#REF!,#REF!,#REF!,#REF!,#REF!,#REF!,#REF!,#REF!</definedName>
    <definedName name="TODASC">#REF!,#REF!,#REF!,#REF!,#REF!,#REF!,#REF!,#REF!</definedName>
    <definedName name="TODAY" localSheetId="2">#REF!</definedName>
    <definedName name="today" hidden="1">{#N/A,#N/A,FALSE,"Total";#N/A,#N/A,FALSE,"Compensation";#N/A,#N/A,FALSE,"T_E";#N/A,#N/A,FALSE,"Meetings";#N/A,#N/A,FALSE,"Auto Exp";#N/A,#N/A,FALSE,"Office Exp"}</definedName>
    <definedName name="today_2" localSheetId="2" hidden="1">{#N/A,#N/A,FALSE,"Total";#N/A,#N/A,FALSE,"Compensation";#N/A,#N/A,FALSE,"T_E";#N/A,#N/A,FALSE,"Meetings";#N/A,#N/A,FALSE,"Auto Exp";#N/A,#N/A,FALSE,"Office Exp"}</definedName>
    <definedName name="today_2" hidden="1">{#N/A,#N/A,FALSE,"Total";#N/A,#N/A,FALSE,"Compensation";#N/A,#N/A,FALSE,"T_E";#N/A,#N/A,FALSE,"Meetings";#N/A,#N/A,FALSE,"Auto Exp";#N/A,#N/A,FALSE,"Office Exp"}</definedName>
    <definedName name="todays_market_prices">#REF!</definedName>
    <definedName name="todd" localSheetId="2" hidden="1">{#N/A,#N/A,TRUE,"MAIN FT TERM";#N/A,#N/A,TRUE,"MCI  FT TERM ";#N/A,#N/A,TRUE,"OC12 EQV"}</definedName>
    <definedName name="todd" hidden="1">{#N/A,#N/A,TRUE,"MAIN FT TERM";#N/A,#N/A,TRUE,"MCI  FT TERM ";#N/A,#N/A,TRUE,"OC12 EQV"}</definedName>
    <definedName name="TOL" localSheetId="2" hidden="1">{"summ_view1",#N/A,FALSE,"MODEL"}</definedName>
    <definedName name="TOL" hidden="1">{"summ_view1",#N/A,FALSE,"MODEL"}</definedName>
    <definedName name="tolx" localSheetId="2" hidden="1">{"summ_view1",#N/A,FALSE,"MODEL"}</definedName>
    <definedName name="tolx" hidden="1">{"summ_view1",#N/A,FALSE,"MODEL"}</definedName>
    <definedName name="tolx1" localSheetId="2" hidden="1">{"summ_view1",#N/A,FALSE,"MODEL"}</definedName>
    <definedName name="tolx1" hidden="1">{"summ_view1",#N/A,FALSE,"MODEL"}</definedName>
    <definedName name="tool">#REF!</definedName>
    <definedName name="top" localSheetId="2" hidden="1">{"Page1",#N/A,FALSE,"CompCo";"Page2",#N/A,FALSE,"CompCo"}</definedName>
    <definedName name="top" hidden="1">{"Page1",#N/A,FALSE,"CompCo";"Page2",#N/A,FALSE,"CompCo"}</definedName>
    <definedName name="top_2" hidden="1">{"Page1",#N/A,FALSE,"CompCo";"Page2",#N/A,FALSE,"CompCo"}</definedName>
    <definedName name="top_3" hidden="1">{"Page1",#N/A,FALSE,"CompCo";"Page2",#N/A,FALSE,"CompCo"}</definedName>
    <definedName name="top_4" hidden="1">{"Page1",#N/A,FALSE,"CompCo";"Page2",#N/A,FALSE,"CompCo"}</definedName>
    <definedName name="top_5" hidden="1">{"Page1",#N/A,FALSE,"CompCo";"Page2",#N/A,FALSE,"CompCo"}</definedName>
    <definedName name="Top_Customer_Analysis">#REF!</definedName>
    <definedName name="Top_Customers">#REF!</definedName>
    <definedName name="Top_margin">#REF!</definedName>
    <definedName name="Top_multiple">#REF!</definedName>
    <definedName name="top_rev">#REF!</definedName>
    <definedName name="Top_Vendors">#REF!</definedName>
    <definedName name="TOP1..">#REF!</definedName>
    <definedName name="topcell">#REF!</definedName>
    <definedName name="topcomp">#REF!</definedName>
    <definedName name="topcopy">#REF!</definedName>
    <definedName name="TOPFINAL">#REF!</definedName>
    <definedName name="TOPFINAL..">#REF!</definedName>
    <definedName name="topfoot">#REF!</definedName>
    <definedName name="TOPFRAMES">#REF!</definedName>
    <definedName name="TOPFRAMES..">#REF!</definedName>
    <definedName name="TOPHOURS">#REF!</definedName>
    <definedName name="TOPHOURS..">#REF!</definedName>
    <definedName name="TOPSEG">#REF!</definedName>
    <definedName name="toptions">#REF!</definedName>
    <definedName name="TOPTOTAL">#REF!</definedName>
    <definedName name="TOPTOTAL..">#REF!</definedName>
    <definedName name="TOPUNITS">#REF!</definedName>
    <definedName name="TOPUNITS.">#REF!</definedName>
    <definedName name="TOT">#REF!</definedName>
    <definedName name="Tot_Usage">#REF!</definedName>
    <definedName name="Tot_UseageY2">#REF!</definedName>
    <definedName name="TOTAL" localSheetId="2" hidden="1">{"'표지'!$B$5"}</definedName>
    <definedName name="Total">#REF!</definedName>
    <definedName name="TOTAL_ASSETS" hidden="1">"TOTAL_ASSETS"</definedName>
    <definedName name="TOTAL_CASH_DIVID" hidden="1">"TOTAL_CASH_DIVID"</definedName>
    <definedName name="TOTAL_CASH_FINAN" hidden="1">"TOTAL_CASH_FINAN"</definedName>
    <definedName name="TOTAL_CASH_INVEST" hidden="1">"TOTAL_CASH_INVEST"</definedName>
    <definedName name="TOTAL_CASH_OPER" hidden="1">"TOTAL_CASH_OPER"</definedName>
    <definedName name="total_column">#REF!</definedName>
    <definedName name="total_column1">#REF!</definedName>
    <definedName name="total_column2">#REF!</definedName>
    <definedName name="total_column3">#REF!</definedName>
    <definedName name="TOTAL_COMMON" hidden="1">"TOTAL_COMMON"</definedName>
    <definedName name="Total_Compensation_Expense">#REF!</definedName>
    <definedName name="Total_COS_net_DnA_fore">#REF!</definedName>
    <definedName name="TOTAL_CURRENT_ASSETS" hidden="1">"TOTAL_CURRENT_ASSETS"</definedName>
    <definedName name="Total_Current_Cost">#REF!</definedName>
    <definedName name="TOTAL_CURRENT_LIAB" hidden="1">"TOTAL_CURRENT_LIAB"</definedName>
    <definedName name="TOTAL_DEBT" hidden="1">"TOTAL_DEBT"</definedName>
    <definedName name="TOTAL_DEBT_OVER_EBITDA" hidden="1">"TOTAL_DEBT_OVER_EBITDA"</definedName>
    <definedName name="TOTAL_DEBT_OVER_TOTAL_BV" hidden="1">"TOTAL_DEBT_OVER_TOTAL_BV"</definedName>
    <definedName name="TOTAL_DEBT_OVER_TOTAL_CAP" hidden="1">"TOTAL_DEBT_OVER_TOTAL_CAP"</definedName>
    <definedName name="TOTAL_DUE">#REF!</definedName>
    <definedName name="TOTAL_EQUITY" hidden="1">"TOTAL_EQUITY"</definedName>
    <definedName name="Total_Exercised_for_Grant" localSheetId="2">OFFSET(_bdm.DA8E4BEAA3BC40B5B39AB67C3CC0FAC1.edm,1,0,_51__123Graph_ECHART_7)</definedName>
    <definedName name="Total_Exercised_for_Grant">OFFSET(__139_____123Graph_XCHART_11,1,0,_51__123Graph_ECHART_7)</definedName>
    <definedName name="TOTAL_IN" localSheetId="2" hidden="1">{"Informes",#N/A,FALSE,"CA";"Informes",#N/A,FALSE,"CN";"Informes",#N/A,FALSE,"INVERSIONES";"Informes",#N/A,FALSE,"CN Oficial";"Informes",#N/A,FALSE,"CA Oficial";"Informes",#N/A,FALSE,"Res Datos Areas"}</definedName>
    <definedName name="TOTAL_IN" hidden="1">{"Informes",#N/A,FALSE,"CA";"Informes",#N/A,FALSE,"CN";"Informes",#N/A,FALSE,"INVERSIONES";"Informes",#N/A,FALSE,"CN Oficial";"Informes",#N/A,FALSE,"CA Oficial";"Informes",#N/A,FALSE,"Res Datos Areas"}</definedName>
    <definedName name="TOTAL_INFORMES" localSheetId="2" hidden="1">{"Informes",#N/A,FALSE,"CA";"Informes",#N/A,FALSE,"CN";"Informes",#N/A,FALSE,"INVERSIONES";"Informes",#N/A,FALSE,"CN Oficial";"Informes",#N/A,FALSE,"CA Oficial";"Informes",#N/A,FALSE,"Res Datos Areas"}</definedName>
    <definedName name="TOTAL_INFORMES" hidden="1">{"Informes",#N/A,FALSE,"CA";"Informes",#N/A,FALSE,"CN";"Informes",#N/A,FALSE,"INVERSIONES";"Informes",#N/A,FALSE,"CN Oficial";"Informes",#N/A,FALSE,"CA Oficial";"Informes",#N/A,FALSE,"Res Datos Areas"}</definedName>
    <definedName name="TOTAL_INTEREST_EXP" hidden="1">"TOTAL_INTEREST_EXP"</definedName>
    <definedName name="TOTAL_INVENTORY" hidden="1">"TOTAL_INVENTORY"</definedName>
    <definedName name="Total_Labor_Cost_Revenue">#REF!</definedName>
    <definedName name="Total_Leads">OFFSET(#REF!, 0,#REF!- 60+1, 1,#REF! -#REF!+1)</definedName>
    <definedName name="TOTAL_LIAB" hidden="1">"TOTAL_LIAB"</definedName>
    <definedName name="TOTAL_LIAB_SHAREHOLD" hidden="1">"TOTAL_LIAB_SHAREHOLD"</definedName>
    <definedName name="TOTAL_LONG_DEBT" hidden="1">"TOTAL_LONG_DEBT"</definedName>
    <definedName name="total_net_debt">#REF!</definedName>
    <definedName name="Total_Number_Leads">#REF!</definedName>
    <definedName name="TOTAL_OPER_EXPEN" hidden="1">"TOTAL_OPER_EXPEN"</definedName>
    <definedName name="Total_Pay">#REF!</definedName>
    <definedName name="Total_Payment" localSheetId="2">'Consulting Rev_Backlog'!_81__FDSAUDITLINK___1+Extra_Payment</definedName>
    <definedName name="Total_Payment">______a2+Extra_Payment</definedName>
    <definedName name="Total_payments" localSheetId="2">_5563__FDSAUDITLINK__*_bdm.AF2C7FE1504D4421B5A01FA5E6D1E66F.edm</definedName>
    <definedName name="Total_payments">_5563__FDSAUDITLINK__*__123Graph_CLOUD</definedName>
    <definedName name="TOTAL_RECEIV" hidden="1">"TOTAL_RECEIV"</definedName>
    <definedName name="TOTAL_REVENUE" hidden="1">"TOTAL_REVENUE"</definedName>
    <definedName name="Total_Shares_Accelerated_For_Grant" localSheetId="2">OFFSET(_bdm.DB90E7AC81D6440C96E6B64E1FCB702B.edm,1,0,_51__123Graph_ECHART_7)</definedName>
    <definedName name="Total_Shares_Accelerated_For_Grant">OFFSET(__150_____123Graph_XCHART_5,1,0,_51__123Graph_ECHART_7)</definedName>
    <definedName name="Total_Shares_Repurchased_for_Grant_prior_to_Closing" localSheetId="2">OFFSET(_bdm.dba771b5cbd8426aa06f5bc9927423e5.edm,1,0,_51__123Graph_ECHART_7)</definedName>
    <definedName name="Total_Shares_Repurchased_for_Grant_prior_to_Closing">OFFSET(__152_____123Graph_XCHART_7,1,0,_51__123Graph_ECHART_7)</definedName>
    <definedName name="Total_SMA_Assets">#REF!</definedName>
    <definedName name="TOTAL_SPECIAL" hidden="1">"TOTAL_SPECIAL"</definedName>
    <definedName name="TotalAllocCost">#REF!</definedName>
    <definedName name="TotalAssets">#REF!</definedName>
    <definedName name="TotalCap">#REF!</definedName>
    <definedName name="TotalCapitalization">#REF!</definedName>
    <definedName name="TotalDebt">#REF!</definedName>
    <definedName name="TotalEarlyPayments">SUM(#REF!)</definedName>
    <definedName name="TotalInterest">SUM(#REF!)</definedName>
    <definedName name="TotalMatlCost">#REF!</definedName>
    <definedName name="totalPointsNeeded">#REF!</definedName>
    <definedName name="TotalPrice">#REF!</definedName>
    <definedName name="TotalReturnsReport_by_Business_Unit">#REF!</definedName>
    <definedName name="TotalRev">#REF!</definedName>
    <definedName name="TotalRevenue">#REF!</definedName>
    <definedName name="TotalSE">#REF!</definedName>
    <definedName name="TotalXformCost">#REF!</definedName>
    <definedName name="TotLiab">#REF!</definedName>
    <definedName name="toto" localSheetId="2"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toto"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toto_1" localSheetId="2"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toto_1"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toto2" localSheetI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oto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OTPG">"9"</definedName>
    <definedName name="TotRev">#REF!</definedName>
    <definedName name="tou" localSheetId="2" hidden="1">{#N/A,#N/A,TRUE,"TransPrcd 1";#N/A,#N/A,TRUE,"TransPrcd 2";#N/A,#N/A,TRUE,"TransPrcd 3"}</definedName>
    <definedName name="tou" hidden="1">{#N/A,#N/A,TRUE,"TransPrcd 1";#N/A,#N/A,TRUE,"TransPrcd 2";#N/A,#N/A,TRUE,"TransPrcd 3"}</definedName>
    <definedName name="tou_1" localSheetId="2" hidden="1">{#N/A,#N/A,TRUE,"TransPrcd 1";#N/A,#N/A,TRUE,"TransPrcd 2";#N/A,#N/A,TRUE,"TransPrcd 3"}</definedName>
    <definedName name="tou_1" hidden="1">{#N/A,#N/A,TRUE,"TransPrcd 1";#N/A,#N/A,TRUE,"TransPrcd 2";#N/A,#N/A,TRUE,"TransPrcd 3"}</definedName>
    <definedName name="tou_2" localSheetId="2" hidden="1">{#N/A,#N/A,TRUE,"TransPrcd 1";#N/A,#N/A,TRUE,"TransPrcd 2";#N/A,#N/A,TRUE,"TransPrcd 3"}</definedName>
    <definedName name="tou_2" hidden="1">{#N/A,#N/A,TRUE,"TransPrcd 1";#N/A,#N/A,TRUE,"TransPrcd 2";#N/A,#N/A,TRUE,"TransPrcd 3"}</definedName>
    <definedName name="tou_3" localSheetId="2" hidden="1">{#N/A,#N/A,TRUE,"TransPrcd 1";#N/A,#N/A,TRUE,"TransPrcd 2";#N/A,#N/A,TRUE,"TransPrcd 3"}</definedName>
    <definedName name="tou_3" hidden="1">{#N/A,#N/A,TRUE,"TransPrcd 1";#N/A,#N/A,TRUE,"TransPrcd 2";#N/A,#N/A,TRUE,"TransPrcd 3"}</definedName>
    <definedName name="tou_4" localSheetId="2" hidden="1">{#N/A,#N/A,TRUE,"TransPrcd 1";#N/A,#N/A,TRUE,"TransPrcd 2";#N/A,#N/A,TRUE,"TransPrcd 3"}</definedName>
    <definedName name="tou_4" hidden="1">{#N/A,#N/A,TRUE,"TransPrcd 1";#N/A,#N/A,TRUE,"TransPrcd 2";#N/A,#N/A,TRUE,"TransPrcd 3"}</definedName>
    <definedName name="Tow_00_01_02">#REF!</definedName>
    <definedName name="Toyota">#REF!</definedName>
    <definedName name="tp">#REF!</definedName>
    <definedName name="TP_Footer_User" hidden="1">"Ronnie Sutens"</definedName>
    <definedName name="TP_Footer_Version" hidden="1">"v4.00"</definedName>
    <definedName name="TPCE" localSheetId="2" hidden="1">{#N/A,#N/A,TRUE,"TSTTPCE (1)";#N/A,#N/A,TRUE,"TSTTPCE (2)";#N/A,#N/A,TRUE,"TSTTPCE (3)"}</definedName>
    <definedName name="TPCE" hidden="1">{#N/A,#N/A,TRUE,"TSTTPCE (1)";#N/A,#N/A,TRUE,"TSTTPCE (2)";#N/A,#N/A,TRUE,"TSTTPCE (3)"}</definedName>
    <definedName name="TPCE." localSheetId="2" hidden="1">{#N/A,#N/A,TRUE,"TSTTPCE (1)";#N/A,#N/A,TRUE,"TSTTPCE (2)";#N/A,#N/A,TRUE,"TSTTPCE (3)"}</definedName>
    <definedName name="TPCE." hidden="1">{#N/A,#N/A,TRUE,"TSTTPCE (1)";#N/A,#N/A,TRUE,"TSTTPCE (2)";#N/A,#N/A,TRUE,"TSTTPCE (3)"}</definedName>
    <definedName name="TPCE._1" localSheetId="2" hidden="1">{#N/A,#N/A,TRUE,"TSTTPCE (1)";#N/A,#N/A,TRUE,"TSTTPCE (2)";#N/A,#N/A,TRUE,"TSTTPCE (3)"}</definedName>
    <definedName name="TPCE._1" hidden="1">{#N/A,#N/A,TRUE,"TSTTPCE (1)";#N/A,#N/A,TRUE,"TSTTPCE (2)";#N/A,#N/A,TRUE,"TSTTPCE (3)"}</definedName>
    <definedName name="TPCE._2" localSheetId="2" hidden="1">{#N/A,#N/A,TRUE,"TSTTPCE (1)";#N/A,#N/A,TRUE,"TSTTPCE (2)";#N/A,#N/A,TRUE,"TSTTPCE (3)"}</definedName>
    <definedName name="TPCE._2" hidden="1">{#N/A,#N/A,TRUE,"TSTTPCE (1)";#N/A,#N/A,TRUE,"TSTTPCE (2)";#N/A,#N/A,TRUE,"TSTTPCE (3)"}</definedName>
    <definedName name="TPCE._3" localSheetId="2" hidden="1">{#N/A,#N/A,TRUE,"TSTTPCE (1)";#N/A,#N/A,TRUE,"TSTTPCE (2)";#N/A,#N/A,TRUE,"TSTTPCE (3)"}</definedName>
    <definedName name="TPCE._3" hidden="1">{#N/A,#N/A,TRUE,"TSTTPCE (1)";#N/A,#N/A,TRUE,"TSTTPCE (2)";#N/A,#N/A,TRUE,"TSTTPCE (3)"}</definedName>
    <definedName name="TPCE._4" localSheetId="2" hidden="1">{#N/A,#N/A,TRUE,"TSTTPCE (1)";#N/A,#N/A,TRUE,"TSTTPCE (2)";#N/A,#N/A,TRUE,"TSTTPCE (3)"}</definedName>
    <definedName name="TPCE._4" hidden="1">{#N/A,#N/A,TRUE,"TSTTPCE (1)";#N/A,#N/A,TRUE,"TSTTPCE (2)";#N/A,#N/A,TRUE,"TSTTPCE (3)"}</definedName>
    <definedName name="TPCE_1" localSheetId="2" hidden="1">{#N/A,#N/A,TRUE,"TSTTPCE (1)";#N/A,#N/A,TRUE,"TSTTPCE (2)";#N/A,#N/A,TRUE,"TSTTPCE (3)"}</definedName>
    <definedName name="TPCE_1" hidden="1">{#N/A,#N/A,TRUE,"TSTTPCE (1)";#N/A,#N/A,TRUE,"TSTTPCE (2)";#N/A,#N/A,TRUE,"TSTTPCE (3)"}</definedName>
    <definedName name="TPCE_2" localSheetId="2" hidden="1">{#N/A,#N/A,TRUE,"TSTTPCE (1)";#N/A,#N/A,TRUE,"TSTTPCE (2)";#N/A,#N/A,TRUE,"TSTTPCE (3)"}</definedName>
    <definedName name="TPCE_2" hidden="1">{#N/A,#N/A,TRUE,"TSTTPCE (1)";#N/A,#N/A,TRUE,"TSTTPCE (2)";#N/A,#N/A,TRUE,"TSTTPCE (3)"}</definedName>
    <definedName name="TPCE_3" localSheetId="2" hidden="1">{#N/A,#N/A,TRUE,"TSTTPCE (1)";#N/A,#N/A,TRUE,"TSTTPCE (2)";#N/A,#N/A,TRUE,"TSTTPCE (3)"}</definedName>
    <definedName name="TPCE_3" hidden="1">{#N/A,#N/A,TRUE,"TSTTPCE (1)";#N/A,#N/A,TRUE,"TSTTPCE (2)";#N/A,#N/A,TRUE,"TSTTPCE (3)"}</definedName>
    <definedName name="TPCE_4" localSheetId="2" hidden="1">{#N/A,#N/A,TRUE,"TSTTPCE (1)";#N/A,#N/A,TRUE,"TSTTPCE (2)";#N/A,#N/A,TRUE,"TSTTPCE (3)"}</definedName>
    <definedName name="TPCE_4" hidden="1">{#N/A,#N/A,TRUE,"TSTTPCE (1)";#N/A,#N/A,TRUE,"TSTTPCE (2)";#N/A,#N/A,TRUE,"TSTTPCE (3)"}</definedName>
    <definedName name="tpi_od">#REF!</definedName>
    <definedName name="tpp" hidden="1">#N/A</definedName>
    <definedName name="tprice">#REF!</definedName>
    <definedName name="Tprime">#REF!</definedName>
    <definedName name="Tpte2" hidden="1">#REF!</definedName>
    <definedName name="Tpte2_1" hidden="1">#REF!</definedName>
    <definedName name="TpteArce" hidden="1">#REF!</definedName>
    <definedName name="TpteArce_1" hidden="1">#REF!</definedName>
    <definedName name="TpteST2" hidden="1">#REF!</definedName>
    <definedName name="TpteST2_1" hidden="1">#REF!</definedName>
    <definedName name="tQuadMiddle" hidden="1">#REF!,#REF!,#REF!</definedName>
    <definedName name="tQuadRight" hidden="1">#REF!,#REF!,#REF!</definedName>
    <definedName name="tquarter">#REF!</definedName>
    <definedName name="tr">#REF!</definedName>
    <definedName name="trabajo" localSheetId="2" hidden="1">{#N/A,#N/A,FALSE,"Aging Summary";#N/A,#N/A,FALSE,"Ratio Analysis";#N/A,#N/A,FALSE,"Test 120 Day Accts";#N/A,#N/A,FALSE,"Tickmarks"}</definedName>
    <definedName name="trabajo" hidden="1">{#N/A,#N/A,FALSE,"Aging Summary";#N/A,#N/A,FALSE,"Ratio Analysis";#N/A,#N/A,FALSE,"Test 120 Day Accts";#N/A,#N/A,FALSE,"Tickmarks"}</definedName>
    <definedName name="Track_IT">#REF!</definedName>
    <definedName name="TrackIT_Users">#REF!</definedName>
    <definedName name="tradcomp" localSheetId="2" hidden="1">{#N/A,#N/A,FALSE,"Trading-Mult ";#N/A,#N/A,FALSE,"Trading-Cap";#N/A,#N/A,FALSE,"Trading-Inc";#N/A,#N/A,FALSE,"Cash Flow";#N/A,#N/A,FALSE,"M&amp;A info"}</definedName>
    <definedName name="tradcomp" hidden="1">{#N/A,#N/A,FALSE,"Trading-Mult ";#N/A,#N/A,FALSE,"Trading-Cap";#N/A,#N/A,FALSE,"Trading-Inc";#N/A,#N/A,FALSE,"Cash Flow";#N/A,#N/A,FALSE,"M&amp;A info"}</definedName>
    <definedName name="tradcompar" localSheetId="2" hidden="1">{#N/A,#N/A,FALSE,"Trading-Mult ";#N/A,#N/A,FALSE,"Trading-Cap";#N/A,#N/A,FALSE,"Trading-Inc";#N/A,#N/A,FALSE,"Cash Flow";#N/A,#N/A,FALSE,"M&amp;A info"}</definedName>
    <definedName name="tradcompar" hidden="1">{#N/A,#N/A,FALSE,"Trading-Mult ";#N/A,#N/A,FALSE,"Trading-Cap";#N/A,#N/A,FALSE,"Trading-Inc";#N/A,#N/A,FALSE,"Cash Flow";#N/A,#N/A,FALSE,"M&amp;A info"}</definedName>
    <definedName name="TRADE_AR" hidden="1">"TRADE_AR"</definedName>
    <definedName name="tradingcompar" localSheetId="2" hidden="1">{#N/A,#N/A,FALSE,"Trading-Mult ";#N/A,#N/A,FALSE,"Trading-Cap";#N/A,#N/A,FALSE,"Trading-Inc";#N/A,#N/A,FALSE,"Cash Flow";#N/A,#N/A,FALSE,"M&amp;A info"}</definedName>
    <definedName name="tradingcompar" hidden="1">{#N/A,#N/A,FALSE,"Trading-Mult ";#N/A,#N/A,FALSE,"Trading-Cap";#N/A,#N/A,FALSE,"Trading-Inc";#N/A,#N/A,FALSE,"Cash Flow";#N/A,#N/A,FALSE,"M&amp;A info"}</definedName>
    <definedName name="TradingComps">#REF!</definedName>
    <definedName name="TradingPriceIncrement">#REF!</definedName>
    <definedName name="Traffic" hidden="1">#REF!</definedName>
    <definedName name="Training" localSheetId="2" hidden="1">{"Equipment List",#N/A,FALSE,"BASIC"}</definedName>
    <definedName name="Training" hidden="1">{"Equipment List",#N/A,FALSE,"BASIC"}</definedName>
    <definedName name="trans">#REF!</definedName>
    <definedName name="trans_per_training_dept17">120</definedName>
    <definedName name="trans1">#REF!</definedName>
    <definedName name="trans2">#REF!</definedName>
    <definedName name="trans4">#REF!</definedName>
    <definedName name="TransactionCurrencyCode">#REF!</definedName>
    <definedName name="transactions" hidden="1">#REF!</definedName>
    <definedName name="Transactions_1" localSheetId="2" hidden="1">{#N/A,#N/A,TRUE,"Assume";#N/A,#N/A,TRUE,"Return";#N/A,#N/A,TRUE,"ProFormaBS";#N/A,#N/A,TRUE,"IS";#N/A,#N/A,TRUE,"CFS";#N/A,#N/A,TRUE,"BS";#N/A,#N/A,TRUE,"IS Input";#N/A,#N/A,TRUE,"BS Input"}</definedName>
    <definedName name="Transactions_1" hidden="1">{#N/A,#N/A,TRUE,"Assume";#N/A,#N/A,TRUE,"Return";#N/A,#N/A,TRUE,"ProFormaBS";#N/A,#N/A,TRUE,"IS";#N/A,#N/A,TRUE,"CFS";#N/A,#N/A,TRUE,"BS";#N/A,#N/A,TRUE,"IS Input";#N/A,#N/A,TRUE,"BS Input"}</definedName>
    <definedName name="Transactions_2" localSheetId="2" hidden="1">{#N/A,#N/A,TRUE,"Assume";#N/A,#N/A,TRUE,"Return";#N/A,#N/A,TRUE,"ProFormaBS";#N/A,#N/A,TRUE,"IS";#N/A,#N/A,TRUE,"CFS";#N/A,#N/A,TRUE,"BS";#N/A,#N/A,TRUE,"IS Input";#N/A,#N/A,TRUE,"BS Input"}</definedName>
    <definedName name="Transactions_2" hidden="1">{#N/A,#N/A,TRUE,"Assume";#N/A,#N/A,TRUE,"Return";#N/A,#N/A,TRUE,"ProFormaBS";#N/A,#N/A,TRUE,"IS";#N/A,#N/A,TRUE,"CFS";#N/A,#N/A,TRUE,"BS";#N/A,#N/A,TRUE,"IS Input";#N/A,#N/A,TRUE,"BS Input"}</definedName>
    <definedName name="Transactions_3" localSheetId="2" hidden="1">{#N/A,#N/A,TRUE,"Assume";#N/A,#N/A,TRUE,"Return";#N/A,#N/A,TRUE,"ProFormaBS";#N/A,#N/A,TRUE,"IS";#N/A,#N/A,TRUE,"CFS";#N/A,#N/A,TRUE,"BS";#N/A,#N/A,TRUE,"IS Input";#N/A,#N/A,TRUE,"BS Input"}</definedName>
    <definedName name="Transactions_3" hidden="1">{#N/A,#N/A,TRUE,"Assume";#N/A,#N/A,TRUE,"Return";#N/A,#N/A,TRUE,"ProFormaBS";#N/A,#N/A,TRUE,"IS";#N/A,#N/A,TRUE,"CFS";#N/A,#N/A,TRUE,"BS";#N/A,#N/A,TRUE,"IS Input";#N/A,#N/A,TRUE,"BS Input"}</definedName>
    <definedName name="Transactions_4" localSheetId="2" hidden="1">{#N/A,#N/A,TRUE,"Assume";#N/A,#N/A,TRUE,"Return";#N/A,#N/A,TRUE,"ProFormaBS";#N/A,#N/A,TRUE,"IS";#N/A,#N/A,TRUE,"CFS";#N/A,#N/A,TRUE,"BS";#N/A,#N/A,TRUE,"IS Input";#N/A,#N/A,TRUE,"BS Input"}</definedName>
    <definedName name="Transactions_4" hidden="1">{#N/A,#N/A,TRUE,"Assume";#N/A,#N/A,TRUE,"Return";#N/A,#N/A,TRUE,"ProFormaBS";#N/A,#N/A,TRUE,"IS";#N/A,#N/A,TRUE,"CFS";#N/A,#N/A,TRUE,"BS";#N/A,#N/A,TRUE,"IS Input";#N/A,#N/A,TRUE,"BS Input"}</definedName>
    <definedName name="TransferPerCent" hidden="1">70%</definedName>
    <definedName name="Transferred">#REF!</definedName>
    <definedName name="Transferred_Run_Rate">#REF!</definedName>
    <definedName name="Transferred_Severance">#REF!</definedName>
    <definedName name="TRANSFROM">#REF!</definedName>
    <definedName name="Transportation_RUN">#REF!</definedName>
    <definedName name="TRANSPOSE">#REF!</definedName>
    <definedName name="TRANSTO">#REF!</definedName>
    <definedName name="trash">#REF!</definedName>
    <definedName name="TRATE">#REF!</definedName>
    <definedName name="Travel">#REF!</definedName>
    <definedName name="TravelPerBDaPerYear">#REF!</definedName>
    <definedName name="TravelPerExecAPerYear">#REF!</definedName>
    <definedName name="TravelPerExecBPerYear">#REF!</definedName>
    <definedName name="TravelPerMDPerYear">#REF!</definedName>
    <definedName name="TravelPerPMPerYear">#REF!</definedName>
    <definedName name="trbtrbb" hidden="1">#REF!</definedName>
    <definedName name="trc_XLS_DATASHEET_ProtectDate" localSheetId="2">36881.5985416667</definedName>
    <definedName name="trc_XLS_DATASHEET_ProtectDate">36972.4305092593</definedName>
    <definedName name="TRCA">#REF!</definedName>
    <definedName name="trcase">#REF!</definedName>
    <definedName name="trcde" localSheetId="2"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e" localSheetId="2" hidden="1">{#N/A,#N/A,TRUE,"Sch-5a";#N/A,#N/A,TRUE,"Sch-5b";#N/A,#N/A,TRUE,"Sch-5c";#N/A,#N/A,TRUE,"Sch-5d";#N/A,#N/A,TRUE,"Sch-6a";#N/A,#N/A,TRUE,"Sch-6b";#N/A,#N/A,TRUE,"Sch-6c";#N/A,#N/A,TRUE,"Sch-6d";#N/A,#N/A,TRUE,"Sch-6e"}</definedName>
    <definedName name="tre" hidden="1">{#N/A,#N/A,TRUE,"Sch-5a";#N/A,#N/A,TRUE,"Sch-5b";#N/A,#N/A,TRUE,"Sch-5c";#N/A,#N/A,TRUE,"Sch-5d";#N/A,#N/A,TRUE,"Sch-6a";#N/A,#N/A,TRUE,"Sch-6b";#N/A,#N/A,TRUE,"Sch-6c";#N/A,#N/A,TRUE,"Sch-6d";#N/A,#N/A,TRUE,"Sch-6e"}</definedName>
    <definedName name="TREASURY_STOCK" hidden="1">"TREASURY_STOCK"</definedName>
    <definedName name="treeList">"00000000000000000000000000000000000000000000000000000000000000000000000000000000000000000000000000000000000000000000000000000000000000000000000000000000000000000000000000000000000000000000000000000000"</definedName>
    <definedName name="tRemoveTab" hidden="1">#REF!,#REF!,#REF!,#REF!,#REF!,#REF!</definedName>
    <definedName name="trend">#REF!,#REF!</definedName>
    <definedName name="Trend_Actv_Desc1" hidden="1">#REF!</definedName>
    <definedName name="trend1">#REF!,#REF!</definedName>
    <definedName name="TRev">#REF!</definedName>
    <definedName name="TRev2">#REF!</definedName>
    <definedName name="TRev3">#REF!</definedName>
    <definedName name="trevor" localSheetId="2" hidden="1">{#N/A,#N/A,FALSE,"FAB VENDORS";"BUD SUM",#N/A,FALSE,"BUD SUM WO TEX"}</definedName>
    <definedName name="trevor" hidden="1">{#N/A,#N/A,FALSE,"FAB VENDORS";"BUD SUM",#N/A,FALSE,"BUD SUM WO TEX"}</definedName>
    <definedName name="TRHTHJ" hidden="1">{"'표지'!$B$5"}</definedName>
    <definedName name="trial" localSheetId="2" hidden="1">{"Outflow 1",#N/A,FALSE,"Outflows-Inflows";"Outflow 2",#N/A,FALSE,"Outflows-Inflows";"Inflow 1",#N/A,FALSE,"Outflows-Inflows";"Inflow 2",#N/A,FALSE,"Outflows-Inflows"}</definedName>
    <definedName name="trial" hidden="1">{"Outflow 1",#N/A,FALSE,"Outflows-Inflows";"Outflow 2",#N/A,FALSE,"Outflows-Inflows";"Inflow 1",#N/A,FALSE,"Outflows-Inflows";"Inflow 2",#N/A,FALSE,"Outflows-Inflows"}</definedName>
    <definedName name="Trial_Balance">#REF!</definedName>
    <definedName name="trig1">#REF!</definedName>
    <definedName name="trig2">#REF!</definedName>
    <definedName name="trig3">#REF!</definedName>
    <definedName name="trig4">#REF!</definedName>
    <definedName name="trig5">#REF!</definedName>
    <definedName name="trigger">#REF!</definedName>
    <definedName name="TRIQUINT_SEMICONDUCTOR_INC">#REF!</definedName>
    <definedName name="TRJEAJ" hidden="1">#REF!</definedName>
    <definedName name="trjm" hidden="1">#REF!</definedName>
    <definedName name="trjnm" localSheetId="2" hidden="1">#N/A</definedName>
    <definedName name="trjnm" hidden="1">__APW_RESTORE_DATA1756__</definedName>
    <definedName name="trm" hidden="1">#REF!</definedName>
    <definedName name="TRMCost">#REF!</definedName>
    <definedName name="TROPICBOM">#REF!</definedName>
    <definedName name="TROPICCODE">#REF!</definedName>
    <definedName name="trout" localSheetId="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repay">#REF!</definedName>
    <definedName name="Trsf_Amt2" hidden="1">#REF!</definedName>
    <definedName name="Trsf_In_Amt2" hidden="1">#REF!</definedName>
    <definedName name="Trsf_In_Qty2" hidden="1">#REF!</definedName>
    <definedName name="Trsf_Prc2" hidden="1">#REF!</definedName>
    <definedName name="Trsf_Qty2" hidden="1">#REF!</definedName>
    <definedName name="trsu">#REF!</definedName>
    <definedName name="trsweep">#REF!</definedName>
    <definedName name="tru" hidden="1">#REF!</definedName>
    <definedName name="trucklease">#REF!</definedName>
    <definedName name="Trueup">#REF!</definedName>
    <definedName name="trust">#REF!</definedName>
    <definedName name="Trust2" localSheetId="2" hidden="1">{#N/A,#N/A,FALSE,"Summary";#N/A,#N/A,FALSE,"Financials";#N/A,#N/A,FALSE,"Returns";#N/A,#N/A,FALSE,"Open";#N/A,#N/A,FALSE,"Assumptions"}</definedName>
    <definedName name="Trust2" hidden="1">{#N/A,#N/A,FALSE,"Summary";#N/A,#N/A,FALSE,"Financials";#N/A,#N/A,FALSE,"Returns";#N/A,#N/A,FALSE,"Open";#N/A,#N/A,FALSE,"Assumptions"}</definedName>
    <definedName name="trw" localSheetId="2" hidden="1">{#N/A,#N/A,TRUE,"Historicals";#N/A,#N/A,TRUE,"Charts";#N/A,#N/A,TRUE,"Forecasts"}</definedName>
    <definedName name="trw" hidden="1">{#N/A,#N/A,TRUE,"Historicals";#N/A,#N/A,TRUE,"Charts";#N/A,#N/A,TRUE,"Forecasts"}</definedName>
    <definedName name="trwegdfs" localSheetId="2" hidden="1">{#N/A,#N/A,TRUE,"Historicals";#N/A,#N/A,TRUE,"Charts";#N/A,#N/A,TRUE,"Forecasts"}</definedName>
    <definedName name="trwegdfs" hidden="1">{#N/A,#N/A,TRUE,"Historicals";#N/A,#N/A,TRUE,"Charts";#N/A,#N/A,TRUE,"Forecasts"}</definedName>
    <definedName name="trwetre" localSheetId="2" hidden="1">{#N/A,#N/A,TRUE,"Historicals";#N/A,#N/A,TRUE,"Charts";#N/A,#N/A,TRUE,"Forecasts"}</definedName>
    <definedName name="trwetre" hidden="1">{#N/A,#N/A,TRUE,"Historicals";#N/A,#N/A,TRUE,"Charts";#N/A,#N/A,TRUE,"Forecasts"}</definedName>
    <definedName name="try"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AGAIN" hidden="1">#REF!</definedName>
    <definedName name="TrYear">#REF!</definedName>
    <definedName name="tryeuyit" localSheetId="2" hidden="1">{#N/A,#N/A,FALSE,"Pharm";#N/A,#N/A,FALSE,"WWCM"}</definedName>
    <definedName name="tryeuyit" hidden="1">{#N/A,#N/A,FALSE,"Pharm";#N/A,#N/A,FALSE,"WWCM"}</definedName>
    <definedName name="tryeuyit_1" localSheetId="2" hidden="1">{#N/A,#N/A,FALSE,"Pharm";#N/A,#N/A,FALSE,"WWCM"}</definedName>
    <definedName name="tryeuyit_1" hidden="1">{#N/A,#N/A,FALSE,"Pharm";#N/A,#N/A,FALSE,"WWCM"}</definedName>
    <definedName name="tryeuyit_2" localSheetId="2" hidden="1">{#N/A,#N/A,FALSE,"Pharm";#N/A,#N/A,FALSE,"WWCM"}</definedName>
    <definedName name="tryeuyit_2" hidden="1">{#N/A,#N/A,FALSE,"Pharm";#N/A,#N/A,FALSE,"WWCM"}</definedName>
    <definedName name="tryeuyit_3" localSheetId="2" hidden="1">{#N/A,#N/A,FALSE,"Pharm";#N/A,#N/A,FALSE,"WWCM"}</definedName>
    <definedName name="tryeuyit_3" hidden="1">{#N/A,#N/A,FALSE,"Pharm";#N/A,#N/A,FALSE,"WWCM"}</definedName>
    <definedName name="tryeuyit_4" localSheetId="2" hidden="1">{#N/A,#N/A,FALSE,"Pharm";#N/A,#N/A,FALSE,"WWCM"}</definedName>
    <definedName name="tryeuyit_4" hidden="1">{#N/A,#N/A,FALSE,"Pharm";#N/A,#N/A,FALSE,"WWCM"}</definedName>
    <definedName name="trygf" localSheetId="2" hidden="1">{"adj95mult",#N/A,FALSE,"COMPCO";"adj95est",#N/A,FALSE,"COMPCO"}</definedName>
    <definedName name="trygf" hidden="1">{"adj95mult",#N/A,FALSE,"COMPCO";"adj95est",#N/A,FALSE,"COMPCO"}</definedName>
    <definedName name="tryio" localSheetId="2" hidden="1">{#N/A,#N/A,FALSE,"Consolidated";"Full RML",#N/A,FALSE,"RML";#N/A,#N/A,FALSE,"Cal";"Rpt Indiana",#N/A,FALSE,"Indiana";"Rpt Texas",#N/A,FALSE,"Texas";"Full Core",#N/A,FALSE,"Excl_Texas"}</definedName>
    <definedName name="tryio" hidden="1">{#N/A,#N/A,FALSE,"Consolidated";"Full RML",#N/A,FALSE,"RML";#N/A,#N/A,FALSE,"Cal";"Rpt Indiana",#N/A,FALSE,"Indiana";"Rpt Texas",#N/A,FALSE,"Texas";"Full Core",#N/A,FALSE,"Excl_Texas"}</definedName>
    <definedName name="tryu" localSheetId="2" hidden="1">{#N/A,#N/A,TRUE,"Monthly w|o Wireless";#N/A,#N/A,TRUE,"Qrt w|o Wireless";#N/A,#N/A,TRUE,"FY w|o Wireless";#N/A,#N/A,TRUE,"1Q w|o Wireless";#N/A,#N/A,TRUE,"2Q w|o Wireless";#N/A,#N/A,TRUE,"3Q w|o Wireless";#N/A,#N/A,TRUE,"4Q w|o Wireless"}</definedName>
    <definedName name="tryu" hidden="1">{#N/A,#N/A,TRUE,"Monthly w|o Wireless";#N/A,#N/A,TRUE,"Qrt w|o Wireless";#N/A,#N/A,TRUE,"FY w|o Wireless";#N/A,#N/A,TRUE,"1Q w|o Wireless";#N/A,#N/A,TRUE,"2Q w|o Wireless";#N/A,#N/A,TRUE,"3Q w|o Wireless";#N/A,#N/A,TRUE,"4Q w|o Wireless"}</definedName>
    <definedName name="TRZL" hidden="1">#REF!</definedName>
    <definedName name="TS">#REF!</definedName>
    <definedName name="TSD">#REF!</definedName>
    <definedName name="tshares">#REF!</definedName>
    <definedName name="tsl">#REF!</definedName>
    <definedName name="tt" localSheetId="2" hidden="1">{"Summary",#N/A,FALSE,"Details (2)"}</definedName>
    <definedName name="tt" hidden="1">{"Summary",#N/A,FALSE,"Details (2)"}</definedName>
    <definedName name="tt.8" localSheetId="2" hidden="1">{#N/A,#N/A,FALSE,"PMW Gruppe 99_98";#N/A,#N/A,FALSE,"PMW KG 98_99";#N/A,#N/A,FALSE,"PMW Inc. 99_98";#N/A,#N/A,FALSE,"PMW VTECH 99_98";#N/A,#N/A,FALSE,"PMW Thail. 99_98";#N/A,#N/A,FALSE,"PMW Canada 99_98";#N/A,#N/A,FALSE,"Währungsabw. 99_98"}</definedName>
    <definedName name="tt.8" hidden="1">{#N/A,#N/A,FALSE,"PMW Gruppe 99_98";#N/A,#N/A,FALSE,"PMW KG 98_99";#N/A,#N/A,FALSE,"PMW Inc. 99_98";#N/A,#N/A,FALSE,"PMW VTECH 99_98";#N/A,#N/A,FALSE,"PMW Thail. 99_98";#N/A,#N/A,FALSE,"PMW Canada 99_98";#N/A,#N/A,FALSE,"Währungsabw. 99_98"}</definedName>
    <definedName name="TT_bdm" hidden="1">#REF!</definedName>
    <definedName name="tTabRemoveAfter" hidden="1">#REF!,#REF!,#REF!,#REF!</definedName>
    <definedName name="ttax">#REF!</definedName>
    <definedName name="ttcase">#REF!</definedName>
    <definedName name="tticker">#REF!</definedName>
    <definedName name="TTM_AdjustedEBITDA">#REF!</definedName>
    <definedName name="TTT" localSheetId="2" hidden="1">#REF!</definedName>
    <definedName name="ttt" hidden="1">{"PAGE 1",#N/A,FALSE,"WEST_OT"}</definedName>
    <definedName name="ttt_1" localSheetId="2" hidden="1">{#N/A,#N/A,TRUE,"Summary";#N/A,#N/A,TRUE,"Cash Flow";#N/A,#N/A,TRUE,"Income Statement";#N/A,#N/A,TRUE,"Balance Sheet";#N/A,#N/A,TRUE,"Sales Plan";#N/A,#N/A,TRUE,"Staffing Plan";#N/A,#N/A,TRUE,"Capital Exp Plan"}</definedName>
    <definedName name="ttt_1" hidden="1">{#N/A,#N/A,TRUE,"Summary";#N/A,#N/A,TRUE,"Cash Flow";#N/A,#N/A,TRUE,"Income Statement";#N/A,#N/A,TRUE,"Balance Sheet";#N/A,#N/A,TRUE,"Sales Plan";#N/A,#N/A,TRUE,"Staffing Plan";#N/A,#N/A,TRUE,"Capital Exp Plan"}</definedName>
    <definedName name="ttt_2" localSheetId="2" hidden="1">{#N/A,#N/A,TRUE,"Total";#N/A,#N/A,TRUE,"U.S. Devl.";#N/A,#N/A,TRUE,"U.S. Headcount"}</definedName>
    <definedName name="ttt_2" hidden="1">{#N/A,#N/A,TRUE,"Total";#N/A,#N/A,TRUE,"U.S. Devl.";#N/A,#N/A,TRUE,"U.S. Headcount"}</definedName>
    <definedName name="ttt_3" localSheetId="2" hidden="1">{#N/A,#N/A,TRUE,"Total";#N/A,#N/A,TRUE,"U.S. Devl.";#N/A,#N/A,TRUE,"U.S. Headcount"}</definedName>
    <definedName name="ttt_3" hidden="1">{#N/A,#N/A,TRUE,"Total";#N/A,#N/A,TRUE,"U.S. Devl.";#N/A,#N/A,TRUE,"U.S. Headcount"}</definedName>
    <definedName name="ttt_4" localSheetId="2" hidden="1">{#N/A,#N/A,TRUE,"Total";#N/A,#N/A,TRUE,"U.S. Devl.";#N/A,#N/A,TRUE,"U.S. Headcount"}</definedName>
    <definedName name="ttt_4" hidden="1">{#N/A,#N/A,TRUE,"Total";#N/A,#N/A,TRUE,"U.S. Devl.";#N/A,#N/A,TRUE,"U.S. Headcount"}</definedName>
    <definedName name="tttn" localSheetId="2" hidden="1">{"Monthly6Q",#N/A,FALSE,"0614ESL"}</definedName>
    <definedName name="tttn" hidden="1">{"Monthly6Q",#N/A,FALSE,"0614ESL"}</definedName>
    <definedName name="tttoot"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rre" localSheetId="2" hidden="1">{"'Vietnam'!$E$21:$W$45","'Vietnam'!$E$21:$W$45"}</definedName>
    <definedName name="tttrre" hidden="1">{"'Vietnam'!$E$21:$W$45","'Vietnam'!$E$21:$W$45"}</definedName>
    <definedName name="TTTT" localSheetId="2" hidden="1">{"PAGE 1",#N/A,FALSE,"WEST_OT"}</definedName>
    <definedName name="TTTT" hidden="1">{"PAGE 1",#N/A,FALSE,"WEST_OT"}</definedName>
    <definedName name="tttt_1" localSheetId="2"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_1"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_2" localSheetId="2"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_2"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_3" localSheetId="2"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_3"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_4" localSheetId="2"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_4"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t">#REF!</definedName>
    <definedName name="tttttt">#REF!</definedName>
    <definedName name="ttttttt" localSheetId="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1" localSheetId="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2" localSheetId="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3" localSheetId="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4" localSheetId="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4"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5" localSheetId="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5"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t"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 hidden="1">#REF!</definedName>
    <definedName name="ttttttttttt" hidden="1">#REF!</definedName>
    <definedName name="tttttttttttt"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t" hidden="1">#REF!</definedName>
    <definedName name="tttttttttttttttt" hidden="1">#REF!</definedName>
    <definedName name="ttuttu"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tuttu"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tzz" localSheetId="2" hidden="1">{#N/A,#N/A,FALSE,"Umsatz CH";#N/A,#N/A,FALSE,"ER CH";#N/A,#N/A,FALSE,"EA CH (2) ";#N/A,#N/A,FALSE,"EA CH";#N/A,#N/A,FALSE,"EA CH (3) ";#N/A,#N/A,FALSE,"EA CH (4)";#N/A,#N/A,FALSE,"KA CH";#N/A,#N/A,FALSE,"KA CH  (2)";#N/A,#N/A,FALSE,"KA CH  (3)";#N/A,#N/A,FALSE,"KA CH (4)"}</definedName>
    <definedName name="ttzz" hidden="1">{#N/A,#N/A,FALSE,"Umsatz CH";#N/A,#N/A,FALSE,"ER CH";#N/A,#N/A,FALSE,"EA CH (2) ";#N/A,#N/A,FALSE,"EA CH";#N/A,#N/A,FALSE,"EA CH (3) ";#N/A,#N/A,FALSE,"EA CH (4)";#N/A,#N/A,FALSE,"KA CH";#N/A,#N/A,FALSE,"KA CH  (2)";#N/A,#N/A,FALSE,"KA CH  (3)";#N/A,#N/A,FALSE,"KA CH (4)"}</definedName>
    <definedName name="TU" localSheetId="2" hidden="1">{#N/A,#N/A,FALSE,"CNS_ADJ";"Balance Consolidado",#N/A,FALSE,"BCEC_CNS";#N/A,#N/A,FALSE,"USGAAP_ADJ"}</definedName>
    <definedName name="TU" hidden="1">{#N/A,#N/A,FALSE,"CNS_ADJ";"Balance Consolidado",#N/A,FALSE,"BCEC_CNS";#N/A,#N/A,FALSE,"USGAAP_ADJ"}</definedName>
    <definedName name="tuiol" localSheetId="2" hidden="1">{"Valuation",#N/A,FALSE,"ProForma-ASPT"}</definedName>
    <definedName name="tuiol" hidden="1">{"Valuation",#N/A,FALSE,"ProForma-ASPT"}</definedName>
    <definedName name="Tuition_Refund_Hourly">#REF!</definedName>
    <definedName name="Tuition_Refund_Salary">#REF!</definedName>
    <definedName name="tujyu" hidden="1">#REF!</definedName>
    <definedName name="Tulsa" localSheetId="2" hidden="1">{#N/A,#N/A,FALSE,"Report Data";#N/A,#N/A,FALSE,"COMP POOL";#N/A,#N/A,FALSE,"COMP POOL NB95";#N/A,#N/A,FALSE,"COMP POOL NB94"}</definedName>
    <definedName name="Tulsa" hidden="1">{#N/A,#N/A,FALSE,"Report Data";#N/A,#N/A,FALSE,"COMP POOL";#N/A,#N/A,FALSE,"COMP POOL NB95";#N/A,#N/A,FALSE,"COMP POOL NB94"}</definedName>
    <definedName name="turbo"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turbo"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turd" localSheetId="2" hidden="1">{"detail",#N/A,FALSE,"mfg";"summary",#N/A,FALSE,"mfg"}</definedName>
    <definedName name="turd" hidden="1">{"detail",#N/A,FALSE,"mfg";"summary",#N/A,FALSE,"mfg"}</definedName>
    <definedName name="TURN">#REF!</definedName>
    <definedName name="Turns">#REF!</definedName>
    <definedName name="TUSCP">#N/A</definedName>
    <definedName name="TUSP">#N/A</definedName>
    <definedName name="TUSTP">#N/A</definedName>
    <definedName name="tut" localSheetId="2" hidden="1">{#N/A,#N/A,FALSE,"Aging Summary";#N/A,#N/A,FALSE,"Ratio Analysis";#N/A,#N/A,FALSE,"Test 120 Day Accts";#N/A,#N/A,FALSE,"Tickmarks"}</definedName>
    <definedName name="tut" hidden="1">{#N/A,#N/A,FALSE,"Aging Summary";#N/A,#N/A,FALSE,"Ratio Analysis";#N/A,#N/A,FALSE,"Test 120 Day Accts";#N/A,#N/A,FALSE,"Tickmarks"}</definedName>
    <definedName name="tut_1" localSheetId="2" hidden="1">{#N/A,#N/A,FALSE,"Aging Summary";#N/A,#N/A,FALSE,"Ratio Analysis";#N/A,#N/A,FALSE,"Test 120 Day Accts";#N/A,#N/A,FALSE,"Tickmarks"}</definedName>
    <definedName name="tut_1" hidden="1">{#N/A,#N/A,FALSE,"Aging Summary";#N/A,#N/A,FALSE,"Ratio Analysis";#N/A,#N/A,FALSE,"Test 120 Day Accts";#N/A,#N/A,FALSE,"Tickmarks"}</definedName>
    <definedName name="tuty" localSheetId="2" hidden="1">{#N/A,#N/A,FALSE,"ORDERS"}</definedName>
    <definedName name="tuty" hidden="1">{#N/A,#N/A,FALSE,"ORDERS"}</definedName>
    <definedName name="tuv" localSheetId="2" hidden="1">{#N/A,#N/A,TRUE,"Sch-5a";#N/A,#N/A,TRUE,"Sch-5b";#N/A,#N/A,TRUE,"Sch-5c";#N/A,#N/A,TRUE,"Sch-5d";#N/A,#N/A,TRUE,"Sch-6a";#N/A,#N/A,TRUE,"Sch-6b";#N/A,#N/A,TRUE,"Sch-6c";#N/A,#N/A,TRUE,"Sch-6d";#N/A,#N/A,TRUE,"Sch-6e"}</definedName>
    <definedName name="tuv" hidden="1">{#N/A,#N/A,TRUE,"Sch-5a";#N/A,#N/A,TRUE,"Sch-5b";#N/A,#N/A,TRUE,"Sch-5c";#N/A,#N/A,TRUE,"Sch-5d";#N/A,#N/A,TRUE,"Sch-6a";#N/A,#N/A,TRUE,"Sch-6b";#N/A,#N/A,TRUE,"Sch-6c";#N/A,#N/A,TRUE,"Sch-6d";#N/A,#N/A,TRUE,"Sch-6e"}</definedName>
    <definedName name="TUYJ" localSheetId="2" hidden="1">{"Valuation",#N/A,FALSE,"ProForma-ASPT"}</definedName>
    <definedName name="TUYJ" hidden="1">{"Valuation",#N/A,FALSE,"ProForma-ASPT"}</definedName>
    <definedName name="tv" localSheetId="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VD">#REF!</definedName>
    <definedName name="tvscan">#REF!</definedName>
    <definedName name="twap" localSheetId="2" hidden="1">{#N/A,#N/A,FALSE,"Title";#N/A,#N/A,FALSE,"Index";#N/A,#N/A,FALSE,"1";#N/A,#N/A,FALSE,"2";#N/A,#N/A,FALSE,"3";#N/A,#N/A,FALSE,"4";#N/A,#N/A,FALSE,"5";#N/A,#N/A,FALSE,"5A";#N/A,#N/A,FALSE,"6";#N/A,#N/A,FALSE,"7";#N/A,#N/A,FALSE,"8"}</definedName>
    <definedName name="twap" hidden="1">{#N/A,#N/A,FALSE,"Title";#N/A,#N/A,FALSE,"Index";#N/A,#N/A,FALSE,"1";#N/A,#N/A,FALSE,"2";#N/A,#N/A,FALSE,"3";#N/A,#N/A,FALSE,"4";#N/A,#N/A,FALSE,"5";#N/A,#N/A,FALSE,"5A";#N/A,#N/A,FALSE,"6";#N/A,#N/A,FALSE,"7";#N/A,#N/A,FALSE,"8"}</definedName>
    <definedName name="twert" localSheetId="2" hidden="1">{"by_month",#N/A,TRUE,"template";"destec_month",#N/A,TRUE,"template";"by_quarter",#N/A,TRUE,"template";"destec_quarter",#N/A,TRUE,"template";"by_year",#N/A,TRUE,"template";"destec_annual",#N/A,TRUE,"template"}</definedName>
    <definedName name="twert" hidden="1">{"by_month",#N/A,TRUE,"template";"destec_month",#N/A,TRUE,"template";"by_quarter",#N/A,TRUE,"template";"destec_quarter",#N/A,TRUE,"template";"by_year",#N/A,TRUE,"template";"destec_annual",#N/A,TRUE,"template"}</definedName>
    <definedName name="two" localSheetId="2" hidden="1">{"ONE",#N/A,FALSE,"Sheet1"}</definedName>
    <definedName name="two" hidden="1">{"ONE",#N/A,FALSE,"Sheet1"}</definedName>
    <definedName name="two.print" localSheetId="2" hidden="1">{"month",#N/A,FALSE,"LOPL594";"ytd",#N/A,FALSE,"LOPL594"}</definedName>
    <definedName name="two.print" hidden="1">{"month",#N/A,FALSE,"LOPL594";"ytd",#N/A,FALSE,"LOPL594"}</definedName>
    <definedName name="two_1" localSheetId="2" hidden="1">{"ONE",#N/A,FALSE,"Sheet1"}</definedName>
    <definedName name="two_1" hidden="1">{"ONE",#N/A,FALSE,"Sheet1"}</definedName>
    <definedName name="Two_Bin">#REF!</definedName>
    <definedName name="TWO_BIN_USERS">#REF!</definedName>
    <definedName name="TWO_DAYS">#REF!</definedName>
    <definedName name="TWO_DAYS_1">#REF!</definedName>
    <definedName name="TWO_DAYS_2">#REF!</definedName>
    <definedName name="TWO_YRS_BY_MTH">#REF!</definedName>
    <definedName name="ty" localSheetId="2" hidden="1">{#N/A,#N/A,TRUE,"Cover sheet";#N/A,#N/A,TRUE,"Summary";#N/A,#N/A,TRUE,"Key Assumptions";#N/A,#N/A,TRUE,"Profit &amp; Loss";#N/A,#N/A,TRUE,"Balance Sheet";#N/A,#N/A,TRUE,"Cashflow";#N/A,#N/A,TRUE,"IRR";#N/A,#N/A,TRUE,"Ratios";#N/A,#N/A,TRUE,"Debt analysis"}</definedName>
    <definedName name="ty" hidden="1">{#N/A,#N/A,TRUE,"Cover sheet";#N/A,#N/A,TRUE,"Summary";#N/A,#N/A,TRUE,"Key Assumptions";#N/A,#N/A,TRUE,"Profit &amp; Loss";#N/A,#N/A,TRUE,"Balance Sheet";#N/A,#N/A,TRUE,"Cashflow";#N/A,#N/A,TRUE,"IRR";#N/A,#N/A,TRUE,"Ratios";#N/A,#N/A,TRUE,"Debt analysis"}</definedName>
    <definedName name="tyeyer" localSheetId="2" hidden="1">{#N/A,#N/A,TRUE,"Historicals";#N/A,#N/A,TRUE,"Charts";#N/A,#N/A,TRUE,"Forecasts"}</definedName>
    <definedName name="tyeyer" hidden="1">{#N/A,#N/A,TRUE,"Historicals";#N/A,#N/A,TRUE,"Charts";#N/A,#N/A,TRUE,"Forecasts"}</definedName>
    <definedName name="tyhdfs" localSheetId="2" hidden="1">{"inputs raw data",#N/A,TRUE,"INPUT"}</definedName>
    <definedName name="tyhdfs" hidden="1">{"inputs raw data",#N/A,TRUE,"INPUT"}</definedName>
    <definedName name="tyi" localSheetId="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ii" localSheetId="2"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iii"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jfdg" localSheetId="2" hidden="1">{#N/A,#N/A,TRUE,"Historicals";#N/A,#N/A,TRUE,"Charts";#N/A,#N/A,TRUE,"Forecasts"}</definedName>
    <definedName name="tyjfdg" hidden="1">{#N/A,#N/A,TRUE,"Historicals";#N/A,#N/A,TRUE,"Charts";#N/A,#N/A,TRUE,"Forecasts"}</definedName>
    <definedName name="TYKJY" localSheetId="2" hidden="1">{"Valuation",#N/A,FALSE,"ProForma-ASPT"}</definedName>
    <definedName name="TYKJY" hidden="1">{"Valuation",#N/A,FALSE,"ProForma-ASPT"}</definedName>
    <definedName name="tyler"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nm" localSheetId="2" hidden="1">{"apci",#N/A,FALSE,"Chem_CY";"eastman",#N/A,FALSE,"Eastman";"betz",#N/A,FALSE,"Betz";"great lakes",#N/A,FALSE,"Great_Lakes";"hercules",#N/A,FALSE,"Hercules Chem Seg Data";"rohm",#N/A,FALSE,"Rohm";"union carbide",#N/A,FALSE,"Union";"witco",#N/A,FALSE,"Witco"}</definedName>
    <definedName name="tynm" hidden="1">{"apci",#N/A,FALSE,"Chem_CY";"eastman",#N/A,FALSE,"Eastman";"betz",#N/A,FALSE,"Betz";"great lakes",#N/A,FALSE,"Great_Lakes";"hercules",#N/A,FALSE,"Hercules Chem Seg Data";"rohm",#N/A,FALSE,"Rohm";"union carbide",#N/A,FALSE,"Union";"witco",#N/A,FALSE,"Witco"}</definedName>
    <definedName name="Typbezeichnung">#REF!</definedName>
    <definedName name="Type" hidden="1">#REF!</definedName>
    <definedName name="TYPE_HC">#REF!</definedName>
    <definedName name="Type_of_Contract">#REF!</definedName>
    <definedName name="Type_of_Invoicing">#REF!</definedName>
    <definedName name="type_of_sale">#REF!</definedName>
    <definedName name="TYPE_SAL">#REF!</definedName>
    <definedName name="typemap">#REF!</definedName>
    <definedName name="Typist" hidden="1">"b1"</definedName>
    <definedName name="tyr" localSheetId="2" hidden="1">{#N/A,#N/A,FALSE,"AD_Purch";#N/A,#N/A,FALSE,"Projections";#N/A,#N/A,FALSE,"DCF";#N/A,#N/A,FALSE,"Mkt Val"}</definedName>
    <definedName name="tyr" hidden="1">{#N/A,#N/A,FALSE,"AD_Purch";#N/A,#N/A,FALSE,"Projections";#N/A,#N/A,FALSE,"DCF";#N/A,#N/A,FALSE,"Mkt Val"}</definedName>
    <definedName name="tyr_1" localSheetId="2" hidden="1">{#N/A,#N/A,FALSE,"AD_Purch";#N/A,#N/A,FALSE,"Projections";#N/A,#N/A,FALSE,"DCF";#N/A,#N/A,FALSE,"Mkt Val"}</definedName>
    <definedName name="tyr_1" hidden="1">{#N/A,#N/A,FALSE,"AD_Purch";#N/A,#N/A,FALSE,"Projections";#N/A,#N/A,FALSE,"DCF";#N/A,#N/A,FALSE,"Mkt Val"}</definedName>
    <definedName name="tyr_2" localSheetId="2" hidden="1">{#N/A,#N/A,FALSE,"AD_Purch";#N/A,#N/A,FALSE,"Projections";#N/A,#N/A,FALSE,"DCF";#N/A,#N/A,FALSE,"Mkt Val"}</definedName>
    <definedName name="tyr_2" hidden="1">{#N/A,#N/A,FALSE,"AD_Purch";#N/A,#N/A,FALSE,"Projections";#N/A,#N/A,FALSE,"DCF";#N/A,#N/A,FALSE,"Mkt Val"}</definedName>
    <definedName name="tyr_3" localSheetId="2" hidden="1">{#N/A,#N/A,FALSE,"AD_Purch";#N/A,#N/A,FALSE,"Projections";#N/A,#N/A,FALSE,"DCF";#N/A,#N/A,FALSE,"Mkt Val"}</definedName>
    <definedName name="tyr_3" hidden="1">{#N/A,#N/A,FALSE,"AD_Purch";#N/A,#N/A,FALSE,"Projections";#N/A,#N/A,FALSE,"DCF";#N/A,#N/A,FALSE,"Mkt Val"}</definedName>
    <definedName name="tyr_4" localSheetId="2" hidden="1">{#N/A,#N/A,FALSE,"AD_Purch";#N/A,#N/A,FALSE,"Projections";#N/A,#N/A,FALSE,"DCF";#N/A,#N/A,FALSE,"Mkt Val"}</definedName>
    <definedName name="tyr_4" hidden="1">{#N/A,#N/A,FALSE,"AD_Purch";#N/A,#N/A,FALSE,"Projections";#N/A,#N/A,FALSE,"DCF";#N/A,#N/A,FALSE,"Mkt Val"}</definedName>
    <definedName name="TYRF202">#REF!</definedName>
    <definedName name="tyrtry"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yrt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yruykul"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yruykul"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yryu" localSheetId="2" hidden="1">{#N/A,#N/A,FALSE,"Sheet1";#N/A,#N/A,FALSE,"Summary";#N/A,#N/A,FALSE,"proj1";#N/A,#N/A,FALSE,"proj2"}</definedName>
    <definedName name="tyryu" hidden="1">{#N/A,#N/A,FALSE,"Sheet1";#N/A,#N/A,FALSE,"Summary";#N/A,#N/A,FALSE,"proj1";#N/A,#N/A,FALSE,"proj2"}</definedName>
    <definedName name="tyryu_1" localSheetId="2" hidden="1">{#N/A,#N/A,FALSE,"Sheet1";#N/A,#N/A,FALSE,"Summary";#N/A,#N/A,FALSE,"proj1";#N/A,#N/A,FALSE,"proj2"}</definedName>
    <definedName name="tyryu_1" hidden="1">{#N/A,#N/A,FALSE,"Sheet1";#N/A,#N/A,FALSE,"Summary";#N/A,#N/A,FALSE,"proj1";#N/A,#N/A,FALSE,"proj2"}</definedName>
    <definedName name="tyryu_2" localSheetId="2" hidden="1">{#N/A,#N/A,FALSE,"Sheet1";#N/A,#N/A,FALSE,"Summary";#N/A,#N/A,FALSE,"proj1";#N/A,#N/A,FALSE,"proj2"}</definedName>
    <definedName name="tyryu_2" hidden="1">{#N/A,#N/A,FALSE,"Sheet1";#N/A,#N/A,FALSE,"Summary";#N/A,#N/A,FALSE,"proj1";#N/A,#N/A,FALSE,"proj2"}</definedName>
    <definedName name="tyryu_3" localSheetId="2" hidden="1">{#N/A,#N/A,FALSE,"Sheet1";#N/A,#N/A,FALSE,"Summary";#N/A,#N/A,FALSE,"proj1";#N/A,#N/A,FALSE,"proj2"}</definedName>
    <definedName name="tyryu_3" hidden="1">{#N/A,#N/A,FALSE,"Sheet1";#N/A,#N/A,FALSE,"Summary";#N/A,#N/A,FALSE,"proj1";#N/A,#N/A,FALSE,"proj2"}</definedName>
    <definedName name="tyryu_4" localSheetId="2" hidden="1">{#N/A,#N/A,FALSE,"Sheet1";#N/A,#N/A,FALSE,"Summary";#N/A,#N/A,FALSE,"proj1";#N/A,#N/A,FALSE,"proj2"}</definedName>
    <definedName name="tyryu_4" hidden="1">{#N/A,#N/A,FALSE,"Sheet1";#N/A,#N/A,FALSE,"Summary";#N/A,#N/A,FALSE,"proj1";#N/A,#N/A,FALSE,"proj2"}</definedName>
    <definedName name="tyu" localSheetId="2" hidden="1">{"MARCH",#N/A,FALSE,"CONSO OPEX 5899";"FullOpex",#N/A,FALSE,"CONSO OPEX 5899"}</definedName>
    <definedName name="tyu" hidden="1">{"MARCH",#N/A,FALSE,"CONSO OPEX 5899";"FullOpex",#N/A,FALSE,"CONSO OPEX 5899"}</definedName>
    <definedName name="tyufg" localSheetId="2" hidden="1">{"AQUIRORDCF",#N/A,FALSE,"Merger consequences";"Acquirorassns",#N/A,FALSE,"Merger consequences"}</definedName>
    <definedName name="tyufg" hidden="1">{"AQUIRORDCF",#N/A,FALSE,"Merger consequences";"Acquirorassns",#N/A,FALSE,"Merger consequences"}</definedName>
    <definedName name="tyuhj"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uhj"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ui" hidden="1">#REF!</definedName>
    <definedName name="tyuiktyu" localSheetId="2" hidden="1">{#N/A,#N/A,FALSE,"COVER";#N/A,#N/A,FALSE,"Index";#N/A,#N/A,FALSE,"Non-Earning";#N/A,#N/A,FALSE,"Mortgage_Legal";#N/A,#N/A,FALSE,"Mortgages"}</definedName>
    <definedName name="tyuiktyu" hidden="1">{#N/A,#N/A,FALSE,"COVER";#N/A,#N/A,FALSE,"Index";#N/A,#N/A,FALSE,"Non-Earning";#N/A,#N/A,FALSE,"Mortgage_Legal";#N/A,#N/A,FALSE,"Mortgages"}</definedName>
    <definedName name="tyuiktyu_1" localSheetId="2" hidden="1">{#N/A,#N/A,FALSE,"COVER";#N/A,#N/A,FALSE,"Index";#N/A,#N/A,FALSE,"Non-Earning";#N/A,#N/A,FALSE,"Mortgage_Legal";#N/A,#N/A,FALSE,"Mortgages"}</definedName>
    <definedName name="tyuiktyu_1" hidden="1">{#N/A,#N/A,FALSE,"COVER";#N/A,#N/A,FALSE,"Index";#N/A,#N/A,FALSE,"Non-Earning";#N/A,#N/A,FALSE,"Mortgage_Legal";#N/A,#N/A,FALSE,"Mortgages"}</definedName>
    <definedName name="tyuiktyu_2" localSheetId="2" hidden="1">{#N/A,#N/A,FALSE,"COVER";#N/A,#N/A,FALSE,"Index";#N/A,#N/A,FALSE,"Non-Earning";#N/A,#N/A,FALSE,"Mortgage_Legal";#N/A,#N/A,FALSE,"Mortgages"}</definedName>
    <definedName name="tyuiktyu_2" hidden="1">{#N/A,#N/A,FALSE,"COVER";#N/A,#N/A,FALSE,"Index";#N/A,#N/A,FALSE,"Non-Earning";#N/A,#N/A,FALSE,"Mortgage_Legal";#N/A,#N/A,FALSE,"Mortgages"}</definedName>
    <definedName name="tyuiktyu_3" localSheetId="2" hidden="1">{#N/A,#N/A,FALSE,"COVER";#N/A,#N/A,FALSE,"Index";#N/A,#N/A,FALSE,"Non-Earning";#N/A,#N/A,FALSE,"Mortgage_Legal";#N/A,#N/A,FALSE,"Mortgages"}</definedName>
    <definedName name="tyuiktyu_3" hidden="1">{#N/A,#N/A,FALSE,"COVER";#N/A,#N/A,FALSE,"Index";#N/A,#N/A,FALSE,"Non-Earning";#N/A,#N/A,FALSE,"Mortgage_Legal";#N/A,#N/A,FALSE,"Mortgages"}</definedName>
    <definedName name="tyuiktyu_4" localSheetId="2" hidden="1">{#N/A,#N/A,FALSE,"COVER";#N/A,#N/A,FALSE,"Index";#N/A,#N/A,FALSE,"Non-Earning";#N/A,#N/A,FALSE,"Mortgage_Legal";#N/A,#N/A,FALSE,"Mortgages"}</definedName>
    <definedName name="tyuiktyu_4" hidden="1">{#N/A,#N/A,FALSE,"COVER";#N/A,#N/A,FALSE,"Index";#N/A,#N/A,FALSE,"Non-Earning";#N/A,#N/A,FALSE,"Mortgage_Legal";#N/A,#N/A,FALSE,"Mortgages"}</definedName>
    <definedName name="tyujuyj" hidden="1">{#N/A,#N/A,FALSE,"value";#N/A,#N/A,FALSE,"PL";#N/A,#N/A,FALSE,"PL%";#N/A,#N/A,FALSE,"R";#N/A,#N/A,FALSE,"MD";#N/A,#N/A,FALSE,"OpEx";#N/A,#N/A,FALSE,"CapEx";#N/A,#N/A,FALSE,"Stats"}</definedName>
    <definedName name="tyukm" localSheetId="2" hidden="1">{"Valuation",#N/A,FALSE,"ProForma-ASPT"}</definedName>
    <definedName name="tyukm" hidden="1">{"Valuation",#N/A,FALSE,"ProForma-ASPT"}</definedName>
    <definedName name="tyut" localSheetId="2" hidden="1">{#N/A,#N/A,FALSE,"Cal"}</definedName>
    <definedName name="tyut" hidden="1">{#N/A,#N/A,FALSE,"Cal"}</definedName>
    <definedName name="tyutytyi" localSheetId="2" hidden="1">{#N/A,#N/A,FALSE,"Pharm";#N/A,#N/A,FALSE,"WWCM"}</definedName>
    <definedName name="tyutytyi" hidden="1">{#N/A,#N/A,FALSE,"Pharm";#N/A,#N/A,FALSE,"WWCM"}</definedName>
    <definedName name="tyutytyi_1" localSheetId="2" hidden="1">{#N/A,#N/A,FALSE,"Pharm";#N/A,#N/A,FALSE,"WWCM"}</definedName>
    <definedName name="tyutytyi_1" hidden="1">{#N/A,#N/A,FALSE,"Pharm";#N/A,#N/A,FALSE,"WWCM"}</definedName>
    <definedName name="tyutytyi_2" localSheetId="2" hidden="1">{#N/A,#N/A,FALSE,"Pharm";#N/A,#N/A,FALSE,"WWCM"}</definedName>
    <definedName name="tyutytyi_2" hidden="1">{#N/A,#N/A,FALSE,"Pharm";#N/A,#N/A,FALSE,"WWCM"}</definedName>
    <definedName name="tyutytyi_3" localSheetId="2" hidden="1">{#N/A,#N/A,FALSE,"Pharm";#N/A,#N/A,FALSE,"WWCM"}</definedName>
    <definedName name="tyutytyi_3" hidden="1">{#N/A,#N/A,FALSE,"Pharm";#N/A,#N/A,FALSE,"WWCM"}</definedName>
    <definedName name="tyutytyi_4" localSheetId="2" hidden="1">{#N/A,#N/A,FALSE,"Pharm";#N/A,#N/A,FALSE,"WWCM"}</definedName>
    <definedName name="tyutytyi_4" hidden="1">{#N/A,#N/A,FALSE,"Pharm";#N/A,#N/A,FALSE,"WWCM"}</definedName>
    <definedName name="tyuui" hidden="1">#REF!</definedName>
    <definedName name="tyyufkjkhjd" localSheetId="2" hidden="1">{#N/A,#N/A,FALSE,"Pharm";#N/A,#N/A,FALSE,"WWCM"}</definedName>
    <definedName name="tyyufkjkhjd" hidden="1">{#N/A,#N/A,FALSE,"Pharm";#N/A,#N/A,FALSE,"WWCM"}</definedName>
    <definedName name="tyyufkjkhjd_1" localSheetId="2" hidden="1">{#N/A,#N/A,FALSE,"Pharm";#N/A,#N/A,FALSE,"WWCM"}</definedName>
    <definedName name="tyyufkjkhjd_1" hidden="1">{#N/A,#N/A,FALSE,"Pharm";#N/A,#N/A,FALSE,"WWCM"}</definedName>
    <definedName name="tyyufkjkhjd_2" localSheetId="2" hidden="1">{#N/A,#N/A,FALSE,"Pharm";#N/A,#N/A,FALSE,"WWCM"}</definedName>
    <definedName name="tyyufkjkhjd_2" hidden="1">{#N/A,#N/A,FALSE,"Pharm";#N/A,#N/A,FALSE,"WWCM"}</definedName>
    <definedName name="tyyufkjkhjd_3" localSheetId="2" hidden="1">{#N/A,#N/A,FALSE,"Pharm";#N/A,#N/A,FALSE,"WWCM"}</definedName>
    <definedName name="tyyufkjkhjd_3" hidden="1">{#N/A,#N/A,FALSE,"Pharm";#N/A,#N/A,FALSE,"WWCM"}</definedName>
    <definedName name="tyyufkjkhjd_4" localSheetId="2" hidden="1">{#N/A,#N/A,FALSE,"Pharm";#N/A,#N/A,FALSE,"WWCM"}</definedName>
    <definedName name="tyyufkjkhjd_4" hidden="1">{#N/A,#N/A,FALSE,"Pharm";#N/A,#N/A,FALSE,"WWCM"}</definedName>
    <definedName name="tyyyyyyyyyyy"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ZKTRKTR" hidden="1">#REF!</definedName>
    <definedName name="TZLSDTZ" hidden="1">#REF!</definedName>
    <definedName name="tzt" localSheetId="2" hidden="1">{#N/A,#N/A,FALSE,"Umsatz HM";#N/A,#N/A,FALSE,"ER HM";#N/A,#N/A,FALSE,"EA HM  (2)";#N/A,#N/A,FALSE,"EA HM ";#N/A,#N/A,FALSE,"EA HM  (4)";#N/A,#N/A,FALSE,"EA HM  (3)";#N/A,#N/A,FALSE,"KA HM  (2)";#N/A,#N/A,FALSE,"KA HM";#N/A,#N/A,FALSE,"KA HM  (3)";#N/A,#N/A,FALSE,"KA HM (4)"}</definedName>
    <definedName name="tzt" hidden="1">{#N/A,#N/A,FALSE,"Umsatz HM";#N/A,#N/A,FALSE,"ER HM";#N/A,#N/A,FALSE,"EA HM  (2)";#N/A,#N/A,FALSE,"EA HM ";#N/A,#N/A,FALSE,"EA HM  (4)";#N/A,#N/A,FALSE,"EA HM  (3)";#N/A,#N/A,FALSE,"KA HM  (2)";#N/A,#N/A,FALSE,"KA HM";#N/A,#N/A,FALSE,"KA HM  (3)";#N/A,#N/A,FALSE,"KA HM (4)"}</definedName>
    <definedName name="tzutz.lkjkljk" localSheetId="2" hidden="1">{#N/A,#N/A,FALSE,"Umsatz CH";#N/A,#N/A,FALSE,"ER CH";#N/A,#N/A,FALSE,"EA CH (2) ";#N/A,#N/A,FALSE,"EA CH";#N/A,#N/A,FALSE,"EA CH (3) ";#N/A,#N/A,FALSE,"EA CH (4)";#N/A,#N/A,FALSE,"KA CH";#N/A,#N/A,FALSE,"KA CH  (2)";#N/A,#N/A,FALSE,"KA CH  (3)";#N/A,#N/A,FALSE,"KA CH (4)"}</definedName>
    <definedName name="tzutz.lkjkljk" hidden="1">{#N/A,#N/A,FALSE,"Umsatz CH";#N/A,#N/A,FALSE,"ER CH";#N/A,#N/A,FALSE,"EA CH (2) ";#N/A,#N/A,FALSE,"EA CH";#N/A,#N/A,FALSE,"EA CH (3) ";#N/A,#N/A,FALSE,"EA CH (4)";#N/A,#N/A,FALSE,"KA CH";#N/A,#N/A,FALSE,"KA CH  (2)";#N/A,#N/A,FALSE,"KA CH  (3)";#N/A,#N/A,FALSE,"KA CH (4)"}</definedName>
    <definedName name="u" localSheetId="2" hidden="1">{"'Exchange Rates'!$A$1:$Q$33","'Exchange Rates'!$A$35:$Q$46"}</definedName>
    <definedName name="u" hidden="1">{#N/A,#N/A,FALSE,"Aging Summary";#N/A,#N/A,FALSE,"Ratio Analysis";#N/A,#N/A,FALSE,"Test 120 Day Accts";#N/A,#N/A,FALSE,"Tickmarks"}</definedName>
    <definedName name="u_1" localSheetId="2">#REF!</definedName>
    <definedName name="u_1" hidden="1">{#N/A,#N/A,FALSE,"Aging Summary";#N/A,#N/A,FALSE,"Ratio Analysis";#N/A,#N/A,FALSE,"Test 120 Day Accts";#N/A,#N/A,FALSE,"Tickmarks"}</definedName>
    <definedName name="u_2" localSheetId="2" hidden="1">{#N/A,#N/A,FALSE,"Approval Form"}</definedName>
    <definedName name="u_2" hidden="1">{#N/A,#N/A,FALSE,"Approval Form"}</definedName>
    <definedName name="u_3" localSheetId="2" hidden="1">{#N/A,#N/A,FALSE,"Approval Form"}</definedName>
    <definedName name="u_3" hidden="1">{#N/A,#N/A,FALSE,"Approval Form"}</definedName>
    <definedName name="u_4" localSheetId="2" hidden="1">{#N/A,#N/A,FALSE,"Approval Form"}</definedName>
    <definedName name="u_4" hidden="1">{#N/A,#N/A,FALSE,"Approval Form"}</definedName>
    <definedName name="U30_FSA" hidden="1">#REF!</definedName>
    <definedName name="ua" localSheetId="2" hidden="1">{"Monthly6Q",#N/A,FALSE,"0614ESL"}</definedName>
    <definedName name="ua" hidden="1">{"Monthly6Q",#N/A,FALSE,"0614ESL"}</definedName>
    <definedName name="ua_1" localSheetId="2" hidden="1">{#N/A,#N/A,FALSE,"Aging Summary";#N/A,#N/A,FALSE,"Ratio Analysis";#N/A,#N/A,FALSE,"Test 120 Day Accts";#N/A,#N/A,FALSE,"Tickmarks"}</definedName>
    <definedName name="ua_1" hidden="1">{#N/A,#N/A,FALSE,"Aging Summary";#N/A,#N/A,FALSE,"Ratio Analysis";#N/A,#N/A,FALSE,"Test 120 Day Accts";#N/A,#N/A,FALSE,"Tickmarks"}</definedName>
    <definedName name="ua_2" localSheetId="2" hidden="1">{#N/A,#N/A,FALSE,"Approval Form"}</definedName>
    <definedName name="ua_2" hidden="1">{#N/A,#N/A,FALSE,"Approval Form"}</definedName>
    <definedName name="ua_3" localSheetId="2" hidden="1">{#N/A,#N/A,FALSE,"Approval Form"}</definedName>
    <definedName name="ua_3" hidden="1">{#N/A,#N/A,FALSE,"Approval Form"}</definedName>
    <definedName name="ua_4" localSheetId="2" hidden="1">{#N/A,#N/A,FALSE,"Approval Form"}</definedName>
    <definedName name="ua_4" hidden="1">{#N/A,#N/A,FALSE,"Approval Form"}</definedName>
    <definedName name="UAD">#REF!</definedName>
    <definedName name="UAE">#REF!</definedName>
    <definedName name="UAG">#REF!</definedName>
    <definedName name="ubjyubjybyu" hidden="1">#REF!</definedName>
    <definedName name="UBS1CasefromSubs">#N/A</definedName>
    <definedName name="UBS1CasefromSubs2">#N/A</definedName>
    <definedName name="UBS2CasefromSubs">#N/A</definedName>
    <definedName name="UBS2CasefromSubs2">#N/A</definedName>
    <definedName name="udskriv" localSheetId="2" hidden="1">{#N/A,#N/A,FALSE,"mdr.XLS";"db",#N/A,FALSE,"mdr.XLS";#N/A,#N/A,FALSE,"Forside ";#N/A,#N/A,FALSE,"INVEST.XLS"}</definedName>
    <definedName name="udskriv" hidden="1">{#N/A,#N/A,FALSE,"mdr.XLS";"db",#N/A,FALSE,"mdr.XLS";#N/A,#N/A,FALSE,"Forside ";#N/A,#N/A,FALSE,"INVEST.XLS"}</definedName>
    <definedName name="udskriv1" localSheetId="2" hidden="1">{#N/A,#N/A,FALSE,"mdr.XLS";"db",#N/A,FALSE,"mdr.XLS";#N/A,#N/A,FALSE,"Forside ";#N/A,#N/A,FALSE,"INVEST.XLS"}</definedName>
    <definedName name="udskriv1" hidden="1">{#N/A,#N/A,FALSE,"mdr.XLS";"db",#N/A,FALSE,"mdr.XLS";#N/A,#N/A,FALSE,"Forside ";#N/A,#N/A,FALSE,"INVEST.XLS"}</definedName>
    <definedName name="UDSKRIV2" localSheetId="2" hidden="1">{#N/A,#N/A,FALSE,"mdr.XLS";"db",#N/A,FALSE,"mdr.XLS";#N/A,#N/A,FALSE,"Forside ";#N/A,#N/A,FALSE,"INVEST.XLS"}</definedName>
    <definedName name="UDSKRIV2" hidden="1">{#N/A,#N/A,FALSE,"mdr.XLS";"db",#N/A,FALSE,"mdr.XLS";#N/A,#N/A,FALSE,"Forside ";#N/A,#N/A,FALSE,"INVEST.XLS"}</definedName>
    <definedName name="UDSKRIV3" localSheetId="2" hidden="1">{#N/A,#N/A,FALSE,"mdr.XLS";"db",#N/A,FALSE,"mdr.XLS";#N/A,#N/A,FALSE,"Forside ";#N/A,#N/A,FALSE,"INVEST.XLS"}</definedName>
    <definedName name="UDSKRIV3" hidden="1">{#N/A,#N/A,FALSE,"mdr.XLS";"db",#N/A,FALSE,"mdr.XLS";#N/A,#N/A,FALSE,"Forside ";#N/A,#N/A,FALSE,"INVEST.XLS"}</definedName>
    <definedName name="UDSKRIV7" localSheetId="2" hidden="1">{#N/A,#N/A,FALSE,"mdr.XLS";"db",#N/A,FALSE,"mdr.XLS";#N/A,#N/A,FALSE,"Forside ";#N/A,#N/A,FALSE,"INVEST.XLS"}</definedName>
    <definedName name="UDSKRIV7" hidden="1">{#N/A,#N/A,FALSE,"mdr.XLS";"db",#N/A,FALSE,"mdr.XLS";#N/A,#N/A,FALSE,"Forside ";#N/A,#N/A,FALSE,"INVEST.XLS"}</definedName>
    <definedName name="UER">#REF!</definedName>
    <definedName name="uffa" localSheetId="2">#REF!</definedName>
    <definedName name="uffa" hidden="1">{#N/A,#N/A,FALSE,"Week 2002";#N/A,#N/A,FALSE,"YTD 2002";#N/A,#N/A,FALSE,"Quarterly Trend(Q3)"}</definedName>
    <definedName name="uffaancora" localSheetId="2">#REF!</definedName>
    <definedName name="uffaancora" hidden="1">{#N/A,#N/A,FALSE,"Week 2002";#N/A,#N/A,FALSE,"YTD 2002";#N/A,#N/A,FALSE,"Quarterly Trend(Q3)"}</definedName>
    <definedName name="uffi" localSheetId="2">#REF!</definedName>
    <definedName name="uffi" hidden="1">{"F3 Presentation",#N/A,FALSE,"F3 ";"F3 detail",#N/A,FALSE,"F3 "}</definedName>
    <definedName name="uffr" hidden="1">#REF!</definedName>
    <definedName name="UFIN" localSheetId="2" hidden="1">{#N/A,#N/A,FALSE,"Aging Summary";#N/A,#N/A,FALSE,"Ratio Analysis";#N/A,#N/A,FALSE,"Test 120 Day Accts";#N/A,#N/A,FALSE,"Tickmarks"}</definedName>
    <definedName name="UFIN" hidden="1">{#N/A,#N/A,FALSE,"Aging Summary";#N/A,#N/A,FALSE,"Ratio Analysis";#N/A,#N/A,FALSE,"Test 120 Day Accts";#N/A,#N/A,FALSE,"Tickmarks"}</definedName>
    <definedName name="UGLY" localSheetId="2" hidden="1">{"Monthly6Q",#N/A,FALSE,"0614ESL"}</definedName>
    <definedName name="UGLY" hidden="1">{"Monthly6Q",#N/A,FALSE,"0614ESL"}</definedName>
    <definedName name="uh" localSheetId="2" hidden="1">{"detail",#N/A,FALSE,"mfg";"summary",#N/A,FALSE,"mfg"}</definedName>
    <definedName name="uh" hidden="1">{"detail",#N/A,FALSE,"mfg";"summary",#N/A,FALSE,"mfg"}</definedName>
    <definedName name="uhiuk" localSheetId="2" hidden="1">{"adj95mult",#N/A,FALSE,"COMPCO";"adj95est",#N/A,FALSE,"COMPCO"}</definedName>
    <definedName name="uhiuk" hidden="1">{"adj95mult",#N/A,FALSE,"COMPCO";"adj95est",#N/A,FALSE,"COMPCO"}</definedName>
    <definedName name="uhoh"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uhoh"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ui" localSheetId="2">#REF!</definedName>
    <definedName name="ui" hidden="1">{#N/A,#N/A,FALSE,"ACTUALS"}</definedName>
    <definedName name="uiim" localSheetId="2" hidden="1">{"Pg1",#N/A,FALSE,"OpExYTDvsBud";"Pg2",#N/A,FALSE,"OpExYTDvsBud"}</definedName>
    <definedName name="uiim" hidden="1">{"Pg1",#N/A,FALSE,"OpExYTDvsBud";"Pg2",#N/A,FALSE,"OpExYTDvsBud"}</definedName>
    <definedName name="uiknu" localSheetId="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knu"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knu_1" localSheetId="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knu_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knu_2" localSheetId="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knu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knu_3" localSheetId="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knu_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knu_4" localSheetId="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knu_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kt" hidden="1">#REF!</definedName>
    <definedName name="UIKUIK" hidden="1">#REF!</definedName>
    <definedName name="uilouiluiol" hidden="1">{#N/A,#N/A,FALSE,"value";#N/A,#N/A,FALSE,"PL";#N/A,#N/A,FALSE,"PL%";#N/A,#N/A,FALSE,"R";#N/A,#N/A,FALSE,"MD";#N/A,#N/A,FALSE,"OpEx";#N/A,#N/A,FALSE,"CapEx";#N/A,#N/A,FALSE,"Stats"}</definedName>
    <definedName name="uilt" localSheetId="2" hidden="1">{"Full-model",#N/A,FALSE,"ProForma-ASPT"}</definedName>
    <definedName name="uilt" hidden="1">{"Full-model",#N/A,FALSE,"ProForma-ASPT"}</definedName>
    <definedName name="uio" localSheetId="2" hidden="1">#REF!</definedName>
    <definedName name="uio" hidden="1">{"mgmt forecast",#N/A,FALSE,"Mgmt Forecast";"dcf table",#N/A,FALSE,"Mgmt Forecast";"sensitivity",#N/A,FALSE,"Mgmt Forecast";"table inputs",#N/A,FALSE,"Mgmt Forecast";"calculations",#N/A,FALSE,"Mgmt Forecast"}</definedName>
    <definedName name="uiop"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po"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ui" localSheetId="2" hidden="1">{#N/A,#N/A,FALSE,"Umsatz HM";#N/A,#N/A,FALSE,"ER HM";#N/A,#N/A,FALSE,"EA HM  (2)";#N/A,#N/A,FALSE,"EA HM ";#N/A,#N/A,FALSE,"EA HM  (4)";#N/A,#N/A,FALSE,"EA HM  (3)";#N/A,#N/A,FALSE,"KA HM  (2)";#N/A,#N/A,FALSE,"KA HM";#N/A,#N/A,FALSE,"KA HM  (3)";#N/A,#N/A,FALSE,"KA HM (4)"}</definedName>
    <definedName name="uiui" hidden="1">{#N/A,#N/A,FALSE,"Umsatz HM";#N/A,#N/A,FALSE,"ER HM";#N/A,#N/A,FALSE,"EA HM  (2)";#N/A,#N/A,FALSE,"EA HM ";#N/A,#N/A,FALSE,"EA HM  (4)";#N/A,#N/A,FALSE,"EA HM  (3)";#N/A,#N/A,FALSE,"KA HM  (2)";#N/A,#N/A,FALSE,"KA HM";#N/A,#N/A,FALSE,"KA HM  (3)";#N/A,#N/A,FALSE,"KA HM (4)"}</definedName>
    <definedName name="uiuyiutit" localSheetId="2" hidden="1">{#N/A,#N/A,TRUE,"Historicals";#N/A,#N/A,TRUE,"Charts";#N/A,#N/A,TRUE,"Forecasts"}</definedName>
    <definedName name="uiuyiutit" hidden="1">{#N/A,#N/A,TRUE,"Historicals";#N/A,#N/A,TRUE,"Charts";#N/A,#N/A,TRUE,"Forecasts"}</definedName>
    <definedName name="uiyop"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J" localSheetId="2" hidden="1">{"Full-model",#N/A,FALSE,"ProForma-ASPT"}</definedName>
    <definedName name="UJ" hidden="1">{"Full-model",#N/A,FALSE,"ProForma-ASPT"}</definedName>
    <definedName name="UK">#REF!</definedName>
    <definedName name="UK_add_tax_ben">#REF!</definedName>
    <definedName name="uk_address">#REF!</definedName>
    <definedName name="UK_tax_ben">#REF!</definedName>
    <definedName name="UK_Units" localSheetId="2" hidden="1">{"表紙",#N/A,FALSE,"店別収支";"収支",#N/A,FALSE,"店別収支";"店舗別",#N/A,FALSE,"店別収支"}</definedName>
    <definedName name="UK_Units" hidden="1">{"表紙",#N/A,FALSE,"店別収支";"収支",#N/A,FALSE,"店別収支";"店舗別",#N/A,FALSE,"店別収支"}</definedName>
    <definedName name="uksgkhshas" localSheetId="2" hidden="1">{#N/A,#N/A,FALSE,"Aging Summary";#N/A,#N/A,FALSE,"Ratio Analysis";#N/A,#N/A,FALSE,"Test 120 Day Accts";#N/A,#N/A,FALSE,"Tickmarks"}</definedName>
    <definedName name="uksgkhshas" hidden="1">{#N/A,#N/A,FALSE,"Aging Summary";#N/A,#N/A,FALSE,"Ratio Analysis";#N/A,#N/A,FALSE,"Test 120 Day Accts";#N/A,#N/A,FALSE,"Tickmarks"}</definedName>
    <definedName name="uku" localSheetId="2" hidden="1">{#N/A,#N/A,TRUE,"Cover";#N/A,#N/A,TRUE,"BS";#N/A,#N/A,TRUE,"BS (2)";#N/A,#N/A,TRUE,"BS (3)";#N/A,#N/A,TRUE,"Supp Info-BS";#N/A,#N/A,TRUE,"IS";#N/A,#N/A,TRUE,"IS (2)";#N/A,#N/A,TRUE,"IS (3)";#N/A,#N/A,TRUE,"Supp Info-IS";#N/A,#N/A,TRUE,"CF";#N/A,#N/A,TRUE,"Supp Info-CF";#N/A,#N/A,TRUE,"SH";#N/A,#N/A,TRUE,"Supp Info-SH"}</definedName>
    <definedName name="uku" hidden="1">{#N/A,#N/A,TRUE,"Cover";#N/A,#N/A,TRUE,"BS";#N/A,#N/A,TRUE,"BS (2)";#N/A,#N/A,TRUE,"BS (3)";#N/A,#N/A,TRUE,"Supp Info-BS";#N/A,#N/A,TRUE,"IS";#N/A,#N/A,TRUE,"IS (2)";#N/A,#N/A,TRUE,"IS (3)";#N/A,#N/A,TRUE,"Supp Info-IS";#N/A,#N/A,TRUE,"CF";#N/A,#N/A,TRUE,"Supp Info-CF";#N/A,#N/A,TRUE,"SH";#N/A,#N/A,TRUE,"Supp Info-SH"}</definedName>
    <definedName name="ULZUL" hidden="1">#REF!</definedName>
    <definedName name="Umsatz">#REF!</definedName>
    <definedName name="UmsatzIST">#REF!</definedName>
    <definedName name="Umsatzpa">#REF!</definedName>
    <definedName name="UnbilledRevenueDec03">#REF!</definedName>
    <definedName name="UnbilledRevenueDec04">#REF!</definedName>
    <definedName name="under25">#REF!</definedName>
    <definedName name="UnhappyWithRuby">#REF!</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localSheetId="2" hidden="1">1</definedName>
    <definedName name="UNI_RET_EQUIP" hidden="1">32768</definedName>
    <definedName name="UNI_RET_EVENT" hidden="1">4096</definedName>
    <definedName name="UNI_RET_OFFSPEC" hidden="1">512</definedName>
    <definedName name="UNI_RET_ONSPEC" hidden="1">256</definedName>
    <definedName name="UNI_RET_PROP" localSheetId="2" hidden="1">32</definedName>
    <definedName name="UNI_RET_PROP" hidden="1">131072</definedName>
    <definedName name="UNI_RET_PROPDESC" localSheetId="2" hidden="1">64</definedName>
    <definedName name="UNI_RET_PROPDESC" hidden="1">262144</definedName>
    <definedName name="UNI_RET_SMPLPNT" localSheetId="2" hidden="1">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localSheetId="2" hidden="1">{#N/A,#N/A,FALSE,"Pharm";#N/A,#N/A,FALSE,"WWCM"}</definedName>
    <definedName name="Unit" hidden="1">{#N/A,#N/A,FALSE,"Pharm";#N/A,#N/A,FALSE,"WWCM"}</definedName>
    <definedName name="Unit_1" localSheetId="2" hidden="1">{#N/A,#N/A,FALSE,"Pharm";#N/A,#N/A,FALSE,"WWCM"}</definedName>
    <definedName name="Unit_1" hidden="1">{#N/A,#N/A,FALSE,"Pharm";#N/A,#N/A,FALSE,"WWCM"}</definedName>
    <definedName name="Unit_2" localSheetId="2" hidden="1">{#N/A,#N/A,FALSE,"Pharm";#N/A,#N/A,FALSE,"WWCM"}</definedName>
    <definedName name="Unit_2" hidden="1">{#N/A,#N/A,FALSE,"Pharm";#N/A,#N/A,FALSE,"WWCM"}</definedName>
    <definedName name="Unit_3" localSheetId="2" hidden="1">{#N/A,#N/A,FALSE,"Pharm";#N/A,#N/A,FALSE,"WWCM"}</definedName>
    <definedName name="Unit_3" hidden="1">{#N/A,#N/A,FALSE,"Pharm";#N/A,#N/A,FALSE,"WWCM"}</definedName>
    <definedName name="Unit_4" localSheetId="2" hidden="1">{#N/A,#N/A,FALSE,"Pharm";#N/A,#N/A,FALSE,"WWCM"}</definedName>
    <definedName name="Unit_4" hidden="1">{#N/A,#N/A,FALSE,"Pharm";#N/A,#N/A,FALSE,"WWCM"}</definedName>
    <definedName name="unit_code">#REF!</definedName>
    <definedName name="unit_name">#REF!</definedName>
    <definedName name="Unit_Price">#REF!</definedName>
    <definedName name="UNIT1">""</definedName>
    <definedName name="UNIT2">""</definedName>
    <definedName name="United"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_1"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_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_2"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_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_3"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_3"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_4"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_4"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L">#REF!</definedName>
    <definedName name="Units">#REF!</definedName>
    <definedName name="UNITS.">#REF!</definedName>
    <definedName name="UNKNOWN" hidden="1">39472.4140856481</definedName>
    <definedName name="Unlimited" localSheetId="2" hidden="1">{"effinf3",#N/A,FALSE,"Forecasts"}</definedName>
    <definedName name="Unlimited" hidden="1">{"effinf3",#N/A,FALSE,"Forecasts"}</definedName>
    <definedName name="Unlimited_1" localSheetId="2" hidden="1">{"effinf3",#N/A,FALSE,"Forecasts"}</definedName>
    <definedName name="Unlimited_1" hidden="1">{"effinf3",#N/A,FALSE,"Forecasts"}</definedName>
    <definedName name="Unlimited_1_1" localSheetId="2" hidden="1">{"effinf3",#N/A,FALSE,"Forecasts"}</definedName>
    <definedName name="Unlimited_1_1" hidden="1">{"effinf3",#N/A,FALSE,"Forecasts"}</definedName>
    <definedName name="Unlimited_1_1_1" localSheetId="2" hidden="1">{"effinf3",#N/A,FALSE,"Forecasts"}</definedName>
    <definedName name="Unlimited_1_1_1" hidden="1">{"effinf3",#N/A,FALSE,"Forecasts"}</definedName>
    <definedName name="Unlimited_1_1_2" localSheetId="2" hidden="1">{"effinf3",#N/A,FALSE,"Forecasts"}</definedName>
    <definedName name="Unlimited_1_1_2" hidden="1">{"effinf3",#N/A,FALSE,"Forecasts"}</definedName>
    <definedName name="Unlimited_1_1_3" localSheetId="2" hidden="1">{"effinf3",#N/A,FALSE,"Forecasts"}</definedName>
    <definedName name="Unlimited_1_1_3" hidden="1">{"effinf3",#N/A,FALSE,"Forecasts"}</definedName>
    <definedName name="Unlimited_1_1_4" localSheetId="2" hidden="1">{"effinf3",#N/A,FALSE,"Forecasts"}</definedName>
    <definedName name="Unlimited_1_1_4" hidden="1">{"effinf3",#N/A,FALSE,"Forecasts"}</definedName>
    <definedName name="Unlimited_1_2" localSheetId="2" hidden="1">{"effinf3",#N/A,FALSE,"Forecasts"}</definedName>
    <definedName name="Unlimited_1_2" hidden="1">{"effinf3",#N/A,FALSE,"Forecasts"}</definedName>
    <definedName name="Unlimited_1_3" localSheetId="2" hidden="1">{"effinf3",#N/A,FALSE,"Forecasts"}</definedName>
    <definedName name="Unlimited_1_3" hidden="1">{"effinf3",#N/A,FALSE,"Forecasts"}</definedName>
    <definedName name="Unlimited_1_4" localSheetId="2" hidden="1">{"effinf3",#N/A,FALSE,"Forecasts"}</definedName>
    <definedName name="Unlimited_1_4" hidden="1">{"effinf3",#N/A,FALSE,"Forecasts"}</definedName>
    <definedName name="Unlimited_1_5" localSheetId="2" hidden="1">{"effinf3",#N/A,FALSE,"Forecasts"}</definedName>
    <definedName name="Unlimited_1_5" hidden="1">{"effinf3",#N/A,FALSE,"Forecasts"}</definedName>
    <definedName name="Unlimited_2" localSheetId="2" hidden="1">{"effinf3",#N/A,FALSE,"Forecasts"}</definedName>
    <definedName name="Unlimited_2" hidden="1">{"effinf3",#N/A,FALSE,"Forecasts"}</definedName>
    <definedName name="Unlimited_2_1" localSheetId="2" hidden="1">{"effinf3",#N/A,FALSE,"Forecasts"}</definedName>
    <definedName name="Unlimited_2_1" hidden="1">{"effinf3",#N/A,FALSE,"Forecasts"}</definedName>
    <definedName name="Unlimited_2_1_1" localSheetId="2" hidden="1">{"effinf3",#N/A,FALSE,"Forecasts"}</definedName>
    <definedName name="Unlimited_2_1_1" hidden="1">{"effinf3",#N/A,FALSE,"Forecasts"}</definedName>
    <definedName name="Unlimited_2_1_2" localSheetId="2" hidden="1">{"effinf3",#N/A,FALSE,"Forecasts"}</definedName>
    <definedName name="Unlimited_2_1_2" hidden="1">{"effinf3",#N/A,FALSE,"Forecasts"}</definedName>
    <definedName name="Unlimited_2_1_3" localSheetId="2" hidden="1">{"effinf3",#N/A,FALSE,"Forecasts"}</definedName>
    <definedName name="Unlimited_2_1_3" hidden="1">{"effinf3",#N/A,FALSE,"Forecasts"}</definedName>
    <definedName name="Unlimited_2_1_4" localSheetId="2" hidden="1">{"effinf3",#N/A,FALSE,"Forecasts"}</definedName>
    <definedName name="Unlimited_2_1_4" hidden="1">{"effinf3",#N/A,FALSE,"Forecasts"}</definedName>
    <definedName name="Unlimited_2_2" localSheetId="2" hidden="1">{"effinf3",#N/A,FALSE,"Forecasts"}</definedName>
    <definedName name="Unlimited_2_2" hidden="1">{"effinf3",#N/A,FALSE,"Forecasts"}</definedName>
    <definedName name="Unlimited_2_3" localSheetId="2" hidden="1">{"effinf3",#N/A,FALSE,"Forecasts"}</definedName>
    <definedName name="Unlimited_2_3" hidden="1">{"effinf3",#N/A,FALSE,"Forecasts"}</definedName>
    <definedName name="Unlimited_2_4" localSheetId="2" hidden="1">{"effinf3",#N/A,FALSE,"Forecasts"}</definedName>
    <definedName name="Unlimited_2_4" hidden="1">{"effinf3",#N/A,FALSE,"Forecasts"}</definedName>
    <definedName name="Unlimited_2_5" localSheetId="2" hidden="1">{"effinf3",#N/A,FALSE,"Forecasts"}</definedName>
    <definedName name="Unlimited_2_5" hidden="1">{"effinf3",#N/A,FALSE,"Forecasts"}</definedName>
    <definedName name="Unlimited_3" localSheetId="2" hidden="1">{"effinf3",#N/A,FALSE,"Forecasts"}</definedName>
    <definedName name="Unlimited_3" hidden="1">{"effinf3",#N/A,FALSE,"Forecasts"}</definedName>
    <definedName name="Unlimited_3_1" localSheetId="2" hidden="1">{"effinf3",#N/A,FALSE,"Forecasts"}</definedName>
    <definedName name="Unlimited_3_1" hidden="1">{"effinf3",#N/A,FALSE,"Forecasts"}</definedName>
    <definedName name="Unlimited_3_1_1" localSheetId="2" hidden="1">{"effinf3",#N/A,FALSE,"Forecasts"}</definedName>
    <definedName name="Unlimited_3_1_1" hidden="1">{"effinf3",#N/A,FALSE,"Forecasts"}</definedName>
    <definedName name="Unlimited_3_1_2" localSheetId="2" hidden="1">{"effinf3",#N/A,FALSE,"Forecasts"}</definedName>
    <definedName name="Unlimited_3_1_2" hidden="1">{"effinf3",#N/A,FALSE,"Forecasts"}</definedName>
    <definedName name="Unlimited_3_1_3" localSheetId="2" hidden="1">{"effinf3",#N/A,FALSE,"Forecasts"}</definedName>
    <definedName name="Unlimited_3_1_3" hidden="1">{"effinf3",#N/A,FALSE,"Forecasts"}</definedName>
    <definedName name="Unlimited_3_1_4" localSheetId="2" hidden="1">{"effinf3",#N/A,FALSE,"Forecasts"}</definedName>
    <definedName name="Unlimited_3_1_4" hidden="1">{"effinf3",#N/A,FALSE,"Forecasts"}</definedName>
    <definedName name="Unlimited_3_2" localSheetId="2" hidden="1">{"effinf3",#N/A,FALSE,"Forecasts"}</definedName>
    <definedName name="Unlimited_3_2" hidden="1">{"effinf3",#N/A,FALSE,"Forecasts"}</definedName>
    <definedName name="Unlimited_3_3" localSheetId="2" hidden="1">{"effinf3",#N/A,FALSE,"Forecasts"}</definedName>
    <definedName name="Unlimited_3_3" hidden="1">{"effinf3",#N/A,FALSE,"Forecasts"}</definedName>
    <definedName name="Unlimited_3_4" localSheetId="2" hidden="1">{"effinf3",#N/A,FALSE,"Forecasts"}</definedName>
    <definedName name="Unlimited_3_4" hidden="1">{"effinf3",#N/A,FALSE,"Forecasts"}</definedName>
    <definedName name="Unlimited_3_5" localSheetId="2" hidden="1">{"effinf3",#N/A,FALSE,"Forecasts"}</definedName>
    <definedName name="Unlimited_3_5" hidden="1">{"effinf3",#N/A,FALSE,"Forecasts"}</definedName>
    <definedName name="Unlimited_4" localSheetId="2" hidden="1">{"effinf3",#N/A,FALSE,"Forecasts"}</definedName>
    <definedName name="Unlimited_4" hidden="1">{"effinf3",#N/A,FALSE,"Forecasts"}</definedName>
    <definedName name="Unlimited_4_1" localSheetId="2" hidden="1">{"effinf3",#N/A,FALSE,"Forecasts"}</definedName>
    <definedName name="Unlimited_4_1" hidden="1">{"effinf3",#N/A,FALSE,"Forecasts"}</definedName>
    <definedName name="Unlimited_4_2" localSheetId="2" hidden="1">{"effinf3",#N/A,FALSE,"Forecasts"}</definedName>
    <definedName name="Unlimited_4_2" hidden="1">{"effinf3",#N/A,FALSE,"Forecasts"}</definedName>
    <definedName name="Unlimited_4_3" localSheetId="2" hidden="1">{"effinf3",#N/A,FALSE,"Forecasts"}</definedName>
    <definedName name="Unlimited_4_3" hidden="1">{"effinf3",#N/A,FALSE,"Forecasts"}</definedName>
    <definedName name="Unlimited_4_4" localSheetId="2" hidden="1">{"effinf3",#N/A,FALSE,"Forecasts"}</definedName>
    <definedName name="Unlimited_4_4" hidden="1">{"effinf3",#N/A,FALSE,"Forecasts"}</definedName>
    <definedName name="Unlimited_5" localSheetId="2" hidden="1">{"effinf3",#N/A,FALSE,"Forecasts"}</definedName>
    <definedName name="Unlimited_5" hidden="1">{"effinf3",#N/A,FALSE,"Forecasts"}</definedName>
    <definedName name="UNREALIZED_GAIN" hidden="1">"UNREALIZED_GAIN"</definedName>
    <definedName name="UNRLZDch1">#REF!</definedName>
    <definedName name="UNRLZDch2">#REF!</definedName>
    <definedName name="UNRLZDch3">#REF!</definedName>
    <definedName name="UNSEC_LOAN">#REF!</definedName>
    <definedName name="Unsure" localSheetId="2" hidden="1">{#N/A,#N/A,FALSE,"ManLoading"}</definedName>
    <definedName name="Unsure" hidden="1">{#N/A,#N/A,FALSE,"ManLoading"}</definedName>
    <definedName name="Untitled">#REF!</definedName>
    <definedName name="UNUSUAL_EXP" hidden="1">"UNUSUAL_EXP"</definedName>
    <definedName name="Unvested_Cisco_Option_Shares" localSheetId="2">OFFSET('Consulting Rev_Backlog'!_div203,1,0,_51__123Graph_ECHART_7)</definedName>
    <definedName name="Unvested_Cisco_Option_Shares">OFFSET(__93_____123Graph_ACHART_7,1,0,_51__123Graph_ECHART_7)</definedName>
    <definedName name="uoaen" localSheetId="2" hidden="1">{"Monthly6Q",#N/A,FALSE,"0614ESL"}</definedName>
    <definedName name="uoaen" hidden="1">{"Monthly6Q",#N/A,FALSE,"0614ESL"}</definedName>
    <definedName name="UP" localSheetId="2" hidden="1">{"'Inventory &amp; Anal-Cur Wkbk'!$A$7:$AP$71"}</definedName>
    <definedName name="UP" hidden="1">{"'Inventory &amp; Anal-Cur Wkbk'!$A$7:$AP$71"}</definedName>
    <definedName name="upcoming_events">#REF!</definedName>
    <definedName name="Update">#REF!</definedName>
    <definedName name="Update_By">#REF!</definedName>
    <definedName name="Update_By2">#REF!</definedName>
    <definedName name="Update_ConformanceNote">#REF!</definedName>
    <definedName name="Update_Date">#REF!</definedName>
    <definedName name="Update_Date2">#REF!</definedName>
    <definedName name="Update_NotesOnCompliance">#REF!</definedName>
    <definedName name="Update_NotesOnUpdating">#REF!</definedName>
    <definedName name="Update_NotesTrading">#REF!</definedName>
    <definedName name="Update_NotesUpdate">#REF!</definedName>
    <definedName name="Updates_NotesToTrading">#REF!</definedName>
    <definedName name="UPDATESUMMARY" localSheetId="2" hidden="1">{#N/A,#N/A,FALSE,"FACTSHEETS";#N/A,#N/A,FALSE,"pump";#N/A,#N/A,FALSE,"filter"}</definedName>
    <definedName name="UPDATESUMMARY" hidden="1">{#N/A,#N/A,FALSE,"FACTSHEETS";#N/A,#N/A,FALSE,"pump";#N/A,#N/A,FALSE,"filter"}</definedName>
    <definedName name="UPDATESUMMARY_1" localSheetId="2" hidden="1">{#N/A,#N/A,FALSE,"FACTSHEETS";#N/A,#N/A,FALSE,"pump";#N/A,#N/A,FALSE,"filter"}</definedName>
    <definedName name="UPDATESUMMARY_1" hidden="1">{#N/A,#N/A,FALSE,"FACTSHEETS";#N/A,#N/A,FALSE,"pump";#N/A,#N/A,FALSE,"filter"}</definedName>
    <definedName name="UPDATESUMMARY_2" localSheetId="2" hidden="1">{#N/A,#N/A,FALSE,"FACTSHEETS";#N/A,#N/A,FALSE,"pump";#N/A,#N/A,FALSE,"filter"}</definedName>
    <definedName name="UPDATESUMMARY_2" hidden="1">{#N/A,#N/A,FALSE,"FACTSHEETS";#N/A,#N/A,FALSE,"pump";#N/A,#N/A,FALSE,"filter"}</definedName>
    <definedName name="UPDATESUMMARY_3" localSheetId="2" hidden="1">{#N/A,#N/A,FALSE,"FACTSHEETS";#N/A,#N/A,FALSE,"pump";#N/A,#N/A,FALSE,"filter"}</definedName>
    <definedName name="UPDATESUMMARY_3" hidden="1">{#N/A,#N/A,FALSE,"FACTSHEETS";#N/A,#N/A,FALSE,"pump";#N/A,#N/A,FALSE,"filter"}</definedName>
    <definedName name="UPDATESUMMARY_4" localSheetId="2" hidden="1">{#N/A,#N/A,FALSE,"FACTSHEETS";#N/A,#N/A,FALSE,"pump";#N/A,#N/A,FALSE,"filter"}</definedName>
    <definedName name="UPDATESUMMARY_4" hidden="1">{#N/A,#N/A,FALSE,"FACTSHEETS";#N/A,#N/A,FALSE,"pump";#N/A,#N/A,FALSE,"filter"}</definedName>
    <definedName name="Upload">#REF!</definedName>
    <definedName name="Upsells">OFFSET(#REF!, 0,#REF!- 60+1, 1,#REF! -#REF!+1)</definedName>
    <definedName name="upside">#REF!</definedName>
    <definedName name="uq" localSheetId="2" hidden="1">{"detail",#N/A,FALSE,"mfg";"summary",#N/A,FALSE,"mfg"}</definedName>
    <definedName name="uq" hidden="1">{"detail",#N/A,FALSE,"mfg";"summary",#N/A,FALSE,"mfg"}</definedName>
    <definedName name="urets" localSheetId="2" hidden="1">{#N/A,#N/A,TRUE,"Cover";#N/A,#N/A,TRUE,"ABC Format - Consolidation";#N/A,#N/A,TRUE,"ABC Format - Budget Consol.";#N/A,#N/A,TRUE,"ABC Format - Variance analysis"}</definedName>
    <definedName name="urets" hidden="1">{#N/A,#N/A,TRUE,"Cover";#N/A,#N/A,TRUE,"ABC Format - Consolidation";#N/A,#N/A,TRUE,"ABC Format - Budget Consol.";#N/A,#N/A,TRUE,"ABC Format - Variance analysis"}</definedName>
    <definedName name="US">#REF!</definedName>
    <definedName name="US___FICA" comment="US Statutory Tax Rate - SS">#REF!</definedName>
    <definedName name="US_add_tax_ben">#REF!</definedName>
    <definedName name="US_Application">#REF!</definedName>
    <definedName name="us_cpi">#REF!</definedName>
    <definedName name="US_Database">#REF!</definedName>
    <definedName name="US_GAAP" hidden="1">"US_GAAP"</definedName>
    <definedName name="US_OUS_Name17">#REF!</definedName>
    <definedName name="US_OUS_Name19">#REF!</definedName>
    <definedName name="US_OUS_Name20">#REF!</definedName>
    <definedName name="US_OUS_Name21">#REF!</definedName>
    <definedName name="US_OUS_Name22">#REF!</definedName>
    <definedName name="US_Password">#REF!</definedName>
    <definedName name="US_REV_CUST">#REF!</definedName>
    <definedName name="US_Server">#REF!</definedName>
    <definedName name="US_tax_ben">#REF!</definedName>
    <definedName name="US_Username">#REF!</definedName>
    <definedName name="USA" localSheetId="2" hidden="1">{#N/A,#N/A,FALSE,"Est97";#N/A,#N/A,FALSE,"Plan98";#N/A,#N/A,FALSE,"Graphs";#N/A,#N/A,FALSE,"5Yr"}</definedName>
    <definedName name="USA" hidden="1">{#N/A,#N/A,FALSE,"Est97";#N/A,#N/A,FALSE,"Plan98";#N/A,#N/A,FALSE,"Graphs";#N/A,#N/A,FALSE,"5Yr"}</definedName>
    <definedName name="USA.Voice" localSheetId="2" hidden="1">{#N/A,#N/A,FALSE,"Channel - Data";#N/A,#N/A,FALSE,"Channel - Audio";#N/A,#N/A,FALSE,"Product - Audio";#N/A,#N/A,FALSE,"Reserves Sum"}</definedName>
    <definedName name="USA.Voice" hidden="1">{#N/A,#N/A,FALSE,"Channel - Data";#N/A,#N/A,FALSE,"Channel - Audio";#N/A,#N/A,FALSE,"Product - Audio";#N/A,#N/A,FALSE,"Reserves Sum"}</definedName>
    <definedName name="usaan" localSheetId="2" hidden="1">{"Monthly6Q",#N/A,FALSE,"0614ESL"}</definedName>
    <definedName name="usaan" hidden="1">{"Monthly6Q",#N/A,FALSE,"0614ESL"}</definedName>
    <definedName name="Usable_NOL">#REF!</definedName>
    <definedName name="uscadxrate">#REF!</definedName>
    <definedName name="USD">#REF!</definedName>
    <definedName name="USD_AUD">#REF!</definedName>
    <definedName name="USD_BRL">#REF!</definedName>
    <definedName name="USD_CAD">#REF!</definedName>
    <definedName name="USD_CHF">#REF!</definedName>
    <definedName name="USD_DKK">#REF!</definedName>
    <definedName name="USD_EUR">#REF!</definedName>
    <definedName name="USD_GBP">#REF!</definedName>
    <definedName name="USD_HKD">#REF!</definedName>
    <definedName name="USD_INR">#REF!</definedName>
    <definedName name="USD_MYR">#REF!</definedName>
    <definedName name="USD_SEK">#REF!</definedName>
    <definedName name="USD_SGD">#REF!</definedName>
    <definedName name="USD2GBP">#REF!</definedName>
    <definedName name="USDAT">"GL291"</definedName>
    <definedName name="USDFACTOR">#REF!</definedName>
    <definedName name="USDollar" hidden="1">#REF!</definedName>
    <definedName name="USDVol1">#REF!</definedName>
    <definedName name="USDVol2">#REF!</definedName>
    <definedName name="UseDraft">#REF!</definedName>
    <definedName name="UseExpUtility">FALSE</definedName>
    <definedName name="usemcb">LEFT(#REF!)="Y"</definedName>
    <definedName name="UseMidPoint">#REF!</definedName>
    <definedName name="UseProject">#REF!</definedName>
    <definedName name="UserCount">#REF!</definedName>
    <definedName name="UserFirstName">#REF!</definedName>
    <definedName name="UserName">#REF!</definedName>
    <definedName name="UseTaxRate">#REF!</definedName>
    <definedName name="useurxrate">#REF!</definedName>
    <definedName name="USNAM">"LAWKSL"</definedName>
    <definedName name="usrPeriod">#REF!</definedName>
    <definedName name="usrPrior1Period">#REF!</definedName>
    <definedName name="usrPrior1Year">#REF!</definedName>
    <definedName name="UsrStdPreRec">#REF!</definedName>
    <definedName name="UsrStdPreSnd">#REF!</definedName>
    <definedName name="UsrStdRegRec">#REF!</definedName>
    <definedName name="UsrStdRegSnd">#REF!</definedName>
    <definedName name="usrUnit">#REF!</definedName>
    <definedName name="usrYear">#REF!</definedName>
    <definedName name="USTB">#REF!</definedName>
    <definedName name="ut" localSheetId="2" hidden="1">{#N/A,"PURCHM",FALSE,"Business Analysis";#N/A,"SPADD",FALSE,"Business Analysis"}</definedName>
    <definedName name="ut" hidden="1">{#N/A,"PURCHM",FALSE,"Business Analysis";#N/A,"SPADD",FALSE,"Business Analysis"}</definedName>
    <definedName name="utbRatio">#REF!</definedName>
    <definedName name="uteuet" localSheetId="2" hidden="1">{#N/A,#N/A,TRUE,"Cover";#N/A,#N/A,TRUE,"BS";#N/A,#N/A,TRUE,"BS (2)";#N/A,#N/A,TRUE,"BS (3)";#N/A,#N/A,TRUE,"Supp Info-BS";#N/A,#N/A,TRUE,"IS";#N/A,#N/A,TRUE,"IS (2)";#N/A,#N/A,TRUE,"IS (3)";#N/A,#N/A,TRUE,"Supp Info-IS";#N/A,#N/A,TRUE,"CF";#N/A,#N/A,TRUE,"Supp Info-CF";#N/A,#N/A,TRUE,"SH";#N/A,#N/A,TRUE,"Supp Info-SH"}</definedName>
    <definedName name="uteuet" hidden="1">{#N/A,#N/A,TRUE,"Cover";#N/A,#N/A,TRUE,"BS";#N/A,#N/A,TRUE,"BS (2)";#N/A,#N/A,TRUE,"BS (3)";#N/A,#N/A,TRUE,"Supp Info-BS";#N/A,#N/A,TRUE,"IS";#N/A,#N/A,TRUE,"IS (2)";#N/A,#N/A,TRUE,"IS (3)";#N/A,#N/A,TRUE,"Supp Info-IS";#N/A,#N/A,TRUE,"CF";#N/A,#N/A,TRUE,"Supp Info-CF";#N/A,#N/A,TRUE,"SH";#N/A,#N/A,TRUE,"Supp Info-SH"}</definedName>
    <definedName name="Util">#REF!</definedName>
    <definedName name="Util1">#REF!</definedName>
    <definedName name="utilization">#REF!</definedName>
    <definedName name="UTSC" localSheetId="2" hidden="1">{#N/A,#N/A,TRUE,"Sch-5a";#N/A,#N/A,TRUE,"Sch-5b";#N/A,#N/A,TRUE,"Sch-5c";#N/A,#N/A,TRUE,"Sch-5d";#N/A,#N/A,TRUE,"Sch-6a";#N/A,#N/A,TRUE,"Sch-6b";#N/A,#N/A,TRUE,"Sch-6c";#N/A,#N/A,TRUE,"Sch-6d";#N/A,#N/A,TRUE,"Sch-6e"}</definedName>
    <definedName name="UTSC" hidden="1">{#N/A,#N/A,TRUE,"Sch-5a";#N/A,#N/A,TRUE,"Sch-5b";#N/A,#N/A,TRUE,"Sch-5c";#N/A,#N/A,TRUE,"Sch-5d";#N/A,#N/A,TRUE,"Sch-6a";#N/A,#N/A,TRUE,"Sch-6b";#N/A,#N/A,TRUE,"Sch-6c";#N/A,#N/A,TRUE,"Sch-6d";#N/A,#N/A,TRUE,"Sch-6e"}</definedName>
    <definedName name="uu" localSheetId="2" hidden="1">{"'Exchange Rates'!$A$1:$Q$33","'Exchange Rates'!$A$35:$Q$46"}</definedName>
    <definedName name="uu" hidden="1">{"'Exchange Rates'!$A$1:$Q$33","'Exchange Rates'!$A$35:$Q$46"}</definedName>
    <definedName name="uu.kk" localSheetId="2" hidden="1">{#N/A,#N/A,FALSE,"KA CH  (2)"}</definedName>
    <definedName name="uu.kk" hidden="1">{#N/A,#N/A,FALSE,"KA CH  (2)"}</definedName>
    <definedName name="üü.l" localSheetId="2" hidden="1">{#N/A,#N/A,FALSE,"Umsatz EO BP";#N/A,#N/A,FALSE,"Umsatz EO OP";#N/A,#N/A,FALSE,"ER EO BP";#N/A,#N/A,FALSE,"ER EO OP";#N/A,#N/A,FALSE,"EA EO (2)";#N/A,#N/A,FALSE,"EA EO";#N/A,#N/A,FALSE,"EA EO (3)";#N/A,#N/A,FALSE,"EA EO (4)";#N/A,#N/A,FALSE,"KA EO  (2)";#N/A,#N/A,FALSE,"KA EO";#N/A,#N/A,FALSE,"KA EO  (3)";#N/A,#N/A,FALSE,"KA EO (4)"}</definedName>
    <definedName name="üü.l" hidden="1">{#N/A,#N/A,FALSE,"Umsatz EO BP";#N/A,#N/A,FALSE,"Umsatz EO OP";#N/A,#N/A,FALSE,"ER EO BP";#N/A,#N/A,FALSE,"ER EO OP";#N/A,#N/A,FALSE,"EA EO (2)";#N/A,#N/A,FALSE,"EA EO";#N/A,#N/A,FALSE,"EA EO (3)";#N/A,#N/A,FALSE,"EA EO (4)";#N/A,#N/A,FALSE,"KA EO  (2)";#N/A,#N/A,FALSE,"KA EO";#N/A,#N/A,FALSE,"KA EO  (3)";#N/A,#N/A,FALSE,"KA EO (4)"}</definedName>
    <definedName name="uu_1" localSheetId="2" hidden="1">{#N/A,#N/A,FALSE,"Approval Form"}</definedName>
    <definedName name="uu_1" hidden="1">{#N/A,#N/A,FALSE,"Approval Form"}</definedName>
    <definedName name="uu_2" localSheetId="2" hidden="1">{#N/A,#N/A,FALSE,"Approval Form"}</definedName>
    <definedName name="uu_2" hidden="1">{#N/A,#N/A,FALSE,"Approval Form"}</definedName>
    <definedName name="uu_3" localSheetId="2" hidden="1">{#N/A,#N/A,FALSE,"Approval Form"}</definedName>
    <definedName name="uu_3" hidden="1">{#N/A,#N/A,FALSE,"Approval Form"}</definedName>
    <definedName name="uu_4" localSheetId="2" hidden="1">{#N/A,#N/A,FALSE,"Approval Form"}</definedName>
    <definedName name="uu_4" hidden="1">{#N/A,#N/A,FALSE,"Approval Form"}</definedName>
    <definedName name="uusin.nimi" localSheetId="2" hidden="1">{"Equipment List",#N/A,FALSE,"BASIC"}</definedName>
    <definedName name="uusin.nimi" hidden="1">{"Equipment List",#N/A,FALSE,"BASIC"}</definedName>
    <definedName name="uuu" localSheetId="2">#REF!</definedName>
    <definedName name="uuu" hidden="1">{#N/A,#N/A,FALSE,"WC OMM III";#N/A,#N/A,FALSE,"WC 1995 PLAN";#N/A,#N/A,FALSE,"WC 1995 ADJUSTED"}</definedName>
    <definedName name="üüü" localSheetId="2" hidden="1">{#N/A,#N/A,FALSE,"Umsatz HM";#N/A,#N/A,FALSE,"ER HM";#N/A,#N/A,FALSE,"EA HM  (2)";#N/A,#N/A,FALSE,"EA HM ";#N/A,#N/A,FALSE,"EA HM  (4)";#N/A,#N/A,FALSE,"EA HM  (3)";#N/A,#N/A,FALSE,"KA HM  (2)";#N/A,#N/A,FALSE,"KA HM";#N/A,#N/A,FALSE,"KA HM  (3)";#N/A,#N/A,FALSE,"KA HM (4)"}</definedName>
    <definedName name="üüü" hidden="1">{#N/A,#N/A,FALSE,"Umsatz HM";#N/A,#N/A,FALSE,"ER HM";#N/A,#N/A,FALSE,"EA HM  (2)";#N/A,#N/A,FALSE,"EA HM ";#N/A,#N/A,FALSE,"EA HM  (4)";#N/A,#N/A,FALSE,"EA HM  (3)";#N/A,#N/A,FALSE,"KA HM  (2)";#N/A,#N/A,FALSE,"KA HM";#N/A,#N/A,FALSE,"KA HM  (3)";#N/A,#N/A,FALSE,"KA HM (4)"}</definedName>
    <definedName name="uuu_1" localSheetId="2" hidden="1">{#N/A,#N/A,FALSE,"Approval Form";#N/A,#N/A,FALSE,"Renewal";#N/A,#N/A,FALSE,"Cosmos Report"}</definedName>
    <definedName name="uuu_1" hidden="1">{#N/A,#N/A,FALSE,"Approval Form";#N/A,#N/A,FALSE,"Renewal";#N/A,#N/A,FALSE,"Cosmos Report"}</definedName>
    <definedName name="uuu_2" localSheetId="2" hidden="1">{#N/A,#N/A,FALSE,"Approval Form";#N/A,#N/A,FALSE,"Renewal";#N/A,#N/A,FALSE,"Cosmos Report"}</definedName>
    <definedName name="uuu_2" hidden="1">{#N/A,#N/A,FALSE,"Approval Form";#N/A,#N/A,FALSE,"Renewal";#N/A,#N/A,FALSE,"Cosmos Report"}</definedName>
    <definedName name="uuu_3" localSheetId="2" hidden="1">{#N/A,#N/A,FALSE,"Approval Form";#N/A,#N/A,FALSE,"Renewal";#N/A,#N/A,FALSE,"Cosmos Report"}</definedName>
    <definedName name="uuu_3" hidden="1">{#N/A,#N/A,FALSE,"Approval Form";#N/A,#N/A,FALSE,"Renewal";#N/A,#N/A,FALSE,"Cosmos Report"}</definedName>
    <definedName name="uuu_4" localSheetId="2" hidden="1">{#N/A,#N/A,FALSE,"Approval Form";#N/A,#N/A,FALSE,"Renewal";#N/A,#N/A,FALSE,"Cosmos Report"}</definedName>
    <definedName name="uuu_4" hidden="1">{#N/A,#N/A,FALSE,"Approval Form";#N/A,#N/A,FALSE,"Renewal";#N/A,#N/A,FALSE,"Cosmos Report"}</definedName>
    <definedName name="üüüü"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uuuuu" localSheetId="2" hidden="1">{"MESROS",#N/A,FALSE,"ROS";"MESOFF",#N/A,FALSE,"OFF";"MESBEA",#N/A,FALSE,"BEA";"MESCOF",#N/A,FALSE,"COF";"MESTEL",#N/A,FALSE,"TEL";"MESCON",#N/A,FALSE,"CON";"MESINT",#N/A,FALSE,"INT"}</definedName>
    <definedName name="uuuuu" hidden="1">{"MESROS",#N/A,FALSE,"ROS";"MESOFF",#N/A,FALSE,"OFF";"MESBEA",#N/A,FALSE,"BEA";"MESCOF",#N/A,FALSE,"COF";"MESTEL",#N/A,FALSE,"TEL";"MESCON",#N/A,FALSE,"CON";"MESINT",#N/A,FALSE,"INT"}</definedName>
    <definedName name="uuuuuu" hidden="1">#REF!</definedName>
    <definedName name="uuuuuuuu" localSheetId="2" hidden="1">{"1999 Revenue",#N/A,FALSE,"IBS";"1999 Traffic",#N/A,FALSE,"IBS"}</definedName>
    <definedName name="uuuuuuuu" hidden="1">{"1999 Revenue",#N/A,FALSE,"IBS";"1999 Traffic",#N/A,FALSE,"IBS"}</definedName>
    <definedName name="uuuuuuuuu" hidden="1">#REF!</definedName>
    <definedName name="uuuuuuuuuu" hidden="1">40803.6263310185</definedName>
    <definedName name="uuuuuuuuuuu"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localSheetId="2" hidden="1">{"1999 Revenue",#N/A,FALSE,"Voice ";"1999 Traffic",#N/A,FALSE,"Voice "}</definedName>
    <definedName name="uuuuuuuuuuuu" hidden="1">{"1999 Revenue",#N/A,FALSE,"Voice ";"1999 Traffic",#N/A,FALSE,"Voice "}</definedName>
    <definedName name="uuuuuuuuuuuuuu"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hidden="1">#REF!</definedName>
    <definedName name="uuuuuuuuuuuuuuuu"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 localSheetId="2" hidden="1">{"COMPCFT",#N/A,FALSE,"CFT";"COMPAPP",#N/A,FALSE,"APP";"COMPJEW",#N/A,FALSE,"JEW";"COMPHOM",#N/A,FALSE,"HOM";"COMPCOL",#N/A,FALSE,"COL"}</definedName>
    <definedName name="uuuuuuuuuuuuuuuuuuuu" hidden="1">{"COMPCFT",#N/A,FALSE,"CFT";"COMPAPP",#N/A,FALSE,"APP";"COMPJEW",#N/A,FALSE,"JEW";"COMPHOM",#N/A,FALSE,"HOM";"COMPCOL",#N/A,FALSE,"COL"}</definedName>
    <definedName name="uuuuuuuuuuuuuuuuuuuuuu" hidden="1">#REF!</definedName>
    <definedName name="uuuuuuuuuuuuuuuuuuuuuuuu" localSheetId="2" hidden="1">{"1999 Revenue",#N/A,FALSE,"IBS";"1999 Traffic",#N/A,FALSE,"IBS"}</definedName>
    <definedName name="uuuuuuuuuuuuuuuuuuuuuuuu" hidden="1">{"1999 Revenue",#N/A,FALSE,"IBS";"1999 Traffic",#N/A,FALSE,"IBS"}</definedName>
    <definedName name="uuytuyt" hidden="1">#REF!</definedName>
    <definedName name="uw" localSheetId="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localSheetId="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y" localSheetId="2">#REF!</definedName>
    <definedName name="uy" hidden="1">{#N/A,#N/A,FALSE,"Approval Form";#N/A,#N/A,FALSE,"Renewal";#N/A,#N/A,FALSE,"Cosmos Report"}</definedName>
    <definedName name="uy_1" localSheetId="2" hidden="1">{#N/A,#N/A,FALSE,"Approval Form";#N/A,#N/A,FALSE,"Renewal";#N/A,#N/A,FALSE,"Cosmos Report"}</definedName>
    <definedName name="uy_1" hidden="1">{#N/A,#N/A,FALSE,"Approval Form";#N/A,#N/A,FALSE,"Renewal";#N/A,#N/A,FALSE,"Cosmos Report"}</definedName>
    <definedName name="uy_2" localSheetId="2" hidden="1">{#N/A,#N/A,FALSE,"Approval Form";#N/A,#N/A,FALSE,"Renewal";#N/A,#N/A,FALSE,"Cosmos Report"}</definedName>
    <definedName name="uy_2" hidden="1">{#N/A,#N/A,FALSE,"Approval Form";#N/A,#N/A,FALSE,"Renewal";#N/A,#N/A,FALSE,"Cosmos Report"}</definedName>
    <definedName name="uy_3" localSheetId="2" hidden="1">{#N/A,#N/A,FALSE,"Approval Form";#N/A,#N/A,FALSE,"Renewal";#N/A,#N/A,FALSE,"Cosmos Report"}</definedName>
    <definedName name="uy_3" hidden="1">{#N/A,#N/A,FALSE,"Approval Form";#N/A,#N/A,FALSE,"Renewal";#N/A,#N/A,FALSE,"Cosmos Report"}</definedName>
    <definedName name="uy_4" localSheetId="2" hidden="1">{#N/A,#N/A,FALSE,"Approval Form";#N/A,#N/A,FALSE,"Renewal";#N/A,#N/A,FALSE,"Cosmos Report"}</definedName>
    <definedName name="uy_4" hidden="1">{#N/A,#N/A,FALSE,"Approval Form";#N/A,#N/A,FALSE,"Renewal";#N/A,#N/A,FALSE,"Cosmos Report"}</definedName>
    <definedName name="uya" localSheetId="2" hidden="1">{#N/A,#N/A,FALSE,"Approval Form";#N/A,#N/A,FALSE,"Renewal";#N/A,#N/A,FALSE,"Cosmos Report"}</definedName>
    <definedName name="uya" hidden="1">{#N/A,#N/A,FALSE,"Approval Form";#N/A,#N/A,FALSE,"Renewal";#N/A,#N/A,FALSE,"Cosmos Report"}</definedName>
    <definedName name="uya_1" localSheetId="2" hidden="1">{#N/A,#N/A,FALSE,"Approval Form";#N/A,#N/A,FALSE,"Renewal";#N/A,#N/A,FALSE,"Cosmos Report"}</definedName>
    <definedName name="uya_1" hidden="1">{#N/A,#N/A,FALSE,"Approval Form";#N/A,#N/A,FALSE,"Renewal";#N/A,#N/A,FALSE,"Cosmos Report"}</definedName>
    <definedName name="uya_2" localSheetId="2" hidden="1">{#N/A,#N/A,FALSE,"Approval Form";#N/A,#N/A,FALSE,"Renewal";#N/A,#N/A,FALSE,"Cosmos Report"}</definedName>
    <definedName name="uya_2" hidden="1">{#N/A,#N/A,FALSE,"Approval Form";#N/A,#N/A,FALSE,"Renewal";#N/A,#N/A,FALSE,"Cosmos Report"}</definedName>
    <definedName name="uya_3" localSheetId="2" hidden="1">{#N/A,#N/A,FALSE,"Approval Form";#N/A,#N/A,FALSE,"Renewal";#N/A,#N/A,FALSE,"Cosmos Report"}</definedName>
    <definedName name="uya_3" hidden="1">{#N/A,#N/A,FALSE,"Approval Form";#N/A,#N/A,FALSE,"Renewal";#N/A,#N/A,FALSE,"Cosmos Report"}</definedName>
    <definedName name="uya_4" localSheetId="2" hidden="1">{#N/A,#N/A,FALSE,"Approval Form";#N/A,#N/A,FALSE,"Renewal";#N/A,#N/A,FALSE,"Cosmos Report"}</definedName>
    <definedName name="uya_4" hidden="1">{#N/A,#N/A,FALSE,"Approval Form";#N/A,#N/A,FALSE,"Renewal";#N/A,#N/A,FALSE,"Cosmos Report"}</definedName>
    <definedName name="uyagkj" localSheetId="2" hidden="1">{"Monthly6Q",#N/A,FALSE,"0614ESL"}</definedName>
    <definedName name="uyagkj" hidden="1">{"Monthly6Q",#N/A,FALSE,"0614ESL"}</definedName>
    <definedName name="uyfkf"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hgv" localSheetId="2" hidden="1">{"Full-model",#N/A,FALSE,"ProForma-ASPT"}</definedName>
    <definedName name="uyhgv" hidden="1">{"Full-model",#N/A,FALSE,"ProForma-ASPT"}</definedName>
    <definedName name="uyhihkjhkjh" localSheetId="2" hidden="1">{"COMPROS",#N/A,FALSE,"ROS";"COMPOFF",#N/A,FALSE,"OFF";"COMPBEA",#N/A,FALSE,"BEA";"COMPCOF",#N/A,FALSE,"COF";"COMPTEL",#N/A,FALSE,"TEL";"COMPCON",#N/A,FALSE,"CON";"COMPINT",#N/A,FALSE,"INT"}</definedName>
    <definedName name="uyhihkjhkjh" hidden="1">{"COMPROS",#N/A,FALSE,"ROS";"COMPOFF",#N/A,FALSE,"OFF";"COMPBEA",#N/A,FALSE,"BEA";"COMPCOF",#N/A,FALSE,"COF";"COMPTEL",#N/A,FALSE,"TEL";"COMPCON",#N/A,FALSE,"CON";"COMPINT",#N/A,FALSE,"INT"}</definedName>
    <definedName name="uyioluluiluil" hidden="1">{#N/A,#N/A,FALSE,"value";#N/A,#N/A,FALSE,"PL";#N/A,#N/A,FALSE,"PL%";#N/A,#N/A,FALSE,"R";#N/A,#N/A,FALSE,"MD";#N/A,#N/A,FALSE,"OpEx";#N/A,#N/A,FALSE,"CapEx";#N/A,#N/A,FALSE,"Stats"}</definedName>
    <definedName name="UYR"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jn" localSheetId="2" hidden="1">{#N/A,#N/A,TRUE,"Historicals";#N/A,#N/A,TRUE,"Charts";#N/A,#N/A,TRUE,"Forecasts"}</definedName>
    <definedName name="uyrjn" hidden="1">{#N/A,#N/A,TRUE,"Historicals";#N/A,#N/A,TRUE,"Charts";#N/A,#N/A,TRUE,"Forecasts"}</definedName>
    <definedName name="uyrtt" localSheetId="2" hidden="1">{#N/A,#N/A,TRUE,"Cover";#N/A,#N/A,TRUE,"BS";#N/A,#N/A,TRUE,"BS (2)";#N/A,#N/A,TRUE,"BS (3)";#N/A,#N/A,TRUE,"Supp Info-BS";#N/A,#N/A,TRUE,"IS";#N/A,#N/A,TRUE,"IS (2)";#N/A,#N/A,TRUE,"IS (3)";#N/A,#N/A,TRUE,"Supp Info-IS";#N/A,#N/A,TRUE,"CF";#N/A,#N/A,TRUE,"Supp Info-CF";#N/A,#N/A,TRUE,"SH";#N/A,#N/A,TRUE,"Supp Info-SH"}</definedName>
    <definedName name="uyrtt" hidden="1">{#N/A,#N/A,TRUE,"Cover";#N/A,#N/A,TRUE,"BS";#N/A,#N/A,TRUE,"BS (2)";#N/A,#N/A,TRUE,"BS (3)";#N/A,#N/A,TRUE,"Supp Info-BS";#N/A,#N/A,TRUE,"IS";#N/A,#N/A,TRUE,"IS (2)";#N/A,#N/A,TRUE,"IS (3)";#N/A,#N/A,TRUE,"Supp Info-IS";#N/A,#N/A,TRUE,"CF";#N/A,#N/A,TRUE,"Supp Info-CF";#N/A,#N/A,TRUE,"SH";#N/A,#N/A,TRUE,"Supp Info-SH"}</definedName>
    <definedName name="uyt" localSheetId="2" hidden="1">{#N/A,"PURADD",FALSE,"Business Analysis";#N/A,"PURSPP",FALSE,"Business Analysis";#N/A,"CTGIND",FALSE,"Business Analysis";#N/A,"PURCHM",FALSE,"Business Analysis";#N/A,"SPADD",FALSE,"Business Analysis";#N/A,"EPOXY",FALSE,"Business Analysis";#N/A,"PURPER",FALSE,"Business Analysis"}</definedName>
    <definedName name="uyt" hidden="1">{#N/A,"PURADD",FALSE,"Business Analysis";#N/A,"PURSPP",FALSE,"Business Analysis";#N/A,"CTGIND",FALSE,"Business Analysis";#N/A,"PURCHM",FALSE,"Business Analysis";#N/A,"SPADD",FALSE,"Business Analysis";#N/A,"EPOXY",FALSE,"Business Analysis";#N/A,"PURPER",FALSE,"Business Analysis"}</definedName>
    <definedName name="uytr" localSheetId="2" hidden="1">{"Full-model",#N/A,FALSE,"ProForma-ASPT"}</definedName>
    <definedName name="uytr" hidden="1">{"Full-model",#N/A,FALSE,"ProForma-ASPT"}</definedName>
    <definedName name="UYTRE" localSheetId="2" hidden="1">{"Full-model",#N/A,FALSE,"ProForma-ASPT"}</definedName>
    <definedName name="UYTRE" hidden="1">{"Full-model",#N/A,FALSE,"ProForma-ASPT"}</definedName>
    <definedName name="uytry" localSheetId="2" hidden="1">{"mgmt forecast",#N/A,FALSE,"Mgmt Forecast";"dcf table",#N/A,FALSE,"Mgmt Forecast";"sensitivity",#N/A,FALSE,"Mgmt Forecast";"table inputs",#N/A,FALSE,"Mgmt Forecast";"calculations",#N/A,FALSE,"Mgmt Forecast"}</definedName>
    <definedName name="uytry" hidden="1">{"mgmt forecast",#N/A,FALSE,"Mgmt Forecast";"dcf table",#N/A,FALSE,"Mgmt Forecast";"sensitivity",#N/A,FALSE,"Mgmt Forecast";"table inputs",#N/A,FALSE,"Mgmt Forecast";"calculations",#N/A,FALSE,"Mgmt Forecast"}</definedName>
    <definedName name="uyukyu" hidden="1">#REF!</definedName>
    <definedName name="uyy" localSheetId="2" hidden="1">{"Monthly6Q",#N/A,FALSE,"0614ESL"}</definedName>
    <definedName name="uyy" hidden="1">{"Monthly6Q",#N/A,FALSE,"0614ESL"}</definedName>
    <definedName name="uztuz" localSheetId="2" hidden="1">{#N/A,#N/A,FALSE,"Umsatz OK";#N/A,#N/A,FALSE,"ER OK ";#N/A,#N/A,FALSE,"EA OK (2)";#N/A,#N/A,FALSE,"EA OK";#N/A,#N/A,FALSE,"EA OK (3)";#N/A,#N/A,FALSE,"EA OK (4)";#N/A,#N/A,FALSE,"KA OK  (2)";#N/A,#N/A,FALSE,"KA OK";#N/A,#N/A,FALSE,"KA OK  (3)";#N/A,#N/A,FALSE,"KA OK (4)"}</definedName>
    <definedName name="uztuz" hidden="1">{#N/A,#N/A,FALSE,"Umsatz OK";#N/A,#N/A,FALSE,"ER OK ";#N/A,#N/A,FALSE,"EA OK (2)";#N/A,#N/A,FALSE,"EA OK";#N/A,#N/A,FALSE,"EA OK (3)";#N/A,#N/A,FALSE,"EA OK (4)";#N/A,#N/A,FALSE,"KA OK  (2)";#N/A,#N/A,FALSE,"KA OK";#N/A,#N/A,FALSE,"KA OK  (3)";#N/A,#N/A,FALSE,"KA OK (4)"}</definedName>
    <definedName name="uzuztt" localSheetId="2" hidden="1">{#N/A,#N/A,FALSE,"Umsatz HM";#N/A,#N/A,FALSE,"ER HM";#N/A,#N/A,FALSE,"EA HM  (2)";#N/A,#N/A,FALSE,"EA HM ";#N/A,#N/A,FALSE,"EA HM  (4)";#N/A,#N/A,FALSE,"EA HM  (3)";#N/A,#N/A,FALSE,"KA HM  (2)";#N/A,#N/A,FALSE,"KA HM";#N/A,#N/A,FALSE,"KA HM  (3)";#N/A,#N/A,FALSE,"KA HM (4)"}</definedName>
    <definedName name="uzuztt" hidden="1">{#N/A,#N/A,FALSE,"Umsatz HM";#N/A,#N/A,FALSE,"ER HM";#N/A,#N/A,FALSE,"EA HM  (2)";#N/A,#N/A,FALSE,"EA HM ";#N/A,#N/A,FALSE,"EA HM  (4)";#N/A,#N/A,FALSE,"EA HM  (3)";#N/A,#N/A,FALSE,"KA HM  (2)";#N/A,#N/A,FALSE,"KA HM";#N/A,#N/A,FALSE,"KA HM  (3)";#N/A,#N/A,FALSE,"KA HM (4)"}</definedName>
    <definedName name="v" localSheetId="2" hidden="1">#REF!</definedName>
    <definedName name="V" hidden="1">{#N/A,#N/A,FALSE,"BANNERS";#N/A,#N/A,FALSE,"Market";#N/A,#N/A,FALSE,"# of POP MAN";#N/A,#N/A,FALSE,"Penet Input";#N/A,#N/A,FALSE,"Tel Rev";#N/A,#N/A,FALSE,"Invest";#N/A,#N/A,FALSE,"Op Cost1";#N/A,#N/A,FALSE,"Op Cost2";#N/A,#N/A,FALSE,"Oth_&amp;_Tot_Revenues";#N/A,#N/A,FALSE,"Fin Mod";#N/A,#N/A,FALSE,"P&amp;E Burocrat";#N/A,#N/A,FALSE,"cash flow"}</definedName>
    <definedName name="v.1" localSheetId="2" hidden="1">{#N/A,#N/A,FALSE,"Umsatz HM";#N/A,#N/A,FALSE,"ER HM";#N/A,#N/A,FALSE,"EA HM  (2)";#N/A,#N/A,FALSE,"EA HM ";#N/A,#N/A,FALSE,"EA HM  (4)";#N/A,#N/A,FALSE,"EA HM  (3)";#N/A,#N/A,FALSE,"KA HM  (2)";#N/A,#N/A,FALSE,"KA HM";#N/A,#N/A,FALSE,"KA HM  (3)";#N/A,#N/A,FALSE,"KA HM (4)"}</definedName>
    <definedName name="v.1" hidden="1">{#N/A,#N/A,FALSE,"Umsatz HM";#N/A,#N/A,FALSE,"ER HM";#N/A,#N/A,FALSE,"EA HM  (2)";#N/A,#N/A,FALSE,"EA HM ";#N/A,#N/A,FALSE,"EA HM  (4)";#N/A,#N/A,FALSE,"EA HM  (3)";#N/A,#N/A,FALSE,"KA HM  (2)";#N/A,#N/A,FALSE,"KA HM";#N/A,#N/A,FALSE,"KA HM  (3)";#N/A,#N/A,FALSE,"KA HM (4)"}</definedName>
    <definedName name="v.10" localSheetId="2" hidden="1">{#N/A,#N/A,FALSE,"Produkte Erw.";#N/A,#N/A,FALSE,"Produkte Plan";#N/A,#N/A,FALSE,"Leistungen Erw.";#N/A,#N/A,FALSE,"Leistungen Plan";#N/A,#N/A,FALSE,"KA Allg.Kosten (2)";#N/A,#N/A,FALSE,"KA All.Kosten"}</definedName>
    <definedName name="v.10" hidden="1">{#N/A,#N/A,FALSE,"Produkte Erw.";#N/A,#N/A,FALSE,"Produkte Plan";#N/A,#N/A,FALSE,"Leistungen Erw.";#N/A,#N/A,FALSE,"Leistungen Plan";#N/A,#N/A,FALSE,"KA Allg.Kosten (2)";#N/A,#N/A,FALSE,"KA All.Kosten"}</definedName>
    <definedName name="V.2" localSheetId="2" hidden="1">{#N/A,#N/A,FALSE,"Produkte Erw.";#N/A,#N/A,FALSE,"Produkte Plan";#N/A,#N/A,FALSE,"Leistungen Erw.";#N/A,#N/A,FALSE,"Leistungen Plan";#N/A,#N/A,FALSE,"KA Allg.Kosten (2)";#N/A,#N/A,FALSE,"KA All.Kosten"}</definedName>
    <definedName name="V.2" hidden="1">{#N/A,#N/A,FALSE,"Produkte Erw.";#N/A,#N/A,FALSE,"Produkte Plan";#N/A,#N/A,FALSE,"Leistungen Erw.";#N/A,#N/A,FALSE,"Leistungen Plan";#N/A,#N/A,FALSE,"KA Allg.Kosten (2)";#N/A,#N/A,FALSE,"KA All.Kosten"}</definedName>
    <definedName name="V.3" localSheetId="2" hidden="1">{#N/A,#N/A,FALSE,"Produkte Erw.";#N/A,#N/A,FALSE,"Produkte Plan";#N/A,#N/A,FALSE,"Leistungen Erw.";#N/A,#N/A,FALSE,"Leistungen Plan";#N/A,#N/A,FALSE,"KA Allg.Kosten (2)";#N/A,#N/A,FALSE,"KA All.Kosten"}</definedName>
    <definedName name="V.3" hidden="1">{#N/A,#N/A,FALSE,"Produkte Erw.";#N/A,#N/A,FALSE,"Produkte Plan";#N/A,#N/A,FALSE,"Leistungen Erw.";#N/A,#N/A,FALSE,"Leistungen Plan";#N/A,#N/A,FALSE,"KA Allg.Kosten (2)";#N/A,#N/A,FALSE,"KA All.Kosten"}</definedName>
    <definedName name="v.6" localSheetId="2" hidden="1">{#N/A,#N/A,FALSE,"Umsatz CH";#N/A,#N/A,FALSE,"ER CH";#N/A,#N/A,FALSE,"EA CH (2) ";#N/A,#N/A,FALSE,"EA CH";#N/A,#N/A,FALSE,"EA CH (3) ";#N/A,#N/A,FALSE,"EA CH (4)";#N/A,#N/A,FALSE,"KA CH";#N/A,#N/A,FALSE,"KA CH  (2)";#N/A,#N/A,FALSE,"KA CH  (3)";#N/A,#N/A,FALSE,"KA CH (4)"}</definedName>
    <definedName name="v.6" hidden="1">{#N/A,#N/A,FALSE,"Umsatz CH";#N/A,#N/A,FALSE,"ER CH";#N/A,#N/A,FALSE,"EA CH (2) ";#N/A,#N/A,FALSE,"EA CH";#N/A,#N/A,FALSE,"EA CH (3) ";#N/A,#N/A,FALSE,"EA CH (4)";#N/A,#N/A,FALSE,"KA CH";#N/A,#N/A,FALSE,"KA CH  (2)";#N/A,#N/A,FALSE,"KA CH  (3)";#N/A,#N/A,FALSE,"KA CH (4)"}</definedName>
    <definedName name="v.7" localSheetId="2" hidden="1">{#N/A,#N/A,FALSE,"Umsatz CH";#N/A,#N/A,FALSE,"ER CH";#N/A,#N/A,FALSE,"EA CH (2) ";#N/A,#N/A,FALSE,"EA CH";#N/A,#N/A,FALSE,"EA CH (3) ";#N/A,#N/A,FALSE,"EA CH (4)";#N/A,#N/A,FALSE,"KA CH";#N/A,#N/A,FALSE,"KA CH  (2)";#N/A,#N/A,FALSE,"KA CH  (3)";#N/A,#N/A,FALSE,"KA CH (4)"}</definedName>
    <definedName name="v.7" hidden="1">{#N/A,#N/A,FALSE,"Umsatz CH";#N/A,#N/A,FALSE,"ER CH";#N/A,#N/A,FALSE,"EA CH (2) ";#N/A,#N/A,FALSE,"EA CH";#N/A,#N/A,FALSE,"EA CH (3) ";#N/A,#N/A,FALSE,"EA CH (4)";#N/A,#N/A,FALSE,"KA CH";#N/A,#N/A,FALSE,"KA CH  (2)";#N/A,#N/A,FALSE,"KA CH  (3)";#N/A,#N/A,FALSE,"KA CH (4)"}</definedName>
    <definedName name="v.8" localSheetId="2" hidden="1">{#N/A,#N/A,FALSE,"Produkte Erw.";#N/A,#N/A,FALSE,"Produkte Plan";#N/A,#N/A,FALSE,"Leistungen Erw.";#N/A,#N/A,FALSE,"Leistungen Plan";#N/A,#N/A,FALSE,"KA Allg.Kosten (2)";#N/A,#N/A,FALSE,"KA All.Kosten"}</definedName>
    <definedName name="v.8" hidden="1">{#N/A,#N/A,FALSE,"Produkte Erw.";#N/A,#N/A,FALSE,"Produkte Plan";#N/A,#N/A,FALSE,"Leistungen Erw.";#N/A,#N/A,FALSE,"Leistungen Plan";#N/A,#N/A,FALSE,"KA Allg.Kosten (2)";#N/A,#N/A,FALSE,"KA All.Kosten"}</definedName>
    <definedName name="v_1" localSheetId="2"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1"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2" localSheetId="2"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2"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3" localSheetId="2"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3"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4" localSheetId="2"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4"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5" localSheetId="2"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5"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F0" hidden="1">#REF!</definedName>
    <definedName name="V_F1" hidden="1">#REF!</definedName>
    <definedName name="V_F10" hidden="1">#REF!</definedName>
    <definedName name="V_F11" hidden="1">#REF!</definedName>
    <definedName name="V_F12" hidden="1">#REF!</definedName>
    <definedName name="V_F13" hidden="1">#REF!</definedName>
    <definedName name="V_F2" hidden="1">#REF!</definedName>
    <definedName name="V_F3" hidden="1">#REF!</definedName>
    <definedName name="V_F4" hidden="1">#REF!</definedName>
    <definedName name="V_F5" hidden="1">#REF!</definedName>
    <definedName name="V_F6" hidden="1">#REF!</definedName>
    <definedName name="V_F7" hidden="1">#REF!</definedName>
    <definedName name="V_F8" hidden="1">#REF!</definedName>
    <definedName name="V_F9" hidden="1">#REF!</definedName>
    <definedName name="V_SUm" localSheetId="2" hidden="1">{#N/A,#N/A,FALSE,"Summary";#N/A,#N/A,FALSE,"Base Materials";#N/A,#N/A,FALSE,"Construction";#N/A,#N/A,FALSE,"Packaging";#N/A,#N/A,FALSE,"Transportation"}</definedName>
    <definedName name="V_SUm" hidden="1">{#N/A,#N/A,FALSE,"Summary";#N/A,#N/A,FALSE,"Base Materials";#N/A,#N/A,FALSE,"Construction";#N/A,#N/A,FALSE,"Packaging";#N/A,#N/A,FALSE,"Transportation"}</definedName>
    <definedName name="V1_">#REF!</definedName>
    <definedName name="v2k" localSheetId="2" hidden="1">{#N/A,#N/A,TRUE,"Assume";#N/A,#N/A,TRUE,"Return";#N/A,#N/A,TRUE,"ProFormaBS";#N/A,#N/A,TRUE,"IS";#N/A,#N/A,TRUE,"CFS";#N/A,#N/A,TRUE,"BS";#N/A,#N/A,TRUE,"IS Input";#N/A,#N/A,TRUE,"BS Input"}</definedName>
    <definedName name="v2k" hidden="1">{#N/A,#N/A,TRUE,"Assume";#N/A,#N/A,TRUE,"Return";#N/A,#N/A,TRUE,"ProFormaBS";#N/A,#N/A,TRUE,"IS";#N/A,#N/A,TRUE,"CFS";#N/A,#N/A,TRUE,"BS";#N/A,#N/A,TRUE,"IS Input";#N/A,#N/A,TRUE,"BS Input"}</definedName>
    <definedName name="v2k_1" localSheetId="2" hidden="1">{#N/A,#N/A,TRUE,"Assume";#N/A,#N/A,TRUE,"Return";#N/A,#N/A,TRUE,"ProFormaBS";#N/A,#N/A,TRUE,"IS";#N/A,#N/A,TRUE,"CFS";#N/A,#N/A,TRUE,"BS";#N/A,#N/A,TRUE,"IS Input";#N/A,#N/A,TRUE,"BS Input"}</definedName>
    <definedName name="v2k_1" hidden="1">{#N/A,#N/A,TRUE,"Assume";#N/A,#N/A,TRUE,"Return";#N/A,#N/A,TRUE,"ProFormaBS";#N/A,#N/A,TRUE,"IS";#N/A,#N/A,TRUE,"CFS";#N/A,#N/A,TRUE,"BS";#N/A,#N/A,TRUE,"IS Input";#N/A,#N/A,TRUE,"BS Input"}</definedName>
    <definedName name="v2k_2" localSheetId="2" hidden="1">{#N/A,#N/A,TRUE,"Assume";#N/A,#N/A,TRUE,"Return";#N/A,#N/A,TRUE,"ProFormaBS";#N/A,#N/A,TRUE,"IS";#N/A,#N/A,TRUE,"CFS";#N/A,#N/A,TRUE,"BS";#N/A,#N/A,TRUE,"IS Input";#N/A,#N/A,TRUE,"BS Input"}</definedName>
    <definedName name="v2k_2" hidden="1">{#N/A,#N/A,TRUE,"Assume";#N/A,#N/A,TRUE,"Return";#N/A,#N/A,TRUE,"ProFormaBS";#N/A,#N/A,TRUE,"IS";#N/A,#N/A,TRUE,"CFS";#N/A,#N/A,TRUE,"BS";#N/A,#N/A,TRUE,"IS Input";#N/A,#N/A,TRUE,"BS Input"}</definedName>
    <definedName name="v2k_3" localSheetId="2" hidden="1">{#N/A,#N/A,TRUE,"Assume";#N/A,#N/A,TRUE,"Return";#N/A,#N/A,TRUE,"ProFormaBS";#N/A,#N/A,TRUE,"IS";#N/A,#N/A,TRUE,"CFS";#N/A,#N/A,TRUE,"BS";#N/A,#N/A,TRUE,"IS Input";#N/A,#N/A,TRUE,"BS Input"}</definedName>
    <definedName name="v2k_3" hidden="1">{#N/A,#N/A,TRUE,"Assume";#N/A,#N/A,TRUE,"Return";#N/A,#N/A,TRUE,"ProFormaBS";#N/A,#N/A,TRUE,"IS";#N/A,#N/A,TRUE,"CFS";#N/A,#N/A,TRUE,"BS";#N/A,#N/A,TRUE,"IS Input";#N/A,#N/A,TRUE,"BS Input"}</definedName>
    <definedName name="v2k_4" localSheetId="2" hidden="1">{#N/A,#N/A,TRUE,"Assume";#N/A,#N/A,TRUE,"Return";#N/A,#N/A,TRUE,"ProFormaBS";#N/A,#N/A,TRUE,"IS";#N/A,#N/A,TRUE,"CFS";#N/A,#N/A,TRUE,"BS";#N/A,#N/A,TRUE,"IS Input";#N/A,#N/A,TRUE,"BS Input"}</definedName>
    <definedName name="v2k_4" hidden="1">{#N/A,#N/A,TRUE,"Assume";#N/A,#N/A,TRUE,"Return";#N/A,#N/A,TRUE,"ProFormaBS";#N/A,#N/A,TRUE,"IS";#N/A,#N/A,TRUE,"CFS";#N/A,#N/A,TRUE,"BS";#N/A,#N/A,TRUE,"IS Input";#N/A,#N/A,TRUE,"BS Input"}</definedName>
    <definedName name="VA" localSheetId="2" hidden="1">{#N/A,#N/A,FALSE,"Table 1";#N/A,#N/A,FALSE,"Table 2";#N/A,#N/A,FALSE,"Table 3";#N/A,#N/A,FALSE,"Table 4";#N/A,#N/A,FALSE,"Table 5";#N/A,#N/A,FALSE,"Table 6";#N/A,#N/A,FALSE,"Table 7";#N/A,#N/A,FALSE,"Table 8";#N/A,#N/A,FALSE,"Table 9a";#N/A,#N/A,FALSE,"Table 10a";#N/A,"15%",FALSE,"Table 11a";#N/A,"20%",FALSE,"Table 11a";#N/A,"25%",FALSE,"Table 11a";#N/A,#N/A,FALSE,"Table 12"}</definedName>
    <definedName name="VA" hidden="1">{#N/A,#N/A,FALSE,"Table 1";#N/A,#N/A,FALSE,"Table 2";#N/A,#N/A,FALSE,"Table 3";#N/A,#N/A,FALSE,"Table 4";#N/A,#N/A,FALSE,"Table 5";#N/A,#N/A,FALSE,"Table 6";#N/A,#N/A,FALSE,"Table 7";#N/A,#N/A,FALSE,"Table 8";#N/A,#N/A,FALSE,"Table 9a";#N/A,#N/A,FALSE,"Table 10a";#N/A,"15%",FALSE,"Table 11a";#N/A,"20%",FALSE,"Table 11a";#N/A,"25%",FALSE,"Table 11a";#N/A,#N/A,FALSE,"Table 12"}</definedName>
    <definedName name="Vac">#REF!</definedName>
    <definedName name="val" localSheetId="2" hidden="1">{#N/A,#N/A,FALSE,"Base Materials";#N/A,#N/A,FALSE,"Construction";#N/A,#N/A,FALSE,"Packaging";#N/A,#N/A,FALSE,"Transportation"}</definedName>
    <definedName name="val" hidden="1">{#N/A,#N/A,FALSE,"Base Materials";#N/A,#N/A,FALSE,"Construction";#N/A,#N/A,FALSE,"Packaging";#N/A,#N/A,FALSE,"Transportation"}</definedName>
    <definedName name="val\" localSheetId="2" hidden="1">{#N/A,#N/A,FALSE,"Summary";#N/A,#N/A,FALSE,"Base Materials";#N/A,#N/A,FALSE,"Construction";#N/A,#N/A,FALSE,"Packaging";#N/A,#N/A,FALSE,"Transportation"}</definedName>
    <definedName name="val\" hidden="1">{#N/A,#N/A,FALSE,"Summary";#N/A,#N/A,FALSE,"Base Materials";#N/A,#N/A,FALSE,"Construction";#N/A,#N/A,FALSE,"Packaging";#N/A,#N/A,FALSE,"Transportation"}</definedName>
    <definedName name="val_dp_1">#REF!</definedName>
    <definedName name="val_dp_2">#REF!</definedName>
    <definedName name="val_dp_3">#REF!</definedName>
    <definedName name="val_dp_4">#REF!</definedName>
    <definedName name="val_dp_5">#REF!</definedName>
    <definedName name="val_dp_def">#REF!</definedName>
    <definedName name="val_sp_1">#REF!</definedName>
    <definedName name="val_sp_2">#REF!</definedName>
    <definedName name="val_sp_3">#REF!</definedName>
    <definedName name="val_sp_4">#REF!</definedName>
    <definedName name="val_sp_5">#REF!</definedName>
    <definedName name="val_sp_def">#REF!</definedName>
    <definedName name="val_type">#REF!</definedName>
    <definedName name="Valdate">#REF!</definedName>
    <definedName name="ValFV">#REF!</definedName>
    <definedName name="Valid_Depts">#REF!</definedName>
    <definedName name="VALID_FORMATS">#REF!</definedName>
    <definedName name="valid2">#REF!</definedName>
    <definedName name="validate">#REF!</definedName>
    <definedName name="ValidAutoReversings">#REF!</definedName>
    <definedName name="ValidLedgerID">#REF!</definedName>
    <definedName name="ValidLedgerIDs">#REF!</definedName>
    <definedName name="ValidMonths">#REF!</definedName>
    <definedName name="ValidMonthYear">#REF!</definedName>
    <definedName name="ValidPeriod">#REF!</definedName>
    <definedName name="ValidPeriods">#REF!</definedName>
    <definedName name="ValidPeriods2012">#REF!</definedName>
    <definedName name="ValidReversing">#REF!</definedName>
    <definedName name="ValidType">#REF!</definedName>
    <definedName name="ValidTypes">#REF!</definedName>
    <definedName name="valMcan">#REF!</definedName>
    <definedName name="valMcrown">#REF!</definedName>
    <definedName name="ValMI">#REF!</definedName>
    <definedName name="ValMK">#REF!</definedName>
    <definedName name="ValND">#REF!</definedName>
    <definedName name="ValO">#REF!</definedName>
    <definedName name="valScan">#REF!</definedName>
    <definedName name="valScrown">#REF!</definedName>
    <definedName name="Valuation" localSheetId="2" hidden="1">{#N/A,#N/A,FALSE,"Output";#N/A,#N/A,FALSE,"Cover Sheet";#N/A,#N/A,FALSE,"Current Mkt. Projections"}</definedName>
    <definedName name="Valuation" hidden="1">{#N/A,#N/A,FALSE,"Output";#N/A,#N/A,FALSE,"Cover Sheet";#N/A,#N/A,FALSE,"Current Mkt. Projections"}</definedName>
    <definedName name="valuation_matrix">#REF!</definedName>
    <definedName name="value" hidden="1">#N/A</definedName>
    <definedName name="Value.2" localSheetId="2" hidden="1">{#N/A,#N/A,FALSE,"Cashflow Analysis";#N/A,#N/A,FALSE,"Sensitivity Analysis";#N/A,#N/A,FALSE,"PV";#N/A,#N/A,FALSE,"Pro Forma"}</definedName>
    <definedName name="Value.2" hidden="1">{#N/A,#N/A,FALSE,"Cashflow Analysis";#N/A,#N/A,FALSE,"Sensitivity Analysis";#N/A,#N/A,FALSE,"PV";#N/A,#N/A,FALSE,"Pro Forma"}</definedName>
    <definedName name="Value_of_Customer_Base">OFFSET(#REF!, 0,#REF!- 60+1, 1,#REF! -#REF!+1)</definedName>
    <definedName name="Value_of_Equity">#REF!</definedName>
    <definedName name="value1" localSheetId="2" hidden="1">{#N/A,#N/A,FALSE,"Cashflow Analysis";#N/A,#N/A,FALSE,"Sensitivity Analysis";#N/A,#N/A,FALSE,"PV";#N/A,#N/A,FALSE,"Pro Forma"}</definedName>
    <definedName name="value1" hidden="1">{#N/A,#N/A,FALSE,"Cashflow Analysis";#N/A,#N/A,FALSE,"Sensitivity Analysis";#N/A,#N/A,FALSE,"PV";#N/A,#N/A,FALSE,"Pro Forma"}</definedName>
    <definedName name="value1.2" localSheetId="2" hidden="1">{#N/A,#N/A,FALSE,"Cashflow Analysis";#N/A,#N/A,FALSE,"Sensitivity Analysis";#N/A,#N/A,FALSE,"PV";#N/A,#N/A,FALSE,"Pro Forma"}</definedName>
    <definedName name="value1.2" hidden="1">{#N/A,#N/A,FALSE,"Cashflow Analysis";#N/A,#N/A,FALSE,"Sensitivity Analysis";#N/A,#N/A,FALSE,"PV";#N/A,#N/A,FALSE,"Pro Forma"}</definedName>
    <definedName name="VALUECOMPARISON">#REF!</definedName>
    <definedName name="valuedcf">#REF!</definedName>
    <definedName name="VALUEDT">#REF!</definedName>
    <definedName name="VALUEMULT">#REF!</definedName>
    <definedName name="Values_Entered" hidden="1">#N/A</definedName>
    <definedName name="VALUESUM">#REF!</definedName>
    <definedName name="valuevx">42.314159</definedName>
    <definedName name="VANHIndex" hidden="1">"O"</definedName>
    <definedName name="Varanalysis2001" localSheetId="2" hidden="1">{#N/A,#N/A,FALSE,"BalSheet 0899";#N/A,#N/A,FALSE,"ytdpl899";#N/A,#N/A,FALSE,"Aug PL";#N/A,#N/A,FALSE,"Minority Int";#N/A,#N/A,FALSE,"Equity Roll Forward";#N/A,#N/A,FALSE,"Book Equity Test"}</definedName>
    <definedName name="Varanalysis2001" hidden="1">{#N/A,#N/A,FALSE,"BalSheet 0899";#N/A,#N/A,FALSE,"ytdpl899";#N/A,#N/A,FALSE,"Aug PL";#N/A,#N/A,FALSE,"Minority Int";#N/A,#N/A,FALSE,"Equity Roll Forward";#N/A,#N/A,FALSE,"Book Equity Test"}</definedName>
    <definedName name="VariableHeaderButton">"DefaultVariableHeader"</definedName>
    <definedName name="VariableHeaderCode">0</definedName>
    <definedName name="varianc" localSheetId="2"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varianc"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Variance" localSheetId="2" hidden="1">{"ACI IS",#N/A,FALSE,"ACI - IS";"ACI BS",#N/A,FALSE,"ACI - BS";"ACI Detail IS",#N/A,FALSE,"ACI - Detail IS";"ACI Detail IS Supplemental Info",#N/A,FALSE,"ACI - Detail IS";"ACI Monthly 1999",#N/A,FALSE,"ACI Monthly";"ACI Monthly 1998",#N/A,FALSE,"ACI Monthly";"ACI Monthly 1997",#N/A,FALSE,"ACI Monthly"}</definedName>
    <definedName name="Variance" hidden="1">{"ACI IS",#N/A,FALSE,"ACI - IS";"ACI BS",#N/A,FALSE,"ACI - BS";"ACI Detail IS",#N/A,FALSE,"ACI - Detail IS";"ACI Detail IS Supplemental Info",#N/A,FALSE,"ACI - Detail IS";"ACI Monthly 1999",#N/A,FALSE,"ACI Monthly";"ACI Monthly 1998",#N/A,FALSE,"ACI Monthly";"ACI Monthly 1997",#N/A,FALSE,"ACI Monthly"}</definedName>
    <definedName name="VarJ" localSheetId="2" hidden="1">{"投資金額",#N/A,FALSE,"ｷｬｼｭﾌﾛｰ";"回収",#N/A,FALSE,"ｷｬｼｭﾌﾛｰ"}</definedName>
    <definedName name="VarJ" hidden="1">{"投資金額",#N/A,FALSE,"ｷｬｼｭﾌﾛｰ";"回収",#N/A,FALSE,"ｷｬｼｭﾌﾛｰ"}</definedName>
    <definedName name="vars">#REF!</definedName>
    <definedName name="vasdfa"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VAT">#REF!</definedName>
    <definedName name="vb" localSheetId="2" hidden="1">{#N/A,#N/A,FALSE,"ACTUALS"}</definedName>
    <definedName name="vb" hidden="1">{#N/A,#N/A,FALSE,"ACTUALS"}</definedName>
    <definedName name="vBaseBox">#REF!</definedName>
    <definedName name="vBasePub">#REF!</definedName>
    <definedName name="vbhj" localSheetId="2" hidden="1">{#N/A,"PURCHM",FALSE,"Business Analysis";#N/A,"SPADD",FALSE,"Business Analysis"}</definedName>
    <definedName name="vbhj" hidden="1">{#N/A,"PURCHM",FALSE,"Business Analysis";#N/A,"SPADD",FALSE,"Business Analysis"}</definedName>
    <definedName name="VBNGH" hidden="1">#REF!</definedName>
    <definedName name="vbnm" localSheetId="2" hidden="1">{"net assets",#N/A,FALSE,"summary";"asset turnover",#N/A,FALSE,"summary";"orona",#N/A,FALSE,"summary"}</definedName>
    <definedName name="vbnm" hidden="1">{"net assets",#N/A,FALSE,"summary";"asset turnover",#N/A,FALSE,"summary";"orona",#N/A,FALSE,"summary"}</definedName>
    <definedName name="vbvbvbv"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n" hidden="1">"c116"</definedName>
    <definedName name="vc" hidden="1">#REF!</definedName>
    <definedName name="VCD" localSheetId="2">OFFSET(_ltc1136,1,0,_51__123Graph_ECHART_7)</definedName>
    <definedName name="VCD">OFFSET(__APW_RESTORE_DATA116__,1,0,_51__123Graph_ECHART_7)</definedName>
    <definedName name="vcfd" localSheetId="2"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NVC">#REF!</definedName>
    <definedName name="vcvc" localSheetId="2" hidden="1">{"Polymers Details",#N/A,FALSE,"Current Yr";"Polymer Details",#N/A,FALSE,"Budget";"Polymer Details",#N/A,FALSE,"Prior Year"}</definedName>
    <definedName name="vcvc" hidden="1">{"Polymers Details",#N/A,FALSE,"Current Yr";"Polymer Details",#N/A,FALSE,"Budget";"Polymer Details",#N/A,FALSE,"Prior Year"}</definedName>
    <definedName name="vcvc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v" localSheetId="2" hidden="1">{#N/A,#N/A,FALSE,"Umsatz EO BP";#N/A,#N/A,FALSE,"Umsatz EO OP";#N/A,#N/A,FALSE,"ER EO BP";#N/A,#N/A,FALSE,"ER EO OP";#N/A,#N/A,FALSE,"EA EO (2)";#N/A,#N/A,FALSE,"EA EO";#N/A,#N/A,FALSE,"EA EO (3)";#N/A,#N/A,FALSE,"EA EO (4)";#N/A,#N/A,FALSE,"KA EO  (2)";#N/A,#N/A,FALSE,"KA EO";#N/A,#N/A,FALSE,"KA EO  (3)";#N/A,#N/A,FALSE,"KA EO (4)"}</definedName>
    <definedName name="vcvcv" hidden="1">{#N/A,#N/A,FALSE,"Umsatz EO BP";#N/A,#N/A,FALSE,"Umsatz EO OP";#N/A,#N/A,FALSE,"ER EO BP";#N/A,#N/A,FALSE,"ER EO OP";#N/A,#N/A,FALSE,"EA EO (2)";#N/A,#N/A,FALSE,"EA EO";#N/A,#N/A,FALSE,"EA EO (3)";#N/A,#N/A,FALSE,"EA EO (4)";#N/A,#N/A,FALSE,"KA EO  (2)";#N/A,#N/A,FALSE,"KA EO";#N/A,#N/A,FALSE,"KA EO  (3)";#N/A,#N/A,FALSE,"KA EO (4)"}</definedName>
    <definedName name="vcx" localSheetId="2" hidden="1">{"YD PACKAGE",#N/A,FALSE,"YTD"}</definedName>
    <definedName name="vcx" hidden="1">{"YD PACKAGE",#N/A,FALSE,"YTD"}</definedName>
    <definedName name="vcxvf" localSheetId="2" hidden="1">{#N/A,#N/A,TRUE,"Historicals";#N/A,#N/A,TRUE,"Charts";#N/A,#N/A,TRUE,"Forecasts"}</definedName>
    <definedName name="vcxvf" hidden="1">{#N/A,#N/A,TRUE,"Historicals";#N/A,#N/A,TRUE,"Charts";#N/A,#N/A,TRUE,"Forecasts"}</definedName>
    <definedName name="vcxvfds" localSheetId="2" hidden="1">{#N/A,#N/A,TRUE,"Historicals";#N/A,#N/A,TRUE,"Charts";#N/A,#N/A,TRUE,"Forecasts"}</definedName>
    <definedName name="vcxvfds" hidden="1">{#N/A,#N/A,TRUE,"Historicals";#N/A,#N/A,TRUE,"Charts";#N/A,#N/A,TRUE,"Forecasts"}</definedName>
    <definedName name="vcxz" localSheetId="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dfgwfwef" hidden="1">#REF!</definedName>
    <definedName name="vdfsvdsre" localSheetId="2" hidden="1">{#N/A,#N/A,TRUE,"Historicals";#N/A,#N/A,TRUE,"Charts";#N/A,#N/A,TRUE,"Forecasts"}</definedName>
    <definedName name="vdfsvdsre" hidden="1">{#N/A,#N/A,TRUE,"Historicals";#N/A,#N/A,TRUE,"Charts";#N/A,#N/A,TRUE,"Forecasts"}</definedName>
    <definedName name="vdfvrfrw3" hidden="1">#REF!</definedName>
    <definedName name="vDisc0">#REF!</definedName>
    <definedName name="vDisc10">#REF!</definedName>
    <definedName name="vDisc15">#REF!</definedName>
    <definedName name="vDisc30">#REF!</definedName>
    <definedName name="vdsfd" localSheetId="2" hidden="1">{#N/A,#N/A,TRUE,"Historicals";#N/A,#N/A,TRUE,"Charts";#N/A,#N/A,TRUE,"Forecasts"}</definedName>
    <definedName name="vdsfd" hidden="1">{#N/A,#N/A,TRUE,"Historicals";#N/A,#N/A,TRUE,"Charts";#N/A,#N/A,TRUE,"Forecasts"}</definedName>
    <definedName name="VDSRpageprint">#REF!</definedName>
    <definedName name="vdzxc" hidden="1">#REF!</definedName>
    <definedName name="veeva3" hidden="1">#REF!</definedName>
    <definedName name="vehicle_style">#REF!</definedName>
    <definedName name="vehicles">#REF!</definedName>
    <definedName name="venddep">#REF!</definedName>
    <definedName name="venddeppm">#REF!</definedName>
    <definedName name="Vendor" localSheetId="2" hidden="1">{#N/A,#N/A,FALSE,"R&amp;D Quick Calc";#N/A,#N/A,FALSE,"DOE Fee Schedule"}</definedName>
    <definedName name="Vendor" hidden="1">{#N/A,#N/A,FALSE,"R&amp;D Quick Calc";#N/A,#N/A,FALSE,"DOE Fee Schedule"}</definedName>
    <definedName name="VendorList">#REF!</definedName>
    <definedName name="vendors" localSheetId="2" hidden="1">#N/A</definedName>
    <definedName name="Vendors">#REF!</definedName>
    <definedName name="vendors2" hidden="1">#N/A</definedName>
    <definedName name="Veneco" localSheetId="2" hidden="1">{"one",#N/A,TRUE,"Alaska";"two",#N/A,TRUE,"Alaska";"three",#N/A,TRUE,"Alaska";"four",#N/A,TRUE,"Alaska"}</definedName>
    <definedName name="Veneco" hidden="1">{"one",#N/A,TRUE,"Alaska";"two",#N/A,TRUE,"Alaska";"three",#N/A,TRUE,"Alaska";"four",#N/A,TRUE,"Alaska"}</definedName>
    <definedName name="venezuela" localSheetId="2" hidden="1">{#N/A,#N/A,FALSE,"Summary";#N/A,#N/A,FALSE,"DCF US$";#N/A,#N/A,FALSE,"WACC"}</definedName>
    <definedName name="venezuela" hidden="1">{#N/A,#N/A,FALSE,"Summary";#N/A,#N/A,FALSE,"DCF US$";#N/A,#N/A,FALSE,"WACC"}</definedName>
    <definedName name="ver" localSheetId="2" hidden="1">{#N/A,#N/A,FALSE,"mdr.XLS";"db",#N/A,FALSE,"mdr.XLS";#N/A,#N/A,FALSE,"Forside ";#N/A,#N/A,FALSE,"INVEST.XLS"}</definedName>
    <definedName name="ver" hidden="1">{#N/A,#N/A,FALSE,"mdr.XLS";"db",#N/A,FALSE,"mdr.XLS";#N/A,#N/A,FALSE,"Forside ";#N/A,#N/A,FALSE,"INVEST.XLS"}</definedName>
    <definedName name="ver.xls" localSheetId="2"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ver.xls"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VerNum">#REF!</definedName>
    <definedName name="Version" localSheetId="2">"Comparables Summary Model Version 2.1 2/8/91"</definedName>
    <definedName name="Version" hidden="1">"a1"</definedName>
    <definedName name="versionno">"1.0"</definedName>
    <definedName name="VersionNumber" hidden="1">"4.6.6198"</definedName>
    <definedName name="Versions">#REF!</definedName>
    <definedName name="vertex42_copyright" hidden="1">"© 2009-2014 Vertex42 LLC"</definedName>
    <definedName name="vertex42_id" hidden="1">"profit-and-loss-projection.xlsx"</definedName>
    <definedName name="vertex42_title" hidden="1">"Profit and Loss Projection"</definedName>
    <definedName name="verver" localSheetId="2" hidden="1">{#N/A,#N/A,FALSE,"mdr.XLS";"db",#N/A,FALSE,"mdr.XLS";#N/A,#N/A,FALSE,"Forside ";#N/A,#N/A,FALSE,"INVEST.XLS"}</definedName>
    <definedName name="verver" hidden="1">{#N/A,#N/A,FALSE,"mdr.XLS";"db",#N/A,FALSE,"mdr.XLS";#N/A,#N/A,FALSE,"Forside ";#N/A,#N/A,FALSE,"INVEST.XLS"}</definedName>
    <definedName name="VERVER2" localSheetId="2" hidden="1">{#N/A,#N/A,FALSE,"mdr.XLS";"db",#N/A,FALSE,"mdr.XLS";#N/A,#N/A,FALSE,"Forside ";#N/A,#N/A,FALSE,"INVEST.XLS"}</definedName>
    <definedName name="VERVER2" hidden="1">{#N/A,#N/A,FALSE,"mdr.XLS";"db",#N/A,FALSE,"mdr.XLS";#N/A,#N/A,FALSE,"Forside ";#N/A,#N/A,FALSE,"INVEST.XLS"}</definedName>
    <definedName name="VERVER4" localSheetId="2" hidden="1">{#N/A,#N/A,FALSE,"mdr.XLS";"db",#N/A,FALSE,"mdr.XLS";#N/A,#N/A,FALSE,"Forside ";#N/A,#N/A,FALSE,"INVEST.XLS"}</definedName>
    <definedName name="VERVER4" hidden="1">{#N/A,#N/A,FALSE,"mdr.XLS";"db",#N/A,FALSE,"mdr.XLS";#N/A,#N/A,FALSE,"Forside ";#N/A,#N/A,FALSE,"INVEST.XLS"}</definedName>
    <definedName name="VERVER5" localSheetId="2" hidden="1">{#N/A,#N/A,FALSE,"mdr.XLS";"db",#N/A,FALSE,"mdr.XLS";#N/A,#N/A,FALSE,"Forside ";#N/A,#N/A,FALSE,"INVEST.XLS"}</definedName>
    <definedName name="VERVER5" hidden="1">{#N/A,#N/A,FALSE,"mdr.XLS";"db",#N/A,FALSE,"mdr.XLS";#N/A,#N/A,FALSE,"Forside ";#N/A,#N/A,FALSE,"INVEST.XLS"}</definedName>
    <definedName name="vest">#REF!</definedName>
    <definedName name="vest12">#REF!</definedName>
    <definedName name="vest24">#REF!</definedName>
    <definedName name="vest25i">#REF!</definedName>
    <definedName name="vest36">#REF!</definedName>
    <definedName name="vest48">#REF!</definedName>
    <definedName name="Vested_Target_Shares_Owned_After_Acceleration" localSheetId="2">OFFSET(_ltc1467,1,0,_51__123Graph_ECHART_7)</definedName>
    <definedName name="Vested_Target_Shares_Owned_After_Acceleration">OFFSET(__APW_RESTORE_DATA1208__,1,0,_51__123Graph_ECHART_7)</definedName>
    <definedName name="Vesting_Schedules" localSheetId="2">OFFSET(_ltc1515,1,0,_51__123Graph_ECHART_7)</definedName>
    <definedName name="Vesting_Schedules">OFFSET(__APW_RESTORE_DATA121__,1,0,_51__123Graph_ECHART_7)</definedName>
    <definedName name="vet" localSheetId="2" hidden="1">{"Midterm",#N/A,FALSE,"Mid-term";"Salesrev",#N/A,FALSE,"Wtd SalesRev"}</definedName>
    <definedName name="vet" hidden="1">{"Midterm",#N/A,FALSE,"Mid-term";"Salesrev",#N/A,FALSE,"Wtd SalesRev"}</definedName>
    <definedName name="vf" localSheetId="2" hidden="1">{#N/A,#N/A,FALSE,"Budget96 Revised"}</definedName>
    <definedName name="vf" hidden="1">{#N/A,#N/A,FALSE,"Budget96 Revised"}</definedName>
    <definedName name="vfcd" localSheetId="2" hidden="1">{"QTD",#N/A,FALSE,"SUM"}</definedName>
    <definedName name="vfcd" hidden="1">{"QTD",#N/A,FALSE,"SUM"}</definedName>
    <definedName name="vfdf" localSheetId="2" hidden="1">{#N/A,#N/A,FALSE,"ORDERS"}</definedName>
    <definedName name="vfdf" hidden="1">{#N/A,#N/A,FALSE,"ORDERS"}</definedName>
    <definedName name="vfdfrgr" hidden="1">#REF!</definedName>
    <definedName name="vfdsagra" localSheetId="2" hidden="1">{#N/A,#N/A,TRUE,"Historicals";#N/A,#N/A,TRUE,"Charts";#N/A,#N/A,TRUE,"Forecasts"}</definedName>
    <definedName name="vfdsagra" hidden="1">{#N/A,#N/A,TRUE,"Historicals";#N/A,#N/A,TRUE,"Charts";#N/A,#N/A,TRUE,"Forecasts"}</definedName>
    <definedName name="vfhy" localSheetId="2" hidden="1">{"GENERALH2",#N/A,FALSE,"CM"}</definedName>
    <definedName name="vfhy" hidden="1">{"GENERALH2",#N/A,FALSE,"CM"}</definedName>
    <definedName name="vfsdùm"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vg" localSheetId="2" hidden="1">{#N/A,#N/A,TRUE,"Cover sheet";#N/A,#N/A,TRUE,"DCF analysis";#N/A,#N/A,TRUE,"WACC calculation"}</definedName>
    <definedName name="vg" hidden="1">{#N/A,#N/A,TRUE,"Cover sheet";#N/A,#N/A,TRUE,"DCF analysis";#N/A,#N/A,TRUE,"WACC calculation"}</definedName>
    <definedName name="vgestdm">#REF!</definedName>
    <definedName name="vgf" localSheetId="2" hidden="1">{"GENERALH2",#N/A,FALSE,"CM"}</definedName>
    <definedName name="vgf" hidden="1">{"GENERALH2",#N/A,FALSE,"CM"}</definedName>
    <definedName name="vgfdfgh" hidden="1">#REF!</definedName>
    <definedName name="vghv"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vghv"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vgs">#REF!</definedName>
    <definedName name="vhcmth2" hidden="1">{"pages345",#N/A,FALSE,"group and company";"page1920",#N/A,FALSE,"glass grp";"page21",#N/A,FALSE,"glass and marbleine";"page2223",#N/A,FALSE,"wood grp "}</definedName>
    <definedName name="vhcytd2" hidden="1">{"pages345",#N/A,FALSE,"group and company";"page1920",#N/A,FALSE,"glass grp";"page21",#N/A,FALSE,"glass and marbleine";"page2223",#N/A,FALSE,"wood grp "}</definedName>
    <definedName name="vhcytdebitda" hidden="1">{"pages345",#N/A,FALSE,"group and company";"page1920",#N/A,FALSE,"glass grp";"page21",#N/A,FALSE,"glass and marbleine";"page2223",#N/A,FALSE,"wood grp "}</definedName>
    <definedName name="vhfst" localSheetId="2" hidden="1">{"works expense",#N/A,FALSE,"WORKS EXPENSE"}</definedName>
    <definedName name="vhfst" hidden="1">{"works expense",#N/A,FALSE,"WORKS EXPENSE"}</definedName>
    <definedName name="VHKCVHKVKCH" hidden="1">#REF!</definedName>
    <definedName name="VHKVHKCVHKVHKCVHK" hidden="1">#REF!</definedName>
    <definedName name="VI" hidden="1">#REF!</definedName>
    <definedName name="viajes" localSheetId="2" hidden="1">{#N/A,#N/A,TRUE,"RESUMEN ECON.";#N/A,#N/A,TRUE,"Costos de R.H.";#N/A,#N/A,TRUE,"COSTO HW";#N/A,#N/A,TRUE,"CUADROS";#N/A,#N/A,TRUE,"SCADA´s";#N/A,#N/A,TRUE,"PRECIOS EQUIPOS"}</definedName>
    <definedName name="viajes" hidden="1">{#N/A,#N/A,TRUE,"RESUMEN ECON.";#N/A,#N/A,TRUE,"Costos de R.H.";#N/A,#N/A,TRUE,"COSTO HW";#N/A,#N/A,TRUE,"CUADROS";#N/A,#N/A,TRUE,"SCADA´s";#N/A,#N/A,TRUE,"PRECIOS EQUIPOS"}</definedName>
    <definedName name="viajes2" localSheetId="2" hidden="1">{#N/A,#N/A,TRUE,"RESUMEN ECON.";#N/A,#N/A,TRUE,"Costos de R.H.";#N/A,#N/A,TRUE,"COSTO HW";#N/A,#N/A,TRUE,"CUADROS";#N/A,#N/A,TRUE,"SCADA´s";#N/A,#N/A,TRUE,"PRECIOS EQUIPOS"}</definedName>
    <definedName name="viajes2" hidden="1">{#N/A,#N/A,TRUE,"RESUMEN ECON.";#N/A,#N/A,TRUE,"Costos de R.H.";#N/A,#N/A,TRUE,"COSTO HW";#N/A,#N/A,TRUE,"CUADROS";#N/A,#N/A,TRUE,"SCADA´s";#N/A,#N/A,TRUE,"PRECIOS EQUIPOS"}</definedName>
    <definedName name="Viastar" localSheetId="2" hidden="1">{#N/A,#N/A,FALSE,"Assumptions";#N/A,#N/A,FALSE,"N-IS-Sum";#N/A,#N/A,FALSE,"N-St-Sum";#N/A,#N/A,FALSE,"Inc Stmt";#N/A,#N/A,FALSE,"Stats"}</definedName>
    <definedName name="Viastar" hidden="1">{#N/A,#N/A,FALSE,"Assumptions";#N/A,#N/A,FALSE,"N-IS-Sum";#N/A,#N/A,FALSE,"N-St-Sum";#N/A,#N/A,FALSE,"Inc Stmt";#N/A,#N/A,FALSE,"Stats"}</definedName>
    <definedName name="victor" localSheetId="2" hidden="1">{"multiple",#N/A,FALSE,"client";"margins",#N/A,FALSE,"client";"data",#N/A,FALSE,"client"}</definedName>
    <definedName name="victor" hidden="1">{"multiple",#N/A,FALSE,"client";"margins",#N/A,FALSE,"client";"data",#N/A,FALSE,"client"}</definedName>
    <definedName name="View">#REF!</definedName>
    <definedName name="viisage" localSheetId="2" hidden="1">{#N/A,#N/A,TRUE,"MAIN FT TERM";#N/A,#N/A,TRUE,"MCI  FT TERM ";#N/A,#N/A,TRUE,"OC12 EQV"}</definedName>
    <definedName name="viisage" hidden="1">{#N/A,#N/A,TRUE,"MAIN FT TERM";#N/A,#N/A,TRUE,"MCI  FT TERM ";#N/A,#N/A,TRUE,"OC12 EQV"}</definedName>
    <definedName name="visits" localSheetId="2" hidden="1">{"'Customer Support Trends'!$A$1:$AB$13"}</definedName>
    <definedName name="visits" hidden="1">{"'Customer Support Trends'!$A$1:$AB$13"}</definedName>
    <definedName name="vistis2" localSheetId="2" hidden="1">{"'Customer Support Trends'!$A$1:$AB$13"}</definedName>
    <definedName name="vistis2" hidden="1">{"'Customer Support Trends'!$A$1:$AB$13"}</definedName>
    <definedName name="VKKVHHK" hidden="1">#REF!</definedName>
    <definedName name="VKosten">#REF!</definedName>
    <definedName name="VL" hidden="1">VLOOKUP(IF(ISERROR(1*INDIRECT("rc",FALSE)),INDIRECT("rc",FALSE),1*INDIRECT("rc",FALSE)),#REF!,3,FALSE)</definedName>
    <definedName name="vlmth">#REF!</definedName>
    <definedName name="vlper">#REF!</definedName>
    <definedName name="VLPeriod">#REF!</definedName>
    <definedName name="VLYear">#REF!</definedName>
    <definedName name="vn.2" localSheetId="2" hidden="1">{#N/A,#N/A,FALSE,"KA CH  (2)"}</definedName>
    <definedName name="vn.2" hidden="1">{#N/A,#N/A,FALSE,"KA CH  (2)"}</definedName>
    <definedName name="vn.9" localSheetId="2" hidden="1">{#N/A,#N/A,FALSE,"Umsatz CH";#N/A,#N/A,FALSE,"ER CH";#N/A,#N/A,FALSE,"EA CH (2) ";#N/A,#N/A,FALSE,"EA CH";#N/A,#N/A,FALSE,"EA CH (3) ";#N/A,#N/A,FALSE,"EA CH (4)";#N/A,#N/A,FALSE,"KA CH";#N/A,#N/A,FALSE,"KA CH  (2)";#N/A,#N/A,FALSE,"KA CH  (3)";#N/A,#N/A,FALSE,"KA CH (4)"}</definedName>
    <definedName name="vn.9" hidden="1">{#N/A,#N/A,FALSE,"Umsatz CH";#N/A,#N/A,FALSE,"ER CH";#N/A,#N/A,FALSE,"EA CH (2) ";#N/A,#N/A,FALSE,"EA CH";#N/A,#N/A,FALSE,"EA CH (3) ";#N/A,#N/A,FALSE,"EA CH (4)";#N/A,#N/A,FALSE,"KA CH";#N/A,#N/A,FALSE,"KA CH  (2)";#N/A,#N/A,FALSE,"KA CH  (3)";#N/A,#N/A,FALSE,"KA CH (4)"}</definedName>
    <definedName name="vnbs" localSheetId="2" hidden="1">{"FCB_ALL",#N/A,FALSE,"FCB"}</definedName>
    <definedName name="vnbs" hidden="1">{"FCB_ALL",#N/A,FALSE,"FCB"}</definedName>
    <definedName name="VNCCV">#REF!</definedName>
    <definedName name="VNV" hidden="1">#REF!</definedName>
    <definedName name="vo" localSheetId="2" hidden="1">{"consolidated",#N/A,FALSE,"Sheet1";"cms",#N/A,FALSE,"Sheet1";"fse",#N/A,FALSE,"Sheet1"}</definedName>
    <definedName name="vo" hidden="1">{"consolidated",#N/A,FALSE,"Sheet1";"cms",#N/A,FALSE,"Sheet1";"fse",#N/A,FALSE,"Sheet1"}</definedName>
    <definedName name="VoIP" localSheetId="2" hidden="1">{"'Staffing and  Mail Volume'!$A$1:$J$19"}</definedName>
    <definedName name="VoIP" hidden="1">{"'Staffing and  Mail Volume'!$A$1:$J$19"}</definedName>
    <definedName name="VOL">#REF!</definedName>
    <definedName name="Volkswagen">#REF!</definedName>
    <definedName name="VOLUME" hidden="1">"VOLUME"</definedName>
    <definedName name="volume_data">#REF!</definedName>
    <definedName name="VOLUME1">#REF!</definedName>
    <definedName name="VOLUME2">#REF!</definedName>
    <definedName name="Voting">#REF!</definedName>
    <definedName name="VP_Bonus">#REF!</definedName>
    <definedName name="vpannpay">#REF!</definedName>
    <definedName name="vPeriodMo">#REF!</definedName>
    <definedName name="vpmopay">#REF!</definedName>
    <definedName name="vqzgeqb" localSheetId="2">#REF!</definedName>
    <definedName name="vqzgeqb"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vsd" hidden="1">#REF!</definedName>
    <definedName name="Vsn" hidden="1">25</definedName>
    <definedName name="vsr" localSheetId="2" hidden="1">{"FCB_ALL",#N/A,FALSE,"FCB"}</definedName>
    <definedName name="vsr" hidden="1">{"FCB_ALL",#N/A,FALSE,"FCB"}</definedName>
    <definedName name="VTB">#N/A</definedName>
    <definedName name="VTEQTE99">#REF!</definedName>
    <definedName name="VTESdollars">#REF!</definedName>
    <definedName name="vtrvtr" hidden="1">#REF!</definedName>
    <definedName name="VULIQ_NAMES_REVISION_DATE" hidden="1">40869.8079513889</definedName>
    <definedName name="vv" localSheetId="2" hidden="1">{#N/A,#N/A,TRUE,"Cover sheet";#N/A,#N/A,TRUE,"Summary";#N/A,#N/A,TRUE,"Key Assumptions";#N/A,#N/A,TRUE,"Profit &amp; Loss";#N/A,#N/A,TRUE,"Balance Sheet";#N/A,#N/A,TRUE,"Cashflow";#N/A,#N/A,TRUE,"IRR";#N/A,#N/A,TRUE,"Ratios";#N/A,#N/A,TRUE,"Debt analysis"}</definedName>
    <definedName name="vv" hidden="1">{"cash_marc",#N/A,FALSE,"dec95cr.xls"}</definedName>
    <definedName name="VV_1" localSheetId="2" hidden="1">{#N/A,#N/A,FALSE,"Aging Summary";#N/A,#N/A,FALSE,"Ratio Analysis";#N/A,#N/A,FALSE,"Test 120 Day Accts";#N/A,#N/A,FALSE,"Tickmarks"}</definedName>
    <definedName name="VV_1" hidden="1">{#N/A,#N/A,FALSE,"Aging Summary";#N/A,#N/A,FALSE,"Ratio Analysis";#N/A,#N/A,FALSE,"Test 120 Day Accts";#N/A,#N/A,FALSE,"Tickmarks"}</definedName>
    <definedName name="VVa" localSheetId="2" hidden="1">{#N/A,#N/A,FALSE,"Aging Summary";#N/A,#N/A,FALSE,"Ratio Analysis";#N/A,#N/A,FALSE,"Test 120 Day Accts";#N/A,#N/A,FALSE,"Tickmarks"}</definedName>
    <definedName name="VVa" hidden="1">{#N/A,#N/A,FALSE,"Aging Summary";#N/A,#N/A,FALSE,"Ratio Analysis";#N/A,#N/A,FALSE,"Test 120 Day Accts";#N/A,#N/A,FALSE,"Tickmarks"}</definedName>
    <definedName name="VVa_1" localSheetId="2" hidden="1">{#N/A,#N/A,FALSE,"Aging Summary";#N/A,#N/A,FALSE,"Ratio Analysis";#N/A,#N/A,FALSE,"Test 120 Day Accts";#N/A,#N/A,FALSE,"Tickmarks"}</definedName>
    <definedName name="VVa_1" hidden="1">{#N/A,#N/A,FALSE,"Aging Summary";#N/A,#N/A,FALSE,"Ratio Analysis";#N/A,#N/A,FALSE,"Test 120 Day Accts";#N/A,#N/A,FALSE,"Tickmarks"}</definedName>
    <definedName name="vvcrrr"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v" localSheetId="2" hidden="1">{#N/A,#N/A,TRUE,"Summary";#N/A,#N/A,TRUE,"Cash Flow";#N/A,#N/A,TRUE,"Income Statement";#N/A,#N/A,TRUE,"Balance Sheet";#N/A,#N/A,TRUE,"Sales Plan";#N/A,#N/A,TRUE,"Staffing Plan";#N/A,#N/A,TRUE,"Capital Exp Plan"}</definedName>
    <definedName name="vvv" hidden="1">{#N/A,#N/A,TRUE,"Summary";#N/A,#N/A,TRUE,"Cash Flow";#N/A,#N/A,TRUE,"Income Statement";#N/A,#N/A,TRUE,"Balance Sheet";#N/A,#N/A,TRUE,"Sales Plan";#N/A,#N/A,TRUE,"Staffing Plan";#N/A,#N/A,TRUE,"Capital Exp Plan"}</definedName>
    <definedName name="vvv_1" localSheetId="2" hidden="1">{#N/A,#N/A,TRUE,"Summary";#N/A,#N/A,TRUE,"Cash Flow";#N/A,#N/A,TRUE,"Income Statement";#N/A,#N/A,TRUE,"Balance Sheet";#N/A,#N/A,TRUE,"Sales Plan";#N/A,#N/A,TRUE,"Staffing Plan";#N/A,#N/A,TRUE,"Capital Exp Plan"}</definedName>
    <definedName name="vvv_1" hidden="1">{#N/A,#N/A,TRUE,"Summary";#N/A,#N/A,TRUE,"Cash Flow";#N/A,#N/A,TRUE,"Income Statement";#N/A,#N/A,TRUE,"Balance Sheet";#N/A,#N/A,TRUE,"Sales Plan";#N/A,#N/A,TRUE,"Staffing Plan";#N/A,#N/A,TRUE,"Capital Exp Plan"}</definedName>
    <definedName name="VVVV" localSheetId="2" hidden="1">{"quarterly",#N/A,FALSE,"Income Statement";#N/A,#N/A,FALSE,"print segment";#N/A,#N/A,FALSE,"Balance Sheet";#N/A,#N/A,FALSE,"Annl Inc";#N/A,#N/A,FALSE,"Cash Flow"}</definedName>
    <definedName name="VVVV" hidden="1">{"quarterly",#N/A,FALSE,"Income Statement";#N/A,#N/A,FALSE,"print segment";#N/A,#N/A,FALSE,"Balance Sheet";#N/A,#N/A,FALSE,"Annl Inc";#N/A,#N/A,FALSE,"Cash Flow"}</definedName>
    <definedName name="VVVV.2" localSheetId="2" hidden="1">{#N/A,#N/A,FALSE,"Cashflow Analysis";#N/A,#N/A,FALSE,"Sensitivity Analysis";#N/A,#N/A,FALSE,"PV";#N/A,#N/A,FALSE,"Pro Forma"}</definedName>
    <definedName name="VVVV.2" hidden="1">{#N/A,#N/A,FALSE,"Cashflow Analysis";#N/A,#N/A,FALSE,"Sensitivity Analysis";#N/A,#N/A,FALSE,"PV";#N/A,#N/A,FALSE,"Pro Forma"}</definedName>
    <definedName name="vvvv4" hidden="1">#REF!</definedName>
    <definedName name="vvvvvvvvvv" localSheetId="2" hidden="1">{"net assets",#N/A,FALSE,"summary";"asset turnover",#N/A,FALSE,"summary";"orona",#N/A,FALSE,"summary"}</definedName>
    <definedName name="vvvvvvvvvv" hidden="1">{"net assets",#N/A,FALSE,"summary";"asset turnover",#N/A,FALSE,"summary";"orona",#N/A,FALSE,"summary"}</definedName>
    <definedName name="vvvvvvvvvvv" hidden="1">#REF!</definedName>
    <definedName name="vwew32" localSheetId="2" hidden="1">{"Assumptions",#N/A,TRUE,"Assumptions";"Income",#N/A,TRUE,"Income";"Balance",#N/A,TRUE,"Balance"}</definedName>
    <definedName name="vwew32" hidden="1">{"Assumptions",#N/A,TRUE,"Assumptions";"Income",#N/A,TRUE,"Income";"Balance",#N/A,TRUE,"Balance"}</definedName>
    <definedName name="vwew32_1" localSheetId="2" hidden="1">{"Assumptions",#N/A,TRUE,"Assumptions";"Income",#N/A,TRUE,"Income";"Balance",#N/A,TRUE,"Balance"}</definedName>
    <definedName name="vwew32_1" hidden="1">{"Assumptions",#N/A,TRUE,"Assumptions";"Income",#N/A,TRUE,"Income";"Balance",#N/A,TRUE,"Balance"}</definedName>
    <definedName name="vwew32_2" localSheetId="2" hidden="1">{"Assumptions",#N/A,TRUE,"Assumptions";"Income",#N/A,TRUE,"Income";"Balance",#N/A,TRUE,"Balance"}</definedName>
    <definedName name="vwew32_2" hidden="1">{"Assumptions",#N/A,TRUE,"Assumptions";"Income",#N/A,TRUE,"Income";"Balance",#N/A,TRUE,"Balance"}</definedName>
    <definedName name="vwew32_3" localSheetId="2" hidden="1">{"Assumptions",#N/A,TRUE,"Assumptions";"Income",#N/A,TRUE,"Income";"Balance",#N/A,TRUE,"Balance"}</definedName>
    <definedName name="vwew32_3" hidden="1">{"Assumptions",#N/A,TRUE,"Assumptions";"Income",#N/A,TRUE,"Income";"Balance",#N/A,TRUE,"Balance"}</definedName>
    <definedName name="vwew32_4" localSheetId="2" hidden="1">{"Assumptions",#N/A,TRUE,"Assumptions";"Income",#N/A,TRUE,"Income";"Balance",#N/A,TRUE,"Balance"}</definedName>
    <definedName name="vwew32_4" hidden="1">{"Assumptions",#N/A,TRUE,"Assumptions";"Income",#N/A,TRUE,"Income";"Balance",#N/A,TRUE,"Balance"}</definedName>
    <definedName name="vxb" hidden="1">#REF!</definedName>
    <definedName name="vz" localSheetId="2" hidden="1">{"detail",#N/A,FALSE,"mfg";"summary",#N/A,FALSE,"mfg"}</definedName>
    <definedName name="vz" hidden="1">{"detail",#N/A,FALSE,"mfg";"summary",#N/A,FALSE,"mfg"}</definedName>
    <definedName name="VZDX"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_1"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_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_2"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_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_3"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_3"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_4"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_4"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qzqz16">#REF!</definedName>
    <definedName name="vzssw" localSheetId="2" hidden="1">{#N/A,#N/A,FALSE,"Projections";#N/A,#N/A,FALSE,"Acq Mult";#N/A,#N/A,FALSE,"TWER Mult";#N/A,#N/A,FALSE,"DCF EBITDA";#N/A,#N/A,FALSE,"DCF EBIT";#N/A,#N/A,FALSE,"Debt Accr";#N/A,#N/A,FALSE,"Stock Accr";#N/A,#N/A,FALSE,"Debt Stock Accr";#N/A,#N/A,FALSE,"Accr Dil Sensi"}</definedName>
    <definedName name="vzssw" hidden="1">{#N/A,#N/A,FALSE,"Projections";#N/A,#N/A,FALSE,"Acq Mult";#N/A,#N/A,FALSE,"TWER Mult";#N/A,#N/A,FALSE,"DCF EBITDA";#N/A,#N/A,FALSE,"DCF EBIT";#N/A,#N/A,FALSE,"Debt Accr";#N/A,#N/A,FALSE,"Stock Accr";#N/A,#N/A,FALSE,"Debt Stock Accr";#N/A,#N/A,FALSE,"Accr Dil Sensi"}</definedName>
    <definedName name="vzssw_1" localSheetId="2" hidden="1">{#N/A,#N/A,FALSE,"Projections";#N/A,#N/A,FALSE,"Acq Mult";#N/A,#N/A,FALSE,"TWER Mult";#N/A,#N/A,FALSE,"DCF EBITDA";#N/A,#N/A,FALSE,"DCF EBIT";#N/A,#N/A,FALSE,"Debt Accr";#N/A,#N/A,FALSE,"Stock Accr";#N/A,#N/A,FALSE,"Debt Stock Accr";#N/A,#N/A,FALSE,"Accr Dil Sensi"}</definedName>
    <definedName name="vzssw_1" hidden="1">{#N/A,#N/A,FALSE,"Projections";#N/A,#N/A,FALSE,"Acq Mult";#N/A,#N/A,FALSE,"TWER Mult";#N/A,#N/A,FALSE,"DCF EBITDA";#N/A,#N/A,FALSE,"DCF EBIT";#N/A,#N/A,FALSE,"Debt Accr";#N/A,#N/A,FALSE,"Stock Accr";#N/A,#N/A,FALSE,"Debt Stock Accr";#N/A,#N/A,FALSE,"Accr Dil Sensi"}</definedName>
    <definedName name="vzssw_2" localSheetId="2" hidden="1">{#N/A,#N/A,FALSE,"Projections";#N/A,#N/A,FALSE,"Acq Mult";#N/A,#N/A,FALSE,"TWER Mult";#N/A,#N/A,FALSE,"DCF EBITDA";#N/A,#N/A,FALSE,"DCF EBIT";#N/A,#N/A,FALSE,"Debt Accr";#N/A,#N/A,FALSE,"Stock Accr";#N/A,#N/A,FALSE,"Debt Stock Accr";#N/A,#N/A,FALSE,"Accr Dil Sensi"}</definedName>
    <definedName name="vzssw_2" hidden="1">{#N/A,#N/A,FALSE,"Projections";#N/A,#N/A,FALSE,"Acq Mult";#N/A,#N/A,FALSE,"TWER Mult";#N/A,#N/A,FALSE,"DCF EBITDA";#N/A,#N/A,FALSE,"DCF EBIT";#N/A,#N/A,FALSE,"Debt Accr";#N/A,#N/A,FALSE,"Stock Accr";#N/A,#N/A,FALSE,"Debt Stock Accr";#N/A,#N/A,FALSE,"Accr Dil Sensi"}</definedName>
    <definedName name="vzssw_3" localSheetId="2" hidden="1">{#N/A,#N/A,FALSE,"Projections";#N/A,#N/A,FALSE,"Acq Mult";#N/A,#N/A,FALSE,"TWER Mult";#N/A,#N/A,FALSE,"DCF EBITDA";#N/A,#N/A,FALSE,"DCF EBIT";#N/A,#N/A,FALSE,"Debt Accr";#N/A,#N/A,FALSE,"Stock Accr";#N/A,#N/A,FALSE,"Debt Stock Accr";#N/A,#N/A,FALSE,"Accr Dil Sensi"}</definedName>
    <definedName name="vzssw_3" hidden="1">{#N/A,#N/A,FALSE,"Projections";#N/A,#N/A,FALSE,"Acq Mult";#N/A,#N/A,FALSE,"TWER Mult";#N/A,#N/A,FALSE,"DCF EBITDA";#N/A,#N/A,FALSE,"DCF EBIT";#N/A,#N/A,FALSE,"Debt Accr";#N/A,#N/A,FALSE,"Stock Accr";#N/A,#N/A,FALSE,"Debt Stock Accr";#N/A,#N/A,FALSE,"Accr Dil Sensi"}</definedName>
    <definedName name="vzssw_4" localSheetId="2" hidden="1">{#N/A,#N/A,FALSE,"Projections";#N/A,#N/A,FALSE,"Acq Mult";#N/A,#N/A,FALSE,"TWER Mult";#N/A,#N/A,FALSE,"DCF EBITDA";#N/A,#N/A,FALSE,"DCF EBIT";#N/A,#N/A,FALSE,"Debt Accr";#N/A,#N/A,FALSE,"Stock Accr";#N/A,#N/A,FALSE,"Debt Stock Accr";#N/A,#N/A,FALSE,"Accr Dil Sensi"}</definedName>
    <definedName name="vzssw_4" hidden="1">{#N/A,#N/A,FALSE,"Projections";#N/A,#N/A,FALSE,"Acq Mult";#N/A,#N/A,FALSE,"TWER Mult";#N/A,#N/A,FALSE,"DCF EBITDA";#N/A,#N/A,FALSE,"DCF EBIT";#N/A,#N/A,FALSE,"Debt Accr";#N/A,#N/A,FALSE,"Stock Accr";#N/A,#N/A,FALSE,"Debt Stock Accr";#N/A,#N/A,FALSE,"Accr Dil Sensi"}</definedName>
    <definedName name="w" hidden="1">"test_20130508_07_56_32_5656.xls"</definedName>
    <definedName name="w.l" localSheetId="2" hidden="1">{#N/A,#N/A,FALSE,"Umsatz HM";#N/A,#N/A,FALSE,"ER HM";#N/A,#N/A,FALSE,"EA HM  (2)";#N/A,#N/A,FALSE,"EA HM ";#N/A,#N/A,FALSE,"EA HM  (4)";#N/A,#N/A,FALSE,"EA HM  (3)";#N/A,#N/A,FALSE,"KA HM  (2)";#N/A,#N/A,FALSE,"KA HM";#N/A,#N/A,FALSE,"KA HM  (3)";#N/A,#N/A,FALSE,"KA HM (4)"}</definedName>
    <definedName name="w.l" hidden="1">{#N/A,#N/A,FALSE,"Umsatz HM";#N/A,#N/A,FALSE,"ER HM";#N/A,#N/A,FALSE,"EA HM  (2)";#N/A,#N/A,FALSE,"EA HM ";#N/A,#N/A,FALSE,"EA HM  (4)";#N/A,#N/A,FALSE,"EA HM  (3)";#N/A,#N/A,FALSE,"KA HM  (2)";#N/A,#N/A,FALSE,"KA HM";#N/A,#N/A,FALSE,"KA HM  (3)";#N/A,#N/A,FALSE,"KA HM (4)"}</definedName>
    <definedName name="w_02042009" localSheetId="2"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_02042009"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_1" localSheetId="2" hidden="1">{#N/A,#N/A,FALSE,"SUMMARY";#N/A,#N/A,FALSE,"TECHNOLOGY";#N/A,#N/A,FALSE,"YEAR2000";#N/A,#N/A,FALSE,"GENERAL SERVICES";#N/A,#N/A,FALSE,"PROD MANAGE";#N/A,#N/A,FALSE,"BOG";#N/A,#N/A,FALSE,"PROT CONT";#N/A,#N/A,FALSE,"INVEST COMP"}</definedName>
    <definedName name="W_1" hidden="1">{#N/A,#N/A,FALSE,"SUMMARY";#N/A,#N/A,FALSE,"TECHNOLOGY";#N/A,#N/A,FALSE,"YEAR2000";#N/A,#N/A,FALSE,"GENERAL SERVICES";#N/A,#N/A,FALSE,"PROD MANAGE";#N/A,#N/A,FALSE,"BOG";#N/A,#N/A,FALSE,"PROT CONT";#N/A,#N/A,FALSE,"INVEST COMP"}</definedName>
    <definedName name="w_1_02042009" localSheetId="2"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_1_02042009"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_2"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_2_02042009" localSheetId="2"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_2_02042009"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_3" hidden="1">{"ReportTop",#N/A,FALSE,"report top"}</definedName>
    <definedName name="w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_4" hidden="1">{"ReportTop",#N/A,FALSE,"report top"}</definedName>
    <definedName name="w_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_RUN">#REF!</definedName>
    <definedName name="w23r" localSheetId="2" hidden="1">{"Cash Flow",#N/A,FALSE,"Cash Flow"}</definedName>
    <definedName name="w23r" hidden="1">{"Cash Flow",#N/A,FALSE,"Cash Flow"}</definedName>
    <definedName name="w23r_1" localSheetId="2" hidden="1">{"Cash Flow",#N/A,FALSE,"Cash Flow"}</definedName>
    <definedName name="w23r_1" hidden="1">{"Cash Flow",#N/A,FALSE,"Cash Flow"}</definedName>
    <definedName name="w2f" localSheetId="2" hidden="1">{"QTD_LPO2N2",#N/A,FALSE,"QTD";"QTD_HYCO",#N/A,FALSE,"QTD";"QTD_LOUISIANA",#N/A,FALSE,"QTD";"QTD_GENERALH2",#N/A,FALSE,"QTD";"QTD_PACKAGE",#N/A,FALSE,"QTD";"QTD_PRS",#N/A,FALSE,"QTD";"QTD_OTHER",#N/A,FALSE,"QTD"}</definedName>
    <definedName name="w2f" hidden="1">{"QTD_LPO2N2",#N/A,FALSE,"QTD";"QTD_HYCO",#N/A,FALSE,"QTD";"QTD_LOUISIANA",#N/A,FALSE,"QTD";"QTD_GENERALH2",#N/A,FALSE,"QTD";"QTD_PACKAGE",#N/A,FALSE,"QTD";"QTD_PRS",#N/A,FALSE,"QTD";"QTD_OTHER",#N/A,FALSE,"QTD"}</definedName>
    <definedName name="w2r5" localSheetId="2" hidden="1">{"QTD_OTHER",#N/A,FALSE,"QTD"}</definedName>
    <definedName name="w2r5" hidden="1">{"QTD_OTHER",#N/A,FALSE,"QTD"}</definedName>
    <definedName name="w3t34t45t" hidden="1">{#N/A,#N/A,FALSE,"PL";"no values",#N/A,FALSE,"value";#N/A,#N/A,FALSE,"PL%";#N/A,#N/A,FALSE,"R";#N/A,#N/A,FALSE,"MD";#N/A,#N/A,FALSE,"OpEx";#N/A,#N/A,FALSE,"CapEx";#N/A,#N/A,FALSE,"Stats"}</definedName>
    <definedName name="w5y2367"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5y2367" hidden="1">{#N/A,#N/A,FALSE,"Projections";#N/A,#N/A,FALSE,"AccrDil";#N/A,#N/A,FALSE,"PurchPriMult";#N/A,#N/A,FALSE,"Mults7_13";#N/A,#N/A,FALSE,"Mkt Mults";#N/A,#N/A,FALSE,"Acq Mults";#N/A,#N/A,FALSE,"StockPrices";#N/A,#N/A,FALSE,"Prem Paid";#N/A,#N/A,FALSE,"DCF";#N/A,#N/A,FALSE,"AUTO";#N/A,#N/A,FALSE,"Relative Trading";#N/A,#N/A,FALSE,"Mkt Val";#N/A,#N/A,FALSE,"Acq Val"}</definedName>
    <definedName name="w5y2367_1"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5y2367_1" hidden="1">{#N/A,#N/A,FALSE,"Projections";#N/A,#N/A,FALSE,"AccrDil";#N/A,#N/A,FALSE,"PurchPriMult";#N/A,#N/A,FALSE,"Mults7_13";#N/A,#N/A,FALSE,"Mkt Mults";#N/A,#N/A,FALSE,"Acq Mults";#N/A,#N/A,FALSE,"StockPrices";#N/A,#N/A,FALSE,"Prem Paid";#N/A,#N/A,FALSE,"DCF";#N/A,#N/A,FALSE,"AUTO";#N/A,#N/A,FALSE,"Relative Trading";#N/A,#N/A,FALSE,"Mkt Val";#N/A,#N/A,FALSE,"Acq Val"}</definedName>
    <definedName name="w5y2367_2"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5y2367_2" hidden="1">{#N/A,#N/A,FALSE,"Projections";#N/A,#N/A,FALSE,"AccrDil";#N/A,#N/A,FALSE,"PurchPriMult";#N/A,#N/A,FALSE,"Mults7_13";#N/A,#N/A,FALSE,"Mkt Mults";#N/A,#N/A,FALSE,"Acq Mults";#N/A,#N/A,FALSE,"StockPrices";#N/A,#N/A,FALSE,"Prem Paid";#N/A,#N/A,FALSE,"DCF";#N/A,#N/A,FALSE,"AUTO";#N/A,#N/A,FALSE,"Relative Trading";#N/A,#N/A,FALSE,"Mkt Val";#N/A,#N/A,FALSE,"Acq Val"}</definedName>
    <definedName name="w5y2367_3"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5y2367_3" hidden="1">{#N/A,#N/A,FALSE,"Projections";#N/A,#N/A,FALSE,"AccrDil";#N/A,#N/A,FALSE,"PurchPriMult";#N/A,#N/A,FALSE,"Mults7_13";#N/A,#N/A,FALSE,"Mkt Mults";#N/A,#N/A,FALSE,"Acq Mults";#N/A,#N/A,FALSE,"StockPrices";#N/A,#N/A,FALSE,"Prem Paid";#N/A,#N/A,FALSE,"DCF";#N/A,#N/A,FALSE,"AUTO";#N/A,#N/A,FALSE,"Relative Trading";#N/A,#N/A,FALSE,"Mkt Val";#N/A,#N/A,FALSE,"Acq Val"}</definedName>
    <definedName name="w5y2367_4"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5y2367_4" hidden="1">{#N/A,#N/A,FALSE,"Projections";#N/A,#N/A,FALSE,"AccrDil";#N/A,#N/A,FALSE,"PurchPriMult";#N/A,#N/A,FALSE,"Mults7_13";#N/A,#N/A,FALSE,"Mkt Mults";#N/A,#N/A,FALSE,"Acq Mults";#N/A,#N/A,FALSE,"StockPrices";#N/A,#N/A,FALSE,"Prem Paid";#N/A,#N/A,FALSE,"DCF";#N/A,#N/A,FALSE,"AUTO";#N/A,#N/A,FALSE,"Relative Trading";#N/A,#N/A,FALSE,"Mkt Val";#N/A,#N/A,FALSE,"Acq Val"}</definedName>
    <definedName name="wa" localSheetId="2" hidden="1">#REF!</definedName>
    <definedName name="wa" hidden="1">"20830840700500480540470540530490621341230991171180991121051030720790860870660780980790660820690650770660910410671151151161181121161091151030410830770671341240961171171021131051080870690920890900700690820730830680700560510470600500480550480530581251321"</definedName>
    <definedName name="WACC">#REF!</definedName>
    <definedName name="WACC_1">#REF!</definedName>
    <definedName name="WACC_10">#REF!</definedName>
    <definedName name="WACC_11">#REF!</definedName>
    <definedName name="WACC_12">#REF!</definedName>
    <definedName name="WACC_13">#REF!</definedName>
    <definedName name="WACC_14">#REF!</definedName>
    <definedName name="WACC_2">#REF!</definedName>
    <definedName name="WACC_3">#REF!</definedName>
    <definedName name="WACC_4">#REF!</definedName>
    <definedName name="WACC_5">#REF!</definedName>
    <definedName name="WACC_6">#REF!</definedName>
    <definedName name="WACC_7">#REF!</definedName>
    <definedName name="WACC_8">#REF!</definedName>
    <definedName name="WACC_9">#REF!</definedName>
    <definedName name="WACC_P">#REF!</definedName>
    <definedName name="WACC_P_8">#REF!</definedName>
    <definedName name="wacc1" hidden="1">{#N/A,#N/A,FALSE,"voz corporativa";#N/A,#N/A,FALSE,"Transmisión de datos";#N/A,#N/A,FALSE,"Videoconferencia";#N/A,#N/A,FALSE,"Correo electrónico";#N/A,#N/A,FALSE,"Correo de voz";#N/A,#N/A,FALSE,"Megafax";#N/A,#N/A,FALSE,"Edi";#N/A,#N/A,FALSE,"Internet";#N/A,#N/A,FALSE,"VSAT";#N/A,#N/A,FALSE,"ing ult. milla"}</definedName>
    <definedName name="WACC3" localSheetId="2">#REF!</definedName>
    <definedName name="WACC3" hidden="1">{"adj95mult",#N/A,FALSE,"COMPCO";"adj95est",#N/A,FALSE,"COMPCO"}</definedName>
    <definedName name="WACCe">#REF!</definedName>
    <definedName name="wadwerw" localSheetId="2" hidden="1">{#N/A,#N/A,TRUE,"Assume";#N/A,#N/A,TRUE,"Return";#N/A,#N/A,TRUE,"ProFormaBS";#N/A,#N/A,TRUE,"IS";#N/A,#N/A,TRUE,"CFS";#N/A,#N/A,TRUE,"BS";#N/A,#N/A,TRUE,"IS Input";#N/A,#N/A,TRUE,"BS Input"}</definedName>
    <definedName name="wadwerw" hidden="1">{#N/A,#N/A,TRUE,"Assume";#N/A,#N/A,TRUE,"Return";#N/A,#N/A,TRUE,"ProFormaBS";#N/A,#N/A,TRUE,"IS";#N/A,#N/A,TRUE,"CFS";#N/A,#N/A,TRUE,"BS";#N/A,#N/A,TRUE,"IS Input";#N/A,#N/A,TRUE,"BS Input"}</definedName>
    <definedName name="wadwerw_1" localSheetId="2" hidden="1">{#N/A,#N/A,TRUE,"Assume";#N/A,#N/A,TRUE,"Return";#N/A,#N/A,TRUE,"ProFormaBS";#N/A,#N/A,TRUE,"IS";#N/A,#N/A,TRUE,"CFS";#N/A,#N/A,TRUE,"BS";#N/A,#N/A,TRUE,"IS Input";#N/A,#N/A,TRUE,"BS Input"}</definedName>
    <definedName name="wadwerw_1" hidden="1">{#N/A,#N/A,TRUE,"Assume";#N/A,#N/A,TRUE,"Return";#N/A,#N/A,TRUE,"ProFormaBS";#N/A,#N/A,TRUE,"IS";#N/A,#N/A,TRUE,"CFS";#N/A,#N/A,TRUE,"BS";#N/A,#N/A,TRUE,"IS Input";#N/A,#N/A,TRUE,"BS Input"}</definedName>
    <definedName name="wadwerw_2" localSheetId="2" hidden="1">{#N/A,#N/A,TRUE,"Assume";#N/A,#N/A,TRUE,"Return";#N/A,#N/A,TRUE,"ProFormaBS";#N/A,#N/A,TRUE,"IS";#N/A,#N/A,TRUE,"CFS";#N/A,#N/A,TRUE,"BS";#N/A,#N/A,TRUE,"IS Input";#N/A,#N/A,TRUE,"BS Input"}</definedName>
    <definedName name="wadwerw_2" hidden="1">{#N/A,#N/A,TRUE,"Assume";#N/A,#N/A,TRUE,"Return";#N/A,#N/A,TRUE,"ProFormaBS";#N/A,#N/A,TRUE,"IS";#N/A,#N/A,TRUE,"CFS";#N/A,#N/A,TRUE,"BS";#N/A,#N/A,TRUE,"IS Input";#N/A,#N/A,TRUE,"BS Input"}</definedName>
    <definedName name="wadwerw_3" localSheetId="2" hidden="1">{#N/A,#N/A,TRUE,"Assume";#N/A,#N/A,TRUE,"Return";#N/A,#N/A,TRUE,"ProFormaBS";#N/A,#N/A,TRUE,"IS";#N/A,#N/A,TRUE,"CFS";#N/A,#N/A,TRUE,"BS";#N/A,#N/A,TRUE,"IS Input";#N/A,#N/A,TRUE,"BS Input"}</definedName>
    <definedName name="wadwerw_3" hidden="1">{#N/A,#N/A,TRUE,"Assume";#N/A,#N/A,TRUE,"Return";#N/A,#N/A,TRUE,"ProFormaBS";#N/A,#N/A,TRUE,"IS";#N/A,#N/A,TRUE,"CFS";#N/A,#N/A,TRUE,"BS";#N/A,#N/A,TRUE,"IS Input";#N/A,#N/A,TRUE,"BS Input"}</definedName>
    <definedName name="wadwerw_4" localSheetId="2" hidden="1">{#N/A,#N/A,TRUE,"Assume";#N/A,#N/A,TRUE,"Return";#N/A,#N/A,TRUE,"ProFormaBS";#N/A,#N/A,TRUE,"IS";#N/A,#N/A,TRUE,"CFS";#N/A,#N/A,TRUE,"BS";#N/A,#N/A,TRUE,"IS Input";#N/A,#N/A,TRUE,"BS Input"}</definedName>
    <definedName name="wadwerw_4" hidden="1">{#N/A,#N/A,TRUE,"Assume";#N/A,#N/A,TRUE,"Return";#N/A,#N/A,TRUE,"ProFormaBS";#N/A,#N/A,TRUE,"IS";#N/A,#N/A,TRUE,"CFS";#N/A,#N/A,TRUE,"BS";#N/A,#N/A,TRUE,"IS Input";#N/A,#N/A,TRUE,"BS Input"}</definedName>
    <definedName name="wae.2" localSheetId="2" hidden="1">{#N/A,#N/A,FALSE,"Umsatz CH";#N/A,#N/A,FALSE,"ER CH";#N/A,#N/A,FALSE,"EA CH (2) ";#N/A,#N/A,FALSE,"EA CH";#N/A,#N/A,FALSE,"EA CH (3) ";#N/A,#N/A,FALSE,"EA CH (4)";#N/A,#N/A,FALSE,"KA CH";#N/A,#N/A,FALSE,"KA CH  (2)";#N/A,#N/A,FALSE,"KA CH  (3)";#N/A,#N/A,FALSE,"KA CH (4)"}</definedName>
    <definedName name="wae.2" hidden="1">{#N/A,#N/A,FALSE,"Umsatz CH";#N/A,#N/A,FALSE,"ER CH";#N/A,#N/A,FALSE,"EA CH (2) ";#N/A,#N/A,FALSE,"EA CH";#N/A,#N/A,FALSE,"EA CH (3) ";#N/A,#N/A,FALSE,"EA CH (4)";#N/A,#N/A,FALSE,"KA CH";#N/A,#N/A,FALSE,"KA CH  (2)";#N/A,#N/A,FALSE,"KA CH  (3)";#N/A,#N/A,FALSE,"KA CH (4)"}</definedName>
    <definedName name="wae.er_er." localSheetId="2" hidden="1">{#N/A,#N/A,FALSE,"Umsatz EO BP";#N/A,#N/A,FALSE,"Umsatz EO OP";#N/A,#N/A,FALSE,"ER EO BP";#N/A,#N/A,FALSE,"ER EO OP";#N/A,#N/A,FALSE,"EA EO (2)";#N/A,#N/A,FALSE,"EA EO";#N/A,#N/A,FALSE,"EA EO (3)";#N/A,#N/A,FALSE,"EA EO (4)";#N/A,#N/A,FALSE,"KA EO  (2)";#N/A,#N/A,FALSE,"KA EO";#N/A,#N/A,FALSE,"KA EO  (3)";#N/A,#N/A,FALSE,"KA EO (4)"}</definedName>
    <definedName name="wae.er_er." hidden="1">{#N/A,#N/A,FALSE,"Umsatz EO BP";#N/A,#N/A,FALSE,"Umsatz EO OP";#N/A,#N/A,FALSE,"ER EO BP";#N/A,#N/A,FALSE,"ER EO OP";#N/A,#N/A,FALSE,"EA EO (2)";#N/A,#N/A,FALSE,"EA EO";#N/A,#N/A,FALSE,"EA EO (3)";#N/A,#N/A,FALSE,"EA EO (4)";#N/A,#N/A,FALSE,"KA EO  (2)";#N/A,#N/A,FALSE,"KA EO";#N/A,#N/A,FALSE,"KA EO  (3)";#N/A,#N/A,FALSE,"KA EO (4)"}</definedName>
    <definedName name="waep">#REF!</definedName>
    <definedName name="wafe" localSheetId="2" hidden="1">{"summary1",#N/A,TRUE,"Comps";"summary2",#N/A,TRUE,"Comps";"summary3",#N/A,TRUE,"Comps"}</definedName>
    <definedName name="wafe" hidden="1">{"summary1",#N/A,TRUE,"Comps";"summary2",#N/A,TRUE,"Comps";"summary3",#N/A,TRUE,"Comps"}</definedName>
    <definedName name="wahfd" localSheetId="2" hidden="1">{"TRSONLY",#N/A,FALSE,"08-SUM ";"MISCUNITS",#N/A,FALSE,"08-SUM "}</definedName>
    <definedName name="wahfd" hidden="1">{"TRSONLY",#N/A,FALSE,"08-SUM ";"MISCUNITS",#N/A,FALSE,"08-SUM "}</definedName>
    <definedName name="Währung">"DM"</definedName>
    <definedName name="WaivedNoticeData">#REF!</definedName>
    <definedName name="WaivedNotices">#REF!</definedName>
    <definedName name="WalkYTDBudNEW" localSheetId="2" hidden="1">{"FIXVARIANCE",#N/A,FALSE,"COSTPHSE";"SOURCING",#N/A,FALSE,"COSTPHSE"}</definedName>
    <definedName name="WalkYTDBudNEW" hidden="1">{"FIXVARIANCE",#N/A,FALSE,"COSTPHSE";"SOURCING",#N/A,FALSE,"COSTPHSE"}</definedName>
    <definedName name="WalkYTDBudNEW_1" localSheetId="2" hidden="1">{"FIXVARIANCE",#N/A,FALSE,"COSTPHSE";"SOURCING",#N/A,FALSE,"COSTPHSE"}</definedName>
    <definedName name="WalkYTDBudNEW_1" hidden="1">{"FIXVARIANCE",#N/A,FALSE,"COSTPHSE";"SOURCING",#N/A,FALSE,"COSTPHSE"}</definedName>
    <definedName name="WalkYTDBudNEW_2" localSheetId="2" hidden="1">{"FIXVARIANCE",#N/A,FALSE,"COSTPHSE";"SOURCING",#N/A,FALSE,"COSTPHSE"}</definedName>
    <definedName name="WalkYTDBudNEW_2" hidden="1">{"FIXVARIANCE",#N/A,FALSE,"COSTPHSE";"SOURCING",#N/A,FALSE,"COSTPHSE"}</definedName>
    <definedName name="WalkYTDBudNEW_3" localSheetId="2" hidden="1">{"FIXVARIANCE",#N/A,FALSE,"COSTPHSE";"SOURCING",#N/A,FALSE,"COSTPHSE"}</definedName>
    <definedName name="WalkYTDBudNEW_3" hidden="1">{"FIXVARIANCE",#N/A,FALSE,"COSTPHSE";"SOURCING",#N/A,FALSE,"COSTPHSE"}</definedName>
    <definedName name="WalkYTDBudNEW_4" localSheetId="2" hidden="1">{"FIXVARIANCE",#N/A,FALSE,"COSTPHSE";"SOURCING",#N/A,FALSE,"COSTPHSE"}</definedName>
    <definedName name="WalkYTDBudNEW_4" hidden="1">{"FIXVARIANCE",#N/A,FALSE,"COSTPHSE";"SOURCING",#N/A,FALSE,"COSTPHSE"}</definedName>
    <definedName name="wamarc">#REF!</definedName>
    <definedName name="wan" localSheetId="2" hidden="1">{"COMBINED",#N/A,FALSE,"BALANCE SHEET 2";"KRONE",#N/A,FALSE,"BALANCE SHEET 2";"INTERSYSTEMS",#N/A,FALSE,"BALANCE SHEET 2"}</definedName>
    <definedName name="wan" hidden="1">{"COMBINED",#N/A,FALSE,"BALANCE SHEET 2";"KRONE",#N/A,FALSE,"BALANCE SHEET 2";"INTERSYSTEMS",#N/A,FALSE,"BALANCE SHEET 2"}</definedName>
    <definedName name="waqtw" localSheetId="2" hidden="1">{#N/A,#N/A,TRUE,"Cover sheet";#N/A,#N/A,TRUE,"DCF analysis";#N/A,#N/A,TRUE,"WACC calculation"}</definedName>
    <definedName name="waqtw" hidden="1">{#N/A,#N/A,TRUE,"Cover sheet";#N/A,#N/A,TRUE,"DCF analysis";#N/A,#N/A,TRUE,"WACC calculation"}</definedName>
    <definedName name="Warehouse_2">#REF!</definedName>
    <definedName name="Warehouse_3">#REF!</definedName>
    <definedName name="Warehouse_4">#REF!</definedName>
    <definedName name="Warehouse_5">#REF!</definedName>
    <definedName name="Warehouse_RUN">#REF!</definedName>
    <definedName name="waresd" localSheetId="2" hidden="1">{#N/A,#N/A,FALSE,"Aging Summary";#N/A,#N/A,FALSE,"Ratio Analysis";#N/A,#N/A,FALSE,"Test 120 Day Accts";#N/A,#N/A,FALSE,"Tickmarks"}</definedName>
    <definedName name="waresd" hidden="1">{#N/A,#N/A,FALSE,"Aging Summary";#N/A,#N/A,FALSE,"Ratio Analysis";#N/A,#N/A,FALSE,"Test 120 Day Accts";#N/A,#N/A,FALSE,"Tickmarks"}</definedName>
    <definedName name="waresd_1" localSheetId="2" hidden="1">{#N/A,#N/A,FALSE,"Aging Summary";#N/A,#N/A,FALSE,"Ratio Analysis";#N/A,#N/A,FALSE,"Test 120 Day Accts";#N/A,#N/A,FALSE,"Tickmarks"}</definedName>
    <definedName name="waresd_1" hidden="1">{#N/A,#N/A,FALSE,"Aging Summary";#N/A,#N/A,FALSE,"Ratio Analysis";#N/A,#N/A,FALSE,"Test 120 Day Accts";#N/A,#N/A,FALSE,"Tickmarks"}</definedName>
    <definedName name="waresda" localSheetId="2" hidden="1">{#N/A,#N/A,FALSE,"Aging Summary";#N/A,#N/A,FALSE,"Ratio Analysis";#N/A,#N/A,FALSE,"Test 120 Day Accts";#N/A,#N/A,FALSE,"Tickmarks"}</definedName>
    <definedName name="waresda" hidden="1">{#N/A,#N/A,FALSE,"Aging Summary";#N/A,#N/A,FALSE,"Ratio Analysis";#N/A,#N/A,FALSE,"Test 120 Day Accts";#N/A,#N/A,FALSE,"Tickmarks"}</definedName>
    <definedName name="waresda_1" localSheetId="2" hidden="1">{#N/A,#N/A,FALSE,"Aging Summary";#N/A,#N/A,FALSE,"Ratio Analysis";#N/A,#N/A,FALSE,"Test 120 Day Accts";#N/A,#N/A,FALSE,"Tickmarks"}</definedName>
    <definedName name="waresda_1" hidden="1">{#N/A,#N/A,FALSE,"Aging Summary";#N/A,#N/A,FALSE,"Ratio Analysis";#N/A,#N/A,FALSE,"Test 120 Day Accts";#N/A,#N/A,FALSE,"Tickmarks"}</definedName>
    <definedName name="WARN">"Error! Please check calc!"</definedName>
    <definedName name="WARR" hidden="1">#REF!</definedName>
    <definedName name="warrants">#REF!</definedName>
    <definedName name="Warranty">#REF!</definedName>
    <definedName name="WARZ" hidden="1">#REF!</definedName>
    <definedName name="was" localSheetId="2" hidden="1">{#N/A,#N/A,FALSE,"Sales Graph";#N/A,#N/A,FALSE,"BUC Graph";#N/A,#N/A,FALSE,"P&amp;L - YTD"}</definedName>
    <definedName name="was" hidden="1">{#N/A,#N/A,FALSE,"Sales Graph";#N/A,#N/A,FALSE,"BUC Graph";#N/A,#N/A,FALSE,"P&amp;L - YTD"}</definedName>
    <definedName name="was_1" localSheetId="2" hidden="1">{#N/A,#N/A,FALSE,"Sales Graph";#N/A,#N/A,FALSE,"BUC Graph";#N/A,#N/A,FALSE,"P&amp;L - YTD"}</definedName>
    <definedName name="was_1" hidden="1">{#N/A,#N/A,FALSE,"Sales Graph";#N/A,#N/A,FALSE,"BUC Graph";#N/A,#N/A,FALSE,"P&amp;L - YTD"}</definedName>
    <definedName name="was_2" localSheetId="2" hidden="1">{#N/A,#N/A,FALSE,"Sales Graph";#N/A,#N/A,FALSE,"BUC Graph";#N/A,#N/A,FALSE,"P&amp;L - YTD"}</definedName>
    <definedName name="was_2" hidden="1">{#N/A,#N/A,FALSE,"Sales Graph";#N/A,#N/A,FALSE,"BUC Graph";#N/A,#N/A,FALSE,"P&amp;L - YTD"}</definedName>
    <definedName name="was_3" localSheetId="2" hidden="1">{#N/A,#N/A,FALSE,"Sales Graph";#N/A,#N/A,FALSE,"BUC Graph";#N/A,#N/A,FALSE,"P&amp;L - YTD"}</definedName>
    <definedName name="was_3" hidden="1">{#N/A,#N/A,FALSE,"Sales Graph";#N/A,#N/A,FALSE,"BUC Graph";#N/A,#N/A,FALSE,"P&amp;L - YTD"}</definedName>
    <definedName name="was_4" localSheetId="2" hidden="1">{#N/A,#N/A,FALSE,"Sales Graph";#N/A,#N/A,FALSE,"BUC Graph";#N/A,#N/A,FALSE,"P&amp;L - YTD"}</definedName>
    <definedName name="was_4" hidden="1">{#N/A,#N/A,FALSE,"Sales Graph";#N/A,#N/A,FALSE,"BUC Graph";#N/A,#N/A,FALSE,"P&amp;L - YTD"}</definedName>
    <definedName name="WASOfullyDiluted">#REF!</definedName>
    <definedName name="WASOprimary">#REF!</definedName>
    <definedName name="waterfal">#N/A</definedName>
    <definedName name="Waterfall" localSheetId="2" hidden="1">{#N/A,#N/A,FALSE,"Assumptions";#N/A,#N/A,FALSE,"N-IS-Sum";#N/A,#N/A,FALSE,"N-St-Sum";#N/A,#N/A,FALSE,"Inc Stmt";#N/A,#N/A,FALSE,"Stats"}</definedName>
    <definedName name="Waterfall" hidden="1">{#N/A,#N/A,FALSE,"Assumptions";#N/A,#N/A,FALSE,"N-IS-Sum";#N/A,#N/A,FALSE,"N-St-Sum";#N/A,#N/A,FALSE,"Inc Stmt";#N/A,#N/A,FALSE,"Stats"}</definedName>
    <definedName name="wawew" hidden="1">{"'Cost Centers'!$A$1:$P$373"}</definedName>
    <definedName name="wb" localSheetId="2" hidden="1">{#N/A,#N/A,FALSE,"Pharm";#N/A,#N/A,FALSE,"WWCM"}</definedName>
    <definedName name="wb" hidden="1">{#N/A,#N/A,FALSE,"Pharm";#N/A,#N/A,FALSE,"WWCM"}</definedName>
    <definedName name="wb_1" localSheetId="2" hidden="1">{#N/A,#N/A,FALSE,"Pharm";#N/A,#N/A,FALSE,"WWCM"}</definedName>
    <definedName name="wb_1" hidden="1">{#N/A,#N/A,FALSE,"Pharm";#N/A,#N/A,FALSE,"WWCM"}</definedName>
    <definedName name="wb_2" localSheetId="2" hidden="1">{#N/A,#N/A,FALSE,"Pharm";#N/A,#N/A,FALSE,"WWCM"}</definedName>
    <definedName name="wb_2" hidden="1">{#N/A,#N/A,FALSE,"Pharm";#N/A,#N/A,FALSE,"WWCM"}</definedName>
    <definedName name="wb_3" localSheetId="2" hidden="1">{#N/A,#N/A,FALSE,"Pharm";#N/A,#N/A,FALSE,"WWCM"}</definedName>
    <definedName name="wb_3" hidden="1">{#N/A,#N/A,FALSE,"Pharm";#N/A,#N/A,FALSE,"WWCM"}</definedName>
    <definedName name="wb_4" localSheetId="2" hidden="1">{#N/A,#N/A,FALSE,"Pharm";#N/A,#N/A,FALSE,"WWCM"}</definedName>
    <definedName name="wb_4" hidden="1">{#N/A,#N/A,FALSE,"Pharm";#N/A,#N/A,FALSE,"WWCM"}</definedName>
    <definedName name="WBSSUMM" localSheetId="2" hidden="1">{"BASE",#N/A,FALSE,"WBS SUMMARY";"OPTION",#N/A,FALSE,"WBS SUMMARY"}</definedName>
    <definedName name="WBSSUMM" hidden="1">{"BASE",#N/A,FALSE,"WBS SUMMARY";"OPTION",#N/A,FALSE,"WBS SUMMARY"}</definedName>
    <definedName name="wc"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c"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c.3"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c.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c.com" localSheetId="2" hidden="1">{"exposure",#N/A,FALSE,"Exposure"}</definedName>
    <definedName name="wc.com" hidden="1">{"exposure",#N/A,FALSE,"Exposure"}</definedName>
    <definedName name="wc.com_1" localSheetId="2" hidden="1">{"exposure",#N/A,FALSE,"Exposure"}</definedName>
    <definedName name="wc.com_1" hidden="1">{"exposure",#N/A,FALSE,"Exposure"}</definedName>
    <definedName name="wc.com_1_1" localSheetId="2" hidden="1">{"exposure",#N/A,FALSE,"Exposure"}</definedName>
    <definedName name="wc.com_1_1" hidden="1">{"exposure",#N/A,FALSE,"Exposure"}</definedName>
    <definedName name="wc.com_1_1_1" localSheetId="2" hidden="1">{"exposure",#N/A,FALSE,"Exposure"}</definedName>
    <definedName name="wc.com_1_1_1" hidden="1">{"exposure",#N/A,FALSE,"Exposure"}</definedName>
    <definedName name="wc.com_1_1_2" localSheetId="2" hidden="1">{"exposure",#N/A,FALSE,"Exposure"}</definedName>
    <definedName name="wc.com_1_1_2" hidden="1">{"exposure",#N/A,FALSE,"Exposure"}</definedName>
    <definedName name="wc.com_1_1_3" localSheetId="2" hidden="1">{"exposure",#N/A,FALSE,"Exposure"}</definedName>
    <definedName name="wc.com_1_1_3" hidden="1">{"exposure",#N/A,FALSE,"Exposure"}</definedName>
    <definedName name="wc.com_1_1_4" localSheetId="2" hidden="1">{"exposure",#N/A,FALSE,"Exposure"}</definedName>
    <definedName name="wc.com_1_1_4" hidden="1">{"exposure",#N/A,FALSE,"Exposure"}</definedName>
    <definedName name="wc.com_1_2" localSheetId="2" hidden="1">{"exposure",#N/A,FALSE,"Exposure"}</definedName>
    <definedName name="wc.com_1_2" hidden="1">{"exposure",#N/A,FALSE,"Exposure"}</definedName>
    <definedName name="wc.com_1_3" localSheetId="2" hidden="1">{"exposure",#N/A,FALSE,"Exposure"}</definedName>
    <definedName name="wc.com_1_3" hidden="1">{"exposure",#N/A,FALSE,"Exposure"}</definedName>
    <definedName name="wc.com_1_4" localSheetId="2" hidden="1">{"exposure",#N/A,FALSE,"Exposure"}</definedName>
    <definedName name="wc.com_1_4" hidden="1">{"exposure",#N/A,FALSE,"Exposure"}</definedName>
    <definedName name="wc.com_1_5" localSheetId="2" hidden="1">{"exposure",#N/A,FALSE,"Exposure"}</definedName>
    <definedName name="wc.com_1_5" hidden="1">{"exposure",#N/A,FALSE,"Exposure"}</definedName>
    <definedName name="wc.com_2" localSheetId="2" hidden="1">{"exposure",#N/A,FALSE,"Exposure"}</definedName>
    <definedName name="wc.com_2" hidden="1">{"exposure",#N/A,FALSE,"Exposure"}</definedName>
    <definedName name="wc.com_2_1" localSheetId="2" hidden="1">{"exposure",#N/A,FALSE,"Exposure"}</definedName>
    <definedName name="wc.com_2_1" hidden="1">{"exposure",#N/A,FALSE,"Exposure"}</definedName>
    <definedName name="wc.com_2_1_1" localSheetId="2" hidden="1">{"exposure",#N/A,FALSE,"Exposure"}</definedName>
    <definedName name="wc.com_2_1_1" hidden="1">{"exposure",#N/A,FALSE,"Exposure"}</definedName>
    <definedName name="wc.com_2_1_2" localSheetId="2" hidden="1">{"exposure",#N/A,FALSE,"Exposure"}</definedName>
    <definedName name="wc.com_2_1_2" hidden="1">{"exposure",#N/A,FALSE,"Exposure"}</definedName>
    <definedName name="wc.com_2_1_3" localSheetId="2" hidden="1">{"exposure",#N/A,FALSE,"Exposure"}</definedName>
    <definedName name="wc.com_2_1_3" hidden="1">{"exposure",#N/A,FALSE,"Exposure"}</definedName>
    <definedName name="wc.com_2_1_4" localSheetId="2" hidden="1">{"exposure",#N/A,FALSE,"Exposure"}</definedName>
    <definedName name="wc.com_2_1_4" hidden="1">{"exposure",#N/A,FALSE,"Exposure"}</definedName>
    <definedName name="wc.com_2_2" localSheetId="2" hidden="1">{"exposure",#N/A,FALSE,"Exposure"}</definedName>
    <definedName name="wc.com_2_2" hidden="1">{"exposure",#N/A,FALSE,"Exposure"}</definedName>
    <definedName name="wc.com_2_3" localSheetId="2" hidden="1">{"exposure",#N/A,FALSE,"Exposure"}</definedName>
    <definedName name="wc.com_2_3" hidden="1">{"exposure",#N/A,FALSE,"Exposure"}</definedName>
    <definedName name="wc.com_2_4" localSheetId="2" hidden="1">{"exposure",#N/A,FALSE,"Exposure"}</definedName>
    <definedName name="wc.com_2_4" hidden="1">{"exposure",#N/A,FALSE,"Exposure"}</definedName>
    <definedName name="wc.com_2_5" localSheetId="2" hidden="1">{"exposure",#N/A,FALSE,"Exposure"}</definedName>
    <definedName name="wc.com_2_5" hidden="1">{"exposure",#N/A,FALSE,"Exposure"}</definedName>
    <definedName name="wc.com_3" localSheetId="2" hidden="1">{"exposure",#N/A,FALSE,"Exposure"}</definedName>
    <definedName name="wc.com_3" hidden="1">{"exposure",#N/A,FALSE,"Exposure"}</definedName>
    <definedName name="wc.com_3_1" localSheetId="2" hidden="1">{"exposure",#N/A,FALSE,"Exposure"}</definedName>
    <definedName name="wc.com_3_1" hidden="1">{"exposure",#N/A,FALSE,"Exposure"}</definedName>
    <definedName name="wc.com_3_1_1" localSheetId="2" hidden="1">{"exposure",#N/A,FALSE,"Exposure"}</definedName>
    <definedName name="wc.com_3_1_1" hidden="1">{"exposure",#N/A,FALSE,"Exposure"}</definedName>
    <definedName name="wc.com_3_1_2" localSheetId="2" hidden="1">{"exposure",#N/A,FALSE,"Exposure"}</definedName>
    <definedName name="wc.com_3_1_2" hidden="1">{"exposure",#N/A,FALSE,"Exposure"}</definedName>
    <definedName name="wc.com_3_1_3" localSheetId="2" hidden="1">{"exposure",#N/A,FALSE,"Exposure"}</definedName>
    <definedName name="wc.com_3_1_3" hidden="1">{"exposure",#N/A,FALSE,"Exposure"}</definedName>
    <definedName name="wc.com_3_1_4" localSheetId="2" hidden="1">{"exposure",#N/A,FALSE,"Exposure"}</definedName>
    <definedName name="wc.com_3_1_4" hidden="1">{"exposure",#N/A,FALSE,"Exposure"}</definedName>
    <definedName name="wc.com_3_2" localSheetId="2" hidden="1">{"exposure",#N/A,FALSE,"Exposure"}</definedName>
    <definedName name="wc.com_3_2" hidden="1">{"exposure",#N/A,FALSE,"Exposure"}</definedName>
    <definedName name="wc.com_3_3" localSheetId="2" hidden="1">{"exposure",#N/A,FALSE,"Exposure"}</definedName>
    <definedName name="wc.com_3_3" hidden="1">{"exposure",#N/A,FALSE,"Exposure"}</definedName>
    <definedName name="wc.com_3_4" localSheetId="2" hidden="1">{"exposure",#N/A,FALSE,"Exposure"}</definedName>
    <definedName name="wc.com_3_4" hidden="1">{"exposure",#N/A,FALSE,"Exposure"}</definedName>
    <definedName name="wc.com_3_5" localSheetId="2" hidden="1">{"exposure",#N/A,FALSE,"Exposure"}</definedName>
    <definedName name="wc.com_3_5" hidden="1">{"exposure",#N/A,FALSE,"Exposure"}</definedName>
    <definedName name="wc.com_4" localSheetId="2" hidden="1">{"exposure",#N/A,FALSE,"Exposure"}</definedName>
    <definedName name="wc.com_4" hidden="1">{"exposure",#N/A,FALSE,"Exposure"}</definedName>
    <definedName name="wc.com_4_1" localSheetId="2" hidden="1">{"exposure",#N/A,FALSE,"Exposure"}</definedName>
    <definedName name="wc.com_4_1" hidden="1">{"exposure",#N/A,FALSE,"Exposure"}</definedName>
    <definedName name="wc.com_4_2" localSheetId="2" hidden="1">{"exposure",#N/A,FALSE,"Exposure"}</definedName>
    <definedName name="wc.com_4_2" hidden="1">{"exposure",#N/A,FALSE,"Exposure"}</definedName>
    <definedName name="wc.com_4_3" localSheetId="2" hidden="1">{"exposure",#N/A,FALSE,"Exposure"}</definedName>
    <definedName name="wc.com_4_3" hidden="1">{"exposure",#N/A,FALSE,"Exposure"}</definedName>
    <definedName name="wc.com_4_4" localSheetId="2" hidden="1">{"exposure",#N/A,FALSE,"Exposure"}</definedName>
    <definedName name="wc.com_4_4" hidden="1">{"exposure",#N/A,FALSE,"Exposure"}</definedName>
    <definedName name="wc.com_5" localSheetId="2" hidden="1">{"exposure",#N/A,FALSE,"Exposure"}</definedName>
    <definedName name="wc.com_5" hidden="1">{"exposure",#N/A,FALSE,"Exposure"}</definedName>
    <definedName name="wc_1" localSheetId="2" hidden="1">{"forebf",#N/A,FALSE,"Forecasts"}</definedName>
    <definedName name="wc_1" hidden="1">{"forebf",#N/A,FALSE,"Forecasts"}</definedName>
    <definedName name="wc_1_1" localSheetId="2" hidden="1">{"forebf",#N/A,FALSE,"Forecasts"}</definedName>
    <definedName name="wc_1_1" hidden="1">{"forebf",#N/A,FALSE,"Forecasts"}</definedName>
    <definedName name="wc_1_1_1" localSheetId="2" hidden="1">{"forebf",#N/A,FALSE,"Forecasts"}</definedName>
    <definedName name="wc_1_1_1" hidden="1">{"forebf",#N/A,FALSE,"Forecasts"}</definedName>
    <definedName name="wc_1_1_2" localSheetId="2" hidden="1">{"forebf",#N/A,FALSE,"Forecasts"}</definedName>
    <definedName name="wc_1_1_2" hidden="1">{"forebf",#N/A,FALSE,"Forecasts"}</definedName>
    <definedName name="wc_1_1_3" localSheetId="2" hidden="1">{"forebf",#N/A,FALSE,"Forecasts"}</definedName>
    <definedName name="wc_1_1_3" hidden="1">{"forebf",#N/A,FALSE,"Forecasts"}</definedName>
    <definedName name="wc_1_1_4" localSheetId="2" hidden="1">{"forebf",#N/A,FALSE,"Forecasts"}</definedName>
    <definedName name="wc_1_1_4" hidden="1">{"forebf",#N/A,FALSE,"Forecasts"}</definedName>
    <definedName name="wc_1_2" localSheetId="2" hidden="1">{"forebf",#N/A,FALSE,"Forecasts"}</definedName>
    <definedName name="wc_1_2" hidden="1">{"forebf",#N/A,FALSE,"Forecasts"}</definedName>
    <definedName name="wc_1_3" localSheetId="2" hidden="1">{"forebf",#N/A,FALSE,"Forecasts"}</definedName>
    <definedName name="wc_1_3" hidden="1">{"forebf",#N/A,FALSE,"Forecasts"}</definedName>
    <definedName name="wc_1_4" localSheetId="2" hidden="1">{"forebf",#N/A,FALSE,"Forecasts"}</definedName>
    <definedName name="wc_1_4" hidden="1">{"forebf",#N/A,FALSE,"Forecasts"}</definedName>
    <definedName name="wc_1_5" localSheetId="2" hidden="1">{"forebf",#N/A,FALSE,"Forecasts"}</definedName>
    <definedName name="wc_1_5" hidden="1">{"forebf",#N/A,FALSE,"Forecasts"}</definedName>
    <definedName name="wc_2" localSheetId="2" hidden="1">{"forebf",#N/A,FALSE,"Forecasts"}</definedName>
    <definedName name="wc_2" hidden="1">{"forebf",#N/A,FALSE,"Forecasts"}</definedName>
    <definedName name="wc_2_1" localSheetId="2" hidden="1">{"forebf",#N/A,FALSE,"Forecasts"}</definedName>
    <definedName name="wc_2_1" hidden="1">{"forebf",#N/A,FALSE,"Forecasts"}</definedName>
    <definedName name="wc_2_1_1" localSheetId="2" hidden="1">{"forebf",#N/A,FALSE,"Forecasts"}</definedName>
    <definedName name="wc_2_1_1" hidden="1">{"forebf",#N/A,FALSE,"Forecasts"}</definedName>
    <definedName name="wc_2_1_2" localSheetId="2" hidden="1">{"forebf",#N/A,FALSE,"Forecasts"}</definedName>
    <definedName name="wc_2_1_2" hidden="1">{"forebf",#N/A,FALSE,"Forecasts"}</definedName>
    <definedName name="wc_2_1_3" localSheetId="2" hidden="1">{"forebf",#N/A,FALSE,"Forecasts"}</definedName>
    <definedName name="wc_2_1_3" hidden="1">{"forebf",#N/A,FALSE,"Forecasts"}</definedName>
    <definedName name="wc_2_1_4" localSheetId="2" hidden="1">{"forebf",#N/A,FALSE,"Forecasts"}</definedName>
    <definedName name="wc_2_1_4" hidden="1">{"forebf",#N/A,FALSE,"Forecasts"}</definedName>
    <definedName name="wc_2_2" localSheetId="2" hidden="1">{"forebf",#N/A,FALSE,"Forecasts"}</definedName>
    <definedName name="wc_2_2" hidden="1">{"forebf",#N/A,FALSE,"Forecasts"}</definedName>
    <definedName name="wc_2_3" localSheetId="2" hidden="1">{"forebf",#N/A,FALSE,"Forecasts"}</definedName>
    <definedName name="wc_2_3" hidden="1">{"forebf",#N/A,FALSE,"Forecasts"}</definedName>
    <definedName name="wc_2_4" localSheetId="2" hidden="1">{"forebf",#N/A,FALSE,"Forecasts"}</definedName>
    <definedName name="wc_2_4" hidden="1">{"forebf",#N/A,FALSE,"Forecasts"}</definedName>
    <definedName name="wc_2_5" localSheetId="2" hidden="1">{"forebf",#N/A,FALSE,"Forecasts"}</definedName>
    <definedName name="wc_2_5" hidden="1">{"forebf",#N/A,FALSE,"Forecasts"}</definedName>
    <definedName name="wc_3" localSheetId="2" hidden="1">{"forebf",#N/A,FALSE,"Forecasts"}</definedName>
    <definedName name="wc_3" hidden="1">{"forebf",#N/A,FALSE,"Forecasts"}</definedName>
    <definedName name="wc_3_1" localSheetId="2" hidden="1">{"forebf",#N/A,FALSE,"Forecasts"}</definedName>
    <definedName name="wc_3_1" hidden="1">{"forebf",#N/A,FALSE,"Forecasts"}</definedName>
    <definedName name="wc_3_1_1" localSheetId="2" hidden="1">{"forebf",#N/A,FALSE,"Forecasts"}</definedName>
    <definedName name="wc_3_1_1" hidden="1">{"forebf",#N/A,FALSE,"Forecasts"}</definedName>
    <definedName name="wc_3_1_2" localSheetId="2" hidden="1">{"forebf",#N/A,FALSE,"Forecasts"}</definedName>
    <definedName name="wc_3_1_2" hidden="1">{"forebf",#N/A,FALSE,"Forecasts"}</definedName>
    <definedName name="wc_3_1_3" localSheetId="2" hidden="1">{"forebf",#N/A,FALSE,"Forecasts"}</definedName>
    <definedName name="wc_3_1_3" hidden="1">{"forebf",#N/A,FALSE,"Forecasts"}</definedName>
    <definedName name="wc_3_1_4" localSheetId="2" hidden="1">{"forebf",#N/A,FALSE,"Forecasts"}</definedName>
    <definedName name="wc_3_1_4" hidden="1">{"forebf",#N/A,FALSE,"Forecasts"}</definedName>
    <definedName name="wc_3_2" localSheetId="2" hidden="1">{"forebf",#N/A,FALSE,"Forecasts"}</definedName>
    <definedName name="wc_3_2" hidden="1">{"forebf",#N/A,FALSE,"Forecasts"}</definedName>
    <definedName name="wc_3_3" localSheetId="2" hidden="1">{"forebf",#N/A,FALSE,"Forecasts"}</definedName>
    <definedName name="wc_3_3" hidden="1">{"forebf",#N/A,FALSE,"Forecasts"}</definedName>
    <definedName name="wc_3_4" localSheetId="2" hidden="1">{"forebf",#N/A,FALSE,"Forecasts"}</definedName>
    <definedName name="wc_3_4" hidden="1">{"forebf",#N/A,FALSE,"Forecasts"}</definedName>
    <definedName name="wc_3_5" localSheetId="2" hidden="1">{"forebf",#N/A,FALSE,"Forecasts"}</definedName>
    <definedName name="wc_3_5" hidden="1">{"forebf",#N/A,FALSE,"Forecasts"}</definedName>
    <definedName name="wc_4" localSheetId="2" hidden="1">{"forebf",#N/A,FALSE,"Forecasts"}</definedName>
    <definedName name="wc_4" hidden="1">{"forebf",#N/A,FALSE,"Forecasts"}</definedName>
    <definedName name="wc_4_1" localSheetId="2" hidden="1">{"forebf",#N/A,FALSE,"Forecasts"}</definedName>
    <definedName name="wc_4_1" hidden="1">{"forebf",#N/A,FALSE,"Forecasts"}</definedName>
    <definedName name="wc_4_2" localSheetId="2" hidden="1">{"forebf",#N/A,FALSE,"Forecasts"}</definedName>
    <definedName name="wc_4_2" hidden="1">{"forebf",#N/A,FALSE,"Forecasts"}</definedName>
    <definedName name="wc_4_3" localSheetId="2" hidden="1">{"forebf",#N/A,FALSE,"Forecasts"}</definedName>
    <definedName name="wc_4_3" hidden="1">{"forebf",#N/A,FALSE,"Forecasts"}</definedName>
    <definedName name="wc_4_4" localSheetId="2" hidden="1">{"forebf",#N/A,FALSE,"Forecasts"}</definedName>
    <definedName name="wc_4_4" hidden="1">{"forebf",#N/A,FALSE,"Forecasts"}</definedName>
    <definedName name="wc_5" localSheetId="2" hidden="1">{"forebf",#N/A,FALSE,"Forecasts"}</definedName>
    <definedName name="wc_5" hidden="1">{"forebf",#N/A,FALSE,"Forecasts"}</definedName>
    <definedName name="WC_IR_Assump">#REF!</definedName>
    <definedName name="WC_Overview" hidden="1">42312.9261342593</definedName>
    <definedName name="WC_Rate">#REF!</definedName>
    <definedName name="WCap_diff" localSheetId="2" hidden="1">{#N/A,#N/A,TRUE,"Old - New P&amp;L";#N/A,#N/A,TRUE,"EBIT MMO - Total";#N/A,#N/A,TRUE,"MMO NE, CEE, ASIA, CAR";#N/A,#N/A,TRUE,"MMO LAT, MEA, AFR";#N/A,#N/A,TRUE,"NP growth";#N/A,#N/A,TRUE,"ER impact"}</definedName>
    <definedName name="WCap_diff" hidden="1">{#N/A,#N/A,TRUE,"Old - New P&amp;L";#N/A,#N/A,TRUE,"EBIT MMO - Total";#N/A,#N/A,TRUE,"MMO NE, CEE, ASIA, CAR";#N/A,#N/A,TRUE,"MMO LAT, MEA, AFR";#N/A,#N/A,TRUE,"NP growth";#N/A,#N/A,TRUE,"ER impact"}</definedName>
    <definedName name="WCap_diff_1" localSheetId="2" hidden="1">{#N/A,#N/A,TRUE,"Old - New P&amp;L";#N/A,#N/A,TRUE,"EBIT MMO - Total";#N/A,#N/A,TRUE,"MMO NE, CEE, ASIA, CAR";#N/A,#N/A,TRUE,"MMO LAT, MEA, AFR";#N/A,#N/A,TRUE,"NP growth";#N/A,#N/A,TRUE,"ER impact"}</definedName>
    <definedName name="WCap_diff_1" hidden="1">{#N/A,#N/A,TRUE,"Old - New P&amp;L";#N/A,#N/A,TRUE,"EBIT MMO - Total";#N/A,#N/A,TRUE,"MMO NE, CEE, ASIA, CAR";#N/A,#N/A,TRUE,"MMO LAT, MEA, AFR";#N/A,#N/A,TRUE,"NP growth";#N/A,#N/A,TRUE,"ER impact"}</definedName>
    <definedName name="wcass4">#REF!</definedName>
    <definedName name="WCD">#REF!</definedName>
    <definedName name="wcint">#REF!</definedName>
    <definedName name="wcliab2">#REF!</definedName>
    <definedName name="WCP">#REF!</definedName>
    <definedName name="WCRate">#REF!</definedName>
    <definedName name="wcy" localSheetId="2" hidden="1">{"YD PRS",#N/A,FALSE,"YTD"}</definedName>
    <definedName name="wcy" hidden="1">{"YD PRS",#N/A,FALSE,"YTD"}</definedName>
    <definedName name="WE" localSheetId="2" hidden="1">{#N/A,#N/A,FALSE,"COVER";#N/A,#N/A,FALSE,"Index";#N/A,#N/A,FALSE,"Non-Earning";#N/A,#N/A,FALSE,"Commercial";#N/A,#N/A,FALSE,"Detailed"}</definedName>
    <definedName name="WE" hidden="1">{#N/A,#N/A,FALSE,"COVER";#N/A,#N/A,FALSE,"Index";#N/A,#N/A,FALSE,"Non-Earning";#N/A,#N/A,FALSE,"Commercial";#N/A,#N/A,FALSE,"Detailed"}</definedName>
    <definedName name="we.3" localSheetId="2" hidden="1">{#N/A,#N/A,FALSE,"PMW Gruppe 99_98";#N/A,#N/A,FALSE,"PMW KG 98_99";#N/A,#N/A,FALSE,"PMW Inc. 99_98";#N/A,#N/A,FALSE,"PMW VTECH 99_98";#N/A,#N/A,FALSE,"PMW Thail. 99_98";#N/A,#N/A,FALSE,"PMW Canada 99_98";#N/A,#N/A,FALSE,"Währungsabw. 99_98"}</definedName>
    <definedName name="we.3" hidden="1">{#N/A,#N/A,FALSE,"PMW Gruppe 99_98";#N/A,#N/A,FALSE,"PMW KG 98_99";#N/A,#N/A,FALSE,"PMW Inc. 99_98";#N/A,#N/A,FALSE,"PMW VTECH 99_98";#N/A,#N/A,FALSE,"PMW Thail. 99_98";#N/A,#N/A,FALSE,"PMW Canada 99_98";#N/A,#N/A,FALSE,"Währungsabw. 99_98"}</definedName>
    <definedName name="we.gb.gg" localSheetId="2" hidden="1">{#N/A,#N/A,FALSE,"Umsatz HM";#N/A,#N/A,FALSE,"ER HM";#N/A,#N/A,FALSE,"EA HM  (2)";#N/A,#N/A,FALSE,"EA HM ";#N/A,#N/A,FALSE,"EA HM  (4)";#N/A,#N/A,FALSE,"EA HM  (3)";#N/A,#N/A,FALSE,"KA HM  (2)";#N/A,#N/A,FALSE,"KA HM";#N/A,#N/A,FALSE,"KA HM  (3)";#N/A,#N/A,FALSE,"KA HM (4)"}</definedName>
    <definedName name="we.gb.gg" hidden="1">{#N/A,#N/A,FALSE,"Umsatz HM";#N/A,#N/A,FALSE,"ER HM";#N/A,#N/A,FALSE,"EA HM  (2)";#N/A,#N/A,FALSE,"EA HM ";#N/A,#N/A,FALSE,"EA HM  (4)";#N/A,#N/A,FALSE,"EA HM  (3)";#N/A,#N/A,FALSE,"KA HM  (2)";#N/A,#N/A,FALSE,"KA HM";#N/A,#N/A,FALSE,"KA HM  (3)";#N/A,#N/A,FALSE,"KA HM (4)"}</definedName>
    <definedName name="we_1" localSheetId="2" hidden="1">{#N/A,#N/A,FALSE,"Pharm";#N/A,#N/A,FALSE,"WWCM"}</definedName>
    <definedName name="we_1" hidden="1">{#N/A,#N/A,FALSE,"Pharm";#N/A,#N/A,FALSE,"WWCM"}</definedName>
    <definedName name="we_2" localSheetId="2" hidden="1">{#N/A,#N/A,FALSE,"Pharm";#N/A,#N/A,FALSE,"WWCM"}</definedName>
    <definedName name="we_2" hidden="1">{#N/A,#N/A,FALSE,"Pharm";#N/A,#N/A,FALSE,"WWCM"}</definedName>
    <definedName name="we_3" localSheetId="2" hidden="1">{#N/A,#N/A,FALSE,"Pharm";#N/A,#N/A,FALSE,"WWCM"}</definedName>
    <definedName name="we_3" hidden="1">{#N/A,#N/A,FALSE,"Pharm";#N/A,#N/A,FALSE,"WWCM"}</definedName>
    <definedName name="we_4" localSheetId="2" hidden="1">{#N/A,#N/A,FALSE,"Pharm";#N/A,#N/A,FALSE,"WWCM"}</definedName>
    <definedName name="we_4" hidden="1">{#N/A,#N/A,FALSE,"Pharm";#N/A,#N/A,FALSE,"WWCM"}</definedName>
    <definedName name="we3x" localSheetId="2" hidden="1">{"QTD_LPO2N2",#N/A,FALSE,"QTD"}</definedName>
    <definedName name="we3x" hidden="1">{"QTD_LPO2N2",#N/A,FALSE,"QTD"}</definedName>
    <definedName name="WEA"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adsf"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ads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w" localSheetId="2" hidden="1">{"YTD",#N/A,FALSE,"SUM"}</definedName>
    <definedName name="weaw" hidden="1">{"YTD",#N/A,FALSE,"SUM"}</definedName>
    <definedName name="weawe" localSheetId="2">#REF!</definedName>
    <definedName name="weawe" hidden="1">{"QTD_HYCO",#N/A,FALSE,"QTD"}</definedName>
    <definedName name="Web" localSheetId="2" hidden="1">{#N/A,#N/A,FALSE,"Inputs - Prices &amp; Forecasts"}</definedName>
    <definedName name="Web" hidden="1">{#N/A,#N/A,FALSE,"Inputs - Prices &amp; Forecasts"}</definedName>
    <definedName name="Web_Supported_Leads">#REF!</definedName>
    <definedName name="WEBEX">#REF!</definedName>
    <definedName name="wec" localSheetId="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s" localSheetId="2" hidden="1">{"QTD_PRS",#N/A,FALSE,"QTD"}</definedName>
    <definedName name="wecs" hidden="1">{"QTD_PRS",#N/A,FALSE,"QTD"}</definedName>
    <definedName name="wecsd" localSheetId="2" hidden="1">{"sales growth",#N/A,FALSE,"summary";"oper income",#N/A,FALSE,"summary";"oros rank",#N/A,FALSE,"summary";"net assets",#N/A,FALSE,"summary";"asset turnover",#N/A,FALSE,"summary";"orona",#N/A,FALSE,"summary"}</definedName>
    <definedName name="wecsd" hidden="1">{"sales growth",#N/A,FALSE,"summary";"oper income",#N/A,FALSE,"summary";"oros rank",#N/A,FALSE,"summary";"net assets",#N/A,FALSE,"summary";"asset turnover",#N/A,FALSE,"summary";"orona",#N/A,FALSE,"summary"}</definedName>
    <definedName name="wed" localSheetId="2" hidden="1">{"orixcsc",#N/A,FALSE,"ORIX CSC";"orixcsc2",#N/A,FALSE,"ORIX CSC"}</definedName>
    <definedName name="wed" hidden="1">{"orixcsc",#N/A,FALSE,"ORIX CSC";"orixcsc2",#N/A,FALSE,"ORIX CSC"}</definedName>
    <definedName name="wed.2"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asf" localSheetId="2" hidden="1">{"inputs raw data",#N/A,TRUE,"INPUT"}</definedName>
    <definedName name="wedasf" hidden="1">{"inputs raw data",#N/A,TRUE,"INPUT"}</definedName>
    <definedName name="weds" localSheetId="2" hidden="1">{"overview",#N/A,FALSE,"summary";"net assets",#N/A,FALSE,"summary";"asset turnover",#N/A,FALSE,"summary";"orona",#N/A,FALSE,"summary"}</definedName>
    <definedName name="weds" hidden="1">{"overview",#N/A,FALSE,"summary";"net assets",#N/A,FALSE,"summary";"asset turnover",#N/A,FALSE,"summary";"orona",#N/A,FALSE,"summary"}</definedName>
    <definedName name="wedxxxxxxxxxx" hidden="1">#REF!</definedName>
    <definedName name="wee" localSheetId="2" hidden="1">{"1999 Revenue",#N/A,FALSE,"IBS";"1999 Traffic",#N/A,FALSE,"IBS"}</definedName>
    <definedName name="wee" hidden="1">{"1999 Revenue",#N/A,FALSE,"IBS";"1999 Traffic",#N/A,FALSE,"IBS"}</definedName>
    <definedName name="WEEEEE" localSheetId="2" hidden="1">{#N/A,#N/A,FALSE,"Minors";#N/A,#N/A,FALSE,"96CAPREV"}</definedName>
    <definedName name="WEEEEE" hidden="1">{#N/A,#N/A,FALSE,"Minors";#N/A,#N/A,FALSE,"96CAPREV"}</definedName>
    <definedName name="week">#REF!</definedName>
    <definedName name="weekday" localSheetId="2">{1,2,3,4,5,6,7}</definedName>
    <definedName name="weekday">{1,2,3,4,5,6,7}</definedName>
    <definedName name="weekday_dates">#REF!,#REF!,#REF!,#REF!,#REF!,#REF!,#REF!,#REF!,#REF!,#REF!,#REF!,#REF!,#REF!,#REF!,#REF!,#REF!,#REF!,#REF!,#REF!,#REF!,#REF!,#REF!,#REF!,#REF!,#REF!,#REF!</definedName>
    <definedName name="weekday_dates2">#REF!,#REF!,#REF!,#REF!,#REF!,#REF!,#REF!,#REF!,#REF!,#REF!,#REF!,#REF!,#REF!,#REF!,#REF!,#REF!,#REF!,#REF!,#REF!,#REF!,#REF!,#REF!,#REF!,#REF!,#REF!,#REF!</definedName>
    <definedName name="weekday_dates3">#REF!,#REF!,#REF!,#REF!,#REF!,#REF!,#REF!,#REF!,#REF!,#REF!,#REF!,#REF!,#REF!,#REF!,#REF!,#REF!,#REF!,#REF!,#REF!,#REF!,#REF!,#REF!,#REF!,#REF!,#REF!,#REF!</definedName>
    <definedName name="weekday2" localSheetId="2">{1,2,3,4,5,6,7}</definedName>
    <definedName name="weekday2">{1,2,3,4,5,6,7}</definedName>
    <definedName name="weekday3" localSheetId="2">{1,2,3,4,5,6,7}</definedName>
    <definedName name="weekday3">{1,2,3,4,5,6,7}</definedName>
    <definedName name="weekday3.5" localSheetId="2">{1,2,3,4,5,6,7}</definedName>
    <definedName name="weekday3.5">{1,2,3,4,5,6,7}</definedName>
    <definedName name="weekend_dates">#REF!,#REF!,#REF!,#REF!,#REF!,#REF!,#REF!,#REF!,#REF!,#REF!,#REF!</definedName>
    <definedName name="weekend_dates2">#REF!,#REF!,#REF!,#REF!,#REF!,#REF!,#REF!,#REF!,#REF!,#REF!,#REF!</definedName>
    <definedName name="Weekly_File">#REF!</definedName>
    <definedName name="WeekNo" localSheetId="2">{1;2;3;4;5;6}</definedName>
    <definedName name="WeekNo">{1;2;3;4;5;6}</definedName>
    <definedName name="WeekNo2" localSheetId="2">{1;2;3;4;5;6}</definedName>
    <definedName name="WeekNo2">{1;2;3;4;5;6}</definedName>
    <definedName name="weekno3" localSheetId="2">{1;2;3;4;5;6}</definedName>
    <definedName name="weekno3">{1;2;3;4;5;6}</definedName>
    <definedName name="weeks">#REF!</definedName>
    <definedName name="WeekStart">#REF!</definedName>
    <definedName name="WEER" localSheetId="2" hidden="1">{#N/A,#N/A,FALSE,"Aging Summary";#N/A,#N/A,FALSE,"Ratio Analysis";#N/A,#N/A,FALSE,"Test 120 Day Accts";#N/A,#N/A,FALSE,"Tickmarks"}</definedName>
    <definedName name="WEER" hidden="1">{#N/A,#N/A,FALSE,"Aging Summary";#N/A,#N/A,FALSE,"Ratio Analysis";#N/A,#N/A,FALSE,"Test 120 Day Accts";#N/A,#N/A,FALSE,"Tickmarks"}</definedName>
    <definedName name="weew">#REF!</definedName>
    <definedName name="wef" localSheetId="2" hidden="1">{"Cash Flow",#N/A,FALSE,"Cash Flow"}</definedName>
    <definedName name="wef" hidden="1">{"Cash Flow",#N/A,FALSE,"Cash Flow"}</definedName>
    <definedName name="wef_1" localSheetId="2" hidden="1">{"Cash Flow",#N/A,FALSE,"Cash Flow"}</definedName>
    <definedName name="wef_1" hidden="1">{"Cash Flow",#N/A,FALSE,"Cash Flow"}</definedName>
    <definedName name="wefaf"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f" localSheetId="2" hidden="1">{#N/A,#N/A,FALSE,"Assum";#N/A,#N/A,FALSE,"IS";#N/A,#N/A,FALSE,"Op-BS";#N/A,#N/A,FALSE,"BSCF";#N/A,#N/A,FALSE,"Brad_IS";#N/A,#N/A,FALSE,"Brad_BSCF";#N/A,#N/A,FALSE,"Nick_IS";#N/A,#N/A,FALSE,"Nick_BSCF";#N/A,#N/A,FALSE,"Mobile_IS";#N/A,#N/A,FALSE,"Mobile_BSCF";#N/A,#N/A,FALSE,"Syn+Elim";#N/A,#N/A,FALSE,"Ratings"}</definedName>
    <definedName name="wefaff" hidden="1">{#N/A,#N/A,FALSE,"Assum";#N/A,#N/A,FALSE,"IS";#N/A,#N/A,FALSE,"Op-BS";#N/A,#N/A,FALSE,"BSCF";#N/A,#N/A,FALSE,"Brad_IS";#N/A,#N/A,FALSE,"Brad_BSCF";#N/A,#N/A,FALSE,"Nick_IS";#N/A,#N/A,FALSE,"Nick_BSCF";#N/A,#N/A,FALSE,"Mobile_IS";#N/A,#N/A,FALSE,"Mobile_BSCF";#N/A,#N/A,FALSE,"Syn+Elim";#N/A,#N/A,FALSE,"Ratings"}</definedName>
    <definedName name="wefdg"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efdg"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EFQFFFFFFFFFFFFFFFF" localSheetId="2" hidden="1">{#N/A,#N/A,FALSE,"Projections";#N/A,#N/A,FALSE,"Multiples Valuation";#N/A,#N/A,FALSE,"LBO";#N/A,#N/A,FALSE,"Multiples_Sensitivity";#N/A,#N/A,FALSE,"Summary"}</definedName>
    <definedName name="WEFQFFFFFFFFFFFFFFFF" hidden="1">{#N/A,#N/A,FALSE,"Projections";#N/A,#N/A,FALSE,"Multiples Valuation";#N/A,#N/A,FALSE,"LBO";#N/A,#N/A,FALSE,"Multiples_Sensitivity";#N/A,#N/A,FALSE,"Summary"}</definedName>
    <definedName name="wefr" localSheetId="2" hidden="1">{"Income",#N/A,FALSE,"Earnings";"Critical Measures",#N/A,FALSE,"Earnings";"Balance",#N/A,FALSE,"Balance";"Cash Flow",#N/A,FALSE,"Balance";"Market",#N/A,FALSE,"Market";"Returns",#N/A,FALSE,"Returns"}</definedName>
    <definedName name="wefr" hidden="1">{"Income",#N/A,FALSE,"Earnings";"Critical Measures",#N/A,FALSE,"Earnings";"Balance",#N/A,FALSE,"Balance";"Cash Flow",#N/A,FALSE,"Balance";"Market",#N/A,FALSE,"Market";"Returns",#N/A,FALSE,"Returns"}</definedName>
    <definedName name="wefr_1" localSheetId="2" hidden="1">{"Income",#N/A,FALSE,"Earnings";"Critical Measures",#N/A,FALSE,"Earnings";"Balance",#N/A,FALSE,"Balance";"Cash Flow",#N/A,FALSE,"Balance";"Market",#N/A,FALSE,"Market";"Returns",#N/A,FALSE,"Returns"}</definedName>
    <definedName name="wefr_1" hidden="1">{"Income",#N/A,FALSE,"Earnings";"Critical Measures",#N/A,FALSE,"Earnings";"Balance",#N/A,FALSE,"Balance";"Cash Flow",#N/A,FALSE,"Balance";"Market",#N/A,FALSE,"Market";"Returns",#N/A,FALSE,"Returns"}</definedName>
    <definedName name="wefv" hidden="1">#REF!</definedName>
    <definedName name="weix" localSheetId="2" hidden="1">{"Comp_of_Price_Effect",#N/A,FALSE,"QTRDPVAR"}</definedName>
    <definedName name="weix" hidden="1">{"Comp_of_Price_Effect",#N/A,FALSE,"QTRDPVAR"}</definedName>
    <definedName name="wekwn" localSheetId="2" hidden="1">{"'Edit'!$A$1:$V$2277"}</definedName>
    <definedName name="wekwn" hidden="1">{"'Edit'!$A$1:$V$2277"}</definedName>
    <definedName name="welw" localSheetId="2" hidden="1">{"'Edit'!$A$1:$V$2277"}</definedName>
    <definedName name="welw" hidden="1">{"'Edit'!$A$1:$V$2277"}</definedName>
    <definedName name="wen.gb._hm." localSheetId="2" hidden="1">{#N/A,#N/A,FALSE,"Umsatz HM";#N/A,#N/A,FALSE,"ER HM";#N/A,#N/A,FALSE,"EA HM  (2)";#N/A,#N/A,FALSE,"EA HM ";#N/A,#N/A,FALSE,"EA HM  (4)";#N/A,#N/A,FALSE,"EA HM  (3)";#N/A,#N/A,FALSE,"KA HM  (2)";#N/A,#N/A,FALSE,"KA HM";#N/A,#N/A,FALSE,"KA HM  (3)";#N/A,#N/A,FALSE,"KA HM (4)"}</definedName>
    <definedName name="wen.gb._hm." hidden="1">{#N/A,#N/A,FALSE,"Umsatz HM";#N/A,#N/A,FALSE,"ER HM";#N/A,#N/A,FALSE,"EA HM  (2)";#N/A,#N/A,FALSE,"EA HM ";#N/A,#N/A,FALSE,"EA HM  (4)";#N/A,#N/A,FALSE,"EA HM  (3)";#N/A,#N/A,FALSE,"KA HM  (2)";#N/A,#N/A,FALSE,"KA HM";#N/A,#N/A,FALSE,"KA HM  (3)";#N/A,#N/A,FALSE,"KA HM (4)"}</definedName>
    <definedName name="WEOIR" localSheetId="2" hidden="1">{"Monthly6Q",#N/A,FALSE,"0614ESL"}</definedName>
    <definedName name="WEOIR" hidden="1">{"Monthly6Q",#N/A,FALSE,"0614ESL"}</definedName>
    <definedName name="weop" localSheetId="2" hidden="1">{"oct_res_comm",#N/A,FALSE,"VarToBud"}</definedName>
    <definedName name="weop" hidden="1">{"oct_res_comm",#N/A,FALSE,"VarToBud"}</definedName>
    <definedName name="WEQQE" localSheetId="2" hidden="1">{"summary1",#N/A,TRUE,"Comps";"summary2",#N/A,TRUE,"Comps";"summary3",#N/A,TRUE,"Comps"}</definedName>
    <definedName name="WEQQE" hidden="1">{"summary1",#N/A,TRUE,"Comps";"summary2",#N/A,TRUE,"Comps";"summary3",#N/A,TRUE,"Comps"}</definedName>
    <definedName name="weqr"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weqrw" localSheetId="2"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eqrw"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eqwef">#REF!</definedName>
    <definedName name="weqwerasf">#REF!</definedName>
    <definedName name="weqwsf">#REF!</definedName>
    <definedName name="wer" localSheetId="2" hidden="1">{"Income",#N/A,FALSE,"income";"Critical",#N/A,FALSE,"income";"Balance",#N/A,FALSE,"Balance";"Cash Flow",#N/A,FALSE,"Balance";"Returns",#N/A,FALSE,"Returns";"Market",#N/A,FALSE,"Market"}</definedName>
    <definedName name="wer" hidden="1">{"Income",#N/A,FALSE,"income";"Critical",#N/A,FALSE,"income";"Balance",#N/A,FALSE,"Balance";"Cash Flow",#N/A,FALSE,"Balance";"Returns",#N/A,FALSE,"Returns";"Market",#N/A,FALSE,"Market"}</definedName>
    <definedName name="wer.g" localSheetId="2" hidden="1">{#N/A,#N/A,FALSE,"KA CH  (2)"}</definedName>
    <definedName name="wer.g" hidden="1">{#N/A,#N/A,FALSE,"KA CH  (2)"}</definedName>
    <definedName name="wer_1" localSheetId="2" hidden="1">{"Income",#N/A,FALSE,"income";"Critical",#N/A,FALSE,"income";"Balance",#N/A,FALSE,"Balance";"Cash Flow",#N/A,FALSE,"Balance";"Returns",#N/A,FALSE,"Returns";"Market",#N/A,FALSE,"Market"}</definedName>
    <definedName name="wer_1" hidden="1">{"Income",#N/A,FALSE,"income";"Critical",#N/A,FALSE,"income";"Balance",#N/A,FALSE,"Balance";"Cash Flow",#N/A,FALSE,"Balance";"Returns",#N/A,FALSE,"Returns";"Market",#N/A,FALSE,"Market"}</definedName>
    <definedName name="weraw" localSheetId="2" hidden="1">{"mgmt forecast",#N/A,FALSE,"Mgmt Forecast";"dcf table",#N/A,FALSE,"Mgmt Forecast";"sensitivity",#N/A,FALSE,"Mgmt Forecast";"table inputs",#N/A,FALSE,"Mgmt Forecast";"calculations",#N/A,FALSE,"Mgmt Forecast"}</definedName>
    <definedName name="weraw" hidden="1">{"mgmt forecast",#N/A,FALSE,"Mgmt Forecast";"dcf table",#N/A,FALSE,"Mgmt Forecast";"sensitivity",#N/A,FALSE,"Mgmt Forecast";"table inputs",#N/A,FALSE,"Mgmt Forecast";"calculations",#N/A,FALSE,"Mgmt Forecast"}</definedName>
    <definedName name="werdfy"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rdf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re" localSheetId="2" hidden="1">{#N/A,#N/A,FALSE,"EXP97"}</definedName>
    <definedName name="were" hidden="1">{"mgmt forecast",#N/A,FALSE,"Mgmt Forecast";"dcf table",#N/A,FALSE,"Mgmt Forecast";"sensitivity",#N/A,FALSE,"Mgmt Forecast";"table inputs",#N/A,FALSE,"Mgmt Forecast";"calculations",#N/A,FALSE,"Mgmt Forecast"}</definedName>
    <definedName name="wererer" localSheetId="2" hidden="1">{"arpm1995",#N/A,FALSE,"Summary 95-96";"bus_long_distance",#N/A,FALSE,"Summary 95-96";"mins_per_day",#N/A,FALSE,"Summary 95-96";"minutes1995",#N/A,FALSE,"Summary 95-96";"rev_per_day",#N/A,FALSE,"Summary 95-96";"view1995",#N/A,FALSE,"Summary 95-96"}</definedName>
    <definedName name="wererer" hidden="1">{"arpm1995",#N/A,FALSE,"Summary 95-96";"bus_long_distance",#N/A,FALSE,"Summary 95-96";"mins_per_day",#N/A,FALSE,"Summary 95-96";"minutes1995",#N/A,FALSE,"Summary 95-96";"rev_per_day",#N/A,FALSE,"Summary 95-96";"view1995",#N/A,FALSE,"Summary 95-96"}</definedName>
    <definedName name="wererwer" localSheetId="2" hidden="1">{"cover",#N/A,TRUE,"Cover";"toc5",#N/A,TRUE,"TOC";"over",#N/A,TRUE,"Overview";"ts2",#N/A,TRUE,"Det_Trans_Sum";"ei",#N/A,TRUE,"Earnings Impact";"ad",#N/A,TRUE,"accretion dilution";"pfis",#N/A,TRUE,"Pro Forma Income Statement";"ca",#N/A,TRUE,"Contribution_Analysis";"acq",#N/A,TRUE,"Acquirer";"tar",#N/A,TRUE,"Target"}</definedName>
    <definedName name="wererwer" hidden="1">{"cover",#N/A,TRUE,"Cover";"toc5",#N/A,TRUE,"TOC";"over",#N/A,TRUE,"Overview";"ts2",#N/A,TRUE,"Det_Trans_Sum";"ei",#N/A,TRUE,"Earnings Impact";"ad",#N/A,TRUE,"accretion dilution";"pfis",#N/A,TRUE,"Pro Forma Income Statement";"ca",#N/A,TRUE,"Contribution_Analysis";"acq",#N/A,TRUE,"Acquirer";"tar",#N/A,TRUE,"Target"}</definedName>
    <definedName name="WERF" hidden="1">"04112121103109106103084076078083098076066082078079069066049054052051058056050052054053126127095116122098117112100078094078067074082083075080078091073083073084062053050129128079091075070082078069081070082069082083070058125"</definedName>
    <definedName name="werfds"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erfds"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erfgvbv" localSheetId="2" hidden="1">#N/A</definedName>
    <definedName name="werfgvbv" hidden="1">__APW_RESTORE_DATA1756__</definedName>
    <definedName name="werfwerwer" hidden="1">{#N/A,#N/A,FALSE,"PL";"no values",#N/A,FALSE,"value";#N/A,#N/A,FALSE,"PL%";#N/A,#N/A,FALSE,"R";#N/A,#N/A,FALSE,"MD";#N/A,#N/A,FALSE,"OpEx";#N/A,#N/A,FALSE,"CapEx";#N/A,#N/A,FALSE,"Stats"}</definedName>
    <definedName name="werg" localSheetId="2" hidden="1">{"Full-model",#N/A,FALSE,"ProForma-ASPT"}</definedName>
    <definedName name="werg" hidden="1">{"Full-model",#N/A,FALSE,"ProForma-ASPT"}</definedName>
    <definedName name="WERH" hidden="1">#REF!</definedName>
    <definedName name="wern" localSheetId="2" hidden="1">{"cover",#N/A,TRUE,"Cover";"toc6",#N/A,TRUE,"TOC";"over",#N/A,TRUE,"Overview";"ts2",#N/A,TRUE,"Det_Trans_Sum";"ei2",#N/A,TRUE,"Earnings Impact";"ad2",#N/A,TRUE,"accretion dilution";"hg2",#N/A,TRUE,"Has-Gets";"pfis2",#N/A,TRUE,"Pro Forma Income Statement";"ca2",#N/A,TRUE,"Contribution_Analysis";"acq2",#N/A,TRUE,"Acquirer";"tar2",#N/A,TRUE,"Target"}</definedName>
    <definedName name="wern" hidden="1">{"cover",#N/A,TRUE,"Cover";"toc6",#N/A,TRUE,"TOC";"over",#N/A,TRUE,"Overview";"ts2",#N/A,TRUE,"Det_Trans_Sum";"ei2",#N/A,TRUE,"Earnings Impact";"ad2",#N/A,TRUE,"accretion dilution";"hg2",#N/A,TRUE,"Has-Gets";"pfis2",#N/A,TRUE,"Pro Forma Income Statement";"ca2",#N/A,TRUE,"Contribution_Analysis";"acq2",#N/A,TRUE,"Acquirer";"tar2",#N/A,TRUE,"Target"}</definedName>
    <definedName name="werq"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werqw" localSheetId="2" hidden="1">{#N/A,#N/A,FALSE,"ORDERS"}</definedName>
    <definedName name="werqw" hidden="1">{#N/A,#N/A,FALSE,"ORDERS"}</definedName>
    <definedName name="werqwe" localSheetId="2" hidden="1">{#N/A,#N/A,FALSE,"ORDERS"}</definedName>
    <definedName name="werqwe" hidden="1">{#N/A,#N/A,FALSE,"ORDERS"}</definedName>
    <definedName name="WERQWER" hidden="1">"07807508907305406504812912809512112409910811410006809008208607407809309806906908706205105204905713012310411911809811710610007208508608706908709308007308707408007206105505912513210211311710710910610407007708308907807408208708906608308806105305204905605"</definedName>
    <definedName name="werrr" localSheetId="2" hidden="1">{#N/A,#N/A,FALSE,"Pharm";#N/A,#N/A,FALSE,"WWCM"}</definedName>
    <definedName name="werrr" hidden="1">{#N/A,#N/A,FALSE,"Pharm";#N/A,#N/A,FALSE,"WWCM"}</definedName>
    <definedName name="werrr_1" localSheetId="2" hidden="1">{#N/A,#N/A,FALSE,"Pharm";#N/A,#N/A,FALSE,"WWCM"}</definedName>
    <definedName name="werrr_1" hidden="1">{#N/A,#N/A,FALSE,"Pharm";#N/A,#N/A,FALSE,"WWCM"}</definedName>
    <definedName name="werrr_2" localSheetId="2" hidden="1">{#N/A,#N/A,FALSE,"Pharm";#N/A,#N/A,FALSE,"WWCM"}</definedName>
    <definedName name="werrr_2" hidden="1">{#N/A,#N/A,FALSE,"Pharm";#N/A,#N/A,FALSE,"WWCM"}</definedName>
    <definedName name="werrr_3" localSheetId="2" hidden="1">{#N/A,#N/A,FALSE,"Pharm";#N/A,#N/A,FALSE,"WWCM"}</definedName>
    <definedName name="werrr_3" hidden="1">{#N/A,#N/A,FALSE,"Pharm";#N/A,#N/A,FALSE,"WWCM"}</definedName>
    <definedName name="werrr_4" localSheetId="2" hidden="1">{#N/A,#N/A,FALSE,"Pharm";#N/A,#N/A,FALSE,"WWCM"}</definedName>
    <definedName name="werrr_4" hidden="1">{#N/A,#N/A,FALSE,"Pharm";#N/A,#N/A,FALSE,"WWCM"}</definedName>
    <definedName name="wersdf" localSheetId="2" hidden="1">{"summary1",#N/A,TRUE,"Comps";"summary2",#N/A,TRUE,"Comps";"summary3",#N/A,TRUE,"Comps"}</definedName>
    <definedName name="wersdf" hidden="1">{"summary1",#N/A,TRUE,"Comps";"summary2",#N/A,TRUE,"Comps";"summary3",#N/A,TRUE,"Comps"}</definedName>
    <definedName name="wert" localSheetId="2" hidden="1">{#N/A,#N/A,TRUE,"1Q BCG";#N/A,#N/A,TRUE,"1Q w|o Wireless";#N/A,#N/A,TRUE,"1Q Wireless"}</definedName>
    <definedName name="wert" hidden="1">{#N/A,#N/A,TRUE,"1Q BCG";#N/A,#N/A,TRUE,"1Q w|o Wireless";#N/A,#N/A,TRUE,"1Q Wireless"}</definedName>
    <definedName name="Werte">#REF!,#REF!,#REF!,#REF!,#REF!,#REF!,#REF!,#REF!,#REF!,#REF!,#REF!,#REF!,#REF!,#REF!,#REF!</definedName>
    <definedName name="werter" localSheetId="2"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r"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wr" localSheetId="2" hidden="1">{#N/A,#N/A,FALSE,"Var IN";#N/A,#N/A,FALSE,"Var CAL";#N/A,#N/A,FALSE,"Var RML"}</definedName>
    <definedName name="wertewr" hidden="1">{#N/A,#N/A,FALSE,"Var IN";#N/A,#N/A,FALSE,"Var CAL";#N/A,#N/A,FALSE,"Var RML"}</definedName>
    <definedName name="werth" localSheetId="2" hidden="1">{"Full-model",#N/A,FALSE,"ProForma-ASPT"}</definedName>
    <definedName name="werth" hidden="1">{"Full-model",#N/A,FALSE,"ProForma-ASPT"}</definedName>
    <definedName name="Wertt">#REF!,#REF!,#REF!,#REF!,#REF!,#REF!,#REF!,#REF!,#REF!,#REF!,#REF!,#REF!,#REF!,#REF!,#REF!</definedName>
    <definedName name="werwe"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erwe" hidden="1">{#N/A,#N/A,FALSE,"Projections";#N/A,#N/A,FALSE,"AccrDil";#N/A,#N/A,FALSE,"PurchPriMult";#N/A,#N/A,FALSE,"Mults7_13";#N/A,#N/A,FALSE,"Mkt Mults";#N/A,#N/A,FALSE,"Acq Mults";#N/A,#N/A,FALSE,"StockPrices";#N/A,#N/A,FALSE,"Prem Paid";#N/A,#N/A,FALSE,"DCF";#N/A,#N/A,FALSE,"AUTO";#N/A,#N/A,FALSE,"Relative Trading";#N/A,#N/A,FALSE,"Mkt Val";#N/A,#N/A,FALSE,"Acq Val"}</definedName>
    <definedName name="werwe_1"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erwe_1" hidden="1">{#N/A,#N/A,FALSE,"Projections";#N/A,#N/A,FALSE,"AccrDil";#N/A,#N/A,FALSE,"PurchPriMult";#N/A,#N/A,FALSE,"Mults7_13";#N/A,#N/A,FALSE,"Mkt Mults";#N/A,#N/A,FALSE,"Acq Mults";#N/A,#N/A,FALSE,"StockPrices";#N/A,#N/A,FALSE,"Prem Paid";#N/A,#N/A,FALSE,"DCF";#N/A,#N/A,FALSE,"AUTO";#N/A,#N/A,FALSE,"Relative Trading";#N/A,#N/A,FALSE,"Mkt Val";#N/A,#N/A,FALSE,"Acq Val"}</definedName>
    <definedName name="werwe_2"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erwe_2" hidden="1">{#N/A,#N/A,FALSE,"Projections";#N/A,#N/A,FALSE,"AccrDil";#N/A,#N/A,FALSE,"PurchPriMult";#N/A,#N/A,FALSE,"Mults7_13";#N/A,#N/A,FALSE,"Mkt Mults";#N/A,#N/A,FALSE,"Acq Mults";#N/A,#N/A,FALSE,"StockPrices";#N/A,#N/A,FALSE,"Prem Paid";#N/A,#N/A,FALSE,"DCF";#N/A,#N/A,FALSE,"AUTO";#N/A,#N/A,FALSE,"Relative Trading";#N/A,#N/A,FALSE,"Mkt Val";#N/A,#N/A,FALSE,"Acq Val"}</definedName>
    <definedName name="werwe_3"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erwe_3" hidden="1">{#N/A,#N/A,FALSE,"Projections";#N/A,#N/A,FALSE,"AccrDil";#N/A,#N/A,FALSE,"PurchPriMult";#N/A,#N/A,FALSE,"Mults7_13";#N/A,#N/A,FALSE,"Mkt Mults";#N/A,#N/A,FALSE,"Acq Mults";#N/A,#N/A,FALSE,"StockPrices";#N/A,#N/A,FALSE,"Prem Paid";#N/A,#N/A,FALSE,"DCF";#N/A,#N/A,FALSE,"AUTO";#N/A,#N/A,FALSE,"Relative Trading";#N/A,#N/A,FALSE,"Mkt Val";#N/A,#N/A,FALSE,"Acq Val"}</definedName>
    <definedName name="werwe_4"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erwe_4" hidden="1">{#N/A,#N/A,FALSE,"Projections";#N/A,#N/A,FALSE,"AccrDil";#N/A,#N/A,FALSE,"PurchPriMult";#N/A,#N/A,FALSE,"Mults7_13";#N/A,#N/A,FALSE,"Mkt Mults";#N/A,#N/A,FALSE,"Acq Mults";#N/A,#N/A,FALSE,"StockPrices";#N/A,#N/A,FALSE,"Prem Paid";#N/A,#N/A,FALSE,"DCF";#N/A,#N/A,FALSE,"AUTO";#N/A,#N/A,FALSE,"Relative Trading";#N/A,#N/A,FALSE,"Mkt Val";#N/A,#N/A,FALSE,"Acq Val"}</definedName>
    <definedName name="werwef" hidden="1">#REF!</definedName>
    <definedName name="werwer" localSheetId="2" hidden="1">{#N/A,#N/A,TRUE,"Cover";#N/A,#N/A,TRUE,"BS";#N/A,#N/A,TRUE,"BS (2)";#N/A,#N/A,TRUE,"BS (3)";#N/A,#N/A,TRUE,"Supp Info-BS";#N/A,#N/A,TRUE,"IS";#N/A,#N/A,TRUE,"IS (2)";#N/A,#N/A,TRUE,"IS (3)";#N/A,#N/A,TRUE,"Supp Info-IS";#N/A,#N/A,TRUE,"CF";#N/A,#N/A,TRUE,"Supp Info-CF";#N/A,#N/A,TRUE,"SH";#N/A,#N/A,TRUE,"Supp Info-SH"}</definedName>
    <definedName name="werwer" hidden="1">{#N/A,#N/A,TRUE,"Cover";#N/A,#N/A,TRUE,"BS";#N/A,#N/A,TRUE,"BS (2)";#N/A,#N/A,TRUE,"BS (3)";#N/A,#N/A,TRUE,"Supp Info-BS";#N/A,#N/A,TRUE,"IS";#N/A,#N/A,TRUE,"IS (2)";#N/A,#N/A,TRUE,"IS (3)";#N/A,#N/A,TRUE,"Supp Info-IS";#N/A,#N/A,TRUE,"CF";#N/A,#N/A,TRUE,"Supp Info-CF";#N/A,#N/A,TRUE,"SH";#N/A,#N/A,TRUE,"Supp Info-SH"}</definedName>
    <definedName name="WERWW" hidden="1">#REF!</definedName>
    <definedName name="WERZ" hidden="1">#REF!</definedName>
    <definedName name="WEST">#REF!</definedName>
    <definedName name="WEST_REGION">#REF!</definedName>
    <definedName name="Westburne" localSheetId="2" hidden="1">{#N/A,#N/A,FALSE,"Projections";#N/A,#N/A,FALSE,"Multiples Valuation";#N/A,#N/A,FALSE,"LBO";#N/A,#N/A,FALSE,"Multiples_Sensitivity";#N/A,#N/A,FALSE,"Summary"}</definedName>
    <definedName name="Westburne" hidden="1">{#N/A,#N/A,FALSE,"Projections";#N/A,#N/A,FALSE,"Multiples Valuation";#N/A,#N/A,FALSE,"LBO";#N/A,#N/A,FALSE,"Multiples_Sensitivity";#N/A,#N/A,FALSE,"Summary"}</definedName>
    <definedName name="Westburne_1" localSheetId="2" hidden="1">{#N/A,#N/A,FALSE,"Projections";#N/A,#N/A,FALSE,"Multiples Valuation";#N/A,#N/A,FALSE,"LBO";#N/A,#N/A,FALSE,"Multiples_Sensitivity";#N/A,#N/A,FALSE,"Summary"}</definedName>
    <definedName name="Westburne_1" hidden="1">{#N/A,#N/A,FALSE,"Projections";#N/A,#N/A,FALSE,"Multiples Valuation";#N/A,#N/A,FALSE,"LBO";#N/A,#N/A,FALSE,"Multiples_Sensitivity";#N/A,#N/A,FALSE,"Summary"}</definedName>
    <definedName name="Westburne_2" localSheetId="2" hidden="1">{#N/A,#N/A,FALSE,"Projections";#N/A,#N/A,FALSE,"Multiples Valuation";#N/A,#N/A,FALSE,"LBO";#N/A,#N/A,FALSE,"Multiples_Sensitivity";#N/A,#N/A,FALSE,"Summary"}</definedName>
    <definedName name="Westburne_2" hidden="1">{#N/A,#N/A,FALSE,"Projections";#N/A,#N/A,FALSE,"Multiples Valuation";#N/A,#N/A,FALSE,"LBO";#N/A,#N/A,FALSE,"Multiples_Sensitivity";#N/A,#N/A,FALSE,"Summary"}</definedName>
    <definedName name="Westburne_3" localSheetId="2" hidden="1">{#N/A,#N/A,FALSE,"Projections";#N/A,#N/A,FALSE,"Multiples Valuation";#N/A,#N/A,FALSE,"LBO";#N/A,#N/A,FALSE,"Multiples_Sensitivity";#N/A,#N/A,FALSE,"Summary"}</definedName>
    <definedName name="Westburne_3" hidden="1">{#N/A,#N/A,FALSE,"Projections";#N/A,#N/A,FALSE,"Multiples Valuation";#N/A,#N/A,FALSE,"LBO";#N/A,#N/A,FALSE,"Multiples_Sensitivity";#N/A,#N/A,FALSE,"Summary"}</definedName>
    <definedName name="Westburne_4" localSheetId="2" hidden="1">{#N/A,#N/A,FALSE,"Projections";#N/A,#N/A,FALSE,"Multiples Valuation";#N/A,#N/A,FALSE,"LBO";#N/A,#N/A,FALSE,"Multiples_Sensitivity";#N/A,#N/A,FALSE,"Summary"}</definedName>
    <definedName name="Westburne_4" hidden="1">{#N/A,#N/A,FALSE,"Projections";#N/A,#N/A,FALSE,"Multiples Valuation";#N/A,#N/A,FALSE,"LBO";#N/A,#N/A,FALSE,"Multiples_Sensitivity";#N/A,#N/A,FALSE,"Summary"}</definedName>
    <definedName name="WET" hidden="1">#REF!</definedName>
    <definedName name="weth" localSheetId="2" hidden="1">{"Valuation",#N/A,FALSE,"ProForma-ASPT"}</definedName>
    <definedName name="weth" hidden="1">{"Valuation",#N/A,FALSE,"ProForma-ASPT"}</definedName>
    <definedName name="wew" localSheetId="2" hidden="1">{#N/A,#N/A,FALSE,"Sheet1"}</definedName>
    <definedName name="wew" hidden="1">{#N/A,#N/A,FALSE,"Sheet1"}</definedName>
    <definedName name="wewe" localSheetId="2" hidden="1">{"LOUISIANA",#N/A,FALSE,"CM"}</definedName>
    <definedName name="wewe" hidden="1">{"LOUISIANA",#N/A,FALSE,"CM"}</definedName>
    <definedName name="wewew" localSheetId="2" hidden="1">{#N/A,#N/A,FALSE,"P&amp;L";#N/A,#N/A,FALSE,"BalSheet";#N/A,#N/A,FALSE,"EBITDA";#N/A,#N/A,FALSE,"Assumptions";#N/A,#N/A,FALSE,"CashFlows"}</definedName>
    <definedName name="wewew">#REF!</definedName>
    <definedName name="wewewe" localSheetId="2" hidden="1">{#N/A,#N/A,TRUE,"Cover";#N/A,#N/A,TRUE,"Sum";#N/A,#N/A,TRUE,"SubsRev";#N/A,#N/A,TRUE,"CapEx";#N/A,#N/A,TRUE,"OpEx";#N/A,#N/A,TRUE,"SUs";#N/A,#N/A,TRUE,"OrgChart";#N/A,#N/A,TRUE,"Staff";#N/A,#N/A,TRUE,"P&amp;L";#N/A,#N/A,TRUE,"Cash";#N/A,#N/A,TRUE,"BS";#N/A,#N/A,TRUE,"Valuation";#N/A,#N/A,TRUE,"CapEx-Assumptions";#N/A,#N/A,TRUE,"OpEx-Assumptions"}</definedName>
    <definedName name="wewewe" hidden="1">{#N/A,#N/A,TRUE,"Cover";#N/A,#N/A,TRUE,"Sum";#N/A,#N/A,TRUE,"SubsRev";#N/A,#N/A,TRUE,"CapEx";#N/A,#N/A,TRUE,"OpEx";#N/A,#N/A,TRUE,"SUs";#N/A,#N/A,TRUE,"OrgChart";#N/A,#N/A,TRUE,"Staff";#N/A,#N/A,TRUE,"P&amp;L";#N/A,#N/A,TRUE,"Cash";#N/A,#N/A,TRUE,"BS";#N/A,#N/A,TRUE,"Valuation";#N/A,#N/A,TRUE,"CapEx-Assumptions";#N/A,#N/A,TRUE,"OpEx-Assumptions"}</definedName>
    <definedName name="wewewewe">#REF!</definedName>
    <definedName name="wewewewew">#REF!</definedName>
    <definedName name="WEWEWTWETWET" hidden="1">#REF!</definedName>
    <definedName name="wews" localSheetId="2" hidden="1">{"pro_view",#N/A,FALSE,"EEFSNAP2";"rep_view",#N/A,FALSE,"EEFSNAP2"}</definedName>
    <definedName name="wews" hidden="1">{"pro_view",#N/A,FALSE,"EEFSNAP2";"rep_view",#N/A,FALSE,"EEFSNAP2"}</definedName>
    <definedName name="wewwe">#REF!</definedName>
    <definedName name="weydsfg"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eydsfg"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eza" localSheetId="2" hidden="1">{"QTD_PACKAGE",#N/A,FALSE,"QTD"}</definedName>
    <definedName name="weza" hidden="1">{"QTD_PACKAGE",#N/A,FALSE,"QTD"}</definedName>
    <definedName name="weze" localSheetId="2" hidden="1">{#N/A,"PURADD",FALSE,"Business Analysis";#N/A,"PURSPP",FALSE,"Business Analysis";#N/A,"CTGIND",FALSE,"Business Analysis";#N/A,"PURCHM",FALSE,"Business Analysis";#N/A,"SPADD",FALSE,"Business Analysis";#N/A,"EPOXY",FALSE,"Business Analysis";#N/A,"PURPER",FALSE,"Business Analysis"}</definedName>
    <definedName name="weze" hidden="1">{#N/A,"PURADD",FALSE,"Business Analysis";#N/A,"PURSPP",FALSE,"Business Analysis";#N/A,"CTGIND",FALSE,"Business Analysis";#N/A,"PURCHM",FALSE,"Business Analysis";#N/A,"SPADD",FALSE,"Business Analysis";#N/A,"EPOXY",FALSE,"Business Analysis";#N/A,"PURPER",FALSE,"Business Analysis"}</definedName>
    <definedName name="wezf" localSheetId="2" hidden="1">{"YD PACKAGE",#N/A,FALSE,"YTD"}</definedName>
    <definedName name="wezf" hidden="1">{"YD PACKAGE",#N/A,FALSE,"YTD"}</definedName>
    <definedName name="wfwerf" hidden="1">{#N/A,#N/A,FALSE,"PL";"no values",#N/A,FALSE,"value";#N/A,#N/A,FALSE,"PL%";#N/A,#N/A,FALSE,"R";#N/A,#N/A,FALSE,"MD";#N/A,#N/A,FALSE,"OpEx";#N/A,#N/A,FALSE,"CapEx";#N/A,#N/A,FALSE,"Stats"}</definedName>
    <definedName name="wg" localSheetId="2" hidden="1">{"ReportTop",#N/A,FALSE,"report top"}</definedName>
    <definedName name="wg" hidden="1">{"ReportTop",#N/A,FALSE,"report top"}</definedName>
    <definedName name="wgeer" localSheetId="2">{"'Sheet1'!$D$45","'Sheet1'!$A$1:$H$36"}</definedName>
    <definedName name="wgeer">{"'Sheet1'!$D$45","'Sheet1'!$A$1:$H$36"}</definedName>
    <definedName name="wh" localSheetId="2" hidden="1">{"RetSum1",#N/A,FALSE,"Returns Summary";"RetSum2",#N/A,FALSE,"Returns Summary"}</definedName>
    <definedName name="wh" hidden="1">{"RetSum1",#N/A,FALSE,"Returns Summary";"RetSum2",#N/A,FALSE,"Returns Summary"}</definedName>
    <definedName name="whassis">#REF!</definedName>
    <definedName name="what" localSheetId="2" hidden="1">"251;168;91;48;172;216;94;201;233;154;133;9;47;225;167;88;189;74;185;206;6;187;207;196;36;190;182;197;86;247;139;188"</definedName>
    <definedName name="what" hidden="1">{#N/A,#N/A,FALSE,"Summary";#N/A,#N/A,FALSE,"IS";#N/A,#N/A,FALSE,"Bal Sheet";#N/A,#N/A,FALSE,"DCF2";#N/A,#N/A,FALSE,"DCF2_wComm";#N/A,#N/A,FALSE,"Relief Fr Royalty";#N/A,#N/A,FALSE,"Asset Charges";#N/A,#N/A,FALSE,"Royalty_Rate";#N/A,#N/A,FALSE,"Workforce";#N/A,#N/A,FALSE,"Attrition Rate";#N/A,#N/A,FALSE,"Adj_WACC";#N/A,#N/A,FALSE,"WACC"}</definedName>
    <definedName name="what.project" localSheetId="2" hidden="1">{#N/A,#N/A,FALSE,"P1";#N/A,#N/A,FALSE,"P2";#N/A,#N/A,FALSE,"P4";#N/A,#N/A,FALSE,"P5";#N/A,#N/A,FALSE,"P6";#N/A,#N/A,FALSE,"P7";#N/A,#N/A,FALSE,"P8";#N/A,#N/A,FALSE,"P9";#N/A,#N/A,FALSE,"P10"}</definedName>
    <definedName name="what.project" hidden="1">{#N/A,#N/A,FALSE,"P1";#N/A,#N/A,FALSE,"P2";#N/A,#N/A,FALSE,"P4";#N/A,#N/A,FALSE,"P5";#N/A,#N/A,FALSE,"P6";#N/A,#N/A,FALSE,"P7";#N/A,#N/A,FALSE,"P8";#N/A,#N/A,FALSE,"P9";#N/A,#N/A,FALSE,"P10"}</definedName>
    <definedName name="What?" localSheetId="2" hidden="1">{#N/A,#N/A,TRUE,"Summary";#N/A,#N/A,TRUE,"Financials"}</definedName>
    <definedName name="What?" hidden="1">{#N/A,#N/A,TRUE,"Summary";#N/A,#N/A,TRUE,"Financials"}</definedName>
    <definedName name="what_1" localSheetId="2" hidden="1">{"clp_bs_doc",#N/A,FALSE,"CLP";"clp_is_doc",#N/A,FALSE,"CLP";"clp_cf_doc",#N/A,FALSE,"CLP";"clp_fr_doc",#N/A,FALSE,"CLP"}</definedName>
    <definedName name="what_1" hidden="1">{"clp_bs_doc",#N/A,FALSE,"CLP";"clp_is_doc",#N/A,FALSE,"CLP";"clp_cf_doc",#N/A,FALSE,"CLP";"clp_fr_doc",#N/A,FALSE,"CLP"}</definedName>
    <definedName name="what_2" localSheetId="2" hidden="1">{"clp_bs_doc",#N/A,FALSE,"CLP";"clp_is_doc",#N/A,FALSE,"CLP";"clp_cf_doc",#N/A,FALSE,"CLP";"clp_fr_doc",#N/A,FALSE,"CLP"}</definedName>
    <definedName name="what_2" hidden="1">{"clp_bs_doc",#N/A,FALSE,"CLP";"clp_is_doc",#N/A,FALSE,"CLP";"clp_cf_doc",#N/A,FALSE,"CLP";"clp_fr_doc",#N/A,FALSE,"CLP"}</definedName>
    <definedName name="what_3" localSheetId="2" hidden="1">{"clp_bs_doc",#N/A,FALSE,"CLP";"clp_is_doc",#N/A,FALSE,"CLP";"clp_cf_doc",#N/A,FALSE,"CLP";"clp_fr_doc",#N/A,FALSE,"CLP"}</definedName>
    <definedName name="what_3" hidden="1">{"clp_bs_doc",#N/A,FALSE,"CLP";"clp_is_doc",#N/A,FALSE,"CLP";"clp_cf_doc",#N/A,FALSE,"CLP";"clp_fr_doc",#N/A,FALSE,"CLP"}</definedName>
    <definedName name="what_4" localSheetId="2" hidden="1">{"clp_bs_doc",#N/A,FALSE,"CLP";"clp_is_doc",#N/A,FALSE,"CLP";"clp_cf_doc",#N/A,FALSE,"CLP";"clp_fr_doc",#N/A,FALSE,"CLP"}</definedName>
    <definedName name="what_4" hidden="1">{"clp_bs_doc",#N/A,FALSE,"CLP";"clp_is_doc",#N/A,FALSE,"CLP";"clp_cf_doc",#N/A,FALSE,"CLP";"clp_fr_doc",#N/A,FALSE,"CLP"}</definedName>
    <definedName name="WHAT_IF">#REF!</definedName>
    <definedName name="What2?" localSheetId="2" hidden="1">{#N/A,#N/A,TRUE,"Summary";#N/A,#N/A,TRUE,"Financials";#N/A,#N/A,TRUE,"Assumptions";#N/A,#N/A,TRUE,"Pro Forma";#N/A,#N/A,TRUE,"Debt";#N/A,#N/A,TRUE,"Amortization";#N/A,#N/A,TRUE,"GG Returns"}</definedName>
    <definedName name="What2?" hidden="1">{#N/A,#N/A,TRUE,"Summary";#N/A,#N/A,TRUE,"Financials";#N/A,#N/A,TRUE,"Assumptions";#N/A,#N/A,TRUE,"Pro Forma";#N/A,#N/A,TRUE,"Debt";#N/A,#N/A,TRUE,"Amortization";#N/A,#N/A,TRUE,"GG Returns"}</definedName>
    <definedName name="What3?" localSheetId="2" hidden="1">{#N/A,#N/A,TRUE,"Summary";#N/A,#N/A,TRUE,"Assumptions";#N/A,#N/A,TRUE,"Comparison";#N/A,#N/A,TRUE,"Financials";#N/A,#N/A,TRUE,"Plan v. Act"}</definedName>
    <definedName name="What3?" hidden="1">{#N/A,#N/A,TRUE,"Summary";#N/A,#N/A,TRUE,"Assumptions";#N/A,#N/A,TRUE,"Comparison";#N/A,#N/A,TRUE,"Financials";#N/A,#N/A,TRUE,"Plan v. Act"}</definedName>
    <definedName name="whatever" localSheetId="2" hidden="1">{#N/A,#N/A,FALSE,"DCF comm";#N/A,#N/A,FALSE,"DCF2";#N/A,#N/A,FALSE,"Relief Fr Royalty";#N/A,#N/A,FALSE,"Asset Charges";#N/A,#N/A,FALSE,"Workforce";#N/A,#N/A,FALSE,"WACC Recon"}</definedName>
    <definedName name="whatever" hidden="1">{#N/A,#N/A,FALSE,"DCF comm";#N/A,#N/A,FALSE,"DCF2";#N/A,#N/A,FALSE,"Relief Fr Royalty";#N/A,#N/A,FALSE,"Asset Charges";#N/A,#N/A,FALSE,"Workforce";#N/A,#N/A,FALSE,"WACC Recon"}</definedName>
    <definedName name="whatever1"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whatever1" hidden="1">{#N/A,#N/A,FALSE,"Australia";#N/A,#N/A,FALSE,"Austria";#N/A,#N/A,FALSE,"Belgium";#N/A,#N/A,FALSE,"Canada";#N/A,#N/A,FALSE,"France";#N/A,#N/A,FALSE,"Germany";#N/A,#N/A,FALSE,"Hong Kong";#N/A,#N/A,FALSE,"Italy";#N/A,#N/A,FALSE,"Japan";#N/A,#N/A,FALSE,"Korea";#N/A,#N/A,FALSE,"Mexico";#N/A,#N/A,FALSE,"Poland";#N/A,#N/A,FALSE,"Spain";#N/A,#N/A,FALSE,"Switzerland";#N/A,#N/A,FALSE,"UK"}</definedName>
    <definedName name="whatever2" localSheetId="2" hidden="1">#REF!</definedName>
    <definedName name="WHATEVER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localSheetId="2" hidden="1">#REF!</definedName>
    <definedName name="WHATEVER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4" hidden="1">#REF!</definedName>
    <definedName name="WHATEVERS"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isthis" localSheetId="2" hidden="1">{#N/A,#N/A,FALSE,"Summary";#N/A,#N/A,FALSE,"Projections";#N/A,#N/A,FALSE,"Mkt Mults";#N/A,#N/A,FALSE,"DCF";#N/A,#N/A,FALSE,"Accr Dil";#N/A,#N/A,FALSE,"PIC LBO";#N/A,#N/A,FALSE,"MULT10_4";#N/A,#N/A,FALSE,"CBI LBO"}</definedName>
    <definedName name="whatisthis" hidden="1">{#N/A,#N/A,FALSE,"Summary";#N/A,#N/A,FALSE,"Projections";#N/A,#N/A,FALSE,"Mkt Mults";#N/A,#N/A,FALSE,"DCF";#N/A,#N/A,FALSE,"Accr Dil";#N/A,#N/A,FALSE,"PIC LBO";#N/A,#N/A,FALSE,"MULT10_4";#N/A,#N/A,FALSE,"CBI LBO"}</definedName>
    <definedName name="whatisthis_1" localSheetId="2" hidden="1">{#N/A,#N/A,FALSE,"Summary";#N/A,#N/A,FALSE,"Projections";#N/A,#N/A,FALSE,"Mkt Mults";#N/A,#N/A,FALSE,"DCF";#N/A,#N/A,FALSE,"Accr Dil";#N/A,#N/A,FALSE,"PIC LBO";#N/A,#N/A,FALSE,"MULT10_4";#N/A,#N/A,FALSE,"CBI LBO"}</definedName>
    <definedName name="whatisthis_1" hidden="1">{#N/A,#N/A,FALSE,"Summary";#N/A,#N/A,FALSE,"Projections";#N/A,#N/A,FALSE,"Mkt Mults";#N/A,#N/A,FALSE,"DCF";#N/A,#N/A,FALSE,"Accr Dil";#N/A,#N/A,FALSE,"PIC LBO";#N/A,#N/A,FALSE,"MULT10_4";#N/A,#N/A,FALSE,"CBI LBO"}</definedName>
    <definedName name="whatisthis_2" localSheetId="2" hidden="1">{#N/A,#N/A,FALSE,"Summary";#N/A,#N/A,FALSE,"Projections";#N/A,#N/A,FALSE,"Mkt Mults";#N/A,#N/A,FALSE,"DCF";#N/A,#N/A,FALSE,"Accr Dil";#N/A,#N/A,FALSE,"PIC LBO";#N/A,#N/A,FALSE,"MULT10_4";#N/A,#N/A,FALSE,"CBI LBO"}</definedName>
    <definedName name="whatisthis_2" hidden="1">{#N/A,#N/A,FALSE,"Summary";#N/A,#N/A,FALSE,"Projections";#N/A,#N/A,FALSE,"Mkt Mults";#N/A,#N/A,FALSE,"DCF";#N/A,#N/A,FALSE,"Accr Dil";#N/A,#N/A,FALSE,"PIC LBO";#N/A,#N/A,FALSE,"MULT10_4";#N/A,#N/A,FALSE,"CBI LBO"}</definedName>
    <definedName name="whatisthis_3" localSheetId="2" hidden="1">{#N/A,#N/A,FALSE,"Summary";#N/A,#N/A,FALSE,"Projections";#N/A,#N/A,FALSE,"Mkt Mults";#N/A,#N/A,FALSE,"DCF";#N/A,#N/A,FALSE,"Accr Dil";#N/A,#N/A,FALSE,"PIC LBO";#N/A,#N/A,FALSE,"MULT10_4";#N/A,#N/A,FALSE,"CBI LBO"}</definedName>
    <definedName name="whatisthis_3" hidden="1">{#N/A,#N/A,FALSE,"Summary";#N/A,#N/A,FALSE,"Projections";#N/A,#N/A,FALSE,"Mkt Mults";#N/A,#N/A,FALSE,"DCF";#N/A,#N/A,FALSE,"Accr Dil";#N/A,#N/A,FALSE,"PIC LBO";#N/A,#N/A,FALSE,"MULT10_4";#N/A,#N/A,FALSE,"CBI LBO"}</definedName>
    <definedName name="whatisthis_4" localSheetId="2" hidden="1">{#N/A,#N/A,FALSE,"Summary";#N/A,#N/A,FALSE,"Projections";#N/A,#N/A,FALSE,"Mkt Mults";#N/A,#N/A,FALSE,"DCF";#N/A,#N/A,FALSE,"Accr Dil";#N/A,#N/A,FALSE,"PIC LBO";#N/A,#N/A,FALSE,"MULT10_4";#N/A,#N/A,FALSE,"CBI LBO"}</definedName>
    <definedName name="whatisthis_4" hidden="1">{#N/A,#N/A,FALSE,"Summary";#N/A,#N/A,FALSE,"Projections";#N/A,#N/A,FALSE,"Mkt Mults";#N/A,#N/A,FALSE,"DCF";#N/A,#N/A,FALSE,"Accr Dil";#N/A,#N/A,FALSE,"PIC LBO";#N/A,#N/A,FALSE,"MULT10_4";#N/A,#N/A,FALSE,"CBI LBO"}</definedName>
    <definedName name="whatisthissss" localSheetId="2" hidden="1">{#N/A,#N/A,FALSE,"IPO";#N/A,#N/A,FALSE,"DCF";#N/A,#N/A,FALSE,"LBO";#N/A,#N/A,FALSE,"MULT_VAL";#N/A,#N/A,FALSE,"Status Quo";#N/A,#N/A,FALSE,"Recap"}</definedName>
    <definedName name="whatisthissss" hidden="1">{#N/A,#N/A,FALSE,"IPO";#N/A,#N/A,FALSE,"DCF";#N/A,#N/A,FALSE,"LBO";#N/A,#N/A,FALSE,"MULT_VAL";#N/A,#N/A,FALSE,"Status Quo";#N/A,#N/A,FALSE,"Recap"}</definedName>
    <definedName name="whatisthissss_1" localSheetId="2" hidden="1">{#N/A,#N/A,FALSE,"IPO";#N/A,#N/A,FALSE,"DCF";#N/A,#N/A,FALSE,"LBO";#N/A,#N/A,FALSE,"MULT_VAL";#N/A,#N/A,FALSE,"Status Quo";#N/A,#N/A,FALSE,"Recap"}</definedName>
    <definedName name="whatisthissss_1" hidden="1">{#N/A,#N/A,FALSE,"IPO";#N/A,#N/A,FALSE,"DCF";#N/A,#N/A,FALSE,"LBO";#N/A,#N/A,FALSE,"MULT_VAL";#N/A,#N/A,FALSE,"Status Quo";#N/A,#N/A,FALSE,"Recap"}</definedName>
    <definedName name="whatisthissss_2" localSheetId="2" hidden="1">{#N/A,#N/A,FALSE,"IPO";#N/A,#N/A,FALSE,"DCF";#N/A,#N/A,FALSE,"LBO";#N/A,#N/A,FALSE,"MULT_VAL";#N/A,#N/A,FALSE,"Status Quo";#N/A,#N/A,FALSE,"Recap"}</definedName>
    <definedName name="whatisthissss_2" hidden="1">{#N/A,#N/A,FALSE,"IPO";#N/A,#N/A,FALSE,"DCF";#N/A,#N/A,FALSE,"LBO";#N/A,#N/A,FALSE,"MULT_VAL";#N/A,#N/A,FALSE,"Status Quo";#N/A,#N/A,FALSE,"Recap"}</definedName>
    <definedName name="whatisthissss_3" localSheetId="2" hidden="1">{#N/A,#N/A,FALSE,"IPO";#N/A,#N/A,FALSE,"DCF";#N/A,#N/A,FALSE,"LBO";#N/A,#N/A,FALSE,"MULT_VAL";#N/A,#N/A,FALSE,"Status Quo";#N/A,#N/A,FALSE,"Recap"}</definedName>
    <definedName name="whatisthissss_3" hidden="1">{#N/A,#N/A,FALSE,"IPO";#N/A,#N/A,FALSE,"DCF";#N/A,#N/A,FALSE,"LBO";#N/A,#N/A,FALSE,"MULT_VAL";#N/A,#N/A,FALSE,"Status Quo";#N/A,#N/A,FALSE,"Recap"}</definedName>
    <definedName name="whatisthissss_4" localSheetId="2" hidden="1">{#N/A,#N/A,FALSE,"IPO";#N/A,#N/A,FALSE,"DCF";#N/A,#N/A,FALSE,"LBO";#N/A,#N/A,FALSE,"MULT_VAL";#N/A,#N/A,FALSE,"Status Quo";#N/A,#N/A,FALSE,"Recap"}</definedName>
    <definedName name="whatisthissss_4" hidden="1">{#N/A,#N/A,FALSE,"IPO";#N/A,#N/A,FALSE,"DCF";#N/A,#N/A,FALSE,"LBO";#N/A,#N/A,FALSE,"MULT_VAL";#N/A,#N/A,FALSE,"Status Quo";#N/A,#N/A,FALSE,"Recap"}</definedName>
    <definedName name="whatisthisssss" localSheetId="2" hidden="1">{#N/A,#N/A,FALSE,"Summary";#N/A,#N/A,FALSE,"Projections";#N/A,#N/A,FALSE,"Mkt Mults";#N/A,#N/A,FALSE,"DCF";#N/A,#N/A,FALSE,"Accr Dil";#N/A,#N/A,FALSE,"PIC LBO";#N/A,#N/A,FALSE,"MULT10_4";#N/A,#N/A,FALSE,"CBI LBO"}</definedName>
    <definedName name="whatisthisssss" hidden="1">{#N/A,#N/A,FALSE,"Summary";#N/A,#N/A,FALSE,"Projections";#N/A,#N/A,FALSE,"Mkt Mults";#N/A,#N/A,FALSE,"DCF";#N/A,#N/A,FALSE,"Accr Dil";#N/A,#N/A,FALSE,"PIC LBO";#N/A,#N/A,FALSE,"MULT10_4";#N/A,#N/A,FALSE,"CBI LBO"}</definedName>
    <definedName name="whatisthisssss_1" localSheetId="2" hidden="1">{#N/A,#N/A,FALSE,"Summary";#N/A,#N/A,FALSE,"Projections";#N/A,#N/A,FALSE,"Mkt Mults";#N/A,#N/A,FALSE,"DCF";#N/A,#N/A,FALSE,"Accr Dil";#N/A,#N/A,FALSE,"PIC LBO";#N/A,#N/A,FALSE,"MULT10_4";#N/A,#N/A,FALSE,"CBI LBO"}</definedName>
    <definedName name="whatisthisssss_1" hidden="1">{#N/A,#N/A,FALSE,"Summary";#N/A,#N/A,FALSE,"Projections";#N/A,#N/A,FALSE,"Mkt Mults";#N/A,#N/A,FALSE,"DCF";#N/A,#N/A,FALSE,"Accr Dil";#N/A,#N/A,FALSE,"PIC LBO";#N/A,#N/A,FALSE,"MULT10_4";#N/A,#N/A,FALSE,"CBI LBO"}</definedName>
    <definedName name="whatisthisssss_2" localSheetId="2" hidden="1">{#N/A,#N/A,FALSE,"Summary";#N/A,#N/A,FALSE,"Projections";#N/A,#N/A,FALSE,"Mkt Mults";#N/A,#N/A,FALSE,"DCF";#N/A,#N/A,FALSE,"Accr Dil";#N/A,#N/A,FALSE,"PIC LBO";#N/A,#N/A,FALSE,"MULT10_4";#N/A,#N/A,FALSE,"CBI LBO"}</definedName>
    <definedName name="whatisthisssss_2" hidden="1">{#N/A,#N/A,FALSE,"Summary";#N/A,#N/A,FALSE,"Projections";#N/A,#N/A,FALSE,"Mkt Mults";#N/A,#N/A,FALSE,"DCF";#N/A,#N/A,FALSE,"Accr Dil";#N/A,#N/A,FALSE,"PIC LBO";#N/A,#N/A,FALSE,"MULT10_4";#N/A,#N/A,FALSE,"CBI LBO"}</definedName>
    <definedName name="whatisthisssss_3" localSheetId="2" hidden="1">{#N/A,#N/A,FALSE,"Summary";#N/A,#N/A,FALSE,"Projections";#N/A,#N/A,FALSE,"Mkt Mults";#N/A,#N/A,FALSE,"DCF";#N/A,#N/A,FALSE,"Accr Dil";#N/A,#N/A,FALSE,"PIC LBO";#N/A,#N/A,FALSE,"MULT10_4";#N/A,#N/A,FALSE,"CBI LBO"}</definedName>
    <definedName name="whatisthisssss_3" hidden="1">{#N/A,#N/A,FALSE,"Summary";#N/A,#N/A,FALSE,"Projections";#N/A,#N/A,FALSE,"Mkt Mults";#N/A,#N/A,FALSE,"DCF";#N/A,#N/A,FALSE,"Accr Dil";#N/A,#N/A,FALSE,"PIC LBO";#N/A,#N/A,FALSE,"MULT10_4";#N/A,#N/A,FALSE,"CBI LBO"}</definedName>
    <definedName name="whatisthisssss_4" localSheetId="2" hidden="1">{#N/A,#N/A,FALSE,"Summary";#N/A,#N/A,FALSE,"Projections";#N/A,#N/A,FALSE,"Mkt Mults";#N/A,#N/A,FALSE,"DCF";#N/A,#N/A,FALSE,"Accr Dil";#N/A,#N/A,FALSE,"PIC LBO";#N/A,#N/A,FALSE,"MULT10_4";#N/A,#N/A,FALSE,"CBI LBO"}</definedName>
    <definedName name="whatisthisssss_4" hidden="1">{#N/A,#N/A,FALSE,"Summary";#N/A,#N/A,FALSE,"Projections";#N/A,#N/A,FALSE,"Mkt Mults";#N/A,#N/A,FALSE,"DCF";#N/A,#N/A,FALSE,"Accr Dil";#N/A,#N/A,FALSE,"PIC LBO";#N/A,#N/A,FALSE,"MULT10_4";#N/A,#N/A,FALSE,"CBI LBO"}</definedName>
    <definedName name="whatthefuck" hidden="1">{"'Server Configuration'!$A$1:$DB$281"}</definedName>
    <definedName name="whatthehell" localSheetId="2" hidden="1">{"'Trend_Total'!$A$7:$V$10","'Trend_Total'!$A$1:$V$4"}</definedName>
    <definedName name="whatthehell" hidden="1">{"'Trend_Total'!$A$7:$V$10","'Trend_Total'!$A$1:$V$4"}</definedName>
    <definedName name="whattodo" localSheetId="2" hidden="1">{#N/A,#N/A,FALSE,"Inc Stmt "}</definedName>
    <definedName name="whattodo" hidden="1">{#N/A,#N/A,FALSE,"Inc Stmt "}</definedName>
    <definedName name="WhCostpPlac">#REF!</definedName>
    <definedName name="where" localSheetId="2" hidden="1">{"pages345",#N/A,FALSE,"group and company";"page1920",#N/A,FALSE,"glass grp";"page21",#N/A,FALSE,"glass and marbleine";"page2223",#N/A,FALSE,"wood grp "}</definedName>
    <definedName name="where" hidden="1">{"pages345",#N/A,FALSE,"group and company";"page1920",#N/A,FALSE,"glass grp";"page21",#N/A,FALSE,"glass and marbleine";"page2223",#N/A,FALSE,"wood grp "}</definedName>
    <definedName name="where_1" localSheetId="2" hidden="1">{"pages345",#N/A,FALSE,"group and company";"page1920",#N/A,FALSE,"glass grp";"page21",#N/A,FALSE,"glass and marbleine";"page2223",#N/A,FALSE,"wood grp "}</definedName>
    <definedName name="where_1" hidden="1">{"pages345",#N/A,FALSE,"group and company";"page1920",#N/A,FALSE,"glass grp";"page21",#N/A,FALSE,"glass and marbleine";"page2223",#N/A,FALSE,"wood grp "}</definedName>
    <definedName name="Whereami" hidden="1">{"Legal - Summary",#N/A,TRUE,"Casino Summary";"Legal - Tables 2002",#N/A,TRUE,"Tables 2002";"Legal - Cas Mkt Summ",#N/A,TRUE,"Casino Mkt Summary";"Legal - Hard Count",#N/A,TRUE,"Hard Ct.";"Legal - Slots",#N/A,TRUE,"Slots";"Legal - Slot Mkt",#N/A,TRUE,"Slot Marketing";"Legal - Soft Count",#N/A,TRUE,"Soft Ct.";"Legal - Race &amp; Sports",#N/A,TRUE,"R &amp; S";"Legal - Cas Admin Summ",#N/A,TRUE,"Cas Adm Summ";"Legal - Credit",#N/A,TRUE,"Credit";"Legal - Cage",#N/A,TRUE,"Cage";"Legal - Coll",#N/A,TRUE,"Collections";"Legal - Cas Admin",#N/A,TRUE,"Cas Adm";"Legal - Surv",#N/A,TRUE,"Surveill"}</definedName>
    <definedName name="Whereami2" hidden="1">{"sum - Letter",#N/A,TRUE,"sum";"Ricordo - Letter",#N/A,TRUE,"sum";"Magnifico - Letter",#N/A,TRUE,"sum";"Mercato - Letter",#N/A,TRUE,"sum";"Ciao - Letter",#N/A,TRUE,"sum";"Buon - Letter",#N/A,TRUE,"sum";"Kiosks - Letter",#N/A,TRUE,"sum";"Pool - Letter",#N/A,TRUE,"sum";"Preview - Letter",#N/A,TRUE,"sum";"Admin - Letter",#N/A,TRUE,"sum"}</definedName>
    <definedName name="WHO" localSheetId="2" hidden="1">{#N/A,#N/A,FALSE,"SUMMARY";#N/A,#N/A,FALSE,"DETAIL";#N/A,#N/A,FALSE,"VARIANCE"}</definedName>
    <definedName name="WHO" hidden="1">{#N/A,#N/A,FALSE,"SUMMARY";#N/A,#N/A,FALSE,"DETAIL";#N/A,#N/A,FALSE,"VARIANCE"}</definedName>
    <definedName name="whocares" hidden="1">#REF!</definedName>
    <definedName name="Wholesale_qtr">#REF!</definedName>
    <definedName name="WholesaleEur">#REF!</definedName>
    <definedName name="wholesaleforecast" localSheetId="2" hidden="1">{"SUM",#N/A,FALSE,"Details (2)"}</definedName>
    <definedName name="wholesaleforecast" hidden="1">{"SUM",#N/A,FALSE,"Details (2)"}</definedName>
    <definedName name="WHtax">#REF!</definedName>
    <definedName name="WHY" localSheetId="2" hidden="1">{"emeasummary",#N/A,FALSE,"1. PLEMEA";"BUTotalq6",#N/A,FALSE,"2. PLBU-total";"BUTotalFY02",#N/A,FALSE,"2. PLBU-total";"TotalRegQ601",#N/A,FALSE,"3. PLREGIONS-total";"TotalRegFY02",#N/A,FALSE,"3. PLREGIONS-total"}</definedName>
    <definedName name="why" hidden="1">#REF!</definedName>
    <definedName name="Wicks_Net_Cash_Investment">#REF!</definedName>
    <definedName name="wicksequity">#REF!</definedName>
    <definedName name="will"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ill"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ille"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ille"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illiam"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illiam" hidden="1">{#N/A,#N/A,FALSE,"Projections";#N/A,#N/A,FALSE,"AccrDil";#N/A,#N/A,FALSE,"PurchPriMult";#N/A,#N/A,FALSE,"Mults7_13";#N/A,#N/A,FALSE,"Mkt Mults";#N/A,#N/A,FALSE,"Acq Mults";#N/A,#N/A,FALSE,"StockPrices";#N/A,#N/A,FALSE,"Prem Paid";#N/A,#N/A,FALSE,"DCF";#N/A,#N/A,FALSE,"AUTO";#N/A,#N/A,FALSE,"Relative Trading";#N/A,#N/A,FALSE,"Mkt Val";#N/A,#N/A,FALSE,"Acq Val"}</definedName>
    <definedName name="willie" localSheetId="2" hidden="1">{#N/A,#N/A,FALSE,"Bakersfield PCs";#N/A,#N/A,FALSE,"Bremer PCs";#N/A,#N/A,FALSE,"Bakersfield Notebooks"}</definedName>
    <definedName name="willie" hidden="1">{#N/A,#N/A,FALSE,"Bakersfield PCs";#N/A,#N/A,FALSE,"Bremer PCs";#N/A,#N/A,FALSE,"Bakersfield Notebooks"}</definedName>
    <definedName name="willwtt" localSheetId="2" hidden="1">{"forecast",#N/A,FALSE,"PL";"FCST YTD",#N/A,FALSE,"PL";"new bud adj",#N/A,FALSE,"PL";"new budget",#N/A,FALSE,"PL";"qtr",#N/A,FALSE,"PL";"bal sheet",#N/A,FALSE,"MONTHLY BALANCE SHEET";"fcst w head depre cap",#N/A,FALSE,"PL"}</definedName>
    <definedName name="willwtt" hidden="1">{"forecast",#N/A,FALSE,"PL";"FCST YTD",#N/A,FALSE,"PL";"new bud adj",#N/A,FALSE,"PL";"new budget",#N/A,FALSE,"PL";"qtr",#N/A,FALSE,"PL";"bal sheet",#N/A,FALSE,"MONTHLY BALANCE SHEET";"fcst w head depre cap",#N/A,FALSE,"PL"}</definedName>
    <definedName name="win_loss_code">#REF!</definedName>
    <definedName name="WIRING">#REF!</definedName>
    <definedName name="WIRING..">#REF!</definedName>
    <definedName name="WITotal">#REF!</definedName>
    <definedName name="wix" hidden="1">{"'JANICE'!$B$155:$L$171"}</definedName>
    <definedName name="WIZARD_AVERAGETRADINGVOLUME">#REF!</definedName>
    <definedName name="WIZARD_BOOKVALUEPERSHARE">#REF!</definedName>
    <definedName name="WIZARD_CURRENTRATING">#REF!</definedName>
    <definedName name="WIZARD_DATEOFSUBMISSION">#REF!</definedName>
    <definedName name="WIZARD_EARNINGS">#REF!</definedName>
    <definedName name="WIZARD_MARKETCAP">#REF!</definedName>
    <definedName name="WIZARD_NETCASHPERSHARE">#REF!</definedName>
    <definedName name="WIZARD_REVENUES">#REF!</definedName>
    <definedName name="WIZARD_SHARESOUTSTANDING">#REF!</definedName>
    <definedName name="WIZARD_TICKER">#REF!</definedName>
    <definedName name="WIZARD_Y1CAPREVR">#REF!</definedName>
    <definedName name="WIZARD_Y1CYE">#REF!</definedName>
    <definedName name="WIZARD_Y1CYPEE">#REF!</definedName>
    <definedName name="WIZARD_Y1E">#REF!</definedName>
    <definedName name="WIZARD_Y1PEE">#REF!</definedName>
    <definedName name="WIZARD_Y1Q1E">#REF!</definedName>
    <definedName name="WIZARD_Y1Q1R">#REF!</definedName>
    <definedName name="WIZARD_Y1Q2E">#REF!</definedName>
    <definedName name="WIZARD_Y1Q2R">#REF!</definedName>
    <definedName name="WIZARD_Y1Q3E">#REF!</definedName>
    <definedName name="WIZARD_Y1Q3R">#REF!</definedName>
    <definedName name="WIZARD_Y1Q4E">#REF!</definedName>
    <definedName name="WIZARD_Y1Q4R">#REF!</definedName>
    <definedName name="WIZARD_Y1R">#REF!</definedName>
    <definedName name="WIZARD_Y1YEARE">#REF!</definedName>
    <definedName name="WIZARD_Y1YEARR">#REF!</definedName>
    <definedName name="WIZARD_Y2CAPREVR">#REF!</definedName>
    <definedName name="WIZARD_Y2CYE">#REF!</definedName>
    <definedName name="WIZARD_Y2CYPEE">#REF!</definedName>
    <definedName name="WIZARD_Y2E">#REF!</definedName>
    <definedName name="WIZARD_Y2PEE">#REF!</definedName>
    <definedName name="WIZARD_Y2Q1E">#REF!</definedName>
    <definedName name="WIZARD_Y2Q1R">#REF!</definedName>
    <definedName name="WIZARD_Y2Q2E">#REF!</definedName>
    <definedName name="WIZARD_Y2Q2R">#REF!</definedName>
    <definedName name="WIZARD_Y2Q3E">#REF!</definedName>
    <definedName name="WIZARD_Y2Q3R">#REF!</definedName>
    <definedName name="WIZARD_Y2Q4E">#REF!</definedName>
    <definedName name="WIZARD_Y2Q4R">#REF!</definedName>
    <definedName name="WIZARD_Y2R">#REF!</definedName>
    <definedName name="WIZARD_Y2YEARE">#REF!</definedName>
    <definedName name="WIZARD_Y2YEARR">#REF!</definedName>
    <definedName name="WIZARD_Y3CAPREVR">#REF!</definedName>
    <definedName name="WIZARD_Y3CYE">#REF!</definedName>
    <definedName name="WIZARD_Y3CYPEE">#REF!</definedName>
    <definedName name="WIZARD_Y3E">#REF!</definedName>
    <definedName name="WIZARD_Y3PEE">#REF!</definedName>
    <definedName name="WIZARD_Y3Q1E">#REF!</definedName>
    <definedName name="WIZARD_Y3Q1R">#REF!</definedName>
    <definedName name="WIZARD_Y3Q2E">#REF!</definedName>
    <definedName name="WIZARD_Y3Q2R">#REF!</definedName>
    <definedName name="WIZARD_Y3Q3E">#REF!</definedName>
    <definedName name="WIZARD_Y3Q3R">#REF!</definedName>
    <definedName name="WIZARD_Y3Q4E">#REF!</definedName>
    <definedName name="WIZARD_Y3Q4R">#REF!</definedName>
    <definedName name="WIZARD_Y3R">#REF!</definedName>
    <definedName name="WIZARD_Y3YEARE">#REF!</definedName>
    <definedName name="WIZARD_Y3YEARR">#REF!</definedName>
    <definedName name="WkDys">#REF!</definedName>
    <definedName name="wke" localSheetId="2">#REF!</definedName>
    <definedName name="wke" hidden="1">{#N/A,#N/A,FALSE,"FRANCE MONTH DETAIL  FFR";#N/A,#N/A,FALSE,"FRANCE MONTH DETAIL  NLG";#N/A,#N/A,FALSE,"FRANCE YTD  DETAIL FFR";#N/A,#N/A,FALSE,"FRANCE YTD  DETAIL NLG"}</definedName>
    <definedName name="wkgk" localSheetId="2" hidden="1">{#N/A,#N/A,FALSE,"BS";#N/A,#N/A,FALSE,"PL";#N/A,#N/A,FALSE,"처분";#N/A,#N/A,FALSE,"현금";#N/A,#N/A,FALSE,"매출";#N/A,#N/A,FALSE,"원가";#N/A,#N/A,FALSE,"경영"}</definedName>
    <definedName name="wkgk" hidden="1">{#N/A,#N/A,FALSE,"BS";#N/A,#N/A,FALSE,"PL";#N/A,#N/A,FALSE,"처분";#N/A,#N/A,FALSE,"현금";#N/A,#N/A,FALSE,"매출";#N/A,#N/A,FALSE,"원가";#N/A,#N/A,FALSE,"경영"}</definedName>
    <definedName name="WKR" hidden="1">{"emeasummary",#N/A,FALSE,"1. PLEMEA";"BUTotalq6",#N/A,FALSE,"2. PLBU-total";"BUTotalFY02",#N/A,FALSE,"2. PLBU-total";"TotalRegQ601",#N/A,FALSE,"3. PLREGIONS-total";"TotalRegFY02",#N/A,FALSE,"3. PLREGIONS-total"}</definedName>
    <definedName name="wlkednjfc" localSheetId="2" hidden="1">{#N/A,#N/A,FALSE,"Aging Summary";#N/A,#N/A,FALSE,"Ratio Analysis";#N/A,#N/A,FALSE,"Test 120 Day Accts";#N/A,#N/A,FALSE,"Tickmarks"}</definedName>
    <definedName name="wlkednjfc" hidden="1">{#N/A,#N/A,FALSE,"Aging Summary";#N/A,#N/A,FALSE,"Ratio Analysis";#N/A,#N/A,FALSE,"Test 120 Day Accts";#N/A,#N/A,FALSE,"Tickmarks"}</definedName>
    <definedName name="wlkednjfc_1" localSheetId="2">#REF!</definedName>
    <definedName name="wlkednjfc_1" hidden="1">{#N/A,#N/A,FALSE,"Aging Summary";#N/A,#N/A,FALSE,"Ratio Analysis";#N/A,#N/A,FALSE,"Test 120 Day Accts";#N/A,#N/A,FALSE,"Tickmarks"}</definedName>
    <definedName name="wlkednjfca" localSheetId="2" hidden="1">{#N/A,#N/A,FALSE,"Aging Summary";#N/A,#N/A,FALSE,"Ratio Analysis";#N/A,#N/A,FALSE,"Test 120 Day Accts";#N/A,#N/A,FALSE,"Tickmarks"}</definedName>
    <definedName name="wlkednjfca" hidden="1">{#N/A,#N/A,FALSE,"Aging Summary";#N/A,#N/A,FALSE,"Ratio Analysis";#N/A,#N/A,FALSE,"Test 120 Day Accts";#N/A,#N/A,FALSE,"Tickmarks"}</definedName>
    <definedName name="wlkednjfca_1" localSheetId="2" hidden="1">{#N/A,#N/A,FALSE,"Aging Summary";#N/A,#N/A,FALSE,"Ratio Analysis";#N/A,#N/A,FALSE,"Test 120 Day Accts";#N/A,#N/A,FALSE,"Tickmarks"}</definedName>
    <definedName name="wlkednjfca_1" hidden="1">{#N/A,#N/A,FALSE,"Aging Summary";#N/A,#N/A,FALSE,"Ratio Analysis";#N/A,#N/A,FALSE,"Test 120 Day Accts";#N/A,#N/A,FALSE,"Tickmarks"}</definedName>
    <definedName name="WLL_DCS" localSheetId="2" hidden="1">{#N/A,#N/A,FALSE,"Summary";#N/A,#N/A,FALSE,"Costs (1)";#N/A,#N/A,FALSE,"Costs (2)";#N/A,#N/A,FALSE,"Rev (3)";#N/A,#N/A,FALSE,"Rev (4)"}</definedName>
    <definedName name="WLL_DCS" hidden="1">{#N/A,#N/A,FALSE,"Summary";#N/A,#N/A,FALSE,"Costs (1)";#N/A,#N/A,FALSE,"Costs (2)";#N/A,#N/A,FALSE,"Rev (3)";#N/A,#N/A,FALSE,"Rev (4)"}</definedName>
    <definedName name="wlp" localSheetId="2" hidden="1">{"Full Indiana",#N/A,FALSE,"Indiana";"Full Texas",#N/A,FALSE,"Texas";"Full Core",#N/A,FALSE,"Excl_Texas"}</definedName>
    <definedName name="wlp" hidden="1">{"Full Indiana",#N/A,FALSE,"Indiana";"Full Texas",#N/A,FALSE,"Texas";"Full Core",#N/A,FALSE,"Excl_Texas"}</definedName>
    <definedName name="wm" localSheetId="2" hidden="1">{#N/A,#N/A,FALSE,"Aging Summary";#N/A,#N/A,FALSE,"Ratio Analysis";#N/A,#N/A,FALSE,"Test 120 Day Accts";#N/A,#N/A,FALSE,"Tickmarks"}</definedName>
    <definedName name="wm" hidden="1">{#N/A,#N/A,FALSE,"Aging Summary";#N/A,#N/A,FALSE,"Ratio Analysis";#N/A,#N/A,FALSE,"Test 120 Day Accts";#N/A,#N/A,FALSE,"Tickmarks"}</definedName>
    <definedName name="wmex" hidden="1">#REF!</definedName>
    <definedName name="WMO_RD_New" localSheetId="2" hidden="1">{"'SGI_Opex'!$A$1:$O$187"}</definedName>
    <definedName name="WMO_RD_New" hidden="1">{"'SGI_Opex'!$A$1:$O$187"}</definedName>
    <definedName name="wn" localSheetId="2" hidden="1">{#N/A,#N/A,FALSE,"Contents";#N/A,#N/A,FALSE,"Stmt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wn" hidden="1">{#N/A,#N/A,FALSE,"Contents";#N/A,#N/A,FALSE,"Stmt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WNCD">#REF!</definedName>
    <definedName name="WNCP">#REF!</definedName>
    <definedName name="wnn.month." localSheetId="2" hidden="1">{#N/A,#N/A,FALSE,"Comp Balance";#N/A,#N/A,FALSE,"Sum Balance ";#N/A,#N/A,FALSE,"Balance Trend";#N/A,#N/A,FALSE,"Comp PL";#N/A,#N/A,FALSE,"PL";#N/A,#N/A,FALSE,"Sum PL";#N/A,#N/A,FALSE,"PL Trend";#N/A,#N/A,FALSE,"Change"}</definedName>
    <definedName name="wnn.month." hidden="1">{#N/A,#N/A,FALSE,"Comp Balance";#N/A,#N/A,FALSE,"Sum Balance ";#N/A,#N/A,FALSE,"Balance Trend";#N/A,#N/A,FALSE,"Comp PL";#N/A,#N/A,FALSE,"PL";#N/A,#N/A,FALSE,"Sum PL";#N/A,#N/A,FALSE,"PL Trend";#N/A,#N/A,FALSE,"Change"}</definedName>
    <definedName name="woi" localSheetId="2" hidden="1">{"detail",#N/A,FALSE,"mfg";"summary",#N/A,FALSE,"mfg"}</definedName>
    <definedName name="woi" hidden="1">{"detail",#N/A,FALSE,"mfg";"summary",#N/A,FALSE,"mfg"}</definedName>
    <definedName name="womxien" localSheetId="2" hidden="1">{"detail",#N/A,FALSE,"mfg";"summary",#N/A,FALSE,"mfg"}</definedName>
    <definedName name="womxien" hidden="1">{"detail",#N/A,FALSE,"mfg";"summary",#N/A,FALSE,"mfg"}</definedName>
    <definedName name="Won">#REF!</definedName>
    <definedName name="woob" hidden="1">"Warning! Out of Balance!"</definedName>
    <definedName name="Woods" hidden="1">#REF!</definedName>
    <definedName name="wop" localSheetId="2" hidden="1">{#N/A,#N/A,FALSE,"Title";#N/A,#N/A,FALSE,"Index";#N/A,#N/A,FALSE,"1";#N/A,#N/A,FALSE,"2";#N/A,#N/A,FALSE,"3";#N/A,#N/A,FALSE,"4";#N/A,#N/A,FALSE,"5";#N/A,#N/A,FALSE,"5A";#N/A,#N/A,FALSE,"6";#N/A,#N/A,FALSE,"7";#N/A,#N/A,FALSE,"8"}</definedName>
    <definedName name="wop" hidden="1">{#N/A,#N/A,FALSE,"Title";#N/A,#N/A,FALSE,"Index";#N/A,#N/A,FALSE,"1";#N/A,#N/A,FALSE,"2";#N/A,#N/A,FALSE,"3";#N/A,#N/A,FALSE,"4";#N/A,#N/A,FALSE,"5";#N/A,#N/A,FALSE,"5A";#N/A,#N/A,FALSE,"6";#N/A,#N/A,FALSE,"7";#N/A,#N/A,FALSE,"8"}</definedName>
    <definedName name="WORK_CAP_FIN">#REF!</definedName>
    <definedName name="Work_Sheet">#REF!</definedName>
    <definedName name="WORK1">#REF!</definedName>
    <definedName name="WORK2">#REF!</definedName>
    <definedName name="WORK3">#REF!</definedName>
    <definedName name="Workbook">"[XLCONV9.XLS]"</definedName>
    <definedName name="Workforce2" hidden="1">{"Total Assets",#N/A,FALSE,"HI Lexington";"Management Contracts",#N/A,FALSE,"HI Lexington";"Franchise Agreements",#N/A,FALSE,"HI Lexington";"Owned Hotel Total",#N/A,FALSE,"HI Lexington";"Total Revenue",#N/A,FALSE,"HI Lexington";"Operating Cost Breakdown",#N/A,FALSE,"HI Lexington";"Allocated Cost Breakdown",#N/A,FALSE,"HI Lexington";"Capex Breakdown",#N/A,FALSE,"HI Lexington";"D&amp;A Breakdown",#N/A,FALSE,"HI Lexington";"Overhead D&amp;A Allocation",#N/A,FALSE,"HI Lexington";"CTP Breakdown",#N/A,FALSE,"HI Lexington"}</definedName>
    <definedName name="working" localSheetId="2" hidden="1">{#N/A,#N/A,FALSE,"REPORT"}</definedName>
    <definedName name="working" hidden="1">{#N/A,#N/A,FALSE,"REPORT"}</definedName>
    <definedName name="working_1" localSheetId="2" hidden="1">{#N/A,#N/A,FALSE,"REPORT"}</definedName>
    <definedName name="working_1" hidden="1">{#N/A,#N/A,FALSE,"REPORT"}</definedName>
    <definedName name="working_2" localSheetId="2" hidden="1">{#N/A,#N/A,FALSE,"REPORT"}</definedName>
    <definedName name="working_2" hidden="1">{#N/A,#N/A,FALSE,"REPORT"}</definedName>
    <definedName name="working_3" localSheetId="2" hidden="1">{#N/A,#N/A,FALSE,"REPORT"}</definedName>
    <definedName name="working_3" hidden="1">{#N/A,#N/A,FALSE,"REPORT"}</definedName>
    <definedName name="working_4" localSheetId="2" hidden="1">{#N/A,#N/A,FALSE,"REPORT"}</definedName>
    <definedName name="working_4" hidden="1">{#N/A,#N/A,FALSE,"REPORT"}</definedName>
    <definedName name="WORKING_CAPITAL">#REF!</definedName>
    <definedName name="Working_Capital_Actual">#REF!</definedName>
    <definedName name="Working_Capital_to_Sales">#REF!</definedName>
    <definedName name="Working_Capital_Turnover">#REF!</definedName>
    <definedName name="Working_Capital_Turnover_Standard">#REF!</definedName>
    <definedName name="WORKINVEST">#REF!</definedName>
    <definedName name="workis">#REF!</definedName>
    <definedName name="workmodel">#N/A</definedName>
    <definedName name="workrev1">#REF!</definedName>
    <definedName name="Worksheet">#REF!</definedName>
    <definedName name="WorksheetNames">#REF!</definedName>
    <definedName name="worksheets">#REF!</definedName>
    <definedName name="WorkstationDat">#REF!</definedName>
    <definedName name="WorkstationData">#REF!</definedName>
    <definedName name="WorkstationGraph">#REF!</definedName>
    <definedName name="WOS_IQ_Div_payment_date" hidden="1">"c2205"</definedName>
    <definedName name="WOS_IQ_Div_record_date" hidden="1">"c2204"</definedName>
    <definedName name="WOS_IQ_xdiv_date" hidden="1">"c2203"</definedName>
    <definedName name="wot"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ot"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oweowo" localSheetId="2" hidden="1">{#N/A,#N/A,FALSE,"COVER";#N/A,#N/A,FALSE,"SUMP&amp;L";#N/A,#N/A,FALSE,"SUBSP&amp;L";#N/A,#N/A,FALSE,"SALESANAL"}</definedName>
    <definedName name="woweowo" hidden="1">{#N/A,#N/A,FALSE,"COVER";#N/A,#N/A,FALSE,"SUMP&amp;L";#N/A,#N/A,FALSE,"SUBSP&amp;L";#N/A,#N/A,FALSE,"SALESANAL"}</definedName>
    <definedName name="wpw" localSheetId="2" hidden="1">{#N/A,#N/A,FALSE,"TopTen Failures";#N/A,#N/A,FALSE,"Top Ten %";#N/A,#N/A,FALSE,"Fail Code 5 mo. Totals (%)"}</definedName>
    <definedName name="wpw" hidden="1">{#N/A,#N/A,FALSE,"TopTen Failures";#N/A,#N/A,FALSE,"Top Ten %";#N/A,#N/A,FALSE,"Fail Code 5 mo. Totals (%)"}</definedName>
    <definedName name="wq" localSheetId="2" hidden="1">{#N/A,#N/A,FALSE,"Profit &amp; Loss statement"}</definedName>
    <definedName name="wq" hidden="1">{#N/A,#N/A,FALSE,"Profit &amp; Loss statement"}</definedName>
    <definedName name="wqa" localSheetId="2" hidden="1">{#N/A,"PURCHM",FALSE,"Business Analysis";#N/A,"SPADD",FALSE,"Business Analysis"}</definedName>
    <definedName name="wqa" hidden="1">{#N/A,"PURCHM",FALSE,"Business Analysis";#N/A,"SPADD",FALSE,"Business Analysis"}</definedName>
    <definedName name="wqc" localSheetId="2" hidden="1">{"ACT",#N/A,FALSE,"Q3Elec P&amp;L fy 99  ";"BUD",#N/A,FALSE,"Q3Elec P&amp;L fy 99  ";"PRIOR",#N/A,FALSE,"Q3Elec P&amp;L fy 99  "}</definedName>
    <definedName name="wqc" hidden="1">{"ACT",#N/A,FALSE,"Q3Elec P&amp;L fy 99  ";"BUD",#N/A,FALSE,"Q3Elec P&amp;L fy 99  ";"PRIOR",#N/A,FALSE,"Q3Elec P&amp;L fy 99  "}</definedName>
    <definedName name="wqd" localSheetId="2" hidden="1">{"OTHER",#N/A,FALSE,"CM"}</definedName>
    <definedName name="wqd" hidden="1">{"OTHER",#N/A,FALSE,"CM"}</definedName>
    <definedName name="WQE"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asfdasfdzxvc">#REF!</definedName>
    <definedName name="wqeewasfd">#REF!</definedName>
    <definedName name="wqeq" localSheetId="2" hidden="1">{"Commentary",#N/A,FALSE,"May"}</definedName>
    <definedName name="wqeq" hidden="1">{"Commentary",#N/A,FALSE,"May"}</definedName>
    <definedName name="wqeqwe">#REF!</definedName>
    <definedName name="wqer" localSheetId="2" hidden="1">{"TXO2N2_SLS",#N/A,FALSE,"MTHLYSLES";"TXH2_SLS",#N/A,FALSE,"MTHLYSLES";"LOUIS_SLS",#N/A,FALSE,"MTHLYSLES";"H2_SLS",#N/A,FALSE,"MTHLYSLES";"O2N2_SLS",#N/A,FALSE,"MTHLYSLES";"PACKAGE_SLS",#N/A,FALSE,"MTHLYSLES"}</definedName>
    <definedName name="wqer" hidden="1">{"TXO2N2_SLS",#N/A,FALSE,"MTHLYSLES";"TXH2_SLS",#N/A,FALSE,"MTHLYSLES";"LOUIS_SLS",#N/A,FALSE,"MTHLYSLES";"H2_SLS",#N/A,FALSE,"MTHLYSLES";"O2N2_SLS",#N/A,FALSE,"MTHLYSLES";"PACKAGE_SLS",#N/A,FALSE,"MTHLYSLES"}</definedName>
    <definedName name="WQEWREQWREASDFSFD">#REF!</definedName>
    <definedName name="wqfges" localSheetId="2" hidden="1">{"Full-model",#N/A,FALSE,"ProForma-ASPT"}</definedName>
    <definedName name="wqfges" hidden="1">{"Full-model",#N/A,FALSE,"ProForma-ASPT"}</definedName>
    <definedName name="wqqa"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wqqwq" localSheetId="2" hidden="1">{#N/A,#N/A,FALSE,"1-1 Vol Graph";#N/A,#N/A,FALSE,"1-2 Approve App Graph";#N/A,#N/A,FALSE,"6-1 Email Graph";#N/A,#N/A,FALSE,"6-2 Chat Graph";#N/A,#N/A,FALSE,"6-3 Abandoned Graph";#N/A,#N/A,FALSE,"6-4 30sec Graph";#N/A,#N/A,FALSE,"6_5TotalCalls"}</definedName>
    <definedName name="wqqwq" hidden="1">{#N/A,#N/A,FALSE,"1-1 Vol Graph";#N/A,#N/A,FALSE,"1-2 Approve App Graph";#N/A,#N/A,FALSE,"6-1 Email Graph";#N/A,#N/A,FALSE,"6-2 Chat Graph";#N/A,#N/A,FALSE,"6-3 Abandoned Graph";#N/A,#N/A,FALSE,"6-4 30sec Graph";#N/A,#N/A,FALSE,"6_5TotalCalls"}</definedName>
    <definedName name="wqreqweqwrewreqfasd">#REF!</definedName>
    <definedName name="wqreqwre">#REF!</definedName>
    <definedName name="WQWQ" localSheetId="2" hidden="1">{"adm_pl",#N/A,FALSE,"PL"}</definedName>
    <definedName name="WQWQ" hidden="1">{"adm_pl",#N/A,FALSE,"PL"}</definedName>
    <definedName name="wqwt" localSheetId="2" hidden="1">{#N/A,#N/A,FALSE,"Projections";#N/A,#N/A,FALSE,"Contribution_Stock";#N/A,#N/A,FALSE,"PF_Combo_Stock";#N/A,#N/A,FALSE,"Projections";#N/A,#N/A,FALSE,"Contribution_Cash";#N/A,#N/A,FALSE,"PF_Combo_Cash";#N/A,#N/A,FALSE,"IPO_Cash"}</definedName>
    <definedName name="wqwt" hidden="1">{#N/A,#N/A,FALSE,"Projections";#N/A,#N/A,FALSE,"Contribution_Stock";#N/A,#N/A,FALSE,"PF_Combo_Stock";#N/A,#N/A,FALSE,"Projections";#N/A,#N/A,FALSE,"Contribution_Cash";#N/A,#N/A,FALSE,"PF_Combo_Cash";#N/A,#N/A,FALSE,"IPO_Cash"}</definedName>
    <definedName name="wqwt_1" localSheetId="2" hidden="1">{#N/A,#N/A,FALSE,"Projections";#N/A,#N/A,FALSE,"Contribution_Stock";#N/A,#N/A,FALSE,"PF_Combo_Stock";#N/A,#N/A,FALSE,"Projections";#N/A,#N/A,FALSE,"Contribution_Cash";#N/A,#N/A,FALSE,"PF_Combo_Cash";#N/A,#N/A,FALSE,"IPO_Cash"}</definedName>
    <definedName name="wqwt_1" hidden="1">{#N/A,#N/A,FALSE,"Projections";#N/A,#N/A,FALSE,"Contribution_Stock";#N/A,#N/A,FALSE,"PF_Combo_Stock";#N/A,#N/A,FALSE,"Projections";#N/A,#N/A,FALSE,"Contribution_Cash";#N/A,#N/A,FALSE,"PF_Combo_Cash";#N/A,#N/A,FALSE,"IPO_Cash"}</definedName>
    <definedName name="wqwt_2" localSheetId="2" hidden="1">{#N/A,#N/A,FALSE,"Projections";#N/A,#N/A,FALSE,"Contribution_Stock";#N/A,#N/A,FALSE,"PF_Combo_Stock";#N/A,#N/A,FALSE,"Projections";#N/A,#N/A,FALSE,"Contribution_Cash";#N/A,#N/A,FALSE,"PF_Combo_Cash";#N/A,#N/A,FALSE,"IPO_Cash"}</definedName>
    <definedName name="wqwt_2" hidden="1">{#N/A,#N/A,FALSE,"Projections";#N/A,#N/A,FALSE,"Contribution_Stock";#N/A,#N/A,FALSE,"PF_Combo_Stock";#N/A,#N/A,FALSE,"Projections";#N/A,#N/A,FALSE,"Contribution_Cash";#N/A,#N/A,FALSE,"PF_Combo_Cash";#N/A,#N/A,FALSE,"IPO_Cash"}</definedName>
    <definedName name="wqwt_3" localSheetId="2" hidden="1">{#N/A,#N/A,FALSE,"Projections";#N/A,#N/A,FALSE,"Contribution_Stock";#N/A,#N/A,FALSE,"PF_Combo_Stock";#N/A,#N/A,FALSE,"Projections";#N/A,#N/A,FALSE,"Contribution_Cash";#N/A,#N/A,FALSE,"PF_Combo_Cash";#N/A,#N/A,FALSE,"IPO_Cash"}</definedName>
    <definedName name="wqwt_3" hidden="1">{#N/A,#N/A,FALSE,"Projections";#N/A,#N/A,FALSE,"Contribution_Stock";#N/A,#N/A,FALSE,"PF_Combo_Stock";#N/A,#N/A,FALSE,"Projections";#N/A,#N/A,FALSE,"Contribution_Cash";#N/A,#N/A,FALSE,"PF_Combo_Cash";#N/A,#N/A,FALSE,"IPO_Cash"}</definedName>
    <definedName name="wqwt_4" localSheetId="2" hidden="1">{#N/A,#N/A,FALSE,"Projections";#N/A,#N/A,FALSE,"Contribution_Stock";#N/A,#N/A,FALSE,"PF_Combo_Stock";#N/A,#N/A,FALSE,"Projections";#N/A,#N/A,FALSE,"Contribution_Cash";#N/A,#N/A,FALSE,"PF_Combo_Cash";#N/A,#N/A,FALSE,"IPO_Cash"}</definedName>
    <definedName name="wqwt_4" hidden="1">{#N/A,#N/A,FALSE,"Projections";#N/A,#N/A,FALSE,"Contribution_Stock";#N/A,#N/A,FALSE,"PF_Combo_Stock";#N/A,#N/A,FALSE,"Projections";#N/A,#N/A,FALSE,"Contribution_Cash";#N/A,#N/A,FALSE,"PF_Combo_Cash";#N/A,#N/A,FALSE,"IPO_Cash"}</definedName>
    <definedName name="wqx" localSheetId="2" hidden="1">{"Comp_of_Price_Effect",#N/A,FALSE,"QTRDPVAR"}</definedName>
    <definedName name="wqx" hidden="1">{"Comp_of_Price_Effect",#N/A,FALSE,"QTRDPVAR"}</definedName>
    <definedName name="wr" localSheetId="2" hidden="1">{"Cashflow chart",#N/A,TRUE,"A";"Rev Assumptions",#N/A,TRUE,"B";"Rev Reconcilliation 1",#N/A,TRUE,"B";"Rev Reconcilliation 2",#N/A,TRUE,"B";"exp 1",#N/A,TRUE,"C";"exp 2",#N/A,TRUE,"C";"exp3",#N/A,TRUE,"C";"cap 1",#N/A,TRUE,"D";"exp4",#N/A,TRUE,"C";"cap 2",#N/A,TRUE,"D";"cap 3",#N/A,TRUE,"D";"inputs",#N/A,TRUE,"E"}</definedName>
    <definedName name="wr" hidden="1">{"Cashflow chart",#N/A,TRUE,"A";"Rev Assumptions",#N/A,TRUE,"B";"Rev Reconcilliation 1",#N/A,TRUE,"B";"Rev Reconcilliation 2",#N/A,TRUE,"B";"exp 1",#N/A,TRUE,"C";"exp 2",#N/A,TRUE,"C";"exp3",#N/A,TRUE,"C";"cap 1",#N/A,TRUE,"D";"exp4",#N/A,TRUE,"C";"cap 2",#N/A,TRUE,"D";"cap 3",#N/A,TRUE,"D";"inputs",#N/A,TRUE,"E"}</definedName>
    <definedName name="wr_1" localSheetId="2" hidden="1">{"Cashflow chart",#N/A,TRUE,"A";"Rev Assumptions",#N/A,TRUE,"B";"Rev Reconcilliation 1",#N/A,TRUE,"B";"Rev Reconcilliation 2",#N/A,TRUE,"B";"exp 1",#N/A,TRUE,"C";"exp 2",#N/A,TRUE,"C";"exp3",#N/A,TRUE,"C";"cap 1",#N/A,TRUE,"D";"exp4",#N/A,TRUE,"C";"cap 2",#N/A,TRUE,"D";"cap 3",#N/A,TRUE,"D";"inputs",#N/A,TRUE,"E"}</definedName>
    <definedName name="wr_1" hidden="1">{"Cashflow chart",#N/A,TRUE,"A";"Rev Assumptions",#N/A,TRUE,"B";"Rev Reconcilliation 1",#N/A,TRUE,"B";"Rev Reconcilliation 2",#N/A,TRUE,"B";"exp 1",#N/A,TRUE,"C";"exp 2",#N/A,TRUE,"C";"exp3",#N/A,TRUE,"C";"cap 1",#N/A,TRUE,"D";"exp4",#N/A,TRUE,"C";"cap 2",#N/A,TRUE,"D";"cap 3",#N/A,TRUE,"D";"inputs",#N/A,TRUE,"E"}</definedName>
    <definedName name="wr34ar" localSheetId="2" hidden="1">{"QTD_LOUISIANA",#N/A,FALSE,"QTD"}</definedName>
    <definedName name="wr34ar" hidden="1">{"QTD_LOUISIANA",#N/A,FALSE,"QTD"}</definedName>
    <definedName name="wradw" localSheetId="2" hidden="1">{"YD LAPO2",#N/A,FALSE,"YTD";"YD LPH2",#N/A,FALSE,"YTD";"YD LOUISIANA",#N/A,FALSE,"YTD";"YD GENERALH2",#N/A,FALSE,"YTD";"YD PRS",#N/A,FALSE,"YTD";"YD PACKAGE",#N/A,FALSE,"YTD";"YD OTHER",#N/A,FALSE,"YTD"}</definedName>
    <definedName name="wradw" hidden="1">{"YD LAPO2",#N/A,FALSE,"YTD";"YD LPH2",#N/A,FALSE,"YTD";"YD LOUISIANA",#N/A,FALSE,"YTD";"YD GENERALH2",#N/A,FALSE,"YTD";"YD PRS",#N/A,FALSE,"YTD";"YD PACKAGE",#N/A,FALSE,"YTD";"YD OTHER",#N/A,FALSE,"YTD"}</definedName>
    <definedName name="wrahy">#REF!</definedName>
    <definedName name="wrb" hidden="1">{#N/A,#N/A,TRUE,"P&amp;L comparatives - summary_per";#N/A,#N/A,TRUE,"P&amp;L comparatives - detail_per";#N/A,#N/A,TRUE,"P&amp;L comparatives - summary_ytd";#N/A,#N/A,TRUE,"P&amp;L comparatives - detail_ytd"}</definedName>
    <definedName name="wrc" localSheetId="2" hidden="1">{#N/A,#N/A,FALSE,"TECH CENTRE RXDU66";#N/A,#N/A,FALSE,"ASU VAAX66";#N/A,#N/A,FALSE,"TCM VAKX66"}</definedName>
    <definedName name="wrc" hidden="1">{#N/A,#N/A,FALSE,"TECH CENTRE RXDU66";#N/A,#N/A,FALSE,"ASU VAAX66";#N/A,#N/A,FALSE,"TCM VAKX66"}</definedName>
    <definedName name="wrd" localSheetId="2" hidden="1">{#N/A,#N/A,FALSE,"INPUTS";#N/A,#N/A,FALSE,"PROFORMA BSHEET";#N/A,#N/A,FALSE,"COMBINED";#N/A,#N/A,FALSE,"HIGH YIELD";#N/A,#N/A,FALSE,"COMB_GRAPHS"}</definedName>
    <definedName name="wrd" hidden="1">{#N/A,#N/A,FALSE,"INPUTS";#N/A,#N/A,FALSE,"PROFORMA BSHEET";#N/A,#N/A,FALSE,"COMBINED";#N/A,#N/A,FALSE,"HIGH YIELD";#N/A,#N/A,FALSE,"COMB_GRAPHS"}</definedName>
    <definedName name="wrd.2._.pagers.3" localSheetId="2" hidden="1">{"Cover",#N/A,FALSE,"Cover";"Summary",#N/A,FALSE,"Summarpage"}</definedName>
    <definedName name="wrd.2._.pagers.3" hidden="1">{"Cover",#N/A,FALSE,"Cover";"Summary",#N/A,FALSE,"Summarpage"}</definedName>
    <definedName name="wrd.2._.pagers.3_1" localSheetId="2" hidden="1">{"Cover",#N/A,FALSE,"Cover";"Summary",#N/A,FALSE,"Summarpage"}</definedName>
    <definedName name="wrd.2._.pagers.3_1" hidden="1">{"Cover",#N/A,FALSE,"Cover";"Summary",#N/A,FALSE,"Summarpage"}</definedName>
    <definedName name="wrd.2_.pagers.3" localSheetId="2" hidden="1">{"Cover",#N/A,FALSE,"Cover";"Summary",#N/A,FALSE,"Summarpage"}</definedName>
    <definedName name="wrd.2_.pagers.3" hidden="1">{"Cover",#N/A,FALSE,"Cover";"Summary",#N/A,FALSE,"Summarpage"}</definedName>
    <definedName name="WREQWEQWREASFDASFD">#REF!</definedName>
    <definedName name="wrer" localSheetId="2" hidden="1">{"arpm1995",#N/A,FALSE,"Summary 95-96";"bus_long_distance",#N/A,FALSE,"Summary 95-96";"mins_per_day",#N/A,FALSE,"Summary 95-96";"minutes1995",#N/A,FALSE,"Summary 95-96";"rev_per_day",#N/A,FALSE,"Summary 95-96";"view1995",#N/A,FALSE,"Summary 95-96"}</definedName>
    <definedName name="wrer" hidden="1">{"arpm1995",#N/A,FALSE,"Summary 95-96";"bus_long_distance",#N/A,FALSE,"Summary 95-96";"mins_per_day",#N/A,FALSE,"Summary 95-96";"minutes1995",#N/A,FALSE,"Summary 95-96";"rev_per_day",#N/A,FALSE,"Summary 95-96";"view1995",#N/A,FALSE,"Summary 95-96"}</definedName>
    <definedName name="wret" localSheetId="2" hidden="1">{"Full-model",#N/A,FALSE,"ProForma-ASPT"}</definedName>
    <definedName name="wret" hidden="1">{"Full-model",#N/A,FALSE,"ProForma-ASPT"}</definedName>
    <definedName name="wrewrw" localSheetId="2" hidden="1">{"QTR_ACT",#N/A,FALSE,"PROP_PBIT_DEV_Q3";"QTR_BUD",#N/A,FALSE,"PROP_PBIT_DEV_Q3";"YTD_BUD",#N/A,FALSE,"PROP_PBIT_DEV_Q3";"YTD_ACT",#N/A,FALSE,"PROP_PBIT_DEV_Q3";"FY95 SNAP3",#N/A,FALSE,"PROP_PBIT_DEV_Q3";"FY95_BUD",#N/A,FALSE,"PROP_PBIT_DEV_Q3";"FY96_BUD",#N/A,FALSE,"PROP_PBIT_DEV_Q3"}</definedName>
    <definedName name="wrewrw" hidden="1">{"QTR_ACT",#N/A,FALSE,"PROP_PBIT_DEV_Q3";"QTR_BUD",#N/A,FALSE,"PROP_PBIT_DEV_Q3";"YTD_BUD",#N/A,FALSE,"PROP_PBIT_DEV_Q3";"YTD_ACT",#N/A,FALSE,"PROP_PBIT_DEV_Q3";"FY95 SNAP3",#N/A,FALSE,"PROP_PBIT_DEV_Q3";"FY95_BUD",#N/A,FALSE,"PROP_PBIT_DEV_Q3";"FY96_BUD",#N/A,FALSE,"PROP_PBIT_DEV_Q3"}</definedName>
    <definedName name="wrf" localSheetId="2" hidden="1">{#N/A,"PURCHM",FALSE,"Business Analysis";#N/A,"SPADD",FALSE,"Business Analysis"}</definedName>
    <definedName name="wrf" hidden="1">{#N/A,"PURCHM",FALSE,"Business Analysis";#N/A,"SPADD",FALSE,"Business Analysis"}</definedName>
    <definedName name="wrg" localSheetId="2" hidden="1">{"Valuation",#N/A,FALSE,"ProForma-ASPT"}</definedName>
    <definedName name="wrg" hidden="1">{"Valuation",#N/A,FALSE,"ProForma-ASPT"}</definedName>
    <definedName name="WRG2_WEBI_DataGrid" hidden="1">#REF!</definedName>
    <definedName name="WRG2_WEBI_HHeading" hidden="1">#REF!</definedName>
    <definedName name="WRG2_WEBI_ReportCrossTab" hidden="1">#REF!</definedName>
    <definedName name="WRG2_WEBI_Space" hidden="1">#REF!</definedName>
    <definedName name="WRG2_WEBI_Vheading" hidden="1">#REF!</definedName>
    <definedName name="wrgd" localSheetId="2" hidden="1">{#N/A,#N/A,FALSE,"FS - IS";#N/A,#N/A,FALSE,"TB - IS";#N/A,#N/A,FALSE,"IS - Comp";#N/A,#N/A,FALSE,"FS - BS";#N/A,#N/A,FALSE,"TB - BS";#N/A,#N/A,FALSE,"FS - SE";#N/A,#N/A,FALSE,"FS - SCF";#N/A,#N/A,FALSE,"Rev";#N/A,#N/A,FALSE,"Taxes";#N/A,#N/A,FALSE,"FIXED ASSETS";#N/A,#N/A,FALSE,"DEPR -  O.F.";#N/A,#N/A,FALSE,"DEPR -  O.E.";#N/A,#N/A,FALSE,"DEPR -  D.P."}</definedName>
    <definedName name="wrgd" hidden="1">{#N/A,#N/A,FALSE,"FS - IS";#N/A,#N/A,FALSE,"TB - IS";#N/A,#N/A,FALSE,"IS - Comp";#N/A,#N/A,FALSE,"FS - BS";#N/A,#N/A,FALSE,"TB - BS";#N/A,#N/A,FALSE,"FS - SE";#N/A,#N/A,FALSE,"FS - SCF";#N/A,#N/A,FALSE,"Rev";#N/A,#N/A,FALSE,"Taxes";#N/A,#N/A,FALSE,"FIXED ASSETS";#N/A,#N/A,FALSE,"DEPR -  O.F.";#N/A,#N/A,FALSE,"DEPR -  O.E.";#N/A,#N/A,FALSE,"DEPR -  D.P."}</definedName>
    <definedName name="Writer">#REF!</definedName>
    <definedName name="WriteUp">#REF!</definedName>
    <definedName name="WrkDaypWeek">#REF!</definedName>
    <definedName name="wrm.belgium" localSheetId="2" hidden="1">{"Input",#N/A,FALSE,"Belgium";"Cash Flow Statement",#N/A,FALSE,"Belgium";"Cash Flow Worksheet",#N/A,FALSE,"Belgium";"Trial Balance - CY",#N/A,FALSE,"Belgium";"Trial Balance - PY",#N/A,FALSE,"Belgium"}</definedName>
    <definedName name="wrm.belgium" hidden="1">{"Input",#N/A,FALSE,"Belgium";"Cash Flow Statement",#N/A,FALSE,"Belgium";"Cash Flow Worksheet",#N/A,FALSE,"Belgium";"Trial Balance - CY",#N/A,FALSE,"Belgium";"Trial Balance - PY",#N/A,FALSE,"Belgium"}</definedName>
    <definedName name="wrm.pucspaddq2" localSheetId="2" hidden="1">{#N/A,"PURCHM",FALSE,"Business Analysis";#N/A,"SPADD",FALSE,"Business Analysis"}</definedName>
    <definedName name="wrm.pucspaddq2" hidden="1">{#N/A,"PURCHM",FALSE,"Business Analysis";#N/A,"SPADD",FALSE,"Business Analysis"}</definedName>
    <definedName name="wrm.report." localSheetId="2" hidden="1">{"Comparison Analysis",#N/A,FALSE,"Evaluation";"Discount Adjustment",#N/A,FALSE,"Discount Adjustment";"Scoring Tables",#N/A,FALSE,"Tables"}</definedName>
    <definedName name="wrm.report." hidden="1">{"Comparison Analysis",#N/A,FALSE,"Evaluation";"Discount Adjustment",#N/A,FALSE,"Discount Adjustment";"Scoring Tables",#N/A,FALSE,"Tables"}</definedName>
    <definedName name="wrn" localSheetId="2" hidden="1">{#N/A,#N/A,FALSE,"Contents";#N/A,#N/A,FALSE,"Stmt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wrn" hidden="1">{#N/A,#N/A,FALSE,"Sheet1"}</definedName>
    <definedName name="wrn." localSheetId="2" hidden="1">{"Compco",#N/A,FALSE,"CWS";"Summary",#N/A,FALSE,"CWS";"WACC",#N/A,FALSE,"CWS"}</definedName>
    <definedName name="wrn." hidden="1">{"Compco",#N/A,FALSE,"CWS";"Summary",#N/A,FALSE,"CWS";"WACC",#N/A,FALSE,"CWS"}</definedName>
    <definedName name="wrn.." localSheetId="2" hidden="1">{"page1",#N/A,FALSE,"comsat"}</definedName>
    <definedName name="wrn.." hidden="1">{"page1",#N/A,FALSE,"comsat"}</definedName>
    <definedName name="wrn.09BASIC." localSheetId="2" hidden="1">{"YTDONLY",#N/A,FALSE,"09-SUM  ";"REGULAR1",#N/A,FALSE,"09-SUM  "}</definedName>
    <definedName name="wrn.09BASIC." hidden="1">{"YTDONLY",#N/A,FALSE,"09-SUM  ";"REGULAR1",#N/A,FALSE,"09-SUM  "}</definedName>
    <definedName name="wrn.09BASICv2" localSheetId="2" hidden="1">{"YTDONLY",#N/A,FALSE,"09-SUM  ";"REGULAR1",#N/A,FALSE,"09-SUM  "}</definedName>
    <definedName name="wrn.09BASICv2" hidden="1">{"YTDONLY",#N/A,FALSE,"09-SUM  ";"REGULAR1",#N/A,FALSE,"09-SUM  "}</definedName>
    <definedName name="wrn.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2" hidden="1">{#N/A,#N/A,FALSE,"Calc";#N/A,#N/A,FALSE,"Sensitivity";#N/A,#N/A,FALSE,"LT Earn.Dil.";#N/A,#N/A,FALSE,"Dil. AVP"}</definedName>
    <definedName name="wrn.1." hidden="1">{#N/A,#N/A,FALSE,"Calc";#N/A,#N/A,FALSE,"Sensitivity";#N/A,#N/A,FALSE,"LT Earn.Dil.";#N/A,#N/A,FALSE,"Dil. AVP"}</definedName>
    <definedName name="wrn.10." localSheetId="2" hidden="1">{"cover",#N/A,TRUE,"Cover";"toc3",#N/A,TRUE,"TOC";"over",#N/A,TRUE,"Overview";"ts2",#N/A,TRUE,"Det_Trans_Sum";"ei1c",#N/A,TRUE,"Earnings Impact";"ad1",#N/A,TRUE,"accretion dilution";"pfis1",#N/A,TRUE,"Pro Forma Income Statement";"acq1c",#N/A,TRUE,"Acquirer";"tar1c",#N/A,TRUE,"Target"}</definedName>
    <definedName name="wrn.10." hidden="1">{"cover",#N/A,TRUE,"Cover";"toc3",#N/A,TRUE,"TOC";"over",#N/A,TRUE,"Overview";"ts2",#N/A,TRUE,"Det_Trans_Sum";"ei1c",#N/A,TRUE,"Earnings Impact";"ad1",#N/A,TRUE,"accretion dilution";"pfis1",#N/A,TRUE,"Pro Forma Income Statement";"acq1c",#N/A,TRUE,"Acquirer";"tar1c",#N/A,TRUE,"Target"}</definedName>
    <definedName name="wrn.100._.Monthly._.Package." localSheetId="2"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1." localSheetId="2" hidden="1">{"101",#N/A,FALSE,"101"}</definedName>
    <definedName name="wrn.101." hidden="1">{"101",#N/A,FALSE,"101"}</definedName>
    <definedName name="wrn.1020hype." localSheetId="2" hidden="1">{#N/A,#N/A,FALSE,"1020hype"}</definedName>
    <definedName name="wrn.1020hype." hidden="1">{#N/A,#N/A,FALSE,"1020hype"}</definedName>
    <definedName name="wrn.105" localSheetId="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K._.FS._.AND._.TABLES."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_1"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_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_2"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_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_3"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_3"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_4"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_4"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localSheetId="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_1" localSheetId="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_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_2" localSheetId="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_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_3" localSheetId="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_3"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_4" localSheetId="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_4"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localSheetId="2" hidden="1">{#N/A,#N/A,FALSE,"TABLE_1 YTD";#N/A,#N/A,FALSE,"TABLE_1A QTD"}</definedName>
    <definedName name="wrn.10Q._.TABLES." hidden="1">{#N/A,#N/A,FALSE,"TABLE_1 YTD";#N/A,#N/A,FALSE,"TABLE_1A QTD"}</definedName>
    <definedName name="wrn.10Q._.TABLES._1" localSheetId="2" hidden="1">{#N/A,#N/A,FALSE,"TABLE_1 YTD";#N/A,#N/A,FALSE,"TABLE_1A QTD"}</definedName>
    <definedName name="wrn.10Q._.TABLES._1" hidden="1">{#N/A,#N/A,FALSE,"TABLE_1 YTD";#N/A,#N/A,FALSE,"TABLE_1A QTD"}</definedName>
    <definedName name="wrn.10Q._.TABLES._2" localSheetId="2" hidden="1">{#N/A,#N/A,FALSE,"TABLE_1 YTD";#N/A,#N/A,FALSE,"TABLE_1A QTD"}</definedName>
    <definedName name="wrn.10Q._.TABLES._2" hidden="1">{#N/A,#N/A,FALSE,"TABLE_1 YTD";#N/A,#N/A,FALSE,"TABLE_1A QTD"}</definedName>
    <definedName name="wrn.10Q._.TABLES._3" localSheetId="2" hidden="1">{#N/A,#N/A,FALSE,"TABLE_1 YTD";#N/A,#N/A,FALSE,"TABLE_1A QTD"}</definedName>
    <definedName name="wrn.10Q._.TABLES._3" hidden="1">{#N/A,#N/A,FALSE,"TABLE_1 YTD";#N/A,#N/A,FALSE,"TABLE_1A QTD"}</definedName>
    <definedName name="wrn.10Q._.TABLES._4" localSheetId="2" hidden="1">{#N/A,#N/A,FALSE,"TABLE_1 YTD";#N/A,#N/A,FALSE,"TABLE_1A QTD"}</definedName>
    <definedName name="wrn.10Q._.TABLES._4" hidden="1">{#N/A,#N/A,FALSE,"TABLE_1 YTD";#N/A,#N/A,FALSE,"TABLE_1A QTD"}</definedName>
    <definedName name="wrn.10yp._.balance._.sheet." localSheetId="2" hidden="1">{"10yp balance sheet",#N/A,FALSE,"Celtel alternative 6"}</definedName>
    <definedName name="wrn.10yp._.balance._.sheet." hidden="1">{"10yp balance sheet",#N/A,FALSE,"Celtel alternative 6"}</definedName>
    <definedName name="wrn.10yp._.capex." localSheetId="2" hidden="1">{"10yp capex",#N/A,FALSE,"Celtel alternative 6"}</definedName>
    <definedName name="wrn.10yp._.capex." hidden="1">{"10yp capex",#N/A,FALSE,"Celtel alternative 6"}</definedName>
    <definedName name="wrn.10yp._.customers." localSheetId="2" hidden="1">{"10yp customers",#N/A,FALSE,"Celtel alternative 6"}</definedName>
    <definedName name="wrn.10yp._.customers." hidden="1">{"10yp customers",#N/A,FALSE,"Celtel alternative 6"}</definedName>
    <definedName name="wrn.10yp._.graphs." localSheetId="2" hidden="1">{"10yp graphs",#N/A,FALSE,"Market Data"}</definedName>
    <definedName name="wrn.10yp._.graphs." hidden="1">{"10yp graphs",#N/A,FALSE,"Market Data"}</definedName>
    <definedName name="wrn.10yp._.key._.data." localSheetId="2" hidden="1">{"10yp key data",#N/A,FALSE,"Market Data"}</definedName>
    <definedName name="wrn.10yp._.key._.data." hidden="1">{"10yp key data",#N/A,FALSE,"Market Data"}</definedName>
    <definedName name="wrn.10yp._.profit._.and._.loss." localSheetId="2" hidden="1">{"10yp profit and loss",#N/A,FALSE,"Celtel alternative 6"}</definedName>
    <definedName name="wrn.10yp._.profit._.and._.loss." hidden="1">{"10yp profit and loss",#N/A,FALSE,"Celtel alternative 6"}</definedName>
    <definedName name="wrn.10yp._.tariffs." localSheetId="2" hidden="1">{"10yp tariffs",#N/A,FALSE,"Celtel alternative 6"}</definedName>
    <definedName name="wrn.10yp._.tariffs." hidden="1">{"10yp tariffs",#N/A,FALSE,"Celtel alternative 6"}</definedName>
    <definedName name="wrn.11." localSheetId="2" hidden="1">{"cover",#N/A,TRUE,"Cover";"toc3",#N/A,TRUE,"TOC";"over",#N/A,TRUE,"Overview";"ts2",#N/A,TRUE,"Det_Trans_Sum";"ei2c",#N/A,TRUE,"Earnings Impact";"ad2",#N/A,TRUE,"accretion dilution";"pfis2",#N/A,TRUE,"Pro Forma Income Statement";"acq2c",#N/A,TRUE,"Acquirer";"tar2c",#N/A,TRUE,"Target"}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11111" localSheetId="2" hidden="1">{#N/A,#N/A,FALSE,"Pharm";#N/A,#N/A,FALSE,"WWCM"}</definedName>
    <definedName name="wrn.111111" hidden="1">{#N/A,#N/A,FALSE,"Pharm";#N/A,#N/A,FALSE,"WWCM"}</definedName>
    <definedName name="wrn.111111_1" localSheetId="2" hidden="1">{#N/A,#N/A,FALSE,"Pharm";#N/A,#N/A,FALSE,"WWCM"}</definedName>
    <definedName name="wrn.111111_1" hidden="1">{#N/A,#N/A,FALSE,"Pharm";#N/A,#N/A,FALSE,"WWCM"}</definedName>
    <definedName name="wrn.111111_2" localSheetId="2" hidden="1">{#N/A,#N/A,FALSE,"Pharm";#N/A,#N/A,FALSE,"WWCM"}</definedName>
    <definedName name="wrn.111111_2" hidden="1">{#N/A,#N/A,FALSE,"Pharm";#N/A,#N/A,FALSE,"WWCM"}</definedName>
    <definedName name="wrn.111111_3" localSheetId="2" hidden="1">{#N/A,#N/A,FALSE,"Pharm";#N/A,#N/A,FALSE,"WWCM"}</definedName>
    <definedName name="wrn.111111_3" hidden="1">{#N/A,#N/A,FALSE,"Pharm";#N/A,#N/A,FALSE,"WWCM"}</definedName>
    <definedName name="wrn.111111_4" localSheetId="2" hidden="1">{#N/A,#N/A,FALSE,"Pharm";#N/A,#N/A,FALSE,"WWCM"}</definedName>
    <definedName name="wrn.111111_4" hidden="1">{#N/A,#N/A,FALSE,"Pharm";#N/A,#N/A,FALSE,"WWCM"}</definedName>
    <definedName name="wrn.111RPT._.AND._.BOARD._.PACKG." localSheetId="2" hidden="1">{#N/A,#N/A,FALSE,"SCHEDULES- board";#N/A,#N/A,FALSE,"BP-Q'S"}</definedName>
    <definedName name="wrn.111RPT._.AND._.BOARD._.PACKG." hidden="1">{#N/A,#N/A,FALSE,"SCHEDULES- board";#N/A,#N/A,FALSE,"BP-Q'S"}</definedName>
    <definedName name="wrn.1130trds." localSheetId="2" hidden="1">{#N/A,#N/A,FALSE,"RECEIVABLES";#N/A,#N/A,FALSE,"TRADE RECEIVABLES";#N/A,#N/A,FALSE,"COLLECTION DAYS";#N/A,#N/A,FALSE,"PRODUCTION INVENTORY";#N/A,#N/A,FALSE,"PITO";#N/A,#N/A,FALSE,"NOA"}</definedName>
    <definedName name="wrn.1130trds." hidden="1">{#N/A,#N/A,FALSE,"RECEIVABLES";#N/A,#N/A,FALSE,"TRADE RECEIVABLES";#N/A,#N/A,FALSE,"COLLECTION DAYS";#N/A,#N/A,FALSE,"PRODUCTION INVENTORY";#N/A,#N/A,FALSE,"PITO";#N/A,#N/A,FALSE,"NOA"}</definedName>
    <definedName name="wrn.12." localSheetId="2" hidden="1">{"cover",#N/A,TRUE,"Cover";"toc3",#N/A,TRUE,"TOC";"over",#N/A,TRUE,"Overview";"ts2",#N/A,TRUE,"Det_Trans_Sum";"ei3c",#N/A,TRUE,"Earnings Impact";"ad3",#N/A,TRUE,"accretion dilution";"pfis3",#N/A,TRUE,"Pro Forma Income Statement";"acq3c",#N/A,TRUE,"Acquirer";"tar3c",#N/A,TRUE,"Target"}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2_30._.Adv._.Book." localSheetId="2"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_1" localSheetId="2"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_1"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_2" localSheetId="2"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_2"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_3" localSheetId="2"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_3"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_4" localSheetId="2"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_4"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100._.Port._.Review." localSheetId="2"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_1" localSheetId="2"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_1"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_2" localSheetId="2"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_2"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_3" localSheetId="2"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_3"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_4" localSheetId="2"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_4"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94BS." localSheetId="2" hidden="1">{#N/A,#N/A,FALSE,"PRO FORMA FINANCIALS"}</definedName>
    <definedName name="wrn.1294BS." hidden="1">{#N/A,#N/A,FALSE,"PRO FORMA FINANCIALS"}</definedName>
    <definedName name="wrn.1294BSADJUST." localSheetId="2" hidden="1">{#N/A,#N/A,FALSE,"PRO FORMA FINANCIALS"}</definedName>
    <definedName name="wrn.1294BSADJUST." hidden="1">{#N/A,#N/A,FALSE,"PRO FORMA FINANCIALS"}</definedName>
    <definedName name="wrn.1294IS." localSheetId="2" hidden="1">{#N/A,#N/A,FALSE,"PRO FORMA FINANCIALS"}</definedName>
    <definedName name="wrn.1294IS." hidden="1">{#N/A,#N/A,FALSE,"PRO FORMA FINANCIALS"}</definedName>
    <definedName name="wrn.1294ISADJUST." localSheetId="2" hidden="1">{#N/A,#N/A,FALSE,"PRO FORMA FINANCIALS"}</definedName>
    <definedName name="wrn.1294ISADJUST." hidden="1">{#N/A,#N/A,FALSE,"PRO FORMA FINANCIALS"}</definedName>
    <definedName name="wrn.13." localSheetId="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Pages." localSheetId="2" hidden="1">{#N/A,#N/A,FALSE,"CVR";#N/A,#N/A,FALSE,"SUM";#N/A,#N/A,FALSE,"OBAL";#N/A,#N/A,FALSE,"INC1";#N/A,#N/A,FALSE,"INC2";#N/A,#N/A,FALSE,"BAL1";#N/A,#N/A,FALSE,"INC";#N/A,#N/A,FALSE,"BAL";#N/A,#N/A,FALSE,"CASH";#N/A,#N/A,FALSE,"DEBT";#N/A,#N/A,FALSE,"EQTY";#N/A,#N/A,FALSE,"TAX";#N/A,#N/A,FALSE,"DEPR"}</definedName>
    <definedName name="wrn.13Pages." hidden="1">{#N/A,#N/A,FALSE,"CVR";#N/A,#N/A,FALSE,"SUM";#N/A,#N/A,FALSE,"OBAL";#N/A,#N/A,FALSE,"INC1";#N/A,#N/A,FALSE,"INC2";#N/A,#N/A,FALSE,"BAL1";#N/A,#N/A,FALSE,"INC";#N/A,#N/A,FALSE,"BAL";#N/A,#N/A,FALSE,"CASH";#N/A,#N/A,FALSE,"DEBT";#N/A,#N/A,FALSE,"EQTY";#N/A,#N/A,FALSE,"TAX";#N/A,#N/A,FALSE,"DEPR"}</definedName>
    <definedName name="wrn.14." localSheetId="2"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2"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2" hidden="1">{"cover",#N/A,TRUE,"Cover";"toc5",#N/A,TRUE,"TOC";"over",#N/A,TRUE,"Overview";"ts2",#N/A,TRUE,"Det_Trans_Sum";"eic",#N/A,TRUE,"Earnings Impact";"ad",#N/A,TRUE,"accretion dilution";"pfis",#N/A,TRUE,"Pro Forma Income Statement";"ca",#N/A,TRUE,"Contribution_Analysis";"acqc",#N/A,TRUE,"Acquirer";"tarc",#N/A,TRUE,"Target"}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localSheetId="2" hidden="1">{"cover",#N/A,TRUE,"Cover";"toc5",#N/A,TRUE,"TOC";"over",#N/A,TRUE,"Overview";"ts2",#N/A,TRUE,"Det_Trans_Sum";"ei1c",#N/A,TRUE,"Earnings Impact";"ad1",#N/A,TRUE,"accretion dilution";"pfis1",#N/A,TRUE,"Pro Forma Income Statement";"ca1",#N/A,TRUE,"Contribution_Analysis";"acq1c",#N/A,TRUE,"Acquirer";"tar1c",#N/A,TRUE,"Target"}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8._.months._.FC." localSheetId="2" hidden="1">{"P&amp;L 18 months",#N/A,TRUE,"P&amp;L";"HC 18 months",#N/A,TRUE,"HC calculation";"CF 18 months",#N/A,TRUE,"FCashflow";"BS 18 months",#N/A,TRUE,"BS";"CapEx 18 months",#N/A,TRUE,"CapEx"}</definedName>
    <definedName name="wrn.18._.months._.FC." hidden="1">{"P&amp;L 18 months",#N/A,TRUE,"P&amp;L";"HC 18 months",#N/A,TRUE,"HC calculation";"CF 18 months",#N/A,TRUE,"FCashflow";"BS 18 months",#N/A,TRUE,"BS";"CapEx 18 months",#N/A,TRUE,"CapEx"}</definedName>
    <definedName name="wrn.18._.months._.FC._1" localSheetId="2" hidden="1">{"P&amp;L 18 months",#N/A,TRUE,"P&amp;L";"HC 18 months",#N/A,TRUE,"HC calculation";"CF 18 months",#N/A,TRUE,"FCashflow";"BS 18 months",#N/A,TRUE,"BS";"CapEx 18 months",#N/A,TRUE,"CapEx"}</definedName>
    <definedName name="wrn.18._.months._.FC._1" hidden="1">{"P&amp;L 18 months",#N/A,TRUE,"P&amp;L";"HC 18 months",#N/A,TRUE,"HC calculation";"CF 18 months",#N/A,TRUE,"FCashflow";"BS 18 months",#N/A,TRUE,"BS";"CapEx 18 months",#N/A,TRUE,"CapEx"}</definedName>
    <definedName name="wrn.18._.months._.FC._2" localSheetId="2" hidden="1">{"P&amp;L 18 months",#N/A,TRUE,"P&amp;L";"HC 18 months",#N/A,TRUE,"HC calculation";"CF 18 months",#N/A,TRUE,"FCashflow";"BS 18 months",#N/A,TRUE,"BS";"CapEx 18 months",#N/A,TRUE,"CapEx"}</definedName>
    <definedName name="wrn.18._.months._.FC._2" hidden="1">{"P&amp;L 18 months",#N/A,TRUE,"P&amp;L";"HC 18 months",#N/A,TRUE,"HC calculation";"CF 18 months",#N/A,TRUE,"FCashflow";"BS 18 months",#N/A,TRUE,"BS";"CapEx 18 months",#N/A,TRUE,"CapEx"}</definedName>
    <definedName name="wrn.18._.months._.FC._3" localSheetId="2" hidden="1">{"P&amp;L 18 months",#N/A,TRUE,"P&amp;L";"HC 18 months",#N/A,TRUE,"HC calculation";"CF 18 months",#N/A,TRUE,"FCashflow";"BS 18 months",#N/A,TRUE,"BS";"CapEx 18 months",#N/A,TRUE,"CapEx"}</definedName>
    <definedName name="wrn.18._.months._.FC._3" hidden="1">{"P&amp;L 18 months",#N/A,TRUE,"P&amp;L";"HC 18 months",#N/A,TRUE,"HC calculation";"CF 18 months",#N/A,TRUE,"FCashflow";"BS 18 months",#N/A,TRUE,"BS";"CapEx 18 months",#N/A,TRUE,"CapEx"}</definedName>
    <definedName name="wrn.18._.months._.FC._4" localSheetId="2" hidden="1">{"P&amp;L 18 months",#N/A,TRUE,"P&amp;L";"HC 18 months",#N/A,TRUE,"HC calculation";"CF 18 months",#N/A,TRUE,"FCashflow";"BS 18 months",#N/A,TRUE,"BS";"CapEx 18 months",#N/A,TRUE,"CapEx"}</definedName>
    <definedName name="wrn.18._.months._.FC._4" hidden="1">{"P&amp;L 18 months",#N/A,TRUE,"P&amp;L";"HC 18 months",#N/A,TRUE,"HC calculation";"CF 18 months",#N/A,TRUE,"FCashflow";"BS 18 months",#N/A,TRUE,"BS";"CapEx 18 months",#N/A,TRUE,"CapEx"}</definedName>
    <definedName name="wrn.18._.months._.FC._5" localSheetId="2" hidden="1">{"P&amp;L 18 months",#N/A,TRUE,"P&amp;L";"HC 18 months",#N/A,TRUE,"HC calculation";"CF 18 months",#N/A,TRUE,"FCashflow";"BS 18 months",#N/A,TRUE,"BS";"CapEx 18 months",#N/A,TRUE,"CapEx"}</definedName>
    <definedName name="wrn.18._.months._.FC._5" hidden="1">{"P&amp;L 18 months",#N/A,TRUE,"P&amp;L";"HC 18 months",#N/A,TRUE,"HC calculation";"CF 18 months",#N/A,TRUE,"FCashflow";"BS 18 months",#N/A,TRUE,"BS";"CapEx 18 months",#N/A,TRUE,"CapEx"}</definedName>
    <definedName name="wrn.19." localSheetId="2" hidden="1">{"cover",#N/A,TRUE,"Cover";"toc5",#N/A,TRUE,"TOC";"ts2",#N/A,TRUE,"Det_Trans_Sum";"over",#N/A,TRUE,"Overview";"ei2c",#N/A,TRUE,"Earnings Impact";"ad2",#N/A,TRUE,"accretion dilution";"pfis2",#N/A,TRUE,"Pro Forma Income Statement";"ca2",#N/A,TRUE,"Contribution_Analysis";"acq2c",#N/A,TRUE,"Acquirer";"tar2c",#N/A,TRUE,"Target"}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5._.afe." localSheetId="2" hidden="1">{#N/A,#N/A,FALSE,"OK2";#N/A,#N/A,FALSE,"OK1";#N/A,#N/A,FALSE,"Kentucky";#N/A,#N/A,FALSE,"Summary"}</definedName>
    <definedName name="wrn.1995._.afe." hidden="1">{#N/A,#N/A,FALSE,"OK2";#N/A,#N/A,FALSE,"OK1";#N/A,#N/A,FALSE,"Kentucky";#N/A,#N/A,FALSE,"Summary"}</definedName>
    <definedName name="wrn.1995._.Budget." localSheetId="2" hidden="1">{#N/A,#N/A,FALSE,"CNSLD";#N/A,#N/A,FALSE,"GA";#N/A,#N/A,FALSE,"CS";#N/A,#N/A,FALSE,"RNDS";#N/A,#N/A,FALSE,"GFREV";#N/A,#N/A,FALSE,"CM";#N/A,#N/A,FALSE,"FB";#N/A,#N/A,FALSE,"GS"}</definedName>
    <definedName name="wrn.1995._.Budget." hidden="1">{#N/A,#N/A,FALSE,"CNSLD";#N/A,#N/A,FALSE,"GA";#N/A,#N/A,FALSE,"CS";#N/A,#N/A,FALSE,"RNDS";#N/A,#N/A,FALSE,"GFREV";#N/A,#N/A,FALSE,"CM";#N/A,#N/A,FALSE,"FB";#N/A,#N/A,FALSE,"GS"}</definedName>
    <definedName name="wrn.1995._.Budget._1" localSheetId="2" hidden="1">{#N/A,#N/A,FALSE,"CNSLD";#N/A,#N/A,FALSE,"GA";#N/A,#N/A,FALSE,"CS";#N/A,#N/A,FALSE,"RNDS";#N/A,#N/A,FALSE,"GFREV";#N/A,#N/A,FALSE,"CM";#N/A,#N/A,FALSE,"FB";#N/A,#N/A,FALSE,"GS"}</definedName>
    <definedName name="wrn.1995._.Budget._1" hidden="1">{#N/A,#N/A,FALSE,"CNSLD";#N/A,#N/A,FALSE,"GA";#N/A,#N/A,FALSE,"CS";#N/A,#N/A,FALSE,"RNDS";#N/A,#N/A,FALSE,"GFREV";#N/A,#N/A,FALSE,"CM";#N/A,#N/A,FALSE,"FB";#N/A,#N/A,FALSE,"GS"}</definedName>
    <definedName name="wrn.1996._.BUDGET." localSheetId="2" hidden="1">{"SUMMARY",#N/A,TRUE,"SUMMARY";"compare",#N/A,TRUE,"Vs. Bus Plan";"ratios",#N/A,TRUE,"Ratios";"REVENUE",#N/A,TRUE,"Revenue";"expenses",#N/A,TRUE,"1996 budget";"payroll",#N/A,TRUE,"Payroll"}</definedName>
    <definedName name="wrn.1996._.BUDGET." hidden="1">{"SUMMARY",#N/A,TRUE,"SUMMARY";"compare",#N/A,TRUE,"Vs. Bus Plan";"ratios",#N/A,TRUE,"Ratios";"REVENUE",#N/A,TRUE,"Revenue";"expenses",#N/A,TRUE,"1996 budget";"payroll",#N/A,TRUE,"Payroll"}</definedName>
    <definedName name="wrn.1996._.BUDGET._1" localSheetId="2" hidden="1">{"SUMMARY",#N/A,TRUE,"SUMMARY";"compare",#N/A,TRUE,"Vs. Bus Plan";"ratios",#N/A,TRUE,"Ratios";"REVENUE",#N/A,TRUE,"Revenue";"expenses",#N/A,TRUE,"1996 budget";"payroll",#N/A,TRUE,"Payroll"}</definedName>
    <definedName name="wrn.1996._.BUDGET._1" hidden="1">{"SUMMARY",#N/A,TRUE,"SUMMARY";"compare",#N/A,TRUE,"Vs. Bus Plan";"ratios",#N/A,TRUE,"Ratios";"REVENUE",#N/A,TRUE,"Revenue";"expenses",#N/A,TRUE,"1996 budget";"payroll",#N/A,TRUE,"Payroll"}</definedName>
    <definedName name="wrn.1996._.BUDGET._2" localSheetId="2" hidden="1">{"SUMMARY",#N/A,TRUE,"SUMMARY";"compare",#N/A,TRUE,"Vs. Bus Plan";"ratios",#N/A,TRUE,"Ratios";"REVENUE",#N/A,TRUE,"Revenue";"expenses",#N/A,TRUE,"1996 budget";"payroll",#N/A,TRUE,"Payroll"}</definedName>
    <definedName name="wrn.1996._.BUDGET._2" hidden="1">{"SUMMARY",#N/A,TRUE,"SUMMARY";"compare",#N/A,TRUE,"Vs. Bus Plan";"ratios",#N/A,TRUE,"Ratios";"REVENUE",#N/A,TRUE,"Revenue";"expenses",#N/A,TRUE,"1996 budget";"payroll",#N/A,TRUE,"Payroll"}</definedName>
    <definedName name="wrn.1996._.BUDGET._3" localSheetId="2" hidden="1">{"SUMMARY",#N/A,TRUE,"SUMMARY";"compare",#N/A,TRUE,"Vs. Bus Plan";"ratios",#N/A,TRUE,"Ratios";"REVENUE",#N/A,TRUE,"Revenue";"expenses",#N/A,TRUE,"1996 budget";"payroll",#N/A,TRUE,"Payroll"}</definedName>
    <definedName name="wrn.1996._.BUDGET._3" hidden="1">{"SUMMARY",#N/A,TRUE,"SUMMARY";"compare",#N/A,TRUE,"Vs. Bus Plan";"ratios",#N/A,TRUE,"Ratios";"REVENUE",#N/A,TRUE,"Revenue";"expenses",#N/A,TRUE,"1996 budget";"payroll",#N/A,TRUE,"Payroll"}</definedName>
    <definedName name="wrn.1996._.BUDGET._4" localSheetId="2" hidden="1">{"SUMMARY",#N/A,TRUE,"SUMMARY";"compare",#N/A,TRUE,"Vs. Bus Plan";"ratios",#N/A,TRUE,"Ratios";"REVENUE",#N/A,TRUE,"Revenue";"expenses",#N/A,TRUE,"1996 budget";"payroll",#N/A,TRUE,"Payroll"}</definedName>
    <definedName name="wrn.1996._.BUDGET._4" hidden="1">{"SUMMARY",#N/A,TRUE,"SUMMARY";"compare",#N/A,TRUE,"Vs. Bus Plan";"ratios",#N/A,TRUE,"Ratios";"REVENUE",#N/A,TRUE,"Revenue";"expenses",#N/A,TRUE,"1996 budget";"payroll",#N/A,TRUE,"Payroll"}</definedName>
    <definedName name="wrn.1996._.TO._.2004." localSheetId="2" hidden="1">{"ten year ratios",#N/A,TRUE,"PROFIT_LOSS";"ten year ratios",#N/A,TRUE,"Ratios";"ten yr opex and capex",#N/A,TRUE,"1996 budget";"ten year revenues",#N/A,TRUE,"Revenue_1996-2004";"ten year payroll",#N/A,TRUE,"Payroll"}</definedName>
    <definedName name="wrn.1996._.TO._.2004." hidden="1">{"ten year ratios",#N/A,TRUE,"PROFIT_LOSS";"ten year ratios",#N/A,TRUE,"Ratios";"ten yr opex and capex",#N/A,TRUE,"1996 budget";"ten year revenues",#N/A,TRUE,"Revenue_1996-2004";"ten year payroll",#N/A,TRUE,"Payroll"}</definedName>
    <definedName name="wrn.1996._.TO._.2004._1" localSheetId="2" hidden="1">{"ten year ratios",#N/A,TRUE,"PROFIT_LOSS";"ten year ratios",#N/A,TRUE,"Ratios";"ten yr opex and capex",#N/A,TRUE,"1996 budget";"ten year revenues",#N/A,TRUE,"Revenue_1996-2004";"ten year payroll",#N/A,TRUE,"Payroll"}</definedName>
    <definedName name="wrn.1996._.TO._.2004._1" hidden="1">{"ten year ratios",#N/A,TRUE,"PROFIT_LOSS";"ten year ratios",#N/A,TRUE,"Ratios";"ten yr opex and capex",#N/A,TRUE,"1996 budget";"ten year revenues",#N/A,TRUE,"Revenue_1996-2004";"ten year payroll",#N/A,TRUE,"Payroll"}</definedName>
    <definedName name="wrn.1996._.TO._.2004._2" localSheetId="2" hidden="1">{"ten year ratios",#N/A,TRUE,"PROFIT_LOSS";"ten year ratios",#N/A,TRUE,"Ratios";"ten yr opex and capex",#N/A,TRUE,"1996 budget";"ten year revenues",#N/A,TRUE,"Revenue_1996-2004";"ten year payroll",#N/A,TRUE,"Payroll"}</definedName>
    <definedName name="wrn.1996._.TO._.2004._2" hidden="1">{"ten year ratios",#N/A,TRUE,"PROFIT_LOSS";"ten year ratios",#N/A,TRUE,"Ratios";"ten yr opex and capex",#N/A,TRUE,"1996 budget";"ten year revenues",#N/A,TRUE,"Revenue_1996-2004";"ten year payroll",#N/A,TRUE,"Payroll"}</definedName>
    <definedName name="wrn.1996._.TO._.2004._3" localSheetId="2" hidden="1">{"ten year ratios",#N/A,TRUE,"PROFIT_LOSS";"ten year ratios",#N/A,TRUE,"Ratios";"ten yr opex and capex",#N/A,TRUE,"1996 budget";"ten year revenues",#N/A,TRUE,"Revenue_1996-2004";"ten year payroll",#N/A,TRUE,"Payroll"}</definedName>
    <definedName name="wrn.1996._.TO._.2004._3" hidden="1">{"ten year ratios",#N/A,TRUE,"PROFIT_LOSS";"ten year ratios",#N/A,TRUE,"Ratios";"ten yr opex and capex",#N/A,TRUE,"1996 budget";"ten year revenues",#N/A,TRUE,"Revenue_1996-2004";"ten year payroll",#N/A,TRUE,"Payroll"}</definedName>
    <definedName name="wrn.1996._.TO._.2004._4" localSheetId="2" hidden="1">{"ten year ratios",#N/A,TRUE,"PROFIT_LOSS";"ten year ratios",#N/A,TRUE,"Ratios";"ten yr opex and capex",#N/A,TRUE,"1996 budget";"ten year revenues",#N/A,TRUE,"Revenue_1996-2004";"ten year payroll",#N/A,TRUE,"Payroll"}</definedName>
    <definedName name="wrn.1996._.TO._.2004._4" hidden="1">{"ten year ratios",#N/A,TRUE,"PROFIT_LOSS";"ten year ratios",#N/A,TRUE,"Ratios";"ten yr opex and capex",#N/A,TRUE,"1996 budget";"ten year revenues",#N/A,TRUE,"Revenue_1996-2004";"ten year payroll",#N/A,TRUE,"Payroll"}</definedName>
    <definedName name="wrn.1997budget." localSheetId="2" hidden="1">{#N/A,#N/A,TRUE,"SCHEDULE D";#N/A,#N/A,TRUE,"SUMMARY P&amp;L";#N/A,#N/A,TRUE,"INCOME STATEMENT";#N/A,#N/A,TRUE,"LSS REVENUE";#N/A,#N/A,TRUE,"PRIMESTAR";#N/A,#N/A,TRUE,"DIRECTV";#N/A,#N/A,TRUE,"NETWORK RIGHTS";#N/A,#N/A,TRUE,"TOTAL RIGHTS";#N/A,#N/A,TRUE,"MUSIC FEES";#N/A,#N/A,TRUE,"G&amp;A EXPENSE";#N/A,#N/A,TRUE,"G&amp;A EXPL.";#N/A,#N/A,TRUE,"RES SALES";#N/A,#N/A,TRUE,"RES SALES EXPL.";#N/A,#N/A,TRUE,"AFFILIATE SERVICES";#N/A,#N/A,TRUE,"AFFILIATE SERVICES EXPL";#N/A,#N/A,TRUE,"SPORTS ACCESS";#N/A,#N/A,TRUE,"SPORTS ACC. EXPL.";#N/A,#N/A,TRUE,"MARKETING";#N/A,#N/A,TRUE,"MARKETING EXPL.";#N/A,#N/A,TRUE,"COMM. SALES";#N/A,#N/A,TRUE,"KU COMM. SALES EXPL. ";#N/A,#N/A,TRUE,"SPORTSCASTER";#N/A,#N/A,TRUE,"SPORTSCASTER EXPL.";#N/A,#N/A,TRUE,"NETWORK OPS";#N/A,#N/A,TRUE,"NETWORK OPS EXPL.";#N/A,#N/A,TRUE,"DEPRECIATION";#N/A,#N/A,TRUE,"CAPITAL ";#N/A,#N/A,TRUE,"PAYROLL";#N/A,#N/A,TRUE,"PAYROLL SUMMARY"}</definedName>
    <definedName name="wrn.1997budget." hidden="1">{#N/A,#N/A,TRUE,"SCHEDULE D";#N/A,#N/A,TRUE,"SUMMARY P&amp;L";#N/A,#N/A,TRUE,"INCOME STATEMENT";#N/A,#N/A,TRUE,"LSS REVENUE";#N/A,#N/A,TRUE,"PRIMESTAR";#N/A,#N/A,TRUE,"DIRECTV";#N/A,#N/A,TRUE,"NETWORK RIGHTS";#N/A,#N/A,TRUE,"TOTAL RIGHTS";#N/A,#N/A,TRUE,"MUSIC FEES";#N/A,#N/A,TRUE,"G&amp;A EXPENSE";#N/A,#N/A,TRUE,"G&amp;A EXPL.";#N/A,#N/A,TRUE,"RES SALES";#N/A,#N/A,TRUE,"RES SALES EXPL.";#N/A,#N/A,TRUE,"AFFILIATE SERVICES";#N/A,#N/A,TRUE,"AFFILIATE SERVICES EXPL";#N/A,#N/A,TRUE,"SPORTS ACCESS";#N/A,#N/A,TRUE,"SPORTS ACC. EXPL.";#N/A,#N/A,TRUE,"MARKETING";#N/A,#N/A,TRUE,"MARKETING EXPL.";#N/A,#N/A,TRUE,"COMM. SALES";#N/A,#N/A,TRUE,"KU COMM. SALES EXPL. ";#N/A,#N/A,TRUE,"SPORTSCASTER";#N/A,#N/A,TRUE,"SPORTSCASTER EXPL.";#N/A,#N/A,TRUE,"NETWORK OPS";#N/A,#N/A,TRUE,"NETWORK OPS EXPL.";#N/A,#N/A,TRUE,"DEPRECIATION";#N/A,#N/A,TRUE,"CAPITAL ";#N/A,#N/A,TRUE,"PAYROLL";#N/A,#N/A,TRUE,"PAYROLL SUMMARY"}</definedName>
    <definedName name="wrn.1998._.Budget." localSheetId="2" hidden="1">{#N/A,#N/A,TRUE,"5 Column";#N/A,#N/A,TRUE,"SUMMARY P&amp;L";#N/A,#N/A,TRUE,"INCOME STATEMENT";#N/A,#N/A,TRUE,"TOTAL REVENUE";#N/A,#N/A,TRUE,"ad rev ";#N/A,#N/A,TRUE,"OTHER REVENUE";#N/A,#N/A,TRUE,"RIGHTS";#N/A,#N/A,TRUE,"MUSIC FEES";#N/A,#N/A,TRUE,"G&amp;A EXPENSE";#N/A,#N/A,TRUE,"PROGRAMMING";#N/A,#N/A,TRUE,"REMOTE PROD. EXP.";#N/A,#N/A,TRUE,"EVENTS";#N/A,#N/A,TRUE,"REMOTE SUPPORT";#N/A,#N/A,TRUE,"DISTRIBUTION";#N/A,#N/A,TRUE,"SPORTSCOM";#N/A,#N/A,TRUE,"AFFILIATE SALES";#N/A,#N/A,TRUE,"AFF SALES EXPL.";#N/A,#N/A,TRUE,"MARKETING";#N/A,#N/A,TRUE,"MARKTETING EXPL.";#N/A,#N/A,TRUE,"AD SALES";#N/A,#N/A,TRUE,"AD SALES EXPL.";#N/A,#N/A,TRUE,"MEDIA";#N/A,#N/A,TRUE,"MEDIA EXPL.";#N/A,#N/A,TRUE,"PPV EXPENSE";#N/A,#N/A,TRUE,"PLAYOFFS";#N/A,#N/A,TRUE,"FOX FEE";#N/A,#N/A,TRUE,"DEPRECIATION";#N/A,#N/A,TRUE,"CAPITAL "}</definedName>
    <definedName name="wrn.1998._.Budget." hidden="1">{#N/A,#N/A,TRUE,"5 Column";#N/A,#N/A,TRUE,"SUMMARY P&amp;L";#N/A,#N/A,TRUE,"INCOME STATEMENT";#N/A,#N/A,TRUE,"TOTAL REVENUE";#N/A,#N/A,TRUE,"ad rev ";#N/A,#N/A,TRUE,"OTHER REVENUE";#N/A,#N/A,TRUE,"RIGHTS";#N/A,#N/A,TRUE,"MUSIC FEES";#N/A,#N/A,TRUE,"G&amp;A EXPENSE";#N/A,#N/A,TRUE,"PROGRAMMING";#N/A,#N/A,TRUE,"REMOTE PROD. EXP.";#N/A,#N/A,TRUE,"EVENTS";#N/A,#N/A,TRUE,"REMOTE SUPPORT";#N/A,#N/A,TRUE,"DISTRIBUTION";#N/A,#N/A,TRUE,"SPORTSCOM";#N/A,#N/A,TRUE,"AFFILIATE SALES";#N/A,#N/A,TRUE,"AFF SALES EXPL.";#N/A,#N/A,TRUE,"MARKETING";#N/A,#N/A,TRUE,"MARKTETING EXPL.";#N/A,#N/A,TRUE,"AD SALES";#N/A,#N/A,TRUE,"AD SALES EXPL.";#N/A,#N/A,TRUE,"MEDIA";#N/A,#N/A,TRUE,"MEDIA EXPL.";#N/A,#N/A,TRUE,"PPV EXPENSE";#N/A,#N/A,TRUE,"PLAYOFFS";#N/A,#N/A,TRUE,"FOX FEE";#N/A,#N/A,TRUE,"DEPRECIATION";#N/A,#N/A,TRUE,"CAPITAL "}</definedName>
    <definedName name="wrn.1998._.Budget._1" localSheetId="2"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Budget._1"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Budget._2" localSheetId="2"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Budget._2"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Budget._3" localSheetId="2"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Budget._3"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Budget._4" localSheetId="2"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Budget._4"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FINANCIAL._.STATEMENTS." localSheetId="2"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FINANCIAL._.STATEMENTS."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IPO._.Update." localSheetId="2">#REF!</definedName>
    <definedName name="wrn.1998._.IPO._.Update." hidden="1">{#N/A,#N/A,FALSE,"Summary";#N/A,#N/A,FALSE,"Pending";#N/A,#N/A,FALSE,"Aug'98";#N/A,#N/A,FALSE,"July'98";#N/A,#N/A,FALSE,"June'98";#N/A,#N/A,FALSE,"May'98";#N/A,#N/A,FALSE,"Apr'98";#N/A,#N/A,FALSE,"Mar'98";#N/A,#N/A,FALSE,"Feb'98";#N/A,#N/A,FALSE,"Jan'98"}</definedName>
    <definedName name="wrn.1998._.IPO._.Update._1" localSheetId="2" hidden="1">{#N/A,#N/A,FALSE,"Summary";#N/A,#N/A,FALSE,"Pending";#N/A,#N/A,FALSE,"Aug'98";#N/A,#N/A,FALSE,"July'98";#N/A,#N/A,FALSE,"June'98";#N/A,#N/A,FALSE,"May'98";#N/A,#N/A,FALSE,"Apr'98";#N/A,#N/A,FALSE,"Mar'98";#N/A,#N/A,FALSE,"Feb'98";#N/A,#N/A,FALSE,"Jan'98"}</definedName>
    <definedName name="wrn.1998._.IPO._.Update._1" hidden="1">{#N/A,#N/A,FALSE,"Summary";#N/A,#N/A,FALSE,"Pending";#N/A,#N/A,FALSE,"Aug'98";#N/A,#N/A,FALSE,"July'98";#N/A,#N/A,FALSE,"June'98";#N/A,#N/A,FALSE,"May'98";#N/A,#N/A,FALSE,"Apr'98";#N/A,#N/A,FALSE,"Mar'98";#N/A,#N/A,FALSE,"Feb'98";#N/A,#N/A,FALSE,"Jan'98"}</definedName>
    <definedName name="wrn.1998._.IPO._.Update._2" localSheetId="2" hidden="1">{#N/A,#N/A,FALSE,"Summary";#N/A,#N/A,FALSE,"Pending";#N/A,#N/A,FALSE,"Aug'98";#N/A,#N/A,FALSE,"July'98";#N/A,#N/A,FALSE,"June'98";#N/A,#N/A,FALSE,"May'98";#N/A,#N/A,FALSE,"Apr'98";#N/A,#N/A,FALSE,"Mar'98";#N/A,#N/A,FALSE,"Feb'98";#N/A,#N/A,FALSE,"Jan'98"}</definedName>
    <definedName name="wrn.1998._.IPO._.Update._2" hidden="1">{#N/A,#N/A,FALSE,"Summary";#N/A,#N/A,FALSE,"Pending";#N/A,#N/A,FALSE,"Aug'98";#N/A,#N/A,FALSE,"July'98";#N/A,#N/A,FALSE,"June'98";#N/A,#N/A,FALSE,"May'98";#N/A,#N/A,FALSE,"Apr'98";#N/A,#N/A,FALSE,"Mar'98";#N/A,#N/A,FALSE,"Feb'98";#N/A,#N/A,FALSE,"Jan'98"}</definedName>
    <definedName name="wrn.1998._.IPO._.Update._3" localSheetId="2" hidden="1">{#N/A,#N/A,FALSE,"Summary";#N/A,#N/A,FALSE,"Pending";#N/A,#N/A,FALSE,"Aug'98";#N/A,#N/A,FALSE,"July'98";#N/A,#N/A,FALSE,"June'98";#N/A,#N/A,FALSE,"May'98";#N/A,#N/A,FALSE,"Apr'98";#N/A,#N/A,FALSE,"Mar'98";#N/A,#N/A,FALSE,"Feb'98";#N/A,#N/A,FALSE,"Jan'98"}</definedName>
    <definedName name="wrn.1998._.IPO._.Update._3" hidden="1">{#N/A,#N/A,FALSE,"Summary";#N/A,#N/A,FALSE,"Pending";#N/A,#N/A,FALSE,"Aug'98";#N/A,#N/A,FALSE,"July'98";#N/A,#N/A,FALSE,"June'98";#N/A,#N/A,FALSE,"May'98";#N/A,#N/A,FALSE,"Apr'98";#N/A,#N/A,FALSE,"Mar'98";#N/A,#N/A,FALSE,"Feb'98";#N/A,#N/A,FALSE,"Jan'98"}</definedName>
    <definedName name="wrn.1998._.IPO._.Update._4" localSheetId="2" hidden="1">{#N/A,#N/A,FALSE,"Summary";#N/A,#N/A,FALSE,"Pending";#N/A,#N/A,FALSE,"Aug'98";#N/A,#N/A,FALSE,"July'98";#N/A,#N/A,FALSE,"June'98";#N/A,#N/A,FALSE,"May'98";#N/A,#N/A,FALSE,"Apr'98";#N/A,#N/A,FALSE,"Mar'98";#N/A,#N/A,FALSE,"Feb'98";#N/A,#N/A,FALSE,"Jan'98"}</definedName>
    <definedName name="wrn.1998._.IPO._.Update._4" hidden="1">{#N/A,#N/A,FALSE,"Summary";#N/A,#N/A,FALSE,"Pending";#N/A,#N/A,FALSE,"Aug'98";#N/A,#N/A,FALSE,"July'98";#N/A,#N/A,FALSE,"June'98";#N/A,#N/A,FALSE,"May'98";#N/A,#N/A,FALSE,"Apr'98";#N/A,#N/A,FALSE,"Mar'98";#N/A,#N/A,FALSE,"Feb'98";#N/A,#N/A,FALSE,"Jan'98"}</definedName>
    <definedName name="wrn.1999" localSheetId="2"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_.Budget." localSheetId="2"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999._.Budget."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999._.Budget._.Supplementary." localSheetId="2"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_.Budget._.Supplementary."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_.Budget._1" localSheetId="2"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999._.Budget._1"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999._.Budget._2" localSheetId="2"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999._.Budget._2"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999._.Budget._3" localSheetId="2"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999._.Budget._3"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999._.Budget._4" localSheetId="2"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999._.Budget._4"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999._.Corporate." localSheetId="2" hidden="1">{"1999Corporate",#N/A,FALSE,"Corporate"}</definedName>
    <definedName name="wrn.1999._.Corporate." hidden="1">{"1999Corporate",#N/A,FALSE,"Corporate"}</definedName>
    <definedName name="wrn.1999._.Funding." localSheetId="2" hidden="1">{"1999Funding",#N/A,FALSE,"Funding"}</definedName>
    <definedName name="wrn.1999._.Funding." hidden="1">{"1999Funding",#N/A,FALSE,"Funding"}</definedName>
    <definedName name="wrn.1999._.GA._.Forecast." localSheetId="2" hidden="1">{"1.11.01100 1999 G&amp;A Forecast",#N/A,FALSE,"1.11.01100"}</definedName>
    <definedName name="wrn.1999._.GA._.Forecast." hidden="1">{"1.11.01100 1999 G&amp;A Forecast",#N/A,FALSE,"1.11.01100"}</definedName>
    <definedName name="wrn.1999._.Grp._.Adjustments." localSheetId="2" hidden="1">{"1999GrpAdj",#N/A,FALSE,"Grp Adj"}</definedName>
    <definedName name="wrn.1999._.Grp._.Adjustments." hidden="1">{"1999GrpAdj",#N/A,FALSE,"Grp Adj"}</definedName>
    <definedName name="wrn.1999._.Grp._.Consol." localSheetId="2" hidden="1">{"1999GrpConsol",#N/A,FALSE,"Grp Consol"}</definedName>
    <definedName name="wrn.1999._.Grp._.Consol." hidden="1">{"1999GrpConsol",#N/A,FALSE,"Grp Consol"}</definedName>
    <definedName name="wrn.1999._.HTUK." localSheetId="2" hidden="1">{"1999HTUK",#N/A,FALSE,"HTUK"}</definedName>
    <definedName name="wrn.1999._.HTUK." hidden="1">{"1999HTUK",#N/A,FALSE,"HTUK"}</definedName>
    <definedName name="wrn.1999._.International." localSheetId="2" hidden="1">{"1999International",#N/A,FALSE,"International"}</definedName>
    <definedName name="wrn.1999._.International." hidden="1">{"1999International",#N/A,FALSE,"International"}</definedName>
    <definedName name="wrn.1999._.OIDL." localSheetId="2" hidden="1">{"1999OIDL",#N/A,FALSE,"OIDL"}</definedName>
    <definedName name="wrn.1999._.OIDL." hidden="1">{"1999OIDL",#N/A,FALSE,"OIDL"}</definedName>
    <definedName name="wrn.1999._.Ops._.Review." localSheetId="2" hidden="1">{"1999 Revenue",#N/A,FALSE,"Voice ";"1999 Traffic",#N/A,FALSE,"Voice "}</definedName>
    <definedName name="wrn.1999._.Ops._.Review." hidden="1">{"1999 Revenue",#N/A,FALSE,"Voice ";"1999 Traffic",#N/A,FALSE,"Voice "}</definedName>
    <definedName name="wrn.1999._.Ops._.Reviews." localSheetId="2" hidden="1">{"1999 Revenue",#N/A,FALSE,"IBS";"1999 Traffic",#N/A,FALSE,"IBS"}</definedName>
    <definedName name="wrn.1999._.Ops._.Reviews." hidden="1">{"1999 Revenue",#N/A,FALSE,"IBS";"1999 Traffic",#N/A,FALSE,"IBS"}</definedName>
    <definedName name="wrn.1999._.Reporting._.Model." localSheetId="2" hidden="1">{#N/A,#N/A,FALSE,"Additional Info";#N/A,#N/A,FALSE,"Income Statement";#N/A,#N/A,FALSE,"Balance Sheet"}</definedName>
    <definedName name="wrn.1999._.Reporting._.Model." hidden="1">{#N/A,#N/A,FALSE,"Additional Info";#N/A,#N/A,FALSE,"Income Statement";#N/A,#N/A,FALSE,"Balance Sheet"}</definedName>
    <definedName name="wrn.1999._.Trust." localSheetId="2" hidden="1">{"1999Trust",#N/A,FALSE,"Trust"}</definedName>
    <definedName name="wrn.1999._.Trust." hidden="1">{"1999Trust",#N/A,FALSE,"Trust"}</definedName>
    <definedName name="wrn.1st._.Half._.Actual._.vs.._.2nd._.Half._.Forecast." localSheetId="2" hidden="1">{"Actual_Page1",#N/A,TRUE,"Actual";"Actual_Page2",#N/A,TRUE,"Actual";"Actual_Page3",#N/A,TRUE,"Actual";"Actual_Page4",#N/A,TRUE,"Actual"}</definedName>
    <definedName name="wrn.1st._.Half._.Actual._.vs.._.2nd._.Half._.Forecast." hidden="1">{"Actual_Page1",#N/A,TRUE,"Actual";"Actual_Page2",#N/A,TRUE,"Actual";"Actual_Page3",#N/A,TRUE,"Actual";"Actual_Page4",#N/A,TRUE,"Actual"}</definedName>
    <definedName name="wrn.1st._.Half._.Actual._.vs.._.2nd._.Half._.Forecast._1" localSheetId="2" hidden="1">{"Actual_Page1",#N/A,TRUE,"Actual";"Actual_Page2",#N/A,TRUE,"Actual";"Actual_Page3",#N/A,TRUE,"Actual";"Actual_Page4",#N/A,TRUE,"Actual"}</definedName>
    <definedName name="wrn.1st._.Half._.Actual._.vs.._.2nd._.Half._.Forecast._1" hidden="1">{"Actual_Page1",#N/A,TRUE,"Actual";"Actual_Page2",#N/A,TRUE,"Actual";"Actual_Page3",#N/A,TRUE,"Actual";"Actual_Page4",#N/A,TRUE,"Actual"}</definedName>
    <definedName name="wrn.1st._.Half._.Actual._.vs.._.2nd._.Half._.Forecast._2" localSheetId="2" hidden="1">{"Actual_Page1",#N/A,TRUE,"Actual";"Actual_Page2",#N/A,TRUE,"Actual";"Actual_Page3",#N/A,TRUE,"Actual";"Actual_Page4",#N/A,TRUE,"Actual"}</definedName>
    <definedName name="wrn.1st._.Half._.Actual._.vs.._.2nd._.Half._.Forecast._2" hidden="1">{"Actual_Page1",#N/A,TRUE,"Actual";"Actual_Page2",#N/A,TRUE,"Actual";"Actual_Page3",#N/A,TRUE,"Actual";"Actual_Page4",#N/A,TRUE,"Actual"}</definedName>
    <definedName name="wrn.1st._.Half._.Actual._.vs.._.2nd._.Half._.Forecast._3" localSheetId="2" hidden="1">{"Actual_Page1",#N/A,TRUE,"Actual";"Actual_Page2",#N/A,TRUE,"Actual";"Actual_Page3",#N/A,TRUE,"Actual";"Actual_Page4",#N/A,TRUE,"Actual"}</definedName>
    <definedName name="wrn.1st._.Half._.Actual._.vs.._.2nd._.Half._.Forecast._3" hidden="1">{"Actual_Page1",#N/A,TRUE,"Actual";"Actual_Page2",#N/A,TRUE,"Actual";"Actual_Page3",#N/A,TRUE,"Actual";"Actual_Page4",#N/A,TRUE,"Actual"}</definedName>
    <definedName name="wrn.1st._.Half._.Actual._.vs.._.2nd._.Half._.Forecast._4" localSheetId="2" hidden="1">{"Actual_Page1",#N/A,TRUE,"Actual";"Actual_Page2",#N/A,TRUE,"Actual";"Actual_Page3",#N/A,TRUE,"Actual";"Actual_Page4",#N/A,TRUE,"Actual"}</definedName>
    <definedName name="wrn.1st._.Half._.Actual._.vs.._.2nd._.Half._.Forecast._4" hidden="1">{"Actual_Page1",#N/A,TRUE,"Actual";"Actual_Page2",#N/A,TRUE,"Actual";"Actual_Page3",#N/A,TRUE,"Actual";"Actual_Page4",#N/A,TRUE,"Actual"}</definedName>
    <definedName name="wrn.1st._.Quarter." localSheetId="2" hidden="1">{#N/A,#N/A,TRUE,"1Q BCG";#N/A,#N/A,TRUE,"1Q w|o Wireless";#N/A,#N/A,TRUE,"1Q Wireless"}</definedName>
    <definedName name="wrn.1st._.Quarter." hidden="1">{#N/A,#N/A,TRUE,"1Q BCG";#N/A,#N/A,TRUE,"1Q w|o Wireless";#N/A,#N/A,TRUE,"1Q Wireless"}</definedName>
    <definedName name="wrn.2" localSheetId="2"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 localSheetId="2" hidden="1">{#N/A,#N/A,FALSE,"Calc";#N/A,#N/A,FALSE,"Sensitivity";#N/A,#N/A,FALSE,"LT Earn.Dil.";#N/A,#N/A,FALSE,"Dil. AVP"}</definedName>
    <definedName name="wrn.2." hidden="1">{"cover",#N/A,TRUE,"Cover";"toc1",#N/A,TRUE,"TOC";"ts1",#N/A,TRUE,"Transaction Summary";"ei1",#N/A,TRUE,"Earnings Impact";"ad1",#N/A,TRUE,"accretion dilution"}</definedName>
    <definedName name="wrn.2._.pagers." localSheetId="2" hidden="1">{"Cover",#N/A,FALSE,"Cover";"Summary",#N/A,FALSE,"Summarpage"}</definedName>
    <definedName name="wrn.2._.pagers." hidden="1">{"Cover",#N/A,FALSE,"Cover";"Summary",#N/A,FALSE,"Summarpage"}</definedName>
    <definedName name="wrn.2._.pagers._1" localSheetId="2" hidden="1">{"Cover",#N/A,FALSE,"Cover";"Summary",#N/A,FALSE,"Summarpage"}</definedName>
    <definedName name="wrn.2._.pagers._1" hidden="1">{"Cover",#N/A,FALSE,"Cover";"Summary",#N/A,FALSE,"Summarpage"}</definedName>
    <definedName name="wrn.2._.pagers.2" localSheetId="2" hidden="1">{"Cover",#N/A,FALSE,"Cover";"Summary",#N/A,FALSE,"Summarpage"}</definedName>
    <definedName name="wrn.2._.pagers.2" hidden="1">{"Cover",#N/A,FALSE,"Cover";"Summary",#N/A,FALSE,"Summarpage"}</definedName>
    <definedName name="wrn.2._.pagers.2_1" localSheetId="2" hidden="1">{"Cover",#N/A,FALSE,"Cover";"Summary",#N/A,FALSE,"Summarpage"}</definedName>
    <definedName name="wrn.2._.pagers.2_1" hidden="1">{"Cover",#N/A,FALSE,"Cover";"Summary",#N/A,FALSE,"Summarpage"}</definedName>
    <definedName name="wrn.2._.pagers.3" localSheetId="2" hidden="1">{"Cover",#N/A,FALSE,"Cover";"Summary",#N/A,FALSE,"Summarpage"}</definedName>
    <definedName name="wrn.2._.pagers.3" hidden="1">{"Cover",#N/A,FALSE,"Cover";"Summary",#N/A,FALSE,"Summarpage"}</definedName>
    <definedName name="wrn.2._.pagers.4" localSheetId="2" hidden="1">{"Cover",#N/A,FALSE,"Cover";"Summary",#N/A,FALSE,"Summarpage"}</definedName>
    <definedName name="wrn.2._.pagers.4" hidden="1">{"Cover",#N/A,FALSE,"Cover";"Summary",#N/A,FALSE,"Summarpage"}</definedName>
    <definedName name="wrn.2._.pagers.5" localSheetId="2" hidden="1">{"Cover",#N/A,FALSE,"Cover";"Summary",#N/A,FALSE,"Summarpage"}</definedName>
    <definedName name="wrn.2._.pagers.5" hidden="1">{"Cover",#N/A,FALSE,"Cover";"Summary",#N/A,FALSE,"Summarpage"}</definedName>
    <definedName name="wrn.2._.pagers.6" localSheetId="2" hidden="1">{"Cover",#N/A,FALSE,"Cover";"Summary",#N/A,FALSE,"Summarpage"}</definedName>
    <definedName name="wrn.2._.pagers.6" hidden="1">{"Cover",#N/A,FALSE,"Cover";"Summary",#N/A,FALSE,"Summarpage"}</definedName>
    <definedName name="wrn.2._.pagers.8" localSheetId="2" hidden="1">{"Cover",#N/A,FALSE,"Cover";"Summary",#N/A,FALSE,"Summarpage"}</definedName>
    <definedName name="wrn.2._.pagers.8" hidden="1">{"Cover",#N/A,FALSE,"Cover";"Summary",#N/A,FALSE,"Summarpage"}</definedName>
    <definedName name="wrn.2._pagers.4" localSheetId="2" hidden="1">{"Cover",#N/A,FALSE,"Cover";"Summary",#N/A,FALSE,"Summarpage"}</definedName>
    <definedName name="wrn.2._pagers.4" hidden="1">{"Cover",#N/A,FALSE,"Cover";"Summary",#N/A,FALSE,"Summarpage"}</definedName>
    <definedName name="wrn.20." localSheetId="2" hidden="1">{"cover",#N/A,TRUE,"Cover";"toc5",#N/A,TRUE,"TOC";"over",#N/A,TRUE,"Overview";"ts2",#N/A,TRUE,"Det_Trans_Sum";"ei3c",#N/A,TRUE,"Earnings Impact";"ad3",#N/A,TRUE,"accretion dilution";"pfis3",#N/A,TRUE,"Pro Forma Income Statement";"ca3",#N/A,TRUE,"Contribution_Analysis";"acq3c",#N/A,TRUE,"Acquirer";"tar3c",#N/A,TRUE,"Target"}</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0._.Corporate." localSheetId="2" hidden="1">{"2000Corporate",#N/A,FALSE,"Corporate"}</definedName>
    <definedName name="wrn.2000._.Corporate." hidden="1">{"2000Corporate",#N/A,FALSE,"Corporate"}</definedName>
    <definedName name="wrn.2000._.Funding." localSheetId="2" hidden="1">{"2000Funding",#N/A,FALSE,"Funding"}</definedName>
    <definedName name="wrn.2000._.Funding." hidden="1">{"2000Funding",#N/A,FALSE,"Funding"}</definedName>
    <definedName name="wrn.2000._.Grp._.Adjustments." localSheetId="2" hidden="1">{"2000GrpAdj",#N/A,FALSE,"Grp Adj"}</definedName>
    <definedName name="wrn.2000._.Grp._.Adjustments." hidden="1">{"2000GrpAdj",#N/A,FALSE,"Grp Adj"}</definedName>
    <definedName name="wrn.2000._.Grp._.Consol." localSheetId="2" hidden="1">{"2000GrpConsol",#N/A,FALSE,"Grp Consol"}</definedName>
    <definedName name="wrn.2000._.Grp._.Consol." hidden="1">{"2000GrpConsol",#N/A,FALSE,"Grp Consol"}</definedName>
    <definedName name="wrn.2000._.HTUK." localSheetId="2" hidden="1">{"2000HTUK",#N/A,FALSE,"HTUK"}</definedName>
    <definedName name="wrn.2000._.HTUK." hidden="1">{"2000HTUK",#N/A,FALSE,"HTUK"}</definedName>
    <definedName name="wrn.2000._.International." localSheetId="2" hidden="1">{"2000International",#N/A,FALSE,"International"}</definedName>
    <definedName name="wrn.2000._.International." hidden="1">{"2000International",#N/A,FALSE,"International"}</definedName>
    <definedName name="wrn.2000._.OIDL." localSheetId="2" hidden="1">{"2000OIDL",#N/A,FALSE,"OIDL"}</definedName>
    <definedName name="wrn.2000._.OIDL." hidden="1">{"2000OIDL",#N/A,FALSE,"OIDL"}</definedName>
    <definedName name="wrn.2000._.Package._.GOM." localSheetId="2">#REF!</definedName>
    <definedName name="wrn.2000._.Package._.GOM." hidden="1">{"2000PPE",#N/A,FALSE,"PPE 2000";"2000DD",#N/A,FALSE,"DrydocksOther"}</definedName>
    <definedName name="wrn.2000._.Package._.GOM._1" localSheetId="2" hidden="1">{"2000PPE",#N/A,FALSE,"PPE 2000";"2000DD",#N/A,FALSE,"DrydocksOther"}</definedName>
    <definedName name="wrn.2000._.Package._.GOM._1" hidden="1">{"2000PPE",#N/A,FALSE,"PPE 2000";"2000DD",#N/A,FALSE,"DrydocksOther"}</definedName>
    <definedName name="wrn.2000._.Package._.GOM._2" localSheetId="2" hidden="1">{"2000PPE",#N/A,FALSE,"PPE 2000";"2000DD",#N/A,FALSE,"DrydocksOther"}</definedName>
    <definedName name="wrn.2000._.Package._.GOM._2" hidden="1">{"2000PPE",#N/A,FALSE,"PPE 2000";"2000DD",#N/A,FALSE,"DrydocksOther"}</definedName>
    <definedName name="wrn.2000._.Package._.GOM._3" localSheetId="2" hidden="1">{"2000PPE",#N/A,FALSE,"PPE 2000";"2000DD",#N/A,FALSE,"DrydocksOther"}</definedName>
    <definedName name="wrn.2000._.Package._.GOM._3" hidden="1">{"2000PPE",#N/A,FALSE,"PPE 2000";"2000DD",#N/A,FALSE,"DrydocksOther"}</definedName>
    <definedName name="wrn.2000._.Package._.GOM._4" localSheetId="2" hidden="1">{"2000PPE",#N/A,FALSE,"PPE 2000";"2000DD",#N/A,FALSE,"DrydocksOther"}</definedName>
    <definedName name="wrn.2000._.Package._.GOM._4" hidden="1">{"2000PPE",#N/A,FALSE,"PPE 2000";"2000DD",#N/A,FALSE,"DrydocksOther"}</definedName>
    <definedName name="wrn.2000._.Trust." localSheetId="2" hidden="1">{"2000Trust",#N/A,FALSE,"Trust"}</definedName>
    <definedName name="wrn.2000._.Trust." hidden="1">{"2000Trust",#N/A,FALSE,"Trust"}</definedName>
    <definedName name="wrn.2001._.Budget." localSheetId="2">#REF!</definedName>
    <definedName name="wrn.2001._.Budget." hidden="1">{"MFG",#N/A,FALSE,"Man";"SER",#N/A,FALSE,"Service"}</definedName>
    <definedName name="wrn.2001._.MGMT._.Package." localSheetId="2" hidden="1">{"BS consolidated",#N/A,FALSE,"BS1";"BS consolidating",#N/A,FALSE,"BS1";"YTD Actual vs Budget",#N/A,FALSE,"YTD";"YTD vs PYTD",#N/A,FALSE,"YTD";"Month vs bdgt, by div",#N/A,FALSE,"Month vs Bdgt";"Month vs Prior Month",#N/A,FALSE,"Month"}</definedName>
    <definedName name="wrn.2001._.MGMT._.Package." hidden="1">{"BS consolidated",#N/A,FALSE,"BS1";"BS consolidating",#N/A,FALSE,"BS1";"YTD Actual vs Budget",#N/A,FALSE,"YTD";"YTD vs PYTD",#N/A,FALSE,"YTD";"Month vs bdgt, by div",#N/A,FALSE,"Month vs Bdgt";"Month vs Prior Month",#N/A,FALSE,"Month"}</definedName>
    <definedName name="wrn.2001._.Qtrly._.MGMT._.Report." localSheetId="2" hidden="1">{"BS consolidated",#N/A,TRUE,"BS1";"BS consolidating",#N/A,TRUE,"BS1";"YTD Actual vs Budget",#N/A,TRUE,"YTD";"Qtr vs bdgt, by div",#N/A,TRUE,"QTR vs Bdgt";"Qtr vs PQtr, by div",#N/A,TRUE,"QTR vs PQTR ";"Month vs bdgt, by div",#N/A,TRUE,"Month vs Bdgt";"Cons Cash Flow",#N/A,TRUE,"Consol Cash Flows"}</definedName>
    <definedName name="wrn.2001._.Qtrly._.MGMT._.Report." hidden="1">{"BS consolidated",#N/A,TRUE,"BS1";"BS consolidating",#N/A,TRUE,"BS1";"YTD Actual vs Budget",#N/A,TRUE,"YTD";"Qtr vs bdgt, by div",#N/A,TRUE,"QTR vs Bdgt";"Qtr vs PQtr, by div",#N/A,TRUE,"QTR vs PQTR ";"Month vs bdgt, by div",#N/A,TRUE,"Month vs Bdgt";"Cons Cash Flow",#N/A,TRUE,"Consol Cash Flows"}</definedName>
    <definedName name="wrn.2001._.SR._.MGMT._.Package." localSheetId="2" hidden="1">{"BS consolidated",#N/A,TRUE,"BS1";"YTD vs Bdgt, TP",#N/A,TRUE,"vs Bdgt";"YTD vs PYTD, TP",#N/A,TRUE,"YTD";"Month vs bdgt, TP",#N/A,TRUE,"Month"}</definedName>
    <definedName name="wrn.2001._.SR._.MGMT._.Package." hidden="1">{"BS consolidated",#N/A,TRUE,"BS1";"YTD vs Bdgt, TP",#N/A,TRUE,"vs Bdgt";"YTD vs PYTD, TP",#N/A,TRUE,"YTD";"Month vs bdgt, TP",#N/A,TRUE,"Month"}</definedName>
    <definedName name="wrn.2003._.Detail._.in._.Dollars." localSheetId="2" hidden="1">{#N/A,#N/A,FALSE,"2003 Est";#N/A,#N/A,FALSE,"2003 Pr";#N/A,#N/A,FALSE,"2003 Plan"}</definedName>
    <definedName name="wrn.2003._.Detail._.in._.Dollars." hidden="1">{#N/A,#N/A,FALSE,"2003 Est";#N/A,#N/A,FALSE,"2003 Pr";#N/A,#N/A,FALSE,"2003 Plan"}</definedName>
    <definedName name="wrn.2003._.Detail._.per._.pax." localSheetId="2" hidden="1">{#N/A,#N/A,FALSE,"2003 Est per pax";#N/A,#N/A,FALSE,"2003 Pr per pax";#N/A,#N/A,FALSE,"2003 Plan per pax"}</definedName>
    <definedName name="wrn.2003._.Detail._.per._.pax." hidden="1">{#N/A,#N/A,FALSE,"2003 Est per pax";#N/A,#N/A,FALSE,"2003 Pr per pax";#N/A,#N/A,FALSE,"2003 Plan per pax"}</definedName>
    <definedName name="wrn.2003._.RM._.Reports." localSheetId="2" hidden="1">{#N/A,#N/A,FALSE,"Prd Summ 03Prvs03E";#N/A,#N/A,FALSE,"Prd Summ 03Pvs03E"}</definedName>
    <definedName name="wrn.2003._.RM._.Reports." hidden="1">{#N/A,#N/A,FALSE,"Prd Summ 03Prvs03E";#N/A,#N/A,FALSE,"Prd Summ 03Pvs03E"}</definedName>
    <definedName name="wrn.2004._.Budget." localSheetId="2" hidden="1">{#N/A,#N/A,FALSE,"Wynd";#N/A,#N/A,FALSE,"Wynd Sales-100";#N/A,#N/A,FALSE,"Wynd Marketing-200";#N/A,#N/A,FALSE,"Wynd IT-300";#N/A,#N/A,FALSE,"Wynd NOC-321";#N/A,#N/A,FALSE,"Wynd Admin-400";#N/A,#N/A,FALSE,"Wynd Operations-500"}</definedName>
    <definedName name="wrn.2004._.Budget." hidden="1">{#N/A,#N/A,FALSE,"Wynd";#N/A,#N/A,FALSE,"Wynd Sales-100";#N/A,#N/A,FALSE,"Wynd Marketing-200";#N/A,#N/A,FALSE,"Wynd IT-300";#N/A,#N/A,FALSE,"Wynd NOC-321";#N/A,#N/A,FALSE,"Wynd Admin-400";#N/A,#N/A,FALSE,"Wynd Operations-500"}</definedName>
    <definedName name="wrn.2004._.Detail._.in._.Dollars." localSheetId="2" hidden="1">{#N/A,#N/A,FALSE,"2004 Est";#N/A,#N/A,FALSE,"2004 Pr Est";#N/A,#N/A,FALSE,"2004 Plan"}</definedName>
    <definedName name="wrn.2004._.Detail._.in._.Dollars." hidden="1">{#N/A,#N/A,FALSE,"2004 Est";#N/A,#N/A,FALSE,"2004 Pr Est";#N/A,#N/A,FALSE,"2004 Plan"}</definedName>
    <definedName name="wrn.2004._.Detail._.per._.pax." localSheetId="2" hidden="1">{#N/A,#N/A,FALSE,"2004 Est per pax";#N/A,#N/A,FALSE,"2004 Pr per pax";#N/A,#N/A,FALSE,"2004 Plan per pax"}</definedName>
    <definedName name="wrn.2004._.Detail._.per._.pax." hidden="1">{#N/A,#N/A,FALSE,"2004 Est per pax";#N/A,#N/A,FALSE,"2004 Pr per pax";#N/A,#N/A,FALSE,"2004 Plan per pax"}</definedName>
    <definedName name="wrn.2004._.RM._.Reports." localSheetId="2" hidden="1">{#N/A,#N/A,FALSE,"Prd Summ 04Pvs04E";#N/A,#N/A,FALSE,"Prd Summ 04Prvs04E";#N/A,#N/A,FALSE,"Prd Summ 03Evs04E"}</definedName>
    <definedName name="wrn.2004._.RM._.Reports." hidden="1">{#N/A,#N/A,FALSE,"Prd Summ 04Pvs04E";#N/A,#N/A,FALSE,"Prd Summ 04Prvs04E";#N/A,#N/A,FALSE,"Prd Summ 03Evs04E"}</definedName>
    <definedName name="wrn.2005._.Quarterly." localSheetId="2" hidden="1">{"2005 Finmodel Quarterly Financials",#N/A,TRUE,"Finmodel";"2005 Finmodel Quarterly Covenants",#N/A,TRUE,"Finmodel"}</definedName>
    <definedName name="wrn.2005._.Quarterly." hidden="1">{"2005 Finmodel Quarterly Financials",#N/A,TRUE,"Finmodel";"2005 Finmodel Quarterly Covenants",#N/A,TRUE,"Finmodel"}</definedName>
    <definedName name="wrn.2005._.Quarterly._1" localSheetId="2" hidden="1">{"2005 Finmodel Quarterly Financials",#N/A,TRUE,"Finmodel";"2005 Finmodel Quarterly Covenants",#N/A,TRUE,"Finmodel"}</definedName>
    <definedName name="wrn.2005._.Quarterly._1" hidden="1">{"2005 Finmodel Quarterly Financials",#N/A,TRUE,"Finmodel";"2005 Finmodel Quarterly Covenants",#N/A,TRUE,"Finmodel"}</definedName>
    <definedName name="wrn.201._.FISCAL._.98." localSheetId="2" hidden="1">{"FISCAL 98 SUM DEPT",#N/A,FALSE,"SUM 201";"FISCAL98",#N/A,FALSE,"project 1";"FISCAL98",#N/A,FALSE,"project 2";"FISCAL98",#N/A,FALSE,"project 3";"FISCAL98",#N/A,FALSE,"project 4";"FISCAL98",#N/A,FALSE,"project 5";"FISCAL98",#N/A,FALSE,"project 6";"FISCAL98",#N/A,FALSE,"project 7";"FISCAL98",#N/A,FALSE,"project 8";"FISCAL98",#N/A,FALSE,"project 9";"FISCAL98",#N/A,FALSE,"project 10";"FISCAL98",#N/A,FALSE,"project 11";"FISCAL98",#N/A,FALSE,"project 12";"FISCAL98",#N/A,FALSE,"project 13";"FISCAL98",#N/A,FALSE,"project 14";"FISCAL98",#N/A,FALSE,"project 15";"FISCAL98",#N/A,FALSE,"project 16";"FISCAL98",#N/A,FALSE,"project 17";"FISCAL98",#N/A,FALSE,"project 18";"FISCAL98",#N/A,FALSE,"project 19";"FISCAL98",#N/A,FALSE,"project 20";"FISCAL98",#N/A,FALSE,"project 21";"FISCAL98",#N/A,FALSE,"project 22";"FISCAL98",#N/A,FALSE,"project 23";"FISCAL98",#N/A,FALSE,"project 24";"FISCAL98",#N/A,FALSE,"project 25";"FISCAL98",#N/A,FALSE,"project 26";"FISCAL98",#N/A,FALSE,"project 27";"FISCAL98",#N/A,FALSE,"project 28";"FISCAL98",#N/A,FALSE,"project 29";"FISCAL98",#N/A,FALSE,"project 30";"FISCAL98",#N/A,FALSE,"project 31"}</definedName>
    <definedName name="wrn.201._.FISCAL._.98." hidden="1">{"FISCAL 98 SUM DEPT",#N/A,FALSE,"SUM 201";"FISCAL98",#N/A,FALSE,"project 1";"FISCAL98",#N/A,FALSE,"project 2";"FISCAL98",#N/A,FALSE,"project 3";"FISCAL98",#N/A,FALSE,"project 4";"FISCAL98",#N/A,FALSE,"project 5";"FISCAL98",#N/A,FALSE,"project 6";"FISCAL98",#N/A,FALSE,"project 7";"FISCAL98",#N/A,FALSE,"project 8";"FISCAL98",#N/A,FALSE,"project 9";"FISCAL98",#N/A,FALSE,"project 10";"FISCAL98",#N/A,FALSE,"project 11";"FISCAL98",#N/A,FALSE,"project 12";"FISCAL98",#N/A,FALSE,"project 13";"FISCAL98",#N/A,FALSE,"project 14";"FISCAL98",#N/A,FALSE,"project 15";"FISCAL98",#N/A,FALSE,"project 16";"FISCAL98",#N/A,FALSE,"project 17";"FISCAL98",#N/A,FALSE,"project 18";"FISCAL98",#N/A,FALSE,"project 19";"FISCAL98",#N/A,FALSE,"project 20";"FISCAL98",#N/A,FALSE,"project 21";"FISCAL98",#N/A,FALSE,"project 22";"FISCAL98",#N/A,FALSE,"project 23";"FISCAL98",#N/A,FALSE,"project 24";"FISCAL98",#N/A,FALSE,"project 25";"FISCAL98",#N/A,FALSE,"project 26";"FISCAL98",#N/A,FALSE,"project 27";"FISCAL98",#N/A,FALSE,"project 28";"FISCAL98",#N/A,FALSE,"project 29";"FISCAL98",#N/A,FALSE,"project 30";"FISCAL98",#N/A,FALSE,"project 31"}</definedName>
    <definedName name="wrn.21." localSheetId="2" hidden="1">{"cover",#N/A,TRUE,"Cover";"toc6",#N/A,TRUE,"TOC";"over",#N/A,TRUE,"Overview";"ts2",#N/A,TRUE,"Det_Trans_Sum";"eic",#N/A,TRUE,"Earnings Impact";"ad",#N/A,TRUE,"accretion dilution";"hg",#N/A,TRUE,"Has-Gets";"pfis",#N/A,TRUE,"Pro Forma Income Statement";"ca",#N/A,TRUE,"Contribution_Analysis";"acqc",#N/A,TRUE,"Acquirer";"tarc",#N/A,TRUE,"Target"}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localSheetId="2"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2"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2" hidden="1">{"cover",#N/A,TRUE,"Cover";"toc3",#N/A,TRUE,"TOC";"over",#N/A,TRUE,"Overview";"ts2",#N/A,TRUE,"Det_Trans_Sum";"ei",#N/A,TRUE,"Earnings Impact";"ad",#N/A,TRUE,"accretion dilution";"pfis",#N/A,TRUE,"Pro Forma Income Statement";"acq",#N/A,TRUE,"Acquirer";"tar",#N/A,TRUE,"Target"}</definedName>
    <definedName name="wrn.25." hidden="1">{"cover",#N/A,TRUE,"Cover";"toc3",#N/A,TRUE,"TOC";"over",#N/A,TRUE,"Overview";"ts2",#N/A,TRUE,"Det_Trans_Sum";"ei",#N/A,TRUE,"Earnings Impact";"ad",#N/A,TRUE,"accretion dilution";"pfis",#N/A,TRUE,"Pro Forma Income Statement";"acq",#N/A,TRUE,"Acquirer";"tar",#N/A,TRUE,"Target"}</definedName>
    <definedName name="wrn.26." localSheetId="2" hidden="1">{"cover",#N/A,TRUE,"Cover";"toc3",#N/A,TRUE,"TOC";"over",#N/A,TRUE,"Overview";"ts2",#N/A,TRUE,"Det_Trans_Sum";"ei1",#N/A,TRUE,"Earnings Impact";"ad1",#N/A,TRUE,"accretion dilution";"pfis1",#N/A,TRUE,"Pro Forma Income Statement";"acq1",#N/A,TRUE,"Acquirer";"tar1",#N/A,TRUE,"Target"}</definedName>
    <definedName name="wrn.26." hidden="1">{"cover",#N/A,TRUE,"Cover";"toc3",#N/A,TRUE,"TOC";"over",#N/A,TRUE,"Overview";"ts2",#N/A,TRUE,"Det_Trans_Sum";"ei1",#N/A,TRUE,"Earnings Impact";"ad1",#N/A,TRUE,"accretion dilution";"pfis1",#N/A,TRUE,"Pro Forma Income Statement";"acq1",#N/A,TRUE,"Acquirer";"tar1",#N/A,TRUE,"Target"}</definedName>
    <definedName name="wrn.27." localSheetId="2" hidden="1">{"cover",#N/A,TRUE,"Cover";"toc3",#N/A,TRUE,"TOC";"over",#N/A,TRUE,"Overview";"ts2",#N/A,TRUE,"Det_Trans_Sum";"ei2",#N/A,TRUE,"Earnings Impact";"ad2",#N/A,TRUE,"accretion dilution";"pfis2",#N/A,TRUE,"Pro Forma Income Statement";"acq2",#N/A,TRUE,"Acquirer";"tar2",#N/A,TRUE,"Target"}</definedName>
    <definedName name="wrn.27." hidden="1">{"cover",#N/A,TRUE,"Cover";"toc3",#N/A,TRUE,"TOC";"over",#N/A,TRUE,"Overview";"ts2",#N/A,TRUE,"Det_Trans_Sum";"ei2",#N/A,TRUE,"Earnings Impact";"ad2",#N/A,TRUE,"accretion dilution";"pfis2",#N/A,TRUE,"Pro Forma Income Statement";"acq2",#N/A,TRUE,"Acquirer";"tar2",#N/A,TRUE,"Target"}</definedName>
    <definedName name="wrn.28." localSheetId="2" hidden="1">{"cover",#N/A,TRUE,"Cover";"toc3",#N/A,TRUE,"TOC";"over",#N/A,TRUE,"Overview";"ts2",#N/A,TRUE,"Det_Trans_Sum";"ei3",#N/A,TRUE,"Earnings Impact";"ad3",#N/A,TRUE,"accretion dilution";"pfis3",#N/A,TRUE,"Pro Forma Income Statement";"acq3",#N/A,TRUE,"Acquirer";"tar3",#N/A,TRUE,"Target"}</definedName>
    <definedName name="wrn.28." hidden="1">{"cover",#N/A,TRUE,"Cover";"toc3",#N/A,TRUE,"TOC";"over",#N/A,TRUE,"Overview";"ts2",#N/A,TRUE,"Det_Trans_Sum";"ei3",#N/A,TRUE,"Earnings Impact";"ad3",#N/A,TRUE,"accretion dilution";"pfis3",#N/A,TRUE,"Pro Forma Income Statement";"acq3",#N/A,TRUE,"Acquirer";"tar3",#N/A,TRUE,"Target"}</definedName>
    <definedName name="wrn.29." localSheetId="2"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monthly" localSheetId="2" hidden="1">{#N/A,#N/A,FALSE,"mfg - consol";#N/A,#N/A,FALSE,"mfg - flo";#N/A,#N/A,FALSE,"mfg - lindsay"}</definedName>
    <definedName name="wrn.2monthly" hidden="1">{#N/A,#N/A,FALSE,"mfg - consol";#N/A,#N/A,FALSE,"mfg - flo";#N/A,#N/A,FALSE,"mfg - lindsay"}</definedName>
    <definedName name="wrn.2nd._.Half._.Forecast._.vs.._.Budget." localSheetId="2" hidden="1">{"Forecast_Page1",#N/A,TRUE,"Forecast";"Forecast_Page2",#N/A,TRUE,"Forecast";"Forecast_Page3",#N/A,TRUE,"Forecast";"Forecast_Page4",#N/A,TRUE,"Forecast"}</definedName>
    <definedName name="wrn.2nd._.Half._.Forecast._.vs.._.Budget." hidden="1">{"Forecast_Page1",#N/A,TRUE,"Forecast";"Forecast_Page2",#N/A,TRUE,"Forecast";"Forecast_Page3",#N/A,TRUE,"Forecast";"Forecast_Page4",#N/A,TRUE,"Forecast"}</definedName>
    <definedName name="wrn.2nd._.Half._.Forecast._.vs.._.Budget._1" localSheetId="2" hidden="1">{"Forecast_Page1",#N/A,TRUE,"Forecast";"Forecast_Page2",#N/A,TRUE,"Forecast";"Forecast_Page3",#N/A,TRUE,"Forecast";"Forecast_Page4",#N/A,TRUE,"Forecast"}</definedName>
    <definedName name="wrn.2nd._.Half._.Forecast._.vs.._.Budget._1" hidden="1">{"Forecast_Page1",#N/A,TRUE,"Forecast";"Forecast_Page2",#N/A,TRUE,"Forecast";"Forecast_Page3",#N/A,TRUE,"Forecast";"Forecast_Page4",#N/A,TRUE,"Forecast"}</definedName>
    <definedName name="wrn.2nd._.Half._.Forecast._.vs.._.Budget._2" localSheetId="2" hidden="1">{"Forecast_Page1",#N/A,TRUE,"Forecast";"Forecast_Page2",#N/A,TRUE,"Forecast";"Forecast_Page3",#N/A,TRUE,"Forecast";"Forecast_Page4",#N/A,TRUE,"Forecast"}</definedName>
    <definedName name="wrn.2nd._.Half._.Forecast._.vs.._.Budget._2" hidden="1">{"Forecast_Page1",#N/A,TRUE,"Forecast";"Forecast_Page2",#N/A,TRUE,"Forecast";"Forecast_Page3",#N/A,TRUE,"Forecast";"Forecast_Page4",#N/A,TRUE,"Forecast"}</definedName>
    <definedName name="wrn.2nd._.Half._.Forecast._.vs.._.Budget._3" localSheetId="2" hidden="1">{"Forecast_Page1",#N/A,TRUE,"Forecast";"Forecast_Page2",#N/A,TRUE,"Forecast";"Forecast_Page3",#N/A,TRUE,"Forecast";"Forecast_Page4",#N/A,TRUE,"Forecast"}</definedName>
    <definedName name="wrn.2nd._.Half._.Forecast._.vs.._.Budget._3" hidden="1">{"Forecast_Page1",#N/A,TRUE,"Forecast";"Forecast_Page2",#N/A,TRUE,"Forecast";"Forecast_Page3",#N/A,TRUE,"Forecast";"Forecast_Page4",#N/A,TRUE,"Forecast"}</definedName>
    <definedName name="wrn.2nd._.Half._.Forecast._.vs.._.Budget._4" localSheetId="2" hidden="1">{"Forecast_Page1",#N/A,TRUE,"Forecast";"Forecast_Page2",#N/A,TRUE,"Forecast";"Forecast_Page3",#N/A,TRUE,"Forecast";"Forecast_Page4",#N/A,TRUE,"Forecast"}</definedName>
    <definedName name="wrn.2nd._.Half._.Forecast._.vs.._.Budget._4" hidden="1">{"Forecast_Page1",#N/A,TRUE,"Forecast";"Forecast_Page2",#N/A,TRUE,"Forecast";"Forecast_Page3",#N/A,TRUE,"Forecast";"Forecast_Page4",#N/A,TRUE,"Forecast"}</definedName>
    <definedName name="wrn.2nd._.Half._.vs.._.1st._.Half._.Budgets." localSheetId="2" hidden="1">{"Budget_Page1",#N/A,TRUE,"Budget";"Budget_Page2",#N/A,TRUE,"Budget";"Budget_Page3",#N/A,TRUE,"Budget";"Budget_Page4",#N/A,TRUE,"Budget"}</definedName>
    <definedName name="wrn.2nd._.Half._.vs.._.1st._.Half._.Budgets." hidden="1">{"Budget_Page1",#N/A,TRUE,"Budget";"Budget_Page2",#N/A,TRUE,"Budget";"Budget_Page3",#N/A,TRUE,"Budget";"Budget_Page4",#N/A,TRUE,"Budget"}</definedName>
    <definedName name="wrn.2nd._.Half._.vs.._.1st._.Half._.Budgets._1" localSheetId="2" hidden="1">{"Budget_Page1",#N/A,TRUE,"Budget";"Budget_Page2",#N/A,TRUE,"Budget";"Budget_Page3",#N/A,TRUE,"Budget";"Budget_Page4",#N/A,TRUE,"Budget"}</definedName>
    <definedName name="wrn.2nd._.Half._.vs.._.1st._.Half._.Budgets._1" hidden="1">{"Budget_Page1",#N/A,TRUE,"Budget";"Budget_Page2",#N/A,TRUE,"Budget";"Budget_Page3",#N/A,TRUE,"Budget";"Budget_Page4",#N/A,TRUE,"Budget"}</definedName>
    <definedName name="wrn.2nd._.Half._.vs.._.1st._.Half._.Budgets._2" localSheetId="2" hidden="1">{"Budget_Page1",#N/A,TRUE,"Budget";"Budget_Page2",#N/A,TRUE,"Budget";"Budget_Page3",#N/A,TRUE,"Budget";"Budget_Page4",#N/A,TRUE,"Budget"}</definedName>
    <definedName name="wrn.2nd._.Half._.vs.._.1st._.Half._.Budgets._2" hidden="1">{"Budget_Page1",#N/A,TRUE,"Budget";"Budget_Page2",#N/A,TRUE,"Budget";"Budget_Page3",#N/A,TRUE,"Budget";"Budget_Page4",#N/A,TRUE,"Budget"}</definedName>
    <definedName name="wrn.2nd._.Half._.vs.._.1st._.Half._.Budgets._3" localSheetId="2" hidden="1">{"Budget_Page1",#N/A,TRUE,"Budget";"Budget_Page2",#N/A,TRUE,"Budget";"Budget_Page3",#N/A,TRUE,"Budget";"Budget_Page4",#N/A,TRUE,"Budget"}</definedName>
    <definedName name="wrn.2nd._.Half._.vs.._.1st._.Half._.Budgets._3" hidden="1">{"Budget_Page1",#N/A,TRUE,"Budget";"Budget_Page2",#N/A,TRUE,"Budget";"Budget_Page3",#N/A,TRUE,"Budget";"Budget_Page4",#N/A,TRUE,"Budget"}</definedName>
    <definedName name="wrn.2nd._.Half._.vs.._.1st._.Half._.Budgets._4" localSheetId="2" hidden="1">{"Budget_Page1",#N/A,TRUE,"Budget";"Budget_Page2",#N/A,TRUE,"Budget";"Budget_Page3",#N/A,TRUE,"Budget";"Budget_Page4",#N/A,TRUE,"Budget"}</definedName>
    <definedName name="wrn.2nd._.Half._.vs.._.1st._.Half._.Budgets._4" hidden="1">{"Budget_Page1",#N/A,TRUE,"Budget";"Budget_Page2",#N/A,TRUE,"Budget";"Budget_Page3",#N/A,TRUE,"Budget";"Budget_Page4",#N/A,TRUE,"Budget"}</definedName>
    <definedName name="wrn.2nd._.Quarter." localSheetId="2" hidden="1">{#N/A,#N/A,TRUE,"2Q BCG";#N/A,#N/A,TRUE,"2Q w|o Wireless";#N/A,#N/A,TRUE,"2Q Wireless"}</definedName>
    <definedName name="wrn.2nd._.Quarter." hidden="1">{#N/A,#N/A,TRUE,"2Q BCG";#N/A,#N/A,TRUE,"2Q w|o Wireless";#N/A,#N/A,TRUE,"2Q Wireless"}</definedName>
    <definedName name="wrn.2NDQTRRPT." localSheetId="2" hidden="1">{"QTR2",#N/A,FALSE,"OTK6_27";#N/A,#N/A,FALSE,"Q2 Detail";"SIXMTH",#N/A,FALSE,"OTK6_27";"qtr3",#N/A,FALSE,"OTK6_27";#N/A,#N/A,FALSE,"Q3 Detail";"NINEMTH",#N/A,FALSE,"OTK6_27";"qtr4",#N/A,FALSE,"OTK6_27";#N/A,#N/A,FALSE,"Q4 Detail";"YEAR",#N/A,FALSE,"OTK6_27"}</definedName>
    <definedName name="wrn.2NDQTRRPT." hidden="1">{"QTR2",#N/A,FALSE,"OTK6_27";#N/A,#N/A,FALSE,"Q2 Detail";"SIXMTH",#N/A,FALSE,"OTK6_27";"qtr3",#N/A,FALSE,"OTK6_27";#N/A,#N/A,FALSE,"Q3 Detail";"NINEMTH",#N/A,FALSE,"OTK6_27";"qtr4",#N/A,FALSE,"OTK6_27";#N/A,#N/A,FALSE,"Q4 Detail";"YEAR",#N/A,FALSE,"OTK6_27"}</definedName>
    <definedName name="wrn.3" localSheetId="2" hidden="1">{#N/A,#N/A,TRUE,"3Q BCG";#N/A,#N/A,TRUE,"3Q w|o Wireless";#N/A,#N/A,TRUE,"3Q Wireless"}</definedName>
    <definedName name="wrn.3" hidden="1">{#N/A,#N/A,TRUE,"3Q BCG";#N/A,#N/A,TRUE,"3Q w|o Wireless";#N/A,#N/A,TRUE,"3Q Wireless"}</definedName>
    <definedName name="wrn.3." localSheetId="2" hidden="1">{"cover",#N/A,TRUE,"Cover";"toc1",#N/A,TRUE,"TOC";"ts1",#N/A,TRUE,"Transaction Summary";"ei2",#N/A,TRUE,"Earnings Impact";"ad2",#N/A,TRUE,"accretion dilution"}</definedName>
    <definedName name="wrn.3." hidden="1">{"cover",#N/A,TRUE,"Cover";"toc1",#N/A,TRUE,"TOC";"ts1",#N/A,TRUE,"Transaction Summary";"ei2",#N/A,TRUE,"Earnings Impact";"ad2",#N/A,TRUE,"accretion dilution"}</definedName>
    <definedName name="wrn.3._.month._.budget." localSheetId="2"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00._.Adv.._.Board." localSheetId="2"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_1" localSheetId="2"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_1"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_2" localSheetId="2"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_2"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_3" localSheetId="2"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_3"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_4" localSheetId="2"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_4"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 localSheetId="2"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2"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2" hidden="1">{"cover",#N/A,TRUE,"Cover";"toc5",#N/A,TRUE,"TOC";"over",#N/A,TRUE,"Overview";"ts2",#N/A,TRUE,"Det_Trans_Sum";"ei",#N/A,TRUE,"Earnings Impact";"ad",#N/A,TRUE,"accretion dilution";"pfis",#N/A,TRUE,"Pro Forma Income Statement";"ca",#N/A,TRUE,"Contribution_Analysis";"acq",#N/A,TRUE,"Acquirer";"tar",#N/A,TRUE,"Target"}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localSheetId="2" hidden="1">{"cover",#N/A,TRUE,"Cover";"toc5",#N/A,TRUE,"TOC";"over",#N/A,TRUE,"Overview";"ts2",#N/A,TRUE,"Det_Trans_Sum";"ei1",#N/A,TRUE,"Earnings Impact";"ad1",#N/A,TRUE,"accretion dilution";"pfis1",#N/A,TRUE,"Pro Forma Income Statement";"ca1",#N/A,TRUE,"Contribution_Analysis";"acq1",#N/A,TRUE,"Acquirer";"tar1",#N/A,TRUE,"Target"}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localSheetId="2" hidden="1">{"cover",#N/A,TRUE,"Cover";"toc5",#N/A,TRUE,"TOC";"over",#N/A,TRUE,"Overview";"ts2",#N/A,TRUE,"Det_Trans_Sum";"ei2",#N/A,TRUE,"Earnings Impact";"ad2",#N/A,TRUE,"accretion dilution";"pfis2",#N/A,TRUE,"Pro Forma Income Statement";"ca2",#N/A,TRUE,"Contribution_Analysis";"acq2",#N/A,TRUE,"Acquirer";"tar2",#N/A,TRUE,"Target"}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localSheetId="2" hidden="1">{"cover",#N/A,TRUE,"Cover";"toc5",#N/A,TRUE,"TOC";"over",#N/A,TRUE,"Overview";"ts2",#N/A,TRUE,"Det_Trans_Sum";"ei3",#N/A,TRUE,"Earnings Impact";"ad3",#N/A,TRUE,"accretion dilution";"pfis3",#N/A,TRUE,"Pro Forma Income Statement";"ca3",#N/A,TRUE,"Contribution_Analysis";"acq3",#N/A,TRUE,"Acquirer";"tar3",#N/A,TRUE,"Target"}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localSheetId="2" hidden="1">{"cover",#N/A,TRUE,"Cover";"toc6",#N/A,TRUE,"TOC";"over",#N/A,TRUE,"Overview";"ts2",#N/A,TRUE,"Det_Trans_Sum";"ei",#N/A,TRUE,"Earnings Impact";"ad",#N/A,TRUE,"accretion dilution";"hg",#N/A,TRUE,"Has-Gets";"pfis",#N/A,TRUE,"Pro Forma Income Statement";"ca",#N/A,TRUE,"Contribution_Analysis";"acq",#N/A,TRUE,"Acquirer";"tar",#N/A,TRUE,"Target"}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784R3." localSheetId="2" hidden="1">{#N/A,#N/A,FALSE,"CERCALC"}</definedName>
    <definedName name="wrn.3784R3." hidden="1">{#N/A,#N/A,FALSE,"CERCALC"}</definedName>
    <definedName name="wrn.38." localSheetId="2" hidden="1">{"cover",#N/A,TRUE,"Cover";"toc6",#N/A,TRUE,"TOC";"over",#N/A,TRUE,"Overview";"ts2",#N/A,TRUE,"Det_Trans_Sum";"ei1",#N/A,TRUE,"Earnings Impact";"ad1",#N/A,TRUE,"accretion dilution";"hg1",#N/A,TRUE,"Has-Gets";"pfis1",#N/A,TRUE,"Pro Forma Income Statement";"ca1",#N/A,TRUE,"Contribution_Analysis";"acq1",#N/A,TRUE,"Acquirer";"tar1",#N/A,TRUE,"Target"}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2" hidden="1">{"cover",#N/A,TRUE,"Cover";"toc6",#N/A,TRUE,"TOC";"over",#N/A,TRUE,"Overview";"ts2",#N/A,TRUE,"Det_Trans_Sum";"ei2",#N/A,TRUE,"Earnings Impact";"ad2",#N/A,TRUE,"accretion dilution";"hg2",#N/A,TRUE,"Has-Gets";"pfis2",#N/A,TRUE,"Pro Forma Income Statement";"ca2",#N/A,TRUE,"Contribution_Analysis";"acq2",#N/A,TRUE,"Acquirer";"tar2",#N/A,TRUE,"Target"}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cases." localSheetId="2" hidden="1">{#N/A,"Base",FALSE,"Dividend";#N/A,"Conservative",FALSE,"Dividend";#N/A,"Downside",FALSE,"Dividend"}</definedName>
    <definedName name="wrn.3cases." hidden="1">{#N/A,"Base",FALSE,"Dividend";#N/A,"Conservative",FALSE,"Dividend";#N/A,"Downside",FALSE,"Dividend"}</definedName>
    <definedName name="wrn.3cases._1" localSheetId="2" hidden="1">{#N/A,"Base",FALSE,"Dividend";#N/A,"Conservative",FALSE,"Dividend";#N/A,"Downside",FALSE,"Dividend"}</definedName>
    <definedName name="wrn.3cases._1" hidden="1">{#N/A,"Base",FALSE,"Dividend";#N/A,"Conservative",FALSE,"Dividend";#N/A,"Downside",FALSE,"Dividend"}</definedName>
    <definedName name="wrn.3cases._2" localSheetId="2" hidden="1">{#N/A,"Base",FALSE,"Dividend";#N/A,"Conservative",FALSE,"Dividend";#N/A,"Downside",FALSE,"Dividend"}</definedName>
    <definedName name="wrn.3cases._2" hidden="1">{#N/A,"Base",FALSE,"Dividend";#N/A,"Conservative",FALSE,"Dividend";#N/A,"Downside",FALSE,"Dividend"}</definedName>
    <definedName name="wrn.3cases._3" localSheetId="2" hidden="1">{#N/A,"Base",FALSE,"Dividend";#N/A,"Conservative",FALSE,"Dividend";#N/A,"Downside",FALSE,"Dividend"}</definedName>
    <definedName name="wrn.3cases._3" hidden="1">{#N/A,"Base",FALSE,"Dividend";#N/A,"Conservative",FALSE,"Dividend";#N/A,"Downside",FALSE,"Dividend"}</definedName>
    <definedName name="wrn.3cases._4" localSheetId="2" hidden="1">{#N/A,"Base",FALSE,"Dividend";#N/A,"Conservative",FALSE,"Dividend";#N/A,"Downside",FALSE,"Dividend"}</definedName>
    <definedName name="wrn.3cases._4" hidden="1">{#N/A,"Base",FALSE,"Dividend";#N/A,"Conservative",FALSE,"Dividend";#N/A,"Downside",FALSE,"Dividend"}</definedName>
    <definedName name="wrn.3cases._5" hidden="1">{#N/A,"Base",FALSE,"Dividend";#N/A,"Conservative",FALSE,"Dividend";#N/A,"Downside",FALSE,"Dividend"}</definedName>
    <definedName name="WRN.3monthly" localSheetId="2" hidden="1">{#N/A,#N/A,FALSE,"mfg - consol";#N/A,#N/A,FALSE,"mfg - flo";#N/A,#N/A,FALSE,"mfg - lindsay"}</definedName>
    <definedName name="WRN.3monthly" hidden="1">{#N/A,#N/A,FALSE,"mfg - consol";#N/A,#N/A,FALSE,"mfg - flo";#N/A,#N/A,FALSE,"mfg - lindsay"}</definedName>
    <definedName name="wrn.3rd._.Quarter." localSheetId="2" hidden="1">{#N/A,#N/A,TRUE,"3Q BCG";#N/A,#N/A,TRUE,"3Q w|o Wireless";#N/A,#N/A,TRUE,"3Q Wireless"}</definedName>
    <definedName name="wrn.3rd._.Quarter." hidden="1">{#N/A,#N/A,TRUE,"3Q BCG";#N/A,#N/A,TRUE,"3Q w|o Wireless";#N/A,#N/A,TRUE,"3Q Wireless"}</definedName>
    <definedName name="wrn.3yr._.plan._.local._.currency." localSheetId="2" hidden="1">{"Backlog and PL",#N/A,FALSE,"3yr plan (local currency)";"Revenue",#N/A,FALSE,"3yr plan (local currency)";"Other",#N/A,FALSE,"3yr plan (local currency)"}</definedName>
    <definedName name="wrn.3yr._.plan._.local._.currency." hidden="1">{"Backlog and PL",#N/A,FALSE,"3yr plan (local currency)";"Revenue",#N/A,FALSE,"3yr plan (local currency)";"Other",#N/A,FALSE,"3yr plan (local currency)"}</definedName>
    <definedName name="wrn.3yr._.plan._.USD." localSheetId="2" hidden="1">{"Backlog and PL $",#N/A,FALSE,"3yr plan (local currency)";"Revenue $",#N/A,FALSE,"3yr plan (local currency)";"Other $",#N/A,FALSE,"3yr plan (local currency)"}</definedName>
    <definedName name="wrn.3yr._.plan._.USD." hidden="1">{"Backlog and PL $",#N/A,FALSE,"3yr plan (local currency)";"Revenue $",#N/A,FALSE,"3yr plan (local currency)";"Other $",#N/A,FALSE,"3yr plan (local currency)"}</definedName>
    <definedName name="wrn.3yr.CF." localSheetId="2" hidden="1">{"assume",#N/A,FALSE,"K&amp;20th Month CF";"MoCF",#N/A,FALSE,"K&amp;20th Month CF";"AnCF",#N/A,FALSE,"K&amp;20th Month CF"}</definedName>
    <definedName name="wrn.3yr.CF." hidden="1">{"assume",#N/A,FALSE,"K&amp;20th Month CF";"MoCF",#N/A,FALSE,"K&amp;20th Month CF";"AnCF",#N/A,FALSE,"K&amp;20th Month CF"}</definedName>
    <definedName name="wrn.4" localSheetId="2" hidden="1">{#N/A,#N/A,TRUE,"4Q BCG";#N/A,#N/A,TRUE,"4Q w|o Wireless";#N/A,#N/A,TRUE,"4Q Wireless"}</definedName>
    <definedName name="wrn.4" hidden="1">{#N/A,#N/A,TRUE,"4Q BCG";#N/A,#N/A,TRUE,"4Q w|o Wireless";#N/A,#N/A,TRUE,"4Q Wireless"}</definedName>
    <definedName name="wrn.4." localSheetId="2" hidden="1">{"toc1",#N/A,FALSE,"TOC";"cover",#N/A,FALSE,"Cover";"ts1",#N/A,FALSE,"Transaction Summary";"ei3",#N/A,FALSE,"Earnings Impact";"ad3",#N/A,FALSE,"accretion dilution"}</definedName>
    <definedName name="wrn.4." hidden="1">{"toc1",#N/A,FALSE,"TOC";"cover",#N/A,FALSE,"Cover";"ts1",#N/A,FALSE,"Transaction Summary";"ei3",#N/A,FALSE,"Earnings Impact";"ad3",#N/A,FALSE,"accretion dilution"}</definedName>
    <definedName name="wrn.40." localSheetId="2" hidden="1">{"cover",#N/A,TRUE,"Cover";"toc6",#N/A,TRUE,"TOC";"over",#N/A,TRUE,"Overview";"ts2",#N/A,TRUE,"Det_Trans_Sum";"ei3",#N/A,TRUE,"Earnings Impact";"ad3",#N/A,TRUE,"accretion dilution";"hg3",#N/A,TRUE,"Has-Gets";"pfis3",#N/A,TRUE,"Pro Forma Income Statement";"ca3",#N/A,TRUE,"Contribution_Analysis";"acq3",#N/A,TRUE,"Acquirer";"tar3",#N/A,TRUE,"Target"}</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2" hidden="1">{"cover",#N/A,TRUE,"Cover";"toc7",#N/A,TRUE,"TOC";"over",#N/A,TRUE,"Overview";"ts2",#N/A,TRUE,"Det_Trans_Sum";"eic",#N/A,TRUE,"Earnings Impact";"ad",#N/A,TRUE,"accretion dilution";"pfis",#N/A,TRUE,"Pro Forma Income Statement";"profba",#N/A,TRUE,"Pro Forma Balance Sheet";"acqc",#N/A,TRUE,"Acquirer";"tarc",#N/A,TRUE,"Target"}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localSheetId="2" hidden="1">{"cover",#N/A,TRUE,"Cover";"toc7",#N/A,TRUE,"TOC";"over",#N/A,TRUE,"Overview";"ts2",#N/A,TRUE,"Det_Trans_Sum";"ei1c",#N/A,TRUE,"Earnings Impact";"ad1",#N/A,TRUE,"accretion dilution";"pfis1",#N/A,TRUE,"Pro Forma Income Statement";"profba",#N/A,TRUE,"Pro Forma Balance Sheet";"acq1c",#N/A,TRUE,"Acquirer";"tar1c",#N/A,TRUE,"Target"}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2" hidden="1">{"cover",#N/A,TRUE,"Cover";"toc7",#N/A,TRUE,"TOC";"over",#N/A,TRUE,"Overview";"ts2",#N/A,TRUE,"Det_Trans_Sum";"ei2c",#N/A,TRUE,"Earnings Impact";"ad2",#N/A,TRUE,"accretion dilution";"pfis2",#N/A,TRUE,"Pro Forma Income Statement";"profba",#N/A,TRUE,"Pro Forma Balance Sheet";"acq2c",#N/A,TRUE,"Acquirer";"tar2c",#N/A,TRUE,"Target"}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2" hidden="1">{"cover",#N/A,TRUE,"Cover";"toc7",#N/A,TRUE,"TOC";"over",#N/A,TRUE,"Overview";"ts2",#N/A,TRUE,"Det_Trans_Sum";"ei3c",#N/A,TRUE,"Earnings Impact";"ad3",#N/A,TRUE,"accretion dilution";"pfis3",#N/A,TRUE,"Pro Forma Income Statement";"profba",#N/A,TRUE,"Pro Forma Balance Sheet";"acq3c",#N/A,TRUE,"Acquirer";"tar3c",#N/A,TRUE,"Target"}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2"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long._.sheet." localSheetId="2">{#N/A,#N/A,FALSE,"Combined LongSheet"}</definedName>
    <definedName name="wrn.45._.long._.sheet.">{#N/A,#N/A,FALSE,"Combined LongSheet"}</definedName>
    <definedName name="wrn.46." localSheetId="2"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2"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2"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5BS." localSheetId="2" hidden="1">{#N/A,#N/A,FALSE,"PRO FORMA FINANCIALS"}</definedName>
    <definedName name="wrn.495BS." hidden="1">{#N/A,#N/A,FALSE,"PRO FORMA FINANCIALS"}</definedName>
    <definedName name="wrn.495BSADJUST." localSheetId="2" hidden="1">{#N/A,#N/A,FALSE,"PRO FORMA FINANCIALS"}</definedName>
    <definedName name="wrn.495BSADJUST." hidden="1">{#N/A,#N/A,FALSE,"PRO FORMA FINANCIALS"}</definedName>
    <definedName name="wrn.495IS." localSheetId="2" hidden="1">{#N/A,#N/A,FALSE,"PRO FORMA FINANCIALS"}</definedName>
    <definedName name="wrn.495IS." hidden="1">{#N/A,#N/A,FALSE,"PRO FORMA FINANCIALS"}</definedName>
    <definedName name="wrn.495ISADJUST." localSheetId="2" hidden="1">{#N/A,#N/A,FALSE,"PRO FORMA FINANCIALS"}</definedName>
    <definedName name="wrn.495ISADJUST." hidden="1">{#N/A,#N/A,FALSE,"PRO FORMA FINANCIALS"}</definedName>
    <definedName name="wrn.4th._.Quarter." localSheetId="2" hidden="1">{#N/A,#N/A,TRUE,"4Q BCG";#N/A,#N/A,TRUE,"4Q w|o Wireless";#N/A,#N/A,TRUE,"4Q Wireless"}</definedName>
    <definedName name="wrn.4th._.Quarter." hidden="1">{#N/A,#N/A,TRUE,"4Q BCG";#N/A,#N/A,TRUE,"4Q w|o Wireless";#N/A,#N/A,TRUE,"4Q Wireless"}</definedName>
    <definedName name="wrn.5." localSheetId="2" hidden="1">{"cover",#N/A,TRUE,"Cover";"toc2",#N/A,TRUE,"TOC";"ts1",#N/A,TRUE,"Transaction Summary";"ei",#N/A,TRUE,"Earnings Impact";"ad",#N/A,TRUE,"accretion dilution";"hg",#N/A,TRUE,"Has-Gets"}</definedName>
    <definedName name="wrn.5." hidden="1">{"cover",#N/A,TRUE,"Cover";"toc2",#N/A,TRUE,"TOC";"ts1",#N/A,TRUE,"Transaction Summary";"ei",#N/A,TRUE,"Earnings Impact";"ad",#N/A,TRUE,"accretion dilution";"hg",#N/A,TRUE,"Has-Gets"}</definedName>
    <definedName name="wrn.5._.Year." localSheetId="2" hidden="1">{#N/A,#N/A,FALSE,"Cover";"Bal 1",#N/A,FALSE,"Balance Sheet";"Inc 1",#N/A,FALSE,"Income Statement";"CF 1",#N/A,FALSE,"Cashflow";"Bal 2",#N/A,FALSE,"Balance Sheet";"Inc 2",#N/A,FALSE,"Income Statement";"CF 2",#N/A,FALSE,"Cashflow";"Other 1",#N/A,FALSE,"Additional Info"}</definedName>
    <definedName name="wrn.5._.Year." hidden="1">{#N/A,#N/A,FALSE,"Cover";"Bal 1",#N/A,FALSE,"Balance Sheet";"Inc 1",#N/A,FALSE,"Income Statement";"CF 1",#N/A,FALSE,"Cashflow";"Bal 2",#N/A,FALSE,"Balance Sheet";"Inc 2",#N/A,FALSE,"Income Statement";"CF 2",#N/A,FALSE,"Cashflow";"Other 1",#N/A,FALSE,"Additional Info"}</definedName>
    <definedName name="wrn.5._.Year._.Plan." localSheetId="2" hidden="1">{"Consolidated assumptions 1",#N/A,FALSE,"CONSO";"Consolidated assumptions 2",#N/A,FALSE,"CONSO";"Consolidated assumptions 3",#N/A,FALSE,"CONSO";"Consolidated earnings",#N/A,FALSE,"CONSO";"Consolidated Cash Flow",#N/A,FALSE,"CONSO";"Consolidated Balance Sheet",#N/A,FALSE,"CONSO";"Consolidated Cap-Ex",#N/A,FALSE,"CONSO";"Paper Donnacona summary assumptions",#N/A,FALSE,"PAPER DONNACONA";"Paper Donnacona earnings",#N/A,FALSE,"PAPER DONNACONA";"Paper Donnacona Cash Flow",#N/A,FALSE,"PAPER DONNACONA";"Paper Donnacona Balance Sheet",#N/A,FALSE,"PAPER DONNACONA";"Paper Donnacona Cap-ex",#N/A,FALSE,"PAPER DONNACONA";"Paper Dolbeau summary assumptions",#N/A,FALSE,"PAPER DOLBEAU";"Paper Dolbeau earnings",#N/A,FALSE,"PAPER DOLBEAU";"Paper Dolbeau Cash Flow",#N/A,FALSE,"PAPER DOLBEAU";"Paper Dolbeau Balance Sheet",#N/A,FALSE,"PAPER DOLBEAU";"Paper Dolbeau Cap-ex",#N/A,FALSE,"PAPER DOLBEAU";"Lumber assumptions 1",#N/A,FALSE,"LUMBER";"Lumber assumptions 2",#N/A,FALSE,"LUMBER";"Lumber earnings",#N/A,FALSE,"LUMBER";"Lumber Cash Flow",#N/A,FALSE,"LUMBER";"Lumber Balance Sheet",#N/A,FALSE,"LUMBER";"Lumber Cap-ex",#N/A,FALSE,"LUMBER";"Coosa assumptions 1",#N/A,FALSE,"COOSA";"Coosa assumptions 2",#N/A,FALSE,"COOSA";"Coosa earnings",#N/A,FALSE,"COOSA";"Coosa Cash Flow",#N/A,FALSE,"COOSA";"Coosa Balance Sheet",#N/A,FALSE,"COOSA";"Coosa Cap-ex",#N/A,FALSE,"COOSA";"Head Office assumptions",#N/A,FALSE,"H.OFFICE";"Head Office earnings",#N/A,FALSE,"H.OFFICE";"Head Office Cash Flow",#N/A,FALSE,"H.OFFICE";"Head Office Balance Sheet",#N/A,FALSE,"H.OFFICE";"Head Office Cap-ex",#N/A,FALSE,"H.OFFICE";"Tax 1",#N/A,FALSE,"impôt";"Tax 2",#N/A,FALSE,"impôt"}</definedName>
    <definedName name="wrn.5._.Year._.Plan." hidden="1">{"Consolidated assumptions 1",#N/A,FALSE,"CONSO";"Consolidated assumptions 2",#N/A,FALSE,"CONSO";"Consolidated assumptions 3",#N/A,FALSE,"CONSO";"Consolidated earnings",#N/A,FALSE,"CONSO";"Consolidated Cash Flow",#N/A,FALSE,"CONSO";"Consolidated Balance Sheet",#N/A,FALSE,"CONSO";"Consolidated Cap-Ex",#N/A,FALSE,"CONSO";"Paper Donnacona summary assumptions",#N/A,FALSE,"PAPER DONNACONA";"Paper Donnacona earnings",#N/A,FALSE,"PAPER DONNACONA";"Paper Donnacona Cash Flow",#N/A,FALSE,"PAPER DONNACONA";"Paper Donnacona Balance Sheet",#N/A,FALSE,"PAPER DONNACONA";"Paper Donnacona Cap-ex",#N/A,FALSE,"PAPER DONNACONA";"Paper Dolbeau summary assumptions",#N/A,FALSE,"PAPER DOLBEAU";"Paper Dolbeau earnings",#N/A,FALSE,"PAPER DOLBEAU";"Paper Dolbeau Cash Flow",#N/A,FALSE,"PAPER DOLBEAU";"Paper Dolbeau Balance Sheet",#N/A,FALSE,"PAPER DOLBEAU";"Paper Dolbeau Cap-ex",#N/A,FALSE,"PAPER DOLBEAU";"Lumber assumptions 1",#N/A,FALSE,"LUMBER";"Lumber assumptions 2",#N/A,FALSE,"LUMBER";"Lumber earnings",#N/A,FALSE,"LUMBER";"Lumber Cash Flow",#N/A,FALSE,"LUMBER";"Lumber Balance Sheet",#N/A,FALSE,"LUMBER";"Lumber Cap-ex",#N/A,FALSE,"LUMBER";"Coosa assumptions 1",#N/A,FALSE,"COOSA";"Coosa assumptions 2",#N/A,FALSE,"COOSA";"Coosa earnings",#N/A,FALSE,"COOSA";"Coosa Cash Flow",#N/A,FALSE,"COOSA";"Coosa Balance Sheet",#N/A,FALSE,"COOSA";"Coosa Cap-ex",#N/A,FALSE,"COOSA";"Head Office assumptions",#N/A,FALSE,"H.OFFICE";"Head Office earnings",#N/A,FALSE,"H.OFFICE";"Head Office Cash Flow",#N/A,FALSE,"H.OFFICE";"Head Office Balance Sheet",#N/A,FALSE,"H.OFFICE";"Head Office Cap-ex",#N/A,FALSE,"H.OFFICE";"Tax 1",#N/A,FALSE,"impôt";"Tax 2",#N/A,FALSE,"impôt"}</definedName>
    <definedName name="wrn.50." localSheetId="2"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0." localSheetId="2" hidden="1">{"assumption 50 50",#N/A,TRUE,"Merger";"has gets cash",#N/A,TRUE,"Merger";"accretion dilution",#N/A,TRUE,"Merger";"comparison credit stats",#N/A,TRUE,"Merger";"pf credit stats",#N/A,TRUE,"Merger";"pf sheets",#N/A,TRUE,"Merger"}</definedName>
    <definedName name="wrn.50._.50." hidden="1">{"assumption 50 50",#N/A,TRUE,"Merger";"has gets cash",#N/A,TRUE,"Merger";"accretion dilution",#N/A,TRUE,"Merger";"comparison credit stats",#N/A,TRUE,"Merger";"pf credit stats",#N/A,TRUE,"Merger";"pf sheets",#N/A,TRUE,"Merger"}</definedName>
    <definedName name="wrn.51." localSheetId="2"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2"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2"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2"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2" hidden="1">{"cover",#N/A,TRUE,"Cover";"toc7",#N/A,TRUE,"TOC";"over",#N/A,TRUE,"Overview";"ts2",#N/A,TRUE,"Det_Trans_Sum";"ei",#N/A,TRUE,"Earnings Impact";"ad",#N/A,TRUE,"accretion dilution";"pfis",#N/A,TRUE,"Pro Forma Income Statement";"profba",#N/A,TRUE,"Pro Forma Balance Sheet";"acq",#N/A,TRUE,"Acquirer";"tar",#N/A,TRUE,"Target"}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localSheetId="2" hidden="1">{"cover",#N/A,TRUE,"Cover";"toc7",#N/A,TRUE,"TOC";"over",#N/A,TRUE,"Overview";"ts2",#N/A,TRUE,"Det_Trans_Sum";"ei1",#N/A,TRUE,"Earnings Impact";"ad1",#N/A,TRUE,"accretion dilution";"pfis1",#N/A,TRUE,"Pro Forma Income Statement";"profba",#N/A,TRUE,"Pro Forma Balance Sheet";"acq1",#N/A,TRUE,"Acquirer";"tar1",#N/A,TRUE,"Target"}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2" hidden="1">{"cover",#N/A,TRUE,"Cover";"toc7",#N/A,TRUE,"TOC";"over",#N/A,TRUE,"Overview";"ts2",#N/A,TRUE,"Det_Trans_Sum";"ei2",#N/A,TRUE,"Earnings Impact";"ad2",#N/A,TRUE,"accretion dilution";"pfis2",#N/A,TRUE,"Pro Forma Income Statement";"profba",#N/A,TRUE,"Pro Forma Balance Sheet";"acq2",#N/A,TRUE,"Acquirer";"tar2",#N/A,TRUE,"Target"}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a._.Co._.Ttl._.inc._.Buffer." localSheetId="2" hidden="1">{#N/A,#N/A,FALSE,"5 Company Total 2 inc buffer"}</definedName>
    <definedName name="wrn.5a._.Co._.Ttl._.inc._.Buffer." hidden="1">{#N/A,#N/A,FALSE,"5 Company Total 2 inc buffer"}</definedName>
    <definedName name="wrn.5b._.Buffer." localSheetId="2" hidden="1">{#N/A,#N/A,FALSE,"Buffer"}</definedName>
    <definedName name="wrn.5b._.Buffer." hidden="1">{#N/A,#N/A,FALSE,"Buffer"}</definedName>
    <definedName name="wrn.5year." localSheetId="2"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5year."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6." localSheetId="2" hidden="1">{"cover",#N/A,TRUE,"Cover";"toc2",#N/A,TRUE,"TOC";"ts1",#N/A,TRUE,"Transaction Summary";"ei1",#N/A,TRUE,"Earnings Impact";"ad1",#N/A,TRUE,"accretion dilution";"hg1",#N/A,TRUE,"Has-Gets"}</definedName>
    <definedName name="wrn.6." hidden="1">{"cover",#N/A,TRUE,"Cover";"toc2",#N/A,TRUE,"TOC";"ts1",#N/A,TRUE,"Transaction Summary";"ei1",#N/A,TRUE,"Earnings Impact";"ad1",#N/A,TRUE,"accretion dilution";"hg1",#N/A,TRUE,"Has-Gets"}</definedName>
    <definedName name="wrn.60." localSheetId="2" hidden="1">{"cover",#N/A,TRUE,"Cover";"toc7",#N/A,TRUE,"TOC";"over",#N/A,TRUE,"Overview";"ts2",#N/A,TRUE,"Det_Trans_Sum";"ei3",#N/A,TRUE,"Earnings Impact";"ad3",#N/A,TRUE,"accretion dilution";"pfis3",#N/A,TRUE,"Pro Forma Income Statement";"profba",#N/A,TRUE,"Pro Forma Balance Sheet";"acq3",#N/A,TRUE,"Acquirer";"tar3",#N/A,TRUE,"Target"}</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2"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2"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2"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2"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2"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2"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2"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localSheetId="2" hidden="1">{"cover",#N/A,TRUE,"Cover";"toc2",#N/A,TRUE,"TOC";"ts1",#N/A,TRUE,"Transaction Summary";"ei2c",#N/A,TRUE,"Earnings Impact";"ad2",#N/A,TRUE,"accretion dilution";"hg2",#N/A,TRUE,"Has-Gets"}</definedName>
    <definedName name="wrn.7." hidden="1">{"cover",#N/A,TRUE,"Cover";"toc2",#N/A,TRUE,"TOC";"ts1",#N/A,TRUE,"Transaction Summary";"ei2c",#N/A,TRUE,"Earnings Impact";"ad2",#N/A,TRUE,"accretion dilution";"hg2",#N/A,TRUE,"Has-Gets"}</definedName>
    <definedName name="wrn.7._.Year._.FS." hidden="1">{"VP1-7",#N/A,FALSE,"Variables";"VP2-7",#N/A,FALSE,"Variables";"Layered PL7",#N/A,FALSE,"FS";"Ratios7",#N/A,FALSE,"Ratios";"Summary PL7",#N/A,FALSE,"FS";"BS7",#N/A,FALSE,"FS";"CF7",#N/A,FALSE,"FS"}</definedName>
    <definedName name="wrn.7._.Year._.FS._2" hidden="1">{"VP1-7",#N/A,FALSE,"Variables";"VP2-7",#N/A,FALSE,"Variables";"Layered PL7",#N/A,FALSE,"FS";"Ratios7",#N/A,FALSE,"Ratios";"Summary PL7",#N/A,FALSE,"FS";"BS7",#N/A,FALSE,"FS";"CF7",#N/A,FALSE,"FS"}</definedName>
    <definedName name="wrn.7._.Year._.FS._3" hidden="1">{"VP1-7",#N/A,FALSE,"Variables";"VP2-7",#N/A,FALSE,"Variables";"Layered PL7",#N/A,FALSE,"FS";"Ratios7",#N/A,FALSE,"Ratios";"Summary PL7",#N/A,FALSE,"FS";"BS7",#N/A,FALSE,"FS";"CF7",#N/A,FALSE,"FS"}</definedName>
    <definedName name="wrn.7._.Year._.FS._4" hidden="1">{"VP1-7",#N/A,FALSE,"Variables";"VP2-7",#N/A,FALSE,"Variables";"Layered PL7",#N/A,FALSE,"FS";"Ratios7",#N/A,FALSE,"Ratios";"Summary PL7",#N/A,FALSE,"FS";"BS7",#N/A,FALSE,"FS";"CF7",#N/A,FALSE,"FS"}</definedName>
    <definedName name="wrn.7._.Year._.FS._5" hidden="1">{"VP1-7",#N/A,FALSE,"Variables";"VP2-7",#N/A,FALSE,"Variables";"Layered PL7",#N/A,FALSE,"FS";"Ratios7",#N/A,FALSE,"Ratios";"Summary PL7",#N/A,FALSE,"FS";"BS7",#N/A,FALSE,"FS";"CF7",#N/A,FALSE,"FS"}</definedName>
    <definedName name="wrn.70." localSheetId="2"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2"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localSheetId="2" hidden="1">{#N/A,#N/A,FALSE,"REPORT"}</definedName>
    <definedName name="wrn.730." hidden="1">{#N/A,#N/A,FALSE,"REPORT"}</definedName>
    <definedName name="wrn.730._1" localSheetId="2" hidden="1">{#N/A,#N/A,FALSE,"REPORT"}</definedName>
    <definedName name="wrn.730._1" hidden="1">{#N/A,#N/A,FALSE,"REPORT"}</definedName>
    <definedName name="wrn.730._2" localSheetId="2" hidden="1">{#N/A,#N/A,FALSE,"REPORT"}</definedName>
    <definedName name="wrn.730._2" hidden="1">{#N/A,#N/A,FALSE,"REPORT"}</definedName>
    <definedName name="wrn.730._3" localSheetId="2" hidden="1">{#N/A,#N/A,FALSE,"REPORT"}</definedName>
    <definedName name="wrn.730._3" hidden="1">{#N/A,#N/A,FALSE,"REPORT"}</definedName>
    <definedName name="wrn.730._4" localSheetId="2" hidden="1">{#N/A,#N/A,FALSE,"REPORT"}</definedName>
    <definedName name="wrn.730._4" hidden="1">{#N/A,#N/A,FALSE,"REPORT"}</definedName>
    <definedName name="wrn.731" localSheetId="2" hidden="1">{#N/A,#N/A,FALSE,"REPORT"}</definedName>
    <definedName name="wrn.731" hidden="1">{#N/A,#N/A,FALSE,"REPORT"}</definedName>
    <definedName name="wrn.731_1" localSheetId="2" hidden="1">{#N/A,#N/A,FALSE,"REPORT"}</definedName>
    <definedName name="wrn.731_1" hidden="1">{#N/A,#N/A,FALSE,"REPORT"}</definedName>
    <definedName name="wrn.731_2" localSheetId="2" hidden="1">{#N/A,#N/A,FALSE,"REPORT"}</definedName>
    <definedName name="wrn.731_2" hidden="1">{#N/A,#N/A,FALSE,"REPORT"}</definedName>
    <definedName name="wrn.731_3" localSheetId="2" hidden="1">{#N/A,#N/A,FALSE,"REPORT"}</definedName>
    <definedName name="wrn.731_3" hidden="1">{#N/A,#N/A,FALSE,"REPORT"}</definedName>
    <definedName name="wrn.731_4" localSheetId="2" hidden="1">{#N/A,#N/A,FALSE,"REPORT"}</definedName>
    <definedName name="wrn.731_4" hidden="1">{#N/A,#N/A,FALSE,"REPORT"}</definedName>
    <definedName name="wrn.750." localSheetId="2" hidden="1">{#N/A,#N/A,FALSE,"REPORT"}</definedName>
    <definedName name="wrn.750." hidden="1">{#N/A,#N/A,FALSE,"REPORT"}</definedName>
    <definedName name="wrn.750._1" localSheetId="2" hidden="1">{#N/A,#N/A,FALSE,"REPORT"}</definedName>
    <definedName name="wrn.750._1" hidden="1">{#N/A,#N/A,FALSE,"REPORT"}</definedName>
    <definedName name="wrn.750._2" localSheetId="2" hidden="1">{#N/A,#N/A,FALSE,"REPORT"}</definedName>
    <definedName name="wrn.750._2" hidden="1">{#N/A,#N/A,FALSE,"REPORT"}</definedName>
    <definedName name="wrn.750._3" localSheetId="2" hidden="1">{#N/A,#N/A,FALSE,"REPORT"}</definedName>
    <definedName name="wrn.750._3" hidden="1">{#N/A,#N/A,FALSE,"REPORT"}</definedName>
    <definedName name="wrn.750._4" localSheetId="2" hidden="1">{#N/A,#N/A,FALSE,"REPORT"}</definedName>
    <definedName name="wrn.750._4" hidden="1">{#N/A,#N/A,FALSE,"REPORT"}</definedName>
    <definedName name="wrn.7501" localSheetId="2" hidden="1">{#N/A,#N/A,FALSE,"REPORT"}</definedName>
    <definedName name="wrn.7501" hidden="1">{#N/A,#N/A,FALSE,"REPORT"}</definedName>
    <definedName name="wrn.7501_1" localSheetId="2" hidden="1">{#N/A,#N/A,FALSE,"REPORT"}</definedName>
    <definedName name="wrn.7501_1" hidden="1">{#N/A,#N/A,FALSE,"REPORT"}</definedName>
    <definedName name="wrn.7501_2" localSheetId="2" hidden="1">{#N/A,#N/A,FALSE,"REPORT"}</definedName>
    <definedName name="wrn.7501_2" hidden="1">{#N/A,#N/A,FALSE,"REPORT"}</definedName>
    <definedName name="wrn.7501_3" localSheetId="2" hidden="1">{#N/A,#N/A,FALSE,"REPORT"}</definedName>
    <definedName name="wrn.7501_3" hidden="1">{#N/A,#N/A,FALSE,"REPORT"}</definedName>
    <definedName name="wrn.7501_4" localSheetId="2" hidden="1">{#N/A,#N/A,FALSE,"REPORT"}</definedName>
    <definedName name="wrn.7501_4" hidden="1">{#N/A,#N/A,FALSE,"REPORT"}</definedName>
    <definedName name="wrn.760.16." localSheetId="2" hidden="1">{#N/A,#N/A,FALSE,"REPORT"}</definedName>
    <definedName name="wrn.760.16." hidden="1">{#N/A,#N/A,FALSE,"REPORT"}</definedName>
    <definedName name="wrn.760.16._1" localSheetId="2" hidden="1">{#N/A,#N/A,FALSE,"REPORT"}</definedName>
    <definedName name="wrn.760.16._1" hidden="1">{#N/A,#N/A,FALSE,"REPORT"}</definedName>
    <definedName name="wrn.760.16._2" localSheetId="2" hidden="1">{#N/A,#N/A,FALSE,"REPORT"}</definedName>
    <definedName name="wrn.760.16._2" hidden="1">{#N/A,#N/A,FALSE,"REPORT"}</definedName>
    <definedName name="wrn.760.16._3" localSheetId="2" hidden="1">{#N/A,#N/A,FALSE,"REPORT"}</definedName>
    <definedName name="wrn.760.16._3" hidden="1">{#N/A,#N/A,FALSE,"REPORT"}</definedName>
    <definedName name="wrn.760.16._4" localSheetId="2" hidden="1">{#N/A,#N/A,FALSE,"REPORT"}</definedName>
    <definedName name="wrn.760.16._4" hidden="1">{#N/A,#N/A,FALSE,"REPORT"}</definedName>
    <definedName name="wrn.7900" localSheetId="2" hidden="1">{#N/A,#N/A,FALSE,"REPORT"}</definedName>
    <definedName name="wrn.7900" hidden="1">{#N/A,#N/A,FALSE,"REPORT"}</definedName>
    <definedName name="wrn.7900_1" localSheetId="2" hidden="1">{#N/A,#N/A,FALSE,"REPORT"}</definedName>
    <definedName name="wrn.7900_1" hidden="1">{#N/A,#N/A,FALSE,"REPORT"}</definedName>
    <definedName name="wrn.7900_2" localSheetId="2" hidden="1">{#N/A,#N/A,FALSE,"REPORT"}</definedName>
    <definedName name="wrn.7900_2" hidden="1">{#N/A,#N/A,FALSE,"REPORT"}</definedName>
    <definedName name="wrn.7900_3" localSheetId="2" hidden="1">{#N/A,#N/A,FALSE,"REPORT"}</definedName>
    <definedName name="wrn.7900_3" hidden="1">{#N/A,#N/A,FALSE,"REPORT"}</definedName>
    <definedName name="wrn.7900_4" localSheetId="2" hidden="1">{#N/A,#N/A,FALSE,"REPORT"}</definedName>
    <definedName name="wrn.7900_4" hidden="1">{#N/A,#N/A,FALSE,"REPORT"}</definedName>
    <definedName name="wrn.8." localSheetId="2" hidden="1">{"cover",#N/A,TRUE,"Cover";"toc2",#N/A,TRUE,"TOC";"ts1",#N/A,TRUE,"Transaction Summary";"ei3",#N/A,TRUE,"Earnings Impact";"ad3",#N/A,TRUE,"accretion dilution";"hg3",#N/A,TRUE,"Has-Gets"}</definedName>
    <definedName name="wrn.8." hidden="1">{"cover",#N/A,TRUE,"Cover";"toc2",#N/A,TRUE,"TOC";"ts1",#N/A,TRUE,"Transaction Summary";"ei3",#N/A,TRUE,"Earnings Impact";"ad3",#N/A,TRUE,"accretion dilution";"hg3",#N/A,TRUE,"Has-Gets"}</definedName>
    <definedName name="wrn.9." localSheetId="2" hidden="1">{"cover",#N/A,TRUE,"Cover";"toc3",#N/A,TRUE,"TOC";"over",#N/A,TRUE,"Overview";"ts2",#N/A,TRUE,"Det_Trans_Sum";"eic",#N/A,TRUE,"Earnings Impact";"ad",#N/A,TRUE,"accretion dilution";"pfis",#N/A,TRUE,"Pro Forma Income Statement";"acqc",#N/A,TRUE,"Acquirer";"tarc",#N/A,TRUE,"Target"}</definedName>
    <definedName name="wrn.9." hidden="1">{"cover",#N/A,TRUE,"Cover";"toc3",#N/A,TRUE,"TOC";"over",#N/A,TRUE,"Overview";"ts2",#N/A,TRUE,"Det_Trans_Sum";"eic",#N/A,TRUE,"Earnings Impact";"ad",#N/A,TRUE,"accretion dilution";"pfis",#N/A,TRUE,"Pro Forma Income Statement";"acqc",#N/A,TRUE,"Acquirer";"tarc",#N/A,TRUE,"Target"}</definedName>
    <definedName name="wrn.9_30._.Adv._.Board." localSheetId="2"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_1" localSheetId="2"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_1"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_2" localSheetId="2"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_2"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_3" localSheetId="2"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_3"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_4" localSheetId="2"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_4"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 localSheetId="2"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_1" localSheetId="2"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_1"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_2" localSheetId="2"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_2"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_3" localSheetId="2"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_3"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_4" localSheetId="2"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_4"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05" localSheetId="2" hidden="1">{#N/A,#N/A,FALSE,"REPORT"}</definedName>
    <definedName name="wrn.905" hidden="1">{#N/A,#N/A,FALSE,"REPORT"}</definedName>
    <definedName name="wrn.905_1" localSheetId="2" hidden="1">{#N/A,#N/A,FALSE,"REPORT"}</definedName>
    <definedName name="wrn.905_1" hidden="1">{#N/A,#N/A,FALSE,"REPORT"}</definedName>
    <definedName name="wrn.905_2" localSheetId="2" hidden="1">{#N/A,#N/A,FALSE,"REPORT"}</definedName>
    <definedName name="wrn.905_2" hidden="1">{#N/A,#N/A,FALSE,"REPORT"}</definedName>
    <definedName name="wrn.905_3" localSheetId="2" hidden="1">{#N/A,#N/A,FALSE,"REPORT"}</definedName>
    <definedName name="wrn.905_3" hidden="1">{#N/A,#N/A,FALSE,"REPORT"}</definedName>
    <definedName name="wrn.905_4" localSheetId="2" hidden="1">{#N/A,#N/A,FALSE,"REPORT"}</definedName>
    <definedName name="wrn.905_4" hidden="1">{#N/A,#N/A,FALSE,"REPORT"}</definedName>
    <definedName name="wrn.94PV." localSheetId="2" hidden="1">{"Page1",#N/A,FALSE,"94PV";"Page2",#N/A,FALSE,"94PV"}</definedName>
    <definedName name="wrn.94PV." hidden="1">{"Page1",#N/A,FALSE,"94PV";"Page2",#N/A,FALSE,"94PV"}</definedName>
    <definedName name="wrn.95PROV." localSheetId="2" hidden="1">{#N/A,#N/A,FALSE,"Taxblinc";#N/A,#N/A,FALSE,"Rsvsacls"}</definedName>
    <definedName name="wrn.95PROV." hidden="1">{#N/A,#N/A,FALSE,"Taxblinc";#N/A,#N/A,FALSE,"Rsvsacls"}</definedName>
    <definedName name="wrn.96._.Plan." localSheetId="2"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 localSheetId="2"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563." localSheetId="2" hidden="1">{#N/A,#N/A,FALSE,"95-563";#N/A,#N/A,FALSE,"011";#N/A,#N/A,FALSE,"100";#N/A,#N/A,FALSE,"120";#N/A,#N/A,FALSE,"160";#N/A,#N/A,FALSE,"170";#N/A,#N/A,FALSE,"200003";#N/A,#N/A,FALSE,"200005";#N/A,#N/A,FALSE,"230";#N/A,#N/A,FALSE,"240";#N/A,#N/A,FALSE,"290";#N/A,#N/A,FALSE,"350";#N/A,#N/A,FALSE,"360";#N/A,#N/A,FALSE,"370";#N/A,#N/A,FALSE,"380";#N/A,#N/A,FALSE,"390";#N/A,#N/A,FALSE,"400";#N/A,#N/A,FALSE,"470020"}</definedName>
    <definedName name="wrn.96_563." hidden="1">{#N/A,#N/A,FALSE,"95-563";#N/A,#N/A,FALSE,"011";#N/A,#N/A,FALSE,"100";#N/A,#N/A,FALSE,"120";#N/A,#N/A,FALSE,"160";#N/A,#N/A,FALSE,"170";#N/A,#N/A,FALSE,"200003";#N/A,#N/A,FALSE,"200005";#N/A,#N/A,FALSE,"230";#N/A,#N/A,FALSE,"240";#N/A,#N/A,FALSE,"290";#N/A,#N/A,FALSE,"350";#N/A,#N/A,FALSE,"360";#N/A,#N/A,FALSE,"370";#N/A,#N/A,FALSE,"380";#N/A,#N/A,FALSE,"390";#N/A,#N/A,FALSE,"400";#N/A,#N/A,FALSE,"470020"}</definedName>
    <definedName name="wrn.96_Finan." localSheetId="2" hidden="1">{"Finan_96",#N/A,FALSE,"proforma"}</definedName>
    <definedName name="wrn.96_Finan." hidden="1">{"Finan_96",#N/A,FALSE,"proforma"}</definedName>
    <definedName name="wrn.97_Finan." localSheetId="2" hidden="1">{"Finan_97",#N/A,FALSE,"proforma"}</definedName>
    <definedName name="wrn.97_Finan." hidden="1">{"Finan_97",#N/A,FALSE,"proforma"}</definedName>
    <definedName name="wrn.97_Utility."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 hidden="1">{#N/A,#N/A,FALSE,"Statements";#N/A,#N/A,FALSE,"Capital";#N/A,#N/A,FALSE,"UTIL Monthly Inc ";#N/A,#N/A,FALSE,"UTIL REVENUE";#N/A,#N/A,FALSE,"UTIL SERV REV ";#N/A,#N/A,FALSE,"Manpower";#N/A,#N/A,FALSE,"Maintenance";#N/A,#N/A,FALSE,"Util Sales Support";#N/A,#N/A,FALSE,"SI - UTIL";#N/A,#N/A,FALSE,"Sales - Utili";#N/A,#N/A,FALSE,"Util - Mktg"}</definedName>
    <definedName name="wrn.97_Utility._1"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1" hidden="1">{#N/A,#N/A,FALSE,"Statements";#N/A,#N/A,FALSE,"Capital";#N/A,#N/A,FALSE,"UTIL Monthly Inc ";#N/A,#N/A,FALSE,"UTIL REVENUE";#N/A,#N/A,FALSE,"UTIL SERV REV ";#N/A,#N/A,FALSE,"Manpower";#N/A,#N/A,FALSE,"Maintenance";#N/A,#N/A,FALSE,"Util Sales Support";#N/A,#N/A,FALSE,"SI - UTIL";#N/A,#N/A,FALSE,"Sales - Utili";#N/A,#N/A,FALSE,"Util - Mktg"}</definedName>
    <definedName name="wrn.97_Utility._1_1"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1_1"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1"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1"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2"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2"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3"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3"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4"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4"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5"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5" hidden="1">{#N/A,#N/A,FALSE,"Statements";#N/A,#N/A,FALSE,"Capital";#N/A,#N/A,FALSE,"UTIL Monthly Inc ";#N/A,#N/A,FALSE,"UTIL REVENUE";#N/A,#N/A,FALSE,"UTIL SERV REV ";#N/A,#N/A,FALSE,"Manpower";#N/A,#N/A,FALSE,"Maintenance";#N/A,#N/A,FALSE,"Util Sales Support";#N/A,#N/A,FALSE,"SI - UTIL";#N/A,#N/A,FALSE,"Sales - Utili";#N/A,#N/A,FALSE,"Util - Mktg"}</definedName>
    <definedName name="wrn.97_Utility._1_2"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1_2" hidden="1">{#N/A,#N/A,FALSE,"Statements";#N/A,#N/A,FALSE,"Capital";#N/A,#N/A,FALSE,"UTIL Monthly Inc ";#N/A,#N/A,FALSE,"UTIL REVENUE";#N/A,#N/A,FALSE,"UTIL SERV REV ";#N/A,#N/A,FALSE,"Manpower";#N/A,#N/A,FALSE,"Maintenance";#N/A,#N/A,FALSE,"Util Sales Support";#N/A,#N/A,FALSE,"SI - UTIL";#N/A,#N/A,FALSE,"Sales - Utili";#N/A,#N/A,FALSE,"Util - Mktg"}</definedName>
    <definedName name="wrn.97_Utility._1_3"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1_3" hidden="1">{#N/A,#N/A,FALSE,"Statements";#N/A,#N/A,FALSE,"Capital";#N/A,#N/A,FALSE,"UTIL Monthly Inc ";#N/A,#N/A,FALSE,"UTIL REVENUE";#N/A,#N/A,FALSE,"UTIL SERV REV ";#N/A,#N/A,FALSE,"Manpower";#N/A,#N/A,FALSE,"Maintenance";#N/A,#N/A,FALSE,"Util Sales Support";#N/A,#N/A,FALSE,"SI - UTIL";#N/A,#N/A,FALSE,"Sales - Utili";#N/A,#N/A,FALSE,"Util - Mktg"}</definedName>
    <definedName name="wrn.97_Utility._1_4"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1_4" hidden="1">{#N/A,#N/A,FALSE,"Statements";#N/A,#N/A,FALSE,"Capital";#N/A,#N/A,FALSE,"UTIL Monthly Inc ";#N/A,#N/A,FALSE,"UTIL REVENUE";#N/A,#N/A,FALSE,"UTIL SERV REV ";#N/A,#N/A,FALSE,"Manpower";#N/A,#N/A,FALSE,"Maintenance";#N/A,#N/A,FALSE,"Util Sales Support";#N/A,#N/A,FALSE,"SI - UTIL";#N/A,#N/A,FALSE,"Sales - Utili";#N/A,#N/A,FALSE,"Util - Mktg"}</definedName>
    <definedName name="wrn.97_Utility._1_5"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1_5" hidden="1">{#N/A,#N/A,FALSE,"Statements";#N/A,#N/A,FALSE,"Capital";#N/A,#N/A,FALSE,"UTIL Monthly Inc ";#N/A,#N/A,FALSE,"UTIL REVENUE";#N/A,#N/A,FALSE,"UTIL SERV REV ";#N/A,#N/A,FALSE,"Manpower";#N/A,#N/A,FALSE,"Maintenance";#N/A,#N/A,FALSE,"Util Sales Support";#N/A,#N/A,FALSE,"SI - UTIL";#N/A,#N/A,FALSE,"Sales - Utili";#N/A,#N/A,FALSE,"Util - Mktg"}</definedName>
    <definedName name="wrn.97_Utility._2"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2" hidden="1">{#N/A,#N/A,FALSE,"Statements";#N/A,#N/A,FALSE,"Capital";#N/A,#N/A,FALSE,"UTIL Monthly Inc ";#N/A,#N/A,FALSE,"UTIL REVENUE";#N/A,#N/A,FALSE,"UTIL SERV REV ";#N/A,#N/A,FALSE,"Manpower";#N/A,#N/A,FALSE,"Maintenance";#N/A,#N/A,FALSE,"Util Sales Support";#N/A,#N/A,FALSE,"SI - UTIL";#N/A,#N/A,FALSE,"Sales - Utili";#N/A,#N/A,FALSE,"Util - Mktg"}</definedName>
    <definedName name="wrn.97_Utility._2_1"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2_1" hidden="1">{#N/A,#N/A,FALSE,"Statements";#N/A,#N/A,FALSE,"Capital";#N/A,#N/A,FALSE,"UTIL Monthly Inc ";#N/A,#N/A,FALSE,"UTIL REVENUE";#N/A,#N/A,FALSE,"UTIL SERV REV ";#N/A,#N/A,FALSE,"Manpower";#N/A,#N/A,FALSE,"Maintenance";#N/A,#N/A,FALSE,"Util Sales Support";#N/A,#N/A,FALSE,"SI - UTIL";#N/A,#N/A,FALSE,"Sales - Utili";#N/A,#N/A,FALSE,"Util - Mktg"}</definedName>
    <definedName name="wrn.97_Utility._2_2"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2_2" hidden="1">{#N/A,#N/A,FALSE,"Statements";#N/A,#N/A,FALSE,"Capital";#N/A,#N/A,FALSE,"UTIL Monthly Inc ";#N/A,#N/A,FALSE,"UTIL REVENUE";#N/A,#N/A,FALSE,"UTIL SERV REV ";#N/A,#N/A,FALSE,"Manpower";#N/A,#N/A,FALSE,"Maintenance";#N/A,#N/A,FALSE,"Util Sales Support";#N/A,#N/A,FALSE,"SI - UTIL";#N/A,#N/A,FALSE,"Sales - Utili";#N/A,#N/A,FALSE,"Util - Mktg"}</definedName>
    <definedName name="wrn.97_Utility._2_3"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2_3" hidden="1">{#N/A,#N/A,FALSE,"Statements";#N/A,#N/A,FALSE,"Capital";#N/A,#N/A,FALSE,"UTIL Monthly Inc ";#N/A,#N/A,FALSE,"UTIL REVENUE";#N/A,#N/A,FALSE,"UTIL SERV REV ";#N/A,#N/A,FALSE,"Manpower";#N/A,#N/A,FALSE,"Maintenance";#N/A,#N/A,FALSE,"Util Sales Support";#N/A,#N/A,FALSE,"SI - UTIL";#N/A,#N/A,FALSE,"Sales - Utili";#N/A,#N/A,FALSE,"Util - Mktg"}</definedName>
    <definedName name="wrn.97_Utility._2_4"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2_4" hidden="1">{#N/A,#N/A,FALSE,"Statements";#N/A,#N/A,FALSE,"Capital";#N/A,#N/A,FALSE,"UTIL Monthly Inc ";#N/A,#N/A,FALSE,"UTIL REVENUE";#N/A,#N/A,FALSE,"UTIL SERV REV ";#N/A,#N/A,FALSE,"Manpower";#N/A,#N/A,FALSE,"Maintenance";#N/A,#N/A,FALSE,"Util Sales Support";#N/A,#N/A,FALSE,"SI - UTIL";#N/A,#N/A,FALSE,"Sales - Utili";#N/A,#N/A,FALSE,"Util - Mktg"}</definedName>
    <definedName name="wrn.97_Utility._2_5"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2_5" hidden="1">{#N/A,#N/A,FALSE,"Statements";#N/A,#N/A,FALSE,"Capital";#N/A,#N/A,FALSE,"UTIL Monthly Inc ";#N/A,#N/A,FALSE,"UTIL REVENUE";#N/A,#N/A,FALSE,"UTIL SERV REV ";#N/A,#N/A,FALSE,"Manpower";#N/A,#N/A,FALSE,"Maintenance";#N/A,#N/A,FALSE,"Util Sales Support";#N/A,#N/A,FALSE,"SI - UTIL";#N/A,#N/A,FALSE,"Sales - Utili";#N/A,#N/A,FALSE,"Util - Mktg"}</definedName>
    <definedName name="wrn.97_Utility._3"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3" hidden="1">{#N/A,#N/A,FALSE,"Statements";#N/A,#N/A,FALSE,"Capital";#N/A,#N/A,FALSE,"UTIL Monthly Inc ";#N/A,#N/A,FALSE,"UTIL REVENUE";#N/A,#N/A,FALSE,"UTIL SERV REV ";#N/A,#N/A,FALSE,"Manpower";#N/A,#N/A,FALSE,"Maintenance";#N/A,#N/A,FALSE,"Util Sales Support";#N/A,#N/A,FALSE,"SI - UTIL";#N/A,#N/A,FALSE,"Sales - Utili";#N/A,#N/A,FALSE,"Util - Mktg"}</definedName>
    <definedName name="wrn.97_Utility._3_1"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3_1" hidden="1">{#N/A,#N/A,FALSE,"Statements";#N/A,#N/A,FALSE,"Capital";#N/A,#N/A,FALSE,"UTIL Monthly Inc ";#N/A,#N/A,FALSE,"UTIL REVENUE";#N/A,#N/A,FALSE,"UTIL SERV REV ";#N/A,#N/A,FALSE,"Manpower";#N/A,#N/A,FALSE,"Maintenance";#N/A,#N/A,FALSE,"Util Sales Support";#N/A,#N/A,FALSE,"SI - UTIL";#N/A,#N/A,FALSE,"Sales - Utili";#N/A,#N/A,FALSE,"Util - Mktg"}</definedName>
    <definedName name="wrn.97_Utility._3_2"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3_2" hidden="1">{#N/A,#N/A,FALSE,"Statements";#N/A,#N/A,FALSE,"Capital";#N/A,#N/A,FALSE,"UTIL Monthly Inc ";#N/A,#N/A,FALSE,"UTIL REVENUE";#N/A,#N/A,FALSE,"UTIL SERV REV ";#N/A,#N/A,FALSE,"Manpower";#N/A,#N/A,FALSE,"Maintenance";#N/A,#N/A,FALSE,"Util Sales Support";#N/A,#N/A,FALSE,"SI - UTIL";#N/A,#N/A,FALSE,"Sales - Utili";#N/A,#N/A,FALSE,"Util - Mktg"}</definedName>
    <definedName name="wrn.97_Utility._3_3"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3_3" hidden="1">{#N/A,#N/A,FALSE,"Statements";#N/A,#N/A,FALSE,"Capital";#N/A,#N/A,FALSE,"UTIL Monthly Inc ";#N/A,#N/A,FALSE,"UTIL REVENUE";#N/A,#N/A,FALSE,"UTIL SERV REV ";#N/A,#N/A,FALSE,"Manpower";#N/A,#N/A,FALSE,"Maintenance";#N/A,#N/A,FALSE,"Util Sales Support";#N/A,#N/A,FALSE,"SI - UTIL";#N/A,#N/A,FALSE,"Sales - Utili";#N/A,#N/A,FALSE,"Util - Mktg"}</definedName>
    <definedName name="wrn.97_Utility._3_4"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3_4" hidden="1">{#N/A,#N/A,FALSE,"Statements";#N/A,#N/A,FALSE,"Capital";#N/A,#N/A,FALSE,"UTIL Monthly Inc ";#N/A,#N/A,FALSE,"UTIL REVENUE";#N/A,#N/A,FALSE,"UTIL SERV REV ";#N/A,#N/A,FALSE,"Manpower";#N/A,#N/A,FALSE,"Maintenance";#N/A,#N/A,FALSE,"Util Sales Support";#N/A,#N/A,FALSE,"SI - UTIL";#N/A,#N/A,FALSE,"Sales - Utili";#N/A,#N/A,FALSE,"Util - Mktg"}</definedName>
    <definedName name="wrn.97_Utility._3_5"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3_5" hidden="1">{#N/A,#N/A,FALSE,"Statements";#N/A,#N/A,FALSE,"Capital";#N/A,#N/A,FALSE,"UTIL Monthly Inc ";#N/A,#N/A,FALSE,"UTIL REVENUE";#N/A,#N/A,FALSE,"UTIL SERV REV ";#N/A,#N/A,FALSE,"Manpower";#N/A,#N/A,FALSE,"Maintenance";#N/A,#N/A,FALSE,"Util Sales Support";#N/A,#N/A,FALSE,"SI - UTIL";#N/A,#N/A,FALSE,"Sales - Utili";#N/A,#N/A,FALSE,"Util - Mktg"}</definedName>
    <definedName name="wrn.97_Utility._4"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4" hidden="1">{#N/A,#N/A,FALSE,"Statements";#N/A,#N/A,FALSE,"Capital";#N/A,#N/A,FALSE,"UTIL Monthly Inc ";#N/A,#N/A,FALSE,"UTIL REVENUE";#N/A,#N/A,FALSE,"UTIL SERV REV ";#N/A,#N/A,FALSE,"Manpower";#N/A,#N/A,FALSE,"Maintenance";#N/A,#N/A,FALSE,"Util Sales Support";#N/A,#N/A,FALSE,"SI - UTIL";#N/A,#N/A,FALSE,"Sales - Utili";#N/A,#N/A,FALSE,"Util - Mktg"}</definedName>
    <definedName name="wrn.97_Utility._5" localSheetId="2" hidden="1">{#N/A,#N/A,FALSE,"Statements";#N/A,#N/A,FALSE,"Capital";#N/A,#N/A,FALSE,"UTIL Monthly Inc ";#N/A,#N/A,FALSE,"UTIL REVENUE";#N/A,#N/A,FALSE,"UTIL SERV REV ";#N/A,#N/A,FALSE,"Manpower";#N/A,#N/A,FALSE,"Maintenance";#N/A,#N/A,FALSE,"Util Sales Support";#N/A,#N/A,FALSE,"SI - UTIL";#N/A,#N/A,FALSE,"Sales - Utili";#N/A,#N/A,FALSE,"Util - Mktg"}</definedName>
    <definedName name="wrn.97_Utility._5" hidden="1">{#N/A,#N/A,FALSE,"Statements";#N/A,#N/A,FALSE,"Capital";#N/A,#N/A,FALSE,"UTIL Monthly Inc ";#N/A,#N/A,FALSE,"UTIL REVENUE";#N/A,#N/A,FALSE,"UTIL SERV REV ";#N/A,#N/A,FALSE,"Manpower";#N/A,#N/A,FALSE,"Maintenance";#N/A,#N/A,FALSE,"Util Sales Support";#N/A,#N/A,FALSE,"SI - UTIL";#N/A,#N/A,FALSE,"Sales - Utili";#N/A,#N/A,FALSE,"Util - Mktg"}</definedName>
    <definedName name="wrn.97budget" localSheetId="2"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localSheetId="2" hidden="1">{#N/A,#N/A,TRUE,"97 BUDGET VS. 96 FORECAST";#N/A,#N/A,TRUE,"SUMMARY P&amp;L";#N/A,#N/A,TRUE,"INCOME STATEMENT";#N/A,#N/A,TRUE,"NETWORK FEE";#N/A,#N/A,TRUE,"OTHER REV";#N/A,#N/A,TRUE,"G&amp;A EXPENSE";#N/A,#N/A,TRUE,"G&amp;A EXPL.";#N/A,#N/A,TRUE,"MASTER CONTROL";#N/A,#N/A,TRUE,"MC EXPL.";#N/A,#N/A,TRUE,"NETWORK OPS";#N/A,#N/A,TRUE,"NETWORK OPS EXPL.";#N/A,#N/A,TRUE,"CREATIVE";#N/A,#N/A,TRUE,"CREATIVE EXPL.";#N/A,#N/A,TRUE,"ENGINEERING";#N/A,#N/A,TRUE,"ENGINEERING EXPL.";#N/A,#N/A,TRUE,"DEPRECIATION";#N/A,#N/A,TRUE,"CAPITAL ";#N/A,#N/A,TRUE,"PAYROLL";#N/A,#N/A,TRUE,"PAYROLL SUMMARY"}</definedName>
    <definedName name="wrn.97BUDGET." hidden="1">{#N/A,#N/A,TRUE,"97 BUDGET VS. 96 FORECAST";#N/A,#N/A,TRUE,"SUMMARY P&amp;L";#N/A,#N/A,TRUE,"INCOME STATEMENT";#N/A,#N/A,TRUE,"NETWORK FEE";#N/A,#N/A,TRUE,"OTHER REV";#N/A,#N/A,TRUE,"G&amp;A EXPENSE";#N/A,#N/A,TRUE,"G&amp;A EXPL.";#N/A,#N/A,TRUE,"MASTER CONTROL";#N/A,#N/A,TRUE,"MC EXPL.";#N/A,#N/A,TRUE,"NETWORK OPS";#N/A,#N/A,TRUE,"NETWORK OPS EXPL.";#N/A,#N/A,TRUE,"CREATIVE";#N/A,#N/A,TRUE,"CREATIVE EXPL.";#N/A,#N/A,TRUE,"ENGINEERING";#N/A,#N/A,TRUE,"ENGINEERING EXPL.";#N/A,#N/A,TRUE,"DEPRECIATION";#N/A,#N/A,TRUE,"CAPITAL ";#N/A,#N/A,TRUE,"PAYROLL";#N/A,#N/A,TRUE,"PAYROLL SUMMARY"}</definedName>
    <definedName name="wrn.97PLNS2.XLS." localSheetId="2" hidden="1">{#N/A,#N/A,TRUE,"97plnfpg"}</definedName>
    <definedName name="wrn.97PLNS2.XLS." hidden="1">{#N/A,#N/A,TRUE,"97plnfpg"}</definedName>
    <definedName name="wrn.98ESC." localSheetId="2" hidden="1">{#N/A,#N/A,FALSE,"ope";#N/A,#N/A,FALSE,"ret";#N/A,#N/A,FALSE,"expenses";#N/A,#N/A,FALSE,"BankExpenses";#N/A,#N/A,FALSE,"TennExpenses";#N/A,#N/A,FALSE,"Occupancy"}</definedName>
    <definedName name="wrn.98ESC." hidden="1">{#N/A,#N/A,FALSE,"ope";#N/A,#N/A,FALSE,"ret";#N/A,#N/A,FALSE,"expenses";#N/A,#N/A,FALSE,"BankExpenses";#N/A,#N/A,FALSE,"TennExpenses";#N/A,#N/A,FALSE,"Occupancy"}</definedName>
    <definedName name="wrn.99" localSheetId="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_.Budget._.Report." localSheetId="2" hidden="1">{#N/A,#N/A,FALSE,"CYBudget";#N/A,#N/A,FALSE,"QtrReport";#N/A,#N/A,FALSE,"AnnReport";#N/A,#N/A,FALSE,"Resv&amp;BankRept";#N/A,#N/A,FALSE,"Interco"}</definedName>
    <definedName name="wrn.99._.Budget._.Report." hidden="1">{#N/A,#N/A,FALSE,"CYBudget";#N/A,#N/A,FALSE,"QtrReport";#N/A,#N/A,FALSE,"AnnReport";#N/A,#N/A,FALSE,"Resv&amp;BankRept";#N/A,#N/A,FALSE,"Interco"}</definedName>
    <definedName name="wrn.99._.Bus._.Plan._.report." localSheetId="2" hidden="1">{#N/A,#N/A,FALSE,"Forecast";#N/A,#N/A,FALSE,"Variance Between 98 Fcsts";#N/A,#N/A,FALSE,"Variance between 98 &amp; 99 Fcast";#N/A,#N/A,FALSE,"action items";#N/A,#N/A,FALSE,"99 Adjustment Worksheet";#N/A,#N/A,FALSE,"Product Related Expenses";#N/A,#N/A,FALSE,"Losses";#N/A,#N/A,FALSE,"Salary";#N/A,#N/A,FALSE,"Benefits";#N/A,#N/A,FALSE,"OffExp";#N/A,#N/A,FALSE,"Travel";#N/A,#N/A,FALSE,"IT Exp";#N/A,#N/A,FALSE,"LegalAuditGenTaxes";#N/A,#N/A,FALSE,"Depreciation";#N/A,#N/A,FALSE,"CBMap";#N/A,#N/A,FALSE,"Charges from Affiliates";#N/A,#N/A,FALSE,"Col&amp;Repo";#N/A,#N/A,FALSE,"Other";#N/A,#N/A,FALSE,"Inc Tax";#N/A,#N/A,FALSE,"EO Exp";#N/A,#N/A,FALSE,"Vol &amp; Penetration"}</definedName>
    <definedName name="wrn.99._.Bus._.Plan._.report." hidden="1">{#N/A,#N/A,FALSE,"Forecast";#N/A,#N/A,FALSE,"Variance Between 98 Fcsts";#N/A,#N/A,FALSE,"Variance between 98 &amp; 99 Fcast";#N/A,#N/A,FALSE,"action items";#N/A,#N/A,FALSE,"99 Adjustment Worksheet";#N/A,#N/A,FALSE,"Product Related Expenses";#N/A,#N/A,FALSE,"Losses";#N/A,#N/A,FALSE,"Salary";#N/A,#N/A,FALSE,"Benefits";#N/A,#N/A,FALSE,"OffExp";#N/A,#N/A,FALSE,"Travel";#N/A,#N/A,FALSE,"IT Exp";#N/A,#N/A,FALSE,"LegalAuditGenTaxes";#N/A,#N/A,FALSE,"Depreciation";#N/A,#N/A,FALSE,"CBMap";#N/A,#N/A,FALSE,"Charges from Affiliates";#N/A,#N/A,FALSE,"Col&amp;Repo";#N/A,#N/A,FALSE,"Other";#N/A,#N/A,FALSE,"Inc Tax";#N/A,#N/A,FALSE,"EO Exp";#N/A,#N/A,FALSE,"Vol &amp; Penetration"}</definedName>
    <definedName name="wrn.99999" localSheetId="2" hidden="1">{#N/A,#N/A,FALSE,"REPORT"}</definedName>
    <definedName name="wrn.99999" hidden="1">{#N/A,#N/A,FALSE,"REPORT"}</definedName>
    <definedName name="wrn.99999_1" localSheetId="2" hidden="1">{#N/A,#N/A,FALSE,"REPORT"}</definedName>
    <definedName name="wrn.99999_1" hidden="1">{#N/A,#N/A,FALSE,"REPORT"}</definedName>
    <definedName name="wrn.99999_2" localSheetId="2" hidden="1">{#N/A,#N/A,FALSE,"REPORT"}</definedName>
    <definedName name="wrn.99999_2" hidden="1">{#N/A,#N/A,FALSE,"REPORT"}</definedName>
    <definedName name="wrn.99999_3" localSheetId="2" hidden="1">{#N/A,#N/A,FALSE,"REPORT"}</definedName>
    <definedName name="wrn.99999_3" hidden="1">{#N/A,#N/A,FALSE,"REPORT"}</definedName>
    <definedName name="wrn.99999_4" localSheetId="2" hidden="1">{#N/A,#N/A,FALSE,"REPORT"}</definedName>
    <definedName name="wrn.99999_4" hidden="1">{#N/A,#N/A,FALSE,"REPORT"}</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B_workpapers." localSheetId="2" hidden="1">{"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name="wrn.A_B_workpapers." hidden="1">{"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name="wrn.A_B_workpapers._1" localSheetId="2" hidden="1">{"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name="wrn.A_B_workpapers._1" hidden="1">{"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name="wrn.A_B_workpapers._2" localSheetId="2" hidden="1">{"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name="wrn.A_B_workpapers._2" hidden="1">{"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name="wrn.A_B_workpapers._3" localSheetId="2" hidden="1">{"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name="wrn.A_B_workpapers._3" hidden="1">{"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name="wrn.A_B_workpapers._4" localSheetId="2" hidden="1">{"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name="wrn.A_B_workpapers._4" hidden="1">{"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name="wrn.A_VALUATION." localSheetId="2" hidden="1">{#N/A,#N/A,FALSE,"A_D";#N/A,#N/A,FALSE,"WACC";#N/A,#N/A,FALSE,"DCF";#N/A,#N/A,FALSE,"A";#N/A,#N/A,FALSE,"LBO";#N/A,#N/A,FALSE,"C";#N/A,#N/A,FALSE,"impd";#N/A,#N/A,FALSE,"comps"}</definedName>
    <definedName name="wrn.A_VALUATION.">#REF!</definedName>
    <definedName name="wrn.A_VALUATION._1" localSheetId="2" hidden="1">{#N/A,#N/A,FALSE,"A_D";#N/A,#N/A,FALSE,"WACC";#N/A,#N/A,FALSE,"DCF";#N/A,#N/A,FALSE,"A";#N/A,#N/A,FALSE,"LBO";#N/A,#N/A,FALSE,"C";#N/A,#N/A,FALSE,"impd";#N/A,#N/A,FALSE,"comps"}</definedName>
    <definedName name="wrn.A_VALUATION._1" hidden="1">{#N/A,#N/A,FALSE,"A_D";#N/A,#N/A,FALSE,"WACC";#N/A,#N/A,FALSE,"DCF";#N/A,#N/A,FALSE,"A";#N/A,#N/A,FALSE,"LBO";#N/A,#N/A,FALSE,"C";#N/A,#N/A,FALSE,"impd";#N/A,#N/A,FALSE,"comps"}</definedName>
    <definedName name="wrn.A_VALUATION._2" localSheetId="2" hidden="1">{#N/A,#N/A,FALSE,"A_D";#N/A,#N/A,FALSE,"WACC";#N/A,#N/A,FALSE,"DCF";#N/A,#N/A,FALSE,"A";#N/A,#N/A,FALSE,"LBO";#N/A,#N/A,FALSE,"C";#N/A,#N/A,FALSE,"impd";#N/A,#N/A,FALSE,"comps"}</definedName>
    <definedName name="wrn.A_VALUATION._2" hidden="1">{#N/A,#N/A,FALSE,"A_D";#N/A,#N/A,FALSE,"WACC";#N/A,#N/A,FALSE,"DCF";#N/A,#N/A,FALSE,"A";#N/A,#N/A,FALSE,"LBO";#N/A,#N/A,FALSE,"C";#N/A,#N/A,FALSE,"impd";#N/A,#N/A,FALSE,"comps"}</definedName>
    <definedName name="wrn.A_VALUATION._3" localSheetId="2" hidden="1">{#N/A,#N/A,FALSE,"A_D";#N/A,#N/A,FALSE,"WACC";#N/A,#N/A,FALSE,"DCF";#N/A,#N/A,FALSE,"A";#N/A,#N/A,FALSE,"LBO";#N/A,#N/A,FALSE,"C";#N/A,#N/A,FALSE,"impd";#N/A,#N/A,FALSE,"comps"}</definedName>
    <definedName name="wrn.A_VALUATION._3" hidden="1">{#N/A,#N/A,FALSE,"A_D";#N/A,#N/A,FALSE,"WACC";#N/A,#N/A,FALSE,"DCF";#N/A,#N/A,FALSE,"A";#N/A,#N/A,FALSE,"LBO";#N/A,#N/A,FALSE,"C";#N/A,#N/A,FALSE,"impd";#N/A,#N/A,FALSE,"comps"}</definedName>
    <definedName name="wrn.A_VALUATION._4" localSheetId="2" hidden="1">{#N/A,#N/A,FALSE,"A_D";#N/A,#N/A,FALSE,"WACC";#N/A,#N/A,FALSE,"DCF";#N/A,#N/A,FALSE,"A";#N/A,#N/A,FALSE,"LBO";#N/A,#N/A,FALSE,"C";#N/A,#N/A,FALSE,"impd";#N/A,#N/A,FALSE,"comps"}</definedName>
    <definedName name="wrn.A_VALUATION._4" hidden="1">{#N/A,#N/A,FALSE,"A_D";#N/A,#N/A,FALSE,"WACC";#N/A,#N/A,FALSE,"DCF";#N/A,#N/A,FALSE,"A";#N/A,#N/A,FALSE,"LBO";#N/A,#N/A,FALSE,"C";#N/A,#N/A,FALSE,"impd";#N/A,#N/A,FALSE,"comps"}</definedName>
    <definedName name="wrn.aaa" localSheetId="2" hidden="1">{#N/A,#N/A,FALSE,"Pharm";#N/A,#N/A,FALSE,"WWCM"}</definedName>
    <definedName name="wrn.aaa" hidden="1">{#N/A,#N/A,FALSE,"Pharm";#N/A,#N/A,FALSE,"WWCM"}</definedName>
    <definedName name="wrn.aaa_1" localSheetId="2" hidden="1">{#N/A,#N/A,FALSE,"Pharm";#N/A,#N/A,FALSE,"WWCM"}</definedName>
    <definedName name="wrn.aaa_1" hidden="1">{#N/A,#N/A,FALSE,"Pharm";#N/A,#N/A,FALSE,"WWCM"}</definedName>
    <definedName name="wrn.aaa_2" localSheetId="2" hidden="1">{#N/A,#N/A,FALSE,"Pharm";#N/A,#N/A,FALSE,"WWCM"}</definedName>
    <definedName name="wrn.aaa_2" hidden="1">{#N/A,#N/A,FALSE,"Pharm";#N/A,#N/A,FALSE,"WWCM"}</definedName>
    <definedName name="wrn.aaa_3" localSheetId="2" hidden="1">{#N/A,#N/A,FALSE,"Pharm";#N/A,#N/A,FALSE,"WWCM"}</definedName>
    <definedName name="wrn.aaa_3" hidden="1">{#N/A,#N/A,FALSE,"Pharm";#N/A,#N/A,FALSE,"WWCM"}</definedName>
    <definedName name="wrn.aaa_4" localSheetId="2" hidden="1">{#N/A,#N/A,FALSE,"Pharm";#N/A,#N/A,FALSE,"WWCM"}</definedName>
    <definedName name="wrn.aaa_4" hidden="1">{#N/A,#N/A,FALSE,"Pharm";#N/A,#N/A,FALSE,"WWCM"}</definedName>
    <definedName name="wrn.AAAA._.Reports." localSheetId="2" hidden="1">{"AAA Minn",#N/A,FALSE,"AAAA - Minn";"AAAA Col and Miami",#N/A,FALSE,"AAAA - Col &amp; Miami";"AAAA Consol",#N/A,FALSE,"AAAA - Consolidated"}</definedName>
    <definedName name="wrn.AAAA._.Reports." hidden="1">{"AAA Minn",#N/A,FALSE,"AAAA - Minn";"AAAA Col and Miami",#N/A,FALSE,"AAAA - Col &amp; Miami";"AAAA Consol",#N/A,FALSE,"AAAA - Consolidated"}</definedName>
    <definedName name="wrn.aaaaaaa" localSheetId="2" hidden="1">{#N/A,#N/A,FALSE,"Pharm";#N/A,#N/A,FALSE,"WWCM"}</definedName>
    <definedName name="wrn.aaaaaaa" hidden="1">{#N/A,#N/A,FALSE,"Pharm";#N/A,#N/A,FALSE,"WWCM"}</definedName>
    <definedName name="wrn.aaaaaaa_1" localSheetId="2" hidden="1">{#N/A,#N/A,FALSE,"Pharm";#N/A,#N/A,FALSE,"WWCM"}</definedName>
    <definedName name="wrn.aaaaaaa_1" hidden="1">{#N/A,#N/A,FALSE,"Pharm";#N/A,#N/A,FALSE,"WWCM"}</definedName>
    <definedName name="wrn.aaaaaaa_2" localSheetId="2" hidden="1">{#N/A,#N/A,FALSE,"Pharm";#N/A,#N/A,FALSE,"WWCM"}</definedName>
    <definedName name="wrn.aaaaaaa_2" hidden="1">{#N/A,#N/A,FALSE,"Pharm";#N/A,#N/A,FALSE,"WWCM"}</definedName>
    <definedName name="wrn.aaaaaaa_3" localSheetId="2" hidden="1">{#N/A,#N/A,FALSE,"Pharm";#N/A,#N/A,FALSE,"WWCM"}</definedName>
    <definedName name="wrn.aaaaaaa_3" hidden="1">{#N/A,#N/A,FALSE,"Pharm";#N/A,#N/A,FALSE,"WWCM"}</definedName>
    <definedName name="wrn.aaaaaaa_4" localSheetId="2" hidden="1">{#N/A,#N/A,FALSE,"Pharm";#N/A,#N/A,FALSE,"WWCM"}</definedName>
    <definedName name="wrn.aaaaaaa_4" hidden="1">{#N/A,#N/A,FALSE,"Pharm";#N/A,#N/A,FALSE,"WWCM"}</definedName>
    <definedName name="wrn.AAG._.CONSOLDATION." localSheetId="2" hidden="1">{#N/A,#N/A,FALSE,"AAG BS EOY";#N/A,#N/A,FALSE,"AAG MTH BS";#N/A,#N/A,FALSE,"AAG YTD PL";#N/A,#N/A,FALSE,"AAG MTH PL";#N/A,#N/A,FALSE,"AAG CONSOL";#N/A,#N/A,FALSE,"AAG  ELIM ";#N/A,#N/A,FALSE,"CONSOL ATHL";#N/A,#N/A,FALSE,"TRANS ADJ"}</definedName>
    <definedName name="wrn.AAG._.CONSOLDATION." hidden="1">{#N/A,#N/A,FALSE,"AAG BS EOY";#N/A,#N/A,FALSE,"AAG MTH BS";#N/A,#N/A,FALSE,"AAG YTD PL";#N/A,#N/A,FALSE,"AAG MTH PL";#N/A,#N/A,FALSE,"AAG CONSOL";#N/A,#N/A,FALSE,"AAG  ELIM ";#N/A,#N/A,FALSE,"CONSOL ATHL";#N/A,#N/A,FALSE,"TRANS ADJ"}</definedName>
    <definedName name="wrn.abc"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bc2" hidden="1">{#N/A,#N/A,TRUE,"P&amp;L comparatives - summary_qtr";#N/A,#N/A,TRUE,"P&amp;L comparatives - detail_qtr"}</definedName>
    <definedName name="wrn.abce.">#REF!</definedName>
    <definedName name="wrn.ACC_Cars_125K_Co1." localSheetId="2" hidden="1">{"ACC_Cars_125K_PA",#N/A,FALSE,"ACC Cars Co1 125K ";"ACC_Cars_125K_Prop",#N/A,FALSE,"ACC Cars Co1 125K "}</definedName>
    <definedName name="wrn.ACC_Cars_125K_Co1." hidden="1">{"ACC_Cars_125K_PA",#N/A,FALSE,"ACC Cars Co1 125K ";"ACC_Cars_125K_Prop",#N/A,FALSE,"ACC Cars Co1 125K "}</definedName>
    <definedName name="wrn.ACC_Cars_400K_Co1." localSheetId="2" hidden="1">{"ACC_Cars_400K_PA",#N/A,FALSE,"ACC Cars Co1 400K";"ACC_Cars_400K_Prop",#N/A,FALSE,"ACC Cars Co1 400K"}</definedName>
    <definedName name="wrn.ACC_Cars_400K_Co1." hidden="1">{"ACC_Cars_400K_PA",#N/A,FALSE,"ACC Cars Co1 400K";"ACC_Cars_400K_Prop",#N/A,FALSE,"ACC Cars Co1 400K"}</definedName>
    <definedName name="wrn.ACC_Cars_Travel_125K." localSheetId="2" hidden="1">{"PAGE1",#N/A,FALSE,"ACC_CARS Travel 125K";"PAGE2",#N/A,FALSE,"ACC_CARS Travel 125K"}</definedName>
    <definedName name="wrn.ACC_Cars_Travel_125K." hidden="1">{"PAGE1",#N/A,FALSE,"ACC_CARS Travel 125K";"PAGE2",#N/A,FALSE,"ACC_CARS Travel 125K"}</definedName>
    <definedName name="wrn.ACC_CARS_Travel_400K." localSheetId="2" hidden="1">{"Page1",#N/A,FALSE,"ACC_CARS Travel 400K";"Page2",#N/A,FALSE,"ACC_CARS Travel 400K"}</definedName>
    <definedName name="wrn.ACC_CARS_Travel_400K." hidden="1">{"Page1",#N/A,FALSE,"ACC_CARS Travel 400K";"Page2",#N/A,FALSE,"ACC_CARS Travel 400K"}</definedName>
    <definedName name="wrn.Accounts." localSheetId="2" hidden="1">{"turnover",#N/A,FALSE;"profits",#N/A,FALSE;"cash",#N/A,FALSE}</definedName>
    <definedName name="wrn.Accounts." hidden="1">{"turnover",#N/A,FALSE;"profits",#N/A,FALSE;"cash",#N/A,FALSE}</definedName>
    <definedName name="wrn.ACCOUNTS._.PAYABLE." localSheetId="2" hidden="1">{#N/A,#N/A,FALSE,"CC-1 Accounts Payable";#N/A,#N/A,FALSE,"CC-2 Search for Unrecorded Liab"}</definedName>
    <definedName name="wrn.ACCOUNTS._.PAYABLE." hidden="1">{#N/A,#N/A,FALSE,"CC-1 Accounts Payable";#N/A,#N/A,FALSE,"CC-2 Search for Unrecorded Liab"}</definedName>
    <definedName name="wrn.Accounts._.Receivable._.Aging._.Sc" localSheetId="2" hidden="1">{#N/A,#N/A,TRUE,"PPD";#N/A,#N/A,TRUE,"CSD &amp; TSD"}</definedName>
    <definedName name="wrn.Accounts._.Receivable._.Aging._.Sc" hidden="1">{#N/A,#N/A,TRUE,"PPD";#N/A,#N/A,TRUE,"CSD &amp; TSD"}</definedName>
    <definedName name="wrn.Accounts._.Receivable._.Aging._.Schedule." localSheetId="2" hidden="1">{#N/A,#N/A,TRUE,"PPD";#N/A,#N/A,TRUE,"CSD &amp; TSD"}</definedName>
    <definedName name="wrn.Accounts._.Receivable._.Aging._.Schedule." hidden="1">{#N/A,#N/A,TRUE,"PPD";#N/A,#N/A,TRUE,"CSD &amp; TSD"}</definedName>
    <definedName name="wrn.Accr_Dil." localSheetId="2" hidden="1">{#N/A,#N/A,FALSE,"Debt Accr";#N/A,#N/A,FALSE,"Stock Accr";#N/A,#N/A,FALSE,"Debt Stock Accr"}</definedName>
    <definedName name="wrn.Accr_Dil.">#REF!</definedName>
    <definedName name="wrn.Accr_Dil._1" localSheetId="2" hidden="1">{#N/A,#N/A,FALSE,"Debt Accr";#N/A,#N/A,FALSE,"Stock Accr";#N/A,#N/A,FALSE,"Debt Stock Accr"}</definedName>
    <definedName name="wrn.Accr_Dil._1" hidden="1">{#N/A,#N/A,FALSE,"Debt Accr";#N/A,#N/A,FALSE,"Stock Accr";#N/A,#N/A,FALSE,"Debt Stock Accr"}</definedName>
    <definedName name="wrn.Accr_Dil._2" localSheetId="2" hidden="1">{#N/A,#N/A,FALSE,"Debt Accr";#N/A,#N/A,FALSE,"Stock Accr";#N/A,#N/A,FALSE,"Debt Stock Accr"}</definedName>
    <definedName name="wrn.Accr_Dil._2" hidden="1">{#N/A,#N/A,FALSE,"Debt Accr";#N/A,#N/A,FALSE,"Stock Accr";#N/A,#N/A,FALSE,"Debt Stock Accr"}</definedName>
    <definedName name="wrn.Accr_Dil._3" localSheetId="2" hidden="1">{#N/A,#N/A,FALSE,"Debt Accr";#N/A,#N/A,FALSE,"Stock Accr";#N/A,#N/A,FALSE,"Debt Stock Accr"}</definedName>
    <definedName name="wrn.Accr_Dil._3" hidden="1">{#N/A,#N/A,FALSE,"Debt Accr";#N/A,#N/A,FALSE,"Stock Accr";#N/A,#N/A,FALSE,"Debt Stock Accr"}</definedName>
    <definedName name="wrn.Accr_Dil._4" localSheetId="2" hidden="1">{#N/A,#N/A,FALSE,"Debt Accr";#N/A,#N/A,FALSE,"Stock Accr";#N/A,#N/A,FALSE,"Debt Stock Accr"}</definedName>
    <definedName name="wrn.Accr_Dil._4" hidden="1">{#N/A,#N/A,FALSE,"Debt Accr";#N/A,#N/A,FALSE,"Stock Accr";#N/A,#N/A,FALSE,"Debt Stock Accr"}</definedName>
    <definedName name="wrn.Accretion." localSheetId="2" hidden="1">{"Accretion",#N/A,FALSE,"Assum"}</definedName>
    <definedName name="wrn.Accretion." hidden="1">{"Accretion",#N/A,FALSE,"Assum"}</definedName>
    <definedName name="wrn.Accretion._1" localSheetId="2" hidden="1">{"Accretion",#N/A,FALSE,"Assum"}</definedName>
    <definedName name="wrn.Accretion._1" hidden="1">{"Accretion",#N/A,FALSE,"Assum"}</definedName>
    <definedName name="wrn.Accretion._2" localSheetId="2" hidden="1">{"Accretion",#N/A,FALSE,"Assum"}</definedName>
    <definedName name="wrn.Accretion._2" hidden="1">{"Accretion",#N/A,FALSE,"Assum"}</definedName>
    <definedName name="wrn.Accretion._3" localSheetId="2" hidden="1">{"Accretion",#N/A,FALSE,"Assum"}</definedName>
    <definedName name="wrn.Accretion._3" hidden="1">{"Accretion",#N/A,FALSE,"Assum"}</definedName>
    <definedName name="wrn.Accretion._4" localSheetId="2" hidden="1">{"Accretion",#N/A,FALSE,"Assum"}</definedName>
    <definedName name="wrn.Accretion._4" hidden="1">{"Accretion",#N/A,FALSE,"Assum"}</definedName>
    <definedName name="wrn.Accretion._5" hidden="1">{"Accretion",#N/A,FALSE,"Assum"}</definedName>
    <definedName name="wrn.Accrual." localSheetId="2" hidden="1">{"Accrual",#N/A,TRUE,"Summary";"Current Labor",#N/A,TRUE,"Current Labor Force";"Increm Labor",#N/A,TRUE,"Incremental Labor";"Comm Exp",#N/A,TRUE,"Commission Expense"}</definedName>
    <definedName name="wrn.Accrual." hidden="1">{"Accrual",#N/A,TRUE,"Summary";"Current Labor",#N/A,TRUE,"Current Labor Force";"Increm Labor",#N/A,TRUE,"Incremental Labor";"Comm Exp",#N/A,TRUE,"Commission Expense"}</definedName>
    <definedName name="wrn.Accrual._.Budget._.Rpt." localSheetId="2" hidden="1">{"Rev Budget",#N/A,TRUE,"Revenue Budget";"Sugg Revenue",#N/A,TRUE,"Suggested";"SmartPath Rev",#N/A,TRUE,"SmartPath Revenue"}</definedName>
    <definedName name="wrn.Accrual._.Budget._.Rpt." hidden="1">{"Rev Budget",#N/A,TRUE,"Revenue Budget";"Sugg Revenue",#N/A,TRUE,"Suggested";"SmartPath Rev",#N/A,TRUE,"SmartPath Revenue"}</definedName>
    <definedName name="wrn.Accrual._.Budget._.Rpt._1" localSheetId="2" hidden="1">{"Rev Budget",#N/A,TRUE,"Revenue Budget";"Sugg Revenue",#N/A,TRUE,"Suggested";"SmartPath Rev",#N/A,TRUE,"SmartPath Revenue"}</definedName>
    <definedName name="wrn.Accrual._.Budget._.Rpt._1" hidden="1">{"Rev Budget",#N/A,TRUE,"Revenue Budget";"Sugg Revenue",#N/A,TRUE,"Suggested";"SmartPath Rev",#N/A,TRUE,"SmartPath Revenue"}</definedName>
    <definedName name="wrn.Accrual._.Budget._.Rpt._2" localSheetId="2" hidden="1">{"Rev Budget",#N/A,TRUE,"Revenue Budget";"Sugg Revenue",#N/A,TRUE,"Suggested";"SmartPath Rev",#N/A,TRUE,"SmartPath Revenue"}</definedName>
    <definedName name="wrn.Accrual._.Budget._.Rpt._2" hidden="1">{"Rev Budget",#N/A,TRUE,"Revenue Budget";"Sugg Revenue",#N/A,TRUE,"Suggested";"SmartPath Rev",#N/A,TRUE,"SmartPath Revenue"}</definedName>
    <definedName name="wrn.Accrual._.Budget._.Rpt._3" localSheetId="2" hidden="1">{"Rev Budget",#N/A,TRUE,"Revenue Budget";"Sugg Revenue",#N/A,TRUE,"Suggested";"SmartPath Rev",#N/A,TRUE,"SmartPath Revenue"}</definedName>
    <definedName name="wrn.Accrual._.Budget._.Rpt._3" hidden="1">{"Rev Budget",#N/A,TRUE,"Revenue Budget";"Sugg Revenue",#N/A,TRUE,"Suggested";"SmartPath Rev",#N/A,TRUE,"SmartPath Revenue"}</definedName>
    <definedName name="wrn.Accrual._.Budget._.Rpt._4" localSheetId="2" hidden="1">{"Rev Budget",#N/A,TRUE,"Revenue Budget";"Sugg Revenue",#N/A,TRUE,"Suggested";"SmartPath Rev",#N/A,TRUE,"SmartPath Revenue"}</definedName>
    <definedName name="wrn.Accrual._.Budget._.Rpt._4" hidden="1">{"Rev Budget",#N/A,TRUE,"Revenue Budget";"Sugg Revenue",#N/A,TRUE,"Suggested";"SmartPath Rev",#N/A,TRUE,"SmartPath Revenue"}</definedName>
    <definedName name="wrn.Accrual._1" localSheetId="2" hidden="1">{"Accrual",#N/A,TRUE,"Summary";"Current Labor",#N/A,TRUE,"Current Labor Force";"Increm Labor",#N/A,TRUE,"Incremental Labor";"Comm Exp",#N/A,TRUE,"Commission Expense"}</definedName>
    <definedName name="wrn.Accrual._1" hidden="1">{"Accrual",#N/A,TRUE,"Summary";"Current Labor",#N/A,TRUE,"Current Labor Force";"Increm Labor",#N/A,TRUE,"Incremental Labor";"Comm Exp",#N/A,TRUE,"Commission Expense"}</definedName>
    <definedName name="wrn.Accrual._2" localSheetId="2" hidden="1">{"Accrual",#N/A,TRUE,"Summary";"Current Labor",#N/A,TRUE,"Current Labor Force";"Increm Labor",#N/A,TRUE,"Incremental Labor";"Comm Exp",#N/A,TRUE,"Commission Expense"}</definedName>
    <definedName name="wrn.Accrual._2" hidden="1">{"Accrual",#N/A,TRUE,"Summary";"Current Labor",#N/A,TRUE,"Current Labor Force";"Increm Labor",#N/A,TRUE,"Incremental Labor";"Comm Exp",#N/A,TRUE,"Commission Expense"}</definedName>
    <definedName name="wrn.Accrual._3" localSheetId="2" hidden="1">{"Accrual",#N/A,TRUE,"Summary";"Current Labor",#N/A,TRUE,"Current Labor Force";"Increm Labor",#N/A,TRUE,"Incremental Labor";"Comm Exp",#N/A,TRUE,"Commission Expense"}</definedName>
    <definedName name="wrn.Accrual._3" hidden="1">{"Accrual",#N/A,TRUE,"Summary";"Current Labor",#N/A,TRUE,"Current Labor Force";"Increm Labor",#N/A,TRUE,"Incremental Labor";"Comm Exp",#N/A,TRUE,"Commission Expense"}</definedName>
    <definedName name="wrn.Accrual._4" localSheetId="2" hidden="1">{"Accrual",#N/A,TRUE,"Summary";"Current Labor",#N/A,TRUE,"Current Labor Force";"Increm Labor",#N/A,TRUE,"Incremental Labor";"Comm Exp",#N/A,TRUE,"Commission Expense"}</definedName>
    <definedName name="wrn.Accrual._4" hidden="1">{"Accrual",#N/A,TRUE,"Summary";"Current Labor",#N/A,TRUE,"Current Labor Force";"Increm Labor",#N/A,TRUE,"Incremental Labor";"Comm Exp",#N/A,TRUE,"Commission Expense"}</definedName>
    <definedName name="wrn.ACCRUED._.EXPENSES." localSheetId="2" hidden="1">{#N/A,#N/A,FALSE,"EE-1 Othr Acts. Pbl &amp; Accr. Exp";#N/A,#N/A,FALSE,"FF-1 Payroll Taxes";#N/A,#N/A,FALSE,"HH-1 Employee Benefit Plans"}</definedName>
    <definedName name="wrn.ACCRUED._.EXPENSES." hidden="1">{#N/A,#N/A,FALSE,"EE-1 Othr Acts. Pbl &amp; Accr. Exp";#N/A,#N/A,FALSE,"FF-1 Payroll Taxes";#N/A,#N/A,FALSE,"HH-1 Employee Benefit Plans"}</definedName>
    <definedName name="wrn.ACCT._.PACKAGE._.REPORT." localSheetId="2" hidden="1">{#N/A,#N/A,TRUE,"Highlights";#N/A,#N/A,TRUE,"BS_Oriental International Bank";#N/A,#N/A,TRUE,"P&amp;L_Oriental International Bank";#N/A,#N/A,TRUE,"Revenues Report_OIB";#N/A,#N/A,TRUE,"Expenses OIB";#N/A,#N/A,TRUE,"Margin_ORIENTAL INTL BANK";#N/A,#N/A,TRUE,"PL Quarterly_OIB";#N/A,#N/A,TRUE,"COVER"}</definedName>
    <definedName name="wrn.ACCT._.PACKAGE._.REPORT." hidden="1">{#N/A,#N/A,TRUE,"Highlights";#N/A,#N/A,TRUE,"BS_Oriental International Bank";#N/A,#N/A,TRUE,"P&amp;L_Oriental International Bank";#N/A,#N/A,TRUE,"Revenues Report_OIB";#N/A,#N/A,TRUE,"Expenses OIB";#N/A,#N/A,TRUE,"Margin_ORIENTAL INTL BANK";#N/A,#N/A,TRUE,"PL Quarterly_OIB";#N/A,#N/A,TRUE,"COVER"}</definedName>
    <definedName name="wrn.ACCT._.PACKAGE._.REPORT._1" localSheetId="2" hidden="1">{#N/A,#N/A,TRUE,"Highlights";#N/A,#N/A,TRUE,"BS_Oriental International Bank";#N/A,#N/A,TRUE,"P&amp;L_Oriental International Bank";#N/A,#N/A,TRUE,"Revenues Report_OIB";#N/A,#N/A,TRUE,"Expenses OIB";#N/A,#N/A,TRUE,"Margin_ORIENTAL INTL BANK";#N/A,#N/A,TRUE,"PL Quarterly_OIB";#N/A,#N/A,TRUE,"COVER"}</definedName>
    <definedName name="wrn.ACCT._.PACKAGE._.REPORT._1" hidden="1">{#N/A,#N/A,TRUE,"Highlights";#N/A,#N/A,TRUE,"BS_Oriental International Bank";#N/A,#N/A,TRUE,"P&amp;L_Oriental International Bank";#N/A,#N/A,TRUE,"Revenues Report_OIB";#N/A,#N/A,TRUE,"Expenses OIB";#N/A,#N/A,TRUE,"Margin_ORIENTAL INTL BANK";#N/A,#N/A,TRUE,"PL Quarterly_OIB";#N/A,#N/A,TRUE,"COVER"}</definedName>
    <definedName name="wrn.ACCT._.PACKAGE._.REPORT._2" localSheetId="2" hidden="1">{#N/A,#N/A,TRUE,"Highlights";#N/A,#N/A,TRUE,"BS_Oriental International Bank";#N/A,#N/A,TRUE,"P&amp;L_Oriental International Bank";#N/A,#N/A,TRUE,"Revenues Report_OIB";#N/A,#N/A,TRUE,"Expenses OIB";#N/A,#N/A,TRUE,"Margin_ORIENTAL INTL BANK";#N/A,#N/A,TRUE,"PL Quarterly_OIB";#N/A,#N/A,TRUE,"COVER"}</definedName>
    <definedName name="wrn.ACCT._.PACKAGE._.REPORT._2" hidden="1">{#N/A,#N/A,TRUE,"Highlights";#N/A,#N/A,TRUE,"BS_Oriental International Bank";#N/A,#N/A,TRUE,"P&amp;L_Oriental International Bank";#N/A,#N/A,TRUE,"Revenues Report_OIB";#N/A,#N/A,TRUE,"Expenses OIB";#N/A,#N/A,TRUE,"Margin_ORIENTAL INTL BANK";#N/A,#N/A,TRUE,"PL Quarterly_OIB";#N/A,#N/A,TRUE,"COVER"}</definedName>
    <definedName name="wrn.ACCT._.PACKAGE._.REPORT._3" localSheetId="2" hidden="1">{#N/A,#N/A,TRUE,"Highlights";#N/A,#N/A,TRUE,"BS_Oriental International Bank";#N/A,#N/A,TRUE,"P&amp;L_Oriental International Bank";#N/A,#N/A,TRUE,"Revenues Report_OIB";#N/A,#N/A,TRUE,"Expenses OIB";#N/A,#N/A,TRUE,"Margin_ORIENTAL INTL BANK";#N/A,#N/A,TRUE,"PL Quarterly_OIB";#N/A,#N/A,TRUE,"COVER"}</definedName>
    <definedName name="wrn.ACCT._.PACKAGE._.REPORT._3" hidden="1">{#N/A,#N/A,TRUE,"Highlights";#N/A,#N/A,TRUE,"BS_Oriental International Bank";#N/A,#N/A,TRUE,"P&amp;L_Oriental International Bank";#N/A,#N/A,TRUE,"Revenues Report_OIB";#N/A,#N/A,TRUE,"Expenses OIB";#N/A,#N/A,TRUE,"Margin_ORIENTAL INTL BANK";#N/A,#N/A,TRUE,"PL Quarterly_OIB";#N/A,#N/A,TRUE,"COVER"}</definedName>
    <definedName name="wrn.ACCT._.PACKAGE._.REPORT._4" localSheetId="2" hidden="1">{#N/A,#N/A,TRUE,"Highlights";#N/A,#N/A,TRUE,"BS_Oriental International Bank";#N/A,#N/A,TRUE,"P&amp;L_Oriental International Bank";#N/A,#N/A,TRUE,"Revenues Report_OIB";#N/A,#N/A,TRUE,"Expenses OIB";#N/A,#N/A,TRUE,"Margin_ORIENTAL INTL BANK";#N/A,#N/A,TRUE,"PL Quarterly_OIB";#N/A,#N/A,TRUE,"COVER"}</definedName>
    <definedName name="wrn.ACCT._.PACKAGE._.REPORT._4" hidden="1">{#N/A,#N/A,TRUE,"Highlights";#N/A,#N/A,TRUE,"BS_Oriental International Bank";#N/A,#N/A,TRUE,"P&amp;L_Oriental International Bank";#N/A,#N/A,TRUE,"Revenues Report_OIB";#N/A,#N/A,TRUE,"Expenses OIB";#N/A,#N/A,TRUE,"Margin_ORIENTAL INTL BANK";#N/A,#N/A,TRUE,"PL Quarterly_OIB";#N/A,#N/A,TRUE,"COVER"}</definedName>
    <definedName name="wrn.ACCT.17111._.WORK._.IN._.PROGRESS." hidden="1">{#N/A,#N/A,TRUE,"Summary";#N/A,#N/A,TRUE,"V011-95";#N/A,#N/A,TRUE,"V013-95";#N/A,#N/A,TRUE,"V014-95";#N/A,#N/A,TRUE,"V015-95";#N/A,#N/A,TRUE,"V017-95";#N/A,#N/A,TRUE,"V019-95";#N/A,#N/A,TRUE,"V020-95";#N/A,#N/A,TRUE,"V021-95";#N/A,#N/A,TRUE,"V022-95";#N/A,#N/A,TRUE,"V023-95";#N/A,#N/A,TRUE,"W024-96";#N/A,#N/A,TRUE,"W026-96";#N/A,#N/A,TRUE,"W027-96";#N/A,#N/A,TRUE,"W028-96";#N/A,#N/A,TRUE,"W029-96";#N/A,#N/A,TRUE,"WO30-96"}</definedName>
    <definedName name="wrn.accts." localSheetId="2" hidden="1">{"1.accts",#N/A,FALSE,"2.Operations 6100";"2.accts",#N/A,FALSE,"2.Operations 6100"}</definedName>
    <definedName name="wrn.accts." hidden="1">{"1.accts",#N/A,FALSE,"2.Operations 6100";"2.accts",#N/A,FALSE,"2.Operations 6100"}</definedName>
    <definedName name="wrn.ACI." localSheetId="2" hidden="1">{"ACI IS",#N/A,FALSE,"ACI - IS";"ACI BS",#N/A,FALSE,"ACI - BS";"ACI Detail IS",#N/A,FALSE,"ACI - Detail IS";"ACI Detail IS Supplemental Info",#N/A,FALSE,"ACI - Detail IS";"ACI Monthly 1999",#N/A,FALSE,"ACI Monthly";"ACI Monthly 1998",#N/A,FALSE,"ACI Monthly";"ACI Monthly 1997",#N/A,FALSE,"ACI Monthly"}</definedName>
    <definedName name="wrn.ACI." hidden="1">{"ACI IS",#N/A,FALSE,"ACI - IS";"ACI BS",#N/A,FALSE,"ACI - BS";"ACI Detail IS",#N/A,FALSE,"ACI - Detail IS";"ACI Detail IS Supplemental Info",#N/A,FALSE,"ACI - Detail IS";"ACI Monthly 1999",#N/A,FALSE,"ACI Monthly";"ACI Monthly 1998",#N/A,FALSE,"ACI Monthly";"ACI Monthly 1997",#N/A,FALSE,"ACI Monthly"}</definedName>
    <definedName name="wrn.AcqState." localSheetId="2" hidden="1">{#N/A,#N/A,TRUE,"Acq-Ass";#N/A,#N/A,TRUE,"Acq-IS";#N/A,#N/A,TRUE,"Acq-BS";#N/A,#N/A,TRUE,"Acq-CF"}</definedName>
    <definedName name="wrn.AcqState." hidden="1">{#N/A,#N/A,TRUE,"Acq-Ass";#N/A,#N/A,TRUE,"Acq-IS";#N/A,#N/A,TRUE,"Acq-BS";#N/A,#N/A,TRUE,"Acq-CF"}</definedName>
    <definedName name="wrn.AcqState._2" localSheetId="2" hidden="1">{#N/A,#N/A,TRUE,"Acq-Ass";#N/A,#N/A,TRUE,"Acq-IS";#N/A,#N/A,TRUE,"Acq-BS";#N/A,#N/A,TRUE,"Acq-CF"}</definedName>
    <definedName name="wrn.AcqState._2" hidden="1">{#N/A,#N/A,TRUE,"Acq-Ass";#N/A,#N/A,TRUE,"Acq-IS";#N/A,#N/A,TRUE,"Acq-BS";#N/A,#N/A,TRUE,"Acq-CF"}</definedName>
    <definedName name="wrn.AcqState._22" localSheetId="2" hidden="1">{#N/A,#N/A,TRUE,"Acq-Ass";#N/A,#N/A,TRUE,"Acq-IS";#N/A,#N/A,TRUE,"Acq-BS";#N/A,#N/A,TRUE,"Acq-CF"}</definedName>
    <definedName name="wrn.AcqState._22" hidden="1">{#N/A,#N/A,TRUE,"Acq-Ass";#N/A,#N/A,TRUE,"Acq-IS";#N/A,#N/A,TRUE,"Acq-BS";#N/A,#N/A,TRUE,"Acq-CF"}</definedName>
    <definedName name="wrn.AcqState._2b" localSheetId="2" hidden="1">{#N/A,#N/A,TRUE,"Acq-Ass";#N/A,#N/A,TRUE,"Acq-IS";#N/A,#N/A,TRUE,"Acq-BS";#N/A,#N/A,TRUE,"Acq-CF"}</definedName>
    <definedName name="wrn.AcqState._2b" hidden="1">{#N/A,#N/A,TRUE,"Acq-Ass";#N/A,#N/A,TRUE,"Acq-IS";#N/A,#N/A,TRUE,"Acq-BS";#N/A,#N/A,TRUE,"Acq-CF"}</definedName>
    <definedName name="wrn.AcqState.2" localSheetId="2" hidden="1">{#N/A,#N/A,TRUE,"Acq-Ass";#N/A,#N/A,TRUE,"Acq-IS";#N/A,#N/A,TRUE,"Acq-BS";#N/A,#N/A,TRUE,"Acq-CF"}</definedName>
    <definedName name="wrn.AcqState.2" hidden="1">{#N/A,#N/A,TRUE,"Acq-Ass";#N/A,#N/A,TRUE,"Acq-IS";#N/A,#N/A,TRUE,"Acq-BS";#N/A,#N/A,TRUE,"Acq-CF"}</definedName>
    <definedName name="wrn.AcqState.a" localSheetId="2" hidden="1">{#N/A,#N/A,TRUE,"Acq-Ass";#N/A,#N/A,TRUE,"Acq-IS";#N/A,#N/A,TRUE,"Acq-BS";#N/A,#N/A,TRUE,"Acq-CF"}</definedName>
    <definedName name="wrn.AcqState.a" hidden="1">{#N/A,#N/A,TRUE,"Acq-Ass";#N/A,#N/A,TRUE,"Acq-IS";#N/A,#N/A,TRUE,"Acq-BS";#N/A,#N/A,TRUE,"Acq-CF"}</definedName>
    <definedName name="wrn.AcqState1" localSheetId="2" hidden="1">{#N/A,#N/A,TRUE,"Acq-Ass";#N/A,#N/A,TRUE,"Acq-IS";#N/A,#N/A,TRUE,"Acq-BS";#N/A,#N/A,TRUE,"Acq-CF"}</definedName>
    <definedName name="wrn.AcqState1" hidden="1">{#N/A,#N/A,TRUE,"Acq-Ass";#N/A,#N/A,TRUE,"Acq-IS";#N/A,#N/A,TRUE,"Acq-BS";#N/A,#N/A,TRUE,"Acq-CF"}</definedName>
    <definedName name="wrn.Acquiror." localSheetId="2" hidden="1">{#N/A,#N/A,TRUE,"Acq-Ass";#N/A,#N/A,TRUE,"Acq-IS";#N/A,#N/A,TRUE,"Acq-BS";#N/A,#N/A,TRUE,"Acq-CF";#N/A,#N/A,TRUE,"Acq-Proj";#N/A,#N/A,TRUE,"Acq-CapEx";#N/A,#N/A,TRUE,"Acq-Debt";#N/A,#N/A,TRUE,"Acq-Int";#N/A,#N/A,TRUE,"Acq-BD";#N/A,#N/A,TRUE,"Acq-TD";#N/A,#N/A,TRUE,"Acq-Taxes";#N/A,#N/A,TRUE,"Acq-Credit";#N/A,#N/A,TRUE,"Acq-Val";#N/A,#N/A,TRUE,"Acq-Mult Val"}</definedName>
    <definedName name="wrn.Acquiror." hidden="1">{#N/A,#N/A,TRUE,"Acq-Ass";#N/A,#N/A,TRUE,"Acq-IS";#N/A,#N/A,TRUE,"Acq-BS";#N/A,#N/A,TRUE,"Acq-CF";#N/A,#N/A,TRUE,"Acq-Proj";#N/A,#N/A,TRUE,"Acq-CapEx";#N/A,#N/A,TRUE,"Acq-Debt";#N/A,#N/A,TRUE,"Acq-Int";#N/A,#N/A,TRUE,"Acq-BD";#N/A,#N/A,TRUE,"Acq-TD";#N/A,#N/A,TRUE,"Acq-Taxes";#N/A,#N/A,TRUE,"Acq-Credit";#N/A,#N/A,TRUE,"Acq-Val";#N/A,#N/A,TRUE,"Acq-Mult Val"}</definedName>
    <definedName name="wrn.Acquiror._.Financial._.Statements." localSheetId="2" hidden="1">{"Acquiror Income Statement",#N/A,TRUE,"Acquiror";"Acquiror Balance Sheet",#N/A,TRUE,"Acquiror";"Acquiror Cash Flow",#N/A,TRUE,"Acquiror"}</definedName>
    <definedName name="wrn.Acquiror._.Financial._.Statements." hidden="1">{"Acquiror Income Statement",#N/A,TRUE,"Acquiror";"Acquiror Balance Sheet",#N/A,TRUE,"Acquiror";"Acquiror Cash Flow",#N/A,TRUE,"Acquiror"}</definedName>
    <definedName name="wrn.Acquiror._2" localSheetId="2" hidden="1">{#N/A,#N/A,TRUE,"Acq-Ass";#N/A,#N/A,TRUE,"Acq-IS";#N/A,#N/A,TRUE,"Acq-BS";#N/A,#N/A,TRUE,"Acq-CF";#N/A,#N/A,TRUE,"Acq-Proj";#N/A,#N/A,TRUE,"Acq-CapEx";#N/A,#N/A,TRUE,"Acq-Debt";#N/A,#N/A,TRUE,"Acq-Int";#N/A,#N/A,TRUE,"Acq-BD";#N/A,#N/A,TRUE,"Acq-TD";#N/A,#N/A,TRUE,"Acq-Taxes";#N/A,#N/A,TRUE,"Acq-Credit";#N/A,#N/A,TRUE,"Acq-Val";#N/A,#N/A,TRUE,"Acq-Mult Val"}</definedName>
    <definedName name="wrn.Acquiror._2" hidden="1">{#N/A,#N/A,TRUE,"Acq-Ass";#N/A,#N/A,TRUE,"Acq-IS";#N/A,#N/A,TRUE,"Acq-BS";#N/A,#N/A,TRUE,"Acq-CF";#N/A,#N/A,TRUE,"Acq-Proj";#N/A,#N/A,TRUE,"Acq-CapEx";#N/A,#N/A,TRUE,"Acq-Debt";#N/A,#N/A,TRUE,"Acq-Int";#N/A,#N/A,TRUE,"Acq-BD";#N/A,#N/A,TRUE,"Acq-TD";#N/A,#N/A,TRUE,"Acq-Taxes";#N/A,#N/A,TRUE,"Acq-Credit";#N/A,#N/A,TRUE,"Acq-Val";#N/A,#N/A,TRUE,"Acq-Mult Val"}</definedName>
    <definedName name="wrn.Acquiror._22" localSheetId="2" hidden="1">{#N/A,#N/A,TRUE,"Acq-Ass";#N/A,#N/A,TRUE,"Acq-IS";#N/A,#N/A,TRUE,"Acq-BS";#N/A,#N/A,TRUE,"Acq-CF";#N/A,#N/A,TRUE,"Acq-Proj";#N/A,#N/A,TRUE,"Acq-CapEx";#N/A,#N/A,TRUE,"Acq-Debt";#N/A,#N/A,TRUE,"Acq-Int";#N/A,#N/A,TRUE,"Acq-BD";#N/A,#N/A,TRUE,"Acq-TD";#N/A,#N/A,TRUE,"Acq-Taxes";#N/A,#N/A,TRUE,"Acq-Credit";#N/A,#N/A,TRUE,"Acq-Val";#N/A,#N/A,TRUE,"Acq-Mult Val"}</definedName>
    <definedName name="wrn.Acquiror._22" hidden="1">{#N/A,#N/A,TRUE,"Acq-Ass";#N/A,#N/A,TRUE,"Acq-IS";#N/A,#N/A,TRUE,"Acq-BS";#N/A,#N/A,TRUE,"Acq-CF";#N/A,#N/A,TRUE,"Acq-Proj";#N/A,#N/A,TRUE,"Acq-CapEx";#N/A,#N/A,TRUE,"Acq-Debt";#N/A,#N/A,TRUE,"Acq-Int";#N/A,#N/A,TRUE,"Acq-BD";#N/A,#N/A,TRUE,"Acq-TD";#N/A,#N/A,TRUE,"Acq-Taxes";#N/A,#N/A,TRUE,"Acq-Credit";#N/A,#N/A,TRUE,"Acq-Val";#N/A,#N/A,TRUE,"Acq-Mult Val"}</definedName>
    <definedName name="wrn.Acquiror.2" localSheetId="2" hidden="1">{#N/A,#N/A,TRUE,"Acq-Ass";#N/A,#N/A,TRUE,"Acq-IS";#N/A,#N/A,TRUE,"Acq-BS";#N/A,#N/A,TRUE,"Acq-CF";#N/A,#N/A,TRUE,"Acq-Proj";#N/A,#N/A,TRUE,"Acq-CapEx";#N/A,#N/A,TRUE,"Acq-Debt";#N/A,#N/A,TRUE,"Acq-Int";#N/A,#N/A,TRUE,"Acq-BD";#N/A,#N/A,TRUE,"Acq-TD";#N/A,#N/A,TRUE,"Acq-Taxes";#N/A,#N/A,TRUE,"Acq-Credit";#N/A,#N/A,TRUE,"Acq-Val";#N/A,#N/A,TRUE,"Acq-Mult Val"}</definedName>
    <definedName name="wrn.Acquiror.2" hidden="1">{#N/A,#N/A,TRUE,"Acq-Ass";#N/A,#N/A,TRUE,"Acq-IS";#N/A,#N/A,TRUE,"Acq-BS";#N/A,#N/A,TRUE,"Acq-CF";#N/A,#N/A,TRUE,"Acq-Proj";#N/A,#N/A,TRUE,"Acq-CapEx";#N/A,#N/A,TRUE,"Acq-Debt";#N/A,#N/A,TRUE,"Acq-Int";#N/A,#N/A,TRUE,"Acq-BD";#N/A,#N/A,TRUE,"Acq-TD";#N/A,#N/A,TRUE,"Acq-Taxes";#N/A,#N/A,TRUE,"Acq-Credit";#N/A,#N/A,TRUE,"Acq-Val";#N/A,#N/A,TRUE,"Acq-Mult Val"}</definedName>
    <definedName name="wrn.Acquisition_matrix." localSheetId="2" hidden="1">{"Acq_matrix",#N/A,FALSE,"Acquisition Matrix"}</definedName>
    <definedName name="wrn.Acquisition_matrix." hidden="1">{"Acq_matrix",#N/A,FALSE,"Acquisition Matrix"}</definedName>
    <definedName name="wrn.Acquisition_matrix._1" localSheetId="2" hidden="1">{"Acq_matrix",#N/A,FALSE,"Acquisition Matrix"}</definedName>
    <definedName name="wrn.Acquisition_matrix._1" hidden="1">{"Acq_matrix",#N/A,FALSE,"Acquisition Matrix"}</definedName>
    <definedName name="wrn.Acquisition_matrix_from_DBAB" localSheetId="2" hidden="1">{"Acq_matrix",#N/A,FALSE,"Acquisition Matrix"}</definedName>
    <definedName name="wrn.Acquisition_matrix_from_DBAB" hidden="1">{"Acq_matrix",#N/A,FALSE,"Acquisition Matrix"}</definedName>
    <definedName name="wrn.Acquisition_matrix_from_DBAB_1" localSheetId="2" hidden="1">{"Acq_matrix",#N/A,FALSE,"Acquisition Matrix"}</definedName>
    <definedName name="wrn.Acquisition_matrix_from_DBAB_1" hidden="1">{"Acq_matrix",#N/A,FALSE,"Acquisition Matrix"}</definedName>
    <definedName name="wrn.Acquisition_matrix_from_DBAB_1_1" localSheetId="2" hidden="1">{"Acq_matrix",#N/A,FALSE,"Acquisition Matrix"}</definedName>
    <definedName name="wrn.Acquisition_matrix_from_DBAB_1_1" hidden="1">{"Acq_matrix",#N/A,FALSE,"Acquisition Matrix"}</definedName>
    <definedName name="wrn.Acquisition_matrix_from_DBAB_1_1_1" localSheetId="2" hidden="1">{"Acq_matrix",#N/A,FALSE,"Acquisition Matrix"}</definedName>
    <definedName name="wrn.Acquisition_matrix_from_DBAB_1_1_1" hidden="1">{"Acq_matrix",#N/A,FALSE,"Acquisition Matrix"}</definedName>
    <definedName name="wrn.Acquisition_matrix_from_DBAB_1_1_1_1" localSheetId="2" hidden="1">{"Acq_matrix",#N/A,FALSE,"Acquisition Matrix"}</definedName>
    <definedName name="wrn.Acquisition_matrix_from_DBAB_1_1_1_1" hidden="1">{"Acq_matrix",#N/A,FALSE,"Acquisition Matrix"}</definedName>
    <definedName name="wrn.Acquisition_matrix_from_DBAB_1_1_1_1_1" localSheetId="2" hidden="1">{"Acq_matrix",#N/A,FALSE,"Acquisition Matrix"}</definedName>
    <definedName name="wrn.Acquisition_matrix_from_DBAB_1_1_1_1_1" hidden="1">{"Acq_matrix",#N/A,FALSE,"Acquisition Matrix"}</definedName>
    <definedName name="wrn.Acquisition_matrix_from_DBAB_1_1_1_1_2" localSheetId="2" hidden="1">{"Acq_matrix",#N/A,FALSE,"Acquisition Matrix"}</definedName>
    <definedName name="wrn.Acquisition_matrix_from_DBAB_1_1_1_1_2" hidden="1">{"Acq_matrix",#N/A,FALSE,"Acquisition Matrix"}</definedName>
    <definedName name="wrn.Acquisition_matrix_from_DBAB_1_1_1_1_3" localSheetId="2" hidden="1">{"Acq_matrix",#N/A,FALSE,"Acquisition Matrix"}</definedName>
    <definedName name="wrn.Acquisition_matrix_from_DBAB_1_1_1_1_3" hidden="1">{"Acq_matrix",#N/A,FALSE,"Acquisition Matrix"}</definedName>
    <definedName name="wrn.Acquisition_matrix_from_DBAB_1_1_1_1_4" localSheetId="2" hidden="1">{"Acq_matrix",#N/A,FALSE,"Acquisition Matrix"}</definedName>
    <definedName name="wrn.Acquisition_matrix_from_DBAB_1_1_1_1_4" hidden="1">{"Acq_matrix",#N/A,FALSE,"Acquisition Matrix"}</definedName>
    <definedName name="wrn.Acquisition_matrix_from_DBAB_1_1_1_2" localSheetId="2" hidden="1">{"Acq_matrix",#N/A,FALSE,"Acquisition Matrix"}</definedName>
    <definedName name="wrn.Acquisition_matrix_from_DBAB_1_1_1_2" hidden="1">{"Acq_matrix",#N/A,FALSE,"Acquisition Matrix"}</definedName>
    <definedName name="wrn.Acquisition_matrix_from_DBAB_1_1_1_3" localSheetId="2" hidden="1">{"Acq_matrix",#N/A,FALSE,"Acquisition Matrix"}</definedName>
    <definedName name="wrn.Acquisition_matrix_from_DBAB_1_1_1_3" hidden="1">{"Acq_matrix",#N/A,FALSE,"Acquisition Matrix"}</definedName>
    <definedName name="wrn.Acquisition_matrix_from_DBAB_1_1_1_4" localSheetId="2" hidden="1">{"Acq_matrix",#N/A,FALSE,"Acquisition Matrix"}</definedName>
    <definedName name="wrn.Acquisition_matrix_from_DBAB_1_1_1_4" hidden="1">{"Acq_matrix",#N/A,FALSE,"Acquisition Matrix"}</definedName>
    <definedName name="wrn.Acquisition_matrix_from_DBAB_1_1_1_5" localSheetId="2" hidden="1">{"Acq_matrix",#N/A,FALSE,"Acquisition Matrix"}</definedName>
    <definedName name="wrn.Acquisition_matrix_from_DBAB_1_1_1_5" hidden="1">{"Acq_matrix",#N/A,FALSE,"Acquisition Matrix"}</definedName>
    <definedName name="wrn.Acquisition_matrix_from_DBAB_1_1_2" localSheetId="2" hidden="1">{"Acq_matrix",#N/A,FALSE,"Acquisition Matrix"}</definedName>
    <definedName name="wrn.Acquisition_matrix_from_DBAB_1_1_2" hidden="1">{"Acq_matrix",#N/A,FALSE,"Acquisition Matrix"}</definedName>
    <definedName name="wrn.Acquisition_matrix_from_DBAB_1_1_2_1" localSheetId="2" hidden="1">{"Acq_matrix",#N/A,FALSE,"Acquisition Matrix"}</definedName>
    <definedName name="wrn.Acquisition_matrix_from_DBAB_1_1_2_1" hidden="1">{"Acq_matrix",#N/A,FALSE,"Acquisition Matrix"}</definedName>
    <definedName name="wrn.Acquisition_matrix_from_DBAB_1_1_2_2" localSheetId="2" hidden="1">{"Acq_matrix",#N/A,FALSE,"Acquisition Matrix"}</definedName>
    <definedName name="wrn.Acquisition_matrix_from_DBAB_1_1_2_2" hidden="1">{"Acq_matrix",#N/A,FALSE,"Acquisition Matrix"}</definedName>
    <definedName name="wrn.Acquisition_matrix_from_DBAB_1_1_2_3" localSheetId="2" hidden="1">{"Acq_matrix",#N/A,FALSE,"Acquisition Matrix"}</definedName>
    <definedName name="wrn.Acquisition_matrix_from_DBAB_1_1_2_3" hidden="1">{"Acq_matrix",#N/A,FALSE,"Acquisition Matrix"}</definedName>
    <definedName name="wrn.Acquisition_matrix_from_DBAB_1_1_2_4" localSheetId="2" hidden="1">{"Acq_matrix",#N/A,FALSE,"Acquisition Matrix"}</definedName>
    <definedName name="wrn.Acquisition_matrix_from_DBAB_1_1_2_4" hidden="1">{"Acq_matrix",#N/A,FALSE,"Acquisition Matrix"}</definedName>
    <definedName name="wrn.Acquisition_matrix_from_DBAB_1_1_3" localSheetId="2" hidden="1">{"Acq_matrix",#N/A,FALSE,"Acquisition Matrix"}</definedName>
    <definedName name="wrn.Acquisition_matrix_from_DBAB_1_1_3" hidden="1">{"Acq_matrix",#N/A,FALSE,"Acquisition Matrix"}</definedName>
    <definedName name="wrn.Acquisition_matrix_from_DBAB_1_1_4" localSheetId="2" hidden="1">{"Acq_matrix",#N/A,FALSE,"Acquisition Matrix"}</definedName>
    <definedName name="wrn.Acquisition_matrix_from_DBAB_1_1_4" hidden="1">{"Acq_matrix",#N/A,FALSE,"Acquisition Matrix"}</definedName>
    <definedName name="wrn.Acquisition_matrix_from_DBAB_1_1_5" localSheetId="2" hidden="1">{"Acq_matrix",#N/A,FALSE,"Acquisition Matrix"}</definedName>
    <definedName name="wrn.Acquisition_matrix_from_DBAB_1_1_5" hidden="1">{"Acq_matrix",#N/A,FALSE,"Acquisition Matrix"}</definedName>
    <definedName name="wrn.Acquisition_matrix_from_DBAB_1_2" localSheetId="2" hidden="1">{"Acq_matrix",#N/A,FALSE,"Acquisition Matrix"}</definedName>
    <definedName name="wrn.Acquisition_matrix_from_DBAB_1_2" hidden="1">{"Acq_matrix",#N/A,FALSE,"Acquisition Matrix"}</definedName>
    <definedName name="wrn.Acquisition_matrix_from_DBAB_1_2_1" localSheetId="2" hidden="1">{"Acq_matrix",#N/A,FALSE,"Acquisition Matrix"}</definedName>
    <definedName name="wrn.Acquisition_matrix_from_DBAB_1_2_1" hidden="1">{"Acq_matrix",#N/A,FALSE,"Acquisition Matrix"}</definedName>
    <definedName name="wrn.Acquisition_matrix_from_DBAB_1_2_1_1" localSheetId="2" hidden="1">{"Acq_matrix",#N/A,FALSE,"Acquisition Matrix"}</definedName>
    <definedName name="wrn.Acquisition_matrix_from_DBAB_1_2_1_1" hidden="1">{"Acq_matrix",#N/A,FALSE,"Acquisition Matrix"}</definedName>
    <definedName name="wrn.Acquisition_matrix_from_DBAB_1_2_1_2" localSheetId="2" hidden="1">{"Acq_matrix",#N/A,FALSE,"Acquisition Matrix"}</definedName>
    <definedName name="wrn.Acquisition_matrix_from_DBAB_1_2_1_2" hidden="1">{"Acq_matrix",#N/A,FALSE,"Acquisition Matrix"}</definedName>
    <definedName name="wrn.Acquisition_matrix_from_DBAB_1_2_1_3" localSheetId="2" hidden="1">{"Acq_matrix",#N/A,FALSE,"Acquisition Matrix"}</definedName>
    <definedName name="wrn.Acquisition_matrix_from_DBAB_1_2_1_3" hidden="1">{"Acq_matrix",#N/A,FALSE,"Acquisition Matrix"}</definedName>
    <definedName name="wrn.Acquisition_matrix_from_DBAB_1_2_1_4" localSheetId="2" hidden="1">{"Acq_matrix",#N/A,FALSE,"Acquisition Matrix"}</definedName>
    <definedName name="wrn.Acquisition_matrix_from_DBAB_1_2_1_4" hidden="1">{"Acq_matrix",#N/A,FALSE,"Acquisition Matrix"}</definedName>
    <definedName name="wrn.Acquisition_matrix_from_DBAB_1_2_2" localSheetId="2" hidden="1">{"Acq_matrix",#N/A,FALSE,"Acquisition Matrix"}</definedName>
    <definedName name="wrn.Acquisition_matrix_from_DBAB_1_2_2" hidden="1">{"Acq_matrix",#N/A,FALSE,"Acquisition Matrix"}</definedName>
    <definedName name="wrn.Acquisition_matrix_from_DBAB_1_2_3" localSheetId="2" hidden="1">{"Acq_matrix",#N/A,FALSE,"Acquisition Matrix"}</definedName>
    <definedName name="wrn.Acquisition_matrix_from_DBAB_1_2_3" hidden="1">{"Acq_matrix",#N/A,FALSE,"Acquisition Matrix"}</definedName>
    <definedName name="wrn.Acquisition_matrix_from_DBAB_1_2_4" localSheetId="2" hidden="1">{"Acq_matrix",#N/A,FALSE,"Acquisition Matrix"}</definedName>
    <definedName name="wrn.Acquisition_matrix_from_DBAB_1_2_4" hidden="1">{"Acq_matrix",#N/A,FALSE,"Acquisition Matrix"}</definedName>
    <definedName name="wrn.Acquisition_matrix_from_DBAB_1_2_5" localSheetId="2" hidden="1">{"Acq_matrix",#N/A,FALSE,"Acquisition Matrix"}</definedName>
    <definedName name="wrn.Acquisition_matrix_from_DBAB_1_2_5" hidden="1">{"Acq_matrix",#N/A,FALSE,"Acquisition Matrix"}</definedName>
    <definedName name="wrn.Acquisition_matrix_from_DBAB_1_3" localSheetId="2" hidden="1">{"Acq_matrix",#N/A,FALSE,"Acquisition Matrix"}</definedName>
    <definedName name="wrn.Acquisition_matrix_from_DBAB_1_3" hidden="1">{"Acq_matrix",#N/A,FALSE,"Acquisition Matrix"}</definedName>
    <definedName name="wrn.Acquisition_matrix_from_DBAB_1_3_1" localSheetId="2" hidden="1">{"Acq_matrix",#N/A,FALSE,"Acquisition Matrix"}</definedName>
    <definedName name="wrn.Acquisition_matrix_from_DBAB_1_3_1" hidden="1">{"Acq_matrix",#N/A,FALSE,"Acquisition Matrix"}</definedName>
    <definedName name="wrn.Acquisition_matrix_from_DBAB_1_3_2" localSheetId="2" hidden="1">{"Acq_matrix",#N/A,FALSE,"Acquisition Matrix"}</definedName>
    <definedName name="wrn.Acquisition_matrix_from_DBAB_1_3_2" hidden="1">{"Acq_matrix",#N/A,FALSE,"Acquisition Matrix"}</definedName>
    <definedName name="wrn.Acquisition_matrix_from_DBAB_1_3_3" localSheetId="2" hidden="1">{"Acq_matrix",#N/A,FALSE,"Acquisition Matrix"}</definedName>
    <definedName name="wrn.Acquisition_matrix_from_DBAB_1_3_3" hidden="1">{"Acq_matrix",#N/A,FALSE,"Acquisition Matrix"}</definedName>
    <definedName name="wrn.Acquisition_matrix_from_DBAB_1_3_4" localSheetId="2" hidden="1">{"Acq_matrix",#N/A,FALSE,"Acquisition Matrix"}</definedName>
    <definedName name="wrn.Acquisition_matrix_from_DBAB_1_3_4" hidden="1">{"Acq_matrix",#N/A,FALSE,"Acquisition Matrix"}</definedName>
    <definedName name="wrn.Acquisition_matrix_from_DBAB_1_4" localSheetId="2" hidden="1">{"Acq_matrix",#N/A,FALSE,"Acquisition Matrix"}</definedName>
    <definedName name="wrn.Acquisition_matrix_from_DBAB_1_4" hidden="1">{"Acq_matrix",#N/A,FALSE,"Acquisition Matrix"}</definedName>
    <definedName name="wrn.Acquisition_matrix_from_DBAB_1_5" localSheetId="2" hidden="1">{"Acq_matrix",#N/A,FALSE,"Acquisition Matrix"}</definedName>
    <definedName name="wrn.Acquisition_matrix_from_DBAB_1_5" hidden="1">{"Acq_matrix",#N/A,FALSE,"Acquisition Matrix"}</definedName>
    <definedName name="wrn.Acquisition_matrix_from_DBAB_2" localSheetId="2" hidden="1">{"Acq_matrix",#N/A,FALSE,"Acquisition Matrix"}</definedName>
    <definedName name="wrn.Acquisition_matrix_from_DBAB_2" hidden="1">{"Acq_matrix",#N/A,FALSE,"Acquisition Matrix"}</definedName>
    <definedName name="wrn.Acquisition_matrix_from_DBAB_2_1" localSheetId="2" hidden="1">{"Acq_matrix",#N/A,FALSE,"Acquisition Matrix"}</definedName>
    <definedName name="wrn.Acquisition_matrix_from_DBAB_2_1" hidden="1">{"Acq_matrix",#N/A,FALSE,"Acquisition Matrix"}</definedName>
    <definedName name="wrn.Acquisition_matrix_from_DBAB_2_1_1" localSheetId="2" hidden="1">{"Acq_matrix",#N/A,FALSE,"Acquisition Matrix"}</definedName>
    <definedName name="wrn.Acquisition_matrix_from_DBAB_2_1_1" hidden="1">{"Acq_matrix",#N/A,FALSE,"Acquisition Matrix"}</definedName>
    <definedName name="wrn.Acquisition_matrix_from_DBAB_2_1_2" localSheetId="2" hidden="1">{"Acq_matrix",#N/A,FALSE,"Acquisition Matrix"}</definedName>
    <definedName name="wrn.Acquisition_matrix_from_DBAB_2_1_2" hidden="1">{"Acq_matrix",#N/A,FALSE,"Acquisition Matrix"}</definedName>
    <definedName name="wrn.Acquisition_matrix_from_DBAB_2_1_3" localSheetId="2" hidden="1">{"Acq_matrix",#N/A,FALSE,"Acquisition Matrix"}</definedName>
    <definedName name="wrn.Acquisition_matrix_from_DBAB_2_1_3" hidden="1">{"Acq_matrix",#N/A,FALSE,"Acquisition Matrix"}</definedName>
    <definedName name="wrn.Acquisition_matrix_from_DBAB_2_1_4" localSheetId="2" hidden="1">{"Acq_matrix",#N/A,FALSE,"Acquisition Matrix"}</definedName>
    <definedName name="wrn.Acquisition_matrix_from_DBAB_2_1_4" hidden="1">{"Acq_matrix",#N/A,FALSE,"Acquisition Matrix"}</definedName>
    <definedName name="wrn.Acquisition_matrix_from_DBAB_2_2" localSheetId="2" hidden="1">{"Acq_matrix",#N/A,FALSE,"Acquisition Matrix"}</definedName>
    <definedName name="wrn.Acquisition_matrix_from_DBAB_2_2" hidden="1">{"Acq_matrix",#N/A,FALSE,"Acquisition Matrix"}</definedName>
    <definedName name="wrn.Acquisition_matrix_from_DBAB_2_3" localSheetId="2" hidden="1">{"Acq_matrix",#N/A,FALSE,"Acquisition Matrix"}</definedName>
    <definedName name="wrn.Acquisition_matrix_from_DBAB_2_3" hidden="1">{"Acq_matrix",#N/A,FALSE,"Acquisition Matrix"}</definedName>
    <definedName name="wrn.Acquisition_matrix_from_DBAB_2_4" localSheetId="2" hidden="1">{"Acq_matrix",#N/A,FALSE,"Acquisition Matrix"}</definedName>
    <definedName name="wrn.Acquisition_matrix_from_DBAB_2_4" hidden="1">{"Acq_matrix",#N/A,FALSE,"Acquisition Matrix"}</definedName>
    <definedName name="wrn.Acquisition_matrix_from_DBAB_2_5" localSheetId="2" hidden="1">{"Acq_matrix",#N/A,FALSE,"Acquisition Matrix"}</definedName>
    <definedName name="wrn.Acquisition_matrix_from_DBAB_2_5" hidden="1">{"Acq_matrix",#N/A,FALSE,"Acquisition Matrix"}</definedName>
    <definedName name="wrn.Acquisition_matrix_from_DBAB_3" localSheetId="2" hidden="1">{"Acq_matrix",#N/A,FALSE,"Acquisition Matrix"}</definedName>
    <definedName name="wrn.Acquisition_matrix_from_DBAB_3" hidden="1">{"Acq_matrix",#N/A,FALSE,"Acquisition Matrix"}</definedName>
    <definedName name="wrn.Acquisition_matrix_from_DBAB_3_1" localSheetId="2" hidden="1">{"Acq_matrix",#N/A,FALSE,"Acquisition Matrix"}</definedName>
    <definedName name="wrn.Acquisition_matrix_from_DBAB_3_1" hidden="1">{"Acq_matrix",#N/A,FALSE,"Acquisition Matrix"}</definedName>
    <definedName name="wrn.Acquisition_matrix_from_DBAB_3_1_1" localSheetId="2" hidden="1">{"Acq_matrix",#N/A,FALSE,"Acquisition Matrix"}</definedName>
    <definedName name="wrn.Acquisition_matrix_from_DBAB_3_1_1" hidden="1">{"Acq_matrix",#N/A,FALSE,"Acquisition Matrix"}</definedName>
    <definedName name="wrn.Acquisition_matrix_from_DBAB_3_1_2" localSheetId="2" hidden="1">{"Acq_matrix",#N/A,FALSE,"Acquisition Matrix"}</definedName>
    <definedName name="wrn.Acquisition_matrix_from_DBAB_3_1_2" hidden="1">{"Acq_matrix",#N/A,FALSE,"Acquisition Matrix"}</definedName>
    <definedName name="wrn.Acquisition_matrix_from_DBAB_3_1_3" localSheetId="2" hidden="1">{"Acq_matrix",#N/A,FALSE,"Acquisition Matrix"}</definedName>
    <definedName name="wrn.Acquisition_matrix_from_DBAB_3_1_3" hidden="1">{"Acq_matrix",#N/A,FALSE,"Acquisition Matrix"}</definedName>
    <definedName name="wrn.Acquisition_matrix_from_DBAB_3_1_4" localSheetId="2" hidden="1">{"Acq_matrix",#N/A,FALSE,"Acquisition Matrix"}</definedName>
    <definedName name="wrn.Acquisition_matrix_from_DBAB_3_1_4" hidden="1">{"Acq_matrix",#N/A,FALSE,"Acquisition Matrix"}</definedName>
    <definedName name="wrn.Acquisition_matrix_from_DBAB_3_2" localSheetId="2" hidden="1">{"Acq_matrix",#N/A,FALSE,"Acquisition Matrix"}</definedName>
    <definedName name="wrn.Acquisition_matrix_from_DBAB_3_2" hidden="1">{"Acq_matrix",#N/A,FALSE,"Acquisition Matrix"}</definedName>
    <definedName name="wrn.Acquisition_matrix_from_DBAB_3_3" localSheetId="2" hidden="1">{"Acq_matrix",#N/A,FALSE,"Acquisition Matrix"}</definedName>
    <definedName name="wrn.Acquisition_matrix_from_DBAB_3_3" hidden="1">{"Acq_matrix",#N/A,FALSE,"Acquisition Matrix"}</definedName>
    <definedName name="wrn.Acquisition_matrix_from_DBAB_3_4" localSheetId="2" hidden="1">{"Acq_matrix",#N/A,FALSE,"Acquisition Matrix"}</definedName>
    <definedName name="wrn.Acquisition_matrix_from_DBAB_3_4" hidden="1">{"Acq_matrix",#N/A,FALSE,"Acquisition Matrix"}</definedName>
    <definedName name="wrn.Acquisition_matrix_from_DBAB_3_5" localSheetId="2" hidden="1">{"Acq_matrix",#N/A,FALSE,"Acquisition Matrix"}</definedName>
    <definedName name="wrn.Acquisition_matrix_from_DBAB_3_5" hidden="1">{"Acq_matrix",#N/A,FALSE,"Acquisition Matrix"}</definedName>
    <definedName name="wrn.Acquisition_matrix_from_DBAB_4" localSheetId="2" hidden="1">{"Acq_matrix",#N/A,FALSE,"Acquisition Matrix"}</definedName>
    <definedName name="wrn.Acquisition_matrix_from_DBAB_4" hidden="1">{"Acq_matrix",#N/A,FALSE,"Acquisition Matrix"}</definedName>
    <definedName name="wrn.Acquisition_matrix_from_DBAB_4_1" localSheetId="2" hidden="1">{"Acq_matrix",#N/A,FALSE,"Acquisition Matrix"}</definedName>
    <definedName name="wrn.Acquisition_matrix_from_DBAB_4_1" hidden="1">{"Acq_matrix",#N/A,FALSE,"Acquisition Matrix"}</definedName>
    <definedName name="wrn.Acquisition_matrix_from_DBAB_4_1_1" localSheetId="2" hidden="1">{"Acq_matrix",#N/A,FALSE,"Acquisition Matrix"}</definedName>
    <definedName name="wrn.Acquisition_matrix_from_DBAB_4_1_1" hidden="1">{"Acq_matrix",#N/A,FALSE,"Acquisition Matrix"}</definedName>
    <definedName name="wrn.Acquisition_matrix_from_DBAB_4_1_2" localSheetId="2" hidden="1">{"Acq_matrix",#N/A,FALSE,"Acquisition Matrix"}</definedName>
    <definedName name="wrn.Acquisition_matrix_from_DBAB_4_1_2" hidden="1">{"Acq_matrix",#N/A,FALSE,"Acquisition Matrix"}</definedName>
    <definedName name="wrn.Acquisition_matrix_from_DBAB_4_1_3" localSheetId="2" hidden="1">{"Acq_matrix",#N/A,FALSE,"Acquisition Matrix"}</definedName>
    <definedName name="wrn.Acquisition_matrix_from_DBAB_4_1_3" hidden="1">{"Acq_matrix",#N/A,FALSE,"Acquisition Matrix"}</definedName>
    <definedName name="wrn.Acquisition_matrix_from_DBAB_4_1_4" localSheetId="2" hidden="1">{"Acq_matrix",#N/A,FALSE,"Acquisition Matrix"}</definedName>
    <definedName name="wrn.Acquisition_matrix_from_DBAB_4_1_4" hidden="1">{"Acq_matrix",#N/A,FALSE,"Acquisition Matrix"}</definedName>
    <definedName name="wrn.Acquisition_matrix_from_DBAB_4_2" localSheetId="2" hidden="1">{"Acq_matrix",#N/A,FALSE,"Acquisition Matrix"}</definedName>
    <definedName name="wrn.Acquisition_matrix_from_DBAB_4_2" hidden="1">{"Acq_matrix",#N/A,FALSE,"Acquisition Matrix"}</definedName>
    <definedName name="wrn.Acquisition_matrix_from_DBAB_4_3" localSheetId="2" hidden="1">{"Acq_matrix",#N/A,FALSE,"Acquisition Matrix"}</definedName>
    <definedName name="wrn.Acquisition_matrix_from_DBAB_4_3" hidden="1">{"Acq_matrix",#N/A,FALSE,"Acquisition Matrix"}</definedName>
    <definedName name="wrn.Acquisition_matrix_from_DBAB_4_4" localSheetId="2" hidden="1">{"Acq_matrix",#N/A,FALSE,"Acquisition Matrix"}</definedName>
    <definedName name="wrn.Acquisition_matrix_from_DBAB_4_4" hidden="1">{"Acq_matrix",#N/A,FALSE,"Acquisition Matrix"}</definedName>
    <definedName name="wrn.Acquisition_matrix_from_DBAB_4_5" localSheetId="2" hidden="1">{"Acq_matrix",#N/A,FALSE,"Acquisition Matrix"}</definedName>
    <definedName name="wrn.Acquisition_matrix_from_DBAB_4_5" hidden="1">{"Acq_matrix",#N/A,FALSE,"Acquisition Matrix"}</definedName>
    <definedName name="wrn.Acquisition_matrix_from_DBAB_5" localSheetId="2" hidden="1">{"Acq_matrix",#N/A,FALSE,"Acquisition Matrix"}</definedName>
    <definedName name="wrn.Acquisition_matrix_from_DBAB_5" hidden="1">{"Acq_matrix",#N/A,FALSE,"Acquisition Matrix"}</definedName>
    <definedName name="wrn.Acquisition_matrix_from_DBAB_5_1" localSheetId="2" hidden="1">{"Acq_matrix",#N/A,FALSE,"Acquisition Matrix"}</definedName>
    <definedName name="wrn.Acquisition_matrix_from_DBAB_5_1" hidden="1">{"Acq_matrix",#N/A,FALSE,"Acquisition Matrix"}</definedName>
    <definedName name="wrn.Acquisition_matrix_from_DBAB_5_1_1" localSheetId="2" hidden="1">{"Acq_matrix",#N/A,FALSE,"Acquisition Matrix"}</definedName>
    <definedName name="wrn.Acquisition_matrix_from_DBAB_5_1_1" hidden="1">{"Acq_matrix",#N/A,FALSE,"Acquisition Matrix"}</definedName>
    <definedName name="wrn.Acquisition_matrix_from_DBAB_5_1_2" localSheetId="2" hidden="1">{"Acq_matrix",#N/A,FALSE,"Acquisition Matrix"}</definedName>
    <definedName name="wrn.Acquisition_matrix_from_DBAB_5_1_2" hidden="1">{"Acq_matrix",#N/A,FALSE,"Acquisition Matrix"}</definedName>
    <definedName name="wrn.Acquisition_matrix_from_DBAB_5_1_3" localSheetId="2" hidden="1">{"Acq_matrix",#N/A,FALSE,"Acquisition Matrix"}</definedName>
    <definedName name="wrn.Acquisition_matrix_from_DBAB_5_1_3" hidden="1">{"Acq_matrix",#N/A,FALSE,"Acquisition Matrix"}</definedName>
    <definedName name="wrn.Acquisition_matrix_from_DBAB_5_1_4" localSheetId="2" hidden="1">{"Acq_matrix",#N/A,FALSE,"Acquisition Matrix"}</definedName>
    <definedName name="wrn.Acquisition_matrix_from_DBAB_5_1_4" hidden="1">{"Acq_matrix",#N/A,FALSE,"Acquisition Matrix"}</definedName>
    <definedName name="wrn.Acquisition_matrix_from_DBAB_5_2" localSheetId="2" hidden="1">{"Acq_matrix",#N/A,FALSE,"Acquisition Matrix"}</definedName>
    <definedName name="wrn.Acquisition_matrix_from_DBAB_5_2" hidden="1">{"Acq_matrix",#N/A,FALSE,"Acquisition Matrix"}</definedName>
    <definedName name="wrn.Acquisition_matrix_from_DBAB_5_3" localSheetId="2" hidden="1">{"Acq_matrix",#N/A,FALSE,"Acquisition Matrix"}</definedName>
    <definedName name="wrn.Acquisition_matrix_from_DBAB_5_3" hidden="1">{"Acq_matrix",#N/A,FALSE,"Acquisition Matrix"}</definedName>
    <definedName name="wrn.Acquisition_matrix_from_DBAB_5_4" localSheetId="2" hidden="1">{"Acq_matrix",#N/A,FALSE,"Acquisition Matrix"}</definedName>
    <definedName name="wrn.Acquisition_matrix_from_DBAB_5_4" hidden="1">{"Acq_matrix",#N/A,FALSE,"Acquisition Matrix"}</definedName>
    <definedName name="wrn.Acquisition_matrix_from_DBAB_5_5" localSheetId="2" hidden="1">{"Acq_matrix",#N/A,FALSE,"Acquisition Matrix"}</definedName>
    <definedName name="wrn.Acquisition_matrix_from_DBAB_5_5" hidden="1">{"Acq_matrix",#N/A,FALSE,"Acquisition Matrix"}</definedName>
    <definedName name="wrn.Acquisition_matrix1" localSheetId="2" hidden="1">{"Acq_matrix",#N/A,FALSE,"Acquisition Matrix"}</definedName>
    <definedName name="wrn.Acquisition_matrix1" hidden="1">{"Acq_matrix",#N/A,FALSE,"Acquisition Matrix"}</definedName>
    <definedName name="wrn.Acquisition_matrix2" localSheetId="2" hidden="1">{"Acq_matrix",#N/A,FALSE,"Acquisition Matrix"}</definedName>
    <definedName name="wrn.Acquisition_matrix2" hidden="1">{"Acq_matrix",#N/A,FALSE,"Acquisition Matrix"}</definedName>
    <definedName name="wrn.AcqVal." localSheetId="2" hidden="1">{#N/A,#N/A,FALSE,"Acq-Val";#N/A,#N/A,FALSE,"Acq-Mult Val"}</definedName>
    <definedName name="wrn.AcqVal." hidden="1">{#N/A,#N/A,FALSE,"Acq-Val";#N/A,#N/A,FALSE,"Acq-Mult Val"}</definedName>
    <definedName name="wrn.AcqVal._2" localSheetId="2" hidden="1">{#N/A,#N/A,FALSE,"Acq-Val";#N/A,#N/A,FALSE,"Acq-Mult Val"}</definedName>
    <definedName name="wrn.AcqVal._2" hidden="1">{#N/A,#N/A,FALSE,"Acq-Val";#N/A,#N/A,FALSE,"Acq-Mult Val"}</definedName>
    <definedName name="wrn.AcqVal._22" localSheetId="2" hidden="1">{#N/A,#N/A,FALSE,"Acq-Val";#N/A,#N/A,FALSE,"Acq-Mult Val"}</definedName>
    <definedName name="wrn.AcqVal._22" hidden="1">{#N/A,#N/A,FALSE,"Acq-Val";#N/A,#N/A,FALSE,"Acq-Mult Val"}</definedName>
    <definedName name="wrn.AcqVal.2" localSheetId="2" hidden="1">{#N/A,#N/A,FALSE,"Acq-Val";#N/A,#N/A,FALSE,"Acq-Mult Val"}</definedName>
    <definedName name="wrn.AcqVal.2" hidden="1">{#N/A,#N/A,FALSE,"Acq-Val";#N/A,#N/A,FALSE,"Acq-Mult Val"}</definedName>
    <definedName name="wrn.ACTIF." localSheetId="2">#REF!</definedName>
    <definedName name="wrn.ACTIF."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wrn.ACTIFbis" localSheetId="2">#REF!</definedName>
    <definedName name="wrn.ACTIFbis"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wrn.Active._.Stores." localSheetId="2" hidden="1">{#N/A,#N/A,FALSE,"RH";#N/A,#N/A,FALSE,"SP";#N/A,#N/A,FALSE,"MB";#N/A,#N/A,FALSE,"WV";#N/A,#N/A,FALSE,"LB";#N/A,#N/A,FALSE,"NB";#N/A,#N/A,FALSE,"MV"}</definedName>
    <definedName name="wrn.Active._.Stores." hidden="1">{#N/A,#N/A,FALSE,"RH";#N/A,#N/A,FALSE,"SP";#N/A,#N/A,FALSE,"MB";#N/A,#N/A,FALSE,"WV";#N/A,#N/A,FALSE,"LB";#N/A,#N/A,FALSE,"NB";#N/A,#N/A,FALSE,"MV"}</definedName>
    <definedName name="wrn.Actives." localSheetId="2" hidden="1">{"Bay Actives",#N/A,TRUE,"Actives Budget";"Simpsons Actives",#N/A,TRUE,"Actives Budget";"Bay Simpsons Actives",#N/A,TRUE,"Actives Budget";"Zellers Actives",#N/A,TRUE,"Actives Budget";"Total Actives",#N/A,TRUE,"Actives Budget"}</definedName>
    <definedName name="wrn.Actives." hidden="1">{"Bay Actives",#N/A,TRUE,"Actives Budget";"Simpsons Actives",#N/A,TRUE,"Actives Budget";"Bay Simpsons Actives",#N/A,TRUE,"Actives Budget";"Zellers Actives",#N/A,TRUE,"Actives Budget";"Total Actives",#N/A,TRUE,"Actives Budget"}</definedName>
    <definedName name="wrn.actual._.by._.company." localSheetId="2" hidden="1">{"qtd actual",#N/A,FALSE,"F";"mtd actual",#N/A,FALSE,"G";"ytd actual",#N/A,FALSE,"E"}</definedName>
    <definedName name="wrn.actual._.by._.company." hidden="1">{"qtd actual",#N/A,FALSE,"F";"mtd actual",#N/A,FALSE,"G";"ytd actual",#N/A,FALSE,"E"}</definedName>
    <definedName name="wrn.Actual._.Data._.Entry." localSheetId="2" hidden="1">{#N/A,#N/A,FALSE,"Sales"}</definedName>
    <definedName name="wrn.Actual._.Data._.Entry." hidden="1">{#N/A,#N/A,FALSE,"Sales"}</definedName>
    <definedName name="wrn.Actual._.mth._.Gr." localSheetId="2" hidden="1">{#N/A,#N/A,FALSE,"Gr"}</definedName>
    <definedName name="wrn.Actual._.mth._.Gr." hidden="1">{#N/A,#N/A,FALSE,"Gr"}</definedName>
    <definedName name="wrn.Actual._.mth._.Ho." localSheetId="2" hidden="1">{#N/A,#N/A,FALSE,"HO"}</definedName>
    <definedName name="wrn.Actual._.mth._.Ho." hidden="1">{#N/A,#N/A,FALSE,"HO"}</definedName>
    <definedName name="wrn.Actual._.mth._.Lu." localSheetId="2" hidden="1">{#N/A,#N/A,FALSE,"Lu"}</definedName>
    <definedName name="wrn.Actual._.mth._.Lu." hidden="1">{#N/A,#N/A,FALSE,"Lu"}</definedName>
    <definedName name="wrn.Actual._.mth._.PF." localSheetId="2" hidden="1">{#N/A,#N/A,FALSE," PF"}</definedName>
    <definedName name="wrn.Actual._.mth._.PF." hidden="1">{#N/A,#N/A,FALSE," PF"}</definedName>
    <definedName name="wrn.Actual._.mth._.Po." localSheetId="2" hidden="1">{#N/A,#N/A,FALSE,"Po"}</definedName>
    <definedName name="wrn.Actual._.mth._.Po." hidden="1">{#N/A,#N/A,FALSE,"Po"}</definedName>
    <definedName name="wrn.Actual._.mth._.St." localSheetId="2" hidden="1">{#N/A,#N/A,FALSE,"St"}</definedName>
    <definedName name="wrn.Actual._.mth._.St." hidden="1">{#N/A,#N/A,FALSE,"St"}</definedName>
    <definedName name="wrn.Actual._.mth._.Ttl." localSheetId="2" hidden="1">{#N/A,#N/A,FALSE,"P&amp;L"}</definedName>
    <definedName name="wrn.Actual._.mth._.Ttl." hidden="1">{#N/A,#N/A,FALSE,"P&amp;L"}</definedName>
    <definedName name="wrn.Actual._.mth._.Wa." localSheetId="2" hidden="1">{#N/A,#N/A,FALSE,"Wa"}</definedName>
    <definedName name="wrn.Actual._.mth._.Wa." hidden="1">{#N/A,#N/A,FALSE,"Wa"}</definedName>
    <definedName name="wrn.Actual._.mth._.Wo." localSheetId="2" hidden="1">{#N/A,#N/A,FALSE,"Wo"}</definedName>
    <definedName name="wrn.Actual._.mth._.Wo." hidden="1">{#N/A,#N/A,FALSE,"Wo"}</definedName>
    <definedName name="wrn.actual._.vs._.plan._.consol.." localSheetId="2" hidden="1">{"ytd actual vs plan",#N/A,FALSE,"E";"qtd actual vs plan",#N/A,FALSE,"F";"mtd actual vs plan",#N/A,FALSE,"G"}</definedName>
    <definedName name="wrn.actual._.vs._.plan._.consol.." hidden="1">{"ytd actual vs plan",#N/A,FALSE,"E";"qtd actual vs plan",#N/A,FALSE,"F";"mtd actual vs plan",#N/A,FALSE,"G"}</definedName>
    <definedName name="wrn.actual._.vs._.prior._.yr._.consol.." localSheetId="2" hidden="1">{"ytd actual vs prior year",#N/A,FALSE,"E";"qtd actual vs prior year",#N/A,FALSE,"F";"mtd actual vs prior year",#N/A,FALSE,"G"}</definedName>
    <definedName name="wrn.actual._.vs._.prior._.yr._.consol.." hidden="1">{"ytd actual vs prior year",#N/A,FALSE,"E";"qtd actual vs prior year",#N/A,FALSE,"F";"mtd actual vs prior year",#N/A,FALSE,"G"}</definedName>
    <definedName name="wrn.actual._.vs._.rev.._.fcst._.consol.." localSheetId="2" hidden="1">{"ytd actual vs rev. fcst",#N/A,FALSE,"E";"qtd actual vs rev. fcst",#N/A,FALSE,"F";"mtd actual vs rev. fcst",#N/A,FALSE,"G"}</definedName>
    <definedName name="wrn.actual._.vs._.rev.._.fcst._.consol.." hidden="1">{"ytd actual vs rev. fcst",#N/A,FALSE,"E";"qtd actual vs rev. fcst",#N/A,FALSE,"F";"mtd actual vs rev. fcst",#N/A,FALSE,"G"}</definedName>
    <definedName name="wrn.actual_fcst_all_group." localSheetId="2" hidden="1">{"grpact_fcst_MTD",#N/A,FALSE,"I";"grpact_fcst_QTD",#N/A,FALSE,"I";"grpact_fcst_YTD",#N/A,FALSE,"I"}</definedName>
    <definedName name="wrn.actual_fcst_all_group." hidden="1">{"grpact_fcst_MTD",#N/A,FALSE,"I";"grpact_fcst_QTD",#N/A,FALSE,"I";"grpact_fcst_YTD",#N/A,FALSE,"I"}</definedName>
    <definedName name="wrn.actual_fcst_all_nongrp." localSheetId="2" hidden="1">{"act_fcst_MTD",#N/A,FALSE,"H";"act_fcst_QTD",#N/A,FALSE,"H";"act_fcst_YTD",#N/A,FALSE,"H"}</definedName>
    <definedName name="wrn.actual_fcst_all_nongrp." hidden="1">{"act_fcst_MTD",#N/A,FALSE,"H";"act_fcst_QTD",#N/A,FALSE,"H";"act_fcst_YTD",#N/A,FALSE,"H"}</definedName>
    <definedName name="wrn.actual_fcst_MTD." localSheetId="2" hidden="1">{"act_fcst_MTD",#N/A,FALSE,"H";"grpact_fcst_MTD",#N/A,FALSE,"I"}</definedName>
    <definedName name="wrn.actual_fcst_MTD." hidden="1">{"act_fcst_MTD",#N/A,FALSE,"H";"grpact_fcst_MTD",#N/A,FALSE,"I"}</definedName>
    <definedName name="wrn.actual_fcst_QTD." localSheetId="2" hidden="1">{"act_fcst_QTD",#N/A,FALSE,"H";"grpact_fcst_QTD",#N/A,FALSE,"I"}</definedName>
    <definedName name="wrn.actual_fcst_QTD." hidden="1">{"act_fcst_QTD",#N/A,FALSE,"H";"grpact_fcst_QTD",#N/A,FALSE,"I"}</definedName>
    <definedName name="wrn.actual_fcst_YTD." localSheetId="2" hidden="1">{"act_fcst_YTD",#N/A,FALSE,"H";"grpact_fcst_YTD",#N/A,FALSE,"I"}</definedName>
    <definedName name="wrn.actual_fcst_YTD." hidden="1">{"act_fcst_YTD",#N/A,FALSE,"H";"grpact_fcst_YTD",#N/A,FALSE,"I"}</definedName>
    <definedName name="wrn.actual_plan_all_group." localSheetId="2" hidden="1">{"grpact_plan_MTD",#N/A,FALSE,"I";"grpact_plan_QTD",#N/A,FALSE,"I";"grpact_plan_YTD",#N/A,FALSE,"I"}</definedName>
    <definedName name="wrn.actual_plan_all_group." hidden="1">{"grpact_plan_MTD",#N/A,FALSE,"I";"grpact_plan_QTD",#N/A,FALSE,"I";"grpact_plan_YTD",#N/A,FALSE,"I"}</definedName>
    <definedName name="wrn.actual_plan_all_nongrp." localSheetId="2" hidden="1">{"act_plan_YTD",#N/A,FALSE,"H";"act_plan_QTD",#N/A,FALSE,"H";"act_plan_MTD",#N/A,FALSE,"H"}</definedName>
    <definedName name="wrn.actual_plan_all_nongrp." hidden="1">{"act_plan_YTD",#N/A,FALSE,"H";"act_plan_QTD",#N/A,FALSE,"H";"act_plan_MTD",#N/A,FALSE,"H"}</definedName>
    <definedName name="wrn.actual_plan_MTD." localSheetId="2" hidden="1">{"act_plan_MTD",#N/A,FALSE,"H";"grpact_plan_MTD",#N/A,FALSE,"I"}</definedName>
    <definedName name="wrn.actual_plan_MTD." hidden="1">{"act_plan_MTD",#N/A,FALSE,"H";"grpact_plan_MTD",#N/A,FALSE,"I"}</definedName>
    <definedName name="wrn.actual_plan_QTD." localSheetId="2" hidden="1">{"act_plan_QTD",#N/A,FALSE,"H";"grpact_plan_QTD",#N/A,FALSE,"I"}</definedName>
    <definedName name="wrn.actual_plan_QTD." hidden="1">{"act_plan_QTD",#N/A,FALSE,"H";"grpact_plan_QTD",#N/A,FALSE,"I"}</definedName>
    <definedName name="wrn.actual_plan_YTD." localSheetId="2" hidden="1">{"act_plan_YTD",#N/A,FALSE,"H";"grpact_plan_YTD",#N/A,FALSE,"I"}</definedName>
    <definedName name="wrn.actual_plan_YTD." hidden="1">{"act_plan_YTD",#N/A,FALSE,"H";"grpact_plan_YTD",#N/A,FALSE,"I"}</definedName>
    <definedName name="wrn.actual_prior_all_group." localSheetId="2" hidden="1">{"grpact_prior_YTD",#N/A,FALSE,"I";"grpact_prior_QTD",#N/A,FALSE,"I";"grpact_prior_MTD",#N/A,FALSE,"I"}</definedName>
    <definedName name="wrn.actual_prior_all_group." hidden="1">{"grpact_prior_YTD",#N/A,FALSE,"I";"grpact_prior_QTD",#N/A,FALSE,"I";"grpact_prior_MTD",#N/A,FALSE,"I"}</definedName>
    <definedName name="wrn.actual_prior_all_nongrp." localSheetId="2" hidden="1">{"act_prior_YTD",#N/A,FALSE,"H";"act_prior_QTD",#N/A,FALSE,"H";"act_prior_MTD",#N/A,FALSE,"H"}</definedName>
    <definedName name="wrn.actual_prior_all_nongrp." hidden="1">{"act_prior_YTD",#N/A,FALSE,"H";"act_prior_QTD",#N/A,FALSE,"H";"act_prior_MTD",#N/A,FALSE,"H"}</definedName>
    <definedName name="wrn.actual_prior_MTD." localSheetId="2" hidden="1">{"act_prior_MTD",#N/A,FALSE,"H";"grpact_prior_MTD",#N/A,FALSE,"I"}</definedName>
    <definedName name="wrn.actual_prior_MTD." hidden="1">{"act_prior_MTD",#N/A,FALSE,"H";"grpact_prior_MTD",#N/A,FALSE,"I"}</definedName>
    <definedName name="wrn.actual_prior_QTD." localSheetId="2" hidden="1">{"act_prior_QTD",#N/A,FALSE,"H";"grpact_prior_QTD",#N/A,FALSE,"I"}</definedName>
    <definedName name="wrn.actual_prior_QTD." hidden="1">{"act_prior_QTD",#N/A,FALSE,"H";"grpact_prior_QTD",#N/A,FALSE,"I"}</definedName>
    <definedName name="wrn.actual_prior_YTD." localSheetId="2" hidden="1">{"act_prior_YTD",#N/A,FALSE,"H";"grpact_prior_YTD",#N/A,FALSE,"I"}</definedName>
    <definedName name="wrn.actual_prior_YTD." hidden="1">{"act_prior_YTD",#N/A,FALSE,"H";"grpact_prior_YTD",#N/A,FALSE,"I"}</definedName>
    <definedName name="wrn.actuals." localSheetId="2" hidden="1">{"1.actuals",#N/A,FALSE,"1.Product Management 3500";"2.actuals",#N/A,FALSE,"2.Operations 6100"}</definedName>
    <definedName name="wrn.actuals." hidden="1">{"1.actuals",#N/A,FALSE,"1.Product Management 3500";"2.actuals",#N/A,FALSE,"2.Operations 6100"}</definedName>
    <definedName name="wrn.Ad._.Sales._.Op._.Exp." localSheetId="2" hidden="1">{#N/A,#N/A,FALSE,"ADSALES"}</definedName>
    <definedName name="wrn.Ad._.Sales._.Op._.Exp." hidden="1">{#N/A,#N/A,FALSE,"ADSALES"}</definedName>
    <definedName name="wrn.add." localSheetId="2" hidden="1">{#N/A,#N/A,TRUE,"Sheet1"}</definedName>
    <definedName name="wrn.add." hidden="1">{#N/A,#N/A,TRUE,"Sheet1"}</definedName>
    <definedName name="wrn.add.2" localSheetId="2" hidden="1">{#N/A,#N/A,TRUE,"Sheet1"}</definedName>
    <definedName name="wrn.add.2" hidden="1">{#N/A,#N/A,TRUE,"Sheet1"}</definedName>
    <definedName name="wrn.Additonal." localSheetId="2" hidden="1">{"Revolver",#N/A,FALSE,"Revolver";"Incentives",#N/A,FALSE,"Model"}</definedName>
    <definedName name="wrn.Additonal." hidden="1">{"Revolver",#N/A,FALSE,"Revolver";"Incentives",#N/A,FALSE,"Model"}</definedName>
    <definedName name="wrn.adj95." localSheetId="2" hidden="1">{"adj95mult",#N/A,FALSE,"COMPCO";"adj95est",#N/A,FALSE,"COMPCO"}</definedName>
    <definedName name="wrn.adj95." hidden="1">{"adj95mult",#N/A,FALSE,"COMPCO";"adj95est",#N/A,FALSE,"COMPCO"}</definedName>
    <definedName name="wrn.adj95._1" localSheetId="2" hidden="1">{"adj95mult",#N/A,FALSE,"COMPCO";"adj95est",#N/A,FALSE,"COMPCO"}</definedName>
    <definedName name="wrn.adj95._1" hidden="1">{"adj95mult",#N/A,FALSE,"COMPCO";"adj95est",#N/A,FALSE,"COMPCO"}</definedName>
    <definedName name="wrn.adj95._2" localSheetId="2" hidden="1">{"adj95mult",#N/A,FALSE,"COMPCO";"adj95est",#N/A,FALSE,"COMPCO"}</definedName>
    <definedName name="wrn.adj95._2" hidden="1">{"adj95mult",#N/A,FALSE,"COMPCO";"adj95est",#N/A,FALSE,"COMPCO"}</definedName>
    <definedName name="wrn.adj95._3" localSheetId="2" hidden="1">{"adj95mult",#N/A,FALSE,"COMPCO";"adj95est",#N/A,FALSE,"COMPCO"}</definedName>
    <definedName name="wrn.adj95._3" hidden="1">{"adj95mult",#N/A,FALSE,"COMPCO";"adj95est",#N/A,FALSE,"COMPCO"}</definedName>
    <definedName name="wrn.adj95._4" localSheetId="2" hidden="1">{"adj95mult",#N/A,FALSE,"COMPCO";"adj95est",#N/A,FALSE,"COMPCO"}</definedName>
    <definedName name="wrn.adj95._4" hidden="1">{"adj95mult",#N/A,FALSE,"COMPCO";"adj95est",#N/A,FALSE,"COMPCO"}</definedName>
    <definedName name="wrn.adj95._from_DBAB" localSheetId="2" hidden="1">{"adj95mult",#N/A,FALSE,"COMPCO";"adj95est",#N/A,FALSE,"COMPCO"}</definedName>
    <definedName name="wrn.adj95._from_DBAB" hidden="1">{"adj95mult",#N/A,FALSE,"COMPCO";"adj95est",#N/A,FALSE,"COMPCO"}</definedName>
    <definedName name="wrn.adj95._from_DBAB_1" localSheetId="2" hidden="1">{"adj95mult",#N/A,FALSE,"COMPCO";"adj95est",#N/A,FALSE,"COMPCO"}</definedName>
    <definedName name="wrn.adj95._from_DBAB_1" hidden="1">{"adj95mult",#N/A,FALSE,"COMPCO";"adj95est",#N/A,FALSE,"COMPCO"}</definedName>
    <definedName name="wrn.adj95._from_DBAB_1_1" localSheetId="2" hidden="1">{"adj95mult",#N/A,FALSE,"COMPCO";"adj95est",#N/A,FALSE,"COMPCO"}</definedName>
    <definedName name="wrn.adj95._from_DBAB_1_1" hidden="1">{"adj95mult",#N/A,FALSE,"COMPCO";"adj95est",#N/A,FALSE,"COMPCO"}</definedName>
    <definedName name="wrn.adj95._from_DBAB_1_1_1" localSheetId="2" hidden="1">{"adj95mult",#N/A,FALSE,"COMPCO";"adj95est",#N/A,FALSE,"COMPCO"}</definedName>
    <definedName name="wrn.adj95._from_DBAB_1_1_1" hidden="1">{"adj95mult",#N/A,FALSE,"COMPCO";"adj95est",#N/A,FALSE,"COMPCO"}</definedName>
    <definedName name="wrn.adj95._from_DBAB_1_1_1_1" localSheetId="2" hidden="1">{"adj95mult",#N/A,FALSE,"COMPCO";"adj95est",#N/A,FALSE,"COMPCO"}</definedName>
    <definedName name="wrn.adj95._from_DBAB_1_1_1_1" hidden="1">{"adj95mult",#N/A,FALSE,"COMPCO";"adj95est",#N/A,FALSE,"COMPCO"}</definedName>
    <definedName name="wrn.adj95._from_DBAB_1_1_1_1_1" localSheetId="2" hidden="1">{"adj95mult",#N/A,FALSE,"COMPCO";"adj95est",#N/A,FALSE,"COMPCO"}</definedName>
    <definedName name="wrn.adj95._from_DBAB_1_1_1_1_1" hidden="1">{"adj95mult",#N/A,FALSE,"COMPCO";"adj95est",#N/A,FALSE,"COMPCO"}</definedName>
    <definedName name="wrn.adj95._from_DBAB_1_1_1_1_2" localSheetId="2" hidden="1">{"adj95mult",#N/A,FALSE,"COMPCO";"adj95est",#N/A,FALSE,"COMPCO"}</definedName>
    <definedName name="wrn.adj95._from_DBAB_1_1_1_1_2" hidden="1">{"adj95mult",#N/A,FALSE,"COMPCO";"adj95est",#N/A,FALSE,"COMPCO"}</definedName>
    <definedName name="wrn.adj95._from_DBAB_1_1_1_1_3" localSheetId="2" hidden="1">{"adj95mult",#N/A,FALSE,"COMPCO";"adj95est",#N/A,FALSE,"COMPCO"}</definedName>
    <definedName name="wrn.adj95._from_DBAB_1_1_1_1_3" hidden="1">{"adj95mult",#N/A,FALSE,"COMPCO";"adj95est",#N/A,FALSE,"COMPCO"}</definedName>
    <definedName name="wrn.adj95._from_DBAB_1_1_1_1_4" localSheetId="2" hidden="1">{"adj95mult",#N/A,FALSE,"COMPCO";"adj95est",#N/A,FALSE,"COMPCO"}</definedName>
    <definedName name="wrn.adj95._from_DBAB_1_1_1_1_4" hidden="1">{"adj95mult",#N/A,FALSE,"COMPCO";"adj95est",#N/A,FALSE,"COMPCO"}</definedName>
    <definedName name="wrn.adj95._from_DBAB_1_1_1_2" localSheetId="2" hidden="1">{"adj95mult",#N/A,FALSE,"COMPCO";"adj95est",#N/A,FALSE,"COMPCO"}</definedName>
    <definedName name="wrn.adj95._from_DBAB_1_1_1_2" hidden="1">{"adj95mult",#N/A,FALSE,"COMPCO";"adj95est",#N/A,FALSE,"COMPCO"}</definedName>
    <definedName name="wrn.adj95._from_DBAB_1_1_1_3" localSheetId="2" hidden="1">{"adj95mult",#N/A,FALSE,"COMPCO";"adj95est",#N/A,FALSE,"COMPCO"}</definedName>
    <definedName name="wrn.adj95._from_DBAB_1_1_1_3" hidden="1">{"adj95mult",#N/A,FALSE,"COMPCO";"adj95est",#N/A,FALSE,"COMPCO"}</definedName>
    <definedName name="wrn.adj95._from_DBAB_1_1_1_4" localSheetId="2" hidden="1">{"adj95mult",#N/A,FALSE,"COMPCO";"adj95est",#N/A,FALSE,"COMPCO"}</definedName>
    <definedName name="wrn.adj95._from_DBAB_1_1_1_4" hidden="1">{"adj95mult",#N/A,FALSE,"COMPCO";"adj95est",#N/A,FALSE,"COMPCO"}</definedName>
    <definedName name="wrn.adj95._from_DBAB_1_1_1_5" localSheetId="2" hidden="1">{"adj95mult",#N/A,FALSE,"COMPCO";"adj95est",#N/A,FALSE,"COMPCO"}</definedName>
    <definedName name="wrn.adj95._from_DBAB_1_1_1_5" hidden="1">{"adj95mult",#N/A,FALSE,"COMPCO";"adj95est",#N/A,FALSE,"COMPCO"}</definedName>
    <definedName name="wrn.adj95._from_DBAB_1_1_2" localSheetId="2" hidden="1">{"adj95mult",#N/A,FALSE,"COMPCO";"adj95est",#N/A,FALSE,"COMPCO"}</definedName>
    <definedName name="wrn.adj95._from_DBAB_1_1_2" hidden="1">{"adj95mult",#N/A,FALSE,"COMPCO";"adj95est",#N/A,FALSE,"COMPCO"}</definedName>
    <definedName name="wrn.adj95._from_DBAB_1_1_2_1" localSheetId="2" hidden="1">{"adj95mult",#N/A,FALSE,"COMPCO";"adj95est",#N/A,FALSE,"COMPCO"}</definedName>
    <definedName name="wrn.adj95._from_DBAB_1_1_2_1" hidden="1">{"adj95mult",#N/A,FALSE,"COMPCO";"adj95est",#N/A,FALSE,"COMPCO"}</definedName>
    <definedName name="wrn.adj95._from_DBAB_1_1_2_2" localSheetId="2" hidden="1">{"adj95mult",#N/A,FALSE,"COMPCO";"adj95est",#N/A,FALSE,"COMPCO"}</definedName>
    <definedName name="wrn.adj95._from_DBAB_1_1_2_2" hidden="1">{"adj95mult",#N/A,FALSE,"COMPCO";"adj95est",#N/A,FALSE,"COMPCO"}</definedName>
    <definedName name="wrn.adj95._from_DBAB_1_1_2_3" localSheetId="2" hidden="1">{"adj95mult",#N/A,FALSE,"COMPCO";"adj95est",#N/A,FALSE,"COMPCO"}</definedName>
    <definedName name="wrn.adj95._from_DBAB_1_1_2_3" hidden="1">{"adj95mult",#N/A,FALSE,"COMPCO";"adj95est",#N/A,FALSE,"COMPCO"}</definedName>
    <definedName name="wrn.adj95._from_DBAB_1_1_2_4" localSheetId="2" hidden="1">{"adj95mult",#N/A,FALSE,"COMPCO";"adj95est",#N/A,FALSE,"COMPCO"}</definedName>
    <definedName name="wrn.adj95._from_DBAB_1_1_2_4" hidden="1">{"adj95mult",#N/A,FALSE,"COMPCO";"adj95est",#N/A,FALSE,"COMPCO"}</definedName>
    <definedName name="wrn.adj95._from_DBAB_1_1_3" localSheetId="2" hidden="1">{"adj95mult",#N/A,FALSE,"COMPCO";"adj95est",#N/A,FALSE,"COMPCO"}</definedName>
    <definedName name="wrn.adj95._from_DBAB_1_1_3" hidden="1">{"adj95mult",#N/A,FALSE,"COMPCO";"adj95est",#N/A,FALSE,"COMPCO"}</definedName>
    <definedName name="wrn.adj95._from_DBAB_1_1_4" localSheetId="2" hidden="1">{"adj95mult",#N/A,FALSE,"COMPCO";"adj95est",#N/A,FALSE,"COMPCO"}</definedName>
    <definedName name="wrn.adj95._from_DBAB_1_1_4" hidden="1">{"adj95mult",#N/A,FALSE,"COMPCO";"adj95est",#N/A,FALSE,"COMPCO"}</definedName>
    <definedName name="wrn.adj95._from_DBAB_1_1_5" localSheetId="2" hidden="1">{"adj95mult",#N/A,FALSE,"COMPCO";"adj95est",#N/A,FALSE,"COMPCO"}</definedName>
    <definedName name="wrn.adj95._from_DBAB_1_1_5" hidden="1">{"adj95mult",#N/A,FALSE,"COMPCO";"adj95est",#N/A,FALSE,"COMPCO"}</definedName>
    <definedName name="wrn.adj95._from_DBAB_1_2" localSheetId="2" hidden="1">{"adj95mult",#N/A,FALSE,"COMPCO";"adj95est",#N/A,FALSE,"COMPCO"}</definedName>
    <definedName name="wrn.adj95._from_DBAB_1_2" hidden="1">{"adj95mult",#N/A,FALSE,"COMPCO";"adj95est",#N/A,FALSE,"COMPCO"}</definedName>
    <definedName name="wrn.adj95._from_DBAB_1_2_1" localSheetId="2" hidden="1">{"adj95mult",#N/A,FALSE,"COMPCO";"adj95est",#N/A,FALSE,"COMPCO"}</definedName>
    <definedName name="wrn.adj95._from_DBAB_1_2_1" hidden="1">{"adj95mult",#N/A,FALSE,"COMPCO";"adj95est",#N/A,FALSE,"COMPCO"}</definedName>
    <definedName name="wrn.adj95._from_DBAB_1_2_1_1" localSheetId="2" hidden="1">{"adj95mult",#N/A,FALSE,"COMPCO";"adj95est",#N/A,FALSE,"COMPCO"}</definedName>
    <definedName name="wrn.adj95._from_DBAB_1_2_1_1" hidden="1">{"adj95mult",#N/A,FALSE,"COMPCO";"adj95est",#N/A,FALSE,"COMPCO"}</definedName>
    <definedName name="wrn.adj95._from_DBAB_1_2_1_2" localSheetId="2" hidden="1">{"adj95mult",#N/A,FALSE,"COMPCO";"adj95est",#N/A,FALSE,"COMPCO"}</definedName>
    <definedName name="wrn.adj95._from_DBAB_1_2_1_2" hidden="1">{"adj95mult",#N/A,FALSE,"COMPCO";"adj95est",#N/A,FALSE,"COMPCO"}</definedName>
    <definedName name="wrn.adj95._from_DBAB_1_2_1_3" localSheetId="2" hidden="1">{"adj95mult",#N/A,FALSE,"COMPCO";"adj95est",#N/A,FALSE,"COMPCO"}</definedName>
    <definedName name="wrn.adj95._from_DBAB_1_2_1_3" hidden="1">{"adj95mult",#N/A,FALSE,"COMPCO";"adj95est",#N/A,FALSE,"COMPCO"}</definedName>
    <definedName name="wrn.adj95._from_DBAB_1_2_1_4" localSheetId="2" hidden="1">{"adj95mult",#N/A,FALSE,"COMPCO";"adj95est",#N/A,FALSE,"COMPCO"}</definedName>
    <definedName name="wrn.adj95._from_DBAB_1_2_1_4" hidden="1">{"adj95mult",#N/A,FALSE,"COMPCO";"adj95est",#N/A,FALSE,"COMPCO"}</definedName>
    <definedName name="wrn.adj95._from_DBAB_1_2_2" localSheetId="2" hidden="1">{"adj95mult",#N/A,FALSE,"COMPCO";"adj95est",#N/A,FALSE,"COMPCO"}</definedName>
    <definedName name="wrn.adj95._from_DBAB_1_2_2" hidden="1">{"adj95mult",#N/A,FALSE,"COMPCO";"adj95est",#N/A,FALSE,"COMPCO"}</definedName>
    <definedName name="wrn.adj95._from_DBAB_1_2_3" localSheetId="2" hidden="1">{"adj95mult",#N/A,FALSE,"COMPCO";"adj95est",#N/A,FALSE,"COMPCO"}</definedName>
    <definedName name="wrn.adj95._from_DBAB_1_2_3" hidden="1">{"adj95mult",#N/A,FALSE,"COMPCO";"adj95est",#N/A,FALSE,"COMPCO"}</definedName>
    <definedName name="wrn.adj95._from_DBAB_1_2_4" localSheetId="2" hidden="1">{"adj95mult",#N/A,FALSE,"COMPCO";"adj95est",#N/A,FALSE,"COMPCO"}</definedName>
    <definedName name="wrn.adj95._from_DBAB_1_2_4" hidden="1">{"adj95mult",#N/A,FALSE,"COMPCO";"adj95est",#N/A,FALSE,"COMPCO"}</definedName>
    <definedName name="wrn.adj95._from_DBAB_1_2_5" localSheetId="2" hidden="1">{"adj95mult",#N/A,FALSE,"COMPCO";"adj95est",#N/A,FALSE,"COMPCO"}</definedName>
    <definedName name="wrn.adj95._from_DBAB_1_2_5" hidden="1">{"adj95mult",#N/A,FALSE,"COMPCO";"adj95est",#N/A,FALSE,"COMPCO"}</definedName>
    <definedName name="wrn.adj95._from_DBAB_1_3" localSheetId="2" hidden="1">{"adj95mult",#N/A,FALSE,"COMPCO";"adj95est",#N/A,FALSE,"COMPCO"}</definedName>
    <definedName name="wrn.adj95._from_DBAB_1_3" hidden="1">{"adj95mult",#N/A,FALSE,"COMPCO";"adj95est",#N/A,FALSE,"COMPCO"}</definedName>
    <definedName name="wrn.adj95._from_DBAB_1_3_1" localSheetId="2" hidden="1">{"adj95mult",#N/A,FALSE,"COMPCO";"adj95est",#N/A,FALSE,"COMPCO"}</definedName>
    <definedName name="wrn.adj95._from_DBAB_1_3_1" hidden="1">{"adj95mult",#N/A,FALSE,"COMPCO";"adj95est",#N/A,FALSE,"COMPCO"}</definedName>
    <definedName name="wrn.adj95._from_DBAB_1_3_2" localSheetId="2" hidden="1">{"adj95mult",#N/A,FALSE,"COMPCO";"adj95est",#N/A,FALSE,"COMPCO"}</definedName>
    <definedName name="wrn.adj95._from_DBAB_1_3_2" hidden="1">{"adj95mult",#N/A,FALSE,"COMPCO";"adj95est",#N/A,FALSE,"COMPCO"}</definedName>
    <definedName name="wrn.adj95._from_DBAB_1_3_3" localSheetId="2" hidden="1">{"adj95mult",#N/A,FALSE,"COMPCO";"adj95est",#N/A,FALSE,"COMPCO"}</definedName>
    <definedName name="wrn.adj95._from_DBAB_1_3_3" hidden="1">{"adj95mult",#N/A,FALSE,"COMPCO";"adj95est",#N/A,FALSE,"COMPCO"}</definedName>
    <definedName name="wrn.adj95._from_DBAB_1_3_4" localSheetId="2" hidden="1">{"adj95mult",#N/A,FALSE,"COMPCO";"adj95est",#N/A,FALSE,"COMPCO"}</definedName>
    <definedName name="wrn.adj95._from_DBAB_1_3_4" hidden="1">{"adj95mult",#N/A,FALSE,"COMPCO";"adj95est",#N/A,FALSE,"COMPCO"}</definedName>
    <definedName name="wrn.adj95._from_DBAB_1_4" localSheetId="2" hidden="1">{"adj95mult",#N/A,FALSE,"COMPCO";"adj95est",#N/A,FALSE,"COMPCO"}</definedName>
    <definedName name="wrn.adj95._from_DBAB_1_4" hidden="1">{"adj95mult",#N/A,FALSE,"COMPCO";"adj95est",#N/A,FALSE,"COMPCO"}</definedName>
    <definedName name="wrn.adj95._from_DBAB_1_5" localSheetId="2" hidden="1">{"adj95mult",#N/A,FALSE,"COMPCO";"adj95est",#N/A,FALSE,"COMPCO"}</definedName>
    <definedName name="wrn.adj95._from_DBAB_1_5" hidden="1">{"adj95mult",#N/A,FALSE,"COMPCO";"adj95est",#N/A,FALSE,"COMPCO"}</definedName>
    <definedName name="wrn.adj95._from_DBAB_2" localSheetId="2" hidden="1">{"adj95mult",#N/A,FALSE,"COMPCO";"adj95est",#N/A,FALSE,"COMPCO"}</definedName>
    <definedName name="wrn.adj95._from_DBAB_2" hidden="1">{"adj95mult",#N/A,FALSE,"COMPCO";"adj95est",#N/A,FALSE,"COMPCO"}</definedName>
    <definedName name="wrn.adj95._from_DBAB_2_1" localSheetId="2" hidden="1">{"adj95mult",#N/A,FALSE,"COMPCO";"adj95est",#N/A,FALSE,"COMPCO"}</definedName>
    <definedName name="wrn.adj95._from_DBAB_2_1" hidden="1">{"adj95mult",#N/A,FALSE,"COMPCO";"adj95est",#N/A,FALSE,"COMPCO"}</definedName>
    <definedName name="wrn.adj95._from_DBAB_2_1_1" localSheetId="2" hidden="1">{"adj95mult",#N/A,FALSE,"COMPCO";"adj95est",#N/A,FALSE,"COMPCO"}</definedName>
    <definedName name="wrn.adj95._from_DBAB_2_1_1" hidden="1">{"adj95mult",#N/A,FALSE,"COMPCO";"adj95est",#N/A,FALSE,"COMPCO"}</definedName>
    <definedName name="wrn.adj95._from_DBAB_2_1_2" localSheetId="2" hidden="1">{"adj95mult",#N/A,FALSE,"COMPCO";"adj95est",#N/A,FALSE,"COMPCO"}</definedName>
    <definedName name="wrn.adj95._from_DBAB_2_1_2" hidden="1">{"adj95mult",#N/A,FALSE,"COMPCO";"adj95est",#N/A,FALSE,"COMPCO"}</definedName>
    <definedName name="wrn.adj95._from_DBAB_2_1_3" localSheetId="2" hidden="1">{"adj95mult",#N/A,FALSE,"COMPCO";"adj95est",#N/A,FALSE,"COMPCO"}</definedName>
    <definedName name="wrn.adj95._from_DBAB_2_1_3" hidden="1">{"adj95mult",#N/A,FALSE,"COMPCO";"adj95est",#N/A,FALSE,"COMPCO"}</definedName>
    <definedName name="wrn.adj95._from_DBAB_2_1_4" localSheetId="2" hidden="1">{"adj95mult",#N/A,FALSE,"COMPCO";"adj95est",#N/A,FALSE,"COMPCO"}</definedName>
    <definedName name="wrn.adj95._from_DBAB_2_1_4" hidden="1">{"adj95mult",#N/A,FALSE,"COMPCO";"adj95est",#N/A,FALSE,"COMPCO"}</definedName>
    <definedName name="wrn.adj95._from_DBAB_2_2" localSheetId="2" hidden="1">{"adj95mult",#N/A,FALSE,"COMPCO";"adj95est",#N/A,FALSE,"COMPCO"}</definedName>
    <definedName name="wrn.adj95._from_DBAB_2_2" hidden="1">{"adj95mult",#N/A,FALSE,"COMPCO";"adj95est",#N/A,FALSE,"COMPCO"}</definedName>
    <definedName name="wrn.adj95._from_DBAB_2_3" localSheetId="2" hidden="1">{"adj95mult",#N/A,FALSE,"COMPCO";"adj95est",#N/A,FALSE,"COMPCO"}</definedName>
    <definedName name="wrn.adj95._from_DBAB_2_3" hidden="1">{"adj95mult",#N/A,FALSE,"COMPCO";"adj95est",#N/A,FALSE,"COMPCO"}</definedName>
    <definedName name="wrn.adj95._from_DBAB_2_4" localSheetId="2" hidden="1">{"adj95mult",#N/A,FALSE,"COMPCO";"adj95est",#N/A,FALSE,"COMPCO"}</definedName>
    <definedName name="wrn.adj95._from_DBAB_2_4" hidden="1">{"adj95mult",#N/A,FALSE,"COMPCO";"adj95est",#N/A,FALSE,"COMPCO"}</definedName>
    <definedName name="wrn.adj95._from_DBAB_2_5" localSheetId="2" hidden="1">{"adj95mult",#N/A,FALSE,"COMPCO";"adj95est",#N/A,FALSE,"COMPCO"}</definedName>
    <definedName name="wrn.adj95._from_DBAB_2_5" hidden="1">{"adj95mult",#N/A,FALSE,"COMPCO";"adj95est",#N/A,FALSE,"COMPCO"}</definedName>
    <definedName name="wrn.adj95._from_DBAB_3" localSheetId="2" hidden="1">{"adj95mult",#N/A,FALSE,"COMPCO";"adj95est",#N/A,FALSE,"COMPCO"}</definedName>
    <definedName name="wrn.adj95._from_DBAB_3" hidden="1">{"adj95mult",#N/A,FALSE,"COMPCO";"adj95est",#N/A,FALSE,"COMPCO"}</definedName>
    <definedName name="wrn.adj95._from_DBAB_3_1" localSheetId="2" hidden="1">{"adj95mult",#N/A,FALSE,"COMPCO";"adj95est",#N/A,FALSE,"COMPCO"}</definedName>
    <definedName name="wrn.adj95._from_DBAB_3_1" hidden="1">{"adj95mult",#N/A,FALSE,"COMPCO";"adj95est",#N/A,FALSE,"COMPCO"}</definedName>
    <definedName name="wrn.adj95._from_DBAB_3_1_1" localSheetId="2" hidden="1">{"adj95mult",#N/A,FALSE,"COMPCO";"adj95est",#N/A,FALSE,"COMPCO"}</definedName>
    <definedName name="wrn.adj95._from_DBAB_3_1_1" hidden="1">{"adj95mult",#N/A,FALSE,"COMPCO";"adj95est",#N/A,FALSE,"COMPCO"}</definedName>
    <definedName name="wrn.adj95._from_DBAB_3_1_2" localSheetId="2" hidden="1">{"adj95mult",#N/A,FALSE,"COMPCO";"adj95est",#N/A,FALSE,"COMPCO"}</definedName>
    <definedName name="wrn.adj95._from_DBAB_3_1_2" hidden="1">{"adj95mult",#N/A,FALSE,"COMPCO";"adj95est",#N/A,FALSE,"COMPCO"}</definedName>
    <definedName name="wrn.adj95._from_DBAB_3_1_3" localSheetId="2" hidden="1">{"adj95mult",#N/A,FALSE,"COMPCO";"adj95est",#N/A,FALSE,"COMPCO"}</definedName>
    <definedName name="wrn.adj95._from_DBAB_3_1_3" hidden="1">{"adj95mult",#N/A,FALSE,"COMPCO";"adj95est",#N/A,FALSE,"COMPCO"}</definedName>
    <definedName name="wrn.adj95._from_DBAB_3_1_4" localSheetId="2" hidden="1">{"adj95mult",#N/A,FALSE,"COMPCO";"adj95est",#N/A,FALSE,"COMPCO"}</definedName>
    <definedName name="wrn.adj95._from_DBAB_3_1_4" hidden="1">{"adj95mult",#N/A,FALSE,"COMPCO";"adj95est",#N/A,FALSE,"COMPCO"}</definedName>
    <definedName name="wrn.adj95._from_DBAB_3_2" localSheetId="2" hidden="1">{"adj95mult",#N/A,FALSE,"COMPCO";"adj95est",#N/A,FALSE,"COMPCO"}</definedName>
    <definedName name="wrn.adj95._from_DBAB_3_2" hidden="1">{"adj95mult",#N/A,FALSE,"COMPCO";"adj95est",#N/A,FALSE,"COMPCO"}</definedName>
    <definedName name="wrn.adj95._from_DBAB_3_3" localSheetId="2" hidden="1">{"adj95mult",#N/A,FALSE,"COMPCO";"adj95est",#N/A,FALSE,"COMPCO"}</definedName>
    <definedName name="wrn.adj95._from_DBAB_3_3" hidden="1">{"adj95mult",#N/A,FALSE,"COMPCO";"adj95est",#N/A,FALSE,"COMPCO"}</definedName>
    <definedName name="wrn.adj95._from_DBAB_3_4" localSheetId="2" hidden="1">{"adj95mult",#N/A,FALSE,"COMPCO";"adj95est",#N/A,FALSE,"COMPCO"}</definedName>
    <definedName name="wrn.adj95._from_DBAB_3_4" hidden="1">{"adj95mult",#N/A,FALSE,"COMPCO";"adj95est",#N/A,FALSE,"COMPCO"}</definedName>
    <definedName name="wrn.adj95._from_DBAB_3_5" localSheetId="2" hidden="1">{"adj95mult",#N/A,FALSE,"COMPCO";"adj95est",#N/A,FALSE,"COMPCO"}</definedName>
    <definedName name="wrn.adj95._from_DBAB_3_5" hidden="1">{"adj95mult",#N/A,FALSE,"COMPCO";"adj95est",#N/A,FALSE,"COMPCO"}</definedName>
    <definedName name="wrn.adj95._from_DBAB_4" localSheetId="2" hidden="1">{"adj95mult",#N/A,FALSE,"COMPCO";"adj95est",#N/A,FALSE,"COMPCO"}</definedName>
    <definedName name="wrn.adj95._from_DBAB_4" hidden="1">{"adj95mult",#N/A,FALSE,"COMPCO";"adj95est",#N/A,FALSE,"COMPCO"}</definedName>
    <definedName name="wrn.adj95._from_DBAB_4_1" localSheetId="2" hidden="1">{"adj95mult",#N/A,FALSE,"COMPCO";"adj95est",#N/A,FALSE,"COMPCO"}</definedName>
    <definedName name="wrn.adj95._from_DBAB_4_1" hidden="1">{"adj95mult",#N/A,FALSE,"COMPCO";"adj95est",#N/A,FALSE,"COMPCO"}</definedName>
    <definedName name="wrn.adj95._from_DBAB_4_1_1" localSheetId="2" hidden="1">{"adj95mult",#N/A,FALSE,"COMPCO";"adj95est",#N/A,FALSE,"COMPCO"}</definedName>
    <definedName name="wrn.adj95._from_DBAB_4_1_1" hidden="1">{"adj95mult",#N/A,FALSE,"COMPCO";"adj95est",#N/A,FALSE,"COMPCO"}</definedName>
    <definedName name="wrn.adj95._from_DBAB_4_1_2" localSheetId="2" hidden="1">{"adj95mult",#N/A,FALSE,"COMPCO";"adj95est",#N/A,FALSE,"COMPCO"}</definedName>
    <definedName name="wrn.adj95._from_DBAB_4_1_2" hidden="1">{"adj95mult",#N/A,FALSE,"COMPCO";"adj95est",#N/A,FALSE,"COMPCO"}</definedName>
    <definedName name="wrn.adj95._from_DBAB_4_1_3" localSheetId="2" hidden="1">{"adj95mult",#N/A,FALSE,"COMPCO";"adj95est",#N/A,FALSE,"COMPCO"}</definedName>
    <definedName name="wrn.adj95._from_DBAB_4_1_3" hidden="1">{"adj95mult",#N/A,FALSE,"COMPCO";"adj95est",#N/A,FALSE,"COMPCO"}</definedName>
    <definedName name="wrn.adj95._from_DBAB_4_1_4" localSheetId="2" hidden="1">{"adj95mult",#N/A,FALSE,"COMPCO";"adj95est",#N/A,FALSE,"COMPCO"}</definedName>
    <definedName name="wrn.adj95._from_DBAB_4_1_4" hidden="1">{"adj95mult",#N/A,FALSE,"COMPCO";"adj95est",#N/A,FALSE,"COMPCO"}</definedName>
    <definedName name="wrn.adj95._from_DBAB_4_2" localSheetId="2" hidden="1">{"adj95mult",#N/A,FALSE,"COMPCO";"adj95est",#N/A,FALSE,"COMPCO"}</definedName>
    <definedName name="wrn.adj95._from_DBAB_4_2" hidden="1">{"adj95mult",#N/A,FALSE,"COMPCO";"adj95est",#N/A,FALSE,"COMPCO"}</definedName>
    <definedName name="wrn.adj95._from_DBAB_4_3" localSheetId="2" hidden="1">{"adj95mult",#N/A,FALSE,"COMPCO";"adj95est",#N/A,FALSE,"COMPCO"}</definedName>
    <definedName name="wrn.adj95._from_DBAB_4_3" hidden="1">{"adj95mult",#N/A,FALSE,"COMPCO";"adj95est",#N/A,FALSE,"COMPCO"}</definedName>
    <definedName name="wrn.adj95._from_DBAB_4_4" localSheetId="2" hidden="1">{"adj95mult",#N/A,FALSE,"COMPCO";"adj95est",#N/A,FALSE,"COMPCO"}</definedName>
    <definedName name="wrn.adj95._from_DBAB_4_4" hidden="1">{"adj95mult",#N/A,FALSE,"COMPCO";"adj95est",#N/A,FALSE,"COMPCO"}</definedName>
    <definedName name="wrn.adj95._from_DBAB_4_5" localSheetId="2" hidden="1">{"adj95mult",#N/A,FALSE,"COMPCO";"adj95est",#N/A,FALSE,"COMPCO"}</definedName>
    <definedName name="wrn.adj95._from_DBAB_4_5" hidden="1">{"adj95mult",#N/A,FALSE,"COMPCO";"adj95est",#N/A,FALSE,"COMPCO"}</definedName>
    <definedName name="wrn.adj95._from_DBAB_5" localSheetId="2" hidden="1">{"adj95mult",#N/A,FALSE,"COMPCO";"adj95est",#N/A,FALSE,"COMPCO"}</definedName>
    <definedName name="wrn.adj95._from_DBAB_5" hidden="1">{"adj95mult",#N/A,FALSE,"COMPCO";"adj95est",#N/A,FALSE,"COMPCO"}</definedName>
    <definedName name="wrn.adj95._from_DBAB_5_1" localSheetId="2" hidden="1">{"adj95mult",#N/A,FALSE,"COMPCO";"adj95est",#N/A,FALSE,"COMPCO"}</definedName>
    <definedName name="wrn.adj95._from_DBAB_5_1" hidden="1">{"adj95mult",#N/A,FALSE,"COMPCO";"adj95est",#N/A,FALSE,"COMPCO"}</definedName>
    <definedName name="wrn.adj95._from_DBAB_5_1_1" localSheetId="2" hidden="1">{"adj95mult",#N/A,FALSE,"COMPCO";"adj95est",#N/A,FALSE,"COMPCO"}</definedName>
    <definedName name="wrn.adj95._from_DBAB_5_1_1" hidden="1">{"adj95mult",#N/A,FALSE,"COMPCO";"adj95est",#N/A,FALSE,"COMPCO"}</definedName>
    <definedName name="wrn.adj95._from_DBAB_5_1_2" localSheetId="2" hidden="1">{"adj95mult",#N/A,FALSE,"COMPCO";"adj95est",#N/A,FALSE,"COMPCO"}</definedName>
    <definedName name="wrn.adj95._from_DBAB_5_1_2" hidden="1">{"adj95mult",#N/A,FALSE,"COMPCO";"adj95est",#N/A,FALSE,"COMPCO"}</definedName>
    <definedName name="wrn.adj95._from_DBAB_5_1_3" localSheetId="2" hidden="1">{"adj95mult",#N/A,FALSE,"COMPCO";"adj95est",#N/A,FALSE,"COMPCO"}</definedName>
    <definedName name="wrn.adj95._from_DBAB_5_1_3" hidden="1">{"adj95mult",#N/A,FALSE,"COMPCO";"adj95est",#N/A,FALSE,"COMPCO"}</definedName>
    <definedName name="wrn.adj95._from_DBAB_5_1_4" localSheetId="2" hidden="1">{"adj95mult",#N/A,FALSE,"COMPCO";"adj95est",#N/A,FALSE,"COMPCO"}</definedName>
    <definedName name="wrn.adj95._from_DBAB_5_1_4" hidden="1">{"adj95mult",#N/A,FALSE,"COMPCO";"adj95est",#N/A,FALSE,"COMPCO"}</definedName>
    <definedName name="wrn.adj95._from_DBAB_5_2" localSheetId="2" hidden="1">{"adj95mult",#N/A,FALSE,"COMPCO";"adj95est",#N/A,FALSE,"COMPCO"}</definedName>
    <definedName name="wrn.adj95._from_DBAB_5_2" hidden="1">{"adj95mult",#N/A,FALSE,"COMPCO";"adj95est",#N/A,FALSE,"COMPCO"}</definedName>
    <definedName name="wrn.adj95._from_DBAB_5_3" localSheetId="2" hidden="1">{"adj95mult",#N/A,FALSE,"COMPCO";"adj95est",#N/A,FALSE,"COMPCO"}</definedName>
    <definedName name="wrn.adj95._from_DBAB_5_3" hidden="1">{"adj95mult",#N/A,FALSE,"COMPCO";"adj95est",#N/A,FALSE,"COMPCO"}</definedName>
    <definedName name="wrn.adj95._from_DBAB_5_4" localSheetId="2" hidden="1">{"adj95mult",#N/A,FALSE,"COMPCO";"adj95est",#N/A,FALSE,"COMPCO"}</definedName>
    <definedName name="wrn.adj95._from_DBAB_5_4" hidden="1">{"adj95mult",#N/A,FALSE,"COMPCO";"adj95est",#N/A,FALSE,"COMPCO"}</definedName>
    <definedName name="wrn.adj95._from_DBAB_5_5" localSheetId="2" hidden="1">{"adj95mult",#N/A,FALSE,"COMPCO";"adj95est",#N/A,FALSE,"COMPCO"}</definedName>
    <definedName name="wrn.adj95._from_DBAB_5_5" hidden="1">{"adj95mult",#N/A,FALSE,"COMPCO";"adj95est",#N/A,FALSE,"COMPCO"}</definedName>
    <definedName name="wrn.adj95a" localSheetId="2" hidden="1">{"adj95mult",#N/A,FALSE,"COMPCO";"adj95est",#N/A,FALSE,"COMPCO"}</definedName>
    <definedName name="wrn.adj95a" hidden="1">{"adj95mult",#N/A,FALSE,"COMPCO";"adj95est",#N/A,FALSE,"COMPCO"}</definedName>
    <definedName name="wrn.Adjusted._.Financials." hidden="1">{"Adjusted Balance Sheet",#N/A,FALSE,"HI Lexington";"Adjusted Income Statement",#N/A,FALSE,"HI Lexington"}</definedName>
    <definedName name="wrn.Adjusted._.Mod._.Managed." hidden="1">{"MM Visits",#N/A,TRUE,"Moderately Managed";"MM Dollars per Hour",#N/A,TRUE,"Moderately Managed";"MM Hours per Visit",#N/A,TRUE,"Moderately Managed";"MM Dollars per Visit",#N/A,TRUE,"Moderately Managed";"MM Total Visits",#N/A,TRUE,"Moderately Managed";"MM PMPM",#N/A,TRUE,"Moderately Managed"}</definedName>
    <definedName name="wrn.Adjusted._.Optimal." hidden="1">{"OM Visits",#N/A,TRUE,"Optimal";"OM Dollars per Hour",#N/A,TRUE,"Optimal";"OM Hours per Visit",#N/A,TRUE,"Optimal";"OM Dollars per Visit",#N/A,TRUE,"Optimal";"OM Total Visits",#N/A,TRUE,"Optimal";"OM PMPM",#N/A,TRUE,"Optimal"}</definedName>
    <definedName name="wrn.Adjusted._.Unmanaged." hidden="1">{"UM Visits",#N/A,FALSE,"Unmanaged";"UM Dollars per Hour",#N/A,FALSE,"Unmanaged";"UM Hours per Visit",#N/A,FALSE,"Unmanaged";"UM Dollars per Visit",#N/A,FALSE,"Unmanaged";"UM Total Visits",#N/A,FALSE,"Unmanaged";"UM PMPM",#N/A,FALSE,"Unmanaged"}</definedName>
    <definedName name="wrn.adm_pl." localSheetId="2" hidden="1">{"adm_pl",#N/A,FALSE,"PL"}</definedName>
    <definedName name="wrn.adm_pl." hidden="1">{"adm_pl",#N/A,FALSE,"PL"}</definedName>
    <definedName name="wrn.adm_rtp." localSheetId="2" hidden="1">{"adm_rtp",#N/A,FALSE,"PQ"}</definedName>
    <definedName name="wrn.adm_rtp." hidden="1">{"adm_rtp",#N/A,FALSE,"PQ"}</definedName>
    <definedName name="wrn.Admin._.Schedules." localSheetId="2" hidden="1">{#N/A,#N/A,TRUE,"Corp";#N/A,#N/A,TRUE,"Direct";#N/A,#N/A,TRUE,"Allocations"}</definedName>
    <definedName name="wrn.Admin._.Schedules." hidden="1">{#N/A,#N/A,TRUE,"Corp";#N/A,#N/A,TRUE,"Direct";#N/A,#N/A,TRUE,"Allocations"}</definedName>
    <definedName name="wrn.AEA." localSheetId="2"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EA."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EA._1" localSheetId="2"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EA._1"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EA._2" localSheetId="2"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EA._2"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EA._3" localSheetId="2"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EA._3"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EA._4" localSheetId="2"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EA._4"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ff._.Sales._.Oper._.Exp." localSheetId="2" hidden="1">{#N/A,#N/A,FALSE,"AFFSALES"}</definedName>
    <definedName name="wrn.Aff._.Sales._.Oper._.Exp." hidden="1">{#N/A,#N/A,FALSE,"AFFSALES"}</definedName>
    <definedName name="wrn.Afimilk." localSheetId="2" hidden="1">{"P&amp;L",#N/A,TRUE,"Summary";"Bal",#N/A,TRUE,"Summary";"Cash",#N/A,TRUE,"Summary"}</definedName>
    <definedName name="wrn.Afimilk." hidden="1">{"P&amp;L",#N/A,TRUE,"Summary";"Bal",#N/A,TRUE,"Summary";"Cash",#N/A,TRUE,"Summary"}</definedName>
    <definedName name="wrn.age._.and._.Trend._.Analysis" localSheetId="2" hidden="1">{#N/A,#N/A,FALSE,"Aging Summary";#N/A,#N/A,FALSE,"Ratio Analysis";#N/A,#N/A,FALSE,"Test 120 Day Accts";#N/A,#N/A,FALSE,"Tickmarks"}</definedName>
    <definedName name="wrn.age._.and._.Trend._.Analysis" hidden="1">{#N/A,#N/A,FALSE,"Aging Summary";#N/A,#N/A,FALSE,"Ratio Analysis";#N/A,#N/A,FALSE,"Test 120 Day Accts";#N/A,#N/A,FALSE,"Tickmarks"}</definedName>
    <definedName name="wrn.Agency._.Financials." localSheetId="2" hidden="1">{"Agency Statement",#N/A,FALSE,"STATEMENT";"Agency Revenues",#N/A,FALSE,"REVENUES"}</definedName>
    <definedName name="wrn.Agency._.Financials." hidden="1">{"Agency Statement",#N/A,FALSE,"STATEMENT";"Agency Revenues",#N/A,FALSE,"REVENUES"}</definedName>
    <definedName name="wrn.Agency._.Profit._.and._.Loss." localSheetId="2" hidden="1">{"Forecast PL by Client",#N/A,FALSE,"P&amp;L by Client - Forecast";"Projected PL by Client",#N/A,FALSE,"P&amp;L by Client - Projected";"Consolidated PL",#N/A,FALSE,"Consolidated P&amp;L"}</definedName>
    <definedName name="wrn.Agency._.Profit._.and._.Loss." hidden="1">{"Forecast PL by Client",#N/A,FALSE,"P&amp;L by Client - Forecast";"Projected PL by Client",#N/A,FALSE,"P&amp;L by Client - Projected";"Consolidated PL",#N/A,FALSE,"Consolidated P&amp;L"}</definedName>
    <definedName name="wrn.Agina._.and._.Trend._.Analysis.a" localSheetId="2" hidden="1">{#N/A,#N/A,FALSE,"Aging Summary";#N/A,#N/A,FALSE,"Ratio Analysis";#N/A,#N/A,FALSE,"Test 120 Day Accts";#N/A,#N/A,FALSE,"Tickmarks"}</definedName>
    <definedName name="wrn.Agina._.and._.Trend._.Analysis.a" hidden="1">{#N/A,#N/A,FALSE,"Aging Summary";#N/A,#N/A,FALSE,"Ratio Analysis";#N/A,#N/A,FALSE,"Test 120 Day Accts";#N/A,#N/A,FALSE,"Tickmarks"}</definedName>
    <definedName name="wrn.Agina._.and._.Trend._.Analysis.a_1" localSheetId="2" hidden="1">{#N/A,#N/A,FALSE,"Aging Summary";#N/A,#N/A,FALSE,"Ratio Analysis";#N/A,#N/A,FALSE,"Test 120 Day Accts";#N/A,#N/A,FALSE,"Tickmarks"}</definedName>
    <definedName name="wrn.Agina._.and._.Trend._.Analysis.a_1" hidden="1">{#N/A,#N/A,FALSE,"Aging Summary";#N/A,#N/A,FALSE,"Ratio Analysis";#N/A,#N/A,FALSE,"Test 120 Day Accts";#N/A,#N/A,FALSE,"Tickmarks"}</definedName>
    <definedName name="wrn.aging" localSheetId="2">#REF!</definedName>
    <definedName name="wrn.aging" hidden="1">{#N/A,#N/A,FALSE,"Aging Summary";#N/A,#N/A,FALSE,"Ratio Analysis";#N/A,#N/A,FALSE,"Test 120 Day Accts";#N/A,#N/A,FALSE,"Tickmarks"}</definedName>
    <definedName name="wrn.AGING._.ALL." localSheetId="2" hidden="1">{#N/A,#N/A,FALSE,"CURR-AG";#N/A,#N/A,FALSE,"BDS-AG";#N/A,#N/A,FALSE,"GOLD-AG";#N/A,#N/A,FALSE,"EXOT-AG";#N/A,#N/A,FALSE,"EQTY-AG";#N/A,#N/A,FALSE,"EMG RP-AG";#N/A,#N/A,FALSE,"$REPO-AG";#N/A,#N/A,FALSE,"PFD EQTY-AG";#N/A,#N/A,FALSE,"EMG BDS-AG";#N/A,#N/A,FALSE,"LATIN$-AG";#N/A,#N/A,FALSE,"DERIV-AG";#N/A,#N/A,FALSE,"EAST$-AG";#N/A,#N/A,FALSE,"NON-MEX-AG";#N/A,#N/A,FALSE,"ELECT-AG"}</definedName>
    <definedName name="wrn.AGING._.ALL." hidden="1">{#N/A,#N/A,FALSE,"CURR-AG";#N/A,#N/A,FALSE,"BDS-AG";#N/A,#N/A,FALSE,"GOLD-AG";#N/A,#N/A,FALSE,"EXOT-AG";#N/A,#N/A,FALSE,"EQTY-AG";#N/A,#N/A,FALSE,"EMG RP-AG";#N/A,#N/A,FALSE,"$REPO-AG";#N/A,#N/A,FALSE,"PFD EQTY-AG";#N/A,#N/A,FALSE,"EMG BDS-AG";#N/A,#N/A,FALSE,"LATIN$-AG";#N/A,#N/A,FALSE,"DERIV-AG";#N/A,#N/A,FALSE,"EAST$-AG";#N/A,#N/A,FALSE,"NON-MEX-AG";#N/A,#N/A,FALSE,"ELECT-AG"}</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2"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1_1" localSheetId="2" hidden="1">{#N/A,#N/A,FALSE,"Aging Summary";#N/A,#N/A,FALSE,"Ratio Analysis";#N/A,#N/A,FALSE,"Test 120 Day Accts";#N/A,#N/A,FALSE,"Tickmarks"}</definedName>
    <definedName name="wrn.Aging._.and._.Trend._.Analysis._1_1" hidden="1">{#N/A,#N/A,FALSE,"Aging Summary";#N/A,#N/A,FALSE,"Ratio Analysis";#N/A,#N/A,FALSE,"Test 120 Day Accts";#N/A,#N/A,FALSE,"Tickmarks"}</definedName>
    <definedName name="wrn.Aging._.and._.Trend._.Analysis._1_2" localSheetId="2" hidden="1">{#N/A,#N/A,FALSE,"Aging Summary";#N/A,#N/A,FALSE,"Ratio Analysis";#N/A,#N/A,FALSE,"Test 120 Day Accts";#N/A,#N/A,FALSE,"Tickmarks"}</definedName>
    <definedName name="wrn.Aging._.and._.Trend._.Analysis._1_2" hidden="1">{#N/A,#N/A,FALSE,"Aging Summary";#N/A,#N/A,FALSE,"Ratio Analysis";#N/A,#N/A,FALSE,"Test 120 Day Accts";#N/A,#N/A,FALSE,"Tickmarks"}</definedName>
    <definedName name="wrn.Aging._.and._.Trend._.Analysis._1_3" localSheetId="2" hidden="1">{#N/A,#N/A,FALSE,"Aging Summary";#N/A,#N/A,FALSE,"Ratio Analysis";#N/A,#N/A,FALSE,"Test 120 Day Accts";#N/A,#N/A,FALSE,"Tickmarks"}</definedName>
    <definedName name="wrn.Aging._.and._.Trend._.Analysis._1_3" hidden="1">{#N/A,#N/A,FALSE,"Aging Summary";#N/A,#N/A,FALSE,"Ratio Analysis";#N/A,#N/A,FALSE,"Test 120 Day Accts";#N/A,#N/A,FALSE,"Tickmarks"}</definedName>
    <definedName name="wrn.Aging._.and._.Trend._.Analysis._1_4" localSheetId="2" hidden="1">{#N/A,#N/A,FALSE,"Aging Summary";#N/A,#N/A,FALSE,"Ratio Analysis";#N/A,#N/A,FALSE,"Test 120 Day Accts";#N/A,#N/A,FALSE,"Tickmarks"}</definedName>
    <definedName name="wrn.Aging._.and._.Trend._.Analysis._1_4" hidden="1">{#N/A,#N/A,FALSE,"Aging Summary";#N/A,#N/A,FALSE,"Ratio Analysis";#N/A,#N/A,FALSE,"Test 120 Day Accts";#N/A,#N/A,FALSE,"Tickmarks"}</definedName>
    <definedName name="wrn.Aging._.and._.Trend._.Analysis._2" localSheetId="2"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ging._.and._.Trend._.Analysis._3" localSheetId="2" hidden="1">{#N/A,#N/A,FALSE,"Aging Summary";#N/A,#N/A,FALSE,"Ratio Analysis";#N/A,#N/A,FALSE,"Test 120 Day Accts";#N/A,#N/A,FALSE,"Tickmarks"}</definedName>
    <definedName name="wrn.Aging._.and._.Trend._.Analysis._3" hidden="1">{#N/A,#N/A,FALSE,"Aging Summary";#N/A,#N/A,FALSE,"Ratio Analysis";#N/A,#N/A,FALSE,"Test 120 Day Accts";#N/A,#N/A,FALSE,"Tickmarks"}</definedName>
    <definedName name="wrn.Aging._.and._.Trend._.Analysis._4" localSheetId="2" hidden="1">{#N/A,#N/A,FALSE,"Aging Summary";#N/A,#N/A,FALSE,"Ratio Analysis";#N/A,#N/A,FALSE,"Test 120 Day Accts";#N/A,#N/A,FALSE,"Tickmarks"}</definedName>
    <definedName name="wrn.Aging._.and._.Trend._.Analysis._4" hidden="1">{#N/A,#N/A,FALSE,"Aging Summary";#N/A,#N/A,FALSE,"Ratio Analysis";#N/A,#N/A,FALSE,"Test 120 Day Accts";#N/A,#N/A,FALSE,"Tickmarks"}</definedName>
    <definedName name="wrn.Aging._.and._.Trend._.Analysis._5" localSheetId="2" hidden="1">{#N/A,#N/A,FALSE,"Aging Summary";#N/A,#N/A,FALSE,"Ratio Analysis";#N/A,#N/A,FALSE,"Test 120 Day Accts";#N/A,#N/A,FALSE,"Tickmarks"}</definedName>
    <definedName name="wrn.Aging._.and._.Trend._.Analysis._5" hidden="1">{#N/A,#N/A,FALSE,"Aging Summary";#N/A,#N/A,FALSE,"Ratio Analysis";#N/A,#N/A,FALSE,"Test 120 Day Accts";#N/A,#N/A,FALSE,"Tickmarks"}</definedName>
    <definedName name="wrn.Aging._.and._.Trend._.Analysis._6" localSheetId="2" hidden="1">{#N/A,#N/A,FALSE,"Aging Summary";#N/A,#N/A,FALSE,"Ratio Analysis";#N/A,#N/A,FALSE,"Test 120 Day Accts";#N/A,#N/A,FALSE,"Tickmarks"}</definedName>
    <definedName name="wrn.Aging._.and._.Trend._.Analysis._6" hidden="1">{#N/A,#N/A,FALSE,"Aging Summary";#N/A,#N/A,FALSE,"Ratio Analysis";#N/A,#N/A,FALSE,"Test 120 Day Accts";#N/A,#N/A,FALSE,"Tickmarks"}</definedName>
    <definedName name="wrn.Aging._.and._.Trend._.Analysis1" localSheetId="2" hidden="1">{#N/A,#N/A,FALSE,"Aging Summary";#N/A,#N/A,FALSE,"Ratio Analysis";#N/A,#N/A,FALSE,"Test 120 Day Accts";#N/A,#N/A,FALSE,"Tickmarks"}</definedName>
    <definedName name="wrn.Aging._.and._.Trend._.Analysis1" hidden="1">{#N/A,#N/A,FALSE,"Aging Summary";#N/A,#N/A,FALSE,"Ratio Analysis";#N/A,#N/A,FALSE,"Test 120 Day Accts";#N/A,#N/A,FALSE,"Tickmarks"}</definedName>
    <definedName name="wrn.Aging._.and._.Trend._.Analysis1." localSheetId="2" hidden="1">{#N/A,#N/A,FALSE,"Aging Summary";#N/A,#N/A,FALSE,"Ratio Analysis";#N/A,#N/A,FALSE,"Test 120 Day Accts";#N/A,#N/A,FALSE,"Tickmarks"}</definedName>
    <definedName name="wrn.Aging._.and._.Trend._.Analysis1." hidden="1">{#N/A,#N/A,FALSE,"Aging Summary";#N/A,#N/A,FALSE,"Ratio Analysis";#N/A,#N/A,FALSE,"Test 120 Day Accts";#N/A,#N/A,FALSE,"Tickmarks"}</definedName>
    <definedName name="wrn.Aging._.and._.Trend._.Analysis1._1" localSheetId="2" hidden="1">{#N/A,#N/A,FALSE,"Aging Summary";#N/A,#N/A,FALSE,"Ratio Analysis";#N/A,#N/A,FALSE,"Test 120 Day Accts";#N/A,#N/A,FALSE,"Tickmarks"}</definedName>
    <definedName name="wrn.Aging._.and._.Trend._.Analysis1._1" hidden="1">{#N/A,#N/A,FALSE,"Aging Summary";#N/A,#N/A,FALSE,"Ratio Analysis";#N/A,#N/A,FALSE,"Test 120 Day Accts";#N/A,#N/A,FALSE,"Tickmarks"}</definedName>
    <definedName name="wrn.Aging._.and_.Trend._.Analysis._4" localSheetId="2" hidden="1">{#N/A,#N/A,FALSE,"Aging Summary";#N/A,#N/A,FALSE,"Ratio Analysis";#N/A,#N/A,FALSE,"Test 120 Day Accts";#N/A,#N/A,FALSE,"Tickmarks"}</definedName>
    <definedName name="wrn.Aging._.and_.Trend._.Analysis._4"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omg._.and._.Trend._.Analysis.2" localSheetId="2" hidden="1">{#N/A,#N/A,FALSE,"Aging Summary";#N/A,#N/A,FALSE,"Ratio Analysis";#N/A,#N/A,FALSE,"Test 120 Day Accts";#N/A,#N/A,FALSE,"Tickmarks"}</definedName>
    <definedName name="wrn.Agomg._.and._.Trend._.Analysis.2" hidden="1">{#N/A,#N/A,FALSE,"Aging Summary";#N/A,#N/A,FALSE,"Ratio Analysis";#N/A,#N/A,FALSE,"Test 120 Day Accts";#N/A,#N/A,FALSE,"Tickmarks"}</definedName>
    <definedName name="wrn.Aherns._.Other._.Sales." localSheetId="2" hidden="1">{"Ahern's Other Summary",#N/A,FALSE,"Ahern's Other Sales";"Ahern's Other Month",#N/A,FALSE,"Ahern's Other Sales";"Ahern's Other YTD",#N/A,FALSE,"Ahern's Other Sales"}</definedName>
    <definedName name="wrn.Aherns._.Other._.Sales." hidden="1">{"Ahern's Other Summary",#N/A,FALSE,"Ahern's Other Sales";"Ahern's Other Month",#N/A,FALSE,"Ahern's Other Sales";"Ahern's Other YTD",#N/A,FALSE,"Ahern's Other Sales"}</definedName>
    <definedName name="wrn.Al._.Rev.._.Review." localSheetId="2" hidden="1">{"Rev sum",#N/A,FALSE,"Rev &amp; Exp Recog";"rev1",#N/A,FALSE,"Rev &amp; Exp Recog";"rev2",#N/A,FALSE,"Rev &amp; Exp Recog";"rev3",#N/A,FALSE,"Rev &amp; Exp Recog"}</definedName>
    <definedName name="wrn.Al._.Rev.._.Review." hidden="1">{"Rev sum",#N/A,FALSE,"Rev &amp; Exp Recog";"rev1",#N/A,FALSE,"Rev &amp; Exp Recog";"rev2",#N/A,FALSE,"Rev &amp; Exp Recog";"rev3",#N/A,FALSE,"Rev &amp; Exp Recog"}</definedName>
    <definedName name="wrn.Al._.Rev.._.Review._1" localSheetId="2" hidden="1">{"Rev sum",#N/A,FALSE,"Rev &amp; Exp Recog";"rev1",#N/A,FALSE,"Rev &amp; Exp Recog";"rev2",#N/A,FALSE,"Rev &amp; Exp Recog";"rev3",#N/A,FALSE,"Rev &amp; Exp Recog"}</definedName>
    <definedName name="wrn.Al._.Rev.._.Review._1" hidden="1">{"Rev sum",#N/A,FALSE,"Rev &amp; Exp Recog";"rev1",#N/A,FALSE,"Rev &amp; Exp Recog";"rev2",#N/A,FALSE,"Rev &amp; Exp Recog";"rev3",#N/A,FALSE,"Rev &amp; Exp Recog"}</definedName>
    <definedName name="wrn.Al._.Rev.._.Review._1_1" localSheetId="2" hidden="1">{"Rev sum",#N/A,FALSE,"Rev &amp; Exp Recog";"rev1",#N/A,FALSE,"Rev &amp; Exp Recog";"rev2",#N/A,FALSE,"Rev &amp; Exp Recog";"rev3",#N/A,FALSE,"Rev &amp; Exp Recog"}</definedName>
    <definedName name="wrn.Al._.Rev.._.Review._1_1" hidden="1">{"Rev sum",#N/A,FALSE,"Rev &amp; Exp Recog";"rev1",#N/A,FALSE,"Rev &amp; Exp Recog";"rev2",#N/A,FALSE,"Rev &amp; Exp Recog";"rev3",#N/A,FALSE,"Rev &amp; Exp Recog"}</definedName>
    <definedName name="wrn.Al._.Rev.._.Review._1_1_1" localSheetId="2" hidden="1">{"Rev sum",#N/A,FALSE,"Rev &amp; Exp Recog";"rev1",#N/A,FALSE,"Rev &amp; Exp Recog";"rev2",#N/A,FALSE,"Rev &amp; Exp Recog";"rev3",#N/A,FALSE,"Rev &amp; Exp Recog"}</definedName>
    <definedName name="wrn.Al._.Rev.._.Review._1_1_1" hidden="1">{"Rev sum",#N/A,FALSE,"Rev &amp; Exp Recog";"rev1",#N/A,FALSE,"Rev &amp; Exp Recog";"rev2",#N/A,FALSE,"Rev &amp; Exp Recog";"rev3",#N/A,FALSE,"Rev &amp; Exp Recog"}</definedName>
    <definedName name="wrn.Al._.Rev.._.Review._1_1_1_1" localSheetId="2" hidden="1">{"Rev sum",#N/A,FALSE,"Rev &amp; Exp Recog";"rev1",#N/A,FALSE,"Rev &amp; Exp Recog";"rev2",#N/A,FALSE,"Rev &amp; Exp Recog";"rev3",#N/A,FALSE,"Rev &amp; Exp Recog"}</definedName>
    <definedName name="wrn.Al._.Rev.._.Review._1_1_1_1" hidden="1">{"Rev sum",#N/A,FALSE,"Rev &amp; Exp Recog";"rev1",#N/A,FALSE,"Rev &amp; Exp Recog";"rev2",#N/A,FALSE,"Rev &amp; Exp Recog";"rev3",#N/A,FALSE,"Rev &amp; Exp Recog"}</definedName>
    <definedName name="wrn.Al._.Rev.._.Review._1_1_2" localSheetId="2" hidden="1">{"Rev sum",#N/A,FALSE,"Rev &amp; Exp Recog";"rev1",#N/A,FALSE,"Rev &amp; Exp Recog";"rev2",#N/A,FALSE,"Rev &amp; Exp Recog";"rev3",#N/A,FALSE,"Rev &amp; Exp Recog"}</definedName>
    <definedName name="wrn.Al._.Rev.._.Review._1_1_2" hidden="1">{"Rev sum",#N/A,FALSE,"Rev &amp; Exp Recog";"rev1",#N/A,FALSE,"Rev &amp; Exp Recog";"rev2",#N/A,FALSE,"Rev &amp; Exp Recog";"rev3",#N/A,FALSE,"Rev &amp; Exp Recog"}</definedName>
    <definedName name="wrn.Al._.Rev.._.Review._1_2" localSheetId="2" hidden="1">{"Rev sum",#N/A,FALSE,"Rev &amp; Exp Recog";"rev1",#N/A,FALSE,"Rev &amp; Exp Recog";"rev2",#N/A,FALSE,"Rev &amp; Exp Recog";"rev3",#N/A,FALSE,"Rev &amp; Exp Recog"}</definedName>
    <definedName name="wrn.Al._.Rev.._.Review._1_2" hidden="1">{"Rev sum",#N/A,FALSE,"Rev &amp; Exp Recog";"rev1",#N/A,FALSE,"Rev &amp; Exp Recog";"rev2",#N/A,FALSE,"Rev &amp; Exp Recog";"rev3",#N/A,FALSE,"Rev &amp; Exp Recog"}</definedName>
    <definedName name="wrn.Al._.Rev.._.Review._1_2_1" localSheetId="2" hidden="1">{"Rev sum",#N/A,FALSE,"Rev &amp; Exp Recog";"rev1",#N/A,FALSE,"Rev &amp; Exp Recog";"rev2",#N/A,FALSE,"Rev &amp; Exp Recog";"rev3",#N/A,FALSE,"Rev &amp; Exp Recog"}</definedName>
    <definedName name="wrn.Al._.Rev.._.Review._1_2_1" hidden="1">{"Rev sum",#N/A,FALSE,"Rev &amp; Exp Recog";"rev1",#N/A,FALSE,"Rev &amp; Exp Recog";"rev2",#N/A,FALSE,"Rev &amp; Exp Recog";"rev3",#N/A,FALSE,"Rev &amp; Exp Recog"}</definedName>
    <definedName name="wrn.Al._.Rev.._.Review._1_3" localSheetId="2" hidden="1">{"Rev sum",#N/A,FALSE,"Rev &amp; Exp Recog";"rev1",#N/A,FALSE,"Rev &amp; Exp Recog";"rev2",#N/A,FALSE,"Rev &amp; Exp Recog";"rev3",#N/A,FALSE,"Rev &amp; Exp Recog"}</definedName>
    <definedName name="wrn.Al._.Rev.._.Review._1_3" hidden="1">{"Rev sum",#N/A,FALSE,"Rev &amp; Exp Recog";"rev1",#N/A,FALSE,"Rev &amp; Exp Recog";"rev2",#N/A,FALSE,"Rev &amp; Exp Recog";"rev3",#N/A,FALSE,"Rev &amp; Exp Recog"}</definedName>
    <definedName name="wrn.Al._.Rev.._.Review._2" localSheetId="2" hidden="1">{"Rev sum",#N/A,FALSE,"Rev &amp; Exp Recog";"rev1",#N/A,FALSE,"Rev &amp; Exp Recog";"rev2",#N/A,FALSE,"Rev &amp; Exp Recog";"rev3",#N/A,FALSE,"Rev &amp; Exp Recog"}</definedName>
    <definedName name="wrn.Al._.Rev.._.Review._2" hidden="1">{"Rev sum",#N/A,FALSE,"Rev &amp; Exp Recog";"rev1",#N/A,FALSE,"Rev &amp; Exp Recog";"rev2",#N/A,FALSE,"Rev &amp; Exp Recog";"rev3",#N/A,FALSE,"Rev &amp; Exp Recog"}</definedName>
    <definedName name="wrn.Al._.Rev.._.Review._2_1" localSheetId="2" hidden="1">{"Rev sum",#N/A,FALSE,"Rev &amp; Exp Recog";"rev1",#N/A,FALSE,"Rev &amp; Exp Recog";"rev2",#N/A,FALSE,"Rev &amp; Exp Recog";"rev3",#N/A,FALSE,"Rev &amp; Exp Recog"}</definedName>
    <definedName name="wrn.Al._.Rev.._.Review._2_1" hidden="1">{"Rev sum",#N/A,FALSE,"Rev &amp; Exp Recog";"rev1",#N/A,FALSE,"Rev &amp; Exp Recog";"rev2",#N/A,FALSE,"Rev &amp; Exp Recog";"rev3",#N/A,FALSE,"Rev &amp; Exp Recog"}</definedName>
    <definedName name="wrn.Al._.Rev.._.Review._2_1_1" localSheetId="2" hidden="1">{"Rev sum",#N/A,FALSE,"Rev &amp; Exp Recog";"rev1",#N/A,FALSE,"Rev &amp; Exp Recog";"rev2",#N/A,FALSE,"Rev &amp; Exp Recog";"rev3",#N/A,FALSE,"Rev &amp; Exp Recog"}</definedName>
    <definedName name="wrn.Al._.Rev.._.Review._2_1_1" hidden="1">{"Rev sum",#N/A,FALSE,"Rev &amp; Exp Recog";"rev1",#N/A,FALSE,"Rev &amp; Exp Recog";"rev2",#N/A,FALSE,"Rev &amp; Exp Recog";"rev3",#N/A,FALSE,"Rev &amp; Exp Recog"}</definedName>
    <definedName name="wrn.Al._.Rev.._.Review._2_2" localSheetId="2" hidden="1">{"Rev sum",#N/A,FALSE,"Rev &amp; Exp Recog";"rev1",#N/A,FALSE,"Rev &amp; Exp Recog";"rev2",#N/A,FALSE,"Rev &amp; Exp Recog";"rev3",#N/A,FALSE,"Rev &amp; Exp Recog"}</definedName>
    <definedName name="wrn.Al._.Rev.._.Review._2_2" hidden="1">{"Rev sum",#N/A,FALSE,"Rev &amp; Exp Recog";"rev1",#N/A,FALSE,"Rev &amp; Exp Recog";"rev2",#N/A,FALSE,"Rev &amp; Exp Recog";"rev3",#N/A,FALSE,"Rev &amp; Exp Recog"}</definedName>
    <definedName name="wrn.Al._.Rev.._.Review._3" localSheetId="2" hidden="1">{"Rev sum",#N/A,FALSE,"Rev &amp; Exp Recog";"rev1",#N/A,FALSE,"Rev &amp; Exp Recog";"rev2",#N/A,FALSE,"Rev &amp; Exp Recog";"rev3",#N/A,FALSE,"Rev &amp; Exp Recog"}</definedName>
    <definedName name="wrn.Al._.Rev.._.Review._3" hidden="1">{"Rev sum",#N/A,FALSE,"Rev &amp; Exp Recog";"rev1",#N/A,FALSE,"Rev &amp; Exp Recog";"rev2",#N/A,FALSE,"Rev &amp; Exp Recog";"rev3",#N/A,FALSE,"Rev &amp; Exp Recog"}</definedName>
    <definedName name="wrn.Al._.Rev.._.Review._3_1" localSheetId="2" hidden="1">{"Rev sum",#N/A,FALSE,"Rev &amp; Exp Recog";"rev1",#N/A,FALSE,"Rev &amp; Exp Recog";"rev2",#N/A,FALSE,"Rev &amp; Exp Recog";"rev3",#N/A,FALSE,"Rev &amp; Exp Recog"}</definedName>
    <definedName name="wrn.Al._.Rev.._.Review._3_1" hidden="1">{"Rev sum",#N/A,FALSE,"Rev &amp; Exp Recog";"rev1",#N/A,FALSE,"Rev &amp; Exp Recog";"rev2",#N/A,FALSE,"Rev &amp; Exp Recog";"rev3",#N/A,FALSE,"Rev &amp; Exp Recog"}</definedName>
    <definedName name="wrn.Al._.Rev.._.Review._4" localSheetId="2" hidden="1">{"Rev sum",#N/A,FALSE,"Rev &amp; Exp Recog";"rev1",#N/A,FALSE,"Rev &amp; Exp Recog";"rev2",#N/A,FALSE,"Rev &amp; Exp Recog";"rev3",#N/A,FALSE,"Rev &amp; Exp Recog"}</definedName>
    <definedName name="wrn.Al._.Rev.._.Review._4" hidden="1">{"Rev sum",#N/A,FALSE,"Rev &amp; Exp Recog";"rev1",#N/A,FALSE,"Rev &amp; Exp Recog";"rev2",#N/A,FALSE,"Rev &amp; Exp Recog";"rev3",#N/A,FALSE,"Rev &amp; Exp Recog"}</definedName>
    <definedName name="wrn.ALAN." localSheetId="2"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AN._1" localSheetId="2" hidden="1">{"CREDIT STATISTICS",#N/A,FALSE,"STATS";"CF_AND_IS",#N/A,FALSE,"PLAN";"DEBT SCHEDULE",#N/A,FALSE,"PLAN";"SUBSCRIBERS",#N/A,FALSE,"PLAN";"DETAIL_REV",#N/A,FALSE,"PLAN";"DETAIL_EXPENSE",#N/A,FALSE,"PLAN";"SALES_AND EXP_DRIVERS",#N/A,FALSE,"PLAN";"FIXED ASSETS",#N/A,FALSE,"PLAN";"DEPRECIATION SCHEDULE",#N/A,FALSE,"PLAN"}</definedName>
    <definedName name="wrn.ALAN._1" hidden="1">{"CREDIT STATISTICS",#N/A,FALSE,"STATS";"CF_AND_IS",#N/A,FALSE,"PLAN";"DEBT SCHEDULE",#N/A,FALSE,"PLAN";"SUBSCRIBERS",#N/A,FALSE,"PLAN";"DETAIL_REV",#N/A,FALSE,"PLAN";"DETAIL_EXPENSE",#N/A,FALSE,"PLAN";"SALES_AND EXP_DRIVERS",#N/A,FALSE,"PLAN";"FIXED ASSETS",#N/A,FALSE,"PLAN";"DEPRECIATION SCHEDULE",#N/A,FALSE,"PLAN"}</definedName>
    <definedName name="wrn.ALAN._2" hidden="1">{"CREDIT STATISTICS",#N/A,FALSE,"STATS";"CF_AND_IS",#N/A,FALSE,"PLAN";"DEBT SCHEDULE",#N/A,FALSE,"PLAN";"SUBSCRIBERS",#N/A,FALSE,"PLAN";"DETAIL_REV",#N/A,FALSE,"PLAN";"DETAIL_EXPENSE",#N/A,FALSE,"PLAN";"SALES_AND EXP_DRIVERS",#N/A,FALSE,"PLAN";"FIXED ASSETS",#N/A,FALSE,"PLAN";"DEPRECIATION SCHEDULE",#N/A,FALSE,"PLAN"}</definedName>
    <definedName name="wrn.ALAN._3" hidden="1">{"CREDIT STATISTICS",#N/A,FALSE,"STATS";"CF_AND_IS",#N/A,FALSE,"PLAN";"DEBT SCHEDULE",#N/A,FALSE,"PLAN";"SUBSCRIBERS",#N/A,FALSE,"PLAN";"DETAIL_REV",#N/A,FALSE,"PLAN";"DETAIL_EXPENSE",#N/A,FALSE,"PLAN";"SALES_AND EXP_DRIVERS",#N/A,FALSE,"PLAN";"FIXED ASSETS",#N/A,FALSE,"PLAN";"DEPRECIATION SCHEDULE",#N/A,FALSE,"PLAN"}</definedName>
    <definedName name="wrn.ALAN._4" hidden="1">{"CREDIT STATISTICS",#N/A,FALSE,"STATS";"CF_AND_IS",#N/A,FALSE,"PLAN";"DEBT SCHEDULE",#N/A,FALSE,"PLAN";"SUBSCRIBERS",#N/A,FALSE,"PLAN";"DETAIL_REV",#N/A,FALSE,"PLAN";"DETAIL_EXPENSE",#N/A,FALSE,"PLAN";"SALES_AND EXP_DRIVERS",#N/A,FALSE,"PLAN";"FIXED ASSETS",#N/A,FALSE,"PLAN";"DEPRECIATION SCHEDULE",#N/A,FALSE,"PLAN"}</definedName>
    <definedName name="wrn.ALAN._5" hidden="1">{"CREDIT STATISTICS",#N/A,FALSE,"STATS";"CF_AND_IS",#N/A,FALSE,"PLAN";"DEBT SCHEDULE",#N/A,FALSE,"PLAN";"SUBSCRIBERS",#N/A,FALSE,"PLAN";"DETAIL_REV",#N/A,FALSE,"PLAN";"DETAIL_EXPENSE",#N/A,FALSE,"PLAN";"SALES_AND EXP_DRIVERS",#N/A,FALSE,"PLAN";"FIXED ASSETS",#N/A,FALSE,"PLAN";"DEPRECIATION SCHEDULE",#N/A,FALSE,"PLAN"}</definedName>
    <definedName name="wrn.Alcance._.Revenue._.Analysis." hidden="1">{#N/A,#N/A,FALSE,"BVA";#N/A,#N/A,FALSE,"REV";#N/A,#N/A,FALSE,"STATS"}</definedName>
    <definedName name="wrn.Alex." localSheetId="2" hidden="1">{#N/A,#N/A,FALSE,"TradeSumm";#N/A,#N/A,FALSE,"StatsSumm"}</definedName>
    <definedName name="wrn.Alex." hidden="1">{#N/A,#N/A,FALSE,"TradeSumm";#N/A,#N/A,FALSE,"StatsSumm"}</definedName>
    <definedName name="wrn.all" localSheetId="2" hidden="1">{#N/A,#N/A,FALSE,"HEADCOUNTS";#N/A,#N/A,FALSE,"month to month";#N/A,#N/A,FALSE,"headcount allocations";#N/A,#N/A,FALSE,"FACILITIES";#N/A,#N/A,FALSE,"HUMAN RESOURCES";#N/A,#N/A,FALSE,"FINANCE";#N/A,#N/A,FALSE,"TRAINING";#N/A,#N/A,FALSE,"NETWORK"}</definedName>
    <definedName name="wrn.all" hidden="1">{#N/A,#N/A,FALSE,"Qrt Fcst";#N/A,#N/A,FALSE,"Qrt Fcst vs Plan &amp; PY";#N/A,#N/A,FALSE,"FY Fcst vs Plan &amp; PY";#N/A,#N/A,FALSE,"EVA CAP";#N/A,#N/A,FALSE,"EVA NOPAT"}</definedName>
    <definedName name="wrn.ALL." localSheetId="2" hidden="1">{"TOP",#N/A,FALSE,"CORP";"DTI",#N/A,FALSE,"CORP";"DII",#N/A,FALSE,"CORP";"DRI",#N/A,FALSE,"CORP";"DDI",#N/A,FALSE,"CORP";"DEI",#N/A,FALSE,"CORP"}</definedName>
    <definedName name="wrn.All." hidden="1">{"Matrix",#N/A,FALSE,"ACQMTRX";"Fees",#N/A,FALSE,"ACQMTRX"}</definedName>
    <definedName name="wrn.ALL._....original." localSheetId="2" hidden="1">{#N/A,#N/A,FALSE,"Qrt Fcst";#N/A,#N/A,FALSE,"Qrt Fcst vs Plan &amp; PY";#N/A,#N/A,FALSE,"FY Fcst vs Plan &amp; PY";#N/A,#N/A,FALSE,"EVA CAP";#N/A,#N/A,FALSE,"EVA NOPAT"}</definedName>
    <definedName name="wrn.ALL._....original." hidden="1">{#N/A,#N/A,FALSE,"Qrt Fcst";#N/A,#N/A,FALSE,"Qrt Fcst vs Plan &amp; PY";#N/A,#N/A,FALSE,"FY Fcst vs Plan &amp; PY";#N/A,#N/A,FALSE,"EVA CAP";#N/A,#N/A,FALSE,"EVA NOPAT"}</definedName>
    <definedName name="wrn.all._.3._.years." localSheetId="2" hidden="1">{#N/A,#N/A,FALSE,"Worldwide FY00";#N/A,#N/A,FALSE,"Worldwide FY01";#N/A,#N/A,FALSE,"Worldwide FY02"}</definedName>
    <definedName name="wrn.all._.3._.years." hidden="1">{#N/A,#N/A,FALSE,"Worldwide FY00";#N/A,#N/A,FALSE,"Worldwide FY01";#N/A,#N/A,FALSE,"Worldwide FY02"}</definedName>
    <definedName name="wrn.All._.Bass._.Schedules." hidden="1">{"Adjusted Balance Sheet",#N/A,FALSE,"Asia Management Contracts";"Adjusted Income Statement",#N/A,FALSE,"Asia Management Contracts";"Total Revenue",#N/A,FALSE,"Asia Management Contracts";"Operating Cost Breakdown",#N/A,FALSE,"Asia Management Contracts";"Allocated Cost Breakdown",#N/A,FALSE,"Asia Management Contracts";"D&amp;A Breakdown",#N/A,FALSE,"Asia Management Contracts";"Overhead D&amp;A Allocation",#N/A,FALSE,"Asia Management Contracts";"Capex Breakdown",#N/A,FALSE,"Asia Management Contracts";"CTP Breakdown",#N/A,FALSE,"Asia Management Contracts";"Total Assets",#N/A,FALSE,"Asia Management Contracts";"Owned Hotel Total",#N/A,FALSE,"Asia Management Contracts";"Franchise Agreements",#N/A,FALSE,"Asia Management Contracts";"Management Contracts",#N/A,FALSE,"Asia Management Contracts";"Unconsolidated Affiliates",#N/A,FALSE,"Asia Management Contracts";"Midland Hotel",#N/A,FALSE,"Asia Management Contracts";"Staybridge Suites",#N/A,FALSE,"Asia Management Contracts";"IC Stephen Austin",#N/A,FALSE,"Asia Management Contracts";"HI South Bend",#N/A,FALSE,"Asia Management Contracts";"HI San Antonio",#N/A,FALSE,"Asia Management Contracts";"HI Memphis East",#N/A,FALSE,"Asia Management Contracts";"HI Lexington",#N/A,FALSE,"Asia Management Contracts";"HI Atlanta",#N/A,FALSE,"Asia Management Contracts";"HI Anaheim",#N/A,FALSE,"Asia Management Contracts";"CP White Plains",#N/A,FALSE,"Asia Management Contracts";"CP United Nations",#N/A,FALSE,"Asia Management Contracts";"CP Santiago",#N/A,FALSE,"Asia Management Contracts";"CP Redondo Beach",#N/A,FALSE,"Asia Management Contracts";"CP LAX",#N/A,FALSE,"Asia Management Contracts";"CP Houston Galleria",#N/A,FALSE,"Asia Management Contracts";"Americas Franchise",#N/A,FALSE,"Asia Management Contracts";"Americas Franchise 2",#N/A,FALSE,"Asia Management Contracts";"Asia Franchise 1",#N/A,FALSE,"Asia Management Contracts";"Asia Franchise 2",#N/A,FALSE,"Asia Management Contracts";"EMEA Franchise",#N/A,FALSE,"Asia Management Contracts";"EMEA Franchise 2",#N/A,FALSE,"Asia Management Contracts";"Bristol Management 1",#N/A,FALSE,"Asia Management Contracts";"Bristol Management 2",#N/A,FALSE,"Asia Management Contracts";"Asia Management 1",#N/A,FALSE,"Asia Management Contracts";"Asia Management 2",#N/A,FALSE,"Asia Management Contracts";"Americas Managed 1",#N/A,FALSE,"Asia Management Contracts";"Americas Managed 2",#N/A,FALSE,"Asia Management Contracts";"Asia Other Royalty 1",#N/A,FALSE,"Asia Management Contracts";"Asia Other Royalty 2",#N/A,FALSE,"Asia Management Contracts";"EMEA Cost Allocation",#N/A,FALSE,"Asia Cost Allocation";"Asia cost allocation",#N/A,FALSE,"Asia Cost Allocation"}</definedName>
    <definedName name="wrn.All._.Company._.Analyses." localSheetId="2"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s." localSheetId="2" hidden="1">{"equity comps",#N/A,FALSE,"CS Comps";"equity comps",#N/A,FALSE,"PS Comps";"equity comps",#N/A,FALSE,"GIC_Comps";"equity comps",#N/A,FALSE,"GIC2_Comps";"debt comps",#N/A,FALSE,"CS Comps";"debt comps",#N/A,FALSE,"PS Comps";"debt comps",#N/A,FALSE,"GIC_Comps";"debt comps",#N/A,FALSE,"GIC2_Comps"}</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comps._1" localSheetId="2" hidden="1">{"equity comps",#N/A,FALSE,"CS Comps";"equity comps",#N/A,FALSE,"PS Comps";"equity comps",#N/A,FALSE,"GIC_Comps";"equity comps",#N/A,FALSE,"GIC2_Comps";"debt comps",#N/A,FALSE,"CS Comps";"debt comps",#N/A,FALSE,"PS Comps";"debt comps",#N/A,FALSE,"GIC_Comps";"debt comps",#N/A,FALSE,"GIC2_Comps"}</definedName>
    <definedName name="wrn.all._.comps._1" hidden="1">{"equity comps",#N/A,FALSE,"CS Comps";"equity comps",#N/A,FALSE,"PS Comps";"equity comps",#N/A,FALSE,"GIC_Comps";"equity comps",#N/A,FALSE,"GIC2_Comps";"debt comps",#N/A,FALSE,"CS Comps";"debt comps",#N/A,FALSE,"PS Comps";"debt comps",#N/A,FALSE,"GIC_Comps";"debt comps",#N/A,FALSE,"GIC2_Comps"}</definedName>
    <definedName name="wrn.All._.Countries." localSheetId="2" hidden="1">{#N/A,#N/A,FALSE,"Australia";#N/A,#N/A,FALSE,"Austria";#N/A,#N/A,FALSE,"Belgium";#N/A,#N/A,FALSE,"Canada";#N/A,#N/A,FALSE,"France";#N/A,#N/A,FALSE,"Germany";#N/A,#N/A,FALSE,"Hong Kong";#N/A,#N/A,FALSE,"Italy";#N/A,#N/A,FALSE,"Japan";#N/A,#N/A,FALSE,"Korea";#N/A,#N/A,FALSE,"Mexico";#N/A,#N/A,FALSE,"Poland";#N/A,#N/A,FALSE,"Spain";#N/A,#N/A,FALSE,"Switzerland";#N/A,#N/A,FALSE,"UK"}</definedName>
    <definedName name="wrn.All._.Countries." hidden="1">{#N/A,#N/A,FALSE,"Australia";#N/A,#N/A,FALSE,"Austria";#N/A,#N/A,FALSE,"Belgium";#N/A,#N/A,FALSE,"Canada";#N/A,#N/A,FALSE,"France";#N/A,#N/A,FALSE,"Germany";#N/A,#N/A,FALSE,"Hong Kong";#N/A,#N/A,FALSE,"Italy";#N/A,#N/A,FALSE,"Japan";#N/A,#N/A,FALSE,"Korea";#N/A,#N/A,FALSE,"Mexico";#N/A,#N/A,FALSE,"Poland";#N/A,#N/A,FALSE,"Spain";#N/A,#N/A,FALSE,"Switzerland";#N/A,#N/A,FALSE,"UK"}</definedName>
    <definedName name="wrn.all._.divisions." localSheetId="2" hidden="1">{"act_fcst_MTD",#N/A,FALSE,"H";"act_fcst_QTD",#N/A,FALSE,"H";"act_fcst_YTD",#N/A,FALSE,"H";"act_plan_MTD",#N/A,FALSE,"H";"act_plan_QTD",#N/A,FALSE,"H";"act_plan_YTD",#N/A,FALSE,"H";"act_prior_MTD",#N/A,FALSE,"H";"act_prior_QTD",#N/A,FALSE,"H";"act_prior_YTD",#N/A,FALSE,"H"}</definedName>
    <definedName name="wrn.all._.divisions." hidden="1">{"act_fcst_MTD",#N/A,FALSE,"H";"act_fcst_QTD",#N/A,FALSE,"H";"act_fcst_YTD",#N/A,FALSE,"H";"act_plan_MTD",#N/A,FALSE,"H";"act_plan_QTD",#N/A,FALSE,"H";"act_plan_YTD",#N/A,FALSE,"H";"act_prior_MTD",#N/A,FALSE,"H";"act_prior_QTD",#N/A,FALSE,"H";"act_prior_YTD",#N/A,FALSE,"H"}</definedName>
    <definedName name="wrn.ALL._.ENGINEERING."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 hidden="1">{#N/A,#N/A,FALSE,"Summary";#N/A,#N/A,FALSE,"Manpower";#N/A,#N/A,FALSE,"Richmond";#N/A,#N/A,FALSE,"Itasca";#N/A,#N/A,FALSE,"Cambridge";#N/A,#N/A,FALSE,"Development";#N/A,#N/A,FALSE,"Customer Eng'g";#N/A,#N/A,FALSE,"Richmond R&amp;D Projects";#N/A,#N/A,FALSE,"Itasca R&amp;D Projects";#N/A,#N/A,FALSE,"Cambridge R&amp;D Projects"}</definedName>
    <definedName name="wrn.ALL._.ENGINEERING._1"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1" hidden="1">{#N/A,#N/A,FALSE,"Summary";#N/A,#N/A,FALSE,"Manpower";#N/A,#N/A,FALSE,"Richmond";#N/A,#N/A,FALSE,"Itasca";#N/A,#N/A,FALSE,"Cambridge";#N/A,#N/A,FALSE,"Development";#N/A,#N/A,FALSE,"Customer Eng'g";#N/A,#N/A,FALSE,"Richmond R&amp;D Projects";#N/A,#N/A,FALSE,"Itasca R&amp;D Projects";#N/A,#N/A,FALSE,"Cambridge R&amp;D Projects"}</definedName>
    <definedName name="wrn.ALL._.ENGINEERING._1_1"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1_1" hidden="1">{#N/A,#N/A,FALSE,"Summary";#N/A,#N/A,FALSE,"Manpower";#N/A,#N/A,FALSE,"Richmond";#N/A,#N/A,FALSE,"Itasca";#N/A,#N/A,FALSE,"Cambridge";#N/A,#N/A,FALSE,"Development";#N/A,#N/A,FALSE,"Customer Eng'g";#N/A,#N/A,FALSE,"Richmond R&amp;D Projects";#N/A,#N/A,FALSE,"Itasca R&amp;D Projects";#N/A,#N/A,FALSE,"Cambridge R&amp;D Projects"}</definedName>
    <definedName name="wrn.ALL._.ENGINEERING._1_1_1"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1_1_1" hidden="1">{#N/A,#N/A,FALSE,"Summary";#N/A,#N/A,FALSE,"Manpower";#N/A,#N/A,FALSE,"Richmond";#N/A,#N/A,FALSE,"Itasca";#N/A,#N/A,FALSE,"Cambridge";#N/A,#N/A,FALSE,"Development";#N/A,#N/A,FALSE,"Customer Eng'g";#N/A,#N/A,FALSE,"Richmond R&amp;D Projects";#N/A,#N/A,FALSE,"Itasca R&amp;D Projects";#N/A,#N/A,FALSE,"Cambridge R&amp;D Projects"}</definedName>
    <definedName name="wrn.ALL._.ENGINEERING._1_1_2"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1_1_2" hidden="1">{#N/A,#N/A,FALSE,"Summary";#N/A,#N/A,FALSE,"Manpower";#N/A,#N/A,FALSE,"Richmond";#N/A,#N/A,FALSE,"Itasca";#N/A,#N/A,FALSE,"Cambridge";#N/A,#N/A,FALSE,"Development";#N/A,#N/A,FALSE,"Customer Eng'g";#N/A,#N/A,FALSE,"Richmond R&amp;D Projects";#N/A,#N/A,FALSE,"Itasca R&amp;D Projects";#N/A,#N/A,FALSE,"Cambridge R&amp;D Projects"}</definedName>
    <definedName name="wrn.ALL._.ENGINEERING._1_1_3"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1_1_3" hidden="1">{#N/A,#N/A,FALSE,"Summary";#N/A,#N/A,FALSE,"Manpower";#N/A,#N/A,FALSE,"Richmond";#N/A,#N/A,FALSE,"Itasca";#N/A,#N/A,FALSE,"Cambridge";#N/A,#N/A,FALSE,"Development";#N/A,#N/A,FALSE,"Customer Eng'g";#N/A,#N/A,FALSE,"Richmond R&amp;D Projects";#N/A,#N/A,FALSE,"Itasca R&amp;D Projects";#N/A,#N/A,FALSE,"Cambridge R&amp;D Projects"}</definedName>
    <definedName name="wrn.ALL._.ENGINEERING._1_1_4"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1_1_4" hidden="1">{#N/A,#N/A,FALSE,"Summary";#N/A,#N/A,FALSE,"Manpower";#N/A,#N/A,FALSE,"Richmond";#N/A,#N/A,FALSE,"Itasca";#N/A,#N/A,FALSE,"Cambridge";#N/A,#N/A,FALSE,"Development";#N/A,#N/A,FALSE,"Customer Eng'g";#N/A,#N/A,FALSE,"Richmond R&amp;D Projects";#N/A,#N/A,FALSE,"Itasca R&amp;D Projects";#N/A,#N/A,FALSE,"Cambridge R&amp;D Projects"}</definedName>
    <definedName name="wrn.ALL._.ENGINEERING._1_1_5"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1_1_5" hidden="1">{#N/A,#N/A,FALSE,"Summary";#N/A,#N/A,FALSE,"Manpower";#N/A,#N/A,FALSE,"Richmond";#N/A,#N/A,FALSE,"Itasca";#N/A,#N/A,FALSE,"Cambridge";#N/A,#N/A,FALSE,"Development";#N/A,#N/A,FALSE,"Customer Eng'g";#N/A,#N/A,FALSE,"Richmond R&amp;D Projects";#N/A,#N/A,FALSE,"Itasca R&amp;D Projects";#N/A,#N/A,FALSE,"Cambridge R&amp;D Projects"}</definedName>
    <definedName name="wrn.ALL._.ENGINEERING._1_2"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1_2" hidden="1">{#N/A,#N/A,FALSE,"Summary";#N/A,#N/A,FALSE,"Manpower";#N/A,#N/A,FALSE,"Richmond";#N/A,#N/A,FALSE,"Itasca";#N/A,#N/A,FALSE,"Cambridge";#N/A,#N/A,FALSE,"Development";#N/A,#N/A,FALSE,"Customer Eng'g";#N/A,#N/A,FALSE,"Richmond R&amp;D Projects";#N/A,#N/A,FALSE,"Itasca R&amp;D Projects";#N/A,#N/A,FALSE,"Cambridge R&amp;D Projects"}</definedName>
    <definedName name="wrn.ALL._.ENGINEERING._1_3"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1_3" hidden="1">{#N/A,#N/A,FALSE,"Summary";#N/A,#N/A,FALSE,"Manpower";#N/A,#N/A,FALSE,"Richmond";#N/A,#N/A,FALSE,"Itasca";#N/A,#N/A,FALSE,"Cambridge";#N/A,#N/A,FALSE,"Development";#N/A,#N/A,FALSE,"Customer Eng'g";#N/A,#N/A,FALSE,"Richmond R&amp;D Projects";#N/A,#N/A,FALSE,"Itasca R&amp;D Projects";#N/A,#N/A,FALSE,"Cambridge R&amp;D Projects"}</definedName>
    <definedName name="wrn.ALL._.ENGINEERING._1_4"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1_4" hidden="1">{#N/A,#N/A,FALSE,"Summary";#N/A,#N/A,FALSE,"Manpower";#N/A,#N/A,FALSE,"Richmond";#N/A,#N/A,FALSE,"Itasca";#N/A,#N/A,FALSE,"Cambridge";#N/A,#N/A,FALSE,"Development";#N/A,#N/A,FALSE,"Customer Eng'g";#N/A,#N/A,FALSE,"Richmond R&amp;D Projects";#N/A,#N/A,FALSE,"Itasca R&amp;D Projects";#N/A,#N/A,FALSE,"Cambridge R&amp;D Projects"}</definedName>
    <definedName name="wrn.ALL._.ENGINEERING._1_5"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1_5" hidden="1">{#N/A,#N/A,FALSE,"Summary";#N/A,#N/A,FALSE,"Manpower";#N/A,#N/A,FALSE,"Richmond";#N/A,#N/A,FALSE,"Itasca";#N/A,#N/A,FALSE,"Cambridge";#N/A,#N/A,FALSE,"Development";#N/A,#N/A,FALSE,"Customer Eng'g";#N/A,#N/A,FALSE,"Richmond R&amp;D Projects";#N/A,#N/A,FALSE,"Itasca R&amp;D Projects";#N/A,#N/A,FALSE,"Cambridge R&amp;D Projects"}</definedName>
    <definedName name="wrn.ALL._.ENGINEERING._2"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2" hidden="1">{#N/A,#N/A,FALSE,"Summary";#N/A,#N/A,FALSE,"Manpower";#N/A,#N/A,FALSE,"Richmond";#N/A,#N/A,FALSE,"Itasca";#N/A,#N/A,FALSE,"Cambridge";#N/A,#N/A,FALSE,"Development";#N/A,#N/A,FALSE,"Customer Eng'g";#N/A,#N/A,FALSE,"Richmond R&amp;D Projects";#N/A,#N/A,FALSE,"Itasca R&amp;D Projects";#N/A,#N/A,FALSE,"Cambridge R&amp;D Projects"}</definedName>
    <definedName name="wrn.ALL._.ENGINEERING._2_1"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2_1" hidden="1">{#N/A,#N/A,FALSE,"Summary";#N/A,#N/A,FALSE,"Manpower";#N/A,#N/A,FALSE,"Richmond";#N/A,#N/A,FALSE,"Itasca";#N/A,#N/A,FALSE,"Cambridge";#N/A,#N/A,FALSE,"Development";#N/A,#N/A,FALSE,"Customer Eng'g";#N/A,#N/A,FALSE,"Richmond R&amp;D Projects";#N/A,#N/A,FALSE,"Itasca R&amp;D Projects";#N/A,#N/A,FALSE,"Cambridge R&amp;D Projects"}</definedName>
    <definedName name="wrn.ALL._.ENGINEERING._2_2"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2_2" hidden="1">{#N/A,#N/A,FALSE,"Summary";#N/A,#N/A,FALSE,"Manpower";#N/A,#N/A,FALSE,"Richmond";#N/A,#N/A,FALSE,"Itasca";#N/A,#N/A,FALSE,"Cambridge";#N/A,#N/A,FALSE,"Development";#N/A,#N/A,FALSE,"Customer Eng'g";#N/A,#N/A,FALSE,"Richmond R&amp;D Projects";#N/A,#N/A,FALSE,"Itasca R&amp;D Projects";#N/A,#N/A,FALSE,"Cambridge R&amp;D Projects"}</definedName>
    <definedName name="wrn.ALL._.ENGINEERING._2_3"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2_3" hidden="1">{#N/A,#N/A,FALSE,"Summary";#N/A,#N/A,FALSE,"Manpower";#N/A,#N/A,FALSE,"Richmond";#N/A,#N/A,FALSE,"Itasca";#N/A,#N/A,FALSE,"Cambridge";#N/A,#N/A,FALSE,"Development";#N/A,#N/A,FALSE,"Customer Eng'g";#N/A,#N/A,FALSE,"Richmond R&amp;D Projects";#N/A,#N/A,FALSE,"Itasca R&amp;D Projects";#N/A,#N/A,FALSE,"Cambridge R&amp;D Projects"}</definedName>
    <definedName name="wrn.ALL._.ENGINEERING._2_4"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2_4" hidden="1">{#N/A,#N/A,FALSE,"Summary";#N/A,#N/A,FALSE,"Manpower";#N/A,#N/A,FALSE,"Richmond";#N/A,#N/A,FALSE,"Itasca";#N/A,#N/A,FALSE,"Cambridge";#N/A,#N/A,FALSE,"Development";#N/A,#N/A,FALSE,"Customer Eng'g";#N/A,#N/A,FALSE,"Richmond R&amp;D Projects";#N/A,#N/A,FALSE,"Itasca R&amp;D Projects";#N/A,#N/A,FALSE,"Cambridge R&amp;D Projects"}</definedName>
    <definedName name="wrn.ALL._.ENGINEERING._2_5"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2_5" hidden="1">{#N/A,#N/A,FALSE,"Summary";#N/A,#N/A,FALSE,"Manpower";#N/A,#N/A,FALSE,"Richmond";#N/A,#N/A,FALSE,"Itasca";#N/A,#N/A,FALSE,"Cambridge";#N/A,#N/A,FALSE,"Development";#N/A,#N/A,FALSE,"Customer Eng'g";#N/A,#N/A,FALSE,"Richmond R&amp;D Projects";#N/A,#N/A,FALSE,"Itasca R&amp;D Projects";#N/A,#N/A,FALSE,"Cambridge R&amp;D Projects"}</definedName>
    <definedName name="wrn.ALL._.ENGINEERING._3"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3" hidden="1">{#N/A,#N/A,FALSE,"Summary";#N/A,#N/A,FALSE,"Manpower";#N/A,#N/A,FALSE,"Richmond";#N/A,#N/A,FALSE,"Itasca";#N/A,#N/A,FALSE,"Cambridge";#N/A,#N/A,FALSE,"Development";#N/A,#N/A,FALSE,"Customer Eng'g";#N/A,#N/A,FALSE,"Richmond R&amp;D Projects";#N/A,#N/A,FALSE,"Itasca R&amp;D Projects";#N/A,#N/A,FALSE,"Cambridge R&amp;D Projects"}</definedName>
    <definedName name="wrn.ALL._.ENGINEERING._3_1"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3_1" hidden="1">{#N/A,#N/A,FALSE,"Summary";#N/A,#N/A,FALSE,"Manpower";#N/A,#N/A,FALSE,"Richmond";#N/A,#N/A,FALSE,"Itasca";#N/A,#N/A,FALSE,"Cambridge";#N/A,#N/A,FALSE,"Development";#N/A,#N/A,FALSE,"Customer Eng'g";#N/A,#N/A,FALSE,"Richmond R&amp;D Projects";#N/A,#N/A,FALSE,"Itasca R&amp;D Projects";#N/A,#N/A,FALSE,"Cambridge R&amp;D Projects"}</definedName>
    <definedName name="wrn.ALL._.ENGINEERING._3_2"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3_2" hidden="1">{#N/A,#N/A,FALSE,"Summary";#N/A,#N/A,FALSE,"Manpower";#N/A,#N/A,FALSE,"Richmond";#N/A,#N/A,FALSE,"Itasca";#N/A,#N/A,FALSE,"Cambridge";#N/A,#N/A,FALSE,"Development";#N/A,#N/A,FALSE,"Customer Eng'g";#N/A,#N/A,FALSE,"Richmond R&amp;D Projects";#N/A,#N/A,FALSE,"Itasca R&amp;D Projects";#N/A,#N/A,FALSE,"Cambridge R&amp;D Projects"}</definedName>
    <definedName name="wrn.ALL._.ENGINEERING._3_3"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3_3" hidden="1">{#N/A,#N/A,FALSE,"Summary";#N/A,#N/A,FALSE,"Manpower";#N/A,#N/A,FALSE,"Richmond";#N/A,#N/A,FALSE,"Itasca";#N/A,#N/A,FALSE,"Cambridge";#N/A,#N/A,FALSE,"Development";#N/A,#N/A,FALSE,"Customer Eng'g";#N/A,#N/A,FALSE,"Richmond R&amp;D Projects";#N/A,#N/A,FALSE,"Itasca R&amp;D Projects";#N/A,#N/A,FALSE,"Cambridge R&amp;D Projects"}</definedName>
    <definedName name="wrn.ALL._.ENGINEERING._3_4"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3_4" hidden="1">{#N/A,#N/A,FALSE,"Summary";#N/A,#N/A,FALSE,"Manpower";#N/A,#N/A,FALSE,"Richmond";#N/A,#N/A,FALSE,"Itasca";#N/A,#N/A,FALSE,"Cambridge";#N/A,#N/A,FALSE,"Development";#N/A,#N/A,FALSE,"Customer Eng'g";#N/A,#N/A,FALSE,"Richmond R&amp;D Projects";#N/A,#N/A,FALSE,"Itasca R&amp;D Projects";#N/A,#N/A,FALSE,"Cambridge R&amp;D Projects"}</definedName>
    <definedName name="wrn.ALL._.ENGINEERING._3_5"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3_5" hidden="1">{#N/A,#N/A,FALSE,"Summary";#N/A,#N/A,FALSE,"Manpower";#N/A,#N/A,FALSE,"Richmond";#N/A,#N/A,FALSE,"Itasca";#N/A,#N/A,FALSE,"Cambridge";#N/A,#N/A,FALSE,"Development";#N/A,#N/A,FALSE,"Customer Eng'g";#N/A,#N/A,FALSE,"Richmond R&amp;D Projects";#N/A,#N/A,FALSE,"Itasca R&amp;D Projects";#N/A,#N/A,FALSE,"Cambridge R&amp;D Projects"}</definedName>
    <definedName name="wrn.ALL._.ENGINEERING._4"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4" hidden="1">{#N/A,#N/A,FALSE,"Summary";#N/A,#N/A,FALSE,"Manpower";#N/A,#N/A,FALSE,"Richmond";#N/A,#N/A,FALSE,"Itasca";#N/A,#N/A,FALSE,"Cambridge";#N/A,#N/A,FALSE,"Development";#N/A,#N/A,FALSE,"Customer Eng'g";#N/A,#N/A,FALSE,"Richmond R&amp;D Projects";#N/A,#N/A,FALSE,"Itasca R&amp;D Projects";#N/A,#N/A,FALSE,"Cambridge R&amp;D Projects"}</definedName>
    <definedName name="wrn.ALL._.ENGINEERING._5" localSheetId="2" hidden="1">{#N/A,#N/A,FALSE,"Summary";#N/A,#N/A,FALSE,"Manpower";#N/A,#N/A,FALSE,"Richmond";#N/A,#N/A,FALSE,"Itasca";#N/A,#N/A,FALSE,"Cambridge";#N/A,#N/A,FALSE,"Development";#N/A,#N/A,FALSE,"Customer Eng'g";#N/A,#N/A,FALSE,"Richmond R&amp;D Projects";#N/A,#N/A,FALSE,"Itasca R&amp;D Projects";#N/A,#N/A,FALSE,"Cambridge R&amp;D Projects"}</definedName>
    <definedName name="wrn.ALL._.ENGINEERING._5" hidden="1">{#N/A,#N/A,FALSE,"Summary";#N/A,#N/A,FALSE,"Manpower";#N/A,#N/A,FALSE,"Richmond";#N/A,#N/A,FALSE,"Itasca";#N/A,#N/A,FALSE,"Cambridge";#N/A,#N/A,FALSE,"Development";#N/A,#N/A,FALSE,"Customer Eng'g";#N/A,#N/A,FALSE,"Richmond R&amp;D Projects";#N/A,#N/A,FALSE,"Itasca R&amp;D Projects";#N/A,#N/A,FALSE,"Cambridge R&amp;D Projects"}</definedName>
    <definedName name="wrn.All._.Financial._.Statements." localSheetId="2" hidden="1">{"Consolidated Income Statement",#N/A,TRUE,"Deal";"Consolidated Balance Sheet",#N/A,TRUE,"Deal";"Consolidated Cash Flow",#N/A,TRUE,"Deal";"Target Income Statement",#N/A,TRUE,"Target";"Target Balance Sheet",#N/A,TRUE,"Target";"Target Cash Flow",#N/A,TRUE,"Target";"Acquiror Income Statement",#N/A,TRUE,"Acquiror";"Acquiror Balance Sheet",#N/A,TRUE,"Acquiror";"Acquiror Cash Flow",#N/A,TRUE,"Acquiror"}</definedName>
    <definedName name="wrn.All._.Financial._.Statements." hidden="1">{"Consolidated Income Statement",#N/A,TRUE,"Deal";"Consolidated Balance Sheet",#N/A,TRUE,"Deal";"Consolidated Cash Flow",#N/A,TRUE,"Deal";"Target Income Statement",#N/A,TRUE,"Target";"Target Balance Sheet",#N/A,TRUE,"Target";"Target Cash Flow",#N/A,TRUE,"Target";"Acquiror Income Statement",#N/A,TRUE,"Acquiror";"Acquiror Balance Sheet",#N/A,TRUE,"Acquiror";"Acquiror Cash Flow",#N/A,TRUE,"Acquiror"}</definedName>
    <definedName name="wrn.All._.Financials." localSheetId="2" hidden="1">{#N/A,#N/A,TRUE,"Assumptions";#N/A,#N/A,TRUE,"Op Projection";#N/A,#N/A,TRUE,"Capital";#N/A,#N/A,TRUE,"Income";#N/A,#N/A,TRUE,"Balance";#N/A,#N/A,TRUE,"Sources&amp;Uses"}</definedName>
    <definedName name="wrn.All._.Financials." hidden="1">{#N/A,#N/A,TRUE,"Assumptions";#N/A,#N/A,TRUE,"Op Projection";#N/A,#N/A,TRUE,"Capital";#N/A,#N/A,TRUE,"Income";#N/A,#N/A,TRUE,"Balance";#N/A,#N/A,TRUE,"Sources&amp;Uses"}</definedName>
    <definedName name="wrn.All._.First._.Pass._.Schedules." localSheetId="2"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orms." localSheetId="2" hidden="1">{"Cover Page",#N/A,FALSE,"NIST-1263 Cover Page";"Cover Page Back",#N/A,FALSE,"NIST-1263 Cover Page";#N/A,#N/A,FALSE,"NIST-1263 Page 3";#N/A,#N/A,FALSE,"NIST-1263 Page 4"}</definedName>
    <definedName name="wrn.All._.Forms." hidden="1">{"Cover Page",#N/A,FALSE,"NIST-1263 Cover Page";"Cover Page Back",#N/A,FALSE,"NIST-1263 Cover Page";#N/A,#N/A,FALSE,"NIST-1263 Page 3";#N/A,#N/A,FALSE,"NIST-1263 Page 4"}</definedName>
    <definedName name="wrn.all._.graphs." localSheetId="2"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graphs."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groups." localSheetId="2" hidden="1">{"grpact_fcst_mtd",#N/A,FALSE,"I";"grpact_fcst_qtd",#N/A,FALSE,"I";"grpact_fcst_YTD",#N/A,FALSE,"I";"grpact_plan_MTD",#N/A,FALSE,"I";"grpact_plan_QTD",#N/A,FALSE,"I";"grpact_plan_YTD",#N/A,FALSE,"I";"grpact_prior_MTD",#N/A,FALSE,"I";"grpact_prior_QTD",#N/A,FALSE,"I";"grpact_prior_YTD",#N/A,FALSE,"I"}</definedName>
    <definedName name="wrn.all._.groups." hidden="1">{"grpact_fcst_mtd",#N/A,FALSE,"I";"grpact_fcst_qtd",#N/A,FALSE,"I";"grpact_fcst_YTD",#N/A,FALSE,"I";"grpact_plan_MTD",#N/A,FALSE,"I";"grpact_plan_QTD",#N/A,FALSE,"I";"grpact_plan_YTD",#N/A,FALSE,"I";"grpact_prior_MTD",#N/A,FALSE,"I";"grpact_prior_QTD",#N/A,FALSE,"I";"grpact_prior_YTD",#N/A,FALSE,"I"}</definedName>
    <definedName name="wrn.all._.gulp._.sheets." localSheetId="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#REF!</definedName>
    <definedName name="wrn.all._.gulp._.sheets._1" localSheetId="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 localSheetId="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 localSheetId="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 localSheetId="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 localSheetId="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 localSheetId="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 localSheetId="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4" localSheetId="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5" localSheetId="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Main._.Schedules." localSheetId="2" hidden="1">{"PrefMain",#N/A,FALSE,"Pref";"AsmpMain",#N/A,FALSE,"Asmp";"IncMain",#N/A,FALSE,"Inc";"BalMain",#N/A,FALSE,"Bal";"GCFMain",#N/A,FALSE,"GCF";"RcDsMain",#N/A,FALSE,"RcDs";"RevMain",#N/A,FALSE,"Rev";"WCapMain",#N/A,FALSE,"WCap";"CapExMain",#N/A,FALSE,"CapEx";"DebtMain",#N/A,FALSE,"Debt";"RatMain",#N/A,FALSE,"Rat";"ValMain",#N/A,FALSE,"Val";"BEvnMain",#N/A,FALSE,"BEvn"}</definedName>
    <definedName name="wrn.All._.Main._.Schedules." hidden="1">{"PrefMain",#N/A,FALSE,"Pref";"AsmpMain",#N/A,FALSE,"Asmp";"IncMain",#N/A,FALSE,"Inc";"BalMain",#N/A,FALSE,"Bal";"GCFMain",#N/A,FALSE,"GCF";"RcDsMain",#N/A,FALSE,"RcDs";"RevMain",#N/A,FALSE,"Rev";"WCapMain",#N/A,FALSE,"WCap";"CapExMain",#N/A,FALSE,"CapEx";"DebtMain",#N/A,FALSE,"Debt";"RatMain",#N/A,FALSE,"Rat";"ValMain",#N/A,FALSE,"Val";"BEvnMain",#N/A,FALSE,"BEvn"}</definedName>
    <definedName name="wrn.All._.Main._.Schedules._1" localSheetId="2" hidden="1">{"PrefMain",#N/A,FALSE,"Pref";"AsmpMain",#N/A,FALSE,"Asmp";"IncMain",#N/A,FALSE,"Inc";"BalMain",#N/A,FALSE,"Bal";"GCFMain",#N/A,FALSE,"GCF";"RcDsMain",#N/A,FALSE,"RcDs";"RevMain",#N/A,FALSE,"Rev";"WCapMain",#N/A,FALSE,"WCap";"CapExMain",#N/A,FALSE,"CapEx";"DebtMain",#N/A,FALSE,"Debt";"RatMain",#N/A,FALSE,"Rat";"ValMain",#N/A,FALSE,"Val";"BEvnMain",#N/A,FALSE,"BEvn"}</definedName>
    <definedName name="wrn.All._.Main._.Schedules._1" hidden="1">{"PrefMain",#N/A,FALSE,"Pref";"AsmpMain",#N/A,FALSE,"Asmp";"IncMain",#N/A,FALSE,"Inc";"BalMain",#N/A,FALSE,"Bal";"GCFMain",#N/A,FALSE,"GCF";"RcDsMain",#N/A,FALSE,"RcDs";"RevMain",#N/A,FALSE,"Rev";"WCapMain",#N/A,FALSE,"WCap";"CapExMain",#N/A,FALSE,"CapEx";"DebtMain",#N/A,FALSE,"Debt";"RatMain",#N/A,FALSE,"Rat";"ValMain",#N/A,FALSE,"Val";"BEvnMain",#N/A,FALSE,"BEvn"}</definedName>
    <definedName name="wrn.All._.Main._.Schedules._2" localSheetId="2" hidden="1">{"PrefMain",#N/A,FALSE,"Pref";"AsmpMain",#N/A,FALSE,"Asmp";"IncMain",#N/A,FALSE,"Inc";"BalMain",#N/A,FALSE,"Bal";"GCFMain",#N/A,FALSE,"GCF";"RcDsMain",#N/A,FALSE,"RcDs";"RevMain",#N/A,FALSE,"Rev";"WCapMain",#N/A,FALSE,"WCap";"CapExMain",#N/A,FALSE,"CapEx";"DebtMain",#N/A,FALSE,"Debt";"RatMain",#N/A,FALSE,"Rat";"ValMain",#N/A,FALSE,"Val";"BEvnMain",#N/A,FALSE,"BEvn"}</definedName>
    <definedName name="wrn.All._.Main._.Schedules._2" hidden="1">{"PrefMain",#N/A,FALSE,"Pref";"AsmpMain",#N/A,FALSE,"Asmp";"IncMain",#N/A,FALSE,"Inc";"BalMain",#N/A,FALSE,"Bal";"GCFMain",#N/A,FALSE,"GCF";"RcDsMain",#N/A,FALSE,"RcDs";"RevMain",#N/A,FALSE,"Rev";"WCapMain",#N/A,FALSE,"WCap";"CapExMain",#N/A,FALSE,"CapEx";"DebtMain",#N/A,FALSE,"Debt";"RatMain",#N/A,FALSE,"Rat";"ValMain",#N/A,FALSE,"Val";"BEvnMain",#N/A,FALSE,"BEvn"}</definedName>
    <definedName name="wrn.All._.Main._.Schedules._3" localSheetId="2" hidden="1">{"PrefMain",#N/A,FALSE,"Pref";"AsmpMain",#N/A,FALSE,"Asmp";"IncMain",#N/A,FALSE,"Inc";"BalMain",#N/A,FALSE,"Bal";"GCFMain",#N/A,FALSE,"GCF";"RcDsMain",#N/A,FALSE,"RcDs";"RevMain",#N/A,FALSE,"Rev";"WCapMain",#N/A,FALSE,"WCap";"CapExMain",#N/A,FALSE,"CapEx";"DebtMain",#N/A,FALSE,"Debt";"RatMain",#N/A,FALSE,"Rat";"ValMain",#N/A,FALSE,"Val";"BEvnMain",#N/A,FALSE,"BEvn"}</definedName>
    <definedName name="wrn.All._.Main._.Schedules._3" hidden="1">{"PrefMain",#N/A,FALSE,"Pref";"AsmpMain",#N/A,FALSE,"Asmp";"IncMain",#N/A,FALSE,"Inc";"BalMain",#N/A,FALSE,"Bal";"GCFMain",#N/A,FALSE,"GCF";"RcDsMain",#N/A,FALSE,"RcDs";"RevMain",#N/A,FALSE,"Rev";"WCapMain",#N/A,FALSE,"WCap";"CapExMain",#N/A,FALSE,"CapEx";"DebtMain",#N/A,FALSE,"Debt";"RatMain",#N/A,FALSE,"Rat";"ValMain",#N/A,FALSE,"Val";"BEvnMain",#N/A,FALSE,"BEvn"}</definedName>
    <definedName name="wrn.All._.Main._.Schedules._4" localSheetId="2" hidden="1">{"PrefMain",#N/A,FALSE,"Pref";"AsmpMain",#N/A,FALSE,"Asmp";"IncMain",#N/A,FALSE,"Inc";"BalMain",#N/A,FALSE,"Bal";"GCFMain",#N/A,FALSE,"GCF";"RcDsMain",#N/A,FALSE,"RcDs";"RevMain",#N/A,FALSE,"Rev";"WCapMain",#N/A,FALSE,"WCap";"CapExMain",#N/A,FALSE,"CapEx";"DebtMain",#N/A,FALSE,"Debt";"RatMain",#N/A,FALSE,"Rat";"ValMain",#N/A,FALSE,"Val";"BEvnMain",#N/A,FALSE,"BEvn"}</definedName>
    <definedName name="wrn.All._.Main._.Schedules._4" hidden="1">{"PrefMain",#N/A,FALSE,"Pref";"AsmpMain",#N/A,FALSE,"Asmp";"IncMain",#N/A,FALSE,"Inc";"BalMain",#N/A,FALSE,"Bal";"GCFMain",#N/A,FALSE,"GCF";"RcDsMain",#N/A,FALSE,"RcDs";"RevMain",#N/A,FALSE,"Rev";"WCapMain",#N/A,FALSE,"WCap";"CapExMain",#N/A,FALSE,"CapEx";"DebtMain",#N/A,FALSE,"Debt";"RatMain",#N/A,FALSE,"Rat";"ValMain",#N/A,FALSE,"Val";"BEvnMain",#N/A,FALSE,"BEvn"}</definedName>
    <definedName name="wrn.All._.no._.percent." localSheetId="2"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1" localSheetId="2"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1"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2" localSheetId="2"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2"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3" localSheetId="2"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3"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4" localSheetId="2"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4"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5" localSheetId="2"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5"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Pages."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#REF!</definedName>
    <definedName name="wrn.All._.Pages._1"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2"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3"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4"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5"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nLs." localSheetId="2" hidden="1">{"Sep 98 Segment PnL",#N/A,FALSE,"Full Income Statements";"Sep 99 Segment PnL",#N/A,FALSE,"Full Income Statements";"Sep 98 PnL",#N/A,FALSE,"Full Income Statements";"Sep 99 PnL",#N/A,FALSE,"Full Income Statements"}</definedName>
    <definedName name="wrn.All._.PnLs." hidden="1">{"Sep 98 Segment PnL",#N/A,FALSE,"Full Income Statements";"Sep 99 Segment PnL",#N/A,FALSE,"Full Income Statements";"Sep 98 PnL",#N/A,FALSE,"Full Income Statements";"Sep 99 PnL",#N/A,FALSE,"Full Income Statements"}</definedName>
    <definedName name="wrn.all._.print." localSheetId="2" hidden="1">{#N/A,#N/A,FALSE,"Summary";#N/A,#N/A,FALSE,"Edit";#N/A,#N/A,FALSE,"MedProf";#N/A,#N/A,FALSE,"Proj Mgt";#N/A,#N/A,FALSE,"Creat Svc";#N/A,#N/A,FALSE,"Meet Svc";#N/A,#N/A,FALSE,"Non-OCC";#N/A,#N/A,FALSE,"Client Svc";#N/A,#N/A,FALSE,"Bus Dev";#N/A,#N/A,FALSE,"Indirect"}</definedName>
    <definedName name="wrn.all._.print." hidden="1">{#N/A,#N/A,FALSE,"Summary";#N/A,#N/A,FALSE,"Edit";#N/A,#N/A,FALSE,"MedProf";#N/A,#N/A,FALSE,"Proj Mgt";#N/A,#N/A,FALSE,"Creat Svc";#N/A,#N/A,FALSE,"Meet Svc";#N/A,#N/A,FALSE,"Non-OCC";#N/A,#N/A,FALSE,"Client Svc";#N/A,#N/A,FALSE,"Bus Dev";#N/A,#N/A,FALSE,"Indirect"}</definedName>
    <definedName name="wrn.all._.print._1" localSheetId="2" hidden="1">{#N/A,#N/A,FALSE,"Summary";#N/A,#N/A,FALSE,"Edit";#N/A,#N/A,FALSE,"MedProf";#N/A,#N/A,FALSE,"Proj Mgt";#N/A,#N/A,FALSE,"Creat Svc";#N/A,#N/A,FALSE,"Meet Svc";#N/A,#N/A,FALSE,"Non-OCC";#N/A,#N/A,FALSE,"Client Svc";#N/A,#N/A,FALSE,"Bus Dev";#N/A,#N/A,FALSE,"Indirect"}</definedName>
    <definedName name="wrn.all._.print._1" hidden="1">{#N/A,#N/A,FALSE,"Summary";#N/A,#N/A,FALSE,"Edit";#N/A,#N/A,FALSE,"MedProf";#N/A,#N/A,FALSE,"Proj Mgt";#N/A,#N/A,FALSE,"Creat Svc";#N/A,#N/A,FALSE,"Meet Svc";#N/A,#N/A,FALSE,"Non-OCC";#N/A,#N/A,FALSE,"Client Svc";#N/A,#N/A,FALSE,"Bus Dev";#N/A,#N/A,FALSE,"Indirect"}</definedName>
    <definedName name="wrn.all._.print._2" localSheetId="2" hidden="1">{#N/A,#N/A,FALSE,"Summary";#N/A,#N/A,FALSE,"Edit";#N/A,#N/A,FALSE,"MedProf";#N/A,#N/A,FALSE,"Proj Mgt";#N/A,#N/A,FALSE,"Creat Svc";#N/A,#N/A,FALSE,"Meet Svc";#N/A,#N/A,FALSE,"Non-OCC";#N/A,#N/A,FALSE,"Client Svc";#N/A,#N/A,FALSE,"Bus Dev";#N/A,#N/A,FALSE,"Indirect"}</definedName>
    <definedName name="wrn.all._.print._2" hidden="1">{#N/A,#N/A,FALSE,"Summary";#N/A,#N/A,FALSE,"Edit";#N/A,#N/A,FALSE,"MedProf";#N/A,#N/A,FALSE,"Proj Mgt";#N/A,#N/A,FALSE,"Creat Svc";#N/A,#N/A,FALSE,"Meet Svc";#N/A,#N/A,FALSE,"Non-OCC";#N/A,#N/A,FALSE,"Client Svc";#N/A,#N/A,FALSE,"Bus Dev";#N/A,#N/A,FALSE,"Indirect"}</definedName>
    <definedName name="wrn.all._.print._3" localSheetId="2" hidden="1">{#N/A,#N/A,FALSE,"Summary";#N/A,#N/A,FALSE,"Edit";#N/A,#N/A,FALSE,"MedProf";#N/A,#N/A,FALSE,"Proj Mgt";#N/A,#N/A,FALSE,"Creat Svc";#N/A,#N/A,FALSE,"Meet Svc";#N/A,#N/A,FALSE,"Non-OCC";#N/A,#N/A,FALSE,"Client Svc";#N/A,#N/A,FALSE,"Bus Dev";#N/A,#N/A,FALSE,"Indirect"}</definedName>
    <definedName name="wrn.all._.print._3" hidden="1">{#N/A,#N/A,FALSE,"Summary";#N/A,#N/A,FALSE,"Edit";#N/A,#N/A,FALSE,"MedProf";#N/A,#N/A,FALSE,"Proj Mgt";#N/A,#N/A,FALSE,"Creat Svc";#N/A,#N/A,FALSE,"Meet Svc";#N/A,#N/A,FALSE,"Non-OCC";#N/A,#N/A,FALSE,"Client Svc";#N/A,#N/A,FALSE,"Bus Dev";#N/A,#N/A,FALSE,"Indirect"}</definedName>
    <definedName name="wrn.all._.print._4" localSheetId="2" hidden="1">{#N/A,#N/A,FALSE,"Summary";#N/A,#N/A,FALSE,"Edit";#N/A,#N/A,FALSE,"MedProf";#N/A,#N/A,FALSE,"Proj Mgt";#N/A,#N/A,FALSE,"Creat Svc";#N/A,#N/A,FALSE,"Meet Svc";#N/A,#N/A,FALSE,"Non-OCC";#N/A,#N/A,FALSE,"Client Svc";#N/A,#N/A,FALSE,"Bus Dev";#N/A,#N/A,FALSE,"Indirect"}</definedName>
    <definedName name="wrn.all._.print._4" hidden="1">{#N/A,#N/A,FALSE,"Summary";#N/A,#N/A,FALSE,"Edit";#N/A,#N/A,FALSE,"MedProf";#N/A,#N/A,FALSE,"Proj Mgt";#N/A,#N/A,FALSE,"Creat Svc";#N/A,#N/A,FALSE,"Meet Svc";#N/A,#N/A,FALSE,"Non-OCC";#N/A,#N/A,FALSE,"Client Svc";#N/A,#N/A,FALSE,"Bus Dev";#N/A,#N/A,FALSE,"Indirect"}</definedName>
    <definedName name="wrn.ALL._.REPORTS." localSheetId="2" hidden="1">{"Consolidated 5 Yr Annual",#N/A,FALSE,"MASTER CONS.";"Consolidated Worksheets 5 Yr",#N/A,FALSE,"MASTER CONS. worksheet";"Monthly Consoldiation Yr1",#N/A,FALSE,"CONS. MONTHLY";"Monthly Consolidation Yr2",#N/A,FALSE,"CONS. MONTHLY";"GBF ASSUMPTIONS",#N/A,FALSE,"GBF-Data";"GBF Annual 5 Yr",#N/A,FALSE,"GBF-Annual";"GBF Yr 1",#N/A,FALSE,"GBF-CF";"GBF Yr 2",#N/A,FALSE,"GBF-CF";"GBF Yr 3",#N/A,FALSE,"GBF-CF";"GBF Yr 4",#N/A,FALSE,"GBF-CF";"GBF Yr 5",#N/A,FALSE,"GBF-CF";"GALT ASSUMPTIONS",#N/A,FALSE,"GALT-Data";"GALT Annual 5 Yr",#N/A,FALSE,"GALT-Annual";"GALT Yr 1",#N/A,FALSE,"GALT-CF";"GALT Yr 2",#N/A,FALSE,"GALT-CF";"GALT Yr 3",#N/A,FALSE,"GALT-CF";"GALT Yr 4",#N/A,FALSE,"GALT-CF";"GALT Yr 5",#N/A,FALSE,"GALT-CF";"PARIS ASSUMPTIONS",#N/A,FALSE,"PARIS-Data";"PARIS Annual 5 Yr",#N/A,FALSE,"PARIS-Annual";"PARIS Yr 1",#N/A,FALSE,"PARIS-CF";"PARIS Yr 2",#N/A,FALSE,"PARIS-CF";"PARIS Yr 3",#N/A,FALSE,"PARIS-CF";"PARIS Yr 4",#N/A,FALSE,"PARIS-CF";"PARIS Yr 5",#N/A,FALSE,"PARIS-CF";"MORGAN ASSUMPTIONS",#N/A,FALSE,"MORGAN-Data";"MORGAN Annual 5 Yr",#N/A,FALSE,"MORGAN-Annual";"MORGAN Yr 1",#N/A,FALSE,"MORGAN-CF";"MORGAN Yr 2",#N/A,FALSE,"MORGAN-CF";"MORGAN Yr 3",#N/A,FALSE,"MORGAN-CF";"MORGAN Yr 4",#N/A,FALSE,"MORGAN-CF";"MORGAN Yr 5",#N/A,FALSE,"MORGAN-CF";"ALLIANCE ASSUMPTIONS",#N/A,FALSE,"ALLIANCE-Data";"ALLIANCE Annual 5 Yr",#N/A,FALSE,"ALLIANCE-Annual";"ALLIANCE Yr 1",#N/A,FALSE,"ALLIANCE-CF";"ALLIANCE Yr 2",#N/A,FALSE,"ALLIANCE-CF";"ALLIANCE Yr 3",#N/A,FALSE,"ALLIANCE-CF";"ALLIANCE Yr 4",#N/A,FALSE,"ALLIANCE-CF";"ALLIANCE Yr 5",#N/A,FALSE,"ALLIANCE-CF"}</definedName>
    <definedName name="wrn.ALL._.REPORTS." hidden="1">{"Consolidated 5 Yr Annual",#N/A,FALSE,"MASTER CONS.";"Consolidated Worksheets 5 Yr",#N/A,FALSE,"MASTER CONS. worksheet";"Monthly Consoldiation Yr1",#N/A,FALSE,"CONS. MONTHLY";"Monthly Consolidation Yr2",#N/A,FALSE,"CONS. MONTHLY";"GBF ASSUMPTIONS",#N/A,FALSE,"GBF-Data";"GBF Annual 5 Yr",#N/A,FALSE,"GBF-Annual";"GBF Yr 1",#N/A,FALSE,"GBF-CF";"GBF Yr 2",#N/A,FALSE,"GBF-CF";"GBF Yr 3",#N/A,FALSE,"GBF-CF";"GBF Yr 4",#N/A,FALSE,"GBF-CF";"GBF Yr 5",#N/A,FALSE,"GBF-CF";"GALT ASSUMPTIONS",#N/A,FALSE,"GALT-Data";"GALT Annual 5 Yr",#N/A,FALSE,"GALT-Annual";"GALT Yr 1",#N/A,FALSE,"GALT-CF";"GALT Yr 2",#N/A,FALSE,"GALT-CF";"GALT Yr 3",#N/A,FALSE,"GALT-CF";"GALT Yr 4",#N/A,FALSE,"GALT-CF";"GALT Yr 5",#N/A,FALSE,"GALT-CF";"PARIS ASSUMPTIONS",#N/A,FALSE,"PARIS-Data";"PARIS Annual 5 Yr",#N/A,FALSE,"PARIS-Annual";"PARIS Yr 1",#N/A,FALSE,"PARIS-CF";"PARIS Yr 2",#N/A,FALSE,"PARIS-CF";"PARIS Yr 3",#N/A,FALSE,"PARIS-CF";"PARIS Yr 4",#N/A,FALSE,"PARIS-CF";"PARIS Yr 5",#N/A,FALSE,"PARIS-CF";"MORGAN ASSUMPTIONS",#N/A,FALSE,"MORGAN-Data";"MORGAN Annual 5 Yr",#N/A,FALSE,"MORGAN-Annual";"MORGAN Yr 1",#N/A,FALSE,"MORGAN-CF";"MORGAN Yr 2",#N/A,FALSE,"MORGAN-CF";"MORGAN Yr 3",#N/A,FALSE,"MORGAN-CF";"MORGAN Yr 4",#N/A,FALSE,"MORGAN-CF";"MORGAN Yr 5",#N/A,FALSE,"MORGAN-CF";"ALLIANCE ASSUMPTIONS",#N/A,FALSE,"ALLIANCE-Data";"ALLIANCE Annual 5 Yr",#N/A,FALSE,"ALLIANCE-Annual";"ALLIANCE Yr 1",#N/A,FALSE,"ALLIANCE-CF";"ALLIANCE Yr 2",#N/A,FALSE,"ALLIANCE-CF";"ALLIANCE Yr 3",#N/A,FALSE,"ALLIANCE-CF";"ALLIANCE Yr 4",#N/A,FALSE,"ALLIANCE-CF";"ALLIANCE Yr 5",#N/A,FALSE,"ALLIANCE-CF"}</definedName>
    <definedName name="wrn.All._.Reports._1" localSheetId="2" hidden="1">{"Forecast_Page1",#N/A,TRUE,"Forecast";"Forecast_Page2",#N/A,TRUE,"Forecast";"Forecast_Page3",#N/A,TRUE,"Forecast";"Forecast_Page4",#N/A,TRUE,"Forecast";"Actual_Page1",#N/A,TRUE,"Actual";"Actual_Page2",#N/A,TRUE,"Actual";"Actual_Page3",#N/A,TRUE,"Actual";"Actual_Page4",#N/A,TRUE,"Actual";"Budget_Page1",#N/A,TRUE,"Budget";"Budget_Page2",#N/A,TRUE,"Budget";"Budget_Page3",#N/A,TRUE,"Budget";"Budget_Page4",#N/A,TRUE,"Budget"}</definedName>
    <definedName name="wrn.All._.Reports._1" hidden="1">{"Forecast_Page1",#N/A,TRUE,"Forecast";"Forecast_Page2",#N/A,TRUE,"Forecast";"Forecast_Page3",#N/A,TRUE,"Forecast";"Forecast_Page4",#N/A,TRUE,"Forecast";"Actual_Page1",#N/A,TRUE,"Actual";"Actual_Page2",#N/A,TRUE,"Actual";"Actual_Page3",#N/A,TRUE,"Actual";"Actual_Page4",#N/A,TRUE,"Actual";"Budget_Page1",#N/A,TRUE,"Budget";"Budget_Page2",#N/A,TRUE,"Budget";"Budget_Page3",#N/A,TRUE,"Budget";"Budget_Page4",#N/A,TRUE,"Budget"}</definedName>
    <definedName name="wrn.All._.Reports._2" localSheetId="2" hidden="1">{"Forecast_Page1",#N/A,TRUE,"Forecast";"Forecast_Page2",#N/A,TRUE,"Forecast";"Forecast_Page3",#N/A,TRUE,"Forecast";"Forecast_Page4",#N/A,TRUE,"Forecast";"Actual_Page1",#N/A,TRUE,"Actual";"Actual_Page2",#N/A,TRUE,"Actual";"Actual_Page3",#N/A,TRUE,"Actual";"Actual_Page4",#N/A,TRUE,"Actual";"Budget_Page1",#N/A,TRUE,"Budget";"Budget_Page2",#N/A,TRUE,"Budget";"Budget_Page3",#N/A,TRUE,"Budget";"Budget_Page4",#N/A,TRUE,"Budget"}</definedName>
    <definedName name="wrn.All._.Reports._2" hidden="1">{"Forecast_Page1",#N/A,TRUE,"Forecast";"Forecast_Page2",#N/A,TRUE,"Forecast";"Forecast_Page3",#N/A,TRUE,"Forecast";"Forecast_Page4",#N/A,TRUE,"Forecast";"Actual_Page1",#N/A,TRUE,"Actual";"Actual_Page2",#N/A,TRUE,"Actual";"Actual_Page3",#N/A,TRUE,"Actual";"Actual_Page4",#N/A,TRUE,"Actual";"Budget_Page1",#N/A,TRUE,"Budget";"Budget_Page2",#N/A,TRUE,"Budget";"Budget_Page3",#N/A,TRUE,"Budget";"Budget_Page4",#N/A,TRUE,"Budget"}</definedName>
    <definedName name="wrn.All._.Reports._3" localSheetId="2" hidden="1">{"Forecast_Page1",#N/A,TRUE,"Forecast";"Forecast_Page2",#N/A,TRUE,"Forecast";"Forecast_Page3",#N/A,TRUE,"Forecast";"Forecast_Page4",#N/A,TRUE,"Forecast";"Actual_Page1",#N/A,TRUE,"Actual";"Actual_Page2",#N/A,TRUE,"Actual";"Actual_Page3",#N/A,TRUE,"Actual";"Actual_Page4",#N/A,TRUE,"Actual";"Budget_Page1",#N/A,TRUE,"Budget";"Budget_Page2",#N/A,TRUE,"Budget";"Budget_Page3",#N/A,TRUE,"Budget";"Budget_Page4",#N/A,TRUE,"Budget"}</definedName>
    <definedName name="wrn.All._.Reports._3" hidden="1">{"Forecast_Page1",#N/A,TRUE,"Forecast";"Forecast_Page2",#N/A,TRUE,"Forecast";"Forecast_Page3",#N/A,TRUE,"Forecast";"Forecast_Page4",#N/A,TRUE,"Forecast";"Actual_Page1",#N/A,TRUE,"Actual";"Actual_Page2",#N/A,TRUE,"Actual";"Actual_Page3",#N/A,TRUE,"Actual";"Actual_Page4",#N/A,TRUE,"Actual";"Budget_Page1",#N/A,TRUE,"Budget";"Budget_Page2",#N/A,TRUE,"Budget";"Budget_Page3",#N/A,TRUE,"Budget";"Budget_Page4",#N/A,TRUE,"Budget"}</definedName>
    <definedName name="wrn.All._.Reports._4" localSheetId="2" hidden="1">{"Forecast_Page1",#N/A,TRUE,"Forecast";"Forecast_Page2",#N/A,TRUE,"Forecast";"Forecast_Page3",#N/A,TRUE,"Forecast";"Forecast_Page4",#N/A,TRUE,"Forecast";"Actual_Page1",#N/A,TRUE,"Actual";"Actual_Page2",#N/A,TRUE,"Actual";"Actual_Page3",#N/A,TRUE,"Actual";"Actual_Page4",#N/A,TRUE,"Actual";"Budget_Page1",#N/A,TRUE,"Budget";"Budget_Page2",#N/A,TRUE,"Budget";"Budget_Page3",#N/A,TRUE,"Budget";"Budget_Page4",#N/A,TRUE,"Budget"}</definedName>
    <definedName name="wrn.All._.Reports._4" hidden="1">{"Forecast_Page1",#N/A,TRUE,"Forecast";"Forecast_Page2",#N/A,TRUE,"Forecast";"Forecast_Page3",#N/A,TRUE,"Forecast";"Forecast_Page4",#N/A,TRUE,"Forecast";"Actual_Page1",#N/A,TRUE,"Actual";"Actual_Page2",#N/A,TRUE,"Actual";"Actual_Page3",#N/A,TRUE,"Actual";"Actual_Page4",#N/A,TRUE,"Actual";"Budget_Page1",#N/A,TRUE,"Budget";"Budget_Page2",#N/A,TRUE,"Budget";"Budget_Page3",#N/A,TRUE,"Budget";"Budget_Page4",#N/A,TRUE,"Budget"}</definedName>
    <definedName name="wrn.All._.Schedules." localSheetId="2" hidden="1">{#N/A,#N/A,FALSE,"Push down";#N/A,#N/A,FALSE,"Eliminations";#N/A,#N/A,FALSE,"Inc Stmt "}</definedName>
    <definedName name="wrn.All._.Schedules." hidden="1">{#N/A,#N/A,FALSE,"Push down";#N/A,#N/A,FALSE,"Eliminations";#N/A,#N/A,FALSE,"Inc Stmt "}</definedName>
    <definedName name="wrn.All._.Sections." localSheetId="2" hidden="1">{"Data Entry",#N/A,FALSE,"COMPTEMP";"Ratios",#N/A,FALSE,"COMPTEMP";"Aggregate Values",#N/A,FALSE,"COMPTEMP";"Equity Multiples",#N/A,FALSE,"COMPTEMP";"Summary Overview",#N/A,FALSE,"COMPTEMP"}</definedName>
    <definedName name="wrn.All._.Sections." hidden="1">{"Data Entry",#N/A,FALSE,"COMPTEMP";"Ratios",#N/A,FALSE,"COMPTEMP";"Aggregate Values",#N/A,FALSE,"COMPTEMP";"Equity Multiples",#N/A,FALSE,"COMPTEMP";"Summary Overview",#N/A,FALSE,"COMPTEMP"}</definedName>
    <definedName name="wrn.ALL._.SHEETS." localSheetId="2" hidden="1">{#N/A,#N/A,FALSE,"Adj Proj";#N/A,#N/A,FALSE,"Sheet1";#N/A,#N/A,FALSE,"LBO";#N/A,#N/A,FALSE,"LBOMER";#N/A,#N/A,FALSE,"WACC";#N/A,#N/A,FALSE,"DCF";#N/A,#N/A,FALSE,"DCFMER";#N/A,#N/A,FALSE,"Pooling";#N/A,#N/A,FALSE,"income";#N/A,#N/A,FALSE,"Offer"}</definedName>
    <definedName name="wrn.ALL._.SHEETS.">#REF!</definedName>
    <definedName name="wrn.All._.Sheets._.One._.by._.One." localSheetId="2" hidden="1">{#N/A,#N/A,FALSE,"Info";#N/A,#N/A,FALSE,"Op I";#N/A,#N/A,FALSE,"Op O";#N/A,#N/A,FALSE,"LBO I";#N/A,#N/A,FALSE,"LBO O";#N/A,#N/A,FALSE,"Taxes"}</definedName>
    <definedName name="wrn.All._.Sheets._.One._.by._.One." hidden="1">{#N/A,#N/A,FALSE,"Info";#N/A,#N/A,FALSE,"Op I";#N/A,#N/A,FALSE,"Op O";#N/A,#N/A,FALSE,"LBO I";#N/A,#N/A,FALSE,"LBO O";#N/A,#N/A,FALSE,"Taxes"}</definedName>
    <definedName name="wrn.ALL._.SHEETS._1" localSheetId="2" hidden="1">{#N/A,#N/A,FALSE,"Adj Proj";#N/A,#N/A,FALSE,"Sheet1";#N/A,#N/A,FALSE,"LBO";#N/A,#N/A,FALSE,"LBOMER";#N/A,#N/A,FALSE,"WACC";#N/A,#N/A,FALSE,"DCF";#N/A,#N/A,FALSE,"DCFMER";#N/A,#N/A,FALSE,"Pooling";#N/A,#N/A,FALSE,"income";#N/A,#N/A,FALSE,"Offer"}</definedName>
    <definedName name="wrn.ALL._.SHEETS._1" hidden="1">{#N/A,#N/A,FALSE,"Adj Proj";#N/A,#N/A,FALSE,"Sheet1";#N/A,#N/A,FALSE,"LBO";#N/A,#N/A,FALSE,"LBOMER";#N/A,#N/A,FALSE,"WACC";#N/A,#N/A,FALSE,"DCF";#N/A,#N/A,FALSE,"DCFMER";#N/A,#N/A,FALSE,"Pooling";#N/A,#N/A,FALSE,"income";#N/A,#N/A,FALSE,"Offer"}</definedName>
    <definedName name="wrn.ALL._.SHEETS._2" localSheetId="2" hidden="1">{#N/A,#N/A,FALSE,"Adj Proj";#N/A,#N/A,FALSE,"Sheet1";#N/A,#N/A,FALSE,"LBO";#N/A,#N/A,FALSE,"LBOMER";#N/A,#N/A,FALSE,"WACC";#N/A,#N/A,FALSE,"DCF";#N/A,#N/A,FALSE,"DCFMER";#N/A,#N/A,FALSE,"Pooling";#N/A,#N/A,FALSE,"income";#N/A,#N/A,FALSE,"Offer"}</definedName>
    <definedName name="wrn.ALL._.SHEETS._2" hidden="1">{#N/A,#N/A,FALSE,"Adj Proj";#N/A,#N/A,FALSE,"Sheet1";#N/A,#N/A,FALSE,"LBO";#N/A,#N/A,FALSE,"LBOMER";#N/A,#N/A,FALSE,"WACC";#N/A,#N/A,FALSE,"DCF";#N/A,#N/A,FALSE,"DCFMER";#N/A,#N/A,FALSE,"Pooling";#N/A,#N/A,FALSE,"income";#N/A,#N/A,FALSE,"Offer"}</definedName>
    <definedName name="wrn.ALL._.SHEETS._3" localSheetId="2" hidden="1">{#N/A,#N/A,FALSE,"Adj Proj";#N/A,#N/A,FALSE,"Sheet1";#N/A,#N/A,FALSE,"LBO";#N/A,#N/A,FALSE,"LBOMER";#N/A,#N/A,FALSE,"WACC";#N/A,#N/A,FALSE,"DCF";#N/A,#N/A,FALSE,"DCFMER";#N/A,#N/A,FALSE,"Pooling";#N/A,#N/A,FALSE,"income";#N/A,#N/A,FALSE,"Offer"}</definedName>
    <definedName name="wrn.ALL._.SHEETS._3" hidden="1">{#N/A,#N/A,FALSE,"Adj Proj";#N/A,#N/A,FALSE,"Sheet1";#N/A,#N/A,FALSE,"LBO";#N/A,#N/A,FALSE,"LBOMER";#N/A,#N/A,FALSE,"WACC";#N/A,#N/A,FALSE,"DCF";#N/A,#N/A,FALSE,"DCFMER";#N/A,#N/A,FALSE,"Pooling";#N/A,#N/A,FALSE,"income";#N/A,#N/A,FALSE,"Offer"}</definedName>
    <definedName name="wrn.ALL._.SHEETS._4" localSheetId="2" hidden="1">{#N/A,#N/A,FALSE,"Adj Proj";#N/A,#N/A,FALSE,"Sheet1";#N/A,#N/A,FALSE,"LBO";#N/A,#N/A,FALSE,"LBOMER";#N/A,#N/A,FALSE,"WACC";#N/A,#N/A,FALSE,"DCF";#N/A,#N/A,FALSE,"DCFMER";#N/A,#N/A,FALSE,"Pooling";#N/A,#N/A,FALSE,"income";#N/A,#N/A,FALSE,"Offer"}</definedName>
    <definedName name="wrn.ALL._.SHEETS._4" hidden="1">{#N/A,#N/A,FALSE,"Adj Proj";#N/A,#N/A,FALSE,"Sheet1";#N/A,#N/A,FALSE,"LBO";#N/A,#N/A,FALSE,"LBOMER";#N/A,#N/A,FALSE,"WACC";#N/A,#N/A,FALSE,"DCF";#N/A,#N/A,FALSE,"DCFMER";#N/A,#N/A,FALSE,"Pooling";#N/A,#N/A,FALSE,"income";#N/A,#N/A,FALSE,"Offer"}</definedName>
    <definedName name="wrn.All._.Sites." localSheetId="2" hidden="1">{#N/A,#N/A,FALSE,"Bakersfield PCs";#N/A,#N/A,FALSE,"Bremer PCs";#N/A,#N/A,FALSE,"Bakersfield Notebooks"}</definedName>
    <definedName name="wrn.All._.Sites." hidden="1">{#N/A,#N/A,FALSE,"Bakersfield PCs";#N/A,#N/A,FALSE,"Bremer PCs";#N/A,#N/A,FALSE,"Bakersfield Notebooks"}</definedName>
    <definedName name="wrn.all._.slides." localSheetId="2" hidden="1">{#N/A,#N/A,FALSE,"Trends";#N/A,#N/A,FALSE,"As Reported";#N/A,#N/A,FALSE,"(un) Commited"}</definedName>
    <definedName name="wrn.all._.slides." hidden="1">{#N/A,#N/A,FALSE,"Trends";#N/A,#N/A,FALSE,"As Reported";#N/A,#N/A,FALSE,"(un) Commited"}</definedName>
    <definedName name="wrn.All._.Statements." localSheetId="2" hidden="1">{"Income Statement",#N/A,FALSE,"Income Statement";"Balance Sheet",#N/A,FALSE,"Balance Sheet";"Cash Flow",#N/A,FALSE,"Cash Flow";"Ratios",#N/A,FALSE,"Ratios"}</definedName>
    <definedName name="wrn.All._.Statements." hidden="1">{"Income Statement",#N/A,FALSE,"Income Statement";"Balance Sheet",#N/A,FALSE,"Balance Sheet";"Cash Flow",#N/A,FALSE,"Cash Flow";"Ratios",#N/A,FALSE,"Ratios"}</definedName>
    <definedName name="wrn.All._.Statements._1" localSheetId="2" hidden="1">{"Income Statement",#N/A,FALSE,"Income Statement";"Balance Sheet",#N/A,FALSE,"Balance Sheet";"Cash Flow",#N/A,FALSE,"Cash Flow";"Ratios",#N/A,FALSE,"Ratios"}</definedName>
    <definedName name="wrn.All._.Statements._1" hidden="1">{"Income Statement",#N/A,FALSE,"Income Statement";"Balance Sheet",#N/A,FALSE,"Balance Sheet";"Cash Flow",#N/A,FALSE,"Cash Flow";"Ratios",#N/A,FALSE,"Ratios"}</definedName>
    <definedName name="wrn.All._.Statements._2" localSheetId="2" hidden="1">{"Income Statement",#N/A,FALSE,"Income Statement";"Balance Sheet",#N/A,FALSE,"Balance Sheet";"Cash Flow",#N/A,FALSE,"Cash Flow";"Ratios",#N/A,FALSE,"Ratios"}</definedName>
    <definedName name="wrn.All._.Statements._2" hidden="1">{"Income Statement",#N/A,FALSE,"Income Statement";"Balance Sheet",#N/A,FALSE,"Balance Sheet";"Cash Flow",#N/A,FALSE,"Cash Flow";"Ratios",#N/A,FALSE,"Ratios"}</definedName>
    <definedName name="wrn.All._.Statements._3" localSheetId="2" hidden="1">{"Income Statement",#N/A,FALSE,"Income Statement";"Balance Sheet",#N/A,FALSE,"Balance Sheet";"Cash Flow",#N/A,FALSE,"Cash Flow";"Ratios",#N/A,FALSE,"Ratios"}</definedName>
    <definedName name="wrn.All._.Statements._3" hidden="1">{"Income Statement",#N/A,FALSE,"Income Statement";"Balance Sheet",#N/A,FALSE,"Balance Sheet";"Cash Flow",#N/A,FALSE,"Cash Flow";"Ratios",#N/A,FALSE,"Ratios"}</definedName>
    <definedName name="wrn.All._.Statements._4" localSheetId="2" hidden="1">{"Income Statement",#N/A,FALSE,"Income Statement";"Balance Sheet",#N/A,FALSE,"Balance Sheet";"Cash Flow",#N/A,FALSE,"Cash Flow";"Ratios",#N/A,FALSE,"Ratios"}</definedName>
    <definedName name="wrn.All._.Statements._4" hidden="1">{"Income Statement",#N/A,FALSE,"Income Statement";"Balance Sheet",#N/A,FALSE,"Balance Sheet";"Cash Flow",#N/A,FALSE,"Cash Flow";"Ratios",#N/A,FALSE,"Ratios"}</definedName>
    <definedName name="wrn.All._.Stock_10_12_14." localSheetId="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ums." localSheetId="2" hidden="1">{"ohallocsum",#N/A,FALSE,"BU&amp;CSRA Unalloc.";"TOTALSUM",#N/A,FALSE,"Total";"rehabsum",#N/A,FALSE,"Rehab";"prestressum",#N/A,FALSE,"Prestress";"pipesum",#N/A,FALSE,"Pipe";"ohallocsum",#N/A,FALSE,"BU&amp;CSRA Unalloc.";"pepipesum",#N/A,FALSE,"PE Pipe";"distrisum",#N/A,FALSE,"Distribution";"concsum",#N/A,FALSE,"Concrete";"cementsum",#N/A,FALSE,"Cement";"bmsum",#N/A,FALSE,"Bldg. Materials";"blocksum",#N/A,FALSE,"Block";"asphaltsum",#N/A,FALSE,"Asphalt";"aggsum",#N/A,FALSE,"Aggregate"}</definedName>
    <definedName name="wrn.All._.Sums." hidden="1">{"ohallocsum",#N/A,FALSE,"BU&amp;CSRA Unalloc.";"TOTALSUM",#N/A,FALSE,"Total";"rehabsum",#N/A,FALSE,"Rehab";"prestressum",#N/A,FALSE,"Prestress";"pipesum",#N/A,FALSE,"Pipe";"ohallocsum",#N/A,FALSE,"BU&amp;CSRA Unalloc.";"pepipesum",#N/A,FALSE,"PE Pipe";"distrisum",#N/A,FALSE,"Distribution";"concsum",#N/A,FALSE,"Concrete";"cementsum",#N/A,FALSE,"Cement";"bmsum",#N/A,FALSE,"Bldg. Materials";"blocksum",#N/A,FALSE,"Block";"asphaltsum",#N/A,FALSE,"Asphalt";"aggsum",#N/A,FALSE,"Aggregate"}</definedName>
    <definedName name="wrn.All._.Views." localSheetId="2" hidden="1">{#N/A,#N/A,FALSE,"Summary";#N/A,#N/A,FALSE,"Signatures";#N/A,#N/A,FALSE,"FL Current";#N/A,#N/A,FALSE,"Assumptions";#N/A,#N/A,FALSE,"Assumptions";#N/A,#N/A,FALSE,"Assumptions";#N/A,#N/A,FALSE,"FL Last";#N/A,#N/A,FALSE,"FL Orig";#N/A,#N/A,FALSE,"C to G Explain"}</definedName>
    <definedName name="wrn.All._.Views." hidden="1">{#N/A,#N/A,FALSE,"Summary";#N/A,#N/A,FALSE,"Signatures";#N/A,#N/A,FALSE,"FL Current";#N/A,#N/A,FALSE,"Assumptions";#N/A,#N/A,FALSE,"Assumptions";#N/A,#N/A,FALSE,"Assumptions";#N/A,#N/A,FALSE,"FL Last";#N/A,#N/A,FALSE,"FL Orig";#N/A,#N/A,FALSE,"C to G Explain"}</definedName>
    <definedName name="wrn.ALL._.WORKPAPERS." localSheetId="2" hidden="1">{#N/A,#N/A,FALSE,"Std.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WORKPAPERS." hidden="1">{#N/A,#N/A,FALSE,"Std.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02042009" localSheetId="2"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_02042009"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_1" localSheetId="2"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wrn.all._1" hidden="1">{#N/A,#N/A,FALSE,"RG01";#N/A,#N/A,FALSE,"RG02";#N/A,#N/A,FALSE,"RG2B";#N/A,#N/A,FALSE,"RG03";#N/A,#N/A,FALSE,"RG04";#N/A,#N/A,FALSE,"RG05";#N/A,#N/A,FALSE,"RG10";#N/A,#N/A,FALSE,"RG11";#N/A,#N/A,FALSE,"RG11RC";#N/A,#N/A,FALSE,"STAFF";#N/A,#N/A,FALSE,"DEPT1";#N/A,#N/A,FALSE,"DEPT2";#N/A,#N/A,FALSE,"RG12";#N/A,#N/A,FALSE,"RG13";#N/A,#N/A,FALSE,"RG13b";#N/A,#N/A,FALSE,"RG17";#N/A,#N/A,FALSE,"RG20";#N/A,#N/A,FALSE,"RG21";#N/A,#N/A,FALSE,"RG22";#N/A,#N/A,FALSE,"RG30";#N/A,#N/A,FALSE,"RG30c";#N/A,#N/A,FALSE,"RG31";#N/A,#N/A,FALSE,"RGcheck"}</definedName>
    <definedName name="wrn.All._1_02042009" localSheetId="2"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_1_02042009"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_1_1" localSheetId="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2" localSheetId="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3" localSheetId="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3"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4" localSheetId="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4"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2" localSheetId="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2_02042009" localSheetId="2"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_2_02042009"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_3" localSheetId="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3"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4" localSheetId="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4"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5" localSheetId="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5"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2" localSheetId="2"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a" localSheetId="2"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c" localSheetId="2" hidden="1">{#N/A,#N/A,FALSE,"INPUTS";#N/A,#N/A,FALSE,"PROFORMA BSHEET";#N/A,#N/A,FALSE,"COMBINED";#N/A,#N/A,FALSE,"ACQUIROR";#N/A,#N/A,FALSE,"TARGET 1";#N/A,#N/A,FALSE,"TARGET 2";#N/A,#N/A,FALSE,"HIGH YIELD";#N/A,#N/A,FALSE,"OVERFUND"}</definedName>
    <definedName name="wrn.all.c" hidden="1">{#N/A,#N/A,FALSE,"INPUTS";#N/A,#N/A,FALSE,"PROFORMA BSHEET";#N/A,#N/A,FALSE,"COMBINED";#N/A,#N/A,FALSE,"ACQUIROR";#N/A,#N/A,FALSE,"TARGET 1";#N/A,#N/A,FALSE,"TARGET 2";#N/A,#N/A,FALSE,"HIGH YIELD";#N/A,#N/A,FALSE,"OVERFUND"}</definedName>
    <definedName name="wrn.all.input..." localSheetId="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v" hidden="1">{"All",#N/A,FALSE,"TofC"}</definedName>
    <definedName name="wrn.all.views.1" localSheetId="2" hidden="1">{#N/A,#N/A,FALSE,"Summary";#N/A,#N/A,FALSE,"Signatures";#N/A,#N/A,FALSE,"FL Current";#N/A,#N/A,FALSE,"Assumptions";#N/A,#N/A,FALSE,"Assumptions";#N/A,#N/A,FALSE,"Assumptions";#N/A,#N/A,FALSE,"FL Last";#N/A,#N/A,FALSE,"FL Orig";#N/A,#N/A,FALSE,"C to G Explain"}</definedName>
    <definedName name="wrn.all.views.1" hidden="1">{#N/A,#N/A,FALSE,"Summary";#N/A,#N/A,FALSE,"Signatures";#N/A,#N/A,FALSE,"FL Current";#N/A,#N/A,FALSE,"Assumptions";#N/A,#N/A,FALSE,"Assumptions";#N/A,#N/A,FALSE,"Assumptions";#N/A,#N/A,FALSE,"FL Last";#N/A,#N/A,FALSE,"FL Orig";#N/A,#N/A,FALSE,"C to G Explain"}</definedName>
    <definedName name="wrn.all.views.1a" localSheetId="2" hidden="1">{#N/A,#N/A,FALSE,"Summary";#N/A,#N/A,FALSE,"Signatures";#N/A,#N/A,FALSE,"FL Current";#N/A,#N/A,FALSE,"Assumptions";#N/A,#N/A,FALSE,"Assumptions";#N/A,#N/A,FALSE,"Assumptions";#N/A,#N/A,FALSE,"FL Last";#N/A,#N/A,FALSE,"FL Orig";#N/A,#N/A,FALSE,"C to G Explain"}</definedName>
    <definedName name="wrn.all.views.1a" hidden="1">{#N/A,#N/A,FALSE,"Summary";#N/A,#N/A,FALSE,"Signatures";#N/A,#N/A,FALSE,"FL Current";#N/A,#N/A,FALSE,"Assumptions";#N/A,#N/A,FALSE,"Assumptions";#N/A,#N/A,FALSE,"Assumptions";#N/A,#N/A,FALSE,"FL Last";#N/A,#N/A,FALSE,"FL Orig";#N/A,#N/A,FALSE,"C to G Explain"}</definedName>
    <definedName name="wrn.all_1" localSheetId="2"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1"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3_Cases." hidden="1">{"Merger Conseq","Pooling",FALSE,"MERGECON-Purchase or Pooling";"Merger Conseq","Purchase - 100% Stock",FALSE,"MERGECON-Purchase or Pooling";"Merger Conseq","Purchase - 50%/50%",FALSE,"MERGECON-Purchase or Pooling"}</definedName>
    <definedName name="wrn.All_charts." localSheetId="2" hidden="1">{"chart_ar_stats",#N/A,FALSE,"AR Chart1";"chart_percent_AR_past_due",#N/A,FALSE,"AR Chart2";"chart_ap_trends_only",#N/A,FALSE,"AP Chart"}</definedName>
    <definedName name="wrn.All_charts." hidden="1">{"chart_ar_stats",#N/A,FALSE,"AR Chart1";"chart_percent_AR_past_due",#N/A,FALSE,"AR Chart2";"chart_ap_trends_only",#N/A,FALSE,"AP Chart"}</definedName>
    <definedName name="wrn.All_charts._1" localSheetId="2" hidden="1">{"chart_ar_stats",#N/A,FALSE,"AR Chart1";"chart_percent_AR_past_due",#N/A,FALSE,"AR Chart2";"chart_ap_trends_only",#N/A,FALSE,"AP Chart"}</definedName>
    <definedName name="wrn.All_charts._1" hidden="1">{"chart_ar_stats",#N/A,FALSE,"AR Chart1";"chart_percent_AR_past_due",#N/A,FALSE,"AR Chart2";"chart_ap_trends_only",#N/A,FALSE,"AP Chart"}</definedName>
    <definedName name="wrn.All_charts._2" localSheetId="2" hidden="1">{"chart_ar_stats",#N/A,FALSE,"AR Chart1";"chart_percent_AR_past_due",#N/A,FALSE,"AR Chart2";"chart_ap_trends_only",#N/A,FALSE,"AP Chart"}</definedName>
    <definedName name="wrn.All_charts._2" hidden="1">{"chart_ar_stats",#N/A,FALSE,"AR Chart1";"chart_percent_AR_past_due",#N/A,FALSE,"AR Chart2";"chart_ap_trends_only",#N/A,FALSE,"AP Chart"}</definedName>
    <definedName name="wrn.All_charts._3" localSheetId="2" hidden="1">{"chart_ar_stats",#N/A,FALSE,"AR Chart1";"chart_percent_AR_past_due",#N/A,FALSE,"AR Chart2";"chart_ap_trends_only",#N/A,FALSE,"AP Chart"}</definedName>
    <definedName name="wrn.All_charts._3" hidden="1">{"chart_ar_stats",#N/A,FALSE,"AR Chart1";"chart_percent_AR_past_due",#N/A,FALSE,"AR Chart2";"chart_ap_trends_only",#N/A,FALSE,"AP Chart"}</definedName>
    <definedName name="wrn.All_charts._4" localSheetId="2" hidden="1">{"chart_ar_stats",#N/A,FALSE,"AR Chart1";"chart_percent_AR_past_due",#N/A,FALSE,"AR Chart2";"chart_ap_trends_only",#N/A,FALSE,"AP Chart"}</definedName>
    <definedName name="wrn.All_charts._4" hidden="1">{"chart_ar_stats",#N/A,FALSE,"AR Chart1";"chart_percent_AR_past_due",#N/A,FALSE,"AR Chart2";"chart_ap_trends_only",#N/A,FALSE,"AP Chart"}</definedName>
    <definedName name="wrn.ALL_DIV." localSheetId="2" hidden="1">{"assets",#N/A,FALSE,"IFE";"liabilities",#N/A,FALSE,"IFE";"mtd_cshflo",#N/A,FALSE,"IFE";"mtd_income",#N/A,FALSE,"IFE";"qtd_cashflo",#N/A,FALSE,"IFE";"qtd_income",#N/A,FALSE,"IFE";"ytd_cashflo",#N/A,FALSE,"IFE";"ytd_income",#N/A,FALSE,"IFE";"assets",#N/A,FALSE,"SER";"liabilities",#N/A,FALSE,"SER";"mtd_cshflo",#N/A,FALSE,"SER";"mtd_income",#N/A,FALSE,"SER";"qtd_cashflo",#N/A,FALSE,"SER";"qtd_income",#N/A,FALSE,"SER";"ytd_cashflo",#N/A,FALSE,"SER";"ytd_income",#N/A,FALSE,"SER";"assets",#N/A,FALSE,"PTC";"liabilities",#N/A,FALSE,"PTC";"mtd_cshflo",#N/A,FALSE,"PTC";"mtd_income",#N/A,FALSE,"PTC";"qtd_cashflo",#N/A,FALSE,"PTC";"qtd_income",#N/A,FALSE,"PTC";"ytd_cashflo",#N/A,FALSE,"PTC";"ytd_income",#N/A,FALSE,"PTC";"assets",#N/A,FALSE,"DEL";"liabilities",#N/A,FALSE,"DEL";"mtd_cshflo",#N/A,FALSE,"DEL";"mtd_income",#N/A,FALSE,"DEL";"qtd_cashflo",#N/A,FALSE,"DEL";"qtd_income",#N/A,FALSE,"DEL";"ytd_cashflo",#N/A,FALSE,"DEL";"ytd_income",#N/A,FALSE,"DEL";"assets",#N/A,FALSE,"NORD";"liabilities",#N/A,FALSE,"NORD";"mtd_cshflo",#N/A,FALSE,"NORD";"mtd_income",#N/A,FALSE,"NORD";"qtd_cashflo",#N/A,FALSE,"NORD";"qtd_income",#N/A,FALSE,"NORD";"ytd_cashflo",#N/A,FALSE,"NORD";"ytd_income",#N/A,FALSE,"NORD";"assets",#N/A,FALSE,"ACRX";"liabilities",#N/A,FALSE,"ACRX";"mtd_cshflo",#N/A,FALSE,"ACRX";"mtd_income",#N/A,FALSE,"ACRX";"qtd_cashflo",#N/A,FALSE,"ACRX";"qtd_income",#N/A,FALSE,"ACRX";"ytd_cashflo",#N/A,FALSE,"ACRX";"ytd_income",#N/A,FALSE,"ACRX";"assets",#N/A,FALSE,"INV";"liabilities",#N/A,FALSE,"INV";"mtd_cshflo",#N/A,FALSE,"INV";"mtd_income",#N/A,FALSE,"INV";"qtd_cashflo",#N/A,FALSE,"INV";"qtd_income",#N/A,FALSE,"INV";"ytd_cashflo",#N/A,FALSE,"INV";"ytd_income",#N/A,FALSE,"INV";"assets",#N/A,FALSE,"TVS";"liabilities",#N/A,FALSE,"TVS";"mtd_cshflo",#N/A,FALSE,"TVS";"mtd_income",#N/A,FALSE,"TVS";"qtd_cashflo",#N/A,FALSE,"TVS";"qtd_income",#N/A,FALSE,"TVS";"ytd_cashflo",#N/A,FALSE,"TVS";"ytd_income",#N/A,FALSE,"TVS";"assets",#N/A,FALSE,"FEEL";"liabilities",#N/A,FALSE,"FEEL";"mtd_cshflo",#N/A,FALSE,"FEEL";"mtd_income",#N/A,FALSE,"FEEL";"qtd_cashflo",#N/A,FALSE,"FEEL";"qtd_income",#N/A,FALSE,"FEEL";"ytd_cashflo",#N/A,FALSE,"FEEL";"ytd_income",#N/A,FALSE,"FEEL";"assets",#N/A,FALSE,"CORP";"liabilities",#N/A,FALSE,"CORP";"mtd_cshflo",#N/A,FALSE,"CORP";"mtd_income",#N/A,FALSE,"CORP";"qtd_cashflo",#N/A,FALSE,"CORP";"qtd_income",#N/A,FALSE,"CORP";"ytd_cashflo",#N/A,FALSE,"CORP";"ytd_income",#N/A,FALSE,"CORP";"assets",#N/A,FALSE,"CONS";"liabilities",#N/A,FALSE,"CONS";"mtd_cshflo",#N/A,FALSE,"CONS";"mtd_income",#N/A,FALSE,"CONS";"qtd_cashflo",#N/A,FALSE,"CONS";"qtd_income",#N/A,FALSE,"CONS";"ytd_cashflo",#N/A,FALSE,"CONS";"ytd_income",#N/A,FALSE,"CONS"}</definedName>
    <definedName name="wrn.ALL_DIV." hidden="1">{"assets",#N/A,FALSE,"IFE";"liabilities",#N/A,FALSE,"IFE";"mtd_cshflo",#N/A,FALSE,"IFE";"mtd_income",#N/A,FALSE,"IFE";"qtd_cashflo",#N/A,FALSE,"IFE";"qtd_income",#N/A,FALSE,"IFE";"ytd_cashflo",#N/A,FALSE,"IFE";"ytd_income",#N/A,FALSE,"IFE";"assets",#N/A,FALSE,"SER";"liabilities",#N/A,FALSE,"SER";"mtd_cshflo",#N/A,FALSE,"SER";"mtd_income",#N/A,FALSE,"SER";"qtd_cashflo",#N/A,FALSE,"SER";"qtd_income",#N/A,FALSE,"SER";"ytd_cashflo",#N/A,FALSE,"SER";"ytd_income",#N/A,FALSE,"SER";"assets",#N/A,FALSE,"PTC";"liabilities",#N/A,FALSE,"PTC";"mtd_cshflo",#N/A,FALSE,"PTC";"mtd_income",#N/A,FALSE,"PTC";"qtd_cashflo",#N/A,FALSE,"PTC";"qtd_income",#N/A,FALSE,"PTC";"ytd_cashflo",#N/A,FALSE,"PTC";"ytd_income",#N/A,FALSE,"PTC";"assets",#N/A,FALSE,"DEL";"liabilities",#N/A,FALSE,"DEL";"mtd_cshflo",#N/A,FALSE,"DEL";"mtd_income",#N/A,FALSE,"DEL";"qtd_cashflo",#N/A,FALSE,"DEL";"qtd_income",#N/A,FALSE,"DEL";"ytd_cashflo",#N/A,FALSE,"DEL";"ytd_income",#N/A,FALSE,"DEL";"assets",#N/A,FALSE,"NORD";"liabilities",#N/A,FALSE,"NORD";"mtd_cshflo",#N/A,FALSE,"NORD";"mtd_income",#N/A,FALSE,"NORD";"qtd_cashflo",#N/A,FALSE,"NORD";"qtd_income",#N/A,FALSE,"NORD";"ytd_cashflo",#N/A,FALSE,"NORD";"ytd_income",#N/A,FALSE,"NORD";"assets",#N/A,FALSE,"ACRX";"liabilities",#N/A,FALSE,"ACRX";"mtd_cshflo",#N/A,FALSE,"ACRX";"mtd_income",#N/A,FALSE,"ACRX";"qtd_cashflo",#N/A,FALSE,"ACRX";"qtd_income",#N/A,FALSE,"ACRX";"ytd_cashflo",#N/A,FALSE,"ACRX";"ytd_income",#N/A,FALSE,"ACRX";"assets",#N/A,FALSE,"INV";"liabilities",#N/A,FALSE,"INV";"mtd_cshflo",#N/A,FALSE,"INV";"mtd_income",#N/A,FALSE,"INV";"qtd_cashflo",#N/A,FALSE,"INV";"qtd_income",#N/A,FALSE,"INV";"ytd_cashflo",#N/A,FALSE,"INV";"ytd_income",#N/A,FALSE,"INV";"assets",#N/A,FALSE,"TVS";"liabilities",#N/A,FALSE,"TVS";"mtd_cshflo",#N/A,FALSE,"TVS";"mtd_income",#N/A,FALSE,"TVS";"qtd_cashflo",#N/A,FALSE,"TVS";"qtd_income",#N/A,FALSE,"TVS";"ytd_cashflo",#N/A,FALSE,"TVS";"ytd_income",#N/A,FALSE,"TVS";"assets",#N/A,FALSE,"FEEL";"liabilities",#N/A,FALSE,"FEEL";"mtd_cshflo",#N/A,FALSE,"FEEL";"mtd_income",#N/A,FALSE,"FEEL";"qtd_cashflo",#N/A,FALSE,"FEEL";"qtd_income",#N/A,FALSE,"FEEL";"ytd_cashflo",#N/A,FALSE,"FEEL";"ytd_income",#N/A,FALSE,"FEEL";"assets",#N/A,FALSE,"CORP";"liabilities",#N/A,FALSE,"CORP";"mtd_cshflo",#N/A,FALSE,"CORP";"mtd_income",#N/A,FALSE,"CORP";"qtd_cashflo",#N/A,FALSE,"CORP";"qtd_income",#N/A,FALSE,"CORP";"ytd_cashflo",#N/A,FALSE,"CORP";"ytd_income",#N/A,FALSE,"CORP";"assets",#N/A,FALSE,"CONS";"liabilities",#N/A,FALSE,"CONS";"mtd_cshflo",#N/A,FALSE,"CONS";"mtd_income",#N/A,FALSE,"CONS";"qtd_cashflo",#N/A,FALSE,"CONS";"qtd_income",#N/A,FALSE,"CONS";"ytd_cashflo",#N/A,FALSE,"CONS";"ytd_income",#N/A,FALSE,"CONS"}</definedName>
    <definedName name="wrn.All_Models." localSheetId="2" hidden="1">{#N/A,#N/A,FALSE,"Summary";#N/A,#N/A,FALSE,"Projections";#N/A,#N/A,FALSE,"Mkt Mults";#N/A,#N/A,FALSE,"DCF";#N/A,#N/A,FALSE,"Accr Dil";#N/A,#N/A,FALSE,"PIC LBO";#N/A,#N/A,FALSE,"MULT10_4";#N/A,#N/A,FALSE,"CBI LBO"}</definedName>
    <definedName name="wrn.All_Models.">#REF!</definedName>
    <definedName name="wrn.All_Models._1" localSheetId="2" hidden="1">{#N/A,#N/A,FALSE,"Summary";#N/A,#N/A,FALSE,"Projections";#N/A,#N/A,FALSE,"Mkt Mults";#N/A,#N/A,FALSE,"DCF";#N/A,#N/A,FALSE,"Accr Dil";#N/A,#N/A,FALSE,"PIC LBO";#N/A,#N/A,FALSE,"MULT10_4";#N/A,#N/A,FALSE,"CBI LBO"}</definedName>
    <definedName name="wrn.All_Models._1" hidden="1">{#N/A,#N/A,FALSE,"Summary";#N/A,#N/A,FALSE,"Projections";#N/A,#N/A,FALSE,"Mkt Mults";#N/A,#N/A,FALSE,"DCF";#N/A,#N/A,FALSE,"Accr Dil";#N/A,#N/A,FALSE,"PIC LBO";#N/A,#N/A,FALSE,"MULT10_4";#N/A,#N/A,FALSE,"CBI LBO"}</definedName>
    <definedName name="wrn.All_Models._2" localSheetId="2" hidden="1">{#N/A,#N/A,FALSE,"Summary";#N/A,#N/A,FALSE,"Projections";#N/A,#N/A,FALSE,"Mkt Mults";#N/A,#N/A,FALSE,"DCF";#N/A,#N/A,FALSE,"Accr Dil";#N/A,#N/A,FALSE,"PIC LBO";#N/A,#N/A,FALSE,"MULT10_4";#N/A,#N/A,FALSE,"CBI LBO"}</definedName>
    <definedName name="wrn.All_Models._2" hidden="1">{#N/A,#N/A,FALSE,"Summary";#N/A,#N/A,FALSE,"Projections";#N/A,#N/A,FALSE,"Mkt Mults";#N/A,#N/A,FALSE,"DCF";#N/A,#N/A,FALSE,"Accr Dil";#N/A,#N/A,FALSE,"PIC LBO";#N/A,#N/A,FALSE,"MULT10_4";#N/A,#N/A,FALSE,"CBI LBO"}</definedName>
    <definedName name="wrn.All_Models._3" localSheetId="2" hidden="1">{#N/A,#N/A,FALSE,"Summary";#N/A,#N/A,FALSE,"Projections";#N/A,#N/A,FALSE,"Mkt Mults";#N/A,#N/A,FALSE,"DCF";#N/A,#N/A,FALSE,"Accr Dil";#N/A,#N/A,FALSE,"PIC LBO";#N/A,#N/A,FALSE,"MULT10_4";#N/A,#N/A,FALSE,"CBI LBO"}</definedName>
    <definedName name="wrn.All_Models._3" hidden="1">{#N/A,#N/A,FALSE,"Summary";#N/A,#N/A,FALSE,"Projections";#N/A,#N/A,FALSE,"Mkt Mults";#N/A,#N/A,FALSE,"DCF";#N/A,#N/A,FALSE,"Accr Dil";#N/A,#N/A,FALSE,"PIC LBO";#N/A,#N/A,FALSE,"MULT10_4";#N/A,#N/A,FALSE,"CBI LBO"}</definedName>
    <definedName name="wrn.All_Models._4" localSheetId="2" hidden="1">{#N/A,#N/A,FALSE,"Summary";#N/A,#N/A,FALSE,"Projections";#N/A,#N/A,FALSE,"Mkt Mults";#N/A,#N/A,FALSE,"DCF";#N/A,#N/A,FALSE,"Accr Dil";#N/A,#N/A,FALSE,"PIC LBO";#N/A,#N/A,FALSE,"MULT10_4";#N/A,#N/A,FALSE,"CBI LBO"}</definedName>
    <definedName name="wrn.All_Models._4" hidden="1">{#N/A,#N/A,FALSE,"Summary";#N/A,#N/A,FALSE,"Projections";#N/A,#N/A,FALSE,"Mkt Mults";#N/A,#N/A,FALSE,"DCF";#N/A,#N/A,FALSE,"Accr Dil";#N/A,#N/A,FALSE,"PIC LBO";#N/A,#N/A,FALSE,"MULT10_4";#N/A,#N/A,FALSE,"CBI LBO"}</definedName>
    <definedName name="wrn.All_Models2" localSheetId="2" hidden="1">{#N/A,#N/A,FALSE,"Projections";#N/A,#N/A,FALSE,"Multiples Valuation";#N/A,#N/A,FALSE,"LBO";#N/A,#N/A,FALSE,"Multiples_Sensitivity";#N/A,#N/A,FALSE,"Summary"}</definedName>
    <definedName name="wrn.All_Models2" hidden="1">{#N/A,#N/A,FALSE,"Projections";#N/A,#N/A,FALSE,"Multiples Valuation";#N/A,#N/A,FALSE,"LBO";#N/A,#N/A,FALSE,"Multiples_Sensitivity";#N/A,#N/A,FALSE,"Summary"}</definedName>
    <definedName name="wrn.All_Models2_1" localSheetId="2" hidden="1">{#N/A,#N/A,FALSE,"Projections";#N/A,#N/A,FALSE,"Multiples Valuation";#N/A,#N/A,FALSE,"LBO";#N/A,#N/A,FALSE,"Multiples_Sensitivity";#N/A,#N/A,FALSE,"Summary"}</definedName>
    <definedName name="wrn.All_Models2_1" hidden="1">{#N/A,#N/A,FALSE,"Projections";#N/A,#N/A,FALSE,"Multiples Valuation";#N/A,#N/A,FALSE,"LBO";#N/A,#N/A,FALSE,"Multiples_Sensitivity";#N/A,#N/A,FALSE,"Summary"}</definedName>
    <definedName name="wrn.All_Models2_2" localSheetId="2" hidden="1">{#N/A,#N/A,FALSE,"Projections";#N/A,#N/A,FALSE,"Multiples Valuation";#N/A,#N/A,FALSE,"LBO";#N/A,#N/A,FALSE,"Multiples_Sensitivity";#N/A,#N/A,FALSE,"Summary"}</definedName>
    <definedName name="wrn.All_Models2_2" hidden="1">{#N/A,#N/A,FALSE,"Projections";#N/A,#N/A,FALSE,"Multiples Valuation";#N/A,#N/A,FALSE,"LBO";#N/A,#N/A,FALSE,"Multiples_Sensitivity";#N/A,#N/A,FALSE,"Summary"}</definedName>
    <definedName name="wrn.All_Models2_3" localSheetId="2" hidden="1">{#N/A,#N/A,FALSE,"Projections";#N/A,#N/A,FALSE,"Multiples Valuation";#N/A,#N/A,FALSE,"LBO";#N/A,#N/A,FALSE,"Multiples_Sensitivity";#N/A,#N/A,FALSE,"Summary"}</definedName>
    <definedName name="wrn.All_Models2_3" hidden="1">{#N/A,#N/A,FALSE,"Projections";#N/A,#N/A,FALSE,"Multiples Valuation";#N/A,#N/A,FALSE,"LBO";#N/A,#N/A,FALSE,"Multiples_Sensitivity";#N/A,#N/A,FALSE,"Summary"}</definedName>
    <definedName name="wrn.All_Models2_4" localSheetId="2" hidden="1">{#N/A,#N/A,FALSE,"Projections";#N/A,#N/A,FALSE,"Multiples Valuation";#N/A,#N/A,FALSE,"LBO";#N/A,#N/A,FALSE,"Multiples_Sensitivity";#N/A,#N/A,FALSE,"Summary"}</definedName>
    <definedName name="wrn.All_Models2_4" hidden="1">{#N/A,#N/A,FALSE,"Projections";#N/A,#N/A,FALSE,"Multiples Valuation";#N/A,#N/A,FALSE,"LBO";#N/A,#N/A,FALSE,"Multiples_Sensitivity";#N/A,#N/A,FALSE,"Summary"}</definedName>
    <definedName name="wrn.all_pages_PandL." localSheetId="2" hidden="1">{"page 1",#N/A,FALSE,"A";"page 2",#N/A,FALSE,"A";"page 3",#N/A,FALSE,"A";"page 4",#N/A,FALSE,"A";"page 5",#N/A,FALSE,"A"}</definedName>
    <definedName name="wrn.all_pages_PandL." hidden="1">{"page 1",#N/A,FALSE,"A";"page 2",#N/A,FALSE,"A";"page 3",#N/A,FALSE,"A";"page 4",#N/A,FALSE,"A";"page 5",#N/A,FALSE,"A"}</definedName>
    <definedName name="wrn.All_Sheets." localSheetId="2" hidden="1">{#N/A,#N/A,FALSE,"Projections";#N/A,#N/A,FALSE,"Contribution_Stock";#N/A,#N/A,FALSE,"PF_Combo_Stock";#N/A,#N/A,FALSE,"Projections";#N/A,#N/A,FALSE,"Contribution_Cash";#N/A,#N/A,FALSE,"PF_Combo_Cash";#N/A,#N/A,FALSE,"IPO_Cash"}</definedName>
    <definedName name="wrn.All_Sheets.">#REF!</definedName>
    <definedName name="wrn.All_Sheets._1" localSheetId="2" hidden="1">{#N/A,#N/A,FALSE,"Projections";#N/A,#N/A,FALSE,"Contribution_Stock";#N/A,#N/A,FALSE,"PF_Combo_Stock";#N/A,#N/A,FALSE,"Projections";#N/A,#N/A,FALSE,"Contribution_Cash";#N/A,#N/A,FALSE,"PF_Combo_Cash";#N/A,#N/A,FALSE,"IPO_Cash"}</definedName>
    <definedName name="wrn.All_Sheets._1" hidden="1">{#N/A,#N/A,FALSE,"Projections";#N/A,#N/A,FALSE,"Contribution_Stock";#N/A,#N/A,FALSE,"PF_Combo_Stock";#N/A,#N/A,FALSE,"Projections";#N/A,#N/A,FALSE,"Contribution_Cash";#N/A,#N/A,FALSE,"PF_Combo_Cash";#N/A,#N/A,FALSE,"IPO_Cash"}</definedName>
    <definedName name="wrn.All_Sheets._2" localSheetId="2" hidden="1">{#N/A,#N/A,FALSE,"Projections";#N/A,#N/A,FALSE,"Contribution_Stock";#N/A,#N/A,FALSE,"PF_Combo_Stock";#N/A,#N/A,FALSE,"Projections";#N/A,#N/A,FALSE,"Contribution_Cash";#N/A,#N/A,FALSE,"PF_Combo_Cash";#N/A,#N/A,FALSE,"IPO_Cash"}</definedName>
    <definedName name="wrn.All_Sheets._2" hidden="1">{#N/A,#N/A,FALSE,"Projections";#N/A,#N/A,FALSE,"Contribution_Stock";#N/A,#N/A,FALSE,"PF_Combo_Stock";#N/A,#N/A,FALSE,"Projections";#N/A,#N/A,FALSE,"Contribution_Cash";#N/A,#N/A,FALSE,"PF_Combo_Cash";#N/A,#N/A,FALSE,"IPO_Cash"}</definedName>
    <definedName name="wrn.All_Sheets._3" localSheetId="2" hidden="1">{#N/A,#N/A,FALSE,"Projections";#N/A,#N/A,FALSE,"Contribution_Stock";#N/A,#N/A,FALSE,"PF_Combo_Stock";#N/A,#N/A,FALSE,"Projections";#N/A,#N/A,FALSE,"Contribution_Cash";#N/A,#N/A,FALSE,"PF_Combo_Cash";#N/A,#N/A,FALSE,"IPO_Cash"}</definedName>
    <definedName name="wrn.All_Sheets._3" hidden="1">{#N/A,#N/A,FALSE,"Projections";#N/A,#N/A,FALSE,"Contribution_Stock";#N/A,#N/A,FALSE,"PF_Combo_Stock";#N/A,#N/A,FALSE,"Projections";#N/A,#N/A,FALSE,"Contribution_Cash";#N/A,#N/A,FALSE,"PF_Combo_Cash";#N/A,#N/A,FALSE,"IPO_Cash"}</definedName>
    <definedName name="wrn.All_Sheets._4" localSheetId="2" hidden="1">{#N/A,#N/A,FALSE,"Projections";#N/A,#N/A,FALSE,"Contribution_Stock";#N/A,#N/A,FALSE,"PF_Combo_Stock";#N/A,#N/A,FALSE,"Projections";#N/A,#N/A,FALSE,"Contribution_Cash";#N/A,#N/A,FALSE,"PF_Combo_Cash";#N/A,#N/A,FALSE,"IPO_Cash"}</definedName>
    <definedName name="wrn.All_Sheets._4" hidden="1">{#N/A,#N/A,FALSE,"Projections";#N/A,#N/A,FALSE,"Contribution_Stock";#N/A,#N/A,FALSE,"PF_Combo_Stock";#N/A,#N/A,FALSE,"Projections";#N/A,#N/A,FALSE,"Contribution_Cash";#N/A,#N/A,FALSE,"PF_Combo_Cash";#N/A,#N/A,FALSE,"IPO_Cash"}</definedName>
    <definedName name="wrn.all_years." localSheetId="2" hidden="1">{#N/A,#N/A,FALSE,"Austria"}</definedName>
    <definedName name="wrn.all_years." hidden="1">{#N/A,#N/A,FALSE,"Austria"}</definedName>
    <definedName name="wrn.all1." hidden="1">{#N/A,#N/A,TRUE,"Sum";#N/A,#N/A,TRUE,"Adds97";"Sum",#N/A,TRUE,"Region";"ProcSum",#N/A,TRUE,"Process";"Dept FTE",#N/A,TRUE,"Process";"Sum",#N/A,TRUE,"Cost Ctr ";"NonLab",#N/A,TRUE,"Cost Ctr ";"FTEs",#N/A,TRUE,"Cost Ctr ";#N/A,#N/A,TRUE,"Changes"}</definedName>
    <definedName name="wrn.ALL2." localSheetId="2"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3" localSheetId="2" hidden="1">{#N/A,#N/A,FALSE,"assumptions";#N/A,#N/A,FALSE,"v_projcy";#N/A,#N/A,FALSE,"tar_proj";#N/A,#N/A,FALSE,"contrib_annual";#N/A,#N/A,FALSE,"Proforma";#N/A,#N/A,FALSE,"purc_97";#N/A,#N/A,FALSE,"syn_purc_97";#N/A,#N/A,FALSE,"pool_97";#N/A,#N/A,FALSE,"syn_pool_97";#N/A,#N/A,FALSE,"pool1_FY2"}</definedName>
    <definedName name="wrn.all3" hidden="1">{#N/A,#N/A,FALSE,"assumptions";#N/A,#N/A,FALSE,"v_projcy";#N/A,#N/A,FALSE,"tar_proj";#N/A,#N/A,FALSE,"contrib_annual";#N/A,#N/A,FALSE,"Proforma";#N/A,#N/A,FALSE,"purc_97";#N/A,#N/A,FALSE,"syn_purc_97";#N/A,#N/A,FALSE,"pool_97";#N/A,#N/A,FALSE,"syn_pool_97";#N/A,#N/A,FALSE,"pool1_FY2"}</definedName>
    <definedName name="wrn.ALL4" localSheetId="2" hidden="1">{#N/A,#N/A,FALSE,"ASSUMPTIONS";#N/A,#N/A,FALSE,"Valuation Summary";"page1",#N/A,FALSE,"PRESENTATION";"page2",#N/A,FALSE,"PRESENTATION";#N/A,#N/A,FALSE,"ORIGINAL_ROLLBACK"}</definedName>
    <definedName name="wrn.ALL4" hidden="1">{#N/A,#N/A,FALSE,"ASSUMPTIONS";#N/A,#N/A,FALSE,"Valuation Summary";"page1",#N/A,FALSE,"PRESENTATION";"page2",#N/A,FALSE,"PRESENTATION";#N/A,#N/A,FALSE,"ORIGINAL_ROLLBACK"}</definedName>
    <definedName name="wrn.ALL4_1" localSheetId="2" hidden="1">{#N/A,#N/A,FALSE,"ASSUMPTIONS";#N/A,#N/A,FALSE,"Valuation Summary";"page1",#N/A,FALSE,"PRESENTATION";"page2",#N/A,FALSE,"PRESENTATION";#N/A,#N/A,FALSE,"ORIGINAL_ROLLBACK"}</definedName>
    <definedName name="wrn.ALL4_1" hidden="1">{#N/A,#N/A,FALSE,"ASSUMPTIONS";#N/A,#N/A,FALSE,"Valuation Summary";"page1",#N/A,FALSE,"PRESENTATION";"page2",#N/A,FALSE,"PRESENTATION";#N/A,#N/A,FALSE,"ORIGINAL_ROLLBACK"}</definedName>
    <definedName name="wrn.ALL4_2" localSheetId="2" hidden="1">{#N/A,#N/A,FALSE,"ASSUMPTIONS";#N/A,#N/A,FALSE,"Valuation Summary";"page1",#N/A,FALSE,"PRESENTATION";"page2",#N/A,FALSE,"PRESENTATION";#N/A,#N/A,FALSE,"ORIGINAL_ROLLBACK"}</definedName>
    <definedName name="wrn.ALL4_2" hidden="1">{#N/A,#N/A,FALSE,"ASSUMPTIONS";#N/A,#N/A,FALSE,"Valuation Summary";"page1",#N/A,FALSE,"PRESENTATION";"page2",#N/A,FALSE,"PRESENTATION";#N/A,#N/A,FALSE,"ORIGINAL_ROLLBACK"}</definedName>
    <definedName name="wrn.ALL4_3" localSheetId="2" hidden="1">{#N/A,#N/A,FALSE,"ASSUMPTIONS";#N/A,#N/A,FALSE,"Valuation Summary";"page1",#N/A,FALSE,"PRESENTATION";"page2",#N/A,FALSE,"PRESENTATION";#N/A,#N/A,FALSE,"ORIGINAL_ROLLBACK"}</definedName>
    <definedName name="wrn.ALL4_3" hidden="1">{#N/A,#N/A,FALSE,"ASSUMPTIONS";#N/A,#N/A,FALSE,"Valuation Summary";"page1",#N/A,FALSE,"PRESENTATION";"page2",#N/A,FALSE,"PRESENTATION";#N/A,#N/A,FALSE,"ORIGINAL_ROLLBACK"}</definedName>
    <definedName name="wrn.ALL4_4" localSheetId="2" hidden="1">{#N/A,#N/A,FALSE,"ASSUMPTIONS";#N/A,#N/A,FALSE,"Valuation Summary";"page1",#N/A,FALSE,"PRESENTATION";"page2",#N/A,FALSE,"PRESENTATION";#N/A,#N/A,FALSE,"ORIGINAL_ROLLBACK"}</definedName>
    <definedName name="wrn.ALL4_4" hidden="1">{#N/A,#N/A,FALSE,"ASSUMPTIONS";#N/A,#N/A,FALSE,"Valuation Summary";"page1",#N/A,FALSE,"PRESENTATION";"page2",#N/A,FALSE,"PRESENTATION";#N/A,#N/A,FALSE,"ORIGINAL_ROLLBACK"}</definedName>
    <definedName name="wrn.ALL5" localSheetId="2" hidden="1">{#N/A,#N/A,FALSE,"ASSUMPTIONS";#N/A,#N/A,FALSE,"Valuation Summary";"page1",#N/A,FALSE,"PRESENTATION";"page2",#N/A,FALSE,"PRESENTATION";#N/A,#N/A,FALSE,"ORIGINAL_ROLLBACK"}</definedName>
    <definedName name="wrn.ALL5" hidden="1">{#N/A,#N/A,FALSE,"ASSUMPTIONS";#N/A,#N/A,FALSE,"Valuation Summary";"page1",#N/A,FALSE,"PRESENTATION";"page2",#N/A,FALSE,"PRESENTATION";#N/A,#N/A,FALSE,"ORIGINAL_ROLLBACK"}</definedName>
    <definedName name="wrn.ALL5_1" localSheetId="2" hidden="1">{#N/A,#N/A,FALSE,"ASSUMPTIONS";#N/A,#N/A,FALSE,"Valuation Summary";"page1",#N/A,FALSE,"PRESENTATION";"page2",#N/A,FALSE,"PRESENTATION";#N/A,#N/A,FALSE,"ORIGINAL_ROLLBACK"}</definedName>
    <definedName name="wrn.ALL5_1" hidden="1">{#N/A,#N/A,FALSE,"ASSUMPTIONS";#N/A,#N/A,FALSE,"Valuation Summary";"page1",#N/A,FALSE,"PRESENTATION";"page2",#N/A,FALSE,"PRESENTATION";#N/A,#N/A,FALSE,"ORIGINAL_ROLLBACK"}</definedName>
    <definedName name="wrn.ALL5_2" localSheetId="2" hidden="1">{#N/A,#N/A,FALSE,"ASSUMPTIONS";#N/A,#N/A,FALSE,"Valuation Summary";"page1",#N/A,FALSE,"PRESENTATION";"page2",#N/A,FALSE,"PRESENTATION";#N/A,#N/A,FALSE,"ORIGINAL_ROLLBACK"}</definedName>
    <definedName name="wrn.ALL5_2" hidden="1">{#N/A,#N/A,FALSE,"ASSUMPTIONS";#N/A,#N/A,FALSE,"Valuation Summary";"page1",#N/A,FALSE,"PRESENTATION";"page2",#N/A,FALSE,"PRESENTATION";#N/A,#N/A,FALSE,"ORIGINAL_ROLLBACK"}</definedName>
    <definedName name="wrn.ALL5_3" localSheetId="2" hidden="1">{#N/A,#N/A,FALSE,"ASSUMPTIONS";#N/A,#N/A,FALSE,"Valuation Summary";"page1",#N/A,FALSE,"PRESENTATION";"page2",#N/A,FALSE,"PRESENTATION";#N/A,#N/A,FALSE,"ORIGINAL_ROLLBACK"}</definedName>
    <definedName name="wrn.ALL5_3" hidden="1">{#N/A,#N/A,FALSE,"ASSUMPTIONS";#N/A,#N/A,FALSE,"Valuation Summary";"page1",#N/A,FALSE,"PRESENTATION";"page2",#N/A,FALSE,"PRESENTATION";#N/A,#N/A,FALSE,"ORIGINAL_ROLLBACK"}</definedName>
    <definedName name="wrn.ALL5_4" localSheetId="2" hidden="1">{#N/A,#N/A,FALSE,"ASSUMPTIONS";#N/A,#N/A,FALSE,"Valuation Summary";"page1",#N/A,FALSE,"PRESENTATION";"page2",#N/A,FALSE,"PRESENTATION";#N/A,#N/A,FALSE,"ORIGINAL_ROLLBACK"}</definedName>
    <definedName name="wrn.ALL5_4" hidden="1">{#N/A,#N/A,FALSE,"ASSUMPTIONS";#N/A,#N/A,FALSE,"Valuation Summary";"page1",#N/A,FALSE,"PRESENTATION";"page2",#N/A,FALSE,"PRESENTATION";#N/A,#N/A,FALSE,"ORIGINAL_ROLLBACK"}</definedName>
    <definedName name="wrn.ALL6" localSheetId="2" hidden="1">{#N/A,#N/A,FALSE,"ASSUMPTIONS";#N/A,#N/A,FALSE,"Valuation Summary";"page1",#N/A,FALSE,"PRESENTATION";"page2",#N/A,FALSE,"PRESENTATION";#N/A,#N/A,FALSE,"ORIGINAL_ROLLBACK"}</definedName>
    <definedName name="wrn.ALL6" hidden="1">{#N/A,#N/A,FALSE,"ASSUMPTIONS";#N/A,#N/A,FALSE,"Valuation Summary";"page1",#N/A,FALSE,"PRESENTATION";"page2",#N/A,FALSE,"PRESENTATION";#N/A,#N/A,FALSE,"ORIGINAL_ROLLBACK"}</definedName>
    <definedName name="wrn.ALL6_1" localSheetId="2" hidden="1">{#N/A,#N/A,FALSE,"ASSUMPTIONS";#N/A,#N/A,FALSE,"Valuation Summary";"page1",#N/A,FALSE,"PRESENTATION";"page2",#N/A,FALSE,"PRESENTATION";#N/A,#N/A,FALSE,"ORIGINAL_ROLLBACK"}</definedName>
    <definedName name="wrn.ALL6_1" hidden="1">{#N/A,#N/A,FALSE,"ASSUMPTIONS";#N/A,#N/A,FALSE,"Valuation Summary";"page1",#N/A,FALSE,"PRESENTATION";"page2",#N/A,FALSE,"PRESENTATION";#N/A,#N/A,FALSE,"ORIGINAL_ROLLBACK"}</definedName>
    <definedName name="wrn.ALL6_2" localSheetId="2" hidden="1">{#N/A,#N/A,FALSE,"ASSUMPTIONS";#N/A,#N/A,FALSE,"Valuation Summary";"page1",#N/A,FALSE,"PRESENTATION";"page2",#N/A,FALSE,"PRESENTATION";#N/A,#N/A,FALSE,"ORIGINAL_ROLLBACK"}</definedName>
    <definedName name="wrn.ALL6_2" hidden="1">{#N/A,#N/A,FALSE,"ASSUMPTIONS";#N/A,#N/A,FALSE,"Valuation Summary";"page1",#N/A,FALSE,"PRESENTATION";"page2",#N/A,FALSE,"PRESENTATION";#N/A,#N/A,FALSE,"ORIGINAL_ROLLBACK"}</definedName>
    <definedName name="wrn.ALL6_3" localSheetId="2" hidden="1">{#N/A,#N/A,FALSE,"ASSUMPTIONS";#N/A,#N/A,FALSE,"Valuation Summary";"page1",#N/A,FALSE,"PRESENTATION";"page2",#N/A,FALSE,"PRESENTATION";#N/A,#N/A,FALSE,"ORIGINAL_ROLLBACK"}</definedName>
    <definedName name="wrn.ALL6_3" hidden="1">{#N/A,#N/A,FALSE,"ASSUMPTIONS";#N/A,#N/A,FALSE,"Valuation Summary";"page1",#N/A,FALSE,"PRESENTATION";"page2",#N/A,FALSE,"PRESENTATION";#N/A,#N/A,FALSE,"ORIGINAL_ROLLBACK"}</definedName>
    <definedName name="wrn.ALL6_4" localSheetId="2" hidden="1">{#N/A,#N/A,FALSE,"ASSUMPTIONS";#N/A,#N/A,FALSE,"Valuation Summary";"page1",#N/A,FALSE,"PRESENTATION";"page2",#N/A,FALSE,"PRESENTATION";#N/A,#N/A,FALSE,"ORIGINAL_ROLLBACK"}</definedName>
    <definedName name="wrn.ALL6_4" hidden="1">{#N/A,#N/A,FALSE,"ASSUMPTIONS";#N/A,#N/A,FALSE,"Valuation Summary";"page1",#N/A,FALSE,"PRESENTATION";"page2",#N/A,FALSE,"PRESENTATION";#N/A,#N/A,FALSE,"ORIGINAL_ROLLBACK"}</definedName>
    <definedName name="wrn.ALL8" localSheetId="2" hidden="1">{#N/A,#N/A,FALSE,"ASSUMPTIONS";#N/A,#N/A,FALSE,"Valuation Summary";"page1",#N/A,FALSE,"PRESENTATION";"page2",#N/A,FALSE,"PRESENTATION";#N/A,#N/A,FALSE,"ORIGINAL_ROLLBACK"}</definedName>
    <definedName name="wrn.ALL8" hidden="1">{#N/A,#N/A,FALSE,"ASSUMPTIONS";#N/A,#N/A,FALSE,"Valuation Summary";"page1",#N/A,FALSE,"PRESENTATION";"page2",#N/A,FALSE,"PRESENTATION";#N/A,#N/A,FALSE,"ORIGINAL_ROLLBACK"}</definedName>
    <definedName name="wrn.ALL8_1" localSheetId="2" hidden="1">{#N/A,#N/A,FALSE,"ASSUMPTIONS";#N/A,#N/A,FALSE,"Valuation Summary";"page1",#N/A,FALSE,"PRESENTATION";"page2",#N/A,FALSE,"PRESENTATION";#N/A,#N/A,FALSE,"ORIGINAL_ROLLBACK"}</definedName>
    <definedName name="wrn.ALL8_1" hidden="1">{#N/A,#N/A,FALSE,"ASSUMPTIONS";#N/A,#N/A,FALSE,"Valuation Summary";"page1",#N/A,FALSE,"PRESENTATION";"page2",#N/A,FALSE,"PRESENTATION";#N/A,#N/A,FALSE,"ORIGINAL_ROLLBACK"}</definedName>
    <definedName name="wrn.ALL8_2" localSheetId="2" hidden="1">{#N/A,#N/A,FALSE,"ASSUMPTIONS";#N/A,#N/A,FALSE,"Valuation Summary";"page1",#N/A,FALSE,"PRESENTATION";"page2",#N/A,FALSE,"PRESENTATION";#N/A,#N/A,FALSE,"ORIGINAL_ROLLBACK"}</definedName>
    <definedName name="wrn.ALL8_2" hidden="1">{#N/A,#N/A,FALSE,"ASSUMPTIONS";#N/A,#N/A,FALSE,"Valuation Summary";"page1",#N/A,FALSE,"PRESENTATION";"page2",#N/A,FALSE,"PRESENTATION";#N/A,#N/A,FALSE,"ORIGINAL_ROLLBACK"}</definedName>
    <definedName name="wrn.ALL8_3" localSheetId="2" hidden="1">{#N/A,#N/A,FALSE,"ASSUMPTIONS";#N/A,#N/A,FALSE,"Valuation Summary";"page1",#N/A,FALSE,"PRESENTATION";"page2",#N/A,FALSE,"PRESENTATION";#N/A,#N/A,FALSE,"ORIGINAL_ROLLBACK"}</definedName>
    <definedName name="wrn.ALL8_3" hidden="1">{#N/A,#N/A,FALSE,"ASSUMPTIONS";#N/A,#N/A,FALSE,"Valuation Summary";"page1",#N/A,FALSE,"PRESENTATION";"page2",#N/A,FALSE,"PRESENTATION";#N/A,#N/A,FALSE,"ORIGINAL_ROLLBACK"}</definedName>
    <definedName name="wrn.ALL8_4" localSheetId="2" hidden="1">{#N/A,#N/A,FALSE,"ASSUMPTIONS";#N/A,#N/A,FALSE,"Valuation Summary";"page1",#N/A,FALSE,"PRESENTATION";"page2",#N/A,FALSE,"PRESENTATION";#N/A,#N/A,FALSE,"ORIGINAL_ROLLBACK"}</definedName>
    <definedName name="wrn.ALL8_4" hidden="1">{#N/A,#N/A,FALSE,"ASSUMPTIONS";#N/A,#N/A,FALSE,"Valuation Summary";"page1",#N/A,FALSE,"PRESENTATION";"page2",#N/A,FALSE,"PRESENTATION";#N/A,#N/A,FALSE,"ORIGINAL_ROLLBACK"}</definedName>
    <definedName name="wrn.ALL94." localSheetId="2" hidden="1">{"COMBINED94",#N/A,FALSE,"BALANCE SHEET";"KRONE94",#N/A,FALSE,"BALANCE SHEET";"PENNTECH94",#N/A,FALSE,"BALANCE SHEET";"INTERSYSTEMS94",#N/A,FALSE,"BALANCE SHEET";"COMBINED94",#N/A,FALSE,"USCASH";"KRONE94",#N/A,FALSE,"USCASH";"PENNTECH94",#N/A,FALSE,"USCASH";"INTERSYSTEMS94",#N/A,FALSE,"USCASH"}</definedName>
    <definedName name="wrn.ALL94." hidden="1">{"COMBINED94",#N/A,FALSE,"BALANCE SHEET";"KRONE94",#N/A,FALSE,"BALANCE SHEET";"PENNTECH94",#N/A,FALSE,"BALANCE SHEET";"INTERSYSTEMS94",#N/A,FALSE,"BALANCE SHEET";"COMBINED94",#N/A,FALSE,"USCASH";"KRONE94",#N/A,FALSE,"USCASH";"PENNTECH94",#N/A,FALSE,"USCASH";"INTERSYSTEMS94",#N/A,FALSE,"USCASH"}</definedName>
    <definedName name="wrn.allb" localSheetId="2" hidden="1">{"Historical and Estimates",#N/A,FALSE,"DCF";"Notes",#N/A,FALSE,"DCF";"Discounted DFCF Analysis",#N/A,FALSE,"DCF";"Debt Table",#N/A,FALSE,"DCF";"Misc.",#N/A,FALSE,"DCF"}</definedName>
    <definedName name="wrn.allb" hidden="1">{"Historical and Estimates",#N/A,FALSE,"DCF";"Notes",#N/A,FALSE,"DCF";"Discounted DFCF Analysis",#N/A,FALSE,"DCF";"Debt Table",#N/A,FALSE,"DCF";"Misc.",#N/A,FALSE,"DCF"}</definedName>
    <definedName name="wrn.ALLbutPREMIUM."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#REF!</definedName>
    <definedName name="wrn.ALLbutPREMIUM._1"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_1"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_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_2"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_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_3"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_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_4"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_4" hidden="1">{#N/A,#N/A,FALSE,"Projections";#N/A,#N/A,FALSE,"AccrDil";#N/A,#N/A,FALSE,"PurchPriMult";#N/A,#N/A,FALSE,"Mults7_13";#N/A,#N/A,FALSE,"Mkt Mults";#N/A,#N/A,FALSE,"Acq Mults";#N/A,#N/A,FALSE,"StockPrices";#N/A,#N/A,FALSE,"Prem Paid";#N/A,#N/A,FALSE,"DCF";#N/A,#N/A,FALSE,"AUTO";#N/A,#N/A,FALSE,"Relative Trading";#N/A,#N/A,FALSE,"Mkt Val";#N/A,#N/A,FALSE,"Acq Val"}</definedName>
    <definedName name="wrn.AllDataPages." localSheetId="2" hidden="1">{#N/A,#N/A,FALSE,"Balance Sheet";#N/A,#N/A,FALSE,"Income Statement";#N/A,#N/A,FALSE,"Changes in Financial Position"}</definedName>
    <definedName name="wrn.AllDataPages." hidden="1">{#N/A,#N/A,FALSE,"Balance Sheet";#N/A,#N/A,FALSE,"Income Statement";#N/A,#N/A,FALSE,"Changes in Financial Position"}</definedName>
    <definedName name="wrn.AllDataPages._1" localSheetId="2" hidden="1">{#N/A,#N/A,FALSE,"Balance Sheet";#N/A,#N/A,FALSE,"Income Statement";#N/A,#N/A,FALSE,"Changes in Financial Position"}</definedName>
    <definedName name="wrn.AllDataPages._1" hidden="1">{#N/A,#N/A,FALSE,"Balance Sheet";#N/A,#N/A,FALSE,"Income Statement";#N/A,#N/A,FALSE,"Changes in Financial Position"}</definedName>
    <definedName name="wrn.AllDataPages._2" localSheetId="2" hidden="1">{#N/A,#N/A,FALSE,"Balance Sheet";#N/A,#N/A,FALSE,"Income Statement";#N/A,#N/A,FALSE,"Changes in Financial Position"}</definedName>
    <definedName name="wrn.AllDataPages._2" hidden="1">{#N/A,#N/A,FALSE,"Balance Sheet";#N/A,#N/A,FALSE,"Income Statement";#N/A,#N/A,FALSE,"Changes in Financial Position"}</definedName>
    <definedName name="wrn.AllDataPages._3" localSheetId="2" hidden="1">{#N/A,#N/A,FALSE,"Balance Sheet";#N/A,#N/A,FALSE,"Income Statement";#N/A,#N/A,FALSE,"Changes in Financial Position"}</definedName>
    <definedName name="wrn.AllDataPages._3" hidden="1">{#N/A,#N/A,FALSE,"Balance Sheet";#N/A,#N/A,FALSE,"Income Statement";#N/A,#N/A,FALSE,"Changes in Financial Position"}</definedName>
    <definedName name="wrn.AllDataPages._4" localSheetId="2" hidden="1">{#N/A,#N/A,FALSE,"Balance Sheet";#N/A,#N/A,FALSE,"Income Statement";#N/A,#N/A,FALSE,"Changes in Financial Position"}</definedName>
    <definedName name="wrn.AllDataPages._4" hidden="1">{#N/A,#N/A,FALSE,"Balance Sheet";#N/A,#N/A,FALSE,"Income Statement";#N/A,#N/A,FALSE,"Changes in Financial Position"}</definedName>
    <definedName name="wrn.AllDivisions." localSheetId="2" hidden="1">{#N/A,#N/A,TRUE,"buffalo";#N/A,#N/A,TRUE,"chatt";#N/A,#N/A,TRUE,"Griffith";#N/A,#N/A,TRUE,"Hammond";#N/A,#N/A,TRUE,"Harvey";#N/A,#N/A,TRUE,"texas";#N/A,#N/A,TRUE,"Combined"}</definedName>
    <definedName name="wrn.AllDivisions." hidden="1">{#N/A,#N/A,TRUE,"buffalo";#N/A,#N/A,TRUE,"chatt";#N/A,#N/A,TRUE,"Griffith";#N/A,#N/A,TRUE,"Hammond";#N/A,#N/A,TRUE,"Harvey";#N/A,#N/A,TRUE,"texas";#N/A,#N/A,TRUE,"Combined"}</definedName>
    <definedName name="wrn.Alligator." localSheetId="2" hidden="1">{#N/A,#N/A,FALSE,"Cover";#N/A,#N/A,FALSE,"Summary-Alligator";#N/A,#N/A,FALSE,"Proforma-Alligator";#N/A,#N/A,FALSE,"Cougar (12-31)";#N/A,#N/A,FALSE,"Cougar (3-31)";#N/A,#N/A,FALSE,"Alligator (12-31)";#N/A,#N/A,FALSE,"Alligator (3-31)"}</definedName>
    <definedName name="wrn.Alligator." hidden="1">{#N/A,#N/A,FALSE,"Cover";#N/A,#N/A,FALSE,"Summary-Alligator";#N/A,#N/A,FALSE,"Proforma-Alligator";#N/A,#N/A,FALSE,"Cougar (12-31)";#N/A,#N/A,FALSE,"Cougar (3-31)";#N/A,#N/A,FALSE,"Alligator (12-31)";#N/A,#N/A,FALSE,"Alligator (3-31)"}</definedName>
    <definedName name="wrn.AllModels." localSheetId="2" hidden="1">{#N/A,#N/A,FALSE,"AD_Purchase";#N/A,#N/A,FALSE,"Credit";#N/A,#N/A,FALSE,"PF Acquisition";#N/A,#N/A,FALSE,"PF Offering"}</definedName>
    <definedName name="wrn.AllModels.">#REF!</definedName>
    <definedName name="wrn.AllModels._1" localSheetId="2" hidden="1">{#N/A,#N/A,FALSE,"AD_Purchase";#N/A,#N/A,FALSE,"Credit";#N/A,#N/A,FALSE,"PF Acquisition";#N/A,#N/A,FALSE,"PF Offering"}</definedName>
    <definedName name="wrn.AllModels._1" hidden="1">{#N/A,#N/A,FALSE,"AD_Purchase";#N/A,#N/A,FALSE,"Credit";#N/A,#N/A,FALSE,"PF Acquisition";#N/A,#N/A,FALSE,"PF Offering"}</definedName>
    <definedName name="wrn.AllModels._2" localSheetId="2" hidden="1">{#N/A,#N/A,FALSE,"AD_Purchase";#N/A,#N/A,FALSE,"Credit";#N/A,#N/A,FALSE,"PF Acquisition";#N/A,#N/A,FALSE,"PF Offering"}</definedName>
    <definedName name="wrn.AllModels._2" hidden="1">{#N/A,#N/A,FALSE,"AD_Purchase";#N/A,#N/A,FALSE,"Credit";#N/A,#N/A,FALSE,"PF Acquisition";#N/A,#N/A,FALSE,"PF Offering"}</definedName>
    <definedName name="wrn.AllModels._3" localSheetId="2" hidden="1">{#N/A,#N/A,FALSE,"AD_Purchase";#N/A,#N/A,FALSE,"Credit";#N/A,#N/A,FALSE,"PF Acquisition";#N/A,#N/A,FALSE,"PF Offering"}</definedName>
    <definedName name="wrn.AllModels._3" hidden="1">{#N/A,#N/A,FALSE,"AD_Purchase";#N/A,#N/A,FALSE,"Credit";#N/A,#N/A,FALSE,"PF Acquisition";#N/A,#N/A,FALSE,"PF Offering"}</definedName>
    <definedName name="wrn.AllModels._4" localSheetId="2" hidden="1">{#N/A,#N/A,FALSE,"AD_Purchase";#N/A,#N/A,FALSE,"Credit";#N/A,#N/A,FALSE,"PF Acquisition";#N/A,#N/A,FALSE,"PF Offering"}</definedName>
    <definedName name="wrn.AllModels._4" hidden="1">{#N/A,#N/A,FALSE,"AD_Purchase";#N/A,#N/A,FALSE,"Credit";#N/A,#N/A,FALSE,"PF Acquisition";#N/A,#N/A,FALSE,"PF Offering"}</definedName>
    <definedName name="wrn.Allocations." localSheetId="2" hidden="1">{"Allocations",#N/A,FALSE,"JE01-2005"}</definedName>
    <definedName name="wrn.Allocations." hidden="1">{"Allocations",#N/A,FALSE,"JE01-2005"}</definedName>
    <definedName name="wrn.Alloutput." localSheetId="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1" localSheetId="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1"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1_1" localSheetId="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1_1"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1_1_1" localSheetId="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1_1_1"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1_1_1_1" localSheetId="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1_1_1_1"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1_1_2" localSheetId="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1_1_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1_2" localSheetId="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1_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1_2_1" localSheetId="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1_2_1"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1_3" localSheetId="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1_3"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2" localSheetId="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2_1" localSheetId="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2_1"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2_1_1" localSheetId="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2_1_1"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2_2" localSheetId="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2_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3" localSheetId="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3"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3_1" localSheetId="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3_1"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4" localSheetId="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_4"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pages." localSheetId="2" hidden="1">{#N/A,#N/A,TRUE,"Historicals";#N/A,#N/A,TRUE,"Charts";#N/A,#N/A,TRUE,"Forecasts"}</definedName>
    <definedName name="wrn.allpages." hidden="1">{#N/A,#N/A,TRUE,"Historicals";#N/A,#N/A,TRUE,"Charts";#N/A,#N/A,TRUE,"Forecasts"}</definedName>
    <definedName name="wrn.ALLQTRS." localSheetId="2" hidden="1">{"QTR1",#N/A,FALSE,"Q1 Detail";"QTR2",#N/A,FALSE,"Q2 Detail";"QTR3",#N/A,FALSE,"Q3 Detail";"QTR4",#N/A,FALSE,"Q4 Detail"}</definedName>
    <definedName name="wrn.ALLQTRS." hidden="1">{"QTR1",#N/A,FALSE,"Q1 Detail";"QTR2",#N/A,FALSE,"Q2 Detail";"QTR3",#N/A,FALSE,"Q3 Detail";"QTR4",#N/A,FALSE,"Q4 Detail"}</definedName>
    <definedName name="wrn.AllResults."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PTS." localSheetId="2" hidden="1">{"QTR1",#N/A,FALSE,"96OUT";"QTR2",#N/A,FALSE,"96OUT";"QTR3",#N/A,FALSE,"96OUT";"QTR4",#N/A,FALSE,"96OUT";"YEAR",#N/A,FALSE,"96OUT"}</definedName>
    <definedName name="wrn.ALLRPTS." hidden="1">{"QTR1",#N/A,FALSE,"96OUT";"QTR2",#N/A,FALSE,"96OUT";"QTR3",#N/A,FALSE,"96OUT";"QTR4",#N/A,FALSE,"96OUT";"YEAR",#N/A,FALSE,"96OUT"}</definedName>
    <definedName name="wrn.Ambition_EBIT_2004." localSheetId="2" hidden="1">{#N/A,#N/A,TRUE,"Old - New P&amp;L";#N/A,#N/A,TRUE,"EBIT MMO - Total";#N/A,#N/A,TRUE,"MMO NE, CEE, ASIA, CAR";#N/A,#N/A,TRUE,"MMO LAT, MEA, AFR";#N/A,#N/A,TRUE,"NP growth";#N/A,#N/A,TRUE,"ER impact"}</definedName>
    <definedName name="wrn.Ambition_EBIT_2004." hidden="1">{#N/A,#N/A,TRUE,"Old - New P&amp;L";#N/A,#N/A,TRUE,"EBIT MMO - Total";#N/A,#N/A,TRUE,"MMO NE, CEE, ASIA, CAR";#N/A,#N/A,TRUE,"MMO LAT, MEA, AFR";#N/A,#N/A,TRUE,"NP growth";#N/A,#N/A,TRUE,"ER impact"}</definedName>
    <definedName name="wrn.Ambition_EBIT_2004._1" localSheetId="2" hidden="1">{#N/A,#N/A,TRUE,"Old - New P&amp;L";#N/A,#N/A,TRUE,"EBIT MMO - Total";#N/A,#N/A,TRUE,"MMO NE, CEE, ASIA, CAR";#N/A,#N/A,TRUE,"MMO LAT, MEA, AFR";#N/A,#N/A,TRUE,"NP growth";#N/A,#N/A,TRUE,"ER impact"}</definedName>
    <definedName name="wrn.Ambition_EBIT_2004._1" hidden="1">{#N/A,#N/A,TRUE,"Old - New P&amp;L";#N/A,#N/A,TRUE,"EBIT MMO - Total";#N/A,#N/A,TRUE,"MMO NE, CEE, ASIA, CAR";#N/A,#N/A,TRUE,"MMO LAT, MEA, AFR";#N/A,#N/A,TRUE,"NP growth";#N/A,#N/A,TRUE,"ER impact"}</definedName>
    <definedName name="wrn.America._.Online." hidden="1">{#N/A,#N/A,FALSE,"Intro";#N/A,#N/A,FALSE,"Inc. St.";#N/A,#N/A,FALSE,"CalYear";#N/A,#N/A,FALSE,"FYear";#N/A,#N/A,FALSE,"Subs";#N/A,#N/A,FALSE,"Other Revs";#N/A,#N/A,FALSE,"Deals";#N/A,#N/A,FALSE,"RevsYear";#N/A,#N/A,FALSE,"Balance";#N/A,#N/A,FALSE,"OpCashFlow";#N/A,#N/A,FALSE,"Val.";#N/A,#N/A,FALSE,"DCFVal"}</definedName>
    <definedName name="wrn.Americas." localSheetId="2" hidden="1">{#N/A,#N/A,FALSE,"Americas"}</definedName>
    <definedName name="wrn.Americas." hidden="1">{#N/A,#N/A,FALSE,"Americas"}</definedName>
    <definedName name="wrn.Ameritel." localSheetId="2">{#N/A,#N/A,TRUE,"T-5Yr";#N/A,#N/A,TRUE,"T-7yr";#N/A,#N/A,TRUE,"S";#N/A,#N/A,TRUE,"2000Satellite-7";#N/A,#N/A,TRUE,"Avalon North-7";#N/A,#N/A,TRUE,"2000Satellite-5";#N/A,#N/A,TRUE,"Avalon North-5"}</definedName>
    <definedName name="wrn.Ameritel.">{#N/A,#N/A,TRUE,"T-5Yr";#N/A,#N/A,TRUE,"T-7yr";#N/A,#N/A,TRUE,"S";#N/A,#N/A,TRUE,"2000Satellite-7";#N/A,#N/A,TRUE,"Avalon North-7";#N/A,#N/A,TRUE,"2000Satellite-5";#N/A,#N/A,TRUE,"Avalon North-5"}</definedName>
    <definedName name="wrn.Amort._.Schedule." localSheetId="2" hidden="1">{"REVENUE",#N/A,FALSE,"AMORT97";"AMORT",#N/A,FALSE,"AMORT97"}</definedName>
    <definedName name="wrn.Amort._.Schedule." hidden="1">{"REVENUE",#N/A,FALSE,"AMORT97";"AMORT",#N/A,FALSE,"AMORT97"}</definedName>
    <definedName name="wrn.Amortization." localSheetId="2" hidden="1">{"Exist Debt Amort",#N/A,TRUE,"Financials";"Intangible Amort",#N/A,TRUE,"Financials";"Proj Debt Amort",#N/A,TRUE,"Financials";"Proj Pfd Amort",#N/A,TRUE,"Financials"}</definedName>
    <definedName name="wrn.Amortization." hidden="1">{"Exist Debt Amort",#N/A,TRUE,"Financials";"Intangible Amort",#N/A,TRUE,"Financials";"Proj Debt Amort",#N/A,TRUE,"Financials";"Proj Pfd Amort",#N/A,TRUE,"Financials"}</definedName>
    <definedName name="wrn.AMTNOL." localSheetId="2" hidden="1">{#N/A,#N/A,TRUE,"91AMTNOL";#N/A,#N/A,TRUE,"92AMTNOL";#N/A,#N/A,TRUE,"93AMTNOL"}</definedName>
    <definedName name="wrn.AMTNOL." hidden="1">{#N/A,#N/A,TRUE,"91AMTNOL";#N/A,#N/A,TRUE,"92AMTNOL";#N/A,#N/A,TRUE,"93AMTNOL"}</definedName>
    <definedName name="wrn.ANADARKO." localSheetId="2" hidden="1">{"Table1",#N/A,FALSE,"ANADARKO";"Table2",#N/A,FALSE,"ANADARKO";"Table3",#N/A,FALSE,"ANADARKO";"Table3c",#N/A,FALSE,"ANADARKO";"Table3c2",#N/A,FALSE,"ANADARKO";"Table5",#N/A,FALSE,"ANADARKO"}</definedName>
    <definedName name="wrn.ANADARKO." hidden="1">{"Table1",#N/A,FALSE,"ANADARKO";"Table2",#N/A,FALSE,"ANADARKO";"Table3",#N/A,FALSE,"ANADARKO";"Table3c",#N/A,FALSE,"ANADARKO";"Table3c2",#N/A,FALSE,"ANADARKO";"Table5",#N/A,FALSE,"ANADARKO"}</definedName>
    <definedName name="wrn.ANADARKO._2" hidden="1">{"Table1",#N/A,FALSE,"ANADARKO";"Table2",#N/A,FALSE,"ANADARKO";"Table3",#N/A,FALSE,"ANADARKO";"Table3c",#N/A,FALSE,"ANADARKO";"Table3c2",#N/A,FALSE,"ANADARKO";"Table5",#N/A,FALSE,"ANADARKO"}</definedName>
    <definedName name="wrn.ANADARKO._3" hidden="1">{"Table1",#N/A,FALSE,"ANADARKO";"Table2",#N/A,FALSE,"ANADARKO";"Table3",#N/A,FALSE,"ANADARKO";"Table3c",#N/A,FALSE,"ANADARKO";"Table3c2",#N/A,FALSE,"ANADARKO";"Table5",#N/A,FALSE,"ANADARKO"}</definedName>
    <definedName name="wrn.ANADARKO._4" hidden="1">{"Table1",#N/A,FALSE,"ANADARKO";"Table2",#N/A,FALSE,"ANADARKO";"Table3",#N/A,FALSE,"ANADARKO";"Table3c",#N/A,FALSE,"ANADARKO";"Table3c2",#N/A,FALSE,"ANADARKO";"Table5",#N/A,FALSE,"ANADARKO"}</definedName>
    <definedName name="wrn.ANADARKO._5" hidden="1">{"Table1",#N/A,FALSE,"ANADARKO";"Table2",#N/A,FALSE,"ANADARKO";"Table3",#N/A,FALSE,"ANADARKO";"Table3c",#N/A,FALSE,"ANADARKO";"Table3c2",#N/A,FALSE,"ANADARKO";"Table5",#N/A,FALSE,"ANADARKO"}</definedName>
    <definedName name="wrn.ANALYSIS." localSheetId="2" hidden="1">{"STATIONS",#N/A,TRUE,"Station OCF";"COMPS",#N/A,TRUE,"COMPS";"CAP",#N/A,TRUE,"PUBLIC";"TVCAPDET",#N/A,TRUE,"CAPDET";"DCF",#N/A,TRUE,"DCF"}</definedName>
    <definedName name="wrn.ANALYSIS." hidden="1">{"STATIONS",#N/A,TRUE,"Station OCF";"COMPS",#N/A,TRUE,"COMPS";"CAP",#N/A,TRUE,"PUBLIC";"TVCAPDET",#N/A,TRUE,"CAPDET";"DCF",#N/A,TRUE,"DCF"}</definedName>
    <definedName name="wrn.Analysis._.using._.RFP." localSheetId="2" hidden="1">{#N/A,#N/A,TRUE,"YTD REV";#N/A,#N/A,TRUE,"ACT YTD";#N/A,#N/A,TRUE,"MANAGEMENT I.S.";#N/A,#N/A,TRUE,"4100-400";#N/A,#N/A,TRUE,"CPP YTD";#N/A,#N/A,TRUE,"NEW BUSINESS RFP";#N/A,#N/A,TRUE,"AERO MNGMNT RFP ";#N/A,#N/A,TRUE,"East CPP";#N/A,#N/A,TRUE,"East RFP";#N/A,#N/A,TRUE,"EastM RFP";#N/A,#N/A,TRUE,"EastT RFP";#N/A,#N/A,TRUE,"FARG CPP";#N/A,#N/A,TRUE,"FARG RFP";#N/A,#N/A,TRUE,"LENS RFP";#N/A,#N/A,TRUE,"FLIGHTDESIGN RFP";#N/A,#N/A,TRUE,"TWT RFP";#N/A,#N/A,TRUE,"West RFP";#N/A,#N/A,TRUE,"INFO SECT SUM CPP";#N/A,#N/A,TRUE,"INFO SECT SUM RFP";#N/A,#N/A,TRUE,"INFO MNGMNT RFP";#N/A,#N/A,TRUE,"ADV PRGMS RFP";#N/A,#N/A,TRUE,"COMM ENG RFP";#N/A,#N/A,TRUE,"DYT OPS RFP";#N/A,#N/A,TRUE,"GSA RFP";#N/A,#N/A,TRUE,"HUM SYS RFP";#N/A,#N/A,TRUE,"ISY RFP";#N/A,#N/A,TRUE,"SEN RFP";#N/A,#N/A,TRUE,"SYS ENG RFP";#N/A,#N/A,TRUE,"SYS INT RFP";#N/A,#N/A,TRUE,"WEA SYS RFP";#N/A,#N/A,TRUE,"TR SECT SUM CPP";#N/A,#N/A,TRUE,"TRANS MNGMNT RFP";#N/A,#N/A,TRUE,"TR SECT SUM RFP";#N/A,#N/A,TRUE,"ATC RFP";#N/A,#N/A,TRUE,"CDRC RFP";#N/A,#N/A,TRUE,"ITS RFP";#N/A,#N/A,TRUE," LG RFP";#N/A,#N/A,TRUE,"TSC RFP";#N/A,#N/A,TRUE,"SALES RFP";#N/A,#N/A,TRUE,"EBIT RFP";#N/A,#N/A,TRUE,"CPP VAR YTD";#N/A,#N/A,TRUE,"RFP YTD ";#N/A,#N/A,TRUE,"RFP VAR YTD  ";#N/A,#N/A,TRUE,"ACT MTH";#N/A,#N/A,TRUE,"CPP mth";#N/A,#N/A,TRUE,"CPP VAR MTH";#N/A,#N/A,TRUE,"RFP mth ";#N/A,#N/A,TRUE,"RFP VAR MTH";#N/A,#N/A,TRUE,"AERO SECT SUM CPP";#N/A,#N/A,TRUE,"AERO SECT SUM RFP "}</definedName>
    <definedName name="wrn.Analysis._.using._.RFP." hidden="1">{#N/A,#N/A,TRUE,"YTD REV";#N/A,#N/A,TRUE,"ACT YTD";#N/A,#N/A,TRUE,"MANAGEMENT I.S.";#N/A,#N/A,TRUE,"4100-400";#N/A,#N/A,TRUE,"CPP YTD";#N/A,#N/A,TRUE,"NEW BUSINESS RFP";#N/A,#N/A,TRUE,"AERO MNGMNT RFP ";#N/A,#N/A,TRUE,"East CPP";#N/A,#N/A,TRUE,"East RFP";#N/A,#N/A,TRUE,"EastM RFP";#N/A,#N/A,TRUE,"EastT RFP";#N/A,#N/A,TRUE,"FARG CPP";#N/A,#N/A,TRUE,"FARG RFP";#N/A,#N/A,TRUE,"LENS RFP";#N/A,#N/A,TRUE,"FLIGHTDESIGN RFP";#N/A,#N/A,TRUE,"TWT RFP";#N/A,#N/A,TRUE,"West RFP";#N/A,#N/A,TRUE,"INFO SECT SUM CPP";#N/A,#N/A,TRUE,"INFO SECT SUM RFP";#N/A,#N/A,TRUE,"INFO MNGMNT RFP";#N/A,#N/A,TRUE,"ADV PRGMS RFP";#N/A,#N/A,TRUE,"COMM ENG RFP";#N/A,#N/A,TRUE,"DYT OPS RFP";#N/A,#N/A,TRUE,"GSA RFP";#N/A,#N/A,TRUE,"HUM SYS RFP";#N/A,#N/A,TRUE,"ISY RFP";#N/A,#N/A,TRUE,"SEN RFP";#N/A,#N/A,TRUE,"SYS ENG RFP";#N/A,#N/A,TRUE,"SYS INT RFP";#N/A,#N/A,TRUE,"WEA SYS RFP";#N/A,#N/A,TRUE,"TR SECT SUM CPP";#N/A,#N/A,TRUE,"TRANS MNGMNT RFP";#N/A,#N/A,TRUE,"TR SECT SUM RFP";#N/A,#N/A,TRUE,"ATC RFP";#N/A,#N/A,TRUE,"CDRC RFP";#N/A,#N/A,TRUE,"ITS RFP";#N/A,#N/A,TRUE," LG RFP";#N/A,#N/A,TRUE,"TSC RFP";#N/A,#N/A,TRUE,"SALES RFP";#N/A,#N/A,TRUE,"EBIT RFP";#N/A,#N/A,TRUE,"CPP VAR YTD";#N/A,#N/A,TRUE,"RFP YTD ";#N/A,#N/A,TRUE,"RFP VAR YTD  ";#N/A,#N/A,TRUE,"ACT MTH";#N/A,#N/A,TRUE,"CPP mth";#N/A,#N/A,TRUE,"CPP VAR MTH";#N/A,#N/A,TRUE,"RFP mth ";#N/A,#N/A,TRUE,"RFP VAR MTH";#N/A,#N/A,TRUE,"AERO SECT SUM CPP";#N/A,#N/A,TRUE,"AERO SECT SUM RFP "}</definedName>
    <definedName name="wrn.Analytic." localSheetId="2" hidden="1">{#N/A,#N/A,FALSE,"Fisons_Sci_Instr";#N/A,#N/A,FALSE,"Fisons_Lab_Supplies";#N/A,#N/A,FALSE,"Nunc";#N/A,#N/A,FALSE,"Sorvall";#N/A,#N/A,FALSE,"Dynatech";#N/A,#N/A,FALSE,"Hach"}</definedName>
    <definedName name="wrn.Analytic." hidden="1">{#N/A,#N/A,FALSE,"Fisons_Sci_Instr";#N/A,#N/A,FALSE,"Fisons_Lab_Supplies";#N/A,#N/A,FALSE,"Nunc";#N/A,#N/A,FALSE,"Sorvall";#N/A,#N/A,FALSE,"Dynatech";#N/A,#N/A,FALSE,"Hach"}</definedName>
    <definedName name="wrn.Analytic._1" localSheetId="2" hidden="1">{#N/A,#N/A,FALSE,"Fisons_Sci_Instr";#N/A,#N/A,FALSE,"Fisons_Lab_Supplies";#N/A,#N/A,FALSE,"Nunc";#N/A,#N/A,FALSE,"Sorvall";#N/A,#N/A,FALSE,"Dynatech";#N/A,#N/A,FALSE,"Hach"}</definedName>
    <definedName name="wrn.Analytic._1" hidden="1">{#N/A,#N/A,FALSE,"Fisons_Sci_Instr";#N/A,#N/A,FALSE,"Fisons_Lab_Supplies";#N/A,#N/A,FALSE,"Nunc";#N/A,#N/A,FALSE,"Sorvall";#N/A,#N/A,FALSE,"Dynatech";#N/A,#N/A,FALSE,"Hach"}</definedName>
    <definedName name="wrn.Analytic._2" localSheetId="2" hidden="1">{#N/A,#N/A,FALSE,"Fisons_Sci_Instr";#N/A,#N/A,FALSE,"Fisons_Lab_Supplies";#N/A,#N/A,FALSE,"Nunc";#N/A,#N/A,FALSE,"Sorvall";#N/A,#N/A,FALSE,"Dynatech";#N/A,#N/A,FALSE,"Hach"}</definedName>
    <definedName name="wrn.Analytic._2" hidden="1">{#N/A,#N/A,FALSE,"Fisons_Sci_Instr";#N/A,#N/A,FALSE,"Fisons_Lab_Supplies";#N/A,#N/A,FALSE,"Nunc";#N/A,#N/A,FALSE,"Sorvall";#N/A,#N/A,FALSE,"Dynatech";#N/A,#N/A,FALSE,"Hach"}</definedName>
    <definedName name="wrn.Analytic._3" localSheetId="2" hidden="1">{#N/A,#N/A,FALSE,"Fisons_Sci_Instr";#N/A,#N/A,FALSE,"Fisons_Lab_Supplies";#N/A,#N/A,FALSE,"Nunc";#N/A,#N/A,FALSE,"Sorvall";#N/A,#N/A,FALSE,"Dynatech";#N/A,#N/A,FALSE,"Hach"}</definedName>
    <definedName name="wrn.Analytic._3" hidden="1">{#N/A,#N/A,FALSE,"Fisons_Sci_Instr";#N/A,#N/A,FALSE,"Fisons_Lab_Supplies";#N/A,#N/A,FALSE,"Nunc";#N/A,#N/A,FALSE,"Sorvall";#N/A,#N/A,FALSE,"Dynatech";#N/A,#N/A,FALSE,"Hach"}</definedName>
    <definedName name="wrn.Analytic._4" localSheetId="2" hidden="1">{#N/A,#N/A,FALSE,"Fisons_Sci_Instr";#N/A,#N/A,FALSE,"Fisons_Lab_Supplies";#N/A,#N/A,FALSE,"Nunc";#N/A,#N/A,FALSE,"Sorvall";#N/A,#N/A,FALSE,"Dynatech";#N/A,#N/A,FALSE,"Hach"}</definedName>
    <definedName name="wrn.Analytic._4" hidden="1">{#N/A,#N/A,FALSE,"Fisons_Sci_Instr";#N/A,#N/A,FALSE,"Fisons_Lab_Supplies";#N/A,#N/A,FALSE,"Nunc";#N/A,#N/A,FALSE,"Sorvall";#N/A,#N/A,FALSE,"Dynatech";#N/A,#N/A,FALSE,"Hach"}</definedName>
    <definedName name="wrn.Annexes._.de._.coûts." localSheetId="2" hidden="1">{#N/A,#N/A,FALSE,"Coût des ventes";#N/A,#N/A,FALSE,"Hypothèse - coûts directs";#N/A,#N/A,FALSE,"FGF";#N/A,#N/A,FALSE,"Frais de vente";#N/A,#N/A,FALSE,"Frais d'administration";#N/A,#N/A,FALSE,"Frais financiers";#N/A,#N/A,FALSE,"Achats - Débours";#N/A,#N/A,FALSE,"Salaires";#N/A,#N/A,FALSE,"Taxes"}</definedName>
    <definedName name="wrn.Annexes._.de._.coûts." hidden="1">{#N/A,#N/A,FALSE,"Coût des ventes";#N/A,#N/A,FALSE,"Hypothèse - coûts directs";#N/A,#N/A,FALSE,"FGF";#N/A,#N/A,FALSE,"Frais de vente";#N/A,#N/A,FALSE,"Frais d'administration";#N/A,#N/A,FALSE,"Frais financiers";#N/A,#N/A,FALSE,"Achats - Débours";#N/A,#N/A,FALSE,"Salaires";#N/A,#N/A,FALSE,"Taxes"}</definedName>
    <definedName name="wrn.Annual._.Report." localSheetId="2" hidden="1">{#N/A,#N/A,FALSE,"TABLE_1 YTD- VALUES LAST YR(2)"}</definedName>
    <definedName name="wrn.Annual._.Report." hidden="1">{#N/A,#N/A,FALSE,"TABLE_1 YTD- VALUES LAST YR(2)"}</definedName>
    <definedName name="wrn.Annual._.Report._1" localSheetId="2" hidden="1">{#N/A,#N/A,FALSE,"TABLE_1 YTD- VALUES LAST YR(2)"}</definedName>
    <definedName name="wrn.Annual._.Report._1" hidden="1">{#N/A,#N/A,FALSE,"TABLE_1 YTD- VALUES LAST YR(2)"}</definedName>
    <definedName name="wrn.Annual._.Report._2" localSheetId="2" hidden="1">{#N/A,#N/A,FALSE,"TABLE_1 YTD- VALUES LAST YR(2)"}</definedName>
    <definedName name="wrn.Annual._.Report._2" hidden="1">{#N/A,#N/A,FALSE,"TABLE_1 YTD- VALUES LAST YR(2)"}</definedName>
    <definedName name="wrn.Annual._.Report._3" localSheetId="2" hidden="1">{#N/A,#N/A,FALSE,"TABLE_1 YTD- VALUES LAST YR(2)"}</definedName>
    <definedName name="wrn.Annual._.Report._3" hidden="1">{#N/A,#N/A,FALSE,"TABLE_1 YTD- VALUES LAST YR(2)"}</definedName>
    <definedName name="wrn.Annual._.Report._4" localSheetId="2" hidden="1">{#N/A,#N/A,FALSE,"TABLE_1 YTD- VALUES LAST YR(2)"}</definedName>
    <definedName name="wrn.Annual._.Report._4" hidden="1">{#N/A,#N/A,FALSE,"TABLE_1 YTD- VALUES LAST YR(2)"}</definedName>
    <definedName name="wrn.Annual._.Summary." localSheetId="2" hidden="1">{#N/A,#N/A,FALSE,"Annual Summary"}</definedName>
    <definedName name="wrn.Annual._.Summary." hidden="1">{#N/A,#N/A,FALSE,"Annual Summary"}</definedName>
    <definedName name="wrn.Annual_n_Quarterly." localSheetId="2" hidden="1">{"Annual",#N/A,FALSE,"Sales &amp; Market";"Quarterly",#N/A,FALSE,"Sales &amp; Market"}</definedName>
    <definedName name="wrn.Annual_n_Quarterly." hidden="1">{"Annual",#N/A,FALSE,"Sales &amp; Market";"Quarterly",#N/A,FALSE,"Sales &amp; Market"}</definedName>
    <definedName name="wrn.AnnualRentRoll." localSheetId="2" hidden="1">{"AnnualRentRoll",#N/A,FALSE,"RentRoll"}</definedName>
    <definedName name="wrn.AnnualRentRoll." hidden="1">{"AnnualRentRoll",#N/A,FALSE,"RentRoll"}</definedName>
    <definedName name="wrn.Anteilig._.alle._.Perioden." localSheetId="2" hidden="1">{"Alle Perioden",#N/A,FALSE,"Erf";"Alle Perioden",#N/A,FALSE,"Ang";"Alle Perioden",#N/A,FALSE,"BV";"Alle Perioden",#N/A,FALSE,"BE";"Alle Perioden",#N/A,FALSE,"Re";"Alle Perioden",#N/A,FALSE,"Vol"}</definedName>
    <definedName name="wrn.Anteilig._.alle._.Perioden." hidden="1">{"Alle Perioden",#N/A,FALSE,"Erf";"Alle Perioden",#N/A,FALSE,"Ang";"Alle Perioden",#N/A,FALSE,"BV";"Alle Perioden",#N/A,FALSE,"BE";"Alle Perioden",#N/A,FALSE,"Re";"Alle Perioden",#N/A,FALSE,"Vol"}</definedName>
    <definedName name="wrn.Anteilig._.erste._.elf._.Perioden." localSheetId="2" hidden="1">{"Erste elf Perioden",#N/A,FALSE,"Erf";"Erste elf Perioden",#N/A,FALSE,"Ang";"Erste elf Perioden",#N/A,FALSE,"BV";"Erste elf Perioden",#N/A,FALSE,"BE";"Erste elf Perioden",#N/A,FALSE,"Vol";"Erste elf Perioden",#N/A,FALSE,"Re"}</definedName>
    <definedName name="wrn.Anteilig._.erste._.elf._.Perioden." hidden="1">{"Erste elf Perioden",#N/A,FALSE,"Erf";"Erste elf Perioden",#N/A,FALSE,"Ang";"Erste elf Perioden",#N/A,FALSE,"BV";"Erste elf Perioden",#N/A,FALSE,"BE";"Erste elf Perioden",#N/A,FALSE,"Vol";"Erste elf Perioden",#N/A,FALSE,"Re"}</definedName>
    <definedName name="wrn.AOL." localSheetId="2" hidden="1">{#N/A,#N/A,FALSE,"AOL 1";#N/A,#N/A,FALSE,"AOL 2";#N/A,#N/A,FALSE,"AOL 3"}</definedName>
    <definedName name="wrn.AOL." hidden="1">{#N/A,#N/A,FALSE,"AOL 1";#N/A,#N/A,FALSE,"AOL 2";#N/A,#N/A,FALSE,"AOL 3"}</definedName>
    <definedName name="wrn.AOL._.Budget." localSheetId="2"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wrn.AOL._.Budget."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wrn.APCI._.Tab." localSheetId="2" hidden="1">{#N/A,#N/A,FALSE,"P and L ";#N/A,#N/A,FALSE,"Sales";#N/A,#N/A,FALSE,"Overheads";#N/A,#N/A,FALSE,"R and D";#N/A,#N/A,FALSE,"Operating Income";#N/A,#N/A,FALSE,"Equity Affiliate Income";"M Factors Print",#N/A,FALSE,"Major Factors"}</definedName>
    <definedName name="wrn.APCI._.Tab." hidden="1">{#N/A,#N/A,FALSE,"P and L ";#N/A,#N/A,FALSE,"Sales";#N/A,#N/A,FALSE,"Overheads";#N/A,#N/A,FALSE,"R and D";#N/A,#N/A,FALSE,"Operating Income";#N/A,#N/A,FALSE,"Equity Affiliate Income";"M Factors Print",#N/A,FALSE,"Major Factors"}</definedName>
    <definedName name="wrn.APCT." localSheetId="2" hidden="1">{"Page1",#N/A,FALSE,"APCT";"Page2",#N/A,FALSE,"APCT"}</definedName>
    <definedName name="wrn.APCT." hidden="1">{"Page1",#N/A,FALSE,"APCT";"Page2",#N/A,FALSE,"APCT"}</definedName>
    <definedName name="wrn.APL." localSheetId="2" hidden="1">{"Page1",#N/A,FALSE,"APL";"Page2",#N/A,FALSE,"APL"}</definedName>
    <definedName name="wrn.APL." hidden="1">{"Page1",#N/A,FALSE,"APL";"Page2",#N/A,FALSE,"APL"}</definedName>
    <definedName name="wrn.Approval." localSheetId="2" hidden="1">{#N/A,#N/A,FALSE,"Approval Form"}</definedName>
    <definedName name="wrn.Approval." hidden="1">{#N/A,#N/A,FALSE,"Approval Form"}</definedName>
    <definedName name="wrn.Approval._1" localSheetId="2" hidden="1">{#N/A,#N/A,FALSE,"Approval Form"}</definedName>
    <definedName name="wrn.Approval._1" hidden="1">{#N/A,#N/A,FALSE,"Approval Form"}</definedName>
    <definedName name="wrn.Approval._2" localSheetId="2" hidden="1">{#N/A,#N/A,FALSE,"Approval Form"}</definedName>
    <definedName name="wrn.Approval._2" hidden="1">{#N/A,#N/A,FALSE,"Approval Form"}</definedName>
    <definedName name="wrn.Approval._3" localSheetId="2" hidden="1">{#N/A,#N/A,FALSE,"Approval Form"}</definedName>
    <definedName name="wrn.Approval._3" hidden="1">{#N/A,#N/A,FALSE,"Approval Form"}</definedName>
    <definedName name="wrn.Approval._4" localSheetId="2" hidden="1">{#N/A,#N/A,FALSE,"Approval Form"}</definedName>
    <definedName name="wrn.Approval._4" hidden="1">{#N/A,#N/A,FALSE,"Approval Form"}</definedName>
    <definedName name="wrn.Approval2." localSheetId="2" hidden="1">{#N/A,#N/A,FALSE,"Approval2"}</definedName>
    <definedName name="wrn.Approval2." hidden="1">{#N/A,#N/A,FALSE,"Approval2"}</definedName>
    <definedName name="wrn.Approval2._1" localSheetId="2" hidden="1">{#N/A,#N/A,FALSE,"Approval2"}</definedName>
    <definedName name="wrn.Approval2._1" hidden="1">{#N/A,#N/A,FALSE,"Approval2"}</definedName>
    <definedName name="wrn.Approval2._2" localSheetId="2" hidden="1">{#N/A,#N/A,FALSE,"Approval2"}</definedName>
    <definedName name="wrn.Approval2._2" hidden="1">{#N/A,#N/A,FALSE,"Approval2"}</definedName>
    <definedName name="wrn.Approval2._3" localSheetId="2" hidden="1">{#N/A,#N/A,FALSE,"Approval2"}</definedName>
    <definedName name="wrn.Approval2._3" hidden="1">{#N/A,#N/A,FALSE,"Approval2"}</definedName>
    <definedName name="wrn.Approval2._4" localSheetId="2" hidden="1">{#N/A,#N/A,FALSE,"Approval2"}</definedName>
    <definedName name="wrn.Approval2._4" hidden="1">{#N/A,#N/A,FALSE,"Approval2"}</definedName>
    <definedName name="wrn.April._.Consolidated." localSheetId="2" hidden="1">{#N/A,#N/A,FALSE,"Consol BS";#N/A,#N/A,FALSE,"Consol IS";#N/A,#N/A,FALSE,"Cash Flow";#N/A,#N/A,FALSE,"Consol Equity";#N/A,#N/A,FALSE,"BS vs. Plan";#N/A,#N/A,FALSE,"Mo vs. Plan";#N/A,#N/A,FALSE,"Mo. vs. Prior Yr";#N/A,#N/A,FALSE,"YTD vs. Plan";#N/A,#N/A,FALSE,"YTD vs. Prior Yr";#N/A,#N/A,FALSE,"Cash Flow Mo vs. Plan";#N/A,#N/A,FALSE,"Cash Flow Mo vs. Prior Yr";#N/A,#N/A,FALSE,"Cash Flow YTD vs. Plan";#N/A,#N/A,FALSE,"Cash Flow YTD vs. Prior Yr";#N/A,#N/A,FALSE,"Seg BS";#N/A,#N/A,FALSE,"Seg IS";#N/A,#N/A,FALSE,"Seg Cash";#N/A,#N/A,FALSE,"Str IS";#N/A,#N/A,FALSE,"Art IS";#N/A,#N/A,FALSE,"History BS";#N/A,#N/A,FALSE,"History IS";#N/A,#N/A,FALSE,"History Cash";#N/A,#N/A,FALSE,"Imp IS";#N/A,#N/A,FALSE,"Gross to Net";#N/A,#N/A,FALSE,"Ratio Summary";#N/A,#N/A,FALSE,"Union";#N/A,#N/A,FALSE,"Midwest";#N/A,#N/A,FALSE,"Ratios - 5";#N/A,#N/A,FALSE,"Ratios - 6";#N/A,#N/A,FALSE,"Ratios - 7";#N/A,#N/A,FALSE,"Ratios - 8";#N/A,#N/A,FALSE,"Ratios - 9"}</definedName>
    <definedName name="wrn.April._.Consolidated." hidden="1">{#N/A,#N/A,FALSE,"Consol BS";#N/A,#N/A,FALSE,"Consol IS";#N/A,#N/A,FALSE,"Cash Flow";#N/A,#N/A,FALSE,"Consol Equity";#N/A,#N/A,FALSE,"BS vs. Plan";#N/A,#N/A,FALSE,"Mo vs. Plan";#N/A,#N/A,FALSE,"Mo. vs. Prior Yr";#N/A,#N/A,FALSE,"YTD vs. Plan";#N/A,#N/A,FALSE,"YTD vs. Prior Yr";#N/A,#N/A,FALSE,"Cash Flow Mo vs. Plan";#N/A,#N/A,FALSE,"Cash Flow Mo vs. Prior Yr";#N/A,#N/A,FALSE,"Cash Flow YTD vs. Plan";#N/A,#N/A,FALSE,"Cash Flow YTD vs. Prior Yr";#N/A,#N/A,FALSE,"Seg BS";#N/A,#N/A,FALSE,"Seg IS";#N/A,#N/A,FALSE,"Seg Cash";#N/A,#N/A,FALSE,"Str IS";#N/A,#N/A,FALSE,"Art IS";#N/A,#N/A,FALSE,"History BS";#N/A,#N/A,FALSE,"History IS";#N/A,#N/A,FALSE,"History Cash";#N/A,#N/A,FALSE,"Imp IS";#N/A,#N/A,FALSE,"Gross to Net";#N/A,#N/A,FALSE,"Ratio Summary";#N/A,#N/A,FALSE,"Union";#N/A,#N/A,FALSE,"Midwest";#N/A,#N/A,FALSE,"Ratios - 5";#N/A,#N/A,FALSE,"Ratios - 6";#N/A,#N/A,FALSE,"Ratios - 7";#N/A,#N/A,FALSE,"Ratios - 8";#N/A,#N/A,FALSE,"Ratios - 9"}</definedName>
    <definedName name="wrn.April._.Fcst._.Reports." localSheetId="2" hidden="1">{#N/A,#N/A,FALSE,"Variance April Fcst";#N/A,#N/A,FALSE,"Comments April Fcst";#N/A,#N/A,FALSE,"Financial-April Fcast";#N/A,#N/A,FALSE,"Earning Rates";#N/A,#N/A,FALSE,"Losses New Format Apr";#N/A,#N/A,FALSE,"FcastApr";#N/A,#N/A,FALSE,"Other Exp"}</definedName>
    <definedName name="wrn.April._.Fcst._.Reports." hidden="1">{#N/A,#N/A,FALSE,"Variance April Fcst";#N/A,#N/A,FALSE,"Comments April Fcst";#N/A,#N/A,FALSE,"Financial-April Fcast";#N/A,#N/A,FALSE,"Earning Rates";#N/A,#N/A,FALSE,"Losses New Format Apr";#N/A,#N/A,FALSE,"FcastApr";#N/A,#N/A,FALSE,"Other Exp"}</definedName>
    <definedName name="wrn.April._.Financials." localSheetId="2" hidden="1">{"Statement of Income",#N/A,TRUE,"Mar99";"Balance Sheet",#N/A,TRUE,"Mar99"}</definedName>
    <definedName name="wrn.April._.Financials." hidden="1">{"Statement of Income",#N/A,TRUE,"Mar99";"Balance Sheet",#N/A,TRUE,"Mar99"}</definedName>
    <definedName name="wrn.April._.Financials._1" localSheetId="2" hidden="1">{"Statement of Income",#N/A,TRUE,"Mar99";"Balance Sheet",#N/A,TRUE,"Mar99"}</definedName>
    <definedName name="wrn.April._.Financials._1" hidden="1">{"Statement of Income",#N/A,TRUE,"Mar99";"Balance Sheet",#N/A,TRUE,"Mar99"}</definedName>
    <definedName name="wrn.April._.Financials._2" localSheetId="2" hidden="1">{"Statement of Income",#N/A,TRUE,"Mar99";"Balance Sheet",#N/A,TRUE,"Mar99"}</definedName>
    <definedName name="wrn.April._.Financials._2" hidden="1">{"Statement of Income",#N/A,TRUE,"Mar99";"Balance Sheet",#N/A,TRUE,"Mar99"}</definedName>
    <definedName name="wrn.April._.Financials._3" localSheetId="2" hidden="1">{"Statement of Income",#N/A,TRUE,"Mar99";"Balance Sheet",#N/A,TRUE,"Mar99"}</definedName>
    <definedName name="wrn.April._.Financials._3" hidden="1">{"Statement of Income",#N/A,TRUE,"Mar99";"Balance Sheet",#N/A,TRUE,"Mar99"}</definedName>
    <definedName name="wrn.April._.Financials._4" localSheetId="2" hidden="1">{"Statement of Income",#N/A,TRUE,"Mar99";"Balance Sheet",#N/A,TRUE,"Mar99"}</definedName>
    <definedName name="wrn.April._.Financials._4" hidden="1">{"Statement of Income",#N/A,TRUE,"Mar99";"Balance Sheet",#N/A,TRUE,"Mar99"}</definedName>
    <definedName name="wrn.April._.other._.sched.." localSheetId="2" hidden="1">{#N/A,#N/A,FALSE,"Union";#N/A,#N/A,FALSE,"Reserves";#N/A,#N/A,FALSE,"Head Ct";#N/A,#N/A,FALSE,"Str AR";#N/A,#N/A,FALSE,"Str AP";#N/A,#N/A,FALSE,"Art AR";#N/A,#N/A,FALSE,"Art AP";#N/A,#N/A,FALSE,"Imp AR";#N/A,#N/A,FALSE,"Imp AP"}</definedName>
    <definedName name="wrn.April._.other._.sched.." hidden="1">{#N/A,#N/A,FALSE,"Union";#N/A,#N/A,FALSE,"Reserves";#N/A,#N/A,FALSE,"Head Ct";#N/A,#N/A,FALSE,"Str AR";#N/A,#N/A,FALSE,"Str AP";#N/A,#N/A,FALSE,"Art AR";#N/A,#N/A,FALSE,"Art AP";#N/A,#N/A,FALSE,"Imp AR";#N/A,#N/A,FALSE,"Imp AP"}</definedName>
    <definedName name="wrn.April2" localSheetId="2" hidden="1">{"April",#N/A,FALSE,"Comparison"}</definedName>
    <definedName name="wrn.April2" hidden="1">{"April",#N/A,FALSE,"Comparison"}</definedName>
    <definedName name="wrn.apt1." localSheetId="2" hidden="1">{#N/A,#N/A,FALSE,"Summary"}</definedName>
    <definedName name="wrn.apt1." hidden="1">{#N/A,#N/A,FALSE,"Summary"}</definedName>
    <definedName name="wrn.apt2" localSheetId="2" hidden="1">{#N/A,#N/A,FALSE,"Summary"}</definedName>
    <definedName name="wrn.apt2" hidden="1">{#N/A,#N/A,FALSE,"Summary"}</definedName>
    <definedName name="wrn.APX._.BUDGET." localSheetId="2" hidden="1">{"Title Page",#N/A,FALSE,"title page";"Operating Expenses",#N/A,FALSE,"Operating Exp";"Capital Expenses",#N/A,FALSE,"Capital Exp"}</definedName>
    <definedName name="wrn.APX._.BUDGET." hidden="1">{"Title Page",#N/A,FALSE,"title page";"Operating Expenses",#N/A,FALSE,"Operating Exp";"Capital Expenses",#N/A,FALSE,"Capital Exp"}</definedName>
    <definedName name="wrn.apx._.budget.1" localSheetId="2" hidden="1">{"Title Page",#N/A,FALSE,"title page";"Operating Expenses",#N/A,FALSE,"Operating Exp";"Capital Expenses",#N/A,FALSE,"Capital Exp"}</definedName>
    <definedName name="wrn.apx._.budget.1" hidden="1">{"Title Page",#N/A,FALSE,"title page";"Operating Expenses",#N/A,FALSE,"Operating Exp";"Capital Expenses",#N/A,FALSE,"Capital Exp"}</definedName>
    <definedName name="wrn.AQUIROR._.DCF." localSheetId="2" hidden="1">{"AQUIRORDCF",#N/A,FALSE,"Merger consequences";"Acquirorassns",#N/A,FALSE,"Merger consequences"}</definedName>
    <definedName name="wrn.AQUIROR._.DCF." hidden="1">{"AQUIRORDCF",#N/A,FALSE,"Merger consequences";"Acquirorassns",#N/A,FALSE,"Merger consequences"}</definedName>
    <definedName name="wrn.AQUIROR._.DCF._1" localSheetId="2" hidden="1">{"AQUIRORDCF",#N/A,FALSE,"Merger consequences";"Acquirorassns",#N/A,FALSE,"Merger consequences"}</definedName>
    <definedName name="wrn.AQUIROR._.DCF._1" hidden="1">{"AQUIRORDCF",#N/A,FALSE,"Merger consequences";"Acquirorassns",#N/A,FALSE,"Merger consequences"}</definedName>
    <definedName name="wrn.AQUIROR._.DCF._from_DBAB" localSheetId="2" hidden="1">{"AQUIRORDCF",#N/A,FALSE,"Merger consequences";"Acquirorassns",#N/A,FALSE,"Merger consequences"}</definedName>
    <definedName name="wrn.AQUIROR._.DCF._from_DBAB" hidden="1">{"AQUIRORDCF",#N/A,FALSE,"Merger consequences";"Acquirorassns",#N/A,FALSE,"Merger consequences"}</definedName>
    <definedName name="wrn.AQUIROR._.DCF._from_DBAB_1" localSheetId="2" hidden="1">{"AQUIRORDCF",#N/A,FALSE,"Merger consequences";"Acquirorassns",#N/A,FALSE,"Merger consequences"}</definedName>
    <definedName name="wrn.AQUIROR._.DCF._from_DBAB_1" hidden="1">{"AQUIRORDCF",#N/A,FALSE,"Merger consequences";"Acquirorassns",#N/A,FALSE,"Merger consequences"}</definedName>
    <definedName name="wrn.AQUIROR._.DCF._from_DBAB_1_1" localSheetId="2" hidden="1">{"AQUIRORDCF",#N/A,FALSE,"Merger consequences";"Acquirorassns",#N/A,FALSE,"Merger consequences"}</definedName>
    <definedName name="wrn.AQUIROR._.DCF._from_DBAB_1_1" hidden="1">{"AQUIRORDCF",#N/A,FALSE,"Merger consequences";"Acquirorassns",#N/A,FALSE,"Merger consequences"}</definedName>
    <definedName name="wrn.AQUIROR._.DCF._from_DBAB_1_1_1" localSheetId="2" hidden="1">{"AQUIRORDCF",#N/A,FALSE,"Merger consequences";"Acquirorassns",#N/A,FALSE,"Merger consequences"}</definedName>
    <definedName name="wrn.AQUIROR._.DCF._from_DBAB_1_1_1" hidden="1">{"AQUIRORDCF",#N/A,FALSE,"Merger consequences";"Acquirorassns",#N/A,FALSE,"Merger consequences"}</definedName>
    <definedName name="wrn.AQUIROR._.DCF._from_DBAB_1_1_1_1" localSheetId="2" hidden="1">{"AQUIRORDCF",#N/A,FALSE,"Merger consequences";"Acquirorassns",#N/A,FALSE,"Merger consequences"}</definedName>
    <definedName name="wrn.AQUIROR._.DCF._from_DBAB_1_1_1_1" hidden="1">{"AQUIRORDCF",#N/A,FALSE,"Merger consequences";"Acquirorassns",#N/A,FALSE,"Merger consequences"}</definedName>
    <definedName name="wrn.AQUIROR._.DCF._from_DBAB_1_1_1_1_1" localSheetId="2" hidden="1">{"AQUIRORDCF",#N/A,FALSE,"Merger consequences";"Acquirorassns",#N/A,FALSE,"Merger consequences"}</definedName>
    <definedName name="wrn.AQUIROR._.DCF._from_DBAB_1_1_1_1_1" hidden="1">{"AQUIRORDCF",#N/A,FALSE,"Merger consequences";"Acquirorassns",#N/A,FALSE,"Merger consequences"}</definedName>
    <definedName name="wrn.AQUIROR._.DCF._from_DBAB_1_1_1_1_2" localSheetId="2" hidden="1">{"AQUIRORDCF",#N/A,FALSE,"Merger consequences";"Acquirorassns",#N/A,FALSE,"Merger consequences"}</definedName>
    <definedName name="wrn.AQUIROR._.DCF._from_DBAB_1_1_1_1_2" hidden="1">{"AQUIRORDCF",#N/A,FALSE,"Merger consequences";"Acquirorassns",#N/A,FALSE,"Merger consequences"}</definedName>
    <definedName name="wrn.AQUIROR._.DCF._from_DBAB_1_1_1_1_3" localSheetId="2" hidden="1">{"AQUIRORDCF",#N/A,FALSE,"Merger consequences";"Acquirorassns",#N/A,FALSE,"Merger consequences"}</definedName>
    <definedName name="wrn.AQUIROR._.DCF._from_DBAB_1_1_1_1_3" hidden="1">{"AQUIRORDCF",#N/A,FALSE,"Merger consequences";"Acquirorassns",#N/A,FALSE,"Merger consequences"}</definedName>
    <definedName name="wrn.AQUIROR._.DCF._from_DBAB_1_1_1_1_4" localSheetId="2" hidden="1">{"AQUIRORDCF",#N/A,FALSE,"Merger consequences";"Acquirorassns",#N/A,FALSE,"Merger consequences"}</definedName>
    <definedName name="wrn.AQUIROR._.DCF._from_DBAB_1_1_1_1_4" hidden="1">{"AQUIRORDCF",#N/A,FALSE,"Merger consequences";"Acquirorassns",#N/A,FALSE,"Merger consequences"}</definedName>
    <definedName name="wrn.AQUIROR._.DCF._from_DBAB_1_1_1_2" localSheetId="2" hidden="1">{"AQUIRORDCF",#N/A,FALSE,"Merger consequences";"Acquirorassns",#N/A,FALSE,"Merger consequences"}</definedName>
    <definedName name="wrn.AQUIROR._.DCF._from_DBAB_1_1_1_2" hidden="1">{"AQUIRORDCF",#N/A,FALSE,"Merger consequences";"Acquirorassns",#N/A,FALSE,"Merger consequences"}</definedName>
    <definedName name="wrn.AQUIROR._.DCF._from_DBAB_1_1_1_3" localSheetId="2" hidden="1">{"AQUIRORDCF",#N/A,FALSE,"Merger consequences";"Acquirorassns",#N/A,FALSE,"Merger consequences"}</definedName>
    <definedName name="wrn.AQUIROR._.DCF._from_DBAB_1_1_1_3" hidden="1">{"AQUIRORDCF",#N/A,FALSE,"Merger consequences";"Acquirorassns",#N/A,FALSE,"Merger consequences"}</definedName>
    <definedName name="wrn.AQUIROR._.DCF._from_DBAB_1_1_1_4" localSheetId="2" hidden="1">{"AQUIRORDCF",#N/A,FALSE,"Merger consequences";"Acquirorassns",#N/A,FALSE,"Merger consequences"}</definedName>
    <definedName name="wrn.AQUIROR._.DCF._from_DBAB_1_1_1_4" hidden="1">{"AQUIRORDCF",#N/A,FALSE,"Merger consequences";"Acquirorassns",#N/A,FALSE,"Merger consequences"}</definedName>
    <definedName name="wrn.AQUIROR._.DCF._from_DBAB_1_1_1_5" localSheetId="2" hidden="1">{"AQUIRORDCF",#N/A,FALSE,"Merger consequences";"Acquirorassns",#N/A,FALSE,"Merger consequences"}</definedName>
    <definedName name="wrn.AQUIROR._.DCF._from_DBAB_1_1_1_5" hidden="1">{"AQUIRORDCF",#N/A,FALSE,"Merger consequences";"Acquirorassns",#N/A,FALSE,"Merger consequences"}</definedName>
    <definedName name="wrn.AQUIROR._.DCF._from_DBAB_1_1_2" localSheetId="2" hidden="1">{"AQUIRORDCF",#N/A,FALSE,"Merger consequences";"Acquirorassns",#N/A,FALSE,"Merger consequences"}</definedName>
    <definedName name="wrn.AQUIROR._.DCF._from_DBAB_1_1_2" hidden="1">{"AQUIRORDCF",#N/A,FALSE,"Merger consequences";"Acquirorassns",#N/A,FALSE,"Merger consequences"}</definedName>
    <definedName name="wrn.AQUIROR._.DCF._from_DBAB_1_1_2_1" localSheetId="2" hidden="1">{"AQUIRORDCF",#N/A,FALSE,"Merger consequences";"Acquirorassns",#N/A,FALSE,"Merger consequences"}</definedName>
    <definedName name="wrn.AQUIROR._.DCF._from_DBAB_1_1_2_1" hidden="1">{"AQUIRORDCF",#N/A,FALSE,"Merger consequences";"Acquirorassns",#N/A,FALSE,"Merger consequences"}</definedName>
    <definedName name="wrn.AQUIROR._.DCF._from_DBAB_1_1_2_2" localSheetId="2" hidden="1">{"AQUIRORDCF",#N/A,FALSE,"Merger consequences";"Acquirorassns",#N/A,FALSE,"Merger consequences"}</definedName>
    <definedName name="wrn.AQUIROR._.DCF._from_DBAB_1_1_2_2" hidden="1">{"AQUIRORDCF",#N/A,FALSE,"Merger consequences";"Acquirorassns",#N/A,FALSE,"Merger consequences"}</definedName>
    <definedName name="wrn.AQUIROR._.DCF._from_DBAB_1_1_2_3" localSheetId="2" hidden="1">{"AQUIRORDCF",#N/A,FALSE,"Merger consequences";"Acquirorassns",#N/A,FALSE,"Merger consequences"}</definedName>
    <definedName name="wrn.AQUIROR._.DCF._from_DBAB_1_1_2_3" hidden="1">{"AQUIRORDCF",#N/A,FALSE,"Merger consequences";"Acquirorassns",#N/A,FALSE,"Merger consequences"}</definedName>
    <definedName name="wrn.AQUIROR._.DCF._from_DBAB_1_1_2_4" localSheetId="2" hidden="1">{"AQUIRORDCF",#N/A,FALSE,"Merger consequences";"Acquirorassns",#N/A,FALSE,"Merger consequences"}</definedName>
    <definedName name="wrn.AQUIROR._.DCF._from_DBAB_1_1_2_4" hidden="1">{"AQUIRORDCF",#N/A,FALSE,"Merger consequences";"Acquirorassns",#N/A,FALSE,"Merger consequences"}</definedName>
    <definedName name="wrn.AQUIROR._.DCF._from_DBAB_1_1_3" localSheetId="2" hidden="1">{"AQUIRORDCF",#N/A,FALSE,"Merger consequences";"Acquirorassns",#N/A,FALSE,"Merger consequences"}</definedName>
    <definedName name="wrn.AQUIROR._.DCF._from_DBAB_1_1_3" hidden="1">{"AQUIRORDCF",#N/A,FALSE,"Merger consequences";"Acquirorassns",#N/A,FALSE,"Merger consequences"}</definedName>
    <definedName name="wrn.AQUIROR._.DCF._from_DBAB_1_1_4" localSheetId="2" hidden="1">{"AQUIRORDCF",#N/A,FALSE,"Merger consequences";"Acquirorassns",#N/A,FALSE,"Merger consequences"}</definedName>
    <definedName name="wrn.AQUIROR._.DCF._from_DBAB_1_1_4" hidden="1">{"AQUIRORDCF",#N/A,FALSE,"Merger consequences";"Acquirorassns",#N/A,FALSE,"Merger consequences"}</definedName>
    <definedName name="wrn.AQUIROR._.DCF._from_DBAB_1_1_5" localSheetId="2" hidden="1">{"AQUIRORDCF",#N/A,FALSE,"Merger consequences";"Acquirorassns",#N/A,FALSE,"Merger consequences"}</definedName>
    <definedName name="wrn.AQUIROR._.DCF._from_DBAB_1_1_5" hidden="1">{"AQUIRORDCF",#N/A,FALSE,"Merger consequences";"Acquirorassns",#N/A,FALSE,"Merger consequences"}</definedName>
    <definedName name="wrn.AQUIROR._.DCF._from_DBAB_1_2" localSheetId="2" hidden="1">{"AQUIRORDCF",#N/A,FALSE,"Merger consequences";"Acquirorassns",#N/A,FALSE,"Merger consequences"}</definedName>
    <definedName name="wrn.AQUIROR._.DCF._from_DBAB_1_2" hidden="1">{"AQUIRORDCF",#N/A,FALSE,"Merger consequences";"Acquirorassns",#N/A,FALSE,"Merger consequences"}</definedName>
    <definedName name="wrn.AQUIROR._.DCF._from_DBAB_1_2_1" localSheetId="2" hidden="1">{"AQUIRORDCF",#N/A,FALSE,"Merger consequences";"Acquirorassns",#N/A,FALSE,"Merger consequences"}</definedName>
    <definedName name="wrn.AQUIROR._.DCF._from_DBAB_1_2_1" hidden="1">{"AQUIRORDCF",#N/A,FALSE,"Merger consequences";"Acquirorassns",#N/A,FALSE,"Merger consequences"}</definedName>
    <definedName name="wrn.AQUIROR._.DCF._from_DBAB_1_2_1_1" localSheetId="2" hidden="1">{"AQUIRORDCF",#N/A,FALSE,"Merger consequences";"Acquirorassns",#N/A,FALSE,"Merger consequences"}</definedName>
    <definedName name="wrn.AQUIROR._.DCF._from_DBAB_1_2_1_1" hidden="1">{"AQUIRORDCF",#N/A,FALSE,"Merger consequences";"Acquirorassns",#N/A,FALSE,"Merger consequences"}</definedName>
    <definedName name="wrn.AQUIROR._.DCF._from_DBAB_1_2_1_2" localSheetId="2" hidden="1">{"AQUIRORDCF",#N/A,FALSE,"Merger consequences";"Acquirorassns",#N/A,FALSE,"Merger consequences"}</definedName>
    <definedName name="wrn.AQUIROR._.DCF._from_DBAB_1_2_1_2" hidden="1">{"AQUIRORDCF",#N/A,FALSE,"Merger consequences";"Acquirorassns",#N/A,FALSE,"Merger consequences"}</definedName>
    <definedName name="wrn.AQUIROR._.DCF._from_DBAB_1_2_1_3" localSheetId="2" hidden="1">{"AQUIRORDCF",#N/A,FALSE,"Merger consequences";"Acquirorassns",#N/A,FALSE,"Merger consequences"}</definedName>
    <definedName name="wrn.AQUIROR._.DCF._from_DBAB_1_2_1_3" hidden="1">{"AQUIRORDCF",#N/A,FALSE,"Merger consequences";"Acquirorassns",#N/A,FALSE,"Merger consequences"}</definedName>
    <definedName name="wrn.AQUIROR._.DCF._from_DBAB_1_2_1_4" localSheetId="2" hidden="1">{"AQUIRORDCF",#N/A,FALSE,"Merger consequences";"Acquirorassns",#N/A,FALSE,"Merger consequences"}</definedName>
    <definedName name="wrn.AQUIROR._.DCF._from_DBAB_1_2_1_4" hidden="1">{"AQUIRORDCF",#N/A,FALSE,"Merger consequences";"Acquirorassns",#N/A,FALSE,"Merger consequences"}</definedName>
    <definedName name="wrn.AQUIROR._.DCF._from_DBAB_1_2_2" localSheetId="2" hidden="1">{"AQUIRORDCF",#N/A,FALSE,"Merger consequences";"Acquirorassns",#N/A,FALSE,"Merger consequences"}</definedName>
    <definedName name="wrn.AQUIROR._.DCF._from_DBAB_1_2_2" hidden="1">{"AQUIRORDCF",#N/A,FALSE,"Merger consequences";"Acquirorassns",#N/A,FALSE,"Merger consequences"}</definedName>
    <definedName name="wrn.AQUIROR._.DCF._from_DBAB_1_2_3" localSheetId="2" hidden="1">{"AQUIRORDCF",#N/A,FALSE,"Merger consequences";"Acquirorassns",#N/A,FALSE,"Merger consequences"}</definedName>
    <definedName name="wrn.AQUIROR._.DCF._from_DBAB_1_2_3" hidden="1">{"AQUIRORDCF",#N/A,FALSE,"Merger consequences";"Acquirorassns",#N/A,FALSE,"Merger consequences"}</definedName>
    <definedName name="wrn.AQUIROR._.DCF._from_DBAB_1_2_4" localSheetId="2" hidden="1">{"AQUIRORDCF",#N/A,FALSE,"Merger consequences";"Acquirorassns",#N/A,FALSE,"Merger consequences"}</definedName>
    <definedName name="wrn.AQUIROR._.DCF._from_DBAB_1_2_4" hidden="1">{"AQUIRORDCF",#N/A,FALSE,"Merger consequences";"Acquirorassns",#N/A,FALSE,"Merger consequences"}</definedName>
    <definedName name="wrn.AQUIROR._.DCF._from_DBAB_1_2_5" localSheetId="2" hidden="1">{"AQUIRORDCF",#N/A,FALSE,"Merger consequences";"Acquirorassns",#N/A,FALSE,"Merger consequences"}</definedName>
    <definedName name="wrn.AQUIROR._.DCF._from_DBAB_1_2_5" hidden="1">{"AQUIRORDCF",#N/A,FALSE,"Merger consequences";"Acquirorassns",#N/A,FALSE,"Merger consequences"}</definedName>
    <definedName name="wrn.AQUIROR._.DCF._from_DBAB_1_3" localSheetId="2" hidden="1">{"AQUIRORDCF",#N/A,FALSE,"Merger consequences";"Acquirorassns",#N/A,FALSE,"Merger consequences"}</definedName>
    <definedName name="wrn.AQUIROR._.DCF._from_DBAB_1_3" hidden="1">{"AQUIRORDCF",#N/A,FALSE,"Merger consequences";"Acquirorassns",#N/A,FALSE,"Merger consequences"}</definedName>
    <definedName name="wrn.AQUIROR._.DCF._from_DBAB_1_3_1" localSheetId="2" hidden="1">{"AQUIRORDCF",#N/A,FALSE,"Merger consequences";"Acquirorassns",#N/A,FALSE,"Merger consequences"}</definedName>
    <definedName name="wrn.AQUIROR._.DCF._from_DBAB_1_3_1" hidden="1">{"AQUIRORDCF",#N/A,FALSE,"Merger consequences";"Acquirorassns",#N/A,FALSE,"Merger consequences"}</definedName>
    <definedName name="wrn.AQUIROR._.DCF._from_DBAB_1_3_2" localSheetId="2" hidden="1">{"AQUIRORDCF",#N/A,FALSE,"Merger consequences";"Acquirorassns",#N/A,FALSE,"Merger consequences"}</definedName>
    <definedName name="wrn.AQUIROR._.DCF._from_DBAB_1_3_2" hidden="1">{"AQUIRORDCF",#N/A,FALSE,"Merger consequences";"Acquirorassns",#N/A,FALSE,"Merger consequences"}</definedName>
    <definedName name="wrn.AQUIROR._.DCF._from_DBAB_1_3_3" localSheetId="2" hidden="1">{"AQUIRORDCF",#N/A,FALSE,"Merger consequences";"Acquirorassns",#N/A,FALSE,"Merger consequences"}</definedName>
    <definedName name="wrn.AQUIROR._.DCF._from_DBAB_1_3_3" hidden="1">{"AQUIRORDCF",#N/A,FALSE,"Merger consequences";"Acquirorassns",#N/A,FALSE,"Merger consequences"}</definedName>
    <definedName name="wrn.AQUIROR._.DCF._from_DBAB_1_3_4" localSheetId="2" hidden="1">{"AQUIRORDCF",#N/A,FALSE,"Merger consequences";"Acquirorassns",#N/A,FALSE,"Merger consequences"}</definedName>
    <definedName name="wrn.AQUIROR._.DCF._from_DBAB_1_3_4" hidden="1">{"AQUIRORDCF",#N/A,FALSE,"Merger consequences";"Acquirorassns",#N/A,FALSE,"Merger consequences"}</definedName>
    <definedName name="wrn.AQUIROR._.DCF._from_DBAB_1_4" localSheetId="2" hidden="1">{"AQUIRORDCF",#N/A,FALSE,"Merger consequences";"Acquirorassns",#N/A,FALSE,"Merger consequences"}</definedName>
    <definedName name="wrn.AQUIROR._.DCF._from_DBAB_1_4" hidden="1">{"AQUIRORDCF",#N/A,FALSE,"Merger consequences";"Acquirorassns",#N/A,FALSE,"Merger consequences"}</definedName>
    <definedName name="wrn.AQUIROR._.DCF._from_DBAB_1_5" localSheetId="2" hidden="1">{"AQUIRORDCF",#N/A,FALSE,"Merger consequences";"Acquirorassns",#N/A,FALSE,"Merger consequences"}</definedName>
    <definedName name="wrn.AQUIROR._.DCF._from_DBAB_1_5" hidden="1">{"AQUIRORDCF",#N/A,FALSE,"Merger consequences";"Acquirorassns",#N/A,FALSE,"Merger consequences"}</definedName>
    <definedName name="wrn.AQUIROR._.DCF._from_DBAB_2" localSheetId="2" hidden="1">{"AQUIRORDCF",#N/A,FALSE,"Merger consequences";"Acquirorassns",#N/A,FALSE,"Merger consequences"}</definedName>
    <definedName name="wrn.AQUIROR._.DCF._from_DBAB_2" hidden="1">{"AQUIRORDCF",#N/A,FALSE,"Merger consequences";"Acquirorassns",#N/A,FALSE,"Merger consequences"}</definedName>
    <definedName name="wrn.AQUIROR._.DCF._from_DBAB_2_1" localSheetId="2" hidden="1">{"AQUIRORDCF",#N/A,FALSE,"Merger consequences";"Acquirorassns",#N/A,FALSE,"Merger consequences"}</definedName>
    <definedName name="wrn.AQUIROR._.DCF._from_DBAB_2_1" hidden="1">{"AQUIRORDCF",#N/A,FALSE,"Merger consequences";"Acquirorassns",#N/A,FALSE,"Merger consequences"}</definedName>
    <definedName name="wrn.AQUIROR._.DCF._from_DBAB_2_1_1" localSheetId="2" hidden="1">{"AQUIRORDCF",#N/A,FALSE,"Merger consequences";"Acquirorassns",#N/A,FALSE,"Merger consequences"}</definedName>
    <definedName name="wrn.AQUIROR._.DCF._from_DBAB_2_1_1" hidden="1">{"AQUIRORDCF",#N/A,FALSE,"Merger consequences";"Acquirorassns",#N/A,FALSE,"Merger consequences"}</definedName>
    <definedName name="wrn.AQUIROR._.DCF._from_DBAB_2_1_2" localSheetId="2" hidden="1">{"AQUIRORDCF",#N/A,FALSE,"Merger consequences";"Acquirorassns",#N/A,FALSE,"Merger consequences"}</definedName>
    <definedName name="wrn.AQUIROR._.DCF._from_DBAB_2_1_2" hidden="1">{"AQUIRORDCF",#N/A,FALSE,"Merger consequences";"Acquirorassns",#N/A,FALSE,"Merger consequences"}</definedName>
    <definedName name="wrn.AQUIROR._.DCF._from_DBAB_2_1_3" localSheetId="2" hidden="1">{"AQUIRORDCF",#N/A,FALSE,"Merger consequences";"Acquirorassns",#N/A,FALSE,"Merger consequences"}</definedName>
    <definedName name="wrn.AQUIROR._.DCF._from_DBAB_2_1_3" hidden="1">{"AQUIRORDCF",#N/A,FALSE,"Merger consequences";"Acquirorassns",#N/A,FALSE,"Merger consequences"}</definedName>
    <definedName name="wrn.AQUIROR._.DCF._from_DBAB_2_1_4" localSheetId="2" hidden="1">{"AQUIRORDCF",#N/A,FALSE,"Merger consequences";"Acquirorassns",#N/A,FALSE,"Merger consequences"}</definedName>
    <definedName name="wrn.AQUIROR._.DCF._from_DBAB_2_1_4" hidden="1">{"AQUIRORDCF",#N/A,FALSE,"Merger consequences";"Acquirorassns",#N/A,FALSE,"Merger consequences"}</definedName>
    <definedName name="wrn.AQUIROR._.DCF._from_DBAB_2_2" localSheetId="2" hidden="1">{"AQUIRORDCF",#N/A,FALSE,"Merger consequences";"Acquirorassns",#N/A,FALSE,"Merger consequences"}</definedName>
    <definedName name="wrn.AQUIROR._.DCF._from_DBAB_2_2" hidden="1">{"AQUIRORDCF",#N/A,FALSE,"Merger consequences";"Acquirorassns",#N/A,FALSE,"Merger consequences"}</definedName>
    <definedName name="wrn.AQUIROR._.DCF._from_DBAB_2_3" localSheetId="2" hidden="1">{"AQUIRORDCF",#N/A,FALSE,"Merger consequences";"Acquirorassns",#N/A,FALSE,"Merger consequences"}</definedName>
    <definedName name="wrn.AQUIROR._.DCF._from_DBAB_2_3" hidden="1">{"AQUIRORDCF",#N/A,FALSE,"Merger consequences";"Acquirorassns",#N/A,FALSE,"Merger consequences"}</definedName>
    <definedName name="wrn.AQUIROR._.DCF._from_DBAB_2_4" localSheetId="2" hidden="1">{"AQUIRORDCF",#N/A,FALSE,"Merger consequences";"Acquirorassns",#N/A,FALSE,"Merger consequences"}</definedName>
    <definedName name="wrn.AQUIROR._.DCF._from_DBAB_2_4" hidden="1">{"AQUIRORDCF",#N/A,FALSE,"Merger consequences";"Acquirorassns",#N/A,FALSE,"Merger consequences"}</definedName>
    <definedName name="wrn.AQUIROR._.DCF._from_DBAB_2_5" localSheetId="2" hidden="1">{"AQUIRORDCF",#N/A,FALSE,"Merger consequences";"Acquirorassns",#N/A,FALSE,"Merger consequences"}</definedName>
    <definedName name="wrn.AQUIROR._.DCF._from_DBAB_2_5" hidden="1">{"AQUIRORDCF",#N/A,FALSE,"Merger consequences";"Acquirorassns",#N/A,FALSE,"Merger consequences"}</definedName>
    <definedName name="wrn.AQUIROR._.DCF._from_DBAB_3" localSheetId="2" hidden="1">{"AQUIRORDCF",#N/A,FALSE,"Merger consequences";"Acquirorassns",#N/A,FALSE,"Merger consequences"}</definedName>
    <definedName name="wrn.AQUIROR._.DCF._from_DBAB_3" hidden="1">{"AQUIRORDCF",#N/A,FALSE,"Merger consequences";"Acquirorassns",#N/A,FALSE,"Merger consequences"}</definedName>
    <definedName name="wrn.AQUIROR._.DCF._from_DBAB_3_1" localSheetId="2" hidden="1">{"AQUIRORDCF",#N/A,FALSE,"Merger consequences";"Acquirorassns",#N/A,FALSE,"Merger consequences"}</definedName>
    <definedName name="wrn.AQUIROR._.DCF._from_DBAB_3_1" hidden="1">{"AQUIRORDCF",#N/A,FALSE,"Merger consequences";"Acquirorassns",#N/A,FALSE,"Merger consequences"}</definedName>
    <definedName name="wrn.AQUIROR._.DCF._from_DBAB_3_1_1" localSheetId="2" hidden="1">{"AQUIRORDCF",#N/A,FALSE,"Merger consequences";"Acquirorassns",#N/A,FALSE,"Merger consequences"}</definedName>
    <definedName name="wrn.AQUIROR._.DCF._from_DBAB_3_1_1" hidden="1">{"AQUIRORDCF",#N/A,FALSE,"Merger consequences";"Acquirorassns",#N/A,FALSE,"Merger consequences"}</definedName>
    <definedName name="wrn.AQUIROR._.DCF._from_DBAB_3_1_2" localSheetId="2" hidden="1">{"AQUIRORDCF",#N/A,FALSE,"Merger consequences";"Acquirorassns",#N/A,FALSE,"Merger consequences"}</definedName>
    <definedName name="wrn.AQUIROR._.DCF._from_DBAB_3_1_2" hidden="1">{"AQUIRORDCF",#N/A,FALSE,"Merger consequences";"Acquirorassns",#N/A,FALSE,"Merger consequences"}</definedName>
    <definedName name="wrn.AQUIROR._.DCF._from_DBAB_3_1_3" localSheetId="2" hidden="1">{"AQUIRORDCF",#N/A,FALSE,"Merger consequences";"Acquirorassns",#N/A,FALSE,"Merger consequences"}</definedName>
    <definedName name="wrn.AQUIROR._.DCF._from_DBAB_3_1_3" hidden="1">{"AQUIRORDCF",#N/A,FALSE,"Merger consequences";"Acquirorassns",#N/A,FALSE,"Merger consequences"}</definedName>
    <definedName name="wrn.AQUIROR._.DCF._from_DBAB_3_1_4" localSheetId="2" hidden="1">{"AQUIRORDCF",#N/A,FALSE,"Merger consequences";"Acquirorassns",#N/A,FALSE,"Merger consequences"}</definedName>
    <definedName name="wrn.AQUIROR._.DCF._from_DBAB_3_1_4" hidden="1">{"AQUIRORDCF",#N/A,FALSE,"Merger consequences";"Acquirorassns",#N/A,FALSE,"Merger consequences"}</definedName>
    <definedName name="wrn.AQUIROR._.DCF._from_DBAB_3_2" localSheetId="2" hidden="1">{"AQUIRORDCF",#N/A,FALSE,"Merger consequences";"Acquirorassns",#N/A,FALSE,"Merger consequences"}</definedName>
    <definedName name="wrn.AQUIROR._.DCF._from_DBAB_3_2" hidden="1">{"AQUIRORDCF",#N/A,FALSE,"Merger consequences";"Acquirorassns",#N/A,FALSE,"Merger consequences"}</definedName>
    <definedName name="wrn.AQUIROR._.DCF._from_DBAB_3_3" localSheetId="2" hidden="1">{"AQUIRORDCF",#N/A,FALSE,"Merger consequences";"Acquirorassns",#N/A,FALSE,"Merger consequences"}</definedName>
    <definedName name="wrn.AQUIROR._.DCF._from_DBAB_3_3" hidden="1">{"AQUIRORDCF",#N/A,FALSE,"Merger consequences";"Acquirorassns",#N/A,FALSE,"Merger consequences"}</definedName>
    <definedName name="wrn.AQUIROR._.DCF._from_DBAB_3_4" localSheetId="2" hidden="1">{"AQUIRORDCF",#N/A,FALSE,"Merger consequences";"Acquirorassns",#N/A,FALSE,"Merger consequences"}</definedName>
    <definedName name="wrn.AQUIROR._.DCF._from_DBAB_3_4" hidden="1">{"AQUIRORDCF",#N/A,FALSE,"Merger consequences";"Acquirorassns",#N/A,FALSE,"Merger consequences"}</definedName>
    <definedName name="wrn.AQUIROR._.DCF._from_DBAB_3_5" localSheetId="2" hidden="1">{"AQUIRORDCF",#N/A,FALSE,"Merger consequences";"Acquirorassns",#N/A,FALSE,"Merger consequences"}</definedName>
    <definedName name="wrn.AQUIROR._.DCF._from_DBAB_3_5" hidden="1">{"AQUIRORDCF",#N/A,FALSE,"Merger consequences";"Acquirorassns",#N/A,FALSE,"Merger consequences"}</definedName>
    <definedName name="wrn.AQUIROR._.DCF._from_DBAB_4" localSheetId="2" hidden="1">{"AQUIRORDCF",#N/A,FALSE,"Merger consequences";"Acquirorassns",#N/A,FALSE,"Merger consequences"}</definedName>
    <definedName name="wrn.AQUIROR._.DCF._from_DBAB_4" hidden="1">{"AQUIRORDCF",#N/A,FALSE,"Merger consequences";"Acquirorassns",#N/A,FALSE,"Merger consequences"}</definedName>
    <definedName name="wrn.AQUIROR._.DCF._from_DBAB_4_1" localSheetId="2" hidden="1">{"AQUIRORDCF",#N/A,FALSE,"Merger consequences";"Acquirorassns",#N/A,FALSE,"Merger consequences"}</definedName>
    <definedName name="wrn.AQUIROR._.DCF._from_DBAB_4_1" hidden="1">{"AQUIRORDCF",#N/A,FALSE,"Merger consequences";"Acquirorassns",#N/A,FALSE,"Merger consequences"}</definedName>
    <definedName name="wrn.AQUIROR._.DCF._from_DBAB_4_1_1" localSheetId="2" hidden="1">{"AQUIRORDCF",#N/A,FALSE,"Merger consequences";"Acquirorassns",#N/A,FALSE,"Merger consequences"}</definedName>
    <definedName name="wrn.AQUIROR._.DCF._from_DBAB_4_1_1" hidden="1">{"AQUIRORDCF",#N/A,FALSE,"Merger consequences";"Acquirorassns",#N/A,FALSE,"Merger consequences"}</definedName>
    <definedName name="wrn.AQUIROR._.DCF._from_DBAB_4_1_2" localSheetId="2" hidden="1">{"AQUIRORDCF",#N/A,FALSE,"Merger consequences";"Acquirorassns",#N/A,FALSE,"Merger consequences"}</definedName>
    <definedName name="wrn.AQUIROR._.DCF._from_DBAB_4_1_2" hidden="1">{"AQUIRORDCF",#N/A,FALSE,"Merger consequences";"Acquirorassns",#N/A,FALSE,"Merger consequences"}</definedName>
    <definedName name="wrn.AQUIROR._.DCF._from_DBAB_4_1_3" localSheetId="2" hidden="1">{"AQUIRORDCF",#N/A,FALSE,"Merger consequences";"Acquirorassns",#N/A,FALSE,"Merger consequences"}</definedName>
    <definedName name="wrn.AQUIROR._.DCF._from_DBAB_4_1_3" hidden="1">{"AQUIRORDCF",#N/A,FALSE,"Merger consequences";"Acquirorassns",#N/A,FALSE,"Merger consequences"}</definedName>
    <definedName name="wrn.AQUIROR._.DCF._from_DBAB_4_1_4" localSheetId="2" hidden="1">{"AQUIRORDCF",#N/A,FALSE,"Merger consequences";"Acquirorassns",#N/A,FALSE,"Merger consequences"}</definedName>
    <definedName name="wrn.AQUIROR._.DCF._from_DBAB_4_1_4" hidden="1">{"AQUIRORDCF",#N/A,FALSE,"Merger consequences";"Acquirorassns",#N/A,FALSE,"Merger consequences"}</definedName>
    <definedName name="wrn.AQUIROR._.DCF._from_DBAB_4_2" localSheetId="2" hidden="1">{"AQUIRORDCF",#N/A,FALSE,"Merger consequences";"Acquirorassns",#N/A,FALSE,"Merger consequences"}</definedName>
    <definedName name="wrn.AQUIROR._.DCF._from_DBAB_4_2" hidden="1">{"AQUIRORDCF",#N/A,FALSE,"Merger consequences";"Acquirorassns",#N/A,FALSE,"Merger consequences"}</definedName>
    <definedName name="wrn.AQUIROR._.DCF._from_DBAB_4_3" localSheetId="2" hidden="1">{"AQUIRORDCF",#N/A,FALSE,"Merger consequences";"Acquirorassns",#N/A,FALSE,"Merger consequences"}</definedName>
    <definedName name="wrn.AQUIROR._.DCF._from_DBAB_4_3" hidden="1">{"AQUIRORDCF",#N/A,FALSE,"Merger consequences";"Acquirorassns",#N/A,FALSE,"Merger consequences"}</definedName>
    <definedName name="wrn.AQUIROR._.DCF._from_DBAB_4_4" localSheetId="2" hidden="1">{"AQUIRORDCF",#N/A,FALSE,"Merger consequences";"Acquirorassns",#N/A,FALSE,"Merger consequences"}</definedName>
    <definedName name="wrn.AQUIROR._.DCF._from_DBAB_4_4" hidden="1">{"AQUIRORDCF",#N/A,FALSE,"Merger consequences";"Acquirorassns",#N/A,FALSE,"Merger consequences"}</definedName>
    <definedName name="wrn.AQUIROR._.DCF._from_DBAB_4_5" localSheetId="2" hidden="1">{"AQUIRORDCF",#N/A,FALSE,"Merger consequences";"Acquirorassns",#N/A,FALSE,"Merger consequences"}</definedName>
    <definedName name="wrn.AQUIROR._.DCF._from_DBAB_4_5" hidden="1">{"AQUIRORDCF",#N/A,FALSE,"Merger consequences";"Acquirorassns",#N/A,FALSE,"Merger consequences"}</definedName>
    <definedName name="wrn.AQUIROR._.DCF._from_DBAB_5" localSheetId="2" hidden="1">{"AQUIRORDCF",#N/A,FALSE,"Merger consequences";"Acquirorassns",#N/A,FALSE,"Merger consequences"}</definedName>
    <definedName name="wrn.AQUIROR._.DCF._from_DBAB_5" hidden="1">{"AQUIRORDCF",#N/A,FALSE,"Merger consequences";"Acquirorassns",#N/A,FALSE,"Merger consequences"}</definedName>
    <definedName name="wrn.AQUIROR._.DCF._from_DBAB_5_1" localSheetId="2" hidden="1">{"AQUIRORDCF",#N/A,FALSE,"Merger consequences";"Acquirorassns",#N/A,FALSE,"Merger consequences"}</definedName>
    <definedName name="wrn.AQUIROR._.DCF._from_DBAB_5_1" hidden="1">{"AQUIRORDCF",#N/A,FALSE,"Merger consequences";"Acquirorassns",#N/A,FALSE,"Merger consequences"}</definedName>
    <definedName name="wrn.AQUIROR._.DCF._from_DBAB_5_1_1" localSheetId="2" hidden="1">{"AQUIRORDCF",#N/A,FALSE,"Merger consequences";"Acquirorassns",#N/A,FALSE,"Merger consequences"}</definedName>
    <definedName name="wrn.AQUIROR._.DCF._from_DBAB_5_1_1" hidden="1">{"AQUIRORDCF",#N/A,FALSE,"Merger consequences";"Acquirorassns",#N/A,FALSE,"Merger consequences"}</definedName>
    <definedName name="wrn.AQUIROR._.DCF._from_DBAB_5_1_2" localSheetId="2" hidden="1">{"AQUIRORDCF",#N/A,FALSE,"Merger consequences";"Acquirorassns",#N/A,FALSE,"Merger consequences"}</definedName>
    <definedName name="wrn.AQUIROR._.DCF._from_DBAB_5_1_2" hidden="1">{"AQUIRORDCF",#N/A,FALSE,"Merger consequences";"Acquirorassns",#N/A,FALSE,"Merger consequences"}</definedName>
    <definedName name="wrn.AQUIROR._.DCF._from_DBAB_5_1_3" localSheetId="2" hidden="1">{"AQUIRORDCF",#N/A,FALSE,"Merger consequences";"Acquirorassns",#N/A,FALSE,"Merger consequences"}</definedName>
    <definedName name="wrn.AQUIROR._.DCF._from_DBAB_5_1_3" hidden="1">{"AQUIRORDCF",#N/A,FALSE,"Merger consequences";"Acquirorassns",#N/A,FALSE,"Merger consequences"}</definedName>
    <definedName name="wrn.AQUIROR._.DCF._from_DBAB_5_1_4" localSheetId="2" hidden="1">{"AQUIRORDCF",#N/A,FALSE,"Merger consequences";"Acquirorassns",#N/A,FALSE,"Merger consequences"}</definedName>
    <definedName name="wrn.AQUIROR._.DCF._from_DBAB_5_1_4" hidden="1">{"AQUIRORDCF",#N/A,FALSE,"Merger consequences";"Acquirorassns",#N/A,FALSE,"Merger consequences"}</definedName>
    <definedName name="wrn.AQUIROR._.DCF._from_DBAB_5_2" localSheetId="2" hidden="1">{"AQUIRORDCF",#N/A,FALSE,"Merger consequences";"Acquirorassns",#N/A,FALSE,"Merger consequences"}</definedName>
    <definedName name="wrn.AQUIROR._.DCF._from_DBAB_5_2" hidden="1">{"AQUIRORDCF",#N/A,FALSE,"Merger consequences";"Acquirorassns",#N/A,FALSE,"Merger consequences"}</definedName>
    <definedName name="wrn.AQUIROR._.DCF._from_DBAB_5_3" localSheetId="2" hidden="1">{"AQUIRORDCF",#N/A,FALSE,"Merger consequences";"Acquirorassns",#N/A,FALSE,"Merger consequences"}</definedName>
    <definedName name="wrn.AQUIROR._.DCF._from_DBAB_5_3" hidden="1">{"AQUIRORDCF",#N/A,FALSE,"Merger consequences";"Acquirorassns",#N/A,FALSE,"Merger consequences"}</definedName>
    <definedName name="wrn.AQUIROR._.DCF._from_DBAB_5_4" localSheetId="2" hidden="1">{"AQUIRORDCF",#N/A,FALSE,"Merger consequences";"Acquirorassns",#N/A,FALSE,"Merger consequences"}</definedName>
    <definedName name="wrn.AQUIROR._.DCF._from_DBAB_5_4" hidden="1">{"AQUIRORDCF",#N/A,FALSE,"Merger consequences";"Acquirorassns",#N/A,FALSE,"Merger consequences"}</definedName>
    <definedName name="wrn.AQUIROR._.DCF._from_DBAB_5_5" localSheetId="2" hidden="1">{"AQUIRORDCF",#N/A,FALSE,"Merger consequences";"Acquirorassns",#N/A,FALSE,"Merger consequences"}</definedName>
    <definedName name="wrn.AQUIROR._.DCF._from_DBAB_5_5" hidden="1">{"AQUIRORDCF",#N/A,FALSE,"Merger consequences";"Acquirorassns",#N/A,FALSE,"Merger consequences"}</definedName>
    <definedName name="wrn.ar." localSheetId="2" hidden="1">{#N/A,#N/A,FALSE,"OUT  AREC"}</definedName>
    <definedName name="wrn.ar." hidden="1">{#N/A,#N/A,FALSE,"OUT  AREC"}</definedName>
    <definedName name="wrn.AR._.PACKAGE." localSheetId="2" hidden="1">{#N/A,#N/A,FALSE,"BR-Gross";#N/A,#N/A,FALSE,"AGING COMP";#N/A,#N/A,FALSE,"BR-Net";#N/A,#N/A,FALSE,"RECSUB";#N/A,#N/A,FALSE,"BILL94";#N/A,#N/A,FALSE,"L.D.S. Rep 1"}</definedName>
    <definedName name="wrn.AR._.PACKAGE." hidden="1">{#N/A,#N/A,FALSE,"BR-Gross";#N/A,#N/A,FALSE,"AGING COMP";#N/A,#N/A,FALSE,"BR-Net";#N/A,#N/A,FALSE,"RECSUB";#N/A,#N/A,FALSE,"BILL94";#N/A,#N/A,FALSE,"L.D.S. Rep 1"}</definedName>
    <definedName name="wrn.AR9906." localSheetId="2" hidden="1">{"ar9906",#N/A,TRUE,"AR 9906"}</definedName>
    <definedName name="wrn.AR9906." hidden="1">{"ar9906",#N/A,TRUE,"AR 9906"}</definedName>
    <definedName name="wrn.AR9907." localSheetId="2" hidden="1">{"AR9907",#N/A,TRUE,"AR 9907"}</definedName>
    <definedName name="wrn.AR9907." hidden="1">{"AR9907",#N/A,TRUE,"AR 9907"}</definedName>
    <definedName name="wrn.argentina." localSheetId="2" hidden="1">{"argentina",#N/A,FALSE,"PL"}</definedName>
    <definedName name="wrn.argentina." hidden="1">{"argentina",#N/A,FALSE,"PL"}</definedName>
    <definedName name="wrn.ARGON._.PRICING." localSheetId="2" hidden="1">{"ARGON PRICING",#N/A,FALSE,"ARGON"}</definedName>
    <definedName name="wrn.ARGON._.PRICING." hidden="1">{"ARGON PRICING",#N/A,FALSE,"ARGON"}</definedName>
    <definedName name="wrn.ARGON._.REVENUE." localSheetId="2" hidden="1">{"ARGON REVENUE",#N/A,FALSE,"ARGON"}</definedName>
    <definedName name="wrn.ARGON._.REVENUE." hidden="1">{"ARGON REVENUE",#N/A,FALSE,"ARGON"}</definedName>
    <definedName name="wrn.ARGON._.VOLUME." localSheetId="2" hidden="1">{"ARGON VOLUME",#N/A,FALSE,"ARGON"}</definedName>
    <definedName name="wrn.ARGON._.VOLUME." hidden="1">{"ARGON VOLUME",#N/A,FALSE,"ARGON"}</definedName>
    <definedName name="wrn.ARGON_VOL" localSheetId="2" hidden="1">{"ARGON VOLUME",#N/A,FALSE,"ARGON"}</definedName>
    <definedName name="wrn.ARGON_VOL" hidden="1">{"ARGON VOLUME",#N/A,FALSE,"ARGON"}</definedName>
    <definedName name="wrn.ARPU._.composition." localSheetId="2" hidden="1">{#N/A,#N/A,FALSE,"Additional ARPU"}</definedName>
    <definedName name="wrn.ARPU._.composition." hidden="1">{#N/A,#N/A,FALSE,"Additional ARPU"}</definedName>
    <definedName name="wrn.asg." localSheetId="2" hidden="1">{#N/A,#N/A,FALSE,"Exh 1";#N/A,#N/A,FALSE,"Exh 2";#N/A,#N/A,FALSE,"Exh 2a";#N/A,#N/A,FALSE,"Exh 3";#N/A,#N/A,FALSE,"Exhib 4";#N/A,#N/A,FALSE,"eh 5";#N/A,#N/A,FALSE,"Exh 6"}</definedName>
    <definedName name="wrn.asg." hidden="1">{#N/A,#N/A,FALSE,"Exh 1";#N/A,#N/A,FALSE,"Exh 2";#N/A,#N/A,FALSE,"Exh 2a";#N/A,#N/A,FALSE,"Exh 3";#N/A,#N/A,FALSE,"Exhib 4";#N/A,#N/A,FALSE,"eh 5";#N/A,#N/A,FALSE,"Exh 6"}</definedName>
    <definedName name="wrn.asg._1" localSheetId="2" hidden="1">{#N/A,#N/A,FALSE,"Exh 1";#N/A,#N/A,FALSE,"Exh 2";#N/A,#N/A,FALSE,"Exh 2a";#N/A,#N/A,FALSE,"Exh 3";#N/A,#N/A,FALSE,"Exhib 4";#N/A,#N/A,FALSE,"eh 5";#N/A,#N/A,FALSE,"Exh 6"}</definedName>
    <definedName name="wrn.asg._1" hidden="1">{#N/A,#N/A,FALSE,"Exh 1";#N/A,#N/A,FALSE,"Exh 2";#N/A,#N/A,FALSE,"Exh 2a";#N/A,#N/A,FALSE,"Exh 3";#N/A,#N/A,FALSE,"Exhib 4";#N/A,#N/A,FALSE,"eh 5";#N/A,#N/A,FALSE,"Exh 6"}</definedName>
    <definedName name="wrn.asg._2" localSheetId="2" hidden="1">{#N/A,#N/A,FALSE,"Exh 1";#N/A,#N/A,FALSE,"Exh 2";#N/A,#N/A,FALSE,"Exh 2a";#N/A,#N/A,FALSE,"Exh 3";#N/A,#N/A,FALSE,"Exhib 4";#N/A,#N/A,FALSE,"eh 5";#N/A,#N/A,FALSE,"Exh 6"}</definedName>
    <definedName name="wrn.asg._2" hidden="1">{#N/A,#N/A,FALSE,"Exh 1";#N/A,#N/A,FALSE,"Exh 2";#N/A,#N/A,FALSE,"Exh 2a";#N/A,#N/A,FALSE,"Exh 3";#N/A,#N/A,FALSE,"Exhib 4";#N/A,#N/A,FALSE,"eh 5";#N/A,#N/A,FALSE,"Exh 6"}</definedName>
    <definedName name="wrn.asg._3" localSheetId="2" hidden="1">{#N/A,#N/A,FALSE,"Exh 1";#N/A,#N/A,FALSE,"Exh 2";#N/A,#N/A,FALSE,"Exh 2a";#N/A,#N/A,FALSE,"Exh 3";#N/A,#N/A,FALSE,"Exhib 4";#N/A,#N/A,FALSE,"eh 5";#N/A,#N/A,FALSE,"Exh 6"}</definedName>
    <definedName name="wrn.asg._3" hidden="1">{#N/A,#N/A,FALSE,"Exh 1";#N/A,#N/A,FALSE,"Exh 2";#N/A,#N/A,FALSE,"Exh 2a";#N/A,#N/A,FALSE,"Exh 3";#N/A,#N/A,FALSE,"Exhib 4";#N/A,#N/A,FALSE,"eh 5";#N/A,#N/A,FALSE,"Exh 6"}</definedName>
    <definedName name="wrn.asg._4" localSheetId="2" hidden="1">{#N/A,#N/A,FALSE,"Exh 1";#N/A,#N/A,FALSE,"Exh 2";#N/A,#N/A,FALSE,"Exh 2a";#N/A,#N/A,FALSE,"Exh 3";#N/A,#N/A,FALSE,"Exhib 4";#N/A,#N/A,FALSE,"eh 5";#N/A,#N/A,FALSE,"Exh 6"}</definedName>
    <definedName name="wrn.asg._4" hidden="1">{#N/A,#N/A,FALSE,"Exh 1";#N/A,#N/A,FALSE,"Exh 2";#N/A,#N/A,FALSE,"Exh 2a";#N/A,#N/A,FALSE,"Exh 3";#N/A,#N/A,FALSE,"Exhib 4";#N/A,#N/A,FALSE,"eh 5";#N/A,#N/A,FALSE,"Exh 6"}</definedName>
    <definedName name="wrn.asg._5" localSheetId="2" hidden="1">{#N/A,#N/A,FALSE,"Exh 1";#N/A,#N/A,FALSE,"Exh 2";#N/A,#N/A,FALSE,"Exh 2a";#N/A,#N/A,FALSE,"Exh 3";#N/A,#N/A,FALSE,"Exhib 4";#N/A,#N/A,FALSE,"eh 5";#N/A,#N/A,FALSE,"Exh 6"}</definedName>
    <definedName name="wrn.asg._5" hidden="1">{#N/A,#N/A,FALSE,"Exh 1";#N/A,#N/A,FALSE,"Exh 2";#N/A,#N/A,FALSE,"Exh 2a";#N/A,#N/A,FALSE,"Exh 3";#N/A,#N/A,FALSE,"Exhib 4";#N/A,#N/A,FALSE,"eh 5";#N/A,#N/A,FALSE,"Exh 6"}</definedName>
    <definedName name="wrn.asia" localSheetId="2" hidden="1">{#N/A,#N/A,FALSE,"ASIA CORP";#N/A,#N/A,FALSE,"SEG";#N/A,#N/A,FALSE,"INVEST";#N/A,#N/A,FALSE,"ELIM"}</definedName>
    <definedName name="wrn.asia" hidden="1">{#N/A,#N/A,FALSE,"ASIA CORP";#N/A,#N/A,FALSE,"SEG";#N/A,#N/A,FALSE,"INVEST";#N/A,#N/A,FALSE,"ELIM"}</definedName>
    <definedName name="wrn.Asia."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Total._.Variance." localSheetId="2" hidden="1">{#N/A,#N/A,FALSE,"Asia"}</definedName>
    <definedName name="wrn.Asia._.Total._.Variance." hidden="1">{#N/A,#N/A,FALSE,"Asia"}</definedName>
    <definedName name="wrn.ASN." localSheetId="2" hidden="1">{#N/A,#N/A,FALSE,"ASN YTD";#N/A,#N/A,FALSE,"122 DOS MD HP HMO";#N/A,#N/A,FALSE,"122 UR MD HP HMO";#N/A,#N/A,FALSE,"123 DOS MD HP TPA";#N/A,#N/A,FALSE,"123 UR MD HP TPA";#N/A,#N/A,FALSE,"124 DOS MD HP Medicaid";#N/A,#N/A,FALSE,"124 UR MD HP Medicaid";#N/A,#N/A,FALSE,"131 DOS MD HP HMO-OON";#N/A,#N/A,FALSE,"131 UR MD HP HMO-OON";#N/A,#N/A,FALSE,"133 DOS MD HP WC";#N/A,#N/A,FALSE,"133 UR MD HP WC";#N/A,#N/A,FALSE,"135 DOS MD HP TPA-OON";#N/A,#N/A,FALSE,"135 UR MD HP TPA-OON";#N/A,#N/A,FALSE,"136 DOS MD HP Medicaid-OON";#N/A,#N/A,FALSE,"136 UR MD HP Medicaid-OON";#N/A,#N/A,FALSE,"141 DOS MD HP POS OON";#N/A,#N/A,FALSE,"141 UR MD HP POS OON";#N/A,#N/A,FALSE,"142 DOS MD HP Indemnity";#N/A,#N/A,FALSE,"142 UR MD HP Indemnity"}</definedName>
    <definedName name="wrn.ASN." hidden="1">{#N/A,#N/A,FALSE,"ASN YTD";#N/A,#N/A,FALSE,"122 DOS MD HP HMO";#N/A,#N/A,FALSE,"122 UR MD HP HMO";#N/A,#N/A,FALSE,"123 DOS MD HP TPA";#N/A,#N/A,FALSE,"123 UR MD HP TPA";#N/A,#N/A,FALSE,"124 DOS MD HP Medicaid";#N/A,#N/A,FALSE,"124 UR MD HP Medicaid";#N/A,#N/A,FALSE,"131 DOS MD HP HMO-OON";#N/A,#N/A,FALSE,"131 UR MD HP HMO-OON";#N/A,#N/A,FALSE,"133 DOS MD HP WC";#N/A,#N/A,FALSE,"133 UR MD HP WC";#N/A,#N/A,FALSE,"135 DOS MD HP TPA-OON";#N/A,#N/A,FALSE,"135 UR MD HP TPA-OON";#N/A,#N/A,FALSE,"136 DOS MD HP Medicaid-OON";#N/A,#N/A,FALSE,"136 UR MD HP Medicaid-OON";#N/A,#N/A,FALSE,"141 DOS MD HP POS OON";#N/A,#N/A,FALSE,"141 UR MD HP POS OON";#N/A,#N/A,FALSE,"142 DOS MD HP Indemnity";#N/A,#N/A,FALSE,"142 UR MD HP Indemnity"}</definedName>
    <definedName name="wrn.ASO." localSheetId="2" hidden="1">{"ASO 1996",#N/A,FALSE,"DOS YTD";#N/A,#N/A,FALSE,"19-20-21-39-47 DOS MetLife";#N/A,#N/A,FALSE,"19-20-21-39-47 UR MetLife";#N/A,#N/A,FALSE,"24 DOS PacifiCare of CA PPO";#N/A,#N/A,FALSE,"24 UR PacifiCare of CA PPO";#N/A,#N/A,FALSE,"25 DOS Lincoln Hospital";#N/A,#N/A,FALSE,"25 UR Lincoln Hospital";#N/A,#N/A,FALSE,"31 DOS Blue Cross Rural";#N/A,#N/A,FALSE,"31 UR Blue Cross Rural";#N/A,#N/A,FALSE,"40 DOS Intel";#N/A,#N/A,FALSE,"40 UR Intel";#N/A,#N/A,FALSE,"41 DOS Intel";#N/A,#N/A,FALSE,"41 UR Intel";#N/A,#N/A,FALSE,"43 DOS Blue Cross-Metro";#N/A,#N/A,FALSE,"43 UR Blue Cross-Metro";#N/A,#N/A,FALSE,"46 DOS E &amp; E Trust";#N/A,#N/A,FALSE,"46 UR E &amp; E Trust";#N/A,#N/A,FALSE,"64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Nationwide";#N/A,#N/A,FALSE,"102 DOS CIGNA for Seniors";#N/A,#N/A,FALSE,"102 UR CIGNA for Seniors";#N/A,#N/A,FALSE,"111 DOS Prudential PG&amp;E";#N/A,#N/A,FALSE,"111 UR Prudential PG&amp;E";#N/A,#N/A,FALSE,"114 DOS CA Firefighters";#N/A,#N/A,FALSE,"114 UR CA Firefighters";#N/A,#N/A,FALSE,"121 DOS HPR Plus";#N/A,#N/A,FALSE,"121 UR HPR Plus";#N/A,#N/A,FALSE,"163 DOS Sceet-Blue Cross";#N/A,#N/A,FALSE,"163 UR Sceet-Blue Cross";#N/A,#N/A,FALSE,"164 DOS Prudential Healthcare";#N/A,#N/A,FALSE,"164 UR Prudential Healthcare"}</definedName>
    <definedName name="wrn.ASO." hidden="1">{"ASO 1996",#N/A,FALSE,"DOS YTD";#N/A,#N/A,FALSE,"19-20-21-39-47 DOS MetLife";#N/A,#N/A,FALSE,"19-20-21-39-47 UR MetLife";#N/A,#N/A,FALSE,"24 DOS PacifiCare of CA PPO";#N/A,#N/A,FALSE,"24 UR PacifiCare of CA PPO";#N/A,#N/A,FALSE,"25 DOS Lincoln Hospital";#N/A,#N/A,FALSE,"25 UR Lincoln Hospital";#N/A,#N/A,FALSE,"31 DOS Blue Cross Rural";#N/A,#N/A,FALSE,"31 UR Blue Cross Rural";#N/A,#N/A,FALSE,"40 DOS Intel";#N/A,#N/A,FALSE,"40 UR Intel";#N/A,#N/A,FALSE,"41 DOS Intel";#N/A,#N/A,FALSE,"41 UR Intel";#N/A,#N/A,FALSE,"43 DOS Blue Cross-Metro";#N/A,#N/A,FALSE,"43 UR Blue Cross-Metro";#N/A,#N/A,FALSE,"46 DOS E &amp; E Trust";#N/A,#N/A,FALSE,"46 UR E &amp; E Trust";#N/A,#N/A,FALSE,"64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Nationwide";#N/A,#N/A,FALSE,"102 DOS CIGNA for Seniors";#N/A,#N/A,FALSE,"102 UR CIGNA for Seniors";#N/A,#N/A,FALSE,"111 DOS Prudential PG&amp;E";#N/A,#N/A,FALSE,"111 UR Prudential PG&amp;E";#N/A,#N/A,FALSE,"114 DOS CA Firefighters";#N/A,#N/A,FALSE,"114 UR CA Firefighters";#N/A,#N/A,FALSE,"121 DOS HPR Plus";#N/A,#N/A,FALSE,"121 UR HPR Plus";#N/A,#N/A,FALSE,"163 DOS Sceet-Blue Cross";#N/A,#N/A,FALSE,"163 UR Sceet-Blue Cross";#N/A,#N/A,FALSE,"164 DOS Prudential Healthcare";#N/A,#N/A,FALSE,"164 UR Prudential Healthcare"}</definedName>
    <definedName name="wrn.ASO1." localSheetId="2" hidden="1">{"ASO",#N/A,FALSE,"1995 YTD";#N/A,#N/A,FALSE,"20-39-47 DOS MetLife";#N/A,#N/A,FALSE,"20-39-47 UR MetLife";#N/A,#N/A,FALSE,"25 DOS Lincoln Hospital";#N/A,#N/A,FALSE,"25 UR Lincoln Hospital";#N/A,#N/A,FALSE,"31 DOS Blue Cross Rural";#N/A,#N/A,FALSE,"31 UR Blue Cross Rural";#N/A,#N/A,FALSE,"33 DOS Pacificare";#N/A,#N/A,FALSE,"33 UR PacifiCare";#N/A,#N/A,FALSE,"40 DOS Intel";#N/A,#N/A,FALSE,"40 UR Intel";#N/A,#N/A,FALSE,"41 DOS Intel";#N/A,#N/A,FALSE,"41 UR Intel";#N/A,#N/A,FALSE,"43 DOS Blue Cross-Metro";#N/A,#N/A,FALSE,"43 UR Blue Cross-Metro";#N/A,#N/A,FALSE,"46 DOS E &amp; E Trust";#N/A,#N/A,FALSE,"46 UR E &amp; E Trust";#N/A,#N/A,FALSE,"50 DOS CIGNA AZ Flex";#N/A,#N/A,FALSE,"50 UR CIGNA AZ Flex";#N/A,#N/A,FALSE,"51 DOS Mid Americare";#N/A,#N/A,FALSE,"51 UR Mid Americare";#N/A,#N/A,FALSE,"60 DOS Prudential";#N/A,#N/A,FALSE,"60 UR Prudential";#N/A,#N/A,FALSE,"62 DOS NWNL";#N/A,#N/A,FALSE,"62 UR NWNL";#N/A,#N/A,FALSE,"63 DOS Samaritan Plus";#N/A,#N/A,FALSE,"63 UR Samaritan Plus";#N/A,#N/A,FALSE,"64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Nationwide";#N/A,#N/A,FALSE,"90 DOS Aetna PPO";#N/A,#N/A,FALSE,"90 UR Aetna PPO";#N/A,#N/A,FALSE,"91 DOS Aetna POS";#N/A,#N/A,FALSE,"91 UR Aetna POS";#N/A,#N/A,FALSE,"94 DOS Aetna Amdahl";#N/A,#N/A,FALSE,"94 UR Aetna Amdahl";#N/A,#N/A,FALSE,"102 DOS CIGNA for Seniors";#N/A,#N/A,FALSE,"102 UR CIGNA for Seniors";#N/A,#N/A,FALSE,"111 DOS Prudential PG&amp;E";#N/A,#N/A,FALSE,"111 UR Prudential PG&amp;E";#N/A,#N/A,FALSE,"114 DOS CA Firefighters";#N/A,#N/A,FALSE,"114 UR CA Firefighters"}</definedName>
    <definedName name="wrn.ASO1." hidden="1">{"ASO",#N/A,FALSE,"1995 YTD";#N/A,#N/A,FALSE,"20-39-47 DOS MetLife";#N/A,#N/A,FALSE,"20-39-47 UR MetLife";#N/A,#N/A,FALSE,"25 DOS Lincoln Hospital";#N/A,#N/A,FALSE,"25 UR Lincoln Hospital";#N/A,#N/A,FALSE,"31 DOS Blue Cross Rural";#N/A,#N/A,FALSE,"31 UR Blue Cross Rural";#N/A,#N/A,FALSE,"33 DOS Pacificare";#N/A,#N/A,FALSE,"33 UR PacifiCare";#N/A,#N/A,FALSE,"40 DOS Intel";#N/A,#N/A,FALSE,"40 UR Intel";#N/A,#N/A,FALSE,"41 DOS Intel";#N/A,#N/A,FALSE,"41 UR Intel";#N/A,#N/A,FALSE,"43 DOS Blue Cross-Metro";#N/A,#N/A,FALSE,"43 UR Blue Cross-Metro";#N/A,#N/A,FALSE,"46 DOS E &amp; E Trust";#N/A,#N/A,FALSE,"46 UR E &amp; E Trust";#N/A,#N/A,FALSE,"50 DOS CIGNA AZ Flex";#N/A,#N/A,FALSE,"50 UR CIGNA AZ Flex";#N/A,#N/A,FALSE,"51 DOS Mid Americare";#N/A,#N/A,FALSE,"51 UR Mid Americare";#N/A,#N/A,FALSE,"60 DOS Prudential";#N/A,#N/A,FALSE,"60 UR Prudential";#N/A,#N/A,FALSE,"62 DOS NWNL";#N/A,#N/A,FALSE,"62 UR NWNL";#N/A,#N/A,FALSE,"63 DOS Samaritan Plus";#N/A,#N/A,FALSE,"63 UR Samaritan Plus";#N/A,#N/A,FALSE,"64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Nationwide";#N/A,#N/A,FALSE,"90 DOS Aetna PPO";#N/A,#N/A,FALSE,"90 UR Aetna PPO";#N/A,#N/A,FALSE,"91 DOS Aetna POS";#N/A,#N/A,FALSE,"91 UR Aetna POS";#N/A,#N/A,FALSE,"94 DOS Aetna Amdahl";#N/A,#N/A,FALSE,"94 UR Aetna Amdahl";#N/A,#N/A,FALSE,"102 DOS CIGNA for Seniors";#N/A,#N/A,FALSE,"102 UR CIGNA for Seniors";#N/A,#N/A,FALSE,"111 DOS Prudential PG&amp;E";#N/A,#N/A,FALSE,"111 UR Prudential PG&amp;E";#N/A,#N/A,FALSE,"114 DOS CA Firefighters";#N/A,#N/A,FALSE,"114 UR CA Firefighters"}</definedName>
    <definedName name="wrn.ASS." localSheetId="2" hidden="1">{"one",#N/A,FALSE,"Sheet1";"TWO",#N/A,FALSE,"Sheet1"}</definedName>
    <definedName name="wrn.ASS." hidden="1">{"one",#N/A,FALSE,"Sheet1";"TWO",#N/A,FALSE,"Sheet1"}</definedName>
    <definedName name="wrn.ASS._1" localSheetId="2" hidden="1">{"one",#N/A,FALSE,"Sheet1";"TWO",#N/A,FALSE,"Sheet1"}</definedName>
    <definedName name="wrn.ASS._1" hidden="1">{"one",#N/A,FALSE,"Sheet1";"TWO",#N/A,FALSE,"Sheet1"}</definedName>
    <definedName name="wrn.Asset._.Summary." localSheetId="2" hidden="1">{"Assets",#N/A,FALSE,"Actual"}</definedName>
    <definedName name="wrn.Asset._.Summary." hidden="1">{"Assets",#N/A,FALSE,"Actual"}</definedName>
    <definedName name="wrn.assets." localSheetId="2" hidden="1">{"assets",#N/A,FALSE,"BSCON894"}</definedName>
    <definedName name="wrn.assets." hidden="1">{"assets",#N/A,FALSE,"BSCON894"}</definedName>
    <definedName name="wrn.Assumption._.Book." localSheetId="2" hidden="1">{#N/A,#N/A,FALSE,"Model Assumptions"}</definedName>
    <definedName name="wrn.Assumption._.Book." hidden="1">{#N/A,#N/A,FALSE,"Model Assumptions"}</definedName>
    <definedName name="wrn.assumptions." localSheetId="2" hidden="1">{"casespecific",#N/A,FALSE,"Assumptions"}</definedName>
    <definedName name="wrn.Assumptions." hidden="1">{"Assumptions",#N/A,FALSE,"Assum"}</definedName>
    <definedName name="wrn.Assumptions._.and._.Results." localSheetId="2" hidden="1">{"CV_1",#N/A,TRUE,"Assumptions and Results"}</definedName>
    <definedName name="wrn.Assumptions._.and._.Results." hidden="1">{"CV_1",#N/A,TRUE,"Assumptions and Results"}</definedName>
    <definedName name="wrn.Assumptions._.and._.Results._1" localSheetId="2" hidden="1">{"CV_1",#N/A,TRUE,"Assumptions and Results"}</definedName>
    <definedName name="wrn.Assumptions._.and._.Results._1" hidden="1">{"CV_1",#N/A,TRUE,"Assumptions and Results"}</definedName>
    <definedName name="wrn.Assumptions._.and._.Results._2" localSheetId="2" hidden="1">{"CV_1",#N/A,TRUE,"Assumptions and Results"}</definedName>
    <definedName name="wrn.Assumptions._.and._.Results._2" hidden="1">{"CV_1",#N/A,TRUE,"Assumptions and Results"}</definedName>
    <definedName name="wrn.Assumptions._.and._.Results._3" localSheetId="2" hidden="1">{"CV_1",#N/A,TRUE,"Assumptions and Results"}</definedName>
    <definedName name="wrn.Assumptions._.and._.Results._3" hidden="1">{"CV_1",#N/A,TRUE,"Assumptions and Results"}</definedName>
    <definedName name="wrn.Assumptions._.and._.Results._4" localSheetId="2" hidden="1">{"CV_1",#N/A,TRUE,"Assumptions and Results"}</definedName>
    <definedName name="wrn.Assumptions._.and._.Results._4" hidden="1">{"CV_1",#N/A,TRUE,"Assumptions and Results"}</definedName>
    <definedName name="wrn.Assumptions._.Pages." hidden="1">{#N/A,#N/A,FALSE,"Prophet Systems Assumptions";#N/A,#N/A,FALSE,"LAN_Galaxy Assumptions";#N/A,#N/A,FALSE,"Star Assumptions";#N/A,#N/A,FALSE,"KATZ Assumptions";#N/A,#N/A,FALSE,"Prophet Systems Assumptions (2)"}</definedName>
    <definedName name="wrn.Assumptions._.Report." localSheetId="2" hidden="1">{"Client Production Assumptions",#N/A,TRUE,"Assumptions";"Summary Assumptions",#N/A,TRUE,"Assumptions"}</definedName>
    <definedName name="wrn.Assumptions._.Report." hidden="1">{"Client Production Assumptions",#N/A,TRUE,"Assumptions";"Summary Assumptions",#N/A,TRUE,"Assumptions"}</definedName>
    <definedName name="wrn.assumptions._1" localSheetId="2" hidden="1">{"casespecific",#N/A,FALSE,"Assumptions"}</definedName>
    <definedName name="wrn.assumptions._1" hidden="1">{"casespecific",#N/A,FALSE,"Assumptions"}</definedName>
    <definedName name="wrn.Assumptions._2" localSheetId="2" hidden="1">{"Assumptions",#N/A,FALSE,"Assum"}</definedName>
    <definedName name="wrn.Assumptions._2" hidden="1">{"Assumptions",#N/A,FALSE,"Assum"}</definedName>
    <definedName name="wrn.Assumptions._3" localSheetId="2" hidden="1">{"Assumptions",#N/A,FALSE,"Assum"}</definedName>
    <definedName name="wrn.Assumptions._3" hidden="1">{"Assumptions",#N/A,FALSE,"Assum"}</definedName>
    <definedName name="wrn.Assumptions._4" localSheetId="2" hidden="1">{"Assumptions",#N/A,FALSE,"Assum"}</definedName>
    <definedName name="wrn.Assumptions._4" hidden="1">{"Assumptions",#N/A,FALSE,"Assum"}</definedName>
    <definedName name="wrn.Assumptions._5" hidden="1">{"Assumptions",#N/A,FALSE,"Assum"}</definedName>
    <definedName name="wrn.attachments." localSheetId="2">#REF!</definedName>
    <definedName name="wrn.attachments." hidden="1">{#N/A,#N/A,FALSE,"REC";#N/A,#N/A,FALSE,"PROJECT";#N/A,#N/A,FALSE,"Economics";#N/A,#N/A,FALSE,"Sensitivities";#N/A,#N/A,FALSE,"BSA Spend";#N/A,#N/A,FALSE,"Savings";#N/A,#N/A,FALSE,"ROR NPV Payout";#N/A,#N/A,FALSE,"@Risk design"}</definedName>
    <definedName name="wrn.audit._.adjustments." localSheetId="2" hidden="1">{#N/A,#N/A,TRUE,"Summary";#N/A,#N/A,TRUE,"Amort.";#N/A,#N/A,TRUE,"93TAX";#N/A,#N/A,TRUE,"93NOLCB";#N/A,#N/A,TRUE,"92TAX";#N/A,#N/A,TRUE,"92NOLCB";#N/A,#N/A,TRUE,"91TAX";#N/A,#N/A,TRUE,"91NOLCB";#N/A,#N/A,TRUE,"92AMTNOL";#N/A,#N/A,TRUE,"921120X"}</definedName>
    <definedName name="wrn.audit._.adjustments." hidden="1">{#N/A,#N/A,TRUE,"Summary";#N/A,#N/A,TRUE,"Amort.";#N/A,#N/A,TRUE,"93TAX";#N/A,#N/A,TRUE,"93NOLCB";#N/A,#N/A,TRUE,"92TAX";#N/A,#N/A,TRUE,"92NOLCB";#N/A,#N/A,TRUE,"91TAX";#N/A,#N/A,TRUE,"91NOLCB";#N/A,#N/A,TRUE,"92AMTNOL";#N/A,#N/A,TRUE,"921120X"}</definedName>
    <definedName name="wrn.AUS_CLOSE." localSheetId="2" hidden="1">{#N/A,#N/A,FALSE,"MGMT_P&amp;L";#N/A,#N/A,FALSE,"MGMT_COGS";#N/A,#N/A,FALSE,"EXP_RPT"}</definedName>
    <definedName name="wrn.AUS_CLOSE." hidden="1">{#N/A,#N/A,FALSE,"MGMT_P&amp;L";#N/A,#N/A,FALSE,"MGMT_COGS";#N/A,#N/A,FALSE,"EXP_RPT"}</definedName>
    <definedName name="wrn.austria." localSheetId="2" hidden="1">{#N/A,#N/A,FALSE,"DCF comm";#N/A,#N/A,FALSE,"DCF2";#N/A,#N/A,FALSE,"Relief Fr Royalty";#N/A,#N/A,FALSE,"Asset Charges";#N/A,#N/A,FALSE,"Workforce";#N/A,#N/A,FALSE,"WACC Recon"}</definedName>
    <definedName name="wrn.austria." hidden="1">{#N/A,#N/A,FALSE,"DCF comm";#N/A,#N/A,FALSE,"DCF2";#N/A,#N/A,FALSE,"Relief Fr Royalty";#N/A,#N/A,FALSE,"Asset Charges";#N/A,#N/A,FALSE,"Workforce";#N/A,#N/A,FALSE,"WACC Recon"}</definedName>
    <definedName name="wrn.AUT._.ANALISE._.DESP." localSheetId="2" hidden="1">{"balanço dolares",#N/A,FALSE,"SIGADR$";"AUT BAL REAIS",#N/A,FALSE,"SIGADR$";"QUOCIENTES REAIS",#N/A,FALSE,"QUOCIENTES";"JUNH QUOCI DOLARES",#N/A,FALSE,"QUOCIENTES"}</definedName>
    <definedName name="wrn.AUT._.ANALISE._.DESP." hidden="1">{"balanço dolares",#N/A,FALSE,"SIGADR$";"AUT BAL REAIS",#N/A,FALSE,"SIGADR$";"QUOCIENTES REAIS",#N/A,FALSE,"QUOCIENTES";"JUNH QUOCI DOLARES",#N/A,FALSE,"QUOCIENTES"}</definedName>
    <definedName name="wrn.AUT._.DESPESAS." localSheetId="2" hidden="1">{"AUT ANALISE DESP",#N/A,TRUE,"AN.DESP. MR$"}</definedName>
    <definedName name="wrn.AUT._.DESPESAS." hidden="1">{"AUT ANALISE DESP",#N/A,TRUE,"AN.DESP. MR$"}</definedName>
    <definedName name="wrn.Auto._.Comp." localSheetId="2" hidden="1">{#N/A,#N/A,FALSE,"Sheet1"}</definedName>
    <definedName name="wrn.Auto._.Comp." hidden="1">{#N/A,#N/A,FALSE,"Sheet1"}</definedName>
    <definedName name="wrn.Auto._.Comp._1" localSheetId="2" hidden="1">{#N/A,#N/A,FALSE,"Sheet1"}</definedName>
    <definedName name="wrn.Auto._.Comp._1" hidden="1">{#N/A,#N/A,FALSE,"Sheet1"}</definedName>
    <definedName name="wrn.Auto._.Comp._1_1" localSheetId="2" hidden="1">{#N/A,#N/A,FALSE,"Sheet1"}</definedName>
    <definedName name="wrn.Auto._.Comp._1_1" hidden="1">{#N/A,#N/A,FALSE,"Sheet1"}</definedName>
    <definedName name="wrn.Auto._.Comp._1_1_1" localSheetId="2" hidden="1">{#N/A,#N/A,FALSE,"Sheet1"}</definedName>
    <definedName name="wrn.Auto._.Comp._1_1_1" hidden="1">{#N/A,#N/A,FALSE,"Sheet1"}</definedName>
    <definedName name="wrn.Auto._.Comp._1_1_1_1" localSheetId="2" hidden="1">{#N/A,#N/A,FALSE,"Sheet1"}</definedName>
    <definedName name="wrn.Auto._.Comp._1_1_1_1" hidden="1">{#N/A,#N/A,FALSE,"Sheet1"}</definedName>
    <definedName name="wrn.Auto._.Comp._1_1_2" localSheetId="2" hidden="1">{#N/A,#N/A,FALSE,"Sheet1"}</definedName>
    <definedName name="wrn.Auto._.Comp._1_1_2" hidden="1">{#N/A,#N/A,FALSE,"Sheet1"}</definedName>
    <definedName name="wrn.Auto._.Comp._1_2" localSheetId="2" hidden="1">{#N/A,#N/A,FALSE,"Sheet1"}</definedName>
    <definedName name="wrn.Auto._.Comp._1_2" hidden="1">{#N/A,#N/A,FALSE,"Sheet1"}</definedName>
    <definedName name="wrn.Auto._.Comp._1_2_1" localSheetId="2" hidden="1">{#N/A,#N/A,FALSE,"Sheet1"}</definedName>
    <definedName name="wrn.Auto._.Comp._1_2_1" hidden="1">{#N/A,#N/A,FALSE,"Sheet1"}</definedName>
    <definedName name="wrn.Auto._.Comp._1_3" localSheetId="2" hidden="1">{#N/A,#N/A,FALSE,"Sheet1"}</definedName>
    <definedName name="wrn.Auto._.Comp._1_3" hidden="1">{#N/A,#N/A,FALSE,"Sheet1"}</definedName>
    <definedName name="wrn.Auto._.Comp._2" localSheetId="2" hidden="1">{#N/A,#N/A,FALSE,"Sheet1"}</definedName>
    <definedName name="wrn.Auto._.Comp._2" hidden="1">{#N/A,#N/A,FALSE,"Sheet1"}</definedName>
    <definedName name="wrn.Auto._.Comp._2_1" localSheetId="2" hidden="1">{#N/A,#N/A,FALSE,"Sheet1"}</definedName>
    <definedName name="wrn.Auto._.Comp._2_1" hidden="1">{#N/A,#N/A,FALSE,"Sheet1"}</definedName>
    <definedName name="wrn.Auto._.Comp._2_1_1" localSheetId="2" hidden="1">{#N/A,#N/A,FALSE,"Sheet1"}</definedName>
    <definedName name="wrn.Auto._.Comp._2_1_1" hidden="1">{#N/A,#N/A,FALSE,"Sheet1"}</definedName>
    <definedName name="wrn.Auto._.Comp._2_2" localSheetId="2" hidden="1">{#N/A,#N/A,FALSE,"Sheet1"}</definedName>
    <definedName name="wrn.Auto._.Comp._2_2" hidden="1">{#N/A,#N/A,FALSE,"Sheet1"}</definedName>
    <definedName name="wrn.Auto._.Comp._3" localSheetId="2" hidden="1">{#N/A,#N/A,FALSE,"Sheet1"}</definedName>
    <definedName name="wrn.Auto._.Comp._3" hidden="1">{#N/A,#N/A,FALSE,"Sheet1"}</definedName>
    <definedName name="wrn.Auto._.Comp._3_1" localSheetId="2" hidden="1">{#N/A,#N/A,FALSE,"Sheet1"}</definedName>
    <definedName name="wrn.Auto._.Comp._3_1" hidden="1">{#N/A,#N/A,FALSE,"Sheet1"}</definedName>
    <definedName name="wrn.Auto._.Comp._4" localSheetId="2" hidden="1">{#N/A,#N/A,FALSE,"Sheet1"}</definedName>
    <definedName name="wrn.Auto._.Comp._4" hidden="1">{#N/A,#N/A,FALSE,"Sheet1"}</definedName>
    <definedName name="wrn.Auto._.Comp.1" localSheetId="2" hidden="1">{#N/A,#N/A,FALSE,"Sheet1"}</definedName>
    <definedName name="wrn.Auto._.Comp.1" hidden="1">{#N/A,#N/A,FALSE,"Sheet1"}</definedName>
    <definedName name="wrn.Auto._.Comp.1_1" localSheetId="2" hidden="1">{#N/A,#N/A,FALSE,"Sheet1"}</definedName>
    <definedName name="wrn.Auto._.Comp.1_1" hidden="1">{#N/A,#N/A,FALSE,"Sheet1"}</definedName>
    <definedName name="wrn.Auto._.Comp.1_2" localSheetId="2" hidden="1">{#N/A,#N/A,FALSE,"Sheet1"}</definedName>
    <definedName name="wrn.Auto._.Comp.1_2" hidden="1">{#N/A,#N/A,FALSE,"Sheet1"}</definedName>
    <definedName name="wrn.Auto._.Comp.1_3" localSheetId="2" hidden="1">{#N/A,#N/A,FALSE,"Sheet1"}</definedName>
    <definedName name="wrn.Auto._.Comp.1_3" hidden="1">{#N/A,#N/A,FALSE,"Sheet1"}</definedName>
    <definedName name="wrn.Auto._.Comp.1_4" localSheetId="2" hidden="1">{#N/A,#N/A,FALSE,"Sheet1"}</definedName>
    <definedName name="wrn.Auto._.Comp.1_4" hidden="1">{#N/A,#N/A,FALSE,"Sheet1"}</definedName>
    <definedName name="wrn.Auto._.Comp.2" localSheetId="2" hidden="1">{#N/A,#N/A,FALSE,"Sheet1"}</definedName>
    <definedName name="wrn.Auto._.Comp.2" hidden="1">{#N/A,#N/A,FALSE,"Sheet1"}</definedName>
    <definedName name="wrn.Auto._.Comp2." localSheetId="2" hidden="1">{#N/A,#N/A,FALSE,"Sheet1"}</definedName>
    <definedName name="wrn.Auto._.Comp2." hidden="1">{#N/A,#N/A,FALSE,"Sheet1"}</definedName>
    <definedName name="wrn.Avrev." hidden="1">{"avrev",#N/A,FALSE,"AVREV";"rates",#N/A,FALSE,"AVREV"}</definedName>
    <definedName name="wrn.Avrev._1" hidden="1">{"avrev",#N/A,FALSE,"AVREV";"rates",#N/A,FALSE,"AVREV"}</definedName>
    <definedName name="wrn.Avrev._2" hidden="1">{"avrev",#N/A,FALSE,"AVREV";"rates",#N/A,FALSE,"AVREV"}</definedName>
    <definedName name="wrn.avrevv" hidden="1">{"avrev",#N/A,FALSE,"AVREV";"rates",#N/A,FALSE,"AVREV"}</definedName>
    <definedName name="wrn.avrevv_1" hidden="1">{"avrev",#N/A,FALSE,"AVREV";"rates",#N/A,FALSE,"AVREV"}</definedName>
    <definedName name="wrn.avrevv_2" hidden="1">{"avrev",#N/A,FALSE,"AVREV";"rates",#N/A,FALSE,"AVREV"}</definedName>
    <definedName name="wrn.avrevvv" hidden="1">{"avrev",#N/A,FALSE,"AVREV";"rates",#N/A,FALSE,"AVREV"}</definedName>
    <definedName name="wrn.avrevvv_1" hidden="1">{"avrev",#N/A,FALSE,"AVREV";"rates",#N/A,FALSE,"AVREV"}</definedName>
    <definedName name="wrn.avrevvv_2" hidden="1">{"avrev",#N/A,FALSE,"AVREV";"rates",#N/A,FALSE,"AVREV"}</definedName>
    <definedName name="wrn.away." localSheetId="2" hidden="1">{"away stand alones",#N/A,FALSE,"Target"}</definedName>
    <definedName name="wrn.away." hidden="1">{"away stand alones",#N/A,FALSE,"Target"}</definedName>
    <definedName name="wrn.away._1" localSheetId="2" hidden="1">{"away stand alones",#N/A,FALSE,"Target"}</definedName>
    <definedName name="wrn.away._1" hidden="1">{"away stand alones",#N/A,FALSE,"Target"}</definedName>
    <definedName name="wrn.b"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_.E._.Budgets." localSheetId="2" hidden="1">{"Consolidated Budget Stmt",#N/A,TRUE,"STATEMENT";"Consolidated Budget Rev",#N/A,TRUE,"REVENUES";"Consolidated Salaries",#N/A,TRUE,"96salary";"Agency Budget Stmt",#N/A,TRUE,"STATEMENT";"Agency Budget Rev",#N/A,TRUE,"REVENUES";"Agency Salaries",#N/A,TRUE,"96salary";"PR Budget Stmt",#N/A,TRUE,"STATEMENT";"PR Budget Rev",#N/A,TRUE,"REVENUES";"PR Salaries",#N/A,TRUE,"96salary";"Group One Budget Stmt",#N/A,TRUE,"STATEMENT";"Group One Budget Rev",#N/A,TRUE,"REVENUES";"Group One Salaries",#N/A,TRUE,"96salary";"SMG Budget Stmt",#N/A,TRUE,"STATEMENT";"SMG Budget Rev",#N/A,TRUE,"REVENUES";"SMG Salaries",#N/A,TRUE,"96salary";"Corporate Budget Stmt",#N/A,TRUE,"STATEMENT";"Corporate Salaries",#N/A,TRUE,"96salary"}</definedName>
    <definedName name="wrn.B._.E._.Budgets." hidden="1">{"Consolidated Budget Stmt",#N/A,TRUE,"STATEMENT";"Consolidated Budget Rev",#N/A,TRUE,"REVENUES";"Consolidated Salaries",#N/A,TRUE,"96salary";"Agency Budget Stmt",#N/A,TRUE,"STATEMENT";"Agency Budget Rev",#N/A,TRUE,"REVENUES";"Agency Salaries",#N/A,TRUE,"96salary";"PR Budget Stmt",#N/A,TRUE,"STATEMENT";"PR Budget Rev",#N/A,TRUE,"REVENUES";"PR Salaries",#N/A,TRUE,"96salary";"Group One Budget Stmt",#N/A,TRUE,"STATEMENT";"Group One Budget Rev",#N/A,TRUE,"REVENUES";"Group One Salaries",#N/A,TRUE,"96salary";"SMG Budget Stmt",#N/A,TRUE,"STATEMENT";"SMG Budget Rev",#N/A,TRUE,"REVENUES";"SMG Salaries",#N/A,TRUE,"96salary";"Corporate Budget Stmt",#N/A,TRUE,"STATEMENT";"Corporate Salaries",#N/A,TRUE,"96salary"}</definedName>
    <definedName name="wrn.B._.E._.Financials." localSheetId="2" hidden="1">{"Consolidated Statement",#N/A,TRUE,"STATEMENT";"Consolidated Revenues",#N/A,TRUE,"REVENUES";"Agency Statement",#N/A,TRUE,"STATEMENT";"Agency Revenues",#N/A,TRUE,"REVENUES";"PR Statement",#N/A,TRUE,"STATEMENT";"PR Revenues",#N/A,TRUE,"REVENUES";"Group One Statement",#N/A,TRUE,"STATEMENT";"Group One Revenues",#N/A,TRUE,"REVENUES";"SMG Statement",#N/A,TRUE,"STATEMENT";"SMG Revenues",#N/A,TRUE,"REVENUES";"Corporate Statement",#N/A,TRUE,"STATEMENT"}</definedName>
    <definedName name="wrn.B._.E._.Financials." hidden="1">{"Consolidated Statement",#N/A,TRUE,"STATEMENT";"Consolidated Revenues",#N/A,TRUE,"REVENUES";"Agency Statement",#N/A,TRUE,"STATEMENT";"Agency Revenues",#N/A,TRUE,"REVENUES";"PR Statement",#N/A,TRUE,"STATEMENT";"PR Revenues",#N/A,TRUE,"REVENUES";"Group One Statement",#N/A,TRUE,"STATEMENT";"Group One Revenues",#N/A,TRUE,"REVENUES";"SMG Statement",#N/A,TRUE,"STATEMENT";"SMG Revenues",#N/A,TRUE,"REVENUES";"Corporate Statement",#N/A,TRUE,"STATEMENT"}</definedName>
    <definedName name="wrn.B._.Reports." localSheetId="2" hidden="1">{"bprofit",#N/A,FALSE,"Reports (B)";"bcash",#N/A,FALSE,"Reports (B)";"bbsheet",#N/A,FALSE,"Reports (B)"}</definedName>
    <definedName name="wrn.B._.Reports." hidden="1">{"bprofit",#N/A,FALSE,"Reports (B)";"bcash",#N/A,FALSE,"Reports (B)";"bbsheet",#N/A,FALSE,"Reports (B)"}</definedName>
    <definedName name="wrn.ba"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ck._.Page." localSheetId="2" hidden="1">{"Back Page",#N/A,FALSE,"Front and Back"}</definedName>
    <definedName name="wrn.Back._.Page." hidden="1">{"Back Page",#N/A,FALSE,"Front and Back"}</definedName>
    <definedName name="wrn.backup." localSheetId="2" hidden="1">{#N/A,#N/A,FALSE,"time  $ alloc AIS";#N/A,#N/A,FALSE,"detail time AIS";#N/A,#N/A,FALSE,"time $ alloc CONT";#N/A,#N/A,FALSE,"detail time CONT"}</definedName>
    <definedName name="wrn.Backup." hidden="1">{#N/A,#N/A,FALSE,"Balance";#N/A,#N/A,FALSE,"TDFX";#N/A,#N/A,FALSE,"TDDDF";#N/A,#N/A,FALSE,"ADI";#N/A,#N/A,FALSE,"CUBE";#N/A,#N/A,FALSE,"DIMD";#N/A,#N/A,FALSE,"ZRAN";#N/A,#N/A,FALSE,"GNMC"}</definedName>
    <definedName name="wrn.Backup._.suppport._.year.">#REF!</definedName>
    <definedName name="wrn.Backup._1" localSheetId="2" hidden="1">{#N/A,#N/A,FALSE,"Balance";#N/A,#N/A,FALSE,"TDFX";#N/A,#N/A,FALSE,"TDDDF";#N/A,#N/A,FALSE,"ADI";#N/A,#N/A,FALSE,"CUBE";#N/A,#N/A,FALSE,"DIMD";#N/A,#N/A,FALSE,"ZRAN";#N/A,#N/A,FALSE,"GNMC"}</definedName>
    <definedName name="wrn.Backup._1" hidden="1">{#N/A,#N/A,FALSE,"Balance";#N/A,#N/A,FALSE,"TDFX";#N/A,#N/A,FALSE,"TDDDF";#N/A,#N/A,FALSE,"ADI";#N/A,#N/A,FALSE,"CUBE";#N/A,#N/A,FALSE,"DIMD";#N/A,#N/A,FALSE,"ZRAN";#N/A,#N/A,FALSE,"GNMC"}</definedName>
    <definedName name="wrn.Backup._2" localSheetId="2" hidden="1">{#N/A,#N/A,FALSE,"Balance";#N/A,#N/A,FALSE,"TDFX";#N/A,#N/A,FALSE,"TDDDF";#N/A,#N/A,FALSE,"ADI";#N/A,#N/A,FALSE,"CUBE";#N/A,#N/A,FALSE,"DIMD";#N/A,#N/A,FALSE,"ZRAN";#N/A,#N/A,FALSE,"GNMC"}</definedName>
    <definedName name="wrn.Backup._2" hidden="1">{#N/A,#N/A,FALSE,"Balance";#N/A,#N/A,FALSE,"TDFX";#N/A,#N/A,FALSE,"TDDDF";#N/A,#N/A,FALSE,"ADI";#N/A,#N/A,FALSE,"CUBE";#N/A,#N/A,FALSE,"DIMD";#N/A,#N/A,FALSE,"ZRAN";#N/A,#N/A,FALSE,"GNMC"}</definedName>
    <definedName name="wrn.Backup._3" localSheetId="2" hidden="1">{#N/A,#N/A,FALSE,"Balance";#N/A,#N/A,FALSE,"TDFX";#N/A,#N/A,FALSE,"TDDDF";#N/A,#N/A,FALSE,"ADI";#N/A,#N/A,FALSE,"CUBE";#N/A,#N/A,FALSE,"DIMD";#N/A,#N/A,FALSE,"ZRAN";#N/A,#N/A,FALSE,"GNMC"}</definedName>
    <definedName name="wrn.Backup._3" hidden="1">{#N/A,#N/A,FALSE,"Balance";#N/A,#N/A,FALSE,"TDFX";#N/A,#N/A,FALSE,"TDDDF";#N/A,#N/A,FALSE,"ADI";#N/A,#N/A,FALSE,"CUBE";#N/A,#N/A,FALSE,"DIMD";#N/A,#N/A,FALSE,"ZRAN";#N/A,#N/A,FALSE,"GNMC"}</definedName>
    <definedName name="wrn.Backup._4" localSheetId="2" hidden="1">{#N/A,#N/A,FALSE,"Balance";#N/A,#N/A,FALSE,"TDFX";#N/A,#N/A,FALSE,"TDDDF";#N/A,#N/A,FALSE,"ADI";#N/A,#N/A,FALSE,"CUBE";#N/A,#N/A,FALSE,"DIMD";#N/A,#N/A,FALSE,"ZRAN";#N/A,#N/A,FALSE,"GNMC"}</definedName>
    <definedName name="wrn.Backup._4" hidden="1">{#N/A,#N/A,FALSE,"Balance";#N/A,#N/A,FALSE,"TDFX";#N/A,#N/A,FALSE,"TDDDF";#N/A,#N/A,FALSE,"ADI";#N/A,#N/A,FALSE,"CUBE";#N/A,#N/A,FALSE,"DIMD";#N/A,#N/A,FALSE,"ZRAN";#N/A,#N/A,FALSE,"GNMC"}</definedName>
    <definedName name="wrn.Bal._.Sht._.and._.Detail." localSheetId="2" hidden="1">{"Balance Sheet",#N/A,FALSE,"Balance Sheet";"Detail Lines",#N/A,FALSE,"Balance Sheet"}</definedName>
    <definedName name="wrn.Bal._.Sht._.and._.Detail." hidden="1">{"Balance Sheet",#N/A,FALSE,"Balance Sheet";"Detail Lines",#N/A,FALSE,"Balance Sheet"}</definedName>
    <definedName name="wrn.balance." localSheetId="2" hidden="1">{"balance table",#N/A,FALSE,"PBSUDE"}</definedName>
    <definedName name="wrn.balance." hidden="1">{"balance table",#N/A,FALSE,"PBSUDE"}</definedName>
    <definedName name="wrn.balance._.sheet." localSheetId="2" hidden="1">{"bs",#N/A,FALSE,"SCF"}</definedName>
    <definedName name="wrn.balance._.sheet." hidden="1">{"bs",#N/A,FALSE,"SCF"}</definedName>
    <definedName name="wrn.Balance._.Sheet._.YTD._.Income." localSheetId="2" hidden="1">{"Assets",#N/A,FALSE,"Actual";"Liabilities",#N/A,FALSE,"Actual";"YTD Income Summary",#N/A,FALSE,"Actual"}</definedName>
    <definedName name="wrn.Balance._.Sheet._.YTD._.Income." hidden="1">{"Assets",#N/A,FALSE,"Actual";"Liabilities",#N/A,FALSE,"Actual";"YTD Income Summary",#N/A,FALSE,"Actual"}</definedName>
    <definedName name="wrn.Balance._.Sheet._1" localSheetId="2" hidden="1">{#N/A,#N/A,FALSE,"Balance Sheet"}</definedName>
    <definedName name="wrn.Balance._.Sheet._1" hidden="1">{#N/A,#N/A,FALSE,"Balance Sheet"}</definedName>
    <definedName name="wrn.Balance._.Sheet._2" localSheetId="2" hidden="1">{#N/A,#N/A,FALSE,"Balance Sheet"}</definedName>
    <definedName name="wrn.Balance._.Sheet._2" hidden="1">{#N/A,#N/A,FALSE,"Balance Sheet"}</definedName>
    <definedName name="wrn.Balance._.Sheet._3" localSheetId="2" hidden="1">{#N/A,#N/A,FALSE,"Balance Sheet"}</definedName>
    <definedName name="wrn.Balance._.Sheet._3" hidden="1">{#N/A,#N/A,FALSE,"Balance Sheet"}</definedName>
    <definedName name="wrn.Balance._.Sheet._4" localSheetId="2" hidden="1">{#N/A,#N/A,FALSE,"Balance Sheet"}</definedName>
    <definedName name="wrn.Balance._.Sheet._4" hidden="1">{#N/A,#N/A,FALSE,"Balance Sheet"}</definedName>
    <definedName name="wrn.Balance._.Sheet._5" localSheetId="2" hidden="1">{#N/A,#N/A,FALSE,"Balance Sheet"}</definedName>
    <definedName name="wrn.Balance._.Sheet._5" hidden="1">{#N/A,#N/A,FALSE,"Balance Sheet"}</definedName>
    <definedName name="wrn.balance._.sheet.2" localSheetId="2" hidden="1">{"bs",#N/A,FALSE,"SCF"}</definedName>
    <definedName name="wrn.balance._.sheet.2" hidden="1">{"bs",#N/A,FALSE,"SCF"}</definedName>
    <definedName name="wrn.balance._.sheet2." localSheetId="2" hidden="1">{"bs",#N/A,FALSE,"SCF"}</definedName>
    <definedName name="wrn.balance._.sheet2." hidden="1">{"bs",#N/A,FALSE,"SCF"}</definedName>
    <definedName name="wrn.balance._.sheet3." localSheetId="2" hidden="1">{"bs",#N/A,FALSE,"SCF"}</definedName>
    <definedName name="wrn.balance._.sheet3." hidden="1">{"bs",#N/A,FALSE,"SCF"}</definedName>
    <definedName name="wrn.balance._.sheet4." localSheetId="2" hidden="1">{"bs",#N/A,FALSE,"SCF"}</definedName>
    <definedName name="wrn.balance._.sheet4." hidden="1">{"bs",#N/A,FALSE,"SCF"}</definedName>
    <definedName name="wrn.Balance._.Sheets." localSheetId="2" hidden="1">{#N/A,#N/A,FALSE,"Bal sht";"Qtrly Bal Sht",#N/A,FALSE,"Bal sht - QTR"}</definedName>
    <definedName name="wrn.Balance._.Sheets." hidden="1">{#N/A,#N/A,FALSE,"Bal sht";"Qtrly Bal Sht",#N/A,FALSE,"Bal sht - QTR"}</definedName>
    <definedName name="wrn.balance._sheet2." localSheetId="2" hidden="1">{"bs",#N/A,FALSE,"SCF"}</definedName>
    <definedName name="wrn.balance._sheet2." hidden="1">{"bs",#N/A,FALSE,"SCF"}</definedName>
    <definedName name="wrn.Balance_Sheet." localSheetId="2" hidden="1">{"Balance_Sheet",#N/A,FALSE,"MODCAP"}</definedName>
    <definedName name="wrn.Balance_Sheet." hidden="1">{"Balance_Sheet",#N/A,FALSE,"MODCAP"}</definedName>
    <definedName name="wrn.Balance_Sheet._1" localSheetId="2" hidden="1">{"Balance_Sheet",#N/A,FALSE,"MODCAP"}</definedName>
    <definedName name="wrn.Balance_Sheet._1" hidden="1">{"Balance_Sheet",#N/A,FALSE,"MODCAP"}</definedName>
    <definedName name="wrn.Balance_Sheet._1_1" localSheetId="2" hidden="1">{"Balance_Sheet",#N/A,FALSE,"MODCAP"}</definedName>
    <definedName name="wrn.Balance_Sheet._1_1" hidden="1">{"Balance_Sheet",#N/A,FALSE,"MODCAP"}</definedName>
    <definedName name="wrn.Balance_Sheet._1_1_1" localSheetId="2" hidden="1">{"Balance_Sheet",#N/A,FALSE,"MODCAP"}</definedName>
    <definedName name="wrn.Balance_Sheet._1_1_1" hidden="1">{"Balance_Sheet",#N/A,FALSE,"MODCAP"}</definedName>
    <definedName name="wrn.Balance_Sheet._1_1_2" localSheetId="2" hidden="1">{"Balance_Sheet",#N/A,FALSE,"MODCAP"}</definedName>
    <definedName name="wrn.Balance_Sheet._1_1_2" hidden="1">{"Balance_Sheet",#N/A,FALSE,"MODCAP"}</definedName>
    <definedName name="wrn.Balance_Sheet._1_1_3" localSheetId="2" hidden="1">{"Balance_Sheet",#N/A,FALSE,"MODCAP"}</definedName>
    <definedName name="wrn.Balance_Sheet._1_1_3" hidden="1">{"Balance_Sheet",#N/A,FALSE,"MODCAP"}</definedName>
    <definedName name="wrn.Balance_Sheet._1_1_4" localSheetId="2" hidden="1">{"Balance_Sheet",#N/A,FALSE,"MODCAP"}</definedName>
    <definedName name="wrn.Balance_Sheet._1_1_4" hidden="1">{"Balance_Sheet",#N/A,FALSE,"MODCAP"}</definedName>
    <definedName name="wrn.Balance_Sheet._1_2" localSheetId="2" hidden="1">{"Balance_Sheet",#N/A,FALSE,"MODCAP"}</definedName>
    <definedName name="wrn.Balance_Sheet._1_2" hidden="1">{"Balance_Sheet",#N/A,FALSE,"MODCAP"}</definedName>
    <definedName name="wrn.Balance_Sheet._1_3" localSheetId="2" hidden="1">{"Balance_Sheet",#N/A,FALSE,"MODCAP"}</definedName>
    <definedName name="wrn.Balance_Sheet._1_3" hidden="1">{"Balance_Sheet",#N/A,FALSE,"MODCAP"}</definedName>
    <definedName name="wrn.Balance_Sheet._1_4" localSheetId="2" hidden="1">{"Balance_Sheet",#N/A,FALSE,"MODCAP"}</definedName>
    <definedName name="wrn.Balance_Sheet._1_4" hidden="1">{"Balance_Sheet",#N/A,FALSE,"MODCAP"}</definedName>
    <definedName name="wrn.Balance_Sheet._1_5" localSheetId="2" hidden="1">{"Balance_Sheet",#N/A,FALSE,"MODCAP"}</definedName>
    <definedName name="wrn.Balance_Sheet._1_5" hidden="1">{"Balance_Sheet",#N/A,FALSE,"MODCAP"}</definedName>
    <definedName name="wrn.Balance_Sheet._2" localSheetId="2" hidden="1">{"Balance_Sheet",#N/A,FALSE,"MODCAP"}</definedName>
    <definedName name="wrn.Balance_Sheet._2" hidden="1">{"Balance_Sheet",#N/A,FALSE,"MODCAP"}</definedName>
    <definedName name="wrn.Balance_Sheet._2_1" localSheetId="2" hidden="1">{"Balance_Sheet",#N/A,FALSE,"MODCAP"}</definedName>
    <definedName name="wrn.Balance_Sheet._2_1" hidden="1">{"Balance_Sheet",#N/A,FALSE,"MODCAP"}</definedName>
    <definedName name="wrn.Balance_Sheet._2_1_1" localSheetId="2" hidden="1">{"Balance_Sheet",#N/A,FALSE,"MODCAP"}</definedName>
    <definedName name="wrn.Balance_Sheet._2_1_1" hidden="1">{"Balance_Sheet",#N/A,FALSE,"MODCAP"}</definedName>
    <definedName name="wrn.Balance_Sheet._2_1_2" localSheetId="2" hidden="1">{"Balance_Sheet",#N/A,FALSE,"MODCAP"}</definedName>
    <definedName name="wrn.Balance_Sheet._2_1_2" hidden="1">{"Balance_Sheet",#N/A,FALSE,"MODCAP"}</definedName>
    <definedName name="wrn.Balance_Sheet._2_1_3" localSheetId="2" hidden="1">{"Balance_Sheet",#N/A,FALSE,"MODCAP"}</definedName>
    <definedName name="wrn.Balance_Sheet._2_1_3" hidden="1">{"Balance_Sheet",#N/A,FALSE,"MODCAP"}</definedName>
    <definedName name="wrn.Balance_Sheet._2_1_4" localSheetId="2" hidden="1">{"Balance_Sheet",#N/A,FALSE,"MODCAP"}</definedName>
    <definedName name="wrn.Balance_Sheet._2_1_4" hidden="1">{"Balance_Sheet",#N/A,FALSE,"MODCAP"}</definedName>
    <definedName name="wrn.Balance_Sheet._2_2" localSheetId="2" hidden="1">{"Balance_Sheet",#N/A,FALSE,"MODCAP"}</definedName>
    <definedName name="wrn.Balance_Sheet._2_2" hidden="1">{"Balance_Sheet",#N/A,FALSE,"MODCAP"}</definedName>
    <definedName name="wrn.Balance_Sheet._2_3" localSheetId="2" hidden="1">{"Balance_Sheet",#N/A,FALSE,"MODCAP"}</definedName>
    <definedName name="wrn.Balance_Sheet._2_3" hidden="1">{"Balance_Sheet",#N/A,FALSE,"MODCAP"}</definedName>
    <definedName name="wrn.Balance_Sheet._2_4" localSheetId="2" hidden="1">{"Balance_Sheet",#N/A,FALSE,"MODCAP"}</definedName>
    <definedName name="wrn.Balance_Sheet._2_4" hidden="1">{"Balance_Sheet",#N/A,FALSE,"MODCAP"}</definedName>
    <definedName name="wrn.Balance_Sheet._2_5" localSheetId="2" hidden="1">{"Balance_Sheet",#N/A,FALSE,"MODCAP"}</definedName>
    <definedName name="wrn.Balance_Sheet._2_5" hidden="1">{"Balance_Sheet",#N/A,FALSE,"MODCAP"}</definedName>
    <definedName name="wrn.Balance_Sheet._3" localSheetId="2" hidden="1">{"Balance_Sheet",#N/A,FALSE,"MODCAP"}</definedName>
    <definedName name="wrn.Balance_Sheet._3" hidden="1">{"Balance_Sheet",#N/A,FALSE,"MODCAP"}</definedName>
    <definedName name="wrn.Balance_Sheet._3_1" localSheetId="2" hidden="1">{"Balance_Sheet",#N/A,FALSE,"MODCAP"}</definedName>
    <definedName name="wrn.Balance_Sheet._3_1" hidden="1">{"Balance_Sheet",#N/A,FALSE,"MODCAP"}</definedName>
    <definedName name="wrn.Balance_Sheet._3_1_1" localSheetId="2" hidden="1">{"Balance_Sheet",#N/A,FALSE,"MODCAP"}</definedName>
    <definedName name="wrn.Balance_Sheet._3_1_1" hidden="1">{"Balance_Sheet",#N/A,FALSE,"MODCAP"}</definedName>
    <definedName name="wrn.Balance_Sheet._3_1_2" localSheetId="2" hidden="1">{"Balance_Sheet",#N/A,FALSE,"MODCAP"}</definedName>
    <definedName name="wrn.Balance_Sheet._3_1_2" hidden="1">{"Balance_Sheet",#N/A,FALSE,"MODCAP"}</definedName>
    <definedName name="wrn.Balance_Sheet._3_1_3" localSheetId="2" hidden="1">{"Balance_Sheet",#N/A,FALSE,"MODCAP"}</definedName>
    <definedName name="wrn.Balance_Sheet._3_1_3" hidden="1">{"Balance_Sheet",#N/A,FALSE,"MODCAP"}</definedName>
    <definedName name="wrn.Balance_Sheet._3_1_4" localSheetId="2" hidden="1">{"Balance_Sheet",#N/A,FALSE,"MODCAP"}</definedName>
    <definedName name="wrn.Balance_Sheet._3_1_4" hidden="1">{"Balance_Sheet",#N/A,FALSE,"MODCAP"}</definedName>
    <definedName name="wrn.Balance_Sheet._3_2" localSheetId="2" hidden="1">{"Balance_Sheet",#N/A,FALSE,"MODCAP"}</definedName>
    <definedName name="wrn.Balance_Sheet._3_2" hidden="1">{"Balance_Sheet",#N/A,FALSE,"MODCAP"}</definedName>
    <definedName name="wrn.Balance_Sheet._3_3" localSheetId="2" hidden="1">{"Balance_Sheet",#N/A,FALSE,"MODCAP"}</definedName>
    <definedName name="wrn.Balance_Sheet._3_3" hidden="1">{"Balance_Sheet",#N/A,FALSE,"MODCAP"}</definedName>
    <definedName name="wrn.Balance_Sheet._3_4" localSheetId="2" hidden="1">{"Balance_Sheet",#N/A,FALSE,"MODCAP"}</definedName>
    <definedName name="wrn.Balance_Sheet._3_4" hidden="1">{"Balance_Sheet",#N/A,FALSE,"MODCAP"}</definedName>
    <definedName name="wrn.Balance_Sheet._3_5" localSheetId="2" hidden="1">{"Balance_Sheet",#N/A,FALSE,"MODCAP"}</definedName>
    <definedName name="wrn.Balance_Sheet._3_5" hidden="1">{"Balance_Sheet",#N/A,FALSE,"MODCAP"}</definedName>
    <definedName name="wrn.Balance_Sheet._4" localSheetId="2" hidden="1">{"Balance_Sheet",#N/A,FALSE,"MODCAP"}</definedName>
    <definedName name="wrn.Balance_Sheet._4" hidden="1">{"Balance_Sheet",#N/A,FALSE,"MODCAP"}</definedName>
    <definedName name="wrn.Balance_Sheet._4_1" localSheetId="2" hidden="1">{"Balance_Sheet",#N/A,FALSE,"MODCAP"}</definedName>
    <definedName name="wrn.Balance_Sheet._4_1" hidden="1">{"Balance_Sheet",#N/A,FALSE,"MODCAP"}</definedName>
    <definedName name="wrn.Balance_Sheet._4_2" localSheetId="2" hidden="1">{"Balance_Sheet",#N/A,FALSE,"MODCAP"}</definedName>
    <definedName name="wrn.Balance_Sheet._4_2" hidden="1">{"Balance_Sheet",#N/A,FALSE,"MODCAP"}</definedName>
    <definedName name="wrn.Balance_Sheet._4_3" localSheetId="2" hidden="1">{"Balance_Sheet",#N/A,FALSE,"MODCAP"}</definedName>
    <definedName name="wrn.Balance_Sheet._4_3" hidden="1">{"Balance_Sheet",#N/A,FALSE,"MODCAP"}</definedName>
    <definedName name="wrn.Balance_Sheet._4_4" localSheetId="2" hidden="1">{"Balance_Sheet",#N/A,FALSE,"MODCAP"}</definedName>
    <definedName name="wrn.Balance_Sheet._4_4" hidden="1">{"Balance_Sheet",#N/A,FALSE,"MODCAP"}</definedName>
    <definedName name="wrn.Balance_Sheet._5" localSheetId="2" hidden="1">{"Balance_Sheet",#N/A,FALSE,"MODCAP"}</definedName>
    <definedName name="wrn.Balance_Sheet._5" hidden="1">{"Balance_Sheet",#N/A,FALSE,"MODCAP"}</definedName>
    <definedName name="wrn.balsheet." localSheetId="2" hidden="1">{"ICDANDNONDIV",#N/A,FALSE,"BSALLNOW.XLS";"polyandpurperf",#N/A,FALSE,"BSALLNOW.XLS"}</definedName>
    <definedName name="wrn.balsheet." hidden="1">{"ICDANDNONDIV",#N/A,FALSE,"BSALLNOW.XLS";"polyandpurperf",#N/A,FALSE,"BSALLNOW.XLS"}</definedName>
    <definedName name="wrn.Bank._.Book." hidden="1">{#N/A,#N/A,FALSE,"P&amp;L comp summary - fy2000";#N/A,#N/A,FALSE,"bs comparative";#N/A,#N/A,FALSE,"P&amp;L comp summary - fy2001";#N/A,#N/A,FALSE,"Forecast P&amp;L Trend";#N/A,#N/A,FALSE,"Forecast bs trend";#N/A,#N/A,FALSE,"Forecast cashflows";#N/A,#N/A,FALSE,"Forecast cap ex";#N/A,#N/A,FALSE,"Forecast Inv components"}</definedName>
    <definedName name="wrn.Bank._.Book.2" hidden="1">{#N/A,#N/A,FALSE,"P&amp;L comp summary - fy2000";#N/A,#N/A,FALSE,"bs comparative";#N/A,#N/A,FALSE,"P&amp;L comp summary - fy2001";#N/A,#N/A,FALSE,"Forecast P&amp;L Trend";#N/A,#N/A,FALSE,"Forecast bs trend";#N/A,#N/A,FALSE,"Forecast cashflows";#N/A,#N/A,FALSE,"Forecast cap ex";#N/A,#N/A,FALSE,"Forecast Inv components"}</definedName>
    <definedName name="wrn.bank._.model." localSheetId="2" hidden="1">{"banks",#N/A,FALSE,"BASIC"}</definedName>
    <definedName name="wrn.bank._.model." hidden="1">{"banks",#N/A,FALSE,"BASIC"}</definedName>
    <definedName name="wrn.Bank._.of._.America." localSheetId="2" hidden="1">{#N/A,#N/A,TRUE,"Cover_Page";#N/A,#N/A,TRUE,"Balance Sheet FY12";#N/A,#N/A,TRUE,"Debt Covenants_BofA_Cons";#N/A,#N/A,TRUE,"Consolidated-Cash Flow";#N/A,#N/A,TRUE,"CY_Per Inc FY12";#N/A,#N/A,TRUE,"Income FY12";#N/A,#N/A,TRUE,"Consolidated"}</definedName>
    <definedName name="wrn.Bank._.of._.America." hidden="1">{#N/A,#N/A,TRUE,"Cover_Page";#N/A,#N/A,TRUE,"Balance Sheet FY12";#N/A,#N/A,TRUE,"Debt Covenants_BofA_Cons";#N/A,#N/A,TRUE,"Consolidated-Cash Flow";#N/A,#N/A,TRUE,"CY_Per Inc FY12";#N/A,#N/A,TRUE,"Income FY12";#N/A,#N/A,TRUE,"Consolidated"}</definedName>
    <definedName name="wrn.Bank._.package." localSheetId="2" hidden="1">{"BS consolidated",#N/A,TRUE,"BS1";"PL YTD by Div vs Rev Plan",#N/A,TRUE,"PL16YTD vs Rev Plan";"PL YTD bud vs act by div",#N/A,TRUE,"PL16YTD";"PL YTD by Div; vs Prior Year",#N/A,TRUE,"PL16YR-YR COMP";"PL month vs revised plan",#N/A,TRUE,"PL16 vs Rev Plan";"PL month vs budget",#N/A,TRUE,"PL16";"BS consolidating",#N/A,TRUE,"BS1";"PL YTD consolidating",#N/A,TRUE,"PL16YTD";"PL month consolidating",#N/A,TRUE,"PL16"}</definedName>
    <definedName name="wrn.Bank._.package." hidden="1">{"BS consolidated",#N/A,TRUE,"BS1";"PL YTD by Div vs Rev Plan",#N/A,TRUE,"PL16YTD vs Rev Plan";"PL YTD bud vs act by div",#N/A,TRUE,"PL16YTD";"PL YTD by Div; vs Prior Year",#N/A,TRUE,"PL16YR-YR COMP";"PL month vs revised plan",#N/A,TRUE,"PL16 vs Rev Plan";"PL month vs budget",#N/A,TRUE,"PL16";"BS consolidating",#N/A,TRUE,"BS1";"PL YTD consolidating",#N/A,TRUE,"PL16YTD";"PL month consolidating",#N/A,TRUE,"PL16"}</definedName>
    <definedName name="wrn.Bank._.Rec." localSheetId="2" hidden="1">{#N/A,#N/A,FALSE,"1stRec"}</definedName>
    <definedName name="wrn.Bank._.Rec." hidden="1">{#N/A,#N/A,FALSE,"1stRec"}</definedName>
    <definedName name="wrn.Bank._.Rec._1" localSheetId="2" hidden="1">{#N/A,#N/A,FALSE,"1stRec"}</definedName>
    <definedName name="wrn.Bank._.Rec._1" hidden="1">{#N/A,#N/A,FALSE,"1stRec"}</definedName>
    <definedName name="wrn.Bank._.Report." localSheetId="2"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 localSheetId="2"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2" localSheetId="2"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2"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3" localSheetId="2"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3"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4" localSheetId="2"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4"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ers." localSheetId="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View." localSheetId="2" hidden="1">{"BankView",#N/A,FALSE,"TransSum";#N/A,#N/A,FALSE,"Lab";#N/A,#N/A,FALSE,"Micro wo HiPur";#N/A,#N/A,FALSE,"Texas";#N/A,#N/A,FALSE,"Temple";#N/A,#N/A,FALSE,"Micro";#N/A,#N/A,FALSE,"BuyResale";#N/A,#N/A,FALSE,"Spec.";#N/A,#N/A,FALSE,"Comb";#N/A,#N/A,FALSE,"StandAlon";#N/A,#N/A,FALSE,"IncStmt";#N/A,#N/A,FALSE,"BalSht";#N/A,#N/A,FALSE,"CapEx";#N/A,#N/A,FALSE,"CashFlow";#N/A,#N/A,FALSE,"TBS"}</definedName>
    <definedName name="wrn.BankView." hidden="1">{"BankView",#N/A,FALSE,"TransSum";#N/A,#N/A,FALSE,"Lab";#N/A,#N/A,FALSE,"Micro wo HiPur";#N/A,#N/A,FALSE,"Texas";#N/A,#N/A,FALSE,"Temple";#N/A,#N/A,FALSE,"Micro";#N/A,#N/A,FALSE,"BuyResale";#N/A,#N/A,FALSE,"Spec.";#N/A,#N/A,FALSE,"Comb";#N/A,#N/A,FALSE,"StandAlon";#N/A,#N/A,FALSE,"IncStmt";#N/A,#N/A,FALSE,"BalSht";#N/A,#N/A,FALSE,"CapEx";#N/A,#N/A,FALSE,"CashFlow";#N/A,#N/A,FALSE,"TBS"}</definedName>
    <definedName name="wrn.BankView.2" localSheetId="2" hidden="1">{"BankView",#N/A,FALSE,"TransSum";#N/A,#N/A,FALSE,"Lab";#N/A,#N/A,FALSE,"Micro wo HiPur";#N/A,#N/A,FALSE,"Texas";#N/A,#N/A,FALSE,"Temple";#N/A,#N/A,FALSE,"Micro";#N/A,#N/A,FALSE,"BuyResale";#N/A,#N/A,FALSE,"Spec.";#N/A,#N/A,FALSE,"Comb";#N/A,#N/A,FALSE,"StandAlon";#N/A,#N/A,FALSE,"IncStmt";#N/A,#N/A,FALSE,"BalSht";#N/A,#N/A,FALSE,"CapEx";#N/A,#N/A,FALSE,"CashFlow";#N/A,#N/A,FALSE,"TBS"}</definedName>
    <definedName name="wrn.BankView.2" hidden="1">{"BankView",#N/A,FALSE,"TransSum";#N/A,#N/A,FALSE,"Lab";#N/A,#N/A,FALSE,"Micro wo HiPur";#N/A,#N/A,FALSE,"Texas";#N/A,#N/A,FALSE,"Temple";#N/A,#N/A,FALSE,"Micro";#N/A,#N/A,FALSE,"BuyResale";#N/A,#N/A,FALSE,"Spec.";#N/A,#N/A,FALSE,"Comb";#N/A,#N/A,FALSE,"StandAlon";#N/A,#N/A,FALSE,"IncStmt";#N/A,#N/A,FALSE,"BalSht";#N/A,#N/A,FALSE,"CapEx";#N/A,#N/A,FALSE,"CashFlow";#N/A,#N/A,FALSE,"TBS"}</definedName>
    <definedName name="wrn.BARB." localSheetId="2" hidden="1">{#N/A,#N/A,FALSE,"FAC_RATE.XLS";#N/A,#N/A,FALSE,"TFC";#N/A,#N/A,FALSE,"SETA";#N/A,#N/A,FALSE,"ESC";#N/A,#N/A,FALSE,"MHX.XLS";#N/A,#N/A,FALSE,"DOM_G&amp;A"}</definedName>
    <definedName name="wrn.BARB." hidden="1">{#N/A,#N/A,FALSE,"FAC_RATE.XLS";#N/A,#N/A,FALSE,"TFC";#N/A,#N/A,FALSE,"SETA";#N/A,#N/A,FALSE,"ESC";#N/A,#N/A,FALSE,"MHX.XLS";#N/A,#N/A,FALSE,"DOM_G&amp;A"}</definedName>
    <definedName name="wrn.Barranca." localSheetId="2" hidden="1">{#N/A,#N/A,FALSE,"Barranca"}</definedName>
    <definedName name="wrn.Barranca." hidden="1">{#N/A,#N/A,FALSE,"Barranca"}</definedName>
    <definedName name="wrn.BARRIERS." localSheetId="2" hidden="1">{#N/A,#N/A,FALSE,"ALLTWN9";#N/A,#N/A,FALSE,"AUSTIN7";#N/A,#N/A,FALSE,"BURLGTN5";#N/A,#N/A,FALSE,"DALLAS4";#N/A,#N/A,FALSE,"PHOENIX2";#N/A,#N/A,FALSE,"PORTLND6";#N/A,#N/A,FALSE,"SV1";#N/A,#N/A,FALSE,"PACRIM";#N/A,#N/A,FALSE,"SUMMARY1";#N/A,#N/A,FALSE,"SUMMARY2"}</definedName>
    <definedName name="wrn.BARRIERS." hidden="1">{#N/A,#N/A,FALSE,"ALLTWN9";#N/A,#N/A,FALSE,"AUSTIN7";#N/A,#N/A,FALSE,"BURLGTN5";#N/A,#N/A,FALSE,"DALLAS4";#N/A,#N/A,FALSE,"PHOENIX2";#N/A,#N/A,FALSE,"PORTLND6";#N/A,#N/A,FALSE,"SV1";#N/A,#N/A,FALSE,"PACRIM";#N/A,#N/A,FALSE,"SUMMARY1";#N/A,#N/A,FALSE,"SUMMARY2"}</definedName>
    <definedName name="wrn.ba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e." localSheetId="2" hidden="1">{"Base7",#N/A,FALSE,"ITT Consol.";"Base6",#N/A,FALSE,"ITT Segments";"Base5",#N/A,FALSE,"ITT Cap.";"Base3",#N/A,FALSE,"Ten Consol.";"Base4",#N/A,FALSE,"NewCo Segments";"Base1",#N/A,FALSE,"Ten Segments";"Base2",#N/A,FALSE,"Ten Cap.";"Base8",#N/A,FALSE,"Auto Stock";"Base9",#N/A,FALSE,"Comb. Segments";"Base12",#N/A,FALSE,"All Segments";"Base14",#N/A,FALSE,"Tax Comb."}</definedName>
    <definedName name="wrn.Base." hidden="1">{"Base7",#N/A,FALSE,"ITT Consol.";"Base6",#N/A,FALSE,"ITT Segments";"Base5",#N/A,FALSE,"ITT Cap.";"Base3",#N/A,FALSE,"Ten Consol.";"Base4",#N/A,FALSE,"NewCo Segments";"Base1",#N/A,FALSE,"Ten Segments";"Base2",#N/A,FALSE,"Ten Cap.";"Base8",#N/A,FALSE,"Auto Stock";"Base9",#N/A,FALSE,"Comb. Segments";"Base12",#N/A,FALSE,"All Segments";"Base14",#N/A,FALSE,"Tax Comb."}</definedName>
    <definedName name="wrn.Base._.Case." localSheetId="2" hidden="1">{#N/A,#N/A,FALSE,"P&amp;L";#N/A,#N/A,FALSE,"BalSheet";#N/A,#N/A,FALSE,"EBITDA";#N/A,#N/A,FALSE,"Assumptions";#N/A,#N/A,FALSE,"CashFlows"}</definedName>
    <definedName name="wrn.Base._.Case." hidden="1">{#N/A,#N/A,FALSE,"P&amp;L";#N/A,#N/A,FALSE,"BalSheet";#N/A,#N/A,FALSE,"EBITDA";#N/A,#N/A,FALSE,"Assumptions";#N/A,#N/A,FALSE,"CashFlows"}</definedName>
    <definedName name="wrn.Base.1">#REF!</definedName>
    <definedName name="wrn.Base_Middle_Drivers." localSheetId="2" hidden="1">{#N/A,#N/A,TRUE,"DCF Summary (2)";#N/A,#N/A,TRUE,"DCF Summary";#N/A,"Middle Case Drivers",TRUE,"DCF"}</definedName>
    <definedName name="wrn.Base_Middle_Drivers." hidden="1">{#N/A,#N/A,TRUE,"DCF Summary (2)";#N/A,#N/A,TRUE,"DCF Summary";#N/A,"Middle Case Drivers",TRUE,"DCF"}</definedName>
    <definedName name="wrn.basi"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2" hidden="1">{#N/A,#N/A,FALSE,"Cover";#N/A,#N/A,FALSE,"Assumptions";#N/A,#N/A,FALSE,"Acquirer";#N/A,#N/A,FALSE,"Target";#N/A,#N/A,FALSE,"Income Statement";#N/A,#N/A,FALSE,"Summary Tables"}</definedName>
    <definedName name="wrn.Basic." hidden="1">{#N/A,#N/A,FALSE,"Cover";#N/A,#N/A,FALSE,"Assumptions";#N/A,#N/A,FALSE,"Acquirer";#N/A,#N/A,FALSE,"Target";#N/A,#N/A,FALSE,"Income Statement";#N/A,#N/A,FALSE,"Summary Tables"}</definedName>
    <definedName name="wrn.Basic._.Report." localSheetId="2"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Basic._.Report._1" localSheetId="2" hidden="1">{#N/A,#N/A,FALSE,"New Depr Sch-150% DB";#N/A,#N/A,FALSE,"Cash Flows RLP";#N/A,#N/A,FALSE,"IRR";#N/A,#N/A,FALSE,"Proforma IS";#N/A,#N/A,FALSE,"Assumptions"}</definedName>
    <definedName name="wrn.Basic._.Report._1" hidden="1">{#N/A,#N/A,FALSE,"New Depr Sch-150% DB";#N/A,#N/A,FALSE,"Cash Flows RLP";#N/A,#N/A,FALSE,"IRR";#N/A,#N/A,FALSE,"Proforma IS";#N/A,#N/A,FALSE,"Assumptions"}</definedName>
    <definedName name="wrn.Basic._.Report._2" localSheetId="2" hidden="1">{#N/A,#N/A,FALSE,"Summary";#N/A,#N/A,FALSE,"Ratios";#N/A,#N/A,FALSE,"CAP";#N/A,#N/A,FALSE,"IS ";#N/A,#N/A,FALSE,"BS ";#N/A,#N/A,FALSE,"CF ";#N/A,#N/A,FALSE,"IrrSr";#N/A,#N/A,FALSE,"IrrSub"}</definedName>
    <definedName name="wrn.Basic._.Report._2" hidden="1">{#N/A,#N/A,FALSE,"Summary";#N/A,#N/A,FALSE,"Ratios";#N/A,#N/A,FALSE,"CAP";#N/A,#N/A,FALSE,"IS ";#N/A,#N/A,FALSE,"BS ";#N/A,#N/A,FALSE,"CF ";#N/A,#N/A,FALSE,"IrrSr";#N/A,#N/A,FALSE,"IrrSub"}</definedName>
    <definedName name="wrn.Basic._.Report._3" localSheetId="2" hidden="1">{#N/A,#N/A,FALSE,"Summary";#N/A,#N/A,FALSE,"Ratios";#N/A,#N/A,FALSE,"CAP";#N/A,#N/A,FALSE,"IS ";#N/A,#N/A,FALSE,"BS ";#N/A,#N/A,FALSE,"CF ";#N/A,#N/A,FALSE,"IrrSr";#N/A,#N/A,FALSE,"IrrSub"}</definedName>
    <definedName name="wrn.Basic._.Report._3" hidden="1">{#N/A,#N/A,FALSE,"Summary";#N/A,#N/A,FALSE,"Ratios";#N/A,#N/A,FALSE,"CAP";#N/A,#N/A,FALSE,"IS ";#N/A,#N/A,FALSE,"BS ";#N/A,#N/A,FALSE,"CF ";#N/A,#N/A,FALSE,"IrrSr";#N/A,#N/A,FALSE,"IrrSub"}</definedName>
    <definedName name="wrn.Basic._.Report._4" localSheetId="2" hidden="1">{#N/A,#N/A,FALSE,"Summary";#N/A,#N/A,FALSE,"Ratios";#N/A,#N/A,FALSE,"CAP";#N/A,#N/A,FALSE,"IS ";#N/A,#N/A,FALSE,"BS ";#N/A,#N/A,FALSE,"CF ";#N/A,#N/A,FALSE,"IrrSr";#N/A,#N/A,FALSE,"IrrSub"}</definedName>
    <definedName name="wrn.Basic._.Report._4" hidden="1">{#N/A,#N/A,FALSE,"Summary";#N/A,#N/A,FALSE,"Ratios";#N/A,#N/A,FALSE,"CAP";#N/A,#N/A,FALSE,"IS ";#N/A,#N/A,FALSE,"BS ";#N/A,#N/A,FALSE,"CF ";#N/A,#N/A,FALSE,"IrrSr";#N/A,#N/A,FALSE,"IrrSub"}</definedName>
    <definedName name="wrn.Basic.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localSheetId="2" hidden="1">{#N/A,#N/A,FALSE,"TSUM";#N/A,#N/A,FALSE,"shares";#N/A,#N/A,FALSE,"earnout";#N/A,#N/A,FALSE,"Heaty";#N/A,#N/A,FALSE,"self-tend";#N/A,#N/A,FALSE,"self-sum"}</definedName>
    <definedName name="wrn.basics.">#REF!</definedName>
    <definedName name="wrn.basics._1" localSheetId="2" hidden="1">{#N/A,#N/A,FALSE,"TSUM";#N/A,#N/A,FALSE,"shares";#N/A,#N/A,FALSE,"earnout";#N/A,#N/A,FALSE,"Heaty";#N/A,#N/A,FALSE,"self-tend";#N/A,#N/A,FALSE,"self-sum"}</definedName>
    <definedName name="wrn.basics._1" hidden="1">{#N/A,#N/A,FALSE,"TSUM";#N/A,#N/A,FALSE,"shares";#N/A,#N/A,FALSE,"earnout";#N/A,#N/A,FALSE,"Heaty";#N/A,#N/A,FALSE,"self-tend";#N/A,#N/A,FALSE,"self-sum"}</definedName>
    <definedName name="wrn.basics._2" localSheetId="2" hidden="1">{#N/A,#N/A,FALSE,"TSUM";#N/A,#N/A,FALSE,"shares";#N/A,#N/A,FALSE,"earnout";#N/A,#N/A,FALSE,"Heaty";#N/A,#N/A,FALSE,"self-tend";#N/A,#N/A,FALSE,"self-sum"}</definedName>
    <definedName name="wrn.basics._2" hidden="1">{#N/A,#N/A,FALSE,"TSUM";#N/A,#N/A,FALSE,"shares";#N/A,#N/A,FALSE,"earnout";#N/A,#N/A,FALSE,"Heaty";#N/A,#N/A,FALSE,"self-tend";#N/A,#N/A,FALSE,"self-sum"}</definedName>
    <definedName name="wrn.basics._3" localSheetId="2" hidden="1">{#N/A,#N/A,FALSE,"TSUM";#N/A,#N/A,FALSE,"shares";#N/A,#N/A,FALSE,"earnout";#N/A,#N/A,FALSE,"Heaty";#N/A,#N/A,FALSE,"self-tend";#N/A,#N/A,FALSE,"self-sum"}</definedName>
    <definedName name="wrn.basics._3" hidden="1">{#N/A,#N/A,FALSE,"TSUM";#N/A,#N/A,FALSE,"shares";#N/A,#N/A,FALSE,"earnout";#N/A,#N/A,FALSE,"Heaty";#N/A,#N/A,FALSE,"self-tend";#N/A,#N/A,FALSE,"self-sum"}</definedName>
    <definedName name="wrn.basics._4" localSheetId="2" hidden="1">{#N/A,#N/A,FALSE,"TSUM";#N/A,#N/A,FALSE,"shares";#N/A,#N/A,FALSE,"earnout";#N/A,#N/A,FALSE,"Heaty";#N/A,#N/A,FALSE,"self-tend";#N/A,#N/A,FALSE,"self-sum"}</definedName>
    <definedName name="wrn.basics._4" hidden="1">{#N/A,#N/A,FALSE,"TSUM";#N/A,#N/A,FALSE,"shares";#N/A,#N/A,FALSE,"earnout";#N/A,#N/A,FALSE,"Heaty";#N/A,#N/A,FALSE,"self-tend";#N/A,#N/A,FALSE,"self-sum"}</definedName>
    <definedName name="wrn.basics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s._.Exhibits." hidden="1">{"Adjusted Balance Sheet",#N/A,FALSE,"Asia Cost Allocation";"Adjusted Income Statement",#N/A,FALSE,"Asia Cost Allocation";"Americas Franchise",#N/A,FALSE,"Asia Cost Allocation";"Americas Franchise 2",#N/A,FALSE,"Asia Cost Allocation";"EMEA Franchise",#N/A,FALSE,"Asia Cost Allocation";"EMEA Franchise 2",#N/A,FALSE,"Asia Cost Allocation";"Asia Franchise 1",#N/A,FALSE,"Asia Cost Allocation";"Asia Franchise 2",#N/A,FALSE,"Asia Cost Allocation";"Americas Managed 1",#N/A,FALSE,"Asia Cost Allocation";"Americas Managed 2",#N/A,FALSE,"Asia Cost Allocation";"Asia Management 1",#N/A,FALSE,"Asia Cost Allocation";"Asia Management 2",#N/A,FALSE,"Asia Cost Allocation";"Bristol Management 1",#N/A,FALSE,"Asia Cost Allocation";"Bristol Management 2",#N/A,FALSE,"Asia Cost Allocation";"Asia Other Royalty 1",#N/A,FALSE,"Asia Cost Allocation";"Asia Other Royalty 2",#N/A,FALSE,"Asia Cost Allocation";"HI Atlanta",#N/A,FALSE,"Asia Cost Allocation";"HI San Antonio",#N/A,FALSE,"Asia Cost Allocation";"HI Lexington",#N/A,FALSE,"Asia Cost Allocation";"HI South Bend",#N/A,FALSE,"Asia Cost Allocation";"HI Memphis East",#N/A,FALSE,"Asia Cost Allocation";"HI Anaheim",#N/A,FALSE,"Asia Cost Allocation";"CP United Nations",#N/A,FALSE,"Asia Cost Allocation";"CP Houston Galleria",#N/A,FALSE,"Asia Cost Allocation";"CP Redondo Beach",#N/A,FALSE,"Asia Cost Allocation";"CP White Plains",#N/A,FALSE,"Asia Cost Allocation";"CP Santiago",#N/A,FALSE,"Asia Cost Allocation";"CP LAX",#N/A,FALSE,"Asia Cost Allocation";"IC Stephen Austin",#N/A,FALSE,"Asia Cost Allocation";"Staybridge Suites",#N/A,FALSE,"Asia Cost Allocation";"Unconsolidated Affiliates",#N/A,FALSE,"Asia Cost Allocation";"Midland Hotel",#N/A,FALSE,"Asia Cost Allocation";"Asia cost allocation",#N/A,FALSE,"Asia Cost Allocation";"EMEA Cost Allocation",#N/A,FALSE,"Asia Cost Allocation"}</definedName>
    <definedName name="wrn.BAY." localSheetId="2" hidden="1">{"baypage1",#N/A,FALSE,"1995";"baypage2",#N/A,FALSE,"1995";"baypage3",#N/A,FALSE,"1995"}</definedName>
    <definedName name="wrn.BAY." hidden="1">{"baypage1",#N/A,FALSE,"1995";"baypage2",#N/A,FALSE,"1995";"baypage3",#N/A,FALSE,"1995"}</definedName>
    <definedName name="wrn.BB_Asset_Integrity." localSheetId="2" hidden="1">{#N/A,#N/A,FALSE,"Integrity";#N/A,#N/A,FALSE,"PS TB"}</definedName>
    <definedName name="wrn.BB_Asset_Integrity." hidden="1">{#N/A,#N/A,FALSE,"Integrity";#N/A,#N/A,FALSE,"PS TB"}</definedName>
    <definedName name="wrn.BB2_Integrity_Reports." localSheetId="2" hidden="1">{#N/A,#N/A,FALSE,"Integrity";#N/A,#N/A,FALSE,"PS TB"}</definedName>
    <definedName name="wrn.BB2_Integrity_Reports." hidden="1">{#N/A,#N/A,FALSE,"Integrity";#N/A,#N/A,FALSE,"PS TB"}</definedName>
    <definedName name="wrn.BB3_Integrity_Reports." localSheetId="2" hidden="1">{#N/A,#N/A,FALSE,"Integrity";#N/A,#N/A,FALSE,"PS TB"}</definedName>
    <definedName name="wrn.BB3_Integrity_Reports." hidden="1">{#N/A,#N/A,FALSE,"Integrity";#N/A,#N/A,FALSE,"PS TB"}</definedName>
    <definedName name="wrn.BBCert." localSheetId="2" hidden="1">{#N/A,#N/A,FALSE,"BBCert";#N/A,#N/A,FALSE,"Ineligible Summ";#N/A,#N/A,FALSE,"Ineligible Detail"}</definedName>
    <definedName name="wrn.BBCert." hidden="1">{#N/A,#N/A,FALSE,"BBCert";#N/A,#N/A,FALSE,"Ineligible Summ";#N/A,#N/A,FALSE,"Ineligible Detail"}</definedName>
    <definedName name="wrn.BBE._.Budget._.Draft." localSheetId="2" hidden="1">{#N/A,#N/A,TRUE,"Summary";#N/A,#N/A,TRUE,"Salary";#N/A,#N/A,TRUE,"Cars";#N/A,#N/A,TRUE,"Paramaters";#N/A,#N/A,TRUE,"Current Maintenance";#N/A,#N/A,TRUE,"Maint";#N/A,#N/A,TRUE,"Facilities";#N/A,#N/A,TRUE,"Non Contract Training";#N/A,#N/A,TRUE,"Targets";#N/A,#N/A,TRUE,"Conv";#N/A,#N/A,TRUE,"Market Plan"}</definedName>
    <definedName name="wrn.BBE._.Budget._.Draft." hidden="1">{#N/A,#N/A,TRUE,"Summary";#N/A,#N/A,TRUE,"Salary";#N/A,#N/A,TRUE,"Cars";#N/A,#N/A,TRUE,"Paramaters";#N/A,#N/A,TRUE,"Current Maintenance";#N/A,#N/A,TRUE,"Maint";#N/A,#N/A,TRUE,"Facilities";#N/A,#N/A,TRUE,"Non Contract Training";#N/A,#N/A,TRUE,"Targets";#N/A,#N/A,TRUE,"Conv";#N/A,#N/A,TRUE,"Market Plan"}</definedName>
    <definedName name="wrn.Bce._.plan." localSheetId="2" hidden="1">{#N/A,#N/A,FALSE,"Cover";#N/A,#N/A,FALSE,"Summary";#N/A,#N/A,FALSE,"Monthly";#N/A,#N/A,FALSE,"2002";#N/A,#N/A,FALSE,"Main";#N/A,#N/A,FALSE,"Bridge 2002";#N/A,#N/A,FALSE,"Bridge-global";#N/A,#N/A,FALSE,"ALL"}</definedName>
    <definedName name="wrn.Bce._.plan." hidden="1">{#N/A,#N/A,FALSE,"Cover";#N/A,#N/A,FALSE,"Summary";#N/A,#N/A,FALSE,"Monthly";#N/A,#N/A,FALSE,"2002";#N/A,#N/A,FALSE,"Main";#N/A,#N/A,FALSE,"Bridge 2002";#N/A,#N/A,FALSE,"Bridge-global";#N/A,#N/A,FALSE,"ALL"}</definedName>
    <definedName name="wrn.BCG._.All._.Periods." localSheetId="2" hidden="1">{#N/A,#N/A,TRUE,"Monthly BCG";#N/A,#N/A,TRUE,"Qrt BCG";#N/A,#N/A,TRUE,"FY BCG";#N/A,#N/A,TRUE,"1Q BCG";#N/A,#N/A,TRUE,"2Q BCG";#N/A,#N/A,TRUE,"3Q BCG";#N/A,#N/A,TRUE,"4Q BCG"}</definedName>
    <definedName name="wrn.BCG._.All._.Periods." hidden="1">{#N/A,#N/A,TRUE,"Monthly BCG";#N/A,#N/A,TRUE,"Qrt BCG";#N/A,#N/A,TRUE,"FY BCG";#N/A,#N/A,TRUE,"1Q BCG";#N/A,#N/A,TRUE,"2Q BCG";#N/A,#N/A,TRUE,"3Q BCG";#N/A,#N/A,TRUE,"4Q BCG"}</definedName>
    <definedName name="wrn.bcgrates" localSheetId="2" hidden="1">{#N/A,#N/A,FALSE,"BCGPOSSUB";#N/A,#N/A,FALSE,"bcgdntl";#N/A,#N/A,FALSE,"EECONTDNTL";#N/A,#N/A,FALSE,"EECONTDRUG";#N/A,#N/A,FALSE,"DNTLSUB";#N/A,#N/A,FALSE,"DRUGSUB";#N/A,#N/A,FALSE,"TRUETRADPPNSUB";#N/A,#N/A,FALSE,"EECONTHMO"}</definedName>
    <definedName name="wrn.bcgrates" hidden="1">{#N/A,#N/A,FALSE,"BCGPOSSUB";#N/A,#N/A,FALSE,"bcgdntl";#N/A,#N/A,FALSE,"EECONTDNTL";#N/A,#N/A,FALSE,"EECONTDRUG";#N/A,#N/A,FALSE,"DNTLSUB";#N/A,#N/A,FALSE,"DRUGSUB";#N/A,#N/A,FALSE,"TRUETRADPPNSUB";#N/A,#N/A,FALSE,"EECONTHMO"}</definedName>
    <definedName name="wrn.bcgrates." localSheetId="2" hidden="1">{#N/A,#N/A,FALSE,"BCGPOSSUB";#N/A,#N/A,FALSE,"bcgdntl";#N/A,#N/A,FALSE,"EECONTDNTL";#N/A,#N/A,FALSE,"EECONTDRUG";#N/A,#N/A,FALSE,"DNTLSUB";#N/A,#N/A,FALSE,"DRUGSUB";#N/A,#N/A,FALSE,"TRUETRADPPNSUB";#N/A,#N/A,FALSE,"EECONTHMO"}</definedName>
    <definedName name="wrn.bcgrates." hidden="1">{#N/A,#N/A,FALSE,"BCGPOSSUB";#N/A,#N/A,FALSE,"bcgdntl";#N/A,#N/A,FALSE,"EECONTDNTL";#N/A,#N/A,FALSE,"EECONTDRUG";#N/A,#N/A,FALSE,"DNTLSUB";#N/A,#N/A,FALSE,"DRUGSUB";#N/A,#N/A,FALSE,"TRUETRADPPNSUB";#N/A,#N/A,FALSE,"EECONTHMO"}</definedName>
    <definedName name="wrn.BD._.FINAL." localSheetId="2" hidden="1">{#N/A,#N/A,FALSE,"Cover";#N/A,#N/A,FALSE,"Index";#N/A,#N/A,FALSE,"HL";#N/A,#N/A,FALSE,"BS ACCTS";#N/A,#N/A,FALSE,"Table";#N/A,#N/A,FALSE,"Summ";#N/A,#N/A,FALSE,"ComAn-finished";#N/A,#N/A,FALSE,"SmbAn-FINISHED";#N/A,#N/A,FALSE,"RebAn";#N/A,#N/A,FALSE,"ComR";#N/A,#N/A,FALSE,"SmbR-FINISHED";#N/A,#N/A,FALSE,"RebR-FINISHED";#N/A,#N/A,FALSE,"RC";#N/A,#N/A,FALSE,"NetR";#N/A,#N/A,FALSE,"Non-Trade";#N/A,#N/A,FALSE,"Notes Receivables";#N/A,#N/A,FALSE,"ComP-diteck-FINISHED";#N/A,#N/A,FALSE,"SmbP-finished";#N/A,#N/A,FALSE,"RebP-DITECK-FINISHED";#N/A,#N/A,FALSE,"NetP";#N/A,#N/A,FALSE,"AllcompanyG";#N/A,#N/A,FALSE,"AR 91+&gt;100K"}</definedName>
    <definedName name="wrn.BD._.FINAL." hidden="1">{#N/A,#N/A,FALSE,"Cover";#N/A,#N/A,FALSE,"Index";#N/A,#N/A,FALSE,"HL";#N/A,#N/A,FALSE,"BS ACCTS";#N/A,#N/A,FALSE,"Table";#N/A,#N/A,FALSE,"Summ";#N/A,#N/A,FALSE,"ComAn-finished";#N/A,#N/A,FALSE,"SmbAn-FINISHED";#N/A,#N/A,FALSE,"RebAn";#N/A,#N/A,FALSE,"ComR";#N/A,#N/A,FALSE,"SmbR-FINISHED";#N/A,#N/A,FALSE,"RebR-FINISHED";#N/A,#N/A,FALSE,"RC";#N/A,#N/A,FALSE,"NetR";#N/A,#N/A,FALSE,"Non-Trade";#N/A,#N/A,FALSE,"Notes Receivables";#N/A,#N/A,FALSE,"ComP-diteck-FINISHED";#N/A,#N/A,FALSE,"SmbP-finished";#N/A,#N/A,FALSE,"RebP-DITECK-FINISHED";#N/A,#N/A,FALSE,"NetP";#N/A,#N/A,FALSE,"AllcompanyG";#N/A,#N/A,FALSE,"AR 91+&gt;100K"}</definedName>
    <definedName name="wrn.BD._.Preliminary." localSheetId="2" hidden="1">{#N/A,#N/A,FALSE,"Cover";#N/A,#N/A,FALSE,"Index";#N/A,#N/A,FALSE,"HL";#N/A,#N/A,FALSE,"Table";#N/A,#N/A,FALSE,"Summ";#N/A,#N/A,FALSE,"ComR";#N/A,#N/A,FALSE,"SmbR-FINISHED";#N/A,#N/A,FALSE,"RebR-FINISHED";#N/A,#N/A,FALSE,"Specific Provision";#N/A,#N/A,FALSE,"NetR";#N/A,#N/A,FALSE,"Non-Trade";#N/A,#N/A,FALSE,"ComP-diteck-FINISHED";#N/A,#N/A,FALSE,"SmbP-finished";#N/A,#N/A,FALSE,"RebP-DITECK-FINISHED";#N/A,#N/A,FALSE,"NetP";#N/A,#N/A,FALSE,"AllcompanyG";#N/A,#N/A,FALSE,"AR 91+&gt;100K"}</definedName>
    <definedName name="wrn.BD._.Preliminary." hidden="1">{#N/A,#N/A,FALSE,"Cover";#N/A,#N/A,FALSE,"Index";#N/A,#N/A,FALSE,"HL";#N/A,#N/A,FALSE,"Table";#N/A,#N/A,FALSE,"Summ";#N/A,#N/A,FALSE,"ComR";#N/A,#N/A,FALSE,"SmbR-FINISHED";#N/A,#N/A,FALSE,"RebR-FINISHED";#N/A,#N/A,FALSE,"Specific Provision";#N/A,#N/A,FALSE,"NetR";#N/A,#N/A,FALSE,"Non-Trade";#N/A,#N/A,FALSE,"ComP-diteck-FINISHED";#N/A,#N/A,FALSE,"SmbP-finished";#N/A,#N/A,FALSE,"RebP-DITECK-FINISHED";#N/A,#N/A,FALSE,"NetP";#N/A,#N/A,FALSE,"AllcompanyG";#N/A,#N/A,FALSE,"AR 91+&gt;100K"}</definedName>
    <definedName name="wrn.BDK" localSheetId="2" hidden="1">{"annual",#N/A,FALSE,"MAS";"margins",#N/A,FALSE,"MAS";"Q",#N/A,FALSE,"Qtrs."}</definedName>
    <definedName name="wrn.BDK" hidden="1">{"annual",#N/A,FALSE,"MAS";"margins",#N/A,FALSE,"MAS";"Q",#N/A,FALSE,"Qtrs."}</definedName>
    <definedName name="wrn.BEAVERTON." localSheetId="2" hidden="1">{"BEAVERTON",#N/A,FALSE,"M-1"}</definedName>
    <definedName name="wrn.BEAVERTON." hidden="1">{"BEAVERTON",#N/A,FALSE,"M-1"}</definedName>
    <definedName name="wrn.BEL." localSheetId="2" hidden="1">{"IS",#N/A,FALSE,"IS";"RPTIS",#N/A,FALSE,"RPTIS";"STATS",#N/A,FALSE,"STATS";"CELL",#N/A,FALSE,"CELL";"BS",#N/A,FALSE,"BS"}</definedName>
    <definedName name="wrn.BEL." hidden="1">{"IS",#N/A,FALSE,"IS";"RPTIS",#N/A,FALSE,"RPTIS";"STATS",#N/A,FALSE,"STATS";"CELL",#N/A,FALSE,"CELL";"BS",#N/A,FALSE,"BS"}</definedName>
    <definedName name="wrn.Belgium." localSheetId="2" hidden="1">{"Input",#N/A,FALSE,"Belgium";"Cash Flow Statement",#N/A,FALSE,"Belgium";"Cash Flow Worksheet",#N/A,FALSE,"Belgium";"Trial Balance - CY",#N/A,FALSE,"Belgium";"Trial Balance - PY",#N/A,FALSE,"Belgium"}</definedName>
    <definedName name="wrn.Belgium." hidden="1">{"Input",#N/A,FALSE,"Belgium";"Cash Flow Statement",#N/A,FALSE,"Belgium";"Cash Flow Worksheet",#N/A,FALSE,"Belgium";"Trial Balance - CY",#N/A,FALSE,"Belgium";"Trial Balance - PY",#N/A,FALSE,"Belgium"}</definedName>
    <definedName name="wrn.belknap._.package." localSheetId="2" hidden="1">{#N/A,#N/A,TRUE,"income statement";#N/A,#N/A,TRUE,"balance sheet";#N/A,#N/A,TRUE,"cash flow";#N/A,#N/A,TRUE,"borrowing base";#N/A,#N/A,TRUE,"primary assumptions";#N/A,#N/A,TRUE,"finishing assumptions";#N/A,#N/A,TRUE,"dist. assumptions";#N/A,#N/A,TRUE,"sales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conversion";#N/A,#N/A,TRUE,"Stbnvl";#N/A,#N/A,TRUE,"Allenport";#N/A,#N/A,TRUE,"Yorkville";#N/A,#N/A,TRUE,"MF";#N/A,#N/A,TRUE,"Canfield";#N/A,#N/A,TRUE,"WCC"}</definedName>
    <definedName name="wrn.belknap._.package." hidden="1">{#N/A,#N/A,TRUE,"income statement";#N/A,#N/A,TRUE,"balance sheet";#N/A,#N/A,TRUE,"cash flow";#N/A,#N/A,TRUE,"borrowing base";#N/A,#N/A,TRUE,"primary assumptions";#N/A,#N/A,TRUE,"finishing assumptions";#N/A,#N/A,TRUE,"dist. assumptions";#N/A,#N/A,TRUE,"sales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conversion";#N/A,#N/A,TRUE,"Stbnvl";#N/A,#N/A,TRUE,"Allenport";#N/A,#N/A,TRUE,"Yorkville";#N/A,#N/A,TRUE,"MF";#N/A,#N/A,TRUE,"Canfield";#N/A,#N/A,TRUE,"WCC"}</definedName>
    <definedName name="wrn.Benefit._.Summary." localSheetId="2" hidden="1">{"Benefit Summary",#N/A,FALSE,"REPORTS"}</definedName>
    <definedName name="wrn.Benefit._.Summary." hidden="1">{"Benefit Summary",#N/A,FALSE,"REPORTS"}</definedName>
    <definedName name="wrn.betz." localSheetId="2" hidden="1">{"net assets",#N/A,FALSE,"summary";"asset turnover",#N/A,FALSE,"summary";"orona",#N/A,FALSE,"summary"}</definedName>
    <definedName name="wrn.betz." hidden="1">{"net assets",#N/A,FALSE,"summary";"asset turnover",#N/A,FALSE,"summary";"orona",#N/A,FALSE,"summary"}</definedName>
    <definedName name="wrn.Bewegungsbilanz." localSheetId="2" hidden="1">{#N/A,#N/A,FALSE,"Mittelherkunft";#N/A,#N/A,FALSE,"Mittelverwendung"}</definedName>
    <definedName name="wrn.Bewegungsbilanz." hidden="1">{#N/A,#N/A,FALSE,"Mittelherkunft";#N/A,#N/A,FALSE,"Mittelverwendung"}</definedName>
    <definedName name="wrn.BGEN." localSheetId="2" hidden="1">{"Revenue",#N/A,FALSE,"Revenue";"QEarn1",#N/A,FALSE,"Qearn";"QEarn2",#N/A,FALSE,"Qearn";"QMargin",#N/A,FALSE,"Margin";"Cashflow",#N/A,FALSE,"Cashflow";"Product Pipeline",#N/A,FALSE,"Product Pipeline";"Comment Model",#N/A,FALSE,"Comment P&amp;L"}</definedName>
    <definedName name="wrn.BGEN." hidden="1">{"Revenue",#N/A,FALSE,"Revenue";"QEarn1",#N/A,FALSE,"Qearn";"QEarn2",#N/A,FALSE,"Qearn";"QMargin",#N/A,FALSE,"Margin";"Cashflow",#N/A,FALSE,"Cashflow";"Product Pipeline",#N/A,FALSE,"Product Pipeline";"Comment Model",#N/A,FALSE,"Comment P&amp;L"}</definedName>
    <definedName name="wrn.BID." localSheetId="2" hidden="1">{"PAGE1",#N/A,FALSE,"BID (3)";"PAGE2",#N/A,FALSE,"BID (3)"}</definedName>
    <definedName name="wrn.BID." hidden="1">{"PAGE1",#N/A,FALSE,"BID (3)";"PAGE2",#N/A,FALSE,"BID (3)"}</definedName>
    <definedName name="wrn.BidCo." localSheetId="2" hidden="1">{#N/A,#N/A,FALSE,"BidCo Assumptions";#N/A,#N/A,FALSE,"Credit Stats";#N/A,#N/A,FALSE,"Bidco Summary";#N/A,#N/A,FALSE,"BIDCO Consolidated"}</definedName>
    <definedName name="wrn.BidCo." hidden="1">{#N/A,#N/A,FALSE,"BidCo Assumptions";#N/A,#N/A,FALSE,"Credit Stats";#N/A,#N/A,FALSE,"Bidco Summary";#N/A,#N/A,FALSE,"BIDCO Consolidated"}</definedName>
    <definedName name="wrn.BidCo._1" localSheetId="2" hidden="1">{#N/A,#N/A,FALSE,"BidCo Assumptions";#N/A,#N/A,FALSE,"Credit Stats";#N/A,#N/A,FALSE,"Bidco Summary";#N/A,#N/A,FALSE,"BIDCO Consolidated"}</definedName>
    <definedName name="wrn.BidCo._1" hidden="1">{#N/A,#N/A,FALSE,"BidCo Assumptions";#N/A,#N/A,FALSE,"Credit Stats";#N/A,#N/A,FALSE,"Bidco Summary";#N/A,#N/A,FALSE,"BIDCO Consolidated"}</definedName>
    <definedName name="wrn.BidCo._2" hidden="1">{#N/A,#N/A,FALSE,"BidCo Assumptions";#N/A,#N/A,FALSE,"Credit Stats";#N/A,#N/A,FALSE,"Bidco Summary";#N/A,#N/A,FALSE,"BIDCO Consolidated"}</definedName>
    <definedName name="wrn.BidCo._3" hidden="1">{#N/A,#N/A,FALSE,"BidCo Assumptions";#N/A,#N/A,FALSE,"Credit Stats";#N/A,#N/A,FALSE,"Bidco Summary";#N/A,#N/A,FALSE,"BIDCO Consolidated"}</definedName>
    <definedName name="wrn.BidCo._4" hidden="1">{#N/A,#N/A,FALSE,"BidCo Assumptions";#N/A,#N/A,FALSE,"Credit Stats";#N/A,#N/A,FALSE,"Bidco Summary";#N/A,#N/A,FALSE,"BIDCO Consolidated"}</definedName>
    <definedName name="wrn.BidCo._5" hidden="1">{#N/A,#N/A,FALSE,"BidCo Assumptions";#N/A,#N/A,FALSE,"Credit Stats";#N/A,#N/A,FALSE,"Bidco Summary";#N/A,#N/A,FALSE,"BIDCO Consolidated"}</definedName>
    <definedName name="wrn.Bilan." localSheetId="2" hidden="1">{#N/A,#N/A,FALSE,"Bilan"}</definedName>
    <definedName name="wrn.Bilan." hidden="1">{#N/A,#N/A,FALSE,"Bilan"}</definedName>
    <definedName name="wrn.Bilanz." localSheetId="2" hidden="1">{#N/A,#N/A,FALSE,"Layout Aktiva";#N/A,#N/A,FALSE,"Layout Passiva"}</definedName>
    <definedName name="wrn.Bilanz." hidden="1">{#N/A,#N/A,FALSE,"Layout Aktiva";#N/A,#N/A,FALSE,"Layout Passiva"}</definedName>
    <definedName name="wrn.BiPolar." localSheetId="2" hidden="1">{#N/A,#N/A,FALSE,"Bi-Polar"}</definedName>
    <definedName name="wrn.BiPolar." hidden="1">{#N/A,#N/A,FALSE,"Bi-Polar"}</definedName>
    <definedName name="wrn.Bishop._.District." localSheetId="2" hidden="1">{"Biship District US",#N/A,FALSE,"Bishop Districts";"Bishop District Canada",#N/A,FALSE,"Bishop Districts"}</definedName>
    <definedName name="wrn.Bishop._.District." hidden="1">{"Biship District US",#N/A,FALSE,"Bishop Districts";"Bishop District Canada",#N/A,FALSE,"Bishop Districts"}</definedName>
    <definedName name="wrn.BKD." localSheetId="2" hidden="1">{#N/A,#N/A,FALSE,"Cover_Page";#N/A,#N/A,FALSE,"Balance Sheet FY12";#N/A,#N/A,FALSE,"Debt Covenants_US Bank_Cons";#N/A,#N/A,FALSE,"Debt Covenants_BofA_Cons";#N/A,#N/A,FALSE,"Consolidated-Cash Flow";#N/A,#N/A,FALSE,"CY_Per Inc FY12";#N/A,#N/A,FALSE,"Income FY12";#N/A,#N/A,FALSE,"Consolidated"}</definedName>
    <definedName name="wrn.BKD." hidden="1">{#N/A,#N/A,FALSE,"Cover_Page";#N/A,#N/A,FALSE,"Balance Sheet FY12";#N/A,#N/A,FALSE,"Debt Covenants_US Bank_Cons";#N/A,#N/A,FALSE,"Debt Covenants_BofA_Cons";#N/A,#N/A,FALSE,"Consolidated-Cash Flow";#N/A,#N/A,FALSE,"CY_Per Inc FY12";#N/A,#N/A,FALSE,"Income FY12";#N/A,#N/A,FALSE,"Consolidated"}</definedName>
    <definedName name="wrn.Black._.Book." localSheetId="2" hidden="1">{#N/A,#N/A,FALSE,"Contents";#N/A,#N/A,FALSE,"0100 - 10100";#N/A,#N/A,FALSE,"1111 - 17202";#N/A,#N/A,FALSE,"1200 - 12000 (a)";#N/A,#N/A,FALSE,"1200 - 12000 (b)";#N/A,#N/A,FALSE,"1200 - 12000 (c)";#N/A,#N/A,FALSE,"1200 - 40905";#N/A,#N/A,FALSE,"1200 - 40906";#N/A,#N/A,FALSE,"1201 - 12100";#N/A,#N/A,FALSE,"1210 - 12201";#N/A,#N/A,FALSE,"1230 - 13010";#N/A,#N/A,FALSE,"1240 - 12301";#N/A,#N/A,FALSE,"1241 - 12401";#N/A,#N/A,FALSE,"1242 - 12402";#N/A,#N/A,FALSE,"1243 - 12403";#N/A,#N/A,FALSE,"1244 - 12404";#N/A,#N/A,FALSE,"1245 - 12405";#N/A,#N/A,FALSE,"1246 - 12406";#N/A,#N/A,FALSE,"1247 - 12407";#N/A,#N/A,FALSE,"1248 - 12408";#N/A,#N/A,FALSE,"1249 - 12409";#N/A,#N/A,FALSE,"1251 - 12410";#N/A,#N/A,FALSE,"1252 - 12411";#N/A,#N/A,FALSE,"1280 - 12901";#N/A,#N/A,FALSE,"1290 - 12903";#N/A,#N/A,FALSE,"1300 - 13029";#N/A,#N/A,FALSE,"1450 - 19301";#N/A,#N/A,FALSE,"1500 - 14401";#N/A,#N/A,FALSE,"1520 - 14402";#N/A,#N/A,FALSE,"1560 - 14490";#N/A,#N/A,FALSE,"1600 - 16011";#N/A,#N/A,FALSE,"1620 - 16111";#N/A,#N/A,FALSE,"1640 - 16211";#N/A,#N/A,FALSE,"1660 - 16311";#N/A,#N/A,FALSE,"1680 - 16411";#N/A,#N/A,FALSE,"1800 - 18401";#N/A,#N/A,FALSE,"1980 - 12904"}</definedName>
    <definedName name="wrn.Black._.Book." hidden="1">{#N/A,#N/A,FALSE,"Contents";#N/A,#N/A,FALSE,"0100 - 10100";#N/A,#N/A,FALSE,"1111 - 17202";#N/A,#N/A,FALSE,"1200 - 12000 (a)";#N/A,#N/A,FALSE,"1200 - 12000 (b)";#N/A,#N/A,FALSE,"1200 - 12000 (c)";#N/A,#N/A,FALSE,"1200 - 40905";#N/A,#N/A,FALSE,"1200 - 40906";#N/A,#N/A,FALSE,"1201 - 12100";#N/A,#N/A,FALSE,"1210 - 12201";#N/A,#N/A,FALSE,"1230 - 13010";#N/A,#N/A,FALSE,"1240 - 12301";#N/A,#N/A,FALSE,"1241 - 12401";#N/A,#N/A,FALSE,"1242 - 12402";#N/A,#N/A,FALSE,"1243 - 12403";#N/A,#N/A,FALSE,"1244 - 12404";#N/A,#N/A,FALSE,"1245 - 12405";#N/A,#N/A,FALSE,"1246 - 12406";#N/A,#N/A,FALSE,"1247 - 12407";#N/A,#N/A,FALSE,"1248 - 12408";#N/A,#N/A,FALSE,"1249 - 12409";#N/A,#N/A,FALSE,"1251 - 12410";#N/A,#N/A,FALSE,"1252 - 12411";#N/A,#N/A,FALSE,"1280 - 12901";#N/A,#N/A,FALSE,"1290 - 12903";#N/A,#N/A,FALSE,"1300 - 13029";#N/A,#N/A,FALSE,"1450 - 19301";#N/A,#N/A,FALSE,"1500 - 14401";#N/A,#N/A,FALSE,"1520 - 14402";#N/A,#N/A,FALSE,"1560 - 14490";#N/A,#N/A,FALSE,"1600 - 16011";#N/A,#N/A,FALSE,"1620 - 16111";#N/A,#N/A,FALSE,"1640 - 16211";#N/A,#N/A,FALSE,"1660 - 16311";#N/A,#N/A,FALSE,"1680 - 16411";#N/A,#N/A,FALSE,"1800 - 18401";#N/A,#N/A,FALSE,"1980 - 12904"}</definedName>
    <definedName name="wrn.BLACKBOOK." localSheetId="2" hidden="1">{#N/A,#N/A,FALSE,"CASH BALANCE";#N/A,#N/A,FALSE,"INTER-COMPANY 17202-17209";#N/A,#N/A,FALSE,"TRADE ACCOUNT ANALYSIS";#N/A,#N/A,FALSE,"ACCOUNT RECEIVABLE ANALYSIS";#N/A,#N/A,FALSE,"TOP 25 ACCOUNT";#N/A,#N/A,FALSE,"INCIDENT ACCOUNT 20";#N/A,#N/A,FALSE,"INTERNAL ACCOUNT";#N/A,#N/A,FALSE,"EXTERNAL ACCOUNT";#N/A,#N/A,FALSE,"ALLOW FOR DOUBT-1200-12000";#N/A,#N/A,FALSE,"1210-12201";#N/A,#N/A,FALSE,"1240-12301";#N/A,#N/A,FALSE,"1241-12401";#N/A,#N/A,FALSE,"1242-12402";#N/A,#N/A,FALSE,"1245-12405";#N/A,#N/A,FALSE,"1246-12406";#N/A,#N/A,FALSE,"1247-12407";#N/A,#N/A,FALSE,"1248-12409";#N/A,#N/A,FALSE,"1249-12409";#N/A,#N/A,FALSE,"1251-12410";#N/A,#N/A,FALSE,"1252-12411";#N/A,#N/A,FALSE,"1280-12901";#N/A,#N/A,FALSE,"1290-12903";#N/A,#N/A,FALSE,"1300-13020-1320-12990";#N/A,#N/A,FALSE,"1450-19301";#N/A,#N/A,FALSE,"1500-14401";#N/A,#N/A,FALSE,"1520-14402";#N/A,#N/A,FALSE,"1560-14490";#N/A,#N/A,FALSE,"1600-1601";#N/A,#N/A,FALSE,"1620-1661-1620-16612";#N/A,#N/A,FALSE,"1640-16211-1641-16712";#N/A,#N/A,FALSE,"1660-16311-1661-16812";#N/A,#N/A,FALSE,"1680-1681";#N/A,#N/A,FALSE,"1770-18201-1800-18401";#N/A,#N/A,FALSE,"1980-12904";#N/A,#N/A,FALSE,"2010-20001";#N/A,#N/A,FALSE,"2011-2002";#N/A,#N/A,FALSE,"2020-20501";#N/A,#N/A,FALSE,"2033-17215";#N/A,#N/A,FALSE,"2040-20407";#N/A,#N/A,FALSE,"2050-20203";#N/A,#N/A,FALSE,"2060-20502";#N/A,#N/A,FALSE,"20701-20204";#N/A,#N/A,FALSE,"2130-21101";#N/A,#N/A,FALSE,"2150-21102";#N/A,#N/A,FALSE,"2160-2560";#N/A,#N/A,FALSE,"2180-21901";#N/A,#N/A,FALSE,"2190-21201-2590-25201";#N/A,#N/A,FALSE,"2400-20402";#N/A,#N/A,FALSE,"2410-20403";#N/A,#N/A,FALSE,"2420-20404";#N/A,#N/A,FALSE,"2430-20405";#N/A,#N/A,FALSE,"2440-20499";#N/A,#N/A,FALSE,"4100-40199";#N/A,#N/A,FALSE,"4700-41330";#N/A,#N/A,FALSE,"5010-5070-60040-51720";#N/A,#N/A,FALSE,"5094-60210";#N/A,#N/A,FALSE,"5100-5190-6110-60118";#N/A,#N/A,FALSE,"5170-60117";#N/A,#N/A,FALSE,"5511-60410";#N/A,#N/A,FALSE,"5540-51780";#N/A,#N/A,FALSE,"5500-60120";#N/A,#N/A,FALSE,"6000-50199";#N/A,#N/A,FALSE,"6100-50610";#N/A,#N/A,FALSE,"6100-6140-50611";#N/A,#N/A,FALSE,"6950-51030";#N/A,#N/A,FALSE,"6350-60310";#N/A,#N/A,FALSE,"6760-80034";#N/A,#N/A,FALSE,"6390-60229";#N/A,#N/A,FALSE,"6451-50399";#N/A,#N/A,FALSE,"6500-60520";#N/A,#N/A,FALSE,"6650-80010";#N/A,#N/A,FALSE,"6650-80010";#N/A,#N/A,FALSE,"6860-60902";#N/A,#N/A,FALSE,"6300-60530";#N/A,#N/A,FALSE,"6890-60799";#N/A,#N/A,FALSE,"6940-60090";#N/A,#N/A,FALSE,"6900-6099"}</definedName>
    <definedName name="wrn.BLACKBOOK." hidden="1">{#N/A,#N/A,FALSE,"CASH BALANCE";#N/A,#N/A,FALSE,"INTER-COMPANY 17202-17209";#N/A,#N/A,FALSE,"TRADE ACCOUNT ANALYSIS";#N/A,#N/A,FALSE,"ACCOUNT RECEIVABLE ANALYSIS";#N/A,#N/A,FALSE,"TOP 25 ACCOUNT";#N/A,#N/A,FALSE,"INCIDENT ACCOUNT 20";#N/A,#N/A,FALSE,"INTERNAL ACCOUNT";#N/A,#N/A,FALSE,"EXTERNAL ACCOUNT";#N/A,#N/A,FALSE,"ALLOW FOR DOUBT-1200-12000";#N/A,#N/A,FALSE,"1210-12201";#N/A,#N/A,FALSE,"1240-12301";#N/A,#N/A,FALSE,"1241-12401";#N/A,#N/A,FALSE,"1242-12402";#N/A,#N/A,FALSE,"1245-12405";#N/A,#N/A,FALSE,"1246-12406";#N/A,#N/A,FALSE,"1247-12407";#N/A,#N/A,FALSE,"1248-12409";#N/A,#N/A,FALSE,"1249-12409";#N/A,#N/A,FALSE,"1251-12410";#N/A,#N/A,FALSE,"1252-12411";#N/A,#N/A,FALSE,"1280-12901";#N/A,#N/A,FALSE,"1290-12903";#N/A,#N/A,FALSE,"1300-13020-1320-12990";#N/A,#N/A,FALSE,"1450-19301";#N/A,#N/A,FALSE,"1500-14401";#N/A,#N/A,FALSE,"1520-14402";#N/A,#N/A,FALSE,"1560-14490";#N/A,#N/A,FALSE,"1600-1601";#N/A,#N/A,FALSE,"1620-1661-1620-16612";#N/A,#N/A,FALSE,"1640-16211-1641-16712";#N/A,#N/A,FALSE,"1660-16311-1661-16812";#N/A,#N/A,FALSE,"1680-1681";#N/A,#N/A,FALSE,"1770-18201-1800-18401";#N/A,#N/A,FALSE,"1980-12904";#N/A,#N/A,FALSE,"2010-20001";#N/A,#N/A,FALSE,"2011-2002";#N/A,#N/A,FALSE,"2020-20501";#N/A,#N/A,FALSE,"2033-17215";#N/A,#N/A,FALSE,"2040-20407";#N/A,#N/A,FALSE,"2050-20203";#N/A,#N/A,FALSE,"2060-20502";#N/A,#N/A,FALSE,"20701-20204";#N/A,#N/A,FALSE,"2130-21101";#N/A,#N/A,FALSE,"2150-21102";#N/A,#N/A,FALSE,"2160-2560";#N/A,#N/A,FALSE,"2180-21901";#N/A,#N/A,FALSE,"2190-21201-2590-25201";#N/A,#N/A,FALSE,"2400-20402";#N/A,#N/A,FALSE,"2410-20403";#N/A,#N/A,FALSE,"2420-20404";#N/A,#N/A,FALSE,"2430-20405";#N/A,#N/A,FALSE,"2440-20499";#N/A,#N/A,FALSE,"4100-40199";#N/A,#N/A,FALSE,"4700-41330";#N/A,#N/A,FALSE,"5010-5070-60040-51720";#N/A,#N/A,FALSE,"5094-60210";#N/A,#N/A,FALSE,"5100-5190-6110-60118";#N/A,#N/A,FALSE,"5170-60117";#N/A,#N/A,FALSE,"5511-60410";#N/A,#N/A,FALSE,"5540-51780";#N/A,#N/A,FALSE,"5500-60120";#N/A,#N/A,FALSE,"6000-50199";#N/A,#N/A,FALSE,"6100-50610";#N/A,#N/A,FALSE,"6100-6140-50611";#N/A,#N/A,FALSE,"6950-51030";#N/A,#N/A,FALSE,"6350-60310";#N/A,#N/A,FALSE,"6760-80034";#N/A,#N/A,FALSE,"6390-60229";#N/A,#N/A,FALSE,"6451-50399";#N/A,#N/A,FALSE,"6500-60520";#N/A,#N/A,FALSE,"6650-80010";#N/A,#N/A,FALSE,"6650-80010";#N/A,#N/A,FALSE,"6860-60902";#N/A,#N/A,FALSE,"6300-60530";#N/A,#N/A,FALSE,"6890-60799";#N/A,#N/A,FALSE,"6940-60090";#N/A,#N/A,FALSE,"6900-6099"}</definedName>
    <definedName name="wrn.Blaydes._.Region." localSheetId="2" hidden="1">{"Blaydes Region Summary",#N/A,FALSE,"Blaydes Region";"Blaydes Region Month",#N/A,FALSE,"Blaydes Region";"Blaydes Region YTD",#N/A,FALSE,"Blaydes Region"}</definedName>
    <definedName name="wrn.Blaydes._.Region." hidden="1">{"Blaydes Region Summary",#N/A,FALSE,"Blaydes Region";"Blaydes Region Month",#N/A,FALSE,"Blaydes Region";"Blaydes Region YTD",#N/A,FALSE,"Blaydes Region"}</definedName>
    <definedName name="wrn.blue" localSheetId="2" hidden="1">{#N/A,#N/A,FALSE,"ACTUALS"}</definedName>
    <definedName name="wrn.blue" hidden="1">{#N/A,#N/A,FALSE,"ACTUALS"}</definedName>
    <definedName name="wrn.Blue._.Book._.Dec." localSheetId="2"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wrn.Blue._.Book._.Dec."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wrn.Blue._.Book._.Feb._.01." localSheetId="2" hidden="1">{#N/A,#N/A,FALSE,"Index";#N/A,#N/A,FALSE,"1-1 Vol Graph";#N/A,#N/A,FALSE,"1-2 Approve App Graph";#N/A,#N/A,FALSE,"1-3  Sales Summary_Volume";#N/A,#N/A,FALSE,"1-4  Net Effective Members"}</definedName>
    <definedName name="wrn.Blue._.Book._.Feb._.01." hidden="1">{#N/A,#N/A,FALSE,"Index";#N/A,#N/A,FALSE,"1-1 Vol Graph";#N/A,#N/A,FALSE,"1-2 Approve App Graph";#N/A,#N/A,FALSE,"1-3  Sales Summary_Volume";#N/A,#N/A,FALSE,"1-4  Net Effective Members"}</definedName>
    <definedName name="wrn.bm" localSheetId="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1" localSheetId="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2" localSheetId="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3" localSheetId="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4" localSheetId="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 localSheetId="2" hidden="1">{#N/A,#N/A,FALSE,"Cover";#N/A,#N/A,FALSE,"Main";#N/A,#N/A,FALSE,"Guid";#N/A,#N/A,FALSE,"Summary";#N/A,#N/A,FALSE,"Q3"}</definedName>
    <definedName name="wrn.Board." hidden="1">{#N/A,#N/A,FALSE,"Cover";#N/A,#N/A,FALSE,"Main";#N/A,#N/A,FALSE,"Guid";#N/A,#N/A,FALSE,"Summary";#N/A,#N/A,FALSE,"Q3"}</definedName>
    <definedName name="wrn.BOARD._.PACK." localSheetId="2" hidden="1">{#N/A,#N/A,FALSE,"SCHEDULES- board";#N/A,#N/A,FALSE,"STMT 100"}</definedName>
    <definedName name="wrn.BOARD._.PACK." hidden="1">{#N/A,#N/A,FALSE,"SCHEDULES- board";#N/A,#N/A,FALSE,"STMT 100"}</definedName>
    <definedName name="wrn.Board._.package." localSheetId="2" hidden="1">{#N/A,#N/A,FALSE,"MEMO";#N/A,#N/A,FALSE,"NARRATIVE";#N/A,#N/A,FALSE,"BALANCESHEET";#N/A,#N/A,FALSE,"YTD IS";#N/A,#N/A,FALSE,"QTRLY IS";#N/A,#N/A,FALSE,"YTD SCFP";#N/A,#N/A,FALSE,"QTRLY SCFP";#N/A,#N/A,FALSE,"HIGHLIGHTS";#N/A,#N/A,FALSE,"OPERATING ASSETS"}</definedName>
    <definedName name="wrn.Board._.package." hidden="1">{#N/A,#N/A,FALSE,"MEMO";#N/A,#N/A,FALSE,"NARRATIVE";#N/A,#N/A,FALSE,"BALANCESHEET";#N/A,#N/A,FALSE,"YTD IS";#N/A,#N/A,FALSE,"QTRLY IS";#N/A,#N/A,FALSE,"YTD SCFP";#N/A,#N/A,FALSE,"QTRLY SCFP";#N/A,#N/A,FALSE,"HIGHLIGHTS";#N/A,#N/A,FALSE,"OPERATING ASSETS"}</definedName>
    <definedName name="wrn.Board._.Report." localSheetId="2" hidden="1">{#N/A,#N/A,TRUE,"Cover";#N/A,#N/A,TRUE,"Contents (2)";#N/A,#N/A,TRUE,"I_S";#N/A,#N/A,TRUE,"Stats";#N/A,#N/A,TRUE,"Unit Analysis";#N/A,#N/A,TRUE,"B_S";#N/A,#N/A,TRUE,"C_F";#N/A,#N/A,TRUE,"S_E";#N/A,#N/A,TRUE,"SG&amp;A";#N/A,#N/A,TRUE,"R&amp;D Costs";#N/A,#N/A,TRUE,"M&amp;A Costs";#N/A,#N/A,TRUE,"Interest";#N/A,#N/A,TRUE,"Lumber Inv.";#N/A,#N/A,TRUE,"Sales Summary "}</definedName>
    <definedName name="wrn.Board._.Report." hidden="1">{#N/A,#N/A,TRUE,"Cover";#N/A,#N/A,TRUE,"Contents (2)";#N/A,#N/A,TRUE,"I_S";#N/A,#N/A,TRUE,"Stats";#N/A,#N/A,TRUE,"Unit Analysis";#N/A,#N/A,TRUE,"B_S";#N/A,#N/A,TRUE,"C_F";#N/A,#N/A,TRUE,"S_E";#N/A,#N/A,TRUE,"SG&amp;A";#N/A,#N/A,TRUE,"R&amp;D Costs";#N/A,#N/A,TRUE,"M&amp;A Costs";#N/A,#N/A,TRUE,"Interest";#N/A,#N/A,TRUE,"Lumber Inv.";#N/A,#N/A,TRUE,"Sales Summary "}</definedName>
    <definedName name="wrn.BODMeeting." localSheetId="2" hidden="1">{"SummarySalesIncome",#N/A,FALSE,"Various";"ConsIncomeStmt",#N/A,FALSE,"2qtr";"ConsIncStmt-BOD",#N/A,FALSE,"PLSum";"SGAExpenses",#N/A,FALSE,"Expenses";"QuarterlySum",#N/A,FALSE,"Qtr Copy";"BalanceSheet",#N/A,FALSE,"Various";"CashFlows",#N/A,FALSE,"Various";#N/A,#N/A,FALSE,"CashSuff";#N/A,#N/A,FALSE,"Cap";"Ratios",#N/A,FALSE,"Various";#N/A,#N/A,FALSE,"Comp";#N/A,#N/A,FALSE,"Invest";#N/A,#N/A,FALSE,"GP";#N/A,#N/A,FALSE,"Avg$";#N/A,#N/A,FALSE,"CCard";#N/A,#N/A,FALSE,"Stores";#N/A,#N/A,FALSE,"PlanOpen"}</definedName>
    <definedName name="wrn.BODMeeting." hidden="1">{"SummarySalesIncome",#N/A,FALSE,"Various";"ConsIncomeStmt",#N/A,FALSE,"2qtr";"ConsIncStmt-BOD",#N/A,FALSE,"PLSum";"SGAExpenses",#N/A,FALSE,"Expenses";"QuarterlySum",#N/A,FALSE,"Qtr Copy";"BalanceSheet",#N/A,FALSE,"Various";"CashFlows",#N/A,FALSE,"Various";#N/A,#N/A,FALSE,"CashSuff";#N/A,#N/A,FALSE,"Cap";"Ratios",#N/A,FALSE,"Various";#N/A,#N/A,FALSE,"Comp";#N/A,#N/A,FALSE,"Invest";#N/A,#N/A,FALSE,"GP";#N/A,#N/A,FALSE,"Avg$";#N/A,#N/A,FALSE,"CCard";#N/A,#N/A,FALSE,"Stores";#N/A,#N/A,FALSE,"PlanOpen"}</definedName>
    <definedName name="wrn.BOLD" localSheetId="2" hidden="1">{#N/A,#N/A,TRUE,"Patient Forecast - Eisai";#N/A,#N/A,TRUE,"Patient Forecast - Modified";#N/A,#N/A,TRUE,"Patient Forecast - High"}</definedName>
    <definedName name="wrn.BOLD" hidden="1">{#N/A,#N/A,TRUE,"Patient Forecast - Eisai";#N/A,#N/A,TRUE,"Patient Forecast - Modified";#N/A,#N/A,TRUE,"Patient Forecast - High"}</definedName>
    <definedName name="wrn.BONUS." localSheetId="2" hidden="1">{"BONUS JOURNAL ENTRY",#N/A,FALSE,"BONUS";"BONUS CALC",#N/A,FALSE,"BONUS";"BONUS DATA",#N/A,FALSE,"BONUS"}</definedName>
    <definedName name="wrn.BONUS." hidden="1">{"BONUS JOURNAL ENTRY",#N/A,FALSE,"BONUS";"BONUS CALC",#N/A,FALSE,"BONUS";"BONUS DATA",#N/A,FALSE,"BONUS"}</definedName>
    <definedName name="wrn.BONUS2." localSheetId="2" hidden="1">{"BONUS JOURNAL ENTRY",#N/A,FALSE,"BONUS";"BONUS CALC",#N/A,FALSE,"BONUS";"BONUS DATA",#N/A,FALSE,"BONUS"}</definedName>
    <definedName name="wrn.BONUS2." hidden="1">{"BONUS JOURNAL ENTRY",#N/A,FALSE,"BONUS";"BONUS CALC",#N/A,FALSE,"BONUS";"BONUS DATA",#N/A,FALSE,"BONUS"}</definedName>
    <definedName name="wrn.Book." localSheetId="2">#REF!</definedName>
    <definedName name="wrn.book." hidden="1">{"book",#N/A,TRUE,"BS";"book",#N/A,TRUE,"CF";"book",#N/A,TRUE,"IS%";"book",#N/A,TRUE,"IS";#N/A,#N/A,TRUE,"Warranty"}</definedName>
    <definedName name="wrn.Book._.Reports." localSheetId="2" hidden="1">{"Current Month",#N/A,FALSE,"Current Compar.";"Year-To-Date",#N/A,FALSE,"Year Comparison";"Forecast",#N/A,FALSE,"Comparison NOI";"Actual Input",#N/A,FALSE,"Act...Ratios"}</definedName>
    <definedName name="wrn.Book._.Reports." hidden="1">{"Current Month",#N/A,FALSE,"Current Compar.";"Year-To-Date",#N/A,FALSE,"Year Comparison";"Forecast",#N/A,FALSE,"Comparison NOI";"Actual Input",#N/A,FALSE,"Act...Ratios"}</definedName>
    <definedName name="wrn.BostonMkt." localSheetId="2" hidden="1">{#N/A,#N/A,FALSE,"Summary";#N/A,#N/A,FALSE,"7oz";#N/A,#N/A,FALSE,"16oz"}</definedName>
    <definedName name="wrn.BostonMkt." hidden="1">{#N/A,#N/A,FALSE,"Summary";#N/A,#N/A,FALSE,"7oz";#N/A,#N/A,FALSE,"16oz"}</definedName>
    <definedName name="wrn.Both." localSheetId="2" hidden="1">{"detail",#N/A,FALSE,"mfg";"summary",#N/A,FALSE,"mfg"}</definedName>
    <definedName name="wrn.Both." hidden="1">{"detail",#N/A,FALSE,"mfg";"summary",#N/A,FALSE,"mfg"}</definedName>
    <definedName name="wrn.Both.2" localSheetId="2" hidden="1">{"detail",#N/A,FALSE,"mfg";"summary",#N/A,FALSE,"mfg"}</definedName>
    <definedName name="wrn.Both.2" hidden="1">{"detail",#N/A,FALSE,"mfg";"summary",#N/A,FALSE,"mfg"}</definedName>
    <definedName name="wrn.both1" localSheetId="2" hidden="1">{"detail",#N/A,FALSE,"mfg";"summary",#N/A,FALSE,"mfg"}</definedName>
    <definedName name="wrn.both1" hidden="1">{"detail",#N/A,FALSE,"mfg";"summary",#N/A,FALSE,"mfg"}</definedName>
    <definedName name="wrn.both10" localSheetId="2" hidden="1">{"detail",#N/A,FALSE,"mfg";"summary",#N/A,FALSE,"mfg"}</definedName>
    <definedName name="wrn.both10" hidden="1">{"detail",#N/A,FALSE,"mfg";"summary",#N/A,FALSE,"mfg"}</definedName>
    <definedName name="wrn.both102" localSheetId="2" hidden="1">{"detail",#N/A,FALSE,"mfg";"summary",#N/A,FALSE,"mfg"}</definedName>
    <definedName name="wrn.both102" hidden="1">{"detail",#N/A,FALSE,"mfg";"summary",#N/A,FALSE,"mfg"}</definedName>
    <definedName name="wrn.both11" localSheetId="2" hidden="1">{"detail",#N/A,FALSE,"mfg";"summary",#N/A,FALSE,"mfg"}</definedName>
    <definedName name="wrn.both11" hidden="1">{"detail",#N/A,FALSE,"mfg";"summary",#N/A,FALSE,"mfg"}</definedName>
    <definedName name="wrn.both12" localSheetId="2" hidden="1">{"detail",#N/A,FALSE,"mfg";"summary",#N/A,FALSE,"mfg"}</definedName>
    <definedName name="wrn.both12" hidden="1">{"detail",#N/A,FALSE,"mfg";"summary",#N/A,FALSE,"mfg"}</definedName>
    <definedName name="wrn.Both31" localSheetId="2" hidden="1">{"detail",#N/A,FALSE,"mfg";"summary",#N/A,FALSE,"mfg"}</definedName>
    <definedName name="wrn.Both31" hidden="1">{"detail",#N/A,FALSE,"mfg";"summary",#N/A,FALSE,"mfg"}</definedName>
    <definedName name="wrn.Both32" localSheetId="2" hidden="1">{"detail",#N/A,FALSE,"mfg";"summary",#N/A,FALSE,"mfg"}</definedName>
    <definedName name="wrn.Both32" hidden="1">{"detail",#N/A,FALSE,"mfg";"summary",#N/A,FALSE,"mfg"}</definedName>
    <definedName name="wrn.Both34" localSheetId="2" hidden="1">{"detail",#N/A,FALSE,"mfg";"summary",#N/A,FALSE,"mfg"}</definedName>
    <definedName name="wrn.Both34" hidden="1">{"detail",#N/A,FALSE,"mfg";"summary",#N/A,FALSE,"mfg"}</definedName>
    <definedName name="wrn.Both35" localSheetId="2" hidden="1">{"detail",#N/A,FALSE,"mfg";"summary",#N/A,FALSE,"mfg"}</definedName>
    <definedName name="wrn.Both35" hidden="1">{"detail",#N/A,FALSE,"mfg";"summary",#N/A,FALSE,"mfg"}</definedName>
    <definedName name="wrn.Both42" localSheetId="2" hidden="1">{"detail",#N/A,FALSE,"mfg";"summary",#N/A,FALSE,"mfg"}</definedName>
    <definedName name="wrn.Both42" hidden="1">{"detail",#N/A,FALSE,"mfg";"summary",#N/A,FALSE,"mfg"}</definedName>
    <definedName name="wrn.both71" localSheetId="2" hidden="1">{"detail",#N/A,FALSE,"mfg";"summary",#N/A,FALSE,"mfg"}</definedName>
    <definedName name="wrn.both71" hidden="1">{"detail",#N/A,FALSE,"mfg";"summary",#N/A,FALSE,"mfg"}</definedName>
    <definedName name="wrn.botha11" localSheetId="2" hidden="1">{"detail",#N/A,FALSE,"mfg";"summary",#N/A,FALSE,"mfg"}</definedName>
    <definedName name="wrn.botha11" hidden="1">{"detail",#N/A,FALSE,"mfg";"summary",#N/A,FALSE,"mfg"}</definedName>
    <definedName name="wrn.botha2" localSheetId="2" hidden="1">{"detail",#N/A,FALSE,"mfg";"summary",#N/A,FALSE,"mfg"}</definedName>
    <definedName name="wrn.botha2" hidden="1">{"detail",#N/A,FALSE,"mfg";"summary",#N/A,FALSE,"mfg"}</definedName>
    <definedName name="wrn.bothab2" localSheetId="2" hidden="1">{"detail",#N/A,FALSE,"mfg";"summary",#N/A,FALSE,"mfg"}</definedName>
    <definedName name="wrn.bothab2" hidden="1">{"detail",#N/A,FALSE,"mfg";"summary",#N/A,FALSE,"mfg"}</definedName>
    <definedName name="wrn.bow_argentina." localSheetId="2" hidden="1">{"bow_argentina",#N/A,FALSE,"AMF"}</definedName>
    <definedName name="wrn.bow_argentina." hidden="1">{"bow_argentina",#N/A,FALSE,"AMF"}</definedName>
    <definedName name="wrn.bow_brasil." localSheetId="2" hidden="1">{"bow_brasil",#N/A,FALSE,"AMF"}</definedName>
    <definedName name="wrn.bow_brasil." hidden="1">{"bow_brasil",#N/A,FALSE,"AMF"}</definedName>
    <definedName name="wrn.BP._.print." localSheetId="2" hidden="1">{#N/A,#N/A,FALSE,"BANNERS";#N/A,#N/A,FALSE,"Market";#N/A,#N/A,FALSE,"Tel Rev";#N/A,#N/A,FALSE,"Revenues IOL";#N/A,#N/A,FALSE,"Invest";#N/A,#N/A,FALSE,"Op Cost1";#N/A,#N/A,FALSE,"Op Cost2";#N/A,#N/A,FALSE,"Oth_&amp;_Tot_Revenues";#N/A,#N/A,FALSE,"Fin Mod";#N/A,#N/A,FALSE,"FinMod_RoW";#N/A,#N/A,FALSE,"P&amp;E Burocrat";#N/A,#N/A,FALSE,"cash flow"}</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PGUIDE." localSheetId="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lan." localSheetId="2" hidden="1">{#N/A,#N/A,FALSE,"F_Plan";#N/A,#N/A,FALSE,"Parameter"}</definedName>
    <definedName name="wrn.BPlan." hidden="1">{#N/A,#N/A,FALSE,"F_Plan";#N/A,#N/A,FALSE,"Parameter"}</definedName>
    <definedName name="wrn.Breakout." localSheetId="2" hidden="1">{#N/A,#N/A,FALSE,"BreakoutFY95";#N/A,#N/A,FALSE,"BreakoutFY96";#N/A,#N/A,FALSE,"BreakoutFY97";#N/A,#N/A,FALSE,"BreakoutFY98"}</definedName>
    <definedName name="wrn.Breakout." hidden="1">{#N/A,#N/A,FALSE,"BreakoutFY95";#N/A,#N/A,FALSE,"BreakoutFY96";#N/A,#N/A,FALSE,"BreakoutFY97";#N/A,#N/A,FALSE,"BreakoutFY98"}</definedName>
    <definedName name="wrn.breakup." localSheetId="2" hidden="1">{"comps1",#N/A,FALSE,"Comps Sheet";"comps2",#N/A,FALSE,"Comps Sheet";"comps3",#N/A,FALSE,"Comps Sheet";"comps4",#N/A,FALSE,"Comps Sheet";"comps5",#N/A,FALSE,"Comps Sheet";"comps6",#N/A,FALSE,"Comps Sheet";"ec",#N/A,FALSE,"E&amp;C";"environmental",#N/A,FALSE,"Environmental";"heavy",#N/A,FALSE,"Heavy Const."}</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ret." localSheetId="2" hidden="1">{"Notes 29&amp;30",#N/A,FALSE,"Notes 28-30"}</definedName>
    <definedName name="wrn.bret." hidden="1">{"Notes 29&amp;30",#N/A,FALSE,"Notes 28-30"}</definedName>
    <definedName name="wrn.brian." localSheetId="2" hidden="1">{#N/A,#N/A,FALSE,"output";#N/A,#N/A,FALSE,"contrib";#N/A,#N/A,FALSE,"profile";#N/A,#N/A,FALSE,"comps"}</definedName>
    <definedName name="wrn.brian." hidden="1">{#N/A,#N/A,FALSE,"output";#N/A,#N/A,FALSE,"contrib";#N/A,#N/A,FALSE,"profile";#N/A,#N/A,FALSE,"comps"}</definedName>
    <definedName name="wrn.brian._1" localSheetId="2" hidden="1">{#N/A,#N/A,FALSE,"output";#N/A,#N/A,FALSE,"contrib";#N/A,#N/A,FALSE,"profile";#N/A,#N/A,FALSE,"comps"}</definedName>
    <definedName name="wrn.brian._1" hidden="1">{#N/A,#N/A,FALSE,"output";#N/A,#N/A,FALSE,"contrib";#N/A,#N/A,FALSE,"profile";#N/A,#N/A,FALSE,"comps"}</definedName>
    <definedName name="wrn.BROCHURE." localSheetId="2" hidden="1">{"ACT",#N/A,FALSE,"Q3Elec P&amp;L fy 99  ";"BUD",#N/A,FALSE,"Q3Elec P&amp;L fy 99  ";"PRIOR",#N/A,FALSE,"Q3Elec P&amp;L fy 99  "}</definedName>
    <definedName name="wrn.BROCHURE." hidden="1">{"ACT",#N/A,FALSE,"Q3Elec P&amp;L fy 99  ";"BUD",#N/A,FALSE,"Q3Elec P&amp;L fy 99  ";"PRIOR",#N/A,FALSE,"Q3Elec P&amp;L fy 99  "}</definedName>
    <definedName name="wrn.BROCHYTD." localSheetId="2" hidden="1">{"YTDACT",#N/A,FALSE,"YTD Cum";"YTDBUD",#N/A,FALSE,"YTD Cum";"YTDPRIOR",#N/A,FALSE,"YTD Cum"}</definedName>
    <definedName name="wrn.BROCHYTD." hidden="1">{"YTDACT",#N/A,FALSE,"YTD Cum";"YTDBUD",#N/A,FALSE,"YTD Cum";"YTDPRIOR",#N/A,FALSE,"YTD Cum"}</definedName>
    <definedName name="wrn.BROKERS._.SALES._.REPS." localSheetId="2" hidden="1">{#N/A,#N/A,FALSE,"JEFF ADEE";#N/A,#N/A,FALSE,"VICKI FORD";#N/A,#N/A,FALSE,"BILL GROB";#N/A,#N/A,FALSE,"MARGIE HULSMAN";#N/A,#N/A,FALSE,"ROSEMARY JACKSON";#N/A,#N/A,FALSE,"DAVID LIVINGSTON";#N/A,#N/A,FALSE,"JOHN PANZA";#N/A,#N/A,FALSE,"CHRISTINE PICKERING";#N/A,#N/A,FALSE,"SUSAN PINSEL";#N/A,#N/A,FALSE,"ELLEN SANDKAM";#N/A,#N/A,FALSE,"JUDY SCHULTZ";#N/A,#N/A,FALSE,"CAROLYN WIENER";#N/A,#N/A,FALSE,"KRISTA YESAITIS";#N/A,#N/A,FALSE,"BETH ZACHARSKI"}</definedName>
    <definedName name="wrn.BROKERS._.SALES._.REPS." hidden="1">{#N/A,#N/A,FALSE,"JEFF ADEE";#N/A,#N/A,FALSE,"VICKI FORD";#N/A,#N/A,FALSE,"BILL GROB";#N/A,#N/A,FALSE,"MARGIE HULSMAN";#N/A,#N/A,FALSE,"ROSEMARY JACKSON";#N/A,#N/A,FALSE,"DAVID LIVINGSTON";#N/A,#N/A,FALSE,"JOHN PANZA";#N/A,#N/A,FALSE,"CHRISTINE PICKERING";#N/A,#N/A,FALSE,"SUSAN PINSEL";#N/A,#N/A,FALSE,"ELLEN SANDKAM";#N/A,#N/A,FALSE,"JUDY SCHULTZ";#N/A,#N/A,FALSE,"CAROLYN WIENER";#N/A,#N/A,FALSE,"KRISTA YESAITIS";#N/A,#N/A,FALSE,"BETH ZACHARSKI"}</definedName>
    <definedName name="wrn.Brookfield._.Notes." localSheetId="2" hidden="1">{#N/A,#N/A,FALSE,"Note 2";#N/A,#N/A,FALSE,"Note 3";#N/A,#N/A,FALSE,"Note 4";#N/A,#N/A,FALSE,"Note 5";#N/A,#N/A,FALSE,"Note 6";#N/A,#N/A,FALSE,"Note 10"}</definedName>
    <definedName name="wrn.Brookfield._.Notes." hidden="1">{#N/A,#N/A,FALSE,"Note 2";#N/A,#N/A,FALSE,"Note 3";#N/A,#N/A,FALSE,"Note 4";#N/A,#N/A,FALSE,"Note 5";#N/A,#N/A,FALSE,"Note 6";#N/A,#N/A,FALSE,"Note 10"}</definedName>
    <definedName name="wrn.BS._.Highlights._.by._.Business._.Area." localSheetId="2" hidden="1">{#N/A,#N/A,FALSE,"CEP BS";#N/A,#N/A,FALSE,"CTS BS";#N/A,#N/A,FALSE,"LHP BS";#N/A,#N/A,FALSE,"LVP BS";#N/A,#N/A,FALSE,"CONSOL BS"}</definedName>
    <definedName name="wrn.BS._.Highlights._.by._.Business._.Area." hidden="1">{#N/A,#N/A,FALSE,"CEP BS";#N/A,#N/A,FALSE,"CTS BS";#N/A,#N/A,FALSE,"LHP BS";#N/A,#N/A,FALSE,"LVP BS";#N/A,#N/A,FALSE,"CONSOL BS"}</definedName>
    <definedName name="wrn.bsall." localSheetId="2" hidden="1">{"pg1",#N/A,FALSE,"BSALLNOW.XLS";"pg2",#N/A,FALSE,"BSALLNOW.XLS";"pg3",#N/A,FALSE,"BSALLNOW.XLS"}</definedName>
    <definedName name="wrn.bsall." hidden="1">{"pg1",#N/A,FALSE,"BSALLNOW.XLS";"pg2",#N/A,FALSE,"BSALLNOW.XLS";"pg3",#N/A,FALSE,"BSALLNOW.XLS"}</definedName>
    <definedName name="wrn.BSAnnualModel." localSheetId="2" hidden="1">{"BSAnnualModel",#N/A,FALSE,"BS"}</definedName>
    <definedName name="wrn.BSAnnualModel." hidden="1">{"BSAnnualModel",#N/A,FALSE,"BS"}</definedName>
    <definedName name="wrn.BSAnnualModel._1" localSheetId="2" hidden="1">{"BSAnnualModel",#N/A,FALSE,"BS"}</definedName>
    <definedName name="wrn.BSAnnualModel._1" hidden="1">{"BSAnnualModel",#N/A,FALSE,"BS"}</definedName>
    <definedName name="wrn.BSAnnualModel._2" localSheetId="2" hidden="1">{"BSAnnualModel",#N/A,FALSE,"BS"}</definedName>
    <definedName name="wrn.BSAnnualModel._2" hidden="1">{"BSAnnualModel",#N/A,FALSE,"BS"}</definedName>
    <definedName name="wrn.BSAnnualModel._3" localSheetId="2" hidden="1">{"BSAnnualModel",#N/A,FALSE,"BS"}</definedName>
    <definedName name="wrn.BSAnnualModel._3" hidden="1">{"BSAnnualModel",#N/A,FALSE,"BS"}</definedName>
    <definedName name="wrn.BSAnnualModel._4" localSheetId="2" hidden="1">{"BSAnnualModel",#N/A,FALSE,"BS"}</definedName>
    <definedName name="wrn.BSAnnualModel._4" hidden="1">{"BSAnnualModel",#N/A,FALSE,"BS"}</definedName>
    <definedName name="wrn.BT._.Sch._.M._.Detail." localSheetId="2" hidden="1">{"Sch M Detail",#N/A,FALSE,"Sch M Detail"}</definedName>
    <definedName name="wrn.BT._.Sch._.M._.Detail." hidden="1">{"Sch M Detail",#N/A,FALSE,"Sch M Detail"}</definedName>
    <definedName name="wrn.BTables." localSheetId="2" hidden="1">{#N/A,#N/A,FALSE,"Proposal"}</definedName>
    <definedName name="wrn.BTables." hidden="1">{#N/A,#N/A,FALSE,"Proposal"}</definedName>
    <definedName name="wrn.BU." localSheetId="2" hidden="1">{#N/A,#N/A,FALSE,"Rsum";#N/A,#N/A,FALSE,"IS%";#N/A,#N/A,FALSE,"IS";#N/A,#N/A,FALSE,"COSsum";#N/A,#N/A,FALSE,"Warranty"}</definedName>
    <definedName name="wrn.BU." hidden="1">{#N/A,#N/A,FALSE,"Rsum";#N/A,#N/A,FALSE,"IS%";#N/A,#N/A,FALSE,"IS";#N/A,#N/A,FALSE,"COSsum";#N/A,#N/A,FALSE,"Warranty"}</definedName>
    <definedName name="wrn.bud" localSheetId="2" hidden="1">{"forecast",#N/A,FALSE,"PL";"FCST YTD",#N/A,FALSE,"PL";"new bud adj",#N/A,FALSE,"PL";"new budget",#N/A,FALSE,"PL";"qtr",#N/A,FALSE,"PL";"bal sheet",#N/A,FALSE,"MONTHLY BALANCE SHEET";"fcst w head depre cap",#N/A,FALSE,"PL"}</definedName>
    <definedName name="wrn.bud" hidden="1">{"forecast",#N/A,FALSE,"PL";"FCST YTD",#N/A,FALSE,"PL";"new bud adj",#N/A,FALSE,"PL";"new budget",#N/A,FALSE,"PL";"qtr",#N/A,FALSE,"PL";"bal sheet",#N/A,FALSE,"MONTHLY BALANCE SHEET";"fcst w head depre cap",#N/A,FALSE,"PL"}</definedName>
    <definedName name="wrn.budget." localSheetId="2" hidden="1">{"budget vs all page 1",#N/A,FALSE,"Budget vs All";"budget vs all page 2",#N/A,FALSE,"Budget vs All";"mv to makegood",#N/A,FALSE,"Major Variances";"mv to fc3",#N/A,FALSE,"Major Variances";"mv to fy98",#N/A,FALSE,"Major Variances";"chart 1",#N/A,FALSE,"Charts";"chart 2",#N/A,FALSE,"Charts";"chart 3",#N/A,FALSE,"Charts";"roll-up fy00",#N/A,FALSE,"Roll-up";"production fy00",#N/A,FALSE,"Production";"waste fy00",#N/A,FALSE,"Waste";"total costs fy00",#N/A,FALSE,"Total Costs";"plant costs fy00",#N/A,FALSE,"Plant Costs";"cmw costs fy00",#N/A,FALSE,"CMW Costs";"braintree costs fy00",#N/A,FALSE,"Braintree Costs";"plymouth costs fy00",#N/A,FALSE,"Plymouth Costs";"labor summary fy00",#N/A,FALSE,"Labor Summary";"materials fy00",#N/A,FALSE,"Materials";"maintenance services fy00",#N/A,FALSE,"Maintenance Services";"host fees fy00",#N/A,FALSE,"Host Fees";"close fy00",#N/A,FALSE,"Closure-Post Closure";"interest fy00",#N/A,FALSE,"Interest";"depreciation fy00",#N/A,FALSE,"Depreciation";"purchase fy00",#N/A,FALSE,"Purchase Accounting";"mact revenue fy00",#N/A,FALSE,"MACT Revenues";"mact effect",#N/A,FALSE,"MACT Revenues";"capital fy00",#N/A,FALSE,"Capital";#N/A,#N/A,FALSE,"Sensitivities";"roll-up 15",#N/A,FALSE,"Roll-up";"production 15",#N/A,FALSE,"Production";"waste 15",#N/A,FALSE,"Waste";"parent cash",#N/A,FALSE,"Parent Cash";"capital 15",#N/A,FALSE,"Capital"}</definedName>
    <definedName name="wrn.BUDGET."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_.Analysis." localSheetId="2" hidden="1">{#N/A,#N/A,FALSE,"Mill 5"}</definedName>
    <definedName name="wrn.Budget._.Analysis." hidden="1">{#N/A,#N/A,FALSE,"Mill 5"}</definedName>
    <definedName name="wrn.budget._.balance._.sheet." localSheetId="2" hidden="1">{"bugdet992000 balance sheet",#N/A,FALSE,"Celtel alternative 6"}</definedName>
    <definedName name="wrn.budget._.balance._.sheet." hidden="1">{"bugdet992000 balance sheet",#N/A,FALSE,"Celtel alternative 6"}</definedName>
    <definedName name="wrn.budget._.book." localSheetId="2" hidden="1">{#N/A,#N/A,FALSE,"Page 25";#N/A,#N/A,FALSE,"Page 26";#N/A,#N/A,FALSE,"Page 27"}</definedName>
    <definedName name="wrn.budget._.book." hidden="1">{#N/A,#N/A,FALSE,"Page 25";#N/A,#N/A,FALSE,"Page 26";#N/A,#N/A,FALSE,"Page 27"}</definedName>
    <definedName name="wrn.budget._.book._1" localSheetId="2" hidden="1">{#N/A,#N/A,FALSE,"Page 25";#N/A,#N/A,FALSE,"Page 26";#N/A,#N/A,FALSE,"Page 27"}</definedName>
    <definedName name="wrn.budget._.book._1" hidden="1">{#N/A,#N/A,FALSE,"Page 25";#N/A,#N/A,FALSE,"Page 26";#N/A,#N/A,FALSE,"Page 27"}</definedName>
    <definedName name="wrn.budget._.book._2" localSheetId="2" hidden="1">{#N/A,#N/A,FALSE,"Page 25";#N/A,#N/A,FALSE,"Page 26";#N/A,#N/A,FALSE,"Page 27"}</definedName>
    <definedName name="wrn.budget._.book._2" hidden="1">{#N/A,#N/A,FALSE,"Page 25";#N/A,#N/A,FALSE,"Page 26";#N/A,#N/A,FALSE,"Page 27"}</definedName>
    <definedName name="wrn.budget._.book._3" localSheetId="2" hidden="1">{#N/A,#N/A,FALSE,"Page 25";#N/A,#N/A,FALSE,"Page 26";#N/A,#N/A,FALSE,"Page 27"}</definedName>
    <definedName name="wrn.budget._.book._3" hidden="1">{#N/A,#N/A,FALSE,"Page 25";#N/A,#N/A,FALSE,"Page 26";#N/A,#N/A,FALSE,"Page 27"}</definedName>
    <definedName name="wrn.budget._.book._4" localSheetId="2" hidden="1">{#N/A,#N/A,FALSE,"Page 25";#N/A,#N/A,FALSE,"Page 26";#N/A,#N/A,FALSE,"Page 27"}</definedName>
    <definedName name="wrn.budget._.book._4" hidden="1">{#N/A,#N/A,FALSE,"Page 25";#N/A,#N/A,FALSE,"Page 26";#N/A,#N/A,FALSE,"Page 27"}</definedName>
    <definedName name="wrn.budget._.capex." localSheetId="2" hidden="1">{"budget992000 capex",#N/A,FALSE,"Celtel alternative 6"}</definedName>
    <definedName name="wrn.budget._.capex." hidden="1">{"budget992000 capex",#N/A,FALSE,"Celtel alternative 6"}</definedName>
    <definedName name="wrn.budget._.customers." localSheetId="2" hidden="1">{"budget992000_customers",#N/A,FALSE,"Celtel alternative 6"}</definedName>
    <definedName name="wrn.budget._.customers." hidden="1">{"budget992000_customers",#N/A,FALSE,"Celtel alternative 6"}</definedName>
    <definedName name="wrn.Budget._.Detail." localSheetId="2" hidden="1">{#N/A,#N/A,FALSE,"Salaries";#N/A,#N/A,FALSE,"Carmen";#N/A,#N/A,FALSE,"Bonus";#N/A,#N/A,FALSE,"Benefits1";#N/A,#N/A,FALSE,"Benefits2";#N/A,#N/A,FALSE,"Benefits3";#N/A,#N/A,FALSE,"Benefits4";#N/A,#N/A,FALSE,"Other1";#N/A,#N/A,FALSE,"Other2";#N/A,#N/A,FALSE,"Other3";#N/A,#N/A,FALSE,"Other4";#N/A,#N/A,FALSE,"Other5";#N/A,#N/A,FALSE,"MIS Other"}</definedName>
    <definedName name="wrn.Budget._.Detail." hidden="1">{#N/A,#N/A,FALSE,"Salaries";#N/A,#N/A,FALSE,"Carmen";#N/A,#N/A,FALSE,"Bonus";#N/A,#N/A,FALSE,"Benefits1";#N/A,#N/A,FALSE,"Benefits2";#N/A,#N/A,FALSE,"Benefits3";#N/A,#N/A,FALSE,"Benefits4";#N/A,#N/A,FALSE,"Other1";#N/A,#N/A,FALSE,"Other2";#N/A,#N/A,FALSE,"Other3";#N/A,#N/A,FALSE,"Other4";#N/A,#N/A,FALSE,"Other5";#N/A,#N/A,FALSE,"MIS Other"}</definedName>
    <definedName name="wrn.Budget._.Detail._1" localSheetId="2" hidden="1">{#N/A,#N/A,FALSE,"Salaries";#N/A,#N/A,FALSE,"Carmen";#N/A,#N/A,FALSE,"Bonus";#N/A,#N/A,FALSE,"Benefits1";#N/A,#N/A,FALSE,"Benefits2";#N/A,#N/A,FALSE,"Benefits3";#N/A,#N/A,FALSE,"Benefits4";#N/A,#N/A,FALSE,"Other1";#N/A,#N/A,FALSE,"Other2";#N/A,#N/A,FALSE,"Other3";#N/A,#N/A,FALSE,"Other4";#N/A,#N/A,FALSE,"Other5";#N/A,#N/A,FALSE,"MIS Other"}</definedName>
    <definedName name="wrn.Budget._.Detail._1" hidden="1">{#N/A,#N/A,FALSE,"Salaries";#N/A,#N/A,FALSE,"Carmen";#N/A,#N/A,FALSE,"Bonus";#N/A,#N/A,FALSE,"Benefits1";#N/A,#N/A,FALSE,"Benefits2";#N/A,#N/A,FALSE,"Benefits3";#N/A,#N/A,FALSE,"Benefits4";#N/A,#N/A,FALSE,"Other1";#N/A,#N/A,FALSE,"Other2";#N/A,#N/A,FALSE,"Other3";#N/A,#N/A,FALSE,"Other4";#N/A,#N/A,FALSE,"Other5";#N/A,#N/A,FALSE,"MIS Other"}</definedName>
    <definedName name="wrn.Budget._.Detail._2" localSheetId="2" hidden="1">{#N/A,#N/A,FALSE,"Salaries";#N/A,#N/A,FALSE,"Carmen";#N/A,#N/A,FALSE,"Bonus";#N/A,#N/A,FALSE,"Benefits1";#N/A,#N/A,FALSE,"Benefits2";#N/A,#N/A,FALSE,"Benefits3";#N/A,#N/A,FALSE,"Benefits4";#N/A,#N/A,FALSE,"Other1";#N/A,#N/A,FALSE,"Other2";#N/A,#N/A,FALSE,"Other3";#N/A,#N/A,FALSE,"Other4";#N/A,#N/A,FALSE,"Other5";#N/A,#N/A,FALSE,"MIS Other"}</definedName>
    <definedName name="wrn.Budget._.Detail._2" hidden="1">{#N/A,#N/A,FALSE,"Salaries";#N/A,#N/A,FALSE,"Carmen";#N/A,#N/A,FALSE,"Bonus";#N/A,#N/A,FALSE,"Benefits1";#N/A,#N/A,FALSE,"Benefits2";#N/A,#N/A,FALSE,"Benefits3";#N/A,#N/A,FALSE,"Benefits4";#N/A,#N/A,FALSE,"Other1";#N/A,#N/A,FALSE,"Other2";#N/A,#N/A,FALSE,"Other3";#N/A,#N/A,FALSE,"Other4";#N/A,#N/A,FALSE,"Other5";#N/A,#N/A,FALSE,"MIS Other"}</definedName>
    <definedName name="wrn.Budget._.Detail._3" localSheetId="2" hidden="1">{#N/A,#N/A,FALSE,"Salaries";#N/A,#N/A,FALSE,"Carmen";#N/A,#N/A,FALSE,"Bonus";#N/A,#N/A,FALSE,"Benefits1";#N/A,#N/A,FALSE,"Benefits2";#N/A,#N/A,FALSE,"Benefits3";#N/A,#N/A,FALSE,"Benefits4";#N/A,#N/A,FALSE,"Other1";#N/A,#N/A,FALSE,"Other2";#N/A,#N/A,FALSE,"Other3";#N/A,#N/A,FALSE,"Other4";#N/A,#N/A,FALSE,"Other5";#N/A,#N/A,FALSE,"MIS Other"}</definedName>
    <definedName name="wrn.Budget._.Detail._3" hidden="1">{#N/A,#N/A,FALSE,"Salaries";#N/A,#N/A,FALSE,"Carmen";#N/A,#N/A,FALSE,"Bonus";#N/A,#N/A,FALSE,"Benefits1";#N/A,#N/A,FALSE,"Benefits2";#N/A,#N/A,FALSE,"Benefits3";#N/A,#N/A,FALSE,"Benefits4";#N/A,#N/A,FALSE,"Other1";#N/A,#N/A,FALSE,"Other2";#N/A,#N/A,FALSE,"Other3";#N/A,#N/A,FALSE,"Other4";#N/A,#N/A,FALSE,"Other5";#N/A,#N/A,FALSE,"MIS Other"}</definedName>
    <definedName name="wrn.Budget._.Detail._4" localSheetId="2" hidden="1">{#N/A,#N/A,FALSE,"Salaries";#N/A,#N/A,FALSE,"Carmen";#N/A,#N/A,FALSE,"Bonus";#N/A,#N/A,FALSE,"Benefits1";#N/A,#N/A,FALSE,"Benefits2";#N/A,#N/A,FALSE,"Benefits3";#N/A,#N/A,FALSE,"Benefits4";#N/A,#N/A,FALSE,"Other1";#N/A,#N/A,FALSE,"Other2";#N/A,#N/A,FALSE,"Other3";#N/A,#N/A,FALSE,"Other4";#N/A,#N/A,FALSE,"Other5";#N/A,#N/A,FALSE,"MIS Other"}</definedName>
    <definedName name="wrn.Budget._.Detail._4" hidden="1">{#N/A,#N/A,FALSE,"Salaries";#N/A,#N/A,FALSE,"Carmen";#N/A,#N/A,FALSE,"Bonus";#N/A,#N/A,FALSE,"Benefits1";#N/A,#N/A,FALSE,"Benefits2";#N/A,#N/A,FALSE,"Benefits3";#N/A,#N/A,FALSE,"Benefits4";#N/A,#N/A,FALSE,"Other1";#N/A,#N/A,FALSE,"Other2";#N/A,#N/A,FALSE,"Other3";#N/A,#N/A,FALSE,"Other4";#N/A,#N/A,FALSE,"Other5";#N/A,#N/A,FALSE,"MIS Other"}</definedName>
    <definedName name="wrn.Budget._.Package." localSheetId="2" hidden="1">{#N/A,#N/A,FALSE,"Comparison";#N/A,#N/A,FALSE,"Income Statement";#N/A,#N/A,FALSE,"Balance Sheet";#N/A,#N/A,FALSE,"Cash Flow";#N/A,#N/A,FALSE,"Material &amp; Labor";#N/A,#N/A,FALSE,"Operating OH"}</definedName>
    <definedName name="wrn.Budget._.Package." hidden="1">{#N/A,#N/A,FALSE,"Comparison";#N/A,#N/A,FALSE,"Income Statement";#N/A,#N/A,FALSE,"Balance Sheet";#N/A,#N/A,FALSE,"Cash Flow";#N/A,#N/A,FALSE,"Material &amp; Labor";#N/A,#N/A,FALSE,"Operating OH"}</definedName>
    <definedName name="wrn.budget._.profit._.and._.loss." localSheetId="2" hidden="1">{"budget992000 profit and loss",#N/A,FALSE,"Celtel alternative 6"}</definedName>
    <definedName name="wrn.budget._.profit._.and._.loss." hidden="1">{"budget992000 profit and loss",#N/A,FALSE,"Celtel alternative 6"}</definedName>
    <definedName name="wrn.Budget._.Report." localSheetId="2" hidden="1">{"Profit &amp; Loss",#N/A,FALSE,"Profit &amp; Loss";"Balance Sheet",#N/A,FALSE,"Balance Sheet";"Cash Requirements",#N/A,FALSE,"Significant Cash Requirements";"Proposed CapEx",#N/A,FALSE,"Proposed CapEx Projects";"Approved CapEx",#N/A,FALSE,"Approved CapEx Projects"}</definedName>
    <definedName name="wrn.Budget._.Report." hidden="1">{"Profit &amp; Loss",#N/A,FALSE,"Profit &amp; Loss";"Balance Sheet",#N/A,FALSE,"Balance Sheet";"Cash Requirements",#N/A,FALSE,"Significant Cash Requirements";"Proposed CapEx",#N/A,FALSE,"Proposed CapEx Projects";"Approved CapEx",#N/A,FALSE,"Approved CapEx Projects"}</definedName>
    <definedName name="wrn.Budget._.Report._.Equip._.Costs." localSheetId="2" hidden="1">{"Detail",#N/A,FALSE,"Equip Costs"}</definedName>
    <definedName name="wrn.Budget._.Report._.Equip._.Costs." hidden="1">{"Detail",#N/A,FALSE,"Equip Costs"}</definedName>
    <definedName name="wrn.Budget._.Report._.Equip._.Costs._1" localSheetId="2" hidden="1">{"Detail",#N/A,FALSE,"Equip Costs"}</definedName>
    <definedName name="wrn.Budget._.Report._.Equip._.Costs._1" hidden="1">{"Detail",#N/A,FALSE,"Equip Costs"}</definedName>
    <definedName name="wrn.Budget._.Report._.Equip._.Costs._2" localSheetId="2" hidden="1">{"Detail",#N/A,FALSE,"Equip Costs"}</definedName>
    <definedName name="wrn.Budget._.Report._.Equip._.Costs._2" hidden="1">{"Detail",#N/A,FALSE,"Equip Costs"}</definedName>
    <definedName name="wrn.Budget._.Report._.Equip._.Costs._3" localSheetId="2" hidden="1">{"Detail",#N/A,FALSE,"Equip Costs"}</definedName>
    <definedName name="wrn.Budget._.Report._.Equip._.Costs._3" hidden="1">{"Detail",#N/A,FALSE,"Equip Costs"}</definedName>
    <definedName name="wrn.Budget._.Report._.Equip._.Costs._4" localSheetId="2" hidden="1">{"Detail",#N/A,FALSE,"Equip Costs"}</definedName>
    <definedName name="wrn.Budget._.Report._.Equip._.Costs._4" hidden="1">{"Detail",#N/A,FALSE,"Equip Costs"}</definedName>
    <definedName name="wrn.Budget._.Report._1" localSheetId="2" hidden="1">{"Detail",#N/A,FALSE,"Materials"}</definedName>
    <definedName name="wrn.Budget._.Report._1" hidden="1">{"Detail",#N/A,FALSE,"Materials"}</definedName>
    <definedName name="wrn.Budget._.Report._2" localSheetId="2" hidden="1">{"Detail",#N/A,FALSE,"Materials"}</definedName>
    <definedName name="wrn.Budget._.Report._2" hidden="1">{"Detail",#N/A,FALSE,"Materials"}</definedName>
    <definedName name="wrn.Budget._.Report._3" localSheetId="2" hidden="1">{"Detail",#N/A,FALSE,"Materials"}</definedName>
    <definedName name="wrn.Budget._.Report._3" hidden="1">{"Detail",#N/A,FALSE,"Materials"}</definedName>
    <definedName name="wrn.Budget._.Report._4" localSheetId="2" hidden="1">{"Detail",#N/A,FALSE,"Materials"}</definedName>
    <definedName name="wrn.Budget._.Report._4" hidden="1">{"Detail",#N/A,FALSE,"Materials"}</definedName>
    <definedName name="wrn.Budget._.Rpt." localSheetId="2" hidden="1">{"Delivery Budget Rpt",#N/A,FALSE,"Delivery"}</definedName>
    <definedName name="wrn.Budget._.Rpt." hidden="1">{"Delivery Budget Rpt",#N/A,FALSE,"Delivery"}</definedName>
    <definedName name="wrn.Budget._.Rpt._1" localSheetId="2" hidden="1">{"Delivery Budget Rpt",#N/A,FALSE,"Delivery"}</definedName>
    <definedName name="wrn.Budget._.Rpt._1" hidden="1">{"Delivery Budget Rpt",#N/A,FALSE,"Delivery"}</definedName>
    <definedName name="wrn.Budget._.Rpt._2" localSheetId="2" hidden="1">{"Delivery Budget Rpt",#N/A,FALSE,"Delivery"}</definedName>
    <definedName name="wrn.Budget._.Rpt._2" hidden="1">{"Delivery Budget Rpt",#N/A,FALSE,"Delivery"}</definedName>
    <definedName name="wrn.Budget._.Rpt._3" localSheetId="2" hidden="1">{"Delivery Budget Rpt",#N/A,FALSE,"Delivery"}</definedName>
    <definedName name="wrn.Budget._.Rpt._3" hidden="1">{"Delivery Budget Rpt",#N/A,FALSE,"Delivery"}</definedName>
    <definedName name="wrn.Budget._.Rpt._4" localSheetId="2" hidden="1">{"Delivery Budget Rpt",#N/A,FALSE,"Delivery"}</definedName>
    <definedName name="wrn.Budget._.Rpt._4" hidden="1">{"Delivery Budget Rpt",#N/A,FALSE,"Delivery"}</definedName>
    <definedName name="wrn.budget._.tariffs._.and._.usage." localSheetId="2" hidden="1">{"budget992000 tariff and usage",#N/A,FALSE,"Celtel alternative 6"}</definedName>
    <definedName name="wrn.budget._.tariffs._.and._.usage." hidden="1">{"budget992000 tariff and usage",#N/A,FALSE,"Celtel alternative 6"}</definedName>
    <definedName name="wrn.Budget._1" localSheetId="2" hidden="1">{#N/A,#N/A,FALSE,"QSum";#N/A,#N/A,FALSE,"1Q";#N/A,#N/A,FALSE,"2Q";#N/A,#N/A,FALSE,"3Q";#N/A,#N/A,FALSE,"4Q";#N/A,#N/A,FALSE,"Mthly";#N/A,#N/A,FALSE,"Cur.vs.Prior"}</definedName>
    <definedName name="wrn.Budget._1" hidden="1">{#N/A,#N/A,FALSE,"QSum";#N/A,#N/A,FALSE,"1Q";#N/A,#N/A,FALSE,"2Q";#N/A,#N/A,FALSE,"3Q";#N/A,#N/A,FALSE,"4Q";#N/A,#N/A,FALSE,"Mthly";#N/A,#N/A,FALSE,"Cur.vs.Prior"}</definedName>
    <definedName name="wrn.Budget._2" localSheetId="2" hidden="1">{#N/A,#N/A,FALSE,"QSum";#N/A,#N/A,FALSE,"1Q";#N/A,#N/A,FALSE,"2Q";#N/A,#N/A,FALSE,"3Q";#N/A,#N/A,FALSE,"4Q";#N/A,#N/A,FALSE,"Mthly";#N/A,#N/A,FALSE,"Cur.vs.Prior"}</definedName>
    <definedName name="wrn.Budget._2" hidden="1">{#N/A,#N/A,FALSE,"QSum";#N/A,#N/A,FALSE,"1Q";#N/A,#N/A,FALSE,"2Q";#N/A,#N/A,FALSE,"3Q";#N/A,#N/A,FALSE,"4Q";#N/A,#N/A,FALSE,"Mthly";#N/A,#N/A,FALSE,"Cur.vs.Prior"}</definedName>
    <definedName name="wrn.Budget._3" localSheetId="2" hidden="1">{#N/A,#N/A,FALSE,"QSum";#N/A,#N/A,FALSE,"1Q";#N/A,#N/A,FALSE,"2Q";#N/A,#N/A,FALSE,"3Q";#N/A,#N/A,FALSE,"4Q";#N/A,#N/A,FALSE,"Mthly";#N/A,#N/A,FALSE,"Cur.vs.Prior"}</definedName>
    <definedName name="wrn.Budget._3" hidden="1">{#N/A,#N/A,FALSE,"QSum";#N/A,#N/A,FALSE,"1Q";#N/A,#N/A,FALSE,"2Q";#N/A,#N/A,FALSE,"3Q";#N/A,#N/A,FALSE,"4Q";#N/A,#N/A,FALSE,"Mthly";#N/A,#N/A,FALSE,"Cur.vs.Prior"}</definedName>
    <definedName name="wrn.Budget._4" localSheetId="2" hidden="1">{#N/A,#N/A,FALSE,"QSum";#N/A,#N/A,FALSE,"1Q";#N/A,#N/A,FALSE,"2Q";#N/A,#N/A,FALSE,"3Q";#N/A,#N/A,FALSE,"4Q";#N/A,#N/A,FALSE,"Mthly";#N/A,#N/A,FALSE,"Cur.vs.Prior"}</definedName>
    <definedName name="wrn.Budget._4" hidden="1">{#N/A,#N/A,FALSE,"QSum";#N/A,#N/A,FALSE,"1Q";#N/A,#N/A,FALSE,"2Q";#N/A,#N/A,FALSE,"3Q";#N/A,#N/A,FALSE,"4Q";#N/A,#N/A,FALSE,"Mthly";#N/A,#N/A,FALSE,"Cur.vs.Prior"}</definedName>
    <definedName name="wrn.Budget1." hidden="1">{#N/A,#N/A,FALSE,"Sheet1";#N/A,#N/A,FALSE,"Sheet2";#N/A,#N/A,FALSE,"Sheet3";#N/A,#N/A,FALSE,"Sheet4";#N/A,#N/A,FALSE,"Sheet5";#N/A,#N/A,FALSE,"Sheet6";#N/A,#N/A,FALSE,"Sheet7"}</definedName>
    <definedName name="wrn.BUDGET2004." localSheetId="2" hidden="1">{#N/A,#N/A,FALSE,"BUD04 HEA";#N/A,#N/A,FALSE,"BUD04 Earnings";#N/A,#N/A,FALSE,"BUD04 Expenses"}</definedName>
    <definedName name="wrn.BUDGET2004." hidden="1">{#N/A,#N/A,FALSE,"BUD04 HEA";#N/A,#N/A,FALSE,"BUD04 Earnings";#N/A,#N/A,FALSE,"BUD04 Expenses"}</definedName>
    <definedName name="wrn.BUDGET2004._1" localSheetId="2" hidden="1">{#N/A,#N/A,FALSE,"BUD04 HEA";#N/A,#N/A,FALSE,"BUD04 Earnings";#N/A,#N/A,FALSE,"BUD04 Expenses"}</definedName>
    <definedName name="wrn.BUDGET2004._1" hidden="1">{#N/A,#N/A,FALSE,"BUD04 HEA";#N/A,#N/A,FALSE,"BUD04 Earnings";#N/A,#N/A,FALSE,"BUD04 Expenses"}</definedName>
    <definedName name="wrn.BUDGET2004._2" localSheetId="2" hidden="1">{#N/A,#N/A,FALSE,"BUD04 HEA";#N/A,#N/A,FALSE,"BUD04 Earnings";#N/A,#N/A,FALSE,"BUD04 Expenses"}</definedName>
    <definedName name="wrn.BUDGET2004._2" hidden="1">{#N/A,#N/A,FALSE,"BUD04 HEA";#N/A,#N/A,FALSE,"BUD04 Earnings";#N/A,#N/A,FALSE,"BUD04 Expenses"}</definedName>
    <definedName name="wrn.BUDGET2004._3" localSheetId="2" hidden="1">{#N/A,#N/A,FALSE,"BUD04 HEA";#N/A,#N/A,FALSE,"BUD04 Earnings";#N/A,#N/A,FALSE,"BUD04 Expenses"}</definedName>
    <definedName name="wrn.BUDGET2004._3" hidden="1">{#N/A,#N/A,FALSE,"BUD04 HEA";#N/A,#N/A,FALSE,"BUD04 Earnings";#N/A,#N/A,FALSE,"BUD04 Expenses"}</definedName>
    <definedName name="wrn.BUDGET2004._4" localSheetId="2" hidden="1">{#N/A,#N/A,FALSE,"BUD04 HEA";#N/A,#N/A,FALSE,"BUD04 Earnings";#N/A,#N/A,FALSE,"BUD04 Expenses"}</definedName>
    <definedName name="wrn.BUDGET2004._4" hidden="1">{#N/A,#N/A,FALSE,"BUD04 HEA";#N/A,#N/A,FALSE,"BUD04 Earnings";#N/A,#N/A,FALSE,"BUD04 Expenses"}</definedName>
    <definedName name="wrn.BUDGET97." localSheetId="2" hidden="1">{"FIXVARIANCE",#N/A,FALSE,"COSTPHSE";"SOURCING",#N/A,FALSE,"COSTPHSE"}</definedName>
    <definedName name="wrn.BUDGET97." hidden="1">{"FIXVARIANCE",#N/A,FALSE,"COSTPHSE";"SOURCING",#N/A,FALSE,"COSTPHSE"}</definedName>
    <definedName name="wrn.budgetb." localSheetId="2"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b."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oheads." localSheetId="2" hidden="1">{"BudstratTrad",#N/A,FALSE,"FCAST"}</definedName>
    <definedName name="wrn.budoheads." hidden="1">{"BudstratTrad",#N/A,FALSE,"FCAST"}</definedName>
    <definedName name="wrn.BUFFALO._.DATABASE." localSheetId="2" hidden="1">{#N/A,#N/A,FALSE,"input";#N/A,#N/A,FALSE,"YTD REV";#N/A,#N/A,FALSE,"BUF ACT YTD";#N/A,#N/A,FALSE,"CPP BUF YTD";#N/A,#N/A,FALSE,"BUF YTD VAR CPP";#N/A,#N/A,FALSE,"BUF ACT MTH ";#N/A,#N/A,FALSE,"CPP BUF MTH";#N/A,#N/A,FALSE,"BUF MTH VAR CPP";#N/A,#N/A,FALSE,"MANAGEMENT I.S.";#N/A,#N/A,FALSE,"4100-400";#N/A,#N/A,FALSE,"CPP NEW BUSINESS";#N/A,#N/A,FALSE,"CPP AIES MGT";#N/A,#N/A,FALSE,"CPP EASTCOAST SUM";#N/A,#N/A,FALSE,"CPP MARITIME";#N/A,#N/A,FALSE,"CPP TACTICAL";#N/A,#N/A,FALSE,"CPP WESTCOAST";#N/A,#N/A,FALSE,"CPP COMANCHE";#N/A,#N/A,FALSE,"CPP INFO MGMNT";#N/A,#N/A,FALSE,"CPP FARG SUM";#N/A,#N/A,FALSE,"CPP TWT CPP";#N/A,#N/A,FALSE,"CPP LENS";#N/A,#N/A,FALSE,"CPP FLIGHT";#N/A,#N/A,FALSE,"CPP HUM SYS";#N/A,#N/A,FALSE,"ATS SYS INT CPP";#N/A,#N/A,FALSE,"CPP COM ENG";#N/A,#N/A,FALSE,"CPP WEAPONS ";#N/A,#N/A,FALSE,"CPP DYTN OPS";#N/A,#N/A,FALSE,"CPP ADV PRGMS";#N/A,#N/A,FALSE,"CPP GSA";#N/A,#N/A,FALSE,"CPP TRANS SUM ";#N/A,#N/A,FALSE,"CPP TRANS MGT";#N/A,#N/A,FALSE,"CPP TSS(ATC,ITS)";#N/A,#N/A,FALSE,"CPP SO SUM";#N/A,#N/A,FALSE,"CPP TSC";#N/A,#N/A,FALSE,"CPP CDRC";#N/A,#N/A,FALSE,"CPP IS BROD";#N/A,#N/A,FALSE,"MSD T&amp;E CPP";#N/A,#N/A,FALSE,"SENSORS SRS";#N/A,#N/A,FALSE,"SALES CPP";#N/A,#N/A,FALSE,"EBIT CPP"}</definedName>
    <definedName name="wrn.BUFFALO._.DATABASE." hidden="1">{#N/A,#N/A,FALSE,"input";#N/A,#N/A,FALSE,"YTD REV";#N/A,#N/A,FALSE,"BUF ACT YTD";#N/A,#N/A,FALSE,"CPP BUF YTD";#N/A,#N/A,FALSE,"BUF YTD VAR CPP";#N/A,#N/A,FALSE,"BUF ACT MTH ";#N/A,#N/A,FALSE,"CPP BUF MTH";#N/A,#N/A,FALSE,"BUF MTH VAR CPP";#N/A,#N/A,FALSE,"MANAGEMENT I.S.";#N/A,#N/A,FALSE,"4100-400";#N/A,#N/A,FALSE,"CPP NEW BUSINESS";#N/A,#N/A,FALSE,"CPP AIES MGT";#N/A,#N/A,FALSE,"CPP EASTCOAST SUM";#N/A,#N/A,FALSE,"CPP MARITIME";#N/A,#N/A,FALSE,"CPP TACTICAL";#N/A,#N/A,FALSE,"CPP WESTCOAST";#N/A,#N/A,FALSE,"CPP COMANCHE";#N/A,#N/A,FALSE,"CPP INFO MGMNT";#N/A,#N/A,FALSE,"CPP FARG SUM";#N/A,#N/A,FALSE,"CPP TWT CPP";#N/A,#N/A,FALSE,"CPP LENS";#N/A,#N/A,FALSE,"CPP FLIGHT";#N/A,#N/A,FALSE,"CPP HUM SYS";#N/A,#N/A,FALSE,"ATS SYS INT CPP";#N/A,#N/A,FALSE,"CPP COM ENG";#N/A,#N/A,FALSE,"CPP WEAPONS ";#N/A,#N/A,FALSE,"CPP DYTN OPS";#N/A,#N/A,FALSE,"CPP ADV PRGMS";#N/A,#N/A,FALSE,"CPP GSA";#N/A,#N/A,FALSE,"CPP TRANS SUM ";#N/A,#N/A,FALSE,"CPP TRANS MGT";#N/A,#N/A,FALSE,"CPP TSS(ATC,ITS)";#N/A,#N/A,FALSE,"CPP SO SUM";#N/A,#N/A,FALSE,"CPP TSC";#N/A,#N/A,FALSE,"CPP CDRC";#N/A,#N/A,FALSE,"CPP IS BROD";#N/A,#N/A,FALSE,"MSD T&amp;E CPP";#N/A,#N/A,FALSE,"SENSORS SRS";#N/A,#N/A,FALSE,"SALES CPP";#N/A,#N/A,FALSE,"EBIT CPP"}</definedName>
    <definedName name="wrn.Buildups." localSheetId="2"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Buildups._1" localSheetId="2" hidden="1">{"ACQ",#N/A,FALSE,"ACQUISITIONS";"ACQF",#N/A,FALSE,"ACQUISITIONS";"PF",#N/A,FALSE,"PROYECTOVILA";"PV",#N/A,FALSE,"PROYECTOVILA";"Fee Dev",#N/A,FALSE,"DEVELOPMENT GROWTH";"gd",#N/A,FALSE,"DEVELOPMENT GROWTH"}</definedName>
    <definedName name="wrn.Buildups._1" hidden="1">{"ACQ",#N/A,FALSE,"ACQUISITIONS";"ACQF",#N/A,FALSE,"ACQUISITIONS";"PF",#N/A,FALSE,"PROYECTOVILA";"PV",#N/A,FALSE,"PROYECTOVILA";"Fee Dev",#N/A,FALSE,"DEVELOPMENT GROWTH";"gd",#N/A,FALSE,"DEVELOPMENT GROWTH"}</definedName>
    <definedName name="wrn.Buildups._2" hidden="1">{"ACQ",#N/A,FALSE,"ACQUISITIONS";"ACQF",#N/A,FALSE,"ACQUISITIONS";"PF",#N/A,FALSE,"PROYECTOVILA";"PV",#N/A,FALSE,"PROYECTOVILA";"Fee Dev",#N/A,FALSE,"DEVELOPMENT GROWTH";"gd",#N/A,FALSE,"DEVELOPMENT GROWTH"}</definedName>
    <definedName name="wrn.Buildups._3" hidden="1">{"ACQ",#N/A,FALSE,"ACQUISITIONS";"ACQF",#N/A,FALSE,"ACQUISITIONS";"PF",#N/A,FALSE,"PROYECTOVILA";"PV",#N/A,FALSE,"PROYECTOVILA";"Fee Dev",#N/A,FALSE,"DEVELOPMENT GROWTH";"gd",#N/A,FALSE,"DEVELOPMENT GROWTH"}</definedName>
    <definedName name="wrn.Buildups._4" hidden="1">{"ACQ",#N/A,FALSE,"ACQUISITIONS";"ACQF",#N/A,FALSE,"ACQUISITIONS";"PF",#N/A,FALSE,"PROYECTOVILA";"PV",#N/A,FALSE,"PROYECTOVILA";"Fee Dev",#N/A,FALSE,"DEVELOPMENT GROWTH";"gd",#N/A,FALSE,"DEVELOPMENT GROWTH"}</definedName>
    <definedName name="wrn.Buildups._5" hidden="1">{"ACQ",#N/A,FALSE,"ACQUISITIONS";"ACQF",#N/A,FALSE,"ACQUISITIONS";"PF",#N/A,FALSE,"PROYECTOVILA";"PV",#N/A,FALSE,"PROYECTOVILA";"Fee Dev",#N/A,FALSE,"DEVELOPMENT GROWTH";"gd",#N/A,FALSE,"DEVELOPMENT GROWTH"}</definedName>
    <definedName name="wrn.bullshit1." localSheetId="2" hidden="1">{#N/A,#N/A,FALSE,"Sheet1";#N/A,#N/A,FALSE,"Summary";#N/A,#N/A,FALSE,"proj1";#N/A,#N/A,FALSE,"proj2"}</definedName>
    <definedName name="wrn.bullshit1.">#REF!</definedName>
    <definedName name="wrn.bullshit1._1" localSheetId="2" hidden="1">{#N/A,#N/A,FALSE,"Sheet1";#N/A,#N/A,FALSE,"Summary";#N/A,#N/A,FALSE,"proj1";#N/A,#N/A,FALSE,"proj2"}</definedName>
    <definedName name="wrn.bullshit1._1" hidden="1">{#N/A,#N/A,FALSE,"Sheet1";#N/A,#N/A,FALSE,"Summary";#N/A,#N/A,FALSE,"proj1";#N/A,#N/A,FALSE,"proj2"}</definedName>
    <definedName name="wrn.bullshit1._2" localSheetId="2" hidden="1">{#N/A,#N/A,FALSE,"Sheet1";#N/A,#N/A,FALSE,"Summary";#N/A,#N/A,FALSE,"proj1";#N/A,#N/A,FALSE,"proj2"}</definedName>
    <definedName name="wrn.bullshit1._2" hidden="1">{#N/A,#N/A,FALSE,"Sheet1";#N/A,#N/A,FALSE,"Summary";#N/A,#N/A,FALSE,"proj1";#N/A,#N/A,FALSE,"proj2"}</definedName>
    <definedName name="wrn.bullshit1._3" localSheetId="2" hidden="1">{#N/A,#N/A,FALSE,"Sheet1";#N/A,#N/A,FALSE,"Summary";#N/A,#N/A,FALSE,"proj1";#N/A,#N/A,FALSE,"proj2"}</definedName>
    <definedName name="wrn.bullshit1._3" hidden="1">{#N/A,#N/A,FALSE,"Sheet1";#N/A,#N/A,FALSE,"Summary";#N/A,#N/A,FALSE,"proj1";#N/A,#N/A,FALSE,"proj2"}</definedName>
    <definedName name="wrn.bullshit1._4" localSheetId="2" hidden="1">{#N/A,#N/A,FALSE,"Sheet1";#N/A,#N/A,FALSE,"Summary";#N/A,#N/A,FALSE,"proj1";#N/A,#N/A,FALSE,"proj2"}</definedName>
    <definedName name="wrn.bullshit1._4" hidden="1">{#N/A,#N/A,FALSE,"Sheet1";#N/A,#N/A,FALSE,"Summary";#N/A,#N/A,FALSE,"proj1";#N/A,#N/A,FALSE,"proj2"}</definedName>
    <definedName name="wrn.BUS._.RPT." localSheetId="2" hidden="1">{#N/A,#N/A,FALSE,"P&amp;L Ttl";#N/A,#N/A,FALSE,"P&amp;L C_Ttl New";#N/A,#N/A,FALSE,"Bus Res";#N/A,#N/A,FALSE,"Chrts";#N/A,#N/A,FALSE,"pcf";#N/A,#N/A,FALSE,"pcr ";#N/A,#N/A,FALSE,"Exp Stmt ";#N/A,#N/A,FALSE,"Exp Stmt BU";#N/A,#N/A,FALSE,"Cap";#N/A,#N/A,FALSE,"IT Ytd"}</definedName>
    <definedName name="wrn.BUS._.RPT." hidden="1">{#N/A,#N/A,FALSE,"P&amp;L Ttl";#N/A,#N/A,FALSE,"P&amp;L C_Ttl New";#N/A,#N/A,FALSE,"Bus Res";#N/A,#N/A,FALSE,"Chrts";#N/A,#N/A,FALSE,"pcf";#N/A,#N/A,FALSE,"pcr ";#N/A,#N/A,FALSE,"Exp Stmt ";#N/A,#N/A,FALSE,"Exp Stmt BU";#N/A,#N/A,FALSE,"Cap";#N/A,#N/A,FALSE,"IT Ytd"}</definedName>
    <definedName name="wrn.Business._.Case." localSheetId="2"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Business._.Case."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Business._.Lines." localSheetId="2" hidden="1">{#N/A,#N/A,FALSE,"Line of Business Forecast";#N/A,#N/A,FALSE,"Line of Business";#N/A,#N/A,FALSE,"EOC";#N/A,#N/A,FALSE,"Distributor";#N/A,#N/A,FALSE,"Manufacturing";#N/A,#N/A,FALSE,"Service";#N/A,#N/A,FALSE,"Line of Business YTD";#N/A,#N/A,FALSE,"EOC YTD ACTUAL";#N/A,#N/A,FALSE,"Manufacturing YTD Actual";#N/A,#N/A,FALSE,"Distributor YTD Actual";#N/A,#N/A,FALSE,"Service YTD Actual"}</definedName>
    <definedName name="wrn.Business._.Lines." hidden="1">{#N/A,#N/A,FALSE,"Line of Business Forecast";#N/A,#N/A,FALSE,"Line of Business";#N/A,#N/A,FALSE,"EOC";#N/A,#N/A,FALSE,"Distributor";#N/A,#N/A,FALSE,"Manufacturing";#N/A,#N/A,FALSE,"Service";#N/A,#N/A,FALSE,"Line of Business YTD";#N/A,#N/A,FALSE,"EOC YTD ACTUAL";#N/A,#N/A,FALSE,"Manufacturing YTD Actual";#N/A,#N/A,FALSE,"Distributor YTD Actual";#N/A,#N/A,FALSE,"Service YTD Actual"}</definedName>
    <definedName name="wrn.Business._.Plan._.Package." localSheetId="2" hidden="1">{#N/A,#N/A,TRUE,"income statement";#N/A,#N/A,TRUE,"balance sheet";#N/A,#N/A,TRUE,"cash flow";#N/A,#N/A,TRUE,"borrowing base";#N/A,#N/A,TRUE,"sales summary"}</definedName>
    <definedName name="wrn.Business._.Plan._.Package." hidden="1">{#N/A,#N/A,TRUE,"income statement";#N/A,#N/A,TRUE,"balance sheet";#N/A,#N/A,TRUE,"cash flow";#N/A,#N/A,TRUE,"borrowing base";#N/A,#N/A,TRUE,"sales summary"}</definedName>
    <definedName name="wrn.business._.plan._.with._.detail." localSheetId="2" hidden="1">{#N/A,#N/A,TRUE,"income statement";#N/A,#N/A,TRUE,"balance sheet";#N/A,#N/A,TRUE,"cash flow";#N/A,#N/A,TRUE,"borrowing base";#N/A,#N/A,TRUE,"sales summary";#N/A,#N/A,TRUE,"costs per ton";#N/A,#N/A,TRUE,"primary assumptions";#N/A,#N/A,TRUE,"finishing assumptions"}</definedName>
    <definedName name="wrn.business._.plan._.with._.detail." hidden="1">{#N/A,#N/A,TRUE,"income statement";#N/A,#N/A,TRUE,"balance sheet";#N/A,#N/A,TRUE,"cash flow";#N/A,#N/A,TRUE,"borrowing base";#N/A,#N/A,TRUE,"sales summary";#N/A,#N/A,TRUE,"costs per ton";#N/A,#N/A,TRUE,"primary assumptions";#N/A,#N/A,TRUE,"finishing assumptions"}</definedName>
    <definedName name="wrn.Business._.Result." localSheetId="2" hidden="1">{#N/A,#N/A,TRUE,"summ";#N/A,#N/A,TRUE,"HCC";#N/A,#N/A,TRUE,"SCC";#N/A,#N/A,TRUE,"Area 3";#N/A,#N/A,TRUE,"Street Lighting";#N/A,#N/A,TRUE,"Surfacing";#N/A,#N/A,TRUE,"Road Marking";#N/A,#N/A,TRUE,"Surface Dressing";#N/A,#N/A,TRUE,"gully ";#N/A,#N/A,TRUE,"MCP";#N/A,#N/A,TRUE,"Plant";#N/A,#N/A,TRUE,"Rail";#N/A,#N/A,TRUE,"Bucks";#N/A,#N/A,TRUE,"Other";#N/A,#N/A,TRUE,"JointVenture";#N/A,#N/A,TRUE,"Civilssumm";#N/A,#N/A,TRUE,"Woolmer";#N/A,#N/A,TRUE,"kingsclere";#N/A,#N/A,TRUE,"ALN";#N/A,#N/A,TRUE,"Balcombe";#N/A,#N/A,TRUE,"Thatcham";#N/A,#N/A,TRUE,"Gt.Salterns";#N/A,#N/A,TRUE,"A414";#N/A,#N/A,TRUE,"otherciv";#N/A,#N/A,TRUE,"Summ2"}</definedName>
    <definedName name="wrn.Business._.Result." hidden="1">{#N/A,#N/A,TRUE,"summ";#N/A,#N/A,TRUE,"HCC";#N/A,#N/A,TRUE,"SCC";#N/A,#N/A,TRUE,"Area 3";#N/A,#N/A,TRUE,"Street Lighting";#N/A,#N/A,TRUE,"Surfacing";#N/A,#N/A,TRUE,"Road Marking";#N/A,#N/A,TRUE,"Surface Dressing";#N/A,#N/A,TRUE,"gully ";#N/A,#N/A,TRUE,"MCP";#N/A,#N/A,TRUE,"Plant";#N/A,#N/A,TRUE,"Rail";#N/A,#N/A,TRUE,"Bucks";#N/A,#N/A,TRUE,"Other";#N/A,#N/A,TRUE,"JointVenture";#N/A,#N/A,TRUE,"Civilssumm";#N/A,#N/A,TRUE,"Woolmer";#N/A,#N/A,TRUE,"kingsclere";#N/A,#N/A,TRUE,"ALN";#N/A,#N/A,TRUE,"Balcombe";#N/A,#N/A,TRUE,"Thatcham";#N/A,#N/A,TRUE,"Gt.Salterns";#N/A,#N/A,TRUE,"A414";#N/A,#N/A,TRUE,"otherciv";#N/A,#N/A,TRUE,"Summ2"}</definedName>
    <definedName name="wrn.Business._.units." localSheetId="2" hidden="1">{#N/A,#N/A,FALSE,"98-profile"}</definedName>
    <definedName name="wrn.Business._.units." hidden="1">{#N/A,#N/A,FALSE,"98-profile"}</definedName>
    <definedName name="wrn.BusPlan." localSheetId="2" hidden="1">{#N/A,#N/A,TRUE,"BusPlan Indx";#N/A,#N/A,TRUE,"P&amp;L BusPl";"CF BusPlan",#N/A,TRUE,"FCashflow";"BS QU&amp;Yr Overview",#N/A,TRUE,"BS";"CapEx Yearly",#N/A,TRUE,"CapEx";#N/A,#N/A,TRUE,"BusPlan Info"}</definedName>
    <definedName name="wrn.BusPlan." hidden="1">{#N/A,#N/A,TRUE,"BusPlan Indx";#N/A,#N/A,TRUE,"P&amp;L BusPl";"CF BusPlan",#N/A,TRUE,"FCashflow";"BS QU&amp;Yr Overview",#N/A,TRUE,"BS";"CapEx Yearly",#N/A,TRUE,"CapEx";#N/A,#N/A,TRUE,"BusPlan Info"}</definedName>
    <definedName name="wrn.BusPlan._1" localSheetId="2" hidden="1">{#N/A,#N/A,TRUE,"BusPlan Indx";#N/A,#N/A,TRUE,"P&amp;L BusPl";"CF BusPlan",#N/A,TRUE,"FCashflow";"BS QU&amp;Yr Overview",#N/A,TRUE,"BS";"CapEx Yearly",#N/A,TRUE,"CapEx";#N/A,#N/A,TRUE,"BusPlan Info"}</definedName>
    <definedName name="wrn.BusPlan._1" hidden="1">{#N/A,#N/A,TRUE,"BusPlan Indx";#N/A,#N/A,TRUE,"P&amp;L BusPl";"CF BusPlan",#N/A,TRUE,"FCashflow";"BS QU&amp;Yr Overview",#N/A,TRUE,"BS";"CapEx Yearly",#N/A,TRUE,"CapEx";#N/A,#N/A,TRUE,"BusPlan Info"}</definedName>
    <definedName name="wrn.BusPlan._2" localSheetId="2" hidden="1">{#N/A,#N/A,TRUE,"BusPlan Indx";#N/A,#N/A,TRUE,"P&amp;L BusPl";"CF BusPlan",#N/A,TRUE,"FCashflow";"BS QU&amp;Yr Overview",#N/A,TRUE,"BS";"CapEx Yearly",#N/A,TRUE,"CapEx";#N/A,#N/A,TRUE,"BusPlan Info"}</definedName>
    <definedName name="wrn.BusPlan._2" hidden="1">{#N/A,#N/A,TRUE,"BusPlan Indx";#N/A,#N/A,TRUE,"P&amp;L BusPl";"CF BusPlan",#N/A,TRUE,"FCashflow";"BS QU&amp;Yr Overview",#N/A,TRUE,"BS";"CapEx Yearly",#N/A,TRUE,"CapEx";#N/A,#N/A,TRUE,"BusPlan Info"}</definedName>
    <definedName name="wrn.BusPlan._3" localSheetId="2" hidden="1">{#N/A,#N/A,TRUE,"BusPlan Indx";#N/A,#N/A,TRUE,"P&amp;L BusPl";"CF BusPlan",#N/A,TRUE,"FCashflow";"BS QU&amp;Yr Overview",#N/A,TRUE,"BS";"CapEx Yearly",#N/A,TRUE,"CapEx";#N/A,#N/A,TRUE,"BusPlan Info"}</definedName>
    <definedName name="wrn.BusPlan._3" hidden="1">{#N/A,#N/A,TRUE,"BusPlan Indx";#N/A,#N/A,TRUE,"P&amp;L BusPl";"CF BusPlan",#N/A,TRUE,"FCashflow";"BS QU&amp;Yr Overview",#N/A,TRUE,"BS";"CapEx Yearly",#N/A,TRUE,"CapEx";#N/A,#N/A,TRUE,"BusPlan Info"}</definedName>
    <definedName name="wrn.BusPlan._4" localSheetId="2" hidden="1">{#N/A,#N/A,TRUE,"BusPlan Indx";#N/A,#N/A,TRUE,"P&amp;L BusPl";"CF BusPlan",#N/A,TRUE,"FCashflow";"BS QU&amp;Yr Overview",#N/A,TRUE,"BS";"CapEx Yearly",#N/A,TRUE,"CapEx";#N/A,#N/A,TRUE,"BusPlan Info"}</definedName>
    <definedName name="wrn.BusPlan._4" hidden="1">{#N/A,#N/A,TRUE,"BusPlan Indx";#N/A,#N/A,TRUE,"P&amp;L BusPl";"CF BusPlan",#N/A,TRUE,"FCashflow";"BS QU&amp;Yr Overview",#N/A,TRUE,"BS";"CapEx Yearly",#N/A,TRUE,"CapEx";#N/A,#N/A,TRUE,"BusPlan Info"}</definedName>
    <definedName name="wrn.BusPlan._5" localSheetId="2" hidden="1">{#N/A,#N/A,TRUE,"BusPlan Indx";#N/A,#N/A,TRUE,"P&amp;L BusPl";"CF BusPlan",#N/A,TRUE,"FCashflow";"BS QU&amp;Yr Overview",#N/A,TRUE,"BS";"CapEx Yearly",#N/A,TRUE,"CapEx";#N/A,#N/A,TRUE,"BusPlan Info"}</definedName>
    <definedName name="wrn.BusPlan._5" hidden="1">{#N/A,#N/A,TRUE,"BusPlan Indx";#N/A,#N/A,TRUE,"P&amp;L BusPl";"CF BusPlan",#N/A,TRUE,"FCashflow";"BS QU&amp;Yr Overview",#N/A,TRUE,"BS";"CapEx Yearly",#N/A,TRUE,"CapEx";#N/A,#N/A,TRUE,"BusPlan Info"}</definedName>
    <definedName name="wrn.BVA." localSheetId="2" hidden="1">{"2002PROJ",#N/A,FALSE,"2002PROJ";"BANK COV",#N/A,FALSE,"2002PROJ";"BVA",#N/A,FALSE,"BVA";"WAGEBVA",#N/A,FALSE,"WAGEBVA";"DETAILSALE",#N/A,FALSE,"DETAILSALE";"KEY",#N/A,FALSE,"KEY0602"}</definedName>
    <definedName name="wrn.BVA." hidden="1">{"2002PROJ",#N/A,FALSE,"2002PROJ";"BANK COV",#N/A,FALSE,"2002PROJ";"BVA",#N/A,FALSE,"BVA";"WAGEBVA",#N/A,FALSE,"WAGEBVA";"DETAILSALE",#N/A,FALSE,"DETAILSALE";"KEY",#N/A,FALSE,"KEY0602"}</definedName>
    <definedName name="wrn.BWL." localSheetId="2" hidden="1">{#N/A,#N/A,FALSE,"Vermögen kurz";#N/A,#N/A,FALSE,"Finanz kurz";#N/A,#N/A,FALSE,"Erfolg";#N/A,#N/A,FALSE,"Kapitalfluß";#N/A,#N/A,FALSE,"KZ nach URG";#N/A,#N/A,FALSE,"Kennzahlen"}</definedName>
    <definedName name="wrn.BWL." hidden="1">{#N/A,#N/A,FALSE,"Vermögen kurz";#N/A,#N/A,FALSE,"Finanz kurz";#N/A,#N/A,FALSE,"Erfolg";#N/A,#N/A,FALSE,"Kapitalfluß";#N/A,#N/A,FALSE,"KZ nach URG";#N/A,#N/A,FALSE,"Kennzahlen"}</definedName>
    <definedName name="wrn.BWL._.Grafik." localSheetId="2" hidden="1">{#N/A,#N/A,FALSE,"Grafik Vermögen";#N/A,#N/A,FALSE,"Grafik Finanz";#N/A,#N/A,FALSE,"Grafik Erfolg"}</definedName>
    <definedName name="wrn.BWL._.Grafik." hidden="1">{#N/A,#N/A,FALSE,"Grafik Vermögen";#N/A,#N/A,FALSE,"Grafik Finanz";#N/A,#N/A,FALSE,"Grafik Erfolg"}</definedName>
    <definedName name="wrn.By._.dept.._.oh._.vs._.budget_p12." hidden="1">{#N/A,#N/A,FALSE,"BudxDep_p12"}</definedName>
    <definedName name="wrn.ByMonth_Actuals." localSheetId="2"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ByMonth_Actuals."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ByMonth_Plan." localSheetId="2"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ByMonth_Plan."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ByProduct." localSheetId="2" hidden="1">{#N/A,#N/A,FALSE,"By Product"}</definedName>
    <definedName name="wrn.ByProduct." hidden="1">{#N/A,#N/A,FALSE,"By Product"}</definedName>
    <definedName name="wrn.C_D_E_O_workpapers." localSheetId="2" hidden="1">{"cash_1",#N/A,FALSE,"Cash";"cash_1.1",#N/A,FALSE,"Cash";"ap_aging_trends",#N/A,FALSE,"AP";"ap_concentrations",#N/A,FALSE,"AP";"payroll_tax_E_1",#N/A,FALSE,"Tax";"property_tax",#N/A,FALSE,"Tax";"sales_tax",#N/A,FALSE,"Tax";"sign off sheet",#N/A,FALSE,"O-14"}</definedName>
    <definedName name="wrn.C_D_E_O_workpapers." hidden="1">{"cash_1",#N/A,FALSE,"Cash";"cash_1.1",#N/A,FALSE,"Cash";"ap_aging_trends",#N/A,FALSE,"AP";"ap_concentrations",#N/A,FALSE,"AP";"payroll_tax_E_1",#N/A,FALSE,"Tax";"property_tax",#N/A,FALSE,"Tax";"sales_tax",#N/A,FALSE,"Tax";"sign off sheet",#N/A,FALSE,"O-14"}</definedName>
    <definedName name="wrn.C_D_E_O_workpapers._1" localSheetId="2" hidden="1">{"cash_1",#N/A,FALSE,"Cash";"cash_1.1",#N/A,FALSE,"Cash";"ap_aging_trends",#N/A,FALSE,"AP";"ap_concentrations",#N/A,FALSE,"AP";"payroll_tax_E_1",#N/A,FALSE,"Tax";"property_tax",#N/A,FALSE,"Tax";"sales_tax",#N/A,FALSE,"Tax";"sign off sheet",#N/A,FALSE,"O-14"}</definedName>
    <definedName name="wrn.C_D_E_O_workpapers._1" hidden="1">{"cash_1",#N/A,FALSE,"Cash";"cash_1.1",#N/A,FALSE,"Cash";"ap_aging_trends",#N/A,FALSE,"AP";"ap_concentrations",#N/A,FALSE,"AP";"payroll_tax_E_1",#N/A,FALSE,"Tax";"property_tax",#N/A,FALSE,"Tax";"sales_tax",#N/A,FALSE,"Tax";"sign off sheet",#N/A,FALSE,"O-14"}</definedName>
    <definedName name="wrn.C_D_E_O_workpapers._2" localSheetId="2" hidden="1">{"cash_1",#N/A,FALSE,"Cash";"cash_1.1",#N/A,FALSE,"Cash";"ap_aging_trends",#N/A,FALSE,"AP";"ap_concentrations",#N/A,FALSE,"AP";"payroll_tax_E_1",#N/A,FALSE,"Tax";"property_tax",#N/A,FALSE,"Tax";"sales_tax",#N/A,FALSE,"Tax";"sign off sheet",#N/A,FALSE,"O-14"}</definedName>
    <definedName name="wrn.C_D_E_O_workpapers._2" hidden="1">{"cash_1",#N/A,FALSE,"Cash";"cash_1.1",#N/A,FALSE,"Cash";"ap_aging_trends",#N/A,FALSE,"AP";"ap_concentrations",#N/A,FALSE,"AP";"payroll_tax_E_1",#N/A,FALSE,"Tax";"property_tax",#N/A,FALSE,"Tax";"sales_tax",#N/A,FALSE,"Tax";"sign off sheet",#N/A,FALSE,"O-14"}</definedName>
    <definedName name="wrn.C_D_E_O_workpapers._3" localSheetId="2" hidden="1">{"cash_1",#N/A,FALSE,"Cash";"cash_1.1",#N/A,FALSE,"Cash";"ap_aging_trends",#N/A,FALSE,"AP";"ap_concentrations",#N/A,FALSE,"AP";"payroll_tax_E_1",#N/A,FALSE,"Tax";"property_tax",#N/A,FALSE,"Tax";"sales_tax",#N/A,FALSE,"Tax";"sign off sheet",#N/A,FALSE,"O-14"}</definedName>
    <definedName name="wrn.C_D_E_O_workpapers._3" hidden="1">{"cash_1",#N/A,FALSE,"Cash";"cash_1.1",#N/A,FALSE,"Cash";"ap_aging_trends",#N/A,FALSE,"AP";"ap_concentrations",#N/A,FALSE,"AP";"payroll_tax_E_1",#N/A,FALSE,"Tax";"property_tax",#N/A,FALSE,"Tax";"sales_tax",#N/A,FALSE,"Tax";"sign off sheet",#N/A,FALSE,"O-14"}</definedName>
    <definedName name="wrn.C_D_E_O_workpapers._4" localSheetId="2" hidden="1">{"cash_1",#N/A,FALSE,"Cash";"cash_1.1",#N/A,FALSE,"Cash";"ap_aging_trends",#N/A,FALSE,"AP";"ap_concentrations",#N/A,FALSE,"AP";"payroll_tax_E_1",#N/A,FALSE,"Tax";"property_tax",#N/A,FALSE,"Tax";"sales_tax",#N/A,FALSE,"Tax";"sign off sheet",#N/A,FALSE,"O-14"}</definedName>
    <definedName name="wrn.C_D_E_O_workpapers._4" hidden="1">{"cash_1",#N/A,FALSE,"Cash";"cash_1.1",#N/A,FALSE,"Cash";"ap_aging_trends",#N/A,FALSE,"AP";"ap_concentrations",#N/A,FALSE,"AP";"payroll_tax_E_1",#N/A,FALSE,"Tax";"property_tax",#N/A,FALSE,"Tax";"sales_tax",#N/A,FALSE,"Tax";"sign off sheet",#N/A,FALSE,"O-14"}</definedName>
    <definedName name="wrn.CAG." localSheetId="2" hidden="1">{#N/A,#N/A,FALSE,"CAG"}</definedName>
    <definedName name="wrn.CAG." hidden="1">{#N/A,#N/A,FALSE,"CAG"}</definedName>
    <definedName name="wrn.CAG._2" hidden="1">{#N/A,#N/A,FALSE,"CAG"}</definedName>
    <definedName name="wrn.CAG._3" hidden="1">{#N/A,#N/A,FALSE,"CAG"}</definedName>
    <definedName name="wrn.CAG._4" hidden="1">{#N/A,#N/A,FALSE,"CAG"}</definedName>
    <definedName name="wrn.CAG._5" hidden="1">{#N/A,#N/A,FALSE,"CAG"}</definedName>
    <definedName name="wrn.calc_all." localSheetId="2"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MI." localSheetId="2" hidden="1">{#N/A,#N/A,FALSE,"CAMI Piece Price";#N/A,#N/A,FALSE,"CAMI Tooling Cost"}</definedName>
    <definedName name="wrn.CAMI." hidden="1">{#N/A,#N/A,FALSE,"CAMI Piece Price";#N/A,#N/A,FALSE,"CAMI Tooling Cost"}</definedName>
    <definedName name="wrn.Canada._.Report." localSheetId="2" hidden="1">{"Canada Summary",#N/A,FALSE,"Canada";"Canada by Month",#N/A,FALSE,"Canada";"Canada YTD",#N/A,FALSE,"Canada"}</definedName>
    <definedName name="wrn.Canada._.Report." hidden="1">{"Canada Summary",#N/A,FALSE,"Canada";"Canada by Month",#N/A,FALSE,"Canada";"Canada YTD",#N/A,FALSE,"Canada"}</definedName>
    <definedName name="wrn.CANADIAN." localSheetId="2">#REF!</definedName>
    <definedName name="wrn.CANADIAN." hidden="1">{"CDN OPS",#N/A,FALSE,"Cdn. Ops. Earnings";"CDN CONSOLIDATING",#N/A,FALSE,"COConsol. Earnings";"CDN DIV",#N/A,FALSE,"Cdn. Div. Earnings";"CDN CORP",#N/A,FALSE,"CCorp."}</definedName>
    <definedName name="wrn.CANWEST._.GLOBAL." localSheetId="2" hidden="1">{"BS",#N/A,FALSE;"RE",#N/A,FALSE;"IS",#N/A,FALSE;"CASH",#N/A,FALSE}</definedName>
    <definedName name="wrn.CANWEST._.GLOBAL." hidden="1">{"BS",#N/A,FALSE;"RE",#N/A,FALSE;"IS",#N/A,FALSE;"CASH",#N/A,FALSE}</definedName>
    <definedName name="wrn.CAP." localSheetId="2" hidden="1">{"CAP",#N/A,FALSE,"CAP"}</definedName>
    <definedName name="wrn.CAP." hidden="1">{"CAP",#N/A,FALSE,"CAP"}</definedName>
    <definedName name="wrn.Cap._.Budget9_27." localSheetId="2" hidden="1">{"Overview",#N/A,TRUE,"Overview";"New Gen",#N/A,TRUE,"New Gen";"cap-ex",#N/A,TRUE,"Consol cap-ex";"cap-ex",#N/A,TRUE,"APC cap-ex";"cap-ex",#N/A,TRUE,"GPC cap-ex";"cap-ex",#N/A,TRUE,"GUL cap-ex";"cap-ex",#N/A,TRUE,"MPC cap-ex";"cap-ex",#N/A,TRUE,"SAV cap-ex";"cap-ex",#N/A,TRUE,"SEGCO cap-ex";"cap-ex",#N/A,TRUE,"SWE cap-ex"}</definedName>
    <definedName name="wrn.Cap._.Budget9_27." hidden="1">{"Overview",#N/A,TRUE,"Overview";"New Gen",#N/A,TRUE,"New Gen";"cap-ex",#N/A,TRUE,"Consol cap-ex";"cap-ex",#N/A,TRUE,"APC cap-ex";"cap-ex",#N/A,TRUE,"GPC cap-ex";"cap-ex",#N/A,TRUE,"GUL cap-ex";"cap-ex",#N/A,TRUE,"MPC cap-ex";"cap-ex",#N/A,TRUE,"SAV cap-ex";"cap-ex",#N/A,TRUE,"SEGCO cap-ex";"cap-ex",#N/A,TRUE,"SWE cap-ex"}</definedName>
    <definedName name="wrn.CAP._.NO._.ADJ." localSheetId="2" hidden="1">{"CAP NO ADJ",#N/A,FALSE,"CAP"}</definedName>
    <definedName name="wrn.CAP._.NO._.ADJ." hidden="1">{"CAP NO ADJ",#N/A,FALSE,"CAP"}</definedName>
    <definedName name="wrn.CapersPlotter." localSheetId="2" hidden="1">{#N/A,#N/A,FALSE,"DI 2 YEAR MASTER SCHEDULE"}</definedName>
    <definedName name="wrn.CapersPlotter." hidden="1">{#N/A,#N/A,FALSE,"DI 2 YEAR MASTER SCHEDULE"}</definedName>
    <definedName name="wrn.CapExForms." localSheetId="2" hidden="1">{#N/A,#N/A,FALSE,"Summary";#N/A,#N/A,FALSE,"Costs (1)";#N/A,#N/A,FALSE,"Costs (2)";#N/A,#N/A,FALSE,"Rev (3)";#N/A,#N/A,FALSE,"Rev (4)"}</definedName>
    <definedName name="wrn.CapExForms." hidden="1">{#N/A,#N/A,FALSE,"Summary";#N/A,#N/A,FALSE,"Costs (1)";#N/A,#N/A,FALSE,"Costs (2)";#N/A,#N/A,FALSE,"Rev (3)";#N/A,#N/A,FALSE,"Rev (4)"}</definedName>
    <definedName name="wrn.CAPITAL." localSheetId="2" hidden="1">{#N/A,#N/A,FALSE,"Minors";#N/A,#N/A,FALSE,"96CAPREV"}</definedName>
    <definedName name="wrn.CAPITAL." hidden="1">{#N/A,#N/A,FALSE,"Minors";#N/A,#N/A,FALSE,"96CAPREV"}</definedName>
    <definedName name="wrn.CAPITAL._.DETAIL." localSheetId="2" hidden="1">{"CAPITAL DETAIL",#N/A,FALSE,"1993"}</definedName>
    <definedName name="wrn.CAPITAL._.DETAIL." hidden="1">{"CAPITAL DETAIL",#N/A,FALSE,"1993"}</definedName>
    <definedName name="wrn.CAPITAL._.LEASES." localSheetId="2" hidden="1">{#N/A,#N/A,FALSE,"NN-1 Capital Leases"}</definedName>
    <definedName name="wrn.CAPITAL._.LEASES." hidden="1">{#N/A,#N/A,FALSE,"NN-1 Capital Leases"}</definedName>
    <definedName name="wrn.Capital._.Leases._.II." hidden="1">{"Oracle - Newcourt",#N/A,FALSE,"Oracle Lic.";"Oracle Sequent - Heller",#N/A,FALSE,"Oracle Hdwr.";"Oracle Training - Heller",#N/A,FALSE,"Oracle Instln.";"Scitex Printers - Heller",#N/A,FALSE,"Scitex (Printers)";"Scitex Heads - Heller",#N/A,FALSE,"Scitex (Heads)"}</definedName>
    <definedName name="wrn.Capital._.Leases._.Schedules." hidden="1">{"Scitex Printers",#N/A,FALSE,"Scitex Printers";"Scitex Heads",#N/A,FALSE,"Scitex Heads";"Oracle 573101",#N/A,FALSE,"Oracle #573101";"Oracle 573102",#N/A,FALSE,"Oracle #573102";"Oracle 544176A&amp;B",#N/A,FALSE,"Oracle #544176A&amp;B";"Oracle Licenses",#N/A,FALSE,"Oracle Licenses";"Casino 1",#N/A,FALSE,"Casino #1";"Casino 2",#N/A,FALSE,"Casino #2";"Rudi Hutt",#N/A,FALSE,"Rudi Hutt"}</definedName>
    <definedName name="wrn.Capital._.Plan._.Report." localSheetId="2" hidden="1">{"Capital Plan CA Schedule",#N/A,TRUE,"Capital Plan";"Capital Plan Summary",#N/A,TRUE,"Capital Plan"}</definedName>
    <definedName name="wrn.Capital._.Plan._.Report." hidden="1">{"Capital Plan CA Schedule",#N/A,TRUE,"Capital Plan";"Capital Plan Summary",#N/A,TRUE,"Capital Plan"}</definedName>
    <definedName name="wrn.Capital._.Plan._.Report._1" localSheetId="2" hidden="1">{"Capital Plan CA Schedule",#N/A,TRUE,"Capital Plan";"Capital Plan Summary",#N/A,TRUE,"Capital Plan"}</definedName>
    <definedName name="wrn.Capital._.Plan._.Report._1" hidden="1">{"Capital Plan CA Schedule",#N/A,TRUE,"Capital Plan";"Capital Plan Summary",#N/A,TRUE,"Capital Plan"}</definedName>
    <definedName name="wrn.Capital._.Plan._.Report._2" localSheetId="2" hidden="1">{"Capital Plan CA Schedule",#N/A,TRUE,"Capital Plan";"Capital Plan Summary",#N/A,TRUE,"Capital Plan"}</definedName>
    <definedName name="wrn.Capital._.Plan._.Report._2" hidden="1">{"Capital Plan CA Schedule",#N/A,TRUE,"Capital Plan";"Capital Plan Summary",#N/A,TRUE,"Capital Plan"}</definedName>
    <definedName name="wrn.Capital._.Plan._.Report._3" localSheetId="2" hidden="1">{"Capital Plan CA Schedule",#N/A,TRUE,"Capital Plan";"Capital Plan Summary",#N/A,TRUE,"Capital Plan"}</definedName>
    <definedName name="wrn.Capital._.Plan._.Report._3" hidden="1">{"Capital Plan CA Schedule",#N/A,TRUE,"Capital Plan";"Capital Plan Summary",#N/A,TRUE,"Capital Plan"}</definedName>
    <definedName name="wrn.Capital._.Plan._.Report._4" localSheetId="2" hidden="1">{"Capital Plan CA Schedule",#N/A,TRUE,"Capital Plan";"Capital Plan Summary",#N/A,TRUE,"Capital Plan"}</definedName>
    <definedName name="wrn.Capital._.Plan._.Report._4" hidden="1">{"Capital Plan CA Schedule",#N/A,TRUE,"Capital Plan";"Capital Plan Summary",#N/A,TRUE,"Capital Plan"}</definedName>
    <definedName name="wrn.Capital._.Plan._.Report._5" localSheetId="2" hidden="1">{"Capital Plan CA Schedule",#N/A,TRUE,"Capital Plan";"Capital Plan Summary",#N/A,TRUE,"Capital Plan"}</definedName>
    <definedName name="wrn.Capital._.Plan._.Report._5" hidden="1">{"Capital Plan CA Schedule",#N/A,TRUE,"Capital Plan";"Capital Plan Summary",#N/A,TRUE,"Capital Plan"}</definedName>
    <definedName name="wrn.capital._.schedules" localSheetId="2" hidden="1">{"rf19",#N/A,FALSE,"RF19";"rf20",#N/A,FALSE,"RF20";"rf20a",#N/A,FALSE,"RF20A";"rf21",#N/A,FALSE,"RF21";"rf21a",#N/A,FALSE,"RF21A";"rf21b",#N/A,FALSE,"RF21B";"rf22",#N/A,FALSE,"RF22";"rf22a",#N/A,FALSE,"RF22A";"rf22b",#N/A,FALSE,"RF22B"}</definedName>
    <definedName name="wrn.capital._.schedules" hidden="1">{"rf19",#N/A,FALSE,"RF19";"rf20",#N/A,FALSE,"RF20";"rf20a",#N/A,FALSE,"RF20A";"rf21",#N/A,FALSE,"RF21";"rf21a",#N/A,FALSE,"RF21A";"rf21b",#N/A,FALSE,"RF21B";"rf22",#N/A,FALSE,"RF22";"rf22a",#N/A,FALSE,"RF22A";"rf22b",#N/A,FALSE,"RF22B"}</definedName>
    <definedName name="wrn.capital._.schedules." localSheetId="2" hidden="1">{"rf19",#N/A,FALSE,"RF19";"rf20",#N/A,FALSE,"RF20";"rf20a",#N/A,FALSE,"RF20A";"rf21",#N/A,FALSE,"RF21";"rf21a",#N/A,FALSE,"RF21A";"rf21b",#N/A,FALSE,"RF21B";"rf22",#N/A,FALSE,"RF22";"rf22a",#N/A,FALSE,"RF22A";"rf22b",#N/A,FALSE,"RF22B"}</definedName>
    <definedName name="wrn.capital._.schedules." hidden="1">{"rf19",#N/A,FALSE,"RF19";"rf20",#N/A,FALSE,"RF20";"rf20a",#N/A,FALSE,"RF20A";"rf21",#N/A,FALSE,"RF21";"rf21a",#N/A,FALSE,"RF21A";"rf21b",#N/A,FALSE,"RF21B";"rf22",#N/A,FALSE,"RF22";"rf22a",#N/A,FALSE,"RF22A";"rf22b",#N/A,FALSE,"RF22B"}</definedName>
    <definedName name="wrn.capital_depr." localSheetId="2" hidden="1">{"capx97",#N/A,FALSE,"Capital";"capx98",#N/A,FALSE,"Capital"}</definedName>
    <definedName name="wrn.capital_depr." hidden="1">{"capx97",#N/A,FALSE,"Capital";"capx98",#N/A,FALSE,"Capital"}</definedName>
    <definedName name="wrn.Capitated." localSheetId="2" hidden="1">{"HMO",#N/A,FALSE,"1995 YTD";#N/A,#N/A,FALSE,"1995 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definedName>
    <definedName name="wrn.Capitated." hidden="1">{"HMO",#N/A,FALSE,"1995 YTD";#N/A,#N/A,FALSE,"1995 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definedName>
    <definedName name="wrn.capplan." localSheetId="2" hidden="1">{#N/A,#N/A,FALSE,"SUMMARY";#N/A,#N/A,FALSE,"TECHNOLOGY";#N/A,#N/A,FALSE,"YEAR2000";#N/A,#N/A,FALSE,"GENERAL SERVICES";#N/A,#N/A,FALSE,"PROD MANAGE";#N/A,#N/A,FALSE,"BOG";#N/A,#N/A,FALSE,"PROT CONT";#N/A,#N/A,FALSE,"INVEST COMP"}</definedName>
    <definedName name="wrn.capplan." hidden="1">{#N/A,#N/A,FALSE,"SUMMARY";#N/A,#N/A,FALSE,"TECHNOLOGY";#N/A,#N/A,FALSE,"YEAR2000";#N/A,#N/A,FALSE,"GENERAL SERVICES";#N/A,#N/A,FALSE,"PROD MANAGE";#N/A,#N/A,FALSE,"BOG";#N/A,#N/A,FALSE,"PROT CONT";#N/A,#N/A,FALSE,"INVEST COMP"}</definedName>
    <definedName name="wrn.capplan._1" localSheetId="2" hidden="1">{#N/A,#N/A,FALSE,"SUMMARY";#N/A,#N/A,FALSE,"TECHNOLOGY";#N/A,#N/A,FALSE,"YEAR2000";#N/A,#N/A,FALSE,"GENERAL SERVICES";#N/A,#N/A,FALSE,"PROD MANAGE";#N/A,#N/A,FALSE,"BOG";#N/A,#N/A,FALSE,"PROT CONT";#N/A,#N/A,FALSE,"INVEST COMP"}</definedName>
    <definedName name="wrn.capplan._1" hidden="1">{#N/A,#N/A,FALSE,"SUMMARY";#N/A,#N/A,FALSE,"TECHNOLOGY";#N/A,#N/A,FALSE,"YEAR2000";#N/A,#N/A,FALSE,"GENERAL SERVICES";#N/A,#N/A,FALSE,"PROD MANAGE";#N/A,#N/A,FALSE,"BOG";#N/A,#N/A,FALSE,"PROT CONT";#N/A,#N/A,FALSE,"INVEST COMP"}</definedName>
    <definedName name="wrn.CAPREIT." localSheetId="2" hidden="1">{#N/A,#N/A,FALSE,"CAPREIT"}</definedName>
    <definedName name="wrn.CAPREIT." hidden="1">{#N/A,#N/A,FALSE,"CAPREIT"}</definedName>
    <definedName name="wrn.CAPREIT.old" localSheetId="2" hidden="1">{#N/A,#N/A,FALSE,"CAPREIT"}</definedName>
    <definedName name="wrn.CAPREIT.old" hidden="1">{#N/A,#N/A,FALSE,"CAPREIT"}</definedName>
    <definedName name="wrn.CAPREIT2" localSheetId="2" hidden="1">{#N/A,#N/A,FALSE,"CAPREIT"}</definedName>
    <definedName name="wrn.CAPREIT2" hidden="1">{#N/A,#N/A,FALSE,"CAPREIT"}</definedName>
    <definedName name="wrn.Cardiovasculars." localSheetId="2" hidden="1">{#N/A,#N/A,FALSE,"Card";#N/A,#N/A,FALSE,"Prav";#N/A,#N/A,FALSE,"Irbe";#N/A,#N/A,FALSE,"Plavix";#N/A,#N/A,FALSE,"Capt";#N/A,#N/A,FALSE,"Fosi"}</definedName>
    <definedName name="wrn.Cardiovasculars." hidden="1">{#N/A,#N/A,FALSE,"Card";#N/A,#N/A,FALSE,"Prav";#N/A,#N/A,FALSE,"Irbe";#N/A,#N/A,FALSE,"Plavix";#N/A,#N/A,FALSE,"Capt";#N/A,#N/A,FALSE,"Fosi"}</definedName>
    <definedName name="wrn.Cardiovasculars._1" localSheetId="2" hidden="1">{#N/A,#N/A,FALSE,"Card";#N/A,#N/A,FALSE,"Prav";#N/A,#N/A,FALSE,"Irbe";#N/A,#N/A,FALSE,"Plavix";#N/A,#N/A,FALSE,"Capt";#N/A,#N/A,FALSE,"Fosi"}</definedName>
    <definedName name="wrn.Cardiovasculars._1" hidden="1">{#N/A,#N/A,FALSE,"Card";#N/A,#N/A,FALSE,"Prav";#N/A,#N/A,FALSE,"Irbe";#N/A,#N/A,FALSE,"Plavix";#N/A,#N/A,FALSE,"Capt";#N/A,#N/A,FALSE,"Fosi"}</definedName>
    <definedName name="wrn.Cardiovasculars._2" localSheetId="2" hidden="1">{#N/A,#N/A,FALSE,"Card";#N/A,#N/A,FALSE,"Prav";#N/A,#N/A,FALSE,"Irbe";#N/A,#N/A,FALSE,"Plavix";#N/A,#N/A,FALSE,"Capt";#N/A,#N/A,FALSE,"Fosi"}</definedName>
    <definedName name="wrn.Cardiovasculars._2" hidden="1">{#N/A,#N/A,FALSE,"Card";#N/A,#N/A,FALSE,"Prav";#N/A,#N/A,FALSE,"Irbe";#N/A,#N/A,FALSE,"Plavix";#N/A,#N/A,FALSE,"Capt";#N/A,#N/A,FALSE,"Fosi"}</definedName>
    <definedName name="wrn.Cardiovasculars._3" localSheetId="2" hidden="1">{#N/A,#N/A,FALSE,"Card";#N/A,#N/A,FALSE,"Prav";#N/A,#N/A,FALSE,"Irbe";#N/A,#N/A,FALSE,"Plavix";#N/A,#N/A,FALSE,"Capt";#N/A,#N/A,FALSE,"Fosi"}</definedName>
    <definedName name="wrn.Cardiovasculars._3" hidden="1">{#N/A,#N/A,FALSE,"Card";#N/A,#N/A,FALSE,"Prav";#N/A,#N/A,FALSE,"Irbe";#N/A,#N/A,FALSE,"Plavix";#N/A,#N/A,FALSE,"Capt";#N/A,#N/A,FALSE,"Fosi"}</definedName>
    <definedName name="wrn.Cardiovasculars._4" localSheetId="2" hidden="1">{#N/A,#N/A,FALSE,"Card";#N/A,#N/A,FALSE,"Prav";#N/A,#N/A,FALSE,"Irbe";#N/A,#N/A,FALSE,"Plavix";#N/A,#N/A,FALSE,"Capt";#N/A,#N/A,FALSE,"Fosi"}</definedName>
    <definedName name="wrn.Cardiovasculars._4" hidden="1">{#N/A,#N/A,FALSE,"Card";#N/A,#N/A,FALSE,"Prav";#N/A,#N/A,FALSE,"Irbe";#N/A,#N/A,FALSE,"Plavix";#N/A,#N/A,FALSE,"Capt";#N/A,#N/A,FALSE,"Fosi"}</definedName>
    <definedName name="wrn.Carterco." localSheetId="2" hidden="1">{#N/A,#N/A,FALSE,"Carterco"}</definedName>
    <definedName name="wrn.Carterco." hidden="1">{#N/A,#N/A,FALSE,"Carterco"}</definedName>
    <definedName name="wrn.CASE._.STUDY." localSheetId="2" hidden="1">{#N/A,#N/A,TRUE,"Cover";#N/A,#N/A,TRUE,"financial_model";#N/A,#N/A,TRUE,"cover_lbo";#N/A,#N/A,TRUE,"mini_lbo";#N/A,#N/A,TRUE,"IPO";#N/A,#N/A,TRUE,"WACC"}</definedName>
    <definedName name="wrn.CASE._.STUDY." hidden="1">{#N/A,#N/A,TRUE,"Cover";#N/A,#N/A,TRUE,"financial_model";#N/A,#N/A,TRUE,"cover_lbo";#N/A,#N/A,TRUE,"mini_lbo";#N/A,#N/A,TRUE,"IPO";#N/A,#N/A,TRUE,"WACC"}</definedName>
    <definedName name="wrn.Case_Revenue._.Summary._.By._.Doctor." localSheetId="2" hidden="1">{#N/A,#N/A,FALSE,"YTD CASES_REVENUE"}</definedName>
    <definedName name="wrn.Case_Revenue._.Summary._.By._.Doctor." hidden="1">{#N/A,#N/A,FALSE,"YTD CASES_REVENUE"}</definedName>
    <definedName name="wrn.cases." localSheetId="2" hidden="1">{"summary",#N/A,TRUE,"pro forma";"avp",#N/A,TRUE,"AVP";"Pro Forma Financials","Low Debt",TRUE,"pro forma";"Credit Analysis","Low Debt",TRUE,"pro forma";"Pro Forma Financials","Base Case",TRUE,"pro forma";"Credit Analysis","Base Case",TRUE,"pro forma";"Pro Forma Financials","High Debt",TRUE,"pro forma";"Credit Analysis","High Debt",TRUE,"pro forma"}</definedName>
    <definedName name="wrn.cases." hidden="1">{"summary",#N/A,TRUE,"pro forma";"avp",#N/A,TRUE,"AVP";"Pro Forma Financials","Low Debt",TRUE,"pro forma";"Credit Analysis","Low Debt",TRUE,"pro forma";"Pro Forma Financials","Base Case",TRUE,"pro forma";"Credit Analysis","Base Case",TRUE,"pro forma";"Pro Forma Financials","High Debt",TRUE,"pro forma";"Credit Analysis","High Debt",TRUE,"pro forma"}</definedName>
    <definedName name="wrn.cases._1" localSheetId="2" hidden="1">{"summary",#N/A,TRUE,"pro forma";"avp",#N/A,TRUE,"AVP";"Pro Forma Financials","Low Debt",TRUE,"pro forma";"Credit Analysis","Low Debt",TRUE,"pro forma";"Pro Forma Financials","Base Case",TRUE,"pro forma";"Credit Analysis","Base Case",TRUE,"pro forma";"Pro Forma Financials","High Debt",TRUE,"pro forma";"Credit Analysis","High Debt",TRUE,"pro forma"}</definedName>
    <definedName name="wrn.cases._1" hidden="1">{"summary",#N/A,TRUE,"pro forma";"avp",#N/A,TRUE,"AVP";"Pro Forma Financials","Low Debt",TRUE,"pro forma";"Credit Analysis","Low Debt",TRUE,"pro forma";"Pro Forma Financials","Base Case",TRUE,"pro forma";"Credit Analysis","Base Case",TRUE,"pro forma";"Pro Forma Financials","High Debt",TRUE,"pro forma";"Credit Analysis","High Debt",TRUE,"pro forma"}</definedName>
    <definedName name="wrn.cash." localSheetId="2" hidden="1">{"assumption cash",#N/A,TRUE,"Merger";"has gets cash",#N/A,TRUE,"Merger";"accretion dilution",#N/A,TRUE,"Merger";"comparison credit stats",#N/A,TRUE,"Merger";"pf credit stats",#N/A,TRUE,"Merger";"pf sheets",#N/A,TRUE,"Merger"}</definedName>
    <definedName name="wrn.cash." hidden="1">{"assumption cash",#N/A,TRUE,"Merger";"has gets cash",#N/A,TRUE,"Merger";"accretion dilution",#N/A,TRUE,"Merger";"comparison credit stats",#N/A,TRUE,"Merger";"pf credit stats",#N/A,TRUE,"Merger";"pf sheets",#N/A,TRUE,"Merger"}</definedName>
    <definedName name="wrn.Cash._.Flow." localSheetId="2" hidden="1">{#N/A,#N/A,FALSE,"Layout Cash Flow"}</definedName>
    <definedName name="wrn.Cash._.Flow." hidden="1">{#N/A,#N/A,FALSE,"Layout Cash Flow"}</definedName>
    <definedName name="wrn.Cash._.Flow._.Rpt." localSheetId="2" hidden="1">{"Delivery Cashflow",#N/A,FALSE,"Delivery"}</definedName>
    <definedName name="wrn.Cash._.Flow._.Rpt." hidden="1">{"Delivery Cashflow",#N/A,FALSE,"Delivery"}</definedName>
    <definedName name="wrn.Cash._.Flow._.Rpt._1" localSheetId="2" hidden="1">{"Delivery Cashflow",#N/A,FALSE,"Delivery"}</definedName>
    <definedName name="wrn.Cash._.Flow._.Rpt._1" hidden="1">{"Delivery Cashflow",#N/A,FALSE,"Delivery"}</definedName>
    <definedName name="wrn.Cash._.Flow._.Rpt._2" localSheetId="2" hidden="1">{"Delivery Cashflow",#N/A,FALSE,"Delivery"}</definedName>
    <definedName name="wrn.Cash._.Flow._.Rpt._2" hidden="1">{"Delivery Cashflow",#N/A,FALSE,"Delivery"}</definedName>
    <definedName name="wrn.Cash._.Flow._.Rpt._3" localSheetId="2" hidden="1">{"Delivery Cashflow",#N/A,FALSE,"Delivery"}</definedName>
    <definedName name="wrn.Cash._.Flow._.Rpt._3" hidden="1">{"Delivery Cashflow",#N/A,FALSE,"Delivery"}</definedName>
    <definedName name="wrn.Cash._.Flow._.Rpt._4" localSheetId="2" hidden="1">{"Delivery Cashflow",#N/A,FALSE,"Delivery"}</definedName>
    <definedName name="wrn.Cash._.Flow._.Rpt._4" hidden="1">{"Delivery Cashflow",#N/A,FALSE,"Delivery"}</definedName>
    <definedName name="wrn.Cash._.Flow._1" localSheetId="2" hidden="1">{#N/A,#N/A,FALSE,"Cash Flow"}</definedName>
    <definedName name="wrn.Cash._.Flow._1" hidden="1">{#N/A,#N/A,FALSE,"Cash Flow"}</definedName>
    <definedName name="wrn.Cash._.Flow._2" localSheetId="2" hidden="1">{#N/A,#N/A,FALSE,"Cash Flow"}</definedName>
    <definedName name="wrn.Cash._.Flow._2" hidden="1">{#N/A,#N/A,FALSE,"Cash Flow"}</definedName>
    <definedName name="wrn.Cash._.Flow._3" localSheetId="2" hidden="1">{#N/A,#N/A,FALSE,"Cash Flow"}</definedName>
    <definedName name="wrn.Cash._.Flow._3" hidden="1">{#N/A,#N/A,FALSE,"Cash Flow"}</definedName>
    <definedName name="wrn.Cash._.Flow._4" localSheetId="2" hidden="1">{#N/A,#N/A,FALSE,"Cash Flow"}</definedName>
    <definedName name="wrn.Cash._.Flow._4" hidden="1">{#N/A,#N/A,FALSE,"Cash Flow"}</definedName>
    <definedName name="wrn.Cash._.Flow._5" localSheetId="2" hidden="1">{#N/A,#N/A,FALSE,"Cash Flow"}</definedName>
    <definedName name="wrn.Cash._.Flow._5" hidden="1">{#N/A,#N/A,FALSE,"Cash Flow"}</definedName>
    <definedName name="wrn.Cash._.Plan." localSheetId="2" hidden="1">{"cash plan",#N/A,FALSE,"fccashflow"}</definedName>
    <definedName name="wrn.Cash._.Plan." hidden="1">{"cash plan",#N/A,FALSE,"fccashflow"}</definedName>
    <definedName name="wrn.Cash._.Products." localSheetId="2" hidden="1">{"Cash - Products",#N/A,FALSE,"SUB BS Flux"}</definedName>
    <definedName name="wrn.Cash._.Products." hidden="1">{"Cash - Products",#N/A,FALSE,"SUB BS Flux"}</definedName>
    <definedName name="wrn.cash._1" localSheetId="2" hidden="1">{"assumption cash",#N/A,TRUE,"Merger";"has gets cash",#N/A,TRUE,"Merger";"accretion dilution",#N/A,TRUE,"Merger";"comparison credit stats",#N/A,TRUE,"Merger";"pf credit stats",#N/A,TRUE,"Merger";"pf sheets",#N/A,TRUE,"Merger"}</definedName>
    <definedName name="wrn.cash._1" hidden="1">{"assumption cash",#N/A,TRUE,"Merger";"has gets cash",#N/A,TRUE,"Merger";"accretion dilution",#N/A,TRUE,"Merger";"comparison credit stats",#N/A,TRUE,"Merger";"pf credit stats",#N/A,TRUE,"Merger";"pf sheets",#N/A,TRUE,"Merger"}</definedName>
    <definedName name="wrn.Cash_Flow_Statement." localSheetId="2" hidden="1">{"CashFlowStatement",#N/A,FALSE,"MODCAP"}</definedName>
    <definedName name="wrn.Cash_Flow_Statement." hidden="1">{"CashFlowStatement",#N/A,FALSE,"MODCAP"}</definedName>
    <definedName name="wrn.Cash_Flow_Statement._1" localSheetId="2" hidden="1">{"CashFlowStatement",#N/A,FALSE,"MODCAP"}</definedName>
    <definedName name="wrn.Cash_Flow_Statement._1" hidden="1">{"CashFlowStatement",#N/A,FALSE,"MODCAP"}</definedName>
    <definedName name="wrn.Cash_Flow_Statement._1_1" localSheetId="2" hidden="1">{"CashFlowStatement",#N/A,FALSE,"MODCAP"}</definedName>
    <definedName name="wrn.Cash_Flow_Statement._1_1" hidden="1">{"CashFlowStatement",#N/A,FALSE,"MODCAP"}</definedName>
    <definedName name="wrn.Cash_Flow_Statement._1_1_1" localSheetId="2" hidden="1">{"CashFlowStatement",#N/A,FALSE,"MODCAP"}</definedName>
    <definedName name="wrn.Cash_Flow_Statement._1_1_1" hidden="1">{"CashFlowStatement",#N/A,FALSE,"MODCAP"}</definedName>
    <definedName name="wrn.Cash_Flow_Statement._1_1_2" localSheetId="2" hidden="1">{"CashFlowStatement",#N/A,FALSE,"MODCAP"}</definedName>
    <definedName name="wrn.Cash_Flow_Statement._1_1_2" hidden="1">{"CashFlowStatement",#N/A,FALSE,"MODCAP"}</definedName>
    <definedName name="wrn.Cash_Flow_Statement._1_1_3" localSheetId="2" hidden="1">{"CashFlowStatement",#N/A,FALSE,"MODCAP"}</definedName>
    <definedName name="wrn.Cash_Flow_Statement._1_1_3" hidden="1">{"CashFlowStatement",#N/A,FALSE,"MODCAP"}</definedName>
    <definedName name="wrn.Cash_Flow_Statement._1_1_4" localSheetId="2" hidden="1">{"CashFlowStatement",#N/A,FALSE,"MODCAP"}</definedName>
    <definedName name="wrn.Cash_Flow_Statement._1_1_4" hidden="1">{"CashFlowStatement",#N/A,FALSE,"MODCAP"}</definedName>
    <definedName name="wrn.Cash_Flow_Statement._1_2" localSheetId="2" hidden="1">{"CashFlowStatement",#N/A,FALSE,"MODCAP"}</definedName>
    <definedName name="wrn.Cash_Flow_Statement._1_2" hidden="1">{"CashFlowStatement",#N/A,FALSE,"MODCAP"}</definedName>
    <definedName name="wrn.Cash_Flow_Statement._1_3" localSheetId="2" hidden="1">{"CashFlowStatement",#N/A,FALSE,"MODCAP"}</definedName>
    <definedName name="wrn.Cash_Flow_Statement._1_3" hidden="1">{"CashFlowStatement",#N/A,FALSE,"MODCAP"}</definedName>
    <definedName name="wrn.Cash_Flow_Statement._1_4" localSheetId="2" hidden="1">{"CashFlowStatement",#N/A,FALSE,"MODCAP"}</definedName>
    <definedName name="wrn.Cash_Flow_Statement._1_4" hidden="1">{"CashFlowStatement",#N/A,FALSE,"MODCAP"}</definedName>
    <definedName name="wrn.Cash_Flow_Statement._1_5" localSheetId="2" hidden="1">{"CashFlowStatement",#N/A,FALSE,"MODCAP"}</definedName>
    <definedName name="wrn.Cash_Flow_Statement._1_5" hidden="1">{"CashFlowStatement",#N/A,FALSE,"MODCAP"}</definedName>
    <definedName name="wrn.Cash_Flow_Statement._2" localSheetId="2" hidden="1">{"CashFlowStatement",#N/A,FALSE,"MODCAP"}</definedName>
    <definedName name="wrn.Cash_Flow_Statement._2" hidden="1">{"CashFlowStatement",#N/A,FALSE,"MODCAP"}</definedName>
    <definedName name="wrn.Cash_Flow_Statement._2_1" localSheetId="2" hidden="1">{"CashFlowStatement",#N/A,FALSE,"MODCAP"}</definedName>
    <definedName name="wrn.Cash_Flow_Statement._2_1" hidden="1">{"CashFlowStatement",#N/A,FALSE,"MODCAP"}</definedName>
    <definedName name="wrn.Cash_Flow_Statement._2_1_1" localSheetId="2" hidden="1">{"CashFlowStatement",#N/A,FALSE,"MODCAP"}</definedName>
    <definedName name="wrn.Cash_Flow_Statement._2_1_1" hidden="1">{"CashFlowStatement",#N/A,FALSE,"MODCAP"}</definedName>
    <definedName name="wrn.Cash_Flow_Statement._2_1_2" localSheetId="2" hidden="1">{"CashFlowStatement",#N/A,FALSE,"MODCAP"}</definedName>
    <definedName name="wrn.Cash_Flow_Statement._2_1_2" hidden="1">{"CashFlowStatement",#N/A,FALSE,"MODCAP"}</definedName>
    <definedName name="wrn.Cash_Flow_Statement._2_1_3" localSheetId="2" hidden="1">{"CashFlowStatement",#N/A,FALSE,"MODCAP"}</definedName>
    <definedName name="wrn.Cash_Flow_Statement._2_1_3" hidden="1">{"CashFlowStatement",#N/A,FALSE,"MODCAP"}</definedName>
    <definedName name="wrn.Cash_Flow_Statement._2_1_4" localSheetId="2" hidden="1">{"CashFlowStatement",#N/A,FALSE,"MODCAP"}</definedName>
    <definedName name="wrn.Cash_Flow_Statement._2_1_4" hidden="1">{"CashFlowStatement",#N/A,FALSE,"MODCAP"}</definedName>
    <definedName name="wrn.Cash_Flow_Statement._2_2" localSheetId="2" hidden="1">{"CashFlowStatement",#N/A,FALSE,"MODCAP"}</definedName>
    <definedName name="wrn.Cash_Flow_Statement._2_2" hidden="1">{"CashFlowStatement",#N/A,FALSE,"MODCAP"}</definedName>
    <definedName name="wrn.Cash_Flow_Statement._2_3" localSheetId="2" hidden="1">{"CashFlowStatement",#N/A,FALSE,"MODCAP"}</definedName>
    <definedName name="wrn.Cash_Flow_Statement._2_3" hidden="1">{"CashFlowStatement",#N/A,FALSE,"MODCAP"}</definedName>
    <definedName name="wrn.Cash_Flow_Statement._2_4" localSheetId="2" hidden="1">{"CashFlowStatement",#N/A,FALSE,"MODCAP"}</definedName>
    <definedName name="wrn.Cash_Flow_Statement._2_4" hidden="1">{"CashFlowStatement",#N/A,FALSE,"MODCAP"}</definedName>
    <definedName name="wrn.Cash_Flow_Statement._2_5" localSheetId="2" hidden="1">{"CashFlowStatement",#N/A,FALSE,"MODCAP"}</definedName>
    <definedName name="wrn.Cash_Flow_Statement._2_5" hidden="1">{"CashFlowStatement",#N/A,FALSE,"MODCAP"}</definedName>
    <definedName name="wrn.Cash_Flow_Statement._3" localSheetId="2" hidden="1">{"CashFlowStatement",#N/A,FALSE,"MODCAP"}</definedName>
    <definedName name="wrn.Cash_Flow_Statement._3" hidden="1">{"CashFlowStatement",#N/A,FALSE,"MODCAP"}</definedName>
    <definedName name="wrn.Cash_Flow_Statement._3_1" localSheetId="2" hidden="1">{"CashFlowStatement",#N/A,FALSE,"MODCAP"}</definedName>
    <definedName name="wrn.Cash_Flow_Statement._3_1" hidden="1">{"CashFlowStatement",#N/A,FALSE,"MODCAP"}</definedName>
    <definedName name="wrn.Cash_Flow_Statement._3_1_1" localSheetId="2" hidden="1">{"CashFlowStatement",#N/A,FALSE,"MODCAP"}</definedName>
    <definedName name="wrn.Cash_Flow_Statement._3_1_1" hidden="1">{"CashFlowStatement",#N/A,FALSE,"MODCAP"}</definedName>
    <definedName name="wrn.Cash_Flow_Statement._3_1_2" localSheetId="2" hidden="1">{"CashFlowStatement",#N/A,FALSE,"MODCAP"}</definedName>
    <definedName name="wrn.Cash_Flow_Statement._3_1_2" hidden="1">{"CashFlowStatement",#N/A,FALSE,"MODCAP"}</definedName>
    <definedName name="wrn.Cash_Flow_Statement._3_1_3" localSheetId="2" hidden="1">{"CashFlowStatement",#N/A,FALSE,"MODCAP"}</definedName>
    <definedName name="wrn.Cash_Flow_Statement._3_1_3" hidden="1">{"CashFlowStatement",#N/A,FALSE,"MODCAP"}</definedName>
    <definedName name="wrn.Cash_Flow_Statement._3_1_4" localSheetId="2" hidden="1">{"CashFlowStatement",#N/A,FALSE,"MODCAP"}</definedName>
    <definedName name="wrn.Cash_Flow_Statement._3_1_4" hidden="1">{"CashFlowStatement",#N/A,FALSE,"MODCAP"}</definedName>
    <definedName name="wrn.Cash_Flow_Statement._3_2" localSheetId="2" hidden="1">{"CashFlowStatement",#N/A,FALSE,"MODCAP"}</definedName>
    <definedName name="wrn.Cash_Flow_Statement._3_2" hidden="1">{"CashFlowStatement",#N/A,FALSE,"MODCAP"}</definedName>
    <definedName name="wrn.Cash_Flow_Statement._3_3" localSheetId="2" hidden="1">{"CashFlowStatement",#N/A,FALSE,"MODCAP"}</definedName>
    <definedName name="wrn.Cash_Flow_Statement._3_3" hidden="1">{"CashFlowStatement",#N/A,FALSE,"MODCAP"}</definedName>
    <definedName name="wrn.Cash_Flow_Statement._3_4" localSheetId="2" hidden="1">{"CashFlowStatement",#N/A,FALSE,"MODCAP"}</definedName>
    <definedName name="wrn.Cash_Flow_Statement._3_4" hidden="1">{"CashFlowStatement",#N/A,FALSE,"MODCAP"}</definedName>
    <definedName name="wrn.Cash_Flow_Statement._3_5" localSheetId="2" hidden="1">{"CashFlowStatement",#N/A,FALSE,"MODCAP"}</definedName>
    <definedName name="wrn.Cash_Flow_Statement._3_5" hidden="1">{"CashFlowStatement",#N/A,FALSE,"MODCAP"}</definedName>
    <definedName name="wrn.Cash_Flow_Statement._4" localSheetId="2" hidden="1">{"CashFlowStatement",#N/A,FALSE,"MODCAP"}</definedName>
    <definedName name="wrn.Cash_Flow_Statement._4" hidden="1">{"CashFlowStatement",#N/A,FALSE,"MODCAP"}</definedName>
    <definedName name="wrn.Cash_Flow_Statement._4_1" localSheetId="2" hidden="1">{"CashFlowStatement",#N/A,FALSE,"MODCAP"}</definedName>
    <definedName name="wrn.Cash_Flow_Statement._4_1" hidden="1">{"CashFlowStatement",#N/A,FALSE,"MODCAP"}</definedName>
    <definedName name="wrn.Cash_Flow_Statement._4_2" localSheetId="2" hidden="1">{"CashFlowStatement",#N/A,FALSE,"MODCAP"}</definedName>
    <definedName name="wrn.Cash_Flow_Statement._4_2" hidden="1">{"CashFlowStatement",#N/A,FALSE,"MODCAP"}</definedName>
    <definedName name="wrn.Cash_Flow_Statement._4_3" localSheetId="2" hidden="1">{"CashFlowStatement",#N/A,FALSE,"MODCAP"}</definedName>
    <definedName name="wrn.Cash_Flow_Statement._4_3" hidden="1">{"CashFlowStatement",#N/A,FALSE,"MODCAP"}</definedName>
    <definedName name="wrn.Cash_Flow_Statement._4_4" localSheetId="2" hidden="1">{"CashFlowStatement",#N/A,FALSE,"MODCAP"}</definedName>
    <definedName name="wrn.Cash_Flow_Statement._4_4" hidden="1">{"CashFlowStatement",#N/A,FALSE,"MODCAP"}</definedName>
    <definedName name="wrn.Cash_Flow_Statement._5" localSheetId="2" hidden="1">{"CashFlowStatement",#N/A,FALSE,"MODCAP"}</definedName>
    <definedName name="wrn.Cash_Flow_Statement._5" hidden="1">{"CashFlowStatement",#N/A,FALSE,"MODCAP"}</definedName>
    <definedName name="wrn.cash2." localSheetId="2" hidden="1">{#N/A,#N/A,FALSE,"KGFORE94"}</definedName>
    <definedName name="wrn.cash2." hidden="1">{#N/A,#N/A,FALSE,"KGFORE94"}</definedName>
    <definedName name="wrn.CashFlow." localSheetId="2" hidden="1">{"CashFlow",#N/A,FALSE,"cashflw"}</definedName>
    <definedName name="wrn.CASHFLOW." hidden="1">{#N/A,#N/A,FALSE,"CASHFLOW"}</definedName>
    <definedName name="wrn.Cashflow._1" localSheetId="2" hidden="1">{"Cashflow",#N/A,FALSE,"Materials"}</definedName>
    <definedName name="wrn.Cashflow._1" hidden="1">{"Cashflow",#N/A,FALSE,"Materials"}</definedName>
    <definedName name="wrn.Cashflow._2" localSheetId="2" hidden="1">{"Cashflow",#N/A,FALSE,"Materials"}</definedName>
    <definedName name="wrn.Cashflow._2" hidden="1">{"Cashflow",#N/A,FALSE,"Materials"}</definedName>
    <definedName name="wrn.Cashflow._3" localSheetId="2" hidden="1">{"Cashflow",#N/A,FALSE,"Materials"}</definedName>
    <definedName name="wrn.Cashflow._3" hidden="1">{"Cashflow",#N/A,FALSE,"Materials"}</definedName>
    <definedName name="wrn.Cashflow._4" localSheetId="2" hidden="1">{"Cashflow",#N/A,FALSE,"Materials"}</definedName>
    <definedName name="wrn.Cashflow._4" hidden="1">{"Cashflow",#N/A,FALSE,"Materials"}</definedName>
    <definedName name="wrn.CASHPROJ." localSheetId="2" hidden="1">{"CASHPROJ",#N/A,FALSE,"CASHPROJ";"BANK",#N/A,FALSE,"Bank";"SALES",#N/A,FALSE,"Sales";"AR",#N/A,FALSE,"AR";"AP",#N/A,FALSE,"AP";"DAILE",#N/A,FALSE,"Daily";"SALESVAR",#N/A,FALSE,"SalesVar";"SUM",#N/A,FALSE,"Sum"}</definedName>
    <definedName name="wrn.CASHPROJ." hidden="1">{"CASHPROJ",#N/A,FALSE,"CASHPROJ";"BANK",#N/A,FALSE,"Bank";"SALES",#N/A,FALSE,"Sales";"AR",#N/A,FALSE,"AR";"AP",#N/A,FALSE,"AP";"DAILE",#N/A,FALSE,"Daily";"SALESVAR",#N/A,FALSE,"SalesVar";"SUM",#N/A,FALSE,"Sum"}</definedName>
    <definedName name="wrn.cat" localSheetId="2" hidden="1">{"Phase in summary",#N/A,FALSE,"P&amp;L Phased"}</definedName>
    <definedName name="wrn.cat" hidden="1">{"Phase in summary",#N/A,FALSE,"P&amp;L Phased"}</definedName>
    <definedName name="wrn.Category._.Linkage._.Presentation." localSheetId="2">#REF!</definedName>
    <definedName name="wrn.Category._.Linkage._.Presentation."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wrn.CCB_JDISS." localSheetId="2" hidden="1">{"Pre_CCB",#N/A,FALSE,"Pre CCB Pkg ";"CCB_Memb_Notbk",#N/A,FALSE,"CCB_Memb_Notebk";"CCB_Handouts",#N/A,FALSE,"Handouts";"JDISS_Brochure",#N/A,FALSE,"JDISS_Brochure";"JDISS_Minutes",#N/A,FALSE,"JDISS_Minutes";"Total_JDISS",#N/A,FALSE,"Total JDISS"}</definedName>
    <definedName name="wrn.CCB_JDISS." hidden="1">{"Pre_CCB",#N/A,FALSE,"Pre CCB Pkg ";"CCB_Memb_Notbk",#N/A,FALSE,"CCB_Memb_Notebk";"CCB_Handouts",#N/A,FALSE,"Handouts";"JDISS_Brochure",#N/A,FALSE,"JDISS_Brochure";"JDISS_Minutes",#N/A,FALSE,"JDISS_Minutes";"Total_JDISS",#N/A,FALSE,"Total JDISS"}</definedName>
    <definedName name="wrn.CCM." localSheetId="2">#REF!</definedName>
    <definedName name="wrn.CCM."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wrn.ccroll." localSheetId="2"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croll."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E._.BY._.WBS." localSheetId="2" hidden="1">{"BASE",#N/A,FALSE,"CE BY WBS";"OPTION",#N/A,FALSE,"CE BY WBS"}</definedName>
    <definedName name="wrn.CE._.BY._.WBS." hidden="1">{"BASE",#N/A,FALSE,"CE BY WBS";"OPTION",#N/A,FALSE,"CE BY WBS"}</definedName>
    <definedName name="wrn.CEA._.Budget._.months._.sterling." localSheetId="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2"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2"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hidden="1">{"CEA Group Budget years USD",#N/A,TRUE,"Profit and Loss";"CEA Group Budget years USD",#N/A,TRUE,"Firm capex";"CEA Group Budget years USD",#N/A,TRUE,"Gross profit analysis";"CEA Group Budget years USD",#N/A,TRUE,"Cashflow";"CEA Group Budget years USD",#N/A,TRUE,"Balance Sheet"}</definedName>
    <definedName name="wrn.CEA._.FY97." localSheetId="2" hidden="1">{"CEA FY97",#N/A,FALSE,"C.E.A. FY97"}</definedName>
    <definedName name="wrn.CEA._.FY97." hidden="1">{"CEA FY97",#N/A,FALSE,"C.E.A. FY97"}</definedName>
    <definedName name="wrn.CEA._.Group._.budget._.months._.USD." localSheetId="2"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hidden="1">{"CEA Group budget months USD",#N/A,TRUE,"Profit and Loss";"CEA Group budget months USD",#N/A,TRUE,"Firm capex";"CEA Group budget months USD",#N/A,TRUE,"Gross profit analysis";"CEA Group budget months USD",#N/A,TRUE,"Cashflow";"CEA Group budget months USD",#N/A,TRUE,"Balance Sheet"}</definedName>
    <definedName name="wrn.CEC._.slides." localSheetId="2"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GH._.Budget._.months._.sterling." localSheetId="2"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2"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2"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2" hidden="1">{"CEGH Budget years USD",#N/A,TRUE,"Profit and Loss";"CEGH Budget years USD",#N/A,TRUE,"Firm capex";"CEGH Budget years USD",#N/A,TRUE,"Gross profit analysis";"CEGH Budget years USD",#N/A,TRUE,"Cashflow";"CEGH Budget years USD",#N/A,TRUE,"Balance Sheet"}</definedName>
    <definedName name="wrn.CEGh._.Budget._.years._.USD." hidden="1">{"CEGH Budget years USD",#N/A,TRUE,"Profit and Loss";"CEGH Budget years USD",#N/A,TRUE,"Firm capex";"CEGH Budget years USD",#N/A,TRUE,"Gross profit analysis";"CEGH Budget years USD",#N/A,TRUE,"Cashflow";"CEGH Budget years USD",#N/A,TRUE,"Balance Sheet"}</definedName>
    <definedName name="wrn.CEGH._.sub._.group._.months._.sterling." localSheetId="2"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2" hidden="1">{"CEGH sub group months USD",#N/A,TRUE,"Profit and Loss";"CEGH sub group months USD",#N/A,TRUE,"Firm capex";"CEGH sub group months USD",#N/A,TRUE,"Cashflow";"CEGH sub group months USD",#N/A,TRUE,"Balance Sheet"}</definedName>
    <definedName name="wrn.CEGH._.sub._.group._.months._.USD." hidden="1">{"CEGH sub group months USD",#N/A,TRUE,"Profit and Loss";"CEGH sub group months USD",#N/A,TRUE,"Firm capex";"CEGH sub group months USD",#N/A,TRUE,"Cashflow";"CEGH sub group months USD",#N/A,TRUE,"Balance Sheet"}</definedName>
    <definedName name="wrn.CEGH._.sub._.group._.years._.sterling." localSheetId="2" hidden="1">{"CEGH sub-group budget years sterling",#N/A,TRUE,"Profit and Loss";"CEGH sub-group budget years sterling",#N/A,TRUE,"Firm capex";"CEGH sub-group budget years sterling",#N/A,TRUE,"Cashflow";"CEGH sub-group budget years sterling",#N/A,TRUE,"Balance Sheet"}</definedName>
    <definedName name="wrn.CEGH._.sub._.group._.years._.sterling." hidden="1">{"CEGH sub-group budget years sterling",#N/A,TRUE,"Profit and Loss";"CEGH sub-group budget years sterling",#N/A,TRUE,"Firm capex";"CEGH sub-group budget years sterling",#N/A,TRUE,"Cashflow";"CEGH sub-group budget years sterling",#N/A,TRUE,"Balance Sheet"}</definedName>
    <definedName name="wrn.CEGH._.sub._.group._.years._.USD." localSheetId="2" hidden="1">{"CEGH sub-group years USD",#N/A,TRUE,"Profit and Loss";"CEGH sub-group years USD",#N/A,TRUE,"Firm capex";"CEGH sub-group years USD",#N/A,TRUE,"Cashflow";"CEGH sub-group years USD",#N/A,TRUE,"Balance Sheet"}</definedName>
    <definedName name="wrn.CEGH._.sub._.group._.years._.USD." hidden="1">{"CEGH sub-group years USD",#N/A,TRUE,"Profit and Loss";"CEGH sub-group years USD",#N/A,TRUE,"Firm capex";"CEGH sub-group years USD",#N/A,TRUE,"Cashflow";"CEGH sub-group years USD",#N/A,TRUE,"Balance Sheet"}</definedName>
    <definedName name="wrn.CEI._.Budget._.months._.sterling." localSheetId="2"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2" hidden="1">{"CEI budget months USD",#N/A,TRUE,"Profit and Loss";"CEI budget months USD",#N/A,TRUE,"Firm capex";"CEI budget months USD",#N/A,TRUE,"Gross profit analysis";"CEI budget months USD",#N/A,TRUE,"Cashflow";"CEI budget months USD",#N/A,TRUE,"Balance Sheet"}</definedName>
    <definedName name="wrn.CEI._.Budget._.months._.USD." hidden="1">{"CEI budget months USD",#N/A,TRUE,"Profit and Loss";"CEI budget months USD",#N/A,TRUE,"Firm capex";"CEI budget months USD",#N/A,TRUE,"Gross profit analysis";"CEI budget months USD",#N/A,TRUE,"Cashflow";"CEI budget months USD",#N/A,TRUE,"Balance Sheet"}</definedName>
    <definedName name="wrn.CEI._.Budget._.years._.sterling." localSheetId="2"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2" hidden="1">{"CEI Budget years USD",#N/A,TRUE,"Profit and Loss";"CEI Budget years USD",#N/A,TRUE,"Firm capex";"CEI Budget years USD",#N/A,TRUE,"Gross profit analysis";"CEI Budget years USD",#N/A,TRUE,"Cashflow";"CEI Budget years USD",#N/A,TRUE,"Balance Sheet"}</definedName>
    <definedName name="wrn.CEI._.Budget._.years._.USD." hidden="1">{"CEI Budget years USD",#N/A,TRUE,"Profit and Loss";"CEI Budget years USD",#N/A,TRUE,"Firm capex";"CEI Budget years USD",#N/A,TRUE,"Gross profit analysis";"CEI Budget years USD",#N/A,TRUE,"Cashflow";"CEI Budget years USD",#N/A,TRUE,"Balance Sheet"}</definedName>
    <definedName name="wrn.Cell._.Nightmare." localSheetId="2" hidden="1">{"domestic_p1",#N/A,FALSE,"Domestic";"domestic_p2",#N/A,FALSE,"Domestic";"domestic_p3",#N/A,FALSE,"Domestic";"wkly_update",#N/A,FALSE,"Comparables";"Notes",#N/A,FALSE,"Notes";"dmult_1",#N/A,FALSE,"DMult";"dmult_2",#N/A,FALSE,"DMult";"d_ltm_mult",#N/A,FALSE,"D_ltm_mult";"intl_ltm_mult",#N/A,FALSE,"Intl_ltm_mult ";"dm_stats",#N/A,FALSE,"DM_Stats";"intl_stats",#N/A,FALSE,"Intl_Stats"}</definedName>
    <definedName name="wrn.Cell._.Nightmare." hidden="1">{"domestic_p1",#N/A,FALSE,"Domestic";"domestic_p2",#N/A,FALSE,"Domestic";"domestic_p3",#N/A,FALSE,"Domestic";"wkly_update",#N/A,FALSE,"Comparables";"Notes",#N/A,FALSE,"Notes";"dmult_1",#N/A,FALSE,"DMult";"dmult_2",#N/A,FALSE,"DMult";"d_ltm_mult",#N/A,FALSE,"D_ltm_mult";"intl_ltm_mult",#N/A,FALSE,"Intl_ltm_mult ";"dm_stats",#N/A,FALSE,"DM_Stats";"intl_stats",#N/A,FALSE,"Intl_Stats"}</definedName>
    <definedName name="wrn.Cellular._.Nightmare." localSheetId="2" hidden="1">{"domestic_p1",#N/A,FALSE,"Domestic";"domestic_p2",#N/A,FALSE,"Domestic";"domestic_p3",#N/A,FALSE,"Domestic";"wkly_update",#N/A,FALSE,"Comparables";"Notes",#N/A,FALSE,"Notes";"dmult_1",#N/A,FALSE,"DMult";"dmult_2",#N/A,FALSE,"DMult";"d_ltm_mult",#N/A,FALSE,"D_ltm_mult";"intl_ltm_mult",#N/A,FALSE,"Intl_ltm_mult ";"dm_stats",#N/A,FALSE,"DM_Stats";"intl_stats",#N/A,FALSE,"Intl_Stats"}</definedName>
    <definedName name="wrn.Cellular._.Nightmare." hidden="1">{"domestic_p1",#N/A,FALSE,"Domestic";"domestic_p2",#N/A,FALSE,"Domestic";"domestic_p3",#N/A,FALSE,"Domestic";"wkly_update",#N/A,FALSE,"Comparables";"Notes",#N/A,FALSE,"Notes";"dmult_1",#N/A,FALSE,"DMult";"dmult_2",#N/A,FALSE,"DMult";"d_ltm_mult",#N/A,FALSE,"D_ltm_mult";"intl_ltm_mult",#N/A,FALSE,"Intl_ltm_mult ";"dm_stats",#N/A,FALSE,"DM_Stats";"intl_stats",#N/A,FALSE,"Intl_Stats"}</definedName>
    <definedName name="wrn.Cendant.">#REF!</definedName>
    <definedName name="wrn.CentDist." localSheetId="2" hidden="1">{"CentDistFactors",#N/A,FALSE,"Central Expenses";"CentDist01",#N/A,FALSE,"Central Expenses";"CentDist02",#N/A,FALSE,"Central Expenses";"CentDist03",#N/A,FALSE,"Central Expenses";"CentDist04",#N/A,FALSE,"Central Expenses";"CentDist05",#N/A,FALSE,"Central Expenses"}</definedName>
    <definedName name="wrn.CentDist." hidden="1">{"CentDistFactors",#N/A,FALSE,"Central Expenses";"CentDist01",#N/A,FALSE,"Central Expenses";"CentDist02",#N/A,FALSE,"Central Expenses";"CentDist03",#N/A,FALSE,"Central Expenses";"CentDist04",#N/A,FALSE,"Central Expenses";"CentDist05",#N/A,FALSE,"Central Expenses"}</definedName>
    <definedName name="wrn.Central._.Co." localSheetId="2" hidden="1">{"Holding",#N/A,FALSE,"Holding";"Mktg",#N/A,FALSE,"Marketing";"Development",#N/A,FALSE,"Development";"Sarl",#N/A,FALSE,"Sarl";"operations",#N/A,FALSE,"Operations";"Gmbh",#N/A,FALSE,"GMBH";"America",#N/A,FALSE,"Amadeus America";"Shares",#N/A,FALSE,"Shares";"Asia",#N/A,FALSE,"Amadeus Asia";"Total",#N/A,FALSE,"Total Central Co";"All",#N/A,FALSE,"All Central Co."}</definedName>
    <definedName name="wrn.Central._.Co." hidden="1">{"Holding",#N/A,FALSE,"Holding";"Mktg",#N/A,FALSE,"Marketing";"Development",#N/A,FALSE,"Development";"Sarl",#N/A,FALSE,"Sarl";"operations",#N/A,FALSE,"Operations";"Gmbh",#N/A,FALSE,"GMBH";"America",#N/A,FALSE,"Amadeus America";"Shares",#N/A,FALSE,"Shares";"Asia",#N/A,FALSE,"Amadeus Asia";"Total",#N/A,FALSE,"Total Central Co";"All",#N/A,FALSE,"All Central Co."}</definedName>
    <definedName name="wrn.Central._.Nervous._.System." localSheetId="2" hidden="1">{#N/A,#N/A,FALSE,"CNS";#N/A,#N/A,FALSE,"Serz";#N/A,#N/A,FALSE,"Ace"}</definedName>
    <definedName name="wrn.Central._.Nervous._.System." hidden="1">{#N/A,#N/A,FALSE,"CNS";#N/A,#N/A,FALSE,"Serz";#N/A,#N/A,FALSE,"Ace"}</definedName>
    <definedName name="wrn.Central._.Nervous._.System._1" localSheetId="2" hidden="1">{#N/A,#N/A,FALSE,"CNS";#N/A,#N/A,FALSE,"Serz";#N/A,#N/A,FALSE,"Ace"}</definedName>
    <definedName name="wrn.Central._.Nervous._.System._1" hidden="1">{#N/A,#N/A,FALSE,"CNS";#N/A,#N/A,FALSE,"Serz";#N/A,#N/A,FALSE,"Ace"}</definedName>
    <definedName name="wrn.Central._.Nervous._.System._2" localSheetId="2" hidden="1">{#N/A,#N/A,FALSE,"CNS";#N/A,#N/A,FALSE,"Serz";#N/A,#N/A,FALSE,"Ace"}</definedName>
    <definedName name="wrn.Central._.Nervous._.System._2" hidden="1">{#N/A,#N/A,FALSE,"CNS";#N/A,#N/A,FALSE,"Serz";#N/A,#N/A,FALSE,"Ace"}</definedName>
    <definedName name="wrn.Central._.Nervous._.System._3" localSheetId="2" hidden="1">{#N/A,#N/A,FALSE,"CNS";#N/A,#N/A,FALSE,"Serz";#N/A,#N/A,FALSE,"Ace"}</definedName>
    <definedName name="wrn.Central._.Nervous._.System._3" hidden="1">{#N/A,#N/A,FALSE,"CNS";#N/A,#N/A,FALSE,"Serz";#N/A,#N/A,FALSE,"Ace"}</definedName>
    <definedName name="wrn.Central._.Nervous._.System._4" localSheetId="2" hidden="1">{#N/A,#N/A,FALSE,"CNS";#N/A,#N/A,FALSE,"Serz";#N/A,#N/A,FALSE,"Ace"}</definedName>
    <definedName name="wrn.Central._.Nervous._.System._4" hidden="1">{#N/A,#N/A,FALSE,"CNS";#N/A,#N/A,FALSE,"Serz";#N/A,#N/A,FALSE,"Ace"}</definedName>
    <definedName name="wrn.cf." localSheetId="2" hidden="1">{"one",#N/A,FALSE,"cf";"two",#N/A,FALSE,"cf"}</definedName>
    <definedName name="wrn.cf." hidden="1">{"one",#N/A,FALSE,"cf";"two",#N/A,FALSE,"cf"}</definedName>
    <definedName name="wrn.cf.2" localSheetId="2" hidden="1">{"one",#N/A,FALSE,"cf";"two",#N/A,FALSE,"cf"}</definedName>
    <definedName name="wrn.cf.2" hidden="1">{"one",#N/A,FALSE,"cf";"two",#N/A,FALSE,"cf"}</definedName>
    <definedName name="wrn.cf.3" localSheetId="2" hidden="1">{"one",#N/A,FALSE,"cf";"two",#N/A,FALSE,"cf"}</definedName>
    <definedName name="wrn.cf.3" hidden="1">{"one",#N/A,FALSE,"cf";"two",#N/A,FALSE,"cf"}</definedName>
    <definedName name="wrn.CfmsDist." localSheetId="2" hidden="1">{"CfmsDistFactors",#N/A,FALSE,"CFMS Expenses";"CfmsDist01",#N/A,FALSE,"CFMS Expenses";"CfmsDist02",#N/A,FALSE,"CFMS Expenses";"CfmsDist03",#N/A,FALSE,"CFMS Expenses";"CfmsDist04",#N/A,FALSE,"CFMS Expenses";"CfmsDist05",#N/A,FALSE,"CFMS Expenses";"CfmsDist06",#N/A,FALSE,"CFMS Expenses";"CfmsDist07",#N/A,FALSE,"CFMS Expenses";"CfmsDist08",#N/A,FALSE,"CFMS Expenses";"CfmsDist09",#N/A,FALSE,"CFMS Expenses";"CfmsDist10",#N/A,FALSE,"CFMS Expenses";"CfmsDist11",#N/A,FALSE,"CFMS Expenses";"CfmsDist12",#N/A,FALSE,"CFMS Expenses";"CfmsDist13",#N/A,FALSE,"CFMS Expenses";"CfmsDist14",#N/A,FALSE,"CFMS Expenses";"CfmsDist15",#N/A,FALSE,"CFMS Expenses";"CfmsDist16",#N/A,FALSE,"CFMS Expenses";"CfmsDist17",#N/A,FALSE,"CFMS Expenses";"CfmsDist18",#N/A,FALSE,"CFMS Expenses"}</definedName>
    <definedName name="wrn.CfmsDist." hidden="1">{"CfmsDistFactors",#N/A,FALSE,"CFMS Expenses";"CfmsDist01",#N/A,FALSE,"CFMS Expenses";"CfmsDist02",#N/A,FALSE,"CFMS Expenses";"CfmsDist03",#N/A,FALSE,"CFMS Expenses";"CfmsDist04",#N/A,FALSE,"CFMS Expenses";"CfmsDist05",#N/A,FALSE,"CFMS Expenses";"CfmsDist06",#N/A,FALSE,"CFMS Expenses";"CfmsDist07",#N/A,FALSE,"CFMS Expenses";"CfmsDist08",#N/A,FALSE,"CFMS Expenses";"CfmsDist09",#N/A,FALSE,"CFMS Expenses";"CfmsDist10",#N/A,FALSE,"CFMS Expenses";"CfmsDist11",#N/A,FALSE,"CFMS Expenses";"CfmsDist12",#N/A,FALSE,"CFMS Expenses";"CfmsDist13",#N/A,FALSE,"CFMS Expenses";"CfmsDist14",#N/A,FALSE,"CFMS Expenses";"CfmsDist15",#N/A,FALSE,"CFMS Expenses";"CfmsDist16",#N/A,FALSE,"CFMS Expenses";"CfmsDist17",#N/A,FALSE,"CFMS Expenses";"CfmsDist18",#N/A,FALSE,"CFMS Expenses"}</definedName>
    <definedName name="wrn.CFSModel." localSheetId="2" hidden="1">{"CFSModel",#N/A,FALSE,"CFS"}</definedName>
    <definedName name="wrn.CFSModel." hidden="1">{"CFSModel",#N/A,FALSE,"CFS"}</definedName>
    <definedName name="wrn.CFSModel._1" localSheetId="2" hidden="1">{"CFSModel",#N/A,FALSE,"CFS"}</definedName>
    <definedName name="wrn.CFSModel._1" hidden="1">{"CFSModel",#N/A,FALSE,"CFS"}</definedName>
    <definedName name="wrn.CFSModel._2" localSheetId="2" hidden="1">{"CFSModel",#N/A,FALSE,"CFS"}</definedName>
    <definedName name="wrn.CFSModel._2" hidden="1">{"CFSModel",#N/A,FALSE,"CFS"}</definedName>
    <definedName name="wrn.CFSModel._3" localSheetId="2" hidden="1">{"CFSModel",#N/A,FALSE,"CFS"}</definedName>
    <definedName name="wrn.CFSModel._3" hidden="1">{"CFSModel",#N/A,FALSE,"CFS"}</definedName>
    <definedName name="wrn.CFSModel._4" localSheetId="2" hidden="1">{"CFSModel",#N/A,FALSE,"CFS"}</definedName>
    <definedName name="wrn.CFSModel._4" hidden="1">{"CFSModel",#N/A,FALSE,"CFS"}</definedName>
    <definedName name="wrn.CFTRENDS." localSheetId="2" hidden="1">{#N/A,#N/A,FALSE,"OMM III";#N/A,#N/A,FALSE,"1995 PLAN";#N/A,#N/A,FALSE,"1995 TARGET";#N/A,#N/A,FALSE,"1995 ADJUSTED"}</definedName>
    <definedName name="wrn.CFTRENDS." hidden="1">{#N/A,#N/A,FALSE,"OMM III";#N/A,#N/A,FALSE,"1995 PLAN";#N/A,#N/A,FALSE,"1995 TARGET";#N/A,#N/A,FALSE,"1995 ADJUSTED"}</definedName>
    <definedName name="wrn.CGIC._.PLICO._.Statutory._.Results." localSheetId="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1" localSheetId="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1"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1_1" localSheetId="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1_1"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1_1_1" localSheetId="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1_1_1"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1_1_1_1" localSheetId="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1_1_1_1"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1_1_2" localSheetId="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1_1_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1_2" localSheetId="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1_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1_2_1" localSheetId="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1_2_1"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1_3" localSheetId="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1_3"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2" localSheetId="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2_1" localSheetId="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2_1"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2_1_1" localSheetId="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2_1_1"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2_2" localSheetId="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2_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3" localSheetId="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3"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3_1" localSheetId="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3_1"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4" localSheetId="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_4"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har9900." localSheetId="2" hidden="1">{#N/A,#N/A,FALSE,"chargtbu";#N/A,#N/A,FALSE,"chargsbu";#N/A,#N/A,FALSE,"ECART SERIE";#N/A,#N/A,FALSE,"ECART ETUDES";#N/A,#N/A,FALSE,"graphtbu";#N/A,#N/A,FALSE,"graphsbu"}</definedName>
    <definedName name="wrn.char9900." hidden="1">{#N/A,#N/A,FALSE,"chargtbu";#N/A,#N/A,FALSE,"chargsbu";#N/A,#N/A,FALSE,"ECART SERIE";#N/A,#N/A,FALSE,"ECART ETUDES";#N/A,#N/A,FALSE,"graphtbu";#N/A,#N/A,FALSE,"graphsbu"}</definedName>
    <definedName name="wrn.CHART." localSheetId="2" hidden="1">{"CHART",#N/A,FALSE,"Arch Communications"}</definedName>
    <definedName name="wrn.CHART." hidden="1">{"CHART",#N/A,FALSE,"Arch Communications"}</definedName>
    <definedName name="wrn.chart._.1998" localSheetId="2">#REF!</definedName>
    <definedName name="wrn.chart._.1998" hidden="1">{#N/A,#N/A,FALSE,"Summary";#N/A,#N/A,FALSE,"Pending";#N/A,#N/A,FALSE,"Jan'98";#N/A,#N/A,FALSE,"Feb'98";#N/A,#N/A,FALSE,"Mar'98";#N/A,#N/A,FALSE,"Apr'98";#N/A,#N/A,FALSE,"May'98";#N/A,#N/A,FALSE,"June'98";#N/A,#N/A,FALSE,"July'98"}</definedName>
    <definedName name="wrn.chart._.1998_1" localSheetId="2" hidden="1">{#N/A,#N/A,FALSE,"Summary";#N/A,#N/A,FALSE,"Pending";#N/A,#N/A,FALSE,"Jan'98";#N/A,#N/A,FALSE,"Feb'98";#N/A,#N/A,FALSE,"Mar'98";#N/A,#N/A,FALSE,"Apr'98";#N/A,#N/A,FALSE,"May'98";#N/A,#N/A,FALSE,"June'98";#N/A,#N/A,FALSE,"July'98"}</definedName>
    <definedName name="wrn.chart._.1998_1" hidden="1">{#N/A,#N/A,FALSE,"Summary";#N/A,#N/A,FALSE,"Pending";#N/A,#N/A,FALSE,"Jan'98";#N/A,#N/A,FALSE,"Feb'98";#N/A,#N/A,FALSE,"Mar'98";#N/A,#N/A,FALSE,"Apr'98";#N/A,#N/A,FALSE,"May'98";#N/A,#N/A,FALSE,"June'98";#N/A,#N/A,FALSE,"July'98"}</definedName>
    <definedName name="wrn.chart._.1998_2" localSheetId="2" hidden="1">{#N/A,#N/A,FALSE,"Summary";#N/A,#N/A,FALSE,"Pending";#N/A,#N/A,FALSE,"Jan'98";#N/A,#N/A,FALSE,"Feb'98";#N/A,#N/A,FALSE,"Mar'98";#N/A,#N/A,FALSE,"Apr'98";#N/A,#N/A,FALSE,"May'98";#N/A,#N/A,FALSE,"June'98";#N/A,#N/A,FALSE,"July'98"}</definedName>
    <definedName name="wrn.chart._.1998_2" hidden="1">{#N/A,#N/A,FALSE,"Summary";#N/A,#N/A,FALSE,"Pending";#N/A,#N/A,FALSE,"Jan'98";#N/A,#N/A,FALSE,"Feb'98";#N/A,#N/A,FALSE,"Mar'98";#N/A,#N/A,FALSE,"Apr'98";#N/A,#N/A,FALSE,"May'98";#N/A,#N/A,FALSE,"June'98";#N/A,#N/A,FALSE,"July'98"}</definedName>
    <definedName name="wrn.chart._.1998_3" localSheetId="2" hidden="1">{#N/A,#N/A,FALSE,"Summary";#N/A,#N/A,FALSE,"Pending";#N/A,#N/A,FALSE,"Jan'98";#N/A,#N/A,FALSE,"Feb'98";#N/A,#N/A,FALSE,"Mar'98";#N/A,#N/A,FALSE,"Apr'98";#N/A,#N/A,FALSE,"May'98";#N/A,#N/A,FALSE,"June'98";#N/A,#N/A,FALSE,"July'98"}</definedName>
    <definedName name="wrn.chart._.1998_3" hidden="1">{#N/A,#N/A,FALSE,"Summary";#N/A,#N/A,FALSE,"Pending";#N/A,#N/A,FALSE,"Jan'98";#N/A,#N/A,FALSE,"Feb'98";#N/A,#N/A,FALSE,"Mar'98";#N/A,#N/A,FALSE,"Apr'98";#N/A,#N/A,FALSE,"May'98";#N/A,#N/A,FALSE,"June'98";#N/A,#N/A,FALSE,"July'98"}</definedName>
    <definedName name="wrn.chart._.1998_4" localSheetId="2" hidden="1">{#N/A,#N/A,FALSE,"Summary";#N/A,#N/A,FALSE,"Pending";#N/A,#N/A,FALSE,"Jan'98";#N/A,#N/A,FALSE,"Feb'98";#N/A,#N/A,FALSE,"Mar'98";#N/A,#N/A,FALSE,"Apr'98";#N/A,#N/A,FALSE,"May'98";#N/A,#N/A,FALSE,"June'98";#N/A,#N/A,FALSE,"July'98"}</definedName>
    <definedName name="wrn.chart._.1998_4" hidden="1">{#N/A,#N/A,FALSE,"Summary";#N/A,#N/A,FALSE,"Pending";#N/A,#N/A,FALSE,"Jan'98";#N/A,#N/A,FALSE,"Feb'98";#N/A,#N/A,FALSE,"Mar'98";#N/A,#N/A,FALSE,"Apr'98";#N/A,#N/A,FALSE,"May'98";#N/A,#N/A,FALSE,"June'98";#N/A,#N/A,FALSE,"July'98"}</definedName>
    <definedName name="wrn.Chart._.Printouts." localSheetId="2"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Printouts."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1" localSheetId="2" hidden="1">{"CHART",#N/A,FALSE,"Arch Communications"}</definedName>
    <definedName name="wrn.CHART._1" hidden="1">{"CHART",#N/A,FALSE,"Arch Communications"}</definedName>
    <definedName name="wrn.CHART._2" localSheetId="2" hidden="1">{"CHART",#N/A,FALSE,"Arch Communications"}</definedName>
    <definedName name="wrn.CHART._2" hidden="1">{"CHART",#N/A,FALSE,"Arch Communications"}</definedName>
    <definedName name="wrn.CHART._3" localSheetId="2" hidden="1">{"CHART",#N/A,FALSE,"Arch Communications"}</definedName>
    <definedName name="wrn.CHART._3" hidden="1">{"CHART",#N/A,FALSE,"Arch Communications"}</definedName>
    <definedName name="wrn.CHART._4" localSheetId="2" hidden="1">{"CHART",#N/A,FALSE,"Arch Communications"}</definedName>
    <definedName name="wrn.CHART._4" hidden="1">{"CHART",#N/A,FALSE,"Arch Communications"}</definedName>
    <definedName name="wrn.Charting." localSheetId="2" hidden="1">{"Charting",#N/A,TRUE,"Trial Balance"}</definedName>
    <definedName name="wrn.Charting." hidden="1">{"Charting",#N/A,TRUE,"Trial Balance"}</definedName>
    <definedName name="wrn.Charts._.click._.chart." localSheetId="2" hidden="1">{#N/A,#N/A,FALSE,"Rev_Graph 2-1";#N/A,#N/A,FALSE,"ABR Pie 2-3 YTD";#N/A,#N/A,FALSE,"HCNT 3-5";#N/A,#N/A,FALSE,"Rev_Empl 3-6";#N/A,#N/A,FALSE,"ABR Avg 4-1";#N/A,#N/A,FALSE,"ABR Inv Graph 4-2";#N/A,#N/A,FALSE,"AVG INV 4-3";#N/A,#N/A,FALSE,"LSP 4-5"}</definedName>
    <definedName name="wrn.Charts._.click._.chart." hidden="1">{#N/A,#N/A,FALSE,"Rev_Graph 2-1";#N/A,#N/A,FALSE,"ABR Pie 2-3 YTD";#N/A,#N/A,FALSE,"HCNT 3-5";#N/A,#N/A,FALSE,"Rev_Empl 3-6";#N/A,#N/A,FALSE,"ABR Avg 4-1";#N/A,#N/A,FALSE,"ABR Inv Graph 4-2";#N/A,#N/A,FALSE,"AVG INV 4-3";#N/A,#N/A,FALSE,"LSP 4-5"}</definedName>
    <definedName name="wrn.checklist" localSheetId="2" hidden="1">{"Acq Sum",#N/A,FALSE,"Acq Sum";"Assumptions",#N/A,FALSE,"Assumptions";"Target Projs",#N/A,FALSE,"Target FS Projs";"Target Projs With Acq Costs",#N/A,FALSE,"Target FS Projs - w Acq Costs";"Val Sum",#N/A,FALSE,"Valuation Sum";"EVA",#N/A,FALSE,"EVA"}</definedName>
    <definedName name="wrn.checklist" hidden="1">{"Acq Sum",#N/A,FALSE,"Acq Sum";"Assumptions",#N/A,FALSE,"Assumptions";"Target Projs",#N/A,FALSE,"Target FS Projs";"Target Projs With Acq Costs",#N/A,FALSE,"Target FS Projs - w Acq Costs";"Val Sum",#N/A,FALSE,"Valuation Sum";"EVA",#N/A,FALSE,"EVA"}</definedName>
    <definedName name="wrn.Chem._.Tech._.Exhibits." localSheetId="2" hidden="1">{#N/A,#N/A,FALSE,"BS";#N/A,#N/A,FALSE,"IS";#N/A,#N/A,FALSE,"ratios";#N/A,#N/A,FALSE,"WACC";#N/A,#N/A,FALSE,"IS DCF Exhibit";#N/A,#N/A,FALSE,"DCF"}</definedName>
    <definedName name="wrn.Chem._.Tech._.Exhibits." hidden="1">{#N/A,#N/A,FALSE,"BS";#N/A,#N/A,FALSE,"IS";#N/A,#N/A,FALSE,"ratios";#N/A,#N/A,FALSE,"WACC";#N/A,#N/A,FALSE,"IS DCF Exhibit";#N/A,#N/A,FALSE,"DCF"}</definedName>
    <definedName name="wrn.Chemicals." localSheetId="2" hidden="1">{"PnL",#N/A,FALSE,"Chem P&amp;L";"Responsibility",#N/A,FALSE,"Chem P&amp;L";"Cost Control",#N/A,FALSE,"Chem P&amp;L"}</definedName>
    <definedName name="wrn.Chemicals." hidden="1">{"PnL",#N/A,FALSE,"Chem P&amp;L";"Responsibility",#N/A,FALSE,"Chem P&amp;L";"Cost Control",#N/A,FALSE,"Chem P&amp;L"}</definedName>
    <definedName name="wrn.CHESAPEAKE." localSheetId="2" hidden="1">{"CASHFLOW",#N/A,FALSE,"CHESAPEA";"ASSETVALUE",#N/A,FALSE,"CHESAPEA";"DATA",#N/A,FALSE,"CHESAPEA";"INCOME",#N/A,FALSE,"CHESAPEA"}</definedName>
    <definedName name="wrn.CHESAPEAKE." hidden="1">{"CASHFLOW",#N/A,FALSE,"CHESAPEA";"ASSETVALUE",#N/A,FALSE,"CHESAPEA";"DATA",#N/A,FALSE,"CHESAPEA";"INCOME",#N/A,FALSE,"CHESAPEA"}</definedName>
    <definedName name="wrn.Chiron._.IRS._.Audit." localSheetId="2" hidden="1">{#N/A,#N/A,FALSE,"Summary";#N/A,#N/A,FALSE,"1991";#N/A,#N/A,FALSE,"91 AMT";#N/A,#N/A,FALSE,"1992";#N/A,#N/A,FALSE,"92 AMT";#N/A,#N/A,FALSE,"1993";#N/A,#N/A,FALSE,"93 AMT"}</definedName>
    <definedName name="wrn.Chiron._.IRS._.Audit." hidden="1">{#N/A,#N/A,FALSE,"Summary";#N/A,#N/A,FALSE,"1991";#N/A,#N/A,FALSE,"91 AMT";#N/A,#N/A,FALSE,"1992";#N/A,#N/A,FALSE,"92 AMT";#N/A,#N/A,FALSE,"1993";#N/A,#N/A,FALSE,"93 AMT"}</definedName>
    <definedName name="wrn.Chuckie._.Boyz._.Masterfukinpiece." localSheetId="2" hidden="1">{#N/A,#N/A,FALSE,"Networking";#N/A,#N/A,FALSE,"Net. Graphs";#N/A,#N/A,FALSE,"Services";#N/A,#N/A,FALSE,"Serv. Grpahs"}</definedName>
    <definedName name="wrn.Chuckie._.Boyz._.Masterfukinpiece." hidden="1">{#N/A,#N/A,FALSE,"Networking";#N/A,#N/A,FALSE,"Net. Graphs";#N/A,#N/A,FALSE,"Services";#N/A,#N/A,FALSE,"Serv. Grpahs"}</definedName>
    <definedName name="wrn.CIS." localSheetId="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1" localSheetId="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1"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1_1" localSheetId="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1_1"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1_1_1" localSheetId="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1_1_1"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1_1_1_1" localSheetId="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1_1_1_1"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1_1_2" localSheetId="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1_1_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1_2" localSheetId="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1_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1_2_1" localSheetId="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1_2_1"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1_3" localSheetId="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1_3"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2" localSheetId="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2_1" localSheetId="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2_1"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2_1_1" localSheetId="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2_1_1"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2_2" localSheetId="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2_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3" localSheetId="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3"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3_1" localSheetId="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3_1"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4" localSheetId="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_4"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vils." localSheetId="2" hidden="1">{#N/A,#N/A,FALSE,"Civilssumm";#N/A,#N/A,FALSE,"Woolmer";#N/A,#N/A,FALSE,"kingsclere";#N/A,#N/A,FALSE,"ALN";#N/A,#N/A,FALSE,"Balcombe";#N/A,#N/A,FALSE,"Thatcham";#N/A,#N/A,FALSE,"Gt.Salterns";#N/A,#N/A,FALSE,"A414";#N/A,#N/A,FALSE,"otherciv"}</definedName>
    <definedName name="wrn.Civils." hidden="1">{#N/A,#N/A,FALSE,"Civilssumm";#N/A,#N/A,FALSE,"Woolmer";#N/A,#N/A,FALSE,"kingsclere";#N/A,#N/A,FALSE,"ALN";#N/A,#N/A,FALSE,"Balcombe";#N/A,#N/A,FALSE,"Thatcham";#N/A,#N/A,FALSE,"Gt.Salterns";#N/A,#N/A,FALSE,"A414";#N/A,#N/A,FALSE,"otherciv"}</definedName>
    <definedName name="wrn.client." localSheetId="2" hidden="1">{"multiple",#N/A,FALSE,"client";"margins",#N/A,FALSE,"client";"data",#N/A,FALSE,"client"}</definedName>
    <definedName name="wrn.client." hidden="1">{"multiple",#N/A,FALSE,"client";"margins",#N/A,FALSE,"client";"data",#N/A,FALSE,"client"}</definedName>
    <definedName name="wrn.Client._.cfbs." localSheetId="2" hidden="1">{"client cfbs",#N/A,FALSE,"Client"}</definedName>
    <definedName name="wrn.Client._.cfbs." hidden="1">{"client cfbs",#N/A,FALSE,"Client"}</definedName>
    <definedName name="wrn.Client._.is." localSheetId="2" hidden="1">{"client is",#N/A,FALSE,"Client"}</definedName>
    <definedName name="wrn.Client._.is." hidden="1">{"client is",#N/A,FALSE,"Client"}</definedName>
    <definedName name="wrn.Client._.stats." localSheetId="2" hidden="1">{"client stats",#N/A,FALSE,"Client"}</definedName>
    <definedName name="wrn.Client._.stats." hidden="1">{"client stats",#N/A,FALSE,"Client"}</definedName>
    <definedName name="wrn.client._1" localSheetId="2" hidden="1">{"multiple",#N/A,FALSE,"client";"margins",#N/A,FALSE,"client";"data",#N/A,FALSE,"client"}</definedName>
    <definedName name="wrn.client._1" hidden="1">{"multiple",#N/A,FALSE,"client";"margins",#N/A,FALSE,"client";"data",#N/A,FALSE,"client"}</definedName>
    <definedName name="wrn.client._2" localSheetId="2" hidden="1">{"multiple",#N/A,FALSE,"client";"margins",#N/A,FALSE,"client";"data",#N/A,FALSE,"client"}</definedName>
    <definedName name="wrn.client._2" hidden="1">{"multiple",#N/A,FALSE,"client";"margins",#N/A,FALSE,"client";"data",#N/A,FALSE,"client"}</definedName>
    <definedName name="wrn.client._3" localSheetId="2" hidden="1">{"multiple",#N/A,FALSE,"client";"margins",#N/A,FALSE,"client";"data",#N/A,FALSE,"client"}</definedName>
    <definedName name="wrn.client._3" hidden="1">{"multiple",#N/A,FALSE,"client";"margins",#N/A,FALSE,"client";"data",#N/A,FALSE,"client"}</definedName>
    <definedName name="wrn.client._4" localSheetId="2" hidden="1">{"multiple",#N/A,FALSE,"client";"margins",#N/A,FALSE,"client";"data",#N/A,FALSE,"client"}</definedName>
    <definedName name="wrn.client._4" hidden="1">{"multiple",#N/A,FALSE,"client";"margins",#N/A,FALSE,"client";"data",#N/A,FALSE,"client"}</definedName>
    <definedName name="wrn.client._5" localSheetId="2" hidden="1">{"multiple",#N/A,FALSE,"client";"margins",#N/A,FALSE,"client";"data",#N/A,FALSE,"client"}</definedName>
    <definedName name="wrn.client._5" hidden="1">{"multiple",#N/A,FALSE,"client";"margins",#N/A,FALSE,"client";"data",#N/A,FALSE,"client"}</definedName>
    <definedName name="wrn.Client3." localSheetId="2" hidden="1">{"data",#N/A,FALSE,"client (3)";"margins",#N/A,FALSE,"client (3)";"multiple",#N/A,FALSE,"client (3)"}</definedName>
    <definedName name="wrn.Client3." hidden="1">{"data",#N/A,FALSE,"client (3)";"margins",#N/A,FALSE,"client (3)";"multiple",#N/A,FALSE,"client (3)"}</definedName>
    <definedName name="wrn.Client3._1" localSheetId="2" hidden="1">{"data",#N/A,FALSE,"client (3)";"margins",#N/A,FALSE,"client (3)";"multiple",#N/A,FALSE,"client (3)"}</definedName>
    <definedName name="wrn.Client3._1" hidden="1">{"data",#N/A,FALSE,"client (3)";"margins",#N/A,FALSE,"client (3)";"multiple",#N/A,FALSE,"client (3)"}</definedName>
    <definedName name="wrn.Client3._2" localSheetId="2" hidden="1">{"data",#N/A,FALSE,"client (3)";"margins",#N/A,FALSE,"client (3)";"multiple",#N/A,FALSE,"client (3)"}</definedName>
    <definedName name="wrn.Client3._2" hidden="1">{"data",#N/A,FALSE,"client (3)";"margins",#N/A,FALSE,"client (3)";"multiple",#N/A,FALSE,"client (3)"}</definedName>
    <definedName name="wrn.Client3._3" localSheetId="2" hidden="1">{"data",#N/A,FALSE,"client (3)";"margins",#N/A,FALSE,"client (3)";"multiple",#N/A,FALSE,"client (3)"}</definedName>
    <definedName name="wrn.Client3._3" hidden="1">{"data",#N/A,FALSE,"client (3)";"margins",#N/A,FALSE,"client (3)";"multiple",#N/A,FALSE,"client (3)"}</definedName>
    <definedName name="wrn.Client3._4" localSheetId="2" hidden="1">{"data",#N/A,FALSE,"client (3)";"margins",#N/A,FALSE,"client (3)";"multiple",#N/A,FALSE,"client (3)"}</definedName>
    <definedName name="wrn.Client3._4" hidden="1">{"data",#N/A,FALSE,"client (3)";"margins",#N/A,FALSE,"client (3)";"multiple",#N/A,FALSE,"client (3)"}</definedName>
    <definedName name="wrn.Client3._5" localSheetId="2" hidden="1">{"data",#N/A,FALSE,"client (3)";"margins",#N/A,FALSE,"client (3)";"multiple",#N/A,FALSE,"client (3)"}</definedName>
    <definedName name="wrn.Client3._5" hidden="1">{"data",#N/A,FALSE,"client (3)";"margins",#N/A,FALSE,"client (3)";"multiple",#N/A,FALSE,"client (3)"}</definedName>
    <definedName name="wrn.client4." localSheetId="2" hidden="1">{"multiple",#N/A,FALSE,"client (4)";"margins",#N/A,FALSE,"client (4)";"data",#N/A,FALSE,"client (4)"}</definedName>
    <definedName name="wrn.client4." hidden="1">{"multiple",#N/A,FALSE,"client (4)";"margins",#N/A,FALSE,"client (4)";"data",#N/A,FALSE,"client (4)"}</definedName>
    <definedName name="wrn.client4._1" localSheetId="2" hidden="1">{"multiple",#N/A,FALSE,"client (4)";"margins",#N/A,FALSE,"client (4)";"data",#N/A,FALSE,"client (4)"}</definedName>
    <definedName name="wrn.client4._1" hidden="1">{"multiple",#N/A,FALSE,"client (4)";"margins",#N/A,FALSE,"client (4)";"data",#N/A,FALSE,"client (4)"}</definedName>
    <definedName name="wrn.client4._2" localSheetId="2" hidden="1">{"multiple",#N/A,FALSE,"client (4)";"margins",#N/A,FALSE,"client (4)";"data",#N/A,FALSE,"client (4)"}</definedName>
    <definedName name="wrn.client4._2" hidden="1">{"multiple",#N/A,FALSE,"client (4)";"margins",#N/A,FALSE,"client (4)";"data",#N/A,FALSE,"client (4)"}</definedName>
    <definedName name="wrn.client4._3" localSheetId="2" hidden="1">{"multiple",#N/A,FALSE,"client (4)";"margins",#N/A,FALSE,"client (4)";"data",#N/A,FALSE,"client (4)"}</definedName>
    <definedName name="wrn.client4._3" hidden="1">{"multiple",#N/A,FALSE,"client (4)";"margins",#N/A,FALSE,"client (4)";"data",#N/A,FALSE,"client (4)"}</definedName>
    <definedName name="wrn.client4._4" localSheetId="2" hidden="1">{"multiple",#N/A,FALSE,"client (4)";"margins",#N/A,FALSE,"client (4)";"data",#N/A,FALSE,"client (4)"}</definedName>
    <definedName name="wrn.client4._4" hidden="1">{"multiple",#N/A,FALSE,"client (4)";"margins",#N/A,FALSE,"client (4)";"data",#N/A,FALSE,"client (4)"}</definedName>
    <definedName name="wrn.client4._5" localSheetId="2" hidden="1">{"multiple",#N/A,FALSE,"client (4)";"margins",#N/A,FALSE,"client (4)";"data",#N/A,FALSE,"client (4)"}</definedName>
    <definedName name="wrn.client4._5" hidden="1">{"multiple",#N/A,FALSE,"client (4)";"margins",#N/A,FALSE,"client (4)";"data",#N/A,FALSE,"client (4)"}</definedName>
    <definedName name="wrn.clientcopy." localSheetId="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WACC_clientcopy",#N/A,FALSE,"Inputs";"Beta_clientcopy",#N/A,FALSE,"Inputs";"SCF_clientcopy",#N/A,FALSE,"Inputs";"ProBS_clientcopy",#N/A,FALSE,"Inputs";"BS_clientcopy",#N/A,FALSE,"Inputs";"ProIS_clientcopy",#N/A,FALSE,"Inputs";"IS_clientcopy",#N/A,FALSE,"Inputs";"Ratios_clientcopy",#N/A,FALSE,"Ratios"}</definedName>
    <definedName name="wrn.clientcopy._1" localSheetId="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1." localSheetId="2" hidden="1">{"WACC_clientcopy",#N/A,FALSE,"Inputs";"Beta_clientcopy",#N/A,FALSE,"Inputs";"SCF_clientcopy",#N/A,FALSE,"Inputs";"ProBS_clientcopy",#N/A,FALSE,"Inputs";"BS_clientcopy",#N/A,FALSE,"Inputs";"ProIS_clientcopy",#N/A,FALSE,"Inputs";"IS_clientcopy",#N/A,FALSE,"Inputs";"Ratios_clientcopy",#N/A,FALSE,"Ratios"}</definedName>
    <definedName name="wrn.clientcopy1." hidden="1">{"WACC_clientcopy",#N/A,FALSE,"Inputs";"Beta_clientcopy",#N/A,FALSE,"Inputs";"SCF_clientcopy",#N/A,FALSE,"Inputs";"ProBS_clientcopy",#N/A,FALSE,"Inputs";"BS_clientcopy",#N/A,FALSE,"Inputs";"ProIS_clientcopy",#N/A,FALSE,"Inputs";"IS_clientcopy",#N/A,FALSE,"Inputs";"Ratios_clientcopy",#N/A,FALSE,"Ratios"}</definedName>
    <definedName name="wrn.clientcopy2." localSheetId="2" hidden="1">{"WACC_clientcopy",#N/A,FALSE,"Inputs";"Beta_clientcopy",#N/A,FALSE,"Inputs";"SCF_clientcopy",#N/A,FALSE,"Inputs";"ProBS_clientcopy",#N/A,FALSE,"Inputs";"BS_clientcopy",#N/A,FALSE,"Inputs";"ProIS_clientcopy",#N/A,FALSE,"Inputs";"IS_clientcopy",#N/A,FALSE,"Inputs";"Ratios_clientcopy",#N/A,FALSE,"Ratios"}</definedName>
    <definedName name="wrn.clientcopy2." hidden="1">{"WACC_clientcopy",#N/A,FALSE,"Inputs";"Beta_clientcopy",#N/A,FALSE,"Inputs";"SCF_clientcopy",#N/A,FALSE,"Inputs";"ProBS_clientcopy",#N/A,FALSE,"Inputs";"BS_clientcopy",#N/A,FALSE,"Inputs";"ProIS_clientcopy",#N/A,FALSE,"Inputs";"IS_clientcopy",#N/A,FALSE,"Inputs";"Ratios_clientcopy",#N/A,FALSE,"Ratios"}</definedName>
    <definedName name="wrn.clientcopy3." localSheetId="2" hidden="1">{"WACC_clientcopy",#N/A,FALSE,"Inputs";"Beta_clientcopy",#N/A,FALSE,"Inputs";"SCF_clientcopy",#N/A,FALSE,"Inputs";"ProBS_clientcopy",#N/A,FALSE,"Inputs";"BS_clientcopy",#N/A,FALSE,"Inputs";"ProIS_clientcopy",#N/A,FALSE,"Inputs";"IS_clientcopy",#N/A,FALSE,"Inputs";"Ratios_clientcopy",#N/A,FALSE,"Ratios"}</definedName>
    <definedName name="wrn.clientcopy3." hidden="1">{"WACC_clientcopy",#N/A,FALSE,"Inputs";"Beta_clientcopy",#N/A,FALSE,"Inputs";"SCF_clientcopy",#N/A,FALSE,"Inputs";"ProBS_clientcopy",#N/A,FALSE,"Inputs";"BS_clientcopy",#N/A,FALSE,"Inputs";"ProIS_clientcopy",#N/A,FALSE,"Inputs";"IS_clientcopy",#N/A,FALSE,"Inputs";"Ratios_clientcopy",#N/A,FALSE,"Ratios"}</definedName>
    <definedName name="wrn.clp_detail_doc." localSheetId="2" hidden="1">{"clp_ltd_doc",#N/A,FALSE,"CLP";"clp_om_doc",#N/A,FALSE,"CLP";"clp_ra_doc",#N/A,FALSE,"CLP";"clp_rb_doc",#N/A,FALSE,"CLP";"clp_rev_doc",#N/A,FALSE,"CLP";"clp_tax_doc",#N/A,FALSE,"CLP";"clp_wc_doc",#N/A,FALSE,"CLP";"clp_power_doc",#N/A,FALSE,"CLP"}</definedName>
    <definedName name="wrn.clp_detail_doc." hidden="1">{"clp_ltd_doc",#N/A,FALSE,"CLP";"clp_om_doc",#N/A,FALSE,"CLP";"clp_ra_doc",#N/A,FALSE,"CLP";"clp_rb_doc",#N/A,FALSE,"CLP";"clp_rev_doc",#N/A,FALSE,"CLP";"clp_tax_doc",#N/A,FALSE,"CLP";"clp_wc_doc",#N/A,FALSE,"CLP";"clp_power_doc",#N/A,FALSE,"CLP"}</definedName>
    <definedName name="wrn.clp_detail_doc._1" localSheetId="2" hidden="1">{"clp_ltd_doc",#N/A,FALSE,"CLP";"clp_om_doc",#N/A,FALSE,"CLP";"clp_ra_doc",#N/A,FALSE,"CLP";"clp_rb_doc",#N/A,FALSE,"CLP";"clp_rev_doc",#N/A,FALSE,"CLP";"clp_tax_doc",#N/A,FALSE,"CLP";"clp_wc_doc",#N/A,FALSE,"CLP";"clp_power_doc",#N/A,FALSE,"CLP"}</definedName>
    <definedName name="wrn.clp_detail_doc._1" hidden="1">{"clp_ltd_doc",#N/A,FALSE,"CLP";"clp_om_doc",#N/A,FALSE,"CLP";"clp_ra_doc",#N/A,FALSE,"CLP";"clp_rb_doc",#N/A,FALSE,"CLP";"clp_rev_doc",#N/A,FALSE,"CLP";"clp_tax_doc",#N/A,FALSE,"CLP";"clp_wc_doc",#N/A,FALSE,"CLP";"clp_power_doc",#N/A,FALSE,"CLP"}</definedName>
    <definedName name="wrn.clp_detail_doc._2" localSheetId="2" hidden="1">{"clp_ltd_doc",#N/A,FALSE,"CLP";"clp_om_doc",#N/A,FALSE,"CLP";"clp_ra_doc",#N/A,FALSE,"CLP";"clp_rb_doc",#N/A,FALSE,"CLP";"clp_rev_doc",#N/A,FALSE,"CLP";"clp_tax_doc",#N/A,FALSE,"CLP";"clp_wc_doc",#N/A,FALSE,"CLP";"clp_power_doc",#N/A,FALSE,"CLP"}</definedName>
    <definedName name="wrn.clp_detail_doc._2" hidden="1">{"clp_ltd_doc",#N/A,FALSE,"CLP";"clp_om_doc",#N/A,FALSE,"CLP";"clp_ra_doc",#N/A,FALSE,"CLP";"clp_rb_doc",#N/A,FALSE,"CLP";"clp_rev_doc",#N/A,FALSE,"CLP";"clp_tax_doc",#N/A,FALSE,"CLP";"clp_wc_doc",#N/A,FALSE,"CLP";"clp_power_doc",#N/A,FALSE,"CLP"}</definedName>
    <definedName name="wrn.clp_detail_doc._3" localSheetId="2" hidden="1">{"clp_ltd_doc",#N/A,FALSE,"CLP";"clp_om_doc",#N/A,FALSE,"CLP";"clp_ra_doc",#N/A,FALSE,"CLP";"clp_rb_doc",#N/A,FALSE,"CLP";"clp_rev_doc",#N/A,FALSE,"CLP";"clp_tax_doc",#N/A,FALSE,"CLP";"clp_wc_doc",#N/A,FALSE,"CLP";"clp_power_doc",#N/A,FALSE,"CLP"}</definedName>
    <definedName name="wrn.clp_detail_doc._3" hidden="1">{"clp_ltd_doc",#N/A,FALSE,"CLP";"clp_om_doc",#N/A,FALSE,"CLP";"clp_ra_doc",#N/A,FALSE,"CLP";"clp_rb_doc",#N/A,FALSE,"CLP";"clp_rev_doc",#N/A,FALSE,"CLP";"clp_tax_doc",#N/A,FALSE,"CLP";"clp_wc_doc",#N/A,FALSE,"CLP";"clp_power_doc",#N/A,FALSE,"CLP"}</definedName>
    <definedName name="wrn.clp_detail_doc._4" localSheetId="2" hidden="1">{"clp_ltd_doc",#N/A,FALSE,"CLP";"clp_om_doc",#N/A,FALSE,"CLP";"clp_ra_doc",#N/A,FALSE,"CLP";"clp_rb_doc",#N/A,FALSE,"CLP";"clp_rev_doc",#N/A,FALSE,"CLP";"clp_tax_doc",#N/A,FALSE,"CLP";"clp_wc_doc",#N/A,FALSE,"CLP";"clp_power_doc",#N/A,FALSE,"CLP"}</definedName>
    <definedName name="wrn.clp_detail_doc._4" hidden="1">{"clp_ltd_doc",#N/A,FALSE,"CLP";"clp_om_doc",#N/A,FALSE,"CLP";"clp_ra_doc",#N/A,FALSE,"CLP";"clp_rb_doc",#N/A,FALSE,"CLP";"clp_rev_doc",#N/A,FALSE,"CLP";"clp_tax_doc",#N/A,FALSE,"CLP";"clp_wc_doc",#N/A,FALSE,"CLP";"clp_power_doc",#N/A,FALSE,"CLP"}</definedName>
    <definedName name="wrn.clp_fs_doc." localSheetId="2" hidden="1">{"clp_bs_doc",#N/A,FALSE,"CLP";"clp_is_doc",#N/A,FALSE,"CLP";"clp_cf_doc",#N/A,FALSE,"CLP";"clp_fr_doc",#N/A,FALSE,"CLP"}</definedName>
    <definedName name="wrn.clp_fs_doc." hidden="1">{"clp_bs_doc",#N/A,FALSE,"CLP";"clp_is_doc",#N/A,FALSE,"CLP";"clp_cf_doc",#N/A,FALSE,"CLP";"clp_fr_doc",#N/A,FALSE,"CLP"}</definedName>
    <definedName name="wrn.clp_fs_doc._1" localSheetId="2" hidden="1">{"clp_bs_doc",#N/A,FALSE,"CLP";"clp_is_doc",#N/A,FALSE,"CLP";"clp_cf_doc",#N/A,FALSE,"CLP";"clp_fr_doc",#N/A,FALSE,"CLP"}</definedName>
    <definedName name="wrn.clp_fs_doc._1" hidden="1">{"clp_bs_doc",#N/A,FALSE,"CLP";"clp_is_doc",#N/A,FALSE,"CLP";"clp_cf_doc",#N/A,FALSE,"CLP";"clp_fr_doc",#N/A,FALSE,"CLP"}</definedName>
    <definedName name="wrn.clp_fs_doc._2" localSheetId="2" hidden="1">{"clp_bs_doc",#N/A,FALSE,"CLP";"clp_is_doc",#N/A,FALSE,"CLP";"clp_cf_doc",#N/A,FALSE,"CLP";"clp_fr_doc",#N/A,FALSE,"CLP"}</definedName>
    <definedName name="wrn.clp_fs_doc._2" hidden="1">{"clp_bs_doc",#N/A,FALSE,"CLP";"clp_is_doc",#N/A,FALSE,"CLP";"clp_cf_doc",#N/A,FALSE,"CLP";"clp_fr_doc",#N/A,FALSE,"CLP"}</definedName>
    <definedName name="wrn.clp_fs_doc._3" localSheetId="2" hidden="1">{"clp_bs_doc",#N/A,FALSE,"CLP";"clp_is_doc",#N/A,FALSE,"CLP";"clp_cf_doc",#N/A,FALSE,"CLP";"clp_fr_doc",#N/A,FALSE,"CLP"}</definedName>
    <definedName name="wrn.clp_fs_doc._3" hidden="1">{"clp_bs_doc",#N/A,FALSE,"CLP";"clp_is_doc",#N/A,FALSE,"CLP";"clp_cf_doc",#N/A,FALSE,"CLP";"clp_fr_doc",#N/A,FALSE,"CLP"}</definedName>
    <definedName name="wrn.clp_fs_doc._4" localSheetId="2" hidden="1">{"clp_bs_doc",#N/A,FALSE,"CLP";"clp_is_doc",#N/A,FALSE,"CLP";"clp_cf_doc",#N/A,FALSE,"CLP";"clp_fr_doc",#N/A,FALSE,"CLP"}</definedName>
    <definedName name="wrn.clp_fs_doc._4" hidden="1">{"clp_bs_doc",#N/A,FALSE,"CLP";"clp_is_doc",#N/A,FALSE,"CLP";"clp_cf_doc",#N/A,FALSE,"CLP";"clp_fr_doc",#N/A,FALSE,"CLP"}</definedName>
    <definedName name="WRN.CM" localSheetId="2" hidden="1">{#N/A,#N/A,FALSE,"FAB VENDORS";"BUD SUM",#N/A,FALSE,"BUD SUM WO TEX"}</definedName>
    <definedName name="WRN.CM" hidden="1">{#N/A,#N/A,FALSE,"FAB VENDORS";"BUD SUM",#N/A,FALSE,"BUD SUM WO TEX"}</definedName>
    <definedName name="wrn.CM_ALL." localSheetId="2" hidden="1">{"LAPO2N2",#N/A,FALSE,"CM";"TOTTEXAS",#N/A,FALSE,"CM";"LOUISIANA",#N/A,FALSE,"CM";"GENERALH2",#N/A,FALSE,"CM";"PRS",#N/A,FALSE,"CM";"PACKAGE",#N/A,FALSE,"CM";"OTHER",#N/A,FALSE,"CM"}</definedName>
    <definedName name="wrn.CM_ALL." hidden="1">{"LAPO2N2",#N/A,FALSE,"CM";"TOTTEXAS",#N/A,FALSE,"CM";"LOUISIANA",#N/A,FALSE,"CM";"GENERALH2",#N/A,FALSE,"CM";"PRS",#N/A,FALSE,"CM";"PACKAGE",#N/A,FALSE,"CM";"OTHER",#N/A,FALSE,"CM"}</definedName>
    <definedName name="wrn.CM_GENERALH2." localSheetId="2" hidden="1">{"GENERALH2",#N/A,FALSE,"CM"}</definedName>
    <definedName name="wrn.CM_GENERALH2." hidden="1">{"GENERALH2",#N/A,FALSE,"CM"}</definedName>
    <definedName name="wrn.CM_LAPORTE_O2N2." localSheetId="2" hidden="1">{"LAPO2N2",#N/A,FALSE,"CM"}</definedName>
    <definedName name="wrn.CM_LAPORTE_O2N2." hidden="1">{"LAPO2N2",#N/A,FALSE,"CM"}</definedName>
    <definedName name="wrn.CM_LOUISIANA." localSheetId="2" hidden="1">{"LOUISIANA",#N/A,FALSE,"CM"}</definedName>
    <definedName name="wrn.CM_LOUISIANA." hidden="1">{"LOUISIANA",#N/A,FALSE,"CM"}</definedName>
    <definedName name="wrn.CM_OTHER." localSheetId="2" hidden="1">{"OTHER",#N/A,FALSE,"CM"}</definedName>
    <definedName name="wrn.CM_OTHER." hidden="1">{"OTHER",#N/A,FALSE,"CM"}</definedName>
    <definedName name="wrn.CM_PACKAGE." localSheetId="2" hidden="1">{"PACKAGE",#N/A,FALSE,"CM"}</definedName>
    <definedName name="wrn.CM_PACKAGE." hidden="1">{"PACKAGE",#N/A,FALSE,"CM"}</definedName>
    <definedName name="wrn.CM_PRS." localSheetId="2" hidden="1">{"PRS",#N/A,FALSE,"CM"}</definedName>
    <definedName name="wrn.CM_PRS." hidden="1">{"PRS",#N/A,FALSE,"CM"}</definedName>
    <definedName name="wrn.CM_TEXAS._.HYCO." localSheetId="2" hidden="1">{"TOTTEXAS",#N/A,FALSE,"CM"}</definedName>
    <definedName name="wrn.CM_TEXAS._.HYCO." hidden="1">{"TOTTEXAS",#N/A,FALSE,"CM"}</definedName>
    <definedName name="WRN.CM1" localSheetId="2" hidden="1">{#N/A,#N/A,FALSE,"FAB VENDORS";"BUD SUM",#N/A,FALSE,"BUD SUM WO TEX"}</definedName>
    <definedName name="WRN.CM1" hidden="1">{#N/A,#N/A,FALSE,"FAB VENDORS";"BUD SUM",#N/A,FALSE,"BUD SUM WO TEX"}</definedName>
    <definedName name="wrn.CMD._.Exhibits." localSheetId="2" hidden="1">{#N/A,#N/A,FALSE,"Table of Contents";#N/A,#N/A,FALSE,"Allocation";#N/A,#N/A,FALSE,"IS";#N/A,#N/A,FALSE,"BS";#N/A,#N/A,FALSE,"Customer Contracts";#N/A,#N/A,FALSE,"Customers-Lear";#N/A,#N/A,FALSE,"Customers-Other";#N/A,#N/A,FALSE,"NCA-Bass";#N/A,#N/A,FALSE,"BEV";#N/A,#N/A,FALSE,"WACC";#N/A,#N/A,FALSE,"ContribAssets";#N/A,#N/A,FALSE,"COC Recon"}</definedName>
    <definedName name="wrn.CMD._.Exhibits." hidden="1">{#N/A,#N/A,FALSE,"Table of Contents";#N/A,#N/A,FALSE,"Allocation";#N/A,#N/A,FALSE,"IS";#N/A,#N/A,FALSE,"BS";#N/A,#N/A,FALSE,"Customer Contracts";#N/A,#N/A,FALSE,"Customers-Lear";#N/A,#N/A,FALSE,"Customers-Other";#N/A,#N/A,FALSE,"NCA-Bass";#N/A,#N/A,FALSE,"BEV";#N/A,#N/A,FALSE,"WACC";#N/A,#N/A,FALSE,"ContribAssets";#N/A,#N/A,FALSE,"COC Recon"}</definedName>
    <definedName name="wrn.CME._.Management._.Accounts." localSheetId="2" hidden="1">{#N/A,#N/A,TRUE,"Cover";#N/A,#N/A,TRUE,"Cash flow";#N/A,#N/A,TRUE,"P&amp;L";#N/A,#N/A,TRUE,"B.Sht";#N/A,#N/A,TRUE,"Variances";#N/A,#N/A,TRUE,"Inventory ";#N/A,#N/A,TRUE,"Demo&amp;Serv";#N/A,#N/A,TRUE,"AccRcv";#N/A,#N/A,TRUE,"Prepaid";#N/A,#N/A,TRUE,"Creditors";#N/A,#N/A,TRUE,"Accruals";#N/A,#N/A,TRUE,"Int.Co";#N/A,#N/A,TRUE,"FixAssets"}</definedName>
    <definedName name="wrn.CME._.Management._.Accounts." hidden="1">{#N/A,#N/A,TRUE,"Cover";#N/A,#N/A,TRUE,"Cash flow";#N/A,#N/A,TRUE,"P&amp;L";#N/A,#N/A,TRUE,"B.Sht";#N/A,#N/A,TRUE,"Variances";#N/A,#N/A,TRUE,"Inventory ";#N/A,#N/A,TRUE,"Demo&amp;Serv";#N/A,#N/A,TRUE,"AccRcv";#N/A,#N/A,TRUE,"Prepaid";#N/A,#N/A,TRUE,"Creditors";#N/A,#N/A,TRUE,"Accruals";#N/A,#N/A,TRUE,"Int.Co";#N/A,#N/A,TRUE,"FixAssets"}</definedName>
    <definedName name="wrn.Cmrl._.Unit._.Sales." localSheetId="2" hidden="1">{"Unit Sales",#N/A,FALSE,"Cmrl"}</definedName>
    <definedName name="wrn.Cmrl._.Unit._.Sales." hidden="1">{"Unit Sales",#N/A,FALSE,"Cmrl"}</definedName>
    <definedName name="wrn.Cmrl._.Unit._.Sales2" localSheetId="2" hidden="1">{"Unit Sales",#N/A,FALSE,"Cmrl"}</definedName>
    <definedName name="wrn.Cmrl._.Unit._.Sales2" hidden="1">{"Unit Sales",#N/A,FALSE,"Cmrl"}</definedName>
    <definedName name="wrn.Cmrl._.Unit._.Sales3" localSheetId="2" hidden="1">{"Unit Sales",#N/A,FALSE,"Cmrl"}</definedName>
    <definedName name="wrn.Cmrl._.Unit._.Sales3" hidden="1">{"Unit Sales",#N/A,FALSE,"Cmrl"}</definedName>
    <definedName name="wrn.CMVsBud." localSheetId="2" hidden="1">{"Page1",#N/A,FALSE,"OpExJanvsBud";"Page2",#N/A,FALSE,"OpExJanvsBud"}</definedName>
    <definedName name="wrn.CMVsBud." hidden="1">{"Page1",#N/A,FALSE,"OpExJanvsBud";"Page2",#N/A,FALSE,"OpExJanvsBud"}</definedName>
    <definedName name="wrn.CMVsPY." localSheetId="2" hidden="1">{"Page 1",#N/A,FALSE,"OpExJanVsPY";"Page 2",#N/A,FALSE,"OpExJanVsPY"}</definedName>
    <definedName name="wrn.CMVsPY." hidden="1">{"Page 1",#N/A,FALSE,"OpExJanVsPY";"Page 2",#N/A,FALSE,"OpExJanVsPY"}</definedName>
    <definedName name="wrn.cod" localSheetId="2" hidden="1">{"Cons Dos Digitos",#N/A,FALSE,"Cons.";"Cons Tres Digitos",#N/A,FALSE,"Cons."}</definedName>
    <definedName name="wrn.cod" hidden="1">{"Cons Dos Digitos",#N/A,FALSE,"Cons.";"Cons Tres Digitos",#N/A,FALSE,"Cons."}</definedName>
    <definedName name="wrn.COGS." localSheetId="2" hidden="1">{"Balt COGS",#N/A,FALSE,"COGS";"Balt Sum",#N/A,FALSE,"SUM";"Balt Defd Var",#N/A,FALSE,"DEFD VAR";"Balt Input Usage",#N/A,FALSE,"INPUT";"Balt Input PPV",#N/A,FALSE,"INPUT"}</definedName>
    <definedName name="wrn.COGS." hidden="1">{"Balt COGS",#N/A,FALSE,"COGS";"Balt Sum",#N/A,FALSE,"SUM";"Balt Defd Var",#N/A,FALSE,"DEFD VAR";"Balt Input Usage",#N/A,FALSE,"INPUT";"Balt Input PPV",#N/A,FALSE,"INPUT"}</definedName>
    <definedName name="wrn.COGS._1" localSheetId="2" hidden="1">{"Balt COGS",#N/A,FALSE,"COGS";"Balt Sum",#N/A,FALSE,"SUM";"Balt Defd Var",#N/A,FALSE,"DEFD VAR";"Balt Input Usage",#N/A,FALSE,"INPUT";"Balt Input PPV",#N/A,FALSE,"INPUT"}</definedName>
    <definedName name="wrn.COGS._1" hidden="1">{"Balt COGS",#N/A,FALSE,"COGS";"Balt Sum",#N/A,FALSE,"SUM";"Balt Defd Var",#N/A,FALSE,"DEFD VAR";"Balt Input Usage",#N/A,FALSE,"INPUT";"Balt Input PPV",#N/A,FALSE,"INPUT"}</definedName>
    <definedName name="wrn.Color._.Printer." localSheetId="2" hidden="1">{#N/A,#N/A,FALSE,"Index (2)";#N/A,#N/A,FALSE,"1-1 Vol Graph";#N/A,#N/A,FALSE,"1-2 Approve App Graph";#N/A,#N/A,FALSE,"6-1 Email Graph";#N/A,#N/A,FALSE,"6-2 Chat Graph";#N/A,#N/A,FALSE,"6-3 Total Calls_Abandoned";#N/A,#N/A,FALSE,"6-4 Abandoned Graph";#N/A,#N/A,FALSE,"6-5 Within 30 Sec"}</definedName>
    <definedName name="wrn.Color._.Printer." hidden="1">{#N/A,#N/A,FALSE,"Index (2)";#N/A,#N/A,FALSE,"1-1 Vol Graph";#N/A,#N/A,FALSE,"1-2 Approve App Graph";#N/A,#N/A,FALSE,"6-1 Email Graph";#N/A,#N/A,FALSE,"6-2 Chat Graph";#N/A,#N/A,FALSE,"6-3 Total Calls_Abandoned";#N/A,#N/A,FALSE,"6-4 Abandoned Graph";#N/A,#N/A,FALSE,"6-5 Within 30 Sec"}</definedName>
    <definedName name="wrn.Columbus." localSheetId="2" hidden="1">{"Columbus Actual Expense",#N/A,FALSE,"Columbus97 Exp. - Actual";"Columbus Projected Expense",#N/A,FALSE,"Columbus97-98 Exp. - Projected";"Columbus Forecast Expense",#N/A,FALSE,"Columbus97 Exp. - Forecast";"Columbus Profit and Loss",#N/A,FALSE,"Columbus P&amp;L "}</definedName>
    <definedName name="wrn.Columbus." hidden="1">{"Columbus Actual Expense",#N/A,FALSE,"Columbus97 Exp. - Actual";"Columbus Projected Expense",#N/A,FALSE,"Columbus97-98 Exp. - Projected";"Columbus Forecast Expense",#N/A,FALSE,"Columbus97 Exp. - Forecast";"Columbus Profit and Loss",#N/A,FALSE,"Columbus P&amp;L "}</definedName>
    <definedName name="wrn.com"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 localSheetId="2">{"COM",#N/A,FALSE,"800 10th"}</definedName>
    <definedName name="wrn.COM.">{"COM",#N/A,FALSE,"800 10th"}</definedName>
    <definedName name="wrn.Combination." localSheetId="2"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_2" localSheetId="2"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_2"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_22" localSheetId="2"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_22"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2" localSheetId="2"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2"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localSheetId="2" hidden="1">{#N/A,#N/A,FALSE,"INPUTS";#N/A,#N/A,FALSE,"PROFORMA BSHEET";#N/A,#N/A,FALSE,"COMBINED";#N/A,#N/A,FALSE,"HIGH YIELD";#N/A,#N/A,FALSE,"COMB_GRAPHS"}</definedName>
    <definedName name="wrn.COMBINED." hidden="1">{#N/A,#N/A,FALSE,"INPUTS";#N/A,#N/A,FALSE,"PROFORMA BSHEET";#N/A,#N/A,FALSE,"COMBINED";#N/A,#N/A,FALSE,"HIGH YIELD";#N/A,#N/A,FALSE,"COMB_GRAPHS"}</definedName>
    <definedName name="wrn.Combined._.YTD." localSheetId="2" hidden="1">{"YTD-Total",#N/A,TRUE,"Provision";"YTD-Utility",#N/A,TRUE,"Prov Utility";"YTD-NonUtility",#N/A,TRUE,"Prov NonUtility"}</definedName>
    <definedName name="wrn.Combined._.YTD." hidden="1">{"YTD-Total",#N/A,TRUE,"Provision";"YTD-Utility",#N/A,TRUE,"Prov Utility";"YTD-NonUtility",#N/A,TRUE,"Prov NonUtility"}</definedName>
    <definedName name="wrn.ComboResults." localSheetId="2" hidden="1">{#N/A,#N/A,FALSE,"Combo-Ass ";#N/A,#N/A,FALSE,"Combo-AD sum";#N/A,#N/A,FALSE,"Combo-Syn Sens";#N/A,#N/A,FALSE,"Combo-Contr";#N/A,#N/A,FALSE,"Combo-Credit Sum";#N/A,#N/A,FALSE,"Combo-Credit";#N/A,#N/A,FALSE,"Combo-AD";#N/A,#N/A,FALSE,"Combo-AD CF"}</definedName>
    <definedName name="wrn.ComboResults." hidden="1">{#N/A,#N/A,FALSE,"Combo-Ass ";#N/A,#N/A,FALSE,"Combo-AD sum";#N/A,#N/A,FALSE,"Combo-Syn Sens";#N/A,#N/A,FALSE,"Combo-Contr";#N/A,#N/A,FALSE,"Combo-Credit Sum";#N/A,#N/A,FALSE,"Combo-Credit";#N/A,#N/A,FALSE,"Combo-AD";#N/A,#N/A,FALSE,"Combo-AD CF"}</definedName>
    <definedName name="wrn.ComboResults._2" localSheetId="2" hidden="1">{#N/A,#N/A,FALSE,"Combo-Ass ";#N/A,#N/A,FALSE,"Combo-AD sum";#N/A,#N/A,FALSE,"Combo-Syn Sens";#N/A,#N/A,FALSE,"Combo-Contr";#N/A,#N/A,FALSE,"Combo-Credit Sum";#N/A,#N/A,FALSE,"Combo-Credit";#N/A,#N/A,FALSE,"Combo-AD";#N/A,#N/A,FALSE,"Combo-AD CF"}</definedName>
    <definedName name="wrn.ComboResults._2" hidden="1">{#N/A,#N/A,FALSE,"Combo-Ass ";#N/A,#N/A,FALSE,"Combo-AD sum";#N/A,#N/A,FALSE,"Combo-Syn Sens";#N/A,#N/A,FALSE,"Combo-Contr";#N/A,#N/A,FALSE,"Combo-Credit Sum";#N/A,#N/A,FALSE,"Combo-Credit";#N/A,#N/A,FALSE,"Combo-AD";#N/A,#N/A,FALSE,"Combo-AD CF"}</definedName>
    <definedName name="wrn.ComboResults._22" localSheetId="2" hidden="1">{#N/A,#N/A,FALSE,"Combo-Ass ";#N/A,#N/A,FALSE,"Combo-AD sum";#N/A,#N/A,FALSE,"Combo-Syn Sens";#N/A,#N/A,FALSE,"Combo-Contr";#N/A,#N/A,FALSE,"Combo-Credit Sum";#N/A,#N/A,FALSE,"Combo-Credit";#N/A,#N/A,FALSE,"Combo-AD";#N/A,#N/A,FALSE,"Combo-AD CF"}</definedName>
    <definedName name="wrn.ComboResults._22" hidden="1">{#N/A,#N/A,FALSE,"Combo-Ass ";#N/A,#N/A,FALSE,"Combo-AD sum";#N/A,#N/A,FALSE,"Combo-Syn Sens";#N/A,#N/A,FALSE,"Combo-Contr";#N/A,#N/A,FALSE,"Combo-Credit Sum";#N/A,#N/A,FALSE,"Combo-Credit";#N/A,#N/A,FALSE,"Combo-AD";#N/A,#N/A,FALSE,"Combo-AD CF"}</definedName>
    <definedName name="wrn.ComboResults.2" localSheetId="2" hidden="1">{#N/A,#N/A,FALSE,"Combo-Ass ";#N/A,#N/A,FALSE,"Combo-AD sum";#N/A,#N/A,FALSE,"Combo-Syn Sens";#N/A,#N/A,FALSE,"Combo-Contr";#N/A,#N/A,FALSE,"Combo-Credit Sum";#N/A,#N/A,FALSE,"Combo-Credit";#N/A,#N/A,FALSE,"Combo-AD";#N/A,#N/A,FALSE,"Combo-AD CF"}</definedName>
    <definedName name="wrn.ComboResults.2" hidden="1">{#N/A,#N/A,FALSE,"Combo-Ass ";#N/A,#N/A,FALSE,"Combo-AD sum";#N/A,#N/A,FALSE,"Combo-Syn Sens";#N/A,#N/A,FALSE,"Combo-Contr";#N/A,#N/A,FALSE,"Combo-Credit Sum";#N/A,#N/A,FALSE,"Combo-Credit";#N/A,#N/A,FALSE,"Combo-AD";#N/A,#N/A,FALSE,"Combo-AD CF"}</definedName>
    <definedName name="wrn.ComboState." localSheetId="2" hidden="1">{#N/A,#N/A,FALSE,"Combo-Ass ";#N/A,#N/A,FALSE,"Combo-IS";#N/A,#N/A,FALSE,"Combo-BS";#N/A,#N/A,FALSE,"Combo-CF"}</definedName>
    <definedName name="wrn.ComboState." hidden="1">{#N/A,#N/A,FALSE,"Combo-Ass ";#N/A,#N/A,FALSE,"Combo-IS";#N/A,#N/A,FALSE,"Combo-BS";#N/A,#N/A,FALSE,"Combo-CF"}</definedName>
    <definedName name="wrn.ComboState._2" localSheetId="2" hidden="1">{#N/A,#N/A,FALSE,"Combo-Ass ";#N/A,#N/A,FALSE,"Combo-IS";#N/A,#N/A,FALSE,"Combo-BS";#N/A,#N/A,FALSE,"Combo-CF"}</definedName>
    <definedName name="wrn.ComboState._2" hidden="1">{#N/A,#N/A,FALSE,"Combo-Ass ";#N/A,#N/A,FALSE,"Combo-IS";#N/A,#N/A,FALSE,"Combo-BS";#N/A,#N/A,FALSE,"Combo-CF"}</definedName>
    <definedName name="wrn.ComboState._22" localSheetId="2" hidden="1">{#N/A,#N/A,FALSE,"Combo-Ass ";#N/A,#N/A,FALSE,"Combo-IS";#N/A,#N/A,FALSE,"Combo-BS";#N/A,#N/A,FALSE,"Combo-CF"}</definedName>
    <definedName name="wrn.ComboState._22" hidden="1">{#N/A,#N/A,FALSE,"Combo-Ass ";#N/A,#N/A,FALSE,"Combo-IS";#N/A,#N/A,FALSE,"Combo-BS";#N/A,#N/A,FALSE,"Combo-CF"}</definedName>
    <definedName name="wrn.ComboState.2" localSheetId="2" hidden="1">{#N/A,#N/A,FALSE,"Combo-Ass ";#N/A,#N/A,FALSE,"Combo-IS";#N/A,#N/A,FALSE,"Combo-BS";#N/A,#N/A,FALSE,"Combo-CF"}</definedName>
    <definedName name="wrn.ComboState.2" hidden="1">{#N/A,#N/A,FALSE,"Combo-Ass ";#N/A,#N/A,FALSE,"Combo-IS";#N/A,#N/A,FALSE,"Combo-BS";#N/A,#N/A,FALSE,"Combo-CF"}</definedName>
    <definedName name="wrn.COMLAWTC." localSheetId="2">{"Commish",#N/A,FALSE,"LAWTC"}</definedName>
    <definedName name="wrn.COMLAWTC.">{"Commish",#N/A,FALSE,"LAWTC"}</definedName>
    <definedName name="wrn.commercial._.profit." localSheetId="2" hidden="1">{"commercial profit",#N/A,FALSE,"GA97"}</definedName>
    <definedName name="wrn.commercial._.profit." hidden="1">{"commercial profit",#N/A,FALSE,"GA97"}</definedName>
    <definedName name="wrn.commercial._.rate._.calculation." localSheetId="2" hidden="1">{"commercial rate calculation",#N/A,FALSE,"GA97"}</definedName>
    <definedName name="wrn.commercial._.rate._.calculation." hidden="1">{"commercial rate calculation",#N/A,FALSE,"GA97"}</definedName>
    <definedName name="wrn.Commission._.Subs." localSheetId="2" hidden="1">{"Quarterly",#N/A,FALSE,"Belgium";"Quarterly",#N/A,FALSE,"France";"Quarterly",#N/A,FALSE,"Germany";"Quarterly",#N/A,FALSE,"Italy";"Quarterly",#N/A,FALSE,"UK"}</definedName>
    <definedName name="wrn.Commission._.Subs." hidden="1">{"Quarterly",#N/A,FALSE,"Belgium";"Quarterly",#N/A,FALSE,"France";"Quarterly",#N/A,FALSE,"Germany";"Quarterly",#N/A,FALSE,"Italy";"Quarterly",#N/A,FALSE,"UK"}</definedName>
    <definedName name="wrn.COMMISSIONER." localSheetId="2" hidden="1">{#N/A,#N/A,FALSE,"BS_OCIF OIB";#N/A,#N/A,FALSE,"PL_OCIF OIB";#N/A,#N/A,FALSE,"SCH_A-B_OCIF OIB";#N/A,#N/A,FALSE,"AVG_CALC OIB"}</definedName>
    <definedName name="wrn.COMMISSIONER." hidden="1">{#N/A,#N/A,FALSE,"BS_OCIF OIB";#N/A,#N/A,FALSE,"PL_OCIF OIB";#N/A,#N/A,FALSE,"SCH_A-B_OCIF OIB";#N/A,#N/A,FALSE,"AVG_CALC OIB"}</definedName>
    <definedName name="wrn.COMMISSIONER._1" localSheetId="2" hidden="1">{#N/A,#N/A,FALSE,"BS_OCIF OIB";#N/A,#N/A,FALSE,"PL_OCIF OIB";#N/A,#N/A,FALSE,"SCH_A-B_OCIF OIB";#N/A,#N/A,FALSE,"AVG_CALC OIB"}</definedName>
    <definedName name="wrn.COMMISSIONER._1" hidden="1">{#N/A,#N/A,FALSE,"BS_OCIF OIB";#N/A,#N/A,FALSE,"PL_OCIF OIB";#N/A,#N/A,FALSE,"SCH_A-B_OCIF OIB";#N/A,#N/A,FALSE,"AVG_CALC OIB"}</definedName>
    <definedName name="wrn.COMMISSIONER._2" localSheetId="2" hidden="1">{#N/A,#N/A,FALSE,"BS_OCIF OIB";#N/A,#N/A,FALSE,"PL_OCIF OIB";#N/A,#N/A,FALSE,"SCH_A-B_OCIF OIB";#N/A,#N/A,FALSE,"AVG_CALC OIB"}</definedName>
    <definedName name="wrn.COMMISSIONER._2" hidden="1">{#N/A,#N/A,FALSE,"BS_OCIF OIB";#N/A,#N/A,FALSE,"PL_OCIF OIB";#N/A,#N/A,FALSE,"SCH_A-B_OCIF OIB";#N/A,#N/A,FALSE,"AVG_CALC OIB"}</definedName>
    <definedName name="wrn.COMMISSIONER._3" localSheetId="2" hidden="1">{#N/A,#N/A,FALSE,"BS_OCIF OIB";#N/A,#N/A,FALSE,"PL_OCIF OIB";#N/A,#N/A,FALSE,"SCH_A-B_OCIF OIB";#N/A,#N/A,FALSE,"AVG_CALC OIB"}</definedName>
    <definedName name="wrn.COMMISSIONER._3" hidden="1">{#N/A,#N/A,FALSE,"BS_OCIF OIB";#N/A,#N/A,FALSE,"PL_OCIF OIB";#N/A,#N/A,FALSE,"SCH_A-B_OCIF OIB";#N/A,#N/A,FALSE,"AVG_CALC OIB"}</definedName>
    <definedName name="wrn.COMMISSIONER._4" localSheetId="2" hidden="1">{#N/A,#N/A,FALSE,"BS_OCIF OIB";#N/A,#N/A,FALSE,"PL_OCIF OIB";#N/A,#N/A,FALSE,"SCH_A-B_OCIF OIB";#N/A,#N/A,FALSE,"AVG_CALC OIB"}</definedName>
    <definedName name="wrn.COMMISSIONER._4" hidden="1">{#N/A,#N/A,FALSE,"BS_OCIF OIB";#N/A,#N/A,FALSE,"PL_OCIF OIB";#N/A,#N/A,FALSE,"SCH_A-B_OCIF OIB";#N/A,#N/A,FALSE,"AVG_CALC OIB"}</definedName>
    <definedName name="wrn.comp" hidden="1">{#N/A,#N/A,FALSE,"bs comparative"}</definedName>
    <definedName name="wrn.Comp._.23._.Percnt." localSheetId="2" hidden="1">{#N/A,#N/A,FALSE,"INDEX 23%";#N/A,#N/A,FALSE,"Sheet 3 23%";#N/A,#N/A,FALSE,"CONSIDER 23%";#N/A,#N/A,FALSE,"SALSUM 23%";#N/A,#N/A,FALSE,"CONSIDER 23%";#N/A,#N/A,FALSE,"SAVE3 23%"}</definedName>
    <definedName name="wrn.Comp._.23._.Percnt." hidden="1">{#N/A,#N/A,FALSE,"INDEX 23%";#N/A,#N/A,FALSE,"Sheet 3 23%";#N/A,#N/A,FALSE,"CONSIDER 23%";#N/A,#N/A,FALSE,"SALSUM 23%";#N/A,#N/A,FALSE,"CONSIDER 23%";#N/A,#N/A,FALSE,"SAVE3 23%"}</definedName>
    <definedName name="wrn.Comp._.23._.Percnt._1" localSheetId="2" hidden="1">{#N/A,#N/A,FALSE,"INDEX 23%";#N/A,#N/A,FALSE,"Sheet 3 23%";#N/A,#N/A,FALSE,"CONSIDER 23%";#N/A,#N/A,FALSE,"SALSUM 23%";#N/A,#N/A,FALSE,"CONSIDER 23%";#N/A,#N/A,FALSE,"SAVE3 23%"}</definedName>
    <definedName name="wrn.Comp._.23._.Percnt._1" hidden="1">{#N/A,#N/A,FALSE,"INDEX 23%";#N/A,#N/A,FALSE,"Sheet 3 23%";#N/A,#N/A,FALSE,"CONSIDER 23%";#N/A,#N/A,FALSE,"SALSUM 23%";#N/A,#N/A,FALSE,"CONSIDER 23%";#N/A,#N/A,FALSE,"SAVE3 23%"}</definedName>
    <definedName name="wrn.Comp._.23._.Percnt._2" localSheetId="2" hidden="1">{#N/A,#N/A,FALSE,"INDEX 23%";#N/A,#N/A,FALSE,"Sheet 3 23%";#N/A,#N/A,FALSE,"CONSIDER 23%";#N/A,#N/A,FALSE,"SALSUM 23%";#N/A,#N/A,FALSE,"CONSIDER 23%";#N/A,#N/A,FALSE,"SAVE3 23%"}</definedName>
    <definedName name="wrn.Comp._.23._.Percnt._2" hidden="1">{#N/A,#N/A,FALSE,"INDEX 23%";#N/A,#N/A,FALSE,"Sheet 3 23%";#N/A,#N/A,FALSE,"CONSIDER 23%";#N/A,#N/A,FALSE,"SALSUM 23%";#N/A,#N/A,FALSE,"CONSIDER 23%";#N/A,#N/A,FALSE,"SAVE3 23%"}</definedName>
    <definedName name="wrn.Comp._.23._.Percnt._3" localSheetId="2" hidden="1">{#N/A,#N/A,FALSE,"INDEX 23%";#N/A,#N/A,FALSE,"Sheet 3 23%";#N/A,#N/A,FALSE,"CONSIDER 23%";#N/A,#N/A,FALSE,"SALSUM 23%";#N/A,#N/A,FALSE,"CONSIDER 23%";#N/A,#N/A,FALSE,"SAVE3 23%"}</definedName>
    <definedName name="wrn.Comp._.23._.Percnt._3" hidden="1">{#N/A,#N/A,FALSE,"INDEX 23%";#N/A,#N/A,FALSE,"Sheet 3 23%";#N/A,#N/A,FALSE,"CONSIDER 23%";#N/A,#N/A,FALSE,"SALSUM 23%";#N/A,#N/A,FALSE,"CONSIDER 23%";#N/A,#N/A,FALSE,"SAVE3 23%"}</definedName>
    <definedName name="wrn.Comp._.23._.Percnt._4" localSheetId="2" hidden="1">{#N/A,#N/A,FALSE,"INDEX 23%";#N/A,#N/A,FALSE,"Sheet 3 23%";#N/A,#N/A,FALSE,"CONSIDER 23%";#N/A,#N/A,FALSE,"SALSUM 23%";#N/A,#N/A,FALSE,"CONSIDER 23%";#N/A,#N/A,FALSE,"SAVE3 23%"}</definedName>
    <definedName name="wrn.Comp._.23._.Percnt._4" hidden="1">{#N/A,#N/A,FALSE,"INDEX 23%";#N/A,#N/A,FALSE,"Sheet 3 23%";#N/A,#N/A,FALSE,"CONSIDER 23%";#N/A,#N/A,FALSE,"SALSUM 23%";#N/A,#N/A,FALSE,"CONSIDER 23%";#N/A,#N/A,FALSE,"SAVE3 23%"}</definedName>
    <definedName name="wrn.COMP._.24._.PERC." localSheetId="2" hidden="1">{#N/A,#N/A,FALSE,"INDEX";#N/A,#N/A,FALSE,"Sheet 3 24%";#N/A,#N/A,FALSE,"CONSIDER 24%";#N/A,#N/A,FALSE,"SALSUM 24%";#N/A,#N/A,FALSE,"SAVE3 24%"}</definedName>
    <definedName name="wrn.COMP._.24._.PERC." hidden="1">{#N/A,#N/A,FALSE,"INDEX";#N/A,#N/A,FALSE,"Sheet 3 24%";#N/A,#N/A,FALSE,"CONSIDER 24%";#N/A,#N/A,FALSE,"SALSUM 24%";#N/A,#N/A,FALSE,"SAVE3 24%"}</definedName>
    <definedName name="wrn.COMP._.24._.PERC._1" localSheetId="2" hidden="1">{#N/A,#N/A,FALSE,"INDEX";#N/A,#N/A,FALSE,"Sheet 3 24%";#N/A,#N/A,FALSE,"CONSIDER 24%";#N/A,#N/A,FALSE,"SALSUM 24%";#N/A,#N/A,FALSE,"SAVE3 24%"}</definedName>
    <definedName name="wrn.COMP._.24._.PERC._1" hidden="1">{#N/A,#N/A,FALSE,"INDEX";#N/A,#N/A,FALSE,"Sheet 3 24%";#N/A,#N/A,FALSE,"CONSIDER 24%";#N/A,#N/A,FALSE,"SALSUM 24%";#N/A,#N/A,FALSE,"SAVE3 24%"}</definedName>
    <definedName name="wrn.COMP._.24._.PERC._2" localSheetId="2" hidden="1">{#N/A,#N/A,FALSE,"INDEX";#N/A,#N/A,FALSE,"Sheet 3 24%";#N/A,#N/A,FALSE,"CONSIDER 24%";#N/A,#N/A,FALSE,"SALSUM 24%";#N/A,#N/A,FALSE,"SAVE3 24%"}</definedName>
    <definedName name="wrn.COMP._.24._.PERC._2" hidden="1">{#N/A,#N/A,FALSE,"INDEX";#N/A,#N/A,FALSE,"Sheet 3 24%";#N/A,#N/A,FALSE,"CONSIDER 24%";#N/A,#N/A,FALSE,"SALSUM 24%";#N/A,#N/A,FALSE,"SAVE3 24%"}</definedName>
    <definedName name="wrn.COMP._.24._.PERC._3" localSheetId="2" hidden="1">{#N/A,#N/A,FALSE,"INDEX";#N/A,#N/A,FALSE,"Sheet 3 24%";#N/A,#N/A,FALSE,"CONSIDER 24%";#N/A,#N/A,FALSE,"SALSUM 24%";#N/A,#N/A,FALSE,"SAVE3 24%"}</definedName>
    <definedName name="wrn.COMP._.24._.PERC._3" hidden="1">{#N/A,#N/A,FALSE,"INDEX";#N/A,#N/A,FALSE,"Sheet 3 24%";#N/A,#N/A,FALSE,"CONSIDER 24%";#N/A,#N/A,FALSE,"SALSUM 24%";#N/A,#N/A,FALSE,"SAVE3 24%"}</definedName>
    <definedName name="wrn.COMP._.24._.PERC._4" localSheetId="2" hidden="1">{#N/A,#N/A,FALSE,"INDEX";#N/A,#N/A,FALSE,"Sheet 3 24%";#N/A,#N/A,FALSE,"CONSIDER 24%";#N/A,#N/A,FALSE,"SALSUM 24%";#N/A,#N/A,FALSE,"SAVE3 24%"}</definedName>
    <definedName name="wrn.COMP._.24._.PERC._4" hidden="1">{#N/A,#N/A,FALSE,"INDEX";#N/A,#N/A,FALSE,"Sheet 3 24%";#N/A,#N/A,FALSE,"CONSIDER 24%";#N/A,#N/A,FALSE,"SALSUM 24%";#N/A,#N/A,FALSE,"SAVE3 24%"}</definedName>
    <definedName name="wrn.Comp._.and._.Prices." localSheetId="2" hidden="1">{#N/A,#N/A,FALSE,"comp";#N/A,#N/A,FALSE,"Alpha";#N/A,#N/A,FALSE,"Hi";#N/A,#N/A,FALSE,"Lo";#N/A,#N/A,FALSE,"Mkt. Cap";#N/A,#N/A,FALSE,"Categ."}</definedName>
    <definedName name="wrn.Comp._.and._.Prices." hidden="1">{#N/A,#N/A,FALSE,"comp";#N/A,#N/A,FALSE,"Alpha";#N/A,#N/A,FALSE,"Hi";#N/A,#N/A,FALSE,"Lo";#N/A,#N/A,FALSE,"Mkt. Cap";#N/A,#N/A,FALSE,"Categ."}</definedName>
    <definedName name="wrn.Comp._.and._.Prices._1" localSheetId="2" hidden="1">{#N/A,#N/A,FALSE,"comp";#N/A,#N/A,FALSE,"Alpha";#N/A,#N/A,FALSE,"Hi";#N/A,#N/A,FALSE,"Lo";#N/A,#N/A,FALSE,"Mkt. Cap";#N/A,#N/A,FALSE,"Categ."}</definedName>
    <definedName name="wrn.Comp._.and._.Prices._1" hidden="1">{#N/A,#N/A,FALSE,"comp";#N/A,#N/A,FALSE,"Alpha";#N/A,#N/A,FALSE,"Hi";#N/A,#N/A,FALSE,"Lo";#N/A,#N/A,FALSE,"Mkt. Cap";#N/A,#N/A,FALSE,"Categ."}</definedName>
    <definedName name="wrn.Comp._.and._.Prices._2" localSheetId="2" hidden="1">{#N/A,#N/A,FALSE,"comp";#N/A,#N/A,FALSE,"Alpha";#N/A,#N/A,FALSE,"Hi";#N/A,#N/A,FALSE,"Lo";#N/A,#N/A,FALSE,"Mkt. Cap";#N/A,#N/A,FALSE,"Categ."}</definedName>
    <definedName name="wrn.Comp._.and._.Prices._2" hidden="1">{#N/A,#N/A,FALSE,"comp";#N/A,#N/A,FALSE,"Alpha";#N/A,#N/A,FALSE,"Hi";#N/A,#N/A,FALSE,"Lo";#N/A,#N/A,FALSE,"Mkt. Cap";#N/A,#N/A,FALSE,"Categ."}</definedName>
    <definedName name="wrn.Comp._.and._.Prices._3" localSheetId="2" hidden="1">{#N/A,#N/A,FALSE,"comp";#N/A,#N/A,FALSE,"Alpha";#N/A,#N/A,FALSE,"Hi";#N/A,#N/A,FALSE,"Lo";#N/A,#N/A,FALSE,"Mkt. Cap";#N/A,#N/A,FALSE,"Categ."}</definedName>
    <definedName name="wrn.Comp._.and._.Prices._3" hidden="1">{#N/A,#N/A,FALSE,"comp";#N/A,#N/A,FALSE,"Alpha";#N/A,#N/A,FALSE,"Hi";#N/A,#N/A,FALSE,"Lo";#N/A,#N/A,FALSE,"Mkt. Cap";#N/A,#N/A,FALSE,"Categ."}</definedName>
    <definedName name="wrn.Comp._.and._.Prices._4" localSheetId="2" hidden="1">{#N/A,#N/A,FALSE,"comp";#N/A,#N/A,FALSE,"Alpha";#N/A,#N/A,FALSE,"Hi";#N/A,#N/A,FALSE,"Lo";#N/A,#N/A,FALSE,"Mkt. Cap";#N/A,#N/A,FALSE,"Categ."}</definedName>
    <definedName name="wrn.Comp._.and._.Prices._4" hidden="1">{#N/A,#N/A,FALSE,"comp";#N/A,#N/A,FALSE,"Alpha";#N/A,#N/A,FALSE,"Hi";#N/A,#N/A,FALSE,"Lo";#N/A,#N/A,FALSE,"Mkt. Cap";#N/A,#N/A,FALSE,"Categ."}</definedName>
    <definedName name="wrn.comp2" hidden="1">{#N/A,#N/A,FALSE,"bs comparative"}</definedName>
    <definedName name="wrn.Comparative." hidden="1">{#N/A,#N/A,FALSE,"bs comparative"}</definedName>
    <definedName name="wrn.Comparative.2" hidden="1">{#N/A,#N/A,FALSE,"bs comparative"}</definedName>
    <definedName name="wrn.Comparatives." hidden="1">{#N/A,#N/A,TRUE,"P&amp;L comparatives - summary_per";#N/A,#N/A,TRUE,"P&amp;L comparatives - detail_per";#N/A,#N/A,TRUE,"P&amp;L comparatives - summary_ytd";#N/A,#N/A,TRUE,"P&amp;L comparatives - detail_ytd"}</definedName>
    <definedName name="wrn.Comparatives._.per." hidden="1">{#N/A,#N/A,TRUE,"P&amp;L comparatives - summary_per";#N/A,#N/A,TRUE,"P&amp;L comparatives - detail_per"}</definedName>
    <definedName name="wrn.Comparatives._.per.2" hidden="1">{#N/A,#N/A,TRUE,"P&amp;L comparatives - summary_per";#N/A,#N/A,TRUE,"P&amp;L comparatives - detail_per"}</definedName>
    <definedName name="wrn.Comparatives._.Qtr." hidden="1">{#N/A,#N/A,TRUE,"P&amp;L comparatives - summary_qtr";#N/A,#N/A,TRUE,"P&amp;L comparatives - detail_qtr"}</definedName>
    <definedName name="wrn.Comparatives._.Qtr.2" hidden="1">{#N/A,#N/A,TRUE,"P&amp;L comparatives - summary_qtr";#N/A,#N/A,TRUE,"P&amp;L comparatives - detail_qtr"}</definedName>
    <definedName name="wrn.comparatives._.ytd." hidden="1">{#N/A,#N/A,FALSE,"P&amp;L comparatives - summary_ytd";#N/A,#N/A,FALSE,"P&amp;L comparatives - detail_ytd"}</definedName>
    <definedName name="wrn.Comparatives._.ytd.2" hidden="1">{#N/A,#N/A,FALSE,"P&amp;L comparatives - summary_ytd";#N/A,#N/A,FALSE,"P&amp;L comparatives - detail_ytd"}</definedName>
    <definedName name="wrn.Comparatives.3" hidden="1">{#N/A,#N/A,TRUE,"P&amp;L comparatives - summary_per";#N/A,#N/A,TRUE,"P&amp;L comparatives - detail_per";#N/A,#N/A,TRUE,"P&amp;L comparatives - summary_ytd";#N/A,#N/A,TRUE,"P&amp;L comparatives - detail_ytd"}</definedName>
    <definedName name="wrn.Comparativo." localSheetId="2" hidden="1">{#N/A,#N/A,TRUE,"ComparativoII"}</definedName>
    <definedName name="wrn.Comparativo." hidden="1">{#N/A,#N/A,TRUE,"ComparativoII"}</definedName>
    <definedName name="wrn.Comparativo._.Anual." localSheetId="2" hidden="1">{"COMPROS",#N/A,FALSE,"ROS";"COMPOFF",#N/A,FALSE,"OFF";"COMPBEA",#N/A,FALSE,"BEA";"COMPCOF",#N/A,FALSE,"COF";"COMPTEL",#N/A,FALSE,"TEL";"COMPCON",#N/A,FALSE,"CON";"COMPINT",#N/A,FALSE,"INT"}</definedName>
    <definedName name="wrn.Comparativo._.Anual." hidden="1">{"COMPROS",#N/A,FALSE,"ROS";"COMPOFF",#N/A,FALSE,"OFF";"COMPBEA",#N/A,FALSE,"BEA";"COMPCOF",#N/A,FALSE,"COF";"COMPTEL",#N/A,FALSE,"TEL";"COMPCON",#N/A,FALSE,"CON";"COMPINT",#N/A,FALSE,"INT"}</definedName>
    <definedName name="wrn.Comparativo._.Mes." localSheetId="2" hidden="1">{"MESROS",#N/A,FALSE,"ROS";"MESOFF",#N/A,FALSE,"OFF";"MESBEA",#N/A,FALSE,"BEA";"MESCOF",#N/A,FALSE,"COF";"MESTEL",#N/A,FALSE,"TEL";"MESCON",#N/A,FALSE,"CON";"MESINT",#N/A,FALSE,"INT"}</definedName>
    <definedName name="wrn.Comparativo._.Mes." hidden="1">{"MESROS",#N/A,FALSE,"ROS";"MESOFF",#N/A,FALSE,"OFF";"MESBEA",#N/A,FALSE,"BEA";"MESCOF",#N/A,FALSE,"COF";"MESTEL",#N/A,FALSE,"TEL";"MESCON",#N/A,FALSE,"CON";"MESINT",#N/A,FALSE,"INT"}</definedName>
    <definedName name="wrn.Comparison._.of._.Package." localSheetId="2" hidden="1">{"Package Comparison",#N/A,FALSE,"REPORTS"}</definedName>
    <definedName name="wrn.Comparison._.of._.Package." hidden="1">{"Package Comparison",#N/A,FALSE,"REPORTS"}</definedName>
    <definedName name="wrn.Comparisons." localSheetId="2" hidden="1">{#N/A,#N/A,FALSE," IS Comparison";#N/A,#N/A,FALSE,"BS Comparison";#N/A,#N/A,FALSE," SCF Comparison"}</definedName>
    <definedName name="wrn.Comparisons." hidden="1">{#N/A,#N/A,FALSE," IS Comparison";#N/A,#N/A,FALSE,"BS Comparison";#N/A,#N/A,FALSE," SCF Comparison"}</definedName>
    <definedName name="wrn.compco." localSheetId="2" hidden="1">{"page1",#N/A,FALSE,"BHCOMPC5";"page2",#N/A,FALSE,"BHCOMPC5";"page3",#N/A,FALSE,"BHCOMPC5";"page4",#N/A,FALSE,"BHCOMPC5"}</definedName>
    <definedName name="wrn.compco." hidden="1">{"page1",#N/A,FALSE,"BHCOMPC5";"page2",#N/A,FALSE,"BHCOMPC5";"page3",#N/A,FALSE,"BHCOMPC5";"page4",#N/A,FALSE,"BHCOMPC5"}</definedName>
    <definedName name="wrn.Compco._.Only." localSheetId="2" hidden="1">{"vi1",#N/A,FALSE,"6_30_96";"vi2",#N/A,FALSE,"6_30_96";"vi3",#N/A,FALSE,"6_30_96"}</definedName>
    <definedName name="wrn.Compco._.Only." hidden="1">{"vi1",#N/A,FALSE,"6_30_96";"vi2",#N/A,FALSE,"6_30_96";"vi3",#N/A,FALSE,"6_30_96"}</definedName>
    <definedName name="wrn.Compco._.Only._2" hidden="1">{"vi1",#N/A,FALSE,"6_30_96";"vi2",#N/A,FALSE,"6_30_96";"vi3",#N/A,FALSE,"6_30_96"}</definedName>
    <definedName name="wrn.Compco._.Only._3" hidden="1">{"vi1",#N/A,FALSE,"6_30_96";"vi2",#N/A,FALSE,"6_30_96";"vi3",#N/A,FALSE,"6_30_96"}</definedName>
    <definedName name="wrn.Compco._.Only._4" hidden="1">{"vi1",#N/A,FALSE,"6_30_96";"vi2",#N/A,FALSE,"6_30_96";"vi3",#N/A,FALSE,"6_30_96"}</definedName>
    <definedName name="wrn.Compco._.Only._5" hidden="1">{"vi1",#N/A,FALSE,"6_30_96";"vi2",#N/A,FALSE,"6_30_96";"vi3",#N/A,FALSE,"6_30_96"}</definedName>
    <definedName name="wrn.COMPCO._1" localSheetId="2" hidden="1">{"Page1",#N/A,FALSE,"CompCo";"Page2",#N/A,FALSE,"CompCo"}</definedName>
    <definedName name="wrn.COMPCO._1" hidden="1">{"Page1",#N/A,FALSE,"CompCo";"Page2",#N/A,FALSE,"CompCo"}</definedName>
    <definedName name="wrn.COMPCO._2" localSheetId="2" hidden="1">{"Page1",#N/A,FALSE,"CompCo";"Page2",#N/A,FALSE,"CompCo"}</definedName>
    <definedName name="wrn.COMPCO._2" hidden="1">{"Page1",#N/A,FALSE,"CompCo";"Page2",#N/A,FALSE,"CompCo"}</definedName>
    <definedName name="wrn.COMPCO._3" localSheetId="2" hidden="1">{"Page1",#N/A,FALSE,"CompCo";"Page2",#N/A,FALSE,"CompCo"}</definedName>
    <definedName name="wrn.COMPCO._3" hidden="1">{"Page1",#N/A,FALSE,"CompCo";"Page2",#N/A,FALSE,"CompCo"}</definedName>
    <definedName name="wrn.COMPCO._4" localSheetId="2" hidden="1">{"Page1",#N/A,FALSE,"CompCo";"Page2",#N/A,FALSE,"CompCo"}</definedName>
    <definedName name="wrn.COMPCO._4" hidden="1">{"Page1",#N/A,FALSE,"CompCo";"Page2",#N/A,FALSE,"CompCo"}</definedName>
    <definedName name="wrn.COMPCO._5" hidden="1">{"Page1",#N/A,FALSE,"CompCo";"Page2",#N/A,FALSE,"CompCo"}</definedName>
    <definedName name="wrn.compco._from_DBAB" localSheetId="2" hidden="1">{"mult96",#N/A,FALSE,"PETCOMP";"est96",#N/A,FALSE,"PETCOMP";"mult95",#N/A,FALSE,"PETCOMP";"est95",#N/A,FALSE,"PETCOMP";"multltm",#N/A,FALSE,"PETCOMP";"resultltm",#N/A,FALSE,"PETCOMP"}</definedName>
    <definedName name="wrn.compco._from_DBAB" hidden="1">{"mult96",#N/A,FALSE,"PETCOMP";"est96",#N/A,FALSE,"PETCOMP";"mult95",#N/A,FALSE,"PETCOMP";"est95",#N/A,FALSE,"PETCOMP";"multltm",#N/A,FALSE,"PETCOMP";"resultltm",#N/A,FALSE,"PETCOMP"}</definedName>
    <definedName name="wrn.compco._from_DBAB_1" localSheetId="2" hidden="1">{"mult96",#N/A,FALSE,"PETCOMP";"est96",#N/A,FALSE,"PETCOMP";"mult95",#N/A,FALSE,"PETCOMP";"est95",#N/A,FALSE,"PETCOMP";"multltm",#N/A,FALSE,"PETCOMP";"resultltm",#N/A,FALSE,"PETCOMP"}</definedName>
    <definedName name="wrn.compco._from_DBAB_1" hidden="1">{"mult96",#N/A,FALSE,"PETCOMP";"est96",#N/A,FALSE,"PETCOMP";"mult95",#N/A,FALSE,"PETCOMP";"est95",#N/A,FALSE,"PETCOMP";"multltm",#N/A,FALSE,"PETCOMP";"resultltm",#N/A,FALSE,"PETCOMP"}</definedName>
    <definedName name="wrn.compco._from_DBAB_1_1" localSheetId="2" hidden="1">{"mult96",#N/A,FALSE,"PETCOMP";"est96",#N/A,FALSE,"PETCOMP";"mult95",#N/A,FALSE,"PETCOMP";"est95",#N/A,FALSE,"PETCOMP";"multltm",#N/A,FALSE,"PETCOMP";"resultltm",#N/A,FALSE,"PETCOMP"}</definedName>
    <definedName name="wrn.compco._from_DBAB_1_1" hidden="1">{"mult96",#N/A,FALSE,"PETCOMP";"est96",#N/A,FALSE,"PETCOMP";"mult95",#N/A,FALSE,"PETCOMP";"est95",#N/A,FALSE,"PETCOMP";"multltm",#N/A,FALSE,"PETCOMP";"resultltm",#N/A,FALSE,"PETCOMP"}</definedName>
    <definedName name="wrn.compco._from_DBAB_1_1_1" localSheetId="2" hidden="1">{"mult96",#N/A,FALSE,"PETCOMP";"est96",#N/A,FALSE,"PETCOMP";"mult95",#N/A,FALSE,"PETCOMP";"est95",#N/A,FALSE,"PETCOMP";"multltm",#N/A,FALSE,"PETCOMP";"resultltm",#N/A,FALSE,"PETCOMP"}</definedName>
    <definedName name="wrn.compco._from_DBAB_1_1_1" hidden="1">{"mult96",#N/A,FALSE,"PETCOMP";"est96",#N/A,FALSE,"PETCOMP";"mult95",#N/A,FALSE,"PETCOMP";"est95",#N/A,FALSE,"PETCOMP";"multltm",#N/A,FALSE,"PETCOMP";"resultltm",#N/A,FALSE,"PETCOMP"}</definedName>
    <definedName name="wrn.compco._from_DBAB_1_1_1_1" localSheetId="2" hidden="1">{"mult96",#N/A,FALSE,"PETCOMP";"est96",#N/A,FALSE,"PETCOMP";"mult95",#N/A,FALSE,"PETCOMP";"est95",#N/A,FALSE,"PETCOMP";"multltm",#N/A,FALSE,"PETCOMP";"resultltm",#N/A,FALSE,"PETCOMP"}</definedName>
    <definedName name="wrn.compco._from_DBAB_1_1_1_1" hidden="1">{"mult96",#N/A,FALSE,"PETCOMP";"est96",#N/A,FALSE,"PETCOMP";"mult95",#N/A,FALSE,"PETCOMP";"est95",#N/A,FALSE,"PETCOMP";"multltm",#N/A,FALSE,"PETCOMP";"resultltm",#N/A,FALSE,"PETCOMP"}</definedName>
    <definedName name="wrn.compco._from_DBAB_1_1_1_1_1" localSheetId="2" hidden="1">{"mult96",#N/A,FALSE,"PETCOMP";"est96",#N/A,FALSE,"PETCOMP";"mult95",#N/A,FALSE,"PETCOMP";"est95",#N/A,FALSE,"PETCOMP";"multltm",#N/A,FALSE,"PETCOMP";"resultltm",#N/A,FALSE,"PETCOMP"}</definedName>
    <definedName name="wrn.compco._from_DBAB_1_1_1_1_1" hidden="1">{"mult96",#N/A,FALSE,"PETCOMP";"est96",#N/A,FALSE,"PETCOMP";"mult95",#N/A,FALSE,"PETCOMP";"est95",#N/A,FALSE,"PETCOMP";"multltm",#N/A,FALSE,"PETCOMP";"resultltm",#N/A,FALSE,"PETCOMP"}</definedName>
    <definedName name="wrn.compco._from_DBAB_1_1_1_1_2" localSheetId="2" hidden="1">{"mult96",#N/A,FALSE,"PETCOMP";"est96",#N/A,FALSE,"PETCOMP";"mult95",#N/A,FALSE,"PETCOMP";"est95",#N/A,FALSE,"PETCOMP";"multltm",#N/A,FALSE,"PETCOMP";"resultltm",#N/A,FALSE,"PETCOMP"}</definedName>
    <definedName name="wrn.compco._from_DBAB_1_1_1_1_2" hidden="1">{"mult96",#N/A,FALSE,"PETCOMP";"est96",#N/A,FALSE,"PETCOMP";"mult95",#N/A,FALSE,"PETCOMP";"est95",#N/A,FALSE,"PETCOMP";"multltm",#N/A,FALSE,"PETCOMP";"resultltm",#N/A,FALSE,"PETCOMP"}</definedName>
    <definedName name="wrn.compco._from_DBAB_1_1_1_1_3" localSheetId="2" hidden="1">{"mult96",#N/A,FALSE,"PETCOMP";"est96",#N/A,FALSE,"PETCOMP";"mult95",#N/A,FALSE,"PETCOMP";"est95",#N/A,FALSE,"PETCOMP";"multltm",#N/A,FALSE,"PETCOMP";"resultltm",#N/A,FALSE,"PETCOMP"}</definedName>
    <definedName name="wrn.compco._from_DBAB_1_1_1_1_3" hidden="1">{"mult96",#N/A,FALSE,"PETCOMP";"est96",#N/A,FALSE,"PETCOMP";"mult95",#N/A,FALSE,"PETCOMP";"est95",#N/A,FALSE,"PETCOMP";"multltm",#N/A,FALSE,"PETCOMP";"resultltm",#N/A,FALSE,"PETCOMP"}</definedName>
    <definedName name="wrn.compco._from_DBAB_1_1_1_1_4" localSheetId="2" hidden="1">{"mult96",#N/A,FALSE,"PETCOMP";"est96",#N/A,FALSE,"PETCOMP";"mult95",#N/A,FALSE,"PETCOMP";"est95",#N/A,FALSE,"PETCOMP";"multltm",#N/A,FALSE,"PETCOMP";"resultltm",#N/A,FALSE,"PETCOMP"}</definedName>
    <definedName name="wrn.compco._from_DBAB_1_1_1_1_4" hidden="1">{"mult96",#N/A,FALSE,"PETCOMP";"est96",#N/A,FALSE,"PETCOMP";"mult95",#N/A,FALSE,"PETCOMP";"est95",#N/A,FALSE,"PETCOMP";"multltm",#N/A,FALSE,"PETCOMP";"resultltm",#N/A,FALSE,"PETCOMP"}</definedName>
    <definedName name="wrn.compco._from_DBAB_1_1_1_2" localSheetId="2" hidden="1">{"mult96",#N/A,FALSE,"PETCOMP";"est96",#N/A,FALSE,"PETCOMP";"mult95",#N/A,FALSE,"PETCOMP";"est95",#N/A,FALSE,"PETCOMP";"multltm",#N/A,FALSE,"PETCOMP";"resultltm",#N/A,FALSE,"PETCOMP"}</definedName>
    <definedName name="wrn.compco._from_DBAB_1_1_1_2" hidden="1">{"mult96",#N/A,FALSE,"PETCOMP";"est96",#N/A,FALSE,"PETCOMP";"mult95",#N/A,FALSE,"PETCOMP";"est95",#N/A,FALSE,"PETCOMP";"multltm",#N/A,FALSE,"PETCOMP";"resultltm",#N/A,FALSE,"PETCOMP"}</definedName>
    <definedName name="wrn.compco._from_DBAB_1_1_1_3" localSheetId="2" hidden="1">{"mult96",#N/A,FALSE,"PETCOMP";"est96",#N/A,FALSE,"PETCOMP";"mult95",#N/A,FALSE,"PETCOMP";"est95",#N/A,FALSE,"PETCOMP";"multltm",#N/A,FALSE,"PETCOMP";"resultltm",#N/A,FALSE,"PETCOMP"}</definedName>
    <definedName name="wrn.compco._from_DBAB_1_1_1_3" hidden="1">{"mult96",#N/A,FALSE,"PETCOMP";"est96",#N/A,FALSE,"PETCOMP";"mult95",#N/A,FALSE,"PETCOMP";"est95",#N/A,FALSE,"PETCOMP";"multltm",#N/A,FALSE,"PETCOMP";"resultltm",#N/A,FALSE,"PETCOMP"}</definedName>
    <definedName name="wrn.compco._from_DBAB_1_1_1_4" localSheetId="2" hidden="1">{"mult96",#N/A,FALSE,"PETCOMP";"est96",#N/A,FALSE,"PETCOMP";"mult95",#N/A,FALSE,"PETCOMP";"est95",#N/A,FALSE,"PETCOMP";"multltm",#N/A,FALSE,"PETCOMP";"resultltm",#N/A,FALSE,"PETCOMP"}</definedName>
    <definedName name="wrn.compco._from_DBAB_1_1_1_4" hidden="1">{"mult96",#N/A,FALSE,"PETCOMP";"est96",#N/A,FALSE,"PETCOMP";"mult95",#N/A,FALSE,"PETCOMP";"est95",#N/A,FALSE,"PETCOMP";"multltm",#N/A,FALSE,"PETCOMP";"resultltm",#N/A,FALSE,"PETCOMP"}</definedName>
    <definedName name="wrn.compco._from_DBAB_1_1_1_5" localSheetId="2" hidden="1">{"mult96",#N/A,FALSE,"PETCOMP";"est96",#N/A,FALSE,"PETCOMP";"mult95",#N/A,FALSE,"PETCOMP";"est95",#N/A,FALSE,"PETCOMP";"multltm",#N/A,FALSE,"PETCOMP";"resultltm",#N/A,FALSE,"PETCOMP"}</definedName>
    <definedName name="wrn.compco._from_DBAB_1_1_1_5" hidden="1">{"mult96",#N/A,FALSE,"PETCOMP";"est96",#N/A,FALSE,"PETCOMP";"mult95",#N/A,FALSE,"PETCOMP";"est95",#N/A,FALSE,"PETCOMP";"multltm",#N/A,FALSE,"PETCOMP";"resultltm",#N/A,FALSE,"PETCOMP"}</definedName>
    <definedName name="wrn.compco._from_DBAB_1_1_2" localSheetId="2" hidden="1">{"mult96",#N/A,FALSE,"PETCOMP";"est96",#N/A,FALSE,"PETCOMP";"mult95",#N/A,FALSE,"PETCOMP";"est95",#N/A,FALSE,"PETCOMP";"multltm",#N/A,FALSE,"PETCOMP";"resultltm",#N/A,FALSE,"PETCOMP"}</definedName>
    <definedName name="wrn.compco._from_DBAB_1_1_2" hidden="1">{"mult96",#N/A,FALSE,"PETCOMP";"est96",#N/A,FALSE,"PETCOMP";"mult95",#N/A,FALSE,"PETCOMP";"est95",#N/A,FALSE,"PETCOMP";"multltm",#N/A,FALSE,"PETCOMP";"resultltm",#N/A,FALSE,"PETCOMP"}</definedName>
    <definedName name="wrn.compco._from_DBAB_1_1_2_1" localSheetId="2" hidden="1">{"mult96",#N/A,FALSE,"PETCOMP";"est96",#N/A,FALSE,"PETCOMP";"mult95",#N/A,FALSE,"PETCOMP";"est95",#N/A,FALSE,"PETCOMP";"multltm",#N/A,FALSE,"PETCOMP";"resultltm",#N/A,FALSE,"PETCOMP"}</definedName>
    <definedName name="wrn.compco._from_DBAB_1_1_2_1" hidden="1">{"mult96",#N/A,FALSE,"PETCOMP";"est96",#N/A,FALSE,"PETCOMP";"mult95",#N/A,FALSE,"PETCOMP";"est95",#N/A,FALSE,"PETCOMP";"multltm",#N/A,FALSE,"PETCOMP";"resultltm",#N/A,FALSE,"PETCOMP"}</definedName>
    <definedName name="wrn.compco._from_DBAB_1_1_2_2" localSheetId="2" hidden="1">{"mult96",#N/A,FALSE,"PETCOMP";"est96",#N/A,FALSE,"PETCOMP";"mult95",#N/A,FALSE,"PETCOMP";"est95",#N/A,FALSE,"PETCOMP";"multltm",#N/A,FALSE,"PETCOMP";"resultltm",#N/A,FALSE,"PETCOMP"}</definedName>
    <definedName name="wrn.compco._from_DBAB_1_1_2_2" hidden="1">{"mult96",#N/A,FALSE,"PETCOMP";"est96",#N/A,FALSE,"PETCOMP";"mult95",#N/A,FALSE,"PETCOMP";"est95",#N/A,FALSE,"PETCOMP";"multltm",#N/A,FALSE,"PETCOMP";"resultltm",#N/A,FALSE,"PETCOMP"}</definedName>
    <definedName name="wrn.compco._from_DBAB_1_1_2_3" localSheetId="2" hidden="1">{"mult96",#N/A,FALSE,"PETCOMP";"est96",#N/A,FALSE,"PETCOMP";"mult95",#N/A,FALSE,"PETCOMP";"est95",#N/A,FALSE,"PETCOMP";"multltm",#N/A,FALSE,"PETCOMP";"resultltm",#N/A,FALSE,"PETCOMP"}</definedName>
    <definedName name="wrn.compco._from_DBAB_1_1_2_3" hidden="1">{"mult96",#N/A,FALSE,"PETCOMP";"est96",#N/A,FALSE,"PETCOMP";"mult95",#N/A,FALSE,"PETCOMP";"est95",#N/A,FALSE,"PETCOMP";"multltm",#N/A,FALSE,"PETCOMP";"resultltm",#N/A,FALSE,"PETCOMP"}</definedName>
    <definedName name="wrn.compco._from_DBAB_1_1_2_4" localSheetId="2" hidden="1">{"mult96",#N/A,FALSE,"PETCOMP";"est96",#N/A,FALSE,"PETCOMP";"mult95",#N/A,FALSE,"PETCOMP";"est95",#N/A,FALSE,"PETCOMP";"multltm",#N/A,FALSE,"PETCOMP";"resultltm",#N/A,FALSE,"PETCOMP"}</definedName>
    <definedName name="wrn.compco._from_DBAB_1_1_2_4" hidden="1">{"mult96",#N/A,FALSE,"PETCOMP";"est96",#N/A,FALSE,"PETCOMP";"mult95",#N/A,FALSE,"PETCOMP";"est95",#N/A,FALSE,"PETCOMP";"multltm",#N/A,FALSE,"PETCOMP";"resultltm",#N/A,FALSE,"PETCOMP"}</definedName>
    <definedName name="wrn.compco._from_DBAB_1_1_3" localSheetId="2" hidden="1">{"mult96",#N/A,FALSE,"PETCOMP";"est96",#N/A,FALSE,"PETCOMP";"mult95",#N/A,FALSE,"PETCOMP";"est95",#N/A,FALSE,"PETCOMP";"multltm",#N/A,FALSE,"PETCOMP";"resultltm",#N/A,FALSE,"PETCOMP"}</definedName>
    <definedName name="wrn.compco._from_DBAB_1_1_3" hidden="1">{"mult96",#N/A,FALSE,"PETCOMP";"est96",#N/A,FALSE,"PETCOMP";"mult95",#N/A,FALSE,"PETCOMP";"est95",#N/A,FALSE,"PETCOMP";"multltm",#N/A,FALSE,"PETCOMP";"resultltm",#N/A,FALSE,"PETCOMP"}</definedName>
    <definedName name="wrn.compco._from_DBAB_1_1_4" localSheetId="2" hidden="1">{"mult96",#N/A,FALSE,"PETCOMP";"est96",#N/A,FALSE,"PETCOMP";"mult95",#N/A,FALSE,"PETCOMP";"est95",#N/A,FALSE,"PETCOMP";"multltm",#N/A,FALSE,"PETCOMP";"resultltm",#N/A,FALSE,"PETCOMP"}</definedName>
    <definedName name="wrn.compco._from_DBAB_1_1_4" hidden="1">{"mult96",#N/A,FALSE,"PETCOMP";"est96",#N/A,FALSE,"PETCOMP";"mult95",#N/A,FALSE,"PETCOMP";"est95",#N/A,FALSE,"PETCOMP";"multltm",#N/A,FALSE,"PETCOMP";"resultltm",#N/A,FALSE,"PETCOMP"}</definedName>
    <definedName name="wrn.compco._from_DBAB_1_1_5" localSheetId="2" hidden="1">{"mult96",#N/A,FALSE,"PETCOMP";"est96",#N/A,FALSE,"PETCOMP";"mult95",#N/A,FALSE,"PETCOMP";"est95",#N/A,FALSE,"PETCOMP";"multltm",#N/A,FALSE,"PETCOMP";"resultltm",#N/A,FALSE,"PETCOMP"}</definedName>
    <definedName name="wrn.compco._from_DBAB_1_1_5" hidden="1">{"mult96",#N/A,FALSE,"PETCOMP";"est96",#N/A,FALSE,"PETCOMP";"mult95",#N/A,FALSE,"PETCOMP";"est95",#N/A,FALSE,"PETCOMP";"multltm",#N/A,FALSE,"PETCOMP";"resultltm",#N/A,FALSE,"PETCOMP"}</definedName>
    <definedName name="wrn.compco._from_DBAB_1_2" localSheetId="2" hidden="1">{"mult96",#N/A,FALSE,"PETCOMP";"est96",#N/A,FALSE,"PETCOMP";"mult95",#N/A,FALSE,"PETCOMP";"est95",#N/A,FALSE,"PETCOMP";"multltm",#N/A,FALSE,"PETCOMP";"resultltm",#N/A,FALSE,"PETCOMP"}</definedName>
    <definedName name="wrn.compco._from_DBAB_1_2" hidden="1">{"mult96",#N/A,FALSE,"PETCOMP";"est96",#N/A,FALSE,"PETCOMP";"mult95",#N/A,FALSE,"PETCOMP";"est95",#N/A,FALSE,"PETCOMP";"multltm",#N/A,FALSE,"PETCOMP";"resultltm",#N/A,FALSE,"PETCOMP"}</definedName>
    <definedName name="wrn.compco._from_DBAB_1_2_1" localSheetId="2" hidden="1">{"mult96",#N/A,FALSE,"PETCOMP";"est96",#N/A,FALSE,"PETCOMP";"mult95",#N/A,FALSE,"PETCOMP";"est95",#N/A,FALSE,"PETCOMP";"multltm",#N/A,FALSE,"PETCOMP";"resultltm",#N/A,FALSE,"PETCOMP"}</definedName>
    <definedName name="wrn.compco._from_DBAB_1_2_1" hidden="1">{"mult96",#N/A,FALSE,"PETCOMP";"est96",#N/A,FALSE,"PETCOMP";"mult95",#N/A,FALSE,"PETCOMP";"est95",#N/A,FALSE,"PETCOMP";"multltm",#N/A,FALSE,"PETCOMP";"resultltm",#N/A,FALSE,"PETCOMP"}</definedName>
    <definedName name="wrn.compco._from_DBAB_1_2_1_1" localSheetId="2" hidden="1">{"mult96",#N/A,FALSE,"PETCOMP";"est96",#N/A,FALSE,"PETCOMP";"mult95",#N/A,FALSE,"PETCOMP";"est95",#N/A,FALSE,"PETCOMP";"multltm",#N/A,FALSE,"PETCOMP";"resultltm",#N/A,FALSE,"PETCOMP"}</definedName>
    <definedName name="wrn.compco._from_DBAB_1_2_1_1" hidden="1">{"mult96",#N/A,FALSE,"PETCOMP";"est96",#N/A,FALSE,"PETCOMP";"mult95",#N/A,FALSE,"PETCOMP";"est95",#N/A,FALSE,"PETCOMP";"multltm",#N/A,FALSE,"PETCOMP";"resultltm",#N/A,FALSE,"PETCOMP"}</definedName>
    <definedName name="wrn.compco._from_DBAB_1_2_1_2" localSheetId="2" hidden="1">{"mult96",#N/A,FALSE,"PETCOMP";"est96",#N/A,FALSE,"PETCOMP";"mult95",#N/A,FALSE,"PETCOMP";"est95",#N/A,FALSE,"PETCOMP";"multltm",#N/A,FALSE,"PETCOMP";"resultltm",#N/A,FALSE,"PETCOMP"}</definedName>
    <definedName name="wrn.compco._from_DBAB_1_2_1_2" hidden="1">{"mult96",#N/A,FALSE,"PETCOMP";"est96",#N/A,FALSE,"PETCOMP";"mult95",#N/A,FALSE,"PETCOMP";"est95",#N/A,FALSE,"PETCOMP";"multltm",#N/A,FALSE,"PETCOMP";"resultltm",#N/A,FALSE,"PETCOMP"}</definedName>
    <definedName name="wrn.compco._from_DBAB_1_2_1_3" localSheetId="2" hidden="1">{"mult96",#N/A,FALSE,"PETCOMP";"est96",#N/A,FALSE,"PETCOMP";"mult95",#N/A,FALSE,"PETCOMP";"est95",#N/A,FALSE,"PETCOMP";"multltm",#N/A,FALSE,"PETCOMP";"resultltm",#N/A,FALSE,"PETCOMP"}</definedName>
    <definedName name="wrn.compco._from_DBAB_1_2_1_3" hidden="1">{"mult96",#N/A,FALSE,"PETCOMP";"est96",#N/A,FALSE,"PETCOMP";"mult95",#N/A,FALSE,"PETCOMP";"est95",#N/A,FALSE,"PETCOMP";"multltm",#N/A,FALSE,"PETCOMP";"resultltm",#N/A,FALSE,"PETCOMP"}</definedName>
    <definedName name="wrn.compco._from_DBAB_1_2_1_4" localSheetId="2" hidden="1">{"mult96",#N/A,FALSE,"PETCOMP";"est96",#N/A,FALSE,"PETCOMP";"mult95",#N/A,FALSE,"PETCOMP";"est95",#N/A,FALSE,"PETCOMP";"multltm",#N/A,FALSE,"PETCOMP";"resultltm",#N/A,FALSE,"PETCOMP"}</definedName>
    <definedName name="wrn.compco._from_DBAB_1_2_1_4" hidden="1">{"mult96",#N/A,FALSE,"PETCOMP";"est96",#N/A,FALSE,"PETCOMP";"mult95",#N/A,FALSE,"PETCOMP";"est95",#N/A,FALSE,"PETCOMP";"multltm",#N/A,FALSE,"PETCOMP";"resultltm",#N/A,FALSE,"PETCOMP"}</definedName>
    <definedName name="wrn.compco._from_DBAB_1_2_2" localSheetId="2" hidden="1">{"mult96",#N/A,FALSE,"PETCOMP";"est96",#N/A,FALSE,"PETCOMP";"mult95",#N/A,FALSE,"PETCOMP";"est95",#N/A,FALSE,"PETCOMP";"multltm",#N/A,FALSE,"PETCOMP";"resultltm",#N/A,FALSE,"PETCOMP"}</definedName>
    <definedName name="wrn.compco._from_DBAB_1_2_2" hidden="1">{"mult96",#N/A,FALSE,"PETCOMP";"est96",#N/A,FALSE,"PETCOMP";"mult95",#N/A,FALSE,"PETCOMP";"est95",#N/A,FALSE,"PETCOMP";"multltm",#N/A,FALSE,"PETCOMP";"resultltm",#N/A,FALSE,"PETCOMP"}</definedName>
    <definedName name="wrn.compco._from_DBAB_1_2_3" localSheetId="2" hidden="1">{"mult96",#N/A,FALSE,"PETCOMP";"est96",#N/A,FALSE,"PETCOMP";"mult95",#N/A,FALSE,"PETCOMP";"est95",#N/A,FALSE,"PETCOMP";"multltm",#N/A,FALSE,"PETCOMP";"resultltm",#N/A,FALSE,"PETCOMP"}</definedName>
    <definedName name="wrn.compco._from_DBAB_1_2_3" hidden="1">{"mult96",#N/A,FALSE,"PETCOMP";"est96",#N/A,FALSE,"PETCOMP";"mult95",#N/A,FALSE,"PETCOMP";"est95",#N/A,FALSE,"PETCOMP";"multltm",#N/A,FALSE,"PETCOMP";"resultltm",#N/A,FALSE,"PETCOMP"}</definedName>
    <definedName name="wrn.compco._from_DBAB_1_2_4" localSheetId="2" hidden="1">{"mult96",#N/A,FALSE,"PETCOMP";"est96",#N/A,FALSE,"PETCOMP";"mult95",#N/A,FALSE,"PETCOMP";"est95",#N/A,FALSE,"PETCOMP";"multltm",#N/A,FALSE,"PETCOMP";"resultltm",#N/A,FALSE,"PETCOMP"}</definedName>
    <definedName name="wrn.compco._from_DBAB_1_2_4" hidden="1">{"mult96",#N/A,FALSE,"PETCOMP";"est96",#N/A,FALSE,"PETCOMP";"mult95",#N/A,FALSE,"PETCOMP";"est95",#N/A,FALSE,"PETCOMP";"multltm",#N/A,FALSE,"PETCOMP";"resultltm",#N/A,FALSE,"PETCOMP"}</definedName>
    <definedName name="wrn.compco._from_DBAB_1_2_5" localSheetId="2" hidden="1">{"mult96",#N/A,FALSE,"PETCOMP";"est96",#N/A,FALSE,"PETCOMP";"mult95",#N/A,FALSE,"PETCOMP";"est95",#N/A,FALSE,"PETCOMP";"multltm",#N/A,FALSE,"PETCOMP";"resultltm",#N/A,FALSE,"PETCOMP"}</definedName>
    <definedName name="wrn.compco._from_DBAB_1_2_5" hidden="1">{"mult96",#N/A,FALSE,"PETCOMP";"est96",#N/A,FALSE,"PETCOMP";"mult95",#N/A,FALSE,"PETCOMP";"est95",#N/A,FALSE,"PETCOMP";"multltm",#N/A,FALSE,"PETCOMP";"resultltm",#N/A,FALSE,"PETCOMP"}</definedName>
    <definedName name="wrn.compco._from_DBAB_1_3" localSheetId="2" hidden="1">{"mult96",#N/A,FALSE,"PETCOMP";"est96",#N/A,FALSE,"PETCOMP";"mult95",#N/A,FALSE,"PETCOMP";"est95",#N/A,FALSE,"PETCOMP";"multltm",#N/A,FALSE,"PETCOMP";"resultltm",#N/A,FALSE,"PETCOMP"}</definedName>
    <definedName name="wrn.compco._from_DBAB_1_3" hidden="1">{"mult96",#N/A,FALSE,"PETCOMP";"est96",#N/A,FALSE,"PETCOMP";"mult95",#N/A,FALSE,"PETCOMP";"est95",#N/A,FALSE,"PETCOMP";"multltm",#N/A,FALSE,"PETCOMP";"resultltm",#N/A,FALSE,"PETCOMP"}</definedName>
    <definedName name="wrn.compco._from_DBAB_1_3_1" localSheetId="2" hidden="1">{"mult96",#N/A,FALSE,"PETCOMP";"est96",#N/A,FALSE,"PETCOMP";"mult95",#N/A,FALSE,"PETCOMP";"est95",#N/A,FALSE,"PETCOMP";"multltm",#N/A,FALSE,"PETCOMP";"resultltm",#N/A,FALSE,"PETCOMP"}</definedName>
    <definedName name="wrn.compco._from_DBAB_1_3_1" hidden="1">{"mult96",#N/A,FALSE,"PETCOMP";"est96",#N/A,FALSE,"PETCOMP";"mult95",#N/A,FALSE,"PETCOMP";"est95",#N/A,FALSE,"PETCOMP";"multltm",#N/A,FALSE,"PETCOMP";"resultltm",#N/A,FALSE,"PETCOMP"}</definedName>
    <definedName name="wrn.compco._from_DBAB_1_3_2" localSheetId="2" hidden="1">{"mult96",#N/A,FALSE,"PETCOMP";"est96",#N/A,FALSE,"PETCOMP";"mult95",#N/A,FALSE,"PETCOMP";"est95",#N/A,FALSE,"PETCOMP";"multltm",#N/A,FALSE,"PETCOMP";"resultltm",#N/A,FALSE,"PETCOMP"}</definedName>
    <definedName name="wrn.compco._from_DBAB_1_3_2" hidden="1">{"mult96",#N/A,FALSE,"PETCOMP";"est96",#N/A,FALSE,"PETCOMP";"mult95",#N/A,FALSE,"PETCOMP";"est95",#N/A,FALSE,"PETCOMP";"multltm",#N/A,FALSE,"PETCOMP";"resultltm",#N/A,FALSE,"PETCOMP"}</definedName>
    <definedName name="wrn.compco._from_DBAB_1_3_3" localSheetId="2" hidden="1">{"mult96",#N/A,FALSE,"PETCOMP";"est96",#N/A,FALSE,"PETCOMP";"mult95",#N/A,FALSE,"PETCOMP";"est95",#N/A,FALSE,"PETCOMP";"multltm",#N/A,FALSE,"PETCOMP";"resultltm",#N/A,FALSE,"PETCOMP"}</definedName>
    <definedName name="wrn.compco._from_DBAB_1_3_3" hidden="1">{"mult96",#N/A,FALSE,"PETCOMP";"est96",#N/A,FALSE,"PETCOMP";"mult95",#N/A,FALSE,"PETCOMP";"est95",#N/A,FALSE,"PETCOMP";"multltm",#N/A,FALSE,"PETCOMP";"resultltm",#N/A,FALSE,"PETCOMP"}</definedName>
    <definedName name="wrn.compco._from_DBAB_1_3_4" localSheetId="2" hidden="1">{"mult96",#N/A,FALSE,"PETCOMP";"est96",#N/A,FALSE,"PETCOMP";"mult95",#N/A,FALSE,"PETCOMP";"est95",#N/A,FALSE,"PETCOMP";"multltm",#N/A,FALSE,"PETCOMP";"resultltm",#N/A,FALSE,"PETCOMP"}</definedName>
    <definedName name="wrn.compco._from_DBAB_1_3_4" hidden="1">{"mult96",#N/A,FALSE,"PETCOMP";"est96",#N/A,FALSE,"PETCOMP";"mult95",#N/A,FALSE,"PETCOMP";"est95",#N/A,FALSE,"PETCOMP";"multltm",#N/A,FALSE,"PETCOMP";"resultltm",#N/A,FALSE,"PETCOMP"}</definedName>
    <definedName name="wrn.compco._from_DBAB_1_4" localSheetId="2" hidden="1">{"mult96",#N/A,FALSE,"PETCOMP";"est96",#N/A,FALSE,"PETCOMP";"mult95",#N/A,FALSE,"PETCOMP";"est95",#N/A,FALSE,"PETCOMP";"multltm",#N/A,FALSE,"PETCOMP";"resultltm",#N/A,FALSE,"PETCOMP"}</definedName>
    <definedName name="wrn.compco._from_DBAB_1_4" hidden="1">{"mult96",#N/A,FALSE,"PETCOMP";"est96",#N/A,FALSE,"PETCOMP";"mult95",#N/A,FALSE,"PETCOMP";"est95",#N/A,FALSE,"PETCOMP";"multltm",#N/A,FALSE,"PETCOMP";"resultltm",#N/A,FALSE,"PETCOMP"}</definedName>
    <definedName name="wrn.compco._from_DBAB_1_5" localSheetId="2" hidden="1">{"mult96",#N/A,FALSE,"PETCOMP";"est96",#N/A,FALSE,"PETCOMP";"mult95",#N/A,FALSE,"PETCOMP";"est95",#N/A,FALSE,"PETCOMP";"multltm",#N/A,FALSE,"PETCOMP";"resultltm",#N/A,FALSE,"PETCOMP"}</definedName>
    <definedName name="wrn.compco._from_DBAB_1_5" hidden="1">{"mult96",#N/A,FALSE,"PETCOMP";"est96",#N/A,FALSE,"PETCOMP";"mult95",#N/A,FALSE,"PETCOMP";"est95",#N/A,FALSE,"PETCOMP";"multltm",#N/A,FALSE,"PETCOMP";"resultltm",#N/A,FALSE,"PETCOMP"}</definedName>
    <definedName name="wrn.compco._from_DBAB_2" localSheetId="2" hidden="1">{"mult96",#N/A,FALSE,"PETCOMP";"est96",#N/A,FALSE,"PETCOMP";"mult95",#N/A,FALSE,"PETCOMP";"est95",#N/A,FALSE,"PETCOMP";"multltm",#N/A,FALSE,"PETCOMP";"resultltm",#N/A,FALSE,"PETCOMP"}</definedName>
    <definedName name="wrn.compco._from_DBAB_2" hidden="1">{"mult96",#N/A,FALSE,"PETCOMP";"est96",#N/A,FALSE,"PETCOMP";"mult95",#N/A,FALSE,"PETCOMP";"est95",#N/A,FALSE,"PETCOMP";"multltm",#N/A,FALSE,"PETCOMP";"resultltm",#N/A,FALSE,"PETCOMP"}</definedName>
    <definedName name="wrn.compco._from_DBAB_2_1" localSheetId="2" hidden="1">{"mult96",#N/A,FALSE,"PETCOMP";"est96",#N/A,FALSE,"PETCOMP";"mult95",#N/A,FALSE,"PETCOMP";"est95",#N/A,FALSE,"PETCOMP";"multltm",#N/A,FALSE,"PETCOMP";"resultltm",#N/A,FALSE,"PETCOMP"}</definedName>
    <definedName name="wrn.compco._from_DBAB_2_1" hidden="1">{"mult96",#N/A,FALSE,"PETCOMP";"est96",#N/A,FALSE,"PETCOMP";"mult95",#N/A,FALSE,"PETCOMP";"est95",#N/A,FALSE,"PETCOMP";"multltm",#N/A,FALSE,"PETCOMP";"resultltm",#N/A,FALSE,"PETCOMP"}</definedName>
    <definedName name="wrn.compco._from_DBAB_2_1_1" localSheetId="2" hidden="1">{"mult96",#N/A,FALSE,"PETCOMP";"est96",#N/A,FALSE,"PETCOMP";"mult95",#N/A,FALSE,"PETCOMP";"est95",#N/A,FALSE,"PETCOMP";"multltm",#N/A,FALSE,"PETCOMP";"resultltm",#N/A,FALSE,"PETCOMP"}</definedName>
    <definedName name="wrn.compco._from_DBAB_2_1_1" hidden="1">{"mult96",#N/A,FALSE,"PETCOMP";"est96",#N/A,FALSE,"PETCOMP";"mult95",#N/A,FALSE,"PETCOMP";"est95",#N/A,FALSE,"PETCOMP";"multltm",#N/A,FALSE,"PETCOMP";"resultltm",#N/A,FALSE,"PETCOMP"}</definedName>
    <definedName name="wrn.compco._from_DBAB_2_1_2" localSheetId="2" hidden="1">{"mult96",#N/A,FALSE,"PETCOMP";"est96",#N/A,FALSE,"PETCOMP";"mult95",#N/A,FALSE,"PETCOMP";"est95",#N/A,FALSE,"PETCOMP";"multltm",#N/A,FALSE,"PETCOMP";"resultltm",#N/A,FALSE,"PETCOMP"}</definedName>
    <definedName name="wrn.compco._from_DBAB_2_1_2" hidden="1">{"mult96",#N/A,FALSE,"PETCOMP";"est96",#N/A,FALSE,"PETCOMP";"mult95",#N/A,FALSE,"PETCOMP";"est95",#N/A,FALSE,"PETCOMP";"multltm",#N/A,FALSE,"PETCOMP";"resultltm",#N/A,FALSE,"PETCOMP"}</definedName>
    <definedName name="wrn.compco._from_DBAB_2_1_3" localSheetId="2" hidden="1">{"mult96",#N/A,FALSE,"PETCOMP";"est96",#N/A,FALSE,"PETCOMP";"mult95",#N/A,FALSE,"PETCOMP";"est95",#N/A,FALSE,"PETCOMP";"multltm",#N/A,FALSE,"PETCOMP";"resultltm",#N/A,FALSE,"PETCOMP"}</definedName>
    <definedName name="wrn.compco._from_DBAB_2_1_3" hidden="1">{"mult96",#N/A,FALSE,"PETCOMP";"est96",#N/A,FALSE,"PETCOMP";"mult95",#N/A,FALSE,"PETCOMP";"est95",#N/A,FALSE,"PETCOMP";"multltm",#N/A,FALSE,"PETCOMP";"resultltm",#N/A,FALSE,"PETCOMP"}</definedName>
    <definedName name="wrn.compco._from_DBAB_2_1_4" localSheetId="2" hidden="1">{"mult96",#N/A,FALSE,"PETCOMP";"est96",#N/A,FALSE,"PETCOMP";"mult95",#N/A,FALSE,"PETCOMP";"est95",#N/A,FALSE,"PETCOMP";"multltm",#N/A,FALSE,"PETCOMP";"resultltm",#N/A,FALSE,"PETCOMP"}</definedName>
    <definedName name="wrn.compco._from_DBAB_2_1_4" hidden="1">{"mult96",#N/A,FALSE,"PETCOMP";"est96",#N/A,FALSE,"PETCOMP";"mult95",#N/A,FALSE,"PETCOMP";"est95",#N/A,FALSE,"PETCOMP";"multltm",#N/A,FALSE,"PETCOMP";"resultltm",#N/A,FALSE,"PETCOMP"}</definedName>
    <definedName name="wrn.compco._from_DBAB_2_2" localSheetId="2" hidden="1">{"mult96",#N/A,FALSE,"PETCOMP";"est96",#N/A,FALSE,"PETCOMP";"mult95",#N/A,FALSE,"PETCOMP";"est95",#N/A,FALSE,"PETCOMP";"multltm",#N/A,FALSE,"PETCOMP";"resultltm",#N/A,FALSE,"PETCOMP"}</definedName>
    <definedName name="wrn.compco._from_DBAB_2_2" hidden="1">{"mult96",#N/A,FALSE,"PETCOMP";"est96",#N/A,FALSE,"PETCOMP";"mult95",#N/A,FALSE,"PETCOMP";"est95",#N/A,FALSE,"PETCOMP";"multltm",#N/A,FALSE,"PETCOMP";"resultltm",#N/A,FALSE,"PETCOMP"}</definedName>
    <definedName name="wrn.compco._from_DBAB_2_3" localSheetId="2" hidden="1">{"mult96",#N/A,FALSE,"PETCOMP";"est96",#N/A,FALSE,"PETCOMP";"mult95",#N/A,FALSE,"PETCOMP";"est95",#N/A,FALSE,"PETCOMP";"multltm",#N/A,FALSE,"PETCOMP";"resultltm",#N/A,FALSE,"PETCOMP"}</definedName>
    <definedName name="wrn.compco._from_DBAB_2_3" hidden="1">{"mult96",#N/A,FALSE,"PETCOMP";"est96",#N/A,FALSE,"PETCOMP";"mult95",#N/A,FALSE,"PETCOMP";"est95",#N/A,FALSE,"PETCOMP";"multltm",#N/A,FALSE,"PETCOMP";"resultltm",#N/A,FALSE,"PETCOMP"}</definedName>
    <definedName name="wrn.compco._from_DBAB_2_4" localSheetId="2" hidden="1">{"mult96",#N/A,FALSE,"PETCOMP";"est96",#N/A,FALSE,"PETCOMP";"mult95",#N/A,FALSE,"PETCOMP";"est95",#N/A,FALSE,"PETCOMP";"multltm",#N/A,FALSE,"PETCOMP";"resultltm",#N/A,FALSE,"PETCOMP"}</definedName>
    <definedName name="wrn.compco._from_DBAB_2_4" hidden="1">{"mult96",#N/A,FALSE,"PETCOMP";"est96",#N/A,FALSE,"PETCOMP";"mult95",#N/A,FALSE,"PETCOMP";"est95",#N/A,FALSE,"PETCOMP";"multltm",#N/A,FALSE,"PETCOMP";"resultltm",#N/A,FALSE,"PETCOMP"}</definedName>
    <definedName name="wrn.compco._from_DBAB_2_5" localSheetId="2" hidden="1">{"mult96",#N/A,FALSE,"PETCOMP";"est96",#N/A,FALSE,"PETCOMP";"mult95",#N/A,FALSE,"PETCOMP";"est95",#N/A,FALSE,"PETCOMP";"multltm",#N/A,FALSE,"PETCOMP";"resultltm",#N/A,FALSE,"PETCOMP"}</definedName>
    <definedName name="wrn.compco._from_DBAB_2_5" hidden="1">{"mult96",#N/A,FALSE,"PETCOMP";"est96",#N/A,FALSE,"PETCOMP";"mult95",#N/A,FALSE,"PETCOMP";"est95",#N/A,FALSE,"PETCOMP";"multltm",#N/A,FALSE,"PETCOMP";"resultltm",#N/A,FALSE,"PETCOMP"}</definedName>
    <definedName name="wrn.compco._from_DBAB_3" localSheetId="2" hidden="1">{"mult96",#N/A,FALSE,"PETCOMP";"est96",#N/A,FALSE,"PETCOMP";"mult95",#N/A,FALSE,"PETCOMP";"est95",#N/A,FALSE,"PETCOMP";"multltm",#N/A,FALSE,"PETCOMP";"resultltm",#N/A,FALSE,"PETCOMP"}</definedName>
    <definedName name="wrn.compco._from_DBAB_3" hidden="1">{"mult96",#N/A,FALSE,"PETCOMP";"est96",#N/A,FALSE,"PETCOMP";"mult95",#N/A,FALSE,"PETCOMP";"est95",#N/A,FALSE,"PETCOMP";"multltm",#N/A,FALSE,"PETCOMP";"resultltm",#N/A,FALSE,"PETCOMP"}</definedName>
    <definedName name="wrn.compco._from_DBAB_3_1" localSheetId="2" hidden="1">{"mult96",#N/A,FALSE,"PETCOMP";"est96",#N/A,FALSE,"PETCOMP";"mult95",#N/A,FALSE,"PETCOMP";"est95",#N/A,FALSE,"PETCOMP";"multltm",#N/A,FALSE,"PETCOMP";"resultltm",#N/A,FALSE,"PETCOMP"}</definedName>
    <definedName name="wrn.compco._from_DBAB_3_1" hidden="1">{"mult96",#N/A,FALSE,"PETCOMP";"est96",#N/A,FALSE,"PETCOMP";"mult95",#N/A,FALSE,"PETCOMP";"est95",#N/A,FALSE,"PETCOMP";"multltm",#N/A,FALSE,"PETCOMP";"resultltm",#N/A,FALSE,"PETCOMP"}</definedName>
    <definedName name="wrn.compco._from_DBAB_3_1_1" localSheetId="2" hidden="1">{"mult96",#N/A,FALSE,"PETCOMP";"est96",#N/A,FALSE,"PETCOMP";"mult95",#N/A,FALSE,"PETCOMP";"est95",#N/A,FALSE,"PETCOMP";"multltm",#N/A,FALSE,"PETCOMP";"resultltm",#N/A,FALSE,"PETCOMP"}</definedName>
    <definedName name="wrn.compco._from_DBAB_3_1_1" hidden="1">{"mult96",#N/A,FALSE,"PETCOMP";"est96",#N/A,FALSE,"PETCOMP";"mult95",#N/A,FALSE,"PETCOMP";"est95",#N/A,FALSE,"PETCOMP";"multltm",#N/A,FALSE,"PETCOMP";"resultltm",#N/A,FALSE,"PETCOMP"}</definedName>
    <definedName name="wrn.compco._from_DBAB_3_1_2" localSheetId="2" hidden="1">{"mult96",#N/A,FALSE,"PETCOMP";"est96",#N/A,FALSE,"PETCOMP";"mult95",#N/A,FALSE,"PETCOMP";"est95",#N/A,FALSE,"PETCOMP";"multltm",#N/A,FALSE,"PETCOMP";"resultltm",#N/A,FALSE,"PETCOMP"}</definedName>
    <definedName name="wrn.compco._from_DBAB_3_1_2" hidden="1">{"mult96",#N/A,FALSE,"PETCOMP";"est96",#N/A,FALSE,"PETCOMP";"mult95",#N/A,FALSE,"PETCOMP";"est95",#N/A,FALSE,"PETCOMP";"multltm",#N/A,FALSE,"PETCOMP";"resultltm",#N/A,FALSE,"PETCOMP"}</definedName>
    <definedName name="wrn.compco._from_DBAB_3_1_3" localSheetId="2" hidden="1">{"mult96",#N/A,FALSE,"PETCOMP";"est96",#N/A,FALSE,"PETCOMP";"mult95",#N/A,FALSE,"PETCOMP";"est95",#N/A,FALSE,"PETCOMP";"multltm",#N/A,FALSE,"PETCOMP";"resultltm",#N/A,FALSE,"PETCOMP"}</definedName>
    <definedName name="wrn.compco._from_DBAB_3_1_3" hidden="1">{"mult96",#N/A,FALSE,"PETCOMP";"est96",#N/A,FALSE,"PETCOMP";"mult95",#N/A,FALSE,"PETCOMP";"est95",#N/A,FALSE,"PETCOMP";"multltm",#N/A,FALSE,"PETCOMP";"resultltm",#N/A,FALSE,"PETCOMP"}</definedName>
    <definedName name="wrn.compco._from_DBAB_3_1_4" localSheetId="2" hidden="1">{"mult96",#N/A,FALSE,"PETCOMP";"est96",#N/A,FALSE,"PETCOMP";"mult95",#N/A,FALSE,"PETCOMP";"est95",#N/A,FALSE,"PETCOMP";"multltm",#N/A,FALSE,"PETCOMP";"resultltm",#N/A,FALSE,"PETCOMP"}</definedName>
    <definedName name="wrn.compco._from_DBAB_3_1_4" hidden="1">{"mult96",#N/A,FALSE,"PETCOMP";"est96",#N/A,FALSE,"PETCOMP";"mult95",#N/A,FALSE,"PETCOMP";"est95",#N/A,FALSE,"PETCOMP";"multltm",#N/A,FALSE,"PETCOMP";"resultltm",#N/A,FALSE,"PETCOMP"}</definedName>
    <definedName name="wrn.compco._from_DBAB_3_2" localSheetId="2" hidden="1">{"mult96",#N/A,FALSE,"PETCOMP";"est96",#N/A,FALSE,"PETCOMP";"mult95",#N/A,FALSE,"PETCOMP";"est95",#N/A,FALSE,"PETCOMP";"multltm",#N/A,FALSE,"PETCOMP";"resultltm",#N/A,FALSE,"PETCOMP"}</definedName>
    <definedName name="wrn.compco._from_DBAB_3_2" hidden="1">{"mult96",#N/A,FALSE,"PETCOMP";"est96",#N/A,FALSE,"PETCOMP";"mult95",#N/A,FALSE,"PETCOMP";"est95",#N/A,FALSE,"PETCOMP";"multltm",#N/A,FALSE,"PETCOMP";"resultltm",#N/A,FALSE,"PETCOMP"}</definedName>
    <definedName name="wrn.compco._from_DBAB_3_3" localSheetId="2" hidden="1">{"mult96",#N/A,FALSE,"PETCOMP";"est96",#N/A,FALSE,"PETCOMP";"mult95",#N/A,FALSE,"PETCOMP";"est95",#N/A,FALSE,"PETCOMP";"multltm",#N/A,FALSE,"PETCOMP";"resultltm",#N/A,FALSE,"PETCOMP"}</definedName>
    <definedName name="wrn.compco._from_DBAB_3_3" hidden="1">{"mult96",#N/A,FALSE,"PETCOMP";"est96",#N/A,FALSE,"PETCOMP";"mult95",#N/A,FALSE,"PETCOMP";"est95",#N/A,FALSE,"PETCOMP";"multltm",#N/A,FALSE,"PETCOMP";"resultltm",#N/A,FALSE,"PETCOMP"}</definedName>
    <definedName name="wrn.compco._from_DBAB_3_4" localSheetId="2" hidden="1">{"mult96",#N/A,FALSE,"PETCOMP";"est96",#N/A,FALSE,"PETCOMP";"mult95",#N/A,FALSE,"PETCOMP";"est95",#N/A,FALSE,"PETCOMP";"multltm",#N/A,FALSE,"PETCOMP";"resultltm",#N/A,FALSE,"PETCOMP"}</definedName>
    <definedName name="wrn.compco._from_DBAB_3_4" hidden="1">{"mult96",#N/A,FALSE,"PETCOMP";"est96",#N/A,FALSE,"PETCOMP";"mult95",#N/A,FALSE,"PETCOMP";"est95",#N/A,FALSE,"PETCOMP";"multltm",#N/A,FALSE,"PETCOMP";"resultltm",#N/A,FALSE,"PETCOMP"}</definedName>
    <definedName name="wrn.compco._from_DBAB_3_5" localSheetId="2" hidden="1">{"mult96",#N/A,FALSE,"PETCOMP";"est96",#N/A,FALSE,"PETCOMP";"mult95",#N/A,FALSE,"PETCOMP";"est95",#N/A,FALSE,"PETCOMP";"multltm",#N/A,FALSE,"PETCOMP";"resultltm",#N/A,FALSE,"PETCOMP"}</definedName>
    <definedName name="wrn.compco._from_DBAB_3_5" hidden="1">{"mult96",#N/A,FALSE,"PETCOMP";"est96",#N/A,FALSE,"PETCOMP";"mult95",#N/A,FALSE,"PETCOMP";"est95",#N/A,FALSE,"PETCOMP";"multltm",#N/A,FALSE,"PETCOMP";"resultltm",#N/A,FALSE,"PETCOMP"}</definedName>
    <definedName name="wrn.compco._from_DBAB_4" localSheetId="2" hidden="1">{"mult96",#N/A,FALSE,"PETCOMP";"est96",#N/A,FALSE,"PETCOMP";"mult95",#N/A,FALSE,"PETCOMP";"est95",#N/A,FALSE,"PETCOMP";"multltm",#N/A,FALSE,"PETCOMP";"resultltm",#N/A,FALSE,"PETCOMP"}</definedName>
    <definedName name="wrn.compco._from_DBAB_4" hidden="1">{"mult96",#N/A,FALSE,"PETCOMP";"est96",#N/A,FALSE,"PETCOMP";"mult95",#N/A,FALSE,"PETCOMP";"est95",#N/A,FALSE,"PETCOMP";"multltm",#N/A,FALSE,"PETCOMP";"resultltm",#N/A,FALSE,"PETCOMP"}</definedName>
    <definedName name="wrn.compco._from_DBAB_4_1" localSheetId="2" hidden="1">{"mult96",#N/A,FALSE,"PETCOMP";"est96",#N/A,FALSE,"PETCOMP";"mult95",#N/A,FALSE,"PETCOMP";"est95",#N/A,FALSE,"PETCOMP";"multltm",#N/A,FALSE,"PETCOMP";"resultltm",#N/A,FALSE,"PETCOMP"}</definedName>
    <definedName name="wrn.compco._from_DBAB_4_1" hidden="1">{"mult96",#N/A,FALSE,"PETCOMP";"est96",#N/A,FALSE,"PETCOMP";"mult95",#N/A,FALSE,"PETCOMP";"est95",#N/A,FALSE,"PETCOMP";"multltm",#N/A,FALSE,"PETCOMP";"resultltm",#N/A,FALSE,"PETCOMP"}</definedName>
    <definedName name="wrn.compco._from_DBAB_4_1_1" localSheetId="2" hidden="1">{"mult96",#N/A,FALSE,"PETCOMP";"est96",#N/A,FALSE,"PETCOMP";"mult95",#N/A,FALSE,"PETCOMP";"est95",#N/A,FALSE,"PETCOMP";"multltm",#N/A,FALSE,"PETCOMP";"resultltm",#N/A,FALSE,"PETCOMP"}</definedName>
    <definedName name="wrn.compco._from_DBAB_4_1_1" hidden="1">{"mult96",#N/A,FALSE,"PETCOMP";"est96",#N/A,FALSE,"PETCOMP";"mult95",#N/A,FALSE,"PETCOMP";"est95",#N/A,FALSE,"PETCOMP";"multltm",#N/A,FALSE,"PETCOMP";"resultltm",#N/A,FALSE,"PETCOMP"}</definedName>
    <definedName name="wrn.compco._from_DBAB_4_1_2" localSheetId="2" hidden="1">{"mult96",#N/A,FALSE,"PETCOMP";"est96",#N/A,FALSE,"PETCOMP";"mult95",#N/A,FALSE,"PETCOMP";"est95",#N/A,FALSE,"PETCOMP";"multltm",#N/A,FALSE,"PETCOMP";"resultltm",#N/A,FALSE,"PETCOMP"}</definedName>
    <definedName name="wrn.compco._from_DBAB_4_1_2" hidden="1">{"mult96",#N/A,FALSE,"PETCOMP";"est96",#N/A,FALSE,"PETCOMP";"mult95",#N/A,FALSE,"PETCOMP";"est95",#N/A,FALSE,"PETCOMP";"multltm",#N/A,FALSE,"PETCOMP";"resultltm",#N/A,FALSE,"PETCOMP"}</definedName>
    <definedName name="wrn.compco._from_DBAB_4_1_3" localSheetId="2" hidden="1">{"mult96",#N/A,FALSE,"PETCOMP";"est96",#N/A,FALSE,"PETCOMP";"mult95",#N/A,FALSE,"PETCOMP";"est95",#N/A,FALSE,"PETCOMP";"multltm",#N/A,FALSE,"PETCOMP";"resultltm",#N/A,FALSE,"PETCOMP"}</definedName>
    <definedName name="wrn.compco._from_DBAB_4_1_3" hidden="1">{"mult96",#N/A,FALSE,"PETCOMP";"est96",#N/A,FALSE,"PETCOMP";"mult95",#N/A,FALSE,"PETCOMP";"est95",#N/A,FALSE,"PETCOMP";"multltm",#N/A,FALSE,"PETCOMP";"resultltm",#N/A,FALSE,"PETCOMP"}</definedName>
    <definedName name="wrn.compco._from_DBAB_4_1_4" localSheetId="2" hidden="1">{"mult96",#N/A,FALSE,"PETCOMP";"est96",#N/A,FALSE,"PETCOMP";"mult95",#N/A,FALSE,"PETCOMP";"est95",#N/A,FALSE,"PETCOMP";"multltm",#N/A,FALSE,"PETCOMP";"resultltm",#N/A,FALSE,"PETCOMP"}</definedName>
    <definedName name="wrn.compco._from_DBAB_4_1_4" hidden="1">{"mult96",#N/A,FALSE,"PETCOMP";"est96",#N/A,FALSE,"PETCOMP";"mult95",#N/A,FALSE,"PETCOMP";"est95",#N/A,FALSE,"PETCOMP";"multltm",#N/A,FALSE,"PETCOMP";"resultltm",#N/A,FALSE,"PETCOMP"}</definedName>
    <definedName name="wrn.compco._from_DBAB_4_2" localSheetId="2" hidden="1">{"mult96",#N/A,FALSE,"PETCOMP";"est96",#N/A,FALSE,"PETCOMP";"mult95",#N/A,FALSE,"PETCOMP";"est95",#N/A,FALSE,"PETCOMP";"multltm",#N/A,FALSE,"PETCOMP";"resultltm",#N/A,FALSE,"PETCOMP"}</definedName>
    <definedName name="wrn.compco._from_DBAB_4_2" hidden="1">{"mult96",#N/A,FALSE,"PETCOMP";"est96",#N/A,FALSE,"PETCOMP";"mult95",#N/A,FALSE,"PETCOMP";"est95",#N/A,FALSE,"PETCOMP";"multltm",#N/A,FALSE,"PETCOMP";"resultltm",#N/A,FALSE,"PETCOMP"}</definedName>
    <definedName name="wrn.compco._from_DBAB_4_3" localSheetId="2" hidden="1">{"mult96",#N/A,FALSE,"PETCOMP";"est96",#N/A,FALSE,"PETCOMP";"mult95",#N/A,FALSE,"PETCOMP";"est95",#N/A,FALSE,"PETCOMP";"multltm",#N/A,FALSE,"PETCOMP";"resultltm",#N/A,FALSE,"PETCOMP"}</definedName>
    <definedName name="wrn.compco._from_DBAB_4_3" hidden="1">{"mult96",#N/A,FALSE,"PETCOMP";"est96",#N/A,FALSE,"PETCOMP";"mult95",#N/A,FALSE,"PETCOMP";"est95",#N/A,FALSE,"PETCOMP";"multltm",#N/A,FALSE,"PETCOMP";"resultltm",#N/A,FALSE,"PETCOMP"}</definedName>
    <definedName name="wrn.compco._from_DBAB_4_4" localSheetId="2" hidden="1">{"mult96",#N/A,FALSE,"PETCOMP";"est96",#N/A,FALSE,"PETCOMP";"mult95",#N/A,FALSE,"PETCOMP";"est95",#N/A,FALSE,"PETCOMP";"multltm",#N/A,FALSE,"PETCOMP";"resultltm",#N/A,FALSE,"PETCOMP"}</definedName>
    <definedName name="wrn.compco._from_DBAB_4_4" hidden="1">{"mult96",#N/A,FALSE,"PETCOMP";"est96",#N/A,FALSE,"PETCOMP";"mult95",#N/A,FALSE,"PETCOMP";"est95",#N/A,FALSE,"PETCOMP";"multltm",#N/A,FALSE,"PETCOMP";"resultltm",#N/A,FALSE,"PETCOMP"}</definedName>
    <definedName name="wrn.compco._from_DBAB_4_5" localSheetId="2" hidden="1">{"mult96",#N/A,FALSE,"PETCOMP";"est96",#N/A,FALSE,"PETCOMP";"mult95",#N/A,FALSE,"PETCOMP";"est95",#N/A,FALSE,"PETCOMP";"multltm",#N/A,FALSE,"PETCOMP";"resultltm",#N/A,FALSE,"PETCOMP"}</definedName>
    <definedName name="wrn.compco._from_DBAB_4_5" hidden="1">{"mult96",#N/A,FALSE,"PETCOMP";"est96",#N/A,FALSE,"PETCOMP";"mult95",#N/A,FALSE,"PETCOMP";"est95",#N/A,FALSE,"PETCOMP";"multltm",#N/A,FALSE,"PETCOMP";"resultltm",#N/A,FALSE,"PETCOMP"}</definedName>
    <definedName name="wrn.compco._from_DBAB_5" localSheetId="2" hidden="1">{"mult96",#N/A,FALSE,"PETCOMP";"est96",#N/A,FALSE,"PETCOMP";"mult95",#N/A,FALSE,"PETCOMP";"est95",#N/A,FALSE,"PETCOMP";"multltm",#N/A,FALSE,"PETCOMP";"resultltm",#N/A,FALSE,"PETCOMP"}</definedName>
    <definedName name="wrn.compco._from_DBAB_5" hidden="1">{"mult96",#N/A,FALSE,"PETCOMP";"est96",#N/A,FALSE,"PETCOMP";"mult95",#N/A,FALSE,"PETCOMP";"est95",#N/A,FALSE,"PETCOMP";"multltm",#N/A,FALSE,"PETCOMP";"resultltm",#N/A,FALSE,"PETCOMP"}</definedName>
    <definedName name="wrn.compco._from_DBAB_5_1" localSheetId="2" hidden="1">{"mult96",#N/A,FALSE,"PETCOMP";"est96",#N/A,FALSE,"PETCOMP";"mult95",#N/A,FALSE,"PETCOMP";"est95",#N/A,FALSE,"PETCOMP";"multltm",#N/A,FALSE,"PETCOMP";"resultltm",#N/A,FALSE,"PETCOMP"}</definedName>
    <definedName name="wrn.compco._from_DBAB_5_1" hidden="1">{"mult96",#N/A,FALSE,"PETCOMP";"est96",#N/A,FALSE,"PETCOMP";"mult95",#N/A,FALSE,"PETCOMP";"est95",#N/A,FALSE,"PETCOMP";"multltm",#N/A,FALSE,"PETCOMP";"resultltm",#N/A,FALSE,"PETCOMP"}</definedName>
    <definedName name="wrn.compco._from_DBAB_5_1_1" localSheetId="2" hidden="1">{"mult96",#N/A,FALSE,"PETCOMP";"est96",#N/A,FALSE,"PETCOMP";"mult95",#N/A,FALSE,"PETCOMP";"est95",#N/A,FALSE,"PETCOMP";"multltm",#N/A,FALSE,"PETCOMP";"resultltm",#N/A,FALSE,"PETCOMP"}</definedName>
    <definedName name="wrn.compco._from_DBAB_5_1_1" hidden="1">{"mult96",#N/A,FALSE,"PETCOMP";"est96",#N/A,FALSE,"PETCOMP";"mult95",#N/A,FALSE,"PETCOMP";"est95",#N/A,FALSE,"PETCOMP";"multltm",#N/A,FALSE,"PETCOMP";"resultltm",#N/A,FALSE,"PETCOMP"}</definedName>
    <definedName name="wrn.compco._from_DBAB_5_1_2" localSheetId="2" hidden="1">{"mult96",#N/A,FALSE,"PETCOMP";"est96",#N/A,FALSE,"PETCOMP";"mult95",#N/A,FALSE,"PETCOMP";"est95",#N/A,FALSE,"PETCOMP";"multltm",#N/A,FALSE,"PETCOMP";"resultltm",#N/A,FALSE,"PETCOMP"}</definedName>
    <definedName name="wrn.compco._from_DBAB_5_1_2" hidden="1">{"mult96",#N/A,FALSE,"PETCOMP";"est96",#N/A,FALSE,"PETCOMP";"mult95",#N/A,FALSE,"PETCOMP";"est95",#N/A,FALSE,"PETCOMP";"multltm",#N/A,FALSE,"PETCOMP";"resultltm",#N/A,FALSE,"PETCOMP"}</definedName>
    <definedName name="wrn.compco._from_DBAB_5_1_3" localSheetId="2" hidden="1">{"mult96",#N/A,FALSE,"PETCOMP";"est96",#N/A,FALSE,"PETCOMP";"mult95",#N/A,FALSE,"PETCOMP";"est95",#N/A,FALSE,"PETCOMP";"multltm",#N/A,FALSE,"PETCOMP";"resultltm",#N/A,FALSE,"PETCOMP"}</definedName>
    <definedName name="wrn.compco._from_DBAB_5_1_3" hidden="1">{"mult96",#N/A,FALSE,"PETCOMP";"est96",#N/A,FALSE,"PETCOMP";"mult95",#N/A,FALSE,"PETCOMP";"est95",#N/A,FALSE,"PETCOMP";"multltm",#N/A,FALSE,"PETCOMP";"resultltm",#N/A,FALSE,"PETCOMP"}</definedName>
    <definedName name="wrn.compco._from_DBAB_5_1_4" localSheetId="2" hidden="1">{"mult96",#N/A,FALSE,"PETCOMP";"est96",#N/A,FALSE,"PETCOMP";"mult95",#N/A,FALSE,"PETCOMP";"est95",#N/A,FALSE,"PETCOMP";"multltm",#N/A,FALSE,"PETCOMP";"resultltm",#N/A,FALSE,"PETCOMP"}</definedName>
    <definedName name="wrn.compco._from_DBAB_5_1_4" hidden="1">{"mult96",#N/A,FALSE,"PETCOMP";"est96",#N/A,FALSE,"PETCOMP";"mult95",#N/A,FALSE,"PETCOMP";"est95",#N/A,FALSE,"PETCOMP";"multltm",#N/A,FALSE,"PETCOMP";"resultltm",#N/A,FALSE,"PETCOMP"}</definedName>
    <definedName name="wrn.compco._from_DBAB_5_2" localSheetId="2" hidden="1">{"mult96",#N/A,FALSE,"PETCOMP";"est96",#N/A,FALSE,"PETCOMP";"mult95",#N/A,FALSE,"PETCOMP";"est95",#N/A,FALSE,"PETCOMP";"multltm",#N/A,FALSE,"PETCOMP";"resultltm",#N/A,FALSE,"PETCOMP"}</definedName>
    <definedName name="wrn.compco._from_DBAB_5_2" hidden="1">{"mult96",#N/A,FALSE,"PETCOMP";"est96",#N/A,FALSE,"PETCOMP";"mult95",#N/A,FALSE,"PETCOMP";"est95",#N/A,FALSE,"PETCOMP";"multltm",#N/A,FALSE,"PETCOMP";"resultltm",#N/A,FALSE,"PETCOMP"}</definedName>
    <definedName name="wrn.compco._from_DBAB_5_3" localSheetId="2" hidden="1">{"mult96",#N/A,FALSE,"PETCOMP";"est96",#N/A,FALSE,"PETCOMP";"mult95",#N/A,FALSE,"PETCOMP";"est95",#N/A,FALSE,"PETCOMP";"multltm",#N/A,FALSE,"PETCOMP";"resultltm",#N/A,FALSE,"PETCOMP"}</definedName>
    <definedName name="wrn.compco._from_DBAB_5_3" hidden="1">{"mult96",#N/A,FALSE,"PETCOMP";"est96",#N/A,FALSE,"PETCOMP";"mult95",#N/A,FALSE,"PETCOMP";"est95",#N/A,FALSE,"PETCOMP";"multltm",#N/A,FALSE,"PETCOMP";"resultltm",#N/A,FALSE,"PETCOMP"}</definedName>
    <definedName name="wrn.compco._from_DBAB_5_4" localSheetId="2" hidden="1">{"mult96",#N/A,FALSE,"PETCOMP";"est96",#N/A,FALSE,"PETCOMP";"mult95",#N/A,FALSE,"PETCOMP";"est95",#N/A,FALSE,"PETCOMP";"multltm",#N/A,FALSE,"PETCOMP";"resultltm",#N/A,FALSE,"PETCOMP"}</definedName>
    <definedName name="wrn.compco._from_DBAB_5_4" hidden="1">{"mult96",#N/A,FALSE,"PETCOMP";"est96",#N/A,FALSE,"PETCOMP";"mult95",#N/A,FALSE,"PETCOMP";"est95",#N/A,FALSE,"PETCOMP";"multltm",#N/A,FALSE,"PETCOMP";"resultltm",#N/A,FALSE,"PETCOMP"}</definedName>
    <definedName name="wrn.compco._from_DBAB_5_5" localSheetId="2" hidden="1">{"mult96",#N/A,FALSE,"PETCOMP";"est96",#N/A,FALSE,"PETCOMP";"mult95",#N/A,FALSE,"PETCOMP";"est95",#N/A,FALSE,"PETCOMP";"multltm",#N/A,FALSE,"PETCOMP";"resultltm",#N/A,FALSE,"PETCOMP"}</definedName>
    <definedName name="wrn.compco._from_DBAB_5_5" hidden="1">{"mult96",#N/A,FALSE,"PETCOMP";"est96",#N/A,FALSE,"PETCOMP";"mult95",#N/A,FALSE,"PETCOMP";"est95",#N/A,FALSE,"PETCOMP";"multltm",#N/A,FALSE,"PETCOMP";"resultltm",#N/A,FALSE,"PETCOMP"}</definedName>
    <definedName name="wrn.compco2" localSheetId="2" hidden="1">{"mult96",#N/A,FALSE,"PETCOMP";"est96",#N/A,FALSE,"PETCOMP";"mult95",#N/A,FALSE,"PETCOMP";"est95",#N/A,FALSE,"PETCOMP";"multltm",#N/A,FALSE,"PETCOMP";"resultltm",#N/A,FALSE,"PETCOMP"}</definedName>
    <definedName name="wrn.compco2" hidden="1">{"mult96",#N/A,FALSE,"PETCOMP";"est96",#N/A,FALSE,"PETCOMP";"mult95",#N/A,FALSE,"PETCOMP";"est95",#N/A,FALSE,"PETCOMP";"multltm",#N/A,FALSE,"PETCOMP";"resultltm",#N/A,FALSE,"PETCOMP"}</definedName>
    <definedName name="wrn.compco3" localSheetId="2" hidden="1">{"mult96",#N/A,FALSE,"PETCOMP";"est96",#N/A,FALSE,"PETCOMP";"mult95",#N/A,FALSE,"PETCOMP";"est95",#N/A,FALSE,"PETCOMP";"multltm",#N/A,FALSE,"PETCOMP";"resultltm",#N/A,FALSE,"PETCOMP"}</definedName>
    <definedName name="wrn.compco3" hidden="1">{"mult96",#N/A,FALSE,"PETCOMP";"est96",#N/A,FALSE,"PETCOMP";"mult95",#N/A,FALSE,"PETCOMP";"est95",#N/A,FALSE,"PETCOMP";"multltm",#N/A,FALSE,"PETCOMP";"resultltm",#N/A,FALSE,"PETCOMP"}</definedName>
    <definedName name="wrn.Compensation." localSheetId="2" hidden="1">{"WagesSum",#N/A,FALSE,"State";"MemberComp",#N/A,FALSE,"MemberComp";"Def&amp;SSSHcomp",#N/A,FALSE,"DefComp";"Apportion (state)",#N/A,FALSE,"State"}</definedName>
    <definedName name="wrn.Compensation." hidden="1">{"WagesSum",#N/A,FALSE,"State";"MemberComp",#N/A,FALSE,"MemberComp";"Def&amp;SSSHcomp",#N/A,FALSE,"DefComp";"Apportion (state)",#N/A,FALSE,"State"}</definedName>
    <definedName name="wrn.competitor._.analysis." localSheetId="2" hidden="1">{"summary",#N/A,FALSE,"summary";"sales growth",#N/A,FALSE,"summary";"oper income",#N/A,FALSE,"summary";"oros rank",#N/A,FALSE,"summary";"net assets",#N/A,FALSE,"summary";"asset turnover",#N/A,FALSE,"summary";"orona",#N/A,FALSE,"summary";"total return",#N/A,FALSE,"summary";"overview",#N/A,FALSE,"summary"}</definedName>
    <definedName name="wrn.competitor._.analysis." hidden="1">{"summary",#N/A,FALSE,"summary";"sales growth",#N/A,FALSE,"summary";"oper income",#N/A,FALSE,"summary";"oros rank",#N/A,FALSE,"summary";"net assets",#N/A,FALSE,"summary";"asset turnover",#N/A,FALSE,"summary";"orona",#N/A,FALSE,"summary";"total return",#N/A,FALSE,"summary";"overview",#N/A,FALSE,"summary"}</definedName>
    <definedName name="wrn.Complete."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Budget." localSheetId="2"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2004" localSheetId="2"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2004"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F01._.Package." localSheetId="2" hidden="1">{#N/A,#N/A,TRUE,"WC";#N/A,#N/A,TRUE,"P2";#N/A,#N/A,TRUE,"P3";#N/A,#N/A,TRUE,"B2";#N/A,#N/A,TRUE,"C2";#N/A,#N/A,TRUE,"t-OE";#N/A,#N/A,TRUE,"t-OIE";#N/A,#N/A,TRUE,"t-TE";#N/A,#N/A,TRUE,"TS";#N/A,#N/A,TRUE,"HC";#N/A,#N/A,TRUE,"t-HC";#N/A,#N/A,TRUE,"R1";#N/A,#N/A,TRUE,"R2";#N/A,#N/A,TRUE,"R3";#N/A,#N/A,TRUE,"R4";#N/A,#N/A,TRUE,"FA";#N/A,#N/A,TRUE,"SL";#N/A,#N/A,TRUE,"t-FA";#N/A,#N/A,TRUE,"IC"}</definedName>
    <definedName name="wrn.Complete._.F01._.Package." hidden="1">{#N/A,#N/A,TRUE,"WC";#N/A,#N/A,TRUE,"P2";#N/A,#N/A,TRUE,"P3";#N/A,#N/A,TRUE,"B2";#N/A,#N/A,TRUE,"C2";#N/A,#N/A,TRUE,"t-OE";#N/A,#N/A,TRUE,"t-OIE";#N/A,#N/A,TRUE,"t-TE";#N/A,#N/A,TRUE,"TS";#N/A,#N/A,TRUE,"HC";#N/A,#N/A,TRUE,"t-HC";#N/A,#N/A,TRUE,"R1";#N/A,#N/A,TRUE,"R2";#N/A,#N/A,TRUE,"R3";#N/A,#N/A,TRUE,"R4";#N/A,#N/A,TRUE,"FA";#N/A,#N/A,TRUE,"SL";#N/A,#N/A,TRUE,"t-FA";#N/A,#N/A,TRUE,"IC"}</definedName>
    <definedName name="wrn.Complete._.Print._.Out."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1"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1"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2"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3"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3"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4"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4"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5"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5"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2"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3"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3"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4"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4"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5"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5"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1"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1"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2"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3"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3"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4"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4"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5"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5"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1"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1"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2"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3"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3"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4"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4"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5"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5"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4"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4"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5" localSheetId="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5"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Report." localSheetId="2" hidden="1">{#N/A,#N/A,FALSE,"Assumptions";#N/A,#N/A,FALSE,"Proforma IS";#N/A,#N/A,FALSE,"Cash Flows RLP";#N/A,#N/A,FALSE,"IRR";#N/A,#N/A,FALSE,"New Depr Sch-150% DB";#N/A,#N/A,FALSE,"Comments"}</definedName>
    <definedName name="wrn.Complete._.Report." hidden="1">{#N/A,#N/A,FALSE,"Assumptions";#N/A,#N/A,FALSE,"Proforma IS";#N/A,#N/A,FALSE,"Cash Flows RLP";#N/A,#N/A,FALSE,"IRR";#N/A,#N/A,FALSE,"New Depr Sch-150% DB";#N/A,#N/A,FALSE,"Comments"}</definedName>
    <definedName name="wrn.Complete._.Report._1" localSheetId="2" hidden="1">{#N/A,#N/A,FALSE,"Assumptions";#N/A,#N/A,FALSE,"Proforma IS";#N/A,#N/A,FALSE,"Cash Flows RLP";#N/A,#N/A,FALSE,"IRR";#N/A,#N/A,FALSE,"New Depr Sch-150% DB";#N/A,#N/A,FALSE,"Comments"}</definedName>
    <definedName name="wrn.Complete._.Report._1" hidden="1">{#N/A,#N/A,FALSE,"Assumptions";#N/A,#N/A,FALSE,"Proforma IS";#N/A,#N/A,FALSE,"Cash Flows RLP";#N/A,#N/A,FALSE,"IRR";#N/A,#N/A,FALSE,"New Depr Sch-150% DB";#N/A,#N/A,FALSE,"Comments"}</definedName>
    <definedName name="wrn.Complete._.Report._2" localSheetId="2" hidden="1">{#N/A,#N/A,FALSE,"Title Page";#N/A,#N/A,FALSE,"Assumptions";#N/A,#N/A,FALSE,"EBITDA";#N/A,#N/A,FALSE,"Debt";#N/A,#N/A,FALSE,"Cov";#N/A,#N/A,FALSE,"ERET";#N/A,#N/A,FALSE,"DRET";#N/A,#N/A,FALSE,"DCF";#N/A,#N/A,FALSE,"Plan Summary";#N/A,#N/A,FALSE,"Capital Spending"}</definedName>
    <definedName name="wrn.Complete._.Report._2" hidden="1">{#N/A,#N/A,FALSE,"Title Page";#N/A,#N/A,FALSE,"Assumptions";#N/A,#N/A,FALSE,"EBITDA";#N/A,#N/A,FALSE,"Debt";#N/A,#N/A,FALSE,"Cov";#N/A,#N/A,FALSE,"ERET";#N/A,#N/A,FALSE,"DRET";#N/A,#N/A,FALSE,"DCF";#N/A,#N/A,FALSE,"Plan Summary";#N/A,#N/A,FALSE,"Capital Spending"}</definedName>
    <definedName name="wrn.Complete._.Report._3" localSheetId="2" hidden="1">{#N/A,#N/A,FALSE,"Title Page";#N/A,#N/A,FALSE,"Assumptions";#N/A,#N/A,FALSE,"EBITDA";#N/A,#N/A,FALSE,"Debt";#N/A,#N/A,FALSE,"Cov";#N/A,#N/A,FALSE,"ERET";#N/A,#N/A,FALSE,"DRET";#N/A,#N/A,FALSE,"DCF";#N/A,#N/A,FALSE,"Plan Summary";#N/A,#N/A,FALSE,"Capital Spending"}</definedName>
    <definedName name="wrn.Complete._.Report._3" hidden="1">{#N/A,#N/A,FALSE,"Title Page";#N/A,#N/A,FALSE,"Assumptions";#N/A,#N/A,FALSE,"EBITDA";#N/A,#N/A,FALSE,"Debt";#N/A,#N/A,FALSE,"Cov";#N/A,#N/A,FALSE,"ERET";#N/A,#N/A,FALSE,"DRET";#N/A,#N/A,FALSE,"DCF";#N/A,#N/A,FALSE,"Plan Summary";#N/A,#N/A,FALSE,"Capital Spending"}</definedName>
    <definedName name="wrn.Complete._.Report._4" localSheetId="2" hidden="1">{#N/A,#N/A,FALSE,"Title Page";#N/A,#N/A,FALSE,"Assumptions";#N/A,#N/A,FALSE,"EBITDA";#N/A,#N/A,FALSE,"Debt";#N/A,#N/A,FALSE,"Cov";#N/A,#N/A,FALSE,"ERET";#N/A,#N/A,FALSE,"DRET";#N/A,#N/A,FALSE,"DCF";#N/A,#N/A,FALSE,"Plan Summary";#N/A,#N/A,FALSE,"Capital Spending"}</definedName>
    <definedName name="wrn.Complete._.Report._4" hidden="1">{#N/A,#N/A,FALSE,"Title Page";#N/A,#N/A,FALSE,"Assumptions";#N/A,#N/A,FALSE,"EBITDA";#N/A,#N/A,FALSE,"Debt";#N/A,#N/A,FALSE,"Cov";#N/A,#N/A,FALSE,"ERET";#N/A,#N/A,FALSE,"DRET";#N/A,#N/A,FALSE,"DCF";#N/A,#N/A,FALSE,"Plan Summary";#N/A,#N/A,FALSE,"Capital Spending"}</definedName>
    <definedName name="wrn.Complete._.Set." localSheetId="2">#REF!</definedName>
    <definedName name="wrn.Complete._.Set." hidden="1">{#N/A,#N/A,FALSE,"Full";#N/A,#N/A,FALSE,"Half";#N/A,#N/A,FALSE,"Op Expenses";#N/A,#N/A,FALSE,"Cap Charge";#N/A,#N/A,FALSE,"Cost C";#N/A,#N/A,FALSE,"PP&amp;E";#N/A,#N/A,FALSE,"R&amp;D"}</definedName>
    <definedName name="wrn.Complete._.Spreadsheet." localSheetId="2" hidden="1">{"Complete Spreadsheet",#N/A,FALSE,"BASIC"}</definedName>
    <definedName name="wrn.Complete._.Spreadsheet." hidden="1">{"Complete Spreadsheet",#N/A,FALSE,"BASIC"}</definedName>
    <definedName name="wrn.Complete._1"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1" localSheetId="2" hidden="1">{#N/A,#N/A,TRUE,"Statements";#N/A,#N/A,TRUE,"Capital";#N/A,#N/A,TRUE,"Manpower";#N/A,#N/A,TRUE,"Sheet1";#N/A,#N/A,TRUE,"HISTORIC";#N/A,#N/A,TRUE,"Barbados"}</definedName>
    <definedName name="wrn.Complete._1_1" hidden="1">{#N/A,#N/A,TRUE,"Statements";#N/A,#N/A,TRUE,"Capital";#N/A,#N/A,TRUE,"Manpower";#N/A,#N/A,TRUE,"Sheet1";#N/A,#N/A,TRUE,"HISTORIC";#N/A,#N/A,TRUE,"Barbados"}</definedName>
    <definedName name="wrn.Complete._1_1_1" localSheetId="2" hidden="1">{#N/A,#N/A,TRUE,"Statements";#N/A,#N/A,TRUE,"Capital";#N/A,#N/A,TRUE,"Manpower";#N/A,#N/A,TRUE,"Sheet1";#N/A,#N/A,TRUE,"HISTORIC";#N/A,#N/A,TRUE,"Barbados"}</definedName>
    <definedName name="wrn.Complete._1_1_1" hidden="1">{#N/A,#N/A,TRUE,"Statements";#N/A,#N/A,TRUE,"Capital";#N/A,#N/A,TRUE,"Manpower";#N/A,#N/A,TRUE,"Sheet1";#N/A,#N/A,TRUE,"HISTORIC";#N/A,#N/A,TRUE,"Barbados"}</definedName>
    <definedName name="wrn.Complete._1_1_2" localSheetId="2" hidden="1">{#N/A,#N/A,TRUE,"Statements";#N/A,#N/A,TRUE,"Capital";#N/A,#N/A,TRUE,"Manpower";#N/A,#N/A,TRUE,"Sheet1";#N/A,#N/A,TRUE,"HISTORIC";#N/A,#N/A,TRUE,"Barbados"}</definedName>
    <definedName name="wrn.Complete._1_1_2" hidden="1">{#N/A,#N/A,TRUE,"Statements";#N/A,#N/A,TRUE,"Capital";#N/A,#N/A,TRUE,"Manpower";#N/A,#N/A,TRUE,"Sheet1";#N/A,#N/A,TRUE,"HISTORIC";#N/A,#N/A,TRUE,"Barbados"}</definedName>
    <definedName name="wrn.Complete._1_1_3" localSheetId="2" hidden="1">{#N/A,#N/A,TRUE,"Statements";#N/A,#N/A,TRUE,"Capital";#N/A,#N/A,TRUE,"Manpower";#N/A,#N/A,TRUE,"Sheet1";#N/A,#N/A,TRUE,"HISTORIC";#N/A,#N/A,TRUE,"Barbados"}</definedName>
    <definedName name="wrn.Complete._1_1_3" hidden="1">{#N/A,#N/A,TRUE,"Statements";#N/A,#N/A,TRUE,"Capital";#N/A,#N/A,TRUE,"Manpower";#N/A,#N/A,TRUE,"Sheet1";#N/A,#N/A,TRUE,"HISTORIC";#N/A,#N/A,TRUE,"Barbados"}</definedName>
    <definedName name="wrn.Complete._1_1_4" localSheetId="2" hidden="1">{#N/A,#N/A,TRUE,"Statements";#N/A,#N/A,TRUE,"Capital";#N/A,#N/A,TRUE,"Manpower";#N/A,#N/A,TRUE,"Sheet1";#N/A,#N/A,TRUE,"HISTORIC";#N/A,#N/A,TRUE,"Barbados"}</definedName>
    <definedName name="wrn.Complete._1_1_4" hidden="1">{#N/A,#N/A,TRUE,"Statements";#N/A,#N/A,TRUE,"Capital";#N/A,#N/A,TRUE,"Manpower";#N/A,#N/A,TRUE,"Sheet1";#N/A,#N/A,TRUE,"HISTORIC";#N/A,#N/A,TRUE,"Barbados"}</definedName>
    <definedName name="wrn.Complete._1_1_5" localSheetId="2" hidden="1">{#N/A,#N/A,TRUE,"Statements";#N/A,#N/A,TRUE,"Capital";#N/A,#N/A,TRUE,"Manpower";#N/A,#N/A,TRUE,"Sheet1";#N/A,#N/A,TRUE,"HISTORIC";#N/A,#N/A,TRUE,"Barbados"}</definedName>
    <definedName name="wrn.Complete._1_1_5" hidden="1">{#N/A,#N/A,TRUE,"Statements";#N/A,#N/A,TRUE,"Capital";#N/A,#N/A,TRUE,"Manpower";#N/A,#N/A,TRUE,"Sheet1";#N/A,#N/A,TRUE,"HISTORIC";#N/A,#N/A,TRUE,"Barbados"}</definedName>
    <definedName name="wrn.Complete._1_2" localSheetId="2" hidden="1">{#N/A,#N/A,TRUE,"Statements";#N/A,#N/A,TRUE,"Capital";#N/A,#N/A,TRUE,"Manpower";#N/A,#N/A,TRUE,"Sheet1";#N/A,#N/A,TRUE,"HISTORIC";#N/A,#N/A,TRUE,"Barbados"}</definedName>
    <definedName name="wrn.Complete._1_2" hidden="1">{#N/A,#N/A,TRUE,"Statements";#N/A,#N/A,TRUE,"Capital";#N/A,#N/A,TRUE,"Manpower";#N/A,#N/A,TRUE,"Sheet1";#N/A,#N/A,TRUE,"HISTORIC";#N/A,#N/A,TRUE,"Barbados"}</definedName>
    <definedName name="wrn.Complete._1_3" localSheetId="2" hidden="1">{#N/A,#N/A,TRUE,"Statements";#N/A,#N/A,TRUE,"Capital";#N/A,#N/A,TRUE,"Manpower";#N/A,#N/A,TRUE,"Sheet1";#N/A,#N/A,TRUE,"HISTORIC";#N/A,#N/A,TRUE,"Barbados"}</definedName>
    <definedName name="wrn.Complete._1_3" hidden="1">{#N/A,#N/A,TRUE,"Statements";#N/A,#N/A,TRUE,"Capital";#N/A,#N/A,TRUE,"Manpower";#N/A,#N/A,TRUE,"Sheet1";#N/A,#N/A,TRUE,"HISTORIC";#N/A,#N/A,TRUE,"Barbados"}</definedName>
    <definedName name="wrn.Complete._1_4" localSheetId="2" hidden="1">{#N/A,#N/A,TRUE,"Statements";#N/A,#N/A,TRUE,"Capital";#N/A,#N/A,TRUE,"Manpower";#N/A,#N/A,TRUE,"Sheet1";#N/A,#N/A,TRUE,"HISTORIC";#N/A,#N/A,TRUE,"Barbados"}</definedName>
    <definedName name="wrn.Complete._1_4" hidden="1">{#N/A,#N/A,TRUE,"Statements";#N/A,#N/A,TRUE,"Capital";#N/A,#N/A,TRUE,"Manpower";#N/A,#N/A,TRUE,"Sheet1";#N/A,#N/A,TRUE,"HISTORIC";#N/A,#N/A,TRUE,"Barbados"}</definedName>
    <definedName name="wrn.Complete._1_5" localSheetId="2" hidden="1">{#N/A,#N/A,TRUE,"Statements";#N/A,#N/A,TRUE,"Capital";#N/A,#N/A,TRUE,"Manpower";#N/A,#N/A,TRUE,"Sheet1";#N/A,#N/A,TRUE,"HISTORIC";#N/A,#N/A,TRUE,"Barbados"}</definedName>
    <definedName name="wrn.Complete._1_5" hidden="1">{#N/A,#N/A,TRUE,"Statements";#N/A,#N/A,TRUE,"Capital";#N/A,#N/A,TRUE,"Manpower";#N/A,#N/A,TRUE,"Sheet1";#N/A,#N/A,TRUE,"HISTORIC";#N/A,#N/A,TRUE,"Barbados"}</definedName>
    <definedName name="wrn.Complete._2" localSheetId="2" hidden="1">{#N/A,#N/A,TRUE,"Statements";#N/A,#N/A,TRUE,"Capital";#N/A,#N/A,TRUE,"Manpower";#N/A,#N/A,TRUE,"Sheet1";#N/A,#N/A,TRUE,"HISTORIC";#N/A,#N/A,TRUE,"Barbados"}</definedName>
    <definedName name="wrn.Complete._2" hidden="1">{#N/A,#N/A,TRUE,"Statements";#N/A,#N/A,TRUE,"Capital";#N/A,#N/A,TRUE,"Manpower";#N/A,#N/A,TRUE,"Sheet1";#N/A,#N/A,TRUE,"HISTORIC";#N/A,#N/A,TRUE,"Barbados"}</definedName>
    <definedName name="wrn.Complete._2_1" localSheetId="2" hidden="1">{#N/A,#N/A,TRUE,"Statements";#N/A,#N/A,TRUE,"Capital";#N/A,#N/A,TRUE,"Manpower";#N/A,#N/A,TRUE,"Sheet1";#N/A,#N/A,TRUE,"HISTORIC";#N/A,#N/A,TRUE,"Barbados"}</definedName>
    <definedName name="wrn.Complete._2_1" hidden="1">{#N/A,#N/A,TRUE,"Statements";#N/A,#N/A,TRUE,"Capital";#N/A,#N/A,TRUE,"Manpower";#N/A,#N/A,TRUE,"Sheet1";#N/A,#N/A,TRUE,"HISTORIC";#N/A,#N/A,TRUE,"Barbados"}</definedName>
    <definedName name="wrn.Complete._2_2" localSheetId="2" hidden="1">{#N/A,#N/A,TRUE,"Statements";#N/A,#N/A,TRUE,"Capital";#N/A,#N/A,TRUE,"Manpower";#N/A,#N/A,TRUE,"Sheet1";#N/A,#N/A,TRUE,"HISTORIC";#N/A,#N/A,TRUE,"Barbados"}</definedName>
    <definedName name="wrn.Complete._2_2" hidden="1">{#N/A,#N/A,TRUE,"Statements";#N/A,#N/A,TRUE,"Capital";#N/A,#N/A,TRUE,"Manpower";#N/A,#N/A,TRUE,"Sheet1";#N/A,#N/A,TRUE,"HISTORIC";#N/A,#N/A,TRUE,"Barbados"}</definedName>
    <definedName name="wrn.Complete._2_3" localSheetId="2" hidden="1">{#N/A,#N/A,TRUE,"Statements";#N/A,#N/A,TRUE,"Capital";#N/A,#N/A,TRUE,"Manpower";#N/A,#N/A,TRUE,"Sheet1";#N/A,#N/A,TRUE,"HISTORIC";#N/A,#N/A,TRUE,"Barbados"}</definedName>
    <definedName name="wrn.Complete._2_3" hidden="1">{#N/A,#N/A,TRUE,"Statements";#N/A,#N/A,TRUE,"Capital";#N/A,#N/A,TRUE,"Manpower";#N/A,#N/A,TRUE,"Sheet1";#N/A,#N/A,TRUE,"HISTORIC";#N/A,#N/A,TRUE,"Barbados"}</definedName>
    <definedName name="wrn.Complete._2_4" localSheetId="2" hidden="1">{#N/A,#N/A,TRUE,"Statements";#N/A,#N/A,TRUE,"Capital";#N/A,#N/A,TRUE,"Manpower";#N/A,#N/A,TRUE,"Sheet1";#N/A,#N/A,TRUE,"HISTORIC";#N/A,#N/A,TRUE,"Barbados"}</definedName>
    <definedName name="wrn.Complete._2_4" hidden="1">{#N/A,#N/A,TRUE,"Statements";#N/A,#N/A,TRUE,"Capital";#N/A,#N/A,TRUE,"Manpower";#N/A,#N/A,TRUE,"Sheet1";#N/A,#N/A,TRUE,"HISTORIC";#N/A,#N/A,TRUE,"Barbados"}</definedName>
    <definedName name="wrn.Complete._2_5" localSheetId="2" hidden="1">{#N/A,#N/A,TRUE,"Statements";#N/A,#N/A,TRUE,"Capital";#N/A,#N/A,TRUE,"Manpower";#N/A,#N/A,TRUE,"Sheet1";#N/A,#N/A,TRUE,"HISTORIC";#N/A,#N/A,TRUE,"Barbados"}</definedName>
    <definedName name="wrn.Complete._2_5" hidden="1">{#N/A,#N/A,TRUE,"Statements";#N/A,#N/A,TRUE,"Capital";#N/A,#N/A,TRUE,"Manpower";#N/A,#N/A,TRUE,"Sheet1";#N/A,#N/A,TRUE,"HISTORIC";#N/A,#N/A,TRUE,"Barbados"}</definedName>
    <definedName name="wrn.Complete._3" localSheetId="2" hidden="1">{#N/A,#N/A,TRUE,"Statements";#N/A,#N/A,TRUE,"Capital";#N/A,#N/A,TRUE,"Manpower";#N/A,#N/A,TRUE,"Sheet1";#N/A,#N/A,TRUE,"HISTORIC";#N/A,#N/A,TRUE,"Barbados"}</definedName>
    <definedName name="wrn.Complete._3" hidden="1">{#N/A,#N/A,TRUE,"Statements";#N/A,#N/A,TRUE,"Capital";#N/A,#N/A,TRUE,"Manpower";#N/A,#N/A,TRUE,"Sheet1";#N/A,#N/A,TRUE,"HISTORIC";#N/A,#N/A,TRUE,"Barbados"}</definedName>
    <definedName name="wrn.Complete._3_1" localSheetId="2" hidden="1">{#N/A,#N/A,TRUE,"Statements";#N/A,#N/A,TRUE,"Capital";#N/A,#N/A,TRUE,"Manpower";#N/A,#N/A,TRUE,"Sheet1";#N/A,#N/A,TRUE,"HISTORIC";#N/A,#N/A,TRUE,"Barbados"}</definedName>
    <definedName name="wrn.Complete._3_1" hidden="1">{#N/A,#N/A,TRUE,"Statements";#N/A,#N/A,TRUE,"Capital";#N/A,#N/A,TRUE,"Manpower";#N/A,#N/A,TRUE,"Sheet1";#N/A,#N/A,TRUE,"HISTORIC";#N/A,#N/A,TRUE,"Barbados"}</definedName>
    <definedName name="wrn.Complete._3_2" localSheetId="2" hidden="1">{#N/A,#N/A,TRUE,"Statements";#N/A,#N/A,TRUE,"Capital";#N/A,#N/A,TRUE,"Manpower";#N/A,#N/A,TRUE,"Sheet1";#N/A,#N/A,TRUE,"HISTORIC";#N/A,#N/A,TRUE,"Barbados"}</definedName>
    <definedName name="wrn.Complete._3_2" hidden="1">{#N/A,#N/A,TRUE,"Statements";#N/A,#N/A,TRUE,"Capital";#N/A,#N/A,TRUE,"Manpower";#N/A,#N/A,TRUE,"Sheet1";#N/A,#N/A,TRUE,"HISTORIC";#N/A,#N/A,TRUE,"Barbados"}</definedName>
    <definedName name="wrn.Complete._3_3" localSheetId="2" hidden="1">{#N/A,#N/A,TRUE,"Statements";#N/A,#N/A,TRUE,"Capital";#N/A,#N/A,TRUE,"Manpower";#N/A,#N/A,TRUE,"Sheet1";#N/A,#N/A,TRUE,"HISTORIC";#N/A,#N/A,TRUE,"Barbados"}</definedName>
    <definedName name="wrn.Complete._3_3" hidden="1">{#N/A,#N/A,TRUE,"Statements";#N/A,#N/A,TRUE,"Capital";#N/A,#N/A,TRUE,"Manpower";#N/A,#N/A,TRUE,"Sheet1";#N/A,#N/A,TRUE,"HISTORIC";#N/A,#N/A,TRUE,"Barbados"}</definedName>
    <definedName name="wrn.Complete._3_4" localSheetId="2" hidden="1">{#N/A,#N/A,TRUE,"Statements";#N/A,#N/A,TRUE,"Capital";#N/A,#N/A,TRUE,"Manpower";#N/A,#N/A,TRUE,"Sheet1";#N/A,#N/A,TRUE,"HISTORIC";#N/A,#N/A,TRUE,"Barbados"}</definedName>
    <definedName name="wrn.Complete._3_4" hidden="1">{#N/A,#N/A,TRUE,"Statements";#N/A,#N/A,TRUE,"Capital";#N/A,#N/A,TRUE,"Manpower";#N/A,#N/A,TRUE,"Sheet1";#N/A,#N/A,TRUE,"HISTORIC";#N/A,#N/A,TRUE,"Barbados"}</definedName>
    <definedName name="wrn.Complete._3_5" localSheetId="2" hidden="1">{#N/A,#N/A,TRUE,"Statements";#N/A,#N/A,TRUE,"Capital";#N/A,#N/A,TRUE,"Manpower";#N/A,#N/A,TRUE,"Sheet1";#N/A,#N/A,TRUE,"HISTORIC";#N/A,#N/A,TRUE,"Barbados"}</definedName>
    <definedName name="wrn.Complete._3_5" hidden="1">{#N/A,#N/A,TRUE,"Statements";#N/A,#N/A,TRUE,"Capital";#N/A,#N/A,TRUE,"Manpower";#N/A,#N/A,TRUE,"Sheet1";#N/A,#N/A,TRUE,"HISTORIC";#N/A,#N/A,TRUE,"Barbados"}</definedName>
    <definedName name="wrn.Complete._4" localSheetId="2" hidden="1">{#N/A,#N/A,TRUE,"Statements";#N/A,#N/A,TRUE,"Capital";#N/A,#N/A,TRUE,"Manpower";#N/A,#N/A,TRUE,"Sheet1";#N/A,#N/A,TRUE,"HISTORIC";#N/A,#N/A,TRUE,"Barbados"}</definedName>
    <definedName name="wrn.Complete._4" hidden="1">{#N/A,#N/A,TRUE,"Statements";#N/A,#N/A,TRUE,"Capital";#N/A,#N/A,TRUE,"Manpower";#N/A,#N/A,TRUE,"Sheet1";#N/A,#N/A,TRUE,"HISTORIC";#N/A,#N/A,TRUE,"Barbados"}</definedName>
    <definedName name="wrn.Complete._5" localSheetId="2" hidden="1">{#N/A,#N/A,TRUE,"Statements";#N/A,#N/A,TRUE,"Capital";#N/A,#N/A,TRUE,"Manpower";#N/A,#N/A,TRUE,"Sheet1";#N/A,#N/A,TRUE,"HISTORIC";#N/A,#N/A,TRUE,"Barbados"}</definedName>
    <definedName name="wrn.Complete._5" hidden="1">{#N/A,#N/A,TRUE,"Statements";#N/A,#N/A,TRUE,"Capital";#N/A,#N/A,TRUE,"Manpower";#N/A,#N/A,TRUE,"Sheet1";#N/A,#N/A,TRUE,"HISTORIC";#N/A,#N/A,TRUE,"Barbados"}</definedName>
    <definedName name="wrn.Complete.1"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4"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4"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6"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7"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7"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9"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4"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5"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6"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7"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7"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8"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8"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9"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Report."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x"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s." localSheetId="2" hidden="1">{"comps",#N/A,FALSE,"comps";"notes",#N/A,FALSE,"comps"}</definedName>
    <definedName name="wrn.comps." hidden="1">{"comps",#N/A,FALSE,"comps";"notes",#N/A,FALSE,"comps"}</definedName>
    <definedName name="wrn.comps._.and._.DCF_LBO." localSheetId="2" hidden="1">{#N/A,#N/A,FALSE,"MKT.COMPS";#N/A,#N/A,FALSE,"DCF - LBO"}</definedName>
    <definedName name="wrn.comps._.and._.DCF_LBO." hidden="1">{#N/A,#N/A,FALSE,"MKT.COMPS";#N/A,#N/A,FALSE,"DCF - LBO"}</definedName>
    <definedName name="wrn.comps._1" localSheetId="2" hidden="1">{#N/A,#N/A,FALSE,"Comp"}</definedName>
    <definedName name="wrn.comps._1" hidden="1">{#N/A,#N/A,FALSE,"Comp"}</definedName>
    <definedName name="wrn.comps._1_1" localSheetId="2" hidden="1">{#N/A,#N/A,FALSE,"Comp"}</definedName>
    <definedName name="wrn.comps._1_1" hidden="1">{#N/A,#N/A,FALSE,"Comp"}</definedName>
    <definedName name="wrn.comps._1_2" localSheetId="2" hidden="1">{#N/A,#N/A,FALSE,"Comp"}</definedName>
    <definedName name="wrn.comps._1_2" hidden="1">{#N/A,#N/A,FALSE,"Comp"}</definedName>
    <definedName name="wrn.comps._1_3" localSheetId="2" hidden="1">{#N/A,#N/A,FALSE,"Comp"}</definedName>
    <definedName name="wrn.comps._1_3" hidden="1">{#N/A,#N/A,FALSE,"Comp"}</definedName>
    <definedName name="wrn.comps._1_4" localSheetId="2" hidden="1">{#N/A,#N/A,FALSE,"Comp"}</definedName>
    <definedName name="wrn.comps._1_4" hidden="1">{#N/A,#N/A,FALSE,"Comp"}</definedName>
    <definedName name="wrn.comps._2" localSheetId="2" hidden="1">{#N/A,#N/A,FALSE,"Comp"}</definedName>
    <definedName name="wrn.comps._2" hidden="1">{#N/A,#N/A,FALSE,"Comp"}</definedName>
    <definedName name="wrn.comps._3" localSheetId="2" hidden="1">{#N/A,#N/A,FALSE,"Comp"}</definedName>
    <definedName name="wrn.comps._3" hidden="1">{#N/A,#N/A,FALSE,"Comp"}</definedName>
    <definedName name="wrn.comps._4" localSheetId="2" hidden="1">{#N/A,#N/A,FALSE,"Comp"}</definedName>
    <definedName name="wrn.comps._4" hidden="1">{#N/A,#N/A,FALSE,"Comp"}</definedName>
    <definedName name="wrn.comps._5" localSheetId="2" hidden="1">{#N/A,#N/A,FALSE,"Comp"}</definedName>
    <definedName name="wrn.comps._5" hidden="1">{#N/A,#N/A,FALSE,"Comp"}</definedName>
    <definedName name="wrn.comps.whatisthis" localSheetId="2" hidden="1">{#N/A,#N/A,FALSE,"Comp"}</definedName>
    <definedName name="wrn.comps.whatisthis" hidden="1">{#N/A,#N/A,FALSE,"Comp"}</definedName>
    <definedName name="wrn.comps.whatisthis_1" localSheetId="2" hidden="1">{#N/A,#N/A,FALSE,"Comp"}</definedName>
    <definedName name="wrn.comps.whatisthis_1" hidden="1">{#N/A,#N/A,FALSE,"Comp"}</definedName>
    <definedName name="wrn.comps.whatisthis_1_1" localSheetId="2" hidden="1">{#N/A,#N/A,FALSE,"Comp"}</definedName>
    <definedName name="wrn.comps.whatisthis_1_1" hidden="1">{#N/A,#N/A,FALSE,"Comp"}</definedName>
    <definedName name="wrn.comps.whatisthis_1_2" localSheetId="2" hidden="1">{#N/A,#N/A,FALSE,"Comp"}</definedName>
    <definedName name="wrn.comps.whatisthis_1_2" hidden="1">{#N/A,#N/A,FALSE,"Comp"}</definedName>
    <definedName name="wrn.comps.whatisthis_1_3" localSheetId="2" hidden="1">{#N/A,#N/A,FALSE,"Comp"}</definedName>
    <definedName name="wrn.comps.whatisthis_1_3" hidden="1">{#N/A,#N/A,FALSE,"Comp"}</definedName>
    <definedName name="wrn.comps.whatisthis_1_4" localSheetId="2" hidden="1">{#N/A,#N/A,FALSE,"Comp"}</definedName>
    <definedName name="wrn.comps.whatisthis_1_4" hidden="1">{#N/A,#N/A,FALSE,"Comp"}</definedName>
    <definedName name="wrn.comps.whatisthis_2" localSheetId="2" hidden="1">{#N/A,#N/A,FALSE,"Comp"}</definedName>
    <definedName name="wrn.comps.whatisthis_2" hidden="1">{#N/A,#N/A,FALSE,"Comp"}</definedName>
    <definedName name="wrn.comps.whatisthis_3" localSheetId="2" hidden="1">{#N/A,#N/A,FALSE,"Comp"}</definedName>
    <definedName name="wrn.comps.whatisthis_3" hidden="1">{#N/A,#N/A,FALSE,"Comp"}</definedName>
    <definedName name="wrn.comps.whatisthis_4" localSheetId="2" hidden="1">{#N/A,#N/A,FALSE,"Comp"}</definedName>
    <definedName name="wrn.comps.whatisthis_4" hidden="1">{#N/A,#N/A,FALSE,"Comp"}</definedName>
    <definedName name="wrn.comps.whatisthis_5" localSheetId="2" hidden="1">{#N/A,#N/A,FALSE,"Comp"}</definedName>
    <definedName name="wrn.comps.whatisthis_5" hidden="1">{#N/A,#N/A,FALSE,"Comp"}</definedName>
    <definedName name="wrn.Comps1_Printing." localSheetId="2" hidden="1">{"comps1_1",#N/A,FALSE,"Comps1";"comps1_2",#N/A,FALSE,"Comps1";"comps1_3",#N/A,FALSE,"Comps1";"comps1_4",#N/A,FALSE,"Comps1";"comps1_5",#N/A,FALSE,"Comps1"}</definedName>
    <definedName name="wrn.Comps1_Printing." hidden="1">{"comps1_1",#N/A,FALSE,"Comps1";"comps1_2",#N/A,FALSE,"Comps1";"comps1_3",#N/A,FALSE,"Comps1";"comps1_4",#N/A,FALSE,"Comps1";"comps1_5",#N/A,FALSE,"Comps1"}</definedName>
    <definedName name="wrn.Comps2_Printing." localSheetId="2" hidden="1">{"comps2_1",#N/A,FALSE,"Comps2";"comps2_2",#N/A,FALSE,"Comps2";"comps2_3",#N/A,FALSE,"Comps2";"comps2_4",#N/A,FALSE,"Comps2";"comps2_5",#N/A,FALSE,"Comps2"}</definedName>
    <definedName name="wrn.Comps2_Printing." hidden="1">{"comps2_1",#N/A,FALSE,"Comps2";"comps2_2",#N/A,FALSE,"Comps2";"comps2_3",#N/A,FALSE,"Comps2";"comps2_4",#N/A,FALSE,"Comps2";"comps2_5",#N/A,FALSE,"Comps2"}</definedName>
    <definedName name="wrn.comsat_compco." localSheetId="2" hidden="1">{"page1",#N/A,FALSE,"comsat";"page2",#N/A,FALSE,"comsat";"summary",#N/A,FALSE,"comsat"}</definedName>
    <definedName name="wrn.comsat_compco." hidden="1">{"page1",#N/A,FALSE,"comsat";"page2",#N/A,FALSE,"comsat";"summary",#N/A,FALSE,"comsat"}</definedName>
    <definedName name="wrn.comsat_compco_1" localSheetId="2" hidden="1">{"page1",#N/A,FALSE,"comsat";"page2",#N/A,FALSE,"comsat";"summary",#N/A,FALSE,"comsat"}</definedName>
    <definedName name="wrn.comsat_compco_1" hidden="1">{"page1",#N/A,FALSE,"comsat";"page2",#N/A,FALSE,"comsat";"summary",#N/A,FALSE,"comsat"}</definedName>
    <definedName name="wrn.CONBS." hidden="1">{#N/A,#N/A,FALSE,"Conbalance";#N/A,#N/A,FALSE,"MPSCbs";#N/A,#N/A,FALSE,"MHSCbs";#N/A,#N/A,FALSE,"GFSbs";#N/A,#N/A,FALSE,"IMONICSbs"}</definedName>
    <definedName name="Wrn.cond" localSheetId="2" hidden="1">{"Cons Dos Digitos",#N/A,FALSE,"Cons.";"Cons Tres Digitos",#N/A,FALSE,"Cons."}</definedName>
    <definedName name="Wrn.cond" hidden="1">{"Cons Dos Digitos",#N/A,FALSE,"Cons.";"Cons Tres Digitos",#N/A,FALSE,"Cons."}</definedName>
    <definedName name="wrn.Confirmations." localSheetId="2" hidden="1">{#N/A,#N/A,FALSE,"Win";#N/A,#N/A,FALSE,"Sup";#N/A,#N/A,FALSE,"Reg";#N/A,#N/A,FALSE,"Edm";#N/A,#N/A,FALSE,"Red";#N/A,#N/A,FALSE,"Cal";#N/A,#N/A,FALSE,"Leb";#N/A,#N/A,FALSE,"Kel";#N/A,#N/A,FALSE,"Map";#N/A,#N/A,FALSE,"Abb";#N/A,#N/A,FALSE,"Nwm";#N/A,#N/A,FALSE,"Van";#N/A,#N/A,FALSE,"Ric";#N/A,#N/A,FALSE,"Vic";#N/A,#N/A,FALSE,"Nan";#N/A,#N/A,FALSE,"Par";#N/A,#N/A,FALSE,"Dun";#N/A,#N/A,FALSE,"Crt";#N/A,#N/A,FALSE,"Car";#N/A,#N/A,FALSE,"Atl"}</definedName>
    <definedName name="wrn.Confirmations." hidden="1">{#N/A,#N/A,FALSE,"Win";#N/A,#N/A,FALSE,"Sup";#N/A,#N/A,FALSE,"Reg";#N/A,#N/A,FALSE,"Edm";#N/A,#N/A,FALSE,"Red";#N/A,#N/A,FALSE,"Cal";#N/A,#N/A,FALSE,"Leb";#N/A,#N/A,FALSE,"Kel";#N/A,#N/A,FALSE,"Map";#N/A,#N/A,FALSE,"Abb";#N/A,#N/A,FALSE,"Nwm";#N/A,#N/A,FALSE,"Van";#N/A,#N/A,FALSE,"Ric";#N/A,#N/A,FALSE,"Vic";#N/A,#N/A,FALSE,"Nan";#N/A,#N/A,FALSE,"Par";#N/A,#N/A,FALSE,"Dun";#N/A,#N/A,FALSE,"Crt";#N/A,#N/A,FALSE,"Car";#N/A,#N/A,FALSE,"Atl"}</definedName>
    <definedName name="wrn.CONINCOME." hidden="1">{#N/A,#N/A,FALSE,"Conincome";#N/A,#N/A,FALSE,"MPSCis";#N/A,#N/A,FALSE,"mhscIS";#N/A,#N/A,FALSE,"GFSis";#N/A,#N/A,FALSE,"IMONICS"}</definedName>
    <definedName name="wrn.conp" localSheetId="2" hidden="1">{"Cons Dos Digitos",#N/A,FALSE,"Cons.";"Cons Tres Digitos",#N/A,FALSE,"Cons."}</definedName>
    <definedName name="wrn.conp" hidden="1">{"Cons Dos Digitos",#N/A,FALSE,"Cons.";"Cons Tres Digitos",#N/A,FALSE,"Cons."}</definedName>
    <definedName name="wrn.cons" localSheetId="2" hidden="1">{"Cons Dos Digitos",#N/A,FALSE,"Cons.";"Cons Tres Digitos",#N/A,FALSE,"Cons."}</definedName>
    <definedName name="wrn.cons" hidden="1">{"Cons Dos Digitos",#N/A,FALSE,"Cons.";"Cons Tres Digitos",#N/A,FALSE,"Cons."}</definedName>
    <definedName name="wrn.Cons." localSheetId="2" hidden="1">{"Cons Dos Digitos",#N/A,FALSE,"Cons.";"Cons Tres Digitos",#N/A,FALSE,"Cons."}</definedName>
    <definedName name="wrn.Cons." hidden="1">{"Cons Dos Digitos",#N/A,FALSE,"Cons.";"Cons Tres Digitos",#N/A,FALSE,"Cons."}</definedName>
    <definedName name="wrn.Cons._.EBT." localSheetId="2" hidden="1">{"EBT 1 Yr Cons",#N/A,FALSE,"EBT 1 yr"}</definedName>
    <definedName name="wrn.Cons._.EBT." hidden="1">{"EBT 1 Yr Cons",#N/A,FALSE,"EBT 1 yr"}</definedName>
    <definedName name="wrn.Cons._.Rev._.1._.Yr." localSheetId="2" hidden="1">{"REV 1 Yr Cons",#N/A,FALSE,"Rev 1 yr"}</definedName>
    <definedName name="wrn.Cons._.Rev._.1._.Yr." hidden="1">{"REV 1 Yr Cons",#N/A,FALSE,"Rev 1 yr"}</definedName>
    <definedName name="wrn.Consol." localSheetId="2">#REF!</definedName>
    <definedName name="wrn.Consol."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_.and._.Recy." localSheetId="2" hidden="1">{#N/A,#N/A,FALSE,"Consolidation";#N/A,#N/A,FALSE,"Reconciliations"}</definedName>
    <definedName name="wrn.Consol._.and._.Recy." hidden="1">{#N/A,#N/A,FALSE,"Consolidation";#N/A,#N/A,FALSE,"Reconciliations"}</definedName>
    <definedName name="wrn.Consol._.detail." localSheetId="2" hidden="1">{#N/A,#N/A,FALSE,"CONSOLBS";#N/A,#N/A,FALSE,"CONSOLIS";#N/A,#N/A,FALSE,"PRODBS";#N/A,#N/A,FALSE,"PRODIS";#N/A,#N/A,FALSE,"CAPBS";#N/A,#N/A,FALSE,"CAPIS";#N/A,#N/A,FALSE,"PSIBS";#N/A,#N/A,FALSE,"PSIIS";#N/A,#N/A,FALSE,"EUROPEBS";#N/A,#N/A,FALSE,"EUROPEIS";#N/A,#N/A,FALSE,"CONSOLADJ"}</definedName>
    <definedName name="wrn.Consol._.detail." hidden="1">{#N/A,#N/A,FALSE,"CONSOLBS";#N/A,#N/A,FALSE,"CONSOLIS";#N/A,#N/A,FALSE,"PRODBS";#N/A,#N/A,FALSE,"PRODIS";#N/A,#N/A,FALSE,"CAPBS";#N/A,#N/A,FALSE,"CAPIS";#N/A,#N/A,FALSE,"PSIBS";#N/A,#N/A,FALSE,"PSIIS";#N/A,#N/A,FALSE,"EUROPEBS";#N/A,#N/A,FALSE,"EUROPEIS";#N/A,#N/A,FALSE,"CONSOLADJ"}</definedName>
    <definedName name="wrn.Consol._.FS." localSheetId="2" hidden="1">{#N/A,#N/A,FALSE,"BalSheet 0899";#N/A,#N/A,FALSE,"ytdpl899";#N/A,#N/A,FALSE,"Aug PL";#N/A,#N/A,FALSE,"Minority Int";#N/A,#N/A,FALSE,"Equity Roll Forward";#N/A,#N/A,FALSE,"Book Equity Test"}</definedName>
    <definedName name="wrn.Consol._.FS." hidden="1">{#N/A,#N/A,FALSE,"BalSheet 0899";#N/A,#N/A,FALSE,"ytdpl899";#N/A,#N/A,FALSE,"Aug PL";#N/A,#N/A,FALSE,"Minority Int";#N/A,#N/A,FALSE,"Equity Roll Forward";#N/A,#N/A,FALSE,"Book Equity Test"}</definedName>
    <definedName name="wrn.Consol._1" localSheetId="2"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_1"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_2" localSheetId="2"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_2"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_3" localSheetId="2"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_3"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_4" localSheetId="2"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_4"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GrossGrp." localSheetId="2" hidden="1">{"Conol gross povision grouped",#N/A,FALSE,"Consol Gross";"Consol Gross Grouped",#N/A,FALSE,"Consol Gross"}</definedName>
    <definedName name="wrn.ConsolGrossGrp." hidden="1">{"Conol gross povision grouped",#N/A,FALSE,"Consol Gross";"Consol Gross Grouped",#N/A,FALSE,"Consol Gross"}</definedName>
    <definedName name="wrn.CONSOLIDACIÓN." localSheetId="2" hidden="1">{#N/A,#N/A,FALSE,"CNS_ADJ";"Balance Consolidado",#N/A,FALSE,"BCEC_CNS";#N/A,#N/A,FALSE,"USGAAP_ADJ"}</definedName>
    <definedName name="wrn.CONSOLIDACIÓN." hidden="1">{#N/A,#N/A,FALSE,"CNS_ADJ";"Balance Consolidado",#N/A,FALSE,"BCEC_CNS";#N/A,#N/A,FALSE,"USGAAP_ADJ"}</definedName>
    <definedName name="wrn.CONSOLIDADO." localSheetId="2" hidden="1">{"CONSOLIDADO",#N/A,FALSE,"TOT"}</definedName>
    <definedName name="wrn.CONSOLIDADO." hidden="1">{"CONSOLIDADO",#N/A,FALSE,"TOT"}</definedName>
    <definedName name="wrn.Consolidado._1" localSheetId="2" hidden="1">{#N/A,#N/A,FALSE,"COVER";#N/A,#N/A,FALSE,"Index";#N/A,#N/A,FALSE,"Non-Earning";#N/A,#N/A,FALSE,"Non-Earning_Recovery"}</definedName>
    <definedName name="wrn.Consolidado._1" hidden="1">{#N/A,#N/A,FALSE,"COVER";#N/A,#N/A,FALSE,"Index";#N/A,#N/A,FALSE,"Non-Earning";#N/A,#N/A,FALSE,"Non-Earning_Recovery"}</definedName>
    <definedName name="wrn.Consolidado._2" localSheetId="2" hidden="1">{#N/A,#N/A,FALSE,"COVER";#N/A,#N/A,FALSE,"Index";#N/A,#N/A,FALSE,"Non-Earning";#N/A,#N/A,FALSE,"Non-Earning_Recovery"}</definedName>
    <definedName name="wrn.Consolidado._2" hidden="1">{#N/A,#N/A,FALSE,"COVER";#N/A,#N/A,FALSE,"Index";#N/A,#N/A,FALSE,"Non-Earning";#N/A,#N/A,FALSE,"Non-Earning_Recovery"}</definedName>
    <definedName name="wrn.Consolidado._3" localSheetId="2" hidden="1">{#N/A,#N/A,FALSE,"COVER";#N/A,#N/A,FALSE,"Index";#N/A,#N/A,FALSE,"Non-Earning";#N/A,#N/A,FALSE,"Non-Earning_Recovery"}</definedName>
    <definedName name="wrn.Consolidado._3" hidden="1">{#N/A,#N/A,FALSE,"COVER";#N/A,#N/A,FALSE,"Index";#N/A,#N/A,FALSE,"Non-Earning";#N/A,#N/A,FALSE,"Non-Earning_Recovery"}</definedName>
    <definedName name="wrn.Consolidado._4" localSheetId="2" hidden="1">{#N/A,#N/A,FALSE,"COVER";#N/A,#N/A,FALSE,"Index";#N/A,#N/A,FALSE,"Non-Earning";#N/A,#N/A,FALSE,"Non-Earning_Recovery"}</definedName>
    <definedName name="wrn.Consolidado._4" hidden="1">{#N/A,#N/A,FALSE,"COVER";#N/A,#N/A,FALSE,"Index";#N/A,#N/A,FALSE,"Non-Earning";#N/A,#N/A,FALSE,"Non-Earning_Recovery"}</definedName>
    <definedName name="wrn.consolidated." localSheetId="2" hidden="1">{"income",#N/A,FALSE,"CONSOLIDATED";"value",#N/A,FALSE,"CONSOLIDATED"}</definedName>
    <definedName name="wrn.consolidated." hidden="1">{"income",#N/A,FALSE,"CONSOLIDATED";"value",#N/A,FALSE,"CONSOLIDATED"}</definedName>
    <definedName name="wrn.Consolidated._.Balance._.Sheets." localSheetId="2">#REF!</definedName>
    <definedName name="wrn.Consolidated._.Balance._.Sheets." hidden="1">{#N/A,#N/A,TRUE,"AREL Pounds";#N/A,#N/A,TRUE,"AREL Dollars";#N/A,#N/A,TRUE,"Eliminations";#N/A,#N/A,TRUE,"Domestic";#N/A,#N/A,TRUE,"Consolidated"}</definedName>
    <definedName name="wrn.Consolidated._.Financial._.Statements." localSheetId="2" hidden="1">{"Consolidated Income Statement",#N/A,FALSE,"Deal";"Consolidated Balance Sheet",#N/A,FALSE,"Deal";"Consolidated Cash Flow",#N/A,FALSE,"Deal"}</definedName>
    <definedName name="wrn.Consolidated._.Financial._.Statements." hidden="1">{"Consolidated Income Statement",#N/A,FALSE,"Deal";"Consolidated Balance Sheet",#N/A,FALSE,"Deal";"Consolidated Cash Flow",#N/A,FALSE,"Deal"}</definedName>
    <definedName name="wrn.Consolidated._.Financials." localSheetId="2" hidden="1">{#N/A,#N/A,TRUE,"Index";#N/A,#N/A,TRUE,"Highlights";#N/A,#N/A,TRUE,"Month P&amp;L";#N/A,#N/A,TRUE,"YTD P&amp;L";#N/A,#N/A,TRUE,"Bal Sht";#N/A,#N/A,TRUE,"Mth &amp; YTD CF";#N/A,#N/A,TRUE,"QTR &amp; YTD CF";#N/A,#N/A,TRUE,"Ops data";#N/A,#N/A,TRUE,"Fin Data";#N/A,#N/A,TRUE,"Mth reg P&amp;L-GC";#N/A,#N/A,TRUE,"YTD reg P&amp;L-GC";#N/A,#N/A,TRUE,"Summ admin exps"}</definedName>
    <definedName name="wrn.Consolidated._.Financials." hidden="1">{#N/A,#N/A,TRUE,"Index";#N/A,#N/A,TRUE,"Highlights";#N/A,#N/A,TRUE,"Month P&amp;L";#N/A,#N/A,TRUE,"YTD P&amp;L";#N/A,#N/A,TRUE,"Bal Sht";#N/A,#N/A,TRUE,"Mth &amp; YTD CF";#N/A,#N/A,TRUE,"QTR &amp; YTD CF";#N/A,#N/A,TRUE,"Ops data";#N/A,#N/A,TRUE,"Fin Data";#N/A,#N/A,TRUE,"Mth reg P&amp;L-GC";#N/A,#N/A,TRUE,"YTD reg P&amp;L-GC";#N/A,#N/A,TRUE,"Summ admin exps"}</definedName>
    <definedName name="wrn.Consolidated._.Income._.Statements." localSheetId="2">#REF!</definedName>
    <definedName name="wrn.Consolidated._.Income._.Statements." hidden="1">{#N/A,#N/A,TRUE,"AREL Pounds";#N/A,#N/A,TRUE,"AREL Dollars";#N/A,#N/A,TRUE,"Eliminations";#N/A,#N/A,TRUE,"Domestic";#N/A,#N/A,TRUE,"Consolidated"}</definedName>
    <definedName name="wrn.consolidated._.reports." localSheetId="2" hidden="1">{#N/A,#N/A,FALSE,"INDEX - CON.";#N/A,#N/A,FALSE,"A - CON. BALANCE SHEET";#N/A,#N/A,FALSE,"B - CON. INCOME STATEMENT - YTD";#N/A,#N/A,FALSE,"B - CON. MONTH INCOME STATEMENT";#N/A,#N/A,FALSE,"C - CON. CASHFLOW STATEMENT ";#N/A,#N/A,FALSE,"D - CON. CUSTOMERS STATEMENT ";#N/A,#N/A,FALSE,"E - CON. SALES STATEMENT";#N/A,#N/A,FALSE,"F - CON. HEADCOUNT SCHEDULE ";#N/A,#N/A,FALSE,"G - CON. BANKS OBLIGO STATUS";#N/A,#N/A,FALSE,"H - CON. SALES BY UNITS";#N/A,#N/A,FALSE,"I - CON. INVENTORY REPORT";#N/A,#N/A,FALSE,"P&amp;L VS Budget"}</definedName>
    <definedName name="wrn.consolidated._.reports." hidden="1">{#N/A,#N/A,FALSE,"INDEX - CON.";#N/A,#N/A,FALSE,"A - CON. BALANCE SHEET";#N/A,#N/A,FALSE,"B - CON. INCOME STATEMENT - YTD";#N/A,#N/A,FALSE,"B - CON. MONTH INCOME STATEMENT";#N/A,#N/A,FALSE,"C - CON. CASHFLOW STATEMENT ";#N/A,#N/A,FALSE,"D - CON. CUSTOMERS STATEMENT ";#N/A,#N/A,FALSE,"E - CON. SALES STATEMENT";#N/A,#N/A,FALSE,"F - CON. HEADCOUNT SCHEDULE ";#N/A,#N/A,FALSE,"G - CON. BANKS OBLIGO STATUS";#N/A,#N/A,FALSE,"H - CON. SALES BY UNITS";#N/A,#N/A,FALSE,"I - CON. INVENTORY REPORT";#N/A,#N/A,FALSE,"P&amp;L VS Budget"}</definedName>
    <definedName name="wrn.Consolidated._.Statements." localSheetId="2" hidden="1">{"view1",#N/A,FALSE,"EARN (US$)";"view1",#N/A,FALSE,"DASTBS (US$)";"view1",#N/A,FALSE,"DASTCF (US$)"}</definedName>
    <definedName name="wrn.Consolidated._.Statements." hidden="1">{"view1",#N/A,FALSE,"EARN (US$)";"view1",#N/A,FALSE,"DASTBS (US$)";"view1",#N/A,FALSE,"DASTCF (US$)"}</definedName>
    <definedName name="wrn.Consolidated._1" localSheetId="2"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_1"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_2" localSheetId="2"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_2"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_3" localSheetId="2"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_3"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_4" localSheetId="2"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_4"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ing." localSheetId="2" hidden="1">{"Consolidated IS",#N/A,FALSE,"Consolidated IS";"Consolidated Detail IS",#N/A,FALSE,"Consolidated Detail IS";"Consolidated Detail Supplemental Info",#N/A,FALSE,"Consolidated Detail IS";"Consolidated CF",#N/A,FALSE,"Consolidated CF";"Consolidated BS",#N/A,FALSE,"Consolidated BS";"Consolidating 1999 Detail IS",#N/A,FALSE,"1999 Detail IS";"Consolidated 1999 Supplemental Info",#N/A,FALSE,"1999 Detail IS";"Consolidating 1998 Detail IS",#N/A,FALSE,"1998 Detail IS";"Consolidating 1998 Supplemental Info",#N/A,FALSE,"1998 Detail IS";"Consolidating 1997 Detail IS",#N/A,FALSE,"1997 Detail IS";"Consolidated 1997 Supplemental Info",#N/A,FALSE,"1997 Detail IS"}</definedName>
    <definedName name="wrn.Consolidating." hidden="1">{"Consolidated IS",#N/A,FALSE,"Consolidated IS";"Consolidated Detail IS",#N/A,FALSE,"Consolidated Detail IS";"Consolidated Detail Supplemental Info",#N/A,FALSE,"Consolidated Detail IS";"Consolidated CF",#N/A,FALSE,"Consolidated CF";"Consolidated BS",#N/A,FALSE,"Consolidated BS";"Consolidating 1999 Detail IS",#N/A,FALSE,"1999 Detail IS";"Consolidated 1999 Supplemental Info",#N/A,FALSE,"1999 Detail IS";"Consolidating 1998 Detail IS",#N/A,FALSE,"1998 Detail IS";"Consolidating 1998 Supplemental Info",#N/A,FALSE,"1998 Detail IS";"Consolidating 1997 Detail IS",#N/A,FALSE,"1997 Detail IS";"Consolidated 1997 Supplemental Info",#N/A,FALSE,"1997 Detail IS"}</definedName>
    <definedName name="wrn.CONSOLIDATION." localSheetId="2" hidden="1">{"PAGE1",#N/A,FALSE,"Consolidation";"PAGE2",#N/A,FALSE,"Consolidation";"PAGE3",#N/A,FALSE,"Consolidation";"PAGE4",#N/A,FALSE,"Consolidation";"PAGE5",#N/A,FALSE,"Consolidation";"PAGE6",#N/A,FALSE,"Consolidation";"PAGE7",#N/A,FALSE,"Consolidation"}</definedName>
    <definedName name="wrn.CONSOLIDATION." hidden="1">{#N/A,#N/A,FALSE,"BS EOY";#N/A,#N/A,FALSE,"CONSOL BS";#N/A,#N/A,FALSE,"CONSOL PNL YTD";#N/A,#N/A,FALSE,"MONTHLY PL";#N/A,#N/A,FALSE,"MONTHLY CF";#N/A,#N/A,FALSE,"AHI CONS";#N/A,#N/A,FALSE,"AHI ADJ";#N/A,#N/A,FALSE,"AHI ELIM"}</definedName>
    <definedName name="wrn.CONSOLIDATION._1" localSheetId="2" hidden="1">{"PAGE1",#N/A,FALSE,"Consolidation";"PAGE2",#N/A,FALSE,"Consolidation";"PAGE3",#N/A,FALSE,"Consolidation";"PAGE4",#N/A,FALSE,"Consolidation";"PAGE5",#N/A,FALSE,"Consolidation";"PAGE6",#N/A,FALSE,"Consolidation";"PAGE7",#N/A,FALSE,"Consolidation"}</definedName>
    <definedName name="wrn.CONSOLIDATION._1" hidden="1">{"PAGE1",#N/A,FALSE,"Consolidation";"PAGE2",#N/A,FALSE,"Consolidation";"PAGE3",#N/A,FALSE,"Consolidation";"PAGE4",#N/A,FALSE,"Consolidation";"PAGE5",#N/A,FALSE,"Consolidation";"PAGE6",#N/A,FALSE,"Consolidation";"PAGE7",#N/A,FALSE,"Consolidation"}</definedName>
    <definedName name="wrn.Consumer._.Medicines." localSheetId="2" hidden="1">{#N/A,#N/A,FALSE,"OTC";#N/A,#N/A,FALSE,"Ther";#N/A,#N/A,FALSE,"Temp";#N/A,#N/A,FALSE,"Exce";#N/A,#N/A,FALSE,"Buff";#N/A,#N/A,FALSE,"Picot";#N/A,#N/A,FALSE,"Luftal";#N/A,#N/A,FALSE,"Comt"}</definedName>
    <definedName name="wrn.Consumer._.Medicines." hidden="1">{#N/A,#N/A,FALSE,"OTC";#N/A,#N/A,FALSE,"Ther";#N/A,#N/A,FALSE,"Temp";#N/A,#N/A,FALSE,"Exce";#N/A,#N/A,FALSE,"Buff";#N/A,#N/A,FALSE,"Picot";#N/A,#N/A,FALSE,"Luftal";#N/A,#N/A,FALSE,"Comt"}</definedName>
    <definedName name="wrn.Consumer._.Medicines._1" localSheetId="2" hidden="1">{#N/A,#N/A,FALSE,"OTC";#N/A,#N/A,FALSE,"Ther";#N/A,#N/A,FALSE,"Temp";#N/A,#N/A,FALSE,"Exce";#N/A,#N/A,FALSE,"Buff";#N/A,#N/A,FALSE,"Picot";#N/A,#N/A,FALSE,"Luftal";#N/A,#N/A,FALSE,"Comt"}</definedName>
    <definedName name="wrn.Consumer._.Medicines._1" hidden="1">{#N/A,#N/A,FALSE,"OTC";#N/A,#N/A,FALSE,"Ther";#N/A,#N/A,FALSE,"Temp";#N/A,#N/A,FALSE,"Exce";#N/A,#N/A,FALSE,"Buff";#N/A,#N/A,FALSE,"Picot";#N/A,#N/A,FALSE,"Luftal";#N/A,#N/A,FALSE,"Comt"}</definedName>
    <definedName name="wrn.Consumer._.Medicines._2" localSheetId="2" hidden="1">{#N/A,#N/A,FALSE,"OTC";#N/A,#N/A,FALSE,"Ther";#N/A,#N/A,FALSE,"Temp";#N/A,#N/A,FALSE,"Exce";#N/A,#N/A,FALSE,"Buff";#N/A,#N/A,FALSE,"Picot";#N/A,#N/A,FALSE,"Luftal";#N/A,#N/A,FALSE,"Comt"}</definedName>
    <definedName name="wrn.Consumer._.Medicines._2" hidden="1">{#N/A,#N/A,FALSE,"OTC";#N/A,#N/A,FALSE,"Ther";#N/A,#N/A,FALSE,"Temp";#N/A,#N/A,FALSE,"Exce";#N/A,#N/A,FALSE,"Buff";#N/A,#N/A,FALSE,"Picot";#N/A,#N/A,FALSE,"Luftal";#N/A,#N/A,FALSE,"Comt"}</definedName>
    <definedName name="wrn.Consumer._.Medicines._3" localSheetId="2" hidden="1">{#N/A,#N/A,FALSE,"OTC";#N/A,#N/A,FALSE,"Ther";#N/A,#N/A,FALSE,"Temp";#N/A,#N/A,FALSE,"Exce";#N/A,#N/A,FALSE,"Buff";#N/A,#N/A,FALSE,"Picot";#N/A,#N/A,FALSE,"Luftal";#N/A,#N/A,FALSE,"Comt"}</definedName>
    <definedName name="wrn.Consumer._.Medicines._3" hidden="1">{#N/A,#N/A,FALSE,"OTC";#N/A,#N/A,FALSE,"Ther";#N/A,#N/A,FALSE,"Temp";#N/A,#N/A,FALSE,"Exce";#N/A,#N/A,FALSE,"Buff";#N/A,#N/A,FALSE,"Picot";#N/A,#N/A,FALSE,"Luftal";#N/A,#N/A,FALSE,"Comt"}</definedName>
    <definedName name="wrn.Consumer._.Medicines._4" localSheetId="2" hidden="1">{#N/A,#N/A,FALSE,"OTC";#N/A,#N/A,FALSE,"Ther";#N/A,#N/A,FALSE,"Temp";#N/A,#N/A,FALSE,"Exce";#N/A,#N/A,FALSE,"Buff";#N/A,#N/A,FALSE,"Picot";#N/A,#N/A,FALSE,"Luftal";#N/A,#N/A,FALSE,"Comt"}</definedName>
    <definedName name="wrn.Consumer._.Medicines._4" hidden="1">{#N/A,#N/A,FALSE,"OTC";#N/A,#N/A,FALSE,"Ther";#N/A,#N/A,FALSE,"Temp";#N/A,#N/A,FALSE,"Exce";#N/A,#N/A,FALSE,"Buff";#N/A,#N/A,FALSE,"Picot";#N/A,#N/A,FALSE,"Luftal";#N/A,#N/A,FALSE,"Comt"}</definedName>
    <definedName name="wrn.Continous._.Page._.Numbers._.DCF." localSheetId="2"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ACT._.WIP._.1997." localSheetId="2" hidden="1">{#N/A,#N/A,FALSE,"A"}</definedName>
    <definedName name="wrn.CONTRACT._.WIP._.1997." hidden="1">{#N/A,#N/A,FALSE,"A"}</definedName>
    <definedName name="wrn.CONTRACTS." localSheetId="2" hidden="1">{"CONTRACTS",#N/A,FALSE,"8401detail"}</definedName>
    <definedName name="wrn.CONTRACTS." hidden="1">{"CONTRACTS",#N/A,FALSE,"8401detail"}</definedName>
    <definedName name="wrn.contribution." localSheetId="2" hidden="1">{#N/A,#N/A,FALSE,"Contribution Analysis"}</definedName>
    <definedName name="wrn.contribution." hidden="1">{#N/A,#N/A,FALSE,"Contribution Analysis"}</definedName>
    <definedName name="wrn.Contribution._.Margin." localSheetId="2" hidden="1">{"Contribution Margin",#N/A,TRUE,"Product Summary";"GAAP Reconciliation",#N/A,TRUE,"Product Summary";"Existing Products Contribution Margin Roll",#N/A,TRUE,"Product Roll1";"New Products Contracted Contribution Roll",#N/A,TRUE,"Product Roll2";"New Products Not Contracted Contrib Roll 1",#N/A,TRUE,"Product Roll3";"New Products Not Contracted Contrib Roll 2",#N/A,TRUE,"Product Roll3";"New Products Not Contracted Contrib Roll 3",#N/A,TRUE,"Product Roll3";"New Products Not Contracted Contrib Roll 4",#N/A,TRUE,"Product Roll3"}</definedName>
    <definedName name="wrn.Contribution._.Margin." hidden="1">{"Contribution Margin",#N/A,TRUE,"Product Summary";"GAAP Reconciliation",#N/A,TRUE,"Product Summary";"Existing Products Contribution Margin Roll",#N/A,TRUE,"Product Roll1";"New Products Contracted Contribution Roll",#N/A,TRUE,"Product Roll2";"New Products Not Contracted Contrib Roll 1",#N/A,TRUE,"Product Roll3";"New Products Not Contracted Contrib Roll 2",#N/A,TRUE,"Product Roll3";"New Products Not Contracted Contrib Roll 3",#N/A,TRUE,"Product Roll3";"New Products Not Contracted Contrib Roll 4",#N/A,TRUE,"Product Roll3"}</definedName>
    <definedName name="wrn.contributory._.asset._.charges." localSheetId="2" hidden="1">{"contributory1",#N/A,FALSE,"Contributory Assets Detail";"contributory2",#N/A,FALSE,"Contributory Assets Detail"}</definedName>
    <definedName name="wrn.contributory._.asset._.charges." hidden="1">{"contributory1",#N/A,FALSE,"Contributory Assets Detail";"contributory2",#N/A,FALSE,"Contributory Assets Detail"}</definedName>
    <definedName name="wrn.COOLER._.TARGETS." localSheetId="2" hidden="1">{"COOLER TARGET BY REP",#N/A,FALSE,"SALES TARGETS";"COOLER TARGET BY DEPOT",#N/A,FALSE,"SALES TARGETS"}</definedName>
    <definedName name="wrn.COOLER._.TARGETS." hidden="1">{"COOLER TARGET BY REP",#N/A,FALSE,"SALES TARGETS";"COOLER TARGET BY DEPOT",#N/A,FALSE,"SALES TARGETS"}</definedName>
    <definedName name="wrn.cooper." localSheetId="2" hidden="1">{#N/A,#N/A,TRUE,"Pro Forma";#N/A,#N/A,TRUE,"PF_Bal";#N/A,#N/A,TRUE,"PF_INC";#N/A,#N/A,TRUE,"CBE";#N/A,#N/A,TRUE,"SWK"}</definedName>
    <definedName name="wrn.cooper." hidden="1">{#N/A,#N/A,TRUE,"Pro Forma";#N/A,#N/A,TRUE,"PF_Bal";#N/A,#N/A,TRUE,"PF_INC";#N/A,#N/A,TRUE,"CBE";#N/A,#N/A,TRUE,"SWK"}</definedName>
    <definedName name="wrn.cooper._1" localSheetId="2" hidden="1">{#N/A,#N/A,TRUE,"Pro Forma";#N/A,#N/A,TRUE,"PF_Bal";#N/A,#N/A,TRUE,"PF_INC";#N/A,#N/A,TRUE,"CBE";#N/A,#N/A,TRUE,"SWK"}</definedName>
    <definedName name="wrn.cooper._1" hidden="1">{#N/A,#N/A,TRUE,"Pro Forma";#N/A,#N/A,TRUE,"PF_Bal";#N/A,#N/A,TRUE,"PF_INC";#N/A,#N/A,TRUE,"CBE";#N/A,#N/A,TRUE,"SWK"}</definedName>
    <definedName name="wrn.CORE._.KINETICS." localSheetId="2" hidden="1">{"COREKINETICS",#N/A,FALSE,"CORE KINETICS"}</definedName>
    <definedName name="wrn.CORE._.KINETICS." hidden="1">{"COREKINETICS",#N/A,FALSE,"CORE KINETICS"}</definedName>
    <definedName name="wrn.Corp._.pship._.LLC._.tax._.package." localSheetId="2" hidden="1">{"Payroll reconciliation",#N/A,FALSE,"Org sheets";"Compensation of officers",#N/A,FALSE,"Org sheets";"Other income",#N/A,FALSE,"Org sheets";"Contributions",#N/A,FALSE,"Org sheets";"Insurance",#N/A,FALSE,"Org sheets";"Tax payments",#N/A,FALSE,"Org sheets";"Disclosure questions",#N/A,FALSE,"Org sheets";"Information questions",#N/A,FALSE,"Org sheets";"Automobile information",#N/A,FALSE,"Org sheets";"Other book/tax diff and luxury autos",#N/A,FALSE,"Org sheets";"Shareholders/partners/members",#N/A,FALSE,"Org sheets";"Apportionment",#N/A,FALSE,"Org sheets"}</definedName>
    <definedName name="wrn.Corp._.pship._.LLC._.tax._.package." hidden="1">{"Payroll reconciliation",#N/A,FALSE,"Org sheets";"Compensation of officers",#N/A,FALSE,"Org sheets";"Other income",#N/A,FALSE,"Org sheets";"Contributions",#N/A,FALSE,"Org sheets";"Insurance",#N/A,FALSE,"Org sheets";"Tax payments",#N/A,FALSE,"Org sheets";"Disclosure questions",#N/A,FALSE,"Org sheets";"Information questions",#N/A,FALSE,"Org sheets";"Automobile information",#N/A,FALSE,"Org sheets";"Other book/tax diff and luxury autos",#N/A,FALSE,"Org sheets";"Shareholders/partners/members",#N/A,FALSE,"Org sheets";"Apportionment",#N/A,FALSE,"Org sheets"}</definedName>
    <definedName name="wrn.CorpB_Reports." localSheetId="2" hidden="1">{"CorpB_Profit",#N/A,FALSE,"Reports (B)";"CorpB_cash",#N/A,FALSE,"Reports (B)";"CorpB_Cash1",#N/A,FALSE,"Reports (B)";"CorpB_Bsheet",#N/A,FALSE,"Reports (B)"}</definedName>
    <definedName name="wrn.CorpB_Reports." hidden="1">{"CorpB_Profit",#N/A,FALSE,"Reports (B)";"CorpB_cash",#N/A,FALSE,"Reports (B)";"CorpB_Cash1",#N/A,FALSE,"Reports (B)";"CorpB_Bsheet",#N/A,FALSE,"Reports (B)"}</definedName>
    <definedName name="wrn.CORPO." localSheetId="2" hidden="1">{#N/A,#N/A,FALSE,"DIV.CORPO"}</definedName>
    <definedName name="wrn.CORPO." hidden="1">{#N/A,#N/A,FALSE,"DIV.CORPO"}</definedName>
    <definedName name="wrn.Corporate." localSheetId="2" hidden="1">{"Corporate",#N/A,FALSE,"Corporate Profile"}</definedName>
    <definedName name="wrn.Corporate." hidden="1">{"Corporate",#N/A,FALSE,"Corporate Profile"}</definedName>
    <definedName name="wrn.Corporate._.Financials." localSheetId="2" hidden="1">{"Corporate Statement",#N/A,FALSE,"STATEMENT"}</definedName>
    <definedName name="wrn.Corporate._.Financials." hidden="1">{"Corporate Statement",#N/A,FALSE,"STATEMENT"}</definedName>
    <definedName name="wrn.CorpRS_Reports." localSheetId="2" hidden="1">{"CorpRS_Profit",#N/A,FALSE,"Reports (RS)";"CorpRS_Cash",#N/A,FALSE,"Reports (RS)";"CorpRS_Cash1",#N/A,FALSE,"Reports (RS)";"CorpRS_Bsheet",#N/A,FALSE,"Reports (RS)"}</definedName>
    <definedName name="wrn.CorpRS_Reports." hidden="1">{"CorpRS_Profit",#N/A,FALSE,"Reports (RS)";"CorpRS_Cash",#N/A,FALSE,"Reports (RS)";"CorpRS_Cash1",#N/A,FALSE,"Reports (RS)";"CorpRS_Bsheet",#N/A,FALSE,"Reports (RS)"}</definedName>
    <definedName name="wrn.CORR." localSheetId="2" hidden="1">{"INCSTMT1",#N/A,FALSE,"COR";"INCSTMT2",#N/A,FALSE,"COR"}</definedName>
    <definedName name="wrn.CORR." hidden="1">{"INCSTMT1",#N/A,FALSE,"COR";"INCSTMT2",#N/A,FALSE,"COR"}</definedName>
    <definedName name="wrn.COS." localSheetId="2" hidden="1">{"PAGE 1",#N/A,FALSE,"COS";"PAGE 2",#N/A,FALSE,"COS";"PAGE 3",#N/A,FALSE,"COS"}</definedName>
    <definedName name="wrn.COS." hidden="1">{"PAGE 1",#N/A,FALSE,"COS";"PAGE 2",#N/A,FALSE,"COS";"PAGE 3",#N/A,FALSE,"COS"}</definedName>
    <definedName name="wrn.COS._.EX._.GEISMAR." localSheetId="2" hidden="1">{"PAGE 1",#N/A,FALSE,"COS Excluding Geismar";"PAGE 2",#N/A,FALSE,"COS Excluding Geismar";"PAGE 3",#N/A,FALSE,"COS Excluding Geismar"}</definedName>
    <definedName name="wrn.COS._.EX._.GEISMAR." hidden="1">{"PAGE 1",#N/A,FALSE,"COS Excluding Geismar";"PAGE 2",#N/A,FALSE,"COS Excluding Geismar";"PAGE 3",#N/A,FALSE,"COS Excluding Geismar"}</definedName>
    <definedName name="wrn.COSA._.FS._.국문." localSheetId="2"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mos._.Report." localSheetId="2" hidden="1">{#N/A,#N/A,FALSE,"Cosmos Report"}</definedName>
    <definedName name="wrn.Cosmos._.Report." hidden="1">{#N/A,#N/A,FALSE,"Cosmos Report"}</definedName>
    <definedName name="wrn.Cosmos._.Report._1" localSheetId="2" hidden="1">{#N/A,#N/A,FALSE,"Cosmos Report"}</definedName>
    <definedName name="wrn.Cosmos._.Report._1" hidden="1">{#N/A,#N/A,FALSE,"Cosmos Report"}</definedName>
    <definedName name="wrn.Cosmos._.Report._2" localSheetId="2" hidden="1">{#N/A,#N/A,FALSE,"Cosmos Report"}</definedName>
    <definedName name="wrn.Cosmos._.Report._2" hidden="1">{#N/A,#N/A,FALSE,"Cosmos Report"}</definedName>
    <definedName name="wrn.Cosmos._.Report._3" localSheetId="2" hidden="1">{#N/A,#N/A,FALSE,"Cosmos Report"}</definedName>
    <definedName name="wrn.Cosmos._.Report._3" hidden="1">{#N/A,#N/A,FALSE,"Cosmos Report"}</definedName>
    <definedName name="wrn.Cosmos._.Report._4" localSheetId="2" hidden="1">{#N/A,#N/A,FALSE,"Cosmos Report"}</definedName>
    <definedName name="wrn.Cosmos._.Report._4" hidden="1">{#N/A,#N/A,FALSE,"Cosmos Report"}</definedName>
    <definedName name="wrn.cost." localSheetId="2" hidden="1">{#N/A,#N/A,FALSE,"TOTAL COSTS";#N/A,#N/A,FALSE,"Building";#N/A,#N/A,FALSE,"Software";#N/A,#N/A,FALSE,"EDP EXT";#N/A,#N/A,FALSE,"EDP INT";#N/A,#N/A,FALSE,"TRAINING";#N/A,#N/A,FALSE,"SPARES";#N/A,#N/A,FALSE,"TEST EXT";#N/A,#N/A,FALSE,"TEST INT";#N/A,#N/A,FALSE,"DEMO";#N/A,#N/A,FALSE,"OFFICE EXT";#N/A,#N/A,FALSE,"OFFICE INT";#N/A,#N/A,FALSE,"OTHER EXT"}</definedName>
    <definedName name="wrn.cost." hidden="1">{#N/A,#N/A,FALSE,"TOTAL COSTS";#N/A,#N/A,FALSE,"Building";#N/A,#N/A,FALSE,"Software";#N/A,#N/A,FALSE,"EDP EXT";#N/A,#N/A,FALSE,"EDP INT";#N/A,#N/A,FALSE,"TRAINING";#N/A,#N/A,FALSE,"SPARES";#N/A,#N/A,FALSE,"TEST EXT";#N/A,#N/A,FALSE,"TEST INT";#N/A,#N/A,FALSE,"DEMO";#N/A,#N/A,FALSE,"OFFICE EXT";#N/A,#N/A,FALSE,"OFFICE INT";#N/A,#N/A,FALSE,"OTHER EXT"}</definedName>
    <definedName name="wrn.Cost._.Allocations." hidden="1">{"Asia cost allocation",#N/A,FALSE,"HI Lexington";"EMEA Cost Allocation",#N/A,FALSE,"HI Lexington"}</definedName>
    <definedName name="wrn.Cost._.Center._.Opex." localSheetId="2"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wrn.Cost._.Center._.Opex."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wrn.COST._.OF._.SALES." localSheetId="2" hidden="1">{"COST OF SALES",#N/A,FALSE,"C.O.SALES"}</definedName>
    <definedName name="wrn.COST._.OF._.SALES." hidden="1">{"COST OF SALES",#N/A,FALSE,"C.O.SALES"}</definedName>
    <definedName name="wrn.costprop." localSheetId="2" hidden="1">{"laborr",#N/A,FALSE,"Sheet1";"sumr",#N/A,FALSE,"Sheet1";"odcr",#N/A,FALSE,"Sheet1";"trip1r",#N/A,FALSE,"Sheet1";"trip2r",#N/A,FALSE,"Sheet1";"trip3r",#N/A,FALSE,"Sheet1";"trip4r",#N/A,FALSE,"Sheet1"}</definedName>
    <definedName name="wrn.costprop." hidden="1">{"laborr",#N/A,FALSE,"Sheet1";"sumr",#N/A,FALSE,"Sheet1";"odcr",#N/A,FALSE,"Sheet1";"trip1r",#N/A,FALSE,"Sheet1";"trip2r",#N/A,FALSE,"Sheet1";"trip3r",#N/A,FALSE,"Sheet1";"trip4r",#N/A,FALSE,"Sheet1"}</definedName>
    <definedName name="wrn.costprt0." localSheetId="2" hidden="1">{"cptwor",#N/A,FALSE,"CP";"cpthreer",#N/A,FALSE,"CP";"sumr",#N/A,FALSE,"CP";"odcr",#N/A,FALSE,"CP"}</definedName>
    <definedName name="wrn.costprt0." hidden="1">{"cptwor",#N/A,FALSE,"CP";"cpthreer",#N/A,FALSE,"CP";"sumr",#N/A,FALSE,"CP";"odcr",#N/A,FALSE,"CP"}</definedName>
    <definedName name="wrn.costprt1." localSheetId="2" hidden="1">{"laborr",#N/A,FALSE,"Sheet1";"sumr",#N/A,FALSE,"Sheet1";"odcr",#N/A,FALSE,"Sheet1";"trip1r",#N/A,FALSE,"Sheet1"}</definedName>
    <definedName name="wrn.costprt1." hidden="1">{"laborr",#N/A,FALSE,"Sheet1";"sumr",#N/A,FALSE,"Sheet1";"odcr",#N/A,FALSE,"Sheet1";"trip1r",#N/A,FALSE,"Sheet1"}</definedName>
    <definedName name="wrn.costprt2." localSheetId="2" hidden="1">{"laborr",#N/A,FALSE,"costprop";"sumr",#N/A,FALSE,"costprop";"odcr",#N/A,FALSE,"costprop";"trip1r",#N/A,FALSE,"costprop";"trip2r",#N/A,FALSE,"costprop"}</definedName>
    <definedName name="wrn.costprt2." hidden="1">{"laborr",#N/A,FALSE,"costprop";"sumr",#N/A,FALSE,"costprop";"odcr",#N/A,FALSE,"costprop";"trip1r",#N/A,FALSE,"costprop";"trip2r",#N/A,FALSE,"costprop"}</definedName>
    <definedName name="wrn.costprt3." localSheetId="2" hidden="1">{"laborr",#N/A,FALSE,"costprop";"sumr",#N/A,FALSE,"costprop";"odcr",#N/A,FALSE,"costprop";"trip1r",#N/A,FALSE,"costprop";"trip2r",#N/A,FALSE,"costprop";"trip3r",#N/A,FALSE,"costprop"}</definedName>
    <definedName name="wrn.costprt3." hidden="1">{"laborr",#N/A,FALSE,"costprop";"sumr",#N/A,FALSE,"costprop";"odcr",#N/A,FALSE,"costprop";"trip1r",#N/A,FALSE,"costprop";"trip2r",#N/A,FALSE,"costprop";"trip3r",#N/A,FALSE,"costprop"}</definedName>
    <definedName name="wrn.cotop." localSheetId="2" hidden="1">{"ReportTop",#N/A,FALSE,"report top"}</definedName>
    <definedName name="wrn.cotop." hidden="1">{"ReportTop",#N/A,FALSE,"report top"}</definedName>
    <definedName name="wrn.cotop._1" localSheetId="2" hidden="1">{"ReportTop",#N/A,FALSE,"report top"}</definedName>
    <definedName name="wrn.cotop._1" hidden="1">{"ReportTop",#N/A,FALSE,"report top"}</definedName>
    <definedName name="wrn.cotop._2" localSheetId="2" hidden="1">{"ReportTop",#N/A,FALSE,"report top"}</definedName>
    <definedName name="wrn.cotop._2" hidden="1">{"ReportTop",#N/A,FALSE,"report top"}</definedName>
    <definedName name="wrn.cotop._3" localSheetId="2" hidden="1">{"ReportTop",#N/A,FALSE,"report top"}</definedName>
    <definedName name="wrn.cotop._3" hidden="1">{"ReportTop",#N/A,FALSE,"report top"}</definedName>
    <definedName name="wrn.cotop._4" localSheetId="2" hidden="1">{"ReportTop",#N/A,FALSE,"report top"}</definedName>
    <definedName name="wrn.cotop._4" hidden="1">{"ReportTop",#N/A,FALSE,"report top"}</definedName>
    <definedName name="wrn.cotop2." localSheetId="2" hidden="1">{"ReportTop",#N/A,FALSE,"report top"}</definedName>
    <definedName name="wrn.cotop2." hidden="1">{"ReportTop",#N/A,FALSE,"report top"}</definedName>
    <definedName name="wrn.court." localSheetId="2" hidden="1">{#N/A,#N/A,FALSE,"COVER";#N/A,#N/A,FALSE,"R01"}</definedName>
    <definedName name="wrn.court." hidden="1">{#N/A,#N/A,FALSE,"COVER";#N/A,#N/A,FALSE,"R01"}</definedName>
    <definedName name="wrn.court._1" localSheetId="2" hidden="1">{#N/A,#N/A,FALSE,"COVER";#N/A,#N/A,FALSE,"R01"}</definedName>
    <definedName name="wrn.court._1" hidden="1">{#N/A,#N/A,FALSE,"COVER";#N/A,#N/A,FALSE,"R01"}</definedName>
    <definedName name="wrn.Covenants." localSheetId="2" hidden="1">{"Summary",#N/A,FALSE,"Covenants";"Detailed summary",#N/A,FALSE,"Covenants"}</definedName>
    <definedName name="wrn.Covenants." hidden="1">{"Summary",#N/A,FALSE,"Covenants";"Detailed summary",#N/A,FALSE,"Covenants"}</definedName>
    <definedName name="wrn.cover." localSheetId="2" hidden="1">{#N/A,#N/A,FALSE,"Cover"}</definedName>
    <definedName name="wrn.Cover." hidden="1">{"coverall",#N/A,FALSE,"Definitions";"cover1",#N/A,FALSE,"Definitions";"cover2",#N/A,FALSE,"Definitions";"cover3",#N/A,FALSE,"Definitions";"cover4",#N/A,FALSE,"Definitions";"cover5",#N/A,FALSE,"Definitions";"blank",#N/A,FALSE,"Definitions"}</definedName>
    <definedName name="wrn.Covers." localSheetId="2" hidden="1">{"view1",#N/A,FALSE,"MOTEARN";"view1",#N/A,FALSE,"Bal Sht";"view1",#N/A,FALSE,"Cash Flows"}</definedName>
    <definedName name="wrn.Covers." hidden="1">{"view1",#N/A,FALSE,"MOTEARN";"view1",#N/A,FALSE,"Bal Sht";"view1",#N/A,FALSE,"Cash Flows"}</definedName>
    <definedName name="wrn.cowboy." localSheetId="2" hidden="1">{"assumptions",#N/A,FALSE,"Assumption Summary";"proforma97",#N/A,FALSE,"97 pro forma";"sensitivity97",#N/A,FALSE,"97 sensitivity ";"proforma98",#N/A,FALSE,"98 pro forma";"sensitivity98",#N/A,FALSE,"98 sensitivity"}</definedName>
    <definedName name="wrn.cowboy." hidden="1">{"assumptions",#N/A,FALSE,"Assumption Summary";"proforma97",#N/A,FALSE,"97 pro forma";"sensitivity97",#N/A,FALSE,"97 sensitivity ";"proforma98",#N/A,FALSE,"98 pro forma";"sensitivity98",#N/A,FALSE,"98 sensitivity"}</definedName>
    <definedName name="wrn.CPB." localSheetId="2" hidden="1">{#N/A,#N/A,FALSE,"CPB"}</definedName>
    <definedName name="wrn.CPB." hidden="1">{#N/A,#N/A,FALSE,"CPB"}</definedName>
    <definedName name="wrn.CPB._2" hidden="1">{#N/A,#N/A,FALSE,"CPB"}</definedName>
    <definedName name="wrn.CPB._3" hidden="1">{#N/A,#N/A,FALSE,"CPB"}</definedName>
    <definedName name="wrn.CPB._4" hidden="1">{#N/A,#N/A,FALSE,"CPB"}</definedName>
    <definedName name="wrn.CPB._5" hidden="1">{#N/A,#N/A,FALSE,"CPB"}</definedName>
    <definedName name="wrn.Credit._.Check._.for._.Year._.1997." localSheetId="2" hidden="1">{#N/A,#N/A,FALSE,"Sheet1"}</definedName>
    <definedName name="wrn.Credit._.Check._.for._.Year._.1997." hidden="1">{#N/A,#N/A,FALSE,"Sheet1"}</definedName>
    <definedName name="wrn.Credit._.Summary." localSheetId="2" hidden="1">{#N/A,#N/A,FALSE,"Credit Summary"}</definedName>
    <definedName name="wrn.Credit._.Summary." hidden="1">{#N/A,#N/A,FALSE,"Credit Summary"}</definedName>
    <definedName name="wrn.Credit._.Summary._2" hidden="1">{#N/A,#N/A,FALSE,"Credit Summary"}</definedName>
    <definedName name="wrn.Credit._.Summary._3" hidden="1">{#N/A,#N/A,FALSE,"Credit Summary"}</definedName>
    <definedName name="wrn.Credit._.Summary._4" hidden="1">{#N/A,#N/A,FALSE,"Credit Summary"}</definedName>
    <definedName name="wrn.Credit._.Summary._5" hidden="1">{#N/A,#N/A,FALSE,"Credit Summary"}</definedName>
    <definedName name="wrn.CREDITORS." localSheetId="2">#REF!</definedName>
    <definedName name="wrn.CREDITORS." hidden="1">{#N/A,#N/A,FALSE,"SUMMARY";#N/A,#N/A,FALSE,"SALES-CUSTOM";#N/A,#N/A,FALSE,"SALES-SMOOTHDRILL";#N/A,#N/A,FALSE,"SALES-BJ";#N/A,#N/A,FALSE,"BAL. SHEET";#N/A,#N/A,FALSE,"INC. STMT";#N/A,#N/A,FALSE,"SHARE EQUITY";#N/A,#N/A,FALSE,"CASH FLOW";#N/A,#N/A,FALSE,"BAL. SHEET 1996";#N/A,#N/A,FALSE,"INC. STMT 1996";#N/A,#N/A,FALSE,"CASH FLOW 1996"}</definedName>
    <definedName name="wrn.crossroads." localSheetId="2" hidden="1">{#N/A,#N/A,FALSE,"RENT ROLL";#N/A,#N/A,FALSE,"CAM";#N/A,#N/A,FALSE,"TAXES";#N/A,#N/A,FALSE,"INSURANCE";#N/A,#N/A,FALSE,"HVAC";#N/A,#N/A,FALSE,"MARKETING"}</definedName>
    <definedName name="wrn.crossroads." hidden="1">{#N/A,#N/A,FALSE,"RENT ROLL";#N/A,#N/A,FALSE,"CAM";#N/A,#N/A,FALSE,"TAXES";#N/A,#N/A,FALSE,"INSURANCE";#N/A,#N/A,FALSE,"HVAC";#N/A,#N/A,FALSE,"MARKETING"}</definedName>
    <definedName name="wrn.crossroads2" localSheetId="2" hidden="1">{#N/A,#N/A,FALSE,"RENT ROLL";#N/A,#N/A,FALSE,"CAM";#N/A,#N/A,FALSE,"TAXES";#N/A,#N/A,FALSE,"INSURANCE";#N/A,#N/A,FALSE,"HVAC";#N/A,#N/A,FALSE,"MARKETING"}</definedName>
    <definedName name="wrn.crossroads2" hidden="1">{#N/A,#N/A,FALSE,"RENT ROLL";#N/A,#N/A,FALSE,"CAM";#N/A,#N/A,FALSE,"TAXES";#N/A,#N/A,FALSE,"INSURANCE";#N/A,#N/A,FALSE,"HVAC";#N/A,#N/A,FALSE,"MARKETING"}</definedName>
    <definedName name="wrn.CRT." localSheetId="2"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sc." localSheetId="2" hidden="1">{"orixcsc",#N/A,FALSE,"ORIX CSC";"orixcsc2",#N/A,FALSE,"ORIX CSC"}</definedName>
    <definedName name="wrn.csc." hidden="1">{"orixcsc",#N/A,FALSE,"ORIX CSC";"orixcsc2",#N/A,FALSE,"ORIX CSC"}</definedName>
    <definedName name="wrn.CSC._1" localSheetId="2" hidden="1">{"Output",#N/A,FALSE,"Output"}</definedName>
    <definedName name="wrn.CSC._1" hidden="1">{"Output",#N/A,FALSE,"Output"}</definedName>
    <definedName name="wrn.csc2." localSheetId="2" hidden="1">{#N/A,#N/A,FALSE,"ORIX CSC"}</definedName>
    <definedName name="wrn.csc2." hidden="1">{#N/A,#N/A,FALSE,"ORIX CSC"}</definedName>
    <definedName name="wrn.CSN._.M._.Detail." localSheetId="2" hidden="1">{"CSN M Detail",#N/A,FALSE,"Sch M Detail"}</definedName>
    <definedName name="wrn.CSN._.M._.Detail." hidden="1">{"CSN M Detail",#N/A,FALSE,"Sch M Detail"}</definedName>
    <definedName name="wrn.CSSF._.ex._.USGAAP." localSheetId="2" hidden="1">{#N/A,#N/A,FALSE,"Cover &amp; Contents ex USGAAP";#N/A,#N/A,FALSE,"Mgr";#N/A,#N/A,FALSE,"Audit ex USGAAP";#N/A,#N/A,FALSE,"Net Assets &amp; Ops &amp; #Units";#N/A,#N/A,FALSE,"NAV per unit";#N/A,#N/A,FALSE,"Cashflow &amp; RE";#N/A,#N/A,FALSE,"Notes 1-2";#N/A,#N/A,FALSE,"Notes 3-10";#N/A,#N/A,FALSE,"Notes 10-12";#N/A,#N/A,FALSE,"Notes 13-19";#N/A,#N/A,FALSE,"Notes 20-21";#N/A,#N/A,FALSE,"Note 22 Cos 1";#N/A,#N/A,FALSE,"Cos 2";#N/A,#N/A,FALSE,"App I";#N/A,#N/A,FALSE,"App II"}</definedName>
    <definedName name="wrn.CSSF._.ex._.USGAAP." hidden="1">{#N/A,#N/A,FALSE,"Cover &amp; Contents ex USGAAP";#N/A,#N/A,FALSE,"Mgr";#N/A,#N/A,FALSE,"Audit ex USGAAP";#N/A,#N/A,FALSE,"Net Assets &amp; Ops &amp; #Units";#N/A,#N/A,FALSE,"NAV per unit";#N/A,#N/A,FALSE,"Cashflow &amp; RE";#N/A,#N/A,FALSE,"Notes 1-2";#N/A,#N/A,FALSE,"Notes 3-10";#N/A,#N/A,FALSE,"Notes 10-12";#N/A,#N/A,FALSE,"Notes 13-19";#N/A,#N/A,FALSE,"Notes 20-21";#N/A,#N/A,FALSE,"Note 22 Cos 1";#N/A,#N/A,FALSE,"Cos 2";#N/A,#N/A,FALSE,"App I";#N/A,#N/A,FALSE,"App II"}</definedName>
    <definedName name="wrn.cuadros." localSheetId="2" hidden="1">{"anex_I",#N/A,FALSE,"Anexos";#N/A,#N/A,FALSE,"Carát 12_97";"ESP",#N/A,FALSE,"eecc";"rdo",#N/A,FALSE,"eecc";"evpn98",#N/A,FALSE,"eecc";"evpn97",#N/A,FALSE,"eecc";"anex_II",#N/A,FALSE,"Anexos";"anex_III",#N/A,FALSE,"Anexos";"anex_IV",#N/A,FALSE,"Anexos";"anex_V",#N/A,FALSE,"Anexos";"anex_VI",#N/A,FALSE,"Anexos";"anex_VII",#N/A,FALSE,"Anexos"}</definedName>
    <definedName name="wrn.cuadros." hidden="1">{"anex_I",#N/A,FALSE,"Anexos";#N/A,#N/A,FALSE,"Carát 12_97";"ESP",#N/A,FALSE,"eecc";"rdo",#N/A,FALSE,"eecc";"evpn98",#N/A,FALSE,"eecc";"evpn97",#N/A,FALSE,"eecc";"anex_II",#N/A,FALSE,"Anexos";"anex_III",#N/A,FALSE,"Anexos";"anex_IV",#N/A,FALSE,"Anexos";"anex_V",#N/A,FALSE,"Anexos";"anex_VI",#N/A,FALSE,"Anexos";"anex_VII",#N/A,FALSE,"Anexos"}</definedName>
    <definedName name="wrn.Current." localSheetId="2" hidden="1">{#N/A,#N/A,FALSE,"Table 1";#N/A,#N/A,FALSE,"Table 2";#N/A,#N/A,FALSE,"Table 3";#N/A,#N/A,FALSE,"Table 4";#N/A,#N/A,FALSE,"Table 5";#N/A,#N/A,FALSE,"Table 6";#N/A,#N/A,FALSE,"Table 7";#N/A,#N/A,FALSE,"Table 8";#N/A,#N/A,FALSE,"Table 9a";#N/A,#N/A,FALSE,"Table 10a";#N/A,"15%",FALSE,"Table 11a";#N/A,"20%",FALSE,"Table 11a";#N/A,"25%",FALSE,"Table 11a";#N/A,#N/A,FALSE,"Table 12"}</definedName>
    <definedName name="wrn.Current." hidden="1">{#N/A,#N/A,FALSE,"Table 1";#N/A,#N/A,FALSE,"Table 2";#N/A,#N/A,FALSE,"Table 3";#N/A,#N/A,FALSE,"Table 4";#N/A,#N/A,FALSE,"Table 5";#N/A,#N/A,FALSE,"Table 6";#N/A,#N/A,FALSE,"Table 7";#N/A,#N/A,FALSE,"Table 8";#N/A,#N/A,FALSE,"Table 9a";#N/A,#N/A,FALSE,"Table 10a";#N/A,"15%",FALSE,"Table 11a";#N/A,"20%",FALSE,"Table 11a";#N/A,"25%",FALSE,"Table 11a";#N/A,#N/A,FALSE,"Table 12"}</definedName>
    <definedName name="wrn.Current._.Month._.Current._.Yr._.Only." localSheetId="2" hidden="1">{"Month Summary",#N/A,FALSE,"Summary";"Total Details",#N/A,FALSE,"Current Yr";"Polymers Details",#N/A,FALSE,"Current Yr";"Performance Details",#N/A,FALSE,"Current Yr";"ICD Details",#N/A,FALSE,"Current Yr"}</definedName>
    <definedName name="wrn.Current._.Month._.Current._.Yr._.Only." hidden="1">{"Month Summary",#N/A,FALSE,"Summary";"Total Details",#N/A,FALSE,"Current Yr";"Polymers Details",#N/A,FALSE,"Current Yr";"Performance Details",#N/A,FALSE,"Current Yr";"ICD Details",#N/A,FALSE,"Current Yr"}</definedName>
    <definedName name="wrn.Current._.Month._.Everything." localSheetId="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PROVISION." localSheetId="2" hidden="1">{#N/A,#N/A,FALSE,"CURRENT PROVISON"}</definedName>
    <definedName name="wrn.CURRENT._.PROVISION." hidden="1">{#N/A,#N/A,FALSE,"CURRENT PROVISON"}</definedName>
    <definedName name="wrn.Current._.View." localSheetId="2" hidden="1">{#N/A,#N/A,FALSE,"ACCS-XXX.XLS";#N/A,#N/A,FALSE,"ACCS-ADJ.XLS";#N/A,#N/A,FALSE,"ACCS-COR.XLS";#N/A,#N/A,FALSE,"LEGL-ACX.XLS";#N/A,#N/A,FALSE,"JNTV-PHX.XLS"}</definedName>
    <definedName name="wrn.Current._.View." hidden="1">{#N/A,#N/A,FALSE,"ACCS-XXX.XLS";#N/A,#N/A,FALSE,"ACCS-ADJ.XLS";#N/A,#N/A,FALSE,"ACCS-COR.XLS";#N/A,#N/A,FALSE,"LEGL-ACX.XLS";#N/A,#N/A,FALSE,"JNTV-PHX.XLS"}</definedName>
    <definedName name="wrn.Customer._.Facing._.Associate._.Absence." localSheetId="2" hidden="1">{#N/A,#N/A,FALSE,"Customer Facing"}</definedName>
    <definedName name="wrn.Customer._.Facing._.Associate._.Absence." hidden="1">{#N/A,#N/A,FALSE,"Customer Facing"}</definedName>
    <definedName name="wrn.customer._.input." hidden="1">{"customer input",#N/A,FALSE,"Customer Input"}</definedName>
    <definedName name="wrn.customer._.value." hidden="1">{"Customer Value",#N/A,FALSE,"Customer Value Analysis"}</definedName>
    <definedName name="wrn.Customer._.with._.Site._.Equipment." localSheetId="2" hidden="1">{"Customer with Site Equipment",#N/A,FALSE,"BASIC"}</definedName>
    <definedName name="wrn.Customer._.with._.Site._.Equipment." hidden="1">{"Customer with Site Equipment",#N/A,FALSE,"BASIC"}</definedName>
    <definedName name="wrn.Customer._.with._.Site._.Pricing." localSheetId="2" hidden="1">{"Customer with Site Pricing",#N/A,FALSE,"BASIC"}</definedName>
    <definedName name="wrn.Customer._.with._.Site._.Pricing." hidden="1">{"Customer with Site Pricing",#N/A,FALSE,"BASIC"}</definedName>
    <definedName name="wrn.CW." localSheetId="2" hidden="1">{#N/A,#N/A,FALSE,"FAB VENDORS";"BUD SUM",#N/A,FALSE,"BUD SUM WO TEX"}</definedName>
    <definedName name="wrn.CW." hidden="1">{#N/A,#N/A,FALSE,"FAB VENDORS";"BUD SUM",#N/A,FALSE,"BUD SUM WO TEX"}</definedName>
    <definedName name="wrn.CWS._.Operating._.Results." localSheetId="2" hidden="1">{"Start",#N/A,FALSE,"Menu";"P&amp;L",#N/A,FALSE,"Monthly P&amp;L";"Rev",#N/A,FALSE,"Revenue Summary";"budbar",#N/A,FALSE,"Budget-Variance";"priorvar",#N/A,FALSE,"Prior Month Var";"DetailRev",#N/A,FALSE,"Detail  Budget Var (Revenue)";"Detailom",#N/A,FALSE,"Detail Budget Var (O&amp;M)"}</definedName>
    <definedName name="wrn.CWS._.Operating._.Results." hidden="1">{"Start",#N/A,FALSE,"Menu";"P&amp;L",#N/A,FALSE,"Monthly P&amp;L";"Rev",#N/A,FALSE,"Revenue Summary";"budbar",#N/A,FALSE,"Budget-Variance";"priorvar",#N/A,FALSE,"Prior Month Var";"DetailRev",#N/A,FALSE,"Detail  Budget Var (Revenue)";"Detailom",#N/A,FALSE,"Detail Budget Var (O&amp;M)"}</definedName>
    <definedName name="wrn.cy._.budget." localSheetId="2"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d"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_.labor._.hrs._.equivalent_p14." hidden="1">{#N/A,#N/A,FALSE,"Dlhc_p14"}</definedName>
    <definedName name="wrn.Daily." localSheetId="2">#REF!</definedName>
    <definedName name="wrn.Daily." hidden="1">{#N/A,#N/A,FALSE,"Input";#N/A,#N/A,FALSE,"BBC";#N/A,#N/A,FALSE,"Sch A";#N/A,#N/A,FALSE,"Sch B";#N/A,#N/A,FALSE,"Ineligible"}</definedName>
    <definedName name="wrn.DAILY._.SALES." localSheetId="2" hidden="1">{"New York",#N/A,FALSE,"NY";"London Et Al",#N/A,FALSE,"NY";"Cash Balance",#N/A,FALSE,"NY"}</definedName>
    <definedName name="wrn.DAILY._.SALES." hidden="1">{"New York",#N/A,FALSE,"NY";"London Et Al",#N/A,FALSE,"NY";"Cash Balance",#N/A,FALSE,"NY"}</definedName>
    <definedName name="wrn.Daily._1" localSheetId="2" hidden="1">{#N/A,#N/A,FALSE,"Input";#N/A,#N/A,FALSE,"BBC";#N/A,#N/A,FALSE,"Sch A";#N/A,#N/A,FALSE,"Sch B";#N/A,#N/A,FALSE,"Ineligible"}</definedName>
    <definedName name="wrn.Daily._1" hidden="1">{#N/A,#N/A,FALSE,"Input";#N/A,#N/A,FALSE,"BBC";#N/A,#N/A,FALSE,"Sch A";#N/A,#N/A,FALSE,"Sch B";#N/A,#N/A,FALSE,"Ineligible"}</definedName>
    <definedName name="wrn.Daily._2" localSheetId="2" hidden="1">{#N/A,#N/A,FALSE,"Input";#N/A,#N/A,FALSE,"BBC";#N/A,#N/A,FALSE,"Sch A";#N/A,#N/A,FALSE,"Sch B";#N/A,#N/A,FALSE,"Ineligible"}</definedName>
    <definedName name="wrn.Daily._2" hidden="1">{#N/A,#N/A,FALSE,"Input";#N/A,#N/A,FALSE,"BBC";#N/A,#N/A,FALSE,"Sch A";#N/A,#N/A,FALSE,"Sch B";#N/A,#N/A,FALSE,"Ineligible"}</definedName>
    <definedName name="wrn.Daily._3" localSheetId="2" hidden="1">{#N/A,#N/A,FALSE,"Input";#N/A,#N/A,FALSE,"BBC";#N/A,#N/A,FALSE,"Sch A";#N/A,#N/A,FALSE,"Sch B";#N/A,#N/A,FALSE,"Ineligible"}</definedName>
    <definedName name="wrn.Daily._3" hidden="1">{#N/A,#N/A,FALSE,"Input";#N/A,#N/A,FALSE,"BBC";#N/A,#N/A,FALSE,"Sch A";#N/A,#N/A,FALSE,"Sch B";#N/A,#N/A,FALSE,"Ineligible"}</definedName>
    <definedName name="wrn.Daily._4" localSheetId="2" hidden="1">{#N/A,#N/A,FALSE,"Input";#N/A,#N/A,FALSE,"BBC";#N/A,#N/A,FALSE,"Sch A";#N/A,#N/A,FALSE,"Sch B";#N/A,#N/A,FALSE,"Ineligible"}</definedName>
    <definedName name="wrn.Daily._4" hidden="1">{#N/A,#N/A,FALSE,"Input";#N/A,#N/A,FALSE,"BBC";#N/A,#N/A,FALSE,"Sch A";#N/A,#N/A,FALSE,"Sch B";#N/A,#N/A,FALSE,"Ineligible"}</definedName>
    <definedName name="wrn.Danilo." localSheetId="2" hidden="1">{#N/A,#N/A,TRUE,"Main Issues";#N/A,#N/A,TRUE,"Income statement ($)"}</definedName>
    <definedName name="wrn.Danilo." hidden="1">{#N/A,#N/A,TRUE,"Main Issues";#N/A,#N/A,TRUE,"Income statement ($)"}</definedName>
    <definedName name="wrn.Darwin." localSheetId="2" hidden="1">{#N/A,#N/A,FALSE,"Title";#N/A,#N/A,FALSE,"Assumptions";#N/A,#N/A,FALSE,"Bidder";#N/A,#N/A,FALSE,"Target";#N/A,#N/A,FALSE,"Curr";#N/A,#N/A,FALSE,"Prosp";#N/A,#N/A,FALSE,"Prosp+1";#N/A,#N/A,FALSE,"Summary";#N/A,#N/A,FALSE,"Debtsched";#N/A,#N/A,FALSE,"Sensitivities"}</definedName>
    <definedName name="wrn.Darwin." hidden="1">{#N/A,#N/A,FALSE,"Title";#N/A,#N/A,FALSE,"Assumptions";#N/A,#N/A,FALSE,"Bidder";#N/A,#N/A,FALSE,"Target";#N/A,#N/A,FALSE,"Curr";#N/A,#N/A,FALSE,"Prosp";#N/A,#N/A,FALSE,"Prosp+1";#N/A,#N/A,FALSE,"Summary";#N/A,#N/A,FALSE,"Debtsched";#N/A,#N/A,FALSE,"Sensitivities"}</definedName>
    <definedName name="wrn.Dashboard._.Update._.version." localSheetId="2"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ashboard._.Update._.version."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ATA." localSheetId="2" hidden="1">{#N/A,#N/A,FALSE,"WTI";#N/A,#N/A,FALSE,"Cdn Oil";#N/A,#N/A,FALSE,"Cdn Gas";#N/A,#N/A,FALSE,"CDN Gas Exports";#N/A,#N/A,FALSE,"CDN Gas Prod";#N/A,#N/A,FALSE,"CDN Gas Wells";#N/A,#N/A,FALSE,"US Gas";#N/A,#N/A,FALSE,"US Gas Prod";#N/A,#N/A,FALSE,"US Gas Wells";#N/A,#N/A,FALSE,"US Work Gas";#N/A,#N/A,FALSE,"US Rig Count";#N/A,#N/A,FALSE,"US Gas End-Use";#N/A,#N/A,FALSE,"Chem"}</definedName>
    <definedName name="wrn.DATA." hidden="1">{#N/A,#N/A,FALSE,"WTI";#N/A,#N/A,FALSE,"Cdn Oil";#N/A,#N/A,FALSE,"Cdn Gas";#N/A,#N/A,FALSE,"CDN Gas Exports";#N/A,#N/A,FALSE,"CDN Gas Prod";#N/A,#N/A,FALSE,"CDN Gas Wells";#N/A,#N/A,FALSE,"US Gas";#N/A,#N/A,FALSE,"US Gas Prod";#N/A,#N/A,FALSE,"US Gas Wells";#N/A,#N/A,FALSE,"US Work Gas";#N/A,#N/A,FALSE,"US Rig Count";#N/A,#N/A,FALSE,"US Gas End-Use";#N/A,#N/A,FALSE,"Chem"}</definedName>
    <definedName name="wrn.Data._.letters." localSheetId="2"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letters."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SHEETS." localSheetId="2" hidden="1">{"page1",#N/A,FALSE,"DATA SHEET";"page2",#N/A,FALSE,"DATA SHEET";"page3",#N/A,FALSE,"DATA SHEET"}</definedName>
    <definedName name="wrn.DATA._.SHEETS." hidden="1">{"page1",#N/A,FALSE,"DATA SHEET";"page2",#N/A,FALSE,"DATA SHEET";"page3",#N/A,FALSE,"DATA SHEET"}</definedName>
    <definedName name="wrn.database." localSheetId="2" hidden="1">{"subs",#N/A,FALSE,"database ";"proportional",#N/A,FALSE,"database "}</definedName>
    <definedName name="wrn.database." hidden="1">{"subs",#N/A,FALSE,"database ";"proportional",#N/A,FALSE,"database "}</definedName>
    <definedName name="wrn.database._1" localSheetId="2" hidden="1">{"subs",#N/A,FALSE,"database ";"proportional",#N/A,FALSE,"database "}</definedName>
    <definedName name="wrn.database._1" hidden="1">{"subs",#N/A,FALSE,"database ";"proportional",#N/A,FALSE,"database "}</definedName>
    <definedName name="wrn.database._2" localSheetId="2" hidden="1">{"subs",#N/A,FALSE,"database ";"proportional",#N/A,FALSE,"database "}</definedName>
    <definedName name="wrn.database._2" hidden="1">{"subs",#N/A,FALSE,"database ";"proportional",#N/A,FALSE,"database "}</definedName>
    <definedName name="wrn.database._3" localSheetId="2" hidden="1">{"subs",#N/A,FALSE,"database ";"proportional",#N/A,FALSE,"database "}</definedName>
    <definedName name="wrn.database._3" hidden="1">{"subs",#N/A,FALSE,"database ";"proportional",#N/A,FALSE,"database "}</definedName>
    <definedName name="wrn.database._4" localSheetId="2" hidden="1">{"subs",#N/A,FALSE,"database ";"proportional",#N/A,FALSE,"database "}</definedName>
    <definedName name="wrn.database._4" hidden="1">{"subs",#N/A,FALSE,"database ";"proportional",#N/A,FALSE,"database "}</definedName>
    <definedName name="wrn.DataVPN." localSheetId="2" hidden="1">{"Cashflow chart",#N/A,TRUE,"A";"Rev Assumptions",#N/A,TRUE,"B";"Rev Reconcilliation 1",#N/A,TRUE,"B";"Rev Reconcilliation 2",#N/A,TRUE,"B";"exp 1",#N/A,TRUE,"C";"exp 2",#N/A,TRUE,"C";"exp3",#N/A,TRUE,"C";"cap 1",#N/A,TRUE,"D";"exp4",#N/A,TRUE,"C";"cap 2",#N/A,TRUE,"D";"cap 3",#N/A,TRUE,"D";"inputs",#N/A,TRUE,"E"}</definedName>
    <definedName name="wrn.DataVPN." hidden="1">{"Cashflow chart",#N/A,TRUE,"A";"Rev Assumptions",#N/A,TRUE,"B";"Rev Reconcilliation 1",#N/A,TRUE,"B";"Rev Reconcilliation 2",#N/A,TRUE,"B";"exp 1",#N/A,TRUE,"C";"exp 2",#N/A,TRUE,"C";"exp3",#N/A,TRUE,"C";"cap 1",#N/A,TRUE,"D";"exp4",#N/A,TRUE,"C";"cap 2",#N/A,TRUE,"D";"cap 3",#N/A,TRUE,"D";"inputs",#N/A,TRUE,"E"}</definedName>
    <definedName name="wrn.DataVPN1" localSheetId="2" hidden="1">{"Cashflow chart",#N/A,TRUE,"A";"Rev Assumptions",#N/A,TRUE,"B";"Rev Reconcilliation 1",#N/A,TRUE,"B";"Rev Reconcilliation 2",#N/A,TRUE,"B";"exp 1",#N/A,TRUE,"C";"exp 2",#N/A,TRUE,"C";"exp3",#N/A,TRUE,"C";"cap 1",#N/A,TRUE,"D";"exp4",#N/A,TRUE,"C";"cap 2",#N/A,TRUE,"D";"cap 3",#N/A,TRUE,"D";"inputs",#N/A,TRUE,"E"}</definedName>
    <definedName name="wrn.DataVPN1" hidden="1">{"Cashflow chart",#N/A,TRUE,"A";"Rev Assumptions",#N/A,TRUE,"B";"Rev Reconcilliation 1",#N/A,TRUE,"B";"Rev Reconcilliation 2",#N/A,TRUE,"B";"exp 1",#N/A,TRUE,"C";"exp 2",#N/A,TRUE,"C";"exp3",#N/A,TRUE,"C";"cap 1",#N/A,TRUE,"D";"exp4",#N/A,TRUE,"C";"cap 2",#N/A,TRUE,"D";"cap 3",#N/A,TRUE,"D";"inputs",#N/A,TRUE,"E"}</definedName>
    <definedName name="wrn.DCF." localSheetId="2" hidden="1">{"DCF1",#N/A,FALSE,"SIERRA DCF";"MATRIX1",#N/A,FALSE,"SIERRA DCF"}</definedName>
    <definedName name="wrn.DCF." hidden="1">{"DCF1",#N/A,FALSE,"SIERRA DCF";"MATRIX1",#N/A,FALSE,"SIERRA DCF"}</definedName>
    <definedName name="wrn.dcf._.backup." localSheetId="2" hidden="1">{"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name="wrn.dcf._.backup." hidden="1">{"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name="wrn.DCF._.III._.Report." localSheetId="2" hidden="1">{#N/A,#N/A,FALSE,"Cover";#N/A,#N/A,FALSE,"Pres ";#N/A,#N/A,FALSE,"Outputs";#N/A,#N/A,FALSE,"DCF ";#N/A,#N/A,FALSE,"CFS";#N/A,#N/A,FALSE,"BS";#N/A,#N/A,FALSE,"PL";#N/A,#N/A,FALSE,"Control (In)";#N/A,#N/A,FALSE,"Broker (In)";#N/A,#N/A,FALSE,"In-House (In)";#N/A,#N/A,FALSE,"WACC";#N/A,#N/A,FALSE,"Ass";#N/A,#N/A,FALSE,"Check"}</definedName>
    <definedName name="wrn.DCF._.III._.Report." hidden="1">{#N/A,#N/A,FALSE,"Cover";#N/A,#N/A,FALSE,"Pres ";#N/A,#N/A,FALSE,"Outputs";#N/A,#N/A,FALSE,"DCF ";#N/A,#N/A,FALSE,"CFS";#N/A,#N/A,FALSE,"BS";#N/A,#N/A,FALSE,"PL";#N/A,#N/A,FALSE,"Control (In)";#N/A,#N/A,FALSE,"Broker (In)";#N/A,#N/A,FALSE,"In-House (In)";#N/A,#N/A,FALSE,"WACC";#N/A,#N/A,FALSE,"Ass";#N/A,#N/A,FALSE,"Check"}</definedName>
    <definedName name="wrn.DCF._.Only." localSheetId="2"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DCF._.Valuation." localSheetId="2" hidden="1">{"value box",#N/A,TRUE,"DPL Inc. Fin Statements";"unlevered free cash flows",#N/A,TRUE,"DPL Inc. Fin Statements"}</definedName>
    <definedName name="wrn.DCF._.Valuation." hidden="1">{"value box",#N/A,TRUE,"DPL Inc. Fin Statements";"unlevered free cash flows",#N/A,TRUE,"DPL Inc. Fin Statements"}</definedName>
    <definedName name="wrn.DCF._.Valuation._1" localSheetId="2" hidden="1">{"value box",#N/A,TRUE,"DPL Inc. Fin Statements";"unlevered free cash flows",#N/A,TRUE,"DPL Inc. Fin Statements"}</definedName>
    <definedName name="wrn.DCF._.Valuation._1" hidden="1">{"value box",#N/A,TRUE,"DPL Inc. Fin Statements";"unlevered free cash flows",#N/A,TRUE,"DPL Inc. Fin Statements"}</definedName>
    <definedName name="wrn.DCF._.Valuation._2" localSheetId="2" hidden="1">{"value box",#N/A,TRUE,"DPL Inc. Fin Statements";"unlevered free cash flows",#N/A,TRUE,"DPL Inc. Fin Statements"}</definedName>
    <definedName name="wrn.DCF._.Valuation._2" hidden="1">{"value box",#N/A,TRUE,"DPL Inc. Fin Statements";"unlevered free cash flows",#N/A,TRUE,"DPL Inc. Fin Statements"}</definedName>
    <definedName name="wrn.DCF._.Valuation._3" localSheetId="2" hidden="1">{"value box",#N/A,TRUE,"DPL Inc. Fin Statements";"unlevered free cash flows",#N/A,TRUE,"DPL Inc. Fin Statements"}</definedName>
    <definedName name="wrn.DCF._.Valuation._3" hidden="1">{"value box",#N/A,TRUE,"DPL Inc. Fin Statements";"unlevered free cash flows",#N/A,TRUE,"DPL Inc. Fin Statements"}</definedName>
    <definedName name="wrn.DCF._.Valuation._4" localSheetId="2" hidden="1">{"value box",#N/A,TRUE,"DPL Inc. Fin Statements";"unlevered free cash flows",#N/A,TRUE,"DPL Inc. Fin Statements"}</definedName>
    <definedName name="wrn.DCF._.Valuation._4" hidden="1">{"value box",#N/A,TRUE,"DPL Inc. Fin Statements";"unlevered free cash flows",#N/A,TRUE,"DPL Inc. Fin Statements"}</definedName>
    <definedName name="wrn.DCF._.Valuation._5" localSheetId="2" hidden="1">{"value box",#N/A,TRUE,"DPL Inc. Fin Statements";"unlevered free cash flows",#N/A,TRUE,"DPL Inc. Fin Statements"}</definedName>
    <definedName name="wrn.DCF._.Valuation._5" hidden="1">{"value box",#N/A,TRUE,"DPL Inc. Fin Statements";"unlevered free cash flows",#N/A,TRUE,"DPL Inc. Fin Statements"}</definedName>
    <definedName name="wrn.dcf._1" localSheetId="2" hidden="1">{"mgmt forecast",#N/A,FALSE,"Mgmt Forecast";"dcf table",#N/A,FALSE,"Mgmt Forecast";"sensitivity",#N/A,FALSE,"Mgmt Forecast";"table inputs",#N/A,FALSE,"Mgmt Forecast";"calculations",#N/A,FALSE,"Mgmt Forecast"}</definedName>
    <definedName name="wrn.dcf._1" hidden="1">{"mgmt forecast",#N/A,FALSE,"Mgmt Forecast";"dcf table",#N/A,FALSE,"Mgmt Forecast";"sensitivity",#N/A,FALSE,"Mgmt Forecast";"table inputs",#N/A,FALSE,"Mgmt Forecast";"calculations",#N/A,FALSE,"Mgmt Forecast"}</definedName>
    <definedName name="wrn.dcf._1_1" localSheetId="2" hidden="1">{"mgmt forecast",#N/A,FALSE,"Mgmt Forecast";"dcf table",#N/A,FALSE,"Mgmt Forecast";"sensitivity",#N/A,FALSE,"Mgmt Forecast";"table inputs",#N/A,FALSE,"Mgmt Forecast";"calculations",#N/A,FALSE,"Mgmt Forecast"}</definedName>
    <definedName name="wrn.dcf._1_1" hidden="1">{"mgmt forecast",#N/A,FALSE,"Mgmt Forecast";"dcf table",#N/A,FALSE,"Mgmt Forecast";"sensitivity",#N/A,FALSE,"Mgmt Forecast";"table inputs",#N/A,FALSE,"Mgmt Forecast";"calculations",#N/A,FALSE,"Mgmt Forecast"}</definedName>
    <definedName name="wrn.dcf._1_2" localSheetId="2" hidden="1">{"mgmt forecast",#N/A,FALSE,"Mgmt Forecast";"dcf table",#N/A,FALSE,"Mgmt Forecast";"sensitivity",#N/A,FALSE,"Mgmt Forecast";"table inputs",#N/A,FALSE,"Mgmt Forecast";"calculations",#N/A,FALSE,"Mgmt Forecast"}</definedName>
    <definedName name="wrn.dcf._1_2" hidden="1">{"mgmt forecast",#N/A,FALSE,"Mgmt Forecast";"dcf table",#N/A,FALSE,"Mgmt Forecast";"sensitivity",#N/A,FALSE,"Mgmt Forecast";"table inputs",#N/A,FALSE,"Mgmt Forecast";"calculations",#N/A,FALSE,"Mgmt Forecast"}</definedName>
    <definedName name="wrn.dcf._1_3" localSheetId="2" hidden="1">{"mgmt forecast",#N/A,FALSE,"Mgmt Forecast";"dcf table",#N/A,FALSE,"Mgmt Forecast";"sensitivity",#N/A,FALSE,"Mgmt Forecast";"table inputs",#N/A,FALSE,"Mgmt Forecast";"calculations",#N/A,FALSE,"Mgmt Forecast"}</definedName>
    <definedName name="wrn.dcf._1_3" hidden="1">{"mgmt forecast",#N/A,FALSE,"Mgmt Forecast";"dcf table",#N/A,FALSE,"Mgmt Forecast";"sensitivity",#N/A,FALSE,"Mgmt Forecast";"table inputs",#N/A,FALSE,"Mgmt Forecast";"calculations",#N/A,FALSE,"Mgmt Forecast"}</definedName>
    <definedName name="wrn.dcf._1_4" localSheetId="2" hidden="1">{"mgmt forecast",#N/A,FALSE,"Mgmt Forecast";"dcf table",#N/A,FALSE,"Mgmt Forecast";"sensitivity",#N/A,FALSE,"Mgmt Forecast";"table inputs",#N/A,FALSE,"Mgmt Forecast";"calculations",#N/A,FALSE,"Mgmt Forecast"}</definedName>
    <definedName name="wrn.dcf._1_4" hidden="1">{"mgmt forecast",#N/A,FALSE,"Mgmt Forecast";"dcf table",#N/A,FALSE,"Mgmt Forecast";"sensitivity",#N/A,FALSE,"Mgmt Forecast";"table inputs",#N/A,FALSE,"Mgmt Forecast";"calculations",#N/A,FALSE,"Mgmt Forecast"}</definedName>
    <definedName name="wrn.dcf._2" localSheetId="2" hidden="1">{"mgmt forecast",#N/A,FALSE,"Mgmt Forecast";"dcf table",#N/A,FALSE,"Mgmt Forecast";"sensitivity",#N/A,FALSE,"Mgmt Forecast";"table inputs",#N/A,FALSE,"Mgmt Forecast";"calculations",#N/A,FALSE,"Mgmt Forecast"}</definedName>
    <definedName name="wrn.dcf._2" hidden="1">{"mgmt forecast",#N/A,FALSE,"Mgmt Forecast";"dcf table",#N/A,FALSE,"Mgmt Forecast";"sensitivity",#N/A,FALSE,"Mgmt Forecast";"table inputs",#N/A,FALSE,"Mgmt Forecast";"calculations",#N/A,FALSE,"Mgmt Forecast"}</definedName>
    <definedName name="wrn.dcf._3" localSheetId="2" hidden="1">{"mgmt forecast",#N/A,FALSE,"Mgmt Forecast";"dcf table",#N/A,FALSE,"Mgmt Forecast";"sensitivity",#N/A,FALSE,"Mgmt Forecast";"table inputs",#N/A,FALSE,"Mgmt Forecast";"calculations",#N/A,FALSE,"Mgmt Forecast"}</definedName>
    <definedName name="wrn.dcf._3" hidden="1">{"mgmt forecast",#N/A,FALSE,"Mgmt Forecast";"dcf table",#N/A,FALSE,"Mgmt Forecast";"sensitivity",#N/A,FALSE,"Mgmt Forecast";"table inputs",#N/A,FALSE,"Mgmt Forecast";"calculations",#N/A,FALSE,"Mgmt Forecast"}</definedName>
    <definedName name="wrn.dcf._4" localSheetId="2" hidden="1">{"mgmt forecast",#N/A,FALSE,"Mgmt Forecast";"dcf table",#N/A,FALSE,"Mgmt Forecast";"sensitivity",#N/A,FALSE,"Mgmt Forecast";"table inputs",#N/A,FALSE,"Mgmt Forecast";"calculations",#N/A,FALSE,"Mgmt Forecast"}</definedName>
    <definedName name="wrn.dcf._4" hidden="1">{"mgmt forecast",#N/A,FALSE,"Mgmt Forecast";"dcf table",#N/A,FALSE,"Mgmt Forecast";"sensitivity",#N/A,FALSE,"Mgmt Forecast";"table inputs",#N/A,FALSE,"Mgmt Forecast";"calculations",#N/A,FALSE,"Mgmt Forecast"}</definedName>
    <definedName name="wrn.dcf._5" localSheetId="2" hidden="1">{"mgmt forecast",#N/A,FALSE,"Mgmt Forecast";"dcf table",#N/A,FALSE,"Mgmt Forecast";"sensitivity",#N/A,FALSE,"Mgmt Forecast";"table inputs",#N/A,FALSE,"Mgmt Forecast";"calculations",#N/A,FALSE,"Mgmt Forecast"}</definedName>
    <definedName name="wrn.dcf._5" hidden="1">{"mgmt forecast",#N/A,FALSE,"Mgmt Forecast";"dcf table",#N/A,FALSE,"Mgmt Forecast";"sensitivity",#N/A,FALSE,"Mgmt Forecast";"table inputs",#N/A,FALSE,"Mgmt Forecast";"calculations",#N/A,FALSE,"Mgmt Forecast"}</definedName>
    <definedName name="wrn.DCF._from_DBAB" localSheetId="2" hidden="1">{"DCF1",#N/A,FALSE,"SIERRA DCF";"MATRIX1",#N/A,FALSE,"SIERRA DCF"}</definedName>
    <definedName name="wrn.DCF._from_DBAB" hidden="1">{"DCF1",#N/A,FALSE,"SIERRA DCF";"MATRIX1",#N/A,FALSE,"SIERRA DCF"}</definedName>
    <definedName name="wrn.DCF._from_DBAB_1" localSheetId="2" hidden="1">{"DCF1",#N/A,FALSE,"SIERRA DCF";"MATRIX1",#N/A,FALSE,"SIERRA DCF"}</definedName>
    <definedName name="wrn.DCF._from_DBAB_1" hidden="1">{"DCF1",#N/A,FALSE,"SIERRA DCF";"MATRIX1",#N/A,FALSE,"SIERRA DCF"}</definedName>
    <definedName name="wrn.DCF._from_DBAB_1_1" localSheetId="2" hidden="1">{"DCF1",#N/A,FALSE,"SIERRA DCF";"MATRIX1",#N/A,FALSE,"SIERRA DCF"}</definedName>
    <definedName name="wrn.DCF._from_DBAB_1_1" hidden="1">{"DCF1",#N/A,FALSE,"SIERRA DCF";"MATRIX1",#N/A,FALSE,"SIERRA DCF"}</definedName>
    <definedName name="wrn.DCF._from_DBAB_1_1_1" localSheetId="2" hidden="1">{"DCF1",#N/A,FALSE,"SIERRA DCF";"MATRIX1",#N/A,FALSE,"SIERRA DCF"}</definedName>
    <definedName name="wrn.DCF._from_DBAB_1_1_1" hidden="1">{"DCF1",#N/A,FALSE,"SIERRA DCF";"MATRIX1",#N/A,FALSE,"SIERRA DCF"}</definedName>
    <definedName name="wrn.DCF._from_DBAB_1_1_1_1" localSheetId="2" hidden="1">{"DCF1",#N/A,FALSE,"SIERRA DCF";"MATRIX1",#N/A,FALSE,"SIERRA DCF"}</definedName>
    <definedName name="wrn.DCF._from_DBAB_1_1_1_1" hidden="1">{"DCF1",#N/A,FALSE,"SIERRA DCF";"MATRIX1",#N/A,FALSE,"SIERRA DCF"}</definedName>
    <definedName name="wrn.DCF._from_DBAB_1_1_1_1_1" localSheetId="2" hidden="1">{"DCF1",#N/A,FALSE,"SIERRA DCF";"MATRIX1",#N/A,FALSE,"SIERRA DCF"}</definedName>
    <definedName name="wrn.DCF._from_DBAB_1_1_1_1_1" hidden="1">{"DCF1",#N/A,FALSE,"SIERRA DCF";"MATRIX1",#N/A,FALSE,"SIERRA DCF"}</definedName>
    <definedName name="wrn.DCF._from_DBAB_1_1_1_1_2" localSheetId="2" hidden="1">{"DCF1",#N/A,FALSE,"SIERRA DCF";"MATRIX1",#N/A,FALSE,"SIERRA DCF"}</definedName>
    <definedName name="wrn.DCF._from_DBAB_1_1_1_1_2" hidden="1">{"DCF1",#N/A,FALSE,"SIERRA DCF";"MATRIX1",#N/A,FALSE,"SIERRA DCF"}</definedName>
    <definedName name="wrn.DCF._from_DBAB_1_1_1_1_3" localSheetId="2" hidden="1">{"DCF1",#N/A,FALSE,"SIERRA DCF";"MATRIX1",#N/A,FALSE,"SIERRA DCF"}</definedName>
    <definedName name="wrn.DCF._from_DBAB_1_1_1_1_3" hidden="1">{"DCF1",#N/A,FALSE,"SIERRA DCF";"MATRIX1",#N/A,FALSE,"SIERRA DCF"}</definedName>
    <definedName name="wrn.DCF._from_DBAB_1_1_1_1_4" localSheetId="2" hidden="1">{"DCF1",#N/A,FALSE,"SIERRA DCF";"MATRIX1",#N/A,FALSE,"SIERRA DCF"}</definedName>
    <definedName name="wrn.DCF._from_DBAB_1_1_1_1_4" hidden="1">{"DCF1",#N/A,FALSE,"SIERRA DCF";"MATRIX1",#N/A,FALSE,"SIERRA DCF"}</definedName>
    <definedName name="wrn.DCF._from_DBAB_1_1_1_2" localSheetId="2" hidden="1">{"DCF1",#N/A,FALSE,"SIERRA DCF";"MATRIX1",#N/A,FALSE,"SIERRA DCF"}</definedName>
    <definedName name="wrn.DCF._from_DBAB_1_1_1_2" hidden="1">{"DCF1",#N/A,FALSE,"SIERRA DCF";"MATRIX1",#N/A,FALSE,"SIERRA DCF"}</definedName>
    <definedName name="wrn.DCF._from_DBAB_1_1_1_3" localSheetId="2" hidden="1">{"DCF1",#N/A,FALSE,"SIERRA DCF";"MATRIX1",#N/A,FALSE,"SIERRA DCF"}</definedName>
    <definedName name="wrn.DCF._from_DBAB_1_1_1_3" hidden="1">{"DCF1",#N/A,FALSE,"SIERRA DCF";"MATRIX1",#N/A,FALSE,"SIERRA DCF"}</definedName>
    <definedName name="wrn.DCF._from_DBAB_1_1_1_4" localSheetId="2" hidden="1">{"DCF1",#N/A,FALSE,"SIERRA DCF";"MATRIX1",#N/A,FALSE,"SIERRA DCF"}</definedName>
    <definedName name="wrn.DCF._from_DBAB_1_1_1_4" hidden="1">{"DCF1",#N/A,FALSE,"SIERRA DCF";"MATRIX1",#N/A,FALSE,"SIERRA DCF"}</definedName>
    <definedName name="wrn.DCF._from_DBAB_1_1_1_5" localSheetId="2" hidden="1">{"DCF1",#N/A,FALSE,"SIERRA DCF";"MATRIX1",#N/A,FALSE,"SIERRA DCF"}</definedName>
    <definedName name="wrn.DCF._from_DBAB_1_1_1_5" hidden="1">{"DCF1",#N/A,FALSE,"SIERRA DCF";"MATRIX1",#N/A,FALSE,"SIERRA DCF"}</definedName>
    <definedName name="wrn.DCF._from_DBAB_1_1_2" localSheetId="2" hidden="1">{"DCF1",#N/A,FALSE,"SIERRA DCF";"MATRIX1",#N/A,FALSE,"SIERRA DCF"}</definedName>
    <definedName name="wrn.DCF._from_DBAB_1_1_2" hidden="1">{"DCF1",#N/A,FALSE,"SIERRA DCF";"MATRIX1",#N/A,FALSE,"SIERRA DCF"}</definedName>
    <definedName name="wrn.DCF._from_DBAB_1_1_2_1" localSheetId="2" hidden="1">{"DCF1",#N/A,FALSE,"SIERRA DCF";"MATRIX1",#N/A,FALSE,"SIERRA DCF"}</definedName>
    <definedName name="wrn.DCF._from_DBAB_1_1_2_1" hidden="1">{"DCF1",#N/A,FALSE,"SIERRA DCF";"MATRIX1",#N/A,FALSE,"SIERRA DCF"}</definedName>
    <definedName name="wrn.DCF._from_DBAB_1_1_2_2" localSheetId="2" hidden="1">{"DCF1",#N/A,FALSE,"SIERRA DCF";"MATRIX1",#N/A,FALSE,"SIERRA DCF"}</definedName>
    <definedName name="wrn.DCF._from_DBAB_1_1_2_2" hidden="1">{"DCF1",#N/A,FALSE,"SIERRA DCF";"MATRIX1",#N/A,FALSE,"SIERRA DCF"}</definedName>
    <definedName name="wrn.DCF._from_DBAB_1_1_2_3" localSheetId="2" hidden="1">{"DCF1",#N/A,FALSE,"SIERRA DCF";"MATRIX1",#N/A,FALSE,"SIERRA DCF"}</definedName>
    <definedName name="wrn.DCF._from_DBAB_1_1_2_3" hidden="1">{"DCF1",#N/A,FALSE,"SIERRA DCF";"MATRIX1",#N/A,FALSE,"SIERRA DCF"}</definedName>
    <definedName name="wrn.DCF._from_DBAB_1_1_2_4" localSheetId="2" hidden="1">{"DCF1",#N/A,FALSE,"SIERRA DCF";"MATRIX1",#N/A,FALSE,"SIERRA DCF"}</definedName>
    <definedName name="wrn.DCF._from_DBAB_1_1_2_4" hidden="1">{"DCF1",#N/A,FALSE,"SIERRA DCF";"MATRIX1",#N/A,FALSE,"SIERRA DCF"}</definedName>
    <definedName name="wrn.DCF._from_DBAB_1_1_3" localSheetId="2" hidden="1">{"DCF1",#N/A,FALSE,"SIERRA DCF";"MATRIX1",#N/A,FALSE,"SIERRA DCF"}</definedName>
    <definedName name="wrn.DCF._from_DBAB_1_1_3" hidden="1">{"DCF1",#N/A,FALSE,"SIERRA DCF";"MATRIX1",#N/A,FALSE,"SIERRA DCF"}</definedName>
    <definedName name="wrn.DCF._from_DBAB_1_1_4" localSheetId="2" hidden="1">{"DCF1",#N/A,FALSE,"SIERRA DCF";"MATRIX1",#N/A,FALSE,"SIERRA DCF"}</definedName>
    <definedName name="wrn.DCF._from_DBAB_1_1_4" hidden="1">{"DCF1",#N/A,FALSE,"SIERRA DCF";"MATRIX1",#N/A,FALSE,"SIERRA DCF"}</definedName>
    <definedName name="wrn.DCF._from_DBAB_1_1_5" localSheetId="2" hidden="1">{"DCF1",#N/A,FALSE,"SIERRA DCF";"MATRIX1",#N/A,FALSE,"SIERRA DCF"}</definedName>
    <definedName name="wrn.DCF._from_DBAB_1_1_5" hidden="1">{"DCF1",#N/A,FALSE,"SIERRA DCF";"MATRIX1",#N/A,FALSE,"SIERRA DCF"}</definedName>
    <definedName name="wrn.DCF._from_DBAB_1_2" localSheetId="2" hidden="1">{"DCF1",#N/A,FALSE,"SIERRA DCF";"MATRIX1",#N/A,FALSE,"SIERRA DCF"}</definedName>
    <definedName name="wrn.DCF._from_DBAB_1_2" hidden="1">{"DCF1",#N/A,FALSE,"SIERRA DCF";"MATRIX1",#N/A,FALSE,"SIERRA DCF"}</definedName>
    <definedName name="wrn.DCF._from_DBAB_1_2_1" localSheetId="2" hidden="1">{"DCF1",#N/A,FALSE,"SIERRA DCF";"MATRIX1",#N/A,FALSE,"SIERRA DCF"}</definedName>
    <definedName name="wrn.DCF._from_DBAB_1_2_1" hidden="1">{"DCF1",#N/A,FALSE,"SIERRA DCF";"MATRIX1",#N/A,FALSE,"SIERRA DCF"}</definedName>
    <definedName name="wrn.DCF._from_DBAB_1_2_1_1" localSheetId="2" hidden="1">{"DCF1",#N/A,FALSE,"SIERRA DCF";"MATRIX1",#N/A,FALSE,"SIERRA DCF"}</definedName>
    <definedName name="wrn.DCF._from_DBAB_1_2_1_1" hidden="1">{"DCF1",#N/A,FALSE,"SIERRA DCF";"MATRIX1",#N/A,FALSE,"SIERRA DCF"}</definedName>
    <definedName name="wrn.DCF._from_DBAB_1_2_1_2" localSheetId="2" hidden="1">{"DCF1",#N/A,FALSE,"SIERRA DCF";"MATRIX1",#N/A,FALSE,"SIERRA DCF"}</definedName>
    <definedName name="wrn.DCF._from_DBAB_1_2_1_2" hidden="1">{"DCF1",#N/A,FALSE,"SIERRA DCF";"MATRIX1",#N/A,FALSE,"SIERRA DCF"}</definedName>
    <definedName name="wrn.DCF._from_DBAB_1_2_1_3" localSheetId="2" hidden="1">{"DCF1",#N/A,FALSE,"SIERRA DCF";"MATRIX1",#N/A,FALSE,"SIERRA DCF"}</definedName>
    <definedName name="wrn.DCF._from_DBAB_1_2_1_3" hidden="1">{"DCF1",#N/A,FALSE,"SIERRA DCF";"MATRIX1",#N/A,FALSE,"SIERRA DCF"}</definedName>
    <definedName name="wrn.DCF._from_DBAB_1_2_1_4" localSheetId="2" hidden="1">{"DCF1",#N/A,FALSE,"SIERRA DCF";"MATRIX1",#N/A,FALSE,"SIERRA DCF"}</definedName>
    <definedName name="wrn.DCF._from_DBAB_1_2_1_4" hidden="1">{"DCF1",#N/A,FALSE,"SIERRA DCF";"MATRIX1",#N/A,FALSE,"SIERRA DCF"}</definedName>
    <definedName name="wrn.DCF._from_DBAB_1_2_2" localSheetId="2" hidden="1">{"DCF1",#N/A,FALSE,"SIERRA DCF";"MATRIX1",#N/A,FALSE,"SIERRA DCF"}</definedName>
    <definedName name="wrn.DCF._from_DBAB_1_2_2" hidden="1">{"DCF1",#N/A,FALSE,"SIERRA DCF";"MATRIX1",#N/A,FALSE,"SIERRA DCF"}</definedName>
    <definedName name="wrn.DCF._from_DBAB_1_2_3" localSheetId="2" hidden="1">{"DCF1",#N/A,FALSE,"SIERRA DCF";"MATRIX1",#N/A,FALSE,"SIERRA DCF"}</definedName>
    <definedName name="wrn.DCF._from_DBAB_1_2_3" hidden="1">{"DCF1",#N/A,FALSE,"SIERRA DCF";"MATRIX1",#N/A,FALSE,"SIERRA DCF"}</definedName>
    <definedName name="wrn.DCF._from_DBAB_1_2_4" localSheetId="2" hidden="1">{"DCF1",#N/A,FALSE,"SIERRA DCF";"MATRIX1",#N/A,FALSE,"SIERRA DCF"}</definedName>
    <definedName name="wrn.DCF._from_DBAB_1_2_4" hidden="1">{"DCF1",#N/A,FALSE,"SIERRA DCF";"MATRIX1",#N/A,FALSE,"SIERRA DCF"}</definedName>
    <definedName name="wrn.DCF._from_DBAB_1_2_5" localSheetId="2" hidden="1">{"DCF1",#N/A,FALSE,"SIERRA DCF";"MATRIX1",#N/A,FALSE,"SIERRA DCF"}</definedName>
    <definedName name="wrn.DCF._from_DBAB_1_2_5" hidden="1">{"DCF1",#N/A,FALSE,"SIERRA DCF";"MATRIX1",#N/A,FALSE,"SIERRA DCF"}</definedName>
    <definedName name="wrn.DCF._from_DBAB_1_3" localSheetId="2" hidden="1">{"DCF1",#N/A,FALSE,"SIERRA DCF";"MATRIX1",#N/A,FALSE,"SIERRA DCF"}</definedName>
    <definedName name="wrn.DCF._from_DBAB_1_3" hidden="1">{"DCF1",#N/A,FALSE,"SIERRA DCF";"MATRIX1",#N/A,FALSE,"SIERRA DCF"}</definedName>
    <definedName name="wrn.DCF._from_DBAB_1_3_1" localSheetId="2" hidden="1">{"DCF1",#N/A,FALSE,"SIERRA DCF";"MATRIX1",#N/A,FALSE,"SIERRA DCF"}</definedName>
    <definedName name="wrn.DCF._from_DBAB_1_3_1" hidden="1">{"DCF1",#N/A,FALSE,"SIERRA DCF";"MATRIX1",#N/A,FALSE,"SIERRA DCF"}</definedName>
    <definedName name="wrn.DCF._from_DBAB_1_3_2" localSheetId="2" hidden="1">{"DCF1",#N/A,FALSE,"SIERRA DCF";"MATRIX1",#N/A,FALSE,"SIERRA DCF"}</definedName>
    <definedName name="wrn.DCF._from_DBAB_1_3_2" hidden="1">{"DCF1",#N/A,FALSE,"SIERRA DCF";"MATRIX1",#N/A,FALSE,"SIERRA DCF"}</definedName>
    <definedName name="wrn.DCF._from_DBAB_1_3_3" localSheetId="2" hidden="1">{"DCF1",#N/A,FALSE,"SIERRA DCF";"MATRIX1",#N/A,FALSE,"SIERRA DCF"}</definedName>
    <definedName name="wrn.DCF._from_DBAB_1_3_3" hidden="1">{"DCF1",#N/A,FALSE,"SIERRA DCF";"MATRIX1",#N/A,FALSE,"SIERRA DCF"}</definedName>
    <definedName name="wrn.DCF._from_DBAB_1_3_4" localSheetId="2" hidden="1">{"DCF1",#N/A,FALSE,"SIERRA DCF";"MATRIX1",#N/A,FALSE,"SIERRA DCF"}</definedName>
    <definedName name="wrn.DCF._from_DBAB_1_3_4" hidden="1">{"DCF1",#N/A,FALSE,"SIERRA DCF";"MATRIX1",#N/A,FALSE,"SIERRA DCF"}</definedName>
    <definedName name="wrn.DCF._from_DBAB_1_4" localSheetId="2" hidden="1">{"DCF1",#N/A,FALSE,"SIERRA DCF";"MATRIX1",#N/A,FALSE,"SIERRA DCF"}</definedName>
    <definedName name="wrn.DCF._from_DBAB_1_4" hidden="1">{"DCF1",#N/A,FALSE,"SIERRA DCF";"MATRIX1",#N/A,FALSE,"SIERRA DCF"}</definedName>
    <definedName name="wrn.DCF._from_DBAB_1_5" localSheetId="2" hidden="1">{"DCF1",#N/A,FALSE,"SIERRA DCF";"MATRIX1",#N/A,FALSE,"SIERRA DCF"}</definedName>
    <definedName name="wrn.DCF._from_DBAB_1_5" hidden="1">{"DCF1",#N/A,FALSE,"SIERRA DCF";"MATRIX1",#N/A,FALSE,"SIERRA DCF"}</definedName>
    <definedName name="wrn.DCF._from_DBAB_2" localSheetId="2" hidden="1">{"DCF1",#N/A,FALSE,"SIERRA DCF";"MATRIX1",#N/A,FALSE,"SIERRA DCF"}</definedName>
    <definedName name="wrn.DCF._from_DBAB_2" hidden="1">{"DCF1",#N/A,FALSE,"SIERRA DCF";"MATRIX1",#N/A,FALSE,"SIERRA DCF"}</definedName>
    <definedName name="wrn.DCF._from_DBAB_2_1" localSheetId="2" hidden="1">{"DCF1",#N/A,FALSE,"SIERRA DCF";"MATRIX1",#N/A,FALSE,"SIERRA DCF"}</definedName>
    <definedName name="wrn.DCF._from_DBAB_2_1" hidden="1">{"DCF1",#N/A,FALSE,"SIERRA DCF";"MATRIX1",#N/A,FALSE,"SIERRA DCF"}</definedName>
    <definedName name="wrn.DCF._from_DBAB_2_1_1" localSheetId="2" hidden="1">{"DCF1",#N/A,FALSE,"SIERRA DCF";"MATRIX1",#N/A,FALSE,"SIERRA DCF"}</definedName>
    <definedName name="wrn.DCF._from_DBAB_2_1_1" hidden="1">{"DCF1",#N/A,FALSE,"SIERRA DCF";"MATRIX1",#N/A,FALSE,"SIERRA DCF"}</definedName>
    <definedName name="wrn.DCF._from_DBAB_2_1_2" localSheetId="2" hidden="1">{"DCF1",#N/A,FALSE,"SIERRA DCF";"MATRIX1",#N/A,FALSE,"SIERRA DCF"}</definedName>
    <definedName name="wrn.DCF._from_DBAB_2_1_2" hidden="1">{"DCF1",#N/A,FALSE,"SIERRA DCF";"MATRIX1",#N/A,FALSE,"SIERRA DCF"}</definedName>
    <definedName name="wrn.DCF._from_DBAB_2_1_3" localSheetId="2" hidden="1">{"DCF1",#N/A,FALSE,"SIERRA DCF";"MATRIX1",#N/A,FALSE,"SIERRA DCF"}</definedName>
    <definedName name="wrn.DCF._from_DBAB_2_1_3" hidden="1">{"DCF1",#N/A,FALSE,"SIERRA DCF";"MATRIX1",#N/A,FALSE,"SIERRA DCF"}</definedName>
    <definedName name="wrn.DCF._from_DBAB_2_1_4" localSheetId="2" hidden="1">{"DCF1",#N/A,FALSE,"SIERRA DCF";"MATRIX1",#N/A,FALSE,"SIERRA DCF"}</definedName>
    <definedName name="wrn.DCF._from_DBAB_2_1_4" hidden="1">{"DCF1",#N/A,FALSE,"SIERRA DCF";"MATRIX1",#N/A,FALSE,"SIERRA DCF"}</definedName>
    <definedName name="wrn.DCF._from_DBAB_2_2" localSheetId="2" hidden="1">{"DCF1",#N/A,FALSE,"SIERRA DCF";"MATRIX1",#N/A,FALSE,"SIERRA DCF"}</definedName>
    <definedName name="wrn.DCF._from_DBAB_2_2" hidden="1">{"DCF1",#N/A,FALSE,"SIERRA DCF";"MATRIX1",#N/A,FALSE,"SIERRA DCF"}</definedName>
    <definedName name="wrn.DCF._from_DBAB_2_3" localSheetId="2" hidden="1">{"DCF1",#N/A,FALSE,"SIERRA DCF";"MATRIX1",#N/A,FALSE,"SIERRA DCF"}</definedName>
    <definedName name="wrn.DCF._from_DBAB_2_3" hidden="1">{"DCF1",#N/A,FALSE,"SIERRA DCF";"MATRIX1",#N/A,FALSE,"SIERRA DCF"}</definedName>
    <definedName name="wrn.DCF._from_DBAB_2_4" localSheetId="2" hidden="1">{"DCF1",#N/A,FALSE,"SIERRA DCF";"MATRIX1",#N/A,FALSE,"SIERRA DCF"}</definedName>
    <definedName name="wrn.DCF._from_DBAB_2_4" hidden="1">{"DCF1",#N/A,FALSE,"SIERRA DCF";"MATRIX1",#N/A,FALSE,"SIERRA DCF"}</definedName>
    <definedName name="wrn.DCF._from_DBAB_2_5" localSheetId="2" hidden="1">{"DCF1",#N/A,FALSE,"SIERRA DCF";"MATRIX1",#N/A,FALSE,"SIERRA DCF"}</definedName>
    <definedName name="wrn.DCF._from_DBAB_2_5" hidden="1">{"DCF1",#N/A,FALSE,"SIERRA DCF";"MATRIX1",#N/A,FALSE,"SIERRA DCF"}</definedName>
    <definedName name="wrn.DCF._from_DBAB_3" localSheetId="2" hidden="1">{"DCF1",#N/A,FALSE,"SIERRA DCF";"MATRIX1",#N/A,FALSE,"SIERRA DCF"}</definedName>
    <definedName name="wrn.DCF._from_DBAB_3" hidden="1">{"DCF1",#N/A,FALSE,"SIERRA DCF";"MATRIX1",#N/A,FALSE,"SIERRA DCF"}</definedName>
    <definedName name="wrn.DCF._from_DBAB_3_1" localSheetId="2" hidden="1">{"DCF1",#N/A,FALSE,"SIERRA DCF";"MATRIX1",#N/A,FALSE,"SIERRA DCF"}</definedName>
    <definedName name="wrn.DCF._from_DBAB_3_1" hidden="1">{"DCF1",#N/A,FALSE,"SIERRA DCF";"MATRIX1",#N/A,FALSE,"SIERRA DCF"}</definedName>
    <definedName name="wrn.DCF._from_DBAB_3_1_1" localSheetId="2" hidden="1">{"DCF1",#N/A,FALSE,"SIERRA DCF";"MATRIX1",#N/A,FALSE,"SIERRA DCF"}</definedName>
    <definedName name="wrn.DCF._from_DBAB_3_1_1" hidden="1">{"DCF1",#N/A,FALSE,"SIERRA DCF";"MATRIX1",#N/A,FALSE,"SIERRA DCF"}</definedName>
    <definedName name="wrn.DCF._from_DBAB_3_1_2" localSheetId="2" hidden="1">{"DCF1",#N/A,FALSE,"SIERRA DCF";"MATRIX1",#N/A,FALSE,"SIERRA DCF"}</definedName>
    <definedName name="wrn.DCF._from_DBAB_3_1_2" hidden="1">{"DCF1",#N/A,FALSE,"SIERRA DCF";"MATRIX1",#N/A,FALSE,"SIERRA DCF"}</definedName>
    <definedName name="wrn.DCF._from_DBAB_3_1_3" localSheetId="2" hidden="1">{"DCF1",#N/A,FALSE,"SIERRA DCF";"MATRIX1",#N/A,FALSE,"SIERRA DCF"}</definedName>
    <definedName name="wrn.DCF._from_DBAB_3_1_3" hidden="1">{"DCF1",#N/A,FALSE,"SIERRA DCF";"MATRIX1",#N/A,FALSE,"SIERRA DCF"}</definedName>
    <definedName name="wrn.DCF._from_DBAB_3_1_4" localSheetId="2" hidden="1">{"DCF1",#N/A,FALSE,"SIERRA DCF";"MATRIX1",#N/A,FALSE,"SIERRA DCF"}</definedName>
    <definedName name="wrn.DCF._from_DBAB_3_1_4" hidden="1">{"DCF1",#N/A,FALSE,"SIERRA DCF";"MATRIX1",#N/A,FALSE,"SIERRA DCF"}</definedName>
    <definedName name="wrn.DCF._from_DBAB_3_2" localSheetId="2" hidden="1">{"DCF1",#N/A,FALSE,"SIERRA DCF";"MATRIX1",#N/A,FALSE,"SIERRA DCF"}</definedName>
    <definedName name="wrn.DCF._from_DBAB_3_2" hidden="1">{"DCF1",#N/A,FALSE,"SIERRA DCF";"MATRIX1",#N/A,FALSE,"SIERRA DCF"}</definedName>
    <definedName name="wrn.DCF._from_DBAB_3_3" localSheetId="2" hidden="1">{"DCF1",#N/A,FALSE,"SIERRA DCF";"MATRIX1",#N/A,FALSE,"SIERRA DCF"}</definedName>
    <definedName name="wrn.DCF._from_DBAB_3_3" hidden="1">{"DCF1",#N/A,FALSE,"SIERRA DCF";"MATRIX1",#N/A,FALSE,"SIERRA DCF"}</definedName>
    <definedName name="wrn.DCF._from_DBAB_3_4" localSheetId="2" hidden="1">{"DCF1",#N/A,FALSE,"SIERRA DCF";"MATRIX1",#N/A,FALSE,"SIERRA DCF"}</definedName>
    <definedName name="wrn.DCF._from_DBAB_3_4" hidden="1">{"DCF1",#N/A,FALSE,"SIERRA DCF";"MATRIX1",#N/A,FALSE,"SIERRA DCF"}</definedName>
    <definedName name="wrn.DCF._from_DBAB_3_5" localSheetId="2" hidden="1">{"DCF1",#N/A,FALSE,"SIERRA DCF";"MATRIX1",#N/A,FALSE,"SIERRA DCF"}</definedName>
    <definedName name="wrn.DCF._from_DBAB_3_5" hidden="1">{"DCF1",#N/A,FALSE,"SIERRA DCF";"MATRIX1",#N/A,FALSE,"SIERRA DCF"}</definedName>
    <definedName name="wrn.DCF._from_DBAB_4" localSheetId="2" hidden="1">{"DCF1",#N/A,FALSE,"SIERRA DCF";"MATRIX1",#N/A,FALSE,"SIERRA DCF"}</definedName>
    <definedName name="wrn.DCF._from_DBAB_4" hidden="1">{"DCF1",#N/A,FALSE,"SIERRA DCF";"MATRIX1",#N/A,FALSE,"SIERRA DCF"}</definedName>
    <definedName name="wrn.DCF._from_DBAB_4_1" localSheetId="2" hidden="1">{"DCF1",#N/A,FALSE,"SIERRA DCF";"MATRIX1",#N/A,FALSE,"SIERRA DCF"}</definedName>
    <definedName name="wrn.DCF._from_DBAB_4_1" hidden="1">{"DCF1",#N/A,FALSE,"SIERRA DCF";"MATRIX1",#N/A,FALSE,"SIERRA DCF"}</definedName>
    <definedName name="wrn.DCF._from_DBAB_4_1_1" localSheetId="2" hidden="1">{"DCF1",#N/A,FALSE,"SIERRA DCF";"MATRIX1",#N/A,FALSE,"SIERRA DCF"}</definedName>
    <definedName name="wrn.DCF._from_DBAB_4_1_1" hidden="1">{"DCF1",#N/A,FALSE,"SIERRA DCF";"MATRIX1",#N/A,FALSE,"SIERRA DCF"}</definedName>
    <definedName name="wrn.DCF._from_DBAB_4_1_2" localSheetId="2" hidden="1">{"DCF1",#N/A,FALSE,"SIERRA DCF";"MATRIX1",#N/A,FALSE,"SIERRA DCF"}</definedName>
    <definedName name="wrn.DCF._from_DBAB_4_1_2" hidden="1">{"DCF1",#N/A,FALSE,"SIERRA DCF";"MATRIX1",#N/A,FALSE,"SIERRA DCF"}</definedName>
    <definedName name="wrn.DCF._from_DBAB_4_1_3" localSheetId="2" hidden="1">{"DCF1",#N/A,FALSE,"SIERRA DCF";"MATRIX1",#N/A,FALSE,"SIERRA DCF"}</definedName>
    <definedName name="wrn.DCF._from_DBAB_4_1_3" hidden="1">{"DCF1",#N/A,FALSE,"SIERRA DCF";"MATRIX1",#N/A,FALSE,"SIERRA DCF"}</definedName>
    <definedName name="wrn.DCF._from_DBAB_4_1_4" localSheetId="2" hidden="1">{"DCF1",#N/A,FALSE,"SIERRA DCF";"MATRIX1",#N/A,FALSE,"SIERRA DCF"}</definedName>
    <definedName name="wrn.DCF._from_DBAB_4_1_4" hidden="1">{"DCF1",#N/A,FALSE,"SIERRA DCF";"MATRIX1",#N/A,FALSE,"SIERRA DCF"}</definedName>
    <definedName name="wrn.DCF._from_DBAB_4_2" localSheetId="2" hidden="1">{"DCF1",#N/A,FALSE,"SIERRA DCF";"MATRIX1",#N/A,FALSE,"SIERRA DCF"}</definedName>
    <definedName name="wrn.DCF._from_DBAB_4_2" hidden="1">{"DCF1",#N/A,FALSE,"SIERRA DCF";"MATRIX1",#N/A,FALSE,"SIERRA DCF"}</definedName>
    <definedName name="wrn.DCF._from_DBAB_4_3" localSheetId="2" hidden="1">{"DCF1",#N/A,FALSE,"SIERRA DCF";"MATRIX1",#N/A,FALSE,"SIERRA DCF"}</definedName>
    <definedName name="wrn.DCF._from_DBAB_4_3" hidden="1">{"DCF1",#N/A,FALSE,"SIERRA DCF";"MATRIX1",#N/A,FALSE,"SIERRA DCF"}</definedName>
    <definedName name="wrn.DCF._from_DBAB_4_4" localSheetId="2" hidden="1">{"DCF1",#N/A,FALSE,"SIERRA DCF";"MATRIX1",#N/A,FALSE,"SIERRA DCF"}</definedName>
    <definedName name="wrn.DCF._from_DBAB_4_4" hidden="1">{"DCF1",#N/A,FALSE,"SIERRA DCF";"MATRIX1",#N/A,FALSE,"SIERRA DCF"}</definedName>
    <definedName name="wrn.DCF._from_DBAB_4_5" localSheetId="2" hidden="1">{"DCF1",#N/A,FALSE,"SIERRA DCF";"MATRIX1",#N/A,FALSE,"SIERRA DCF"}</definedName>
    <definedName name="wrn.DCF._from_DBAB_4_5" hidden="1">{"DCF1",#N/A,FALSE,"SIERRA DCF";"MATRIX1",#N/A,FALSE,"SIERRA DCF"}</definedName>
    <definedName name="wrn.DCF._from_DBAB_5" localSheetId="2" hidden="1">{"DCF1",#N/A,FALSE,"SIERRA DCF";"MATRIX1",#N/A,FALSE,"SIERRA DCF"}</definedName>
    <definedName name="wrn.DCF._from_DBAB_5" hidden="1">{"DCF1",#N/A,FALSE,"SIERRA DCF";"MATRIX1",#N/A,FALSE,"SIERRA DCF"}</definedName>
    <definedName name="wrn.DCF._from_DBAB_5_1" localSheetId="2" hidden="1">{"DCF1",#N/A,FALSE,"SIERRA DCF";"MATRIX1",#N/A,FALSE,"SIERRA DCF"}</definedName>
    <definedName name="wrn.DCF._from_DBAB_5_1" hidden="1">{"DCF1",#N/A,FALSE,"SIERRA DCF";"MATRIX1",#N/A,FALSE,"SIERRA DCF"}</definedName>
    <definedName name="wrn.DCF._from_DBAB_5_1_1" localSheetId="2" hidden="1">{"DCF1",#N/A,FALSE,"SIERRA DCF";"MATRIX1",#N/A,FALSE,"SIERRA DCF"}</definedName>
    <definedName name="wrn.DCF._from_DBAB_5_1_1" hidden="1">{"DCF1",#N/A,FALSE,"SIERRA DCF";"MATRIX1",#N/A,FALSE,"SIERRA DCF"}</definedName>
    <definedName name="wrn.DCF._from_DBAB_5_1_2" localSheetId="2" hidden="1">{"DCF1",#N/A,FALSE,"SIERRA DCF";"MATRIX1",#N/A,FALSE,"SIERRA DCF"}</definedName>
    <definedName name="wrn.DCF._from_DBAB_5_1_2" hidden="1">{"DCF1",#N/A,FALSE,"SIERRA DCF";"MATRIX1",#N/A,FALSE,"SIERRA DCF"}</definedName>
    <definedName name="wrn.DCF._from_DBAB_5_1_3" localSheetId="2" hidden="1">{"DCF1",#N/A,FALSE,"SIERRA DCF";"MATRIX1",#N/A,FALSE,"SIERRA DCF"}</definedName>
    <definedName name="wrn.DCF._from_DBAB_5_1_3" hidden="1">{"DCF1",#N/A,FALSE,"SIERRA DCF";"MATRIX1",#N/A,FALSE,"SIERRA DCF"}</definedName>
    <definedName name="wrn.DCF._from_DBAB_5_1_4" localSheetId="2" hidden="1">{"DCF1",#N/A,FALSE,"SIERRA DCF";"MATRIX1",#N/A,FALSE,"SIERRA DCF"}</definedName>
    <definedName name="wrn.DCF._from_DBAB_5_1_4" hidden="1">{"DCF1",#N/A,FALSE,"SIERRA DCF";"MATRIX1",#N/A,FALSE,"SIERRA DCF"}</definedName>
    <definedName name="wrn.DCF._from_DBAB_5_2" localSheetId="2" hidden="1">{"DCF1",#N/A,FALSE,"SIERRA DCF";"MATRIX1",#N/A,FALSE,"SIERRA DCF"}</definedName>
    <definedName name="wrn.DCF._from_DBAB_5_2" hidden="1">{"DCF1",#N/A,FALSE,"SIERRA DCF";"MATRIX1",#N/A,FALSE,"SIERRA DCF"}</definedName>
    <definedName name="wrn.DCF._from_DBAB_5_3" localSheetId="2" hidden="1">{"DCF1",#N/A,FALSE,"SIERRA DCF";"MATRIX1",#N/A,FALSE,"SIERRA DCF"}</definedName>
    <definedName name="wrn.DCF._from_DBAB_5_3" hidden="1">{"DCF1",#N/A,FALSE,"SIERRA DCF";"MATRIX1",#N/A,FALSE,"SIERRA DCF"}</definedName>
    <definedName name="wrn.DCF._from_DBAB_5_4" localSheetId="2" hidden="1">{"DCF1",#N/A,FALSE,"SIERRA DCF";"MATRIX1",#N/A,FALSE,"SIERRA DCF"}</definedName>
    <definedName name="wrn.DCF._from_DBAB_5_4" hidden="1">{"DCF1",#N/A,FALSE,"SIERRA DCF";"MATRIX1",#N/A,FALSE,"SIERRA DCF"}</definedName>
    <definedName name="wrn.DCF._from_DBAB_5_5" localSheetId="2" hidden="1">{"DCF1",#N/A,FALSE,"SIERRA DCF";"MATRIX1",#N/A,FALSE,"SIERRA DCF"}</definedName>
    <definedName name="wrn.DCF._from_DBAB_5_5" hidden="1">{"DCF1",#N/A,FALSE,"SIERRA DCF";"MATRIX1",#N/A,FALSE,"SIERRA DCF"}</definedName>
    <definedName name="wrn.DCF_Terminal_Value_qchm." localSheetId="2" hidden="1">{"qchm_dcf",#N/A,FALSE,"QCHMDCF2";"qchm_terminal",#N/A,FALSE,"QCHMDCF2"}</definedName>
    <definedName name="wrn.DCF_Terminal_Value_qchm." hidden="1">{"qchm_dcf",#N/A,FALSE,"QCHMDCF2";"qchm_terminal",#N/A,FALSE,"QCHMDCF2"}</definedName>
    <definedName name="wrn.DCF_Terminal_Value_qchm._1" localSheetId="2" hidden="1">{"qchm_dcf",#N/A,FALSE,"QCHMDCF2";"qchm_terminal",#N/A,FALSE,"QCHMDCF2"}</definedName>
    <definedName name="wrn.DCF_Terminal_Value_qchm._1" hidden="1">{"qchm_dcf",#N/A,FALSE,"QCHMDCF2";"qchm_terminal",#N/A,FALSE,"QCHMDCF2"}</definedName>
    <definedName name="wrn.DCF_Terminal_Value_qchm._from_DBAB" localSheetId="2" hidden="1">{"qchm_dcf",#N/A,FALSE,"QCHMDCF2";"qchm_terminal",#N/A,FALSE,"QCHMDCF2"}</definedName>
    <definedName name="wrn.DCF_Terminal_Value_qchm._from_DBAB" hidden="1">{"qchm_dcf",#N/A,FALSE,"QCHMDCF2";"qchm_terminal",#N/A,FALSE,"QCHMDCF2"}</definedName>
    <definedName name="wrn.DCF_Terminal_Value_qchm._from_DBAB_1" localSheetId="2" hidden="1">{"qchm_dcf",#N/A,FALSE,"QCHMDCF2";"qchm_terminal",#N/A,FALSE,"QCHMDCF2"}</definedName>
    <definedName name="wrn.DCF_Terminal_Value_qchm._from_DBAB_1" hidden="1">{"qchm_dcf",#N/A,FALSE,"QCHMDCF2";"qchm_terminal",#N/A,FALSE,"QCHMDCF2"}</definedName>
    <definedName name="wrn.DCF_Terminal_Value_qchm._from_DBAB_1_1" localSheetId="2" hidden="1">{"qchm_dcf",#N/A,FALSE,"QCHMDCF2";"qchm_terminal",#N/A,FALSE,"QCHMDCF2"}</definedName>
    <definedName name="wrn.DCF_Terminal_Value_qchm._from_DBAB_1_1" hidden="1">{"qchm_dcf",#N/A,FALSE,"QCHMDCF2";"qchm_terminal",#N/A,FALSE,"QCHMDCF2"}</definedName>
    <definedName name="wrn.DCF_Terminal_Value_qchm._from_DBAB_1_1_1" localSheetId="2" hidden="1">{"qchm_dcf",#N/A,FALSE,"QCHMDCF2";"qchm_terminal",#N/A,FALSE,"QCHMDCF2"}</definedName>
    <definedName name="wrn.DCF_Terminal_Value_qchm._from_DBAB_1_1_1" hidden="1">{"qchm_dcf",#N/A,FALSE,"QCHMDCF2";"qchm_terminal",#N/A,FALSE,"QCHMDCF2"}</definedName>
    <definedName name="wrn.DCF_Terminal_Value_qchm._from_DBAB_1_1_1_1" localSheetId="2" hidden="1">{"qchm_dcf",#N/A,FALSE,"QCHMDCF2";"qchm_terminal",#N/A,FALSE,"QCHMDCF2"}</definedName>
    <definedName name="wrn.DCF_Terminal_Value_qchm._from_DBAB_1_1_1_1" hidden="1">{"qchm_dcf",#N/A,FALSE,"QCHMDCF2";"qchm_terminal",#N/A,FALSE,"QCHMDCF2"}</definedName>
    <definedName name="wrn.DCF_Terminal_Value_qchm._from_DBAB_1_1_1_1_1" localSheetId="2" hidden="1">{"qchm_dcf",#N/A,FALSE,"QCHMDCF2";"qchm_terminal",#N/A,FALSE,"QCHMDCF2"}</definedName>
    <definedName name="wrn.DCF_Terminal_Value_qchm._from_DBAB_1_1_1_1_1" hidden="1">{"qchm_dcf",#N/A,FALSE,"QCHMDCF2";"qchm_terminal",#N/A,FALSE,"QCHMDCF2"}</definedName>
    <definedName name="wrn.DCF_Terminal_Value_qchm._from_DBAB_1_1_1_1_2" localSheetId="2" hidden="1">{"qchm_dcf",#N/A,FALSE,"QCHMDCF2";"qchm_terminal",#N/A,FALSE,"QCHMDCF2"}</definedName>
    <definedName name="wrn.DCF_Terminal_Value_qchm._from_DBAB_1_1_1_1_2" hidden="1">{"qchm_dcf",#N/A,FALSE,"QCHMDCF2";"qchm_terminal",#N/A,FALSE,"QCHMDCF2"}</definedName>
    <definedName name="wrn.DCF_Terminal_Value_qchm._from_DBAB_1_1_1_1_3" localSheetId="2" hidden="1">{"qchm_dcf",#N/A,FALSE,"QCHMDCF2";"qchm_terminal",#N/A,FALSE,"QCHMDCF2"}</definedName>
    <definedName name="wrn.DCF_Terminal_Value_qchm._from_DBAB_1_1_1_1_3" hidden="1">{"qchm_dcf",#N/A,FALSE,"QCHMDCF2";"qchm_terminal",#N/A,FALSE,"QCHMDCF2"}</definedName>
    <definedName name="wrn.DCF_Terminal_Value_qchm._from_DBAB_1_1_1_1_4" localSheetId="2" hidden="1">{"qchm_dcf",#N/A,FALSE,"QCHMDCF2";"qchm_terminal",#N/A,FALSE,"QCHMDCF2"}</definedName>
    <definedName name="wrn.DCF_Terminal_Value_qchm._from_DBAB_1_1_1_1_4" hidden="1">{"qchm_dcf",#N/A,FALSE,"QCHMDCF2";"qchm_terminal",#N/A,FALSE,"QCHMDCF2"}</definedName>
    <definedName name="wrn.DCF_Terminal_Value_qchm._from_DBAB_1_1_1_2" localSheetId="2" hidden="1">{"qchm_dcf",#N/A,FALSE,"QCHMDCF2";"qchm_terminal",#N/A,FALSE,"QCHMDCF2"}</definedName>
    <definedName name="wrn.DCF_Terminal_Value_qchm._from_DBAB_1_1_1_2" hidden="1">{"qchm_dcf",#N/A,FALSE,"QCHMDCF2";"qchm_terminal",#N/A,FALSE,"QCHMDCF2"}</definedName>
    <definedName name="wrn.DCF_Terminal_Value_qchm._from_DBAB_1_1_1_3" localSheetId="2" hidden="1">{"qchm_dcf",#N/A,FALSE,"QCHMDCF2";"qchm_terminal",#N/A,FALSE,"QCHMDCF2"}</definedName>
    <definedName name="wrn.DCF_Terminal_Value_qchm._from_DBAB_1_1_1_3" hidden="1">{"qchm_dcf",#N/A,FALSE,"QCHMDCF2";"qchm_terminal",#N/A,FALSE,"QCHMDCF2"}</definedName>
    <definedName name="wrn.DCF_Terminal_Value_qchm._from_DBAB_1_1_1_4" localSheetId="2" hidden="1">{"qchm_dcf",#N/A,FALSE,"QCHMDCF2";"qchm_terminal",#N/A,FALSE,"QCHMDCF2"}</definedName>
    <definedName name="wrn.DCF_Terminal_Value_qchm._from_DBAB_1_1_1_4" hidden="1">{"qchm_dcf",#N/A,FALSE,"QCHMDCF2";"qchm_terminal",#N/A,FALSE,"QCHMDCF2"}</definedName>
    <definedName name="wrn.DCF_Terminal_Value_qchm._from_DBAB_1_1_1_5" localSheetId="2" hidden="1">{"qchm_dcf",#N/A,FALSE,"QCHMDCF2";"qchm_terminal",#N/A,FALSE,"QCHMDCF2"}</definedName>
    <definedName name="wrn.DCF_Terminal_Value_qchm._from_DBAB_1_1_1_5" hidden="1">{"qchm_dcf",#N/A,FALSE,"QCHMDCF2";"qchm_terminal",#N/A,FALSE,"QCHMDCF2"}</definedName>
    <definedName name="wrn.DCF_Terminal_Value_qchm._from_DBAB_1_1_2" localSheetId="2" hidden="1">{"qchm_dcf",#N/A,FALSE,"QCHMDCF2";"qchm_terminal",#N/A,FALSE,"QCHMDCF2"}</definedName>
    <definedName name="wrn.DCF_Terminal_Value_qchm._from_DBAB_1_1_2" hidden="1">{"qchm_dcf",#N/A,FALSE,"QCHMDCF2";"qchm_terminal",#N/A,FALSE,"QCHMDCF2"}</definedName>
    <definedName name="wrn.DCF_Terminal_Value_qchm._from_DBAB_1_1_2_1" localSheetId="2" hidden="1">{"qchm_dcf",#N/A,FALSE,"QCHMDCF2";"qchm_terminal",#N/A,FALSE,"QCHMDCF2"}</definedName>
    <definedName name="wrn.DCF_Terminal_Value_qchm._from_DBAB_1_1_2_1" hidden="1">{"qchm_dcf",#N/A,FALSE,"QCHMDCF2";"qchm_terminal",#N/A,FALSE,"QCHMDCF2"}</definedName>
    <definedName name="wrn.DCF_Terminal_Value_qchm._from_DBAB_1_1_2_2" localSheetId="2" hidden="1">{"qchm_dcf",#N/A,FALSE,"QCHMDCF2";"qchm_terminal",#N/A,FALSE,"QCHMDCF2"}</definedName>
    <definedName name="wrn.DCF_Terminal_Value_qchm._from_DBAB_1_1_2_2" hidden="1">{"qchm_dcf",#N/A,FALSE,"QCHMDCF2";"qchm_terminal",#N/A,FALSE,"QCHMDCF2"}</definedName>
    <definedName name="wrn.DCF_Terminal_Value_qchm._from_DBAB_1_1_2_3" localSheetId="2" hidden="1">{"qchm_dcf",#N/A,FALSE,"QCHMDCF2";"qchm_terminal",#N/A,FALSE,"QCHMDCF2"}</definedName>
    <definedName name="wrn.DCF_Terminal_Value_qchm._from_DBAB_1_1_2_3" hidden="1">{"qchm_dcf",#N/A,FALSE,"QCHMDCF2";"qchm_terminal",#N/A,FALSE,"QCHMDCF2"}</definedName>
    <definedName name="wrn.DCF_Terminal_Value_qchm._from_DBAB_1_1_2_4" localSheetId="2" hidden="1">{"qchm_dcf",#N/A,FALSE,"QCHMDCF2";"qchm_terminal",#N/A,FALSE,"QCHMDCF2"}</definedName>
    <definedName name="wrn.DCF_Terminal_Value_qchm._from_DBAB_1_1_2_4" hidden="1">{"qchm_dcf",#N/A,FALSE,"QCHMDCF2";"qchm_terminal",#N/A,FALSE,"QCHMDCF2"}</definedName>
    <definedName name="wrn.DCF_Terminal_Value_qchm._from_DBAB_1_1_3" localSheetId="2" hidden="1">{"qchm_dcf",#N/A,FALSE,"QCHMDCF2";"qchm_terminal",#N/A,FALSE,"QCHMDCF2"}</definedName>
    <definedName name="wrn.DCF_Terminal_Value_qchm._from_DBAB_1_1_3" hidden="1">{"qchm_dcf",#N/A,FALSE,"QCHMDCF2";"qchm_terminal",#N/A,FALSE,"QCHMDCF2"}</definedName>
    <definedName name="wrn.DCF_Terminal_Value_qchm._from_DBAB_1_1_4" localSheetId="2" hidden="1">{"qchm_dcf",#N/A,FALSE,"QCHMDCF2";"qchm_terminal",#N/A,FALSE,"QCHMDCF2"}</definedName>
    <definedName name="wrn.DCF_Terminal_Value_qchm._from_DBAB_1_1_4" hidden="1">{"qchm_dcf",#N/A,FALSE,"QCHMDCF2";"qchm_terminal",#N/A,FALSE,"QCHMDCF2"}</definedName>
    <definedName name="wrn.DCF_Terminal_Value_qchm._from_DBAB_1_1_5" localSheetId="2" hidden="1">{"qchm_dcf",#N/A,FALSE,"QCHMDCF2";"qchm_terminal",#N/A,FALSE,"QCHMDCF2"}</definedName>
    <definedName name="wrn.DCF_Terminal_Value_qchm._from_DBAB_1_1_5" hidden="1">{"qchm_dcf",#N/A,FALSE,"QCHMDCF2";"qchm_terminal",#N/A,FALSE,"QCHMDCF2"}</definedName>
    <definedName name="wrn.DCF_Terminal_Value_qchm._from_DBAB_1_2" localSheetId="2" hidden="1">{"qchm_dcf",#N/A,FALSE,"QCHMDCF2";"qchm_terminal",#N/A,FALSE,"QCHMDCF2"}</definedName>
    <definedName name="wrn.DCF_Terminal_Value_qchm._from_DBAB_1_2" hidden="1">{"qchm_dcf",#N/A,FALSE,"QCHMDCF2";"qchm_terminal",#N/A,FALSE,"QCHMDCF2"}</definedName>
    <definedName name="wrn.DCF_Terminal_Value_qchm._from_DBAB_1_2_1" localSheetId="2" hidden="1">{"qchm_dcf",#N/A,FALSE,"QCHMDCF2";"qchm_terminal",#N/A,FALSE,"QCHMDCF2"}</definedName>
    <definedName name="wrn.DCF_Terminal_Value_qchm._from_DBAB_1_2_1" hidden="1">{"qchm_dcf",#N/A,FALSE,"QCHMDCF2";"qchm_terminal",#N/A,FALSE,"QCHMDCF2"}</definedName>
    <definedName name="wrn.DCF_Terminal_Value_qchm._from_DBAB_1_2_1_1" localSheetId="2" hidden="1">{"qchm_dcf",#N/A,FALSE,"QCHMDCF2";"qchm_terminal",#N/A,FALSE,"QCHMDCF2"}</definedName>
    <definedName name="wrn.DCF_Terminal_Value_qchm._from_DBAB_1_2_1_1" hidden="1">{"qchm_dcf",#N/A,FALSE,"QCHMDCF2";"qchm_terminal",#N/A,FALSE,"QCHMDCF2"}</definedName>
    <definedName name="wrn.DCF_Terminal_Value_qchm._from_DBAB_1_2_1_2" localSheetId="2" hidden="1">{"qchm_dcf",#N/A,FALSE,"QCHMDCF2";"qchm_terminal",#N/A,FALSE,"QCHMDCF2"}</definedName>
    <definedName name="wrn.DCF_Terminal_Value_qchm._from_DBAB_1_2_1_2" hidden="1">{"qchm_dcf",#N/A,FALSE,"QCHMDCF2";"qchm_terminal",#N/A,FALSE,"QCHMDCF2"}</definedName>
    <definedName name="wrn.DCF_Terminal_Value_qchm._from_DBAB_1_2_1_3" localSheetId="2" hidden="1">{"qchm_dcf",#N/A,FALSE,"QCHMDCF2";"qchm_terminal",#N/A,FALSE,"QCHMDCF2"}</definedName>
    <definedName name="wrn.DCF_Terminal_Value_qchm._from_DBAB_1_2_1_3" hidden="1">{"qchm_dcf",#N/A,FALSE,"QCHMDCF2";"qchm_terminal",#N/A,FALSE,"QCHMDCF2"}</definedName>
    <definedName name="wrn.DCF_Terminal_Value_qchm._from_DBAB_1_2_1_4" localSheetId="2" hidden="1">{"qchm_dcf",#N/A,FALSE,"QCHMDCF2";"qchm_terminal",#N/A,FALSE,"QCHMDCF2"}</definedName>
    <definedName name="wrn.DCF_Terminal_Value_qchm._from_DBAB_1_2_1_4" hidden="1">{"qchm_dcf",#N/A,FALSE,"QCHMDCF2";"qchm_terminal",#N/A,FALSE,"QCHMDCF2"}</definedName>
    <definedName name="wrn.DCF_Terminal_Value_qchm._from_DBAB_1_2_2" localSheetId="2" hidden="1">{"qchm_dcf",#N/A,FALSE,"QCHMDCF2";"qchm_terminal",#N/A,FALSE,"QCHMDCF2"}</definedName>
    <definedName name="wrn.DCF_Terminal_Value_qchm._from_DBAB_1_2_2" hidden="1">{"qchm_dcf",#N/A,FALSE,"QCHMDCF2";"qchm_terminal",#N/A,FALSE,"QCHMDCF2"}</definedName>
    <definedName name="wrn.DCF_Terminal_Value_qchm._from_DBAB_1_2_3" localSheetId="2" hidden="1">{"qchm_dcf",#N/A,FALSE,"QCHMDCF2";"qchm_terminal",#N/A,FALSE,"QCHMDCF2"}</definedName>
    <definedName name="wrn.DCF_Terminal_Value_qchm._from_DBAB_1_2_3" hidden="1">{"qchm_dcf",#N/A,FALSE,"QCHMDCF2";"qchm_terminal",#N/A,FALSE,"QCHMDCF2"}</definedName>
    <definedName name="wrn.DCF_Terminal_Value_qchm._from_DBAB_1_2_4" localSheetId="2" hidden="1">{"qchm_dcf",#N/A,FALSE,"QCHMDCF2";"qchm_terminal",#N/A,FALSE,"QCHMDCF2"}</definedName>
    <definedName name="wrn.DCF_Terminal_Value_qchm._from_DBAB_1_2_4" hidden="1">{"qchm_dcf",#N/A,FALSE,"QCHMDCF2";"qchm_terminal",#N/A,FALSE,"QCHMDCF2"}</definedName>
    <definedName name="wrn.DCF_Terminal_Value_qchm._from_DBAB_1_2_5" localSheetId="2" hidden="1">{"qchm_dcf",#N/A,FALSE,"QCHMDCF2";"qchm_terminal",#N/A,FALSE,"QCHMDCF2"}</definedName>
    <definedName name="wrn.DCF_Terminal_Value_qchm._from_DBAB_1_2_5" hidden="1">{"qchm_dcf",#N/A,FALSE,"QCHMDCF2";"qchm_terminal",#N/A,FALSE,"QCHMDCF2"}</definedName>
    <definedName name="wrn.DCF_Terminal_Value_qchm._from_DBAB_1_3" localSheetId="2" hidden="1">{"qchm_dcf",#N/A,FALSE,"QCHMDCF2";"qchm_terminal",#N/A,FALSE,"QCHMDCF2"}</definedName>
    <definedName name="wrn.DCF_Terminal_Value_qchm._from_DBAB_1_3" hidden="1">{"qchm_dcf",#N/A,FALSE,"QCHMDCF2";"qchm_terminal",#N/A,FALSE,"QCHMDCF2"}</definedName>
    <definedName name="wrn.DCF_Terminal_Value_qchm._from_DBAB_1_3_1" localSheetId="2" hidden="1">{"qchm_dcf",#N/A,FALSE,"QCHMDCF2";"qchm_terminal",#N/A,FALSE,"QCHMDCF2"}</definedName>
    <definedName name="wrn.DCF_Terminal_Value_qchm._from_DBAB_1_3_1" hidden="1">{"qchm_dcf",#N/A,FALSE,"QCHMDCF2";"qchm_terminal",#N/A,FALSE,"QCHMDCF2"}</definedName>
    <definedName name="wrn.DCF_Terminal_Value_qchm._from_DBAB_1_3_2" localSheetId="2" hidden="1">{"qchm_dcf",#N/A,FALSE,"QCHMDCF2";"qchm_terminal",#N/A,FALSE,"QCHMDCF2"}</definedName>
    <definedName name="wrn.DCF_Terminal_Value_qchm._from_DBAB_1_3_2" hidden="1">{"qchm_dcf",#N/A,FALSE,"QCHMDCF2";"qchm_terminal",#N/A,FALSE,"QCHMDCF2"}</definedName>
    <definedName name="wrn.DCF_Terminal_Value_qchm._from_DBAB_1_3_3" localSheetId="2" hidden="1">{"qchm_dcf",#N/A,FALSE,"QCHMDCF2";"qchm_terminal",#N/A,FALSE,"QCHMDCF2"}</definedName>
    <definedName name="wrn.DCF_Terminal_Value_qchm._from_DBAB_1_3_3" hidden="1">{"qchm_dcf",#N/A,FALSE,"QCHMDCF2";"qchm_terminal",#N/A,FALSE,"QCHMDCF2"}</definedName>
    <definedName name="wrn.DCF_Terminal_Value_qchm._from_DBAB_1_3_4" localSheetId="2" hidden="1">{"qchm_dcf",#N/A,FALSE,"QCHMDCF2";"qchm_terminal",#N/A,FALSE,"QCHMDCF2"}</definedName>
    <definedName name="wrn.DCF_Terminal_Value_qchm._from_DBAB_1_3_4" hidden="1">{"qchm_dcf",#N/A,FALSE,"QCHMDCF2";"qchm_terminal",#N/A,FALSE,"QCHMDCF2"}</definedName>
    <definedName name="wrn.DCF_Terminal_Value_qchm._from_DBAB_1_4" localSheetId="2" hidden="1">{"qchm_dcf",#N/A,FALSE,"QCHMDCF2";"qchm_terminal",#N/A,FALSE,"QCHMDCF2"}</definedName>
    <definedName name="wrn.DCF_Terminal_Value_qchm._from_DBAB_1_4" hidden="1">{"qchm_dcf",#N/A,FALSE,"QCHMDCF2";"qchm_terminal",#N/A,FALSE,"QCHMDCF2"}</definedName>
    <definedName name="wrn.DCF_Terminal_Value_qchm._from_DBAB_1_5" localSheetId="2" hidden="1">{"qchm_dcf",#N/A,FALSE,"QCHMDCF2";"qchm_terminal",#N/A,FALSE,"QCHMDCF2"}</definedName>
    <definedName name="wrn.DCF_Terminal_Value_qchm._from_DBAB_1_5" hidden="1">{"qchm_dcf",#N/A,FALSE,"QCHMDCF2";"qchm_terminal",#N/A,FALSE,"QCHMDCF2"}</definedName>
    <definedName name="wrn.DCF_Terminal_Value_qchm._from_DBAB_2" localSheetId="2" hidden="1">{"qchm_dcf",#N/A,FALSE,"QCHMDCF2";"qchm_terminal",#N/A,FALSE,"QCHMDCF2"}</definedName>
    <definedName name="wrn.DCF_Terminal_Value_qchm._from_DBAB_2" hidden="1">{"qchm_dcf",#N/A,FALSE,"QCHMDCF2";"qchm_terminal",#N/A,FALSE,"QCHMDCF2"}</definedName>
    <definedName name="wrn.DCF_Terminal_Value_qchm._from_DBAB_2_1" localSheetId="2" hidden="1">{"qchm_dcf",#N/A,FALSE,"QCHMDCF2";"qchm_terminal",#N/A,FALSE,"QCHMDCF2"}</definedName>
    <definedName name="wrn.DCF_Terminal_Value_qchm._from_DBAB_2_1" hidden="1">{"qchm_dcf",#N/A,FALSE,"QCHMDCF2";"qchm_terminal",#N/A,FALSE,"QCHMDCF2"}</definedName>
    <definedName name="wrn.DCF_Terminal_Value_qchm._from_DBAB_2_1_1" localSheetId="2" hidden="1">{"qchm_dcf",#N/A,FALSE,"QCHMDCF2";"qchm_terminal",#N/A,FALSE,"QCHMDCF2"}</definedName>
    <definedName name="wrn.DCF_Terminal_Value_qchm._from_DBAB_2_1_1" hidden="1">{"qchm_dcf",#N/A,FALSE,"QCHMDCF2";"qchm_terminal",#N/A,FALSE,"QCHMDCF2"}</definedName>
    <definedName name="wrn.DCF_Terminal_Value_qchm._from_DBAB_2_1_2" localSheetId="2" hidden="1">{"qchm_dcf",#N/A,FALSE,"QCHMDCF2";"qchm_terminal",#N/A,FALSE,"QCHMDCF2"}</definedName>
    <definedName name="wrn.DCF_Terminal_Value_qchm._from_DBAB_2_1_2" hidden="1">{"qchm_dcf",#N/A,FALSE,"QCHMDCF2";"qchm_terminal",#N/A,FALSE,"QCHMDCF2"}</definedName>
    <definedName name="wrn.DCF_Terminal_Value_qchm._from_DBAB_2_1_3" localSheetId="2" hidden="1">{"qchm_dcf",#N/A,FALSE,"QCHMDCF2";"qchm_terminal",#N/A,FALSE,"QCHMDCF2"}</definedName>
    <definedName name="wrn.DCF_Terminal_Value_qchm._from_DBAB_2_1_3" hidden="1">{"qchm_dcf",#N/A,FALSE,"QCHMDCF2";"qchm_terminal",#N/A,FALSE,"QCHMDCF2"}</definedName>
    <definedName name="wrn.DCF_Terminal_Value_qchm._from_DBAB_2_1_4" localSheetId="2" hidden="1">{"qchm_dcf",#N/A,FALSE,"QCHMDCF2";"qchm_terminal",#N/A,FALSE,"QCHMDCF2"}</definedName>
    <definedName name="wrn.DCF_Terminal_Value_qchm._from_DBAB_2_1_4" hidden="1">{"qchm_dcf",#N/A,FALSE,"QCHMDCF2";"qchm_terminal",#N/A,FALSE,"QCHMDCF2"}</definedName>
    <definedName name="wrn.DCF_Terminal_Value_qchm._from_DBAB_2_2" localSheetId="2" hidden="1">{"qchm_dcf",#N/A,FALSE,"QCHMDCF2";"qchm_terminal",#N/A,FALSE,"QCHMDCF2"}</definedName>
    <definedName name="wrn.DCF_Terminal_Value_qchm._from_DBAB_2_2" hidden="1">{"qchm_dcf",#N/A,FALSE,"QCHMDCF2";"qchm_terminal",#N/A,FALSE,"QCHMDCF2"}</definedName>
    <definedName name="wrn.DCF_Terminal_Value_qchm._from_DBAB_2_3" localSheetId="2" hidden="1">{"qchm_dcf",#N/A,FALSE,"QCHMDCF2";"qchm_terminal",#N/A,FALSE,"QCHMDCF2"}</definedName>
    <definedName name="wrn.DCF_Terminal_Value_qchm._from_DBAB_2_3" hidden="1">{"qchm_dcf",#N/A,FALSE,"QCHMDCF2";"qchm_terminal",#N/A,FALSE,"QCHMDCF2"}</definedName>
    <definedName name="wrn.DCF_Terminal_Value_qchm._from_DBAB_2_4" localSheetId="2" hidden="1">{"qchm_dcf",#N/A,FALSE,"QCHMDCF2";"qchm_terminal",#N/A,FALSE,"QCHMDCF2"}</definedName>
    <definedName name="wrn.DCF_Terminal_Value_qchm._from_DBAB_2_4" hidden="1">{"qchm_dcf",#N/A,FALSE,"QCHMDCF2";"qchm_terminal",#N/A,FALSE,"QCHMDCF2"}</definedName>
    <definedName name="wrn.DCF_Terminal_Value_qchm._from_DBAB_2_5" localSheetId="2" hidden="1">{"qchm_dcf",#N/A,FALSE,"QCHMDCF2";"qchm_terminal",#N/A,FALSE,"QCHMDCF2"}</definedName>
    <definedName name="wrn.DCF_Terminal_Value_qchm._from_DBAB_2_5" hidden="1">{"qchm_dcf",#N/A,FALSE,"QCHMDCF2";"qchm_terminal",#N/A,FALSE,"QCHMDCF2"}</definedName>
    <definedName name="wrn.DCF_Terminal_Value_qchm._from_DBAB_3" localSheetId="2" hidden="1">{"qchm_dcf",#N/A,FALSE,"QCHMDCF2";"qchm_terminal",#N/A,FALSE,"QCHMDCF2"}</definedName>
    <definedName name="wrn.DCF_Terminal_Value_qchm._from_DBAB_3" hidden="1">{"qchm_dcf",#N/A,FALSE,"QCHMDCF2";"qchm_terminal",#N/A,FALSE,"QCHMDCF2"}</definedName>
    <definedName name="wrn.DCF_Terminal_Value_qchm._from_DBAB_3_1" localSheetId="2" hidden="1">{"qchm_dcf",#N/A,FALSE,"QCHMDCF2";"qchm_terminal",#N/A,FALSE,"QCHMDCF2"}</definedName>
    <definedName name="wrn.DCF_Terminal_Value_qchm._from_DBAB_3_1" hidden="1">{"qchm_dcf",#N/A,FALSE,"QCHMDCF2";"qchm_terminal",#N/A,FALSE,"QCHMDCF2"}</definedName>
    <definedName name="wrn.DCF_Terminal_Value_qchm._from_DBAB_3_1_1" localSheetId="2" hidden="1">{"qchm_dcf",#N/A,FALSE,"QCHMDCF2";"qchm_terminal",#N/A,FALSE,"QCHMDCF2"}</definedName>
    <definedName name="wrn.DCF_Terminal_Value_qchm._from_DBAB_3_1_1" hidden="1">{"qchm_dcf",#N/A,FALSE,"QCHMDCF2";"qchm_terminal",#N/A,FALSE,"QCHMDCF2"}</definedName>
    <definedName name="wrn.DCF_Terminal_Value_qchm._from_DBAB_3_1_2" localSheetId="2" hidden="1">{"qchm_dcf",#N/A,FALSE,"QCHMDCF2";"qchm_terminal",#N/A,FALSE,"QCHMDCF2"}</definedName>
    <definedName name="wrn.DCF_Terminal_Value_qchm._from_DBAB_3_1_2" hidden="1">{"qchm_dcf",#N/A,FALSE,"QCHMDCF2";"qchm_terminal",#N/A,FALSE,"QCHMDCF2"}</definedName>
    <definedName name="wrn.DCF_Terminal_Value_qchm._from_DBAB_3_1_3" localSheetId="2" hidden="1">{"qchm_dcf",#N/A,FALSE,"QCHMDCF2";"qchm_terminal",#N/A,FALSE,"QCHMDCF2"}</definedName>
    <definedName name="wrn.DCF_Terminal_Value_qchm._from_DBAB_3_1_3" hidden="1">{"qchm_dcf",#N/A,FALSE,"QCHMDCF2";"qchm_terminal",#N/A,FALSE,"QCHMDCF2"}</definedName>
    <definedName name="wrn.DCF_Terminal_Value_qchm._from_DBAB_3_1_4" localSheetId="2" hidden="1">{"qchm_dcf",#N/A,FALSE,"QCHMDCF2";"qchm_terminal",#N/A,FALSE,"QCHMDCF2"}</definedName>
    <definedName name="wrn.DCF_Terminal_Value_qchm._from_DBAB_3_1_4" hidden="1">{"qchm_dcf",#N/A,FALSE,"QCHMDCF2";"qchm_terminal",#N/A,FALSE,"QCHMDCF2"}</definedName>
    <definedName name="wrn.DCF_Terminal_Value_qchm._from_DBAB_3_2" localSheetId="2" hidden="1">{"qchm_dcf",#N/A,FALSE,"QCHMDCF2";"qchm_terminal",#N/A,FALSE,"QCHMDCF2"}</definedName>
    <definedName name="wrn.DCF_Terminal_Value_qchm._from_DBAB_3_2" hidden="1">{"qchm_dcf",#N/A,FALSE,"QCHMDCF2";"qchm_terminal",#N/A,FALSE,"QCHMDCF2"}</definedName>
    <definedName name="wrn.DCF_Terminal_Value_qchm._from_DBAB_3_3" localSheetId="2" hidden="1">{"qchm_dcf",#N/A,FALSE,"QCHMDCF2";"qchm_terminal",#N/A,FALSE,"QCHMDCF2"}</definedName>
    <definedName name="wrn.DCF_Terminal_Value_qchm._from_DBAB_3_3" hidden="1">{"qchm_dcf",#N/A,FALSE,"QCHMDCF2";"qchm_terminal",#N/A,FALSE,"QCHMDCF2"}</definedName>
    <definedName name="wrn.DCF_Terminal_Value_qchm._from_DBAB_3_4" localSheetId="2" hidden="1">{"qchm_dcf",#N/A,FALSE,"QCHMDCF2";"qchm_terminal",#N/A,FALSE,"QCHMDCF2"}</definedName>
    <definedName name="wrn.DCF_Terminal_Value_qchm._from_DBAB_3_4" hidden="1">{"qchm_dcf",#N/A,FALSE,"QCHMDCF2";"qchm_terminal",#N/A,FALSE,"QCHMDCF2"}</definedName>
    <definedName name="wrn.DCF_Terminal_Value_qchm._from_DBAB_3_5" localSheetId="2" hidden="1">{"qchm_dcf",#N/A,FALSE,"QCHMDCF2";"qchm_terminal",#N/A,FALSE,"QCHMDCF2"}</definedName>
    <definedName name="wrn.DCF_Terminal_Value_qchm._from_DBAB_3_5" hidden="1">{"qchm_dcf",#N/A,FALSE,"QCHMDCF2";"qchm_terminal",#N/A,FALSE,"QCHMDCF2"}</definedName>
    <definedName name="wrn.DCF_Terminal_Value_qchm._from_DBAB_4" localSheetId="2" hidden="1">{"qchm_dcf",#N/A,FALSE,"QCHMDCF2";"qchm_terminal",#N/A,FALSE,"QCHMDCF2"}</definedName>
    <definedName name="wrn.DCF_Terminal_Value_qchm._from_DBAB_4" hidden="1">{"qchm_dcf",#N/A,FALSE,"QCHMDCF2";"qchm_terminal",#N/A,FALSE,"QCHMDCF2"}</definedName>
    <definedName name="wrn.DCF_Terminal_Value_qchm._from_DBAB_4_1" localSheetId="2" hidden="1">{"qchm_dcf",#N/A,FALSE,"QCHMDCF2";"qchm_terminal",#N/A,FALSE,"QCHMDCF2"}</definedName>
    <definedName name="wrn.DCF_Terminal_Value_qchm._from_DBAB_4_1" hidden="1">{"qchm_dcf",#N/A,FALSE,"QCHMDCF2";"qchm_terminal",#N/A,FALSE,"QCHMDCF2"}</definedName>
    <definedName name="wrn.DCF_Terminal_Value_qchm._from_DBAB_4_1_1" localSheetId="2" hidden="1">{"qchm_dcf",#N/A,FALSE,"QCHMDCF2";"qchm_terminal",#N/A,FALSE,"QCHMDCF2"}</definedName>
    <definedName name="wrn.DCF_Terminal_Value_qchm._from_DBAB_4_1_1" hidden="1">{"qchm_dcf",#N/A,FALSE,"QCHMDCF2";"qchm_terminal",#N/A,FALSE,"QCHMDCF2"}</definedName>
    <definedName name="wrn.DCF_Terminal_Value_qchm._from_DBAB_4_1_2" localSheetId="2" hidden="1">{"qchm_dcf",#N/A,FALSE,"QCHMDCF2";"qchm_terminal",#N/A,FALSE,"QCHMDCF2"}</definedName>
    <definedName name="wrn.DCF_Terminal_Value_qchm._from_DBAB_4_1_2" hidden="1">{"qchm_dcf",#N/A,FALSE,"QCHMDCF2";"qchm_terminal",#N/A,FALSE,"QCHMDCF2"}</definedName>
    <definedName name="wrn.DCF_Terminal_Value_qchm._from_DBAB_4_1_3" localSheetId="2" hidden="1">{"qchm_dcf",#N/A,FALSE,"QCHMDCF2";"qchm_terminal",#N/A,FALSE,"QCHMDCF2"}</definedName>
    <definedName name="wrn.DCF_Terminal_Value_qchm._from_DBAB_4_1_3" hidden="1">{"qchm_dcf",#N/A,FALSE,"QCHMDCF2";"qchm_terminal",#N/A,FALSE,"QCHMDCF2"}</definedName>
    <definedName name="wrn.DCF_Terminal_Value_qchm._from_DBAB_4_1_4" localSheetId="2" hidden="1">{"qchm_dcf",#N/A,FALSE,"QCHMDCF2";"qchm_terminal",#N/A,FALSE,"QCHMDCF2"}</definedName>
    <definedName name="wrn.DCF_Terminal_Value_qchm._from_DBAB_4_1_4" hidden="1">{"qchm_dcf",#N/A,FALSE,"QCHMDCF2";"qchm_terminal",#N/A,FALSE,"QCHMDCF2"}</definedName>
    <definedName name="wrn.DCF_Terminal_Value_qchm._from_DBAB_4_2" localSheetId="2" hidden="1">{"qchm_dcf",#N/A,FALSE,"QCHMDCF2";"qchm_terminal",#N/A,FALSE,"QCHMDCF2"}</definedName>
    <definedName name="wrn.DCF_Terminal_Value_qchm._from_DBAB_4_2" hidden="1">{"qchm_dcf",#N/A,FALSE,"QCHMDCF2";"qchm_terminal",#N/A,FALSE,"QCHMDCF2"}</definedName>
    <definedName name="wrn.DCF_Terminal_Value_qchm._from_DBAB_4_3" localSheetId="2" hidden="1">{"qchm_dcf",#N/A,FALSE,"QCHMDCF2";"qchm_terminal",#N/A,FALSE,"QCHMDCF2"}</definedName>
    <definedName name="wrn.DCF_Terminal_Value_qchm._from_DBAB_4_3" hidden="1">{"qchm_dcf",#N/A,FALSE,"QCHMDCF2";"qchm_terminal",#N/A,FALSE,"QCHMDCF2"}</definedName>
    <definedName name="wrn.DCF_Terminal_Value_qchm._from_DBAB_4_4" localSheetId="2" hidden="1">{"qchm_dcf",#N/A,FALSE,"QCHMDCF2";"qchm_terminal",#N/A,FALSE,"QCHMDCF2"}</definedName>
    <definedName name="wrn.DCF_Terminal_Value_qchm._from_DBAB_4_4" hidden="1">{"qchm_dcf",#N/A,FALSE,"QCHMDCF2";"qchm_terminal",#N/A,FALSE,"QCHMDCF2"}</definedName>
    <definedName name="wrn.DCF_Terminal_Value_qchm._from_DBAB_4_5" localSheetId="2" hidden="1">{"qchm_dcf",#N/A,FALSE,"QCHMDCF2";"qchm_terminal",#N/A,FALSE,"QCHMDCF2"}</definedName>
    <definedName name="wrn.DCF_Terminal_Value_qchm._from_DBAB_4_5" hidden="1">{"qchm_dcf",#N/A,FALSE,"QCHMDCF2";"qchm_terminal",#N/A,FALSE,"QCHMDCF2"}</definedName>
    <definedName name="wrn.DCF_Terminal_Value_qchm._from_DBAB_5" localSheetId="2" hidden="1">{"qchm_dcf",#N/A,FALSE,"QCHMDCF2";"qchm_terminal",#N/A,FALSE,"QCHMDCF2"}</definedName>
    <definedName name="wrn.DCF_Terminal_Value_qchm._from_DBAB_5" hidden="1">{"qchm_dcf",#N/A,FALSE,"QCHMDCF2";"qchm_terminal",#N/A,FALSE,"QCHMDCF2"}</definedName>
    <definedName name="wrn.DCF_Terminal_Value_qchm._from_DBAB_5_1" localSheetId="2" hidden="1">{"qchm_dcf",#N/A,FALSE,"QCHMDCF2";"qchm_terminal",#N/A,FALSE,"QCHMDCF2"}</definedName>
    <definedName name="wrn.DCF_Terminal_Value_qchm._from_DBAB_5_1" hidden="1">{"qchm_dcf",#N/A,FALSE,"QCHMDCF2";"qchm_terminal",#N/A,FALSE,"QCHMDCF2"}</definedName>
    <definedName name="wrn.DCF_Terminal_Value_qchm._from_DBAB_5_1_1" localSheetId="2" hidden="1">{"qchm_dcf",#N/A,FALSE,"QCHMDCF2";"qchm_terminal",#N/A,FALSE,"QCHMDCF2"}</definedName>
    <definedName name="wrn.DCF_Terminal_Value_qchm._from_DBAB_5_1_1" hidden="1">{"qchm_dcf",#N/A,FALSE,"QCHMDCF2";"qchm_terminal",#N/A,FALSE,"QCHMDCF2"}</definedName>
    <definedName name="wrn.DCF_Terminal_Value_qchm._from_DBAB_5_1_2" localSheetId="2" hidden="1">{"qchm_dcf",#N/A,FALSE,"QCHMDCF2";"qchm_terminal",#N/A,FALSE,"QCHMDCF2"}</definedName>
    <definedName name="wrn.DCF_Terminal_Value_qchm._from_DBAB_5_1_2" hidden="1">{"qchm_dcf",#N/A,FALSE,"QCHMDCF2";"qchm_terminal",#N/A,FALSE,"QCHMDCF2"}</definedName>
    <definedName name="wrn.DCF_Terminal_Value_qchm._from_DBAB_5_1_3" localSheetId="2" hidden="1">{"qchm_dcf",#N/A,FALSE,"QCHMDCF2";"qchm_terminal",#N/A,FALSE,"QCHMDCF2"}</definedName>
    <definedName name="wrn.DCF_Terminal_Value_qchm._from_DBAB_5_1_3" hidden="1">{"qchm_dcf",#N/A,FALSE,"QCHMDCF2";"qchm_terminal",#N/A,FALSE,"QCHMDCF2"}</definedName>
    <definedName name="wrn.DCF_Terminal_Value_qchm._from_DBAB_5_1_4" localSheetId="2" hidden="1">{"qchm_dcf",#N/A,FALSE,"QCHMDCF2";"qchm_terminal",#N/A,FALSE,"QCHMDCF2"}</definedName>
    <definedName name="wrn.DCF_Terminal_Value_qchm._from_DBAB_5_1_4" hidden="1">{"qchm_dcf",#N/A,FALSE,"QCHMDCF2";"qchm_terminal",#N/A,FALSE,"QCHMDCF2"}</definedName>
    <definedName name="wrn.DCF_Terminal_Value_qchm._from_DBAB_5_2" localSheetId="2" hidden="1">{"qchm_dcf",#N/A,FALSE,"QCHMDCF2";"qchm_terminal",#N/A,FALSE,"QCHMDCF2"}</definedName>
    <definedName name="wrn.DCF_Terminal_Value_qchm._from_DBAB_5_2" hidden="1">{"qchm_dcf",#N/A,FALSE,"QCHMDCF2";"qchm_terminal",#N/A,FALSE,"QCHMDCF2"}</definedName>
    <definedName name="wrn.DCF_Terminal_Value_qchm._from_DBAB_5_3" localSheetId="2" hidden="1">{"qchm_dcf",#N/A,FALSE,"QCHMDCF2";"qchm_terminal",#N/A,FALSE,"QCHMDCF2"}</definedName>
    <definedName name="wrn.DCF_Terminal_Value_qchm._from_DBAB_5_3" hidden="1">{"qchm_dcf",#N/A,FALSE,"QCHMDCF2";"qchm_terminal",#N/A,FALSE,"QCHMDCF2"}</definedName>
    <definedName name="wrn.DCF_Terminal_Value_qchm._from_DBAB_5_4" localSheetId="2" hidden="1">{"qchm_dcf",#N/A,FALSE,"QCHMDCF2";"qchm_terminal",#N/A,FALSE,"QCHMDCF2"}</definedName>
    <definedName name="wrn.DCF_Terminal_Value_qchm._from_DBAB_5_4" hidden="1">{"qchm_dcf",#N/A,FALSE,"QCHMDCF2";"qchm_terminal",#N/A,FALSE,"QCHMDCF2"}</definedName>
    <definedName name="wrn.DCF_Terminal_Value_qchm._from_DBAB_5_5" localSheetId="2" hidden="1">{"qchm_dcf",#N/A,FALSE,"QCHMDCF2";"qchm_terminal",#N/A,FALSE,"QCHMDCF2"}</definedName>
    <definedName name="wrn.DCF_Terminal_Value_qchm._from_DBAB_5_5" hidden="1">{"qchm_dcf",#N/A,FALSE,"QCHMDCF2";"qchm_terminal",#N/A,FALSE,"QCHMDCF2"}</definedName>
    <definedName name="wrn.dcf2" localSheetId="2" hidden="1">{"mgmt forecast",#N/A,FALSE,"Mgmt Forecast";"dcf table",#N/A,FALSE,"Mgmt Forecast";"sensitivity",#N/A,FALSE,"Mgmt Forecast";"table inputs",#N/A,FALSE,"Mgmt Forecast";"calculations",#N/A,FALSE,"Mgmt Forecast"}</definedName>
    <definedName name="wrn.dcf2" hidden="1">{"mgmt forecast",#N/A,FALSE,"Mgmt Forecast";"dcf table",#N/A,FALSE,"Mgmt Forecast";"sensitivity",#N/A,FALSE,"Mgmt Forecast";"table inputs",#N/A,FALSE,"Mgmt Forecast";"calculations",#N/A,FALSE,"Mgmt Forecast"}</definedName>
    <definedName name="wrn.dcf2." localSheetId="2">#REF!</definedName>
    <definedName name="wrn.dcf2." hidden="1">{"mgmt forecast",#N/A,FALSE,"Mgmt Forecast";"dcf table",#N/A,FALSE,"Mgmt Forecast";"sensitivity",#N/A,FALSE,"Mgmt Forecast";"table inputs",#N/A,FALSE,"Mgmt Forecast";"calculations",#N/A,FALSE,"Mgmt Forecast"}</definedName>
    <definedName name="wrn.DCFEpervier." localSheetId="2"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1" localSheetId="2"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1"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2" localSheetId="2"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2"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3" localSheetId="2"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3"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4" localSheetId="2"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4"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IS." hidden="1">{"DCIS",#N/A,FALSE,"IS DCIS ";"DCIS 6_30_96",#N/A,FALSE,"IS DCIS ";"DCIS 6_30_97",#N/A,FALSE,"IS DCIS ";"DCIS LTM",#N/A,FALSE,"IS DCIS "}</definedName>
    <definedName name="wrn.DEB." localSheetId="2" hidden="1">{"BSDEB",#N/A,FALSE,"Jun 98";"ISDEB",#N/A,FALSE,"Jun 98";"CFDEB",#N/A,FALSE,"Jun 98";"WP1DEB",#N/A,FALSE,"Jun 98";"WP2DEB",#N/A,FALSE,"Jun 98";"WP3EB",#N/A,FALSE,"Jun 98";"EQUITYDEB",#N/A,FALSE,"Jun 98"}</definedName>
    <definedName name="wrn.DEB." hidden="1">{"BSDEB",#N/A,FALSE,"Jun 98";"ISDEB",#N/A,FALSE,"Jun 98";"CFDEB",#N/A,FALSE,"Jun 98";"WP1DEB",#N/A,FALSE,"Jun 98";"WP2DEB",#N/A,FALSE,"Jun 98";"WP3EB",#N/A,FALSE,"Jun 98";"EQUITYDEB",#N/A,FALSE,"Jun 98"}</definedName>
    <definedName name="wrn.DEB._1" localSheetId="2" hidden="1">{"BSDEB",#N/A,FALSE,"Jun 98";"ISDEB",#N/A,FALSE,"Jun 98";"CFDEB",#N/A,FALSE,"Jun 98";"WP1DEB",#N/A,FALSE,"Jun 98";"WP2DEB",#N/A,FALSE,"Jun 98";"WP3EB",#N/A,FALSE,"Jun 98";"EQUITYDEB",#N/A,FALSE,"Jun 98"}</definedName>
    <definedName name="wrn.DEB._1" hidden="1">{"BSDEB",#N/A,FALSE,"Jun 98";"ISDEB",#N/A,FALSE,"Jun 98";"CFDEB",#N/A,FALSE,"Jun 98";"WP1DEB",#N/A,FALSE,"Jun 98";"WP2DEB",#N/A,FALSE,"Jun 98";"WP3EB",#N/A,FALSE,"Jun 98";"EQUITYDEB",#N/A,FALSE,"Jun 98"}</definedName>
    <definedName name="wrn.DEB._2" localSheetId="2" hidden="1">{"BSDEB",#N/A,FALSE,"Jun 98";"ISDEB",#N/A,FALSE,"Jun 98";"CFDEB",#N/A,FALSE,"Jun 98";"WP1DEB",#N/A,FALSE,"Jun 98";"WP2DEB",#N/A,FALSE,"Jun 98";"WP3EB",#N/A,FALSE,"Jun 98";"EQUITYDEB",#N/A,FALSE,"Jun 98"}</definedName>
    <definedName name="wrn.DEB._2" hidden="1">{"BSDEB",#N/A,FALSE,"Jun 98";"ISDEB",#N/A,FALSE,"Jun 98";"CFDEB",#N/A,FALSE,"Jun 98";"WP1DEB",#N/A,FALSE,"Jun 98";"WP2DEB",#N/A,FALSE,"Jun 98";"WP3EB",#N/A,FALSE,"Jun 98";"EQUITYDEB",#N/A,FALSE,"Jun 98"}</definedName>
    <definedName name="wrn.DEB._3" localSheetId="2" hidden="1">{"BSDEB",#N/A,FALSE,"Jun 98";"ISDEB",#N/A,FALSE,"Jun 98";"CFDEB",#N/A,FALSE,"Jun 98";"WP1DEB",#N/A,FALSE,"Jun 98";"WP2DEB",#N/A,FALSE,"Jun 98";"WP3EB",#N/A,FALSE,"Jun 98";"EQUITYDEB",#N/A,FALSE,"Jun 98"}</definedName>
    <definedName name="wrn.DEB._3" hidden="1">{"BSDEB",#N/A,FALSE,"Jun 98";"ISDEB",#N/A,FALSE,"Jun 98";"CFDEB",#N/A,FALSE,"Jun 98";"WP1DEB",#N/A,FALSE,"Jun 98";"WP2DEB",#N/A,FALSE,"Jun 98";"WP3EB",#N/A,FALSE,"Jun 98";"EQUITYDEB",#N/A,FALSE,"Jun 98"}</definedName>
    <definedName name="wrn.DEB._4" localSheetId="2" hidden="1">{"BSDEB",#N/A,FALSE,"Jun 98";"ISDEB",#N/A,FALSE,"Jun 98";"CFDEB",#N/A,FALSE,"Jun 98";"WP1DEB",#N/A,FALSE,"Jun 98";"WP2DEB",#N/A,FALSE,"Jun 98";"WP3EB",#N/A,FALSE,"Jun 98";"EQUITYDEB",#N/A,FALSE,"Jun 98"}</definedName>
    <definedName name="wrn.DEB._4" hidden="1">{"BSDEB",#N/A,FALSE,"Jun 98";"ISDEB",#N/A,FALSE,"Jun 98";"CFDEB",#N/A,FALSE,"Jun 98";"WP1DEB",#N/A,FALSE,"Jun 98";"WP2DEB",#N/A,FALSE,"Jun 98";"WP3EB",#N/A,FALSE,"Jun 98";"EQUITYDEB",#N/A,FALSE,"Jun 98"}</definedName>
    <definedName name="wrn.Debt." localSheetId="2" hidden="1">{"debt summary",#N/A,FALSE,"Debt";"loan details",#N/A,FALSE,"Debt"}</definedName>
    <definedName name="wrn.Debt." hidden="1">{"debt summary",#N/A,FALSE,"Debt";"loan details",#N/A,FALSE,"Debt"}</definedName>
    <definedName name="wrn.DEFERRED._.ASSET._.DETAIL." localSheetId="2" hidden="1">{#N/A,#N/A,FALSE,"DEFERRED ASSET DETAIL"}</definedName>
    <definedName name="wrn.DEFERRED._.ASSET._.DETAIL." hidden="1">{#N/A,#N/A,FALSE,"DEFERRED ASSET DETAIL"}</definedName>
    <definedName name="wrn.DEFERRED._.FOOTNOTE._.SUMMARY." localSheetId="2" hidden="1">{#N/A,#N/A,FALSE,"DEFERRED FOOTNOTE SUMMARY"}</definedName>
    <definedName name="wrn.DEFERRED._.FOOTNOTE._.SUMMARY." hidden="1">{#N/A,#N/A,FALSE,"DEFERRED FOOTNOTE SUMMARY"}</definedName>
    <definedName name="wrn.Delchamps." localSheetId="2"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linc_Comercial." localSheetId="2" hidden="1">{#N/A,#N/A,FALSE,"COVER";#N/A,#N/A,FALSE,"Index";#N/A,#N/A,FALSE,"Non-Earning";#N/A,#N/A,FALSE,"Commercial";#N/A,#N/A,FALSE,"Detailed"}</definedName>
    <definedName name="wrn.Delinc_Comercial." hidden="1">{#N/A,#N/A,FALSE,"COVER";#N/A,#N/A,FALSE,"Index";#N/A,#N/A,FALSE,"Non-Earning";#N/A,#N/A,FALSE,"Commercial";#N/A,#N/A,FALSE,"Detailed"}</definedName>
    <definedName name="wrn.Delinc_Comercial._1" localSheetId="2" hidden="1">{#N/A,#N/A,FALSE,"COVER";#N/A,#N/A,FALSE,"Index";#N/A,#N/A,FALSE,"Non-Earning";#N/A,#N/A,FALSE,"Commercial";#N/A,#N/A,FALSE,"Detailed"}</definedName>
    <definedName name="wrn.Delinc_Comercial._1" hidden="1">{#N/A,#N/A,FALSE,"COVER";#N/A,#N/A,FALSE,"Index";#N/A,#N/A,FALSE,"Non-Earning";#N/A,#N/A,FALSE,"Commercial";#N/A,#N/A,FALSE,"Detailed"}</definedName>
    <definedName name="wrn.Delinc_Comercial._2" localSheetId="2" hidden="1">{#N/A,#N/A,FALSE,"COVER";#N/A,#N/A,FALSE,"Index";#N/A,#N/A,FALSE,"Non-Earning";#N/A,#N/A,FALSE,"Commercial";#N/A,#N/A,FALSE,"Detailed"}</definedName>
    <definedName name="wrn.Delinc_Comercial._2" hidden="1">{#N/A,#N/A,FALSE,"COVER";#N/A,#N/A,FALSE,"Index";#N/A,#N/A,FALSE,"Non-Earning";#N/A,#N/A,FALSE,"Commercial";#N/A,#N/A,FALSE,"Detailed"}</definedName>
    <definedName name="wrn.Delinc_Comercial._3" localSheetId="2" hidden="1">{#N/A,#N/A,FALSE,"COVER";#N/A,#N/A,FALSE,"Index";#N/A,#N/A,FALSE,"Non-Earning";#N/A,#N/A,FALSE,"Commercial";#N/A,#N/A,FALSE,"Detailed"}</definedName>
    <definedName name="wrn.Delinc_Comercial._3" hidden="1">{#N/A,#N/A,FALSE,"COVER";#N/A,#N/A,FALSE,"Index";#N/A,#N/A,FALSE,"Non-Earning";#N/A,#N/A,FALSE,"Commercial";#N/A,#N/A,FALSE,"Detailed"}</definedName>
    <definedName name="wrn.Delinc_Comercial._4" localSheetId="2" hidden="1">{#N/A,#N/A,FALSE,"COVER";#N/A,#N/A,FALSE,"Index";#N/A,#N/A,FALSE,"Non-Earning";#N/A,#N/A,FALSE,"Commercial";#N/A,#N/A,FALSE,"Detailed"}</definedName>
    <definedName name="wrn.Delinc_Comercial._4" hidden="1">{#N/A,#N/A,FALSE,"COVER";#N/A,#N/A,FALSE,"Index";#N/A,#N/A,FALSE,"Non-Earning";#N/A,#N/A,FALSE,"Commercial";#N/A,#N/A,FALSE,"Detailed"}</definedName>
    <definedName name="wrn.Deltek._.Upload." localSheetId="2" hidden="1">{#N/A,#N/A,FALSE,"Delt Data"}</definedName>
    <definedName name="wrn.Deltek._.Upload." hidden="1">{#N/A,#N/A,FALSE,"Delt Data"}</definedName>
    <definedName name="wrn.DEMONST._.RESULTADOS." localSheetId="2" hidden="1">{"RESULTADOS REAIS",#N/A,FALSE,"Dem.Res.R$";"RESULTADOS DOLARES",#N/A,FALSE,"Dem.Res.US$";"PERCENTUAIS REAIS",#N/A,FALSE,"Percentuais R$";"PERCENTUAIS DOLARES",#N/A,FALSE,"Percentuais US$"}</definedName>
    <definedName name="wrn.DEMONST._.RESULTADOS." hidden="1">{"RESULTADOS REAIS",#N/A,FALSE,"Dem.Res.R$";"RESULTADOS DOLARES",#N/A,FALSE,"Dem.Res.US$";"PERCENTUAIS REAIS",#N/A,FALSE,"Percentuais R$";"PERCENTUAIS DOLARES",#N/A,FALSE,"Percentuais US$"}</definedName>
    <definedName name="wrn.Department." localSheetId="2">#REF!</definedName>
    <definedName name="wrn.Department." hidden="1">{"GA Summary",#N/A,FALSE,"Dept P&amp;L Forecast";"GA Trend",#N/A,FALSE,"Dept P&amp;L Forecast"}</definedName>
    <definedName name="wrn.DEPARTMENTS." localSheetId="2"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ARTMENTS."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matrix." localSheetId="2" hidden="1">{"depmatrix",#N/A,FALSE,"DECATUR-DIMMIT"}</definedName>
    <definedName name="wrn.depmatrix." hidden="1">{"depmatrix",#N/A,FALSE,"DECATUR-DIMMIT"}</definedName>
    <definedName name="wrn.Depreciation." localSheetId="2" hidden="1">{"GAAP Deprec",#N/A,TRUE,"Financials";"Tax Deprec",#N/A,TRUE,"Financials"}</definedName>
    <definedName name="wrn.Depreciation." hidden="1">{"GAAP Deprec",#N/A,TRUE,"Financials";"Tax Deprec",#N/A,TRUE,"Financials"}</definedName>
    <definedName name="wrn.Dept._.Overhead." localSheetId="2" hidden="1">{"Members99",#N/A,FALSE,"Sheet13";"CallCenter99",#N/A,FALSE,"Sheet13";"Operations99",#N/A,FALSE,"Sheet13";"Marketing99",#N/A,FALSE,"Sheet13";"CreditProdMgmt99",#N/A,FALSE,"Sheet13";"MWProdMgmt99",#N/A,FALSE,"Sheet13";"Technology99",#N/A,FALSE,"Sheet13";"Finance99",#N/A,FALSE,"Sheet13";"Executive99",#N/A,FALSE,"Sheet13";"Headcount99",#N/A,FALSE,"Sheet13"}</definedName>
    <definedName name="wrn.Dept._.Overhead." hidden="1">{"Members99",#N/A,FALSE,"Sheet13";"CallCenter99",#N/A,FALSE,"Sheet13";"Operations99",#N/A,FALSE,"Sheet13";"Marketing99",#N/A,FALSE,"Sheet13";"CreditProdMgmt99",#N/A,FALSE,"Sheet13";"MWProdMgmt99",#N/A,FALSE,"Sheet13";"Technology99",#N/A,FALSE,"Sheet13";"Finance99",#N/A,FALSE,"Sheet13";"Executive99",#N/A,FALSE,"Sheet13";"Headcount99",#N/A,FALSE,"Sheet13"}</definedName>
    <definedName name="wrn.Dept._.Overhead.2" localSheetId="2" hidden="1">{"Members99",#N/A,FALSE,"Sheet13";"CallCenter99",#N/A,FALSE,"Sheet13";"Operations99",#N/A,FALSE,"Sheet13";"Marketing99",#N/A,FALSE,"Sheet13";"CreditProdMgmt99",#N/A,FALSE,"Sheet13";"MWProdMgmt99",#N/A,FALSE,"Sheet13";"Technology99",#N/A,FALSE,"Sheet13";"Finance99",#N/A,FALSE,"Sheet13";"Executive99",#N/A,FALSE,"Sheet13";"Headcount99",#N/A,FALSE,"Sheet13"}</definedName>
    <definedName name="wrn.Dept._.Overhead.2" hidden="1">{"Members99",#N/A,FALSE,"Sheet13";"CallCenter99",#N/A,FALSE,"Sheet13";"Operations99",#N/A,FALSE,"Sheet13";"Marketing99",#N/A,FALSE,"Sheet13";"CreditProdMgmt99",#N/A,FALSE,"Sheet13";"MWProdMgmt99",#N/A,FALSE,"Sheet13";"Technology99",#N/A,FALSE,"Sheet13";"Finance99",#N/A,FALSE,"Sheet13";"Executive99",#N/A,FALSE,"Sheet13";"Headcount99",#N/A,FALSE,"Sheet13"}</definedName>
    <definedName name="wrn.DEPT_ACTUALSvBUDGET." localSheetId="2" hidden="1">{#N/A,#N/A,FALSE,"115";#N/A,#N/A,FALSE,"120";#N/A,#N/A,FALSE,"130";#N/A,#N/A,FALSE,"150";#N/A,#N/A,FALSE,"165";#N/A,#N/A,FALSE,"280";#N/A,#N/A,FALSE,"520";#N/A,#N/A,FALSE,"810";#N/A,#N/A,FALSE,"830";#N/A,#N/A,FALSE,"910"}</definedName>
    <definedName name="wrn.DEPT_ACTUALSvBUDGET." hidden="1">{#N/A,#N/A,FALSE,"115";#N/A,#N/A,FALSE,"120";#N/A,#N/A,FALSE,"130";#N/A,#N/A,FALSE,"150";#N/A,#N/A,FALSE,"165";#N/A,#N/A,FALSE,"280";#N/A,#N/A,FALSE,"520";#N/A,#N/A,FALSE,"810";#N/A,#N/A,FALSE,"830";#N/A,#N/A,FALSE,"910"}</definedName>
    <definedName name="wrn.Derek." localSheetId="2" hidden="1">{#N/A,#N/A,FALSE,"Transaction_Sum_debt_Stats";#N/A,#N/A,FALSE,"Earnings Impact";#N/A,#N/A,FALSE,"Sensitivity Table"}</definedName>
    <definedName name="wrn.Derek." hidden="1">{#N/A,#N/A,FALSE,"Transaction_Sum_debt_Stats";#N/A,#N/A,FALSE,"Earnings Impact";#N/A,#N/A,FALSE,"Sensitivity Table"}</definedName>
    <definedName name="wrn.Derek.2" localSheetId="2" hidden="1">{#N/A,#N/A,FALSE,"Transaction_Sum_debt_Stats";#N/A,#N/A,FALSE,"Earnings Impact";#N/A,#N/A,FALSE,"Sensitivity Table"}</definedName>
    <definedName name="wrn.Derek.2" hidden="1">{#N/A,#N/A,FALSE,"Transaction_Sum_debt_Stats";#N/A,#N/A,FALSE,"Earnings Impact";#N/A,#N/A,FALSE,"Sensitivity Table"}</definedName>
    <definedName name="wrn.detail." localSheetId="2" hidden="1">{"Build1",#N/A,FALSE,"Buildup";"Build2",#N/A,FALSE,"Buildup";"Build3",#N/A,FALSE,"Buildup"}</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localSheetId="2" hidden="1">{#N/A,#N/A,FALSE,"Detail"}</definedName>
    <definedName name="wrn.Detail._.Balance._.Sheet." hidden="1">{#N/A,#N/A,FALSE,"Detail"}</definedName>
    <definedName name="wrn.Detail._.Balance._.Sheet._1" localSheetId="2" hidden="1">{#N/A,#N/A,FALSE,"Detail"}</definedName>
    <definedName name="wrn.Detail._.Balance._.Sheet._1" hidden="1">{#N/A,#N/A,FALSE,"Detail"}</definedName>
    <definedName name="wrn.Detail._.Balance._.Sheet._2" localSheetId="2" hidden="1">{#N/A,#N/A,FALSE,"Detail"}</definedName>
    <definedName name="wrn.Detail._.Balance._.Sheet._2" hidden="1">{#N/A,#N/A,FALSE,"Detail"}</definedName>
    <definedName name="wrn.Detail._.Balance._.Sheet._3" localSheetId="2" hidden="1">{#N/A,#N/A,FALSE,"Detail"}</definedName>
    <definedName name="wrn.Detail._.Balance._.Sheet._3" hidden="1">{#N/A,#N/A,FALSE,"Detail"}</definedName>
    <definedName name="wrn.Detail._.Balance._.Sheet._4" localSheetId="2" hidden="1">{#N/A,#N/A,FALSE,"Detail"}</definedName>
    <definedName name="wrn.Detail._.Balance._.Sheet._4" hidden="1">{#N/A,#N/A,FALSE,"Detail"}</definedName>
    <definedName name="wrn.Detail._.income._.and._.expense." hidden="1">{#N/A,#N/A,TRUE,"Assumptions";#N/A,#N/A,TRUE,"Revenue &amp; Direct Expense";#N/A,#N/A,TRUE,"Indirect Expense"}</definedName>
    <definedName name="wrn.Detail._.Income._.Statement." localSheetId="2" hidden="1">{"Facility Detail",#N/A,FALSE,"P&amp;L Detail"}</definedName>
    <definedName name="wrn.Detail._.Income._.Statement." hidden="1">{"Facility Detail",#N/A,FALSE,"P&amp;L Detail"}</definedName>
    <definedName name="wrn.Detail_Projection." localSheetId="2" hidden="1">{#N/A,#N/A,FALSE,"Detail YTD"}</definedName>
    <definedName name="wrn.Detail_Projection." hidden="1">{#N/A,#N/A,FALSE,"Detail YTD"}</definedName>
    <definedName name="wrn.Detail_Projection._1" localSheetId="2" hidden="1">{#N/A,#N/A,FALSE,"Detail YTD"}</definedName>
    <definedName name="wrn.Detail_Projection._1" hidden="1">{#N/A,#N/A,FALSE,"Detail YTD"}</definedName>
    <definedName name="wrn.Detail_Projection._2" localSheetId="2" hidden="1">{#N/A,#N/A,FALSE,"Detail YTD"}</definedName>
    <definedName name="wrn.Detail_Projection._2" hidden="1">{#N/A,#N/A,FALSE,"Detail YTD"}</definedName>
    <definedName name="wrn.Detail_Projection._3" localSheetId="2" hidden="1">{#N/A,#N/A,FALSE,"Detail YTD"}</definedName>
    <definedName name="wrn.Detail_Projection._3" hidden="1">{#N/A,#N/A,FALSE,"Detail YTD"}</definedName>
    <definedName name="wrn.Detail_Projection._4" localSheetId="2" hidden="1">{#N/A,#N/A,FALSE,"Detail YTD"}</definedName>
    <definedName name="wrn.Detail_Projection._4" hidden="1">{#N/A,#N/A,FALSE,"Detail YTD"}</definedName>
    <definedName name="wrn.Detailed._.Calculations." localSheetId="2" hidden="1">{"IncDetail",#N/A,FALSE,"Inc";"BalDetail",#N/A,FALSE,"Bal";"GCFDetail",#N/A,FALSE,"GCF";"RcDsDetail",#N/A,FALSE,"RcDs"}</definedName>
    <definedName name="wrn.Detailed._.Calculations." hidden="1">{"IncDetail",#N/A,FALSE,"Inc";"BalDetail",#N/A,FALSE,"Bal";"GCFDetail",#N/A,FALSE,"GCF";"RcDsDetail",#N/A,FALSE,"RcDs"}</definedName>
    <definedName name="wrn.Detailed._.Calculations._1" localSheetId="2" hidden="1">{"IncDetail",#N/A,FALSE,"Inc";"BalDetail",#N/A,FALSE,"Bal";"GCFDetail",#N/A,FALSE,"GCF";"RcDsDetail",#N/A,FALSE,"RcDs"}</definedName>
    <definedName name="wrn.Detailed._.Calculations._1" hidden="1">{"IncDetail",#N/A,FALSE,"Inc";"BalDetail",#N/A,FALSE,"Bal";"GCFDetail",#N/A,FALSE,"GCF";"RcDsDetail",#N/A,FALSE,"RcDs"}</definedName>
    <definedName name="wrn.Detailed._.Calculations._2" localSheetId="2" hidden="1">{"IncDetail",#N/A,FALSE,"Inc";"BalDetail",#N/A,FALSE,"Bal";"GCFDetail",#N/A,FALSE,"GCF";"RcDsDetail",#N/A,FALSE,"RcDs"}</definedName>
    <definedName name="wrn.Detailed._.Calculations._2" hidden="1">{"IncDetail",#N/A,FALSE,"Inc";"BalDetail",#N/A,FALSE,"Bal";"GCFDetail",#N/A,FALSE,"GCF";"RcDsDetail",#N/A,FALSE,"RcDs"}</definedName>
    <definedName name="wrn.Detailed._.Calculations._3" localSheetId="2" hidden="1">{"IncDetail",#N/A,FALSE,"Inc";"BalDetail",#N/A,FALSE,"Bal";"GCFDetail",#N/A,FALSE,"GCF";"RcDsDetail",#N/A,FALSE,"RcDs"}</definedName>
    <definedName name="wrn.Detailed._.Calculations._3" hidden="1">{"IncDetail",#N/A,FALSE,"Inc";"BalDetail",#N/A,FALSE,"Bal";"GCFDetail",#N/A,FALSE,"GCF";"RcDsDetail",#N/A,FALSE,"RcDs"}</definedName>
    <definedName name="wrn.Detailed._.Calculations._4" localSheetId="2" hidden="1">{"IncDetail",#N/A,FALSE,"Inc";"BalDetail",#N/A,FALSE,"Bal";"GCFDetail",#N/A,FALSE,"GCF";"RcDsDetail",#N/A,FALSE,"RcDs"}</definedName>
    <definedName name="wrn.Detailed._.Calculations._4" hidden="1">{"IncDetail",#N/A,FALSE,"Inc";"BalDetail",#N/A,FALSE,"Bal";"GCFDetail",#N/A,FALSE,"GCF";"RcDsDetail",#N/A,FALSE,"RcDs"}</definedName>
    <definedName name="wrn.Detailed._.P._.and._.L." localSheetId="2" hidden="1">{"P and L Detail Page 1",#N/A,FALSE,"Data";"P and L Detail Page 2",#N/A,FALSE,"Data"}</definedName>
    <definedName name="wrn.Detailed._.P._.and._.L." hidden="1">{"P and L Detail Page 1",#N/A,FALSE,"Data";"P and L Detail Page 2",#N/A,FALSE,"Data"}</definedName>
    <definedName name="wrn.Detailed._.Package." localSheetId="2" hidden="1">{"Normal View",#N/A,TRUE,"Lead Schedule";"Profit and Loss account",#N/A,TRUE,"US Schedules";"Causal Schedule",#N/A,TRUE,"US Inputs";"Normal View",#N/A,TRUE,"Membership Summary";"Normal View",#N/A,TRUE,"Exchanges Summary";"Normal View",#N/A,TRUE,"Travel Summary";"Normal View",#N/A,TRUE,"Other Revenue Summary";"Normal View",#N/A,TRUE,"Year on Year Cost Summary";"Normal View",#N/A,TRUE,"Staff Costs Summary";"Normal View",#N/A,TRUE,"Cost Summary";"Normal View",#N/A,TRUE,"Fixed Costs";"Normal View",#N/A,TRUE,"Flexed Variable Costs";"Normal View",#N/A,TRUE,"Existing Discretionary";"Normal View",#N/A,TRUE,"Exst Discretionary Expln";"Normal View",#N/A,TRUE,"New Initiatives";"Normal View",#N/A,TRUE,"New Initiatives Expln";"Total Additions 1996",#N/A,TRUE,"Total Heads";#N/A,#N/A,TRUE,"Heads Justifications 96";"Total Additions 1997",#N/A,TRUE,"Total Heads";"Normal View",#N/A,TRUE,"Heads Justifications 97";"Capex by project",#N/A,TRUE,"Capex by Project";"Normal View",#N/A,TRUE,"Capex Justification";"Marketing Expenses",#N/A,TRUE,"US Inputs";"Normal View",#N/A,TRUE,"Prices input";"Normal View",#N/A,TRUE,"Cash Flow";"Normal View",#N/A,TRUE,"Balance Sheet Summary"}</definedName>
    <definedName name="wrn.Detailed._.Package." hidden="1">{"Normal View",#N/A,TRUE,"Lead Schedule";"Profit and Loss account",#N/A,TRUE,"US Schedules";"Causal Schedule",#N/A,TRUE,"US Inputs";"Normal View",#N/A,TRUE,"Membership Summary";"Normal View",#N/A,TRUE,"Exchanges Summary";"Normal View",#N/A,TRUE,"Travel Summary";"Normal View",#N/A,TRUE,"Other Revenue Summary";"Normal View",#N/A,TRUE,"Year on Year Cost Summary";"Normal View",#N/A,TRUE,"Staff Costs Summary";"Normal View",#N/A,TRUE,"Cost Summary";"Normal View",#N/A,TRUE,"Fixed Costs";"Normal View",#N/A,TRUE,"Flexed Variable Costs";"Normal View",#N/A,TRUE,"Existing Discretionary";"Normal View",#N/A,TRUE,"Exst Discretionary Expln";"Normal View",#N/A,TRUE,"New Initiatives";"Normal View",#N/A,TRUE,"New Initiatives Expln";"Total Additions 1996",#N/A,TRUE,"Total Heads";#N/A,#N/A,TRUE,"Heads Justifications 96";"Total Additions 1997",#N/A,TRUE,"Total Heads";"Normal View",#N/A,TRUE,"Heads Justifications 97";"Capex by project",#N/A,TRUE,"Capex by Project";"Normal View",#N/A,TRUE,"Capex Justification";"Marketing Expenses",#N/A,TRUE,"US Inputs";"Normal View",#N/A,TRUE,"Prices input";"Normal View",#N/A,TRUE,"Cash Flow";"Normal View",#N/A,TRUE,"Balance Sheet Summary"}</definedName>
    <definedName name="wrn.detailed._.package.2" localSheetId="2" hidden="1">{"Normal View",#N/A,TRUE,"Lead Schedule";"Profit and Loss account",#N/A,TRUE,"US Schedules";"Causal Schedule",#N/A,TRUE,"US Inputs";"Normal View",#N/A,TRUE,"Membership Summary";"Normal View",#N/A,TRUE,"Exchanges Summary";"Normal View",#N/A,TRUE,"Travel Summary";"Normal View",#N/A,TRUE,"Other Revenue Summary";"Normal View",#N/A,TRUE,"Year on Year Cost Summary";"Normal View",#N/A,TRUE,"Staff Costs Summary";"Normal View",#N/A,TRUE,"Cost Summary";"Normal View",#N/A,TRUE,"Fixed Costs";"Normal View",#N/A,TRUE,"Flexed Variable Costs";"Normal View",#N/A,TRUE,"Existing Discretionary";"Normal View",#N/A,TRUE,"Exst Discretionary Expln";"Normal View",#N/A,TRUE,"New Initiatives";"Normal View",#N/A,TRUE,"New Initiatives Expln";"Total Additions 1996",#N/A,TRUE,"Total Heads";#N/A,#N/A,TRUE,"Heads Justifications 96";"Total Additions 1997",#N/A,TRUE,"Total Heads";"Normal View",#N/A,TRUE,"Heads Justifications 97";"Capex by project",#N/A,TRUE,"Capex by Project";"Normal View",#N/A,TRUE,"Capex Justification";"Marketing Expenses",#N/A,TRUE,"US Inputs";"Normal View",#N/A,TRUE,"Prices input";"Normal View",#N/A,TRUE,"Cash Flow";"Normal View",#N/A,TRUE,"Balance Sheet Summary"}</definedName>
    <definedName name="wrn.detailed._.package.2" hidden="1">{"Normal View",#N/A,TRUE,"Lead Schedule";"Profit and Loss account",#N/A,TRUE,"US Schedules";"Causal Schedule",#N/A,TRUE,"US Inputs";"Normal View",#N/A,TRUE,"Membership Summary";"Normal View",#N/A,TRUE,"Exchanges Summary";"Normal View",#N/A,TRUE,"Travel Summary";"Normal View",#N/A,TRUE,"Other Revenue Summary";"Normal View",#N/A,TRUE,"Year on Year Cost Summary";"Normal View",#N/A,TRUE,"Staff Costs Summary";"Normal View",#N/A,TRUE,"Cost Summary";"Normal View",#N/A,TRUE,"Fixed Costs";"Normal View",#N/A,TRUE,"Flexed Variable Costs";"Normal View",#N/A,TRUE,"Existing Discretionary";"Normal View",#N/A,TRUE,"Exst Discretionary Expln";"Normal View",#N/A,TRUE,"New Initiatives";"Normal View",#N/A,TRUE,"New Initiatives Expln";"Total Additions 1996",#N/A,TRUE,"Total Heads";#N/A,#N/A,TRUE,"Heads Justifications 96";"Total Additions 1997",#N/A,TRUE,"Total Heads";"Normal View",#N/A,TRUE,"Heads Justifications 97";"Capex by project",#N/A,TRUE,"Capex by Project";"Normal View",#N/A,TRUE,"Capex Justification";"Marketing Expenses",#N/A,TRUE,"US Inputs";"Normal View",#N/A,TRUE,"Prices input";"Normal View",#N/A,TRUE,"Cash Flow";"Normal View",#N/A,TRUE,"Balance Sheet Summary"}</definedName>
    <definedName name="wrn.Detailed._.Profit._.and._.Loss." localSheetId="2" hidden="1">{#N/A,#N/A,FALSE,"P&amp;L CONSOLIDATED";#N/A,#N/A,FALSE,"Cyperus";#N/A,#N/A,FALSE,"ANP";#N/A,#N/A,FALSE,"PRNE CORE"}</definedName>
    <definedName name="wrn.Detailed._.Profit._.and._.Loss." hidden="1">{#N/A,#N/A,FALSE,"P&amp;L CONSOLIDATED";#N/A,#N/A,FALSE,"Cyperus";#N/A,#N/A,FALSE,"ANP";#N/A,#N/A,FALSE,"PRNE CORE"}</definedName>
    <definedName name="wrn.Detailed._.summary." localSheetId="2" hidden="1">{"Summary only",#N/A,TRUE,"Detailed Summary"}</definedName>
    <definedName name="wrn.Detailed._.summary." hidden="1">{"Summary only",#N/A,TRUE,"Detailed Summary"}</definedName>
    <definedName name="wrn.Details." localSheetId="2">#REF!</definedName>
    <definedName name="wrn.Details." hidden="1">{#N/A,#N/A,TRUE,"Assumptions";"Input short",#N/A,TRUE,"Input";#N/A,#N/A,TRUE,"FC vs Act";"CapEx-Qu",#N/A,TRUE,"CapEx";#N/A,#N/A,TRUE,"HC Detail";"HCcalc-Qu",#N/A,TRUE,"HC calculation";#N/A,#N/A,TRUE,"Project Details";#N/A,#N/A,TRUE,"P&amp;L Qu with Actuals";#N/A,#N/A,TRUE,"FCashflow";#N/A,#N/A,TRUE,"BS Qu"}</definedName>
    <definedName name="wrn.Details._.summary._" localSheetId="2" hidden="1">{"Summary only",#N/A,TRUE,"Detailed Summary"}</definedName>
    <definedName name="wrn.Details._.summary._" hidden="1">{"Summary only",#N/A,TRUE,"Detailed Summary"}</definedName>
    <definedName name="wrn.Details._1" localSheetId="2" hidden="1">{#N/A,#N/A,TRUE,"Assumptions";"Input short",#N/A,TRUE,"Input";#N/A,#N/A,TRUE,"FC vs Act";"CapEx-Qu",#N/A,TRUE,"CapEx";#N/A,#N/A,TRUE,"HC Detail";"HCcalc-Qu",#N/A,TRUE,"HC calculation";#N/A,#N/A,TRUE,"Project Details";#N/A,#N/A,TRUE,"P&amp;L Qu with Actuals";#N/A,#N/A,TRUE,"FCashflow";#N/A,#N/A,TRUE,"BS Qu"}</definedName>
    <definedName name="wrn.Details._1" hidden="1">{#N/A,#N/A,TRUE,"Assumptions";"Input short",#N/A,TRUE,"Input";#N/A,#N/A,TRUE,"FC vs Act";"CapEx-Qu",#N/A,TRUE,"CapEx";#N/A,#N/A,TRUE,"HC Detail";"HCcalc-Qu",#N/A,TRUE,"HC calculation";#N/A,#N/A,TRUE,"Project Details";#N/A,#N/A,TRUE,"P&amp;L Qu with Actuals";#N/A,#N/A,TRUE,"FCashflow";#N/A,#N/A,TRUE,"BS Qu"}</definedName>
    <definedName name="wrn.Details._2" localSheetId="2" hidden="1">{#N/A,#N/A,TRUE,"Assumptions";"Input short",#N/A,TRUE,"Input";#N/A,#N/A,TRUE,"FC vs Act";"CapEx-Qu",#N/A,TRUE,"CapEx";#N/A,#N/A,TRUE,"HC Detail";"HCcalc-Qu",#N/A,TRUE,"HC calculation";#N/A,#N/A,TRUE,"Project Details";#N/A,#N/A,TRUE,"P&amp;L Qu with Actuals";#N/A,#N/A,TRUE,"FCashflow";#N/A,#N/A,TRUE,"BS Qu"}</definedName>
    <definedName name="wrn.Details._2" hidden="1">{#N/A,#N/A,TRUE,"Assumptions";"Input short",#N/A,TRUE,"Input";#N/A,#N/A,TRUE,"FC vs Act";"CapEx-Qu",#N/A,TRUE,"CapEx";#N/A,#N/A,TRUE,"HC Detail";"HCcalc-Qu",#N/A,TRUE,"HC calculation";#N/A,#N/A,TRUE,"Project Details";#N/A,#N/A,TRUE,"P&amp;L Qu with Actuals";#N/A,#N/A,TRUE,"FCashflow";#N/A,#N/A,TRUE,"BS Qu"}</definedName>
    <definedName name="wrn.Details._3" localSheetId="2" hidden="1">{#N/A,#N/A,TRUE,"Assumptions";"Input short",#N/A,TRUE,"Input";#N/A,#N/A,TRUE,"FC vs Act";"CapEx-Qu",#N/A,TRUE,"CapEx";#N/A,#N/A,TRUE,"HC Detail";"HCcalc-Qu",#N/A,TRUE,"HC calculation";#N/A,#N/A,TRUE,"Project Details";#N/A,#N/A,TRUE,"P&amp;L Qu with Actuals";#N/A,#N/A,TRUE,"FCashflow";#N/A,#N/A,TRUE,"BS Qu"}</definedName>
    <definedName name="wrn.Details._3" hidden="1">{#N/A,#N/A,TRUE,"Assumptions";"Input short",#N/A,TRUE,"Input";#N/A,#N/A,TRUE,"FC vs Act";"CapEx-Qu",#N/A,TRUE,"CapEx";#N/A,#N/A,TRUE,"HC Detail";"HCcalc-Qu",#N/A,TRUE,"HC calculation";#N/A,#N/A,TRUE,"Project Details";#N/A,#N/A,TRUE,"P&amp;L Qu with Actuals";#N/A,#N/A,TRUE,"FCashflow";#N/A,#N/A,TRUE,"BS Qu"}</definedName>
    <definedName name="wrn.Details._4" localSheetId="2" hidden="1">{#N/A,#N/A,TRUE,"Assumptions";"Input short",#N/A,TRUE,"Input";#N/A,#N/A,TRUE,"FC vs Act";"CapEx-Qu",#N/A,TRUE,"CapEx";#N/A,#N/A,TRUE,"HC Detail";"HCcalc-Qu",#N/A,TRUE,"HC calculation";#N/A,#N/A,TRUE,"Project Details";#N/A,#N/A,TRUE,"P&amp;L Qu with Actuals";#N/A,#N/A,TRUE,"FCashflow";#N/A,#N/A,TRUE,"BS Qu"}</definedName>
    <definedName name="wrn.Details._4" hidden="1">{#N/A,#N/A,TRUE,"Assumptions";"Input short",#N/A,TRUE,"Input";#N/A,#N/A,TRUE,"FC vs Act";"CapEx-Qu",#N/A,TRUE,"CapEx";#N/A,#N/A,TRUE,"HC Detail";"HCcalc-Qu",#N/A,TRUE,"HC calculation";#N/A,#N/A,TRUE,"Project Details";#N/A,#N/A,TRUE,"P&amp;L Qu with Actuals";#N/A,#N/A,TRUE,"FCashflow";#N/A,#N/A,TRUE,"BS Qu"}</definedName>
    <definedName name="wrn.Details._5" localSheetId="2" hidden="1">{#N/A,#N/A,TRUE,"Assumptions";"Input short",#N/A,TRUE,"Input";#N/A,#N/A,TRUE,"FC vs Act";"CapEx-Qu",#N/A,TRUE,"CapEx";#N/A,#N/A,TRUE,"HC Detail";"HCcalc-Qu",#N/A,TRUE,"HC calculation";#N/A,#N/A,TRUE,"Project Details";#N/A,#N/A,TRUE,"P&amp;L Qu with Actuals";#N/A,#N/A,TRUE,"FCashflow";#N/A,#N/A,TRUE,"BS Qu"}</definedName>
    <definedName name="wrn.Details._5" hidden="1">{#N/A,#N/A,TRUE,"Assumptions";"Input short",#N/A,TRUE,"Input";#N/A,#N/A,TRUE,"FC vs Act";"CapEx-Qu",#N/A,TRUE,"CapEx";#N/A,#N/A,TRUE,"HC Detail";"HCcalc-Qu",#N/A,TRUE,"HC calculation";#N/A,#N/A,TRUE,"Project Details";#N/A,#N/A,TRUE,"P&amp;L Qu with Actuals";#N/A,#N/A,TRUE,"FCashflow";#N/A,#N/A,TRUE,"BS Qu"}</definedName>
    <definedName name="wrn.devdeal." localSheetId="2" hidden="1">{"top",#N/A,TRUE,"Detail";"next",#N/A,TRUE,"Detail";"then",#N/A,TRUE,"Detail";"and",#N/A,TRUE,"Detail";"inaddition",#N/A,TRUE,"Detail";"finally",#N/A,TRUE,"Detail"}</definedName>
    <definedName name="wrn.devdeal." hidden="1">{"top",#N/A,TRUE,"Detail";"next",#N/A,TRUE,"Detail";"then",#N/A,TRUE,"Detail";"and",#N/A,TRUE,"Detail";"inaddition",#N/A,TRUE,"Detail";"finally",#N/A,TRUE,"Detail"}</definedName>
    <definedName name="wrn.devdeal._1" localSheetId="2" hidden="1">{"top",#N/A,TRUE,"Detail";"next",#N/A,TRUE,"Detail";"then",#N/A,TRUE,"Detail";"and",#N/A,TRUE,"Detail";"inaddition",#N/A,TRUE,"Detail";"finally",#N/A,TRUE,"Detail"}</definedName>
    <definedName name="wrn.devdeal._1" hidden="1">{"top",#N/A,TRUE,"Detail";"next",#N/A,TRUE,"Detail";"then",#N/A,TRUE,"Detail";"and",#N/A,TRUE,"Detail";"inaddition",#N/A,TRUE,"Detail";"finally",#N/A,TRUE,"Detail"}</definedName>
    <definedName name="wrn.Development._.Hours." localSheetId="2" hidden="1">{#N/A,#N/A,FALSE,"July 95";#N/A,#N/A,FALSE,"Aug 95";#N/A,#N/A,FALSE,"Sep 95";#N/A,#N/A,FALSE,"October 95"}</definedName>
    <definedName name="wrn.Development._.Hours." hidden="1">{#N/A,#N/A,FALSE,"July 95";#N/A,#N/A,FALSE,"Aug 95";#N/A,#N/A,FALSE,"Sep 95";#N/A,#N/A,FALSE,"October 95"}</definedName>
    <definedName name="wrn.Development._.Hours._1" localSheetId="2" hidden="1">{#N/A,#N/A,FALSE,"July 95";#N/A,#N/A,FALSE,"Aug 95";#N/A,#N/A,FALSE,"Sep 95";#N/A,#N/A,FALSE,"October 95"}</definedName>
    <definedName name="wrn.Development._.Hours._1" hidden="1">{#N/A,#N/A,FALSE,"July 95";#N/A,#N/A,FALSE,"Aug 95";#N/A,#N/A,FALSE,"Sep 95";#N/A,#N/A,FALSE,"October 95"}</definedName>
    <definedName name="wrn.Development._.Hours._2" localSheetId="2" hidden="1">{#N/A,#N/A,FALSE,"July 95";#N/A,#N/A,FALSE,"Aug 95";#N/A,#N/A,FALSE,"Sep 95";#N/A,#N/A,FALSE,"October 95"}</definedName>
    <definedName name="wrn.Development._.Hours._2" hidden="1">{#N/A,#N/A,FALSE,"July 95";#N/A,#N/A,FALSE,"Aug 95";#N/A,#N/A,FALSE,"Sep 95";#N/A,#N/A,FALSE,"October 95"}</definedName>
    <definedName name="wrn.Development._.Hours._3" localSheetId="2" hidden="1">{#N/A,#N/A,FALSE,"July 95";#N/A,#N/A,FALSE,"Aug 95";#N/A,#N/A,FALSE,"Sep 95";#N/A,#N/A,FALSE,"October 95"}</definedName>
    <definedName name="wrn.Development._.Hours._3" hidden="1">{#N/A,#N/A,FALSE,"July 95";#N/A,#N/A,FALSE,"Aug 95";#N/A,#N/A,FALSE,"Sep 95";#N/A,#N/A,FALSE,"October 95"}</definedName>
    <definedName name="wrn.Development._.Hours._4" localSheetId="2" hidden="1">{#N/A,#N/A,FALSE,"July 95";#N/A,#N/A,FALSE,"Aug 95";#N/A,#N/A,FALSE,"Sep 95";#N/A,#N/A,FALSE,"October 95"}</definedName>
    <definedName name="wrn.Development._.Hours._4" hidden="1">{#N/A,#N/A,FALSE,"July 95";#N/A,#N/A,FALSE,"Aug 95";#N/A,#N/A,FALSE,"Sep 95";#N/A,#N/A,FALSE,"October 95"}</definedName>
    <definedName name="wrn.Development._.Hours2." localSheetId="2" hidden="1">{#N/A,#N/A,FALSE,"July 95";#N/A,#N/A,FALSE,"Aug 95";#N/A,#N/A,FALSE,"Sep 95";#N/A,#N/A,FALSE,"October 95"}</definedName>
    <definedName name="wrn.Development._.Hours2." hidden="1">{#N/A,#N/A,FALSE,"July 95";#N/A,#N/A,FALSE,"Aug 95";#N/A,#N/A,FALSE,"Sep 95";#N/A,#N/A,FALSE,"October 95"}</definedName>
    <definedName name="wrn.DFC." hidden="1">{#N/A,#N/A,FALSE,"FCF";#N/A,#N/A,FALSE,"MATRIX"}</definedName>
    <definedName name="wrn.dil_anal." localSheetId="2" hidden="1">{"hiden",#N/A,FALSE,"14";"hidden",#N/A,FALSE,"16";"hidden",#N/A,FALSE,"18";"hidden",#N/A,FALSE,"20"}</definedName>
    <definedName name="wrn.dil_anal." hidden="1">{"hiden",#N/A,FALSE,"14";"hidden",#N/A,FALSE,"16";"hidden",#N/A,FALSE,"18";"hidden",#N/A,FALSE,"20"}</definedName>
    <definedName name="wrn.dil_anal._1" localSheetId="2" hidden="1">{"hiden",#N/A,FALSE,"14";"hidden",#N/A,FALSE,"16";"hidden",#N/A,FALSE,"18";"hidden",#N/A,FALSE,"20"}</definedName>
    <definedName name="wrn.dil_anal._1" hidden="1">{"hiden",#N/A,FALSE,"14";"hidden",#N/A,FALSE,"16";"hidden",#N/A,FALSE,"18";"hidden",#N/A,FALSE,"20"}</definedName>
    <definedName name="wrn.Dilution." localSheetId="2">#REF!</definedName>
    <definedName name="wrn.Dilution." hidden="1">{#N/A,#N/A,FALSE,"FY 1997 (NR)";#N/A,#N/A,FALSE,"FY 1998 (NR)";#N/A,#N/A,FALSE,"Balance";#N/A,#N/A,FALSE,"Matrix (NR)"}</definedName>
    <definedName name="wrn.Dilution._1" localSheetId="2" hidden="1">{#N/A,#N/A,FALSE,"FY 1997 (NR)";#N/A,#N/A,FALSE,"FY 1998 (NR)";#N/A,#N/A,FALSE,"Balance";#N/A,#N/A,FALSE,"Matrix (NR)"}</definedName>
    <definedName name="wrn.Dilution._1" hidden="1">{#N/A,#N/A,FALSE,"FY 1997 (NR)";#N/A,#N/A,FALSE,"FY 1998 (NR)";#N/A,#N/A,FALSE,"Balance";#N/A,#N/A,FALSE,"Matrix (NR)"}</definedName>
    <definedName name="wrn.Dilution._2" localSheetId="2" hidden="1">{#N/A,#N/A,FALSE,"FY 1997 (NR)";#N/A,#N/A,FALSE,"FY 1998 (NR)";#N/A,#N/A,FALSE,"Balance";#N/A,#N/A,FALSE,"Matrix (NR)"}</definedName>
    <definedName name="wrn.Dilution._2" hidden="1">{#N/A,#N/A,FALSE,"FY 1997 (NR)";#N/A,#N/A,FALSE,"FY 1998 (NR)";#N/A,#N/A,FALSE,"Balance";#N/A,#N/A,FALSE,"Matrix (NR)"}</definedName>
    <definedName name="wrn.Dilution._3" localSheetId="2" hidden="1">{#N/A,#N/A,FALSE,"FY 1997 (NR)";#N/A,#N/A,FALSE,"FY 1998 (NR)";#N/A,#N/A,FALSE,"Balance";#N/A,#N/A,FALSE,"Matrix (NR)"}</definedName>
    <definedName name="wrn.Dilution._3" hidden="1">{#N/A,#N/A,FALSE,"FY 1997 (NR)";#N/A,#N/A,FALSE,"FY 1998 (NR)";#N/A,#N/A,FALSE,"Balance";#N/A,#N/A,FALSE,"Matrix (NR)"}</definedName>
    <definedName name="wrn.Dilution._4" localSheetId="2" hidden="1">{#N/A,#N/A,FALSE,"FY 1997 (NR)";#N/A,#N/A,FALSE,"FY 1998 (NR)";#N/A,#N/A,FALSE,"Balance";#N/A,#N/A,FALSE,"Matrix (NR)"}</definedName>
    <definedName name="wrn.Dilution._4" hidden="1">{#N/A,#N/A,FALSE,"FY 1997 (NR)";#N/A,#N/A,FALSE,"FY 1998 (NR)";#N/A,#N/A,FALSE,"Balance";#N/A,#N/A,FALSE,"Matrix (NR)"}</definedName>
    <definedName name="wrn.dir." localSheetId="2" hidden="1">{#N/A,#N/A,FALSE,"Dir. Marketing_Summary";#N/A,#N/A,FALSE,"Infolink";#N/A,#N/A,FALSE,"Direct";#N/A,#N/A,FALSE,"Med_Marketing";#N/A,#N/A,FALSE,"Dimac_1";#N/A,#N/A,FALSE,"Dimac_2";#N/A,#N/A,FALSE,"Vantage";#N/A,#N/A,FALSE,"Tomahawk";#N/A,#N/A,FALSE,"BofA";#N/A,#N/A,FALSE,"Epsilon";#N/A,#N/A,FALSE,"Epsilon"}</definedName>
    <definedName name="wrn.dir." hidden="1">{#N/A,#N/A,FALSE,"Dir. Marketing_Summary";#N/A,#N/A,FALSE,"Infolink";#N/A,#N/A,FALSE,"Direct";#N/A,#N/A,FALSE,"Med_Marketing";#N/A,#N/A,FALSE,"Dimac_1";#N/A,#N/A,FALSE,"Dimac_2";#N/A,#N/A,FALSE,"Vantage";#N/A,#N/A,FALSE,"Tomahawk";#N/A,#N/A,FALSE,"BofA";#N/A,#N/A,FALSE,"Epsilon";#N/A,#N/A,FALSE,"Epsilon"}</definedName>
    <definedName name="wrn.dir._1" localSheetId="2" hidden="1">{#N/A,#N/A,FALSE,"Dir. Marketing_Summary";#N/A,#N/A,FALSE,"Infolink";#N/A,#N/A,FALSE,"Direct";#N/A,#N/A,FALSE,"Med_Marketing";#N/A,#N/A,FALSE,"Dimac_1";#N/A,#N/A,FALSE,"Dimac_2";#N/A,#N/A,FALSE,"Vantage";#N/A,#N/A,FALSE,"Tomahawk";#N/A,#N/A,FALSE,"BofA";#N/A,#N/A,FALSE,"Epsilon";#N/A,#N/A,FALSE,"Epsilon"}</definedName>
    <definedName name="wrn.dir._1" hidden="1">{#N/A,#N/A,FALSE,"Dir. Marketing_Summary";#N/A,#N/A,FALSE,"Infolink";#N/A,#N/A,FALSE,"Direct";#N/A,#N/A,FALSE,"Med_Marketing";#N/A,#N/A,FALSE,"Dimac_1";#N/A,#N/A,FALSE,"Dimac_2";#N/A,#N/A,FALSE,"Vantage";#N/A,#N/A,FALSE,"Tomahawk";#N/A,#N/A,FALSE,"BofA";#N/A,#N/A,FALSE,"Epsilon";#N/A,#N/A,FALSE,"Epsilon"}</definedName>
    <definedName name="wrn.dir._2" localSheetId="2" hidden="1">{#N/A,#N/A,FALSE,"Dir. Marketing_Summary";#N/A,#N/A,FALSE,"Infolink";#N/A,#N/A,FALSE,"Direct";#N/A,#N/A,FALSE,"Med_Marketing";#N/A,#N/A,FALSE,"Dimac_1";#N/A,#N/A,FALSE,"Dimac_2";#N/A,#N/A,FALSE,"Vantage";#N/A,#N/A,FALSE,"Tomahawk";#N/A,#N/A,FALSE,"BofA";#N/A,#N/A,FALSE,"Epsilon";#N/A,#N/A,FALSE,"Epsilon"}</definedName>
    <definedName name="wrn.dir._2" hidden="1">{#N/A,#N/A,FALSE,"Dir. Marketing_Summary";#N/A,#N/A,FALSE,"Infolink";#N/A,#N/A,FALSE,"Direct";#N/A,#N/A,FALSE,"Med_Marketing";#N/A,#N/A,FALSE,"Dimac_1";#N/A,#N/A,FALSE,"Dimac_2";#N/A,#N/A,FALSE,"Vantage";#N/A,#N/A,FALSE,"Tomahawk";#N/A,#N/A,FALSE,"BofA";#N/A,#N/A,FALSE,"Epsilon";#N/A,#N/A,FALSE,"Epsilon"}</definedName>
    <definedName name="wrn.dir._3" localSheetId="2" hidden="1">{#N/A,#N/A,FALSE,"Dir. Marketing_Summary";#N/A,#N/A,FALSE,"Infolink";#N/A,#N/A,FALSE,"Direct";#N/A,#N/A,FALSE,"Med_Marketing";#N/A,#N/A,FALSE,"Dimac_1";#N/A,#N/A,FALSE,"Dimac_2";#N/A,#N/A,FALSE,"Vantage";#N/A,#N/A,FALSE,"Tomahawk";#N/A,#N/A,FALSE,"BofA";#N/A,#N/A,FALSE,"Epsilon";#N/A,#N/A,FALSE,"Epsilon"}</definedName>
    <definedName name="wrn.dir._3" hidden="1">{#N/A,#N/A,FALSE,"Dir. Marketing_Summary";#N/A,#N/A,FALSE,"Infolink";#N/A,#N/A,FALSE,"Direct";#N/A,#N/A,FALSE,"Med_Marketing";#N/A,#N/A,FALSE,"Dimac_1";#N/A,#N/A,FALSE,"Dimac_2";#N/A,#N/A,FALSE,"Vantage";#N/A,#N/A,FALSE,"Tomahawk";#N/A,#N/A,FALSE,"BofA";#N/A,#N/A,FALSE,"Epsilon";#N/A,#N/A,FALSE,"Epsilon"}</definedName>
    <definedName name="wrn.dir._4" localSheetId="2" hidden="1">{#N/A,#N/A,FALSE,"Dir. Marketing_Summary";#N/A,#N/A,FALSE,"Infolink";#N/A,#N/A,FALSE,"Direct";#N/A,#N/A,FALSE,"Med_Marketing";#N/A,#N/A,FALSE,"Dimac_1";#N/A,#N/A,FALSE,"Dimac_2";#N/A,#N/A,FALSE,"Vantage";#N/A,#N/A,FALSE,"Tomahawk";#N/A,#N/A,FALSE,"BofA";#N/A,#N/A,FALSE,"Epsilon";#N/A,#N/A,FALSE,"Epsilon"}</definedName>
    <definedName name="wrn.dir._4" hidden="1">{#N/A,#N/A,FALSE,"Dir. Marketing_Summary";#N/A,#N/A,FALSE,"Infolink";#N/A,#N/A,FALSE,"Direct";#N/A,#N/A,FALSE,"Med_Marketing";#N/A,#N/A,FALSE,"Dimac_1";#N/A,#N/A,FALSE,"Dimac_2";#N/A,#N/A,FALSE,"Vantage";#N/A,#N/A,FALSE,"Tomahawk";#N/A,#N/A,FALSE,"BofA";#N/A,#N/A,FALSE,"Epsilon";#N/A,#N/A,FALSE,"Epsilon"}</definedName>
    <definedName name="wrn.direct._.labor._.hours_p13." hidden="1">{#N/A,#N/A,FALSE,"Dlhrs_p13"}</definedName>
    <definedName name="wrn.Discounted_Reserves." localSheetId="2" hidden="1">{"Discounted_Reserves",#N/A,FALSE,"MODCAP"}</definedName>
    <definedName name="wrn.Discounted_Reserves." hidden="1">{"Discounted_Reserves",#N/A,FALSE,"MODCAP"}</definedName>
    <definedName name="wrn.Discounted_Reserves._1" localSheetId="2" hidden="1">{"Discounted_Reserves",#N/A,FALSE,"MODCAP"}</definedName>
    <definedName name="wrn.Discounted_Reserves._1" hidden="1">{"Discounted_Reserves",#N/A,FALSE,"MODCAP"}</definedName>
    <definedName name="wrn.Discounted_Reserves._1_1" localSheetId="2" hidden="1">{"Discounted_Reserves",#N/A,FALSE,"MODCAP"}</definedName>
    <definedName name="wrn.Discounted_Reserves._1_1" hidden="1">{"Discounted_Reserves",#N/A,FALSE,"MODCAP"}</definedName>
    <definedName name="wrn.Discounted_Reserves._1_1_1" localSheetId="2" hidden="1">{"Discounted_Reserves",#N/A,FALSE,"MODCAP"}</definedName>
    <definedName name="wrn.Discounted_Reserves._1_1_1" hidden="1">{"Discounted_Reserves",#N/A,FALSE,"MODCAP"}</definedName>
    <definedName name="wrn.Discounted_Reserves._1_1_2" localSheetId="2" hidden="1">{"Discounted_Reserves",#N/A,FALSE,"MODCAP"}</definedName>
    <definedName name="wrn.Discounted_Reserves._1_1_2" hidden="1">{"Discounted_Reserves",#N/A,FALSE,"MODCAP"}</definedName>
    <definedName name="wrn.Discounted_Reserves._1_1_3" localSheetId="2" hidden="1">{"Discounted_Reserves",#N/A,FALSE,"MODCAP"}</definedName>
    <definedName name="wrn.Discounted_Reserves._1_1_3" hidden="1">{"Discounted_Reserves",#N/A,FALSE,"MODCAP"}</definedName>
    <definedName name="wrn.Discounted_Reserves._1_1_4" localSheetId="2" hidden="1">{"Discounted_Reserves",#N/A,FALSE,"MODCAP"}</definedName>
    <definedName name="wrn.Discounted_Reserves._1_1_4" hidden="1">{"Discounted_Reserves",#N/A,FALSE,"MODCAP"}</definedName>
    <definedName name="wrn.Discounted_Reserves._1_2" localSheetId="2" hidden="1">{"Discounted_Reserves",#N/A,FALSE,"MODCAP"}</definedName>
    <definedName name="wrn.Discounted_Reserves._1_2" hidden="1">{"Discounted_Reserves",#N/A,FALSE,"MODCAP"}</definedName>
    <definedName name="wrn.Discounted_Reserves._1_3" localSheetId="2" hidden="1">{"Discounted_Reserves",#N/A,FALSE,"MODCAP"}</definedName>
    <definedName name="wrn.Discounted_Reserves._1_3" hidden="1">{"Discounted_Reserves",#N/A,FALSE,"MODCAP"}</definedName>
    <definedName name="wrn.Discounted_Reserves._1_4" localSheetId="2" hidden="1">{"Discounted_Reserves",#N/A,FALSE,"MODCAP"}</definedName>
    <definedName name="wrn.Discounted_Reserves._1_4" hidden="1">{"Discounted_Reserves",#N/A,FALSE,"MODCAP"}</definedName>
    <definedName name="wrn.Discounted_Reserves._1_5" localSheetId="2" hidden="1">{"Discounted_Reserves",#N/A,FALSE,"MODCAP"}</definedName>
    <definedName name="wrn.Discounted_Reserves._1_5" hidden="1">{"Discounted_Reserves",#N/A,FALSE,"MODCAP"}</definedName>
    <definedName name="wrn.Discounted_Reserves._2" localSheetId="2" hidden="1">{"Discounted_Reserves",#N/A,FALSE,"MODCAP"}</definedName>
    <definedName name="wrn.Discounted_Reserves._2" hidden="1">{"Discounted_Reserves",#N/A,FALSE,"MODCAP"}</definedName>
    <definedName name="wrn.Discounted_Reserves._2_1" localSheetId="2" hidden="1">{"Discounted_Reserves",#N/A,FALSE,"MODCAP"}</definedName>
    <definedName name="wrn.Discounted_Reserves._2_1" hidden="1">{"Discounted_Reserves",#N/A,FALSE,"MODCAP"}</definedName>
    <definedName name="wrn.Discounted_Reserves._2_1_1" localSheetId="2" hidden="1">{"Discounted_Reserves",#N/A,FALSE,"MODCAP"}</definedName>
    <definedName name="wrn.Discounted_Reserves._2_1_1" hidden="1">{"Discounted_Reserves",#N/A,FALSE,"MODCAP"}</definedName>
    <definedName name="wrn.Discounted_Reserves._2_1_2" localSheetId="2" hidden="1">{"Discounted_Reserves",#N/A,FALSE,"MODCAP"}</definedName>
    <definedName name="wrn.Discounted_Reserves._2_1_2" hidden="1">{"Discounted_Reserves",#N/A,FALSE,"MODCAP"}</definedName>
    <definedName name="wrn.Discounted_Reserves._2_1_3" localSheetId="2" hidden="1">{"Discounted_Reserves",#N/A,FALSE,"MODCAP"}</definedName>
    <definedName name="wrn.Discounted_Reserves._2_1_3" hidden="1">{"Discounted_Reserves",#N/A,FALSE,"MODCAP"}</definedName>
    <definedName name="wrn.Discounted_Reserves._2_1_4" localSheetId="2" hidden="1">{"Discounted_Reserves",#N/A,FALSE,"MODCAP"}</definedName>
    <definedName name="wrn.Discounted_Reserves._2_1_4" hidden="1">{"Discounted_Reserves",#N/A,FALSE,"MODCAP"}</definedName>
    <definedName name="wrn.Discounted_Reserves._2_2" localSheetId="2" hidden="1">{"Discounted_Reserves",#N/A,FALSE,"MODCAP"}</definedName>
    <definedName name="wrn.Discounted_Reserves._2_2" hidden="1">{"Discounted_Reserves",#N/A,FALSE,"MODCAP"}</definedName>
    <definedName name="wrn.Discounted_Reserves._2_3" localSheetId="2" hidden="1">{"Discounted_Reserves",#N/A,FALSE,"MODCAP"}</definedName>
    <definedName name="wrn.Discounted_Reserves._2_3" hidden="1">{"Discounted_Reserves",#N/A,FALSE,"MODCAP"}</definedName>
    <definedName name="wrn.Discounted_Reserves._2_4" localSheetId="2" hidden="1">{"Discounted_Reserves",#N/A,FALSE,"MODCAP"}</definedName>
    <definedName name="wrn.Discounted_Reserves._2_4" hidden="1">{"Discounted_Reserves",#N/A,FALSE,"MODCAP"}</definedName>
    <definedName name="wrn.Discounted_Reserves._2_5" localSheetId="2" hidden="1">{"Discounted_Reserves",#N/A,FALSE,"MODCAP"}</definedName>
    <definedName name="wrn.Discounted_Reserves._2_5" hidden="1">{"Discounted_Reserves",#N/A,FALSE,"MODCAP"}</definedName>
    <definedName name="wrn.Discounted_Reserves._3" localSheetId="2" hidden="1">{"Discounted_Reserves",#N/A,FALSE,"MODCAP"}</definedName>
    <definedName name="wrn.Discounted_Reserves._3" hidden="1">{"Discounted_Reserves",#N/A,FALSE,"MODCAP"}</definedName>
    <definedName name="wrn.Discounted_Reserves._3_1" localSheetId="2" hidden="1">{"Discounted_Reserves",#N/A,FALSE,"MODCAP"}</definedName>
    <definedName name="wrn.Discounted_Reserves._3_1" hidden="1">{"Discounted_Reserves",#N/A,FALSE,"MODCAP"}</definedName>
    <definedName name="wrn.Discounted_Reserves._3_1_1" localSheetId="2" hidden="1">{"Discounted_Reserves",#N/A,FALSE,"MODCAP"}</definedName>
    <definedName name="wrn.Discounted_Reserves._3_1_1" hidden="1">{"Discounted_Reserves",#N/A,FALSE,"MODCAP"}</definedName>
    <definedName name="wrn.Discounted_Reserves._3_1_2" localSheetId="2" hidden="1">{"Discounted_Reserves",#N/A,FALSE,"MODCAP"}</definedName>
    <definedName name="wrn.Discounted_Reserves._3_1_2" hidden="1">{"Discounted_Reserves",#N/A,FALSE,"MODCAP"}</definedName>
    <definedName name="wrn.Discounted_Reserves._3_1_3" localSheetId="2" hidden="1">{"Discounted_Reserves",#N/A,FALSE,"MODCAP"}</definedName>
    <definedName name="wrn.Discounted_Reserves._3_1_3" hidden="1">{"Discounted_Reserves",#N/A,FALSE,"MODCAP"}</definedName>
    <definedName name="wrn.Discounted_Reserves._3_1_4" localSheetId="2" hidden="1">{"Discounted_Reserves",#N/A,FALSE,"MODCAP"}</definedName>
    <definedName name="wrn.Discounted_Reserves._3_1_4" hidden="1">{"Discounted_Reserves",#N/A,FALSE,"MODCAP"}</definedName>
    <definedName name="wrn.Discounted_Reserves._3_2" localSheetId="2" hidden="1">{"Discounted_Reserves",#N/A,FALSE,"MODCAP"}</definedName>
    <definedName name="wrn.Discounted_Reserves._3_2" hidden="1">{"Discounted_Reserves",#N/A,FALSE,"MODCAP"}</definedName>
    <definedName name="wrn.Discounted_Reserves._3_3" localSheetId="2" hidden="1">{"Discounted_Reserves",#N/A,FALSE,"MODCAP"}</definedName>
    <definedName name="wrn.Discounted_Reserves._3_3" hidden="1">{"Discounted_Reserves",#N/A,FALSE,"MODCAP"}</definedName>
    <definedName name="wrn.Discounted_Reserves._3_4" localSheetId="2" hidden="1">{"Discounted_Reserves",#N/A,FALSE,"MODCAP"}</definedName>
    <definedName name="wrn.Discounted_Reserves._3_4" hidden="1">{"Discounted_Reserves",#N/A,FALSE,"MODCAP"}</definedName>
    <definedName name="wrn.Discounted_Reserves._3_5" localSheetId="2" hidden="1">{"Discounted_Reserves",#N/A,FALSE,"MODCAP"}</definedName>
    <definedName name="wrn.Discounted_Reserves._3_5" hidden="1">{"Discounted_Reserves",#N/A,FALSE,"MODCAP"}</definedName>
    <definedName name="wrn.Discounted_Reserves._4" localSheetId="2" hidden="1">{"Discounted_Reserves",#N/A,FALSE,"MODCAP"}</definedName>
    <definedName name="wrn.Discounted_Reserves._4" hidden="1">{"Discounted_Reserves",#N/A,FALSE,"MODCAP"}</definedName>
    <definedName name="wrn.Discounted_Reserves._4_1" localSheetId="2" hidden="1">{"Discounted_Reserves",#N/A,FALSE,"MODCAP"}</definedName>
    <definedName name="wrn.Discounted_Reserves._4_1" hidden="1">{"Discounted_Reserves",#N/A,FALSE,"MODCAP"}</definedName>
    <definedName name="wrn.Discounted_Reserves._4_2" localSheetId="2" hidden="1">{"Discounted_Reserves",#N/A,FALSE,"MODCAP"}</definedName>
    <definedName name="wrn.Discounted_Reserves._4_2" hidden="1">{"Discounted_Reserves",#N/A,FALSE,"MODCAP"}</definedName>
    <definedName name="wrn.Discounted_Reserves._4_3" localSheetId="2" hidden="1">{"Discounted_Reserves",#N/A,FALSE,"MODCAP"}</definedName>
    <definedName name="wrn.Discounted_Reserves._4_3" hidden="1">{"Discounted_Reserves",#N/A,FALSE,"MODCAP"}</definedName>
    <definedName name="wrn.Discounted_Reserves._4_4" localSheetId="2" hidden="1">{"Discounted_Reserves",#N/A,FALSE,"MODCAP"}</definedName>
    <definedName name="wrn.Discounted_Reserves._4_4" hidden="1">{"Discounted_Reserves",#N/A,FALSE,"MODCAP"}</definedName>
    <definedName name="wrn.Discounted_Reserves._5" localSheetId="2" hidden="1">{"Discounted_Reserves",#N/A,FALSE,"MODCAP"}</definedName>
    <definedName name="wrn.Discounted_Reserves._5" hidden="1">{"Discounted_Reserves",#N/A,FALSE,"MODCAP"}</definedName>
    <definedName name="wrn.Distribution." localSheetId="2" hidden="1">{#N/A,#N/A,FALSE,"Condensed summary bs";#N/A,#N/A,FALSE,"Condensed summary bs chg";#N/A,#N/A,FALSE,"BS Detail"}</definedName>
    <definedName name="wrn.DISTRIBUTION." hidden="1">{#N/A,#N/A,FALSE,"1996 BRAND SUMMARY"}</definedName>
    <definedName name="wrn.Distribution._02042009" localSheetId="2" hidden="1">{#N/A,#N/A,FALSE,"Total";#N/A,#N/A,FALSE,"Compensation";#N/A,#N/A,FALSE,"T_E";#N/A,#N/A,FALSE,"Meetings";#N/A,#N/A,FALSE,"Auto Exp";#N/A,#N/A,FALSE,"Office Exp"}</definedName>
    <definedName name="wrn.Distribution._02042009" hidden="1">{#N/A,#N/A,FALSE,"Total";#N/A,#N/A,FALSE,"Compensation";#N/A,#N/A,FALSE,"T_E";#N/A,#N/A,FALSE,"Meetings";#N/A,#N/A,FALSE,"Auto Exp";#N/A,#N/A,FALSE,"Office Exp"}</definedName>
    <definedName name="wrn.Distribution.2" hidden="1">{#N/A,#N/A,FALSE,"Condensed summary bs";#N/A,#N/A,FALSE,"Condensed summary bs chg";#N/A,#N/A,FALSE,"BS Detail"}</definedName>
    <definedName name="wrn.distributiona." localSheetId="2" hidden="1">{#N/A,#N/A,FALSE,"1996 BRAND SUMMARY"}</definedName>
    <definedName name="wrn.distributiona." hidden="1">{#N/A,#N/A,FALSE,"1996 BRAND SUMMARY"}</definedName>
    <definedName name="wrn.div_bow." localSheetId="2" hidden="1">{"div_bow",#N/A,FALSE,"AMF"}</definedName>
    <definedName name="wrn.div_bow." hidden="1">{"div_bow",#N/A,FALSE,"AMF"}</definedName>
    <definedName name="wrn.div_pls." localSheetId="2" hidden="1">{"div_pls",#N/A,FALSE,"PL"}</definedName>
    <definedName name="wrn.div_pls." hidden="1">{"div_pls",#N/A,FALSE,"PL"}</definedName>
    <definedName name="wrn.div_rtp." localSheetId="2" hidden="1">{"div_rtp",#N/A,FALSE,"PQ"}</definedName>
    <definedName name="wrn.div_rtp." hidden="1">{"div_rtp",#N/A,FALSE,"PQ"}</definedName>
    <definedName name="wrn.Divisional._.IS." localSheetId="2" hidden="1">{"Elkton IS",#N/A,FALSE,"Elkton IS";"Marion IS",#N/A,FALSE,"Marion IS";"Clinton IS",#N/A,FALSE,"Clinton IS";"Sebewaing IS",#N/A,FALSE,"Sebewaing IS";"T&amp;E IS",#N/A,FALSE,"T&amp;E IS";"Pedals IS",#N/A,FALSE,"Pedals IS";"Homes IS",#N/A,FALSE,"Homes IS";"Development IS",#N/A,FALSE,"Development IS"}</definedName>
    <definedName name="wrn.Divisional._.IS." hidden="1">{"Elkton IS",#N/A,FALSE,"Elkton IS";"Marion IS",#N/A,FALSE,"Marion IS";"Clinton IS",#N/A,FALSE,"Clinton IS";"Sebewaing IS",#N/A,FALSE,"Sebewaing IS";"T&amp;E IS",#N/A,FALSE,"T&amp;E IS";"Pedals IS",#N/A,FALSE,"Pedals IS";"Homes IS",#N/A,FALSE,"Homes IS";"Development IS",#N/A,FALSE,"Development IS"}</definedName>
    <definedName name="wrn.divisional._.overhead._.entry." localSheetId="2" hidden="1">{#N/A,#N/A,FALSE,"GA97"}</definedName>
    <definedName name="wrn.divisional._.overhead._.entry." hidden="1">{#N/A,#N/A,FALSE,"GA97"}</definedName>
    <definedName name="wrn.divisões." localSheetId="2" hidden="1">{"divisões",#N/A,FALSE,"TOT"}</definedName>
    <definedName name="wrn.divisões." hidden="1">{"divisões",#N/A,FALSE,"TOT"}</definedName>
    <definedName name="wrn.djall." localSheetId="2" hidden="1">{"djcash",#N/A,FALSE,"DJann";"djinc",#N/A,FALSE,"DJann";"djtaxes",#N/A,FALSE,"DJann";"djbuspub",#N/A,FALSE,"DJann";"djwall",#N/A,FALSE,"DJann";"djcompprs",#N/A,FALSE,"DJann";"djteler",#N/A,FALSE,"DJann"}</definedName>
    <definedName name="wrn.djall." hidden="1">{"djcash",#N/A,FALSE,"DJann";"djinc",#N/A,FALSE,"DJann";"djtaxes",#N/A,FALSE,"DJann";"djbuspub",#N/A,FALSE,"DJann";"djwall",#N/A,FALSE,"DJann";"djcompprs",#N/A,FALSE,"DJann";"djteler",#N/A,FALSE,"DJann"}</definedName>
    <definedName name="wrn.djall._1" localSheetId="2" hidden="1">{"djcash",#N/A,FALSE,"DJann";"djinc",#N/A,FALSE,"DJann";"djtaxes",#N/A,FALSE,"DJann";"djbuspub",#N/A,FALSE,"DJann";"djwall",#N/A,FALSE,"DJann";"djcompprs",#N/A,FALSE,"DJann";"djteler",#N/A,FALSE,"DJann"}</definedName>
    <definedName name="wrn.djall._1" hidden="1">{"djcash",#N/A,FALSE,"DJann";"djinc",#N/A,FALSE,"DJann";"djtaxes",#N/A,FALSE,"DJann";"djbuspub",#N/A,FALSE,"DJann";"djwall",#N/A,FALSE,"DJann";"djcompprs",#N/A,FALSE,"DJann";"djteler",#N/A,FALSE,"DJann"}</definedName>
    <definedName name="wrn.DM._.Screen." hidden="1">{#N/A,#N/A,FALSE,"DM Screen "}</definedName>
    <definedName name="wrn.DMPS." hidden="1">{"DMPS 1996",#N/A,FALSE,"IS DMPS";"DMPS 6_30_96",#N/A,FALSE,"IS DMPS";"DMPS 6_30_97",#N/A,FALSE,"IS DMPS";"DMPS LTM",#N/A,FALSE,"IS DMPS"}</definedName>
    <definedName name="wrn.Doane._.Products._.Consolidation." localSheetId="2" hidden="1">{"Doane Products BS",#N/A,FALSE,"Doane Products";"Doane Products IS",#N/A,FALSE,"Doane Products"}</definedName>
    <definedName name="wrn.Doane._.Products._.Consolidation." hidden="1">{"Doane Products BS",#N/A,FALSE,"Doane Products";"Doane Products IS",#N/A,FALSE,"Doane Products"}</definedName>
    <definedName name="wrn.DOC." localSheetId="2" hidden="1">{#N/A,#N/A,FALSE,"Sign";#N/A,#N/A,FALSE,"Assets";#N/A,#N/A,FALSE,"Liab";#N/A,#N/A,FALSE,"Inc";#N/A,#N/A,FALSE,"Inc-Over";#N/A,#N/A,FALSE,"Equity";#N/A,#N/A,FALSE,"Cash";#N/A,#N/A,FALSE,"Cash-Over";#N/A,#N/A,FALSE,"Rep#4";#N/A,#N/A,FALSE,"TNE";#N/A,#N/A,FALSE,"III1";#N/A,#N/A,FALSE,"III2";#N/A,#N/A,FALSE,"III3"}</definedName>
    <definedName name="wrn.DOC." hidden="1">{#N/A,#N/A,FALSE,"Sign";#N/A,#N/A,FALSE,"Assets";#N/A,#N/A,FALSE,"Liab";#N/A,#N/A,FALSE,"Inc";#N/A,#N/A,FALSE,"Inc-Over";#N/A,#N/A,FALSE,"Equity";#N/A,#N/A,FALSE,"Cash";#N/A,#N/A,FALSE,"Cash-Over";#N/A,#N/A,FALSE,"Rep#4";#N/A,#N/A,FALSE,"TNE";#N/A,#N/A,FALSE,"III1";#N/A,#N/A,FALSE,"III2";#N/A,#N/A,FALSE,"III3"}</definedName>
    <definedName name="wrn.document." localSheetId="2" hidden="1">{"consolidated",#N/A,FALSE,"Sheet1";"cms",#N/A,FALSE,"Sheet1";"fse",#N/A,FALSE,"Sheet1"}</definedName>
    <definedName name="wrn.document." hidden="1">{"consolidated",#N/A,FALSE,"Sheet1";"cms",#N/A,FALSE,"Sheet1";"fse",#N/A,FALSE,"Sheet1"}</definedName>
    <definedName name="wrn.document._1" localSheetId="2" hidden="1">{"consolidated",#N/A,FALSE,"Sheet1";"cms",#N/A,FALSE,"Sheet1";"fse",#N/A,FALSE,"Sheet1"}</definedName>
    <definedName name="wrn.document._1" hidden="1">{"consolidated",#N/A,FALSE,"Sheet1";"cms",#N/A,FALSE,"Sheet1";"fse",#N/A,FALSE,"Sheet1"}</definedName>
    <definedName name="wrn.documentaero." localSheetId="2" hidden="1">{"comps2",#N/A,FALSE,"AERO";"footnotes",#N/A,FALSE,"AERO"}</definedName>
    <definedName name="wrn.documentaero." hidden="1">{"comps2",#N/A,FALSE,"AERO";"footnotes",#N/A,FALSE,"AERO"}</definedName>
    <definedName name="wrn.documentaero._1" localSheetId="2" hidden="1">{"comps2",#N/A,FALSE,"AERO";"footnotes",#N/A,FALSE,"AERO"}</definedName>
    <definedName name="wrn.documentaero._1" hidden="1">{"comps2",#N/A,FALSE,"AERO";"footnotes",#N/A,FALSE,"AERO"}</definedName>
    <definedName name="wrn.documentation." localSheetId="2" hidden="1">{"documentation1",#N/A,FALSE,"Documentation";"documentation2",#N/A,FALSE,"Documentation"}</definedName>
    <definedName name="wrn.documentation." hidden="1">{"documentation1",#N/A,FALSE,"Documentation";"documentation2",#N/A,FALSE,"Documentation"}</definedName>
    <definedName name="wrn.documenthand." localSheetId="2" hidden="1">{"comps",#N/A,FALSE,"HANDPACK";"footnotes",#N/A,FALSE,"HANDPACK"}</definedName>
    <definedName name="wrn.documenthand." hidden="1">{"comps",#N/A,FALSE,"HANDPACK";"footnotes",#N/A,FALSE,"HANDPACK"}</definedName>
    <definedName name="wrn.documenthand._1" localSheetId="2" hidden="1">{"comps",#N/A,FALSE,"HANDPACK";"footnotes",#N/A,FALSE,"HANDPACK"}</definedName>
    <definedName name="wrn.documenthand._1" hidden="1">{"comps",#N/A,FALSE,"HANDPACK";"footnotes",#N/A,FALSE,"HANDPACK"}</definedName>
    <definedName name="wrn.Dolan_Co1." localSheetId="2" hidden="1">{"DolanCo1_PA",#N/A,FALSE,"Tina Dolan";"DolanCo1_Prop",#N/A,FALSE,"Tina Dolan"}</definedName>
    <definedName name="wrn.Dolan_Co1." hidden="1">{"DolanCo1_PA",#N/A,FALSE,"Tina Dolan";"DolanCo1_Prop",#N/A,FALSE,"Tina Dolan"}</definedName>
    <definedName name="wrn.dontknow" localSheetId="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dontknow"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dontknow2" localSheetId="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dontknow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dos" localSheetId="2" hidden="1">{"Cons Dos Digitos",#N/A,FALSE,"Cons.";"Cons Tres Digitos",#N/A,FALSE,"Cons."}</definedName>
    <definedName name="wrn.dos" hidden="1">{"Cons Dos Digitos",#N/A,FALSE,"Cons.";"Cons Tres Digitos",#N/A,FALSE,"Cons."}</definedName>
    <definedName name="wrn.dot" localSheetId="2" hidden="1">{"Cons Dos Digitos",#N/A,FALSE,"Cons.";"Cons Tres Digitos",#N/A,FALSE,"Cons."}</definedName>
    <definedName name="wrn.dot" hidden="1">{"Cons Dos Digitos",#N/A,FALSE,"Cons.";"Cons Tres Digitos",#N/A,FALSE,"Cons."}</definedName>
    <definedName name="wrn.downstairs." localSheetId="2" hidden="1">{"histincome",#N/A,FALSE,"hyfins";"closing balance",#N/A,FALSE,"hyfins"}</definedName>
    <definedName name="wrn.downstairs." hidden="1">{"histincome",#N/A,FALSE,"hyfins";"closing balance",#N/A,FALSE,"hyfins"}</definedName>
    <definedName name="wrn.DPI._.Summary." localSheetId="2" hidden="1">{#N/A,#N/A,TRUE,"Summary";#N/A,#N/A,TRUE,"Financials"}</definedName>
    <definedName name="wrn.DPI._.Summary." hidden="1">{#N/A,#N/A,TRUE,"Summary";#N/A,#N/A,TRUE,"Financials"}</definedName>
    <definedName name="wrn.DPI._.Summary._2">#REF!</definedName>
    <definedName name="wrn.Draft." localSheetId="2" hidden="1">{"Draft",#N/A,FALSE,"Feb-96"}</definedName>
    <definedName name="wrn.Draft." hidden="1">{"Draft",#N/A,FALSE,"Feb-96"}</definedName>
    <definedName name="wrn.Draft._.Financials." localSheetId="2" hidden="1">{"Key Summaries",#N/A,FALSE,"Key Summaries";"Project Cost &amp; Means of Finance",#N/A,FALSE,"Const Fund";"Cashflow during Construction",#N/A,FALSE,"Const Fund";"Projected Profitabilities",#N/A,FALSE,"Financials";"Projected Cashflows",#N/A,FALSE,"Financials";"Projected Balance Sheet",#N/A,FALSE,"Financials"}</definedName>
    <definedName name="wrn.Draft._.Financials." hidden="1">{"Key Summaries",#N/A,FALSE,"Key Summaries";"Project Cost &amp; Means of Finance",#N/A,FALSE,"Const Fund";"Cashflow during Construction",#N/A,FALSE,"Const Fund";"Projected Profitabilities",#N/A,FALSE,"Financials";"Projected Cashflows",#N/A,FALSE,"Financials";"Projected Balance Sheet",#N/A,FALSE,"Financials"}</definedName>
    <definedName name="wrn.Draft._1" localSheetId="2">#REF!</definedName>
    <definedName name="wrn.Draft._1" hidden="1">{"Draft",#N/A,FALSE,"Feb-96"}</definedName>
    <definedName name="wrn.Draft._2" localSheetId="2" hidden="1">{"Draft",#N/A,FALSE,"Feb-96"}</definedName>
    <definedName name="wrn.Draft._2" hidden="1">{"Draft",#N/A,FALSE,"Feb-96"}</definedName>
    <definedName name="wrn.Draft._3" localSheetId="2" hidden="1">{"Draft",#N/A,FALSE,"Feb-96"}</definedName>
    <definedName name="wrn.Draft._3" hidden="1">{"Draft",#N/A,FALSE,"Feb-96"}</definedName>
    <definedName name="wrn.Draft._4" localSheetId="2" hidden="1">{"Draft",#N/A,FALSE,"Feb-96"}</definedName>
    <definedName name="wrn.Draft._4" hidden="1">{"Draft",#N/A,FALSE,"Feb-96"}</definedName>
    <definedName name="wrn.Dream._.Team." localSheetId="2" hidden="1">{#N/A,#N/A,FALSE,"Introduction";#N/A,#N/A,FALSE,"Structure"}</definedName>
    <definedName name="wrn.Dream._.Team." hidden="1">{#N/A,#N/A,FALSE,"Introduction";#N/A,#N/A,FALSE,"Structure"}</definedName>
    <definedName name="wrn.Druck._.Monatsreporting." localSheetId="2" hidden="1">{#N/A,#N/A,TRUE,"0 Deckbl.";#N/A,#N/A,TRUE,"S 1 Komm";#N/A,#N/A,TRUE,"S 1a Komm";#N/A,#N/A,TRUE,"S 1b Komm";#N/A,#N/A,TRUE,"S  2 DBR";#N/A,#N/A,TRUE,"S  3 Sparten";#N/A,#N/A,TRUE,"S 4  Betr. K.";#N/A,#N/A,TRUE,"6 Bilanz";#N/A,#N/A,TRUE,"6a Bilanz ";#N/A,#N/A,TRUE,"6b Bilanz ";#N/A,#N/A,TRUE,"7 GS I";#N/A,#N/A,TRUE,"S 8 EQ-GuV"}</definedName>
    <definedName name="wrn.Druck._.Monatsreporting." hidden="1">{#N/A,#N/A,TRUE,"0 Deckbl.";#N/A,#N/A,TRUE,"S 1 Komm";#N/A,#N/A,TRUE,"S 1a Komm";#N/A,#N/A,TRUE,"S 1b Komm";#N/A,#N/A,TRUE,"S  2 DBR";#N/A,#N/A,TRUE,"S  3 Sparten";#N/A,#N/A,TRUE,"S 4  Betr. K.";#N/A,#N/A,TRUE,"6 Bilanz";#N/A,#N/A,TRUE,"6a Bilanz ";#N/A,#N/A,TRUE,"6b Bilanz ";#N/A,#N/A,TRUE,"7 GS I";#N/A,#N/A,TRUE,"S 8 EQ-GuV"}</definedName>
    <definedName name="wrn.Drucken._.H.C.._.Starck." localSheetId="2"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hidden="1">{#N/A,#N/A,FALSE,"Rohstoffnotierungen";#N/A,#N/A,FALSE,"ER HCST Erw. 99";#N/A,#N/A,FALSE,"ER HCST Plan 00";#N/A,#N/A,FALSE,"Umsatz KG";#N/A,#N/A,FALSE,"ER HCST";#N/A,#N/A,FALSE,"EA ST (2)";#N/A,#N/A,FALSE,"EA ST";#N/A,#N/A,FALSE,"EA ST (3)";#N/A,#N/A,FALSE,"EA ST (4)";#N/A,#N/A,FALSE,"KA ST  (2)";#N/A,#N/A,FALSE,"KA ST";#N/A,#N/A,FALSE,"KA ST  (3)";#N/A,#N/A,FALSE,"KA ST (4)"}</definedName>
    <definedName name="wrn.DTPLAN." localSheetId="2"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wrn.DTPLAN."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wrn.dts" localSheetId="2" hidden="1">{"Cons Dos Digitos",#N/A,FALSE,"Cons.";"Cons Tres Digitos",#N/A,FALSE,"Cons."}</definedName>
    <definedName name="wrn.dts" hidden="1">{"Cons Dos Digitos",#N/A,FALSE,"Cons.";"Cons Tres Digitos",#N/A,FALSE,"Cons."}</definedName>
    <definedName name="wrn.E._.and._.P._.Exhibits." localSheetId="2" hidden="1">{#N/A,#N/A,FALSE,"BS";#N/A,#N/A,FALSE,"IS";#N/A,#N/A,FALSE,"ratios"}</definedName>
    <definedName name="wrn.E._.and._.P._.Exhibits." hidden="1">{#N/A,#N/A,FALSE,"BS";#N/A,#N/A,FALSE,"IS";#N/A,#N/A,FALSE,"ratios"}</definedName>
    <definedName name="wrn.Earnings._.Model."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RELEASE." localSheetId="2" hidden="1">{#N/A,#N/A,FALSE,"Earnings release"}</definedName>
    <definedName name="wrn.EARNINGS._.RELEASE." hidden="1">{#N/A,#N/A,FALSE,"Earnings release"}</definedName>
    <definedName name="wrn.eaubud." localSheetId="2" hidden="1">{#N/A,#N/A,TRUE,"EauIS";#N/A,#N/A,TRUE,"Eausales";#N/A,#N/A,TRUE,"Eauvar";#N/A,#N/A,TRUE,"eaufix"}</definedName>
    <definedName name="wrn.eaubud." hidden="1">{#N/A,#N/A,TRUE,"EauIS";#N/A,#N/A,TRUE,"Eausales";#N/A,#N/A,TRUE,"Eauvar";#N/A,#N/A,TRUE,"eaufix"}</definedName>
    <definedName name="wrn.ebitda." localSheetId="2" hidden="1">{#N/A,#N/A,FALSE,"2003_Input - P&amp;L"}</definedName>
    <definedName name="wrn.ebitda." hidden="1">{#N/A,#N/A,FALSE,"2003_Input - P&amp;L"}</definedName>
    <definedName name="wrn.ebitda2" localSheetId="2" hidden="1">{#N/A,#N/A,FALSE,"2003_Input - P&amp;L"}</definedName>
    <definedName name="wrn.ebitda2" hidden="1">{#N/A,#N/A,FALSE,"2003_Input - P&amp;L"}</definedName>
    <definedName name="wrn.Ebron_350K." localSheetId="2" hidden="1">{"Prop_350K",#N/A,FALSE,"Ebron-350K";"PA_350K",#N/A,FALSE,"Ebron-350K";"Ebron350KTrvl",#N/A,FALSE,"Ebrons Travel 350k"}</definedName>
    <definedName name="wrn.Ebron_350K." hidden="1">{"Prop_350K",#N/A,FALSE,"Ebron-350K";"PA_350K",#N/A,FALSE,"Ebron-350K";"Ebron350KTrvl",#N/A,FALSE,"Ebrons Travel 350k"}</definedName>
    <definedName name="wrn.Ebron_Co1." localSheetId="2" hidden="1">{"EbronCo1_PA",#N/A,FALSE,"Ebrons Task Co1";"EbronCo1_Prop",#N/A,FALSE,"Ebrons Task Co1";"Ebron316KTrvl",#N/A,FALSE,"Ebrons Travel 316k"}</definedName>
    <definedName name="wrn.Ebron_Co1." hidden="1">{"EbronCo1_PA",#N/A,FALSE,"Ebrons Task Co1";"EbronCo1_Prop",#N/A,FALSE,"Ebrons Task Co1";"Ebron316KTrvl",#N/A,FALSE,"Ebrons Travel 316k"}</definedName>
    <definedName name="wrn.Ebron_Co5." localSheetId="2" hidden="1">{"EbronCo5_PA",#N/A,FALSE,"Ebrons Task Co5";"EbronCo5_Prop",#N/A,FALSE,"Ebrons Task Co5"}</definedName>
    <definedName name="wrn.Ebron_Co5." hidden="1">{"EbronCo5_PA",#N/A,FALSE,"Ebrons Task Co5";"EbronCo5_Prop",#N/A,FALSE,"Ebrons Task Co5"}</definedName>
    <definedName name="wrn.EBT._.1._.Yr._.by._.SBU." localSheetId="2" hidden="1">{"EBT 1 Yr Lit",#N/A,FALSE,"EBT 1 yr";"EBT 1 Yr CS",#N/A,FALSE,"EBT 1 yr";"EBT 1 YR HC",#N/A,FALSE,"EBT 1 yr";"EBT 1 YR IS",#N/A,FALSE,"EBT 1 yr"}</definedName>
    <definedName name="wrn.EBT._.1._.Yr._.by._.SBU." hidden="1">{"EBT 1 Yr Lit",#N/A,FALSE,"EBT 1 yr";"EBT 1 Yr CS",#N/A,FALSE,"EBT 1 yr";"EBT 1 YR HC",#N/A,FALSE,"EBT 1 yr";"EBT 1 YR IS",#N/A,FALSE,"EBT 1 yr"}</definedName>
    <definedName name="wrn.EC._.Depts._.Report." localSheetId="2" hidden="1">{"EC Depts Summary",#N/A,FALSE,"EC Depts";"EC Depts by Month",#N/A,FALSE,"EC Depts";"EC Depts YTD",#N/A,FALSE,"EC Depts"}</definedName>
    <definedName name="wrn.EC._.Depts._.Report." hidden="1">{"EC Depts Summary",#N/A,FALSE,"EC Depts";"EC Depts by Month",#N/A,FALSE,"EC Depts";"EC Depts YTD",#N/A,FALSE,"EC Depts"}</definedName>
    <definedName name="wrn.Economic._.Value._.Added._.Analysis." localSheetId="2" hidden="1">{"EVA",#N/A,FALSE,"EVA";"WACC",#N/A,FALSE,"WACC"}</definedName>
    <definedName name="wrn.Economic._.Value._.Added._.Analysis." hidden="1">{"EVA",#N/A,FALSE,"EVA";"WACC",#N/A,FALSE,"WACC"}</definedName>
    <definedName name="wrn.Economic._.Value._.Added._.Analysis._1" localSheetId="2" hidden="1">{"EVA",#N/A,FALSE,"EVA";"WACC",#N/A,FALSE,"WACC"}</definedName>
    <definedName name="wrn.Economic._.Value._.Added._.Analysis._1" hidden="1">{"EVA",#N/A,FALSE,"EVA";"WACC",#N/A,FALSE,"WACC"}</definedName>
    <definedName name="wrn.Economic._.Value._.Added._.Analysis._2" localSheetId="2" hidden="1">{"EVA",#N/A,FALSE,"EVA";"WACC",#N/A,FALSE,"WACC"}</definedName>
    <definedName name="wrn.Economic._.Value._.Added._.Analysis._2" hidden="1">{"EVA",#N/A,FALSE,"EVA";"WACC",#N/A,FALSE,"WACC"}</definedName>
    <definedName name="wrn.Economic._.Value._.Added._.Analysis._3" localSheetId="2" hidden="1">{"EVA",#N/A,FALSE,"EVA";"WACC",#N/A,FALSE,"WACC"}</definedName>
    <definedName name="wrn.Economic._.Value._.Added._.Analysis._3" hidden="1">{"EVA",#N/A,FALSE,"EVA";"WACC",#N/A,FALSE,"WACC"}</definedName>
    <definedName name="wrn.Economic._.Value._.Added._.Analysis._4" localSheetId="2" hidden="1">{"EVA",#N/A,FALSE,"EVA";"WACC",#N/A,FALSE,"WACC"}</definedName>
    <definedName name="wrn.Economic._.Value._.Added._.Analysis._4" hidden="1">{"EVA",#N/A,FALSE,"EVA";"WACC",#N/A,FALSE,"WACC"}</definedName>
    <definedName name="wrn.Economic._.Value._.Added._.Analysis._from_DBAB" localSheetId="2" hidden="1">{"EVA",#N/A,FALSE,"EVA";"WACC",#N/A,FALSE,"WACC"}</definedName>
    <definedName name="wrn.Economic._.Value._.Added._.Analysis._from_DBAB" hidden="1">{"EVA",#N/A,FALSE,"EVA";"WACC",#N/A,FALSE,"WACC"}</definedName>
    <definedName name="wrn.Economic._.Value._.Added._.Analysis._from_DBAB_1" localSheetId="2" hidden="1">{"EVA",#N/A,FALSE,"EVA";"WACC",#N/A,FALSE,"WACC"}</definedName>
    <definedName name="wrn.Economic._.Value._.Added._.Analysis._from_DBAB_1" hidden="1">{"EVA",#N/A,FALSE,"EVA";"WACC",#N/A,FALSE,"WACC"}</definedName>
    <definedName name="wrn.Economic._.Value._.Added._.Analysis._from_DBAB_1_1" localSheetId="2" hidden="1">{"EVA",#N/A,FALSE,"EVA";"WACC",#N/A,FALSE,"WACC"}</definedName>
    <definedName name="wrn.Economic._.Value._.Added._.Analysis._from_DBAB_1_1" hidden="1">{"EVA",#N/A,FALSE,"EVA";"WACC",#N/A,FALSE,"WACC"}</definedName>
    <definedName name="wrn.Economic._.Value._.Added._.Analysis._from_DBAB_1_1_1" localSheetId="2" hidden="1">{"EVA",#N/A,FALSE,"EVA";"WACC",#N/A,FALSE,"WACC"}</definedName>
    <definedName name="wrn.Economic._.Value._.Added._.Analysis._from_DBAB_1_1_1" hidden="1">{"EVA",#N/A,FALSE,"EVA";"WACC",#N/A,FALSE,"WACC"}</definedName>
    <definedName name="wrn.Economic._.Value._.Added._.Analysis._from_DBAB_1_1_1_1" localSheetId="2" hidden="1">{"EVA",#N/A,FALSE,"EVA";"WACC",#N/A,FALSE,"WACC"}</definedName>
    <definedName name="wrn.Economic._.Value._.Added._.Analysis._from_DBAB_1_1_1_1" hidden="1">{"EVA",#N/A,FALSE,"EVA";"WACC",#N/A,FALSE,"WACC"}</definedName>
    <definedName name="wrn.Economic._.Value._.Added._.Analysis._from_DBAB_1_1_1_1_1" localSheetId="2" hidden="1">{"EVA",#N/A,FALSE,"EVA";"WACC",#N/A,FALSE,"WACC"}</definedName>
    <definedName name="wrn.Economic._.Value._.Added._.Analysis._from_DBAB_1_1_1_1_1" hidden="1">{"EVA",#N/A,FALSE,"EVA";"WACC",#N/A,FALSE,"WACC"}</definedName>
    <definedName name="wrn.Economic._.Value._.Added._.Analysis._from_DBAB_1_1_1_1_2" localSheetId="2" hidden="1">{"EVA",#N/A,FALSE,"EVA";"WACC",#N/A,FALSE,"WACC"}</definedName>
    <definedName name="wrn.Economic._.Value._.Added._.Analysis._from_DBAB_1_1_1_1_2" hidden="1">{"EVA",#N/A,FALSE,"EVA";"WACC",#N/A,FALSE,"WACC"}</definedName>
    <definedName name="wrn.Economic._.Value._.Added._.Analysis._from_DBAB_1_1_1_1_3" localSheetId="2" hidden="1">{"EVA",#N/A,FALSE,"EVA";"WACC",#N/A,FALSE,"WACC"}</definedName>
    <definedName name="wrn.Economic._.Value._.Added._.Analysis._from_DBAB_1_1_1_1_3" hidden="1">{"EVA",#N/A,FALSE,"EVA";"WACC",#N/A,FALSE,"WACC"}</definedName>
    <definedName name="wrn.Economic._.Value._.Added._.Analysis._from_DBAB_1_1_1_1_4" localSheetId="2" hidden="1">{"EVA",#N/A,FALSE,"EVA";"WACC",#N/A,FALSE,"WACC"}</definedName>
    <definedName name="wrn.Economic._.Value._.Added._.Analysis._from_DBAB_1_1_1_1_4" hidden="1">{"EVA",#N/A,FALSE,"EVA";"WACC",#N/A,FALSE,"WACC"}</definedName>
    <definedName name="wrn.Economic._.Value._.Added._.Analysis._from_DBAB_1_1_1_2" localSheetId="2" hidden="1">{"EVA",#N/A,FALSE,"EVA";"WACC",#N/A,FALSE,"WACC"}</definedName>
    <definedName name="wrn.Economic._.Value._.Added._.Analysis._from_DBAB_1_1_1_2" hidden="1">{"EVA",#N/A,FALSE,"EVA";"WACC",#N/A,FALSE,"WACC"}</definedName>
    <definedName name="wrn.Economic._.Value._.Added._.Analysis._from_DBAB_1_1_1_3" localSheetId="2" hidden="1">{"EVA",#N/A,FALSE,"EVA";"WACC",#N/A,FALSE,"WACC"}</definedName>
    <definedName name="wrn.Economic._.Value._.Added._.Analysis._from_DBAB_1_1_1_3" hidden="1">{"EVA",#N/A,FALSE,"EVA";"WACC",#N/A,FALSE,"WACC"}</definedName>
    <definedName name="wrn.Economic._.Value._.Added._.Analysis._from_DBAB_1_1_1_4" localSheetId="2" hidden="1">{"EVA",#N/A,FALSE,"EVA";"WACC",#N/A,FALSE,"WACC"}</definedName>
    <definedName name="wrn.Economic._.Value._.Added._.Analysis._from_DBAB_1_1_1_4" hidden="1">{"EVA",#N/A,FALSE,"EVA";"WACC",#N/A,FALSE,"WACC"}</definedName>
    <definedName name="wrn.Economic._.Value._.Added._.Analysis._from_DBAB_1_1_1_5" localSheetId="2" hidden="1">{"EVA",#N/A,FALSE,"EVA";"WACC",#N/A,FALSE,"WACC"}</definedName>
    <definedName name="wrn.Economic._.Value._.Added._.Analysis._from_DBAB_1_1_1_5" hidden="1">{"EVA",#N/A,FALSE,"EVA";"WACC",#N/A,FALSE,"WACC"}</definedName>
    <definedName name="wrn.Economic._.Value._.Added._.Analysis._from_DBAB_1_1_2" localSheetId="2" hidden="1">{"EVA",#N/A,FALSE,"EVA";"WACC",#N/A,FALSE,"WACC"}</definedName>
    <definedName name="wrn.Economic._.Value._.Added._.Analysis._from_DBAB_1_1_2" hidden="1">{"EVA",#N/A,FALSE,"EVA";"WACC",#N/A,FALSE,"WACC"}</definedName>
    <definedName name="wrn.Economic._.Value._.Added._.Analysis._from_DBAB_1_1_2_1" localSheetId="2" hidden="1">{"EVA",#N/A,FALSE,"EVA";"WACC",#N/A,FALSE,"WACC"}</definedName>
    <definedName name="wrn.Economic._.Value._.Added._.Analysis._from_DBAB_1_1_2_1" hidden="1">{"EVA",#N/A,FALSE,"EVA";"WACC",#N/A,FALSE,"WACC"}</definedName>
    <definedName name="wrn.Economic._.Value._.Added._.Analysis._from_DBAB_1_1_2_2" localSheetId="2" hidden="1">{"EVA",#N/A,FALSE,"EVA";"WACC",#N/A,FALSE,"WACC"}</definedName>
    <definedName name="wrn.Economic._.Value._.Added._.Analysis._from_DBAB_1_1_2_2" hidden="1">{"EVA",#N/A,FALSE,"EVA";"WACC",#N/A,FALSE,"WACC"}</definedName>
    <definedName name="wrn.Economic._.Value._.Added._.Analysis._from_DBAB_1_1_2_3" localSheetId="2" hidden="1">{"EVA",#N/A,FALSE,"EVA";"WACC",#N/A,FALSE,"WACC"}</definedName>
    <definedName name="wrn.Economic._.Value._.Added._.Analysis._from_DBAB_1_1_2_3" hidden="1">{"EVA",#N/A,FALSE,"EVA";"WACC",#N/A,FALSE,"WACC"}</definedName>
    <definedName name="wrn.Economic._.Value._.Added._.Analysis._from_DBAB_1_1_2_4" localSheetId="2" hidden="1">{"EVA",#N/A,FALSE,"EVA";"WACC",#N/A,FALSE,"WACC"}</definedName>
    <definedName name="wrn.Economic._.Value._.Added._.Analysis._from_DBAB_1_1_2_4" hidden="1">{"EVA",#N/A,FALSE,"EVA";"WACC",#N/A,FALSE,"WACC"}</definedName>
    <definedName name="wrn.Economic._.Value._.Added._.Analysis._from_DBAB_1_1_3" localSheetId="2" hidden="1">{"EVA",#N/A,FALSE,"EVA";"WACC",#N/A,FALSE,"WACC"}</definedName>
    <definedName name="wrn.Economic._.Value._.Added._.Analysis._from_DBAB_1_1_3" hidden="1">{"EVA",#N/A,FALSE,"EVA";"WACC",#N/A,FALSE,"WACC"}</definedName>
    <definedName name="wrn.Economic._.Value._.Added._.Analysis._from_DBAB_1_1_4" localSheetId="2" hidden="1">{"EVA",#N/A,FALSE,"EVA";"WACC",#N/A,FALSE,"WACC"}</definedName>
    <definedName name="wrn.Economic._.Value._.Added._.Analysis._from_DBAB_1_1_4" hidden="1">{"EVA",#N/A,FALSE,"EVA";"WACC",#N/A,FALSE,"WACC"}</definedName>
    <definedName name="wrn.Economic._.Value._.Added._.Analysis._from_DBAB_1_1_5" localSheetId="2" hidden="1">{"EVA",#N/A,FALSE,"EVA";"WACC",#N/A,FALSE,"WACC"}</definedName>
    <definedName name="wrn.Economic._.Value._.Added._.Analysis._from_DBAB_1_1_5" hidden="1">{"EVA",#N/A,FALSE,"EVA";"WACC",#N/A,FALSE,"WACC"}</definedName>
    <definedName name="wrn.Economic._.Value._.Added._.Analysis._from_DBAB_1_2" localSheetId="2" hidden="1">{"EVA",#N/A,FALSE,"EVA";"WACC",#N/A,FALSE,"WACC"}</definedName>
    <definedName name="wrn.Economic._.Value._.Added._.Analysis._from_DBAB_1_2" hidden="1">{"EVA",#N/A,FALSE,"EVA";"WACC",#N/A,FALSE,"WACC"}</definedName>
    <definedName name="wrn.Economic._.Value._.Added._.Analysis._from_DBAB_1_2_1" localSheetId="2" hidden="1">{"EVA",#N/A,FALSE,"EVA";"WACC",#N/A,FALSE,"WACC"}</definedName>
    <definedName name="wrn.Economic._.Value._.Added._.Analysis._from_DBAB_1_2_1" hidden="1">{"EVA",#N/A,FALSE,"EVA";"WACC",#N/A,FALSE,"WACC"}</definedName>
    <definedName name="wrn.Economic._.Value._.Added._.Analysis._from_DBAB_1_2_1_1" localSheetId="2" hidden="1">{"EVA",#N/A,FALSE,"EVA";"WACC",#N/A,FALSE,"WACC"}</definedName>
    <definedName name="wrn.Economic._.Value._.Added._.Analysis._from_DBAB_1_2_1_1" hidden="1">{"EVA",#N/A,FALSE,"EVA";"WACC",#N/A,FALSE,"WACC"}</definedName>
    <definedName name="wrn.Economic._.Value._.Added._.Analysis._from_DBAB_1_2_1_2" localSheetId="2" hidden="1">{"EVA",#N/A,FALSE,"EVA";"WACC",#N/A,FALSE,"WACC"}</definedName>
    <definedName name="wrn.Economic._.Value._.Added._.Analysis._from_DBAB_1_2_1_2" hidden="1">{"EVA",#N/A,FALSE,"EVA";"WACC",#N/A,FALSE,"WACC"}</definedName>
    <definedName name="wrn.Economic._.Value._.Added._.Analysis._from_DBAB_1_2_1_3" localSheetId="2" hidden="1">{"EVA",#N/A,FALSE,"EVA";"WACC",#N/A,FALSE,"WACC"}</definedName>
    <definedName name="wrn.Economic._.Value._.Added._.Analysis._from_DBAB_1_2_1_3" hidden="1">{"EVA",#N/A,FALSE,"EVA";"WACC",#N/A,FALSE,"WACC"}</definedName>
    <definedName name="wrn.Economic._.Value._.Added._.Analysis._from_DBAB_1_2_1_4" localSheetId="2" hidden="1">{"EVA",#N/A,FALSE,"EVA";"WACC",#N/A,FALSE,"WACC"}</definedName>
    <definedName name="wrn.Economic._.Value._.Added._.Analysis._from_DBAB_1_2_1_4" hidden="1">{"EVA",#N/A,FALSE,"EVA";"WACC",#N/A,FALSE,"WACC"}</definedName>
    <definedName name="wrn.Economic._.Value._.Added._.Analysis._from_DBAB_1_2_2" localSheetId="2" hidden="1">{"EVA",#N/A,FALSE,"EVA";"WACC",#N/A,FALSE,"WACC"}</definedName>
    <definedName name="wrn.Economic._.Value._.Added._.Analysis._from_DBAB_1_2_2" hidden="1">{"EVA",#N/A,FALSE,"EVA";"WACC",#N/A,FALSE,"WACC"}</definedName>
    <definedName name="wrn.Economic._.Value._.Added._.Analysis._from_DBAB_1_2_3" localSheetId="2" hidden="1">{"EVA",#N/A,FALSE,"EVA";"WACC",#N/A,FALSE,"WACC"}</definedName>
    <definedName name="wrn.Economic._.Value._.Added._.Analysis._from_DBAB_1_2_3" hidden="1">{"EVA",#N/A,FALSE,"EVA";"WACC",#N/A,FALSE,"WACC"}</definedName>
    <definedName name="wrn.Economic._.Value._.Added._.Analysis._from_DBAB_1_2_4" localSheetId="2" hidden="1">{"EVA",#N/A,FALSE,"EVA";"WACC",#N/A,FALSE,"WACC"}</definedName>
    <definedName name="wrn.Economic._.Value._.Added._.Analysis._from_DBAB_1_2_4" hidden="1">{"EVA",#N/A,FALSE,"EVA";"WACC",#N/A,FALSE,"WACC"}</definedName>
    <definedName name="wrn.Economic._.Value._.Added._.Analysis._from_DBAB_1_2_5" localSheetId="2" hidden="1">{"EVA",#N/A,FALSE,"EVA";"WACC",#N/A,FALSE,"WACC"}</definedName>
    <definedName name="wrn.Economic._.Value._.Added._.Analysis._from_DBAB_1_2_5" hidden="1">{"EVA",#N/A,FALSE,"EVA";"WACC",#N/A,FALSE,"WACC"}</definedName>
    <definedName name="wrn.Economic._.Value._.Added._.Analysis._from_DBAB_1_3" localSheetId="2" hidden="1">{"EVA",#N/A,FALSE,"EVA";"WACC",#N/A,FALSE,"WACC"}</definedName>
    <definedName name="wrn.Economic._.Value._.Added._.Analysis._from_DBAB_1_3" hidden="1">{"EVA",#N/A,FALSE,"EVA";"WACC",#N/A,FALSE,"WACC"}</definedName>
    <definedName name="wrn.Economic._.Value._.Added._.Analysis._from_DBAB_1_3_1" localSheetId="2" hidden="1">{"EVA",#N/A,FALSE,"EVA";"WACC",#N/A,FALSE,"WACC"}</definedName>
    <definedName name="wrn.Economic._.Value._.Added._.Analysis._from_DBAB_1_3_1" hidden="1">{"EVA",#N/A,FALSE,"EVA";"WACC",#N/A,FALSE,"WACC"}</definedName>
    <definedName name="wrn.Economic._.Value._.Added._.Analysis._from_DBAB_1_3_2" localSheetId="2" hidden="1">{"EVA",#N/A,FALSE,"EVA";"WACC",#N/A,FALSE,"WACC"}</definedName>
    <definedName name="wrn.Economic._.Value._.Added._.Analysis._from_DBAB_1_3_2" hidden="1">{"EVA",#N/A,FALSE,"EVA";"WACC",#N/A,FALSE,"WACC"}</definedName>
    <definedName name="wrn.Economic._.Value._.Added._.Analysis._from_DBAB_1_3_3" localSheetId="2" hidden="1">{"EVA",#N/A,FALSE,"EVA";"WACC",#N/A,FALSE,"WACC"}</definedName>
    <definedName name="wrn.Economic._.Value._.Added._.Analysis._from_DBAB_1_3_3" hidden="1">{"EVA",#N/A,FALSE,"EVA";"WACC",#N/A,FALSE,"WACC"}</definedName>
    <definedName name="wrn.Economic._.Value._.Added._.Analysis._from_DBAB_1_3_4" localSheetId="2" hidden="1">{"EVA",#N/A,FALSE,"EVA";"WACC",#N/A,FALSE,"WACC"}</definedName>
    <definedName name="wrn.Economic._.Value._.Added._.Analysis._from_DBAB_1_3_4" hidden="1">{"EVA",#N/A,FALSE,"EVA";"WACC",#N/A,FALSE,"WACC"}</definedName>
    <definedName name="wrn.Economic._.Value._.Added._.Analysis._from_DBAB_1_4" localSheetId="2" hidden="1">{"EVA",#N/A,FALSE,"EVA";"WACC",#N/A,FALSE,"WACC"}</definedName>
    <definedName name="wrn.Economic._.Value._.Added._.Analysis._from_DBAB_1_4" hidden="1">{"EVA",#N/A,FALSE,"EVA";"WACC",#N/A,FALSE,"WACC"}</definedName>
    <definedName name="wrn.Economic._.Value._.Added._.Analysis._from_DBAB_1_5" localSheetId="2" hidden="1">{"EVA",#N/A,FALSE,"EVA";"WACC",#N/A,FALSE,"WACC"}</definedName>
    <definedName name="wrn.Economic._.Value._.Added._.Analysis._from_DBAB_1_5" hidden="1">{"EVA",#N/A,FALSE,"EVA";"WACC",#N/A,FALSE,"WACC"}</definedName>
    <definedName name="wrn.Economic._.Value._.Added._.Analysis._from_DBAB_2" localSheetId="2" hidden="1">{"EVA",#N/A,FALSE,"EVA";"WACC",#N/A,FALSE,"WACC"}</definedName>
    <definedName name="wrn.Economic._.Value._.Added._.Analysis._from_DBAB_2" hidden="1">{"EVA",#N/A,FALSE,"EVA";"WACC",#N/A,FALSE,"WACC"}</definedName>
    <definedName name="wrn.Economic._.Value._.Added._.Analysis._from_DBAB_2_1" localSheetId="2" hidden="1">{"EVA",#N/A,FALSE,"EVA";"WACC",#N/A,FALSE,"WACC"}</definedName>
    <definedName name="wrn.Economic._.Value._.Added._.Analysis._from_DBAB_2_1" hidden="1">{"EVA",#N/A,FALSE,"EVA";"WACC",#N/A,FALSE,"WACC"}</definedName>
    <definedName name="wrn.Economic._.Value._.Added._.Analysis._from_DBAB_2_1_1" localSheetId="2" hidden="1">{"EVA",#N/A,FALSE,"EVA";"WACC",#N/A,FALSE,"WACC"}</definedName>
    <definedName name="wrn.Economic._.Value._.Added._.Analysis._from_DBAB_2_1_1" hidden="1">{"EVA",#N/A,FALSE,"EVA";"WACC",#N/A,FALSE,"WACC"}</definedName>
    <definedName name="wrn.Economic._.Value._.Added._.Analysis._from_DBAB_2_1_2" localSheetId="2" hidden="1">{"EVA",#N/A,FALSE,"EVA";"WACC",#N/A,FALSE,"WACC"}</definedName>
    <definedName name="wrn.Economic._.Value._.Added._.Analysis._from_DBAB_2_1_2" hidden="1">{"EVA",#N/A,FALSE,"EVA";"WACC",#N/A,FALSE,"WACC"}</definedName>
    <definedName name="wrn.Economic._.Value._.Added._.Analysis._from_DBAB_2_1_3" localSheetId="2" hidden="1">{"EVA",#N/A,FALSE,"EVA";"WACC",#N/A,FALSE,"WACC"}</definedName>
    <definedName name="wrn.Economic._.Value._.Added._.Analysis._from_DBAB_2_1_3" hidden="1">{"EVA",#N/A,FALSE,"EVA";"WACC",#N/A,FALSE,"WACC"}</definedName>
    <definedName name="wrn.Economic._.Value._.Added._.Analysis._from_DBAB_2_1_4" localSheetId="2" hidden="1">{"EVA",#N/A,FALSE,"EVA";"WACC",#N/A,FALSE,"WACC"}</definedName>
    <definedName name="wrn.Economic._.Value._.Added._.Analysis._from_DBAB_2_1_4" hidden="1">{"EVA",#N/A,FALSE,"EVA";"WACC",#N/A,FALSE,"WACC"}</definedName>
    <definedName name="wrn.Economic._.Value._.Added._.Analysis._from_DBAB_2_2" localSheetId="2" hidden="1">{"EVA",#N/A,FALSE,"EVA";"WACC",#N/A,FALSE,"WACC"}</definedName>
    <definedName name="wrn.Economic._.Value._.Added._.Analysis._from_DBAB_2_2" hidden="1">{"EVA",#N/A,FALSE,"EVA";"WACC",#N/A,FALSE,"WACC"}</definedName>
    <definedName name="wrn.Economic._.Value._.Added._.Analysis._from_DBAB_2_3" localSheetId="2" hidden="1">{"EVA",#N/A,FALSE,"EVA";"WACC",#N/A,FALSE,"WACC"}</definedName>
    <definedName name="wrn.Economic._.Value._.Added._.Analysis._from_DBAB_2_3" hidden="1">{"EVA",#N/A,FALSE,"EVA";"WACC",#N/A,FALSE,"WACC"}</definedName>
    <definedName name="wrn.Economic._.Value._.Added._.Analysis._from_DBAB_2_4" localSheetId="2" hidden="1">{"EVA",#N/A,FALSE,"EVA";"WACC",#N/A,FALSE,"WACC"}</definedName>
    <definedName name="wrn.Economic._.Value._.Added._.Analysis._from_DBAB_2_4" hidden="1">{"EVA",#N/A,FALSE,"EVA";"WACC",#N/A,FALSE,"WACC"}</definedName>
    <definedName name="wrn.Economic._.Value._.Added._.Analysis._from_DBAB_2_5" localSheetId="2" hidden="1">{"EVA",#N/A,FALSE,"EVA";"WACC",#N/A,FALSE,"WACC"}</definedName>
    <definedName name="wrn.Economic._.Value._.Added._.Analysis._from_DBAB_2_5" hidden="1">{"EVA",#N/A,FALSE,"EVA";"WACC",#N/A,FALSE,"WACC"}</definedName>
    <definedName name="wrn.Economic._.Value._.Added._.Analysis._from_DBAB_3" localSheetId="2" hidden="1">{"EVA",#N/A,FALSE,"EVA";"WACC",#N/A,FALSE,"WACC"}</definedName>
    <definedName name="wrn.Economic._.Value._.Added._.Analysis._from_DBAB_3" hidden="1">{"EVA",#N/A,FALSE,"EVA";"WACC",#N/A,FALSE,"WACC"}</definedName>
    <definedName name="wrn.Economic._.Value._.Added._.Analysis._from_DBAB_3_1" localSheetId="2" hidden="1">{"EVA",#N/A,FALSE,"EVA";"WACC",#N/A,FALSE,"WACC"}</definedName>
    <definedName name="wrn.Economic._.Value._.Added._.Analysis._from_DBAB_3_1" hidden="1">{"EVA",#N/A,FALSE,"EVA";"WACC",#N/A,FALSE,"WACC"}</definedName>
    <definedName name="wrn.Economic._.Value._.Added._.Analysis._from_DBAB_3_1_1" localSheetId="2" hidden="1">{"EVA",#N/A,FALSE,"EVA";"WACC",#N/A,FALSE,"WACC"}</definedName>
    <definedName name="wrn.Economic._.Value._.Added._.Analysis._from_DBAB_3_1_1" hidden="1">{"EVA",#N/A,FALSE,"EVA";"WACC",#N/A,FALSE,"WACC"}</definedName>
    <definedName name="wrn.Economic._.Value._.Added._.Analysis._from_DBAB_3_1_2" localSheetId="2" hidden="1">{"EVA",#N/A,FALSE,"EVA";"WACC",#N/A,FALSE,"WACC"}</definedName>
    <definedName name="wrn.Economic._.Value._.Added._.Analysis._from_DBAB_3_1_2" hidden="1">{"EVA",#N/A,FALSE,"EVA";"WACC",#N/A,FALSE,"WACC"}</definedName>
    <definedName name="wrn.Economic._.Value._.Added._.Analysis._from_DBAB_3_1_3" localSheetId="2" hidden="1">{"EVA",#N/A,FALSE,"EVA";"WACC",#N/A,FALSE,"WACC"}</definedName>
    <definedName name="wrn.Economic._.Value._.Added._.Analysis._from_DBAB_3_1_3" hidden="1">{"EVA",#N/A,FALSE,"EVA";"WACC",#N/A,FALSE,"WACC"}</definedName>
    <definedName name="wrn.Economic._.Value._.Added._.Analysis._from_DBAB_3_1_4" localSheetId="2" hidden="1">{"EVA",#N/A,FALSE,"EVA";"WACC",#N/A,FALSE,"WACC"}</definedName>
    <definedName name="wrn.Economic._.Value._.Added._.Analysis._from_DBAB_3_1_4" hidden="1">{"EVA",#N/A,FALSE,"EVA";"WACC",#N/A,FALSE,"WACC"}</definedName>
    <definedName name="wrn.Economic._.Value._.Added._.Analysis._from_DBAB_3_2" localSheetId="2" hidden="1">{"EVA",#N/A,FALSE,"EVA";"WACC",#N/A,FALSE,"WACC"}</definedName>
    <definedName name="wrn.Economic._.Value._.Added._.Analysis._from_DBAB_3_2" hidden="1">{"EVA",#N/A,FALSE,"EVA";"WACC",#N/A,FALSE,"WACC"}</definedName>
    <definedName name="wrn.Economic._.Value._.Added._.Analysis._from_DBAB_3_3" localSheetId="2" hidden="1">{"EVA",#N/A,FALSE,"EVA";"WACC",#N/A,FALSE,"WACC"}</definedName>
    <definedName name="wrn.Economic._.Value._.Added._.Analysis._from_DBAB_3_3" hidden="1">{"EVA",#N/A,FALSE,"EVA";"WACC",#N/A,FALSE,"WACC"}</definedName>
    <definedName name="wrn.Economic._.Value._.Added._.Analysis._from_DBAB_3_4" localSheetId="2" hidden="1">{"EVA",#N/A,FALSE,"EVA";"WACC",#N/A,FALSE,"WACC"}</definedName>
    <definedName name="wrn.Economic._.Value._.Added._.Analysis._from_DBAB_3_4" hidden="1">{"EVA",#N/A,FALSE,"EVA";"WACC",#N/A,FALSE,"WACC"}</definedName>
    <definedName name="wrn.Economic._.Value._.Added._.Analysis._from_DBAB_3_5" localSheetId="2" hidden="1">{"EVA",#N/A,FALSE,"EVA";"WACC",#N/A,FALSE,"WACC"}</definedName>
    <definedName name="wrn.Economic._.Value._.Added._.Analysis._from_DBAB_3_5" hidden="1">{"EVA",#N/A,FALSE,"EVA";"WACC",#N/A,FALSE,"WACC"}</definedName>
    <definedName name="wrn.Economic._.Value._.Added._.Analysis._from_DBAB_4" localSheetId="2" hidden="1">{"EVA",#N/A,FALSE,"EVA";"WACC",#N/A,FALSE,"WACC"}</definedName>
    <definedName name="wrn.Economic._.Value._.Added._.Analysis._from_DBAB_4" hidden="1">{"EVA",#N/A,FALSE,"EVA";"WACC",#N/A,FALSE,"WACC"}</definedName>
    <definedName name="wrn.Economic._.Value._.Added._.Analysis._from_DBAB_4_1" localSheetId="2" hidden="1">{"EVA",#N/A,FALSE,"EVA";"WACC",#N/A,FALSE,"WACC"}</definedName>
    <definedName name="wrn.Economic._.Value._.Added._.Analysis._from_DBAB_4_1" hidden="1">{"EVA",#N/A,FALSE,"EVA";"WACC",#N/A,FALSE,"WACC"}</definedName>
    <definedName name="wrn.Economic._.Value._.Added._.Analysis._from_DBAB_4_1_1" localSheetId="2" hidden="1">{"EVA",#N/A,FALSE,"EVA";"WACC",#N/A,FALSE,"WACC"}</definedName>
    <definedName name="wrn.Economic._.Value._.Added._.Analysis._from_DBAB_4_1_1" hidden="1">{"EVA",#N/A,FALSE,"EVA";"WACC",#N/A,FALSE,"WACC"}</definedName>
    <definedName name="wrn.Economic._.Value._.Added._.Analysis._from_DBAB_4_1_2" localSheetId="2" hidden="1">{"EVA",#N/A,FALSE,"EVA";"WACC",#N/A,FALSE,"WACC"}</definedName>
    <definedName name="wrn.Economic._.Value._.Added._.Analysis._from_DBAB_4_1_2" hidden="1">{"EVA",#N/A,FALSE,"EVA";"WACC",#N/A,FALSE,"WACC"}</definedName>
    <definedName name="wrn.Economic._.Value._.Added._.Analysis._from_DBAB_4_1_3" localSheetId="2" hidden="1">{"EVA",#N/A,FALSE,"EVA";"WACC",#N/A,FALSE,"WACC"}</definedName>
    <definedName name="wrn.Economic._.Value._.Added._.Analysis._from_DBAB_4_1_3" hidden="1">{"EVA",#N/A,FALSE,"EVA";"WACC",#N/A,FALSE,"WACC"}</definedName>
    <definedName name="wrn.Economic._.Value._.Added._.Analysis._from_DBAB_4_1_4" localSheetId="2" hidden="1">{"EVA",#N/A,FALSE,"EVA";"WACC",#N/A,FALSE,"WACC"}</definedName>
    <definedName name="wrn.Economic._.Value._.Added._.Analysis._from_DBAB_4_1_4" hidden="1">{"EVA",#N/A,FALSE,"EVA";"WACC",#N/A,FALSE,"WACC"}</definedName>
    <definedName name="wrn.Economic._.Value._.Added._.Analysis._from_DBAB_4_2" localSheetId="2" hidden="1">{"EVA",#N/A,FALSE,"EVA";"WACC",#N/A,FALSE,"WACC"}</definedName>
    <definedName name="wrn.Economic._.Value._.Added._.Analysis._from_DBAB_4_2" hidden="1">{"EVA",#N/A,FALSE,"EVA";"WACC",#N/A,FALSE,"WACC"}</definedName>
    <definedName name="wrn.Economic._.Value._.Added._.Analysis._from_DBAB_4_3" localSheetId="2" hidden="1">{"EVA",#N/A,FALSE,"EVA";"WACC",#N/A,FALSE,"WACC"}</definedName>
    <definedName name="wrn.Economic._.Value._.Added._.Analysis._from_DBAB_4_3" hidden="1">{"EVA",#N/A,FALSE,"EVA";"WACC",#N/A,FALSE,"WACC"}</definedName>
    <definedName name="wrn.Economic._.Value._.Added._.Analysis._from_DBAB_4_4" localSheetId="2" hidden="1">{"EVA",#N/A,FALSE,"EVA";"WACC",#N/A,FALSE,"WACC"}</definedName>
    <definedName name="wrn.Economic._.Value._.Added._.Analysis._from_DBAB_4_4" hidden="1">{"EVA",#N/A,FALSE,"EVA";"WACC",#N/A,FALSE,"WACC"}</definedName>
    <definedName name="wrn.Economic._.Value._.Added._.Analysis._from_DBAB_4_5" localSheetId="2" hidden="1">{"EVA",#N/A,FALSE,"EVA";"WACC",#N/A,FALSE,"WACC"}</definedName>
    <definedName name="wrn.Economic._.Value._.Added._.Analysis._from_DBAB_4_5" hidden="1">{"EVA",#N/A,FALSE,"EVA";"WACC",#N/A,FALSE,"WACC"}</definedName>
    <definedName name="wrn.Economic._.Value._.Added._.Analysis._from_DBAB_5" localSheetId="2" hidden="1">{"EVA",#N/A,FALSE,"EVA";"WACC",#N/A,FALSE,"WACC"}</definedName>
    <definedName name="wrn.Economic._.Value._.Added._.Analysis._from_DBAB_5" hidden="1">{"EVA",#N/A,FALSE,"EVA";"WACC",#N/A,FALSE,"WACC"}</definedName>
    <definedName name="wrn.Economic._.Value._.Added._.Analysis._from_DBAB_5_1" localSheetId="2" hidden="1">{"EVA",#N/A,FALSE,"EVA";"WACC",#N/A,FALSE,"WACC"}</definedName>
    <definedName name="wrn.Economic._.Value._.Added._.Analysis._from_DBAB_5_1" hidden="1">{"EVA",#N/A,FALSE,"EVA";"WACC",#N/A,FALSE,"WACC"}</definedName>
    <definedName name="wrn.Economic._.Value._.Added._.Analysis._from_DBAB_5_1_1" localSheetId="2" hidden="1">{"EVA",#N/A,FALSE,"EVA";"WACC",#N/A,FALSE,"WACC"}</definedName>
    <definedName name="wrn.Economic._.Value._.Added._.Analysis._from_DBAB_5_1_1" hidden="1">{"EVA",#N/A,FALSE,"EVA";"WACC",#N/A,FALSE,"WACC"}</definedName>
    <definedName name="wrn.Economic._.Value._.Added._.Analysis._from_DBAB_5_1_2" localSheetId="2" hidden="1">{"EVA",#N/A,FALSE,"EVA";"WACC",#N/A,FALSE,"WACC"}</definedName>
    <definedName name="wrn.Economic._.Value._.Added._.Analysis._from_DBAB_5_1_2" hidden="1">{"EVA",#N/A,FALSE,"EVA";"WACC",#N/A,FALSE,"WACC"}</definedName>
    <definedName name="wrn.Economic._.Value._.Added._.Analysis._from_DBAB_5_1_3" localSheetId="2" hidden="1">{"EVA",#N/A,FALSE,"EVA";"WACC",#N/A,FALSE,"WACC"}</definedName>
    <definedName name="wrn.Economic._.Value._.Added._.Analysis._from_DBAB_5_1_3" hidden="1">{"EVA",#N/A,FALSE,"EVA";"WACC",#N/A,FALSE,"WACC"}</definedName>
    <definedName name="wrn.Economic._.Value._.Added._.Analysis._from_DBAB_5_1_4" localSheetId="2" hidden="1">{"EVA",#N/A,FALSE,"EVA";"WACC",#N/A,FALSE,"WACC"}</definedName>
    <definedName name="wrn.Economic._.Value._.Added._.Analysis._from_DBAB_5_1_4" hidden="1">{"EVA",#N/A,FALSE,"EVA";"WACC",#N/A,FALSE,"WACC"}</definedName>
    <definedName name="wrn.Economic._.Value._.Added._.Analysis._from_DBAB_5_2" localSheetId="2" hidden="1">{"EVA",#N/A,FALSE,"EVA";"WACC",#N/A,FALSE,"WACC"}</definedName>
    <definedName name="wrn.Economic._.Value._.Added._.Analysis._from_DBAB_5_2" hidden="1">{"EVA",#N/A,FALSE,"EVA";"WACC",#N/A,FALSE,"WACC"}</definedName>
    <definedName name="wrn.Economic._.Value._.Added._.Analysis._from_DBAB_5_3" localSheetId="2" hidden="1">{"EVA",#N/A,FALSE,"EVA";"WACC",#N/A,FALSE,"WACC"}</definedName>
    <definedName name="wrn.Economic._.Value._.Added._.Analysis._from_DBAB_5_3" hidden="1">{"EVA",#N/A,FALSE,"EVA";"WACC",#N/A,FALSE,"WACC"}</definedName>
    <definedName name="wrn.Economic._.Value._.Added._.Analysis._from_DBAB_5_4" localSheetId="2" hidden="1">{"EVA",#N/A,FALSE,"EVA";"WACC",#N/A,FALSE,"WACC"}</definedName>
    <definedName name="wrn.Economic._.Value._.Added._.Analysis._from_DBAB_5_4" hidden="1">{"EVA",#N/A,FALSE,"EVA";"WACC",#N/A,FALSE,"WACC"}</definedName>
    <definedName name="wrn.Economic._.Value._.Added._.Analysis._from_DBAB_5_5" localSheetId="2" hidden="1">{"EVA",#N/A,FALSE,"EVA";"WACC",#N/A,FALSE,"WACC"}</definedName>
    <definedName name="wrn.Economic._.Value._.Added._.Analysis._from_DBAB_5_5" hidden="1">{"EVA",#N/A,FALSE,"EVA";"WACC",#N/A,FALSE,"WACC"}</definedName>
    <definedName name="wrn.ecpall." localSheetId="2" hidden="1">{"ecpcash",#N/A,FALSE,"ECPann";"ecpinc",#N/A,FALSE,"ECPann";"ecpindia",#N/A,FALSE,"ECPann";"ecpmun",#N/A,FALSE,"ECPann";"ecpphoenix",#N/A,FALSE,"ECPann";"ecpothe",#N/A,FALSE,"ECPann";"ecpbalsht",#N/A,FALSE,"ECPann"}</definedName>
    <definedName name="wrn.ecpall." hidden="1">{"ecpcash",#N/A,FALSE,"ECPann";"ecpinc",#N/A,FALSE,"ECPann";"ecpindia",#N/A,FALSE,"ECPann";"ecpmun",#N/A,FALSE,"ECPann";"ecpphoenix",#N/A,FALSE,"ECPann";"ecpothe",#N/A,FALSE,"ECPann";"ecpbalsht",#N/A,FALSE,"ECPann"}</definedName>
    <definedName name="wrn.ecpall._1" localSheetId="2" hidden="1">{"ecpcash",#N/A,FALSE,"ECPann";"ecpinc",#N/A,FALSE,"ECPann";"ecpindia",#N/A,FALSE,"ECPann";"ecpmun",#N/A,FALSE,"ECPann";"ecpphoenix",#N/A,FALSE,"ECPann";"ecpothe",#N/A,FALSE,"ECPann";"ecpbalsht",#N/A,FALSE,"ECPann"}</definedName>
    <definedName name="wrn.ecpall._1" hidden="1">{"ecpcash",#N/A,FALSE,"ECPann";"ecpinc",#N/A,FALSE,"ECPann";"ecpindia",#N/A,FALSE,"ECPann";"ecpmun",#N/A,FALSE,"ECPann";"ecpphoenix",#N/A,FALSE,"ECPann";"ecpothe",#N/A,FALSE,"ECPann";"ecpbalsht",#N/A,FALSE,"ECPann"}</definedName>
    <definedName name="wrn.ED." localSheetId="2" hidden="1">{"FAC_RATE",#N/A,FALSE,"FAC_RATE.XLS";#N/A,#N/A,FALSE,"SETA";#N/A,#N/A,FALSE,"SSC_SPA";#N/A,#N/A,FALSE,"SSC_NEMA";#N/A,#N/A,FALSE,"MHX.XLS";#N/A,#N/A,FALSE,"DOM_G&amp;A"}</definedName>
    <definedName name="wrn.ED." hidden="1">{"FAC_RATE",#N/A,FALSE,"FAC_RATE.XLS";#N/A,#N/A,FALSE,"SETA";#N/A,#N/A,FALSE,"SSC_SPA";#N/A,#N/A,FALSE,"SSC_NEMA";#N/A,#N/A,FALSE,"MHX.XLS";#N/A,#N/A,FALSE,"DOM_G&amp;A"}</definedName>
    <definedName name="wrn.EDEL." localSheetId="2" hidden="1">{"EDEL",#N/A,FALSE,"EDEL"}</definedName>
    <definedName name="wrn.EDEL." hidden="1">{"EDEL",#N/A,FALSE,"EDEL"}</definedName>
    <definedName name="wrn.EDIS._.Rollup." localSheetId="2" hidden="1">{#N/A,#N/A,FALSE,"ACT YTD EDIS";#N/A,#N/A,FALSE,"CPP YTD EDIS";#N/A,#N/A,FALSE,"CPP YTD VAR EDIS";#N/A,#N/A,FALSE,"ACT MTH EDIS";#N/A,#N/A,FALSE,"CPP MTH EDIS";#N/A,#N/A,FALSE,"CPP MTH VAR EDIS";#N/A,#N/A,FALSE,"ACT YTD ENG and INT";#N/A,#N/A,FALSE,"CPP YTD ENG &amp; INT";#N/A,#N/A,FALSE,"CPP VAR YTD ENG &amp; INT";#N/A,#N/A,FALSE,"ACT MTH ENG and INT";#N/A,#N/A,FALSE,"CPP MTH ENG &amp; INT";#N/A,#N/A,FALSE,"CPP VAR MTH ENG &amp; INT";#N/A,#N/A,FALSE,"SMS SUM CPP ";#N/A,#N/A,FALSE,"SMS MGMNT CPP ";#N/A,#N/A,FALSE,"CPP TRANS SUM ";#N/A,#N/A,FALSE,"CPP MIS SUM";#N/A,#N/A,FALSE,"MIS COM SUM";#N/A,#N/A,FALSE,"CPP SEC SOL SUM";#N/A,#N/A,FALSE,"T &amp; S SUM";#N/A,#N/A,FALSE,"MSD SUM";#N/A,#N/A,FALSE,"ETS SUM"}</definedName>
    <definedName name="wrn.EDIS._.Rollup." hidden="1">{#N/A,#N/A,FALSE,"ACT YTD EDIS";#N/A,#N/A,FALSE,"CPP YTD EDIS";#N/A,#N/A,FALSE,"CPP YTD VAR EDIS";#N/A,#N/A,FALSE,"ACT MTH EDIS";#N/A,#N/A,FALSE,"CPP MTH EDIS";#N/A,#N/A,FALSE,"CPP MTH VAR EDIS";#N/A,#N/A,FALSE,"ACT YTD ENG and INT";#N/A,#N/A,FALSE,"CPP YTD ENG &amp; INT";#N/A,#N/A,FALSE,"CPP VAR YTD ENG &amp; INT";#N/A,#N/A,FALSE,"ACT MTH ENG and INT";#N/A,#N/A,FALSE,"CPP MTH ENG &amp; INT";#N/A,#N/A,FALSE,"CPP VAR MTH ENG &amp; INT";#N/A,#N/A,FALSE,"SMS SUM CPP ";#N/A,#N/A,FALSE,"SMS MGMNT CPP ";#N/A,#N/A,FALSE,"CPP TRANS SUM ";#N/A,#N/A,FALSE,"CPP MIS SUM";#N/A,#N/A,FALSE,"MIS COM SUM";#N/A,#N/A,FALSE,"CPP SEC SOL SUM";#N/A,#N/A,FALSE,"T &amp; S SUM";#N/A,#N/A,FALSE,"MSD SUM";#N/A,#N/A,FALSE,"ETS SUM"}</definedName>
    <definedName name="wrn.Edison." localSheetId="2" hidden="1">{#N/A,#N/A,FALSE,"Sheet1";#N/A,#N/A,FALSE,"totalp&amp;L";#N/A,#N/A,FALSE,"totalassump";#N/A,#N/A,FALSE,"basep&amp;L";#N/A,#N/A,FALSE,"baseassump";#N/A,#N/A,FALSE,"sum slide"}</definedName>
    <definedName name="wrn.Edison." hidden="1">{#N/A,#N/A,FALSE,"Sheet1";#N/A,#N/A,FALSE,"totalp&amp;L";#N/A,#N/A,FALSE,"totalassump";#N/A,#N/A,FALSE,"basep&amp;L";#N/A,#N/A,FALSE,"baseassump";#N/A,#N/A,FALSE,"sum slide"}</definedName>
    <definedName name="wrn.Edutainment._.Priority._.List." localSheetId="2" hidden="1">{#N/A,#N/A,FALSE,"DI 2 YEAR MASTER SCHEDULE"}</definedName>
    <definedName name="wrn.Edutainment._.Priority._.List." hidden="1">{#N/A,#N/A,FALSE,"DI 2 YEAR MASTER SCHEDULE"}</definedName>
    <definedName name="wrn.EE4._.Budget._.months._.sterling." localSheetId="2" hidden="1">{"EE4 Budget months only sterling",#N/A,TRUE,"Profit and Loss";"EE4 Budget months only sterling",#N/A,TRUE,"Firm capex";"EE4 Budget months only sterling",#N/A,TRUE,"Cashflow";"EE4 Budget months only sterling",#N/A,TRUE,"Balance Sheet"}</definedName>
    <definedName name="wrn.EE4._.Budget._.months._.sterling." hidden="1">{"EE4 Budget months only sterling",#N/A,TRUE,"Profit and Loss";"EE4 Budget months only sterling",#N/A,TRUE,"Firm capex";"EE4 Budget months only sterling",#N/A,TRUE,"Cashflow";"EE4 Budget months only sterling",#N/A,TRUE,"Balance Sheet"}</definedName>
    <definedName name="wrn.EE4._.Budget._.months._.USD." localSheetId="2" hidden="1">{"EE4 Budget months only in USD",#N/A,TRUE,"Profit and Loss";"EE4 Budget months only in USD",#N/A,TRUE,"Firm capex";"EE4 Budget months only in USD",#N/A,TRUE,"Cashflow";"EE4 Budget months only in USD",#N/A,TRUE,"Balance Sheet"}</definedName>
    <definedName name="wrn.EE4._.Budget._.months._.USD." hidden="1">{"EE4 Budget months only in USD",#N/A,TRUE,"Profit and Loss";"EE4 Budget months only in USD",#N/A,TRUE,"Firm capex";"EE4 Budget months only in USD",#N/A,TRUE,"Cashflow";"EE4 Budget months only in USD",#N/A,TRUE,"Balance Sheet"}</definedName>
    <definedName name="wrn.EE4._.budget._.years._.sterling." localSheetId="2" hidden="1">{"EE4 Budget years sterling",#N/A,TRUE,"Profit and Loss";"EE4 Budget years sterling",#N/A,TRUE,"Firm capex";"EE4 Budget years sterling",#N/A,TRUE,"Cashflow";"EE4 Budget years sterling",#N/A,TRUE,"Balance Sheet"}</definedName>
    <definedName name="wrn.EE4._.budget._.years._.sterling." hidden="1">{"EE4 Budget years sterling",#N/A,TRUE,"Profit and Loss";"EE4 Budget years sterling",#N/A,TRUE,"Firm capex";"EE4 Budget years sterling",#N/A,TRUE,"Cashflow";"EE4 Budget years sterling",#N/A,TRUE,"Balance Sheet"}</definedName>
    <definedName name="wrn.EE4._.Budget._.years._.USD." localSheetId="2" hidden="1">{"EE4 Budget years USD",#N/A,TRUE,"Profit and Loss";"EE4 Budget years USD",#N/A,TRUE,"Firm capex";"EE4 Budget years USD",#N/A,TRUE,"Cashflow";"EE4 Budget years USD",#N/A,TRUE,"Balance Sheet"}</definedName>
    <definedName name="wrn.EE4._.Budget._.years._.USD." hidden="1">{"EE4 Budget years USD",#N/A,TRUE,"Profit and Loss";"EE4 Budget years USD",#N/A,TRUE,"Firm capex";"EE4 Budget years USD",#N/A,TRUE,"Cashflow";"EE4 Budget years USD",#N/A,TRUE,"Balance Sheet"}</definedName>
    <definedName name="wrn.EES_BUD_ACT_PY." localSheetId="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SNAP_ACT_PY." localSheetId="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CHECK." localSheetId="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F._.Complet." localSheetId="2" hidden="1">{#N/A,#N/A,TRUE,"1";#N/A,#N/A,TRUE,"1.2";#N/A,#N/A,TRUE,"2";#N/A,#N/A,TRUE,"4";#N/A,#N/A,TRUE,"11";#N/A,#N/A,TRUE,"11.9";#N/A,#N/A,TRUE,"A";#N/A,#N/A,TRUE,"B";#N/A,#N/A,TRUE,"C"}</definedName>
    <definedName name="wrn.EF._.Complet." hidden="1">{#N/A,#N/A,TRUE,"1";#N/A,#N/A,TRUE,"1.2";#N/A,#N/A,TRUE,"2";#N/A,#N/A,TRUE,"4";#N/A,#N/A,TRUE,"11";#N/A,#N/A,TRUE,"11.9";#N/A,#N/A,TRUE,"A";#N/A,#N/A,TRUE,"B";#N/A,#N/A,TRUE,"C"}</definedName>
    <definedName name="wrn.effinf1." localSheetId="2" hidden="1">{"effinf1",#N/A,FALSE,"Forecasts"}</definedName>
    <definedName name="wrn.effinf1." hidden="1">{"effinf1",#N/A,FALSE,"Forecasts"}</definedName>
    <definedName name="wrn.effinf1._1" localSheetId="2" hidden="1">{"effinf1",#N/A,FALSE,"Forecasts"}</definedName>
    <definedName name="wrn.effinf1._1" hidden="1">{"effinf1",#N/A,FALSE,"Forecasts"}</definedName>
    <definedName name="wrn.effinf1._1_1" localSheetId="2" hidden="1">{"effinf1",#N/A,FALSE,"Forecasts"}</definedName>
    <definedName name="wrn.effinf1._1_1" hidden="1">{"effinf1",#N/A,FALSE,"Forecasts"}</definedName>
    <definedName name="wrn.effinf1._1_1_1" localSheetId="2" hidden="1">{"effinf1",#N/A,FALSE,"Forecasts"}</definedName>
    <definedName name="wrn.effinf1._1_1_1" hidden="1">{"effinf1",#N/A,FALSE,"Forecasts"}</definedName>
    <definedName name="wrn.effinf1._1_1_2" localSheetId="2" hidden="1">{"effinf1",#N/A,FALSE,"Forecasts"}</definedName>
    <definedName name="wrn.effinf1._1_1_2" hidden="1">{"effinf1",#N/A,FALSE,"Forecasts"}</definedName>
    <definedName name="wrn.effinf1._1_1_3" localSheetId="2" hidden="1">{"effinf1",#N/A,FALSE,"Forecasts"}</definedName>
    <definedName name="wrn.effinf1._1_1_3" hidden="1">{"effinf1",#N/A,FALSE,"Forecasts"}</definedName>
    <definedName name="wrn.effinf1._1_1_4" localSheetId="2" hidden="1">{"effinf1",#N/A,FALSE,"Forecasts"}</definedName>
    <definedName name="wrn.effinf1._1_1_4" hidden="1">{"effinf1",#N/A,FALSE,"Forecasts"}</definedName>
    <definedName name="wrn.effinf1._1_2" localSheetId="2" hidden="1">{"effinf1",#N/A,FALSE,"Forecasts"}</definedName>
    <definedName name="wrn.effinf1._1_2" hidden="1">{"effinf1",#N/A,FALSE,"Forecasts"}</definedName>
    <definedName name="wrn.effinf1._1_3" localSheetId="2" hidden="1">{"effinf1",#N/A,FALSE,"Forecasts"}</definedName>
    <definedName name="wrn.effinf1._1_3" hidden="1">{"effinf1",#N/A,FALSE,"Forecasts"}</definedName>
    <definedName name="wrn.effinf1._1_4" localSheetId="2" hidden="1">{"effinf1",#N/A,FALSE,"Forecasts"}</definedName>
    <definedName name="wrn.effinf1._1_4" hidden="1">{"effinf1",#N/A,FALSE,"Forecasts"}</definedName>
    <definedName name="wrn.effinf1._1_5" localSheetId="2" hidden="1">{"effinf1",#N/A,FALSE,"Forecasts"}</definedName>
    <definedName name="wrn.effinf1._1_5" hidden="1">{"effinf1",#N/A,FALSE,"Forecasts"}</definedName>
    <definedName name="wrn.effinf1._2" localSheetId="2" hidden="1">{"effinf1",#N/A,FALSE,"Forecasts"}</definedName>
    <definedName name="wrn.effinf1._2" hidden="1">{"effinf1",#N/A,FALSE,"Forecasts"}</definedName>
    <definedName name="wrn.effinf1._2_1" localSheetId="2" hidden="1">{"effinf1",#N/A,FALSE,"Forecasts"}</definedName>
    <definedName name="wrn.effinf1._2_1" hidden="1">{"effinf1",#N/A,FALSE,"Forecasts"}</definedName>
    <definedName name="wrn.effinf1._2_1_1" localSheetId="2" hidden="1">{"effinf1",#N/A,FALSE,"Forecasts"}</definedName>
    <definedName name="wrn.effinf1._2_1_1" hidden="1">{"effinf1",#N/A,FALSE,"Forecasts"}</definedName>
    <definedName name="wrn.effinf1._2_1_2" localSheetId="2" hidden="1">{"effinf1",#N/A,FALSE,"Forecasts"}</definedName>
    <definedName name="wrn.effinf1._2_1_2" hidden="1">{"effinf1",#N/A,FALSE,"Forecasts"}</definedName>
    <definedName name="wrn.effinf1._2_1_3" localSheetId="2" hidden="1">{"effinf1",#N/A,FALSE,"Forecasts"}</definedName>
    <definedName name="wrn.effinf1._2_1_3" hidden="1">{"effinf1",#N/A,FALSE,"Forecasts"}</definedName>
    <definedName name="wrn.effinf1._2_1_4" localSheetId="2" hidden="1">{"effinf1",#N/A,FALSE,"Forecasts"}</definedName>
    <definedName name="wrn.effinf1._2_1_4" hidden="1">{"effinf1",#N/A,FALSE,"Forecasts"}</definedName>
    <definedName name="wrn.effinf1._2_2" localSheetId="2" hidden="1">{"effinf1",#N/A,FALSE,"Forecasts"}</definedName>
    <definedName name="wrn.effinf1._2_2" hidden="1">{"effinf1",#N/A,FALSE,"Forecasts"}</definedName>
    <definedName name="wrn.effinf1._2_3" localSheetId="2" hidden="1">{"effinf1",#N/A,FALSE,"Forecasts"}</definedName>
    <definedName name="wrn.effinf1._2_3" hidden="1">{"effinf1",#N/A,FALSE,"Forecasts"}</definedName>
    <definedName name="wrn.effinf1._2_4" localSheetId="2" hidden="1">{"effinf1",#N/A,FALSE,"Forecasts"}</definedName>
    <definedName name="wrn.effinf1._2_4" hidden="1">{"effinf1",#N/A,FALSE,"Forecasts"}</definedName>
    <definedName name="wrn.effinf1._2_5" localSheetId="2" hidden="1">{"effinf1",#N/A,FALSE,"Forecasts"}</definedName>
    <definedName name="wrn.effinf1._2_5" hidden="1">{"effinf1",#N/A,FALSE,"Forecasts"}</definedName>
    <definedName name="wrn.effinf1._3" localSheetId="2" hidden="1">{"effinf1",#N/A,FALSE,"Forecasts"}</definedName>
    <definedName name="wrn.effinf1._3" hidden="1">{"effinf1",#N/A,FALSE,"Forecasts"}</definedName>
    <definedName name="wrn.effinf1._3_1" localSheetId="2" hidden="1">{"effinf1",#N/A,FALSE,"Forecasts"}</definedName>
    <definedName name="wrn.effinf1._3_1" hidden="1">{"effinf1",#N/A,FALSE,"Forecasts"}</definedName>
    <definedName name="wrn.effinf1._3_1_1" localSheetId="2" hidden="1">{"effinf1",#N/A,FALSE,"Forecasts"}</definedName>
    <definedName name="wrn.effinf1._3_1_1" hidden="1">{"effinf1",#N/A,FALSE,"Forecasts"}</definedName>
    <definedName name="wrn.effinf1._3_1_2" localSheetId="2" hidden="1">{"effinf1",#N/A,FALSE,"Forecasts"}</definedName>
    <definedName name="wrn.effinf1._3_1_2" hidden="1">{"effinf1",#N/A,FALSE,"Forecasts"}</definedName>
    <definedName name="wrn.effinf1._3_1_3" localSheetId="2" hidden="1">{"effinf1",#N/A,FALSE,"Forecasts"}</definedName>
    <definedName name="wrn.effinf1._3_1_3" hidden="1">{"effinf1",#N/A,FALSE,"Forecasts"}</definedName>
    <definedName name="wrn.effinf1._3_1_4" localSheetId="2" hidden="1">{"effinf1",#N/A,FALSE,"Forecasts"}</definedName>
    <definedName name="wrn.effinf1._3_1_4" hidden="1">{"effinf1",#N/A,FALSE,"Forecasts"}</definedName>
    <definedName name="wrn.effinf1._3_2" localSheetId="2" hidden="1">{"effinf1",#N/A,FALSE,"Forecasts"}</definedName>
    <definedName name="wrn.effinf1._3_2" hidden="1">{"effinf1",#N/A,FALSE,"Forecasts"}</definedName>
    <definedName name="wrn.effinf1._3_3" localSheetId="2" hidden="1">{"effinf1",#N/A,FALSE,"Forecasts"}</definedName>
    <definedName name="wrn.effinf1._3_3" hidden="1">{"effinf1",#N/A,FALSE,"Forecasts"}</definedName>
    <definedName name="wrn.effinf1._3_4" localSheetId="2" hidden="1">{"effinf1",#N/A,FALSE,"Forecasts"}</definedName>
    <definedName name="wrn.effinf1._3_4" hidden="1">{"effinf1",#N/A,FALSE,"Forecasts"}</definedName>
    <definedName name="wrn.effinf1._3_5" localSheetId="2" hidden="1">{"effinf1",#N/A,FALSE,"Forecasts"}</definedName>
    <definedName name="wrn.effinf1._3_5" hidden="1">{"effinf1",#N/A,FALSE,"Forecasts"}</definedName>
    <definedName name="wrn.effinf1._4" localSheetId="2" hidden="1">{"effinf1",#N/A,FALSE,"Forecasts"}</definedName>
    <definedName name="wrn.effinf1._4" hidden="1">{"effinf1",#N/A,FALSE,"Forecasts"}</definedName>
    <definedName name="wrn.effinf1._4_1" localSheetId="2" hidden="1">{"effinf1",#N/A,FALSE,"Forecasts"}</definedName>
    <definedName name="wrn.effinf1._4_1" hidden="1">{"effinf1",#N/A,FALSE,"Forecasts"}</definedName>
    <definedName name="wrn.effinf1._4_2" localSheetId="2" hidden="1">{"effinf1",#N/A,FALSE,"Forecasts"}</definedName>
    <definedName name="wrn.effinf1._4_2" hidden="1">{"effinf1",#N/A,FALSE,"Forecasts"}</definedName>
    <definedName name="wrn.effinf1._4_3" localSheetId="2" hidden="1">{"effinf1",#N/A,FALSE,"Forecasts"}</definedName>
    <definedName name="wrn.effinf1._4_3" hidden="1">{"effinf1",#N/A,FALSE,"Forecasts"}</definedName>
    <definedName name="wrn.effinf1._4_4" localSheetId="2" hidden="1">{"effinf1",#N/A,FALSE,"Forecasts"}</definedName>
    <definedName name="wrn.effinf1._4_4" hidden="1">{"effinf1",#N/A,FALSE,"Forecasts"}</definedName>
    <definedName name="wrn.effinf1._5" localSheetId="2" hidden="1">{"effinf1",#N/A,FALSE,"Forecasts"}</definedName>
    <definedName name="wrn.effinf1._5" hidden="1">{"effinf1",#N/A,FALSE,"Forecasts"}</definedName>
    <definedName name="wrn.effinf2." localSheetId="2" hidden="1">{"effinf2",#N/A,FALSE,"Forecasts"}</definedName>
    <definedName name="wrn.effinf2." hidden="1">{"effinf2",#N/A,FALSE,"Forecasts"}</definedName>
    <definedName name="wrn.effinf2._1" localSheetId="2" hidden="1">{"effinf2",#N/A,FALSE,"Forecasts"}</definedName>
    <definedName name="wrn.effinf2._1" hidden="1">{"effinf2",#N/A,FALSE,"Forecasts"}</definedName>
    <definedName name="wrn.effinf2._1_1" localSheetId="2" hidden="1">{"effinf2",#N/A,FALSE,"Forecasts"}</definedName>
    <definedName name="wrn.effinf2._1_1" hidden="1">{"effinf2",#N/A,FALSE,"Forecasts"}</definedName>
    <definedName name="wrn.effinf2._1_1_1" localSheetId="2" hidden="1">{"effinf2",#N/A,FALSE,"Forecasts"}</definedName>
    <definedName name="wrn.effinf2._1_1_1" hidden="1">{"effinf2",#N/A,FALSE,"Forecasts"}</definedName>
    <definedName name="wrn.effinf2._1_1_2" localSheetId="2" hidden="1">{"effinf2",#N/A,FALSE,"Forecasts"}</definedName>
    <definedName name="wrn.effinf2._1_1_2" hidden="1">{"effinf2",#N/A,FALSE,"Forecasts"}</definedName>
    <definedName name="wrn.effinf2._1_1_3" localSheetId="2" hidden="1">{"effinf2",#N/A,FALSE,"Forecasts"}</definedName>
    <definedName name="wrn.effinf2._1_1_3" hidden="1">{"effinf2",#N/A,FALSE,"Forecasts"}</definedName>
    <definedName name="wrn.effinf2._1_1_4" localSheetId="2" hidden="1">{"effinf2",#N/A,FALSE,"Forecasts"}</definedName>
    <definedName name="wrn.effinf2._1_1_4" hidden="1">{"effinf2",#N/A,FALSE,"Forecasts"}</definedName>
    <definedName name="wrn.effinf2._1_2" localSheetId="2" hidden="1">{"effinf2",#N/A,FALSE,"Forecasts"}</definedName>
    <definedName name="wrn.effinf2._1_2" hidden="1">{"effinf2",#N/A,FALSE,"Forecasts"}</definedName>
    <definedName name="wrn.effinf2._1_3" localSheetId="2" hidden="1">{"effinf2",#N/A,FALSE,"Forecasts"}</definedName>
    <definedName name="wrn.effinf2._1_3" hidden="1">{"effinf2",#N/A,FALSE,"Forecasts"}</definedName>
    <definedName name="wrn.effinf2._1_4" localSheetId="2" hidden="1">{"effinf2",#N/A,FALSE,"Forecasts"}</definedName>
    <definedName name="wrn.effinf2._1_4" hidden="1">{"effinf2",#N/A,FALSE,"Forecasts"}</definedName>
    <definedName name="wrn.effinf2._1_5" localSheetId="2" hidden="1">{"effinf2",#N/A,FALSE,"Forecasts"}</definedName>
    <definedName name="wrn.effinf2._1_5" hidden="1">{"effinf2",#N/A,FALSE,"Forecasts"}</definedName>
    <definedName name="wrn.effinf2._2" localSheetId="2" hidden="1">{"effinf2",#N/A,FALSE,"Forecasts"}</definedName>
    <definedName name="wrn.effinf2._2" hidden="1">{"effinf2",#N/A,FALSE,"Forecasts"}</definedName>
    <definedName name="wrn.effinf2._2_1" localSheetId="2" hidden="1">{"effinf2",#N/A,FALSE,"Forecasts"}</definedName>
    <definedName name="wrn.effinf2._2_1" hidden="1">{"effinf2",#N/A,FALSE,"Forecasts"}</definedName>
    <definedName name="wrn.effinf2._2_1_1" localSheetId="2" hidden="1">{"effinf2",#N/A,FALSE,"Forecasts"}</definedName>
    <definedName name="wrn.effinf2._2_1_1" hidden="1">{"effinf2",#N/A,FALSE,"Forecasts"}</definedName>
    <definedName name="wrn.effinf2._2_1_2" localSheetId="2" hidden="1">{"effinf2",#N/A,FALSE,"Forecasts"}</definedName>
    <definedName name="wrn.effinf2._2_1_2" hidden="1">{"effinf2",#N/A,FALSE,"Forecasts"}</definedName>
    <definedName name="wrn.effinf2._2_1_3" localSheetId="2" hidden="1">{"effinf2",#N/A,FALSE,"Forecasts"}</definedName>
    <definedName name="wrn.effinf2._2_1_3" hidden="1">{"effinf2",#N/A,FALSE,"Forecasts"}</definedName>
    <definedName name="wrn.effinf2._2_1_4" localSheetId="2" hidden="1">{"effinf2",#N/A,FALSE,"Forecasts"}</definedName>
    <definedName name="wrn.effinf2._2_1_4" hidden="1">{"effinf2",#N/A,FALSE,"Forecasts"}</definedName>
    <definedName name="wrn.effinf2._2_2" localSheetId="2" hidden="1">{"effinf2",#N/A,FALSE,"Forecasts"}</definedName>
    <definedName name="wrn.effinf2._2_2" hidden="1">{"effinf2",#N/A,FALSE,"Forecasts"}</definedName>
    <definedName name="wrn.effinf2._2_3" localSheetId="2" hidden="1">{"effinf2",#N/A,FALSE,"Forecasts"}</definedName>
    <definedName name="wrn.effinf2._2_3" hidden="1">{"effinf2",#N/A,FALSE,"Forecasts"}</definedName>
    <definedName name="wrn.effinf2._2_4" localSheetId="2" hidden="1">{"effinf2",#N/A,FALSE,"Forecasts"}</definedName>
    <definedName name="wrn.effinf2._2_4" hidden="1">{"effinf2",#N/A,FALSE,"Forecasts"}</definedName>
    <definedName name="wrn.effinf2._2_5" localSheetId="2" hidden="1">{"effinf2",#N/A,FALSE,"Forecasts"}</definedName>
    <definedName name="wrn.effinf2._2_5" hidden="1">{"effinf2",#N/A,FALSE,"Forecasts"}</definedName>
    <definedName name="wrn.effinf2._3" localSheetId="2" hidden="1">{"effinf2",#N/A,FALSE,"Forecasts"}</definedName>
    <definedName name="wrn.effinf2._3" hidden="1">{"effinf2",#N/A,FALSE,"Forecasts"}</definedName>
    <definedName name="wrn.effinf2._3_1" localSheetId="2" hidden="1">{"effinf2",#N/A,FALSE,"Forecasts"}</definedName>
    <definedName name="wrn.effinf2._3_1" hidden="1">{"effinf2",#N/A,FALSE,"Forecasts"}</definedName>
    <definedName name="wrn.effinf2._3_1_1" localSheetId="2" hidden="1">{"effinf2",#N/A,FALSE,"Forecasts"}</definedName>
    <definedName name="wrn.effinf2._3_1_1" hidden="1">{"effinf2",#N/A,FALSE,"Forecasts"}</definedName>
    <definedName name="wrn.effinf2._3_1_2" localSheetId="2" hidden="1">{"effinf2",#N/A,FALSE,"Forecasts"}</definedName>
    <definedName name="wrn.effinf2._3_1_2" hidden="1">{"effinf2",#N/A,FALSE,"Forecasts"}</definedName>
    <definedName name="wrn.effinf2._3_1_3" localSheetId="2" hidden="1">{"effinf2",#N/A,FALSE,"Forecasts"}</definedName>
    <definedName name="wrn.effinf2._3_1_3" hidden="1">{"effinf2",#N/A,FALSE,"Forecasts"}</definedName>
    <definedName name="wrn.effinf2._3_1_4" localSheetId="2" hidden="1">{"effinf2",#N/A,FALSE,"Forecasts"}</definedName>
    <definedName name="wrn.effinf2._3_1_4" hidden="1">{"effinf2",#N/A,FALSE,"Forecasts"}</definedName>
    <definedName name="wrn.effinf2._3_2" localSheetId="2" hidden="1">{"effinf2",#N/A,FALSE,"Forecasts"}</definedName>
    <definedName name="wrn.effinf2._3_2" hidden="1">{"effinf2",#N/A,FALSE,"Forecasts"}</definedName>
    <definedName name="wrn.effinf2._3_3" localSheetId="2" hidden="1">{"effinf2",#N/A,FALSE,"Forecasts"}</definedName>
    <definedName name="wrn.effinf2._3_3" hidden="1">{"effinf2",#N/A,FALSE,"Forecasts"}</definedName>
    <definedName name="wrn.effinf2._3_4" localSheetId="2" hidden="1">{"effinf2",#N/A,FALSE,"Forecasts"}</definedName>
    <definedName name="wrn.effinf2._3_4" hidden="1">{"effinf2",#N/A,FALSE,"Forecasts"}</definedName>
    <definedName name="wrn.effinf2._3_5" localSheetId="2" hidden="1">{"effinf2",#N/A,FALSE,"Forecasts"}</definedName>
    <definedName name="wrn.effinf2._3_5" hidden="1">{"effinf2",#N/A,FALSE,"Forecasts"}</definedName>
    <definedName name="wrn.effinf2._4" localSheetId="2" hidden="1">{"effinf2",#N/A,FALSE,"Forecasts"}</definedName>
    <definedName name="wrn.effinf2._4" hidden="1">{"effinf2",#N/A,FALSE,"Forecasts"}</definedName>
    <definedName name="wrn.effinf2._4_1" localSheetId="2" hidden="1">{"effinf2",#N/A,FALSE,"Forecasts"}</definedName>
    <definedName name="wrn.effinf2._4_1" hidden="1">{"effinf2",#N/A,FALSE,"Forecasts"}</definedName>
    <definedName name="wrn.effinf2._4_2" localSheetId="2" hidden="1">{"effinf2",#N/A,FALSE,"Forecasts"}</definedName>
    <definedName name="wrn.effinf2._4_2" hidden="1">{"effinf2",#N/A,FALSE,"Forecasts"}</definedName>
    <definedName name="wrn.effinf2._4_3" localSheetId="2" hidden="1">{"effinf2",#N/A,FALSE,"Forecasts"}</definedName>
    <definedName name="wrn.effinf2._4_3" hidden="1">{"effinf2",#N/A,FALSE,"Forecasts"}</definedName>
    <definedName name="wrn.effinf2._4_4" localSheetId="2" hidden="1">{"effinf2",#N/A,FALSE,"Forecasts"}</definedName>
    <definedName name="wrn.effinf2._4_4" hidden="1">{"effinf2",#N/A,FALSE,"Forecasts"}</definedName>
    <definedName name="wrn.effinf2._5" localSheetId="2" hidden="1">{"effinf2",#N/A,FALSE,"Forecasts"}</definedName>
    <definedName name="wrn.effinf2._5" hidden="1">{"effinf2",#N/A,FALSE,"Forecasts"}</definedName>
    <definedName name="wrn.effinf3." localSheetId="2" hidden="1">{"effinf3",#N/A,FALSE,"Forecasts"}</definedName>
    <definedName name="wrn.effinf3." hidden="1">{"effinf3",#N/A,FALSE,"Forecasts"}</definedName>
    <definedName name="wrn.effinf3._1" localSheetId="2" hidden="1">{"effinf3",#N/A,FALSE,"Forecasts"}</definedName>
    <definedName name="wrn.effinf3._1" hidden="1">{"effinf3",#N/A,FALSE,"Forecasts"}</definedName>
    <definedName name="wrn.effinf3._1_1" localSheetId="2" hidden="1">{"effinf3",#N/A,FALSE,"Forecasts"}</definedName>
    <definedName name="wrn.effinf3._1_1" hidden="1">{"effinf3",#N/A,FALSE,"Forecasts"}</definedName>
    <definedName name="wrn.effinf3._1_1_1" localSheetId="2" hidden="1">{"effinf3",#N/A,FALSE,"Forecasts"}</definedName>
    <definedName name="wrn.effinf3._1_1_1" hidden="1">{"effinf3",#N/A,FALSE,"Forecasts"}</definedName>
    <definedName name="wrn.effinf3._1_1_2" localSheetId="2" hidden="1">{"effinf3",#N/A,FALSE,"Forecasts"}</definedName>
    <definedName name="wrn.effinf3._1_1_2" hidden="1">{"effinf3",#N/A,FALSE,"Forecasts"}</definedName>
    <definedName name="wrn.effinf3._1_1_3" localSheetId="2" hidden="1">{"effinf3",#N/A,FALSE,"Forecasts"}</definedName>
    <definedName name="wrn.effinf3._1_1_3" hidden="1">{"effinf3",#N/A,FALSE,"Forecasts"}</definedName>
    <definedName name="wrn.effinf3._1_1_4" localSheetId="2" hidden="1">{"effinf3",#N/A,FALSE,"Forecasts"}</definedName>
    <definedName name="wrn.effinf3._1_1_4" hidden="1">{"effinf3",#N/A,FALSE,"Forecasts"}</definedName>
    <definedName name="wrn.effinf3._1_2" localSheetId="2" hidden="1">{"effinf3",#N/A,FALSE,"Forecasts"}</definedName>
    <definedName name="wrn.effinf3._1_2" hidden="1">{"effinf3",#N/A,FALSE,"Forecasts"}</definedName>
    <definedName name="wrn.effinf3._1_3" localSheetId="2" hidden="1">{"effinf3",#N/A,FALSE,"Forecasts"}</definedName>
    <definedName name="wrn.effinf3._1_3" hidden="1">{"effinf3",#N/A,FALSE,"Forecasts"}</definedName>
    <definedName name="wrn.effinf3._1_4" localSheetId="2" hidden="1">{"effinf3",#N/A,FALSE,"Forecasts"}</definedName>
    <definedName name="wrn.effinf3._1_4" hidden="1">{"effinf3",#N/A,FALSE,"Forecasts"}</definedName>
    <definedName name="wrn.effinf3._1_5" localSheetId="2" hidden="1">{"effinf3",#N/A,FALSE,"Forecasts"}</definedName>
    <definedName name="wrn.effinf3._1_5" hidden="1">{"effinf3",#N/A,FALSE,"Forecasts"}</definedName>
    <definedName name="wrn.effinf3._2" localSheetId="2" hidden="1">{"effinf3",#N/A,FALSE,"Forecasts"}</definedName>
    <definedName name="wrn.effinf3._2" hidden="1">{"effinf3",#N/A,FALSE,"Forecasts"}</definedName>
    <definedName name="wrn.effinf3._2_1" localSheetId="2" hidden="1">{"effinf3",#N/A,FALSE,"Forecasts"}</definedName>
    <definedName name="wrn.effinf3._2_1" hidden="1">{"effinf3",#N/A,FALSE,"Forecasts"}</definedName>
    <definedName name="wrn.effinf3._2_1_1" localSheetId="2" hidden="1">{"effinf3",#N/A,FALSE,"Forecasts"}</definedName>
    <definedName name="wrn.effinf3._2_1_1" hidden="1">{"effinf3",#N/A,FALSE,"Forecasts"}</definedName>
    <definedName name="wrn.effinf3._2_1_2" localSheetId="2" hidden="1">{"effinf3",#N/A,FALSE,"Forecasts"}</definedName>
    <definedName name="wrn.effinf3._2_1_2" hidden="1">{"effinf3",#N/A,FALSE,"Forecasts"}</definedName>
    <definedName name="wrn.effinf3._2_1_3" localSheetId="2" hidden="1">{"effinf3",#N/A,FALSE,"Forecasts"}</definedName>
    <definedName name="wrn.effinf3._2_1_3" hidden="1">{"effinf3",#N/A,FALSE,"Forecasts"}</definedName>
    <definedName name="wrn.effinf3._2_1_4" localSheetId="2" hidden="1">{"effinf3",#N/A,FALSE,"Forecasts"}</definedName>
    <definedName name="wrn.effinf3._2_1_4" hidden="1">{"effinf3",#N/A,FALSE,"Forecasts"}</definedName>
    <definedName name="wrn.effinf3._2_2" localSheetId="2" hidden="1">{"effinf3",#N/A,FALSE,"Forecasts"}</definedName>
    <definedName name="wrn.effinf3._2_2" hidden="1">{"effinf3",#N/A,FALSE,"Forecasts"}</definedName>
    <definedName name="wrn.effinf3._2_3" localSheetId="2" hidden="1">{"effinf3",#N/A,FALSE,"Forecasts"}</definedName>
    <definedName name="wrn.effinf3._2_3" hidden="1">{"effinf3",#N/A,FALSE,"Forecasts"}</definedName>
    <definedName name="wrn.effinf3._2_4" localSheetId="2" hidden="1">{"effinf3",#N/A,FALSE,"Forecasts"}</definedName>
    <definedName name="wrn.effinf3._2_4" hidden="1">{"effinf3",#N/A,FALSE,"Forecasts"}</definedName>
    <definedName name="wrn.effinf3._2_5" localSheetId="2" hidden="1">{"effinf3",#N/A,FALSE,"Forecasts"}</definedName>
    <definedName name="wrn.effinf3._2_5" hidden="1">{"effinf3",#N/A,FALSE,"Forecasts"}</definedName>
    <definedName name="wrn.effinf3._3" localSheetId="2" hidden="1">{"effinf3",#N/A,FALSE,"Forecasts"}</definedName>
    <definedName name="wrn.effinf3._3" hidden="1">{"effinf3",#N/A,FALSE,"Forecasts"}</definedName>
    <definedName name="wrn.effinf3._3_1" localSheetId="2" hidden="1">{"effinf3",#N/A,FALSE,"Forecasts"}</definedName>
    <definedName name="wrn.effinf3._3_1" hidden="1">{"effinf3",#N/A,FALSE,"Forecasts"}</definedName>
    <definedName name="wrn.effinf3._3_1_1" localSheetId="2" hidden="1">{"effinf3",#N/A,FALSE,"Forecasts"}</definedName>
    <definedName name="wrn.effinf3._3_1_1" hidden="1">{"effinf3",#N/A,FALSE,"Forecasts"}</definedName>
    <definedName name="wrn.effinf3._3_1_2" localSheetId="2" hidden="1">{"effinf3",#N/A,FALSE,"Forecasts"}</definedName>
    <definedName name="wrn.effinf3._3_1_2" hidden="1">{"effinf3",#N/A,FALSE,"Forecasts"}</definedName>
    <definedName name="wrn.effinf3._3_1_3" localSheetId="2" hidden="1">{"effinf3",#N/A,FALSE,"Forecasts"}</definedName>
    <definedName name="wrn.effinf3._3_1_3" hidden="1">{"effinf3",#N/A,FALSE,"Forecasts"}</definedName>
    <definedName name="wrn.effinf3._3_1_4" localSheetId="2" hidden="1">{"effinf3",#N/A,FALSE,"Forecasts"}</definedName>
    <definedName name="wrn.effinf3._3_1_4" hidden="1">{"effinf3",#N/A,FALSE,"Forecasts"}</definedName>
    <definedName name="wrn.effinf3._3_2" localSheetId="2" hidden="1">{"effinf3",#N/A,FALSE,"Forecasts"}</definedName>
    <definedName name="wrn.effinf3._3_2" hidden="1">{"effinf3",#N/A,FALSE,"Forecasts"}</definedName>
    <definedName name="wrn.effinf3._3_3" localSheetId="2" hidden="1">{"effinf3",#N/A,FALSE,"Forecasts"}</definedName>
    <definedName name="wrn.effinf3._3_3" hidden="1">{"effinf3",#N/A,FALSE,"Forecasts"}</definedName>
    <definedName name="wrn.effinf3._3_4" localSheetId="2" hidden="1">{"effinf3",#N/A,FALSE,"Forecasts"}</definedName>
    <definedName name="wrn.effinf3._3_4" hidden="1">{"effinf3",#N/A,FALSE,"Forecasts"}</definedName>
    <definedName name="wrn.effinf3._3_5" localSheetId="2" hidden="1">{"effinf3",#N/A,FALSE,"Forecasts"}</definedName>
    <definedName name="wrn.effinf3._3_5" hidden="1">{"effinf3",#N/A,FALSE,"Forecasts"}</definedName>
    <definedName name="wrn.effinf3._4" localSheetId="2" hidden="1">{"effinf3",#N/A,FALSE,"Forecasts"}</definedName>
    <definedName name="wrn.effinf3._4" hidden="1">{"effinf3",#N/A,FALSE,"Forecasts"}</definedName>
    <definedName name="wrn.effinf3._4_1" localSheetId="2" hidden="1">{"effinf3",#N/A,FALSE,"Forecasts"}</definedName>
    <definedName name="wrn.effinf3._4_1" hidden="1">{"effinf3",#N/A,FALSE,"Forecasts"}</definedName>
    <definedName name="wrn.effinf3._4_2" localSheetId="2" hidden="1">{"effinf3",#N/A,FALSE,"Forecasts"}</definedName>
    <definedName name="wrn.effinf3._4_2" hidden="1">{"effinf3",#N/A,FALSE,"Forecasts"}</definedName>
    <definedName name="wrn.effinf3._4_3" localSheetId="2" hidden="1">{"effinf3",#N/A,FALSE,"Forecasts"}</definedName>
    <definedName name="wrn.effinf3._4_3" hidden="1">{"effinf3",#N/A,FALSE,"Forecasts"}</definedName>
    <definedName name="wrn.effinf3._4_4" localSheetId="2" hidden="1">{"effinf3",#N/A,FALSE,"Forecasts"}</definedName>
    <definedName name="wrn.effinf3._4_4" hidden="1">{"effinf3",#N/A,FALSE,"Forecasts"}</definedName>
    <definedName name="wrn.effinf3._5" localSheetId="2" hidden="1">{"effinf3",#N/A,FALSE,"Forecasts"}</definedName>
    <definedName name="wrn.effinf3._5" hidden="1">{"effinf3",#N/A,FALSE,"Forecasts"}</definedName>
    <definedName name="wrn.EI." localSheetId="2">#REF!</definedName>
    <definedName name="wrn.EI." hidden="1">{"EI CONSOLIDATING",#N/A,FALSE,"ei consolidating";"EI",#N/A,FALSE,"consol";"QTR",#N/A,FALSE,"qtr";"ei fx impact",#N/A,FALSE,"consol"}</definedName>
    <definedName name="wrn.Einhundert._.Prozent._.alle._.Perioden." localSheetId="2" hidden="1">{"Alle Perioden",#N/A,FALSE,"Erf";"Alle Perioden",#N/A,FALSE,"BV100";"Alle Perioden",#N/A,FALSE,"BE100";"Alle Perioden",#N/A,FALSE,"Re100";"Alle Perioden",#N/A,FALSE,"Vol100"}</definedName>
    <definedName name="wrn.Einhundert._.Prozent._.alle._.Perioden." hidden="1">{"Alle Perioden",#N/A,FALSE,"Erf";"Alle Perioden",#N/A,FALSE,"BV100";"Alle Perioden",#N/A,FALSE,"BE100";"Alle Perioden",#N/A,FALSE,"Re100";"Alle Perioden",#N/A,FALSE,"Vol100"}</definedName>
    <definedName name="wrn.Einhundert._.Prozent._.erste._.elf._.Perioden." localSheetId="2" hidden="1">{"Erste elf Perioden",#N/A,FALSE,"Erf";"Erste elf Perioden",#N/A,FALSE,"BV100";"Erste elf Perioden",#N/A,FALSE,"BE100";"Erste elf Perioden",#N/A,FALSE,"Re100";"Erste elf Perioden",#N/A,FALSE,"Vol100"}</definedName>
    <definedName name="wrn.Einhundert._.Prozent._.erste._.elf._.Perioden." hidden="1">{"Erste elf Perioden",#N/A,FALSE,"Erf";"Erste elf Perioden",#N/A,FALSE,"BV100";"Erste elf Perioden",#N/A,FALSE,"BE100";"Erste elf Perioden",#N/A,FALSE,"Re100";"Erste elf Perioden",#N/A,FALSE,"Vol100"}</definedName>
    <definedName name="wrn.election_wacc1" localSheetId="2" hidden="1">{"WACC",#N/A,FALSE,"CWS"}</definedName>
    <definedName name="wrn.election_wacc1" hidden="1">{"WACC",#N/A,FALSE,"CWS"}</definedName>
    <definedName name="wrn.electron_compco." localSheetId="2" hidden="1">{"page1",#N/A,FALSE,"CWS";"page2",#N/A,FALSE,"CWS";"summary",#N/A,FALSE,"CWS"}</definedName>
    <definedName name="wrn.electron_compco." hidden="1">{"page1",#N/A,FALSE,"CWS";"page2",#N/A,FALSE,"CWS";"summary",#N/A,FALSE,"CWS"}</definedName>
    <definedName name="wrn.electron_wacc." localSheetId="2" hidden="1">{"WACC",#N/A,FALSE,"CWS"}</definedName>
    <definedName name="wrn.electron_wacc." hidden="1">{"WACC",#N/A,FALSE,"CWS"}</definedName>
    <definedName name="wrn.Elimination." localSheetId="2" hidden="1">{#N/A,#N/A,FALSE,"Eliminations"}</definedName>
    <definedName name="wrn.Elimination." hidden="1">{#N/A,#N/A,FALSE,"Eliminations"}</definedName>
    <definedName name="wrn.ElitePackaging." localSheetId="2" hidden="1">{#N/A,#N/A,FALSE,"Pkg Assets";#N/A,#N/A,FALSE,"Elite Pkg Liab";#N/A,#N/A,FALSE,"Pkg Income";#N/A,#N/A,FALSE,"Pkg FOH";#N/A,#N/A,FALSE,"Pkg SGA"}</definedName>
    <definedName name="wrn.ElitePackaging." hidden="1">{#N/A,#N/A,FALSE,"Pkg Assets";#N/A,#N/A,FALSE,"Elite Pkg Liab";#N/A,#N/A,FALSE,"Pkg Income";#N/A,#N/A,FALSE,"Pkg FOH";#N/A,#N/A,FALSE,"Pkg SGA"}</definedName>
    <definedName name="wrn.Employee._.Efficiency." localSheetId="2" hidden="1">{"Employee Efficiency",#N/A,FALSE,"Benchmarking"}</definedName>
    <definedName name="wrn.Employee._.Efficiency." hidden="1">{"Employee Efficiency",#N/A,FALSE,"Benchmarking"}</definedName>
    <definedName name="wrn.Enitre._.Model." localSheetId="2" hidden="1">{"Input Sheet",#N/A,FALSE,"Input";"New Co",#N/A,FALSE,"NEWCO";"Acq Cash Flow",#N/A,FALSE,"Acq. CF";"Target Cash Flow",#N/A,FALSE,"Tgt. CF";"Operational Merger",#N/A,FALSE,"OP Merger";"Acq Balance Sheet",#N/A,FALSE,"Acq. BS";"Target Balance Sheet",#N/A,FALSE,"Tgt. BS";"BOE Comp",#N/A,FALSE,"BOEComp"}</definedName>
    <definedName name="wrn.Enitre._.Model." hidden="1">{"Input Sheet",#N/A,FALSE,"Input";"New Co",#N/A,FALSE,"NEWCO";"Acq Cash Flow",#N/A,FALSE,"Acq. CF";"Target Cash Flow",#N/A,FALSE,"Tgt. CF";"Operational Merger",#N/A,FALSE,"OP Merger";"Acq Balance Sheet",#N/A,FALSE,"Acq. BS";"Target Balance Sheet",#N/A,FALSE,"Tgt. BS";"BOE Comp",#N/A,FALSE,"BOEComp"}</definedName>
    <definedName name="wrn.Enrollment._.Budget." localSheetId="2" hidden="1">{#N/A,#N/A,TRUE,"1996";#N/A,#N/A,TRUE,"1997";#N/A,#N/A,TRUE,"1998";#N/A,#N/A,TRUE,"1999";#N/A,#N/A,TRUE,"2000"}</definedName>
    <definedName name="wrn.Enrollment._.Budget." hidden="1">{#N/A,#N/A,TRUE,"1996";#N/A,#N/A,TRUE,"1997";#N/A,#N/A,TRUE,"1998";#N/A,#N/A,TRUE,"1999";#N/A,#N/A,TRUE,"2000"}</definedName>
    <definedName name="wrn.entire." localSheetId="2" hidden="1">{#N/A,#N/A,FALSE,"EXH401B";#N/A,#N/A,FALSE,"EXH601B";#N/A,#N/A,FALSE,"EXH701B"}</definedName>
    <definedName name="wrn.entire." hidden="1">{#N/A,#N/A,FALSE,"EXH401B";#N/A,#N/A,FALSE,"EXH601B";#N/A,#N/A,FALSE,"EXH701B"}</definedName>
    <definedName name="wrn.ENTIRE._.DOVER._.REPORT."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wrn.ENTIRE._.DOVER._.REPORT."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wrn.ENTIRE._.DOVER._.REPORT._1" localSheetId="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wrn.ENTIRE._.DOVER._.REPORT._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wrn.Entire._.file." localSheetId="2" hidden="1">{#N/A,#N/A,FALSE,"BU_Summary";#N/A,#N/A,FALSE,"BU_P&amp;L";#N/A,#N/A,FALSE,"BU_Cash";#N/A,#N/A,FALSE,"BU_Funds";#N/A,#N/A,FALSE,"BU_Scorecard";#N/A,#N/A,FALSE,"BU_Variance analysis";#N/A,#N/A,FALSE,"BU_SVA";#N/A,#N/A,FALSE,"BU_Op Capex";#N/A,#N/A,FALSE,"BU_Dev Capex";#N/A,#N/A,FALSE,"BU_Divestments";#N/A,#N/A,FALSE,"SBU_OIP by SBU";#N/A,#N/A,FALSE,"SBU_Summary";#N/A,#N/A,FALSE,"Project"}</definedName>
    <definedName name="wrn.Entire._.file." hidden="1">{#N/A,#N/A,FALSE,"BU_Summary";#N/A,#N/A,FALSE,"BU_P&amp;L";#N/A,#N/A,FALSE,"BU_Cash";#N/A,#N/A,FALSE,"BU_Funds";#N/A,#N/A,FALSE,"BU_Scorecard";#N/A,#N/A,FALSE,"BU_Variance analysis";#N/A,#N/A,FALSE,"BU_SVA";#N/A,#N/A,FALSE,"BU_Op Capex";#N/A,#N/A,FALSE,"BU_Dev Capex";#N/A,#N/A,FALSE,"BU_Divestments";#N/A,#N/A,FALSE,"SBU_OIP by SBU";#N/A,#N/A,FALSE,"SBU_Summary";#N/A,#N/A,FALSE,"Project"}</definedName>
    <definedName name="wrn.Entire._.Model." localSheetId="2"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with._.Backup." localSheetId="2" hidden="1">{#N/A,#N/A,FALSE,"BS";#N/A,#N/A,FALSE,"v. plan";#N/A,#N/A,FALSE,"v. py";#N/A,#N/A,FALSE,"Summ";#N/A,#N/A,FALSE,"Oprec";#N/A,#N/A,FALSE,"Sales Impact";#N/A,#N/A,FALSE,"Sales Mix";#N/A,#N/A,FALSE,"Prod Cat Mix";#N/A,#N/A,FALSE,"v. plan ytd ";#N/A,#N/A,FALSE,"v. py ytd";#N/A,#N/A,FALSE,"Summ ytd";#N/A,#N/A,FALSE,"oprec YTD";#N/A,#N/A,FALSE,"Sales Impact YTD";#N/A,#N/A,FALSE,"Sales Mix YTD";#N/A,#N/A,FALSE,"Prod Cat Mix YTD";#N/A,#N/A,FALSE,"category mix - plan YTD";#N/A,#N/A,FALSE,"stdtostd YTD"}</definedName>
    <definedName name="wrn.Entire._.Model._.with._.Backup." hidden="1">{#N/A,#N/A,FALSE,"BS";#N/A,#N/A,FALSE,"v. plan";#N/A,#N/A,FALSE,"v. py";#N/A,#N/A,FALSE,"Summ";#N/A,#N/A,FALSE,"Oprec";#N/A,#N/A,FALSE,"Sales Impact";#N/A,#N/A,FALSE,"Sales Mix";#N/A,#N/A,FALSE,"Prod Cat Mix";#N/A,#N/A,FALSE,"v. plan ytd ";#N/A,#N/A,FALSE,"v. py ytd";#N/A,#N/A,FALSE,"Summ ytd";#N/A,#N/A,FALSE,"oprec YTD";#N/A,#N/A,FALSE,"Sales Impact YTD";#N/A,#N/A,FALSE,"Sales Mix YTD";#N/A,#N/A,FALSE,"Prod Cat Mix YTD";#N/A,#N/A,FALSE,"category mix - plan YTD";#N/A,#N/A,FALSE,"stdtostd YTD"}</definedName>
    <definedName name="wrn.Entire._.Model._1" localSheetId="2"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Proforma." localSheetId="2" hidden="1">{#N/A,#N/A,TRUE,"Acct Financials";#N/A,#N/A,TRUE,"Rev Page1";#N/A,#N/A,TRUE,"Cost Summary";#N/A,#N/A,TRUE,"Staffing";#N/A,#N/A,TRUE,"Copy Equipment";#N/A,#N/A,TRUE,"Other Equipment";#N/A,#N/A,TRUE,"Records"}</definedName>
    <definedName name="wrn.Entire._.Proforma." hidden="1">{#N/A,#N/A,TRUE,"Acct Financials";#N/A,#N/A,TRUE,"Rev Page1";#N/A,#N/A,TRUE,"Cost Summary";#N/A,#N/A,TRUE,"Staffing";#N/A,#N/A,TRUE,"Copy Equipment";#N/A,#N/A,TRUE,"Other Equipment";#N/A,#N/A,TRUE,"Records"}</definedName>
    <definedName name="wrn.ENTIRE._.PROPOSAL." localSheetId="2"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worksheet." localSheetId="2" hidden="1">{"Labor",#N/A,FALSE,"Labor";"Dept Expense",#N/A,FALSE,"Dept Expense";"Other questions",#N/A,FALSE,"Other questions";"Assumptions",#N/A,FALSE,"Assumptions"}</definedName>
    <definedName name="wrn.entire._.worksheet." hidden="1">{"Labor",#N/A,FALSE,"Labor";"Dept Expense",#N/A,FALSE,"Dept Expense";"Other questions",#N/A,FALSE,"Other questions";"Assumptions",#N/A,FALSE,"Assumptions"}</definedName>
    <definedName name="wrn.Entire_Presentation." localSheetId="2" hidden="1">{#N/A,#N/A,TRUE,"Cover";#N/A,#N/A,TRUE,"Variances";#N/A,#N/A,TRUE,"ABC Format - Consolidation";#N/A,#N/A,TRUE,"ABC Format - Budget Consol.";#N/A,#N/A,TRUE,"ABC Format - Variance Analysis";#N/A,#N/A,TRUE,"Flash @ Budget Rates";#N/A,#N/A,TRUE,"Rec. Budget to Forecast";#N/A,#N/A,TRUE,"Rec. Prev to Current Forecast";#N/A,#N/A,TRUE,"TDC UK";#N/A,#N/A,TRUE,"TDC Australia";#N/A,#N/A,TRUE,"TDC Middle East";#N/A,#N/A,TRUE,"TDC Taiwan";#N/A,#N/A,TRUE,"TDC France";#N/A,#N/A,TRUE,"TDC Malasia";#N/A,#N/A,TRUE,"Equity - DTGI";#N/A,#N/A,TRUE,"Equity - SRTL";#N/A,#N/A,TRUE,"Equity - IP &amp; Partners";#N/A,#N/A,TRUE,"Equity - GMTV";#N/A,#N/A,TRUE,"Flash @ Actual Rates";#N/A,#N/A,TRUE,"Development Costs Breakdown";#N/A,#N/A,TRUE,"Management Overhead Analysis";#N/A,#N/A,TRUE,"Foreign Exchange Adjustments";#N/A,#N/A,TRUE,"Headcount"}</definedName>
    <definedName name="wrn.Entire_Presentation." hidden="1">{#N/A,#N/A,TRUE,"Cover";#N/A,#N/A,TRUE,"Variances";#N/A,#N/A,TRUE,"ABC Format - Consolidation";#N/A,#N/A,TRUE,"ABC Format - Budget Consol.";#N/A,#N/A,TRUE,"ABC Format - Variance Analysis";#N/A,#N/A,TRUE,"Flash @ Budget Rates";#N/A,#N/A,TRUE,"Rec. Budget to Forecast";#N/A,#N/A,TRUE,"Rec. Prev to Current Forecast";#N/A,#N/A,TRUE,"TDC UK";#N/A,#N/A,TRUE,"TDC Australia";#N/A,#N/A,TRUE,"TDC Middle East";#N/A,#N/A,TRUE,"TDC Taiwan";#N/A,#N/A,TRUE,"TDC France";#N/A,#N/A,TRUE,"TDC Malasia";#N/A,#N/A,TRUE,"Equity - DTGI";#N/A,#N/A,TRUE,"Equity - SRTL";#N/A,#N/A,TRUE,"Equity - IP &amp; Partners";#N/A,#N/A,TRUE,"Equity - GMTV";#N/A,#N/A,TRUE,"Flash @ Actual Rates";#N/A,#N/A,TRUE,"Development Costs Breakdown";#N/A,#N/A,TRUE,"Management Overhead Analysis";#N/A,#N/A,TRUE,"Foreign Exchange Adjustments";#N/A,#N/A,TRUE,"Headcount"}</definedName>
    <definedName name="wrn.EntireModel." localSheetId="2" hidden="1">{#N/A,#N/A,FALSE,"CVR";#N/A,#N/A,FALSE,"SUM";#N/A,#N/A,FALSE,"OBAL";#N/A,#N/A,FALSE,"INC1";#N/A,#N/A,FALSE,"INC2";#N/A,#N/A,FALSE,"BAL1";#N/A,#N/A,FALSE,"INC";#N/A,#N/A,FALSE,"BAL";#N/A,#N/A,FALSE,"CASH";#N/A,#N/A,FALSE,"DEBT";#N/A,#N/A,FALSE,"EQTY";#N/A,#N/A,FALSE,"TAX";#N/A,#N/A,FALSE,"DEPR";#N/A,#N/A,FALSE,"STRP";#N/A,#N/A,FALSE,"FEE"}</definedName>
    <definedName name="wrn.EntireModel." hidden="1">{#N/A,#N/A,FALSE,"CVR";#N/A,#N/A,FALSE,"SUM";#N/A,#N/A,FALSE,"OBAL";#N/A,#N/A,FALSE,"INC1";#N/A,#N/A,FALSE,"INC2";#N/A,#N/A,FALSE,"BAL1";#N/A,#N/A,FALSE,"INC";#N/A,#N/A,FALSE,"BAL";#N/A,#N/A,FALSE,"CASH";#N/A,#N/A,FALSE,"DEBT";#N/A,#N/A,FALSE,"EQTY";#N/A,#N/A,FALSE,"TAX";#N/A,#N/A,FALSE,"DEPR";#N/A,#N/A,FALSE,"STRP";#N/A,#N/A,FALSE,"FEE"}</definedName>
    <definedName name="wrn.EntitiesWithReclasses." localSheetId="2" hidden="1">{"page1",#N/A,FALSE,"EntitiesWithReclasses";"page2",#N/A,FALSE,"EntitiesWithReclasses";"page3",#N/A,FALSE,"EntitiesWithReclasses";"page4",#N/A,FALSE,"EntitiesWithReclasses";"page5",#N/A,FALSE,"EntitiesWithReclasses";"page6",#N/A,FALSE,"EntitiesWithReclasses"}</definedName>
    <definedName name="wrn.EntitiesWithReclasses." hidden="1">{"page1",#N/A,FALSE,"EntitiesWithReclasses";"page2",#N/A,FALSE,"EntitiesWithReclasses";"page3",#N/A,FALSE,"EntitiesWithReclasses";"page4",#N/A,FALSE,"EntitiesWithReclasses";"page5",#N/A,FALSE,"EntitiesWithReclasses";"page6",#N/A,FALSE,"EntitiesWithReclasses"}</definedName>
    <definedName name="wrn.Entity._.FS.">#REF!</definedName>
    <definedName name="wrn.Entreprises." localSheetId="2" hidden="1">{#N/A,#N/A,FALSE,"RCM";#N/A,#N/A,FALSE,"TME";#N/A,#N/A,FALSE,"TCAR";#N/A,#N/A,FALSE,"TCM";#N/A,#N/A,FALSE,"TCO";#N/A,#N/A,FALSE,"ANG";#N/A,#N/A,FALSE,"LAS";#N/A,#N/A,FALSE,"POL";#N/A,#N/A,FALSE,"TTS";#N/A,#N/A,FALSE,"TTE";#N/A,#N/A,FALSE,"TMX";#N/A,#N/A,FALSE,"TDA";#N/A,#N/A,FALSE,"BC";#N/A,#N/A,FALSE,"AUX";#N/A,#N/A,FALSE,"AJU1";#N/A,#N/A,FALSE,"AJU2";#N/A,#N/A,FALSE,"AJU3"}</definedName>
    <definedName name="wrn.Entreprises." hidden="1">{#N/A,#N/A,FALSE,"RCM";#N/A,#N/A,FALSE,"TME";#N/A,#N/A,FALSE,"TCAR";#N/A,#N/A,FALSE,"TCM";#N/A,#N/A,FALSE,"TCO";#N/A,#N/A,FALSE,"ANG";#N/A,#N/A,FALSE,"LAS";#N/A,#N/A,FALSE,"POL";#N/A,#N/A,FALSE,"TTS";#N/A,#N/A,FALSE,"TTE";#N/A,#N/A,FALSE,"TMX";#N/A,#N/A,FALSE,"TDA";#N/A,#N/A,FALSE,"BC";#N/A,#N/A,FALSE,"AUX";#N/A,#N/A,FALSE,"AJU1";#N/A,#N/A,FALSE,"AJU2";#N/A,#N/A,FALSE,"AJU3"}</definedName>
    <definedName name="wrn.ENTRIES." hidden="1">{#N/A,#N/A,FALSE,"FINANCE";#N/A,#N/A,FALSE,"HUMAN RESOURCES";#N/A,#N/A,FALSE,"FACILITIES";#N/A,#N/A,FALSE,"NETWORK"}</definedName>
    <definedName name="wrn.EnVision._.Profit._.Details." localSheetId="2" hidden="1">{"Annual Income (Loss) 3Year",#N/A,TRUE,"M-DSS ";"P L Chart",#N/A,TRUE,"M-DSS ";"Rev Exp Chart",#N/A,TRUE,"M-DSS ";"Customers by Type",#N/A,TRUE,"M-DSS ";"Rev by Cust Type",#N/A,TRUE,"M-DSS ";"Cap Dev Launch Expenses",#N/A,TRUE,"M-DSS ";"Setup Costs per Cust Type",#N/A,TRUE,"M-DSS ";"Year1 Revenue and Expenses",#N/A,TRUE,"M-DSS ";"Year2 Revenue and Expenses",#N/A,TRUE,"M-DSS ";"Year3 Revenue and Expense w 3yr totals",#N/A,TRUE,"M-DSS "}</definedName>
    <definedName name="wrn.EnVision._.Profit._.Details." hidden="1">{"Annual Income (Loss) 3Year",#N/A,TRUE,"M-DSS ";"P L Chart",#N/A,TRUE,"M-DSS ";"Rev Exp Chart",#N/A,TRUE,"M-DSS ";"Customers by Type",#N/A,TRUE,"M-DSS ";"Rev by Cust Type",#N/A,TRUE,"M-DSS ";"Cap Dev Launch Expenses",#N/A,TRUE,"M-DSS ";"Setup Costs per Cust Type",#N/A,TRUE,"M-DSS ";"Year1 Revenue and Expenses",#N/A,TRUE,"M-DSS ";"Year2 Revenue and Expenses",#N/A,TRUE,"M-DSS ";"Year3 Revenue and Expense w 3yr totals",#N/A,TRUE,"M-DSS "}</definedName>
    <definedName name="wrn.EPOGEN._.INVENTORY." localSheetId="2">#REF!</definedName>
    <definedName name="wrn.EPOGEN._.INVENTORY." hidden="1">{#N/A,#N/A,FALSE,"2000H";#N/A,#N/A,FALSE,"3000H";#N/A,#N/A,FALSE,"4000H";#N/A,#N/A,FALSE,"10000H";#N/A,#N/A,FALSE,"20000H";#N/A,#N/A,FALSE,"SUM HEMO";#N/A,#N/A,FALSE,"2000PD";#N/A,#N/A,FALSE,"3000PD";#N/A,#N/A,FALSE,"4000PD";#N/A,#N/A,FALSE,"10000PD";#N/A,#N/A,FALSE,"20000PD";#N/A,#N/A,FALSE,"SUM PD";#N/A,#N/A,FALSE,"CALCIJEX";#N/A,#N/A,FALSE,"INFED"}</definedName>
    <definedName name="wrn.Equipment." localSheetId="2" hidden="1">{"PnL",#N/A,FALSE,"Equip P&amp;L";"Responsibility",#N/A,FALSE,"Equip P&amp;L";"Cost Control",#N/A,FALSE,"Equip P&amp;L"}</definedName>
    <definedName name="wrn.Equipment." hidden="1">{"PnL",#N/A,FALSE,"Equip P&amp;L";"Responsibility",#N/A,FALSE,"Equip P&amp;L";"Cost Control",#N/A,FALSE,"Equip P&amp;L"}</definedName>
    <definedName name="wrn.Equipment._.List." localSheetId="2" hidden="1">{"Equipment List",#N/A,FALSE,"BASIC"}</definedName>
    <definedName name="wrn.Equipment._.List." hidden="1">{"Equipment List",#N/A,FALSE,"BASIC"}</definedName>
    <definedName name="wrn.Equity." localSheetId="2" hidden="1">{"BookMem",#N/A,FALSE,"BookMemEquity";"TaxMem",#N/A,FALSE,"TaxMemEquity";"EqCalcs",#N/A,FALSE,"EQcalcs";"Distrib",#N/A,FALSE,"Distributions"}</definedName>
    <definedName name="wrn.Equity." hidden="1">{"BookMem",#N/A,FALSE,"BookMemEquity";"TaxMem",#N/A,FALSE,"TaxMemEquity";"EqCalcs",#N/A,FALSE,"EQcalcs";"Distrib",#N/A,FALSE,"Distributions"}</definedName>
    <definedName name="wrn.equity._.comps." localSheetId="2" hidden="1">{"equity comps",#N/A,FALSE,"CS Comps";"equity comps",#N/A,FALSE,"PS Comps";"equity comps",#N/A,FALSE,"GIC_Comps";"equity comps",#N/A,FALSE,"GIC2_Comps"}</definedName>
    <definedName name="wrn.equity._.comps." hidden="1">{"equity comps",#N/A,FALSE,"CS Comps";"equity comps",#N/A,FALSE,"PS Comps";"equity comps",#N/A,FALSE,"GIC_Comps";"equity comps",#N/A,FALSE,"GIC2_Comps"}</definedName>
    <definedName name="wrn.equity._.comps._1" localSheetId="2" hidden="1">{"equity comps",#N/A,FALSE,"CS Comps";"equity comps",#N/A,FALSE,"PS Comps";"equity comps",#N/A,FALSE,"GIC_Comps";"equity comps",#N/A,FALSE,"GIC2_Comps"}</definedName>
    <definedName name="wrn.equity._.comps._1" hidden="1">{"equity comps",#N/A,FALSE,"CS Comps";"equity comps",#N/A,FALSE,"PS Comps";"equity comps",#N/A,FALSE,"GIC_Comps";"equity comps",#N/A,FALSE,"GIC2_Comps"}</definedName>
    <definedName name="wrn.Erläuterungen." localSheetId="2" hidden="1">{#N/A,#N/A,FALSE,"ERLBIL";#N/A,#N/A,FALSE,"ERLGUV"}</definedName>
    <definedName name="wrn.Erläuterungen." hidden="1">{#N/A,#N/A,FALSE,"ERLBIL";#N/A,#N/A,FALSE,"ERLGUV"}</definedName>
    <definedName name="wrn.esl." localSheetId="2" hidden="1">{"Monthly6Q",#N/A,FALSE,"0614ESL"}</definedName>
    <definedName name="wrn.esl." hidden="1">{"Monthly6Q",#N/A,FALSE,"0614ESL"}</definedName>
    <definedName name="WRN.ESL1." localSheetId="2" hidden="1">{"Monthly6Q",#N/A,FALSE,"0614ESL"}</definedName>
    <definedName name="WRN.ESL1." hidden="1">{"Monthly6Q",#N/A,FALSE,"0614ESL"}</definedName>
    <definedName name="wrn.ESOP._.schedules." localSheetId="2" hidden="1">{"esop value",#N/A,FALSE,"ESOP SCHS";"esop is",#N/A,FALSE,"ESOP SCHS";"esop ebitda",#N/A,FALSE,"ESOP SCHS";"esop bs",#N/A,FALSE,"ESOP SCHS";"esop cf",#N/A,FALSE,"ESOP SCHS";"esop debt",#N/A,FALSE,"ESOP SCHS";"esop sga",#N/A,FALSE,"ESOP SCHS"}</definedName>
    <definedName name="wrn.ESOP._.schedules." hidden="1">{"esop value",#N/A,FALSE,"ESOP SCHS";"esop is",#N/A,FALSE,"ESOP SCHS";"esop ebitda",#N/A,FALSE,"ESOP SCHS";"esop bs",#N/A,FALSE,"ESOP SCHS";"esop cf",#N/A,FALSE,"ESOP SCHS";"esop debt",#N/A,FALSE,"ESOP SCHS";"esop sga",#N/A,FALSE,"ESOP SCHS"}</definedName>
    <definedName name="wrn.ESPP." localSheetId="2" hidden="1">{#N/A,#N/A,FALSE,"REPORT"}</definedName>
    <definedName name="wrn.ESPP." hidden="1">{#N/A,#N/A,FALSE,"REPORT"}</definedName>
    <definedName name="wrn.est25yr." localSheetId="2" hidden="1">{#N/A,#N/A,FALSE,"Est97";#N/A,#N/A,FALSE,"Plan98";#N/A,#N/A,FALSE,"Graphs";#N/A,#N/A,FALSE,"5Yr"}</definedName>
    <definedName name="wrn.est25yr." hidden="1">{#N/A,#N/A,FALSE,"Est97";#N/A,#N/A,FALSE,"Plan98";#N/A,#N/A,FALSE,"Graphs";#N/A,#N/A,FALSE,"5Yr"}</definedName>
    <definedName name="wrn.estados._.contables." localSheetId="2" hidden="1">{#N/A,#N/A,FALSE,"balance";#N/A,#N/A,FALSE,"resultados";#N/A,#N/A,FALSE,"p.neto";#N/A,#N/A,FALSE,"bienes uso";#N/A,#N/A,FALSE,"art.64";#N/A,#N/A,FALSE,"intangibles"}</definedName>
    <definedName name="wrn.estados._.contables." hidden="1">{#N/A,#N/A,FALSE,"balance";#N/A,#N/A,FALSE,"resultados";#N/A,#N/A,FALSE,"p.neto";#N/A,#N/A,FALSE,"bienes uso";#N/A,#N/A,FALSE,"art.64";#N/A,#N/A,FALSE,"intangibles"}</definedName>
    <definedName name="wrn.ETATS." localSheetId="2" hidden="1">{"TABLE",#N/A,TRUE,"Feuil1";"CONSO",#N/A,TRUE,"Feuil1";"STHUB1",#N/A,TRUE,"Feuil1";"STHUB2",#N/A,TRUE,"Feuil1";"PROSERV",#N/A,TRUE,"Feuil1";"GROUPE",#N/A,TRUE,"Feuil1";"BERTHELET",#N/A,TRUE,"Feuil1";"MEILLEURES",#N/A,TRUE,"Feuil1";"TRICORP",#N/A,TRUE,"Feuil1"}</definedName>
    <definedName name="wrn.ETATS." hidden="1">{"TABLE",#N/A,TRUE,"Feuil1";"CONSO",#N/A,TRUE,"Feuil1";"STHUB1",#N/A,TRUE,"Feuil1";"STHUB2",#N/A,TRUE,"Feuil1";"PROSERV",#N/A,TRUE,"Feuil1";"GROUPE",#N/A,TRUE,"Feuil1";"BERTHELET",#N/A,TRUE,"Feuil1";"MEILLEURES",#N/A,TRUE,"Feuil1";"TRICORP",#N/A,TRUE,"Feuil1"}</definedName>
    <definedName name="wrn.Europe." localSheetId="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 localSheetId="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 localSheetId="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3" localSheetId="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 localSheetId="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_Cover." localSheetId="2" hidden="1">{#N/A,#N/A,FALSE,"inc stmt ";#N/A,#N/A,FALSE,"sumry ytd";#N/A,#N/A,FALSE,"sumry mon";#N/A,#N/A,FALSE,"accruals";#N/A,#N/A,FALSE,"prodsvc";#N/A,#N/A,FALSE,"CVA";#N/A,#N/A,FALSE,"balsheet";#N/A,#N/A,FALSE,"Cflow short";#N/A,#N/A,FALSE,"Cflow long"}</definedName>
    <definedName name="wrn.EX_Cover." hidden="1">{#N/A,#N/A,FALSE,"inc stmt ";#N/A,#N/A,FALSE,"sumry ytd";#N/A,#N/A,FALSE,"sumry mon";#N/A,#N/A,FALSE,"accruals";#N/A,#N/A,FALSE,"prodsvc";#N/A,#N/A,FALSE,"CVA";#N/A,#N/A,FALSE,"balsheet";#N/A,#N/A,FALSE,"Cflow short";#N/A,#N/A,FALSE,"Cflow long"}</definedName>
    <definedName name="wrn.Exam._.Workpapers._.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change." localSheetId="2" hidden="1">{"Balance Sheet",#N/A,FALSE,"Exchange 05-06";"Profit and Loss",#N/A,FALSE,"Exchange 05-06"}</definedName>
    <definedName name="wrn.Exchange." hidden="1">{"Balance Sheet",#N/A,FALSE,"Exchange 05-06";"Profit and Loss",#N/A,FALSE,"Exchange 05-06"}</definedName>
    <definedName name="wrn.exec." localSheetId="2" hidden="1">{"exec",#N/A,FALSE,"EXECSUM";"int",#N/A,FALSE,"EXECSUM"}</definedName>
    <definedName name="wrn.exec." hidden="1">{"exec",#N/A,FALSE,"EXECSUM";"int",#N/A,FALSE,"EXECSUM"}</definedName>
    <definedName name="wrn.Executive._.Reports." localSheetId="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Summary." localSheetId="2" hidden="1">{#N/A,#N/A,FALSE,"ES Cover";#N/A,#N/A,FALSE,"ES Index ";#N/A,#N/A,FALSE,"ES 2-1-1  Net Eff Mbrs 2001";#N/A,#N/A,FALSE,"ES 2-1-2  Net Eff  Mbrs 2000";#N/A,#N/A,FALSE,"ES 2-2 Mbr Sales Plan vs Proj";#N/A,#N/A,FALSE,"ES 3_Top 5 IFP States Carriers";#N/A,#N/A,FALSE,"ES 4 Top 5 SBG States Carriers";#N/A,#N/A,FALSE,"ES 5 New Top Bottom 5 Summary";#N/A,#N/A,FALSE,"ES 6 Daily Avg";#N/A,#N/A,FALSE,"ES 7  Vol Graph";#N/A,#N/A,FALSE,"ES 8  ClosRatio by Carr";#N/A,#N/A,FALSE,"ES 9  ClosRatio by State";#N/A,#N/A,FALSE,"ES 10  Apps Ret CA OofS";#N/A,#N/A,FALSE,"ES 11 CLosRatioStateCarr Mont";#N/A,#N/A,FALSE,"ES 12  CarrierPerStateNov";#N/A,#N/A,FALSE,"ES 13 CarrierPerStateYTD";#N/A,#N/A,FALSE,"ES 14 Analytics";#N/A,#N/A,FALSE,"ES 15 Total Calls Graph";#N/A,#N/A,FALSE,"ES 16 Within 30 Sec ";#N/A,#N/A,FALSE,"ES 17 Emails";#N/A,#N/A,FALSE,"ES 18 Chat Graph"}</definedName>
    <definedName name="wrn.Executive._.Summary." hidden="1">{#N/A,#N/A,FALSE,"ES Cover";#N/A,#N/A,FALSE,"ES Index ";#N/A,#N/A,FALSE,"ES 2-1-1  Net Eff Mbrs 2001";#N/A,#N/A,FALSE,"ES 2-1-2  Net Eff  Mbrs 2000";#N/A,#N/A,FALSE,"ES 2-2 Mbr Sales Plan vs Proj";#N/A,#N/A,FALSE,"ES 3_Top 5 IFP States Carriers";#N/A,#N/A,FALSE,"ES 4 Top 5 SBG States Carriers";#N/A,#N/A,FALSE,"ES 5 New Top Bottom 5 Summary";#N/A,#N/A,FALSE,"ES 6 Daily Avg";#N/A,#N/A,FALSE,"ES 7  Vol Graph";#N/A,#N/A,FALSE,"ES 8  ClosRatio by Carr";#N/A,#N/A,FALSE,"ES 9  ClosRatio by State";#N/A,#N/A,FALSE,"ES 10  Apps Ret CA OofS";#N/A,#N/A,FALSE,"ES 11 CLosRatioStateCarr Mont";#N/A,#N/A,FALSE,"ES 12  CarrierPerStateNov";#N/A,#N/A,FALSE,"ES 13 CarrierPerStateYTD";#N/A,#N/A,FALSE,"ES 14 Analytics";#N/A,#N/A,FALSE,"ES 15 Total Calls Graph";#N/A,#N/A,FALSE,"ES 16 Within 30 Sec ";#N/A,#N/A,FALSE,"ES 17 Emails";#N/A,#N/A,FALSE,"ES 18 Chat Graph"}</definedName>
    <definedName name="wrn.Executive._.Summary._.Growth." localSheetId="2"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wrn.Executive._.Summary._.Growth." hidden="1">{#N/A,#N/A,FALSE,"WCI - Bud - Fin. Sum. ";"Summary",#N/A,FALSE,"Summary (g)";"GM with comments",#N/A,FALSE,"GM by Client";"Program Notes",#N/A,FALSE,"Summary (g)";"Risk",#N/A,FALSE,"Summary (g)";#N/A,#N/A,FALSE,"COS by Client by CC";"GM by month",#N/A,FALSE,"GM by Client";#N/A,#N/A,FALSE,"Salaries";#N/A,#N/A,FALSE,"HO Sch 1";"Growth PL sum",#N/A,FALSE,"WCI - Bud - P&amp;L with Growth";#N/A,#N/A,FALSE,"3 CCs"}</definedName>
    <definedName name="wrn.exhibits." localSheetId="2" hidden="1">{#N/A,#N/A,FALSE,"IS";#N/A,#N/A,FALSE,"BS";#N/A,#N/A,FALSE,"RMA";#N/A,#N/A,FALSE,"INCOME";#N/A,#N/A,FALSE,"DCF";#N/A,#N/A,FALSE,"MARKET"}</definedName>
    <definedName name="wrn.exhibits." hidden="1">{#N/A,#N/A,FALSE,"IS";#N/A,#N/A,FALSE,"BS";#N/A,#N/A,FALSE,"RMA";#N/A,#N/A,FALSE,"INCOME";#N/A,#N/A,FALSE,"DCF";#N/A,#N/A,FALSE,"MARKET"}</definedName>
    <definedName name="wrn.Exhibits._.for._.Loves." localSheetId="2" hidden="1">{"Historical IS $",#N/A,FALSE,"Hist. IS";"Historical IS CS",#N/A,FALSE,"Hist. IS";"Historical BS $",#N/A,FALSE,"Hist. BS";"Historical BS CS",#N/A,FALSE,"Hist. BS";#N/A,#N/A,FALSE,"DCF 12";#N/A,#N/A,FALSE,"DCF 13";"DCF - CS",#N/A,FALSE,"DCF - CS and growth";"DCF - Growth",#N/A,FALSE,"DCF - CS and growth";"MM Mult",#N/A,FALSE,"MM mult";#N/A,#N/A,FALSE,"Selected Multiple";"Summary of Value",#N/A,FALSE,"Summary of Value"}</definedName>
    <definedName name="wrn.Exhibits._.for._.Loves." hidden="1">{"Historical IS $",#N/A,FALSE,"Hist. IS";"Historical IS CS",#N/A,FALSE,"Hist. IS";"Historical BS $",#N/A,FALSE,"Hist. BS";"Historical BS CS",#N/A,FALSE,"Hist. BS";#N/A,#N/A,FALSE,"DCF 12";#N/A,#N/A,FALSE,"DCF 13";"DCF - CS",#N/A,FALSE,"DCF - CS and growth";"DCF - Growth",#N/A,FALSE,"DCF - CS and growth";"MM Mult",#N/A,FALSE,"MM mult";#N/A,#N/A,FALSE,"Selected Multiple";"Summary of Value",#N/A,FALSE,"Summary of Value"}</definedName>
    <definedName name="wrn.Exhibits._.for._.Loves._1" localSheetId="2" hidden="1">{"Historical IS $",#N/A,FALSE,"Hist. IS";"Historical IS CS",#N/A,FALSE,"Hist. IS";"Historical BS $",#N/A,FALSE,"Hist. BS";"Historical BS CS",#N/A,FALSE,"Hist. BS";#N/A,#N/A,FALSE,"DCF 12";#N/A,#N/A,FALSE,"DCF 13";"DCF - CS",#N/A,FALSE,"DCF - CS and growth";"DCF - Growth",#N/A,FALSE,"DCF - CS and growth";"MM Mult",#N/A,FALSE,"MM mult";#N/A,#N/A,FALSE,"Selected Multiple";"Summary of Value",#N/A,FALSE,"Summary of Value"}</definedName>
    <definedName name="wrn.Exhibits._.for._.Loves._1" hidden="1">{"Historical IS $",#N/A,FALSE,"Hist. IS";"Historical IS CS",#N/A,FALSE,"Hist. IS";"Historical BS $",#N/A,FALSE,"Hist. BS";"Historical BS CS",#N/A,FALSE,"Hist. BS";#N/A,#N/A,FALSE,"DCF 12";#N/A,#N/A,FALSE,"DCF 13";"DCF - CS",#N/A,FALSE,"DCF - CS and growth";"DCF - Growth",#N/A,FALSE,"DCF - CS and growth";"MM Mult",#N/A,FALSE,"MM mult";#N/A,#N/A,FALSE,"Selected Multiple";"Summary of Value",#N/A,FALSE,"Summary of Value"}</definedName>
    <definedName name="wrn.Exhibits._.for._.Loves._2" localSheetId="2" hidden="1">{"Historical IS $",#N/A,FALSE,"Hist. IS";"Historical IS CS",#N/A,FALSE,"Hist. IS";"Historical BS $",#N/A,FALSE,"Hist. BS";"Historical BS CS",#N/A,FALSE,"Hist. BS";#N/A,#N/A,FALSE,"DCF 12";#N/A,#N/A,FALSE,"DCF 13";"DCF - CS",#N/A,FALSE,"DCF - CS and growth";"DCF - Growth",#N/A,FALSE,"DCF - CS and growth";"MM Mult",#N/A,FALSE,"MM mult";#N/A,#N/A,FALSE,"Selected Multiple";"Summary of Value",#N/A,FALSE,"Summary of Value"}</definedName>
    <definedName name="wrn.Exhibits._.for._.Loves._2" hidden="1">{"Historical IS $",#N/A,FALSE,"Hist. IS";"Historical IS CS",#N/A,FALSE,"Hist. IS";"Historical BS $",#N/A,FALSE,"Hist. BS";"Historical BS CS",#N/A,FALSE,"Hist. BS";#N/A,#N/A,FALSE,"DCF 12";#N/A,#N/A,FALSE,"DCF 13";"DCF - CS",#N/A,FALSE,"DCF - CS and growth";"DCF - Growth",#N/A,FALSE,"DCF - CS and growth";"MM Mult",#N/A,FALSE,"MM mult";#N/A,#N/A,FALSE,"Selected Multiple";"Summary of Value",#N/A,FALSE,"Summary of Value"}</definedName>
    <definedName name="wrn.Exhibits._.for._.Loves._3" localSheetId="2" hidden="1">{"Historical IS $",#N/A,FALSE,"Hist. IS";"Historical IS CS",#N/A,FALSE,"Hist. IS";"Historical BS $",#N/A,FALSE,"Hist. BS";"Historical BS CS",#N/A,FALSE,"Hist. BS";#N/A,#N/A,FALSE,"DCF 12";#N/A,#N/A,FALSE,"DCF 13";"DCF - CS",#N/A,FALSE,"DCF - CS and growth";"DCF - Growth",#N/A,FALSE,"DCF - CS and growth";"MM Mult",#N/A,FALSE,"MM mult";#N/A,#N/A,FALSE,"Selected Multiple";"Summary of Value",#N/A,FALSE,"Summary of Value"}</definedName>
    <definedName name="wrn.Exhibits._.for._.Loves._3" hidden="1">{"Historical IS $",#N/A,FALSE,"Hist. IS";"Historical IS CS",#N/A,FALSE,"Hist. IS";"Historical BS $",#N/A,FALSE,"Hist. BS";"Historical BS CS",#N/A,FALSE,"Hist. BS";#N/A,#N/A,FALSE,"DCF 12";#N/A,#N/A,FALSE,"DCF 13";"DCF - CS",#N/A,FALSE,"DCF - CS and growth";"DCF - Growth",#N/A,FALSE,"DCF - CS and growth";"MM Mult",#N/A,FALSE,"MM mult";#N/A,#N/A,FALSE,"Selected Multiple";"Summary of Value",#N/A,FALSE,"Summary of Value"}</definedName>
    <definedName name="wrn.Exhibits._.for._.Loves._4" localSheetId="2" hidden="1">{"Historical IS $",#N/A,FALSE,"Hist. IS";"Historical IS CS",#N/A,FALSE,"Hist. IS";"Historical BS $",#N/A,FALSE,"Hist. BS";"Historical BS CS",#N/A,FALSE,"Hist. BS";#N/A,#N/A,FALSE,"DCF 12";#N/A,#N/A,FALSE,"DCF 13";"DCF - CS",#N/A,FALSE,"DCF - CS and growth";"DCF - Growth",#N/A,FALSE,"DCF - CS and growth";"MM Mult",#N/A,FALSE,"MM mult";#N/A,#N/A,FALSE,"Selected Multiple";"Summary of Value",#N/A,FALSE,"Summary of Value"}</definedName>
    <definedName name="wrn.Exhibits._.for._.Loves._4" hidden="1">{"Historical IS $",#N/A,FALSE,"Hist. IS";"Historical IS CS",#N/A,FALSE,"Hist. IS";"Historical BS $",#N/A,FALSE,"Hist. BS";"Historical BS CS",#N/A,FALSE,"Hist. BS";#N/A,#N/A,FALSE,"DCF 12";#N/A,#N/A,FALSE,"DCF 13";"DCF - CS",#N/A,FALSE,"DCF - CS and growth";"DCF - Growth",#N/A,FALSE,"DCF - CS and growth";"MM Mult",#N/A,FALSE,"MM mult";#N/A,#N/A,FALSE,"Selected Multiple";"Summary of Value",#N/A,FALSE,"Summary of Value"}</definedName>
    <definedName name="wrn.Exist." hidden="1">{"Exist1",#N/A,FALSE,"Exist";"exist2",#N/A,FALSE,"Exist"}</definedName>
    <definedName name="wrn.ExitAndSalesAssumptions." localSheetId="2" hidden="1">{#N/A,#N/A,FALSE,"ExitStratigy"}</definedName>
    <definedName name="wrn.ExitAndSalesAssumptions." hidden="1">{#N/A,#N/A,FALSE,"ExitStratigy"}</definedName>
    <definedName name="wrn.EXP2." localSheetId="2" hidden="1">{#N/A,#N/A,TRUE,"NIE_C";#N/A,#N/A,TRUE,"NIE";#N/A,#N/A,TRUE,"NIE_D";#N/A,#N/A,TRUE,"NIE_D_CC";#N/A,#N/A,TRUE,"HEA -- EXP"}</definedName>
    <definedName name="wrn.EXP2." hidden="1">{#N/A,#N/A,TRUE,"NIE_C";#N/A,#N/A,TRUE,"NIE";#N/A,#N/A,TRUE,"NIE_D";#N/A,#N/A,TRUE,"NIE_D_CC";#N/A,#N/A,TRUE,"HEA -- EXP"}</definedName>
    <definedName name="wrn.EXP2._1" localSheetId="2" hidden="1">{#N/A,#N/A,TRUE,"NIE_C";#N/A,#N/A,TRUE,"NIE";#N/A,#N/A,TRUE,"NIE_D";#N/A,#N/A,TRUE,"NIE_D_CC";#N/A,#N/A,TRUE,"HEA -- EXP"}</definedName>
    <definedName name="wrn.EXP2._1" hidden="1">{#N/A,#N/A,TRUE,"NIE_C";#N/A,#N/A,TRUE,"NIE";#N/A,#N/A,TRUE,"NIE_D";#N/A,#N/A,TRUE,"NIE_D_CC";#N/A,#N/A,TRUE,"HEA -- EXP"}</definedName>
    <definedName name="wrn.EXP2._2" localSheetId="2" hidden="1">{#N/A,#N/A,TRUE,"NIE_C";#N/A,#N/A,TRUE,"NIE";#N/A,#N/A,TRUE,"NIE_D";#N/A,#N/A,TRUE,"NIE_D_CC";#N/A,#N/A,TRUE,"HEA -- EXP"}</definedName>
    <definedName name="wrn.EXP2._2" hidden="1">{#N/A,#N/A,TRUE,"NIE_C";#N/A,#N/A,TRUE,"NIE";#N/A,#N/A,TRUE,"NIE_D";#N/A,#N/A,TRUE,"NIE_D_CC";#N/A,#N/A,TRUE,"HEA -- EXP"}</definedName>
    <definedName name="wrn.EXP2._3" localSheetId="2" hidden="1">{#N/A,#N/A,TRUE,"NIE_C";#N/A,#N/A,TRUE,"NIE";#N/A,#N/A,TRUE,"NIE_D";#N/A,#N/A,TRUE,"NIE_D_CC";#N/A,#N/A,TRUE,"HEA -- EXP"}</definedName>
    <definedName name="wrn.EXP2._3" hidden="1">{#N/A,#N/A,TRUE,"NIE_C";#N/A,#N/A,TRUE,"NIE";#N/A,#N/A,TRUE,"NIE_D";#N/A,#N/A,TRUE,"NIE_D_CC";#N/A,#N/A,TRUE,"HEA -- EXP"}</definedName>
    <definedName name="wrn.EXP2._4" localSheetId="2" hidden="1">{#N/A,#N/A,TRUE,"NIE_C";#N/A,#N/A,TRUE,"NIE";#N/A,#N/A,TRUE,"NIE_D";#N/A,#N/A,TRUE,"NIE_D_CC";#N/A,#N/A,TRUE,"HEA -- EXP"}</definedName>
    <definedName name="wrn.EXP2._4" hidden="1">{#N/A,#N/A,TRUE,"NIE_C";#N/A,#N/A,TRUE,"NIE";#N/A,#N/A,TRUE,"NIE_D";#N/A,#N/A,TRUE,"NIE_D_CC";#N/A,#N/A,TRUE,"HEA -- EXP"}</definedName>
    <definedName name="wrn.Expenditures._.Graph." localSheetId="2" hidden="1">{"Graphics View",#N/A,FALSE,"Task Order Status"}</definedName>
    <definedName name="wrn.Expenditures._.Graph." hidden="1">{"Graphics View",#N/A,FALSE,"Task Order Status"}</definedName>
    <definedName name="wrn.Expense._.Reduction." localSheetId="2" hidden="1">{#N/A,#N/A,FALSE,"Other Exp";#N/A,#N/A,FALSE,"Financial-Sept Fcast"}</definedName>
    <definedName name="wrn.Expense._.Reduction." hidden="1">{#N/A,#N/A,FALSE,"Other Exp";#N/A,#N/A,FALSE,"Financial-Sept Fcast"}</definedName>
    <definedName name="wrn.Expense._.Report." localSheetId="2" hidden="1">{#N/A,#N/A,FALSE,"EERFACE";#N/A,#N/A,FALSE,"EERBACK"}</definedName>
    <definedName name="wrn.Expense._.Report." hidden="1">{#N/A,#N/A,FALSE,"Expense report";#N/A,#N/A,FALSE,"Cost &amp; project codes"}</definedName>
    <definedName name="wrn.EXPENSES." localSheetId="2" hidden="1">{#N/A,#N/A,FALSE,"0400-1 Professional Services";#N/A,#N/A,FALSE,"0400-2 Taxes &amp; Licenses";#N/A,#N/A,FALSE,"0400-3 Repairs &amp; Maint.";#N/A,#N/A,FALSE,"0400-4 Officers Salaries";#N/A,#N/A,FALSE,"0400-5 Officers' Life Insurance";#N/A,#N/A,FALSE,"0400-6 Payroll Test";#N/A,#N/A,FALSE,"0400-7 Donations"}</definedName>
    <definedName name="wrn.EXPENSES." hidden="1">{#N/A,#N/A,FALSE,"0400-1 Professional Services";#N/A,#N/A,FALSE,"0400-2 Taxes &amp; Licenses";#N/A,#N/A,FALSE,"0400-3 Repairs &amp; Maint.";#N/A,#N/A,FALSE,"0400-4 Officers Salaries";#N/A,#N/A,FALSE,"0400-5 Officers' Life Insurance";#N/A,#N/A,FALSE,"0400-6 Payroll Test";#N/A,#N/A,FALSE,"0400-7 Donations"}</definedName>
    <definedName name="wrn.Expenses_Mplant_p5." hidden="1">{#N/A,#N/A,FALSE,"ExpMP_p5"}</definedName>
    <definedName name="wrn.exposure." localSheetId="2" hidden="1">{"exposure",#N/A,FALSE,"Exposure"}</definedName>
    <definedName name="wrn.exposure." hidden="1">{"exposure",#N/A,FALSE,"Exposure"}</definedName>
    <definedName name="wrn.exposure._1" localSheetId="2" hidden="1">{"exposure",#N/A,FALSE,"Exposure"}</definedName>
    <definedName name="wrn.exposure._1" hidden="1">{"exposure",#N/A,FALSE,"Exposure"}</definedName>
    <definedName name="wrn.exposure._1_1" localSheetId="2" hidden="1">{"exposure",#N/A,FALSE,"Exposure"}</definedName>
    <definedName name="wrn.exposure._1_1" hidden="1">{"exposure",#N/A,FALSE,"Exposure"}</definedName>
    <definedName name="wrn.exposure._1_1_1" localSheetId="2" hidden="1">{"exposure",#N/A,FALSE,"Exposure"}</definedName>
    <definedName name="wrn.exposure._1_1_1" hidden="1">{"exposure",#N/A,FALSE,"Exposure"}</definedName>
    <definedName name="wrn.exposure._1_1_2" localSheetId="2" hidden="1">{"exposure",#N/A,FALSE,"Exposure"}</definedName>
    <definedName name="wrn.exposure._1_1_2" hidden="1">{"exposure",#N/A,FALSE,"Exposure"}</definedName>
    <definedName name="wrn.exposure._1_1_3" localSheetId="2" hidden="1">{"exposure",#N/A,FALSE,"Exposure"}</definedName>
    <definedName name="wrn.exposure._1_1_3" hidden="1">{"exposure",#N/A,FALSE,"Exposure"}</definedName>
    <definedName name="wrn.exposure._1_1_4" localSheetId="2" hidden="1">{"exposure",#N/A,FALSE,"Exposure"}</definedName>
    <definedName name="wrn.exposure._1_1_4" hidden="1">{"exposure",#N/A,FALSE,"Exposure"}</definedName>
    <definedName name="wrn.exposure._1_2" localSheetId="2" hidden="1">{"exposure",#N/A,FALSE,"Exposure"}</definedName>
    <definedName name="wrn.exposure._1_2" hidden="1">{"exposure",#N/A,FALSE,"Exposure"}</definedName>
    <definedName name="wrn.exposure._1_3" localSheetId="2" hidden="1">{"exposure",#N/A,FALSE,"Exposure"}</definedName>
    <definedName name="wrn.exposure._1_3" hidden="1">{"exposure",#N/A,FALSE,"Exposure"}</definedName>
    <definedName name="wrn.exposure._1_4" localSheetId="2" hidden="1">{"exposure",#N/A,FALSE,"Exposure"}</definedName>
    <definedName name="wrn.exposure._1_4" hidden="1">{"exposure",#N/A,FALSE,"Exposure"}</definedName>
    <definedName name="wrn.exposure._1_5" localSheetId="2" hidden="1">{"exposure",#N/A,FALSE,"Exposure"}</definedName>
    <definedName name="wrn.exposure._1_5" hidden="1">{"exposure",#N/A,FALSE,"Exposure"}</definedName>
    <definedName name="wrn.exposure._2" localSheetId="2" hidden="1">{"exposure",#N/A,FALSE,"Exposure"}</definedName>
    <definedName name="wrn.exposure._2" hidden="1">{"exposure",#N/A,FALSE,"Exposure"}</definedName>
    <definedName name="wrn.exposure._2_1" localSheetId="2" hidden="1">{"exposure",#N/A,FALSE,"Exposure"}</definedName>
    <definedName name="wrn.exposure._2_1" hidden="1">{"exposure",#N/A,FALSE,"Exposure"}</definedName>
    <definedName name="wrn.exposure._2_1_1" localSheetId="2" hidden="1">{"exposure",#N/A,FALSE,"Exposure"}</definedName>
    <definedName name="wrn.exposure._2_1_1" hidden="1">{"exposure",#N/A,FALSE,"Exposure"}</definedName>
    <definedName name="wrn.exposure._2_1_2" localSheetId="2" hidden="1">{"exposure",#N/A,FALSE,"Exposure"}</definedName>
    <definedName name="wrn.exposure._2_1_2" hidden="1">{"exposure",#N/A,FALSE,"Exposure"}</definedName>
    <definedName name="wrn.exposure._2_1_3" localSheetId="2" hidden="1">{"exposure",#N/A,FALSE,"Exposure"}</definedName>
    <definedName name="wrn.exposure._2_1_3" hidden="1">{"exposure",#N/A,FALSE,"Exposure"}</definedName>
    <definedName name="wrn.exposure._2_1_4" localSheetId="2" hidden="1">{"exposure",#N/A,FALSE,"Exposure"}</definedName>
    <definedName name="wrn.exposure._2_1_4" hidden="1">{"exposure",#N/A,FALSE,"Exposure"}</definedName>
    <definedName name="wrn.exposure._2_2" localSheetId="2" hidden="1">{"exposure",#N/A,FALSE,"Exposure"}</definedName>
    <definedName name="wrn.exposure._2_2" hidden="1">{"exposure",#N/A,FALSE,"Exposure"}</definedName>
    <definedName name="wrn.exposure._2_3" localSheetId="2" hidden="1">{"exposure",#N/A,FALSE,"Exposure"}</definedName>
    <definedName name="wrn.exposure._2_3" hidden="1">{"exposure",#N/A,FALSE,"Exposure"}</definedName>
    <definedName name="wrn.exposure._2_4" localSheetId="2" hidden="1">{"exposure",#N/A,FALSE,"Exposure"}</definedName>
    <definedName name="wrn.exposure._2_4" hidden="1">{"exposure",#N/A,FALSE,"Exposure"}</definedName>
    <definedName name="wrn.exposure._2_5" localSheetId="2" hidden="1">{"exposure",#N/A,FALSE,"Exposure"}</definedName>
    <definedName name="wrn.exposure._2_5" hidden="1">{"exposure",#N/A,FALSE,"Exposure"}</definedName>
    <definedName name="wrn.exposure._3" localSheetId="2" hidden="1">{"exposure",#N/A,FALSE,"Exposure"}</definedName>
    <definedName name="wrn.exposure._3" hidden="1">{"exposure",#N/A,FALSE,"Exposure"}</definedName>
    <definedName name="wrn.exposure._3_1" localSheetId="2" hidden="1">{"exposure",#N/A,FALSE,"Exposure"}</definedName>
    <definedName name="wrn.exposure._3_1" hidden="1">{"exposure",#N/A,FALSE,"Exposure"}</definedName>
    <definedName name="wrn.exposure._3_1_1" localSheetId="2" hidden="1">{"exposure",#N/A,FALSE,"Exposure"}</definedName>
    <definedName name="wrn.exposure._3_1_1" hidden="1">{"exposure",#N/A,FALSE,"Exposure"}</definedName>
    <definedName name="wrn.exposure._3_1_2" localSheetId="2" hidden="1">{"exposure",#N/A,FALSE,"Exposure"}</definedName>
    <definedName name="wrn.exposure._3_1_2" hidden="1">{"exposure",#N/A,FALSE,"Exposure"}</definedName>
    <definedName name="wrn.exposure._3_1_3" localSheetId="2" hidden="1">{"exposure",#N/A,FALSE,"Exposure"}</definedName>
    <definedName name="wrn.exposure._3_1_3" hidden="1">{"exposure",#N/A,FALSE,"Exposure"}</definedName>
    <definedName name="wrn.exposure._3_1_4" localSheetId="2" hidden="1">{"exposure",#N/A,FALSE,"Exposure"}</definedName>
    <definedName name="wrn.exposure._3_1_4" hidden="1">{"exposure",#N/A,FALSE,"Exposure"}</definedName>
    <definedName name="wrn.exposure._3_2" localSheetId="2" hidden="1">{"exposure",#N/A,FALSE,"Exposure"}</definedName>
    <definedName name="wrn.exposure._3_2" hidden="1">{"exposure",#N/A,FALSE,"Exposure"}</definedName>
    <definedName name="wrn.exposure._3_3" localSheetId="2" hidden="1">{"exposure",#N/A,FALSE,"Exposure"}</definedName>
    <definedName name="wrn.exposure._3_3" hidden="1">{"exposure",#N/A,FALSE,"Exposure"}</definedName>
    <definedName name="wrn.exposure._3_4" localSheetId="2" hidden="1">{"exposure",#N/A,FALSE,"Exposure"}</definedName>
    <definedName name="wrn.exposure._3_4" hidden="1">{"exposure",#N/A,FALSE,"Exposure"}</definedName>
    <definedName name="wrn.exposure._3_5" localSheetId="2" hidden="1">{"exposure",#N/A,FALSE,"Exposure"}</definedName>
    <definedName name="wrn.exposure._3_5" hidden="1">{"exposure",#N/A,FALSE,"Exposure"}</definedName>
    <definedName name="wrn.exposure._4" localSheetId="2" hidden="1">{"exposure",#N/A,FALSE,"Exposure"}</definedName>
    <definedName name="wrn.exposure._4" hidden="1">{"exposure",#N/A,FALSE,"Exposure"}</definedName>
    <definedName name="wrn.exposure._4_1" localSheetId="2" hidden="1">{"exposure",#N/A,FALSE,"Exposure"}</definedName>
    <definedName name="wrn.exposure._4_1" hidden="1">{"exposure",#N/A,FALSE,"Exposure"}</definedName>
    <definedName name="wrn.exposure._4_2" localSheetId="2" hidden="1">{"exposure",#N/A,FALSE,"Exposure"}</definedName>
    <definedName name="wrn.exposure._4_2" hidden="1">{"exposure",#N/A,FALSE,"Exposure"}</definedName>
    <definedName name="wrn.exposure._4_3" localSheetId="2" hidden="1">{"exposure",#N/A,FALSE,"Exposure"}</definedName>
    <definedName name="wrn.exposure._4_3" hidden="1">{"exposure",#N/A,FALSE,"Exposure"}</definedName>
    <definedName name="wrn.exposure._4_4" localSheetId="2" hidden="1">{"exposure",#N/A,FALSE,"Exposure"}</definedName>
    <definedName name="wrn.exposure._4_4" hidden="1">{"exposure",#N/A,FALSE,"Exposure"}</definedName>
    <definedName name="wrn.exposure._5" localSheetId="2" hidden="1">{"exposure",#N/A,FALSE,"Exposure"}</definedName>
    <definedName name="wrn.exposure._5" hidden="1">{"exposure",#N/A,FALSE,"Exposure"}</definedName>
    <definedName name="wrn.External." localSheetId="2" hidden="1">{"External_Annual_Income",#N/A,FALSE,"External";"External_Quarterly_Income",#N/A,FALSE,"External"}</definedName>
    <definedName name="wrn.External." hidden="1">{"External_Annual_Income",#N/A,FALSE,"External";"External_Quarterly_Income",#N/A,FALSE,"External"}</definedName>
    <definedName name="wrn.External._1" localSheetId="2" hidden="1">{"External_Annual_Income",#N/A,FALSE,"External";"External_Quarterly_Income",#N/A,FALSE,"External"}</definedName>
    <definedName name="wrn.External._1" hidden="1">{"External_Annual_Income",#N/A,FALSE,"External";"External_Quarterly_Income",#N/A,FALSE,"External"}</definedName>
    <definedName name="wrn.external.2" localSheetId="2" hidden="1">{"External_Annual_Income",#N/A,FALSE,"External";"External_Quarterly_Income",#N/A,FALSE,"External"}</definedName>
    <definedName name="wrn.external.2" hidden="1">{"External_Annual_Income",#N/A,FALSE,"External";"External_Quarterly_Income",#N/A,FALSE,"External"}</definedName>
    <definedName name="wrn.f"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acility._.Profit._.and._.Loss." localSheetId="2" hidden="1">{"Domestic Prisons - Prior to 1998 - 1",#N/A,FALSE,"Domestic Prisons";"Domestic Prisons - Prior to 1998 - 2",#N/A,FALSE,"Domestic Prisons";"Domestic Prisons - 1998",#N/A,FALSE,"Domestic Prisons";"Domestic Prisons - 1999",#N/A,FALSE,"Domestic Prisons";"Domestic Prisons - 2000",#N/A,FALSE,"Domestic Prisons";"Domestic Prisons - 2001",#N/A,FALSE,"Domestic Prisons"}</definedName>
    <definedName name="wrn.Facility._.Profit._.and._.Loss." hidden="1">{"Domestic Prisons - Prior to 1998 - 1",#N/A,FALSE,"Domestic Prisons";"Domestic Prisons - Prior to 1998 - 2",#N/A,FALSE,"Domestic Prisons";"Domestic Prisons - 1998",#N/A,FALSE,"Domestic Prisons";"Domestic Prisons - 1999",#N/A,FALSE,"Domestic Prisons";"Domestic Prisons - 2000",#N/A,FALSE,"Domestic Prisons";"Domestic Prisons - 2001",#N/A,FALSE,"Domestic Prisons"}</definedName>
    <definedName name="wrn.Factors._.Tab._.10." localSheetId="2" hidden="1">{"Factors Pages 1-2",#N/A,FALSE,"Factors";"Factors Page 3",#N/A,FALSE,"Factors";"Factors Page 4",#N/A,FALSE,"Factors";"Factors Page 5",#N/A,FALSE,"Factors";"Factors Pages 8-27",#N/A,FALSE,"Factors"}</definedName>
    <definedName name="wrn.Factors._.Tab._.10." hidden="1">{"Factors Pages 1-2",#N/A,FALSE,"Factors";"Factors Page 3",#N/A,FALSE,"Factors";"Factors Page 4",#N/A,FALSE,"Factors";"Factors Page 5",#N/A,FALSE,"Factors";"Factors Pages 8-27",#N/A,FALSE,"Factors"}</definedName>
    <definedName name="wrn.factura." localSheetId="2" hidden="1">{#N/A,#N/A,FALSE,"invoice ucc";#N/A,#N/A,FALSE,"asiento"}</definedName>
    <definedName name="wrn.factura." hidden="1">{#N/A,#N/A,FALSE,"invoice ucc";#N/A,#N/A,FALSE,"asiento"}</definedName>
    <definedName name="wrn.FASBResults." hidden="1">{#N/A,#N/A,FALSE,"Input";#N/A,#N/A,FALSE,"LastYearInput";#N/A,#N/A,FALSE,"NextYearData";#N/A,#N/A,FALSE,"NPPC";#N/A,#N/A,FALSE,"ReconPC";#N/A,#N/A,FALSE,"PSCAmort";#N/A,#N/A,FALSE,"FASBGL";#N/A,#N/A,FALSE,"FAS132";#N/A,#N/A,FALSE,"AML";#N/A,#N/A,FALSE,"FAS35"}</definedName>
    <definedName name="wrn.FB" localSheetId="2" hidden="1">{"FCB_ALL",#N/A,FALSE,"FCB"}</definedName>
    <definedName name="wrn.FB" hidden="1">{"FCB_ALL",#N/A,FALSE,"FCB"}</definedName>
    <definedName name="wrn.fb." localSheetId="2" hidden="1">{"AnnMarg",#N/A,FALSE,"FALCON";"Q",#N/A,FALSE,"Qtrs."}</definedName>
    <definedName name="wrn.fb." hidden="1">{"AnnMarg",#N/A,FALSE,"FALCON";"Q",#N/A,FALSE,"Qtrs."}</definedName>
    <definedName name="wrn.fc" localSheetId="2" hidden="1">{"FCB_ALL",#N/A,FALSE,"FCB"}</definedName>
    <definedName name="wrn.fc" hidden="1">{"FCB_ALL",#N/A,FALSE,"FCB"}</definedName>
    <definedName name="wrn.fc." localSheetId="2" hidden="1">{"letter",#N/A,FALSE,"Letter";"amort",#N/A,FALSE,"Amort"}</definedName>
    <definedName name="wrn.fc." hidden="1">{"letter",#N/A,FALSE,"Letter";"amort",#N/A,FALSE,"Amort"}</definedName>
    <definedName name="wrn.fc12" localSheetId="2" hidden="1">{"FCB_ALL",#N/A,FALSE,"FCB"}</definedName>
    <definedName name="wrn.fc12" hidden="1">{"FCB_ALL",#N/A,FALSE,"FCB"}</definedName>
    <definedName name="wrn.fcb" localSheetId="2" hidden="1">{"FCB_ALL",#N/A,FALSE,"FCB"}</definedName>
    <definedName name="wrn.fcb" hidden="1">{"FCB_ALL",#N/A,FALSE,"FCB"}</definedName>
    <definedName name="wrn.FCB." localSheetId="2" hidden="1">{"FCB_ALL",#N/A,FALSE,"FCB"}</definedName>
    <definedName name="wrn.FCB." hidden="1">{"FCB_ALL",#N/A,FALSE,"FCB"}</definedName>
    <definedName name="wrn.FCB._1" localSheetId="2" hidden="1">{"FCB_ALL",#N/A,FALSE,"FCB"}</definedName>
    <definedName name="wrn.FCB._1" hidden="1">{"FCB_ALL",#N/A,FALSE,"FCB"}</definedName>
    <definedName name="wrn.FCB._2" localSheetId="2" hidden="1">{"FCB_ALL",#N/A,FALSE,"FCB"}</definedName>
    <definedName name="wrn.FCB._2" hidden="1">{"FCB_ALL",#N/A,FALSE,"FCB"}</definedName>
    <definedName name="wrn.FCB._3" localSheetId="2" hidden="1">{"FCB_ALL",#N/A,FALSE,"FCB"}</definedName>
    <definedName name="wrn.FCB._3" hidden="1">{"FCB_ALL",#N/A,FALSE,"FCB"}</definedName>
    <definedName name="wrn.FCB._4" localSheetId="2" hidden="1">{"FCB_ALL",#N/A,FALSE,"FCB"}</definedName>
    <definedName name="wrn.FCB._4" hidden="1">{"FCB_ALL",#N/A,FALSE,"FCB"}</definedName>
    <definedName name="wrn.FCB._5" localSheetId="2" hidden="1">{"FCB_ALL",#N/A,FALSE,"FCB"}</definedName>
    <definedName name="wrn.FCB._5" hidden="1">{"FCB_ALL",#N/A,FALSE,"FCB"}</definedName>
    <definedName name="wrn.fcb._dcf" localSheetId="2" hidden="1">{"FCB_ALL",#N/A,FALSE,"FCB"}</definedName>
    <definedName name="wrn.fcb._dcf" hidden="1">{"FCB_ALL",#N/A,FALSE,"FCB"}</definedName>
    <definedName name="wrn.fcb.1" localSheetId="2" hidden="1">{"FCB_ALL",#N/A,FALSE,"FCB"}</definedName>
    <definedName name="wrn.fcb.1" hidden="1">{"FCB_ALL",#N/A,FALSE,"FCB"}</definedName>
    <definedName name="wrn.fcb.9" localSheetId="2" hidden="1">{"FCB_ALL",#N/A,FALSE,"FCB"}</definedName>
    <definedName name="wrn.fcb.9" hidden="1">{"FCB_ALL",#N/A,FALSE,"FCB"}</definedName>
    <definedName name="wrn.fcb_1" localSheetId="2" hidden="1">{"FCB_ALL",#N/A,FALSE,"FCB"}</definedName>
    <definedName name="wrn.fcb_1" hidden="1">{"FCB_ALL",#N/A,FALSE,"FCB"}</definedName>
    <definedName name="wrn.fcb_2" localSheetId="2" hidden="1">{"FCB_ALL",#N/A,FALSE,"FCB"}</definedName>
    <definedName name="wrn.fcb_2" hidden="1">{"FCB_ALL",#N/A,FALSE,"FCB"}</definedName>
    <definedName name="wrn.fcb_3" localSheetId="2" hidden="1">{"FCB_ALL",#N/A,FALSE,"FCB"}</definedName>
    <definedName name="wrn.fcb_3" hidden="1">{"FCB_ALL",#N/A,FALSE,"FCB"}</definedName>
    <definedName name="wrn.fcb_4" localSheetId="2" hidden="1">{"FCB_ALL",#N/A,FALSE,"FCB"}</definedName>
    <definedName name="wrn.fcb_4" hidden="1">{"FCB_ALL",#N/A,FALSE,"FCB"}</definedName>
    <definedName name="wrn.fcb1" localSheetId="2" hidden="1">{"FCB_ALL",#N/A,FALSE,"FCB"}</definedName>
    <definedName name="wrn.fcb1" hidden="1">{"FCB_ALL",#N/A,FALSE,"FCB"}</definedName>
    <definedName name="wrn.fcb10" localSheetId="2" hidden="1">{"FCB_ALL",#N/A,FALSE,"FCB"}</definedName>
    <definedName name="wrn.fcb10" hidden="1">{"FCB_ALL",#N/A,FALSE,"FCB"}</definedName>
    <definedName name="wrn.fcb11" localSheetId="2" hidden="1">{"FCB_ALL",#N/A,FALSE,"FCB"}</definedName>
    <definedName name="wrn.fcb11" hidden="1">{"FCB_ALL",#N/A,FALSE,"FCB"}</definedName>
    <definedName name="wrn.fcb2" localSheetId="2" hidden="1">{"FCB_ALL",#N/A,FALSE,"FCB"}</definedName>
    <definedName name="wrn.fcb2" hidden="1">{"FCB_ALL",#N/A,FALSE,"FCB"}</definedName>
    <definedName name="wrn.fcb2_1" localSheetId="2" hidden="1">{"FCB_ALL",#N/A,FALSE,"FCB"}</definedName>
    <definedName name="wrn.fcb2_1" hidden="1">{"FCB_ALL",#N/A,FALSE,"FCB"}</definedName>
    <definedName name="wrn.fcb2_2" localSheetId="2" hidden="1">{"FCB_ALL",#N/A,FALSE,"FCB"}</definedName>
    <definedName name="wrn.fcb2_2" hidden="1">{"FCB_ALL",#N/A,FALSE,"FCB"}</definedName>
    <definedName name="wrn.fcb2_3" localSheetId="2" hidden="1">{"FCB_ALL",#N/A,FALSE,"FCB"}</definedName>
    <definedName name="wrn.fcb2_3" hidden="1">{"FCB_ALL",#N/A,FALSE,"FCB"}</definedName>
    <definedName name="wrn.fcb2_4" localSheetId="2" hidden="1">{"FCB_ALL",#N/A,FALSE,"FCB"}</definedName>
    <definedName name="wrn.fcb2_4" hidden="1">{"FCB_ALL",#N/A,FALSE,"FCB"}</definedName>
    <definedName name="wrn.fcb2_5" localSheetId="2" hidden="1">{"FCB_ALL",#N/A,FALSE,"FCB"}</definedName>
    <definedName name="wrn.fcb2_5" hidden="1">{"FCB_ALL",#N/A,FALSE,"FCB"}</definedName>
    <definedName name="wrn.fcb2_dcf" localSheetId="2" hidden="1">{"FCB_ALL",#N/A,FALSE,"FCB"}</definedName>
    <definedName name="wrn.fcb2_dcf" hidden="1">{"FCB_ALL",#N/A,FALSE,"FCB"}</definedName>
    <definedName name="wrn.fcb3" localSheetId="2" hidden="1">{"FCB_ALL",#N/A,FALSE,"FCB"}</definedName>
    <definedName name="wrn.fcb3" hidden="1">{"FCB_ALL",#N/A,FALSE,"FCB"}</definedName>
    <definedName name="wrn.fcb4" localSheetId="2" hidden="1">{"FCB_ALL",#N/A,FALSE,"FCB"}</definedName>
    <definedName name="wrn.fcb4" hidden="1">{"FCB_ALL",#N/A,FALSE,"FCB"}</definedName>
    <definedName name="wrn.fcb5" localSheetId="2" hidden="1">{"FCB_ALL",#N/A,FALSE,"FCB"}</definedName>
    <definedName name="wrn.fcb5" hidden="1">{"FCB_ALL",#N/A,FALSE,"FCB"}</definedName>
    <definedName name="wrn.fcb6" localSheetId="2" hidden="1">{"FCB_ALL",#N/A,FALSE,"FCB"}</definedName>
    <definedName name="wrn.fcb6" hidden="1">{"FCB_ALL",#N/A,FALSE,"FCB"}</definedName>
    <definedName name="wrn.fcb7" localSheetId="2" hidden="1">{"FCB_ALL",#N/A,FALSE,"FCB"}</definedName>
    <definedName name="wrn.fcb7" hidden="1">{"FCB_ALL",#N/A,FALSE,"FCB"}</definedName>
    <definedName name="wrn.fcb8" localSheetId="2" hidden="1">{"FCB_ALL",#N/A,FALSE,"FCB"}</definedName>
    <definedName name="wrn.fcb8" hidden="1">{"FCB_ALL",#N/A,FALSE,"FCB"}</definedName>
    <definedName name="wrn.fcb9" localSheetId="2" hidden="1">{"FCB_ALL",#N/A,FALSE,"FCB"}</definedName>
    <definedName name="wrn.fcb9" hidden="1">{"FCB_ALL",#N/A,FALSE,"FCB"}</definedName>
    <definedName name="wrn.fcopy2" localSheetId="2" hidden="1">{"WACC_filecopy",#N/A,FALSE,"Inputs";"Beta_filecopy",#N/A,FALSE,"Inputs";"SCF_filecopy",#N/A,FALSE,"Inputs";"ProBS_filecopy",#N/A,FALSE,"Inputs";"BS_filecopy",#N/A,FALSE,"Inputs";"ProIS_filecopy",#N/A,FALSE,"Inputs";"IS_filecopy",#N/A,FALSE,"Inputs"}</definedName>
    <definedName name="wrn.fcopy2" hidden="1">{"WACC_filecopy",#N/A,FALSE,"Inputs";"Beta_filecopy",#N/A,FALSE,"Inputs";"SCF_filecopy",#N/A,FALSE,"Inputs";"ProBS_filecopy",#N/A,FALSE,"Inputs";"BS_filecopy",#N/A,FALSE,"Inputs";"ProIS_filecopy",#N/A,FALSE,"Inputs";"IS_filecopy",#N/A,FALSE,"Inputs"}</definedName>
    <definedName name="wrn.fcst." localSheetId="2" hidden="1">{"forecast",#N/A,FALSE,"PL";"FCST YTD",#N/A,FALSE,"PL";"new bud adj",#N/A,FALSE,"PL";"new budget",#N/A,FALSE,"PL";"qtr",#N/A,FALSE,"PL";"bal sheet",#N/A,FALSE,"MONTHLY BALANCE SHEET";"fcst w head depre cap",#N/A,FALSE,"PL"}</definedName>
    <definedName name="wrn.fcst." hidden="1">{"forecast",#N/A,FALSE,"PL";"FCST YTD",#N/A,FALSE,"PL";"new bud adj",#N/A,FALSE,"PL";"new budget",#N/A,FALSE,"PL";"qtr",#N/A,FALSE,"PL";"bal sheet",#N/A,FALSE,"MONTHLY BALANCE SHEET";"fcst w head depre cap",#N/A,FALSE,"PL"}</definedName>
    <definedName name="wrn.Fcst._.by._.Mon." localSheetId="2" hidden="1">{"Fcst by Mon Full",#N/A,FALSE,"Tot PalmPalm";"Fcst by Mon Full",#N/A,FALSE,"Tot Device";"Fcst by Mon Full",#N/A,FALSE,"Platform";"Fcst by Mon Full",#N/A,FALSE,"Palm.Net";"Fcst by Mon Full",#N/A,FALSE,"Elim"}</definedName>
    <definedName name="wrn.Fcst._.by._.Mon." hidden="1">{"Fcst by Mon Full",#N/A,FALSE,"Tot PalmPalm";"Fcst by Mon Full",#N/A,FALSE,"Tot Device";"Fcst by Mon Full",#N/A,FALSE,"Platform";"Fcst by Mon Full",#N/A,FALSE,"Palm.Net";"Fcst by Mon Full",#N/A,FALSE,"Elim"}</definedName>
    <definedName name="wrn.Fcst._.by._.Qtr." localSheetId="2" hidden="1">{"Fcst by Qtr Full",#N/A,FALSE,"Tot PalmPalm";"Fcst by Qtr Full",#N/A,FALSE,"Tot Device";"Fcst by Qtr Full",#N/A,FALSE,"Platform";"Fcst by Qtr Full",#N/A,FALSE,"Palm.Net";"Fcst by Qtr Full",#N/A,FALSE,"Elim"}</definedName>
    <definedName name="wrn.Fcst._.by._.Qtr." hidden="1">{"Fcst by Qtr Full",#N/A,FALSE,"Tot PalmPalm";"Fcst by Qtr Full",#N/A,FALSE,"Tot Device";"Fcst by Qtr Full",#N/A,FALSE,"Platform";"Fcst by Qtr Full",#N/A,FALSE,"Palm.Net";"Fcst by Qtr Full",#N/A,FALSE,"Elim"}</definedName>
    <definedName name="wrn.fcst.prior" localSheetId="2" hidden="1">{#N/A,#N/A,FALSE,"IS_FCST";#N/A,#N/A,FALSE,"BS_FCST";#N/A,#N/A,FALSE,"CF_FCST"}</definedName>
    <definedName name="wrn.fcst.prior" hidden="1">{#N/A,#N/A,FALSE,"IS_FCST";#N/A,#N/A,FALSE,"BS_FCST";#N/A,#N/A,FALSE,"CF_FCST"}</definedName>
    <definedName name="wrn.FD._.Residual." hidden="1">{"FD residual 12_96",#N/A,FALSE,"FD residual-revised";"FD Residual 6_97",#N/A,FALSE,"FD residual-revised";"FD Residual 6_96",#N/A,FALSE,"FD residual-revised";"FD Residual LTM",#N/A,FALSE,"FD residual-revised"}</definedName>
    <definedName name="wrn.fdb1_Imprime_Print." localSheetId="2" hidden="1">{"fdb1_Rapport_Report",#N/A,FALSE,"Report"}</definedName>
    <definedName name="wrn.fdb1_Imprime_Print." hidden="1">{"fdb1_Rapport_Report",#N/A,FALSE,"Report"}</definedName>
    <definedName name="wrn.FDII6_01PortReview." localSheetId="2" hidden="1">{#N/A,#N/A,TRUE,"Port Summary II";#N/A,#N/A,TRUE,"BV Valuation";#N/A,#N/A,TRUE,"FV Valuation";#N/A,#N/A,TRUE,"JRI";#N/A,#N/A,TRUE,"Weasler";#N/A,#N/A,TRUE,"Stronghaven";#N/A,#N/A,TRUE,"Connor";#N/A,#N/A,TRUE,"HWC";#N/A,#N/A,TRUE,"Temple"}</definedName>
    <definedName name="wrn.FDII6_01PortReview." hidden="1">{#N/A,#N/A,TRUE,"Port Summary II";#N/A,#N/A,TRUE,"BV Valuation";#N/A,#N/A,TRUE,"FV Valuation";#N/A,#N/A,TRUE,"JRI";#N/A,#N/A,TRUE,"Weasler";#N/A,#N/A,TRUE,"Stronghaven";#N/A,#N/A,TRUE,"Connor";#N/A,#N/A,TRUE,"HWC";#N/A,#N/A,TRUE,"Temple"}</definedName>
    <definedName name="wrn.FDII6_01PortReview._1" localSheetId="2" hidden="1">{#N/A,#N/A,TRUE,"Port Summary II";#N/A,#N/A,TRUE,"BV Valuation";#N/A,#N/A,TRUE,"FV Valuation";#N/A,#N/A,TRUE,"JRI";#N/A,#N/A,TRUE,"Weasler";#N/A,#N/A,TRUE,"Stronghaven";#N/A,#N/A,TRUE,"Connor";#N/A,#N/A,TRUE,"HWC";#N/A,#N/A,TRUE,"Temple"}</definedName>
    <definedName name="wrn.FDII6_01PortReview._1" hidden="1">{#N/A,#N/A,TRUE,"Port Summary II";#N/A,#N/A,TRUE,"BV Valuation";#N/A,#N/A,TRUE,"FV Valuation";#N/A,#N/A,TRUE,"JRI";#N/A,#N/A,TRUE,"Weasler";#N/A,#N/A,TRUE,"Stronghaven";#N/A,#N/A,TRUE,"Connor";#N/A,#N/A,TRUE,"HWC";#N/A,#N/A,TRUE,"Temple"}</definedName>
    <definedName name="wrn.FDII6_01PortReview._2" localSheetId="2" hidden="1">{#N/A,#N/A,TRUE,"Port Summary II";#N/A,#N/A,TRUE,"BV Valuation";#N/A,#N/A,TRUE,"FV Valuation";#N/A,#N/A,TRUE,"JRI";#N/A,#N/A,TRUE,"Weasler";#N/A,#N/A,TRUE,"Stronghaven";#N/A,#N/A,TRUE,"Connor";#N/A,#N/A,TRUE,"HWC";#N/A,#N/A,TRUE,"Temple"}</definedName>
    <definedName name="wrn.FDII6_01PortReview._2" hidden="1">{#N/A,#N/A,TRUE,"Port Summary II";#N/A,#N/A,TRUE,"BV Valuation";#N/A,#N/A,TRUE,"FV Valuation";#N/A,#N/A,TRUE,"JRI";#N/A,#N/A,TRUE,"Weasler";#N/A,#N/A,TRUE,"Stronghaven";#N/A,#N/A,TRUE,"Connor";#N/A,#N/A,TRUE,"HWC";#N/A,#N/A,TRUE,"Temple"}</definedName>
    <definedName name="wrn.FDII6_01PortReview._3" localSheetId="2" hidden="1">{#N/A,#N/A,TRUE,"Port Summary II";#N/A,#N/A,TRUE,"BV Valuation";#N/A,#N/A,TRUE,"FV Valuation";#N/A,#N/A,TRUE,"JRI";#N/A,#N/A,TRUE,"Weasler";#N/A,#N/A,TRUE,"Stronghaven";#N/A,#N/A,TRUE,"Connor";#N/A,#N/A,TRUE,"HWC";#N/A,#N/A,TRUE,"Temple"}</definedName>
    <definedName name="wrn.FDII6_01PortReview._3" hidden="1">{#N/A,#N/A,TRUE,"Port Summary II";#N/A,#N/A,TRUE,"BV Valuation";#N/A,#N/A,TRUE,"FV Valuation";#N/A,#N/A,TRUE,"JRI";#N/A,#N/A,TRUE,"Weasler";#N/A,#N/A,TRUE,"Stronghaven";#N/A,#N/A,TRUE,"Connor";#N/A,#N/A,TRUE,"HWC";#N/A,#N/A,TRUE,"Temple"}</definedName>
    <definedName name="wrn.FDII6_01PortReview._4" localSheetId="2" hidden="1">{#N/A,#N/A,TRUE,"Port Summary II";#N/A,#N/A,TRUE,"BV Valuation";#N/A,#N/A,TRUE,"FV Valuation";#N/A,#N/A,TRUE,"JRI";#N/A,#N/A,TRUE,"Weasler";#N/A,#N/A,TRUE,"Stronghaven";#N/A,#N/A,TRUE,"Connor";#N/A,#N/A,TRUE,"HWC";#N/A,#N/A,TRUE,"Temple"}</definedName>
    <definedName name="wrn.FDII6_01PortReview._4" hidden="1">{#N/A,#N/A,TRUE,"Port Summary II";#N/A,#N/A,TRUE,"BV Valuation";#N/A,#N/A,TRUE,"FV Valuation";#N/A,#N/A,TRUE,"JRI";#N/A,#N/A,TRUE,"Weasler";#N/A,#N/A,TRUE,"Stronghaven";#N/A,#N/A,TRUE,"Connor";#N/A,#N/A,TRUE,"HWC";#N/A,#N/A,TRUE,"Temple"}</definedName>
    <definedName name="wrn.FdIII6_30_01PortRev.." localSheetId="2" hidden="1">{#N/A,#N/A,TRUE,"Beacon";#N/A,#N/A,TRUE,"CII";#N/A,#N/A,TRUE,"MCA";#N/A,#N/A,TRUE,"Elm";#N/A,#N/A,TRUE,"Tharco";#N/A,#N/A,TRUE,"Dee H";#N/A,#N/A,TRUE,"Hunt Valve";#N/A,#N/A,TRUE,"KBA";#N/A,#N/A,TRUE,"Glassmaster";#N/A,#N/A,TRUE,"MLS";#N/A,#N/A,TRUE,"CBSA";#N/A,#N/A,TRUE,"ACE";#N/A,#N/A,TRUE,"United Central";#N/A,#N/A,TRUE,"Jakel";#N/A,#N/A,TRUE,"Lake City "}</definedName>
    <definedName name="wrn.FdIII6_30_01PortRev.." hidden="1">{#N/A,#N/A,TRUE,"Beacon";#N/A,#N/A,TRUE,"CII";#N/A,#N/A,TRUE,"MCA";#N/A,#N/A,TRUE,"Elm";#N/A,#N/A,TRUE,"Tharco";#N/A,#N/A,TRUE,"Dee H";#N/A,#N/A,TRUE,"Hunt Valve";#N/A,#N/A,TRUE,"KBA";#N/A,#N/A,TRUE,"Glassmaster";#N/A,#N/A,TRUE,"MLS";#N/A,#N/A,TRUE,"CBSA";#N/A,#N/A,TRUE,"ACE";#N/A,#N/A,TRUE,"United Central";#N/A,#N/A,TRUE,"Jakel";#N/A,#N/A,TRUE,"Lake City "}</definedName>
    <definedName name="wrn.FdIII6_30_01PortRev.._1" localSheetId="2" hidden="1">{#N/A,#N/A,TRUE,"Beacon";#N/A,#N/A,TRUE,"CII";#N/A,#N/A,TRUE,"MCA";#N/A,#N/A,TRUE,"Elm";#N/A,#N/A,TRUE,"Tharco";#N/A,#N/A,TRUE,"Dee H";#N/A,#N/A,TRUE,"Hunt Valve";#N/A,#N/A,TRUE,"KBA";#N/A,#N/A,TRUE,"Glassmaster";#N/A,#N/A,TRUE,"MLS";#N/A,#N/A,TRUE,"CBSA";#N/A,#N/A,TRUE,"ACE";#N/A,#N/A,TRUE,"United Central";#N/A,#N/A,TRUE,"Jakel";#N/A,#N/A,TRUE,"Lake City "}</definedName>
    <definedName name="wrn.FdIII6_30_01PortRev.._1" hidden="1">{#N/A,#N/A,TRUE,"Beacon";#N/A,#N/A,TRUE,"CII";#N/A,#N/A,TRUE,"MCA";#N/A,#N/A,TRUE,"Elm";#N/A,#N/A,TRUE,"Tharco";#N/A,#N/A,TRUE,"Dee H";#N/A,#N/A,TRUE,"Hunt Valve";#N/A,#N/A,TRUE,"KBA";#N/A,#N/A,TRUE,"Glassmaster";#N/A,#N/A,TRUE,"MLS";#N/A,#N/A,TRUE,"CBSA";#N/A,#N/A,TRUE,"ACE";#N/A,#N/A,TRUE,"United Central";#N/A,#N/A,TRUE,"Jakel";#N/A,#N/A,TRUE,"Lake City "}</definedName>
    <definedName name="wrn.FdIII6_30_01PortRev.._2" localSheetId="2" hidden="1">{#N/A,#N/A,TRUE,"Beacon";#N/A,#N/A,TRUE,"CII";#N/A,#N/A,TRUE,"MCA";#N/A,#N/A,TRUE,"Elm";#N/A,#N/A,TRUE,"Tharco";#N/A,#N/A,TRUE,"Dee H";#N/A,#N/A,TRUE,"Hunt Valve";#N/A,#N/A,TRUE,"KBA";#N/A,#N/A,TRUE,"Glassmaster";#N/A,#N/A,TRUE,"MLS";#N/A,#N/A,TRUE,"CBSA";#N/A,#N/A,TRUE,"ACE";#N/A,#N/A,TRUE,"United Central";#N/A,#N/A,TRUE,"Jakel";#N/A,#N/A,TRUE,"Lake City "}</definedName>
    <definedName name="wrn.FdIII6_30_01PortRev.._2" hidden="1">{#N/A,#N/A,TRUE,"Beacon";#N/A,#N/A,TRUE,"CII";#N/A,#N/A,TRUE,"MCA";#N/A,#N/A,TRUE,"Elm";#N/A,#N/A,TRUE,"Tharco";#N/A,#N/A,TRUE,"Dee H";#N/A,#N/A,TRUE,"Hunt Valve";#N/A,#N/A,TRUE,"KBA";#N/A,#N/A,TRUE,"Glassmaster";#N/A,#N/A,TRUE,"MLS";#N/A,#N/A,TRUE,"CBSA";#N/A,#N/A,TRUE,"ACE";#N/A,#N/A,TRUE,"United Central";#N/A,#N/A,TRUE,"Jakel";#N/A,#N/A,TRUE,"Lake City "}</definedName>
    <definedName name="wrn.FdIII6_30_01PortRev.._3" localSheetId="2" hidden="1">{#N/A,#N/A,TRUE,"Beacon";#N/A,#N/A,TRUE,"CII";#N/A,#N/A,TRUE,"MCA";#N/A,#N/A,TRUE,"Elm";#N/A,#N/A,TRUE,"Tharco";#N/A,#N/A,TRUE,"Dee H";#N/A,#N/A,TRUE,"Hunt Valve";#N/A,#N/A,TRUE,"KBA";#N/A,#N/A,TRUE,"Glassmaster";#N/A,#N/A,TRUE,"MLS";#N/A,#N/A,TRUE,"CBSA";#N/A,#N/A,TRUE,"ACE";#N/A,#N/A,TRUE,"United Central";#N/A,#N/A,TRUE,"Jakel";#N/A,#N/A,TRUE,"Lake City "}</definedName>
    <definedName name="wrn.FdIII6_30_01PortRev.._3" hidden="1">{#N/A,#N/A,TRUE,"Beacon";#N/A,#N/A,TRUE,"CII";#N/A,#N/A,TRUE,"MCA";#N/A,#N/A,TRUE,"Elm";#N/A,#N/A,TRUE,"Tharco";#N/A,#N/A,TRUE,"Dee H";#N/A,#N/A,TRUE,"Hunt Valve";#N/A,#N/A,TRUE,"KBA";#N/A,#N/A,TRUE,"Glassmaster";#N/A,#N/A,TRUE,"MLS";#N/A,#N/A,TRUE,"CBSA";#N/A,#N/A,TRUE,"ACE";#N/A,#N/A,TRUE,"United Central";#N/A,#N/A,TRUE,"Jakel";#N/A,#N/A,TRUE,"Lake City "}</definedName>
    <definedName name="wrn.FdIII6_30_01PortRev.._4" localSheetId="2" hidden="1">{#N/A,#N/A,TRUE,"Beacon";#N/A,#N/A,TRUE,"CII";#N/A,#N/A,TRUE,"MCA";#N/A,#N/A,TRUE,"Elm";#N/A,#N/A,TRUE,"Tharco";#N/A,#N/A,TRUE,"Dee H";#N/A,#N/A,TRUE,"Hunt Valve";#N/A,#N/A,TRUE,"KBA";#N/A,#N/A,TRUE,"Glassmaster";#N/A,#N/A,TRUE,"MLS";#N/A,#N/A,TRUE,"CBSA";#N/A,#N/A,TRUE,"ACE";#N/A,#N/A,TRUE,"United Central";#N/A,#N/A,TRUE,"Jakel";#N/A,#N/A,TRUE,"Lake City "}</definedName>
    <definedName name="wrn.FdIII6_30_01PortRev.._4" hidden="1">{#N/A,#N/A,TRUE,"Beacon";#N/A,#N/A,TRUE,"CII";#N/A,#N/A,TRUE,"MCA";#N/A,#N/A,TRUE,"Elm";#N/A,#N/A,TRUE,"Tharco";#N/A,#N/A,TRUE,"Dee H";#N/A,#N/A,TRUE,"Hunt Valve";#N/A,#N/A,TRUE,"KBA";#N/A,#N/A,TRUE,"Glassmaster";#N/A,#N/A,TRUE,"MLS";#N/A,#N/A,TRUE,"CBSA";#N/A,#N/A,TRUE,"ACE";#N/A,#N/A,TRUE,"United Central";#N/A,#N/A,TRUE,"Jakel";#N/A,#N/A,TRUE,"Lake City "}</definedName>
    <definedName name="wrn.Fed._.4797." localSheetId="2" hidden="1">{"Fed 4797",#N/A,FALSE,"4797"}</definedName>
    <definedName name="wrn.Fed._.4797." hidden="1">{"Fed 4797",#N/A,FALSE,"4797"}</definedName>
    <definedName name="wrn.Fees." localSheetId="2" hidden="1">{"base",#N/A,TRUE,"Nav_Base";"stg",#N/A,TRUE,"Nav_stg£";"mgtfees",#N/A,TRUE,"Mgt_Fees";"mgp1",#N/A,TRUE,"MgFee_PA";"mgp2",#N/A,TRUE,"MgFee_PA";"admin",#N/A,TRUE,"Admin_Fee";"custody",#N/A,TRUE,"Cust_Fee";#N/A,#N/A,TRUE,"GEM";"gem",#N/A,TRUE,"GEM"}</definedName>
    <definedName name="wrn.Fees." hidden="1">{"base",#N/A,TRUE,"Nav_Base";"stg",#N/A,TRUE,"Nav_stg£";"mgtfees",#N/A,TRUE,"Mgt_Fees";"mgp1",#N/A,TRUE,"MgFee_PA";"mgp2",#N/A,TRUE,"MgFee_PA";"admin",#N/A,TRUE,"Admin_Fee";"custody",#N/A,TRUE,"Cust_Fee";#N/A,#N/A,TRUE,"GEM";"gem",#N/A,TRUE,"GEM"}</definedName>
    <definedName name="wrn.Fees._.by._.Quarter." localSheetId="2" hidden="1">{#N/A,#N/A,FALSE,"Fees by QTR"}</definedName>
    <definedName name="wrn.Fees._.by._.Quarter." hidden="1">{#N/A,#N/A,FALSE,"Fees by QTR"}</definedName>
    <definedName name="wrn.FER." localSheetId="2" hidden="1">{#N/A,#N/A,TRUE,"BS_A";#N/A,#N/A,TRUE,"BS_L";#N/A,#N/A,TRUE,"PL";#N/A,#N/A,TRUE,"NET";#N/A,#N/A,TRUE,"MAR_2";#N/A,#N/A,TRUE,"MAR";#N/A,#N/A,TRUE,"NII";#N/A,#N/A,TRUE,"NIE";#N/A,#N/A,TRUE,"FS_BS";#N/A,#N/A,TRUE,"FS_PL";#N/A,#N/A,TRUE,"HEA"}</definedName>
    <definedName name="wrn.FER." hidden="1">{#N/A,#N/A,TRUE,"BS_A";#N/A,#N/A,TRUE,"BS_L";#N/A,#N/A,TRUE,"PL";#N/A,#N/A,TRUE,"NET";#N/A,#N/A,TRUE,"MAR_2";#N/A,#N/A,TRUE,"MAR";#N/A,#N/A,TRUE,"NII";#N/A,#N/A,TRUE,"NIE";#N/A,#N/A,TRUE,"FS_BS";#N/A,#N/A,TRUE,"FS_PL";#N/A,#N/A,TRUE,"HEA"}</definedName>
    <definedName name="wrn.FER._1" localSheetId="2" hidden="1">{#N/A,#N/A,TRUE,"BS_A";#N/A,#N/A,TRUE,"BS_L";#N/A,#N/A,TRUE,"PL";#N/A,#N/A,TRUE,"NET";#N/A,#N/A,TRUE,"MAR_2";#N/A,#N/A,TRUE,"MAR";#N/A,#N/A,TRUE,"NII";#N/A,#N/A,TRUE,"NIE";#N/A,#N/A,TRUE,"FS_BS";#N/A,#N/A,TRUE,"FS_PL";#N/A,#N/A,TRUE,"HEA"}</definedName>
    <definedName name="wrn.FER._1" hidden="1">{#N/A,#N/A,TRUE,"BS_A";#N/A,#N/A,TRUE,"BS_L";#N/A,#N/A,TRUE,"PL";#N/A,#N/A,TRUE,"NET";#N/A,#N/A,TRUE,"MAR_2";#N/A,#N/A,TRUE,"MAR";#N/A,#N/A,TRUE,"NII";#N/A,#N/A,TRUE,"NIE";#N/A,#N/A,TRUE,"FS_BS";#N/A,#N/A,TRUE,"FS_PL";#N/A,#N/A,TRUE,"HEA"}</definedName>
    <definedName name="wrn.FER._2" localSheetId="2" hidden="1">{#N/A,#N/A,TRUE,"BS_A";#N/A,#N/A,TRUE,"BS_L";#N/A,#N/A,TRUE,"PL";#N/A,#N/A,TRUE,"NET";#N/A,#N/A,TRUE,"MAR_2";#N/A,#N/A,TRUE,"MAR";#N/A,#N/A,TRUE,"NII";#N/A,#N/A,TRUE,"NIE";#N/A,#N/A,TRUE,"FS_BS";#N/A,#N/A,TRUE,"FS_PL";#N/A,#N/A,TRUE,"HEA"}</definedName>
    <definedName name="wrn.FER._2" hidden="1">{#N/A,#N/A,TRUE,"BS_A";#N/A,#N/A,TRUE,"BS_L";#N/A,#N/A,TRUE,"PL";#N/A,#N/A,TRUE,"NET";#N/A,#N/A,TRUE,"MAR_2";#N/A,#N/A,TRUE,"MAR";#N/A,#N/A,TRUE,"NII";#N/A,#N/A,TRUE,"NIE";#N/A,#N/A,TRUE,"FS_BS";#N/A,#N/A,TRUE,"FS_PL";#N/A,#N/A,TRUE,"HEA"}</definedName>
    <definedName name="wrn.FER._3" localSheetId="2" hidden="1">{#N/A,#N/A,TRUE,"BS_A";#N/A,#N/A,TRUE,"BS_L";#N/A,#N/A,TRUE,"PL";#N/A,#N/A,TRUE,"NET";#N/A,#N/A,TRUE,"MAR_2";#N/A,#N/A,TRUE,"MAR";#N/A,#N/A,TRUE,"NII";#N/A,#N/A,TRUE,"NIE";#N/A,#N/A,TRUE,"FS_BS";#N/A,#N/A,TRUE,"FS_PL";#N/A,#N/A,TRUE,"HEA"}</definedName>
    <definedName name="wrn.FER._3" hidden="1">{#N/A,#N/A,TRUE,"BS_A";#N/A,#N/A,TRUE,"BS_L";#N/A,#N/A,TRUE,"PL";#N/A,#N/A,TRUE,"NET";#N/A,#N/A,TRUE,"MAR_2";#N/A,#N/A,TRUE,"MAR";#N/A,#N/A,TRUE,"NII";#N/A,#N/A,TRUE,"NIE";#N/A,#N/A,TRUE,"FS_BS";#N/A,#N/A,TRUE,"FS_PL";#N/A,#N/A,TRUE,"HEA"}</definedName>
    <definedName name="wrn.FER._4" localSheetId="2" hidden="1">{#N/A,#N/A,TRUE,"BS_A";#N/A,#N/A,TRUE,"BS_L";#N/A,#N/A,TRUE,"PL";#N/A,#N/A,TRUE,"NET";#N/A,#N/A,TRUE,"MAR_2";#N/A,#N/A,TRUE,"MAR";#N/A,#N/A,TRUE,"NII";#N/A,#N/A,TRUE,"NIE";#N/A,#N/A,TRUE,"FS_BS";#N/A,#N/A,TRUE,"FS_PL";#N/A,#N/A,TRUE,"HEA"}</definedName>
    <definedName name="wrn.FER._4" hidden="1">{#N/A,#N/A,TRUE,"BS_A";#N/A,#N/A,TRUE,"BS_L";#N/A,#N/A,TRUE,"PL";#N/A,#N/A,TRUE,"NET";#N/A,#N/A,TRUE,"MAR_2";#N/A,#N/A,TRUE,"MAR";#N/A,#N/A,TRUE,"NII";#N/A,#N/A,TRUE,"NIE";#N/A,#N/A,TRUE,"FS_BS";#N/A,#N/A,TRUE,"FS_PL";#N/A,#N/A,TRUE,"HEA"}</definedName>
    <definedName name="wrn.FER_EXPENSES." localSheetId="2" hidden="1">{#N/A,#N/A,TRUE,"NIE_C";#N/A,#N/A,TRUE,"NIE";#N/A,#N/A,TRUE,"NIE_D";#N/A,#N/A,TRUE,"HEA -- EXP"}</definedName>
    <definedName name="wrn.FER_EXPENSES." hidden="1">{#N/A,#N/A,TRUE,"NIE_C";#N/A,#N/A,TRUE,"NIE";#N/A,#N/A,TRUE,"NIE_D";#N/A,#N/A,TRUE,"HEA -- EXP"}</definedName>
    <definedName name="wrn.FER_EXPENSES._1" localSheetId="2" hidden="1">{#N/A,#N/A,TRUE,"NIE_C";#N/A,#N/A,TRUE,"NIE";#N/A,#N/A,TRUE,"NIE_D";#N/A,#N/A,TRUE,"HEA -- EXP"}</definedName>
    <definedName name="wrn.FER_EXPENSES._1" hidden="1">{#N/A,#N/A,TRUE,"NIE_C";#N/A,#N/A,TRUE,"NIE";#N/A,#N/A,TRUE,"NIE_D";#N/A,#N/A,TRUE,"HEA -- EXP"}</definedName>
    <definedName name="wrn.FER_EXPENSES._2" localSheetId="2" hidden="1">{#N/A,#N/A,TRUE,"NIE_C";#N/A,#N/A,TRUE,"NIE";#N/A,#N/A,TRUE,"NIE_D";#N/A,#N/A,TRUE,"HEA -- EXP"}</definedName>
    <definedName name="wrn.FER_EXPENSES._2" hidden="1">{#N/A,#N/A,TRUE,"NIE_C";#N/A,#N/A,TRUE,"NIE";#N/A,#N/A,TRUE,"NIE_D";#N/A,#N/A,TRUE,"HEA -- EXP"}</definedName>
    <definedName name="wrn.FER_EXPENSES._3" localSheetId="2" hidden="1">{#N/A,#N/A,TRUE,"NIE_C";#N/A,#N/A,TRUE,"NIE";#N/A,#N/A,TRUE,"NIE_D";#N/A,#N/A,TRUE,"HEA -- EXP"}</definedName>
    <definedName name="wrn.FER_EXPENSES._3" hidden="1">{#N/A,#N/A,TRUE,"NIE_C";#N/A,#N/A,TRUE,"NIE";#N/A,#N/A,TRUE,"NIE_D";#N/A,#N/A,TRUE,"HEA -- EXP"}</definedName>
    <definedName name="wrn.FER_EXPENSES._4" localSheetId="2" hidden="1">{#N/A,#N/A,TRUE,"NIE_C";#N/A,#N/A,TRUE,"NIE";#N/A,#N/A,TRUE,"NIE_D";#N/A,#N/A,TRUE,"HEA -- EXP"}</definedName>
    <definedName name="wrn.FER_EXPENSES._4" hidden="1">{#N/A,#N/A,TRUE,"NIE_C";#N/A,#N/A,TRUE,"NIE";#N/A,#N/A,TRUE,"NIE_D";#N/A,#N/A,TRUE,"HEA -- EXP"}</definedName>
    <definedName name="wrn.FER_NIA." localSheetId="2" hidden="1">{#N/A,#N/A,FALSE,"HEA NIA";#N/A,#N/A,FALSE,"CHART";#N/A,#N/A,FALSE,"NIA";#N/A,#N/A,FALSE,"WF_DET"}</definedName>
    <definedName name="wrn.FER_NIA." hidden="1">{#N/A,#N/A,FALSE,"HEA NIA";#N/A,#N/A,FALSE,"CHART";#N/A,#N/A,FALSE,"NIA";#N/A,#N/A,FALSE,"WF_DET"}</definedName>
    <definedName name="wrn.FER_NIA._1" localSheetId="2" hidden="1">{#N/A,#N/A,FALSE,"HEA NIA";#N/A,#N/A,FALSE,"CHART";#N/A,#N/A,FALSE,"NIA";#N/A,#N/A,FALSE,"WF_DET"}</definedName>
    <definedName name="wrn.FER_NIA._1" hidden="1">{#N/A,#N/A,FALSE,"HEA NIA";#N/A,#N/A,FALSE,"CHART";#N/A,#N/A,FALSE,"NIA";#N/A,#N/A,FALSE,"WF_DET"}</definedName>
    <definedName name="wrn.FER_NIA._2" localSheetId="2" hidden="1">{#N/A,#N/A,FALSE,"HEA NIA";#N/A,#N/A,FALSE,"CHART";#N/A,#N/A,FALSE,"NIA";#N/A,#N/A,FALSE,"WF_DET"}</definedName>
    <definedName name="wrn.FER_NIA._2" hidden="1">{#N/A,#N/A,FALSE,"HEA NIA";#N/A,#N/A,FALSE,"CHART";#N/A,#N/A,FALSE,"NIA";#N/A,#N/A,FALSE,"WF_DET"}</definedName>
    <definedName name="wrn.FER_NIA._3" localSheetId="2" hidden="1">{#N/A,#N/A,FALSE,"HEA NIA";#N/A,#N/A,FALSE,"CHART";#N/A,#N/A,FALSE,"NIA";#N/A,#N/A,FALSE,"WF_DET"}</definedName>
    <definedName name="wrn.FER_NIA._3" hidden="1">{#N/A,#N/A,FALSE,"HEA NIA";#N/A,#N/A,FALSE,"CHART";#N/A,#N/A,FALSE,"NIA";#N/A,#N/A,FALSE,"WF_DET"}</definedName>
    <definedName name="wrn.FER_NIA._4" localSheetId="2" hidden="1">{#N/A,#N/A,FALSE,"HEA NIA";#N/A,#N/A,FALSE,"CHART";#N/A,#N/A,FALSE,"NIA";#N/A,#N/A,FALSE,"WF_DET"}</definedName>
    <definedName name="wrn.FER_NIA._4" hidden="1">{#N/A,#N/A,FALSE,"HEA NIA";#N/A,#N/A,FALSE,"CHART";#N/A,#N/A,FALSE,"NIA";#N/A,#N/A,FALSE,"WF_DET"}</definedName>
    <definedName name="wrn.FER_REVENUES." localSheetId="2" hidden="1">{#N/A,#N/A,TRUE,"NII_C";#N/A,#N/A,TRUE,"NII";#N/A,#N/A,TRUE,"NII_D";#N/A,#N/A,TRUE,"HEA --REV"}</definedName>
    <definedName name="wrn.FER_REVENUES." hidden="1">{#N/A,#N/A,TRUE,"NII_C";#N/A,#N/A,TRUE,"NII";#N/A,#N/A,TRUE,"NII_D";#N/A,#N/A,TRUE,"HEA --REV"}</definedName>
    <definedName name="wrn.FER_REVENUES._1" localSheetId="2" hidden="1">{#N/A,#N/A,TRUE,"NII_C";#N/A,#N/A,TRUE,"NII";#N/A,#N/A,TRUE,"NII_D";#N/A,#N/A,TRUE,"HEA --REV"}</definedName>
    <definedName name="wrn.FER_REVENUES._1" hidden="1">{#N/A,#N/A,TRUE,"NII_C";#N/A,#N/A,TRUE,"NII";#N/A,#N/A,TRUE,"NII_D";#N/A,#N/A,TRUE,"HEA --REV"}</definedName>
    <definedName name="wrn.FER_REVENUES._2" localSheetId="2" hidden="1">{#N/A,#N/A,TRUE,"NII_C";#N/A,#N/A,TRUE,"NII";#N/A,#N/A,TRUE,"NII_D";#N/A,#N/A,TRUE,"HEA --REV"}</definedName>
    <definedName name="wrn.FER_REVENUES._2" hidden="1">{#N/A,#N/A,TRUE,"NII_C";#N/A,#N/A,TRUE,"NII";#N/A,#N/A,TRUE,"NII_D";#N/A,#N/A,TRUE,"HEA --REV"}</definedName>
    <definedName name="wrn.FER_REVENUES._3" localSheetId="2" hidden="1">{#N/A,#N/A,TRUE,"NII_C";#N/A,#N/A,TRUE,"NII";#N/A,#N/A,TRUE,"NII_D";#N/A,#N/A,TRUE,"HEA --REV"}</definedName>
    <definedName name="wrn.FER_REVENUES._3" hidden="1">{#N/A,#N/A,TRUE,"NII_C";#N/A,#N/A,TRUE,"NII";#N/A,#N/A,TRUE,"NII_D";#N/A,#N/A,TRUE,"HEA --REV"}</definedName>
    <definedName name="wrn.FER_REVENUES._4" localSheetId="2" hidden="1">{#N/A,#N/A,TRUE,"NII_C";#N/A,#N/A,TRUE,"NII";#N/A,#N/A,TRUE,"NII_D";#N/A,#N/A,TRUE,"HEA --REV"}</definedName>
    <definedName name="wrn.FER_REVENUES._4" hidden="1">{#N/A,#N/A,TRUE,"NII_C";#N/A,#N/A,TRUE,"NII";#N/A,#N/A,TRUE,"NII_D";#N/A,#N/A,TRUE,"HEA --REV"}</definedName>
    <definedName name="wrn.FERN." localSheetId="2" hidden="1">{#N/A,#N/A,FALSE,"FAC_RATE.XLS";#N/A,#N/A,FALSE,"ISC";#N/A,#N/A,FALSE,"SETA";#N/A,#N/A,FALSE,"MHX.XLS";#N/A,#N/A,FALSE,"DOM_G&amp;A"}</definedName>
    <definedName name="wrn.FERN." hidden="1">{#N/A,#N/A,FALSE,"FAC_RATE.XLS";#N/A,#N/A,FALSE,"ISC";#N/A,#N/A,FALSE,"SETA";#N/A,#N/A,FALSE,"MHX.XLS";#N/A,#N/A,FALSE,"DOM_G&amp;A"}</definedName>
    <definedName name="wrn.Ferro." localSheetId="2"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erro."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euille._.jaune." localSheetId="2" hidden="1">{#N/A,#N/A,FALSE,"DESC";#N/A,#N/A,FALSE,"PROP";#N/A,#N/A,FALSE,"CPP";#N/A,#N/A,FALSE,"PV";#N/A,#N/A,FALSE,"FICAF"}</definedName>
    <definedName name="wrn.Feuille._.jaune." hidden="1">{#N/A,#N/A,FALSE,"DESC";#N/A,#N/A,FALSE,"PROP";#N/A,#N/A,FALSE,"CPP";#N/A,#N/A,FALSE,"PV";#N/A,#N/A,FALSE,"FICAF"}</definedName>
    <definedName name="wrn.Fiber._.Optic._.Price._.List." localSheetId="2" hidden="1">{#N/A,#N/A,FALSE,"Fiber - Domestic";#N/A,#N/A,FALSE,"Fiber - Internat'l"}</definedName>
    <definedName name="wrn.Fiber._.Optic._.Price._.List." hidden="1">{#N/A,#N/A,FALSE,"Fiber - Domestic";#N/A,#N/A,FALSE,"Fiber - Internat'l"}</definedName>
    <definedName name="wrn.Fiber._.Optic._.Price._.List._1" localSheetId="2" hidden="1">{#N/A,#N/A,FALSE,"Fiber - Domestic";#N/A,#N/A,FALSE,"Fiber - Internat'l"}</definedName>
    <definedName name="wrn.Fiber._.Optic._.Price._.List._1" hidden="1">{#N/A,#N/A,FALSE,"Fiber - Domestic";#N/A,#N/A,FALSE,"Fiber - Internat'l"}</definedName>
    <definedName name="wrn.Fiber._.Optic._.Price._.List._2" localSheetId="2" hidden="1">{#N/A,#N/A,FALSE,"Fiber - Domestic";#N/A,#N/A,FALSE,"Fiber - Internat'l"}</definedName>
    <definedName name="wrn.Fiber._.Optic._.Price._.List._2" hidden="1">{#N/A,#N/A,FALSE,"Fiber - Domestic";#N/A,#N/A,FALSE,"Fiber - Internat'l"}</definedName>
    <definedName name="wrn.Fiber._.Optic._.Price._.List._3" localSheetId="2" hidden="1">{#N/A,#N/A,FALSE,"Fiber - Domestic";#N/A,#N/A,FALSE,"Fiber - Internat'l"}</definedName>
    <definedName name="wrn.Fiber._.Optic._.Price._.List._3" hidden="1">{#N/A,#N/A,FALSE,"Fiber - Domestic";#N/A,#N/A,FALSE,"Fiber - Internat'l"}</definedName>
    <definedName name="wrn.Fiber._.Optic._.Price._.List._4" localSheetId="2" hidden="1">{#N/A,#N/A,FALSE,"Fiber - Domestic";#N/A,#N/A,FALSE,"Fiber - Internat'l"}</definedName>
    <definedName name="wrn.Fiber._.Optic._.Price._.List._4" hidden="1">{#N/A,#N/A,FALSE,"Fiber - Domestic";#N/A,#N/A,FALSE,"Fiber - Internat'l"}</definedName>
    <definedName name="wrn.Fiber._.Optic._.Price._.List._5" localSheetId="2" hidden="1">{#N/A,#N/A,FALSE,"Fiber - Domestic";#N/A,#N/A,FALSE,"Fiber - Internat'l"}</definedName>
    <definedName name="wrn.Fiber._.Optic._.Price._.List._5" hidden="1">{#N/A,#N/A,FALSE,"Fiber - Domestic";#N/A,#N/A,FALSE,"Fiber - Internat'l"}</definedName>
    <definedName name="wrn.Figaro._.Valuation._.Summary." localSheetId="2" hidden="1">{#N/A,#N/A,TRUE,"Cover";#N/A,#N/A,TRUE,"Graphs BD";#N/A,#N/A,TRUE,"Matrix-BD";#N/A,#N/A,TRUE,"Matrix-BD (2)";#N/A,#N/A,TRUE,"Margin Matrix BD";#N/A,#N/A,TRUE,"P&amp;L BD";#N/A,#N/A,TRUE,"Financials BD"}</definedName>
    <definedName name="wrn.Figaro._.Valuation._.Summary." hidden="1">{#N/A,#N/A,TRUE,"Cover";#N/A,#N/A,TRUE,"Graphs BD";#N/A,#N/A,TRUE,"Matrix-BD";#N/A,#N/A,TRUE,"Matrix-BD (2)";#N/A,#N/A,TRUE,"Margin Matrix BD";#N/A,#N/A,TRUE,"P&amp;L BD";#N/A,#N/A,TRUE,"Financials BD"}</definedName>
    <definedName name="wrn.File." localSheetId="2"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copy." localSheetId="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{"WACC_filecopy",#N/A,FALSE,"Inputs";"Beta_filecopy",#N/A,FALSE,"Inputs";"SCF_filecopy",#N/A,FALSE,"Inputs";"ProBS_filecopy",#N/A,FALSE,"Inputs";"BS_filecopy",#N/A,FALSE,"Inputs";"ProIS_filecopy",#N/A,FALSE,"Inputs";"IS_filecopy",#N/A,FALSE,"Inputs"}</definedName>
    <definedName name="wrn.filecopy._1" localSheetId="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1." localSheetId="2" hidden="1">{"WACC_filecopy",#N/A,FALSE,"Inputs";"Beta_filecopy",#N/A,FALSE,"Inputs";"SCF_filecopy",#N/A,FALSE,"Inputs";"ProBS_filecopy",#N/A,FALSE,"Inputs";"BS_filecopy",#N/A,FALSE,"Inputs";"ProIS_filecopy",#N/A,FALSE,"Inputs";"IS_filecopy",#N/A,FALSE,"Inputs"}</definedName>
    <definedName name="wrn.filecopy1." hidden="1">{"WACC_filecopy",#N/A,FALSE,"Inputs";"Beta_filecopy",#N/A,FALSE,"Inputs";"SCF_filecopy",#N/A,FALSE,"Inputs";"ProBS_filecopy",#N/A,FALSE,"Inputs";"BS_filecopy",#N/A,FALSE,"Inputs";"ProIS_filecopy",#N/A,FALSE,"Inputs";"IS_filecopy",#N/A,FALSE,"Inputs"}</definedName>
    <definedName name="wrn.filecopy2." localSheetId="2" hidden="1">{"WACC_filecopy",#N/A,FALSE,"Inputs";"Beta_filecopy",#N/A,FALSE,"Inputs";"SCF_filecopy",#N/A,FALSE,"Inputs";"ProBS_filecopy",#N/A,FALSE,"Inputs";"BS_filecopy",#N/A,FALSE,"Inputs";"ProIS_filecopy",#N/A,FALSE,"Inputs";"IS_filecopy",#N/A,FALSE,"Inputs"}</definedName>
    <definedName name="wrn.filecopy2." hidden="1">{"WACC_filecopy",#N/A,FALSE,"Inputs";"Beta_filecopy",#N/A,FALSE,"Inputs";"SCF_filecopy",#N/A,FALSE,"Inputs";"ProBS_filecopy",#N/A,FALSE,"Inputs";"BS_filecopy",#N/A,FALSE,"Inputs";"ProIS_filecopy",#N/A,FALSE,"Inputs";"IS_filecopy",#N/A,FALSE,"Inputs"}</definedName>
    <definedName name="wrn.Filter." localSheetId="2" hidden="1">{#N/A,#N/A,FALSE,"Assump2";#N/A,#N/A,FALSE,"Income2";#N/A,#N/A,FALSE,"Balance2";#N/A,#N/A,FALSE,"DCF Filter";#N/A,#N/A,FALSE,"Trans Assump2";#N/A,#N/A,FALSE,"Combined Income2";#N/A,#N/A,FALSE,"Combined Balance2"}</definedName>
    <definedName name="wrn.Filter.">#REF!</definedName>
    <definedName name="wrn.Filter._1" localSheetId="2" hidden="1">{#N/A,#N/A,FALSE,"Assump2";#N/A,#N/A,FALSE,"Income2";#N/A,#N/A,FALSE,"Balance2";#N/A,#N/A,FALSE,"DCF Filter";#N/A,#N/A,FALSE,"Trans Assump2";#N/A,#N/A,FALSE,"Combined Income2";#N/A,#N/A,FALSE,"Combined Balance2"}</definedName>
    <definedName name="wrn.Filter._1" hidden="1">{#N/A,#N/A,FALSE,"Assump2";#N/A,#N/A,FALSE,"Income2";#N/A,#N/A,FALSE,"Balance2";#N/A,#N/A,FALSE,"DCF Filter";#N/A,#N/A,FALSE,"Trans Assump2";#N/A,#N/A,FALSE,"Combined Income2";#N/A,#N/A,FALSE,"Combined Balance2"}</definedName>
    <definedName name="wrn.Filter._2" localSheetId="2" hidden="1">{#N/A,#N/A,FALSE,"Assump2";#N/A,#N/A,FALSE,"Income2";#N/A,#N/A,FALSE,"Balance2";#N/A,#N/A,FALSE,"DCF Filter";#N/A,#N/A,FALSE,"Trans Assump2";#N/A,#N/A,FALSE,"Combined Income2";#N/A,#N/A,FALSE,"Combined Balance2"}</definedName>
    <definedName name="wrn.Filter._2" hidden="1">{#N/A,#N/A,FALSE,"Assump2";#N/A,#N/A,FALSE,"Income2";#N/A,#N/A,FALSE,"Balance2";#N/A,#N/A,FALSE,"DCF Filter";#N/A,#N/A,FALSE,"Trans Assump2";#N/A,#N/A,FALSE,"Combined Income2";#N/A,#N/A,FALSE,"Combined Balance2"}</definedName>
    <definedName name="wrn.Filter._3" localSheetId="2" hidden="1">{#N/A,#N/A,FALSE,"Assump2";#N/A,#N/A,FALSE,"Income2";#N/A,#N/A,FALSE,"Balance2";#N/A,#N/A,FALSE,"DCF Filter";#N/A,#N/A,FALSE,"Trans Assump2";#N/A,#N/A,FALSE,"Combined Income2";#N/A,#N/A,FALSE,"Combined Balance2"}</definedName>
    <definedName name="wrn.Filter._3" hidden="1">{#N/A,#N/A,FALSE,"Assump2";#N/A,#N/A,FALSE,"Income2";#N/A,#N/A,FALSE,"Balance2";#N/A,#N/A,FALSE,"DCF Filter";#N/A,#N/A,FALSE,"Trans Assump2";#N/A,#N/A,FALSE,"Combined Income2";#N/A,#N/A,FALSE,"Combined Balance2"}</definedName>
    <definedName name="wrn.Filter._4" localSheetId="2" hidden="1">{#N/A,#N/A,FALSE,"Assump2";#N/A,#N/A,FALSE,"Income2";#N/A,#N/A,FALSE,"Balance2";#N/A,#N/A,FALSE,"DCF Filter";#N/A,#N/A,FALSE,"Trans Assump2";#N/A,#N/A,FALSE,"Combined Income2";#N/A,#N/A,FALSE,"Combined Balance2"}</definedName>
    <definedName name="wrn.Filter._4" hidden="1">{#N/A,#N/A,FALSE,"Assump2";#N/A,#N/A,FALSE,"Income2";#N/A,#N/A,FALSE,"Balance2";#N/A,#N/A,FALSE,"DCF Filter";#N/A,#N/A,FALSE,"Trans Assump2";#N/A,#N/A,FALSE,"Combined Income2";#N/A,#N/A,FALSE,"Combined Balance2"}</definedName>
    <definedName name="wrn.fin"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_.reports." localSheetId="2" hidden="1">{#N/A,#N/A,TRUE,"Summary 2003";#N/A,#N/A,TRUE,"Summary Balance Sheet &amp;cf 2003"}</definedName>
    <definedName name="wrn.Fin._.reports." hidden="1">{#N/A,#N/A,TRUE,"Summary 2003";#N/A,#N/A,TRUE,"Summary Balance Sheet &amp;cf 2003"}</definedName>
    <definedName name="wrn.fin_1"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_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_2"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_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_3"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_3"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_4"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_4"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97." localSheetId="2" hidden="1">{#N/A,#N/A,FALSE,"FIN97 DETAIL"}</definedName>
    <definedName name="wrn.FIN97." hidden="1">{#N/A,#N/A,FALSE,"FIN97 DETAIL"}</definedName>
    <definedName name="wrn.Final." localSheetId="2" hidden="1">{"Final",#N/A,FALSE,"Feb-96"}</definedName>
    <definedName name="wrn.Final." hidden="1">{"Final",#N/A,FALSE,"Feb-96"}</definedName>
    <definedName name="wrn.Final._.Financials." localSheetId="2"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wrn.Final._.Financials."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wrn.FINAL._.PRESENTATION._.041304." hidden="1">{#N/A,#N/A,TRUE,"Financial Projections";#N/A,#N/A,TRUE,"0 TO 12 Month Expenditure";#N/A,#N/A,TRUE,"0 To12 MonthCashFlow Analysis";#N/A,#N/A,TRUE,"12 Month Sales &amp; Advertising CF";#N/A,#N/A,TRUE,"Budget Summary";#N/A,#N/A,TRUE,"Construction Cost Summary";#N/A,#N/A,TRUE,"Construction Cost Analysis";#N/A,#N/A,TRUE,"Architects-Designers-Engineers";#N/A,#N/A,TRUE,"FF&amp;E-Signage Cost Summary";#N/A,#N/A,TRUE,"FF&amp;E-Signage Cost Analysis";#N/A,#N/A,TRUE,"OS&amp;E Summary";#N/A,#N/A,TRUE,"OS&amp;E Analysis";#N/A,#N/A,TRUE,"Sales &amp; Advertising Summary";#N/A,#N/A,TRUE,"Sales &amp; Advertising Cash Flow";#N/A,#N/A,TRUE,"Pre-Opening";#N/A,#N/A,TRUE,"CapInterestAnalysis";#N/A,#N/A,TRUE,"BudgetSummary Less Casino Space";#N/A,#N/A,TRUE,"Staffing Plan"}</definedName>
    <definedName name="wrn.Final._1" localSheetId="2" hidden="1">{"Final",#N/A,FALSE,"Feb-96"}</definedName>
    <definedName name="wrn.Final._1" hidden="1">{"Final",#N/A,FALSE,"Feb-96"}</definedName>
    <definedName name="wrn.Final._2" localSheetId="2" hidden="1">{"Final",#N/A,FALSE,"Feb-96"}</definedName>
    <definedName name="wrn.Final._2" hidden="1">{"Final",#N/A,FALSE,"Feb-96"}</definedName>
    <definedName name="wrn.Final._3" localSheetId="2" hidden="1">{"Final",#N/A,FALSE,"Feb-96"}</definedName>
    <definedName name="wrn.Final._3" hidden="1">{"Final",#N/A,FALSE,"Feb-96"}</definedName>
    <definedName name="wrn.Final._4" localSheetId="2" hidden="1">{"Final",#N/A,FALSE,"Feb-96"}</definedName>
    <definedName name="wrn.Final._4" hidden="1">{"Final",#N/A,FALSE,"Feb-96"}</definedName>
    <definedName name="wrn.final2." localSheetId="2" hidden="1">{#N/A,#N/A,FALSE,"Final";#N/A,#N/A,FALSE,"Final"}</definedName>
    <definedName name="wrn.final2." hidden="1">{#N/A,#N/A,FALSE,"Final";#N/A,#N/A,FALSE,"Final"}</definedName>
    <definedName name="wrn.FinalBook." localSheetId="2" hidden="1">{"IncomeStmt",#N/A,FALSE,"SumincV2";"YTDInc",#N/A,FALSE,"YTDInc";"balance sheet",#N/A,FALSE,"BSCF";"Ratios",#N/A,FALSE,"Ratios";"OtherInc",#N/A,FALSE,"OtherInc";"GenAdmin",#N/A,FALSE,"GA";"Marketing",#N/A,FALSE,"Mktg";"OtherExp",#N/A,FALSE,"OtherExp";"bsmw",#N/A,FALSE,"BSMW";"bsmwytd",#N/A,FALSE,"BSMWYTD";"Suminc1",#N/A,FALSE,"Suminc1";"GenAdmin1",#N/A,FALSE,"GA1";"Mktg1",#N/A,FALSE,"Mktg1";#N/A,#N/A,FALSE,"BSMW1"}</definedName>
    <definedName name="wrn.FinalBook." hidden="1">{"IncomeStmt",#N/A,FALSE,"SumincV2";"YTDInc",#N/A,FALSE,"YTDInc";"balance sheet",#N/A,FALSE,"BSCF";"Ratios",#N/A,FALSE,"Ratios";"OtherInc",#N/A,FALSE,"OtherInc";"GenAdmin",#N/A,FALSE,"GA";"Marketing",#N/A,FALSE,"Mktg";"OtherExp",#N/A,FALSE,"OtherExp";"bsmw",#N/A,FALSE,"BSMW";"bsmwytd",#N/A,FALSE,"BSMWYTD";"Suminc1",#N/A,FALSE,"Suminc1";"GenAdmin1",#N/A,FALSE,"GA1";"Mktg1",#N/A,FALSE,"Mktg1";#N/A,#N/A,FALSE,"BSMW1"}</definedName>
    <definedName name="wrn.FINALS." localSheetId="2" hidden="1">{"SUMM NO ADJ",#N/A,FALSE,"SUMM";"VENT NO ADJ",#N/A,FALSE,"VENT";"CAP NO ADJ",#N/A,FALSE,"CAP";"PSHIP COMMITS",#N/A,FALSE,"PSHP";"PSHIP NO ADJ",#N/A,FALSE,"PSHP";"VGI INT NO ADJ",#N/A,FALSE,"VGIN";"VGI EXT NO ADJ",#N/A,FALSE,"VGEX";"DIR COMMITS",#N/A,FALSE,"Commit";"DIRECT",#N/A,FALSE,"DIRECT"}</definedName>
    <definedName name="wrn.FINALS." hidden="1">{"SUMM NO ADJ",#N/A,FALSE,"SUMM";"VENT NO ADJ",#N/A,FALSE,"VENT";"CAP NO ADJ",#N/A,FALSE,"CAP";"PSHIP COMMITS",#N/A,FALSE,"PSHP";"PSHIP NO ADJ",#N/A,FALSE,"PSHP";"VGI INT NO ADJ",#N/A,FALSE,"VGIN";"VGI EXT NO ADJ",#N/A,FALSE,"VGEX";"DIR COMMITS",#N/A,FALSE,"Commit";"DIRECT",#N/A,FALSE,"DIRECT"}</definedName>
    <definedName name="wrn.Financial."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FORECAST." localSheetId="2" hidden="1">{#N/A,#N/A,FALSE,"Hoja10";#N/A,#N/A,FALSE,"Hoja9";#N/A,#N/A,FALSE,"Hoja8";#N/A,#N/A,FALSE,"Hoja7";#N/A,#N/A,FALSE,"Hoja6";#N/A,#N/A,FALSE,"Hoja5";#N/A,#N/A,FALSE,"Hoja4";#N/A,#N/A,FALSE,"Hoja2";#N/A,#N/A,FALSE,"Hoja3";#N/A,#N/A,FALSE,"HOJA1";#N/A,#N/A,FALSE,"CashFlow";#N/A,#N/A,FALSE,"FinStmts"}</definedName>
    <definedName name="wrn.FINANCIAL._.FORECAST." hidden="1">{#N/A,#N/A,FALSE,"Hoja10";#N/A,#N/A,FALSE,"Hoja9";#N/A,#N/A,FALSE,"Hoja8";#N/A,#N/A,FALSE,"Hoja7";#N/A,#N/A,FALSE,"Hoja6";#N/A,#N/A,FALSE,"Hoja5";#N/A,#N/A,FALSE,"Hoja4";#N/A,#N/A,FALSE,"Hoja2";#N/A,#N/A,FALSE,"Hoja3";#N/A,#N/A,FALSE,"HOJA1";#N/A,#N/A,FALSE,"CashFlow";#N/A,#N/A,FALSE,"FinStmts"}</definedName>
    <definedName name="wrn.Financial._.Memo._.Explained." localSheetId="2" hidden="1">{#N/A,#N/A,FALSE,"Memo Expl"}</definedName>
    <definedName name="wrn.Financial._.Memo._.Explained." hidden="1">{#N/A,#N/A,FALSE,"Memo Expl"}</definedName>
    <definedName name="wrn.Financial._.Memo._.Explained._1" localSheetId="2" hidden="1">{#N/A,#N/A,FALSE,"Memo Expl"}</definedName>
    <definedName name="wrn.Financial._.Memo._.Explained._1" hidden="1">{#N/A,#N/A,FALSE,"Memo Expl"}</definedName>
    <definedName name="wrn.Financial._.Memo._.Explained._2" localSheetId="2" hidden="1">{#N/A,#N/A,FALSE,"Memo Expl"}</definedName>
    <definedName name="wrn.Financial._.Memo._.Explained._2" hidden="1">{#N/A,#N/A,FALSE,"Memo Expl"}</definedName>
    <definedName name="wrn.Financial._.Memo._.Explained._3" localSheetId="2" hidden="1">{#N/A,#N/A,FALSE,"Memo Expl"}</definedName>
    <definedName name="wrn.Financial._.Memo._.Explained._3" hidden="1">{#N/A,#N/A,FALSE,"Memo Expl"}</definedName>
    <definedName name="wrn.Financial._.Memo._.Explained._4" localSheetId="2" hidden="1">{#N/A,#N/A,FALSE,"Memo Expl"}</definedName>
    <definedName name="wrn.Financial._.Memo._.Explained._4" hidden="1">{#N/A,#N/A,FALSE,"Memo Expl"}</definedName>
    <definedName name="wrn.Financial._.Memo._.Explained._5" localSheetId="2" hidden="1">{#N/A,#N/A,FALSE,"Memo Expl"}</definedName>
    <definedName name="wrn.Financial._.Memo._.Explained._5" hidden="1">{#N/A,#N/A,FALSE,"Memo Expl"}</definedName>
    <definedName name="wrn.Financial._.Memo._.PL." localSheetId="2" hidden="1">{#N/A,#N/A,FALSE,"Memo P&amp;L"}</definedName>
    <definedName name="wrn.Financial._.Memo._.PL." hidden="1">{#N/A,#N/A,FALSE,"Memo P&amp;L"}</definedName>
    <definedName name="wrn.Financial._.Memo._.PL._1" localSheetId="2" hidden="1">{#N/A,#N/A,FALSE,"Memo P&amp;L"}</definedName>
    <definedName name="wrn.Financial._.Memo._.PL._1" hidden="1">{#N/A,#N/A,FALSE,"Memo P&amp;L"}</definedName>
    <definedName name="wrn.Financial._.Memo._.PL._2" localSheetId="2" hidden="1">{#N/A,#N/A,FALSE,"Memo P&amp;L"}</definedName>
    <definedName name="wrn.Financial._.Memo._.PL._2" hidden="1">{#N/A,#N/A,FALSE,"Memo P&amp;L"}</definedName>
    <definedName name="wrn.Financial._.Memo._.PL._3" localSheetId="2" hidden="1">{#N/A,#N/A,FALSE,"Memo P&amp;L"}</definedName>
    <definedName name="wrn.Financial._.Memo._.PL._3" hidden="1">{#N/A,#N/A,FALSE,"Memo P&amp;L"}</definedName>
    <definedName name="wrn.Financial._.Memo._.PL._4" localSheetId="2" hidden="1">{#N/A,#N/A,FALSE,"Memo P&amp;L"}</definedName>
    <definedName name="wrn.Financial._.Memo._.PL._4" hidden="1">{#N/A,#N/A,FALSE,"Memo P&amp;L"}</definedName>
    <definedName name="wrn.Financial._.Memo._.PL._5" localSheetId="2" hidden="1">{#N/A,#N/A,FALSE,"Memo P&amp;L"}</definedName>
    <definedName name="wrn.Financial._.Memo._.PL._5" hidden="1">{#N/A,#N/A,FALSE,"Memo P&amp;L"}</definedName>
    <definedName name="wrn.Financial._.Model._.Full._.Report." localSheetId="2" hidden="1">{"Full View (Normal)",#N/A,TRUE,"Financial Summary";"Full View (Normal)",#N/A,TRUE,"IS-Summary";"Full View (Normal)",#N/A,TRUE,"BS - Summary";"Full View (Normal)",#N/A,TRUE,"CS - Summary";"Client Production Assumptions",#N/A,TRUE,"Assumptions";"Summary Assumptions",#N/A,TRUE,"Assumptions"}</definedName>
    <definedName name="wrn.Financial._.Model._.Full._.Report." hidden="1">{"Full View (Normal)",#N/A,TRUE,"Financial Summary";"Full View (Normal)",#N/A,TRUE,"IS-Summary";"Full View (Normal)",#N/A,TRUE,"BS - Summary";"Full View (Normal)",#N/A,TRUE,"CS - Summary";"Client Production Assumptions",#N/A,TRUE,"Assumptions";"Summary Assumptions",#N/A,TRUE,"Assumptions"}</definedName>
    <definedName name="wrn.Financial._.Model._.Summary._.Report." localSheetId="2" hidden="1">{"Full View (Normal)",#N/A,TRUE,"Financial Summary";"Full View (Normal)",#N/A,TRUE,"IS-Summary";"Full View (Normal)",#N/A,TRUE,"BS - Summary";"Full View (Normal)",#N/A,TRUE,"CS - Summary"}</definedName>
    <definedName name="wrn.Financial._.Model._.Summary._.Report." hidden="1">{"Full View (Normal)",#N/A,TRUE,"Financial Summary";"Full View (Normal)",#N/A,TRUE,"IS-Summary";"Full View (Normal)",#N/A,TRUE,"BS - Summary";"Full View (Normal)",#N/A,TRUE,"CS - Summary"}</definedName>
    <definedName name="wrn.Financial._.Output." localSheetId="2" hidden="1">{"P and L",#N/A,FALSE,"Financial Output";"Cashflow",#N/A,FALSE,"Financial Output";"Balance Sheet",#N/A,FALSE,"Financial Output"}</definedName>
    <definedName name="wrn.Financial._.Output." hidden="1">{"P and L",#N/A,FALSE,"Financial Output";"Cashflow",#N/A,FALSE,"Financial Output";"Balance Sheet",#N/A,FALSE,"Financial Output"}</definedName>
    <definedName name="wrn.Financial._.Package." localSheetId="2" hidden="1">{"emeasummary",#N/A,FALSE,"1. PLEMEA";"BUTotalq6",#N/A,FALSE,"2. PLBU-total";"BUTotalFY02",#N/A,FALSE,"2. PLBU-total";"TotalRegQ601",#N/A,FALSE,"3. PLREGIONS-total";"TotalRegFY02",#N/A,FALSE,"3. PLREGIONS-total"}</definedName>
    <definedName name="wrn.financial._.package." hidden="1">{#N/A,#N/A,FALSE,"BALANCE SHEET";#N/A,#N/A,FALSE,"IS";#N/A,#N/A,FALSE,"ISCOMPAR";#N/A,#N/A,FALSE,"ADD RETMAR";#N/A,#N/A,FALSE,"VARIOUS COMP";#N/A,#N/A,FALSE,"RATIOS";#N/A,#N/A,FALSE,"GRAPHS"}</definedName>
    <definedName name="wrn.Financial._.Plan." localSheetId="2" hidden="1">{"Summary",#N/A,TRUE,"Summary";"One year detail",#N/A,TRUE,"Detail";"Title WC",#N/A,TRUE,"Titles"}</definedName>
    <definedName name="wrn.Financial._.Plan." hidden="1">{"Summary",#N/A,TRUE,"Summary";"One year detail",#N/A,TRUE,"Detail";"Title WC",#N/A,TRUE,"Titles"}</definedName>
    <definedName name="wrn.Financial._.Report." localSheetId="2" hidden="1">{"Assumptions",#N/A,FALSE,"Report - Assm";"Key Summaries",#N/A,FALSE,"Key Summaries";"Project Costs &amp; Means of Finance",#N/A,FALSE,"Const Fund";"Cashflow during Construction Period",#N/A,FALSE,"Const Fund";"Projected Profitability (Sum)",#N/A,FALSE,"P&amp;L (Sum)";"Projected Cashflows (Sum)",#N/A,FALSE,"Cashflows (Sum)";"Projected Balance Sheet (Sum)",#N/A,FALSE,"BS (Sum)";"Market Demand in NCR",#N/A,FALSE,"NCR Footfall";"Domestic Tourist Inflow",#N/A,FALSE,"Tourist Footfall";"Final Demand Projections",#N/A,FALSE,"Rohini Footfall"}</definedName>
    <definedName name="wrn.Financial._.Report." hidden="1">{"Assumptions",#N/A,FALSE,"Report - Assm";"Key Summaries",#N/A,FALSE,"Key Summaries";"Project Costs &amp; Means of Finance",#N/A,FALSE,"Const Fund";"Cashflow during Construction Period",#N/A,FALSE,"Const Fund";"Projected Profitability (Sum)",#N/A,FALSE,"P&amp;L (Sum)";"Projected Cashflows (Sum)",#N/A,FALSE,"Cashflows (Sum)";"Projected Balance Sheet (Sum)",#N/A,FALSE,"BS (Sum)";"Market Demand in NCR",#N/A,FALSE,"NCR Footfall";"Domestic Tourist Inflow",#N/A,FALSE,"Tourist Footfall";"Final Demand Projections",#N/A,FALSE,"Rohini Footfall"}</definedName>
    <definedName name="wrn.Financial._.Reports." localSheetId="2"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1" localSheetId="2"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1"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2" localSheetId="2"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2"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3" localSheetId="2"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3"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4" localSheetId="2"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4"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5" localSheetId="2"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5"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Statements." localSheetId="2" hidden="1">{"Consolidated Balance Sheet",#N/A,FALSE,"Sheet2";"Consolidating Balance Sheet",#N/A,FALSE,"Sheet2";"Consolidated Income Statement",#N/A,FALSE,"Sheet2";"Consolidating Income Statement",#N/A,FALSE,"Sheet2";"Statement of Stockholders equity",#N/A,FALSE,"Sheet2"}</definedName>
    <definedName name="wrn.Financial._.Statements." hidden="1">{"Consolidated Balance Sheet",#N/A,FALSE,"Sheet2";"Consolidating Balance Sheet",#N/A,FALSE,"Sheet2";"Consolidated Income Statement",#N/A,FALSE,"Sheet2";"Consolidating Income Statement",#N/A,FALSE,"Sheet2";"Statement of Stockholders equity",#N/A,FALSE,"Sheet2"}</definedName>
    <definedName name="wrn.Financial._.Statements._.all._.detail." localSheetId="2" hidden="1">{#N/A,#N/A,TRUE,"P&amp;L CONSOLIDATED";#N/A,#N/A,TRUE,"Cyperus";#N/A,#N/A,TRUE,"ANP";#N/A,#N/A,TRUE,"South Africa";#N/A,#N/A,TRUE,"PRNE CORE";#N/A,#N/A,TRUE,"Targeting";#N/A,#N/A,TRUE,"Distribution";#N/A,#N/A,TRUE,"A - Disclose";#N/A,#N/A,TRUE,"B - Others";#N/A,#N/A,TRUE,"Measurement";#N/A,#N/A,TRUE,"OVERHEADS";#N/A,#N/A,TRUE,"Consolidated B Sheet";#N/A,#N/A,TRUE,"Consolidated Cashflow"}</definedName>
    <definedName name="wrn.Financial._.Statements._.all._.detail." hidden="1">{#N/A,#N/A,TRUE,"P&amp;L CONSOLIDATED";#N/A,#N/A,TRUE,"Cyperus";#N/A,#N/A,TRUE,"ANP";#N/A,#N/A,TRUE,"South Africa";#N/A,#N/A,TRUE,"PRNE CORE";#N/A,#N/A,TRUE,"Targeting";#N/A,#N/A,TRUE,"Distribution";#N/A,#N/A,TRUE,"A - Disclose";#N/A,#N/A,TRUE,"B - Others";#N/A,#N/A,TRUE,"Measurement";#N/A,#N/A,TRUE,"OVERHEADS";#N/A,#N/A,TRUE,"Consolidated B Sheet";#N/A,#N/A,TRUE,"Consolidated Cashflow"}</definedName>
    <definedName name="wrn.Financial._.Statements._.Wrk." localSheetId="2" hidden="1">{#N/A,#N/A,FALSE,"Sep 98";"Bal Sheet CY - Legal",#N/A,FALSE,"Sep 98";"Bal Sheet PY - Legal",#N/A,FALSE,"Sep 98";"Inc Stmt - Legal",#N/A,FALSE,"Sep 98";"Cash Flow - Legal",#N/A,FALSE,"Sep 98"}</definedName>
    <definedName name="wrn.Financial._.Statements._.Wrk." hidden="1">{#N/A,#N/A,FALSE,"Sep 98";"Bal Sheet CY - Legal",#N/A,FALSE,"Sep 98";"Bal Sheet PY - Legal",#N/A,FALSE,"Sep 98";"Inc Stmt - Legal",#N/A,FALSE,"Sep 98";"Cash Flow - Legal",#N/A,FALSE,"Sep 98"}</definedName>
    <definedName name="wrn.Financial._.Statements._.Wrk._1" localSheetId="2" hidden="1">{#N/A,#N/A,FALSE,"Sep 98";"Bal Sheet CY - Legal",#N/A,FALSE,"Sep 98";"Bal Sheet PY - Legal",#N/A,FALSE,"Sep 98";"Inc Stmt - Legal",#N/A,FALSE,"Sep 98";"Cash Flow - Legal",#N/A,FALSE,"Sep 98"}</definedName>
    <definedName name="wrn.Financial._.Statements._.Wrk._1" hidden="1">{#N/A,#N/A,FALSE,"Sep 98";"Bal Sheet CY - Legal",#N/A,FALSE,"Sep 98";"Bal Sheet PY - Legal",#N/A,FALSE,"Sep 98";"Inc Stmt - Legal",#N/A,FALSE,"Sep 98";"Cash Flow - Legal",#N/A,FALSE,"Sep 98"}</definedName>
    <definedName name="wrn.Financial._.Statements._.Wrk._2" localSheetId="2" hidden="1">{#N/A,#N/A,FALSE,"Sep 98";"Bal Sheet CY - Legal",#N/A,FALSE,"Sep 98";"Bal Sheet PY - Legal",#N/A,FALSE,"Sep 98";"Inc Stmt - Legal",#N/A,FALSE,"Sep 98";"Cash Flow - Legal",#N/A,FALSE,"Sep 98"}</definedName>
    <definedName name="wrn.Financial._.Statements._.Wrk._2" hidden="1">{#N/A,#N/A,FALSE,"Sep 98";"Bal Sheet CY - Legal",#N/A,FALSE,"Sep 98";"Bal Sheet PY - Legal",#N/A,FALSE,"Sep 98";"Inc Stmt - Legal",#N/A,FALSE,"Sep 98";"Cash Flow - Legal",#N/A,FALSE,"Sep 98"}</definedName>
    <definedName name="wrn.Financial._.Statements._.Wrk._3" localSheetId="2" hidden="1">{#N/A,#N/A,FALSE,"Sep 98";"Bal Sheet CY - Legal",#N/A,FALSE,"Sep 98";"Bal Sheet PY - Legal",#N/A,FALSE,"Sep 98";"Inc Stmt - Legal",#N/A,FALSE,"Sep 98";"Cash Flow - Legal",#N/A,FALSE,"Sep 98"}</definedName>
    <definedName name="wrn.Financial._.Statements._.Wrk._3" hidden="1">{#N/A,#N/A,FALSE,"Sep 98";"Bal Sheet CY - Legal",#N/A,FALSE,"Sep 98";"Bal Sheet PY - Legal",#N/A,FALSE,"Sep 98";"Inc Stmt - Legal",#N/A,FALSE,"Sep 98";"Cash Flow - Legal",#N/A,FALSE,"Sep 98"}</definedName>
    <definedName name="wrn.Financial._.Statements._.Wrk._4" localSheetId="2" hidden="1">{#N/A,#N/A,FALSE,"Sep 98";"Bal Sheet CY - Legal",#N/A,FALSE,"Sep 98";"Bal Sheet PY - Legal",#N/A,FALSE,"Sep 98";"Inc Stmt - Legal",#N/A,FALSE,"Sep 98";"Cash Flow - Legal",#N/A,FALSE,"Sep 98"}</definedName>
    <definedName name="wrn.Financial._.Statements._.Wrk._4" hidden="1">{#N/A,#N/A,FALSE,"Sep 98";"Bal Sheet CY - Legal",#N/A,FALSE,"Sep 98";"Bal Sheet PY - Legal",#N/A,FALSE,"Sep 98";"Inc Stmt - Legal",#N/A,FALSE,"Sep 98";"Cash Flow - Legal",#N/A,FALSE,"Sep 98"}</definedName>
    <definedName name="wrn.Financial._.Statements._1" localSheetId="2" hidden="1">{#N/A,#N/A,FALSE,"Bal Sheet";#N/A,#N/A,FALSE,"Ret Earngs";#N/A,#N/A,FALSE,"P &amp; L";#N/A,#N/A,FALSE,"Ovhd Exp";#N/A,#N/A,FALSE,"Sales Exp";#N/A,#N/A,FALSE,"G&amp;A Exp";#N/A,#N/A,FALSE,"Other Exp";#N/A,#N/A,FALSE,"Accum Erngs"}</definedName>
    <definedName name="wrn.Financial._.Statements._1" hidden="1">{#N/A,#N/A,FALSE,"Bal Sheet";#N/A,#N/A,FALSE,"Ret Earngs";#N/A,#N/A,FALSE,"P &amp; L";#N/A,#N/A,FALSE,"Ovhd Exp";#N/A,#N/A,FALSE,"Sales Exp";#N/A,#N/A,FALSE,"G&amp;A Exp";#N/A,#N/A,FALSE,"Other Exp";#N/A,#N/A,FALSE,"Accum Erngs"}</definedName>
    <definedName name="wrn.Financial._.Statements._2" localSheetId="2" hidden="1">{#N/A,#N/A,FALSE,"Bal Sheet";#N/A,#N/A,FALSE,"Ret Earngs";#N/A,#N/A,FALSE,"P &amp; L";#N/A,#N/A,FALSE,"Ovhd Exp";#N/A,#N/A,FALSE,"Sales Exp";#N/A,#N/A,FALSE,"G&amp;A Exp";#N/A,#N/A,FALSE,"Other Exp";#N/A,#N/A,FALSE,"Accum Erngs"}</definedName>
    <definedName name="wrn.Financial._.Statements._2" hidden="1">{#N/A,#N/A,FALSE,"Bal Sheet";#N/A,#N/A,FALSE,"Ret Earngs";#N/A,#N/A,FALSE,"P &amp; L";#N/A,#N/A,FALSE,"Ovhd Exp";#N/A,#N/A,FALSE,"Sales Exp";#N/A,#N/A,FALSE,"G&amp;A Exp";#N/A,#N/A,FALSE,"Other Exp";#N/A,#N/A,FALSE,"Accum Erngs"}</definedName>
    <definedName name="wrn.Financial._.Statements._3" localSheetId="2" hidden="1">{#N/A,#N/A,FALSE,"Bal Sheet";#N/A,#N/A,FALSE,"Ret Earngs";#N/A,#N/A,FALSE,"P &amp; L";#N/A,#N/A,FALSE,"Ovhd Exp";#N/A,#N/A,FALSE,"Sales Exp";#N/A,#N/A,FALSE,"G&amp;A Exp";#N/A,#N/A,FALSE,"Other Exp";#N/A,#N/A,FALSE,"Accum Erngs"}</definedName>
    <definedName name="wrn.Financial._.Statements._3" hidden="1">{#N/A,#N/A,FALSE,"Bal Sheet";#N/A,#N/A,FALSE,"Ret Earngs";#N/A,#N/A,FALSE,"P &amp; L";#N/A,#N/A,FALSE,"Ovhd Exp";#N/A,#N/A,FALSE,"Sales Exp";#N/A,#N/A,FALSE,"G&amp;A Exp";#N/A,#N/A,FALSE,"Other Exp";#N/A,#N/A,FALSE,"Accum Erngs"}</definedName>
    <definedName name="wrn.Financial._.Statements._4" localSheetId="2" hidden="1">{#N/A,#N/A,FALSE,"Bal Sheet";#N/A,#N/A,FALSE,"Ret Earngs";#N/A,#N/A,FALSE,"P &amp; L";#N/A,#N/A,FALSE,"Ovhd Exp";#N/A,#N/A,FALSE,"Sales Exp";#N/A,#N/A,FALSE,"G&amp;A Exp";#N/A,#N/A,FALSE,"Other Exp";#N/A,#N/A,FALSE,"Accum Erngs"}</definedName>
    <definedName name="wrn.Financial._.Statements._4" hidden="1">{#N/A,#N/A,FALSE,"Bal Sheet";#N/A,#N/A,FALSE,"Ret Earngs";#N/A,#N/A,FALSE,"P &amp; L";#N/A,#N/A,FALSE,"Ovhd Exp";#N/A,#N/A,FALSE,"Sales Exp";#N/A,#N/A,FALSE,"G&amp;A Exp";#N/A,#N/A,FALSE,"Other Exp";#N/A,#N/A,FALSE,"Accum Erngs"}</definedName>
    <definedName name="wrn.Financial._.Stmts_Draft." localSheetId="2" hidden="1">{"bs_draft",#N/A,FALSE,"Final_Reports";"soo_Draft",#N/A,FALSE,"Final_Reports";"socf_Draft",#N/A,FALSE,"Final_Reports";"Heller_Consolidated_SOO_Draft",#N/A,FALSE,"Heller SOO";"Heller_Domestic_SOO_Draft",#N/A,FALSE,"Heller SOO";"Heller_Dayton_SOO_Draft",#N/A,FALSE,"Heller SOO";"Heller_Intl_SOO_Draft",#N/A,FALSE,"Heller SOO";"consol_margins_draft(two pages)",#N/A,FALSE,"District Summary";"hsc_margins_Draft",#N/A,FALSE,"District Summary";"lsc_margins_Draft",#N/A,FALSE,"District Summary";"dsc_margins_draft",#N/A,FALSE,"District Summary";"consol_g&amp;a_draft(two pages)",#N/A,FALSE,"District Summary";"Consolidated_NP_Draft",#N/A,FALSE,"Consol NP"}</definedName>
    <definedName name="wrn.Financial._.Stmts_Draft." hidden="1">{"bs_draft",#N/A,FALSE,"Final_Reports";"soo_Draft",#N/A,FALSE,"Final_Reports";"socf_Draft",#N/A,FALSE,"Final_Reports";"Heller_Consolidated_SOO_Draft",#N/A,FALSE,"Heller SOO";"Heller_Domestic_SOO_Draft",#N/A,FALSE,"Heller SOO";"Heller_Dayton_SOO_Draft",#N/A,FALSE,"Heller SOO";"Heller_Intl_SOO_Draft",#N/A,FALSE,"Heller SOO";"consol_margins_draft(two pages)",#N/A,FALSE,"District Summary";"hsc_margins_Draft",#N/A,FALSE,"District Summary";"lsc_margins_Draft",#N/A,FALSE,"District Summary";"dsc_margins_draft",#N/A,FALSE,"District Summary";"consol_g&amp;a_draft(two pages)",#N/A,FALSE,"District Summary";"Consolidated_NP_Draft",#N/A,FALSE,"Consol NP"}</definedName>
    <definedName name="wrn.Financial._.Supplement.">#REF!</definedName>
    <definedName name="wrn.Financial._1"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2"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3"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3"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4" localSheetId="2"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4"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Package." localSheetId="2" hidden="1">{#N/A,#N/A,FALSE,"Cover";#N/A,#N/A,FALSE,"TOC";#N/A,#N/A,FALSE,"IS";#N/A,#N/A,FALSE,"Mo. IS";#N/A,#N/A,FALSE,"Cont By Div";#N/A,#N/A,FALSE,"BS";#N/A,#N/A,FALSE,"CF";#N/A,#N/A,FALSE,"Inventory"}</definedName>
    <definedName name="wrn.Financial_Package." hidden="1">{#N/A,#N/A,FALSE,"Cover";#N/A,#N/A,FALSE,"TOC";#N/A,#N/A,FALSE,"IS";#N/A,#N/A,FALSE,"Mo. IS";#N/A,#N/A,FALSE,"Cont By Div";#N/A,#N/A,FALSE,"BS";#N/A,#N/A,FALSE,"CF";#N/A,#N/A,FALSE,"Inventory"}</definedName>
    <definedName name="wrn.FINANCIAL_STATEMENTS." localSheetId="2" hidden="1">{"BS",#N/A,FALSE,"Final_Reports";"Heller_Consolidated_SOO",#N/A,FALSE,"Final_Reports";"Heller_Domestic_SOO",#N/A,FALSE,"Final_Reports";"Heller_Dayton_SOO",#N/A,FALSE,"Final_Reports";"Heller_Intl_SOO",#N/A,FALSE,"Final_Reports";"socf",#N/A,FALSE,"Final_Reports";#N/A,#N/A,FALSE,"YTD Compare";"consol_margins",#N/A,FALSE,"District Summary";"hsc_margins",#N/A,FALSE,"District Summary";"lsc_margins",#N/A,FALSE,"District Summary";"dsc_margins",#N/A,FALSE,"District Summary";"consol_g&amp;a(two_pages)",#N/A,FALSE,"District Summary";"Consolidated_NP",#N/A,FALSE,"Consol NP";#N/A,#N/A,FALSE,"CAPEX RECAP";#N/A,#N/A,FALSE,"ASSET DISPOSITIONS"}</definedName>
    <definedName name="wrn.FINANCIAL_STATEMENTS." hidden="1">{"BS",#N/A,FALSE,"Final_Reports";"Heller_Consolidated_SOO",#N/A,FALSE,"Final_Reports";"Heller_Domestic_SOO",#N/A,FALSE,"Final_Reports";"Heller_Dayton_SOO",#N/A,FALSE,"Final_Reports";"Heller_Intl_SOO",#N/A,FALSE,"Final_Reports";"socf",#N/A,FALSE,"Final_Reports";#N/A,#N/A,FALSE,"YTD Compare";"consol_margins",#N/A,FALSE,"District Summary";"hsc_margins",#N/A,FALSE,"District Summary";"lsc_margins",#N/A,FALSE,"District Summary";"dsc_margins",#N/A,FALSE,"District Summary";"consol_g&amp;a(two_pages)",#N/A,FALSE,"District Summary";"Consolidated_NP",#N/A,FALSE,"Consol NP";#N/A,#N/A,FALSE,"CAPEX RECAP";#N/A,#N/A,FALSE,"ASSET DISPOSITIONS"}</definedName>
    <definedName name="wrn.Financials." localSheetId="2" hidden="1">{"StatementsIncomeStatement",#N/A,TRUE,"Statements";"StatementsBalanceSheet",#N/A,TRUE,"Statements"}</definedName>
    <definedName name="wrn.Financials." hidden="1">{"BSCOMPARE",#N/A,FALSE,"Bal Sheet";"BSASCONSOL",#N/A,FALSE,"Bal Sheet";"BSLICONSOL",#N/A,FALSE,"Bal Sheet";"incactplan",#N/A,FALSE,"Inc Stmt";"inccompare",#N/A,FALSE,"Inc Stmt";"incconsol",#N/A,FALSE,"Inc Stmt";"incconsolqtd",#N/A,FALSE,"Inc Stmt";"incconsolytd",#N/A,FALSE,"Inc Stmt";"sumysiinc",#N/A,FALSE,"Inc Stmt";"sumysoinc",#N/A,FALSE,"Inc Stmt";"sumincmos",#N/A,FALSE,"Inc Stmt";"sumincltd",#N/A,FALSE,"Inc Stmt";"sumbscompare",#N/A,FALSE,"Bal Sheet"}</definedName>
    <definedName name="wrn.FINANCIALS._.10K." localSheetId="2" hidden="1">{#N/A,#N/A,FALSE,"BS";#N/A,#N/A,FALSE,"PL_10K";#N/A,#N/A,FALSE,"SOE";#N/A,#N/A,FALSE,"SCF"}</definedName>
    <definedName name="wrn.FINANCIALS._.10K." hidden="1">{#N/A,#N/A,FALSE,"BS";#N/A,#N/A,FALSE,"PL_10K";#N/A,#N/A,FALSE,"SOE";#N/A,#N/A,FALSE,"SCF"}</definedName>
    <definedName name="wrn.FINANCIALS._.10K._1" localSheetId="2" hidden="1">{#N/A,#N/A,FALSE,"BS";#N/A,#N/A,FALSE,"PL_10K";#N/A,#N/A,FALSE,"SOE";#N/A,#N/A,FALSE,"SCF"}</definedName>
    <definedName name="wrn.FINANCIALS._.10K._1" hidden="1">{#N/A,#N/A,FALSE,"BS";#N/A,#N/A,FALSE,"PL_10K";#N/A,#N/A,FALSE,"SOE";#N/A,#N/A,FALSE,"SCF"}</definedName>
    <definedName name="wrn.FINANCIALS._.10K._2" localSheetId="2" hidden="1">{#N/A,#N/A,FALSE,"BS";#N/A,#N/A,FALSE,"PL_10K";#N/A,#N/A,FALSE,"SOE";#N/A,#N/A,FALSE,"SCF"}</definedName>
    <definedName name="wrn.FINANCIALS._.10K._2" hidden="1">{#N/A,#N/A,FALSE,"BS";#N/A,#N/A,FALSE,"PL_10K";#N/A,#N/A,FALSE,"SOE";#N/A,#N/A,FALSE,"SCF"}</definedName>
    <definedName name="wrn.FINANCIALS._.10K._3" localSheetId="2" hidden="1">{#N/A,#N/A,FALSE,"BS";#N/A,#N/A,FALSE,"PL_10K";#N/A,#N/A,FALSE,"SOE";#N/A,#N/A,FALSE,"SCF"}</definedName>
    <definedName name="wrn.FINANCIALS._.10K._3" hidden="1">{#N/A,#N/A,FALSE,"BS";#N/A,#N/A,FALSE,"PL_10K";#N/A,#N/A,FALSE,"SOE";#N/A,#N/A,FALSE,"SCF"}</definedName>
    <definedName name="wrn.FINANCIALS._.10K._4" localSheetId="2" hidden="1">{#N/A,#N/A,FALSE,"BS";#N/A,#N/A,FALSE,"PL_10K";#N/A,#N/A,FALSE,"SOE";#N/A,#N/A,FALSE,"SCF"}</definedName>
    <definedName name="wrn.FINANCIALS._.10K._4" hidden="1">{#N/A,#N/A,FALSE,"BS";#N/A,#N/A,FALSE,"PL_10K";#N/A,#N/A,FALSE,"SOE";#N/A,#N/A,FALSE,"SCF"}</definedName>
    <definedName name="wrn.FINANCIALS._.10Q." localSheetId="2" hidden="1">{#N/A,#N/A,FALSE,"BS";#N/A,#N/A,FALSE,"PL_10Q";#N/A,#N/A,FALSE,"SOE";#N/A,#N/A,FALSE,"SCF"}</definedName>
    <definedName name="wrn.FINANCIALS._.10Q." hidden="1">{#N/A,#N/A,FALSE,"BS";#N/A,#N/A,FALSE,"PL_10Q";#N/A,#N/A,FALSE,"SOE";#N/A,#N/A,FALSE,"SCF"}</definedName>
    <definedName name="wrn.FINANCIALS._.10Q._1" localSheetId="2" hidden="1">{#N/A,#N/A,FALSE,"BS";#N/A,#N/A,FALSE,"PL_10Q";#N/A,#N/A,FALSE,"SOE";#N/A,#N/A,FALSE,"SCF"}</definedName>
    <definedName name="wrn.FINANCIALS._.10Q._1" hidden="1">{#N/A,#N/A,FALSE,"BS";#N/A,#N/A,FALSE,"PL_10Q";#N/A,#N/A,FALSE,"SOE";#N/A,#N/A,FALSE,"SCF"}</definedName>
    <definedName name="wrn.FINANCIALS._.10Q._2" localSheetId="2" hidden="1">{#N/A,#N/A,FALSE,"BS";#N/A,#N/A,FALSE,"PL_10Q";#N/A,#N/A,FALSE,"SOE";#N/A,#N/A,FALSE,"SCF"}</definedName>
    <definedName name="wrn.FINANCIALS._.10Q._2" hidden="1">{#N/A,#N/A,FALSE,"BS";#N/A,#N/A,FALSE,"PL_10Q";#N/A,#N/A,FALSE,"SOE";#N/A,#N/A,FALSE,"SCF"}</definedName>
    <definedName name="wrn.FINANCIALS._.10Q._3" localSheetId="2" hidden="1">{#N/A,#N/A,FALSE,"BS";#N/A,#N/A,FALSE,"PL_10Q";#N/A,#N/A,FALSE,"SOE";#N/A,#N/A,FALSE,"SCF"}</definedName>
    <definedName name="wrn.FINANCIALS._.10Q._3" hidden="1">{#N/A,#N/A,FALSE,"BS";#N/A,#N/A,FALSE,"PL_10Q";#N/A,#N/A,FALSE,"SOE";#N/A,#N/A,FALSE,"SCF"}</definedName>
    <definedName name="wrn.FINANCIALS._.10Q._4" localSheetId="2" hidden="1">{#N/A,#N/A,FALSE,"BS";#N/A,#N/A,FALSE,"PL_10Q";#N/A,#N/A,FALSE,"SOE";#N/A,#N/A,FALSE,"SCF"}</definedName>
    <definedName name="wrn.FINANCIALS._.10Q._4" hidden="1">{#N/A,#N/A,FALSE,"BS";#N/A,#N/A,FALSE,"PL_10Q";#N/A,#N/A,FALSE,"SOE";#N/A,#N/A,FALSE,"SCF"}</definedName>
    <definedName name="wrn.Financials._1" localSheetId="2" hidden="1">{#N/A,#N/A,TRUE,"Income Statement";#N/A,#N/A,TRUE,"Balance Sheet";#N/A,#N/A,TRUE,"Cash Flow"}</definedName>
    <definedName name="wrn.Financials._1" hidden="1">{#N/A,#N/A,TRUE,"Income Statement";#N/A,#N/A,TRUE,"Balance Sheet";#N/A,#N/A,TRUE,"Cash Flow"}</definedName>
    <definedName name="wrn.Financials._2" localSheetId="2" hidden="1">{#N/A,#N/A,TRUE,"Income Statement";#N/A,#N/A,TRUE,"Balance Sheet";#N/A,#N/A,TRUE,"Cash Flow"}</definedName>
    <definedName name="wrn.Financials._2" hidden="1">{#N/A,#N/A,FALSE,"1996 Monthly Detail";#N/A,#N/A,FALSE,"1996 CashFlow";#N/A,#N/A,FALSE,"PNL By Dept";#N/A,#N/A,FALSE,"1997 Quarterly Detail";#N/A,#N/A,FALSE,"1998 Quarterly Detail";#N/A,#N/A,FALSE,"1997 Cash Flow";#N/A,#N/A,FALSE,"1998 Cash Flow"}</definedName>
    <definedName name="wrn.Financials._3" localSheetId="2" hidden="1">{#N/A,#N/A,TRUE,"Income Statement";#N/A,#N/A,TRUE,"Balance Sheet";#N/A,#N/A,TRUE,"Cash Flow"}</definedName>
    <definedName name="wrn.Financials._3" hidden="1">{#N/A,#N/A,FALSE,"1996 Monthly Detail";#N/A,#N/A,FALSE,"1996 CashFlow";#N/A,#N/A,FALSE,"PNL By Dept";#N/A,#N/A,FALSE,"1997 Quarterly Detail";#N/A,#N/A,FALSE,"1998 Quarterly Detail";#N/A,#N/A,FALSE,"1997 Cash Flow";#N/A,#N/A,FALSE,"1998 Cash Flow"}</definedName>
    <definedName name="wrn.Financials._4" localSheetId="2" hidden="1">{#N/A,#N/A,TRUE,"Income Statement";#N/A,#N/A,TRUE,"Balance Sheet";#N/A,#N/A,TRUE,"Cash Flow"}</definedName>
    <definedName name="wrn.Financials._4" hidden="1">{#N/A,#N/A,FALSE,"1996 Monthly Detail";#N/A,#N/A,FALSE,"1996 CashFlow";#N/A,#N/A,FALSE,"PNL By Dept";#N/A,#N/A,FALSE,"1997 Quarterly Detail";#N/A,#N/A,FALSE,"1998 Quarterly Detail";#N/A,#N/A,FALSE,"1997 Cash Flow";#N/A,#N/A,FALSE,"1998 Cash Flow"}</definedName>
    <definedName name="wrn.Financials._5" hidden="1">{#N/A,#N/A,TRUE,"Income Statement";#N/A,#N/A,TRUE,"Balance Sheet";#N/A,#N/A,TRUE,"Cash Flow"}</definedName>
    <definedName name="wrn.Financials_long." localSheetId="2"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inancials_long._1" localSheetId="2" hidden="1">{"IS",#N/A,FALSE,"Financials2 (Expanded)";"bsa",#N/A,FALSE,"Financials2 (Expanded)";"BS",#N/A,FALSE,"Financials2 (Expanded)";"CF",#N/A,FALSE,"Financials2 (Expanded)"}</definedName>
    <definedName name="wrn.Financials_long._1" hidden="1">{"IS",#N/A,FALSE,"Financials2 (Expanded)";"bsa",#N/A,FALSE,"Financials2 (Expanded)";"BS",#N/A,FALSE,"Financials2 (Expanded)";"CF",#N/A,FALSE,"Financials2 (Expanded)"}</definedName>
    <definedName name="wrn.Financials_long._2" hidden="1">{"IS",#N/A,FALSE,"Financials2 (Expanded)";"bsa",#N/A,FALSE,"Financials2 (Expanded)";"BS",#N/A,FALSE,"Financials2 (Expanded)";"CF",#N/A,FALSE,"Financials2 (Expanded)"}</definedName>
    <definedName name="wrn.Financials_long._3" hidden="1">{"IS",#N/A,FALSE,"Financials2 (Expanded)";"bsa",#N/A,FALSE,"Financials2 (Expanded)";"BS",#N/A,FALSE,"Financials2 (Expanded)";"CF",#N/A,FALSE,"Financials2 (Expanded)"}</definedName>
    <definedName name="wrn.Financials_long._4" hidden="1">{"IS",#N/A,FALSE,"Financials2 (Expanded)";"bsa",#N/A,FALSE,"Financials2 (Expanded)";"BS",#N/A,FALSE,"Financials2 (Expanded)";"CF",#N/A,FALSE,"Financials2 (Expanded)"}</definedName>
    <definedName name="wrn.Financials_long._5" hidden="1">{"IS",#N/A,FALSE,"Financials2 (Expanded)";"bsa",#N/A,FALSE,"Financials2 (Expanded)";"BS",#N/A,FALSE,"Financials2 (Expanded)";"CF",#N/A,FALSE,"Financials2 (Expanded)"}</definedName>
    <definedName name="wrn.Finanzbedarfsrechnung." localSheetId="2" hidden="1">{#N/A,#N/A,FALSE,"Finanzbedarfsrechnung"}</definedName>
    <definedName name="wrn.Finanzbedarfsrechnung." hidden="1">{#N/A,#N/A,FALSE,"Finanzbedarfsrechnung"}</definedName>
    <definedName name="wrn.FINAUTOREPS." localSheetId="2" hidden="1">{#N/A,#N/A,FALSE,"5100";#N/A,#N/A,FALSE,"5115";#N/A,#N/A,FALSE,"5121";#N/A,#N/A,FALSE,"GPHM";#N/A,#N/A,FALSE,"GPHY"}</definedName>
    <definedName name="wrn.FINAUTOREPS." hidden="1">{#N/A,#N/A,FALSE,"5100";#N/A,#N/A,FALSE,"5115";#N/A,#N/A,FALSE,"5121";#N/A,#N/A,FALSE,"GPHM";#N/A,#N/A,FALSE,"GPHY"}</definedName>
    <definedName name="wrn.finmodel." localSheetId="2" hidden="1">{#N/A,#N/A,FALSE,"Fin Model"}</definedName>
    <definedName name="wrn.finmodel." hidden="1">{#N/A,#N/A,FALSE,"Fin Model"}</definedName>
    <definedName name="wrn.finmodel._1" localSheetId="2" hidden="1">{#N/A,#N/A,FALSE,"Fin Model"}</definedName>
    <definedName name="wrn.finmodel._1" hidden="1">{#N/A,#N/A,FALSE,"Fin Model"}</definedName>
    <definedName name="wrn.finmodel._1_1" localSheetId="2" hidden="1">{#N/A,#N/A,FALSE,"Fin Model"}</definedName>
    <definedName name="wrn.finmodel._1_1" hidden="1">{#N/A,#N/A,FALSE,"Fin Model"}</definedName>
    <definedName name="wrn.finmodel._1_2" localSheetId="2" hidden="1">{#N/A,#N/A,FALSE,"Fin Model"}</definedName>
    <definedName name="wrn.finmodel._1_2" hidden="1">{#N/A,#N/A,FALSE,"Fin Model"}</definedName>
    <definedName name="wrn.finmodel._1_3" localSheetId="2" hidden="1">{#N/A,#N/A,FALSE,"Fin Model"}</definedName>
    <definedName name="wrn.finmodel._1_3" hidden="1">{#N/A,#N/A,FALSE,"Fin Model"}</definedName>
    <definedName name="wrn.finmodel._1_4" localSheetId="2" hidden="1">{#N/A,#N/A,FALSE,"Fin Model"}</definedName>
    <definedName name="wrn.finmodel._1_4" hidden="1">{#N/A,#N/A,FALSE,"Fin Model"}</definedName>
    <definedName name="wrn.finmodel._2" localSheetId="2" hidden="1">{#N/A,#N/A,FALSE,"Fin Model"}</definedName>
    <definedName name="wrn.finmodel._2" hidden="1">{#N/A,#N/A,FALSE,"Fin Model"}</definedName>
    <definedName name="wrn.finmodel._3" localSheetId="2" hidden="1">{#N/A,#N/A,FALSE,"Fin Model"}</definedName>
    <definedName name="wrn.finmodel._3" hidden="1">{#N/A,#N/A,FALSE,"Fin Model"}</definedName>
    <definedName name="wrn.finmodel._4" localSheetId="2" hidden="1">{#N/A,#N/A,FALSE,"Fin Model"}</definedName>
    <definedName name="wrn.finmodel._4" hidden="1">{#N/A,#N/A,FALSE,"Fin Model"}</definedName>
    <definedName name="wrn.finmodel._5" localSheetId="2" hidden="1">{#N/A,#N/A,FALSE,"Fin Model"}</definedName>
    <definedName name="wrn.finmodel._5" hidden="1">{#N/A,#N/A,FALSE,"Fin Model"}</definedName>
    <definedName name="wrn.FINREP." localSheetId="2" hidden="1">{#N/A,#N/A,FALSE,"COVER";#N/A,#N/A,FALSE,"SUMP&amp;L";#N/A,#N/A,FALSE,"SUBSP&amp;L";#N/A,#N/A,FALSE,"SALESANAL"}</definedName>
    <definedName name="wrn.FINREP." hidden="1">{#N/A,#N/A,FALSE,"COVER";#N/A,#N/A,FALSE,"SUMP&amp;L";#N/A,#N/A,FALSE,"SUBSP&amp;L";#N/A,#N/A,FALSE,"SALESANAL"}</definedName>
    <definedName name="wrn.Firmenbuch." localSheetId="2" hidden="1">{#N/A,#N/A,FALSE,"BILANZ";#N/A,#N/A,FALSE,"GUV";#N/A,#N/A,FALSE,"ANLAGEN";#N/A,#N/A,FALSE,"ANHANG";#N/A,#N/A,FALSE,"FB-FORM";#N/A,#N/A,FALSE,"FB-ANTRAG"}</definedName>
    <definedName name="wrn.Firmenbuch." hidden="1">{#N/A,#N/A,FALSE,"BILANZ";#N/A,#N/A,FALSE,"GUV";#N/A,#N/A,FALSE,"ANLAGEN";#N/A,#N/A,FALSE,"ANHANG";#N/A,#N/A,FALSE,"FB-FORM";#N/A,#N/A,FALSE,"FB-ANTRAG"}</definedName>
    <definedName name="wrn.First_4_Pages." localSheetId="2" hidden="1">{"Page1_Assumptions",#N/A,FALSE,"MODCAP";"Page2_Present_Values",#N/A,FALSE,"MODCAP";"Page3_CapStatus",#N/A,FALSE,"MODCAP";"Page4_Losses",#N/A,FALSE,"MODCAP"}</definedName>
    <definedName name="wrn.First_4_Pages." hidden="1">{"Page1_Assumptions",#N/A,FALSE,"MODCAP";"Page2_Present_Values",#N/A,FALSE,"MODCAP";"Page3_CapStatus",#N/A,FALSE,"MODCAP";"Page4_Losses",#N/A,FALSE,"MODCAP"}</definedName>
    <definedName name="wrn.First_4_Pages._1" localSheetId="2" hidden="1">{"Page1_Assumptions",#N/A,FALSE,"MODCAP";"Page2_Present_Values",#N/A,FALSE,"MODCAP";"Page3_CapStatus",#N/A,FALSE,"MODCAP";"Page4_Losses",#N/A,FALSE,"MODCAP"}</definedName>
    <definedName name="wrn.First_4_Pages._1" hidden="1">{"Page1_Assumptions",#N/A,FALSE,"MODCAP";"Page2_Present_Values",#N/A,FALSE,"MODCAP";"Page3_CapStatus",#N/A,FALSE,"MODCAP";"Page4_Losses",#N/A,FALSE,"MODCAP"}</definedName>
    <definedName name="wrn.First_4_Pages._1_1" localSheetId="2" hidden="1">{"Page1_Assumptions",#N/A,FALSE,"MODCAP";"Page2_Present_Values",#N/A,FALSE,"MODCAP";"Page3_CapStatus",#N/A,FALSE,"MODCAP";"Page4_Losses",#N/A,FALSE,"MODCAP"}</definedName>
    <definedName name="wrn.First_4_Pages._1_1" hidden="1">{"Page1_Assumptions",#N/A,FALSE,"MODCAP";"Page2_Present_Values",#N/A,FALSE,"MODCAP";"Page3_CapStatus",#N/A,FALSE,"MODCAP";"Page4_Losses",#N/A,FALSE,"MODCAP"}</definedName>
    <definedName name="wrn.First_4_Pages._1_1_1" localSheetId="2" hidden="1">{"Page1_Assumptions",#N/A,FALSE,"MODCAP";"Page2_Present_Values",#N/A,FALSE,"MODCAP";"Page3_CapStatus",#N/A,FALSE,"MODCAP";"Page4_Losses",#N/A,FALSE,"MODCAP"}</definedName>
    <definedName name="wrn.First_4_Pages._1_1_1" hidden="1">{"Page1_Assumptions",#N/A,FALSE,"MODCAP";"Page2_Present_Values",#N/A,FALSE,"MODCAP";"Page3_CapStatus",#N/A,FALSE,"MODCAP";"Page4_Losses",#N/A,FALSE,"MODCAP"}</definedName>
    <definedName name="wrn.First_4_Pages._1_1_2" localSheetId="2" hidden="1">{"Page1_Assumptions",#N/A,FALSE,"MODCAP";"Page2_Present_Values",#N/A,FALSE,"MODCAP";"Page3_CapStatus",#N/A,FALSE,"MODCAP";"Page4_Losses",#N/A,FALSE,"MODCAP"}</definedName>
    <definedName name="wrn.First_4_Pages._1_1_2" hidden="1">{"Page1_Assumptions",#N/A,FALSE,"MODCAP";"Page2_Present_Values",#N/A,FALSE,"MODCAP";"Page3_CapStatus",#N/A,FALSE,"MODCAP";"Page4_Losses",#N/A,FALSE,"MODCAP"}</definedName>
    <definedName name="wrn.First_4_Pages._1_1_3" localSheetId="2" hidden="1">{"Page1_Assumptions",#N/A,FALSE,"MODCAP";"Page2_Present_Values",#N/A,FALSE,"MODCAP";"Page3_CapStatus",#N/A,FALSE,"MODCAP";"Page4_Losses",#N/A,FALSE,"MODCAP"}</definedName>
    <definedName name="wrn.First_4_Pages._1_1_3" hidden="1">{"Page1_Assumptions",#N/A,FALSE,"MODCAP";"Page2_Present_Values",#N/A,FALSE,"MODCAP";"Page3_CapStatus",#N/A,FALSE,"MODCAP";"Page4_Losses",#N/A,FALSE,"MODCAP"}</definedName>
    <definedName name="wrn.First_4_Pages._1_1_4" localSheetId="2" hidden="1">{"Page1_Assumptions",#N/A,FALSE,"MODCAP";"Page2_Present_Values",#N/A,FALSE,"MODCAP";"Page3_CapStatus",#N/A,FALSE,"MODCAP";"Page4_Losses",#N/A,FALSE,"MODCAP"}</definedName>
    <definedName name="wrn.First_4_Pages._1_1_4" hidden="1">{"Page1_Assumptions",#N/A,FALSE,"MODCAP";"Page2_Present_Values",#N/A,FALSE,"MODCAP";"Page3_CapStatus",#N/A,FALSE,"MODCAP";"Page4_Losses",#N/A,FALSE,"MODCAP"}</definedName>
    <definedName name="wrn.First_4_Pages._1_2" localSheetId="2" hidden="1">{"Page1_Assumptions",#N/A,FALSE,"MODCAP";"Page2_Present_Values",#N/A,FALSE,"MODCAP";"Page3_CapStatus",#N/A,FALSE,"MODCAP";"Page4_Losses",#N/A,FALSE,"MODCAP"}</definedName>
    <definedName name="wrn.First_4_Pages._1_2" hidden="1">{"Page1_Assumptions",#N/A,FALSE,"MODCAP";"Page2_Present_Values",#N/A,FALSE,"MODCAP";"Page3_CapStatus",#N/A,FALSE,"MODCAP";"Page4_Losses",#N/A,FALSE,"MODCAP"}</definedName>
    <definedName name="wrn.First_4_Pages._1_3" localSheetId="2" hidden="1">{"Page1_Assumptions",#N/A,FALSE,"MODCAP";"Page2_Present_Values",#N/A,FALSE,"MODCAP";"Page3_CapStatus",#N/A,FALSE,"MODCAP";"Page4_Losses",#N/A,FALSE,"MODCAP"}</definedName>
    <definedName name="wrn.First_4_Pages._1_3" hidden="1">{"Page1_Assumptions",#N/A,FALSE,"MODCAP";"Page2_Present_Values",#N/A,FALSE,"MODCAP";"Page3_CapStatus",#N/A,FALSE,"MODCAP";"Page4_Losses",#N/A,FALSE,"MODCAP"}</definedName>
    <definedName name="wrn.First_4_Pages._1_4" localSheetId="2" hidden="1">{"Page1_Assumptions",#N/A,FALSE,"MODCAP";"Page2_Present_Values",#N/A,FALSE,"MODCAP";"Page3_CapStatus",#N/A,FALSE,"MODCAP";"Page4_Losses",#N/A,FALSE,"MODCAP"}</definedName>
    <definedName name="wrn.First_4_Pages._1_4" hidden="1">{"Page1_Assumptions",#N/A,FALSE,"MODCAP";"Page2_Present_Values",#N/A,FALSE,"MODCAP";"Page3_CapStatus",#N/A,FALSE,"MODCAP";"Page4_Losses",#N/A,FALSE,"MODCAP"}</definedName>
    <definedName name="wrn.First_4_Pages._1_5" localSheetId="2" hidden="1">{"Page1_Assumptions",#N/A,FALSE,"MODCAP";"Page2_Present_Values",#N/A,FALSE,"MODCAP";"Page3_CapStatus",#N/A,FALSE,"MODCAP";"Page4_Losses",#N/A,FALSE,"MODCAP"}</definedName>
    <definedName name="wrn.First_4_Pages._1_5" hidden="1">{"Page1_Assumptions",#N/A,FALSE,"MODCAP";"Page2_Present_Values",#N/A,FALSE,"MODCAP";"Page3_CapStatus",#N/A,FALSE,"MODCAP";"Page4_Losses",#N/A,FALSE,"MODCAP"}</definedName>
    <definedName name="wrn.First_4_Pages._2" localSheetId="2" hidden="1">{"Page1_Assumptions",#N/A,FALSE,"MODCAP";"Page2_Present_Values",#N/A,FALSE,"MODCAP";"Page3_CapStatus",#N/A,FALSE,"MODCAP";"Page4_Losses",#N/A,FALSE,"MODCAP"}</definedName>
    <definedName name="wrn.First_4_Pages._2" hidden="1">{"Page1_Assumptions",#N/A,FALSE,"MODCAP";"Page2_Present_Values",#N/A,FALSE,"MODCAP";"Page3_CapStatus",#N/A,FALSE,"MODCAP";"Page4_Losses",#N/A,FALSE,"MODCAP"}</definedName>
    <definedName name="wrn.First_4_Pages._2_1" localSheetId="2" hidden="1">{"Page1_Assumptions",#N/A,FALSE,"MODCAP";"Page2_Present_Values",#N/A,FALSE,"MODCAP";"Page3_CapStatus",#N/A,FALSE,"MODCAP";"Page4_Losses",#N/A,FALSE,"MODCAP"}</definedName>
    <definedName name="wrn.First_4_Pages._2_1" hidden="1">{"Page1_Assumptions",#N/A,FALSE,"MODCAP";"Page2_Present_Values",#N/A,FALSE,"MODCAP";"Page3_CapStatus",#N/A,FALSE,"MODCAP";"Page4_Losses",#N/A,FALSE,"MODCAP"}</definedName>
    <definedName name="wrn.First_4_Pages._2_1_1" localSheetId="2" hidden="1">{"Page1_Assumptions",#N/A,FALSE,"MODCAP";"Page2_Present_Values",#N/A,FALSE,"MODCAP";"Page3_CapStatus",#N/A,FALSE,"MODCAP";"Page4_Losses",#N/A,FALSE,"MODCAP"}</definedName>
    <definedName name="wrn.First_4_Pages._2_1_1" hidden="1">{"Page1_Assumptions",#N/A,FALSE,"MODCAP";"Page2_Present_Values",#N/A,FALSE,"MODCAP";"Page3_CapStatus",#N/A,FALSE,"MODCAP";"Page4_Losses",#N/A,FALSE,"MODCAP"}</definedName>
    <definedName name="wrn.First_4_Pages._2_1_2" localSheetId="2" hidden="1">{"Page1_Assumptions",#N/A,FALSE,"MODCAP";"Page2_Present_Values",#N/A,FALSE,"MODCAP";"Page3_CapStatus",#N/A,FALSE,"MODCAP";"Page4_Losses",#N/A,FALSE,"MODCAP"}</definedName>
    <definedName name="wrn.First_4_Pages._2_1_2" hidden="1">{"Page1_Assumptions",#N/A,FALSE,"MODCAP";"Page2_Present_Values",#N/A,FALSE,"MODCAP";"Page3_CapStatus",#N/A,FALSE,"MODCAP";"Page4_Losses",#N/A,FALSE,"MODCAP"}</definedName>
    <definedName name="wrn.First_4_Pages._2_1_3" localSheetId="2" hidden="1">{"Page1_Assumptions",#N/A,FALSE,"MODCAP";"Page2_Present_Values",#N/A,FALSE,"MODCAP";"Page3_CapStatus",#N/A,FALSE,"MODCAP";"Page4_Losses",#N/A,FALSE,"MODCAP"}</definedName>
    <definedName name="wrn.First_4_Pages._2_1_3" hidden="1">{"Page1_Assumptions",#N/A,FALSE,"MODCAP";"Page2_Present_Values",#N/A,FALSE,"MODCAP";"Page3_CapStatus",#N/A,FALSE,"MODCAP";"Page4_Losses",#N/A,FALSE,"MODCAP"}</definedName>
    <definedName name="wrn.First_4_Pages._2_1_4" localSheetId="2" hidden="1">{"Page1_Assumptions",#N/A,FALSE,"MODCAP";"Page2_Present_Values",#N/A,FALSE,"MODCAP";"Page3_CapStatus",#N/A,FALSE,"MODCAP";"Page4_Losses",#N/A,FALSE,"MODCAP"}</definedName>
    <definedName name="wrn.First_4_Pages._2_1_4" hidden="1">{"Page1_Assumptions",#N/A,FALSE,"MODCAP";"Page2_Present_Values",#N/A,FALSE,"MODCAP";"Page3_CapStatus",#N/A,FALSE,"MODCAP";"Page4_Losses",#N/A,FALSE,"MODCAP"}</definedName>
    <definedName name="wrn.First_4_Pages._2_2" localSheetId="2" hidden="1">{"Page1_Assumptions",#N/A,FALSE,"MODCAP";"Page2_Present_Values",#N/A,FALSE,"MODCAP";"Page3_CapStatus",#N/A,FALSE,"MODCAP";"Page4_Losses",#N/A,FALSE,"MODCAP"}</definedName>
    <definedName name="wrn.First_4_Pages._2_2" hidden="1">{"Page1_Assumptions",#N/A,FALSE,"MODCAP";"Page2_Present_Values",#N/A,FALSE,"MODCAP";"Page3_CapStatus",#N/A,FALSE,"MODCAP";"Page4_Losses",#N/A,FALSE,"MODCAP"}</definedName>
    <definedName name="wrn.First_4_Pages._2_3" localSheetId="2" hidden="1">{"Page1_Assumptions",#N/A,FALSE,"MODCAP";"Page2_Present_Values",#N/A,FALSE,"MODCAP";"Page3_CapStatus",#N/A,FALSE,"MODCAP";"Page4_Losses",#N/A,FALSE,"MODCAP"}</definedName>
    <definedName name="wrn.First_4_Pages._2_3" hidden="1">{"Page1_Assumptions",#N/A,FALSE,"MODCAP";"Page2_Present_Values",#N/A,FALSE,"MODCAP";"Page3_CapStatus",#N/A,FALSE,"MODCAP";"Page4_Losses",#N/A,FALSE,"MODCAP"}</definedName>
    <definedName name="wrn.First_4_Pages._2_4" localSheetId="2" hidden="1">{"Page1_Assumptions",#N/A,FALSE,"MODCAP";"Page2_Present_Values",#N/A,FALSE,"MODCAP";"Page3_CapStatus",#N/A,FALSE,"MODCAP";"Page4_Losses",#N/A,FALSE,"MODCAP"}</definedName>
    <definedName name="wrn.First_4_Pages._2_4" hidden="1">{"Page1_Assumptions",#N/A,FALSE,"MODCAP";"Page2_Present_Values",#N/A,FALSE,"MODCAP";"Page3_CapStatus",#N/A,FALSE,"MODCAP";"Page4_Losses",#N/A,FALSE,"MODCAP"}</definedName>
    <definedName name="wrn.First_4_Pages._2_5" localSheetId="2" hidden="1">{"Page1_Assumptions",#N/A,FALSE,"MODCAP";"Page2_Present_Values",#N/A,FALSE,"MODCAP";"Page3_CapStatus",#N/A,FALSE,"MODCAP";"Page4_Losses",#N/A,FALSE,"MODCAP"}</definedName>
    <definedName name="wrn.First_4_Pages._2_5" hidden="1">{"Page1_Assumptions",#N/A,FALSE,"MODCAP";"Page2_Present_Values",#N/A,FALSE,"MODCAP";"Page3_CapStatus",#N/A,FALSE,"MODCAP";"Page4_Losses",#N/A,FALSE,"MODCAP"}</definedName>
    <definedName name="wrn.First_4_Pages._3" localSheetId="2" hidden="1">{"Page1_Assumptions",#N/A,FALSE,"MODCAP";"Page2_Present_Values",#N/A,FALSE,"MODCAP";"Page3_CapStatus",#N/A,FALSE,"MODCAP";"Page4_Losses",#N/A,FALSE,"MODCAP"}</definedName>
    <definedName name="wrn.First_4_Pages._3" hidden="1">{"Page1_Assumptions",#N/A,FALSE,"MODCAP";"Page2_Present_Values",#N/A,FALSE,"MODCAP";"Page3_CapStatus",#N/A,FALSE,"MODCAP";"Page4_Losses",#N/A,FALSE,"MODCAP"}</definedName>
    <definedName name="wrn.First_4_Pages._3_1" localSheetId="2" hidden="1">{"Page1_Assumptions",#N/A,FALSE,"MODCAP";"Page2_Present_Values",#N/A,FALSE,"MODCAP";"Page3_CapStatus",#N/A,FALSE,"MODCAP";"Page4_Losses",#N/A,FALSE,"MODCAP"}</definedName>
    <definedName name="wrn.First_4_Pages._3_1" hidden="1">{"Page1_Assumptions",#N/A,FALSE,"MODCAP";"Page2_Present_Values",#N/A,FALSE,"MODCAP";"Page3_CapStatus",#N/A,FALSE,"MODCAP";"Page4_Losses",#N/A,FALSE,"MODCAP"}</definedName>
    <definedName name="wrn.First_4_Pages._3_1_1" localSheetId="2" hidden="1">{"Page1_Assumptions",#N/A,FALSE,"MODCAP";"Page2_Present_Values",#N/A,FALSE,"MODCAP";"Page3_CapStatus",#N/A,FALSE,"MODCAP";"Page4_Losses",#N/A,FALSE,"MODCAP"}</definedName>
    <definedName name="wrn.First_4_Pages._3_1_1" hidden="1">{"Page1_Assumptions",#N/A,FALSE,"MODCAP";"Page2_Present_Values",#N/A,FALSE,"MODCAP";"Page3_CapStatus",#N/A,FALSE,"MODCAP";"Page4_Losses",#N/A,FALSE,"MODCAP"}</definedName>
    <definedName name="wrn.First_4_Pages._3_1_2" localSheetId="2" hidden="1">{"Page1_Assumptions",#N/A,FALSE,"MODCAP";"Page2_Present_Values",#N/A,FALSE,"MODCAP";"Page3_CapStatus",#N/A,FALSE,"MODCAP";"Page4_Losses",#N/A,FALSE,"MODCAP"}</definedName>
    <definedName name="wrn.First_4_Pages._3_1_2" hidden="1">{"Page1_Assumptions",#N/A,FALSE,"MODCAP";"Page2_Present_Values",#N/A,FALSE,"MODCAP";"Page3_CapStatus",#N/A,FALSE,"MODCAP";"Page4_Losses",#N/A,FALSE,"MODCAP"}</definedName>
    <definedName name="wrn.First_4_Pages._3_1_3" localSheetId="2" hidden="1">{"Page1_Assumptions",#N/A,FALSE,"MODCAP";"Page2_Present_Values",#N/A,FALSE,"MODCAP";"Page3_CapStatus",#N/A,FALSE,"MODCAP";"Page4_Losses",#N/A,FALSE,"MODCAP"}</definedName>
    <definedName name="wrn.First_4_Pages._3_1_3" hidden="1">{"Page1_Assumptions",#N/A,FALSE,"MODCAP";"Page2_Present_Values",#N/A,FALSE,"MODCAP";"Page3_CapStatus",#N/A,FALSE,"MODCAP";"Page4_Losses",#N/A,FALSE,"MODCAP"}</definedName>
    <definedName name="wrn.First_4_Pages._3_1_4" localSheetId="2" hidden="1">{"Page1_Assumptions",#N/A,FALSE,"MODCAP";"Page2_Present_Values",#N/A,FALSE,"MODCAP";"Page3_CapStatus",#N/A,FALSE,"MODCAP";"Page4_Losses",#N/A,FALSE,"MODCAP"}</definedName>
    <definedName name="wrn.First_4_Pages._3_1_4" hidden="1">{"Page1_Assumptions",#N/A,FALSE,"MODCAP";"Page2_Present_Values",#N/A,FALSE,"MODCAP";"Page3_CapStatus",#N/A,FALSE,"MODCAP";"Page4_Losses",#N/A,FALSE,"MODCAP"}</definedName>
    <definedName name="wrn.First_4_Pages._3_2" localSheetId="2" hidden="1">{"Page1_Assumptions",#N/A,FALSE,"MODCAP";"Page2_Present_Values",#N/A,FALSE,"MODCAP";"Page3_CapStatus",#N/A,FALSE,"MODCAP";"Page4_Losses",#N/A,FALSE,"MODCAP"}</definedName>
    <definedName name="wrn.First_4_Pages._3_2" hidden="1">{"Page1_Assumptions",#N/A,FALSE,"MODCAP";"Page2_Present_Values",#N/A,FALSE,"MODCAP";"Page3_CapStatus",#N/A,FALSE,"MODCAP";"Page4_Losses",#N/A,FALSE,"MODCAP"}</definedName>
    <definedName name="wrn.First_4_Pages._3_3" localSheetId="2" hidden="1">{"Page1_Assumptions",#N/A,FALSE,"MODCAP";"Page2_Present_Values",#N/A,FALSE,"MODCAP";"Page3_CapStatus",#N/A,FALSE,"MODCAP";"Page4_Losses",#N/A,FALSE,"MODCAP"}</definedName>
    <definedName name="wrn.First_4_Pages._3_3" hidden="1">{"Page1_Assumptions",#N/A,FALSE,"MODCAP";"Page2_Present_Values",#N/A,FALSE,"MODCAP";"Page3_CapStatus",#N/A,FALSE,"MODCAP";"Page4_Losses",#N/A,FALSE,"MODCAP"}</definedName>
    <definedName name="wrn.First_4_Pages._3_4" localSheetId="2" hidden="1">{"Page1_Assumptions",#N/A,FALSE,"MODCAP";"Page2_Present_Values",#N/A,FALSE,"MODCAP";"Page3_CapStatus",#N/A,FALSE,"MODCAP";"Page4_Losses",#N/A,FALSE,"MODCAP"}</definedName>
    <definedName name="wrn.First_4_Pages._3_4" hidden="1">{"Page1_Assumptions",#N/A,FALSE,"MODCAP";"Page2_Present_Values",#N/A,FALSE,"MODCAP";"Page3_CapStatus",#N/A,FALSE,"MODCAP";"Page4_Losses",#N/A,FALSE,"MODCAP"}</definedName>
    <definedName name="wrn.First_4_Pages._3_5" localSheetId="2" hidden="1">{"Page1_Assumptions",#N/A,FALSE,"MODCAP";"Page2_Present_Values",#N/A,FALSE,"MODCAP";"Page3_CapStatus",#N/A,FALSE,"MODCAP";"Page4_Losses",#N/A,FALSE,"MODCAP"}</definedName>
    <definedName name="wrn.First_4_Pages._3_5" hidden="1">{"Page1_Assumptions",#N/A,FALSE,"MODCAP";"Page2_Present_Values",#N/A,FALSE,"MODCAP";"Page3_CapStatus",#N/A,FALSE,"MODCAP";"Page4_Losses",#N/A,FALSE,"MODCAP"}</definedName>
    <definedName name="wrn.First_4_Pages._4" localSheetId="2" hidden="1">{"Page1_Assumptions",#N/A,FALSE,"MODCAP";"Page2_Present_Values",#N/A,FALSE,"MODCAP";"Page3_CapStatus",#N/A,FALSE,"MODCAP";"Page4_Losses",#N/A,FALSE,"MODCAP"}</definedName>
    <definedName name="wrn.First_4_Pages._4" hidden="1">{"Page1_Assumptions",#N/A,FALSE,"MODCAP";"Page2_Present_Values",#N/A,FALSE,"MODCAP";"Page3_CapStatus",#N/A,FALSE,"MODCAP";"Page4_Losses",#N/A,FALSE,"MODCAP"}</definedName>
    <definedName name="wrn.First_4_Pages._4_1" localSheetId="2" hidden="1">{"Page1_Assumptions",#N/A,FALSE,"MODCAP";"Page2_Present_Values",#N/A,FALSE,"MODCAP";"Page3_CapStatus",#N/A,FALSE,"MODCAP";"Page4_Losses",#N/A,FALSE,"MODCAP"}</definedName>
    <definedName name="wrn.First_4_Pages._4_1" hidden="1">{"Page1_Assumptions",#N/A,FALSE,"MODCAP";"Page2_Present_Values",#N/A,FALSE,"MODCAP";"Page3_CapStatus",#N/A,FALSE,"MODCAP";"Page4_Losses",#N/A,FALSE,"MODCAP"}</definedName>
    <definedName name="wrn.First_4_Pages._4_2" localSheetId="2" hidden="1">{"Page1_Assumptions",#N/A,FALSE,"MODCAP";"Page2_Present_Values",#N/A,FALSE,"MODCAP";"Page3_CapStatus",#N/A,FALSE,"MODCAP";"Page4_Losses",#N/A,FALSE,"MODCAP"}</definedName>
    <definedName name="wrn.First_4_Pages._4_2" hidden="1">{"Page1_Assumptions",#N/A,FALSE,"MODCAP";"Page2_Present_Values",#N/A,FALSE,"MODCAP";"Page3_CapStatus",#N/A,FALSE,"MODCAP";"Page4_Losses",#N/A,FALSE,"MODCAP"}</definedName>
    <definedName name="wrn.First_4_Pages._4_3" localSheetId="2" hidden="1">{"Page1_Assumptions",#N/A,FALSE,"MODCAP";"Page2_Present_Values",#N/A,FALSE,"MODCAP";"Page3_CapStatus",#N/A,FALSE,"MODCAP";"Page4_Losses",#N/A,FALSE,"MODCAP"}</definedName>
    <definedName name="wrn.First_4_Pages._4_3" hidden="1">{"Page1_Assumptions",#N/A,FALSE,"MODCAP";"Page2_Present_Values",#N/A,FALSE,"MODCAP";"Page3_CapStatus",#N/A,FALSE,"MODCAP";"Page4_Losses",#N/A,FALSE,"MODCAP"}</definedName>
    <definedName name="wrn.First_4_Pages._4_4" localSheetId="2" hidden="1">{"Page1_Assumptions",#N/A,FALSE,"MODCAP";"Page2_Present_Values",#N/A,FALSE,"MODCAP";"Page3_CapStatus",#N/A,FALSE,"MODCAP";"Page4_Losses",#N/A,FALSE,"MODCAP"}</definedName>
    <definedName name="wrn.First_4_Pages._4_4" hidden="1">{"Page1_Assumptions",#N/A,FALSE,"MODCAP";"Page2_Present_Values",#N/A,FALSE,"MODCAP";"Page3_CapStatus",#N/A,FALSE,"MODCAP";"Page4_Losses",#N/A,FALSE,"MODCAP"}</definedName>
    <definedName name="wrn.First_4_Pages._5" localSheetId="2" hidden="1">{"Page1_Assumptions",#N/A,FALSE,"MODCAP";"Page2_Present_Values",#N/A,FALSE,"MODCAP";"Page3_CapStatus",#N/A,FALSE,"MODCAP";"Page4_Losses",#N/A,FALSE,"MODCAP"}</definedName>
    <definedName name="wrn.First_4_Pages._5" hidden="1">{"Page1_Assumptions",#N/A,FALSE,"MODCAP";"Page2_Present_Values",#N/A,FALSE,"MODCAP";"Page3_CapStatus",#N/A,FALSE,"MODCAP";"Page4_Losses",#N/A,FALSE,"MODCAP"}</definedName>
    <definedName name="wrn.first2." localSheetId="2" hidden="1">{#N/A,#N/A,FALSE,"sum-don";#N/A,#N/A,FALSE,"inc-don"}</definedName>
    <definedName name="wrn.first2.">#REF!</definedName>
    <definedName name="wrn.first2._1" localSheetId="2" hidden="1">{#N/A,#N/A,FALSE,"sum-don";#N/A,#N/A,FALSE,"inc-don"}</definedName>
    <definedName name="wrn.first2._1" hidden="1">{#N/A,#N/A,FALSE,"sum-don";#N/A,#N/A,FALSE,"inc-don"}</definedName>
    <definedName name="wrn.first2._2" localSheetId="2" hidden="1">{#N/A,#N/A,FALSE,"sum-don";#N/A,#N/A,FALSE,"inc-don"}</definedName>
    <definedName name="wrn.first2._2" hidden="1">{#N/A,#N/A,FALSE,"sum-don";#N/A,#N/A,FALSE,"inc-don"}</definedName>
    <definedName name="wrn.first2._3" localSheetId="2" hidden="1">{#N/A,#N/A,FALSE,"sum-don";#N/A,#N/A,FALSE,"inc-don"}</definedName>
    <definedName name="wrn.first2._3" hidden="1">{#N/A,#N/A,FALSE,"sum-don";#N/A,#N/A,FALSE,"inc-don"}</definedName>
    <definedName name="wrn.first2._4" localSheetId="2" hidden="1">{#N/A,#N/A,FALSE,"sum-don";#N/A,#N/A,FALSE,"inc-don"}</definedName>
    <definedName name="wrn.first2._4" hidden="1">{#N/A,#N/A,FALSE,"sum-don";#N/A,#N/A,FALSE,"inc-don"}</definedName>
    <definedName name="wrn.first3." localSheetId="2" hidden="1">{#N/A,#N/A,FALSE,"Summary";#N/A,#N/A,FALSE,"proj1";#N/A,#N/A,FALSE,"proj2"}</definedName>
    <definedName name="wrn.first3.">#REF!</definedName>
    <definedName name="wrn.first3._1" localSheetId="2" hidden="1">{#N/A,#N/A,FALSE,"Summary";#N/A,#N/A,FALSE,"proj1";#N/A,#N/A,FALSE,"proj2"}</definedName>
    <definedName name="wrn.first3._1" hidden="1">{#N/A,#N/A,FALSE,"Summary";#N/A,#N/A,FALSE,"proj1";#N/A,#N/A,FALSE,"proj2"}</definedName>
    <definedName name="wrn.first3._2" localSheetId="2" hidden="1">{#N/A,#N/A,FALSE,"Summary";#N/A,#N/A,FALSE,"proj1";#N/A,#N/A,FALSE,"proj2"}</definedName>
    <definedName name="wrn.first3._2" hidden="1">{#N/A,#N/A,FALSE,"Summary";#N/A,#N/A,FALSE,"proj1";#N/A,#N/A,FALSE,"proj2"}</definedName>
    <definedName name="wrn.first3._3" localSheetId="2" hidden="1">{#N/A,#N/A,FALSE,"Summary";#N/A,#N/A,FALSE,"proj1";#N/A,#N/A,FALSE,"proj2"}</definedName>
    <definedName name="wrn.first3._3" hidden="1">{#N/A,#N/A,FALSE,"Summary";#N/A,#N/A,FALSE,"proj1";#N/A,#N/A,FALSE,"proj2"}</definedName>
    <definedName name="wrn.first3._4" localSheetId="2" hidden="1">{#N/A,#N/A,FALSE,"Summary";#N/A,#N/A,FALSE,"proj1";#N/A,#N/A,FALSE,"proj2"}</definedName>
    <definedName name="wrn.first3._4" hidden="1">{#N/A,#N/A,FALSE,"Summary";#N/A,#N/A,FALSE,"proj1";#N/A,#N/A,FALSE,"proj2"}</definedName>
    <definedName name="wrn.first4." localSheetId="2" hidden="1">{#N/A,#N/A,FALSE,"Summary";#N/A,#N/A,FALSE,"proj1";#N/A,#N/A,FALSE,"proj2";#N/A,#N/A,FALSE,"DCF"}</definedName>
    <definedName name="wrn.first4.">#REF!</definedName>
    <definedName name="wrn.first4._1" localSheetId="2" hidden="1">{#N/A,#N/A,FALSE,"Summary";#N/A,#N/A,FALSE,"proj1";#N/A,#N/A,FALSE,"proj2";#N/A,#N/A,FALSE,"DCF"}</definedName>
    <definedName name="wrn.first4._1" hidden="1">{#N/A,#N/A,FALSE,"Summary";#N/A,#N/A,FALSE,"proj1";#N/A,#N/A,FALSE,"proj2";#N/A,#N/A,FALSE,"DCF"}</definedName>
    <definedName name="wrn.first4._2" localSheetId="2" hidden="1">{#N/A,#N/A,FALSE,"Summary";#N/A,#N/A,FALSE,"proj1";#N/A,#N/A,FALSE,"proj2";#N/A,#N/A,FALSE,"DCF"}</definedName>
    <definedName name="wrn.first4._2" hidden="1">{#N/A,#N/A,FALSE,"Summary";#N/A,#N/A,FALSE,"proj1";#N/A,#N/A,FALSE,"proj2";#N/A,#N/A,FALSE,"DCF"}</definedName>
    <definedName name="wrn.first4._3" localSheetId="2" hidden="1">{#N/A,#N/A,FALSE,"Summary";#N/A,#N/A,FALSE,"proj1";#N/A,#N/A,FALSE,"proj2";#N/A,#N/A,FALSE,"DCF"}</definedName>
    <definedName name="wrn.first4._3" hidden="1">{#N/A,#N/A,FALSE,"Summary";#N/A,#N/A,FALSE,"proj1";#N/A,#N/A,FALSE,"proj2";#N/A,#N/A,FALSE,"DCF"}</definedName>
    <definedName name="wrn.first4._4" localSheetId="2" hidden="1">{#N/A,#N/A,FALSE,"Summary";#N/A,#N/A,FALSE,"proj1";#N/A,#N/A,FALSE,"proj2";#N/A,#N/A,FALSE,"DCF"}</definedName>
    <definedName name="wrn.first4._4" hidden="1">{#N/A,#N/A,FALSE,"Summary";#N/A,#N/A,FALSE,"proj1";#N/A,#N/A,FALSE,"proj2";#N/A,#N/A,FALSE,"DCF"}</definedName>
    <definedName name="wrn.first5000." localSheetId="2" hidden="1">{#N/A,#N/A,FALSE,"sum-don";#N/A,#N/A,FALSE,"inc-don"}</definedName>
    <definedName name="wrn.first5000." hidden="1">{#N/A,#N/A,FALSE,"sum-don";#N/A,#N/A,FALSE,"inc-don"}</definedName>
    <definedName name="wrn.Fiscal._.Year." localSheetId="2" hidden="1">{#N/A,#N/A,TRUE,"FY BCG";#N/A,#N/A,TRUE,"FY w|o Wireless";#N/A,#N/A,TRUE,"FY Wireless"}</definedName>
    <definedName name="wrn.Fiscal._.Year." hidden="1">{#N/A,#N/A,TRUE,"FY BCG";#N/A,#N/A,TRUE,"FY w|o Wireless";#N/A,#N/A,TRUE,"FY Wireless"}</definedName>
    <definedName name="wrn.FISV._.5._.year._.model." localSheetId="2" hidden="1">{"Assns Fax",#N/A,FALSE,"Assumptions";"Financial View",#N/A,FALSE,"Earnings";"DCF View",#N/A,FALSE,"Earnings";"Sensitivity",#N/A,FALSE,"DCF"}</definedName>
    <definedName name="wrn.FISV._.5._.year._.model." hidden="1">{"Assns Fax",#N/A,FALSE,"Assumptions";"Financial View",#N/A,FALSE,"Earnings";"DCF View",#N/A,FALSE,"Earnings";"Sensitivity",#N/A,FALSE,"DCF"}</definedName>
    <definedName name="wrn.Five._.Year." localSheetId="2" hidden="1">{#N/A,"Five Year",FALSE,"Assumptions";#N/A,"Five Year",FALSE,"Annual Summary";#N/A,"Five Year",FALSE,"Quarterly Summary";#N/A,#N/A,FALSE,"IRR"}</definedName>
    <definedName name="wrn.Five._.Year." hidden="1">{#N/A,"Five Year",FALSE,"Assumptions";#N/A,"Five Year",FALSE,"Annual Summary";#N/A,"Five Year",FALSE,"Quarterly Summary";#N/A,#N/A,FALSE,"IRR"}</definedName>
    <definedName name="wrn.Five._.Year._.Model."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_1"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_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_2"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_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_3"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_3"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_4"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_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PROJECTION." localSheetId="2" hidden="1">{"FIVEYEAR",#N/A,TRUE,"SUMMARY";"FIVEYEAR",#N/A,TRUE,"Ratios";"FIVEYEAR",#N/A,TRUE,"Revenue";"FIVEYEAR",#N/A,TRUE,"DETAIL";"FIVEYEAR",#N/A,TRUE,"Payroll"}</definedName>
    <definedName name="wrn.FIVE._.YEAR._.PROJECTION." hidden="1">{"FIVEYEAR",#N/A,TRUE,"SUMMARY";"FIVEYEAR",#N/A,TRUE,"Ratios";"FIVEYEAR",#N/A,TRUE,"Revenue";"FIVEYEAR",#N/A,TRUE,"DETAIL";"FIVEYEAR",#N/A,TRUE,"Payroll"}</definedName>
    <definedName name="wrn.FIVE._.YEAR._.PROJECTION._1" localSheetId="2" hidden="1">{"FIVEYEAR",#N/A,TRUE,"SUMMARY";"FIVEYEAR",#N/A,TRUE,"Ratios";"FIVEYEAR",#N/A,TRUE,"Revenue";"FIVEYEAR",#N/A,TRUE,"DETAIL";"FIVEYEAR",#N/A,TRUE,"Payroll"}</definedName>
    <definedName name="wrn.FIVE._.YEAR._.PROJECTION._1" hidden="1">{"FIVEYEAR",#N/A,TRUE,"SUMMARY";"FIVEYEAR",#N/A,TRUE,"Ratios";"FIVEYEAR",#N/A,TRUE,"Revenue";"FIVEYEAR",#N/A,TRUE,"DETAIL";"FIVEYEAR",#N/A,TRUE,"Payroll"}</definedName>
    <definedName name="wrn.FIVE._.YEAR._.PROJECTION._2" localSheetId="2" hidden="1">{"FIVEYEAR",#N/A,TRUE,"SUMMARY";"FIVEYEAR",#N/A,TRUE,"Ratios";"FIVEYEAR",#N/A,TRUE,"Revenue";"FIVEYEAR",#N/A,TRUE,"DETAIL";"FIVEYEAR",#N/A,TRUE,"Payroll"}</definedName>
    <definedName name="wrn.FIVE._.YEAR._.PROJECTION._2" hidden="1">{"FIVEYEAR",#N/A,TRUE,"SUMMARY";"FIVEYEAR",#N/A,TRUE,"Ratios";"FIVEYEAR",#N/A,TRUE,"Revenue";"FIVEYEAR",#N/A,TRUE,"DETAIL";"FIVEYEAR",#N/A,TRUE,"Payroll"}</definedName>
    <definedName name="wrn.FIVE._.YEAR._.PROJECTION._3" localSheetId="2" hidden="1">{"FIVEYEAR",#N/A,TRUE,"SUMMARY";"FIVEYEAR",#N/A,TRUE,"Ratios";"FIVEYEAR",#N/A,TRUE,"Revenue";"FIVEYEAR",#N/A,TRUE,"DETAIL";"FIVEYEAR",#N/A,TRUE,"Payroll"}</definedName>
    <definedName name="wrn.FIVE._.YEAR._.PROJECTION._3" hidden="1">{"FIVEYEAR",#N/A,TRUE,"SUMMARY";"FIVEYEAR",#N/A,TRUE,"Ratios";"FIVEYEAR",#N/A,TRUE,"Revenue";"FIVEYEAR",#N/A,TRUE,"DETAIL";"FIVEYEAR",#N/A,TRUE,"Payroll"}</definedName>
    <definedName name="wrn.FIVE._.YEAR._.PROJECTION._4" localSheetId="2" hidden="1">{"FIVEYEAR",#N/A,TRUE,"SUMMARY";"FIVEYEAR",#N/A,TRUE,"Ratios";"FIVEYEAR",#N/A,TRUE,"Revenue";"FIVEYEAR",#N/A,TRUE,"DETAIL";"FIVEYEAR",#N/A,TRUE,"Payroll"}</definedName>
    <definedName name="wrn.FIVE._.YEAR._.PROJECTION._4" hidden="1">{"FIVEYEAR",#N/A,TRUE,"SUMMARY";"FIVEYEAR",#N/A,TRUE,"Ratios";"FIVEYEAR",#N/A,TRUE,"Revenue";"FIVEYEAR",#N/A,TRUE,"DETAIL";"FIVEYEAR",#N/A,TRUE,"Payroll"}</definedName>
    <definedName name="wrn.Five._.Year._.Projection.2" localSheetId="2" hidden="1">{"Income5FY",#N/A,FALSE,"Sheet13";"IncomeFY2000",#N/A,FALSE,"Sheet13";"IncomeFY2001",#N/A,FALSE,"Sheet13";"IncomeFY2002",#N/A,FALSE,"Sheet13";"IncomeFY2003",#N/A,FALSE,"Sheet13";"IncomeFY2004",#N/A,FALSE,"Sheet13"}</definedName>
    <definedName name="wrn.Five._.Year._.Projection.2" hidden="1">{"Income5FY",#N/A,FALSE,"Sheet13";"IncomeFY2000",#N/A,FALSE,"Sheet13";"IncomeFY2001",#N/A,FALSE,"Sheet13";"IncomeFY2002",#N/A,FALSE,"Sheet13";"IncomeFY2003",#N/A,FALSE,"Sheet13";"IncomeFY2004",#N/A,FALSE,"Sheet13"}</definedName>
    <definedName name="wrn.Five._.Year._.Record." localSheetId="2" hidden="1">{"Five Year Record",#N/A,FALSE,"Front and Back"}</definedName>
    <definedName name="wrn.Five._.Year._.Record." hidden="1">{"Five Year Record",#N/A,FALSE,"Front and Back"}</definedName>
    <definedName name="wrn.FLAG._.Report." localSheetId="2" hidden="1">{"Summary",#N/A,TRUE,"Finmodel";"Financials",#N/A,TRUE,"Finmodel";"Division 1 Operations",#N/A,TRUE,"Finmodel";"NAV Returns Analysis",#N/A,TRUE,"Finmodel";"Returns Analysis",#N/A,TRUE,"Finmodel";"Back-Up Schedules",#N/A,TRUE,"Finmodel";"Valuation Matrix",#N/A,TRUE,"Valuation Matrix"}</definedName>
    <definedName name="wrn.FLAG._.Report." hidden="1">{"Summary",#N/A,TRUE,"Finmodel";"Financials",#N/A,TRUE,"Finmodel";"Division 1 Operations",#N/A,TRUE,"Finmodel";"NAV Returns Analysis",#N/A,TRUE,"Finmodel";"Returns Analysis",#N/A,TRUE,"Finmodel";"Back-Up Schedules",#N/A,TRUE,"Finmodel";"Valuation Matrix",#N/A,TRUE,"Valuation Matrix"}</definedName>
    <definedName name="wrn.FLAG._.Report._1" localSheetId="2" hidden="1">{"Summary",#N/A,TRUE,"Finmodel";"Financials",#N/A,TRUE,"Finmodel";"Division 1 Operations",#N/A,TRUE,"Finmodel";"NAV Returns Analysis",#N/A,TRUE,"Finmodel";"Returns Analysis",#N/A,TRUE,"Finmodel";"Back-Up Schedules",#N/A,TRUE,"Finmodel";"Valuation Matrix",#N/A,TRUE,"Valuation Matrix"}</definedName>
    <definedName name="wrn.FLAG._.Report._1" hidden="1">{"Summary",#N/A,TRUE,"Finmodel";"Financials",#N/A,TRUE,"Finmodel";"Division 1 Operations",#N/A,TRUE,"Finmodel";"NAV Returns Analysis",#N/A,TRUE,"Finmodel";"Returns Analysis",#N/A,TRUE,"Finmodel";"Back-Up Schedules",#N/A,TRUE,"Finmodel";"Valuation Matrix",#N/A,TRUE,"Valuation Matrix"}</definedName>
    <definedName name="wrn.Flash." localSheetId="2" hidden="1">{#N/A,#N/A,FALSE,"JKFLASH2";#N/A,#N/A,FALSE,"Page 4";#N/A,#N/A,FALSE,"page 3"}</definedName>
    <definedName name="wrn.Flash." hidden="1">{#N/A,#N/A,FALSE,"JKFLASH2";#N/A,#N/A,FALSE,"Page 4";#N/A,#N/A,FALSE,"page 3"}</definedName>
    <definedName name="wrn.fleck." localSheetId="2" hidden="1">{"first",#N/A,FALSE,"FLEXPAC2";"second",#N/A,FALSE,"FLEXPAC2"}</definedName>
    <definedName name="wrn.fleck." hidden="1">{"first",#N/A,FALSE,"FLEXPAC2";"second",#N/A,FALSE,"FLEXPAC2"}</definedName>
    <definedName name="wrn.fleckcompac." localSheetId="2" hidden="1">{"one",#N/A,FALSE,"FLEXPAC2";"two",#N/A,FALSE,"FLEXPAC2";"three",#N/A,FALSE,"FLEXPAC2"}</definedName>
    <definedName name="wrn.fleckcompac." hidden="1">{"one",#N/A,FALSE,"FLEXPAC2";"two",#N/A,FALSE,"FLEXPAC2";"three",#N/A,FALSE,"FLEXPAC2"}</definedName>
    <definedName name="wrn.FM._.Administration." hidden="1">{#N/A,#N/A,FALSE,"FM - Summary";#N/A,#N/A,FALSE,"Contract";#N/A,#N/A,FALSE,"Database";#N/A,#N/A,FALSE,"Equipment";#N/A,#N/A,FALSE,"Billing";#N/A,#N/A,FALSE,"Inventory"}</definedName>
    <definedName name="wrn.FN_JE98." localSheetId="2" hidden="1">{"FN_JE98",#N/A,FALSE,"98 W Options"}</definedName>
    <definedName name="wrn.FN_JE98." hidden="1">{"FN_JE98",#N/A,FALSE,"98 W Options"}</definedName>
    <definedName name="wrn.FN_JE99." localSheetId="2" hidden="1">{"FN_JE",#N/A,FALSE,"99 W Options"}</definedName>
    <definedName name="wrn.FN_JE99." hidden="1">{"FN_JE",#N/A,FALSE,"99 W Options"}</definedName>
    <definedName name="wrn.Followon._.1998" localSheetId="2">#REF!</definedName>
    <definedName name="wrn.Followon._.1998" hidden="1">{#N/A,#N/A,FALSE,"Summary";#N/A,#N/A,FALSE,"Pending";#N/A,#N/A,FALSE,"Jan'98";#N/A,#N/A,FALSE,"Feb'98";#N/A,#N/A,FALSE,"Mar'98";#N/A,#N/A,FALSE,"Apr'98";#N/A,#N/A,FALSE,"May'98";#N/A,#N/A,FALSE,"June'98";#N/A,#N/A,FALSE,"July'98"}</definedName>
    <definedName name="wrn.Followon._.1998_1" localSheetId="2" hidden="1">{#N/A,#N/A,FALSE,"Summary";#N/A,#N/A,FALSE,"Pending";#N/A,#N/A,FALSE,"Jan'98";#N/A,#N/A,FALSE,"Feb'98";#N/A,#N/A,FALSE,"Mar'98";#N/A,#N/A,FALSE,"Apr'98";#N/A,#N/A,FALSE,"May'98";#N/A,#N/A,FALSE,"June'98";#N/A,#N/A,FALSE,"July'98"}</definedName>
    <definedName name="wrn.Followon._.1998_1" hidden="1">{#N/A,#N/A,FALSE,"Summary";#N/A,#N/A,FALSE,"Pending";#N/A,#N/A,FALSE,"Jan'98";#N/A,#N/A,FALSE,"Feb'98";#N/A,#N/A,FALSE,"Mar'98";#N/A,#N/A,FALSE,"Apr'98";#N/A,#N/A,FALSE,"May'98";#N/A,#N/A,FALSE,"June'98";#N/A,#N/A,FALSE,"July'98"}</definedName>
    <definedName name="wrn.Followon._.1998_2" localSheetId="2" hidden="1">{#N/A,#N/A,FALSE,"Summary";#N/A,#N/A,FALSE,"Pending";#N/A,#N/A,FALSE,"Jan'98";#N/A,#N/A,FALSE,"Feb'98";#N/A,#N/A,FALSE,"Mar'98";#N/A,#N/A,FALSE,"Apr'98";#N/A,#N/A,FALSE,"May'98";#N/A,#N/A,FALSE,"June'98";#N/A,#N/A,FALSE,"July'98"}</definedName>
    <definedName name="wrn.Followon._.1998_2" hidden="1">{#N/A,#N/A,FALSE,"Summary";#N/A,#N/A,FALSE,"Pending";#N/A,#N/A,FALSE,"Jan'98";#N/A,#N/A,FALSE,"Feb'98";#N/A,#N/A,FALSE,"Mar'98";#N/A,#N/A,FALSE,"Apr'98";#N/A,#N/A,FALSE,"May'98";#N/A,#N/A,FALSE,"June'98";#N/A,#N/A,FALSE,"July'98"}</definedName>
    <definedName name="wrn.Followon._.1998_3" localSheetId="2" hidden="1">{#N/A,#N/A,FALSE,"Summary";#N/A,#N/A,FALSE,"Pending";#N/A,#N/A,FALSE,"Jan'98";#N/A,#N/A,FALSE,"Feb'98";#N/A,#N/A,FALSE,"Mar'98";#N/A,#N/A,FALSE,"Apr'98";#N/A,#N/A,FALSE,"May'98";#N/A,#N/A,FALSE,"June'98";#N/A,#N/A,FALSE,"July'98"}</definedName>
    <definedName name="wrn.Followon._.1998_3" hidden="1">{#N/A,#N/A,FALSE,"Summary";#N/A,#N/A,FALSE,"Pending";#N/A,#N/A,FALSE,"Jan'98";#N/A,#N/A,FALSE,"Feb'98";#N/A,#N/A,FALSE,"Mar'98";#N/A,#N/A,FALSE,"Apr'98";#N/A,#N/A,FALSE,"May'98";#N/A,#N/A,FALSE,"June'98";#N/A,#N/A,FALSE,"July'98"}</definedName>
    <definedName name="wrn.Followon._.1998_4" localSheetId="2" hidden="1">{#N/A,#N/A,FALSE,"Summary";#N/A,#N/A,FALSE,"Pending";#N/A,#N/A,FALSE,"Jan'98";#N/A,#N/A,FALSE,"Feb'98";#N/A,#N/A,FALSE,"Mar'98";#N/A,#N/A,FALSE,"Apr'98";#N/A,#N/A,FALSE,"May'98";#N/A,#N/A,FALSE,"June'98";#N/A,#N/A,FALSE,"July'98"}</definedName>
    <definedName name="wrn.Followon._.1998_4" hidden="1">{#N/A,#N/A,FALSE,"Summary";#N/A,#N/A,FALSE,"Pending";#N/A,#N/A,FALSE,"Jan'98";#N/A,#N/A,FALSE,"Feb'98";#N/A,#N/A,FALSE,"Mar'98";#N/A,#N/A,FALSE,"Apr'98";#N/A,#N/A,FALSE,"May'98";#N/A,#N/A,FALSE,"June'98";#N/A,#N/A,FALSE,"July'98"}</definedName>
    <definedName name="wrn.Foothills." hidden="1">{#N/A,#N/A,FALSE,"assump-L"}</definedName>
    <definedName name="wrn.Foothills._2" hidden="1">{#N/A,#N/A,FALSE,"assump-L"}</definedName>
    <definedName name="wrn.Foothills._3" hidden="1">{#N/A,#N/A,FALSE,"assump-L"}</definedName>
    <definedName name="wrn.Foothills._4" hidden="1">{#N/A,#N/A,FALSE,"assump-L"}</definedName>
    <definedName name="wrn.Foothills._5" hidden="1">{#N/A,#N/A,FALSE,"assump-L"}</definedName>
    <definedName name="wrn.fore1." localSheetId="2" hidden="1">{"fore1",#N/A,FALSE,"Forecasts"}</definedName>
    <definedName name="wrn.fore1." hidden="1">{"fore1",#N/A,FALSE,"Forecasts"}</definedName>
    <definedName name="wrn.fore1._1" localSheetId="2" hidden="1">{"fore1",#N/A,FALSE,"Forecasts"}</definedName>
    <definedName name="wrn.fore1._1" hidden="1">{"fore1",#N/A,FALSE,"Forecasts"}</definedName>
    <definedName name="wrn.fore1._1_1" localSheetId="2" hidden="1">{"fore1",#N/A,FALSE,"Forecasts"}</definedName>
    <definedName name="wrn.fore1._1_1" hidden="1">{"fore1",#N/A,FALSE,"Forecasts"}</definedName>
    <definedName name="wrn.fore1._1_1_1" localSheetId="2" hidden="1">{"fore1",#N/A,FALSE,"Forecasts"}</definedName>
    <definedName name="wrn.fore1._1_1_1" hidden="1">{"fore1",#N/A,FALSE,"Forecasts"}</definedName>
    <definedName name="wrn.fore1._1_1_2" localSheetId="2" hidden="1">{"fore1",#N/A,FALSE,"Forecasts"}</definedName>
    <definedName name="wrn.fore1._1_1_2" hidden="1">{"fore1",#N/A,FALSE,"Forecasts"}</definedName>
    <definedName name="wrn.fore1._1_1_3" localSheetId="2" hidden="1">{"fore1",#N/A,FALSE,"Forecasts"}</definedName>
    <definedName name="wrn.fore1._1_1_3" hidden="1">{"fore1",#N/A,FALSE,"Forecasts"}</definedName>
    <definedName name="wrn.fore1._1_1_4" localSheetId="2" hidden="1">{"fore1",#N/A,FALSE,"Forecasts"}</definedName>
    <definedName name="wrn.fore1._1_1_4" hidden="1">{"fore1",#N/A,FALSE,"Forecasts"}</definedName>
    <definedName name="wrn.fore1._1_2" localSheetId="2" hidden="1">{"fore1",#N/A,FALSE,"Forecasts"}</definedName>
    <definedName name="wrn.fore1._1_2" hidden="1">{"fore1",#N/A,FALSE,"Forecasts"}</definedName>
    <definedName name="wrn.fore1._1_3" localSheetId="2" hidden="1">{"fore1",#N/A,FALSE,"Forecasts"}</definedName>
    <definedName name="wrn.fore1._1_3" hidden="1">{"fore1",#N/A,FALSE,"Forecasts"}</definedName>
    <definedName name="wrn.fore1._1_4" localSheetId="2" hidden="1">{"fore1",#N/A,FALSE,"Forecasts"}</definedName>
    <definedName name="wrn.fore1._1_4" hidden="1">{"fore1",#N/A,FALSE,"Forecasts"}</definedName>
    <definedName name="wrn.fore1._1_5" localSheetId="2" hidden="1">{"fore1",#N/A,FALSE,"Forecasts"}</definedName>
    <definedName name="wrn.fore1._1_5" hidden="1">{"fore1",#N/A,FALSE,"Forecasts"}</definedName>
    <definedName name="wrn.fore1._2" localSheetId="2" hidden="1">{"fore1",#N/A,FALSE,"Forecasts"}</definedName>
    <definedName name="wrn.fore1._2" hidden="1">{"fore1",#N/A,FALSE,"Forecasts"}</definedName>
    <definedName name="wrn.fore1._2_1" localSheetId="2" hidden="1">{"fore1",#N/A,FALSE,"Forecasts"}</definedName>
    <definedName name="wrn.fore1._2_1" hidden="1">{"fore1",#N/A,FALSE,"Forecasts"}</definedName>
    <definedName name="wrn.fore1._2_1_1" localSheetId="2" hidden="1">{"fore1",#N/A,FALSE,"Forecasts"}</definedName>
    <definedName name="wrn.fore1._2_1_1" hidden="1">{"fore1",#N/A,FALSE,"Forecasts"}</definedName>
    <definedName name="wrn.fore1._2_1_2" localSheetId="2" hidden="1">{"fore1",#N/A,FALSE,"Forecasts"}</definedName>
    <definedName name="wrn.fore1._2_1_2" hidden="1">{"fore1",#N/A,FALSE,"Forecasts"}</definedName>
    <definedName name="wrn.fore1._2_1_3" localSheetId="2" hidden="1">{"fore1",#N/A,FALSE,"Forecasts"}</definedName>
    <definedName name="wrn.fore1._2_1_3" hidden="1">{"fore1",#N/A,FALSE,"Forecasts"}</definedName>
    <definedName name="wrn.fore1._2_1_4" localSheetId="2" hidden="1">{"fore1",#N/A,FALSE,"Forecasts"}</definedName>
    <definedName name="wrn.fore1._2_1_4" hidden="1">{"fore1",#N/A,FALSE,"Forecasts"}</definedName>
    <definedName name="wrn.fore1._2_2" localSheetId="2" hidden="1">{"fore1",#N/A,FALSE,"Forecasts"}</definedName>
    <definedName name="wrn.fore1._2_2" hidden="1">{"fore1",#N/A,FALSE,"Forecasts"}</definedName>
    <definedName name="wrn.fore1._2_3" localSheetId="2" hidden="1">{"fore1",#N/A,FALSE,"Forecasts"}</definedName>
    <definedName name="wrn.fore1._2_3" hidden="1">{"fore1",#N/A,FALSE,"Forecasts"}</definedName>
    <definedName name="wrn.fore1._2_4" localSheetId="2" hidden="1">{"fore1",#N/A,FALSE,"Forecasts"}</definedName>
    <definedName name="wrn.fore1._2_4" hidden="1">{"fore1",#N/A,FALSE,"Forecasts"}</definedName>
    <definedName name="wrn.fore1._2_5" localSheetId="2" hidden="1">{"fore1",#N/A,FALSE,"Forecasts"}</definedName>
    <definedName name="wrn.fore1._2_5" hidden="1">{"fore1",#N/A,FALSE,"Forecasts"}</definedName>
    <definedName name="wrn.fore1._3" localSheetId="2" hidden="1">{"fore1",#N/A,FALSE,"Forecasts"}</definedName>
    <definedName name="wrn.fore1._3" hidden="1">{"fore1",#N/A,FALSE,"Forecasts"}</definedName>
    <definedName name="wrn.fore1._3_1" localSheetId="2" hidden="1">{"fore1",#N/A,FALSE,"Forecasts"}</definedName>
    <definedName name="wrn.fore1._3_1" hidden="1">{"fore1",#N/A,FALSE,"Forecasts"}</definedName>
    <definedName name="wrn.fore1._3_1_1" localSheetId="2" hidden="1">{"fore1",#N/A,FALSE,"Forecasts"}</definedName>
    <definedName name="wrn.fore1._3_1_1" hidden="1">{"fore1",#N/A,FALSE,"Forecasts"}</definedName>
    <definedName name="wrn.fore1._3_1_2" localSheetId="2" hidden="1">{"fore1",#N/A,FALSE,"Forecasts"}</definedName>
    <definedName name="wrn.fore1._3_1_2" hidden="1">{"fore1",#N/A,FALSE,"Forecasts"}</definedName>
    <definedName name="wrn.fore1._3_1_3" localSheetId="2" hidden="1">{"fore1",#N/A,FALSE,"Forecasts"}</definedName>
    <definedName name="wrn.fore1._3_1_3" hidden="1">{"fore1",#N/A,FALSE,"Forecasts"}</definedName>
    <definedName name="wrn.fore1._3_1_4" localSheetId="2" hidden="1">{"fore1",#N/A,FALSE,"Forecasts"}</definedName>
    <definedName name="wrn.fore1._3_1_4" hidden="1">{"fore1",#N/A,FALSE,"Forecasts"}</definedName>
    <definedName name="wrn.fore1._3_2" localSheetId="2" hidden="1">{"fore1",#N/A,FALSE,"Forecasts"}</definedName>
    <definedName name="wrn.fore1._3_2" hidden="1">{"fore1",#N/A,FALSE,"Forecasts"}</definedName>
    <definedName name="wrn.fore1._3_3" localSheetId="2" hidden="1">{"fore1",#N/A,FALSE,"Forecasts"}</definedName>
    <definedName name="wrn.fore1._3_3" hidden="1">{"fore1",#N/A,FALSE,"Forecasts"}</definedName>
    <definedName name="wrn.fore1._3_4" localSheetId="2" hidden="1">{"fore1",#N/A,FALSE,"Forecasts"}</definedName>
    <definedName name="wrn.fore1._3_4" hidden="1">{"fore1",#N/A,FALSE,"Forecasts"}</definedName>
    <definedName name="wrn.fore1._3_5" localSheetId="2" hidden="1">{"fore1",#N/A,FALSE,"Forecasts"}</definedName>
    <definedName name="wrn.fore1._3_5" hidden="1">{"fore1",#N/A,FALSE,"Forecasts"}</definedName>
    <definedName name="wrn.fore1._4" localSheetId="2" hidden="1">{"fore1",#N/A,FALSE,"Forecasts"}</definedName>
    <definedName name="wrn.fore1._4" hidden="1">{"fore1",#N/A,FALSE,"Forecasts"}</definedName>
    <definedName name="wrn.fore1._4_1" localSheetId="2" hidden="1">{"fore1",#N/A,FALSE,"Forecasts"}</definedName>
    <definedName name="wrn.fore1._4_1" hidden="1">{"fore1",#N/A,FALSE,"Forecasts"}</definedName>
    <definedName name="wrn.fore1._4_2" localSheetId="2" hidden="1">{"fore1",#N/A,FALSE,"Forecasts"}</definedName>
    <definedName name="wrn.fore1._4_2" hidden="1">{"fore1",#N/A,FALSE,"Forecasts"}</definedName>
    <definedName name="wrn.fore1._4_3" localSheetId="2" hidden="1">{"fore1",#N/A,FALSE,"Forecasts"}</definedName>
    <definedName name="wrn.fore1._4_3" hidden="1">{"fore1",#N/A,FALSE,"Forecasts"}</definedName>
    <definedName name="wrn.fore1._4_4" localSheetId="2" hidden="1">{"fore1",#N/A,FALSE,"Forecasts"}</definedName>
    <definedName name="wrn.fore1._4_4" hidden="1">{"fore1",#N/A,FALSE,"Forecasts"}</definedName>
    <definedName name="wrn.fore1._5" localSheetId="2" hidden="1">{"fore1",#N/A,FALSE,"Forecasts"}</definedName>
    <definedName name="wrn.fore1._5" hidden="1">{"fore1",#N/A,FALSE,"Forecasts"}</definedName>
    <definedName name="wrn.fore2." localSheetId="2" hidden="1">{"fore2",#N/A,FALSE,"Forecasts"}</definedName>
    <definedName name="wrn.fore2." hidden="1">{"fore2",#N/A,FALSE,"Forecasts"}</definedName>
    <definedName name="wrn.fore2._1" localSheetId="2" hidden="1">{"fore2",#N/A,FALSE,"Forecasts"}</definedName>
    <definedName name="wrn.fore2._1" hidden="1">{"fore2",#N/A,FALSE,"Forecasts"}</definedName>
    <definedName name="wrn.fore2._1_1" localSheetId="2" hidden="1">{"fore2",#N/A,FALSE,"Forecasts"}</definedName>
    <definedName name="wrn.fore2._1_1" hidden="1">{"fore2",#N/A,FALSE,"Forecasts"}</definedName>
    <definedName name="wrn.fore2._1_1_1" localSheetId="2" hidden="1">{"fore2",#N/A,FALSE,"Forecasts"}</definedName>
    <definedName name="wrn.fore2._1_1_1" hidden="1">{"fore2",#N/A,FALSE,"Forecasts"}</definedName>
    <definedName name="wrn.fore2._1_1_2" localSheetId="2" hidden="1">{"fore2",#N/A,FALSE,"Forecasts"}</definedName>
    <definedName name="wrn.fore2._1_1_2" hidden="1">{"fore2",#N/A,FALSE,"Forecasts"}</definedName>
    <definedName name="wrn.fore2._1_1_3" localSheetId="2" hidden="1">{"fore2",#N/A,FALSE,"Forecasts"}</definedName>
    <definedName name="wrn.fore2._1_1_3" hidden="1">{"fore2",#N/A,FALSE,"Forecasts"}</definedName>
    <definedName name="wrn.fore2._1_1_4" localSheetId="2" hidden="1">{"fore2",#N/A,FALSE,"Forecasts"}</definedName>
    <definedName name="wrn.fore2._1_1_4" hidden="1">{"fore2",#N/A,FALSE,"Forecasts"}</definedName>
    <definedName name="wrn.fore2._1_2" localSheetId="2" hidden="1">{"fore2",#N/A,FALSE,"Forecasts"}</definedName>
    <definedName name="wrn.fore2._1_2" hidden="1">{"fore2",#N/A,FALSE,"Forecasts"}</definedName>
    <definedName name="wrn.fore2._1_3" localSheetId="2" hidden="1">{"fore2",#N/A,FALSE,"Forecasts"}</definedName>
    <definedName name="wrn.fore2._1_3" hidden="1">{"fore2",#N/A,FALSE,"Forecasts"}</definedName>
    <definedName name="wrn.fore2._1_4" localSheetId="2" hidden="1">{"fore2",#N/A,FALSE,"Forecasts"}</definedName>
    <definedName name="wrn.fore2._1_4" hidden="1">{"fore2",#N/A,FALSE,"Forecasts"}</definedName>
    <definedName name="wrn.fore2._1_5" localSheetId="2" hidden="1">{"fore2",#N/A,FALSE,"Forecasts"}</definedName>
    <definedName name="wrn.fore2._1_5" hidden="1">{"fore2",#N/A,FALSE,"Forecasts"}</definedName>
    <definedName name="wrn.fore2._2" localSheetId="2" hidden="1">{"fore2",#N/A,FALSE,"Forecasts"}</definedName>
    <definedName name="wrn.fore2._2" hidden="1">{"fore2",#N/A,FALSE,"Forecasts"}</definedName>
    <definedName name="wrn.fore2._2_1" localSheetId="2" hidden="1">{"fore2",#N/A,FALSE,"Forecasts"}</definedName>
    <definedName name="wrn.fore2._2_1" hidden="1">{"fore2",#N/A,FALSE,"Forecasts"}</definedName>
    <definedName name="wrn.fore2._2_1_1" localSheetId="2" hidden="1">{"fore2",#N/A,FALSE,"Forecasts"}</definedName>
    <definedName name="wrn.fore2._2_1_1" hidden="1">{"fore2",#N/A,FALSE,"Forecasts"}</definedName>
    <definedName name="wrn.fore2._2_1_2" localSheetId="2" hidden="1">{"fore2",#N/A,FALSE,"Forecasts"}</definedName>
    <definedName name="wrn.fore2._2_1_2" hidden="1">{"fore2",#N/A,FALSE,"Forecasts"}</definedName>
    <definedName name="wrn.fore2._2_1_3" localSheetId="2" hidden="1">{"fore2",#N/A,FALSE,"Forecasts"}</definedName>
    <definedName name="wrn.fore2._2_1_3" hidden="1">{"fore2",#N/A,FALSE,"Forecasts"}</definedName>
    <definedName name="wrn.fore2._2_1_4" localSheetId="2" hidden="1">{"fore2",#N/A,FALSE,"Forecasts"}</definedName>
    <definedName name="wrn.fore2._2_1_4" hidden="1">{"fore2",#N/A,FALSE,"Forecasts"}</definedName>
    <definedName name="wrn.fore2._2_2" localSheetId="2" hidden="1">{"fore2",#N/A,FALSE,"Forecasts"}</definedName>
    <definedName name="wrn.fore2._2_2" hidden="1">{"fore2",#N/A,FALSE,"Forecasts"}</definedName>
    <definedName name="wrn.fore2._2_3" localSheetId="2" hidden="1">{"fore2",#N/A,FALSE,"Forecasts"}</definedName>
    <definedName name="wrn.fore2._2_3" hidden="1">{"fore2",#N/A,FALSE,"Forecasts"}</definedName>
    <definedName name="wrn.fore2._2_4" localSheetId="2" hidden="1">{"fore2",#N/A,FALSE,"Forecasts"}</definedName>
    <definedName name="wrn.fore2._2_4" hidden="1">{"fore2",#N/A,FALSE,"Forecasts"}</definedName>
    <definedName name="wrn.fore2._2_5" localSheetId="2" hidden="1">{"fore2",#N/A,FALSE,"Forecasts"}</definedName>
    <definedName name="wrn.fore2._2_5" hidden="1">{"fore2",#N/A,FALSE,"Forecasts"}</definedName>
    <definedName name="wrn.fore2._3" localSheetId="2" hidden="1">{"fore2",#N/A,FALSE,"Forecasts"}</definedName>
    <definedName name="wrn.fore2._3" hidden="1">{"fore2",#N/A,FALSE,"Forecasts"}</definedName>
    <definedName name="wrn.fore2._3_1" localSheetId="2" hidden="1">{"fore2",#N/A,FALSE,"Forecasts"}</definedName>
    <definedName name="wrn.fore2._3_1" hidden="1">{"fore2",#N/A,FALSE,"Forecasts"}</definedName>
    <definedName name="wrn.fore2._3_1_1" localSheetId="2" hidden="1">{"fore2",#N/A,FALSE,"Forecasts"}</definedName>
    <definedName name="wrn.fore2._3_1_1" hidden="1">{"fore2",#N/A,FALSE,"Forecasts"}</definedName>
    <definedName name="wrn.fore2._3_1_2" localSheetId="2" hidden="1">{"fore2",#N/A,FALSE,"Forecasts"}</definedName>
    <definedName name="wrn.fore2._3_1_2" hidden="1">{"fore2",#N/A,FALSE,"Forecasts"}</definedName>
    <definedName name="wrn.fore2._3_1_3" localSheetId="2" hidden="1">{"fore2",#N/A,FALSE,"Forecasts"}</definedName>
    <definedName name="wrn.fore2._3_1_3" hidden="1">{"fore2",#N/A,FALSE,"Forecasts"}</definedName>
    <definedName name="wrn.fore2._3_1_4" localSheetId="2" hidden="1">{"fore2",#N/A,FALSE,"Forecasts"}</definedName>
    <definedName name="wrn.fore2._3_1_4" hidden="1">{"fore2",#N/A,FALSE,"Forecasts"}</definedName>
    <definedName name="wrn.fore2._3_2" localSheetId="2" hidden="1">{"fore2",#N/A,FALSE,"Forecasts"}</definedName>
    <definedName name="wrn.fore2._3_2" hidden="1">{"fore2",#N/A,FALSE,"Forecasts"}</definedName>
    <definedName name="wrn.fore2._3_3" localSheetId="2" hidden="1">{"fore2",#N/A,FALSE,"Forecasts"}</definedName>
    <definedName name="wrn.fore2._3_3" hidden="1">{"fore2",#N/A,FALSE,"Forecasts"}</definedName>
    <definedName name="wrn.fore2._3_4" localSheetId="2" hidden="1">{"fore2",#N/A,FALSE,"Forecasts"}</definedName>
    <definedName name="wrn.fore2._3_4" hidden="1">{"fore2",#N/A,FALSE,"Forecasts"}</definedName>
    <definedName name="wrn.fore2._3_5" localSheetId="2" hidden="1">{"fore2",#N/A,FALSE,"Forecasts"}</definedName>
    <definedName name="wrn.fore2._3_5" hidden="1">{"fore2",#N/A,FALSE,"Forecasts"}</definedName>
    <definedName name="wrn.fore2._4" localSheetId="2" hidden="1">{"fore2",#N/A,FALSE,"Forecasts"}</definedName>
    <definedName name="wrn.fore2._4" hidden="1">{"fore2",#N/A,FALSE,"Forecasts"}</definedName>
    <definedName name="wrn.fore2._4_1" localSheetId="2" hidden="1">{"fore2",#N/A,FALSE,"Forecasts"}</definedName>
    <definedName name="wrn.fore2._4_1" hidden="1">{"fore2",#N/A,FALSE,"Forecasts"}</definedName>
    <definedName name="wrn.fore2._4_2" localSheetId="2" hidden="1">{"fore2",#N/A,FALSE,"Forecasts"}</definedName>
    <definedName name="wrn.fore2._4_2" hidden="1">{"fore2",#N/A,FALSE,"Forecasts"}</definedName>
    <definedName name="wrn.fore2._4_3" localSheetId="2" hidden="1">{"fore2",#N/A,FALSE,"Forecasts"}</definedName>
    <definedName name="wrn.fore2._4_3" hidden="1">{"fore2",#N/A,FALSE,"Forecasts"}</definedName>
    <definedName name="wrn.fore2._4_4" localSheetId="2" hidden="1">{"fore2",#N/A,FALSE,"Forecasts"}</definedName>
    <definedName name="wrn.fore2._4_4" hidden="1">{"fore2",#N/A,FALSE,"Forecasts"}</definedName>
    <definedName name="wrn.fore2._5" localSheetId="2" hidden="1">{"fore2",#N/A,FALSE,"Forecasts"}</definedName>
    <definedName name="wrn.fore2._5" hidden="1">{"fore2",#N/A,FALSE,"Forecasts"}</definedName>
    <definedName name="wrn.fore3." localSheetId="2" hidden="1">{"fore3",#N/A,FALSE,"Forecasts"}</definedName>
    <definedName name="wrn.fore3." hidden="1">{"fore3",#N/A,FALSE,"Forecasts"}</definedName>
    <definedName name="wrn.fore3._1" localSheetId="2" hidden="1">{"fore3",#N/A,FALSE,"Forecasts"}</definedName>
    <definedName name="wrn.fore3._1" hidden="1">{"fore3",#N/A,FALSE,"Forecasts"}</definedName>
    <definedName name="wrn.fore3._1_1" localSheetId="2" hidden="1">{"fore3",#N/A,FALSE,"Forecasts"}</definedName>
    <definedName name="wrn.fore3._1_1" hidden="1">{"fore3",#N/A,FALSE,"Forecasts"}</definedName>
    <definedName name="wrn.fore3._1_1_1" localSheetId="2" hidden="1">{"fore3",#N/A,FALSE,"Forecasts"}</definedName>
    <definedName name="wrn.fore3._1_1_1" hidden="1">{"fore3",#N/A,FALSE,"Forecasts"}</definedName>
    <definedName name="wrn.fore3._1_1_2" localSheetId="2" hidden="1">{"fore3",#N/A,FALSE,"Forecasts"}</definedName>
    <definedName name="wrn.fore3._1_1_2" hidden="1">{"fore3",#N/A,FALSE,"Forecasts"}</definedName>
    <definedName name="wrn.fore3._1_1_3" localSheetId="2" hidden="1">{"fore3",#N/A,FALSE,"Forecasts"}</definedName>
    <definedName name="wrn.fore3._1_1_3" hidden="1">{"fore3",#N/A,FALSE,"Forecasts"}</definedName>
    <definedName name="wrn.fore3._1_1_4" localSheetId="2" hidden="1">{"fore3",#N/A,FALSE,"Forecasts"}</definedName>
    <definedName name="wrn.fore3._1_1_4" hidden="1">{"fore3",#N/A,FALSE,"Forecasts"}</definedName>
    <definedName name="wrn.fore3._1_2" localSheetId="2" hidden="1">{"fore3",#N/A,FALSE,"Forecasts"}</definedName>
    <definedName name="wrn.fore3._1_2" hidden="1">{"fore3",#N/A,FALSE,"Forecasts"}</definedName>
    <definedName name="wrn.fore3._1_3" localSheetId="2" hidden="1">{"fore3",#N/A,FALSE,"Forecasts"}</definedName>
    <definedName name="wrn.fore3._1_3" hidden="1">{"fore3",#N/A,FALSE,"Forecasts"}</definedName>
    <definedName name="wrn.fore3._1_4" localSheetId="2" hidden="1">{"fore3",#N/A,FALSE,"Forecasts"}</definedName>
    <definedName name="wrn.fore3._1_4" hidden="1">{"fore3",#N/A,FALSE,"Forecasts"}</definedName>
    <definedName name="wrn.fore3._1_5" localSheetId="2" hidden="1">{"fore3",#N/A,FALSE,"Forecasts"}</definedName>
    <definedName name="wrn.fore3._1_5" hidden="1">{"fore3",#N/A,FALSE,"Forecasts"}</definedName>
    <definedName name="wrn.fore3._2" localSheetId="2" hidden="1">{"fore3",#N/A,FALSE,"Forecasts"}</definedName>
    <definedName name="wrn.fore3._2" hidden="1">{"fore3",#N/A,FALSE,"Forecasts"}</definedName>
    <definedName name="wrn.fore3._2_1" localSheetId="2" hidden="1">{"fore3",#N/A,FALSE,"Forecasts"}</definedName>
    <definedName name="wrn.fore3._2_1" hidden="1">{"fore3",#N/A,FALSE,"Forecasts"}</definedName>
    <definedName name="wrn.fore3._2_1_1" localSheetId="2" hidden="1">{"fore3",#N/A,FALSE,"Forecasts"}</definedName>
    <definedName name="wrn.fore3._2_1_1" hidden="1">{"fore3",#N/A,FALSE,"Forecasts"}</definedName>
    <definedName name="wrn.fore3._2_1_2" localSheetId="2" hidden="1">{"fore3",#N/A,FALSE,"Forecasts"}</definedName>
    <definedName name="wrn.fore3._2_1_2" hidden="1">{"fore3",#N/A,FALSE,"Forecasts"}</definedName>
    <definedName name="wrn.fore3._2_1_3" localSheetId="2" hidden="1">{"fore3",#N/A,FALSE,"Forecasts"}</definedName>
    <definedName name="wrn.fore3._2_1_3" hidden="1">{"fore3",#N/A,FALSE,"Forecasts"}</definedName>
    <definedName name="wrn.fore3._2_1_4" localSheetId="2" hidden="1">{"fore3",#N/A,FALSE,"Forecasts"}</definedName>
    <definedName name="wrn.fore3._2_1_4" hidden="1">{"fore3",#N/A,FALSE,"Forecasts"}</definedName>
    <definedName name="wrn.fore3._2_2" localSheetId="2" hidden="1">{"fore3",#N/A,FALSE,"Forecasts"}</definedName>
    <definedName name="wrn.fore3._2_2" hidden="1">{"fore3",#N/A,FALSE,"Forecasts"}</definedName>
    <definedName name="wrn.fore3._2_3" localSheetId="2" hidden="1">{"fore3",#N/A,FALSE,"Forecasts"}</definedName>
    <definedName name="wrn.fore3._2_3" hidden="1">{"fore3",#N/A,FALSE,"Forecasts"}</definedName>
    <definedName name="wrn.fore3._2_4" localSheetId="2" hidden="1">{"fore3",#N/A,FALSE,"Forecasts"}</definedName>
    <definedName name="wrn.fore3._2_4" hidden="1">{"fore3",#N/A,FALSE,"Forecasts"}</definedName>
    <definedName name="wrn.fore3._2_5" localSheetId="2" hidden="1">{"fore3",#N/A,FALSE,"Forecasts"}</definedName>
    <definedName name="wrn.fore3._2_5" hidden="1">{"fore3",#N/A,FALSE,"Forecasts"}</definedName>
    <definedName name="wrn.fore3._3" localSheetId="2" hidden="1">{"fore3",#N/A,FALSE,"Forecasts"}</definedName>
    <definedName name="wrn.fore3._3" hidden="1">{"fore3",#N/A,FALSE,"Forecasts"}</definedName>
    <definedName name="wrn.fore3._3_1" localSheetId="2" hidden="1">{"fore3",#N/A,FALSE,"Forecasts"}</definedName>
    <definedName name="wrn.fore3._3_1" hidden="1">{"fore3",#N/A,FALSE,"Forecasts"}</definedName>
    <definedName name="wrn.fore3._3_1_1" localSheetId="2" hidden="1">{"fore3",#N/A,FALSE,"Forecasts"}</definedName>
    <definedName name="wrn.fore3._3_1_1" hidden="1">{"fore3",#N/A,FALSE,"Forecasts"}</definedName>
    <definedName name="wrn.fore3._3_1_2" localSheetId="2" hidden="1">{"fore3",#N/A,FALSE,"Forecasts"}</definedName>
    <definedName name="wrn.fore3._3_1_2" hidden="1">{"fore3",#N/A,FALSE,"Forecasts"}</definedName>
    <definedName name="wrn.fore3._3_1_3" localSheetId="2" hidden="1">{"fore3",#N/A,FALSE,"Forecasts"}</definedName>
    <definedName name="wrn.fore3._3_1_3" hidden="1">{"fore3",#N/A,FALSE,"Forecasts"}</definedName>
    <definedName name="wrn.fore3._3_1_4" localSheetId="2" hidden="1">{"fore3",#N/A,FALSE,"Forecasts"}</definedName>
    <definedName name="wrn.fore3._3_1_4" hidden="1">{"fore3",#N/A,FALSE,"Forecasts"}</definedName>
    <definedName name="wrn.fore3._3_2" localSheetId="2" hidden="1">{"fore3",#N/A,FALSE,"Forecasts"}</definedName>
    <definedName name="wrn.fore3._3_2" hidden="1">{"fore3",#N/A,FALSE,"Forecasts"}</definedName>
    <definedName name="wrn.fore3._3_3" localSheetId="2" hidden="1">{"fore3",#N/A,FALSE,"Forecasts"}</definedName>
    <definedName name="wrn.fore3._3_3" hidden="1">{"fore3",#N/A,FALSE,"Forecasts"}</definedName>
    <definedName name="wrn.fore3._3_4" localSheetId="2" hidden="1">{"fore3",#N/A,FALSE,"Forecasts"}</definedName>
    <definedName name="wrn.fore3._3_4" hidden="1">{"fore3",#N/A,FALSE,"Forecasts"}</definedName>
    <definedName name="wrn.fore3._3_5" localSheetId="2" hidden="1">{"fore3",#N/A,FALSE,"Forecasts"}</definedName>
    <definedName name="wrn.fore3._3_5" hidden="1">{"fore3",#N/A,FALSE,"Forecasts"}</definedName>
    <definedName name="wrn.fore3._4" localSheetId="2" hidden="1">{"fore3",#N/A,FALSE,"Forecasts"}</definedName>
    <definedName name="wrn.fore3._4" hidden="1">{"fore3",#N/A,FALSE,"Forecasts"}</definedName>
    <definedName name="wrn.fore3._4_1" localSheetId="2" hidden="1">{"fore3",#N/A,FALSE,"Forecasts"}</definedName>
    <definedName name="wrn.fore3._4_1" hidden="1">{"fore3",#N/A,FALSE,"Forecasts"}</definedName>
    <definedName name="wrn.fore3._4_2" localSheetId="2" hidden="1">{"fore3",#N/A,FALSE,"Forecasts"}</definedName>
    <definedName name="wrn.fore3._4_2" hidden="1">{"fore3",#N/A,FALSE,"Forecasts"}</definedName>
    <definedName name="wrn.fore3._4_3" localSheetId="2" hidden="1">{"fore3",#N/A,FALSE,"Forecasts"}</definedName>
    <definedName name="wrn.fore3._4_3" hidden="1">{"fore3",#N/A,FALSE,"Forecasts"}</definedName>
    <definedName name="wrn.fore3._4_4" localSheetId="2" hidden="1">{"fore3",#N/A,FALSE,"Forecasts"}</definedName>
    <definedName name="wrn.fore3._4_4" hidden="1">{"fore3",#N/A,FALSE,"Forecasts"}</definedName>
    <definedName name="wrn.fore3._5" localSheetId="2" hidden="1">{"fore3",#N/A,FALSE,"Forecasts"}</definedName>
    <definedName name="wrn.fore3._5" hidden="1">{"fore3",#N/A,FALSE,"Forecasts"}</definedName>
    <definedName name="wrn.forebf." localSheetId="2" hidden="1">{"forebf",#N/A,FALSE,"Forecasts"}</definedName>
    <definedName name="wrn.forebf." hidden="1">{"forebf",#N/A,FALSE,"Forecasts"}</definedName>
    <definedName name="wrn.forebf._1" localSheetId="2" hidden="1">{"forebf",#N/A,FALSE,"Forecasts"}</definedName>
    <definedName name="wrn.forebf._1" hidden="1">{"forebf",#N/A,FALSE,"Forecasts"}</definedName>
    <definedName name="wrn.forebf._1_1" localSheetId="2" hidden="1">{"forebf",#N/A,FALSE,"Forecasts"}</definedName>
    <definedName name="wrn.forebf._1_1" hidden="1">{"forebf",#N/A,FALSE,"Forecasts"}</definedName>
    <definedName name="wrn.forebf._1_1_1" localSheetId="2" hidden="1">{"forebf",#N/A,FALSE,"Forecasts"}</definedName>
    <definedName name="wrn.forebf._1_1_1" hidden="1">{"forebf",#N/A,FALSE,"Forecasts"}</definedName>
    <definedName name="wrn.forebf._1_1_2" localSheetId="2" hidden="1">{"forebf",#N/A,FALSE,"Forecasts"}</definedName>
    <definedName name="wrn.forebf._1_1_2" hidden="1">{"forebf",#N/A,FALSE,"Forecasts"}</definedName>
    <definedName name="wrn.forebf._1_1_3" localSheetId="2" hidden="1">{"forebf",#N/A,FALSE,"Forecasts"}</definedName>
    <definedName name="wrn.forebf._1_1_3" hidden="1">{"forebf",#N/A,FALSE,"Forecasts"}</definedName>
    <definedName name="wrn.forebf._1_1_4" localSheetId="2" hidden="1">{"forebf",#N/A,FALSE,"Forecasts"}</definedName>
    <definedName name="wrn.forebf._1_1_4" hidden="1">{"forebf",#N/A,FALSE,"Forecasts"}</definedName>
    <definedName name="wrn.forebf._1_2" localSheetId="2" hidden="1">{"forebf",#N/A,FALSE,"Forecasts"}</definedName>
    <definedName name="wrn.forebf._1_2" hidden="1">{"forebf",#N/A,FALSE,"Forecasts"}</definedName>
    <definedName name="wrn.forebf._1_3" localSheetId="2" hidden="1">{"forebf",#N/A,FALSE,"Forecasts"}</definedName>
    <definedName name="wrn.forebf._1_3" hidden="1">{"forebf",#N/A,FALSE,"Forecasts"}</definedName>
    <definedName name="wrn.forebf._1_4" localSheetId="2" hidden="1">{"forebf",#N/A,FALSE,"Forecasts"}</definedName>
    <definedName name="wrn.forebf._1_4" hidden="1">{"forebf",#N/A,FALSE,"Forecasts"}</definedName>
    <definedName name="wrn.forebf._1_5" localSheetId="2" hidden="1">{"forebf",#N/A,FALSE,"Forecasts"}</definedName>
    <definedName name="wrn.forebf._1_5" hidden="1">{"forebf",#N/A,FALSE,"Forecasts"}</definedName>
    <definedName name="wrn.forebf._2" localSheetId="2" hidden="1">{"forebf",#N/A,FALSE,"Forecasts"}</definedName>
    <definedName name="wrn.forebf._2" hidden="1">{"forebf",#N/A,FALSE,"Forecasts"}</definedName>
    <definedName name="wrn.forebf._2_1" localSheetId="2" hidden="1">{"forebf",#N/A,FALSE,"Forecasts"}</definedName>
    <definedName name="wrn.forebf._2_1" hidden="1">{"forebf",#N/A,FALSE,"Forecasts"}</definedName>
    <definedName name="wrn.forebf._2_1_1" localSheetId="2" hidden="1">{"forebf",#N/A,FALSE,"Forecasts"}</definedName>
    <definedName name="wrn.forebf._2_1_1" hidden="1">{"forebf",#N/A,FALSE,"Forecasts"}</definedName>
    <definedName name="wrn.forebf._2_1_2" localSheetId="2" hidden="1">{"forebf",#N/A,FALSE,"Forecasts"}</definedName>
    <definedName name="wrn.forebf._2_1_2" hidden="1">{"forebf",#N/A,FALSE,"Forecasts"}</definedName>
    <definedName name="wrn.forebf._2_1_3" localSheetId="2" hidden="1">{"forebf",#N/A,FALSE,"Forecasts"}</definedName>
    <definedName name="wrn.forebf._2_1_3" hidden="1">{"forebf",#N/A,FALSE,"Forecasts"}</definedName>
    <definedName name="wrn.forebf._2_1_4" localSheetId="2" hidden="1">{"forebf",#N/A,FALSE,"Forecasts"}</definedName>
    <definedName name="wrn.forebf._2_1_4" hidden="1">{"forebf",#N/A,FALSE,"Forecasts"}</definedName>
    <definedName name="wrn.forebf._2_2" localSheetId="2" hidden="1">{"forebf",#N/A,FALSE,"Forecasts"}</definedName>
    <definedName name="wrn.forebf._2_2" hidden="1">{"forebf",#N/A,FALSE,"Forecasts"}</definedName>
    <definedName name="wrn.forebf._2_3" localSheetId="2" hidden="1">{"forebf",#N/A,FALSE,"Forecasts"}</definedName>
    <definedName name="wrn.forebf._2_3" hidden="1">{"forebf",#N/A,FALSE,"Forecasts"}</definedName>
    <definedName name="wrn.forebf._2_4" localSheetId="2" hidden="1">{"forebf",#N/A,FALSE,"Forecasts"}</definedName>
    <definedName name="wrn.forebf._2_4" hidden="1">{"forebf",#N/A,FALSE,"Forecasts"}</definedName>
    <definedName name="wrn.forebf._2_5" localSheetId="2" hidden="1">{"forebf",#N/A,FALSE,"Forecasts"}</definedName>
    <definedName name="wrn.forebf._2_5" hidden="1">{"forebf",#N/A,FALSE,"Forecasts"}</definedName>
    <definedName name="wrn.forebf._3" localSheetId="2" hidden="1">{"forebf",#N/A,FALSE,"Forecasts"}</definedName>
    <definedName name="wrn.forebf._3" hidden="1">{"forebf",#N/A,FALSE,"Forecasts"}</definedName>
    <definedName name="wrn.forebf._3_1" localSheetId="2" hidden="1">{"forebf",#N/A,FALSE,"Forecasts"}</definedName>
    <definedName name="wrn.forebf._3_1" hidden="1">{"forebf",#N/A,FALSE,"Forecasts"}</definedName>
    <definedName name="wrn.forebf._3_1_1" localSheetId="2" hidden="1">{"forebf",#N/A,FALSE,"Forecasts"}</definedName>
    <definedName name="wrn.forebf._3_1_1" hidden="1">{"forebf",#N/A,FALSE,"Forecasts"}</definedName>
    <definedName name="wrn.forebf._3_1_2" localSheetId="2" hidden="1">{"forebf",#N/A,FALSE,"Forecasts"}</definedName>
    <definedName name="wrn.forebf._3_1_2" hidden="1">{"forebf",#N/A,FALSE,"Forecasts"}</definedName>
    <definedName name="wrn.forebf._3_1_3" localSheetId="2" hidden="1">{"forebf",#N/A,FALSE,"Forecasts"}</definedName>
    <definedName name="wrn.forebf._3_1_3" hidden="1">{"forebf",#N/A,FALSE,"Forecasts"}</definedName>
    <definedName name="wrn.forebf._3_1_4" localSheetId="2" hidden="1">{"forebf",#N/A,FALSE,"Forecasts"}</definedName>
    <definedName name="wrn.forebf._3_1_4" hidden="1">{"forebf",#N/A,FALSE,"Forecasts"}</definedName>
    <definedName name="wrn.forebf._3_2" localSheetId="2" hidden="1">{"forebf",#N/A,FALSE,"Forecasts"}</definedName>
    <definedName name="wrn.forebf._3_2" hidden="1">{"forebf",#N/A,FALSE,"Forecasts"}</definedName>
    <definedName name="wrn.forebf._3_3" localSheetId="2" hidden="1">{"forebf",#N/A,FALSE,"Forecasts"}</definedName>
    <definedName name="wrn.forebf._3_3" hidden="1">{"forebf",#N/A,FALSE,"Forecasts"}</definedName>
    <definedName name="wrn.forebf._3_4" localSheetId="2" hidden="1">{"forebf",#N/A,FALSE,"Forecasts"}</definedName>
    <definedName name="wrn.forebf._3_4" hidden="1">{"forebf",#N/A,FALSE,"Forecasts"}</definedName>
    <definedName name="wrn.forebf._3_5" localSheetId="2" hidden="1">{"forebf",#N/A,FALSE,"Forecasts"}</definedName>
    <definedName name="wrn.forebf._3_5" hidden="1">{"forebf",#N/A,FALSE,"Forecasts"}</definedName>
    <definedName name="wrn.forebf._4" localSheetId="2" hidden="1">{"forebf",#N/A,FALSE,"Forecasts"}</definedName>
    <definedName name="wrn.forebf._4" hidden="1">{"forebf",#N/A,FALSE,"Forecasts"}</definedName>
    <definedName name="wrn.forebf._4_1" localSheetId="2" hidden="1">{"forebf",#N/A,FALSE,"Forecasts"}</definedName>
    <definedName name="wrn.forebf._4_1" hidden="1">{"forebf",#N/A,FALSE,"Forecasts"}</definedName>
    <definedName name="wrn.forebf._4_2" localSheetId="2" hidden="1">{"forebf",#N/A,FALSE,"Forecasts"}</definedName>
    <definedName name="wrn.forebf._4_2" hidden="1">{"forebf",#N/A,FALSE,"Forecasts"}</definedName>
    <definedName name="wrn.forebf._4_3" localSheetId="2" hidden="1">{"forebf",#N/A,FALSE,"Forecasts"}</definedName>
    <definedName name="wrn.forebf._4_3" hidden="1">{"forebf",#N/A,FALSE,"Forecasts"}</definedName>
    <definedName name="wrn.forebf._4_4" localSheetId="2" hidden="1">{"forebf",#N/A,FALSE,"Forecasts"}</definedName>
    <definedName name="wrn.forebf._4_4" hidden="1">{"forebf",#N/A,FALSE,"Forecasts"}</definedName>
    <definedName name="wrn.forebf._5" localSheetId="2" hidden="1">{"forebf",#N/A,FALSE,"Forecasts"}</definedName>
    <definedName name="wrn.forebf._5" hidden="1">{"forebf",#N/A,FALSE,"Forecasts"}</definedName>
    <definedName name="wrn.Forecast." localSheetId="2"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wrn.Forecast."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wrn.Forecast._..._.Input." localSheetId="2" hidden="1">{"O.pl v. N.pl",#N/A,FALSE,"O.pl v. N.pl";"Sls.GPAnlys-O.pl v. N.pl",#N/A,FALSE,"Sls.GPAnlys-O.pl v. N.pl";"Sls.GPAnlys",#N/A,FALSE,"Sls.GPAnlys";"Consolidated",#N/A,FALSE,"Consolidated(dd)=(y+bb)";"LS - forecast",#N/A,FALSE,"LS (bb)=(z+aa)";"LSS - forecast",#N/A,FALSE,"LSS(z)";"TSS - forecast &amp; input",#N/A,FALSE,"TSS(aa)";"Old Wyle - forecast &amp; Input",#N/A,FALSE,"Old Wyle(y)=(c+g+o+t+x)";"Acous Res - forecast &amp; input",#N/A,FALSE,"Acous Res(c)=(a+b)";"580 - forecast &amp; input",#N/A,FALSE,"580(a)";"581 - forecast &amp; input",#N/A,FALSE,"581(b)";"West Tst - forecast &amp; input",#N/A,FALSE,"West Tst(g)=(e+ff)";"El Seg Test - forecast &amp; input",#N/A,FALSE,"El Seg Test(e)";"Norco+Rem - forecast &amp; input",#N/A,FALSE,"Norco+Rem(ff)=(d+f)";"HSV Ops - forecast &amp; input",#N/A,FALSE,"HSV Ops(o)=(k+n)";"East Tst - forecast &amp; input",#N/A,FALSE,"East Tst(k)=(h+i+j)";"Comm - forecast &amp; input",#N/A,FALSE,"Comm(h)";"JD - forecast &amp; input",#N/A,FALSE,"JD(i)";"Aero - forecast &amp; input",#N/A,FALSE,"Aero(j)";"Nuclear - forecast &amp; input",#N/A,FALSE,"Nuclear(n)=(l+m)";"Nuc HSV - forecast &amp; input",#N/A,FALSE,"Nuc HSV(l)";"Nuc WSC - forecast &amp; input",#N/A,FALSE,"Nuc WSC(m)";"Supp Serv - forecast &amp; input",#N/A,FALSE,"Supp Serv(t)=(p+q+r+s)";"JBOSC - forecast &amp; input",#N/A,FALSE,"JBOSC(p)";"Mission - forecast &amp; input",#N/A,FALSE,"Mission(q)";"ESS - forecast &amp; input",#N/A,FALSE,"ESS(r)";"Newark - forecast &amp; input",#N/A,FALSE,"Newark(s)";"STS - forecast &amp; input",#N/A,FALSE,"STS(x)=(u+v+w)";"ARD - forecast &amp; input",#N/A,FALSE,"ARD(u)";"Eng - forecast &amp; input",#N/A,FALSE,"Eng(v)";"ABL - forecast &amp; input",#N/A,FALSE,"ABL(w)"}</definedName>
    <definedName name="wrn.Forecast._..._.Input." hidden="1">{"O.pl v. N.pl",#N/A,FALSE,"O.pl v. N.pl";"Sls.GPAnlys-O.pl v. N.pl",#N/A,FALSE,"Sls.GPAnlys-O.pl v. N.pl";"Sls.GPAnlys",#N/A,FALSE,"Sls.GPAnlys";"Consolidated",#N/A,FALSE,"Consolidated(dd)=(y+bb)";"LS - forecast",#N/A,FALSE,"LS (bb)=(z+aa)";"LSS - forecast",#N/A,FALSE,"LSS(z)";"TSS - forecast &amp; input",#N/A,FALSE,"TSS(aa)";"Old Wyle - forecast &amp; Input",#N/A,FALSE,"Old Wyle(y)=(c+g+o+t+x)";"Acous Res - forecast &amp; input",#N/A,FALSE,"Acous Res(c)=(a+b)";"580 - forecast &amp; input",#N/A,FALSE,"580(a)";"581 - forecast &amp; input",#N/A,FALSE,"581(b)";"West Tst - forecast &amp; input",#N/A,FALSE,"West Tst(g)=(e+ff)";"El Seg Test - forecast &amp; input",#N/A,FALSE,"El Seg Test(e)";"Norco+Rem - forecast &amp; input",#N/A,FALSE,"Norco+Rem(ff)=(d+f)";"HSV Ops - forecast &amp; input",#N/A,FALSE,"HSV Ops(o)=(k+n)";"East Tst - forecast &amp; input",#N/A,FALSE,"East Tst(k)=(h+i+j)";"Comm - forecast &amp; input",#N/A,FALSE,"Comm(h)";"JD - forecast &amp; input",#N/A,FALSE,"JD(i)";"Aero - forecast &amp; input",#N/A,FALSE,"Aero(j)";"Nuclear - forecast &amp; input",#N/A,FALSE,"Nuclear(n)=(l+m)";"Nuc HSV - forecast &amp; input",#N/A,FALSE,"Nuc HSV(l)";"Nuc WSC - forecast &amp; input",#N/A,FALSE,"Nuc WSC(m)";"Supp Serv - forecast &amp; input",#N/A,FALSE,"Supp Serv(t)=(p+q+r+s)";"JBOSC - forecast &amp; input",#N/A,FALSE,"JBOSC(p)";"Mission - forecast &amp; input",#N/A,FALSE,"Mission(q)";"ESS - forecast &amp; input",#N/A,FALSE,"ESS(r)";"Newark - forecast &amp; input",#N/A,FALSE,"Newark(s)";"STS - forecast &amp; input",#N/A,FALSE,"STS(x)=(u+v+w)";"ARD - forecast &amp; input",#N/A,FALSE,"ARD(u)";"Eng - forecast &amp; input",#N/A,FALSE,"Eng(v)";"ABL - forecast &amp; input",#N/A,FALSE,"ABL(w)"}</definedName>
    <definedName name="wrn.FORECAST._.JUNE96._.MAY97." localSheetId="2" hidden="1">{#N/A,#N/A,FALSE,"MONTHLY TOTALS"}</definedName>
    <definedName name="wrn.FORECAST._.JUNE96._.MAY97." hidden="1">{#N/A,#N/A,FALSE,"MONTHLY TOTALS"}</definedName>
    <definedName name="wrn.Forecast._.Red._.Book." localSheetId="2">#REF!</definedName>
    <definedName name="wrn.Forecast._.Red._.Book." hidden="1">{"RB QY $",#N/A,FALSE,"Fin STMT";"RB QY Stats",#N/A,FALSE,"Fin STMT";"RB 00 $",#N/A,FALSE,"Fin STMT";"RB 00 Stats",#N/A,FALSE,"Fin STMT";"RB 01 $",#N/A,FALSE,"Fin STMT";"RB 01 Stats",#N/A,FALSE,"Fin STMT"}</definedName>
    <definedName name="wrn.Forecast._.Report." localSheetId="2">#REF!</definedName>
    <definedName name="wrn.Forecast._.Report."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with._.Depr." localSheetId="2" hidden="1">{"O.pl v. N.pl",#N/A,FALSE,"O.pl v. N.pl";"Sls.GPAnlys-O.pl v. N.pl",#N/A,FALSE,"Sls.GPAnlys-O.pl v. N.pl";"Sls.GPAnlys",#N/A,FALSE,"Sls.GPAnlys";"Consolidated",#N/A,FALSE,"Consolidated(dd)=(y+bb)";"LS - forecast",#N/A,FALSE,"LS (bb)=(z+aa)";"LSS - forecast",#N/A,FALSE,"LSS(z)";"TSS - forecast",#N/A,FALSE,"TSS(aa)";"Old Wyle - forecast",#N/A,FALSE,"Old Wyle(y)=(c+g+o+t+x)";"Acous Res - forecast w/ depr",#N/A,FALSE,"Acous Res(c)=(a+b)";"580 - forecast w/ depr",#N/A,FALSE,"580(a)";"581 - forecast w/ depr",#N/A,FALSE,"581(b)";"West Tst - forecast w/ depr",#N/A,FALSE,"West Tst(g)=(e+ff)";"El Seg Test - forecast w/ depr",#N/A,FALSE,"El Seg Test(e)";"Norco+Rem - forecast w/ depr",#N/A,FALSE,"Norco+Rem(ff)=(d+f)";"HSV Ops - forecast w/ depr",#N/A,FALSE,"HSV Ops(o)=(k+n)";"East Tst - forecast w/ depr",#N/A,FALSE,"East Tst(k)=(h+i+j)";"Comm - forecast w/ depr",#N/A,FALSE,"Comm(h)";"JD - forecast w/ depr",#N/A,FALSE,"JD(i)";"Aero - forecast w/ depr",#N/A,FALSE,"Aero(j)";"Nuclear - forecast w/ depr",#N/A,FALSE,"Nuclear(n)=(l+m)";"Nuc HSV - forecast w/ depr",#N/A,FALSE,"Nuc HSV(l)";"Nuc WSC - forecast w/ depr",#N/A,FALSE,"Nuc WSC(m)";"Supp Serv - forecast w/ depr",#N/A,FALSE,"Supp Serv(t)=(p+q+r+s)";"JBOSC - forecast w/ depr",#N/A,FALSE,"JBOSC(p)";"Mission - forecast w/ depr",#N/A,FALSE,"Mission(q)";"ESS - forecast w/ depr",#N/A,FALSE,"ESS(r)";"Newark - forecast w/ depr",#N/A,FALSE,"Newark(s)";"STS - forecast w/ depr",#N/A,FALSE,"STS(x)=(u+v+w)";"ARD - forecast w/ depr",#N/A,FALSE,"ARD(u)";"Eng - forecast w/ depr",#N/A,FALSE,"Eng(v)";"ABL - forecast w/ depr",#N/A,FALSE,"ABL(w)"}</definedName>
    <definedName name="wrn.Forecast._.with._.Depr." hidden="1">{"O.pl v. N.pl",#N/A,FALSE,"O.pl v. N.pl";"Sls.GPAnlys-O.pl v. N.pl",#N/A,FALSE,"Sls.GPAnlys-O.pl v. N.pl";"Sls.GPAnlys",#N/A,FALSE,"Sls.GPAnlys";"Consolidated",#N/A,FALSE,"Consolidated(dd)=(y+bb)";"LS - forecast",#N/A,FALSE,"LS (bb)=(z+aa)";"LSS - forecast",#N/A,FALSE,"LSS(z)";"TSS - forecast",#N/A,FALSE,"TSS(aa)";"Old Wyle - forecast",#N/A,FALSE,"Old Wyle(y)=(c+g+o+t+x)";"Acous Res - forecast w/ depr",#N/A,FALSE,"Acous Res(c)=(a+b)";"580 - forecast w/ depr",#N/A,FALSE,"580(a)";"581 - forecast w/ depr",#N/A,FALSE,"581(b)";"West Tst - forecast w/ depr",#N/A,FALSE,"West Tst(g)=(e+ff)";"El Seg Test - forecast w/ depr",#N/A,FALSE,"El Seg Test(e)";"Norco+Rem - forecast w/ depr",#N/A,FALSE,"Norco+Rem(ff)=(d+f)";"HSV Ops - forecast w/ depr",#N/A,FALSE,"HSV Ops(o)=(k+n)";"East Tst - forecast w/ depr",#N/A,FALSE,"East Tst(k)=(h+i+j)";"Comm - forecast w/ depr",#N/A,FALSE,"Comm(h)";"JD - forecast w/ depr",#N/A,FALSE,"JD(i)";"Aero - forecast w/ depr",#N/A,FALSE,"Aero(j)";"Nuclear - forecast w/ depr",#N/A,FALSE,"Nuclear(n)=(l+m)";"Nuc HSV - forecast w/ depr",#N/A,FALSE,"Nuc HSV(l)";"Nuc WSC - forecast w/ depr",#N/A,FALSE,"Nuc WSC(m)";"Supp Serv - forecast w/ depr",#N/A,FALSE,"Supp Serv(t)=(p+q+r+s)";"JBOSC - forecast w/ depr",#N/A,FALSE,"JBOSC(p)";"Mission - forecast w/ depr",#N/A,FALSE,"Mission(q)";"ESS - forecast w/ depr",#N/A,FALSE,"ESS(r)";"Newark - forecast w/ depr",#N/A,FALSE,"Newark(s)";"STS - forecast w/ depr",#N/A,FALSE,"STS(x)=(u+v+w)";"ARD - forecast w/ depr",#N/A,FALSE,"ARD(u)";"Eng - forecast w/ depr",#N/A,FALSE,"Eng(v)";"ABL - forecast w/ depr",#N/A,FALSE,"ABL(w)"}</definedName>
    <definedName name="wrn.forecast2" localSheetId="2" hidden="1">{#N/A,#N/A,FALSE,"model"}</definedName>
    <definedName name="wrn.forecast2" hidden="1">{#N/A,#N/A,FALSE,"model"}</definedName>
    <definedName name="wrn.forecast2qf." localSheetId="2" hidden="1">{#N/A,#N/A,FALSE,"REV 110 PRNE (Bureau-Frankfurt)";#N/A,#N/A,FALSE,"REV 120 PRNE (Bureau - Paris)"}</definedName>
    <definedName name="wrn.forecast2qf." hidden="1">{#N/A,#N/A,FALSE,"REV 110 PRNE (Bureau-Frankfurt)";#N/A,#N/A,FALSE,"REV 120 PRNE (Bureau - Paris)"}</definedName>
    <definedName name="wrn.Forecast98." localSheetId="2" hidden="1">{#N/A,#N/A,FALSE,"Forecast";#N/A,#N/A,FALSE,"Product Related Expenses";#N/A,#N/A,FALSE,"Losses";#N/A,#N/A,FALSE,"Salary";#N/A,#N/A,FALSE,"Benefits";#N/A,#N/A,FALSE,"OffExp";#N/A,#N/A,FALSE,"Travel";#N/A,#N/A,FALSE,"IT Exp";#N/A,#N/A,FALSE,"LegalAuditGenTaxes";#N/A,#N/A,FALSE,"Depreciation";#N/A,#N/A,FALSE,"CBMap";#N/A,#N/A,FALSE,"Charges from Affiliates";#N/A,#N/A,FALSE,"Col&amp;Repo";#N/A,#N/A,FALSE,"Other";#N/A,#N/A,FALSE,"EO Exp";#N/A,#N/A,FALSE,"Inc Tax"}</definedName>
    <definedName name="wrn.Forecast98." hidden="1">{#N/A,#N/A,FALSE,"Forecast";#N/A,#N/A,FALSE,"Product Related Expenses";#N/A,#N/A,FALSE,"Losses";#N/A,#N/A,FALSE,"Salary";#N/A,#N/A,FALSE,"Benefits";#N/A,#N/A,FALSE,"OffExp";#N/A,#N/A,FALSE,"Travel";#N/A,#N/A,FALSE,"IT Exp";#N/A,#N/A,FALSE,"LegalAuditGenTaxes";#N/A,#N/A,FALSE,"Depreciation";#N/A,#N/A,FALSE,"CBMap";#N/A,#N/A,FALSE,"Charges from Affiliates";#N/A,#N/A,FALSE,"Col&amp;Repo";#N/A,#N/A,FALSE,"Other";#N/A,#N/A,FALSE,"EO Exp";#N/A,#N/A,FALSE,"Inc Tax"}</definedName>
    <definedName name="wrn.forecastassumptions." localSheetId="2" hidden="1">{#N/A,#N/A,FALSE,"model"}</definedName>
    <definedName name="wrn.forecastassumptions." hidden="1">{#N/A,#N/A,FALSE,"model"}</definedName>
    <definedName name="wrn.forecastassumptions2" localSheetId="2" hidden="1">{#N/A,#N/A,FALSE,"model"}</definedName>
    <definedName name="wrn.forecastassumptions2" hidden="1">{#N/A,#N/A,FALSE,"model"}</definedName>
    <definedName name="wrn.forecastROIC." localSheetId="2" hidden="1">{#N/A,#N/A,FALSE,"model"}</definedName>
    <definedName name="wrn.forecastROIC." hidden="1">{#N/A,#N/A,FALSE,"model"}</definedName>
    <definedName name="wrn.forecastROIC2" localSheetId="2" hidden="1">{#N/A,#N/A,FALSE,"model"}</definedName>
    <definedName name="wrn.forecastROIC2" hidden="1">{#N/A,#N/A,FALSE,"model"}</definedName>
    <definedName name="wrn.Forecasts." localSheetId="2" hidden="1">{#N/A,#N/A,FALSE,"Forecasts"}</definedName>
    <definedName name="wrn.Forecasts." hidden="1">{#N/A,#N/A,FALSE,"Forecasts"}</definedName>
    <definedName name="wrn.FORM1." localSheetId="2" hidden="1">{#N/A,#N/A,FALSE,"COMP"}</definedName>
    <definedName name="wrn.FORM1." hidden="1">{#N/A,#N/A,FALSE,"COMP"}</definedName>
    <definedName name="wrn.forms." localSheetId="2" hidden="1">{#N/A,#N/A,FALSE,"Set-Up";#N/A,#N/A,FALSE,"Comparison";#N/A,#N/A,FALSE,"AR";#N/A,#N/A,FALSE,"Inv";#N/A,#N/A,FALSE,"Concentrations";#N/A,#N/A,FALSE,"Past Dues";#N/A,#N/A,FALSE,"Trends";#N/A,#N/A,FALSE,"AR Trends";#N/A,#N/A,FALSE,"Inv Trends"}</definedName>
    <definedName name="wrn.forms." hidden="1">{#N/A,#N/A,FALSE,"Set-Up";#N/A,#N/A,FALSE,"Comparison";#N/A,#N/A,FALSE,"AR";#N/A,#N/A,FALSE,"Inv";#N/A,#N/A,FALSE,"Concentrations";#N/A,#N/A,FALSE,"Past Dues";#N/A,#N/A,FALSE,"Trends";#N/A,#N/A,FALSE,"AR Trends";#N/A,#N/A,FALSE,"Inv Trends"}</definedName>
    <definedName name="wrn.formula._.pages." localSheetId="2" hidden="1">{"field_exam_formula_summary",#N/A,FALSE,"Input";"multi_co_formula",#N/A,FALSE,"Input";"availability_comparison",#N/A,FALSE,"AR";"general_input_area",#N/A,FALSE,"Input";"ineligible_summary",#N/A,FALSE,"AR"}</definedName>
    <definedName name="wrn.formula._.pages." hidden="1">{"field_exam_formula_summary",#N/A,FALSE,"Input";"multi_co_formula",#N/A,FALSE,"Input";"availability_comparison",#N/A,FALSE,"AR";"general_input_area",#N/A,FALSE,"Input";"ineligible_summary",#N/A,FALSE,"AR"}</definedName>
    <definedName name="wrn.formula._.pages._1" localSheetId="2" hidden="1">{"field_exam_formula_summary",#N/A,FALSE,"Input";"multi_co_formula",#N/A,FALSE,"Input";"availability_comparison",#N/A,FALSE,"AR";"general_input_area",#N/A,FALSE,"Input";"ineligible_summary",#N/A,FALSE,"AR"}</definedName>
    <definedName name="wrn.formula._.pages._1" hidden="1">{"field_exam_formula_summary",#N/A,FALSE,"Input";"multi_co_formula",#N/A,FALSE,"Input";"availability_comparison",#N/A,FALSE,"AR";"general_input_area",#N/A,FALSE,"Input";"ineligible_summary",#N/A,FALSE,"AR"}</definedName>
    <definedName name="wrn.formula._.pages._2" localSheetId="2" hidden="1">{"field_exam_formula_summary",#N/A,FALSE,"Input";"multi_co_formula",#N/A,FALSE,"Input";"availability_comparison",#N/A,FALSE,"AR";"general_input_area",#N/A,FALSE,"Input";"ineligible_summary",#N/A,FALSE,"AR"}</definedName>
    <definedName name="wrn.formula._.pages._2" hidden="1">{"field_exam_formula_summary",#N/A,FALSE,"Input";"multi_co_formula",#N/A,FALSE,"Input";"availability_comparison",#N/A,FALSE,"AR";"general_input_area",#N/A,FALSE,"Input";"ineligible_summary",#N/A,FALSE,"AR"}</definedName>
    <definedName name="wrn.formula._.pages._3" localSheetId="2" hidden="1">{"field_exam_formula_summary",#N/A,FALSE,"Input";"multi_co_formula",#N/A,FALSE,"Input";"availability_comparison",#N/A,FALSE,"AR";"general_input_area",#N/A,FALSE,"Input";"ineligible_summary",#N/A,FALSE,"AR"}</definedName>
    <definedName name="wrn.formula._.pages._3" hidden="1">{"field_exam_formula_summary",#N/A,FALSE,"Input";"multi_co_formula",#N/A,FALSE,"Input";"availability_comparison",#N/A,FALSE,"AR";"general_input_area",#N/A,FALSE,"Input";"ineligible_summary",#N/A,FALSE,"AR"}</definedName>
    <definedName name="wrn.formula._.pages._4" localSheetId="2" hidden="1">{"field_exam_formula_summary",#N/A,FALSE,"Input";"multi_co_formula",#N/A,FALSE,"Input";"availability_comparison",#N/A,FALSE,"AR";"general_input_area",#N/A,FALSE,"Input";"ineligible_summary",#N/A,FALSE,"AR"}</definedName>
    <definedName name="wrn.formula._.pages._4" hidden="1">{"field_exam_formula_summary",#N/A,FALSE,"Input";"multi_co_formula",#N/A,FALSE,"Input";"availability_comparison",#N/A,FALSE,"AR";"general_input_area",#N/A,FALSE,"Input";"ineligible_summary",#N/A,FALSE,"AR"}</definedName>
    <definedName name="wrn.formulas." localSheetId="2" hidden="1">{"formulas",#N/A,FALSE,"Key Indicators"}</definedName>
    <definedName name="wrn.formulas." hidden="1">{"formulas",#N/A,FALSE,"Key Indicators"}</definedName>
    <definedName name="wrn.FOschedules." localSheetId="2" hidden="1">{"FOschedule1",#N/A,FALSE,"Sheet1";"FOschedule2",#N/A,FALSE,"Sheet1";"FOschedule3",#N/A,FALSE,"Sheet1"}</definedName>
    <definedName name="wrn.FOschedules." hidden="1">{"FOschedule1",#N/A,FALSE,"Sheet1";"FOschedule2",#N/A,FALSE,"Sheet1";"FOschedule3",#N/A,FALSE,"Sheet1"}</definedName>
    <definedName name="wrn.FOUR._.CASES." localSheetId="2" hidden="1">{"MODEL","ALL STOCK",FALSE,"CS First Boston Merger Model";"MODEL","ALL CASH",FALSE,"CS First Boston Merger Model";"MODEL","ALL CASH WITH EQUITY OFFERING",FALSE,"CS First Boston Merger Model";"MODEL","HALF CASH/HALF STOCK",FALSE,"CS First Boston Merger Model"}</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ranchise._.Agreements." hidden="1">{"Americas Franchise",#N/A,FALSE,"HI Lexington";"Americas Franchise 2",#N/A,FALSE,"HI Lexington";"Asia Franchise 1",#N/A,FALSE,"HI Lexington";"Asia Franchise 2",#N/A,FALSE,"HI Lexington";"EMEA Franchise",#N/A,FALSE,"HI Lexington";"EMEA Franchise 2",#N/A,FALSE,"HI Lexington"}</definedName>
    <definedName name="wrn.Freq_Res." localSheetId="2" hidden="1">{#N/A,#N/A,TRUE,"FR_HC";#N/A,#N/A,TRUE,"FR_REST";#N/A,#N/A,TRUE,"FR_RETA";#N/A,#N/A,TRUE,"FR_TECSOF";#N/A,#N/A,TRUE,"FR_NETTEC";#N/A,#N/A,TRUE,"FR_CLISER"}</definedName>
    <definedName name="wrn.Freq_Res." hidden="1">{#N/A,#N/A,TRUE,"FR_HC";#N/A,#N/A,TRUE,"FR_REST";#N/A,#N/A,TRUE,"FR_RETA";#N/A,#N/A,TRUE,"FR_TECSOF";#N/A,#N/A,TRUE,"FR_NETTEC";#N/A,#N/A,TRUE,"FR_CLISER"}</definedName>
    <definedName name="wrn.Freq_Res._1" localSheetId="2" hidden="1">{#N/A,#N/A,TRUE,"FR_HC";#N/A,#N/A,TRUE,"FR_REST";#N/A,#N/A,TRUE,"FR_RETA";#N/A,#N/A,TRUE,"FR_TECSOF";#N/A,#N/A,TRUE,"FR_NETTEC";#N/A,#N/A,TRUE,"FR_CLISER"}</definedName>
    <definedName name="wrn.Freq_Res._1" hidden="1">{#N/A,#N/A,TRUE,"FR_HC";#N/A,#N/A,TRUE,"FR_REST";#N/A,#N/A,TRUE,"FR_RETA";#N/A,#N/A,TRUE,"FR_TECSOF";#N/A,#N/A,TRUE,"FR_NETTEC";#N/A,#N/A,TRUE,"FR_CLISER"}</definedName>
    <definedName name="wrn.Freq_Res._2" localSheetId="2" hidden="1">{#N/A,#N/A,TRUE,"FR_HC";#N/A,#N/A,TRUE,"FR_REST";#N/A,#N/A,TRUE,"FR_RETA";#N/A,#N/A,TRUE,"FR_TECSOF";#N/A,#N/A,TRUE,"FR_NETTEC";#N/A,#N/A,TRUE,"FR_CLISER"}</definedName>
    <definedName name="wrn.Freq_Res._2" hidden="1">{#N/A,#N/A,TRUE,"FR_HC";#N/A,#N/A,TRUE,"FR_REST";#N/A,#N/A,TRUE,"FR_RETA";#N/A,#N/A,TRUE,"FR_TECSOF";#N/A,#N/A,TRUE,"FR_NETTEC";#N/A,#N/A,TRUE,"FR_CLISER"}</definedName>
    <definedName name="wrn.Freq_Res._3" localSheetId="2" hidden="1">{#N/A,#N/A,TRUE,"FR_HC";#N/A,#N/A,TRUE,"FR_REST";#N/A,#N/A,TRUE,"FR_RETA";#N/A,#N/A,TRUE,"FR_TECSOF";#N/A,#N/A,TRUE,"FR_NETTEC";#N/A,#N/A,TRUE,"FR_CLISER"}</definedName>
    <definedName name="wrn.Freq_Res._3" hidden="1">{#N/A,#N/A,TRUE,"FR_HC";#N/A,#N/A,TRUE,"FR_REST";#N/A,#N/A,TRUE,"FR_RETA";#N/A,#N/A,TRUE,"FR_TECSOF";#N/A,#N/A,TRUE,"FR_NETTEC";#N/A,#N/A,TRUE,"FR_CLISER"}</definedName>
    <definedName name="wrn.Freq_Res._4" localSheetId="2" hidden="1">{#N/A,#N/A,TRUE,"FR_HC";#N/A,#N/A,TRUE,"FR_REST";#N/A,#N/A,TRUE,"FR_RETA";#N/A,#N/A,TRUE,"FR_TECSOF";#N/A,#N/A,TRUE,"FR_NETTEC";#N/A,#N/A,TRUE,"FR_CLISER"}</definedName>
    <definedName name="wrn.Freq_Res._4" hidden="1">{#N/A,#N/A,TRUE,"FR_HC";#N/A,#N/A,TRUE,"FR_REST";#N/A,#N/A,TRUE,"FR_RETA";#N/A,#N/A,TRUE,"FR_TECSOF";#N/A,#N/A,TRUE,"FR_NETTEC";#N/A,#N/A,TRUE,"FR_CLISER"}</definedName>
    <definedName name="wrn.Friendly." localSheetId="2" hidden="1">{#N/A,#N/A,TRUE,"Julio";#N/A,#N/A,TRUE,"Agosto";#N/A,#N/A,TRUE,"BHCo";#N/A,#N/A,TRUE,"Abril";#N/A,#N/A,TRUE,"Pro Forma"}</definedName>
    <definedName name="wrn.Friendly." hidden="1">{#N/A,#N/A,TRUE,"Julio";#N/A,#N/A,TRUE,"Agosto";#N/A,#N/A,TRUE,"BHCo";#N/A,#N/A,TRUE,"Abril";#N/A,#N/A,TRUE,"Pro Forma"}</definedName>
    <definedName name="wrn.Friendly._1" localSheetId="2" hidden="1">{#N/A,#N/A,TRUE,"Julio";#N/A,#N/A,TRUE,"Agosto";#N/A,#N/A,TRUE,"BHCo";#N/A,#N/A,TRUE,"Abril";#N/A,#N/A,TRUE,"Pro Forma"}</definedName>
    <definedName name="wrn.Friendly._1" hidden="1">{#N/A,#N/A,TRUE,"Julio";#N/A,#N/A,TRUE,"Agosto";#N/A,#N/A,TRUE,"BHCo";#N/A,#N/A,TRUE,"Abril";#N/A,#N/A,TRUE,"Pro Forma"}</definedName>
    <definedName name="wrn.Front._.Page." localSheetId="2" hidden="1">{"Front Page",#N/A,FALSE,"Front and Back"}</definedName>
    <definedName name="wrn.Front._.Page." hidden="1">{"Front Page",#N/A,FALSE,"Front and Back"}</definedName>
    <definedName name="wrn.FRP." localSheetId="2" hidden="1">{#N/A,#N/A,FALSE,"Title";#N/A,#N/A,FALSE,"Index";#N/A,#N/A,FALSE,"1";#N/A,#N/A,FALSE,"2";#N/A,#N/A,FALSE,"3";#N/A,#N/A,FALSE,"4";#N/A,#N/A,FALSE,"5";#N/A,#N/A,FALSE,"6";#N/A,#N/A,FALSE,"7";#N/A,#N/A,FALSE,"8"}</definedName>
    <definedName name="wrn.FRP." hidden="1">{#N/A,#N/A,FALSE,"Title";#N/A,#N/A,FALSE,"Index";#N/A,#N/A,FALSE,"1";#N/A,#N/A,FALSE,"2";#N/A,#N/A,FALSE,"3";#N/A,#N/A,FALSE,"4";#N/A,#N/A,FALSE,"5";#N/A,#N/A,FALSE,"6";#N/A,#N/A,FALSE,"7";#N/A,#N/A,FALSE,"8"}</definedName>
    <definedName name="wrn.FS._.AND._.TBLS._.10K." localSheetId="2"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_1" localSheetId="2"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_1"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_2" localSheetId="2"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_2"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_3" localSheetId="2"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_3"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_4" localSheetId="2"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_4"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Notes." localSheetId="2" hidden="1">{#N/A,#N/A,FALSE,"Note 2";#N/A,#N/A,FALSE,"Note 3";#N/A,#N/A,FALSE,"Note 4";#N/A,#N/A,FALSE,"Note 5";#N/A,#N/A,FALSE,"Note 6";#N/A,#N/A,FALSE,"Note 10"}</definedName>
    <definedName name="wrn.FS._.Notes." hidden="1">{#N/A,#N/A,FALSE,"Note 2";#N/A,#N/A,FALSE,"Note 3";#N/A,#N/A,FALSE,"Note 4";#N/A,#N/A,FALSE,"Note 5";#N/A,#N/A,FALSE,"Note 6";#N/A,#N/A,FALSE,"Note 10"}</definedName>
    <definedName name="wrn.FS_2005." localSheetId="2" hidden="1">{"BS-Yearly",#N/A,TRUE,"BS-Year";"BS-Monthly-2005",#N/A,TRUE,"BS"}</definedName>
    <definedName name="wrn.FS_2005." hidden="1">{"BS-Yearly",#N/A,TRUE,"BS-Year";"BS-Monthly-2005",#N/A,TRUE,"BS"}</definedName>
    <definedName name="wrn.fu"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 localSheetId="2" hidden="1">{#N/A,#N/A,FALSE,"Cover";"outputs total",#N/A,FALSE,"Outputs"}</definedName>
    <definedName name="wrn.FULL." hidden="1">{"divisions",#N/A,TRUE,"Drivers";"PandL_Ratios",#N/A,TRUE,"P&amp;L"}</definedName>
    <definedName name="wrn.Full._.Budget." localSheetId="2" hidden="1">{#N/A,#N/A,FALSE,"IS-Month";#N/A,#N/A,FALSE,"IS-Qtr";#N/A,#N/A,FALSE,"Bal";#N/A,#N/A,FALSE,"Flow";#N/A,#N/A,FALSE,"Volumes";#N/A,#N/A,FALSE,"LOE";#N/A,#N/A,FALSE,"Revenues";#N/A,#N/A,FALSE,"OpMar";#N/A,#N/A,FALSE,"DD&amp;A";#N/A,#N/A,FALSE,"Oil $";#N/A,#N/A,FALSE,"Gas $";#N/A,#N/A,FALSE,"Swaps";#N/A,#N/A,FALSE,"CAPEX";#N/A,#N/A,FALSE,"G&amp;A";#N/A,#N/A,FALSE,"Debt";#N/A,#N/A,FALSE,"Interest"}</definedName>
    <definedName name="wrn.Full._.Budget." hidden="1">{#N/A,#N/A,FALSE,"IS-Month";#N/A,#N/A,FALSE,"IS-Qtr";#N/A,#N/A,FALSE,"Bal";#N/A,#N/A,FALSE,"Flow";#N/A,#N/A,FALSE,"Volumes";#N/A,#N/A,FALSE,"LOE";#N/A,#N/A,FALSE,"Revenues";#N/A,#N/A,FALSE,"OpMar";#N/A,#N/A,FALSE,"DD&amp;A";#N/A,#N/A,FALSE,"Oil $";#N/A,#N/A,FALSE,"Gas $";#N/A,#N/A,FALSE,"Swaps";#N/A,#N/A,FALSE,"CAPEX";#N/A,#N/A,FALSE,"G&amp;A";#N/A,#N/A,FALSE,"Debt";#N/A,#N/A,FALSE,"Interest"}</definedName>
    <definedName name="wrn.Full._.Earnings._.Model." localSheetId="2"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Earnings._.Model."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Earnings._.Model._1" localSheetId="2"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Earnings._.Model._1"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ELTIP._.Report." localSheetId="2" hidden="1">{#N/A,#N/A,FALSE,"Value Fcst";#N/A,#N/A,FALSE,"R Stock -Base";#N/A,#N/A,FALSE,"R Stock-Upside";#N/A,#N/A,FALSE,"Options-Base";#N/A,#N/A,FALSE,"Options- Upside";#N/A,#N/A,FALSE,"NonQual";#N/A,#N/A,FALSE,"Totals"}</definedName>
    <definedName name="wrn.Full._.ELTIP._.Report." hidden="1">{#N/A,#N/A,FALSE,"Value Fcst";#N/A,#N/A,FALSE,"R Stock -Base";#N/A,#N/A,FALSE,"R Stock-Upside";#N/A,#N/A,FALSE,"Options-Base";#N/A,#N/A,FALSE,"Options- Upside";#N/A,#N/A,FALSE,"NonQual";#N/A,#N/A,FALSE,"Totals"}</definedName>
    <definedName name="wrn.Full._.Financials." localSheetId="2" hidden="1">{#N/A,#N/A,TRUE,"Financials";#N/A,#N/A,TRUE,"Operating Statistics";#N/A,#N/A,TRUE,"Capex &amp; Depreciation";#N/A,#N/A,TRUE,"Debt"}</definedName>
    <definedName name="wrn.Full._.Financials." hidden="1">{#N/A,#N/A,TRUE,"Financials";#N/A,#N/A,TRUE,"Operating Statistics";#N/A,#N/A,TRUE,"Capex &amp; Depreciation";#N/A,#N/A,TRUE,"Debt"}</definedName>
    <definedName name="wrn.Full._.model." localSheetId="2" hidden="1">{#N/A,#N/A,TRUE,"Cover sheet";#N/A,#N/A,TRUE,"Summary";#N/A,#N/A,TRUE,"Key Assumptions";#N/A,#N/A,TRUE,"Profit &amp; Loss";#N/A,#N/A,TRUE,"Balance Sheet";#N/A,#N/A,TRUE,"Cashflow";#N/A,#N/A,TRUE,"IRR";#N/A,#N/A,TRUE,"Ratios";#N/A,#N/A,TRUE,"Debt analysis"}</definedName>
    <definedName name="wrn.Full._.Model." hidden="1">{#N/A,#N/A,TRUE,"Cover sheet";#N/A,#N/A,TRUE,"DCF analysis";#N/A,#N/A,TRUE,"WACC calculation"}</definedName>
    <definedName name="wrn.Full._.Monty." localSheetId="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 localSheetId="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5"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age." localSheetId="2"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_1" localSheetId="2"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_1"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_2" localSheetId="2"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_2"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_3" localSheetId="2"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_3"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_4" localSheetId="2"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_4"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resentation." localSheetId="2" hidden="1">{#N/A,#N/A,FALSE,"SUMOPS";#N/A,#N/A,FALSE,"REVCAT";#N/A,#N/A,FALSE,"REV-SUM";#N/A,#N/A,FALSE,"REV-DETAIL";#N/A,#N/A,FALSE,"COS-DETAIL";#N/A,#N/A,FALSE,"PROJ VAR";#N/A,#N/A,FALSE,"C-EXP";#N/A,#N/A,FALSE,"3550";#N/A,#N/A,FALSE,"3551";#N/A,#N/A,FALSE,"3552";#N/A,#N/A,FALSE,"3553";#N/A,#N/A,FALSE,"3554";#N/A,#N/A,FALSE,"3555";#N/A,#N/A,FALSE,"3556";#N/A,#N/A,FALSE,"3557";#N/A,#N/A,FALSE,"3558";#N/A,#N/A,FALSE,"3559";#N/A,#N/A,FALSE,"3560";#N/A,#N/A,FALSE,"3561";#N/A,#N/A,FALSE,"3562";#N/A,#N/A,FALSE,"SUMOPSD";#N/A,#N/A,FALSE,"CASH FLOW"}</definedName>
    <definedName name="wrn.Full._.Presentation." hidden="1">{#N/A,#N/A,FALSE,"SUMOPS";#N/A,#N/A,FALSE,"REVCAT";#N/A,#N/A,FALSE,"REV-SUM";#N/A,#N/A,FALSE,"REV-DETAIL";#N/A,#N/A,FALSE,"COS-DETAIL";#N/A,#N/A,FALSE,"PROJ VAR";#N/A,#N/A,FALSE,"C-EXP";#N/A,#N/A,FALSE,"3550";#N/A,#N/A,FALSE,"3551";#N/A,#N/A,FALSE,"3552";#N/A,#N/A,FALSE,"3553";#N/A,#N/A,FALSE,"3554";#N/A,#N/A,FALSE,"3555";#N/A,#N/A,FALSE,"3556";#N/A,#N/A,FALSE,"3557";#N/A,#N/A,FALSE,"3558";#N/A,#N/A,FALSE,"3559";#N/A,#N/A,FALSE,"3560";#N/A,#N/A,FALSE,"3561";#N/A,#N/A,FALSE,"3562";#N/A,#N/A,FALSE,"SUMOPSD";#N/A,#N/A,FALSE,"CASH FLOW"}</definedName>
    <definedName name="wrn.Full._.Print." localSheetId="2" hidden="1">{"Compco",#N/A,FALSE,"CWS";"Summary",#N/A,FALSE,"CWS";"WACC",#N/A,FALSE,"CWS"}</definedName>
    <definedName name="wrn.Full._.Print." hidden="1">{"Compco",#N/A,FALSE,"CWS";"Summary",#N/A,FALSE,"CWS";"WACC",#N/A,FALSE,"CWS"}</definedName>
    <definedName name="wrn.Full._.Print._.Out." localSheetId="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 localSheetId="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1" localSheetId="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2" localSheetId="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3" localSheetId="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3"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4" localSheetId="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4"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2" localSheetId="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3" localSheetId="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3"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4" localSheetId="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4"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5" localSheetId="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5"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report."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{"multiple",#N/A,FALSE,"client (2)";"margins",#N/A,FALSE,"client (2)";"data",#N/A,FALSE,"client (2)";"multiple",#N/A,FALSE,"client";"margins",#N/A,FALSE,"client";"data",#N/A,FALSE,"client"}</definedName>
    <definedName name="wrn.Full._.report._.excl._.detailed._.schedules." localSheetId="2" hidden="1">{"Cover",#N/A,TRUE,"Cover";"Structure",#N/A,TRUE,"STRUCTURE";"Returns",#N/A,TRUE,"RETURNS";"Financing",#N/A,TRUE,"FINANCING";"Exit valuation",#N/A,TRUE,"EXIT VALUATION";"Adjustments",#N/A,TRUE,"Adjustments";"Maintainable earnings",#N/A,TRUE,"Maintainable earnings";"Input sheet",#N/A,TRUE,"Inputs";"Redundancy plan",#N/A,TRUE,"Restructuring Plan";"Taxes",#N/A,TRUE,"Tax Schedule"}</definedName>
    <definedName name="wrn.Full._.report._.excl._.detailed._.schedules." hidden="1">{"Cover",#N/A,TRUE,"Cover";"Structure",#N/A,TRUE,"STRUCTURE";"Returns",#N/A,TRUE,"RETURNS";"Financing",#N/A,TRUE,"FINANCING";"Exit valuation",#N/A,TRUE,"EXIT VALUATION";"Adjustments",#N/A,TRUE,"Adjustments";"Maintainable earnings",#N/A,TRUE,"Maintainable earnings";"Input sheet",#N/A,TRUE,"Inputs";"Redundancy plan",#N/A,TRUE,"Restructuring Plan";"Taxes",#N/A,TRUE,"Tax Schedule"}</definedName>
    <definedName name="wrn.full._.report._1" localSheetId="2"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2" localSheetId="2"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2" hidden="1">{"multiple",#N/A,FALSE,"client (2)";"margins",#N/A,FALSE,"client (2)";"data",#N/A,FALSE,"client (2)";"multiple",#N/A,FALSE,"client";"margins",#N/A,FALSE,"client";"data",#N/A,FALSE,"client"}</definedName>
    <definedName name="wrn.full._.report._3" localSheetId="2"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3" hidden="1">{"multiple",#N/A,FALSE,"client (2)";"margins",#N/A,FALSE,"client (2)";"data",#N/A,FALSE,"client (2)";"multiple",#N/A,FALSE,"client";"margins",#N/A,FALSE,"client";"data",#N/A,FALSE,"client"}</definedName>
    <definedName name="wrn.full._.report._4" localSheetId="2"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4" hidden="1">{"multiple",#N/A,FALSE,"client (2)";"margins",#N/A,FALSE,"client (2)";"data",#N/A,FALSE,"client (2)";"multiple",#N/A,FALSE,"client";"margins",#N/A,FALSE,"client";"data",#N/A,FALSE,"client"}</definedName>
    <definedName name="wrn.full._.report._5" localSheetId="2"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5" hidden="1">{"multiple",#N/A,FALSE,"client (2)";"margins",#N/A,FALSE,"client (2)";"data",#N/A,FALSE,"client (2)";"multiple",#N/A,FALSE,"client";"margins",#N/A,FALSE,"client";"data",#N/A,FALSE,"client"}</definedName>
    <definedName name="wrn.full._.report._from_DBAB"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_1"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_2"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_3"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_4"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2"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3"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4"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5"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_1"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_2"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_3"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_4"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3"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4"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5"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_1"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_2"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_3"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_4"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2"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3"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4"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5"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_1"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_2"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_3"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_4"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4"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5"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_1"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_2"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_3"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_4"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2"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3"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4"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5"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_1"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_2"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_3"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_4"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2"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3"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4"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5"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_1"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_2"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_3"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_4"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2"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3"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4"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5"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_1"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_2"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_3"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_4"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2"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3"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4"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5"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b"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b"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set." hidden="1">{"qtrs",#N/A,FALSE,"External Mnth-Qtr-Ytd (EBITDA)";"months",#N/A,FALSE,"External Mnth-Qtr-Ytd (EBITDA)";"qtrs",#N/A,FALSE,"External Mnth-Qtr-Ytd (EBIT)";"monthsl",#N/A,FALSE,"External Mnth-Qtr-Ytd (EBIT)";"qtrs",#N/A,FALSE,"Internal Mth-Qtr-Ytd";"months",#N/A,FALSE,"Internal Mth-Qtr-Ytd"}</definedName>
    <definedName name="wrn.Full._.View." localSheetId="2" hidden="1">{"FullView",#N/A,FALSE,"Consltd-For contngcy"}</definedName>
    <definedName name="wrn.Full._.View." hidden="1">{"FullView",#N/A,FALSE,"Consltd-For contngcy"}</definedName>
    <definedName name="wrn.Full._.without._.data." localSheetId="2"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orkbook._.Report." localSheetId="2" hidden="1">{"Balance Sheet Summary",#N/A,TRUE,"Balance Sheet";"Cash Flow Summary",#N/A,TRUE,"Cash Flow";"Capital Plan CA Schedule",#N/A,TRUE,"Capital Plan";"Capital Plan Summary",#N/A,TRUE,"Capital Plan"}</definedName>
    <definedName name="wrn.Full._.Workbook._.Report." hidden="1">{"Balance Sheet Summary",#N/A,TRUE,"Balance Sheet";"Cash Flow Summary",#N/A,TRUE,"Cash Flow";"Capital Plan CA Schedule",#N/A,TRUE,"Capital Plan";"Capital Plan Summary",#N/A,TRUE,"Capital Plan"}</definedName>
    <definedName name="wrn.Full._.Workbook._.Report._1" localSheetId="2" hidden="1">{"Balance Sheet Summary",#N/A,TRUE,"Balance Sheet";"Cash Flow Summary",#N/A,TRUE,"Cash Flow";"Capital Plan CA Schedule",#N/A,TRUE,"Capital Plan";"Capital Plan Summary",#N/A,TRUE,"Capital Plan"}</definedName>
    <definedName name="wrn.Full._.Workbook._.Report._1" hidden="1">{"Balance Sheet Summary",#N/A,TRUE,"Balance Sheet";"Cash Flow Summary",#N/A,TRUE,"Cash Flow";"Capital Plan CA Schedule",#N/A,TRUE,"Capital Plan";"Capital Plan Summary",#N/A,TRUE,"Capital Plan"}</definedName>
    <definedName name="wrn.Full._.Workbook._.Report._2" localSheetId="2" hidden="1">{"Balance Sheet Summary",#N/A,TRUE,"Balance Sheet";"Cash Flow Summary",#N/A,TRUE,"Cash Flow";"Capital Plan CA Schedule",#N/A,TRUE,"Capital Plan";"Capital Plan Summary",#N/A,TRUE,"Capital Plan"}</definedName>
    <definedName name="wrn.Full._.Workbook._.Report._2" hidden="1">{"Balance Sheet Summary",#N/A,TRUE,"Balance Sheet";"Cash Flow Summary",#N/A,TRUE,"Cash Flow";"Capital Plan CA Schedule",#N/A,TRUE,"Capital Plan";"Capital Plan Summary",#N/A,TRUE,"Capital Plan"}</definedName>
    <definedName name="wrn.Full._.Workbook._.Report._3" localSheetId="2" hidden="1">{"Balance Sheet Summary",#N/A,TRUE,"Balance Sheet";"Cash Flow Summary",#N/A,TRUE,"Cash Flow";"Capital Plan CA Schedule",#N/A,TRUE,"Capital Plan";"Capital Plan Summary",#N/A,TRUE,"Capital Plan"}</definedName>
    <definedName name="wrn.Full._.Workbook._.Report._3" hidden="1">{"Balance Sheet Summary",#N/A,TRUE,"Balance Sheet";"Cash Flow Summary",#N/A,TRUE,"Cash Flow";"Capital Plan CA Schedule",#N/A,TRUE,"Capital Plan";"Capital Plan Summary",#N/A,TRUE,"Capital Plan"}</definedName>
    <definedName name="wrn.Full._.Workbook._.Report._4" localSheetId="2" hidden="1">{"Balance Sheet Summary",#N/A,TRUE,"Balance Sheet";"Cash Flow Summary",#N/A,TRUE,"Cash Flow";"Capital Plan CA Schedule",#N/A,TRUE,"Capital Plan";"Capital Plan Summary",#N/A,TRUE,"Capital Plan"}</definedName>
    <definedName name="wrn.Full._.Workbook._.Report._4" hidden="1">{"Balance Sheet Summary",#N/A,TRUE,"Balance Sheet";"Cash Flow Summary",#N/A,TRUE,"Cash Flow";"Capital Plan CA Schedule",#N/A,TRUE,"Capital Plan";"Capital Plan Summary",#N/A,TRUE,"Capital Plan"}</definedName>
    <definedName name="wrn.Full._.Workbook._.Report._5" localSheetId="2" hidden="1">{"Balance Sheet Summary",#N/A,TRUE,"Balance Sheet";"Cash Flow Summary",#N/A,TRUE,"Cash Flow";"Capital Plan CA Schedule",#N/A,TRUE,"Capital Plan";"Capital Plan Summary",#N/A,TRUE,"Capital Plan"}</definedName>
    <definedName name="wrn.Full._.Workbook._.Report._5" hidden="1">{"Balance Sheet Summary",#N/A,TRUE,"Balance Sheet";"Cash Flow Summary",#N/A,TRUE,"Cash Flow";"Capital Plan CA Schedule",#N/A,TRUE,"Capital Plan";"Capital Plan Summary",#N/A,TRUE,"Capital Plan"}</definedName>
    <definedName name="wrn.full._2" hidden="1">{"vi1",#N/A,FALSE,"Pagcc";"vi2",#N/A,FALSE,"Pagcc";"vi3",#N/A,FALSE,"Pagcc";"vi4",#N/A,FALSE,"Pagcc";"vi5",#N/A,FALSE,"Pagcc";#N/A,#N/A,FALSE,"Contribution"}</definedName>
    <definedName name="wrn.full._3" hidden="1">{"vi1",#N/A,FALSE,"Pagcc";"vi2",#N/A,FALSE,"Pagcc";"vi3",#N/A,FALSE,"Pagcc";"vi4",#N/A,FALSE,"Pagcc";"vi5",#N/A,FALSE,"Pagcc";#N/A,#N/A,FALSE,"Contribution"}</definedName>
    <definedName name="wrn.full._4" hidden="1">{"vi1",#N/A,FALSE,"Pagcc";"vi2",#N/A,FALSE,"Pagcc";"vi3",#N/A,FALSE,"Pagcc";"vi4",#N/A,FALSE,"Pagcc";"vi5",#N/A,FALSE,"Pagcc";#N/A,#N/A,FALSE,"Contribution"}</definedName>
    <definedName name="wrn.full._5" hidden="1">{"vi1",#N/A,FALSE,"Pagcc";"vi2",#N/A,FALSE,"Pagcc";"vi3",#N/A,FALSE,"Pagcc";"vi4",#N/A,FALSE,"Pagcc";"vi5",#N/A,FALSE,"Pagcc";#N/A,#N/A,FALSE,"Contribution"}</definedName>
    <definedName name="wrn.Full.2" localSheetId="2" hidden="1">{#N/A,#N/A,TRUE,"TransSum";#N/A,#N/A,TRUE,"Build-up Tar";#N/A,#N/A,TRUE,"Build-up Acq";#N/A,#N/A,TRUE,"IncStmt";#N/A,#N/A,TRUE,"BalSht";#N/A,#N/A,TRUE,"CashFlow";#N/A,#N/A,TRUE,"TBS";#N/A,#N/A,TRUE,"Earn-out";#N/A,#N/A,TRUE,"Carlyle Gain";#N/A,#N/A,TRUE,"Returns"}</definedName>
    <definedName name="wrn.Full.2" hidden="1">{#N/A,#N/A,TRUE,"TransSum";#N/A,#N/A,TRUE,"Build-up Tar";#N/A,#N/A,TRUE,"Build-up Acq";#N/A,#N/A,TRUE,"IncStmt";#N/A,#N/A,TRUE,"BalSht";#N/A,#N/A,TRUE,"CashFlow";#N/A,#N/A,TRUE,"TBS";#N/A,#N/A,TRUE,"Earn-out";#N/A,#N/A,TRUE,"Carlyle Gain";#N/A,#N/A,TRUE,"Returns"}</definedName>
    <definedName name="wrn.FULL_ACQ." localSheetId="2">#REF!</definedName>
    <definedName name="wrn.FULL_ACQ." hidden="1">{#N/A,#N/A,FALSE,"Summary";#N/A,#N/A,FALSE,"Proforma";#N/A,#N/A,FALSE,"Tx"}</definedName>
    <definedName name="wrn.Full_Analysis_Analyst." localSheetId="2" hidden="1">{#N/A,#N/A,TRUE,"DCF Summary (2)";#N/A,#N/A,TRUE,"DCF Summary";#N/A,"Analyst Value Drivers",TRUE,"DCF"}</definedName>
    <definedName name="wrn.Full_Analysis_Analyst." hidden="1">{#N/A,#N/A,TRUE,"DCF Summary (2)";#N/A,#N/A,TRUE,"DCF Summary";#N/A,"Analyst Value Drivers",TRUE,"DCF"}</definedName>
    <definedName name="wrn.Full_Analysis_Base." localSheetId="2" hidden="1">{#N/A,#N/A,TRUE,"DCF Summary (2)";#N/A,#N/A,TRUE,"DCF Summary";#N/A,"Base Case Value Drivers",TRUE,"DCF"}</definedName>
    <definedName name="wrn.Full_Analysis_Base." hidden="1">{#N/A,#N/A,TRUE,"DCF Summary (2)";#N/A,#N/A,TRUE,"DCF Summary";#N/A,"Base Case Value Drivers",TRUE,"DCF"}</definedName>
    <definedName name="wrn.Full_Analysis_Middle." localSheetId="2" hidden="1">{#N/A,#N/A,TRUE,"DCF Summary (2)";#N/A,#N/A,TRUE,"DCF Summary";#N/A,"Middle Case Drivers",TRUE,"DCF"}</definedName>
    <definedName name="wrn.Full_Analysis_Middle." hidden="1">{#N/A,#N/A,TRUE,"DCF Summary (2)";#N/A,#N/A,TRUE,"DCF Summary";#N/A,"Middle Case Drivers",TRUE,"DCF"}</definedName>
    <definedName name="wrn.Full_Model." localSheetId="2" hidden="1">{"Title",#N/A,TRUE,"Title_page";"a_assump",#N/A,TRUE,"mini merge";"H_targIS_Year",#N/A,TRUE,"Target_Fins";"N_acqIs_year",#N/A,TRUE,"Acq_Fins";"OO_Syn_detail",#N/A,TRUE,"Synergies";"O_synergies",#N/A,TRUE,"Synergies";"S_Comb_98",#N/A,TRUE,"Combined_IS";"T_comb_years",#N/A,TRUE,"Combined_IS";"b_pickup",#N/A,TRUE,"mini merge";"c_sensi",#N/A,TRUE,"mini merge";"d_synergies",#N/A,TRUE,"mini merge";"e_mults",#N/A,TRUE,"mini merge";"f_maxp",#N/A,TRUE,"max price no dilution";"XX_Comb_BS",#N/A,TRUE,"Combined_BS";"L_targcf_all",#N/A,TRUE,"Target_Fins";"P_DCF",#N/A,TRUE,"DCF";"PP_WACC",#N/A,TRUE,"DCF";"A_results",#N/A,TRUE,"relative";"B_summary",#N/A,TRUE,"summary of %";"C_adjusted",#N/A,TRUE,"adjusted";"I_targbs_year",#N/A,TRUE,"Target_Fins";"J_targbs_all",#N/A,TRUE,"Target_Fins";"K_targba_anal_all",#N/A,TRUE,"Target_Fins";"G_targIS_all",#N/A,TRUE,"Target_Fins";"M_acqIS_all",#N/A,TRUE,"Acq_Fins"}</definedName>
    <definedName name="wrn.Full_Model." hidden="1">{"Title",#N/A,TRUE,"Title_page";"a_assump",#N/A,TRUE,"mini merge";"H_targIS_Year",#N/A,TRUE,"Target_Fins";"N_acqIs_year",#N/A,TRUE,"Acq_Fins";"OO_Syn_detail",#N/A,TRUE,"Synergies";"O_synergies",#N/A,TRUE,"Synergies";"S_Comb_98",#N/A,TRUE,"Combined_IS";"T_comb_years",#N/A,TRUE,"Combined_IS";"b_pickup",#N/A,TRUE,"mini merge";"c_sensi",#N/A,TRUE,"mini merge";"d_synergies",#N/A,TRUE,"mini merge";"e_mults",#N/A,TRUE,"mini merge";"f_maxp",#N/A,TRUE,"max price no dilution";"XX_Comb_BS",#N/A,TRUE,"Combined_BS";"L_targcf_all",#N/A,TRUE,"Target_Fins";"P_DCF",#N/A,TRUE,"DCF";"PP_WACC",#N/A,TRUE,"DCF";"A_results",#N/A,TRUE,"relative";"B_summary",#N/A,TRUE,"summary of %";"C_adjusted",#N/A,TRUE,"adjusted";"I_targbs_year",#N/A,TRUE,"Target_Fins";"J_targbs_all",#N/A,TRUE,"Target_Fins";"K_targba_anal_all",#N/A,TRUE,"Target_Fins";"G_targIS_all",#N/A,TRUE,"Target_Fins";"M_acqIS_all",#N/A,TRUE,"Acq_Fins"}</definedName>
    <definedName name="wrn.Full_Report_No_Tax." localSheetId="2" hidden="1">{"Page1_Assumptions",#N/A,FALSE,"MODCAP";"Page2_Present_Values",#N/A,FALSE,"MODCAP";"Page3_CapStatus",#N/A,FALSE,"MODCAP";"Page4_Losses",#N/A,FALSE,"MODCAP";"Income_NoTaxDed",#N/A,FALSE,"MODCAP";"Balance_Sheet",#N/A,FALSE,"MODCAP";"CashFlowStatement",#N/A,FALSE,"MODCAP"}</definedName>
    <definedName name="wrn.Full_Report_No_Tax." hidden="1">{"Page1_Assumptions",#N/A,FALSE,"MODCAP";"Page2_Present_Values",#N/A,FALSE,"MODCAP";"Page3_CapStatus",#N/A,FALSE,"MODCAP";"Page4_Losses",#N/A,FALSE,"MODCAP";"Income_NoTaxDed",#N/A,FALSE,"MODCAP";"Balance_Sheet",#N/A,FALSE,"MODCAP";"CashFlowStatement",#N/A,FALSE,"MODCAP"}</definedName>
    <definedName name="wrn.Full_Report_No_Tax._1" localSheetId="2" hidden="1">{"Page1_Assumptions",#N/A,FALSE,"MODCAP";"Page2_Present_Values",#N/A,FALSE,"MODCAP";"Page3_CapStatus",#N/A,FALSE,"MODCAP";"Page4_Losses",#N/A,FALSE,"MODCAP";"Income_NoTaxDed",#N/A,FALSE,"MODCAP";"Balance_Sheet",#N/A,FALSE,"MODCAP";"CashFlowStatement",#N/A,FALSE,"MODCAP"}</definedName>
    <definedName name="wrn.Full_Report_No_Tax._1" hidden="1">{"Page1_Assumptions",#N/A,FALSE,"MODCAP";"Page2_Present_Values",#N/A,FALSE,"MODCAP";"Page3_CapStatus",#N/A,FALSE,"MODCAP";"Page4_Losses",#N/A,FALSE,"MODCAP";"Income_NoTaxDed",#N/A,FALSE,"MODCAP";"Balance_Sheet",#N/A,FALSE,"MODCAP";"CashFlowStatement",#N/A,FALSE,"MODCAP"}</definedName>
    <definedName name="wrn.Full_Report_No_Tax._1_1" localSheetId="2" hidden="1">{"Page1_Assumptions",#N/A,FALSE,"MODCAP";"Page2_Present_Values",#N/A,FALSE,"MODCAP";"Page3_CapStatus",#N/A,FALSE,"MODCAP";"Page4_Losses",#N/A,FALSE,"MODCAP";"Income_NoTaxDed",#N/A,FALSE,"MODCAP";"Balance_Sheet",#N/A,FALSE,"MODCAP";"CashFlowStatement",#N/A,FALSE,"MODCAP"}</definedName>
    <definedName name="wrn.Full_Report_No_Tax._1_1" hidden="1">{"Page1_Assumptions",#N/A,FALSE,"MODCAP";"Page2_Present_Values",#N/A,FALSE,"MODCAP";"Page3_CapStatus",#N/A,FALSE,"MODCAP";"Page4_Losses",#N/A,FALSE,"MODCAP";"Income_NoTaxDed",#N/A,FALSE,"MODCAP";"Balance_Sheet",#N/A,FALSE,"MODCAP";"CashFlowStatement",#N/A,FALSE,"MODCAP"}</definedName>
    <definedName name="wrn.Full_Report_No_Tax._1_1_1" localSheetId="2" hidden="1">{"Page1_Assumptions",#N/A,FALSE,"MODCAP";"Page2_Present_Values",#N/A,FALSE,"MODCAP";"Page3_CapStatus",#N/A,FALSE,"MODCAP";"Page4_Losses",#N/A,FALSE,"MODCAP";"Income_NoTaxDed",#N/A,FALSE,"MODCAP";"Balance_Sheet",#N/A,FALSE,"MODCAP";"CashFlowStatement",#N/A,FALSE,"MODCAP"}</definedName>
    <definedName name="wrn.Full_Report_No_Tax._1_1_1" hidden="1">{"Page1_Assumptions",#N/A,FALSE,"MODCAP";"Page2_Present_Values",#N/A,FALSE,"MODCAP";"Page3_CapStatus",#N/A,FALSE,"MODCAP";"Page4_Losses",#N/A,FALSE,"MODCAP";"Income_NoTaxDed",#N/A,FALSE,"MODCAP";"Balance_Sheet",#N/A,FALSE,"MODCAP";"CashFlowStatement",#N/A,FALSE,"MODCAP"}</definedName>
    <definedName name="wrn.Full_Report_No_Tax._1_1_2" localSheetId="2" hidden="1">{"Page1_Assumptions",#N/A,FALSE,"MODCAP";"Page2_Present_Values",#N/A,FALSE,"MODCAP";"Page3_CapStatus",#N/A,FALSE,"MODCAP";"Page4_Losses",#N/A,FALSE,"MODCAP";"Income_NoTaxDed",#N/A,FALSE,"MODCAP";"Balance_Sheet",#N/A,FALSE,"MODCAP";"CashFlowStatement",#N/A,FALSE,"MODCAP"}</definedName>
    <definedName name="wrn.Full_Report_No_Tax._1_1_2" hidden="1">{"Page1_Assumptions",#N/A,FALSE,"MODCAP";"Page2_Present_Values",#N/A,FALSE,"MODCAP";"Page3_CapStatus",#N/A,FALSE,"MODCAP";"Page4_Losses",#N/A,FALSE,"MODCAP";"Income_NoTaxDed",#N/A,FALSE,"MODCAP";"Balance_Sheet",#N/A,FALSE,"MODCAP";"CashFlowStatement",#N/A,FALSE,"MODCAP"}</definedName>
    <definedName name="wrn.Full_Report_No_Tax._1_1_3" localSheetId="2" hidden="1">{"Page1_Assumptions",#N/A,FALSE,"MODCAP";"Page2_Present_Values",#N/A,FALSE,"MODCAP";"Page3_CapStatus",#N/A,FALSE,"MODCAP";"Page4_Losses",#N/A,FALSE,"MODCAP";"Income_NoTaxDed",#N/A,FALSE,"MODCAP";"Balance_Sheet",#N/A,FALSE,"MODCAP";"CashFlowStatement",#N/A,FALSE,"MODCAP"}</definedName>
    <definedName name="wrn.Full_Report_No_Tax._1_1_3" hidden="1">{"Page1_Assumptions",#N/A,FALSE,"MODCAP";"Page2_Present_Values",#N/A,FALSE,"MODCAP";"Page3_CapStatus",#N/A,FALSE,"MODCAP";"Page4_Losses",#N/A,FALSE,"MODCAP";"Income_NoTaxDed",#N/A,FALSE,"MODCAP";"Balance_Sheet",#N/A,FALSE,"MODCAP";"CashFlowStatement",#N/A,FALSE,"MODCAP"}</definedName>
    <definedName name="wrn.Full_Report_No_Tax._1_1_4" localSheetId="2" hidden="1">{"Page1_Assumptions",#N/A,FALSE,"MODCAP";"Page2_Present_Values",#N/A,FALSE,"MODCAP";"Page3_CapStatus",#N/A,FALSE,"MODCAP";"Page4_Losses",#N/A,FALSE,"MODCAP";"Income_NoTaxDed",#N/A,FALSE,"MODCAP";"Balance_Sheet",#N/A,FALSE,"MODCAP";"CashFlowStatement",#N/A,FALSE,"MODCAP"}</definedName>
    <definedName name="wrn.Full_Report_No_Tax._1_1_4" hidden="1">{"Page1_Assumptions",#N/A,FALSE,"MODCAP";"Page2_Present_Values",#N/A,FALSE,"MODCAP";"Page3_CapStatus",#N/A,FALSE,"MODCAP";"Page4_Losses",#N/A,FALSE,"MODCAP";"Income_NoTaxDed",#N/A,FALSE,"MODCAP";"Balance_Sheet",#N/A,FALSE,"MODCAP";"CashFlowStatement",#N/A,FALSE,"MODCAP"}</definedName>
    <definedName name="wrn.Full_Report_No_Tax._1_2" localSheetId="2" hidden="1">{"Page1_Assumptions",#N/A,FALSE,"MODCAP";"Page2_Present_Values",#N/A,FALSE,"MODCAP";"Page3_CapStatus",#N/A,FALSE,"MODCAP";"Page4_Losses",#N/A,FALSE,"MODCAP";"Income_NoTaxDed",#N/A,FALSE,"MODCAP";"Balance_Sheet",#N/A,FALSE,"MODCAP";"CashFlowStatement",#N/A,FALSE,"MODCAP"}</definedName>
    <definedName name="wrn.Full_Report_No_Tax._1_2" hidden="1">{"Page1_Assumptions",#N/A,FALSE,"MODCAP";"Page2_Present_Values",#N/A,FALSE,"MODCAP";"Page3_CapStatus",#N/A,FALSE,"MODCAP";"Page4_Losses",#N/A,FALSE,"MODCAP";"Income_NoTaxDed",#N/A,FALSE,"MODCAP";"Balance_Sheet",#N/A,FALSE,"MODCAP";"CashFlowStatement",#N/A,FALSE,"MODCAP"}</definedName>
    <definedName name="wrn.Full_Report_No_Tax._1_3" localSheetId="2" hidden="1">{"Page1_Assumptions",#N/A,FALSE,"MODCAP";"Page2_Present_Values",#N/A,FALSE,"MODCAP";"Page3_CapStatus",#N/A,FALSE,"MODCAP";"Page4_Losses",#N/A,FALSE,"MODCAP";"Income_NoTaxDed",#N/A,FALSE,"MODCAP";"Balance_Sheet",#N/A,FALSE,"MODCAP";"CashFlowStatement",#N/A,FALSE,"MODCAP"}</definedName>
    <definedName name="wrn.Full_Report_No_Tax._1_3" hidden="1">{"Page1_Assumptions",#N/A,FALSE,"MODCAP";"Page2_Present_Values",#N/A,FALSE,"MODCAP";"Page3_CapStatus",#N/A,FALSE,"MODCAP";"Page4_Losses",#N/A,FALSE,"MODCAP";"Income_NoTaxDed",#N/A,FALSE,"MODCAP";"Balance_Sheet",#N/A,FALSE,"MODCAP";"CashFlowStatement",#N/A,FALSE,"MODCAP"}</definedName>
    <definedName name="wrn.Full_Report_No_Tax._1_4" localSheetId="2" hidden="1">{"Page1_Assumptions",#N/A,FALSE,"MODCAP";"Page2_Present_Values",#N/A,FALSE,"MODCAP";"Page3_CapStatus",#N/A,FALSE,"MODCAP";"Page4_Losses",#N/A,FALSE,"MODCAP";"Income_NoTaxDed",#N/A,FALSE,"MODCAP";"Balance_Sheet",#N/A,FALSE,"MODCAP";"CashFlowStatement",#N/A,FALSE,"MODCAP"}</definedName>
    <definedName name="wrn.Full_Report_No_Tax._1_4" hidden="1">{"Page1_Assumptions",#N/A,FALSE,"MODCAP";"Page2_Present_Values",#N/A,FALSE,"MODCAP";"Page3_CapStatus",#N/A,FALSE,"MODCAP";"Page4_Losses",#N/A,FALSE,"MODCAP";"Income_NoTaxDed",#N/A,FALSE,"MODCAP";"Balance_Sheet",#N/A,FALSE,"MODCAP";"CashFlowStatement",#N/A,FALSE,"MODCAP"}</definedName>
    <definedName name="wrn.Full_Report_No_Tax._1_5" localSheetId="2" hidden="1">{"Page1_Assumptions",#N/A,FALSE,"MODCAP";"Page2_Present_Values",#N/A,FALSE,"MODCAP";"Page3_CapStatus",#N/A,FALSE,"MODCAP";"Page4_Losses",#N/A,FALSE,"MODCAP";"Income_NoTaxDed",#N/A,FALSE,"MODCAP";"Balance_Sheet",#N/A,FALSE,"MODCAP";"CashFlowStatement",#N/A,FALSE,"MODCAP"}</definedName>
    <definedName name="wrn.Full_Report_No_Tax._1_5" hidden="1">{"Page1_Assumptions",#N/A,FALSE,"MODCAP";"Page2_Present_Values",#N/A,FALSE,"MODCAP";"Page3_CapStatus",#N/A,FALSE,"MODCAP";"Page4_Losses",#N/A,FALSE,"MODCAP";"Income_NoTaxDed",#N/A,FALSE,"MODCAP";"Balance_Sheet",#N/A,FALSE,"MODCAP";"CashFlowStatement",#N/A,FALSE,"MODCAP"}</definedName>
    <definedName name="wrn.Full_Report_No_Tax._2" localSheetId="2" hidden="1">{"Page1_Assumptions",#N/A,FALSE,"MODCAP";"Page2_Present_Values",#N/A,FALSE,"MODCAP";"Page3_CapStatus",#N/A,FALSE,"MODCAP";"Page4_Losses",#N/A,FALSE,"MODCAP";"Income_NoTaxDed",#N/A,FALSE,"MODCAP";"Balance_Sheet",#N/A,FALSE,"MODCAP";"CashFlowStatement",#N/A,FALSE,"MODCAP"}</definedName>
    <definedName name="wrn.Full_Report_No_Tax._2" hidden="1">{"Page1_Assumptions",#N/A,FALSE,"MODCAP";"Page2_Present_Values",#N/A,FALSE,"MODCAP";"Page3_CapStatus",#N/A,FALSE,"MODCAP";"Page4_Losses",#N/A,FALSE,"MODCAP";"Income_NoTaxDed",#N/A,FALSE,"MODCAP";"Balance_Sheet",#N/A,FALSE,"MODCAP";"CashFlowStatement",#N/A,FALSE,"MODCAP"}</definedName>
    <definedName name="wrn.Full_Report_No_Tax._2_1" localSheetId="2" hidden="1">{"Page1_Assumptions",#N/A,FALSE,"MODCAP";"Page2_Present_Values",#N/A,FALSE,"MODCAP";"Page3_CapStatus",#N/A,FALSE,"MODCAP";"Page4_Losses",#N/A,FALSE,"MODCAP";"Income_NoTaxDed",#N/A,FALSE,"MODCAP";"Balance_Sheet",#N/A,FALSE,"MODCAP";"CashFlowStatement",#N/A,FALSE,"MODCAP"}</definedName>
    <definedName name="wrn.Full_Report_No_Tax._2_1" hidden="1">{"Page1_Assumptions",#N/A,FALSE,"MODCAP";"Page2_Present_Values",#N/A,FALSE,"MODCAP";"Page3_CapStatus",#N/A,FALSE,"MODCAP";"Page4_Losses",#N/A,FALSE,"MODCAP";"Income_NoTaxDed",#N/A,FALSE,"MODCAP";"Balance_Sheet",#N/A,FALSE,"MODCAP";"CashFlowStatement",#N/A,FALSE,"MODCAP"}</definedName>
    <definedName name="wrn.Full_Report_No_Tax._2_1_1" localSheetId="2" hidden="1">{"Page1_Assumptions",#N/A,FALSE,"MODCAP";"Page2_Present_Values",#N/A,FALSE,"MODCAP";"Page3_CapStatus",#N/A,FALSE,"MODCAP";"Page4_Losses",#N/A,FALSE,"MODCAP";"Income_NoTaxDed",#N/A,FALSE,"MODCAP";"Balance_Sheet",#N/A,FALSE,"MODCAP";"CashFlowStatement",#N/A,FALSE,"MODCAP"}</definedName>
    <definedName name="wrn.Full_Report_No_Tax._2_1_1" hidden="1">{"Page1_Assumptions",#N/A,FALSE,"MODCAP";"Page2_Present_Values",#N/A,FALSE,"MODCAP";"Page3_CapStatus",#N/A,FALSE,"MODCAP";"Page4_Losses",#N/A,FALSE,"MODCAP";"Income_NoTaxDed",#N/A,FALSE,"MODCAP";"Balance_Sheet",#N/A,FALSE,"MODCAP";"CashFlowStatement",#N/A,FALSE,"MODCAP"}</definedName>
    <definedName name="wrn.Full_Report_No_Tax._2_1_2" localSheetId="2" hidden="1">{"Page1_Assumptions",#N/A,FALSE,"MODCAP";"Page2_Present_Values",#N/A,FALSE,"MODCAP";"Page3_CapStatus",#N/A,FALSE,"MODCAP";"Page4_Losses",#N/A,FALSE,"MODCAP";"Income_NoTaxDed",#N/A,FALSE,"MODCAP";"Balance_Sheet",#N/A,FALSE,"MODCAP";"CashFlowStatement",#N/A,FALSE,"MODCAP"}</definedName>
    <definedName name="wrn.Full_Report_No_Tax._2_1_2" hidden="1">{"Page1_Assumptions",#N/A,FALSE,"MODCAP";"Page2_Present_Values",#N/A,FALSE,"MODCAP";"Page3_CapStatus",#N/A,FALSE,"MODCAP";"Page4_Losses",#N/A,FALSE,"MODCAP";"Income_NoTaxDed",#N/A,FALSE,"MODCAP";"Balance_Sheet",#N/A,FALSE,"MODCAP";"CashFlowStatement",#N/A,FALSE,"MODCAP"}</definedName>
    <definedName name="wrn.Full_Report_No_Tax._2_1_3" localSheetId="2" hidden="1">{"Page1_Assumptions",#N/A,FALSE,"MODCAP";"Page2_Present_Values",#N/A,FALSE,"MODCAP";"Page3_CapStatus",#N/A,FALSE,"MODCAP";"Page4_Losses",#N/A,FALSE,"MODCAP";"Income_NoTaxDed",#N/A,FALSE,"MODCAP";"Balance_Sheet",#N/A,FALSE,"MODCAP";"CashFlowStatement",#N/A,FALSE,"MODCAP"}</definedName>
    <definedName name="wrn.Full_Report_No_Tax._2_1_3" hidden="1">{"Page1_Assumptions",#N/A,FALSE,"MODCAP";"Page2_Present_Values",#N/A,FALSE,"MODCAP";"Page3_CapStatus",#N/A,FALSE,"MODCAP";"Page4_Losses",#N/A,FALSE,"MODCAP";"Income_NoTaxDed",#N/A,FALSE,"MODCAP";"Balance_Sheet",#N/A,FALSE,"MODCAP";"CashFlowStatement",#N/A,FALSE,"MODCAP"}</definedName>
    <definedName name="wrn.Full_Report_No_Tax._2_1_4" localSheetId="2" hidden="1">{"Page1_Assumptions",#N/A,FALSE,"MODCAP";"Page2_Present_Values",#N/A,FALSE,"MODCAP";"Page3_CapStatus",#N/A,FALSE,"MODCAP";"Page4_Losses",#N/A,FALSE,"MODCAP";"Income_NoTaxDed",#N/A,FALSE,"MODCAP";"Balance_Sheet",#N/A,FALSE,"MODCAP";"CashFlowStatement",#N/A,FALSE,"MODCAP"}</definedName>
    <definedName name="wrn.Full_Report_No_Tax._2_1_4" hidden="1">{"Page1_Assumptions",#N/A,FALSE,"MODCAP";"Page2_Present_Values",#N/A,FALSE,"MODCAP";"Page3_CapStatus",#N/A,FALSE,"MODCAP";"Page4_Losses",#N/A,FALSE,"MODCAP";"Income_NoTaxDed",#N/A,FALSE,"MODCAP";"Balance_Sheet",#N/A,FALSE,"MODCAP";"CashFlowStatement",#N/A,FALSE,"MODCAP"}</definedName>
    <definedName name="wrn.Full_Report_No_Tax._2_2" localSheetId="2" hidden="1">{"Page1_Assumptions",#N/A,FALSE,"MODCAP";"Page2_Present_Values",#N/A,FALSE,"MODCAP";"Page3_CapStatus",#N/A,FALSE,"MODCAP";"Page4_Losses",#N/A,FALSE,"MODCAP";"Income_NoTaxDed",#N/A,FALSE,"MODCAP";"Balance_Sheet",#N/A,FALSE,"MODCAP";"CashFlowStatement",#N/A,FALSE,"MODCAP"}</definedName>
    <definedName name="wrn.Full_Report_No_Tax._2_2" hidden="1">{"Page1_Assumptions",#N/A,FALSE,"MODCAP";"Page2_Present_Values",#N/A,FALSE,"MODCAP";"Page3_CapStatus",#N/A,FALSE,"MODCAP";"Page4_Losses",#N/A,FALSE,"MODCAP";"Income_NoTaxDed",#N/A,FALSE,"MODCAP";"Balance_Sheet",#N/A,FALSE,"MODCAP";"CashFlowStatement",#N/A,FALSE,"MODCAP"}</definedName>
    <definedName name="wrn.Full_Report_No_Tax._2_3" localSheetId="2" hidden="1">{"Page1_Assumptions",#N/A,FALSE,"MODCAP";"Page2_Present_Values",#N/A,FALSE,"MODCAP";"Page3_CapStatus",#N/A,FALSE,"MODCAP";"Page4_Losses",#N/A,FALSE,"MODCAP";"Income_NoTaxDed",#N/A,FALSE,"MODCAP";"Balance_Sheet",#N/A,FALSE,"MODCAP";"CashFlowStatement",#N/A,FALSE,"MODCAP"}</definedName>
    <definedName name="wrn.Full_Report_No_Tax._2_3" hidden="1">{"Page1_Assumptions",#N/A,FALSE,"MODCAP";"Page2_Present_Values",#N/A,FALSE,"MODCAP";"Page3_CapStatus",#N/A,FALSE,"MODCAP";"Page4_Losses",#N/A,FALSE,"MODCAP";"Income_NoTaxDed",#N/A,FALSE,"MODCAP";"Balance_Sheet",#N/A,FALSE,"MODCAP";"CashFlowStatement",#N/A,FALSE,"MODCAP"}</definedName>
    <definedName name="wrn.Full_Report_No_Tax._2_4" localSheetId="2" hidden="1">{"Page1_Assumptions",#N/A,FALSE,"MODCAP";"Page2_Present_Values",#N/A,FALSE,"MODCAP";"Page3_CapStatus",#N/A,FALSE,"MODCAP";"Page4_Losses",#N/A,FALSE,"MODCAP";"Income_NoTaxDed",#N/A,FALSE,"MODCAP";"Balance_Sheet",#N/A,FALSE,"MODCAP";"CashFlowStatement",#N/A,FALSE,"MODCAP"}</definedName>
    <definedName name="wrn.Full_Report_No_Tax._2_4" hidden="1">{"Page1_Assumptions",#N/A,FALSE,"MODCAP";"Page2_Present_Values",#N/A,FALSE,"MODCAP";"Page3_CapStatus",#N/A,FALSE,"MODCAP";"Page4_Losses",#N/A,FALSE,"MODCAP";"Income_NoTaxDed",#N/A,FALSE,"MODCAP";"Balance_Sheet",#N/A,FALSE,"MODCAP";"CashFlowStatement",#N/A,FALSE,"MODCAP"}</definedName>
    <definedName name="wrn.Full_Report_No_Tax._2_5" localSheetId="2" hidden="1">{"Page1_Assumptions",#N/A,FALSE,"MODCAP";"Page2_Present_Values",#N/A,FALSE,"MODCAP";"Page3_CapStatus",#N/A,FALSE,"MODCAP";"Page4_Losses",#N/A,FALSE,"MODCAP";"Income_NoTaxDed",#N/A,FALSE,"MODCAP";"Balance_Sheet",#N/A,FALSE,"MODCAP";"CashFlowStatement",#N/A,FALSE,"MODCAP"}</definedName>
    <definedName name="wrn.Full_Report_No_Tax._2_5" hidden="1">{"Page1_Assumptions",#N/A,FALSE,"MODCAP";"Page2_Present_Values",#N/A,FALSE,"MODCAP";"Page3_CapStatus",#N/A,FALSE,"MODCAP";"Page4_Losses",#N/A,FALSE,"MODCAP";"Income_NoTaxDed",#N/A,FALSE,"MODCAP";"Balance_Sheet",#N/A,FALSE,"MODCAP";"CashFlowStatement",#N/A,FALSE,"MODCAP"}</definedName>
    <definedName name="wrn.Full_Report_No_Tax._3" localSheetId="2" hidden="1">{"Page1_Assumptions",#N/A,FALSE,"MODCAP";"Page2_Present_Values",#N/A,FALSE,"MODCAP";"Page3_CapStatus",#N/A,FALSE,"MODCAP";"Page4_Losses",#N/A,FALSE,"MODCAP";"Income_NoTaxDed",#N/A,FALSE,"MODCAP";"Balance_Sheet",#N/A,FALSE,"MODCAP";"CashFlowStatement",#N/A,FALSE,"MODCAP"}</definedName>
    <definedName name="wrn.Full_Report_No_Tax._3" hidden="1">{"Page1_Assumptions",#N/A,FALSE,"MODCAP";"Page2_Present_Values",#N/A,FALSE,"MODCAP";"Page3_CapStatus",#N/A,FALSE,"MODCAP";"Page4_Losses",#N/A,FALSE,"MODCAP";"Income_NoTaxDed",#N/A,FALSE,"MODCAP";"Balance_Sheet",#N/A,FALSE,"MODCAP";"CashFlowStatement",#N/A,FALSE,"MODCAP"}</definedName>
    <definedName name="wrn.Full_Report_No_Tax._3_1" localSheetId="2" hidden="1">{"Page1_Assumptions",#N/A,FALSE,"MODCAP";"Page2_Present_Values",#N/A,FALSE,"MODCAP";"Page3_CapStatus",#N/A,FALSE,"MODCAP";"Page4_Losses",#N/A,FALSE,"MODCAP";"Income_NoTaxDed",#N/A,FALSE,"MODCAP";"Balance_Sheet",#N/A,FALSE,"MODCAP";"CashFlowStatement",#N/A,FALSE,"MODCAP"}</definedName>
    <definedName name="wrn.Full_Report_No_Tax._3_1" hidden="1">{"Page1_Assumptions",#N/A,FALSE,"MODCAP";"Page2_Present_Values",#N/A,FALSE,"MODCAP";"Page3_CapStatus",#N/A,FALSE,"MODCAP";"Page4_Losses",#N/A,FALSE,"MODCAP";"Income_NoTaxDed",#N/A,FALSE,"MODCAP";"Balance_Sheet",#N/A,FALSE,"MODCAP";"CashFlowStatement",#N/A,FALSE,"MODCAP"}</definedName>
    <definedName name="wrn.Full_Report_No_Tax._3_1_1" localSheetId="2" hidden="1">{"Page1_Assumptions",#N/A,FALSE,"MODCAP";"Page2_Present_Values",#N/A,FALSE,"MODCAP";"Page3_CapStatus",#N/A,FALSE,"MODCAP";"Page4_Losses",#N/A,FALSE,"MODCAP";"Income_NoTaxDed",#N/A,FALSE,"MODCAP";"Balance_Sheet",#N/A,FALSE,"MODCAP";"CashFlowStatement",#N/A,FALSE,"MODCAP"}</definedName>
    <definedName name="wrn.Full_Report_No_Tax._3_1_1" hidden="1">{"Page1_Assumptions",#N/A,FALSE,"MODCAP";"Page2_Present_Values",#N/A,FALSE,"MODCAP";"Page3_CapStatus",#N/A,FALSE,"MODCAP";"Page4_Losses",#N/A,FALSE,"MODCAP";"Income_NoTaxDed",#N/A,FALSE,"MODCAP";"Balance_Sheet",#N/A,FALSE,"MODCAP";"CashFlowStatement",#N/A,FALSE,"MODCAP"}</definedName>
    <definedName name="wrn.Full_Report_No_Tax._3_1_2" localSheetId="2" hidden="1">{"Page1_Assumptions",#N/A,FALSE,"MODCAP";"Page2_Present_Values",#N/A,FALSE,"MODCAP";"Page3_CapStatus",#N/A,FALSE,"MODCAP";"Page4_Losses",#N/A,FALSE,"MODCAP";"Income_NoTaxDed",#N/A,FALSE,"MODCAP";"Balance_Sheet",#N/A,FALSE,"MODCAP";"CashFlowStatement",#N/A,FALSE,"MODCAP"}</definedName>
    <definedName name="wrn.Full_Report_No_Tax._3_1_2" hidden="1">{"Page1_Assumptions",#N/A,FALSE,"MODCAP";"Page2_Present_Values",#N/A,FALSE,"MODCAP";"Page3_CapStatus",#N/A,FALSE,"MODCAP";"Page4_Losses",#N/A,FALSE,"MODCAP";"Income_NoTaxDed",#N/A,FALSE,"MODCAP";"Balance_Sheet",#N/A,FALSE,"MODCAP";"CashFlowStatement",#N/A,FALSE,"MODCAP"}</definedName>
    <definedName name="wrn.Full_Report_No_Tax._3_1_3" localSheetId="2" hidden="1">{"Page1_Assumptions",#N/A,FALSE,"MODCAP";"Page2_Present_Values",#N/A,FALSE,"MODCAP";"Page3_CapStatus",#N/A,FALSE,"MODCAP";"Page4_Losses",#N/A,FALSE,"MODCAP";"Income_NoTaxDed",#N/A,FALSE,"MODCAP";"Balance_Sheet",#N/A,FALSE,"MODCAP";"CashFlowStatement",#N/A,FALSE,"MODCAP"}</definedName>
    <definedName name="wrn.Full_Report_No_Tax._3_1_3" hidden="1">{"Page1_Assumptions",#N/A,FALSE,"MODCAP";"Page2_Present_Values",#N/A,FALSE,"MODCAP";"Page3_CapStatus",#N/A,FALSE,"MODCAP";"Page4_Losses",#N/A,FALSE,"MODCAP";"Income_NoTaxDed",#N/A,FALSE,"MODCAP";"Balance_Sheet",#N/A,FALSE,"MODCAP";"CashFlowStatement",#N/A,FALSE,"MODCAP"}</definedName>
    <definedName name="wrn.Full_Report_No_Tax._3_1_4" localSheetId="2" hidden="1">{"Page1_Assumptions",#N/A,FALSE,"MODCAP";"Page2_Present_Values",#N/A,FALSE,"MODCAP";"Page3_CapStatus",#N/A,FALSE,"MODCAP";"Page4_Losses",#N/A,FALSE,"MODCAP";"Income_NoTaxDed",#N/A,FALSE,"MODCAP";"Balance_Sheet",#N/A,FALSE,"MODCAP";"CashFlowStatement",#N/A,FALSE,"MODCAP"}</definedName>
    <definedName name="wrn.Full_Report_No_Tax._3_1_4" hidden="1">{"Page1_Assumptions",#N/A,FALSE,"MODCAP";"Page2_Present_Values",#N/A,FALSE,"MODCAP";"Page3_CapStatus",#N/A,FALSE,"MODCAP";"Page4_Losses",#N/A,FALSE,"MODCAP";"Income_NoTaxDed",#N/A,FALSE,"MODCAP";"Balance_Sheet",#N/A,FALSE,"MODCAP";"CashFlowStatement",#N/A,FALSE,"MODCAP"}</definedName>
    <definedName name="wrn.Full_Report_No_Tax._3_2" localSheetId="2" hidden="1">{"Page1_Assumptions",#N/A,FALSE,"MODCAP";"Page2_Present_Values",#N/A,FALSE,"MODCAP";"Page3_CapStatus",#N/A,FALSE,"MODCAP";"Page4_Losses",#N/A,FALSE,"MODCAP";"Income_NoTaxDed",#N/A,FALSE,"MODCAP";"Balance_Sheet",#N/A,FALSE,"MODCAP";"CashFlowStatement",#N/A,FALSE,"MODCAP"}</definedName>
    <definedName name="wrn.Full_Report_No_Tax._3_2" hidden="1">{"Page1_Assumptions",#N/A,FALSE,"MODCAP";"Page2_Present_Values",#N/A,FALSE,"MODCAP";"Page3_CapStatus",#N/A,FALSE,"MODCAP";"Page4_Losses",#N/A,FALSE,"MODCAP";"Income_NoTaxDed",#N/A,FALSE,"MODCAP";"Balance_Sheet",#N/A,FALSE,"MODCAP";"CashFlowStatement",#N/A,FALSE,"MODCAP"}</definedName>
    <definedName name="wrn.Full_Report_No_Tax._3_3" localSheetId="2" hidden="1">{"Page1_Assumptions",#N/A,FALSE,"MODCAP";"Page2_Present_Values",#N/A,FALSE,"MODCAP";"Page3_CapStatus",#N/A,FALSE,"MODCAP";"Page4_Losses",#N/A,FALSE,"MODCAP";"Income_NoTaxDed",#N/A,FALSE,"MODCAP";"Balance_Sheet",#N/A,FALSE,"MODCAP";"CashFlowStatement",#N/A,FALSE,"MODCAP"}</definedName>
    <definedName name="wrn.Full_Report_No_Tax._3_3" hidden="1">{"Page1_Assumptions",#N/A,FALSE,"MODCAP";"Page2_Present_Values",#N/A,FALSE,"MODCAP";"Page3_CapStatus",#N/A,FALSE,"MODCAP";"Page4_Losses",#N/A,FALSE,"MODCAP";"Income_NoTaxDed",#N/A,FALSE,"MODCAP";"Balance_Sheet",#N/A,FALSE,"MODCAP";"CashFlowStatement",#N/A,FALSE,"MODCAP"}</definedName>
    <definedName name="wrn.Full_Report_No_Tax._3_4" localSheetId="2" hidden="1">{"Page1_Assumptions",#N/A,FALSE,"MODCAP";"Page2_Present_Values",#N/A,FALSE,"MODCAP";"Page3_CapStatus",#N/A,FALSE,"MODCAP";"Page4_Losses",#N/A,FALSE,"MODCAP";"Income_NoTaxDed",#N/A,FALSE,"MODCAP";"Balance_Sheet",#N/A,FALSE,"MODCAP";"CashFlowStatement",#N/A,FALSE,"MODCAP"}</definedName>
    <definedName name="wrn.Full_Report_No_Tax._3_4" hidden="1">{"Page1_Assumptions",#N/A,FALSE,"MODCAP";"Page2_Present_Values",#N/A,FALSE,"MODCAP";"Page3_CapStatus",#N/A,FALSE,"MODCAP";"Page4_Losses",#N/A,FALSE,"MODCAP";"Income_NoTaxDed",#N/A,FALSE,"MODCAP";"Balance_Sheet",#N/A,FALSE,"MODCAP";"CashFlowStatement",#N/A,FALSE,"MODCAP"}</definedName>
    <definedName name="wrn.Full_Report_No_Tax._3_5" localSheetId="2" hidden="1">{"Page1_Assumptions",#N/A,FALSE,"MODCAP";"Page2_Present_Values",#N/A,FALSE,"MODCAP";"Page3_CapStatus",#N/A,FALSE,"MODCAP";"Page4_Losses",#N/A,FALSE,"MODCAP";"Income_NoTaxDed",#N/A,FALSE,"MODCAP";"Balance_Sheet",#N/A,FALSE,"MODCAP";"CashFlowStatement",#N/A,FALSE,"MODCAP"}</definedName>
    <definedName name="wrn.Full_Report_No_Tax._3_5" hidden="1">{"Page1_Assumptions",#N/A,FALSE,"MODCAP";"Page2_Present_Values",#N/A,FALSE,"MODCAP";"Page3_CapStatus",#N/A,FALSE,"MODCAP";"Page4_Losses",#N/A,FALSE,"MODCAP";"Income_NoTaxDed",#N/A,FALSE,"MODCAP";"Balance_Sheet",#N/A,FALSE,"MODCAP";"CashFlowStatement",#N/A,FALSE,"MODCAP"}</definedName>
    <definedName name="wrn.Full_Report_No_Tax._4" localSheetId="2" hidden="1">{"Page1_Assumptions",#N/A,FALSE,"MODCAP";"Page2_Present_Values",#N/A,FALSE,"MODCAP";"Page3_CapStatus",#N/A,FALSE,"MODCAP";"Page4_Losses",#N/A,FALSE,"MODCAP";"Income_NoTaxDed",#N/A,FALSE,"MODCAP";"Balance_Sheet",#N/A,FALSE,"MODCAP";"CashFlowStatement",#N/A,FALSE,"MODCAP"}</definedName>
    <definedName name="wrn.Full_Report_No_Tax._4" hidden="1">{"Page1_Assumptions",#N/A,FALSE,"MODCAP";"Page2_Present_Values",#N/A,FALSE,"MODCAP";"Page3_CapStatus",#N/A,FALSE,"MODCAP";"Page4_Losses",#N/A,FALSE,"MODCAP";"Income_NoTaxDed",#N/A,FALSE,"MODCAP";"Balance_Sheet",#N/A,FALSE,"MODCAP";"CashFlowStatement",#N/A,FALSE,"MODCAP"}</definedName>
    <definedName name="wrn.Full_Report_No_Tax._4_1" localSheetId="2" hidden="1">{"Page1_Assumptions",#N/A,FALSE,"MODCAP";"Page2_Present_Values",#N/A,FALSE,"MODCAP";"Page3_CapStatus",#N/A,FALSE,"MODCAP";"Page4_Losses",#N/A,FALSE,"MODCAP";"Income_NoTaxDed",#N/A,FALSE,"MODCAP";"Balance_Sheet",#N/A,FALSE,"MODCAP";"CashFlowStatement",#N/A,FALSE,"MODCAP"}</definedName>
    <definedName name="wrn.Full_Report_No_Tax._4_1" hidden="1">{"Page1_Assumptions",#N/A,FALSE,"MODCAP";"Page2_Present_Values",#N/A,FALSE,"MODCAP";"Page3_CapStatus",#N/A,FALSE,"MODCAP";"Page4_Losses",#N/A,FALSE,"MODCAP";"Income_NoTaxDed",#N/A,FALSE,"MODCAP";"Balance_Sheet",#N/A,FALSE,"MODCAP";"CashFlowStatement",#N/A,FALSE,"MODCAP"}</definedName>
    <definedName name="wrn.Full_Report_No_Tax._4_2" localSheetId="2" hidden="1">{"Page1_Assumptions",#N/A,FALSE,"MODCAP";"Page2_Present_Values",#N/A,FALSE,"MODCAP";"Page3_CapStatus",#N/A,FALSE,"MODCAP";"Page4_Losses",#N/A,FALSE,"MODCAP";"Income_NoTaxDed",#N/A,FALSE,"MODCAP";"Balance_Sheet",#N/A,FALSE,"MODCAP";"CashFlowStatement",#N/A,FALSE,"MODCAP"}</definedName>
    <definedName name="wrn.Full_Report_No_Tax._4_2" hidden="1">{"Page1_Assumptions",#N/A,FALSE,"MODCAP";"Page2_Present_Values",#N/A,FALSE,"MODCAP";"Page3_CapStatus",#N/A,FALSE,"MODCAP";"Page4_Losses",#N/A,FALSE,"MODCAP";"Income_NoTaxDed",#N/A,FALSE,"MODCAP";"Balance_Sheet",#N/A,FALSE,"MODCAP";"CashFlowStatement",#N/A,FALSE,"MODCAP"}</definedName>
    <definedName name="wrn.Full_Report_No_Tax._4_3" localSheetId="2" hidden="1">{"Page1_Assumptions",#N/A,FALSE,"MODCAP";"Page2_Present_Values",#N/A,FALSE,"MODCAP";"Page3_CapStatus",#N/A,FALSE,"MODCAP";"Page4_Losses",#N/A,FALSE,"MODCAP";"Income_NoTaxDed",#N/A,FALSE,"MODCAP";"Balance_Sheet",#N/A,FALSE,"MODCAP";"CashFlowStatement",#N/A,FALSE,"MODCAP"}</definedName>
    <definedName name="wrn.Full_Report_No_Tax._4_3" hidden="1">{"Page1_Assumptions",#N/A,FALSE,"MODCAP";"Page2_Present_Values",#N/A,FALSE,"MODCAP";"Page3_CapStatus",#N/A,FALSE,"MODCAP";"Page4_Losses",#N/A,FALSE,"MODCAP";"Income_NoTaxDed",#N/A,FALSE,"MODCAP";"Balance_Sheet",#N/A,FALSE,"MODCAP";"CashFlowStatement",#N/A,FALSE,"MODCAP"}</definedName>
    <definedName name="wrn.Full_Report_No_Tax._4_4" localSheetId="2" hidden="1">{"Page1_Assumptions",#N/A,FALSE,"MODCAP";"Page2_Present_Values",#N/A,FALSE,"MODCAP";"Page3_CapStatus",#N/A,FALSE,"MODCAP";"Page4_Losses",#N/A,FALSE,"MODCAP";"Income_NoTaxDed",#N/A,FALSE,"MODCAP";"Balance_Sheet",#N/A,FALSE,"MODCAP";"CashFlowStatement",#N/A,FALSE,"MODCAP"}</definedName>
    <definedName name="wrn.Full_Report_No_Tax._4_4" hidden="1">{"Page1_Assumptions",#N/A,FALSE,"MODCAP";"Page2_Present_Values",#N/A,FALSE,"MODCAP";"Page3_CapStatus",#N/A,FALSE,"MODCAP";"Page4_Losses",#N/A,FALSE,"MODCAP";"Income_NoTaxDed",#N/A,FALSE,"MODCAP";"Balance_Sheet",#N/A,FALSE,"MODCAP";"CashFlowStatement",#N/A,FALSE,"MODCAP"}</definedName>
    <definedName name="wrn.Full_Report_No_Tax._5" localSheetId="2" hidden="1">{"Page1_Assumptions",#N/A,FALSE,"MODCAP";"Page2_Present_Values",#N/A,FALSE,"MODCAP";"Page3_CapStatus",#N/A,FALSE,"MODCAP";"Page4_Losses",#N/A,FALSE,"MODCAP";"Income_NoTaxDed",#N/A,FALSE,"MODCAP";"Balance_Sheet",#N/A,FALSE,"MODCAP";"CashFlowStatement",#N/A,FALSE,"MODCAP"}</definedName>
    <definedName name="wrn.Full_Report_No_Tax._5" hidden="1">{"Page1_Assumptions",#N/A,FALSE,"MODCAP";"Page2_Present_Values",#N/A,FALSE,"MODCAP";"Page3_CapStatus",#N/A,FALSE,"MODCAP";"Page4_Losses",#N/A,FALSE,"MODCAP";"Income_NoTaxDed",#N/A,FALSE,"MODCAP";"Balance_Sheet",#N/A,FALSE,"MODCAP";"CashFlowStatement",#N/A,FALSE,"MODCAP"}</definedName>
    <definedName name="wrn.Full_Report_Yes_Tax."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_1"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_1"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_1_1"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_1_1"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_1_2"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_1_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_1_3"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_1_3"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_1_4"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_1_4"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_2"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_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_3"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_3"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_4"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_4"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_5"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1_5"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_1"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_1"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_1_1"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_1_1"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_1_2"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_1_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_1_3"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_1_3"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_1_4"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_1_4"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_2"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_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_3"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_3"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_4"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_4"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_5"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2_5"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_1"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_1"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_1_1"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_1_1"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_1_2"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_1_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_1_3"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_1_3"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_1_4"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_1_4"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_2"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_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_3"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_3"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_4"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_4"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_5"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3_5"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4"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4"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4_1"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4_1"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4_2"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4_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4_3"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4_3"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4_4"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4_4"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5" localSheetId="2" hidden="1">{"Page1_Assumptions",#N/A,FALSE,"MODCAP";"Page2_Present_Values",#N/A,FALSE,"MODCAP";"Page3_CapStatus",#N/A,FALSE,"MODCAP";"Page4_Losses",#N/A,FALSE,"MODCAP";"Income_YesTaxDed",#N/A,FALSE,"MODCAP";"Balance_Sheet",#N/A,FALSE,"MODCAP";"CashFlowStatement",#N/A,FALSE,"MODCAP";"Discounted_Reserves",#N/A,FALSE,"MODCAP"}</definedName>
    <definedName name="wrn.Full_Report_Yes_Tax._5" hidden="1">{"Page1_Assumptions",#N/A,FALSE,"MODCAP";"Page2_Present_Values",#N/A,FALSE,"MODCAP";"Page3_CapStatus",#N/A,FALSE,"MODCAP";"Page4_Losses",#N/A,FALSE,"MODCAP";"Income_YesTaxDed",#N/A,FALSE,"MODCAP";"Balance_Sheet",#N/A,FALSE,"MODCAP";"CashFlowStatement",#N/A,FALSE,"MODCAP";"Discounted_Reserves",#N/A,FALSE,"MODCAP"}</definedName>
    <definedName name="wrn.Full_Template." localSheetId="2"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print." localSheetId="2"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nd._.II." localSheetId="2"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Brd._.June._.2000." localSheetId="2" hidden="1">{#N/A,#N/A,TRUE,"FD II Portfolio Summary";#N/A,#N/A,TRUE,"JRI";#N/A,#N/A,TRUE,"NDS";#N/A,#N/A,TRUE,"Weasler";#N/A,#N/A,TRUE,"Stronghaven";#N/A,#N/A,TRUE,"Connor";#N/A,#N/A,TRUE,"Docu";#N/A,#N/A,TRUE,"HWC";#N/A,#N/A,TRUE,"Temple"}</definedName>
    <definedName name="wrn.Fund._.II._.Adv.._.Brd._.June._.2000." hidden="1">{#N/A,#N/A,TRUE,"FD II Portfolio Summary";#N/A,#N/A,TRUE,"JRI";#N/A,#N/A,TRUE,"NDS";#N/A,#N/A,TRUE,"Weasler";#N/A,#N/A,TRUE,"Stronghaven";#N/A,#N/A,TRUE,"Connor";#N/A,#N/A,TRUE,"Docu";#N/A,#N/A,TRUE,"HWC";#N/A,#N/A,TRUE,"Temple"}</definedName>
    <definedName name="wrn.Fund._.II._.Adv.._.Brd._.June._.2000._1" localSheetId="2" hidden="1">{#N/A,#N/A,TRUE,"FD II Portfolio Summary";#N/A,#N/A,TRUE,"JRI";#N/A,#N/A,TRUE,"NDS";#N/A,#N/A,TRUE,"Weasler";#N/A,#N/A,TRUE,"Stronghaven";#N/A,#N/A,TRUE,"Connor";#N/A,#N/A,TRUE,"Docu";#N/A,#N/A,TRUE,"HWC";#N/A,#N/A,TRUE,"Temple"}</definedName>
    <definedName name="wrn.Fund._.II._.Adv.._.Brd._.June._.2000._1" hidden="1">{#N/A,#N/A,TRUE,"FD II Portfolio Summary";#N/A,#N/A,TRUE,"JRI";#N/A,#N/A,TRUE,"NDS";#N/A,#N/A,TRUE,"Weasler";#N/A,#N/A,TRUE,"Stronghaven";#N/A,#N/A,TRUE,"Connor";#N/A,#N/A,TRUE,"Docu";#N/A,#N/A,TRUE,"HWC";#N/A,#N/A,TRUE,"Temple"}</definedName>
    <definedName name="wrn.Fund._.II._.Adv.._.Brd._.June._.2000._2" localSheetId="2" hidden="1">{#N/A,#N/A,TRUE,"FD II Portfolio Summary";#N/A,#N/A,TRUE,"JRI";#N/A,#N/A,TRUE,"NDS";#N/A,#N/A,TRUE,"Weasler";#N/A,#N/A,TRUE,"Stronghaven";#N/A,#N/A,TRUE,"Connor";#N/A,#N/A,TRUE,"Docu";#N/A,#N/A,TRUE,"HWC";#N/A,#N/A,TRUE,"Temple"}</definedName>
    <definedName name="wrn.Fund._.II._.Adv.._.Brd._.June._.2000._2" hidden="1">{#N/A,#N/A,TRUE,"FD II Portfolio Summary";#N/A,#N/A,TRUE,"JRI";#N/A,#N/A,TRUE,"NDS";#N/A,#N/A,TRUE,"Weasler";#N/A,#N/A,TRUE,"Stronghaven";#N/A,#N/A,TRUE,"Connor";#N/A,#N/A,TRUE,"Docu";#N/A,#N/A,TRUE,"HWC";#N/A,#N/A,TRUE,"Temple"}</definedName>
    <definedName name="wrn.Fund._.II._.Adv.._.Brd._.June._.2000._3" localSheetId="2" hidden="1">{#N/A,#N/A,TRUE,"FD II Portfolio Summary";#N/A,#N/A,TRUE,"JRI";#N/A,#N/A,TRUE,"NDS";#N/A,#N/A,TRUE,"Weasler";#N/A,#N/A,TRUE,"Stronghaven";#N/A,#N/A,TRUE,"Connor";#N/A,#N/A,TRUE,"Docu";#N/A,#N/A,TRUE,"HWC";#N/A,#N/A,TRUE,"Temple"}</definedName>
    <definedName name="wrn.Fund._.II._.Adv.._.Brd._.June._.2000._3" hidden="1">{#N/A,#N/A,TRUE,"FD II Portfolio Summary";#N/A,#N/A,TRUE,"JRI";#N/A,#N/A,TRUE,"NDS";#N/A,#N/A,TRUE,"Weasler";#N/A,#N/A,TRUE,"Stronghaven";#N/A,#N/A,TRUE,"Connor";#N/A,#N/A,TRUE,"Docu";#N/A,#N/A,TRUE,"HWC";#N/A,#N/A,TRUE,"Temple"}</definedName>
    <definedName name="wrn.Fund._.II._.Adv.._.Brd._.June._.2000._4" localSheetId="2" hidden="1">{#N/A,#N/A,TRUE,"FD II Portfolio Summary";#N/A,#N/A,TRUE,"JRI";#N/A,#N/A,TRUE,"NDS";#N/A,#N/A,TRUE,"Weasler";#N/A,#N/A,TRUE,"Stronghaven";#N/A,#N/A,TRUE,"Connor";#N/A,#N/A,TRUE,"Docu";#N/A,#N/A,TRUE,"HWC";#N/A,#N/A,TRUE,"Temple"}</definedName>
    <definedName name="wrn.Fund._.II._.Adv.._.Brd._.June._.2000._4" hidden="1">{#N/A,#N/A,TRUE,"FD II Portfolio Summary";#N/A,#N/A,TRUE,"JRI";#N/A,#N/A,TRUE,"NDS";#N/A,#N/A,TRUE,"Weasler";#N/A,#N/A,TRUE,"Stronghaven";#N/A,#N/A,TRUE,"Connor";#N/A,#N/A,TRUE,"Docu";#N/A,#N/A,TRUE,"HWC";#N/A,#N/A,TRUE,"Temple"}</definedName>
    <definedName name="wrn.Fund._.II._.Adv._.Mtg.."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_1"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_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_2"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_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_3"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_3"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_4" localSheetId="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_4"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Mtg.."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_1"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_2"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_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_3"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_3"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_4"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_4"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1" localSheetId="2"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1"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2" localSheetId="2"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2"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3" localSheetId="2"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3"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4" localSheetId="2"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4"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I." localSheetId="2"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Brd.._.June._.2000." localSheetId="2"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_1" localSheetId="2"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_1"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_2" localSheetId="2"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_2"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_3" localSheetId="2"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_3"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_4" localSheetId="2"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_4"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Mtg.." localSheetId="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_1" localSheetId="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_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_2" localSheetId="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_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_3" localSheetId="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_3"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_4" localSheetId="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_4"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1" localSheetId="2"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1"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2" localSheetId="2"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2"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3" localSheetId="2"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3"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4" localSheetId="2"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4"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V._.Adv.._.Brd.._.June._.2000." localSheetId="2" hidden="1">{#N/A,#N/A,TRUE,"FD IV Portfolio Summary ";#N/A,#N/A,TRUE,"Western";#N/A,#N/A,TRUE,"Kranson";#N/A,#N/A,TRUE,"ARC";#N/A,#N/A,TRUE,"Precise";#N/A,#N/A,TRUE,"WNA"}</definedName>
    <definedName name="wrn.Fund._.IV._.Adv.._.Brd.._.June._.2000." hidden="1">{#N/A,#N/A,TRUE,"FD IV Portfolio Summary ";#N/A,#N/A,TRUE,"Western";#N/A,#N/A,TRUE,"Kranson";#N/A,#N/A,TRUE,"ARC";#N/A,#N/A,TRUE,"Precise";#N/A,#N/A,TRUE,"WNA"}</definedName>
    <definedName name="wrn.Fund._.IV._.Adv.._.Brd.._.June._.2000._1" localSheetId="2" hidden="1">{#N/A,#N/A,TRUE,"FD IV Portfolio Summary ";#N/A,#N/A,TRUE,"Western";#N/A,#N/A,TRUE,"Kranson";#N/A,#N/A,TRUE,"ARC";#N/A,#N/A,TRUE,"Precise";#N/A,#N/A,TRUE,"WNA"}</definedName>
    <definedName name="wrn.Fund._.IV._.Adv.._.Brd.._.June._.2000._1" hidden="1">{#N/A,#N/A,TRUE,"FD IV Portfolio Summary ";#N/A,#N/A,TRUE,"Western";#N/A,#N/A,TRUE,"Kranson";#N/A,#N/A,TRUE,"ARC";#N/A,#N/A,TRUE,"Precise";#N/A,#N/A,TRUE,"WNA"}</definedName>
    <definedName name="wrn.Fund._.IV._.Adv.._.Brd.._.June._.2000._2" localSheetId="2" hidden="1">{#N/A,#N/A,TRUE,"FD IV Portfolio Summary ";#N/A,#N/A,TRUE,"Western";#N/A,#N/A,TRUE,"Kranson";#N/A,#N/A,TRUE,"ARC";#N/A,#N/A,TRUE,"Precise";#N/A,#N/A,TRUE,"WNA"}</definedName>
    <definedName name="wrn.Fund._.IV._.Adv.._.Brd.._.June._.2000._2" hidden="1">{#N/A,#N/A,TRUE,"FD IV Portfolio Summary ";#N/A,#N/A,TRUE,"Western";#N/A,#N/A,TRUE,"Kranson";#N/A,#N/A,TRUE,"ARC";#N/A,#N/A,TRUE,"Precise";#N/A,#N/A,TRUE,"WNA"}</definedName>
    <definedName name="wrn.Fund._.IV._.Adv.._.Brd.._.June._.2000._3" localSheetId="2" hidden="1">{#N/A,#N/A,TRUE,"FD IV Portfolio Summary ";#N/A,#N/A,TRUE,"Western";#N/A,#N/A,TRUE,"Kranson";#N/A,#N/A,TRUE,"ARC";#N/A,#N/A,TRUE,"Precise";#N/A,#N/A,TRUE,"WNA"}</definedName>
    <definedName name="wrn.Fund._.IV._.Adv.._.Brd.._.June._.2000._3" hidden="1">{#N/A,#N/A,TRUE,"FD IV Portfolio Summary ";#N/A,#N/A,TRUE,"Western";#N/A,#N/A,TRUE,"Kranson";#N/A,#N/A,TRUE,"ARC";#N/A,#N/A,TRUE,"Precise";#N/A,#N/A,TRUE,"WNA"}</definedName>
    <definedName name="wrn.Fund._.IV._.Adv.._.Brd.._.June._.2000._4" localSheetId="2" hidden="1">{#N/A,#N/A,TRUE,"FD IV Portfolio Summary ";#N/A,#N/A,TRUE,"Western";#N/A,#N/A,TRUE,"Kranson";#N/A,#N/A,TRUE,"ARC";#N/A,#N/A,TRUE,"Precise";#N/A,#N/A,TRUE,"WNA"}</definedName>
    <definedName name="wrn.Fund._.IV._.Adv.._.Brd.._.June._.2000._4" hidden="1">{#N/A,#N/A,TRUE,"FD IV Portfolio Summary ";#N/A,#N/A,TRUE,"Western";#N/A,#N/A,TRUE,"Kranson";#N/A,#N/A,TRUE,"ARC";#N/A,#N/A,TRUE,"Precise";#N/A,#N/A,TRUE,"WNA"}</definedName>
    <definedName name="wrn.Funding._.Analysis." localSheetId="2" hidden="1">{"TOC",#N/A,TRUE,"Sheet2";"Scenarios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 hidden="1">{"TOC",#N/A,TRUE,"Sheet2";"Scenarios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_.PRINT." localSheetId="2"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DING._.ANALYSIS._.PRINT."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dingResults." hidden="1">{#N/A,#N/A,FALSE,"Input";#N/A,#N/A,FALSE,"LastYearInput";#N/A,#N/A,FALSE,"NextYearData";#N/A,#N/A,FALSE,"Summary";#N/A,#N/A,FALSE,"Quart";#N/A,#N/A,FALSE,"UAL";#N/A,#N/A,FALSE,"AVA";#N/A,#N/A,FALSE,"CL";#N/A,#N/A,FALSE,"CBal";#N/A,#N/A,FALSE,"Min";#N/A,#N/A,FALSE,"AFC";#N/A,#N/A,FALSE,"FFL";#N/A,#N/A,FALSE,"Max";#N/A,#N/A,FALSE,"MinAmort";#N/A,#N/A,FALSE,"Exp";#N/A,#N/A,FALSE,"AssetRet"}</definedName>
    <definedName name="wrn.Funnel._.Report." localSheetId="2" hidden="1">{#N/A,#N/A,FALSE,"funnel";#N/A,#N/A,FALSE,"AE Summary";#N/A,#N/A,FALSE,"Product Summary"}</definedName>
    <definedName name="wrn.Funnel._.Report." hidden="1">{#N/A,#N/A,FALSE,"funnel";#N/A,#N/A,FALSE,"AE Summary";#N/A,#N/A,FALSE,"Product Summary"}</definedName>
    <definedName name="wrn.Funnel._.Report._1" localSheetId="2" hidden="1">{#N/A,#N/A,FALSE,"funnel";#N/A,#N/A,FALSE,"AE Summary";#N/A,#N/A,FALSE,"Product Summary"}</definedName>
    <definedName name="wrn.Funnel._.Report._1" hidden="1">{#N/A,#N/A,FALSE,"funnel";#N/A,#N/A,FALSE,"AE Summary";#N/A,#N/A,FALSE,"Product Summary"}</definedName>
    <definedName name="wrn.FY._.2000." localSheetId="2" hidden="1">{#N/A,#N/A,TRUE,"Cover00";#N/A,#N/A,TRUE,"Contents";#N/A,#N/A,TRUE,"IS00";#N/A,#N/A,TRUE,"BS00";#N/A,#N/A,TRUE,"CF00";#N/A,#N/A,TRUE,"SE00";#N/A,#N/A,TRUE,"COGS00";#N/A,#N/A,TRUE,"SG&amp;A00";#N/A,#N/A,TRUE,"Interest00";#N/A,#N/A,TRUE,"Stats00";#N/A,#N/A,TRUE,"Covenants00"}</definedName>
    <definedName name="wrn.FY._.2000." hidden="1">{#N/A,#N/A,TRUE,"Cover00";#N/A,#N/A,TRUE,"Contents";#N/A,#N/A,TRUE,"IS00";#N/A,#N/A,TRUE,"BS00";#N/A,#N/A,TRUE,"CF00";#N/A,#N/A,TRUE,"SE00";#N/A,#N/A,TRUE,"COGS00";#N/A,#N/A,TRUE,"SG&amp;A00";#N/A,#N/A,TRUE,"Interest00";#N/A,#N/A,TRUE,"Stats00";#N/A,#N/A,TRUE,"Covenants00"}</definedName>
    <definedName name="wrn.FY._.2001." localSheetId="2" hidden="1">{#N/A,#N/A,TRUE,"Cover01";#N/A,#N/A,TRUE,"Contents";#N/A,#N/A,TRUE,"IS01";#N/A,#N/A,TRUE,"BS01";#N/A,#N/A,TRUE,"CF01";#N/A,#N/A,TRUE,"SE01";#N/A,#N/A,TRUE,"COGS01";#N/A,#N/A,TRUE,"SG&amp;A01";#N/A,#N/A,TRUE,"Interest01";#N/A,#N/A,TRUE,"Stats01";#N/A,#N/A,TRUE,"Covenants01"}</definedName>
    <definedName name="wrn.FY._.2001." hidden="1">{#N/A,#N/A,TRUE,"Cover01";#N/A,#N/A,TRUE,"Contents";#N/A,#N/A,TRUE,"IS01";#N/A,#N/A,TRUE,"BS01";#N/A,#N/A,TRUE,"CF01";#N/A,#N/A,TRUE,"SE01";#N/A,#N/A,TRUE,"COGS01";#N/A,#N/A,TRUE,"SG&amp;A01";#N/A,#N/A,TRUE,"Interest01";#N/A,#N/A,TRUE,"Stats01";#N/A,#N/A,TRUE,"Covenants01"}</definedName>
    <definedName name="wrn.FY._.2001._.Budget.">#REF!</definedName>
    <definedName name="wrn.FY._.2002." localSheetId="2" hidden="1">{#N/A,#N/A,TRUE,"Cover02";"Fiscal Year 2002",#N/A,TRUE,"IS";"Fiscal Year 2002",#N/A,TRUE,"BS";"Fiscal Year 2002",#N/A,TRUE,"CF";"Fiscal Year 2002",#N/A,TRUE,"SE";"Fiscal Year 2002",#N/A,TRUE,"COGS";"Fiscal Year 2002",#N/A,TRUE,"SG&amp;A";"Fiscal Year 2002",#N/A,TRUE,"Interest";"Fiscal Year 2002",#N/A,TRUE,"Stats";"Fiscal Year 2002",#N/A,TRUE,"Fixed-Variable";"Fiscal Year 2002",#N/A,TRUE,"Lumber Inv"}</definedName>
    <definedName name="wrn.FY._.2002." hidden="1">{#N/A,#N/A,TRUE,"Cover02";"Fiscal Year 2002",#N/A,TRUE,"IS";"Fiscal Year 2002",#N/A,TRUE,"BS";"Fiscal Year 2002",#N/A,TRUE,"CF";"Fiscal Year 2002",#N/A,TRUE,"SE";"Fiscal Year 2002",#N/A,TRUE,"COGS";"Fiscal Year 2002",#N/A,TRUE,"SG&amp;A";"Fiscal Year 2002",#N/A,TRUE,"Interest";"Fiscal Year 2002",#N/A,TRUE,"Stats";"Fiscal Year 2002",#N/A,TRUE,"Fixed-Variable";"Fiscal Year 2002",#N/A,TRUE,"Lumber Inv"}</definedName>
    <definedName name="wrn.FY._.2002._.Ex._.Harrison." localSheetId="2" hidden="1">{"FY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_.2002._.Ex._.Harrison." hidden="1">{"FY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00._.Summary." localSheetId="2" hidden="1">{"FY00",#N/A,FALSE,"Sheet1"}</definedName>
    <definedName name="wrn.FY00._.Summary." hidden="1">{"FY00",#N/A,FALSE,"Sheet1"}</definedName>
    <definedName name="wrn.FY01._.Target." localSheetId="2" hidden="1">{"FY01 TARGET",#N/A,FALSE,"Sheet1"}</definedName>
    <definedName name="wrn.FY01._.Target." hidden="1">{"FY01 TARGET",#N/A,FALSE,"Sheet1"}</definedName>
    <definedName name="wrn.FY01_Fin_Stmts." localSheetId="2" hidden="1">{"FY01_Assets",#N/A,FALSE,"Fin Stmt Budget";"FY01_Liabilities",#N/A,FALSE,"Fin Stmt Budget";"FY01_Inc_Stmt",#N/A,FALSE,"Fin Stmt Budget";"FY01_SOCF",#N/A,FALSE,"Fin Stmt Budget"}</definedName>
    <definedName name="wrn.FY01_Fin_Stmts." hidden="1">{"FY01_Assets",#N/A,FALSE,"Fin Stmt Budget";"FY01_Liabilities",#N/A,FALSE,"Fin Stmt Budget";"FY01_Inc_Stmt",#N/A,FALSE,"Fin Stmt Budget";"FY01_SOCF",#N/A,FALSE,"Fin Stmt Budget"}</definedName>
    <definedName name="wrn.FY02_Fin_Stmts." localSheetId="2" hidden="1">{"FY02_Assets",#N/A,FALSE,"Fin Stmt Budget";"FY02_Liabilities",#N/A,FALSE,"Fin Stmt Budget";"FY02_Inc_Stmt",#N/A,FALSE,"Fin Stmt Budget";"FY02_SOCF",#N/A,FALSE,"Fin Stmt Budget"}</definedName>
    <definedName name="wrn.FY02_Fin_Stmts." hidden="1">{"FY02_Assets",#N/A,FALSE,"Fin Stmt Budget";"FY02_Liabilities",#N/A,FALSE,"Fin Stmt Budget";"FY02_Inc_Stmt",#N/A,FALSE,"Fin Stmt Budget";"FY02_SOCF",#N/A,FALSE,"Fin Stmt Budget"}</definedName>
    <definedName name="wrn.FY03_Fin_Stmts." localSheetId="2" hidden="1">{"FY03_Assets",#N/A,FALSE,"Fin Stmt Budget";"FY03_Liabilities",#N/A,FALSE,"Fin Stmt Budget";"FY03_Inc_Stmt",#N/A,FALSE,"Fin Stmt Budget";"FY03_SOCF",#N/A,FALSE,"Fin Stmt Budget"}</definedName>
    <definedName name="wrn.FY03_Fin_Stmts." hidden="1">{"FY03_Assets",#N/A,FALSE,"Fin Stmt Budget";"FY03_Liabilities",#N/A,FALSE,"Fin Stmt Budget";"FY03_Inc_Stmt",#N/A,FALSE,"Fin Stmt Budget";"FY03_SOCF",#N/A,FALSE,"Fin Stmt Budget"}</definedName>
    <definedName name="wrn.FY04_Fin._.Stmts." localSheetId="2" hidden="1">{"FY04_Assets",#N/A,FALSE,"Fin Stmt Budget";"FY04_Liabilities",#N/A,FALSE,"Fin Stmt Budget";"FY04_Inc_Stmt",#N/A,FALSE,"Fin Stmt Budget";"FY04_SOCF",#N/A,FALSE,"Fin Stmt Budget"}</definedName>
    <definedName name="wrn.FY04_Fin._.Stmts." hidden="1">{"FY04_Assets",#N/A,FALSE,"Fin Stmt Budget";"FY04_Liabilities",#N/A,FALSE,"Fin Stmt Budget";"FY04_Inc_Stmt",#N/A,FALSE,"Fin Stmt Budget";"FY04_SOCF",#N/A,FALSE,"Fin Stmt Budget"}</definedName>
    <definedName name="wrn.FY06" localSheetId="2" hidden="1">{"FY04_Assets",#N/A,FALSE,"Fin Stmt Budget";"FY04_Liabilities",#N/A,FALSE,"Fin Stmt Budget";"FY04_Inc_Stmt",#N/A,FALSE,"Fin Stmt Budget";"FY04_SOCF",#N/A,FALSE,"Fin Stmt Budget"}</definedName>
    <definedName name="wrn.FY06" hidden="1">{"FY04_Assets",#N/A,FALSE,"Fin Stmt Budget";"FY04_Liabilities",#N/A,FALSE,"Fin Stmt Budget";"FY04_Inc_Stmt",#N/A,FALSE,"Fin Stmt Budget";"FY04_SOCF",#N/A,FALSE,"Fin Stmt Budget"}</definedName>
    <definedName name="wrn.FY07" localSheetId="2" hidden="1">{"FY01_Assets",#N/A,FALSE,"Fin Stmt Budget";"FY01_Liabilities",#N/A,FALSE,"Fin Stmt Budget";"FY01_Inc_Stmt",#N/A,FALSE,"Fin Stmt Budget";"FY01_SOCF",#N/A,FALSE,"Fin Stmt Budget"}</definedName>
    <definedName name="wrn.FY07" hidden="1">{"FY01_Assets",#N/A,FALSE,"Fin Stmt Budget";"FY01_Liabilities",#N/A,FALSE,"Fin Stmt Budget";"FY01_Inc_Stmt",#N/A,FALSE,"Fin Stmt Budget";"FY01_SOCF",#N/A,FALSE,"Fin Stmt Budget"}</definedName>
    <definedName name="wrn.FY07_fin" localSheetId="2" hidden="1">{"FY04_Assets",#N/A,FALSE,"Fin Stmt Budget";"FY04_Liabilities",#N/A,FALSE,"Fin Stmt Budget";"FY04_Inc_Stmt",#N/A,FALSE,"Fin Stmt Budget";"FY04_SOCF",#N/A,FALSE,"Fin Stmt Budget"}</definedName>
    <definedName name="wrn.FY07_fin" hidden="1">{"FY04_Assets",#N/A,FALSE,"Fin Stmt Budget";"FY04_Liabilities",#N/A,FALSE,"Fin Stmt Budget";"FY04_Inc_Stmt",#N/A,FALSE,"Fin Stmt Budget";"FY04_SOCF",#N/A,FALSE,"Fin Stmt Budget"}</definedName>
    <definedName name="wrn.FY2000." localSheetId="2" hidden="1">{"membersFY2000",#N/A,TRUE,"Sheet13";"IncomeFY2000",#N/A,TRUE,"Sheet13";"GAAP2000",#N/A,TRUE,"Sheet13";"CashFY2000",#N/A,TRUE,"Sheet13";"BSFY2000",#N/A,TRUE,"Sheet13"}</definedName>
    <definedName name="wrn.FY2000." hidden="1">{"membersFY2000",#N/A,TRUE,"Sheet13";"IncomeFY2000",#N/A,TRUE,"Sheet13";"GAAP2000",#N/A,TRUE,"Sheet13";"CashFY2000",#N/A,TRUE,"Sheet13";"BSFY2000",#N/A,TRUE,"Sheet13"}</definedName>
    <definedName name="wrn.FY2000.2" localSheetId="2" hidden="1">{"membersFY2000",#N/A,TRUE,"Sheet13";"IncomeFY2000",#N/A,TRUE,"Sheet13";"GAAP2000",#N/A,TRUE,"Sheet13";"CashFY2000",#N/A,TRUE,"Sheet13";"BSFY2000",#N/A,TRUE,"Sheet13"}</definedName>
    <definedName name="wrn.FY2000.2" hidden="1">{"membersFY2000",#N/A,TRUE,"Sheet13";"IncomeFY2000",#N/A,TRUE,"Sheet13";"GAAP2000",#N/A,TRUE,"Sheet13";"CashFY2000",#N/A,TRUE,"Sheet13";"BSFY2000",#N/A,TRUE,"Sheet13"}</definedName>
    <definedName name="wrn.FY2001._.Package."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2"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2._.bank._.package." hidden="1">{#N/A,#N/A,FALSE,"P&amp;L comp summary - fy2002";#N/A,#N/A,FALSE,"bs comparative - fy2002";#N/A,#N/A,FALSE,"Cashflow comparative - fy2002";#N/A,#N/A,FALSE,"memo -etc sales analysis";#N/A,#N/A,FALSE,"memo -Plan Assumptions"}</definedName>
    <definedName name="wrn.FY2002._.bank._.package.2" hidden="1">{#N/A,#N/A,FALSE,"P&amp;L comp summary - fy2002";#N/A,#N/A,FALSE,"bs comparative - fy2002";#N/A,#N/A,FALSE,"Cashflow comparative - fy2002";#N/A,#N/A,FALSE,"memo -etc sales analysis";#N/A,#N/A,FALSE,"memo -Plan Assumptions"}</definedName>
    <definedName name="wrn.FY95Combined.">#REF!</definedName>
    <definedName name="wrn.FY96sbp99" localSheetId="2" hidden="1">{#N/A,#N/A,FALSE,"FY97";#N/A,#N/A,FALSE,"FY98";#N/A,#N/A,FALSE,"FY99";#N/A,#N/A,FALSE,"FY00";#N/A,#N/A,FALSE,"FY01"}</definedName>
    <definedName name="wrn.FY96sbp99" hidden="1">{#N/A,#N/A,FALSE,"FY97";#N/A,#N/A,FALSE,"FY98";#N/A,#N/A,FALSE,"FY99";#N/A,#N/A,FALSE,"FY00";#N/A,#N/A,FALSE,"FY01"}</definedName>
    <definedName name="wrn.FY97SBP." localSheetId="2" hidden="1">{#N/A,#N/A,FALSE,"FY97";#N/A,#N/A,FALSE,"FY98";#N/A,#N/A,FALSE,"FY99";#N/A,#N/A,FALSE,"FY00";#N/A,#N/A,FALSE,"FY01"}</definedName>
    <definedName name="wrn.FY97SBP." hidden="1">{#N/A,#N/A,FALSE,"FY97";#N/A,#N/A,FALSE,"FY98";#N/A,#N/A,FALSE,"FY99";#N/A,#N/A,FALSE,"FY00";#N/A,#N/A,FALSE,"FY01"}</definedName>
    <definedName name="wrn.FY97SBP._1" localSheetId="2" hidden="1">{#N/A,#N/A,FALSE,"FY97";#N/A,#N/A,FALSE,"FY98";#N/A,#N/A,FALSE,"FY99";#N/A,#N/A,FALSE,"FY00";#N/A,#N/A,FALSE,"FY01"}</definedName>
    <definedName name="wrn.FY97SBP._1" hidden="1">{#N/A,#N/A,FALSE,"FY97";#N/A,#N/A,FALSE,"FY98";#N/A,#N/A,FALSE,"FY99";#N/A,#N/A,FALSE,"FY00";#N/A,#N/A,FALSE,"FY01"}</definedName>
    <definedName name="wrn.FY97SBP._2" localSheetId="2" hidden="1">{#N/A,#N/A,FALSE,"FY97";#N/A,#N/A,FALSE,"FY98";#N/A,#N/A,FALSE,"FY99";#N/A,#N/A,FALSE,"FY00";#N/A,#N/A,FALSE,"FY01"}</definedName>
    <definedName name="wrn.FY97SBP._2" hidden="1">{#N/A,#N/A,FALSE,"FY97";#N/A,#N/A,FALSE,"FY98";#N/A,#N/A,FALSE,"FY99";#N/A,#N/A,FALSE,"FY00";#N/A,#N/A,FALSE,"FY01"}</definedName>
    <definedName name="wrn.FY97SBP._3" localSheetId="2" hidden="1">{#N/A,#N/A,FALSE,"FY97";#N/A,#N/A,FALSE,"FY98";#N/A,#N/A,FALSE,"FY99";#N/A,#N/A,FALSE,"FY00";#N/A,#N/A,FALSE,"FY01"}</definedName>
    <definedName name="wrn.FY97SBP._3" hidden="1">{#N/A,#N/A,FALSE,"FY97";#N/A,#N/A,FALSE,"FY98";#N/A,#N/A,FALSE,"FY99";#N/A,#N/A,FALSE,"FY00";#N/A,#N/A,FALSE,"FY01"}</definedName>
    <definedName name="wrn.FY97SBP._4" localSheetId="2" hidden="1">{#N/A,#N/A,FALSE,"FY97";#N/A,#N/A,FALSE,"FY98";#N/A,#N/A,FALSE,"FY99";#N/A,#N/A,FALSE,"FY00";#N/A,#N/A,FALSE,"FY01"}</definedName>
    <definedName name="wrn.FY97SBP._4" hidden="1">{#N/A,#N/A,FALSE,"FY97";#N/A,#N/A,FALSE,"FY98";#N/A,#N/A,FALSE,"FY99";#N/A,#N/A,FALSE,"FY00";#N/A,#N/A,FALSE,"FY01"}</definedName>
    <definedName name="wrn.FY97SBP.1" localSheetId="2" hidden="1">{#N/A,#N/A,FALSE,"FY97";#N/A,#N/A,FALSE,"FY98";#N/A,#N/A,FALSE,"FY99";#N/A,#N/A,FALSE,"FY00";#N/A,#N/A,FALSE,"FY01"}</definedName>
    <definedName name="wrn.FY97SBP.1" hidden="1">{#N/A,#N/A,FALSE,"FY97";#N/A,#N/A,FALSE,"FY98";#N/A,#N/A,FALSE,"FY99";#N/A,#N/A,FALSE,"FY00";#N/A,#N/A,FALSE,"FY01"}</definedName>
    <definedName name="wrn.FY97SBP.1_1" localSheetId="2" hidden="1">{#N/A,#N/A,FALSE,"FY97";#N/A,#N/A,FALSE,"FY98";#N/A,#N/A,FALSE,"FY99";#N/A,#N/A,FALSE,"FY00";#N/A,#N/A,FALSE,"FY01"}</definedName>
    <definedName name="wrn.FY97SBP.1_1" hidden="1">{#N/A,#N/A,FALSE,"FY97";#N/A,#N/A,FALSE,"FY98";#N/A,#N/A,FALSE,"FY99";#N/A,#N/A,FALSE,"FY00";#N/A,#N/A,FALSE,"FY01"}</definedName>
    <definedName name="wrn.FY97SBP.1_2" localSheetId="2" hidden="1">{#N/A,#N/A,FALSE,"FY97";#N/A,#N/A,FALSE,"FY98";#N/A,#N/A,FALSE,"FY99";#N/A,#N/A,FALSE,"FY00";#N/A,#N/A,FALSE,"FY01"}</definedName>
    <definedName name="wrn.FY97SBP.1_2" hidden="1">{#N/A,#N/A,FALSE,"FY97";#N/A,#N/A,FALSE,"FY98";#N/A,#N/A,FALSE,"FY99";#N/A,#N/A,FALSE,"FY00";#N/A,#N/A,FALSE,"FY01"}</definedName>
    <definedName name="wrn.FY97SBP.1_3" localSheetId="2" hidden="1">{#N/A,#N/A,FALSE,"FY97";#N/A,#N/A,FALSE,"FY98";#N/A,#N/A,FALSE,"FY99";#N/A,#N/A,FALSE,"FY00";#N/A,#N/A,FALSE,"FY01"}</definedName>
    <definedName name="wrn.FY97SBP.1_3" hidden="1">{#N/A,#N/A,FALSE,"FY97";#N/A,#N/A,FALSE,"FY98";#N/A,#N/A,FALSE,"FY99";#N/A,#N/A,FALSE,"FY00";#N/A,#N/A,FALSE,"FY01"}</definedName>
    <definedName name="wrn.FY97SBP.1_4" localSheetId="2" hidden="1">{#N/A,#N/A,FALSE,"FY97";#N/A,#N/A,FALSE,"FY98";#N/A,#N/A,FALSE,"FY99";#N/A,#N/A,FALSE,"FY00";#N/A,#N/A,FALSE,"FY01"}</definedName>
    <definedName name="wrn.FY97SBP.1_4" hidden="1">{#N/A,#N/A,FALSE,"FY97";#N/A,#N/A,FALSE,"FY98";#N/A,#N/A,FALSE,"FY99";#N/A,#N/A,FALSE,"FY00";#N/A,#N/A,FALSE,"FY01"}</definedName>
    <definedName name="wrn.FY97SBP2" localSheetId="2" hidden="1">{#N/A,#N/A,FALSE,"FY97";#N/A,#N/A,FALSE,"FY98";#N/A,#N/A,FALSE,"FY99";#N/A,#N/A,FALSE,"FY00";#N/A,#N/A,FALSE,"FY01"}</definedName>
    <definedName name="wrn.FY97SBP2" hidden="1">{#N/A,#N/A,FALSE,"FY97";#N/A,#N/A,FALSE,"FY98";#N/A,#N/A,FALSE,"FY99";#N/A,#N/A,FALSE,"FY00";#N/A,#N/A,FALSE,"FY01"}</definedName>
    <definedName name="wrn.G._.A._.expense._.entry." localSheetId="2" hidden="1">{"G A expense entry",#N/A,FALSE,"GA97"}</definedName>
    <definedName name="wrn.G._.A._.expense._.entry." hidden="1">{"G A expense entry",#N/A,FALSE,"GA97"}</definedName>
    <definedName name="wrn.gastos." hidden="1">{#N/A,#N/A,FALSE,"PERSONAL";#N/A,#N/A,FALSE,"explotación";#N/A,#N/A,FALSE,"generales"}</definedName>
    <definedName name="wrn.GB._.99." localSheetId="2" hidden="1">{#N/A,#N/A,FALSE,"Umsatz 99";#N/A,#N/A,FALSE,"ER 99 "}</definedName>
    <definedName name="wrn.GB._.99." hidden="1">{#N/A,#N/A,FALSE,"Umsatz 99";#N/A,#N/A,FALSE,"ER 99 "}</definedName>
    <definedName name="wrn.GB._.CH." localSheetId="2" hidden="1">{#N/A,#N/A,FALSE,"Umsatz CH";#N/A,#N/A,FALSE,"ER CH";#N/A,#N/A,FALSE,"EA CH (2) ";#N/A,#N/A,FALSE,"EA CH";#N/A,#N/A,FALSE,"EA CH (3) ";#N/A,#N/A,FALSE,"EA CH (4)";#N/A,#N/A,FALSE,"KA CH";#N/A,#N/A,FALSE,"KA CH  (2)";#N/A,#N/A,FALSE,"KA CH  (3)";#N/A,#N/A,FALSE,"KA CH (4)"}</definedName>
    <definedName name="wrn.GB._.CH." hidden="1">{#N/A,#N/A,FALSE,"Umsatz CH";#N/A,#N/A,FALSE,"ER CH";#N/A,#N/A,FALSE,"EA CH (2) ";#N/A,#N/A,FALSE,"EA CH";#N/A,#N/A,FALSE,"EA CH (3) ";#N/A,#N/A,FALSE,"EA CH (4)";#N/A,#N/A,FALSE,"KA CH";#N/A,#N/A,FALSE,"KA CH  (2)";#N/A,#N/A,FALSE,"KA CH  (3)";#N/A,#N/A,FALSE,"KA CH (4)"}</definedName>
    <definedName name="wrn.GB._.EO." localSheetId="2" hidden="1">{#N/A,#N/A,FALSE,"Umsatz EO BP";#N/A,#N/A,FALSE,"Umsatz EO OP";#N/A,#N/A,FALSE,"ER EO BP";#N/A,#N/A,FALSE,"ER EO OP";#N/A,#N/A,FALSE,"EA EO (2)";#N/A,#N/A,FALSE,"EA EO";#N/A,#N/A,FALSE,"EA EO (3)";#N/A,#N/A,FALSE,"EA EO (4)";#N/A,#N/A,FALSE,"KA EO  (2)";#N/A,#N/A,FALSE,"KA EO";#N/A,#N/A,FALSE,"KA EO  (3)";#N/A,#N/A,FALSE,"KA EO (4)"}</definedName>
    <definedName name="wrn.GB._.EO." hidden="1">{#N/A,#N/A,FALSE,"Umsatz EO BP";#N/A,#N/A,FALSE,"Umsatz EO OP";#N/A,#N/A,FALSE,"ER EO BP";#N/A,#N/A,FALSE,"ER EO OP";#N/A,#N/A,FALSE,"EA EO (2)";#N/A,#N/A,FALSE,"EA EO";#N/A,#N/A,FALSE,"EA EO (3)";#N/A,#N/A,FALSE,"EA EO (4)";#N/A,#N/A,FALSE,"KA EO  (2)";#N/A,#N/A,FALSE,"KA EO";#N/A,#N/A,FALSE,"KA EO  (3)";#N/A,#N/A,FALSE,"KA EO (4)"}</definedName>
    <definedName name="wrn.GB._.HM." localSheetId="2" hidden="1">{#N/A,#N/A,FALSE,"Umsatz HM";#N/A,#N/A,FALSE,"ER HM";#N/A,#N/A,FALSE,"EA HM  (2)";#N/A,#N/A,FALSE,"EA HM ";#N/A,#N/A,FALSE,"EA HM  (4)";#N/A,#N/A,FALSE,"EA HM  (3)";#N/A,#N/A,FALSE,"KA HM  (2)";#N/A,#N/A,FALSE,"KA HM";#N/A,#N/A,FALSE,"KA HM  (3)";#N/A,#N/A,FALSE,"KA HM (4)"}</definedName>
    <definedName name="wrn.GB._.HM." hidden="1">{#N/A,#N/A,FALSE,"Umsatz HM";#N/A,#N/A,FALSE,"ER HM";#N/A,#N/A,FALSE,"EA HM  (2)";#N/A,#N/A,FALSE,"EA HM ";#N/A,#N/A,FALSE,"EA HM  (4)";#N/A,#N/A,FALSE,"EA HM  (3)";#N/A,#N/A,FALSE,"KA HM  (2)";#N/A,#N/A,FALSE,"KA HM";#N/A,#N/A,FALSE,"KA HM  (3)";#N/A,#N/A,FALSE,"KA HM (4)"}</definedName>
    <definedName name="wrn.GB._.OK." localSheetId="2" hidden="1">{#N/A,#N/A,FALSE,"Umsatz OK";#N/A,#N/A,FALSE,"ER OK ";#N/A,#N/A,FALSE,"EA OK (2)";#N/A,#N/A,FALSE,"EA OK";#N/A,#N/A,FALSE,"EA OK (3)";#N/A,#N/A,FALSE,"EA OK (4)";#N/A,#N/A,FALSE,"KA OK  (2)";#N/A,#N/A,FALSE,"KA OK";#N/A,#N/A,FALSE,"KA OK  (3)";#N/A,#N/A,FALSE,"KA OK (4)"}</definedName>
    <definedName name="wrn.GB._.OK." hidden="1">{#N/A,#N/A,FALSE,"Umsatz OK";#N/A,#N/A,FALSE,"ER OK ";#N/A,#N/A,FALSE,"EA OK (2)";#N/A,#N/A,FALSE,"EA OK";#N/A,#N/A,FALSE,"EA OK (3)";#N/A,#N/A,FALSE,"EA OK (4)";#N/A,#N/A,FALSE,"KA OK  (2)";#N/A,#N/A,FALSE,"KA OK";#N/A,#N/A,FALSE,"KA OK  (3)";#N/A,#N/A,FALSE,"KA OK (4)"}</definedName>
    <definedName name="wrn.gb._hm." localSheetId="2" hidden="1">{#N/A,#N/A,FALSE,"Umsatz CH";#N/A,#N/A,FALSE,"ER CH";#N/A,#N/A,FALSE,"EA CH (2) ";#N/A,#N/A,FALSE,"EA CH";#N/A,#N/A,FALSE,"EA CH (3) ";#N/A,#N/A,FALSE,"EA CH (4)";#N/A,#N/A,FALSE,"KA CH";#N/A,#N/A,FALSE,"KA CH  (2)";#N/A,#N/A,FALSE,"KA CH  (3)";#N/A,#N/A,FALSE,"KA CH (4)"}</definedName>
    <definedName name="wrn.gb._hm." hidden="1">{#N/A,#N/A,FALSE,"Umsatz CH";#N/A,#N/A,FALSE,"ER CH";#N/A,#N/A,FALSE,"EA CH (2) ";#N/A,#N/A,FALSE,"EA CH";#N/A,#N/A,FALSE,"EA CH (3) ";#N/A,#N/A,FALSE,"EA CH (4)";#N/A,#N/A,FALSE,"KA CH";#N/A,#N/A,FALSE,"KA CH  (2)";#N/A,#N/A,FALSE,"KA CH  (3)";#N/A,#N/A,FALSE,"KA CH (4)"}</definedName>
    <definedName name="wrn.gb_lll" localSheetId="2" hidden="1">{#N/A,#N/A,FALSE,"Umsatz CH";#N/A,#N/A,FALSE,"ER CH";#N/A,#N/A,FALSE,"EA CH (2) ";#N/A,#N/A,FALSE,"EA CH";#N/A,#N/A,FALSE,"EA CH (3) ";#N/A,#N/A,FALSE,"EA CH (4)";#N/A,#N/A,FALSE,"KA CH";#N/A,#N/A,FALSE,"KA CH  (2)";#N/A,#N/A,FALSE,"KA CH  (3)";#N/A,#N/A,FALSE,"KA CH (4)"}</definedName>
    <definedName name="wrn.gb_lll" hidden="1">{#N/A,#N/A,FALSE,"Umsatz CH";#N/A,#N/A,FALSE,"ER CH";#N/A,#N/A,FALSE,"EA CH (2) ";#N/A,#N/A,FALSE,"EA CH";#N/A,#N/A,FALSE,"EA CH (3) ";#N/A,#N/A,FALSE,"EA CH (4)";#N/A,#N/A,FALSE,"KA CH";#N/A,#N/A,FALSE,"KA CH  (2)";#N/A,#N/A,FALSE,"KA CH  (3)";#N/A,#N/A,FALSE,"KA CH (4)"}</definedName>
    <definedName name="wrn.gbeltval." localSheetId="2" hidden="1">{#N/A,#N/A,FALSE,"Sheet1";#N/A,#N/A,FALSE,"AR";#N/A,#N/A,FALSE,"ASSUME ";#N/A,#N/A,FALSE,"BALSHT";#N/A,#N/A,FALSE,"CHEMO% ";#N/A,#N/A,FALSE,"STATS";#N/A,#N/A,FALSE,"COMP";#N/A,#N/A,FALSE,"UTIL";#N/A,#N/A,FALSE,"CONSIDER";#N/A,#N/A,FALSE,"CONT";#N/A,#N/A,FALSE,"CONT2";#N/A,#N/A,FALSE,"INDEX";#N/A,#N/A,FALSE,"SUMM";#N/A,#N/A,FALSE,"INCOME";#N/A,#N/A,FALSE,"LABOR";#N/A,#N/A,FALSE,"PAYOR";#N/A,#N/A,FALSE,"PHYREV";#N/A,#N/A,FALSE,"RATIOS";#N/A,#N/A,FALSE,"SAVE3";#N/A,#N/A,FALSE,"SALSUM";#N/A,#N/A,FALSE,"SUMM2 "}</definedName>
    <definedName name="wrn.gbeltval." hidden="1">{#N/A,#N/A,FALSE,"Sheet1";#N/A,#N/A,FALSE,"AR";#N/A,#N/A,FALSE,"ASSUME ";#N/A,#N/A,FALSE,"BALSHT";#N/A,#N/A,FALSE,"CHEMO% ";#N/A,#N/A,FALSE,"STATS";#N/A,#N/A,FALSE,"COMP";#N/A,#N/A,FALSE,"UTIL";#N/A,#N/A,FALSE,"CONSIDER";#N/A,#N/A,FALSE,"CONT";#N/A,#N/A,FALSE,"CONT2";#N/A,#N/A,FALSE,"INDEX";#N/A,#N/A,FALSE,"SUMM";#N/A,#N/A,FALSE,"INCOME";#N/A,#N/A,FALSE,"LABOR";#N/A,#N/A,FALSE,"PAYOR";#N/A,#N/A,FALSE,"PHYREV";#N/A,#N/A,FALSE,"RATIOS";#N/A,#N/A,FALSE,"SAVE3";#N/A,#N/A,FALSE,"SALSUM";#N/A,#N/A,FALSE,"SUMM2 "}</definedName>
    <definedName name="wrn.gbeltval._1" localSheetId="2" hidden="1">{#N/A,#N/A,FALSE,"Sheet1";#N/A,#N/A,FALSE,"AR";#N/A,#N/A,FALSE,"ASSUME ";#N/A,#N/A,FALSE,"BALSHT";#N/A,#N/A,FALSE,"CHEMO% ";#N/A,#N/A,FALSE,"STATS";#N/A,#N/A,FALSE,"COMP";#N/A,#N/A,FALSE,"UTIL";#N/A,#N/A,FALSE,"CONSIDER";#N/A,#N/A,FALSE,"CONT";#N/A,#N/A,FALSE,"CONT2";#N/A,#N/A,FALSE,"INDEX";#N/A,#N/A,FALSE,"SUMM";#N/A,#N/A,FALSE,"INCOME";#N/A,#N/A,FALSE,"LABOR";#N/A,#N/A,FALSE,"PAYOR";#N/A,#N/A,FALSE,"PHYREV";#N/A,#N/A,FALSE,"RATIOS";#N/A,#N/A,FALSE,"SAVE3";#N/A,#N/A,FALSE,"SALSUM";#N/A,#N/A,FALSE,"SUMM2 "}</definedName>
    <definedName name="wrn.gbeltval._1" hidden="1">{#N/A,#N/A,FALSE,"Sheet1";#N/A,#N/A,FALSE,"AR";#N/A,#N/A,FALSE,"ASSUME ";#N/A,#N/A,FALSE,"BALSHT";#N/A,#N/A,FALSE,"CHEMO% ";#N/A,#N/A,FALSE,"STATS";#N/A,#N/A,FALSE,"COMP";#N/A,#N/A,FALSE,"UTIL";#N/A,#N/A,FALSE,"CONSIDER";#N/A,#N/A,FALSE,"CONT";#N/A,#N/A,FALSE,"CONT2";#N/A,#N/A,FALSE,"INDEX";#N/A,#N/A,FALSE,"SUMM";#N/A,#N/A,FALSE,"INCOME";#N/A,#N/A,FALSE,"LABOR";#N/A,#N/A,FALSE,"PAYOR";#N/A,#N/A,FALSE,"PHYREV";#N/A,#N/A,FALSE,"RATIOS";#N/A,#N/A,FALSE,"SAVE3";#N/A,#N/A,FALSE,"SALSUM";#N/A,#N/A,FALSE,"SUMM2 "}</definedName>
    <definedName name="wrn.gbeltval._2" localSheetId="2" hidden="1">{#N/A,#N/A,FALSE,"Sheet1";#N/A,#N/A,FALSE,"AR";#N/A,#N/A,FALSE,"ASSUME ";#N/A,#N/A,FALSE,"BALSHT";#N/A,#N/A,FALSE,"CHEMO% ";#N/A,#N/A,FALSE,"STATS";#N/A,#N/A,FALSE,"COMP";#N/A,#N/A,FALSE,"UTIL";#N/A,#N/A,FALSE,"CONSIDER";#N/A,#N/A,FALSE,"CONT";#N/A,#N/A,FALSE,"CONT2";#N/A,#N/A,FALSE,"INDEX";#N/A,#N/A,FALSE,"SUMM";#N/A,#N/A,FALSE,"INCOME";#N/A,#N/A,FALSE,"LABOR";#N/A,#N/A,FALSE,"PAYOR";#N/A,#N/A,FALSE,"PHYREV";#N/A,#N/A,FALSE,"RATIOS";#N/A,#N/A,FALSE,"SAVE3";#N/A,#N/A,FALSE,"SALSUM";#N/A,#N/A,FALSE,"SUMM2 "}</definedName>
    <definedName name="wrn.gbeltval._2" hidden="1">{#N/A,#N/A,FALSE,"Sheet1";#N/A,#N/A,FALSE,"AR";#N/A,#N/A,FALSE,"ASSUME ";#N/A,#N/A,FALSE,"BALSHT";#N/A,#N/A,FALSE,"CHEMO% ";#N/A,#N/A,FALSE,"STATS";#N/A,#N/A,FALSE,"COMP";#N/A,#N/A,FALSE,"UTIL";#N/A,#N/A,FALSE,"CONSIDER";#N/A,#N/A,FALSE,"CONT";#N/A,#N/A,FALSE,"CONT2";#N/A,#N/A,FALSE,"INDEX";#N/A,#N/A,FALSE,"SUMM";#N/A,#N/A,FALSE,"INCOME";#N/A,#N/A,FALSE,"LABOR";#N/A,#N/A,FALSE,"PAYOR";#N/A,#N/A,FALSE,"PHYREV";#N/A,#N/A,FALSE,"RATIOS";#N/A,#N/A,FALSE,"SAVE3";#N/A,#N/A,FALSE,"SALSUM";#N/A,#N/A,FALSE,"SUMM2 "}</definedName>
    <definedName name="wrn.gbeltval._3" localSheetId="2" hidden="1">{#N/A,#N/A,FALSE,"Sheet1";#N/A,#N/A,FALSE,"AR";#N/A,#N/A,FALSE,"ASSUME ";#N/A,#N/A,FALSE,"BALSHT";#N/A,#N/A,FALSE,"CHEMO% ";#N/A,#N/A,FALSE,"STATS";#N/A,#N/A,FALSE,"COMP";#N/A,#N/A,FALSE,"UTIL";#N/A,#N/A,FALSE,"CONSIDER";#N/A,#N/A,FALSE,"CONT";#N/A,#N/A,FALSE,"CONT2";#N/A,#N/A,FALSE,"INDEX";#N/A,#N/A,FALSE,"SUMM";#N/A,#N/A,FALSE,"INCOME";#N/A,#N/A,FALSE,"LABOR";#N/A,#N/A,FALSE,"PAYOR";#N/A,#N/A,FALSE,"PHYREV";#N/A,#N/A,FALSE,"RATIOS";#N/A,#N/A,FALSE,"SAVE3";#N/A,#N/A,FALSE,"SALSUM";#N/A,#N/A,FALSE,"SUMM2 "}</definedName>
    <definedName name="wrn.gbeltval._3" hidden="1">{#N/A,#N/A,FALSE,"Sheet1";#N/A,#N/A,FALSE,"AR";#N/A,#N/A,FALSE,"ASSUME ";#N/A,#N/A,FALSE,"BALSHT";#N/A,#N/A,FALSE,"CHEMO% ";#N/A,#N/A,FALSE,"STATS";#N/A,#N/A,FALSE,"COMP";#N/A,#N/A,FALSE,"UTIL";#N/A,#N/A,FALSE,"CONSIDER";#N/A,#N/A,FALSE,"CONT";#N/A,#N/A,FALSE,"CONT2";#N/A,#N/A,FALSE,"INDEX";#N/A,#N/A,FALSE,"SUMM";#N/A,#N/A,FALSE,"INCOME";#N/A,#N/A,FALSE,"LABOR";#N/A,#N/A,FALSE,"PAYOR";#N/A,#N/A,FALSE,"PHYREV";#N/A,#N/A,FALSE,"RATIOS";#N/A,#N/A,FALSE,"SAVE3";#N/A,#N/A,FALSE,"SALSUM";#N/A,#N/A,FALSE,"SUMM2 "}</definedName>
    <definedName name="wrn.gbeltval._4" localSheetId="2" hidden="1">{#N/A,#N/A,FALSE,"Sheet1";#N/A,#N/A,FALSE,"AR";#N/A,#N/A,FALSE,"ASSUME ";#N/A,#N/A,FALSE,"BALSHT";#N/A,#N/A,FALSE,"CHEMO% ";#N/A,#N/A,FALSE,"STATS";#N/A,#N/A,FALSE,"COMP";#N/A,#N/A,FALSE,"UTIL";#N/A,#N/A,FALSE,"CONSIDER";#N/A,#N/A,FALSE,"CONT";#N/A,#N/A,FALSE,"CONT2";#N/A,#N/A,FALSE,"INDEX";#N/A,#N/A,FALSE,"SUMM";#N/A,#N/A,FALSE,"INCOME";#N/A,#N/A,FALSE,"LABOR";#N/A,#N/A,FALSE,"PAYOR";#N/A,#N/A,FALSE,"PHYREV";#N/A,#N/A,FALSE,"RATIOS";#N/A,#N/A,FALSE,"SAVE3";#N/A,#N/A,FALSE,"SALSUM";#N/A,#N/A,FALSE,"SUMM2 "}</definedName>
    <definedName name="wrn.gbeltval._4" hidden="1">{#N/A,#N/A,FALSE,"Sheet1";#N/A,#N/A,FALSE,"AR";#N/A,#N/A,FALSE,"ASSUME ";#N/A,#N/A,FALSE,"BALSHT";#N/A,#N/A,FALSE,"CHEMO% ";#N/A,#N/A,FALSE,"STATS";#N/A,#N/A,FALSE,"COMP";#N/A,#N/A,FALSE,"UTIL";#N/A,#N/A,FALSE,"CONSIDER";#N/A,#N/A,FALSE,"CONT";#N/A,#N/A,FALSE,"CONT2";#N/A,#N/A,FALSE,"INDEX";#N/A,#N/A,FALSE,"SUMM";#N/A,#N/A,FALSE,"INCOME";#N/A,#N/A,FALSE,"LABOR";#N/A,#N/A,FALSE,"PAYOR";#N/A,#N/A,FALSE,"PHYREV";#N/A,#N/A,FALSE,"RATIOS";#N/A,#N/A,FALSE,"SAVE3";#N/A,#N/A,FALSE,"SALSUM";#N/A,#N/A,FALSE,"SUMM2 "}</definedName>
    <definedName name="wrn.GCIall." localSheetId="2" hidden="1">{"gcicash",#N/A,FALSE,"GCIINC";"gciinc",#N/A,FALSE,"GCIINC";"gciexclusa",#N/A,FALSE,"GCIINC";"usatdy",#N/A,FALSE,"GCIINC"}</definedName>
    <definedName name="wrn.GCIall." hidden="1">{"gcicash",#N/A,FALSE,"GCIINC";"gciinc",#N/A,FALSE,"GCIINC";"gciexclusa",#N/A,FALSE,"GCIINC";"usatdy",#N/A,FALSE,"GCIINC"}</definedName>
    <definedName name="wrn.GCIall._1" localSheetId="2" hidden="1">{"gcicash",#N/A,FALSE,"GCIINC";"gciinc",#N/A,FALSE,"GCIINC";"gciexclusa",#N/A,FALSE,"GCIINC";"usatdy",#N/A,FALSE,"GCIINC"}</definedName>
    <definedName name="wrn.GCIall._1" hidden="1">{"gcicash",#N/A,FALSE,"GCIINC";"gciinc",#N/A,FALSE,"GCIINC";"gciexclusa",#N/A,FALSE,"GCIINC";"usatdy",#N/A,FALSE,"GCIINC"}</definedName>
    <definedName name="wrn.GD._.Statements." localSheetId="2" hidden="1">{#N/A,#N/A,FALSE,"ACT YTD AIES";#N/A,#N/A,FALSE,"MANAGEMENT I.S. AIES";#N/A,#N/A,FALSE,"4100-400 AIES";#N/A,#N/A,FALSE,"NEW BUSINESS CPP AIES";#N/A,#N/A,FALSE,"NEW BUSINESS RFP AIES";#N/A,#N/A,FALSE,"CPP YTD AIES";#N/A,#N/A,FALSE,"CPP VAR YTD AIES";#N/A,#N/A,FALSE,"RFP YTD AIES";#N/A,#N/A,FALSE,"RFP VAR YTD AIES";#N/A,#N/A,FALSE,"ACT MTH AIES";#N/A,#N/A,FALSE,"CPP mth AIES";#N/A,#N/A,FALSE,"CPP VAR MTH AIES";#N/A,#N/A,FALSE,"RFP mth  AIES";#N/A,#N/A,FALSE,"RFP VAR MTH AIES";#N/A,#N/A,FALSE,"AERO SECT SUM CPP AIES";#N/A,#N/A,FALSE,"AERO SECT SUM RFP AIES";#N/A,#N/A,FALSE,"AERO MNGMNT CPP AIES";#N/A,#N/A,FALSE,"AERO MNGMNT RFP AIES";#N/A,#N/A,FALSE,"East CPP AIES";#N/A,#N/A,FALSE,"East RFP AIES";#N/A,#N/A,FALSE,"EastM CPP AIES";#N/A,#N/A,FALSE,"EastM RFP AIES";#N/A,#N/A,FALSE,"EastT CPP AIES";#N/A,#N/A,FALSE,"EastT RFP AIES";#N/A,#N/A,FALSE,"FARG CPP AIES";#N/A,#N/A,FALSE,"FARG RFP AIES";#N/A,#N/A,FALSE,"FLIGHTDESIGN CPP AIES";#N/A,#N/A,FALSE,"FLIGHTDESIGN RFP AIES";#N/A,#N/A,FALSE,"LENS CPP AIES";#N/A,#N/A,FALSE,"LENS RFP AIES";#N/A,#N/A,FALSE,"TWT CPP AIES";#N/A,#N/A,FALSE,"TWT RFP AIES";#N/A,#N/A,FALSE,"West CPP AIES";#N/A,#N/A,FALSE,"West RFP AIES";#N/A,#N/A,FALSE,"INFO SECT SUM CPP AIES";#N/A,#N/A,FALSE,"INFO SECT SUM RFP AIES";#N/A,#N/A,FALSE,"INFO SECT SUM CPP wo GSA AIES";#N/A,#N/A,FALSE,"INFO SECT SUM RFP wo GSA AIES";#N/A,#N/A,FALSE,"INFO MNGMNT CPP AIES";#N/A,#N/A,FALSE,"INFO MNGMNT RFP AIES";#N/A,#N/A,FALSE,"ADV PRGMS CPP AIES";#N/A,#N/A,FALSE,"ADV PRGMS RFP AIES";#N/A,#N/A,FALSE,"COMM ENG CPP AIES";#N/A,#N/A,FALSE,"COMM ENG RFP AIES";#N/A,#N/A,FALSE,"DYT OPS CPP AIES";#N/A,#N/A,FALSE,"DYT OPS RFP AIES";#N/A,#N/A,FALSE,"GSA CPP AIES";#N/A,#N/A,FALSE,"GSA RFP AIES";#N/A,#N/A,FALSE,"HUM SYS CPP AIES";#N/A,#N/A,FALSE,"HUM SYS RFP AIES";#N/A,#N/A,FALSE,"ISY CPP AIES";#N/A,#N/A,FALSE,"ISY RFP AIES";#N/A,#N/A,FALSE,"SEN CPP AIES";#N/A,#N/A,FALSE,"SEN RFP AIES";#N/A,#N/A,FALSE,"SYS ENG CPP AIES";#N/A,#N/A,FALSE,"SYS ENG RFP AIES";#N/A,#N/A,FALSE,"SYS INT CPP AIES";#N/A,#N/A,FALSE,"SYS INT RFP AIES";#N/A,#N/A,FALSE,"WEA SYS CPP AIES";#N/A,#N/A,FALSE,"WEA SYS RFP AIES";#N/A,#N/A,FALSE,"TR SECT SUM CPP AIES";#N/A,#N/A,FALSE,"TR SECT SUM RFP AIES";#N/A,#N/A,FALSE,"TRANS MNGMNT CPP AIES";#N/A,#N/A,FALSE,"TRANS MNGMNT RFP AIES";#N/A,#N/A,FALSE,"ATC CPP AIES";#N/A,#N/A,FALSE,"ATC RFP AIES";#N/A,#N/A,FALSE,"CDRC CPP AIES";#N/A,#N/A,FALSE,"CDRC RFP AIES";#N/A,#N/A,FALSE,"ITS CPP AIES";#N/A,#N/A,FALSE,"ITS RFP AIES";#N/A,#N/A,FALSE," LG CPP AIES";#N/A,#N/A,FALSE," LG RFP AIES";#N/A,#N/A,FALSE,"TSC CPP AIES";#N/A,#N/A,FALSE,"TSC RFP AIES"}</definedName>
    <definedName name="wrn.GD._.Statements." hidden="1">{#N/A,#N/A,FALSE,"ACT YTD AIES";#N/A,#N/A,FALSE,"MANAGEMENT I.S. AIES";#N/A,#N/A,FALSE,"4100-400 AIES";#N/A,#N/A,FALSE,"NEW BUSINESS CPP AIES";#N/A,#N/A,FALSE,"NEW BUSINESS RFP AIES";#N/A,#N/A,FALSE,"CPP YTD AIES";#N/A,#N/A,FALSE,"CPP VAR YTD AIES";#N/A,#N/A,FALSE,"RFP YTD AIES";#N/A,#N/A,FALSE,"RFP VAR YTD AIES";#N/A,#N/A,FALSE,"ACT MTH AIES";#N/A,#N/A,FALSE,"CPP mth AIES";#N/A,#N/A,FALSE,"CPP VAR MTH AIES";#N/A,#N/A,FALSE,"RFP mth  AIES";#N/A,#N/A,FALSE,"RFP VAR MTH AIES";#N/A,#N/A,FALSE,"AERO SECT SUM CPP AIES";#N/A,#N/A,FALSE,"AERO SECT SUM RFP AIES";#N/A,#N/A,FALSE,"AERO MNGMNT CPP AIES";#N/A,#N/A,FALSE,"AERO MNGMNT RFP AIES";#N/A,#N/A,FALSE,"East CPP AIES";#N/A,#N/A,FALSE,"East RFP AIES";#N/A,#N/A,FALSE,"EastM CPP AIES";#N/A,#N/A,FALSE,"EastM RFP AIES";#N/A,#N/A,FALSE,"EastT CPP AIES";#N/A,#N/A,FALSE,"EastT RFP AIES";#N/A,#N/A,FALSE,"FARG CPP AIES";#N/A,#N/A,FALSE,"FARG RFP AIES";#N/A,#N/A,FALSE,"FLIGHTDESIGN CPP AIES";#N/A,#N/A,FALSE,"FLIGHTDESIGN RFP AIES";#N/A,#N/A,FALSE,"LENS CPP AIES";#N/A,#N/A,FALSE,"LENS RFP AIES";#N/A,#N/A,FALSE,"TWT CPP AIES";#N/A,#N/A,FALSE,"TWT RFP AIES";#N/A,#N/A,FALSE,"West CPP AIES";#N/A,#N/A,FALSE,"West RFP AIES";#N/A,#N/A,FALSE,"INFO SECT SUM CPP AIES";#N/A,#N/A,FALSE,"INFO SECT SUM RFP AIES";#N/A,#N/A,FALSE,"INFO SECT SUM CPP wo GSA AIES";#N/A,#N/A,FALSE,"INFO SECT SUM RFP wo GSA AIES";#N/A,#N/A,FALSE,"INFO MNGMNT CPP AIES";#N/A,#N/A,FALSE,"INFO MNGMNT RFP AIES";#N/A,#N/A,FALSE,"ADV PRGMS CPP AIES";#N/A,#N/A,FALSE,"ADV PRGMS RFP AIES";#N/A,#N/A,FALSE,"COMM ENG CPP AIES";#N/A,#N/A,FALSE,"COMM ENG RFP AIES";#N/A,#N/A,FALSE,"DYT OPS CPP AIES";#N/A,#N/A,FALSE,"DYT OPS RFP AIES";#N/A,#N/A,FALSE,"GSA CPP AIES";#N/A,#N/A,FALSE,"GSA RFP AIES";#N/A,#N/A,FALSE,"HUM SYS CPP AIES";#N/A,#N/A,FALSE,"HUM SYS RFP AIES";#N/A,#N/A,FALSE,"ISY CPP AIES";#N/A,#N/A,FALSE,"ISY RFP AIES";#N/A,#N/A,FALSE,"SEN CPP AIES";#N/A,#N/A,FALSE,"SEN RFP AIES";#N/A,#N/A,FALSE,"SYS ENG CPP AIES";#N/A,#N/A,FALSE,"SYS ENG RFP AIES";#N/A,#N/A,FALSE,"SYS INT CPP AIES";#N/A,#N/A,FALSE,"SYS INT RFP AIES";#N/A,#N/A,FALSE,"WEA SYS CPP AIES";#N/A,#N/A,FALSE,"WEA SYS RFP AIES";#N/A,#N/A,FALSE,"TR SECT SUM CPP AIES";#N/A,#N/A,FALSE,"TR SECT SUM RFP AIES";#N/A,#N/A,FALSE,"TRANS MNGMNT CPP AIES";#N/A,#N/A,FALSE,"TRANS MNGMNT RFP AIES";#N/A,#N/A,FALSE,"ATC CPP AIES";#N/A,#N/A,FALSE,"ATC RFP AIES";#N/A,#N/A,FALSE,"CDRC CPP AIES";#N/A,#N/A,FALSE,"CDRC RFP AIES";#N/A,#N/A,FALSE,"ITS CPP AIES";#N/A,#N/A,FALSE,"ITS RFP AIES";#N/A,#N/A,FALSE," LG CPP AIES";#N/A,#N/A,FALSE," LG RFP AIES";#N/A,#N/A,FALSE,"TSC CPP AIES";#N/A,#N/A,FALSE,"TSC RFP AIES"}</definedName>
    <definedName name="wrn.GEER_report." localSheetId="2" hidden="1">{#N/A,#N/A,FALSE,"Table_Ass.";#N/A,#N/A,FALSE,"# of cust";#N/A,#N/A,FALSE,"Res_Report";#N/A,#N/A,FALSE,"Income Statement";"Qtr Cust",#N/A,FALSE,"Qtrly Proj"}</definedName>
    <definedName name="wrn.GEER_report." hidden="1">{#N/A,#N/A,FALSE,"Table_Ass.";#N/A,#N/A,FALSE,"# of cust";#N/A,#N/A,FALSE,"Res_Report";#N/A,#N/A,FALSE,"Income Statement";"Qtr Cust",#N/A,FALSE,"Qtrly Proj"}</definedName>
    <definedName name="wrn.GEER_report._1" localSheetId="2" hidden="1">{#N/A,#N/A,FALSE,"Table_Ass.";#N/A,#N/A,FALSE,"# of cust";#N/A,#N/A,FALSE,"Res_Report";#N/A,#N/A,FALSE,"Income Statement";"Qtr Cust",#N/A,FALSE,"Qtrly Proj"}</definedName>
    <definedName name="wrn.GEER_report._1" hidden="1">{#N/A,#N/A,FALSE,"Table_Ass.";#N/A,#N/A,FALSE,"# of cust";#N/A,#N/A,FALSE,"Res_Report";#N/A,#N/A,FALSE,"Income Statement";"Qtr Cust",#N/A,FALSE,"Qtrly Proj"}</definedName>
    <definedName name="wrn.GEER_report._2" localSheetId="2" hidden="1">{#N/A,#N/A,FALSE,"Table_Ass.";#N/A,#N/A,FALSE,"# of cust";#N/A,#N/A,FALSE,"Res_Report";#N/A,#N/A,FALSE,"Income Statement";"Qtr Cust",#N/A,FALSE,"Qtrly Proj"}</definedName>
    <definedName name="wrn.GEER_report._2" hidden="1">{#N/A,#N/A,FALSE,"Table_Ass.";#N/A,#N/A,FALSE,"# of cust";#N/A,#N/A,FALSE,"Res_Report";#N/A,#N/A,FALSE,"Income Statement";"Qtr Cust",#N/A,FALSE,"Qtrly Proj"}</definedName>
    <definedName name="wrn.GEER_report._3" localSheetId="2" hidden="1">{#N/A,#N/A,FALSE,"Table_Ass.";#N/A,#N/A,FALSE,"# of cust";#N/A,#N/A,FALSE,"Res_Report";#N/A,#N/A,FALSE,"Income Statement";"Qtr Cust",#N/A,FALSE,"Qtrly Proj"}</definedName>
    <definedName name="wrn.GEER_report._3" hidden="1">{#N/A,#N/A,FALSE,"Table_Ass.";#N/A,#N/A,FALSE,"# of cust";#N/A,#N/A,FALSE,"Res_Report";#N/A,#N/A,FALSE,"Income Statement";"Qtr Cust",#N/A,FALSE,"Qtrly Proj"}</definedName>
    <definedName name="wrn.GEER_report._4" localSheetId="2" hidden="1">{#N/A,#N/A,FALSE,"Table_Ass.";#N/A,#N/A,FALSE,"# of cust";#N/A,#N/A,FALSE,"Res_Report";#N/A,#N/A,FALSE,"Income Statement";"Qtr Cust",#N/A,FALSE,"Qtrly Proj"}</definedName>
    <definedName name="wrn.GEER_report._4" hidden="1">{#N/A,#N/A,FALSE,"Table_Ass.";#N/A,#N/A,FALSE,"# of cust";#N/A,#N/A,FALSE,"Res_Report";#N/A,#N/A,FALSE,"Income Statement";"Qtr Cust",#N/A,FALSE,"Qtrly Proj"}</definedName>
    <definedName name="wrn.General._.Motors." localSheetId="2" hidden="1">{#N/A,#N/A,TRUE,"GM Piece Price";#N/A,#N/A,TRUE,"GM Prod. Tooling";#N/A,#N/A,TRUE,"GM Pre-Production"}</definedName>
    <definedName name="wrn.General._.Motors." hidden="1">{#N/A,#N/A,TRUE,"GM Piece Price";#N/A,#N/A,TRUE,"GM Prod. Tooling";#N/A,#N/A,TRUE,"GM Pre-Production"}</definedName>
    <definedName name="wrn.General._.OTC." localSheetId="2" hidden="1">{#N/A,#N/A,FALSE,"Title Page (3)";#N/A,#N/A,FALSE,"YTD - OTC";#N/A,#N/A,FALSE,"MTH - OTC"}</definedName>
    <definedName name="wrn.General._.OTC." hidden="1">{#N/A,#N/A,FALSE,"Title Page (3)";#N/A,#N/A,FALSE,"YTD - OTC";#N/A,#N/A,FALSE,"MTH - OTC"}</definedName>
    <definedName name="wrn.General._.OTC._1" localSheetId="2" hidden="1">{#N/A,#N/A,FALSE,"Title Page (3)";#N/A,#N/A,FALSE,"YTD - OTC";#N/A,#N/A,FALSE,"MTH - OTC"}</definedName>
    <definedName name="wrn.General._.OTC._1" hidden="1">{#N/A,#N/A,FALSE,"Title Page (3)";#N/A,#N/A,FALSE,"YTD - OTC";#N/A,#N/A,FALSE,"MTH - OTC"}</definedName>
    <definedName name="wrn.General._.OTC._2" localSheetId="2" hidden="1">{#N/A,#N/A,FALSE,"Title Page (3)";#N/A,#N/A,FALSE,"YTD - OTC";#N/A,#N/A,FALSE,"MTH - OTC"}</definedName>
    <definedName name="wrn.General._.OTC._2" hidden="1">{#N/A,#N/A,FALSE,"Title Page (3)";#N/A,#N/A,FALSE,"YTD - OTC";#N/A,#N/A,FALSE,"MTH - OTC"}</definedName>
    <definedName name="wrn.General._.OTC._3" localSheetId="2" hidden="1">{#N/A,#N/A,FALSE,"Title Page (3)";#N/A,#N/A,FALSE,"YTD - OTC";#N/A,#N/A,FALSE,"MTH - OTC"}</definedName>
    <definedName name="wrn.General._.OTC._3" hidden="1">{#N/A,#N/A,FALSE,"Title Page (3)";#N/A,#N/A,FALSE,"YTD - OTC";#N/A,#N/A,FALSE,"MTH - OTC"}</definedName>
    <definedName name="wrn.General._.OTC._4" localSheetId="2" hidden="1">{#N/A,#N/A,FALSE,"Title Page (3)";#N/A,#N/A,FALSE,"YTD - OTC";#N/A,#N/A,FALSE,"MTH - OTC"}</definedName>
    <definedName name="wrn.General._.OTC._4" hidden="1">{#N/A,#N/A,FALSE,"Title Page (3)";#N/A,#N/A,FALSE,"YTD - OTC";#N/A,#N/A,FALSE,"MTH - OTC"}</definedName>
    <definedName name="wrn.General._.Pharm." localSheetId="2" hidden="1">{#N/A,#N/A,FALSE,"Title Page (2)";#N/A,#N/A,FALSE,"YTD - Pharm";#N/A,#N/A,FALSE,"MTH - Pharm"}</definedName>
    <definedName name="wrn.General._.Pharm." hidden="1">{#N/A,#N/A,FALSE,"Title Page (2)";#N/A,#N/A,FALSE,"YTD - Pharm";#N/A,#N/A,FALSE,"MTH - Pharm"}</definedName>
    <definedName name="wrn.General._.Pharm._1" localSheetId="2" hidden="1">{#N/A,#N/A,FALSE,"Title Page (2)";#N/A,#N/A,FALSE,"YTD - Pharm";#N/A,#N/A,FALSE,"MTH - Pharm"}</definedName>
    <definedName name="wrn.General._.Pharm._1" hidden="1">{#N/A,#N/A,FALSE,"Title Page (2)";#N/A,#N/A,FALSE,"YTD - Pharm";#N/A,#N/A,FALSE,"MTH - Pharm"}</definedName>
    <definedName name="wrn.General._.Pharm._2" localSheetId="2" hidden="1">{#N/A,#N/A,FALSE,"Title Page (2)";#N/A,#N/A,FALSE,"YTD - Pharm";#N/A,#N/A,FALSE,"MTH - Pharm"}</definedName>
    <definedName name="wrn.General._.Pharm._2" hidden="1">{#N/A,#N/A,FALSE,"Title Page (2)";#N/A,#N/A,FALSE,"YTD - Pharm";#N/A,#N/A,FALSE,"MTH - Pharm"}</definedName>
    <definedName name="wrn.General._.Pharm._3" localSheetId="2" hidden="1">{#N/A,#N/A,FALSE,"Title Page (2)";#N/A,#N/A,FALSE,"YTD - Pharm";#N/A,#N/A,FALSE,"MTH - Pharm"}</definedName>
    <definedName name="wrn.General._.Pharm._3" hidden="1">{#N/A,#N/A,FALSE,"Title Page (2)";#N/A,#N/A,FALSE,"YTD - Pharm";#N/A,#N/A,FALSE,"MTH - Pharm"}</definedName>
    <definedName name="wrn.General._.Pharm._4" localSheetId="2" hidden="1">{#N/A,#N/A,FALSE,"Title Page (2)";#N/A,#N/A,FALSE,"YTD - Pharm";#N/A,#N/A,FALSE,"MTH - Pharm"}</definedName>
    <definedName name="wrn.General._.Pharm._4" hidden="1">{#N/A,#N/A,FALSE,"Title Page (2)";#N/A,#N/A,FALSE,"YTD - Pharm";#N/A,#N/A,FALSE,"MTH - Pharm"}</definedName>
    <definedName name="wrn.General._.Total." localSheetId="2" hidden="1">{#N/A,#N/A,FALSE,"Title Page (4)";#N/A,#N/A,FALSE,"YTD - Total";#N/A,#N/A,FALSE,"MTH - Total"}</definedName>
    <definedName name="wrn.General._.Total." hidden="1">{#N/A,#N/A,FALSE,"Title Page (4)";#N/A,#N/A,FALSE,"YTD - Total";#N/A,#N/A,FALSE,"MTH - Total"}</definedName>
    <definedName name="wrn.General._.Total._1" localSheetId="2" hidden="1">{#N/A,#N/A,FALSE,"Title Page (4)";#N/A,#N/A,FALSE,"YTD - Total";#N/A,#N/A,FALSE,"MTH - Total"}</definedName>
    <definedName name="wrn.General._.Total._1" hidden="1">{#N/A,#N/A,FALSE,"Title Page (4)";#N/A,#N/A,FALSE,"YTD - Total";#N/A,#N/A,FALSE,"MTH - Total"}</definedName>
    <definedName name="wrn.General._.Total._2" localSheetId="2" hidden="1">{#N/A,#N/A,FALSE,"Title Page (4)";#N/A,#N/A,FALSE,"YTD - Total";#N/A,#N/A,FALSE,"MTH - Total"}</definedName>
    <definedName name="wrn.General._.Total._2" hidden="1">{#N/A,#N/A,FALSE,"Title Page (4)";#N/A,#N/A,FALSE,"YTD - Total";#N/A,#N/A,FALSE,"MTH - Total"}</definedName>
    <definedName name="wrn.General._.Total._3" localSheetId="2" hidden="1">{#N/A,#N/A,FALSE,"Title Page (4)";#N/A,#N/A,FALSE,"YTD - Total";#N/A,#N/A,FALSE,"MTH - Total"}</definedName>
    <definedName name="wrn.General._.Total._3" hidden="1">{#N/A,#N/A,FALSE,"Title Page (4)";#N/A,#N/A,FALSE,"YTD - Total";#N/A,#N/A,FALSE,"MTH - Total"}</definedName>
    <definedName name="wrn.General._.Total._4" localSheetId="2" hidden="1">{#N/A,#N/A,FALSE,"Title Page (4)";#N/A,#N/A,FALSE,"YTD - Total";#N/A,#N/A,FALSE,"MTH - Total"}</definedName>
    <definedName name="wrn.General._.Total._4" hidden="1">{#N/A,#N/A,FALSE,"Title Page (4)";#N/A,#N/A,FALSE,"YTD - Total";#N/A,#N/A,FALSE,"MTH - Total"}</definedName>
    <definedName name="wrn.Geographic._.Trends." localSheetId="2" hidden="1">{"Geographic P1",#N/A,FALSE,"Division &amp; Geog"}</definedName>
    <definedName name="wrn.Geographic._.Trends." hidden="1">{"Geographic P1",#N/A,FALSE,"Division &amp; Geog"}</definedName>
    <definedName name="wrn.GEPS95T." localSheetId="2" hidden="1">{#N/A,#N/A,FALSE,"GEPSCONS";#N/A,#N/A,FALSE,"GEPG";#N/A,#N/A,FALSE,"GENE";#N/A,#N/A,FALSE,"HDQTRS";#N/A,#N/A,FALSE,"NP";#N/A,#N/A,FALSE,"ENVIR";#N/A,#N/A,FALSE,"EQUIP";#N/A,#N/A,FALSE,"PPSD";#N/A,#N/A,FALSE,"PGSD";#N/A,#N/A,FALSE,"ASD";#N/A,#N/A,FALSE,"Parts&amp;GSH";#N/A,#N/A,FALSE,"O&amp;M";#N/A,#N/A,FALSE,"GEESI";#N/A,#N/A,FALSE,"GEPSLi"}</definedName>
    <definedName name="wrn.GEPS95T." hidden="1">{#N/A,#N/A,FALSE,"GEPSCONS";#N/A,#N/A,FALSE,"GEPG";#N/A,#N/A,FALSE,"GENE";#N/A,#N/A,FALSE,"HDQTRS";#N/A,#N/A,FALSE,"NP";#N/A,#N/A,FALSE,"ENVIR";#N/A,#N/A,FALSE,"EQUIP";#N/A,#N/A,FALSE,"PPSD";#N/A,#N/A,FALSE,"PGSD";#N/A,#N/A,FALSE,"ASD";#N/A,#N/A,FALSE,"Parts&amp;GSH";#N/A,#N/A,FALSE,"O&amp;M";#N/A,#N/A,FALSE,"GEESI";#N/A,#N/A,FALSE,"GEPSLi"}</definedName>
    <definedName name="wrn.Gesamtausdruck._.alle._.Perioden." localSheetId="2" hidden="1">{"Alle Perioden",#N/A,FALSE,"Erf";"Alle Perioden",#N/A,FALSE,"Ang";"Alle Perioden",#N/A,FALSE,"BV";"Alle Perioden",#N/A,FALSE,"BE";"Alle Perioden",#N/A,FALSE,"Re";"Alle Perioden",#N/A,FALSE,"Vol";"Alle Perioden",#N/A,FALSE,"BV100";"Alle Perioden",#N/A,FALSE,"BE100";"Alle Perioden",#N/A,FALSE,"Re100";"Alle Perioden",#N/A,FALSE,"Vol100"}</definedName>
    <definedName name="wrn.Gesamtausdruck._.alle._.Perioden." hidden="1">{"Alle Perioden",#N/A,FALSE,"Erf";"Alle Perioden",#N/A,FALSE,"Ang";"Alle Perioden",#N/A,FALSE,"BV";"Alle Perioden",#N/A,FALSE,"BE";"Alle Perioden",#N/A,FALSE,"Re";"Alle Perioden",#N/A,FALSE,"Vol";"Alle Perioden",#N/A,FALSE,"BV100";"Alle Perioden",#N/A,FALSE,"BE100";"Alle Perioden",#N/A,FALSE,"Re100";"Alle Perioden",#N/A,FALSE,"Vol100"}</definedName>
    <definedName name="wrn.Gesamtausdruck._.erste._.elf._.Perioden." localSheetId="2" hidden="1">{"Erste elf Perioden",#N/A,FALSE,"Erf";"Erste elf Perioden",#N/A,FALSE,"Ang";"Erste elf Perioden",#N/A,FALSE,"BV";"Erste elf Perioden",#N/A,FALSE,"BE";"Erste elf Perioden",#N/A,FALSE,"Re";"Erste elf Perioden",#N/A,FALSE,"Vol";"Erste elf Perioden",#N/A,FALSE,"BV100";"Erste elf Perioden",#N/A,FALSE,"BE100";"Erste elf Perioden",#N/A,FALSE,"Re100";"Erste elf Perioden",#N/A,FALSE,"Vol100"}</definedName>
    <definedName name="wrn.Gesamtausdruck._.erste._.elf._.Perioden." hidden="1">{"Erste elf Perioden",#N/A,FALSE,"Erf";"Erste elf Perioden",#N/A,FALSE,"Ang";"Erste elf Perioden",#N/A,FALSE,"BV";"Erste elf Perioden",#N/A,FALSE,"BE";"Erste elf Perioden",#N/A,FALSE,"Re";"Erste elf Perioden",#N/A,FALSE,"Vol";"Erste elf Perioden",#N/A,FALSE,"BV100";"Erste elf Perioden",#N/A,FALSE,"BE100";"Erste elf Perioden",#N/A,FALSE,"Re100";"Erste elf Perioden",#N/A,FALSE,"Vol100"}</definedName>
    <definedName name="wrn.GGR._.Network._.Exhibit." localSheetId="2" hidden="1">{"Network Summary",#N/A,TRUE,"Summary";"Piping Summary",#N/A,TRUE," Piping";"Meters Summary",#N/A,TRUE,"Meters &amp; Connections";"Connections Summary",#N/A,TRUE,"Meters &amp; Connections";"Stations Summary",#N/A,TRUE,"Stations Pivot"}</definedName>
    <definedName name="wrn.GGR._.Network._.Exhibit." hidden="1">{"Network Summary",#N/A,TRUE,"Summary";"Piping Summary",#N/A,TRUE," Piping";"Meters Summary",#N/A,TRUE,"Meters &amp; Connections";"Connections Summary",#N/A,TRUE,"Meters &amp; Connections";"Stations Summary",#N/A,TRUE,"Stations Pivot"}</definedName>
    <definedName name="wrn.GGR._.Network._.Exhibit._1" localSheetId="2">#REF!</definedName>
    <definedName name="wrn.GGR._.Network._.Exhibit._1" hidden="1">{"Network Summary",#N/A,TRUE,"Summary";"Piping Summary",#N/A,TRUE," Piping";"Meters Summary",#N/A,TRUE,"Meters &amp; Connections";"Connections Summary",#N/A,TRUE,"Meters &amp; Connections";"Stations Summary",#N/A,TRUE,"Stations Pivot"}</definedName>
    <definedName name="wrn.GGR._.Network._.Exhibit.a" localSheetId="2" hidden="1">{"Network Summary",#N/A,TRUE,"Summary";"Piping Summary",#N/A,TRUE," Piping";"Meters Summary",#N/A,TRUE,"Meters &amp; Connections";"Connections Summary",#N/A,TRUE,"Meters &amp; Connections";"Stations Summary",#N/A,TRUE,"Stations Pivot"}</definedName>
    <definedName name="wrn.GGR._.Network._.Exhibit.a" hidden="1">{"Network Summary",#N/A,TRUE,"Summary";"Piping Summary",#N/A,TRUE," Piping";"Meters Summary",#N/A,TRUE,"Meters &amp; Connections";"Connections Summary",#N/A,TRUE,"Meters &amp; Connections";"Stations Summary",#N/A,TRUE,"Stations Pivot"}</definedName>
    <definedName name="wrn.GGR._.Network._.Exhibit.a_1" localSheetId="2" hidden="1">{"Network Summary",#N/A,TRUE,"Summary";"Piping Summary",#N/A,TRUE," Piping";"Meters Summary",#N/A,TRUE,"Meters &amp; Connections";"Connections Summary",#N/A,TRUE,"Meters &amp; Connections";"Stations Summary",#N/A,TRUE,"Stations Pivot"}</definedName>
    <definedName name="wrn.GGR._.Network._.Exhibit.a_1" hidden="1">{"Network Summary",#N/A,TRUE,"Summary";"Piping Summary",#N/A,TRUE," Piping";"Meters Summary",#N/A,TRUE,"Meters &amp; Connections";"Connections Summary",#N/A,TRUE,"Meters &amp; Connections";"Stations Summary",#N/A,TRUE,"Stations Pivot"}</definedName>
    <definedName name="wrn.GIS." localSheetId="2" hidden="1">{#N/A,#N/A,FALSE,"GIS"}</definedName>
    <definedName name="wrn.GIS." hidden="1">{#N/A,#N/A,FALSE,"GIS"}</definedName>
    <definedName name="wrn.GIS._2" hidden="1">{#N/A,#N/A,FALSE,"GIS"}</definedName>
    <definedName name="wrn.GIS._3" hidden="1">{#N/A,#N/A,FALSE,"GIS"}</definedName>
    <definedName name="wrn.GIS._4" hidden="1">{#N/A,#N/A,FALSE,"GIS"}</definedName>
    <definedName name="wrn.GIS._5" hidden="1">{#N/A,#N/A,FALSE,"GIS"}</definedName>
    <definedName name="wrn.GoalBook." localSheetId="2" hidden="1">{#N/A,#N/A,TRUE,"97Merch_Strategy";#N/A,#N/A,TRUE,"Narrow_&amp;_Deep";#N/A,#N/A,TRUE,"GO-TO_Strategy";#N/A,#N/A,TRUE,"97Sales_Opportunities";#N/A,#N/A,TRUE,"97GM_Detail_Bullets";#N/A,#N/A,TRUE,"97GM_Detail_Sched";#N/A,#N/A,TRUE,"GM_Rate_Business_Area";#N/A,#N/A,TRUE,"Shortage_Challenge";#N/A,#N/A,TRUE,"Turn_Challenge";#N/A,#N/A,TRUE,"Op_Exp%_History";#N/A,#N/A,TRUE,"Mo_Inv_Ownership";#N/A,#N/A,TRUE,"Str_Exp_Trend";#N/A,#N/A,TRUE,"Str_Exp_Control";#N/A,#N/A,TRUE,"Media";#N/A,#N/A,TRUE,"Mkg_Exp_History";#N/A,#N/A,TRUE,"Adv_Exp_Growth";#N/A,#N/A,TRUE,"Team_Relations";#N/A,#N/A,TRUE,"Credit"}</definedName>
    <definedName name="wrn.GoalBook." hidden="1">{#N/A,#N/A,TRUE,"97Merch_Strategy";#N/A,#N/A,TRUE,"Narrow_&amp;_Deep";#N/A,#N/A,TRUE,"GO-TO_Strategy";#N/A,#N/A,TRUE,"97Sales_Opportunities";#N/A,#N/A,TRUE,"97GM_Detail_Bullets";#N/A,#N/A,TRUE,"97GM_Detail_Sched";#N/A,#N/A,TRUE,"GM_Rate_Business_Area";#N/A,#N/A,TRUE,"Shortage_Challenge";#N/A,#N/A,TRUE,"Turn_Challenge";#N/A,#N/A,TRUE,"Op_Exp%_History";#N/A,#N/A,TRUE,"Mo_Inv_Ownership";#N/A,#N/A,TRUE,"Str_Exp_Trend";#N/A,#N/A,TRUE,"Str_Exp_Control";#N/A,#N/A,TRUE,"Media";#N/A,#N/A,TRUE,"Mkg_Exp_History";#N/A,#N/A,TRUE,"Adv_Exp_Growth";#N/A,#N/A,TRUE,"Team_Relations";#N/A,#N/A,TRUE,"Credit"}</definedName>
    <definedName name="wrn.goalbook2" localSheetId="2" hidden="1">{#N/A,#N/A,TRUE,"97Merch_Strategy";#N/A,#N/A,TRUE,"Narrow_&amp;_Deep";#N/A,#N/A,TRUE,"GO-TO_Strategy";#N/A,#N/A,TRUE,"97Sales_Opportunities";#N/A,#N/A,TRUE,"97GM_Detail_Bullets";#N/A,#N/A,TRUE,"97GM_Detail_Sched";#N/A,#N/A,TRUE,"GM_Rate_Business_Area";#N/A,#N/A,TRUE,"Shortage_Challenge";#N/A,#N/A,TRUE,"Turn_Challenge";#N/A,#N/A,TRUE,"Op_Exp%_History";#N/A,#N/A,TRUE,"Mo_Inv_Ownership";#N/A,#N/A,TRUE,"Str_Exp_Trend";#N/A,#N/A,TRUE,"Str_Exp_Control";#N/A,#N/A,TRUE,"Media";#N/A,#N/A,TRUE,"Mkg_Exp_History";#N/A,#N/A,TRUE,"Adv_Exp_Growth";#N/A,#N/A,TRUE,"Team_Relations";#N/A,#N/A,TRUE,"Credit"}</definedName>
    <definedName name="wrn.goalbook2" hidden="1">{#N/A,#N/A,TRUE,"97Merch_Strategy";#N/A,#N/A,TRUE,"Narrow_&amp;_Deep";#N/A,#N/A,TRUE,"GO-TO_Strategy";#N/A,#N/A,TRUE,"97Sales_Opportunities";#N/A,#N/A,TRUE,"97GM_Detail_Bullets";#N/A,#N/A,TRUE,"97GM_Detail_Sched";#N/A,#N/A,TRUE,"GM_Rate_Business_Area";#N/A,#N/A,TRUE,"Shortage_Challenge";#N/A,#N/A,TRUE,"Turn_Challenge";#N/A,#N/A,TRUE,"Op_Exp%_History";#N/A,#N/A,TRUE,"Mo_Inv_Ownership";#N/A,#N/A,TRUE,"Str_Exp_Trend";#N/A,#N/A,TRUE,"Str_Exp_Control";#N/A,#N/A,TRUE,"Media";#N/A,#N/A,TRUE,"Mkg_Exp_History";#N/A,#N/A,TRUE,"Adv_Exp_Growth";#N/A,#N/A,TRUE,"Team_Relations";#N/A,#N/A,TRUE,"Credit"}</definedName>
    <definedName name="wrn.government._.rate._.calculation." localSheetId="2" hidden="1">{"government rate calculation",#N/A,FALSE,"GA97"}</definedName>
    <definedName name="wrn.government._.rate._.calculation." hidden="1">{"government rate calculation",#N/A,FALSE,"GA97"}</definedName>
    <definedName name="wrn.graph." localSheetId="2"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Graph_Results." localSheetId="2" hidden="1">{"Graph_Results",#N/A,FALSE,"MODCAP"}</definedName>
    <definedName name="wrn.Graph_Results." hidden="1">{"Graph_Results",#N/A,FALSE,"MODCAP"}</definedName>
    <definedName name="wrn.Graph_Results._1" localSheetId="2" hidden="1">{"Graph_Results",#N/A,FALSE,"MODCAP"}</definedName>
    <definedName name="wrn.Graph_Results._1" hidden="1">{"Graph_Results",#N/A,FALSE,"MODCAP"}</definedName>
    <definedName name="wrn.Graph_Results._1_1" localSheetId="2" hidden="1">{"Graph_Results",#N/A,FALSE,"MODCAP"}</definedName>
    <definedName name="wrn.Graph_Results._1_1" hidden="1">{"Graph_Results",#N/A,FALSE,"MODCAP"}</definedName>
    <definedName name="wrn.Graph_Results._1_1_1" localSheetId="2" hidden="1">{"Graph_Results",#N/A,FALSE,"MODCAP"}</definedName>
    <definedName name="wrn.Graph_Results._1_1_1" hidden="1">{"Graph_Results",#N/A,FALSE,"MODCAP"}</definedName>
    <definedName name="wrn.Graph_Results._1_1_2" localSheetId="2" hidden="1">{"Graph_Results",#N/A,FALSE,"MODCAP"}</definedName>
    <definedName name="wrn.Graph_Results._1_1_2" hidden="1">{"Graph_Results",#N/A,FALSE,"MODCAP"}</definedName>
    <definedName name="wrn.Graph_Results._1_1_3" localSheetId="2" hidden="1">{"Graph_Results",#N/A,FALSE,"MODCAP"}</definedName>
    <definedName name="wrn.Graph_Results._1_1_3" hidden="1">{"Graph_Results",#N/A,FALSE,"MODCAP"}</definedName>
    <definedName name="wrn.Graph_Results._1_1_4" localSheetId="2" hidden="1">{"Graph_Results",#N/A,FALSE,"MODCAP"}</definedName>
    <definedName name="wrn.Graph_Results._1_1_4" hidden="1">{"Graph_Results",#N/A,FALSE,"MODCAP"}</definedName>
    <definedName name="wrn.Graph_Results._1_2" localSheetId="2" hidden="1">{"Graph_Results",#N/A,FALSE,"MODCAP"}</definedName>
    <definedName name="wrn.Graph_Results._1_2" hidden="1">{"Graph_Results",#N/A,FALSE,"MODCAP"}</definedName>
    <definedName name="wrn.Graph_Results._1_3" localSheetId="2" hidden="1">{"Graph_Results",#N/A,FALSE,"MODCAP"}</definedName>
    <definedName name="wrn.Graph_Results._1_3" hidden="1">{"Graph_Results",#N/A,FALSE,"MODCAP"}</definedName>
    <definedName name="wrn.Graph_Results._1_4" localSheetId="2" hidden="1">{"Graph_Results",#N/A,FALSE,"MODCAP"}</definedName>
    <definedName name="wrn.Graph_Results._1_4" hidden="1">{"Graph_Results",#N/A,FALSE,"MODCAP"}</definedName>
    <definedName name="wrn.Graph_Results._1_5" localSheetId="2" hidden="1">{"Graph_Results",#N/A,FALSE,"MODCAP"}</definedName>
    <definedName name="wrn.Graph_Results._1_5" hidden="1">{"Graph_Results",#N/A,FALSE,"MODCAP"}</definedName>
    <definedName name="wrn.Graph_Results._2" localSheetId="2" hidden="1">{"Graph_Results",#N/A,FALSE,"MODCAP"}</definedName>
    <definedName name="wrn.Graph_Results._2" hidden="1">{"Graph_Results",#N/A,FALSE,"MODCAP"}</definedName>
    <definedName name="wrn.Graph_Results._2_1" localSheetId="2" hidden="1">{"Graph_Results",#N/A,FALSE,"MODCAP"}</definedName>
    <definedName name="wrn.Graph_Results._2_1" hidden="1">{"Graph_Results",#N/A,FALSE,"MODCAP"}</definedName>
    <definedName name="wrn.Graph_Results._2_1_1" localSheetId="2" hidden="1">{"Graph_Results",#N/A,FALSE,"MODCAP"}</definedName>
    <definedName name="wrn.Graph_Results._2_1_1" hidden="1">{"Graph_Results",#N/A,FALSE,"MODCAP"}</definedName>
    <definedName name="wrn.Graph_Results._2_1_2" localSheetId="2" hidden="1">{"Graph_Results",#N/A,FALSE,"MODCAP"}</definedName>
    <definedName name="wrn.Graph_Results._2_1_2" hidden="1">{"Graph_Results",#N/A,FALSE,"MODCAP"}</definedName>
    <definedName name="wrn.Graph_Results._2_1_3" localSheetId="2" hidden="1">{"Graph_Results",#N/A,FALSE,"MODCAP"}</definedName>
    <definedName name="wrn.Graph_Results._2_1_3" hidden="1">{"Graph_Results",#N/A,FALSE,"MODCAP"}</definedName>
    <definedName name="wrn.Graph_Results._2_1_4" localSheetId="2" hidden="1">{"Graph_Results",#N/A,FALSE,"MODCAP"}</definedName>
    <definedName name="wrn.Graph_Results._2_1_4" hidden="1">{"Graph_Results",#N/A,FALSE,"MODCAP"}</definedName>
    <definedName name="wrn.Graph_Results._2_2" localSheetId="2" hidden="1">{"Graph_Results",#N/A,FALSE,"MODCAP"}</definedName>
    <definedName name="wrn.Graph_Results._2_2" hidden="1">{"Graph_Results",#N/A,FALSE,"MODCAP"}</definedName>
    <definedName name="wrn.Graph_Results._2_3" localSheetId="2" hidden="1">{"Graph_Results",#N/A,FALSE,"MODCAP"}</definedName>
    <definedName name="wrn.Graph_Results._2_3" hidden="1">{"Graph_Results",#N/A,FALSE,"MODCAP"}</definedName>
    <definedName name="wrn.Graph_Results._2_4" localSheetId="2" hidden="1">{"Graph_Results",#N/A,FALSE,"MODCAP"}</definedName>
    <definedName name="wrn.Graph_Results._2_4" hidden="1">{"Graph_Results",#N/A,FALSE,"MODCAP"}</definedName>
    <definedName name="wrn.Graph_Results._2_5" localSheetId="2" hidden="1">{"Graph_Results",#N/A,FALSE,"MODCAP"}</definedName>
    <definedName name="wrn.Graph_Results._2_5" hidden="1">{"Graph_Results",#N/A,FALSE,"MODCAP"}</definedName>
    <definedName name="wrn.Graph_Results._3" localSheetId="2" hidden="1">{"Graph_Results",#N/A,FALSE,"MODCAP"}</definedName>
    <definedName name="wrn.Graph_Results._3" hidden="1">{"Graph_Results",#N/A,FALSE,"MODCAP"}</definedName>
    <definedName name="wrn.Graph_Results._3_1" localSheetId="2" hidden="1">{"Graph_Results",#N/A,FALSE,"MODCAP"}</definedName>
    <definedName name="wrn.Graph_Results._3_1" hidden="1">{"Graph_Results",#N/A,FALSE,"MODCAP"}</definedName>
    <definedName name="wrn.Graph_Results._3_1_1" localSheetId="2" hidden="1">{"Graph_Results",#N/A,FALSE,"MODCAP"}</definedName>
    <definedName name="wrn.Graph_Results._3_1_1" hidden="1">{"Graph_Results",#N/A,FALSE,"MODCAP"}</definedName>
    <definedName name="wrn.Graph_Results._3_1_2" localSheetId="2" hidden="1">{"Graph_Results",#N/A,FALSE,"MODCAP"}</definedName>
    <definedName name="wrn.Graph_Results._3_1_2" hidden="1">{"Graph_Results",#N/A,FALSE,"MODCAP"}</definedName>
    <definedName name="wrn.Graph_Results._3_1_3" localSheetId="2" hidden="1">{"Graph_Results",#N/A,FALSE,"MODCAP"}</definedName>
    <definedName name="wrn.Graph_Results._3_1_3" hidden="1">{"Graph_Results",#N/A,FALSE,"MODCAP"}</definedName>
    <definedName name="wrn.Graph_Results._3_1_4" localSheetId="2" hidden="1">{"Graph_Results",#N/A,FALSE,"MODCAP"}</definedName>
    <definedName name="wrn.Graph_Results._3_1_4" hidden="1">{"Graph_Results",#N/A,FALSE,"MODCAP"}</definedName>
    <definedName name="wrn.Graph_Results._3_2" localSheetId="2" hidden="1">{"Graph_Results",#N/A,FALSE,"MODCAP"}</definedName>
    <definedName name="wrn.Graph_Results._3_2" hidden="1">{"Graph_Results",#N/A,FALSE,"MODCAP"}</definedName>
    <definedName name="wrn.Graph_Results._3_3" localSheetId="2" hidden="1">{"Graph_Results",#N/A,FALSE,"MODCAP"}</definedName>
    <definedName name="wrn.Graph_Results._3_3" hidden="1">{"Graph_Results",#N/A,FALSE,"MODCAP"}</definedName>
    <definedName name="wrn.Graph_Results._3_4" localSheetId="2" hidden="1">{"Graph_Results",#N/A,FALSE,"MODCAP"}</definedName>
    <definedName name="wrn.Graph_Results._3_4" hidden="1">{"Graph_Results",#N/A,FALSE,"MODCAP"}</definedName>
    <definedName name="wrn.Graph_Results._3_5" localSheetId="2" hidden="1">{"Graph_Results",#N/A,FALSE,"MODCAP"}</definedName>
    <definedName name="wrn.Graph_Results._3_5" hidden="1">{"Graph_Results",#N/A,FALSE,"MODCAP"}</definedName>
    <definedName name="wrn.Graph_Results._4" localSheetId="2" hidden="1">{"Graph_Results",#N/A,FALSE,"MODCAP"}</definedName>
    <definedName name="wrn.Graph_Results._4" hidden="1">{"Graph_Results",#N/A,FALSE,"MODCAP"}</definedName>
    <definedName name="wrn.Graph_Results._4_1" localSheetId="2" hidden="1">{"Graph_Results",#N/A,FALSE,"MODCAP"}</definedName>
    <definedName name="wrn.Graph_Results._4_1" hidden="1">{"Graph_Results",#N/A,FALSE,"MODCAP"}</definedName>
    <definedName name="wrn.Graph_Results._4_2" localSheetId="2" hidden="1">{"Graph_Results",#N/A,FALSE,"MODCAP"}</definedName>
    <definedName name="wrn.Graph_Results._4_2" hidden="1">{"Graph_Results",#N/A,FALSE,"MODCAP"}</definedName>
    <definedName name="wrn.Graph_Results._4_3" localSheetId="2" hidden="1">{"Graph_Results",#N/A,FALSE,"MODCAP"}</definedName>
    <definedName name="wrn.Graph_Results._4_3" hidden="1">{"Graph_Results",#N/A,FALSE,"MODCAP"}</definedName>
    <definedName name="wrn.Graph_Results._4_4" localSheetId="2" hidden="1">{"Graph_Results",#N/A,FALSE,"MODCAP"}</definedName>
    <definedName name="wrn.Graph_Results._4_4" hidden="1">{"Graph_Results",#N/A,FALSE,"MODCAP"}</definedName>
    <definedName name="wrn.Graph_Results._5" localSheetId="2" hidden="1">{"Graph_Results",#N/A,FALSE,"MODCAP"}</definedName>
    <definedName name="wrn.Graph_Results._5" hidden="1">{"Graph_Results",#N/A,FALSE,"MODCAP"}</definedName>
    <definedName name="wrn.GRAPHDEB." localSheetId="2" hidden="1">{"Allemagne",#N/A,FALSE,"Allemagne";"Espagne",#N/A,FALSE,"Espagne ";"France",#N/A,FALSE,"France";"R.-Uni",#N/A,FALSE,"Royaume Uni";"Italie",#N/A,FALSE,"Italie ";"Suisse",#N/A,FALSE,"Suisse ";"Japon",#N/A,FALSE,"Japon ";"Philippines",#N/A,FALSE,"Philippines ";"Australie",#N/A,FALSE,"Australie";"Canada",#N/A,FALSE,"Canada";"USA",#N/A,FALSE,"USA";"Mexique",#N/A,FALSE,"Mexique";"Brésil",#N/A,FALSE,"Bresil";"Stock.tot",#N/A,FALSE,"STOCKS TOT"}</definedName>
    <definedName name="wrn.GRAPHDEB." hidden="1">{"Allemagne",#N/A,FALSE,"Allemagne";"Espagne",#N/A,FALSE,"Espagne ";"France",#N/A,FALSE,"France";"R.-Uni",#N/A,FALSE,"Royaume Uni";"Italie",#N/A,FALSE,"Italie ";"Suisse",#N/A,FALSE,"Suisse ";"Japon",#N/A,FALSE,"Japon ";"Philippines",#N/A,FALSE,"Philippines ";"Australie",#N/A,FALSE,"Australie";"Canada",#N/A,FALSE,"Canada";"USA",#N/A,FALSE,"USA";"Mexique",#N/A,FALSE,"Mexique";"Brésil",#N/A,FALSE,"Bresil";"Stock.tot",#N/A,FALSE,"STOCKS TOT"}</definedName>
    <definedName name="wrn.GraphResults." hidden="1">{#N/A,#N/A,FALSE,"GraphInput";#N/A,#N/A,FALSE,"Grph_Contrib";#N/A,#N/A,FALSE,"Grph_Fund";#N/A,#N/A,FALSE,"Grph_FAS87";#N/A,#N/A,FALSE,"Grph_FAS35";#N/A,#N/A,FALSE,"Grph_PI";#N/A,#N/A,FALSE,"Grph_Asset";#N/A,#N/A,FALSE,"Grph_Invest"}</definedName>
    <definedName name="wrn.GRAPHS." localSheetId="2" hidden="1">{#N/A,#N/A,FALSE,"ACQ_GRAPHS";#N/A,#N/A,FALSE,"T_1 GRAPHS";#N/A,#N/A,FALSE,"T_2 GRAPHS";#N/A,#N/A,FALSE,"COMB_GRAPHS"}</definedName>
    <definedName name="wrn.GRAPHS." hidden="1">{#N/A,#N/A,FALSE,"ACQ_GRAPHS";#N/A,#N/A,FALSE,"T_1 GRAPHS";#N/A,#N/A,FALSE,"T_2 GRAPHS";#N/A,#N/A,FALSE,"COMB_GRAPHS"}</definedName>
    <definedName name="wrn.graphs._1" localSheetId="2" hidden="1">{"mkt cap",#N/A,FALSE,"Graph-market-cap";"price",#N/A,FALSE,"Graph-Price";"ebit",#N/A,FALSE,"Graph-EBIT-DA";"ebitda",#N/A,FALSE,"Graph-EBIT-DA"}</definedName>
    <definedName name="wrn.graphs._1" hidden="1">{"mkt cap",#N/A,FALSE,"Graph-market-cap";"price",#N/A,FALSE,"Graph-Price";"ebit",#N/A,FALSE,"Graph-EBIT-DA";"ebitda",#N/A,FALSE,"Graph-EBIT-DA"}</definedName>
    <definedName name="wrn.graphs._2" localSheetId="2" hidden="1">{"mkt cap",#N/A,FALSE,"Graph-market-cap";"price",#N/A,FALSE,"Graph-Price";"ebit",#N/A,FALSE,"Graph-EBIT-DA";"ebitda",#N/A,FALSE,"Graph-EBIT-DA"}</definedName>
    <definedName name="wrn.graphs._2" hidden="1">{"mkt cap",#N/A,FALSE,"Graph-market-cap";"price",#N/A,FALSE,"Graph-Price";"ebit",#N/A,FALSE,"Graph-EBIT-DA";"ebitda",#N/A,FALSE,"Graph-EBIT-DA"}</definedName>
    <definedName name="wrn.graphs._3" localSheetId="2" hidden="1">{"mkt cap",#N/A,FALSE,"Graph-market-cap";"price",#N/A,FALSE,"Graph-Price";"ebit",#N/A,FALSE,"Graph-EBIT-DA";"ebitda",#N/A,FALSE,"Graph-EBIT-DA"}</definedName>
    <definedName name="wrn.graphs._3" hidden="1">{"mkt cap",#N/A,FALSE,"Graph-market-cap";"price",#N/A,FALSE,"Graph-Price";"ebit",#N/A,FALSE,"Graph-EBIT-DA";"ebitda",#N/A,FALSE,"Graph-EBIT-DA"}</definedName>
    <definedName name="wrn.graphs._4" localSheetId="2" hidden="1">{"mkt cap",#N/A,FALSE,"Graph-market-cap";"price",#N/A,FALSE,"Graph-Price";"ebit",#N/A,FALSE,"Graph-EBIT-DA";"ebitda",#N/A,FALSE,"Graph-EBIT-DA"}</definedName>
    <definedName name="wrn.graphs._4" hidden="1">{"mkt cap",#N/A,FALSE,"Graph-market-cap";"price",#N/A,FALSE,"Graph-Price";"ebit",#N/A,FALSE,"Graph-EBIT-DA";"ebitda",#N/A,FALSE,"Graph-EBIT-DA"}</definedName>
    <definedName name="wrn.green." localSheetId="2" hidden="1">{#N/A,#N/A,FALSE,"ACTUALS"}</definedName>
    <definedName name="wrn.green." hidden="1">{#N/A,#N/A,FALSE,"ACTUALS"}</definedName>
    <definedName name="wrn.Gross._.Income._.Actual." localSheetId="2" hidden="1">{"Columbus",#N/A,FALSE,"97 GI - Actual";"Miami",#N/A,FALSE,"97 GI - Actual";"Minn",#N/A,FALSE,"97 GI - Actual"}</definedName>
    <definedName name="wrn.Gross._.Income._.Actual." hidden="1">{"Columbus",#N/A,FALSE,"97 GI - Actual";"Miami",#N/A,FALSE,"97 GI - Actual";"Minn",#N/A,FALSE,"97 GI - Actual"}</definedName>
    <definedName name="wrn.Gross._.Income._.Forecast." localSheetId="2" hidden="1">{"Columbus",#N/A,FALSE,"97 GI - Forecast";"Miami",#N/A,FALSE,"97 GI - Forecast";"Minn",#N/A,FALSE,"97 GI - Forecast"}</definedName>
    <definedName name="wrn.Gross._.Income._.Forecast." hidden="1">{"Columbus",#N/A,FALSE,"97 GI - Forecast";"Miami",#N/A,FALSE,"97 GI - Forecast";"Minn",#N/A,FALSE,"97 GI - Forecast"}</definedName>
    <definedName name="wrn.Gross._.Income._.Projection." localSheetId="2" hidden="1">{"Columbus",#N/A,FALSE,"97-98 GI - Projection";"Miami",#N/A,FALSE,"97-98 GI - Projection";"Minn",#N/A,FALSE,"97-98 GI - Projection"}</definedName>
    <definedName name="wrn.Gross._.Income._.Projection." hidden="1">{"Columbus",#N/A,FALSE,"97-98 GI - Projection";"Miami",#N/A,FALSE,"97-98 GI - Projection";"Minn",#N/A,FALSE,"97-98 GI - Projection"}</definedName>
    <definedName name="wrn.gross._.margin._.detail." localSheetId="2" hidden="1">{"gross_margin1",#N/A,FALSE,"Gross Margin Detail";"gross_margin2",#N/A,FALSE,"Gross Margin Detail"}</definedName>
    <definedName name="wrn.gross._.margin._.detail." hidden="1">{"gross_margin1",#N/A,FALSE,"Gross Margin Detail";"gross_margin2",#N/A,FALSE,"Gross Margin Detail"}</definedName>
    <definedName name="wrn.Gross._.Profit._.Report." localSheetId="2" hidden="1">{"Monthly",#N/A,FALSE,"Phosphate Gross Profit";"Quarterly",#N/A,FALSE,"Phosphate Gross Profit"}</definedName>
    <definedName name="wrn.Gross._.Profit._.Report." hidden="1">{"Monthly",#N/A,FALSE,"Phosphate Gross Profit";"Quarterly",#N/A,FALSE,"Phosphate Gross Profit"}</definedName>
    <definedName name="wrn.GROSS_MARGIN_ANALYSIS." localSheetId="2" hidden="1">{"GROSS_MARGIN_ANALYSIS",#N/A,FALSE,"Margin_Analysis"}</definedName>
    <definedName name="wrn.GROSS_MARGIN_ANALYSIS." hidden="1">{"GROSS_MARGIN_ANALYSIS",#N/A,FALSE,"Margin_Analysis"}</definedName>
    <definedName name="wrn.Group." localSheetId="2" hidden="1">{#N/A,#N/A,FALSE,"Summary";#N/A,#N/A,FALSE,"Projections";#N/A,#N/A,FALSE,"Debt Schedule";#N/A,#N/A,FALSE,"Mayline Sales Group";#N/A,#N/A,FALSE,"Sales Groups";#N/A,#N/A,FALSE,"Operating Expenses";#N/A,#N/A,FALSE,"Depreciation";#N/A,#N/A,FALSE,"Balance Sheet";#N/A,#N/A,FALSE,"Working Capital";#N/A,#N/A,FALSE,"Addbacks"}</definedName>
    <definedName name="wrn.Group." hidden="1">{#N/A,#N/A,FALSE,"Summary";#N/A,#N/A,FALSE,"Projections";#N/A,#N/A,FALSE,"Debt Schedule";#N/A,#N/A,FALSE,"Mayline Sales Group";#N/A,#N/A,FALSE,"Sales Groups";#N/A,#N/A,FALSE,"Operating Expenses";#N/A,#N/A,FALSE,"Depreciation";#N/A,#N/A,FALSE,"Balance Sheet";#N/A,#N/A,FALSE,"Working Capital";#N/A,#N/A,FALSE,"Addbacks"}</definedName>
    <definedName name="wrn.Group._.budget._.months._.only." localSheetId="2"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2" hidden="1">{"Group Budget years only",#N/A,TRUE,"Profit and Loss";"Group Budget years only",#N/A,TRUE,"Firm capex";"Group Budget years only",#N/A,TRUE,"Gross profit analysis";"Group Budget years only",#N/A,TRUE,"Cashflow";"Group Budget years only",#N/A,TRUE,"Balance Sheet"}</definedName>
    <definedName name="wrn.Group._.budget._.years._.only." hidden="1">{"Group Budget years only",#N/A,TRUE,"Profit and Loss";"Group Budget years only",#N/A,TRUE,"Firm capex";"Group Budget years only",#N/A,TRUE,"Gross profit analysis";"Group Budget years only",#N/A,TRUE,"Cashflow";"Group Budget years only",#N/A,TRUE,"Balance Sheet"}</definedName>
    <definedName name="wrn.Group._.One._.Financials." localSheetId="2" hidden="1">{"Group One Statement",#N/A,TRUE,"STATEMENT";"Group One Revenues",#N/A,TRUE,"REVENUES"}</definedName>
    <definedName name="wrn.Group._.One._.Financials." hidden="1">{"Group One Statement",#N/A,TRUE,"STATEMENT";"Group One Revenues",#N/A,TRUE,"REVENUES"}</definedName>
    <definedName name="wrn.grouppl." localSheetId="2" hidden="1">{#N/A,#N/A,FALSE,"GROUPBAL"}</definedName>
    <definedName name="wrn.grouppl." hidden="1">{#N/A,#N/A,FALSE,"GROUPBAL"}</definedName>
    <definedName name="wrn.Growth." localSheetId="2" hidden="1">{#N/A,#N/A,FALSE,"Rev Grwth";#N/A,#N/A,FALSE,"Op Inc Grwth";#N/A,#N/A,FALSE,"Net Grwth";#N/A,#N/A,FALSE,"EPS Growth"}</definedName>
    <definedName name="wrn.Growth." hidden="1">{#N/A,#N/A,FALSE,"Rev Grwth";#N/A,#N/A,FALSE,"Op Inc Grwth";#N/A,#N/A,FALSE,"Net Grwth";#N/A,#N/A,FALSE,"EPS Growth"}</definedName>
    <definedName name="wrn.Growth._1" localSheetId="2" hidden="1">{#N/A,#N/A,FALSE,"Rev Grwth";#N/A,#N/A,FALSE,"Op Inc Grwth";#N/A,#N/A,FALSE,"Net Grwth";#N/A,#N/A,FALSE,"EPS Growth"}</definedName>
    <definedName name="wrn.Growth._1" hidden="1">{#N/A,#N/A,FALSE,"Rev Grwth";#N/A,#N/A,FALSE,"Op Inc Grwth";#N/A,#N/A,FALSE,"Net Grwth";#N/A,#N/A,FALSE,"EPS Growth"}</definedName>
    <definedName name="wrn.Growth._2" localSheetId="2" hidden="1">{#N/A,#N/A,FALSE,"Rev Grwth";#N/A,#N/A,FALSE,"Op Inc Grwth";#N/A,#N/A,FALSE,"Net Grwth";#N/A,#N/A,FALSE,"EPS Growth"}</definedName>
    <definedName name="wrn.Growth._2" hidden="1">{#N/A,#N/A,FALSE,"Rev Grwth";#N/A,#N/A,FALSE,"Op Inc Grwth";#N/A,#N/A,FALSE,"Net Grwth";#N/A,#N/A,FALSE,"EPS Growth"}</definedName>
    <definedName name="wrn.Growth._3" localSheetId="2" hidden="1">{#N/A,#N/A,FALSE,"Rev Grwth";#N/A,#N/A,FALSE,"Op Inc Grwth";#N/A,#N/A,FALSE,"Net Grwth";#N/A,#N/A,FALSE,"EPS Growth"}</definedName>
    <definedName name="wrn.Growth._3" hidden="1">{#N/A,#N/A,FALSE,"Rev Grwth";#N/A,#N/A,FALSE,"Op Inc Grwth";#N/A,#N/A,FALSE,"Net Grwth";#N/A,#N/A,FALSE,"EPS Growth"}</definedName>
    <definedName name="wrn.Growth._4" localSheetId="2" hidden="1">{#N/A,#N/A,FALSE,"Rev Grwth";#N/A,#N/A,FALSE,"Op Inc Grwth";#N/A,#N/A,FALSE,"Net Grwth";#N/A,#N/A,FALSE,"EPS Growth"}</definedName>
    <definedName name="wrn.Growth._4" hidden="1">{#N/A,#N/A,FALSE,"Rev Grwth";#N/A,#N/A,FALSE,"Op Inc Grwth";#N/A,#N/A,FALSE,"Net Grwth";#N/A,#N/A,FALSE,"EPS Growth"}</definedName>
    <definedName name="wrn.gth." localSheetId="2" hidden="1">{#N/A,#N/A,FALSE,"Title Page";#N/A,#N/A,FALSE,"Summary Sheet"}</definedName>
    <definedName name="wrn.gth." hidden="1">{#N/A,#N/A,FALSE,"Title Page";#N/A,#N/A,FALSE,"Summary Sheet"}</definedName>
    <definedName name="wrn.gth._1" localSheetId="2" hidden="1">{#N/A,#N/A,FALSE,"Title Page";#N/A,#N/A,FALSE,"Summary Sheet"}</definedName>
    <definedName name="wrn.gth._1" hidden="1">{#N/A,#N/A,FALSE,"Title Page";#N/A,#N/A,FALSE,"Summary Sheet"}</definedName>
    <definedName name="wrn.gth._2" localSheetId="2" hidden="1">{#N/A,#N/A,FALSE,"Title Page";#N/A,#N/A,FALSE,"Summary Sheet"}</definedName>
    <definedName name="wrn.gth._2" hidden="1">{#N/A,#N/A,FALSE,"Title Page";#N/A,#N/A,FALSE,"Summary Sheet"}</definedName>
    <definedName name="wrn.gth._3" localSheetId="2" hidden="1">{#N/A,#N/A,FALSE,"Title Page";#N/A,#N/A,FALSE,"Summary Sheet"}</definedName>
    <definedName name="wrn.gth._3" hidden="1">{#N/A,#N/A,FALSE,"Title Page";#N/A,#N/A,FALSE,"Summary Sheet"}</definedName>
    <definedName name="wrn.gth._4" localSheetId="2" hidden="1">{#N/A,#N/A,FALSE,"Title Page";#N/A,#N/A,FALSE,"Summary Sheet"}</definedName>
    <definedName name="wrn.gth._4" hidden="1">{#N/A,#N/A,FALSE,"Title Page";#N/A,#N/A,FALSE,"Summary Sheet"}</definedName>
    <definedName name="wrn.gti._.qtrly._.stats." localSheetId="2" hidden="1">{"GTI monthly IS",#N/A,FALSE,"gti";#N/A,#N/A,FALSE,"gti"}</definedName>
    <definedName name="wrn.gti._.qtrly._.stats." hidden="1">{"GTI monthly IS",#N/A,FALSE,"gti";#N/A,#N/A,FALSE,"gti"}</definedName>
    <definedName name="wrn.gti._.qtrly._.stats._1" localSheetId="2" hidden="1">{"GTI monthly IS",#N/A,FALSE,"gti";#N/A,#N/A,FALSE,"gti"}</definedName>
    <definedName name="wrn.gti._.qtrly._.stats._1" hidden="1">{"GTI monthly IS",#N/A,FALSE,"gti";#N/A,#N/A,FALSE,"gti"}</definedName>
    <definedName name="wrn.Guillaume." localSheetId="2" hidden="1">{"MARCH",#N/A,FALSE,"CONSO OPEX 5899";"FullOpex",#N/A,FALSE,"CONSO OPEX 5899"}</definedName>
    <definedName name="wrn.Guillaume." hidden="1">{"MARCH",#N/A,FALSE,"CONSO OPEX 5899";"FullOpex",#N/A,FALSE,"CONSO OPEX 5899"}</definedName>
    <definedName name="wrn.Gulf._.South._.Pipeline._.Exhibits." localSheetId="2" hidden="1">{#N/A,#N/A,FALSE,"BS";#N/A,#N/A,FALSE,"IS";#N/A,#N/A,FALSE,"ratios";#N/A,#N/A,FALSE,"WACC";#N/A,#N/A,FALSE,"IS DCF EXHIBIT";#N/A,#N/A,FALSE,"DCF"}</definedName>
    <definedName name="wrn.Gulf._.South._.Pipeline._.Exhibits." hidden="1">{#N/A,#N/A,FALSE,"BS";#N/A,#N/A,FALSE,"IS";#N/A,#N/A,FALSE,"ratios";#N/A,#N/A,FALSE,"WACC";#N/A,#N/A,FALSE,"IS DCF EXHIBIT";#N/A,#N/A,FALSE,"DCF"}</definedName>
    <definedName name="wrn.gunsmoke." localSheetId="2" hidden="1">{#N/A,#N/A,TRUE,"SAFEWAY- 030125";#N/A,#N/A,TRUE,"FRED MEYER #260543 (2)";#N/A,#N/A,TRUE,"FOOD-4-LESS- 350001"}</definedName>
    <definedName name="wrn.gunsmoke." hidden="1">{#N/A,#N/A,TRUE,"SAFEWAY- 030125";#N/A,#N/A,TRUE,"FRED MEYER #260543 (2)";#N/A,#N/A,TRUE,"FOOD-4-LESS- 350001"}</definedName>
    <definedName name="wrn.GuV." localSheetId="2" hidden="1">{#N/A,#N/A,FALSE,"Layout GuV"}</definedName>
    <definedName name="wrn.GuV." hidden="1">{#N/A,#N/A,FALSE,"Layout GuV"}</definedName>
    <definedName name="wrn.h." localSheetId="2" hidden="1">{#N/A,#N/A,FALSE,"SGI0994 "}</definedName>
    <definedName name="wrn.h." hidden="1">{#N/A,#N/A,FALSE,"SGI0994 "}</definedName>
    <definedName name="wrn.HAMMOND." localSheetId="2"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dout." localSheetId="2" hidden="1">{"quarterly",#N/A,FALSE,"Income Statement New CPB";"annual",#N/A,FALSE,"Income Statement New CPB";"cash flow",#N/A,FALSE,"Cash Flow";"balance",#N/A,FALSE,"Balance Sheet";"seg",#N/A,FALSE,"New Segment Breakout"}</definedName>
    <definedName name="wrn.handout." hidden="1">{"quarterly",#N/A,FALSE,"Income Statement New CPB";"annual",#N/A,FALSE,"Income Statement New CPB";"cash flow",#N/A,FALSE,"Cash Flow";"balance",#N/A,FALSE,"Balance Sheet";"seg",#N/A,FALSE,"New Segment Breakout"}</definedName>
    <definedName name="wrn.HAYWARD." localSheetId="2" hidden="1">{"HAYWARD",#N/A,FALSE,"M-1"}</definedName>
    <definedName name="wrn.HAYWARD." hidden="1">{"HAYWARD",#N/A,FALSE,"M-1"}</definedName>
    <definedName name="wrn.HBO." localSheetId="2" hidden="1">{#N/A,#N/A,FALSE,"HBO 1";#N/A,#N/A,FALSE,"HBO 2"}</definedName>
    <definedName name="wrn.HBO." hidden="1">{#N/A,#N/A,FALSE,"HBO 1";#N/A,#N/A,FALSE,"HBO 2"}</definedName>
    <definedName name="wrn.hc_analisis." hidden="1">{#N/A,#N/A,FALSE,"hcount_Analisis"}</definedName>
    <definedName name="wrn.Hcount_p1." hidden="1">{#N/A,#N/A,FALSE,"Hcount_p1"}</definedName>
    <definedName name="wrn.Headcount\Backlog." localSheetId="2" hidden="1">{"Backlog and Headcount",#N/A,FALSE,"Actual"}</definedName>
    <definedName name="wrn.Headcount\Backlog." hidden="1">{"Backlog and Headcount",#N/A,FALSE,"Actual"}</definedName>
    <definedName name="wrn.Heads_96." localSheetId="2" hidden="1">{"heads_96",#N/A,FALSE,"proforma"}</definedName>
    <definedName name="wrn.Heads_96." hidden="1">{"heads_96",#N/A,FALSE,"proforma"}</definedName>
    <definedName name="wrn.heads_97." localSheetId="2" hidden="1">{"heads_97",#N/A,FALSE,"proforma"}</definedName>
    <definedName name="wrn.heads_97." hidden="1">{"heads_97",#N/A,FALSE,"proforma"}</definedName>
    <definedName name="wrn.HEAT." localSheetId="2" hidden="1">{#N/A,#N/A,FALSE,"Heat";#N/A,#N/A,FALSE,"DCF";#N/A,#N/A,FALSE,"LBO";#N/A,#N/A,FALSE,"A";#N/A,#N/A,FALSE,"C";#N/A,#N/A,FALSE,"impd";#N/A,#N/A,FALSE,"Accr-Dilu"}</definedName>
    <definedName name="wrn.HEAT.">#REF!</definedName>
    <definedName name="wrn.HEAT._1" localSheetId="2" hidden="1">{#N/A,#N/A,FALSE,"Heat";#N/A,#N/A,FALSE,"DCF";#N/A,#N/A,FALSE,"LBO";#N/A,#N/A,FALSE,"A";#N/A,#N/A,FALSE,"C";#N/A,#N/A,FALSE,"impd";#N/A,#N/A,FALSE,"Accr-Dilu"}</definedName>
    <definedName name="wrn.HEAT._1" hidden="1">{#N/A,#N/A,FALSE,"Heat";#N/A,#N/A,FALSE,"DCF";#N/A,#N/A,FALSE,"LBO";#N/A,#N/A,FALSE,"A";#N/A,#N/A,FALSE,"C";#N/A,#N/A,FALSE,"impd";#N/A,#N/A,FALSE,"Accr-Dilu"}</definedName>
    <definedName name="wrn.HEAT._2" localSheetId="2" hidden="1">{#N/A,#N/A,FALSE,"Heat";#N/A,#N/A,FALSE,"DCF";#N/A,#N/A,FALSE,"LBO";#N/A,#N/A,FALSE,"A";#N/A,#N/A,FALSE,"C";#N/A,#N/A,FALSE,"impd";#N/A,#N/A,FALSE,"Accr-Dilu"}</definedName>
    <definedName name="wrn.HEAT._2" hidden="1">{#N/A,#N/A,FALSE,"Heat";#N/A,#N/A,FALSE,"DCF";#N/A,#N/A,FALSE,"LBO";#N/A,#N/A,FALSE,"A";#N/A,#N/A,FALSE,"C";#N/A,#N/A,FALSE,"impd";#N/A,#N/A,FALSE,"Accr-Dilu"}</definedName>
    <definedName name="wrn.HEAT._3" localSheetId="2" hidden="1">{#N/A,#N/A,FALSE,"Heat";#N/A,#N/A,FALSE,"DCF";#N/A,#N/A,FALSE,"LBO";#N/A,#N/A,FALSE,"A";#N/A,#N/A,FALSE,"C";#N/A,#N/A,FALSE,"impd";#N/A,#N/A,FALSE,"Accr-Dilu"}</definedName>
    <definedName name="wrn.HEAT._3" hidden="1">{#N/A,#N/A,FALSE,"Heat";#N/A,#N/A,FALSE,"DCF";#N/A,#N/A,FALSE,"LBO";#N/A,#N/A,FALSE,"A";#N/A,#N/A,FALSE,"C";#N/A,#N/A,FALSE,"impd";#N/A,#N/A,FALSE,"Accr-Dilu"}</definedName>
    <definedName name="wrn.HEAT._4" localSheetId="2" hidden="1">{#N/A,#N/A,FALSE,"Heat";#N/A,#N/A,FALSE,"DCF";#N/A,#N/A,FALSE,"LBO";#N/A,#N/A,FALSE,"A";#N/A,#N/A,FALSE,"C";#N/A,#N/A,FALSE,"impd";#N/A,#N/A,FALSE,"Accr-Dilu"}</definedName>
    <definedName name="wrn.HEAT._4" hidden="1">{#N/A,#N/A,FALSE,"Heat";#N/A,#N/A,FALSE,"DCF";#N/A,#N/A,FALSE,"LBO";#N/A,#N/A,FALSE,"A";#N/A,#N/A,FALSE,"C";#N/A,#N/A,FALSE,"impd";#N/A,#N/A,FALSE,"Accr-Dilu"}</definedName>
    <definedName name="wrn.HELIUM._.PRICING." localSheetId="2" hidden="1">{"HELIUM PRICING",#N/A,FALSE,"HELIUM"}</definedName>
    <definedName name="wrn.HELIUM._.PRICING." hidden="1">{"HELIUM PRICING",#N/A,FALSE,"HELIUM"}</definedName>
    <definedName name="wrn.HELIUM._.REVENUE." localSheetId="2" hidden="1">{"HELIUM REVENUE",#N/A,FALSE,"HELIUM"}</definedName>
    <definedName name="wrn.HELIUM._.REVENUE." hidden="1">{"HELIUM REVENUE",#N/A,FALSE,"HELIUM"}</definedName>
    <definedName name="wrn.HELIUM._.VOLUME." localSheetId="2" hidden="1">{"HELIUM VOLUME",#N/A,FALSE,"HELIUM"}</definedName>
    <definedName name="wrn.HELIUM._.VOLUME." hidden="1">{"HELIUM VOLUME",#N/A,FALSE,"HELIUM"}</definedName>
    <definedName name="wrn.Heller._.Financial._.Statements." localSheetId="2" hidden="1">{"bs",#N/A,FALSE,"Final_Reports";"Heller_Consolidated_SOO",#N/A,FALSE,"Heller SOO";"Heller_Domestic_SOO",#N/A,FALSE,"Heller SOO";"Heller_Intl_SOO",#N/A,FALSE,"Heller SOO";"Heller_Dayton_SOO",#N/A,FALSE,"Heller SOO";"socf",#N/A,FALSE,"Final_Reports";#N/A,#N/A,FALSE,"YTD Compare";"Consolidated_NP",#N/A,FALSE,"Consol NP"}</definedName>
    <definedName name="wrn.Heller._.Financial._.Statements." hidden="1">{"bs",#N/A,FALSE,"Final_Reports";"Heller_Consolidated_SOO",#N/A,FALSE,"Heller SOO";"Heller_Domestic_SOO",#N/A,FALSE,"Heller SOO";"Heller_Intl_SOO",#N/A,FALSE,"Heller SOO";"Heller_Dayton_SOO",#N/A,FALSE,"Heller SOO";"socf",#N/A,FALSE,"Final_Reports";#N/A,#N/A,FALSE,"YTD Compare";"Consolidated_NP",#N/A,FALSE,"Consol NP"}</definedName>
    <definedName name="wrn.HEW." localSheetId="2" hidden="1">{#N/A,#N/A,FALSE,"Cover";#N/A,#N/A,FALSE,"Sensit";#N/A,#N/A,FALSE,"HEW";#N/A,#N/A,FALSE,"Bilanz";#N/A,#N/A,FALSE,"Aufbringung";#N/A,#N/A,FALSE,"Absatz";#N/A,#N/A,FALSE,"Durchleitung";#N/A,#N/A,FALSE,"Konzession";#N/A,#N/A,FALSE,"Personal";#N/A,#N/A,FALSE,"WC ";#N/A,#N/A,FALSE,"Capex Deprec ";#N/A,#N/A,FALSE,"Steuern";#N/A,#N/A,FALSE," Rente";#N/A,#N/A,FALSE," EBITDA"}</definedName>
    <definedName name="wrn.HEW." hidden="1">{#N/A,#N/A,FALSE,"Cover";#N/A,#N/A,FALSE,"Sensit";#N/A,#N/A,FALSE,"HEW";#N/A,#N/A,FALSE,"Bilanz";#N/A,#N/A,FALSE,"Aufbringung";#N/A,#N/A,FALSE,"Absatz";#N/A,#N/A,FALSE,"Durchleitung";#N/A,#N/A,FALSE,"Konzession";#N/A,#N/A,FALSE,"Personal";#N/A,#N/A,FALSE,"WC ";#N/A,#N/A,FALSE,"Capex Deprec ";#N/A,#N/A,FALSE,"Steuern";#N/A,#N/A,FALSE," Rente";#N/A,#N/A,FALSE," EBITDA"}</definedName>
    <definedName name="wrn.HGW." localSheetId="2" hidden="1">{#N/A,#N/A,FALSE,"Cover";#N/A,#N/A,FALSE,"Gas";#N/A,#N/A,FALSE,"Umsatz";#N/A,#N/A,FALSE,"Kosten";#N/A,#N/A,FALSE,"Capex Deprec";#N/A,#N/A,FALSE,"WC";#N/A,#N/A,FALSE,"Rückstellungen";#N/A,#N/A,FALSE,"Rente";#N/A,#N/A,FALSE,"EBITDA"}</definedName>
    <definedName name="wrn.HGW." hidden="1">{#N/A,#N/A,FALSE,"Cover";#N/A,#N/A,FALSE,"Gas";#N/A,#N/A,FALSE,"Umsatz";#N/A,#N/A,FALSE,"Kosten";#N/A,#N/A,FALSE,"Capex Deprec";#N/A,#N/A,FALSE,"WC";#N/A,#N/A,FALSE,"Rückstellungen";#N/A,#N/A,FALSE,"Rente";#N/A,#N/A,FALSE,"EBITDA"}</definedName>
    <definedName name="wrn.HIG." localSheetId="2" hidden="1">{#N/A,#N/A,FALSE,"Cover";"bs",#N/A,FALSE,"Final_Reports";"soo",#N/A,FALSE,"Final_Reports";"socf",#N/A,FALSE,"Final_Reports";"sose",#N/A,FALSE,"Final_Reports";"bs_by_month",#N/A,FALSE,"Final_Reports";"soo_by_month",#N/A,FALSE,"Final_Reports";"socf_by_month",#N/A,FALSE,"Final_Reports";#N/A,#N/A,FALSE,"Variance";"kpi",#N/A,FALSE,"KPI"}</definedName>
    <definedName name="wrn.HIG." hidden="1">{#N/A,#N/A,FALSE,"Cover";"bs",#N/A,FALSE,"Final_Reports";"soo",#N/A,FALSE,"Final_Reports";"socf",#N/A,FALSE,"Final_Reports";"sose",#N/A,FALSE,"Final_Reports";"bs_by_month",#N/A,FALSE,"Final_Reports";"soo_by_month",#N/A,FALSE,"Final_Reports";"socf_by_month",#N/A,FALSE,"Final_Reports";#N/A,#N/A,FALSE,"Variance";"kpi",#N/A,FALSE,"KPI"}</definedName>
    <definedName name="wrn.HIG._1">#REF!</definedName>
    <definedName name="wrn.historical." localSheetId="2"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_.backup." localSheetId="2" hidden="1">{"hist_rev",#N/A,FALSE,"Revenue buildup-hist";"hist_rev_growth",#N/A,FALSE,"Revenue buildup-hist";"hist_exp",#N/A,FALSE,"Revenue buildup-hist";"hist_exp_growth",#N/A,FALSE,"Revenue buildup-hist";"historical_workcap",#N/A,FALSE,"Assumptions"}</definedName>
    <definedName name="wrn.historical._.backup." hidden="1">{"hist_rev",#N/A,FALSE,"Revenue buildup-hist";"hist_rev_growth",#N/A,FALSE,"Revenue buildup-hist";"hist_exp",#N/A,FALSE,"Revenue buildup-hist";"hist_exp_growth",#N/A,FALSE,"Revenue buildup-hist";"historical_workcap",#N/A,FALSE,"Assumptions"}</definedName>
    <definedName name="wrn.Historical._.Financials." localSheetId="2" hidden="1">{"Summary PL",#N/A,FALSE,"Summary PL";"Summary BS",#N/A,FALSE,"Summary BS";"12-31-02 PL 12",#N/A,FALSE,"12-31-02 PL 12";"12-31-01 PL 12",#N/A,FALSE,"12-31-01 PL 12";"12-31-00 PL 12",#N/A,FALSE,"12-31-00 PL 12";"12-31-99 PL 12",#N/A,FALSE,"12-31-99 PL 12";"12-31-98 PL 12",#N/A,FALSE,"12-31-98 PL 12";"12-31-97 PL 6",#N/A,FALSE,"12-31-97 PL 6";"12-31-97 BS",#N/A,FALSE,"12-31-97 BS";"6-30-97 PL 12",#N/A,FALSE,"6-30-97 PL 12";"6-30-97 BS",#N/A,FALSE,"6-30-97 BS";"6-30-96 PL 12",#N/A,FALSE,"6-30-96 PL 12";"6-30-96 BS",#N/A,FALSE,"6-30-96 BS"}</definedName>
    <definedName name="wrn.Historical._.Financials." hidden="1">{"Summary PL",#N/A,FALSE,"Summary PL";"Summary BS",#N/A,FALSE,"Summary BS";"12-31-02 PL 12",#N/A,FALSE,"12-31-02 PL 12";"12-31-01 PL 12",#N/A,FALSE,"12-31-01 PL 12";"12-31-00 PL 12",#N/A,FALSE,"12-31-00 PL 12";"12-31-99 PL 12",#N/A,FALSE,"12-31-99 PL 12";"12-31-98 PL 12",#N/A,FALSE,"12-31-98 PL 12";"12-31-97 PL 6",#N/A,FALSE,"12-31-97 PL 6";"12-31-97 BS",#N/A,FALSE,"12-31-97 BS";"6-30-97 PL 12",#N/A,FALSE,"6-30-97 PL 12";"6-30-97 BS",#N/A,FALSE,"6-30-97 BS";"6-30-96 PL 12",#N/A,FALSE,"6-30-96 PL 12";"6-30-96 BS",#N/A,FALSE,"6-30-96 BS"}</definedName>
    <definedName name="wrn.historical._.performance." localSheetId="2" hidden="1">{"historical acquirer",#N/A,FALSE,"Historical Performance";"historical target",#N/A,FALSE,"Historical Performance"}</definedName>
    <definedName name="wrn.historical._.performance." hidden="1">{"historical acquirer",#N/A,FALSE,"Historical Performance";"historical target",#N/A,FALSE,"Historical Performance"}</definedName>
    <definedName name="wrn.historical._.rev._.backup." localSheetId="2" hidden="1">{"rev_history_revenueDetail",#N/A,FALSE,"historical rev us";"rev_history_minutesDetail",#N/A,FALSE,"historical rev us"}</definedName>
    <definedName name="wrn.historical._.rev._.backup." hidden="1">{"rev_history_revenueDetail",#N/A,FALSE,"historical rev us";"rev_history_minutesDetail",#N/A,FALSE,"historical rev us"}</definedName>
    <definedName name="wrn.historical._.rev._.backup._1" localSheetId="2" hidden="1">{"rev_history_revenueDetail",#N/A,FALSE,"historical rev us";"rev_history_minutesDetail",#N/A,FALSE,"historical rev us"}</definedName>
    <definedName name="wrn.historical._.rev._.backup._1" hidden="1">{"rev_history_revenueDetail",#N/A,FALSE,"historical rev us";"rev_history_minutesDetail",#N/A,FALSE,"historical rev us"}</definedName>
    <definedName name="wrn.historical._1" localSheetId="2"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_1"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y." localSheetId="2" hidden="1">{#N/A,#N/A,FALSE,"model"}</definedName>
    <definedName name="wrn.history." hidden="1">{#N/A,#N/A,FALSE,"model"}</definedName>
    <definedName name="wrn.history2" localSheetId="2" hidden="1">{#N/A,#N/A,FALSE,"model"}</definedName>
    <definedName name="wrn.history2" hidden="1">{#N/A,#N/A,FALSE,"model"}</definedName>
    <definedName name="wrn.histROIC." localSheetId="2" hidden="1">{#N/A,#N/A,FALSE,"model"}</definedName>
    <definedName name="wrn.histROIC." hidden="1">{#N/A,#N/A,FALSE,"model"}</definedName>
    <definedName name="wrn.histROIC2" localSheetId="2" hidden="1">{#N/A,#N/A,FALSE,"model"}</definedName>
    <definedName name="wrn.histROIC2" hidden="1">{#N/A,#N/A,FALSE,"model"}</definedName>
    <definedName name="wrn.HMO." localSheetId="2" hidden="1">{#N/A,#N/A,FALSE,"DOS YTD";#N/A,#N/A,FALSE,"UR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HMO";#N/A,#N/A,FALSE,"115 DOS Kaiser No CA";#N/A,#N/A,FALSE,"115 UR Kaiser No CA";#N/A,#N/A,FALSE,"116 DOS Kaiser So CA";#N/A,#N/A,FALSE,"116 UR Kaiser So CA";#N/A,#N/A,FALSE,"117 DOS Blue Shield";#N/A,#N/A,FALSE,"117 UR Blue Shield";#N/A,#N/A,FALSE,"118 DOS HP of the Redwoods";#N/A,#N/A,FALSE,"118 UR HP of the Redwoods";#N/A,#N/A,FALSE,"120 DOS HPR Medi Prime";#N/A,#N/A,FALSE,"120 UR HPR Medi Prime";#N/A,#N/A,FALSE,"126 DOS Pru Sr Plan No CA";#N/A,#N/A,FALSE,"126 UR Pru Sr Plan No CA";#N/A,#N/A,FALSE,"127 DOS Pru Sr Plan So CA";#N/A,#N/A,FALSE,"127 UR Pru Sr Plan So CA";#N/A,#N/A,FALSE,"137 DOS Aetna MC II";#N/A,#N/A,FALSE,"137 UR Aetna MC II"}</definedName>
    <definedName name="wrn.HMO." hidden="1">{#N/A,#N/A,FALSE,"DOS YTD";#N/A,#N/A,FALSE,"UR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HMO";#N/A,#N/A,FALSE,"115 DOS Kaiser No CA";#N/A,#N/A,FALSE,"115 UR Kaiser No CA";#N/A,#N/A,FALSE,"116 DOS Kaiser So CA";#N/A,#N/A,FALSE,"116 UR Kaiser So CA";#N/A,#N/A,FALSE,"117 DOS Blue Shield";#N/A,#N/A,FALSE,"117 UR Blue Shield";#N/A,#N/A,FALSE,"118 DOS HP of the Redwoods";#N/A,#N/A,FALSE,"118 UR HP of the Redwoods";#N/A,#N/A,FALSE,"120 DOS HPR Medi Prime";#N/A,#N/A,FALSE,"120 UR HPR Medi Prime";#N/A,#N/A,FALSE,"126 DOS Pru Sr Plan No CA";#N/A,#N/A,FALSE,"126 UR Pru Sr Plan No CA";#N/A,#N/A,FALSE,"127 DOS Pru Sr Plan So CA";#N/A,#N/A,FALSE,"127 UR Pru Sr Plan So CA";#N/A,#N/A,FALSE,"137 DOS Aetna MC II";#N/A,#N/A,FALSE,"137 UR Aetna MC II"}</definedName>
    <definedName name="wrn.HNZ." localSheetId="2" hidden="1">{#N/A,#N/A,FALSE,"HNZ"}</definedName>
    <definedName name="wrn.HNZ." hidden="1">{#N/A,#N/A,FALSE,"HNZ"}</definedName>
    <definedName name="wrn.HNZ._2" hidden="1">{#N/A,#N/A,FALSE,"HNZ"}</definedName>
    <definedName name="wrn.HNZ._3" hidden="1">{#N/A,#N/A,FALSE,"HNZ"}</definedName>
    <definedName name="wrn.HNZ._4" hidden="1">{#N/A,#N/A,FALSE,"HNZ"}</definedName>
    <definedName name="wrn.HNZ._5" hidden="1">{#N/A,#N/A,FALSE,"HNZ"}</definedName>
    <definedName name="wrn.Honda." localSheetId="2" hidden="1">{#N/A,#N/A,FALSE,"Honda Piece Price";#N/A,#N/A,FALSE,"Honda Carry Over Tooling";#N/A,#N/A,FALSE,"Honda Exclusive Tooling"}</definedName>
    <definedName name="wrn.Honda." hidden="1">{#N/A,#N/A,FALSE,"Honda Piece Price";#N/A,#N/A,FALSE,"Honda Carry Over Tooling";#N/A,#N/A,FALSE,"Honda Exclusive Tooling"}</definedName>
    <definedName name="wrn.HRT." localSheetId="2" hidden="1">{"HRT",#N/A,FALSE,"HRT"}</definedName>
    <definedName name="wrn.HRT." hidden="1">{"HRT",#N/A,FALSE,"HRT"}</definedName>
    <definedName name="wrn.HSSH._.budget._.months._.NLG." localSheetId="2"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2"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2" hidden="1">{"HSSH Budget years NLG",#N/A,TRUE,"Profit and Loss";"HSSH Budget years NLG",#N/A,TRUE,"Firm capex";"HSSH Budget years NLG",#N/A,TRUE,"Gross profit analysis";"HSSH Budget years NLG",#N/A,TRUE,"Cashflow";"HSSH Budget years NLG",#N/A,TRUE,"Balance Sheet"}</definedName>
    <definedName name="wrn.HSSH._.budget._.years._.NLG." hidden="1">{"HSSH Budget years NLG",#N/A,TRUE,"Profit and Loss";"HSSH Budget years NLG",#N/A,TRUE,"Firm capex";"HSSH Budget years NLG",#N/A,TRUE,"Gross profit analysis";"HSSH Budget years NLG",#N/A,TRUE,"Cashflow";"HSSH Budget years NLG",#N/A,TRUE,"Balance Sheet"}</definedName>
    <definedName name="wrn.HSSH._.Budget._.years._.sterling." localSheetId="2"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hidden="1">{"HSSH Budget years sterling",#N/A,TRUE,"Profit and Loss";"HSSH Budget years sterling",#N/A,TRUE,"Firm capex";"HSSH Budget years sterling",#N/A,TRUE,"Gross profit analysis";"HSSH Budget years sterling",#N/A,TRUE,"Cashflow";"HSSH Budget years sterling",#N/A,TRUE,"Balance Sheet"}</definedName>
    <definedName name="wrn.Human._.Resources." localSheetId="2" hidden="1">{#N/A,#N/A,TRUE,"Income Statement";#N/A,#N/A,TRUE,"BALANCE SHEET";"Human Resources",#N/A,TRUE,"Trial Balance"}</definedName>
    <definedName name="wrn.Human._.Resources." hidden="1">{#N/A,#N/A,TRUE,"Income Statement";#N/A,#N/A,TRUE,"BALANCE SHEET";"Human Resources",#N/A,TRUE,"Trial Balance"}</definedName>
    <definedName name="wrn.Hydraulic." localSheetId="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#REF!</definedName>
    <definedName name="wrn.Hydraulic._1" localSheetId="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 localSheetId="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 localSheetId="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 localSheetId="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2" hidden="1">{#N/A,#N/A,FALSE,"HuscoCombined-Summ";#N/A,#N/A,FALSE,"HuscoCombined-Income";#N/A,#N/A,FALSE,"HuscoCombined-Offering";#N/A,#N/A,FALSE,"Husco-Income";#N/A,#N/A,FALSE,"TargetEngineer";#N/A,#N/A,FALSE,"TargetAcqCalc";#N/A,#N/A,FALSE,"Husco-Acq"}</definedName>
    <definedName name="wrn.Hydraulic2.">#REF!</definedName>
    <definedName name="wrn.Hydraulic2._1" localSheetId="2" hidden="1">{#N/A,#N/A,FALSE,"HuscoCombined-Summ";#N/A,#N/A,FALSE,"HuscoCombined-Income";#N/A,#N/A,FALSE,"HuscoCombined-Offering";#N/A,#N/A,FALSE,"Husco-Income";#N/A,#N/A,FALSE,"TargetEngineer";#N/A,#N/A,FALSE,"TargetAcqCalc";#N/A,#N/A,FALSE,"Husco-Acq"}</definedName>
    <definedName name="wrn.Hydraulic2._1" hidden="1">{#N/A,#N/A,FALSE,"HuscoCombined-Summ";#N/A,#N/A,FALSE,"HuscoCombined-Income";#N/A,#N/A,FALSE,"HuscoCombined-Offering";#N/A,#N/A,FALSE,"Husco-Income";#N/A,#N/A,FALSE,"TargetEngineer";#N/A,#N/A,FALSE,"TargetAcqCalc";#N/A,#N/A,FALSE,"Husco-Acq"}</definedName>
    <definedName name="wrn.Hydraulic2._2" localSheetId="2" hidden="1">{#N/A,#N/A,FALSE,"HuscoCombined-Summ";#N/A,#N/A,FALSE,"HuscoCombined-Income";#N/A,#N/A,FALSE,"HuscoCombined-Offering";#N/A,#N/A,FALSE,"Husco-Income";#N/A,#N/A,FALSE,"TargetEngineer";#N/A,#N/A,FALSE,"TargetAcqCalc";#N/A,#N/A,FALSE,"Husco-Acq"}</definedName>
    <definedName name="wrn.Hydraulic2._2" hidden="1">{#N/A,#N/A,FALSE,"HuscoCombined-Summ";#N/A,#N/A,FALSE,"HuscoCombined-Income";#N/A,#N/A,FALSE,"HuscoCombined-Offering";#N/A,#N/A,FALSE,"Husco-Income";#N/A,#N/A,FALSE,"TargetEngineer";#N/A,#N/A,FALSE,"TargetAcqCalc";#N/A,#N/A,FALSE,"Husco-Acq"}</definedName>
    <definedName name="wrn.Hydraulic2._3" localSheetId="2" hidden="1">{#N/A,#N/A,FALSE,"HuscoCombined-Summ";#N/A,#N/A,FALSE,"HuscoCombined-Income";#N/A,#N/A,FALSE,"HuscoCombined-Offering";#N/A,#N/A,FALSE,"Husco-Income";#N/A,#N/A,FALSE,"TargetEngineer";#N/A,#N/A,FALSE,"TargetAcqCalc";#N/A,#N/A,FALSE,"Husco-Acq"}</definedName>
    <definedName name="wrn.Hydraulic2._3" hidden="1">{#N/A,#N/A,FALSE,"HuscoCombined-Summ";#N/A,#N/A,FALSE,"HuscoCombined-Income";#N/A,#N/A,FALSE,"HuscoCombined-Offering";#N/A,#N/A,FALSE,"Husco-Income";#N/A,#N/A,FALSE,"TargetEngineer";#N/A,#N/A,FALSE,"TargetAcqCalc";#N/A,#N/A,FALSE,"Husco-Acq"}</definedName>
    <definedName name="wrn.Hydraulic2._4" localSheetId="2" hidden="1">{#N/A,#N/A,FALSE,"HuscoCombined-Summ";#N/A,#N/A,FALSE,"HuscoCombined-Income";#N/A,#N/A,FALSE,"HuscoCombined-Offering";#N/A,#N/A,FALSE,"Husco-Income";#N/A,#N/A,FALSE,"TargetEngineer";#N/A,#N/A,FALSE,"TargetAcqCalc";#N/A,#N/A,FALSE,"Husco-Acq"}</definedName>
    <definedName name="wrn.Hydraulic2._4" hidden="1">{#N/A,#N/A,FALSE,"HuscoCombined-Summ";#N/A,#N/A,FALSE,"HuscoCombined-Income";#N/A,#N/A,FALSE,"HuscoCombined-Offering";#N/A,#N/A,FALSE,"Husco-Income";#N/A,#N/A,FALSE,"TargetEngineer";#N/A,#N/A,FALSE,"TargetAcqCalc";#N/A,#N/A,FALSE,"Husco-Acq"}</definedName>
    <definedName name="wrn.I_1._.thru._.I_6._.workpapers." localSheetId="2" hidden="1">{"inventory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name="wrn.I_1._.thru._.I_6._.workpapers." hidden="1">{"inventory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name="wrn.I_1._.thru._.I_6._.workpapers._1" localSheetId="2" hidden="1">{"inventory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name="wrn.I_1._.thru._.I_6._.workpapers._1" hidden="1">{"inventory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name="wrn.I_1._.thru._.I_6._.workpapers._2" localSheetId="2" hidden="1">{"inventory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name="wrn.I_1._.thru._.I_6._.workpapers._2" hidden="1">{"inventory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name="wrn.I_1._.thru._.I_6._.workpapers._3" localSheetId="2" hidden="1">{"inventory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name="wrn.I_1._.thru._.I_6._.workpapers._3" hidden="1">{"inventory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name="wrn.I_1._.thru._.I_6._.workpapers._4" localSheetId="2" hidden="1">{"inventory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name="wrn.I_1._.thru._.I_6._.workpapers._4" hidden="1">{"inventory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name="wrn.I_7._.thru._.I_21._.workpapers." localSheetId="2" hidden="1">{"inventory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name="wrn.I_7._.thru._.I_21._.workpapers." hidden="1">{"inventory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name="wrn.I_7._.thru._.I_21._.workpapers._1" localSheetId="2" hidden="1">{"inventory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name="wrn.I_7._.thru._.I_21._.workpapers._1" hidden="1">{"inventory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name="wrn.I_7._.thru._.I_21._.workpapers._2" localSheetId="2" hidden="1">{"inventory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name="wrn.I_7._.thru._.I_21._.workpapers._2" hidden="1">{"inventory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name="wrn.I_7._.thru._.I_21._.workpapers._3" localSheetId="2" hidden="1">{"inventory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name="wrn.I_7._.thru._.I_21._.workpapers._3" hidden="1">{"inventory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name="wrn.I_7._.thru._.I_21._.workpapers._4" localSheetId="2" hidden="1">{"inventory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name="wrn.I_7._.thru._.I_21._.workpapers._4" hidden="1">{"inventory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name="wrn.ICD." localSheetId="2" hidden="1">{"ICD Details",#N/A,FALSE,"Current Yr";"ICD Details",#N/A,FALSE,"Budget";"ICD Details",#N/A,FALSE,"Prior Year"}</definedName>
    <definedName name="wrn.ICD." hidden="1">{"ICD Details",#N/A,FALSE,"Current Yr";"ICD Details",#N/A,FALSE,"Budget";"ICD Details",#N/A,FALSE,"Prior Year"}</definedName>
    <definedName name="wrn.ICD._.Balance._.Sheet." localSheetId="2"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hidden="1">{#N/A,"ICD",FALSE,"BSHIST.XLS";#N/A,"DMU",FALSE,"BSHIST.XLS";#N/A,"METHYL",FALSE,"BSHIST.XLS";#N/A,"HIGHER",FALSE,"BSHIST.XLS";#N/A,"SPEC",FALSE,"BSHIST.XLS";#N/A,"DERIV",FALSE,"BSHIST.XLS";#N/A,"AMM",FALSE,"BSHIST.XLS";#N/A,"CVT",FALSE,"BSHIST.XLS";#N/A,"MEOH",FALSE,"BSHIST.XLS";#N/A,"PINTER",FALSE,"BSHIST.XLS";#N/A,"NEWVEN",FALSE,"BSHIST.XLS"}</definedName>
    <definedName name="wrn.icem." localSheetId="2" hidden="1">{#N/A,#N/A,FALSE,"Exb 2";#N/A,#N/A,FALSE,"Exb 3(a)";#N/A,#N/A,FALSE,"WACC";#N/A,#N/A,FALSE,"Exh 4(a)";#N/A,#N/A,FALSE,"Exh 4(b)";#N/A,#N/A,FALSE,"Exb 5(a)";#N/A,#N/A,FALSE,"Exb 5(b)"}</definedName>
    <definedName name="wrn.icem." hidden="1">{#N/A,#N/A,FALSE,"Exb 2";#N/A,#N/A,FALSE,"Exb 3(a)";#N/A,#N/A,FALSE,"WACC";#N/A,#N/A,FALSE,"Exh 4(a)";#N/A,#N/A,FALSE,"Exh 4(b)";#N/A,#N/A,FALSE,"Exb 5(a)";#N/A,#N/A,FALSE,"Exb 5(b)"}</definedName>
    <definedName name="wrn.IDPH." localSheetId="2" hidden="1">{"Rituxan Revenues",#N/A,FALSE,"B cell Revenues";"QEarn1",#N/A,FALSE,"Qearn";"QEarn2",#N/A,FALSE,"Qearn";"QMargin",#N/A,FALSE,"qmargin";"Cashflow",#N/A,FALSE,"cashflow";"Product Pipeline",#N/A,FALSE,"Product Pipeline"}</definedName>
    <definedName name="wrn.IDPH." hidden="1">{"Rituxan Revenues",#N/A,FALSE,"B cell Revenues";"QEarn1",#N/A,FALSE,"Qearn";"QEarn2",#N/A,FALSE,"Qearn";"QMargin",#N/A,FALSE,"qmargin";"Cashflow",#N/A,FALSE,"cashflow";"Product Pipeline",#N/A,FALSE,"Product Pipeline"}</definedName>
    <definedName name="wrn.IGT._.Model." localSheetId="2" hidden="1">{#N/A,#N/A,TRUE,"IGT";#N/A,#N/A,TRUE,"IGTSLOT"}</definedName>
    <definedName name="wrn.IGT._.Model." hidden="1">{#N/A,#N/A,TRUE,"IGT";#N/A,#N/A,TRUE,"IGTSLOT"}</definedName>
    <definedName name="wrn.II._.PortRev33102." localSheetId="2" hidden="1">{#N/A,#N/A,TRUE,"Port Summary II";#N/A,#N/A,TRUE,"BV Valuation";#N/A,#N/A,TRUE,"FV Valuation";#N/A,#N/A,TRUE,"JRI";#N/A,#N/A,TRUE,"Weasler";#N/A,#N/A,TRUE,"Stronghaven";#N/A,#N/A,TRUE,"Connor";#N/A,#N/A,TRUE,"HWC";#N/A,#N/A,TRUE,"Temple"}</definedName>
    <definedName name="wrn.II._.PortRev33102." hidden="1">{#N/A,#N/A,TRUE,"Port Summary II";#N/A,#N/A,TRUE,"BV Valuation";#N/A,#N/A,TRUE,"FV Valuation";#N/A,#N/A,TRUE,"JRI";#N/A,#N/A,TRUE,"Weasler";#N/A,#N/A,TRUE,"Stronghaven";#N/A,#N/A,TRUE,"Connor";#N/A,#N/A,TRUE,"HWC";#N/A,#N/A,TRUE,"Temple"}</definedName>
    <definedName name="wrn.II._.PortRev33102._1" localSheetId="2" hidden="1">{#N/A,#N/A,TRUE,"Port Summary II";#N/A,#N/A,TRUE,"BV Valuation";#N/A,#N/A,TRUE,"FV Valuation";#N/A,#N/A,TRUE,"JRI";#N/A,#N/A,TRUE,"Weasler";#N/A,#N/A,TRUE,"Stronghaven";#N/A,#N/A,TRUE,"Connor";#N/A,#N/A,TRUE,"HWC";#N/A,#N/A,TRUE,"Temple"}</definedName>
    <definedName name="wrn.II._.PortRev33102._1" hidden="1">{#N/A,#N/A,TRUE,"Port Summary II";#N/A,#N/A,TRUE,"BV Valuation";#N/A,#N/A,TRUE,"FV Valuation";#N/A,#N/A,TRUE,"JRI";#N/A,#N/A,TRUE,"Weasler";#N/A,#N/A,TRUE,"Stronghaven";#N/A,#N/A,TRUE,"Connor";#N/A,#N/A,TRUE,"HWC";#N/A,#N/A,TRUE,"Temple"}</definedName>
    <definedName name="wrn.II._.PortRev33102._2" localSheetId="2" hidden="1">{#N/A,#N/A,TRUE,"Port Summary II";#N/A,#N/A,TRUE,"BV Valuation";#N/A,#N/A,TRUE,"FV Valuation";#N/A,#N/A,TRUE,"JRI";#N/A,#N/A,TRUE,"Weasler";#N/A,#N/A,TRUE,"Stronghaven";#N/A,#N/A,TRUE,"Connor";#N/A,#N/A,TRUE,"HWC";#N/A,#N/A,TRUE,"Temple"}</definedName>
    <definedName name="wrn.II._.PortRev33102._2" hidden="1">{#N/A,#N/A,TRUE,"Port Summary II";#N/A,#N/A,TRUE,"BV Valuation";#N/A,#N/A,TRUE,"FV Valuation";#N/A,#N/A,TRUE,"JRI";#N/A,#N/A,TRUE,"Weasler";#N/A,#N/A,TRUE,"Stronghaven";#N/A,#N/A,TRUE,"Connor";#N/A,#N/A,TRUE,"HWC";#N/A,#N/A,TRUE,"Temple"}</definedName>
    <definedName name="wrn.II._.PortRev33102._3" localSheetId="2" hidden="1">{#N/A,#N/A,TRUE,"Port Summary II";#N/A,#N/A,TRUE,"BV Valuation";#N/A,#N/A,TRUE,"FV Valuation";#N/A,#N/A,TRUE,"JRI";#N/A,#N/A,TRUE,"Weasler";#N/A,#N/A,TRUE,"Stronghaven";#N/A,#N/A,TRUE,"Connor";#N/A,#N/A,TRUE,"HWC";#N/A,#N/A,TRUE,"Temple"}</definedName>
    <definedName name="wrn.II._.PortRev33102._3" hidden="1">{#N/A,#N/A,TRUE,"Port Summary II";#N/A,#N/A,TRUE,"BV Valuation";#N/A,#N/A,TRUE,"FV Valuation";#N/A,#N/A,TRUE,"JRI";#N/A,#N/A,TRUE,"Weasler";#N/A,#N/A,TRUE,"Stronghaven";#N/A,#N/A,TRUE,"Connor";#N/A,#N/A,TRUE,"HWC";#N/A,#N/A,TRUE,"Temple"}</definedName>
    <definedName name="wrn.II._.PortRev33102._4" localSheetId="2" hidden="1">{#N/A,#N/A,TRUE,"Port Summary II";#N/A,#N/A,TRUE,"BV Valuation";#N/A,#N/A,TRUE,"FV Valuation";#N/A,#N/A,TRUE,"JRI";#N/A,#N/A,TRUE,"Weasler";#N/A,#N/A,TRUE,"Stronghaven";#N/A,#N/A,TRUE,"Connor";#N/A,#N/A,TRUE,"HWC";#N/A,#N/A,TRUE,"Temple"}</definedName>
    <definedName name="wrn.II._.PortRev33102._4" hidden="1">{#N/A,#N/A,TRUE,"Port Summary II";#N/A,#N/A,TRUE,"BV Valuation";#N/A,#N/A,TRUE,"FV Valuation";#N/A,#N/A,TRUE,"JRI";#N/A,#N/A,TRUE,"Weasler";#N/A,#N/A,TRUE,"Stronghaven";#N/A,#N/A,TRUE,"Connor";#N/A,#N/A,TRUE,"HWC";#N/A,#N/A,TRUE,"Temple"}</definedName>
    <definedName name="wrn.III." localSheetId="2" hidden="1">{"CASHFLOW",#N/A,FALSE,"Northpointe"}</definedName>
    <definedName name="wrn.III." hidden="1">{"CASHFLOW",#N/A,FALSE,"Northpointe"}</definedName>
    <definedName name="wrn.III1." localSheetId="2" hidden="1">{"CASHFLOW",#N/A,FALSE,"Northpointe"}</definedName>
    <definedName name="wrn.III1." hidden="1">{"CASHFLOW",#N/A,FALSE,"Northpointe"}</definedName>
    <definedName name="wrn.Ilijan._.Print." localSheetId="2"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ya." localSheetId="2" hidden="1">{#N/A,#N/A,TRUE,"Staff cost as % of revenue";#N/A,#N/A,TRUE,"Depreciation as % of sales";#N/A,#N/A,TRUE,"Employee cost";#N/A,#N/A,TRUE,"Traffic per line";#N/A,#N/A,TRUE,"Lines per employee"}</definedName>
    <definedName name="wrn.ilya." hidden="1">{#N/A,#N/A,TRUE,"Staff cost as % of revenue";#N/A,#N/A,TRUE,"Depreciation as % of sales";#N/A,#N/A,TRUE,"Employee cost";#N/A,#N/A,TRUE,"Traffic per line";#N/A,#N/A,TRUE,"Lines per employee"}</definedName>
    <definedName name="wrn.ilya1." localSheetId="2" hidden="1">{#N/A,#N/A,TRUE,"Staff cost as % of revenue";#N/A,#N/A,TRUE,"Depreciation as % of sales";#N/A,#N/A,TRUE,"Employee cost";#N/A,#N/A,TRUE,"Traffic per line";#N/A,#N/A,TRUE,"Lines per employee"}</definedName>
    <definedName name="wrn.ilya1." hidden="1">{#N/A,#N/A,TRUE,"Staff cost as % of revenue";#N/A,#N/A,TRUE,"Depreciation as % of sales";#N/A,#N/A,TRUE,"Employee cost";#N/A,#N/A,TRUE,"Traffic per line";#N/A,#N/A,TRUE,"Lines per employee"}</definedName>
    <definedName name="wrn.imp." localSheetId="2" hidden="1">{"vue1",#N/A,FALSE,"synthese";"vue2",#N/A,FALSE,"synthese"}</definedName>
    <definedName name="wrn.imp." hidden="1">{"vue1",#N/A,FALSE,"synthese";"vue2",#N/A,FALSE,"synthese"}</definedName>
    <definedName name="wrn.imp_sommaire." localSheetId="2" hidden="1">{"imp_Sommaire",#N/A,FALSE,"REV IMMOBILIER"}</definedName>
    <definedName name="wrn.imp_sommaire." hidden="1">{"imp_Sommaire",#N/A,FALSE,"REV IMMOBILIER"}</definedName>
    <definedName name="wrn.imp_Tous." localSheetId="2" hidden="1">{"imp_0196",#N/A,FALSE,"0019";"imp_0000",#N/A,FALSE,"0000";"imp_0214",#N/A,FALSE,"0214";"imp_0143",#N/A,FALSE,"0143";"imp_0144",#N/A,FALSE,"0144";"imp_0154",#N/A,FALSE,"0154";"imp_0155",#N/A,FALSE,"0155";"imp_0161",#N/A,FALSE,"0161";"imp_0205",#N/A,FALSE,"0205";"imp_0196",#N/A,FALSE,"0196"}</definedName>
    <definedName name="wrn.imp_Tous." hidden="1">{"imp_0196",#N/A,FALSE,"0019";"imp_0000",#N/A,FALSE,"0000";"imp_0214",#N/A,FALSE,"0214";"imp_0143",#N/A,FALSE,"0143";"imp_0144",#N/A,FALSE,"0144";"imp_0154",#N/A,FALSE,"0154";"imp_0155",#N/A,FALSE,"0155";"imp_0161",#N/A,FALSE,"0161";"imp_0205",#N/A,FALSE,"0205";"imp_0196",#N/A,FALSE,"0196"}</definedName>
    <definedName name="wrn.IMPACT." localSheetId="2" hidden="1">{"ALLGRANTS",#N/A,FALSE,"OPTIONS"}</definedName>
    <definedName name="wrn.IMPACT." hidden="1">{"ALLGRANTS",#N/A,FALSE,"OPTIONS"}</definedName>
    <definedName name="wrn.Import._.figures." localSheetId="2" hidden="1">{"reports",#N/A,FALSE,"Balance Sheet"}</definedName>
    <definedName name="wrn.Import._.figures." hidden="1">{"reports",#N/A,FALSE,"Balance Sheet"}</definedName>
    <definedName name="wrn.imprep." localSheetId="2" hidden="1">{#N/A,#N/A,FALSE,"COVER";#N/A,#N/A,FALSE,"R01-Com";#N/A,#N/A,FALSE,"R01";#N/A,#N/A,FALSE,"R01-A";#N/A,#N/A,FALSE,"R03-APS";#N/A,#N/A,FALSE,"R04-A";#N/A,#N/A,FALSE,"R05";#N/A,#N/A,FALSE,"R05-A";#N/A,#N/A,FALSE,"R06-A";#N/A,#N/A,FALSE,"R06-B";#N/A,#N/A,FALSE,"R07";#N/A,#N/A,FALSE,"Intercos"}</definedName>
    <definedName name="wrn.imprep." hidden="1">{#N/A,#N/A,FALSE,"COVER";#N/A,#N/A,FALSE,"R01-Com";#N/A,#N/A,FALSE,"R01";#N/A,#N/A,FALSE,"R01-A";#N/A,#N/A,FALSE,"R03-APS";#N/A,#N/A,FALSE,"R04-A";#N/A,#N/A,FALSE,"R05";#N/A,#N/A,FALSE,"R05-A";#N/A,#N/A,FALSE,"R06-A";#N/A,#N/A,FALSE,"R06-B";#N/A,#N/A,FALSE,"R07";#N/A,#N/A,FALSE,"Intercos"}</definedName>
    <definedName name="wrn.imprep._1" localSheetId="2" hidden="1">{#N/A,#N/A,FALSE,"COVER";#N/A,#N/A,FALSE,"R01-Com";#N/A,#N/A,FALSE,"R01";#N/A,#N/A,FALSE,"R01-A";#N/A,#N/A,FALSE,"R03-APS";#N/A,#N/A,FALSE,"R04-A";#N/A,#N/A,FALSE,"R05";#N/A,#N/A,FALSE,"R05-A";#N/A,#N/A,FALSE,"R06-A";#N/A,#N/A,FALSE,"R06-B";#N/A,#N/A,FALSE,"R07";#N/A,#N/A,FALSE,"Intercos"}</definedName>
    <definedName name="wrn.imprep._1" hidden="1">{#N/A,#N/A,FALSE,"COVER";#N/A,#N/A,FALSE,"R01-Com";#N/A,#N/A,FALSE,"R01";#N/A,#N/A,FALSE,"R01-A";#N/A,#N/A,FALSE,"R03-APS";#N/A,#N/A,FALSE,"R04-A";#N/A,#N/A,FALSE,"R05";#N/A,#N/A,FALSE,"R05-A";#N/A,#N/A,FALSE,"R06-A";#N/A,#N/A,FALSE,"R06-B";#N/A,#N/A,FALSE,"R07";#N/A,#N/A,FALSE,"Intercos"}</definedName>
    <definedName name="wrn.imprim.">#REF!</definedName>
    <definedName name="wrn.Income." localSheetId="2" hidden="1">{"IncomeStatement",#N/A,FALSE,"Income Statement";"ProductCost",#N/A,FALSE,"Income Statement";"OperatingExpense",#N/A,FALSE,"Income Statement"}</definedName>
    <definedName name="wrn.INCOME." hidden="1">{"INCOME",#N/A,FALSE,"KGFORE94";"cash2",#N/A,FALSE,"KGFORE94"}</definedName>
    <definedName name="wrn.Income._.Detail." localSheetId="2" hidden="1">{#N/A,#N/A,FALSE,"Income";#N/A,#N/A,FALSE,"Cost of Goods Sold";#N/A,#N/A,FALSE,"Other Costs";#N/A,#N/A,FALSE,"Other Income";#N/A,#N/A,FALSE,"Taxes";#N/A,#N/A,FALSE,"Other Deductions";#N/A,#N/A,FALSE,"Compensation of Officers"}</definedName>
    <definedName name="wrn.Income._.Detail." hidden="1">{#N/A,#N/A,FALSE,"Income";#N/A,#N/A,FALSE,"Cost of Goods Sold";#N/A,#N/A,FALSE,"Other Costs";#N/A,#N/A,FALSE,"Other Income";#N/A,#N/A,FALSE,"Taxes";#N/A,#N/A,FALSE,"Other Deductions";#N/A,#N/A,FALSE,"Compensation of Officers"}</definedName>
    <definedName name="wrn.Income._.State." localSheetId="2" hidden="1">{#N/A,#N/A,FALSE,"Income statement";#N/A,#N/A,FALSE,"Income Statement by Plant"}</definedName>
    <definedName name="wrn.Income._.State." hidden="1">{#N/A,#N/A,FALSE,"Income statement";#N/A,#N/A,FALSE,"Income Statement by Plant"}</definedName>
    <definedName name="wrn.Income._.State._.and._.CapEx." localSheetId="2" hidden="1">{#N/A,#N/A,FALSE,"Income statement";#N/A,#N/A,FALSE,"Income Statement by Plant"}</definedName>
    <definedName name="wrn.Income._.State._.and._.CapEx." hidden="1">{#N/A,#N/A,FALSE,"Income statement";#N/A,#N/A,FALSE,"Income Statement by Plant"}</definedName>
    <definedName name="wrn.Income._.Statement." localSheetId="2" hidden="1">{#N/A,#N/A,FALSE,"Report Print"}</definedName>
    <definedName name="wrn.income._.statement." hidden="1">{"income statement",#N/A,FALSE,"ATLAS-A"}</definedName>
    <definedName name="wrn.Income._.Statement._1" localSheetId="2" hidden="1">{#N/A,#N/A,FALSE,"Report Print"}</definedName>
    <definedName name="wrn.Income._.Statement._1" hidden="1">{#N/A,#N/A,FALSE,"Report Print"}</definedName>
    <definedName name="wrn.Income._.Statement._1_1" localSheetId="2" hidden="1">{"% Growth",#N/A,FALSE,"Income Statement";"% of GDAR",#N/A,FALSE,"Income Statement"}</definedName>
    <definedName name="wrn.Income._.Statement._1_1" hidden="1">{"% Growth",#N/A,FALSE,"Income Statement";"% of GDAR",#N/A,FALSE,"Income Statement"}</definedName>
    <definedName name="wrn.Income._.Statement._1_2" localSheetId="2" hidden="1">{"% Growth",#N/A,FALSE,"Income Statement";"% of GDAR",#N/A,FALSE,"Income Statement"}</definedName>
    <definedName name="wrn.Income._.Statement._1_2" hidden="1">{"% Growth",#N/A,FALSE,"Income Statement";"% of GDAR",#N/A,FALSE,"Income Statement"}</definedName>
    <definedName name="wrn.Income._.Statement._1_3" localSheetId="2" hidden="1">{"% Growth",#N/A,FALSE,"Income Statement";"% of GDAR",#N/A,FALSE,"Income Statement"}</definedName>
    <definedName name="wrn.Income._.Statement._1_3" hidden="1">{"% Growth",#N/A,FALSE,"Income Statement";"% of GDAR",#N/A,FALSE,"Income Statement"}</definedName>
    <definedName name="wrn.Income._.Statement._1_4" localSheetId="2" hidden="1">{"% Growth",#N/A,FALSE,"Income Statement";"% of GDAR",#N/A,FALSE,"Income Statement"}</definedName>
    <definedName name="wrn.Income._.Statement._1_4" hidden="1">{"% Growth",#N/A,FALSE,"Income Statement";"% of GDAR",#N/A,FALSE,"Income Statement"}</definedName>
    <definedName name="wrn.Income._.Statement._2" localSheetId="2" hidden="1">{"% Growth",#N/A,FALSE,"Income Statement";"% of GDAR",#N/A,FALSE,"Income Statement"}</definedName>
    <definedName name="wrn.Income._.Statement._2" hidden="1">{"% Growth",#N/A,FALSE,"Income Statement";"% of GDAR",#N/A,FALSE,"Income Statement"}</definedName>
    <definedName name="wrn.Income._.Statement._3" localSheetId="2" hidden="1">{"% Growth",#N/A,FALSE,"Income Statement";"% of GDAR",#N/A,FALSE,"Income Statement"}</definedName>
    <definedName name="wrn.Income._.Statement._3" hidden="1">{"% Growth",#N/A,FALSE,"Income Statement";"% of GDAR",#N/A,FALSE,"Income Statement"}</definedName>
    <definedName name="wrn.Income._.Statement._4" localSheetId="2" hidden="1">{"% Growth",#N/A,FALSE,"Income Statement";"% of GDAR",#N/A,FALSE,"Income Statement"}</definedName>
    <definedName name="wrn.Income._.Statement._4" hidden="1">{"% Growth",#N/A,FALSE,"Income Statement";"% of GDAR",#N/A,FALSE,"Income Statement"}</definedName>
    <definedName name="wrn.Income._.Statement._5" localSheetId="2" hidden="1">{"% Growth",#N/A,FALSE,"Income Statement";"% of GDAR",#N/A,FALSE,"Income Statement"}</definedName>
    <definedName name="wrn.Income._.Statement._5" hidden="1">{"% Growth",#N/A,FALSE,"Income Statement";"% of GDAR",#N/A,FALSE,"Income Statement"}</definedName>
    <definedName name="wrn.Income._.Statement_Operating." localSheetId="2" hidden="1">{"Print",#N/A,FALSE,"Income Statement - Operating";"Print",#N/A,FALSE,"Income Statement - %Revenue";"Print",#N/A,FALSE,"Year-over-Year Growth";"Print",#N/A,FALSE,"Sequential Growth"}</definedName>
    <definedName name="wrn.Income._.Statement_Operating." hidden="1">{"Print",#N/A,FALSE,"Income Statement - Operating";"Print",#N/A,FALSE,"Income Statement - %Revenue";"Print",#N/A,FALSE,"Year-over-Year Growth";"Print",#N/A,FALSE,"Sequential Growth"}</definedName>
    <definedName name="wrn.Income._.Statement_Operating._1" localSheetId="2" hidden="1">{"Print",#N/A,FALSE,"Income Statement - Operating";"Print",#N/A,FALSE,"Income Statement - %Revenue";"Print",#N/A,FALSE,"Year-over-Year Growth";"Print",#N/A,FALSE,"Sequential Growth"}</definedName>
    <definedName name="wrn.Income._.Statement_Operating._1" hidden="1">{"Print",#N/A,FALSE,"Income Statement - Operating";"Print",#N/A,FALSE,"Income Statement - %Revenue";"Print",#N/A,FALSE,"Year-over-Year Growth";"Print",#N/A,FALSE,"Sequential Growth"}</definedName>
    <definedName name="wrn.Income._.Statements." localSheetId="2" hidden="1">{"Income Statement",#N/A,FALSE,"P&amp;L - $";"Quarterly Income Statement",#N/A,FALSE,"P&amp;L Detail"}</definedName>
    <definedName name="wrn.Income._.Statements." hidden="1">{"Income Statement",#N/A,FALSE,"P&amp;L - $";"Quarterly Income Statement",#N/A,FALSE,"P&amp;L Detail"}</definedName>
    <definedName name="wrn.Income_NoTaxDeduction." localSheetId="2" hidden="1">{"Income_NoTaxDed",#N/A,FALSE,"MODCAP"}</definedName>
    <definedName name="wrn.Income_NoTaxDeduction." hidden="1">{"Income_NoTaxDed",#N/A,FALSE,"MODCAP"}</definedName>
    <definedName name="wrn.Income_NoTaxDeduction._1" localSheetId="2" hidden="1">{"Income_NoTaxDed",#N/A,FALSE,"MODCAP"}</definedName>
    <definedName name="wrn.Income_NoTaxDeduction._1" hidden="1">{"Income_NoTaxDed",#N/A,FALSE,"MODCAP"}</definedName>
    <definedName name="wrn.Income_NoTaxDeduction._1_1" localSheetId="2" hidden="1">{"Income_NoTaxDed",#N/A,FALSE,"MODCAP"}</definedName>
    <definedName name="wrn.Income_NoTaxDeduction._1_1" hidden="1">{"Income_NoTaxDed",#N/A,FALSE,"MODCAP"}</definedName>
    <definedName name="wrn.Income_NoTaxDeduction._1_1_1" localSheetId="2" hidden="1">{"Income_NoTaxDed",#N/A,FALSE,"MODCAP"}</definedName>
    <definedName name="wrn.Income_NoTaxDeduction._1_1_1" hidden="1">{"Income_NoTaxDed",#N/A,FALSE,"MODCAP"}</definedName>
    <definedName name="wrn.Income_NoTaxDeduction._1_1_2" localSheetId="2" hidden="1">{"Income_NoTaxDed",#N/A,FALSE,"MODCAP"}</definedName>
    <definedName name="wrn.Income_NoTaxDeduction._1_1_2" hidden="1">{"Income_NoTaxDed",#N/A,FALSE,"MODCAP"}</definedName>
    <definedName name="wrn.Income_NoTaxDeduction._1_1_3" localSheetId="2" hidden="1">{"Income_NoTaxDed",#N/A,FALSE,"MODCAP"}</definedName>
    <definedName name="wrn.Income_NoTaxDeduction._1_1_3" hidden="1">{"Income_NoTaxDed",#N/A,FALSE,"MODCAP"}</definedName>
    <definedName name="wrn.Income_NoTaxDeduction._1_1_4" localSheetId="2" hidden="1">{"Income_NoTaxDed",#N/A,FALSE,"MODCAP"}</definedName>
    <definedName name="wrn.Income_NoTaxDeduction._1_1_4" hidden="1">{"Income_NoTaxDed",#N/A,FALSE,"MODCAP"}</definedName>
    <definedName name="wrn.Income_NoTaxDeduction._1_2" localSheetId="2" hidden="1">{"Income_NoTaxDed",#N/A,FALSE,"MODCAP"}</definedName>
    <definedName name="wrn.Income_NoTaxDeduction._1_2" hidden="1">{"Income_NoTaxDed",#N/A,FALSE,"MODCAP"}</definedName>
    <definedName name="wrn.Income_NoTaxDeduction._1_3" localSheetId="2" hidden="1">{"Income_NoTaxDed",#N/A,FALSE,"MODCAP"}</definedName>
    <definedName name="wrn.Income_NoTaxDeduction._1_3" hidden="1">{"Income_NoTaxDed",#N/A,FALSE,"MODCAP"}</definedName>
    <definedName name="wrn.Income_NoTaxDeduction._1_4" localSheetId="2" hidden="1">{"Income_NoTaxDed",#N/A,FALSE,"MODCAP"}</definedName>
    <definedName name="wrn.Income_NoTaxDeduction._1_4" hidden="1">{"Income_NoTaxDed",#N/A,FALSE,"MODCAP"}</definedName>
    <definedName name="wrn.Income_NoTaxDeduction._1_5" localSheetId="2" hidden="1">{"Income_NoTaxDed",#N/A,FALSE,"MODCAP"}</definedName>
    <definedName name="wrn.Income_NoTaxDeduction._1_5" hidden="1">{"Income_NoTaxDed",#N/A,FALSE,"MODCAP"}</definedName>
    <definedName name="wrn.Income_NoTaxDeduction._2" localSheetId="2" hidden="1">{"Income_NoTaxDed",#N/A,FALSE,"MODCAP"}</definedName>
    <definedName name="wrn.Income_NoTaxDeduction._2" hidden="1">{"Income_NoTaxDed",#N/A,FALSE,"MODCAP"}</definedName>
    <definedName name="wrn.Income_NoTaxDeduction._2_1" localSheetId="2" hidden="1">{"Income_NoTaxDed",#N/A,FALSE,"MODCAP"}</definedName>
    <definedName name="wrn.Income_NoTaxDeduction._2_1" hidden="1">{"Income_NoTaxDed",#N/A,FALSE,"MODCAP"}</definedName>
    <definedName name="wrn.Income_NoTaxDeduction._2_1_1" localSheetId="2" hidden="1">{"Income_NoTaxDed",#N/A,FALSE,"MODCAP"}</definedName>
    <definedName name="wrn.Income_NoTaxDeduction._2_1_1" hidden="1">{"Income_NoTaxDed",#N/A,FALSE,"MODCAP"}</definedName>
    <definedName name="wrn.Income_NoTaxDeduction._2_1_2" localSheetId="2" hidden="1">{"Income_NoTaxDed",#N/A,FALSE,"MODCAP"}</definedName>
    <definedName name="wrn.Income_NoTaxDeduction._2_1_2" hidden="1">{"Income_NoTaxDed",#N/A,FALSE,"MODCAP"}</definedName>
    <definedName name="wrn.Income_NoTaxDeduction._2_1_3" localSheetId="2" hidden="1">{"Income_NoTaxDed",#N/A,FALSE,"MODCAP"}</definedName>
    <definedName name="wrn.Income_NoTaxDeduction._2_1_3" hidden="1">{"Income_NoTaxDed",#N/A,FALSE,"MODCAP"}</definedName>
    <definedName name="wrn.Income_NoTaxDeduction._2_1_4" localSheetId="2" hidden="1">{"Income_NoTaxDed",#N/A,FALSE,"MODCAP"}</definedName>
    <definedName name="wrn.Income_NoTaxDeduction._2_1_4" hidden="1">{"Income_NoTaxDed",#N/A,FALSE,"MODCAP"}</definedName>
    <definedName name="wrn.Income_NoTaxDeduction._2_2" localSheetId="2" hidden="1">{"Income_NoTaxDed",#N/A,FALSE,"MODCAP"}</definedName>
    <definedName name="wrn.Income_NoTaxDeduction._2_2" hidden="1">{"Income_NoTaxDed",#N/A,FALSE,"MODCAP"}</definedName>
    <definedName name="wrn.Income_NoTaxDeduction._2_3" localSheetId="2" hidden="1">{"Income_NoTaxDed",#N/A,FALSE,"MODCAP"}</definedName>
    <definedName name="wrn.Income_NoTaxDeduction._2_3" hidden="1">{"Income_NoTaxDed",#N/A,FALSE,"MODCAP"}</definedName>
    <definedName name="wrn.Income_NoTaxDeduction._2_4" localSheetId="2" hidden="1">{"Income_NoTaxDed",#N/A,FALSE,"MODCAP"}</definedName>
    <definedName name="wrn.Income_NoTaxDeduction._2_4" hidden="1">{"Income_NoTaxDed",#N/A,FALSE,"MODCAP"}</definedName>
    <definedName name="wrn.Income_NoTaxDeduction._2_5" localSheetId="2" hidden="1">{"Income_NoTaxDed",#N/A,FALSE,"MODCAP"}</definedName>
    <definedName name="wrn.Income_NoTaxDeduction._2_5" hidden="1">{"Income_NoTaxDed",#N/A,FALSE,"MODCAP"}</definedName>
    <definedName name="wrn.Income_NoTaxDeduction._3" localSheetId="2" hidden="1">{"Income_NoTaxDed",#N/A,FALSE,"MODCAP"}</definedName>
    <definedName name="wrn.Income_NoTaxDeduction._3" hidden="1">{"Income_NoTaxDed",#N/A,FALSE,"MODCAP"}</definedName>
    <definedName name="wrn.Income_NoTaxDeduction._3_1" localSheetId="2" hidden="1">{"Income_NoTaxDed",#N/A,FALSE,"MODCAP"}</definedName>
    <definedName name="wrn.Income_NoTaxDeduction._3_1" hidden="1">{"Income_NoTaxDed",#N/A,FALSE,"MODCAP"}</definedName>
    <definedName name="wrn.Income_NoTaxDeduction._3_1_1" localSheetId="2" hidden="1">{"Income_NoTaxDed",#N/A,FALSE,"MODCAP"}</definedName>
    <definedName name="wrn.Income_NoTaxDeduction._3_1_1" hidden="1">{"Income_NoTaxDed",#N/A,FALSE,"MODCAP"}</definedName>
    <definedName name="wrn.Income_NoTaxDeduction._3_1_2" localSheetId="2" hidden="1">{"Income_NoTaxDed",#N/A,FALSE,"MODCAP"}</definedName>
    <definedName name="wrn.Income_NoTaxDeduction._3_1_2" hidden="1">{"Income_NoTaxDed",#N/A,FALSE,"MODCAP"}</definedName>
    <definedName name="wrn.Income_NoTaxDeduction._3_1_3" localSheetId="2" hidden="1">{"Income_NoTaxDed",#N/A,FALSE,"MODCAP"}</definedName>
    <definedName name="wrn.Income_NoTaxDeduction._3_1_3" hidden="1">{"Income_NoTaxDed",#N/A,FALSE,"MODCAP"}</definedName>
    <definedName name="wrn.Income_NoTaxDeduction._3_1_4" localSheetId="2" hidden="1">{"Income_NoTaxDed",#N/A,FALSE,"MODCAP"}</definedName>
    <definedName name="wrn.Income_NoTaxDeduction._3_1_4" hidden="1">{"Income_NoTaxDed",#N/A,FALSE,"MODCAP"}</definedName>
    <definedName name="wrn.Income_NoTaxDeduction._3_2" localSheetId="2" hidden="1">{"Income_NoTaxDed",#N/A,FALSE,"MODCAP"}</definedName>
    <definedName name="wrn.Income_NoTaxDeduction._3_2" hidden="1">{"Income_NoTaxDed",#N/A,FALSE,"MODCAP"}</definedName>
    <definedName name="wrn.Income_NoTaxDeduction._3_3" localSheetId="2" hidden="1">{"Income_NoTaxDed",#N/A,FALSE,"MODCAP"}</definedName>
    <definedName name="wrn.Income_NoTaxDeduction._3_3" hidden="1">{"Income_NoTaxDed",#N/A,FALSE,"MODCAP"}</definedName>
    <definedName name="wrn.Income_NoTaxDeduction._3_4" localSheetId="2" hidden="1">{"Income_NoTaxDed",#N/A,FALSE,"MODCAP"}</definedName>
    <definedName name="wrn.Income_NoTaxDeduction._3_4" hidden="1">{"Income_NoTaxDed",#N/A,FALSE,"MODCAP"}</definedName>
    <definedName name="wrn.Income_NoTaxDeduction._3_5" localSheetId="2" hidden="1">{"Income_NoTaxDed",#N/A,FALSE,"MODCAP"}</definedName>
    <definedName name="wrn.Income_NoTaxDeduction._3_5" hidden="1">{"Income_NoTaxDed",#N/A,FALSE,"MODCAP"}</definedName>
    <definedName name="wrn.Income_NoTaxDeduction._4" localSheetId="2" hidden="1">{"Income_NoTaxDed",#N/A,FALSE,"MODCAP"}</definedName>
    <definedName name="wrn.Income_NoTaxDeduction._4" hidden="1">{"Income_NoTaxDed",#N/A,FALSE,"MODCAP"}</definedName>
    <definedName name="wrn.Income_NoTaxDeduction._4_1" localSheetId="2" hidden="1">{"Income_NoTaxDed",#N/A,FALSE,"MODCAP"}</definedName>
    <definedName name="wrn.Income_NoTaxDeduction._4_1" hidden="1">{"Income_NoTaxDed",#N/A,FALSE,"MODCAP"}</definedName>
    <definedName name="wrn.Income_NoTaxDeduction._4_2" localSheetId="2" hidden="1">{"Income_NoTaxDed",#N/A,FALSE,"MODCAP"}</definedName>
    <definedName name="wrn.Income_NoTaxDeduction._4_2" hidden="1">{"Income_NoTaxDed",#N/A,FALSE,"MODCAP"}</definedName>
    <definedName name="wrn.Income_NoTaxDeduction._4_3" localSheetId="2" hidden="1">{"Income_NoTaxDed",#N/A,FALSE,"MODCAP"}</definedName>
    <definedName name="wrn.Income_NoTaxDeduction._4_3" hidden="1">{"Income_NoTaxDed",#N/A,FALSE,"MODCAP"}</definedName>
    <definedName name="wrn.Income_NoTaxDeduction._4_4" localSheetId="2" hidden="1">{"Income_NoTaxDed",#N/A,FALSE,"MODCAP"}</definedName>
    <definedName name="wrn.Income_NoTaxDeduction._4_4" hidden="1">{"Income_NoTaxDed",#N/A,FALSE,"MODCAP"}</definedName>
    <definedName name="wrn.Income_NoTaxDeduction._5" localSheetId="2" hidden="1">{"Income_NoTaxDed",#N/A,FALSE,"MODCAP"}</definedName>
    <definedName name="wrn.Income_NoTaxDeduction._5" hidden="1">{"Income_NoTaxDed",#N/A,FALSE,"MODCAP"}</definedName>
    <definedName name="wrn.Income_YesTaxDeduction." localSheetId="2" hidden="1">{"Income_YesTaxDed",#N/A,FALSE,"MODCAP"}</definedName>
    <definedName name="wrn.Income_YesTaxDeduction." hidden="1">{"Income_YesTaxDed",#N/A,FALSE,"MODCAP"}</definedName>
    <definedName name="wrn.Income_YesTaxDeduction._1" localSheetId="2" hidden="1">{"Income_YesTaxDed",#N/A,FALSE,"MODCAP"}</definedName>
    <definedName name="wrn.Income_YesTaxDeduction._1" hidden="1">{"Income_YesTaxDed",#N/A,FALSE,"MODCAP"}</definedName>
    <definedName name="wrn.Income_YesTaxDeduction._1_1" localSheetId="2" hidden="1">{"Income_YesTaxDed",#N/A,FALSE,"MODCAP"}</definedName>
    <definedName name="wrn.Income_YesTaxDeduction._1_1" hidden="1">{"Income_YesTaxDed",#N/A,FALSE,"MODCAP"}</definedName>
    <definedName name="wrn.Income_YesTaxDeduction._1_1_1" localSheetId="2" hidden="1">{"Income_YesTaxDed",#N/A,FALSE,"MODCAP"}</definedName>
    <definedName name="wrn.Income_YesTaxDeduction._1_1_1" hidden="1">{"Income_YesTaxDed",#N/A,FALSE,"MODCAP"}</definedName>
    <definedName name="wrn.Income_YesTaxDeduction._1_1_2" localSheetId="2" hidden="1">{"Income_YesTaxDed",#N/A,FALSE,"MODCAP"}</definedName>
    <definedName name="wrn.Income_YesTaxDeduction._1_1_2" hidden="1">{"Income_YesTaxDed",#N/A,FALSE,"MODCAP"}</definedName>
    <definedName name="wrn.Income_YesTaxDeduction._1_1_3" localSheetId="2" hidden="1">{"Income_YesTaxDed",#N/A,FALSE,"MODCAP"}</definedName>
    <definedName name="wrn.Income_YesTaxDeduction._1_1_3" hidden="1">{"Income_YesTaxDed",#N/A,FALSE,"MODCAP"}</definedName>
    <definedName name="wrn.Income_YesTaxDeduction._1_1_4" localSheetId="2" hidden="1">{"Income_YesTaxDed",#N/A,FALSE,"MODCAP"}</definedName>
    <definedName name="wrn.Income_YesTaxDeduction._1_1_4" hidden="1">{"Income_YesTaxDed",#N/A,FALSE,"MODCAP"}</definedName>
    <definedName name="wrn.Income_YesTaxDeduction._1_2" localSheetId="2" hidden="1">{"Income_YesTaxDed",#N/A,FALSE,"MODCAP"}</definedName>
    <definedName name="wrn.Income_YesTaxDeduction._1_2" hidden="1">{"Income_YesTaxDed",#N/A,FALSE,"MODCAP"}</definedName>
    <definedName name="wrn.Income_YesTaxDeduction._1_3" localSheetId="2" hidden="1">{"Income_YesTaxDed",#N/A,FALSE,"MODCAP"}</definedName>
    <definedName name="wrn.Income_YesTaxDeduction._1_3" hidden="1">{"Income_YesTaxDed",#N/A,FALSE,"MODCAP"}</definedName>
    <definedName name="wrn.Income_YesTaxDeduction._1_4" localSheetId="2" hidden="1">{"Income_YesTaxDed",#N/A,FALSE,"MODCAP"}</definedName>
    <definedName name="wrn.Income_YesTaxDeduction._1_4" hidden="1">{"Income_YesTaxDed",#N/A,FALSE,"MODCAP"}</definedName>
    <definedName name="wrn.Income_YesTaxDeduction._1_5" localSheetId="2" hidden="1">{"Income_YesTaxDed",#N/A,FALSE,"MODCAP"}</definedName>
    <definedName name="wrn.Income_YesTaxDeduction._1_5" hidden="1">{"Income_YesTaxDed",#N/A,FALSE,"MODCAP"}</definedName>
    <definedName name="wrn.Income_YesTaxDeduction._2" localSheetId="2" hidden="1">{"Income_YesTaxDed",#N/A,FALSE,"MODCAP"}</definedName>
    <definedName name="wrn.Income_YesTaxDeduction._2" hidden="1">{"Income_YesTaxDed",#N/A,FALSE,"MODCAP"}</definedName>
    <definedName name="wrn.Income_YesTaxDeduction._2_1" localSheetId="2" hidden="1">{"Income_YesTaxDed",#N/A,FALSE,"MODCAP"}</definedName>
    <definedName name="wrn.Income_YesTaxDeduction._2_1" hidden="1">{"Income_YesTaxDed",#N/A,FALSE,"MODCAP"}</definedName>
    <definedName name="wrn.Income_YesTaxDeduction._2_1_1" localSheetId="2" hidden="1">{"Income_YesTaxDed",#N/A,FALSE,"MODCAP"}</definedName>
    <definedName name="wrn.Income_YesTaxDeduction._2_1_1" hidden="1">{"Income_YesTaxDed",#N/A,FALSE,"MODCAP"}</definedName>
    <definedName name="wrn.Income_YesTaxDeduction._2_1_2" localSheetId="2" hidden="1">{"Income_YesTaxDed",#N/A,FALSE,"MODCAP"}</definedName>
    <definedName name="wrn.Income_YesTaxDeduction._2_1_2" hidden="1">{"Income_YesTaxDed",#N/A,FALSE,"MODCAP"}</definedName>
    <definedName name="wrn.Income_YesTaxDeduction._2_1_3" localSheetId="2" hidden="1">{"Income_YesTaxDed",#N/A,FALSE,"MODCAP"}</definedName>
    <definedName name="wrn.Income_YesTaxDeduction._2_1_3" hidden="1">{"Income_YesTaxDed",#N/A,FALSE,"MODCAP"}</definedName>
    <definedName name="wrn.Income_YesTaxDeduction._2_1_4" localSheetId="2" hidden="1">{"Income_YesTaxDed",#N/A,FALSE,"MODCAP"}</definedName>
    <definedName name="wrn.Income_YesTaxDeduction._2_1_4" hidden="1">{"Income_YesTaxDed",#N/A,FALSE,"MODCAP"}</definedName>
    <definedName name="wrn.Income_YesTaxDeduction._2_2" localSheetId="2" hidden="1">{"Income_YesTaxDed",#N/A,FALSE,"MODCAP"}</definedName>
    <definedName name="wrn.Income_YesTaxDeduction._2_2" hidden="1">{"Income_YesTaxDed",#N/A,FALSE,"MODCAP"}</definedName>
    <definedName name="wrn.Income_YesTaxDeduction._2_3" localSheetId="2" hidden="1">{"Income_YesTaxDed",#N/A,FALSE,"MODCAP"}</definedName>
    <definedName name="wrn.Income_YesTaxDeduction._2_3" hidden="1">{"Income_YesTaxDed",#N/A,FALSE,"MODCAP"}</definedName>
    <definedName name="wrn.Income_YesTaxDeduction._2_4" localSheetId="2" hidden="1">{"Income_YesTaxDed",#N/A,FALSE,"MODCAP"}</definedName>
    <definedName name="wrn.Income_YesTaxDeduction._2_4" hidden="1">{"Income_YesTaxDed",#N/A,FALSE,"MODCAP"}</definedName>
    <definedName name="wrn.Income_YesTaxDeduction._2_5" localSheetId="2" hidden="1">{"Income_YesTaxDed",#N/A,FALSE,"MODCAP"}</definedName>
    <definedName name="wrn.Income_YesTaxDeduction._2_5" hidden="1">{"Income_YesTaxDed",#N/A,FALSE,"MODCAP"}</definedName>
    <definedName name="wrn.Income_YesTaxDeduction._3" localSheetId="2" hidden="1">{"Income_YesTaxDed",#N/A,FALSE,"MODCAP"}</definedName>
    <definedName name="wrn.Income_YesTaxDeduction._3" hidden="1">{"Income_YesTaxDed",#N/A,FALSE,"MODCAP"}</definedName>
    <definedName name="wrn.Income_YesTaxDeduction._3_1" localSheetId="2" hidden="1">{"Income_YesTaxDed",#N/A,FALSE,"MODCAP"}</definedName>
    <definedName name="wrn.Income_YesTaxDeduction._3_1" hidden="1">{"Income_YesTaxDed",#N/A,FALSE,"MODCAP"}</definedName>
    <definedName name="wrn.Income_YesTaxDeduction._3_1_1" localSheetId="2" hidden="1">{"Income_YesTaxDed",#N/A,FALSE,"MODCAP"}</definedName>
    <definedName name="wrn.Income_YesTaxDeduction._3_1_1" hidden="1">{"Income_YesTaxDed",#N/A,FALSE,"MODCAP"}</definedName>
    <definedName name="wrn.Income_YesTaxDeduction._3_1_2" localSheetId="2" hidden="1">{"Income_YesTaxDed",#N/A,FALSE,"MODCAP"}</definedName>
    <definedName name="wrn.Income_YesTaxDeduction._3_1_2" hidden="1">{"Income_YesTaxDed",#N/A,FALSE,"MODCAP"}</definedName>
    <definedName name="wrn.Income_YesTaxDeduction._3_1_3" localSheetId="2" hidden="1">{"Income_YesTaxDed",#N/A,FALSE,"MODCAP"}</definedName>
    <definedName name="wrn.Income_YesTaxDeduction._3_1_3" hidden="1">{"Income_YesTaxDed",#N/A,FALSE,"MODCAP"}</definedName>
    <definedName name="wrn.Income_YesTaxDeduction._3_1_4" localSheetId="2" hidden="1">{"Income_YesTaxDed",#N/A,FALSE,"MODCAP"}</definedName>
    <definedName name="wrn.Income_YesTaxDeduction._3_1_4" hidden="1">{"Income_YesTaxDed",#N/A,FALSE,"MODCAP"}</definedName>
    <definedName name="wrn.Income_YesTaxDeduction._3_2" localSheetId="2" hidden="1">{"Income_YesTaxDed",#N/A,FALSE,"MODCAP"}</definedName>
    <definedName name="wrn.Income_YesTaxDeduction._3_2" hidden="1">{"Income_YesTaxDed",#N/A,FALSE,"MODCAP"}</definedName>
    <definedName name="wrn.Income_YesTaxDeduction._3_3" localSheetId="2" hidden="1">{"Income_YesTaxDed",#N/A,FALSE,"MODCAP"}</definedName>
    <definedName name="wrn.Income_YesTaxDeduction._3_3" hidden="1">{"Income_YesTaxDed",#N/A,FALSE,"MODCAP"}</definedName>
    <definedName name="wrn.Income_YesTaxDeduction._3_4" localSheetId="2" hidden="1">{"Income_YesTaxDed",#N/A,FALSE,"MODCAP"}</definedName>
    <definedName name="wrn.Income_YesTaxDeduction._3_4" hidden="1">{"Income_YesTaxDed",#N/A,FALSE,"MODCAP"}</definedName>
    <definedName name="wrn.Income_YesTaxDeduction._3_5" localSheetId="2" hidden="1">{"Income_YesTaxDed",#N/A,FALSE,"MODCAP"}</definedName>
    <definedName name="wrn.Income_YesTaxDeduction._3_5" hidden="1">{"Income_YesTaxDed",#N/A,FALSE,"MODCAP"}</definedName>
    <definedName name="wrn.Income_YesTaxDeduction._4" localSheetId="2" hidden="1">{"Income_YesTaxDed",#N/A,FALSE,"MODCAP"}</definedName>
    <definedName name="wrn.Income_YesTaxDeduction._4" hidden="1">{"Income_YesTaxDed",#N/A,FALSE,"MODCAP"}</definedName>
    <definedName name="wrn.Income_YesTaxDeduction._4_1" localSheetId="2" hidden="1">{"Income_YesTaxDed",#N/A,FALSE,"MODCAP"}</definedName>
    <definedName name="wrn.Income_YesTaxDeduction._4_1" hidden="1">{"Income_YesTaxDed",#N/A,FALSE,"MODCAP"}</definedName>
    <definedName name="wrn.Income_YesTaxDeduction._4_2" localSheetId="2" hidden="1">{"Income_YesTaxDed",#N/A,FALSE,"MODCAP"}</definedName>
    <definedName name="wrn.Income_YesTaxDeduction._4_2" hidden="1">{"Income_YesTaxDed",#N/A,FALSE,"MODCAP"}</definedName>
    <definedName name="wrn.Income_YesTaxDeduction._4_3" localSheetId="2" hidden="1">{"Income_YesTaxDed",#N/A,FALSE,"MODCAP"}</definedName>
    <definedName name="wrn.Income_YesTaxDeduction._4_3" hidden="1">{"Income_YesTaxDed",#N/A,FALSE,"MODCAP"}</definedName>
    <definedName name="wrn.Income_YesTaxDeduction._4_4" localSheetId="2" hidden="1">{"Income_YesTaxDed",#N/A,FALSE,"MODCAP"}</definedName>
    <definedName name="wrn.Income_YesTaxDeduction._4_4" hidden="1">{"Income_YesTaxDed",#N/A,FALSE,"MODCAP"}</definedName>
    <definedName name="wrn.Income_YesTaxDeduction._5" localSheetId="2" hidden="1">{"Income_YesTaxDed",#N/A,FALSE,"MODCAP"}</definedName>
    <definedName name="wrn.Income_YesTaxDeduction._5" hidden="1">{"Income_YesTaxDed",#N/A,FALSE,"MODCAP"}</definedName>
    <definedName name="wrn.incomestmt." localSheetId="2"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plete." localSheetId="2" hidden="1">{#N/A,#N/A,FALSE,"ORDERS"}</definedName>
    <definedName name="wrn.incomplete." hidden="1">{#N/A,#N/A,FALSE,"ORDERS"}</definedName>
    <definedName name="wrn.IncStmt." localSheetId="2" hidden="1">{#N/A,#N/A,FALSE,"IS-Forecast";#N/A,#N/A,FALSE,"IS-13month"}</definedName>
    <definedName name="wrn.IncStmt." hidden="1">{"IncStmt",#N/A,FALSE,"P&amp;L"}</definedName>
    <definedName name="wrn.INDEPS." localSheetId="2" hidden="1">{"page1",#N/A,FALSE,"TIND_CC1";"page2",#N/A,FALSE,"TIND_CC1";"page3",#N/A,FALSE,"TIND_CC1";"page4",#N/A,FALSE,"TIND_CC1";"page5",#N/A,FALSE,"TIND_CC1"}</definedName>
    <definedName name="wrn.INDEPS." hidden="1">{"page1",#N/A,FALSE,"TIND_CC1";"page2",#N/A,FALSE,"TIND_CC1";"page3",#N/A,FALSE,"TIND_CC1";"page4",#N/A,FALSE,"TIND_CC1";"page5",#N/A,FALSE,"TIND_CC1"}</definedName>
    <definedName name="wrn.INDEPS._2" hidden="1">{"page1",#N/A,FALSE,"TIND_CC1";"page2",#N/A,FALSE,"TIND_CC1";"page3",#N/A,FALSE,"TIND_CC1";"page4",#N/A,FALSE,"TIND_CC1";"page5",#N/A,FALSE,"TIND_CC1"}</definedName>
    <definedName name="wrn.INDEPS._3" hidden="1">{"page1",#N/A,FALSE,"TIND_CC1";"page2",#N/A,FALSE,"TIND_CC1";"page3",#N/A,FALSE,"TIND_CC1";"page4",#N/A,FALSE,"TIND_CC1";"page5",#N/A,FALSE,"TIND_CC1"}</definedName>
    <definedName name="wrn.INDEPS._4" hidden="1">{"page1",#N/A,FALSE,"TIND_CC1";"page2",#N/A,FALSE,"TIND_CC1";"page3",#N/A,FALSE,"TIND_CC1";"page4",#N/A,FALSE,"TIND_CC1";"page5",#N/A,FALSE,"TIND_CC1"}</definedName>
    <definedName name="wrn.INDEPS._5" hidden="1">{"page1",#N/A,FALSE,"TIND_CC1";"page2",#N/A,FALSE,"TIND_CC1";"page3",#N/A,FALSE,"TIND_CC1";"page4",#N/A,FALSE,"TIND_CC1";"page5",#N/A,FALSE,"TIND_CC1"}</definedName>
    <definedName name="wrn.Industry.xls." localSheetId="2" hidden="1">{#N/A,#N/A,FALSE,"Earnings";#N/A,#N/A,FALSE,"Overview";#N/A,#N/A,FALSE,"Summary";#N/A,#N/A,FALSE,"Summary II";#N/A,#N/A,FALSE,"R&amp;D";#N/A,#N/A,FALSE,"R&amp;D Forecast";#N/A,#N/A,FALSE,"Tax Adj";#N/A,#N/A,FALSE,"Goodwill";#N/A,#N/A,FALSE,"FX ";#N/A,#N/A,FALSE,"Consolidation";#N/A,#N/A,FALSE,"Provisions"}</definedName>
    <definedName name="wrn.Industry.xls." hidden="1">{#N/A,#N/A,FALSE,"Earnings";#N/A,#N/A,FALSE,"Overview";#N/A,#N/A,FALSE,"Summary";#N/A,#N/A,FALSE,"Summary II";#N/A,#N/A,FALSE,"R&amp;D";#N/A,#N/A,FALSE,"R&amp;D Forecast";#N/A,#N/A,FALSE,"Tax Adj";#N/A,#N/A,FALSE,"Goodwill";#N/A,#N/A,FALSE,"FX ";#N/A,#N/A,FALSE,"Consolidation";#N/A,#N/A,FALSE,"Provisions"}</definedName>
    <definedName name="wrn.Infectious._.Diseases." localSheetId="2" hidden="1">{#N/A,#N/A,FALSE,"Anti";#N/A,#N/A,FALSE,"Cefa";#N/A,#N/A,FALSE,"Ceph";#N/A,#N/A,FALSE,"Cefp";#N/A,#N/A,FALSE,"Cefe";#N/A,#N/A,FALSE,"Pens";#N/A,#N/A,FALSE,"Ampi";#N/A,#N/A,FALSE,"Amox";#N/A,#N/A,FALSE,"Isox";#N/A,#N/A,FALSE,"Aztr";#N/A,#N/A,FALSE,"Videx";#N/A,#N/A,FALSE,"Zerit"}</definedName>
    <definedName name="wrn.Infectious._.Diseases." hidden="1">{#N/A,#N/A,FALSE,"Anti";#N/A,#N/A,FALSE,"Cefa";#N/A,#N/A,FALSE,"Ceph";#N/A,#N/A,FALSE,"Cefp";#N/A,#N/A,FALSE,"Cefe";#N/A,#N/A,FALSE,"Pens";#N/A,#N/A,FALSE,"Ampi";#N/A,#N/A,FALSE,"Amox";#N/A,#N/A,FALSE,"Isox";#N/A,#N/A,FALSE,"Aztr";#N/A,#N/A,FALSE,"Videx";#N/A,#N/A,FALSE,"Zerit"}</definedName>
    <definedName name="wrn.Infectious._.Diseases._1" localSheetId="2" hidden="1">{#N/A,#N/A,FALSE,"Anti";#N/A,#N/A,FALSE,"Cefa";#N/A,#N/A,FALSE,"Ceph";#N/A,#N/A,FALSE,"Cefp";#N/A,#N/A,FALSE,"Cefe";#N/A,#N/A,FALSE,"Pens";#N/A,#N/A,FALSE,"Ampi";#N/A,#N/A,FALSE,"Amox";#N/A,#N/A,FALSE,"Isox";#N/A,#N/A,FALSE,"Aztr";#N/A,#N/A,FALSE,"Videx";#N/A,#N/A,FALSE,"Zerit"}</definedName>
    <definedName name="wrn.Infectious._.Diseases._1" hidden="1">{#N/A,#N/A,FALSE,"Anti";#N/A,#N/A,FALSE,"Cefa";#N/A,#N/A,FALSE,"Ceph";#N/A,#N/A,FALSE,"Cefp";#N/A,#N/A,FALSE,"Cefe";#N/A,#N/A,FALSE,"Pens";#N/A,#N/A,FALSE,"Ampi";#N/A,#N/A,FALSE,"Amox";#N/A,#N/A,FALSE,"Isox";#N/A,#N/A,FALSE,"Aztr";#N/A,#N/A,FALSE,"Videx";#N/A,#N/A,FALSE,"Zerit"}</definedName>
    <definedName name="wrn.Infectious._.Diseases._2" localSheetId="2" hidden="1">{#N/A,#N/A,FALSE,"Anti";#N/A,#N/A,FALSE,"Cefa";#N/A,#N/A,FALSE,"Ceph";#N/A,#N/A,FALSE,"Cefp";#N/A,#N/A,FALSE,"Cefe";#N/A,#N/A,FALSE,"Pens";#N/A,#N/A,FALSE,"Ampi";#N/A,#N/A,FALSE,"Amox";#N/A,#N/A,FALSE,"Isox";#N/A,#N/A,FALSE,"Aztr";#N/A,#N/A,FALSE,"Videx";#N/A,#N/A,FALSE,"Zerit"}</definedName>
    <definedName name="wrn.Infectious._.Diseases._2" hidden="1">{#N/A,#N/A,FALSE,"Anti";#N/A,#N/A,FALSE,"Cefa";#N/A,#N/A,FALSE,"Ceph";#N/A,#N/A,FALSE,"Cefp";#N/A,#N/A,FALSE,"Cefe";#N/A,#N/A,FALSE,"Pens";#N/A,#N/A,FALSE,"Ampi";#N/A,#N/A,FALSE,"Amox";#N/A,#N/A,FALSE,"Isox";#N/A,#N/A,FALSE,"Aztr";#N/A,#N/A,FALSE,"Videx";#N/A,#N/A,FALSE,"Zerit"}</definedName>
    <definedName name="wrn.Infectious._.Diseases._3" localSheetId="2" hidden="1">{#N/A,#N/A,FALSE,"Anti";#N/A,#N/A,FALSE,"Cefa";#N/A,#N/A,FALSE,"Ceph";#N/A,#N/A,FALSE,"Cefp";#N/A,#N/A,FALSE,"Cefe";#N/A,#N/A,FALSE,"Pens";#N/A,#N/A,FALSE,"Ampi";#N/A,#N/A,FALSE,"Amox";#N/A,#N/A,FALSE,"Isox";#N/A,#N/A,FALSE,"Aztr";#N/A,#N/A,FALSE,"Videx";#N/A,#N/A,FALSE,"Zerit"}</definedName>
    <definedName name="wrn.Infectious._.Diseases._3" hidden="1">{#N/A,#N/A,FALSE,"Anti";#N/A,#N/A,FALSE,"Cefa";#N/A,#N/A,FALSE,"Ceph";#N/A,#N/A,FALSE,"Cefp";#N/A,#N/A,FALSE,"Cefe";#N/A,#N/A,FALSE,"Pens";#N/A,#N/A,FALSE,"Ampi";#N/A,#N/A,FALSE,"Amox";#N/A,#N/A,FALSE,"Isox";#N/A,#N/A,FALSE,"Aztr";#N/A,#N/A,FALSE,"Videx";#N/A,#N/A,FALSE,"Zerit"}</definedName>
    <definedName name="wrn.Infectious._.Diseases._4" localSheetId="2" hidden="1">{#N/A,#N/A,FALSE,"Anti";#N/A,#N/A,FALSE,"Cefa";#N/A,#N/A,FALSE,"Ceph";#N/A,#N/A,FALSE,"Cefp";#N/A,#N/A,FALSE,"Cefe";#N/A,#N/A,FALSE,"Pens";#N/A,#N/A,FALSE,"Ampi";#N/A,#N/A,FALSE,"Amox";#N/A,#N/A,FALSE,"Isox";#N/A,#N/A,FALSE,"Aztr";#N/A,#N/A,FALSE,"Videx";#N/A,#N/A,FALSE,"Zerit"}</definedName>
    <definedName name="wrn.Infectious._.Diseases._4" hidden="1">{#N/A,#N/A,FALSE,"Anti";#N/A,#N/A,FALSE,"Cefa";#N/A,#N/A,FALSE,"Ceph";#N/A,#N/A,FALSE,"Cefp";#N/A,#N/A,FALSE,"Cefe";#N/A,#N/A,FALSE,"Pens";#N/A,#N/A,FALSE,"Ampi";#N/A,#N/A,FALSE,"Amox";#N/A,#N/A,FALSE,"Isox";#N/A,#N/A,FALSE,"Aztr";#N/A,#N/A,FALSE,"Videx";#N/A,#N/A,FALSE,"Zerit"}</definedName>
    <definedName name="wrn.info." localSheetId="2" hidden="1">{#N/A,#N/A,FALSE,"IT_Summary";#N/A,#N/A,FALSE,"Renaissance";#N/A,#N/A,FALSE,"Intermetrics";#N/A,#N/A,FALSE,"Systems";#N/A,#N/A,FALSE,"IMI";#N/A,#N/A,FALSE,"Landmark";#N/A,#N/A,FALSE,"Rational";#N/A,#N/A,FALSE,"AGS";#N/A,#N/A,FALSE,"GE"}</definedName>
    <definedName name="wrn.info." hidden="1">{#N/A,#N/A,FALSE,"IT_Summary";#N/A,#N/A,FALSE,"Renaissance";#N/A,#N/A,FALSE,"Intermetrics";#N/A,#N/A,FALSE,"Systems";#N/A,#N/A,FALSE,"IMI";#N/A,#N/A,FALSE,"Landmark";#N/A,#N/A,FALSE,"Rational";#N/A,#N/A,FALSE,"AGS";#N/A,#N/A,FALSE,"GE"}</definedName>
    <definedName name="wrn.info._1" localSheetId="2" hidden="1">{#N/A,#N/A,FALSE,"IT_Summary";#N/A,#N/A,FALSE,"Renaissance";#N/A,#N/A,FALSE,"Intermetrics";#N/A,#N/A,FALSE,"Systems";#N/A,#N/A,FALSE,"IMI";#N/A,#N/A,FALSE,"Landmark";#N/A,#N/A,FALSE,"Rational";#N/A,#N/A,FALSE,"AGS";#N/A,#N/A,FALSE,"GE"}</definedName>
    <definedName name="wrn.info._1" hidden="1">{#N/A,#N/A,FALSE,"IT_Summary";#N/A,#N/A,FALSE,"Renaissance";#N/A,#N/A,FALSE,"Intermetrics";#N/A,#N/A,FALSE,"Systems";#N/A,#N/A,FALSE,"IMI";#N/A,#N/A,FALSE,"Landmark";#N/A,#N/A,FALSE,"Rational";#N/A,#N/A,FALSE,"AGS";#N/A,#N/A,FALSE,"GE"}</definedName>
    <definedName name="wrn.info._2" localSheetId="2" hidden="1">{#N/A,#N/A,FALSE,"IT_Summary";#N/A,#N/A,FALSE,"Renaissance";#N/A,#N/A,FALSE,"Intermetrics";#N/A,#N/A,FALSE,"Systems";#N/A,#N/A,FALSE,"IMI";#N/A,#N/A,FALSE,"Landmark";#N/A,#N/A,FALSE,"Rational";#N/A,#N/A,FALSE,"AGS";#N/A,#N/A,FALSE,"GE"}</definedName>
    <definedName name="wrn.info._2" hidden="1">{#N/A,#N/A,FALSE,"IT_Summary";#N/A,#N/A,FALSE,"Renaissance";#N/A,#N/A,FALSE,"Intermetrics";#N/A,#N/A,FALSE,"Systems";#N/A,#N/A,FALSE,"IMI";#N/A,#N/A,FALSE,"Landmark";#N/A,#N/A,FALSE,"Rational";#N/A,#N/A,FALSE,"AGS";#N/A,#N/A,FALSE,"GE"}</definedName>
    <definedName name="wrn.info._3" localSheetId="2" hidden="1">{#N/A,#N/A,FALSE,"IT_Summary";#N/A,#N/A,FALSE,"Renaissance";#N/A,#N/A,FALSE,"Intermetrics";#N/A,#N/A,FALSE,"Systems";#N/A,#N/A,FALSE,"IMI";#N/A,#N/A,FALSE,"Landmark";#N/A,#N/A,FALSE,"Rational";#N/A,#N/A,FALSE,"AGS";#N/A,#N/A,FALSE,"GE"}</definedName>
    <definedName name="wrn.info._3" hidden="1">{#N/A,#N/A,FALSE,"IT_Summary";#N/A,#N/A,FALSE,"Renaissance";#N/A,#N/A,FALSE,"Intermetrics";#N/A,#N/A,FALSE,"Systems";#N/A,#N/A,FALSE,"IMI";#N/A,#N/A,FALSE,"Landmark";#N/A,#N/A,FALSE,"Rational";#N/A,#N/A,FALSE,"AGS";#N/A,#N/A,FALSE,"GE"}</definedName>
    <definedName name="wrn.info._4" localSheetId="2" hidden="1">{#N/A,#N/A,FALSE,"IT_Summary";#N/A,#N/A,FALSE,"Renaissance";#N/A,#N/A,FALSE,"Intermetrics";#N/A,#N/A,FALSE,"Systems";#N/A,#N/A,FALSE,"IMI";#N/A,#N/A,FALSE,"Landmark";#N/A,#N/A,FALSE,"Rational";#N/A,#N/A,FALSE,"AGS";#N/A,#N/A,FALSE,"GE"}</definedName>
    <definedName name="wrn.info._4" hidden="1">{#N/A,#N/A,FALSE,"IT_Summary";#N/A,#N/A,FALSE,"Renaissance";#N/A,#N/A,FALSE,"Intermetrics";#N/A,#N/A,FALSE,"Systems";#N/A,#N/A,FALSE,"IMI";#N/A,#N/A,FALSE,"Landmark";#N/A,#N/A,FALSE,"Rational";#N/A,#N/A,FALSE,"AGS";#N/A,#N/A,FALSE,"GE"}</definedName>
    <definedName name="wrn.Information._.Systems." localSheetId="2" hidden="1">{#N/A,#N/A,TRUE,"Income Statement";#N/A,#N/A,TRUE,"BALANCE SHEET";"Information Systems",#N/A,TRUE,"Trial Balance"}</definedName>
    <definedName name="wrn.Information._.Systems." hidden="1">{#N/A,#N/A,TRUE,"Income Statement";#N/A,#N/A,TRUE,"BALANCE SHEET";"Information Systems",#N/A,TRUE,"Trial Balance"}</definedName>
    <definedName name="wrn.Informe._.RLI." localSheetId="2" hidden="1">{#N/A,#N/A,TRUE,"MEMO";#N/A,#N/A,TRUE,"PARAMETROS";#N/A,#N/A,TRUE,"RLI ";#N/A,#N/A,TRUE,"IMPTO.DET.";#N/A,#N/A,TRUE,"FUT-FUNT";#N/A,#N/A,TRUE,"CPI-PATR.";#N/A,#N/A,TRUE,"CM CPI";#N/A,#N/A,TRUE,"PROV";#N/A,#N/A,TRUE,"A FIJO";#N/A,#N/A,TRUE,"LEASING";#N/A,#N/A,TRUE,"VPP";#N/A,#N/A,TRUE,"PPM";#N/A,#N/A,TRUE,"OTROS"}</definedName>
    <definedName name="wrn.Informe._.RLI." hidden="1">{#N/A,#N/A,TRUE,"MEMO";#N/A,#N/A,TRUE,"PARAMETROS";#N/A,#N/A,TRUE,"RLI ";#N/A,#N/A,TRUE,"IMPTO.DET.";#N/A,#N/A,TRUE,"FUT-FUNT";#N/A,#N/A,TRUE,"CPI-PATR.";#N/A,#N/A,TRUE,"CM CPI";#N/A,#N/A,TRUE,"PROV";#N/A,#N/A,TRUE,"A FIJO";#N/A,#N/A,TRUE,"LEASING";#N/A,#N/A,TRUE,"VPP";#N/A,#N/A,TRUE,"PPM";#N/A,#N/A,TRUE,"OTROS"}</definedName>
    <definedName name="wrn.Informes." localSheetId="2" hidden="1">{#N/A,#N/A,FALSE,"CN Oficial RESUMIDA EXCanon";#N/A,#N/A,FALSE,"CN Oficial";#N/A,#N/A,FALSE,"CA Oficial";#N/A,#N/A,FALSE,"PLANTILLA";#N/A,#N/A,FALSE,"BAL";#N/A,#N/A,FALSE,"PT_Finanzas";#N/A,#N/A,FALSE,"INVERSIONES BIEN"}</definedName>
    <definedName name="wrn.Informes." hidden="1">{#N/A,#N/A,FALSE,"CN Oficial RESUMIDA EXCanon";#N/A,#N/A,FALSE,"CN Oficial";#N/A,#N/A,FALSE,"CA Oficial";#N/A,#N/A,FALSE,"PLANTILLA";#N/A,#N/A,FALSE,"BAL";#N/A,#N/A,FALSE,"PT_Finanzas";#N/A,#N/A,FALSE,"INVERSIONES BIEN"}</definedName>
    <definedName name="wrn.ING." localSheetId="2" hidden="1">{"bs-ING",#N/A,FALSE,"ING Reports";"soo-ING",#N/A,FALSE,"ING Reports";"socf-ING",#N/A,FALSE,"ING Reports"}</definedName>
    <definedName name="wrn.ING." hidden="1">{"bs-ING",#N/A,FALSE,"ING Reports";"soo-ING",#N/A,FALSE,"ING Reports";"socf-ING",#N/A,FALSE,"ING Reports"}</definedName>
    <definedName name="wrn.ING._1">#REF!</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and._.output." localSheetId="2"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and._.output._1" localSheetId="2" hidden="1">{"EBITDA",#N/A,TRUE,"P&amp;L Net of Disc Ops";"output net of disc ops",#N/A,TRUE,"Revenue";"input",#N/A,TRUE,"Revenue";"output",#N/A,TRUE,"DC";"Input",#N/A,TRUE,"DC";"MTN and MCN",#N/A,TRUE,"Margin";"output detail line items",#N/A,TRUE,"SGA";"personnel by year",#N/A,TRUE,"Payroll";#N/A,#N/A,TRUE,"CapEx"}</definedName>
    <definedName name="wrn.input._.and._.output._1" hidden="1">{"EBITDA",#N/A,TRUE,"P&amp;L Net of Disc Ops";"output net of disc ops",#N/A,TRUE,"Revenue";"input",#N/A,TRUE,"Revenue";"output",#N/A,TRUE,"DC";"Input",#N/A,TRUE,"DC";"MTN and MCN",#N/A,TRUE,"Margin";"output detail line items",#N/A,TRUE,"SGA";"personnel by year",#N/A,TRUE,"Payroll";#N/A,#N/A,TRUE,"CapEx"}</definedName>
    <definedName name="wrn.input._.and._.output._2" localSheetId="2" hidden="1">{"EBITDA",#N/A,TRUE,"P&amp;L Net of Disc Ops";"output net of disc ops",#N/A,TRUE,"Revenue";"input",#N/A,TRUE,"Revenue";"output",#N/A,TRUE,"DC";"Input",#N/A,TRUE,"DC";"MTN and MCN",#N/A,TRUE,"Margin";"output detail line items",#N/A,TRUE,"SGA";"personnel by year",#N/A,TRUE,"Payroll";#N/A,#N/A,TRUE,"CapEx"}</definedName>
    <definedName name="wrn.input._.and._.output._2" hidden="1">{"EBITDA",#N/A,TRUE,"P&amp;L Net of Disc Ops";"output net of disc ops",#N/A,TRUE,"Revenue";"input",#N/A,TRUE,"Revenue";"output",#N/A,TRUE,"DC";"Input",#N/A,TRUE,"DC";"MTN and MCN",#N/A,TRUE,"Margin";"output detail line items",#N/A,TRUE,"SGA";"personnel by year",#N/A,TRUE,"Payroll";#N/A,#N/A,TRUE,"CapEx"}</definedName>
    <definedName name="wrn.input._.and._.output._3" localSheetId="2" hidden="1">{"EBITDA",#N/A,TRUE,"P&amp;L Net of Disc Ops";"output net of disc ops",#N/A,TRUE,"Revenue";"input",#N/A,TRUE,"Revenue";"output",#N/A,TRUE,"DC";"Input",#N/A,TRUE,"DC";"MTN and MCN",#N/A,TRUE,"Margin";"output detail line items",#N/A,TRUE,"SGA";"personnel by year",#N/A,TRUE,"Payroll";#N/A,#N/A,TRUE,"CapEx"}</definedName>
    <definedName name="wrn.input._.and._.output._3" hidden="1">{"EBITDA",#N/A,TRUE,"P&amp;L Net of Disc Ops";"output net of disc ops",#N/A,TRUE,"Revenue";"input",#N/A,TRUE,"Revenue";"output",#N/A,TRUE,"DC";"Input",#N/A,TRUE,"DC";"MTN and MCN",#N/A,TRUE,"Margin";"output detail line items",#N/A,TRUE,"SGA";"personnel by year",#N/A,TRUE,"Payroll";#N/A,#N/A,TRUE,"CapEx"}</definedName>
    <definedName name="wrn.input._.and._.output._4" localSheetId="2" hidden="1">{"EBITDA",#N/A,TRUE,"P&amp;L Net of Disc Ops";"output net of disc ops",#N/A,TRUE,"Revenue";"input",#N/A,TRUE,"Revenue";"output",#N/A,TRUE,"DC";"Input",#N/A,TRUE,"DC";"MTN and MCN",#N/A,TRUE,"Margin";"output detail line items",#N/A,TRUE,"SGA";"personnel by year",#N/A,TRUE,"Payroll";#N/A,#N/A,TRUE,"CapEx"}</definedName>
    <definedName name="wrn.input._.and._.output._4" hidden="1">{"EBITDA",#N/A,TRUE,"P&amp;L Net of Disc Ops";"output net of disc ops",#N/A,TRUE,"Revenue";"input",#N/A,TRUE,"Revenue";"output",#N/A,TRUE,"DC";"Input",#N/A,TRUE,"DC";"MTN and MCN",#N/A,TRUE,"Margin";"output detail line items",#N/A,TRUE,"SGA";"personnel by year",#N/A,TRUE,"Payroll";#N/A,#N/A,TRUE,"CapEx"}</definedName>
    <definedName name="wrn.Input._.Print._.Area." localSheetId="2" hidden="1">{#N/A,#N/A,FALSE,"inputs";#N/A,#N/A,FALSE,"inputs"}</definedName>
    <definedName name="wrn.Input._.Print._.Area." hidden="1">{#N/A,#N/A,FALSE,"inputs";#N/A,#N/A,FALSE,"inputs"}</definedName>
    <definedName name="wrn.Inputs." localSheetId="2" hidden="1">{"ABF inputs",#N/A,FALSE,"ABF";"ICI inputs",#N/A,FALSE,"ICI"}</definedName>
    <definedName name="wrn.Inputs." hidden="1">{"ABF inputs",#N/A,FALSE,"ABF";"ICI inputs",#N/A,FALSE,"ICI"}</definedName>
    <definedName name="wrn.Inputs._.and._.detail._.calculations." hidden="1">{#N/A,#N/A,TRUE,"Revenue &amp; Direct Expense";#N/A,#N/A,TRUE,"Indirect Expense";#N/A,#N/A,TRUE,"Assumptions";#N/A,#N/A,TRUE,"Headcount Inputs";#N/A,#N/A,TRUE,"Markets";#N/A,#N/A,TRUE,"Colocation";#N/A,#N/A,TRUE,"Demographics";#N/A,#N/A,TRUE,"ILEC Rates"}</definedName>
    <definedName name="wrn.Inputsheet_ProjectInput." localSheetId="2" hidden="1">{"ProjectInput",#N/A,FALSE,"INPUT-AREA"}</definedName>
    <definedName name="wrn.Inputsheet_ProjectInput." hidden="1">{"ProjectInput",#N/A,FALSE,"INPUT-AREA"}</definedName>
    <definedName name="wrn.Instructor._.Tips." localSheetId="2"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ctor._.Tips."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T._.FIN._.STATEMENTS." localSheetId="2" hidden="1">{#N/A,#N/A,TRUE,"Summary Operating Results curr";#N/A,#N/A,TRUE,"Summary Y-T-D";#N/A,#N/A,TRUE,"Oper Rev Curr";#N/A,#N/A,TRUE,"Oper Rev Y-T-D";#N/A,#N/A,TRUE,"Oper Exp";#N/A,#N/A,TRUE,"Oper Exp Y-T-D";#N/A,#N/A,TRUE,"Major Exp Cat Current";#N/A,#N/A,TRUE,"Major Exp Cat Y-T-D";#N/A,#N/A,TRUE,"POS Rev cur";#N/A,#N/A,TRUE,"POS Op Y-T-D"}</definedName>
    <definedName name="wrn.INT._.FIN._.STATEMENTS." hidden="1">{#N/A,#N/A,TRUE,"Summary Operating Results curr";#N/A,#N/A,TRUE,"Summary Y-T-D";#N/A,#N/A,TRUE,"Oper Rev Curr";#N/A,#N/A,TRUE,"Oper Rev Y-T-D";#N/A,#N/A,TRUE,"Oper Exp";#N/A,#N/A,TRUE,"Oper Exp Y-T-D";#N/A,#N/A,TRUE,"Major Exp Cat Current";#N/A,#N/A,TRUE,"Major Exp Cat Y-T-D";#N/A,#N/A,TRUE,"POS Rev cur";#N/A,#N/A,TRUE,"POS Op Y-T-D"}</definedName>
    <definedName name="wrn.INTANGIBLES." localSheetId="2" hidden="1">{#N/A,#N/A,FALSE,"T-1 Intangibles"}</definedName>
    <definedName name="wrn.INTANGIBLES." hidden="1">{#N/A,#N/A,FALSE,"T-1 Intangibles"}</definedName>
    <definedName name="wrn.INTEREST." localSheetId="2" hidden="1">{#N/A,#N/A,FALSE,"0700 Interest Expense";#N/A,#N/A,FALSE,"0700-1 Summary of Interest Earn"}</definedName>
    <definedName name="wrn.INTEREST." hidden="1">{#N/A,#N/A,FALSE,"0700 Interest Expense";#N/A,#N/A,FALSE,"0700-1 Summary of Interest Earn"}</definedName>
    <definedName name="wrn.Internal." localSheetId="2" hidden="1">{"EPS and CF",#N/A,FALSE;"Ops and Stats",#N/A,FALSE}</definedName>
    <definedName name="wrn.Internal."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_.is." localSheetId="2" hidden="1">{"internal is",#N/A,FALSE,"Model"}</definedName>
    <definedName name="wrn.Internal._.is." hidden="1">{"internal is",#N/A,FALSE,"Model"}</definedName>
    <definedName name="wrn.Internal._.Report._.for._.Martha." localSheetId="2"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 localSheetId="2"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2" localSheetId="2"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2"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3" localSheetId="2"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3"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4" localSheetId="2"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4"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S." localSheetId="2" hidden="1">{"capex",#N/A,FALSE,"CAPEX RECAP";"asset disposals",#N/A,FALSE,"ASSET DISPOSITIONS";#N/A,#N/A,FALSE,"G&amp;A by Month";#N/A,#N/A,FALSE,"G&amp;A Compare";#N/A,#N/A,FALSE,"G&amp;A Month Only Compare"}</definedName>
    <definedName name="wrn.INTERNAL._.REPORTS." hidden="1">{"capex",#N/A,FALSE,"CAPEX RECAP";"asset disposals",#N/A,FALSE,"ASSET DISPOSITIONS";#N/A,#N/A,FALSE,"G&amp;A by Month";#N/A,#N/A,FALSE,"G&amp;A Compare";#N/A,#N/A,FALSE,"G&amp;A Month Only Compare"}</definedName>
    <definedName name="wrn.INTERNAL._.REPORTS._1">#REF!</definedName>
    <definedName name="wrn.internall." localSheetId="2">#REF!</definedName>
    <definedName name="wrn.internall."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Plan." localSheetId="2" hidden="1">{#N/A,#N/A,TRUE,"Input prnt";#N/A,#N/A,TRUE,"P&amp;L BusPl";"CF BusPlan",#N/A,TRUE,"FCashflow";"BS short",#N/A,TRUE,"BS Qu";#N/A,#N/A,TRUE,"BusPlan Info"}</definedName>
    <definedName name="wrn.InternalPlan." hidden="1">{#N/A,#N/A,TRUE,"Input prnt";#N/A,#N/A,TRUE,"P&amp;L BusPl";"CF BusPlan",#N/A,TRUE,"FCashflow";"BS short",#N/A,TRUE,"BS Qu";#N/A,#N/A,TRUE,"BusPlan Info"}</definedName>
    <definedName name="wrn.InternalPlan._1" localSheetId="2" hidden="1">{#N/A,#N/A,TRUE,"Input prnt";#N/A,#N/A,TRUE,"P&amp;L BusPl";"CF BusPlan",#N/A,TRUE,"FCashflow";"BS short",#N/A,TRUE,"BS Qu";#N/A,#N/A,TRUE,"BusPlan Info"}</definedName>
    <definedName name="wrn.InternalPlan._1" hidden="1">{#N/A,#N/A,TRUE,"Input prnt";#N/A,#N/A,TRUE,"P&amp;L BusPl";"CF BusPlan",#N/A,TRUE,"FCashflow";"BS short",#N/A,TRUE,"BS Qu";#N/A,#N/A,TRUE,"BusPlan Info"}</definedName>
    <definedName name="wrn.InternalPlan._2" localSheetId="2" hidden="1">{#N/A,#N/A,TRUE,"Input prnt";#N/A,#N/A,TRUE,"P&amp;L BusPl";"CF BusPlan",#N/A,TRUE,"FCashflow";"BS short",#N/A,TRUE,"BS Qu";#N/A,#N/A,TRUE,"BusPlan Info"}</definedName>
    <definedName name="wrn.InternalPlan._2" hidden="1">{#N/A,#N/A,TRUE,"Input prnt";#N/A,#N/A,TRUE,"P&amp;L BusPl";"CF BusPlan",#N/A,TRUE,"FCashflow";"BS short",#N/A,TRUE,"BS Qu";#N/A,#N/A,TRUE,"BusPlan Info"}</definedName>
    <definedName name="wrn.InternalPlan._3" localSheetId="2" hidden="1">{#N/A,#N/A,TRUE,"Input prnt";#N/A,#N/A,TRUE,"P&amp;L BusPl";"CF BusPlan",#N/A,TRUE,"FCashflow";"BS short",#N/A,TRUE,"BS Qu";#N/A,#N/A,TRUE,"BusPlan Info"}</definedName>
    <definedName name="wrn.InternalPlan._3" hidden="1">{#N/A,#N/A,TRUE,"Input prnt";#N/A,#N/A,TRUE,"P&amp;L BusPl";"CF BusPlan",#N/A,TRUE,"FCashflow";"BS short",#N/A,TRUE,"BS Qu";#N/A,#N/A,TRUE,"BusPlan Info"}</definedName>
    <definedName name="wrn.InternalPlan._4" localSheetId="2" hidden="1">{#N/A,#N/A,TRUE,"Input prnt";#N/A,#N/A,TRUE,"P&amp;L BusPl";"CF BusPlan",#N/A,TRUE,"FCashflow";"BS short",#N/A,TRUE,"BS Qu";#N/A,#N/A,TRUE,"BusPlan Info"}</definedName>
    <definedName name="wrn.InternalPlan._4" hidden="1">{#N/A,#N/A,TRUE,"Input prnt";#N/A,#N/A,TRUE,"P&amp;L BusPl";"CF BusPlan",#N/A,TRUE,"FCashflow";"BS short",#N/A,TRUE,"BS Qu";#N/A,#N/A,TRUE,"BusPlan Info"}</definedName>
    <definedName name="wrn.InternalPlan._5" localSheetId="2" hidden="1">{#N/A,#N/A,TRUE,"Input prnt";#N/A,#N/A,TRUE,"P&amp;L BusPl";"CF BusPlan",#N/A,TRUE,"FCashflow";"BS short",#N/A,TRUE,"BS Qu";#N/A,#N/A,TRUE,"BusPlan Info"}</definedName>
    <definedName name="wrn.InternalPlan._5" hidden="1">{#N/A,#N/A,TRUE,"Input prnt";#N/A,#N/A,TRUE,"P&amp;L BusPl";"CF BusPlan",#N/A,TRUE,"FCashflow";"BS short",#N/A,TRUE,"BS Qu";#N/A,#N/A,TRUE,"BusPlan Info"}</definedName>
    <definedName name="wrn.international." localSheetId="2" hidden="1">{"sweden",#N/A,FALSE,"Sweden";"germany",#N/A,FALSE,"Germany";"portugal",#N/A,FALSE,"Portugal";"belgium",#N/A,FALSE,"Belgium";"japan",#N/A,FALSE,"Japan ";"italy",#N/A,FALSE,"Italy";"spain",#N/A,FALSE,"Spain";"korea",#N/A,FALSE,"Korea"}</definedName>
    <definedName name="wrn.international." hidden="1">{"sweden",#N/A,FALSE,"Sweden";"germany",#N/A,FALSE,"Germany";"portugal",#N/A,FALSE,"Portugal";"belgium",#N/A,FALSE,"Belgium";"japan",#N/A,FALSE,"Japan ";"italy",#N/A,FALSE,"Italy";"spain",#N/A,FALSE,"Spain";"korea",#N/A,FALSE,"Korea"}</definedName>
    <definedName name="wrn.INTERVIEW._.SHEET." hidden="1">{#N/A,#N/A,FALSE,"7103";#N/A,#N/A,FALSE,"7126"}</definedName>
    <definedName name="wrn.INTL._.GROUP." localSheetId="2" hidden="1">{"INTLGROUP",#N/A,FALSE,"INTL GROUP"}</definedName>
    <definedName name="wrn.INTL._.GROUP." hidden="1">{"INTLGROUP",#N/A,FALSE,"INTL GROUP"}</definedName>
    <definedName name="wrn.Introduction." localSheetId="2" hidden="1">{"Intro",#N/A,FALSE,"Intro"}</definedName>
    <definedName name="wrn.Introduction." hidden="1">{"Intro",#N/A,FALSE,"Intro"}</definedName>
    <definedName name="wrn.inv_fcast." hidden="1">{#N/A,#N/A,FALSE,"Chart";#N/A,#N/A,FALSE,"Chart"}</definedName>
    <definedName name="wrn.inv_fcast._1" hidden="1">{#N/A,#N/A,FALSE,"Chart";#N/A,#N/A,FALSE,"Chart"}</definedName>
    <definedName name="wrn.inv_fcast._2" hidden="1">{#N/A,#N/A,FALSE,"Chart";#N/A,#N/A,FALSE,"Chart"}</definedName>
    <definedName name="wrn.Inv_Summary." localSheetId="2" hidden="1">{"Entire Spreadsheet",#N/A,FALSE,"ACCTLIST";"Invoices",#N/A,FALSE,"ACCTLIST"}</definedName>
    <definedName name="wrn.Inv_Summary." hidden="1">{"Entire Spreadsheet",#N/A,FALSE,"ACCTLIST";"Invoices",#N/A,FALSE,"ACCTLIST"}</definedName>
    <definedName name="wrn.Inv_Summary._1" localSheetId="2" hidden="1">{"Entire Spreadsheet",#N/A,FALSE,"ACCTLIST";"Invoices",#N/A,FALSE,"ACCTLIST"}</definedName>
    <definedName name="wrn.Inv_Summary._1" hidden="1">{"Entire Spreadsheet",#N/A,FALSE,"ACCTLIST";"Invoices",#N/A,FALSE,"ACCTLIST"}</definedName>
    <definedName name="wrn.Inventories._.and._.inactive_p17." hidden="1">{#N/A,#N/A,FALSE,"Stores_p17"}</definedName>
    <definedName name="wrn.INVENTORY." localSheetId="2" hidden="1">{#N/A,#N/A,FALSE,"F-1 Inventory Price Test-RM";#N/A,#N/A,FALSE,"F-2 Inventory-Test Count"}</definedName>
    <definedName name="wrn.INVENTORY." hidden="1">{#N/A,#N/A,FALSE,"F-1 Inventory Price Test-RM";#N/A,#N/A,FALSE,"F-2 Inventory-Test Count"}</definedName>
    <definedName name="wrn.Investment._.Core._.Report." localSheetId="2" hidden="1">{#N/A,#N/A,FALSE,"Print Tab"}</definedName>
    <definedName name="wrn.Investment._.Core._.Report." hidden="1">{#N/A,#N/A,FALSE,"Print Tab"}</definedName>
    <definedName name="wrn.Investment._.Package." localSheetId="2"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nvestment._.Package."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nvestment._.Summary." localSheetId="2" hidden="1">{#N/A,#N/A,TRUE,"Summary";#N/A,#N/A,TRUE,"Financials";#N/A,#N/A,TRUE,"Assumptions";#N/A,#N/A,TRUE,"Pro Forma";#N/A,#N/A,TRUE,"Debt";#N/A,#N/A,TRUE,"Amortization";#N/A,#N/A,TRUE,"GG Returns"}</definedName>
    <definedName name="wrn.Investment._.Summary." hidden="1">{#N/A,#N/A,TRUE,"Summary";#N/A,#N/A,TRUE,"Financials";#N/A,#N/A,TRUE,"Assumptions";#N/A,#N/A,TRUE,"Pro Forma";#N/A,#N/A,TRUE,"Debt";#N/A,#N/A,TRUE,"Amortization";#N/A,#N/A,TRUE,"GG Returns"}</definedName>
    <definedName name="wrn.Investment._.Summary._2">#REF!</definedName>
    <definedName name="wrn.Investor._.Cash._.Flows." localSheetId="2" hidden="1">{"CV_2",#N/A,TRUE,"Investor Cash Flows"}</definedName>
    <definedName name="wrn.Investor._.Cash._.Flows." hidden="1">{"CV_2",#N/A,TRUE,"Investor Cash Flows"}</definedName>
    <definedName name="wrn.Investor._.Cash._.Flows._1" localSheetId="2" hidden="1">{"CV_2",#N/A,TRUE,"Investor Cash Flows"}</definedName>
    <definedName name="wrn.Investor._.Cash._.Flows._1" hidden="1">{"CV_2",#N/A,TRUE,"Investor Cash Flows"}</definedName>
    <definedName name="wrn.Investor._.Cash._.Flows._2" localSheetId="2" hidden="1">{"CV_2",#N/A,TRUE,"Investor Cash Flows"}</definedName>
    <definedName name="wrn.Investor._.Cash._.Flows._2" hidden="1">{"CV_2",#N/A,TRUE,"Investor Cash Flows"}</definedName>
    <definedName name="wrn.Investor._.Cash._.Flows._3" localSheetId="2" hidden="1">{"CV_2",#N/A,TRUE,"Investor Cash Flows"}</definedName>
    <definedName name="wrn.Investor._.Cash._.Flows._3" hidden="1">{"CV_2",#N/A,TRUE,"Investor Cash Flows"}</definedName>
    <definedName name="wrn.Investor._.Cash._.Flows._4" localSheetId="2" hidden="1">{"CV_2",#N/A,TRUE,"Investor Cash Flows"}</definedName>
    <definedName name="wrn.Investor._.Cash._.Flows._4" hidden="1">{"CV_2",#N/A,TRUE,"Investor Cash Flows"}</definedName>
    <definedName name="wrn.Investor._.Terms." localSheetId="2" hidden="1">{"Term Sheet",#N/A,FALSE,"Term Sheet";"Value Summary",#N/A,FALSE,"Value Sum";"Debt Coverage",#N/A,FALSE,"Debt Coverage"}</definedName>
    <definedName name="wrn.Investor._.Terms." hidden="1">{"Term Sheet",#N/A,FALSE,"Term Sheet";"Value Summary",#N/A,FALSE,"Value Sum";"Debt Coverage",#N/A,FALSE,"Debt Coverage"}</definedName>
    <definedName name="wrn.Investors." localSheetId="2" hidden="1">{#N/A,#N/A,TRUE,"FEA_SUMMARY (2)";"Investors_Financials",#N/A,TRUE,"FEA_Financials";"Investors_Personnel",#N/A,TRUE,"Personnel_Assumptions"}</definedName>
    <definedName name="wrn.Investors." hidden="1">{#N/A,#N/A,TRUE,"FEA_SUMMARY (2)";"Investors_Financials",#N/A,TRUE,"FEA_Financials";"Investors_Personnel",#N/A,TRUE,"Personnel_Assumptions"}</definedName>
    <definedName name="wrn.Invoice." localSheetId="2" hidden="1">{#N/A,#N/A,FALSE,"1034";#N/A,#N/A,FALSE,"Invoice"}</definedName>
    <definedName name="wrn.Invoice." hidden="1">{#N/A,#N/A,FALSE,"1034";#N/A,#N/A,FALSE,"Invoice"}</definedName>
    <definedName name="wrn.IPIX." localSheetId="2" hidden="1">{#N/A,#N/A,FALSE,"Report Print"}</definedName>
    <definedName name="wrn.IPIX." hidden="1">{#N/A,#N/A,FALSE,"Report Print"}</definedName>
    <definedName name="wrn.IPO." localSheetId="2" hidden="1">{#N/A,#N/A,FALSE,"Summary";#N/A,#N/A,FALSE,"Jan'97";#N/A,#N/A,FALSE,"Feb'97";#N/A,#N/A,FALSE,"Mar'97";#N/A,#N/A,FALSE,"Apr'97";#N/A,#N/A,FALSE,"May'97";#N/A,#N/A,FALSE,"Jun'97";#N/A,#N/A,FALSE,"Jul'97";#N/A,#N/A,FALSE,"Aug'97";#N/A,#N/A,FALSE,"Sept'97";#N/A,#N/A,FALSE,"Oct'97";#N/A,#N/A,FALSE,"Nov'97";#N/A,#N/A,FALSE,"Dec'97";#N/A,#N/A,FALSE,"Pending"}</definedName>
    <definedName name="wrn.IPO." hidden="1">{#N/A,#N/A,FALSE,"Summary";#N/A,#N/A,FALSE,"Jan'97";#N/A,#N/A,FALSE,"Feb'97";#N/A,#N/A,FALSE,"Mar'97";#N/A,#N/A,FALSE,"Apr'97";#N/A,#N/A,FALSE,"May'97";#N/A,#N/A,FALSE,"Jun'97";#N/A,#N/A,FALSE,"Jul'97";#N/A,#N/A,FALSE,"Aug'97";#N/A,#N/A,FALSE,"Sept'97";#N/A,#N/A,FALSE,"Oct'97";#N/A,#N/A,FALSE,"Nov'97";#N/A,#N/A,FALSE,"Dec'97";#N/A,#N/A,FALSE,"Pending"}</definedName>
    <definedName name="wrn.IPO._.1998." localSheetId="2">#REF!</definedName>
    <definedName name="wrn.IPO._.1998." hidden="1">{#N/A,#N/A,FALSE,"Summary";#N/A,#N/A,FALSE,"Pending";#N/A,#N/A,FALSE,"Jan'98";#N/A,#N/A,FALSE,"Feb'98";#N/A,#N/A,FALSE,"Mar'98";#N/A,#N/A,FALSE,"Apr'98";#N/A,#N/A,FALSE,"May'98";#N/A,#N/A,FALSE,"June'98";#N/A,#N/A,FALSE,"July'98"}</definedName>
    <definedName name="wrn.IPO._.1998._1" localSheetId="2" hidden="1">{#N/A,#N/A,FALSE,"Summary";#N/A,#N/A,FALSE,"Pending";#N/A,#N/A,FALSE,"Jan'98";#N/A,#N/A,FALSE,"Feb'98";#N/A,#N/A,FALSE,"Mar'98";#N/A,#N/A,FALSE,"Apr'98";#N/A,#N/A,FALSE,"May'98";#N/A,#N/A,FALSE,"June'98";#N/A,#N/A,FALSE,"July'98"}</definedName>
    <definedName name="wrn.IPO._.1998._1" hidden="1">{#N/A,#N/A,FALSE,"Summary";#N/A,#N/A,FALSE,"Pending";#N/A,#N/A,FALSE,"Jan'98";#N/A,#N/A,FALSE,"Feb'98";#N/A,#N/A,FALSE,"Mar'98";#N/A,#N/A,FALSE,"Apr'98";#N/A,#N/A,FALSE,"May'98";#N/A,#N/A,FALSE,"June'98";#N/A,#N/A,FALSE,"July'98"}</definedName>
    <definedName name="wrn.IPO._.1998._2" localSheetId="2" hidden="1">{#N/A,#N/A,FALSE,"Summary";#N/A,#N/A,FALSE,"Pending";#N/A,#N/A,FALSE,"Jan'98";#N/A,#N/A,FALSE,"Feb'98";#N/A,#N/A,FALSE,"Mar'98";#N/A,#N/A,FALSE,"Apr'98";#N/A,#N/A,FALSE,"May'98";#N/A,#N/A,FALSE,"June'98";#N/A,#N/A,FALSE,"July'98"}</definedName>
    <definedName name="wrn.IPO._.1998._2" hidden="1">{#N/A,#N/A,FALSE,"Summary";#N/A,#N/A,FALSE,"Pending";#N/A,#N/A,FALSE,"Jan'98";#N/A,#N/A,FALSE,"Feb'98";#N/A,#N/A,FALSE,"Mar'98";#N/A,#N/A,FALSE,"Apr'98";#N/A,#N/A,FALSE,"May'98";#N/A,#N/A,FALSE,"June'98";#N/A,#N/A,FALSE,"July'98"}</definedName>
    <definedName name="wrn.IPO._.1998._3" localSheetId="2" hidden="1">{#N/A,#N/A,FALSE,"Summary";#N/A,#N/A,FALSE,"Pending";#N/A,#N/A,FALSE,"Jan'98";#N/A,#N/A,FALSE,"Feb'98";#N/A,#N/A,FALSE,"Mar'98";#N/A,#N/A,FALSE,"Apr'98";#N/A,#N/A,FALSE,"May'98";#N/A,#N/A,FALSE,"June'98";#N/A,#N/A,FALSE,"July'98"}</definedName>
    <definedName name="wrn.IPO._.1998._3" hidden="1">{#N/A,#N/A,FALSE,"Summary";#N/A,#N/A,FALSE,"Pending";#N/A,#N/A,FALSE,"Jan'98";#N/A,#N/A,FALSE,"Feb'98";#N/A,#N/A,FALSE,"Mar'98";#N/A,#N/A,FALSE,"Apr'98";#N/A,#N/A,FALSE,"May'98";#N/A,#N/A,FALSE,"June'98";#N/A,#N/A,FALSE,"July'98"}</definedName>
    <definedName name="wrn.IPO._.1998._4" localSheetId="2" hidden="1">{#N/A,#N/A,FALSE,"Summary";#N/A,#N/A,FALSE,"Pending";#N/A,#N/A,FALSE,"Jan'98";#N/A,#N/A,FALSE,"Feb'98";#N/A,#N/A,FALSE,"Mar'98";#N/A,#N/A,FALSE,"Apr'98";#N/A,#N/A,FALSE,"May'98";#N/A,#N/A,FALSE,"June'98";#N/A,#N/A,FALSE,"July'98"}</definedName>
    <definedName name="wrn.IPO._.1998._4" hidden="1">{#N/A,#N/A,FALSE,"Summary";#N/A,#N/A,FALSE,"Pending";#N/A,#N/A,FALSE,"Jan'98";#N/A,#N/A,FALSE,"Feb'98";#N/A,#N/A,FALSE,"Mar'98";#N/A,#N/A,FALSE,"Apr'98";#N/A,#N/A,FALSE,"May'98";#N/A,#N/A,FALSE,"June'98";#N/A,#N/A,FALSE,"July'98"}</definedName>
    <definedName name="wrn.IPO._.Analysis." localSheetId="2" hidden="1">{#N/A,#N/A,FALSE,"Summary";#N/A,#N/A,FALSE,"Pending";#N/A,#N/A,FALSE,"Oct'97";#N/A,#N/A,FALSE,"Sept'97";#N/A,#N/A,FALSE,"Aug'97";#N/A,#N/A,FALSE,"Jul'97";#N/A,#N/A,FALSE,"Jun'97";#N/A,#N/A,FALSE,"May'97";#N/A,#N/A,FALSE,"Apr'97";#N/A,#N/A,FALSE,"Mar'97";#N/A,#N/A,FALSE,"Feb'97";#N/A,#N/A,FALSE,"Jan'97"}</definedName>
    <definedName name="wrn.IPO._.Analysis." hidden="1">{#N/A,#N/A,FALSE,"Summary";#N/A,#N/A,FALSE,"Pending";#N/A,#N/A,FALSE,"Oct'97";#N/A,#N/A,FALSE,"Sept'97";#N/A,#N/A,FALSE,"Aug'97";#N/A,#N/A,FALSE,"Jul'97";#N/A,#N/A,FALSE,"Jun'97";#N/A,#N/A,FALSE,"May'97";#N/A,#N/A,FALSE,"Apr'97";#N/A,#N/A,FALSE,"Mar'97";#N/A,#N/A,FALSE,"Feb'97";#N/A,#N/A,FALSE,"Jan'97"}</definedName>
    <definedName name="wrn.IPO._.Analysis._1" localSheetId="2" hidden="1">{#N/A,#N/A,FALSE,"Summary";#N/A,#N/A,FALSE,"Pending";#N/A,#N/A,FALSE,"Oct'97";#N/A,#N/A,FALSE,"Sept'97";#N/A,#N/A,FALSE,"Aug'97";#N/A,#N/A,FALSE,"Jul'97";#N/A,#N/A,FALSE,"Jun'97";#N/A,#N/A,FALSE,"May'97";#N/A,#N/A,FALSE,"Apr'97";#N/A,#N/A,FALSE,"Mar'97";#N/A,#N/A,FALSE,"Feb'97";#N/A,#N/A,FALSE,"Jan'97"}</definedName>
    <definedName name="wrn.IPO._.Analysis._1" hidden="1">{#N/A,#N/A,FALSE,"Summary";#N/A,#N/A,FALSE,"Pending";#N/A,#N/A,FALSE,"Oct'97";#N/A,#N/A,FALSE,"Sept'97";#N/A,#N/A,FALSE,"Aug'97";#N/A,#N/A,FALSE,"Jul'97";#N/A,#N/A,FALSE,"Jun'97";#N/A,#N/A,FALSE,"May'97";#N/A,#N/A,FALSE,"Apr'97";#N/A,#N/A,FALSE,"Mar'97";#N/A,#N/A,FALSE,"Feb'97";#N/A,#N/A,FALSE,"Jan'97"}</definedName>
    <definedName name="wrn.IPO._.Analysis._2" localSheetId="2" hidden="1">{#N/A,#N/A,FALSE,"Summary";#N/A,#N/A,FALSE,"Pending";#N/A,#N/A,FALSE,"Oct'97";#N/A,#N/A,FALSE,"Sept'97";#N/A,#N/A,FALSE,"Aug'97";#N/A,#N/A,FALSE,"Jul'97";#N/A,#N/A,FALSE,"Jun'97";#N/A,#N/A,FALSE,"May'97";#N/A,#N/A,FALSE,"Apr'97";#N/A,#N/A,FALSE,"Mar'97";#N/A,#N/A,FALSE,"Feb'97";#N/A,#N/A,FALSE,"Jan'97"}</definedName>
    <definedName name="wrn.IPO._.Analysis._2" hidden="1">{#N/A,#N/A,FALSE,"Summary";#N/A,#N/A,FALSE,"Pending";#N/A,#N/A,FALSE,"Oct'97";#N/A,#N/A,FALSE,"Sept'97";#N/A,#N/A,FALSE,"Aug'97";#N/A,#N/A,FALSE,"Jul'97";#N/A,#N/A,FALSE,"Jun'97";#N/A,#N/A,FALSE,"May'97";#N/A,#N/A,FALSE,"Apr'97";#N/A,#N/A,FALSE,"Mar'97";#N/A,#N/A,FALSE,"Feb'97";#N/A,#N/A,FALSE,"Jan'97"}</definedName>
    <definedName name="wrn.IPO._.Analysis._3" localSheetId="2" hidden="1">{#N/A,#N/A,FALSE,"Summary";#N/A,#N/A,FALSE,"Pending";#N/A,#N/A,FALSE,"Oct'97";#N/A,#N/A,FALSE,"Sept'97";#N/A,#N/A,FALSE,"Aug'97";#N/A,#N/A,FALSE,"Jul'97";#N/A,#N/A,FALSE,"Jun'97";#N/A,#N/A,FALSE,"May'97";#N/A,#N/A,FALSE,"Apr'97";#N/A,#N/A,FALSE,"Mar'97";#N/A,#N/A,FALSE,"Feb'97";#N/A,#N/A,FALSE,"Jan'97"}</definedName>
    <definedName name="wrn.IPO._.Analysis._3" hidden="1">{#N/A,#N/A,FALSE,"Summary";#N/A,#N/A,FALSE,"Pending";#N/A,#N/A,FALSE,"Oct'97";#N/A,#N/A,FALSE,"Sept'97";#N/A,#N/A,FALSE,"Aug'97";#N/A,#N/A,FALSE,"Jul'97";#N/A,#N/A,FALSE,"Jun'97";#N/A,#N/A,FALSE,"May'97";#N/A,#N/A,FALSE,"Apr'97";#N/A,#N/A,FALSE,"Mar'97";#N/A,#N/A,FALSE,"Feb'97";#N/A,#N/A,FALSE,"Jan'97"}</definedName>
    <definedName name="wrn.IPO._.Analysis._4" localSheetId="2" hidden="1">{#N/A,#N/A,FALSE,"Summary";#N/A,#N/A,FALSE,"Pending";#N/A,#N/A,FALSE,"Oct'97";#N/A,#N/A,FALSE,"Sept'97";#N/A,#N/A,FALSE,"Aug'97";#N/A,#N/A,FALSE,"Jul'97";#N/A,#N/A,FALSE,"Jun'97";#N/A,#N/A,FALSE,"May'97";#N/A,#N/A,FALSE,"Apr'97";#N/A,#N/A,FALSE,"Mar'97";#N/A,#N/A,FALSE,"Feb'97";#N/A,#N/A,FALSE,"Jan'97"}</definedName>
    <definedName name="wrn.IPO._.Analysis._4" hidden="1">{#N/A,#N/A,FALSE,"Summary";#N/A,#N/A,FALSE,"Pending";#N/A,#N/A,FALSE,"Oct'97";#N/A,#N/A,FALSE,"Sept'97";#N/A,#N/A,FALSE,"Aug'97";#N/A,#N/A,FALSE,"Jul'97";#N/A,#N/A,FALSE,"Jun'97";#N/A,#N/A,FALSE,"May'97";#N/A,#N/A,FALSE,"Apr'97";#N/A,#N/A,FALSE,"Mar'97";#N/A,#N/A,FALSE,"Feb'97";#N/A,#N/A,FALSE,"Jan'97"}</definedName>
    <definedName name="wrn.IPO._.Valuation." localSheetId="2" hidden="1">{"assumptions",#N/A,FALSE,"Scenario 1";"valuation",#N/A,FALSE,"Scenario 1"}</definedName>
    <definedName name="wrn.IPO._.Valuation." hidden="1">{"assumptions",#N/A,FALSE,"Scenario 1";"valuation",#N/A,FALSE,"Scenario 1"}</definedName>
    <definedName name="wrn.IPO._.Valuationu">#REF!</definedName>
    <definedName name="wrn.IPO._1" localSheetId="2" hidden="1">{#N/A,#N/A,FALSE,"Summary";#N/A,#N/A,FALSE,"Jan'97";#N/A,#N/A,FALSE,"Feb'97";#N/A,#N/A,FALSE,"Mar'97";#N/A,#N/A,FALSE,"Apr'97";#N/A,#N/A,FALSE,"May'97";#N/A,#N/A,FALSE,"Jun'97";#N/A,#N/A,FALSE,"Jul'97";#N/A,#N/A,FALSE,"Aug'97";#N/A,#N/A,FALSE,"Sept'97";#N/A,#N/A,FALSE,"Oct'97";#N/A,#N/A,FALSE,"Nov'97";#N/A,#N/A,FALSE,"Dec'97";#N/A,#N/A,FALSE,"Pending"}</definedName>
    <definedName name="wrn.IPO._1" hidden="1">{#N/A,#N/A,FALSE,"Summary";#N/A,#N/A,FALSE,"Jan'97";#N/A,#N/A,FALSE,"Feb'97";#N/A,#N/A,FALSE,"Mar'97";#N/A,#N/A,FALSE,"Apr'97";#N/A,#N/A,FALSE,"May'97";#N/A,#N/A,FALSE,"Jun'97";#N/A,#N/A,FALSE,"Jul'97";#N/A,#N/A,FALSE,"Aug'97";#N/A,#N/A,FALSE,"Sept'97";#N/A,#N/A,FALSE,"Oct'97";#N/A,#N/A,FALSE,"Nov'97";#N/A,#N/A,FALSE,"Dec'97";#N/A,#N/A,FALSE,"Pending"}</definedName>
    <definedName name="wrn.IPO._2" localSheetId="2" hidden="1">{#N/A,#N/A,FALSE,"Summary";#N/A,#N/A,FALSE,"Jan'97";#N/A,#N/A,FALSE,"Feb'97";#N/A,#N/A,FALSE,"Mar'97";#N/A,#N/A,FALSE,"Apr'97";#N/A,#N/A,FALSE,"May'97";#N/A,#N/A,FALSE,"Jun'97";#N/A,#N/A,FALSE,"Jul'97";#N/A,#N/A,FALSE,"Aug'97";#N/A,#N/A,FALSE,"Sept'97";#N/A,#N/A,FALSE,"Oct'97";#N/A,#N/A,FALSE,"Nov'97";#N/A,#N/A,FALSE,"Dec'97";#N/A,#N/A,FALSE,"Pending"}</definedName>
    <definedName name="wrn.IPO._2" hidden="1">{#N/A,#N/A,FALSE,"Summary";#N/A,#N/A,FALSE,"Jan'97";#N/A,#N/A,FALSE,"Feb'97";#N/A,#N/A,FALSE,"Mar'97";#N/A,#N/A,FALSE,"Apr'97";#N/A,#N/A,FALSE,"May'97";#N/A,#N/A,FALSE,"Jun'97";#N/A,#N/A,FALSE,"Jul'97";#N/A,#N/A,FALSE,"Aug'97";#N/A,#N/A,FALSE,"Sept'97";#N/A,#N/A,FALSE,"Oct'97";#N/A,#N/A,FALSE,"Nov'97";#N/A,#N/A,FALSE,"Dec'97";#N/A,#N/A,FALSE,"Pending"}</definedName>
    <definedName name="wrn.IPO._3" localSheetId="2" hidden="1">{#N/A,#N/A,FALSE,"Summary";#N/A,#N/A,FALSE,"Jan'97";#N/A,#N/A,FALSE,"Feb'97";#N/A,#N/A,FALSE,"Mar'97";#N/A,#N/A,FALSE,"Apr'97";#N/A,#N/A,FALSE,"May'97";#N/A,#N/A,FALSE,"Jun'97";#N/A,#N/A,FALSE,"Jul'97";#N/A,#N/A,FALSE,"Aug'97";#N/A,#N/A,FALSE,"Sept'97";#N/A,#N/A,FALSE,"Oct'97";#N/A,#N/A,FALSE,"Nov'97";#N/A,#N/A,FALSE,"Dec'97";#N/A,#N/A,FALSE,"Pending"}</definedName>
    <definedName name="wrn.IPO._3" hidden="1">{#N/A,#N/A,FALSE,"Summary";#N/A,#N/A,FALSE,"Jan'97";#N/A,#N/A,FALSE,"Feb'97";#N/A,#N/A,FALSE,"Mar'97";#N/A,#N/A,FALSE,"Apr'97";#N/A,#N/A,FALSE,"May'97";#N/A,#N/A,FALSE,"Jun'97";#N/A,#N/A,FALSE,"Jul'97";#N/A,#N/A,FALSE,"Aug'97";#N/A,#N/A,FALSE,"Sept'97";#N/A,#N/A,FALSE,"Oct'97";#N/A,#N/A,FALSE,"Nov'97";#N/A,#N/A,FALSE,"Dec'97";#N/A,#N/A,FALSE,"Pending"}</definedName>
    <definedName name="wrn.IPO._4" localSheetId="2" hidden="1">{#N/A,#N/A,FALSE,"Summary";#N/A,#N/A,FALSE,"Jan'97";#N/A,#N/A,FALSE,"Feb'97";#N/A,#N/A,FALSE,"Mar'97";#N/A,#N/A,FALSE,"Apr'97";#N/A,#N/A,FALSE,"May'97";#N/A,#N/A,FALSE,"Jun'97";#N/A,#N/A,FALSE,"Jul'97";#N/A,#N/A,FALSE,"Aug'97";#N/A,#N/A,FALSE,"Sept'97";#N/A,#N/A,FALSE,"Oct'97";#N/A,#N/A,FALSE,"Nov'97";#N/A,#N/A,FALSE,"Dec'97";#N/A,#N/A,FALSE,"Pending"}</definedName>
    <definedName name="wrn.IPO._4" hidden="1">{#N/A,#N/A,FALSE,"Summary";#N/A,#N/A,FALSE,"Jan'97";#N/A,#N/A,FALSE,"Feb'97";#N/A,#N/A,FALSE,"Mar'97";#N/A,#N/A,FALSE,"Apr'97";#N/A,#N/A,FALSE,"May'97";#N/A,#N/A,FALSE,"Jun'97";#N/A,#N/A,FALSE,"Jul'97";#N/A,#N/A,FALSE,"Aug'97";#N/A,#N/A,FALSE,"Sept'97";#N/A,#N/A,FALSE,"Oct'97";#N/A,#N/A,FALSE,"Nov'97";#N/A,#N/A,FALSE,"Dec'97";#N/A,#N/A,FALSE,"Pending"}</definedName>
    <definedName name="wrn.ipovalue." localSheetId="2" hidden="1">{#N/A,#N/A,FALSE,"puboff";#N/A,#N/A,FALSE,"valuation";#N/A,#N/A,FALSE,"finanalsis";#N/A,#N/A,FALSE,"split";#N/A,#N/A,FALSE,"ownership"}</definedName>
    <definedName name="wrn.ipovalue.">#REF!</definedName>
    <definedName name="wrn.ipovalue._1" localSheetId="2" hidden="1">{#N/A,#N/A,FALSE,"puboff";#N/A,#N/A,FALSE,"valuation";#N/A,#N/A,FALSE,"finanalsis";#N/A,#N/A,FALSE,"split";#N/A,#N/A,FALSE,"ownership"}</definedName>
    <definedName name="wrn.ipovalue._1" hidden="1">{#N/A,#N/A,FALSE,"puboff";#N/A,#N/A,FALSE,"valuation";#N/A,#N/A,FALSE,"finanalsis";#N/A,#N/A,FALSE,"split";#N/A,#N/A,FALSE,"ownership"}</definedName>
    <definedName name="wrn.ipovalue._2" localSheetId="2" hidden="1">{#N/A,#N/A,FALSE,"puboff";#N/A,#N/A,FALSE,"valuation";#N/A,#N/A,FALSE,"finanalsis";#N/A,#N/A,FALSE,"split";#N/A,#N/A,FALSE,"ownership"}</definedName>
    <definedName name="wrn.ipovalue._2" hidden="1">{#N/A,#N/A,FALSE,"puboff";#N/A,#N/A,FALSE,"valuation";#N/A,#N/A,FALSE,"finanalsis";#N/A,#N/A,FALSE,"split";#N/A,#N/A,FALSE,"ownership"}</definedName>
    <definedName name="wrn.ipovalue._3" localSheetId="2" hidden="1">{#N/A,#N/A,FALSE,"puboff";#N/A,#N/A,FALSE,"valuation";#N/A,#N/A,FALSE,"finanalsis";#N/A,#N/A,FALSE,"split";#N/A,#N/A,FALSE,"ownership"}</definedName>
    <definedName name="wrn.ipovalue._3" hidden="1">{#N/A,#N/A,FALSE,"puboff";#N/A,#N/A,FALSE,"valuation";#N/A,#N/A,FALSE,"finanalsis";#N/A,#N/A,FALSE,"split";#N/A,#N/A,FALSE,"ownership"}</definedName>
    <definedName name="wrn.ipovalue._4" localSheetId="2" hidden="1">{#N/A,#N/A,FALSE,"puboff";#N/A,#N/A,FALSE,"valuation";#N/A,#N/A,FALSE,"finanalsis";#N/A,#N/A,FALSE,"split";#N/A,#N/A,FALSE,"ownership"}</definedName>
    <definedName name="wrn.ipovalue._4" hidden="1">{#N/A,#N/A,FALSE,"puboff";#N/A,#N/A,FALSE,"valuation";#N/A,#N/A,FALSE,"finanalsis";#N/A,#N/A,FALSE,"split";#N/A,#N/A,FALSE,"ownership"}</definedName>
    <definedName name="wrn.IRIDIUM." localSheetId="2" hidden="1">{"Cover",#N/A,TRUE,"Sheet1";"Annual Income",#N/A,TRUE,"Sheet1";"Annual Balance",#N/A,TRUE,"Sheet1";"Annual Cash Flow",#N/A,TRUE,"Sheet1";"Revenue",#N/A,TRUE,"Sheet1";"Income",#N/A,TRUE,"Sheet1";"Balance",#N/A,TRUE,"Sheet1";"Cash Flow",#N/A,TRUE,"Sheet1";"Cash",#N/A,TRUE,"Sheet1";"Tax",#N/A,TRUE,"Sheet1";"Amort Financing Costs",#N/A,TRUE,"Sheet1";"Amort Capitalized Interest",#N/A,TRUE,"Sheet1";"Tax GAAP",#N/A,TRUE,"Sheet1"}</definedName>
    <definedName name="wrn.IRIDIUM." hidden="1">{"Cover",#N/A,TRUE,"Sheet1";"Annual Income",#N/A,TRUE,"Sheet1";"Annual Balance",#N/A,TRUE,"Sheet1";"Annual Cash Flow",#N/A,TRUE,"Sheet1";"Revenue",#N/A,TRUE,"Sheet1";"Income",#N/A,TRUE,"Sheet1";"Balance",#N/A,TRUE,"Sheet1";"Cash Flow",#N/A,TRUE,"Sheet1";"Cash",#N/A,TRUE,"Sheet1";"Tax",#N/A,TRUE,"Sheet1";"Amort Financing Costs",#N/A,TRUE,"Sheet1";"Amort Capitalized Interest",#N/A,TRUE,"Sheet1";"Tax GAAP",#N/A,TRUE,"Sheet1"}</definedName>
    <definedName name="wrn.IRIDIUM._1" localSheetId="2" hidden="1">{"Cover",#N/A,TRUE,"Sheet1";"Annual Income",#N/A,TRUE,"Sheet1";"Annual Balance",#N/A,TRUE,"Sheet1";"Annual Cash Flow",#N/A,TRUE,"Sheet1";"Revenue",#N/A,TRUE,"Sheet1";"Income",#N/A,TRUE,"Sheet1";"Balance",#N/A,TRUE,"Sheet1";"Cash Flow",#N/A,TRUE,"Sheet1";"Cash",#N/A,TRUE,"Sheet1";"Tax",#N/A,TRUE,"Sheet1";"Amort Financing Costs",#N/A,TRUE,"Sheet1";"Amort Capitalized Interest",#N/A,TRUE,"Sheet1";"Tax GAAP",#N/A,TRUE,"Sheet1"}</definedName>
    <definedName name="wrn.IRIDIUM._1" hidden="1">{"Cover",#N/A,TRUE,"Sheet1";"Annual Income",#N/A,TRUE,"Sheet1";"Annual Balance",#N/A,TRUE,"Sheet1";"Annual Cash Flow",#N/A,TRUE,"Sheet1";"Revenue",#N/A,TRUE,"Sheet1";"Income",#N/A,TRUE,"Sheet1";"Balance",#N/A,TRUE,"Sheet1";"Cash Flow",#N/A,TRUE,"Sheet1";"Cash",#N/A,TRUE,"Sheet1";"Tax",#N/A,TRUE,"Sheet1";"Amort Financing Costs",#N/A,TRUE,"Sheet1";"Amort Capitalized Interest",#N/A,TRUE,"Sheet1";"Tax GAAP",#N/A,TRUE,"Sheet1"}</definedName>
    <definedName name="wrn.IRR." localSheetId="2" hidden="1">{#N/A,#N/A,FALSE,"IRR"}</definedName>
    <definedName name="wrn.IRR." hidden="1">{#N/A,#N/A,FALSE,"IRR"}</definedName>
    <definedName name="wrn.IS._.Highlights._.by._.Business._.Area." localSheetId="2" hidden="1">{#N/A,#N/A,FALSE,"CEP IS";#N/A,#N/A,FALSE,"CTS IS";#N/A,#N/A,FALSE,"LHP IS";#N/A,#N/A,FALSE,"LVP IS";#N/A,#N/A,FALSE,"Consol IS"}</definedName>
    <definedName name="wrn.IS._.Highlights._.by._.Business._.Area." hidden="1">{#N/A,#N/A,FALSE,"CEP IS";#N/A,#N/A,FALSE,"CTS IS";#N/A,#N/A,FALSE,"LHP IS";#N/A,#N/A,FALSE,"LVP IS";#N/A,#N/A,FALSE,"Consol IS"}</definedName>
    <definedName name="wrn.IS._.Q96." localSheetId="2" hidden="1">{"IS Q96",#N/A,FALSE,"Income Statement"}</definedName>
    <definedName name="wrn.IS._.Q96." hidden="1">{"IS Q96",#N/A,FALSE,"Income Statement"}</definedName>
    <definedName name="wrn.IS._.Q97." localSheetId="2" hidden="1">{"IS Q97",#N/A,FALSE,"Income Statement"}</definedName>
    <definedName name="wrn.IS._.Q97." hidden="1">{"IS Q97",#N/A,FALSE,"Income Statement"}</definedName>
    <definedName name="wrn.IS._.Years." localSheetId="2" hidden="1">{"IS Years",#N/A,FALSE,"Income Statement"}</definedName>
    <definedName name="wrn.IS._.Years." hidden="1">{"IS Years",#N/A,FALSE,"Income Statement"}</definedName>
    <definedName name="wrn.IS_BS_SCF." localSheetId="2" hidden="1">{#N/A,#N/A,FALSE,"Income Statement";#N/A,#N/A,FALSE,"Balance Sheet";#N/A,#N/A,FALSE,"Cash Flow"}</definedName>
    <definedName name="wrn.IS_BS_SCF." hidden="1">{#N/A,#N/A,FALSE,"Income Statement";#N/A,#N/A,FALSE,"Balance Sheet";#N/A,#N/A,FALSE,"Cash Flow"}</definedName>
    <definedName name="wrn.ISAnnualModel." localSheetId="2" hidden="1">{"AnnModel",#N/A,FALSE,"IS"}</definedName>
    <definedName name="wrn.ISAnnualModel." hidden="1">{"AnnModel",#N/A,FALSE,"IS"}</definedName>
    <definedName name="wrn.ISAnnualModel._1" localSheetId="2" hidden="1">{"AnnModel",#N/A,FALSE,"IS"}</definedName>
    <definedName name="wrn.ISAnnualModel._1" hidden="1">{"AnnModel",#N/A,FALSE,"IS"}</definedName>
    <definedName name="wrn.ISAnnualModel._2" localSheetId="2" hidden="1">{"AnnModel",#N/A,FALSE,"IS"}</definedName>
    <definedName name="wrn.ISAnnualModel._2" hidden="1">{"AnnModel",#N/A,FALSE,"IS"}</definedName>
    <definedName name="wrn.ISAnnualModel._3" localSheetId="2" hidden="1">{"AnnModel",#N/A,FALSE,"IS"}</definedName>
    <definedName name="wrn.ISAnnualModel._3" hidden="1">{"AnnModel",#N/A,FALSE,"IS"}</definedName>
    <definedName name="wrn.ISAnnualModel._4" localSheetId="2" hidden="1">{"AnnModel",#N/A,FALSE,"IS"}</definedName>
    <definedName name="wrn.ISAnnualModel._4" hidden="1">{"AnnModel",#N/A,FALSE,"IS"}</definedName>
    <definedName name="wrn.ISCG._.model." localSheetId="2" hidden="1">{#N/A,#N/A,FALSE,"Second";#N/A,#N/A,FALSE,"ownership";#N/A,#N/A,FALSE,"Valuation";#N/A,#N/A,FALSE,"Eqiv";#N/A,#N/A,FALSE,"Mults";#N/A,#N/A,FALSE,"ISCG Graphics"}</definedName>
    <definedName name="wrn.ISCG._.model.">#REF!</definedName>
    <definedName name="wrn.ISCG._.model._1" localSheetId="2" hidden="1">{#N/A,#N/A,FALSE,"Second";#N/A,#N/A,FALSE,"ownership";#N/A,#N/A,FALSE,"Valuation";#N/A,#N/A,FALSE,"Eqiv";#N/A,#N/A,FALSE,"Mults";#N/A,#N/A,FALSE,"ISCG Graphics"}</definedName>
    <definedName name="wrn.ISCG._.model._1" hidden="1">{#N/A,#N/A,FALSE,"Second";#N/A,#N/A,FALSE,"ownership";#N/A,#N/A,FALSE,"Valuation";#N/A,#N/A,FALSE,"Eqiv";#N/A,#N/A,FALSE,"Mults";#N/A,#N/A,FALSE,"ISCG Graphics"}</definedName>
    <definedName name="wrn.ISCG._.model._2" localSheetId="2" hidden="1">{#N/A,#N/A,FALSE,"Second";#N/A,#N/A,FALSE,"ownership";#N/A,#N/A,FALSE,"Valuation";#N/A,#N/A,FALSE,"Eqiv";#N/A,#N/A,FALSE,"Mults";#N/A,#N/A,FALSE,"ISCG Graphics"}</definedName>
    <definedName name="wrn.ISCG._.model._2" hidden="1">{#N/A,#N/A,FALSE,"Second";#N/A,#N/A,FALSE,"ownership";#N/A,#N/A,FALSE,"Valuation";#N/A,#N/A,FALSE,"Eqiv";#N/A,#N/A,FALSE,"Mults";#N/A,#N/A,FALSE,"ISCG Graphics"}</definedName>
    <definedName name="wrn.ISCG._.model._3" localSheetId="2" hidden="1">{#N/A,#N/A,FALSE,"Second";#N/A,#N/A,FALSE,"ownership";#N/A,#N/A,FALSE,"Valuation";#N/A,#N/A,FALSE,"Eqiv";#N/A,#N/A,FALSE,"Mults";#N/A,#N/A,FALSE,"ISCG Graphics"}</definedName>
    <definedName name="wrn.ISCG._.model._3" hidden="1">{#N/A,#N/A,FALSE,"Second";#N/A,#N/A,FALSE,"ownership";#N/A,#N/A,FALSE,"Valuation";#N/A,#N/A,FALSE,"Eqiv";#N/A,#N/A,FALSE,"Mults";#N/A,#N/A,FALSE,"ISCG Graphics"}</definedName>
    <definedName name="wrn.ISCG._.model._4" localSheetId="2" hidden="1">{#N/A,#N/A,FALSE,"Second";#N/A,#N/A,FALSE,"ownership";#N/A,#N/A,FALSE,"Valuation";#N/A,#N/A,FALSE,"Eqiv";#N/A,#N/A,FALSE,"Mults";#N/A,#N/A,FALSE,"ISCG Graphics"}</definedName>
    <definedName name="wrn.ISCG._.model._4" hidden="1">{#N/A,#N/A,FALSE,"Second";#N/A,#N/A,FALSE,"ownership";#N/A,#N/A,FALSE,"Valuation";#N/A,#N/A,FALSE,"Eqiv";#N/A,#N/A,FALSE,"Mults";#N/A,#N/A,FALSE,"ISCG Graphics"}</definedName>
    <definedName name="wrn.ISQtrModel." localSheetId="2" hidden="1">{"QtrModel",#N/A,FALSE,"IS"}</definedName>
    <definedName name="wrn.ISQtrModel." hidden="1">{"QtrModel",#N/A,FALSE,"IS"}</definedName>
    <definedName name="wrn.ISQtrModel._1" localSheetId="2" hidden="1">{"QtrModel",#N/A,FALSE,"IS"}</definedName>
    <definedName name="wrn.ISQtrModel._1" hidden="1">{"QtrModel",#N/A,FALSE,"IS"}</definedName>
    <definedName name="wrn.ISQtrModel._2" localSheetId="2" hidden="1">{"QtrModel",#N/A,FALSE,"IS"}</definedName>
    <definedName name="wrn.ISQtrModel._2" hidden="1">{"QtrModel",#N/A,FALSE,"IS"}</definedName>
    <definedName name="wrn.ISQtrModel._3" localSheetId="2" hidden="1">{"QtrModel",#N/A,FALSE,"IS"}</definedName>
    <definedName name="wrn.ISQtrModel._3" hidden="1">{"QtrModel",#N/A,FALSE,"IS"}</definedName>
    <definedName name="wrn.ISQtrModel._4" localSheetId="2" hidden="1">{"QtrModel",#N/A,FALSE,"IS"}</definedName>
    <definedName name="wrn.ISQtrModel._4" hidden="1">{"QtrModel",#N/A,FALSE,"IS"}</definedName>
    <definedName name="wrn.ISRAEL." localSheetId="2" hidden="1">{#N/A,#N/A,FALSE,"TECH CENTRE RXDU66";#N/A,#N/A,FALSE,"ASU VAAX66";#N/A,#N/A,FALSE,"TCM VAKX66"}</definedName>
    <definedName name="wrn.ISRAEL." hidden="1">{#N/A,#N/A,FALSE,"TECH CENTRE RXDU66";#N/A,#N/A,FALSE,"ASU VAAX66";#N/A,#N/A,FALSE,"TCM VAKX66"}</definedName>
    <definedName name="wrn.IV." localSheetId="2" hidden="1">{"CASHFLOW",#N/A,FALSE,"Northpointe"}</definedName>
    <definedName name="wrn.IV." hidden="1">{"CASHFLOW",#N/A,FALSE,"Northpointe"}</definedName>
    <definedName name="wrn.IVTI_Rep." localSheetId="2" hidden="1">{#N/A,#N/A,FALSE,"Title Page";#N/A,#N/A,FALSE,"Summary Sheet";#N/A,#N/A,FALSE,"Fiscal Year Income Statement";#N/A,#N/A,FALSE,"Valuation Summary";#N/A,#N/A,FALSE,"Comps with IVT";#N/A,#N/A,FALSE,"Comps without IVT"}</definedName>
    <definedName name="wrn.IVTI_Rep." hidden="1">{#N/A,#N/A,FALSE,"Title Page";#N/A,#N/A,FALSE,"Summary Sheet";#N/A,#N/A,FALSE,"Fiscal Year Income Statement";#N/A,#N/A,FALSE,"Valuation Summary";#N/A,#N/A,FALSE,"Comps with IVT";#N/A,#N/A,FALSE,"Comps without IVT"}</definedName>
    <definedName name="wrn.IVTI_Rep._1" localSheetId="2" hidden="1">{#N/A,#N/A,FALSE,"Title Page";#N/A,#N/A,FALSE,"Summary Sheet";#N/A,#N/A,FALSE,"Fiscal Year Income Statement";#N/A,#N/A,FALSE,"Valuation Summary";#N/A,#N/A,FALSE,"Comps with IVT";#N/A,#N/A,FALSE,"Comps without IVT"}</definedName>
    <definedName name="wrn.IVTI_Rep._1" hidden="1">{#N/A,#N/A,FALSE,"Title Page";#N/A,#N/A,FALSE,"Summary Sheet";#N/A,#N/A,FALSE,"Fiscal Year Income Statement";#N/A,#N/A,FALSE,"Valuation Summary";#N/A,#N/A,FALSE,"Comps with IVT";#N/A,#N/A,FALSE,"Comps without IVT"}</definedName>
    <definedName name="wrn.IVTI_Rep._2" localSheetId="2" hidden="1">{#N/A,#N/A,FALSE,"Title Page";#N/A,#N/A,FALSE,"Summary Sheet";#N/A,#N/A,FALSE,"Fiscal Year Income Statement";#N/A,#N/A,FALSE,"Valuation Summary";#N/A,#N/A,FALSE,"Comps with IVT";#N/A,#N/A,FALSE,"Comps without IVT"}</definedName>
    <definedName name="wrn.IVTI_Rep._2" hidden="1">{#N/A,#N/A,FALSE,"Title Page";#N/A,#N/A,FALSE,"Summary Sheet";#N/A,#N/A,FALSE,"Fiscal Year Income Statement";#N/A,#N/A,FALSE,"Valuation Summary";#N/A,#N/A,FALSE,"Comps with IVT";#N/A,#N/A,FALSE,"Comps without IVT"}</definedName>
    <definedName name="wrn.IVTI_Rep._3" localSheetId="2" hidden="1">{#N/A,#N/A,FALSE,"Title Page";#N/A,#N/A,FALSE,"Summary Sheet";#N/A,#N/A,FALSE,"Fiscal Year Income Statement";#N/A,#N/A,FALSE,"Valuation Summary";#N/A,#N/A,FALSE,"Comps with IVT";#N/A,#N/A,FALSE,"Comps without IVT"}</definedName>
    <definedName name="wrn.IVTI_Rep._3" hidden="1">{#N/A,#N/A,FALSE,"Title Page";#N/A,#N/A,FALSE,"Summary Sheet";#N/A,#N/A,FALSE,"Fiscal Year Income Statement";#N/A,#N/A,FALSE,"Valuation Summary";#N/A,#N/A,FALSE,"Comps with IVT";#N/A,#N/A,FALSE,"Comps without IVT"}</definedName>
    <definedName name="wrn.IVTI_Rep._4" localSheetId="2" hidden="1">{#N/A,#N/A,FALSE,"Title Page";#N/A,#N/A,FALSE,"Summary Sheet";#N/A,#N/A,FALSE,"Fiscal Year Income Statement";#N/A,#N/A,FALSE,"Valuation Summary";#N/A,#N/A,FALSE,"Comps with IVT";#N/A,#N/A,FALSE,"Comps without IVT"}</definedName>
    <definedName name="wrn.IVTI_Rep._4" hidden="1">{#N/A,#N/A,FALSE,"Title Page";#N/A,#N/A,FALSE,"Summary Sheet";#N/A,#N/A,FALSE,"Fiscal Year Income Statement";#N/A,#N/A,FALSE,"Valuation Summary";#N/A,#N/A,FALSE,"Comps with IVT";#N/A,#N/A,FALSE,"Comps without IVT"}</definedName>
    <definedName name="wrn.J97PLNS.XLS." localSheetId="2" hidden="1">{#N/A,#N/A,FALSE,"J97plnfp"}</definedName>
    <definedName name="wrn.J97PLNS.XLS." hidden="1">{#N/A,#N/A,FALSE,"J97plnfp"}</definedName>
    <definedName name="wrn.JA." localSheetId="2" hidden="1">{#N/A,#N/A,FALSE,"BILANZ";#N/A,#N/A,FALSE,"GUV";#N/A,#N/A,FALSE,"ANLAGEN";#N/A,#N/A,FALSE,"ANHANG"}</definedName>
    <definedName name="wrn.JA." hidden="1">{#N/A,#N/A,FALSE,"BILANZ";#N/A,#N/A,FALSE,"GUV";#N/A,#N/A,FALSE,"ANLAGEN";#N/A,#N/A,FALSE,"ANHANG"}</definedName>
    <definedName name="wrn.JAN2FEB." localSheetId="2" hidden="1">{#N/A,"Jan-Feb",TRUE,"Month";"MTH %",#N/A,TRUE,"Mth";"MTH ABS",#N/A,TRUE,"Mth"}</definedName>
    <definedName name="wrn.JAN2FEB." hidden="1">{#N/A,"Jan-Feb",TRUE,"Month";"MTH %",#N/A,TRUE,"Mth";"MTH ABS",#N/A,TRUE,"Mth"}</definedName>
    <definedName name="wrn.jan3feb" localSheetId="2" hidden="1">{#N/A,"Jan-Feb",TRUE,"Month";"MTH %",#N/A,TRUE,"Mth";"MTH ABS",#N/A,TRUE,"Mth"}</definedName>
    <definedName name="wrn.jan3feb" hidden="1">{#N/A,"Jan-Feb",TRUE,"Month";"MTH %",#N/A,TRUE,"Mth";"MTH ABS",#N/A,TRUE,"Mth"}</definedName>
    <definedName name="wrn.jan95.xls." localSheetId="2" hidden="1">{#N/A,#N/A,FALSE,"JAN195"}</definedName>
    <definedName name="wrn.jan95.xls." hidden="1">{#N/A,#N/A,FALSE,"JAN195"}</definedName>
    <definedName name="wrn.JANI._.REBATES." localSheetId="2" hidden="1">{"TOTAL",#N/A,FALSE,"A";"FISCAL94",#N/A,FALSE,"A";"FISCAL95",#N/A,FALSE,"A";"FISCAL96",#N/A,FALSE,"A";"misc page",#N/A,FALSE,"A"}</definedName>
    <definedName name="wrn.JANI._.REBATES." hidden="1">{"TOTAL",#N/A,FALSE,"A";"FISCAL94",#N/A,FALSE,"A";"FISCAL95",#N/A,FALSE,"A";"FISCAL96",#N/A,FALSE,"A";"misc page",#N/A,FALSE,"A"}</definedName>
    <definedName name="wrn.JANI._.REBATES._1" localSheetId="2" hidden="1">{"TOTAL",#N/A,FALSE,"A";"FISCAL94",#N/A,FALSE,"A";"FISCAL95",#N/A,FALSE,"A";"FISCAL96",#N/A,FALSE,"A";"misc page",#N/A,FALSE,"A"}</definedName>
    <definedName name="wrn.JANI._.REBATES._1" hidden="1">{"TOTAL",#N/A,FALSE,"A";"FISCAL94",#N/A,FALSE,"A";"FISCAL95",#N/A,FALSE,"A";"FISCAL96",#N/A,FALSE,"A";"misc page",#N/A,FALSE,"A"}</definedName>
    <definedName name="wrn.JANI._.REBATES._2" localSheetId="2" hidden="1">{"TOTAL",#N/A,FALSE,"A";"FISCAL94",#N/A,FALSE,"A";"FISCAL95",#N/A,FALSE,"A";"FISCAL96",#N/A,FALSE,"A";"misc page",#N/A,FALSE,"A"}</definedName>
    <definedName name="wrn.JANI._.REBATES._2" hidden="1">{"TOTAL",#N/A,FALSE,"A";"FISCAL94",#N/A,FALSE,"A";"FISCAL95",#N/A,FALSE,"A";"FISCAL96",#N/A,FALSE,"A";"misc page",#N/A,FALSE,"A"}</definedName>
    <definedName name="wrn.JANI._.REBATES._3" localSheetId="2" hidden="1">{"TOTAL",#N/A,FALSE,"A";"FISCAL94",#N/A,FALSE,"A";"FISCAL95",#N/A,FALSE,"A";"FISCAL96",#N/A,FALSE,"A";"misc page",#N/A,FALSE,"A"}</definedName>
    <definedName name="wrn.JANI._.REBATES._3" hidden="1">{"TOTAL",#N/A,FALSE,"A";"FISCAL94",#N/A,FALSE,"A";"FISCAL95",#N/A,FALSE,"A";"FISCAL96",#N/A,FALSE,"A";"misc page",#N/A,FALSE,"A"}</definedName>
    <definedName name="wrn.JANI._.REBATES._4" localSheetId="2" hidden="1">{"TOTAL",#N/A,FALSE,"A";"FISCAL94",#N/A,FALSE,"A";"FISCAL95",#N/A,FALSE,"A";"FISCAL96",#N/A,FALSE,"A";"misc page",#N/A,FALSE,"A"}</definedName>
    <definedName name="wrn.JANI._.REBATES._4" hidden="1">{"TOTAL",#N/A,FALSE,"A";"FISCAL94",#N/A,FALSE,"A";"FISCAL95",#N/A,FALSE,"A";"FISCAL96",#N/A,FALSE,"A";"misc page",#N/A,FALSE,"A"}</definedName>
    <definedName name="wrn.Japan_Capers_Ed._.Pub." localSheetId="2" hidden="1">{"Japan_Capers_Ed_Pub",#N/A,FALSE,"DI 2 YEAR MASTER SCHEDULE"}</definedName>
    <definedName name="wrn.Japan_Capers_Ed._.Pub." hidden="1">{"Japan_Capers_Ed_Pub",#N/A,FALSE,"DI 2 YEAR MASTER SCHEDULE"}</definedName>
    <definedName name="wrn.JAQUET." localSheetId="2" hidden="1">{"PAGE1",#N/A,FALSE,"RAPPORT";"PAGE2",#N/A,FALSE,"RAPPORT";"PAGE3",#N/A,FALSE,"RAPPORT"}</definedName>
    <definedName name="wrn.JAQUET." hidden="1">{"PAGE1",#N/A,FALSE,"RAPPORT";"PAGE2",#N/A,FALSE,"RAPPORT";"PAGE3",#N/A,FALSE,"RAPPORT"}</definedName>
    <definedName name="wrn.jcbsum." localSheetId="2" hidden="1">{#N/A,#N/A,FALSE,"Finstmts";#N/A,#N/A,FALSE,"Lost Revenue";#N/A,#N/A,FALSE,"Ratios"}</definedName>
    <definedName name="wrn.jcbsum." hidden="1">{#N/A,#N/A,FALSE,"Finstmts";#N/A,#N/A,FALSE,"Lost Revenue";#N/A,#N/A,FALSE,"Ratios"}</definedName>
    <definedName name="wrn.JCTCS." localSheetId="2"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DISS_Co1." localSheetId="2" hidden="1">{"JDISS_Co1",#N/A,FALSE,"JDISS_Co1";"JDISSCo1_PA",#N/A,FALSE,"JDISS_Co1"}</definedName>
    <definedName name="wrn.JDISS_Co1." hidden="1">{"JDISS_Co1",#N/A,FALSE,"JDISS_Co1";"JDISSCo1_PA",#N/A,FALSE,"JDISS_Co1"}</definedName>
    <definedName name="wrn.jerrys_copy." localSheetId="2"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IM." localSheetId="2" hidden="1">{"JIM",#N/A,FALSE,"8401detail"}</definedName>
    <definedName name="wrn.JIM." hidden="1">{"JIM",#N/A,FALSE,"8401detail"}</definedName>
    <definedName name="wrn.JOBCOST." localSheetId="2" hidden="1">{"hrs",#N/A,FALSE,"Sheet1";"JOBS",#N/A,FALSE,"Sheet1"}</definedName>
    <definedName name="wrn.JOBCOST." hidden="1">{"hrs",#N/A,FALSE,"Sheet1";"JOBS",#N/A,FALSE,"Sheet1"}</definedName>
    <definedName name="wrn.JODM._.Graphs." localSheetId="2"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JODM._.Graphs._1" localSheetId="2" hidden="1">{"graph",#N/A,FALSE,"WWJU";"graph",#N/A,FALSE,"WWSEM";"graph",#N/A,FALSE,"GOMJU";"graph",#N/A,FALSE,"GOMSEM";"graph",#N/A,FALSE,"NSJU";"graph",#N/A,FALSE,"NSSEM";"graph",#N/A,FALSE,"WAJU";"graph",#N/A,FALSE,"STOCKPRI";"graph",#N/A,FALSE,"CFTEV";"graph",#N/A,FALSE,"NAV-RCV";"graph",#N/A,FALSE,"CRUDEWW"}</definedName>
    <definedName name="wrn.JODM._.Graphs._1" hidden="1">{"graph",#N/A,FALSE,"WWJU";"graph",#N/A,FALSE,"WWSEM";"graph",#N/A,FALSE,"GOMJU";"graph",#N/A,FALSE,"GOMSEM";"graph",#N/A,FALSE,"NSJU";"graph",#N/A,FALSE,"NSSEM";"graph",#N/A,FALSE,"WAJU";"graph",#N/A,FALSE,"STOCKPRI";"graph",#N/A,FALSE,"CFTEV";"graph",#N/A,FALSE,"NAV-RCV";"graph",#N/A,FALSE,"CRUDEWW"}</definedName>
    <definedName name="wrn.JODM._.Graphs._2" localSheetId="2" hidden="1">{"graph",#N/A,FALSE,"WWJU";"graph",#N/A,FALSE,"WWSEM";"graph",#N/A,FALSE,"GOMJU";"graph",#N/A,FALSE,"GOMSEM";"graph",#N/A,FALSE,"NSJU";"graph",#N/A,FALSE,"NSSEM";"graph",#N/A,FALSE,"WAJU";"graph",#N/A,FALSE,"STOCKPRI";"graph",#N/A,FALSE,"CFTEV";"graph",#N/A,FALSE,"NAV-RCV";"graph",#N/A,FALSE,"CRUDEWW"}</definedName>
    <definedName name="wrn.JODM._.Graphs._2" hidden="1">{"graph",#N/A,FALSE,"WWJU";"graph",#N/A,FALSE,"WWSEM";"graph",#N/A,FALSE,"GOMJU";"graph",#N/A,FALSE,"GOMSEM";"graph",#N/A,FALSE,"NSJU";"graph",#N/A,FALSE,"NSSEM";"graph",#N/A,FALSE,"WAJU";"graph",#N/A,FALSE,"STOCKPRI";"graph",#N/A,FALSE,"CFTEV";"graph",#N/A,FALSE,"NAV-RCV";"graph",#N/A,FALSE,"CRUDEWW"}</definedName>
    <definedName name="wrn.JODM._.Graphs._3" localSheetId="2" hidden="1">{"graph",#N/A,FALSE,"WWJU";"graph",#N/A,FALSE,"WWSEM";"graph",#N/A,FALSE,"GOMJU";"graph",#N/A,FALSE,"GOMSEM";"graph",#N/A,FALSE,"NSJU";"graph",#N/A,FALSE,"NSSEM";"graph",#N/A,FALSE,"WAJU";"graph",#N/A,FALSE,"STOCKPRI";"graph",#N/A,FALSE,"CFTEV";"graph",#N/A,FALSE,"NAV-RCV";"graph",#N/A,FALSE,"CRUDEWW"}</definedName>
    <definedName name="wrn.JODM._.Graphs._3" hidden="1">{"graph",#N/A,FALSE,"WWJU";"graph",#N/A,FALSE,"WWSEM";"graph",#N/A,FALSE,"GOMJU";"graph",#N/A,FALSE,"GOMSEM";"graph",#N/A,FALSE,"NSJU";"graph",#N/A,FALSE,"NSSEM";"graph",#N/A,FALSE,"WAJU";"graph",#N/A,FALSE,"STOCKPRI";"graph",#N/A,FALSE,"CFTEV";"graph",#N/A,FALSE,"NAV-RCV";"graph",#N/A,FALSE,"CRUDEWW"}</definedName>
    <definedName name="wrn.JODM._.Graphs._4" localSheetId="2" hidden="1">{"graph",#N/A,FALSE,"WWJU";"graph",#N/A,FALSE,"WWSEM";"graph",#N/A,FALSE,"GOMJU";"graph",#N/A,FALSE,"GOMSEM";"graph",#N/A,FALSE,"NSJU";"graph",#N/A,FALSE,"NSSEM";"graph",#N/A,FALSE,"WAJU";"graph",#N/A,FALSE,"STOCKPRI";"graph",#N/A,FALSE,"CFTEV";"graph",#N/A,FALSE,"NAV-RCV";"graph",#N/A,FALSE,"CRUDEWW"}</definedName>
    <definedName name="wrn.JODM._.Graphs._4" hidden="1">{"graph",#N/A,FALSE,"WWJU";"graph",#N/A,FALSE,"WWSEM";"graph",#N/A,FALSE,"GOMJU";"graph",#N/A,FALSE,"GOMSEM";"graph",#N/A,FALSE,"NSJU";"graph",#N/A,FALSE,"NSSEM";"graph",#N/A,FALSE,"WAJU";"graph",#N/A,FALSE,"STOCKPRI";"graph",#N/A,FALSE,"CFTEV";"graph",#N/A,FALSE,"NAV-RCV";"graph",#N/A,FALSE,"CRUDEWW"}</definedName>
    <definedName name="wrn.Journal._.Entry." hidden="1">{"Journal Entry",#N/A,FALSE,"Accrual"}</definedName>
    <definedName name="wrn.Journal._.Entry._1" hidden="1">{"Journal Entry",#N/A,FALSE,"Accrual"}</definedName>
    <definedName name="wrn.Journals." localSheetId="2" hidden="1">{"JNLOrginations",#N/A,FALSE,"Journals";"JNLCurrencyOverlay",#N/A,FALSE,"Journals"}</definedName>
    <definedName name="wrn.Journals." hidden="1">{"JNLOrginations",#N/A,FALSE,"Journals";"JNLCurrencyOverlay",#N/A,FALSE,"Journals"}</definedName>
    <definedName name="wrn.Journals._1" localSheetId="2" hidden="1">{"JNLOrginations",#N/A,FALSE,"Journals";"JNLCurrencyOverlay",#N/A,FALSE,"Journals"}</definedName>
    <definedName name="wrn.Journals._1" hidden="1">{"JNLOrginations",#N/A,FALSE,"Journals";"JNLCurrencyOverlay",#N/A,FALSE,"Journals"}</definedName>
    <definedName name="wrn.jsjs" localSheetId="2" hidden="1">{#N/A,#N/A,FALSE,"P&amp;L Detail";#N/A,#N/A,FALSE,"P&amp;L Detail";#N/A,#N/A,FALSE,"P&amp;L Detail"}</definedName>
    <definedName name="wrn.jsjs" hidden="1">{#N/A,#N/A,FALSE,"P&amp;L Detail";#N/A,#N/A,FALSE,"P&amp;L Detail";#N/A,#N/A,FALSE,"P&amp;L Detail"}</definedName>
    <definedName name="wrn.July._.Final." localSheetId="2"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wrn.July._.Final."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wrn.July._.Presentation." localSheetId="2"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wrn.July._.Presentation."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wrn.Jury." localSheetId="2" hidden="1">{#N/A,#N/A,FALSE,"Year";#N/A,#N/A,FALSE,"AC Fiscal Year";#N/A,#N/A,FALSE,"Hourly Rate By Activity";#N/A,#N/A,FALSE,"Hourly Rate By Custom Resource";#N/A,#N/A,FALSE,"Sensitivity Analysis";#N/A,#N/A,FALSE,"Overall Staffing Review"}</definedName>
    <definedName name="wrn.Jury." hidden="1">{#N/A,#N/A,FALSE,"Year";#N/A,#N/A,FALSE,"AC Fiscal Year";#N/A,#N/A,FALSE,"Hourly Rate By Activity";#N/A,#N/A,FALSE,"Hourly Rate By Custom Resource";#N/A,#N/A,FALSE,"Sensitivity Analysis";#N/A,#N/A,FALSE,"Overall Staffing Review"}</definedName>
    <definedName name="wrn.Just._.Sorts." localSheetId="2" hidden="1">{#N/A,#N/A,FALSE,"Hi";#N/A,#N/A,FALSE,"Lo";#N/A,#N/A,FALSE,"Mkt. Cap";#N/A,#N/A,FALSE,"Alpha"}</definedName>
    <definedName name="wrn.Just._.Sorts." hidden="1">{#N/A,#N/A,FALSE,"Hi";#N/A,#N/A,FALSE,"Lo";#N/A,#N/A,FALSE,"Mkt. Cap";#N/A,#N/A,FALSE,"Alpha"}</definedName>
    <definedName name="wrn.Just._.Sorts._1" localSheetId="2" hidden="1">{#N/A,#N/A,FALSE,"Hi";#N/A,#N/A,FALSE,"Lo";#N/A,#N/A,FALSE,"Mkt. Cap";#N/A,#N/A,FALSE,"Alpha"}</definedName>
    <definedName name="wrn.Just._.Sorts._1" hidden="1">{#N/A,#N/A,FALSE,"Hi";#N/A,#N/A,FALSE,"Lo";#N/A,#N/A,FALSE,"Mkt. Cap";#N/A,#N/A,FALSE,"Alpha"}</definedName>
    <definedName name="wrn.Just._.Sorts._2" localSheetId="2" hidden="1">{#N/A,#N/A,FALSE,"Hi";#N/A,#N/A,FALSE,"Lo";#N/A,#N/A,FALSE,"Mkt. Cap";#N/A,#N/A,FALSE,"Alpha"}</definedName>
    <definedName name="wrn.Just._.Sorts._2" hidden="1">{#N/A,#N/A,FALSE,"Hi";#N/A,#N/A,FALSE,"Lo";#N/A,#N/A,FALSE,"Mkt. Cap";#N/A,#N/A,FALSE,"Alpha"}</definedName>
    <definedName name="wrn.Just._.Sorts._3" localSheetId="2" hidden="1">{#N/A,#N/A,FALSE,"Hi";#N/A,#N/A,FALSE,"Lo";#N/A,#N/A,FALSE,"Mkt. Cap";#N/A,#N/A,FALSE,"Alpha"}</definedName>
    <definedName name="wrn.Just._.Sorts._3" hidden="1">{#N/A,#N/A,FALSE,"Hi";#N/A,#N/A,FALSE,"Lo";#N/A,#N/A,FALSE,"Mkt. Cap";#N/A,#N/A,FALSE,"Alpha"}</definedName>
    <definedName name="wrn.Just._.Sorts._4" localSheetId="2" hidden="1">{#N/A,#N/A,FALSE,"Hi";#N/A,#N/A,FALSE,"Lo";#N/A,#N/A,FALSE,"Mkt. Cap";#N/A,#N/A,FALSE,"Alpha"}</definedName>
    <definedName name="wrn.Just._.Sorts._4" hidden="1">{#N/A,#N/A,FALSE,"Hi";#N/A,#N/A,FALSE,"Lo";#N/A,#N/A,FALSE,"Mkt. Cap";#N/A,#N/A,FALSE,"Alpha"}</definedName>
    <definedName name="wrn.k" localSheetId="2" hidden="1">{#N/A,#N/A,FALSE,"AD_Purchase";#N/A,#N/A,FALSE,"Credit";#N/A,#N/A,FALSE,"PF Acquisition";#N/A,#N/A,FALSE,"PF Offering"}</definedName>
    <definedName name="wrn.k" hidden="1">{#N/A,#N/A,FALSE,"AD_Purchase";#N/A,#N/A,FALSE,"Credit";#N/A,#N/A,FALSE,"PF Acquisition";#N/A,#N/A,FALSE,"PF Offering"}</definedName>
    <definedName name="wrn.K." localSheetId="2" hidden="1">{#N/A,#N/A,FALSE,"K"}</definedName>
    <definedName name="wrn.K." hidden="1">{#N/A,#N/A,FALSE,"K"}</definedName>
    <definedName name="wrn.K._2" hidden="1">{#N/A,#N/A,FALSE,"K"}</definedName>
    <definedName name="wrn.K._3" hidden="1">{#N/A,#N/A,FALSE,"K"}</definedName>
    <definedName name="wrn.K._4" hidden="1">{#N/A,#N/A,FALSE,"K"}</definedName>
    <definedName name="wrn.K._5" hidden="1">{#N/A,#N/A,FALSE,"K"}</definedName>
    <definedName name="wrn.K.M.C.._.Anlagen." localSheetId="2" hidden="1">{#N/A,#N/A,FALSE,"A1-BILANZ";#N/A,#N/A,FALSE,"A2-GUV";#N/A,#N/A,FALSE,"A3-AV ";#N/A,#N/A,FALSE,"A5-E-BILANZ";#N/A,#N/A,FALSE,"A5-E-GUV";#N/A,#N/A,FALSE,"A6-E-AV"}</definedName>
    <definedName name="wrn.K.M.C.._.Anlagen." hidden="1">{#N/A,#N/A,FALSE,"A1-BILANZ";#N/A,#N/A,FALSE,"A2-GUV";#N/A,#N/A,FALSE,"A3-AV ";#N/A,#N/A,FALSE,"A5-E-BILANZ";#N/A,#N/A,FALSE,"A5-E-GUV";#N/A,#N/A,FALSE,"A6-E-AV"}</definedName>
    <definedName name="wrn.k1._.attachment." localSheetId="2" hidden="1">{"Christian",#N/A,FALSE,"K1 TAX";"evan",#N/A,FALSE,"K1 TAX";"Gail",#N/A,FALSE,"K1 TAX";"Gretchen",#N/A,FALSE,"K1 TAX";"Gun",#N/A,FALSE,"K1 TAX";"master k1",#N/A,FALSE,"K1 TAX";"Michael",#N/A,FALSE,"K1 TAX";"philip",#N/A,FALSE,"K1 TAX";"steve",#N/A,FALSE,"K1 TAX";"Thomas",#N/A,FALSE,"K1 TAX"}</definedName>
    <definedName name="wrn.k1._.attachment." hidden="1">{"Christian",#N/A,FALSE,"K1 TAX";"evan",#N/A,FALSE,"K1 TAX";"Gail",#N/A,FALSE,"K1 TAX";"Gretchen",#N/A,FALSE,"K1 TAX";"Gun",#N/A,FALSE,"K1 TAX";"master k1",#N/A,FALSE,"K1 TAX";"Michael",#N/A,FALSE,"K1 TAX";"philip",#N/A,FALSE,"K1 TAX";"steve",#N/A,FALSE,"K1 TAX";"Thomas",#N/A,FALSE,"K1 TAX"}</definedName>
    <definedName name="wrn.K3._.Annual." localSheetId="2" hidden="1">{"K3Cash",#N/A,FALSE,"Ann";"K3Income",#N/A,FALSE,"Ann";"K3Educ",#N/A,FALSE,"Ann";"K3media",#N/A,FALSE,"Ann";"K3Info",#N/A,FALSE,"Ann";"K3Valuation",#N/A,FALSE,"Ann"}</definedName>
    <definedName name="wrn.K3._.Annual." hidden="1">{"K3Cash",#N/A,FALSE,"Ann";"K3Income",#N/A,FALSE,"Ann";"K3Educ",#N/A,FALSE,"Ann";"K3media",#N/A,FALSE,"Ann";"K3Info",#N/A,FALSE,"Ann";"K3Valuation",#N/A,FALSE,"Ann"}</definedName>
    <definedName name="wrn.K3._.Annual._1" localSheetId="2" hidden="1">{"K3Cash",#N/A,FALSE,"Ann";"K3Income",#N/A,FALSE,"Ann";"K3Educ",#N/A,FALSE,"Ann";"K3media",#N/A,FALSE,"Ann";"K3Info",#N/A,FALSE,"Ann";"K3Valuation",#N/A,FALSE,"Ann"}</definedName>
    <definedName name="wrn.K3._.Annual._1" hidden="1">{"K3Cash",#N/A,FALSE,"Ann";"K3Income",#N/A,FALSE,"Ann";"K3Educ",#N/A,FALSE,"Ann";"K3media",#N/A,FALSE,"Ann";"K3Info",#N/A,FALSE,"Ann";"K3Valuation",#N/A,FALSE,"Ann"}</definedName>
    <definedName name="wrn.K3._.Quarterly." localSheetId="2" hidden="1">{"K3 first",#N/A,FALSE,"Qtr.";"K3 second",#N/A,FALSE,"Qtr.";"K3 Third",#N/A,FALSE,"Qtr.";"K3 Fourth",#N/A,FALSE,"Qtr.";"K3 Full",#N/A,FALSE,"Qtr."}</definedName>
    <definedName name="wrn.K3._.Quarterly." hidden="1">{"K3 first",#N/A,FALSE,"Qtr.";"K3 second",#N/A,FALSE,"Qtr.";"K3 Third",#N/A,FALSE,"Qtr.";"K3 Fourth",#N/A,FALSE,"Qtr.";"K3 Full",#N/A,FALSE,"Qtr."}</definedName>
    <definedName name="wrn.K3._.Quarterly._1" localSheetId="2" hidden="1">{"K3 first",#N/A,FALSE,"Qtr.";"K3 second",#N/A,FALSE,"Qtr.";"K3 Third",#N/A,FALSE,"Qtr.";"K3 Fourth",#N/A,FALSE,"Qtr.";"K3 Full",#N/A,FALSE,"Qtr."}</definedName>
    <definedName name="wrn.K3._.Quarterly._1" hidden="1">{"K3 first",#N/A,FALSE,"Qtr.";"K3 second",#N/A,FALSE,"Qtr.";"K3 Third",#N/A,FALSE,"Qtr.";"K3 Fourth",#N/A,FALSE,"Qtr.";"K3 Full",#N/A,FALSE,"Qtr."}</definedName>
    <definedName name="wrn.KATE." localSheetId="2" hidden="1">{"BALANCE SHEET",#N/A,FALSE,"FINANCIALS";"INCOME",#N/A,FALSE,"FINANCIALS";"RETAINED EARNINGS",#N/A,FALSE,"FINANCIALS";"SOCFP",#N/A,FALSE,"FINANCIALS";"TRIAL BALANCE",#N/A,FALSE,"FINANCIALS"}</definedName>
    <definedName name="wrn.KATE." hidden="1">{"BALANCE SHEET",#N/A,FALSE,"FINANCIALS";"INCOME",#N/A,FALSE,"FINANCIALS";"RETAINED EARNINGS",#N/A,FALSE,"FINANCIALS";"SOCFP",#N/A,FALSE,"FINANCIALS";"TRIAL BALANCE",#N/A,FALSE,"FINANCIALS"}</definedName>
    <definedName name="wrn.kenorderprint." localSheetId="2" hidden="1">{"a_ass",#N/A,FALSE,"mini merger";"a_targetincs",#N/A,FALSE,"target financials";"a_acq",#N/A,FALSE,"acquiror financials";"a_synergies",#N/A,FALSE,"synergies";"a_comboincs",#N/A,FALSE,"combined inc. stmt with syng";"b_pickd",#N/A,FALSE,"mini merger";"c_sensi",#N/A,FALSE,"mini merger";"d_syng",#N/A,FALSE,"mini merger";"e_multi",#N/A,FALSE,"mini merger";"b_bspooling",#N/A,FALSE,"combined balance sheet";"a_bspurchase",#N/A,FALSE,"combined balance sheet";"a_cashflow",#N/A,FALSE,"DCF";"b_dcf",#N/A,FALSE,"DCF";"c_wacc",#N/A,FALSE,"DCF";"b_bs",#N/A,FALSE,"target financials"}</definedName>
    <definedName name="wrn.kenorderprint." hidden="1">{"a_ass",#N/A,FALSE,"mini merger";"a_targetincs",#N/A,FALSE,"target financials";"a_acq",#N/A,FALSE,"acquiror financials";"a_synergies",#N/A,FALSE,"synergies";"a_comboincs",#N/A,FALSE,"combined inc. stmt with syng";"b_pickd",#N/A,FALSE,"mini merger";"c_sensi",#N/A,FALSE,"mini merger";"d_syng",#N/A,FALSE,"mini merger";"e_multi",#N/A,FALSE,"mini merger";"b_bspooling",#N/A,FALSE,"combined balance sheet";"a_bspurchase",#N/A,FALSE,"combined balance sheet";"a_cashflow",#N/A,FALSE,"DCF";"b_dcf",#N/A,FALSE,"DCF";"c_wacc",#N/A,FALSE,"DCF";"b_bs",#N/A,FALSE,"target financials"}</definedName>
    <definedName name="wrn.KKK._.Review." hidden="1">{#N/A,#N/A,FALSE,"Cover";#N/A,#N/A,FALSE,"Profits";#N/A,#N/A,FALSE,"ABS";#N/A,#N/A,FALSE,"TFLE Detail";#N/A,#N/A,FALSE,"TFLE Walk";#N/A,#N/A,FALSE,"Variable Cost";#N/A,#N/A,FALSE,"V.C. Walk"}</definedName>
    <definedName name="wrn.KKK._.Review._1" hidden="1">{#N/A,#N/A,FALSE,"Cover";#N/A,#N/A,FALSE,"Profits";#N/A,#N/A,FALSE,"ABS";#N/A,#N/A,FALSE,"TFLE Detail";#N/A,#N/A,FALSE,"TFLE Walk";#N/A,#N/A,FALSE,"Variable Cost";#N/A,#N/A,FALSE,"V.C. Walk"}</definedName>
    <definedName name="wrn.KKK._.Review._2" hidden="1">{#N/A,#N/A,FALSE,"Cover";#N/A,#N/A,FALSE,"Profits";#N/A,#N/A,FALSE,"ABS";#N/A,#N/A,FALSE,"TFLE Detail";#N/A,#N/A,FALSE,"TFLE Walk";#N/A,#N/A,FALSE,"Variable Cost";#N/A,#N/A,FALSE,"V.C. Walk"}</definedName>
    <definedName name="wrn.KKR._.Management._.Letter." localSheetId="2"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wrn.KKR._.Management._.Letter."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wrn.KKR._.Management._.Letter._1" localSheetId="2"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wrn.KKR._.Management._.Letter._1"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wrn.KKW." localSheetId="2" hidden="1">{#N/A,#N/A,FALSE,"Cover";#N/A,#N/A,FALSE,"KKW Sum";#N/A,#N/A,FALSE,"KKW Basisdaten";#N/A,#N/A,FALSE,"DEPRKKW";#N/A,#N/A,FALSE,"Krü";#N/A,#N/A,FALSE,"Bru";#N/A,#N/A,FALSE,"Bro";#N/A,#N/A,FALSE,"Sta"}</definedName>
    <definedName name="wrn.KKW." hidden="1">{#N/A,#N/A,FALSE,"Cover";#N/A,#N/A,FALSE,"KKW Sum";#N/A,#N/A,FALSE,"KKW Basisdaten";#N/A,#N/A,FALSE,"DEPRKKW";#N/A,#N/A,FALSE,"Krü";#N/A,#N/A,FALSE,"Bru";#N/A,#N/A,FALSE,"Bro";#N/A,#N/A,FALSE,"Sta"}</definedName>
    <definedName name="wrn.Komplettausdruck." localSheetId="2" hidden="1">{#N/A,#N/A,FALSE,"Layout Aktiva";#N/A,#N/A,FALSE,"Layout Passiva";#N/A,#N/A,FALSE,"Layout GuV";#N/A,#N/A,FALSE,"Layout Cash Flow";#N/A,#N/A,FALSE,"Mittelherkunft";#N/A,#N/A,FALSE,"Mittelverwendung";#N/A,#N/A,FALSE,"Finanzbedarfsrechnung"}</definedName>
    <definedName name="wrn.Komplettausdruck." hidden="1">{#N/A,#N/A,FALSE,"Layout Aktiva";#N/A,#N/A,FALSE,"Layout Passiva";#N/A,#N/A,FALSE,"Layout GuV";#N/A,#N/A,FALSE,"Layout Cash Flow";#N/A,#N/A,FALSE,"Mittelherkunft";#N/A,#N/A,FALSE,"Mittelverwendung";#N/A,#N/A,FALSE,"Finanzbedarfsrechnung"}</definedName>
    <definedName name="wrn.Kopa." localSheetId="2" hidden="1">{#N/A,#N/A,FALSE,"Title";#N/A,#N/A,FALSE,"10years";#N/A,#N/A,FALSE,"Input1";#N/A,#N/A,FALSE,"Input2";#N/A,#N/A,FALSE,"Input3";#N/A,#N/A,FALSE,"Input4";#N/A,#N/A,FALSE,"Input5"}</definedName>
    <definedName name="wrn.Kopa." hidden="1">{#N/A,#N/A,FALSE,"Title";#N/A,#N/A,FALSE,"10years";#N/A,#N/A,FALSE,"Input1";#N/A,#N/A,FALSE,"Input2";#N/A,#N/A,FALSE,"Input3";#N/A,#N/A,FALSE,"Input4";#N/A,#N/A,FALSE,"Input5"}</definedName>
    <definedName name="wrn.KOREA." localSheetId="2" hidden="1">{"KOREA",#N/A,FALSE,"M-1"}</definedName>
    <definedName name="wrn.KOREA." hidden="1">{"KOREA",#N/A,FALSE,"M-1"}</definedName>
    <definedName name="wrn.KoSa._.DCF." localSheetId="2" hidden="1">{#N/A,#N/A,FALSE,"BS";#N/A,#N/A,FALSE,"IS";#N/A,#N/A,FALSE,"ratios";#N/A,#N/A,FALSE,"WACC";#N/A,#N/A,FALSE,"IS inputs";#N/A,#N/A,FALSE,"DCF"}</definedName>
    <definedName name="wrn.KoSa._.DCF." hidden="1">{#N/A,#N/A,FALSE,"BS";#N/A,#N/A,FALSE,"IS";#N/A,#N/A,FALSE,"ratios";#N/A,#N/A,FALSE,"WACC";#N/A,#N/A,FALSE,"IS inputs";#N/A,#N/A,FALSE,"DCF"}</definedName>
    <definedName name="wrn.kriall." localSheetId="2" hidden="1">{"kricash",#N/A,FALSE,"INC";"kriinc",#N/A,FALSE,"INC";"krimiami",#N/A,FALSE,"INC";"kriother",#N/A,FALSE,"INC";"kripapers",#N/A,FALSE,"INC"}</definedName>
    <definedName name="wrn.kriall." hidden="1">{"kricash",#N/A,FALSE,"INC";"kriinc",#N/A,FALSE,"INC";"krimiami",#N/A,FALSE,"INC";"kriother",#N/A,FALSE,"INC";"kripapers",#N/A,FALSE,"INC"}</definedName>
    <definedName name="wrn.kriall._1" localSheetId="2" hidden="1">{"kricash",#N/A,FALSE,"INC";"kriinc",#N/A,FALSE,"INC";"krimiami",#N/A,FALSE,"INC";"kriother",#N/A,FALSE,"INC";"kripapers",#N/A,FALSE,"INC"}</definedName>
    <definedName name="wrn.kriall._1" hidden="1">{"kricash",#N/A,FALSE,"INC";"kriinc",#N/A,FALSE,"INC";"krimiami",#N/A,FALSE,"INC";"kriother",#N/A,FALSE,"INC";"kripapers",#N/A,FALSE,"INC"}</definedName>
    <definedName name="wrn.LA._.SA." localSheetId="2" hidden="1">{"PnL",#N/A,FALSE,"Gas LA SA P&amp;L";"Responsibility",#N/A,FALSE,"Gas LA SA P&amp;L";"Cost Control",#N/A,FALSE,"Gas LA SA P&amp;L";"Program List",#N/A,FALSE,"Gas LA SA P&amp;L"}</definedName>
    <definedName name="wrn.LA._.SA." hidden="1">{"PnL",#N/A,FALSE,"Gas LA SA P&amp;L";"Responsibility",#N/A,FALSE,"Gas LA SA P&amp;L";"Cost Control",#N/A,FALSE,"Gas LA SA P&amp;L";"Program List",#N/A,FALSE,"Gas LA SA P&amp;L"}</definedName>
    <definedName name="wrn.LABOR." localSheetId="2" hidden="1">{"GFY 97",#N/A,FALSE,"SCRA LABOR";"GFY 98",#N/A,FALSE,"SCRA LABOR";"GFY 99",#N/A,FALSE,"SCRA LABOR";"GFY 00",#N/A,FALSE,"SCRA LABOR"}</definedName>
    <definedName name="wrn.LABOR." hidden="1">{"GFY 97",#N/A,FALSE,"SCRA LABOR";"GFY 98",#N/A,FALSE,"SCRA LABOR";"GFY 99",#N/A,FALSE,"SCRA LABOR";"GFY 00",#N/A,FALSE,"SCRA LABOR"}</definedName>
    <definedName name="wrn.laborstandardsdetail." localSheetId="2">#REF!</definedName>
    <definedName name="wrn.laborstandardsdetail." hidden="1">{"line1detail",#N/A,FALSE,"Line 1";"line2detail",#N/A,FALSE,"Line 2";"line3detail",#N/A,FALSE,"Line 3";"line4detail",#N/A,FALSE,"Line 4"}</definedName>
    <definedName name="wrn.laborstdssummary." localSheetId="2">#REF!</definedName>
    <definedName name="wrn.laborstdssummary." hidden="1">{"line1summary",#N/A,FALSE,"Line 1";"line2summary",#N/A,FALSE,"Line 2";"line3summary",#N/A,FALSE,"Line 3";"line4summary",#N/A,FALSE,"Line 4"}</definedName>
    <definedName name="wrn.Lag._.Report." localSheetId="2" hidden="1">{#N/A,#N/A,FALSE,"Table";#N/A,#N/A,FALSE,"Graph 1";#N/A,#N/A,FALSE,"Summary Report";#N/A,#N/A,FALSE,"Graph 2";#N/A,#N/A,FALSE,"Wkly_Mnthly_Activity";#N/A,#N/A,FALSE,"Lag Rept New Format"}</definedName>
    <definedName name="wrn.Lag._.Report." hidden="1">{#N/A,#N/A,FALSE,"Table";#N/A,#N/A,FALSE,"Graph 1";#N/A,#N/A,FALSE,"Summary Report";#N/A,#N/A,FALSE,"Graph 2";#N/A,#N/A,FALSE,"Wkly_Mnthly_Activity";#N/A,#N/A,FALSE,"Lag Rept New Format"}</definedName>
    <definedName name="wrn.landscape._.template." localSheetId="2" hidden="1">{#N/A,#N/A,FALSE,"Sheet1"}</definedName>
    <definedName name="wrn.landscape._.template." hidden="1">{#N/A,#N/A,FALSE,"Sheet1"}</definedName>
    <definedName name="wrn.Large._.and._.Small._.on._.One._.Page." localSheetId="2" hidden="1">{"Large and Small on One Page",#N/A,FALSE,"Comparable companies"}</definedName>
    <definedName name="wrn.Large._.and._.Small._.on._.One._.Page." hidden="1">{"Large and Small on One Page",#N/A,FALSE,"Comparable companies"}</definedName>
    <definedName name="wrn.LAURIER." localSheetId="2">#REF!</definedName>
    <definedName name="wrn.LAURIER." hidden="1">{"LAURIER US",#N/A,FALSE,"laurier us$";"LAURIER CDN",#N/A,FALSE,"laurier cdn $"}</definedName>
    <definedName name="wrn.LBO." localSheetId="2" hidden="1">{#N/A,#N/A,FALSE,"Cov";#N/A,#N/A,FALSE,"sum";#N/A,#N/A,FALSE,"baladj";#N/A,#N/A,FALSE,"bs";#N/A,#N/A,FALSE,"is";#N/A,#N/A,FALSE,"pis";#N/A,#N/A,FALSE,"cf";#N/A,#N/A,FALSE,"balhist";#N/A,#N/A,FALSE,"wc";#N/A,#N/A,FALSE,"ltd";#N/A,#N/A,FALSE,"cover";#N/A,#N/A,FALSE,"fa";#N/A,#N/A,FALSE,"tax";#N/A,#N/A,FALSE,"irr";#N/A,#N/A,FALSE,"in"}</definedName>
    <definedName name="wrn.LBO." hidden="1">{#N/A,#N/A,FALSE,"Cov";#N/A,#N/A,FALSE,"sum";#N/A,#N/A,FALSE,"baladj";#N/A,#N/A,FALSE,"bs";#N/A,#N/A,FALSE,"is";#N/A,#N/A,FALSE,"pis";#N/A,#N/A,FALSE,"cf";#N/A,#N/A,FALSE,"balhist";#N/A,#N/A,FALSE,"wc";#N/A,#N/A,FALSE,"ltd";#N/A,#N/A,FALSE,"cover";#N/A,#N/A,FALSE,"fa";#N/A,#N/A,FALSE,"tax";#N/A,#N/A,FALSE,"irr";#N/A,#N/A,FALSE,"in"}</definedName>
    <definedName name="wrn.LBO._.Model._.Output." localSheetId="2" hidden="1">{#N/A,#N/A,FALSE,"Cover";#N/A,#N/A,FALSE,"Summary";#N/A,#N/A,FALSE,"IS";#N/A,#N/A,FALSE,"CF";#N/A,#N/A,FALSE,"BS";#N/A,#N/A,FALSE,"Detail";#N/A,#N/A,FALSE,"IRR"}</definedName>
    <definedName name="wrn.LBO._.Model._.Output." hidden="1">{#N/A,#N/A,FALSE,"Cover";#N/A,#N/A,FALSE,"Summary";#N/A,#N/A,FALSE,"IS";#N/A,#N/A,FALSE,"CF";#N/A,#N/A,FALSE,"BS";#N/A,#N/A,FALSE,"Detail";#N/A,#N/A,FALSE,"IRR"}</definedName>
    <definedName name="wrn.LBO._.Summary." localSheetId="2" hidden="1">{"LBO Summary",#N/A,FALSE,"Summary"}</definedName>
    <definedName name="wrn.LBO._.Summary." hidden="1">{"LBO Summary",#N/A,FALSE,"Summary"}</definedName>
    <definedName name="wrn.LBO._.Summary._2">#REF!</definedName>
    <definedName name="wrn.LBP.u">#REF!</definedName>
    <definedName name="wrn.LDM." localSheetId="2" hidden="1">{"MRA IS",#N/A,FALSE,"MRA - IS";"MRA BS",#N/A,FALSE,"MRA - BS";"MRA Detail IS",#N/A,FALSE,"MRA - Detail IS";"MRA Detail IS Supplemental Info",#N/A,FALSE,"MRA - Detail IS";"MRA Monthly 1999",#N/A,FALSE,"MRA Monthly";"MRA Monthly IS 1998",#N/A,FALSE,"MRA Monthly";"MRA Monthly IS 1997",#N/A,FALSE,"MRA Monthly"}</definedName>
    <definedName name="wrn.LDM." hidden="1">{"MRA IS",#N/A,FALSE,"MRA - IS";"MRA BS",#N/A,FALSE,"MRA - BS";"MRA Detail IS",#N/A,FALSE,"MRA - Detail IS";"MRA Detail IS Supplemental Info",#N/A,FALSE,"MRA - Detail IS";"MRA Monthly 1999",#N/A,FALSE,"MRA Monthly";"MRA Monthly IS 1998",#N/A,FALSE,"MRA Monthly";"MRA Monthly IS 1997",#N/A,FALSE,"MRA Monthly"}</definedName>
    <definedName name="wrn.LE." localSheetId="2" hidden="1">{#N/A,#N/A,FALSE,"Topline";#N/A,#N/A,FALSE,"LE Sum'99";#N/A,#N/A,FALSE,"Demand Growth"}</definedName>
    <definedName name="wrn.LE." hidden="1">{#N/A,#N/A,FALSE,"Topline";#N/A,#N/A,FALSE,"LE Sum'99";#N/A,#N/A,FALSE,"Demand Growth"}</definedName>
    <definedName name="wrn.LE._1" localSheetId="2" hidden="1">{#N/A,#N/A,FALSE,"Topline";#N/A,#N/A,FALSE,"LE Sum'99";#N/A,#N/A,FALSE,"Demand Growth"}</definedName>
    <definedName name="wrn.LE._1" hidden="1">{#N/A,#N/A,FALSE,"Topline";#N/A,#N/A,FALSE,"LE Sum'99";#N/A,#N/A,FALSE,"Demand Growth"}</definedName>
    <definedName name="wrn.LE._2" localSheetId="2" hidden="1">{#N/A,#N/A,FALSE,"Topline";#N/A,#N/A,FALSE,"LE Sum'99";#N/A,#N/A,FALSE,"Demand Growth"}</definedName>
    <definedName name="wrn.LE._2" hidden="1">{#N/A,#N/A,FALSE,"Topline";#N/A,#N/A,FALSE,"LE Sum'99";#N/A,#N/A,FALSE,"Demand Growth"}</definedName>
    <definedName name="wrn.LE._3" localSheetId="2" hidden="1">{#N/A,#N/A,FALSE,"Topline";#N/A,#N/A,FALSE,"LE Sum'99";#N/A,#N/A,FALSE,"Demand Growth"}</definedName>
    <definedName name="wrn.LE._3" hidden="1">{#N/A,#N/A,FALSE,"Topline";#N/A,#N/A,FALSE,"LE Sum'99";#N/A,#N/A,FALSE,"Demand Growth"}</definedName>
    <definedName name="wrn.LE._4" localSheetId="2" hidden="1">{#N/A,#N/A,FALSE,"Topline";#N/A,#N/A,FALSE,"LE Sum'99";#N/A,#N/A,FALSE,"Demand Growth"}</definedName>
    <definedName name="wrn.LE._4" hidden="1">{#N/A,#N/A,FALSE,"Topline";#N/A,#N/A,FALSE,"LE Sum'99";#N/A,#N/A,FALSE,"Demand Growth"}</definedName>
    <definedName name="wrn.Leapfrog._.Financials." localSheetId="2" hidden="1">{#N/A,#N/A,TRUE,"Trust NewCo Output";#N/A,#N/A,TRUE,"iTV ServiceCo Output";#N/A,#N/A,TRUE,"BoxCo Output";#N/A,#N/A,TRUE,"iTV ServiceCo Detailed";#N/A,#N/A,TRUE,"iTV ServiceCo Assumptions";#N/A,#N/A,TRUE,"BoxCo Detailed";#N/A,#N/A,TRUE,"BoxCo Assumptions";#N/A,#N/A,TRUE,"Summary Deployment Schedule";#N/A,#N/A,TRUE,"Deployment Schedule"}</definedName>
    <definedName name="wrn.Leapfrog._.Financials." hidden="1">{#N/A,#N/A,TRUE,"Trust NewCo Output";#N/A,#N/A,TRUE,"iTV ServiceCo Output";#N/A,#N/A,TRUE,"BoxCo Output";#N/A,#N/A,TRUE,"iTV ServiceCo Detailed";#N/A,#N/A,TRUE,"iTV ServiceCo Assumptions";#N/A,#N/A,TRUE,"BoxCo Detailed";#N/A,#N/A,TRUE,"BoxCo Assumptions";#N/A,#N/A,TRUE,"Summary Deployment Schedule";#N/A,#N/A,TRUE,"Deployment Schedule"}</definedName>
    <definedName name="wrn.Lear." localSheetId="2" hidden="1">{#N/A,#N/A,FALSE,"Lear Piece Price";#N/A,#N/A,FALSE,"Lear Tooling";#N/A,#N/A,FALSE,"Lear Pricing Summary"}</definedName>
    <definedName name="wrn.Lear." hidden="1">{#N/A,#N/A,FALSE,"Lear Piece Price";#N/A,#N/A,FALSE,"Lear Tooling";#N/A,#N/A,FALSE,"Lear Pricing Summary"}</definedName>
    <definedName name="wrn.Lease_Deli." localSheetId="2" hidden="1">{#N/A,#N/A,FALSE,"COVER";#N/A,#N/A,FALSE,"Index";#N/A,#N/A,FALSE,"Non-Earning";#N/A,#N/A,FALSE,"Non-Earning-Recovery";#N/A,#N/A,FALSE,"Leasing_Equipo";#N/A,#N/A,FALSE,"Leasing_Auto";#N/A,#N/A,FALSE,"Leasing_Legal"}</definedName>
    <definedName name="wrn.Lease_Deli." hidden="1">{#N/A,#N/A,FALSE,"COVER";#N/A,#N/A,FALSE,"Index";#N/A,#N/A,FALSE,"Non-Earning";#N/A,#N/A,FALSE,"Non-Earning-Recovery";#N/A,#N/A,FALSE,"Leasing_Equipo";#N/A,#N/A,FALSE,"Leasing_Auto";#N/A,#N/A,FALSE,"Leasing_Legal"}</definedName>
    <definedName name="wrn.Lease_Deli._1" localSheetId="2" hidden="1">{#N/A,#N/A,FALSE,"COVER";#N/A,#N/A,FALSE,"Index";#N/A,#N/A,FALSE,"Non-Earning";#N/A,#N/A,FALSE,"Non-Earning-Recovery";#N/A,#N/A,FALSE,"Leasing_Equipo";#N/A,#N/A,FALSE,"Leasing_Auto";#N/A,#N/A,FALSE,"Leasing_Legal"}</definedName>
    <definedName name="wrn.Lease_Deli._1" hidden="1">{#N/A,#N/A,FALSE,"COVER";#N/A,#N/A,FALSE,"Index";#N/A,#N/A,FALSE,"Non-Earning";#N/A,#N/A,FALSE,"Non-Earning-Recovery";#N/A,#N/A,FALSE,"Leasing_Equipo";#N/A,#N/A,FALSE,"Leasing_Auto";#N/A,#N/A,FALSE,"Leasing_Legal"}</definedName>
    <definedName name="wrn.Lease_Deli._2" localSheetId="2" hidden="1">{#N/A,#N/A,FALSE,"COVER";#N/A,#N/A,FALSE,"Index";#N/A,#N/A,FALSE,"Non-Earning";#N/A,#N/A,FALSE,"Non-Earning-Recovery";#N/A,#N/A,FALSE,"Leasing_Equipo";#N/A,#N/A,FALSE,"Leasing_Auto";#N/A,#N/A,FALSE,"Leasing_Legal"}</definedName>
    <definedName name="wrn.Lease_Deli._2" hidden="1">{#N/A,#N/A,FALSE,"COVER";#N/A,#N/A,FALSE,"Index";#N/A,#N/A,FALSE,"Non-Earning";#N/A,#N/A,FALSE,"Non-Earning-Recovery";#N/A,#N/A,FALSE,"Leasing_Equipo";#N/A,#N/A,FALSE,"Leasing_Auto";#N/A,#N/A,FALSE,"Leasing_Legal"}</definedName>
    <definedName name="wrn.Lease_Deli._3" localSheetId="2" hidden="1">{#N/A,#N/A,FALSE,"COVER";#N/A,#N/A,FALSE,"Index";#N/A,#N/A,FALSE,"Non-Earning";#N/A,#N/A,FALSE,"Non-Earning-Recovery";#N/A,#N/A,FALSE,"Leasing_Equipo";#N/A,#N/A,FALSE,"Leasing_Auto";#N/A,#N/A,FALSE,"Leasing_Legal"}</definedName>
    <definedName name="wrn.Lease_Deli._3" hidden="1">{#N/A,#N/A,FALSE,"COVER";#N/A,#N/A,FALSE,"Index";#N/A,#N/A,FALSE,"Non-Earning";#N/A,#N/A,FALSE,"Non-Earning-Recovery";#N/A,#N/A,FALSE,"Leasing_Equipo";#N/A,#N/A,FALSE,"Leasing_Auto";#N/A,#N/A,FALSE,"Leasing_Legal"}</definedName>
    <definedName name="wrn.Lease_Deli._4" localSheetId="2" hidden="1">{#N/A,#N/A,FALSE,"COVER";#N/A,#N/A,FALSE,"Index";#N/A,#N/A,FALSE,"Non-Earning";#N/A,#N/A,FALSE,"Non-Earning-Recovery";#N/A,#N/A,FALSE,"Leasing_Equipo";#N/A,#N/A,FALSE,"Leasing_Auto";#N/A,#N/A,FALSE,"Leasing_Legal"}</definedName>
    <definedName name="wrn.Lease_Deli._4" hidden="1">{#N/A,#N/A,FALSE,"COVER";#N/A,#N/A,FALSE,"Index";#N/A,#N/A,FALSE,"Non-Earning";#N/A,#N/A,FALSE,"Non-Earning-Recovery";#N/A,#N/A,FALSE,"Leasing_Equipo";#N/A,#N/A,FALSE,"Leasing_Auto";#N/A,#N/A,FALSE,"Leasing_Legal"}</definedName>
    <definedName name="wrn.legal." localSheetId="2" hidden="1">{"long",#N/A,FALSE,"ESC"}</definedName>
    <definedName name="wrn.legal." hidden="1">{"long",#N/A,FALSE,"ESC"}</definedName>
    <definedName name="wrn.Legal._.Set." hidden="1">{"Legal - Sum1",#N/A,FALSE,"2001 Summ";"Legal - Sum2",#N/A,FALSE,"2001 Summ (2)";"Legal - Rooms",#N/A,FALSE,"room";"Legal - Hsk",#N/A,FALSE,"hsk";"Legal - Sales",#N/A,FALSE,"sales";"Legal - Admin",#N/A,FALSE,"admin";"Legal - Rm Seg",#N/A,FALSE,"ROOMS SEG";"Letter - Rocky's Sheet",#N/A,FALSE,"Jan 01 - Dec 01";"Letter - Payroll",#N/A,FALSE,"Payroll"}</definedName>
    <definedName name="wrn.Lender._.Summary." localSheetId="2" hidden="1">{"Summary",#N/A,FALSE,"Finmodel";"Division 1 Operations",#N/A,FALSE,"Finmodel";"Financials",#N/A,FALSE,"Finmodel";"Covenant Analysis",#N/A,FALSE,"Finmodel"}</definedName>
    <definedName name="wrn.Lender._.Summary." hidden="1">{"Summary",#N/A,FALSE,"Finmodel";"Division 1 Operations",#N/A,FALSE,"Finmodel";"Financials",#N/A,FALSE,"Finmodel";"Covenant Analysis",#N/A,FALSE,"Finmodel"}</definedName>
    <definedName name="wrn.Lender._.Summary._1" localSheetId="2" hidden="1">{"Summary",#N/A,FALSE,"Finmodel";"Division 1 Operations",#N/A,FALSE,"Finmodel";"Financials",#N/A,FALSE,"Finmodel";"Covenant Analysis",#N/A,FALSE,"Finmodel"}</definedName>
    <definedName name="wrn.Lender._.Summary._1" hidden="1">{"Summary",#N/A,FALSE,"Finmodel";"Division 1 Operations",#N/A,FALSE,"Finmodel";"Financials",#N/A,FALSE,"Finmodel";"Covenant Analysis",#N/A,FALSE,"Finmodel"}</definedName>
    <definedName name="wrn.Lender._.View." localSheetId="2" hidden="1">{"Lender Summary",#N/A,TRUE,"Finmodel";"Financials",#N/A,TRUE,"Finmodel";"Borrowing Base",#N/A,TRUE,"Finmodel";"Back-Up Schedules",#N/A,TRUE,"Finmodel";"2005 Finmodel Quarterly Financials",#N/A,TRUE,"Finmodel";"2005 Finmodel Quarterly Covenants",#N/A,TRUE,"Finmodel"}</definedName>
    <definedName name="wrn.Lender._.View." hidden="1">{"Lender Summary",#N/A,TRUE,"Finmodel";"Financials",#N/A,TRUE,"Finmodel";"Borrowing Base",#N/A,TRUE,"Finmodel";"Back-Up Schedules",#N/A,TRUE,"Finmodel";"2005 Finmodel Quarterly Financials",#N/A,TRUE,"Finmodel";"2005 Finmodel Quarterly Covenants",#N/A,TRUE,"Finmodel"}</definedName>
    <definedName name="wrn.Lender._.View._1" localSheetId="2" hidden="1">{"Lender Summary",#N/A,TRUE,"Finmodel";"Financials",#N/A,TRUE,"Finmodel";"Borrowing Base",#N/A,TRUE,"Finmodel";"Back-Up Schedules",#N/A,TRUE,"Finmodel";"2005 Finmodel Quarterly Financials",#N/A,TRUE,"Finmodel";"2005 Finmodel Quarterly Covenants",#N/A,TRUE,"Finmodel"}</definedName>
    <definedName name="wrn.Lender._.View._1" hidden="1">{"Lender Summary",#N/A,TRUE,"Finmodel";"Financials",#N/A,TRUE,"Finmodel";"Borrowing Base",#N/A,TRUE,"Finmodel";"Back-Up Schedules",#N/A,TRUE,"Finmodel";"2005 Finmodel Quarterly Financials",#N/A,TRUE,"Finmodel";"2005 Finmodel Quarterly Covenants",#N/A,TRUE,"Finmodel"}</definedName>
    <definedName name="wrn.Letter." hidden="1">{"sum - Letter",#N/A,TRUE,"sum";"Ricordo - Letter",#N/A,TRUE,"sum";"Magnifico - Letter",#N/A,TRUE,"sum";"Mercato - Letter",#N/A,TRUE,"sum";"Ciao - Letter",#N/A,TRUE,"sum";"Buon - Letter",#N/A,TRUE,"sum";"Kiosks - Letter",#N/A,TRUE,"sum";"Pool - Letter",#N/A,TRUE,"sum";"Preview - Letter",#N/A,TRUE,"sum";"Admin - Letter",#N/A,TRUE,"sum"}</definedName>
    <definedName name="wrn.Letter._.Set." hidden="1">{"Letter - Sum1",#N/A,FALSE,"2001 Summ";"Letter - Sum2",#N/A,FALSE,"2001 Summ (2)";"Letter - Rooms",#N/A,FALSE,"room";"Letter - Hsk",#N/A,FALSE,"hsk";"Letter - Sales",#N/A,FALSE,"sales";"Letter - Admin",#N/A,FALSE,"admin";"Letter - Rm Seg",#N/A,FALSE,"ROOMS SEG";"Letter - Rocky's Sheet",#N/A,FALSE,"Jan 01 - Dec 01";"Letter - Payroll",#N/A,FALSE,"Payroll"}</definedName>
    <definedName name="wrn.Leveraged._.Acquisition._.Analysis." localSheetId="2" hidden="1">{#N/A,#N/A,TRUE,"Assume";#N/A,#N/A,TRUE,"Return";#N/A,#N/A,TRUE,"ProFormaBS";#N/A,#N/A,TRUE,"IS";#N/A,#N/A,TRUE,"CFS";#N/A,#N/A,TRUE,"BS";#N/A,#N/A,TRUE,"IS Input";#N/A,#N/A,TRUE,"BS Input"}</definedName>
    <definedName name="wrn.Leveraged._.Acquisition._.Analysis." hidden="1">{#N/A,#N/A,TRUE,"Assume";#N/A,#N/A,TRUE,"Return";#N/A,#N/A,TRUE,"ProFormaBS";#N/A,#N/A,TRUE,"IS";#N/A,#N/A,TRUE,"CFS";#N/A,#N/A,TRUE,"BS";#N/A,#N/A,TRUE,"IS Input";#N/A,#N/A,TRUE,"BS Input"}</definedName>
    <definedName name="wrn.Leveraged._.Acquisition._.Analysis._1" localSheetId="2" hidden="1">{#N/A,#N/A,TRUE,"Assume";#N/A,#N/A,TRUE,"Return";#N/A,#N/A,TRUE,"ProFormaBS";#N/A,#N/A,TRUE,"IS";#N/A,#N/A,TRUE,"CFS";#N/A,#N/A,TRUE,"BS";#N/A,#N/A,TRUE,"IS Input";#N/A,#N/A,TRUE,"BS Input"}</definedName>
    <definedName name="wrn.Leveraged._.Acquisition._.Analysis._1" hidden="1">{#N/A,#N/A,TRUE,"Assume";#N/A,#N/A,TRUE,"Return";#N/A,#N/A,TRUE,"ProFormaBS";#N/A,#N/A,TRUE,"IS";#N/A,#N/A,TRUE,"CFS";#N/A,#N/A,TRUE,"BS";#N/A,#N/A,TRUE,"IS Input";#N/A,#N/A,TRUE,"BS Input"}</definedName>
    <definedName name="wrn.Leveraged._.Acquisition._.Analysis._2" localSheetId="2" hidden="1">{#N/A,#N/A,TRUE,"Assume";#N/A,#N/A,TRUE,"Return";#N/A,#N/A,TRUE,"ProFormaBS";#N/A,#N/A,TRUE,"IS";#N/A,#N/A,TRUE,"CFS";#N/A,#N/A,TRUE,"BS";#N/A,#N/A,TRUE,"IS Input";#N/A,#N/A,TRUE,"BS Input"}</definedName>
    <definedName name="wrn.Leveraged._.Acquisition._.Analysis._2" hidden="1">{#N/A,#N/A,TRUE,"Assume";#N/A,#N/A,TRUE,"Return";#N/A,#N/A,TRUE,"ProFormaBS";#N/A,#N/A,TRUE,"IS";#N/A,#N/A,TRUE,"CFS";#N/A,#N/A,TRUE,"BS";#N/A,#N/A,TRUE,"IS Input";#N/A,#N/A,TRUE,"BS Input"}</definedName>
    <definedName name="wrn.Leveraged._.Acquisition._.Analysis._3" localSheetId="2" hidden="1">{#N/A,#N/A,TRUE,"Assume";#N/A,#N/A,TRUE,"Return";#N/A,#N/A,TRUE,"ProFormaBS";#N/A,#N/A,TRUE,"IS";#N/A,#N/A,TRUE,"CFS";#N/A,#N/A,TRUE,"BS";#N/A,#N/A,TRUE,"IS Input";#N/A,#N/A,TRUE,"BS Input"}</definedName>
    <definedName name="wrn.Leveraged._.Acquisition._.Analysis._3" hidden="1">{#N/A,#N/A,TRUE,"Assume";#N/A,#N/A,TRUE,"Return";#N/A,#N/A,TRUE,"ProFormaBS";#N/A,#N/A,TRUE,"IS";#N/A,#N/A,TRUE,"CFS";#N/A,#N/A,TRUE,"BS";#N/A,#N/A,TRUE,"IS Input";#N/A,#N/A,TRUE,"BS Input"}</definedName>
    <definedName name="wrn.Leveraged._.Acquisition._.Analysis._4" localSheetId="2" hidden="1">{#N/A,#N/A,TRUE,"Assume";#N/A,#N/A,TRUE,"Return";#N/A,#N/A,TRUE,"ProFormaBS";#N/A,#N/A,TRUE,"IS";#N/A,#N/A,TRUE,"CFS";#N/A,#N/A,TRUE,"BS";#N/A,#N/A,TRUE,"IS Input";#N/A,#N/A,TRUE,"BS Input"}</definedName>
    <definedName name="wrn.Leveraged._.Acquisition._.Analysis._4" hidden="1">{#N/A,#N/A,TRUE,"Assume";#N/A,#N/A,TRUE,"Return";#N/A,#N/A,TRUE,"ProFormaBS";#N/A,#N/A,TRUE,"IS";#N/A,#N/A,TRUE,"CFS";#N/A,#N/A,TRUE,"BS";#N/A,#N/A,TRUE,"IS Input";#N/A,#N/A,TRUE,"BS Input"}</definedName>
    <definedName name="wrn.Leveraged._.Acquistition._.Analysis" localSheetId="2" hidden="1">{#N/A,#N/A,TRUE,"Assume";#N/A,#N/A,TRUE,"Return";#N/A,#N/A,TRUE,"ProFormaBS";#N/A,#N/A,TRUE,"IS";#N/A,#N/A,TRUE,"CFS";#N/A,#N/A,TRUE,"BS";#N/A,#N/A,TRUE,"IS Input";#N/A,#N/A,TRUE,"BS Input"}</definedName>
    <definedName name="wrn.Leveraged._.Acquistition._.Analysis" hidden="1">{#N/A,#N/A,TRUE,"Assume";#N/A,#N/A,TRUE,"Return";#N/A,#N/A,TRUE,"ProFormaBS";#N/A,#N/A,TRUE,"IS";#N/A,#N/A,TRUE,"CFS";#N/A,#N/A,TRUE,"BS";#N/A,#N/A,TRUE,"IS Input";#N/A,#N/A,TRUE,"BS Input"}</definedName>
    <definedName name="wrn.Leveraged._.Acquistition._.Analysis_1" localSheetId="2" hidden="1">{#N/A,#N/A,TRUE,"Assume";#N/A,#N/A,TRUE,"Return";#N/A,#N/A,TRUE,"ProFormaBS";#N/A,#N/A,TRUE,"IS";#N/A,#N/A,TRUE,"CFS";#N/A,#N/A,TRUE,"BS";#N/A,#N/A,TRUE,"IS Input";#N/A,#N/A,TRUE,"BS Input"}</definedName>
    <definedName name="wrn.Leveraged._.Acquistition._.Analysis_1" hidden="1">{#N/A,#N/A,TRUE,"Assume";#N/A,#N/A,TRUE,"Return";#N/A,#N/A,TRUE,"ProFormaBS";#N/A,#N/A,TRUE,"IS";#N/A,#N/A,TRUE,"CFS";#N/A,#N/A,TRUE,"BS";#N/A,#N/A,TRUE,"IS Input";#N/A,#N/A,TRUE,"BS Input"}</definedName>
    <definedName name="wrn.Leveraged._.Acquistition._.Analysis_2" localSheetId="2" hidden="1">{#N/A,#N/A,TRUE,"Assume";#N/A,#N/A,TRUE,"Return";#N/A,#N/A,TRUE,"ProFormaBS";#N/A,#N/A,TRUE,"IS";#N/A,#N/A,TRUE,"CFS";#N/A,#N/A,TRUE,"BS";#N/A,#N/A,TRUE,"IS Input";#N/A,#N/A,TRUE,"BS Input"}</definedName>
    <definedName name="wrn.Leveraged._.Acquistition._.Analysis_2" hidden="1">{#N/A,#N/A,TRUE,"Assume";#N/A,#N/A,TRUE,"Return";#N/A,#N/A,TRUE,"ProFormaBS";#N/A,#N/A,TRUE,"IS";#N/A,#N/A,TRUE,"CFS";#N/A,#N/A,TRUE,"BS";#N/A,#N/A,TRUE,"IS Input";#N/A,#N/A,TRUE,"BS Input"}</definedName>
    <definedName name="wrn.Leveraged._.Acquistition._.Analysis_3" localSheetId="2" hidden="1">{#N/A,#N/A,TRUE,"Assume";#N/A,#N/A,TRUE,"Return";#N/A,#N/A,TRUE,"ProFormaBS";#N/A,#N/A,TRUE,"IS";#N/A,#N/A,TRUE,"CFS";#N/A,#N/A,TRUE,"BS";#N/A,#N/A,TRUE,"IS Input";#N/A,#N/A,TRUE,"BS Input"}</definedName>
    <definedName name="wrn.Leveraged._.Acquistition._.Analysis_3" hidden="1">{#N/A,#N/A,TRUE,"Assume";#N/A,#N/A,TRUE,"Return";#N/A,#N/A,TRUE,"ProFormaBS";#N/A,#N/A,TRUE,"IS";#N/A,#N/A,TRUE,"CFS";#N/A,#N/A,TRUE,"BS";#N/A,#N/A,TRUE,"IS Input";#N/A,#N/A,TRUE,"BS Input"}</definedName>
    <definedName name="wrn.Leveraged._.Acquistition._.Analysis_4" localSheetId="2" hidden="1">{#N/A,#N/A,TRUE,"Assume";#N/A,#N/A,TRUE,"Return";#N/A,#N/A,TRUE,"ProFormaBS";#N/A,#N/A,TRUE,"IS";#N/A,#N/A,TRUE,"CFS";#N/A,#N/A,TRUE,"BS";#N/A,#N/A,TRUE,"IS Input";#N/A,#N/A,TRUE,"BS Input"}</definedName>
    <definedName name="wrn.Leveraged._.Acquistition._.Analysis_4" hidden="1">{#N/A,#N/A,TRUE,"Assume";#N/A,#N/A,TRUE,"Return";#N/A,#N/A,TRUE,"ProFormaBS";#N/A,#N/A,TRUE,"IS";#N/A,#N/A,TRUE,"CFS";#N/A,#N/A,TRUE,"BS";#N/A,#N/A,TRUE,"IS Input";#N/A,#N/A,TRUE,"BS Input"}</definedName>
    <definedName name="wrn.Lewis._.Region." localSheetId="2" hidden="1">{"Lewis Region Summary",#N/A,FALSE,"Lewis Region";"Lewis Region Month",#N/A,FALSE,"Lewis Region";"Lewis Region YTD",#N/A,FALSE,"Lewis Region"}</definedName>
    <definedName name="wrn.Lewis._.Region." hidden="1">{"Lewis Region Summary",#N/A,FALSE,"Lewis Region";"Lewis Region Month",#N/A,FALSE,"Lewis Region";"Lewis Region YTD",#N/A,FALSE,"Lewis Region"}</definedName>
    <definedName name="wrn.lh97." localSheetId="2" hidden="1">{"RETRO",#N/A,FALSE,"Ret";"retro",#N/A,FALSE,"Ret_RO";"retp",#N/A,FALSE,"Ret_P";"livro",#N/A,FALSE,"Livr_RO";"livp",#N/A,FALSE,"Livr_P";"puro",#N/A,FALSE,"Pu_RO";"pup",#N/A,FALSE,"Pu_P";"stocro",#N/A,FALSE,"Stock_RO";"stocp",#N/A,FALSE,"Stock_P";"vitro",#N/A,FALSE,"Vitr-RO";"vitp",#N/A,FALSE,"Vitr-P";"destro",#N/A,FALSE,"Dest_RO";"destp",#N/A,FALSE,"Dest_P"}</definedName>
    <definedName name="wrn.lh97." hidden="1">{"RETRO",#N/A,FALSE,"Ret";"retro",#N/A,FALSE,"Ret_RO";"retp",#N/A,FALSE,"Ret_P";"livro",#N/A,FALSE,"Livr_RO";"livp",#N/A,FALSE,"Livr_P";"puro",#N/A,FALSE,"Pu_RO";"pup",#N/A,FALSE,"Pu_P";"stocro",#N/A,FALSE,"Stock_RO";"stocp",#N/A,FALSE,"Stock_P";"vitro",#N/A,FALSE,"Vitr-RO";"vitp",#N/A,FALSE,"Vitr-P";"destro",#N/A,FALSE,"Dest_RO";"destp",#N/A,FALSE,"Dest_P"}</definedName>
    <definedName name="wrn.liab." localSheetId="2" hidden="1">{#N/A,#N/A,FALSE,"BSCON894"}</definedName>
    <definedName name="wrn.liab." hidden="1">{#N/A,#N/A,FALSE,"BSCON894"}</definedName>
    <definedName name="wrn.Liability\Equity._.Summary." localSheetId="2" hidden="1">{"Liabilities",#N/A,FALSE,"Actual"}</definedName>
    <definedName name="wrn.Liability\Equity._.Summary." hidden="1">{"Liabilities",#N/A,FALSE,"Actual"}</definedName>
    <definedName name="wrn.LIFE._.INS.._.LOANS." localSheetId="2" hidden="1">{#N/A,#N/A,FALSE,"TT-1 Officers' Life Insurance"}</definedName>
    <definedName name="wrn.LIFE._.INS.._.LOANS." hidden="1">{#N/A,#N/A,FALSE,"TT-1 Officers' Life Insurance"}</definedName>
    <definedName name="wrn.LIFO._.Print." localSheetId="2" hidden="1">{#N/A,#N/A,FALSE,"Entry";#N/A,#N/A,FALSE,"LIFO ABU";#N/A,#N/A,FALSE,"Allocation";#N/A,#N/A,FALSE,"LIFO";#N/A,#N/A,FALSE,"Index Determination";#N/A,#N/A,FALSE,"Latest Aquisition WIP &amp; FG";#N/A,#N/A,FALSE,"Lastest Aquisition RM";#N/A,#N/A,FALSE,"CAC Total ";#N/A,#N/A,FALSE,"Kentucky";#N/A,#N/A,FALSE,"Ohio ";#N/A,#N/A,FALSE,"California";#N/A,#N/A,FALSE,"North Car.";#N/A,#N/A,FALSE,"Kentucky Current Month";#N/A,#N/A,FALSE,"OH Current Month";#N/A,#N/A,FALSE,"CA Current Month";#N/A,#N/A,FALSE,"NC Current Month";#N/A,#N/A,FALSE,"1298 CC  AllocationS";#N/A,#N/A,FALSE," CC Rec"}</definedName>
    <definedName name="wrn.LIFO._.Print." hidden="1">{#N/A,#N/A,FALSE,"Entry";#N/A,#N/A,FALSE,"LIFO ABU";#N/A,#N/A,FALSE,"Allocation";#N/A,#N/A,FALSE,"LIFO";#N/A,#N/A,FALSE,"Index Determination";#N/A,#N/A,FALSE,"Latest Aquisition WIP &amp; FG";#N/A,#N/A,FALSE,"Lastest Aquisition RM";#N/A,#N/A,FALSE,"CAC Total ";#N/A,#N/A,FALSE,"Kentucky";#N/A,#N/A,FALSE,"Ohio ";#N/A,#N/A,FALSE,"California";#N/A,#N/A,FALSE,"North Car.";#N/A,#N/A,FALSE,"Kentucky Current Month";#N/A,#N/A,FALSE,"OH Current Month";#N/A,#N/A,FALSE,"CA Current Month";#N/A,#N/A,FALSE,"NC Current Month";#N/A,#N/A,FALSE,"1298 CC  AllocationS";#N/A,#N/A,FALSE," CC Rec"}</definedName>
    <definedName name="wrn.LIFO._.Print._1" localSheetId="2" hidden="1">{#N/A,#N/A,FALSE,"Entry";#N/A,#N/A,FALSE,"LIFO ABU";#N/A,#N/A,FALSE,"Allocation";#N/A,#N/A,FALSE,"LIFO";#N/A,#N/A,FALSE,"Index Determination";#N/A,#N/A,FALSE,"Latest Aquisition WIP &amp; FG";#N/A,#N/A,FALSE,"Lastest Aquisition RM";#N/A,#N/A,FALSE,"CAC Total ";#N/A,#N/A,FALSE,"Kentucky";#N/A,#N/A,FALSE,"Ohio ";#N/A,#N/A,FALSE,"California";#N/A,#N/A,FALSE,"North Car.";#N/A,#N/A,FALSE,"Kentucky Current Month";#N/A,#N/A,FALSE,"OH Current Month";#N/A,#N/A,FALSE,"CA Current Month";#N/A,#N/A,FALSE,"NC Current Month";#N/A,#N/A,FALSE,"1298 CC  AllocationS";#N/A,#N/A,FALSE," CC Rec"}</definedName>
    <definedName name="wrn.LIFO._.Print._1" hidden="1">{#N/A,#N/A,FALSE,"Entry";#N/A,#N/A,FALSE,"LIFO ABU";#N/A,#N/A,FALSE,"Allocation";#N/A,#N/A,FALSE,"LIFO";#N/A,#N/A,FALSE,"Index Determination";#N/A,#N/A,FALSE,"Latest Aquisition WIP &amp; FG";#N/A,#N/A,FALSE,"Lastest Aquisition RM";#N/A,#N/A,FALSE,"CAC Total ";#N/A,#N/A,FALSE,"Kentucky";#N/A,#N/A,FALSE,"Ohio ";#N/A,#N/A,FALSE,"California";#N/A,#N/A,FALSE,"North Car.";#N/A,#N/A,FALSE,"Kentucky Current Month";#N/A,#N/A,FALSE,"OH Current Month";#N/A,#N/A,FALSE,"CA Current Month";#N/A,#N/A,FALSE,"NC Current Month";#N/A,#N/A,FALSE,"1298 CC  AllocationS";#N/A,#N/A,FALSE," CC Rec"}</definedName>
    <definedName name="wrn.Limited._.March." localSheetId="2" hidden="1">{#N/A,#N/A,TRUE,"Condensed IS";#N/A,#N/A,TRUE,"Condensed BS";#N/A,#N/A,TRUE,"Outlook";#N/A,#N/A,TRUE,"Condensed CF";#N/A,#N/A,TRUE,"Condensed CF - qtr"}</definedName>
    <definedName name="wrn.Limited._.March." hidden="1">{#N/A,#N/A,TRUE,"Condensed IS";#N/A,#N/A,TRUE,"Condensed BS";#N/A,#N/A,TRUE,"Outlook";#N/A,#N/A,TRUE,"Condensed CF";#N/A,#N/A,TRUE,"Condensed CF - qtr"}</definedName>
    <definedName name="WRN.LIMITED._APR" localSheetId="2" hidden="1">{#N/A,#N/A,TRUE,"Condensed IS";#N/A,#N/A,TRUE,"Condensed BS";#N/A,#N/A,TRUE,"Outlook";#N/A,#N/A,TRUE,"Condensed CF";#N/A,#N/A,TRUE,"Condensed CF - qtr"}</definedName>
    <definedName name="WRN.LIMITED._APR" hidden="1">{#N/A,#N/A,TRUE,"Condensed IS";#N/A,#N/A,TRUE,"Condensed BS";#N/A,#N/A,TRUE,"Outlook";#N/A,#N/A,TRUE,"Condensed CF";#N/A,#N/A,TRUE,"Condensed CF - qtr"}</definedName>
    <definedName name="wrn.Line._.Efficiency." localSheetId="2" hidden="1">{"Line Efficiency",#N/A,FALSE,"Benchmarking"}</definedName>
    <definedName name="wrn.Line._.Efficiency." hidden="1">{"Line Efficiency",#N/A,FALSE,"Benchmarking"}</definedName>
    <definedName name="wrn.LJD._.Review._.1." localSheetId="2" hidden="1">{"LJD 1",#N/A,FALSE,"Master";"LJD 2",#N/A,FALSE,"Sheet2";"LJD 3",#N/A,FALSE,"Sheet1";"LJD 4",#N/A,FALSE,"Sheet3";"LJD 5",#N/A,FALSE,"Sheet4"}</definedName>
    <definedName name="wrn.LJD._.Review._.1." hidden="1">{"LJD 1",#N/A,FALSE,"Master";"LJD 2",#N/A,FALSE,"Sheet2";"LJD 3",#N/A,FALSE,"Sheet1";"LJD 4",#N/A,FALSE,"Sheet3";"LJD 5",#N/A,FALSE,"Sheet4"}</definedName>
    <definedName name="wrn.LM._.Gear." localSheetId="2" hidden="1">{"LM Gear IS",#N/A,FALSE,"LM Gear - IS";"LM Gear BS",#N/A,FALSE,"LM Gear BS";"LM Gear Detail IS",#N/A,FALSE,"LM Gear - Detail IS";"LM Gear Detail IS Supplemental Info",#N/A,FALSE,"LM Gear - Detail IS";"LM Gear Monthly 1999",#N/A,FALSE,"LM Gear Monthly";"LM Gear Monthly 1998",#N/A,FALSE,"LM Gear Monthly";"LM Gear Monthly 1997",#N/A,FALSE,"LM Gear Monthly"}</definedName>
    <definedName name="wrn.LM._.Gear." hidden="1">{"LM Gear IS",#N/A,FALSE,"LM Gear - IS";"LM Gear BS",#N/A,FALSE,"LM Gear BS";"LM Gear Detail IS",#N/A,FALSE,"LM Gear - Detail IS";"LM Gear Detail IS Supplemental Info",#N/A,FALSE,"LM Gear - Detail IS";"LM Gear Monthly 1999",#N/A,FALSE,"LM Gear Monthly";"LM Gear Monthly 1998",#N/A,FALSE,"LM Gear Monthly";"LM Gear Monthly 1997",#N/A,FALSE,"LM Gear Monthly"}</definedName>
    <definedName name="wrn.LoanInformation." localSheetId="2" hidden="1">{#N/A,#N/A,FALSE,"LoanAssumptions"}</definedName>
    <definedName name="wrn.LoanInformation." hidden="1">{#N/A,#N/A,FALSE,"LoanAssumptions"}</definedName>
    <definedName name="wrn.LOB." localSheetId="2" hidden="1">{#N/A,#N/A,FALSE,"Line of Business";#N/A,#N/A,FALSE,"Line of Business YTD";#N/A,#N/A,FALSE,"Line of Business Forecast"}</definedName>
    <definedName name="wrn.LOB." hidden="1">{#N/A,#N/A,FALSE,"Line of Business";#N/A,#N/A,FALSE,"Line of Business YTD";#N/A,#N/A,FALSE,"Line of Business Forecast"}</definedName>
    <definedName name="wrn.Lodging." localSheetId="2" hidden="1">{#N/A,#N/A,FALSE,"EPS";#N/A,#N/A,FALSE,"EBITDA"}</definedName>
    <definedName name="wrn.Lodging." hidden="1">{#N/A,#N/A,FALSE,"EPS";#N/A,#N/A,FALSE,"EBITDA"}</definedName>
    <definedName name="wrn.LONG._.TERM._.DEBT." localSheetId="2" hidden="1">{#N/A,#N/A,FALSE,"MM-1 Long Term Debt"}</definedName>
    <definedName name="wrn.LONG._.TERM._.DEBT." hidden="1">{#N/A,#N/A,FALSE,"MM-1 Long Term Debt"}</definedName>
    <definedName name="wrn.LP._.Committee._.Book."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_1"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_2"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_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_3"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_3"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_4" localSheetId="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_4"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 localSheetId="2"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_1" localSheetId="2"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_1"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_2" localSheetId="2"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_2"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_3" localSheetId="2"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_3"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_4" localSheetId="2"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_4"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NL." localSheetId="2" hidden="1">{"LPNL1",#N/A,FALSE,"EntitiesWithReclasses";"LPNL2",#N/A,FALSE,"EntitiesWithReclasses";"LPNL3",#N/A,FALSE,"EntitiesWithReclasses"}</definedName>
    <definedName name="wrn.LPNL." hidden="1">{"LPNL1",#N/A,FALSE,"EntitiesWithReclasses";"LPNL2",#N/A,FALSE,"EntitiesWithReclasses";"LPNL3",#N/A,FALSE,"EntitiesWithReclasses"}</definedName>
    <definedName name="wrn.LTM._.trend." hidden="1">{#N/A,#N/A,FALSE,"P&amp;L trend - per sum";#N/A,#N/A,FALSE,"P&amp;L trend - per detail"}</definedName>
    <definedName name="wrn.LUXCOS." localSheetId="2" hidden="1">{"LUX_ASSET",#N/A,FALSE,"CII-Q494.XLS";"LUX_LIAB",#N/A,FALSE,"CII-Q494.XLS";"LUX_INC",#N/A,FALSE,"CII-Q494.XLS";"LUXje",#N/A,FALSE,"CII-Q494.XLS"}</definedName>
    <definedName name="wrn.LUXCOS." hidden="1">{"LUX_ASSET",#N/A,FALSE,"CII-Q494.XLS";"LUX_LIAB",#N/A,FALSE,"CII-Q494.XLS";"LUX_INC",#N/A,FALSE,"CII-Q494.XLS";"LUXje",#N/A,FALSE,"CII-Q494.XLS"}</definedName>
    <definedName name="wrn.m_cash." localSheetId="2" hidden="1">{"cash_marc",#N/A,FALSE,"dec95cr.xls"}</definedName>
    <definedName name="wrn.m_cash." hidden="1">{"cash_marc",#N/A,FALSE,"dec95cr.xls"}</definedName>
    <definedName name="wrn.Mahmoud." localSheetId="2" hidden="1">{#N/A,#N/A,FALSE,"Objectives"}</definedName>
    <definedName name="wrn.Mahmoud." hidden="1">{#N/A,#N/A,FALSE,"Objectives"}</definedName>
    <definedName name="wrn.main." localSheetId="2" hidden="1">{#N/A,#N/A,FALSE,"Finstmts";#N/A,#N/A,FALSE,"O&amp;M and Cap";#N/A,#N/A,FALSE,"Fuel";#N/A,#N/A,FALSE,"Gen Dat";#N/A,#N/A,FALSE,"Lost Revenue";#N/A,#N/A,FALSE,"Ratios"}</definedName>
    <definedName name="wrn.main." hidden="1">{#N/A,#N/A,FALSE,"Finstmts";#N/A,#N/A,FALSE,"O&amp;M and Cap";#N/A,#N/A,FALSE,"Fuel";#N/A,#N/A,FALSE,"Gen Dat";#N/A,#N/A,FALSE,"Lost Revenue";#N/A,#N/A,FALSE,"Ratios"}</definedName>
    <definedName name="wrn.Main._.Fields."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1"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2"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3"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4"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plant._.oh._.vs._.budget_p9." hidden="1">{#N/A,#N/A,FALSE,"OhvBmp_p9"}</definedName>
    <definedName name="wrn.Main._.Report._.All._.Sections."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e." localSheetId="2" hidden="1">{"Assumptions",#N/A,TRUE,"Assumptions";"Income",#N/A,TRUE,"Income";"Balance",#N/A,TRUE,"Balance"}</definedName>
    <definedName name="wrn.Maine.">#REF!</definedName>
    <definedName name="wrn.Maine._1" localSheetId="2" hidden="1">{"Assumptions",#N/A,TRUE,"Assumptions";"Income",#N/A,TRUE,"Income";"Balance",#N/A,TRUE,"Balance"}</definedName>
    <definedName name="wrn.Maine._1" hidden="1">{"Assumptions",#N/A,TRUE,"Assumptions";"Income",#N/A,TRUE,"Income";"Balance",#N/A,TRUE,"Balance"}</definedName>
    <definedName name="wrn.Maine._2" localSheetId="2" hidden="1">{"Assumptions",#N/A,TRUE,"Assumptions";"Income",#N/A,TRUE,"Income";"Balance",#N/A,TRUE,"Balance"}</definedName>
    <definedName name="wrn.Maine._2" hidden="1">{"Assumptions",#N/A,TRUE,"Assumptions";"Income",#N/A,TRUE,"Income";"Balance",#N/A,TRUE,"Balance"}</definedName>
    <definedName name="wrn.Maine._3" localSheetId="2" hidden="1">{"Assumptions",#N/A,TRUE,"Assumptions";"Income",#N/A,TRUE,"Income";"Balance",#N/A,TRUE,"Balance"}</definedName>
    <definedName name="wrn.Maine._3" hidden="1">{"Assumptions",#N/A,TRUE,"Assumptions";"Income",#N/A,TRUE,"Income";"Balance",#N/A,TRUE,"Balance"}</definedName>
    <definedName name="wrn.Maine._4" localSheetId="2" hidden="1">{"Assumptions",#N/A,TRUE,"Assumptions";"Income",#N/A,TRUE,"Income";"Balance",#N/A,TRUE,"Balance"}</definedName>
    <definedName name="wrn.Maine._4" hidden="1">{"Assumptions",#N/A,TRUE,"Assumptions";"Income",#N/A,TRUE,"Income";"Balance",#N/A,TRUE,"Balance"}</definedName>
    <definedName name="wrn.Maine2."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#REF!</definedName>
    <definedName name="wrn.Maine2._1"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_.Loading._.Sheet." localSheetId="2" hidden="1">{#N/A,#N/A,FALSE,"ManLoading"}</definedName>
    <definedName name="wrn.Man._.Loading._.Sheet." hidden="1">{#N/A,#N/A,FALSE,"ManLoading"}</definedName>
    <definedName name="wrn.MANAGEMENT._.ACCOUNTS." localSheetId="2">#REF!</definedName>
    <definedName name="wrn.MANAGEMENT._.ACCOUNTS." hidden="1">{#N/A,#N/A,FALSE,"I";#N/A,#N/A,FALSE,"J";#N/A,#N/A,FALSE,"K";#N/A,#N/A,FALSE,"L";#N/A,#N/A,FALSE,"M";#N/A,#N/A,FALSE,"N";#N/A,#N/A,FALSE,"O"}</definedName>
    <definedName name="wrn.Management._.Adjustment." localSheetId="2" hidden="1">{"MGMT_Adj_Excl_Mktg_1",#N/A,TRUE,"Mgmt. Adj.";"MGMT_Adj_Excl_Mktg_2",#N/A,TRUE,"Mgmt. Adj.";"MGMT_ADJ_Incl_Mktg_1",#N/A,TRUE,"Mgmt. Adj.";"MGMT_Adj_Incl_Mktg_2",#N/A,TRUE,"Mgmt. Adj."}</definedName>
    <definedName name="wrn.Management._.Adjustment." hidden="1">{"MGMT_Adj_Excl_Mktg_1",#N/A,TRUE,"Mgmt. Adj.";"MGMT_Adj_Excl_Mktg_2",#N/A,TRUE,"Mgmt. Adj.";"MGMT_ADJ_Incl_Mktg_1",#N/A,TRUE,"Mgmt. Adj.";"MGMT_Adj_Incl_Mktg_2",#N/A,TRUE,"Mgmt. Adj."}</definedName>
    <definedName name="wrn.Management._.Contracts." hidden="1">{"Americas Managed 1",#N/A,FALSE,"HI Lexington";"Americas Managed 2",#N/A,FALSE,"HI Lexington";"Asia Management 1",#N/A,FALSE,"HI Lexington";"Asia Management 2",#N/A,FALSE,"HI Lexington";"Bristol Management 1",#N/A,FALSE,"HI Lexington";"Bristol Management 2",#N/A,FALSE,"HI Lexington";"Asia Other Royalty 1",#N/A,FALSE,"HI Lexington";"Asia Other Royalty 2",#N/A,FALSE,"HI Lexington"}</definedName>
    <definedName name="wrn.Management._.Control._.Report." localSheetId="2" hidden="1">{#N/A,#N/A,TRUE,"Sheet1 (2)";#N/A,#N/A,TRUE,"Sheet1 (3)";#N/A,#N/A,TRUE,"Sheet1 (4)";#N/A,#N/A,TRUE,"Sheet1 (5)";#N/A,#N/A,TRUE,"Sheet1 (8)";#N/A,#N/A,TRUE,"Sheet1 (9)";#N/A,#N/A,TRUE,"Sheet1 (10)";#N/A,#N/A,TRUE,"Sheet1 (6)";#N/A,#N/A,TRUE,"Sheet1 (7)";#N/A,#N/A,TRUE,"Sheet1 (11)";#N/A,#N/A,TRUE,"Sheet2 (2)";#N/A,#N/A,TRUE,"Sheet3 (2)";#N/A,#N/A,TRUE,"Sheet4 (2)";#N/A,#N/A,TRUE,"Sheet9 (2)";#N/A,#N/A,TRUE,"Sheet8 (2)";#N/A,#N/A,TRUE,"Sheet7 (2)";#N/A,#N/A,TRUE,"Sheet5 (2)";#N/A,#N/A,TRUE,"Sheet2 (3)";#N/A,#N/A,TRUE,"Sheet6 (2)";#N/A,#N/A,TRUE,"Sheet 6A";#N/A,#N/A,TRUE,"Sheet2 (4)";#N/A,#N/A,TRUE,"Sheet2 (5)";#N/A,#N/A,TRUE,"Sheet3 (3)";#N/A,#N/A,TRUE,"Sheet3 (4)";#N/A,#N/A,TRUE,"Sheet4 (3)";#N/A,#N/A,TRUE,"Sheet4 (4)";#N/A,#N/A,TRUE,"Sheet8 (3)";#N/A,#N/A,TRUE,"Sheet8 (4)";#N/A,#N/A,TRUE,"Sheet5 (3)";#N/A,#N/A,TRUE,"Sheet5 (4)";#N/A,#N/A,TRUE,"Sheet10 (2)";#N/A,#N/A,TRUE,"Sheet7 (3)";#N/A,#N/A,TRUE,"Sheet6 (3)";#N/A,#N/A,TRUE,"Sheet5 (5)";#N/A,#N/A,TRUE,"Sheet9 (3)";#N/A,#N/A,TRUE,"Sheet4 (5)";#N/A,#N/A,TRUE,"Sheet12 (2)";#N/A,#N/A,TRUE,"Sheet11 (2)";#N/A,#N/A,TRUE,"Sheet13 (2)";#N/A,#N/A,TRUE,"Sheet14 (2)";#N/A,#N/A,TRUE,"Sheet15 (2)";#N/A,#N/A,TRUE,"Sheet16 (2)";#N/A,#N/A,TRUE,"Sheet1 (12)";#N/A,#N/A,TRUE,"Sheet3 (5)";#N/A,#N/A,TRUE,"Sheet7 (4)";#N/A,#N/A,TRUE,"Sheet2 (6)";#N/A,#N/A,TRUE,"sheet1 (13)";#N/A,#N/A,TRUE,"sheet2 (7)";#N/A,#N/A,TRUE,"sheet10 (3)";#N/A,#N/A,TRUE,"sheet11 (3)";#N/A,#N/A,TRUE,"sheet3 (6)";#N/A,#N/A,TRUE,"sheet4 (6)";#N/A,#N/A,TRUE,"sheet5 (6)";#N/A,#N/A,TRUE,"sheet6 (4)";#N/A,#N/A,TRUE,"sheet7 (5)";#N/A,#N/A,TRUE,"sheet8 (5)";#N/A,#N/A,TRUE,"sheet9 (4)";#N/A,#N/A,TRUE,"Sheet1 (14)";#N/A,#N/A,TRUE,"Sheet2 (8)";#N/A,#N/A,TRUE,"Sheet3 (8)";#N/A,#N/A,TRUE,"Sheet3 (7)";#N/A,#N/A,TRUE,"Sheet4 (7)";#N/A,#N/A,TRUE,"Sheet5 (7)";#N/A,#N/A,TRUE,"Sheet6 (5)";#N/A,#N/A,TRUE,"Sheet1";#N/A,#N/A,TRUE,"Sheet2"}</definedName>
    <definedName name="wrn.Management._.Control._.Report." hidden="1">{#N/A,#N/A,TRUE,"Sheet1 (2)";#N/A,#N/A,TRUE,"Sheet1 (3)";#N/A,#N/A,TRUE,"Sheet1 (4)";#N/A,#N/A,TRUE,"Sheet1 (5)";#N/A,#N/A,TRUE,"Sheet1 (8)";#N/A,#N/A,TRUE,"Sheet1 (9)";#N/A,#N/A,TRUE,"Sheet1 (10)";#N/A,#N/A,TRUE,"Sheet1 (6)";#N/A,#N/A,TRUE,"Sheet1 (7)";#N/A,#N/A,TRUE,"Sheet1 (11)";#N/A,#N/A,TRUE,"Sheet2 (2)";#N/A,#N/A,TRUE,"Sheet3 (2)";#N/A,#N/A,TRUE,"Sheet4 (2)";#N/A,#N/A,TRUE,"Sheet9 (2)";#N/A,#N/A,TRUE,"Sheet8 (2)";#N/A,#N/A,TRUE,"Sheet7 (2)";#N/A,#N/A,TRUE,"Sheet5 (2)";#N/A,#N/A,TRUE,"Sheet2 (3)";#N/A,#N/A,TRUE,"Sheet6 (2)";#N/A,#N/A,TRUE,"Sheet 6A";#N/A,#N/A,TRUE,"Sheet2 (4)";#N/A,#N/A,TRUE,"Sheet2 (5)";#N/A,#N/A,TRUE,"Sheet3 (3)";#N/A,#N/A,TRUE,"Sheet3 (4)";#N/A,#N/A,TRUE,"Sheet4 (3)";#N/A,#N/A,TRUE,"Sheet4 (4)";#N/A,#N/A,TRUE,"Sheet8 (3)";#N/A,#N/A,TRUE,"Sheet8 (4)";#N/A,#N/A,TRUE,"Sheet5 (3)";#N/A,#N/A,TRUE,"Sheet5 (4)";#N/A,#N/A,TRUE,"Sheet10 (2)";#N/A,#N/A,TRUE,"Sheet7 (3)";#N/A,#N/A,TRUE,"Sheet6 (3)";#N/A,#N/A,TRUE,"Sheet5 (5)";#N/A,#N/A,TRUE,"Sheet9 (3)";#N/A,#N/A,TRUE,"Sheet4 (5)";#N/A,#N/A,TRUE,"Sheet12 (2)";#N/A,#N/A,TRUE,"Sheet11 (2)";#N/A,#N/A,TRUE,"Sheet13 (2)";#N/A,#N/A,TRUE,"Sheet14 (2)";#N/A,#N/A,TRUE,"Sheet15 (2)";#N/A,#N/A,TRUE,"Sheet16 (2)";#N/A,#N/A,TRUE,"Sheet1 (12)";#N/A,#N/A,TRUE,"Sheet3 (5)";#N/A,#N/A,TRUE,"Sheet7 (4)";#N/A,#N/A,TRUE,"Sheet2 (6)";#N/A,#N/A,TRUE,"sheet1 (13)";#N/A,#N/A,TRUE,"sheet2 (7)";#N/A,#N/A,TRUE,"sheet10 (3)";#N/A,#N/A,TRUE,"sheet11 (3)";#N/A,#N/A,TRUE,"sheet3 (6)";#N/A,#N/A,TRUE,"sheet4 (6)";#N/A,#N/A,TRUE,"sheet5 (6)";#N/A,#N/A,TRUE,"sheet6 (4)";#N/A,#N/A,TRUE,"sheet7 (5)";#N/A,#N/A,TRUE,"sheet8 (5)";#N/A,#N/A,TRUE,"sheet9 (4)";#N/A,#N/A,TRUE,"Sheet1 (14)";#N/A,#N/A,TRUE,"Sheet2 (8)";#N/A,#N/A,TRUE,"Sheet3 (8)";#N/A,#N/A,TRUE,"Sheet3 (7)";#N/A,#N/A,TRUE,"Sheet4 (7)";#N/A,#N/A,TRUE,"Sheet5 (7)";#N/A,#N/A,TRUE,"Sheet6 (5)";#N/A,#N/A,TRUE,"Sheet1";#N/A,#N/A,TRUE,"Sheet2"}</definedName>
    <definedName name="wrn.MANAGEMENT._.COSTS." localSheetId="2" hidden="1">{"MANAGEMENT COSTS",#N/A,FALSE,"C.CENTRE"}</definedName>
    <definedName name="wrn.MANAGEMENT._.COSTS." hidden="1">{"MANAGEMENT COSTS",#N/A,FALSE,"C.CENTRE"}</definedName>
    <definedName name="wrn.Management._.report." localSheetId="2" hidden="1">{#N/A,#N/A,FALSE,"Variance Sept Fcst";#N/A,#N/A,FALSE,"Comments Sept Fcst";#N/A,#N/A,FALSE,"Highlights";#N/A,#N/A,FALSE,"Losses New Format Apr";#N/A,#N/A,FALSE,"Financial"}</definedName>
    <definedName name="wrn.MANAGEMENT._.REPORT." hidden="1">{#N/A,#N/A,FALSE,"MONTH AND YEAR TO DATE SUMMARY"}</definedName>
    <definedName name="wrn.Management._.Summaries." localSheetId="2" hidden="1">{"Summary",#N/A,TRUE,"Summary";"Smith Region Summary",#N/A,TRUE,"Smith Region";"Seed Region Summary",#N/A,TRUE,"Seed Region";"Blaydes Region Summary",#N/A,TRUE,"Blaydes Region";"Lewis Region Summary",#N/A,TRUE,"Lewis Region";"Biship District US",#N/A,TRUE,"Bishop Districts";"Canada Summary",#N/A,TRUE,"Canada";"Ahern's Other Summary",#N/A,TRUE,"Ahern's Other Sales";"North America Summary",#N/A,TRUE,"North American Region";"EC Depts Summary",#N/A,TRUE,"EC Depts";"Other Sales Summary",#N/A,TRUE,"Other Sales (not Tom's)";"Marketing Summary",#N/A,TRUE,"Marketing"}</definedName>
    <definedName name="wrn.Management._.Summaries." hidden="1">{"Summary",#N/A,TRUE,"Summary";"Smith Region Summary",#N/A,TRUE,"Smith Region";"Seed Region Summary",#N/A,TRUE,"Seed Region";"Blaydes Region Summary",#N/A,TRUE,"Blaydes Region";"Lewis Region Summary",#N/A,TRUE,"Lewis Region";"Biship District US",#N/A,TRUE,"Bishop Districts";"Canada Summary",#N/A,TRUE,"Canada";"Ahern's Other Summary",#N/A,TRUE,"Ahern's Other Sales";"North America Summary",#N/A,TRUE,"North American Region";"EC Depts Summary",#N/A,TRUE,"EC Depts";"Other Sales Summary",#N/A,TRUE,"Other Sales (not Tom's)";"Marketing Summary",#N/A,TRUE,"Marketing"}</definedName>
    <definedName name="wrn.manpower." localSheetId="2" hidden="1">{"manpower",#N/A,FALSE,"MANPOWER_PAYROLL"}</definedName>
    <definedName name="wrn.manpower." hidden="1">{"manpower",#N/A,FALSE,"MANPOWER_PAYROLL"}</definedName>
    <definedName name="wrn.Manpower._.1996." localSheetId="2" hidden="1">{#N/A,#N/A,FALSE,"MP96"}</definedName>
    <definedName name="wrn.Manpower._.1996." hidden="1">{#N/A,#N/A,FALSE,"MP96"}</definedName>
    <definedName name="wrn.MARC." localSheetId="2" hidden="1">{#N/A,#N/A,FALSE,"FAC_RATE.XLS";#N/A,#N/A,FALSE,"EIA";#N/A,#N/A,FALSE,"FCC";#N/A,#N/A,FALSE,"SETA";#N/A,#N/A,FALSE,"MHX.XLS";#N/A,#N/A,FALSE,"DOM_G&amp;A"}</definedName>
    <definedName name="wrn.MARC." hidden="1">{#N/A,#N/A,FALSE,"FAC_RATE.XLS";#N/A,#N/A,FALSE,"EIA";#N/A,#N/A,FALSE,"FCC";#N/A,#N/A,FALSE,"SETA";#N/A,#N/A,FALSE,"MHX.XLS";#N/A,#N/A,FALSE,"DOM_G&amp;A"}</definedName>
    <definedName name="wrn.March._.Financial._.Statements." localSheetId="2" hidden="1">{"P&amp;L",#N/A,FALSE,"BU P&amp;L YTD";"BS",#N/A,FALSE,"BU P&amp;L YTD";"P&amp;L Mar",#N/A,FALSE,"BU P&amp;L YTD";"P&amp;L YTD",#N/A,FALSE,"BU P&amp;L YTD"}</definedName>
    <definedName name="wrn.March._.Financial._.Statements." hidden="1">{"P&amp;L",#N/A,FALSE,"BU P&amp;L YTD";"BS",#N/A,FALSE,"BU P&amp;L YTD";"P&amp;L Mar",#N/A,FALSE,"BU P&amp;L YTD";"P&amp;L YTD",#N/A,FALSE,"BU P&amp;L YTD"}</definedName>
    <definedName name="wrn.March._.Financial._.Statements._1" localSheetId="2" hidden="1">{"P&amp;L",#N/A,FALSE,"BU P&amp;L YTD";"BS",#N/A,FALSE,"BU P&amp;L YTD";"P&amp;L Mar",#N/A,FALSE,"BU P&amp;L YTD";"P&amp;L YTD",#N/A,FALSE,"BU P&amp;L YTD"}</definedName>
    <definedName name="wrn.March._.Financial._.Statements._1" hidden="1">{"P&amp;L",#N/A,FALSE,"BU P&amp;L YTD";"BS",#N/A,FALSE,"BU P&amp;L YTD";"P&amp;L Mar",#N/A,FALSE,"BU P&amp;L YTD";"P&amp;L YTD",#N/A,FALSE,"BU P&amp;L YTD"}</definedName>
    <definedName name="wrn.March._.Financial._.Statements._1_1" localSheetId="2" hidden="1">{"P&amp;L",#N/A,FALSE,"BU P&amp;L YTD";"BS",#N/A,FALSE,"BU P&amp;L YTD";"P&amp;L Mar",#N/A,FALSE,"BU P&amp;L YTD";"P&amp;L YTD",#N/A,FALSE,"BU P&amp;L YTD"}</definedName>
    <definedName name="wrn.March._.Financial._.Statements._1_1" hidden="1">{"P&amp;L",#N/A,FALSE,"BU P&amp;L YTD";"BS",#N/A,FALSE,"BU P&amp;L YTD";"P&amp;L Mar",#N/A,FALSE,"BU P&amp;L YTD";"P&amp;L YTD",#N/A,FALSE,"BU P&amp;L YTD"}</definedName>
    <definedName name="wrn.March._.Financial._.Statements._1_1_1" localSheetId="2" hidden="1">{"P&amp;L",#N/A,FALSE,"BU P&amp;L YTD";"BS",#N/A,FALSE,"BU P&amp;L YTD";"P&amp;L Mar",#N/A,FALSE,"BU P&amp;L YTD";"P&amp;L YTD",#N/A,FALSE,"BU P&amp;L YTD"}</definedName>
    <definedName name="wrn.March._.Financial._.Statements._1_1_1" hidden="1">{"P&amp;L",#N/A,FALSE,"BU P&amp;L YTD";"BS",#N/A,FALSE,"BU P&amp;L YTD";"P&amp;L Mar",#N/A,FALSE,"BU P&amp;L YTD";"P&amp;L YTD",#N/A,FALSE,"BU P&amp;L YTD"}</definedName>
    <definedName name="wrn.March._.Financial._.Statements._1_1_1_1" localSheetId="2" hidden="1">{"P&amp;L",#N/A,FALSE,"BU P&amp;L YTD";"BS",#N/A,FALSE,"BU P&amp;L YTD";"P&amp;L Mar",#N/A,FALSE,"BU P&amp;L YTD";"P&amp;L YTD",#N/A,FALSE,"BU P&amp;L YTD"}</definedName>
    <definedName name="wrn.March._.Financial._.Statements._1_1_1_1" hidden="1">{"P&amp;L",#N/A,FALSE,"BU P&amp;L YTD";"BS",#N/A,FALSE,"BU P&amp;L YTD";"P&amp;L Mar",#N/A,FALSE,"BU P&amp;L YTD";"P&amp;L YTD",#N/A,FALSE,"BU P&amp;L YTD"}</definedName>
    <definedName name="wrn.March._.Financial._.Statements._1_1_2" localSheetId="2" hidden="1">{"P&amp;L",#N/A,FALSE,"BU P&amp;L YTD";"BS",#N/A,FALSE,"BU P&amp;L YTD";"P&amp;L Mar",#N/A,FALSE,"BU P&amp;L YTD";"P&amp;L YTD",#N/A,FALSE,"BU P&amp;L YTD"}</definedName>
    <definedName name="wrn.March._.Financial._.Statements._1_1_2" hidden="1">{"P&amp;L",#N/A,FALSE,"BU P&amp;L YTD";"BS",#N/A,FALSE,"BU P&amp;L YTD";"P&amp;L Mar",#N/A,FALSE,"BU P&amp;L YTD";"P&amp;L YTD",#N/A,FALSE,"BU P&amp;L YTD"}</definedName>
    <definedName name="wrn.March._.Financial._.Statements._1_2" localSheetId="2" hidden="1">{"P&amp;L",#N/A,FALSE,"BU P&amp;L YTD";"BS",#N/A,FALSE,"BU P&amp;L YTD";"P&amp;L Mar",#N/A,FALSE,"BU P&amp;L YTD";"P&amp;L YTD",#N/A,FALSE,"BU P&amp;L YTD"}</definedName>
    <definedName name="wrn.March._.Financial._.Statements._1_2" hidden="1">{"P&amp;L",#N/A,FALSE,"BU P&amp;L YTD";"BS",#N/A,FALSE,"BU P&amp;L YTD";"P&amp;L Mar",#N/A,FALSE,"BU P&amp;L YTD";"P&amp;L YTD",#N/A,FALSE,"BU P&amp;L YTD"}</definedName>
    <definedName name="wrn.March._.Financial._.Statements._1_2_1" localSheetId="2" hidden="1">{"P&amp;L",#N/A,FALSE,"BU P&amp;L YTD";"BS",#N/A,FALSE,"BU P&amp;L YTD";"P&amp;L Mar",#N/A,FALSE,"BU P&amp;L YTD";"P&amp;L YTD",#N/A,FALSE,"BU P&amp;L YTD"}</definedName>
    <definedName name="wrn.March._.Financial._.Statements._1_2_1" hidden="1">{"P&amp;L",#N/A,FALSE,"BU P&amp;L YTD";"BS",#N/A,FALSE,"BU P&amp;L YTD";"P&amp;L Mar",#N/A,FALSE,"BU P&amp;L YTD";"P&amp;L YTD",#N/A,FALSE,"BU P&amp;L YTD"}</definedName>
    <definedName name="wrn.March._.Financial._.Statements._1_3" localSheetId="2" hidden="1">{"P&amp;L",#N/A,FALSE,"BU P&amp;L YTD";"BS",#N/A,FALSE,"BU P&amp;L YTD";"P&amp;L Mar",#N/A,FALSE,"BU P&amp;L YTD";"P&amp;L YTD",#N/A,FALSE,"BU P&amp;L YTD"}</definedName>
    <definedName name="wrn.March._.Financial._.Statements._1_3" hidden="1">{"P&amp;L",#N/A,FALSE,"BU P&amp;L YTD";"BS",#N/A,FALSE,"BU P&amp;L YTD";"P&amp;L Mar",#N/A,FALSE,"BU P&amp;L YTD";"P&amp;L YTD",#N/A,FALSE,"BU P&amp;L YTD"}</definedName>
    <definedName name="wrn.March._.Financial._.Statements._2" localSheetId="2" hidden="1">{"P&amp;L",#N/A,FALSE,"BU P&amp;L YTD";"BS",#N/A,FALSE,"BU P&amp;L YTD";"P&amp;L Mar",#N/A,FALSE,"BU P&amp;L YTD";"P&amp;L YTD",#N/A,FALSE,"BU P&amp;L YTD"}</definedName>
    <definedName name="wrn.March._.Financial._.Statements._2" hidden="1">{"P&amp;L",#N/A,FALSE,"BU P&amp;L YTD";"BS",#N/A,FALSE,"BU P&amp;L YTD";"P&amp;L Mar",#N/A,FALSE,"BU P&amp;L YTD";"P&amp;L YTD",#N/A,FALSE,"BU P&amp;L YTD"}</definedName>
    <definedName name="wrn.March._.Financial._.Statements._2_1" localSheetId="2" hidden="1">{"P&amp;L",#N/A,FALSE,"BU P&amp;L YTD";"BS",#N/A,FALSE,"BU P&amp;L YTD";"P&amp;L Mar",#N/A,FALSE,"BU P&amp;L YTD";"P&amp;L YTD",#N/A,FALSE,"BU P&amp;L YTD"}</definedName>
    <definedName name="wrn.March._.Financial._.Statements._2_1" hidden="1">{"P&amp;L",#N/A,FALSE,"BU P&amp;L YTD";"BS",#N/A,FALSE,"BU P&amp;L YTD";"P&amp;L Mar",#N/A,FALSE,"BU P&amp;L YTD";"P&amp;L YTD",#N/A,FALSE,"BU P&amp;L YTD"}</definedName>
    <definedName name="wrn.March._.Financial._.Statements._2_1_1" localSheetId="2" hidden="1">{"P&amp;L",#N/A,FALSE,"BU P&amp;L YTD";"BS",#N/A,FALSE,"BU P&amp;L YTD";"P&amp;L Mar",#N/A,FALSE,"BU P&amp;L YTD";"P&amp;L YTD",#N/A,FALSE,"BU P&amp;L YTD"}</definedName>
    <definedName name="wrn.March._.Financial._.Statements._2_1_1" hidden="1">{"P&amp;L",#N/A,FALSE,"BU P&amp;L YTD";"BS",#N/A,FALSE,"BU P&amp;L YTD";"P&amp;L Mar",#N/A,FALSE,"BU P&amp;L YTD";"P&amp;L YTD",#N/A,FALSE,"BU P&amp;L YTD"}</definedName>
    <definedName name="wrn.March._.Financial._.Statements._2_2" localSheetId="2" hidden="1">{"P&amp;L",#N/A,FALSE,"BU P&amp;L YTD";"BS",#N/A,FALSE,"BU P&amp;L YTD";"P&amp;L Mar",#N/A,FALSE,"BU P&amp;L YTD";"P&amp;L YTD",#N/A,FALSE,"BU P&amp;L YTD"}</definedName>
    <definedName name="wrn.March._.Financial._.Statements._2_2" hidden="1">{"P&amp;L",#N/A,FALSE,"BU P&amp;L YTD";"BS",#N/A,FALSE,"BU P&amp;L YTD";"P&amp;L Mar",#N/A,FALSE,"BU P&amp;L YTD";"P&amp;L YTD",#N/A,FALSE,"BU P&amp;L YTD"}</definedName>
    <definedName name="wrn.March._.Financial._.Statements._3" localSheetId="2" hidden="1">{"P&amp;L",#N/A,FALSE,"BU P&amp;L YTD";"BS",#N/A,FALSE,"BU P&amp;L YTD";"P&amp;L Mar",#N/A,FALSE,"BU P&amp;L YTD";"P&amp;L YTD",#N/A,FALSE,"BU P&amp;L YTD"}</definedName>
    <definedName name="wrn.March._.Financial._.Statements._3" hidden="1">{"P&amp;L",#N/A,FALSE,"BU P&amp;L YTD";"BS",#N/A,FALSE,"BU P&amp;L YTD";"P&amp;L Mar",#N/A,FALSE,"BU P&amp;L YTD";"P&amp;L YTD",#N/A,FALSE,"BU P&amp;L YTD"}</definedName>
    <definedName name="wrn.March._.Financial._.Statements._3_1" localSheetId="2" hidden="1">{"P&amp;L",#N/A,FALSE,"BU P&amp;L YTD";"BS",#N/A,FALSE,"BU P&amp;L YTD";"P&amp;L Mar",#N/A,FALSE,"BU P&amp;L YTD";"P&amp;L YTD",#N/A,FALSE,"BU P&amp;L YTD"}</definedName>
    <definedName name="wrn.March._.Financial._.Statements._3_1" hidden="1">{"P&amp;L",#N/A,FALSE,"BU P&amp;L YTD";"BS",#N/A,FALSE,"BU P&amp;L YTD";"P&amp;L Mar",#N/A,FALSE,"BU P&amp;L YTD";"P&amp;L YTD",#N/A,FALSE,"BU P&amp;L YTD"}</definedName>
    <definedName name="wrn.March._.Financial._.Statements._4" localSheetId="2" hidden="1">{"P&amp;L",#N/A,FALSE,"BU P&amp;L YTD";"BS",#N/A,FALSE,"BU P&amp;L YTD";"P&amp;L Mar",#N/A,FALSE,"BU P&amp;L YTD";"P&amp;L YTD",#N/A,FALSE,"BU P&amp;L YTD"}</definedName>
    <definedName name="wrn.March._.Financial._.Statements._4" hidden="1">{"P&amp;L",#N/A,FALSE,"BU P&amp;L YTD";"BS",#N/A,FALSE,"BU P&amp;L YTD";"P&amp;L Mar",#N/A,FALSE,"BU P&amp;L YTD";"P&amp;L YTD",#N/A,FALSE,"BU P&amp;L YTD"}</definedName>
    <definedName name="wrn.March._.Financials." localSheetId="2" hidden="1">{"Statement of Income",#N/A,TRUE,"Mar99";"Balance Sheet",#N/A,TRUE,"Mar99"}</definedName>
    <definedName name="wrn.March._.Financials." hidden="1">{"Statement of Income",#N/A,TRUE,"Mar99";"Balance Sheet",#N/A,TRUE,"Mar99"}</definedName>
    <definedName name="wrn.March._.Financials._1" localSheetId="2" hidden="1">{"Statement of Income",#N/A,TRUE,"Mar99";"Balance Sheet",#N/A,TRUE,"Mar99"}</definedName>
    <definedName name="wrn.March._.Financials._1" hidden="1">{"Statement of Income",#N/A,TRUE,"Mar99";"Balance Sheet",#N/A,TRUE,"Mar99"}</definedName>
    <definedName name="wrn.March._.Financials._2" localSheetId="2" hidden="1">{"Statement of Income",#N/A,TRUE,"Mar99";"Balance Sheet",#N/A,TRUE,"Mar99"}</definedName>
    <definedName name="wrn.March._.Financials._2" hidden="1">{"Statement of Income",#N/A,TRUE,"Mar99";"Balance Sheet",#N/A,TRUE,"Mar99"}</definedName>
    <definedName name="wrn.March._.Financials._3" localSheetId="2" hidden="1">{"Statement of Income",#N/A,TRUE,"Mar99";"Balance Sheet",#N/A,TRUE,"Mar99"}</definedName>
    <definedName name="wrn.March._.Financials._3" hidden="1">{"Statement of Income",#N/A,TRUE,"Mar99";"Balance Sheet",#N/A,TRUE,"Mar99"}</definedName>
    <definedName name="wrn.March._.Financials._4" localSheetId="2" hidden="1">{"Statement of Income",#N/A,TRUE,"Mar99";"Balance Sheet",#N/A,TRUE,"Mar99"}</definedName>
    <definedName name="wrn.March._.Financials._4" hidden="1">{"Statement of Income",#N/A,TRUE,"Mar99";"Balance Sheet",#N/A,TRUE,"Mar99"}</definedName>
    <definedName name="wrn.MARCH._.SCHEDULES." localSheetId="2" hidden="1">{#N/A,#N/A,TRUE,"LABOR SCHED";#N/A,#N/A,TRUE,"OVERHEAD";#N/A,#N/A,TRUE,"TRAFFIC";#N/A,#N/A,TRUE,"SALES";#N/A,#N/A,TRUE,"ADMIN"}</definedName>
    <definedName name="wrn.MARCH._.SCHEDULES." hidden="1">{#N/A,#N/A,TRUE,"LABOR SCHED";#N/A,#N/A,TRUE,"OVERHEAD";#N/A,#N/A,TRUE,"TRAFFIC";#N/A,#N/A,TRUE,"SALES";#N/A,#N/A,TRUE,"ADMIN"}</definedName>
    <definedName name="wrn.MARGIN." localSheetId="2" hidden="1">{#N/A,#N/A,TRUE,"MAR";#N/A,#N/A,TRUE,"MAR_2"}</definedName>
    <definedName name="wrn.MARGIN." hidden="1">{#N/A,#N/A,TRUE,"MAR";#N/A,#N/A,TRUE,"MAR_2"}</definedName>
    <definedName name="wrn.MARGIN._1" localSheetId="2" hidden="1">{#N/A,#N/A,TRUE,"MAR";#N/A,#N/A,TRUE,"MAR_2"}</definedName>
    <definedName name="wrn.MARGIN._1" hidden="1">{#N/A,#N/A,TRUE,"MAR";#N/A,#N/A,TRUE,"MAR_2"}</definedName>
    <definedName name="wrn.MARGIN._2" localSheetId="2" hidden="1">{#N/A,#N/A,TRUE,"MAR";#N/A,#N/A,TRUE,"MAR_2"}</definedName>
    <definedName name="wrn.MARGIN._2" hidden="1">{#N/A,#N/A,TRUE,"MAR";#N/A,#N/A,TRUE,"MAR_2"}</definedName>
    <definedName name="wrn.MARGIN._3" localSheetId="2" hidden="1">{#N/A,#N/A,TRUE,"MAR";#N/A,#N/A,TRUE,"MAR_2"}</definedName>
    <definedName name="wrn.MARGIN._3" hidden="1">{#N/A,#N/A,TRUE,"MAR";#N/A,#N/A,TRUE,"MAR_2"}</definedName>
    <definedName name="wrn.MARGIN._4" localSheetId="2" hidden="1">{#N/A,#N/A,TRUE,"MAR";#N/A,#N/A,TRUE,"MAR_2"}</definedName>
    <definedName name="wrn.MARGIN._4" hidden="1">{#N/A,#N/A,TRUE,"MAR";#N/A,#N/A,TRUE,"MAR_2"}</definedName>
    <definedName name="wrn.MARGIN_ANALYSIS_SUMMARY." localSheetId="2" hidden="1">{"MARGIN_ANALYSIS_SUMMARY",#N/A,FALSE,"Margin_Analysis"}</definedName>
    <definedName name="wrn.MARGIN_ANALYSIS_SUMMARY." hidden="1">{"MARGIN_ANALYSIS_SUMMARY",#N/A,FALSE,"Margin_Analysis"}</definedName>
    <definedName name="wrn.Margins." localSheetId="2" hidden="1">{#N/A,#N/A,FALSE,"Margins - GrossR&amp;D";#N/A,#N/A,FALSE,"Margins - sg&amp;a";#N/A,#N/A,FALSE,"Margins - Oper-net"}</definedName>
    <definedName name="wrn.Margins." hidden="1">{#N/A,#N/A,FALSE,"Margins - GrossR&amp;D";#N/A,#N/A,FALSE,"Margins - sg&amp;a";#N/A,#N/A,FALSE,"Margins - Oper-net"}</definedName>
    <definedName name="wrn.Margins._1" localSheetId="2" hidden="1">{#N/A,#N/A,FALSE,"Margins - GrossR&amp;D";#N/A,#N/A,FALSE,"Margins - sg&amp;a";#N/A,#N/A,FALSE,"Margins - Oper-net"}</definedName>
    <definedName name="wrn.Margins._1" hidden="1">{#N/A,#N/A,FALSE,"Margins - GrossR&amp;D";#N/A,#N/A,FALSE,"Margins - sg&amp;a";#N/A,#N/A,FALSE,"Margins - Oper-net"}</definedName>
    <definedName name="wrn.Margins._2" localSheetId="2" hidden="1">{#N/A,#N/A,FALSE,"Margins - GrossR&amp;D";#N/A,#N/A,FALSE,"Margins - sg&amp;a";#N/A,#N/A,FALSE,"Margins - Oper-net"}</definedName>
    <definedName name="wrn.Margins._2" hidden="1">{#N/A,#N/A,FALSE,"Margins - GrossR&amp;D";#N/A,#N/A,FALSE,"Margins - sg&amp;a";#N/A,#N/A,FALSE,"Margins - Oper-net"}</definedName>
    <definedName name="wrn.Margins._3" localSheetId="2" hidden="1">{#N/A,#N/A,FALSE,"Margins - GrossR&amp;D";#N/A,#N/A,FALSE,"Margins - sg&amp;a";#N/A,#N/A,FALSE,"Margins - Oper-net"}</definedName>
    <definedName name="wrn.Margins._3" hidden="1">{#N/A,#N/A,FALSE,"Margins - GrossR&amp;D";#N/A,#N/A,FALSE,"Margins - sg&amp;a";#N/A,#N/A,FALSE,"Margins - Oper-net"}</definedName>
    <definedName name="wrn.Margins._4" localSheetId="2" hidden="1">{#N/A,#N/A,FALSE,"Margins - GrossR&amp;D";#N/A,#N/A,FALSE,"Margins - sg&amp;a";#N/A,#N/A,FALSE,"Margins - Oper-net"}</definedName>
    <definedName name="wrn.Margins._4" hidden="1">{#N/A,#N/A,FALSE,"Margins - GrossR&amp;D";#N/A,#N/A,FALSE,"Margins - sg&amp;a";#N/A,#N/A,FALSE,"Margins - Oper-net"}</definedName>
    <definedName name="wrn.Market._.Op._.Exp." localSheetId="2" hidden="1">{#N/A,#N/A,FALSE,"MARKET"}</definedName>
    <definedName name="wrn.Market._.Op._.Exp." hidden="1">{#N/A,#N/A,FALSE,"MARKET"}</definedName>
    <definedName name="wrn.market._.share." localSheetId="2"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Values." localSheetId="2" hidden="1">{#N/A,#N/A,TRUE,"10 Yr Hold";#N/A,#N/A,TRUE,"7 Yr Hold";#N/A,#N/A,TRUE,"5 Yr Hold";#N/A,#N/A,TRUE,"3 Yr Hold"}</definedName>
    <definedName name="wrn.Market._.Values." hidden="1">{#N/A,#N/A,TRUE,"10 Yr Hold";#N/A,#N/A,TRUE,"7 Yr Hold";#N/A,#N/A,TRUE,"5 Yr Hold";#N/A,#N/A,TRUE,"3 Yr Hold"}</definedName>
    <definedName name="wrn.MARKETABLE._.SEC.." localSheetId="2" hidden="1">{#N/A,#N/A,FALSE,"B-1 Mkt. Sec. - Int.";#N/A,#N/A,FALSE,"B-2 Mkt. Sec. - Val.";#N/A,#N/A,FALSE,"B-3 Mkt. Sec. - Gain (Loss)"}</definedName>
    <definedName name="wrn.MARKETABLE._.SEC.." hidden="1">{#N/A,#N/A,FALSE,"B-1 Mkt. Sec. - Int.";#N/A,#N/A,FALSE,"B-2 Mkt. Sec. - Val.";#N/A,#N/A,FALSE,"B-3 Mkt. Sec. - Gain (Loss)"}</definedName>
    <definedName name="wrn.Marketing." localSheetId="2" hidden="1">{#N/A,#N/A,FALSE,"MKTSUM95";#N/A,#N/A,FALSE,"MKTADM95";#N/A,#N/A,FALSE,"MKTD&amp;C95";#N/A,#N/A,FALSE,"MKTPRD95";#N/A,#N/A,FALSE,"MKTCHL95"}</definedName>
    <definedName name="wrn.Marketing." hidden="1">{#N/A,#N/A,FALSE,"MKTSUM95";#N/A,#N/A,FALSE,"MKTADM95";#N/A,#N/A,FALSE,"MKTD&amp;C95";#N/A,#N/A,FALSE,"MKTPRD95";#N/A,#N/A,FALSE,"MKTCHL95"}</definedName>
    <definedName name="wrn.Marketing1" localSheetId="2" hidden="1">{#N/A,#N/A,FALSE,"MKTSUM95";#N/A,#N/A,FALSE,"MKTADM95";#N/A,#N/A,FALSE,"MKTD&amp;C95";#N/A,#N/A,FALSE,"MKTPRD95";#N/A,#N/A,FALSE,"MKTCHL95"}</definedName>
    <definedName name="wrn.Marketing1" hidden="1">{#N/A,#N/A,FALSE,"MKTSUM95";#N/A,#N/A,FALSE,"MKTADM95";#N/A,#N/A,FALSE,"MKTD&amp;C95";#N/A,#N/A,FALSE,"MKTPRD95";#N/A,#N/A,FALSE,"MKTCHL95"}</definedName>
    <definedName name="wrn.MAS." localSheetId="2" hidden="1">{"annual",#N/A,FALSE,"MAS";"margins",#N/A,FALSE,"MAS";"Q",#N/A,FALSE,"Qtrs."}</definedName>
    <definedName name="wrn.MAS." hidden="1">{"annual",#N/A,FALSE,"MAS";"margins",#N/A,FALSE,"MAS";"Q",#N/A,FALSE,"Qtrs."}</definedName>
    <definedName name="wrn.Mason._.Deliverables." localSheetId="2" hidden="1">{#N/A,#N/A,FALSE,"Data &amp; Key Results";#N/A,#N/A,FALSE,"Summary Template";#N/A,#N/A,FALSE,"Budget";#N/A,#N/A,FALSE,"Present Value Comparison";#N/A,#N/A,FALSE,"Cashflow";#N/A,#N/A,FALSE,"Income";#N/A,#N/A,FALSE,"Inputs"}</definedName>
    <definedName name="wrn.Mason._.Deliverables." hidden="1">{#N/A,#N/A,FALSE,"Data &amp; Key Results";#N/A,#N/A,FALSE,"Summary Template";#N/A,#N/A,FALSE,"Budget";#N/A,#N/A,FALSE,"Present Value Comparison";#N/A,#N/A,FALSE,"Cashflow";#N/A,#N/A,FALSE,"Income";#N/A,#N/A,FALSE,"Inputs"}</definedName>
    <definedName name="wrn.Massimo." localSheetId="2"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ter." localSheetId="2" hidden="1">{#N/A,#N/A,FALSE,"SUMMARY";#N/A,#N/A,FALSE,"mcsh";#N/A,#N/A,FALSE,"vol&amp;rev";#N/A,#N/A,FALSE,"wkgcap";#N/A,#N/A,FALSE,"DEPR&amp;DT";#N/A,#N/A,FALSE,"ASSETS";#N/A,#N/A,FALSE,"NI&amp;OTH&amp;DIV";#N/A,#N/A,FALSE,"CASHFLOW";#N/A,#N/A,FALSE,"CAPEMPL";#N/A,#N/A,FALSE,"ROCE"}</definedName>
    <definedName name="wrn.master." hidden="1">{#N/A,#N/A,FALSE,"SUMMARY";#N/A,#N/A,FALSE,"mcsh";#N/A,#N/A,FALSE,"vol&amp;rev";#N/A,#N/A,FALSE,"wkgcap";#N/A,#N/A,FALSE,"DEPR&amp;DT";#N/A,#N/A,FALSE,"ASSETS";#N/A,#N/A,FALSE,"NI&amp;OTH&amp;DIV";#N/A,#N/A,FALSE,"CASHFLOW";#N/A,#N/A,FALSE,"CAPEMPL";#N/A,#N/A,FALSE,"ROCE"}</definedName>
    <definedName name="wrn.Master._.Packet." localSheetId="2">#REF!</definedName>
    <definedName name="wrn.Master._.Packet." hidden="1">{#N/A,#N/A,FALSE,"Summary";#N/A,#N/A,FALSE,"P&amp;G Juice";#N/A,#N/A,FALSE,"MM Juice";#N/A,#N/A,FALSE,"P&amp;G Snacks";#N/A,#N/A,FALSE,"Ad'll Calculations";#N/A,#N/A,FALSE,"P&amp;G Juice Assumptions";#N/A,#N/A,FALSE,"MM Juice Assumptions";#N/A,#N/A,FALSE,"MM Innovation Details";#N/A,#N/A,FALSE,"P&amp;G Snacks Assumptions";#N/A,#N/A,FALSE,"Snacks Value Blocks";#N/A,#N/A,FALSE,"DPM #1";#N/A,#N/A,FALSE,"DPM #2"}</definedName>
    <definedName name="wrn.master._1" localSheetId="2" hidden="1">{#N/A,#N/A,FALSE,"SUMMARY";#N/A,#N/A,FALSE,"mcsh";#N/A,#N/A,FALSE,"vol&amp;rev";#N/A,#N/A,FALSE,"wkgcap";#N/A,#N/A,FALSE,"DEPR&amp;DT";#N/A,#N/A,FALSE,"ASSETS";#N/A,#N/A,FALSE,"NI&amp;OTH&amp;DIV";#N/A,#N/A,FALSE,"CASHFLOW";#N/A,#N/A,FALSE,"CAPEMPL";#N/A,#N/A,FALSE,"ROCE"}</definedName>
    <definedName name="wrn.master._1" hidden="1">{#N/A,#N/A,FALSE,"SUMMARY";#N/A,#N/A,FALSE,"mcsh";#N/A,#N/A,FALSE,"vol&amp;rev";#N/A,#N/A,FALSE,"wkgcap";#N/A,#N/A,FALSE,"DEPR&amp;DT";#N/A,#N/A,FALSE,"ASSETS";#N/A,#N/A,FALSE,"NI&amp;OTH&amp;DIV";#N/A,#N/A,FALSE,"CASHFLOW";#N/A,#N/A,FALSE,"CAPEMPL";#N/A,#N/A,FALSE,"ROCE"}</definedName>
    <definedName name="wrn.Master_Income." localSheetId="2" hidden="1">{"Annual_Income",#N/A,FALSE,"Master Model";"Quarterly_Income",#N/A,FALSE,"Master Model"}</definedName>
    <definedName name="wrn.Master_Income." hidden="1">{"Annual_Income",#N/A,FALSE,"Master Model";"Quarterly_Income",#N/A,FALSE,"Master Model"}</definedName>
    <definedName name="wrn.Master_Income._1" localSheetId="2" hidden="1">{"Annual_Income",#N/A,FALSE,"Master Model";"Quarterly_Income",#N/A,FALSE,"Master Model"}</definedName>
    <definedName name="wrn.Master_Income._1" hidden="1">{"Annual_Income",#N/A,FALSE,"Master Model";"Quarterly_Income",#N/A,FALSE,"Master Model"}</definedName>
    <definedName name="wrn.MCCRK." localSheetId="2" hidden="1">{#N/A,#N/A,FALSE,"MCCRK"}</definedName>
    <definedName name="wrn.MCCRK." hidden="1">{#N/A,#N/A,FALSE,"MCCRK"}</definedName>
    <definedName name="wrn.MCCRK._2" hidden="1">{#N/A,#N/A,FALSE,"MCCRK"}</definedName>
    <definedName name="wrn.MCCRK._3" hidden="1">{#N/A,#N/A,FALSE,"MCCRK"}</definedName>
    <definedName name="wrn.MCCRK._4" hidden="1">{#N/A,#N/A,FALSE,"MCCRK"}</definedName>
    <definedName name="wrn.MCCRK._5" hidden="1">{#N/A,#N/A,FALSE,"MCCRK"}</definedName>
    <definedName name="wrn.MDA._.Graphs." localSheetId="2" hidden="1">{"CP-MDA",#N/A,FALSE,"Jan 99 Consol-MDA";"HP-MDA",#N/A,FALSE,"Jan 99 Consol-MDA";"TAG-MDA",#N/A,FALSE,"Jan 99 Consol-MDA";"Mag Div-MDA",#N/A,FALSE,"Jan 99 Consol-MDA";"Consol-MDA",#N/A,FALSE,"Jan 99 Consol-MDA"}</definedName>
    <definedName name="wrn.MDA._.Graphs." hidden="1">{"CP-MDA",#N/A,FALSE,"Jan 99 Consol-MDA";"HP-MDA",#N/A,FALSE,"Jan 99 Consol-MDA";"TAG-MDA",#N/A,FALSE,"Jan 99 Consol-MDA";"Mag Div-MDA",#N/A,FALSE,"Jan 99 Consol-MDA";"Consol-MDA",#N/A,FALSE,"Jan 99 Consol-MDA"}</definedName>
    <definedName name="wrn.MDA._.Tables." localSheetId="2" hidden="1">{#N/A,#N/A,TRUE,"Sel Fn Data QTD";#N/A,#N/A,TRUE,"TABLE_1 SPREAD ANALYSIS";#N/A,#N/A,TRUE,"Tables 2 to 3 PL";#N/A,#N/A,TRUE,"Tables 4 and 5 ALLL";#N/A,#N/A,TRUE,"Tables 6 to 8 ALLL NPA";#N/A,#N/A,TRUE,"Table 9 to 10 - Balance Sheet";#N/A,#N/A,TRUE,"Table 11 to 12 - Equity"}</definedName>
    <definedName name="wrn.MDA._.Tables." hidden="1">{#N/A,#N/A,TRUE,"Sel Fn Data QTD";#N/A,#N/A,TRUE,"TABLE_1 SPREAD ANALYSIS";#N/A,#N/A,TRUE,"Tables 2 to 3 PL";#N/A,#N/A,TRUE,"Tables 4 and 5 ALLL";#N/A,#N/A,TRUE,"Tables 6 to 8 ALLL NPA";#N/A,#N/A,TRUE,"Table 9 to 10 - Balance Sheet";#N/A,#N/A,TRUE,"Table 11 to 12 - Equity"}</definedName>
    <definedName name="wrn.MDA._.TABLES._.10Q." localSheetId="2" hidden="1">{#N/A,#N/A,FALSE,"Table 1 QTD";#N/A,#N/A,FALSE,"Table 1 YTD";#N/A,#N/A,FALSE,"Tables 2 to 4 PL";#N/A,#N/A,FALSE,"Tables 5 to 9 ALLL";#N/A,#N/A,FALSE,"Table 10 to 13 - Balance Sheet"}</definedName>
    <definedName name="wrn.MDA._.TABLES._.10Q." hidden="1">{#N/A,#N/A,FALSE,"Table 1 QTD";#N/A,#N/A,FALSE,"Table 1 YTD";#N/A,#N/A,FALSE,"Tables 2 to 4 PL";#N/A,#N/A,FALSE,"Tables 5 to 9 ALLL";#N/A,#N/A,FALSE,"Table 10 to 13 - Balance Sheet"}</definedName>
    <definedName name="wrn.MDA._.TABLES._.10Q._1" localSheetId="2" hidden="1">{#N/A,#N/A,FALSE,"Table 1 QTD";#N/A,#N/A,FALSE,"Table 1 YTD";#N/A,#N/A,FALSE,"Tables 2 to 4 PL";#N/A,#N/A,FALSE,"Tables 5 to 9 ALLL";#N/A,#N/A,FALSE,"Table 10 to 13 - Balance Sheet"}</definedName>
    <definedName name="wrn.MDA._.TABLES._.10Q._1" hidden="1">{#N/A,#N/A,FALSE,"Table 1 QTD";#N/A,#N/A,FALSE,"Table 1 YTD";#N/A,#N/A,FALSE,"Tables 2 to 4 PL";#N/A,#N/A,FALSE,"Tables 5 to 9 ALLL";#N/A,#N/A,FALSE,"Table 10 to 13 - Balance Sheet"}</definedName>
    <definedName name="wrn.MDA._.TABLES._.10Q._2" localSheetId="2" hidden="1">{#N/A,#N/A,FALSE,"Table 1 QTD";#N/A,#N/A,FALSE,"Table 1 YTD";#N/A,#N/A,FALSE,"Tables 2 to 4 PL";#N/A,#N/A,FALSE,"Tables 5 to 9 ALLL";#N/A,#N/A,FALSE,"Table 10 to 13 - Balance Sheet"}</definedName>
    <definedName name="wrn.MDA._.TABLES._.10Q._2" hidden="1">{#N/A,#N/A,FALSE,"Table 1 QTD";#N/A,#N/A,FALSE,"Table 1 YTD";#N/A,#N/A,FALSE,"Tables 2 to 4 PL";#N/A,#N/A,FALSE,"Tables 5 to 9 ALLL";#N/A,#N/A,FALSE,"Table 10 to 13 - Balance Sheet"}</definedName>
    <definedName name="wrn.MDA._.TABLES._.10Q._3" localSheetId="2" hidden="1">{#N/A,#N/A,FALSE,"Table 1 QTD";#N/A,#N/A,FALSE,"Table 1 YTD";#N/A,#N/A,FALSE,"Tables 2 to 4 PL";#N/A,#N/A,FALSE,"Tables 5 to 9 ALLL";#N/A,#N/A,FALSE,"Table 10 to 13 - Balance Sheet"}</definedName>
    <definedName name="wrn.MDA._.TABLES._.10Q._3" hidden="1">{#N/A,#N/A,FALSE,"Table 1 QTD";#N/A,#N/A,FALSE,"Table 1 YTD";#N/A,#N/A,FALSE,"Tables 2 to 4 PL";#N/A,#N/A,FALSE,"Tables 5 to 9 ALLL";#N/A,#N/A,FALSE,"Table 10 to 13 - Balance Sheet"}</definedName>
    <definedName name="wrn.MDA._.TABLES._.10Q._4" localSheetId="2" hidden="1">{#N/A,#N/A,FALSE,"Table 1 QTD";#N/A,#N/A,FALSE,"Table 1 YTD";#N/A,#N/A,FALSE,"Tables 2 to 4 PL";#N/A,#N/A,FALSE,"Tables 5 to 9 ALLL";#N/A,#N/A,FALSE,"Table 10 to 13 - Balance Sheet"}</definedName>
    <definedName name="wrn.MDA._.TABLES._.10Q._4" hidden="1">{#N/A,#N/A,FALSE,"Table 1 QTD";#N/A,#N/A,FALSE,"Table 1 YTD";#N/A,#N/A,FALSE,"Tables 2 to 4 PL";#N/A,#N/A,FALSE,"Tables 5 to 9 ALLL";#N/A,#N/A,FALSE,"Table 10 to 13 - Balance Sheet"}</definedName>
    <definedName name="wrn.MDA._.Tables._1" localSheetId="2" hidden="1">{#N/A,#N/A,TRUE,"Sel Fn Data QTD";#N/A,#N/A,TRUE,"TABLE_1 SPREAD ANALYSIS";#N/A,#N/A,TRUE,"Tables 2 to 3 PL";#N/A,#N/A,TRUE,"Tables 4 and 5 ALLL";#N/A,#N/A,TRUE,"Tables 6 to 8 ALLL NPA";#N/A,#N/A,TRUE,"Table 9 to 10 - Balance Sheet";#N/A,#N/A,TRUE,"Table 11 to 12 - Equity"}</definedName>
    <definedName name="wrn.MDA._.Tables._1" hidden="1">{#N/A,#N/A,TRUE,"Sel Fn Data QTD";#N/A,#N/A,TRUE,"TABLE_1 SPREAD ANALYSIS";#N/A,#N/A,TRUE,"Tables 2 to 3 PL";#N/A,#N/A,TRUE,"Tables 4 and 5 ALLL";#N/A,#N/A,TRUE,"Tables 6 to 8 ALLL NPA";#N/A,#N/A,TRUE,"Table 9 to 10 - Balance Sheet";#N/A,#N/A,TRUE,"Table 11 to 12 - Equity"}</definedName>
    <definedName name="wrn.MDA._.Tables._2" localSheetId="2" hidden="1">{#N/A,#N/A,TRUE,"Sel Fn Data QTD";#N/A,#N/A,TRUE,"TABLE_1 SPREAD ANALYSIS";#N/A,#N/A,TRUE,"Tables 2 to 3 PL";#N/A,#N/A,TRUE,"Tables 4 and 5 ALLL";#N/A,#N/A,TRUE,"Tables 6 to 8 ALLL NPA";#N/A,#N/A,TRUE,"Table 9 to 10 - Balance Sheet";#N/A,#N/A,TRUE,"Table 11 to 12 - Equity"}</definedName>
    <definedName name="wrn.MDA._.Tables._2" hidden="1">{#N/A,#N/A,TRUE,"Sel Fn Data QTD";#N/A,#N/A,TRUE,"TABLE_1 SPREAD ANALYSIS";#N/A,#N/A,TRUE,"Tables 2 to 3 PL";#N/A,#N/A,TRUE,"Tables 4 and 5 ALLL";#N/A,#N/A,TRUE,"Tables 6 to 8 ALLL NPA";#N/A,#N/A,TRUE,"Table 9 to 10 - Balance Sheet";#N/A,#N/A,TRUE,"Table 11 to 12 - Equity"}</definedName>
    <definedName name="wrn.MDA._.Tables._3" localSheetId="2" hidden="1">{#N/A,#N/A,TRUE,"Sel Fn Data QTD";#N/A,#N/A,TRUE,"TABLE_1 SPREAD ANALYSIS";#N/A,#N/A,TRUE,"Tables 2 to 3 PL";#N/A,#N/A,TRUE,"Tables 4 and 5 ALLL";#N/A,#N/A,TRUE,"Tables 6 to 8 ALLL NPA";#N/A,#N/A,TRUE,"Table 9 to 10 - Balance Sheet";#N/A,#N/A,TRUE,"Table 11 to 12 - Equity"}</definedName>
    <definedName name="wrn.MDA._.Tables._3" hidden="1">{#N/A,#N/A,TRUE,"Sel Fn Data QTD";#N/A,#N/A,TRUE,"TABLE_1 SPREAD ANALYSIS";#N/A,#N/A,TRUE,"Tables 2 to 3 PL";#N/A,#N/A,TRUE,"Tables 4 and 5 ALLL";#N/A,#N/A,TRUE,"Tables 6 to 8 ALLL NPA";#N/A,#N/A,TRUE,"Table 9 to 10 - Balance Sheet";#N/A,#N/A,TRUE,"Table 11 to 12 - Equity"}</definedName>
    <definedName name="wrn.MDA._.Tables._4" localSheetId="2" hidden="1">{#N/A,#N/A,TRUE,"Sel Fn Data QTD";#N/A,#N/A,TRUE,"TABLE_1 SPREAD ANALYSIS";#N/A,#N/A,TRUE,"Tables 2 to 3 PL";#N/A,#N/A,TRUE,"Tables 4 and 5 ALLL";#N/A,#N/A,TRUE,"Tables 6 to 8 ALLL NPA";#N/A,#N/A,TRUE,"Table 9 to 10 - Balance Sheet";#N/A,#N/A,TRUE,"Table 11 to 12 - Equity"}</definedName>
    <definedName name="wrn.MDA._.Tables._4" hidden="1">{#N/A,#N/A,TRUE,"Sel Fn Data QTD";#N/A,#N/A,TRUE,"TABLE_1 SPREAD ANALYSIS";#N/A,#N/A,TRUE,"Tables 2 to 3 PL";#N/A,#N/A,TRUE,"Tables 4 and 5 ALLL";#N/A,#N/A,TRUE,"Tables 6 to 8 ALLL NPA";#N/A,#N/A,TRUE,"Table 9 to 10 - Balance Sheet";#N/A,#N/A,TRUE,"Table 11 to 12 - Equity"}</definedName>
    <definedName name="wrn.MDA_TABLES._.10K." localSheetId="2"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_1" localSheetId="2"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_1"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_2" localSheetId="2"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_2"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_3" localSheetId="2"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_3"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_4" localSheetId="2"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_4"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localSheetId="2" hidden="1">{#N/A,#N/A,TRUE,"Sel Fn Data QTD";#N/A,#N/A,TRUE,"Table 1 YTD";#N/A,#N/A,TRUE,"Table 1 QTD";#N/A,#N/A,TRUE,"Tables 2 to 3 PL";#N/A,#N/A,TRUE,"Tables 4 and 5ALLL";#N/A,#N/A,TRUE,"Tables 6 to 8 ALLL ";#N/A,#N/A,TRUE,"Table 9 to 12 - Balance Sheet"}</definedName>
    <definedName name="wrn.MDA_TABLES._.10Q." hidden="1">{#N/A,#N/A,TRUE,"Sel Fn Data QTD";#N/A,#N/A,TRUE,"Table 1 YTD";#N/A,#N/A,TRUE,"Table 1 QTD";#N/A,#N/A,TRUE,"Tables 2 to 3 PL";#N/A,#N/A,TRUE,"Tables 4 and 5ALLL";#N/A,#N/A,TRUE,"Tables 6 to 8 ALLL ";#N/A,#N/A,TRUE,"Table 9 to 12 - Balance Sheet"}</definedName>
    <definedName name="wrn.MDA_TABLES._.10Q._.SEPT." localSheetId="2" hidden="1">{#N/A,#N/A,TRUE,"Sel Fn Data QTD";#N/A,#N/A,TRUE,"Table 1 YTD";#N/A,#N/A,TRUE,"Tables 2 to 4 PL";#N/A,#N/A,TRUE,"Tables 5 to 9 ALLL";#N/A,#N/A,TRUE,"Table 10 to 13 - Balance Sheet"}</definedName>
    <definedName name="wrn.MDA_TABLES._.10Q._.SEPT." hidden="1">{#N/A,#N/A,TRUE,"Sel Fn Data QTD";#N/A,#N/A,TRUE,"Table 1 YTD";#N/A,#N/A,TRUE,"Tables 2 to 4 PL";#N/A,#N/A,TRUE,"Tables 5 to 9 ALLL";#N/A,#N/A,TRUE,"Table 10 to 13 - Balance Sheet"}</definedName>
    <definedName name="wrn.MDA_TABLES._.10Q._.SEPT._1" localSheetId="2" hidden="1">{#N/A,#N/A,TRUE,"Sel Fn Data QTD";#N/A,#N/A,TRUE,"Table 1 YTD";#N/A,#N/A,TRUE,"Tables 2 to 4 PL";#N/A,#N/A,TRUE,"Tables 5 to 9 ALLL";#N/A,#N/A,TRUE,"Table 10 to 13 - Balance Sheet"}</definedName>
    <definedName name="wrn.MDA_TABLES._.10Q._.SEPT._1" hidden="1">{#N/A,#N/A,TRUE,"Sel Fn Data QTD";#N/A,#N/A,TRUE,"Table 1 YTD";#N/A,#N/A,TRUE,"Tables 2 to 4 PL";#N/A,#N/A,TRUE,"Tables 5 to 9 ALLL";#N/A,#N/A,TRUE,"Table 10 to 13 - Balance Sheet"}</definedName>
    <definedName name="wrn.MDA_TABLES._.10Q._.SEPT._2" localSheetId="2" hidden="1">{#N/A,#N/A,TRUE,"Sel Fn Data QTD";#N/A,#N/A,TRUE,"Table 1 YTD";#N/A,#N/A,TRUE,"Tables 2 to 4 PL";#N/A,#N/A,TRUE,"Tables 5 to 9 ALLL";#N/A,#N/A,TRUE,"Table 10 to 13 - Balance Sheet"}</definedName>
    <definedName name="wrn.MDA_TABLES._.10Q._.SEPT._2" hidden="1">{#N/A,#N/A,TRUE,"Sel Fn Data QTD";#N/A,#N/A,TRUE,"Table 1 YTD";#N/A,#N/A,TRUE,"Tables 2 to 4 PL";#N/A,#N/A,TRUE,"Tables 5 to 9 ALLL";#N/A,#N/A,TRUE,"Table 10 to 13 - Balance Sheet"}</definedName>
    <definedName name="wrn.MDA_TABLES._.10Q._.SEPT._3" localSheetId="2" hidden="1">{#N/A,#N/A,TRUE,"Sel Fn Data QTD";#N/A,#N/A,TRUE,"Table 1 YTD";#N/A,#N/A,TRUE,"Tables 2 to 4 PL";#N/A,#N/A,TRUE,"Tables 5 to 9 ALLL";#N/A,#N/A,TRUE,"Table 10 to 13 - Balance Sheet"}</definedName>
    <definedName name="wrn.MDA_TABLES._.10Q._.SEPT._3" hidden="1">{#N/A,#N/A,TRUE,"Sel Fn Data QTD";#N/A,#N/A,TRUE,"Table 1 YTD";#N/A,#N/A,TRUE,"Tables 2 to 4 PL";#N/A,#N/A,TRUE,"Tables 5 to 9 ALLL";#N/A,#N/A,TRUE,"Table 10 to 13 - Balance Sheet"}</definedName>
    <definedName name="wrn.MDA_TABLES._.10Q._.SEPT._4" localSheetId="2" hidden="1">{#N/A,#N/A,TRUE,"Sel Fn Data QTD";#N/A,#N/A,TRUE,"Table 1 YTD";#N/A,#N/A,TRUE,"Tables 2 to 4 PL";#N/A,#N/A,TRUE,"Tables 5 to 9 ALLL";#N/A,#N/A,TRUE,"Table 10 to 13 - Balance Sheet"}</definedName>
    <definedName name="wrn.MDA_TABLES._.10Q._.SEPT._4" hidden="1">{#N/A,#N/A,TRUE,"Sel Fn Data QTD";#N/A,#N/A,TRUE,"Table 1 YTD";#N/A,#N/A,TRUE,"Tables 2 to 4 PL";#N/A,#N/A,TRUE,"Tables 5 to 9 ALLL";#N/A,#N/A,TRUE,"Table 10 to 13 - Balance Sheet"}</definedName>
    <definedName name="wrn.MDA_TABLES._.10Q._1" localSheetId="2" hidden="1">{#N/A,#N/A,TRUE,"Sel Fn Data QTD";#N/A,#N/A,TRUE,"Table 1 YTD";#N/A,#N/A,TRUE,"Table 1 QTD";#N/A,#N/A,TRUE,"Tables 2 to 3 PL";#N/A,#N/A,TRUE,"Tables 4 and 5ALLL";#N/A,#N/A,TRUE,"Tables 6 to 8 ALLL ";#N/A,#N/A,TRUE,"Table 9 to 12 - Balance Sheet"}</definedName>
    <definedName name="wrn.MDA_TABLES._.10Q._1" hidden="1">{#N/A,#N/A,TRUE,"Sel Fn Data QTD";#N/A,#N/A,TRUE,"Table 1 YTD";#N/A,#N/A,TRUE,"Table 1 QTD";#N/A,#N/A,TRUE,"Tables 2 to 3 PL";#N/A,#N/A,TRUE,"Tables 4 and 5ALLL";#N/A,#N/A,TRUE,"Tables 6 to 8 ALLL ";#N/A,#N/A,TRUE,"Table 9 to 12 - Balance Sheet"}</definedName>
    <definedName name="wrn.MDA_TABLES._.10Q._2" localSheetId="2" hidden="1">{#N/A,#N/A,TRUE,"Sel Fn Data QTD";#N/A,#N/A,TRUE,"Table 1 YTD";#N/A,#N/A,TRUE,"Table 1 QTD";#N/A,#N/A,TRUE,"Tables 2 to 3 PL";#N/A,#N/A,TRUE,"Tables 4 and 5ALLL";#N/A,#N/A,TRUE,"Tables 6 to 8 ALLL ";#N/A,#N/A,TRUE,"Table 9 to 12 - Balance Sheet"}</definedName>
    <definedName name="wrn.MDA_TABLES._.10Q._2" hidden="1">{#N/A,#N/A,TRUE,"Sel Fn Data QTD";#N/A,#N/A,TRUE,"Table 1 YTD";#N/A,#N/A,TRUE,"Table 1 QTD";#N/A,#N/A,TRUE,"Tables 2 to 3 PL";#N/A,#N/A,TRUE,"Tables 4 and 5ALLL";#N/A,#N/A,TRUE,"Tables 6 to 8 ALLL ";#N/A,#N/A,TRUE,"Table 9 to 12 - Balance Sheet"}</definedName>
    <definedName name="wrn.MDA_TABLES._.10Q._3" localSheetId="2" hidden="1">{#N/A,#N/A,TRUE,"Sel Fn Data QTD";#N/A,#N/A,TRUE,"Table 1 YTD";#N/A,#N/A,TRUE,"Table 1 QTD";#N/A,#N/A,TRUE,"Tables 2 to 3 PL";#N/A,#N/A,TRUE,"Tables 4 and 5ALLL";#N/A,#N/A,TRUE,"Tables 6 to 8 ALLL ";#N/A,#N/A,TRUE,"Table 9 to 12 - Balance Sheet"}</definedName>
    <definedName name="wrn.MDA_TABLES._.10Q._3" hidden="1">{#N/A,#N/A,TRUE,"Sel Fn Data QTD";#N/A,#N/A,TRUE,"Table 1 YTD";#N/A,#N/A,TRUE,"Table 1 QTD";#N/A,#N/A,TRUE,"Tables 2 to 3 PL";#N/A,#N/A,TRUE,"Tables 4 and 5ALLL";#N/A,#N/A,TRUE,"Tables 6 to 8 ALLL ";#N/A,#N/A,TRUE,"Table 9 to 12 - Balance Sheet"}</definedName>
    <definedName name="wrn.MDA_TABLES._.10Q._4" localSheetId="2" hidden="1">{#N/A,#N/A,TRUE,"Sel Fn Data QTD";#N/A,#N/A,TRUE,"Table 1 YTD";#N/A,#N/A,TRUE,"Table 1 QTD";#N/A,#N/A,TRUE,"Tables 2 to 3 PL";#N/A,#N/A,TRUE,"Tables 4 and 5ALLL";#N/A,#N/A,TRUE,"Tables 6 to 8 ALLL ";#N/A,#N/A,TRUE,"Table 9 to 12 - Balance Sheet"}</definedName>
    <definedName name="wrn.MDA_TABLES._.10Q._4" hidden="1">{#N/A,#N/A,TRUE,"Sel Fn Data QTD";#N/A,#N/A,TRUE,"Table 1 YTD";#N/A,#N/A,TRUE,"Table 1 QTD";#N/A,#N/A,TRUE,"Tables 2 to 3 PL";#N/A,#N/A,TRUE,"Tables 4 and 5ALLL";#N/A,#N/A,TRUE,"Tables 6 to 8 ALLL ";#N/A,#N/A,TRUE,"Table 9 to 12 - Balance Sheet"}</definedName>
    <definedName name="wrn.mdrrapp." localSheetId="2" hidden="1">{#N/A,#N/A,FALSE,"mdr.XLS";"db",#N/A,FALSE,"mdr.XLS";#N/A,#N/A,FALSE,"Forside ";#N/A,#N/A,FALSE,"INVEST.XLS"}</definedName>
    <definedName name="wrn.mdrrapp." hidden="1">{#N/A,#N/A,FALSE,"mdr.XLS";"db",#N/A,FALSE,"mdr.XLS";#N/A,#N/A,FALSE,"Forside ";#N/A,#N/A,FALSE,"INVEST.XLS"}</definedName>
    <definedName name="wrn.MEDI." localSheetId="2" hidden="1">{"Revenues",#N/A,FALSE,"Revenues";"QEarn1",#N/A,FALSE,"Qearn";"QEarn2",#N/A,FALSE,"Qearn";"QMargin",#N/A,FALSE,"Qmargin";"Cashflow",#N/A,FALSE,"Cashflow";"Product Pipeline",#N/A,FALSE,"Product Pipeline";"First Call Tables",#N/A,FALSE,"First Call Tables";"Comment P&amp;L",#N/A,FALSE,"Comment P&amp;L"}</definedName>
    <definedName name="wrn.MEDI." hidden="1">{"Revenues",#N/A,FALSE,"Revenues";"QEarn1",#N/A,FALSE,"Qearn";"QEarn2",#N/A,FALSE,"Qearn";"QMargin",#N/A,FALSE,"Qmargin";"Cashflow",#N/A,FALSE,"Cashflow";"Product Pipeline",#N/A,FALSE,"Product Pipeline";"First Call Tables",#N/A,FALSE,"First Call Tables";"Comment P&amp;L",#N/A,FALSE,"Comment P&amp;L"}</definedName>
    <definedName name="wrn.Medical._.Ratio." localSheetId="2" hidden="1">{#N/A,#N/A,FALSE,"Medical Ratio"}</definedName>
    <definedName name="wrn.Medical._.Ratio." hidden="1">{#N/A,#N/A,FALSE,"Medical Ratio"}</definedName>
    <definedName name="wrn.Medical._.Ratio._1" localSheetId="2" hidden="1">{#N/A,#N/A,FALSE,"Medical Ratio"}</definedName>
    <definedName name="wrn.Medical._.Ratio._1" hidden="1">{#N/A,#N/A,FALSE,"Medical Ratio"}</definedName>
    <definedName name="wrn.Medical._.Ratio._2" localSheetId="2" hidden="1">{#N/A,#N/A,FALSE,"Medical Ratio"}</definedName>
    <definedName name="wrn.Medical._.Ratio._2" hidden="1">{#N/A,#N/A,FALSE,"Medical Ratio"}</definedName>
    <definedName name="wrn.Medical._.Ratio._3" localSheetId="2" hidden="1">{#N/A,#N/A,FALSE,"Medical Ratio"}</definedName>
    <definedName name="wrn.Medical._.Ratio._3" hidden="1">{#N/A,#N/A,FALSE,"Medical Ratio"}</definedName>
    <definedName name="wrn.Medical._.Ratio._4" localSheetId="2" hidden="1">{#N/A,#N/A,FALSE,"Medical Ratio"}</definedName>
    <definedName name="wrn.Medical._.Ratio._4" hidden="1">{#N/A,#N/A,FALSE,"Medical Ratio"}</definedName>
    <definedName name="wrn.megaprint." localSheetId="2" hidden="1">{"a_ass",#N/A,FALSE,"mini merger";"a_targetincs",#N/A,FALSE,"target financials";"a_acq",#N/A,FALSE,"acquiror financials";"a_synergies",#N/A,FALSE,"synergies";"b_NOL",#N/A,FALSE,"synergies";"a_comboincs",#N/A,FALSE,"combined inc. stmt with syng";"b_pickd",#N/A,FALSE,"mini merger";"c_sensi",#N/A,FALSE,"mini merger";"d_syng",#N/A,FALSE,"mini merger";"e_multi",#N/A,FALSE,"mini merger";"a_cashflow",#N/A,FALSE,"DCF";"b_dcf",#N/A,FALSE,"DCF";"c_wacc",#N/A,FALSE,"DCF";"b_bs",#N/A,FALSE,"target financials";"c_bsanalysis",#N/A,FALSE,"target financials";"d_targetcalendaris",#N/A,FALSE,"target financials";"a_bspurchase",#N/A,FALSE,"combined balance sheet";"b_bspooling",#N/A,FALSE,"combined balance sheet"}</definedName>
    <definedName name="wrn.megaprint." hidden="1">{"a_ass",#N/A,FALSE,"mini merger";"a_targetincs",#N/A,FALSE,"target financials";"a_acq",#N/A,FALSE,"acquiror financials";"a_synergies",#N/A,FALSE,"synergies";"b_NOL",#N/A,FALSE,"synergies";"a_comboincs",#N/A,FALSE,"combined inc. stmt with syng";"b_pickd",#N/A,FALSE,"mini merger";"c_sensi",#N/A,FALSE,"mini merger";"d_syng",#N/A,FALSE,"mini merger";"e_multi",#N/A,FALSE,"mini merger";"a_cashflow",#N/A,FALSE,"DCF";"b_dcf",#N/A,FALSE,"DCF";"c_wacc",#N/A,FALSE,"DCF";"b_bs",#N/A,FALSE,"target financials";"c_bsanalysis",#N/A,FALSE,"target financials";"d_targetcalendaris",#N/A,FALSE,"target financials";"a_bspurchase",#N/A,FALSE,"combined balance sheet";"b_bspooling",#N/A,FALSE,"combined balance sheet"}</definedName>
    <definedName name="wrn.MEMBER._.SERVICES._.ALL." localSheetId="2"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wrn.MEMBER._.SERVICES._.ALL."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wrn.memo." localSheetId="2" hidden="1">{#N/A,#N/A,TRUE,"financial";#N/A,#N/A,TRUE,"plants"}</definedName>
    <definedName name="wrn.memo." hidden="1">{#N/A,#N/A,TRUE,"financial";#N/A,#N/A,TRUE,"plants"}</definedName>
    <definedName name="wrn.memo._1" localSheetId="2" hidden="1">{#N/A,#N/A,TRUE,"financial";#N/A,#N/A,TRUE,"plants"}</definedName>
    <definedName name="wrn.memo._1" hidden="1">{#N/A,#N/A,TRUE,"financial";#N/A,#N/A,TRUE,"plants"}</definedName>
    <definedName name="wrn.Memo.v" hidden="1">{"Screen1",#N/A,FALSE,"Memo";"Screen2",#N/A,FALSE,"Memo";"Screen3",#N/A,FALSE,"Memo"}</definedName>
    <definedName name="wrn.merge." localSheetId="2" hidden="1">{#N/A,#N/A,FALSE,"IPO";#N/A,#N/A,FALSE,"DCF";#N/A,#N/A,FALSE,"LBO";#N/A,#N/A,FALSE,"MULT_VAL";#N/A,#N/A,FALSE,"Status Quo";#N/A,#N/A,FALSE,"Recap"}</definedName>
    <definedName name="wrn.merge.">#REF!</definedName>
    <definedName name="wrn.merge._1" localSheetId="2" hidden="1">{#N/A,#N/A,FALSE,"IPO";#N/A,#N/A,FALSE,"DCF";#N/A,#N/A,FALSE,"LBO";#N/A,#N/A,FALSE,"MULT_VAL";#N/A,#N/A,FALSE,"Status Quo";#N/A,#N/A,FALSE,"Recap"}</definedName>
    <definedName name="wrn.merge._1" hidden="1">{#N/A,#N/A,FALSE,"IPO";#N/A,#N/A,FALSE,"DCF";#N/A,#N/A,FALSE,"LBO";#N/A,#N/A,FALSE,"MULT_VAL";#N/A,#N/A,FALSE,"Status Quo";#N/A,#N/A,FALSE,"Recap"}</definedName>
    <definedName name="wrn.merge._2" localSheetId="2" hidden="1">{#N/A,#N/A,FALSE,"IPO";#N/A,#N/A,FALSE,"DCF";#N/A,#N/A,FALSE,"LBO";#N/A,#N/A,FALSE,"MULT_VAL";#N/A,#N/A,FALSE,"Status Quo";#N/A,#N/A,FALSE,"Recap"}</definedName>
    <definedName name="wrn.merge._2" hidden="1">{#N/A,#N/A,FALSE,"IPO";#N/A,#N/A,FALSE,"DCF";#N/A,#N/A,FALSE,"LBO";#N/A,#N/A,FALSE,"MULT_VAL";#N/A,#N/A,FALSE,"Status Quo";#N/A,#N/A,FALSE,"Recap"}</definedName>
    <definedName name="wrn.merge._3" localSheetId="2" hidden="1">{#N/A,#N/A,FALSE,"IPO";#N/A,#N/A,FALSE,"DCF";#N/A,#N/A,FALSE,"LBO";#N/A,#N/A,FALSE,"MULT_VAL";#N/A,#N/A,FALSE,"Status Quo";#N/A,#N/A,FALSE,"Recap"}</definedName>
    <definedName name="wrn.merge._3" hidden="1">{#N/A,#N/A,FALSE,"IPO";#N/A,#N/A,FALSE,"DCF";#N/A,#N/A,FALSE,"LBO";#N/A,#N/A,FALSE,"MULT_VAL";#N/A,#N/A,FALSE,"Status Quo";#N/A,#N/A,FALSE,"Recap"}</definedName>
    <definedName name="wrn.merge._4" localSheetId="2" hidden="1">{#N/A,#N/A,FALSE,"IPO";#N/A,#N/A,FALSE,"DCF";#N/A,#N/A,FALSE,"LBO";#N/A,#N/A,FALSE,"MULT_VAL";#N/A,#N/A,FALSE,"Status Quo";#N/A,#N/A,FALSE,"Recap"}</definedName>
    <definedName name="wrn.merge._4" hidden="1">{#N/A,#N/A,FALSE,"IPO";#N/A,#N/A,FALSE,"DCF";#N/A,#N/A,FALSE,"LBO";#N/A,#N/A,FALSE,"MULT_VAL";#N/A,#N/A,FALSE,"Status Quo";#N/A,#N/A,FALSE,"Recap"}</definedName>
    <definedName name="wrn.merge.1" localSheetId="2" hidden="1">{#N/A,#N/A,FALSE,"IPO";#N/A,#N/A,FALSE,"DCF";#N/A,#N/A,FALSE,"LBO";#N/A,#N/A,FALSE,"MULT_VAL";#N/A,#N/A,FALSE,"Status Quo";#N/A,#N/A,FALSE,"Recap"}</definedName>
    <definedName name="wrn.merge.1" hidden="1">{#N/A,#N/A,FALSE,"IPO";#N/A,#N/A,FALSE,"DCF";#N/A,#N/A,FALSE,"LBO";#N/A,#N/A,FALSE,"MULT_VAL";#N/A,#N/A,FALSE,"Status Quo";#N/A,#N/A,FALSE,"Recap"}</definedName>
    <definedName name="wrn.merger." localSheetId="2"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analysis." localSheetId="2"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 localSheetId="2"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 localSheetId="2"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I" localSheetId="2"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I"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V" localSheetId="2"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V"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Conseq." hidden="1">{"Merger Conseq",#N/A,FALSE,"MERGECON-Purchase or Pooling"}</definedName>
    <definedName name="wrn.Merger._.Info." hidden="1">{"Merger Conseq",#N/A,FALSE,"MERGECON-Purchase or Pooling";"Accretion_Dilution Matrix",#N/A,FALSE,"MERGECON-Purchase or Pooling"}</definedName>
    <definedName name="wrn.merger._1" localSheetId="2"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2" localSheetId="2" hidden="1">{#N/A,#N/A,FALSE,"Overview";#N/A,#N/A,FALSE,"Summary";#N/A,#N/A,FALSE,"Unph Hist";#N/A,#N/A,FALSE,"Combination";#N/A,#N/A,FALSE,"IOC Proj Base";#N/A,#N/A,FALSE,"Bal";#N/A,#N/A,FALSE,"IOC Bal";#N/A,#N/A,FALSE,"IOC CF";#N/A,#N/A,FALSE,"UNPH Proj"}</definedName>
    <definedName name="wrn.Merger._2" hidden="1">{#N/A,#N/A,FALSE,"Overview";#N/A,#N/A,FALSE,"Summary";#N/A,#N/A,FALSE,"Unph Hist";#N/A,#N/A,FALSE,"Combination";#N/A,#N/A,FALSE,"IOC Proj Base";#N/A,#N/A,FALSE,"Bal";#N/A,#N/A,FALSE,"IOC Bal";#N/A,#N/A,FALSE,"IOC CF";#N/A,#N/A,FALSE,"UNPH Proj"}</definedName>
    <definedName name="wrn.Merger._3" localSheetId="2" hidden="1">{#N/A,#N/A,FALSE,"Overview";#N/A,#N/A,FALSE,"Summary";#N/A,#N/A,FALSE,"Unph Hist";#N/A,#N/A,FALSE,"Combination";#N/A,#N/A,FALSE,"IOC Proj Base";#N/A,#N/A,FALSE,"Bal";#N/A,#N/A,FALSE,"IOC Bal";#N/A,#N/A,FALSE,"IOC CF";#N/A,#N/A,FALSE,"UNPH Proj"}</definedName>
    <definedName name="wrn.Merger._3" hidden="1">{#N/A,#N/A,FALSE,"Overview";#N/A,#N/A,FALSE,"Summary";#N/A,#N/A,FALSE,"Unph Hist";#N/A,#N/A,FALSE,"Combination";#N/A,#N/A,FALSE,"IOC Proj Base";#N/A,#N/A,FALSE,"Bal";#N/A,#N/A,FALSE,"IOC Bal";#N/A,#N/A,FALSE,"IOC CF";#N/A,#N/A,FALSE,"UNPH Proj"}</definedName>
    <definedName name="wrn.Merger._4" localSheetId="2" hidden="1">{#N/A,#N/A,FALSE,"Overview";#N/A,#N/A,FALSE,"Summary";#N/A,#N/A,FALSE,"Unph Hist";#N/A,#N/A,FALSE,"Combination";#N/A,#N/A,FALSE,"IOC Proj Base";#N/A,#N/A,FALSE,"Bal";#N/A,#N/A,FALSE,"IOC Bal";#N/A,#N/A,FALSE,"IOC CF";#N/A,#N/A,FALSE,"UNPH Proj"}</definedName>
    <definedName name="wrn.Merger._4" hidden="1">{#N/A,#N/A,FALSE,"Overview";#N/A,#N/A,FALSE,"Summary";#N/A,#N/A,FALSE,"Unph Hist";#N/A,#N/A,FALSE,"Combination";#N/A,#N/A,FALSE,"IOC Proj Base";#N/A,#N/A,FALSE,"Bal";#N/A,#N/A,FALSE,"IOC Bal";#N/A,#N/A,FALSE,"IOC CF";#N/A,#N/A,FALSE,"UNPH Proj"}</definedName>
    <definedName name="wrn.MergerCon." localSheetId="2" hidden="1">{"Output",#N/A,FALSE,"Simpson1";"Backup",#N/A,FALSE,"Simpson1"}</definedName>
    <definedName name="wrn.MergerCon." hidden="1">{"Output",#N/A,FALSE,"Simpson1";"Backup",#N/A,FALSE,"Simpson1"}</definedName>
    <definedName name="wrn.MergerModel." localSheetId="2" hidden="1">{"Deal",#N/A,FALSE,"Deal";"acquiror",#N/A,FALSE,"Acquiror";"Target",#N/A,FALSE,"Target"}</definedName>
    <definedName name="wrn.MergerModel." hidden="1">{"Deal",#N/A,FALSE,"Deal";"acquiror",#N/A,FALSE,"Acquiror";"Target",#N/A,FALSE,"Target"}</definedName>
    <definedName name="wrn.MF._.commentary._.on._.variance." localSheetId="2" hidden="1">{"Commentary",#N/A,FALSE,"May"}</definedName>
    <definedName name="wrn.MF._.commentary._.on._.variance." hidden="1">{"Commentary",#N/A,FALSE,"May"}</definedName>
    <definedName name="wrn.MF._.with._.BA._.detail." localSheetId="2" hidden="1">{"BA detail",#N/A,FALSE,"Q3YTD "}</definedName>
    <definedName name="wrn.MF._.with._.BA._.detail." hidden="1">{"BA detail",#N/A,FALSE,"Q3YTD "}</definedName>
    <definedName name="wrn.MFS." localSheetId="2" hidden="1">{#N/A,#N/A,FALSE,"COVER";#N/A,#N/A,FALSE,"BS";#N/A,#N/A,FALSE,"IS";#N/A,#N/A,FALSE,"REV";#N/A,#N/A,FALSE,"EXP 1";#N/A,#N/A,FALSE,"EXP 2";#N/A,#N/A,FALSE,"GA_DEPR";#N/A,#N/A,FALSE,"OP_ANA";#N/A,#N/A,FALSE,"CONS REV &amp; CF";#N/A,#N/A,FALSE,"FIN_ANA";#N/A,#N/A,FALSE,"CONS RET &amp; VAL"}</definedName>
    <definedName name="wrn.MFS." hidden="1">{#N/A,#N/A,FALSE,"COVER";#N/A,#N/A,FALSE,"BS";#N/A,#N/A,FALSE,"IS";#N/A,#N/A,FALSE,"REV";#N/A,#N/A,FALSE,"EXP 1";#N/A,#N/A,FALSE,"EXP 2";#N/A,#N/A,FALSE,"GA_DEPR";#N/A,#N/A,FALSE,"OP_ANA";#N/A,#N/A,FALSE,"CONS REV &amp; CF";#N/A,#N/A,FALSE,"FIN_ANA";#N/A,#N/A,FALSE,"CONS RET &amp; VAL"}</definedName>
    <definedName name="wrn.MFS._.BOS." localSheetId="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1" localSheetId="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1"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2" localSheetId="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3" localSheetId="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3"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4" localSheetId="2"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4"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GMT._.Package." localSheetId="2" hidden="1">{"BS consolidated",#N/A,TRUE,"BS1";"PL YTD by Div vs Rev Plan",#N/A,TRUE,"PL16YTD vs Rev Plan";"PL YTD by Div; vs Prior Year",#N/A,TRUE,"PL16YR-YR COMP";"PL month vs revised plan",#N/A,TRUE,"PL16 vs Rev Plan"}</definedName>
    <definedName name="wrn.MGMT._.Package." hidden="1">{"BS consolidated",#N/A,TRUE,"BS1";"PL YTD by Div vs Rev Plan",#N/A,TRUE,"PL16YTD vs Rev Plan";"PL YTD by Div; vs Prior Year",#N/A,TRUE,"PL16YR-YR COMP";"PL month vs revised plan",#N/A,TRUE,"PL16 vs Rev Plan"}</definedName>
    <definedName name="wrn.MGMT._.Package._.with._.QTRS." localSheetId="2" hidden="1">{"BS consolidated",#N/A,TRUE,"BS1";"PL YTD by Div vs Rev Plan",#N/A,TRUE,"PL16YTD vs Rev Plan";"PL YTD bud vs act by div",#N/A,TRUE,"PL16YTD";"PL YTD by Div; vs Prior Year",#N/A,TRUE,"PL16YR-YR COMP";"PLQTR by div; vs rev plan QTR",#N/A,TRUE,"PL16YTD vs Rev Plan";"PLQTR by div; vs prior QTR &amp; vs bud",#N/A,TRUE,"PL16YTD";"PLQTR by div; vs prior yr QTR",#N/A,TRUE,"PL16YR-YR COMP";"PL month vs revised plan",#N/A,TRUE,"PL16 vs Rev Plan";"Cash Flow Stmt",#N/A,TRUE,"Consol Cash Flows"}</definedName>
    <definedName name="wrn.MGMT._.Package._.with._.QTRS." hidden="1">{"BS consolidated",#N/A,TRUE,"BS1";"PL YTD by Div vs Rev Plan",#N/A,TRUE,"PL16YTD vs Rev Plan";"PL YTD bud vs act by div",#N/A,TRUE,"PL16YTD";"PL YTD by Div; vs Prior Year",#N/A,TRUE,"PL16YR-YR COMP";"PLQTR by div; vs rev plan QTR",#N/A,TRUE,"PL16YTD vs Rev Plan";"PLQTR by div; vs prior QTR &amp; vs bud",#N/A,TRUE,"PL16YTD";"PLQTR by div; vs prior yr QTR",#N/A,TRUE,"PL16YR-YR COMP";"PL month vs revised plan",#N/A,TRUE,"PL16 vs Rev Plan";"Cash Flow Stmt",#N/A,TRUE,"Consol Cash Flows"}</definedName>
    <definedName name="wrn.Mgt_Overview." localSheetId="2" hidden="1">{#N/A,#N/A,FALSE,"Cover";#N/A,#N/A,FALSE,"Flash @ Budget Rates"}</definedName>
    <definedName name="wrn.Mgt_Overview." hidden="1">{#N/A,#N/A,FALSE,"Cover";#N/A,#N/A,FALSE,"Flash @ Budget Rates"}</definedName>
    <definedName name="wrn.mhpall." localSheetId="2" hidden="1">{"mhpcash",#N/A,FALSE,"MHPNEWX";"mhpinc",#N/A,FALSE,"MHPNEWX";"mhptax",#N/A,FALSE,"MHPNEWX";"mhpbroad",#N/A,FALSE,"MHPNEWX";"mhpeduc",#N/A,FALSE,"MHPNEWX";"mhpfin",#N/A,FALSE,"MHPNEWX";"mhpinfo",#N/A,FALSE,"MHPNEWX"}</definedName>
    <definedName name="wrn.mhpall." hidden="1">{"mhpcash",#N/A,FALSE,"MHPNEWX";"mhpinc",#N/A,FALSE,"MHPNEWX";"mhptax",#N/A,FALSE,"MHPNEWX";"mhpbroad",#N/A,FALSE,"MHPNEWX";"mhpeduc",#N/A,FALSE,"MHPNEWX";"mhpfin",#N/A,FALSE,"MHPNEWX";"mhpinfo",#N/A,FALSE,"MHPNEWX"}</definedName>
    <definedName name="wrn.mhpall._1" localSheetId="2" hidden="1">{"mhpcash",#N/A,FALSE,"MHPNEWX";"mhpinc",#N/A,FALSE,"MHPNEWX";"mhptax",#N/A,FALSE,"MHPNEWX";"mhpbroad",#N/A,FALSE,"MHPNEWX";"mhpeduc",#N/A,FALSE,"MHPNEWX";"mhpfin",#N/A,FALSE,"MHPNEWX";"mhpinfo",#N/A,FALSE,"MHPNEWX"}</definedName>
    <definedName name="wrn.mhpall._1" hidden="1">{"mhpcash",#N/A,FALSE,"MHPNEWX";"mhpinc",#N/A,FALSE,"MHPNEWX";"mhptax",#N/A,FALSE,"MHPNEWX";"mhpbroad",#N/A,FALSE,"MHPNEWX";"mhpeduc",#N/A,FALSE,"MHPNEWX";"mhpfin",#N/A,FALSE,"MHPNEWX";"mhpinfo",#N/A,FALSE,"MHPNEWX"}</definedName>
    <definedName name="wrn.Miami." localSheetId="2" hidden="1">{"Miami Actual Expense",#N/A,FALSE,"Miami97 Exp. - Actual";"Miami Projected Expense",#N/A,FALSE,"Miami97-98 Exp. - Projected";"Miami Forecast Expense",#N/A,FALSE,"Miami97 Exp. - Forecast";"Miami Profit and Loss",#N/A,FALSE,"Miami P&amp;L"}</definedName>
    <definedName name="wrn.Miami." hidden="1">{"Miami Actual Expense",#N/A,FALSE,"Miami97 Exp. - Actual";"Miami Projected Expense",#N/A,FALSE,"Miami97-98 Exp. - Projected";"Miami Forecast Expense",#N/A,FALSE,"Miami97 Exp. - Forecast";"Miami Profit and Loss",#N/A,FALSE,"Miami P&amp;L"}</definedName>
    <definedName name="wrn.mikes_copy." localSheetId="2"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LLARES." localSheetId="2" hidden="1">{#N/A,#N/A,TRUE,"RESUMEN ECON.";#N/A,#N/A,TRUE,"Costos de R.H.";#N/A,#N/A,TRUE,"COSTO HW";#N/A,#N/A,TRUE,"CUADROS";#N/A,#N/A,TRUE,"SCADA´s";#N/A,#N/A,TRUE,"PRECIOS EQUIPOS"}</definedName>
    <definedName name="wrn.MILLARES." hidden="1">{#N/A,#N/A,TRUE,"RESUMEN ECON.";#N/A,#N/A,TRUE,"Costos de R.H.";#N/A,#N/A,TRUE,"COSTO HW";#N/A,#N/A,TRUE,"CUADROS";#N/A,#N/A,TRUE,"SCADA´s";#N/A,#N/A,TRUE,"PRECIOS EQUIPOS"}</definedName>
    <definedName name="wrn.mini_print." localSheetId="2" hidden="1">{"a_assump",#N/A,FALSE,"mini merge ";"b_pickup",#N/A,FALSE,"mini merge ";"c_sensi",#N/A,FALSE,"mini merge ";"d_synergies",#N/A,FALSE,"mini merge ";"e_mults",#N/A,FALSE,"mini merge ";"f_maxP",#N/A,FALSE,"max price no dilution"}</definedName>
    <definedName name="wrn.mini_print." hidden="1">{"a_assump",#N/A,FALSE,"mini merge ";"b_pickup",#N/A,FALSE,"mini merge ";"c_sensi",#N/A,FALSE,"mini merge ";"d_synergies",#N/A,FALSE,"mini merge ";"e_mults",#N/A,FALSE,"mini merge ";"f_maxP",#N/A,FALSE,"max price no dilution"}</definedName>
    <definedName name="wrn.Minneapolis." localSheetId="2" hidden="1">{"Minn Actual Expense",#N/A,FALSE,"Minn 97 Exp. - Actual";"Minn Projected Expense",#N/A,FALSE,"Minn 97-98 Exp. - Projected";"Minn Forecast Expense",#N/A,FALSE,"Minn 97 Exp. - Forecast";"Minn Profit and Loss",#N/A,FALSE,"Minn P&amp;L"}</definedName>
    <definedName name="wrn.Minneapolis." hidden="1">{"Minn Actual Expense",#N/A,FALSE,"Minn 97 Exp. - Actual";"Minn Projected Expense",#N/A,FALSE,"Minn 97-98 Exp. - Projected";"Minn Forecast Expense",#N/A,FALSE,"Minn 97 Exp. - Forecast";"Minn Profit and Loss",#N/A,FALSE,"Minn P&amp;L"}</definedName>
    <definedName name="wrn.mirBellagio." localSheetId="2" hidden="1">{#N/A,#N/A,FALSE,"MIR";#N/A,#N/A,FALSE,"NYNY"}</definedName>
    <definedName name="wrn.mirBellagio." hidden="1">{#N/A,#N/A,FALSE,"MIR";#N/A,#N/A,FALSE,"NYNY"}</definedName>
    <definedName name="wrn.misc." localSheetId="2" hidden="1">{#N/A,#N/A,FALSE,"Sheet10"}</definedName>
    <definedName name="wrn.misc." hidden="1">{#N/A,#N/A,FALSE,"Sheet10"}</definedName>
    <definedName name="wrn.MISINFO._.2." localSheetId="2" hidden="1">{"A (Inhoud)",#N/A,FALSE,"Inhoud";"A (P&amp;L)",#N/A,FALSE,"P&amp;L";"B (P&amp;L)",#N/A,FALSE,"P&amp;L";"A (P&amp;L2)",#N/A,FALSE,"P&amp;L2";"B (P&amp;L2)",#N/A,FALSE,"P&amp;L2";"A (Balance)",#N/A,FALSE,"Balance";"A (ratios)",#N/A,FALSE,"Ratios";"A (Margin dev fin)",#N/A,FALSE,"Margin dev fin";"A (Margin dev comm)",#N/A,FALSE,"Margin dev comm";"A (Storesales)",#N/A,FALSE,"Storesales"}</definedName>
    <definedName name="wrn.MISINFO._.2." hidden="1">{"A (Inhoud)",#N/A,FALSE,"Inhoud";"A (P&amp;L)",#N/A,FALSE,"P&amp;L";"B (P&amp;L)",#N/A,FALSE,"P&amp;L";"A (P&amp;L2)",#N/A,FALSE,"P&amp;L2";"B (P&amp;L2)",#N/A,FALSE,"P&amp;L2";"A (Balance)",#N/A,FALSE,"Balance";"A (ratios)",#N/A,FALSE,"Ratios";"A (Margin dev fin)",#N/A,FALSE,"Margin dev fin";"A (Margin dev comm)",#N/A,FALSE,"Margin dev comm";"A (Storesales)",#N/A,FALSE,"Storesales"}</definedName>
    <definedName name="wrn.MK._.TO._.MKT." localSheetId="2" hidden="1">{"SUMM",#N/A,FALSE,"SUMM";"VENT",#N/A,FALSE,"VENT";"CAP",#N/A,FALSE,"CAP";"PSHIP COMMITS",#N/A,FALSE,"PSHP";"PSHIP",#N/A,FALSE,"PSHP";"VGI INT",#N/A,FALSE,"VGIN";"VGI EXT",#N/A,FALSE,"VGEX"}</definedName>
    <definedName name="wrn.MK._.TO._.MKT." hidden="1">{"SUMM",#N/A,FALSE,"SUMM";"VENT",#N/A,FALSE,"VENT";"CAP",#N/A,FALSE,"CAP";"PSHIP COMMITS",#N/A,FALSE,"PSHP";"PSHIP",#N/A,FALSE,"PSHP";"VGI INT",#N/A,FALSE,"VGIN";"VGI EXT",#N/A,FALSE,"VGEX"}</definedName>
    <definedName name="wrn.MKT_2MONTH." localSheetId="2" hidden="1">{"MKT_RPT","MARKET_2MONTH",FALSE,"MARKET";"DTI_MKT","DTI_MKT_2MONTH",FALSE,"DTI ";"DII_MKT","DII_MKT_2MONTH",FALSE,"DII ";"DDI_MKT","DDI_MKT_2MONTH",FALSE,"DDI ";"DRI_MKT","DRI_MKT_2MONTH",FALSE,"DRI ";"DEI_MKT","DEI_MKT_2MONTH",FALSE,"DEI "}</definedName>
    <definedName name="wrn.MKT_2MONTH." hidden="1">{"MKT_RPT","MARKET_2MONTH",FALSE,"MARKET";"DTI_MKT","DTI_MKT_2MONTH",FALSE,"DTI ";"DII_MKT","DII_MKT_2MONTH",FALSE,"DII ";"DDI_MKT","DDI_MKT_2MONTH",FALSE,"DDI ";"DRI_MKT","DRI_MKT_2MONTH",FALSE,"DRI ";"DEI_MKT","DEI_MKT_2MONTH",FALSE,"DEI "}</definedName>
    <definedName name="wrn.mkt_concprod." localSheetId="2" hidden="1">{"mkta",#N/A,FALSE,"mkt";"mktb",#N/A,FALSE,"mkt";"mktc",#N/A,FALSE,"mkt";"mktd",#N/A,FALSE,"mkt";"mktf",#N/A,FALSE,"mkt"}</definedName>
    <definedName name="wrn.mkt_concprod." hidden="1">{"mkta",#N/A,FALSE,"mkt";"mktb",#N/A,FALSE,"mkt";"mktc",#N/A,FALSE,"mkt";"mktd",#N/A,FALSE,"mkt";"mktf",#N/A,FALSE,"mkt"}</definedName>
    <definedName name="wrn.mkt_plastics." localSheetId="2" hidden="1">{"mkte",#N/A,FALSE,"mkt"}</definedName>
    <definedName name="wrn.mkt_plastics." hidden="1">{"mkte",#N/A,FALSE,"mkt"}</definedName>
    <definedName name="wrn.MKT_QTR." localSheetId="2" hidden="1">{"MKT_RPT","MARKET_QTR",FALSE,"MARKET";"DTI_MKT","DTI_MKT_QTR",FALSE,"DTI ";"DII_MKT","DII_MKT_QTR",FALSE,"DII ";"DDI_MKT","DDI_MKT_QTR",FALSE,"DDI ";"DRI_MKT","DRI_MKT_QTR",FALSE,"DRI ";"DEI_MKT","DEI_MKT_QTR",FALSE,"DEI "}</definedName>
    <definedName name="wrn.MKT_QTR." hidden="1">{"MKT_RPT","MARKET_QTR",FALSE,"MARKET";"DTI_MKT","DTI_MKT_QTR",FALSE,"DTI ";"DII_MKT","DII_MKT_QTR",FALSE,"DII ";"DDI_MKT","DDI_MKT_QTR",FALSE,"DDI ";"DRI_MKT","DRI_MKT_QTR",FALSE,"DRI ";"DEI_MKT","DEI_MKT_QTR",FALSE,"DEI "}</definedName>
    <definedName name="wrn.MMOC._.Accounts._.Receivable." localSheetId="2" hidden="1">{#N/A,#N/A,FALSE,"Summary";#N/A,#N/A,FALSE,"3108";#N/A,#N/A,FALSE,"338W";#N/A,#N/A,FALSE,"358N";#N/A,#N/A,FALSE,"361H";#N/A,#N/A,FALSE,"366H";#N/A,#N/A,FALSE,"377G";#N/A,#N/A,FALSE,"392F";#N/A,#N/A,FALSE,"392U";#N/A,#N/A,FALSE,"4W67"}</definedName>
    <definedName name="wrn.MMOC._.Accounts._.Receivable." hidden="1">{#N/A,#N/A,FALSE,"Summary";#N/A,#N/A,FALSE,"3108";#N/A,#N/A,FALSE,"338W";#N/A,#N/A,FALSE,"358N";#N/A,#N/A,FALSE,"361H";#N/A,#N/A,FALSE,"366H";#N/A,#N/A,FALSE,"377G";#N/A,#N/A,FALSE,"392F";#N/A,#N/A,FALSE,"392U";#N/A,#N/A,FALSE,"4W67"}</definedName>
    <definedName name="wrn.mo_yr_var" hidden="1">{#N/A,#N/A,FALSE,"Casino_Div_FC"}</definedName>
    <definedName name="wrn.Mo_Yr_Var." hidden="1">{#N/A,#N/A,FALSE,"Casino_Div_FC"}</definedName>
    <definedName name="wrn.mobile." localSheetId="2" hidden="1">{#N/A,#N/A,FALSE,"Denmark";#N/A,#N/A,FALSE,"Denmark"}</definedName>
    <definedName name="wrn.mobile." hidden="1">{#N/A,#N/A,FALSE,"Denmark";#N/A,#N/A,FALSE,"Denmark"}</definedName>
    <definedName name="wrn.MoD._.Summary." localSheetId="2" hidden="1">{"Summary sheet",#N/A,TRUE,"Output pres";"Proforma 1 and 2",#N/A,TRUE,"Ratios";"Proforma 3,4 and 5",#N/A,TRUE,"FS";"Proforma 8,9 and 10",#N/A,TRUE,"Calcs"}</definedName>
    <definedName name="wrn.MoD._.Summary." hidden="1">{"Summary sheet",#N/A,TRUE,"Output pres";"Proforma 1 and 2",#N/A,TRUE,"Ratios";"Proforma 3,4 and 5",#N/A,TRUE,"FS";"Proforma 8,9 and 10",#N/A,TRUE,"Calcs"}</definedName>
    <definedName name="wrn.MODEL." localSheetId="2" hidden="1">{"IS",#N/A,FALSE,"Income Statement";"ISR",#N/A,FALSE,"Income Statement Ratios";"BS",#N/A,FALSE,"Balance Sheet";"BSR",#N/A,FALSE,"Balance Sheet Ratios";"CF",#N/A,FALSE,"Cash Flow";"SALES",#N/A,FALSE,"Sales Analysis";"RR",#N/A,FALSE,"Recent Results"}</definedName>
    <definedName name="wrn.model.">#REF!</definedName>
    <definedName name="wrn.model._.all._.pages." localSheetId="2"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_1" localSheetId="2"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_1"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_2" localSheetId="2"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_2"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_3" localSheetId="2"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_3"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_4" localSheetId="2"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_4"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Detail." hidden="1">{"Corp Val",#N/A,FALSE,"Corp Val";"Liquidation Value",#N/A,FALSE,"Corp Val";"Well Count",#N/A,FALSE,"Wells";"Finding Cost",#N/A,FALSE,"Res Add Sum";"Operating Assumptions",#N/A,FALSE,"Assumptions";"DD&amp;A",#N/A,FALSE,"Res Add Sum"}</definedName>
    <definedName name="wrn.Model._.Detail._2" hidden="1">{"Corp Val",#N/A,FALSE,"Corp Val";"Liquidation Value",#N/A,FALSE,"Corp Val";"Well Count",#N/A,FALSE,"Wells";"Finding Cost",#N/A,FALSE,"Res Add Sum";"Operating Assumptions",#N/A,FALSE,"Assumptions";"DD&amp;A",#N/A,FALSE,"Res Add Sum"}</definedName>
    <definedName name="wrn.Model._.Detail._3" hidden="1">{"Corp Val",#N/A,FALSE,"Corp Val";"Liquidation Value",#N/A,FALSE,"Corp Val";"Well Count",#N/A,FALSE,"Wells";"Finding Cost",#N/A,FALSE,"Res Add Sum";"Operating Assumptions",#N/A,FALSE,"Assumptions";"DD&amp;A",#N/A,FALSE,"Res Add Sum"}</definedName>
    <definedName name="wrn.Model._.Detail._4" hidden="1">{"Corp Val",#N/A,FALSE,"Corp Val";"Liquidation Value",#N/A,FALSE,"Corp Val";"Well Count",#N/A,FALSE,"Wells";"Finding Cost",#N/A,FALSE,"Res Add Sum";"Operating Assumptions",#N/A,FALSE,"Assumptions";"DD&amp;A",#N/A,FALSE,"Res Add Sum"}</definedName>
    <definedName name="wrn.Model._.Detail._5" hidden="1">{"Corp Val",#N/A,FALSE,"Corp Val";"Liquidation Value",#N/A,FALSE,"Corp Val";"Well Count",#N/A,FALSE,"Wells";"Finding Cost",#N/A,FALSE,"Res Add Sum";"Operating Assumptions",#N/A,FALSE,"Assumptions";"DD&amp;A",#N/A,FALSE,"Res Add Sum"}</definedName>
    <definedName name="wrn.model._1" localSheetId="2" hidden="1">{"page1",#N/A,FALSE,"GIRLBO";"page2",#N/A,FALSE,"GIRLBO";"page3",#N/A,FALSE,"GIRLBO";"page4",#N/A,FALSE,"GIRLBO";"page5",#N/A,FALSE,"GIRLBO"}</definedName>
    <definedName name="wrn.model._1" hidden="1">{"page1",#N/A,FALSE,"GIRLBO";"page2",#N/A,FALSE,"GIRLBO";"page3",#N/A,FALSE,"GIRLBO";"page4",#N/A,FALSE,"GIRLBO";"page5",#N/A,FALSE,"GIRLBO"}</definedName>
    <definedName name="wrn.model._2" localSheetId="2" hidden="1">{"page1",#N/A,FALSE,"GIRLBO";"page2",#N/A,FALSE,"GIRLBO";"page3",#N/A,FALSE,"GIRLBO";"page4",#N/A,FALSE,"GIRLBO";"page5",#N/A,FALSE,"GIRLBO"}</definedName>
    <definedName name="wrn.model._2" hidden="1">{"page1",#N/A,FALSE,"GIRLBO";"page2",#N/A,FALSE,"GIRLBO";"page3",#N/A,FALSE,"GIRLBO";"page4",#N/A,FALSE,"GIRLBO";"page5",#N/A,FALSE,"GIRLBO"}</definedName>
    <definedName name="wrn.model._3" localSheetId="2" hidden="1">{"page1",#N/A,FALSE,"GIRLBO";"page2",#N/A,FALSE,"GIRLBO";"page3",#N/A,FALSE,"GIRLBO";"page4",#N/A,FALSE,"GIRLBO";"page5",#N/A,FALSE,"GIRLBO"}</definedName>
    <definedName name="wrn.model._3" hidden="1">{"page1",#N/A,FALSE,"GIRLBO";"page2",#N/A,FALSE,"GIRLBO";"page3",#N/A,FALSE,"GIRLBO";"page4",#N/A,FALSE,"GIRLBO";"page5",#N/A,FALSE,"GIRLBO"}</definedName>
    <definedName name="wrn.model._4" localSheetId="2" hidden="1">{"page1",#N/A,FALSE,"GIRLBO";"page2",#N/A,FALSE,"GIRLBO";"page3",#N/A,FALSE,"GIRLBO";"page4",#N/A,FALSE,"GIRLBO";"page5",#N/A,FALSE,"GIRLBO"}</definedName>
    <definedName name="wrn.model._4" hidden="1">{"page1",#N/A,FALSE,"GIRLBO";"page2",#N/A,FALSE,"GIRLBO";"page3",#N/A,FALSE,"GIRLBO";"page4",#N/A,FALSE,"GIRLBO";"page5",#N/A,FALSE,"GIRLBO"}</definedName>
    <definedName name="wrn.Model.v" hidden="1">{"Screen",#N/A,FALSE,"TofC";"Screen",#N/A,FALSE,"Trans";"Screen1",#N/A,FALSE,"Fin";"Screen2",#N/A,FALSE,"Fin";"Screen3",#N/A,FALSE,"Fin";"Screen",#N/A,FALSE,"D&amp;A";"Screen",#N/A,FALSE,"Debt"}</definedName>
    <definedName name="wrn.Modello." localSheetId="2" hidden="1">{#N/A,#N/A,TRUE,"Proposal";#N/A,#N/A,TRUE,"Assumptions";#N/A,#N/A,TRUE,"Net Income";#N/A,#N/A,TRUE,"Balsheet";#N/A,#N/A,TRUE,"Capex";#N/A,#N/A,TRUE,"Volumes";#N/A,#N/A,TRUE,"Revenues";#N/A,#N/A,TRUE,"Var.Costs";#N/A,#N/A,TRUE,"Personnel";#N/A,#N/A,TRUE,"Other costs";#N/A,#N/A,TRUE,"MKTG and G&amp;A"}</definedName>
    <definedName name="wrn.Modello." hidden="1">{#N/A,#N/A,TRUE,"Proposal";#N/A,#N/A,TRUE,"Assumptions";#N/A,#N/A,TRUE,"Net Income";#N/A,#N/A,TRUE,"Balsheet";#N/A,#N/A,TRUE,"Capex";#N/A,#N/A,TRUE,"Volumes";#N/A,#N/A,TRUE,"Revenues";#N/A,#N/A,TRUE,"Var.Costs";#N/A,#N/A,TRUE,"Personnel";#N/A,#N/A,TRUE,"Other costs";#N/A,#N/A,TRUE,"MKTG and G&amp;A"}</definedName>
    <definedName name="wrn.models" localSheetId="2" hidden="1">{#N/A,#N/A,FALSE,"Summary";#N/A,#N/A,FALSE,"Projections";#N/A,#N/A,FALSE,"Mkt Mults";#N/A,#N/A,FALSE,"DCF";#N/A,#N/A,FALSE,"Accr Dil";#N/A,#N/A,FALSE,"PIC LBO";#N/A,#N/A,FALSE,"MULT10_4";#N/A,#N/A,FALSE,"CBI LBO"}</definedName>
    <definedName name="wrn.models" hidden="1">{#N/A,#N/A,FALSE,"Summary";#N/A,#N/A,FALSE,"Projections";#N/A,#N/A,FALSE,"Mkt Mults";#N/A,#N/A,FALSE,"DCF";#N/A,#N/A,FALSE,"Accr Dil";#N/A,#N/A,FALSE,"PIC LBO";#N/A,#N/A,FALSE,"MULT10_4";#N/A,#N/A,FALSE,"CBI LBO"}</definedName>
    <definedName name="wrn.Molding._.Cost." localSheetId="2" hidden="1">{#N/A,#N/A,FALSE,"Molding Cost"}</definedName>
    <definedName name="wrn.Molding._.Cost." hidden="1">{#N/A,#N/A,FALSE,"Molding Cost"}</definedName>
    <definedName name="wrn.Molding._.Data." localSheetId="2" hidden="1">{#N/A,#N/A,FALSE,"Molding Data"}</definedName>
    <definedName name="wrn.Molding._.Data." hidden="1">{#N/A,#N/A,FALSE,"Molding Data"}</definedName>
    <definedName name="wrn.Moldplas._.Cost._.and._.Selling._.Report." localSheetId="2" hidden="1">{#N/A,#N/A,TRUE,"Machine Rates";#N/A,#N/A,TRUE,"Method Sheet";#N/A,#N/A,TRUE,"Mfg. &amp; SGA";#N/A,#N/A,TRUE,"OH Distribution";#N/A,#N/A,TRUE,"Distribution Calculation";#N/A,#N/A,TRUE,"Actual Labour Cost"}</definedName>
    <definedName name="wrn.Moldplas._.Cost._.and._.Selling._.Report." hidden="1">{#N/A,#N/A,TRUE,"Machine Rates";#N/A,#N/A,TRUE,"Method Sheet";#N/A,#N/A,TRUE,"Mfg. &amp; SGA";#N/A,#N/A,TRUE,"OH Distribution";#N/A,#N/A,TRUE,"Distribution Calculation";#N/A,#N/A,TRUE,"Actual Labour Cost"}</definedName>
    <definedName name="wrn.Monatsabschluß." localSheetId="2" hidden="1">{#N/A,#N/A,FALSE,"Finanzplan";#N/A,#N/A,FALSE,"Bilanz";#N/A,#N/A,FALSE,"GuV"}</definedName>
    <definedName name="wrn.Monatsabschluß." hidden="1">{#N/A,#N/A,FALSE,"Finanzplan";#N/A,#N/A,FALSE,"Bilanz";#N/A,#N/A,FALSE,"GuV"}</definedName>
    <definedName name="wrn.Monica." localSheetId="2" hidden="1">{#N/A,#N/A,FALSE,"Revolver";#N/A,#N/A,FALSE,"Term Loan";#N/A,#N/A,FALSE,"Unused Line Fee Term";#N/A,#N/A,FALSE,"Unused Line Fee Revolver"}</definedName>
    <definedName name="wrn.Monica." hidden="1">{#N/A,#N/A,FALSE,"Revolver";#N/A,#N/A,FALSE,"Term Loan";#N/A,#N/A,FALSE,"Unused Line Fee Term";#N/A,#N/A,FALSE,"Unused Line Fee Revolver"}</definedName>
    <definedName name="wrn.Monotherapy." localSheetId="2" hidden="1">{"mono",#N/A,FALSE,"Mono-therapy"}</definedName>
    <definedName name="wrn.Monotherapy." hidden="1">{"mono",#N/A,FALSE,"Mono-therapy"}</definedName>
    <definedName name="wrn.Month." localSheetId="2" hidden="1">{#N/A,#N/A,FALSE,"Comp Balance";#N/A,#N/A,FALSE,"Sum Balance ";#N/A,#N/A,FALSE,"Balance Trend";#N/A,#N/A,FALSE,"Comp PL";#N/A,#N/A,FALSE,"PL";#N/A,#N/A,FALSE,"Sum PL";#N/A,#N/A,FALSE,"PL Trend";#N/A,#N/A,FALSE,"Change"}</definedName>
    <definedName name="wrn.Month." hidden="1">{#N/A,#N/A,FALSE,"Comp Balance";#N/A,#N/A,FALSE,"Sum Balance ";#N/A,#N/A,FALSE,"Balance Trend";#N/A,#N/A,FALSE,"Comp PL";#N/A,#N/A,FALSE,"PL";#N/A,#N/A,FALSE,"Sum PL";#N/A,#N/A,FALSE,"PL Trend";#N/A,#N/A,FALSE,"Change"}</definedName>
    <definedName name="wrn.Month._.By._.Month." hidden="1">{"Master - Month",#N/A,TRUE,"sum 2002 by Month";"Casino - Month",#N/A,TRUE,"Casino Summary";"Hotel - Month",#N/A,TRUE,"Hotel Budget";"Food - Month",#N/A,TRUE,"Food Budget";"Beverage - Month",#N/A,TRUE,"Beverage Budget";"Retail - Month",#N/A,TRUE,"Retail Summary";"Other - Month",#N/A,TRUE,"Other Rev Summary";#N/A,#N/A,TRUE,"G&amp;A And Prop Ops Summary";#N/A,#N/A,TRUE,"Adv &amp; Mkt Summary";"GCS - Month",#N/A,TRUE,"GCS Budget"}</definedName>
    <definedName name="wrn.Month._.end._.call." localSheetId="2" hidden="1">{#N/A,#N/A,FALSE,"Bud Month-end Call";#N/A,#N/A,FALSE,"Bud vs Actual";#N/A,#N/A,FALSE,"FC3 Month-end Call";#N/A,#N/A,FALSE,"FC3 vs Actual"}</definedName>
    <definedName name="wrn.Month._.end._.call." hidden="1">{#N/A,#N/A,FALSE,"Bud Month-end Call";#N/A,#N/A,FALSE,"Bud vs Actual";#N/A,#N/A,FALSE,"FC3 Month-end Call";#N/A,#N/A,FALSE,"FC3 vs Actual"}</definedName>
    <definedName name="wrn.Month._.End._.Print._.Out." localSheetId="2"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Print._.Out."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report." localSheetId="2"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SUMMARY." localSheetId="2" hidden="1">{"MONTH SUMMARY",#N/A,FALSE,"P&amp;L"}</definedName>
    <definedName name="wrn.MONTH._.SUMMARY." hidden="1">{"MONTH SUMMARY",#N/A,FALSE,"P&amp;L"}</definedName>
    <definedName name="wrn.MONTH_END." localSheetId="2" hidden="1">{#N/A,#N/A,FALSE,"SUMMARY";#N/A,#N/A,FALSE,"DETAIL";#N/A,#N/A,FALSE,"VARIANCE"}</definedName>
    <definedName name="wrn.MONTH_END." hidden="1">{#N/A,#N/A,FALSE,"SUMMARY";#N/A,#N/A,FALSE,"DETAIL";#N/A,#N/A,FALSE,"VARIANCE"}</definedName>
    <definedName name="Wrn.Month_Only"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rn.Month_Only"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rn.Month_Only."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rn.Month_Only."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rn.MONTH_REPORT." localSheetId="2" hidden="1">{#N/A,#N/A,TRUE,"ALLL";#N/A,#N/A,TRUE,"DEL";#N/A,#N/A,TRUE,"Reserve Analysis";#N/A,#N/A,TRUE,"C_OFF HISTORY";#N/A,#N/A,TRUE,"ALLL_QTR";#N/A,#N/A,TRUE,"HEA_M";#N/A,#N/A,TRUE,"BL_DET";#N/A,#N/A,TRUE,"3YRS+";#N/A,#N/A,TRUE,"CONSTR_DET"}</definedName>
    <definedName name="wrn.MONTH_REPORT." hidden="1">{#N/A,#N/A,TRUE,"ALLL";#N/A,#N/A,TRUE,"DEL";#N/A,#N/A,TRUE,"Reserve Analysis";#N/A,#N/A,TRUE,"C_OFF HISTORY";#N/A,#N/A,TRUE,"ALLL_QTR";#N/A,#N/A,TRUE,"HEA_M";#N/A,#N/A,TRUE,"BL_DET";#N/A,#N/A,TRUE,"3YRS+";#N/A,#N/A,TRUE,"CONSTR_DET"}</definedName>
    <definedName name="wrn.MONTH_REPORT._1" localSheetId="2" hidden="1">{#N/A,#N/A,TRUE,"ALLL";#N/A,#N/A,TRUE,"DEL";#N/A,#N/A,TRUE,"Reserve Analysis";#N/A,#N/A,TRUE,"C_OFF HISTORY";#N/A,#N/A,TRUE,"ALLL_QTR";#N/A,#N/A,TRUE,"HEA_M";#N/A,#N/A,TRUE,"BL_DET";#N/A,#N/A,TRUE,"3YRS+";#N/A,#N/A,TRUE,"CONSTR_DET"}</definedName>
    <definedName name="wrn.MONTH_REPORT._1" hidden="1">{#N/A,#N/A,TRUE,"ALLL";#N/A,#N/A,TRUE,"DEL";#N/A,#N/A,TRUE,"Reserve Analysis";#N/A,#N/A,TRUE,"C_OFF HISTORY";#N/A,#N/A,TRUE,"ALLL_QTR";#N/A,#N/A,TRUE,"HEA_M";#N/A,#N/A,TRUE,"BL_DET";#N/A,#N/A,TRUE,"3YRS+";#N/A,#N/A,TRUE,"CONSTR_DET"}</definedName>
    <definedName name="wrn.MONTH_REPORT._2" localSheetId="2" hidden="1">{#N/A,#N/A,TRUE,"ALLL";#N/A,#N/A,TRUE,"DEL";#N/A,#N/A,TRUE,"Reserve Analysis";#N/A,#N/A,TRUE,"C_OFF HISTORY";#N/A,#N/A,TRUE,"ALLL_QTR";#N/A,#N/A,TRUE,"HEA_M";#N/A,#N/A,TRUE,"BL_DET";#N/A,#N/A,TRUE,"3YRS+";#N/A,#N/A,TRUE,"CONSTR_DET"}</definedName>
    <definedName name="wrn.MONTH_REPORT._2" hidden="1">{#N/A,#N/A,TRUE,"ALLL";#N/A,#N/A,TRUE,"DEL";#N/A,#N/A,TRUE,"Reserve Analysis";#N/A,#N/A,TRUE,"C_OFF HISTORY";#N/A,#N/A,TRUE,"ALLL_QTR";#N/A,#N/A,TRUE,"HEA_M";#N/A,#N/A,TRUE,"BL_DET";#N/A,#N/A,TRUE,"3YRS+";#N/A,#N/A,TRUE,"CONSTR_DET"}</definedName>
    <definedName name="wrn.MONTH_REPORT._3" localSheetId="2" hidden="1">{#N/A,#N/A,TRUE,"ALLL";#N/A,#N/A,TRUE,"DEL";#N/A,#N/A,TRUE,"Reserve Analysis";#N/A,#N/A,TRUE,"C_OFF HISTORY";#N/A,#N/A,TRUE,"ALLL_QTR";#N/A,#N/A,TRUE,"HEA_M";#N/A,#N/A,TRUE,"BL_DET";#N/A,#N/A,TRUE,"3YRS+";#N/A,#N/A,TRUE,"CONSTR_DET"}</definedName>
    <definedName name="wrn.MONTH_REPORT._3" hidden="1">{#N/A,#N/A,TRUE,"ALLL";#N/A,#N/A,TRUE,"DEL";#N/A,#N/A,TRUE,"Reserve Analysis";#N/A,#N/A,TRUE,"C_OFF HISTORY";#N/A,#N/A,TRUE,"ALLL_QTR";#N/A,#N/A,TRUE,"HEA_M";#N/A,#N/A,TRUE,"BL_DET";#N/A,#N/A,TRUE,"3YRS+";#N/A,#N/A,TRUE,"CONSTR_DET"}</definedName>
    <definedName name="wrn.MONTH_REPORT._4" localSheetId="2" hidden="1">{#N/A,#N/A,TRUE,"ALLL";#N/A,#N/A,TRUE,"DEL";#N/A,#N/A,TRUE,"Reserve Analysis";#N/A,#N/A,TRUE,"C_OFF HISTORY";#N/A,#N/A,TRUE,"ALLL_QTR";#N/A,#N/A,TRUE,"HEA_M";#N/A,#N/A,TRUE,"BL_DET";#N/A,#N/A,TRUE,"3YRS+";#N/A,#N/A,TRUE,"CONSTR_DET"}</definedName>
    <definedName name="wrn.MONTH_REPORT._4" hidden="1">{#N/A,#N/A,TRUE,"ALLL";#N/A,#N/A,TRUE,"DEL";#N/A,#N/A,TRUE,"Reserve Analysis";#N/A,#N/A,TRUE,"C_OFF HISTORY";#N/A,#N/A,TRUE,"ALLL_QTR";#N/A,#N/A,TRUE,"HEA_M";#N/A,#N/A,TRUE,"BL_DET";#N/A,#N/A,TRUE,"3YRS+";#N/A,#N/A,TRUE,"CONSTR_DET"}</definedName>
    <definedName name="wrn.MONTH_REPORT_BOD." localSheetId="2" hidden="1">{#N/A,#N/A,FALSE,"HEA_M";#N/A,#N/A,FALSE,"ALLL";#N/A,#N/A,FALSE,"DEL";#N/A,#N/A,FALSE,"Reserve Analysis";#N/A,#N/A,FALSE,"C_OFF HISTORY";#N/A,#N/A,FALSE,"ALLL_QTR"}</definedName>
    <definedName name="wrn.MONTH_REPORT_BOD." hidden="1">{#N/A,#N/A,FALSE,"HEA_M";#N/A,#N/A,FALSE,"ALLL";#N/A,#N/A,FALSE,"DEL";#N/A,#N/A,FALSE,"Reserve Analysis";#N/A,#N/A,FALSE,"C_OFF HISTORY";#N/A,#N/A,FALSE,"ALLL_QTR"}</definedName>
    <definedName name="wrn.MONTH_REPORT_BOD._1" localSheetId="2" hidden="1">{#N/A,#N/A,FALSE,"HEA_M";#N/A,#N/A,FALSE,"ALLL";#N/A,#N/A,FALSE,"DEL";#N/A,#N/A,FALSE,"Reserve Analysis";#N/A,#N/A,FALSE,"C_OFF HISTORY";#N/A,#N/A,FALSE,"ALLL_QTR"}</definedName>
    <definedName name="wrn.MONTH_REPORT_BOD._1" hidden="1">{#N/A,#N/A,FALSE,"HEA_M";#N/A,#N/A,FALSE,"ALLL";#N/A,#N/A,FALSE,"DEL";#N/A,#N/A,FALSE,"Reserve Analysis";#N/A,#N/A,FALSE,"C_OFF HISTORY";#N/A,#N/A,FALSE,"ALLL_QTR"}</definedName>
    <definedName name="wrn.MONTH_REPORT_BOD._2" localSheetId="2" hidden="1">{#N/A,#N/A,FALSE,"HEA_M";#N/A,#N/A,FALSE,"ALLL";#N/A,#N/A,FALSE,"DEL";#N/A,#N/A,FALSE,"Reserve Analysis";#N/A,#N/A,FALSE,"C_OFF HISTORY";#N/A,#N/A,FALSE,"ALLL_QTR"}</definedName>
    <definedName name="wrn.MONTH_REPORT_BOD._2" hidden="1">{#N/A,#N/A,FALSE,"HEA_M";#N/A,#N/A,FALSE,"ALLL";#N/A,#N/A,FALSE,"DEL";#N/A,#N/A,FALSE,"Reserve Analysis";#N/A,#N/A,FALSE,"C_OFF HISTORY";#N/A,#N/A,FALSE,"ALLL_QTR"}</definedName>
    <definedName name="wrn.MONTH_REPORT_BOD._3" localSheetId="2" hidden="1">{#N/A,#N/A,FALSE,"HEA_M";#N/A,#N/A,FALSE,"ALLL";#N/A,#N/A,FALSE,"DEL";#N/A,#N/A,FALSE,"Reserve Analysis";#N/A,#N/A,FALSE,"C_OFF HISTORY";#N/A,#N/A,FALSE,"ALLL_QTR"}</definedName>
    <definedName name="wrn.MONTH_REPORT_BOD._3" hidden="1">{#N/A,#N/A,FALSE,"HEA_M";#N/A,#N/A,FALSE,"ALLL";#N/A,#N/A,FALSE,"DEL";#N/A,#N/A,FALSE,"Reserve Analysis";#N/A,#N/A,FALSE,"C_OFF HISTORY";#N/A,#N/A,FALSE,"ALLL_QTR"}</definedName>
    <definedName name="wrn.MONTH_REPORT_BOD._4" localSheetId="2" hidden="1">{#N/A,#N/A,FALSE,"HEA_M";#N/A,#N/A,FALSE,"ALLL";#N/A,#N/A,FALSE,"DEL";#N/A,#N/A,FALSE,"Reserve Analysis";#N/A,#N/A,FALSE,"C_OFF HISTORY";#N/A,#N/A,FALSE,"ALLL_QTR"}</definedName>
    <definedName name="wrn.MONTH_REPORT_BOD._4" hidden="1">{#N/A,#N/A,FALSE,"HEA_M";#N/A,#N/A,FALSE,"ALLL";#N/A,#N/A,FALSE,"DEL";#N/A,#N/A,FALSE,"Reserve Analysis";#N/A,#N/A,FALSE,"C_OFF HISTORY";#N/A,#N/A,FALSE,"ALLL_QTR"}</definedName>
    <definedName name="wrn.Month_Report_Mgmt." localSheetId="2"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_1" localSheetId="2"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_1"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_2" localSheetId="2"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_2"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_3" localSheetId="2"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_3"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_4" localSheetId="2"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_4"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end._.Reports." localSheetId="2" hidden="1">{#N/A,#N/A,FALSE,"Front Page";#N/A,#N/A,FALSE,"Mfg Var";#N/A,#N/A,FALSE,"Family Unit Cost Graphs";#N/A,#N/A,FALSE,"Product Cost Graphs";#N/A,#N/A,FALSE,"Unit Cost Setup";#N/A,#N/A,FALSE,"Yields";#N/A,#N/A,FALSE,"Emery";#N/A,#N/A,FALSE,"GI Pricing";#N/A,#N/A,FALSE,"Actuals";#N/A,#N/A,FALSE,"Forecast"}</definedName>
    <definedName name="wrn.Monthend._.Reports." hidden="1">{#N/A,#N/A,FALSE,"Front Page";#N/A,#N/A,FALSE,"Mfg Var";#N/A,#N/A,FALSE,"Family Unit Cost Graphs";#N/A,#N/A,FALSE,"Product Cost Graphs";#N/A,#N/A,FALSE,"Unit Cost Setup";#N/A,#N/A,FALSE,"Yields";#N/A,#N/A,FALSE,"Emery";#N/A,#N/A,FALSE,"GI Pricing";#N/A,#N/A,FALSE,"Actuals";#N/A,#N/A,FALSE,"Forecast"}</definedName>
    <definedName name="wrn.Monthly." localSheetId="2" hidden="1">{"Month End Performance",#N/A,FALSE,"Report";"Site Talk Times",#N/A,FALSE,"Report"}</definedName>
    <definedName name="wrn.Monthly." hidden="1">{"Month End Performance",#N/A,FALSE,"Report";"Site Talk Times",#N/A,FALSE,"Report"}</definedName>
    <definedName name="wrn.Monthly._.Accrual." hidden="1">{"Monthly Accrual",#N/A,FALSE,"Accrual"}</definedName>
    <definedName name="wrn.Monthly._.Accrual._1" hidden="1">{"Monthly Accrual",#N/A,FALSE,"Accrual"}</definedName>
    <definedName name="wrn.Monthly._.Cash._.Flow." localSheetId="2" hidden="1">{#N/A,#N/A,FALSE,"E&amp;Y Cash Flow"}</definedName>
    <definedName name="wrn.Monthly._.Cash._.Flow." hidden="1">{#N/A,#N/A,FALSE,"E&amp;Y Cash Flow"}</definedName>
    <definedName name="wrn.Monthly._.Data." localSheetId="2" hidden="1">{"1999 by month",#N/A,FALSE,"Total_Company"}</definedName>
    <definedName name="wrn.Monthly._.Data." hidden="1">{"1999 by month",#N/A,FALSE,"Total_Company"}</definedName>
    <definedName name="wrn.Monthly._.Data._1" localSheetId="2" hidden="1">{"1999 by month",#N/A,FALSE,"Total_Company"}</definedName>
    <definedName name="wrn.Monthly._.Data._1" hidden="1">{"1999 by month",#N/A,FALSE,"Total_Company"}</definedName>
    <definedName name="wrn.Monthly._.Detail._.Report.">#REF!</definedName>
    <definedName name="wrn.Monthly._.financial._.package." localSheetId="2" hidden="1">{#N/A,#N/A,TRUE,"Trend";#N/A,#N/A,TRUE,"Trend volume only";#N/A,#N/A,TRUE,"Trend non-volume";#N/A,#N/A,TRUE,"Projection"}</definedName>
    <definedName name="wrn.Monthly._.financial._.package." hidden="1">{#N/A,#N/A,TRUE,"Trend";#N/A,#N/A,TRUE,"Trend volume only";#N/A,#N/A,TRUE,"Trend non-volume";#N/A,#N/A,TRUE,"Projection"}</definedName>
    <definedName name="wrn.Monthly._.Financials." localSheetId="2" hidden="1">{#N/A,#N/A,FALSE,"mfg - consol";#N/A,#N/A,FALSE,"mfg - flo";#N/A,#N/A,FALSE,"mfg - lindsay"}</definedName>
    <definedName name="wrn.Monthly._.Financials." hidden="1">{#N/A,#N/A,FALSE,"mfg - consol";#N/A,#N/A,FALSE,"mfg - flo";#N/A,#N/A,FALSE,"mfg - lindsay"}</definedName>
    <definedName name="wrn.MONTHLY._.INVENTORY._.SCHEDULE." localSheetId="2" hidden="1">{#N/A,#N/A,FALSE,"Sheet1";#N/A,#N/A,FALSE,"Sheet2";#N/A,#N/A,FALSE,"Sheet3";#N/A,#N/A,FALSE,"Sheet4";#N/A,#N/A,FALSE,"Sheet5";#N/A,#N/A,FALSE,"Sheet6"}</definedName>
    <definedName name="wrn.MONTHLY._.INVENTORY._.SCHEDULE." hidden="1">{#N/A,#N/A,FALSE,"Sheet1";#N/A,#N/A,FALSE,"Sheet2";#N/A,#N/A,FALSE,"Sheet3";#N/A,#N/A,FALSE,"Sheet4";#N/A,#N/A,FALSE,"Sheet5";#N/A,#N/A,FALSE,"Sheet6"}</definedName>
    <definedName name="wrn.Monthly._.LE." localSheetId="2" hidden="1">{"sku_equnits",#N/A,FALSE,"1997 &amp; PROD";"sku_nsr",#N/A,FALSE,"1997 &amp; PROD";"sku_units",#N/A,FALSE,"1997 &amp; PROD";"yag_eq",#N/A,FALSE,"YAGSUM";"yag_units",#N/A,FALSE,"YAGSUM";"yag_nsr",#N/A,FALSE,"YAGSUM";"SKUSUM_NSR",#N/A,FALSE,"1997 &amp; PROD";"SKUSUM_UNITS",#N/A,FALSE,"1997 &amp; PROD";"SKUSUM_EQ",#N/A,FALSE,"1997 &amp; PROD"}</definedName>
    <definedName name="wrn.Monthly._.LE." hidden="1">{"sku_equnits",#N/A,FALSE,"1997 &amp; PROD";"sku_nsr",#N/A,FALSE,"1997 &amp; PROD";"sku_units",#N/A,FALSE,"1997 &amp; PROD";"yag_eq",#N/A,FALSE,"YAGSUM";"yag_units",#N/A,FALSE,"YAGSUM";"yag_nsr",#N/A,FALSE,"YAGSUM";"SKUSUM_NSR",#N/A,FALSE,"1997 &amp; PROD";"SKUSUM_UNITS",#N/A,FALSE,"1997 &amp; PROD";"SKUSUM_EQ",#N/A,FALSE,"1997 &amp; PROD"}</definedName>
    <definedName name="wrn.Monthly._.MIFA._.Sheets."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_1"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_2"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_3"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_4"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S._.Fa.10_01." localSheetId="2" hidden="1">{#N/A,#N/A,TRUE,"Overview";#N/A,#N/A,TRUE,"P&amp;L summary";#N/A,#N/A,TRUE,"pers.exp._op. inc._interest";#N/A,#N/A,TRUE,"op. expenses";#N/A,#N/A,TRUE,"non-op. inc_expense";#N/A,#N/A,TRUE,"balance sheet";#N/A,#N/A,TRUE,"key-figures"}</definedName>
    <definedName name="wrn.Monthly._.MIS._.Fa.10_01." hidden="1">{#N/A,#N/A,TRUE,"Overview";#N/A,#N/A,TRUE,"P&amp;L summary";#N/A,#N/A,TRUE,"pers.exp._op. inc._interest";#N/A,#N/A,TRUE,"op. expenses";#N/A,#N/A,TRUE,"non-op. inc_expense";#N/A,#N/A,TRUE,"balance sheet";#N/A,#N/A,TRUE,"key-figures"}</definedName>
    <definedName name="wrn.Monthly._.MIS._.Fa.26." localSheetId="2" hidden="1">{#N/A,#N/A,TRUE,"Overview";#N/A,#N/A,TRUE,"P&amp;L summary";#N/A,#N/A,TRUE,"pers.exp._op. inc._interest";#N/A,#N/A,TRUE,"op. expenses";#N/A,#N/A,TRUE,"non-op. inc_expense";#N/A,#N/A,TRUE,"balance sheet";#N/A,#N/A,TRUE,"article (3500)";#N/A,#N/A,TRUE,"article (3600)";#N/A,#N/A,TRUE,"article (3700)";#N/A,#N/A,TRUE,"article (3900)";#N/A,#N/A,TRUE,"article (3800)";#N/A,#N/A,TRUE,"MC 1 3rd (4800)";#N/A,#N/A,TRUE,"MC 1 OEM_PL (4900)";#N/A,#N/A,TRUE,"countries (LA)";#N/A,#N/A,TRUE,"Top 25";#N/A,#N/A,TRUE,"key-figures"}</definedName>
    <definedName name="wrn.Monthly._.MIS._.Fa.26." hidden="1">{#N/A,#N/A,TRUE,"Overview";#N/A,#N/A,TRUE,"P&amp;L summary";#N/A,#N/A,TRUE,"pers.exp._op. inc._interest";#N/A,#N/A,TRUE,"op. expenses";#N/A,#N/A,TRUE,"non-op. inc_expense";#N/A,#N/A,TRUE,"balance sheet";#N/A,#N/A,TRUE,"article (3500)";#N/A,#N/A,TRUE,"article (3600)";#N/A,#N/A,TRUE,"article (3700)";#N/A,#N/A,TRUE,"article (3900)";#N/A,#N/A,TRUE,"article (3800)";#N/A,#N/A,TRUE,"MC 1 3rd (4800)";#N/A,#N/A,TRUE,"MC 1 OEM_PL (4900)";#N/A,#N/A,TRUE,"countries (LA)";#N/A,#N/A,TRUE,"Top 25";#N/A,#N/A,TRUE,"key-figures"}</definedName>
    <definedName name="wrn.Monthly._.MIS._.Fa.31." localSheetId="2" hidden="1">{#N/A,#N/A,TRUE,"Overview";#N/A,#N/A,TRUE,"P&amp;L summary";#N/A,#N/A,TRUE,"pers.exp._op. inc._interest";#N/A,#N/A,TRUE,"op. expenses";#N/A,#N/A,TRUE,"non-op. inc_expense";#N/A,#N/A,TRUE,"balance sheet";#N/A,#N/A,TRUE,"article (3500)";#N/A,#N/A,TRUE,"article (3600)";#N/A,#N/A,TRUE,"article (3700)";#N/A,#N/A,TRUE,"control MC 1";#N/A,#N/A,TRUE,"MC 1 3rd (4800)";#N/A,#N/A,TRUE,"countries (LA)";#N/A,#N/A,TRUE,"Top 25";#N/A,#N/A,TRUE,"key-figures"}</definedName>
    <definedName name="wrn.Monthly._.MIS._.Fa.31." hidden="1">{#N/A,#N/A,TRUE,"Overview";#N/A,#N/A,TRUE,"P&amp;L summary";#N/A,#N/A,TRUE,"pers.exp._op. inc._interest";#N/A,#N/A,TRUE,"op. expenses";#N/A,#N/A,TRUE,"non-op. inc_expense";#N/A,#N/A,TRUE,"balance sheet";#N/A,#N/A,TRUE,"article (3500)";#N/A,#N/A,TRUE,"article (3600)";#N/A,#N/A,TRUE,"article (3700)";#N/A,#N/A,TRUE,"control MC 1";#N/A,#N/A,TRUE,"MC 1 3rd (4800)";#N/A,#N/A,TRUE,"countries (LA)";#N/A,#N/A,TRUE,"Top 25";#N/A,#N/A,TRUE,"key-figures"}</definedName>
    <definedName name="wrn.Monthly._.MIS._.Fa.50." localSheetId="2" hidden="1">{#N/A,#N/A,TRUE,"Overview";#N/A,#N/A,TRUE,"P&amp;L summary";#N/A,#N/A,TRUE,"pers.exp._op. inc._interest";#N/A,#N/A,TRUE,"op. expenses";#N/A,#N/A,TRUE,"non-op. inc_expense"}</definedName>
    <definedName name="wrn.Monthly._.MIS._.Fa.50." hidden="1">{#N/A,#N/A,TRUE,"Overview";#N/A,#N/A,TRUE,"P&amp;L summary";#N/A,#N/A,TRUE,"pers.exp._op. inc._interest";#N/A,#N/A,TRUE,"op. expenses";#N/A,#N/A,TRUE,"non-op. inc_expense"}</definedName>
    <definedName name="wrn.Monthly._.MIS._.Fa.53_91." localSheetId="2" hidden="1">{#N/A,#N/A,TRUE,"Overview";#N/A,#N/A,TRUE,"P&amp;L summary";#N/A,#N/A,TRUE,"pers.exp._op. inc._interest";#N/A,#N/A,TRUE,"op. expenses";#N/A,#N/A,TRUE,"non-op. inc_expense"}</definedName>
    <definedName name="wrn.Monthly._.MIS._.Fa.53_91." hidden="1">{#N/A,#N/A,TRUE,"Overview";#N/A,#N/A,TRUE,"P&amp;L summary";#N/A,#N/A,TRUE,"pers.exp._op. inc._interest";#N/A,#N/A,TRUE,"op. expenses";#N/A,#N/A,TRUE,"non-op. inc_expense"}</definedName>
    <definedName name="wrn.Monthly._.MIS._.Fa.59." localSheetId="2" hidden="1">{#N/A,#N/A,TRUE,"Overview";#N/A,#N/A,TRUE,"P&amp;L summary";#N/A,#N/A,TRUE,"pers.exp._op. inc._interest";#N/A,#N/A,TRUE,"op. expenses";#N/A,#N/A,TRUE,"non-op. inc_expense";#N/A,#N/A,TRUE,"article (3500)";#N/A,#N/A,TRUE,"article (3600)";#N/A,#N/A,TRUE,"article (3900)";#N/A,#N/A,TRUE,"MC 1 3rd (4800)";#N/A,#N/A,TRUE,"MC 1 OEM_PL (4900)";#N/A,#N/A,TRUE,"key-figures"}</definedName>
    <definedName name="wrn.Monthly._.MIS._.Fa.59." hidden="1">{#N/A,#N/A,TRUE,"Overview";#N/A,#N/A,TRUE,"P&amp;L summary";#N/A,#N/A,TRUE,"pers.exp._op. inc._interest";#N/A,#N/A,TRUE,"op. expenses";#N/A,#N/A,TRUE,"non-op. inc_expense";#N/A,#N/A,TRUE,"article (3500)";#N/A,#N/A,TRUE,"article (3600)";#N/A,#N/A,TRUE,"article (3900)";#N/A,#N/A,TRUE,"MC 1 3rd (4800)";#N/A,#N/A,TRUE,"MC 1 OEM_PL (4900)";#N/A,#N/A,TRUE,"key-figures"}</definedName>
    <definedName name="wrn.Monthly._.MIS._.Fa.60." localSheetId="2" hidden="1">{#N/A,#N/A,TRUE,"Overview";#N/A,#N/A,TRUE,"P&amp;L summary";#N/A,#N/A,TRUE,"pers.exp._op. inc._interest";#N/A,#N/A,TRUE,"op. expenses";#N/A,#N/A,TRUE,"non-op. inc_expense";#N/A,#N/A,TRUE,"article (3500)";#N/A,#N/A,TRUE,"article (3700)";#N/A,#N/A,TRUE,"article (3900)";#N/A,#N/A,TRUE,"MC 1 3rd (4800)";#N/A,#N/A,TRUE,"MC 1 OEM_PL (4900)";#N/A,#N/A,TRUE,"countries (Europe)";#N/A,#N/A,TRUE,"key-figures"}</definedName>
    <definedName name="wrn.Monthly._.MIS._.Fa.60." hidden="1">{#N/A,#N/A,TRUE,"Overview";#N/A,#N/A,TRUE,"P&amp;L summary";#N/A,#N/A,TRUE,"pers.exp._op. inc._interest";#N/A,#N/A,TRUE,"op. expenses";#N/A,#N/A,TRUE,"non-op. inc_expense";#N/A,#N/A,TRUE,"article (3500)";#N/A,#N/A,TRUE,"article (3700)";#N/A,#N/A,TRUE,"article (3900)";#N/A,#N/A,TRUE,"MC 1 3rd (4800)";#N/A,#N/A,TRUE,"MC 1 OEM_PL (4900)";#N/A,#N/A,TRUE,"countries (Europe)";#N/A,#N/A,TRUE,"key-figures"}</definedName>
    <definedName name="wrn.Monthly._.MIS._.Fa.73." localSheetId="2" hidden="1">{#N/A,#N/A,TRUE,"Overview";#N/A,#N/A,TRUE,"P&amp;L summary";#N/A,#N/A,TRUE,"pers.exp._op. inc._interest";#N/A,#N/A,TRUE,"op. expenses";#N/A,#N/A,TRUE,"non-op. inc_expense";#N/A,#N/A,TRUE,"balance sheet";#N/A,#N/A,TRUE,"article (3800)";#N/A,#N/A,TRUE,"countries (Europe)";#N/A,#N/A,TRUE,"key-figures"}</definedName>
    <definedName name="wrn.Monthly._.MIS._.Fa.73." hidden="1">{#N/A,#N/A,TRUE,"Overview";#N/A,#N/A,TRUE,"P&amp;L summary";#N/A,#N/A,TRUE,"pers.exp._op. inc._interest";#N/A,#N/A,TRUE,"op. expenses";#N/A,#N/A,TRUE,"non-op. inc_expense";#N/A,#N/A,TRUE,"balance sheet";#N/A,#N/A,TRUE,"article (3800)";#N/A,#N/A,TRUE,"countries (Europe)";#N/A,#N/A,TRUE,"key-figures"}</definedName>
    <definedName name="wrn.Monthly._.MIS._.Fa.74." localSheetId="2" hidden="1">{#N/A,#N/A,TRUE,"Overview";#N/A,#N/A,TRUE,"P&amp;L summary";#N/A,#N/A,TRUE,"pers.exp._op. inc._interest";#N/A,#N/A,TRUE,"op. expenses";#N/A,#N/A,TRUE,"non-op. inc_expense";#N/A,#N/A,TRUE,"balance sheet";#N/A,#N/A,TRUE,"article (3500)";#N/A,#N/A,TRUE,"article (3600)";#N/A,#N/A,TRUE,"article (3700)";#N/A,#N/A,TRUE,"article (3900)";#N/A,#N/A,TRUE,"new products";#N/A,#N/A,TRUE,"MC 1 3rd (4800)";#N/A,#N/A,TRUE,"MC 1 OEM_PL (4900)";#N/A,#N/A,TRUE,"countries (full)";#N/A,#N/A,TRUE,"Top 25";#N/A,#N/A,TRUE,"key-figures"}</definedName>
    <definedName name="wrn.Monthly._.MIS._.Fa.74." hidden="1">{#N/A,#N/A,TRUE,"Overview";#N/A,#N/A,TRUE,"P&amp;L summary";#N/A,#N/A,TRUE,"pers.exp._op. inc._interest";#N/A,#N/A,TRUE,"op. expenses";#N/A,#N/A,TRUE,"non-op. inc_expense";#N/A,#N/A,TRUE,"balance sheet";#N/A,#N/A,TRUE,"article (3500)";#N/A,#N/A,TRUE,"article (3600)";#N/A,#N/A,TRUE,"article (3700)";#N/A,#N/A,TRUE,"article (3900)";#N/A,#N/A,TRUE,"new products";#N/A,#N/A,TRUE,"MC 1 3rd (4800)";#N/A,#N/A,TRUE,"MC 1 OEM_PL (4900)";#N/A,#N/A,TRUE,"countries (full)";#N/A,#N/A,TRUE,"Top 25";#N/A,#N/A,TRUE,"key-figures"}</definedName>
    <definedName name="wrn.Monthly._.MIS._.Fa.78_20_21." localSheetId="2" hidden="1">{#N/A,#N/A,TRUE,"Overview";#N/A,#N/A,TRUE,"P&amp;L summary";#N/A,#N/A,TRUE,"pers.exp._op. inc._interest";#N/A,#N/A,TRUE,"op. expenses";#N/A,#N/A,TRUE,"non-op. inc_expense";#N/A,#N/A,TRUE,"balance sheet";#N/A,#N/A,TRUE,"article (3500)";#N/A,#N/A,TRUE,"new products";#N/A,#N/A,TRUE,"MC 1 3rd (4800)";#N/A,#N/A,TRUE,"countries (Europe)";#N/A,#N/A,TRUE,"Top 25";#N/A,#N/A,TRUE,"key-figures"}</definedName>
    <definedName name="wrn.Monthly._.MIS._.Fa.78_20_21." hidden="1">{#N/A,#N/A,TRUE,"Overview";#N/A,#N/A,TRUE,"P&amp;L summary";#N/A,#N/A,TRUE,"pers.exp._op. inc._interest";#N/A,#N/A,TRUE,"op. expenses";#N/A,#N/A,TRUE,"non-op. inc_expense";#N/A,#N/A,TRUE,"balance sheet";#N/A,#N/A,TRUE,"article (3500)";#N/A,#N/A,TRUE,"new products";#N/A,#N/A,TRUE,"MC 1 3rd (4800)";#N/A,#N/A,TRUE,"countries (Europe)";#N/A,#N/A,TRUE,"Top 25";#N/A,#N/A,TRUE,"key-figures"}</definedName>
    <definedName name="wrn.Monthly._.Package." localSheetId="2" hidden="1">{"Doane YTD IS",#N/A,FALSE,"Doane Products YTD";"Doane Products BS (Doane Products)",#N/A,FALSE,"Doane Products";"Doane Products IS (Doane Products)",#N/A,FALSE,"Doane Products";"Spain BS (DPC Spain)",#N/A,FALSE,"DPC Spain";"Spain IS (DPC Spain)",#N/A,FALSE,"DPC Spain"}</definedName>
    <definedName name="wrn.Monthly._.Package." hidden="1">{"Doane YTD IS",#N/A,FALSE,"Doane Products YTD";"Doane Products BS (Doane Products)",#N/A,FALSE,"Doane Products";"Doane Products IS (Doane Products)",#N/A,FALSE,"Doane Products";"Spain BS (DPC Spain)",#N/A,FALSE,"DPC Spain";"Spain IS (DPC Spain)",#N/A,FALSE,"DPC Spain"}</definedName>
    <definedName name="wrn.Monthly._.Projections." localSheetId="2" hidden="1">{"members99",#N/A,TRUE,"Sheet13";"Income99",#N/A,TRUE,"Sheet13";"Cash99",#N/A,TRUE,"Sheet13";"BS99",#N/A,TRUE,"Sheet13"}</definedName>
    <definedName name="wrn.Monthly._.Projections." hidden="1">{"members99",#N/A,TRUE,"Sheet13";"Income99",#N/A,TRUE,"Sheet13";"Cash99",#N/A,TRUE,"Sheet13";"BS99",#N/A,TRUE,"Sheet13"}</definedName>
    <definedName name="wrn.Monthly._.Projections.2" localSheetId="2" hidden="1">{"members99",#N/A,TRUE,"Sheet13";"Income99",#N/A,TRUE,"Sheet13";"Cash99",#N/A,TRUE,"Sheet13";"BS99",#N/A,TRUE,"Sheet13"}</definedName>
    <definedName name="wrn.Monthly._.Projections.2" hidden="1">{"members99",#N/A,TRUE,"Sheet13";"Income99",#N/A,TRUE,"Sheet13";"Cash99",#N/A,TRUE,"Sheet13";"BS99",#N/A,TRUE,"Sheet13"}</definedName>
    <definedName name="wrn.Monthly._.Report." localSheetId="2" hidden="1">{#N/A,#N/A,TRUE,"M-Cover";#N/A,#N/A,TRUE,"YTD OCF Analysis";#N/A,#N/A,TRUE,"OCF Forecst";#N/A,#N/A,TRUE,"OCF Budget";#N/A,#N/A,TRUE,"Fcst.Bgt Analysis";#N/A,#N/A,TRUE,"BS Trend "}</definedName>
    <definedName name="wrn.Monthly._.Report." hidden="1">{#N/A,#N/A,TRUE,"M-Cover";#N/A,#N/A,TRUE,"YTD OCF Analysis";#N/A,#N/A,TRUE,"OCF Forecst";#N/A,#N/A,TRUE,"OCF Budget";#N/A,#N/A,TRUE,"Fcst.Bgt Analysis";#N/A,#N/A,TRUE,"BS Trend "}</definedName>
    <definedName name="wrn.Monthly._.Reports." localSheetId="2" hidden="1">{#N/A,#N/A,FALSE,"INDEX";#N/A,#N/A,FALSE,"A - BALANCE SHEET";#N/A,#N/A,FALSE,"B - INCOME STATEMENT YTD";#N/A,#N/A,FALSE,"B - MONTHLY INCOME STATEMENT ";#N/A,#N/A,FALSE,"C - CASHFLOW STATEMENT";#N/A,#N/A,FALSE,"D - CUSTOMERS STATEMENT";#N/A,#N/A,FALSE,"E - SALES STATEMENT"}</definedName>
    <definedName name="wrn.Monthly._.Reports." hidden="1">{#N/A,#N/A,FALSE,"INDEX";#N/A,#N/A,FALSE,"A - BALANCE SHEET";#N/A,#N/A,FALSE,"B - INCOME STATEMENT YTD";#N/A,#N/A,FALSE,"B - MONTHLY INCOME STATEMENT ";#N/A,#N/A,FALSE,"C - CASHFLOW STATEMENT";#N/A,#N/A,FALSE,"D - CUSTOMERS STATEMENT";#N/A,#N/A,FALSE,"E - SALES STATEMENT"}</definedName>
    <definedName name="wrn.Monthly._.Schedules._.to._.Heller." localSheetId="2" hidden="1">{#N/A,#N/A,FALSE,"Summary";#N/A,#N/A,FALSE,"Stockholders Equity";#N/A,#N/A,FALSE,"Indebtedness";#N/A,#N/A,FALSE,"Totl Indebt to OCF";#N/A,#N/A,FALSE,"Monthly EBIDAT"}</definedName>
    <definedName name="wrn.Monthly._.Schedules._.to._.Heller." hidden="1">{#N/A,#N/A,FALSE,"Summary";#N/A,#N/A,FALSE,"Stockholders Equity";#N/A,#N/A,FALSE,"Indebtedness";#N/A,#N/A,FALSE,"Totl Indebt to OCF";#N/A,#N/A,FALSE,"Monthly EBIDAT"}</definedName>
    <definedName name="wrn.Monthly._.Summary." localSheetId="2" hidden="1">{#N/A,#N/A,FALSE,"cpcur";#N/A,#N/A,FALSE,"Thisyear";#N/A,#N/A,FALSE,"Nextyear";#N/A,#N/A,FALSE,"3year"}</definedName>
    <definedName name="wrn.Monthly._.Summary." hidden="1">{#N/A,#N/A,FALSE,"cpcur";#N/A,#N/A,FALSE,"Thisyear";#N/A,#N/A,FALSE,"Nextyear";#N/A,#N/A,FALSE,"3year"}</definedName>
    <definedName name="wrn.Monthly._.Worksheets." localSheetId="2" hidden="1">{#N/A,#N/A,FALSE,"TOTAL CASH FLOW";#N/A,#N/A,FALSE,"doane &amp; int'l";#N/A,#N/A,FALSE,"DPC Funding";#N/A,#N/A,FALSE,"Total Spain";#N/A,#N/A,FALSE,"Exchange Rate Effect";#N/A,#N/A,FALSE,"Spain Purchase"}</definedName>
    <definedName name="wrn.Monthly._.Worksheets." hidden="1">{#N/A,#N/A,FALSE,"TOTAL CASH FLOW";#N/A,#N/A,FALSE,"doane &amp; int'l";#N/A,#N/A,FALSE,"DPC Funding";#N/A,#N/A,FALSE,"Total Spain";#N/A,#N/A,FALSE,"Exchange Rate Effect";#N/A,#N/A,FALSE,"Spain Purchase"}</definedName>
    <definedName name="wrn.MONTHLY._1" localSheetId="2" hidden="1">{"1999MONTHLY",#N/A,FALSE,"MONTHLY";"2000MONTHLY",#N/A,FALSE,"MONTHLY";"2001MONTHLY",#N/A,FALSE,"MONTHLY"}</definedName>
    <definedName name="wrn.MONTHLY._1" hidden="1">{"1999MONTHLY",#N/A,FALSE,"MONTHLY";"2000MONTHLY",#N/A,FALSE,"MONTHLY";"2001MONTHLY",#N/A,FALSE,"MONTHLY"}</definedName>
    <definedName name="wrn.MONTHLY._2" localSheetId="2" hidden="1">{"1999MONTHLY",#N/A,FALSE,"MONTHLY";"2000MONTHLY",#N/A,FALSE,"MONTHLY";"2001MONTHLY",#N/A,FALSE,"MONTHLY"}</definedName>
    <definedName name="wrn.MONTHLY._2" hidden="1">{"1999MONTHLY",#N/A,FALSE,"MONTHLY";"2000MONTHLY",#N/A,FALSE,"MONTHLY";"2001MONTHLY",#N/A,FALSE,"MONTHLY"}</definedName>
    <definedName name="wrn.MONTHLY._3" localSheetId="2" hidden="1">{"1999MONTHLY",#N/A,FALSE,"MONTHLY";"2000MONTHLY",#N/A,FALSE,"MONTHLY";"2001MONTHLY",#N/A,FALSE,"MONTHLY"}</definedName>
    <definedName name="wrn.MONTHLY._3" hidden="1">{"1999MONTHLY",#N/A,FALSE,"MONTHLY";"2000MONTHLY",#N/A,FALSE,"MONTHLY";"2001MONTHLY",#N/A,FALSE,"MONTHLY"}</definedName>
    <definedName name="wrn.MONTHLY._4" localSheetId="2" hidden="1">{"1999MONTHLY",#N/A,FALSE,"MONTHLY";"2000MONTHLY",#N/A,FALSE,"MONTHLY";"2001MONTHLY",#N/A,FALSE,"MONTHLY"}</definedName>
    <definedName name="wrn.MONTHLY._4" hidden="1">{"1999MONTHLY",#N/A,FALSE,"MONTHLY";"2000MONTHLY",#N/A,FALSE,"MONTHLY";"2001MONTHLY",#N/A,FALSE,"MONTHLY"}</definedName>
    <definedName name="wrn.monthlyoption." localSheetId="2" hidden="1">{"GFY 97",#N/A,FALSE,"MONTHLY FLOW (OPTION)";"GFY 98",#N/A,FALSE,"MONTHLY FLOW (OPTION)";"GFY 99",#N/A,FALSE,"MONTHLY FLOW (OPTION)";"GFY 00",#N/A,FALSE,"MONTHLY FLOW (OPTION)";"TTL PROGRAM",#N/A,FALSE,"MONTHLY FLOW (OPTION)"}</definedName>
    <definedName name="wrn.monthlyoption." hidden="1">{"GFY 97",#N/A,FALSE,"MONTHLY FLOW (OPTION)";"GFY 98",#N/A,FALSE,"MONTHLY FLOW (OPTION)";"GFY 99",#N/A,FALSE,"MONTHLY FLOW (OPTION)";"GFY 00",#N/A,FALSE,"MONTHLY FLOW (OPTION)";"TTL PROGRAM",#N/A,FALSE,"MONTHLY FLOW (OPTION)"}</definedName>
    <definedName name="wrn.MonthlyRentRoll." localSheetId="2" hidden="1">{"MonthlyRentRoll",#N/A,FALSE,"RentRoll"}</definedName>
    <definedName name="wrn.MonthlyRentRoll." hidden="1">{"MonthlyRentRoll",#N/A,FALSE,"RentRoll"}</definedName>
    <definedName name="wrn.Monthlys." localSheetId="2"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wrn.Monthlys."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wrn.Months." localSheetId="2" hidden="1">{"Curr Month",#N/A,FALSE,"Curr Mo";"All Months",#N/A,FALSE,"Curr Mo";"YTD",#N/A,FALSE,"Curr Mo";"1001",#N/A,FALSE,"Curr Mo";"1002",#N/A,FALSE,"Curr Mo";"4012",#N/A,FALSE,"Curr Mo";"4017",#N/A,FALSE,"Curr Mo";"1050",#N/A,FALSE,"Curr Mo";"1009",#N/A,FALSE,"Curr Mo";"4079",#N/A,FALSE,"Curr Mo";"4077",#N/A,FALSE,"Curr Mo";"1005",#N/A,FALSE,"Curr Mo";"1008",#N/A,FALSE,"Curr Mo";"1011",#N/A,FALSE,"Curr Mo";"1006",#N/A,FALSE,"Curr Mo";"1024",#N/A,FALSE,"Curr Mo";"1003",#N/A,FALSE,"Curr Mo";"1025",#N/A,FALSE,"Curr Mo";"4013",#N/A,FALSE,"Curr Mo";"1091",#N/A,FALSE,"Curr Mo";"1010",#N/A,FALSE,"Curr Mo";"1023",#N/A,FALSE,"Curr Mo";"4014",#N/A,FALSE,"Curr Mo";"1043",#N/A,FALSE,"Curr Mo";"1014",#N/A,FALSE,"Curr Mo";"1015",#N/A,FALSE,"Curr Mo";"1012",#N/A,FALSE,"Curr Mo";"1061",#N/A,FALSE,"Curr Mo";"1045",#N/A,FALSE,"Curr Mo";"4058",#N/A,FALSE,"Curr Mo";"1033",#N/A,FALSE,"Curr Mo";"1103",#N/A,FALSE,"Curr Mo";"4007",#N/A,FALSE,"Curr Mo";"4021",#N/A,FALSE,"Curr Mo";"4026",#N/A,FALSE,"Curr Mo";"4022",#N/A,FALSE,"Curr Mo";"4050",#N/A,FALSE,"Curr Mo";"4032",#N/A,FALSE,"Curr Mo";"4089",#N/A,FALSE,"Curr Mo";"1042",#N/A,FALSE,"Curr Mo";"1048",#N/A,FALSE,"Curr Mo";"4049",#N/A,FALSE,"Curr Mo"}</definedName>
    <definedName name="wrn.Months." hidden="1">{"Curr Month",#N/A,FALSE,"Curr Mo";"All Months",#N/A,FALSE,"Curr Mo";"YTD",#N/A,FALSE,"Curr Mo";"1001",#N/A,FALSE,"Curr Mo";"1002",#N/A,FALSE,"Curr Mo";"4012",#N/A,FALSE,"Curr Mo";"4017",#N/A,FALSE,"Curr Mo";"1050",#N/A,FALSE,"Curr Mo";"1009",#N/A,FALSE,"Curr Mo";"4079",#N/A,FALSE,"Curr Mo";"4077",#N/A,FALSE,"Curr Mo";"1005",#N/A,FALSE,"Curr Mo";"1008",#N/A,FALSE,"Curr Mo";"1011",#N/A,FALSE,"Curr Mo";"1006",#N/A,FALSE,"Curr Mo";"1024",#N/A,FALSE,"Curr Mo";"1003",#N/A,FALSE,"Curr Mo";"1025",#N/A,FALSE,"Curr Mo";"4013",#N/A,FALSE,"Curr Mo";"1091",#N/A,FALSE,"Curr Mo";"1010",#N/A,FALSE,"Curr Mo";"1023",#N/A,FALSE,"Curr Mo";"4014",#N/A,FALSE,"Curr Mo";"1043",#N/A,FALSE,"Curr Mo";"1014",#N/A,FALSE,"Curr Mo";"1015",#N/A,FALSE,"Curr Mo";"1012",#N/A,FALSE,"Curr Mo";"1061",#N/A,FALSE,"Curr Mo";"1045",#N/A,FALSE,"Curr Mo";"4058",#N/A,FALSE,"Curr Mo";"1033",#N/A,FALSE,"Curr Mo";"1103",#N/A,FALSE,"Curr Mo";"4007",#N/A,FALSE,"Curr Mo";"4021",#N/A,FALSE,"Curr Mo";"4026",#N/A,FALSE,"Curr Mo";"4022",#N/A,FALSE,"Curr Mo";"4050",#N/A,FALSE,"Curr Mo";"4032",#N/A,FALSE,"Curr Mo";"4089",#N/A,FALSE,"Curr Mo";"1042",#N/A,FALSE,"Curr Mo";"1048",#N/A,FALSE,"Curr Mo";"4049",#N/A,FALSE,"Curr Mo"}</definedName>
    <definedName name="wrn.Months._.1999." localSheetId="2">#REF!</definedName>
    <definedName name="wrn.Months._.1999." hidden="1">{"Monthly 1999 Stats",#N/A,FALSE,"Months";"Monthly 1999 IS",#N/A,FALSE,"Months"}</definedName>
    <definedName name="wrn.Months._.2000." localSheetId="2">#REF!</definedName>
    <definedName name="wrn.Months._.2000." hidden="1">{"Monthly 2000 Stats",#N/A,FALSE,"Months";"Monthly 2000 IS",#N/A,FALSE,"Months"}</definedName>
    <definedName name="wrn.Months._.2001." localSheetId="2">#REF!</definedName>
    <definedName name="wrn.Months._.2001." hidden="1">{"Monthly 2001 Stats",#N/A,FALSE,"Months";"Monthly 2001 IS",#N/A,FALSE,"Months"}</definedName>
    <definedName name="wrn.Months._.2002." localSheetId="2">#REF!</definedName>
    <definedName name="wrn.Months._.2002." hidden="1">{"Monthly 2002 Stats",#N/A,FALSE,"Months";"Monthly 2002 IS",#N/A,FALSE,"Months"}</definedName>
    <definedName name="wrn.Months._.2003." localSheetId="2">#REF!</definedName>
    <definedName name="wrn.Months._.2003." hidden="1">{"Monthly 2003 Stats",#N/A,FALSE,"Months";"Monthly 2003 IS",#N/A,FALSE,"Months"}</definedName>
    <definedName name="wrn.Mormal." localSheetId="2"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wrn.Mormal."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wrn.Mortgage." localSheetId="2" hidden="1">{#N/A,#N/A,FALSE,"COVER";#N/A,#N/A,FALSE,"Index";#N/A,#N/A,FALSE,"Non-Earning";#N/A,#N/A,FALSE,"Mortgage_Legal";#N/A,#N/A,FALSE,"Mortgages"}</definedName>
    <definedName name="wrn.Mortgage." hidden="1">{#N/A,#N/A,FALSE,"COVER";#N/A,#N/A,FALSE,"Index";#N/A,#N/A,FALSE,"Non-Earning";#N/A,#N/A,FALSE,"Mortgage_Legal";#N/A,#N/A,FALSE,"Mortgages"}</definedName>
    <definedName name="wrn.Mortgage._1" localSheetId="2" hidden="1">{#N/A,#N/A,FALSE,"COVER";#N/A,#N/A,FALSE,"Index";#N/A,#N/A,FALSE,"Non-Earning";#N/A,#N/A,FALSE,"Mortgage_Legal";#N/A,#N/A,FALSE,"Mortgages"}</definedName>
    <definedName name="wrn.Mortgage._1" hidden="1">{#N/A,#N/A,FALSE,"COVER";#N/A,#N/A,FALSE,"Index";#N/A,#N/A,FALSE,"Non-Earning";#N/A,#N/A,FALSE,"Mortgage_Legal";#N/A,#N/A,FALSE,"Mortgages"}</definedName>
    <definedName name="wrn.Mortgage._2" localSheetId="2" hidden="1">{#N/A,#N/A,FALSE,"COVER";#N/A,#N/A,FALSE,"Index";#N/A,#N/A,FALSE,"Non-Earning";#N/A,#N/A,FALSE,"Mortgage_Legal";#N/A,#N/A,FALSE,"Mortgages"}</definedName>
    <definedName name="wrn.Mortgage._2" hidden="1">{#N/A,#N/A,FALSE,"COVER";#N/A,#N/A,FALSE,"Index";#N/A,#N/A,FALSE,"Non-Earning";#N/A,#N/A,FALSE,"Mortgage_Legal";#N/A,#N/A,FALSE,"Mortgages"}</definedName>
    <definedName name="wrn.Mortgage._3" localSheetId="2" hidden="1">{#N/A,#N/A,FALSE,"COVER";#N/A,#N/A,FALSE,"Index";#N/A,#N/A,FALSE,"Non-Earning";#N/A,#N/A,FALSE,"Mortgage_Legal";#N/A,#N/A,FALSE,"Mortgages"}</definedName>
    <definedName name="wrn.Mortgage._3" hidden="1">{#N/A,#N/A,FALSE,"COVER";#N/A,#N/A,FALSE,"Index";#N/A,#N/A,FALSE,"Non-Earning";#N/A,#N/A,FALSE,"Mortgage_Legal";#N/A,#N/A,FALSE,"Mortgages"}</definedName>
    <definedName name="wrn.Mortgage._4" localSheetId="2" hidden="1">{#N/A,#N/A,FALSE,"COVER";#N/A,#N/A,FALSE,"Index";#N/A,#N/A,FALSE,"Non-Earning";#N/A,#N/A,FALSE,"Mortgage_Legal";#N/A,#N/A,FALSE,"Mortgages"}</definedName>
    <definedName name="wrn.Mortgage._4" hidden="1">{#N/A,#N/A,FALSE,"COVER";#N/A,#N/A,FALSE,"Index";#N/A,#N/A,FALSE,"Non-Earning";#N/A,#N/A,FALSE,"Mortgage_Legal";#N/A,#N/A,FALSE,"Mortgages"}</definedName>
    <definedName name="wrn.Mpc._.Actual._.por._.Mes." localSheetId="2" hidden="1">{"MPCROS",#N/A,FALSE,"ROS";"MPCOFF",#N/A,FALSE,"OFF";"MPCBEA",#N/A,FALSE,"BEA";"MPCCOF",#N/A,FALSE,"COF";"MPCTEL",#N/A,FALSE,"TEL";"MPCCON",#N/A,FALSE,"CON";"MPCINT",#N/A,FALSE,"INT"}</definedName>
    <definedName name="wrn.Mpc._.Actual._.por._.Mes." hidden="1">{"MPCROS",#N/A,FALSE,"ROS";"MPCOFF",#N/A,FALSE,"OFF";"MPCBEA",#N/A,FALSE,"BEA";"MPCCOF",#N/A,FALSE,"COF";"MPCTEL",#N/A,FALSE,"TEL";"MPCCON",#N/A,FALSE,"CON";"MPCINT",#N/A,FALSE,"INT"}</definedName>
    <definedName name="wrn.MRA." localSheetId="2" hidden="1">{"MRA IS",#N/A,FALSE,"MRA - IS";"MRA BS",#N/A,FALSE,"MRA - BS";"MRA Detail IS",#N/A,FALSE,"MRA - Detail IS";"MRA Detail IS Supplemental Info",#N/A,FALSE,"MRA - Detail IS";"MRA Monthly 1999",#N/A,FALSE,"MRA Monthly";"MRA Monthly IS 1998",#N/A,FALSE,"MRA Monthly";"MRA Monthly IS 1997",#N/A,FALSE,"MRA Monthly"}</definedName>
    <definedName name="wrn.MRA." hidden="1">{"MRA IS",#N/A,FALSE,"MRA - IS";"MRA BS",#N/A,FALSE,"MRA - BS";"MRA Detail IS",#N/A,FALSE,"MRA - Detail IS";"MRA Detail IS Supplemental Info",#N/A,FALSE,"MRA - Detail IS";"MRA Monthly 1999",#N/A,FALSE,"MRA Monthly";"MRA Monthly IS 1998",#N/A,FALSE,"MRA Monthly";"MRA Monthly IS 1997",#N/A,FALSE,"MRA Monthly"}</definedName>
    <definedName name="wrn.mrs"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c._.sw._.feat._.summary." localSheetId="2" hidden="1">{"msc sw feat summary",#N/A,FALSE,"MSC SW Features v. 1.1."}</definedName>
    <definedName name="wrn.msc._.sw._.feat._.summary." hidden="1">{"msc sw feat summary",#N/A,FALSE,"MSC SW Features v. 1.1."}</definedName>
    <definedName name="wrn.MSR."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TD._.Cashflow." localSheetId="2" hidden="1">{"mtd_cshflo",#N/A,FALSE,"IFE";"mtd_cshflo",#N/A,FALSE,"SER";"mtd_cshflo",#N/A,FALSE,"PTC";"mtd_cshflo",#N/A,FALSE,"DEL";"mtd_cshflo",#N/A,FALSE,"NORD";"mtd_cshflo",#N/A,FALSE,"ACRX";"mtd_cshflo",#N/A,FALSE,"INV";"mtd_cshflo",#N/A,FALSE,"TVS";"mtd_cshflo",#N/A,FALSE,"FEEL";"mtd_cshflo",#N/A,FALSE,"CORP";"mtd_cshflo",#N/A,FALSE,"CONS"}</definedName>
    <definedName name="wrn.MTD._.Cashflow." hidden="1">{"mtd_cshflo",#N/A,FALSE,"IFE";"mtd_cshflo",#N/A,FALSE,"SER";"mtd_cshflo",#N/A,FALSE,"PTC";"mtd_cshflo",#N/A,FALSE,"DEL";"mtd_cshflo",#N/A,FALSE,"NORD";"mtd_cshflo",#N/A,FALSE,"ACRX";"mtd_cshflo",#N/A,FALSE,"INV";"mtd_cshflo",#N/A,FALSE,"TVS";"mtd_cshflo",#N/A,FALSE,"FEEL";"mtd_cshflo",#N/A,FALSE,"CORP";"mtd_cshflo",#N/A,FALSE,"CONS"}</definedName>
    <definedName name="wrn.MTD._.Income." localSheetId="2" hidden="1">{"mtd_income",#N/A,FALSE,"IFE";"mtd_income",#N/A,FALSE,"SER";"mtd_income",#N/A,FALSE,"PTC";"mtd_income",#N/A,FALSE,"DEL";"mtd_income",#N/A,FALSE,"NORD";"mtd_income",#N/A,FALSE,"ACRX";"mtd_income",#N/A,FALSE,"INV";"mtd_income",#N/A,FALSE,"TVS";"mtd_income",#N/A,FALSE,"FEEL";"mtd_income",#N/A,FALSE,"CORP";"mtd_income",#N/A,FALSE,"CONS"}</definedName>
    <definedName name="wrn.MTD._.Income." hidden="1">{"mtd_income",#N/A,FALSE,"IFE";"mtd_income",#N/A,FALSE,"SER";"mtd_income",#N/A,FALSE,"PTC";"mtd_income",#N/A,FALSE,"DEL";"mtd_income",#N/A,FALSE,"NORD";"mtd_income",#N/A,FALSE,"ACRX";"mtd_income",#N/A,FALSE,"INV";"mtd_income",#N/A,FALSE,"TVS";"mtd_income",#N/A,FALSE,"FEEL";"mtd_income",#N/A,FALSE,"CORP";"mtd_income",#N/A,FALSE,"CONS"}</definedName>
    <definedName name="wrn.MTD._.Income._.Summary." localSheetId="2" hidden="1">{"MTD Income Summary",#N/A,FALSE,"Actual"}</definedName>
    <definedName name="wrn.MTD._.Income._.Summary." hidden="1">{"MTD Income Summary",#N/A,FALSE,"Actual"}</definedName>
    <definedName name="wrn.MTHLYGP." localSheetId="2" hidden="1">{"TXO2N2_GP",#N/A,FALSE,"MTHLYGP";"TXH2_GP",#N/A,FALSE,"MTHLYGP";"LOUIS_GP",#N/A,FALSE,"MTHLYGP";"H2_GP",#N/A,FALSE,"MTHLYGP";"O2N2_GP",#N/A,FALSE,"MTHLYGP";"PACKAGE_GP",#N/A,FALSE,"MTHLYGP";"OTHER_GP",#N/A,FALSE,"MTHLYGP"}</definedName>
    <definedName name="wrn.MTHLYGP." hidden="1">{"TXO2N2_GP",#N/A,FALSE,"MTHLYGP";"TXH2_GP",#N/A,FALSE,"MTHLYGP";"LOUIS_GP",#N/A,FALSE,"MTHLYGP";"H2_GP",#N/A,FALSE,"MTHLYGP";"O2N2_GP",#N/A,FALSE,"MTHLYGP";"PACKAGE_GP",#N/A,FALSE,"MTHLYGP";"OTHER_GP",#N/A,FALSE,"MTHLYGP"}</definedName>
    <definedName name="wrn.MTHLYSLES." localSheetId="2" hidden="1">{"TXO2N2_SLS",#N/A,FALSE,"MTHLYSLES";"TXH2_SLS",#N/A,FALSE,"MTHLYSLES";"LOUIS_SLS",#N/A,FALSE,"MTHLYSLES";"H2_SLS",#N/A,FALSE,"MTHLYSLES";"O2N2_SLS",#N/A,FALSE,"MTHLYSLES";"PACKAGE_SLS",#N/A,FALSE,"MTHLYSLES"}</definedName>
    <definedName name="wrn.MTHLYSLES." hidden="1">{"TXO2N2_SLS",#N/A,FALSE,"MTHLYSLES";"TXH2_SLS",#N/A,FALSE,"MTHLYSLES";"LOUIS_SLS",#N/A,FALSE,"MTHLYSLES";"H2_SLS",#N/A,FALSE,"MTHLYSLES";"O2N2_SLS",#N/A,FALSE,"MTHLYSLES";"PACKAGE_SLS",#N/A,FALSE,"MTHLYSLES"}</definedName>
    <definedName name="wrn.MTHYLYVOL." localSheetId="2" hidden="1">{"TEXO2N2_VOL",#N/A,FALSE,"MTHLYVOL";"TEXH2_VOL",#N/A,FALSE,"MTHLYVOL";"LOUIS_VOL",#N/A,FALSE,"MTHLYVOL";"H2_VOL",#N/A,FALSE,"MTHLYVOL";"O2N2_VOL",#N/A,FALSE,"MTHLYVOL";"PACKAGE_VOL",#N/A,FALSE,"MTHLYVOL"}</definedName>
    <definedName name="wrn.MTHYLYVOL." hidden="1">{"TEXO2N2_VOL",#N/A,FALSE,"MTHLYVOL";"TEXH2_VOL",#N/A,FALSE,"MTHLYVOL";"LOUIS_VOL",#N/A,FALSE,"MTHLYVOL";"H2_VOL",#N/A,FALSE,"MTHLYVOL";"O2N2_VOL",#N/A,FALSE,"MTHLYVOL";"PACKAGE_VOL",#N/A,FALSE,"MTHLYVOL"}</definedName>
    <definedName name="wrn.Munsell."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N.O.L.." localSheetId="2" hidden="1">{#N/A,#N/A,FALSE,"91NOLCB";#N/A,#N/A,FALSE,"92NOLCB";#N/A,#N/A,FALSE,"93NOLCB"}</definedName>
    <definedName name="wrn.N.O.L.." hidden="1">{#N/A,#N/A,FALSE,"91NOLCB";#N/A,#N/A,FALSE,"92NOLCB";#N/A,#N/A,FALSE,"93NOLCB"}</definedName>
    <definedName name="wrn.NA." localSheetId="2" hidden="1">{#N/A,#N/A,FALSE,"NA"}</definedName>
    <definedName name="wrn.NA." hidden="1">{#N/A,#N/A,FALSE,"NA"}</definedName>
    <definedName name="wrn.NA._2" hidden="1">{#N/A,#N/A,FALSE,"NA"}</definedName>
    <definedName name="wrn.NA._3" hidden="1">{#N/A,#N/A,FALSE,"NA"}</definedName>
    <definedName name="wrn.NA._4" hidden="1">{#N/A,#N/A,FALSE,"NA"}</definedName>
    <definedName name="wrn.NA._5" hidden="1">{#N/A,#N/A,FALSE,"NA"}</definedName>
    <definedName name="wrn.NAME." localSheetId="2" hidden="1">{#N/A,#N/A,FALSE,"LEASES"}</definedName>
    <definedName name="wrn.NAME." hidden="1">{#N/A,#N/A,FALSE,"LEASES"}</definedName>
    <definedName name="wrn.Name1" localSheetId="2" hidden="1">{#N/A,#N/A,FALSE,"LEASES"}</definedName>
    <definedName name="wrn.Name1" hidden="1">{#N/A,#N/A,FALSE,"LEASES"}</definedName>
    <definedName name="wrn.NCPC." localSheetId="2" hidden="1">{"_811",#N/A,FALSE,"NCPC Expenses";"_813",#N/A,FALSE,"NCPC Expenses";"_814",#N/A,FALSE,"NCPC Expenses"}</definedName>
    <definedName name="wrn.NCPC." hidden="1">{"_811",#N/A,FALSE,"NCPC Expenses";"_813",#N/A,FALSE,"NCPC Expenses";"_814",#N/A,FALSE,"NCPC Expenses"}</definedName>
    <definedName name="wrn.Neds." localSheetId="2" hidden="1">{"page1",#N/A,TRUE,"PRICING";"page2",#N/A,TRUE,"PRICING"}</definedName>
    <definedName name="wrn.Neds." hidden="1">{"page1",#N/A,TRUE,"PRICING";"page2",#N/A,TRUE,"PRICING"}</definedName>
    <definedName name="wrn.nema." localSheetId="2" hidden="1">{#N/A,#N/A,FALSE,"Distbn Ntwrk";#N/A,#N/A,FALSE,"Workforce";#N/A,#N/A,FALSE,"cur-prod1";#N/A,#N/A,FALSE,"in-proc"}</definedName>
    <definedName name="wrn.nema." hidden="1">{#N/A,#N/A,FALSE,"Distbn Ntwrk";#N/A,#N/A,FALSE,"Workforce";#N/A,#N/A,FALSE,"cur-prod1";#N/A,#N/A,FALSE,"in-proc"}</definedName>
    <definedName name="wrn.Netbacks." localSheetId="2" hidden="1">{"Netbacks",#N/A,FALSE,"Netbacks"}</definedName>
    <definedName name="wrn.Netbacks." hidden="1">{"Netbacks",#N/A,FALSE,"Netbacks"}</definedName>
    <definedName name="wrn.Nettobeitrag._.Jahr._.EW." localSheetId="2" hidden="1">{"Absatz EW Jahr",#N/A,FALSE,"EW(NB-Entw.)";"Gesamterlös EW Jahr",#N/A,FALSE,"EW(NB-Entw.)";"Nettobeitr DM_t EW Jahr",#N/A,FALSE,"EW(NB-Entw.)";"Nettobeitr TDM EW Jahr",#N/A,FALSE,"EW(NB-Entw.)"}</definedName>
    <definedName name="wrn.Nettobeitrag._.Jahr._.EW." hidden="1">{"Absatz EW Jahr",#N/A,FALSE,"EW(NB-Entw.)";"Gesamterlös EW Jahr",#N/A,FALSE,"EW(NB-Entw.)";"Nettobeitr DM_t EW Jahr",#N/A,FALSE,"EW(NB-Entw.)";"Nettobeitr TDM EW Jahr",#N/A,FALSE,"EW(NB-Entw.)"}</definedName>
    <definedName name="wrn.Nettobeitrag._.Jahr._.EW._1" localSheetId="2" hidden="1">{"Absatz EW Jahr",#N/A,FALSE,"EW(NB-Entw.)";"Gesamterlös EW Jahr",#N/A,FALSE,"EW(NB-Entw.)";"Nettobeitr DM_t EW Jahr",#N/A,FALSE,"EW(NB-Entw.)";"Nettobeitr TDM EW Jahr",#N/A,FALSE,"EW(NB-Entw.)"}</definedName>
    <definedName name="wrn.Nettobeitrag._.Jahr._.EW._1" hidden="1">{"Absatz EW Jahr",#N/A,FALSE,"EW(NB-Entw.)";"Gesamterlös EW Jahr",#N/A,FALSE,"EW(NB-Entw.)";"Nettobeitr DM_t EW Jahr",#N/A,FALSE,"EW(NB-Entw.)";"Nettobeitr TDM EW Jahr",#N/A,FALSE,"EW(NB-Entw.)"}</definedName>
    <definedName name="wrn.network." localSheetId="2" hidden="1">{#N/A,#N/A,FALSE,"II.General ";#N/A,#N/A,FALSE,"III.Plan Design";#N/A,#N/A,FALSE,"IV.Delivery System";#N/A,#N/A,FALSE,"V.Reimbursement";#N/A,#N/A,FALSE,"VI.Manage-Satisf.";#N/A,#N/A,FALSE,"VII. &amp;VIII. Other";#N/A,#N/A,FALSE,"Appendix 2";#N/A,#N/A,FALSE,"Appendix 3a";#N/A,#N/A,FALSE,"Appendix 3b";#N/A,#N/A,FALSE,"Appendix 3b(cont.)"}</definedName>
    <definedName name="wrn.network." hidden="1">{#N/A,#N/A,FALSE,"II.General ";#N/A,#N/A,FALSE,"III.Plan Design";#N/A,#N/A,FALSE,"IV.Delivery System";#N/A,#N/A,FALSE,"V.Reimbursement";#N/A,#N/A,FALSE,"VI.Manage-Satisf.";#N/A,#N/A,FALSE,"VII. &amp;VIII. Other";#N/A,#N/A,FALSE,"Appendix 2";#N/A,#N/A,FALSE,"Appendix 3a";#N/A,#N/A,FALSE,"Appendix 3b";#N/A,#N/A,FALSE,"Appendix 3b(cont.)"}</definedName>
    <definedName name="wrn.new." localSheetId="2" hidden="1">{"new1",#N/A,FALSE,"FLEXPAC2";"new2",#N/A,FALSE,"FLEXPAC2"}</definedName>
    <definedName name="wrn.new." hidden="1">{"new1",#N/A,FALSE,"FLEXPAC2";"new2",#N/A,FALSE,"FLEXPAC2"}</definedName>
    <definedName name="wrn.New._.Products." localSheetId="2"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rn.New._.Products."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rn.new._.report." localSheetId="2"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_.report."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est." localSheetId="2" hidden="1">{#N/A,#N/A,TRUE,"TS";#N/A,#N/A,TRUE,"Combo";#N/A,#N/A,TRUE,"FAIR";#N/A,#N/A,TRUE,"RBC";#N/A,#N/A,TRUE,"xxxx"}</definedName>
    <definedName name="wrn.newest.">#REF!</definedName>
    <definedName name="wrn.newest._1" localSheetId="2" hidden="1">{#N/A,#N/A,TRUE,"TS";#N/A,#N/A,TRUE,"Combo";#N/A,#N/A,TRUE,"FAIR";#N/A,#N/A,TRUE,"RBC";#N/A,#N/A,TRUE,"xxxx"}</definedName>
    <definedName name="wrn.newest._1" hidden="1">{#N/A,#N/A,TRUE,"TS";#N/A,#N/A,TRUE,"Combo";#N/A,#N/A,TRUE,"FAIR";#N/A,#N/A,TRUE,"RBC";#N/A,#N/A,TRUE,"xxxx"}</definedName>
    <definedName name="wrn.newest._2" localSheetId="2" hidden="1">{#N/A,#N/A,TRUE,"TS";#N/A,#N/A,TRUE,"Combo";#N/A,#N/A,TRUE,"FAIR";#N/A,#N/A,TRUE,"RBC";#N/A,#N/A,TRUE,"xxxx"}</definedName>
    <definedName name="wrn.newest._2" hidden="1">{#N/A,#N/A,TRUE,"TS";#N/A,#N/A,TRUE,"Combo";#N/A,#N/A,TRUE,"FAIR";#N/A,#N/A,TRUE,"RBC";#N/A,#N/A,TRUE,"xxxx"}</definedName>
    <definedName name="wrn.newest._3" localSheetId="2" hidden="1">{#N/A,#N/A,TRUE,"TS";#N/A,#N/A,TRUE,"Combo";#N/A,#N/A,TRUE,"FAIR";#N/A,#N/A,TRUE,"RBC";#N/A,#N/A,TRUE,"xxxx"}</definedName>
    <definedName name="wrn.newest._3" hidden="1">{#N/A,#N/A,TRUE,"TS";#N/A,#N/A,TRUE,"Combo";#N/A,#N/A,TRUE,"FAIR";#N/A,#N/A,TRUE,"RBC";#N/A,#N/A,TRUE,"xxxx"}</definedName>
    <definedName name="wrn.newest._4" localSheetId="2" hidden="1">{#N/A,#N/A,TRUE,"TS";#N/A,#N/A,TRUE,"Combo";#N/A,#N/A,TRUE,"FAIR";#N/A,#N/A,TRUE,"RBC";#N/A,#N/A,TRUE,"xxxx"}</definedName>
    <definedName name="wrn.newest._4" hidden="1">{#N/A,#N/A,TRUE,"TS";#N/A,#N/A,TRUE,"Combo";#N/A,#N/A,TRUE,"FAIR";#N/A,#N/A,TRUE,"RBC";#N/A,#N/A,TRUE,"xxxx"}</definedName>
    <definedName name="wrn.newoutput" localSheetId="2" hidden="1">{"DCF","UPSIDE CASE",FALSE,"Sheet1";"DCF","BASE CASE",FALSE,"Sheet1";"DCF","DOWNSIDE CASE",FALSE,"Sheet1"}</definedName>
    <definedName name="wrn.newoutput" hidden="1">{"DCF","UPSIDE CASE",FALSE,"Sheet1";"DCF","BASE CASE",FALSE,"Sheet1";"DCF","DOWNSIDE CASE",FALSE,"Sheet1"}</definedName>
    <definedName name="wrn.NewRept.xls." localSheetId="2" hidden="1">{#N/A,#N/A,TRUE,"Sheet1";#N/A,#N/A,TRUE,"Sheet2";#N/A,#N/A,TRUE,"Sheet3";#N/A,#N/A,TRUE,"Sheet4";#N/A,#N/A,TRUE,"Sheet5";#N/A,#N/A,TRUE,"Sheet6";#N/A,#N/A,TRUE,"Sheet7"}</definedName>
    <definedName name="wrn.NewRept.xls." hidden="1">{#N/A,#N/A,TRUE,"Sheet1";#N/A,#N/A,TRUE,"Sheet2";#N/A,#N/A,TRUE,"Sheet3";#N/A,#N/A,TRUE,"Sheet4";#N/A,#N/A,TRUE,"Sheet5";#N/A,#N/A,TRUE,"Sheet6";#N/A,#N/A,TRUE,"Sheet7"}</definedName>
    <definedName name="wrn.NGL._.Exhibits." localSheetId="2" hidden="1">{#N/A,#N/A,FALSE,"BS";#N/A,#N/A,FALSE,"IS";#N/A,#N/A,FALSE,"ratios";#N/A,#N/A,FALSE,"WACC";#N/A,#N/A,FALSE,"IS DCF Exhibit";#N/A,#N/A,FALSE,"DCF"}</definedName>
    <definedName name="wrn.NGL._.Exhibits." hidden="1">{#N/A,#N/A,FALSE,"BS";#N/A,#N/A,FALSE,"IS";#N/A,#N/A,FALSE,"ratios";#N/A,#N/A,FALSE,"WACC";#N/A,#N/A,FALSE,"IS DCF Exhibit";#N/A,#N/A,FALSE,"DCF"}</definedName>
    <definedName name="wrn.Nico." localSheetId="2" hidden="1">{#N/A,#N/A,TRUE,"Cover";#N/A,#N/A,TRUE,"Transaction Summary";#N/A,#N/A,TRUE,"Earnings Impact";#N/A,#N/A,TRUE,"accretion dilution"}</definedName>
    <definedName name="wrn.Nico." hidden="1">{#N/A,#N/A,TRUE,"Cover";#N/A,#N/A,TRUE,"Transaction Summary";#N/A,#N/A,TRUE,"Earnings Impact";#N/A,#N/A,TRUE,"accretion dilution"}</definedName>
    <definedName name="wrn.Non._.Current._.Assets." localSheetId="2" hidden="1">{"month roll",#N/A,FALSE,"cost";"ytd summary",#N/A,FALSE,"cost"}</definedName>
    <definedName name="wrn.Non._.Current._.Assets." hidden="1">{"month roll",#N/A,FALSE,"cost";"ytd summary",#N/A,FALSE,"cost"}</definedName>
    <definedName name="wrn.Non._.Div._.Balance._.Sheet." localSheetId="2" hidden="1">{#N/A,"NONDV",FALSE,"BSHIST.XLS"}</definedName>
    <definedName name="wrn.Non._.Div._.Balance._.Sheet." hidden="1">{#N/A,"NONDV",FALSE,"BSHIST.XLS"}</definedName>
    <definedName name="Wrn.Normal" localSheetId="2"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Wrn.Normal"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wrn.Normal." localSheetId="2" hidden="1">{#N/A,#N/A,FALSE,"Market Values I";#N/A,#N/A,FALSE,"Market Values II";#N/A,#N/A,FALSE,"DT Shareholding";#N/A,#N/A,FALSE,"Purchase of Sprint1";#N/A,#N/A,FALSE,"Purchase of Sprint2";#N/A,#N/A,FALSE,"Financial Impact1";#N/A,#N/A,FALSE,"Financial Impact2";#N/A,#N/A,FALSE,"Financial Impact3";#N/A,#N/A,FALSE,"Flowback"}</definedName>
    <definedName name="wrn.Normal." hidden="1">{#N/A,#N/A,FALSE,"Market Values I";#N/A,#N/A,FALSE,"Market Values II";#N/A,#N/A,FALSE,"DT Shareholding";#N/A,#N/A,FALSE,"Purchase of Sprint1";#N/A,#N/A,FALSE,"Purchase of Sprint2";#N/A,#N/A,FALSE,"Financial Impact1";#N/A,#N/A,FALSE,"Financial Impact2";#N/A,#N/A,FALSE,"Financial Impact3";#N/A,#N/A,FALSE,"Flowback"}</definedName>
    <definedName name="wrn.North._.America." localSheetId="2" hidden="1">{"PnL",#N/A,FALSE,"Gas NA P&amp;L";"Responsibility",#N/A,FALSE,"Gas NA P&amp;L";"Cost Control",#N/A,FALSE,"Gas NA P&amp;L";"Program List",#N/A,FALSE,"Gas NA P&amp;L"}</definedName>
    <definedName name="wrn.North._.America." hidden="1">{"PnL",#N/A,FALSE,"Gas NA P&amp;L";"Responsibility",#N/A,FALSE,"Gas NA P&amp;L";"Cost Control",#N/A,FALSE,"Gas NA P&amp;L";"Program List",#N/A,FALSE,"Gas NA P&amp;L"}</definedName>
    <definedName name="wrn.NOTES._.REC.." localSheetId="2" hidden="1">{#N/A,#N/A,FALSE,"H-1 Notes Receivable"}</definedName>
    <definedName name="wrn.NOTES._.REC.." hidden="1">{#N/A,#N/A,FALSE,"H-1 Notes Receivable"}</definedName>
    <definedName name="wrn.NOV.96._.IT._.PROJECTS." hidden="1">{#N/A,#N/A,TRUE,"17135 RECON.";#N/A,#N/A,TRUE,"Summary";#N/A,#N/A,TRUE,"P950001";#N/A,#N/A,TRUE,"P950002";#N/A,#N/A,TRUE,"P950003";#N/A,#N/A,TRUE,"P950004";#N/A,#N/A,TRUE,"P950005";#N/A,#N/A,TRUE,"P950006";#N/A,#N/A,TRUE,"P950007";#N/A,#N/A,TRUE,"P950008";#N/A,#N/A,TRUE,"P950009";#N/A,#N/A,TRUE,"P950010";#N/A,#N/A,TRUE,"P950011";#N/A,#N/A,TRUE,"P950012";#N/A,#N/A,TRUE,"P950013";#N/A,#N/A,TRUE,"P950014";#N/A,#N/A,TRUE,"P950015";#N/A,#N/A,TRUE,"P950016";#N/A,#N/A,TRUE,"P950017";#N/A,#N/A,TRUE,"P950018";#N/A,#N/A,TRUE,"P950019";#N/A,#N/A,TRUE,"P950020";#N/A,#N/A,TRUE,"P950021";#N/A,#N/A,TRUE,"P950022";#N/A,#N/A,TRUE,"P950023";#N/A,#N/A,TRUE,"P950024";#N/A,#N/A,TRUE,"P950025";#N/A,#N/A,TRUE,"P950026";#N/A,#N/A,TRUE,"P950027";#N/A,#N/A,TRUE,"P950028";#N/A,#N/A,TRUE,"P950029";#N/A,#N/A,TRUE,"P950030";#N/A,#N/A,TRUE,"P950031";#N/A,#N/A,TRUE,"P950032";#N/A,#N/A,TRUE,"P950033";#N/A,#N/A,TRUE,"P950034";#N/A,#N/A,TRUE,"P950035";#N/A,#N/A,TRUE,"P960001";#N/A,#N/A,TRUE,"P960002";#N/A,#N/A,TRUE,"P960003";#N/A,#N/A,TRUE,"P960004";#N/A,#N/A,TRUE,"P960005";#N/A,#N/A,TRUE,"P960006";#N/A,#N/A,TRUE,"P960007";#N/A,#N/A,TRUE,"P960008";#N/A,#N/A,TRUE,"P960009";#N/A,#N/A,TRUE,"P960010";#N/A,#N/A,TRUE,"P960011";#N/A,#N/A,TRUE,"P960012";#N/A,#N/A,TRUE,"P960013";#N/A,#N/A,TRUE,"P960014";#N/A,#N/A,TRUE,"P960015";#N/A,#N/A,TRUE,"P960016";#N/A,#N/A,TRUE,"P960017";#N/A,#N/A,TRUE,"P960018";#N/A,#N/A,TRUE,"P960019";#N/A,#N/A,TRUE,"P960020";#N/A,#N/A,TRUE,"PMPM Detail"}</definedName>
    <definedName name="wrn.NOVPRES." localSheetId="2" hidden="1">{#N/A,#N/A,TRUE,"PAGE 2";#N/A,#N/A,TRUE,"PAGE 3";#N/A,#N/A,TRUE,"PAGE4"}</definedName>
    <definedName name="wrn.NOVPRES." hidden="1">{#N/A,#N/A,TRUE,"PAGE 2";#N/A,#N/A,TRUE,"PAGE 3";#N/A,#N/A,TRUE,"PAGE4"}</definedName>
    <definedName name="wrn.ntfinance." localSheetId="2" hidden="1">{"Rate",#N/A,TRUE,"SUMMARY";"Ratios",#N/A,TRUE,"Ratios";"BUDGETREVENUE",#N/A,TRUE,"Revenue";"TOTALS",#N/A,TRUE,"DETAIL"}</definedName>
    <definedName name="wrn.ntfinance." hidden="1">{"Rate",#N/A,TRUE,"SUMMARY";"Ratios",#N/A,TRUE,"Ratios";"BUDGETREVENUE",#N/A,TRUE,"Revenue";"TOTALS",#N/A,TRUE,"DETAIL"}</definedName>
    <definedName name="wrn.ntfinance._1" localSheetId="2" hidden="1">{"Rate",#N/A,TRUE,"SUMMARY";"Ratios",#N/A,TRUE,"Ratios";"BUDGETREVENUE",#N/A,TRUE,"Revenue";"TOTALS",#N/A,TRUE,"DETAIL"}</definedName>
    <definedName name="wrn.ntfinance._1" hidden="1">{"Rate",#N/A,TRUE,"SUMMARY";"Ratios",#N/A,TRUE,"Ratios";"BUDGETREVENUE",#N/A,TRUE,"Revenue";"TOTALS",#N/A,TRUE,"DETAIL"}</definedName>
    <definedName name="wrn.ntfinance._2" localSheetId="2" hidden="1">{"Rate",#N/A,TRUE,"SUMMARY";"Ratios",#N/A,TRUE,"Ratios";"BUDGETREVENUE",#N/A,TRUE,"Revenue";"TOTALS",#N/A,TRUE,"DETAIL"}</definedName>
    <definedName name="wrn.ntfinance._2" hidden="1">{"Rate",#N/A,TRUE,"SUMMARY";"Ratios",#N/A,TRUE,"Ratios";"BUDGETREVENUE",#N/A,TRUE,"Revenue";"TOTALS",#N/A,TRUE,"DETAIL"}</definedName>
    <definedName name="wrn.ntfinance._3" localSheetId="2" hidden="1">{"Rate",#N/A,TRUE,"SUMMARY";"Ratios",#N/A,TRUE,"Ratios";"BUDGETREVENUE",#N/A,TRUE,"Revenue";"TOTALS",#N/A,TRUE,"DETAIL"}</definedName>
    <definedName name="wrn.ntfinance._3" hidden="1">{"Rate",#N/A,TRUE,"SUMMARY";"Ratios",#N/A,TRUE,"Ratios";"BUDGETREVENUE",#N/A,TRUE,"Revenue";"TOTALS",#N/A,TRUE,"DETAIL"}</definedName>
    <definedName name="wrn.ntfinance._4" localSheetId="2" hidden="1">{"Rate",#N/A,TRUE,"SUMMARY";"Ratios",#N/A,TRUE,"Ratios";"BUDGETREVENUE",#N/A,TRUE,"Revenue";"TOTALS",#N/A,TRUE,"DETAIL"}</definedName>
    <definedName name="wrn.ntfinance._4" hidden="1">{"Rate",#N/A,TRUE,"SUMMARY";"Ratios",#N/A,TRUE,"Ratios";"BUDGETREVENUE",#N/A,TRUE,"Revenue";"TOTALS",#N/A,TRUE,"DETAIL"}</definedName>
    <definedName name="wrn.nuevahoja." localSheetId="2" hidden="1">{#N/A,#N/A,FALSE,"CNS_ADJ";"Balance Consolidado",#N/A,FALSE,"BCEC_CNS";#N/A,#N/A,FALSE,"USGAAP_ADJ"}</definedName>
    <definedName name="wrn.nuevahoja." hidden="1">{#N/A,#N/A,FALSE,"CNS_ADJ";"Balance Consolidado",#N/A,FALSE,"BCEC_CNS";#N/A,#N/A,FALSE,"USGAAP_ADJ"}</definedName>
    <definedName name="wrn.NVF._.Company."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W." localSheetId="2"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W."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YNYJRPresentation041304." hidden="1">{#N/A,#N/A,TRUE,"Budget Summary";#N/A,#N/A,TRUE,"Construction Cost Summary";#N/A,#N/A,TRUE,"Construction Cost Analysis";#N/A,#N/A,TRUE,"Architects-Designers-Engineers";#N/A,#N/A,TRUE,"FF&amp;E-Signage Cost Summary";#N/A,#N/A,TRUE,"FF&amp;E-Signage Cost Analysis";#N/A,#N/A,TRUE,"OS&amp;E Summary";#N/A,#N/A,TRUE,"OS&amp;E Analysis";#N/A,#N/A,TRUE,"Sales &amp; Advertising Summary";#N/A,#N/A,TRUE,"Sales &amp; Advertising Cash Flow"}</definedName>
    <definedName name="wrn.nytaann." localSheetId="2" hidden="1">{"nytacash",#N/A,FALSE,"GLOBEINC";"nytainc",#N/A,FALSE,"GLOBEINC";"nytanyt",#N/A,FALSE,"GLOBEINC";"nytareg",#N/A,FALSE,"GLOBEINC";"nytaglobe",#N/A,FALSE,"GLOBEINC";"nytapprttl",#N/A,FALSE,"GLOBEINC"}</definedName>
    <definedName name="wrn.nytaann." hidden="1">{"nytacash",#N/A,FALSE,"GLOBEINC";"nytainc",#N/A,FALSE,"GLOBEINC";"nytanyt",#N/A,FALSE,"GLOBEINC";"nytareg",#N/A,FALSE,"GLOBEINC";"nytaglobe",#N/A,FALSE,"GLOBEINC";"nytapprttl",#N/A,FALSE,"GLOBEINC"}</definedName>
    <definedName name="wrn.nytaann._1" localSheetId="2" hidden="1">{"nytacash",#N/A,FALSE,"GLOBEINC";"nytainc",#N/A,FALSE,"GLOBEINC";"nytanyt",#N/A,FALSE,"GLOBEINC";"nytareg",#N/A,FALSE,"GLOBEINC";"nytaglobe",#N/A,FALSE,"GLOBEINC";"nytapprttl",#N/A,FALSE,"GLOBEINC"}</definedName>
    <definedName name="wrn.nytaann._1" hidden="1">{"nytacash",#N/A,FALSE,"GLOBEINC";"nytainc",#N/A,FALSE,"GLOBEINC";"nytanyt",#N/A,FALSE,"GLOBEINC";"nytareg",#N/A,FALSE,"GLOBEINC";"nytaglobe",#N/A,FALSE,"GLOBEINC";"nytapprttl",#N/A,FALSE,"GLOBEINC"}</definedName>
    <definedName name="wrn.O._.and._.I._.Worksheet." localSheetId="2" hidden="1">{#N/A,#N/A,FALSE,"O&amp;I Worksheet"}</definedName>
    <definedName name="wrn.O._.and._.I._.Worksheet." hidden="1">{#N/A,#N/A,FALSE,"O&amp;I Worksheet"}</definedName>
    <definedName name="wrn.oct_res_comm." localSheetId="2" hidden="1">{"oct_res_comm",#N/A,FALSE,"VarToBud"}</definedName>
    <definedName name="wrn.oct_res_comm." hidden="1">{"oct_res_comm",#N/A,FALSE,"VarToBud"}</definedName>
    <definedName name="wrn.Ofcr._.Comp._.Stmt._.4." localSheetId="2" hidden="1">{"Ofcr Comp Stmt 4",#N/A,FALSE,"Ofcr Comp"}</definedName>
    <definedName name="wrn.Ofcr._.Comp._.Stmt._.4." hidden="1">{"Ofcr Comp Stmt 4",#N/A,FALSE,"Ofcr Comp"}</definedName>
    <definedName name="wrn.Ofcr._.Comp._.WP." localSheetId="2" hidden="1">{"Ofcr Comp WP",#N/A,FALSE,"Ofcr Comp"}</definedName>
    <definedName name="wrn.Ofcr._.Comp._.WP." hidden="1">{"Ofcr Comp WP",#N/A,FALSE,"Ofcr Comp"}</definedName>
    <definedName name="wrn.offering." localSheetId="2" hidden="1">{"nwp1",#N/A,FALSE,"pro forma offering";"first sensitivity",#N/A,FALSE,"pro forma offering";"summary",#N/A,FALSE,"pro forma offering";"ownership",#N/A,FALSE,"pro forma offering";"pf1",#N/A,FALSE,"pro forma offering";"data tables",#N/A,FALSE,"pro forma offering"}</definedName>
    <definedName name="wrn.offering." hidden="1">{"nwp1",#N/A,FALSE,"pro forma offering";"first sensitivity",#N/A,FALSE,"pro forma offering";"summary",#N/A,FALSE,"pro forma offering";"ownership",#N/A,FALSE,"pro forma offering";"pf1",#N/A,FALSE,"pro forma offering";"data tables",#N/A,FALSE,"pro forma offering"}</definedName>
    <definedName name="wrn.Olk._.by._.Qtr." localSheetId="2" hidden="1">{"Olk by Qtr Full",#N/A,FALSE,"Tot PalmPalm";"Olk by Qtr Full",#N/A,FALSE,"Tot Device";"Olk by Qtr Full",#N/A,FALSE,"Platform";"Olk by Qtr Full",#N/A,FALSE,"Palm.Net";"Olk by Qtr Full",#N/A,FALSE,"Elim"}</definedName>
    <definedName name="wrn.Olk._.by._.Qtr." hidden="1">{"Olk by Qtr Full",#N/A,FALSE,"Tot PalmPalm";"Olk by Qtr Full",#N/A,FALSE,"Tot Device";"Olk by Qtr Full",#N/A,FALSE,"Platform";"Olk by Qtr Full",#N/A,FALSE,"Palm.Net";"Olk by Qtr Full",#N/A,FALSE,"Elim"}</definedName>
    <definedName name="wrn.OmnicareModel." localSheetId="2" hidden="1">{"QuarterlyFinancialForecasts",#N/A,FALSE,"Sheet1";"DilutedSharesCalculation",#N/A,FALSE,"Sheet1";"LongTermIncomeStatement",#N/A,FALSE,"Sheet1";"AnnualDilutedSharesCalculation",#N/A,FALSE,"Sheet1";"LongTermGrowthAnalysis",#N/A,FALSE,"Sheet1";"BalanceSheetForecasts",#N/A,FALSE,"Sheet1";"BalanceSheetAnalysis",#N/A,FALSE,"Sheet1";"CashFlowStatement",#N/A,FALSE,"Sheet1";"DebtAnalysis",#N/A,FALSE,"Sheet1";"AnnualRevenueBuildUp",#N/A,FALSE,"Sheet1"}</definedName>
    <definedName name="wrn.OmnicareModel." hidden="1">{"QuarterlyFinancialForecasts",#N/A,FALSE,"Sheet1";"DilutedSharesCalculation",#N/A,FALSE,"Sheet1";"LongTermIncomeStatement",#N/A,FALSE,"Sheet1";"AnnualDilutedSharesCalculation",#N/A,FALSE,"Sheet1";"LongTermGrowthAnalysis",#N/A,FALSE,"Sheet1";"BalanceSheetForecasts",#N/A,FALSE,"Sheet1";"BalanceSheetAnalysis",#N/A,FALSE,"Sheet1";"CashFlowStatement",#N/A,FALSE,"Sheet1";"DebtAnalysis",#N/A,FALSE,"Sheet1";"AnnualRevenueBuildUp",#N/A,FALSE,"Sheet1"}</definedName>
    <definedName name="wrn.OmnicareModel.1">#REF!</definedName>
    <definedName name="wrn.On._.Air._.Op._.Exp." localSheetId="2" hidden="1">{"view1",#N/A,FALSE,"ON AIR"}</definedName>
    <definedName name="wrn.On._.Air._.Op._.Exp." hidden="1">{"view1",#N/A,FALSE,"ON AIR"}</definedName>
    <definedName name="wrn.Oncology." localSheetId="2" hidden="1">{#N/A,#N/A,FALSE,"Onco";#N/A,#N/A,FALSE,"Taxol";#N/A,#N/A,FALSE,"UFT";#N/A,#N/A,FALSE,"Carb"}</definedName>
    <definedName name="wrn.Oncology." hidden="1">{#N/A,#N/A,FALSE,"Onco";#N/A,#N/A,FALSE,"Taxol";#N/A,#N/A,FALSE,"UFT";#N/A,#N/A,FALSE,"Carb"}</definedName>
    <definedName name="wrn.Oncology._1" localSheetId="2" hidden="1">{#N/A,#N/A,FALSE,"Onco";#N/A,#N/A,FALSE,"Taxol";#N/A,#N/A,FALSE,"UFT";#N/A,#N/A,FALSE,"Carb"}</definedName>
    <definedName name="wrn.Oncology._1" hidden="1">{#N/A,#N/A,FALSE,"Onco";#N/A,#N/A,FALSE,"Taxol";#N/A,#N/A,FALSE,"UFT";#N/A,#N/A,FALSE,"Carb"}</definedName>
    <definedName name="wrn.Oncology._2" localSheetId="2" hidden="1">{#N/A,#N/A,FALSE,"Onco";#N/A,#N/A,FALSE,"Taxol";#N/A,#N/A,FALSE,"UFT";#N/A,#N/A,FALSE,"Carb"}</definedName>
    <definedName name="wrn.Oncology._2" hidden="1">{#N/A,#N/A,FALSE,"Onco";#N/A,#N/A,FALSE,"Taxol";#N/A,#N/A,FALSE,"UFT";#N/A,#N/A,FALSE,"Carb"}</definedName>
    <definedName name="wrn.Oncology._3" localSheetId="2" hidden="1">{#N/A,#N/A,FALSE,"Onco";#N/A,#N/A,FALSE,"Taxol";#N/A,#N/A,FALSE,"UFT";#N/A,#N/A,FALSE,"Carb"}</definedName>
    <definedName name="wrn.Oncology._3" hidden="1">{#N/A,#N/A,FALSE,"Onco";#N/A,#N/A,FALSE,"Taxol";#N/A,#N/A,FALSE,"UFT";#N/A,#N/A,FALSE,"Carb"}</definedName>
    <definedName name="wrn.Oncology._4" localSheetId="2" hidden="1">{#N/A,#N/A,FALSE,"Onco";#N/A,#N/A,FALSE,"Taxol";#N/A,#N/A,FALSE,"UFT";#N/A,#N/A,FALSE,"Carb"}</definedName>
    <definedName name="wrn.Oncology._4" hidden="1">{#N/A,#N/A,FALSE,"Onco";#N/A,#N/A,FALSE,"Taxol";#N/A,#N/A,FALSE,"UFT";#N/A,#N/A,FALSE,"Carb"}</definedName>
    <definedName name="wrn.ONE." localSheetId="2" hidden="1">{"ONE",#N/A,FALSE,"Sheet1"}</definedName>
    <definedName name="wrn.ONE." hidden="1">{"ONE",#N/A,FALSE,"Sheet1"}</definedName>
    <definedName name="wrn.one._.case." localSheetId="2" hidden="1">{"pro forma financials",#N/A,FALSE,"pf parent";"pro forma credit",#N/A,FALSE,"pf parent";"pro forma financials",#N/A,FALSE,"pro forma";"pro forma credit",#N/A,FALSE,"pro forma";"avp",#N/A,FALSE,"AVP"}</definedName>
    <definedName name="wrn.one._.case." hidden="1">{"pro forma financials",#N/A,FALSE,"pf parent";"pro forma credit",#N/A,FALSE,"pf parent";"pro forma financials",#N/A,FALSE,"pro forma";"pro forma credit",#N/A,FALSE,"pro forma";"avp",#N/A,FALSE,"AVP"}</definedName>
    <definedName name="wrn.one._.case._1" localSheetId="2" hidden="1">{"pro forma financials",#N/A,FALSE,"pf parent";"pro forma credit",#N/A,FALSE,"pf parent";"pro forma financials",#N/A,FALSE,"pro forma";"pro forma credit",#N/A,FALSE,"pro forma";"avp",#N/A,FALSE,"AVP"}</definedName>
    <definedName name="wrn.one._.case._1" hidden="1">{"pro forma financials",#N/A,FALSE,"pf parent";"pro forma credit",#N/A,FALSE,"pf parent";"pro forma financials",#N/A,FALSE,"pro forma";"pro forma credit",#N/A,FALSE,"pro forma";"avp",#N/A,FALSE,"AVP"}</definedName>
    <definedName name="wrn.One._.Pager._.plus._.Technicals." localSheetId="2" hidden="1">{#N/A,#N/A,FALSE,"One Pager";#N/A,#N/A,FALSE,"Technical"}</definedName>
    <definedName name="wrn.One._.Pager._.plus._.Technicals." hidden="1">{#N/A,#N/A,FALSE,"One Pager";#N/A,#N/A,FALSE,"Technical"}</definedName>
    <definedName name="wrn.ONE._1" localSheetId="2" hidden="1">{"ONE",#N/A,FALSE,"Sheet1"}</definedName>
    <definedName name="wrn.ONE._1" hidden="1">{"ONE",#N/A,FALSE,"Sheet1"}</definedName>
    <definedName name="wrn.OnLine._.Strategy." localSheetId="2" hidden="1">{#N/A,#N/A,FALSE,"Total";#N/A,#N/A,FALSE,"ProjNet";#N/A,#N/A,FALSE,"DdgPlns";#N/A,#N/A,FALSE,"DLWeb";#N/A,#N/A,FALSE,"CAPOffcOnln";#N/A,#N/A,FALSE,"Directrs";#N/A,#N/A,FALSE,"CAD";#N/A,#N/A,FALSE,"SwtsSpec";#N/A,#N/A,FALSE,"ProdNews";#N/A,#N/A,FALSE,"Infrastrc";#N/A,#N/A,FALSE,"Mkting"}</definedName>
    <definedName name="wrn.OnLine._.Strategy." hidden="1">{#N/A,#N/A,FALSE,"Total";#N/A,#N/A,FALSE,"ProjNet";#N/A,#N/A,FALSE,"DdgPlns";#N/A,#N/A,FALSE,"DLWeb";#N/A,#N/A,FALSE,"CAPOffcOnln";#N/A,#N/A,FALSE,"Directrs";#N/A,#N/A,FALSE,"CAD";#N/A,#N/A,FALSE,"SwtsSpec";#N/A,#N/A,FALSE,"ProdNews";#N/A,#N/A,FALSE,"Infrastrc";#N/A,#N/A,FALSE,"Mkting"}</definedName>
    <definedName name="wrn.ONTK." localSheetId="2" hidden="1">{#N/A,#N/A,FALSE,"Title Page";#N/A,#N/A,FALSE,"Summary Sheet";#N/A,#N/A,FALSE,"Quarterly Income Statement";#N/A,#N/A,FALSE,"Proforma QTR Income Statement";#N/A,#N/A,FALSE,"Fiscal Year Income Statement";#N/A,#N/A,FALSE,"Valuation Summary";#N/A,#N/A,FALSE,"Comps Without";#N/A,#N/A,FALSE,"Comps With"}</definedName>
    <definedName name="wrn.ONTK." hidden="1">{#N/A,#N/A,FALSE,"Title Page";#N/A,#N/A,FALSE,"Summary Sheet";#N/A,#N/A,FALSE,"Quarterly Income Statement";#N/A,#N/A,FALSE,"Proforma QTR Income Statement";#N/A,#N/A,FALSE,"Fiscal Year Income Statement";#N/A,#N/A,FALSE,"Valuation Summary";#N/A,#N/A,FALSE,"Comps Without";#N/A,#N/A,FALSE,"Comps With"}</definedName>
    <definedName name="wrn.ONTK._1" localSheetId="2" hidden="1">{#N/A,#N/A,FALSE,"Title Page";#N/A,#N/A,FALSE,"Summary Sheet";#N/A,#N/A,FALSE,"Quarterly Income Statement";#N/A,#N/A,FALSE,"Proforma QTR Income Statement";#N/A,#N/A,FALSE,"Fiscal Year Income Statement";#N/A,#N/A,FALSE,"Valuation Summary";#N/A,#N/A,FALSE,"Comps Without";#N/A,#N/A,FALSE,"Comps With"}</definedName>
    <definedName name="wrn.ONTK._1" hidden="1">{#N/A,#N/A,FALSE,"Title Page";#N/A,#N/A,FALSE,"Summary Sheet";#N/A,#N/A,FALSE,"Quarterly Income Statement";#N/A,#N/A,FALSE,"Proforma QTR Income Statement";#N/A,#N/A,FALSE,"Fiscal Year Income Statement";#N/A,#N/A,FALSE,"Valuation Summary";#N/A,#N/A,FALSE,"Comps Without";#N/A,#N/A,FALSE,"Comps With"}</definedName>
    <definedName name="wrn.ONTK._2" localSheetId="2" hidden="1">{#N/A,#N/A,FALSE,"Title Page";#N/A,#N/A,FALSE,"Summary Sheet";#N/A,#N/A,FALSE,"Quarterly Income Statement";#N/A,#N/A,FALSE,"Proforma QTR Income Statement";#N/A,#N/A,FALSE,"Fiscal Year Income Statement";#N/A,#N/A,FALSE,"Valuation Summary";#N/A,#N/A,FALSE,"Comps Without";#N/A,#N/A,FALSE,"Comps With"}</definedName>
    <definedName name="wrn.ONTK._2" hidden="1">{#N/A,#N/A,FALSE,"Title Page";#N/A,#N/A,FALSE,"Summary Sheet";#N/A,#N/A,FALSE,"Quarterly Income Statement";#N/A,#N/A,FALSE,"Proforma QTR Income Statement";#N/A,#N/A,FALSE,"Fiscal Year Income Statement";#N/A,#N/A,FALSE,"Valuation Summary";#N/A,#N/A,FALSE,"Comps Without";#N/A,#N/A,FALSE,"Comps With"}</definedName>
    <definedName name="wrn.ONTK._3" localSheetId="2" hidden="1">{#N/A,#N/A,FALSE,"Title Page";#N/A,#N/A,FALSE,"Summary Sheet";#N/A,#N/A,FALSE,"Quarterly Income Statement";#N/A,#N/A,FALSE,"Proforma QTR Income Statement";#N/A,#N/A,FALSE,"Fiscal Year Income Statement";#N/A,#N/A,FALSE,"Valuation Summary";#N/A,#N/A,FALSE,"Comps Without";#N/A,#N/A,FALSE,"Comps With"}</definedName>
    <definedName name="wrn.ONTK._3" hidden="1">{#N/A,#N/A,FALSE,"Title Page";#N/A,#N/A,FALSE,"Summary Sheet";#N/A,#N/A,FALSE,"Quarterly Income Statement";#N/A,#N/A,FALSE,"Proforma QTR Income Statement";#N/A,#N/A,FALSE,"Fiscal Year Income Statement";#N/A,#N/A,FALSE,"Valuation Summary";#N/A,#N/A,FALSE,"Comps Without";#N/A,#N/A,FALSE,"Comps With"}</definedName>
    <definedName name="wrn.ONTK._4" localSheetId="2" hidden="1">{#N/A,#N/A,FALSE,"Title Page";#N/A,#N/A,FALSE,"Summary Sheet";#N/A,#N/A,FALSE,"Quarterly Income Statement";#N/A,#N/A,FALSE,"Proforma QTR Income Statement";#N/A,#N/A,FALSE,"Fiscal Year Income Statement";#N/A,#N/A,FALSE,"Valuation Summary";#N/A,#N/A,FALSE,"Comps Without";#N/A,#N/A,FALSE,"Comps With"}</definedName>
    <definedName name="wrn.ONTK._4" hidden="1">{#N/A,#N/A,FALSE,"Title Page";#N/A,#N/A,FALSE,"Summary Sheet";#N/A,#N/A,FALSE,"Quarterly Income Statement";#N/A,#N/A,FALSE,"Proforma QTR Income Statement";#N/A,#N/A,FALSE,"Fiscal Year Income Statement";#N/A,#N/A,FALSE,"Valuation Summary";#N/A,#N/A,FALSE,"Comps Without";#N/A,#N/A,FALSE,"Comps With"}</definedName>
    <definedName name="wrn.Open._.Issues._.Only." localSheetId="2" hidden="1">{"Open issues Only",#N/A,FALSE,"TIMELINE"}</definedName>
    <definedName name="wrn.Open._.Issues._.Only." hidden="1">{"Open issues Only",#N/A,FALSE,"TIMELINE"}</definedName>
    <definedName name="wrn.Operating._.Expenses._.Only." localSheetId="2" hidden="1">{"title",#N/A,TRUE,"Summary Budget";"Operating Expenses",#N/A,TRUE,"Summary Budget"}</definedName>
    <definedName name="wrn.Operating._.Expenses._.Only." hidden="1">{"title",#N/A,TRUE,"Summary Budget";"Operating Expenses",#N/A,TRUE,"Summary Budget"}</definedName>
    <definedName name="wrn.Operating._.Models." localSheetId="2" hidden="1">{#N/A,#N/A,TRUE,"Eastern Market";#N/A,#N/A,TRUE,"Western Market";#N/A,#N/A,TRUE,"Sulphur Services";#N/A,#N/A,TRUE,"Global Business";#N/A,#N/A,TRUE,"Incremental Overhead";#N/A,#N/A,TRUE,"Acquired Business"}</definedName>
    <definedName name="wrn.Operating._.Models." hidden="1">{#N/A,#N/A,TRUE,"Eastern Market";#N/A,#N/A,TRUE,"Western Market";#N/A,#N/A,TRUE,"Sulphur Services";#N/A,#N/A,TRUE,"Global Business";#N/A,#N/A,TRUE,"Incremental Overhead";#N/A,#N/A,TRUE,"Acquired Business"}</definedName>
    <definedName name="wrn.OperatingAssumtions." localSheetId="2" hidden="1">{#N/A,#N/A,FALSE,"OperatingAssumptions"}</definedName>
    <definedName name="wrn.OperatingAssumtions." hidden="1">{#N/A,#N/A,FALSE,"OperatingAssumptions"}</definedName>
    <definedName name="wrn.operation._.summary._.report." hidden="1">{#N/A,#N/A,FALSE,"Cover";#N/A,#N/A,FALSE,"Hcount_p1";#N/A,#N/A,FALSE,"Otime_p2";#N/A,#N/A,FALSE,"Rwk Scrap_p3";#N/A,#N/A,FALSE,"TotExp_p4";#N/A,#N/A,FALSE,"ExpMP_p5";#N/A,#N/A,FALSE,"ExpS_p6";#N/A,#N/A,FALSE,"ExpW_p7";#N/A,#N/A,FALSE,"OhVsB_p8";#N/A,#N/A,FALSE,"OhvBmp_p9";#N/A,#N/A,FALSE,"OhvsbR_p10";#N/A,#N/A,FALSE,"Ohvsbw_p11";#N/A,#N/A,FALSE,"BudxDep_p12";#N/A,#N/A,FALSE,"Dlhrs_p13";#N/A,#N/A,FALSE,"Dlhc_p14";#N/A,#N/A,FALSE,"Dlhrswlk_p15";#N/A,#N/A,FALSE,"Dlhrsrep_p16";#N/A,#N/A,FALSE,"Stores_p17"}</definedName>
    <definedName name="wrn.OPERATIONS." localSheetId="2" hidden="1">{#N/A,#N/A,FALSE,"PL-FS";#N/A,#N/A,FALSE,"PL"}</definedName>
    <definedName name="wrn.OPERATIONS." hidden="1">{#N/A,#N/A,FALSE,"PL-FS";#N/A,#N/A,FALSE,"PL"}</definedName>
    <definedName name="wrn.OPERATIONS._1" localSheetId="2" hidden="1">{#N/A,#N/A,FALSE,"PL-FS";#N/A,#N/A,FALSE,"PL"}</definedName>
    <definedName name="wrn.OPERATIONS._1" hidden="1">{#N/A,#N/A,FALSE,"PL-FS";#N/A,#N/A,FALSE,"PL"}</definedName>
    <definedName name="wrn.OPERATIONS._2" localSheetId="2" hidden="1">{#N/A,#N/A,FALSE,"PL-FS";#N/A,#N/A,FALSE,"PL"}</definedName>
    <definedName name="wrn.OPERATIONS._2" hidden="1">{#N/A,#N/A,FALSE,"PL-FS";#N/A,#N/A,FALSE,"PL"}</definedName>
    <definedName name="wrn.OPERATIONS._3" localSheetId="2" hidden="1">{#N/A,#N/A,FALSE,"PL-FS";#N/A,#N/A,FALSE,"PL"}</definedName>
    <definedName name="wrn.OPERATIONS._3" hidden="1">{#N/A,#N/A,FALSE,"PL-FS";#N/A,#N/A,FALSE,"PL"}</definedName>
    <definedName name="wrn.OPERATIONS._4" localSheetId="2" hidden="1">{#N/A,#N/A,FALSE,"PL-FS";#N/A,#N/A,FALSE,"PL"}</definedName>
    <definedName name="wrn.OPERATIONS._4" hidden="1">{#N/A,#N/A,FALSE,"PL-FS";#N/A,#N/A,FALSE,"PL"}</definedName>
    <definedName name="wrn.OpMdl." localSheetId="2" hidden="1">{#N/A,#N/A,FALSE,"CVR";#N/A,#N/A,FALSE,"INC1";#N/A,#N/A,FALSE,"INC2";#N/A,#N/A,FALSE,"BAL1";#N/A,#N/A,FALSE,"INC";#N/A,#N/A,FALSE,"BAL";#N/A,#N/A,FALSE,"CASH";#N/A,#N/A,FALSE,"DEBT";#N/A,#N/A,FALSE,"EQTY";#N/A,#N/A,FALSE,"TAX";#N/A,#N/A,FALSE,"DEPR"}</definedName>
    <definedName name="wrn.OpMdl." hidden="1">{#N/A,#N/A,FALSE,"CVR";#N/A,#N/A,FALSE,"INC1";#N/A,#N/A,FALSE,"INC2";#N/A,#N/A,FALSE,"BAL1";#N/A,#N/A,FALSE,"INC";#N/A,#N/A,FALSE,"BAL";#N/A,#N/A,FALSE,"CASH";#N/A,#N/A,FALSE,"DEBT";#N/A,#N/A,FALSE,"EQTY";#N/A,#N/A,FALSE,"TAX";#N/A,#N/A,FALSE,"DEPR"}</definedName>
    <definedName name="wrn.Opportunity._.Assessment." localSheetId="2" hidden="1">{#N/A,#N/A,TRUE,"Summary";#N/A,#N/A,TRUE,"Assumptions";#N/A,#N/A,TRUE,"Comparison";#N/A,#N/A,TRUE,"Financials";#N/A,#N/A,TRUE,"Plan v. Act"}</definedName>
    <definedName name="wrn.Opportunity._.Assessment." hidden="1">{#N/A,#N/A,TRUE,"Summary";#N/A,#N/A,TRUE,"Assumptions";#N/A,#N/A,TRUE,"Comparison";#N/A,#N/A,TRUE,"Financials";#N/A,#N/A,TRUE,"Plan v. Act"}</definedName>
    <definedName name="wrn.Opportunity._.Assessment._2">#REF!</definedName>
    <definedName name="wrn.ops._.costs." localSheetId="2" hidden="1">{"page1",#N/A,FALSE,"APCI Operations Detail  ";"page2",#N/A,FALSE,"APCI Operations Detail  ";"page3",#N/A,FALSE,"APCI Operations Detail  ";"page4",#N/A,FALSE,"APCI Operations Detail  "}</definedName>
    <definedName name="wrn.ops._.costs." hidden="1">{"page1",#N/A,FALSE,"APCI Operations Detail  ";"page2",#N/A,FALSE,"APCI Operations Detail  ";"page3",#N/A,FALSE,"APCI Operations Detail  ";"page4",#N/A,FALSE,"APCI Operations Detail  "}</definedName>
    <definedName name="wrn.OPSUMM." localSheetId="2" hidden="1">{#N/A,#N/A,FALSE,"BAGOSLEA"}</definedName>
    <definedName name="wrn.OPSUMM." hidden="1">{#N/A,#N/A,FALSE,"BAGOSLEA"}</definedName>
    <definedName name="wrn.Options." localSheetId="2" hidden="1">{"Screen",#N/A,FALSE,"Trans";"Screen",#N/A,FALSE,"Options"}</definedName>
    <definedName name="wrn.Options." hidden="1">{"Screen",#N/A,FALSE,"Trans";"Screen",#N/A,FALSE,"Options"}</definedName>
    <definedName name="wrn.Options.v" hidden="1">{"Screen",#N/A,FALSE,"Trans";"Screen",#N/A,FALSE,"Options"}</definedName>
    <definedName name="wrn.OR._.Carrying._.Charge._.JV." localSheetId="2" hidden="1">{#N/A,#N/A,FALSE,"Loans";#N/A,#N/A,FALSE,"Program Costs";#N/A,#N/A,FALSE,"Measures";#N/A,#N/A,FALSE,"Net Lost Rev";#N/A,#N/A,FALSE,"Incentive"}</definedName>
    <definedName name="wrn.OR._.Carrying._.Charge._.JV." hidden="1">{#N/A,#N/A,FALSE,"Loans";#N/A,#N/A,FALSE,"Program Costs";#N/A,#N/A,FALSE,"Measures";#N/A,#N/A,FALSE,"Net Lost Rev";#N/A,#N/A,FALSE,"Incentive"}</definedName>
    <definedName name="wrn.OR._.Carrying._.Charge._.JV.1" localSheetId="2" hidden="1">{#N/A,#N/A,FALSE,"Loans";#N/A,#N/A,FALSE,"Program Costs";#N/A,#N/A,FALSE,"Measures";#N/A,#N/A,FALSE,"Net Lost Rev";#N/A,#N/A,FALSE,"Incentive"}</definedName>
    <definedName name="wrn.OR._.Carrying._.Charge._.JV.1" hidden="1">{#N/A,#N/A,FALSE,"Loans";#N/A,#N/A,FALSE,"Program Costs";#N/A,#N/A,FALSE,"Measures";#N/A,#N/A,FALSE,"Net Lost Rev";#N/A,#N/A,FALSE,"Incentive"}</definedName>
    <definedName name="wrn.Ordered._.packet." localSheetId="2"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G._.Meeting._.Packet.">#REF!</definedName>
    <definedName name="wrn.OTC._.Market._.Report." localSheetId="2" hidden="1">{#N/A,#N/A,FALSE,"Sales Graph";#N/A,#N/A,FALSE,"BUC Graph";#N/A,#N/A,FALSE,"P&amp;L - YTD"}</definedName>
    <definedName name="wrn.OTC._.Market._.Report." hidden="1">{#N/A,#N/A,FALSE,"Sales Graph";#N/A,#N/A,FALSE,"BUC Graph";#N/A,#N/A,FALSE,"P&amp;L - YTD"}</definedName>
    <definedName name="wrn.OTC._.Market._.Report._1" localSheetId="2" hidden="1">{#N/A,#N/A,FALSE,"Sales Graph";#N/A,#N/A,FALSE,"BUC Graph";#N/A,#N/A,FALSE,"P&amp;L - YTD"}</definedName>
    <definedName name="wrn.OTC._.Market._.Report._1" hidden="1">{#N/A,#N/A,FALSE,"Sales Graph";#N/A,#N/A,FALSE,"BUC Graph";#N/A,#N/A,FALSE,"P&amp;L - YTD"}</definedName>
    <definedName name="wrn.OTC._.Market._.Report._2" localSheetId="2" hidden="1">{#N/A,#N/A,FALSE,"Sales Graph";#N/A,#N/A,FALSE,"BUC Graph";#N/A,#N/A,FALSE,"P&amp;L - YTD"}</definedName>
    <definedName name="wrn.OTC._.Market._.Report._2" hidden="1">{#N/A,#N/A,FALSE,"Sales Graph";#N/A,#N/A,FALSE,"BUC Graph";#N/A,#N/A,FALSE,"P&amp;L - YTD"}</definedName>
    <definedName name="wrn.OTC._.Market._.Report._3" localSheetId="2" hidden="1">{#N/A,#N/A,FALSE,"Sales Graph";#N/A,#N/A,FALSE,"BUC Graph";#N/A,#N/A,FALSE,"P&amp;L - YTD"}</definedName>
    <definedName name="wrn.OTC._.Market._.Report._3" hidden="1">{#N/A,#N/A,FALSE,"Sales Graph";#N/A,#N/A,FALSE,"BUC Graph";#N/A,#N/A,FALSE,"P&amp;L - YTD"}</definedName>
    <definedName name="wrn.OTC._.Market._.Report._4" localSheetId="2" hidden="1">{#N/A,#N/A,FALSE,"Sales Graph";#N/A,#N/A,FALSE,"BUC Graph";#N/A,#N/A,FALSE,"P&amp;L - YTD"}</definedName>
    <definedName name="wrn.OTC._.Market._.Report._4" hidden="1">{#N/A,#N/A,FALSE,"Sales Graph";#N/A,#N/A,FALSE,"BUC Graph";#N/A,#N/A,FALSE,"P&amp;L - YTD"}</definedName>
    <definedName name="wrn.OTHER._.ADMIN._.COSTS." localSheetId="2" hidden="1">{"OTHER ADMIN COSTS",#N/A,FALSE,"C.CENTRE"}</definedName>
    <definedName name="wrn.OTHER._.ADMIN._.COSTS." hidden="1">{"OTHER ADMIN COSTS",#N/A,FALSE,"C.CENTRE"}</definedName>
    <definedName name="wrn.OTHER._.INCOME." localSheetId="2" hidden="1">{#N/A,#N/A,FALSE,"0600-1 Other Income (Expense)"}</definedName>
    <definedName name="wrn.OTHER._.INCOME." hidden="1">{#N/A,#N/A,FALSE,"0600-1 Other Income (Expense)"}</definedName>
    <definedName name="wrn.Other._.Pharm." localSheetId="2" hidden="1">{#N/A,#N/A,FALSE,"Other";#N/A,#N/A,FALSE,"Ace";#N/A,#N/A,FALSE,"Derm"}</definedName>
    <definedName name="wrn.Other._.Pharm." hidden="1">{#N/A,#N/A,FALSE,"Other";#N/A,#N/A,FALSE,"Ace";#N/A,#N/A,FALSE,"Derm"}</definedName>
    <definedName name="wrn.Other._.Pharm._1" localSheetId="2" hidden="1">{#N/A,#N/A,FALSE,"Other";#N/A,#N/A,FALSE,"Ace";#N/A,#N/A,FALSE,"Derm"}</definedName>
    <definedName name="wrn.Other._.Pharm._1" hidden="1">{#N/A,#N/A,FALSE,"Other";#N/A,#N/A,FALSE,"Ace";#N/A,#N/A,FALSE,"Derm"}</definedName>
    <definedName name="wrn.Other._.Pharm._2" localSheetId="2" hidden="1">{#N/A,#N/A,FALSE,"Other";#N/A,#N/A,FALSE,"Ace";#N/A,#N/A,FALSE,"Derm"}</definedName>
    <definedName name="wrn.Other._.Pharm._2" hidden="1">{#N/A,#N/A,FALSE,"Other";#N/A,#N/A,FALSE,"Ace";#N/A,#N/A,FALSE,"Derm"}</definedName>
    <definedName name="wrn.Other._.Pharm._3" localSheetId="2" hidden="1">{#N/A,#N/A,FALSE,"Other";#N/A,#N/A,FALSE,"Ace";#N/A,#N/A,FALSE,"Derm"}</definedName>
    <definedName name="wrn.Other._.Pharm._3" hidden="1">{#N/A,#N/A,FALSE,"Other";#N/A,#N/A,FALSE,"Ace";#N/A,#N/A,FALSE,"Derm"}</definedName>
    <definedName name="wrn.Other._.Pharm._4" localSheetId="2" hidden="1">{#N/A,#N/A,FALSE,"Other";#N/A,#N/A,FALSE,"Ace";#N/A,#N/A,FALSE,"Derm"}</definedName>
    <definedName name="wrn.Other._.Pharm._4" hidden="1">{#N/A,#N/A,FALSE,"Other";#N/A,#N/A,FALSE,"Ace";#N/A,#N/A,FALSE,"Derm"}</definedName>
    <definedName name="wrn.OTHER._.REVENUE." localSheetId="2" hidden="1">{"OTHER REVENUE",#N/A,FALSE,"OTHERS"}</definedName>
    <definedName name="wrn.OTHER._.REVENUE." hidden="1">{"OTHER REVENUE",#N/A,FALSE,"OTHERS"}</definedName>
    <definedName name="wrn.Other._.Sales." localSheetId="2" hidden="1">{"Other Sales Summary",#N/A,FALSE,"Other Sales (not Tom's)";"Other Sales Month",#N/A,FALSE,"Other Sales (not Tom's)";"Other Sales YTD",#N/A,FALSE,"Other Sales (not Tom's)"}</definedName>
    <definedName name="wrn.Other._.Sales." hidden="1">{"Other Sales Summary",#N/A,FALSE,"Other Sales (not Tom's)";"Other Sales Month",#N/A,FALSE,"Other Sales (not Tom's)";"Other Sales YTD",#N/A,FALSE,"Other Sales (not Tom's)"}</definedName>
    <definedName name="wrn.OUTLOOKFULLYEAR." localSheetId="2" hidden="1">{"QTR2",#N/A,FALSE,"OTK6_27";#N/A,#N/A,FALSE,"Q2 Detail";"SIXMTH",#N/A,FALSE,"OTK6_27";"qtr3",#N/A,FALSE,"OTK6_27";#N/A,#N/A,FALSE,"Q3 Detail";"NINEMTH",#N/A,FALSE,"OTK6_27";"qtr4",#N/A,FALSE,"OTK6_27";#N/A,#N/A,FALSE,"Q4 Detail";"YEAR",#N/A,FALSE,"OTK6_27"}</definedName>
    <definedName name="wrn.OUTLOOKFULLYEAR." hidden="1">{"QTR2",#N/A,FALSE,"OTK6_27";#N/A,#N/A,FALSE,"Q2 Detail";"SIXMTH",#N/A,FALSE,"OTK6_27";"qtr3",#N/A,FALSE,"OTK6_27";#N/A,#N/A,FALSE,"Q3 Detail";"NINEMTH",#N/A,FALSE,"OTK6_27";"qtr4",#N/A,FALSE,"OTK6_27";#N/A,#N/A,FALSE,"Q4 Detail";"YEAR",#N/A,FALSE,"OTK6_27"}</definedName>
    <definedName name="wrn.OUTPUT." localSheetId="2" hidden="1">{"DCF","UPSIDE CASE",FALSE,"Sheet1";"DCF","BASE CASE",FALSE,"Sheet1";"DCF","DOWNSIDE CASE",FALSE,"Sheet1"}</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 localSheetId="2" hidden="1">{"DCF","UPSIDE CASE",FALSE,"Sheet1";"DCF","BASE CASE",FALSE,"Sheet1";"DCF","DOWNSIDE CASE",FALSE,"Sheet1"}</definedName>
    <definedName name="wrn.OUTPUT._1" hidden="1">{"DCF","UPSIDE CASE",FALSE,"Sheet1";"DCF","BASE CASE",FALSE,"Sheet1";"DCF","DOWNSIDE CASE",FALSE,"Sheet1"}</definedName>
    <definedName name="wrn.OUTPUT._2" localSheetId="2" hidden="1">{"DCF","UPSIDE CASE",FALSE,"Sheet1";"DCF","BASE CASE",FALSE,"Sheet1";"DCF","DOWNSIDE CASE",FALSE,"Sheet1"}</definedName>
    <definedName name="wrn.OUTPUT._2" hidden="1">{"DCF","UPSIDE CASE",FALSE,"Sheet1";"DCF","BASE CASE",FALSE,"Sheet1";"DCF","DOWNSIDE CASE",FALSE,"Sheet1"}</definedName>
    <definedName name="wrn.OUTPUT._3" localSheetId="2" hidden="1">{"DCF","UPSIDE CASE",FALSE,"Sheet1";"DCF","BASE CASE",FALSE,"Sheet1";"DCF","DOWNSIDE CASE",FALSE,"Sheet1"}</definedName>
    <definedName name="wrn.OUTPUT._3" hidden="1">{"DCF","UPSIDE CASE",FALSE,"Sheet1";"DCF","BASE CASE",FALSE,"Sheet1";"DCF","DOWNSIDE CASE",FALSE,"Sheet1"}</definedName>
    <definedName name="wrn.OUTPUT._4" localSheetId="2" hidden="1">{"DCF","UPSIDE CASE",FALSE,"Sheet1";"DCF","BASE CASE",FALSE,"Sheet1";"DCF","DOWNSIDE CASE",FALSE,"Sheet1"}</definedName>
    <definedName name="wrn.OUTPUT._4" hidden="1">{"DCF","UPSIDE CASE",FALSE,"Sheet1";"DCF","BASE CASE",FALSE,"Sheet1";"DCF","DOWNSIDE CASE",FALSE,"Sheet1"}</definedName>
    <definedName name="wrn.OUTPUT._from_AB" localSheetId="2" hidden="1">{"DCF","UPSIDE CASE",FALSE,"Sheet1";"DCF","BASE CASE",FALSE,"Sheet1";"DCF","DOWNSIDE CASE",FALSE,"Sheet1"}</definedName>
    <definedName name="wrn.OUTPUT._from_AB" hidden="1">{"DCF","UPSIDE CASE",FALSE,"Sheet1";"DCF","BASE CASE",FALSE,"Sheet1";"DCF","DOWNSIDE CASE",FALSE,"Sheet1"}</definedName>
    <definedName name="wrn.OUTPUT._from_DBAB" localSheetId="2" hidden="1">{"DCF","UPSIDE CASE",FALSE,"Sheet1";"DCF","BASE CASE",FALSE,"Sheet1";"DCF","DOWNSIDE CASE",FALSE,"Sheet1"}</definedName>
    <definedName name="wrn.OUTPUT._from_DBAB" hidden="1">{"DCF","UPSIDE CASE",FALSE,"Sheet1";"DCF","BASE CASE",FALSE,"Sheet1";"DCF","DOWNSIDE CASE",FALSE,"Sheet1"}</definedName>
    <definedName name="wrn.OUTPUT._from_DBAB_1" localSheetId="2" hidden="1">{"DCF","UPSIDE CASE",FALSE,"Sheet1";"DCF","BASE CASE",FALSE,"Sheet1";"DCF","DOWNSIDE CASE",FALSE,"Sheet1"}</definedName>
    <definedName name="wrn.OUTPUT._from_DBAB_1" hidden="1">{"DCF","UPSIDE CASE",FALSE,"Sheet1";"DCF","BASE CASE",FALSE,"Sheet1";"DCF","DOWNSIDE CASE",FALSE,"Sheet1"}</definedName>
    <definedName name="wrn.OUTPUT._from_DBAB_1_1" localSheetId="2" hidden="1">{"DCF","UPSIDE CASE",FALSE,"Sheet1";"DCF","BASE CASE",FALSE,"Sheet1";"DCF","DOWNSIDE CASE",FALSE,"Sheet1"}</definedName>
    <definedName name="wrn.OUTPUT._from_DBAB_1_1" hidden="1">{"DCF","UPSIDE CASE",FALSE,"Sheet1";"DCF","BASE CASE",FALSE,"Sheet1";"DCF","DOWNSIDE CASE",FALSE,"Sheet1"}</definedName>
    <definedName name="wrn.OUTPUT._from_DBAB_1_1_1" localSheetId="2" hidden="1">{"DCF","UPSIDE CASE",FALSE,"Sheet1";"DCF","BASE CASE",FALSE,"Sheet1";"DCF","DOWNSIDE CASE",FALSE,"Sheet1"}</definedName>
    <definedName name="wrn.OUTPUT._from_DBAB_1_1_1" hidden="1">{"DCF","UPSIDE CASE",FALSE,"Sheet1";"DCF","BASE CASE",FALSE,"Sheet1";"DCF","DOWNSIDE CASE",FALSE,"Sheet1"}</definedName>
    <definedName name="wrn.OUTPUT._from_DBAB_1_2" localSheetId="2" hidden="1">{"DCF","UPSIDE CASE",FALSE,"Sheet1";"DCF","BASE CASE",FALSE,"Sheet1";"DCF","DOWNSIDE CASE",FALSE,"Sheet1"}</definedName>
    <definedName name="wrn.OUTPUT._from_DBAB_1_2" hidden="1">{"DCF","UPSIDE CASE",FALSE,"Sheet1";"DCF","BASE CASE",FALSE,"Sheet1";"DCF","DOWNSIDE CASE",FALSE,"Sheet1"}</definedName>
    <definedName name="wrn.OUTPUT._from_DBAB_2" localSheetId="2" hidden="1">{"DCF","UPSIDE CASE",FALSE,"Sheet1";"DCF","BASE CASE",FALSE,"Sheet1";"DCF","DOWNSIDE CASE",FALSE,"Sheet1"}</definedName>
    <definedName name="wrn.OUTPUT._from_DBAB_2" hidden="1">{"DCF","UPSIDE CASE",FALSE,"Sheet1";"DCF","BASE CASE",FALSE,"Sheet1";"DCF","DOWNSIDE CASE",FALSE,"Sheet1"}</definedName>
    <definedName name="wrn.OUTPUT._from_DBAB_2_1" localSheetId="2" hidden="1">{"DCF","UPSIDE CASE",FALSE,"Sheet1";"DCF","BASE CASE",FALSE,"Sheet1";"DCF","DOWNSIDE CASE",FALSE,"Sheet1"}</definedName>
    <definedName name="wrn.OUTPUT._from_DBAB_2_1" hidden="1">{"DCF","UPSIDE CASE",FALSE,"Sheet1";"DCF","BASE CASE",FALSE,"Sheet1";"DCF","DOWNSIDE CASE",FALSE,"Sheet1"}</definedName>
    <definedName name="wrn.OUTPUT._from_DBAB_3" localSheetId="2" hidden="1">{"DCF","UPSIDE CASE",FALSE,"Sheet1";"DCF","BASE CASE",FALSE,"Sheet1";"DCF","DOWNSIDE CASE",FALSE,"Sheet1"}</definedName>
    <definedName name="wrn.OUTPUT._from_DBAB_3" hidden="1">{"DCF","UPSIDE CASE",FALSE,"Sheet1";"DCF","BASE CASE",FALSE,"Sheet1";"DCF","DOWNSIDE CASE",FALSE,"Sheet1"}</definedName>
    <definedName name="wrn.OUTPUT._from_DBAB_4" localSheetId="2" hidden="1">{"DCF","UPSIDE CASE",FALSE,"Sheet1";"DCF","BASE CASE",FALSE,"Sheet1";"DCF","DOWNSIDE CASE",FALSE,"Sheet1"}</definedName>
    <definedName name="wrn.OUTPUT._from_DBAB_4">{"DCF","UPSIDE CASE",FALSE,"Sheet1";"DCF","BASE CASE",FALSE,"Sheet1";"DCF","DOWNSIDE CASE",FALSE,"Sheet1"}</definedName>
    <definedName name="wrn.OUTPUT._from_DBAB_5" localSheetId="2" hidden="1">{"DCF","UPSIDE CASE",FALSE,"Sheet1";"DCF","BASE CASE",FALSE,"Sheet1";"DCF","DOWNSIDE CASE",FALSE,"Sheet1"}</definedName>
    <definedName name="wrn.OUTPUT._from_DBAB_5">{"DCF","UPSIDE CASE",FALSE,"Sheet1";"DCF","BASE CASE",FALSE,"Sheet1";"DCF","DOWNSIDE CASE",FALSE,"Sheet1"}</definedName>
    <definedName name="wrn.outputs." localSheetId="2" hidden="1">{#N/A,#N/A,FALSE,"Outputs"}</definedName>
    <definedName name="wrn.outputs." hidden="1">{#N/A,#N/A,FALSE,"Outputs"}</definedName>
    <definedName name="wrn.Over_time_p2." hidden="1">{#N/A,#N/A,FALSE,"Otime_p2"}</definedName>
    <definedName name="wrn.Overhead2000." localSheetId="2" hidden="1">{"Headcount2000",#N/A,FALSE,"Sheet13";"Marketing2000",#N/A,FALSE,"Sheet13";"Executive2000",#N/A,FALSE,"Sheet13";"Operations2000",#N/A,FALSE,"Sheet13";"Finance2000",#N/A,FALSE,"Sheet13";"MWProdMgmt2000",#N/A,FALSE,"Sheet13";"CreditProdMgmt2000",#N/A,FALSE,"Sheet13";"Technology2000",#N/A,FALSE,"Sheet13"}</definedName>
    <definedName name="wrn.Overhead2000." hidden="1">{"Headcount2000",#N/A,FALSE,"Sheet13";"Marketing2000",#N/A,FALSE,"Sheet13";"Executive2000",#N/A,FALSE,"Sheet13";"Operations2000",#N/A,FALSE,"Sheet13";"Finance2000",#N/A,FALSE,"Sheet13";"MWProdMgmt2000",#N/A,FALSE,"Sheet13";"CreditProdMgmt2000",#N/A,FALSE,"Sheet13";"Technology2000",#N/A,FALSE,"Sheet13"}</definedName>
    <definedName name="wrn.Overhead2000.2" localSheetId="2" hidden="1">{"Headcount2000",#N/A,FALSE,"Sheet13";"Marketing2000",#N/A,FALSE,"Sheet13";"Executive2000",#N/A,FALSE,"Sheet13";"Operations2000",#N/A,FALSE,"Sheet13";"Finance2000",#N/A,FALSE,"Sheet13";"MWProdMgmt2000",#N/A,FALSE,"Sheet13";"CreditProdMgmt2000",#N/A,FALSE,"Sheet13";"Technology2000",#N/A,FALSE,"Sheet13"}</definedName>
    <definedName name="wrn.Overhead2000.2" hidden="1">{"Headcount2000",#N/A,FALSE,"Sheet13";"Marketing2000",#N/A,FALSE,"Sheet13";"Executive2000",#N/A,FALSE,"Sheet13";"Operations2000",#N/A,FALSE,"Sheet13";"Finance2000",#N/A,FALSE,"Sheet13";"MWProdMgmt2000",#N/A,FALSE,"Sheet13";"CreditProdMgmt2000",#N/A,FALSE,"Sheet13";"Technology2000",#N/A,FALSE,"Sheet13"}</definedName>
    <definedName name="wrn.Overview." localSheetId="2" hidden="1">{"Input short",#N/A,TRUE,"Input";"CapTable normal",#N/A,TRUE,"Cap Table";"P&amp;L Yrly normal",#N/A,TRUE,"P&amp;L Yrly";"CF short",#N/A,TRUE,"FCashflow";"BS short",#N/A,TRUE,"BS Qu"}</definedName>
    <definedName name="wrn.Overview." hidden="1">{"Input short",#N/A,TRUE,"Input";"CapTable normal",#N/A,TRUE,"Cap Table";"P&amp;L Yrly normal",#N/A,TRUE,"P&amp;L Yrly";"CF short",#N/A,TRUE,"FCashflow";"BS short",#N/A,TRUE,"BS Qu"}</definedName>
    <definedName name="wrn.Overview._.12._.months." localSheetId="2" hidden="1">{"P&amp;L Mo",#N/A,TRUE,"P&amp;L mo";"CF Mo",#N/A,TRUE,"FCashflow";"BS Mo",#N/A,TRUE,"BS";"CapEx Mo",#N/A,TRUE,"CapEx";"HC Mo",#N/A,TRUE,"Headcount";"KPI Mo",#N/A,TRUE,"KPI"}</definedName>
    <definedName name="wrn.Overview._.12._.months." hidden="1">{"P&amp;L Mo",#N/A,TRUE,"P&amp;L mo";"CF Mo",#N/A,TRUE,"FCashflow";"BS Mo",#N/A,TRUE,"BS";"CapEx Mo",#N/A,TRUE,"CapEx";"HC Mo",#N/A,TRUE,"Headcount";"KPI Mo",#N/A,TRUE,"KPI"}</definedName>
    <definedName name="wrn.Overview._.12._.months._1" localSheetId="2" hidden="1">{"P&amp;L Mo",#N/A,TRUE,"P&amp;L mo";"CF Mo",#N/A,TRUE,"FCashflow";"BS Mo",#N/A,TRUE,"BS";"CapEx Mo",#N/A,TRUE,"CapEx";"HC Mo",#N/A,TRUE,"Headcount";"KPI Mo",#N/A,TRUE,"KPI"}</definedName>
    <definedName name="wrn.Overview._.12._.months._1" hidden="1">{"P&amp;L Mo",#N/A,TRUE,"P&amp;L mo";"CF Mo",#N/A,TRUE,"FCashflow";"BS Mo",#N/A,TRUE,"BS";"CapEx Mo",#N/A,TRUE,"CapEx";"HC Mo",#N/A,TRUE,"Headcount";"KPI Mo",#N/A,TRUE,"KPI"}</definedName>
    <definedName name="wrn.Overview._.12._.months._2" localSheetId="2" hidden="1">{"P&amp;L Mo",#N/A,TRUE,"P&amp;L mo";"CF Mo",#N/A,TRUE,"FCashflow";"BS Mo",#N/A,TRUE,"BS";"CapEx Mo",#N/A,TRUE,"CapEx";"HC Mo",#N/A,TRUE,"Headcount";"KPI Mo",#N/A,TRUE,"KPI"}</definedName>
    <definedName name="wrn.Overview._.12._.months._2" hidden="1">{"P&amp;L Mo",#N/A,TRUE,"P&amp;L mo";"CF Mo",#N/A,TRUE,"FCashflow";"BS Mo",#N/A,TRUE,"BS";"CapEx Mo",#N/A,TRUE,"CapEx";"HC Mo",#N/A,TRUE,"Headcount";"KPI Mo",#N/A,TRUE,"KPI"}</definedName>
    <definedName name="wrn.Overview._.12._.months._3" localSheetId="2" hidden="1">{"P&amp;L Mo",#N/A,TRUE,"P&amp;L mo";"CF Mo",#N/A,TRUE,"FCashflow";"BS Mo",#N/A,TRUE,"BS";"CapEx Mo",#N/A,TRUE,"CapEx";"HC Mo",#N/A,TRUE,"Headcount";"KPI Mo",#N/A,TRUE,"KPI"}</definedName>
    <definedName name="wrn.Overview._.12._.months._3" hidden="1">{"P&amp;L Mo",#N/A,TRUE,"P&amp;L mo";"CF Mo",#N/A,TRUE,"FCashflow";"BS Mo",#N/A,TRUE,"BS";"CapEx Mo",#N/A,TRUE,"CapEx";"HC Mo",#N/A,TRUE,"Headcount";"KPI Mo",#N/A,TRUE,"KPI"}</definedName>
    <definedName name="wrn.Overview._.12._.months._4" localSheetId="2" hidden="1">{"P&amp;L Mo",#N/A,TRUE,"P&amp;L mo";"CF Mo",#N/A,TRUE,"FCashflow";"BS Mo",#N/A,TRUE,"BS";"CapEx Mo",#N/A,TRUE,"CapEx";"HC Mo",#N/A,TRUE,"Headcount";"KPI Mo",#N/A,TRUE,"KPI"}</definedName>
    <definedName name="wrn.Overview._.12._.months._4" hidden="1">{"P&amp;L Mo",#N/A,TRUE,"P&amp;L mo";"CF Mo",#N/A,TRUE,"FCashflow";"BS Mo",#N/A,TRUE,"BS";"CapEx Mo",#N/A,TRUE,"CapEx";"HC Mo",#N/A,TRUE,"Headcount";"KPI Mo",#N/A,TRUE,"KPI"}</definedName>
    <definedName name="wrn.Overview._.12._.months._5" localSheetId="2" hidden="1">{"P&amp;L Mo",#N/A,TRUE,"P&amp;L mo";"CF Mo",#N/A,TRUE,"FCashflow";"BS Mo",#N/A,TRUE,"BS";"CapEx Mo",#N/A,TRUE,"CapEx";"HC Mo",#N/A,TRUE,"Headcount";"KPI Mo",#N/A,TRUE,"KPI"}</definedName>
    <definedName name="wrn.Overview._.12._.months._5" hidden="1">{"P&amp;L Mo",#N/A,TRUE,"P&amp;L mo";"CF Mo",#N/A,TRUE,"FCashflow";"BS Mo",#N/A,TRUE,"BS";"CapEx Mo",#N/A,TRUE,"CapEx";"HC Mo",#N/A,TRUE,"Headcount";"KPI Mo",#N/A,TRUE,"KPI"}</definedName>
    <definedName name="wrn.Overview._.12._.months1" localSheetId="2" hidden="1">{"P&amp;L Mo",#N/A,TRUE,"P&amp;L mo";"CF Mo",#N/A,TRUE,"FCashflow";"BS Mo",#N/A,TRUE,"BS";"CapEx Mo",#N/A,TRUE,"CapEx";"HC Mo",#N/A,TRUE,"Headcount";"KPI Mo",#N/A,TRUE,"KPI"}</definedName>
    <definedName name="wrn.Overview._.12._.months1" hidden="1">{"P&amp;L Mo",#N/A,TRUE,"P&amp;L mo";"CF Mo",#N/A,TRUE,"FCashflow";"BS Mo",#N/A,TRUE,"BS";"CapEx Mo",#N/A,TRUE,"CapEx";"HC Mo",#N/A,TRUE,"Headcount";"KPI Mo",#N/A,TRUE,"KPI"}</definedName>
    <definedName name="wrn.Overview._.12._.months1_1" localSheetId="2" hidden="1">{"P&amp;L Mo",#N/A,TRUE,"P&amp;L mo";"CF Mo",#N/A,TRUE,"FCashflow";"BS Mo",#N/A,TRUE,"BS";"CapEx Mo",#N/A,TRUE,"CapEx";"HC Mo",#N/A,TRUE,"Headcount";"KPI Mo",#N/A,TRUE,"KPI"}</definedName>
    <definedName name="wrn.Overview._.12._.months1_1" hidden="1">{"P&amp;L Mo",#N/A,TRUE,"P&amp;L mo";"CF Mo",#N/A,TRUE,"FCashflow";"BS Mo",#N/A,TRUE,"BS";"CapEx Mo",#N/A,TRUE,"CapEx";"HC Mo",#N/A,TRUE,"Headcount";"KPI Mo",#N/A,TRUE,"KPI"}</definedName>
    <definedName name="wrn.Overview._.12._.months1_2" localSheetId="2" hidden="1">{"P&amp;L Mo",#N/A,TRUE,"P&amp;L mo";"CF Mo",#N/A,TRUE,"FCashflow";"BS Mo",#N/A,TRUE,"BS";"CapEx Mo",#N/A,TRUE,"CapEx";"HC Mo",#N/A,TRUE,"Headcount";"KPI Mo",#N/A,TRUE,"KPI"}</definedName>
    <definedName name="wrn.Overview._.12._.months1_2" hidden="1">{"P&amp;L Mo",#N/A,TRUE,"P&amp;L mo";"CF Mo",#N/A,TRUE,"FCashflow";"BS Mo",#N/A,TRUE,"BS";"CapEx Mo",#N/A,TRUE,"CapEx";"HC Mo",#N/A,TRUE,"Headcount";"KPI Mo",#N/A,TRUE,"KPI"}</definedName>
    <definedName name="wrn.Overview._.12._.months1_3" localSheetId="2" hidden="1">{"P&amp;L Mo",#N/A,TRUE,"P&amp;L mo";"CF Mo",#N/A,TRUE,"FCashflow";"BS Mo",#N/A,TRUE,"BS";"CapEx Mo",#N/A,TRUE,"CapEx";"HC Mo",#N/A,TRUE,"Headcount";"KPI Mo",#N/A,TRUE,"KPI"}</definedName>
    <definedName name="wrn.Overview._.12._.months1_3" hidden="1">{"P&amp;L Mo",#N/A,TRUE,"P&amp;L mo";"CF Mo",#N/A,TRUE,"FCashflow";"BS Mo",#N/A,TRUE,"BS";"CapEx Mo",#N/A,TRUE,"CapEx";"HC Mo",#N/A,TRUE,"Headcount";"KPI Mo",#N/A,TRUE,"KPI"}</definedName>
    <definedName name="wrn.Overview._.12._.months1_4" localSheetId="2" hidden="1">{"P&amp;L Mo",#N/A,TRUE,"P&amp;L mo";"CF Mo",#N/A,TRUE,"FCashflow";"BS Mo",#N/A,TRUE,"BS";"CapEx Mo",#N/A,TRUE,"CapEx";"HC Mo",#N/A,TRUE,"Headcount";"KPI Mo",#N/A,TRUE,"KPI"}</definedName>
    <definedName name="wrn.Overview._.12._.months1_4" hidden="1">{"P&amp;L Mo",#N/A,TRUE,"P&amp;L mo";"CF Mo",#N/A,TRUE,"FCashflow";"BS Mo",#N/A,TRUE,"BS";"CapEx Mo",#N/A,TRUE,"CapEx";"HC Mo",#N/A,TRUE,"Headcount";"KPI Mo",#N/A,TRUE,"KPI"}</definedName>
    <definedName name="wrn.Overview._.12._.months1_5" localSheetId="2" hidden="1">{"P&amp;L Mo",#N/A,TRUE,"P&amp;L mo";"CF Mo",#N/A,TRUE,"FCashflow";"BS Mo",#N/A,TRUE,"BS";"CapEx Mo",#N/A,TRUE,"CapEx";"HC Mo",#N/A,TRUE,"Headcount";"KPI Mo",#N/A,TRUE,"KPI"}</definedName>
    <definedName name="wrn.Overview._.12._.months1_5" hidden="1">{"P&amp;L Mo",#N/A,TRUE,"P&amp;L mo";"CF Mo",#N/A,TRUE,"FCashflow";"BS Mo",#N/A,TRUE,"BS";"CapEx Mo",#N/A,TRUE,"CapEx";"HC Mo",#N/A,TRUE,"Headcount";"KPI Mo",#N/A,TRUE,"KPI"}</definedName>
    <definedName name="wrn.Overview._.14._.Quarters." localSheetId="2" hidden="1">{"P&amp;L Qu",#N/A,TRUE,"P&amp;LQu&amp;Yr";"CF Qu",#N/A,TRUE,"FCashflow";"BS Qu",#N/A,TRUE,"BS";"CapEx Qu",#N/A,TRUE,"CapEx";"HC Qu",#N/A,TRUE,"Headcount";"KPI Qu",#N/A,TRUE,"KPI"}</definedName>
    <definedName name="wrn.Overview._.14._.Quarters." hidden="1">{"P&amp;L Qu",#N/A,TRUE,"P&amp;LQu&amp;Yr";"CF Qu",#N/A,TRUE,"FCashflow";"BS Qu",#N/A,TRUE,"BS";"CapEx Qu",#N/A,TRUE,"CapEx";"HC Qu",#N/A,TRUE,"Headcount";"KPI Qu",#N/A,TRUE,"KPI"}</definedName>
    <definedName name="wrn.Overview._.14._.Quarters._1" localSheetId="2" hidden="1">{"P&amp;L Qu",#N/A,TRUE,"P&amp;LQu&amp;Yr";"CF Qu",#N/A,TRUE,"FCashflow";"BS Qu",#N/A,TRUE,"BS";"CapEx Qu",#N/A,TRUE,"CapEx";"HC Qu",#N/A,TRUE,"Headcount";"KPI Qu",#N/A,TRUE,"KPI"}</definedName>
    <definedName name="wrn.Overview._.14._.Quarters._1" hidden="1">{"P&amp;L Qu",#N/A,TRUE,"P&amp;LQu&amp;Yr";"CF Qu",#N/A,TRUE,"FCashflow";"BS Qu",#N/A,TRUE,"BS";"CapEx Qu",#N/A,TRUE,"CapEx";"HC Qu",#N/A,TRUE,"Headcount";"KPI Qu",#N/A,TRUE,"KPI"}</definedName>
    <definedName name="wrn.Overview._.14._.Quarters._2" localSheetId="2" hidden="1">{"P&amp;L Qu",#N/A,TRUE,"P&amp;LQu&amp;Yr";"CF Qu",#N/A,TRUE,"FCashflow";"BS Qu",#N/A,TRUE,"BS";"CapEx Qu",#N/A,TRUE,"CapEx";"HC Qu",#N/A,TRUE,"Headcount";"KPI Qu",#N/A,TRUE,"KPI"}</definedName>
    <definedName name="wrn.Overview._.14._.Quarters._2" hidden="1">{"P&amp;L Qu",#N/A,TRUE,"P&amp;LQu&amp;Yr";"CF Qu",#N/A,TRUE,"FCashflow";"BS Qu",#N/A,TRUE,"BS";"CapEx Qu",#N/A,TRUE,"CapEx";"HC Qu",#N/A,TRUE,"Headcount";"KPI Qu",#N/A,TRUE,"KPI"}</definedName>
    <definedName name="wrn.Overview._.14._.Quarters._3" localSheetId="2" hidden="1">{"P&amp;L Qu",#N/A,TRUE,"P&amp;LQu&amp;Yr";"CF Qu",#N/A,TRUE,"FCashflow";"BS Qu",#N/A,TRUE,"BS";"CapEx Qu",#N/A,TRUE,"CapEx";"HC Qu",#N/A,TRUE,"Headcount";"KPI Qu",#N/A,TRUE,"KPI"}</definedName>
    <definedName name="wrn.Overview._.14._.Quarters._3" hidden="1">{"P&amp;L Qu",#N/A,TRUE,"P&amp;LQu&amp;Yr";"CF Qu",#N/A,TRUE,"FCashflow";"BS Qu",#N/A,TRUE,"BS";"CapEx Qu",#N/A,TRUE,"CapEx";"HC Qu",#N/A,TRUE,"Headcount";"KPI Qu",#N/A,TRUE,"KPI"}</definedName>
    <definedName name="wrn.Overview._.14._.Quarters._4" localSheetId="2" hidden="1">{"P&amp;L Qu",#N/A,TRUE,"P&amp;LQu&amp;Yr";"CF Qu",#N/A,TRUE,"FCashflow";"BS Qu",#N/A,TRUE,"BS";"CapEx Qu",#N/A,TRUE,"CapEx";"HC Qu",#N/A,TRUE,"Headcount";"KPI Qu",#N/A,TRUE,"KPI"}</definedName>
    <definedName name="wrn.Overview._.14._.Quarters._4" hidden="1">{"P&amp;L Qu",#N/A,TRUE,"P&amp;LQu&amp;Yr";"CF Qu",#N/A,TRUE,"FCashflow";"BS Qu",#N/A,TRUE,"BS";"CapEx Qu",#N/A,TRUE,"CapEx";"HC Qu",#N/A,TRUE,"Headcount";"KPI Qu",#N/A,TRUE,"KPI"}</definedName>
    <definedName name="wrn.Overview._.14._.Quarters._5" localSheetId="2" hidden="1">{"P&amp;L Qu",#N/A,TRUE,"P&amp;LQu&amp;Yr";"CF Qu",#N/A,TRUE,"FCashflow";"BS Qu",#N/A,TRUE,"BS";"CapEx Qu",#N/A,TRUE,"CapEx";"HC Qu",#N/A,TRUE,"Headcount";"KPI Qu",#N/A,TRUE,"KPI"}</definedName>
    <definedName name="wrn.Overview._.14._.Quarters._5" hidden="1">{"P&amp;L Qu",#N/A,TRUE,"P&amp;LQu&amp;Yr";"CF Qu",#N/A,TRUE,"FCashflow";"BS Qu",#N/A,TRUE,"BS";"CapEx Qu",#N/A,TRUE,"CapEx";"HC Qu",#N/A,TRUE,"Headcount";"KPI Qu",#N/A,TRUE,"KPI"}</definedName>
    <definedName name="wrn.Overview._.5._.Years." localSheetId="2" hidden="1">{"P&amp;L Yr",#N/A,TRUE,"P&amp;LQu&amp;Yr";"CF Yr",#N/A,TRUE,"FCashflow";"BS Yr",#N/A,TRUE,"BS";"CapEx Yr",#N/A,TRUE,"CapEx";"HC Yr",#N/A,TRUE,"Headcount";"KPI Yr",#N/A,TRUE,"KPI"}</definedName>
    <definedName name="wrn.Overview._.5._.Years." hidden="1">{"P&amp;L Yr",#N/A,TRUE,"P&amp;LQu&amp;Yr";"CF Yr",#N/A,TRUE,"FCashflow";"BS Yr",#N/A,TRUE,"BS";"CapEx Yr",#N/A,TRUE,"CapEx";"HC Yr",#N/A,TRUE,"Headcount";"KPI Yr",#N/A,TRUE,"KPI"}</definedName>
    <definedName name="wrn.Overview._.5._.Years._1" localSheetId="2" hidden="1">{"P&amp;L Yr",#N/A,TRUE,"P&amp;LQu&amp;Yr";"CF Yr",#N/A,TRUE,"FCashflow";"BS Yr",#N/A,TRUE,"BS";"CapEx Yr",#N/A,TRUE,"CapEx";"HC Yr",#N/A,TRUE,"Headcount";"KPI Yr",#N/A,TRUE,"KPI"}</definedName>
    <definedName name="wrn.Overview._.5._.Years._1" hidden="1">{"P&amp;L Yr",#N/A,TRUE,"P&amp;LQu&amp;Yr";"CF Yr",#N/A,TRUE,"FCashflow";"BS Yr",#N/A,TRUE,"BS";"CapEx Yr",#N/A,TRUE,"CapEx";"HC Yr",#N/A,TRUE,"Headcount";"KPI Yr",#N/A,TRUE,"KPI"}</definedName>
    <definedName name="wrn.Overview._.5._.Years._2" localSheetId="2" hidden="1">{"P&amp;L Yr",#N/A,TRUE,"P&amp;LQu&amp;Yr";"CF Yr",#N/A,TRUE,"FCashflow";"BS Yr",#N/A,TRUE,"BS";"CapEx Yr",#N/A,TRUE,"CapEx";"HC Yr",#N/A,TRUE,"Headcount";"KPI Yr",#N/A,TRUE,"KPI"}</definedName>
    <definedName name="wrn.Overview._.5._.Years._2" hidden="1">{"P&amp;L Yr",#N/A,TRUE,"P&amp;LQu&amp;Yr";"CF Yr",#N/A,TRUE,"FCashflow";"BS Yr",#N/A,TRUE,"BS";"CapEx Yr",#N/A,TRUE,"CapEx";"HC Yr",#N/A,TRUE,"Headcount";"KPI Yr",#N/A,TRUE,"KPI"}</definedName>
    <definedName name="wrn.Overview._.5._.Years._3" localSheetId="2" hidden="1">{"P&amp;L Yr",#N/A,TRUE,"P&amp;LQu&amp;Yr";"CF Yr",#N/A,TRUE,"FCashflow";"BS Yr",#N/A,TRUE,"BS";"CapEx Yr",#N/A,TRUE,"CapEx";"HC Yr",#N/A,TRUE,"Headcount";"KPI Yr",#N/A,TRUE,"KPI"}</definedName>
    <definedName name="wrn.Overview._.5._.Years._3" hidden="1">{"P&amp;L Yr",#N/A,TRUE,"P&amp;LQu&amp;Yr";"CF Yr",#N/A,TRUE,"FCashflow";"BS Yr",#N/A,TRUE,"BS";"CapEx Yr",#N/A,TRUE,"CapEx";"HC Yr",#N/A,TRUE,"Headcount";"KPI Yr",#N/A,TRUE,"KPI"}</definedName>
    <definedName name="wrn.Overview._.5._.Years._4" localSheetId="2" hidden="1">{"P&amp;L Yr",#N/A,TRUE,"P&amp;LQu&amp;Yr";"CF Yr",#N/A,TRUE,"FCashflow";"BS Yr",#N/A,TRUE,"BS";"CapEx Yr",#N/A,TRUE,"CapEx";"HC Yr",#N/A,TRUE,"Headcount";"KPI Yr",#N/A,TRUE,"KPI"}</definedName>
    <definedName name="wrn.Overview._.5._.Years._4" hidden="1">{"P&amp;L Yr",#N/A,TRUE,"P&amp;LQu&amp;Yr";"CF Yr",#N/A,TRUE,"FCashflow";"BS Yr",#N/A,TRUE,"BS";"CapEx Yr",#N/A,TRUE,"CapEx";"HC Yr",#N/A,TRUE,"Headcount";"KPI Yr",#N/A,TRUE,"KPI"}</definedName>
    <definedName name="wrn.Overview._.5._.Years._5" localSheetId="2" hidden="1">{"P&amp;L Yr",#N/A,TRUE,"P&amp;LQu&amp;Yr";"CF Yr",#N/A,TRUE,"FCashflow";"BS Yr",#N/A,TRUE,"BS";"CapEx Yr",#N/A,TRUE,"CapEx";"HC Yr",#N/A,TRUE,"Headcount";"KPI Yr",#N/A,TRUE,"KPI"}</definedName>
    <definedName name="wrn.Overview._.5._.Years._5" hidden="1">{"P&amp;L Yr",#N/A,TRUE,"P&amp;LQu&amp;Yr";"CF Yr",#N/A,TRUE,"FCashflow";"BS Yr",#N/A,TRUE,"BS";"CapEx Yr",#N/A,TRUE,"CapEx";"HC Yr",#N/A,TRUE,"Headcount";"KPI Yr",#N/A,TRUE,"KPI"}</definedName>
    <definedName name="wrn.Overview._1" localSheetId="2" hidden="1">{"Input short",#N/A,TRUE,"Input";"CapTable normal",#N/A,TRUE,"Cap Table";"P&amp;L Yrly normal",#N/A,TRUE,"P&amp;L Yrly";"CF short",#N/A,TRUE,"FCashflow";"BS short",#N/A,TRUE,"BS Qu"}</definedName>
    <definedName name="wrn.Overview._1" hidden="1">{"Input short",#N/A,TRUE,"Input";"CapTable normal",#N/A,TRUE,"Cap Table";"P&amp;L Yrly normal",#N/A,TRUE,"P&amp;L Yrly";"CF short",#N/A,TRUE,"FCashflow";"BS short",#N/A,TRUE,"BS Qu"}</definedName>
    <definedName name="wrn.Overview._2" localSheetId="2" hidden="1">{"Input short",#N/A,TRUE,"Input";"CapTable normal",#N/A,TRUE,"Cap Table";"P&amp;L Yrly normal",#N/A,TRUE,"P&amp;L Yrly";"CF short",#N/A,TRUE,"FCashflow";"BS short",#N/A,TRUE,"BS Qu"}</definedName>
    <definedName name="wrn.Overview._2" hidden="1">{"Input short",#N/A,TRUE,"Input";"CapTable normal",#N/A,TRUE,"Cap Table";"P&amp;L Yrly normal",#N/A,TRUE,"P&amp;L Yrly";"CF short",#N/A,TRUE,"FCashflow";"BS short",#N/A,TRUE,"BS Qu"}</definedName>
    <definedName name="wrn.Overview._3" localSheetId="2" hidden="1">{"Input short",#N/A,TRUE,"Input";"CapTable normal",#N/A,TRUE,"Cap Table";"P&amp;L Yrly normal",#N/A,TRUE,"P&amp;L Yrly";"CF short",#N/A,TRUE,"FCashflow";"BS short",#N/A,TRUE,"BS Qu"}</definedName>
    <definedName name="wrn.Overview._3" hidden="1">{"Input short",#N/A,TRUE,"Input";"CapTable normal",#N/A,TRUE,"Cap Table";"P&amp;L Yrly normal",#N/A,TRUE,"P&amp;L Yrly";"CF short",#N/A,TRUE,"FCashflow";"BS short",#N/A,TRUE,"BS Qu"}</definedName>
    <definedName name="wrn.Overview._4" localSheetId="2" hidden="1">{"Input short",#N/A,TRUE,"Input";"CapTable normal",#N/A,TRUE,"Cap Table";"P&amp;L Yrly normal",#N/A,TRUE,"P&amp;L Yrly";"CF short",#N/A,TRUE,"FCashflow";"BS short",#N/A,TRUE,"BS Qu"}</definedName>
    <definedName name="wrn.Overview._4" hidden="1">{"Input short",#N/A,TRUE,"Input";"CapTable normal",#N/A,TRUE,"Cap Table";"P&amp;L Yrly normal",#N/A,TRUE,"P&amp;L Yrly";"CF short",#N/A,TRUE,"FCashflow";"BS short",#N/A,TRUE,"BS Qu"}</definedName>
    <definedName name="wrn.Overview._5" localSheetId="2" hidden="1">{"Input short",#N/A,TRUE,"Input";"CapTable normal",#N/A,TRUE,"Cap Table";"P&amp;L Yrly normal",#N/A,TRUE,"P&amp;L Yrly";"CF short",#N/A,TRUE,"FCashflow";"BS short",#N/A,TRUE,"BS Qu"}</definedName>
    <definedName name="wrn.Overview._5" hidden="1">{"Input short",#N/A,TRUE,"Input";"CapTable normal",#N/A,TRUE,"Cap Table";"P&amp;L Yrly normal",#N/A,TRUE,"P&amp;L Yrly";"CF short",#N/A,TRUE,"FCashflow";"BS short",#N/A,TRUE,"BS Qu"}</definedName>
    <definedName name="wrn.Overview1" localSheetId="2" hidden="1">{"Input short",#N/A,TRUE,"Input";"CapTable normal",#N/A,TRUE,"Cap Table";"P&amp;L Yrly normal",#N/A,TRUE,"P&amp;L Yrly";"CF short",#N/A,TRUE,"FCashflow";"BS short",#N/A,TRUE,"BS Qu"}</definedName>
    <definedName name="wrn.Overview1" hidden="1">{"Input short",#N/A,TRUE,"Input";"CapTable normal",#N/A,TRUE,"Cap Table";"P&amp;L Yrly normal",#N/A,TRUE,"P&amp;L Yrly";"CF short",#N/A,TRUE,"FCashflow";"BS short",#N/A,TRUE,"BS Qu"}</definedName>
    <definedName name="wrn.Overview1_1" localSheetId="2" hidden="1">{"Input short",#N/A,TRUE,"Input";"CapTable normal",#N/A,TRUE,"Cap Table";"P&amp;L Yrly normal",#N/A,TRUE,"P&amp;L Yrly";"CF short",#N/A,TRUE,"FCashflow";"BS short",#N/A,TRUE,"BS Qu"}</definedName>
    <definedName name="wrn.Overview1_1" hidden="1">{"Input short",#N/A,TRUE,"Input";"CapTable normal",#N/A,TRUE,"Cap Table";"P&amp;L Yrly normal",#N/A,TRUE,"P&amp;L Yrly";"CF short",#N/A,TRUE,"FCashflow";"BS short",#N/A,TRUE,"BS Qu"}</definedName>
    <definedName name="wrn.Overview1_2" localSheetId="2" hidden="1">{"Input short",#N/A,TRUE,"Input";"CapTable normal",#N/A,TRUE,"Cap Table";"P&amp;L Yrly normal",#N/A,TRUE,"P&amp;L Yrly";"CF short",#N/A,TRUE,"FCashflow";"BS short",#N/A,TRUE,"BS Qu"}</definedName>
    <definedName name="wrn.Overview1_2" hidden="1">{"Input short",#N/A,TRUE,"Input";"CapTable normal",#N/A,TRUE,"Cap Table";"P&amp;L Yrly normal",#N/A,TRUE,"P&amp;L Yrly";"CF short",#N/A,TRUE,"FCashflow";"BS short",#N/A,TRUE,"BS Qu"}</definedName>
    <definedName name="wrn.Overview1_3" localSheetId="2" hidden="1">{"Input short",#N/A,TRUE,"Input";"CapTable normal",#N/A,TRUE,"Cap Table";"P&amp;L Yrly normal",#N/A,TRUE,"P&amp;L Yrly";"CF short",#N/A,TRUE,"FCashflow";"BS short",#N/A,TRUE,"BS Qu"}</definedName>
    <definedName name="wrn.Overview1_3" hidden="1">{"Input short",#N/A,TRUE,"Input";"CapTable normal",#N/A,TRUE,"Cap Table";"P&amp;L Yrly normal",#N/A,TRUE,"P&amp;L Yrly";"CF short",#N/A,TRUE,"FCashflow";"BS short",#N/A,TRUE,"BS Qu"}</definedName>
    <definedName name="wrn.Overview1_4" localSheetId="2" hidden="1">{"Input short",#N/A,TRUE,"Input";"CapTable normal",#N/A,TRUE,"Cap Table";"P&amp;L Yrly normal",#N/A,TRUE,"P&amp;L Yrly";"CF short",#N/A,TRUE,"FCashflow";"BS short",#N/A,TRUE,"BS Qu"}</definedName>
    <definedName name="wrn.Overview1_4" hidden="1">{"Input short",#N/A,TRUE,"Input";"CapTable normal",#N/A,TRUE,"Cap Table";"P&amp;L Yrly normal",#N/A,TRUE,"P&amp;L Yrly";"CF short",#N/A,TRUE,"FCashflow";"BS short",#N/A,TRUE,"BS Qu"}</definedName>
    <definedName name="wrn.Overview1_5" localSheetId="2" hidden="1">{"Input short",#N/A,TRUE,"Input";"CapTable normal",#N/A,TRUE,"Cap Table";"P&amp;L Yrly normal",#N/A,TRUE,"P&amp;L Yrly";"CF short",#N/A,TRUE,"FCashflow";"BS short",#N/A,TRUE,"BS Qu"}</definedName>
    <definedName name="wrn.Overview1_5" hidden="1">{"Input short",#N/A,TRUE,"Input";"CapTable normal",#N/A,TRUE,"Cap Table";"P&amp;L Yrly normal",#N/A,TRUE,"P&amp;L Yrly";"CF short",#N/A,TRUE,"FCashflow";"BS short",#N/A,TRUE,"BS Qu"}</definedName>
    <definedName name="wrn.ovhd." localSheetId="2" hidden="1">{#N/A,#N/A,FALSE,"OVHDSUM"}</definedName>
    <definedName name="wrn.ovhd." hidden="1">{#N/A,#N/A,FALSE,"OVHDSUM"}</definedName>
    <definedName name="wrn.ovhd1." localSheetId="2" hidden="1">{#N/A,#N/A,FALSE,"OVHDSUM"}</definedName>
    <definedName name="wrn.ovhd1." hidden="1">{#N/A,#N/A,FALSE,"OVHDSUM"}</definedName>
    <definedName name="wrn.Owned._.Hotels." hidden="1">{"Staybridge Suites",#N/A,FALSE,"Inputs";"IC Stephen Austin",#N/A,FALSE,"Inputs";"HI South Bend",#N/A,FALSE,"Inputs";"HI San Antonio",#N/A,FALSE,"Inputs";"HI Memphis East",#N/A,FALSE,"Inputs";"HI Lexington",#N/A,FALSE,"Inputs";"HI Atlanta",#N/A,FALSE,"Inputs";"HI Anaheim",#N/A,FALSE,"Inputs";"CP White Plains",#N/A,FALSE,"Inputs";"CP United Nations",#N/A,FALSE,"Inputs";"CP Santiago",#N/A,FALSE,"Inputs";"CP Redondo Beach",#N/A,FALSE,"Inputs";"CP LAX",#N/A,FALSE,"Inputs";"CP Houston Galleria",#N/A,FALSE,"Inputs"}</definedName>
    <definedName name="Wrn.P" localSheetId="2" hidden="1">{#N/A,#N/A,FALSE,"Contents";#N/A,#N/A,FALSE,"Stmt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Wrn.P" hidden="1">{#N/A,#N/A,FALSE,"Contents";#N/A,#N/A,FALSE,"Stmt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wrn.P.R.._.AR." hidden="1">{#N/A,#N/A,FALSE,"CONSOL AGING";#N/A,#N/A,FALSE,"CONSOL WO";#N/A,#N/A,FALSE,"CONSOL GRAPH"}</definedName>
    <definedName name="wrn.p_1" localSheetId="2" hidden="1">{"PA1",#N/A,FALSE,"BORDMW";"pa2",#N/A,FALSE,"BORDMW";"PA3",#N/A,FALSE,"BORDMW";"PA4",#N/A,FALSE,"BORDMW"}</definedName>
    <definedName name="wrn.p_1" hidden="1">{"PA1",#N/A,FALSE,"BORDMW";"pa2",#N/A,FALSE,"BORDMW";"PA3",#N/A,FALSE,"BORDMW";"PA4",#N/A,FALSE,"BORDMW"}</definedName>
    <definedName name="wrn.p_2" localSheetId="2" hidden="1">{#N/A,#N/A,FALSE,"1";#N/A,#N/A,FALSE,"2";#N/A,#N/A,FALSE,"16 - 17";#N/A,#N/A,FALSE,"18 - 19";#N/A,#N/A,FALSE,"26";#N/A,#N/A,FALSE,"27";#N/A,#N/A,FALSE,"28"}</definedName>
    <definedName name="wrn.p_2" hidden="1">{#N/A,#N/A,FALSE,"1";#N/A,#N/A,FALSE,"2";#N/A,#N/A,FALSE,"16 - 17";#N/A,#N/A,FALSE,"18 - 19";#N/A,#N/A,FALSE,"26";#N/A,#N/A,FALSE,"27";#N/A,#N/A,FALSE,"28"}</definedName>
    <definedName name="wrn.p_3" localSheetId="2" hidden="1">{#N/A,#N/A,FALSE,"1";#N/A,#N/A,FALSE,"2";#N/A,#N/A,FALSE,"16 - 17";#N/A,#N/A,FALSE,"18 - 19";#N/A,#N/A,FALSE,"26";#N/A,#N/A,FALSE,"27";#N/A,#N/A,FALSE,"28"}</definedName>
    <definedName name="wrn.p_3" hidden="1">{#N/A,#N/A,FALSE,"1";#N/A,#N/A,FALSE,"2";#N/A,#N/A,FALSE,"16 - 17";#N/A,#N/A,FALSE,"18 - 19";#N/A,#N/A,FALSE,"26";#N/A,#N/A,FALSE,"27";#N/A,#N/A,FALSE,"28"}</definedName>
    <definedName name="wrn.p_4" localSheetId="2" hidden="1">{#N/A,#N/A,FALSE,"1";#N/A,#N/A,FALSE,"2";#N/A,#N/A,FALSE,"16 - 17";#N/A,#N/A,FALSE,"18 - 19";#N/A,#N/A,FALSE,"26";#N/A,#N/A,FALSE,"27";#N/A,#N/A,FALSE,"28"}</definedName>
    <definedName name="wrn.p_4" hidden="1">{#N/A,#N/A,FALSE,"1";#N/A,#N/A,FALSE,"2";#N/A,#N/A,FALSE,"16 - 17";#N/A,#N/A,FALSE,"18 - 19";#N/A,#N/A,FALSE,"26";#N/A,#N/A,FALSE,"27";#N/A,#N/A,FALSE,"28"}</definedName>
    <definedName name="wrn.P_and_L." localSheetId="2" hidden="1">{#N/A,#N/A,FALSE,"RMS Base (allocated)";#N/A,#N/A,FALSE,"Humana";#N/A,#N/A,FALSE,"NJRM";#N/A,#N/A,FALSE,"GSNS";#N/A,#N/A,FALSE,"Total"}</definedName>
    <definedName name="wrn.P_and_L." hidden="1">{#N/A,#N/A,FALSE,"RMS Base (allocated)";#N/A,#N/A,FALSE,"Humana";#N/A,#N/A,FALSE,"NJRM";#N/A,#N/A,FALSE,"GSNS";#N/A,#N/A,FALSE,"Total"}</definedName>
    <definedName name="wrn.P_and_L._2">#REF!</definedName>
    <definedName name="wrn.P98.">#REF!</definedName>
    <definedName name="wrn.package." localSheetId="2"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wrn.package."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wrn.packer._.1." localSheetId="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#REF!</definedName>
    <definedName name="wrn.packer._.1._1" localSheetId="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 localSheetId="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 localSheetId="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 localSheetId="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_.1." localSheetId="2" hidden="1">{"PAGE 1",#N/A,FALSE,"WEST_OT"}</definedName>
    <definedName name="wrn.PAGE._.1." hidden="1">{#N/A,#N/A,FALSE,"Job Sched"}</definedName>
    <definedName name="wrn.PAGE._.2." localSheetId="2" hidden="1">{"PAGE 2",#N/A,FALSE,"WEST_OT"}</definedName>
    <definedName name="wrn.PAGE._.2." hidden="1">{"PAGE 2",#N/A,FALSE,"WEST_OT"}</definedName>
    <definedName name="wrn.PAGE._.3." localSheetId="2" hidden="1">{"PAGE 2",#N/A,FALSE,"WEST_OT"}</definedName>
    <definedName name="wrn.PAGE._.3." hidden="1">{"PAGE 2",#N/A,FALSE,"WEST_OT"}</definedName>
    <definedName name="wrn.page1." localSheetId="2" hidden="1">{"page1",#N/A,FALSE,"comsat"}</definedName>
    <definedName name="wrn.page1." hidden="1">{"page1",#N/A,FALSE,"comsat"}</definedName>
    <definedName name="wrn.Page1_Assumptions." localSheetId="2" hidden="1">{"Page1_Assumptions",#N/A,FALSE,"MODCAP"}</definedName>
    <definedName name="wrn.Page1_Assumptions." hidden="1">{"Page1_Assumptions",#N/A,FALSE,"MODCAP"}</definedName>
    <definedName name="wrn.Page1_Assumptions._1" localSheetId="2" hidden="1">{"Page1_Assumptions",#N/A,FALSE,"MODCAP"}</definedName>
    <definedName name="wrn.Page1_Assumptions._1" hidden="1">{"Page1_Assumptions",#N/A,FALSE,"MODCAP"}</definedName>
    <definedName name="wrn.Page1_Assumptions._1_1" localSheetId="2" hidden="1">{"Page1_Assumptions",#N/A,FALSE,"MODCAP"}</definedName>
    <definedName name="wrn.Page1_Assumptions._1_1" hidden="1">{"Page1_Assumptions",#N/A,FALSE,"MODCAP"}</definedName>
    <definedName name="wrn.Page1_Assumptions._1_1_1" localSheetId="2" hidden="1">{"Page1_Assumptions",#N/A,FALSE,"MODCAP"}</definedName>
    <definedName name="wrn.Page1_Assumptions._1_1_1" hidden="1">{"Page1_Assumptions",#N/A,FALSE,"MODCAP"}</definedName>
    <definedName name="wrn.Page1_Assumptions._1_1_2" localSheetId="2" hidden="1">{"Page1_Assumptions",#N/A,FALSE,"MODCAP"}</definedName>
    <definedName name="wrn.Page1_Assumptions._1_1_2" hidden="1">{"Page1_Assumptions",#N/A,FALSE,"MODCAP"}</definedName>
    <definedName name="wrn.Page1_Assumptions._1_1_3" localSheetId="2" hidden="1">{"Page1_Assumptions",#N/A,FALSE,"MODCAP"}</definedName>
    <definedName name="wrn.Page1_Assumptions._1_1_3" hidden="1">{"Page1_Assumptions",#N/A,FALSE,"MODCAP"}</definedName>
    <definedName name="wrn.Page1_Assumptions._1_1_4" localSheetId="2" hidden="1">{"Page1_Assumptions",#N/A,FALSE,"MODCAP"}</definedName>
    <definedName name="wrn.Page1_Assumptions._1_1_4" hidden="1">{"Page1_Assumptions",#N/A,FALSE,"MODCAP"}</definedName>
    <definedName name="wrn.Page1_Assumptions._1_2" localSheetId="2" hidden="1">{"Page1_Assumptions",#N/A,FALSE,"MODCAP"}</definedName>
    <definedName name="wrn.Page1_Assumptions._1_2" hidden="1">{"Page1_Assumptions",#N/A,FALSE,"MODCAP"}</definedName>
    <definedName name="wrn.Page1_Assumptions._1_3" localSheetId="2" hidden="1">{"Page1_Assumptions",#N/A,FALSE,"MODCAP"}</definedName>
    <definedName name="wrn.Page1_Assumptions._1_3" hidden="1">{"Page1_Assumptions",#N/A,FALSE,"MODCAP"}</definedName>
    <definedName name="wrn.Page1_Assumptions._1_4" localSheetId="2" hidden="1">{"Page1_Assumptions",#N/A,FALSE,"MODCAP"}</definedName>
    <definedName name="wrn.Page1_Assumptions._1_4" hidden="1">{"Page1_Assumptions",#N/A,FALSE,"MODCAP"}</definedName>
    <definedName name="wrn.Page1_Assumptions._1_5" localSheetId="2" hidden="1">{"Page1_Assumptions",#N/A,FALSE,"MODCAP"}</definedName>
    <definedName name="wrn.Page1_Assumptions._1_5" hidden="1">{"Page1_Assumptions",#N/A,FALSE,"MODCAP"}</definedName>
    <definedName name="wrn.Page1_Assumptions._2" localSheetId="2" hidden="1">{"Page1_Assumptions",#N/A,FALSE,"MODCAP"}</definedName>
    <definedName name="wrn.Page1_Assumptions._2" hidden="1">{"Page1_Assumptions",#N/A,FALSE,"MODCAP"}</definedName>
    <definedName name="wrn.Page1_Assumptions._2_1" localSheetId="2" hidden="1">{"Page1_Assumptions",#N/A,FALSE,"MODCAP"}</definedName>
    <definedName name="wrn.Page1_Assumptions._2_1" hidden="1">{"Page1_Assumptions",#N/A,FALSE,"MODCAP"}</definedName>
    <definedName name="wrn.Page1_Assumptions._2_1_1" localSheetId="2" hidden="1">{"Page1_Assumptions",#N/A,FALSE,"MODCAP"}</definedName>
    <definedName name="wrn.Page1_Assumptions._2_1_1" hidden="1">{"Page1_Assumptions",#N/A,FALSE,"MODCAP"}</definedName>
    <definedName name="wrn.Page1_Assumptions._2_1_2" localSheetId="2" hidden="1">{"Page1_Assumptions",#N/A,FALSE,"MODCAP"}</definedName>
    <definedName name="wrn.Page1_Assumptions._2_1_2" hidden="1">{"Page1_Assumptions",#N/A,FALSE,"MODCAP"}</definedName>
    <definedName name="wrn.Page1_Assumptions._2_1_3" localSheetId="2" hidden="1">{"Page1_Assumptions",#N/A,FALSE,"MODCAP"}</definedName>
    <definedName name="wrn.Page1_Assumptions._2_1_3" hidden="1">{"Page1_Assumptions",#N/A,FALSE,"MODCAP"}</definedName>
    <definedName name="wrn.Page1_Assumptions._2_1_4" localSheetId="2" hidden="1">{"Page1_Assumptions",#N/A,FALSE,"MODCAP"}</definedName>
    <definedName name="wrn.Page1_Assumptions._2_1_4" hidden="1">{"Page1_Assumptions",#N/A,FALSE,"MODCAP"}</definedName>
    <definedName name="wrn.Page1_Assumptions._2_2" localSheetId="2" hidden="1">{"Page1_Assumptions",#N/A,FALSE,"MODCAP"}</definedName>
    <definedName name="wrn.Page1_Assumptions._2_2" hidden="1">{"Page1_Assumptions",#N/A,FALSE,"MODCAP"}</definedName>
    <definedName name="wrn.Page1_Assumptions._2_3" localSheetId="2" hidden="1">{"Page1_Assumptions",#N/A,FALSE,"MODCAP"}</definedName>
    <definedName name="wrn.Page1_Assumptions._2_3" hidden="1">{"Page1_Assumptions",#N/A,FALSE,"MODCAP"}</definedName>
    <definedName name="wrn.Page1_Assumptions._2_4" localSheetId="2" hidden="1">{"Page1_Assumptions",#N/A,FALSE,"MODCAP"}</definedName>
    <definedName name="wrn.Page1_Assumptions._2_4" hidden="1">{"Page1_Assumptions",#N/A,FALSE,"MODCAP"}</definedName>
    <definedName name="wrn.Page1_Assumptions._2_5" localSheetId="2" hidden="1">{"Page1_Assumptions",#N/A,FALSE,"MODCAP"}</definedName>
    <definedName name="wrn.Page1_Assumptions._2_5" hidden="1">{"Page1_Assumptions",#N/A,FALSE,"MODCAP"}</definedName>
    <definedName name="wrn.Page1_Assumptions._3" localSheetId="2" hidden="1">{"Page1_Assumptions",#N/A,FALSE,"MODCAP"}</definedName>
    <definedName name="wrn.Page1_Assumptions._3" hidden="1">{"Page1_Assumptions",#N/A,FALSE,"MODCAP"}</definedName>
    <definedName name="wrn.Page1_Assumptions._3_1" localSheetId="2" hidden="1">{"Page1_Assumptions",#N/A,FALSE,"MODCAP"}</definedName>
    <definedName name="wrn.Page1_Assumptions._3_1" hidden="1">{"Page1_Assumptions",#N/A,FALSE,"MODCAP"}</definedName>
    <definedName name="wrn.Page1_Assumptions._3_1_1" localSheetId="2" hidden="1">{"Page1_Assumptions",#N/A,FALSE,"MODCAP"}</definedName>
    <definedName name="wrn.Page1_Assumptions._3_1_1" hidden="1">{"Page1_Assumptions",#N/A,FALSE,"MODCAP"}</definedName>
    <definedName name="wrn.Page1_Assumptions._3_1_2" localSheetId="2" hidden="1">{"Page1_Assumptions",#N/A,FALSE,"MODCAP"}</definedName>
    <definedName name="wrn.Page1_Assumptions._3_1_2" hidden="1">{"Page1_Assumptions",#N/A,FALSE,"MODCAP"}</definedName>
    <definedName name="wrn.Page1_Assumptions._3_1_3" localSheetId="2" hidden="1">{"Page1_Assumptions",#N/A,FALSE,"MODCAP"}</definedName>
    <definedName name="wrn.Page1_Assumptions._3_1_3" hidden="1">{"Page1_Assumptions",#N/A,FALSE,"MODCAP"}</definedName>
    <definedName name="wrn.Page1_Assumptions._3_1_4" localSheetId="2" hidden="1">{"Page1_Assumptions",#N/A,FALSE,"MODCAP"}</definedName>
    <definedName name="wrn.Page1_Assumptions._3_1_4" hidden="1">{"Page1_Assumptions",#N/A,FALSE,"MODCAP"}</definedName>
    <definedName name="wrn.Page1_Assumptions._3_2" localSheetId="2" hidden="1">{"Page1_Assumptions",#N/A,FALSE,"MODCAP"}</definedName>
    <definedName name="wrn.Page1_Assumptions._3_2" hidden="1">{"Page1_Assumptions",#N/A,FALSE,"MODCAP"}</definedName>
    <definedName name="wrn.Page1_Assumptions._3_3" localSheetId="2" hidden="1">{"Page1_Assumptions",#N/A,FALSE,"MODCAP"}</definedName>
    <definedName name="wrn.Page1_Assumptions._3_3" hidden="1">{"Page1_Assumptions",#N/A,FALSE,"MODCAP"}</definedName>
    <definedName name="wrn.Page1_Assumptions._3_4" localSheetId="2" hidden="1">{"Page1_Assumptions",#N/A,FALSE,"MODCAP"}</definedName>
    <definedName name="wrn.Page1_Assumptions._3_4" hidden="1">{"Page1_Assumptions",#N/A,FALSE,"MODCAP"}</definedName>
    <definedName name="wrn.Page1_Assumptions._3_5" localSheetId="2" hidden="1">{"Page1_Assumptions",#N/A,FALSE,"MODCAP"}</definedName>
    <definedName name="wrn.Page1_Assumptions._3_5" hidden="1">{"Page1_Assumptions",#N/A,FALSE,"MODCAP"}</definedName>
    <definedName name="wrn.Page1_Assumptions._4" localSheetId="2" hidden="1">{"Page1_Assumptions",#N/A,FALSE,"MODCAP"}</definedName>
    <definedName name="wrn.Page1_Assumptions._4" hidden="1">{"Page1_Assumptions",#N/A,FALSE,"MODCAP"}</definedName>
    <definedName name="wrn.Page1_Assumptions._4_1" localSheetId="2" hidden="1">{"Page1_Assumptions",#N/A,FALSE,"MODCAP"}</definedName>
    <definedName name="wrn.Page1_Assumptions._4_1" hidden="1">{"Page1_Assumptions",#N/A,FALSE,"MODCAP"}</definedName>
    <definedName name="wrn.Page1_Assumptions._4_2" localSheetId="2" hidden="1">{"Page1_Assumptions",#N/A,FALSE,"MODCAP"}</definedName>
    <definedName name="wrn.Page1_Assumptions._4_2" hidden="1">{"Page1_Assumptions",#N/A,FALSE,"MODCAP"}</definedName>
    <definedName name="wrn.Page1_Assumptions._4_3" localSheetId="2" hidden="1">{"Page1_Assumptions",#N/A,FALSE,"MODCAP"}</definedName>
    <definedName name="wrn.Page1_Assumptions._4_3" hidden="1">{"Page1_Assumptions",#N/A,FALSE,"MODCAP"}</definedName>
    <definedName name="wrn.Page1_Assumptions._4_4" localSheetId="2" hidden="1">{"Page1_Assumptions",#N/A,FALSE,"MODCAP"}</definedName>
    <definedName name="wrn.Page1_Assumptions._4_4" hidden="1">{"Page1_Assumptions",#N/A,FALSE,"MODCAP"}</definedName>
    <definedName name="wrn.Page1_Assumptions._5" localSheetId="2" hidden="1">{"Page1_Assumptions",#N/A,FALSE,"MODCAP"}</definedName>
    <definedName name="wrn.Page1_Assumptions._5" hidden="1">{"Page1_Assumptions",#N/A,FALSE,"MODCAP"}</definedName>
    <definedName name="wrn.Page2_Present_Values." localSheetId="2" hidden="1">{"Page2_Present_Values",#N/A,FALSE,"MODCAP"}</definedName>
    <definedName name="wrn.Page2_Present_Values." hidden="1">{"Page2_Present_Values",#N/A,FALSE,"MODCAP"}</definedName>
    <definedName name="wrn.Page2_Present_Values._1" localSheetId="2" hidden="1">{"Page2_Present_Values",#N/A,FALSE,"MODCAP"}</definedName>
    <definedName name="wrn.Page2_Present_Values._1" hidden="1">{"Page2_Present_Values",#N/A,FALSE,"MODCAP"}</definedName>
    <definedName name="wrn.Page2_Present_Values._1_1" localSheetId="2" hidden="1">{"Page2_Present_Values",#N/A,FALSE,"MODCAP"}</definedName>
    <definedName name="wrn.Page2_Present_Values._1_1" hidden="1">{"Page2_Present_Values",#N/A,FALSE,"MODCAP"}</definedName>
    <definedName name="wrn.Page2_Present_Values._1_1_1" localSheetId="2" hidden="1">{"Page2_Present_Values",#N/A,FALSE,"MODCAP"}</definedName>
    <definedName name="wrn.Page2_Present_Values._1_1_1" hidden="1">{"Page2_Present_Values",#N/A,FALSE,"MODCAP"}</definedName>
    <definedName name="wrn.Page2_Present_Values._1_1_2" localSheetId="2" hidden="1">{"Page2_Present_Values",#N/A,FALSE,"MODCAP"}</definedName>
    <definedName name="wrn.Page2_Present_Values._1_1_2" hidden="1">{"Page2_Present_Values",#N/A,FALSE,"MODCAP"}</definedName>
    <definedName name="wrn.Page2_Present_Values._1_1_3" localSheetId="2" hidden="1">{"Page2_Present_Values",#N/A,FALSE,"MODCAP"}</definedName>
    <definedName name="wrn.Page2_Present_Values._1_1_3" hidden="1">{"Page2_Present_Values",#N/A,FALSE,"MODCAP"}</definedName>
    <definedName name="wrn.Page2_Present_Values._1_1_4" localSheetId="2" hidden="1">{"Page2_Present_Values",#N/A,FALSE,"MODCAP"}</definedName>
    <definedName name="wrn.Page2_Present_Values._1_1_4" hidden="1">{"Page2_Present_Values",#N/A,FALSE,"MODCAP"}</definedName>
    <definedName name="wrn.Page2_Present_Values._1_2" localSheetId="2" hidden="1">{"Page2_Present_Values",#N/A,FALSE,"MODCAP"}</definedName>
    <definedName name="wrn.Page2_Present_Values._1_2" hidden="1">{"Page2_Present_Values",#N/A,FALSE,"MODCAP"}</definedName>
    <definedName name="wrn.Page2_Present_Values._1_3" localSheetId="2" hidden="1">{"Page2_Present_Values",#N/A,FALSE,"MODCAP"}</definedName>
    <definedName name="wrn.Page2_Present_Values._1_3" hidden="1">{"Page2_Present_Values",#N/A,FALSE,"MODCAP"}</definedName>
    <definedName name="wrn.Page2_Present_Values._1_4" localSheetId="2" hidden="1">{"Page2_Present_Values",#N/A,FALSE,"MODCAP"}</definedName>
    <definedName name="wrn.Page2_Present_Values._1_4" hidden="1">{"Page2_Present_Values",#N/A,FALSE,"MODCAP"}</definedName>
    <definedName name="wrn.Page2_Present_Values._1_5" localSheetId="2" hidden="1">{"Page2_Present_Values",#N/A,FALSE,"MODCAP"}</definedName>
    <definedName name="wrn.Page2_Present_Values._1_5" hidden="1">{"Page2_Present_Values",#N/A,FALSE,"MODCAP"}</definedName>
    <definedName name="wrn.Page2_Present_Values._2" localSheetId="2" hidden="1">{"Page2_Present_Values",#N/A,FALSE,"MODCAP"}</definedName>
    <definedName name="wrn.Page2_Present_Values._2" hidden="1">{"Page2_Present_Values",#N/A,FALSE,"MODCAP"}</definedName>
    <definedName name="wrn.Page2_Present_Values._2_1" localSheetId="2" hidden="1">{"Page2_Present_Values",#N/A,FALSE,"MODCAP"}</definedName>
    <definedName name="wrn.Page2_Present_Values._2_1" hidden="1">{"Page2_Present_Values",#N/A,FALSE,"MODCAP"}</definedName>
    <definedName name="wrn.Page2_Present_Values._2_1_1" localSheetId="2" hidden="1">{"Page2_Present_Values",#N/A,FALSE,"MODCAP"}</definedName>
    <definedName name="wrn.Page2_Present_Values._2_1_1" hidden="1">{"Page2_Present_Values",#N/A,FALSE,"MODCAP"}</definedName>
    <definedName name="wrn.Page2_Present_Values._2_1_2" localSheetId="2" hidden="1">{"Page2_Present_Values",#N/A,FALSE,"MODCAP"}</definedName>
    <definedName name="wrn.Page2_Present_Values._2_1_2" hidden="1">{"Page2_Present_Values",#N/A,FALSE,"MODCAP"}</definedName>
    <definedName name="wrn.Page2_Present_Values._2_1_3" localSheetId="2" hidden="1">{"Page2_Present_Values",#N/A,FALSE,"MODCAP"}</definedName>
    <definedName name="wrn.Page2_Present_Values._2_1_3" hidden="1">{"Page2_Present_Values",#N/A,FALSE,"MODCAP"}</definedName>
    <definedName name="wrn.Page2_Present_Values._2_1_4" localSheetId="2" hidden="1">{"Page2_Present_Values",#N/A,FALSE,"MODCAP"}</definedName>
    <definedName name="wrn.Page2_Present_Values._2_1_4" hidden="1">{"Page2_Present_Values",#N/A,FALSE,"MODCAP"}</definedName>
    <definedName name="wrn.Page2_Present_Values._2_2" localSheetId="2" hidden="1">{"Page2_Present_Values",#N/A,FALSE,"MODCAP"}</definedName>
    <definedName name="wrn.Page2_Present_Values._2_2" hidden="1">{"Page2_Present_Values",#N/A,FALSE,"MODCAP"}</definedName>
    <definedName name="wrn.Page2_Present_Values._2_3" localSheetId="2" hidden="1">{"Page2_Present_Values",#N/A,FALSE,"MODCAP"}</definedName>
    <definedName name="wrn.Page2_Present_Values._2_3" hidden="1">{"Page2_Present_Values",#N/A,FALSE,"MODCAP"}</definedName>
    <definedName name="wrn.Page2_Present_Values._2_4" localSheetId="2" hidden="1">{"Page2_Present_Values",#N/A,FALSE,"MODCAP"}</definedName>
    <definedName name="wrn.Page2_Present_Values._2_4" hidden="1">{"Page2_Present_Values",#N/A,FALSE,"MODCAP"}</definedName>
    <definedName name="wrn.Page2_Present_Values._2_5" localSheetId="2" hidden="1">{"Page2_Present_Values",#N/A,FALSE,"MODCAP"}</definedName>
    <definedName name="wrn.Page2_Present_Values._2_5" hidden="1">{"Page2_Present_Values",#N/A,FALSE,"MODCAP"}</definedName>
    <definedName name="wrn.Page2_Present_Values._3" localSheetId="2" hidden="1">{"Page2_Present_Values",#N/A,FALSE,"MODCAP"}</definedName>
    <definedName name="wrn.Page2_Present_Values._3" hidden="1">{"Page2_Present_Values",#N/A,FALSE,"MODCAP"}</definedName>
    <definedName name="wrn.Page2_Present_Values._3_1" localSheetId="2" hidden="1">{"Page2_Present_Values",#N/A,FALSE,"MODCAP"}</definedName>
    <definedName name="wrn.Page2_Present_Values._3_1" hidden="1">{"Page2_Present_Values",#N/A,FALSE,"MODCAP"}</definedName>
    <definedName name="wrn.Page2_Present_Values._3_1_1" localSheetId="2" hidden="1">{"Page2_Present_Values",#N/A,FALSE,"MODCAP"}</definedName>
    <definedName name="wrn.Page2_Present_Values._3_1_1" hidden="1">{"Page2_Present_Values",#N/A,FALSE,"MODCAP"}</definedName>
    <definedName name="wrn.Page2_Present_Values._3_1_2" localSheetId="2" hidden="1">{"Page2_Present_Values",#N/A,FALSE,"MODCAP"}</definedName>
    <definedName name="wrn.Page2_Present_Values._3_1_2" hidden="1">{"Page2_Present_Values",#N/A,FALSE,"MODCAP"}</definedName>
    <definedName name="wrn.Page2_Present_Values._3_1_3" localSheetId="2" hidden="1">{"Page2_Present_Values",#N/A,FALSE,"MODCAP"}</definedName>
    <definedName name="wrn.Page2_Present_Values._3_1_3" hidden="1">{"Page2_Present_Values",#N/A,FALSE,"MODCAP"}</definedName>
    <definedName name="wrn.Page2_Present_Values._3_1_4" localSheetId="2" hidden="1">{"Page2_Present_Values",#N/A,FALSE,"MODCAP"}</definedName>
    <definedName name="wrn.Page2_Present_Values._3_1_4" hidden="1">{"Page2_Present_Values",#N/A,FALSE,"MODCAP"}</definedName>
    <definedName name="wrn.Page2_Present_Values._3_2" localSheetId="2" hidden="1">{"Page2_Present_Values",#N/A,FALSE,"MODCAP"}</definedName>
    <definedName name="wrn.Page2_Present_Values._3_2" hidden="1">{"Page2_Present_Values",#N/A,FALSE,"MODCAP"}</definedName>
    <definedName name="wrn.Page2_Present_Values._3_3" localSheetId="2" hidden="1">{"Page2_Present_Values",#N/A,FALSE,"MODCAP"}</definedName>
    <definedName name="wrn.Page2_Present_Values._3_3" hidden="1">{"Page2_Present_Values",#N/A,FALSE,"MODCAP"}</definedName>
    <definedName name="wrn.Page2_Present_Values._3_4" localSheetId="2" hidden="1">{"Page2_Present_Values",#N/A,FALSE,"MODCAP"}</definedName>
    <definedName name="wrn.Page2_Present_Values._3_4" hidden="1">{"Page2_Present_Values",#N/A,FALSE,"MODCAP"}</definedName>
    <definedName name="wrn.Page2_Present_Values._3_5" localSheetId="2" hidden="1">{"Page2_Present_Values",#N/A,FALSE,"MODCAP"}</definedName>
    <definedName name="wrn.Page2_Present_Values._3_5" hidden="1">{"Page2_Present_Values",#N/A,FALSE,"MODCAP"}</definedName>
    <definedName name="wrn.Page2_Present_Values._4" localSheetId="2" hidden="1">{"Page2_Present_Values",#N/A,FALSE,"MODCAP"}</definedName>
    <definedName name="wrn.Page2_Present_Values._4" hidden="1">{"Page2_Present_Values",#N/A,FALSE,"MODCAP"}</definedName>
    <definedName name="wrn.Page2_Present_Values._4_1" localSheetId="2" hidden="1">{"Page2_Present_Values",#N/A,FALSE,"MODCAP"}</definedName>
    <definedName name="wrn.Page2_Present_Values._4_1" hidden="1">{"Page2_Present_Values",#N/A,FALSE,"MODCAP"}</definedName>
    <definedName name="wrn.Page2_Present_Values._4_2" localSheetId="2" hidden="1">{"Page2_Present_Values",#N/A,FALSE,"MODCAP"}</definedName>
    <definedName name="wrn.Page2_Present_Values._4_2" hidden="1">{"Page2_Present_Values",#N/A,FALSE,"MODCAP"}</definedName>
    <definedName name="wrn.Page2_Present_Values._4_3" localSheetId="2" hidden="1">{"Page2_Present_Values",#N/A,FALSE,"MODCAP"}</definedName>
    <definedName name="wrn.Page2_Present_Values._4_3" hidden="1">{"Page2_Present_Values",#N/A,FALSE,"MODCAP"}</definedName>
    <definedName name="wrn.Page2_Present_Values._4_4" localSheetId="2" hidden="1">{"Page2_Present_Values",#N/A,FALSE,"MODCAP"}</definedName>
    <definedName name="wrn.Page2_Present_Values._4_4" hidden="1">{"Page2_Present_Values",#N/A,FALSE,"MODCAP"}</definedName>
    <definedName name="wrn.Page2_Present_Values._5" localSheetId="2" hidden="1">{"Page2_Present_Values",#N/A,FALSE,"MODCAP"}</definedName>
    <definedName name="wrn.Page2_Present_Values._5" hidden="1">{"Page2_Present_Values",#N/A,FALSE,"MODCAP"}</definedName>
    <definedName name="wrn.Page3_CapStatus." localSheetId="2" hidden="1">{"Page3_CapStatus",#N/A,FALSE,"MODCAP"}</definedName>
    <definedName name="wrn.Page3_CapStatus." hidden="1">{"Page3_CapStatus",#N/A,FALSE,"MODCAP"}</definedName>
    <definedName name="wrn.Page3_CapStatus._1" localSheetId="2" hidden="1">{"Page3_CapStatus",#N/A,FALSE,"MODCAP"}</definedName>
    <definedName name="wrn.Page3_CapStatus._1" hidden="1">{"Page3_CapStatus",#N/A,FALSE,"MODCAP"}</definedName>
    <definedName name="wrn.Page3_CapStatus._1_1" localSheetId="2" hidden="1">{"Page3_CapStatus",#N/A,FALSE,"MODCAP"}</definedName>
    <definedName name="wrn.Page3_CapStatus._1_1" hidden="1">{"Page3_CapStatus",#N/A,FALSE,"MODCAP"}</definedName>
    <definedName name="wrn.Page3_CapStatus._1_1_1" localSheetId="2" hidden="1">{"Page3_CapStatus",#N/A,FALSE,"MODCAP"}</definedName>
    <definedName name="wrn.Page3_CapStatus._1_1_1" hidden="1">{"Page3_CapStatus",#N/A,FALSE,"MODCAP"}</definedName>
    <definedName name="wrn.Page3_CapStatus._1_1_2" localSheetId="2" hidden="1">{"Page3_CapStatus",#N/A,FALSE,"MODCAP"}</definedName>
    <definedName name="wrn.Page3_CapStatus._1_1_2" hidden="1">{"Page3_CapStatus",#N/A,FALSE,"MODCAP"}</definedName>
    <definedName name="wrn.Page3_CapStatus._1_1_3" localSheetId="2" hidden="1">{"Page3_CapStatus",#N/A,FALSE,"MODCAP"}</definedName>
    <definedName name="wrn.Page3_CapStatus._1_1_3" hidden="1">{"Page3_CapStatus",#N/A,FALSE,"MODCAP"}</definedName>
    <definedName name="wrn.Page3_CapStatus._1_1_4" localSheetId="2" hidden="1">{"Page3_CapStatus",#N/A,FALSE,"MODCAP"}</definedName>
    <definedName name="wrn.Page3_CapStatus._1_1_4" hidden="1">{"Page3_CapStatus",#N/A,FALSE,"MODCAP"}</definedName>
    <definedName name="wrn.Page3_CapStatus._1_2" localSheetId="2" hidden="1">{"Page3_CapStatus",#N/A,FALSE,"MODCAP"}</definedName>
    <definedName name="wrn.Page3_CapStatus._1_2" hidden="1">{"Page3_CapStatus",#N/A,FALSE,"MODCAP"}</definedName>
    <definedName name="wrn.Page3_CapStatus._1_3" localSheetId="2" hidden="1">{"Page3_CapStatus",#N/A,FALSE,"MODCAP"}</definedName>
    <definedName name="wrn.Page3_CapStatus._1_3" hidden="1">{"Page3_CapStatus",#N/A,FALSE,"MODCAP"}</definedName>
    <definedName name="wrn.Page3_CapStatus._1_4" localSheetId="2" hidden="1">{"Page3_CapStatus",#N/A,FALSE,"MODCAP"}</definedName>
    <definedName name="wrn.Page3_CapStatus._1_4" hidden="1">{"Page3_CapStatus",#N/A,FALSE,"MODCAP"}</definedName>
    <definedName name="wrn.Page3_CapStatus._1_5" localSheetId="2" hidden="1">{"Page3_CapStatus",#N/A,FALSE,"MODCAP"}</definedName>
    <definedName name="wrn.Page3_CapStatus._1_5" hidden="1">{"Page3_CapStatus",#N/A,FALSE,"MODCAP"}</definedName>
    <definedName name="wrn.Page3_CapStatus._2" localSheetId="2" hidden="1">{"Page3_CapStatus",#N/A,FALSE,"MODCAP"}</definedName>
    <definedName name="wrn.Page3_CapStatus._2" hidden="1">{"Page3_CapStatus",#N/A,FALSE,"MODCAP"}</definedName>
    <definedName name="wrn.Page3_CapStatus._2_1" localSheetId="2" hidden="1">{"Page3_CapStatus",#N/A,FALSE,"MODCAP"}</definedName>
    <definedName name="wrn.Page3_CapStatus._2_1" hidden="1">{"Page3_CapStatus",#N/A,FALSE,"MODCAP"}</definedName>
    <definedName name="wrn.Page3_CapStatus._2_1_1" localSheetId="2" hidden="1">{"Page3_CapStatus",#N/A,FALSE,"MODCAP"}</definedName>
    <definedName name="wrn.Page3_CapStatus._2_1_1" hidden="1">{"Page3_CapStatus",#N/A,FALSE,"MODCAP"}</definedName>
    <definedName name="wrn.Page3_CapStatus._2_1_2" localSheetId="2" hidden="1">{"Page3_CapStatus",#N/A,FALSE,"MODCAP"}</definedName>
    <definedName name="wrn.Page3_CapStatus._2_1_2" hidden="1">{"Page3_CapStatus",#N/A,FALSE,"MODCAP"}</definedName>
    <definedName name="wrn.Page3_CapStatus._2_1_3" localSheetId="2" hidden="1">{"Page3_CapStatus",#N/A,FALSE,"MODCAP"}</definedName>
    <definedName name="wrn.Page3_CapStatus._2_1_3" hidden="1">{"Page3_CapStatus",#N/A,FALSE,"MODCAP"}</definedName>
    <definedName name="wrn.Page3_CapStatus._2_1_4" localSheetId="2" hidden="1">{"Page3_CapStatus",#N/A,FALSE,"MODCAP"}</definedName>
    <definedName name="wrn.Page3_CapStatus._2_1_4" hidden="1">{"Page3_CapStatus",#N/A,FALSE,"MODCAP"}</definedName>
    <definedName name="wrn.Page3_CapStatus._2_2" localSheetId="2" hidden="1">{"Page3_CapStatus",#N/A,FALSE,"MODCAP"}</definedName>
    <definedName name="wrn.Page3_CapStatus._2_2" hidden="1">{"Page3_CapStatus",#N/A,FALSE,"MODCAP"}</definedName>
    <definedName name="wrn.Page3_CapStatus._2_3" localSheetId="2" hidden="1">{"Page3_CapStatus",#N/A,FALSE,"MODCAP"}</definedName>
    <definedName name="wrn.Page3_CapStatus._2_3" hidden="1">{"Page3_CapStatus",#N/A,FALSE,"MODCAP"}</definedName>
    <definedName name="wrn.Page3_CapStatus._2_4" localSheetId="2" hidden="1">{"Page3_CapStatus",#N/A,FALSE,"MODCAP"}</definedName>
    <definedName name="wrn.Page3_CapStatus._2_4" hidden="1">{"Page3_CapStatus",#N/A,FALSE,"MODCAP"}</definedName>
    <definedName name="wrn.Page3_CapStatus._2_5" localSheetId="2" hidden="1">{"Page3_CapStatus",#N/A,FALSE,"MODCAP"}</definedName>
    <definedName name="wrn.Page3_CapStatus._2_5" hidden="1">{"Page3_CapStatus",#N/A,FALSE,"MODCAP"}</definedName>
    <definedName name="wrn.Page3_CapStatus._3" localSheetId="2" hidden="1">{"Page3_CapStatus",#N/A,FALSE,"MODCAP"}</definedName>
    <definedName name="wrn.Page3_CapStatus._3" hidden="1">{"Page3_CapStatus",#N/A,FALSE,"MODCAP"}</definedName>
    <definedName name="wrn.Page3_CapStatus._3_1" localSheetId="2" hidden="1">{"Page3_CapStatus",#N/A,FALSE,"MODCAP"}</definedName>
    <definedName name="wrn.Page3_CapStatus._3_1" hidden="1">{"Page3_CapStatus",#N/A,FALSE,"MODCAP"}</definedName>
    <definedName name="wrn.Page3_CapStatus._3_1_1" localSheetId="2" hidden="1">{"Page3_CapStatus",#N/A,FALSE,"MODCAP"}</definedName>
    <definedName name="wrn.Page3_CapStatus._3_1_1" hidden="1">{"Page3_CapStatus",#N/A,FALSE,"MODCAP"}</definedName>
    <definedName name="wrn.Page3_CapStatus._3_1_2" localSheetId="2" hidden="1">{"Page3_CapStatus",#N/A,FALSE,"MODCAP"}</definedName>
    <definedName name="wrn.Page3_CapStatus._3_1_2" hidden="1">{"Page3_CapStatus",#N/A,FALSE,"MODCAP"}</definedName>
    <definedName name="wrn.Page3_CapStatus._3_1_3" localSheetId="2" hidden="1">{"Page3_CapStatus",#N/A,FALSE,"MODCAP"}</definedName>
    <definedName name="wrn.Page3_CapStatus._3_1_3" hidden="1">{"Page3_CapStatus",#N/A,FALSE,"MODCAP"}</definedName>
    <definedName name="wrn.Page3_CapStatus._3_1_4" localSheetId="2" hidden="1">{"Page3_CapStatus",#N/A,FALSE,"MODCAP"}</definedName>
    <definedName name="wrn.Page3_CapStatus._3_1_4" hidden="1">{"Page3_CapStatus",#N/A,FALSE,"MODCAP"}</definedName>
    <definedName name="wrn.Page3_CapStatus._3_2" localSheetId="2" hidden="1">{"Page3_CapStatus",#N/A,FALSE,"MODCAP"}</definedName>
    <definedName name="wrn.Page3_CapStatus._3_2" hidden="1">{"Page3_CapStatus",#N/A,FALSE,"MODCAP"}</definedName>
    <definedName name="wrn.Page3_CapStatus._3_3" localSheetId="2" hidden="1">{"Page3_CapStatus",#N/A,FALSE,"MODCAP"}</definedName>
    <definedName name="wrn.Page3_CapStatus._3_3" hidden="1">{"Page3_CapStatus",#N/A,FALSE,"MODCAP"}</definedName>
    <definedName name="wrn.Page3_CapStatus._3_4" localSheetId="2" hidden="1">{"Page3_CapStatus",#N/A,FALSE,"MODCAP"}</definedName>
    <definedName name="wrn.Page3_CapStatus._3_4" hidden="1">{"Page3_CapStatus",#N/A,FALSE,"MODCAP"}</definedName>
    <definedName name="wrn.Page3_CapStatus._3_5" localSheetId="2" hidden="1">{"Page3_CapStatus",#N/A,FALSE,"MODCAP"}</definedName>
    <definedName name="wrn.Page3_CapStatus._3_5" hidden="1">{"Page3_CapStatus",#N/A,FALSE,"MODCAP"}</definedName>
    <definedName name="wrn.Page3_CapStatus._4" localSheetId="2" hidden="1">{"Page3_CapStatus",#N/A,FALSE,"MODCAP"}</definedName>
    <definedName name="wrn.Page3_CapStatus._4" hidden="1">{"Page3_CapStatus",#N/A,FALSE,"MODCAP"}</definedName>
    <definedName name="wrn.Page3_CapStatus._4_1" localSheetId="2" hidden="1">{"Page3_CapStatus",#N/A,FALSE,"MODCAP"}</definedName>
    <definedName name="wrn.Page3_CapStatus._4_1" hidden="1">{"Page3_CapStatus",#N/A,FALSE,"MODCAP"}</definedName>
    <definedName name="wrn.Page3_CapStatus._4_2" localSheetId="2" hidden="1">{"Page3_CapStatus",#N/A,FALSE,"MODCAP"}</definedName>
    <definedName name="wrn.Page3_CapStatus._4_2" hidden="1">{"Page3_CapStatus",#N/A,FALSE,"MODCAP"}</definedName>
    <definedName name="wrn.Page3_CapStatus._4_3" localSheetId="2" hidden="1">{"Page3_CapStatus",#N/A,FALSE,"MODCAP"}</definedName>
    <definedName name="wrn.Page3_CapStatus._4_3" hidden="1">{"Page3_CapStatus",#N/A,FALSE,"MODCAP"}</definedName>
    <definedName name="wrn.Page3_CapStatus._4_4" localSheetId="2" hidden="1">{"Page3_CapStatus",#N/A,FALSE,"MODCAP"}</definedName>
    <definedName name="wrn.Page3_CapStatus._4_4" hidden="1">{"Page3_CapStatus",#N/A,FALSE,"MODCAP"}</definedName>
    <definedName name="wrn.Page3_CapStatus._5" localSheetId="2" hidden="1">{"Page3_CapStatus",#N/A,FALSE,"MODCAP"}</definedName>
    <definedName name="wrn.Page3_CapStatus._5" hidden="1">{"Page3_CapStatus",#N/A,FALSE,"MODCAP"}</definedName>
    <definedName name="wrn.Page4_Losses." localSheetId="2" hidden="1">{"Page4_Losses",#N/A,FALSE,"MODCAP"}</definedName>
    <definedName name="wrn.Page4_Losses." hidden="1">{"Page4_Losses",#N/A,FALSE,"MODCAP"}</definedName>
    <definedName name="wrn.Page4_Losses._1" localSheetId="2" hidden="1">{"Page4_Losses",#N/A,FALSE,"MODCAP"}</definedName>
    <definedName name="wrn.Page4_Losses._1" hidden="1">{"Page4_Losses",#N/A,FALSE,"MODCAP"}</definedName>
    <definedName name="wrn.Page4_Losses._1_1" localSheetId="2" hidden="1">{"Page4_Losses",#N/A,FALSE,"MODCAP"}</definedName>
    <definedName name="wrn.Page4_Losses._1_1" hidden="1">{"Page4_Losses",#N/A,FALSE,"MODCAP"}</definedName>
    <definedName name="wrn.Page4_Losses._1_1_1" localSheetId="2" hidden="1">{"Page4_Losses",#N/A,FALSE,"MODCAP"}</definedName>
    <definedName name="wrn.Page4_Losses._1_1_1" hidden="1">{"Page4_Losses",#N/A,FALSE,"MODCAP"}</definedName>
    <definedName name="wrn.Page4_Losses._1_1_2" localSheetId="2" hidden="1">{"Page4_Losses",#N/A,FALSE,"MODCAP"}</definedName>
    <definedName name="wrn.Page4_Losses._1_1_2" hidden="1">{"Page4_Losses",#N/A,FALSE,"MODCAP"}</definedName>
    <definedName name="wrn.Page4_Losses._1_1_3" localSheetId="2" hidden="1">{"Page4_Losses",#N/A,FALSE,"MODCAP"}</definedName>
    <definedName name="wrn.Page4_Losses._1_1_3" hidden="1">{"Page4_Losses",#N/A,FALSE,"MODCAP"}</definedName>
    <definedName name="wrn.Page4_Losses._1_1_4" localSheetId="2" hidden="1">{"Page4_Losses",#N/A,FALSE,"MODCAP"}</definedName>
    <definedName name="wrn.Page4_Losses._1_1_4" hidden="1">{"Page4_Losses",#N/A,FALSE,"MODCAP"}</definedName>
    <definedName name="wrn.Page4_Losses._1_2" localSheetId="2" hidden="1">{"Page4_Losses",#N/A,FALSE,"MODCAP"}</definedName>
    <definedName name="wrn.Page4_Losses._1_2" hidden="1">{"Page4_Losses",#N/A,FALSE,"MODCAP"}</definedName>
    <definedName name="wrn.Page4_Losses._1_3" localSheetId="2" hidden="1">{"Page4_Losses",#N/A,FALSE,"MODCAP"}</definedName>
    <definedName name="wrn.Page4_Losses._1_3" hidden="1">{"Page4_Losses",#N/A,FALSE,"MODCAP"}</definedName>
    <definedName name="wrn.Page4_Losses._1_4" localSheetId="2" hidden="1">{"Page4_Losses",#N/A,FALSE,"MODCAP"}</definedName>
    <definedName name="wrn.Page4_Losses._1_4" hidden="1">{"Page4_Losses",#N/A,FALSE,"MODCAP"}</definedName>
    <definedName name="wrn.Page4_Losses._1_5" localSheetId="2" hidden="1">{"Page4_Losses",#N/A,FALSE,"MODCAP"}</definedName>
    <definedName name="wrn.Page4_Losses._1_5" hidden="1">{"Page4_Losses",#N/A,FALSE,"MODCAP"}</definedName>
    <definedName name="wrn.Page4_Losses._2" localSheetId="2" hidden="1">{"Page4_Losses",#N/A,FALSE,"MODCAP"}</definedName>
    <definedName name="wrn.Page4_Losses._2" hidden="1">{"Page4_Losses",#N/A,FALSE,"MODCAP"}</definedName>
    <definedName name="wrn.Page4_Losses._2_1" localSheetId="2" hidden="1">{"Page4_Losses",#N/A,FALSE,"MODCAP"}</definedName>
    <definedName name="wrn.Page4_Losses._2_1" hidden="1">{"Page4_Losses",#N/A,FALSE,"MODCAP"}</definedName>
    <definedName name="wrn.Page4_Losses._2_1_1" localSheetId="2" hidden="1">{"Page4_Losses",#N/A,FALSE,"MODCAP"}</definedName>
    <definedName name="wrn.Page4_Losses._2_1_1" hidden="1">{"Page4_Losses",#N/A,FALSE,"MODCAP"}</definedName>
    <definedName name="wrn.Page4_Losses._2_1_2" localSheetId="2" hidden="1">{"Page4_Losses",#N/A,FALSE,"MODCAP"}</definedName>
    <definedName name="wrn.Page4_Losses._2_1_2" hidden="1">{"Page4_Losses",#N/A,FALSE,"MODCAP"}</definedName>
    <definedName name="wrn.Page4_Losses._2_1_3" localSheetId="2" hidden="1">{"Page4_Losses",#N/A,FALSE,"MODCAP"}</definedName>
    <definedName name="wrn.Page4_Losses._2_1_3" hidden="1">{"Page4_Losses",#N/A,FALSE,"MODCAP"}</definedName>
    <definedName name="wrn.Page4_Losses._2_1_4" localSheetId="2" hidden="1">{"Page4_Losses",#N/A,FALSE,"MODCAP"}</definedName>
    <definedName name="wrn.Page4_Losses._2_1_4" hidden="1">{"Page4_Losses",#N/A,FALSE,"MODCAP"}</definedName>
    <definedName name="wrn.Page4_Losses._2_2" localSheetId="2" hidden="1">{"Page4_Losses",#N/A,FALSE,"MODCAP"}</definedName>
    <definedName name="wrn.Page4_Losses._2_2" hidden="1">{"Page4_Losses",#N/A,FALSE,"MODCAP"}</definedName>
    <definedName name="wrn.Page4_Losses._2_3" localSheetId="2" hidden="1">{"Page4_Losses",#N/A,FALSE,"MODCAP"}</definedName>
    <definedName name="wrn.Page4_Losses._2_3" hidden="1">{"Page4_Losses",#N/A,FALSE,"MODCAP"}</definedName>
    <definedName name="wrn.Page4_Losses._2_4" localSheetId="2" hidden="1">{"Page4_Losses",#N/A,FALSE,"MODCAP"}</definedName>
    <definedName name="wrn.Page4_Losses._2_4" hidden="1">{"Page4_Losses",#N/A,FALSE,"MODCAP"}</definedName>
    <definedName name="wrn.Page4_Losses._2_5" localSheetId="2" hidden="1">{"Page4_Losses",#N/A,FALSE,"MODCAP"}</definedName>
    <definedName name="wrn.Page4_Losses._2_5" hidden="1">{"Page4_Losses",#N/A,FALSE,"MODCAP"}</definedName>
    <definedName name="wrn.Page4_Losses._3" localSheetId="2" hidden="1">{"Page4_Losses",#N/A,FALSE,"MODCAP"}</definedName>
    <definedName name="wrn.Page4_Losses._3" hidden="1">{"Page4_Losses",#N/A,FALSE,"MODCAP"}</definedName>
    <definedName name="wrn.Page4_Losses._3_1" localSheetId="2" hidden="1">{"Page4_Losses",#N/A,FALSE,"MODCAP"}</definedName>
    <definedName name="wrn.Page4_Losses._3_1" hidden="1">{"Page4_Losses",#N/A,FALSE,"MODCAP"}</definedName>
    <definedName name="wrn.Page4_Losses._3_1_1" localSheetId="2" hidden="1">{"Page4_Losses",#N/A,FALSE,"MODCAP"}</definedName>
    <definedName name="wrn.Page4_Losses._3_1_1" hidden="1">{"Page4_Losses",#N/A,FALSE,"MODCAP"}</definedName>
    <definedName name="wrn.Page4_Losses._3_1_2" localSheetId="2" hidden="1">{"Page4_Losses",#N/A,FALSE,"MODCAP"}</definedName>
    <definedName name="wrn.Page4_Losses._3_1_2" hidden="1">{"Page4_Losses",#N/A,FALSE,"MODCAP"}</definedName>
    <definedName name="wrn.Page4_Losses._3_1_3" localSheetId="2" hidden="1">{"Page4_Losses",#N/A,FALSE,"MODCAP"}</definedName>
    <definedName name="wrn.Page4_Losses._3_1_3" hidden="1">{"Page4_Losses",#N/A,FALSE,"MODCAP"}</definedName>
    <definedName name="wrn.Page4_Losses._3_1_4" localSheetId="2" hidden="1">{"Page4_Losses",#N/A,FALSE,"MODCAP"}</definedName>
    <definedName name="wrn.Page4_Losses._3_1_4" hidden="1">{"Page4_Losses",#N/A,FALSE,"MODCAP"}</definedName>
    <definedName name="wrn.Page4_Losses._3_2" localSheetId="2" hidden="1">{"Page4_Losses",#N/A,FALSE,"MODCAP"}</definedName>
    <definedName name="wrn.Page4_Losses._3_2" hidden="1">{"Page4_Losses",#N/A,FALSE,"MODCAP"}</definedName>
    <definedName name="wrn.Page4_Losses._3_3" localSheetId="2" hidden="1">{"Page4_Losses",#N/A,FALSE,"MODCAP"}</definedName>
    <definedName name="wrn.Page4_Losses._3_3" hidden="1">{"Page4_Losses",#N/A,FALSE,"MODCAP"}</definedName>
    <definedName name="wrn.Page4_Losses._3_4" localSheetId="2" hidden="1">{"Page4_Losses",#N/A,FALSE,"MODCAP"}</definedName>
    <definedName name="wrn.Page4_Losses._3_4" hidden="1">{"Page4_Losses",#N/A,FALSE,"MODCAP"}</definedName>
    <definedName name="wrn.Page4_Losses._3_5" localSheetId="2" hidden="1">{"Page4_Losses",#N/A,FALSE,"MODCAP"}</definedName>
    <definedName name="wrn.Page4_Losses._3_5" hidden="1">{"Page4_Losses",#N/A,FALSE,"MODCAP"}</definedName>
    <definedName name="wrn.Page4_Losses._4" localSheetId="2" hidden="1">{"Page4_Losses",#N/A,FALSE,"MODCAP"}</definedName>
    <definedName name="wrn.Page4_Losses._4" hidden="1">{"Page4_Losses",#N/A,FALSE,"MODCAP"}</definedName>
    <definedName name="wrn.Page4_Losses._4_1" localSheetId="2" hidden="1">{"Page4_Losses",#N/A,FALSE,"MODCAP"}</definedName>
    <definedName name="wrn.Page4_Losses._4_1" hidden="1">{"Page4_Losses",#N/A,FALSE,"MODCAP"}</definedName>
    <definedName name="wrn.Page4_Losses._4_2" localSheetId="2" hidden="1">{"Page4_Losses",#N/A,FALSE,"MODCAP"}</definedName>
    <definedName name="wrn.Page4_Losses._4_2" hidden="1">{"Page4_Losses",#N/A,FALSE,"MODCAP"}</definedName>
    <definedName name="wrn.Page4_Losses._4_3" localSheetId="2" hidden="1">{"Page4_Losses",#N/A,FALSE,"MODCAP"}</definedName>
    <definedName name="wrn.Page4_Losses._4_3" hidden="1">{"Page4_Losses",#N/A,FALSE,"MODCAP"}</definedName>
    <definedName name="wrn.Page4_Losses._4_4" localSheetId="2" hidden="1">{"Page4_Losses",#N/A,FALSE,"MODCAP"}</definedName>
    <definedName name="wrn.Page4_Losses._4_4" hidden="1">{"Page4_Losses",#N/A,FALSE,"MODCAP"}</definedName>
    <definedName name="wrn.Page4_Losses._5" localSheetId="2" hidden="1">{"Page4_Losses",#N/A,FALSE,"MODCAP"}</definedName>
    <definedName name="wrn.Page4_Losses._5" hidden="1">{"Page4_Losses",#N/A,FALSE,"MODCAP"}</definedName>
    <definedName name="wrn.page57to67." localSheetId="2" hidden="1">{#N/A,#N/A,FALSE,"57";#N/A,#N/A,FALSE,"58";#N/A,#N/A,FALSE,"59";#N/A,#N/A,FALSE,"60";#N/A,#N/A,FALSE,"60A";#N/A,#N/A,FALSE,"61";#N/A,#N/A,FALSE,"62";#N/A,#N/A,FALSE,"63";#N/A,#N/A,FALSE,"63A";#N/A,#N/A,FALSE,"64";#N/A,#N/A,FALSE,"65";#N/A,#N/A,FALSE,"66";#N/A,#N/A,FALSE,"67"}</definedName>
    <definedName name="wrn.page57to67." hidden="1">{#N/A,#N/A,FALSE,"57";#N/A,#N/A,FALSE,"58";#N/A,#N/A,FALSE,"59";#N/A,#N/A,FALSE,"60";#N/A,#N/A,FALSE,"60A";#N/A,#N/A,FALSE,"61";#N/A,#N/A,FALSE,"62";#N/A,#N/A,FALSE,"63";#N/A,#N/A,FALSE,"63A";#N/A,#N/A,FALSE,"64";#N/A,#N/A,FALSE,"65";#N/A,#N/A,FALSE,"66";#N/A,#N/A,FALSE,"67"}</definedName>
    <definedName name="wrn.page57to67._1" localSheetId="2" hidden="1">{#N/A,#N/A,FALSE,"57";#N/A,#N/A,FALSE,"58";#N/A,#N/A,FALSE,"59";#N/A,#N/A,FALSE,"60";#N/A,#N/A,FALSE,"60A";#N/A,#N/A,FALSE,"61";#N/A,#N/A,FALSE,"62";#N/A,#N/A,FALSE,"63";#N/A,#N/A,FALSE,"63A";#N/A,#N/A,FALSE,"64";#N/A,#N/A,FALSE,"65";#N/A,#N/A,FALSE,"66";#N/A,#N/A,FALSE,"67"}</definedName>
    <definedName name="wrn.page57to67._1" hidden="1">{#N/A,#N/A,FALSE,"57";#N/A,#N/A,FALSE,"58";#N/A,#N/A,FALSE,"59";#N/A,#N/A,FALSE,"60";#N/A,#N/A,FALSE,"60A";#N/A,#N/A,FALSE,"61";#N/A,#N/A,FALSE,"62";#N/A,#N/A,FALSE,"63";#N/A,#N/A,FALSE,"63A";#N/A,#N/A,FALSE,"64";#N/A,#N/A,FALSE,"65";#N/A,#N/A,FALSE,"66";#N/A,#N/A,FALSE,"67"}</definedName>
    <definedName name="wrn.page57to67._1_1" localSheetId="2" hidden="1">{#N/A,#N/A,FALSE,"57";#N/A,#N/A,FALSE,"58";#N/A,#N/A,FALSE,"59";#N/A,#N/A,FALSE,"60";#N/A,#N/A,FALSE,"60A";#N/A,#N/A,FALSE,"61";#N/A,#N/A,FALSE,"62";#N/A,#N/A,FALSE,"63";#N/A,#N/A,FALSE,"63A";#N/A,#N/A,FALSE,"64";#N/A,#N/A,FALSE,"65";#N/A,#N/A,FALSE,"66";#N/A,#N/A,FALSE,"67"}</definedName>
    <definedName name="wrn.page57to67._1_1" hidden="1">{#N/A,#N/A,FALSE,"57";#N/A,#N/A,FALSE,"58";#N/A,#N/A,FALSE,"59";#N/A,#N/A,FALSE,"60";#N/A,#N/A,FALSE,"60A";#N/A,#N/A,FALSE,"61";#N/A,#N/A,FALSE,"62";#N/A,#N/A,FALSE,"63";#N/A,#N/A,FALSE,"63A";#N/A,#N/A,FALSE,"64";#N/A,#N/A,FALSE,"65";#N/A,#N/A,FALSE,"66";#N/A,#N/A,FALSE,"67"}</definedName>
    <definedName name="wrn.page57to67._1_2" localSheetId="2" hidden="1">{#N/A,#N/A,FALSE,"57";#N/A,#N/A,FALSE,"58";#N/A,#N/A,FALSE,"59";#N/A,#N/A,FALSE,"60";#N/A,#N/A,FALSE,"60A";#N/A,#N/A,FALSE,"61";#N/A,#N/A,FALSE,"62";#N/A,#N/A,FALSE,"63";#N/A,#N/A,FALSE,"63A";#N/A,#N/A,FALSE,"64";#N/A,#N/A,FALSE,"65";#N/A,#N/A,FALSE,"66";#N/A,#N/A,FALSE,"67"}</definedName>
    <definedName name="wrn.page57to67._1_2" hidden="1">{#N/A,#N/A,FALSE,"57";#N/A,#N/A,FALSE,"58";#N/A,#N/A,FALSE,"59";#N/A,#N/A,FALSE,"60";#N/A,#N/A,FALSE,"60A";#N/A,#N/A,FALSE,"61";#N/A,#N/A,FALSE,"62";#N/A,#N/A,FALSE,"63";#N/A,#N/A,FALSE,"63A";#N/A,#N/A,FALSE,"64";#N/A,#N/A,FALSE,"65";#N/A,#N/A,FALSE,"66";#N/A,#N/A,FALSE,"67"}</definedName>
    <definedName name="wrn.page57to67._1_3" localSheetId="2" hidden="1">{#N/A,#N/A,FALSE,"57";#N/A,#N/A,FALSE,"58";#N/A,#N/A,FALSE,"59";#N/A,#N/A,FALSE,"60";#N/A,#N/A,FALSE,"60A";#N/A,#N/A,FALSE,"61";#N/A,#N/A,FALSE,"62";#N/A,#N/A,FALSE,"63";#N/A,#N/A,FALSE,"63A";#N/A,#N/A,FALSE,"64";#N/A,#N/A,FALSE,"65";#N/A,#N/A,FALSE,"66";#N/A,#N/A,FALSE,"67"}</definedName>
    <definedName name="wrn.page57to67._1_3" hidden="1">{#N/A,#N/A,FALSE,"57";#N/A,#N/A,FALSE,"58";#N/A,#N/A,FALSE,"59";#N/A,#N/A,FALSE,"60";#N/A,#N/A,FALSE,"60A";#N/A,#N/A,FALSE,"61";#N/A,#N/A,FALSE,"62";#N/A,#N/A,FALSE,"63";#N/A,#N/A,FALSE,"63A";#N/A,#N/A,FALSE,"64";#N/A,#N/A,FALSE,"65";#N/A,#N/A,FALSE,"66";#N/A,#N/A,FALSE,"67"}</definedName>
    <definedName name="wrn.page57to67._1_4" localSheetId="2" hidden="1">{#N/A,#N/A,FALSE,"57";#N/A,#N/A,FALSE,"58";#N/A,#N/A,FALSE,"59";#N/A,#N/A,FALSE,"60";#N/A,#N/A,FALSE,"60A";#N/A,#N/A,FALSE,"61";#N/A,#N/A,FALSE,"62";#N/A,#N/A,FALSE,"63";#N/A,#N/A,FALSE,"63A";#N/A,#N/A,FALSE,"64";#N/A,#N/A,FALSE,"65";#N/A,#N/A,FALSE,"66";#N/A,#N/A,FALSE,"67"}</definedName>
    <definedName name="wrn.page57to67._1_4" hidden="1">{#N/A,#N/A,FALSE,"57";#N/A,#N/A,FALSE,"58";#N/A,#N/A,FALSE,"59";#N/A,#N/A,FALSE,"60";#N/A,#N/A,FALSE,"60A";#N/A,#N/A,FALSE,"61";#N/A,#N/A,FALSE,"62";#N/A,#N/A,FALSE,"63";#N/A,#N/A,FALSE,"63A";#N/A,#N/A,FALSE,"64";#N/A,#N/A,FALSE,"65";#N/A,#N/A,FALSE,"66";#N/A,#N/A,FALSE,"67"}</definedName>
    <definedName name="wrn.page57to67._2" localSheetId="2" hidden="1">{#N/A,#N/A,FALSE,"57";#N/A,#N/A,FALSE,"58";#N/A,#N/A,FALSE,"59";#N/A,#N/A,FALSE,"60";#N/A,#N/A,FALSE,"60A";#N/A,#N/A,FALSE,"61";#N/A,#N/A,FALSE,"62";#N/A,#N/A,FALSE,"63";#N/A,#N/A,FALSE,"63A";#N/A,#N/A,FALSE,"64";#N/A,#N/A,FALSE,"65";#N/A,#N/A,FALSE,"66";#N/A,#N/A,FALSE,"67"}</definedName>
    <definedName name="wrn.page57to67._2" hidden="1">{#N/A,#N/A,FALSE,"57";#N/A,#N/A,FALSE,"58";#N/A,#N/A,FALSE,"59";#N/A,#N/A,FALSE,"60";#N/A,#N/A,FALSE,"60A";#N/A,#N/A,FALSE,"61";#N/A,#N/A,FALSE,"62";#N/A,#N/A,FALSE,"63";#N/A,#N/A,FALSE,"63A";#N/A,#N/A,FALSE,"64";#N/A,#N/A,FALSE,"65";#N/A,#N/A,FALSE,"66";#N/A,#N/A,FALSE,"67"}</definedName>
    <definedName name="wrn.page57to67._3" localSheetId="2" hidden="1">{#N/A,#N/A,FALSE,"57";#N/A,#N/A,FALSE,"58";#N/A,#N/A,FALSE,"59";#N/A,#N/A,FALSE,"60";#N/A,#N/A,FALSE,"60A";#N/A,#N/A,FALSE,"61";#N/A,#N/A,FALSE,"62";#N/A,#N/A,FALSE,"63";#N/A,#N/A,FALSE,"63A";#N/A,#N/A,FALSE,"64";#N/A,#N/A,FALSE,"65";#N/A,#N/A,FALSE,"66";#N/A,#N/A,FALSE,"67"}</definedName>
    <definedName name="wrn.page57to67._3" hidden="1">{#N/A,#N/A,FALSE,"57";#N/A,#N/A,FALSE,"58";#N/A,#N/A,FALSE,"59";#N/A,#N/A,FALSE,"60";#N/A,#N/A,FALSE,"60A";#N/A,#N/A,FALSE,"61";#N/A,#N/A,FALSE,"62";#N/A,#N/A,FALSE,"63";#N/A,#N/A,FALSE,"63A";#N/A,#N/A,FALSE,"64";#N/A,#N/A,FALSE,"65";#N/A,#N/A,FALSE,"66";#N/A,#N/A,FALSE,"67"}</definedName>
    <definedName name="wrn.page57to67._4" localSheetId="2" hidden="1">{#N/A,#N/A,FALSE,"57";#N/A,#N/A,FALSE,"58";#N/A,#N/A,FALSE,"59";#N/A,#N/A,FALSE,"60";#N/A,#N/A,FALSE,"60A";#N/A,#N/A,FALSE,"61";#N/A,#N/A,FALSE,"62";#N/A,#N/A,FALSE,"63";#N/A,#N/A,FALSE,"63A";#N/A,#N/A,FALSE,"64";#N/A,#N/A,FALSE,"65";#N/A,#N/A,FALSE,"66";#N/A,#N/A,FALSE,"67"}</definedName>
    <definedName name="wrn.page57to67._4" hidden="1">{#N/A,#N/A,FALSE,"57";#N/A,#N/A,FALSE,"58";#N/A,#N/A,FALSE,"59";#N/A,#N/A,FALSE,"60";#N/A,#N/A,FALSE,"60A";#N/A,#N/A,FALSE,"61";#N/A,#N/A,FALSE,"62";#N/A,#N/A,FALSE,"63";#N/A,#N/A,FALSE,"63A";#N/A,#N/A,FALSE,"64";#N/A,#N/A,FALSE,"65";#N/A,#N/A,FALSE,"66";#N/A,#N/A,FALSE,"67"}</definedName>
    <definedName name="wrn.page57to67._5" localSheetId="2" hidden="1">{#N/A,#N/A,FALSE,"57";#N/A,#N/A,FALSE,"58";#N/A,#N/A,FALSE,"59";#N/A,#N/A,FALSE,"60";#N/A,#N/A,FALSE,"60A";#N/A,#N/A,FALSE,"61";#N/A,#N/A,FALSE,"62";#N/A,#N/A,FALSE,"63";#N/A,#N/A,FALSE,"63A";#N/A,#N/A,FALSE,"64";#N/A,#N/A,FALSE,"65";#N/A,#N/A,FALSE,"66";#N/A,#N/A,FALSE,"67"}</definedName>
    <definedName name="wrn.page57to67._5" hidden="1">{#N/A,#N/A,FALSE,"57";#N/A,#N/A,FALSE,"58";#N/A,#N/A,FALSE,"59";#N/A,#N/A,FALSE,"60";#N/A,#N/A,FALSE,"60A";#N/A,#N/A,FALSE,"61";#N/A,#N/A,FALSE,"62";#N/A,#N/A,FALSE,"63";#N/A,#N/A,FALSE,"63A";#N/A,#N/A,FALSE,"64";#N/A,#N/A,FALSE,"65";#N/A,#N/A,FALSE,"66";#N/A,#N/A,FALSE,"67"}</definedName>
    <definedName name="wrn.pages." localSheetId="2" hidden="1">{#N/A,#N/A,FALSE,"Bgt";#N/A,#N/A,FALSE,"Act";#N/A,#N/A,FALSE,"Chrt Data";#N/A,#N/A,FALSE,"Bus Result";#N/A,#N/A,FALSE,"Main Charts";#N/A,#N/A,FALSE,"P&amp;L Ttl";#N/A,#N/A,FALSE,"P&amp;L C_Ttl";#N/A,#N/A,FALSE,"P&amp;L C_Oct";#N/A,#N/A,FALSE,"P&amp;L C_Sep";#N/A,#N/A,FALSE,"1996";#N/A,#N/A,FALSE,"Data"}</definedName>
    <definedName name="wrn.pages." hidden="1">{#N/A,#N/A,FALSE,"Bgt";#N/A,#N/A,FALSE,"Act";#N/A,#N/A,FALSE,"Chrt Data";#N/A,#N/A,FALSE,"Bus Result";#N/A,#N/A,FALSE,"Main Charts";#N/A,#N/A,FALSE,"P&amp;L Ttl";#N/A,#N/A,FALSE,"P&amp;L C_Ttl";#N/A,#N/A,FALSE,"P&amp;L C_Oct";#N/A,#N/A,FALSE,"P&amp;L C_Sep";#N/A,#N/A,FALSE,"1996";#N/A,#N/A,FALSE,"Data"}</definedName>
    <definedName name="wrn.Pages._.28._.to._.50." localSheetId="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 localSheetId="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1" localSheetId="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2" localSheetId="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3" localSheetId="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3"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4" localSheetId="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4"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2" localSheetId="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3" localSheetId="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3"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4" localSheetId="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4"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5" localSheetId="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5"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localSheetId="2" hidden="1">{#N/A,#N/A,FALSE,"51";#N/A,#N/A,FALSE,"52";#N/A,#N/A,FALSE,"53";#N/A,#N/A,FALSE,"54";#N/A,#N/A,FALSE,"55";#N/A,#N/A,FALSE,"55A";#N/A,#N/A,FALSE,"56";#N/A,#N/A,FALSE,"57";#N/A,#N/A,FALSE,"57A";#N/A,#N/A,FALSE,"58";#N/A,#N/A,FALSE,"59";#N/A,#N/A,FALSE,"60";#N/A,#N/A,FALSE,"60A";#N/A,#N/A,FALSE,"61";#N/A,#N/A,FALSE,"62";#N/A,#N/A,FALSE,"63";#N/A,#N/A,FALSE,"63A";#N/A,#N/A,FALSE,"64";#N/A,#N/A,FALSE,"65";#N/A,#N/A,FALSE,"66"}</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51._.to._.66._1" localSheetId="2" hidden="1">{#N/A,#N/A,FALSE,"51";#N/A,#N/A,FALSE,"52";#N/A,#N/A,FALSE,"53";#N/A,#N/A,FALSE,"54";#N/A,#N/A,FALSE,"55";#N/A,#N/A,FALSE,"55A";#N/A,#N/A,FALSE,"56";#N/A,#N/A,FALSE,"57";#N/A,#N/A,FALSE,"57A";#N/A,#N/A,FALSE,"58";#N/A,#N/A,FALSE,"59";#N/A,#N/A,FALSE,"60";#N/A,#N/A,FALSE,"60A";#N/A,#N/A,FALSE,"61";#N/A,#N/A,FALSE,"62";#N/A,#N/A,FALSE,"63";#N/A,#N/A,FALSE,"63A";#N/A,#N/A,FALSE,"64";#N/A,#N/A,FALSE,"65";#N/A,#N/A,FALSE,"66"}</definedName>
    <definedName name="wrn.Pages._.51._.to._.66._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1" localSheetId="2"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2" localSheetId="2"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2"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3" localSheetId="2"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3"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4" localSheetId="2"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4" hidden="1">{#N/A,#N/A,FALSE,"51";#N/A,#N/A,FALSE,"52";#N/A,#N/A,FALSE,"53";#N/A,#N/A,FALSE,"54";#N/A,#N/A,FALSE,"55";#N/A,#N/A,FALSE,"55A";#N/A,#N/A,FALSE,"56";#N/A,#N/A,FALSE,"57";#N/A,#N/A,FALSE,"57A";#N/A,#N/A,FALSE,"58";#N/A,#N/A,FALSE,"59";#N/A,#N/A,FALSE,"60";#N/A,#N/A,FALSE,"60A";#N/A,#N/A,FALSE,"61";#N/A,#N/A,FALSE,"62";#N/A,#N/A,FALSE,"63";#N/A,#N/A,FALSE,"63A";#N/A,#N/A,FALSE,"64";#N/A,#N/A,FALSE,"65";#N/A,#N/A,FALSE,"66"}</definedName>
    <definedName name="wrn.Pages._.51._.to._.66._2" localSheetId="2" hidden="1">{#N/A,#N/A,FALSE,"51";#N/A,#N/A,FALSE,"52";#N/A,#N/A,FALSE,"53";#N/A,#N/A,FALSE,"54";#N/A,#N/A,FALSE,"55";#N/A,#N/A,FALSE,"55A";#N/A,#N/A,FALSE,"56";#N/A,#N/A,FALSE,"57";#N/A,#N/A,FALSE,"57A";#N/A,#N/A,FALSE,"58";#N/A,#N/A,FALSE,"59";#N/A,#N/A,FALSE,"60";#N/A,#N/A,FALSE,"60A";#N/A,#N/A,FALSE,"61";#N/A,#N/A,FALSE,"62";#N/A,#N/A,FALSE,"63";#N/A,#N/A,FALSE,"63A";#N/A,#N/A,FALSE,"64";#N/A,#N/A,FALSE,"65";#N/A,#N/A,FALSE,"66"}</definedName>
    <definedName name="wrn.Pages._.51._.to._.66._2" hidden="1">{#N/A,#N/A,FALSE,"51";#N/A,#N/A,FALSE,"52";#N/A,#N/A,FALSE,"53";#N/A,#N/A,FALSE,"54";#N/A,#N/A,FALSE,"55";#N/A,#N/A,FALSE,"55A";#N/A,#N/A,FALSE,"56";#N/A,#N/A,FALSE,"57";#N/A,#N/A,FALSE,"57A";#N/A,#N/A,FALSE,"58";#N/A,#N/A,FALSE,"59";#N/A,#N/A,FALSE,"60";#N/A,#N/A,FALSE,"60A";#N/A,#N/A,FALSE,"61";#N/A,#N/A,FALSE,"62";#N/A,#N/A,FALSE,"63";#N/A,#N/A,FALSE,"63A";#N/A,#N/A,FALSE,"64";#N/A,#N/A,FALSE,"65";#N/A,#N/A,FALSE,"66"}</definedName>
    <definedName name="wrn.Pages._.51._.to._.66._3" localSheetId="2" hidden="1">{#N/A,#N/A,FALSE,"51";#N/A,#N/A,FALSE,"52";#N/A,#N/A,FALSE,"53";#N/A,#N/A,FALSE,"54";#N/A,#N/A,FALSE,"55";#N/A,#N/A,FALSE,"55A";#N/A,#N/A,FALSE,"56";#N/A,#N/A,FALSE,"57";#N/A,#N/A,FALSE,"57A";#N/A,#N/A,FALSE,"58";#N/A,#N/A,FALSE,"59";#N/A,#N/A,FALSE,"60";#N/A,#N/A,FALSE,"60A";#N/A,#N/A,FALSE,"61";#N/A,#N/A,FALSE,"62";#N/A,#N/A,FALSE,"63";#N/A,#N/A,FALSE,"63A";#N/A,#N/A,FALSE,"64";#N/A,#N/A,FALSE,"65";#N/A,#N/A,FALSE,"66"}</definedName>
    <definedName name="wrn.Pages._.51._.to._.66._3" hidden="1">{#N/A,#N/A,FALSE,"51";#N/A,#N/A,FALSE,"52";#N/A,#N/A,FALSE,"53";#N/A,#N/A,FALSE,"54";#N/A,#N/A,FALSE,"55";#N/A,#N/A,FALSE,"55A";#N/A,#N/A,FALSE,"56";#N/A,#N/A,FALSE,"57";#N/A,#N/A,FALSE,"57A";#N/A,#N/A,FALSE,"58";#N/A,#N/A,FALSE,"59";#N/A,#N/A,FALSE,"60";#N/A,#N/A,FALSE,"60A";#N/A,#N/A,FALSE,"61";#N/A,#N/A,FALSE,"62";#N/A,#N/A,FALSE,"63";#N/A,#N/A,FALSE,"63A";#N/A,#N/A,FALSE,"64";#N/A,#N/A,FALSE,"65";#N/A,#N/A,FALSE,"66"}</definedName>
    <definedName name="wrn.Pages._.51._.to._.66._4" localSheetId="2" hidden="1">{#N/A,#N/A,FALSE,"51";#N/A,#N/A,FALSE,"52";#N/A,#N/A,FALSE,"53";#N/A,#N/A,FALSE,"54";#N/A,#N/A,FALSE,"55";#N/A,#N/A,FALSE,"55A";#N/A,#N/A,FALSE,"56";#N/A,#N/A,FALSE,"57";#N/A,#N/A,FALSE,"57A";#N/A,#N/A,FALSE,"58";#N/A,#N/A,FALSE,"59";#N/A,#N/A,FALSE,"60";#N/A,#N/A,FALSE,"60A";#N/A,#N/A,FALSE,"61";#N/A,#N/A,FALSE,"62";#N/A,#N/A,FALSE,"63";#N/A,#N/A,FALSE,"63A";#N/A,#N/A,FALSE,"64";#N/A,#N/A,FALSE,"65";#N/A,#N/A,FALSE,"66"}</definedName>
    <definedName name="wrn.Pages._.51._.to._.66._4" hidden="1">{#N/A,#N/A,FALSE,"51";#N/A,#N/A,FALSE,"52";#N/A,#N/A,FALSE,"53";#N/A,#N/A,FALSE,"54";#N/A,#N/A,FALSE,"55";#N/A,#N/A,FALSE,"55A";#N/A,#N/A,FALSE,"56";#N/A,#N/A,FALSE,"57";#N/A,#N/A,FALSE,"57A";#N/A,#N/A,FALSE,"58";#N/A,#N/A,FALSE,"59";#N/A,#N/A,FALSE,"60";#N/A,#N/A,FALSE,"60A";#N/A,#N/A,FALSE,"61";#N/A,#N/A,FALSE,"62";#N/A,#N/A,FALSE,"63";#N/A,#N/A,FALSE,"63A";#N/A,#N/A,FALSE,"64";#N/A,#N/A,FALSE,"65";#N/A,#N/A,FALSE,"66"}</definedName>
    <definedName name="wrn.Pages._.51._.to._.66._5" localSheetId="2" hidden="1">{#N/A,#N/A,FALSE,"51";#N/A,#N/A,FALSE,"52";#N/A,#N/A,FALSE,"53";#N/A,#N/A,FALSE,"54";#N/A,#N/A,FALSE,"55";#N/A,#N/A,FALSE,"55A";#N/A,#N/A,FALSE,"56";#N/A,#N/A,FALSE,"57";#N/A,#N/A,FALSE,"57A";#N/A,#N/A,FALSE,"58";#N/A,#N/A,FALSE,"59";#N/A,#N/A,FALSE,"60";#N/A,#N/A,FALSE,"60A";#N/A,#N/A,FALSE,"61";#N/A,#N/A,FALSE,"62";#N/A,#N/A,FALSE,"63";#N/A,#N/A,FALSE,"63A";#N/A,#N/A,FALSE,"64";#N/A,#N/A,FALSE,"65";#N/A,#N/A,FALSE,"66"}</definedName>
    <definedName name="wrn.Pages._.51._.to._.66._5" hidden="1">{#N/A,#N/A,FALSE,"51";#N/A,#N/A,FALSE,"52";#N/A,#N/A,FALSE,"53";#N/A,#N/A,FALSE,"54";#N/A,#N/A,FALSE,"55";#N/A,#N/A,FALSE,"55A";#N/A,#N/A,FALSE,"56";#N/A,#N/A,FALSE,"57";#N/A,#N/A,FALSE,"57A";#N/A,#N/A,FALSE,"58";#N/A,#N/A,FALSE,"59";#N/A,#N/A,FALSE,"60";#N/A,#N/A,FALSE,"60A";#N/A,#N/A,FALSE,"61";#N/A,#N/A,FALSE,"62";#N/A,#N/A,FALSE,"63";#N/A,#N/A,FALSE,"63A";#N/A,#N/A,FALSE,"64";#N/A,#N/A,FALSE,"65";#N/A,#N/A,FALSE,"66"}</definedName>
    <definedName name="wrn.pages._.88._.to._.end." localSheetId="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 localSheetId="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1" localSheetId="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2" localSheetId="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3" localSheetId="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3"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4" localSheetId="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4"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2" localSheetId="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3" localSheetId="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3"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4" localSheetId="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4"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5" localSheetId="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5"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for._.Distribution." localSheetId="2" hidden="1">{#N/A,#N/A,FALSE,"DISTRIBUTION";#N/A,#N/A,FALSE,"Overview";#N/A,#N/A,FALSE,"QRTLY EPS";#N/A,#N/A,FALSE,"Category Summary";#N/A,#N/A,FALSE,"Sales Variance";#N/A,#N/A,FALSE,"Operating Profit Variance";#N/A,#N/A,FALSE,"Opportunities and Risks";#N/A,#N/A,FALSE,"Total P&amp;L Outlook"}</definedName>
    <definedName name="wrn.Pages._.for._.Distribution." hidden="1">{#N/A,#N/A,FALSE,"DISTRIBUTION";#N/A,#N/A,FALSE,"Overview";#N/A,#N/A,FALSE,"QRTLY EPS";#N/A,#N/A,FALSE,"Category Summary";#N/A,#N/A,FALSE,"Sales Variance";#N/A,#N/A,FALSE,"Operating Profit Variance";#N/A,#N/A,FALSE,"Opportunities and Risks";#N/A,#N/A,FALSE,"Total P&amp;L Outlook"}</definedName>
    <definedName name="wrn.Paging._.Compco." localSheetId="2" hidden="1">{"financials",#N/A,TRUE,"6_30_96";"footnotes",#N/A,TRUE,"6_30_96";"valuation",#N/A,TRUE,"6_30_96"}</definedName>
    <definedName name="wrn.Paging._.Compco." hidden="1">{"financials",#N/A,TRUE,"6_30_96";"footnotes",#N/A,TRUE,"6_30_96";"valuation",#N/A,TRUE,"6_30_96"}</definedName>
    <definedName name="wrn.Paging._.Compco._2" hidden="1">{"financials",#N/A,TRUE,"6_30_96";"footnotes",#N/A,TRUE,"6_30_96";"valuation",#N/A,TRUE,"6_30_96"}</definedName>
    <definedName name="wrn.Paging._.Compco._3" hidden="1">{"financials",#N/A,TRUE,"6_30_96";"footnotes",#N/A,TRUE,"6_30_96";"valuation",#N/A,TRUE,"6_30_96"}</definedName>
    <definedName name="wrn.Paging._.Compco._4" hidden="1">{"financials",#N/A,TRUE,"6_30_96";"footnotes",#N/A,TRUE,"6_30_96";"valuation",#N/A,TRUE,"6_30_96"}</definedName>
    <definedName name="wrn.Paging._.Compco._5" hidden="1">{"financials",#N/A,TRUE,"6_30_96";"footnotes",#N/A,TRUE,"6_30_96";"valuation",#N/A,TRUE,"6_30_96"}</definedName>
    <definedName name="wrn.Pan._.Europe." localSheetId="2" hidden="1">{#N/A,#N/A,FALSE,"Pan Europe Belgium";#N/A,#N/A,FALSE,"Pan Europe France";#N/A,#N/A,FALSE,"Pan Europe Germany";#N/A,#N/A,FALSE,"Pan Europe Italy";#N/A,#N/A,FALSE,"Pan Europe Sweden";#N/A,#N/A,FALSE,"Pan Europe UK"}</definedName>
    <definedName name="wrn.Pan._.Europe." hidden="1">{#N/A,#N/A,FALSE,"Pan Europe Belgium";#N/A,#N/A,FALSE,"Pan Europe France";#N/A,#N/A,FALSE,"Pan Europe Germany";#N/A,#N/A,FALSE,"Pan Europe Italy";#N/A,#N/A,FALSE,"Pan Europe Sweden";#N/A,#N/A,FALSE,"Pan Europe UK"}</definedName>
    <definedName name="wrn.Pan._Europe1." localSheetId="2" hidden="1">{#N/A,#N/A,FALSE,"Pan Europe Belgium";#N/A,#N/A,FALSE,"Pan Europe France";#N/A,#N/A,FALSE,"Pan Europe Germany";#N/A,#N/A,FALSE,"Pan Europe Italy";#N/A,#N/A,FALSE,"Pan Europe Sweden";#N/A,#N/A,FALSE,"Pan Europe UK"}</definedName>
    <definedName name="wrn.Pan._Europe1." hidden="1">{#N/A,#N/A,FALSE,"Pan Europe Belgium";#N/A,#N/A,FALSE,"Pan Europe France";#N/A,#N/A,FALSE,"Pan Europe Germany";#N/A,#N/A,FALSE,"Pan Europe Italy";#N/A,#N/A,FALSE,"Pan Europe Sweden";#N/A,#N/A,FALSE,"Pan Europe UK"}</definedName>
    <definedName name="wrn.PandL_Summary." localSheetId="2" hidden="1">{#N/A,#N/A,FALSE,"Summary"}</definedName>
    <definedName name="wrn.PandL_Summary." hidden="1">{#N/A,#N/A,FALSE,"Summary"}</definedName>
    <definedName name="wrn.PandLs." localSheetId="2"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ODC." localSheetId="2" hidden="1">{"par",#N/A,FALSE,"PA";"odcr",#N/A,FALSE,"PA";"paxr",#N/A,FALSE,"PA"}</definedName>
    <definedName name="wrn.PAODC." hidden="1">{"par",#N/A,FALSE,"PA";"odcr",#N/A,FALSE,"PA";"paxr",#N/A,FALSE,"PA"}</definedName>
    <definedName name="wrn.Partner._.Expenses." localSheetId="2" hidden="1">{"Partner Actual Exp",#N/A,FALSE,"Partners97 Exp. - Actual";"Partner Projected Exp",#N/A,FALSE,"Partners97-98 Exp. - Projected";"Partners Forecast Exp",#N/A,FALSE,"Partners97 Exp. - Forecast"}</definedName>
    <definedName name="wrn.Partner._.Expenses." hidden="1">{"Partner Actual Exp",#N/A,FALSE,"Partners97 Exp. - Actual";"Partner Projected Exp",#N/A,FALSE,"Partners97-98 Exp. - Projected";"Partners Forecast Exp",#N/A,FALSE,"Partners97 Exp. - Forecast"}</definedName>
    <definedName name="wrn.PARTNERS._.CAPITAL._.STMT." localSheetId="2" hidden="1">{"PARTNERS CAPITAL STMT",#N/A,FALSE,"Partners Capital"}</definedName>
    <definedName name="wrn.PARTNERS._.CAPITAL._.STMT." hidden="1">{"PARTNERS CAPITAL STMT",#N/A,FALSE,"Partners Capital"}</definedName>
    <definedName name="wrn.PARTNERSHIP." localSheetId="2">#REF!</definedName>
    <definedName name="wrn.PARTNERSHIP." hidden="1">{#N/A,#N/A,FALSE,"Ptnr Cash Flow";#N/A,#N/A,FALSE,"Pship Summary";#N/A,#N/A,FALSE,"Pship Proforma";#N/A,#N/A,FALSE,"Tx"}</definedName>
    <definedName name="wrn.PASSIF." localSheetId="2">#REF!</definedName>
    <definedName name="wrn.PASSIF." hidden="1">{#N/A,#N/A,FALSE,"CAPITAL";#N/A,#N/A,FALSE,"RESERVE";#N/A,#N/A,FALSE,"SUBVENT INVEST";#N/A,#N/A,FALSE,"SUBVENT INVEST (2)";#N/A,#N/A,FALSE,"RESULTAT";#N/A,#N/A,FALSE,"PROVISIONS REGLEMENTEES";#N/A,#N/A,FALSE,"PROVISION POUR RISQUES";#N/A,#N/A,FALSE,"PROVISIONS PERTES DE CHANGE";#N/A,#N/A,FALSE,"PROVISIONS RISQUE CLIENT";#N/A,#N/A,FALSE,"PROVISIONS POUR CHARGES";#N/A,#N/A,FALSE,"PROVISIONS USURE PLATINE";#N/A,#N/A,FALSE,"PROVISIONS GE";#N/A,#N/A,FALSE,"EMPRUNT DETTE AUTRE";#N/A,#N/A,FALSE,"EMPRUNT DETTES FINANCIERE";#N/A,#N/A,FALSE,"DETTES D EXPLOITATION";#N/A,#N/A,FALSE,"DETTES FISC ET SOC";#N/A,#N/A,FALSE,"IMPOTS IS";#N/A,#N/A,FALSE,"AUTRES DETTES";#N/A,#N/A,FALSE,"RECLT DIFF INCORPO";#N/A,#N/A,FALSE,"PRODUIT CONST AVANCE";#N/A,#N/A,FALSE,"ECART DE CONVERSION";#N/A,#N/A,FALSE,"BILAN PASSIF"}</definedName>
    <definedName name="wrn.Passport._.Financials._.Individual._.Pages." localSheetId="2" hidden="1">{"Large Comps",#N/A,FALSE,"Comparable companies";"Small Comps",#N/A,FALSE,"Comparable companies"}</definedName>
    <definedName name="wrn.Passport._.Financials._.Individual._.Pages." hidden="1">{"Large Comps",#N/A,FALSE,"Comparable companies";"Small Comps",#N/A,FALSE,"Comparable companies"}</definedName>
    <definedName name="wrn.Payment._.View." localSheetId="2" hidden="1">{#N/A,#N/A,FALSE,"Consltd-For contngcy";"PaymentView",#N/A,FALSE,"Consltd-For contngcy"}</definedName>
    <definedName name="wrn.Payment._.View." hidden="1">{#N/A,#N/A,FALSE,"Consltd-For contngcy";"PaymentView",#N/A,FALSE,"Consltd-For contngcy"}</definedName>
    <definedName name="wrn.PBIT_DEV." localSheetId="2" hidden="1">{"QTR_ACT",#N/A,FALSE,"PROP_PBIT_DEV_Q3";"QTR_BUD",#N/A,FALSE,"PROP_PBIT_DEV_Q3";"YTD_BUD",#N/A,FALSE,"PROP_PBIT_DEV_Q3";"YTD_ACT",#N/A,FALSE,"PROP_PBIT_DEV_Q3";"FY95 SNAP3",#N/A,FALSE,"PROP_PBIT_DEV_Q3";"FY95_BUD",#N/A,FALSE,"PROP_PBIT_DEV_Q3";"FY96_BUD",#N/A,FALSE,"PROP_PBIT_DEV_Q3"}</definedName>
    <definedName name="wrn.PBIT_DEV." hidden="1">{"QTR_ACT",#N/A,FALSE,"PROP_PBIT_DEV_Q3";"QTR_BUD",#N/A,FALSE,"PROP_PBIT_DEV_Q3";"YTD_BUD",#N/A,FALSE,"PROP_PBIT_DEV_Q3";"YTD_ACT",#N/A,FALSE,"PROP_PBIT_DEV_Q3";"FY95 SNAP3",#N/A,FALSE,"PROP_PBIT_DEV_Q3";"FY95_BUD",#N/A,FALSE,"PROP_PBIT_DEV_Q3";"FY96_BUD",#N/A,FALSE,"PROP_PBIT_DEV_Q3"}</definedName>
    <definedName name="wrn.PCs." localSheetId="2" hidden="1">{#N/A,#N/A,FALSE,"Microsoft";#N/A,#N/A,FALSE,"Netscape";#N/A,#N/A,FALSE,"Adobe";#N/A,#N/A,FALSE,"Symantec";#N/A,#N/A,FALSE,"Novell"}</definedName>
    <definedName name="wrn.PCS." hidden="1">{#N/A,#N/A,FALSE,"PCS"}</definedName>
    <definedName name="wrn.PDA." localSheetId="2" hidden="1">{"MD-PDA",#N/A,FALSE,"99 MD-PDA";"TAG-PDA",#N/A,FALSE,"99 TAG-PDA";"HP-PDA",#N/A,FALSE,"99 HP-PDA";"CP-PDA",#N/A,FALSE,"99 CP-PDA"}</definedName>
    <definedName name="wrn.PDA." hidden="1">{"MD-PDA",#N/A,FALSE,"99 MD-PDA";"TAG-PDA",#N/A,FALSE,"99 TAG-PDA";"HP-PDA",#N/A,FALSE,"99 HP-PDA";"CP-PDA",#N/A,FALSE,"99 CP-PDA"}</definedName>
    <definedName name="wrn.PDS." localSheetId="2" hidden="1">{#N/A,#N/A,FALSE,"Cover Sheet";#N/A,#N/A,FALSE,"Bill Of Materials";#N/A,#N/A,FALSE,"Gas Panel Drawing"}</definedName>
    <definedName name="wrn.PDS." hidden="1">{#N/A,#N/A,FALSE,"Cover Sheet";#N/A,#N/A,FALSE,"Bill Of Materials";#N/A,#N/A,FALSE,"Gas Panel Drawing"}</definedName>
    <definedName name="wrn.Pearson_Co1." localSheetId="2" hidden="1">{"PearsonCo1_Prop",#N/A,FALSE,"Pearsons Task Co1";"PearsonCo1_PA",#N/A,FALSE,"Pearsons Task Co1"}</definedName>
    <definedName name="wrn.Pearson_Co1." hidden="1">{"PearsonCo1_Prop",#N/A,FALSE,"Pearsons Task Co1";"PearsonCo1_PA",#N/A,FALSE,"Pearsons Task Co1"}</definedName>
    <definedName name="wrn.Pearson_Co5." localSheetId="2" hidden="1">{"PearsonCo5_Prop",#N/A,FALSE,"Pearsons Task Co5";"PearsonCo5_PA",#N/A,FALSE,"Pearsons Task Co5"}</definedName>
    <definedName name="wrn.Pearson_Co5." hidden="1">{"PearsonCo5_Prop",#N/A,FALSE,"Pearsons Task Co5";"PearsonCo5_PA",#N/A,FALSE,"Pearsons Task Co5"}</definedName>
    <definedName name="wrn.Penn._.PSC._.part._.1." localSheetId="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 localSheetId="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1" localSheetId="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2" localSheetId="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3" localSheetId="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3"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4" localSheetId="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4"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2" localSheetId="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3" localSheetId="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3"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4" localSheetId="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4"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5" localSheetId="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5"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localSheetId="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 localSheetId="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1" localSheetId="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2" localSheetId="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3" localSheetId="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3"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4" localSheetId="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4"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2" localSheetId="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3" localSheetId="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3"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4" localSheetId="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4"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5" localSheetId="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5"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pe." localSheetId="2" hidden="1">{"macroeconomico",#N/A,FALSE,"Resumen US$"}</definedName>
    <definedName name="wrn.Pepe." hidden="1">{"macroeconomico",#N/A,FALSE,"Resumen US$"}</definedName>
    <definedName name="wrn.Pepe._1" localSheetId="2" hidden="1">{"macroeconomico",#N/A,FALSE,"Resumen US$"}</definedName>
    <definedName name="wrn.Pepe._1" hidden="1">{"macroeconomico",#N/A,FALSE,"Resumen US$"}</definedName>
    <definedName name="wrn.Performance." localSheetId="2" hidden="1">{#N/A,#N/A,FALSE,"QTD";#N/A,#N/A,FALSE,"Lic Fees";#N/A,#N/A,FALSE,"Unapproved";#N/A,#N/A,FALSE,"Wkly Notes"}</definedName>
    <definedName name="wrn.Performance." hidden="1">{#N/A,#N/A,FALSE,"QTD";#N/A,#N/A,FALSE,"Lic Fees";#N/A,#N/A,FALSE,"Unapproved";#N/A,#N/A,FALSE,"Wkly Notes"}</definedName>
    <definedName name="wrn.Period._.1._.Financial._.Statements." localSheetId="2" hidden="1">{"Period 1 Income Statements",#N/A,FALSE,"Income Statement";"Period 1 Balance Sheets",#N/A,FALSE,"Balance Sheet";"Period 1 Cashflow Statements",#N/A,FALSE,"Cashflow Statement";"Period 1 Financial Ratios",#N/A,FALSE,"Financial Ratios"}</definedName>
    <definedName name="wrn.Period._.1._.Financial._.Statements." hidden="1">{"Period 1 Income Statements",#N/A,FALSE,"Income Statement";"Period 1 Balance Sheets",#N/A,FALSE,"Balance Sheet";"Period 1 Cashflow Statements",#N/A,FALSE,"Cashflow Statement";"Period 1 Financial Ratios",#N/A,FALSE,"Financial Ratios"}</definedName>
    <definedName name="wrn.Period._.1._.Financial._.Statements._1" localSheetId="2" hidden="1">{"Period 1 Income Statements",#N/A,FALSE,"Income Statement";"Period 1 Balance Sheets",#N/A,FALSE,"Balance Sheet";"Period 1 Cashflow Statements",#N/A,FALSE,"Cashflow Statement";"Period 1 Financial Ratios",#N/A,FALSE,"Financial Ratios"}</definedName>
    <definedName name="wrn.Period._.1._.Financial._.Statements._1" hidden="1">{"Period 1 Income Statements",#N/A,FALSE,"Income Statement";"Period 1 Balance Sheets",#N/A,FALSE,"Balance Sheet";"Period 1 Cashflow Statements",#N/A,FALSE,"Cashflow Statement";"Period 1 Financial Ratios",#N/A,FALSE,"Financial Ratios"}</definedName>
    <definedName name="wrn.Period._.1._.Financial._.Statements._2" localSheetId="2" hidden="1">{"Period 1 Income Statements",#N/A,FALSE,"Income Statement";"Period 1 Balance Sheets",#N/A,FALSE,"Balance Sheet";"Period 1 Cashflow Statements",#N/A,FALSE,"Cashflow Statement";"Period 1 Financial Ratios",#N/A,FALSE,"Financial Ratios"}</definedName>
    <definedName name="wrn.Period._.1._.Financial._.Statements._2" hidden="1">{"Period 1 Income Statements",#N/A,FALSE,"Income Statement";"Period 1 Balance Sheets",#N/A,FALSE,"Balance Sheet";"Period 1 Cashflow Statements",#N/A,FALSE,"Cashflow Statement";"Period 1 Financial Ratios",#N/A,FALSE,"Financial Ratios"}</definedName>
    <definedName name="wrn.Period._.1._.Financial._.Statements._3" localSheetId="2" hidden="1">{"Period 1 Income Statements",#N/A,FALSE,"Income Statement";"Period 1 Balance Sheets",#N/A,FALSE,"Balance Sheet";"Period 1 Cashflow Statements",#N/A,FALSE,"Cashflow Statement";"Period 1 Financial Ratios",#N/A,FALSE,"Financial Ratios"}</definedName>
    <definedName name="wrn.Period._.1._.Financial._.Statements._3" hidden="1">{"Period 1 Income Statements",#N/A,FALSE,"Income Statement";"Period 1 Balance Sheets",#N/A,FALSE,"Balance Sheet";"Period 1 Cashflow Statements",#N/A,FALSE,"Cashflow Statement";"Period 1 Financial Ratios",#N/A,FALSE,"Financial Ratios"}</definedName>
    <definedName name="wrn.Period._.1._.Financial._.Statements._4" localSheetId="2" hidden="1">{"Period 1 Income Statements",#N/A,FALSE,"Income Statement";"Period 1 Balance Sheets",#N/A,FALSE,"Balance Sheet";"Period 1 Cashflow Statements",#N/A,FALSE,"Cashflow Statement";"Period 1 Financial Ratios",#N/A,FALSE,"Financial Ratios"}</definedName>
    <definedName name="wrn.Period._.1._.Financial._.Statements._4" hidden="1">{"Period 1 Income Statements",#N/A,FALSE,"Income Statement";"Period 1 Balance Sheets",#N/A,FALSE,"Balance Sheet";"Period 1 Cashflow Statements",#N/A,FALSE,"Cashflow Statement";"Period 1 Financial Ratios",#N/A,FALSE,"Financial Ratios"}</definedName>
    <definedName name="wrn.Period._.10._.Financial._.Statements." localSheetId="2" hidden="1">{"Period 10 Income Statements",#N/A,FALSE,"Income Statement";"Period 10 Balance Sheets",#N/A,FALSE,"Balance Sheet";"Period 10 Cashflow Statements",#N/A,FALSE,"Cashflow Statement";"Period 10 Financial Ratios",#N/A,FALSE,"Financial Ratios"}</definedName>
    <definedName name="wrn.Period._.10._.Financial._.Statements." hidden="1">{"Period 10 Income Statements",#N/A,FALSE,"Income Statement";"Period 10 Balance Sheets",#N/A,FALSE,"Balance Sheet";"Period 10 Cashflow Statements",#N/A,FALSE,"Cashflow Statement";"Period 10 Financial Ratios",#N/A,FALSE,"Financial Ratios"}</definedName>
    <definedName name="wrn.Period._.10._.Financial._.Statements._1" localSheetId="2" hidden="1">{"Period 10 Income Statements",#N/A,FALSE,"Income Statement";"Period 10 Balance Sheets",#N/A,FALSE,"Balance Sheet";"Period 10 Cashflow Statements",#N/A,FALSE,"Cashflow Statement";"Period 10 Financial Ratios",#N/A,FALSE,"Financial Ratios"}</definedName>
    <definedName name="wrn.Period._.10._.Financial._.Statements._1" hidden="1">{"Period 10 Income Statements",#N/A,FALSE,"Income Statement";"Period 10 Balance Sheets",#N/A,FALSE,"Balance Sheet";"Period 10 Cashflow Statements",#N/A,FALSE,"Cashflow Statement";"Period 10 Financial Ratios",#N/A,FALSE,"Financial Ratios"}</definedName>
    <definedName name="wrn.Period._.10._.Financial._.Statements._2" localSheetId="2" hidden="1">{"Period 10 Income Statements",#N/A,FALSE,"Income Statement";"Period 10 Balance Sheets",#N/A,FALSE,"Balance Sheet";"Period 10 Cashflow Statements",#N/A,FALSE,"Cashflow Statement";"Period 10 Financial Ratios",#N/A,FALSE,"Financial Ratios"}</definedName>
    <definedName name="wrn.Period._.10._.Financial._.Statements._2" hidden="1">{"Period 10 Income Statements",#N/A,FALSE,"Income Statement";"Period 10 Balance Sheets",#N/A,FALSE,"Balance Sheet";"Period 10 Cashflow Statements",#N/A,FALSE,"Cashflow Statement";"Period 10 Financial Ratios",#N/A,FALSE,"Financial Ratios"}</definedName>
    <definedName name="wrn.Period._.10._.Financial._.Statements._3" localSheetId="2" hidden="1">{"Period 10 Income Statements",#N/A,FALSE,"Income Statement";"Period 10 Balance Sheets",#N/A,FALSE,"Balance Sheet";"Period 10 Cashflow Statements",#N/A,FALSE,"Cashflow Statement";"Period 10 Financial Ratios",#N/A,FALSE,"Financial Ratios"}</definedName>
    <definedName name="wrn.Period._.10._.Financial._.Statements._3" hidden="1">{"Period 10 Income Statements",#N/A,FALSE,"Income Statement";"Period 10 Balance Sheets",#N/A,FALSE,"Balance Sheet";"Period 10 Cashflow Statements",#N/A,FALSE,"Cashflow Statement";"Period 10 Financial Ratios",#N/A,FALSE,"Financial Ratios"}</definedName>
    <definedName name="wrn.Period._.10._.Financial._.Statements._4" localSheetId="2" hidden="1">{"Period 10 Income Statements",#N/A,FALSE,"Income Statement";"Period 10 Balance Sheets",#N/A,FALSE,"Balance Sheet";"Period 10 Cashflow Statements",#N/A,FALSE,"Cashflow Statement";"Period 10 Financial Ratios",#N/A,FALSE,"Financial Ratios"}</definedName>
    <definedName name="wrn.Period._.10._.Financial._.Statements._4" hidden="1">{"Period 10 Income Statements",#N/A,FALSE,"Income Statement";"Period 10 Balance Sheets",#N/A,FALSE,"Balance Sheet";"Period 10 Cashflow Statements",#N/A,FALSE,"Cashflow Statement";"Period 10 Financial Ratios",#N/A,FALSE,"Financial Ratios"}</definedName>
    <definedName name="wrn.Period._.11._.Financial._.Statements." localSheetId="2" hidden="1">{"Period 11 Income Statements",#N/A,FALSE,"Income Statement";"Period 11 Balance Sheets",#N/A,FALSE,"Balance Sheet";"Period 11 Cashflow Statements",#N/A,FALSE,"Cashflow Statement";"Period 11 Financial Ratios",#N/A,FALSE,"Financial Ratios"}</definedName>
    <definedName name="wrn.Period._.11._.Financial._.Statements." hidden="1">{"Period 11 Income Statements",#N/A,FALSE,"Income Statement";"Period 11 Balance Sheets",#N/A,FALSE,"Balance Sheet";"Period 11 Cashflow Statements",#N/A,FALSE,"Cashflow Statement";"Period 11 Financial Ratios",#N/A,FALSE,"Financial Ratios"}</definedName>
    <definedName name="wrn.Period._.11._.Financial._.Statements._1" localSheetId="2" hidden="1">{"Period 11 Income Statements",#N/A,FALSE,"Income Statement";"Period 11 Balance Sheets",#N/A,FALSE,"Balance Sheet";"Period 11 Cashflow Statements",#N/A,FALSE,"Cashflow Statement";"Period 11 Financial Ratios",#N/A,FALSE,"Financial Ratios"}</definedName>
    <definedName name="wrn.Period._.11._.Financial._.Statements._1" hidden="1">{"Period 11 Income Statements",#N/A,FALSE,"Income Statement";"Period 11 Balance Sheets",#N/A,FALSE,"Balance Sheet";"Period 11 Cashflow Statements",#N/A,FALSE,"Cashflow Statement";"Period 11 Financial Ratios",#N/A,FALSE,"Financial Ratios"}</definedName>
    <definedName name="wrn.Period._.11._.Financial._.Statements._2" localSheetId="2" hidden="1">{"Period 11 Income Statements",#N/A,FALSE,"Income Statement";"Period 11 Balance Sheets",#N/A,FALSE,"Balance Sheet";"Period 11 Cashflow Statements",#N/A,FALSE,"Cashflow Statement";"Period 11 Financial Ratios",#N/A,FALSE,"Financial Ratios"}</definedName>
    <definedName name="wrn.Period._.11._.Financial._.Statements._2" hidden="1">{"Period 11 Income Statements",#N/A,FALSE,"Income Statement";"Period 11 Balance Sheets",#N/A,FALSE,"Balance Sheet";"Period 11 Cashflow Statements",#N/A,FALSE,"Cashflow Statement";"Period 11 Financial Ratios",#N/A,FALSE,"Financial Ratios"}</definedName>
    <definedName name="wrn.Period._.11._.Financial._.Statements._3" localSheetId="2" hidden="1">{"Period 11 Income Statements",#N/A,FALSE,"Income Statement";"Period 11 Balance Sheets",#N/A,FALSE,"Balance Sheet";"Period 11 Cashflow Statements",#N/A,FALSE,"Cashflow Statement";"Period 11 Financial Ratios",#N/A,FALSE,"Financial Ratios"}</definedName>
    <definedName name="wrn.Period._.11._.Financial._.Statements._3" hidden="1">{"Period 11 Income Statements",#N/A,FALSE,"Income Statement";"Period 11 Balance Sheets",#N/A,FALSE,"Balance Sheet";"Period 11 Cashflow Statements",#N/A,FALSE,"Cashflow Statement";"Period 11 Financial Ratios",#N/A,FALSE,"Financial Ratios"}</definedName>
    <definedName name="wrn.Period._.11._.Financial._.Statements._4" localSheetId="2" hidden="1">{"Period 11 Income Statements",#N/A,FALSE,"Income Statement";"Period 11 Balance Sheets",#N/A,FALSE,"Balance Sheet";"Period 11 Cashflow Statements",#N/A,FALSE,"Cashflow Statement";"Period 11 Financial Ratios",#N/A,FALSE,"Financial Ratios"}</definedName>
    <definedName name="wrn.Period._.11._.Financial._.Statements._4" hidden="1">{"Period 11 Income Statements",#N/A,FALSE,"Income Statement";"Period 11 Balance Sheets",#N/A,FALSE,"Balance Sheet";"Period 11 Cashflow Statements",#N/A,FALSE,"Cashflow Statement";"Period 11 Financial Ratios",#N/A,FALSE,"Financial Ratios"}</definedName>
    <definedName name="wrn.Period._.12._.Financial._.Statements." localSheetId="2" hidden="1">{"Period 12 Income Statements",#N/A,FALSE,"Income Statement";"Period 12 Balance Sheets",#N/A,FALSE,"Balance Sheet";"Period 12 Cashflow Statements",#N/A,FALSE,"Cashflow Statement";"Period 12 Financial Ratios",#N/A,FALSE,"Financial Ratios"}</definedName>
    <definedName name="wrn.Period._.12._.Financial._.Statements." hidden="1">{"Period 12 Income Statements",#N/A,FALSE,"Income Statement";"Period 12 Balance Sheets",#N/A,FALSE,"Balance Sheet";"Period 12 Cashflow Statements",#N/A,FALSE,"Cashflow Statement";"Period 12 Financial Ratios",#N/A,FALSE,"Financial Ratios"}</definedName>
    <definedName name="wrn.Period._.12._.Financial._.Statements._1" localSheetId="2" hidden="1">{"Period 12 Income Statements",#N/A,FALSE,"Income Statement";"Period 12 Balance Sheets",#N/A,FALSE,"Balance Sheet";"Period 12 Cashflow Statements",#N/A,FALSE,"Cashflow Statement";"Period 12 Financial Ratios",#N/A,FALSE,"Financial Ratios"}</definedName>
    <definedName name="wrn.Period._.12._.Financial._.Statements._1" hidden="1">{"Period 12 Income Statements",#N/A,FALSE,"Income Statement";"Period 12 Balance Sheets",#N/A,FALSE,"Balance Sheet";"Period 12 Cashflow Statements",#N/A,FALSE,"Cashflow Statement";"Period 12 Financial Ratios",#N/A,FALSE,"Financial Ratios"}</definedName>
    <definedName name="wrn.Period._.12._.Financial._.Statements._2" localSheetId="2" hidden="1">{"Period 12 Income Statements",#N/A,FALSE,"Income Statement";"Period 12 Balance Sheets",#N/A,FALSE,"Balance Sheet";"Period 12 Cashflow Statements",#N/A,FALSE,"Cashflow Statement";"Period 12 Financial Ratios",#N/A,FALSE,"Financial Ratios"}</definedName>
    <definedName name="wrn.Period._.12._.Financial._.Statements._2" hidden="1">{"Period 12 Income Statements",#N/A,FALSE,"Income Statement";"Period 12 Balance Sheets",#N/A,FALSE,"Balance Sheet";"Period 12 Cashflow Statements",#N/A,FALSE,"Cashflow Statement";"Period 12 Financial Ratios",#N/A,FALSE,"Financial Ratios"}</definedName>
    <definedName name="wrn.Period._.12._.Financial._.Statements._3" localSheetId="2" hidden="1">{"Period 12 Income Statements",#N/A,FALSE,"Income Statement";"Period 12 Balance Sheets",#N/A,FALSE,"Balance Sheet";"Period 12 Cashflow Statements",#N/A,FALSE,"Cashflow Statement";"Period 12 Financial Ratios",#N/A,FALSE,"Financial Ratios"}</definedName>
    <definedName name="wrn.Period._.12._.Financial._.Statements._3" hidden="1">{"Period 12 Income Statements",#N/A,FALSE,"Income Statement";"Period 12 Balance Sheets",#N/A,FALSE,"Balance Sheet";"Period 12 Cashflow Statements",#N/A,FALSE,"Cashflow Statement";"Period 12 Financial Ratios",#N/A,FALSE,"Financial Ratios"}</definedName>
    <definedName name="wrn.Period._.12._.Financial._.Statements._4" localSheetId="2" hidden="1">{"Period 12 Income Statements",#N/A,FALSE,"Income Statement";"Period 12 Balance Sheets",#N/A,FALSE,"Balance Sheet";"Period 12 Cashflow Statements",#N/A,FALSE,"Cashflow Statement";"Period 12 Financial Ratios",#N/A,FALSE,"Financial Ratios"}</definedName>
    <definedName name="wrn.Period._.12._.Financial._.Statements._4" hidden="1">{"Period 12 Income Statements",#N/A,FALSE,"Income Statement";"Period 12 Balance Sheets",#N/A,FALSE,"Balance Sheet";"Period 12 Cashflow Statements",#N/A,FALSE,"Cashflow Statement";"Period 12 Financial Ratios",#N/A,FALSE,"Financial Ratios"}</definedName>
    <definedName name="wrn.Period._.2._.Financial._.Statements." localSheetId="2" hidden="1">{"Period 2 Income Statements",#N/A,FALSE,"Income Statement";"Period 2 Balance Sheets",#N/A,FALSE,"Balance Sheet";"Period 2 Cashflow Statements",#N/A,FALSE,"Cashflow Statement";"Period 2 Financial Ratios",#N/A,FALSE,"Financial Ratios"}</definedName>
    <definedName name="wrn.Period._.2._.Financial._.Statements." hidden="1">{"Period 2 Income Statements",#N/A,FALSE,"Income Statement";"Period 2 Balance Sheets",#N/A,FALSE,"Balance Sheet";"Period 2 Cashflow Statements",#N/A,FALSE,"Cashflow Statement";"Period 2 Financial Ratios",#N/A,FALSE,"Financial Ratios"}</definedName>
    <definedName name="wrn.Period._.2._.Financial._.Statements._1" localSheetId="2" hidden="1">{"Period 2 Income Statements",#N/A,FALSE,"Income Statement";"Period 2 Balance Sheets",#N/A,FALSE,"Balance Sheet";"Period 2 Cashflow Statements",#N/A,FALSE,"Cashflow Statement";"Period 2 Financial Ratios",#N/A,FALSE,"Financial Ratios"}</definedName>
    <definedName name="wrn.Period._.2._.Financial._.Statements._1" hidden="1">{"Period 2 Income Statements",#N/A,FALSE,"Income Statement";"Period 2 Balance Sheets",#N/A,FALSE,"Balance Sheet";"Period 2 Cashflow Statements",#N/A,FALSE,"Cashflow Statement";"Period 2 Financial Ratios",#N/A,FALSE,"Financial Ratios"}</definedName>
    <definedName name="wrn.Period._.2._.Financial._.Statements._2" localSheetId="2" hidden="1">{"Period 2 Income Statements",#N/A,FALSE,"Income Statement";"Period 2 Balance Sheets",#N/A,FALSE,"Balance Sheet";"Period 2 Cashflow Statements",#N/A,FALSE,"Cashflow Statement";"Period 2 Financial Ratios",#N/A,FALSE,"Financial Ratios"}</definedName>
    <definedName name="wrn.Period._.2._.Financial._.Statements._2" hidden="1">{"Period 2 Income Statements",#N/A,FALSE,"Income Statement";"Period 2 Balance Sheets",#N/A,FALSE,"Balance Sheet";"Period 2 Cashflow Statements",#N/A,FALSE,"Cashflow Statement";"Period 2 Financial Ratios",#N/A,FALSE,"Financial Ratios"}</definedName>
    <definedName name="wrn.Period._.2._.Financial._.Statements._3" localSheetId="2" hidden="1">{"Period 2 Income Statements",#N/A,FALSE,"Income Statement";"Period 2 Balance Sheets",#N/A,FALSE,"Balance Sheet";"Period 2 Cashflow Statements",#N/A,FALSE,"Cashflow Statement";"Period 2 Financial Ratios",#N/A,FALSE,"Financial Ratios"}</definedName>
    <definedName name="wrn.Period._.2._.Financial._.Statements._3" hidden="1">{"Period 2 Income Statements",#N/A,FALSE,"Income Statement";"Period 2 Balance Sheets",#N/A,FALSE,"Balance Sheet";"Period 2 Cashflow Statements",#N/A,FALSE,"Cashflow Statement";"Period 2 Financial Ratios",#N/A,FALSE,"Financial Ratios"}</definedName>
    <definedName name="wrn.Period._.2._.Financial._.Statements._4" localSheetId="2" hidden="1">{"Period 2 Income Statements",#N/A,FALSE,"Income Statement";"Period 2 Balance Sheets",#N/A,FALSE,"Balance Sheet";"Period 2 Cashflow Statements",#N/A,FALSE,"Cashflow Statement";"Period 2 Financial Ratios",#N/A,FALSE,"Financial Ratios"}</definedName>
    <definedName name="wrn.Period._.2._.Financial._.Statements._4" hidden="1">{"Period 2 Income Statements",#N/A,FALSE,"Income Statement";"Period 2 Balance Sheets",#N/A,FALSE,"Balance Sheet";"Period 2 Cashflow Statements",#N/A,FALSE,"Cashflow Statement";"Period 2 Financial Ratios",#N/A,FALSE,"Financial Ratios"}</definedName>
    <definedName name="wrn.Period._.3._.Financial._.Statements." localSheetId="2" hidden="1">{"Period 3 Income Statements",#N/A,FALSE,"Income Statement";"Period 3 Balance Sheets",#N/A,FALSE,"Balance Sheet";"Period 3 Cashflow Statements",#N/A,FALSE,"Cashflow Statement";"Period 3 Financial Ratios",#N/A,FALSE,"Financial Ratios"}</definedName>
    <definedName name="wrn.Period._.3._.Financial._.Statements." hidden="1">{"Period 3 Income Statements",#N/A,FALSE,"Income Statement";"Period 3 Balance Sheets",#N/A,FALSE,"Balance Sheet";"Period 3 Cashflow Statements",#N/A,FALSE,"Cashflow Statement";"Period 3 Financial Ratios",#N/A,FALSE,"Financial Ratios"}</definedName>
    <definedName name="wrn.Period._.3._.Financial._.Statements._1" localSheetId="2" hidden="1">{"Period 3 Income Statements",#N/A,FALSE,"Income Statement";"Period 3 Balance Sheets",#N/A,FALSE,"Balance Sheet";"Period 3 Cashflow Statements",#N/A,FALSE,"Cashflow Statement";"Period 3 Financial Ratios",#N/A,FALSE,"Financial Ratios"}</definedName>
    <definedName name="wrn.Period._.3._.Financial._.Statements._1" hidden="1">{"Period 3 Income Statements",#N/A,FALSE,"Income Statement";"Period 3 Balance Sheets",#N/A,FALSE,"Balance Sheet";"Period 3 Cashflow Statements",#N/A,FALSE,"Cashflow Statement";"Period 3 Financial Ratios",#N/A,FALSE,"Financial Ratios"}</definedName>
    <definedName name="wrn.Period._.3._.Financial._.Statements._2" localSheetId="2" hidden="1">{"Period 3 Income Statements",#N/A,FALSE,"Income Statement";"Period 3 Balance Sheets",#N/A,FALSE,"Balance Sheet";"Period 3 Cashflow Statements",#N/A,FALSE,"Cashflow Statement";"Period 3 Financial Ratios",#N/A,FALSE,"Financial Ratios"}</definedName>
    <definedName name="wrn.Period._.3._.Financial._.Statements._2" hidden="1">{"Period 3 Income Statements",#N/A,FALSE,"Income Statement";"Period 3 Balance Sheets",#N/A,FALSE,"Balance Sheet";"Period 3 Cashflow Statements",#N/A,FALSE,"Cashflow Statement";"Period 3 Financial Ratios",#N/A,FALSE,"Financial Ratios"}</definedName>
    <definedName name="wrn.Period._.3._.Financial._.Statements._3" localSheetId="2" hidden="1">{"Period 3 Income Statements",#N/A,FALSE,"Income Statement";"Period 3 Balance Sheets",#N/A,FALSE,"Balance Sheet";"Period 3 Cashflow Statements",#N/A,FALSE,"Cashflow Statement";"Period 3 Financial Ratios",#N/A,FALSE,"Financial Ratios"}</definedName>
    <definedName name="wrn.Period._.3._.Financial._.Statements._3" hidden="1">{"Period 3 Income Statements",#N/A,FALSE,"Income Statement";"Period 3 Balance Sheets",#N/A,FALSE,"Balance Sheet";"Period 3 Cashflow Statements",#N/A,FALSE,"Cashflow Statement";"Period 3 Financial Ratios",#N/A,FALSE,"Financial Ratios"}</definedName>
    <definedName name="wrn.Period._.3._.Financial._.Statements._4" localSheetId="2" hidden="1">{"Period 3 Income Statements",#N/A,FALSE,"Income Statement";"Period 3 Balance Sheets",#N/A,FALSE,"Balance Sheet";"Period 3 Cashflow Statements",#N/A,FALSE,"Cashflow Statement";"Period 3 Financial Ratios",#N/A,FALSE,"Financial Ratios"}</definedName>
    <definedName name="wrn.Period._.3._.Financial._.Statements._4" hidden="1">{"Period 3 Income Statements",#N/A,FALSE,"Income Statement";"Period 3 Balance Sheets",#N/A,FALSE,"Balance Sheet";"Period 3 Cashflow Statements",#N/A,FALSE,"Cashflow Statement";"Period 3 Financial Ratios",#N/A,FALSE,"Financial Ratios"}</definedName>
    <definedName name="wrn.Period._.4._.Financial._.Statements." localSheetId="2" hidden="1">{"Period 4 Income Statements",#N/A,FALSE,"Income Statement";"Period 4 Balance Sheets",#N/A,FALSE,"Balance Sheet";"Period 4 Cashflow Statements",#N/A,FALSE,"Cashflow Statement";"Period 4 Financial Ratios",#N/A,FALSE,"Financial Ratios"}</definedName>
    <definedName name="wrn.Period._.4._.Financial._.Statements." hidden="1">{"Period 4 Income Statements",#N/A,FALSE,"Income Statement";"Period 4 Balance Sheets",#N/A,FALSE,"Balance Sheet";"Period 4 Cashflow Statements",#N/A,FALSE,"Cashflow Statement";"Period 4 Financial Ratios",#N/A,FALSE,"Financial Ratios"}</definedName>
    <definedName name="wrn.Period._.4._.Financial._.Statements._1" localSheetId="2" hidden="1">{"Period 4 Income Statements",#N/A,FALSE,"Income Statement";"Period 4 Balance Sheets",#N/A,FALSE,"Balance Sheet";"Period 4 Cashflow Statements",#N/A,FALSE,"Cashflow Statement";"Period 4 Financial Ratios",#N/A,FALSE,"Financial Ratios"}</definedName>
    <definedName name="wrn.Period._.4._.Financial._.Statements._1" hidden="1">{"Period 4 Income Statements",#N/A,FALSE,"Income Statement";"Period 4 Balance Sheets",#N/A,FALSE,"Balance Sheet";"Period 4 Cashflow Statements",#N/A,FALSE,"Cashflow Statement";"Period 4 Financial Ratios",#N/A,FALSE,"Financial Ratios"}</definedName>
    <definedName name="wrn.Period._.4._.Financial._.Statements._2" localSheetId="2" hidden="1">{"Period 4 Income Statements",#N/A,FALSE,"Income Statement";"Period 4 Balance Sheets",#N/A,FALSE,"Balance Sheet";"Period 4 Cashflow Statements",#N/A,FALSE,"Cashflow Statement";"Period 4 Financial Ratios",#N/A,FALSE,"Financial Ratios"}</definedName>
    <definedName name="wrn.Period._.4._.Financial._.Statements._2" hidden="1">{"Period 4 Income Statements",#N/A,FALSE,"Income Statement";"Period 4 Balance Sheets",#N/A,FALSE,"Balance Sheet";"Period 4 Cashflow Statements",#N/A,FALSE,"Cashflow Statement";"Period 4 Financial Ratios",#N/A,FALSE,"Financial Ratios"}</definedName>
    <definedName name="wrn.Period._.4._.Financial._.Statements._3" localSheetId="2" hidden="1">{"Period 4 Income Statements",#N/A,FALSE,"Income Statement";"Period 4 Balance Sheets",#N/A,FALSE,"Balance Sheet";"Period 4 Cashflow Statements",#N/A,FALSE,"Cashflow Statement";"Period 4 Financial Ratios",#N/A,FALSE,"Financial Ratios"}</definedName>
    <definedName name="wrn.Period._.4._.Financial._.Statements._3" hidden="1">{"Period 4 Income Statements",#N/A,FALSE,"Income Statement";"Period 4 Balance Sheets",#N/A,FALSE,"Balance Sheet";"Period 4 Cashflow Statements",#N/A,FALSE,"Cashflow Statement";"Period 4 Financial Ratios",#N/A,FALSE,"Financial Ratios"}</definedName>
    <definedName name="wrn.Period._.4._.Financial._.Statements._4" localSheetId="2" hidden="1">{"Period 4 Income Statements",#N/A,FALSE,"Income Statement";"Period 4 Balance Sheets",#N/A,FALSE,"Balance Sheet";"Period 4 Cashflow Statements",#N/A,FALSE,"Cashflow Statement";"Period 4 Financial Ratios",#N/A,FALSE,"Financial Ratios"}</definedName>
    <definedName name="wrn.Period._.4._.Financial._.Statements._4" hidden="1">{"Period 4 Income Statements",#N/A,FALSE,"Income Statement";"Period 4 Balance Sheets",#N/A,FALSE,"Balance Sheet";"Period 4 Cashflow Statements",#N/A,FALSE,"Cashflow Statement";"Period 4 Financial Ratios",#N/A,FALSE,"Financial Ratios"}</definedName>
    <definedName name="wrn.Period._.5._.Financial._.Statements." localSheetId="2" hidden="1">{"Period 5 Income Statements",#N/A,FALSE,"Income Statement";"Period 5 Balance Sheets",#N/A,FALSE,"Balance Sheet";"Period 5 Cashflow Statements",#N/A,FALSE,"Cashflow Statement";"Period 5 Financial Ratios",#N/A,FALSE,"Financial Ratios"}</definedName>
    <definedName name="wrn.Period._.5._.Financial._.Statements." hidden="1">{"Period 5 Income Statements",#N/A,FALSE,"Income Statement";"Period 5 Balance Sheets",#N/A,FALSE,"Balance Sheet";"Period 5 Cashflow Statements",#N/A,FALSE,"Cashflow Statement";"Period 5 Financial Ratios",#N/A,FALSE,"Financial Ratios"}</definedName>
    <definedName name="wrn.Period._.5._.Financial._.Statements._1" localSheetId="2" hidden="1">{"Period 5 Income Statements",#N/A,FALSE,"Income Statement";"Period 5 Balance Sheets",#N/A,FALSE,"Balance Sheet";"Period 5 Cashflow Statements",#N/A,FALSE,"Cashflow Statement";"Period 5 Financial Ratios",#N/A,FALSE,"Financial Ratios"}</definedName>
    <definedName name="wrn.Period._.5._.Financial._.Statements._1" hidden="1">{"Period 5 Income Statements",#N/A,FALSE,"Income Statement";"Period 5 Balance Sheets",#N/A,FALSE,"Balance Sheet";"Period 5 Cashflow Statements",#N/A,FALSE,"Cashflow Statement";"Period 5 Financial Ratios",#N/A,FALSE,"Financial Ratios"}</definedName>
    <definedName name="wrn.Period._.5._.Financial._.Statements._2" localSheetId="2" hidden="1">{"Period 5 Income Statements",#N/A,FALSE,"Income Statement";"Period 5 Balance Sheets",#N/A,FALSE,"Balance Sheet";"Period 5 Cashflow Statements",#N/A,FALSE,"Cashflow Statement";"Period 5 Financial Ratios",#N/A,FALSE,"Financial Ratios"}</definedName>
    <definedName name="wrn.Period._.5._.Financial._.Statements._2" hidden="1">{"Period 5 Income Statements",#N/A,FALSE,"Income Statement";"Period 5 Balance Sheets",#N/A,FALSE,"Balance Sheet";"Period 5 Cashflow Statements",#N/A,FALSE,"Cashflow Statement";"Period 5 Financial Ratios",#N/A,FALSE,"Financial Ratios"}</definedName>
    <definedName name="wrn.Period._.5._.Financial._.Statements._3" localSheetId="2" hidden="1">{"Period 5 Income Statements",#N/A,FALSE,"Income Statement";"Period 5 Balance Sheets",#N/A,FALSE,"Balance Sheet";"Period 5 Cashflow Statements",#N/A,FALSE,"Cashflow Statement";"Period 5 Financial Ratios",#N/A,FALSE,"Financial Ratios"}</definedName>
    <definedName name="wrn.Period._.5._.Financial._.Statements._3" hidden="1">{"Period 5 Income Statements",#N/A,FALSE,"Income Statement";"Period 5 Balance Sheets",#N/A,FALSE,"Balance Sheet";"Period 5 Cashflow Statements",#N/A,FALSE,"Cashflow Statement";"Period 5 Financial Ratios",#N/A,FALSE,"Financial Ratios"}</definedName>
    <definedName name="wrn.Period._.5._.Financial._.Statements._4" localSheetId="2" hidden="1">{"Period 5 Income Statements",#N/A,FALSE,"Income Statement";"Period 5 Balance Sheets",#N/A,FALSE,"Balance Sheet";"Period 5 Cashflow Statements",#N/A,FALSE,"Cashflow Statement";"Period 5 Financial Ratios",#N/A,FALSE,"Financial Ratios"}</definedName>
    <definedName name="wrn.Period._.5._.Financial._.Statements._4" hidden="1">{"Period 5 Income Statements",#N/A,FALSE,"Income Statement";"Period 5 Balance Sheets",#N/A,FALSE,"Balance Sheet";"Period 5 Cashflow Statements",#N/A,FALSE,"Cashflow Statement";"Period 5 Financial Ratios",#N/A,FALSE,"Financial Ratios"}</definedName>
    <definedName name="wrn.Period._.6._.Financial._.Statements." localSheetId="2" hidden="1">{"Period 6 Income Statements",#N/A,FALSE,"Income Statement";"Period 6 Balance Sheets",#N/A,FALSE,"Balance Sheet";"Period 6 Cashflow Statements",#N/A,FALSE,"Cashflow Statement";"Period 6 Financial Ratios",#N/A,FALSE,"Financial Ratios"}</definedName>
    <definedName name="wrn.Period._.6._.Financial._.Statements." hidden="1">{"Period 6 Income Statements",#N/A,FALSE,"Income Statement";"Period 6 Balance Sheets",#N/A,FALSE,"Balance Sheet";"Period 6 Cashflow Statements",#N/A,FALSE,"Cashflow Statement";"Period 6 Financial Ratios",#N/A,FALSE,"Financial Ratios"}</definedName>
    <definedName name="wrn.Period._.6._.Financial._.Statements._1" localSheetId="2" hidden="1">{"Period 6 Income Statements",#N/A,FALSE,"Income Statement";"Period 6 Balance Sheets",#N/A,FALSE,"Balance Sheet";"Period 6 Cashflow Statements",#N/A,FALSE,"Cashflow Statement";"Period 6 Financial Ratios",#N/A,FALSE,"Financial Ratios"}</definedName>
    <definedName name="wrn.Period._.6._.Financial._.Statements._1" hidden="1">{"Period 6 Income Statements",#N/A,FALSE,"Income Statement";"Period 6 Balance Sheets",#N/A,FALSE,"Balance Sheet";"Period 6 Cashflow Statements",#N/A,FALSE,"Cashflow Statement";"Period 6 Financial Ratios",#N/A,FALSE,"Financial Ratios"}</definedName>
    <definedName name="wrn.Period._.6._.Financial._.Statements._2" localSheetId="2" hidden="1">{"Period 6 Income Statements",#N/A,FALSE,"Income Statement";"Period 6 Balance Sheets",#N/A,FALSE,"Balance Sheet";"Period 6 Cashflow Statements",#N/A,FALSE,"Cashflow Statement";"Period 6 Financial Ratios",#N/A,FALSE,"Financial Ratios"}</definedName>
    <definedName name="wrn.Period._.6._.Financial._.Statements._2" hidden="1">{"Period 6 Income Statements",#N/A,FALSE,"Income Statement";"Period 6 Balance Sheets",#N/A,FALSE,"Balance Sheet";"Period 6 Cashflow Statements",#N/A,FALSE,"Cashflow Statement";"Period 6 Financial Ratios",#N/A,FALSE,"Financial Ratios"}</definedName>
    <definedName name="wrn.Period._.6._.Financial._.Statements._3" localSheetId="2" hidden="1">{"Period 6 Income Statements",#N/A,FALSE,"Income Statement";"Period 6 Balance Sheets",#N/A,FALSE,"Balance Sheet";"Period 6 Cashflow Statements",#N/A,FALSE,"Cashflow Statement";"Period 6 Financial Ratios",#N/A,FALSE,"Financial Ratios"}</definedName>
    <definedName name="wrn.Period._.6._.Financial._.Statements._3" hidden="1">{"Period 6 Income Statements",#N/A,FALSE,"Income Statement";"Period 6 Balance Sheets",#N/A,FALSE,"Balance Sheet";"Period 6 Cashflow Statements",#N/A,FALSE,"Cashflow Statement";"Period 6 Financial Ratios",#N/A,FALSE,"Financial Ratios"}</definedName>
    <definedName name="wrn.Period._.6._.Financial._.Statements._4" localSheetId="2" hidden="1">{"Period 6 Income Statements",#N/A,FALSE,"Income Statement";"Period 6 Balance Sheets",#N/A,FALSE,"Balance Sheet";"Period 6 Cashflow Statements",#N/A,FALSE,"Cashflow Statement";"Period 6 Financial Ratios",#N/A,FALSE,"Financial Ratios"}</definedName>
    <definedName name="wrn.Period._.6._.Financial._.Statements._4" hidden="1">{"Period 6 Income Statements",#N/A,FALSE,"Income Statement";"Period 6 Balance Sheets",#N/A,FALSE,"Balance Sheet";"Period 6 Cashflow Statements",#N/A,FALSE,"Cashflow Statement";"Period 6 Financial Ratios",#N/A,FALSE,"Financial Ratios"}</definedName>
    <definedName name="wrn.Period._.7._.Financial._.Statements." localSheetId="2"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_1" localSheetId="2"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_1"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_2" localSheetId="2"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_2"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_3" localSheetId="2"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_3"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_4" localSheetId="2"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_4"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8._.Financial._.Statements." localSheetId="2" hidden="1">{"Period 8 Income Statements",#N/A,FALSE,"Income Statement";"Period 8 Balance Sheets",#N/A,FALSE,"Balance Sheet";"Period 8 Cashflow Statements",#N/A,FALSE,"Cashflow Statement";"Period 8 Financial Ratios",#N/A,FALSE,"Financial Ratios"}</definedName>
    <definedName name="wrn.Period._.8._.Financial._.Statements." hidden="1">{"Period 8 Income Statements",#N/A,FALSE,"Income Statement";"Period 8 Balance Sheets",#N/A,FALSE,"Balance Sheet";"Period 8 Cashflow Statements",#N/A,FALSE,"Cashflow Statement";"Period 8 Financial Ratios",#N/A,FALSE,"Financial Ratios"}</definedName>
    <definedName name="wrn.Period._.8._.Financial._.Statements._1" localSheetId="2" hidden="1">{"Period 8 Income Statements",#N/A,FALSE,"Income Statement";"Period 8 Balance Sheets",#N/A,FALSE,"Balance Sheet";"Period 8 Cashflow Statements",#N/A,FALSE,"Cashflow Statement";"Period 8 Financial Ratios",#N/A,FALSE,"Financial Ratios"}</definedName>
    <definedName name="wrn.Period._.8._.Financial._.Statements._1" hidden="1">{"Period 8 Income Statements",#N/A,FALSE,"Income Statement";"Period 8 Balance Sheets",#N/A,FALSE,"Balance Sheet";"Period 8 Cashflow Statements",#N/A,FALSE,"Cashflow Statement";"Period 8 Financial Ratios",#N/A,FALSE,"Financial Ratios"}</definedName>
    <definedName name="wrn.Period._.8._.Financial._.Statements._2" localSheetId="2" hidden="1">{"Period 8 Income Statements",#N/A,FALSE,"Income Statement";"Period 8 Balance Sheets",#N/A,FALSE,"Balance Sheet";"Period 8 Cashflow Statements",#N/A,FALSE,"Cashflow Statement";"Period 8 Financial Ratios",#N/A,FALSE,"Financial Ratios"}</definedName>
    <definedName name="wrn.Period._.8._.Financial._.Statements._2" hidden="1">{"Period 8 Income Statements",#N/A,FALSE,"Income Statement";"Period 8 Balance Sheets",#N/A,FALSE,"Balance Sheet";"Period 8 Cashflow Statements",#N/A,FALSE,"Cashflow Statement";"Period 8 Financial Ratios",#N/A,FALSE,"Financial Ratios"}</definedName>
    <definedName name="wrn.Period._.8._.Financial._.Statements._3" localSheetId="2" hidden="1">{"Period 8 Income Statements",#N/A,FALSE,"Income Statement";"Period 8 Balance Sheets",#N/A,FALSE,"Balance Sheet";"Period 8 Cashflow Statements",#N/A,FALSE,"Cashflow Statement";"Period 8 Financial Ratios",#N/A,FALSE,"Financial Ratios"}</definedName>
    <definedName name="wrn.Period._.8._.Financial._.Statements._3" hidden="1">{"Period 8 Income Statements",#N/A,FALSE,"Income Statement";"Period 8 Balance Sheets",#N/A,FALSE,"Balance Sheet";"Period 8 Cashflow Statements",#N/A,FALSE,"Cashflow Statement";"Period 8 Financial Ratios",#N/A,FALSE,"Financial Ratios"}</definedName>
    <definedName name="wrn.Period._.8._.Financial._.Statements._4" localSheetId="2" hidden="1">{"Period 8 Income Statements",#N/A,FALSE,"Income Statement";"Period 8 Balance Sheets",#N/A,FALSE,"Balance Sheet";"Period 8 Cashflow Statements",#N/A,FALSE,"Cashflow Statement";"Period 8 Financial Ratios",#N/A,FALSE,"Financial Ratios"}</definedName>
    <definedName name="wrn.Period._.8._.Financial._.Statements._4" hidden="1">{"Period 8 Income Statements",#N/A,FALSE,"Income Statement";"Period 8 Balance Sheets",#N/A,FALSE,"Balance Sheet";"Period 8 Cashflow Statements",#N/A,FALSE,"Cashflow Statement";"Period 8 Financial Ratios",#N/A,FALSE,"Financial Ratios"}</definedName>
    <definedName name="wrn.Period._.9._.Financial._.Statements." localSheetId="2" hidden="1">{"Period 9 Income Statements",#N/A,FALSE,"Income Statement";"Period 9 Balance Sheets",#N/A,FALSE,"Balance Sheet";"Period 9 Cashflow Statements",#N/A,FALSE,"Cashflow Statement";"Period 9 Financial Ratios",#N/A,FALSE,"Financial Ratios"}</definedName>
    <definedName name="wrn.Period._.9._.Financial._.Statements." hidden="1">{"Period 9 Income Statements",#N/A,FALSE,"Income Statement";"Period 9 Balance Sheets",#N/A,FALSE,"Balance Sheet";"Period 9 Cashflow Statements",#N/A,FALSE,"Cashflow Statement";"Period 9 Financial Ratios",#N/A,FALSE,"Financial Ratios"}</definedName>
    <definedName name="wrn.Period._.9._.Financial._.Statements._1" localSheetId="2" hidden="1">{"Period 9 Income Statements",#N/A,FALSE,"Income Statement";"Period 9 Balance Sheets",#N/A,FALSE,"Balance Sheet";"Period 9 Cashflow Statements",#N/A,FALSE,"Cashflow Statement";"Period 9 Financial Ratios",#N/A,FALSE,"Financial Ratios"}</definedName>
    <definedName name="wrn.Period._.9._.Financial._.Statements._1" hidden="1">{"Period 9 Income Statements",#N/A,FALSE,"Income Statement";"Period 9 Balance Sheets",#N/A,FALSE,"Balance Sheet";"Period 9 Cashflow Statements",#N/A,FALSE,"Cashflow Statement";"Period 9 Financial Ratios",#N/A,FALSE,"Financial Ratios"}</definedName>
    <definedName name="wrn.Period._.9._.Financial._.Statements._2" localSheetId="2" hidden="1">{"Period 9 Income Statements",#N/A,FALSE,"Income Statement";"Period 9 Balance Sheets",#N/A,FALSE,"Balance Sheet";"Period 9 Cashflow Statements",#N/A,FALSE,"Cashflow Statement";"Period 9 Financial Ratios",#N/A,FALSE,"Financial Ratios"}</definedName>
    <definedName name="wrn.Period._.9._.Financial._.Statements._2" hidden="1">{"Period 9 Income Statements",#N/A,FALSE,"Income Statement";"Period 9 Balance Sheets",#N/A,FALSE,"Balance Sheet";"Period 9 Cashflow Statements",#N/A,FALSE,"Cashflow Statement";"Period 9 Financial Ratios",#N/A,FALSE,"Financial Ratios"}</definedName>
    <definedName name="wrn.Period._.9._.Financial._.Statements._3" localSheetId="2" hidden="1">{"Period 9 Income Statements",#N/A,FALSE,"Income Statement";"Period 9 Balance Sheets",#N/A,FALSE,"Balance Sheet";"Period 9 Cashflow Statements",#N/A,FALSE,"Cashflow Statement";"Period 9 Financial Ratios",#N/A,FALSE,"Financial Ratios"}</definedName>
    <definedName name="wrn.Period._.9._.Financial._.Statements._3" hidden="1">{"Period 9 Income Statements",#N/A,FALSE,"Income Statement";"Period 9 Balance Sheets",#N/A,FALSE,"Balance Sheet";"Period 9 Cashflow Statements",#N/A,FALSE,"Cashflow Statement";"Period 9 Financial Ratios",#N/A,FALSE,"Financial Ratios"}</definedName>
    <definedName name="wrn.Period._.9._.Financial._.Statements._4" localSheetId="2" hidden="1">{"Period 9 Income Statements",#N/A,FALSE,"Income Statement";"Period 9 Balance Sheets",#N/A,FALSE,"Balance Sheet";"Period 9 Cashflow Statements",#N/A,FALSE,"Cashflow Statement";"Period 9 Financial Ratios",#N/A,FALSE,"Financial Ratios"}</definedName>
    <definedName name="wrn.Period._.9._.Financial._.Statements._4" hidden="1">{"Period 9 Income Statements",#N/A,FALSE,"Income Statement";"Period 9 Balance Sheets",#N/A,FALSE,"Balance Sheet";"Period 9 Cashflow Statements",#N/A,FALSE,"Cashflow Statement";"Period 9 Financial Ratios",#N/A,FALSE,"Financial Ratios"}</definedName>
    <definedName name="wrn.Period._.And._.YTD." localSheetId="2" hidden="1">{#N/A,#N/A,FALSE,"SLM - REGION - YTD";#N/A,#N/A,FALSE,"SLM - REGION - PERIOD";#N/A,#N/A,FALSE,"TUNA - REGION - YTD";#N/A,#N/A,FALSE,"TUNA - REGION - PERIOD";#N/A,#N/A,FALSE,"S&amp;H - REGION - YTD";#N/A,#N/A,FALSE,"S&amp;H - REGION - PERIOD";#N/A,#N/A,FALSE,"SPECIALTIES";#N/A,#N/A,FALSE,"TL SEAFOOD";#N/A,#N/A,FALSE,"Ret Price"}</definedName>
    <definedName name="wrn.Period._.And._.YTD." hidden="1">{#N/A,#N/A,FALSE,"SLM - REGION - YTD";#N/A,#N/A,FALSE,"SLM - REGION - PERIOD";#N/A,#N/A,FALSE,"TUNA - REGION - YTD";#N/A,#N/A,FALSE,"TUNA - REGION - PERIOD";#N/A,#N/A,FALSE,"S&amp;H - REGION - YTD";#N/A,#N/A,FALSE,"S&amp;H - REGION - PERIOD";#N/A,#N/A,FALSE,"SPECIALTIES";#N/A,#N/A,FALSE,"TL SEAFOOD";#N/A,#N/A,FALSE,"Ret Price"}</definedName>
    <definedName name="wrn.Period._.Progress." localSheetId="2" hidden="1">{#N/A,#N/A,TRUE,"Cover";#N/A,#N/A,TRUE,"Comments";#N/A,#N/A,TRUE,"Sheet2";#N/A,#N/A,TRUE,"Milestones";#N/A,#N/A,TRUE,"Total Perform";#N/A,#N/A,TRUE,"HW Perform";#N/A,#N/A,TRUE,"SW Perform";#N/A,#N/A,TRUE,"DO Perform"}</definedName>
    <definedName name="wrn.Period._.Progress." hidden="1">{#N/A,#N/A,TRUE,"Cover";#N/A,#N/A,TRUE,"Comments";#N/A,#N/A,TRUE,"Sheet2";#N/A,#N/A,TRUE,"Milestones";#N/A,#N/A,TRUE,"Total Perform";#N/A,#N/A,TRUE,"HW Perform";#N/A,#N/A,TRUE,"SW Perform";#N/A,#N/A,TRUE,"DO Perform"}</definedName>
    <definedName name="wrn.Period._.Summary." localSheetId="2" hidden="1">{"Period Total g&amp;A by Line",#N/A,FALSE,"Total G&amp;A by Line";"Period Ops by Line",#N/A,FALSE,"Operations by Line";"Period Admin by Line",#N/A,FALSE,"Administrative by Line";"Period Development by Line",#N/A,FALSE,"Development by Line"}</definedName>
    <definedName name="wrn.Period._.Summary." hidden="1">{"Period Total g&amp;A by Line",#N/A,FALSE,"Total G&amp;A by Line";"Period Ops by Line",#N/A,FALSE,"Operations by Line";"Period Admin by Line",#N/A,FALSE,"Administrative by Line";"Period Development by Line",#N/A,FALSE,"Development by Line"}</definedName>
    <definedName name="wrn.Period._.Summary._1" localSheetId="2" hidden="1">{"Period Total g&amp;A by Line",#N/A,FALSE,"Total G&amp;A by Line";"Period Ops by Line",#N/A,FALSE,"Operations by Line";"Period Admin by Line",#N/A,FALSE,"Administrative by Line";"Period Development by Line",#N/A,FALSE,"Development by Line"}</definedName>
    <definedName name="wrn.Period._.Summary._1" hidden="1">{"Period Total g&amp;A by Line",#N/A,FALSE,"Total G&amp;A by Line";"Period Ops by Line",#N/A,FALSE,"Operations by Line";"Period Admin by Line",#N/A,FALSE,"Administrative by Line";"Period Development by Line",#N/A,FALSE,"Development by Line"}</definedName>
    <definedName name="wrn.periodd." localSheetId="2">#REF!</definedName>
    <definedName name="wrn.periodd." hidden="1">{#N/A,#N/A,FALSE,"SLM - REGION - YTD";#N/A,#N/A,FALSE,"SLM - REGION - PERIOD";#N/A,#N/A,FALSE,"TUNA - REGION - YTD";#N/A,#N/A,FALSE,"TUNA - REGION - PERIOD";#N/A,#N/A,FALSE,"S&amp;H - REGION - YTD";#N/A,#N/A,FALSE,"S&amp;H - REGION - PERIOD";#N/A,#N/A,FALSE,"SPECIALTIES";#N/A,#N/A,FALSE,"TL SEAFOOD";#N/A,#N/A,FALSE,"Ret Price"}</definedName>
    <definedName name="wrn.permprint." localSheetId="2" hidden="1">{"permprint",#N/A,FALSE,"INPUT 2"}</definedName>
    <definedName name="wrn.permprint." hidden="1">{"permprint",#N/A,FALSE,"INPUT 2"}</definedName>
    <definedName name="wrn.Personnel._.Forecast._.Nov01." localSheetId="2" hidden="1">{"Personnel 1",#N/A,TRUE,"Nov01";"Personnel 2",#N/A,TRUE,"Nov01";"Personnel 3",#N/A,TRUE,"Nov01";"Personnel 4",#N/A,TRUE,"Nov01"}</definedName>
    <definedName name="wrn.Personnel._.Forecast._.Nov01." hidden="1">{"Personnel 1",#N/A,TRUE,"Nov01";"Personnel 2",#N/A,TRUE,"Nov01";"Personnel 3",#N/A,TRUE,"Nov01";"Personnel 4",#N/A,TRUE,"Nov01"}</definedName>
    <definedName name="wrn.PETE." localSheetId="2" hidden="1">{#N/A,#N/A,FALSE,"FAC_RATE.XLS";#N/A,#N/A,FALSE,"TFC";#N/A,#N/A,FALSE,"ISC";#N/A,#N/A,FALSE,"ESC";#N/A,#N/A,FALSE,"EIA";#N/A,#N/A,FALSE,"FCC";#N/A,#N/A,FALSE,"SETA";#N/A,#N/A,FALSE,"MSC";#N/A,#N/A,FALSE,"SSC_SPA";#N/A,#N/A,FALSE,"SSC_NEMA";#N/A,#N/A,FALSE,"MHX.XLS";#N/A,#N/A,FALSE,"DOM_G&amp;A"}</definedName>
    <definedName name="wrn.PETE." hidden="1">{#N/A,#N/A,FALSE,"FAC_RATE.XLS";#N/A,#N/A,FALSE,"TFC";#N/A,#N/A,FALSE,"ISC";#N/A,#N/A,FALSE,"ESC";#N/A,#N/A,FALSE,"EIA";#N/A,#N/A,FALSE,"FCC";#N/A,#N/A,FALSE,"SETA";#N/A,#N/A,FALSE,"MSC";#N/A,#N/A,FALSE,"SSC_SPA";#N/A,#N/A,FALSE,"SSC_NEMA";#N/A,#N/A,FALSE,"MHX.XLS";#N/A,#N/A,FALSE,"DOM_G&amp;A"}</definedName>
    <definedName name="wrn.Petro._.Exhibits." localSheetId="2" hidden="1">{#N/A,#N/A,FALSE,"BS";#N/A,#N/A,FALSE,"IS";#N/A,#N/A,FALSE,"ratios";#N/A,#N/A,FALSE,"WACC";#N/A,#N/A,FALSE,"IS DCF Exhibit";#N/A,#N/A,FALSE,"DCF"}</definedName>
    <definedName name="wrn.Petro._.Exhibits." hidden="1">{#N/A,#N/A,FALSE,"BS";#N/A,#N/A,FALSE,"IS";#N/A,#N/A,FALSE,"ratios";#N/A,#N/A,FALSE,"WACC";#N/A,#N/A,FALSE,"IS DCF Exhibit";#N/A,#N/A,FALSE,"DCF"}</definedName>
    <definedName name="wrn.PFDBalance._.Sheet." localSheetId="2" hidden="1">{#N/A,"PURPER",FALSE,"BSHIST.XLS";#N/A,"PURADD",FALSE,"BSHIST.XLS";#N/A,"PURSPP",FALSE,"BSHIST.XLS";#N/A,"CTGIND",FALSE,"BSHIST.XLS";#N/A,"ANCHOR",FALSE,"BSHIST.XLS";#N/A,"SPADD",FALSE,"BSHIST.XLS"}</definedName>
    <definedName name="wrn.PFDBalance._.Sheet." hidden="1">{#N/A,"PURPER",FALSE,"BSHIST.XLS";#N/A,"PURADD",FALSE,"BSHIST.XLS";#N/A,"PURSPP",FALSE,"BSHIST.XLS";#N/A,"CTGIND",FALSE,"BSHIST.XLS";#N/A,"ANCHOR",FALSE,"BSHIST.XLS";#N/A,"SPADD",FALSE,"BSHIST.XLS"}</definedName>
    <definedName name="wrn.PFR." localSheetId="2" hidden="1">{"Summary",#N/A,TRUE,"Finmodel";"Returns Analysis",#N/A,TRUE,"Finmodel"}</definedName>
    <definedName name="wrn.PFR." hidden="1">{"Summary",#N/A,TRUE,"Finmodel";"Returns Analysis",#N/A,TRUE,"Finmodel"}</definedName>
    <definedName name="wrn.PFR._1" localSheetId="2" hidden="1">{"Summary",#N/A,TRUE,"Finmodel";"Returns Analysis",#N/A,TRUE,"Finmodel"}</definedName>
    <definedName name="wrn.PFR._1" hidden="1">{"Summary",#N/A,TRUE,"Finmodel";"Returns Analysis",#N/A,TRUE,"Finmodel"}</definedName>
    <definedName name="wrn.PFSreconview." localSheetId="2" hidden="1">{"PFS recon view",#N/A,FALSE,"Hyperion Proof"}</definedName>
    <definedName name="wrn.PFSreconview." hidden="1">{"PFS recon view",#N/A,FALSE,"Hyperion Proof"}</definedName>
    <definedName name="wrn.pg1." localSheetId="2" hidden="1">{"pvidata",#N/A,FALSE,"PVI-STAFF"}</definedName>
    <definedName name="wrn.pg1." hidden="1">{"pvidata",#N/A,FALSE,"PVI-STAFF"}</definedName>
    <definedName name="wrn.pg2." localSheetId="2" hidden="1">{"ftedata",#N/A,FALSE,"PVI-STAFF"}</definedName>
    <definedName name="wrn.pg2." hidden="1">{"ftedata",#N/A,FALSE,"PVI-STAFF"}</definedName>
    <definedName name="wrn.PGHCreconview." localSheetId="2" hidden="1">{"PGHC recon view",#N/A,FALSE,"Hyperion Proof"}</definedName>
    <definedName name="wrn.PGHCreconview." hidden="1">{"PGHC recon view",#N/A,FALSE,"Hyperion Proof"}</definedName>
    <definedName name="wrn.Pharm._.Market._.Report." localSheetId="2" hidden="1">{#N/A,#N/A,FALSE,"Sales Graph";#N/A,#N/A,FALSE,"PSBM";#N/A,#N/A,FALSE,"BUC Graph";#N/A,#N/A,FALSE,"P&amp;L - YTD"}</definedName>
    <definedName name="wrn.Pharm._.Market._.Report." hidden="1">{#N/A,#N/A,FALSE,"Sales Graph";#N/A,#N/A,FALSE,"PSBM";#N/A,#N/A,FALSE,"BUC Graph";#N/A,#N/A,FALSE,"P&amp;L - YTD"}</definedName>
    <definedName name="wrn.Pharm._.Market._.Report._1" localSheetId="2" hidden="1">{#N/A,#N/A,FALSE,"Sales Graph";#N/A,#N/A,FALSE,"PSBM";#N/A,#N/A,FALSE,"BUC Graph";#N/A,#N/A,FALSE,"P&amp;L - YTD"}</definedName>
    <definedName name="wrn.Pharm._.Market._.Report._1" hidden="1">{#N/A,#N/A,FALSE,"Sales Graph";#N/A,#N/A,FALSE,"PSBM";#N/A,#N/A,FALSE,"BUC Graph";#N/A,#N/A,FALSE,"P&amp;L - YTD"}</definedName>
    <definedName name="wrn.Pharm._.Market._.Report._2" localSheetId="2" hidden="1">{#N/A,#N/A,FALSE,"Sales Graph";#N/A,#N/A,FALSE,"PSBM";#N/A,#N/A,FALSE,"BUC Graph";#N/A,#N/A,FALSE,"P&amp;L - YTD"}</definedName>
    <definedName name="wrn.Pharm._.Market._.Report._2" hidden="1">{#N/A,#N/A,FALSE,"Sales Graph";#N/A,#N/A,FALSE,"PSBM";#N/A,#N/A,FALSE,"BUC Graph";#N/A,#N/A,FALSE,"P&amp;L - YTD"}</definedName>
    <definedName name="wrn.Pharm._.Market._.Report._3" localSheetId="2" hidden="1">{#N/A,#N/A,FALSE,"Sales Graph";#N/A,#N/A,FALSE,"PSBM";#N/A,#N/A,FALSE,"BUC Graph";#N/A,#N/A,FALSE,"P&amp;L - YTD"}</definedName>
    <definedName name="wrn.Pharm._.Market._.Report._3" hidden="1">{#N/A,#N/A,FALSE,"Sales Graph";#N/A,#N/A,FALSE,"PSBM";#N/A,#N/A,FALSE,"BUC Graph";#N/A,#N/A,FALSE,"P&amp;L - YTD"}</definedName>
    <definedName name="wrn.Pharm._.Market._.Report._4" localSheetId="2" hidden="1">{#N/A,#N/A,FALSE,"Sales Graph";#N/A,#N/A,FALSE,"PSBM";#N/A,#N/A,FALSE,"BUC Graph";#N/A,#N/A,FALSE,"P&amp;L - YTD"}</definedName>
    <definedName name="wrn.Pharm._.Market._.Report._4" hidden="1">{#N/A,#N/A,FALSE,"Sales Graph";#N/A,#N/A,FALSE,"PSBM";#N/A,#N/A,FALSE,"BUC Graph";#N/A,#N/A,FALSE,"P&amp;L - YTD"}</definedName>
    <definedName name="wrn.Pharmaceuticals." localSheetId="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1" localSheetId="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2" localSheetId="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3" localSheetId="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4" localSheetId="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se._.in." localSheetId="2" hidden="1">{"Phase in summary",#N/A,FALSE,"P&amp;L Phased"}</definedName>
    <definedName name="wrn.Phase._.in." hidden="1">{"Phase in summary",#N/A,FALSE,"P&amp;L Phased"}</definedName>
    <definedName name="wrn.PHL._.Accounts._.Pack." localSheetId="2" hidden="1">{#N/A,#N/A,TRUE,"Forecast";#N/A,#N/A,TRUE,"Balance Sheet";#N/A,#N/A,TRUE,"Orders";#N/A,#N/A,TRUE,"Cashflow - grp";#N/A,#N/A,TRUE,"PGL cash";#N/A,#N/A,TRUE,"CHP cash";#N/A,#N/A,TRUE,"B'ple cash";"PGL P1",#N/A,TRUE,"PGL projects";#N/A,#N/A,TRUE,"PHL - Midlands cash ";"PGL P2",#N/A,TRUE,"PGL projects";"PGL P3",#N/A,TRUE,"PGL projects";"PGL P4",#N/A,TRUE,"PGL projects";"PGL P5",#N/A,TRUE,"PGL projects";"CHP P1",#N/A,TRUE,"CHP projects";"CHP P2",#N/A,TRUE,"CHP projects";"CHP P3",#N/A,TRUE,"CHP projects"}</definedName>
    <definedName name="wrn.PHL._.Accounts._.Pack." hidden="1">{#N/A,#N/A,TRUE,"Forecast";#N/A,#N/A,TRUE,"Balance Sheet";#N/A,#N/A,TRUE,"Orders";#N/A,#N/A,TRUE,"Cashflow - grp";#N/A,#N/A,TRUE,"PGL cash";#N/A,#N/A,TRUE,"CHP cash";#N/A,#N/A,TRUE,"B'ple cash";"PGL P1",#N/A,TRUE,"PGL projects";#N/A,#N/A,TRUE,"PHL - Midlands cash ";"PGL P2",#N/A,TRUE,"PGL projects";"PGL P3",#N/A,TRUE,"PGL projects";"PGL P4",#N/A,TRUE,"PGL projects";"PGL P5",#N/A,TRUE,"PGL projects";"CHP P1",#N/A,TRUE,"CHP projects";"CHP P2",#N/A,TRUE,"CHP projects";"CHP P3",#N/A,TRUE,"CHP projects"}</definedName>
    <definedName name="wrn.PHOLSTMTS." localSheetId="2" hidden="1">{"BS",#N/A,FALSE,"BALSHEET";"LCINC",#N/A,FALSE,"lcicstm";"USINC",#N/A,FALSE,"usicstm";"CSHFLW",#N/A,FALSE,"CSHFLW";"YTDINC",#N/A,FALSE,"ytdicstm"}</definedName>
    <definedName name="wrn.PHOLSTMTS." hidden="1">{"BS",#N/A,FALSE,"BALSHEET";"LCINC",#N/A,FALSE,"lcicstm";"USINC",#N/A,FALSE,"usicstm";"CSHFLW",#N/A,FALSE,"CSHFLW";"YTDINC",#N/A,FALSE,"ytdicstm"}</definedName>
    <definedName name="wrn.PHOLSUPS." localSheetId="2" hidden="1">{"NCAST",#N/A,FALSE,"ncurast";"NCLB",#N/A,FALSE,"ncurliab";"JEINPUT",#N/A,FALSE,"JE_input"}</definedName>
    <definedName name="wrn.PHOLSUPS." hidden="1">{"NCAST",#N/A,FALSE,"ncurast";"NCLB",#N/A,FALSE,"ncurliab";"JEINPUT",#N/A,FALSE,"JE_input"}</definedName>
    <definedName name="wrn.PI." hidden="1">{"PI96",#N/A,FALSE,"IS P Inst. ";"PI697",#N/A,FALSE,"IS P Inst. ";"PI696",#N/A,FALSE,"IS P Inst. ";"PILTM",#N/A,FALSE,"IS P Inst. "}</definedName>
    <definedName name="wrn.PintAll1" localSheetId="2" hidden="1">{"PA1",#N/A,FALSE,"BORDMW";"pa2",#N/A,FALSE,"BORDMW";"PA3",#N/A,FALSE,"BORDMW";"PA4",#N/A,FALSE,"BORDMW"}</definedName>
    <definedName name="wrn.PintAll1" hidden="1">{"PA1",#N/A,FALSE,"BORDMW";"pa2",#N/A,FALSE,"BORDMW";"PA3",#N/A,FALSE,"BORDMW";"PA4",#N/A,FALSE,"BORDMW"}</definedName>
    <definedName name="wrn.PL." localSheetId="2" hidden="1">{"PL",#N/A,FALSE,"TEMPLT3"}</definedName>
    <definedName name="wrn.PL." hidden="1">{"PL",#N/A,FALSE,"TEMPLT3"}</definedName>
    <definedName name="wrn.PL._.and._.99._.forecast." localSheetId="2" hidden="1">{#N/A,#N/A,FALSE,"1999 forecast";#N/A,#N/A,FALSE,"Output"}</definedName>
    <definedName name="wrn.PL._.and._.99._.forecast." hidden="1">{#N/A,#N/A,FALSE,"1999 forecast";#N/A,#N/A,FALSE,"Output"}</definedName>
    <definedName name="wrn.PL._.and._.99._.forecast._1" localSheetId="2" hidden="1">{#N/A,#N/A,FALSE,"1999 forecast";#N/A,#N/A,FALSE,"Output"}</definedName>
    <definedName name="wrn.PL._.and._.99._.forecast._1" hidden="1">{#N/A,#N/A,FALSE,"1999 forecast";#N/A,#N/A,FALSE,"Output"}</definedName>
    <definedName name="wrn.PL._.and._.99._.forecast._2" localSheetId="2" hidden="1">{#N/A,#N/A,FALSE,"1999 forecast";#N/A,#N/A,FALSE,"Output"}</definedName>
    <definedName name="wrn.PL._.and._.99._.forecast._2" hidden="1">{#N/A,#N/A,FALSE,"1999 forecast";#N/A,#N/A,FALSE,"Output"}</definedName>
    <definedName name="wrn.PL._.and._.99._.forecast._3" localSheetId="2" hidden="1">{#N/A,#N/A,FALSE,"1999 forecast";#N/A,#N/A,FALSE,"Output"}</definedName>
    <definedName name="wrn.PL._.and._.99._.forecast._3" hidden="1">{#N/A,#N/A,FALSE,"1999 forecast";#N/A,#N/A,FALSE,"Output"}</definedName>
    <definedName name="wrn.PL._.and._.99._.forecast._4" localSheetId="2" hidden="1">{#N/A,#N/A,FALSE,"1999 forecast";#N/A,#N/A,FALSE,"Output"}</definedName>
    <definedName name="wrn.PL._.and._.99._.forecast._4" hidden="1">{#N/A,#N/A,FALSE,"1999 forecast";#N/A,#N/A,FALSE,"Output"}</definedName>
    <definedName name="wrn.PL._.Detail." localSheetId="2" hidden="1">{#N/A,#N/A,FALSE,"P&amp;L Detail";#N/A,#N/A,FALSE,"P&amp;L Detail";#N/A,#N/A,FALSE,"P&amp;L Detail"}</definedName>
    <definedName name="wrn.PL._.Detail." hidden="1">{#N/A,#N/A,FALSE,"P&amp;L Detail";#N/A,#N/A,FALSE,"P&amp;L Detail";#N/A,#N/A,FALSE,"P&amp;L Detail"}</definedName>
    <definedName name="wrn.pl._.distribution." localSheetId="2" hidden="1">{#N/A,#N/A,FALSE,"A. Inc Stmt";#N/A,#N/A,FALSE,"A1 Qtly Inc Stmt"}</definedName>
    <definedName name="wrn.pl._.distribution." hidden="1">{#N/A,#N/A,FALSE,"A. Inc Stmt";#N/A,#N/A,FALSE,"A1 Qtly Inc Stmt"}</definedName>
    <definedName name="wrn.pl._.distribution._02042009" localSheetId="2" hidden="1">{#N/A,#N/A,FALSE,"A. Inc Stmt";#N/A,#N/A,FALSE,"A1 Qtly Inc Stmt"}</definedName>
    <definedName name="wrn.pl._.distribution._02042009" hidden="1">{#N/A,#N/A,FALSE,"A. Inc Stmt";#N/A,#N/A,FALSE,"A1 Qtly Inc Stmt"}</definedName>
    <definedName name="wrn.pl._1" localSheetId="2" hidden="1">{#N/A,#N/A,FALSE,"Exhibits 5-7"}</definedName>
    <definedName name="wrn.pl._1" hidden="1">{#N/A,#N/A,FALSE,"Exhibits 5-7"}</definedName>
    <definedName name="wrn.pl._2" localSheetId="2" hidden="1">{#N/A,#N/A,FALSE,"Exhibits 5-7"}</definedName>
    <definedName name="wrn.pl._2" hidden="1">{#N/A,#N/A,FALSE,"Exhibits 5-7"}</definedName>
    <definedName name="wrn.pl._3" localSheetId="2" hidden="1">{#N/A,#N/A,FALSE,"Exhibits 5-7"}</definedName>
    <definedName name="wrn.pl._3" hidden="1">{#N/A,#N/A,FALSE,"Exhibits 5-7"}</definedName>
    <definedName name="wrn.pl._4" localSheetId="2" hidden="1">{#N/A,#N/A,FALSE,"Exhibits 5-7"}</definedName>
    <definedName name="wrn.pl._4" hidden="1">{#N/A,#N/A,FALSE,"Exhibits 5-7"}</definedName>
    <definedName name="wrn.pl._5" localSheetId="2" hidden="1">{#N/A,#N/A,FALSE,"Exhibits 5-7"}</definedName>
    <definedName name="wrn.pl._5" hidden="1">{#N/A,#N/A,FALSE,"Exhibits 5-7"}</definedName>
    <definedName name="wrn.pl_brasil." localSheetId="2" hidden="1">{"PL_Brasil",#N/A,FALSE,"PL"}</definedName>
    <definedName name="wrn.pl_brasil." hidden="1">{"PL_Brasil",#N/A,FALSE,"PL"}</definedName>
    <definedName name="wrn.PL1990." localSheetId="2" hidden="1">{"PL1990",#N/A,FALSE,"90-91"}</definedName>
    <definedName name="wrn.PL1990." hidden="1">{"PL1990",#N/A,FALSE,"90-91"}</definedName>
    <definedName name="wrn.PL1991." localSheetId="2" hidden="1">{"PL1991",#N/A,FALSE,"90-91"}</definedName>
    <definedName name="wrn.PL1991." hidden="1">{"PL1991",#N/A,FALSE,"90-91"}</definedName>
    <definedName name="wrn.PL1992." localSheetId="2" hidden="1">{"PL1992",#N/A,FALSE,"90-91"}</definedName>
    <definedName name="wrn.PL1992." hidden="1">{"PL1992",#N/A,FALSE,"90-91"}</definedName>
    <definedName name="wrn.PL1993." localSheetId="2" hidden="1">{"PL1993",#N/A,FALSE,"90-91"}</definedName>
    <definedName name="wrn.PL1993." hidden="1">{"PL1993",#N/A,FALSE,"90-91"}</definedName>
    <definedName name="wrn.PL1994." localSheetId="2" hidden="1">{"PL1994",#N/A,FALSE,"90-91"}</definedName>
    <definedName name="wrn.PL1994." hidden="1">{"PL1994",#N/A,FALSE,"90-91"}</definedName>
    <definedName name="wrn.PL98." localSheetId="2" hidden="1">{#N/A,#N/A,FALSE,"A";#N/A,#N/A,FALSE,"B";#N/A,#N/A,FALSE,"C";#N/A,#N/A,FALSE,"D";#N/A,#N/A,FALSE,"E";#N/A,#N/A,FALSE,"F";#N/A,#N/A,FALSE,"G";#N/A,#N/A,FALSE,"H";#N/A,#N/A,FALSE,"I";#N/A,#N/A,FALSE,"J"}</definedName>
    <definedName name="wrn.PL98." hidden="1">{#N/A,#N/A,FALSE,"A";#N/A,#N/A,FALSE,"B";#N/A,#N/A,FALSE,"C";#N/A,#N/A,FALSE,"D";#N/A,#N/A,FALSE,"E";#N/A,#N/A,FALSE,"F";#N/A,#N/A,FALSE,"G";#N/A,#N/A,FALSE,"H";#N/A,#N/A,FALSE,"I";#N/A,#N/A,FALSE,"J"}</definedName>
    <definedName name="wrn.Placer._.Dome." localSheetId="2" hidden="1">{"Placer Dome Mines",#N/A,FALSE,"PDG";"Placer Dome Summary",#N/A,FALSE,"PDG"}</definedName>
    <definedName name="wrn.Placer._.Dome." hidden="1">{"Placer Dome Mines",#N/A,FALSE,"PDG";"Placer Dome Summary",#N/A,FALSE,"PDG"}</definedName>
    <definedName name="wrn.plan." localSheetId="2" hidden="1">{"2001 actual",#N/A,FALSE,"Raw Data month";"2002actual",#N/A,FALSE,"Raw Data month";"2002 plan",#N/A,FALSE,"Raw Data month"}</definedName>
    <definedName name="wrn.PLAN." hidden="1">{#N/A,#N/A,FALSE,"5YRPL";#N/A,#N/A,FALSE,"3YRPL"}</definedName>
    <definedName name="wrn.Plan._.EVA." localSheetId="2" hidden="1">{#N/A,#N/A,FALSE,"Nov 96";#N/A,#N/A,FALSE,"Dec 96";#N/A,#N/A,FALSE,"Jan 97";#N/A,#N/A,FALSE,"Feb 97";#N/A,#N/A,FALSE,"Mar 97";#N/A,#N/A,FALSE,"Apr 97";#N/A,#N/A,FALSE,"May 97";#N/A,#N/A,FALSE,"Jun 97";#N/A,#N/A,FALSE,"Jul 97";#N/A,#N/A,FALSE,"Aug 97";#N/A,#N/A,FALSE,"Sep 97";#N/A,#N/A,FALSE,"Oct 97"}</definedName>
    <definedName name="wrn.Plan._.EVA." hidden="1">{#N/A,#N/A,FALSE,"Nov 96";#N/A,#N/A,FALSE,"Dec 96";#N/A,#N/A,FALSE,"Jan 97";#N/A,#N/A,FALSE,"Feb 97";#N/A,#N/A,FALSE,"Mar 97";#N/A,#N/A,FALSE,"Apr 97";#N/A,#N/A,FALSE,"May 97";#N/A,#N/A,FALSE,"Jun 97";#N/A,#N/A,FALSE,"Jul 97";#N/A,#N/A,FALSE,"Aug 97";#N/A,#N/A,FALSE,"Sep 97";#N/A,#N/A,FALSE,"Oct 97"}</definedName>
    <definedName name="wrn.Plan._.Sheets." localSheetId="2" hidden="1">{#N/A,#N/A,TRUE,"95 Consolidated Forecast";#N/A,#N/A,TRUE,"95 Consolidated Frcst per Gal";#N/A,#N/A,TRUE,"96 Consolidated Plan";#N/A,#N/A,TRUE,"96 Consolidated per Gallon"}</definedName>
    <definedName name="wrn.Plan._.Sheets." hidden="1">{#N/A,#N/A,TRUE,"95 Consolidated Forecast";#N/A,#N/A,TRUE,"95 Consolidated Frcst per Gal";#N/A,#N/A,TRUE,"96 Consolidated Plan";#N/A,#N/A,TRUE,"96 Consolidated per Gallon"}</definedName>
    <definedName name="wrn.Plan._.Sheets._1" localSheetId="2" hidden="1">{#N/A,#N/A,TRUE,"95 Consolidated Forecast";#N/A,#N/A,TRUE,"95 Consolidated Frcst per Gal";#N/A,#N/A,TRUE,"96 Consolidated Plan";#N/A,#N/A,TRUE,"96 Consolidated per Gallon"}</definedName>
    <definedName name="wrn.Plan._.Sheets._1" hidden="1">{#N/A,#N/A,TRUE,"95 Consolidated Forecast";#N/A,#N/A,TRUE,"95 Consolidated Frcst per Gal";#N/A,#N/A,TRUE,"96 Consolidated Plan";#N/A,#N/A,TRUE,"96 Consolidated per Gallon"}</definedName>
    <definedName name="wrn.Plan._.Sheets._2" localSheetId="2" hidden="1">{#N/A,#N/A,TRUE,"95 Consolidated Forecast";#N/A,#N/A,TRUE,"95 Consolidated Frcst per Gal";#N/A,#N/A,TRUE,"96 Consolidated Plan";#N/A,#N/A,TRUE,"96 Consolidated per Gallon"}</definedName>
    <definedName name="wrn.Plan._.Sheets._2" hidden="1">{#N/A,#N/A,TRUE,"95 Consolidated Forecast";#N/A,#N/A,TRUE,"95 Consolidated Frcst per Gal";#N/A,#N/A,TRUE,"96 Consolidated Plan";#N/A,#N/A,TRUE,"96 Consolidated per Gallon"}</definedName>
    <definedName name="wrn.Plan._.Sheets._3" localSheetId="2" hidden="1">{#N/A,#N/A,TRUE,"95 Consolidated Forecast";#N/A,#N/A,TRUE,"95 Consolidated Frcst per Gal";#N/A,#N/A,TRUE,"96 Consolidated Plan";#N/A,#N/A,TRUE,"96 Consolidated per Gallon"}</definedName>
    <definedName name="wrn.Plan._.Sheets._3" hidden="1">{#N/A,#N/A,TRUE,"95 Consolidated Forecast";#N/A,#N/A,TRUE,"95 Consolidated Frcst per Gal";#N/A,#N/A,TRUE,"96 Consolidated Plan";#N/A,#N/A,TRUE,"96 Consolidated per Gallon"}</definedName>
    <definedName name="wrn.Plan._.Sheets._4" localSheetId="2" hidden="1">{#N/A,#N/A,TRUE,"95 Consolidated Forecast";#N/A,#N/A,TRUE,"95 Consolidated Frcst per Gal";#N/A,#N/A,TRUE,"96 Consolidated Plan";#N/A,#N/A,TRUE,"96 Consolidated per Gallon"}</definedName>
    <definedName name="wrn.Plan._.Sheets._4" hidden="1">{#N/A,#N/A,TRUE,"95 Consolidated Forecast";#N/A,#N/A,TRUE,"95 Consolidated Frcst per Gal";#N/A,#N/A,TRUE,"96 Consolidated Plan";#N/A,#N/A,TRUE,"96 Consolidated per Gallon"}</definedName>
    <definedName name="wrn.PLAN._1" localSheetId="2" hidden="1">{#N/A,#N/A,FALSE,"5YRPL";#N/A,#N/A,FALSE,"3YRPL"}</definedName>
    <definedName name="wrn.PLAN._1" hidden="1">{#N/A,#N/A,FALSE,"5YRPL";#N/A,#N/A,FALSE,"3YRPL"}</definedName>
    <definedName name="wrn.PLAN._2" localSheetId="2" hidden="1">{#N/A,#N/A,FALSE,"5YRPL";#N/A,#N/A,FALSE,"3YRPL"}</definedName>
    <definedName name="wrn.PLAN._2" hidden="1">{#N/A,#N/A,FALSE,"5YRPL";#N/A,#N/A,FALSE,"3YRPL"}</definedName>
    <definedName name="wrn.PLAN._3" localSheetId="2" hidden="1">{#N/A,#N/A,FALSE,"5YRPL";#N/A,#N/A,FALSE,"3YRPL"}</definedName>
    <definedName name="wrn.PLAN._3" hidden="1">{#N/A,#N/A,FALSE,"5YRPL";#N/A,#N/A,FALSE,"3YRPL"}</definedName>
    <definedName name="wrn.PLAN._4" localSheetId="2" hidden="1">{#N/A,#N/A,FALSE,"5YRPL";#N/A,#N/A,FALSE,"3YRPL"}</definedName>
    <definedName name="wrn.PLAN._4" hidden="1">{#N/A,#N/A,FALSE,"5YRPL";#N/A,#N/A,FALSE,"3YRPL"}</definedName>
    <definedName name="wrn.Planning." localSheetId="2" hidden="1">{#N/A,#N/A,FALSE,"Default Data";#N/A,#N/A,FALSE,"25% case";#N/A,#N/A,FALSE,"99 Tax Model";#N/A,#N/A,FALSE,"ROY CALCS";#N/A,#N/A,FALSE,"Acquisition Royalty";#N/A,#N/A,FALSE,"Cisco FSC"}</definedName>
    <definedName name="wrn.Planning." hidden="1">{#N/A,#N/A,FALSE,"Default Data";#N/A,#N/A,FALSE,"25% case";#N/A,#N/A,FALSE,"99 Tax Model";#N/A,#N/A,FALSE,"ROY CALCS";#N/A,#N/A,FALSE,"Acquisition Royalty";#N/A,#N/A,FALSE,"Cisco FSC"}</definedName>
    <definedName name="wrn.Planning._.PL." localSheetId="2" hidden="1">{#N/A,#N/A,FALSE,"EOC";#N/A,#N/A,FALSE,"Distributor";#N/A,#N/A,FALSE,"Manufacturing";#N/A,#N/A,FALSE,"Service"}</definedName>
    <definedName name="wrn.Planning._.PL." hidden="1">{#N/A,#N/A,FALSE,"EOC";#N/A,#N/A,FALSE,"Distributor";#N/A,#N/A,FALSE,"Manufacturing";#N/A,#N/A,FALSE,"Service"}</definedName>
    <definedName name="wrn.Planning._.PSD." localSheetId="2" hidden="1">{#N/A,#N/A,TRUE,"avions";#N/A,#N/A,TRUE,"FMS";#N/A,#N/A,TRUE,"FANS";#N/A,#N/A,TRUE,"EIS";#N/A,#N/A,TRUE,"BFE APN";#N/A,#N/A,TRUE,"TCC";#N/A,#N/A,TRUE,"DEX";#N/A,#N/A,TRUE,"ELT"}</definedName>
    <definedName name="wrn.Planning._.PSD." hidden="1">{#N/A,#N/A,TRUE,"avions";#N/A,#N/A,TRUE,"FMS";#N/A,#N/A,TRUE,"FANS";#N/A,#N/A,TRUE,"EIS";#N/A,#N/A,TRUE,"BFE APN";#N/A,#N/A,TRUE,"TCC";#N/A,#N/A,TRUE,"DEX";#N/A,#N/A,TRUE,"ELT"}</definedName>
    <definedName name="wrn.planvsmodel." localSheetId="2" hidden="1">{#N/A,#N/A,FALSE,"total";#N/A,#N/A,FALSE,"cementonly";#N/A,#N/A,FALSE,"slagonly"}</definedName>
    <definedName name="wrn.planvsmodel." hidden="1">{#N/A,#N/A,FALSE,"total";#N/A,#N/A,FALSE,"cementonly";#N/A,#N/A,FALSE,"slagonly"}</definedName>
    <definedName name="wrn.plbscf." localSheetId="2" hidden="1">{"p_l",#N/A,FALSE,"Summary Accounts"}</definedName>
    <definedName name="wrn.plbscf." hidden="1">{"p_l",#N/A,FALSE,"Summary Accounts"}</definedName>
    <definedName name="wrn.PLC._.Co.._.budget._.months." localSheetId="2"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2"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hidden="1">{"PLC Company Budget years",#N/A,TRUE,"Profit and Loss";"PLC Company Budget years",#N/A,TRUE,"Firm capex";"PLC Company Budget years",#N/A,TRUE,"Gross profit analysis";"PLC Company Budget years",#N/A,TRUE,"Cashflow";"PLC Company Budget years",#N/A,TRUE,"Balance Sheet"}</definedName>
    <definedName name="wrn.PLFORECAST." localSheetId="2" hidden="1">{"CY",#N/A,FALSE,"FORECAST";"PAYROLL",#N/A,FALSE,"FORECAST";"REC",#N/A,FALSE,"FORECAST";"SALES",#N/A,FALSE,"FORECAST"}</definedName>
    <definedName name="wrn.PLFORECAST." hidden="1">{"CY",#N/A,FALSE,"FORECAST";"PAYROLL",#N/A,FALSE,"FORECAST";"REC",#N/A,FALSE,"FORECAST";"SALES",#N/A,FALSE,"FORECAST"}</definedName>
    <definedName name="wrn.PLs." localSheetId="2" hidden="1">{#N/A,#N/A,FALSE,"DivP&amp;Ls";#N/A,#N/A,FALSE,"DSC";#N/A,#N/A,FALSE,"TLC";#N/A,#N/A,FALSE,"APL";#N/A,#N/A,FALSE,"TRV";#N/A,#N/A,FALSE,"Diginets";#N/A,#N/A,FALSE,"BBC-A";#N/A,#N/A,FALSE,"JVP";#N/A,#N/A,FALSE,"Greg #2";#N/A,#N/A,FALSE,"Greg Var"}</definedName>
    <definedName name="wrn.PLs." hidden="1">{#N/A,#N/A,FALSE,"DivP&amp;Ls";#N/A,#N/A,FALSE,"DSC";#N/A,#N/A,FALSE,"TLC";#N/A,#N/A,FALSE,"APL";#N/A,#N/A,FALSE,"TRV";#N/A,#N/A,FALSE,"Diginets";#N/A,#N/A,FALSE,"BBC-A";#N/A,#N/A,FALSE,"JVP";#N/A,#N/A,FALSE,"Greg #2";#N/A,#N/A,FALSE,"Greg Var"}</definedName>
    <definedName name="wrn.plstatement." localSheetId="2" hidden="1">{#N/A,#N/A,FALSE,"Profit &amp; Loss statement"}</definedName>
    <definedName name="wrn.plstatement." hidden="1">{#N/A,#N/A,FALSE,"Profit &amp; Loss statement"}</definedName>
    <definedName name="wrn.PLVar." localSheetId="2" hidden="1">{"PLVar",#N/A,FALSE,"P&amp;L"}</definedName>
    <definedName name="wrn.PLVar." hidden="1">{"PLVar",#N/A,FALSE,"P&amp;L"}</definedName>
    <definedName name="wrn.PLX." localSheetId="2"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lx._.total._.oh._.vs._.budget_p8." hidden="1">{#N/A,#N/A,FALSE,"OhVsB_p8"}</definedName>
    <definedName name="wrn.PLX._1" localSheetId="2" hidden="1">{"cred comp",#N/A,FALSE,"Comparable Credit Analysis";"IS",#N/A,FALSE,"IS";"Sensitivity",#N/A,FALSE,"Sensitivity";"BS",#N/A,FALSE,"BS";"Bond Summary",#N/A,FALSE,"B Summary";"AD",#N/A,FALSE,"Accretion";"NAV",#N/A,FALSE,"NAV";"SU",#N/A,FALSE,"S&amp;U";"acq. study",#N/A,FALSE,"Acq. Study";"F Charges",#N/A,FALSE,"Fixed Charges"}</definedName>
    <definedName name="wrn.PLX._1" hidden="1">{"cred comp",#N/A,FALSE,"Comparable Credit Analysis";"IS",#N/A,FALSE,"IS";"Sensitivity",#N/A,FALSE,"Sensitivity";"BS",#N/A,FALSE,"BS";"Bond Summary",#N/A,FALSE,"B Summary";"AD",#N/A,FALSE,"Accretion";"NAV",#N/A,FALSE,"NAV";"SU",#N/A,FALSE,"S&amp;U";"acq. study",#N/A,FALSE,"Acq. Study";"F Charges",#N/A,FALSE,"Fixed Charges"}</definedName>
    <definedName name="wrn.PLX._2" localSheetId="2" hidden="1">{"cred comp",#N/A,FALSE,"Comparable Credit Analysis";"IS",#N/A,FALSE,"IS";"Sensitivity",#N/A,FALSE,"Sensitivity";"BS",#N/A,FALSE,"BS";"Bond Summary",#N/A,FALSE,"B Summary";"AD",#N/A,FALSE,"Accretion";"NAV",#N/A,FALSE,"NAV";"SU",#N/A,FALSE,"S&amp;U";"acq. study",#N/A,FALSE,"Acq. Study";"F Charges",#N/A,FALSE,"Fixed Charges"}</definedName>
    <definedName name="wrn.PLX._2" hidden="1">{"cred comp",#N/A,FALSE,"Comparable Credit Analysis";"IS",#N/A,FALSE,"IS";"Sensitivity",#N/A,FALSE,"Sensitivity";"BS",#N/A,FALSE,"BS";"Bond Summary",#N/A,FALSE,"B Summary";"AD",#N/A,FALSE,"Accretion";"NAV",#N/A,FALSE,"NAV";"SU",#N/A,FALSE,"S&amp;U";"acq. study",#N/A,FALSE,"Acq. Study";"F Charges",#N/A,FALSE,"Fixed Charges"}</definedName>
    <definedName name="wrn.PLX._3" localSheetId="2" hidden="1">{"cred comp",#N/A,FALSE,"Comparable Credit Analysis";"IS",#N/A,FALSE,"IS";"Sensitivity",#N/A,FALSE,"Sensitivity";"BS",#N/A,FALSE,"BS";"Bond Summary",#N/A,FALSE,"B Summary";"AD",#N/A,FALSE,"Accretion";"NAV",#N/A,FALSE,"NAV";"SU",#N/A,FALSE,"S&amp;U";"acq. study",#N/A,FALSE,"Acq. Study";"F Charges",#N/A,FALSE,"Fixed Charges"}</definedName>
    <definedName name="wrn.PLX._3" hidden="1">{"cred comp",#N/A,FALSE,"Comparable Credit Analysis";"IS",#N/A,FALSE,"IS";"Sensitivity",#N/A,FALSE,"Sensitivity";"BS",#N/A,FALSE,"BS";"Bond Summary",#N/A,FALSE,"B Summary";"AD",#N/A,FALSE,"Accretion";"NAV",#N/A,FALSE,"NAV";"SU",#N/A,FALSE,"S&amp;U";"acq. study",#N/A,FALSE,"Acq. Study";"F Charges",#N/A,FALSE,"Fixed Charges"}</definedName>
    <definedName name="wrn.PLX._4" localSheetId="2" hidden="1">{"cred comp",#N/A,FALSE,"Comparable Credit Analysis";"IS",#N/A,FALSE,"IS";"Sensitivity",#N/A,FALSE,"Sensitivity";"BS",#N/A,FALSE,"BS";"Bond Summary",#N/A,FALSE,"B Summary";"AD",#N/A,FALSE,"Accretion";"NAV",#N/A,FALSE,"NAV";"SU",#N/A,FALSE,"S&amp;U";"acq. study",#N/A,FALSE,"Acq. Study";"F Charges",#N/A,FALSE,"Fixed Charges"}</definedName>
    <definedName name="wrn.PLX._4" hidden="1">{"cred comp",#N/A,FALSE,"Comparable Credit Analysis";"IS",#N/A,FALSE,"IS";"Sensitivity",#N/A,FALSE,"Sensitivity";"BS",#N/A,FALSE,"BS";"Bond Summary",#N/A,FALSE,"B Summary";"AD",#N/A,FALSE,"Accretion";"NAV",#N/A,FALSE,"NAV";"SU",#N/A,FALSE,"S&amp;U";"acq. study",#N/A,FALSE,"Acq. Study";"F Charges",#N/A,FALSE,"Fixed Charges"}</definedName>
    <definedName name="wrn.PMW._.Gruppe._.00_99." localSheetId="2" hidden="1">{#N/A,#N/A,FALSE,"PMW Gruppe 00_99";#N/A,#N/A,FALSE,"PMW KG 00_99";#N/A,#N/A,FALSE,"PMW Inc. 00_99";#N/A,#N/A,FALSE,"PMW VTECH 00_99";#N/A,#N/A,FALSE,"PMW Thail. 00_99";#N/A,#N/A,FALSE,"PMW Canada 00_99";#N/A,#N/A,FALSE,"Währungsabw. 00_99"}</definedName>
    <definedName name="wrn.PMW._.Gruppe._.00_99." hidden="1">{#N/A,#N/A,FALSE,"PMW Gruppe 00_99";#N/A,#N/A,FALSE,"PMW KG 00_99";#N/A,#N/A,FALSE,"PMW Inc. 00_99";#N/A,#N/A,FALSE,"PMW VTECH 00_99";#N/A,#N/A,FALSE,"PMW Thail. 00_99";#N/A,#N/A,FALSE,"PMW Canada 00_99";#N/A,#N/A,FALSE,"Währungsabw. 00_99"}</definedName>
    <definedName name="wrn.PMW._.Gruppe._.99_98n." localSheetId="2" hidden="1">{#N/A,#N/A,FALSE,"PMW Gruppe 99_98";#N/A,#N/A,FALSE,"PMW KG 98_99";#N/A,#N/A,FALSE,"PMW Inc. 99_98";#N/A,#N/A,FALSE,"PMW VTECH 99_98";#N/A,#N/A,FALSE,"PMW Thail. 99_98";#N/A,#N/A,FALSE,"PMW Canada 99_98";#N/A,#N/A,FALSE,"Währungsabw. 99_98"}</definedName>
    <definedName name="wrn.PMW._.Gruppe._.99_98n." hidden="1">{#N/A,#N/A,FALSE,"PMW Gruppe 99_98";#N/A,#N/A,FALSE,"PMW KG 98_99";#N/A,#N/A,FALSE,"PMW Inc. 99_98";#N/A,#N/A,FALSE,"PMW VTECH 99_98";#N/A,#N/A,FALSE,"PMW Thail. 99_98";#N/A,#N/A,FALSE,"PMW Canada 99_98";#N/A,#N/A,FALSE,"Währungsabw. 99_98"}</definedName>
    <definedName name="wrn.PNL._.Analysis." localSheetId="2">#REF!</definedName>
    <definedName name="wrn.PNL._.Analysis." hidden="1">{#N/A,#N/A,FALSE,"FRANCE MONTH DETAIL  FFR";#N/A,#N/A,FALSE,"FRANCE MONTH DETAIL  NLG";#N/A,#N/A,FALSE,"FRANCE YTD  DETAIL FFR";#N/A,#N/A,FALSE,"FRANCE YTD  DETAIL NLG"}</definedName>
    <definedName name="wrn.poles." localSheetId="2" hidden="1">{#N/A,#N/A,FALSE,"Branche";#N/A,#N/A,FALSE,"Electromagnétisme";#N/A,#N/A,FALSE,"Optronique";#N/A,#N/A,FALSE,"Simulation";#N/A,#N/A,FALSE,"Tubes";#N/A,#N/A,FALSE,"Armement";#N/A,#N/A,FALSE,"Génération";#N/A,#N/A,FALSE,"Ajustements"}</definedName>
    <definedName name="wrn.poles." hidden="1">{#N/A,#N/A,FALSE,"Branche";#N/A,#N/A,FALSE,"Electromagnétisme";#N/A,#N/A,FALSE,"Optronique";#N/A,#N/A,FALSE,"Simulation";#N/A,#N/A,FALSE,"Tubes";#N/A,#N/A,FALSE,"Armement";#N/A,#N/A,FALSE,"Génération";#N/A,#N/A,FALSE,"Ajustements"}</definedName>
    <definedName name="wrn.Polymers." localSheetId="2" hidden="1">{"Polymers Details",#N/A,FALSE,"Current Yr";"Polymer Details",#N/A,FALSE,"Budget";"Polymer Details",#N/A,FALSE,"Prior Year"}</definedName>
    <definedName name="wrn.Polymers." hidden="1">{"Polymers Details",#N/A,FALSE,"Current Yr";"Polymer Details",#N/A,FALSE,"Budget";"Polymer Details",#N/A,FALSE,"Prior Year"}</definedName>
    <definedName name="wrn.Polymers._.Balance._.Sheet." localSheetId="2" hidden="1">{#N/A,"POLY",FALSE,"BSHIST.XLS";#N/A,"EMUL",FALSE,"BSHIST.XLS";#N/A,"PVOH",FALSE,"BSHIST.XLS";#N/A,"ACET",FALSE,"BSHIST.XLS"}</definedName>
    <definedName name="wrn.Polymers._.Balance._.Sheet." hidden="1">{#N/A,"POLY",FALSE,"BSHIST.XLS";#N/A,"EMUL",FALSE,"BSHIST.XLS";#N/A,"PVOH",FALSE,"BSHIST.XLS";#N/A,"ACET",FALSE,"BSHIST.XLS"}</definedName>
    <definedName name="wrn.poop" localSheetId="2" hidden="1">{"Pulp Production",#N/A,FALSE,"Pulp";"Pulp Earnings",#N/A,FALSE,"Pulp"}</definedName>
    <definedName name="wrn.poop" hidden="1">{"Pulp Production",#N/A,FALSE,"Pulp";"Pulp Earnings",#N/A,FALSE,"Pulp"}</definedName>
    <definedName name="wrn.PORTFOLIO." localSheetId="2" hidden="1">{"aug98",#N/A,FALSE,"Portfolio";"feb99",#N/A,FALSE,"Portfolio";"DIFFERENCE",#N/A,FALSE,"Portfolio"}</definedName>
    <definedName name="wrn.PORTFOLIO." hidden="1">{"aug98",#N/A,FALSE,"Portfolio";"feb99",#N/A,FALSE,"Portfolio";"DIFFERENCE",#N/A,FALSE,"Portfolio"}</definedName>
    <definedName name="wrn.PORTRAIT." localSheetId="2" hidden="1">{"PG2 PAYHDS",#N/A,FALSE,"SUMMARY";"PG3 CAPITAL",#N/A,FALSE,"SUMMARY"}</definedName>
    <definedName name="wrn.PORTRAIT." hidden="1">{"PG2 PAYHDS",#N/A,FALSE,"SUMMARY";"PG3 CAPITAL",#N/A,FALSE,"SUMMARY"}</definedName>
    <definedName name="wrn.Portrait._.letter._.is." localSheetId="2" hidden="1">{"portrait letter is",#N/A,FALSE,"Model"}</definedName>
    <definedName name="wrn.Portrait._.letter._.is." hidden="1">{"portrait letter is",#N/A,FALSE,"Model"}</definedName>
    <definedName name="wrn.portugal." localSheetId="2" hidden="1">{"portugal",#N/A,FALSE,"PL"}</definedName>
    <definedName name="wrn.portugal." hidden="1">{"portugal",#N/A,FALSE,"PL"}</definedName>
    <definedName name="wrn.POST." localSheetId="2" hidden="1">{#N/A,#N/A,FALSE,"Memo Page";#N/A,#N/A,FALSE,"Flash";#N/A,#N/A,FALSE,"Sls vs Mkt";#N/A,#N/A,FALSE,"YTD";#N/A,#N/A,FALSE,"Brand Detail";#N/A,#N/A,FALSE,"QTR_Index"}</definedName>
    <definedName name="wrn.POST." hidden="1">{#N/A,#N/A,FALSE,"Memo Page";#N/A,#N/A,FALSE,"Flash";#N/A,#N/A,FALSE,"Sls vs Mkt";#N/A,#N/A,FALSE,"YTD";#N/A,#N/A,FALSE,"Brand Detail";#N/A,#N/A,FALSE,"QTR_Index"}</definedName>
    <definedName name="wrn.PPM._.Reports." hidden="1">{#N/A,#N/A,FALSE,"Media Exchange Model";#N/A,#N/A,FALSE,"Prophet Systems Model";#N/A,#N/A,FALSE,"LAN_Galaxy Model";#N/A,#N/A,FALSE,"Star Projections";#N/A,#N/A,FALSE,"KATZ Projections";#N/A,#N/A,FALSE,"Balance Sheet";#N/A,#N/A,FALSE,"Cash Flow Statement";#N/A,#N/A,FALSE,"Summary Historical"}</definedName>
    <definedName name="wrn.PPM_2." hidden="1">{#N/A,#N/A,FALSE,"Media Exchange Model";#N/A,#N/A,FALSE,"Prophet Systems Model";#N/A,#N/A,FALSE,"LAN_Galaxy Model";#N/A,#N/A,FALSE,"Star Projections";#N/A,#N/A,FALSE,"KATZ Projections";#N/A,#N/A,FALSE,"Balance Sheet";#N/A,#N/A,FALSE,"Cash Flow Statement";#N/A,#N/A,FALSE,"Income Statement"}</definedName>
    <definedName name="wrn.PPMCoCodeView." localSheetId="2" hidden="1">{"PPM Co Code View",#N/A,FALSE,"Comp Codes"}</definedName>
    <definedName name="wrn.PPMCoCodeView." hidden="1">{"PPM Co Code View",#N/A,FALSE,"Comp Codes"}</definedName>
    <definedName name="wrn.PPMreconview." localSheetId="2" hidden="1">{"PPM Recon View",#N/A,FALSE,"Hyperion Proof"}</definedName>
    <definedName name="wrn.PPMreconview." hidden="1">{"PPM Recon View",#N/A,FALSE,"Hyperion Proof"}</definedName>
    <definedName name="wrn.ppp" localSheetId="2" hidden="1">{#N/A,#N/A,FALSE,"1";#N/A,#N/A,FALSE,"2";#N/A,#N/A,FALSE,"16 - 17";#N/A,#N/A,FALSE,"18 - 19";#N/A,#N/A,FALSE,"26";#N/A,#N/A,FALSE,"27";#N/A,#N/A,FALSE,"28"}</definedName>
    <definedName name="wrn.ppp" hidden="1">{#N/A,#N/A,FALSE,"1";#N/A,#N/A,FALSE,"2";#N/A,#N/A,FALSE,"16 - 17";#N/A,#N/A,FALSE,"18 - 19";#N/A,#N/A,FALSE,"26";#N/A,#N/A,FALSE,"27";#N/A,#N/A,FALSE,"28"}</definedName>
    <definedName name="wrn.ppp_1" localSheetId="2" hidden="1">{#N/A,#N/A,FALSE,"1";#N/A,#N/A,FALSE,"2";#N/A,#N/A,FALSE,"16 - 17";#N/A,#N/A,FALSE,"18 - 19";#N/A,#N/A,FALSE,"26";#N/A,#N/A,FALSE,"27";#N/A,#N/A,FALSE,"28"}</definedName>
    <definedName name="wrn.ppp_1" hidden="1">{#N/A,#N/A,FALSE,"1";#N/A,#N/A,FALSE,"2";#N/A,#N/A,FALSE,"16 - 17";#N/A,#N/A,FALSE,"18 - 19";#N/A,#N/A,FALSE,"26";#N/A,#N/A,FALSE,"27";#N/A,#N/A,FALSE,"28"}</definedName>
    <definedName name="wrn.ppp_2" localSheetId="2" hidden="1">{#N/A,#N/A,FALSE,"1";#N/A,#N/A,FALSE,"2";#N/A,#N/A,FALSE,"16 - 17";#N/A,#N/A,FALSE,"18 - 19";#N/A,#N/A,FALSE,"26";#N/A,#N/A,FALSE,"27";#N/A,#N/A,FALSE,"28"}</definedName>
    <definedName name="wrn.ppp_2" hidden="1">{#N/A,#N/A,FALSE,"1";#N/A,#N/A,FALSE,"2";#N/A,#N/A,FALSE,"16 - 17";#N/A,#N/A,FALSE,"18 - 19";#N/A,#N/A,FALSE,"26";#N/A,#N/A,FALSE,"27";#N/A,#N/A,FALSE,"28"}</definedName>
    <definedName name="wrn.ppp_3" localSheetId="2" hidden="1">{#N/A,#N/A,FALSE,"1";#N/A,#N/A,FALSE,"2";#N/A,#N/A,FALSE,"16 - 17";#N/A,#N/A,FALSE,"18 - 19";#N/A,#N/A,FALSE,"26";#N/A,#N/A,FALSE,"27";#N/A,#N/A,FALSE,"28"}</definedName>
    <definedName name="wrn.ppp_3" hidden="1">{#N/A,#N/A,FALSE,"1";#N/A,#N/A,FALSE,"2";#N/A,#N/A,FALSE,"16 - 17";#N/A,#N/A,FALSE,"18 - 19";#N/A,#N/A,FALSE,"26";#N/A,#N/A,FALSE,"27";#N/A,#N/A,FALSE,"28"}</definedName>
    <definedName name="wrn.ppp_4" localSheetId="2" hidden="1">{#N/A,#N/A,FALSE,"1";#N/A,#N/A,FALSE,"2";#N/A,#N/A,FALSE,"16 - 17";#N/A,#N/A,FALSE,"18 - 19";#N/A,#N/A,FALSE,"26";#N/A,#N/A,FALSE,"27";#N/A,#N/A,FALSE,"28"}</definedName>
    <definedName name="wrn.ppp_4" hidden="1">{#N/A,#N/A,FALSE,"1";#N/A,#N/A,FALSE,"2";#N/A,#N/A,FALSE,"16 - 17";#N/A,#N/A,FALSE,"18 - 19";#N/A,#N/A,FALSE,"26";#N/A,#N/A,FALSE,"27";#N/A,#N/A,FALSE,"28"}</definedName>
    <definedName name="wrn.pq_dr." localSheetId="2" hidden="1">{"pq_dr",#N/A,FALSE,"PQ"}</definedName>
    <definedName name="wrn.pq_dr." hidden="1">{"pq_dr",#N/A,FALSE,"PQ"}</definedName>
    <definedName name="wrn.pq_pe." localSheetId="2" hidden="1">{"pq_pe",#N/A,FALSE,"PQ"}</definedName>
    <definedName name="wrn.pq_pe." hidden="1">{"pq_pe",#N/A,FALSE,"PQ"}</definedName>
    <definedName name="wrn.pq_sp." localSheetId="2" hidden="1">{"pq_sp",#N/A,FALSE,"PQ"}</definedName>
    <definedName name="wrn.pq_sp." hidden="1">{"pq_sp",#N/A,FALSE,"PQ"}</definedName>
    <definedName name="wrn.PR._.Financials." localSheetId="2" hidden="1">{"PR Statement",#N/A,FALSE,"STATEMENT";"PR Revenues",#N/A,FALSE,"REVENUES"}</definedName>
    <definedName name="wrn.PR._.Financials." hidden="1">{"PR Statement",#N/A,FALSE,"STATEMENT";"PR Revenues",#N/A,FALSE,"REVENUES"}</definedName>
    <definedName name="wrn.PRBFinancials." localSheetId="2" hidden="1">{"incomemth",#N/A,TRUE,"forecast01";"incpercentmth",#N/A,TRUE,"forecast01";"balancemth",#N/A,TRUE,"forecast01";"cashmth",#N/A,TRUE,"forecast01";"cov2mth",#N/A,TRUE,"forecast01";"prbexp",#N/A,TRUE,"forecast01";"prbcap",#N/A,TRUE,"forecast01";"coalconsultants",#N/A,TRUE,"forecast01";"prbsum",#N/A,TRUE,"forecast01"}</definedName>
    <definedName name="wrn.PRBFinancials." hidden="1">{"incomemth",#N/A,TRUE,"forecast01";"incpercentmth",#N/A,TRUE,"forecast01";"balancemth",#N/A,TRUE,"forecast01";"cashmth",#N/A,TRUE,"forecast01";"cov2mth",#N/A,TRUE,"forecast01";"prbexp",#N/A,TRUE,"forecast01";"prbcap",#N/A,TRUE,"forecast01";"coalconsultants",#N/A,TRUE,"forecast01";"prbsum",#N/A,TRUE,"forecast01"}</definedName>
    <definedName name="wrn.PRE." localSheetId="2" hidden="1">{#N/A,#N/A,FALSE,"Summary";#N/A,#N/A,FALSE,"Flash";#N/A,#N/A,FALSE,"Sls vs Mkt";#N/A,#N/A,FALSE,"YTD";#N/A,#N/A,FALSE,"Brand Detail";#N/A,#N/A,FALSE,"QTR_Index";#N/A,#N/A,FALSE,"VOP Impact"}</definedName>
    <definedName name="wrn.PRE." hidden="1">{#N/A,#N/A,FALSE,"Summary";#N/A,#N/A,FALSE,"Flash";#N/A,#N/A,FALSE,"Sls vs Mkt";#N/A,#N/A,FALSE,"YTD";#N/A,#N/A,FALSE,"Brand Detail";#N/A,#N/A,FALSE,"QTR_Index";#N/A,#N/A,FALSE,"VOP Impact"}</definedName>
    <definedName name="wrn.Prelim." localSheetId="2" hidden="1">{#N/A,#N/A,FALSE,"May_TAZ"}</definedName>
    <definedName name="wrn.Prelim." hidden="1">{#N/A,#N/A,FALSE,"May_TAZ"}</definedName>
    <definedName name="wrn.PREPAIDS." localSheetId="2" hidden="1">{#N/A,#N/A,FALSE,"G-1 Prepaid Expenses-Other";#N/A,#N/A,FALSE,"G-2 Prepaid Property Taxes";#N/A,#N/A,FALSE,"G-3 Prepaid Insurance "}</definedName>
    <definedName name="wrn.PREPAIDS." hidden="1">{#N/A,#N/A,FALSE,"G-1 Prepaid Expenses-Other";#N/A,#N/A,FALSE,"G-2 Prepaid Property Taxes";#N/A,#N/A,FALSE,"G-3 Prepaid Insurance "}</definedName>
    <definedName name="wrn.pres." localSheetId="2" hidden="1">{#N/A,#N/A,FALSE,"Major v. River";#N/A,#N/A,FALSE,"Industry";#N/A,#N/A,FALSE,"Large Operators";#N/A,#N/A,FALSE,"Smaller Operators";#N/A,#N/A,FALSE,"Equip. Supply";#N/A,#N/A,FALSE,"EBITDA";#N/A,#N/A,FALSE,"States";#N/A,#N/A,FALSE,"LV Detail"}</definedName>
    <definedName name="wrn.pres." hidden="1">{#N/A,#N/A,FALSE,"Major v. River";#N/A,#N/A,FALSE,"Industry";#N/A,#N/A,FALSE,"Large Operators";#N/A,#N/A,FALSE,"Smaller Operators";#N/A,#N/A,FALSE,"Equip. Supply";#N/A,#N/A,FALSE,"EBITDA";#N/A,#N/A,FALSE,"States";#N/A,#N/A,FALSE,"LV Detail"}</definedName>
    <definedName name="wrn.PRES_OUT." localSheetId="2" hidden="1">{"page1",#N/A,FALSE,"PRESENTATION";"page2",#N/A,FALSE,"PRESENTATION";#N/A,#N/A,FALSE,"Valuation Summary"}</definedName>
    <definedName name="wrn.PRES_OUT." hidden="1">{"page1",#N/A,FALSE,"PRESENTATION";"page2",#N/A,FALSE,"PRESENTATION";#N/A,#N/A,FALSE,"Valuation Summary"}</definedName>
    <definedName name="wrn.PRES_OUT._1" localSheetId="2" hidden="1">{"page1",#N/A,FALSE,"PRESENTATION";"page2",#N/A,FALSE,"PRESENTATION";#N/A,#N/A,FALSE,"Valuation Summary"}</definedName>
    <definedName name="wrn.PRES_OUT._1" hidden="1">{"page1",#N/A,FALSE,"PRESENTATION";"page2",#N/A,FALSE,"PRESENTATION";#N/A,#N/A,FALSE,"Valuation Summary"}</definedName>
    <definedName name="wrn.PRES_OUT._2" localSheetId="2" hidden="1">{"page1",#N/A,FALSE,"PRESENTATION";"page2",#N/A,FALSE,"PRESENTATION";#N/A,#N/A,FALSE,"Valuation Summary"}</definedName>
    <definedName name="wrn.PRES_OUT._2" hidden="1">{"page1",#N/A,FALSE,"PRESENTATION";"page2",#N/A,FALSE,"PRESENTATION";#N/A,#N/A,FALSE,"Valuation Summary"}</definedName>
    <definedName name="wrn.PRES_OUT._3" localSheetId="2" hidden="1">{"page1",#N/A,FALSE,"PRESENTATION";"page2",#N/A,FALSE,"PRESENTATION";#N/A,#N/A,FALSE,"Valuation Summary"}</definedName>
    <definedName name="wrn.PRES_OUT._3" hidden="1">{"page1",#N/A,FALSE,"PRESENTATION";"page2",#N/A,FALSE,"PRESENTATION";#N/A,#N/A,FALSE,"Valuation Summary"}</definedName>
    <definedName name="wrn.PRES_OUT._4" localSheetId="2" hidden="1">{"page1",#N/A,FALSE,"PRESENTATION";"page2",#N/A,FALSE,"PRESENTATION";#N/A,#N/A,FALSE,"Valuation Summary"}</definedName>
    <definedName name="wrn.PRES_OUT._4" hidden="1">{"page1",#N/A,FALSE,"PRESENTATION";"page2",#N/A,FALSE,"PRESENTATION";#N/A,#N/A,FALSE,"Valuation Summary"}</definedName>
    <definedName name="wrn.PRES_OUT2" localSheetId="2" hidden="1">{"page1",#N/A,FALSE,"PRESENTATION";"page2",#N/A,FALSE,"PRESENTATION";#N/A,#N/A,FALSE,"Valuation Summary"}</definedName>
    <definedName name="wrn.PRES_OUT2" hidden="1">{"page1",#N/A,FALSE,"PRESENTATION";"page2",#N/A,FALSE,"PRESENTATION";#N/A,#N/A,FALSE,"Valuation Summary"}</definedName>
    <definedName name="wrn.PRES_OUT2_1" localSheetId="2" hidden="1">{"page1",#N/A,FALSE,"PRESENTATION";"page2",#N/A,FALSE,"PRESENTATION";#N/A,#N/A,FALSE,"Valuation Summary"}</definedName>
    <definedName name="wrn.PRES_OUT2_1" hidden="1">{"page1",#N/A,FALSE,"PRESENTATION";"page2",#N/A,FALSE,"PRESENTATION";#N/A,#N/A,FALSE,"Valuation Summary"}</definedName>
    <definedName name="wrn.PRES_OUT2_2" localSheetId="2" hidden="1">{"page1",#N/A,FALSE,"PRESENTATION";"page2",#N/A,FALSE,"PRESENTATION";#N/A,#N/A,FALSE,"Valuation Summary"}</definedName>
    <definedName name="wrn.PRES_OUT2_2" hidden="1">{"page1",#N/A,FALSE,"PRESENTATION";"page2",#N/A,FALSE,"PRESENTATION";#N/A,#N/A,FALSE,"Valuation Summary"}</definedName>
    <definedName name="wrn.PRES_OUT2_3" localSheetId="2" hidden="1">{"page1",#N/A,FALSE,"PRESENTATION";"page2",#N/A,FALSE,"PRESENTATION";#N/A,#N/A,FALSE,"Valuation Summary"}</definedName>
    <definedName name="wrn.PRES_OUT2_3" hidden="1">{"page1",#N/A,FALSE,"PRESENTATION";"page2",#N/A,FALSE,"PRESENTATION";#N/A,#N/A,FALSE,"Valuation Summary"}</definedName>
    <definedName name="wrn.PRES_OUT2_4" localSheetId="2" hidden="1">{"page1",#N/A,FALSE,"PRESENTATION";"page2",#N/A,FALSE,"PRESENTATION";#N/A,#N/A,FALSE,"Valuation Summary"}</definedName>
    <definedName name="wrn.PRES_OUT2_4" hidden="1">{"page1",#N/A,FALSE,"PRESENTATION";"page2",#N/A,FALSE,"PRESENTATION";#N/A,#N/A,FALSE,"Valuation Summary"}</definedName>
    <definedName name="wrn.Pres_OUT3" localSheetId="2" hidden="1">{"page1",#N/A,FALSE,"PRESENTATION";"page2",#N/A,FALSE,"PRESENTATION";#N/A,#N/A,FALSE,"Valuation Summary"}</definedName>
    <definedName name="wrn.Pres_OUT3" hidden="1">{"page1",#N/A,FALSE,"PRESENTATION";"page2",#N/A,FALSE,"PRESENTATION";#N/A,#N/A,FALSE,"Valuation Summary"}</definedName>
    <definedName name="wrn.Pres_OUT3_1" localSheetId="2" hidden="1">{"page1",#N/A,FALSE,"PRESENTATION";"page2",#N/A,FALSE,"PRESENTATION";#N/A,#N/A,FALSE,"Valuation Summary"}</definedName>
    <definedName name="wrn.Pres_OUT3_1" hidden="1">{"page1",#N/A,FALSE,"PRESENTATION";"page2",#N/A,FALSE,"PRESENTATION";#N/A,#N/A,FALSE,"Valuation Summary"}</definedName>
    <definedName name="wrn.Pres_OUT3_2" localSheetId="2" hidden="1">{"page1",#N/A,FALSE,"PRESENTATION";"page2",#N/A,FALSE,"PRESENTATION";#N/A,#N/A,FALSE,"Valuation Summary"}</definedName>
    <definedName name="wrn.Pres_OUT3_2" hidden="1">{"page1",#N/A,FALSE,"PRESENTATION";"page2",#N/A,FALSE,"PRESENTATION";#N/A,#N/A,FALSE,"Valuation Summary"}</definedName>
    <definedName name="wrn.Pres_OUT3_3" localSheetId="2" hidden="1">{"page1",#N/A,FALSE,"PRESENTATION";"page2",#N/A,FALSE,"PRESENTATION";#N/A,#N/A,FALSE,"Valuation Summary"}</definedName>
    <definedName name="wrn.Pres_OUT3_3" hidden="1">{"page1",#N/A,FALSE,"PRESENTATION";"page2",#N/A,FALSE,"PRESENTATION";#N/A,#N/A,FALSE,"Valuation Summary"}</definedName>
    <definedName name="wrn.Pres_OUT3_4" localSheetId="2" hidden="1">{"page1",#N/A,FALSE,"PRESENTATION";"page2",#N/A,FALSE,"PRESENTATION";#N/A,#N/A,FALSE,"Valuation Summary"}</definedName>
    <definedName name="wrn.Pres_OUT3_4" hidden="1">{"page1",#N/A,FALSE,"PRESENTATION";"page2",#N/A,FALSE,"PRESENTATION";#N/A,#N/A,FALSE,"Valuation Summary"}</definedName>
    <definedName name="wrn.PRES_OUT4" localSheetId="2" hidden="1">{"page1",#N/A,FALSE,"PRESENTATION";"page2",#N/A,FALSE,"PRESENTATION";#N/A,#N/A,FALSE,"Valuation Summary"}</definedName>
    <definedName name="wrn.PRES_OUT4" hidden="1">{"page1",#N/A,FALSE,"PRESENTATION";"page2",#N/A,FALSE,"PRESENTATION";#N/A,#N/A,FALSE,"Valuation Summary"}</definedName>
    <definedName name="wrn.PRES_OUT4_1" localSheetId="2" hidden="1">{"page1",#N/A,FALSE,"PRESENTATION";"page2",#N/A,FALSE,"PRESENTATION";#N/A,#N/A,FALSE,"Valuation Summary"}</definedName>
    <definedName name="wrn.PRES_OUT4_1" hidden="1">{"page1",#N/A,FALSE,"PRESENTATION";"page2",#N/A,FALSE,"PRESENTATION";#N/A,#N/A,FALSE,"Valuation Summary"}</definedName>
    <definedName name="wrn.PRES_OUT4_2" localSheetId="2" hidden="1">{"page1",#N/A,FALSE,"PRESENTATION";"page2",#N/A,FALSE,"PRESENTATION";#N/A,#N/A,FALSE,"Valuation Summary"}</definedName>
    <definedName name="wrn.PRES_OUT4_2" hidden="1">{"page1",#N/A,FALSE,"PRESENTATION";"page2",#N/A,FALSE,"PRESENTATION";#N/A,#N/A,FALSE,"Valuation Summary"}</definedName>
    <definedName name="wrn.PRES_OUT4_3" localSheetId="2" hidden="1">{"page1",#N/A,FALSE,"PRESENTATION";"page2",#N/A,FALSE,"PRESENTATION";#N/A,#N/A,FALSE,"Valuation Summary"}</definedName>
    <definedName name="wrn.PRES_OUT4_3" hidden="1">{"page1",#N/A,FALSE,"PRESENTATION";"page2",#N/A,FALSE,"PRESENTATION";#N/A,#N/A,FALSE,"Valuation Summary"}</definedName>
    <definedName name="wrn.PRES_OUT4_4" localSheetId="2" hidden="1">{"page1",#N/A,FALSE,"PRESENTATION";"page2",#N/A,FALSE,"PRESENTATION";#N/A,#N/A,FALSE,"Valuation Summary"}</definedName>
    <definedName name="wrn.PRES_OUT4_4" hidden="1">{"page1",#N/A,FALSE,"PRESENTATION";"page2",#N/A,FALSE,"PRESENTATION";#N/A,#N/A,FALSE,"Valuation Summary"}</definedName>
    <definedName name="wrn.PRES_OUT5" localSheetId="2" hidden="1">{"page1",#N/A,FALSE,"PRESENTATION";"page2",#N/A,FALSE,"PRESENTATION";#N/A,#N/A,FALSE,"Valuation Summary"}</definedName>
    <definedName name="wrn.PRES_OUT5" hidden="1">{"page1",#N/A,FALSE,"PRESENTATION";"page2",#N/A,FALSE,"PRESENTATION";#N/A,#N/A,FALSE,"Valuation Summary"}</definedName>
    <definedName name="wrn.PRES_OUT5_1" localSheetId="2" hidden="1">{"page1",#N/A,FALSE,"PRESENTATION";"page2",#N/A,FALSE,"PRESENTATION";#N/A,#N/A,FALSE,"Valuation Summary"}</definedName>
    <definedName name="wrn.PRES_OUT5_1" hidden="1">{"page1",#N/A,FALSE,"PRESENTATION";"page2",#N/A,FALSE,"PRESENTATION";#N/A,#N/A,FALSE,"Valuation Summary"}</definedName>
    <definedName name="wrn.PRES_OUT5_2" localSheetId="2" hidden="1">{"page1",#N/A,FALSE,"PRESENTATION";"page2",#N/A,FALSE,"PRESENTATION";#N/A,#N/A,FALSE,"Valuation Summary"}</definedName>
    <definedName name="wrn.PRES_OUT5_2" hidden="1">{"page1",#N/A,FALSE,"PRESENTATION";"page2",#N/A,FALSE,"PRESENTATION";#N/A,#N/A,FALSE,"Valuation Summary"}</definedName>
    <definedName name="wrn.PRES_OUT5_3" localSheetId="2" hidden="1">{"page1",#N/A,FALSE,"PRESENTATION";"page2",#N/A,FALSE,"PRESENTATION";#N/A,#N/A,FALSE,"Valuation Summary"}</definedName>
    <definedName name="wrn.PRES_OUT5_3" hidden="1">{"page1",#N/A,FALSE,"PRESENTATION";"page2",#N/A,FALSE,"PRESENTATION";#N/A,#N/A,FALSE,"Valuation Summary"}</definedName>
    <definedName name="wrn.PRES_OUT5_4" localSheetId="2" hidden="1">{"page1",#N/A,FALSE,"PRESENTATION";"page2",#N/A,FALSE,"PRESENTATION";#N/A,#N/A,FALSE,"Valuation Summary"}</definedName>
    <definedName name="wrn.PRES_OUT5_4" hidden="1">{"page1",#N/A,FALSE,"PRESENTATION";"page2",#N/A,FALSE,"PRESENTATION";#N/A,#N/A,FALSE,"Valuation Summary"}</definedName>
    <definedName name="wrn.PRES_OUT6" localSheetId="2" hidden="1">{"page1",#N/A,FALSE,"PRESENTATION";"page2",#N/A,FALSE,"PRESENTATION";#N/A,#N/A,FALSE,"Valuation Summary"}</definedName>
    <definedName name="wrn.PRES_OUT6" hidden="1">{"page1",#N/A,FALSE,"PRESENTATION";"page2",#N/A,FALSE,"PRESENTATION";#N/A,#N/A,FALSE,"Valuation Summary"}</definedName>
    <definedName name="wrn.PRES_OUT6_1" localSheetId="2" hidden="1">{"page1",#N/A,FALSE,"PRESENTATION";"page2",#N/A,FALSE,"PRESENTATION";#N/A,#N/A,FALSE,"Valuation Summary"}</definedName>
    <definedName name="wrn.PRES_OUT6_1" hidden="1">{"page1",#N/A,FALSE,"PRESENTATION";"page2",#N/A,FALSE,"PRESENTATION";#N/A,#N/A,FALSE,"Valuation Summary"}</definedName>
    <definedName name="wrn.PRES_OUT6_2" localSheetId="2" hidden="1">{"page1",#N/A,FALSE,"PRESENTATION";"page2",#N/A,FALSE,"PRESENTATION";#N/A,#N/A,FALSE,"Valuation Summary"}</definedName>
    <definedName name="wrn.PRES_OUT6_2" hidden="1">{"page1",#N/A,FALSE,"PRESENTATION";"page2",#N/A,FALSE,"PRESENTATION";#N/A,#N/A,FALSE,"Valuation Summary"}</definedName>
    <definedName name="wrn.PRES_OUT6_3" localSheetId="2" hidden="1">{"page1",#N/A,FALSE,"PRESENTATION";"page2",#N/A,FALSE,"PRESENTATION";#N/A,#N/A,FALSE,"Valuation Summary"}</definedName>
    <definedName name="wrn.PRES_OUT6_3" hidden="1">{"page1",#N/A,FALSE,"PRESENTATION";"page2",#N/A,FALSE,"PRESENTATION";#N/A,#N/A,FALSE,"Valuation Summary"}</definedName>
    <definedName name="wrn.PRES_OUT6_4" localSheetId="2" hidden="1">{"page1",#N/A,FALSE,"PRESENTATION";"page2",#N/A,FALSE,"PRESENTATION";#N/A,#N/A,FALSE,"Valuation Summary"}</definedName>
    <definedName name="wrn.PRES_OUT6_4" hidden="1">{"page1",#N/A,FALSE,"PRESENTATION";"page2",#N/A,FALSE,"PRESENTATION";#N/A,#N/A,FALSE,"Valuation Summary"}</definedName>
    <definedName name="wrn.PRES_OUT8" localSheetId="2" hidden="1">{"page1",#N/A,FALSE,"PRESENTATION";"page2",#N/A,FALSE,"PRESENTATION";#N/A,#N/A,FALSE,"Valuation Summary"}</definedName>
    <definedName name="wrn.PRES_OUT8" hidden="1">{"page1",#N/A,FALSE,"PRESENTATION";"page2",#N/A,FALSE,"PRESENTATION";#N/A,#N/A,FALSE,"Valuation Summary"}</definedName>
    <definedName name="wrn.PRES_OUT8_1" localSheetId="2" hidden="1">{"page1",#N/A,FALSE,"PRESENTATION";"page2",#N/A,FALSE,"PRESENTATION";#N/A,#N/A,FALSE,"Valuation Summary"}</definedName>
    <definedName name="wrn.PRES_OUT8_1" hidden="1">{"page1",#N/A,FALSE,"PRESENTATION";"page2",#N/A,FALSE,"PRESENTATION";#N/A,#N/A,FALSE,"Valuation Summary"}</definedName>
    <definedName name="wrn.PRES_OUT8_2" localSheetId="2" hidden="1">{"page1",#N/A,FALSE,"PRESENTATION";"page2",#N/A,FALSE,"PRESENTATION";#N/A,#N/A,FALSE,"Valuation Summary"}</definedName>
    <definedName name="wrn.PRES_OUT8_2" hidden="1">{"page1",#N/A,FALSE,"PRESENTATION";"page2",#N/A,FALSE,"PRESENTATION";#N/A,#N/A,FALSE,"Valuation Summary"}</definedName>
    <definedName name="wrn.PRES_OUT8_3" localSheetId="2" hidden="1">{"page1",#N/A,FALSE,"PRESENTATION";"page2",#N/A,FALSE,"PRESENTATION";#N/A,#N/A,FALSE,"Valuation Summary"}</definedName>
    <definedName name="wrn.PRES_OUT8_3" hidden="1">{"page1",#N/A,FALSE,"PRESENTATION";"page2",#N/A,FALSE,"PRESENTATION";#N/A,#N/A,FALSE,"Valuation Summary"}</definedName>
    <definedName name="wrn.PRES_OUT8_4" localSheetId="2" hidden="1">{"page1",#N/A,FALSE,"PRESENTATION";"page2",#N/A,FALSE,"PRESENTATION";#N/A,#N/A,FALSE,"Valuation Summary"}</definedName>
    <definedName name="wrn.PRES_OUT8_4" hidden="1">{"page1",#N/A,FALSE,"PRESENTATION";"page2",#N/A,FALSE,"PRESENTATION";#N/A,#N/A,FALSE,"Valuation Summary"}</definedName>
    <definedName name="wrn.pres97." localSheetId="2"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entation." localSheetId="2" hidden="1">{#N/A,#N/A,TRUE,"Cover";#N/A,#N/A,TRUE,"Sum";#N/A,#N/A,TRUE,"SubsRev";#N/A,#N/A,TRUE,"CapEx";#N/A,#N/A,TRUE,"OpEx";#N/A,#N/A,TRUE,"SUs";#N/A,#N/A,TRUE,"OrgChart";#N/A,#N/A,TRUE,"Staff";#N/A,#N/A,TRUE,"P&amp;L";#N/A,#N/A,TRUE,"Cash";#N/A,#N/A,TRUE,"BS";#N/A,#N/A,TRUE,"Valuation";#N/A,#N/A,TRUE,"CapEx-Assumptions";#N/A,#N/A,TRUE,"OpEx-Assumptions"}</definedName>
    <definedName name="wrn.Presentation." hidden="1">{#N/A,#N/A,TRUE,"Cover";#N/A,#N/A,TRUE,"Sum";#N/A,#N/A,TRUE,"SubsRev";#N/A,#N/A,TRUE,"CapEx";#N/A,#N/A,TRUE,"OpEx";#N/A,#N/A,TRUE,"SUs";#N/A,#N/A,TRUE,"OrgChart";#N/A,#N/A,TRUE,"Staff";#N/A,#N/A,TRUE,"P&amp;L";#N/A,#N/A,TRUE,"Cash";#N/A,#N/A,TRUE,"BS";#N/A,#N/A,TRUE,"Valuation";#N/A,#N/A,TRUE,"CapEx-Assumptions";#N/A,#N/A,TRUE,"OpEx-Assumptions"}</definedName>
    <definedName name="wrn.Presentation._.Version._.but._.No._.WC._.Slide." localSheetId="2">#REF!</definedName>
    <definedName name="wrn.Presentation._.Version._.but._.No._.WC._.Slide."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esentation1" localSheetId="2"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2" localSheetId="2" hidden="1">{#N/A,#N/A,TRUE,"Cover";#N/A,#N/A,TRUE,"Sum";#N/A,#N/A,TRUE,"SubsRev";#N/A,#N/A,TRUE,"CapEx";#N/A,#N/A,TRUE,"OpEx";#N/A,#N/A,TRUE,"SUs";#N/A,#N/A,TRUE,"OrgChart";#N/A,#N/A,TRUE,"Staff";#N/A,#N/A,TRUE,"P&amp;L";#N/A,#N/A,TRUE,"Cash";#N/A,#N/A,TRUE,"BS";#N/A,#N/A,TRUE,"Valuation";#N/A,#N/A,TRUE,"CapEx-Assumptions";#N/A,#N/A,TRUE,"OpEx-Assumptions"}</definedName>
    <definedName name="wrn.presentation2" hidden="1">{#N/A,#N/A,TRUE,"Cover";#N/A,#N/A,TRUE,"Sum";#N/A,#N/A,TRUE,"SubsRev";#N/A,#N/A,TRUE,"CapEx";#N/A,#N/A,TRUE,"OpEx";#N/A,#N/A,TRUE,"SUs";#N/A,#N/A,TRUE,"OrgChart";#N/A,#N/A,TRUE,"Staff";#N/A,#N/A,TRUE,"P&amp;L";#N/A,#N/A,TRUE,"Cash";#N/A,#N/A,TRUE,"BS";#N/A,#N/A,TRUE,"Valuation";#N/A,#N/A,TRUE,"CapEx-Assumptions";#N/A,#N/A,TRUE,"OpEx-Assumptions"}</definedName>
    <definedName name="wrn.PRESS._.RELEASE." localSheetId="2" hidden="1">{#N/A,#N/A,FALSE,"PL addendum";#N/A,#N/A,FALSE,"BS EOY";#N/A,#N/A,FALSE,"QTRLY PL";#N/A,#N/A,FALSE,"CF YTD"}</definedName>
    <definedName name="wrn.PRESS._.RELEASE." hidden="1">{#N/A,#N/A,FALSE,"PL addendum";#N/A,#N/A,FALSE,"BS EOY";#N/A,#N/A,FALSE,"QTRLY PL";#N/A,#N/A,FALSE,"CF YTD"}</definedName>
    <definedName name="wrn.price." localSheetId="2" hidden="1">{"PAGE1",#N/A,FALSE,"CPFFMSTR";"PAGE2",#N/A,FALSE,"CPFFMSTR"}</definedName>
    <definedName name="wrn.price." hidden="1">{"PAGE1",#N/A,FALSE,"CPFFMSTR";"PAGE2",#N/A,FALSE,"CPFFMSTR"}</definedName>
    <definedName name="wrn.PRICE._.LIST." localSheetId="2" hidden="1">{#N/A,#N/A,FALSE,"DB LIST"}</definedName>
    <definedName name="wrn.PRICE._.LIST." hidden="1">{#N/A,#N/A,FALSE,"DB LIST"}</definedName>
    <definedName name="wrn.PRICE._.LIST._1" localSheetId="2" hidden="1">{#N/A,#N/A,FALSE,"DB LIST"}</definedName>
    <definedName name="wrn.PRICE._.LIST._1" hidden="1">{#N/A,#N/A,FALSE,"DB LIST"}</definedName>
    <definedName name="wrn.PRICE._.LIST._2" localSheetId="2" hidden="1">{#N/A,#N/A,FALSE,"DB LIST"}</definedName>
    <definedName name="wrn.PRICE._.LIST._2" hidden="1">{#N/A,#N/A,FALSE,"DB LIST"}</definedName>
    <definedName name="wrn.PRICE._.LIST._3" localSheetId="2" hidden="1">{#N/A,#N/A,FALSE,"DB LIST"}</definedName>
    <definedName name="wrn.PRICE._.LIST._3" hidden="1">{#N/A,#N/A,FALSE,"DB LIST"}</definedName>
    <definedName name="wrn.PRICE._.LIST._4" localSheetId="2" hidden="1">{#N/A,#N/A,FALSE,"DB LIST"}</definedName>
    <definedName name="wrn.PRICE._.LIST._4" hidden="1">{#N/A,#N/A,FALSE,"DB LIST"}</definedName>
    <definedName name="wrn.PRICE._.LIST._5" localSheetId="2" hidden="1">{#N/A,#N/A,FALSE,"DB LIST"}</definedName>
    <definedName name="wrn.PRICE._.LIST._5" hidden="1">{#N/A,#N/A,FALSE,"DB LIST"}</definedName>
    <definedName name="wrn.Price_Effect." localSheetId="2" hidden="1">{"Comp_of_Price_Effect",#N/A,FALSE,"QTRDPVAR"}</definedName>
    <definedName name="wrn.Price_Effect." hidden="1">{"Comp_of_Price_Effect",#N/A,FALSE,"QTRDPVAR"}</definedName>
    <definedName name="wrn.pricing._.98." localSheetId="2" hidden="1">{#N/A,#N/A,FALSE,"ww";#N/A,#N/A,FALSE,"usa";#N/A,#N/A,FALSE,"canada";#N/A,#N/A,FALSE,"eu";#N/A,#N/A,FALSE,"cemea";#N/A,#N/A,FALSE,"asia";#N/A,#N/A,FALSE,"la"}</definedName>
    <definedName name="wrn.pricing._.98." hidden="1">{#N/A,#N/A,FALSE,"ww";#N/A,#N/A,FALSE,"usa";#N/A,#N/A,FALSE,"canada";#N/A,#N/A,FALSE,"eu";#N/A,#N/A,FALSE,"cemea";#N/A,#N/A,FALSE,"asia";#N/A,#N/A,FALSE,"la"}</definedName>
    <definedName name="wrn.PrimeCo." localSheetId="2" hidden="1">{"print 1",#N/A,FALSE,"PrimeCo PCS";"print 2",#N/A,FALSE,"PrimeCo PCS";"valuation",#N/A,FALSE,"PrimeCo PCS"}</definedName>
    <definedName name="wrn.PrimeCo." hidden="1">{"print 1",#N/A,FALSE,"PrimeCo PCS";"print 2",#N/A,FALSE,"PrimeCo PCS";"valuation",#N/A,FALSE,"PrimeCo PCS"}</definedName>
    <definedName name="wrn.prin2._.all." localSheetId="2" hidden="1">{#N/A,#N/A,FALSE,"Pharm";#N/A,#N/A,FALSE,"WWCM"}</definedName>
    <definedName name="wrn.prin2._.all." hidden="1">{#N/A,#N/A,FALSE,"Pharm";#N/A,#N/A,FALSE,"WWCM"}</definedName>
    <definedName name="wrn.prin2._.all._1" localSheetId="2" hidden="1">{#N/A,#N/A,FALSE,"Pharm";#N/A,#N/A,FALSE,"WWCM"}</definedName>
    <definedName name="wrn.prin2._.all._1" hidden="1">{#N/A,#N/A,FALSE,"Pharm";#N/A,#N/A,FALSE,"WWCM"}</definedName>
    <definedName name="wrn.prin2._.all._2" localSheetId="2" hidden="1">{#N/A,#N/A,FALSE,"Pharm";#N/A,#N/A,FALSE,"WWCM"}</definedName>
    <definedName name="wrn.prin2._.all._2" hidden="1">{#N/A,#N/A,FALSE,"Pharm";#N/A,#N/A,FALSE,"WWCM"}</definedName>
    <definedName name="wrn.prin2._.all._3" localSheetId="2" hidden="1">{#N/A,#N/A,FALSE,"Pharm";#N/A,#N/A,FALSE,"WWCM"}</definedName>
    <definedName name="wrn.prin2._.all._3" hidden="1">{#N/A,#N/A,FALSE,"Pharm";#N/A,#N/A,FALSE,"WWCM"}</definedName>
    <definedName name="wrn.prin2._.all._4" localSheetId="2" hidden="1">{#N/A,#N/A,FALSE,"Pharm";#N/A,#N/A,FALSE,"WWCM"}</definedName>
    <definedName name="wrn.prin2._.all._4" hidden="1">{#N/A,#N/A,FALSE,"Pharm";#N/A,#N/A,FALSE,"WWCM"}</definedName>
    <definedName name="wrn.prin3" localSheetId="2" hidden="1">{#N/A,#N/A,FALSE,"Pharm";#N/A,#N/A,FALSE,"WWCM"}</definedName>
    <definedName name="wrn.prin3" hidden="1">{#N/A,#N/A,FALSE,"Pharm";#N/A,#N/A,FALSE,"WWCM"}</definedName>
    <definedName name="wrn.prin3_1" localSheetId="2" hidden="1">{#N/A,#N/A,FALSE,"Pharm";#N/A,#N/A,FALSE,"WWCM"}</definedName>
    <definedName name="wrn.prin3_1" hidden="1">{#N/A,#N/A,FALSE,"Pharm";#N/A,#N/A,FALSE,"WWCM"}</definedName>
    <definedName name="wrn.prin3_2" localSheetId="2" hidden="1">{#N/A,#N/A,FALSE,"Pharm";#N/A,#N/A,FALSE,"WWCM"}</definedName>
    <definedName name="wrn.prin3_2" hidden="1">{#N/A,#N/A,FALSE,"Pharm";#N/A,#N/A,FALSE,"WWCM"}</definedName>
    <definedName name="wrn.prin3_3" localSheetId="2" hidden="1">{#N/A,#N/A,FALSE,"Pharm";#N/A,#N/A,FALSE,"WWCM"}</definedName>
    <definedName name="wrn.prin3_3" hidden="1">{#N/A,#N/A,FALSE,"Pharm";#N/A,#N/A,FALSE,"WWCM"}</definedName>
    <definedName name="wrn.prin3_4" localSheetId="2" hidden="1">{#N/A,#N/A,FALSE,"Pharm";#N/A,#N/A,FALSE,"WWCM"}</definedName>
    <definedName name="wrn.prin3_4" hidden="1">{#N/A,#N/A,FALSE,"Pharm";#N/A,#N/A,FALSE,"WWCM"}</definedName>
    <definedName name="wrn.prinst._.summary._.sheets." localSheetId="2" hidden="1">{"summary1",#N/A,TRUE,"Comps";"summary2",#N/A,TRUE,"Comps";"summary3",#N/A,TRUE,"Comps"}</definedName>
    <definedName name="wrn.prinst._.summary._.sheets." hidden="1">{"summary1",#N/A,TRUE,"Comps";"summary2",#N/A,TRUE,"Comps";"summary3",#N/A,TRUE,"Comps"}</definedName>
    <definedName name="wrn.print" localSheetId="2" hidden="1">{#N/A,#N/A,FALSE,"Variance";#N/A,#N/A,FALSE,"Var_Core";#N/A,#N/A,FALSE,"Var_Noncore";#N/A,#N/A,FALSE,"FCST Var";#N/A,#N/A,FALSE,"FCST Var_Core";#N/A,#N/A,FALSE,"FCST Var_Noncore"}</definedName>
    <definedName name="wrn.print" hidden="1">{"page1",#N/A,FALSE,"PROFORMA";"page2",#N/A,FALSE,"PROFORMA";"page3",#N/A,FALSE,"PROFORMA";"page4",#N/A,FALSE,"PROFORMA";"page5",#N/A,FALSE,"PROFORMA";"page6",#N/A,FALSE,"PROFORMA";"page7",#N/A,FALSE,"PROFORMA";"page8",#N/A,FALSE,"PROFORMA"}</definedName>
    <definedName name="wrn.print." localSheetId="2" hidden="1">{#N/A,#N/A,FALSE,"Japan 2003";#N/A,#N/A,FALSE,"Sheet2"}</definedName>
    <definedName name="wrn.Print." hidden="1">{#N/A,#N/A,FALSE,"Trading-Mult ";#N/A,#N/A,FALSE,"M&amp;A info"}</definedName>
    <definedName name="wrn.Print._.24." localSheetId="2" hidden="1">{#N/A,#N/A,FALSE,"Index";"Stmts_Qtrs",#N/A,FALSE,"Summary";"Stmts_24 mo",#N/A,FALSE,"Summary";"Summary_24",#N/A,FALSE,"Revenue";"Month_24",#N/A,FALSE,"Engineering";"Month_24",#N/A,FALSE,"Marketing";"Month_24",#N/A,FALSE,"G &amp; A";"Month_24",#N/A,FALSE,"Manufacturing"}</definedName>
    <definedName name="wrn.Print._.24." hidden="1">{#N/A,#N/A,FALSE,"Index";"Stmts_Qtrs",#N/A,FALSE,"Summary";"Stmts_24 mo",#N/A,FALSE,"Summary";"Summary_24",#N/A,FALSE,"Revenue";"Month_24",#N/A,FALSE,"Engineering";"Month_24",#N/A,FALSE,"Marketing";"Month_24",#N/A,FALSE,"G &amp; A";"Month_24",#N/A,FALSE,"Manufacturing"}</definedName>
    <definedName name="wrn.Print._.4." localSheetId="2" hidden="1">{"Outflow 1",#N/A,FALSE,"Outflows-Inflows";"Outflow 2",#N/A,FALSE,"Outflows-Inflows";"Inflow 1",#N/A,FALSE,"Outflows-Inflows";"Inflow 2",#N/A,FALSE,"Outflows-Inflows"}</definedName>
    <definedName name="wrn.Print._.4." hidden="1">{"Outflow 1",#N/A,FALSE,"Outflows-Inflows";"Outflow 2",#N/A,FALSE,"Outflows-Inflows";"Inflow 1",#N/A,FALSE,"Outflows-Inflows";"Inflow 2",#N/A,FALSE,"Outflows-Inflows"}</definedName>
    <definedName name="wrn.Print._.4._1" localSheetId="2" hidden="1">{"Outflow 1",#N/A,FALSE,"Outflows-Inflows";"Outflow 2",#N/A,FALSE,"Outflows-Inflows";"Inflow 1",#N/A,FALSE,"Outflows-Inflows";"Inflow 2",#N/A,FALSE,"Outflows-Inflows"}</definedName>
    <definedName name="wrn.Print._.4._1" hidden="1">{"Outflow 1",#N/A,FALSE,"Outflows-Inflows";"Outflow 2",#N/A,FALSE,"Outflows-Inflows";"Inflow 1",#N/A,FALSE,"Outflows-Inflows";"Inflow 2",#N/A,FALSE,"Outflows-Inflows"}</definedName>
    <definedName name="wrn.Print._.4._2" localSheetId="2" hidden="1">{"Outflow 1",#N/A,FALSE,"Outflows-Inflows";"Outflow 2",#N/A,FALSE,"Outflows-Inflows";"Inflow 1",#N/A,FALSE,"Outflows-Inflows";"Inflow 2",#N/A,FALSE,"Outflows-Inflows"}</definedName>
    <definedName name="wrn.Print._.4._2" hidden="1">{"Outflow 1",#N/A,FALSE,"Outflows-Inflows";"Outflow 2",#N/A,FALSE,"Outflows-Inflows";"Inflow 1",#N/A,FALSE,"Outflows-Inflows";"Inflow 2",#N/A,FALSE,"Outflows-Inflows"}</definedName>
    <definedName name="wrn.Print._.4._3" localSheetId="2" hidden="1">{"Outflow 1",#N/A,FALSE,"Outflows-Inflows";"Outflow 2",#N/A,FALSE,"Outflows-Inflows";"Inflow 1",#N/A,FALSE,"Outflows-Inflows";"Inflow 2",#N/A,FALSE,"Outflows-Inflows"}</definedName>
    <definedName name="wrn.Print._.4._3" hidden="1">{"Outflow 1",#N/A,FALSE,"Outflows-Inflows";"Outflow 2",#N/A,FALSE,"Outflows-Inflows";"Inflow 1",#N/A,FALSE,"Outflows-Inflows";"Inflow 2",#N/A,FALSE,"Outflows-Inflows"}</definedName>
    <definedName name="wrn.Print._.4._4" localSheetId="2" hidden="1">{"Outflow 1",#N/A,FALSE,"Outflows-Inflows";"Outflow 2",#N/A,FALSE,"Outflows-Inflows";"Inflow 1",#N/A,FALSE,"Outflows-Inflows";"Inflow 2",#N/A,FALSE,"Outflows-Inflows"}</definedName>
    <definedName name="wrn.Print._.4._4" hidden="1">{"Outflow 1",#N/A,FALSE,"Outflows-Inflows";"Outflow 2",#N/A,FALSE,"Outflows-Inflows";"Inflow 1",#N/A,FALSE,"Outflows-Inflows";"Inflow 2",#N/A,FALSE,"Outflows-Inflows"}</definedName>
    <definedName name="wrn.Print._.6." localSheetId="2" hidden="1">{"print 1.6",#N/A,FALSE,"Sheet1";"print 2.6",#N/A,FALSE,"Sheet1";"print 3.6",#N/A,FALSE,"Sheet1";"print 4.6",#N/A,FALSE,"Sheet1";"print 5.6",#N/A,FALSE,"Sheet1";"print 6.6",#N/A,FALSE,"Sheet1"}</definedName>
    <definedName name="wrn.Print._.6." hidden="1">{"print 1.6",#N/A,FALSE,"Sheet1";"print 2.6",#N/A,FALSE,"Sheet1";"print 3.6",#N/A,FALSE,"Sheet1";"print 4.6",#N/A,FALSE,"Sheet1";"print 5.6",#N/A,FALSE,"Sheet1";"print 6.6",#N/A,FALSE,"Sheet1"}</definedName>
    <definedName name="wrn.Print._.6._1" localSheetId="2" hidden="1">{"print 1.6",#N/A,FALSE,"Sheet1";"print 2.6",#N/A,FALSE,"Sheet1";"print 3.6",#N/A,FALSE,"Sheet1";"print 4.6",#N/A,FALSE,"Sheet1";"print 5.6",#N/A,FALSE,"Sheet1";"print 6.6",#N/A,FALSE,"Sheet1"}</definedName>
    <definedName name="wrn.Print._.6._1" hidden="1">{"print 1.6",#N/A,FALSE,"Sheet1";"print 2.6",#N/A,FALSE,"Sheet1";"print 3.6",#N/A,FALSE,"Sheet1";"print 4.6",#N/A,FALSE,"Sheet1";"print 5.6",#N/A,FALSE,"Sheet1";"print 6.6",#N/A,FALSE,"Sheet1"}</definedName>
    <definedName name="wrn.Print._.6._2" localSheetId="2" hidden="1">{"print 1.6",#N/A,FALSE,"Sheet1";"print 2.6",#N/A,FALSE,"Sheet1";"print 3.6",#N/A,FALSE,"Sheet1";"print 4.6",#N/A,FALSE,"Sheet1";"print 5.6",#N/A,FALSE,"Sheet1";"print 6.6",#N/A,FALSE,"Sheet1"}</definedName>
    <definedName name="wrn.Print._.6._2" hidden="1">{"print 1.6",#N/A,FALSE,"Sheet1";"print 2.6",#N/A,FALSE,"Sheet1";"print 3.6",#N/A,FALSE,"Sheet1";"print 4.6",#N/A,FALSE,"Sheet1";"print 5.6",#N/A,FALSE,"Sheet1";"print 6.6",#N/A,FALSE,"Sheet1"}</definedName>
    <definedName name="wrn.Print._.6._3" localSheetId="2" hidden="1">{"print 1.6",#N/A,FALSE,"Sheet1";"print 2.6",#N/A,FALSE,"Sheet1";"print 3.6",#N/A,FALSE,"Sheet1";"print 4.6",#N/A,FALSE,"Sheet1";"print 5.6",#N/A,FALSE,"Sheet1";"print 6.6",#N/A,FALSE,"Sheet1"}</definedName>
    <definedName name="wrn.Print._.6._3" hidden="1">{"print 1.6",#N/A,FALSE,"Sheet1";"print 2.6",#N/A,FALSE,"Sheet1";"print 3.6",#N/A,FALSE,"Sheet1";"print 4.6",#N/A,FALSE,"Sheet1";"print 5.6",#N/A,FALSE,"Sheet1";"print 6.6",#N/A,FALSE,"Sheet1"}</definedName>
    <definedName name="wrn.Print._.6._4" localSheetId="2" hidden="1">{"print 1.6",#N/A,FALSE,"Sheet1";"print 2.6",#N/A,FALSE,"Sheet1";"print 3.6",#N/A,FALSE,"Sheet1";"print 4.6",#N/A,FALSE,"Sheet1";"print 5.6",#N/A,FALSE,"Sheet1";"print 6.6",#N/A,FALSE,"Sheet1"}</definedName>
    <definedName name="wrn.Print._.6._4" hidden="1">{"print 1.6",#N/A,FALSE,"Sheet1";"print 2.6",#N/A,FALSE,"Sheet1";"print 3.6",#N/A,FALSE,"Sheet1";"print 4.6",#N/A,FALSE,"Sheet1";"print 5.6",#N/A,FALSE,"Sheet1";"print 6.6",#N/A,FALSE,"Sheet1"}</definedName>
    <definedName name="wrn.print._.adjustment" localSheetId="2" hidden="1">{#N/A,#N/A,FALSE,"Cover Summary";#N/A,#N/A,FALSE,"Aug '03 STORES";#N/A,#N/A,FALSE,"Aug '03 Regions Districts";#N/A,#N/A,FALSE,"HQ Submission";#N/A,#N/A,FALSE,"Central Services";#N/A,#N/A,FALSE,"Detail";#N/A,#N/A,FALSE,"217 ADDS"}</definedName>
    <definedName name="wrn.print._.adjustment" hidden="1">{#N/A,#N/A,FALSE,"Cover Summary";#N/A,#N/A,FALSE,"Aug '03 STORES";#N/A,#N/A,FALSE,"Aug '03 Regions Districts";#N/A,#N/A,FALSE,"HQ Submission";#N/A,#N/A,FALSE,"Central Services";#N/A,#N/A,FALSE,"Detail";#N/A,#N/A,FALSE,"217 ADDS"}</definedName>
    <definedName name="wrn.print._.all." localSheetId="2" hidden="1">{#N/A,#N/A,TRUE,"Introduction";#N/A,#N/A,TRUE,"DCR - TV";#N/A,#N/A,TRUE,"Summary";#N/A,#N/A,TRUE,"Valuation (5)";#N/A,#N/A,TRUE,"Valuation (2)";#N/A,#N/A,TRUE,"Valuation (3)";#N/A,#N/A,TRUE,"Valuation";#N/A,#N/A,TRUE,"Sensitivity Summary";#N/A,#N/A,TRUE,"Proforma Accounts";#N/A,#N/A,TRUE,"Traffic";#N/A,#N/A,TRUE,"Tariffs";#N/A,#N/A,TRUE,"Revenue";#N/A,#N/A,TRUE,"Costs";#N/A,#N/A,TRUE,"Financing Assumptions"}</definedName>
    <definedName name="wrn.PRINT._.ALL." hidden="1">{#N/A,#N/A,FALSE,"COVER";#N/A,#N/A,FALSE,"T of C";#N/A,#N/A,FALSE,"Balance Sheet";#N/A,#N/A,FALSE,"Consolidated";#N/A,#N/A,FALSE,"Cash Flows";#N/A,#N/A,FALSE,"Sales";#N/A,#N/A,FALSE,"1998";#N/A,#N/A,FALSE,"1999";#N/A,#N/A,FALSE,"2000";#N/A,#N/A,FALSE,"2001";#N/A,#N/A,FALSE,"2003";#N/A,#N/A,FALSE,"Hotel";#N/A,#N/A,FALSE,"Mfg";#N/A,#N/A,FALSE,"Balance Sheet"}</definedName>
    <definedName name="wrn.Print._.All._.A4." localSheetId="2" hidden="1">{"Valuation",#N/A,TRUE,"Valuation Summary";"Financial Statements",#N/A,TRUE,"Results";"Results",#N/A,TRUE,"Results";"Ratios",#N/A,TRUE,"Results";"P2 Summary",#N/A,TRUE,"Results";"Historical data",#N/A,TRUE,"Historical Data";"P1 Inputs",#N/A,TRUE,"Forecast Drivers";"P2 Inputs",#N/A,TRUE,"Forecast Drivers"}</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GLI._.Reports." localSheetId="2" hidden="1">{"GLI-Income Statement",#N/A,FALSE,"gli";"GLI - Balance Sheet Wksht",#N/A,FALSE,"gli";"GLI-Cash Flow",#N/A,FALSE,"gli";"GLI Qtrly Stats",#N/A,FALSE,"gli"}</definedName>
    <definedName name="wrn.Print._.all._.GLI._.Reports." hidden="1">{"GLI-Income Statement",#N/A,FALSE,"gli";"GLI - Balance Sheet Wksht",#N/A,FALSE,"gli";"GLI-Cash Flow",#N/A,FALSE,"gli";"GLI Qtrly Stats",#N/A,FALSE,"gli"}</definedName>
    <definedName name="wrn.Print._.all._.GLI._.Reports._1" localSheetId="2" hidden="1">{"GLI-Income Statement",#N/A,FALSE,"gli";"GLI - Balance Sheet Wksht",#N/A,FALSE,"gli";"GLI-Cash Flow",#N/A,FALSE,"gli";"GLI Qtrly Stats",#N/A,FALSE,"gli"}</definedName>
    <definedName name="wrn.Print._.all._.GLI._.Reports._1" hidden="1">{"GLI-Income Statement",#N/A,FALSE,"gli";"GLI - Balance Sheet Wksht",#N/A,FALSE,"gli";"GLI-Cash Flow",#N/A,FALSE,"gli";"GLI Qtrly Stats",#N/A,FALSE,"gli"}</definedName>
    <definedName name="wrn.Print._.All._.Letter." localSheetId="2"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Pages." localSheetId="2"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Pages._2">#REF!</definedName>
    <definedName name="wrn.Print._.All._.Worksheets." localSheetId="2" hidden="1">{#N/A,#N/A,FALSE,"Capitaliztion Matrix";#N/A,#N/A,FALSE,"4YR P&amp;L";#N/A,#N/A,FALSE,"Program Contributions";#N/A,#N/A,FALSE,"P&amp;L Trans YR 2";#N/A,#N/A,FALSE,"Rev &amp; EBITDA YR2";#N/A,#N/A,FALSE,"P&amp;L Trans YR 1";#N/A,#N/A,FALSE,"Rev &amp; EBITDA YR1"}</definedName>
    <definedName name="wrn.Print._.All._.Worksheets." hidden="1">{#N/A,#N/A,FALSE,"Capitaliztion Matrix";#N/A,#N/A,FALSE,"4YR P&amp;L";#N/A,#N/A,FALSE,"Program Contributions";#N/A,#N/A,FALSE,"P&amp;L Trans YR 2";#N/A,#N/A,FALSE,"Rev &amp; EBITDA YR2";#N/A,#N/A,FALSE,"P&amp;L Trans YR 1";#N/A,#N/A,FALSE,"Rev &amp; EBITDA YR1"}</definedName>
    <definedName name="wrn.Print._.All._.Worksheets._1" localSheetId="2" hidden="1">{#N/A,#N/A,FALSE,"Capitaliztion Matrix";#N/A,#N/A,FALSE,"4YR P&amp;L";#N/A,#N/A,FALSE,"Program Contributions";#N/A,#N/A,FALSE,"P&amp;L Trans YR 2";#N/A,#N/A,FALSE,"Rev &amp; EBITDA YR2";#N/A,#N/A,FALSE,"P&amp;L Trans YR 1";#N/A,#N/A,FALSE,"Rev &amp; EBITDA YR1"}</definedName>
    <definedName name="wrn.Print._.All._.Worksheets._1" hidden="1">{#N/A,#N/A,FALSE,"Capitaliztion Matrix";#N/A,#N/A,FALSE,"4YR P&amp;L";#N/A,#N/A,FALSE,"Program Contributions";#N/A,#N/A,FALSE,"P&amp;L Trans YR 2";#N/A,#N/A,FALSE,"Rev &amp; EBITDA YR2";#N/A,#N/A,FALSE,"P&amp;L Trans YR 1";#N/A,#N/A,FALSE,"Rev &amp; EBITDA YR1"}</definedName>
    <definedName name="wrn.Print._.All._1" localSheetId="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2" localSheetId="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3" localSheetId="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4" localSheetId="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4"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5" localSheetId="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5"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2" localSheetId="2" hidden="1">{#N/A,#N/A,FALSE,"Pharm";#N/A,#N/A,FALSE,"WWCM"}</definedName>
    <definedName name="wrn.PRINT._.ALL.2" hidden="1">{#N/A,#N/A,FALSE,"Pharm";#N/A,#N/A,FALSE,"WWCM"}</definedName>
    <definedName name="wrn.PRINT._.ALL.2_1" localSheetId="2" hidden="1">{#N/A,#N/A,FALSE,"Pharm";#N/A,#N/A,FALSE,"WWCM"}</definedName>
    <definedName name="wrn.PRINT._.ALL.2_1" hidden="1">{#N/A,#N/A,FALSE,"Pharm";#N/A,#N/A,FALSE,"WWCM"}</definedName>
    <definedName name="wrn.PRINT._.ALL.2_2" localSheetId="2" hidden="1">{#N/A,#N/A,FALSE,"Pharm";#N/A,#N/A,FALSE,"WWCM"}</definedName>
    <definedName name="wrn.PRINT._.ALL.2_2" hidden="1">{#N/A,#N/A,FALSE,"Pharm";#N/A,#N/A,FALSE,"WWCM"}</definedName>
    <definedName name="wrn.PRINT._.ALL.2_3" localSheetId="2" hidden="1">{#N/A,#N/A,FALSE,"Pharm";#N/A,#N/A,FALSE,"WWCM"}</definedName>
    <definedName name="wrn.PRINT._.ALL.2_3" hidden="1">{#N/A,#N/A,FALSE,"Pharm";#N/A,#N/A,FALSE,"WWCM"}</definedName>
    <definedName name="wrn.PRINT._.ALL.2_4" localSheetId="2" hidden="1">{#N/A,#N/A,FALSE,"Pharm";#N/A,#N/A,FALSE,"WWCM"}</definedName>
    <definedName name="wrn.PRINT._.ALL.2_4" hidden="1">{#N/A,#N/A,FALSE,"Pharm";#N/A,#N/A,FALSE,"WWCM"}</definedName>
    <definedName name="wrn.print._.all2" localSheetId="2" hidden="1">{#N/A,#N/A,FALSE,"Pharm";#N/A,#N/A,FALSE,"WWCM"}</definedName>
    <definedName name="wrn.print._.all2" hidden="1">{#N/A,#N/A,FALSE,"Pharm";#N/A,#N/A,FALSE,"WWCM"}</definedName>
    <definedName name="wrn.print._.all2_1" localSheetId="2" hidden="1">{#N/A,#N/A,FALSE,"Pharm";#N/A,#N/A,FALSE,"WWCM"}</definedName>
    <definedName name="wrn.print._.all2_1" hidden="1">{#N/A,#N/A,FALSE,"Pharm";#N/A,#N/A,FALSE,"WWCM"}</definedName>
    <definedName name="wrn.print._.all2_2" localSheetId="2" hidden="1">{#N/A,#N/A,FALSE,"Pharm";#N/A,#N/A,FALSE,"WWCM"}</definedName>
    <definedName name="wrn.print._.all2_2" hidden="1">{#N/A,#N/A,FALSE,"Pharm";#N/A,#N/A,FALSE,"WWCM"}</definedName>
    <definedName name="wrn.print._.all2_3" localSheetId="2" hidden="1">{#N/A,#N/A,FALSE,"Pharm";#N/A,#N/A,FALSE,"WWCM"}</definedName>
    <definedName name="wrn.print._.all2_3" hidden="1">{#N/A,#N/A,FALSE,"Pharm";#N/A,#N/A,FALSE,"WWCM"}</definedName>
    <definedName name="wrn.print._.all2_4" localSheetId="2" hidden="1">{#N/A,#N/A,FALSE,"Pharm";#N/A,#N/A,FALSE,"WWCM"}</definedName>
    <definedName name="wrn.print._.all2_4" hidden="1">{#N/A,#N/A,FALSE,"Pharm";#N/A,#N/A,FALSE,"WWCM"}</definedName>
    <definedName name="wrn.print._.area." hidden="1">{"page1",#N/A,FALSE,"ENTMNT";"page2",#N/A,FALSE,"ENTMNT";"page3",#N/A,FALSE,"ENTMNT";"page4",#N/A,FALSE,"US $";"page5",#N/A,FALSE,"US $";"page6",#N/A,FALSE,"US $"}</definedName>
    <definedName name="wrn.Print._.California." localSheetId="2" hidden="1">{#N/A,#N/A,FALSE,"Cal"}</definedName>
    <definedName name="wrn.Print._.California." hidden="1">{#N/A,#N/A,FALSE,"Cal"}</definedName>
    <definedName name="wrn.Print._.CF._.FX._.reports." localSheetId="2" hidden="1">{"BS-CY",#N/A,TRUE,"CF-FX rate changes";"BS-PY",#N/A,TRUE,"CF-FX rate changes";"CF - LC- Current Year",#N/A,TRUE,"CF-FX rate changes";"CF-LC-Prior Year",#N/A,TRUE,"CF-FX rate changes";"Effect of Exchange rate",#N/A,TRUE,"CF-FX rate changes";"Balance Change-LC",#N/A,TRUE,"CF-FX rate changes";"Change in US Dollars",#N/A,TRUE,"CF-FX rate changes"}</definedName>
    <definedName name="wrn.Print._.CF._.FX._.reports." hidden="1">{"BS-CY",#N/A,TRUE,"CF-FX rate changes";"BS-PY",#N/A,TRUE,"CF-FX rate changes";"CF - LC- Current Year",#N/A,TRUE,"CF-FX rate changes";"CF-LC-Prior Year",#N/A,TRUE,"CF-FX rate changes";"Effect of Exchange rate",#N/A,TRUE,"CF-FX rate changes";"Balance Change-LC",#N/A,TRUE,"CF-FX rate changes";"Change in US Dollars",#N/A,TRUE,"CF-FX rate changes"}</definedName>
    <definedName name="wrn.Print._.Consolidated." localSheetId="2" hidden="1">{#N/A,#N/A,FALSE,"Consolidated";"Full RML",#N/A,FALSE,"RML";#N/A,#N/A,FALSE,"Cal";"Rpt Indiana",#N/A,FALSE,"Indiana";"Rpt Texas",#N/A,FALSE,"Texas";"Full Core",#N/A,FALSE,"Excl_Texas"}</definedName>
    <definedName name="wrn.Print._.Consolidated." hidden="1">{#N/A,#N/A,FALSE,"Consolidated";"Full RML",#N/A,FALSE,"RML";#N/A,#N/A,FALSE,"Cal";"Rpt Indiana",#N/A,FALSE,"Indiana";"Rpt Texas",#N/A,FALSE,"Texas";"Full Core",#N/A,FALSE,"Excl_Texas"}</definedName>
    <definedName name="wrn.Print._.CRXLAND._.Openings." hidden="1">{"Print CRXLAND Assumptions",#N/A,FALSE,"CRXLAND Openings";"Print CRXLAND Openings",#N/A,FALSE,"CRXLAND Openings"}</definedName>
    <definedName name="wrn.Print._.Daily._.Conversion._.Points." localSheetId="2" hidden="1">{"Conversion (Daily Only)","SITE",FALSE,"Daily";"Conversion (Daily Only)","Apparel",FALSE,"Daily";"Conversion (Daily Only)","Baby",FALSE,"Daily";"Conversion (Daily Only)","Books",FALSE,"Daily";"Conversion (Daily Only)","Electronics",FALSE,"Daily";"Conversion (Daily Only)","Garden",FALSE,"Daily";"Conversion (Daily Only)","Gifts",FALSE,"Daily";"Conversion (Daily Only)","Home",FALSE,"Daily";"Conversion (Daily Only)","Jewelry",FALSE,"Daily";"Conversion (Daily Only)","Movies",FALSE,"Daily";"Conversion (Daily Only)","Music",FALSE,"Daily";"Conversion (Daily Only)","Sports",FALSE,"Daily";"Conversion (Daily Only)","Toys",FALSE,"Daily";"Conversion (Daily Only)","Video Games",FALSE,"Daily"}</definedName>
    <definedName name="wrn.Print._.Daily._.Conversion._.Points." hidden="1">{"Conversion (Daily Only)","SITE",FALSE,"Daily";"Conversion (Daily Only)","Apparel",FALSE,"Daily";"Conversion (Daily Only)","Baby",FALSE,"Daily";"Conversion (Daily Only)","Books",FALSE,"Daily";"Conversion (Daily Only)","Electronics",FALSE,"Daily";"Conversion (Daily Only)","Garden",FALSE,"Daily";"Conversion (Daily Only)","Gifts",FALSE,"Daily";"Conversion (Daily Only)","Home",FALSE,"Daily";"Conversion (Daily Only)","Jewelry",FALSE,"Daily";"Conversion (Daily Only)","Movies",FALSE,"Daily";"Conversion (Daily Only)","Music",FALSE,"Daily";"Conversion (Daily Only)","Sports",FALSE,"Daily";"Conversion (Daily Only)","Toys",FALSE,"Daily";"Conversion (Daily Only)","Video Games",FALSE,"Daily"}</definedName>
    <definedName name="wrn.Print._.Disk." localSheetId="2" hidden="1">{#N/A,#N/A,FALSE,"Intro";#N/A,#N/A,FALSE,"General Assumptions";#N/A,#N/A,FALSE,"Specific Assumptions";#N/A,#N/A,FALSE,"Value Growth";#N/A,#N/A,FALSE,"Dividend Yield";#N/A,#N/A,FALSE,"C Corporation Equivalent Yield";#N/A,#N/A,FALSE,"Dividend Growth";#N/A,#N/A,FALSE,"Holding Period";#N/A,#N/A,FALSE,"Required Return";#N/A,#N/A,FALSE,"Analysis of Prospective Returns";#N/A,#N/A,FALSE,"Multiple Scenario Analysis";#N/A,#N/A,FALSE,"Base QMDM";#N/A,#N/A,FALSE,"Tables";#N/A,#N/A,FALSE,"Special";#N/A,#N/A,FALSE,"Chart Data";#N/A,#N/A,FALSE,"QMDM-Analysis";#N/A,#N/A,FALSE,"QMDM-Components";#N/A,#N/A,FALSE,"Multi-Scenario QMDM";#N/A,#N/A,FALSE,"Scenario #1";#N/A,#N/A,FALSE,"Scenario #2"}</definedName>
    <definedName name="wrn.Print._.Disk." hidden="1">{#N/A,#N/A,FALSE,"Intro";#N/A,#N/A,FALSE,"General Assumptions";#N/A,#N/A,FALSE,"Specific Assumptions";#N/A,#N/A,FALSE,"Value Growth";#N/A,#N/A,FALSE,"Dividend Yield";#N/A,#N/A,FALSE,"C Corporation Equivalent Yield";#N/A,#N/A,FALSE,"Dividend Growth";#N/A,#N/A,FALSE,"Holding Period";#N/A,#N/A,FALSE,"Required Return";#N/A,#N/A,FALSE,"Analysis of Prospective Returns";#N/A,#N/A,FALSE,"Multiple Scenario Analysis";#N/A,#N/A,FALSE,"Base QMDM";#N/A,#N/A,FALSE,"Tables";#N/A,#N/A,FALSE,"Special";#N/A,#N/A,FALSE,"Chart Data";#N/A,#N/A,FALSE,"QMDM-Analysis";#N/A,#N/A,FALSE,"QMDM-Components";#N/A,#N/A,FALSE,"Multi-Scenario QMDM";#N/A,#N/A,FALSE,"Scenario #1";#N/A,#N/A,FALSE,"Scenario #2"}</definedName>
    <definedName name="wrn.PRINT._.DONC._.CONS._.TOTALS." localSheetId="2">#REF!</definedName>
    <definedName name="wrn.PRINT._.DONC._.CONS._.TOTALS." hidden="1">{"DONC CONS RPT",#N/A,TRUE,"Doncaster"}</definedName>
    <definedName name="wrn.Print._.Entire._.Report." localSheetId="2" hidden="1">{#N/A,#N/A,FALSE,"All Revenues";#N/A,#N/A,FALSE,"Revenue Risk Summary";#N/A,#N/A,FALSE,"License Assessment";#N/A,#N/A,FALSE,"License Backlog";#N/A,#N/A,FALSE,"Cons Services Assessment";#N/A,#N/A,FALSE,"Dev Services Assessment";#N/A,#N/A,FALSE,"Dev Services Recognition";#N/A,#N/A,FALSE,"Services Variances";#N/A,#N/A,FALSE,"Upgrade";#N/A,#N/A,FALSE,"Account Segment";#N/A,#N/A,FALSE,"Product Segment";#N/A,#N/A,FALSE,"Industry Segment";#N/A,#N/A,FALSE,"Sales Metrics";#N/A,#N/A,FALSE,"Services Metrics"}</definedName>
    <definedName name="wrn.Print._.Entire._.Report." hidden="1">{#N/A,#N/A,FALSE,"All Revenues";#N/A,#N/A,FALSE,"Revenue Risk Summary";#N/A,#N/A,FALSE,"License Assessment";#N/A,#N/A,FALSE,"License Backlog";#N/A,#N/A,FALSE,"Cons Services Assessment";#N/A,#N/A,FALSE,"Dev Services Assessment";#N/A,#N/A,FALSE,"Dev Services Recognition";#N/A,#N/A,FALSE,"Services Variances";#N/A,#N/A,FALSE,"Upgrade";#N/A,#N/A,FALSE,"Account Segment";#N/A,#N/A,FALSE,"Product Segment";#N/A,#N/A,FALSE,"Industry Segment";#N/A,#N/A,FALSE,"Sales Metrics";#N/A,#N/A,FALSE,"Services Metrics"}</definedName>
    <definedName name="wrn.Print._.Entire._.Report._1" localSheetId="2" hidden="1">{#N/A,#N/A,FALSE,"All Revenues";#N/A,#N/A,FALSE,"Revenue Risk Summary";#N/A,#N/A,FALSE,"License Assessment";#N/A,#N/A,FALSE,"License Backlog";#N/A,#N/A,FALSE,"Cons Services Assessment";#N/A,#N/A,FALSE,"Dev Services Assessment";#N/A,#N/A,FALSE,"Dev Services Recognition";#N/A,#N/A,FALSE,"Services Variances";#N/A,#N/A,FALSE,"Upgrade";#N/A,#N/A,FALSE,"Account Segment";#N/A,#N/A,FALSE,"Product Segment";#N/A,#N/A,FALSE,"Industry Segment";#N/A,#N/A,FALSE,"Sales Metrics";#N/A,#N/A,FALSE,"Services Metrics"}</definedName>
    <definedName name="wrn.Print._.Entire._.Report._1" hidden="1">{#N/A,#N/A,FALSE,"All Revenues";#N/A,#N/A,FALSE,"Revenue Risk Summary";#N/A,#N/A,FALSE,"License Assessment";#N/A,#N/A,FALSE,"License Backlog";#N/A,#N/A,FALSE,"Cons Services Assessment";#N/A,#N/A,FALSE,"Dev Services Assessment";#N/A,#N/A,FALSE,"Dev Services Recognition";#N/A,#N/A,FALSE,"Services Variances";#N/A,#N/A,FALSE,"Upgrade";#N/A,#N/A,FALSE,"Account Segment";#N/A,#N/A,FALSE,"Product Segment";#N/A,#N/A,FALSE,"Industry Segment";#N/A,#N/A,FALSE,"Sales Metrics";#N/A,#N/A,FALSE,"Services Metrics"}</definedName>
    <definedName name="wrn.Print._.Everything."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for._.Heller." localSheetId="2" hidden="1">{#N/A,#N/A,FALSE,"Annual";"Quarter",#N/A,FALSE,"Monthly";"Side by Side",#N/A,FALSE,"Monthly"}</definedName>
    <definedName name="wrn.Print._.for._.Heller." hidden="1">{#N/A,#N/A,FALSE,"Annual";"Quarter",#N/A,FALSE,"Monthly";"Side by Side",#N/A,FALSE,"Monthly"}</definedName>
    <definedName name="wrn.Print._.for._.Heller._.on._.Month." localSheetId="2" hidden="1">{#N/A,#N/A,FALSE,"Consolidated E&amp;Y Format ";#N/A,#N/A,FALSE,"E&amp;Y Format ";#N/A,#N/A,FALSE,"ATH Side by Side ";#N/A,#N/A,FALSE,"AT Side by Side";#N/A,#N/A,FALSE,"Hemco Side by Side";#N/A,#N/A,FALSE,"AT&amp; Hemco YTD side by side";#N/A,#N/A,FALSE,"AT YTD Side by Side"}</definedName>
    <definedName name="wrn.Print._.for._.Heller._.on._.Month." hidden="1">{#N/A,#N/A,FALSE,"Consolidated E&amp;Y Format ";#N/A,#N/A,FALSE,"E&amp;Y Format ";#N/A,#N/A,FALSE,"ATH Side by Side ";#N/A,#N/A,FALSE,"AT Side by Side";#N/A,#N/A,FALSE,"Hemco Side by Side";#N/A,#N/A,FALSE,"AT&amp; Hemco YTD side by side";#N/A,#N/A,FALSE,"AT YTD Side by Side"}</definedName>
    <definedName name="wrn.print._.form." localSheetId="2" hidden="1">{"Form 1263 Total",#N/A,FALSE,"NIST-1263 Total"}</definedName>
    <definedName name="wrn.print._.form." hidden="1">{"Form 1263 Total",#N/A,FALSE,"NIST-1263 Total"}</definedName>
    <definedName name="wrn.Print._.Full." localSheetId="2" hidden="1">{"Combined Prices",#N/A,FALSE,"Tab 1-Price Performance";"Combined Summary",#N/A,FALSE,"Tab 2-Valuation Summary";"Combined FCF",#N/A,FALSE,"Tab 3-FCF";"Combined Sensitivity",#N/A,FALSE,"Tab 4-Earnings Sensitivity";"Combined Credit",#N/A,FALSE,"Tab 5-Credit";"Print NAV",#N/A,FALSE,"Tab 6-Lodging NAV Analysis"}</definedName>
    <definedName name="wrn.PRINT._.FULL." hidden="1">{#N/A,#N/A,FALSE,"face";#N/A,#N/A,FALSE,"RETURN SUMMARY ";#N/A,#N/A,FALSE,"return RS";#N/A,#N/A,FALSE,"return US$";#N/A,#N/A,FALSE,"Key Ratio";#N/A,#N/A,FALSE,"input";#N/A,#N/A,FALSE,"fnplan";#N/A,#N/A,FALSE,"RsKW";#N/A,#N/A,FALSE,"RsKW value";#N/A,#N/A,FALSE,"gen&amp;fuel";#N/A,#N/A,FALSE,"O&amp;M+admin";#N/A,#N/A,FALSE,"dep_rskw";#N/A,#N/A,FALSE,"wc_tariff";#N/A,#N/A,FALSE,"tax-tarif1";#N/A,#N/A,FALSE,"ROE";#N/A,#N/A,FALSE,"P&amp;L";#N/A,#N/A,FALSE,"fund";#N/A,#N/A,FALSE,"B.S.";#N/A,#N/A,FALSE,"wc-P&amp;L";#N/A,#N/A,FALSE,"tax-P&amp;L";#N/A,#N/A,FALSE,"dep-p&amp;l";#N/A,#N/A,FALSE,"Project Cost P&amp;L";#N/A,#N/A,FALSE,"IDCa";#N/A,#N/A,FALSE,"TN_PCOST";#N/A,#N/A,FALSE,"Local Debt in $ CEA";#N/A,#N/A,FALSE,"Debt Service"}</definedName>
    <definedName name="wrn.Print._.Gaming._.Only." hidden="1">{"Gaming Prices",#N/A,FALSE,"Tab 1-Price Performance";"Gaming Summary",#N/A,FALSE,"Tab 2-Valuation Summary";"Gaming FCF",#N/A,FALSE,"Tab 3-FCF";"Gaming Sensitivity",#N/A,FALSE,"Tab 4-Earnings Sensitivity";"Gaming Credit",#N/A,FALSE,"Tab 5-Credit"}</definedName>
    <definedName name="wrn.print._.graphs." localSheetId="2" hidden="1">{"cap_structure",#N/A,FALSE,"Graph-Mkt Cap";"price",#N/A,FALSE,"Graph-Price";"ebit",#N/A,FALSE,"Graph-EBITDA";"ebitda",#N/A,FALSE,"Graph-EBITDA"}</definedName>
    <definedName name="wrn.print._.graphs.">#REF!</definedName>
    <definedName name="wrn.print._.graphs._1" localSheetId="2"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graphs._2" localSheetId="2" hidden="1">{"cap_structure",#N/A,FALSE,"Graph-Mkt Cap";"price",#N/A,FALSE,"Graph-Price";"ebit",#N/A,FALSE,"Graph-EBITDA";"ebitda",#N/A,FALSE,"Graph-EBITDA"}</definedName>
    <definedName name="wrn.print._.graphs._2" hidden="1">{"cap_structure",#N/A,FALSE,"Graph-Mkt Cap";"price",#N/A,FALSE,"Graph-Price";"ebit",#N/A,FALSE,"Graph-EBITDA";"ebitda",#N/A,FALSE,"Graph-EBITDA"}</definedName>
    <definedName name="wrn.print._.graphs._3" localSheetId="2" hidden="1">{"cap_structure",#N/A,FALSE,"Graph-Mkt Cap";"price",#N/A,FALSE,"Graph-Price";"ebit",#N/A,FALSE,"Graph-EBITDA";"ebitda",#N/A,FALSE,"Graph-EBITDA"}</definedName>
    <definedName name="wrn.print._.graphs._3" hidden="1">{"cap_structure",#N/A,FALSE,"Graph-Mkt Cap";"price",#N/A,FALSE,"Graph-Price";"ebit",#N/A,FALSE,"Graph-EBITDA";"ebitda",#N/A,FALSE,"Graph-EBITDA"}</definedName>
    <definedName name="wrn.print._.graphs._4" localSheetId="2" hidden="1">{"cap_structure",#N/A,FALSE,"Graph-Mkt Cap";"price",#N/A,FALSE,"Graph-Price";"ebit",#N/A,FALSE,"Graph-EBITDA";"ebitda",#N/A,FALSE,"Graph-EBITDA"}</definedName>
    <definedName name="wrn.print._.graphs._4" hidden="1">{"cap_structure",#N/A,FALSE,"Graph-Mkt Cap";"price",#N/A,FALSE,"Graph-Price";"ebit",#N/A,FALSE,"Graph-EBITDA";"ebitda",#N/A,FALSE,"Graph-EBITDA"}</definedName>
    <definedName name="wrn.print._.graphs._5" localSheetId="2" hidden="1">{"cap_structure",#N/A,FALSE,"Graph-Mkt Cap";"price",#N/A,FALSE,"Graph-Price";"ebit",#N/A,FALSE,"Graph-EBITDA";"ebitda",#N/A,FALSE,"Graph-EBITDA"}</definedName>
    <definedName name="wrn.print._.graphs._5" hidden="1">{"cap_structure",#N/A,FALSE,"Graph-Mkt Cap";"price",#N/A,FALSE,"Graph-Price";"ebit",#N/A,FALSE,"Graph-EBITDA";"ebitda",#N/A,FALSE,"Graph-EBITDA"}</definedName>
    <definedName name="wrn.print._.graphs.1">#REF!</definedName>
    <definedName name="wrn.Print._.IN._.Rpt." localSheetId="2" hidden="1">{"Rpt Indiana",#N/A,FALSE,"Indiana";"Rpt Texas",#N/A,FALSE,"Texas";"Rpt Core",#N/A,FALSE,"Excl_Texas"}</definedName>
    <definedName name="wrn.Print._.IN._.Rpt." hidden="1">{"Rpt Indiana",#N/A,FALSE,"Indiana";"Rpt Texas",#N/A,FALSE,"Texas";"Rpt Core",#N/A,FALSE,"Excl_Texas"}</definedName>
    <definedName name="wrn.Print._.Inc.._.Statement._.and._.Stats.." hidden="1">{"print annual inc. statement",#N/A,FALSE,"Summary";"print annual stats",#N/A,FALSE,"Summary";"print quarterly inc. statement",#N/A,FALSE,"Summary";"print quarterly stats",#N/A,FALSE,"Summary"}</definedName>
    <definedName name="wrn.Print._.It." localSheetId="2" hidden="1">{#N/A,#N/A,TRUE,"base case";#N/A,#N/A,TRUE,"valuation";#N/A,#N/A,TRUE,"sources and uses";#N/A,#N/A,TRUE,"recapitalization";#N/A,#N/A,TRUE,"flowchart";#N/A,#N/A,TRUE,"summary";#N/A,#N/A,TRUE,"sensitivities";#N/A,#N/A,TRUE,"pro forma";#N/A,#N/A,TRUE,"PAC shares"}</definedName>
    <definedName name="wrn.Print._.It." hidden="1">{#N/A,#N/A,TRUE,"base case";#N/A,#N/A,TRUE,"valuation";#N/A,#N/A,TRUE,"sources and uses";#N/A,#N/A,TRUE,"recapitalization";#N/A,#N/A,TRUE,"flowchart";#N/A,#N/A,TRUE,"summary";#N/A,#N/A,TRUE,"sensitivities";#N/A,#N/A,TRUE,"pro forma";#N/A,#N/A,TRUE,"PAC shares"}</definedName>
    <definedName name="wrn.Print._.LBO._.Model." localSheetId="2" hidden="1">{"toc",#N/A,TRUE,"TOC";"summary",#N/A,TRUE,"Summary";"credit",#N/A,TRUE,"Model";"income",#N/A,TRUE,"Model";"balance",#N/A,TRUE,"Model";"cash",#N/A,TRUE,"Model";"capitalization",#N/A,TRUE,"Model";"margins",#N/A,TRUE,"Model";"acq_bal",#N/A,TRUE,"Model";"dep_amort",#N/A,TRUE,"Model";"tax",#N/A,TRUE,"Model";"dep_tax",#N/A,TRUE,"TOC";#N/A,#N/A,TRUE,"Expenses";"returns",#N/A,TRUE,"Model";"return_calc",#N/A,TRUE,"Returns"}</definedName>
    <definedName name="wrn.Print._.LBO._.Model." hidden="1">{"toc",#N/A,TRUE,"TOC";"summary",#N/A,TRUE,"Summary";"credit",#N/A,TRUE,"Model";"income",#N/A,TRUE,"Model";"balance",#N/A,TRUE,"Model";"cash",#N/A,TRUE,"Model";"capitalization",#N/A,TRUE,"Model";"margins",#N/A,TRUE,"Model";"acq_bal",#N/A,TRUE,"Model";"dep_amort",#N/A,TRUE,"Model";"tax",#N/A,TRUE,"Model";"dep_tax",#N/A,TRUE,"TOC";#N/A,#N/A,TRUE,"Expenses";"returns",#N/A,TRUE,"Model";"return_calc",#N/A,TRUE,"Returns"}</definedName>
    <definedName name="wrn.Print._.Limited." localSheetId="2">#REF!</definedName>
    <definedName name="wrn.Print._.Limited." hidden="1">{#N/A,#N/A,TRUE,"Parameters";#N/A,#N/A,TRUE,"Paid Claims";#N/A,#N/A,TRUE,"Cumulative Paid Claims";#N/A,#N/A,TRUE,"Completion Ratios";#N/A,#N/A,TRUE,"Claim Reserve Analysis";#N/A,#N/A,TRUE,"Paid Claims % of Est Inc";#N/A,#N/A,TRUE,"Qtly Paid % of Est Inc";#N/A,#N/A,TRUE,"Trends in Pure Premium";#N/A,#N/A,TRUE,"Trends in Paid Claims";#N/A,#N/A,TRUE,"Trend Summary";#N/A,#N/A,TRUE,"Reserve Analysis"}</definedName>
    <definedName name="wrn.Print._.Lodging._.Only." hidden="1">{"Lodging Prices",#N/A,FALSE,"Tab 1-Price Performance";"Lodging Summary",#N/A,FALSE,"Tab 2-Valuation Summary";"Lodging FCF",#N/A,FALSE,"Tab 3-FCF";"Lodging Sensitivity",#N/A,FALSE,"Tab 4-Earnings Sensitivity";"Lodging Credit",#N/A,FALSE,"Tab 5-Credit";"Print NAV",#N/A,FALSE,"Tab 6-Lodging NAV Analysis"}</definedName>
    <definedName name="wrn.Print._.Model." localSheetId="2"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nthly._.Book." localSheetId="2"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Monthly._.Book."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OTI._.report." localSheetId="2" hidden="1">{#N/A,#N/A,FALSE,"SUMM";#N/A,#N/A,FALSE,"NESN";#N/A,#N/A,FALSE,"CSGN";#N/A,#N/A,FALSE,"SL";#N/A,#N/A,FALSE,"GOLD"}</definedName>
    <definedName name="wrn.Print._.OTI._.report." hidden="1">{#N/A,#N/A,FALSE,"SUMM";#N/A,#N/A,FALSE,"NESN";#N/A,#N/A,FALSE,"CSGN";#N/A,#N/A,FALSE,"SL";#N/A,#N/A,FALSE,"GOLD"}</definedName>
    <definedName name="wrn.print._.out." localSheetId="2" hidden="1">{#N/A,#N/A,FALSE,"Cover";#N/A,#N/A,FALSE,"Scenari";#N/A,#N/A,FALSE,"P&amp;L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out." hidden="1">{#N/A,#N/A,FALSE,"Cover";#N/A,#N/A,FALSE,"Scenari";#N/A,#N/A,FALSE,"P&amp;L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Out._.1." localSheetId="2" hidden="1">{"Five Year",#N/A,FALSE,"Summary (2)";"Month 1 and Years",#N/A,FALSE,"Cash Budget"}</definedName>
    <definedName name="wrn.Print._.Out._.1." hidden="1">{"Five Year",#N/A,FALSE,"Summary (2)";"Month 1 and Years",#N/A,FALSE,"Cash Budget"}</definedName>
    <definedName name="wrn.Print._.Package." localSheetId="2" hidden="1">{#N/A,#N/A,FALSE,"Cover Summary";#N/A,#N/A,FALSE,"Aug '03 STORES";#N/A,#N/A,FALSE,"Aug '03 Regions Districts";#N/A,#N/A,FALSE,"HQ Submission";#N/A,#N/A,FALSE,"Central Services";#N/A,#N/A,FALSE,"Detail";#N/A,#N/A,FALSE,"217 ADDS"}</definedName>
    <definedName name="wrn.Print._.Package." hidden="1">{#N/A,#N/A,FALSE,"Cover Summary";#N/A,#N/A,FALSE,"Aug '03 STORES";#N/A,#N/A,FALSE,"Aug '03 Regions Districts";#N/A,#N/A,FALSE,"HQ Submission";#N/A,#N/A,FALSE,"Central Services";#N/A,#N/A,FALSE,"Detail";#N/A,#N/A,FALSE,"217 ADDS"}</definedName>
    <definedName name="wrn.print._.pages." localSheetId="2" hidden="1">{#N/A,#N/A,FALSE,"Spain MKT";#N/A,#N/A,FALSE,"Assumptions";#N/A,#N/A,FALSE,"Adve";#N/A,#N/A,FALSE,"E-Commerce";#N/A,#N/A,FALSE,"Opex";#N/A,#N/A,FALSE,"P&amp;L";#N/A,#N/A,FALSE,"FCF &amp; DCF"}</definedName>
    <definedName name="wrn.print._.pages." hidden="1">{#N/A,#N/A,FALSE,"Spain MKT";#N/A,#N/A,FALSE,"Assumptions";#N/A,#N/A,FALSE,"Adve";#N/A,#N/A,FALSE,"E-Commerce";#N/A,#N/A,FALSE,"Opex";#N/A,#N/A,FALSE,"P&amp;L";#N/A,#N/A,FALSE,"FCF &amp; DCF"}</definedName>
    <definedName name="wrn.print._.pages2." localSheetId="2" hidden="1">{#N/A,#N/A,FALSE,"Spain MKT";#N/A,#N/A,FALSE,"Assumptions";#N/A,#N/A,FALSE,"Adve";#N/A,#N/A,FALSE,"E-Commerce";#N/A,#N/A,FALSE,"Opex";#N/A,#N/A,FALSE,"P&amp;L";#N/A,#N/A,FALSE,"FCF &amp; DCF"}</definedName>
    <definedName name="wrn.print._.pages2." hidden="1">{#N/A,#N/A,FALSE,"Spain MKT";#N/A,#N/A,FALSE,"Assumptions";#N/A,#N/A,FALSE,"Adve";#N/A,#N/A,FALSE,"E-Commerce";#N/A,#N/A,FALSE,"Opex";#N/A,#N/A,FALSE,"P&amp;L";#N/A,#N/A,FALSE,"FCF &amp; DCF"}</definedName>
    <definedName name="wrn.print._.parent._.cases." localSheetId="2" hidden="1">{"scenario summary",#N/A,FALSE,"pf parent";"pro forma financials","low price low cash",FALSE,"pf parent";"pro forma credit","low price low cash",FALSE,"pf parent";"pro forma financials","low price med cash",FALSE,"pf parent";"pro forma credit","low price med cash",FALSE,"pf parent";"pro forma financials","low price high cash",FALSE,"pf parent";"pro forma credit","low price high cash",FALSE,"pf parent";"pro forma financials","high price low cash",FALSE,"pf parent";"pro forma credit","high price low cash",FALSE,"pf parent";"pro forma financials","high price med cash",FALSE,"pf parent";"pro forma credit","high price med cash",FALSE,"pf parent";"pro forma financials","high price high cash",FALSE,"pf parent";"pro forma credit","high price high cash",FALSE,"pf parent"}</definedName>
    <definedName name="wrn.print._.parent._.cases." hidden="1">{"scenario summary",#N/A,FALSE,"pf parent";"pro forma financials","low price low cash",FALSE,"pf parent";"pro forma credit","low price low cash",FALSE,"pf parent";"pro forma financials","low price med cash",FALSE,"pf parent";"pro forma credit","low price med cash",FALSE,"pf parent";"pro forma financials","low price high cash",FALSE,"pf parent";"pro forma credit","low price high cash",FALSE,"pf parent";"pro forma financials","high price low cash",FALSE,"pf parent";"pro forma credit","high price low cash",FALSE,"pf parent";"pro forma financials","high price med cash",FALSE,"pf parent";"pro forma credit","high price med cash",FALSE,"pf parent";"pro forma financials","high price high cash",FALSE,"pf parent";"pro forma credit","high price high cash",FALSE,"pf parent"}</definedName>
    <definedName name="wrn.print._.parent._.cases._1" localSheetId="2" hidden="1">{"scenario summary",#N/A,FALSE,"pf parent";"pro forma financials","low price low cash",FALSE,"pf parent";"pro forma credit","low price low cash",FALSE,"pf parent";"pro forma financials","low price med cash",FALSE,"pf parent";"pro forma credit","low price med cash",FALSE,"pf parent";"pro forma financials","low price high cash",FALSE,"pf parent";"pro forma credit","low price high cash",FALSE,"pf parent";"pro forma financials","high price low cash",FALSE,"pf parent";"pro forma credit","high price low cash",FALSE,"pf parent";"pro forma financials","high price med cash",FALSE,"pf parent";"pro forma credit","high price med cash",FALSE,"pf parent";"pro forma financials","high price high cash",FALSE,"pf parent";"pro forma credit","high price high cash",FALSE,"pf parent"}</definedName>
    <definedName name="wrn.print._.parent._.cases._1" hidden="1">{"scenario summary",#N/A,FALSE,"pf parent";"pro forma financials","low price low cash",FALSE,"pf parent";"pro forma credit","low price low cash",FALSE,"pf parent";"pro forma financials","low price med cash",FALSE,"pf parent";"pro forma credit","low price med cash",FALSE,"pf parent";"pro forma financials","low price high cash",FALSE,"pf parent";"pro forma credit","low price high cash",FALSE,"pf parent";"pro forma financials","high price low cash",FALSE,"pf parent";"pro forma credit","high price low cash",FALSE,"pf parent";"pro forma financials","high price med cash",FALSE,"pf parent";"pro forma credit","high price med cash",FALSE,"pf parent";"pro forma financials","high price high cash",FALSE,"pf parent";"pro forma credit","high price high cash",FALSE,"pf parent"}</definedName>
    <definedName name="wrn.Print._.PNL._.Download." localSheetId="2" hidden="1">{"PNLProjDL",#N/A,FALSE,"PROJCO";"PNLParDL",#N/A,FALSE,"Parent"}</definedName>
    <definedName name="wrn.Print._.PNL._.Download." hidden="1">{"PNLProjDL",#N/A,FALSE,"PROJCO";"PNLParDL",#N/A,FALSE,"Parent"}</definedName>
    <definedName name="wrn.print._.raw._.data._.entry." localSheetId="2" hidden="1">{"inputs raw data",#N/A,TRUE,"INPUT"}</definedName>
    <definedName name="wrn.print._.raw._.data._.entry.">#REF!</definedName>
    <definedName name="wrn.print._.raw._.data._.entry._1" localSheetId="2" hidden="1">{"inputs raw data",#N/A,TRUE,"INPUT"}</definedName>
    <definedName name="wrn.print._.raw._.data._.entry._1" hidden="1">{"inputs raw data",#N/A,TRUE,"INPUT"}</definedName>
    <definedName name="wrn.print._.raw._.data._.entry._2" localSheetId="2" hidden="1">{"inputs raw data",#N/A,TRUE,"INPUT"}</definedName>
    <definedName name="wrn.print._.raw._.data._.entry._2" hidden="1">{"inputs raw data",#N/A,TRUE,"INPUT"}</definedName>
    <definedName name="wrn.print._.raw._.data._.entry._3" localSheetId="2" hidden="1">{"inputs raw data",#N/A,TRUE,"INPUT"}</definedName>
    <definedName name="wrn.print._.raw._.data._.entry._3" hidden="1">{"inputs raw data",#N/A,TRUE,"INPUT"}</definedName>
    <definedName name="wrn.print._.raw._.data._.entry._4" localSheetId="2" hidden="1">{"inputs raw data",#N/A,TRUE,"INPUT"}</definedName>
    <definedName name="wrn.print._.raw._.data._.entry._4" hidden="1">{"inputs raw data",#N/A,TRUE,"INPUT"}</definedName>
    <definedName name="wrn.print._.raw._.data._.entry._5" localSheetId="2" hidden="1">{"inputs raw data",#N/A,TRUE,"INPUT"}</definedName>
    <definedName name="wrn.print._.raw._.data._.entry._5" hidden="1">{"inputs raw data",#N/A,TRUE,"INPUT"}</definedName>
    <definedName name="wrn.print._.raw._.data._.entry.1">#REF!</definedName>
    <definedName name="wrn.print._.raw._data._.entry2." localSheetId="2" hidden="1">{"inputs raw data",#N/A,TRUE,"INPUT"}</definedName>
    <definedName name="wrn.print._.raw._data._.entry2." hidden="1">{"inputs raw data",#N/A,TRUE,"INPUT"}</definedName>
    <definedName name="wrn.Print._.Report." localSheetId="2"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 hidden="1">{#N/A,#N/A,TRUE,"Title";#N/A,#N/A,TRUE,"Consol";#N/A,#N/A,TRUE,"DCF";#N/A,#N/A,TRUE,"Oroweat";#N/A,#N/A,TRUE,"Entenmann's";#N/A,#N/A,TRUE,"Thomas";#N/A,#N/A,TRUE,"Boboli";#N/A,#N/A,TRUE,"Lender's";#N/A,#N/A,TRUE,"Section";#N/A,#N/A,TRUE,"Acc-dil";#N/A,#N/A,TRUE,"Acquiror";#N/A,#N/A,TRUE,"Target";#N/A,#N/A,TRUE,"Sosa";#N/A,#N/A,TRUE,"Truman";#N/A,#N/A,TRUE,"Bimbo";#N/A,#N/A,TRUE,"Camden"}</definedName>
    <definedName name="wrn.Print._.Report._1" localSheetId="2"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sults._.A4." localSheetId="2" hidden="1">{"Valuation",#N/A,TRUE,"Valuation Summary";"Financial Statements",#N/A,TRUE,"Results";"Results",#N/A,TRUE,"Results";"Ratios",#N/A,TRUE,"Results";"P2 Summary",#N/A,TRUE,"Results"}</definedName>
    <definedName name="wrn.Print._.Results._.A4." hidden="1">{"Valuation",#N/A,TRUE,"Valuation Summary";"Financial Statements",#N/A,TRUE,"Results";"Results",#N/A,TRUE,"Results";"Ratios",#N/A,TRUE,"Results";"P2 Summary",#N/A,TRUE,"Results"}</definedName>
    <definedName name="wrn.Print._.Results._.Letter." localSheetId="2" hidden="1">{"Valuation - Letter",#N/A,TRUE,"Valuation Summary";"Financial Statements - Letter",#N/A,TRUE,"Results";"Results - Letter",#N/A,TRUE,"Results";"Ratios - Letter",#N/A,TRUE,"Results";"P2 Summary - Letter",#N/A,TRUE,"Results"}</definedName>
    <definedName name="wrn.Print._.Results._.Letter." hidden="1">{"Valuation - Letter",#N/A,TRUE,"Valuation Summary";"Financial Statements - Letter",#N/A,TRUE,"Results";"Results - Letter",#N/A,TRUE,"Results";"Ratios - Letter",#N/A,TRUE,"Results";"P2 Summary - Letter",#N/A,TRUE,"Results"}</definedName>
    <definedName name="wrn.Print._.SPHI._.Openings." hidden="1">{"Print SPHI Assumptions",#N/A,FALSE,"SPHI Openings";"Print SPHI Openings",#N/A,FALSE,"SPHI Openings"}</definedName>
    <definedName name="wrn.print._.standalone." localSheetId="2" hidden="1">{"standalone1",#N/A,FALSE,"DCFBase";"standalone2",#N/A,FALSE,"DCFBase"}</definedName>
    <definedName name="wrn.print._.standalone." hidden="1">{"standalone1",#N/A,FALSE,"DCFBase";"standalone2",#N/A,FALSE,"DCFBase"}</definedName>
    <definedName name="wrn.print._.standalone._1" localSheetId="2" hidden="1">{"standalone1",#N/A,FALSE,"DCFBase";"standalone2",#N/A,FALSE,"DCFBase"}</definedName>
    <definedName name="wrn.print._.standalone._1" hidden="1">{"standalone1",#N/A,FALSE,"DCFBase";"standalone2",#N/A,FALSE,"DCFBase"}</definedName>
    <definedName name="wrn.print._.standalone._2" localSheetId="2" hidden="1">{"standalone1",#N/A,FALSE,"DCFBase";"standalone2",#N/A,FALSE,"DCFBase"}</definedName>
    <definedName name="wrn.print._.standalone._2" hidden="1">{"standalone1",#N/A,FALSE,"DCFBase";"standalone2",#N/A,FALSE,"DCFBase"}</definedName>
    <definedName name="wrn.print._.standalone._3" localSheetId="2" hidden="1">{"standalone1",#N/A,FALSE,"DCFBase";"standalone2",#N/A,FALSE,"DCFBase"}</definedName>
    <definedName name="wrn.print._.standalone._3" hidden="1">{"standalone1",#N/A,FALSE,"DCFBase";"standalone2",#N/A,FALSE,"DCFBase"}</definedName>
    <definedName name="wrn.print._.standalone._4" localSheetId="2" hidden="1">{"standalone1",#N/A,FALSE,"DCFBase";"standalone2",#N/A,FALSE,"DCFBase"}</definedName>
    <definedName name="wrn.print._.standalone._4" hidden="1">{"standalone1",#N/A,FALSE,"DCFBase";"standalone2",#N/A,FALSE,"DCFBase"}</definedName>
    <definedName name="wrn.Print._.STAY._.Openings." hidden="1">{"print STAY opening assumptions",#N/A,FALSE,"STAY Openings";"print STAY openings",#N/A,FALSE,"STAY Openings"}</definedName>
    <definedName name="wrn.print._.summary._.sheets." localSheetId="2" hidden="1">{"summary1",#N/A,TRUE,"Comps";"summary2",#N/A,TRUE,"Comps";"summary3",#N/A,TRUE,"Comps"}</definedName>
    <definedName name="wrn.print._.summary._.sheets.">#REF!</definedName>
    <definedName name="wrn.print._.summary._.sheets._1" localSheetId="2" hidden="1">{"summary1",#N/A,TRUE,"Comps";"summary2",#N/A,TRUE,"Comps";"summary3",#N/A,TRUE,"Comps"}</definedName>
    <definedName name="wrn.print._.summary._.sheets._1" hidden="1">{"summary1",#N/A,TRUE,"Comps";"summary2",#N/A,TRUE,"Comps";"summary3",#N/A,TRUE,"Comps"}</definedName>
    <definedName name="wrn.print._.summary._.sheets._2" localSheetId="2" hidden="1">{"summary1",#N/A,TRUE,"Comps";"summary2",#N/A,TRUE,"Comps";"summary3",#N/A,TRUE,"Comps"}</definedName>
    <definedName name="wrn.print._.summary._.sheets._2" hidden="1">{"summary1",#N/A,TRUE,"Comps";"summary2",#N/A,TRUE,"Comps";"summary3",#N/A,TRUE,"Comps"}</definedName>
    <definedName name="wrn.print._.summary._.sheets._3" localSheetId="2" hidden="1">{"summary1",#N/A,TRUE,"Comps";"summary2",#N/A,TRUE,"Comps";"summary3",#N/A,TRUE,"Comps"}</definedName>
    <definedName name="wrn.print._.summary._.sheets._3" hidden="1">{"summary1",#N/A,TRUE,"Comps";"summary2",#N/A,TRUE,"Comps";"summary3",#N/A,TRUE,"Comps"}</definedName>
    <definedName name="wrn.print._.summary._.sheets._4" localSheetId="2" hidden="1">{"summary1",#N/A,TRUE,"Comps";"summary2",#N/A,TRUE,"Comps";"summary3",#N/A,TRUE,"Comps"}</definedName>
    <definedName name="wrn.print._.summary._.sheets._4" hidden="1">{"summary1",#N/A,TRUE,"Comps";"summary2",#N/A,TRUE,"Comps";"summary3",#N/A,TRUE,"Comps"}</definedName>
    <definedName name="wrn.print._.summary._.sheets._5" localSheetId="2" hidden="1">{"summary1",#N/A,TRUE,"Comps";"summary2",#N/A,TRUE,"Comps";"summary3",#N/A,TRUE,"Comps"}</definedName>
    <definedName name="wrn.print._.summary._.sheets._5" hidden="1">{"summary1",#N/A,TRUE,"Comps";"summary2",#N/A,TRUE,"Comps";"summary3",#N/A,TRUE,"Comps"}</definedName>
    <definedName name="wrn.print._.summary._.sheets.1">#REF!</definedName>
    <definedName name="wrn.print._.summary._.sheets.2" localSheetId="2" hidden="1">{"summary1",#N/A,TRUE,"Comps";"summary2",#N/A,TRUE,"Comps";"summary3",#N/A,TRUE,"Comps"}</definedName>
    <definedName name="wrn.print._.summary._.sheets.2" hidden="1">{"summary1",#N/A,TRUE,"Comps";"summary2",#N/A,TRUE,"Comps";"summary3",#N/A,TRUE,"Comps"}</definedName>
    <definedName name="wrn.print._.summary._.sheets.2_2" hidden="1">{"summary1",#N/A,TRUE,"Comps";"summary2",#N/A,TRUE,"Comps";"summary3",#N/A,TRUE,"Comps"}</definedName>
    <definedName name="wrn.print._.summary._.sheets.2_3" hidden="1">{"summary1",#N/A,TRUE,"Comps";"summary2",#N/A,TRUE,"Comps";"summary3",#N/A,TRUE,"Comps"}</definedName>
    <definedName name="wrn.print._.summary._.sheets.2_4" hidden="1">{"summary1",#N/A,TRUE,"Comps";"summary2",#N/A,TRUE,"Comps";"summary3",#N/A,TRUE,"Comps"}</definedName>
    <definedName name="wrn.print._.summary._.sheets.2_5" hidden="1">{"summary1",#N/A,TRUE,"Comps";"summary2",#N/A,TRUE,"Comps";"summary3",#N/A,TRUE,"Comps"}</definedName>
    <definedName name="wrn.Print._.the._.lot." localSheetId="2" hidden="1">{"First Page",#N/A,FALSE,"Surfactants LBO";"Second Page",#N/A,FALSE,"Surfactants LBO"}</definedName>
    <definedName name="wrn.Print._.the._.lot." hidden="1">{"First Page",#N/A,FALSE,"Surfactants LBO";"Second Page",#N/A,FALSE,"Surfactants LBO"}</definedName>
    <definedName name="wrn.Print._.Three._.Page._.Model." hidden="1">{"Page One",#N/A,FALSE,"Model";"Page 2",#N/A,FALSE,"Model";"Page 3",#N/A,FALSE,"Model"}</definedName>
    <definedName name="wrn.print._.ulster._.cases." localSheetId="2" hidden="1">{"scenario summary",#N/A,FALSE,"pro forma";"pro forma financials","low price low cash",FALSE,"pro forma";"pro forma credit","low price low cash",FALSE,"pro forma";"pro forma financials","low price med cash",FALSE,"pro forma";"pro forma credit","low price med cash",FALSE,"pro forma";"pro forma financials","low price high cash",FALSE,"pro forma";"pro forma credit","low price high cash",FALSE,"pro forma";"pro forma financials","high price low cash",FALSE,"pro forma";"pro forma credit","high price low cash",FALSE,"pro forma";"pro forma financials","high price med cash",FALSE,"pro forma";"pro forma credit","high price med cash",FALSE,"pro forma";"pro forma financials","high price high cash",FALSE,"pro forma";"pro forma credit","high price high cash",FALSE,"pro forma"}</definedName>
    <definedName name="wrn.print._.ulster._.cases." hidden="1">{"scenario summary",#N/A,FALSE,"pro forma";"pro forma financials","low price low cash",FALSE,"pro forma";"pro forma credit","low price low cash",FALSE,"pro forma";"pro forma financials","low price med cash",FALSE,"pro forma";"pro forma credit","low price med cash",FALSE,"pro forma";"pro forma financials","low price high cash",FALSE,"pro forma";"pro forma credit","low price high cash",FALSE,"pro forma";"pro forma financials","high price low cash",FALSE,"pro forma";"pro forma credit","high price low cash",FALSE,"pro forma";"pro forma financials","high price med cash",FALSE,"pro forma";"pro forma credit","high price med cash",FALSE,"pro forma";"pro forma financials","high price high cash",FALSE,"pro forma";"pro forma credit","high price high cash",FALSE,"pro forma"}</definedName>
    <definedName name="wrn.print._.ulster._.cases._1" localSheetId="2" hidden="1">{"scenario summary",#N/A,FALSE,"pro forma";"pro forma financials","low price low cash",FALSE,"pro forma";"pro forma credit","low price low cash",FALSE,"pro forma";"pro forma financials","low price med cash",FALSE,"pro forma";"pro forma credit","low price med cash",FALSE,"pro forma";"pro forma financials","low price high cash",FALSE,"pro forma";"pro forma credit","low price high cash",FALSE,"pro forma";"pro forma financials","high price low cash",FALSE,"pro forma";"pro forma credit","high price low cash",FALSE,"pro forma";"pro forma financials","high price med cash",FALSE,"pro forma";"pro forma credit","high price med cash",FALSE,"pro forma";"pro forma financials","high price high cash",FALSE,"pro forma";"pro forma credit","high price high cash",FALSE,"pro forma"}</definedName>
    <definedName name="wrn.print._.ulster._.cases._1" hidden="1">{"scenario summary",#N/A,FALSE,"pro forma";"pro forma financials","low price low cash",FALSE,"pro forma";"pro forma credit","low price low cash",FALSE,"pro forma";"pro forma financials","low price med cash",FALSE,"pro forma";"pro forma credit","low price med cash",FALSE,"pro forma";"pro forma financials","low price high cash",FALSE,"pro forma";"pro forma credit","low price high cash",FALSE,"pro forma";"pro forma financials","high price low cash",FALSE,"pro forma";"pro forma credit","high price low cash",FALSE,"pro forma";"pro forma financials","high price med cash",FALSE,"pro forma";"pro forma credit","high price med cash",FALSE,"pro forma";"pro forma financials","high price high cash",FALSE,"pro forma";"pro forma credit","high price high cash",FALSE,"pro forma"}</definedName>
    <definedName name="wrn.Print._.Variances." localSheetId="2" hidden="1">{#N/A,#N/A,FALSE,"Variance";#N/A,#N/A,FALSE,"Var_Core";#N/A,#N/A,FALSE,"Var_Noncore";#N/A,#N/A,FALSE,"FCST Var";#N/A,#N/A,FALSE,"FCST Var_Core";#N/A,#N/A,FALSE,"FCST Var_Noncore"}</definedName>
    <definedName name="wrn.Print._.Variances." hidden="1">{#N/A,#N/A,FALSE,"Variance";#N/A,#N/A,FALSE,"Var_Core";#N/A,#N/A,FALSE,"Var_Noncore";#N/A,#N/A,FALSE,"FCST Var";#N/A,#N/A,FALSE,"FCST Var_Core";#N/A,#N/A,FALSE,"FCST Var_Noncore"}</definedName>
    <definedName name="wrn.Print._.Weekly._.Conversion._.Points." localSheetId="2" hidden="1">{"Conversion (Weekly Only)","SITE",FALSE,"Sheet1";"Conversion (Weekly Only)","Apparel",FALSE,"Sheet1";"Conversion (Weekly Only)","Baby",FALSE,"Sheet1";"Conversion (Weekly Only)","Books",FALSE,"Sheet1";"Conversion (Weekly Only)","Electronics",FALSE,"Sheet1";"Conversion (Weekly Only)","Garden",FALSE,"Sheet1";"Conversion (Weekly Only)","Gifts",FALSE,"Sheet1";"Conversion (Weekly Only)","Home",FALSE,"Sheet1";"Conversion (Weekly Only)","Jewelry",FALSE,"Sheet1";"Conversion (Weekly Only)","Movies",FALSE,"Sheet1";"Conversion (Weekly Only)","Music",FALSE,"Sheet1";"Conversion (Weekly Only)","Sports",FALSE,"Sheet1";"Conversion (Weekly Only)","Toys",FALSE,"Sheet1";"Conversion (Weekly Only)","Video Games",FALSE,"Sheet1"}</definedName>
    <definedName name="wrn.Print._.Weekly._.Conversion._.Points." hidden="1">{"Conversion (Weekly Only)","SITE",FALSE,"Sheet1";"Conversion (Weekly Only)","Apparel",FALSE,"Sheet1";"Conversion (Weekly Only)","Baby",FALSE,"Sheet1";"Conversion (Weekly Only)","Books",FALSE,"Sheet1";"Conversion (Weekly Only)","Electronics",FALSE,"Sheet1";"Conversion (Weekly Only)","Garden",FALSE,"Sheet1";"Conversion (Weekly Only)","Gifts",FALSE,"Sheet1";"Conversion (Weekly Only)","Home",FALSE,"Sheet1";"Conversion (Weekly Only)","Jewelry",FALSE,"Sheet1";"Conversion (Weekly Only)","Movies",FALSE,"Sheet1";"Conversion (Weekly Only)","Music",FALSE,"Sheet1";"Conversion (Weekly Only)","Sports",FALSE,"Sheet1";"Conversion (Weekly Only)","Toys",FALSE,"Sheet1";"Conversion (Weekly Only)","Video Games",FALSE,"Sheet1"}</definedName>
    <definedName name="wrn.Print._.Weeks._.and._.Months." localSheetId="2" hidden="1">{"Weekly",#N/A,FALSE,"Cash Projection";"Months",#N/A,FALSE,"Cash Projection"}</definedName>
    <definedName name="wrn.Print._.Weeks._.and._.Months." hidden="1">{"Weekly",#N/A,FALSE,"Cash Projection";"Months",#N/A,FALSE,"Cash Projection"}</definedName>
    <definedName name="wrn.Print._.whole._.Report." localSheetId="2"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1" localSheetId="2" hidden="1">{#N/A,#N/A,FALSE,"Japan 2003";#N/A,#N/A,FALSE,"Sheet2"}</definedName>
    <definedName name="wrn.print._1" hidden="1">{#N/A,#N/A,FALSE,"Japan 2003";#N/A,#N/A,FALSE,"Sheet2"}</definedName>
    <definedName name="wrn.Print._2" localSheetId="2" hidden="1">{"vi1",#N/A,FALSE,"Financial Statements";"vi2",#N/A,FALSE,"Financial Statements";#N/A,#N/A,FALSE,"DCF"}</definedName>
    <definedName name="wrn.print._2" hidden="1">{#N/A,#N/A,FALSE,"Admin";#N/A,#N/A,FALSE,"Other"}</definedName>
    <definedName name="wrn.Print._3" localSheetId="2" hidden="1">{"vi1",#N/A,FALSE,"Financial Statements";"vi2",#N/A,FALSE,"Financial Statements";#N/A,#N/A,FALSE,"DCF"}</definedName>
    <definedName name="wrn.print._3" hidden="1">{#N/A,#N/A,FALSE,"Admin";#N/A,#N/A,FALSE,"Other"}</definedName>
    <definedName name="wrn.Print._4" localSheetId="2" hidden="1">{"vi1",#N/A,FALSE,"Financial Statements";"vi2",#N/A,FALSE,"Financial Statements";#N/A,#N/A,FALSE,"DCF"}</definedName>
    <definedName name="wrn.print._4" hidden="1">{#N/A,#N/A,FALSE,"Admin";#N/A,#N/A,FALSE,"Other"}</definedName>
    <definedName name="wrn.Print._5" hidden="1">{"vi1",#N/A,FALSE,"Financial Statements";"vi2",#N/A,FALSE,"Financial Statements";#N/A,#N/A,FALSE,"DCF"}</definedName>
    <definedName name="wrn.print._all1." localSheetId="2" hidden="1">{#N/A,#N/A,FALSE,"Pharm";#N/A,#N/A,FALSE,"WWCM"}</definedName>
    <definedName name="wrn.print._all1." hidden="1">{#N/A,#N/A,FALSE,"Pharm";#N/A,#N/A,FALSE,"WWCM"}</definedName>
    <definedName name="wrn.print._all1._1" localSheetId="2" hidden="1">{#N/A,#N/A,FALSE,"Pharm";#N/A,#N/A,FALSE,"WWCM"}</definedName>
    <definedName name="wrn.print._all1._1" hidden="1">{#N/A,#N/A,FALSE,"Pharm";#N/A,#N/A,FALSE,"WWCM"}</definedName>
    <definedName name="wrn.print._all1._2" localSheetId="2" hidden="1">{#N/A,#N/A,FALSE,"Pharm";#N/A,#N/A,FALSE,"WWCM"}</definedName>
    <definedName name="wrn.print._all1._2" hidden="1">{#N/A,#N/A,FALSE,"Pharm";#N/A,#N/A,FALSE,"WWCM"}</definedName>
    <definedName name="wrn.print._all1._3" localSheetId="2" hidden="1">{#N/A,#N/A,FALSE,"Pharm";#N/A,#N/A,FALSE,"WWCM"}</definedName>
    <definedName name="wrn.print._all1._3" hidden="1">{#N/A,#N/A,FALSE,"Pharm";#N/A,#N/A,FALSE,"WWCM"}</definedName>
    <definedName name="wrn.print._all1._4" localSheetId="2" hidden="1">{#N/A,#N/A,FALSE,"Pharm";#N/A,#N/A,FALSE,"WWCM"}</definedName>
    <definedName name="wrn.print._all1._4" hidden="1">{#N/A,#N/A,FALSE,"Pharm";#N/A,#N/A,FALSE,"WWCM"}</definedName>
    <definedName name="wrn.Print.All.u">#REF!</definedName>
    <definedName name="wrn.Print.out." localSheetId="2"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_1" localSheetId="2" hidden="1">{#N/A,#N/A,FALSE,"Pharm";#N/A,#N/A,FALSE,"WWCM"}</definedName>
    <definedName name="wrn.print_1" hidden="1">{#N/A,#N/A,FALSE,"Pharm";#N/A,#N/A,FALSE,"WWCM"}</definedName>
    <definedName name="wrn.print_2" localSheetId="2" hidden="1">{#N/A,#N/A,FALSE,"Pharm";#N/A,#N/A,FALSE,"WWCM"}</definedName>
    <definedName name="wrn.print_2" hidden="1">{#N/A,#N/A,FALSE,"Pharm";#N/A,#N/A,FALSE,"WWCM"}</definedName>
    <definedName name="wrn.print_3" localSheetId="2" hidden="1">{#N/A,#N/A,FALSE,"Pharm";#N/A,#N/A,FALSE,"WWCM"}</definedName>
    <definedName name="wrn.print_3" hidden="1">{#N/A,#N/A,FALSE,"Pharm";#N/A,#N/A,FALSE,"WWCM"}</definedName>
    <definedName name="wrn.print_4" localSheetId="2" hidden="1">{#N/A,#N/A,FALSE,"Pharm";#N/A,#N/A,FALSE,"WWCM"}</definedName>
    <definedName name="wrn.print_4" hidden="1">{#N/A,#N/A,FALSE,"Pharm";#N/A,#N/A,FALSE,"WWCM"}</definedName>
    <definedName name="wrn.Print_ABC_Consolidation." localSheetId="2" hidden="1">{#N/A,#N/A,TRUE,"Cover";#N/A,#N/A,TRUE,"ABC Format - Consolidation";#N/A,#N/A,TRUE,"ABC Format - Budget Consol.";#N/A,#N/A,TRUE,"ABC Format - Variance analysis"}</definedName>
    <definedName name="wrn.Print_ABC_Consolidation." hidden="1">{#N/A,#N/A,TRUE,"Cover";#N/A,#N/A,TRUE,"ABC Format - Consolidation";#N/A,#N/A,TRUE,"ABC Format - Budget Consol.";#N/A,#N/A,TRUE,"ABC Format - Variance analysis"}</definedName>
    <definedName name="wrn.Print_All." localSheetId="2"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All."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Buyer." localSheetId="2"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Buyer._1" localSheetId="2" hidden="1">{#N/A,"DR",FALSE,"increm pf";#N/A,"MAMSI",FALSE,"increm pf";#N/A,"MAXI",FALSE,"increm pf";#N/A,"PCAM",FALSE,"increm pf";#N/A,"PHSV",FALSE,"increm pf";#N/A,"SIE",FALSE,"increm pf"}</definedName>
    <definedName name="wrn.Print_Buyer._1" hidden="1">{#N/A,"DR",FALSE,"increm pf";#N/A,"MAMSI",FALSE,"increm pf";#N/A,"MAXI",FALSE,"increm pf";#N/A,"PCAM",FALSE,"increm pf";#N/A,"PHSV",FALSE,"increm pf";#N/A,"SIE",FALSE,"increm pf"}</definedName>
    <definedName name="wrn.Print_Buyer._2" localSheetId="2" hidden="1">{#N/A,"DR",FALSE,"increm pf";#N/A,"MAMSI",FALSE,"increm pf";#N/A,"MAXI",FALSE,"increm pf";#N/A,"PCAM",FALSE,"increm pf";#N/A,"PHSV",FALSE,"increm pf";#N/A,"SIE",FALSE,"increm pf"}</definedName>
    <definedName name="wrn.Print_Buyer._2" hidden="1">{#N/A,"DR",FALSE,"increm pf";#N/A,"MAMSI",FALSE,"increm pf";#N/A,"MAXI",FALSE,"increm pf";#N/A,"PCAM",FALSE,"increm pf";#N/A,"PHSV",FALSE,"increm pf";#N/A,"SIE",FALSE,"increm pf"}</definedName>
    <definedName name="wrn.Print_Buyer._3" localSheetId="2" hidden="1">{#N/A,"DR",FALSE,"increm pf";#N/A,"MAMSI",FALSE,"increm pf";#N/A,"MAXI",FALSE,"increm pf";#N/A,"PCAM",FALSE,"increm pf";#N/A,"PHSV",FALSE,"increm pf";#N/A,"SIE",FALSE,"increm pf"}</definedName>
    <definedName name="wrn.Print_Buyer._3" hidden="1">{#N/A,"DR",FALSE,"increm pf";#N/A,"MAMSI",FALSE,"increm pf";#N/A,"MAXI",FALSE,"increm pf";#N/A,"PCAM",FALSE,"increm pf";#N/A,"PHSV",FALSE,"increm pf";#N/A,"SIE",FALSE,"increm pf"}</definedName>
    <definedName name="wrn.Print_Buyer._4" localSheetId="2" hidden="1">{#N/A,"DR",FALSE,"increm pf";#N/A,"MAMSI",FALSE,"increm pf";#N/A,"MAXI",FALSE,"increm pf";#N/A,"PCAM",FALSE,"increm pf";#N/A,"PHSV",FALSE,"increm pf";#N/A,"SIE",FALSE,"increm pf"}</definedName>
    <definedName name="wrn.Print_Buyer._4" hidden="1">{#N/A,"DR",FALSE,"increm pf";#N/A,"MAMSI",FALSE,"increm pf";#N/A,"MAXI",FALSE,"increm pf";#N/A,"PCAM",FALSE,"increm pf";#N/A,"PHSV",FALSE,"increm pf";#N/A,"SIE",FALSE,"increm pf"}</definedName>
    <definedName name="wrn.Print_Buyer._5" localSheetId="2" hidden="1">{#N/A,"DR",FALSE,"increm pf";#N/A,"MAMSI",FALSE,"increm pf";#N/A,"MAXI",FALSE,"increm pf";#N/A,"PCAM",FALSE,"increm pf";#N/A,"PHSV",FALSE,"increm pf";#N/A,"SIE",FALSE,"increm pf"}</definedName>
    <definedName name="wrn.Print_Buyer._5" hidden="1">{#N/A,"DR",FALSE,"increm pf";#N/A,"MAMSI",FALSE,"increm pf";#N/A,"MAXI",FALSE,"increm pf";#N/A,"PCAM",FALSE,"increm pf";#N/A,"PHSV",FALSE,"increm pf";#N/A,"SIE",FALSE,"increm pf"}</definedName>
    <definedName name="wrn.Print_Comps_Report." localSheetId="2" hidden="1">{"comps1_1",#N/A,FALSE,"Comps1";"comps1_2",#N/A,FALSE,"Comps1";"comps1_3",#N/A,FALSE,"Comps1";"comps1_4",#N/A,FALSE,"Comps1";"comps1_5",#N/A,FALSE,"Comps1";"comps2_1",#N/A,FALSE,"Comps2";"comps2_2",#N/A,FALSE,"Comps2";"comps2_3",#N/A,FALSE,"Comps2";"comps2_4",#N/A,FALSE,"Comps2";"comps2_5",#N/A,FALSE,"Comps2"}</definedName>
    <definedName name="wrn.Print_Comps_Report." hidden="1">{"comps1_1",#N/A,FALSE,"Comps1";"comps1_2",#N/A,FALSE,"Comps1";"comps1_3",#N/A,FALSE,"Comps1";"comps1_4",#N/A,FALSE,"Comps1";"comps1_5",#N/A,FALSE,"Comps1";"comps2_1",#N/A,FALSE,"Comps2";"comps2_2",#N/A,FALSE,"Comps2";"comps2_3",#N/A,FALSE,"Comps2";"comps2_4",#N/A,FALSE,"Comps2";"comps2_5",#N/A,FALSE,"Comps2"}</definedName>
    <definedName name="wrn.Print_CSC." localSheetId="2" hidden="1">{"CSC_1",#N/A,FALSE,"CSC Outputs";"CSC_2",#N/A,FALSE,"CSC Outputs"}</definedName>
    <definedName name="wrn.Print_CSC." hidden="1">{"CSC_1",#N/A,FALSE,"CSC Outputs";"CSC_2",#N/A,FALSE,"CSC Outputs"}</definedName>
    <definedName name="wrn.Print_Earnings_template." localSheetId="2" hidden="1">{"by_month",#N/A,TRUE,"template";"destec_month",#N/A,TRUE,"template";"by_quarter",#N/A,TRUE,"template";"destec_quarter",#N/A,TRUE,"template";"by_year",#N/A,TRUE,"template";"destec_annual",#N/A,TRUE,"template"}</definedName>
    <definedName name="wrn.Print_Earnings_template." hidden="1">{"by_month",#N/A,TRUE,"template";"destec_month",#N/A,TRUE,"template";"by_quarter",#N/A,TRUE,"template";"destec_quarter",#N/A,TRUE,"template";"by_year",#N/A,TRUE,"template";"destec_annual",#N/A,TRUE,"template"}</definedName>
    <definedName name="wrn.Print_Index." localSheetId="2" hidden="1">{"Index",#N/A,FALSE,"Index"}</definedName>
    <definedName name="wrn.Print_Index." hidden="1">{"Index",#N/A,FALSE,"Index"}</definedName>
    <definedName name="wrn.Print_model." localSheetId="2"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summary." localSheetId="2" hidden="1">{"summ_view1",#N/A,FALSE,"MODEL"}</definedName>
    <definedName name="wrn.print_summary." hidden="1">{"summ_view1",#N/A,FALSE,"MODEL"}</definedName>
    <definedName name="wrn.print_summary.1" localSheetId="2" hidden="1">{"summ_view1",#N/A,FALSE,"MODEL"}</definedName>
    <definedName name="wrn.print_summary.1" hidden="1">{"summ_view1",#N/A,FALSE,"MODEL"}</definedName>
    <definedName name="wrn.print_summaryx" localSheetId="2" hidden="1">{"summ_view1",#N/A,FALSE,"MODEL"}</definedName>
    <definedName name="wrn.print_summaryx" hidden="1">{"summ_view1",#N/A,FALSE,"MODEL"}</definedName>
    <definedName name="wrn.print_summaryx1" localSheetId="2" hidden="1">{"summ_view1",#N/A,FALSE,"MODEL"}</definedName>
    <definedName name="wrn.print_summaryx1" hidden="1">{"summ_view1",#N/A,FALSE,"MODEL"}</definedName>
    <definedName name="wrn.Print_Target."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2" hidden="1">{"var_page",#N/A,FALSE,"template"}</definedName>
    <definedName name="wrn.Print_Var_page." hidden="1">{"var_page",#N/A,FALSE,"template"}</definedName>
    <definedName name="wrn.print_variance." localSheetId="2" hidden="1">{"var_report",#N/A,FALSE,"template"}</definedName>
    <definedName name="wrn.print_variance." hidden="1">{"var_report",#N/A,FALSE,"template"}</definedName>
    <definedName name="wrn.Print_Variance_Page." localSheetId="2" hidden="1">{"variance_page",#N/A,FALSE,"template"}</definedName>
    <definedName name="wrn.Print_Variance_Page." hidden="1">{"variance_page",#N/A,FALSE,"template"}</definedName>
    <definedName name="wrn.print1" localSheetId="2" hidden="1">{"PAGE1",#N/A,FALSE,"ADJMODL";"PAGE2",#N/A,FALSE,"ADJMODL";"PAGE3",#N/A,FALSE,"ADJMODL";"PAGE4",#N/A,FALSE,"ADJMODL";"PAGE5",#N/A,FALSE,"ADJMODL";"PAGE6",#N/A,FALSE,"ADJMODL";"PAGE7",#N/A,FALSE,"ADJMODL";"PAGE8",#N/A,FALSE,"ADJMODL"}</definedName>
    <definedName name="wrn.print1" hidden="1">{"PAGE1",#N/A,FALSE,"ADJMODL";"PAGE2",#N/A,FALSE,"ADJMODL";"PAGE3",#N/A,FALSE,"ADJMODL";"PAGE4",#N/A,FALSE,"ADJMODL";"PAGE5",#N/A,FALSE,"ADJMODL";"PAGE6",#N/A,FALSE,"ADJMODL";"PAGE7",#N/A,FALSE,"ADJMODL";"PAGE8",#N/A,FALSE,"ADJMODL"}</definedName>
    <definedName name="wrn.Print1." localSheetId="2" hidden="1">{"Title",#N/A,FALSE,"Title";"Info",#N/A,FALSE,"Title";"Contents",#N/A,FALSE,"Title";"Sec.1",#N/A,FALSE,"Title";"Output1",#N/A,FALSE,"Output";"Sec.2",#N/A,FALSE,"Title";"Graph1",#N/A,FALSE,"Output";"Graph2",#N/A,FALSE,"Output";"Sec.3",#N/A,FALSE,"Title";"Gap1",#N/A,FALSE,"Output";"Sec.4",#N/A,FALSE,"Title";"Model_all",#N/A,FALSE,"Autostrade S.p.A."}</definedName>
    <definedName name="wrn.print1." hidden="1">{"JEPSLandscape",#N/A,FALSE,"JEPS";"JEPSPortrait",#N/A,FALSE,"JEPS"}</definedName>
    <definedName name="wrn.print2" localSheetId="2" hidden="1">{#N/A,#N/A,FALSE,"Pharm";#N/A,#N/A,FALSE,"WWCM"}</definedName>
    <definedName name="wrn.print2" hidden="1">{#N/A,#N/A,FALSE,"Pharm";#N/A,#N/A,FALSE,"WWCM"}</definedName>
    <definedName name="wrn.PRINT2." localSheetId="2" hidden="1">{"PAGE1",#N/A,FALSE,"ADJMODL";"PAGE2",#N/A,FALSE,"ADJMODL";"PAGE3",#N/A,FALSE,"ADJMODL";"PAGE4",#N/A,FALSE,"ADJMODL";"PAGE5",#N/A,FALSE,"ADJMODL";"PAGE6",#N/A,FALSE,"ADJMODL";"PAGE7",#N/A,FALSE,"ADJMODL";"PAGE8",#N/A,FALSE,"ADJMODL"}</definedName>
    <definedName name="wrn.PRINT2." hidden="1">{"PAGE1",#N/A,FALSE,"ADJMODL";"PAGE2",#N/A,FALSE,"ADJMODL";"PAGE3",#N/A,FALSE,"ADJMODL";"PAGE4",#N/A,FALSE,"ADJMODL";"PAGE5",#N/A,FALSE,"ADJMODL";"PAGE6",#N/A,FALSE,"ADJMODL";"PAGE7",#N/A,FALSE,"ADJMODL";"PAGE8",#N/A,FALSE,"ADJMODL"}</definedName>
    <definedName name="wrn.print2_1" localSheetId="2" hidden="1">{#N/A,#N/A,FALSE,"Pharm";#N/A,#N/A,FALSE,"WWCM"}</definedName>
    <definedName name="wrn.print2_1" hidden="1">{#N/A,#N/A,FALSE,"Pharm";#N/A,#N/A,FALSE,"WWCM"}</definedName>
    <definedName name="wrn.print2_2" localSheetId="2" hidden="1">{#N/A,#N/A,FALSE,"Pharm";#N/A,#N/A,FALSE,"WWCM"}</definedName>
    <definedName name="wrn.print2_2" hidden="1">{#N/A,#N/A,FALSE,"Pharm";#N/A,#N/A,FALSE,"WWCM"}</definedName>
    <definedName name="wrn.print2_3" localSheetId="2" hidden="1">{#N/A,#N/A,FALSE,"Pharm";#N/A,#N/A,FALSE,"WWCM"}</definedName>
    <definedName name="wrn.print2_3" hidden="1">{#N/A,#N/A,FALSE,"Pharm";#N/A,#N/A,FALSE,"WWCM"}</definedName>
    <definedName name="wrn.print2_4" localSheetId="2" hidden="1">{#N/A,#N/A,FALSE,"Pharm";#N/A,#N/A,FALSE,"WWCM"}</definedName>
    <definedName name="wrn.print2_4" hidden="1">{#N/A,#N/A,FALSE,"Pharm";#N/A,#N/A,FALSE,"WWCM"}</definedName>
    <definedName name="wrn.print3." localSheetId="2" hidden="1">{"PAGE1",#N/A,FALSE,"ADJMODL";"PAGE2",#N/A,FALSE,"ADJMODL";"PAGE3",#N/A,FALSE,"ADJMODL";"PAGE4",#N/A,FALSE,"ADJMODL";"PAGE5",#N/A,FALSE,"ADJMODL";"PAGE6",#N/A,FALSE,"ADJMODL";"PAGE7",#N/A,FALSE,"ADJMODL";"PAGE8",#N/A,FALSE,"ADJMODL"}</definedName>
    <definedName name="wrn.print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ac." localSheetId="2" hidden="1">{#N/A,#N/A,FALSE,"Op-BS";#N/A,#N/A,FALSE,"Assum";#N/A,#N/A,FALSE,"IS";#N/A,#N/A,FALSE,"Syn+Elim";#N/A,#N/A,FALSE,"BSCF";#N/A,#N/A,FALSE,"Blue_IS";#N/A,#N/A,FALSE,"Blue_BSCF";#N/A,#N/A,FALSE,"Ratings"}</definedName>
    <definedName name="wrn.printac." hidden="1">{#N/A,#N/A,FALSE,"Op-BS";#N/A,#N/A,FALSE,"Assum";#N/A,#N/A,FALSE,"IS";#N/A,#N/A,FALSE,"Syn+Elim";#N/A,#N/A,FALSE,"BSCF";#N/A,#N/A,FALSE,"Blue_IS";#N/A,#N/A,FALSE,"Blue_BSCF";#N/A,#N/A,FALSE,"Ratings"}</definedName>
    <definedName name="wrn.PrintAll." localSheetId="2" hidden="1">{"PA1",#N/A,TRUE,"BORDMW";"pa2",#N/A,TRUE,"BORDMW";"PA3",#N/A,TRUE,"BORDMW";"PA4",#N/A,TRUE,"BORDMW"}</definedName>
    <definedName name="wrn.PrintAll." hidden="1">{"PA1",#N/A,FALSE,"BORDMW";"pa2",#N/A,FALSE,"BORDMW";"PA3",#N/A,FALSE,"BORDMW";"PA4",#N/A,FALSE,"BORDMW"}</definedName>
    <definedName name="wrn.PrintAll._1" localSheetId="2" hidden="1">{"PA1",#N/A,TRUE,"BORDMW";"pa2",#N/A,TRUE,"BORDMW";"PA3",#N/A,TRUE,"BORDMW";"PA4",#N/A,TRUE,"BORDMW"}</definedName>
    <definedName name="wrn.PrintAll._1" hidden="1">{"PA1",#N/A,TRUE,"BORDMW";"pa2",#N/A,TRUE,"BORDMW";"PA3",#N/A,TRUE,"BORDMW";"PA4",#N/A,TRUE,"BORDMW"}</definedName>
    <definedName name="wrn.PrintAll._2" hidden="1">{"PA1",#N/A,TRUE,"BORDMW";"pa2",#N/A,TRUE,"BORDMW";"PA3",#N/A,TRUE,"BORDMW";"PA4",#N/A,TRUE,"BORDMW"}</definedName>
    <definedName name="wrn.PrintAll._3" hidden="1">{"PA1",#N/A,TRUE,"BORDMW";"pa2",#N/A,TRUE,"BORDMW";"PA3",#N/A,TRUE,"BORDMW";"PA4",#N/A,TRUE,"BORDMW"}</definedName>
    <definedName name="wrn.PrintAll._4" hidden="1">{"PA1",#N/A,TRUE,"BORDMW";"pa2",#N/A,TRUE,"BORDMW";"PA3",#N/A,TRUE,"BORDMW";"PA4",#N/A,TRUE,"BORDMW"}</definedName>
    <definedName name="wrn.PrintAll._5" hidden="1">{"PA1",#N/A,TRUE,"BORDMW";"pa2",#N/A,TRUE,"BORDMW";"PA3",#N/A,TRUE,"BORDMW";"PA4",#N/A,TRUE,"BORDMW"}</definedName>
    <definedName name="wrn.printall12monthreports." localSheetId="2" hidden="1">{"printfs",#N/A,TRUE,"FS";"printdues",#N/A,TRUE,"DUES";"printlab",#N/A,TRUE,"LAB";"printsls",#N/A,TRUE,"SLS";"prints1",#N/A,TRUE,"S1";"printceo",#N/A,TRUE,"CEO";"printdepr",#N/A,TRUE,"DEPR";"Printsw",#N/A,TRUE,"SW";"printrtl",#N/A,TRUE,"RTL";"printgst",#N/A,TRUE,"GST";"printinst",#N/A,TRUE,"INST";"printstg",#N/A,TRUE,"STG";"printevts",#N/A,TRUE,"EVTS"}</definedName>
    <definedName name="wrn.printall12monthreports." hidden="1">{"printfs",#N/A,TRUE,"FS";"printdues",#N/A,TRUE,"DUES";"printlab",#N/A,TRUE,"LAB";"printsls",#N/A,TRUE,"SLS";"prints1",#N/A,TRUE,"S1";"printceo",#N/A,TRUE,"CEO";"printdepr",#N/A,TRUE,"DEPR";"Printsw",#N/A,TRUE,"SW";"printrtl",#N/A,TRUE,"RTL";"printgst",#N/A,TRUE,"GST";"printinst",#N/A,TRUE,"INST";"printstg",#N/A,TRUE,"STG";"printevts",#N/A,TRUE,"EVTS"}</definedName>
    <definedName name="wrn.printall12monthreports._1" localSheetId="2" hidden="1">{"printfs",#N/A,TRUE,"FS";"printdues",#N/A,TRUE,"DUES";"printlab",#N/A,TRUE,"LAB";"printsls",#N/A,TRUE,"SLS";"prints1",#N/A,TRUE,"S1";"printceo",#N/A,TRUE,"CEO";"printdepr",#N/A,TRUE,"DEPR";"Printsw",#N/A,TRUE,"SW";"printrtl",#N/A,TRUE,"RTL";"printgst",#N/A,TRUE,"GST";"printinst",#N/A,TRUE,"INST";"printstg",#N/A,TRUE,"STG";"printevts",#N/A,TRUE,"EVTS"}</definedName>
    <definedName name="wrn.printall12monthreports._1" hidden="1">{"printfs",#N/A,TRUE,"FS";"printdues",#N/A,TRUE,"DUES";"printlab",#N/A,TRUE,"LAB";"printsls",#N/A,TRUE,"SLS";"prints1",#N/A,TRUE,"S1";"printceo",#N/A,TRUE,"CEO";"printdepr",#N/A,TRUE,"DEPR";"Printsw",#N/A,TRUE,"SW";"printrtl",#N/A,TRUE,"RTL";"printgst",#N/A,TRUE,"GST";"printinst",#N/A,TRUE,"INST";"printstg",#N/A,TRUE,"STG";"printevts",#N/A,TRUE,"EVTS"}</definedName>
    <definedName name="wrn.printall12monthreports._2" localSheetId="2" hidden="1">{"printfs",#N/A,TRUE,"FS";"printdues",#N/A,TRUE,"DUES";"printlab",#N/A,TRUE,"LAB";"printsls",#N/A,TRUE,"SLS";"prints1",#N/A,TRUE,"S1";"printceo",#N/A,TRUE,"CEO";"printdepr",#N/A,TRUE,"DEPR";"Printsw",#N/A,TRUE,"SW";"printrtl",#N/A,TRUE,"RTL";"printgst",#N/A,TRUE,"GST";"printinst",#N/A,TRUE,"INST";"printstg",#N/A,TRUE,"STG";"printevts",#N/A,TRUE,"EVTS"}</definedName>
    <definedName name="wrn.printall12monthreports._2" hidden="1">{"printfs",#N/A,TRUE,"FS";"printdues",#N/A,TRUE,"DUES";"printlab",#N/A,TRUE,"LAB";"printsls",#N/A,TRUE,"SLS";"prints1",#N/A,TRUE,"S1";"printceo",#N/A,TRUE,"CEO";"printdepr",#N/A,TRUE,"DEPR";"Printsw",#N/A,TRUE,"SW";"printrtl",#N/A,TRUE,"RTL";"printgst",#N/A,TRUE,"GST";"printinst",#N/A,TRUE,"INST";"printstg",#N/A,TRUE,"STG";"printevts",#N/A,TRUE,"EVTS"}</definedName>
    <definedName name="wrn.printall12monthreports._3" localSheetId="2" hidden="1">{"printfs",#N/A,TRUE,"FS";"printdues",#N/A,TRUE,"DUES";"printlab",#N/A,TRUE,"LAB";"printsls",#N/A,TRUE,"SLS";"prints1",#N/A,TRUE,"S1";"printceo",#N/A,TRUE,"CEO";"printdepr",#N/A,TRUE,"DEPR";"Printsw",#N/A,TRUE,"SW";"printrtl",#N/A,TRUE,"RTL";"printgst",#N/A,TRUE,"GST";"printinst",#N/A,TRUE,"INST";"printstg",#N/A,TRUE,"STG";"printevts",#N/A,TRUE,"EVTS"}</definedName>
    <definedName name="wrn.printall12monthreports._3" hidden="1">{"printfs",#N/A,TRUE,"FS";"printdues",#N/A,TRUE,"DUES";"printlab",#N/A,TRUE,"LAB";"printsls",#N/A,TRUE,"SLS";"prints1",#N/A,TRUE,"S1";"printceo",#N/A,TRUE,"CEO";"printdepr",#N/A,TRUE,"DEPR";"Printsw",#N/A,TRUE,"SW";"printrtl",#N/A,TRUE,"RTL";"printgst",#N/A,TRUE,"GST";"printinst",#N/A,TRUE,"INST";"printstg",#N/A,TRUE,"STG";"printevts",#N/A,TRUE,"EVTS"}</definedName>
    <definedName name="wrn.printall12monthreports._4" localSheetId="2" hidden="1">{"printfs",#N/A,TRUE,"FS";"printdues",#N/A,TRUE,"DUES";"printlab",#N/A,TRUE,"LAB";"printsls",#N/A,TRUE,"SLS";"prints1",#N/A,TRUE,"S1";"printceo",#N/A,TRUE,"CEO";"printdepr",#N/A,TRUE,"DEPR";"Printsw",#N/A,TRUE,"SW";"printrtl",#N/A,TRUE,"RTL";"printgst",#N/A,TRUE,"GST";"printinst",#N/A,TRUE,"INST";"printstg",#N/A,TRUE,"STG";"printevts",#N/A,TRUE,"EVTS"}</definedName>
    <definedName name="wrn.printall12monthreports._4" hidden="1">{"printfs",#N/A,TRUE,"FS";"printdues",#N/A,TRUE,"DUES";"printlab",#N/A,TRUE,"LAB";"printsls",#N/A,TRUE,"SLS";"prints1",#N/A,TRUE,"S1";"printceo",#N/A,TRUE,"CEO";"printdepr",#N/A,TRUE,"DEPR";"Printsw",#N/A,TRUE,"SW";"printrtl",#N/A,TRUE,"RTL";"printgst",#N/A,TRUE,"GST";"printinst",#N/A,TRUE,"INST";"printstg",#N/A,TRUE,"STG";"printevts",#N/A,TRUE,"EVTS"}</definedName>
    <definedName name="wrn.printall5." localSheetId="2" hidden="1">{"printceo5",#N/A,FALSE,"CEO";"prints15",#N/A,FALSE,"S1";"printdepr5",#N/A,FALSE,"DEPR"}</definedName>
    <definedName name="wrn.printall5." hidden="1">{"printceo5",#N/A,FALSE,"CEO";"prints15",#N/A,FALSE,"S1";"printdepr5",#N/A,FALSE,"DEPR"}</definedName>
    <definedName name="wrn.printall5._1" localSheetId="2" hidden="1">{"printceo5",#N/A,FALSE,"CEO";"prints15",#N/A,FALSE,"S1";"printdepr5",#N/A,FALSE,"DEPR"}</definedName>
    <definedName name="wrn.printall5._1" hidden="1">{"printceo5",#N/A,FALSE,"CEO";"prints15",#N/A,FALSE,"S1";"printdepr5",#N/A,FALSE,"DEPR"}</definedName>
    <definedName name="wrn.printall5._2" localSheetId="2" hidden="1">{"printceo5",#N/A,FALSE,"CEO";"prints15",#N/A,FALSE,"S1";"printdepr5",#N/A,FALSE,"DEPR"}</definedName>
    <definedName name="wrn.printall5._2" hidden="1">{"printceo5",#N/A,FALSE,"CEO";"prints15",#N/A,FALSE,"S1";"printdepr5",#N/A,FALSE,"DEPR"}</definedName>
    <definedName name="wrn.printall5._3" localSheetId="2" hidden="1">{"printceo5",#N/A,FALSE,"CEO";"prints15",#N/A,FALSE,"S1";"printdepr5",#N/A,FALSE,"DEPR"}</definedName>
    <definedName name="wrn.printall5._3" hidden="1">{"printceo5",#N/A,FALSE,"CEO";"prints15",#N/A,FALSE,"S1";"printdepr5",#N/A,FALSE,"DEPR"}</definedName>
    <definedName name="wrn.printall5._4" localSheetId="2" hidden="1">{"printceo5",#N/A,FALSE,"CEO";"prints15",#N/A,FALSE,"S1";"printdepr5",#N/A,FALSE,"DEPR"}</definedName>
    <definedName name="wrn.printall5._4" hidden="1">{"printceo5",#N/A,FALSE,"CEO";"prints15",#N/A,FALSE,"S1";"printdepr5",#N/A,FALSE,"DEPR"}</definedName>
    <definedName name="wrn.PrintCap." localSheetId="2" hidden="1">{"page1",#N/A,FALSE,"Capital";"page2",#N/A,FALSE,"Capital";"page3",#N/A,FALSE,"Capital"}</definedName>
    <definedName name="wrn.PrintCap." hidden="1">{"page1",#N/A,FALSE,"Capital";"page2",#N/A,FALSE,"Capital";"page3",#N/A,FALSE,"Capital"}</definedName>
    <definedName name="wrn.PrintCRSje." localSheetId="2" hidden="1">{#N/A,#N/A,FALSE,"JE CRS"}</definedName>
    <definedName name="wrn.PrintCRSje." hidden="1">{#N/A,#N/A,FALSE,"JE CRS"}</definedName>
    <definedName name="wrn.PrintedReports." localSheetId="2" hidden="1">{#N/A,#N/A,FALSE,"Contents";#N/A,#N/A,FALSE,"Stmt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wrn.PrintedReports." hidden="1">{#N/A,#N/A,FALSE,"Contents";#N/A,#N/A,FALSE,"Stmt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wrn.Printfinancialsmth." localSheetId="2" hidden="1">{"incomemth",#N/A,TRUE,"forecast00";"incomepercentmth",#N/A,TRUE,"forecast00";"balancemth",#N/A,TRUE,"forecast00";"cashmth",#N/A,TRUE,"forecast00";"covenantmth",#N/A,TRUE,"forecast00"}</definedName>
    <definedName name="wrn.Printfinancialsmth." hidden="1">{"incomemth",#N/A,TRUE,"forecast00";"incomepercentmth",#N/A,TRUE,"forecast00";"balancemth",#N/A,TRUE,"forecast00";"cashmth",#N/A,TRUE,"forecast00";"covenantmth",#N/A,TRUE,"forecast00"}</definedName>
    <definedName name="wrn.PrintFITje." localSheetId="2" hidden="1">{"JEPSLandscape",#N/A,FALSE,"JEPS";"JEPSPortrait",#N/A,FALSE,"JEPS"}</definedName>
    <definedName name="wrn.PrintFITje." hidden="1">{"JEPSLandscape",#N/A,FALSE,"JEPS";"JEPSPortrait",#N/A,FALSE,"JEPS"}</definedName>
    <definedName name="wrn.printing." localSheetId="2" hidden="1">{#N/A,#N/A,FALSE,"trans"}</definedName>
    <definedName name="wrn.printing." hidden="1">{#N/A,#N/A,FALSE,"trans"}</definedName>
    <definedName name="wrn.Printing._.Report." localSheetId="2"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the._.transactions._.sheets." localSheetId="2" hidden="1">{#N/A,#N/A,FALSE,"Eastern";#N/A,#N/A,FALSE,"Western"}</definedName>
    <definedName name="wrn.Printing._.the._.transactions._.sheets." hidden="1">{#N/A,#N/A,FALSE,"Eastern";#N/A,#N/A,FALSE,"Western"}</definedName>
    <definedName name="wrn.PrintINPSbalances." localSheetId="2" hidden="1">{"Full Indiana",#N/A,FALSE,"Indiana";"Full Texas",#N/A,FALSE,"Texas";"Full Core",#N/A,FALSE,"Excl_Texas"}</definedName>
    <definedName name="wrn.PrintINPSbalances." hidden="1">{"Full Indiana",#N/A,FALSE,"Indiana";"Full Texas",#N/A,FALSE,"Texas";"Full Core",#N/A,FALSE,"Excl_Texas"}</definedName>
    <definedName name="wrn.Printout." localSheetId="2" hidden="1">{"page1",#N/A,FALSE,"Casual RLE";"page2",#N/A,FALSE,"Casual RLE"}</definedName>
    <definedName name="wrn.Printout." hidden="1">{"pg1",#N/A,FALSE,"24911";"pg2",#N/A,FALSE,"24911";"pg3",#N/A,FALSE,"24911";"pg4",#N/A,FALSE,"24911";"pg5",#N/A,FALSE,"24911";"pg6",#N/A,FALSE,"24911"}</definedName>
    <definedName name="wrn.Printout._1" localSheetId="2" hidden="1">{"page1",#N/A,FALSE,"Casual RLE";"page2",#N/A,FALSE,"Casual RLE"}</definedName>
    <definedName name="wrn.Printout._1" hidden="1">{"page1",#N/A,FALSE,"Casual RLE";"page2",#N/A,FALSE,"Casual RLE"}</definedName>
    <definedName name="wrn.Printout._2" localSheetId="2" hidden="1">{"page1",#N/A,FALSE,"Casual RLE";"page2",#N/A,FALSE,"Casual RLE"}</definedName>
    <definedName name="wrn.Printout._2" hidden="1">{"page1",#N/A,FALSE,"Casual RLE";"page2",#N/A,FALSE,"Casual RLE"}</definedName>
    <definedName name="wrn.Printout._3" localSheetId="2" hidden="1">{"page1",#N/A,FALSE,"Casual RLE";"page2",#N/A,FALSE,"Casual RLE"}</definedName>
    <definedName name="wrn.Printout._3" hidden="1">{"page1",#N/A,FALSE,"Casual RLE";"page2",#N/A,FALSE,"Casual RLE"}</definedName>
    <definedName name="wrn.Printout._4" localSheetId="2" hidden="1">{"page1",#N/A,FALSE,"Casual RLE";"page2",#N/A,FALSE,"Casual RLE"}</definedName>
    <definedName name="wrn.Printout._4" hidden="1">{"page1",#N/A,FALSE,"Casual RLE";"page2",#N/A,FALSE,"Casual RLE"}</definedName>
    <definedName name="wrn.Printout1" localSheetId="2" hidden="1">{"page1",#N/A,FALSE,"Casual RLE";"page2",#N/A,FALSE,"Casual RLE"}</definedName>
    <definedName name="wrn.Printout1" hidden="1">{"page1",#N/A,FALSE,"Casual RLE";"page2",#N/A,FALSE,"Casual RLE"}</definedName>
    <definedName name="wrn.PrintOuts." localSheetId="2" hidden="1">{"BalShtSummary",#N/A,FALSE,"BSSummary";"BalShtDetail",#N/A,FALSE,"BSDetail";"PLSummary",#N/A,FALSE,"PLSummary";"PLDetail",#N/A,FALSE,"TB-PL";"MiscSchdls",#N/A,FALSE,"MiscSchdls"}</definedName>
    <definedName name="wrn.PrintOuts." hidden="1">{"BalShtSummary",#N/A,FALSE,"BSSummary";"BalShtDetail",#N/A,FALSE,"BSDetail";"PLSummary",#N/A,FALSE,"PLSummary";"PLDetail",#N/A,FALSE,"TB-PL";"MiscSchdls",#N/A,FALSE,"MiscSchdls"}</definedName>
    <definedName name="wrn.PrintPS." localSheetId="2" hidden="1">{#N/A,#N/A,FALSE,"Combined";#N/A,#N/A,FALSE,"Texas";#N/A,#N/A,FALSE,"Excl_Texas"}</definedName>
    <definedName name="wrn.PrintPS." hidden="1">{#N/A,#N/A,FALSE,"Combined";#N/A,#N/A,FALSE,"Texas";#N/A,#N/A,FALSE,"Excl_Texas"}</definedName>
    <definedName name="wrn.printqtr." localSheetId="2" hidden="1">{"nytasecond",#N/A,FALSE,"NYTQTRS";"nytafirst",#N/A,FALSE,"NYTQTRS";"nytathird",#N/A,FALSE,"NYTQTRS";"nytafourth",#N/A,FALSE,"NYTQTRS";"nytafull",#N/A,FALSE,"NYTQTRS"}</definedName>
    <definedName name="wrn.printqtr." hidden="1">{"nytasecond",#N/A,FALSE,"NYTQTRS";"nytafirst",#N/A,FALSE,"NYTQTRS";"nytathird",#N/A,FALSE,"NYTQTRS";"nytafourth",#N/A,FALSE,"NYTQTRS";"nytafull",#N/A,FALSE,"NYTQTRS"}</definedName>
    <definedName name="wrn.printqtr._1" localSheetId="2" hidden="1">{"nytasecond",#N/A,FALSE,"NYTQTRS";"nytafirst",#N/A,FALSE,"NYTQTRS";"nytathird",#N/A,FALSE,"NYTQTRS";"nytafourth",#N/A,FALSE,"NYTQTRS";"nytafull",#N/A,FALSE,"NYTQTRS"}</definedName>
    <definedName name="wrn.printqtr._1" hidden="1">{"nytasecond",#N/A,FALSE,"NYTQTRS";"nytafirst",#N/A,FALSE,"NYTQTRS";"nytathird",#N/A,FALSE,"NYTQTRS";"nytafourth",#N/A,FALSE,"NYTQTRS";"nytafull",#N/A,FALSE,"NYTQTRS"}</definedName>
    <definedName name="wrn.Printrectocb1ca." localSheetId="2" hidden="1">{#N/A,#N/A,FALSE,"RECTO CB1(C.A.)"}</definedName>
    <definedName name="wrn.Printrectocb1ca." hidden="1">{#N/A,#N/A,FALSE,"RECTO CB1(C.A.)"}</definedName>
    <definedName name="wrn.PRINTREP." localSheetId="2" hidden="1">{"PRINTREP",#N/A,FALSE,"Sheet1"}</definedName>
    <definedName name="wrn.PRINTREP." hidden="1">{"PRINTREP",#N/A,FALSE,"Sheet1"}</definedName>
    <definedName name="wrn.PrintReturnsSummary." localSheetId="2" hidden="1">{"RetSum1",#N/A,FALSE,"Returns Summary";"RetSum2",#N/A,FALSE,"Returns Summary"}</definedName>
    <definedName name="wrn.PrintReturnsSummary." hidden="1">{"RetSum1",#N/A,FALSE,"Returns Summary";"RetSum2",#N/A,FALSE,"Returns Summary"}</definedName>
    <definedName name="wrn.PrintSelected." localSheetId="2">#REF!</definedName>
    <definedName name="wrn.PrintSelected." hidden="1">{"ModelPage1",#N/A,TRUE,"Model";"ModelSum_Debt",#N/A,TRUE,"Model"}</definedName>
    <definedName name="wrn.Printsmalls." localSheetId="2" hidden="1">{"Printsmall",#N/A,FALSE,"Balance Sheet"}</definedName>
    <definedName name="wrn.Printsmalls." hidden="1">{"Printsmall",#N/A,FALSE,"Balance Sheet"}</definedName>
    <definedName name="wrn.printsyns." localSheetId="2" hidden="1">{"dcfsyn",#N/A,FALSE,"DCFSYN";"senssyn",#N/A,FALSE,"DCFSYN"}</definedName>
    <definedName name="wrn.printsyns." hidden="1">{"dcfsyn",#N/A,FALSE,"DCFSYN";"senssyn",#N/A,FALSE,"DCFSYN"}</definedName>
    <definedName name="wrn.printtiming." localSheetId="2" hidden="1">{"printtiming",#N/A,FALSE,"INPUT 2"}</definedName>
    <definedName name="wrn.printtiming." hidden="1">{"printtiming",#N/A,FALSE,"INPUT 2"}</definedName>
    <definedName name="wrn.Priority._.list." localSheetId="2" hidden="1">{#N/A,#N/A,FALSE,"DI 2 YEAR MASTER SCHEDULE"}</definedName>
    <definedName name="wrn.Priority._.list." hidden="1">{#N/A,#N/A,FALSE,"DI 2 YEAR MASTER SCHEDULE"}</definedName>
    <definedName name="wrn.Prjcted._.Mnthly._.Qtys." localSheetId="2" hidden="1">{#N/A,#N/A,FALSE,"PRJCTED MNTHLY QTY's"}</definedName>
    <definedName name="wrn.Prjcted._.Mnthly._.Qtys." hidden="1">{#N/A,#N/A,FALSE,"PRJCTED MNTHLY QTY's"}</definedName>
    <definedName name="wrn.Prjcted._.Qtrly._.Dollars." localSheetId="2" hidden="1">{#N/A,#N/A,FALSE,"PRJCTED QTRLY $'s"}</definedName>
    <definedName name="wrn.Prjcted._.Qtrly._.Dollars." hidden="1">{#N/A,#N/A,FALSE,"PRJCTED QTRLY $'s"}</definedName>
    <definedName name="wrn.Prjcted._.Qtrly._.Qtys." localSheetId="2" hidden="1">{#N/A,#N/A,FALSE,"PRJCTED QTRLY QTY's"}</definedName>
    <definedName name="wrn.Prjcted._.Qtrly._.Qtys." hidden="1">{#N/A,#N/A,FALSE,"PRJCTED QTRLY QTY's"}</definedName>
    <definedName name="wrn.PRNE._.Profit._.and._.Loss._.detail." localSheetId="2" hidden="1">{#N/A,#N/A,TRUE,"PRNE CORE";#N/A,#N/A,TRUE,"Targeting";#N/A,#N/A,TRUE,"Distribution";#N/A,#N/A,TRUE,"Measurement"}</definedName>
    <definedName name="wrn.PRNE._.Profit._.and._.Loss._.detail." hidden="1">{#N/A,#N/A,TRUE,"PRNE CORE";#N/A,#N/A,TRUE,"Targeting";#N/A,#N/A,TRUE,"Distribution";#N/A,#N/A,TRUE,"Measurement"}</definedName>
    <definedName name="wrn.Pro._.Forma." localSheetId="2" hidden="1">{#N/A,#N/A,FALSE,"Cover Pro Forma";#N/A,#N/A,FALSE,"Table of cont.";#N/A,#N/A,FALSE,"Summary Page - Assump.";#N/A,#N/A,FALSE,"Summary Page - Results";#N/A,#N/A,FALSE,"Cash Flow";#N/A,#N/A,FALSE,"Income Statement";#N/A,#N/A,FALSE,"Depreciation";#N/A,#N/A,FALSE,"Ballpark CashFlow";#N/A,#N/A,FALSE,"COI";#N/A,#N/A,FALSE,"COI (2)";#N/A,#N/A,FALSE,"Team Cashflow";#N/A,#N/A,FALSE,"Park Mixed Use Cash Flow ";#N/A,#N/A,FALSE,"Ballpark Seating";#N/A,#N/A,FALSE,"Ticket Revenue Detail";#N/A,#N/A,FALSE,"Conc., Nov., Park Detail";#N/A,#N/A,FALSE,"Suites, Clubs";#N/A,#N/A,FALSE,"Naming";#N/A,#N/A,FALSE,"Player Compensation";#N/A,#N/A,FALSE,"Operating Expenses";#N/A,#N/A,FALSE,"Parking Detail"}</definedName>
    <definedName name="wrn.Pro._.Forma." hidden="1">{#N/A,#N/A,FALSE,"Cover Pro Forma";#N/A,#N/A,FALSE,"Table of cont.";#N/A,#N/A,FALSE,"Summary Page - Assump.";#N/A,#N/A,FALSE,"Summary Page - Results";#N/A,#N/A,FALSE,"Cash Flow";#N/A,#N/A,FALSE,"Income Statement";#N/A,#N/A,FALSE,"Depreciation";#N/A,#N/A,FALSE,"Ballpark CashFlow";#N/A,#N/A,FALSE,"COI";#N/A,#N/A,FALSE,"COI (2)";#N/A,#N/A,FALSE,"Team Cashflow";#N/A,#N/A,FALSE,"Park Mixed Use Cash Flow ";#N/A,#N/A,FALSE,"Ballpark Seating";#N/A,#N/A,FALSE,"Ticket Revenue Detail";#N/A,#N/A,FALSE,"Conc., Nov., Park Detail";#N/A,#N/A,FALSE,"Suites, Clubs";#N/A,#N/A,FALSE,"Naming";#N/A,#N/A,FALSE,"Player Compensation";#N/A,#N/A,FALSE,"Operating Expenses";#N/A,#N/A,FALSE,"Parking Detail"}</definedName>
    <definedName name="wrn.Pro._.forma._.financial._.statements." hidden="1">{"Ratios",#N/A,FALSE,"Ratios";"Summary PL",#N/A,FALSE,"FS";"Cash Flow",#N/A,FALSE,"FS";"Balance Sheet",#N/A,FALSE,"FS";"operating assumptions",#N/A,FALSE,"Assumptions";"Variable Page 1",#N/A,FALSE,"Variables";"finding cost",#N/A,FALSE,"Finding Cost";"DD&amp;A",#N/A,FALSE,"Res Add Sum";"corpval1",#N/A,FALSE,"Corp Val";"liquidation value",#N/A,FALSE,"Corp Val"}</definedName>
    <definedName name="wrn.Pro._.forma._.financial._.statements._2" hidden="1">{"Ratios",#N/A,FALSE,"Ratios";"Summary PL",#N/A,FALSE,"FS";"Cash Flow",#N/A,FALSE,"FS";"Balance Sheet",#N/A,FALSE,"FS";"operating assumptions",#N/A,FALSE,"Assumptions";"Variable Page 1",#N/A,FALSE,"Variables";"finding cost",#N/A,FALSE,"Finding Cost";"DD&amp;A",#N/A,FALSE,"Res Add Sum";"corpval1",#N/A,FALSE,"Corp Val";"liquidation value",#N/A,FALSE,"Corp Val"}</definedName>
    <definedName name="wrn.Pro._.forma._.financial._.statements._3" hidden="1">{"Ratios",#N/A,FALSE,"Ratios";"Summary PL",#N/A,FALSE,"FS";"Cash Flow",#N/A,FALSE,"FS";"Balance Sheet",#N/A,FALSE,"FS";"operating assumptions",#N/A,FALSE,"Assumptions";"Variable Page 1",#N/A,FALSE,"Variables";"finding cost",#N/A,FALSE,"Finding Cost";"DD&amp;A",#N/A,FALSE,"Res Add Sum";"corpval1",#N/A,FALSE,"Corp Val";"liquidation value",#N/A,FALSE,"Corp Val"}</definedName>
    <definedName name="wrn.Pro._.forma._.financial._.statements._4" hidden="1">{"Ratios",#N/A,FALSE,"Ratios";"Summary PL",#N/A,FALSE,"FS";"Cash Flow",#N/A,FALSE,"FS";"Balance Sheet",#N/A,FALSE,"FS";"operating assumptions",#N/A,FALSE,"Assumptions";"Variable Page 1",#N/A,FALSE,"Variables";"finding cost",#N/A,FALSE,"Finding Cost";"DD&amp;A",#N/A,FALSE,"Res Add Sum";"corpval1",#N/A,FALSE,"Corp Val";"liquidation value",#N/A,FALSE,"Corp Val"}</definedName>
    <definedName name="wrn.Pro._.forma._.financial._.statements._5" hidden="1">{"Ratios",#N/A,FALSE,"Ratios";"Summary PL",#N/A,FALSE,"FS";"Cash Flow",#N/A,FALSE,"FS";"Balance Sheet",#N/A,FALSE,"FS";"operating assumptions",#N/A,FALSE,"Assumptions";"Variable Page 1",#N/A,FALSE,"Variables";"finding cost",#N/A,FALSE,"Finding Cost";"DD&amp;A",#N/A,FALSE,"Res Add Sum";"corpval1",#N/A,FALSE,"Corp Val";"liquidation value",#N/A,FALSE,"Corp Val"}</definedName>
    <definedName name="wrn.PROD._.PLAN._.OPTION._.4." localSheetId="2"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D._.PLAN._.OPTION._.4."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duct._.cost." localSheetId="2" hidden="1">{"product cost",#N/A,FALSE,"P&amp;L STATEMENT"}</definedName>
    <definedName name="wrn.product._.cost." hidden="1">{"product cost",#N/A,FALSE,"P&amp;L STATEMENT"}</definedName>
    <definedName name="wrn.Product._.Detail." localSheetId="2" hidden="1">{"Title Page",#N/A,TRUE,"Product Summary";"Product Summary",#N/A,TRUE,"Product Summary";"Other Products",#N/A,TRUE,"Other Products";"Title Page Existing Products",#N/A,TRUE,"Product Roll1";"Existing Products Revenue Roll",#N/A,TRUE,"Product Roll1";"Existing Products COGS Roll",#N/A,TRUE,"Product Roll1";"Product Build",#N/A,TRUE,"Product1";"Product IMS",#N/A,TRUE,"Product1";"Product Build",#N/A,TRUE,"Product2";"Product IMS",#N/A,TRUE,"Product2";"Product Build",#N/A,TRUE,"Product3";"Product IMS",#N/A,TRUE,"Product3";"Product Build",#N/A,TRUE,"Product4";"Product IMS",#N/A,TRUE,"Product4";"Product Build",#N/A,TRUE,"Product5";"Product IMS",#N/A,TRUE,"Product5";"Product Build",#N/A,TRUE,"Product6";"Product IMS",#N/A,TRUE,"Product6";"Title Page New Products",#N/A,TRUE,"Product Roll2";"New Products Contracted Roll",#N/A,TRUE,"Product Roll2";"Product Build",#N/A,TRUE,"Product7";"Product IMS",#N/A,TRUE,"Product7";"Product Build",#N/A,TRUE,"Product8";"Product IMS",#N/A,TRUE,"Product8";"Product Build",#N/A,TRUE,"Product9";"Product IMS",#N/A,TRUE,"Product9";"New Products Title Page",#N/A,TRUE,"Product Roll3";"Nre Products Not Contracted Revenue Roll",#N/A,TRUE,"Product Roll3";"New Products Not Contracted COGS Roll",#N/A,TRUE,"Product Roll3";"New Products Not Contracted Royalty Roll",#N/A,TRUE,"Product Roll3";"Product Build",#N/A,TRUE,"Product10";"Product IMS",#N/A,TRUE,"Product10";"Product Build",#N/A,TRUE,"Product11";"Product IMS",#N/A,TRUE,"Product11";"Product Build",#N/A,TRUE,"Product12";"Product IMS",#N/A,TRUE,"Product12";"Product Build",#N/A,TRUE,"Product13";"Product IMS",#N/A,TRUE,"Product13";"Product Build",#N/A,TRUE,"Product14";"Product IMS",#N/A,TRUE,"Product14";"Product Build",#N/A,TRUE,"Product15";"Product IMS",#N/A,TRUE,"Product15";"Product Build",#N/A,TRUE,"Product16";"Product IMS",#N/A,TRUE,"Product16";"Product Build",#N/A,TRUE,"Product17";"Product IMS",#N/A,TRUE,"Product17";"Product Build",#N/A,TRUE,"Product18";"Product IMS",#N/A,TRUE,"Product18";"Product Build",#N/A,TRUE,"Product19";"Product IMS",#N/A,TRUE,"Product19";"Product Build",#N/A,TRUE,"Product20";"Product IMS",#N/A,TRUE,"Product20";"Product Build",#N/A,TRUE,"Product21";"Product IMS",#N/A,TRUE,"Product21";"Product Build",#N/A,TRUE,"Product22";"Product IMS",#N/A,TRUE,"Product22";"Product Build",#N/A,TRUE,"Product23";"Product IMS",#N/A,TRUE,"Product23";"Product Build",#N/A,TRUE,"Product24";"Product IMS",#N/A,TRUE,"Product24";"Product Build",#N/A,TRUE,"Product25";"Product IMS",#N/A,TRUE,"Product25";"Product Build",#N/A,TRUE,"Product26";"Product IMS",#N/A,TRUE,"Product26";"Product Build",#N/A,TRUE,"Product27";"Product IMS",#N/A,TRUE,"Product27";"Product Build",#N/A,TRUE,"Product28";"Product IMS",#N/A,TRUE,"Product28";"Product Build",#N/A,TRUE,"Product29";"Product IMS",#N/A,TRUE,"Product29";"Product Build",#N/A,TRUE,"Product30";"Product IMS",#N/A,TRUE,"Product30";"Product Build",#N/A,TRUE,"Product31";"Product IMS",#N/A,TRUE,"Product31"}</definedName>
    <definedName name="wrn.Product._.Detail." hidden="1">{"Title Page",#N/A,TRUE,"Product Summary";"Product Summary",#N/A,TRUE,"Product Summary";"Other Products",#N/A,TRUE,"Other Products";"Title Page Existing Products",#N/A,TRUE,"Product Roll1";"Existing Products Revenue Roll",#N/A,TRUE,"Product Roll1";"Existing Products COGS Roll",#N/A,TRUE,"Product Roll1";"Product Build",#N/A,TRUE,"Product1";"Product IMS",#N/A,TRUE,"Product1";"Product Build",#N/A,TRUE,"Product2";"Product IMS",#N/A,TRUE,"Product2";"Product Build",#N/A,TRUE,"Product3";"Product IMS",#N/A,TRUE,"Product3";"Product Build",#N/A,TRUE,"Product4";"Product IMS",#N/A,TRUE,"Product4";"Product Build",#N/A,TRUE,"Product5";"Product IMS",#N/A,TRUE,"Product5";"Product Build",#N/A,TRUE,"Product6";"Product IMS",#N/A,TRUE,"Product6";"Title Page New Products",#N/A,TRUE,"Product Roll2";"New Products Contracted Roll",#N/A,TRUE,"Product Roll2";"Product Build",#N/A,TRUE,"Product7";"Product IMS",#N/A,TRUE,"Product7";"Product Build",#N/A,TRUE,"Product8";"Product IMS",#N/A,TRUE,"Product8";"Product Build",#N/A,TRUE,"Product9";"Product IMS",#N/A,TRUE,"Product9";"New Products Title Page",#N/A,TRUE,"Product Roll3";"Nre Products Not Contracted Revenue Roll",#N/A,TRUE,"Product Roll3";"New Products Not Contracted COGS Roll",#N/A,TRUE,"Product Roll3";"New Products Not Contracted Royalty Roll",#N/A,TRUE,"Product Roll3";"Product Build",#N/A,TRUE,"Product10";"Product IMS",#N/A,TRUE,"Product10";"Product Build",#N/A,TRUE,"Product11";"Product IMS",#N/A,TRUE,"Product11";"Product Build",#N/A,TRUE,"Product12";"Product IMS",#N/A,TRUE,"Product12";"Product Build",#N/A,TRUE,"Product13";"Product IMS",#N/A,TRUE,"Product13";"Product Build",#N/A,TRUE,"Product14";"Product IMS",#N/A,TRUE,"Product14";"Product Build",#N/A,TRUE,"Product15";"Product IMS",#N/A,TRUE,"Product15";"Product Build",#N/A,TRUE,"Product16";"Product IMS",#N/A,TRUE,"Product16";"Product Build",#N/A,TRUE,"Product17";"Product IMS",#N/A,TRUE,"Product17";"Product Build",#N/A,TRUE,"Product18";"Product IMS",#N/A,TRUE,"Product18";"Product Build",#N/A,TRUE,"Product19";"Product IMS",#N/A,TRUE,"Product19";"Product Build",#N/A,TRUE,"Product20";"Product IMS",#N/A,TRUE,"Product20";"Product Build",#N/A,TRUE,"Product21";"Product IMS",#N/A,TRUE,"Product21";"Product Build",#N/A,TRUE,"Product22";"Product IMS",#N/A,TRUE,"Product22";"Product Build",#N/A,TRUE,"Product23";"Product IMS",#N/A,TRUE,"Product23";"Product Build",#N/A,TRUE,"Product24";"Product IMS",#N/A,TRUE,"Product24";"Product Build",#N/A,TRUE,"Product25";"Product IMS",#N/A,TRUE,"Product25";"Product Build",#N/A,TRUE,"Product26";"Product IMS",#N/A,TRUE,"Product26";"Product Build",#N/A,TRUE,"Product27";"Product IMS",#N/A,TRUE,"Product27";"Product Build",#N/A,TRUE,"Product28";"Product IMS",#N/A,TRUE,"Product28";"Product Build",#N/A,TRUE,"Product29";"Product IMS",#N/A,TRUE,"Product29";"Product Build",#N/A,TRUE,"Product30";"Product IMS",#N/A,TRUE,"Product30";"Product Build",#N/A,TRUE,"Product31";"Product IMS",#N/A,TRUE,"Product31"}</definedName>
    <definedName name="wrn.PRODUCT._.GROUP." localSheetId="2" hidden="1">{"PRODUCTGROUP",#N/A,FALSE,"PRODUCT GROUP"}</definedName>
    <definedName name="wrn.PRODUCT._.GROUP." hidden="1">{"PRODUCTGROUP",#N/A,FALSE,"PRODUCT GROUP"}</definedName>
    <definedName name="wrn.Production." localSheetId="2" hidden="1">{#N/A,#N/A,TRUE,"Income Statement";#N/A,#N/A,TRUE,"BALANCE SHEET";"Production",#N/A,TRUE,"Trial Balance"}</definedName>
    <definedName name="wrn.Production." hidden="1">{#N/A,#N/A,TRUE,"Income Statement";#N/A,#N/A,TRUE,"BALANCE SHEET";"Production",#N/A,TRUE,"Trial Balance"}</definedName>
    <definedName name="wrn.PRODUCTION._.COSTS." localSheetId="2" hidden="1">{"PRODUCTION COSTS",#N/A,FALSE,"C.CENTRE"}</definedName>
    <definedName name="wrn.PRODUCTION._.COSTS." hidden="1">{"PRODUCTION COSTS",#N/A,FALSE,"C.CENTRE"}</definedName>
    <definedName name="wrn.products" localSheetId="2" hidden="1">{#N/A,#N/A,FALSE,"1";#N/A,#N/A,FALSE,"2";#N/A,#N/A,FALSE,"16 - 17";#N/A,#N/A,FALSE,"18 - 19";#N/A,#N/A,FALSE,"26";#N/A,#N/A,FALSE,"27";#N/A,#N/A,FALSE,"28"}</definedName>
    <definedName name="wrn.products" hidden="1">{#N/A,#N/A,FALSE,"1";#N/A,#N/A,FALSE,"2";#N/A,#N/A,FALSE,"16 - 17";#N/A,#N/A,FALSE,"18 - 19";#N/A,#N/A,FALSE,"26";#N/A,#N/A,FALSE,"27";#N/A,#N/A,FALSE,"28"}</definedName>
    <definedName name="wrn.Products." localSheetId="2" hidden="1">{#N/A,#N/A,FALSE,"1";#N/A,#N/A,FALSE,"2";#N/A,#N/A,FALSE,"16 - 17";#N/A,#N/A,FALSE,"18 - 19";#N/A,#N/A,FALSE,"26";#N/A,#N/A,FALSE,"27";#N/A,#N/A,FALSE,"28"}</definedName>
    <definedName name="wrn.Products." hidden="1">{#N/A,#N/A,FALSE,"1";#N/A,#N/A,FALSE,"2";#N/A,#N/A,FALSE,"16 - 17";#N/A,#N/A,FALSE,"18 - 19";#N/A,#N/A,FALSE,"26";#N/A,#N/A,FALSE,"27";#N/A,#N/A,FALSE,"28"}</definedName>
    <definedName name="wrn.Products._1" localSheetId="2" hidden="1">{#N/A,#N/A,FALSE,"1";#N/A,#N/A,FALSE,"2";#N/A,#N/A,FALSE,"16 - 17";#N/A,#N/A,FALSE,"18 - 19";#N/A,#N/A,FALSE,"26";#N/A,#N/A,FALSE,"27";#N/A,#N/A,FALSE,"28"}</definedName>
    <definedName name="wrn.Products._1" hidden="1">{#N/A,#N/A,FALSE,"1";#N/A,#N/A,FALSE,"2";#N/A,#N/A,FALSE,"16 - 17";#N/A,#N/A,FALSE,"18 - 19";#N/A,#N/A,FALSE,"26";#N/A,#N/A,FALSE,"27";#N/A,#N/A,FALSE,"28"}</definedName>
    <definedName name="wrn.Products._2" localSheetId="2" hidden="1">{#N/A,#N/A,FALSE,"1";#N/A,#N/A,FALSE,"2";#N/A,#N/A,FALSE,"16 - 17";#N/A,#N/A,FALSE,"18 - 19";#N/A,#N/A,FALSE,"26";#N/A,#N/A,FALSE,"27";#N/A,#N/A,FALSE,"28"}</definedName>
    <definedName name="wrn.Products._2" hidden="1">{#N/A,#N/A,FALSE,"1";#N/A,#N/A,FALSE,"2";#N/A,#N/A,FALSE,"16 - 17";#N/A,#N/A,FALSE,"18 - 19";#N/A,#N/A,FALSE,"26";#N/A,#N/A,FALSE,"27";#N/A,#N/A,FALSE,"28"}</definedName>
    <definedName name="wrn.Products._3" localSheetId="2" hidden="1">{#N/A,#N/A,FALSE,"1";#N/A,#N/A,FALSE,"2";#N/A,#N/A,FALSE,"16 - 17";#N/A,#N/A,FALSE,"18 - 19";#N/A,#N/A,FALSE,"26";#N/A,#N/A,FALSE,"27";#N/A,#N/A,FALSE,"28"}</definedName>
    <definedName name="wrn.Products._3" hidden="1">{#N/A,#N/A,FALSE,"1";#N/A,#N/A,FALSE,"2";#N/A,#N/A,FALSE,"16 - 17";#N/A,#N/A,FALSE,"18 - 19";#N/A,#N/A,FALSE,"26";#N/A,#N/A,FALSE,"27";#N/A,#N/A,FALSE,"28"}</definedName>
    <definedName name="wrn.Products._4" localSheetId="2" hidden="1">{#N/A,#N/A,FALSE,"1";#N/A,#N/A,FALSE,"2";#N/A,#N/A,FALSE,"16 - 17";#N/A,#N/A,FALSE,"18 - 19";#N/A,#N/A,FALSE,"26";#N/A,#N/A,FALSE,"27";#N/A,#N/A,FALSE,"28"}</definedName>
    <definedName name="wrn.Products._4" hidden="1">{#N/A,#N/A,FALSE,"1";#N/A,#N/A,FALSE,"2";#N/A,#N/A,FALSE,"16 - 17";#N/A,#N/A,FALSE,"18 - 19";#N/A,#N/A,FALSE,"26";#N/A,#N/A,FALSE,"27";#N/A,#N/A,FALSE,"28"}</definedName>
    <definedName name="wrn.products_1" localSheetId="2" hidden="1">{#N/A,#N/A,FALSE,"1";#N/A,#N/A,FALSE,"2";#N/A,#N/A,FALSE,"16 - 17";#N/A,#N/A,FALSE,"18 - 19";#N/A,#N/A,FALSE,"26";#N/A,#N/A,FALSE,"27";#N/A,#N/A,FALSE,"28"}</definedName>
    <definedName name="wrn.products_1" hidden="1">{#N/A,#N/A,FALSE,"1";#N/A,#N/A,FALSE,"2";#N/A,#N/A,FALSE,"16 - 17";#N/A,#N/A,FALSE,"18 - 19";#N/A,#N/A,FALSE,"26";#N/A,#N/A,FALSE,"27";#N/A,#N/A,FALSE,"28"}</definedName>
    <definedName name="wrn.products_2" localSheetId="2" hidden="1">{#N/A,#N/A,FALSE,"1";#N/A,#N/A,FALSE,"2";#N/A,#N/A,FALSE,"16 - 17";#N/A,#N/A,FALSE,"18 - 19";#N/A,#N/A,FALSE,"26";#N/A,#N/A,FALSE,"27";#N/A,#N/A,FALSE,"28"}</definedName>
    <definedName name="wrn.products_2" hidden="1">{#N/A,#N/A,FALSE,"1";#N/A,#N/A,FALSE,"2";#N/A,#N/A,FALSE,"16 - 17";#N/A,#N/A,FALSE,"18 - 19";#N/A,#N/A,FALSE,"26";#N/A,#N/A,FALSE,"27";#N/A,#N/A,FALSE,"28"}</definedName>
    <definedName name="wrn.products_3" localSheetId="2" hidden="1">{#N/A,#N/A,FALSE,"1";#N/A,#N/A,FALSE,"2";#N/A,#N/A,FALSE,"16 - 17";#N/A,#N/A,FALSE,"18 - 19";#N/A,#N/A,FALSE,"26";#N/A,#N/A,FALSE,"27";#N/A,#N/A,FALSE,"28"}</definedName>
    <definedName name="wrn.products_3" hidden="1">{#N/A,#N/A,FALSE,"1";#N/A,#N/A,FALSE,"2";#N/A,#N/A,FALSE,"16 - 17";#N/A,#N/A,FALSE,"18 - 19";#N/A,#N/A,FALSE,"26";#N/A,#N/A,FALSE,"27";#N/A,#N/A,FALSE,"28"}</definedName>
    <definedName name="wrn.products_4" localSheetId="2" hidden="1">{#N/A,#N/A,FALSE,"1";#N/A,#N/A,FALSE,"2";#N/A,#N/A,FALSE,"16 - 17";#N/A,#N/A,FALSE,"18 - 19";#N/A,#N/A,FALSE,"26";#N/A,#N/A,FALSE,"27";#N/A,#N/A,FALSE,"28"}</definedName>
    <definedName name="wrn.products_4" hidden="1">{#N/A,#N/A,FALSE,"1";#N/A,#N/A,FALSE,"2";#N/A,#N/A,FALSE,"16 - 17";#N/A,#N/A,FALSE,"18 - 19";#N/A,#N/A,FALSE,"26";#N/A,#N/A,FALSE,"27";#N/A,#N/A,FALSE,"28"}</definedName>
    <definedName name="wrn.Profile." localSheetId="2" hidden="1">{"Profile",#N/A,FALSE,"BXS"}</definedName>
    <definedName name="wrn.Profile." hidden="1">{"Profile",#N/A,FALSE,"BXS"}</definedName>
    <definedName name="wrn.Profile._.report." localSheetId="2" hidden="1">{#N/A,#N/A,FALSE,"report template"}</definedName>
    <definedName name="wrn.Profile._.report." hidden="1">{#N/A,#N/A,FALSE,"report template"}</definedName>
    <definedName name="wrn.Profit._.Analysis." hidden="1">{#N/A,#N/A,FALSE,"Profit Status";#N/A,#N/A,FALSE,"Invest";#N/A,#N/A,FALSE,"Revenue";#N/A,#N/A,FALSE,"Variable Cost";#N/A,#N/A,FALSE,"Options &amp; Series"}</definedName>
    <definedName name="wrn.Profit._.Analysis._1" hidden="1">{#N/A,#N/A,FALSE,"Profit Status";#N/A,#N/A,FALSE,"Invest";#N/A,#N/A,FALSE,"Revenue";#N/A,#N/A,FALSE,"Variable Cost";#N/A,#N/A,FALSE,"Options &amp; Series"}</definedName>
    <definedName name="wrn.Profit._.Analysis._2" hidden="1">{#N/A,#N/A,FALSE,"Profit Status";#N/A,#N/A,FALSE,"Invest";#N/A,#N/A,FALSE,"Revenue";#N/A,#N/A,FALSE,"Variable Cost";#N/A,#N/A,FALSE,"Options &amp; Series"}</definedName>
    <definedName name="wrn.PROFIT._.LOSS._.AC." localSheetId="2" hidden="1">{"PROFIT LOSS AC",#N/A,FALSE,"P&amp;L FY97"}</definedName>
    <definedName name="wrn.PROFIT._.LOSS._.AC." hidden="1">{"PROFIT LOSS AC",#N/A,FALSE,"P&amp;L FY97"}</definedName>
    <definedName name="wrn.profit._.statement." localSheetId="2" hidden="1">{"profit statement",#N/A,FALSE,"P&amp;L STATEMENT"}</definedName>
    <definedName name="wrn.profit._.statement." hidden="1">{"profit statement",#N/A,FALSE,"P&amp;L STATEMENT"}</definedName>
    <definedName name="wrn.PROFIT_LOSS." localSheetId="2" hidden="1">{"רווה_מסכם",#N/A,FALSE,"p&amp;l";"באור_תפעול",#N/A,FALSE,"operation";"באור_מופ",#N/A,FALSE,"R&amp;D";"באור_שיווק",#N/A,FALSE,"M&amp;S";"באור_הנהלה",#N/A,FALSE,"g&amp;a"}</definedName>
    <definedName name="wrn.PROFIT_LOSS." hidden="1">{"רווה_מסכם",#N/A,FALSE,"p&amp;l";"באור_תפעול",#N/A,FALSE,"operation";"באור_מופ",#N/A,FALSE,"R&amp;D";"באור_שיווק",#N/A,FALSE,"M&amp;S";"באור_הנהלה",#N/A,FALSE,"g&amp;a"}</definedName>
    <definedName name="wrn.PROFIT_LOSS._1" localSheetId="2" hidden="1">{"רווה_מסכם",#N/A,FALSE,"p&amp;l";"באור_תפעול",#N/A,FALSE,"operation";"באור_מופ",#N/A,FALSE,"R&amp;D";"באור_שיווק",#N/A,FALSE,"M&amp;S";"באור_הנהלה",#N/A,FALSE,"g&amp;a"}</definedName>
    <definedName name="wrn.PROFIT_LOSS._1" hidden="1">{"רווה_מסכם",#N/A,FALSE,"p&amp;l";"באור_תפעול",#N/A,FALSE,"operation";"באור_מופ",#N/A,FALSE,"R&amp;D";"באור_שיווק",#N/A,FALSE,"M&amp;S";"באור_הנהלה",#N/A,FALSE,"g&amp;a"}</definedName>
    <definedName name="wrn.PROFIT_LOSS._2" localSheetId="2" hidden="1">{"רווה_מסכם",#N/A,FALSE,"p&amp;l";"באור_תפעול",#N/A,FALSE,"operation";"באור_מופ",#N/A,FALSE,"R&amp;D";"באור_שיווק",#N/A,FALSE,"M&amp;S";"באור_הנהלה",#N/A,FALSE,"g&amp;a"}</definedName>
    <definedName name="wrn.PROFIT_LOSS._2" hidden="1">{"רווה_מסכם",#N/A,FALSE,"p&amp;l";"באור_תפעול",#N/A,FALSE,"operation";"באור_מופ",#N/A,FALSE,"R&amp;D";"באור_שיווק",#N/A,FALSE,"M&amp;S";"באור_הנהלה",#N/A,FALSE,"g&amp;a"}</definedName>
    <definedName name="wrn.PROFIT_LOSS._3" localSheetId="2" hidden="1">{"רווה_מסכם",#N/A,FALSE,"p&amp;l";"באור_תפעול",#N/A,FALSE,"operation";"באור_מופ",#N/A,FALSE,"R&amp;D";"באור_שיווק",#N/A,FALSE,"M&amp;S";"באור_הנהלה",#N/A,FALSE,"g&amp;a"}</definedName>
    <definedName name="wrn.PROFIT_LOSS._3" hidden="1">{"רווה_מסכם",#N/A,FALSE,"p&amp;l";"באור_תפעול",#N/A,FALSE,"operation";"באור_מופ",#N/A,FALSE,"R&amp;D";"באור_שיווק",#N/A,FALSE,"M&amp;S";"באור_הנהלה",#N/A,FALSE,"g&amp;a"}</definedName>
    <definedName name="wrn.PROFIT_LOSS._4" localSheetId="2" hidden="1">{"רווה_מסכם",#N/A,FALSE,"p&amp;l";"באור_תפעול",#N/A,FALSE,"operation";"באור_מופ",#N/A,FALSE,"R&amp;D";"באור_שיווק",#N/A,FALSE,"M&amp;S";"באור_הנהלה",#N/A,FALSE,"g&amp;a"}</definedName>
    <definedName name="wrn.PROFIT_LOSS._4" hidden="1">{"רווה_מסכם",#N/A,FALSE,"p&amp;l";"באור_תפעול",#N/A,FALSE,"operation";"באור_מופ",#N/A,FALSE,"R&amp;D";"באור_שיווק",#N/A,FALSE,"M&amp;S";"באור_הנהלה",#N/A,FALSE,"g&amp;a"}</definedName>
    <definedName name="wrn.Proforma." localSheetId="2"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forma."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forma._.799to1299." localSheetId="2" hidden="1">{#N/A,#N/A,TRUE,"Summary";#N/A,#N/A,TRUE,"Cash Flow";#N/A,#N/A,TRUE,"Income Statement";#N/A,#N/A,TRUE,"Balance Sheet";#N/A,#N/A,TRUE,"Sales Plan";#N/A,#N/A,TRUE,"Staffing Plan";#N/A,#N/A,TRUE,"Capital Exp Plan"}</definedName>
    <definedName name="wrn.Proforma._.799to1299." hidden="1">{#N/A,#N/A,TRUE,"Summary";#N/A,#N/A,TRUE,"Cash Flow";#N/A,#N/A,TRUE,"Income Statement";#N/A,#N/A,TRUE,"Balance Sheet";#N/A,#N/A,TRUE,"Sales Plan";#N/A,#N/A,TRUE,"Staffing Plan";#N/A,#N/A,TRUE,"Capital Exp Plan"}</definedName>
    <definedName name="wrn.Proforma._.799to1299._1" localSheetId="2" hidden="1">{#N/A,#N/A,TRUE,"Summary";#N/A,#N/A,TRUE,"Cash Flow";#N/A,#N/A,TRUE,"Income Statement";#N/A,#N/A,TRUE,"Balance Sheet";#N/A,#N/A,TRUE,"Sales Plan";#N/A,#N/A,TRUE,"Staffing Plan";#N/A,#N/A,TRUE,"Capital Exp Plan"}</definedName>
    <definedName name="wrn.Proforma._.799to1299._1" hidden="1">{#N/A,#N/A,TRUE,"Summary";#N/A,#N/A,TRUE,"Cash Flow";#N/A,#N/A,TRUE,"Income Statement";#N/A,#N/A,TRUE,"Balance Sheet";#N/A,#N/A,TRUE,"Sales Plan";#N/A,#N/A,TRUE,"Staffing Plan";#N/A,#N/A,TRUE,"Capital Exp Plan"}</definedName>
    <definedName name="wrn.PROFORMA._.CHECK._.BY._.DIVISION." localSheetId="2" hidden="1">{"PROFORMA CHECK BY DIVISION",#N/A,FALSE,"BSALLNOW.XLS"}</definedName>
    <definedName name="wrn.PROFORMA._.CHECK._.BY._.DIVISION." hidden="1">{"PROFORMA CHECK BY DIVISION",#N/A,FALSE,"BSALLNOW.XLS"}</definedName>
    <definedName name="wrn.Proforma._.Report." localSheetId="2" hidden="1">{#N/A,#N/A,TRUE,"Summary";#N/A,#N/A,TRUE,"Payroll";#N/A,#N/A,TRUE,"Eqment";#N/A,#N/A,TRUE,"Other - StartUp"}</definedName>
    <definedName name="wrn.Proforma._.Report." hidden="1">{#N/A,#N/A,TRUE,"Summary";#N/A,#N/A,TRUE,"Payroll";#N/A,#N/A,TRUE,"Eqment";#N/A,#N/A,TRUE,"Other - StartUp"}</definedName>
    <definedName name="wrn.Proforma._.Statements." localSheetId="2" hidden="1">{#N/A,#N/A,TRUE,"Summary";#N/A,#N/A,TRUE,"Cash Flow";#N/A,#N/A,TRUE,"Income Statement";#N/A,#N/A,TRUE,"Balance Sheet";#N/A,#N/A,TRUE,"Sales Plan";#N/A,#N/A,TRUE,"Staffing Plan";#N/A,#N/A,TRUE,"Capital Exp Plan"}</definedName>
    <definedName name="wrn.Proforma._.Statements." hidden="1">{#N/A,#N/A,TRUE,"Summary";#N/A,#N/A,TRUE,"Cash Flow";#N/A,#N/A,TRUE,"Income Statement";#N/A,#N/A,TRUE,"Balance Sheet";#N/A,#N/A,TRUE,"Sales Plan";#N/A,#N/A,TRUE,"Staffing Plan";#N/A,#N/A,TRUE,"Capital Exp Plan"}</definedName>
    <definedName name="wrn.Proforma._.Statements._1" localSheetId="2" hidden="1">{#N/A,#N/A,TRUE,"Summary";#N/A,#N/A,TRUE,"Cash Flow";#N/A,#N/A,TRUE,"Income Statement";#N/A,#N/A,TRUE,"Balance Sheet";#N/A,#N/A,TRUE,"Sales Plan";#N/A,#N/A,TRUE,"Staffing Plan";#N/A,#N/A,TRUE,"Capital Exp Plan"}</definedName>
    <definedName name="wrn.Proforma._.Statements._1" hidden="1">{#N/A,#N/A,TRUE,"Summary";#N/A,#N/A,TRUE,"Cash Flow";#N/A,#N/A,TRUE,"Income Statement";#N/A,#N/A,TRUE,"Balance Sheet";#N/A,#N/A,TRUE,"Sales Plan";#N/A,#N/A,TRUE,"Staffing Plan";#N/A,#N/A,TRUE,"Capital Exp Plan"}</definedName>
    <definedName name="wrn.proforma._1" localSheetId="2" hidden="1">{"cover",#N/A,TRUE,"cover";"table",#N/A,TRUE,"table";"proforma1",#N/A,TRUE,"CTFMV";"proforma2",#N/A,TRUE,"CTFMV";"proforma3",#N/A,TRUE,"CTFMV"}</definedName>
    <definedName name="wrn.proforma._1" hidden="1">{"cover",#N/A,TRUE,"cover";"table",#N/A,TRUE,"table";"proforma1",#N/A,TRUE,"CTFMV";"proforma2",#N/A,TRUE,"CTFMV";"proforma3",#N/A,TRUE,"CTFMV"}</definedName>
    <definedName name="wrn.proforma._2" localSheetId="2" hidden="1">{"cover",#N/A,TRUE,"cover";"table",#N/A,TRUE,"table";"proforma1",#N/A,TRUE,"CTFMV";"proforma2",#N/A,TRUE,"CTFMV";"proforma3",#N/A,TRUE,"CTFMV"}</definedName>
    <definedName name="wrn.proforma._2" hidden="1">{"cover",#N/A,TRUE,"cover";"table",#N/A,TRUE,"table";"proforma1",#N/A,TRUE,"CTFMV";"proforma2",#N/A,TRUE,"CTFMV";"proforma3",#N/A,TRUE,"CTFMV"}</definedName>
    <definedName name="wrn.proforma._3" localSheetId="2" hidden="1">{"cover",#N/A,TRUE,"cover";"table",#N/A,TRUE,"table";"proforma1",#N/A,TRUE,"CTFMV";"proforma2",#N/A,TRUE,"CTFMV";"proforma3",#N/A,TRUE,"CTFMV"}</definedName>
    <definedName name="wrn.proforma._3" hidden="1">{"cover",#N/A,TRUE,"cover";"table",#N/A,TRUE,"table";"proforma1",#N/A,TRUE,"CTFMV";"proforma2",#N/A,TRUE,"CTFMV";"proforma3",#N/A,TRUE,"CTFMV"}</definedName>
    <definedName name="wrn.proforma._4" localSheetId="2" hidden="1">{"cover",#N/A,TRUE,"cover";"table",#N/A,TRUE,"table";"proforma1",#N/A,TRUE,"CTFMV";"proforma2",#N/A,TRUE,"CTFMV";"proforma3",#N/A,TRUE,"CTFMV"}</definedName>
    <definedName name="wrn.proforma._4" hidden="1">{"cover",#N/A,TRUE,"cover";"table",#N/A,TRUE,"table";"proforma1",#N/A,TRUE,"CTFMV";"proforma2",#N/A,TRUE,"CTFMV";"proforma3",#N/A,TRUE,"CTFMV"}</definedName>
    <definedName name="wrn.Proformas_No_Tax." localSheetId="2" hidden="1">{"Income_NoTaxDed",#N/A,FALSE,"MODCAP";"Balance_Sheet",#N/A,FALSE,"MODCAP";"CashFlowStatement",#N/A,FALSE,"MODCAP"}</definedName>
    <definedName name="wrn.Proformas_No_Tax." hidden="1">{"Income_NoTaxDed",#N/A,FALSE,"MODCAP";"Balance_Sheet",#N/A,FALSE,"MODCAP";"CashFlowStatement",#N/A,FALSE,"MODCAP"}</definedName>
    <definedName name="wrn.Proformas_No_Tax._1" localSheetId="2" hidden="1">{"Income_NoTaxDed",#N/A,FALSE,"MODCAP";"Balance_Sheet",#N/A,FALSE,"MODCAP";"CashFlowStatement",#N/A,FALSE,"MODCAP"}</definedName>
    <definedName name="wrn.Proformas_No_Tax._1" hidden="1">{"Income_NoTaxDed",#N/A,FALSE,"MODCAP";"Balance_Sheet",#N/A,FALSE,"MODCAP";"CashFlowStatement",#N/A,FALSE,"MODCAP"}</definedName>
    <definedName name="wrn.Proformas_No_Tax._1_1" localSheetId="2" hidden="1">{"Income_NoTaxDed",#N/A,FALSE,"MODCAP";"Balance_Sheet",#N/A,FALSE,"MODCAP";"CashFlowStatement",#N/A,FALSE,"MODCAP"}</definedName>
    <definedName name="wrn.Proformas_No_Tax._1_1" hidden="1">{"Income_NoTaxDed",#N/A,FALSE,"MODCAP";"Balance_Sheet",#N/A,FALSE,"MODCAP";"CashFlowStatement",#N/A,FALSE,"MODCAP"}</definedName>
    <definedName name="wrn.Proformas_No_Tax._1_1_1" localSheetId="2" hidden="1">{"Income_NoTaxDed",#N/A,FALSE,"MODCAP";"Balance_Sheet",#N/A,FALSE,"MODCAP";"CashFlowStatement",#N/A,FALSE,"MODCAP"}</definedName>
    <definedName name="wrn.Proformas_No_Tax._1_1_1" hidden="1">{"Income_NoTaxDed",#N/A,FALSE,"MODCAP";"Balance_Sheet",#N/A,FALSE,"MODCAP";"CashFlowStatement",#N/A,FALSE,"MODCAP"}</definedName>
    <definedName name="wrn.Proformas_No_Tax._1_1_2" localSheetId="2" hidden="1">{"Income_NoTaxDed",#N/A,FALSE,"MODCAP";"Balance_Sheet",#N/A,FALSE,"MODCAP";"CashFlowStatement",#N/A,FALSE,"MODCAP"}</definedName>
    <definedName name="wrn.Proformas_No_Tax._1_1_2" hidden="1">{"Income_NoTaxDed",#N/A,FALSE,"MODCAP";"Balance_Sheet",#N/A,FALSE,"MODCAP";"CashFlowStatement",#N/A,FALSE,"MODCAP"}</definedName>
    <definedName name="wrn.Proformas_No_Tax._1_1_3" localSheetId="2" hidden="1">{"Income_NoTaxDed",#N/A,FALSE,"MODCAP";"Balance_Sheet",#N/A,FALSE,"MODCAP";"CashFlowStatement",#N/A,FALSE,"MODCAP"}</definedName>
    <definedName name="wrn.Proformas_No_Tax._1_1_3" hidden="1">{"Income_NoTaxDed",#N/A,FALSE,"MODCAP";"Balance_Sheet",#N/A,FALSE,"MODCAP";"CashFlowStatement",#N/A,FALSE,"MODCAP"}</definedName>
    <definedName name="wrn.Proformas_No_Tax._1_1_4" localSheetId="2" hidden="1">{"Income_NoTaxDed",#N/A,FALSE,"MODCAP";"Balance_Sheet",#N/A,FALSE,"MODCAP";"CashFlowStatement",#N/A,FALSE,"MODCAP"}</definedName>
    <definedName name="wrn.Proformas_No_Tax._1_1_4" hidden="1">{"Income_NoTaxDed",#N/A,FALSE,"MODCAP";"Balance_Sheet",#N/A,FALSE,"MODCAP";"CashFlowStatement",#N/A,FALSE,"MODCAP"}</definedName>
    <definedName name="wrn.Proformas_No_Tax._1_2" localSheetId="2" hidden="1">{"Income_NoTaxDed",#N/A,FALSE,"MODCAP";"Balance_Sheet",#N/A,FALSE,"MODCAP";"CashFlowStatement",#N/A,FALSE,"MODCAP"}</definedName>
    <definedName name="wrn.Proformas_No_Tax._1_2" hidden="1">{"Income_NoTaxDed",#N/A,FALSE,"MODCAP";"Balance_Sheet",#N/A,FALSE,"MODCAP";"CashFlowStatement",#N/A,FALSE,"MODCAP"}</definedName>
    <definedName name="wrn.Proformas_No_Tax._1_3" localSheetId="2" hidden="1">{"Income_NoTaxDed",#N/A,FALSE,"MODCAP";"Balance_Sheet",#N/A,FALSE,"MODCAP";"CashFlowStatement",#N/A,FALSE,"MODCAP"}</definedName>
    <definedName name="wrn.Proformas_No_Tax._1_3" hidden="1">{"Income_NoTaxDed",#N/A,FALSE,"MODCAP";"Balance_Sheet",#N/A,FALSE,"MODCAP";"CashFlowStatement",#N/A,FALSE,"MODCAP"}</definedName>
    <definedName name="wrn.Proformas_No_Tax._1_4" localSheetId="2" hidden="1">{"Income_NoTaxDed",#N/A,FALSE,"MODCAP";"Balance_Sheet",#N/A,FALSE,"MODCAP";"CashFlowStatement",#N/A,FALSE,"MODCAP"}</definedName>
    <definedName name="wrn.Proformas_No_Tax._1_4" hidden="1">{"Income_NoTaxDed",#N/A,FALSE,"MODCAP";"Balance_Sheet",#N/A,FALSE,"MODCAP";"CashFlowStatement",#N/A,FALSE,"MODCAP"}</definedName>
    <definedName name="wrn.Proformas_No_Tax._1_5" localSheetId="2" hidden="1">{"Income_NoTaxDed",#N/A,FALSE,"MODCAP";"Balance_Sheet",#N/A,FALSE,"MODCAP";"CashFlowStatement",#N/A,FALSE,"MODCAP"}</definedName>
    <definedName name="wrn.Proformas_No_Tax._1_5" hidden="1">{"Income_NoTaxDed",#N/A,FALSE,"MODCAP";"Balance_Sheet",#N/A,FALSE,"MODCAP";"CashFlowStatement",#N/A,FALSE,"MODCAP"}</definedName>
    <definedName name="wrn.Proformas_No_Tax._2" localSheetId="2" hidden="1">{"Income_NoTaxDed",#N/A,FALSE,"MODCAP";"Balance_Sheet",#N/A,FALSE,"MODCAP";"CashFlowStatement",#N/A,FALSE,"MODCAP"}</definedName>
    <definedName name="wrn.Proformas_No_Tax._2" hidden="1">{"Income_NoTaxDed",#N/A,FALSE,"MODCAP";"Balance_Sheet",#N/A,FALSE,"MODCAP";"CashFlowStatement",#N/A,FALSE,"MODCAP"}</definedName>
    <definedName name="wrn.Proformas_No_Tax._2_1" localSheetId="2" hidden="1">{"Income_NoTaxDed",#N/A,FALSE,"MODCAP";"Balance_Sheet",#N/A,FALSE,"MODCAP";"CashFlowStatement",#N/A,FALSE,"MODCAP"}</definedName>
    <definedName name="wrn.Proformas_No_Tax._2_1" hidden="1">{"Income_NoTaxDed",#N/A,FALSE,"MODCAP";"Balance_Sheet",#N/A,FALSE,"MODCAP";"CashFlowStatement",#N/A,FALSE,"MODCAP"}</definedName>
    <definedName name="wrn.Proformas_No_Tax._2_1_1" localSheetId="2" hidden="1">{"Income_NoTaxDed",#N/A,FALSE,"MODCAP";"Balance_Sheet",#N/A,FALSE,"MODCAP";"CashFlowStatement",#N/A,FALSE,"MODCAP"}</definedName>
    <definedName name="wrn.Proformas_No_Tax._2_1_1" hidden="1">{"Income_NoTaxDed",#N/A,FALSE,"MODCAP";"Balance_Sheet",#N/A,FALSE,"MODCAP";"CashFlowStatement",#N/A,FALSE,"MODCAP"}</definedName>
    <definedName name="wrn.Proformas_No_Tax._2_1_2" localSheetId="2" hidden="1">{"Income_NoTaxDed",#N/A,FALSE,"MODCAP";"Balance_Sheet",#N/A,FALSE,"MODCAP";"CashFlowStatement",#N/A,FALSE,"MODCAP"}</definedName>
    <definedName name="wrn.Proformas_No_Tax._2_1_2" hidden="1">{"Income_NoTaxDed",#N/A,FALSE,"MODCAP";"Balance_Sheet",#N/A,FALSE,"MODCAP";"CashFlowStatement",#N/A,FALSE,"MODCAP"}</definedName>
    <definedName name="wrn.Proformas_No_Tax._2_1_3" localSheetId="2" hidden="1">{"Income_NoTaxDed",#N/A,FALSE,"MODCAP";"Balance_Sheet",#N/A,FALSE,"MODCAP";"CashFlowStatement",#N/A,FALSE,"MODCAP"}</definedName>
    <definedName name="wrn.Proformas_No_Tax._2_1_3" hidden="1">{"Income_NoTaxDed",#N/A,FALSE,"MODCAP";"Balance_Sheet",#N/A,FALSE,"MODCAP";"CashFlowStatement",#N/A,FALSE,"MODCAP"}</definedName>
    <definedName name="wrn.Proformas_No_Tax._2_1_4" localSheetId="2" hidden="1">{"Income_NoTaxDed",#N/A,FALSE,"MODCAP";"Balance_Sheet",#N/A,FALSE,"MODCAP";"CashFlowStatement",#N/A,FALSE,"MODCAP"}</definedName>
    <definedName name="wrn.Proformas_No_Tax._2_1_4" hidden="1">{"Income_NoTaxDed",#N/A,FALSE,"MODCAP";"Balance_Sheet",#N/A,FALSE,"MODCAP";"CashFlowStatement",#N/A,FALSE,"MODCAP"}</definedName>
    <definedName name="wrn.Proformas_No_Tax._2_2" localSheetId="2" hidden="1">{"Income_NoTaxDed",#N/A,FALSE,"MODCAP";"Balance_Sheet",#N/A,FALSE,"MODCAP";"CashFlowStatement",#N/A,FALSE,"MODCAP"}</definedName>
    <definedName name="wrn.Proformas_No_Tax._2_2" hidden="1">{"Income_NoTaxDed",#N/A,FALSE,"MODCAP";"Balance_Sheet",#N/A,FALSE,"MODCAP";"CashFlowStatement",#N/A,FALSE,"MODCAP"}</definedName>
    <definedName name="wrn.Proformas_No_Tax._2_3" localSheetId="2" hidden="1">{"Income_NoTaxDed",#N/A,FALSE,"MODCAP";"Balance_Sheet",#N/A,FALSE,"MODCAP";"CashFlowStatement",#N/A,FALSE,"MODCAP"}</definedName>
    <definedName name="wrn.Proformas_No_Tax._2_3" hidden="1">{"Income_NoTaxDed",#N/A,FALSE,"MODCAP";"Balance_Sheet",#N/A,FALSE,"MODCAP";"CashFlowStatement",#N/A,FALSE,"MODCAP"}</definedName>
    <definedName name="wrn.Proformas_No_Tax._2_4" localSheetId="2" hidden="1">{"Income_NoTaxDed",#N/A,FALSE,"MODCAP";"Balance_Sheet",#N/A,FALSE,"MODCAP";"CashFlowStatement",#N/A,FALSE,"MODCAP"}</definedName>
    <definedName name="wrn.Proformas_No_Tax._2_4" hidden="1">{"Income_NoTaxDed",#N/A,FALSE,"MODCAP";"Balance_Sheet",#N/A,FALSE,"MODCAP";"CashFlowStatement",#N/A,FALSE,"MODCAP"}</definedName>
    <definedName name="wrn.Proformas_No_Tax._2_5" localSheetId="2" hidden="1">{"Income_NoTaxDed",#N/A,FALSE,"MODCAP";"Balance_Sheet",#N/A,FALSE,"MODCAP";"CashFlowStatement",#N/A,FALSE,"MODCAP"}</definedName>
    <definedName name="wrn.Proformas_No_Tax._2_5" hidden="1">{"Income_NoTaxDed",#N/A,FALSE,"MODCAP";"Balance_Sheet",#N/A,FALSE,"MODCAP";"CashFlowStatement",#N/A,FALSE,"MODCAP"}</definedName>
    <definedName name="wrn.Proformas_No_Tax._3" localSheetId="2" hidden="1">{"Income_NoTaxDed",#N/A,FALSE,"MODCAP";"Balance_Sheet",#N/A,FALSE,"MODCAP";"CashFlowStatement",#N/A,FALSE,"MODCAP"}</definedName>
    <definedName name="wrn.Proformas_No_Tax._3" hidden="1">{"Income_NoTaxDed",#N/A,FALSE,"MODCAP";"Balance_Sheet",#N/A,FALSE,"MODCAP";"CashFlowStatement",#N/A,FALSE,"MODCAP"}</definedName>
    <definedName name="wrn.Proformas_No_Tax._3_1" localSheetId="2" hidden="1">{"Income_NoTaxDed",#N/A,FALSE,"MODCAP";"Balance_Sheet",#N/A,FALSE,"MODCAP";"CashFlowStatement",#N/A,FALSE,"MODCAP"}</definedName>
    <definedName name="wrn.Proformas_No_Tax._3_1" hidden="1">{"Income_NoTaxDed",#N/A,FALSE,"MODCAP";"Balance_Sheet",#N/A,FALSE,"MODCAP";"CashFlowStatement",#N/A,FALSE,"MODCAP"}</definedName>
    <definedName name="wrn.Proformas_No_Tax._3_1_1" localSheetId="2" hidden="1">{"Income_NoTaxDed",#N/A,FALSE,"MODCAP";"Balance_Sheet",#N/A,FALSE,"MODCAP";"CashFlowStatement",#N/A,FALSE,"MODCAP"}</definedName>
    <definedName name="wrn.Proformas_No_Tax._3_1_1" hidden="1">{"Income_NoTaxDed",#N/A,FALSE,"MODCAP";"Balance_Sheet",#N/A,FALSE,"MODCAP";"CashFlowStatement",#N/A,FALSE,"MODCAP"}</definedName>
    <definedName name="wrn.Proformas_No_Tax._3_1_2" localSheetId="2" hidden="1">{"Income_NoTaxDed",#N/A,FALSE,"MODCAP";"Balance_Sheet",#N/A,FALSE,"MODCAP";"CashFlowStatement",#N/A,FALSE,"MODCAP"}</definedName>
    <definedName name="wrn.Proformas_No_Tax._3_1_2" hidden="1">{"Income_NoTaxDed",#N/A,FALSE,"MODCAP";"Balance_Sheet",#N/A,FALSE,"MODCAP";"CashFlowStatement",#N/A,FALSE,"MODCAP"}</definedName>
    <definedName name="wrn.Proformas_No_Tax._3_1_3" localSheetId="2" hidden="1">{"Income_NoTaxDed",#N/A,FALSE,"MODCAP";"Balance_Sheet",#N/A,FALSE,"MODCAP";"CashFlowStatement",#N/A,FALSE,"MODCAP"}</definedName>
    <definedName name="wrn.Proformas_No_Tax._3_1_3" hidden="1">{"Income_NoTaxDed",#N/A,FALSE,"MODCAP";"Balance_Sheet",#N/A,FALSE,"MODCAP";"CashFlowStatement",#N/A,FALSE,"MODCAP"}</definedName>
    <definedName name="wrn.Proformas_No_Tax._3_1_4" localSheetId="2" hidden="1">{"Income_NoTaxDed",#N/A,FALSE,"MODCAP";"Balance_Sheet",#N/A,FALSE,"MODCAP";"CashFlowStatement",#N/A,FALSE,"MODCAP"}</definedName>
    <definedName name="wrn.Proformas_No_Tax._3_1_4" hidden="1">{"Income_NoTaxDed",#N/A,FALSE,"MODCAP";"Balance_Sheet",#N/A,FALSE,"MODCAP";"CashFlowStatement",#N/A,FALSE,"MODCAP"}</definedName>
    <definedName name="wrn.Proformas_No_Tax._3_2" localSheetId="2" hidden="1">{"Income_NoTaxDed",#N/A,FALSE,"MODCAP";"Balance_Sheet",#N/A,FALSE,"MODCAP";"CashFlowStatement",#N/A,FALSE,"MODCAP"}</definedName>
    <definedName name="wrn.Proformas_No_Tax._3_2" hidden="1">{"Income_NoTaxDed",#N/A,FALSE,"MODCAP";"Balance_Sheet",#N/A,FALSE,"MODCAP";"CashFlowStatement",#N/A,FALSE,"MODCAP"}</definedName>
    <definedName name="wrn.Proformas_No_Tax._3_3" localSheetId="2" hidden="1">{"Income_NoTaxDed",#N/A,FALSE,"MODCAP";"Balance_Sheet",#N/A,FALSE,"MODCAP";"CashFlowStatement",#N/A,FALSE,"MODCAP"}</definedName>
    <definedName name="wrn.Proformas_No_Tax._3_3" hidden="1">{"Income_NoTaxDed",#N/A,FALSE,"MODCAP";"Balance_Sheet",#N/A,FALSE,"MODCAP";"CashFlowStatement",#N/A,FALSE,"MODCAP"}</definedName>
    <definedName name="wrn.Proformas_No_Tax._3_4" localSheetId="2" hidden="1">{"Income_NoTaxDed",#N/A,FALSE,"MODCAP";"Balance_Sheet",#N/A,FALSE,"MODCAP";"CashFlowStatement",#N/A,FALSE,"MODCAP"}</definedName>
    <definedName name="wrn.Proformas_No_Tax._3_4" hidden="1">{"Income_NoTaxDed",#N/A,FALSE,"MODCAP";"Balance_Sheet",#N/A,FALSE,"MODCAP";"CashFlowStatement",#N/A,FALSE,"MODCAP"}</definedName>
    <definedName name="wrn.Proformas_No_Tax._3_5" localSheetId="2" hidden="1">{"Income_NoTaxDed",#N/A,FALSE,"MODCAP";"Balance_Sheet",#N/A,FALSE,"MODCAP";"CashFlowStatement",#N/A,FALSE,"MODCAP"}</definedName>
    <definedName name="wrn.Proformas_No_Tax._3_5" hidden="1">{"Income_NoTaxDed",#N/A,FALSE,"MODCAP";"Balance_Sheet",#N/A,FALSE,"MODCAP";"CashFlowStatement",#N/A,FALSE,"MODCAP"}</definedName>
    <definedName name="wrn.Proformas_No_Tax._4" localSheetId="2" hidden="1">{"Income_NoTaxDed",#N/A,FALSE,"MODCAP";"Balance_Sheet",#N/A,FALSE,"MODCAP";"CashFlowStatement",#N/A,FALSE,"MODCAP"}</definedName>
    <definedName name="wrn.Proformas_No_Tax._4" hidden="1">{"Income_NoTaxDed",#N/A,FALSE,"MODCAP";"Balance_Sheet",#N/A,FALSE,"MODCAP";"CashFlowStatement",#N/A,FALSE,"MODCAP"}</definedName>
    <definedName name="wrn.Proformas_No_Tax._4_1" localSheetId="2" hidden="1">{"Income_NoTaxDed",#N/A,FALSE,"MODCAP";"Balance_Sheet",#N/A,FALSE,"MODCAP";"CashFlowStatement",#N/A,FALSE,"MODCAP"}</definedName>
    <definedName name="wrn.Proformas_No_Tax._4_1" hidden="1">{"Income_NoTaxDed",#N/A,FALSE,"MODCAP";"Balance_Sheet",#N/A,FALSE,"MODCAP";"CashFlowStatement",#N/A,FALSE,"MODCAP"}</definedName>
    <definedName name="wrn.Proformas_No_Tax._4_2" localSheetId="2" hidden="1">{"Income_NoTaxDed",#N/A,FALSE,"MODCAP";"Balance_Sheet",#N/A,FALSE,"MODCAP";"CashFlowStatement",#N/A,FALSE,"MODCAP"}</definedName>
    <definedName name="wrn.Proformas_No_Tax._4_2" hidden="1">{"Income_NoTaxDed",#N/A,FALSE,"MODCAP";"Balance_Sheet",#N/A,FALSE,"MODCAP";"CashFlowStatement",#N/A,FALSE,"MODCAP"}</definedName>
    <definedName name="wrn.Proformas_No_Tax._4_3" localSheetId="2" hidden="1">{"Income_NoTaxDed",#N/A,FALSE,"MODCAP";"Balance_Sheet",#N/A,FALSE,"MODCAP";"CashFlowStatement",#N/A,FALSE,"MODCAP"}</definedName>
    <definedName name="wrn.Proformas_No_Tax._4_3" hidden="1">{"Income_NoTaxDed",#N/A,FALSE,"MODCAP";"Balance_Sheet",#N/A,FALSE,"MODCAP";"CashFlowStatement",#N/A,FALSE,"MODCAP"}</definedName>
    <definedName name="wrn.Proformas_No_Tax._4_4" localSheetId="2" hidden="1">{"Income_NoTaxDed",#N/A,FALSE,"MODCAP";"Balance_Sheet",#N/A,FALSE,"MODCAP";"CashFlowStatement",#N/A,FALSE,"MODCAP"}</definedName>
    <definedName name="wrn.Proformas_No_Tax._4_4" hidden="1">{"Income_NoTaxDed",#N/A,FALSE,"MODCAP";"Balance_Sheet",#N/A,FALSE,"MODCAP";"CashFlowStatement",#N/A,FALSE,"MODCAP"}</definedName>
    <definedName name="wrn.Proformas_No_Tax._5" localSheetId="2" hidden="1">{"Income_NoTaxDed",#N/A,FALSE,"MODCAP";"Balance_Sheet",#N/A,FALSE,"MODCAP";"CashFlowStatement",#N/A,FALSE,"MODCAP"}</definedName>
    <definedName name="wrn.Proformas_No_Tax._5" hidden="1">{"Income_NoTaxDed",#N/A,FALSE,"MODCAP";"Balance_Sheet",#N/A,FALSE,"MODCAP";"CashFlowStatement",#N/A,FALSE,"MODCAP"}</definedName>
    <definedName name="wrn.Proformas_Yes_Tax." localSheetId="2" hidden="1">{"Income_YesTaxDed",#N/A,FALSE,"MODCAP";"Balance_Sheet",#N/A,FALSE,"MODCAP";"CashFlowStatement",#N/A,FALSE,"MODCAP";"Discounted_Reserves",#N/A,FALSE,"MODCAP"}</definedName>
    <definedName name="wrn.Proformas_Yes_Tax." hidden="1">{"Income_YesTaxDed",#N/A,FALSE,"MODCAP";"Balance_Sheet",#N/A,FALSE,"MODCAP";"CashFlowStatement",#N/A,FALSE,"MODCAP";"Discounted_Reserves",#N/A,FALSE,"MODCAP"}</definedName>
    <definedName name="wrn.Proformas_Yes_Tax._1" localSheetId="2" hidden="1">{"Income_YesTaxDed",#N/A,FALSE,"MODCAP";"Balance_Sheet",#N/A,FALSE,"MODCAP";"CashFlowStatement",#N/A,FALSE,"MODCAP";"Discounted_Reserves",#N/A,FALSE,"MODCAP"}</definedName>
    <definedName name="wrn.Proformas_Yes_Tax._1" hidden="1">{"Income_YesTaxDed",#N/A,FALSE,"MODCAP";"Balance_Sheet",#N/A,FALSE,"MODCAP";"CashFlowStatement",#N/A,FALSE,"MODCAP";"Discounted_Reserves",#N/A,FALSE,"MODCAP"}</definedName>
    <definedName name="wrn.Proformas_Yes_Tax._1_1" localSheetId="2" hidden="1">{"Income_YesTaxDed",#N/A,FALSE,"MODCAP";"Balance_Sheet",#N/A,FALSE,"MODCAP";"CashFlowStatement",#N/A,FALSE,"MODCAP";"Discounted_Reserves",#N/A,FALSE,"MODCAP"}</definedName>
    <definedName name="wrn.Proformas_Yes_Tax._1_1" hidden="1">{"Income_YesTaxDed",#N/A,FALSE,"MODCAP";"Balance_Sheet",#N/A,FALSE,"MODCAP";"CashFlowStatement",#N/A,FALSE,"MODCAP";"Discounted_Reserves",#N/A,FALSE,"MODCAP"}</definedName>
    <definedName name="wrn.Proformas_Yes_Tax._1_1_1" localSheetId="2" hidden="1">{"Income_YesTaxDed",#N/A,FALSE,"MODCAP";"Balance_Sheet",#N/A,FALSE,"MODCAP";"CashFlowStatement",#N/A,FALSE,"MODCAP";"Discounted_Reserves",#N/A,FALSE,"MODCAP"}</definedName>
    <definedName name="wrn.Proformas_Yes_Tax._1_1_1" hidden="1">{"Income_YesTaxDed",#N/A,FALSE,"MODCAP";"Balance_Sheet",#N/A,FALSE,"MODCAP";"CashFlowStatement",#N/A,FALSE,"MODCAP";"Discounted_Reserves",#N/A,FALSE,"MODCAP"}</definedName>
    <definedName name="wrn.Proformas_Yes_Tax._1_1_2" localSheetId="2" hidden="1">{"Income_YesTaxDed",#N/A,FALSE,"MODCAP";"Balance_Sheet",#N/A,FALSE,"MODCAP";"CashFlowStatement",#N/A,FALSE,"MODCAP";"Discounted_Reserves",#N/A,FALSE,"MODCAP"}</definedName>
    <definedName name="wrn.Proformas_Yes_Tax._1_1_2" hidden="1">{"Income_YesTaxDed",#N/A,FALSE,"MODCAP";"Balance_Sheet",#N/A,FALSE,"MODCAP";"CashFlowStatement",#N/A,FALSE,"MODCAP";"Discounted_Reserves",#N/A,FALSE,"MODCAP"}</definedName>
    <definedName name="wrn.Proformas_Yes_Tax._1_1_3" localSheetId="2" hidden="1">{"Income_YesTaxDed",#N/A,FALSE,"MODCAP";"Balance_Sheet",#N/A,FALSE,"MODCAP";"CashFlowStatement",#N/A,FALSE,"MODCAP";"Discounted_Reserves",#N/A,FALSE,"MODCAP"}</definedName>
    <definedName name="wrn.Proformas_Yes_Tax._1_1_3" hidden="1">{"Income_YesTaxDed",#N/A,FALSE,"MODCAP";"Balance_Sheet",#N/A,FALSE,"MODCAP";"CashFlowStatement",#N/A,FALSE,"MODCAP";"Discounted_Reserves",#N/A,FALSE,"MODCAP"}</definedName>
    <definedName name="wrn.Proformas_Yes_Tax._1_1_4" localSheetId="2" hidden="1">{"Income_YesTaxDed",#N/A,FALSE,"MODCAP";"Balance_Sheet",#N/A,FALSE,"MODCAP";"CashFlowStatement",#N/A,FALSE,"MODCAP";"Discounted_Reserves",#N/A,FALSE,"MODCAP"}</definedName>
    <definedName name="wrn.Proformas_Yes_Tax._1_1_4" hidden="1">{"Income_YesTaxDed",#N/A,FALSE,"MODCAP";"Balance_Sheet",#N/A,FALSE,"MODCAP";"CashFlowStatement",#N/A,FALSE,"MODCAP";"Discounted_Reserves",#N/A,FALSE,"MODCAP"}</definedName>
    <definedName name="wrn.Proformas_Yes_Tax._1_2" localSheetId="2" hidden="1">{"Income_YesTaxDed",#N/A,FALSE,"MODCAP";"Balance_Sheet",#N/A,FALSE,"MODCAP";"CashFlowStatement",#N/A,FALSE,"MODCAP";"Discounted_Reserves",#N/A,FALSE,"MODCAP"}</definedName>
    <definedName name="wrn.Proformas_Yes_Tax._1_2" hidden="1">{"Income_YesTaxDed",#N/A,FALSE,"MODCAP";"Balance_Sheet",#N/A,FALSE,"MODCAP";"CashFlowStatement",#N/A,FALSE,"MODCAP";"Discounted_Reserves",#N/A,FALSE,"MODCAP"}</definedName>
    <definedName name="wrn.Proformas_Yes_Tax._1_3" localSheetId="2" hidden="1">{"Income_YesTaxDed",#N/A,FALSE,"MODCAP";"Balance_Sheet",#N/A,FALSE,"MODCAP";"CashFlowStatement",#N/A,FALSE,"MODCAP";"Discounted_Reserves",#N/A,FALSE,"MODCAP"}</definedName>
    <definedName name="wrn.Proformas_Yes_Tax._1_3" hidden="1">{"Income_YesTaxDed",#N/A,FALSE,"MODCAP";"Balance_Sheet",#N/A,FALSE,"MODCAP";"CashFlowStatement",#N/A,FALSE,"MODCAP";"Discounted_Reserves",#N/A,FALSE,"MODCAP"}</definedName>
    <definedName name="wrn.Proformas_Yes_Tax._1_4" localSheetId="2" hidden="1">{"Income_YesTaxDed",#N/A,FALSE,"MODCAP";"Balance_Sheet",#N/A,FALSE,"MODCAP";"CashFlowStatement",#N/A,FALSE,"MODCAP";"Discounted_Reserves",#N/A,FALSE,"MODCAP"}</definedName>
    <definedName name="wrn.Proformas_Yes_Tax._1_4" hidden="1">{"Income_YesTaxDed",#N/A,FALSE,"MODCAP";"Balance_Sheet",#N/A,FALSE,"MODCAP";"CashFlowStatement",#N/A,FALSE,"MODCAP";"Discounted_Reserves",#N/A,FALSE,"MODCAP"}</definedName>
    <definedName name="wrn.Proformas_Yes_Tax._1_5" localSheetId="2" hidden="1">{"Income_YesTaxDed",#N/A,FALSE,"MODCAP";"Balance_Sheet",#N/A,FALSE,"MODCAP";"CashFlowStatement",#N/A,FALSE,"MODCAP";"Discounted_Reserves",#N/A,FALSE,"MODCAP"}</definedName>
    <definedName name="wrn.Proformas_Yes_Tax._1_5" hidden="1">{"Income_YesTaxDed",#N/A,FALSE,"MODCAP";"Balance_Sheet",#N/A,FALSE,"MODCAP";"CashFlowStatement",#N/A,FALSE,"MODCAP";"Discounted_Reserves",#N/A,FALSE,"MODCAP"}</definedName>
    <definedName name="wrn.Proformas_Yes_Tax._2" localSheetId="2" hidden="1">{"Income_YesTaxDed",#N/A,FALSE,"MODCAP";"Balance_Sheet",#N/A,FALSE,"MODCAP";"CashFlowStatement",#N/A,FALSE,"MODCAP";"Discounted_Reserves",#N/A,FALSE,"MODCAP"}</definedName>
    <definedName name="wrn.Proformas_Yes_Tax._2" hidden="1">{"Income_YesTaxDed",#N/A,FALSE,"MODCAP";"Balance_Sheet",#N/A,FALSE,"MODCAP";"CashFlowStatement",#N/A,FALSE,"MODCAP";"Discounted_Reserves",#N/A,FALSE,"MODCAP"}</definedName>
    <definedName name="wrn.Proformas_Yes_Tax._2_1" localSheetId="2" hidden="1">{"Income_YesTaxDed",#N/A,FALSE,"MODCAP";"Balance_Sheet",#N/A,FALSE,"MODCAP";"CashFlowStatement",#N/A,FALSE,"MODCAP";"Discounted_Reserves",#N/A,FALSE,"MODCAP"}</definedName>
    <definedName name="wrn.Proformas_Yes_Tax._2_1" hidden="1">{"Income_YesTaxDed",#N/A,FALSE,"MODCAP";"Balance_Sheet",#N/A,FALSE,"MODCAP";"CashFlowStatement",#N/A,FALSE,"MODCAP";"Discounted_Reserves",#N/A,FALSE,"MODCAP"}</definedName>
    <definedName name="wrn.Proformas_Yes_Tax._2_1_1" localSheetId="2" hidden="1">{"Income_YesTaxDed",#N/A,FALSE,"MODCAP";"Balance_Sheet",#N/A,FALSE,"MODCAP";"CashFlowStatement",#N/A,FALSE,"MODCAP";"Discounted_Reserves",#N/A,FALSE,"MODCAP"}</definedName>
    <definedName name="wrn.Proformas_Yes_Tax._2_1_1" hidden="1">{"Income_YesTaxDed",#N/A,FALSE,"MODCAP";"Balance_Sheet",#N/A,FALSE,"MODCAP";"CashFlowStatement",#N/A,FALSE,"MODCAP";"Discounted_Reserves",#N/A,FALSE,"MODCAP"}</definedName>
    <definedName name="wrn.Proformas_Yes_Tax._2_1_2" localSheetId="2" hidden="1">{"Income_YesTaxDed",#N/A,FALSE,"MODCAP";"Balance_Sheet",#N/A,FALSE,"MODCAP";"CashFlowStatement",#N/A,FALSE,"MODCAP";"Discounted_Reserves",#N/A,FALSE,"MODCAP"}</definedName>
    <definedName name="wrn.Proformas_Yes_Tax._2_1_2" hidden="1">{"Income_YesTaxDed",#N/A,FALSE,"MODCAP";"Balance_Sheet",#N/A,FALSE,"MODCAP";"CashFlowStatement",#N/A,FALSE,"MODCAP";"Discounted_Reserves",#N/A,FALSE,"MODCAP"}</definedName>
    <definedName name="wrn.Proformas_Yes_Tax._2_1_3" localSheetId="2" hidden="1">{"Income_YesTaxDed",#N/A,FALSE,"MODCAP";"Balance_Sheet",#N/A,FALSE,"MODCAP";"CashFlowStatement",#N/A,FALSE,"MODCAP";"Discounted_Reserves",#N/A,FALSE,"MODCAP"}</definedName>
    <definedName name="wrn.Proformas_Yes_Tax._2_1_3" hidden="1">{"Income_YesTaxDed",#N/A,FALSE,"MODCAP";"Balance_Sheet",#N/A,FALSE,"MODCAP";"CashFlowStatement",#N/A,FALSE,"MODCAP";"Discounted_Reserves",#N/A,FALSE,"MODCAP"}</definedName>
    <definedName name="wrn.Proformas_Yes_Tax._2_1_4" localSheetId="2" hidden="1">{"Income_YesTaxDed",#N/A,FALSE,"MODCAP";"Balance_Sheet",#N/A,FALSE,"MODCAP";"CashFlowStatement",#N/A,FALSE,"MODCAP";"Discounted_Reserves",#N/A,FALSE,"MODCAP"}</definedName>
    <definedName name="wrn.Proformas_Yes_Tax._2_1_4" hidden="1">{"Income_YesTaxDed",#N/A,FALSE,"MODCAP";"Balance_Sheet",#N/A,FALSE,"MODCAP";"CashFlowStatement",#N/A,FALSE,"MODCAP";"Discounted_Reserves",#N/A,FALSE,"MODCAP"}</definedName>
    <definedName name="wrn.Proformas_Yes_Tax._2_2" localSheetId="2" hidden="1">{"Income_YesTaxDed",#N/A,FALSE,"MODCAP";"Balance_Sheet",#N/A,FALSE,"MODCAP";"CashFlowStatement",#N/A,FALSE,"MODCAP";"Discounted_Reserves",#N/A,FALSE,"MODCAP"}</definedName>
    <definedName name="wrn.Proformas_Yes_Tax._2_2" hidden="1">{"Income_YesTaxDed",#N/A,FALSE,"MODCAP";"Balance_Sheet",#N/A,FALSE,"MODCAP";"CashFlowStatement",#N/A,FALSE,"MODCAP";"Discounted_Reserves",#N/A,FALSE,"MODCAP"}</definedName>
    <definedName name="wrn.Proformas_Yes_Tax._2_3" localSheetId="2" hidden="1">{"Income_YesTaxDed",#N/A,FALSE,"MODCAP";"Balance_Sheet",#N/A,FALSE,"MODCAP";"CashFlowStatement",#N/A,FALSE,"MODCAP";"Discounted_Reserves",#N/A,FALSE,"MODCAP"}</definedName>
    <definedName name="wrn.Proformas_Yes_Tax._2_3" hidden="1">{"Income_YesTaxDed",#N/A,FALSE,"MODCAP";"Balance_Sheet",#N/A,FALSE,"MODCAP";"CashFlowStatement",#N/A,FALSE,"MODCAP";"Discounted_Reserves",#N/A,FALSE,"MODCAP"}</definedName>
    <definedName name="wrn.Proformas_Yes_Tax._2_4" localSheetId="2" hidden="1">{"Income_YesTaxDed",#N/A,FALSE,"MODCAP";"Balance_Sheet",#N/A,FALSE,"MODCAP";"CashFlowStatement",#N/A,FALSE,"MODCAP";"Discounted_Reserves",#N/A,FALSE,"MODCAP"}</definedName>
    <definedName name="wrn.Proformas_Yes_Tax._2_4" hidden="1">{"Income_YesTaxDed",#N/A,FALSE,"MODCAP";"Balance_Sheet",#N/A,FALSE,"MODCAP";"CashFlowStatement",#N/A,FALSE,"MODCAP";"Discounted_Reserves",#N/A,FALSE,"MODCAP"}</definedName>
    <definedName name="wrn.Proformas_Yes_Tax._2_5" localSheetId="2" hidden="1">{"Income_YesTaxDed",#N/A,FALSE,"MODCAP";"Balance_Sheet",#N/A,FALSE,"MODCAP";"CashFlowStatement",#N/A,FALSE,"MODCAP";"Discounted_Reserves",#N/A,FALSE,"MODCAP"}</definedName>
    <definedName name="wrn.Proformas_Yes_Tax._2_5" hidden="1">{"Income_YesTaxDed",#N/A,FALSE,"MODCAP";"Balance_Sheet",#N/A,FALSE,"MODCAP";"CashFlowStatement",#N/A,FALSE,"MODCAP";"Discounted_Reserves",#N/A,FALSE,"MODCAP"}</definedName>
    <definedName name="wrn.Proformas_Yes_Tax._3" localSheetId="2" hidden="1">{"Income_YesTaxDed",#N/A,FALSE,"MODCAP";"Balance_Sheet",#N/A,FALSE,"MODCAP";"CashFlowStatement",#N/A,FALSE,"MODCAP";"Discounted_Reserves",#N/A,FALSE,"MODCAP"}</definedName>
    <definedName name="wrn.Proformas_Yes_Tax._3" hidden="1">{"Income_YesTaxDed",#N/A,FALSE,"MODCAP";"Balance_Sheet",#N/A,FALSE,"MODCAP";"CashFlowStatement",#N/A,FALSE,"MODCAP";"Discounted_Reserves",#N/A,FALSE,"MODCAP"}</definedName>
    <definedName name="wrn.Proformas_Yes_Tax._3_1" localSheetId="2" hidden="1">{"Income_YesTaxDed",#N/A,FALSE,"MODCAP";"Balance_Sheet",#N/A,FALSE,"MODCAP";"CashFlowStatement",#N/A,FALSE,"MODCAP";"Discounted_Reserves",#N/A,FALSE,"MODCAP"}</definedName>
    <definedName name="wrn.Proformas_Yes_Tax._3_1" hidden="1">{"Income_YesTaxDed",#N/A,FALSE,"MODCAP";"Balance_Sheet",#N/A,FALSE,"MODCAP";"CashFlowStatement",#N/A,FALSE,"MODCAP";"Discounted_Reserves",#N/A,FALSE,"MODCAP"}</definedName>
    <definedName name="wrn.Proformas_Yes_Tax._3_1_1" localSheetId="2" hidden="1">{"Income_YesTaxDed",#N/A,FALSE,"MODCAP";"Balance_Sheet",#N/A,FALSE,"MODCAP";"CashFlowStatement",#N/A,FALSE,"MODCAP";"Discounted_Reserves",#N/A,FALSE,"MODCAP"}</definedName>
    <definedName name="wrn.Proformas_Yes_Tax._3_1_1" hidden="1">{"Income_YesTaxDed",#N/A,FALSE,"MODCAP";"Balance_Sheet",#N/A,FALSE,"MODCAP";"CashFlowStatement",#N/A,FALSE,"MODCAP";"Discounted_Reserves",#N/A,FALSE,"MODCAP"}</definedName>
    <definedName name="wrn.Proformas_Yes_Tax._3_1_2" localSheetId="2" hidden="1">{"Income_YesTaxDed",#N/A,FALSE,"MODCAP";"Balance_Sheet",#N/A,FALSE,"MODCAP";"CashFlowStatement",#N/A,FALSE,"MODCAP";"Discounted_Reserves",#N/A,FALSE,"MODCAP"}</definedName>
    <definedName name="wrn.Proformas_Yes_Tax._3_1_2" hidden="1">{"Income_YesTaxDed",#N/A,FALSE,"MODCAP";"Balance_Sheet",#N/A,FALSE,"MODCAP";"CashFlowStatement",#N/A,FALSE,"MODCAP";"Discounted_Reserves",#N/A,FALSE,"MODCAP"}</definedName>
    <definedName name="wrn.Proformas_Yes_Tax._3_1_3" localSheetId="2" hidden="1">{"Income_YesTaxDed",#N/A,FALSE,"MODCAP";"Balance_Sheet",#N/A,FALSE,"MODCAP";"CashFlowStatement",#N/A,FALSE,"MODCAP";"Discounted_Reserves",#N/A,FALSE,"MODCAP"}</definedName>
    <definedName name="wrn.Proformas_Yes_Tax._3_1_3" hidden="1">{"Income_YesTaxDed",#N/A,FALSE,"MODCAP";"Balance_Sheet",#N/A,FALSE,"MODCAP";"CashFlowStatement",#N/A,FALSE,"MODCAP";"Discounted_Reserves",#N/A,FALSE,"MODCAP"}</definedName>
    <definedName name="wrn.Proformas_Yes_Tax._3_1_4" localSheetId="2" hidden="1">{"Income_YesTaxDed",#N/A,FALSE,"MODCAP";"Balance_Sheet",#N/A,FALSE,"MODCAP";"CashFlowStatement",#N/A,FALSE,"MODCAP";"Discounted_Reserves",#N/A,FALSE,"MODCAP"}</definedName>
    <definedName name="wrn.Proformas_Yes_Tax._3_1_4" hidden="1">{"Income_YesTaxDed",#N/A,FALSE,"MODCAP";"Balance_Sheet",#N/A,FALSE,"MODCAP";"CashFlowStatement",#N/A,FALSE,"MODCAP";"Discounted_Reserves",#N/A,FALSE,"MODCAP"}</definedName>
    <definedName name="wrn.Proformas_Yes_Tax._3_2" localSheetId="2" hidden="1">{"Income_YesTaxDed",#N/A,FALSE,"MODCAP";"Balance_Sheet",#N/A,FALSE,"MODCAP";"CashFlowStatement",#N/A,FALSE,"MODCAP";"Discounted_Reserves",#N/A,FALSE,"MODCAP"}</definedName>
    <definedName name="wrn.Proformas_Yes_Tax._3_2" hidden="1">{"Income_YesTaxDed",#N/A,FALSE,"MODCAP";"Balance_Sheet",#N/A,FALSE,"MODCAP";"CashFlowStatement",#N/A,FALSE,"MODCAP";"Discounted_Reserves",#N/A,FALSE,"MODCAP"}</definedName>
    <definedName name="wrn.Proformas_Yes_Tax._3_3" localSheetId="2" hidden="1">{"Income_YesTaxDed",#N/A,FALSE,"MODCAP";"Balance_Sheet",#N/A,FALSE,"MODCAP";"CashFlowStatement",#N/A,FALSE,"MODCAP";"Discounted_Reserves",#N/A,FALSE,"MODCAP"}</definedName>
    <definedName name="wrn.Proformas_Yes_Tax._3_3" hidden="1">{"Income_YesTaxDed",#N/A,FALSE,"MODCAP";"Balance_Sheet",#N/A,FALSE,"MODCAP";"CashFlowStatement",#N/A,FALSE,"MODCAP";"Discounted_Reserves",#N/A,FALSE,"MODCAP"}</definedName>
    <definedName name="wrn.Proformas_Yes_Tax._3_4" localSheetId="2" hidden="1">{"Income_YesTaxDed",#N/A,FALSE,"MODCAP";"Balance_Sheet",#N/A,FALSE,"MODCAP";"CashFlowStatement",#N/A,FALSE,"MODCAP";"Discounted_Reserves",#N/A,FALSE,"MODCAP"}</definedName>
    <definedName name="wrn.Proformas_Yes_Tax._3_4" hidden="1">{"Income_YesTaxDed",#N/A,FALSE,"MODCAP";"Balance_Sheet",#N/A,FALSE,"MODCAP";"CashFlowStatement",#N/A,FALSE,"MODCAP";"Discounted_Reserves",#N/A,FALSE,"MODCAP"}</definedName>
    <definedName name="wrn.Proformas_Yes_Tax._3_5" localSheetId="2" hidden="1">{"Income_YesTaxDed",#N/A,FALSE,"MODCAP";"Balance_Sheet",#N/A,FALSE,"MODCAP";"CashFlowStatement",#N/A,FALSE,"MODCAP";"Discounted_Reserves",#N/A,FALSE,"MODCAP"}</definedName>
    <definedName name="wrn.Proformas_Yes_Tax._3_5" hidden="1">{"Income_YesTaxDed",#N/A,FALSE,"MODCAP";"Balance_Sheet",#N/A,FALSE,"MODCAP";"CashFlowStatement",#N/A,FALSE,"MODCAP";"Discounted_Reserves",#N/A,FALSE,"MODCAP"}</definedName>
    <definedName name="wrn.Proformas_Yes_Tax._4" localSheetId="2" hidden="1">{"Income_YesTaxDed",#N/A,FALSE,"MODCAP";"Balance_Sheet",#N/A,FALSE,"MODCAP";"CashFlowStatement",#N/A,FALSE,"MODCAP";"Discounted_Reserves",#N/A,FALSE,"MODCAP"}</definedName>
    <definedName name="wrn.Proformas_Yes_Tax._4" hidden="1">{"Income_YesTaxDed",#N/A,FALSE,"MODCAP";"Balance_Sheet",#N/A,FALSE,"MODCAP";"CashFlowStatement",#N/A,FALSE,"MODCAP";"Discounted_Reserves",#N/A,FALSE,"MODCAP"}</definedName>
    <definedName name="wrn.Proformas_Yes_Tax._4_1" localSheetId="2" hidden="1">{"Income_YesTaxDed",#N/A,FALSE,"MODCAP";"Balance_Sheet",#N/A,FALSE,"MODCAP";"CashFlowStatement",#N/A,FALSE,"MODCAP";"Discounted_Reserves",#N/A,FALSE,"MODCAP"}</definedName>
    <definedName name="wrn.Proformas_Yes_Tax._4_1" hidden="1">{"Income_YesTaxDed",#N/A,FALSE,"MODCAP";"Balance_Sheet",#N/A,FALSE,"MODCAP";"CashFlowStatement",#N/A,FALSE,"MODCAP";"Discounted_Reserves",#N/A,FALSE,"MODCAP"}</definedName>
    <definedName name="wrn.Proformas_Yes_Tax._4_2" localSheetId="2" hidden="1">{"Income_YesTaxDed",#N/A,FALSE,"MODCAP";"Balance_Sheet",#N/A,FALSE,"MODCAP";"CashFlowStatement",#N/A,FALSE,"MODCAP";"Discounted_Reserves",#N/A,FALSE,"MODCAP"}</definedName>
    <definedName name="wrn.Proformas_Yes_Tax._4_2" hidden="1">{"Income_YesTaxDed",#N/A,FALSE,"MODCAP";"Balance_Sheet",#N/A,FALSE,"MODCAP";"CashFlowStatement",#N/A,FALSE,"MODCAP";"Discounted_Reserves",#N/A,FALSE,"MODCAP"}</definedName>
    <definedName name="wrn.Proformas_Yes_Tax._4_3" localSheetId="2" hidden="1">{"Income_YesTaxDed",#N/A,FALSE,"MODCAP";"Balance_Sheet",#N/A,FALSE,"MODCAP";"CashFlowStatement",#N/A,FALSE,"MODCAP";"Discounted_Reserves",#N/A,FALSE,"MODCAP"}</definedName>
    <definedName name="wrn.Proformas_Yes_Tax._4_3" hidden="1">{"Income_YesTaxDed",#N/A,FALSE,"MODCAP";"Balance_Sheet",#N/A,FALSE,"MODCAP";"CashFlowStatement",#N/A,FALSE,"MODCAP";"Discounted_Reserves",#N/A,FALSE,"MODCAP"}</definedName>
    <definedName name="wrn.Proformas_Yes_Tax._4_4" localSheetId="2" hidden="1">{"Income_YesTaxDed",#N/A,FALSE,"MODCAP";"Balance_Sheet",#N/A,FALSE,"MODCAP";"CashFlowStatement",#N/A,FALSE,"MODCAP";"Discounted_Reserves",#N/A,FALSE,"MODCAP"}</definedName>
    <definedName name="wrn.Proformas_Yes_Tax._4_4" hidden="1">{"Income_YesTaxDed",#N/A,FALSE,"MODCAP";"Balance_Sheet",#N/A,FALSE,"MODCAP";"CashFlowStatement",#N/A,FALSE,"MODCAP";"Discounted_Reserves",#N/A,FALSE,"MODCAP"}</definedName>
    <definedName name="wrn.Proformas_Yes_Tax._5" localSheetId="2" hidden="1">{"Income_YesTaxDed",#N/A,FALSE,"MODCAP";"Balance_Sheet",#N/A,FALSE,"MODCAP";"CashFlowStatement",#N/A,FALSE,"MODCAP";"Discounted_Reserves",#N/A,FALSE,"MODCAP"}</definedName>
    <definedName name="wrn.Proformas_Yes_Tax._5" hidden="1">{"Income_YesTaxDed",#N/A,FALSE,"MODCAP";"Balance_Sheet",#N/A,FALSE,"MODCAP";"CashFlowStatement",#N/A,FALSE,"MODCAP";"Discounted_Reserves",#N/A,FALSE,"MODCAP"}</definedName>
    <definedName name="wrn.Proj.._.Summary.">#REF!</definedName>
    <definedName name="wrn.PROJECT." localSheetId="2" hidden="1">{#N/A,#N/A,FALSE,"P1";#N/A,#N/A,FALSE,"P2";#N/A,#N/A,FALSE,"P4";#N/A,#N/A,FALSE,"P5";#N/A,#N/A,FALSE,"P6";#N/A,#N/A,FALSE,"P7";#N/A,#N/A,FALSE,"P8";#N/A,#N/A,FALSE,"P9";#N/A,#N/A,FALSE,"P10"}</definedName>
    <definedName name="wrn.PROJECT." hidden="1">{#N/A,#N/A,FALSE,"P1";#N/A,#N/A,FALSE,"P2";#N/A,#N/A,FALSE,"P4";#N/A,#N/A,FALSE,"P5";#N/A,#N/A,FALSE,"P6";#N/A,#N/A,FALSE,"P7";#N/A,#N/A,FALSE,"P8";#N/A,#N/A,FALSE,"P9";#N/A,#N/A,FALSE,"P10"}</definedName>
    <definedName name="wrn.Project._.Package." localSheetId="2" hidden="1">{#N/A,#N/A,FALSE,"PROJPACK"}</definedName>
    <definedName name="wrn.Project._.Package." hidden="1">{#N/A,#N/A,FALSE,"PROJPACK"}</definedName>
    <definedName name="wrn.Project._.Status._.Report." localSheetId="2"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 name="wrn.Project._.Status._.Report."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 name="wrn.Project._.Summary." localSheetId="2" hidden="1">{"Summary",#N/A,FALSE,"MICMULT";"Income Statement",#N/A,FALSE,"MICMULT";"Cash Flows",#N/A,FALSE,"MICMULT"}</definedName>
    <definedName name="wrn.Project._.Summary." hidden="1">{"Summary",#N/A,FALSE,"MICMULT";"Income Statement",#N/A,FALSE,"MICMULT";"Cash Flows",#N/A,FALSE,"MICMULT"}</definedName>
    <definedName name="wrn.projected._.1995._.balance._.sheet." localSheetId="2" hidden="1">{#N/A,#N/A,FALSE,"Base Info"}</definedName>
    <definedName name="wrn.projected._.1995._.balance._.sheet." hidden="1">{#N/A,#N/A,FALSE,"Base Info"}</definedName>
    <definedName name="wrn.projected._.1995._.cash._.receipts." localSheetId="2" hidden="1">{#N/A,#N/A,FALSE,"Base Info"}</definedName>
    <definedName name="wrn.projected._.1995._.cash._.receipts." hidden="1">{#N/A,#N/A,FALSE,"Base Info"}</definedName>
    <definedName name="wrn.projected._.1995._.revenues." localSheetId="2" hidden="1">{#N/A,#N/A,FALSE,"Base Info";#N/A,#N/A,FALSE,"Base Info"}</definedName>
    <definedName name="wrn.projected._.1995._.revenues." hidden="1">{#N/A,#N/A,FALSE,"Base Info";#N/A,#N/A,FALSE,"Base Info"}</definedName>
    <definedName name="wrn.projected._.revenue." localSheetId="2" hidden="1">{"projected revenue",#N/A,FALSE,"GA97"}</definedName>
    <definedName name="wrn.projected._.revenue." hidden="1">{"projected revenue",#N/A,FALSE,"GA97"}</definedName>
    <definedName name="wrn.projection." localSheetId="2" hidden="1">{#N/A,#N/A,FALSE,"INPUT";#N/A,#N/A,FALSE,"GROSS NUMBERS";#N/A,#N/A,FALSE,"ALLOCATION";#N/A,#N/A,FALSE,"PARTNERS' CAP."}</definedName>
    <definedName name="wrn.projection." hidden="1">{#N/A,#N/A,FALSE,"INPUT";#N/A,#N/A,FALSE,"GROSS NUMBERS";#N/A,#N/A,FALSE,"ALLOCATION";#N/A,#N/A,FALSE,"PARTNERS' CAP."}</definedName>
    <definedName name="wrn.Projection._.Inputs." localSheetId="2" hidden="1">{"Elkton Input 3",#N/A,FALSE,"Elkton Months";"Elkton Input 1",#N/A,FALSE,"Elkton Inputs";"Elkton Input 2",#N/A,FALSE,"Elkton Inputs";"Marion Input 3",#N/A,FALSE,"Marion Months";"Marion Input 1",#N/A,FALSE,"Marion Inputs";"Marion Input 2",#N/A,FALSE,"Marion Inputs";"Clinton Input 3",#N/A,FALSE,"Clinton Months";"Clinton Input 1",#N/A,FALSE,"Clinton Inputs";"Clinton Input 2",#N/A,FALSE,"Clinton Inputs";"Sebewaing Input 3",#N/A,FALSE,"Sebewaing Months";"Sebewaing Input 1",#N/A,FALSE,"Sebewaing Inputs";"Sebewaing Input 2",#N/A,FALSE,"Sebewaing Inputs"}</definedName>
    <definedName name="wrn.Projection._.Inputs." hidden="1">{"Elkton Input 3",#N/A,FALSE,"Elkton Months";"Elkton Input 1",#N/A,FALSE,"Elkton Inputs";"Elkton Input 2",#N/A,FALSE,"Elkton Inputs";"Marion Input 3",#N/A,FALSE,"Marion Months";"Marion Input 1",#N/A,FALSE,"Marion Inputs";"Marion Input 2",#N/A,FALSE,"Marion Inputs";"Clinton Input 3",#N/A,FALSE,"Clinton Months";"Clinton Input 1",#N/A,FALSE,"Clinton Inputs";"Clinton Input 2",#N/A,FALSE,"Clinton Inputs";"Sebewaing Input 3",#N/A,FALSE,"Sebewaing Months";"Sebewaing Input 1",#N/A,FALSE,"Sebewaing Inputs";"Sebewaing Input 2",#N/A,FALSE,"Sebewaing Inputs"}</definedName>
    <definedName name="wrn.projection._1" localSheetId="2" hidden="1">{#N/A,#N/A,FALSE,"INPUT";#N/A,#N/A,FALSE,"GROSS NUMBERS";#N/A,#N/A,FALSE,"ALLOCATION";#N/A,#N/A,FALSE,"PARTNERS' CAP."}</definedName>
    <definedName name="wrn.projection._1" hidden="1">{#N/A,#N/A,FALSE,"INPUT";#N/A,#N/A,FALSE,"GROSS NUMBERS";#N/A,#N/A,FALSE,"ALLOCATION";#N/A,#N/A,FALSE,"PARTNERS' CAP."}</definedName>
    <definedName name="wrn.projection._2" localSheetId="2" hidden="1">{#N/A,#N/A,FALSE,"INPUT";#N/A,#N/A,FALSE,"GROSS NUMBERS";#N/A,#N/A,FALSE,"ALLOCATION";#N/A,#N/A,FALSE,"PARTNERS' CAP."}</definedName>
    <definedName name="wrn.projection._2" hidden="1">{#N/A,#N/A,FALSE,"INPUT";#N/A,#N/A,FALSE,"GROSS NUMBERS";#N/A,#N/A,FALSE,"ALLOCATION";#N/A,#N/A,FALSE,"PARTNERS' CAP."}</definedName>
    <definedName name="wrn.projection._3" localSheetId="2" hidden="1">{#N/A,#N/A,FALSE,"INPUT";#N/A,#N/A,FALSE,"GROSS NUMBERS";#N/A,#N/A,FALSE,"ALLOCATION";#N/A,#N/A,FALSE,"PARTNERS' CAP."}</definedName>
    <definedName name="wrn.projection._3" hidden="1">{#N/A,#N/A,FALSE,"INPUT";#N/A,#N/A,FALSE,"GROSS NUMBERS";#N/A,#N/A,FALSE,"ALLOCATION";#N/A,#N/A,FALSE,"PARTNERS' CAP."}</definedName>
    <definedName name="wrn.projection._4" localSheetId="2" hidden="1">{#N/A,#N/A,FALSE,"INPUT";#N/A,#N/A,FALSE,"GROSS NUMBERS";#N/A,#N/A,FALSE,"ALLOCATION";#N/A,#N/A,FALSE,"PARTNERS' CAP."}</definedName>
    <definedName name="wrn.projection._4" hidden="1">{#N/A,#N/A,FALSE,"INPUT";#N/A,#N/A,FALSE,"GROSS NUMBERS";#N/A,#N/A,FALSE,"ALLOCATION";#N/A,#N/A,FALSE,"PARTNERS' CAP."}</definedName>
    <definedName name="wrn.projection._5" localSheetId="2" hidden="1">{#N/A,#N/A,FALSE,"INPUT";#N/A,#N/A,FALSE,"GROSS NUMBERS";#N/A,#N/A,FALSE,"ALLOCATION";#N/A,#N/A,FALSE,"PARTNERS' CAP."}</definedName>
    <definedName name="wrn.projection._5" hidden="1">{#N/A,#N/A,FALSE,"INPUT";#N/A,#N/A,FALSE,"GROSS NUMBERS";#N/A,#N/A,FALSE,"ALLOCATION";#N/A,#N/A,FALSE,"PARTNERS' CAP."}</definedName>
    <definedName name="wrn.Projections." localSheetId="2" hidden="1">{"Volume",#N/A,FALSE,"volume";"revenue",#N/A,FALSE,"revenue"}</definedName>
    <definedName name="wrn.Projections." hidden="1">{"Volume",#N/A,FALSE,"volume";"revenue",#N/A,FALSE,"revenue"}</definedName>
    <definedName name="wrn.PROJECTIONS.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1"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2"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3"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4"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5" localSheetId="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ng." localSheetId="2" hidden="1">{"Commits",#N/A,FALSE,"Year"}</definedName>
    <definedName name="wrn.projeng." hidden="1">{"Commits",#N/A,FALSE,"Year"}</definedName>
    <definedName name="wrn.ProMonte." localSheetId="2" hidden="1">{#N/A,#N/A,FALSE,"Assump";"view1",#N/A,FALSE,"P&amp;L";"view2",#N/A,FALSE,"P&amp;L";#N/A,#N/A,FALSE,"P&amp;L PERC";"view1",#N/A,FALSE,"BS";"view2",#N/A,FALSE,"BS";#N/A,#N/A,FALSE,"CF";#N/A,#N/A,FALSE,"Debt Rep";#N/A,#N/A,FALSE,"Ratios";#N/A,#N/A,FALSE,"adjusted BS";#N/A,#N/A,FALSE,"96-97 P&amp;L";#N/A,#N/A,FALSE,"96-97 BS"}</definedName>
    <definedName name="wrn.ProMonte." hidden="1">{#N/A,#N/A,FALSE,"Assump";"view1",#N/A,FALSE,"P&amp;L";"view2",#N/A,FALSE,"P&amp;L";#N/A,#N/A,FALSE,"P&amp;L PERC";"view1",#N/A,FALSE,"BS";"view2",#N/A,FALSE,"BS";#N/A,#N/A,FALSE,"CF";#N/A,#N/A,FALSE,"Debt Rep";#N/A,#N/A,FALSE,"Ratios";#N/A,#N/A,FALSE,"adjusted BS";#N/A,#N/A,FALSE,"96-97 P&amp;L";#N/A,#N/A,FALSE,"96-97 BS"}</definedName>
    <definedName name="wrn.ProofElectricOnly." localSheetId="2" hidden="1">{"Electric Only",#N/A,FALSE,"Hyperion Proof"}</definedName>
    <definedName name="wrn.ProofElectricOnly." hidden="1">{"Electric Only",#N/A,FALSE,"Hyperion Proof"}</definedName>
    <definedName name="wrn.ProofTotal." localSheetId="2" hidden="1">{"Proof Total",#N/A,FALSE,"Hyperion Proof"}</definedName>
    <definedName name="wrn.ProofTotal." hidden="1">{"Proof Total",#N/A,FALSE,"Hyperion Proof"}</definedName>
    <definedName name="wrn.PROPERTY.">#REF!</definedName>
    <definedName name="wrn.PROPERTY._.AND._.EQUIP.." localSheetId="2" hidden="1">{#N/A,#N/A,FALSE,"M-1 Property and Equipment";#N/A,#N/A,FALSE,"M-2 Asset Additions";#N/A,#N/A,FALSE,"M-3 Property Disposals"}</definedName>
    <definedName name="wrn.PROPERTY._.AND._.EQUIP.." hidden="1">{#N/A,#N/A,FALSE,"M-1 Property and Equipment";#N/A,#N/A,FALSE,"M-2 Asset Additions";#N/A,#N/A,FALSE,"M-3 Property Disposals"}</definedName>
    <definedName name="wrn.PropertyInformation." localSheetId="2" hidden="1">{#N/A,#N/A,FALSE,"PropertyInfo"}</definedName>
    <definedName name="wrn.PropertyInformation." hidden="1">{#N/A,#N/A,FALSE,"PropertyInfo"}</definedName>
    <definedName name="wrn.proposal." localSheetId="2" hidden="1">{"summary",#N/A,TRUE,"SUMMARY";"travel_1",#N/A,TRUE,"TRAVEL";"travel_2",#N/A,TRUE,"TRAVEL";"travel_3",#N/A,TRUE,"TRAVEL";"material",#N/A,TRUE,"MATERIALS &amp; EQUIP"}</definedName>
    <definedName name="wrn.proposal." hidden="1">{"summary",#N/A,TRUE,"SUMMARY";"travel_1",#N/A,TRUE,"TRAVEL";"travel_2",#N/A,TRUE,"TRAVEL";"travel_3",#N/A,TRUE,"TRAVEL";"material",#N/A,TRUE,"MATERIALS &amp; EQUIP"}</definedName>
    <definedName name="wrn.proposala" localSheetId="2" hidden="1">{"summary",#N/A,TRUE,"SUMMARY";"travel_1",#N/A,TRUE,"TRAVEL";"travel_2",#N/A,TRUE,"TRAVEL";"travel_3",#N/A,TRUE,"TRAVEL";"material",#N/A,TRUE,"MATERIALS &amp; EQUIP"}</definedName>
    <definedName name="wrn.proposala" hidden="1">{"summary",#N/A,TRUE,"SUMMARY";"travel_1",#N/A,TRUE,"TRAVEL";"travel_2",#N/A,TRUE,"TRAVEL";"travel_3",#N/A,TRUE,"TRAVEL";"material",#N/A,TRUE,"MATERIALS &amp; EQUIP"}</definedName>
    <definedName name="wrn.pror" localSheetId="2" hidden="1">{#N/A,#N/A,FALSE,"Pharm";#N/A,#N/A,FALSE,"WWCM"}</definedName>
    <definedName name="wrn.pror" hidden="1">{#N/A,#N/A,FALSE,"Pharm";#N/A,#N/A,FALSE,"WWCM"}</definedName>
    <definedName name="wrn.pror_1" localSheetId="2" hidden="1">{#N/A,#N/A,FALSE,"Pharm";#N/A,#N/A,FALSE,"WWCM"}</definedName>
    <definedName name="wrn.pror_1" hidden="1">{#N/A,#N/A,FALSE,"Pharm";#N/A,#N/A,FALSE,"WWCM"}</definedName>
    <definedName name="wrn.pror_2" localSheetId="2" hidden="1">{#N/A,#N/A,FALSE,"Pharm";#N/A,#N/A,FALSE,"WWCM"}</definedName>
    <definedName name="wrn.pror_2" hidden="1">{#N/A,#N/A,FALSE,"Pharm";#N/A,#N/A,FALSE,"WWCM"}</definedName>
    <definedName name="wrn.pror_3" localSheetId="2" hidden="1">{#N/A,#N/A,FALSE,"Pharm";#N/A,#N/A,FALSE,"WWCM"}</definedName>
    <definedName name="wrn.pror_3" hidden="1">{#N/A,#N/A,FALSE,"Pharm";#N/A,#N/A,FALSE,"WWCM"}</definedName>
    <definedName name="wrn.pror_4" localSheetId="2" hidden="1">{#N/A,#N/A,FALSE,"Pharm";#N/A,#N/A,FALSE,"WWCM"}</definedName>
    <definedName name="wrn.pror_4" hidden="1">{#N/A,#N/A,FALSE,"Pharm";#N/A,#N/A,FALSE,"WWCM"}</definedName>
    <definedName name="wrn.prov98w._.opt." localSheetId="2" hidden="1">{"provcal",#N/A,FALSE,"99 W Options"}</definedName>
    <definedName name="wrn.prov98w._.opt." hidden="1">{"provcal",#N/A,FALSE,"99 W Options"}</definedName>
    <definedName name="wrn.provcal99w._.opt." localSheetId="2" hidden="1">{#N/A,#N/A,FALSE,"99 W Options";"prov99w opt",#N/A,FALSE,"99 W Options"}</definedName>
    <definedName name="wrn.provcal99w._.opt." hidden="1">{#N/A,#N/A,FALSE,"99 W Options";"prov99w opt",#N/A,FALSE,"99 W Options"}</definedName>
    <definedName name="wrn.Provision." localSheetId="2" hidden="1">{#N/A,#N/A,FALSE,"Provision";#N/A,#N/A,FALSE,"Deferred Tax Analysis";#N/A,#N/A,FALSE,"Alt Min Tax";#N/A,#N/A,FALSE,"Other States";#N/A,#N/A,FALSE,"Carryover Schedule";#N/A,#N/A,FALSE,"R &amp; D";#N/A,#N/A,FALSE,"382CALC.XLS";#N/A,#N/A,FALSE,"APPORT94.XLS";#N/A,#N/A,FALSE,"94ACTANL.XLS";#N/A,#N/A,FALSE,"FSC Commission";#N/A,#N/A,FALSE,"FSC Commission"}</definedName>
    <definedName name="wrn.Provision." hidden="1">{#N/A,#N/A,FALSE,"Provision";#N/A,#N/A,FALSE,"Deferred Tax Analysis";#N/A,#N/A,FALSE,"Alt Min Tax";#N/A,#N/A,FALSE,"Other States";#N/A,#N/A,FALSE,"Carryover Schedule";#N/A,#N/A,FALSE,"R &amp; D";#N/A,#N/A,FALSE,"382CALC.XLS";#N/A,#N/A,FALSE,"APPORT94.XLS";#N/A,#N/A,FALSE,"94ACTANL.XLS";#N/A,#N/A,FALSE,"FSC Commission";#N/A,#N/A,FALSE,"FSC Commission"}</definedName>
    <definedName name="wrn.PROVSS." localSheetId="2" hidden="1">{"FOOTNOTE",#N/A,FALSE,"PROV";"SUMMARY",#N/A,FALSE,"PROV";"RATE",#N/A,FALSE,"PROV";"PROV CALC",#N/A,FALSE,"PROV";"PROV TO TR",#N/A,FALSE,"PROV";"TAX ACCOUNT ANAL",#N/A,FALSE,"PROV"}</definedName>
    <definedName name="wrn.PROVSS." hidden="1">{"FOOTNOTE",#N/A,FALSE,"PROV";"SUMMARY",#N/A,FALSE,"PROV";"RATE",#N/A,FALSE,"PROV";"PROV CALC",#N/A,FALSE,"PROV";"PROV TO TR",#N/A,FALSE,"PROV";"TAX ACCOUNT ANAL",#N/A,FALSE,"PROV"}</definedName>
    <definedName name="wrn.prt._.A4._.no._.graphs." localSheetId="2" hidden="1">{"prt_a4",#N/A,TRUE,"Sheet1";"prt_a4",#N/A,TRUE,"output - Fcst by country";"prt_a4",#N/A,TRUE,"P&amp;L- Total";"prt_a4",#N/A,TRUE,"P&amp;L- NA";"prt_a4",#N/A,TRUE,"P&amp;L- Euro";"prt_a4",#N/A,TRUE,"P&amp;L- APO";"prt_a4",#N/A,TRUE,"P&amp;L- Japan";"prt_a4",#N/A,TRUE,"P&amp;L- HQ";"prt_a4",#N/A,TRUE,"Top deals"}</definedName>
    <definedName name="wrn.prt._.A4._.no._.graphs." hidden="1">{"prt_a4",#N/A,TRUE,"Sheet1";"prt_a4",#N/A,TRUE,"output - Fcst by country";"prt_a4",#N/A,TRUE,"P&amp;L- Total";"prt_a4",#N/A,TRUE,"P&amp;L- NA";"prt_a4",#N/A,TRUE,"P&amp;L- Euro";"prt_a4",#N/A,TRUE,"P&amp;L- APO";"prt_a4",#N/A,TRUE,"P&amp;L- Japan";"prt_a4",#N/A,TRUE,"P&amp;L- HQ";"prt_a4",#N/A,TRUE,"Top deals"}</definedName>
    <definedName name="wrn.prt._.ltr._.no._.graphs." localSheetId="2" hidden="1">{"prt_ltr",#N/A,TRUE,"Sheet1";"prt_ltr",#N/A,TRUE,"output - Fcst by country";"prt_ltr",#N/A,TRUE,"P&amp;L- Total";"prt_ltr",#N/A,TRUE,"P&amp;L- NA";"prt_ltr",#N/A,TRUE,"P&amp;L- Euro";"prt_ltr",#N/A,TRUE,"P&amp;L- APO";"prt_ltr",#N/A,TRUE,"P&amp;L- Japan";"prt_ltr",#N/A,TRUE,"P&amp;L- HQ";"prt_ltr",#N/A,TRUE,"Top deals"}</definedName>
    <definedName name="wrn.prt._.ltr._.no._.graphs." hidden="1">{"prt_ltr",#N/A,TRUE,"Sheet1";"prt_ltr",#N/A,TRUE,"output - Fcst by country";"prt_ltr",#N/A,TRUE,"P&amp;L- Total";"prt_ltr",#N/A,TRUE,"P&amp;L- NA";"prt_ltr",#N/A,TRUE,"P&amp;L- Euro";"prt_ltr",#N/A,TRUE,"P&amp;L- APO";"prt_ltr",#N/A,TRUE,"P&amp;L- Japan";"prt_ltr",#N/A,TRUE,"P&amp;L- HQ";"prt_ltr",#N/A,TRUE,"Top deals"}</definedName>
    <definedName name="wrn.PSHIP._.SCH._.B." localSheetId="2" hidden="1">{"PSHIP",#N/A,FALSE,"PSHP"}</definedName>
    <definedName name="wrn.PSHIP._.SCH._.B." hidden="1">{"PSHIP",#N/A,FALSE,"PSHP"}</definedName>
    <definedName name="wrn.PSHIP._.SCH._.B._.NO._.ADJ." localSheetId="2" hidden="1">{"PSHIP NO ADJ",#N/A,FALSE,"PSHP"}</definedName>
    <definedName name="wrn.PSHIP._.SCH._.B._.NO._.ADJ." hidden="1">{"PSHIP NO ADJ",#N/A,FALSE,"PSHP"}</definedName>
    <definedName name="wrn.PSHIP._.SCHED._.A." localSheetId="2" hidden="1">{"PSHIP COMMITS",#N/A,FALSE,"PSHP"}</definedName>
    <definedName name="wrn.PSHIP._.SCHED._.A." hidden="1">{"PSHIP COMMITS",#N/A,FALSE,"PSHP"}</definedName>
    <definedName name="wrn.Publications." localSheetId="2" hidden="1">{"Page 1",#N/A,FALSE;"Page 2",#N/A,FALSE}</definedName>
    <definedName name="wrn.Publications." hidden="1">{"Page 1",#N/A,FALSE;"Page 2",#N/A,FALSE}</definedName>
    <definedName name="wrn.PUCSPADD." localSheetId="2" hidden="1">{#N/A,"PURCHM",FALSE,"Business Analysis";#N/A,"SPADD",FALSE,"Business Analysis"}</definedName>
    <definedName name="wrn.PUCSPADD." hidden="1">{#N/A,"PURCHM",FALSE,"Business Analysis";#N/A,"SPADD",FALSE,"Business Analysis"}</definedName>
    <definedName name="wrn.PUCSPADD.2" localSheetId="2" hidden="1">{#N/A,"PURCHM",FALSE,"Business Analysis";#N/A,"SPADD",FALSE,"Business Analysis"}</definedName>
    <definedName name="wrn.PUCSPADD.2" hidden="1">{#N/A,"PURCHM",FALSE,"Business Analysis";#N/A,"SPADD",FALSE,"Business Analysis"}</definedName>
    <definedName name="wrn.pucspadd1" localSheetId="2" hidden="1">{#N/A,"PURCHM",FALSE,"Business Analysis";#N/A,"SPADD",FALSE,"Business Analysis"}</definedName>
    <definedName name="wrn.pucspadd1" hidden="1">{#N/A,"PURCHM",FALSE,"Business Analysis";#N/A,"SPADD",FALSE,"Business Analysis"}</definedName>
    <definedName name="wrn.pucspadd10" localSheetId="2" hidden="1">{#N/A,"PURCHM",FALSE,"Business Analysis";#N/A,"SPADD",FALSE,"Business Analysis"}</definedName>
    <definedName name="wrn.pucspadd10" hidden="1">{#N/A,"PURCHM",FALSE,"Business Analysis";#N/A,"SPADD",FALSE,"Business Analysis"}</definedName>
    <definedName name="wrn.pucspadd102" localSheetId="2" hidden="1">{#N/A,"PURCHM",FALSE,"Business Analysis";#N/A,"SPADD",FALSE,"Business Analysis"}</definedName>
    <definedName name="wrn.pucspadd102" hidden="1">{#N/A,"PURCHM",FALSE,"Business Analysis";#N/A,"SPADD",FALSE,"Business Analysis"}</definedName>
    <definedName name="wrn.pucspadd11" localSheetId="2" hidden="1">{#N/A,"PURCHM",FALSE,"Business Analysis";#N/A,"SPADD",FALSE,"Business Analysis"}</definedName>
    <definedName name="wrn.pucspadd11" hidden="1">{#N/A,"PURCHM",FALSE,"Business Analysis";#N/A,"SPADD",FALSE,"Business Analysis"}</definedName>
    <definedName name="wrn.pucspadd12" localSheetId="2" hidden="1">{#N/A,"PURCHM",FALSE,"Business Analysis";#N/A,"SPADD",FALSE,"Business Analysis"}</definedName>
    <definedName name="wrn.pucspadd12" hidden="1">{#N/A,"PURCHM",FALSE,"Business Analysis";#N/A,"SPADD",FALSE,"Business Analysis"}</definedName>
    <definedName name="wrn.pucspadd31" localSheetId="2" hidden="1">{#N/A,"PURCHM",FALSE,"Business Analysis";#N/A,"SPADD",FALSE,"Business Analysis"}</definedName>
    <definedName name="wrn.pucspadd31" hidden="1">{#N/A,"PURCHM",FALSE,"Business Analysis";#N/A,"SPADD",FALSE,"Business Analysis"}</definedName>
    <definedName name="wrn.Pucspadd34" localSheetId="2" hidden="1">{#N/A,"PURCHM",FALSE,"Business Analysis";#N/A,"SPADD",FALSE,"Business Analysis"}</definedName>
    <definedName name="wrn.Pucspadd34" hidden="1">{#N/A,"PURCHM",FALSE,"Business Analysis";#N/A,"SPADD",FALSE,"Business Analysis"}</definedName>
    <definedName name="wrn.PUCSPADD35" localSheetId="2" hidden="1">{#N/A,"PURCHM",FALSE,"Business Analysis";#N/A,"SPADD",FALSE,"Business Analysis"}</definedName>
    <definedName name="wrn.PUCSPADD35" hidden="1">{#N/A,"PURCHM",FALSE,"Business Analysis";#N/A,"SPADD",FALSE,"Business Analysis"}</definedName>
    <definedName name="wrn.Pulp." localSheetId="2" hidden="1">{"Pulp Production",#N/A,FALSE,"Pulp";"Pulp Earnings",#N/A,FALSE,"Pulp"}</definedName>
    <definedName name="wrn.Pulp." hidden="1">{"Pulp Production",#N/A,FALSE,"Pulp";"Pulp Earnings",#N/A,FALSE,"Pulp"}</definedName>
    <definedName name="wrn.Pulp._1" localSheetId="2" hidden="1">{"Pulp Production",#N/A,FALSE,"Pulp";"Pulp Earnings",#N/A,FALSE,"Pulp"}</definedName>
    <definedName name="wrn.Pulp._1" hidden="1">{"Pulp Production",#N/A,FALSE,"Pulp";"Pulp Earnings",#N/A,FALSE,"Pulp"}</definedName>
    <definedName name="wrn.Pulp.1" localSheetId="2" hidden="1">{"Pulp Production",#N/A,FALSE,"Pulp";"Pulp Earnings",#N/A,FALSE,"Pulp"}</definedName>
    <definedName name="wrn.Pulp.1" hidden="1">{"Pulp Production",#N/A,FALSE,"Pulp";"Pulp Earnings",#N/A,FALSE,"Pulp"}</definedName>
    <definedName name="wrn.Pulp.2" localSheetId="2" hidden="1">{"Pulp Production",#N/A,FALSE,"Pulp";"Pulp Earnings",#N/A,FALSE,"Pulp"}</definedName>
    <definedName name="wrn.Pulp.2" hidden="1">{"Pulp Production",#N/A,FALSE,"Pulp";"Pulp Earnings",#N/A,FALSE,"Pulp"}</definedName>
    <definedName name="wrn.Pulp.2_1" localSheetId="2" hidden="1">{"Pulp Production",#N/A,FALSE,"Pulp";"Pulp Earnings",#N/A,FALSE,"Pulp"}</definedName>
    <definedName name="wrn.Pulp.2_1" hidden="1">{"Pulp Production",#N/A,FALSE,"Pulp";"Pulp Earnings",#N/A,FALSE,"Pulp"}</definedName>
    <definedName name="wrn.Pulp.3" localSheetId="2" hidden="1">{"Pulp Production",#N/A,FALSE,"Pulp";"Pulp Earnings",#N/A,FALSE,"Pulp"}</definedName>
    <definedName name="wrn.Pulp.3" hidden="1">{"Pulp Production",#N/A,FALSE,"Pulp";"Pulp Earnings",#N/A,FALSE,"Pulp"}</definedName>
    <definedName name="wrn.Pulp.3.2" localSheetId="2" hidden="1">{"Pulp Production",#N/A,FALSE,"Pulp";"Pulp Earnings",#N/A,FALSE,"Pulp"}</definedName>
    <definedName name="wrn.Pulp.3.2" hidden="1">{"Pulp Production",#N/A,FALSE,"Pulp";"Pulp Earnings",#N/A,FALSE,"Pulp"}</definedName>
    <definedName name="wrn.Pulp.3.4" localSheetId="2" hidden="1">{"Pulp Production",#N/A,FALSE,"Pulp";"Pulp Earnings",#N/A,FALSE,"Pulp"}</definedName>
    <definedName name="wrn.Pulp.3.4" hidden="1">{"Pulp Production",#N/A,FALSE,"Pulp";"Pulp Earnings",#N/A,FALSE,"Pulp"}</definedName>
    <definedName name="wrn.Pulp.3.6" localSheetId="2" hidden="1">{"Pulp Production",#N/A,FALSE,"Pulp";"Pulp Earnings",#N/A,FALSE,"Pulp"}</definedName>
    <definedName name="wrn.Pulp.3.6" hidden="1">{"Pulp Production",#N/A,FALSE,"Pulp";"Pulp Earnings",#N/A,FALSE,"Pulp"}</definedName>
    <definedName name="wrn.Pulp.3_1" localSheetId="2" hidden="1">{"Pulp Production",#N/A,FALSE,"Pulp";"Pulp Earnings",#N/A,FALSE,"Pulp"}</definedName>
    <definedName name="wrn.Pulp.3_1" hidden="1">{"Pulp Production",#N/A,FALSE,"Pulp";"Pulp Earnings",#N/A,FALSE,"Pulp"}</definedName>
    <definedName name="wrn.Pulp.4" localSheetId="2" hidden="1">{"Pulp Production",#N/A,FALSE,"Pulp";"Pulp Earnings",#N/A,FALSE,"Pulp"}</definedName>
    <definedName name="wrn.Pulp.4" hidden="1">{"Pulp Production",#N/A,FALSE,"Pulp";"Pulp Earnings",#N/A,FALSE,"Pulp"}</definedName>
    <definedName name="wrn.Pulp.5" localSheetId="2" hidden="1">{"Pulp Production",#N/A,FALSE,"Pulp";"Pulp Earnings",#N/A,FALSE,"Pulp"}</definedName>
    <definedName name="wrn.Pulp.5" hidden="1">{"Pulp Production",#N/A,FALSE,"Pulp";"Pulp Earnings",#N/A,FALSE,"Pulp"}</definedName>
    <definedName name="wrn.Pulp.6" localSheetId="2" hidden="1">{"Pulp Production",#N/A,FALSE,"Pulp";"Pulp Earnings",#N/A,FALSE,"Pulp"}</definedName>
    <definedName name="wrn.Pulp.6" hidden="1">{"Pulp Production",#N/A,FALSE,"Pulp";"Pulp Earnings",#N/A,FALSE,"Pulp"}</definedName>
    <definedName name="wrn.Pulp.7" localSheetId="2" hidden="1">{"Pulp Production",#N/A,FALSE,"Pulp";"Pulp Earnings",#N/A,FALSE,"Pulp"}</definedName>
    <definedName name="wrn.Pulp.7" hidden="1">{"Pulp Production",#N/A,FALSE,"Pulp";"Pulp Earnings",#N/A,FALSE,"Pulp"}</definedName>
    <definedName name="wrn.Pulp.8" localSheetId="2" hidden="1">{"Pulp Production",#N/A,FALSE,"Pulp";"Pulp Earnings",#N/A,FALSE,"Pulp"}</definedName>
    <definedName name="wrn.Pulp.8" hidden="1">{"Pulp Production",#N/A,FALSE,"Pulp";"Pulp Earnings",#N/A,FALSE,"Pulp"}</definedName>
    <definedName name="wrn.Pulp.9" localSheetId="2" hidden="1">{"Pulp Production",#N/A,FALSE,"Pulp";"Pulp Earnings",#N/A,FALSE,"Pulp"}</definedName>
    <definedName name="wrn.Pulp.9" hidden="1">{"Pulp Production",#N/A,FALSE,"Pulp";"Pulp Earnings",#N/A,FALSE,"Pulp"}</definedName>
    <definedName name="wrn.Pump." localSheetId="2" hidden="1">{#N/A,#N/A,FALSE,"Assump";#N/A,#N/A,FALSE,"Income";#N/A,#N/A,FALSE,"Balance";#N/A,#N/A,FALSE,"DCF Pump";#N/A,#N/A,FALSE,"Trans Assump";#N/A,#N/A,FALSE,"Combined Income";#N/A,#N/A,FALSE,"Combined Balance"}</definedName>
    <definedName name="wrn.Pump.">#REF!</definedName>
    <definedName name="wrn.Pump._1" localSheetId="2" hidden="1">{#N/A,#N/A,FALSE,"Assump";#N/A,#N/A,FALSE,"Income";#N/A,#N/A,FALSE,"Balance";#N/A,#N/A,FALSE,"DCF Pump";#N/A,#N/A,FALSE,"Trans Assump";#N/A,#N/A,FALSE,"Combined Income";#N/A,#N/A,FALSE,"Combined Balance"}</definedName>
    <definedName name="wrn.Pump._1" hidden="1">{#N/A,#N/A,FALSE,"Assump";#N/A,#N/A,FALSE,"Income";#N/A,#N/A,FALSE,"Balance";#N/A,#N/A,FALSE,"DCF Pump";#N/A,#N/A,FALSE,"Trans Assump";#N/A,#N/A,FALSE,"Combined Income";#N/A,#N/A,FALSE,"Combined Balance"}</definedName>
    <definedName name="wrn.Pump._2" localSheetId="2" hidden="1">{#N/A,#N/A,FALSE,"Assump";#N/A,#N/A,FALSE,"Income";#N/A,#N/A,FALSE,"Balance";#N/A,#N/A,FALSE,"DCF Pump";#N/A,#N/A,FALSE,"Trans Assump";#N/A,#N/A,FALSE,"Combined Income";#N/A,#N/A,FALSE,"Combined Balance"}</definedName>
    <definedName name="wrn.Pump._2" hidden="1">{#N/A,#N/A,FALSE,"Assump";#N/A,#N/A,FALSE,"Income";#N/A,#N/A,FALSE,"Balance";#N/A,#N/A,FALSE,"DCF Pump";#N/A,#N/A,FALSE,"Trans Assump";#N/A,#N/A,FALSE,"Combined Income";#N/A,#N/A,FALSE,"Combined Balance"}</definedName>
    <definedName name="wrn.Pump._3" localSheetId="2" hidden="1">{#N/A,#N/A,FALSE,"Assump";#N/A,#N/A,FALSE,"Income";#N/A,#N/A,FALSE,"Balance";#N/A,#N/A,FALSE,"DCF Pump";#N/A,#N/A,FALSE,"Trans Assump";#N/A,#N/A,FALSE,"Combined Income";#N/A,#N/A,FALSE,"Combined Balance"}</definedName>
    <definedName name="wrn.Pump._3" hidden="1">{#N/A,#N/A,FALSE,"Assump";#N/A,#N/A,FALSE,"Income";#N/A,#N/A,FALSE,"Balance";#N/A,#N/A,FALSE,"DCF Pump";#N/A,#N/A,FALSE,"Trans Assump";#N/A,#N/A,FALSE,"Combined Income";#N/A,#N/A,FALSE,"Combined Balance"}</definedName>
    <definedName name="wrn.Pump._4" localSheetId="2" hidden="1">{#N/A,#N/A,FALSE,"Assump";#N/A,#N/A,FALSE,"Income";#N/A,#N/A,FALSE,"Balance";#N/A,#N/A,FALSE,"DCF Pump";#N/A,#N/A,FALSE,"Trans Assump";#N/A,#N/A,FALSE,"Combined Income";#N/A,#N/A,FALSE,"Combined Balance"}</definedName>
    <definedName name="wrn.Pump._4" hidden="1">{#N/A,#N/A,FALSE,"Assump";#N/A,#N/A,FALSE,"Income";#N/A,#N/A,FALSE,"Balance";#N/A,#N/A,FALSE,"DCF Pump";#N/A,#N/A,FALSE,"Trans Assump";#N/A,#N/A,FALSE,"Combined Income";#N/A,#N/A,FALSE,"Combined Balance"}</definedName>
    <definedName name="wrn.Purchasing." localSheetId="2" hidden="1">{#N/A,#N/A,FALSE,"Income Statement";#N/A,#N/A,FALSE,"BALANCE SHEET";#N/A,#N/A,FALSE,"Trial Balance"}</definedName>
    <definedName name="wrn.Purchasing." hidden="1">{#N/A,#N/A,FALSE,"Income Statement";#N/A,#N/A,FALSE,"BALANCE SHEET";#N/A,#N/A,FALSE,"Trial Balance"}</definedName>
    <definedName name="wrn.Push._.Down." localSheetId="2" hidden="1">{#N/A,#N/A,FALSE,"Push down"}</definedName>
    <definedName name="wrn.Push._.Down." hidden="1">{#N/A,#N/A,FALSE,"Push down"}</definedName>
    <definedName name="wrn.Q3._.Prof._.Serv._.Summary." localSheetId="2" hidden="1">{"Professional Service Summary",#N/A,FALSE,"Q3 Prof Serv"}</definedName>
    <definedName name="wrn.Q3._.Prof._.Serv._.Summary.">#REF!</definedName>
    <definedName name="wrn.Q3._.Prof._.Serv._.Summary._1" localSheetId="2" hidden="1">{"Professional Service Summary",#N/A,FALSE,"Q3 Prof Serv"}</definedName>
    <definedName name="wrn.Q3._.Prof._.Serv._.Summary._1" hidden="1">{"Professional Service Summary",#N/A,FALSE,"Q3 Prof Serv"}</definedName>
    <definedName name="wrn.Q3._.Professional._.service._.detail." localSheetId="2" hidden="1">{"Professional Service Detail",#N/A,FALSE,"Q3 Prof Serv"}</definedName>
    <definedName name="wrn.Q3._.Professional._.service._.detail.">#REF!</definedName>
    <definedName name="wrn.Q3._.Professional._.service._.detail._1" localSheetId="2" hidden="1">{"Professional Service Detail",#N/A,FALSE,"Q3 Prof Serv"}</definedName>
    <definedName name="wrn.Q3._.Professional._.service._.detail._1" hidden="1">{"Professional Service Detail",#N/A,FALSE,"Q3 Prof Serv"}</definedName>
    <definedName name="wrn.QD." localSheetId="2" hidden="1">{#N/A,#N/A,FALSE,"Sheet1";#N/A,#N/A,FALSE,"Sheet2";#N/A,#N/A,FALSE,"Sheet3";#N/A,#N/A,FALSE,"Sheet4"}</definedName>
    <definedName name="wrn.QD." hidden="1">{#N/A,#N/A,FALSE,"Sheet1";#N/A,#N/A,FALSE,"Sheet2";#N/A,#N/A,FALSE,"Sheet3";#N/A,#N/A,FALSE,"Sheet4"}</definedName>
    <definedName name="wrn.QD._1" localSheetId="2" hidden="1">{#N/A,#N/A,FALSE,"Sheet1";#N/A,#N/A,FALSE,"Sheet2";#N/A,#N/A,FALSE,"Sheet3";#N/A,#N/A,FALSE,"Sheet4"}</definedName>
    <definedName name="wrn.QD._1" hidden="1">{#N/A,#N/A,FALSE,"Sheet1";#N/A,#N/A,FALSE,"Sheet2";#N/A,#N/A,FALSE,"Sheet3";#N/A,#N/A,FALSE,"Sheet4"}</definedName>
    <definedName name="wrn.QD._2" localSheetId="2" hidden="1">{#N/A,#N/A,FALSE,"Sheet1";#N/A,#N/A,FALSE,"Sheet2";#N/A,#N/A,FALSE,"Sheet3";#N/A,#N/A,FALSE,"Sheet4"}</definedName>
    <definedName name="wrn.QD._2" hidden="1">{#N/A,#N/A,FALSE,"Sheet1";#N/A,#N/A,FALSE,"Sheet2";#N/A,#N/A,FALSE,"Sheet3";#N/A,#N/A,FALSE,"Sheet4"}</definedName>
    <definedName name="wrn.QD._3" localSheetId="2" hidden="1">{#N/A,#N/A,FALSE,"Sheet1";#N/A,#N/A,FALSE,"Sheet2";#N/A,#N/A,FALSE,"Sheet3";#N/A,#N/A,FALSE,"Sheet4"}</definedName>
    <definedName name="wrn.QD._3" hidden="1">{#N/A,#N/A,FALSE,"Sheet1";#N/A,#N/A,FALSE,"Sheet2";#N/A,#N/A,FALSE,"Sheet3";#N/A,#N/A,FALSE,"Sheet4"}</definedName>
    <definedName name="wrn.QD._4" localSheetId="2" hidden="1">{#N/A,#N/A,FALSE,"Sheet1";#N/A,#N/A,FALSE,"Sheet2";#N/A,#N/A,FALSE,"Sheet3";#N/A,#N/A,FALSE,"Sheet4"}</definedName>
    <definedName name="wrn.QD._4" hidden="1">{#N/A,#N/A,FALSE,"Sheet1";#N/A,#N/A,FALSE,"Sheet2";#N/A,#N/A,FALSE,"Sheet3";#N/A,#N/A,FALSE,"Sheet4"}</definedName>
    <definedName name="wrn.QFR._.Slides." localSheetId="2" hidden="1">{#N/A,#N/A,FALSE,"QFR P&amp;L Summary ";#N/A,#N/A,FALSE,"QFR Regional Ord&amp;Rev";#N/A,#N/A,FALSE,"QFR Risks &amp; Opport."}</definedName>
    <definedName name="wrn.QFR._.Slides." hidden="1">{#N/A,#N/A,FALSE,"QFR P&amp;L Summary ";#N/A,#N/A,FALSE,"QFR Regional Ord&amp;Rev";#N/A,#N/A,FALSE,"QFR Risks &amp; Opport."}</definedName>
    <definedName name="wrn.QQ_Quick_Merge_3yr." localSheetId="2"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3yr."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3yr.2" localSheetId="2"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3yr.2"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4yr." localSheetId="2"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4yr."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4yr.2" localSheetId="2"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4yr.2"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5yr." localSheetId="2"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5yr."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5yr.2" localSheetId="2"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5yr.2"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6yr." localSheetId="2"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_Quick_Merge_6yr."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_Quick_Merge_6yr.2" localSheetId="2"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_Quick_Merge_6yr.2"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Q_Quick_Merge_3yr." localSheetId="2" hidden="1">{"Cover",#N/A,FALSE,"Cover";"trans_sum_print",#N/A,FALSE,"Transaction Summary";"earnings_impact_3yrQQ",#N/A,FALSE,"Earnings Impact";"accr_dil_3yr",#N/A,FALSE,"accretion dilution"}</definedName>
    <definedName name="wrn.QQQ_Quick_Merge_3yr." hidden="1">{"Cover",#N/A,FALSE,"Cover";"trans_sum_print",#N/A,FALSE,"Transaction Summary";"earnings_impact_3yrQQ",#N/A,FALSE,"Earnings Impact";"accr_dil_3yr",#N/A,FALSE,"accretion dilution"}</definedName>
    <definedName name="wrn.QQQ_Quick_Merge_3yr.2" localSheetId="2" hidden="1">{"Cover",#N/A,FALSE,"Cover";"trans_sum_print",#N/A,FALSE,"Transaction Summary";"earnings_impact_3yrQQ",#N/A,FALSE,"Earnings Impact";"accr_dil_3yr",#N/A,FALSE,"accretion dilution"}</definedName>
    <definedName name="wrn.QQQ_Quick_Merge_3yr.2" hidden="1">{"Cover",#N/A,FALSE,"Cover";"trans_sum_print",#N/A,FALSE,"Transaction Summary";"earnings_impact_3yrQQ",#N/A,FALSE,"Earnings Impact";"accr_dil_3yr",#N/A,FALSE,"accretion dilution"}</definedName>
    <definedName name="wrn.QQQ_Quick_Merge_4yr." localSheetId="2" hidden="1">{"Cover",#N/A,FALSE,"Cover";"trans_sum_print",#N/A,FALSE,"Transaction Summary";"earnings_impact_4yrQQ",#N/A,FALSE,"Earnings Impact";"accr_dil_4yr",#N/A,FALSE,"accretion dilution"}</definedName>
    <definedName name="wrn.QQQ_Quick_Merge_4yr." hidden="1">{"Cover",#N/A,FALSE,"Cover";"trans_sum_print",#N/A,FALSE,"Transaction Summary";"earnings_impact_4yrQQ",#N/A,FALSE,"Earnings Impact";"accr_dil_4yr",#N/A,FALSE,"accretion dilution"}</definedName>
    <definedName name="wrn.QQQ_Quick_Merge_4yr.2" localSheetId="2" hidden="1">{"Cover",#N/A,FALSE,"Cover";"trans_sum_print",#N/A,FALSE,"Transaction Summary";"earnings_impact_4yrQQ",#N/A,FALSE,"Earnings Impact";"accr_dil_4yr",#N/A,FALSE,"accretion dilution"}</definedName>
    <definedName name="wrn.QQQ_Quick_Merge_4yr.2" hidden="1">{"Cover",#N/A,FALSE,"Cover";"trans_sum_print",#N/A,FALSE,"Transaction Summary";"earnings_impact_4yrQQ",#N/A,FALSE,"Earnings Impact";"accr_dil_4yr",#N/A,FALSE,"accretion dilution"}</definedName>
    <definedName name="wrn.QQQ_Quick_Merge_5yr." localSheetId="2" hidden="1">{"Cover",#N/A,FALSE,"Cover";"trans_sum_print",#N/A,FALSE,"Transaction Summary";"earnings_impact_5yrQQ",#N/A,FALSE,"Earnings Impact";"accr_dil_5yr",#N/A,FALSE,"accretion dilution"}</definedName>
    <definedName name="wrn.QQQ_Quick_Merge_5yr." hidden="1">{"Cover",#N/A,FALSE,"Cover";"trans_sum_print",#N/A,FALSE,"Transaction Summary";"earnings_impact_5yrQQ",#N/A,FALSE,"Earnings Impact";"accr_dil_5yr",#N/A,FALSE,"accretion dilution"}</definedName>
    <definedName name="wrn.QQQ_Quick_Merge_5yr.2" localSheetId="2" hidden="1">{"Cover",#N/A,FALSE,"Cover";"trans_sum_print",#N/A,FALSE,"Transaction Summary";"earnings_impact_5yrQQ",#N/A,FALSE,"Earnings Impact";"accr_dil_5yr",#N/A,FALSE,"accretion dilution"}</definedName>
    <definedName name="wrn.QQQ_Quick_Merge_5yr.2" hidden="1">{"Cover",#N/A,FALSE,"Cover";"trans_sum_print",#N/A,FALSE,"Transaction Summary";"earnings_impact_5yrQQ",#N/A,FALSE,"Earnings Impact";"accr_dil_5yr",#N/A,FALSE,"accretion dilution"}</definedName>
    <definedName name="wrn.QQQ_Quick_Merge_6yr." localSheetId="2" hidden="1">{"Cover",#N/A,FALSE,"Cover";"trans_sum_print",#N/A,FALSE,"Transaction Summary";"earnings_impact_6yrQQ",#N/A,FALSE,"Earnings Impact";"accr_dil_6yr",#N/A,FALSE,"accretion dilution"}</definedName>
    <definedName name="wrn.QQQ_Quick_Merge_6yr." hidden="1">{"Cover",#N/A,FALSE,"Cover";"trans_sum_print",#N/A,FALSE,"Transaction Summary";"earnings_impact_6yrQQ",#N/A,FALSE,"Earnings Impact";"accr_dil_6yr",#N/A,FALSE,"accretion dilution"}</definedName>
    <definedName name="wrn.QQQ_Quick_Merge_6yr.2" localSheetId="2" hidden="1">{"Cover",#N/A,FALSE,"Cover";"trans_sum_print",#N/A,FALSE,"Transaction Summary";"earnings_impact_6yrQQ",#N/A,FALSE,"Earnings Impact";"accr_dil_6yr",#N/A,FALSE,"accretion dilution"}</definedName>
    <definedName name="wrn.QQQ_Quick_Merge_6yr.2" hidden="1">{"Cover",#N/A,FALSE,"Cover";"trans_sum_print",#N/A,FALSE,"Transaction Summary";"earnings_impact_6yrQQ",#N/A,FALSE,"Earnings Impact";"accr_dil_6yr",#N/A,FALSE,"accretion dilution"}</definedName>
    <definedName name="wrn.Qrtly._.Grp._.Consol." localSheetId="2" hidden="1">{"QTRLYGrpConsol",#N/A,FALSE,"Grp Consol"}</definedName>
    <definedName name="wrn.Qrtly._.Grp._.Consol." hidden="1">{"QTRLYGrpConsol",#N/A,FALSE,"Grp Consol"}</definedName>
    <definedName name="wrn.Qrtly._.International." localSheetId="2" hidden="1">{"QTRLYInternational",#N/A,FALSE,"International"}</definedName>
    <definedName name="wrn.Qrtly._.International." hidden="1">{"QTRLYInternational",#N/A,FALSE,"International"}</definedName>
    <definedName name="wrn.QTD." localSheetId="2" hidden="1">{"QTD",#N/A,FALSE,"SUM"}</definedName>
    <definedName name="wrn.QTD." hidden="1">{"QTD",#N/A,FALSE,"SUM"}</definedName>
    <definedName name="wrn.QTD._.Cashflow." localSheetId="2" hidden="1">{"qtd_cashflo",#N/A,FALSE,"IFE";"qtd_cashflo",#N/A,FALSE,"SER";"qtd_cashflo",#N/A,FALSE,"PTC";"qtd_cashflo",#N/A,FALSE,"DEL";"qtd_cashflo",#N/A,FALSE,"NORD";"qtd_cashflo",#N/A,FALSE,"ACRX";"qtd_cashflo",#N/A,FALSE,"INV";"qtd_cashflo",#N/A,FALSE,"TVS";"qtd_cashflo",#N/A,FALSE,"FEEL";"qtd_cashflo",#N/A,FALSE,"CORP";"qtd_cashflo",#N/A,FALSE,"CONS"}</definedName>
    <definedName name="wrn.QTD._.Cashflow." hidden="1">{"qtd_cashflo",#N/A,FALSE,"IFE";"qtd_cashflo",#N/A,FALSE,"SER";"qtd_cashflo",#N/A,FALSE,"PTC";"qtd_cashflo",#N/A,FALSE,"DEL";"qtd_cashflo",#N/A,FALSE,"NORD";"qtd_cashflo",#N/A,FALSE,"ACRX";"qtd_cashflo",#N/A,FALSE,"INV";"qtd_cashflo",#N/A,FALSE,"TVS";"qtd_cashflo",#N/A,FALSE,"FEEL";"qtd_cashflo",#N/A,FALSE,"CORP";"qtd_cashflo",#N/A,FALSE,"CONS"}</definedName>
    <definedName name="wrn.QTD._.Income." localSheetId="2" hidden="1">{"qtd_income",#N/A,FALSE,"IFE";"qtd_income",#N/A,FALSE,"SER";"qtd_income",#N/A,FALSE,"PTC";"qtd_income",#N/A,FALSE,"DEL";"qtd_income",#N/A,FALSE,"NORD";"qtd_income",#N/A,FALSE,"ACRX";"qtd_income",#N/A,FALSE,"INV";"qtd_income",#N/A,FALSE,"TVS";"qtd_income",#N/A,FALSE,"FEEL";"qtd_income",#N/A,FALSE,"CORP";"qtd_income",#N/A,FALSE,"CONS"}</definedName>
    <definedName name="wrn.QTD._.Income." hidden="1">{"qtd_income",#N/A,FALSE,"IFE";"qtd_income",#N/A,FALSE,"SER";"qtd_income",#N/A,FALSE,"PTC";"qtd_income",#N/A,FALSE,"DEL";"qtd_income",#N/A,FALSE,"NORD";"qtd_income",#N/A,FALSE,"ACRX";"qtd_income",#N/A,FALSE,"INV";"qtd_income",#N/A,FALSE,"TVS";"qtd_income",#N/A,FALSE,"FEEL";"qtd_income",#N/A,FALSE,"CORP";"qtd_income",#N/A,FALSE,"CONS"}</definedName>
    <definedName name="wrn.QTD._.Income._.Summary." localSheetId="2" hidden="1">{"QTD Income Summary",#N/A,FALSE,"Actual"}</definedName>
    <definedName name="wrn.QTD._.Income._.Summary." hidden="1">{"QTD Income Summary",#N/A,FALSE,"Actual"}</definedName>
    <definedName name="wrn.QTD_ALL." localSheetId="2" hidden="1">{"QTD_LPO2N2",#N/A,FALSE,"QTD";"QTD_HYCO",#N/A,FALSE,"QTD";"QTD_LOUISIANA",#N/A,FALSE,"QTD";"QTD_GENERALH2",#N/A,FALSE,"QTD";"QTD_PACKAGE",#N/A,FALSE,"QTD";"QTD_PRS",#N/A,FALSE,"QTD";"QTD_OTHER",#N/A,FALSE,"QTD"}</definedName>
    <definedName name="wrn.QTD_ALL." hidden="1">{"QTD_LPO2N2",#N/A,FALSE,"QTD";"QTD_HYCO",#N/A,FALSE,"QTD";"QTD_LOUISIANA",#N/A,FALSE,"QTD";"QTD_GENERALH2",#N/A,FALSE,"QTD";"QTD_PACKAGE",#N/A,FALSE,"QTD";"QTD_PRS",#N/A,FALSE,"QTD";"QTD_OTHER",#N/A,FALSE,"QTD"}</definedName>
    <definedName name="wrn.QTD_GENERAL._.H2." localSheetId="2" hidden="1">{"QTD_GENERALH2",#N/A,FALSE,"QTD"}</definedName>
    <definedName name="wrn.QTD_GENERAL._.H2." hidden="1">{"QTD_GENERALH2",#N/A,FALSE,"QTD"}</definedName>
    <definedName name="wrn.QTD_HYCO." localSheetId="2" hidden="1">{"QTD_HYCO",#N/A,FALSE,"QTD"}</definedName>
    <definedName name="wrn.QTD_HYCO." hidden="1">{"QTD_HYCO",#N/A,FALSE,"QTD"}</definedName>
    <definedName name="wrn.QTD_LOUISIANA." localSheetId="2" hidden="1">{"QTD_LOUISIANA",#N/A,FALSE,"QTD"}</definedName>
    <definedName name="wrn.QTD_LOUISIANA." hidden="1">{"QTD_LOUISIANA",#N/A,FALSE,"QTD"}</definedName>
    <definedName name="wrn.QTD_LPTEO2N2." localSheetId="2" hidden="1">{"QTD_LPO2N2",#N/A,FALSE,"QTD"}</definedName>
    <definedName name="wrn.QTD_LPTEO2N2." hidden="1">{"QTD_LPO2N2",#N/A,FALSE,"QTD"}</definedName>
    <definedName name="wrn.QTD_OTHER." localSheetId="2" hidden="1">{"QTD_OTHER",#N/A,FALSE,"QTD"}</definedName>
    <definedName name="wrn.QTD_OTHER." hidden="1">{"QTD_OTHER",#N/A,FALSE,"QTD"}</definedName>
    <definedName name="wrn.QTD_PACKAGE." localSheetId="2" hidden="1">{"QTD_PACKAGE",#N/A,FALSE,"QTD"}</definedName>
    <definedName name="wrn.QTD_PACKAGE." hidden="1">{"QTD_PACKAGE",#N/A,FALSE,"QTD"}</definedName>
    <definedName name="wrn.QTD_PRS." localSheetId="2" hidden="1">{"QTD_PRS",#N/A,FALSE,"QTD"}</definedName>
    <definedName name="wrn.QTD_PRS." hidden="1">{"QTD_PRS",#N/A,FALSE,"QTD"}</definedName>
    <definedName name="wrn.QTR." hidden="1">{#N/A,#N/A,FALSE,"Covenant summary - QTR";#N/A,#N/A,FALSE,"Covenant Calcs - QTR";"ltm_qtr",#N/A,FALSE,"P&amp;L LTM - detail";"bs_qtr",#N/A,FALSE,"Condensed summary bs"}</definedName>
    <definedName name="wrn.Qtr._.3." localSheetId="2" hidden="1">{"QTR3PL",#N/A,FALSE,"Qtr 3";"QTR3PLYTD",#N/A,FALSE,"Qtr 3";"QTR3BS",#N/A,FALSE,"Qtr 3";"QTR3CF",#N/A,FALSE,"Qtr 3";"QTR3CFYTD",#N/A,FALSE,"Qtr 3";"QTR3PGIPL",#N/A,FALSE,"Qtr 3";"QTR3PGIPLYTD",#N/A,FALSE,"Qtr 3";"QTR3PGIBS",#N/A,FALSE,"Qtr 3";"QTR3PGICF",#N/A,FALSE,"Qtr 3";"QTR3PGICFYTD",#N/A,FALSE,"Qtr 3"}</definedName>
    <definedName name="wrn.Qtr._.3." hidden="1">{"QTR3PL",#N/A,FALSE,"Qtr 3";"QTR3PLYTD",#N/A,FALSE,"Qtr 3";"QTR3BS",#N/A,FALSE,"Qtr 3";"QTR3CF",#N/A,FALSE,"Qtr 3";"QTR3CFYTD",#N/A,FALSE,"Qtr 3";"QTR3PGIPL",#N/A,FALSE,"Qtr 3";"QTR3PGIPLYTD",#N/A,FALSE,"Qtr 3";"QTR3PGIBS",#N/A,FALSE,"Qtr 3";"QTR3PGICF",#N/A,FALSE,"Qtr 3";"QTR3PGICFYTD",#N/A,FALSE,"Qtr 3"}</definedName>
    <definedName name="wrn.Qtr._.Data." localSheetId="2" hidden="1">{"1999 by qtr",#N/A,FALSE,"Total_Company"}</definedName>
    <definedName name="wrn.Qtr._.Data." hidden="1">{"1999 by qtr",#N/A,FALSE,"Total_Company"}</definedName>
    <definedName name="wrn.Qtr._.Data._1" localSheetId="2" hidden="1">{"1999 by qtr",#N/A,FALSE,"Total_Company"}</definedName>
    <definedName name="wrn.Qtr._.Data._1" hidden="1">{"1999 by qtr",#N/A,FALSE,"Total_Company"}</definedName>
    <definedName name="wrn.QTR1." localSheetId="2" hidden="1">{"QTR1PGIBS",#N/A,FALSE,"Qtr 1 PGI";"QTR1PGIPL",#N/A,FALSE,"Qtr 1 PGI";"QTR1PGICF",#N/A,FALSE,"Qtr 1 PGI";"QTR1BS",#N/A,FALSE,"Qtr 1 ";"QTR1PL",#N/A,FALSE,"Qtr 1 ";"QTR1CF",#N/A,FALSE,"Qtr 1 "}</definedName>
    <definedName name="wrn.QTR1." hidden="1">{"QTR1PGIBS",#N/A,FALSE,"Qtr 1 PGI";"QTR1PGIPL",#N/A,FALSE,"Qtr 1 PGI";"QTR1PGICF",#N/A,FALSE,"Qtr 1 PGI";"QTR1BS",#N/A,FALSE,"Qtr 1 ";"QTR1PL",#N/A,FALSE,"Qtr 1 ";"QTR1CF",#N/A,FALSE,"Qtr 1 "}</definedName>
    <definedName name="wrn.Qtr2." localSheetId="2" hidden="1">{"QTR2PL",#N/A,FALSE,"Qtr 2";"QTR2PLYTD",#N/A,FALSE,"Qtr 2";"QTR2BS",#N/A,FALSE,"Qtr 2";"QTR2CF",#N/A,FALSE,"Qtr 2";"QTR2CFYTD",#N/A,FALSE,"Qtr 2";"QTR2PGIPL",#N/A,FALSE,"Qtr 2 PGI";"QTR2PGIPLYTD",#N/A,FALSE,"Qtr 2 PGI";"QTR2PGIBS",#N/A,FALSE,"Qtr 2 PGI";"QTR2PGICF",#N/A,FALSE,"Qtr 2 PGI";"QTR2PGICFYTD",#N/A,FALSE,"Qtr 2 PGI"}</definedName>
    <definedName name="wrn.Qtr2." hidden="1">{"QTR2PL",#N/A,FALSE,"Qtr 2";"QTR2PLYTD",#N/A,FALSE,"Qtr 2";"QTR2BS",#N/A,FALSE,"Qtr 2";"QTR2CF",#N/A,FALSE,"Qtr 2";"QTR2CFYTD",#N/A,FALSE,"Qtr 2";"QTR2PGIPL",#N/A,FALSE,"Qtr 2 PGI";"QTR2PGIPLYTD",#N/A,FALSE,"Qtr 2 PGI";"QTR2PGIBS",#N/A,FALSE,"Qtr 2 PGI";"QTR2PGICF",#N/A,FALSE,"Qtr 2 PGI";"QTR2PGICFYTD",#N/A,FALSE,"Qtr 2 PGI"}</definedName>
    <definedName name="wrn.QTRLY." localSheetId="2" hidden="1">{"QTRLY1999",#N/A,FALSE,"QTRLY";"QTRLY2000",#N/A,FALSE,"QTRLY";"QTRLY2001",#N/A,FALSE,"QTRLY"}</definedName>
    <definedName name="wrn.QTRLY." hidden="1">{"QTRLY1999",#N/A,FALSE,"QTRLY";"QTRLY2000",#N/A,FALSE,"QTRLY";"QTRLY2001",#N/A,FALSE,"QTRLY"}</definedName>
    <definedName name="wrn.Qtrly._.Corporate." localSheetId="2" hidden="1">{"QTRLYCorporate",#N/A,FALSE,"Corporate"}</definedName>
    <definedName name="wrn.Qtrly._.Corporate." hidden="1">{"QTRLYCorporate",#N/A,FALSE,"Corporate"}</definedName>
    <definedName name="wrn.Qtrly._.Funding." localSheetId="2" hidden="1">{"QTRLYFunding",#N/A,FALSE,"Funding"}</definedName>
    <definedName name="wrn.Qtrly._.Funding." hidden="1">{"QTRLYFunding",#N/A,FALSE,"Funding"}</definedName>
    <definedName name="wrn.Qtrly._.Grp._.Adjustments." localSheetId="2" hidden="1">{"QTRLYGrpAdj",#N/A,FALSE,"Grp Adj"}</definedName>
    <definedName name="wrn.Qtrly._.Grp._.Adjustments." hidden="1">{"QTRLYGrpAdj",#N/A,FALSE,"Grp Adj"}</definedName>
    <definedName name="wrn.Qtrly._.HTUK." localSheetId="2" hidden="1">{"QTRLYHTUK",#N/A,FALSE,"HTUK"}</definedName>
    <definedName name="wrn.Qtrly._.HTUK." hidden="1">{"QTRLYHTUK",#N/A,FALSE,"HTUK"}</definedName>
    <definedName name="wrn.Qtrly._.OIDL." localSheetId="2" hidden="1">{"QTRLYOIDL",#N/A,FALSE,"OIDL"}</definedName>
    <definedName name="wrn.Qtrly._.OIDL." hidden="1">{"QTRLYOIDL",#N/A,FALSE,"OIDL"}</definedName>
    <definedName name="wrn.Qtrly._.Report." localSheetId="2" hidden="1">{"BS Consolidated",#N/A,TRUE,"BS";"BS Consolidating",#N/A,TRUE,"BS";"YTD vs Bdgt",#N/A,TRUE,"YTD vs Bdgt";"MO vs Bdgt",#N/A,TRUE,"MO vs Bdgt";"MO vs PM",#N/A,TRUE,"MO vs PM ";"Qtr vs Bdgt",#N/A,TRUE,"Qtr vs Bdgt";"Qtr vs PQtr",#N/A,TRUE,"Qtr vs PQtr";"Qtr vs PYQtr",#N/A,TRUE,"Qtr vs PYQtr";"Cons Cash Flow",#N/A,TRUE,"Consol Cash Flows"}</definedName>
    <definedName name="wrn.Qtrly._.Report." hidden="1">{"BS Consolidated",#N/A,TRUE,"BS";"BS Consolidating",#N/A,TRUE,"BS";"YTD vs Bdgt",#N/A,TRUE,"YTD vs Bdgt";"MO vs Bdgt",#N/A,TRUE,"MO vs Bdgt";"MO vs PM",#N/A,TRUE,"MO vs PM ";"Qtr vs Bdgt",#N/A,TRUE,"Qtr vs Bdgt";"Qtr vs PQtr",#N/A,TRUE,"Qtr vs PQtr";"Qtr vs PYQtr",#N/A,TRUE,"Qtr vs PYQtr";"Cons Cash Flow",#N/A,TRUE,"Consol Cash Flows"}</definedName>
    <definedName name="wrn.Qtrly._.Summary.">#REF!</definedName>
    <definedName name="wrn.Qtrly._.Trust." localSheetId="2" hidden="1">{"QTRLYTrust",#N/A,FALSE,"Trust"}</definedName>
    <definedName name="wrn.Qtrly._.Trust." hidden="1">{"QTRLYTrust",#N/A,FALSE,"Trust"}</definedName>
    <definedName name="wrn.QTRLY._1" localSheetId="2" hidden="1">{"QTRLY1999",#N/A,FALSE,"QTRLY";"QTRLY2000",#N/A,FALSE,"QTRLY";"QTRLY2001",#N/A,FALSE,"QTRLY"}</definedName>
    <definedName name="wrn.QTRLY._1" hidden="1">{"QTRLY1999",#N/A,FALSE,"QTRLY";"QTRLY2000",#N/A,FALSE,"QTRLY";"QTRLY2001",#N/A,FALSE,"QTRLY"}</definedName>
    <definedName name="wrn.QTRLY._2" localSheetId="2" hidden="1">{"QTRLY1999",#N/A,FALSE,"QTRLY";"QTRLY2000",#N/A,FALSE,"QTRLY";"QTRLY2001",#N/A,FALSE,"QTRLY"}</definedName>
    <definedName name="wrn.QTRLY._2" hidden="1">{"QTRLY1999",#N/A,FALSE,"QTRLY";"QTRLY2000",#N/A,FALSE,"QTRLY";"QTRLY2001",#N/A,FALSE,"QTRLY"}</definedName>
    <definedName name="wrn.QTRLY._3" localSheetId="2" hidden="1">{"QTRLY1999",#N/A,FALSE,"QTRLY";"QTRLY2000",#N/A,FALSE,"QTRLY";"QTRLY2001",#N/A,FALSE,"QTRLY"}</definedName>
    <definedName name="wrn.QTRLY._3" hidden="1">{"QTRLY1999",#N/A,FALSE,"QTRLY";"QTRLY2000",#N/A,FALSE,"QTRLY";"QTRLY2001",#N/A,FALSE,"QTRLY"}</definedName>
    <definedName name="wrn.QTRLY._4" localSheetId="2" hidden="1">{"QTRLY1999",#N/A,FALSE,"QTRLY";"QTRLY2000",#N/A,FALSE,"QTRLY";"QTRLY2001",#N/A,FALSE,"QTRLY"}</definedName>
    <definedName name="wrn.QTRLY._4" hidden="1">{"QTRLY1999",#N/A,FALSE,"QTRLY";"QTRLY2000",#N/A,FALSE,"QTRLY";"QTRLY2001",#N/A,FALSE,"QTRLY"}</definedName>
    <definedName name="wrn.Quality._.Assurance." localSheetId="2" hidden="1">{#N/A,#N/A,FALSE,"Income Statement";#N/A,#N/A,FALSE,"BALANCE SHEET";"Quality Assurance",#N/A,FALSE,"Trial Balance"}</definedName>
    <definedName name="wrn.Quality._.Assurance." hidden="1">{#N/A,#N/A,FALSE,"Income Statement";#N/A,#N/A,FALSE,"BALANCE SHEET";"Quality Assurance",#N/A,FALSE,"Trial Balance"}</definedName>
    <definedName name="wrn.Quarter._.Reports._.only." localSheetId="2" hidden="1">{#N/A,#N/A,FALSE,"Quarterly Side by Side AT&amp;H";#N/A,#N/A,FALSE,"Quarterly Side by Side AT"}</definedName>
    <definedName name="wrn.Quarter._.Reports._.only." hidden="1">{#N/A,#N/A,FALSE,"Quarterly Side by Side AT&amp;H";#N/A,#N/A,FALSE,"Quarterly Side by Side AT"}</definedName>
    <definedName name="wrn.QUARTERLY." localSheetId="2"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wrn.QUARTERLY."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wrn.Quarterly._.Analysis." hidden="1">{"Quarterly Analysis",#N/A,FALSE,"Income"}</definedName>
    <definedName name="wrn.Quarterly._.Income._.Statement." localSheetId="2" hidden="1">{"Quarterly Income Statement",#N/A,FALSE,"P&amp;L Detail"}</definedName>
    <definedName name="wrn.Quarterly._.Income._.Statement." hidden="1">{"Quarterly Income Statement",#N/A,FALSE,"P&amp;L Detail"}</definedName>
    <definedName name="wrn.Quarterly._.MIFA._.Sheets."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_1"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_2"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_3"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_4"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odel." hidden="1">{"Quarterly Model",#N/A,FALSE,"Income"}</definedName>
    <definedName name="wrn.Quarterly._.Report." localSheetId="2" hidden="1">{#N/A,#N/A,TRUE,"CntrlRefs";#N/A,#N/A,TRUE,"Input_PL";#N/A,#N/A,TRUE,"PL_Mth";#N/A,#N/A,TRUE,"PL_Qtr";#N/A,#N/A,TRUE,"PL_YTD";#N/A,#N/A,TRUE,"BS_Summary";#N/A,#N/A,TRUE,"Input_BS";#N/A,#N/A,TRUE,"Deprn";#N/A,#N/A,TRUE,"CashFlow";#N/A,#N/A,TRUE,"PP&amp;E";#N/A,#N/A,TRUE,"CBFlash";#N/A,#N/A,TRUE,"Input_SS";#N/A,#N/A,TRUE,"HLQtd";#N/A,#N/A,TRUE,"HLYTD";#N/A,#N/A,TRUE,"ARStats"}</definedName>
    <definedName name="wrn.Quarterly._.Report." hidden="1">{#N/A,#N/A,TRUE,"CntrlRefs";#N/A,#N/A,TRUE,"Input_PL";#N/A,#N/A,TRUE,"PL_Mth";#N/A,#N/A,TRUE,"PL_Qtr";#N/A,#N/A,TRUE,"PL_YTD";#N/A,#N/A,TRUE,"BS_Summary";#N/A,#N/A,TRUE,"Input_BS";#N/A,#N/A,TRUE,"Deprn";#N/A,#N/A,TRUE,"CashFlow";#N/A,#N/A,TRUE,"PP&amp;E";#N/A,#N/A,TRUE,"CBFlash";#N/A,#N/A,TRUE,"Input_SS";#N/A,#N/A,TRUE,"HLQtd";#N/A,#N/A,TRUE,"HLYTD";#N/A,#N/A,TRUE,"ARStats"}</definedName>
    <definedName name="wrn.Quarterly._.Summary." localSheetId="2" hidden="1">{#N/A,#N/A,FALSE,"Quarterly Summary"}</definedName>
    <definedName name="wrn.Quarterly._.Summary." hidden="1">{#N/A,#N/A,FALSE,"Quarterly Summary"}</definedName>
    <definedName name="wrn.Quarterlys." localSheetId="2" hidden="1">{#N/A,#N/A,TRUE,"Qrt BCG";#N/A,#N/A,TRUE,"Qrt w|o Wireless";#N/A,#N/A,TRUE,"Qrt Wireless"}</definedName>
    <definedName name="wrn.Quarterlys." hidden="1">{#N/A,#N/A,TRUE,"Qrt BCG";#N/A,#N/A,TRUE,"Qrt w|o Wireless";#N/A,#N/A,TRUE,"Qrt Wireless"}</definedName>
    <definedName name="wrn.Quarters." localSheetId="2" hidden="1">{"All Qtrs",#N/A,FALSE,"Curr Mo";"1001Q",#N/A,FALSE,"Curr Mo";"1002Q",#N/A,FALSE,"Curr Mo";"4012Q",#N/A,FALSE,"Curr Mo";"4017Q",#N/A,FALSE,"Curr Mo";"1050Q",#N/A,FALSE,"Curr Mo";"1009Q",#N/A,FALSE,"Curr Mo";"4079Q",#N/A,FALSE,"Curr Mo";"4077Q",#N/A,FALSE,"Curr Mo";"1005Q",#N/A,FALSE,"Curr Mo";"1008Q",#N/A,FALSE,"Curr Mo";"1011Q",#N/A,FALSE,"Curr Mo";"1006Q",#N/A,FALSE,"Curr Mo";"1024Q",#N/A,FALSE,"Curr Mo";"1003Q",#N/A,FALSE,"Curr Mo";"1025q",#N/A,FALSE,"Curr Mo";"4013Q",#N/A,FALSE,"Curr Mo";"1091Q",#N/A,FALSE,"Curr Mo";"1010Q",#N/A,FALSE,"Curr Mo";"1023Q",#N/A,FALSE,"Curr Mo";"4014Q",#N/A,FALSE,"Curr Mo";"1043Q",#N/A,FALSE,"Curr Mo";"1014Q",#N/A,FALSE,"Curr Mo";"1015Q",#N/A,FALSE,"Curr Mo";"1012Q",#N/A,FALSE,"Curr Mo";"1061Q",#N/A,FALSE,"Curr Mo";"1045Q",#N/A,FALSE,"Curr Mo";"4058Q",#N/A,FALSE,"Curr Mo";"1033Q",#N/A,FALSE,"Curr Mo";"1103Q",#N/A,FALSE,"Curr Mo";"4007Q",#N/A,FALSE,"Curr Mo";"4021Q",#N/A,FALSE,"Curr Mo";"4026Q",#N/A,FALSE,"Curr Mo";"4022Q",#N/A,FALSE,"Curr Mo";"4050Q",#N/A,FALSE,"Curr Mo";"4032Q",#N/A,FALSE,"Curr Mo";"4089Q",#N/A,FALSE,"Curr Mo";"1042Q",#N/A,FALSE,"Curr Mo";"1048Q",#N/A,FALSE,"Curr Mo";"4049Q",#N/A,FALSE,"Curr Mo"}</definedName>
    <definedName name="wrn.Quarters." hidden="1">{"All Qtrs",#N/A,FALSE,"Curr Mo";"1001Q",#N/A,FALSE,"Curr Mo";"1002Q",#N/A,FALSE,"Curr Mo";"4012Q",#N/A,FALSE,"Curr Mo";"4017Q",#N/A,FALSE,"Curr Mo";"1050Q",#N/A,FALSE,"Curr Mo";"1009Q",#N/A,FALSE,"Curr Mo";"4079Q",#N/A,FALSE,"Curr Mo";"4077Q",#N/A,FALSE,"Curr Mo";"1005Q",#N/A,FALSE,"Curr Mo";"1008Q",#N/A,FALSE,"Curr Mo";"1011Q",#N/A,FALSE,"Curr Mo";"1006Q",#N/A,FALSE,"Curr Mo";"1024Q",#N/A,FALSE,"Curr Mo";"1003Q",#N/A,FALSE,"Curr Mo";"1025q",#N/A,FALSE,"Curr Mo";"4013Q",#N/A,FALSE,"Curr Mo";"1091Q",#N/A,FALSE,"Curr Mo";"1010Q",#N/A,FALSE,"Curr Mo";"1023Q",#N/A,FALSE,"Curr Mo";"4014Q",#N/A,FALSE,"Curr Mo";"1043Q",#N/A,FALSE,"Curr Mo";"1014Q",#N/A,FALSE,"Curr Mo";"1015Q",#N/A,FALSE,"Curr Mo";"1012Q",#N/A,FALSE,"Curr Mo";"1061Q",#N/A,FALSE,"Curr Mo";"1045Q",#N/A,FALSE,"Curr Mo";"4058Q",#N/A,FALSE,"Curr Mo";"1033Q",#N/A,FALSE,"Curr Mo";"1103Q",#N/A,FALSE,"Curr Mo";"4007Q",#N/A,FALSE,"Curr Mo";"4021Q",#N/A,FALSE,"Curr Mo";"4026Q",#N/A,FALSE,"Curr Mo";"4022Q",#N/A,FALSE,"Curr Mo";"4050Q",#N/A,FALSE,"Curr Mo";"4032Q",#N/A,FALSE,"Curr Mo";"4089Q",#N/A,FALSE,"Curr Mo";"1042Q",#N/A,FALSE,"Curr Mo";"1048Q",#N/A,FALSE,"Curr Mo";"4049Q",#N/A,FALSE,"Curr Mo"}</definedName>
    <definedName name="wrn.QUARTFRP." localSheetId="2" hidden="1">{#N/A,#N/A,FALSE,"Title";#N/A,#N/A,FALSE,"Index";#N/A,#N/A,FALSE,"1";#N/A,#N/A,FALSE,"2";#N/A,#N/A,FALSE,"3";#N/A,#N/A,FALSE,"4";#N/A,#N/A,FALSE,"5";#N/A,#N/A,FALSE,"5A";#N/A,#N/A,FALSE,"6";#N/A,#N/A,FALSE,"7";#N/A,#N/A,FALSE,"8"}</definedName>
    <definedName name="wrn.QUARTFRP." hidden="1">{#N/A,#N/A,FALSE,"Title";#N/A,#N/A,FALSE,"Index";#N/A,#N/A,FALSE,"1";#N/A,#N/A,FALSE,"2";#N/A,#N/A,FALSE,"3";#N/A,#N/A,FALSE,"4";#N/A,#N/A,FALSE,"5";#N/A,#N/A,FALSE,"5A";#N/A,#N/A,FALSE,"6";#N/A,#N/A,FALSE,"7";#N/A,#N/A,FALSE,"8"}</definedName>
    <definedName name="wrn.quartly1." localSheetId="2" hidden="1">{#N/A,#N/A,FALSE,"Budget96 Revised"}</definedName>
    <definedName name="wrn.quartly1." hidden="1">{#N/A,#N/A,FALSE,"Budget96 Revised"}</definedName>
    <definedName name="wrn.Questor."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ick." localSheetId="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Print." localSheetId="2" hidden="1">{"Pro Forma",#N/A,FALSE,"Prof";"Statistics",#N/A,FALSE,"Stats";"Incentive Fee Calc",#N/A,FALSE,"Incent"}</definedName>
    <definedName name="wrn.Quick._.Print." hidden="1">{"Pro Forma",#N/A,FALSE,"Prof";"Statistics",#N/A,FALSE,"Stats";"Incentive Fee Calc",#N/A,FALSE,"Incent"}</definedName>
    <definedName name="wrn.Quick._.View." localSheetId="2" hidden="1">{"Pro Forma",#N/A,FALSE,"Prof";"Statistics",#N/A,FALSE,"Stats";"Incentive Fee Calc",#N/A,FALSE,"Incent"}</definedName>
    <definedName name="wrn.Quick._.View." hidden="1">{"Pro Forma",#N/A,FALSE,"Prof";"Statistics",#N/A,FALSE,"Stats";"Incentive Fee Calc",#N/A,FALSE,"Incent"}</definedName>
    <definedName name="wrn.quick._1" localSheetId="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1"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1_1" localSheetId="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1_1"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1_1_1" localSheetId="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1_1_1"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1_1_1_1" localSheetId="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1_1_1_1"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1_1_2" localSheetId="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1_1_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1_2" localSheetId="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1_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1_2_1" localSheetId="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1_2_1"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1_3" localSheetId="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1_3"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2" localSheetId="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2_1" localSheetId="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2_1"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2_1_1" localSheetId="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2_1_1"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2_2" localSheetId="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2_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3" localSheetId="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3"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3_1" localSheetId="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3_1"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4" localSheetId="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4"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Merge_3yr." localSheetId="2"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3yr."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3yr.2" localSheetId="2"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3yr.2"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4yr." localSheetId="2"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4yr."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4yr.2" localSheetId="2"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4yr.2"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5yr." localSheetId="2"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5yr."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5yr.2" localSheetId="2"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5yr.2"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6yr." localSheetId="2"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_Merge_6yr."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_Merge_6yr.2" localSheetId="2"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_Merge_6yr.2"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otes." hidden="1">{#N/A,#N/A,FALSE,"Assumptions";#N/A,#N/A,FALSE,"Financials"}</definedName>
    <definedName name="wrn.Quotes._1" hidden="1">{#N/A,#N/A,FALSE,"Assumptions";#N/A,#N/A,FALSE,"Financials"}</definedName>
    <definedName name="wrn.Quotes._2" hidden="1">{#N/A,#N/A,FALSE,"Assumptions";#N/A,#N/A,FALSE,"Financials"}</definedName>
    <definedName name="wrn.R_D._.Tax._.Services." localSheetId="2" hidden="1">{#N/A,#N/A,FALSE,"R&amp;D Quick Calc";#N/A,#N/A,FALSE,"DOE Fee Schedule"}</definedName>
    <definedName name="wrn.R_D._.Tax._.Services." hidden="1">{#N/A,#N/A,FALSE,"R&amp;D Quick Calc";#N/A,#N/A,FALSE,"DOE Fee Schedule"}</definedName>
    <definedName name="wrn.RA." localSheetId="2" hidden="1">{"OKT4ARA",#N/A,FALSE,"OKT-4 RA"}</definedName>
    <definedName name="wrn.RA." hidden="1">{"OKT4ARA",#N/A,FALSE,"OKT-4 RA"}</definedName>
    <definedName name="wrn.Range._.Values." localSheetId="2" hidden="1">{"page1",#N/A,FALSE,"Range Value - Incl Reclasses";"page2",#N/A,FALSE,"Range Value - Incl Reclasses";"page3",#N/A,FALSE,"Range Value - Incl Reclasses"}</definedName>
    <definedName name="wrn.Range._.Values." hidden="1">{"page1",#N/A,FALSE,"Range Value - Incl Reclasses";"page2",#N/A,FALSE,"Range Value - Incl Reclasses";"page3",#N/A,FALSE,"Range Value - Incl Reclasses"}</definedName>
    <definedName name="wrn.RANKED._.REC._.LLC." localSheetId="2" hidden="1">{#N/A,#N/A,FALSE,"BONDS";#N/A,#N/A,FALSE,"NON-LATIN";#N/A,#N/A,FALSE,"HY BONDS";#N/A,#N/A,FALSE,"LA-ASIAN";#N/A,#N/A,FALSE,"EMG REPO";#N/A,#N/A,FALSE,"TREASURY REPO";#N/A,#N/A,FALSE,"EMG BONDS";#N/A,#N/A,FALSE,"CREDIT DERIV";#N/A,#N/A,FALSE,"CORP DERIV"}</definedName>
    <definedName name="wrn.RANKED._.REC._.LLC." hidden="1">{#N/A,#N/A,FALSE,"BONDS";#N/A,#N/A,FALSE,"NON-LATIN";#N/A,#N/A,FALSE,"HY BONDS";#N/A,#N/A,FALSE,"LA-ASIAN";#N/A,#N/A,FALSE,"EMG REPO";#N/A,#N/A,FALSE,"TREASURY REPO";#N/A,#N/A,FALSE,"EMG BONDS";#N/A,#N/A,FALSE,"CREDIT DERIV";#N/A,#N/A,FALSE,"CORP DERIV"}</definedName>
    <definedName name="wrn.RANKED._.REV._.GRP._.LLC." localSheetId="2" hidden="1">{#N/A,#N/A,FALSE,"CURRENCY";#N/A,#N/A,FALSE,"BONDS";#N/A,#N/A,FALSE,"GOLD";#N/A,#N/A,FALSE,"EXOTICS";#N/A,#N/A,FALSE,"NON-LATIN";#N/A,#N/A,FALSE,"HY BONDS";#N/A,#N/A,FALSE,"LA-ASIAN";#N/A,#N/A,FALSE,"EMG REPO";#N/A,#N/A,FALSE,"TREASURY REPO";#N/A,#N/A,FALSE,"EMG BONDS";#N/A,#N/A,FALSE,"EM OPTIONS";#N/A,#N/A,FALSE,"CREDIT DERIV";#N/A,#N/A,FALSE,"CORP DERIV";#N/A,#N/A,FALSE,"NON-MEX SPOT";#N/A,#N/A,FALSE,"ELECTRICITY";#N/A,#N/A,FALSE,"FE ASIA SPOT";#N/A,#N/A,FALSE,"MEX  FWD NDF"}</definedName>
    <definedName name="wrn.RANKED._.REV._.GRP._.LLC." hidden="1">{#N/A,#N/A,FALSE,"CURRENCY";#N/A,#N/A,FALSE,"BONDS";#N/A,#N/A,FALSE,"GOLD";#N/A,#N/A,FALSE,"EXOTICS";#N/A,#N/A,FALSE,"NON-LATIN";#N/A,#N/A,FALSE,"HY BONDS";#N/A,#N/A,FALSE,"LA-ASIAN";#N/A,#N/A,FALSE,"EMG REPO";#N/A,#N/A,FALSE,"TREASURY REPO";#N/A,#N/A,FALSE,"EMG BONDS";#N/A,#N/A,FALSE,"EM OPTIONS";#N/A,#N/A,FALSE,"CREDIT DERIV";#N/A,#N/A,FALSE,"CORP DERIV";#N/A,#N/A,FALSE,"NON-MEX SPOT";#N/A,#N/A,FALSE,"ELECTRICITY";#N/A,#N/A,FALSE,"FE ASIA SPOT";#N/A,#N/A,FALSE,"MEX  FWD NDF"}</definedName>
    <definedName name="wrn.Rap1." localSheetI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bis." localSheetI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bis."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DG." localSheetId="2" hidden="1">{#N/A,#N/A,TRUE,"Page de garde";#N/A,#N/A,TRUE,"0.1 Fiche desciptif programme";#N/A,#N/A,TRUE,"0.2 Orga indus";#N/A,#N/A,TRUE,"1.1 Faits marquants";#N/A,#N/A,TRUE,"1.2 Décisions-actions";#N/A,#N/A,TRUE,"1.3 Indicateur satisfaction";#N/A,#N/A,TRUE,"2.1 Planning directeur";#N/A,#N/A,TRUE,"2.4 DFT";#N/A,#N/A,TRUE,"3.1 Risques";#N/A,#N/A,TRUE,"3.2 Opportunités";#N/A,#N/A,TRUE,"4.1 Perfs et exigences critique";#N/A,#N/A,TRUE,"5 Charges-capacité";#N/A,#N/A,TRUE,"6 Proch. étapes"}</definedName>
    <definedName name="wrn.RapDG." hidden="1">{#N/A,#N/A,TRUE,"Page de garde";#N/A,#N/A,TRUE,"0.1 Fiche desciptif programme";#N/A,#N/A,TRUE,"0.2 Orga indus";#N/A,#N/A,TRUE,"1.1 Faits marquants";#N/A,#N/A,TRUE,"1.2 Décisions-actions";#N/A,#N/A,TRUE,"1.3 Indicateur satisfaction";#N/A,#N/A,TRUE,"2.1 Planning directeur";#N/A,#N/A,TRUE,"2.4 DFT";#N/A,#N/A,TRUE,"3.1 Risques";#N/A,#N/A,TRUE,"3.2 Opportunités";#N/A,#N/A,TRUE,"4.1 Perfs et exigences critique";#N/A,#N/A,TRUE,"5 Charges-capacité";#N/A,#N/A,TRUE,"6 Proch. étapes"}</definedName>
    <definedName name="wrn.Rapport." localSheetId="2" hidden="1">{#N/A,#N/A,FALSE,"SHEET1";#N/A,#N/A,FALSE,"SHEET2";#N/A,#N/A,FALSE,"SHEET3";#N/A,#N/A,FALSE,"SHEET4"}</definedName>
    <definedName name="wrn.Rapport." hidden="1">{#N/A,#N/A,FALSE,"SHEET1";#N/A,#N/A,FALSE,"SHEET2";#N/A,#N/A,FALSE,"SHEET3";#N/A,#N/A,FALSE,"SHEET4"}</definedName>
    <definedName name="wrn.rapport._.1." localSheetId="2" hidden="1">{#N/A,#N/A,TRUE,"Forecast &amp; Analysis";#N/A,#N/A,TRUE,"Market Values";#N/A,#N/A,TRUE,"Ratios";#N/A,#N/A,TRUE,"Regressions";#N/A,#N/A,TRUE,"Market Values";#N/A,#N/A,TRUE,"Parameters &amp; Results"}</definedName>
    <definedName name="wrn.rapport._.1." hidden="1">{#N/A,#N/A,TRUE,"Forecast &amp; Analysis";#N/A,#N/A,TRUE,"Market Values";#N/A,#N/A,TRUE,"Ratios";#N/A,#N/A,TRUE,"Regressions";#N/A,#N/A,TRUE,"Market Values";#N/A,#N/A,TRUE,"Parameters &amp; Results"}</definedName>
    <definedName name="wrn.Rapport._.complet." localSheetId="2" hidden="1">{#N/A,#N/A,FALSE,"Bilan d'ouverture";#N/A,#N/A,FALSE,"Résultats";#N/A,#N/A,FALSE,"Ventes";#N/A,#N/A,FALSE,"Hypothèse - fabrication";#N/A,#N/A,FALSE,"Hypothèse - coûts directs";#N/A,#N/A,FALSE,"Coût des ventes";#N/A,#N/A,FALSE,"Fabrication";#N/A,#N/A,FALSE,"FGF";#N/A,#N/A,FALSE,"Frais de vente";#N/A,#N/A,FALSE,"Frais d'administration";#N/A,#N/A,FALSE,"Frais financiers";#N/A,#N/A,FALSE,"Bilan";#N/A,#N/A,FALSE,"Trésorerie";#N/A,#N/A,FALSE,"Situation";#N/A,#N/A,FALSE,"Comptes clients";#N/A,#N/A,FALSE,"Perc";#N/A,#N/A,FALSE,"Stocks";#N/A,#N/A,FALSE,"FPA";#N/A,#N/A,FALSE,"Immobilisations";#N/A,#N/A,FALSE,"Autres actifs";#N/A,#N/A,FALSE,"Fournisseurs";#N/A,#N/A,FALSE,"Achats";#N/A,#N/A,FALSE,"Débours";#N/A,#N/A,FALSE,"Achats - Débours";#N/A,#N/A,FALSE,"Salaires";#N/A,#N/A,FALSE,"Taxes";#N/A,#N/A,FALSE,"DLT"}</definedName>
    <definedName name="wrn.Rapport._.complet." hidden="1">{#N/A,#N/A,FALSE,"Bilan d'ouverture";#N/A,#N/A,FALSE,"Résultats";#N/A,#N/A,FALSE,"Ventes";#N/A,#N/A,FALSE,"Hypothèse - fabrication";#N/A,#N/A,FALSE,"Hypothèse - coûts directs";#N/A,#N/A,FALSE,"Coût des ventes";#N/A,#N/A,FALSE,"Fabrication";#N/A,#N/A,FALSE,"FGF";#N/A,#N/A,FALSE,"Frais de vente";#N/A,#N/A,FALSE,"Frais d'administration";#N/A,#N/A,FALSE,"Frais financiers";#N/A,#N/A,FALSE,"Bilan";#N/A,#N/A,FALSE,"Trésorerie";#N/A,#N/A,FALSE,"Situation";#N/A,#N/A,FALSE,"Comptes clients";#N/A,#N/A,FALSE,"Perc";#N/A,#N/A,FALSE,"Stocks";#N/A,#N/A,FALSE,"FPA";#N/A,#N/A,FALSE,"Immobilisations";#N/A,#N/A,FALSE,"Autres actifs";#N/A,#N/A,FALSE,"Fournisseurs";#N/A,#N/A,FALSE,"Achats";#N/A,#N/A,FALSE,"Débours";#N/A,#N/A,FALSE,"Achats - Débours";#N/A,#N/A,FALSE,"Salaires";#N/A,#N/A,FALSE,"Taxes";#N/A,#N/A,FALSE,"DLT"}</definedName>
    <definedName name="wrn.Rapport._.détaillé." localSheetId="2" hidden="1">{#N/A,#N/A,TRUE,"Bilan";#N/A,#N/A,TRUE,"Résultats";#N/A,#N/A,TRUE,"Trésorerie";#N/A,#N/A,TRUE,"DLT";#N/A,#N/A,TRUE,"Situation";#N/A,#N/A,TRUE,"FGF";#N/A,#N/A,TRUE,"Frais de vente";#N/A,#N/A,TRUE,"Frais d'administration";#N/A,#N/A,TRUE,"Frais financiers"}</definedName>
    <definedName name="wrn.Rapport._.détaillé." hidden="1">{#N/A,#N/A,TRUE,"Bilan";#N/A,#N/A,TRUE,"Résultats";#N/A,#N/A,TRUE,"Trésorerie";#N/A,#N/A,TRUE,"DLT";#N/A,#N/A,TRUE,"Situation";#N/A,#N/A,TRUE,"FGF";#N/A,#N/A,TRUE,"Frais de vente";#N/A,#N/A,TRUE,"Frais d'administration";#N/A,#N/A,TRUE,"Frais financiers"}</definedName>
    <definedName name="wrn.Rapport._.sommaire." localSheetId="2" hidden="1">{#N/A,#N/A,TRUE,"Bilan";#N/A,#N/A,TRUE,"Résultats";#N/A,#N/A,TRUE,"Trésorerie";#N/A,#N/A,TRUE,"DLT";#N/A,#N/A,TRUE,"Situation"}</definedName>
    <definedName name="wrn.Rapport._.sommaire." hidden="1">{#N/A,#N/A,TRUE,"Bilan";#N/A,#N/A,TRUE,"Résultats";#N/A,#N/A,TRUE,"Trésorerie";#N/A,#N/A,TRUE,"DLT";#N/A,#N/A,TRUE,"Situation"}</definedName>
    <definedName name="wrn.Rate._.Reports." localSheetId="2" hidden="1">{#N/A,#N/A,FALSE,"Monthly Rate By Activity";#N/A,#N/A,FALSE,"Hourly Rate By Activity";#N/A,#N/A,FALSE,"Monthly Rate By Custom Resource";#N/A,#N/A,FALSE,"Hourly Rate By Custom Resource"}</definedName>
    <definedName name="wrn.Rate._.Reports." hidden="1">{#N/A,#N/A,FALSE,"Monthly Rate By Activity";#N/A,#N/A,FALSE,"Hourly Rate By Activity";#N/A,#N/A,FALSE,"Monthly Rate By Custom Resource";#N/A,#N/A,FALSE,"Hourly Rate By Custom Resource"}</definedName>
    <definedName name="wrn.rates." hidden="1">{"rates",#N/A,FALSE,"Summary"}</definedName>
    <definedName name="wrn.ratios." localSheetId="2" hidden="1">{"ratios",#N/A,FALSE,"Summary Accounts"}</definedName>
    <definedName name="wrn.ratios." hidden="1">{"ratios",#N/A,FALSE,"Summary Accounts"}</definedName>
    <definedName name="wrn.Ratios._1" localSheetId="2" hidden="1">{"Ratios",#N/A,FALSE,"Ratios"}</definedName>
    <definedName name="wrn.Ratios._1" hidden="1">{"Ratios",#N/A,FALSE,"Ratios"}</definedName>
    <definedName name="wrn.Ratios._2" localSheetId="2" hidden="1">{"Ratios",#N/A,FALSE,"Ratios"}</definedName>
    <definedName name="wrn.Ratios._2" hidden="1">{"Ratios",#N/A,FALSE,"Ratios"}</definedName>
    <definedName name="wrn.Ratios._3" localSheetId="2" hidden="1">{"Ratios",#N/A,FALSE,"Ratios"}</definedName>
    <definedName name="wrn.Ratios._3" hidden="1">{"Ratios",#N/A,FALSE,"Ratios"}</definedName>
    <definedName name="wrn.Ratios._4" localSheetId="2" hidden="1">{"Ratios",#N/A,FALSE,"Ratios"}</definedName>
    <definedName name="wrn.Ratios._4" hidden="1">{"Ratios",#N/A,FALSE,"Ratios"}</definedName>
    <definedName name="wrn.RE_Form6765." localSheetId="2" hidden="1">{"Form6765",#N/A,TRUE,"KC 11 R&amp;E";"Form6765_Statement",#N/A,TRUE,"KC 11 R&amp;E";"RE_Wages",#N/A,TRUE,"KC 11 R&amp;E";"Form6765_Cost_of_Supplies",#N/A,TRUE,"KC 11 R&amp;E"}</definedName>
    <definedName name="wrn.RE_Form6765." hidden="1">{"Form6765",#N/A,TRUE,"KC 11 R&amp;E";"Form6765_Statement",#N/A,TRUE,"KC 11 R&amp;E";"RE_Wages",#N/A,TRUE,"KC 11 R&amp;E";"Form6765_Cost_of_Supplies",#N/A,TRUE,"KC 11 R&amp;E"}</definedName>
    <definedName name="wrn.Reader." localSheetId="2" hidden="1">{"Reader",#N/A,FALSE,"Summary";"Reader",#N/A,FALSE,"Buildup";"Reader",#N/A,FALSE,"Financials";"Reader",#N/A,FALSE,"Debt &amp; Other"}</definedName>
    <definedName name="wrn.Reader." hidden="1">{"Reader",#N/A,FALSE,"Summary";"Reader",#N/A,FALSE,"Buildup";"Reader",#N/A,FALSE,"Financials";"Reader",#N/A,FALSE,"Debt &amp; Other"}</definedName>
    <definedName name="wrn.Recap." localSheetId="2" hidden="1">{"Recap",#N/A,FALSE,"N5TXDP1"}</definedName>
    <definedName name="wrn.Recap." hidden="1">{"Recap",#N/A,FALSE,"N5TXDP1"}</definedName>
    <definedName name="wrn.RECEIVABLES." localSheetId="2" hidden="1">{#N/A,#N/A,FALSE,"C-1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definedName>
    <definedName name="wrn.RECEIVABLES." hidden="1">{#N/A,#N/A,FALSE,"C-1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definedName>
    <definedName name="wrn.Recons." localSheetId="2" hidden="1">{#N/A,#N/A,FALSE,"022-0019";#N/A,#N/A,FALSE,"022-0021";#N/A,#N/A,FALSE,"022-0035";#N/A,#N/A,FALSE,"022-0041";#N/A,#N/A,FALSE,"022-0050";#N/A,#N/A,FALSE,"022-0057";#N/A,#N/A,FALSE,"022-0060";#N/A,#N/A,FALSE,"022-1001";#N/A,#N/A,FALSE,"022-1003";#N/A,#N/A,FALSE,"022-1004";#N/A,#N/A,FALSE,"022-1006";#N/A,#N/A,FALSE,"022-1007";#N/A,#N/A,FALSE,"022-1008";#N/A,#N/A,FALSE,"022-1009";#N/A,#N/A,FALSE,"022-1010";#N/A,#N/A,FALSE,"022-1011";#N/A,#N/A,FALSE,"022-1012";#N/A,#N/A,FALSE,"022-1013";#N/A,#N/A,FALSE,"022-1014";#N/A,#N/A,FALSE,"022-1015";#N/A,#N/A,FALSE,"022-1017";#N/A,#N/A,FALSE,"022-1037";#N/A,#N/A,FALSE,"022-1040";#N/A,#N/A,FALSE,"022-1046";#N/A,#N/A,FALSE,"022-1049";#N/A,#N/A,FALSE,"022-1050";#N/A,#N/A,FALSE,"022-1051";#N/A,#N/A,FALSE,"022-1052";#N/A,#N/A,FALSE,"022-1057";#N/A,#N/A,FALSE,"022-1060";#N/A,#N/A,FALSE,"022-1068";#N/A,#N/A,FALSE,"022-1070";#N/A,#N/A,FALSE,"022-1082";#N/A,#N/A,FALSE,"022-1086";#N/A,#N/A,FALSE,"022-1087";#N/A,#N/A,FALSE,"022-1088";#N/A,#N/A,FALSE,"022-1096";#N/A,#N/A,FALSE,"022-1097";#N/A,#N/A,FALSE,"046-0026";#N/A,#N/A,FALSE,"116-0010";#N/A,#N/A,FALSE,"116-0016";#N/A,#N/A,FALSE,"116-0020";#N/A,#N/A,FALSE,"116-0030";#N/A,#N/A,FALSE,"116-0035";#N/A,#N/A,FALSE,"116-0056"}</definedName>
    <definedName name="wrn.Recons." hidden="1">{#N/A,#N/A,FALSE,"022-0019";#N/A,#N/A,FALSE,"022-0021";#N/A,#N/A,FALSE,"022-0035";#N/A,#N/A,FALSE,"022-0041";#N/A,#N/A,FALSE,"022-0050";#N/A,#N/A,FALSE,"022-0057";#N/A,#N/A,FALSE,"022-0060";#N/A,#N/A,FALSE,"022-1001";#N/A,#N/A,FALSE,"022-1003";#N/A,#N/A,FALSE,"022-1004";#N/A,#N/A,FALSE,"022-1006";#N/A,#N/A,FALSE,"022-1007";#N/A,#N/A,FALSE,"022-1008";#N/A,#N/A,FALSE,"022-1009";#N/A,#N/A,FALSE,"022-1010";#N/A,#N/A,FALSE,"022-1011";#N/A,#N/A,FALSE,"022-1012";#N/A,#N/A,FALSE,"022-1013";#N/A,#N/A,FALSE,"022-1014";#N/A,#N/A,FALSE,"022-1015";#N/A,#N/A,FALSE,"022-1017";#N/A,#N/A,FALSE,"022-1037";#N/A,#N/A,FALSE,"022-1040";#N/A,#N/A,FALSE,"022-1046";#N/A,#N/A,FALSE,"022-1049";#N/A,#N/A,FALSE,"022-1050";#N/A,#N/A,FALSE,"022-1051";#N/A,#N/A,FALSE,"022-1052";#N/A,#N/A,FALSE,"022-1057";#N/A,#N/A,FALSE,"022-1060";#N/A,#N/A,FALSE,"022-1068";#N/A,#N/A,FALSE,"022-1070";#N/A,#N/A,FALSE,"022-1082";#N/A,#N/A,FALSE,"022-1086";#N/A,#N/A,FALSE,"022-1087";#N/A,#N/A,FALSE,"022-1088";#N/A,#N/A,FALSE,"022-1096";#N/A,#N/A,FALSE,"022-1097";#N/A,#N/A,FALSE,"046-0026";#N/A,#N/A,FALSE,"116-0010";#N/A,#N/A,FALSE,"116-0016";#N/A,#N/A,FALSE,"116-0020";#N/A,#N/A,FALSE,"116-0030";#N/A,#N/A,FALSE,"116-0035";#N/A,#N/A,FALSE,"116-0056"}</definedName>
    <definedName name="wrn.Recovery." localSheetId="2" hidden="1">{#N/A,#N/A,FALSE,"COVER";#N/A,#N/A,FALSE,"Index";#N/A,#N/A,FALSE,"Summ_Products_Rec.97-98";#N/A,#N/A,FALSE,"QTR_Comp.";#N/A,#N/A,FALSE,"Summ_Detail_Rec.97-98";#N/A,#N/A,FALSE,"Summ_Agencies_Rec.97-98"}</definedName>
    <definedName name="wrn.Recovery." hidden="1">{#N/A,#N/A,FALSE,"COVER";#N/A,#N/A,FALSE,"Index";#N/A,#N/A,FALSE,"Summ_Products_Rec.97-98";#N/A,#N/A,FALSE,"QTR_Comp.";#N/A,#N/A,FALSE,"Summ_Detail_Rec.97-98";#N/A,#N/A,FALSE,"Summ_Agencies_Rec.97-98"}</definedName>
    <definedName name="wrn.Recovery._1" localSheetId="2" hidden="1">{#N/A,#N/A,FALSE,"COVER";#N/A,#N/A,FALSE,"Index";#N/A,#N/A,FALSE,"Summ_Products_Rec.97-98";#N/A,#N/A,FALSE,"QTR_Comp.";#N/A,#N/A,FALSE,"Summ_Detail_Rec.97-98";#N/A,#N/A,FALSE,"Summ_Agencies_Rec.97-98"}</definedName>
    <definedName name="wrn.Recovery._1" hidden="1">{#N/A,#N/A,FALSE,"COVER";#N/A,#N/A,FALSE,"Index";#N/A,#N/A,FALSE,"Summ_Products_Rec.97-98";#N/A,#N/A,FALSE,"QTR_Comp.";#N/A,#N/A,FALSE,"Summ_Detail_Rec.97-98";#N/A,#N/A,FALSE,"Summ_Agencies_Rec.97-98"}</definedName>
    <definedName name="wrn.Recovery._2" localSheetId="2" hidden="1">{#N/A,#N/A,FALSE,"COVER";#N/A,#N/A,FALSE,"Index";#N/A,#N/A,FALSE,"Summ_Products_Rec.97-98";#N/A,#N/A,FALSE,"QTR_Comp.";#N/A,#N/A,FALSE,"Summ_Detail_Rec.97-98";#N/A,#N/A,FALSE,"Summ_Agencies_Rec.97-98"}</definedName>
    <definedName name="wrn.Recovery._2" hidden="1">{#N/A,#N/A,FALSE,"COVER";#N/A,#N/A,FALSE,"Index";#N/A,#N/A,FALSE,"Summ_Products_Rec.97-98";#N/A,#N/A,FALSE,"QTR_Comp.";#N/A,#N/A,FALSE,"Summ_Detail_Rec.97-98";#N/A,#N/A,FALSE,"Summ_Agencies_Rec.97-98"}</definedName>
    <definedName name="wrn.Recovery._3" localSheetId="2" hidden="1">{#N/A,#N/A,FALSE,"COVER";#N/A,#N/A,FALSE,"Index";#N/A,#N/A,FALSE,"Summ_Products_Rec.97-98";#N/A,#N/A,FALSE,"QTR_Comp.";#N/A,#N/A,FALSE,"Summ_Detail_Rec.97-98";#N/A,#N/A,FALSE,"Summ_Agencies_Rec.97-98"}</definedName>
    <definedName name="wrn.Recovery._3" hidden="1">{#N/A,#N/A,FALSE,"COVER";#N/A,#N/A,FALSE,"Index";#N/A,#N/A,FALSE,"Summ_Products_Rec.97-98";#N/A,#N/A,FALSE,"QTR_Comp.";#N/A,#N/A,FALSE,"Summ_Detail_Rec.97-98";#N/A,#N/A,FALSE,"Summ_Agencies_Rec.97-98"}</definedName>
    <definedName name="wrn.Recovery._4" localSheetId="2" hidden="1">{#N/A,#N/A,FALSE,"COVER";#N/A,#N/A,FALSE,"Index";#N/A,#N/A,FALSE,"Summ_Products_Rec.97-98";#N/A,#N/A,FALSE,"QTR_Comp.";#N/A,#N/A,FALSE,"Summ_Detail_Rec.97-98";#N/A,#N/A,FALSE,"Summ_Agencies_Rec.97-98"}</definedName>
    <definedName name="wrn.Recovery._4" hidden="1">{#N/A,#N/A,FALSE,"COVER";#N/A,#N/A,FALSE,"Index";#N/A,#N/A,FALSE,"Summ_Products_Rec.97-98";#N/A,#N/A,FALSE,"QTR_Comp.";#N/A,#N/A,FALSE,"Summ_Detail_Rec.97-98";#N/A,#N/A,FALSE,"Summ_Agencies_Rec.97-98"}</definedName>
    <definedName name="wrn.rectocb1a." localSheetId="2" hidden="1">{#N/A,#N/A,FALSE,"RECTO CB1 ANN."}</definedName>
    <definedName name="wrn.rectocb1a." hidden="1">{#N/A,#N/A,FALSE,"RECTO CB1 ANN."}</definedName>
    <definedName name="wrn.rectocb1m." localSheetId="2" hidden="1">{#N/A,#N/A,FALSE,"RECTO CB1(M)"}</definedName>
    <definedName name="wrn.rectocb1m." hidden="1">{#N/A,#N/A,FALSE,"RECTO CB1(M)"}</definedName>
    <definedName name="wrn.rectocb1t." localSheetId="2" hidden="1">{#N/A,#N/A,FALSE,"RECTO CB1(T)"}</definedName>
    <definedName name="wrn.rectocb1t." hidden="1">{#N/A,#N/A,FALSE,"RECTO CB1(T)"}</definedName>
    <definedName name="wrn.rectocb2." localSheetId="2" hidden="1">{#N/A,#N/A,FALSE,"RECTO CB2"}</definedName>
    <definedName name="wrn.rectocb2." hidden="1">{#N/A,#N/A,FALSE,"RECTO CB2"}</definedName>
    <definedName name="wrn.red_take." localSheetId="2" hidden="1">{"red_take_pg1",#N/A,FALSE,"reduced_take";"red_take_pg2",#N/A,FALSE,"reduced_take";"red_take_pg3",#N/A,FALSE,"reduced_take";"red_take_pg4",#N/A,FALSE,"reduced_take";"red_take_pg5",#N/A,FALSE,"reduced_take";"red_take_pg6",#N/A,FALSE,"reduced_take"}</definedName>
    <definedName name="wrn.red_take." hidden="1">{"red_take_pg1",#N/A,FALSE,"reduced_take";"red_take_pg2",#N/A,FALSE,"reduced_take";"red_take_pg3",#N/A,FALSE,"reduced_take";"red_take_pg4",#N/A,FALSE,"reduced_take";"red_take_pg5",#N/A,FALSE,"reduced_take";"red_take_pg6",#N/A,FALSE,"reduced_take"}</definedName>
    <definedName name="wrn.redo." localSheetId="2" hidden="1">{"overview",#N/A,FALSE,"summary";"net assets",#N/A,FALSE,"summary";"asset turnover",#N/A,FALSE,"summary";"orona",#N/A,FALSE,"summary"}</definedName>
    <definedName name="wrn.redo." hidden="1">{"overview",#N/A,FALSE,"summary";"net assets",#N/A,FALSE,"summary";"asset turnover",#N/A,FALSE,"summary";"orona",#N/A,FALSE,"summary"}</definedName>
    <definedName name="wrn.redo._.2." localSheetId="2" hidden="1">{"sales growth",#N/A,FALSE,"summary";"oper income",#N/A,FALSE,"summary";"oros rank",#N/A,FALSE,"summary";"net assets",#N/A,FALSE,"summary";"asset turnover",#N/A,FALSE,"summary";"orona",#N/A,FALSE,"summary"}</definedName>
    <definedName name="wrn.redo._.2." hidden="1">{"sales growth",#N/A,FALSE,"summary";"oper income",#N/A,FALSE,"summary";"oros rank",#N/A,FALSE,"summary";"net assets",#N/A,FALSE,"summary";"asset turnover",#N/A,FALSE,"summary";"orona",#N/A,FALSE,"summary"}</definedName>
    <definedName name="wrn.Reforcast._.Print." localSheetId="2" hidden="1">{#N/A,#N/A,FALSE,"RF Inc Stmt";#N/A,#N/A,FALSE,"RF-IS-1";#N/A,#N/A,FALSE,"RF-IS-2"}</definedName>
    <definedName name="wrn.Reforcast._.Print." hidden="1">{#N/A,#N/A,FALSE,"RF Inc Stmt";#N/A,#N/A,FALSE,"RF-IS-1";#N/A,#N/A,FALSE,"RF-IS-2"}</definedName>
    <definedName name="wrn.Reforecast." localSheetId="2"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mat._.only." localSheetId="2" hidden="1">{#N/A,#N/A,FALSE,"Dec 1999 mapping"}</definedName>
    <definedName name="wrn.Reformat._.only." hidden="1">{#N/A,#N/A,FALSE,"Dec 1999 mapping"}</definedName>
    <definedName name="wrn.Reg._.Printer." localSheetId="2" hidden="1">{#N/A,#N/A,FALSE,"1-3-0 Sales Summary_Volume";#N/A,#N/A,FALSE,"1-3-1 Mon Appr Chgs";#N/A,#N/A,FALSE,"1-3-3 4 Sent to Carrier";#N/A,#N/A,FALSE,"1-3-5 6 Submitted";#N/A,#N/A,FALSE,"1-3-7, 8  ClosRatio by Carr";#N/A,#N/A,FALSE,"1-3-9 % Sub Sent to Carrl";#N/A,#N/A,FALSE,"1-4 Sales Summary_Lag";#N/A,#N/A,FALSE,"1-4-1 Apps Ret CA OofS";#N/A,#N/A,FALSE,"2-1 ClosRatio by State";#N/A,#N/A,FALSE,"2-2 ClosRatio by Carrier";#N/A,#N/A,FALSE,"2-3-1 CLosRatioStateCarr YTD";#N/A,#N/A,FALSE,"2-3-2 CLosRatioStateCarr June";#N/A,#N/A,FALSE,"2-4 ClosRatioStatCarrier99";#N/A,#N/A,FALSE,"2-5#CarrierPerState00";#N/A,#N/A,FALSE,"2-6#CarrierPerState99";#N/A,#N/A,FALSE,"2-7 StateClosRatio";#N/A,#N/A,FALSE,"2-8 CarrierClosRatio";#N/A,#N/A,FALSE,"3  Sales and Persistency";#N/A,#N/A,FALSE,"4-1 Summary Lag Report";#N/A,#N/A,FALSE,"4-2 Detail Lag Report";#N/A,#N/A,FALSE,"4-3 Lag Analysis";#N/A,#N/A,FALSE,"5-1 SBG"}</definedName>
    <definedName name="wrn.Reg._.Printer." hidden="1">{#N/A,#N/A,FALSE,"1-3-0 Sales Summary_Volume";#N/A,#N/A,FALSE,"1-3-1 Mon Appr Chgs";#N/A,#N/A,FALSE,"1-3-3 4 Sent to Carrier";#N/A,#N/A,FALSE,"1-3-5 6 Submitted";#N/A,#N/A,FALSE,"1-3-7, 8  ClosRatio by Carr";#N/A,#N/A,FALSE,"1-3-9 % Sub Sent to Carrl";#N/A,#N/A,FALSE,"1-4 Sales Summary_Lag";#N/A,#N/A,FALSE,"1-4-1 Apps Ret CA OofS";#N/A,#N/A,FALSE,"2-1 ClosRatio by State";#N/A,#N/A,FALSE,"2-2 ClosRatio by Carrier";#N/A,#N/A,FALSE,"2-3-1 CLosRatioStateCarr YTD";#N/A,#N/A,FALSE,"2-3-2 CLosRatioStateCarr June";#N/A,#N/A,FALSE,"2-4 ClosRatioStatCarrier99";#N/A,#N/A,FALSE,"2-5#CarrierPerState00";#N/A,#N/A,FALSE,"2-6#CarrierPerState99";#N/A,#N/A,FALSE,"2-7 StateClosRatio";#N/A,#N/A,FALSE,"2-8 CarrierClosRatio";#N/A,#N/A,FALSE,"3  Sales and Persistency";#N/A,#N/A,FALSE,"4-1 Summary Lag Report";#N/A,#N/A,FALSE,"4-2 Detail Lag Report";#N/A,#N/A,FALSE,"4-3 Lag Analysis";#N/A,#N/A,FALSE,"5-1 SBG"}</definedName>
    <definedName name="wrn.Regions._.Bank." localSheetId="2" hidden="1">{#N/A,#N/A,FALSE,"Cover_Page";#N/A,#N/A,FALSE,"Balance Sheet FY12";#N/A,#N/A,FALSE,"Consolidated-Cash Flow";#N/A,#N/A,FALSE,"CY_Per Inc FY12"}</definedName>
    <definedName name="wrn.Regions._.Bank." hidden="1">{#N/A,#N/A,FALSE,"Cover_Page";#N/A,#N/A,FALSE,"Balance Sheet FY12";#N/A,#N/A,FALSE,"Consolidated-Cash Flow";#N/A,#N/A,FALSE,"CY_Per Inc FY12"}</definedName>
    <definedName name="wrn.Relevant." localSheetId="2"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_1" localSheetId="2" hidden="1">{#N/A,#N/A,FALSE,"Title Page";#N/A,#N/A,FALSE,"Conclusions";#N/A,#N/A,FALSE,"Assum.";#N/A,#N/A,FALSE,"Sun  DCF-WC-Dep";#N/A,#N/A,FALSE,"MarketValue";#N/A,#N/A,FALSE,"BalSheet";#N/A,#N/A,FALSE,"WACC";#N/A,#N/A,FALSE,"PC+ Info.";#N/A,#N/A,FALSE,"PC+Info_2"}</definedName>
    <definedName name="wrn.Relevant._1" hidden="1">{#N/A,#N/A,FALSE,"Title Page";#N/A,#N/A,FALSE,"Conclusions";#N/A,#N/A,FALSE,"Assum.";#N/A,#N/A,FALSE,"Sun  DCF-WC-Dep";#N/A,#N/A,FALSE,"MarketValue";#N/A,#N/A,FALSE,"BalSheet";#N/A,#N/A,FALSE,"WACC";#N/A,#N/A,FALSE,"PC+ Info.";#N/A,#N/A,FALSE,"PC+Info_2"}</definedName>
    <definedName name="wrn.Relevant._2" localSheetId="2" hidden="1">{#N/A,#N/A,FALSE,"Title Page";#N/A,#N/A,FALSE,"Conclusions";#N/A,#N/A,FALSE,"Assum.";#N/A,#N/A,FALSE,"Sun  DCF-WC-Dep";#N/A,#N/A,FALSE,"MarketValue";#N/A,#N/A,FALSE,"BalSheet";#N/A,#N/A,FALSE,"WACC";#N/A,#N/A,FALSE,"PC+ Info.";#N/A,#N/A,FALSE,"PC+Info_2"}</definedName>
    <definedName name="wrn.Relevant._2" hidden="1">{#N/A,#N/A,FALSE,"Title Page";#N/A,#N/A,FALSE,"Conclusions";#N/A,#N/A,FALSE,"Assum.";#N/A,#N/A,FALSE,"Sun  DCF-WC-Dep";#N/A,#N/A,FALSE,"MarketValue";#N/A,#N/A,FALSE,"BalSheet";#N/A,#N/A,FALSE,"WACC";#N/A,#N/A,FALSE,"PC+ Info.";#N/A,#N/A,FALSE,"PC+Info_2"}</definedName>
    <definedName name="wrn.Relevant._3" localSheetId="2" hidden="1">{#N/A,#N/A,FALSE,"Title Page";#N/A,#N/A,FALSE,"Conclusions";#N/A,#N/A,FALSE,"Assum.";#N/A,#N/A,FALSE,"Sun  DCF-WC-Dep";#N/A,#N/A,FALSE,"MarketValue";#N/A,#N/A,FALSE,"BalSheet";#N/A,#N/A,FALSE,"WACC";#N/A,#N/A,FALSE,"PC+ Info.";#N/A,#N/A,FALSE,"PC+Info_2"}</definedName>
    <definedName name="wrn.Relevant._3" hidden="1">{#N/A,#N/A,FALSE,"Title Page";#N/A,#N/A,FALSE,"Conclusions";#N/A,#N/A,FALSE,"Assum.";#N/A,#N/A,FALSE,"Sun  DCF-WC-Dep";#N/A,#N/A,FALSE,"MarketValue";#N/A,#N/A,FALSE,"BalSheet";#N/A,#N/A,FALSE,"WACC";#N/A,#N/A,FALSE,"PC+ Info.";#N/A,#N/A,FALSE,"PC+Info_2"}</definedName>
    <definedName name="wrn.Relevant._4" localSheetId="2" hidden="1">{#N/A,#N/A,FALSE,"Title Page";#N/A,#N/A,FALSE,"Conclusions";#N/A,#N/A,FALSE,"Assum.";#N/A,#N/A,FALSE,"Sun  DCF-WC-Dep";#N/A,#N/A,FALSE,"MarketValue";#N/A,#N/A,FALSE,"BalSheet";#N/A,#N/A,FALSE,"WACC";#N/A,#N/A,FALSE,"PC+ Info.";#N/A,#N/A,FALSE,"PC+Info_2"}</definedName>
    <definedName name="wrn.Relevant._4" hidden="1">{#N/A,#N/A,FALSE,"Title Page";#N/A,#N/A,FALSE,"Conclusions";#N/A,#N/A,FALSE,"Assum.";#N/A,#N/A,FALSE,"Sun  DCF-WC-Dep";#N/A,#N/A,FALSE,"MarketValue";#N/A,#N/A,FALSE,"BalSheet";#N/A,#N/A,FALSE,"WACC";#N/A,#N/A,FALSE,"PC+ Info.";#N/A,#N/A,FALSE,"PC+Info_2"}</definedName>
    <definedName name="wrn.Relevant1." localSheetId="2"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levant1._1" localSheetId="2" hidden="1">{#N/A,#N/A,FALSE,"Title Page";#N/A,#N/A,FALSE,"Conclusions";#N/A,#N/A,FALSE,"Assum.";#N/A,#N/A,FALSE,"Sun  DCF-WC-Dep";#N/A,#N/A,FALSE,"MarketValue";#N/A,#N/A,FALSE,"BalSheet";#N/A,#N/A,FALSE,"WACC";#N/A,#N/A,FALSE,"PC+ Info.";#N/A,#N/A,FALSE,"PC+Info_2"}</definedName>
    <definedName name="wrn.Relevant1._1" hidden="1">{#N/A,#N/A,FALSE,"Title Page";#N/A,#N/A,FALSE,"Conclusions";#N/A,#N/A,FALSE,"Assum.";#N/A,#N/A,FALSE,"Sun  DCF-WC-Dep";#N/A,#N/A,FALSE,"MarketValue";#N/A,#N/A,FALSE,"BalSheet";#N/A,#N/A,FALSE,"WACC";#N/A,#N/A,FALSE,"PC+ Info.";#N/A,#N/A,FALSE,"PC+Info_2"}</definedName>
    <definedName name="wrn.Relevant1._2" localSheetId="2" hidden="1">{#N/A,#N/A,FALSE,"Title Page";#N/A,#N/A,FALSE,"Conclusions";#N/A,#N/A,FALSE,"Assum.";#N/A,#N/A,FALSE,"Sun  DCF-WC-Dep";#N/A,#N/A,FALSE,"MarketValue";#N/A,#N/A,FALSE,"BalSheet";#N/A,#N/A,FALSE,"WACC";#N/A,#N/A,FALSE,"PC+ Info.";#N/A,#N/A,FALSE,"PC+Info_2"}</definedName>
    <definedName name="wrn.Relevant1._2" hidden="1">{#N/A,#N/A,FALSE,"Title Page";#N/A,#N/A,FALSE,"Conclusions";#N/A,#N/A,FALSE,"Assum.";#N/A,#N/A,FALSE,"Sun  DCF-WC-Dep";#N/A,#N/A,FALSE,"MarketValue";#N/A,#N/A,FALSE,"BalSheet";#N/A,#N/A,FALSE,"WACC";#N/A,#N/A,FALSE,"PC+ Info.";#N/A,#N/A,FALSE,"PC+Info_2"}</definedName>
    <definedName name="wrn.Relevant1._3" localSheetId="2" hidden="1">{#N/A,#N/A,FALSE,"Title Page";#N/A,#N/A,FALSE,"Conclusions";#N/A,#N/A,FALSE,"Assum.";#N/A,#N/A,FALSE,"Sun  DCF-WC-Dep";#N/A,#N/A,FALSE,"MarketValue";#N/A,#N/A,FALSE,"BalSheet";#N/A,#N/A,FALSE,"WACC";#N/A,#N/A,FALSE,"PC+ Info.";#N/A,#N/A,FALSE,"PC+Info_2"}</definedName>
    <definedName name="wrn.Relevant1._3" hidden="1">{#N/A,#N/A,FALSE,"Title Page";#N/A,#N/A,FALSE,"Conclusions";#N/A,#N/A,FALSE,"Assum.";#N/A,#N/A,FALSE,"Sun  DCF-WC-Dep";#N/A,#N/A,FALSE,"MarketValue";#N/A,#N/A,FALSE,"BalSheet";#N/A,#N/A,FALSE,"WACC";#N/A,#N/A,FALSE,"PC+ Info.";#N/A,#N/A,FALSE,"PC+Info_2"}</definedName>
    <definedName name="wrn.Relevant1._4" localSheetId="2" hidden="1">{#N/A,#N/A,FALSE,"Title Page";#N/A,#N/A,FALSE,"Conclusions";#N/A,#N/A,FALSE,"Assum.";#N/A,#N/A,FALSE,"Sun  DCF-WC-Dep";#N/A,#N/A,FALSE,"MarketValue";#N/A,#N/A,FALSE,"BalSheet";#N/A,#N/A,FALSE,"WACC";#N/A,#N/A,FALSE,"PC+ Info.";#N/A,#N/A,FALSE,"PC+Info_2"}</definedName>
    <definedName name="wrn.Relevant1._4" hidden="1">{#N/A,#N/A,FALSE,"Title Page";#N/A,#N/A,FALSE,"Conclusions";#N/A,#N/A,FALSE,"Assum.";#N/A,#N/A,FALSE,"Sun  DCF-WC-Dep";#N/A,#N/A,FALSE,"MarketValue";#N/A,#N/A,FALSE,"BalSheet";#N/A,#N/A,FALSE,"WACC";#N/A,#N/A,FALSE,"PC+ Info.";#N/A,#N/A,FALSE,"PC+Info_2"}</definedName>
    <definedName name="wrn.RELEVANTSHEETS." localSheetId="2" hidden="1">{#N/A,#N/A,FALSE,"AD_Purch";#N/A,#N/A,FALSE,"Projections";#N/A,#N/A,FALSE,"DCF";#N/A,#N/A,FALSE,"Mkt Val"}</definedName>
    <definedName name="wrn.RELEVANTSHEETS.">#REF!</definedName>
    <definedName name="wrn.RELEVANTSHEETS._1" localSheetId="2" hidden="1">{#N/A,#N/A,FALSE,"AD_Purch";#N/A,#N/A,FALSE,"Projections";#N/A,#N/A,FALSE,"DCF";#N/A,#N/A,FALSE,"Mkt Val"}</definedName>
    <definedName name="wrn.RELEVANTSHEETS._1" hidden="1">{#N/A,#N/A,FALSE,"AD_Purch";#N/A,#N/A,FALSE,"Projections";#N/A,#N/A,FALSE,"DCF";#N/A,#N/A,FALSE,"Mkt Val"}</definedName>
    <definedName name="wrn.RELEVANTSHEETS._2" localSheetId="2" hidden="1">{#N/A,#N/A,FALSE,"AD_Purch";#N/A,#N/A,FALSE,"Projections";#N/A,#N/A,FALSE,"DCF";#N/A,#N/A,FALSE,"Mkt Val"}</definedName>
    <definedName name="wrn.RELEVANTSHEETS._2" hidden="1">{#N/A,#N/A,FALSE,"AD_Purch";#N/A,#N/A,FALSE,"Projections";#N/A,#N/A,FALSE,"DCF";#N/A,#N/A,FALSE,"Mkt Val"}</definedName>
    <definedName name="wrn.RELEVANTSHEETS._3" localSheetId="2" hidden="1">{#N/A,#N/A,FALSE,"AD_Purch";#N/A,#N/A,FALSE,"Projections";#N/A,#N/A,FALSE,"DCF";#N/A,#N/A,FALSE,"Mkt Val"}</definedName>
    <definedName name="wrn.RELEVANTSHEETS._3" hidden="1">{#N/A,#N/A,FALSE,"AD_Purch";#N/A,#N/A,FALSE,"Projections";#N/A,#N/A,FALSE,"DCF";#N/A,#N/A,FALSE,"Mkt Val"}</definedName>
    <definedName name="wrn.RELEVANTSHEETS._4" localSheetId="2" hidden="1">{#N/A,#N/A,FALSE,"AD_Purch";#N/A,#N/A,FALSE,"Projections";#N/A,#N/A,FALSE,"DCF";#N/A,#N/A,FALSE,"Mkt Val"}</definedName>
    <definedName name="wrn.RELEVANTSHEETS._4" hidden="1">{#N/A,#N/A,FALSE,"AD_Purch";#N/A,#N/A,FALSE,"Projections";#N/A,#N/A,FALSE,"DCF";#N/A,#N/A,FALSE,"Mkt Val"}</definedName>
    <definedName name="wrn.Relvals." localSheetId="2" hidden="1">{"weekly",#N/A,FALSE,"HLTH_BND";"weekly",#N/A,FALSE,"PAP_BOND";#N/A,#N/A,FALSE,"RET_BND";"weekly",#N/A,FALSE,"CHM_BND";#N/A,#N/A,FALSE,"MOVIES";#N/A,#N/A,FALSE,"CABLE";#N/A,#N/A,FALSE,"BDCSTRV"}</definedName>
    <definedName name="wrn.Relvals." hidden="1">{"weekly",#N/A,FALSE,"HLTH_BND";"weekly",#N/A,FALSE,"PAP_BOND";#N/A,#N/A,FALSE,"RET_BND";"weekly",#N/A,FALSE,"CHM_BND";#N/A,#N/A,FALSE,"MOVIES";#N/A,#N/A,FALSE,"CABLE";#N/A,#N/A,FALSE,"BDCSTRV"}</definedName>
    <definedName name="wrn.Remnant." localSheetId="2" hidden="1">{#N/A,#N/A,FALSE,"DISTRIBUTION";#N/A,#N/A,FALSE,"1996 BRAND SUMMARY (2)";#N/A,#N/A,FALSE,"1995 BRAND SUMMARY"}</definedName>
    <definedName name="wrn.Remnant." hidden="1">{#N/A,#N/A,FALSE,"DISTRIBUTION";#N/A,#N/A,FALSE,"1996 BRAND SUMMARY (2)";#N/A,#N/A,FALSE,"1995 BRAND SUMMARY"}</definedName>
    <definedName name="wrn.Renewal." localSheetId="2" hidden="1">{#N/A,#N/A,FALSE,"Approval Form";#N/A,#N/A,FALSE,"Renewal";#N/A,#N/A,FALSE,"Cosmos Report"}</definedName>
    <definedName name="wrn.Renewal." hidden="1">{#N/A,#N/A,FALSE,"Approval Form";#N/A,#N/A,FALSE,"Renewal";#N/A,#N/A,FALSE,"Cosmos Report"}</definedName>
    <definedName name="wrn.Renewal._.Justification." localSheetId="2" hidden="1">{#N/A,#N/A,FALSE,"Renewal"}</definedName>
    <definedName name="wrn.Renewal._.Justification." hidden="1">{#N/A,#N/A,FALSE,"Renewal"}</definedName>
    <definedName name="wrn.Renewal._.Justification._1" localSheetId="2" hidden="1">{#N/A,#N/A,FALSE,"Renewal"}</definedName>
    <definedName name="wrn.Renewal._.Justification._1" hidden="1">{#N/A,#N/A,FALSE,"Renewal"}</definedName>
    <definedName name="wrn.Renewal._.Justification._2" localSheetId="2" hidden="1">{#N/A,#N/A,FALSE,"Renewal"}</definedName>
    <definedName name="wrn.Renewal._.Justification._2" hidden="1">{#N/A,#N/A,FALSE,"Renewal"}</definedName>
    <definedName name="wrn.Renewal._.Justification._3" localSheetId="2" hidden="1">{#N/A,#N/A,FALSE,"Renewal"}</definedName>
    <definedName name="wrn.Renewal._.Justification._3" hidden="1">{#N/A,#N/A,FALSE,"Renewal"}</definedName>
    <definedName name="wrn.Renewal._.Justification._4" localSheetId="2" hidden="1">{#N/A,#N/A,FALSE,"Renewal"}</definedName>
    <definedName name="wrn.Renewal._.Justification._4" hidden="1">{#N/A,#N/A,FALSE,"Renewal"}</definedName>
    <definedName name="wrn.Renewal._.Presentation." localSheetId="2" hidden="1">{#N/A,#N/A,TRUE,"hmo";#N/A,#N/A,TRUE,"ppo";#N/A,#N/A,TRUE,"hmoutilization";#N/A,#N/A,TRUE,"hmoutilizationcont.";#N/A,#N/A,TRUE,"ppoutilization";#N/A,#N/A,TRUE,"ppoutilizationcont.";#N/A,#N/A,TRUE,"HMOcopaynorm";#N/A,#N/A,TRUE,"HMOcontnorm";#N/A,#N/A,TRUE,"PPOcoinsnorm";#N/A,#N/A,TRUE,"PPOcontnorm";#N/A,#N/A,TRUE,"PPOdednorm";#N/A,#N/A,TRUE,"PPOOOPnorm";#N/A,#N/A,TRUE,"costsummary";#N/A,#N/A,TRUE,"costhistory";#N/A,#N/A,TRUE,"HMOcostnorm";#N/A,#N/A,TRUE,"PPOcostnorm";#N/A,#N/A,TRUE,"renewalrates";#N/A,#N/A,TRUE,"renewalratesaltern";#N/A,#N/A,TRUE,"HMObenefitcomp";#N/A,#N/A,TRUE,"PPObenefitcomp";#N/A,#N/A,TRUE,"contsummary";#N/A,#N/A,TRUE,"life";#N/A,#N/A,TRUE,"std";#N/A,#N/A,TRUE,"ltd"}</definedName>
    <definedName name="wrn.Renewal._.Presentation." hidden="1">{#N/A,#N/A,TRUE,"hmo";#N/A,#N/A,TRUE,"ppo";#N/A,#N/A,TRUE,"hmoutilization";#N/A,#N/A,TRUE,"hmoutilizationcont.";#N/A,#N/A,TRUE,"ppoutilization";#N/A,#N/A,TRUE,"ppoutilizationcont.";#N/A,#N/A,TRUE,"HMOcopaynorm";#N/A,#N/A,TRUE,"HMOcontnorm";#N/A,#N/A,TRUE,"PPOcoinsnorm";#N/A,#N/A,TRUE,"PPOcontnorm";#N/A,#N/A,TRUE,"PPOdednorm";#N/A,#N/A,TRUE,"PPOOOPnorm";#N/A,#N/A,TRUE,"costsummary";#N/A,#N/A,TRUE,"costhistory";#N/A,#N/A,TRUE,"HMOcostnorm";#N/A,#N/A,TRUE,"PPOcostnorm";#N/A,#N/A,TRUE,"renewalrates";#N/A,#N/A,TRUE,"renewalratesaltern";#N/A,#N/A,TRUE,"HMObenefitcomp";#N/A,#N/A,TRUE,"PPObenefitcomp";#N/A,#N/A,TRUE,"contsummary";#N/A,#N/A,TRUE,"life";#N/A,#N/A,TRUE,"std";#N/A,#N/A,TRUE,"ltd"}</definedName>
    <definedName name="wrn.Renewal._.Presentation._1" localSheetId="2" hidden="1">{#N/A,#N/A,TRUE,"hmo";#N/A,#N/A,TRUE,"ppo";#N/A,#N/A,TRUE,"hmoutilization";#N/A,#N/A,TRUE,"hmoutilizationcont.";#N/A,#N/A,TRUE,"ppoutilization";#N/A,#N/A,TRUE,"ppoutilizationcont.";#N/A,#N/A,TRUE,"HMOcopaynorm";#N/A,#N/A,TRUE,"HMOcontnorm";#N/A,#N/A,TRUE,"PPOcoinsnorm";#N/A,#N/A,TRUE,"PPOcontnorm";#N/A,#N/A,TRUE,"PPOdednorm";#N/A,#N/A,TRUE,"PPOOOPnorm";#N/A,#N/A,TRUE,"costsummary";#N/A,#N/A,TRUE,"costhistory";#N/A,#N/A,TRUE,"HMOcostnorm";#N/A,#N/A,TRUE,"PPOcostnorm";#N/A,#N/A,TRUE,"renewalrates";#N/A,#N/A,TRUE,"renewalratesaltern";#N/A,#N/A,TRUE,"HMObenefitcomp";#N/A,#N/A,TRUE,"PPObenefitcomp";#N/A,#N/A,TRUE,"contsummary";#N/A,#N/A,TRUE,"life";#N/A,#N/A,TRUE,"std";#N/A,#N/A,TRUE,"ltd"}</definedName>
    <definedName name="wrn.Renewal._.Presentation._1" hidden="1">{#N/A,#N/A,TRUE,"hmo";#N/A,#N/A,TRUE,"ppo";#N/A,#N/A,TRUE,"hmoutilization";#N/A,#N/A,TRUE,"hmoutilizationcont.";#N/A,#N/A,TRUE,"ppoutilization";#N/A,#N/A,TRUE,"ppoutilizationcont.";#N/A,#N/A,TRUE,"HMOcopaynorm";#N/A,#N/A,TRUE,"HMOcontnorm";#N/A,#N/A,TRUE,"PPOcoinsnorm";#N/A,#N/A,TRUE,"PPOcontnorm";#N/A,#N/A,TRUE,"PPOdednorm";#N/A,#N/A,TRUE,"PPOOOPnorm";#N/A,#N/A,TRUE,"costsummary";#N/A,#N/A,TRUE,"costhistory";#N/A,#N/A,TRUE,"HMOcostnorm";#N/A,#N/A,TRUE,"PPOcostnorm";#N/A,#N/A,TRUE,"renewalrates";#N/A,#N/A,TRUE,"renewalratesaltern";#N/A,#N/A,TRUE,"HMObenefitcomp";#N/A,#N/A,TRUE,"PPObenefitcomp";#N/A,#N/A,TRUE,"contsummary";#N/A,#N/A,TRUE,"life";#N/A,#N/A,TRUE,"std";#N/A,#N/A,TRUE,"ltd"}</definedName>
    <definedName name="wrn.Renewal._.Presentation._2" localSheetId="2" hidden="1">{#N/A,#N/A,TRUE,"hmo";#N/A,#N/A,TRUE,"ppo";#N/A,#N/A,TRUE,"hmoutilization";#N/A,#N/A,TRUE,"hmoutilizationcont.";#N/A,#N/A,TRUE,"ppoutilization";#N/A,#N/A,TRUE,"ppoutilizationcont.";#N/A,#N/A,TRUE,"HMOcopaynorm";#N/A,#N/A,TRUE,"HMOcontnorm";#N/A,#N/A,TRUE,"PPOcoinsnorm";#N/A,#N/A,TRUE,"PPOcontnorm";#N/A,#N/A,TRUE,"PPOdednorm";#N/A,#N/A,TRUE,"PPOOOPnorm";#N/A,#N/A,TRUE,"costsummary";#N/A,#N/A,TRUE,"costhistory";#N/A,#N/A,TRUE,"HMOcostnorm";#N/A,#N/A,TRUE,"PPOcostnorm";#N/A,#N/A,TRUE,"renewalrates";#N/A,#N/A,TRUE,"renewalratesaltern";#N/A,#N/A,TRUE,"HMObenefitcomp";#N/A,#N/A,TRUE,"PPObenefitcomp";#N/A,#N/A,TRUE,"contsummary";#N/A,#N/A,TRUE,"life";#N/A,#N/A,TRUE,"std";#N/A,#N/A,TRUE,"ltd"}</definedName>
    <definedName name="wrn.Renewal._.Presentation._2" hidden="1">{#N/A,#N/A,TRUE,"hmo";#N/A,#N/A,TRUE,"ppo";#N/A,#N/A,TRUE,"hmoutilization";#N/A,#N/A,TRUE,"hmoutilizationcont.";#N/A,#N/A,TRUE,"ppoutilization";#N/A,#N/A,TRUE,"ppoutilizationcont.";#N/A,#N/A,TRUE,"HMOcopaynorm";#N/A,#N/A,TRUE,"HMOcontnorm";#N/A,#N/A,TRUE,"PPOcoinsnorm";#N/A,#N/A,TRUE,"PPOcontnorm";#N/A,#N/A,TRUE,"PPOdednorm";#N/A,#N/A,TRUE,"PPOOOPnorm";#N/A,#N/A,TRUE,"costsummary";#N/A,#N/A,TRUE,"costhistory";#N/A,#N/A,TRUE,"HMOcostnorm";#N/A,#N/A,TRUE,"PPOcostnorm";#N/A,#N/A,TRUE,"renewalrates";#N/A,#N/A,TRUE,"renewalratesaltern";#N/A,#N/A,TRUE,"HMObenefitcomp";#N/A,#N/A,TRUE,"PPObenefitcomp";#N/A,#N/A,TRUE,"contsummary";#N/A,#N/A,TRUE,"life";#N/A,#N/A,TRUE,"std";#N/A,#N/A,TRUE,"ltd"}</definedName>
    <definedName name="wrn.Renewal._.Presentation._3" localSheetId="2" hidden="1">{#N/A,#N/A,TRUE,"hmo";#N/A,#N/A,TRUE,"ppo";#N/A,#N/A,TRUE,"hmoutilization";#N/A,#N/A,TRUE,"hmoutilizationcont.";#N/A,#N/A,TRUE,"ppoutilization";#N/A,#N/A,TRUE,"ppoutilizationcont.";#N/A,#N/A,TRUE,"HMOcopaynorm";#N/A,#N/A,TRUE,"HMOcontnorm";#N/A,#N/A,TRUE,"PPOcoinsnorm";#N/A,#N/A,TRUE,"PPOcontnorm";#N/A,#N/A,TRUE,"PPOdednorm";#N/A,#N/A,TRUE,"PPOOOPnorm";#N/A,#N/A,TRUE,"costsummary";#N/A,#N/A,TRUE,"costhistory";#N/A,#N/A,TRUE,"HMOcostnorm";#N/A,#N/A,TRUE,"PPOcostnorm";#N/A,#N/A,TRUE,"renewalrates";#N/A,#N/A,TRUE,"renewalratesaltern";#N/A,#N/A,TRUE,"HMObenefitcomp";#N/A,#N/A,TRUE,"PPObenefitcomp";#N/A,#N/A,TRUE,"contsummary";#N/A,#N/A,TRUE,"life";#N/A,#N/A,TRUE,"std";#N/A,#N/A,TRUE,"ltd"}</definedName>
    <definedName name="wrn.Renewal._.Presentation._3" hidden="1">{#N/A,#N/A,TRUE,"hmo";#N/A,#N/A,TRUE,"ppo";#N/A,#N/A,TRUE,"hmoutilization";#N/A,#N/A,TRUE,"hmoutilizationcont.";#N/A,#N/A,TRUE,"ppoutilization";#N/A,#N/A,TRUE,"ppoutilizationcont.";#N/A,#N/A,TRUE,"HMOcopaynorm";#N/A,#N/A,TRUE,"HMOcontnorm";#N/A,#N/A,TRUE,"PPOcoinsnorm";#N/A,#N/A,TRUE,"PPOcontnorm";#N/A,#N/A,TRUE,"PPOdednorm";#N/A,#N/A,TRUE,"PPOOOPnorm";#N/A,#N/A,TRUE,"costsummary";#N/A,#N/A,TRUE,"costhistory";#N/A,#N/A,TRUE,"HMOcostnorm";#N/A,#N/A,TRUE,"PPOcostnorm";#N/A,#N/A,TRUE,"renewalrates";#N/A,#N/A,TRUE,"renewalratesaltern";#N/A,#N/A,TRUE,"HMObenefitcomp";#N/A,#N/A,TRUE,"PPObenefitcomp";#N/A,#N/A,TRUE,"contsummary";#N/A,#N/A,TRUE,"life";#N/A,#N/A,TRUE,"std";#N/A,#N/A,TRUE,"ltd"}</definedName>
    <definedName name="wrn.Renewal._.Presentation._4" localSheetId="2" hidden="1">{#N/A,#N/A,TRUE,"hmo";#N/A,#N/A,TRUE,"ppo";#N/A,#N/A,TRUE,"hmoutilization";#N/A,#N/A,TRUE,"hmoutilizationcont.";#N/A,#N/A,TRUE,"ppoutilization";#N/A,#N/A,TRUE,"ppoutilizationcont.";#N/A,#N/A,TRUE,"HMOcopaynorm";#N/A,#N/A,TRUE,"HMOcontnorm";#N/A,#N/A,TRUE,"PPOcoinsnorm";#N/A,#N/A,TRUE,"PPOcontnorm";#N/A,#N/A,TRUE,"PPOdednorm";#N/A,#N/A,TRUE,"PPOOOPnorm";#N/A,#N/A,TRUE,"costsummary";#N/A,#N/A,TRUE,"costhistory";#N/A,#N/A,TRUE,"HMOcostnorm";#N/A,#N/A,TRUE,"PPOcostnorm";#N/A,#N/A,TRUE,"renewalrates";#N/A,#N/A,TRUE,"renewalratesaltern";#N/A,#N/A,TRUE,"HMObenefitcomp";#N/A,#N/A,TRUE,"PPObenefitcomp";#N/A,#N/A,TRUE,"contsummary";#N/A,#N/A,TRUE,"life";#N/A,#N/A,TRUE,"std";#N/A,#N/A,TRUE,"ltd"}</definedName>
    <definedName name="wrn.Renewal._.Presentation._4" hidden="1">{#N/A,#N/A,TRUE,"hmo";#N/A,#N/A,TRUE,"ppo";#N/A,#N/A,TRUE,"hmoutilization";#N/A,#N/A,TRUE,"hmoutilizationcont.";#N/A,#N/A,TRUE,"ppoutilization";#N/A,#N/A,TRUE,"ppoutilizationcont.";#N/A,#N/A,TRUE,"HMOcopaynorm";#N/A,#N/A,TRUE,"HMOcontnorm";#N/A,#N/A,TRUE,"PPOcoinsnorm";#N/A,#N/A,TRUE,"PPOcontnorm";#N/A,#N/A,TRUE,"PPOdednorm";#N/A,#N/A,TRUE,"PPOOOPnorm";#N/A,#N/A,TRUE,"costsummary";#N/A,#N/A,TRUE,"costhistory";#N/A,#N/A,TRUE,"HMOcostnorm";#N/A,#N/A,TRUE,"PPOcostnorm";#N/A,#N/A,TRUE,"renewalrates";#N/A,#N/A,TRUE,"renewalratesaltern";#N/A,#N/A,TRUE,"HMObenefitcomp";#N/A,#N/A,TRUE,"PPObenefitcomp";#N/A,#N/A,TRUE,"contsummary";#N/A,#N/A,TRUE,"life";#N/A,#N/A,TRUE,"std";#N/A,#N/A,TRUE,"ltd"}</definedName>
    <definedName name="wrn.Renewal._1" localSheetId="2" hidden="1">{#N/A,#N/A,FALSE,"Approval Form";#N/A,#N/A,FALSE,"Renewal";#N/A,#N/A,FALSE,"Cosmos Report"}</definedName>
    <definedName name="wrn.Renewal._1" hidden="1">{#N/A,#N/A,FALSE,"Approval Form";#N/A,#N/A,FALSE,"Renewal";#N/A,#N/A,FALSE,"Cosmos Report"}</definedName>
    <definedName name="wrn.Renewal._2" localSheetId="2" hidden="1">{#N/A,#N/A,FALSE,"Approval Form";#N/A,#N/A,FALSE,"Renewal";#N/A,#N/A,FALSE,"Cosmos Report"}</definedName>
    <definedName name="wrn.Renewal._2" hidden="1">{#N/A,#N/A,FALSE,"Approval Form";#N/A,#N/A,FALSE,"Renewal";#N/A,#N/A,FALSE,"Cosmos Report"}</definedName>
    <definedName name="wrn.Renewal._3" localSheetId="2" hidden="1">{#N/A,#N/A,FALSE,"Approval Form";#N/A,#N/A,FALSE,"Renewal";#N/A,#N/A,FALSE,"Cosmos Report"}</definedName>
    <definedName name="wrn.Renewal._3" hidden="1">{#N/A,#N/A,FALSE,"Approval Form";#N/A,#N/A,FALSE,"Renewal";#N/A,#N/A,FALSE,"Cosmos Report"}</definedName>
    <definedName name="wrn.Renewal._4" localSheetId="2" hidden="1">{#N/A,#N/A,FALSE,"Approval Form";#N/A,#N/A,FALSE,"Renewal";#N/A,#N/A,FALSE,"Cosmos Report"}</definedName>
    <definedName name="wrn.Renewal._4" hidden="1">{#N/A,#N/A,FALSE,"Approval Form";#N/A,#N/A,FALSE,"Renewal";#N/A,#N/A,FALSE,"Cosmos Report"}</definedName>
    <definedName name="wrn.Rental._.Income." localSheetId="2" hidden="1">{"Title",#N/A,FALSE,"Summary Budget";"Rental Income",#N/A,FALSE,"Summary Budget";"Current Escalations",#N/A,FALSE,"Summary Budget";"Storage Rent",#N/A,FALSE,"Summary Budget";"Parking Rent",#N/A,FALSE,"Summary Budget"}</definedName>
    <definedName name="wrn.Rental._.Income." hidden="1">{"Title",#N/A,FALSE,"Summary Budget";"Rental Income",#N/A,FALSE,"Summary Budget";"Current Escalations",#N/A,FALSE,"Summary Budget";"Storage Rent",#N/A,FALSE,"Summary Budget";"Parking Rent",#N/A,FALSE,"Summary Budget"}</definedName>
    <definedName name="wrn.rep." localSheetId="2" hidden="1">{#N/A,#N/A,FALSE,"Exh. 5A";#N/A,#N/A,FALSE,"Exh. 6"}</definedName>
    <definedName name="wrn.rep." hidden="1">{#N/A,#N/A,FALSE,"Exh. 5A";#N/A,#N/A,FALSE,"Exh. 6"}</definedName>
    <definedName name="wrn.rep._1" localSheetId="2" hidden="1">{#N/A,#N/A,FALSE,"Exh. 5A";#N/A,#N/A,FALSE,"Exh. 6"}</definedName>
    <definedName name="wrn.rep._1" hidden="1">{#N/A,#N/A,FALSE,"Exh. 5A";#N/A,#N/A,FALSE,"Exh. 6"}</definedName>
    <definedName name="wrn.rep_page." localSheetId="2" hidden="1">{"Annual_Income",#N/A,FALSE,"Report Page";"Balance_Cash_Flow",#N/A,FALSE,"Report Page";"Quarterly_Income",#N/A,FALSE,"Report Page"}</definedName>
    <definedName name="wrn.rep_page." hidden="1">{"Annual_Income",#N/A,FALSE,"Report Page";"Balance_Cash_Flow",#N/A,FALSE,"Report Page";"Quarterly_Income",#N/A,FALSE,"Report Page"}</definedName>
    <definedName name="wrn.rep1." localSheetId="2" hidden="1">{"add",#N/A,FALSE,"code"}</definedName>
    <definedName name="wrn.rep1." hidden="1">{"add",#N/A,FALSE,"code"}</definedName>
    <definedName name="wrn.rep1._1" localSheetId="2" hidden="1">{"add",#N/A,FALSE,"code"}</definedName>
    <definedName name="wrn.rep1._1" hidden="1">{"add",#N/A,FALSE,"code"}</definedName>
    <definedName name="wrn.rep1._2" localSheetId="2" hidden="1">{"add",#N/A,FALSE,"code"}</definedName>
    <definedName name="wrn.rep1._2" hidden="1">{"add",#N/A,FALSE,"code"}</definedName>
    <definedName name="wrn.rep1._3" localSheetId="2" hidden="1">{"add",#N/A,FALSE,"code"}</definedName>
    <definedName name="wrn.rep1._3" hidden="1">{"add",#N/A,FALSE,"code"}</definedName>
    <definedName name="wrn.rep1._4" localSheetId="2" hidden="1">{"add",#N/A,FALSE,"code"}</definedName>
    <definedName name="wrn.rep1._4" hidden="1">{"add",#N/A,FALSE,"code"}</definedName>
    <definedName name="wrn.report"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 hidden="1">{#N/A,#N/A,TRUE,"Goodyear";#N/A,#N/A,TRUE,"General Prod";#N/A,#N/A,TRUE,"GDTNA";#N/A,#N/A,TRUE,"Consolidated Aging";#N/A,#N/A,TRUE,"Payment Terms";#N/A,#N/A,TRUE,"Inputs";#N/A,#N/A,TRUE,"Ineligible_OC";#N/A,#N/A,TRUE,"Concentration";#N/A,#N/A,TRUE,"Reserves";#N/A,#N/A,TRUE,"Monthly"}</definedName>
    <definedName name="wrn.Report." hidden="1">{#N/A,#N/A,FALSE,"Summary";#N/A,#N/A,FALSE,"BS";#N/A,#N/A,FALSE,"IS";#N/A,#N/A,FALSE,"CF";#N/A,#N/A,FALSE,"DebtSchedule";#N/A,#N/A,FALSE,"Depreciation";#N/A,#N/A,FALSE,"Taxes";#N/A,#N/A,FALSE,"Assumptions";#N/A,#N/A,FALSE,"Covenants";#N/A,#N/A,FALSE,"Disc CF";#N/A,#N/A,FALSE,"Dividend Discount Model";#N/A,#N/A,FALSE,"PF EPS Impact";#N/A,#N/A,FALSE,"Input";#N/A,#N/A,FALSE,"Cost of Debt";#N/A,#N/A,FALSE,"WACC";#N/A,#N/A,FALSE,"DCF_Assum";#N/A,#N/A,FALSE,"DCF_Check"}</definedName>
    <definedName name="wrn.Report._.2." localSheetId="2" hidden="1">{#N/A,#N/A,TRUE,"Pivots-Employee";#N/A,"Scenerio2",TRUE,"Assumptions Summary"}</definedName>
    <definedName name="wrn.Report._.2." hidden="1">{#N/A,#N/A,TRUE,"Pivots-Employee";#N/A,"Scenerio2",TRUE,"Assumptions Summary"}</definedName>
    <definedName name="wrn.Report._.7." localSheetId="2" hidden="1">{"Header",#N/A,FALSE,"Header";"Index",#N/A,FALSE,"Index";"Confirmation",#N/A,FALSE,"Audit Confirmation";"Rec",#N/A,FALSE,"Rec to mgmt acs";"P&amp;L A/C",#N/A,FALSE,"P&amp;L Account";"BS",#N/A,FALSE,"Balance Sheet";"Note 1",#N/A,FALSE,"P&amp;L Account Notes (1-7)";"Note 1a",#N/A,FALSE,"P&amp;L Account Notes (1-7)";"Note 1b",#N/A,FALSE,"P&amp;L Account Notes (1-7)";"Note 2",#N/A,FALSE,"P&amp;L Account Notes (1-7)";"Note 3",#N/A,FALSE,"P&amp;L Account Notes (1-7)";"Note 4",#N/A,FALSE,"P&amp;L Account Notes (1-7)";"Note 4a",#N/A,FALSE,"P&amp;L Account Notes (1-7)";"Note 5",#N/A,FALSE,"P&amp;L Account Notes (1-7)";"Note 6",#N/A,FALSE,"P&amp;L Account Notes (1-7)";"Note 7",#N/A,FALSE,"P&amp;L Account Notes (1-7)";"Note 8",#N/A,FALSE,"P&amp;L Account Notes (8-15)";"Note 9",#N/A,FALSE,"P&amp;L Account Notes (8-15)";"Note 10",#N/A,FALSE,"P&amp;L Account Notes (8-15)";"Note 11",#N/A,FALSE,"P&amp;L Account Notes (8-15)";"Note 12",#N/A,FALSE,"P&amp;L Account Notes (8-15)";"Note 13",#N/A,FALSE,"P&amp;L Account Notes (8-15)";"Note 14",#N/A,FALSE,"P&amp;L Account Notes (8-15)";"Note 15",#N/A,FALSE,"P&amp;L Account Notes (8-15)";"Note 16",#N/A,FALSE,"P&amp;L Account Notes (8-15)";"TFA-Cost",#N/A,FALSE,"TFA";"TFA-Depn",#N/A,FALSE,"TFA";"Note 17a",#N/A,FALSE,"TFA";"Note 17b",#N/A,FALSE,"BS Notes (17(b) - 28)";"Note 18(1)",#N/A,FALSE,"BS Notes (17(b) - 28)";"Note 18 2&amp;3",#N/A,FALSE,"BS Notes (17(b) - 28)";"Note 18(3)",#N/A,FALSE,"BS Notes (17(b) - 28)";"Note 19",#N/A,FALSE,"BS Notes (17(b) - 28)";"Notes 20&amp;21",#N/A,FALSE,"BS Notes (17(b) - 28)";"Note 22",#N/A,FALSE,"BS Notes (17(b) - 28)";"Note 22(a)",#N/A,FALSE,"BS Notes (17(b) - 28)";"Note 23",#N/A,FALSE,"BS Notes (17(b) - 28)";"Note 24",#N/A,FALSE,"BS Notes (17(b) - 28)";"Note 25",#N/A,FALSE,"BS Notes (17(b) - 28)";"Note 26",#N/A,FALSE,"BS Notes (17(b) - 28)";"Note 27",#N/A,FALSE,"BS Notes (17(b) - 28)";"Note 28-Drs",#N/A,FALSE,"BS Notes (17(b) - 28)";"Note 28-Crs",#N/A,FALSE,"BS Notes (17(b) - 28)";"Note 29",#N/A,FALSE,"Notes 29-31";"Note 29(b)",#N/A,FALSE,"Notes 29-31";"Note 30",#N/A,FALSE,"Notes 29-31";"Note 31",#N/A,FALSE,"Notes 29-31";"Note 32a",#N/A,FALSE,"CF Notes 32-33";"Note 32b",#N/A,FALSE,"CF Notes 32-33";"Note 33",#N/A,FALSE,"CF Notes 32-33";"Notes 34&amp;35",#N/A,FALSE,"CF Notes 34-36";"Note 36",#N/A,FALSE,"CF Notes 34-36";"Notes 37&amp;38",#N/A,FALSE,"CF Notes 37-43";"Note 39",#N/A,FALSE,"CF Notes 37-43";"Notes 40&amp;41",#N/A,FALSE,"CF Notes 37-43";"Notes 42&amp;43",#N/A,FALSE,"CF Notes 37-43";"BS",#N/A,FALSE,"Balance Sheet"}</definedName>
    <definedName name="wrn.Report._.7." hidden="1">{"Header",#N/A,FALSE,"Header";"Index",#N/A,FALSE,"Index";"Confirmation",#N/A,FALSE,"Audit Confirmation";"Rec",#N/A,FALSE,"Rec to mgmt acs";"P&amp;L A/C",#N/A,FALSE,"P&amp;L Account";"BS",#N/A,FALSE,"Balance Sheet";"Note 1",#N/A,FALSE,"P&amp;L Account Notes (1-7)";"Note 1a",#N/A,FALSE,"P&amp;L Account Notes (1-7)";"Note 1b",#N/A,FALSE,"P&amp;L Account Notes (1-7)";"Note 2",#N/A,FALSE,"P&amp;L Account Notes (1-7)";"Note 3",#N/A,FALSE,"P&amp;L Account Notes (1-7)";"Note 4",#N/A,FALSE,"P&amp;L Account Notes (1-7)";"Note 4a",#N/A,FALSE,"P&amp;L Account Notes (1-7)";"Note 5",#N/A,FALSE,"P&amp;L Account Notes (1-7)";"Note 6",#N/A,FALSE,"P&amp;L Account Notes (1-7)";"Note 7",#N/A,FALSE,"P&amp;L Account Notes (1-7)";"Note 8",#N/A,FALSE,"P&amp;L Account Notes (8-15)";"Note 9",#N/A,FALSE,"P&amp;L Account Notes (8-15)";"Note 10",#N/A,FALSE,"P&amp;L Account Notes (8-15)";"Note 11",#N/A,FALSE,"P&amp;L Account Notes (8-15)";"Note 12",#N/A,FALSE,"P&amp;L Account Notes (8-15)";"Note 13",#N/A,FALSE,"P&amp;L Account Notes (8-15)";"Note 14",#N/A,FALSE,"P&amp;L Account Notes (8-15)";"Note 15",#N/A,FALSE,"P&amp;L Account Notes (8-15)";"Note 16",#N/A,FALSE,"P&amp;L Account Notes (8-15)";"TFA-Cost",#N/A,FALSE,"TFA";"TFA-Depn",#N/A,FALSE,"TFA";"Note 17a",#N/A,FALSE,"TFA";"Note 17b",#N/A,FALSE,"BS Notes (17(b) - 28)";"Note 18(1)",#N/A,FALSE,"BS Notes (17(b) - 28)";"Note 18 2&amp;3",#N/A,FALSE,"BS Notes (17(b) - 28)";"Note 18(3)",#N/A,FALSE,"BS Notes (17(b) - 28)";"Note 19",#N/A,FALSE,"BS Notes (17(b) - 28)";"Notes 20&amp;21",#N/A,FALSE,"BS Notes (17(b) - 28)";"Note 22",#N/A,FALSE,"BS Notes (17(b) - 28)";"Note 22(a)",#N/A,FALSE,"BS Notes (17(b) - 28)";"Note 23",#N/A,FALSE,"BS Notes (17(b) - 28)";"Note 24",#N/A,FALSE,"BS Notes (17(b) - 28)";"Note 25",#N/A,FALSE,"BS Notes (17(b) - 28)";"Note 26",#N/A,FALSE,"BS Notes (17(b) - 28)";"Note 27",#N/A,FALSE,"BS Notes (17(b) - 28)";"Note 28-Drs",#N/A,FALSE,"BS Notes (17(b) - 28)";"Note 28-Crs",#N/A,FALSE,"BS Notes (17(b) - 28)";"Note 29",#N/A,FALSE,"Notes 29-31";"Note 29(b)",#N/A,FALSE,"Notes 29-31";"Note 30",#N/A,FALSE,"Notes 29-31";"Note 31",#N/A,FALSE,"Notes 29-31";"Note 32a",#N/A,FALSE,"CF Notes 32-33";"Note 32b",#N/A,FALSE,"CF Notes 32-33";"Note 33",#N/A,FALSE,"CF Notes 32-33";"Notes 34&amp;35",#N/A,FALSE,"CF Notes 34-36";"Note 36",#N/A,FALSE,"CF Notes 34-36";"Notes 37&amp;38",#N/A,FALSE,"CF Notes 37-43";"Note 39",#N/A,FALSE,"CF Notes 37-43";"Notes 40&amp;41",#N/A,FALSE,"CF Notes 37-43";"Notes 42&amp;43",#N/A,FALSE,"CF Notes 37-43";"BS",#N/A,FALSE,"Balance Sheet"}</definedName>
    <definedName name="wrn.Report._.and._.Details." localSheetId="2" hidden="1">{"Report",#N/A,TRUE,"2003";"Details",#N/A,TRUE,"2003"}</definedName>
    <definedName name="wrn.Report._.and._.Details." hidden="1">{"Report",#N/A,TRUE,"2003";"Details",#N/A,TRUE,"2003"}</definedName>
    <definedName name="wrn.Report._.and._.Details._1" localSheetId="2" hidden="1">{"Report",#N/A,TRUE,"2003";"Details",#N/A,TRUE,"2003"}</definedName>
    <definedName name="wrn.Report._.and._.Details._1" hidden="1">{"Report",#N/A,TRUE,"2003";"Details",#N/A,TRUE,"2003"}</definedName>
    <definedName name="wrn.Report._.and._.Details._2" localSheetId="2" hidden="1">{"Report",#N/A,TRUE,"2003";"Details",#N/A,TRUE,"2003"}</definedName>
    <definedName name="wrn.Report._.and._.Details._2" hidden="1">{"Report",#N/A,TRUE,"2003";"Details",#N/A,TRUE,"2003"}</definedName>
    <definedName name="wrn.Report._.and._.Details._3" localSheetId="2" hidden="1">{"Report",#N/A,TRUE,"2003";"Details",#N/A,TRUE,"2003"}</definedName>
    <definedName name="wrn.Report._.and._.Details._3" hidden="1">{"Report",#N/A,TRUE,"2003";"Details",#N/A,TRUE,"2003"}</definedName>
    <definedName name="wrn.Report._.and._.Details._4" localSheetId="2" hidden="1">{"Report",#N/A,TRUE,"2003";"Details",#N/A,TRUE,"2003"}</definedName>
    <definedName name="wrn.Report._.and._.Details._4" hidden="1">{"Report",#N/A,TRUE,"2003";"Details",#N/A,TRUE,"2003"}</definedName>
    <definedName name="wrn.REPORT._.C." localSheetId="2" hidden="1">{#N/A,#N/A,TRUE,"Sch-5a";#N/A,#N/A,TRUE,"Sch-5b";#N/A,#N/A,TRUE,"Sch-5c";#N/A,#N/A,TRUE,"Sch-5d";#N/A,#N/A,TRUE,"Sch-6a";#N/A,#N/A,TRUE,"Sch-6b";#N/A,#N/A,TRUE,"Sch-6c";#N/A,#N/A,TRUE,"Sch-6d";#N/A,#N/A,TRUE,"Sch-6e"}</definedName>
    <definedName name="wrn.REPORT._.C." hidden="1">{#N/A,#N/A,TRUE,"Sch-5a";#N/A,#N/A,TRUE,"Sch-5b";#N/A,#N/A,TRUE,"Sch-5c";#N/A,#N/A,TRUE,"Sch-5d";#N/A,#N/A,TRUE,"Sch-6a";#N/A,#N/A,TRUE,"Sch-6b";#N/A,#N/A,TRUE,"Sch-6c";#N/A,#N/A,TRUE,"Sch-6d";#N/A,#N/A,TRUE,"Sch-6e"}</definedName>
    <definedName name="wrn.report._.schedules." localSheetId="2" hidden="1">{#N/A,#N/A,FALSE,"income - tax return format";#N/A,#N/A,FALSE,"balance sheets";#N/A,#N/A,FALSE,"historical financial analysis";#N/A,#N/A,FALSE,"FMV per share";#N/A,#N/A,FALSE,"cap'd DFCF";#N/A,#N/A,FALSE,"wacc (build-up)";#N/A,#N/A,FALSE,"non-operating items";#N/A,#N/A,FALSE,"pv of deferred comp"}</definedName>
    <definedName name="wrn.report._.schedules." hidden="1">{#N/A,#N/A,FALSE,"income - tax return format";#N/A,#N/A,FALSE,"balance sheets";#N/A,#N/A,FALSE,"historical financial analysis";#N/A,#N/A,FALSE,"FMV per share";#N/A,#N/A,FALSE,"cap'd DFCF";#N/A,#N/A,FALSE,"wacc (build-up)";#N/A,#N/A,FALSE,"non-operating items";#N/A,#N/A,FALSE,"pv of deferred comp"}</definedName>
    <definedName name="wrn.report._.set._.with._.311." localSheetId="2" hidden="1">{"summary report",#N/A,FALSE,"SUMMARY REPORT";"salary model ytd",#N/A,FALSE,"SALARY MODEL - YTD";"salary model mtd",#N/A,FALSE,"SALARY MODEL - MTD";"detail 311",#N/A,FALSE,"311 ACTUAL"}</definedName>
    <definedName name="wrn.report._.set._.with._.311." hidden="1">{"summary report",#N/A,FALSE,"SUMMARY REPORT";"salary model ytd",#N/A,FALSE,"SALARY MODEL - YTD";"salary model mtd",#N/A,FALSE,"SALARY MODEL - MTD";"detail 311",#N/A,FALSE,"311 ACTUAL"}</definedName>
    <definedName name="wrn.report._.set._.without._.311." localSheetId="2" hidden="1">{"summary report",#N/A,FALSE,"SUMMARY REPORT";"salary model ytd",#N/A,FALSE,"SALARY MODEL - YTD";"salary model mtd",#N/A,FALSE,"SALARY MODEL - MTD"}</definedName>
    <definedName name="wrn.report._.set._.without._.311." hidden="1">{"summary report",#N/A,FALSE,"SUMMARY REPORT";"salary model ytd",#N/A,FALSE,"SALARY MODEL - YTD";"salary model mtd",#N/A,FALSE,"SALARY MODEL - MTD"}</definedName>
    <definedName name="wrn.Report._.Summary." localSheetId="2" hidden="1">{#N/A,#N/A,FALSE,"March Details"}</definedName>
    <definedName name="wrn.Report._.Summary." hidden="1">{#N/A,#N/A,FALSE,"March Details"}</definedName>
    <definedName name="wrn.Report._.Test." localSheetId="2" hidden="1">{"Landscape Expanded","test1",FALSE,"Revenue Buildup";"Landscape Expanded","test3",FALSE,"Revenue Buildup";"Portrait Annual To Use","test2",FALSE,"Revenue Buildup"}</definedName>
    <definedName name="wrn.Report._.Test." hidden="1">{"Landscape Expanded","test1",FALSE,"Revenue Buildup";"Landscape Expanded","test3",FALSE,"Revenue Buildup";"Portrait Annual To Use","test2",FALSE,"Revenue Buildup"}</definedName>
    <definedName name="wrn.Report._.Th._.Gr." localSheetId="2" hidden="1">{#N/A,#N/A,FALSE,"Gr"}</definedName>
    <definedName name="wrn.Report._.Th._.Gr." hidden="1">{#N/A,#N/A,FALSE,"Gr"}</definedName>
    <definedName name="wrn.Report._.Th._.Ho." localSheetId="2" hidden="1">{#N/A,#N/A,FALSE,"HO"}</definedName>
    <definedName name="wrn.Report._.Th._.Ho." hidden="1">{#N/A,#N/A,FALSE,"HO"}</definedName>
    <definedName name="wrn.Report._.Th._.Lu." localSheetId="2" hidden="1">{#N/A,#N/A,FALSE,"Lu"}</definedName>
    <definedName name="wrn.Report._.Th._.Lu." hidden="1">{#N/A,#N/A,FALSE,"Lu"}</definedName>
    <definedName name="wrn.Report._.Th._.PF." localSheetId="2" hidden="1">{#N/A,#N/A,FALSE," PF"}</definedName>
    <definedName name="wrn.Report._.Th._.PF." hidden="1">{#N/A,#N/A,FALSE," PF"}</definedName>
    <definedName name="wrn.Report._.Th._.Po." localSheetId="2" hidden="1">{#N/A,#N/A,FALSE,"Po"}</definedName>
    <definedName name="wrn.Report._.Th._.Po." hidden="1">{#N/A,#N/A,FALSE,"Po"}</definedName>
    <definedName name="wrn.Report._.Th._.St." localSheetId="2" hidden="1">{#N/A,#N/A,FALSE,"Strategic"}</definedName>
    <definedName name="wrn.Report._.Th._.St." hidden="1">{#N/A,#N/A,FALSE,"Strategic"}</definedName>
    <definedName name="wrn.Report._.Th._.Ttl." localSheetId="2" hidden="1">{#N/A,#N/A,FALSE,"P&amp;L"}</definedName>
    <definedName name="wrn.Report._.Th._.Ttl." hidden="1">{#N/A,#N/A,FALSE,"P&amp;L"}</definedName>
    <definedName name="wrn.Report._.Th._.Wa." localSheetId="2" hidden="1">{#N/A,#N/A,FALSE,"Wa"}</definedName>
    <definedName name="wrn.Report._.Th._.Wa." hidden="1">{#N/A,#N/A,FALSE,"Wa"}</definedName>
    <definedName name="wrn.Report._.Th._.Wo." localSheetId="2" hidden="1">{#N/A,#N/A,FALSE,"Wo"}</definedName>
    <definedName name="wrn.Report._.Th._.Wo." hidden="1">{#N/A,#N/A,FALSE,"Wo"}</definedName>
    <definedName name="wrn.Report._1" localSheetId="2" hidden="1">{#N/A,#N/A,TRUE,"Goodyear";#N/A,#N/A,TRUE,"General Prod";#N/A,#N/A,TRUE,"GDTNA";#N/A,#N/A,TRUE,"Consolidated Aging";#N/A,#N/A,TRUE,"Payment Terms";#N/A,#N/A,TRUE,"Inputs";#N/A,#N/A,TRUE,"Ineligible_OC";#N/A,#N/A,TRUE,"Concentration";#N/A,#N/A,TRUE,"Reserves";#N/A,#N/A,TRUE,"Monthly"}</definedName>
    <definedName name="wrn.Report._1" hidden="1">{#N/A,#N/A,TRUE,"Goodyear";#N/A,#N/A,TRUE,"General Prod";#N/A,#N/A,TRUE,"GDTNA";#N/A,#N/A,TRUE,"Consolidated Aging";#N/A,#N/A,TRUE,"Payment Terms";#N/A,#N/A,TRUE,"Inputs";#N/A,#N/A,TRUE,"Ineligible_OC";#N/A,#N/A,TRUE,"Concentration";#N/A,#N/A,TRUE,"Reserves";#N/A,#N/A,TRUE,"Monthly"}</definedName>
    <definedName name="wrn.Report._2" localSheetId="2" hidden="1">{#N/A,#N/A,TRUE,"Status Report";#N/A,#N/A,TRUE,"Current Forecast";#N/A,#N/A,TRUE,"Last Forecast";#N/A,#N/A,TRUE,"BP";#N/A,#N/A,TRUE,"LY"}</definedName>
    <definedName name="wrn.Report._2" hidden="1">{#N/A,#N/A,TRUE,"Status Report";#N/A,#N/A,TRUE,"Current Forecast";#N/A,#N/A,TRUE,"Last Forecast";#N/A,#N/A,TRUE,"BP";#N/A,#N/A,TRUE,"LY"}</definedName>
    <definedName name="wrn.Report._3" localSheetId="2" hidden="1">{#N/A,#N/A,TRUE,"Status Report";#N/A,#N/A,TRUE,"Current Forecast";#N/A,#N/A,TRUE,"Last Forecast";#N/A,#N/A,TRUE,"BP";#N/A,#N/A,TRUE,"LY"}</definedName>
    <definedName name="wrn.Report._3" hidden="1">{#N/A,#N/A,TRUE,"Status Report";#N/A,#N/A,TRUE,"Current Forecast";#N/A,#N/A,TRUE,"Last Forecast";#N/A,#N/A,TRUE,"BP";#N/A,#N/A,TRUE,"LY"}</definedName>
    <definedName name="wrn.Report._4" localSheetId="2" hidden="1">{#N/A,#N/A,TRUE,"Status Report";#N/A,#N/A,TRUE,"Current Forecast";#N/A,#N/A,TRUE,"Last Forecast";#N/A,#N/A,TRUE,"BP";#N/A,#N/A,TRUE,"LY"}</definedName>
    <definedName name="wrn.Report._4" hidden="1">{#N/A,#N/A,TRUE,"Status Report";#N/A,#N/A,TRUE,"Current Forecast";#N/A,#N/A,TRUE,"Last Forecast";#N/A,#N/A,TRUE,"BP";#N/A,#N/A,TRUE,"LY"}</definedName>
    <definedName name="wrn.Report_Page." localSheetId="2"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Report_Page._1" localSheetId="2" hidden="1">{"Annual_Income",#N/A,FALSE,"Report Page";"Balance_Cash_Flow",#N/A,FALSE,"Report Page";"Quarterly_Income",#N/A,FALSE,"Report Page"}</definedName>
    <definedName name="wrn.Report_Page._1" hidden="1">{"Annual_Income",#N/A,FALSE,"Report Page";"Balance_Cash_Flow",#N/A,FALSE,"Report Page";"Quarterly_Income",#N/A,FALSE,"Report Page"}</definedName>
    <definedName name="wrn.Report_PR_1." localSheetId="2" hidden="1">{"PR1","pr1",TRUE,"Sch PR-1"}</definedName>
    <definedName name="wrn.Report_PR_1." hidden="1">{"PR1","pr1",TRUE,"Sch PR-1"}</definedName>
    <definedName name="wrn.report_schedules." localSheetId="2" hidden="1">{"FMV per share",#N/A,FALSE,"FMV per share";#N/A,#N/A,FALSE,"non-operating items"}</definedName>
    <definedName name="wrn.report_schedules." hidden="1">{"FMV per share",#N/A,FALSE,"FMV per share";#N/A,#N/A,FALSE,"non-operating items"}</definedName>
    <definedName name="wrn.Report1." localSheetId="2" hidden="1">{"Title",#N/A,TRUE,"Title";"Content",#N/A,TRUE,"Title";"Section1",#N/A,TRUE,"Title";"Output1",#N/A,TRUE,"Output";"Section2",#N/A,TRUE,"Title";"Graph1",#N/A,TRUE,"Output";"Section3",#N/A,TRUE,"Title";"Graph2",#N/A,TRUE,"Output";"Section4",#N/A,TRUE,"Title";"Gap1",#N/A,TRUE,"Output";"Section5",#N/A,TRUE,"Title";"Model_all",#N/A,TRUE,"Autostrade S.p.A."}</definedName>
    <definedName name="wrn.Report1." hidden="1">{#N/A,#N/A,FALSE,"IS";#N/A,#N/A,FALSE,"BS";#N/A,#N/A,FALSE,"CF";#N/A,#N/A,FALSE,"CE";#N/A,#N/A,FALSE,"Depr";#N/A,#N/A,FALSE,"APAL"}</definedName>
    <definedName name="wrn.Report1._1" localSheetId="2" hidden="1">{#N/A,#N/A,FALSE,"Operations";#N/A,#N/A,FALSE,"Financials"}</definedName>
    <definedName name="wrn.Report1._1" hidden="1">{#N/A,#N/A,FALSE,"Operations";#N/A,#N/A,FALSE,"Financials"}</definedName>
    <definedName name="wrn.Report1._2" localSheetId="2" hidden="1">{#N/A,#N/A,FALSE,"IS";#N/A,#N/A,FALSE,"BS";#N/A,#N/A,FALSE,"CF";#N/A,#N/A,FALSE,"CE";#N/A,#N/A,FALSE,"Depr";#N/A,#N/A,FALSE,"APAL"}</definedName>
    <definedName name="wrn.Report1._2" hidden="1">{#N/A,#N/A,FALSE,"IS";#N/A,#N/A,FALSE,"BS";#N/A,#N/A,FALSE,"CF";#N/A,#N/A,FALSE,"CE";#N/A,#N/A,FALSE,"Depr";#N/A,#N/A,FALSE,"APAL"}</definedName>
    <definedName name="wrn.Report1._3" localSheetId="2" hidden="1">{#N/A,#N/A,FALSE,"IS";#N/A,#N/A,FALSE,"BS";#N/A,#N/A,FALSE,"CF";#N/A,#N/A,FALSE,"CE";#N/A,#N/A,FALSE,"Depr";#N/A,#N/A,FALSE,"APAL"}</definedName>
    <definedName name="wrn.Report1._3" hidden="1">{#N/A,#N/A,FALSE,"IS";#N/A,#N/A,FALSE,"BS";#N/A,#N/A,FALSE,"CF";#N/A,#N/A,FALSE,"CE";#N/A,#N/A,FALSE,"Depr";#N/A,#N/A,FALSE,"APAL"}</definedName>
    <definedName name="wrn.Report1._4" localSheetId="2" hidden="1">{#N/A,#N/A,FALSE,"IS";#N/A,#N/A,FALSE,"BS";#N/A,#N/A,FALSE,"CF";#N/A,#N/A,FALSE,"CE";#N/A,#N/A,FALSE,"Depr";#N/A,#N/A,FALSE,"APAL"}</definedName>
    <definedName name="wrn.Report1._4" hidden="1">{#N/A,#N/A,FALSE,"IS";#N/A,#N/A,FALSE,"BS";#N/A,#N/A,FALSE,"CF";#N/A,#N/A,FALSE,"CE";#N/A,#N/A,FALSE,"Depr";#N/A,#N/A,FALSE,"APAL"}</definedName>
    <definedName name="wrn.REPORTING._.PACKAGE." localSheetId="2" hidden="1">{#N/A,#N/A,TRUE,"Cover";#N/A,#N/A,TRUE,"BS";#N/A,#N/A,TRUE,"BS (2)";#N/A,#N/A,TRUE,"BS (3)";#N/A,#N/A,TRUE,"Supp Info-BS";#N/A,#N/A,TRUE,"IS";#N/A,#N/A,TRUE,"IS (2)";#N/A,#N/A,TRUE,"IS (3)";#N/A,#N/A,TRUE,"Supp Info-IS";#N/A,#N/A,TRUE,"CF";#N/A,#N/A,TRUE,"Supp Info-CF";#N/A,#N/A,TRUE,"SH";#N/A,#N/A,TRUE,"Supp Info-SH"}</definedName>
    <definedName name="wrn.REPORTING._.PACKAGE." hidden="1">{#N/A,#N/A,TRUE,"Cover";#N/A,#N/A,TRUE,"BS";#N/A,#N/A,TRUE,"BS (2)";#N/A,#N/A,TRUE,"BS (3)";#N/A,#N/A,TRUE,"Supp Info-BS";#N/A,#N/A,TRUE,"IS";#N/A,#N/A,TRUE,"IS (2)";#N/A,#N/A,TRUE,"IS (3)";#N/A,#N/A,TRUE,"Supp Info-IS";#N/A,#N/A,TRUE,"CF";#N/A,#N/A,TRUE,"Supp Info-CF";#N/A,#N/A,TRUE,"SH";#N/A,#N/A,TRUE,"Supp Info-SH"}</definedName>
    <definedName name="wrn.reports." localSheetId="2" hidden="1">{"summary",#N/A,FALSE,"3 yr average";"comps",#N/A,FALSE,"3 yr average"}</definedName>
    <definedName name="wrn.reports." hidden="1">{"summary",#N/A,FALSE,"3 yr average";"comps",#N/A,FALSE,"3 yr average"}</definedName>
    <definedName name="wrn.Reports._.Only." localSheetId="2"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Onl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to._.EBITDARM." localSheetId="2">#REF!</definedName>
    <definedName name="wrn.Reports._.to._.EBITDARM."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search._.Op._.Exp." localSheetId="2" hidden="1">{#N/A,#N/A,FALSE,"RESEARCH"}</definedName>
    <definedName name="wrn.Research._.Op._.Exp." hidden="1">{#N/A,#N/A,FALSE,"RESEARCH"}</definedName>
    <definedName name="wrn.Reserve._.Book._.Tab1." hidden="1">{#N/A,#N/A,TRUE,"Final (All Business)";#N/A,#N/A,TRUE,"Final(Non-PERS)";#N/A,#N/A,TRUE,"Final_R1";#N/A,#N/A,TRUE,"Final_R2";#N/A,#N/A,TRUE,"Final_R3";#N/A,#N/A,TRUE,"Final_R7";#N/A,#N/A,TRUE,"Final_R8";#N/A,#N/A,TRUE,"Final_R9";#N/A,#N/A,TRUE,"Total"}</definedName>
    <definedName name="wrn.RESERVE._.SCHEDULE." localSheetId="2" hidden="1">{#N/A,#N/A,FALSE,"Sheet8";#N/A,#N/A,FALSE,"Sheet7"}</definedName>
    <definedName name="wrn.RESERVE._.SCHEDULE." hidden="1">{#N/A,#N/A,FALSE,"Sheet8";#N/A,#N/A,FALSE,"Sheet7"}</definedName>
    <definedName name="wrn.Resource._.Print._.Output." localSheetId="2" hidden="1">{"Resource Summaries",#N/A,TRUE,"Summary";"Labour Chart",#N/A,TRUE,"Summary"}</definedName>
    <definedName name="wrn.Resource._.Print._.Output." hidden="1">{"Resource Summaries",#N/A,TRUE,"Summary";"Labour Chart",#N/A,TRUE,"Summary"}</definedName>
    <definedName name="wrn.Restricted._.Rpts." localSheetId="2" hidden="1">{"RptRY",#N/A,FALSE,"CDGy";"RptRQ",#N/A,FALSE,"CDGq";"RptRM",#N/A,FALSE,"CDGm"}</definedName>
    <definedName name="wrn.Restricted._.Rpts." hidden="1">{"RptRY",#N/A,FALSE,"CDGy";"RptRQ",#N/A,FALSE,"CDGq";"RptRM",#N/A,FALSE,"CDGm"}</definedName>
    <definedName name="wrn.RESULTS." localSheetId="2" hidden="1">{#N/A,#N/A,FALSE,"HMF";#N/A,#N/A,FALSE,"FACIL";#N/A,#N/A,FALSE,"HMFINANCE";#N/A,#N/A,FALSE,"HMEUROPE";#N/A,#N/A,FALSE,"HHAB CONSO";#N/A,#N/A,FALSE,"PAB";#N/A,#N/A,FALSE,"MMC";#N/A,#N/A,FALSE,"THAI";#N/A,#N/A,FALSE,"SINPA";#N/A,#N/A,FALSE,"POLAND"}</definedName>
    <definedName name="wrn.RESULTS." hidden="1">{#N/A,#N/A,FALSE,"HMF";#N/A,#N/A,FALSE,"FACIL";#N/A,#N/A,FALSE,"HMFINANCE";#N/A,#N/A,FALSE,"HMEUROPE";#N/A,#N/A,FALSE,"HHAB CONSO";#N/A,#N/A,FALSE,"PAB";#N/A,#N/A,FALSE,"MMC";#N/A,#N/A,FALSE,"THAI";#N/A,#N/A,FALSE,"SINPA";#N/A,#N/A,FALSE,"POLAND"}</definedName>
    <definedName name="wrn.retro." localSheetId="2" hidden="1">{#N/A,#N/A,FALSE,"Total";#N/A,#N/A,FALSE,"NRE";#N/A,#N/A,FALSE,"20 Lot";#N/A,#N/A,FALSE,"32 Lot";#N/A,#N/A,FALSE,"labor";#N/A,#N/A,FALSE,"trvl";#N/A,#N/A,FALSE,"MES NRE";#N/A,#N/A,FALSE,"MES 20";#N/A,#N/A,FALSE,"MES 32"}</definedName>
    <definedName name="wrn.retro." hidden="1">{#N/A,#N/A,FALSE,"Total";#N/A,#N/A,FALSE,"NRE";#N/A,#N/A,FALSE,"20 Lot";#N/A,#N/A,FALSE,"32 Lot";#N/A,#N/A,FALSE,"labor";#N/A,#N/A,FALSE,"trvl";#N/A,#N/A,FALSE,"MES NRE";#N/A,#N/A,FALSE,"MES 20";#N/A,#N/A,FALSE,"MES 32"}</definedName>
    <definedName name="wrn.Returns." localSheetId="2" hidden="1">{"Returns1",#N/A,FALSE,"Trans";"Returns2",#N/A,FALSE,"Trans";"Returns3",#N/A,FALSE,"Trans";"Returns4",#N/A,FALSE,"Trans";"Returns5",#N/A,FALSE,"Trans"}</definedName>
    <definedName name="wrn.Returns." hidden="1">{"Returns1",#N/A,FALSE,"Trans";"Returns2",#N/A,FALSE,"Trans";"Returns3",#N/A,FALSE,"Trans";"Returns4",#N/A,FALSE,"Trans";"Returns5",#N/A,FALSE,"Trans"}</definedName>
    <definedName name="wrn.Returns.v" hidden="1">{"Returns1",#N/A,FALSE,"Trans";"Returns2",#N/A,FALSE,"Trans";"Returns3",#N/A,FALSE,"Trans";"Returns4",#N/A,FALSE,"Trans";"Returns5",#N/A,FALSE,"Trans"}</definedName>
    <definedName name="wrn.rev." localSheetId="2" hidden="1">{"rev1",#N/A,FALSE,"Rev &amp; Exp Recog";"rev2",#N/A,FALSE,"Rev &amp; Exp Recog";"rev3",#N/A,FALSE,"Rev &amp; Exp Recog"}</definedName>
    <definedName name="wrn.rev." hidden="1">{"rev1",#N/A,FALSE,"Rev &amp; Exp Recog";"rev2",#N/A,FALSE,"Rev &amp; Exp Recog";"rev3",#N/A,FALSE,"Rev &amp; Exp Recog"}</definedName>
    <definedName name="wrn.Rev._.1._.Yr._.by._.SBU." localSheetId="2" hidden="1">{"REV 1 YR LIT",#N/A,FALSE,"Rev 1 yr";"REV 1 YR COMM SERV",#N/A,FALSE,"Rev 1 yr";"REV 1 YR HC",#N/A,FALSE,"Rev 1 yr";"REV 1 YR INVEST SERV",#N/A,FALSE,"Rev 1 yr"}</definedName>
    <definedName name="wrn.Rev._.1._.Yr._.by._.SBU." hidden="1">{"REV 1 YR LIT",#N/A,FALSE,"Rev 1 yr";"REV 1 YR COMM SERV",#N/A,FALSE,"Rev 1 yr";"REV 1 YR HC",#N/A,FALSE,"Rev 1 yr";"REV 1 YR INVEST SERV",#N/A,FALSE,"Rev 1 yr"}</definedName>
    <definedName name="wrn.rev._1" localSheetId="2" hidden="1">{"rev1",#N/A,FALSE,"Rev &amp; Exp Recog";"rev2",#N/A,FALSE,"Rev &amp; Exp Recog";"rev3",#N/A,FALSE,"Rev &amp; Exp Recog"}</definedName>
    <definedName name="wrn.rev._1" hidden="1">{"rev1",#N/A,FALSE,"Rev &amp; Exp Recog";"rev2",#N/A,FALSE,"Rev &amp; Exp Recog";"rev3",#N/A,FALSE,"Rev &amp; Exp Recog"}</definedName>
    <definedName name="wrn.rev._1_1" localSheetId="2" hidden="1">{"rev1",#N/A,FALSE,"Rev &amp; Exp Recog";"rev2",#N/A,FALSE,"Rev &amp; Exp Recog";"rev3",#N/A,FALSE,"Rev &amp; Exp Recog"}</definedName>
    <definedName name="wrn.rev._1_1" hidden="1">{"rev1",#N/A,FALSE,"Rev &amp; Exp Recog";"rev2",#N/A,FALSE,"Rev &amp; Exp Recog";"rev3",#N/A,FALSE,"Rev &amp; Exp Recog"}</definedName>
    <definedName name="wrn.rev._1_1_1" localSheetId="2" hidden="1">{"rev1",#N/A,FALSE,"Rev &amp; Exp Recog";"rev2",#N/A,FALSE,"Rev &amp; Exp Recog";"rev3",#N/A,FALSE,"Rev &amp; Exp Recog"}</definedName>
    <definedName name="wrn.rev._1_1_1" hidden="1">{"rev1",#N/A,FALSE,"Rev &amp; Exp Recog";"rev2",#N/A,FALSE,"Rev &amp; Exp Recog";"rev3",#N/A,FALSE,"Rev &amp; Exp Recog"}</definedName>
    <definedName name="wrn.rev._1_1_1_1" localSheetId="2" hidden="1">{"rev1",#N/A,FALSE,"Rev &amp; Exp Recog";"rev2",#N/A,FALSE,"Rev &amp; Exp Recog";"rev3",#N/A,FALSE,"Rev &amp; Exp Recog"}</definedName>
    <definedName name="wrn.rev._1_1_1_1" hidden="1">{"rev1",#N/A,FALSE,"Rev &amp; Exp Recog";"rev2",#N/A,FALSE,"Rev &amp; Exp Recog";"rev3",#N/A,FALSE,"Rev &amp; Exp Recog"}</definedName>
    <definedName name="wrn.rev._1_1_2" localSheetId="2" hidden="1">{"rev1",#N/A,FALSE,"Rev &amp; Exp Recog";"rev2",#N/A,FALSE,"Rev &amp; Exp Recog";"rev3",#N/A,FALSE,"Rev &amp; Exp Recog"}</definedName>
    <definedName name="wrn.rev._1_1_2" hidden="1">{"rev1",#N/A,FALSE,"Rev &amp; Exp Recog";"rev2",#N/A,FALSE,"Rev &amp; Exp Recog";"rev3",#N/A,FALSE,"Rev &amp; Exp Recog"}</definedName>
    <definedName name="wrn.rev._1_2" localSheetId="2" hidden="1">{"rev1",#N/A,FALSE,"Rev &amp; Exp Recog";"rev2",#N/A,FALSE,"Rev &amp; Exp Recog";"rev3",#N/A,FALSE,"Rev &amp; Exp Recog"}</definedName>
    <definedName name="wrn.rev._1_2" hidden="1">{"rev1",#N/A,FALSE,"Rev &amp; Exp Recog";"rev2",#N/A,FALSE,"Rev &amp; Exp Recog";"rev3",#N/A,FALSE,"Rev &amp; Exp Recog"}</definedName>
    <definedName name="wrn.rev._1_2_1" localSheetId="2" hidden="1">{"rev1",#N/A,FALSE,"Rev &amp; Exp Recog";"rev2",#N/A,FALSE,"Rev &amp; Exp Recog";"rev3",#N/A,FALSE,"Rev &amp; Exp Recog"}</definedName>
    <definedName name="wrn.rev._1_2_1" hidden="1">{"rev1",#N/A,FALSE,"Rev &amp; Exp Recog";"rev2",#N/A,FALSE,"Rev &amp; Exp Recog";"rev3",#N/A,FALSE,"Rev &amp; Exp Recog"}</definedName>
    <definedName name="wrn.rev._1_3" localSheetId="2" hidden="1">{"rev1",#N/A,FALSE,"Rev &amp; Exp Recog";"rev2",#N/A,FALSE,"Rev &amp; Exp Recog";"rev3",#N/A,FALSE,"Rev &amp; Exp Recog"}</definedName>
    <definedName name="wrn.rev._1_3" hidden="1">{"rev1",#N/A,FALSE,"Rev &amp; Exp Recog";"rev2",#N/A,FALSE,"Rev &amp; Exp Recog";"rev3",#N/A,FALSE,"Rev &amp; Exp Recog"}</definedName>
    <definedName name="wrn.rev._2" localSheetId="2" hidden="1">{"rev1",#N/A,FALSE,"Rev &amp; Exp Recog";"rev2",#N/A,FALSE,"Rev &amp; Exp Recog";"rev3",#N/A,FALSE,"Rev &amp; Exp Recog"}</definedName>
    <definedName name="wrn.rev._2" hidden="1">{"rev1",#N/A,FALSE,"Rev &amp; Exp Recog";"rev2",#N/A,FALSE,"Rev &amp; Exp Recog";"rev3",#N/A,FALSE,"Rev &amp; Exp Recog"}</definedName>
    <definedName name="wrn.rev._2_1" localSheetId="2" hidden="1">{"rev1",#N/A,FALSE,"Rev &amp; Exp Recog";"rev2",#N/A,FALSE,"Rev &amp; Exp Recog";"rev3",#N/A,FALSE,"Rev &amp; Exp Recog"}</definedName>
    <definedName name="wrn.rev._2_1" hidden="1">{"rev1",#N/A,FALSE,"Rev &amp; Exp Recog";"rev2",#N/A,FALSE,"Rev &amp; Exp Recog";"rev3",#N/A,FALSE,"Rev &amp; Exp Recog"}</definedName>
    <definedName name="wrn.rev._2_1_1" localSheetId="2" hidden="1">{"rev1",#N/A,FALSE,"Rev &amp; Exp Recog";"rev2",#N/A,FALSE,"Rev &amp; Exp Recog";"rev3",#N/A,FALSE,"Rev &amp; Exp Recog"}</definedName>
    <definedName name="wrn.rev._2_1_1" hidden="1">{"rev1",#N/A,FALSE,"Rev &amp; Exp Recog";"rev2",#N/A,FALSE,"Rev &amp; Exp Recog";"rev3",#N/A,FALSE,"Rev &amp; Exp Recog"}</definedName>
    <definedName name="wrn.rev._2_2" localSheetId="2" hidden="1">{"rev1",#N/A,FALSE,"Rev &amp; Exp Recog";"rev2",#N/A,FALSE,"Rev &amp; Exp Recog";"rev3",#N/A,FALSE,"Rev &amp; Exp Recog"}</definedName>
    <definedName name="wrn.rev._2_2" hidden="1">{"rev1",#N/A,FALSE,"Rev &amp; Exp Recog";"rev2",#N/A,FALSE,"Rev &amp; Exp Recog";"rev3",#N/A,FALSE,"Rev &amp; Exp Recog"}</definedName>
    <definedName name="wrn.rev._3" localSheetId="2" hidden="1">{"rev1",#N/A,FALSE,"Rev &amp; Exp Recog";"rev2",#N/A,FALSE,"Rev &amp; Exp Recog";"rev3",#N/A,FALSE,"Rev &amp; Exp Recog"}</definedName>
    <definedName name="wrn.rev._3" hidden="1">{"rev1",#N/A,FALSE,"Rev &amp; Exp Recog";"rev2",#N/A,FALSE,"Rev &amp; Exp Recog";"rev3",#N/A,FALSE,"Rev &amp; Exp Recog"}</definedName>
    <definedName name="wrn.rev._3_1" localSheetId="2" hidden="1">{"rev1",#N/A,FALSE,"Rev &amp; Exp Recog";"rev2",#N/A,FALSE,"Rev &amp; Exp Recog";"rev3",#N/A,FALSE,"Rev &amp; Exp Recog"}</definedName>
    <definedName name="wrn.rev._3_1" hidden="1">{"rev1",#N/A,FALSE,"Rev &amp; Exp Recog";"rev2",#N/A,FALSE,"Rev &amp; Exp Recog";"rev3",#N/A,FALSE,"Rev &amp; Exp Recog"}</definedName>
    <definedName name="wrn.rev._4" localSheetId="2" hidden="1">{"rev1",#N/A,FALSE,"Rev &amp; Exp Recog";"rev2",#N/A,FALSE,"Rev &amp; Exp Recog";"rev3",#N/A,FALSE,"Rev &amp; Exp Recog"}</definedName>
    <definedName name="wrn.rev._4" hidden="1">{"rev1",#N/A,FALSE,"Rev &amp; Exp Recog";"rev2",#N/A,FALSE,"Rev &amp; Exp Recog";"rev3",#N/A,FALSE,"Rev &amp; Exp Recog"}</definedName>
    <definedName name="wrn.Revenue." localSheetId="2" hidden="1">{"Revenue",#N/A,FALSE,"Sheet1"}</definedName>
    <definedName name="wrn.Revenue." hidden="1">{"Revenue",#N/A,FALSE,"Sheet1"}</definedName>
    <definedName name="wrn.Revenue._.Analysis." hidden="1">{#N/A,#N/A,FALSE,"Consol BVA";#N/A,#N/A,FALSE,"Consolidated BVA";#N/A,#N/A,FALSE,"Consolidated Trends";#N/A,#N/A,FALSE,"PCS BVA Trends";#N/A,#N/A,FALSE,"PCS Budget v actual";#N/A,#N/A,FALSE,"PCS Trend";#N/A,#N/A,FALSE,"PCS Adjustments";#N/A,#N/A,FALSE,"HP BVA Trends";#N/A,#N/A,FALSE,"HP Budget v actual";#N/A,#N/A,FALSE,"HP Trend";#N/A,#N/A,FALSE,"HP Adjustments"}</definedName>
    <definedName name="wrn.Revenue._.Breakdown._.By._.Client." localSheetId="2" hidden="1">{"Client Revenue Breakdown",#N/A,TRUE,"Assumptions"}</definedName>
    <definedName name="wrn.Revenue._.Breakdown._.By._.Client." hidden="1">{"Client Revenue Breakdown",#N/A,TRUE,"Assumptions"}</definedName>
    <definedName name="wrn.revenue._.detail." localSheetId="2" hidden="1">{"revenue detail 1",#N/A,FALSE,"Revenue Detail";"revenue detail 2",#N/A,FALSE,"Revenue Detail";"revenue detail 3",#N/A,FALSE,"Revenue Detail";"revenue detail 4",#N/A,FALSE,"Revenue Detail"}</definedName>
    <definedName name="wrn.revenue._.detail." hidden="1">{"revenue detail 1",#N/A,FALSE,"Revenue Detail";"revenue detail 2",#N/A,FALSE,"Revenue Detail";"revenue detail 3",#N/A,FALSE,"Revenue Detail";"revenue detail 4",#N/A,FALSE,"Revenue Detail"}</definedName>
    <definedName name="wrn.revenue._.graph." localSheetId="2" hidden="1">{"revenue graph",#N/A,FALSE,"Revenue Graph"}</definedName>
    <definedName name="wrn.revenue._.graph." hidden="1">{"revenue graph",#N/A,FALSE,"Revenue Graph"}</definedName>
    <definedName name="wrn.revenue._.historical." localSheetId="2"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_.historical."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_.historical._1" localSheetId="2"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_.historical._1"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_.quality." localSheetId="2">#REF!</definedName>
    <definedName name="wrn.Revenue._.quality." hidden="1">{#N/A,#N/A,FALSE,"REV. KPI MONTH  FFR";#N/A,#N/A,FALSE,"REV. KPI MONTH  NLG";#N/A,#N/A,FALSE,"REV. KPI YTD FFR";#N/A,#N/A,FALSE,"REV. KPI YTD  NLG"}</definedName>
    <definedName name="wrn.Revenue._.Schedules." localSheetId="2" hidden="1">{#N/A,#N/A,TRUE,"Oper Rev Curr";#N/A,#N/A,TRUE,"Oper Rev Y-T-D";#N/A,#N/A,TRUE,"POS Rev cur";#N/A,#N/A,TRUE,"POS Op Y-T-D"}</definedName>
    <definedName name="wrn.Revenue._.Schedules." hidden="1">{#N/A,#N/A,TRUE,"Oper Rev Curr";#N/A,#N/A,TRUE,"Oper Rev Y-T-D";#N/A,#N/A,TRUE,"POS Rev cur";#N/A,#N/A,TRUE,"POS Op Y-T-D"}</definedName>
    <definedName name="wrn.Revenue._.Summary._.with._.Details." localSheetId="2" hidden="1">{"Revenue Budget Summary",#N/A,FALSE,"Suggested";"Detail Revenue Budget - 2003",#N/A,FALSE,"Suggested";"Detail Revenue Budget - 2004",#N/A,FALSE,"Suggested"}</definedName>
    <definedName name="wrn.Revenue._.Summary._.with._.Details." hidden="1">{"Revenue Budget Summary",#N/A,FALSE,"Suggested";"Detail Revenue Budget - 2003",#N/A,FALSE,"Suggested";"Detail Revenue Budget - 2004",#N/A,FALSE,"Suggested"}</definedName>
    <definedName name="wrn.Revenue._.Summary._.with._.Details._1" localSheetId="2" hidden="1">{"Revenue Budget Summary",#N/A,FALSE,"Suggested";"Detail Revenue Budget - 2003",#N/A,FALSE,"Suggested";"Detail Revenue Budget - 2004",#N/A,FALSE,"Suggested"}</definedName>
    <definedName name="wrn.Revenue._.Summary._.with._.Details._1" hidden="1">{"Revenue Budget Summary",#N/A,FALSE,"Suggested";"Detail Revenue Budget - 2003",#N/A,FALSE,"Suggested";"Detail Revenue Budget - 2004",#N/A,FALSE,"Suggested"}</definedName>
    <definedName name="wrn.Revenue._.Summary._.with._.Details._2" localSheetId="2" hidden="1">{"Revenue Budget Summary",#N/A,FALSE,"Suggested";"Detail Revenue Budget - 2003",#N/A,FALSE,"Suggested";"Detail Revenue Budget - 2004",#N/A,FALSE,"Suggested"}</definedName>
    <definedName name="wrn.Revenue._.Summary._.with._.Details._2" hidden="1">{"Revenue Budget Summary",#N/A,FALSE,"Suggested";"Detail Revenue Budget - 2003",#N/A,FALSE,"Suggested";"Detail Revenue Budget - 2004",#N/A,FALSE,"Suggested"}</definedName>
    <definedName name="wrn.Revenue._.Summary._.with._.Details._3" localSheetId="2" hidden="1">{"Revenue Budget Summary",#N/A,FALSE,"Suggested";"Detail Revenue Budget - 2003",#N/A,FALSE,"Suggested";"Detail Revenue Budget - 2004",#N/A,FALSE,"Suggested"}</definedName>
    <definedName name="wrn.Revenue._.Summary._.with._.Details._3" hidden="1">{"Revenue Budget Summary",#N/A,FALSE,"Suggested";"Detail Revenue Budget - 2003",#N/A,FALSE,"Suggested";"Detail Revenue Budget - 2004",#N/A,FALSE,"Suggested"}</definedName>
    <definedName name="wrn.Revenue._.Summary._.with._.Details._4" localSheetId="2" hidden="1">{"Revenue Budget Summary",#N/A,FALSE,"Suggested";"Detail Revenue Budget - 2003",#N/A,FALSE,"Suggested";"Detail Revenue Budget - 2004",#N/A,FALSE,"Suggested"}</definedName>
    <definedName name="wrn.Revenue._.Summary._.with._.Details._4" hidden="1">{"Revenue Budget Summary",#N/A,FALSE,"Suggested";"Detail Revenue Budget - 2003",#N/A,FALSE,"Suggested";"Detail Revenue Budget - 2004",#N/A,FALSE,"Suggested"}</definedName>
    <definedName name="wrn.revenue1" localSheetId="2" hidden="1">{#N/A,#N/A,FALSE,"Channel - Data";#N/A,#N/A,FALSE,"Channel - Audio";#N/A,#N/A,FALSE,"Product - Audio";#N/A,#N/A,FALSE,"Reserves Sum"}</definedName>
    <definedName name="wrn.revenue1" hidden="1">{#N/A,#N/A,FALSE,"Channel - Data";#N/A,#N/A,FALSE,"Channel - Audio";#N/A,#N/A,FALSE,"Product - Audio";#N/A,#N/A,FALSE,"Reserves Sum"}</definedName>
    <definedName name="wrn.review." localSheetId="2" hidden="1">{"review",#N/A,FALSE,"FACTSHT"}</definedName>
    <definedName name="wrn.review." hidden="1">{"review",#N/A,FALSE,"FACTSHT"}</definedName>
    <definedName name="wrn.Review._.report." localSheetId="2" hidden="1">{"Rev report",#N/A,FALSE,"Report"}</definedName>
    <definedName name="wrn.Review._.report." hidden="1">{"Rev report",#N/A,FALSE,"Report"}</definedName>
    <definedName name="wrn.Review._.statements." localSheetId="2" hidden="1">{"Title pg",#N/A,FALSE,"Fin";"BS1",#N/A,FALSE,"Fin";"BS2",#N/A,FALSE,"Fin";"IS",#N/A,FALSE,"Fin";"CF",#N/A,FALSE,"Fin";"equity",#N/A,FALSE,"equity";"notes",#N/A,FALSE,"Fin";"supp pg",#N/A,FALSE,"Fin";"supp",#N/A,FALSE,"Supp"}</definedName>
    <definedName name="wrn.Review._.statements." hidden="1">{"Title pg",#N/A,FALSE,"Fin";"BS1",#N/A,FALSE,"Fin";"BS2",#N/A,FALSE,"Fin";"IS",#N/A,FALSE,"Fin";"CF",#N/A,FALSE,"Fin";"equity",#N/A,FALSE,"equity";"notes",#N/A,FALSE,"Fin";"supp pg",#N/A,FALSE,"Fin";"supp",#N/A,FALSE,"Supp"}</definedName>
    <definedName name="wrn.review._2">#REF!</definedName>
    <definedName name="wrn.review1." localSheetId="2" hidden="1">{"review",#N/A,FALSE,"FACTSHT"}</definedName>
    <definedName name="wrn.review1." hidden="1">{"review",#N/A,FALSE,"FACTSHT"}</definedName>
    <definedName name="wrn.review1._2">#REF!</definedName>
    <definedName name="wrn.ReviewPack." localSheetId="2"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_1" localSheetId="2"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_1"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_2" localSheetId="2"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_2"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_3" localSheetId="2"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_3"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_4" localSheetId="2"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_4"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Brief." localSheetId="2" hidden="1">{#N/A,#N/A,FALSE,"Market Info1";#N/A,#N/A,FALSE,"Market Info2";#N/A,#N/A,FALSE,"PCS";#N/A,#N/A,FALSE,"Operating Data";#N/A,#N/A,FALSE,"Balance Sheet Ratios";#N/A,#N/A,FALSE,"Financial";#N/A,#N/A,FALSE,"Trend";#N/A,#N/A,FALSE,"Rankings";#N/A,#N/A,FALSE,"Market Changes";#N/A,#N/A,FALSE,"Other Analysis"}</definedName>
    <definedName name="wrn.ReviewPackBrief." hidden="1">{#N/A,#N/A,FALSE,"Market Info1";#N/A,#N/A,FALSE,"Market Info2";#N/A,#N/A,FALSE,"PCS";#N/A,#N/A,FALSE,"Operating Data";#N/A,#N/A,FALSE,"Balance Sheet Ratios";#N/A,#N/A,FALSE,"Financial";#N/A,#N/A,FALSE,"Trend";#N/A,#N/A,FALSE,"Rankings";#N/A,#N/A,FALSE,"Market Changes";#N/A,#N/A,FALSE,"Other Analysis"}</definedName>
    <definedName name="wrn.ReviewPackBrief._1" localSheetId="2" hidden="1">{#N/A,#N/A,FALSE,"Market Info1";#N/A,#N/A,FALSE,"Market Info2";#N/A,#N/A,FALSE,"PCS";#N/A,#N/A,FALSE,"Operating Data";#N/A,#N/A,FALSE,"Balance Sheet Ratios";#N/A,#N/A,FALSE,"Financial";#N/A,#N/A,FALSE,"Trend";#N/A,#N/A,FALSE,"Rankings";#N/A,#N/A,FALSE,"Market Changes";#N/A,#N/A,FALSE,"Other Analysis"}</definedName>
    <definedName name="wrn.ReviewPackBrief._1" hidden="1">{#N/A,#N/A,FALSE,"Market Info1";#N/A,#N/A,FALSE,"Market Info2";#N/A,#N/A,FALSE,"PCS";#N/A,#N/A,FALSE,"Operating Data";#N/A,#N/A,FALSE,"Balance Sheet Ratios";#N/A,#N/A,FALSE,"Financial";#N/A,#N/A,FALSE,"Trend";#N/A,#N/A,FALSE,"Rankings";#N/A,#N/A,FALSE,"Market Changes";#N/A,#N/A,FALSE,"Other Analysis"}</definedName>
    <definedName name="wrn.ReviewPackBrief._2" localSheetId="2" hidden="1">{#N/A,#N/A,FALSE,"Market Info1";#N/A,#N/A,FALSE,"Market Info2";#N/A,#N/A,FALSE,"PCS";#N/A,#N/A,FALSE,"Operating Data";#N/A,#N/A,FALSE,"Balance Sheet Ratios";#N/A,#N/A,FALSE,"Financial";#N/A,#N/A,FALSE,"Trend";#N/A,#N/A,FALSE,"Rankings";#N/A,#N/A,FALSE,"Market Changes";#N/A,#N/A,FALSE,"Other Analysis"}</definedName>
    <definedName name="wrn.ReviewPackBrief._2" hidden="1">{#N/A,#N/A,FALSE,"Market Info1";#N/A,#N/A,FALSE,"Market Info2";#N/A,#N/A,FALSE,"PCS";#N/A,#N/A,FALSE,"Operating Data";#N/A,#N/A,FALSE,"Balance Sheet Ratios";#N/A,#N/A,FALSE,"Financial";#N/A,#N/A,FALSE,"Trend";#N/A,#N/A,FALSE,"Rankings";#N/A,#N/A,FALSE,"Market Changes";#N/A,#N/A,FALSE,"Other Analysis"}</definedName>
    <definedName name="wrn.ReviewPackBrief._3" localSheetId="2" hidden="1">{#N/A,#N/A,FALSE,"Market Info1";#N/A,#N/A,FALSE,"Market Info2";#N/A,#N/A,FALSE,"PCS";#N/A,#N/A,FALSE,"Operating Data";#N/A,#N/A,FALSE,"Balance Sheet Ratios";#N/A,#N/A,FALSE,"Financial";#N/A,#N/A,FALSE,"Trend";#N/A,#N/A,FALSE,"Rankings";#N/A,#N/A,FALSE,"Market Changes";#N/A,#N/A,FALSE,"Other Analysis"}</definedName>
    <definedName name="wrn.ReviewPackBrief._3" hidden="1">{#N/A,#N/A,FALSE,"Market Info1";#N/A,#N/A,FALSE,"Market Info2";#N/A,#N/A,FALSE,"PCS";#N/A,#N/A,FALSE,"Operating Data";#N/A,#N/A,FALSE,"Balance Sheet Ratios";#N/A,#N/A,FALSE,"Financial";#N/A,#N/A,FALSE,"Trend";#N/A,#N/A,FALSE,"Rankings";#N/A,#N/A,FALSE,"Market Changes";#N/A,#N/A,FALSE,"Other Analysis"}</definedName>
    <definedName name="wrn.ReviewPackBrief._4" localSheetId="2" hidden="1">{#N/A,#N/A,FALSE,"Market Info1";#N/A,#N/A,FALSE,"Market Info2";#N/A,#N/A,FALSE,"PCS";#N/A,#N/A,FALSE,"Operating Data";#N/A,#N/A,FALSE,"Balance Sheet Ratios";#N/A,#N/A,FALSE,"Financial";#N/A,#N/A,FALSE,"Trend";#N/A,#N/A,FALSE,"Rankings";#N/A,#N/A,FALSE,"Market Changes";#N/A,#N/A,FALSE,"Other Analysis"}</definedName>
    <definedName name="wrn.ReviewPackBrief._4" hidden="1">{#N/A,#N/A,FALSE,"Market Info1";#N/A,#N/A,FALSE,"Market Info2";#N/A,#N/A,FALSE,"PCS";#N/A,#N/A,FALSE,"Operating Data";#N/A,#N/A,FALSE,"Balance Sheet Ratios";#N/A,#N/A,FALSE,"Financial";#N/A,#N/A,FALSE,"Trend";#N/A,#N/A,FALSE,"Rankings";#N/A,#N/A,FALSE,"Market Changes";#N/A,#N/A,FALSE,"Other Analysis"}</definedName>
    <definedName name="wrn.Revised._.Cap._.Budget." localSheetId="2" hidden="1">{#N/A,#N/A,TRUE,"Overview";#N/A,#N/A,TRUE,"New Gen"}</definedName>
    <definedName name="wrn.Revised._.Cap._.Budget." hidden="1">{#N/A,#N/A,TRUE,"Overview";#N/A,#N/A,TRUE,"New Gen"}</definedName>
    <definedName name="wrn.Revised._.Capital._.Budget." localSheetId="2" hidden="1">{#N/A,#N/A,TRUE,"Overview";#N/A,#N/A,TRUE,"New Gen";#N/A,#N/A,TRUE,"Consol cap-ex";#N/A,#N/A,TRUE,"APC cap-ex";#N/A,#N/A,TRUE,"GPC cap-ex";#N/A,#N/A,TRUE,"GUL cap-ex";#N/A,#N/A,TRUE,"MPC cap-ex";#N/A,#N/A,TRUE,"SAV cap-ex";#N/A,#N/A,TRUE,"SEGCO cap-ex";#N/A,#N/A,TRUE,"SWE cap-ex"}</definedName>
    <definedName name="wrn.Revised._.Capital._.Budget." hidden="1">{#N/A,#N/A,TRUE,"Overview";#N/A,#N/A,TRUE,"New Gen";#N/A,#N/A,TRUE,"Consol cap-ex";#N/A,#N/A,TRUE,"APC cap-ex";#N/A,#N/A,TRUE,"GPC cap-ex";#N/A,#N/A,TRUE,"GUL cap-ex";#N/A,#N/A,TRUE,"MPC cap-ex";#N/A,#N/A,TRUE,"SAV cap-ex";#N/A,#N/A,TRUE,"SEGCO cap-ex";#N/A,#N/A,TRUE,"SWE cap-ex"}</definedName>
    <definedName name="wrn.revised._.CEC._.slides." localSheetId="2" hidden="1">{#N/A,#N/A,FALSE,"Revised cover";#N/A,#N/A,FALSE,"Trends";"main view",#N/A,FALSE,"As Reported";#N/A,#N/A,FALSE,"delegations";#N/A,#N/A,FALSE,"(un) Commited"}</definedName>
    <definedName name="wrn.revised._.CEC._.slides." hidden="1">{#N/A,#N/A,FALSE,"Revised cover";#N/A,#N/A,FALSE,"Trends";"main view",#N/A,FALSE,"As Reported";#N/A,#N/A,FALSE,"delegations";#N/A,#N/A,FALSE,"(un) Commited"}</definedName>
    <definedName name="wrn.Revised._.Mancos." hidden="1">{"Asia Other Revised 1",#N/A,FALSE,"ROR";"Asia Other Royalty Revised 2",#N/A,FALSE,"ROR";"Americas Managed Revised 1",#N/A,FALSE,"ROR";"Americas Managed Revised 2",#N/A,FALSE,"ROR";"Bristom Mancos Revised 1",#N/A,FALSE,"ROR";"Bristol Manco Revised 2",#N/A,FALSE,"ROR";"Asia Mancos 1 Revised",#N/A,FALSE,"ROR";"Asia Mancos 2 Revised",#N/A,FALSE,"ROR"}</definedName>
    <definedName name="wrn.Revs." localSheetId="2" hidden="1">{"Base_rev",#N/A,FALSE,"Proj_IS_Base";"Projrev",#N/A,FALSE,"Proj_IS_wOTLC";"Delta",#N/A,FALSE,"Delta Rev_PV"}</definedName>
    <definedName name="wrn.Revs." hidden="1">{"Base_rev",#N/A,FALSE,"Proj_IS_Base";"Projrev",#N/A,FALSE,"Proj_IS_wOTLC";"Delta",#N/A,FALSE,"Delta Rev_PV"}</definedName>
    <definedName name="wrn.Revs._1" localSheetId="2" hidden="1">{"Base_rev",#N/A,FALSE,"Proj_IS_Base";"Projrev",#N/A,FALSE,"Proj_IS_wOTLC";"Delta",#N/A,FALSE,"Delta Rev_PV"}</definedName>
    <definedName name="wrn.Revs._1" hidden="1">{"Base_rev",#N/A,FALSE,"Proj_IS_Base";"Projrev",#N/A,FALSE,"Proj_IS_wOTLC";"Delta",#N/A,FALSE,"Delta Rev_PV"}</definedName>
    <definedName name="wrn.Revs._2" localSheetId="2" hidden="1">{"Base_rev",#N/A,FALSE,"Proj_IS_Base";"Projrev",#N/A,FALSE,"Proj_IS_wOTLC";"Delta",#N/A,FALSE,"Delta Rev_PV"}</definedName>
    <definedName name="wrn.Revs._2" hidden="1">{"Base_rev",#N/A,FALSE,"Proj_IS_Base";"Projrev",#N/A,FALSE,"Proj_IS_wOTLC";"Delta",#N/A,FALSE,"Delta Rev_PV"}</definedName>
    <definedName name="wrn.Revs._3" localSheetId="2" hidden="1">{"Base_rev",#N/A,FALSE,"Proj_IS_Base";"Projrev",#N/A,FALSE,"Proj_IS_wOTLC";"Delta",#N/A,FALSE,"Delta Rev_PV"}</definedName>
    <definedName name="wrn.Revs._3" hidden="1">{"Base_rev",#N/A,FALSE,"Proj_IS_Base";"Projrev",#N/A,FALSE,"Proj_IS_wOTLC";"Delta",#N/A,FALSE,"Delta Rev_PV"}</definedName>
    <definedName name="wrn.Revs._4" localSheetId="2" hidden="1">{"Base_rev",#N/A,FALSE,"Proj_IS_Base";"Projrev",#N/A,FALSE,"Proj_IS_wOTLC";"Delta",#N/A,FALSE,"Delta Rev_PV"}</definedName>
    <definedName name="wrn.Revs._4" hidden="1">{"Base_rev",#N/A,FALSE,"Proj_IS_Base";"Projrev",#N/A,FALSE,"Proj_IS_wOTLC";"Delta",#N/A,FALSE,"Delta Rev_PV"}</definedName>
    <definedName name="wrn.REVSUMMARY." localSheetId="2" hidden="1">{"commiss",#N/A,FALSE,"chgdbsz.XLS";"reven",#N/A,FALSE,"chgdbsz.XLS"}</definedName>
    <definedName name="wrn.REVSUMMARY." hidden="1">{"commiss",#N/A,FALSE,"chgdbsz.XLS";"reven",#N/A,FALSE,"chgdbsz.XLS"}</definedName>
    <definedName name="wrn.Richard._.Quick._.Report." localSheetId="2" hidden="1">{#N/A,"Mgmt Plan",TRUE,"Assumptions";#N/A,#N/A,TRUE,"Summary";#N/A,#N/A,TRUE,"DCF (Company)";#N/A,"Conservative",TRUE,"Assumptions";#N/A,#N/A,TRUE,"Summary";#N/A,#N/A,TRUE,"DCF (Company)";#N/A,"Synergies",TRUE,"Assumptions";#N/A,#N/A,TRUE,"Summary";#N/A,#N/A,TRUE,"DCF (Company)"}</definedName>
    <definedName name="wrn.Richard._.Quick._.Report." hidden="1">{#N/A,"Mgmt Plan",TRUE,"Assumptions";#N/A,#N/A,TRUE,"Summary";#N/A,#N/A,TRUE,"DCF (Company)";#N/A,"Conservative",TRUE,"Assumptions";#N/A,#N/A,TRUE,"Summary";#N/A,#N/A,TRUE,"DCF (Company)";#N/A,"Synergies",TRUE,"Assumptions";#N/A,#N/A,TRUE,"Summary";#N/A,#N/A,TRUE,"DCF (Company)"}</definedName>
    <definedName name="wrn.Ricobayo._.I." localSheetId="2" hidden="1">{#N/A,#N/A,FALSE,"RESUMEN ECON.";#N/A,#N/A,FALSE,"Costos de R.H.";#N/A,#N/A,FALSE,"COSTO HW";#N/A,#N/A,FALSE,"CUADROS";#N/A,#N/A,FALSE,"SCADA´s";#N/A,#N/A,FALSE,"PRECIOS EQUIPOS"}</definedName>
    <definedName name="wrn.Ricobayo._.I." hidden="1">{#N/A,#N/A,FALSE,"RESUMEN ECON.";#N/A,#N/A,FALSE,"Costos de R.H.";#N/A,#N/A,FALSE,"COSTO HW";#N/A,#N/A,FALSE,"CUADROS";#N/A,#N/A,FALSE,"SCADA´s";#N/A,#N/A,FALSE,"PRECIOS EQUIPOS"}</definedName>
    <definedName name="wrn.Rippert." localSheetId="2" hidden="1">{#N/A,#N/A,FALSE,"Year";#N/A,#N/A,FALSE,"AC Fiscal Year";#N/A,#N/A,FALSE,"Hourly Rate By Activity";#N/A,#N/A,FALSE,"Hourly Rate By Custom Resource";#N/A,#N/A,FALSE,"Line of Business Review";#N/A,#N/A,FALSE,"Assumptions";#N/A,#N/A,FALSE,"Sensitivity Analysis";#N/A,#N/A,FALSE,"Overall Staffing Review"}</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iverwood_comp_model." localSheetId="2" hidden="1">{#N/A,#N/A,FALSE,"Che-Ga";#N/A,#N/A,FALSE,"Iv-Sm";#N/A,#N/A,FALSE,"So-We";#N/A,#N/A,FALSE,"Me-Po";#N/A,#N/A,FALSE,"Be-Bo";#N/A,#N/A,FALSE,"Cha-Ki";#N/A,#N/A,FALSE,"In";#N/A,#N/A,FALSE,"Schedule 23";#N/A,#N/A,FALSE,"Schedule 22";#N/A,#N/A,FALSE,"WACC"}</definedName>
    <definedName name="wrn.Riverwood_comp_model." hidden="1">{#N/A,#N/A,FALSE,"Che-Ga";#N/A,#N/A,FALSE,"Iv-Sm";#N/A,#N/A,FALSE,"So-We";#N/A,#N/A,FALSE,"Me-Po";#N/A,#N/A,FALSE,"Be-Bo";#N/A,#N/A,FALSE,"Cha-Ki";#N/A,#N/A,FALSE,"In";#N/A,#N/A,FALSE,"Schedule 23";#N/A,#N/A,FALSE,"Schedule 22";#N/A,#N/A,FALSE,"WACC"}</definedName>
    <definedName name="wrn.Riverwood_comp_model._1" localSheetId="2" hidden="1">{#N/A,#N/A,FALSE,"Che-Ga";#N/A,#N/A,FALSE,"Iv-Sm";#N/A,#N/A,FALSE,"So-We";#N/A,#N/A,FALSE,"Me-Po";#N/A,#N/A,FALSE,"Be-Bo";#N/A,#N/A,FALSE,"Cha-Ki";#N/A,#N/A,FALSE,"In";#N/A,#N/A,FALSE,"Schedule 23";#N/A,#N/A,FALSE,"Schedule 22";#N/A,#N/A,FALSE,"WACC"}</definedName>
    <definedName name="wrn.Riverwood_comp_model._1" hidden="1">{#N/A,#N/A,FALSE,"Che-Ga";#N/A,#N/A,FALSE,"Iv-Sm";#N/A,#N/A,FALSE,"So-We";#N/A,#N/A,FALSE,"Me-Po";#N/A,#N/A,FALSE,"Be-Bo";#N/A,#N/A,FALSE,"Cha-Ki";#N/A,#N/A,FALSE,"In";#N/A,#N/A,FALSE,"Schedule 23";#N/A,#N/A,FALSE,"Schedule 22";#N/A,#N/A,FALSE,"WACC"}</definedName>
    <definedName name="wrn.Riverwood_comp_model._2" localSheetId="2" hidden="1">{#N/A,#N/A,FALSE,"Che-Ga";#N/A,#N/A,FALSE,"Iv-Sm";#N/A,#N/A,FALSE,"So-We";#N/A,#N/A,FALSE,"Me-Po";#N/A,#N/A,FALSE,"Be-Bo";#N/A,#N/A,FALSE,"Cha-Ki";#N/A,#N/A,FALSE,"In";#N/A,#N/A,FALSE,"Schedule 23";#N/A,#N/A,FALSE,"Schedule 22";#N/A,#N/A,FALSE,"WACC"}</definedName>
    <definedName name="wrn.Riverwood_comp_model._2" hidden="1">{#N/A,#N/A,FALSE,"Che-Ga";#N/A,#N/A,FALSE,"Iv-Sm";#N/A,#N/A,FALSE,"So-We";#N/A,#N/A,FALSE,"Me-Po";#N/A,#N/A,FALSE,"Be-Bo";#N/A,#N/A,FALSE,"Cha-Ki";#N/A,#N/A,FALSE,"In";#N/A,#N/A,FALSE,"Schedule 23";#N/A,#N/A,FALSE,"Schedule 22";#N/A,#N/A,FALSE,"WACC"}</definedName>
    <definedName name="wrn.Riverwood_comp_model._3" localSheetId="2" hidden="1">{#N/A,#N/A,FALSE,"Che-Ga";#N/A,#N/A,FALSE,"Iv-Sm";#N/A,#N/A,FALSE,"So-We";#N/A,#N/A,FALSE,"Me-Po";#N/A,#N/A,FALSE,"Be-Bo";#N/A,#N/A,FALSE,"Cha-Ki";#N/A,#N/A,FALSE,"In";#N/A,#N/A,FALSE,"Schedule 23";#N/A,#N/A,FALSE,"Schedule 22";#N/A,#N/A,FALSE,"WACC"}</definedName>
    <definedName name="wrn.Riverwood_comp_model._3" hidden="1">{#N/A,#N/A,FALSE,"Che-Ga";#N/A,#N/A,FALSE,"Iv-Sm";#N/A,#N/A,FALSE,"So-We";#N/A,#N/A,FALSE,"Me-Po";#N/A,#N/A,FALSE,"Be-Bo";#N/A,#N/A,FALSE,"Cha-Ki";#N/A,#N/A,FALSE,"In";#N/A,#N/A,FALSE,"Schedule 23";#N/A,#N/A,FALSE,"Schedule 22";#N/A,#N/A,FALSE,"WACC"}</definedName>
    <definedName name="wrn.Riverwood_comp_model._4" localSheetId="2" hidden="1">{#N/A,#N/A,FALSE,"Che-Ga";#N/A,#N/A,FALSE,"Iv-Sm";#N/A,#N/A,FALSE,"So-We";#N/A,#N/A,FALSE,"Me-Po";#N/A,#N/A,FALSE,"Be-Bo";#N/A,#N/A,FALSE,"Cha-Ki";#N/A,#N/A,FALSE,"In";#N/A,#N/A,FALSE,"Schedule 23";#N/A,#N/A,FALSE,"Schedule 22";#N/A,#N/A,FALSE,"WACC"}</definedName>
    <definedName name="wrn.Riverwood_comp_model._4" hidden="1">{#N/A,#N/A,FALSE,"Che-Ga";#N/A,#N/A,FALSE,"Iv-Sm";#N/A,#N/A,FALSE,"So-We";#N/A,#N/A,FALSE,"Me-Po";#N/A,#N/A,FALSE,"Be-Bo";#N/A,#N/A,FALSE,"Cha-Ki";#N/A,#N/A,FALSE,"In";#N/A,#N/A,FALSE,"Schedule 23";#N/A,#N/A,FALSE,"Schedule 22";#N/A,#N/A,FALSE,"WACC"}</definedName>
    <definedName name="wrn.Robuster." localSheetId="2" hidden="1">{#N/A,#N/A,TRUE,"Cover";#N/A,#N/A,TRUE,"Descr";#N/A,#N/A,TRUE,"Control (In)";#N/A,#N/A,TRUE,"Op Margin";#N/A,#N/A,TRUE,"Depn";#N/A,#N/A,TRUE,"Finance";#N/A,#N/A,TRUE,"Tax";#N/A,#N/A,TRUE,"P &amp; L";#N/A,#N/A,TRUE,"CFS";#N/A,#N/A,TRUE,"BS";#N/A,#N/A,TRUE,"DCF";#N/A,#N/A,TRUE,"Ratios"}</definedName>
    <definedName name="wrn.Robuster." hidden="1">{#N/A,#N/A,TRUE,"Cover";#N/A,#N/A,TRUE,"Descr";#N/A,#N/A,TRUE,"Control (In)";#N/A,#N/A,TRUE,"Op Margin";#N/A,#N/A,TRUE,"Depn";#N/A,#N/A,TRUE,"Finance";#N/A,#N/A,TRUE,"Tax";#N/A,#N/A,TRUE,"P &amp; L";#N/A,#N/A,TRUE,"CFS";#N/A,#N/A,TRUE,"BS";#N/A,#N/A,TRUE,"DCF";#N/A,#N/A,TRUE,"Ratios"}</definedName>
    <definedName name="wrn.Rogers." localSheetId="2" hidden="1">{#N/A,#N/A,FALSE,"Cover";#N/A,#N/A,FALSE,"Sheet2";#N/A,#N/A,FALSE,"Comments"}</definedName>
    <definedName name="wrn.Rogers." hidden="1">{#N/A,#N/A,FALSE,"Cover";#N/A,#N/A,FALSE,"Sheet2";#N/A,#N/A,FALSE,"Comments"}</definedName>
    <definedName name="wrn.Roll._.Up._.Fields." localSheetId="2"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Roll._.Up._.Fields._1" localSheetId="2" hidden="1">{"Total",#N/A,FALSE,"Six Fields";"PDP",#N/A,FALSE,"Six Fields";"PNP",#N/A,FALSE,"Six Fields";"PUD",#N/A,FALSE,"Six Fields";"Prob",#N/A,FALSE,"Six Fields"}</definedName>
    <definedName name="wrn.Roll._.Up._.Fields._1" hidden="1">{"Total",#N/A,FALSE,"Six Fields";"PDP",#N/A,FALSE,"Six Fields";"PNP",#N/A,FALSE,"Six Fields";"PUD",#N/A,FALSE,"Six Fields";"Prob",#N/A,FALSE,"Six Fields"}</definedName>
    <definedName name="wrn.Roll._.Up._.Fields._2" localSheetId="2" hidden="1">{"Total",#N/A,FALSE,"Six Fields";"PDP",#N/A,FALSE,"Six Fields";"PNP",#N/A,FALSE,"Six Fields";"PUD",#N/A,FALSE,"Six Fields";"Prob",#N/A,FALSE,"Six Fields"}</definedName>
    <definedName name="wrn.Roll._.Up._.Fields._2" hidden="1">{"Total",#N/A,FALSE,"Six Fields";"PDP",#N/A,FALSE,"Six Fields";"PNP",#N/A,FALSE,"Six Fields";"PUD",#N/A,FALSE,"Six Fields";"Prob",#N/A,FALSE,"Six Fields"}</definedName>
    <definedName name="wrn.Roll._.Up._.Fields._3" localSheetId="2" hidden="1">{"Total",#N/A,FALSE,"Six Fields";"PDP",#N/A,FALSE,"Six Fields";"PNP",#N/A,FALSE,"Six Fields";"PUD",#N/A,FALSE,"Six Fields";"Prob",#N/A,FALSE,"Six Fields"}</definedName>
    <definedName name="wrn.Roll._.Up._.Fields._3" hidden="1">{"Total",#N/A,FALSE,"Six Fields";"PDP",#N/A,FALSE,"Six Fields";"PNP",#N/A,FALSE,"Six Fields";"PUD",#N/A,FALSE,"Six Fields";"Prob",#N/A,FALSE,"Six Fields"}</definedName>
    <definedName name="wrn.Roll._.Up._.Fields._4" localSheetId="2" hidden="1">{"Total",#N/A,FALSE,"Six Fields";"PDP",#N/A,FALSE,"Six Fields";"PNP",#N/A,FALSE,"Six Fields";"PUD",#N/A,FALSE,"Six Fields";"Prob",#N/A,FALSE,"Six Fields"}</definedName>
    <definedName name="wrn.Roll._.Up._.Fields._4" hidden="1">{"Total",#N/A,FALSE,"Six Fields";"PDP",#N/A,FALSE,"Six Fields";"PNP",#N/A,FALSE,"Six Fields";"PUD",#N/A,FALSE,"Six Fields";"Prob",#N/A,FALSE,"Six Fields"}</definedName>
    <definedName name="wrn.rollup" localSheetId="2" hidden="1">{#N/A,#N/A,FALSE,"Summary"}</definedName>
    <definedName name="wrn.rollup" hidden="1">{#N/A,#N/A,FALSE,"Summary"}</definedName>
    <definedName name="wrn.ROUGH." localSheetId="2" hidden="1">{#N/A,#N/A,FALSE,"ROA";#N/A,#N/A,FALSE,"ROI";#N/A,#N/A,FALSE,"EBIT";#N/A,#N/A,FALSE,"MULT X"}</definedName>
    <definedName name="wrn.ROUGH." hidden="1">{#N/A,#N/A,FALSE,"ROA";#N/A,#N/A,FALSE,"ROI";#N/A,#N/A,FALSE,"EBIT";#N/A,#N/A,FALSE,"MULT X"}</definedName>
    <definedName name="wrn.Royalty." localSheetId="2" hidden="1">{#N/A,#N/A,FALSE,"ESI";#N/A,#N/A,FALSE,"LTI";#N/A,#N/A,FALSE,"Medical";#N/A,#N/A,FALSE,"DSG";#N/A,#N/A,FALSE,"PI";#N/A,#N/A,FALSE,"OI"}</definedName>
    <definedName name="wrn.Royalty." hidden="1">{#N/A,#N/A,FALSE,"ESI";#N/A,#N/A,FALSE,"LTI";#N/A,#N/A,FALSE,"Medical";#N/A,#N/A,FALSE,"DSG";#N/A,#N/A,FALSE,"PI";#N/A,#N/A,FALSE,"OI"}</definedName>
    <definedName name="wrn.rptexhibits." localSheetId="2" hidden="1">{#N/A,#N/A,FALSE,"BS";#N/A,#N/A,FALSE,"IS";#N/A,#N/A,FALSE,"RMA ";#N/A,#N/A,FALSE,"ADJ IS";#N/A,#N/A,FALSE,"DCF"}</definedName>
    <definedName name="wrn.rptexhibits." hidden="1">{#N/A,#N/A,FALSE,"BS";#N/A,#N/A,FALSE,"IS";#N/A,#N/A,FALSE,"RMA ";#N/A,#N/A,FALSE,"ADJ IS";#N/A,#N/A,FALSE,"DCF"}</definedName>
    <definedName name="wrn.rpts." localSheetId="2" hidden="1">{#N/A,#N/A,TRUE,"Services";#N/A,#N/A,TRUE,"Sales - QM";#N/A,#N/A,TRUE,"Sales - HC";#N/A,#N/A,TRUE,"Int'l";#N/A,#N/A,TRUE,"PW Institute";#N/A,#N/A,TRUE,"Mktg Dept";#N/A,#N/A,TRUE,"R&amp;D";#N/A,#N/A,TRUE,"G&amp;A"}</definedName>
    <definedName name="wrn.rpts." hidden="1">{#N/A,#N/A,TRUE,"Services";#N/A,#N/A,TRUE,"Sales - QM";#N/A,#N/A,TRUE,"Sales - HC";#N/A,#N/A,TRUE,"Int'l";#N/A,#N/A,TRUE,"PW Institute";#N/A,#N/A,TRUE,"Mktg Dept";#N/A,#N/A,TRUE,"R&amp;D";#N/A,#N/A,TRUE,"G&amp;A"}</definedName>
    <definedName name="wrn.RRDOMINION._.TOWER." localSheetId="2"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RDOMINION._.TOWER."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RPROJECT." localSheetId="2" hidden="1">{"MT1",#N/A,FALSE,"RA_SL";"MT2",#N/A,FALSE,"RA_SL";"MT3",#N/A,FALSE,"RA_SL";"MT4",#N/A,FALSE,"RA_SL";"MT5",#N/A,FALSE,"RA_SL";"MT7",#N/A,FALSE,"RA_SL";"MT16",#N/A,FALSE,"RA_SL";"MT17",#N/A,FALSE,"RA_SL";"MT18",#N/A,FALSE,"RA_SL";"MT19",#N/A,FALSE,"RA_SL";"MT20",#N/A,FALSE,"RA_SL";"MT21",#N/A,FALSE,"RA_SL";"MT22",#N/A,FALSE,"RA_SL";"MT23",#N/A,FALSE,"RA_SL";"MT24",#N/A,FALSE,"RA_SL";"MT25",#N/A,FALSE,"RA_SL";"MT26",#N/A,FALSE,"RA_SL";"MT27",#N/A,FALSE,"RA_SL";"MT28",#N/A,FALSE,"RA_SL";"MT29",#N/A,FALSE,"RA_SL"}</definedName>
    <definedName name="wrn.RRPROJECT." hidden="1">{"MT1",#N/A,FALSE,"RA_SL";"MT2",#N/A,FALSE,"RA_SL";"MT3",#N/A,FALSE,"RA_SL";"MT4",#N/A,FALSE,"RA_SL";"MT5",#N/A,FALSE,"RA_SL";"MT7",#N/A,FALSE,"RA_SL";"MT16",#N/A,FALSE,"RA_SL";"MT17",#N/A,FALSE,"RA_SL";"MT18",#N/A,FALSE,"RA_SL";"MT19",#N/A,FALSE,"RA_SL";"MT20",#N/A,FALSE,"RA_SL";"MT21",#N/A,FALSE,"RA_SL";"MT22",#N/A,FALSE,"RA_SL";"MT23",#N/A,FALSE,"RA_SL";"MT24",#N/A,FALSE,"RA_SL";"MT25",#N/A,FALSE,"RA_SL";"MT26",#N/A,FALSE,"RA_SL";"MT27",#N/A,FALSE,"RA_SL";"MT28",#N/A,FALSE,"RA_SL";"MT29",#N/A,FALSE,"RA_SL"}</definedName>
    <definedName name="wrn.RRSUMMARY." localSheetId="2" hidden="1">{"RRSUMMARY",#N/A,FALSE,"RA_SL"}</definedName>
    <definedName name="wrn.RRSUMMARY." hidden="1">{"RRSUMMARY",#N/A,FALSE,"RA_SL"}</definedName>
    <definedName name="wrn.RS._.Reports." localSheetId="2" hidden="1">{"RSprofit",#N/A,FALSE,"Reports (RS)";"RScash",#N/A,FALSE,"Reports (RS)";"RSbsheet",#N/A,FALSE,"Reports (RS)"}</definedName>
    <definedName name="wrn.RS._.Reports." hidden="1">{"RSprofit",#N/A,FALSE,"Reports (RS)";"RScash",#N/A,FALSE,"Reports (RS)";"RSbsheet",#N/A,FALSE,"Reports (RS)"}</definedName>
    <definedName name="wrn.RustyPresentation." localSheetId="2" hidden="1">{#N/A,#N/A,TRUE,"TransCore Summary";#N/A,#N/A,TRUE,"TransCore IS";#N/A,#N/A,TRUE,"TransCore Balance";#N/A,#N/A,TRUE,"TransCore Backlog";#N/A,#N/A,TRUE,"Syntonic IS";#N/A,#N/A,TRUE,"Syntonic Bal";#N/A,#N/A,TRUE,"Systems IS";#N/A,#N/A,TRUE,"Systems Bal"}</definedName>
    <definedName name="wrn.RustyPresentation." hidden="1">{#N/A,#N/A,TRUE,"TransCore Summary";#N/A,#N/A,TRUE,"TransCore IS";#N/A,#N/A,TRUE,"TransCore Balance";#N/A,#N/A,TRUE,"TransCore Backlog";#N/A,#N/A,TRUE,"Syntonic IS";#N/A,#N/A,TRUE,"Syntonic Bal";#N/A,#N/A,TRUE,"Systems IS";#N/A,#N/A,TRUE,"Systems Bal"}</definedName>
    <definedName name="wrn.Rwk_Scrap_p3." hidden="1">{#N/A,#N/A,FALSE,"Rwk Scrap_p3"}</definedName>
    <definedName name="wrn.S.._.Center._.d.._.labor._.hrs_p16." hidden="1">{#N/A,#N/A,FALSE,"Dlhrsrep_p16"}</definedName>
    <definedName name="wrn.S.._.center._.oh._.vs._.budget_p10." hidden="1">{#N/A,#N/A,FALSE,"OhvsbR_p10"}</definedName>
    <definedName name="wrn.sales" localSheetId="2" hidden="1">{"manpower",#N/A,FALSE,"MANPOWER_PAYROLL"}</definedName>
    <definedName name="wrn.sales" hidden="1">{"manpower",#N/A,FALSE,"MANPOWER_PAYROLL"}</definedName>
    <definedName name="wrn.sales." localSheetId="2" hidden="1">{"sales",#N/A,FALSE,"Sales";"sales existing",#N/A,FALSE,"Sales";"sales rd1",#N/A,FALSE,"Sales";"sales rd2",#N/A,FALSE,"Sales"}</definedName>
    <definedName name="wrn.sales." hidden="1">{"sales",#N/A,FALSE,"Sales";"sales existing",#N/A,FALSE,"Sales";"sales rd1",#N/A,FALSE,"Sales";"sales rd2",#N/A,FALSE,"Sales"}</definedName>
    <definedName name="wrn.sales._.98." localSheetId="2" hidden="1">{"sales all 1998",#N/A,FALSE,"Total 99&amp;98 prelim";"sales 98 wholesale",#N/A,FALSE,"Total 99&amp;98 prelim";"sales 98 capsuleworks",#N/A,FALSE,"Total 99&amp;98 prelim"}</definedName>
    <definedName name="wrn.sales._.98." hidden="1">{"sales all 1998",#N/A,FALSE,"Total 99&amp;98 prelim";"sales 98 wholesale",#N/A,FALSE,"Total 99&amp;98 prelim";"sales 98 capsuleworks",#N/A,FALSE,"Total 99&amp;98 prelim"}</definedName>
    <definedName name="wrn.Sales._.Activity." localSheetId="2" hidden="1">{#N/A,#N/A,FALSE,"Integration Systems"}</definedName>
    <definedName name="wrn.Sales._.Activity." hidden="1">{#N/A,#N/A,FALSE,"Integration Systems"}</definedName>
    <definedName name="wrn.Sales._.and._.LFL._.assumptions." localSheetId="2" hidden="1">{#N/A,#N/A,FALSE,"H1H2";"Sales by division",#N/A,FALSE,"H1H2";"LFL assumptions",#N/A,FALSE,"H1H2"}</definedName>
    <definedName name="wrn.Sales._.and._.LFL._.assumptions." hidden="1">{#N/A,#N/A,FALSE,"H1H2";"Sales by division",#N/A,FALSE,"H1H2";"LFL assumptions",#N/A,FALSE,"H1H2"}</definedName>
    <definedName name="wrn.SALES._.ASSISTANTS." localSheetId="2" hidden="1">{#N/A,#N/A,FALSE,"GLENN BIALLAS";#N/A,#N/A,FALSE,"ELIZABETH BURGESS";#N/A,#N/A,FALSE,"MARIE GORDON";#N/A,#N/A,FALSE,"HELEN KANELLOS";#N/A,#N/A,FALSE,"CINDY MIRANDA";#N/A,#N/A,FALSE,"KIM PEELO";#N/A,#N/A,FALSE,"VALERIE SANCHEZ";#N/A,#N/A,FALSE,"KRISTA SANTORO";#N/A,#N/A,FALSE,"GINA SHARP";#N/A,#N/A,FALSE,"LISA SLUSHER";#N/A,#N/A,FALSE,"ALICE SOTO";#N/A,#N/A,FALSE,"LISA TINTNER";#N/A,#N/A,FALSE,"ALEXIS KNIGHT-LARSON";#N/A,#N/A,FALSE,"CYNTHIA POCIASK-SLYWKA";#N/A,#N/A,FALSE,"ROBERT SEGOVIA";#N/A,#N/A,FALSE,"MICHAEL ANTIKAUSKAS"}</definedName>
    <definedName name="wrn.SALES._.ASSISTANTS." hidden="1">{#N/A,#N/A,FALSE,"GLENN BIALLAS";#N/A,#N/A,FALSE,"ELIZABETH BURGESS";#N/A,#N/A,FALSE,"MARIE GORDON";#N/A,#N/A,FALSE,"HELEN KANELLOS";#N/A,#N/A,FALSE,"CINDY MIRANDA";#N/A,#N/A,FALSE,"KIM PEELO";#N/A,#N/A,FALSE,"VALERIE SANCHEZ";#N/A,#N/A,FALSE,"KRISTA SANTORO";#N/A,#N/A,FALSE,"GINA SHARP";#N/A,#N/A,FALSE,"LISA SLUSHER";#N/A,#N/A,FALSE,"ALICE SOTO";#N/A,#N/A,FALSE,"LISA TINTNER";#N/A,#N/A,FALSE,"ALEXIS KNIGHT-LARSON";#N/A,#N/A,FALSE,"CYNTHIA POCIASK-SLYWKA";#N/A,#N/A,FALSE,"ROBERT SEGOVIA";#N/A,#N/A,FALSE,"MICHAEL ANTIKAUSKAS"}</definedName>
    <definedName name="wrn.Sales._.Journals." hidden="1">{#N/A,#N/A,FALSE,"INPUT DATE";#N/A,#N/A,FALSE,"ADJUSTMENTS";#N/A,#N/A,FALSE,"SALES JOURNAL";#N/A,#N/A,FALSE,"AR Rec"}</definedName>
    <definedName name="wrn.SALES._.MANAGERS." localSheetId="2" hidden="1">{#N/A,#N/A,FALSE,"LIZ DALY";#N/A,#N/A,FALSE,"JEFF MORIARTY"}</definedName>
    <definedName name="wrn.SALES._.MANAGERS." hidden="1">{#N/A,#N/A,FALSE,"LIZ DALY";#N/A,#N/A,FALSE,"JEFF MORIARTY"}</definedName>
    <definedName name="wrn.SALES._.PERFORMANCE." localSheetId="2" hidden="1">{"SALES REPORTS",#N/A,FALSE,"Sheet1";"SALES DATA",#N/A,FALSE,"Sheet1"}</definedName>
    <definedName name="wrn.SALES._.PERFORMANCE." hidden="1">{"SALES REPORTS",#N/A,FALSE,"Sheet1";"SALES DATA",#N/A,FALSE,"Sheet1"}</definedName>
    <definedName name="wrn.SALES._.VOLUMES." localSheetId="2" hidden="1">{"COOLER TARGET BY REP",#N/A,FALSE,"SALES TARGETS";"COOLER TARGET BY DEPOT",#N/A,FALSE,"SALES TARGETS";"TEWKSCOOLERS",#N/A,FALSE,"TEWKESBURY";"TEWKSBOTTLES",#N/A,FALSE,"TEWKESBURY";"TEWKSLOADS",#N/A,FALSE,"TEWKESBURY";"HWCOOLERS",#N/A,FALSE,"HIGH WYCOMBE";"HWBOTTLES",#N/A,FALSE,"HIGH WYCOMBE";"HWLOADS",#N/A,FALSE,"HIGH WYCOMBE";"UKCOOLERS",#N/A,FALSE,"WATERCOOLERS UK";"UKBOTTLES",#N/A,FALSE,"WATERCOOLERS UK";"UKLOADS",#N/A,FALSE,"WATERCOOLERS UK"}</definedName>
    <definedName name="wrn.SALES._.VOLUMES." hidden="1">{"COOLER TARGET BY REP",#N/A,FALSE,"SALES TARGETS";"COOLER TARGET BY DEPOT",#N/A,FALSE,"SALES TARGETS";"TEWKSCOOLERS",#N/A,FALSE,"TEWKESBURY";"TEWKSBOTTLES",#N/A,FALSE,"TEWKESBURY";"TEWKSLOADS",#N/A,FALSE,"TEWKESBURY";"HWCOOLERS",#N/A,FALSE,"HIGH WYCOMBE";"HWBOTTLES",#N/A,FALSE,"HIGH WYCOMBE";"HWLOADS",#N/A,FALSE,"HIGH WYCOMBE";"UKCOOLERS",#N/A,FALSE,"WATERCOOLERS UK";"UKBOTTLES",#N/A,FALSE,"WATERCOOLERS UK";"UKLOADS",#N/A,FALSE,"WATERCOOLERS UK"}</definedName>
    <definedName name="wrn.sales._1" localSheetId="2" hidden="1">{"sales",#N/A,FALSE,"Sales";"sales existing",#N/A,FALSE,"Sales";"sales rd1",#N/A,FALSE,"Sales";"sales rd2",#N/A,FALSE,"Sales"}</definedName>
    <definedName name="wrn.sales._1" hidden="1">{"sales",#N/A,FALSE,"Sales";"sales existing",#N/A,FALSE,"Sales";"sales rd1",#N/A,FALSE,"Sales";"sales rd2",#N/A,FALSE,"Sales"}</definedName>
    <definedName name="wrn.sales._2" localSheetId="2" hidden="1">{"sales",#N/A,FALSE,"Sales";"sales existing",#N/A,FALSE,"Sales";"sales rd1",#N/A,FALSE,"Sales";"sales rd2",#N/A,FALSE,"Sales"}</definedName>
    <definedName name="wrn.sales._2" hidden="1">{"sales",#N/A,FALSE,"Sales";"sales existing",#N/A,FALSE,"Sales";"sales rd1",#N/A,FALSE,"Sales";"sales rd2",#N/A,FALSE,"Sales"}</definedName>
    <definedName name="wrn.sales._3" localSheetId="2" hidden="1">{"sales",#N/A,FALSE,"Sales";"sales existing",#N/A,FALSE,"Sales";"sales rd1",#N/A,FALSE,"Sales";"sales rd2",#N/A,FALSE,"Sales"}</definedName>
    <definedName name="wrn.sales._3" hidden="1">{"sales",#N/A,FALSE,"Sales";"sales existing",#N/A,FALSE,"Sales";"sales rd1",#N/A,FALSE,"Sales";"sales rd2",#N/A,FALSE,"Sales"}</definedName>
    <definedName name="wrn.sales._4" localSheetId="2" hidden="1">{"sales",#N/A,FALSE,"Sales";"sales existing",#N/A,FALSE,"Sales";"sales rd1",#N/A,FALSE,"Sales";"sales rd2",#N/A,FALSE,"Sales"}</definedName>
    <definedName name="wrn.sales._4" hidden="1">{"sales",#N/A,FALSE,"Sales";"sales existing",#N/A,FALSE,"Sales";"sales rd1",#N/A,FALSE,"Sales";"sales rd2",#N/A,FALSE,"Sales"}</definedName>
    <definedName name="wrn.sales._5" hidden="1">{"sales",#N/A,FALSE,"Sales";"sales existing",#N/A,FALSE,"Sales";"sales rd1",#N/A,FALSE,"Sales";"sales rd2",#N/A,FALSE,"Sales"}</definedName>
    <definedName name="wrn.sales._from_DBAB" localSheetId="2" hidden="1">{"sales",#N/A,FALSE,"Sales";"sales existing",#N/A,FALSE,"Sales";"sales rd1",#N/A,FALSE,"Sales";"sales rd2",#N/A,FALSE,"Sales"}</definedName>
    <definedName name="wrn.sales._from_DBAB" hidden="1">{"sales",#N/A,FALSE,"Sales";"sales existing",#N/A,FALSE,"Sales";"sales rd1",#N/A,FALSE,"Sales";"sales rd2",#N/A,FALSE,"Sales"}</definedName>
    <definedName name="wrn.sales._from_DBAB_1" localSheetId="2" hidden="1">{"sales",#N/A,FALSE,"Sales";"sales existing",#N/A,FALSE,"Sales";"sales rd1",#N/A,FALSE,"Sales";"sales rd2",#N/A,FALSE,"Sales"}</definedName>
    <definedName name="wrn.sales._from_DBAB_1" hidden="1">{"sales",#N/A,FALSE,"Sales";"sales existing",#N/A,FALSE,"Sales";"sales rd1",#N/A,FALSE,"Sales";"sales rd2",#N/A,FALSE,"Sales"}</definedName>
    <definedName name="wrn.sales._from_DBAB_1_1" localSheetId="2" hidden="1">{"sales",#N/A,FALSE,"Sales";"sales existing",#N/A,FALSE,"Sales";"sales rd1",#N/A,FALSE,"Sales";"sales rd2",#N/A,FALSE,"Sales"}</definedName>
    <definedName name="wrn.sales._from_DBAB_1_1" hidden="1">{"sales",#N/A,FALSE,"Sales";"sales existing",#N/A,FALSE,"Sales";"sales rd1",#N/A,FALSE,"Sales";"sales rd2",#N/A,FALSE,"Sales"}</definedName>
    <definedName name="wrn.sales._from_DBAB_1_1_1" localSheetId="2" hidden="1">{"sales",#N/A,FALSE,"Sales";"sales existing",#N/A,FALSE,"Sales";"sales rd1",#N/A,FALSE,"Sales";"sales rd2",#N/A,FALSE,"Sales"}</definedName>
    <definedName name="wrn.sales._from_DBAB_1_1_1" hidden="1">{"sales",#N/A,FALSE,"Sales";"sales existing",#N/A,FALSE,"Sales";"sales rd1",#N/A,FALSE,"Sales";"sales rd2",#N/A,FALSE,"Sales"}</definedName>
    <definedName name="wrn.sales._from_DBAB_1_1_1_1" localSheetId="2" hidden="1">{"sales",#N/A,FALSE,"Sales";"sales existing",#N/A,FALSE,"Sales";"sales rd1",#N/A,FALSE,"Sales";"sales rd2",#N/A,FALSE,"Sales"}</definedName>
    <definedName name="wrn.sales._from_DBAB_1_1_1_1" hidden="1">{"sales",#N/A,FALSE,"Sales";"sales existing",#N/A,FALSE,"Sales";"sales rd1",#N/A,FALSE,"Sales";"sales rd2",#N/A,FALSE,"Sales"}</definedName>
    <definedName name="wrn.sales._from_DBAB_1_1_1_1_1" localSheetId="2" hidden="1">{"sales",#N/A,FALSE,"Sales";"sales existing",#N/A,FALSE,"Sales";"sales rd1",#N/A,FALSE,"Sales";"sales rd2",#N/A,FALSE,"Sales"}</definedName>
    <definedName name="wrn.sales._from_DBAB_1_1_1_1_1" hidden="1">{"sales",#N/A,FALSE,"Sales";"sales existing",#N/A,FALSE,"Sales";"sales rd1",#N/A,FALSE,"Sales";"sales rd2",#N/A,FALSE,"Sales"}</definedName>
    <definedName name="wrn.sales._from_DBAB_1_1_1_1_2" localSheetId="2" hidden="1">{"sales",#N/A,FALSE,"Sales";"sales existing",#N/A,FALSE,"Sales";"sales rd1",#N/A,FALSE,"Sales";"sales rd2",#N/A,FALSE,"Sales"}</definedName>
    <definedName name="wrn.sales._from_DBAB_1_1_1_1_2" hidden="1">{"sales",#N/A,FALSE,"Sales";"sales existing",#N/A,FALSE,"Sales";"sales rd1",#N/A,FALSE,"Sales";"sales rd2",#N/A,FALSE,"Sales"}</definedName>
    <definedName name="wrn.sales._from_DBAB_1_1_1_1_3" localSheetId="2" hidden="1">{"sales",#N/A,FALSE,"Sales";"sales existing",#N/A,FALSE,"Sales";"sales rd1",#N/A,FALSE,"Sales";"sales rd2",#N/A,FALSE,"Sales"}</definedName>
    <definedName name="wrn.sales._from_DBAB_1_1_1_1_3" hidden="1">{"sales",#N/A,FALSE,"Sales";"sales existing",#N/A,FALSE,"Sales";"sales rd1",#N/A,FALSE,"Sales";"sales rd2",#N/A,FALSE,"Sales"}</definedName>
    <definedName name="wrn.sales._from_DBAB_1_1_1_1_4" localSheetId="2" hidden="1">{"sales",#N/A,FALSE,"Sales";"sales existing",#N/A,FALSE,"Sales";"sales rd1",#N/A,FALSE,"Sales";"sales rd2",#N/A,FALSE,"Sales"}</definedName>
    <definedName name="wrn.sales._from_DBAB_1_1_1_1_4" hidden="1">{"sales",#N/A,FALSE,"Sales";"sales existing",#N/A,FALSE,"Sales";"sales rd1",#N/A,FALSE,"Sales";"sales rd2",#N/A,FALSE,"Sales"}</definedName>
    <definedName name="wrn.sales._from_DBAB_1_1_1_2" localSheetId="2" hidden="1">{"sales",#N/A,FALSE,"Sales";"sales existing",#N/A,FALSE,"Sales";"sales rd1",#N/A,FALSE,"Sales";"sales rd2",#N/A,FALSE,"Sales"}</definedName>
    <definedName name="wrn.sales._from_DBAB_1_1_1_2" hidden="1">{"sales",#N/A,FALSE,"Sales";"sales existing",#N/A,FALSE,"Sales";"sales rd1",#N/A,FALSE,"Sales";"sales rd2",#N/A,FALSE,"Sales"}</definedName>
    <definedName name="wrn.sales._from_DBAB_1_1_1_3" localSheetId="2" hidden="1">{"sales",#N/A,FALSE,"Sales";"sales existing",#N/A,FALSE,"Sales";"sales rd1",#N/A,FALSE,"Sales";"sales rd2",#N/A,FALSE,"Sales"}</definedName>
    <definedName name="wrn.sales._from_DBAB_1_1_1_3" hidden="1">{"sales",#N/A,FALSE,"Sales";"sales existing",#N/A,FALSE,"Sales";"sales rd1",#N/A,FALSE,"Sales";"sales rd2",#N/A,FALSE,"Sales"}</definedName>
    <definedName name="wrn.sales._from_DBAB_1_1_1_4" localSheetId="2" hidden="1">{"sales",#N/A,FALSE,"Sales";"sales existing",#N/A,FALSE,"Sales";"sales rd1",#N/A,FALSE,"Sales";"sales rd2",#N/A,FALSE,"Sales"}</definedName>
    <definedName name="wrn.sales._from_DBAB_1_1_1_4" hidden="1">{"sales",#N/A,FALSE,"Sales";"sales existing",#N/A,FALSE,"Sales";"sales rd1",#N/A,FALSE,"Sales";"sales rd2",#N/A,FALSE,"Sales"}</definedName>
    <definedName name="wrn.sales._from_DBAB_1_1_1_5" localSheetId="2" hidden="1">{"sales",#N/A,FALSE,"Sales";"sales existing",#N/A,FALSE,"Sales";"sales rd1",#N/A,FALSE,"Sales";"sales rd2",#N/A,FALSE,"Sales"}</definedName>
    <definedName name="wrn.sales._from_DBAB_1_1_1_5" hidden="1">{"sales",#N/A,FALSE,"Sales";"sales existing",#N/A,FALSE,"Sales";"sales rd1",#N/A,FALSE,"Sales";"sales rd2",#N/A,FALSE,"Sales"}</definedName>
    <definedName name="wrn.sales._from_DBAB_1_1_2" localSheetId="2" hidden="1">{"sales",#N/A,FALSE,"Sales";"sales existing",#N/A,FALSE,"Sales";"sales rd1",#N/A,FALSE,"Sales";"sales rd2",#N/A,FALSE,"Sales"}</definedName>
    <definedName name="wrn.sales._from_DBAB_1_1_2" hidden="1">{"sales",#N/A,FALSE,"Sales";"sales existing",#N/A,FALSE,"Sales";"sales rd1",#N/A,FALSE,"Sales";"sales rd2",#N/A,FALSE,"Sales"}</definedName>
    <definedName name="wrn.sales._from_DBAB_1_1_2_1" localSheetId="2" hidden="1">{"sales",#N/A,FALSE,"Sales";"sales existing",#N/A,FALSE,"Sales";"sales rd1",#N/A,FALSE,"Sales";"sales rd2",#N/A,FALSE,"Sales"}</definedName>
    <definedName name="wrn.sales._from_DBAB_1_1_2_1" hidden="1">{"sales",#N/A,FALSE,"Sales";"sales existing",#N/A,FALSE,"Sales";"sales rd1",#N/A,FALSE,"Sales";"sales rd2",#N/A,FALSE,"Sales"}</definedName>
    <definedName name="wrn.sales._from_DBAB_1_1_2_2" localSheetId="2" hidden="1">{"sales",#N/A,FALSE,"Sales";"sales existing",#N/A,FALSE,"Sales";"sales rd1",#N/A,FALSE,"Sales";"sales rd2",#N/A,FALSE,"Sales"}</definedName>
    <definedName name="wrn.sales._from_DBAB_1_1_2_2" hidden="1">{"sales",#N/A,FALSE,"Sales";"sales existing",#N/A,FALSE,"Sales";"sales rd1",#N/A,FALSE,"Sales";"sales rd2",#N/A,FALSE,"Sales"}</definedName>
    <definedName name="wrn.sales._from_DBAB_1_1_2_3" localSheetId="2" hidden="1">{"sales",#N/A,FALSE,"Sales";"sales existing",#N/A,FALSE,"Sales";"sales rd1",#N/A,FALSE,"Sales";"sales rd2",#N/A,FALSE,"Sales"}</definedName>
    <definedName name="wrn.sales._from_DBAB_1_1_2_3" hidden="1">{"sales",#N/A,FALSE,"Sales";"sales existing",#N/A,FALSE,"Sales";"sales rd1",#N/A,FALSE,"Sales";"sales rd2",#N/A,FALSE,"Sales"}</definedName>
    <definedName name="wrn.sales._from_DBAB_1_1_2_4" localSheetId="2" hidden="1">{"sales",#N/A,FALSE,"Sales";"sales existing",#N/A,FALSE,"Sales";"sales rd1",#N/A,FALSE,"Sales";"sales rd2",#N/A,FALSE,"Sales"}</definedName>
    <definedName name="wrn.sales._from_DBAB_1_1_2_4" hidden="1">{"sales",#N/A,FALSE,"Sales";"sales existing",#N/A,FALSE,"Sales";"sales rd1",#N/A,FALSE,"Sales";"sales rd2",#N/A,FALSE,"Sales"}</definedName>
    <definedName name="wrn.sales._from_DBAB_1_1_3" localSheetId="2" hidden="1">{"sales",#N/A,FALSE,"Sales";"sales existing",#N/A,FALSE,"Sales";"sales rd1",#N/A,FALSE,"Sales";"sales rd2",#N/A,FALSE,"Sales"}</definedName>
    <definedName name="wrn.sales._from_DBAB_1_1_3" hidden="1">{"sales",#N/A,FALSE,"Sales";"sales existing",#N/A,FALSE,"Sales";"sales rd1",#N/A,FALSE,"Sales";"sales rd2",#N/A,FALSE,"Sales"}</definedName>
    <definedName name="wrn.sales._from_DBAB_1_1_4" localSheetId="2" hidden="1">{"sales",#N/A,FALSE,"Sales";"sales existing",#N/A,FALSE,"Sales";"sales rd1",#N/A,FALSE,"Sales";"sales rd2",#N/A,FALSE,"Sales"}</definedName>
    <definedName name="wrn.sales._from_DBAB_1_1_4" hidden="1">{"sales",#N/A,FALSE,"Sales";"sales existing",#N/A,FALSE,"Sales";"sales rd1",#N/A,FALSE,"Sales";"sales rd2",#N/A,FALSE,"Sales"}</definedName>
    <definedName name="wrn.sales._from_DBAB_1_1_5" localSheetId="2" hidden="1">{"sales",#N/A,FALSE,"Sales";"sales existing",#N/A,FALSE,"Sales";"sales rd1",#N/A,FALSE,"Sales";"sales rd2",#N/A,FALSE,"Sales"}</definedName>
    <definedName name="wrn.sales._from_DBAB_1_1_5" hidden="1">{"sales",#N/A,FALSE,"Sales";"sales existing",#N/A,FALSE,"Sales";"sales rd1",#N/A,FALSE,"Sales";"sales rd2",#N/A,FALSE,"Sales"}</definedName>
    <definedName name="wrn.sales._from_DBAB_1_2" localSheetId="2" hidden="1">{"sales",#N/A,FALSE,"Sales";"sales existing",#N/A,FALSE,"Sales";"sales rd1",#N/A,FALSE,"Sales";"sales rd2",#N/A,FALSE,"Sales"}</definedName>
    <definedName name="wrn.sales._from_DBAB_1_2" hidden="1">{"sales",#N/A,FALSE,"Sales";"sales existing",#N/A,FALSE,"Sales";"sales rd1",#N/A,FALSE,"Sales";"sales rd2",#N/A,FALSE,"Sales"}</definedName>
    <definedName name="wrn.sales._from_DBAB_1_2_1" localSheetId="2" hidden="1">{"sales",#N/A,FALSE,"Sales";"sales existing",#N/A,FALSE,"Sales";"sales rd1",#N/A,FALSE,"Sales";"sales rd2",#N/A,FALSE,"Sales"}</definedName>
    <definedName name="wrn.sales._from_DBAB_1_2_1" hidden="1">{"sales",#N/A,FALSE,"Sales";"sales existing",#N/A,FALSE,"Sales";"sales rd1",#N/A,FALSE,"Sales";"sales rd2",#N/A,FALSE,"Sales"}</definedName>
    <definedName name="wrn.sales._from_DBAB_1_2_1_1" localSheetId="2" hidden="1">{"sales",#N/A,FALSE,"Sales";"sales existing",#N/A,FALSE,"Sales";"sales rd1",#N/A,FALSE,"Sales";"sales rd2",#N/A,FALSE,"Sales"}</definedName>
    <definedName name="wrn.sales._from_DBAB_1_2_1_1" hidden="1">{"sales",#N/A,FALSE,"Sales";"sales existing",#N/A,FALSE,"Sales";"sales rd1",#N/A,FALSE,"Sales";"sales rd2",#N/A,FALSE,"Sales"}</definedName>
    <definedName name="wrn.sales._from_DBAB_1_2_1_2" localSheetId="2" hidden="1">{"sales",#N/A,FALSE,"Sales";"sales existing",#N/A,FALSE,"Sales";"sales rd1",#N/A,FALSE,"Sales";"sales rd2",#N/A,FALSE,"Sales"}</definedName>
    <definedName name="wrn.sales._from_DBAB_1_2_1_2" hidden="1">{"sales",#N/A,FALSE,"Sales";"sales existing",#N/A,FALSE,"Sales";"sales rd1",#N/A,FALSE,"Sales";"sales rd2",#N/A,FALSE,"Sales"}</definedName>
    <definedName name="wrn.sales._from_DBAB_1_2_1_3" localSheetId="2" hidden="1">{"sales",#N/A,FALSE,"Sales";"sales existing",#N/A,FALSE,"Sales";"sales rd1",#N/A,FALSE,"Sales";"sales rd2",#N/A,FALSE,"Sales"}</definedName>
    <definedName name="wrn.sales._from_DBAB_1_2_1_3" hidden="1">{"sales",#N/A,FALSE,"Sales";"sales existing",#N/A,FALSE,"Sales";"sales rd1",#N/A,FALSE,"Sales";"sales rd2",#N/A,FALSE,"Sales"}</definedName>
    <definedName name="wrn.sales._from_DBAB_1_2_1_4" localSheetId="2" hidden="1">{"sales",#N/A,FALSE,"Sales";"sales existing",#N/A,FALSE,"Sales";"sales rd1",#N/A,FALSE,"Sales";"sales rd2",#N/A,FALSE,"Sales"}</definedName>
    <definedName name="wrn.sales._from_DBAB_1_2_1_4" hidden="1">{"sales",#N/A,FALSE,"Sales";"sales existing",#N/A,FALSE,"Sales";"sales rd1",#N/A,FALSE,"Sales";"sales rd2",#N/A,FALSE,"Sales"}</definedName>
    <definedName name="wrn.sales._from_DBAB_1_2_2" localSheetId="2" hidden="1">{"sales",#N/A,FALSE,"Sales";"sales existing",#N/A,FALSE,"Sales";"sales rd1",#N/A,FALSE,"Sales";"sales rd2",#N/A,FALSE,"Sales"}</definedName>
    <definedName name="wrn.sales._from_DBAB_1_2_2" hidden="1">{"sales",#N/A,FALSE,"Sales";"sales existing",#N/A,FALSE,"Sales";"sales rd1",#N/A,FALSE,"Sales";"sales rd2",#N/A,FALSE,"Sales"}</definedName>
    <definedName name="wrn.sales._from_DBAB_1_2_3" localSheetId="2" hidden="1">{"sales",#N/A,FALSE,"Sales";"sales existing",#N/A,FALSE,"Sales";"sales rd1",#N/A,FALSE,"Sales";"sales rd2",#N/A,FALSE,"Sales"}</definedName>
    <definedName name="wrn.sales._from_DBAB_1_2_3" hidden="1">{"sales",#N/A,FALSE,"Sales";"sales existing",#N/A,FALSE,"Sales";"sales rd1",#N/A,FALSE,"Sales";"sales rd2",#N/A,FALSE,"Sales"}</definedName>
    <definedName name="wrn.sales._from_DBAB_1_2_4" localSheetId="2" hidden="1">{"sales",#N/A,FALSE,"Sales";"sales existing",#N/A,FALSE,"Sales";"sales rd1",#N/A,FALSE,"Sales";"sales rd2",#N/A,FALSE,"Sales"}</definedName>
    <definedName name="wrn.sales._from_DBAB_1_2_4" hidden="1">{"sales",#N/A,FALSE,"Sales";"sales existing",#N/A,FALSE,"Sales";"sales rd1",#N/A,FALSE,"Sales";"sales rd2",#N/A,FALSE,"Sales"}</definedName>
    <definedName name="wrn.sales._from_DBAB_1_2_5" localSheetId="2" hidden="1">{"sales",#N/A,FALSE,"Sales";"sales existing",#N/A,FALSE,"Sales";"sales rd1",#N/A,FALSE,"Sales";"sales rd2",#N/A,FALSE,"Sales"}</definedName>
    <definedName name="wrn.sales._from_DBAB_1_2_5" hidden="1">{"sales",#N/A,FALSE,"Sales";"sales existing",#N/A,FALSE,"Sales";"sales rd1",#N/A,FALSE,"Sales";"sales rd2",#N/A,FALSE,"Sales"}</definedName>
    <definedName name="wrn.sales._from_DBAB_1_3" localSheetId="2" hidden="1">{"sales",#N/A,FALSE,"Sales";"sales existing",#N/A,FALSE,"Sales";"sales rd1",#N/A,FALSE,"Sales";"sales rd2",#N/A,FALSE,"Sales"}</definedName>
    <definedName name="wrn.sales._from_DBAB_1_3" hidden="1">{"sales",#N/A,FALSE,"Sales";"sales existing",#N/A,FALSE,"Sales";"sales rd1",#N/A,FALSE,"Sales";"sales rd2",#N/A,FALSE,"Sales"}</definedName>
    <definedName name="wrn.sales._from_DBAB_1_3_1" localSheetId="2" hidden="1">{"sales",#N/A,FALSE,"Sales";"sales existing",#N/A,FALSE,"Sales";"sales rd1",#N/A,FALSE,"Sales";"sales rd2",#N/A,FALSE,"Sales"}</definedName>
    <definedName name="wrn.sales._from_DBAB_1_3_1" hidden="1">{"sales",#N/A,FALSE,"Sales";"sales existing",#N/A,FALSE,"Sales";"sales rd1",#N/A,FALSE,"Sales";"sales rd2",#N/A,FALSE,"Sales"}</definedName>
    <definedName name="wrn.sales._from_DBAB_1_3_2" localSheetId="2" hidden="1">{"sales",#N/A,FALSE,"Sales";"sales existing",#N/A,FALSE,"Sales";"sales rd1",#N/A,FALSE,"Sales";"sales rd2",#N/A,FALSE,"Sales"}</definedName>
    <definedName name="wrn.sales._from_DBAB_1_3_2" hidden="1">{"sales",#N/A,FALSE,"Sales";"sales existing",#N/A,FALSE,"Sales";"sales rd1",#N/A,FALSE,"Sales";"sales rd2",#N/A,FALSE,"Sales"}</definedName>
    <definedName name="wrn.sales._from_DBAB_1_3_3" localSheetId="2" hidden="1">{"sales",#N/A,FALSE,"Sales";"sales existing",#N/A,FALSE,"Sales";"sales rd1",#N/A,FALSE,"Sales";"sales rd2",#N/A,FALSE,"Sales"}</definedName>
    <definedName name="wrn.sales._from_DBAB_1_3_3" hidden="1">{"sales",#N/A,FALSE,"Sales";"sales existing",#N/A,FALSE,"Sales";"sales rd1",#N/A,FALSE,"Sales";"sales rd2",#N/A,FALSE,"Sales"}</definedName>
    <definedName name="wrn.sales._from_DBAB_1_3_4" localSheetId="2" hidden="1">{"sales",#N/A,FALSE,"Sales";"sales existing",#N/A,FALSE,"Sales";"sales rd1",#N/A,FALSE,"Sales";"sales rd2",#N/A,FALSE,"Sales"}</definedName>
    <definedName name="wrn.sales._from_DBAB_1_3_4" hidden="1">{"sales",#N/A,FALSE,"Sales";"sales existing",#N/A,FALSE,"Sales";"sales rd1",#N/A,FALSE,"Sales";"sales rd2",#N/A,FALSE,"Sales"}</definedName>
    <definedName name="wrn.sales._from_DBAB_1_4" localSheetId="2" hidden="1">{"sales",#N/A,FALSE,"Sales";"sales existing",#N/A,FALSE,"Sales";"sales rd1",#N/A,FALSE,"Sales";"sales rd2",#N/A,FALSE,"Sales"}</definedName>
    <definedName name="wrn.sales._from_DBAB_1_4" hidden="1">{"sales",#N/A,FALSE,"Sales";"sales existing",#N/A,FALSE,"Sales";"sales rd1",#N/A,FALSE,"Sales";"sales rd2",#N/A,FALSE,"Sales"}</definedName>
    <definedName name="wrn.sales._from_DBAB_1_5" localSheetId="2" hidden="1">{"sales",#N/A,FALSE,"Sales";"sales existing",#N/A,FALSE,"Sales";"sales rd1",#N/A,FALSE,"Sales";"sales rd2",#N/A,FALSE,"Sales"}</definedName>
    <definedName name="wrn.sales._from_DBAB_1_5" hidden="1">{"sales",#N/A,FALSE,"Sales";"sales existing",#N/A,FALSE,"Sales";"sales rd1",#N/A,FALSE,"Sales";"sales rd2",#N/A,FALSE,"Sales"}</definedName>
    <definedName name="wrn.sales._from_DBAB_2" localSheetId="2" hidden="1">{"sales",#N/A,FALSE,"Sales";"sales existing",#N/A,FALSE,"Sales";"sales rd1",#N/A,FALSE,"Sales";"sales rd2",#N/A,FALSE,"Sales"}</definedName>
    <definedName name="wrn.sales._from_DBAB_2" hidden="1">{"sales",#N/A,FALSE,"Sales";"sales existing",#N/A,FALSE,"Sales";"sales rd1",#N/A,FALSE,"Sales";"sales rd2",#N/A,FALSE,"Sales"}</definedName>
    <definedName name="wrn.sales._from_DBAB_2_1" localSheetId="2" hidden="1">{"sales",#N/A,FALSE,"Sales";"sales existing",#N/A,FALSE,"Sales";"sales rd1",#N/A,FALSE,"Sales";"sales rd2",#N/A,FALSE,"Sales"}</definedName>
    <definedName name="wrn.sales._from_DBAB_2_1" hidden="1">{"sales",#N/A,FALSE,"Sales";"sales existing",#N/A,FALSE,"Sales";"sales rd1",#N/A,FALSE,"Sales";"sales rd2",#N/A,FALSE,"Sales"}</definedName>
    <definedName name="wrn.sales._from_DBAB_2_1_1" localSheetId="2" hidden="1">{"sales",#N/A,FALSE,"Sales";"sales existing",#N/A,FALSE,"Sales";"sales rd1",#N/A,FALSE,"Sales";"sales rd2",#N/A,FALSE,"Sales"}</definedName>
    <definedName name="wrn.sales._from_DBAB_2_1_1" hidden="1">{"sales",#N/A,FALSE,"Sales";"sales existing",#N/A,FALSE,"Sales";"sales rd1",#N/A,FALSE,"Sales";"sales rd2",#N/A,FALSE,"Sales"}</definedName>
    <definedName name="wrn.sales._from_DBAB_2_1_2" localSheetId="2" hidden="1">{"sales",#N/A,FALSE,"Sales";"sales existing",#N/A,FALSE,"Sales";"sales rd1",#N/A,FALSE,"Sales";"sales rd2",#N/A,FALSE,"Sales"}</definedName>
    <definedName name="wrn.sales._from_DBAB_2_1_2" hidden="1">{"sales",#N/A,FALSE,"Sales";"sales existing",#N/A,FALSE,"Sales";"sales rd1",#N/A,FALSE,"Sales";"sales rd2",#N/A,FALSE,"Sales"}</definedName>
    <definedName name="wrn.sales._from_DBAB_2_1_3" localSheetId="2" hidden="1">{"sales",#N/A,FALSE,"Sales";"sales existing",#N/A,FALSE,"Sales";"sales rd1",#N/A,FALSE,"Sales";"sales rd2",#N/A,FALSE,"Sales"}</definedName>
    <definedName name="wrn.sales._from_DBAB_2_1_3" hidden="1">{"sales",#N/A,FALSE,"Sales";"sales existing",#N/A,FALSE,"Sales";"sales rd1",#N/A,FALSE,"Sales";"sales rd2",#N/A,FALSE,"Sales"}</definedName>
    <definedName name="wrn.sales._from_DBAB_2_1_4" localSheetId="2" hidden="1">{"sales",#N/A,FALSE,"Sales";"sales existing",#N/A,FALSE,"Sales";"sales rd1",#N/A,FALSE,"Sales";"sales rd2",#N/A,FALSE,"Sales"}</definedName>
    <definedName name="wrn.sales._from_DBAB_2_1_4" hidden="1">{"sales",#N/A,FALSE,"Sales";"sales existing",#N/A,FALSE,"Sales";"sales rd1",#N/A,FALSE,"Sales";"sales rd2",#N/A,FALSE,"Sales"}</definedName>
    <definedName name="wrn.sales._from_DBAB_2_2" localSheetId="2" hidden="1">{"sales",#N/A,FALSE,"Sales";"sales existing",#N/A,FALSE,"Sales";"sales rd1",#N/A,FALSE,"Sales";"sales rd2",#N/A,FALSE,"Sales"}</definedName>
    <definedName name="wrn.sales._from_DBAB_2_2" hidden="1">{"sales",#N/A,FALSE,"Sales";"sales existing",#N/A,FALSE,"Sales";"sales rd1",#N/A,FALSE,"Sales";"sales rd2",#N/A,FALSE,"Sales"}</definedName>
    <definedName name="wrn.sales._from_DBAB_2_3" localSheetId="2" hidden="1">{"sales",#N/A,FALSE,"Sales";"sales existing",#N/A,FALSE,"Sales";"sales rd1",#N/A,FALSE,"Sales";"sales rd2",#N/A,FALSE,"Sales"}</definedName>
    <definedName name="wrn.sales._from_DBAB_2_3" hidden="1">{"sales",#N/A,FALSE,"Sales";"sales existing",#N/A,FALSE,"Sales";"sales rd1",#N/A,FALSE,"Sales";"sales rd2",#N/A,FALSE,"Sales"}</definedName>
    <definedName name="wrn.sales._from_DBAB_2_4" localSheetId="2" hidden="1">{"sales",#N/A,FALSE,"Sales";"sales existing",#N/A,FALSE,"Sales";"sales rd1",#N/A,FALSE,"Sales";"sales rd2",#N/A,FALSE,"Sales"}</definedName>
    <definedName name="wrn.sales._from_DBAB_2_4" hidden="1">{"sales",#N/A,FALSE,"Sales";"sales existing",#N/A,FALSE,"Sales";"sales rd1",#N/A,FALSE,"Sales";"sales rd2",#N/A,FALSE,"Sales"}</definedName>
    <definedName name="wrn.sales._from_DBAB_2_5" localSheetId="2" hidden="1">{"sales",#N/A,FALSE,"Sales";"sales existing",#N/A,FALSE,"Sales";"sales rd1",#N/A,FALSE,"Sales";"sales rd2",#N/A,FALSE,"Sales"}</definedName>
    <definedName name="wrn.sales._from_DBAB_2_5" hidden="1">{"sales",#N/A,FALSE,"Sales";"sales existing",#N/A,FALSE,"Sales";"sales rd1",#N/A,FALSE,"Sales";"sales rd2",#N/A,FALSE,"Sales"}</definedName>
    <definedName name="wrn.sales._from_DBAB_3" localSheetId="2" hidden="1">{"sales",#N/A,FALSE,"Sales";"sales existing",#N/A,FALSE,"Sales";"sales rd1",#N/A,FALSE,"Sales";"sales rd2",#N/A,FALSE,"Sales"}</definedName>
    <definedName name="wrn.sales._from_DBAB_3" hidden="1">{"sales",#N/A,FALSE,"Sales";"sales existing",#N/A,FALSE,"Sales";"sales rd1",#N/A,FALSE,"Sales";"sales rd2",#N/A,FALSE,"Sales"}</definedName>
    <definedName name="wrn.sales._from_DBAB_3_1" localSheetId="2" hidden="1">{"sales",#N/A,FALSE,"Sales";"sales existing",#N/A,FALSE,"Sales";"sales rd1",#N/A,FALSE,"Sales";"sales rd2",#N/A,FALSE,"Sales"}</definedName>
    <definedName name="wrn.sales._from_DBAB_3_1" hidden="1">{"sales",#N/A,FALSE,"Sales";"sales existing",#N/A,FALSE,"Sales";"sales rd1",#N/A,FALSE,"Sales";"sales rd2",#N/A,FALSE,"Sales"}</definedName>
    <definedName name="wrn.sales._from_DBAB_3_1_1" localSheetId="2" hidden="1">{"sales",#N/A,FALSE,"Sales";"sales existing",#N/A,FALSE,"Sales";"sales rd1",#N/A,FALSE,"Sales";"sales rd2",#N/A,FALSE,"Sales"}</definedName>
    <definedName name="wrn.sales._from_DBAB_3_1_1" hidden="1">{"sales",#N/A,FALSE,"Sales";"sales existing",#N/A,FALSE,"Sales";"sales rd1",#N/A,FALSE,"Sales";"sales rd2",#N/A,FALSE,"Sales"}</definedName>
    <definedName name="wrn.sales._from_DBAB_3_1_2" localSheetId="2" hidden="1">{"sales",#N/A,FALSE,"Sales";"sales existing",#N/A,FALSE,"Sales";"sales rd1",#N/A,FALSE,"Sales";"sales rd2",#N/A,FALSE,"Sales"}</definedName>
    <definedName name="wrn.sales._from_DBAB_3_1_2" hidden="1">{"sales",#N/A,FALSE,"Sales";"sales existing",#N/A,FALSE,"Sales";"sales rd1",#N/A,FALSE,"Sales";"sales rd2",#N/A,FALSE,"Sales"}</definedName>
    <definedName name="wrn.sales._from_DBAB_3_1_3" localSheetId="2" hidden="1">{"sales",#N/A,FALSE,"Sales";"sales existing",#N/A,FALSE,"Sales";"sales rd1",#N/A,FALSE,"Sales";"sales rd2",#N/A,FALSE,"Sales"}</definedName>
    <definedName name="wrn.sales._from_DBAB_3_1_3" hidden="1">{"sales",#N/A,FALSE,"Sales";"sales existing",#N/A,FALSE,"Sales";"sales rd1",#N/A,FALSE,"Sales";"sales rd2",#N/A,FALSE,"Sales"}</definedName>
    <definedName name="wrn.sales._from_DBAB_3_1_4" localSheetId="2" hidden="1">{"sales",#N/A,FALSE,"Sales";"sales existing",#N/A,FALSE,"Sales";"sales rd1",#N/A,FALSE,"Sales";"sales rd2",#N/A,FALSE,"Sales"}</definedName>
    <definedName name="wrn.sales._from_DBAB_3_1_4" hidden="1">{"sales",#N/A,FALSE,"Sales";"sales existing",#N/A,FALSE,"Sales";"sales rd1",#N/A,FALSE,"Sales";"sales rd2",#N/A,FALSE,"Sales"}</definedName>
    <definedName name="wrn.sales._from_DBAB_3_2" localSheetId="2" hidden="1">{"sales",#N/A,FALSE,"Sales";"sales existing",#N/A,FALSE,"Sales";"sales rd1",#N/A,FALSE,"Sales";"sales rd2",#N/A,FALSE,"Sales"}</definedName>
    <definedName name="wrn.sales._from_DBAB_3_2" hidden="1">{"sales",#N/A,FALSE,"Sales";"sales existing",#N/A,FALSE,"Sales";"sales rd1",#N/A,FALSE,"Sales";"sales rd2",#N/A,FALSE,"Sales"}</definedName>
    <definedName name="wrn.sales._from_DBAB_3_3" localSheetId="2" hidden="1">{"sales",#N/A,FALSE,"Sales";"sales existing",#N/A,FALSE,"Sales";"sales rd1",#N/A,FALSE,"Sales";"sales rd2",#N/A,FALSE,"Sales"}</definedName>
    <definedName name="wrn.sales._from_DBAB_3_3" hidden="1">{"sales",#N/A,FALSE,"Sales";"sales existing",#N/A,FALSE,"Sales";"sales rd1",#N/A,FALSE,"Sales";"sales rd2",#N/A,FALSE,"Sales"}</definedName>
    <definedName name="wrn.sales._from_DBAB_3_4" localSheetId="2" hidden="1">{"sales",#N/A,FALSE,"Sales";"sales existing",#N/A,FALSE,"Sales";"sales rd1",#N/A,FALSE,"Sales";"sales rd2",#N/A,FALSE,"Sales"}</definedName>
    <definedName name="wrn.sales._from_DBAB_3_4" hidden="1">{"sales",#N/A,FALSE,"Sales";"sales existing",#N/A,FALSE,"Sales";"sales rd1",#N/A,FALSE,"Sales";"sales rd2",#N/A,FALSE,"Sales"}</definedName>
    <definedName name="wrn.sales._from_DBAB_3_5" localSheetId="2" hidden="1">{"sales",#N/A,FALSE,"Sales";"sales existing",#N/A,FALSE,"Sales";"sales rd1",#N/A,FALSE,"Sales";"sales rd2",#N/A,FALSE,"Sales"}</definedName>
    <definedName name="wrn.sales._from_DBAB_3_5" hidden="1">{"sales",#N/A,FALSE,"Sales";"sales existing",#N/A,FALSE,"Sales";"sales rd1",#N/A,FALSE,"Sales";"sales rd2",#N/A,FALSE,"Sales"}</definedName>
    <definedName name="wrn.sales._from_DBAB_4" localSheetId="2" hidden="1">{"sales",#N/A,FALSE,"Sales";"sales existing",#N/A,FALSE,"Sales";"sales rd1",#N/A,FALSE,"Sales";"sales rd2",#N/A,FALSE,"Sales"}</definedName>
    <definedName name="wrn.sales._from_DBAB_4" hidden="1">{"sales",#N/A,FALSE,"Sales";"sales existing",#N/A,FALSE,"Sales";"sales rd1",#N/A,FALSE,"Sales";"sales rd2",#N/A,FALSE,"Sales"}</definedName>
    <definedName name="wrn.sales._from_DBAB_4_1" localSheetId="2" hidden="1">{"sales",#N/A,FALSE,"Sales";"sales existing",#N/A,FALSE,"Sales";"sales rd1",#N/A,FALSE,"Sales";"sales rd2",#N/A,FALSE,"Sales"}</definedName>
    <definedName name="wrn.sales._from_DBAB_4_1" hidden="1">{"sales",#N/A,FALSE,"Sales";"sales existing",#N/A,FALSE,"Sales";"sales rd1",#N/A,FALSE,"Sales";"sales rd2",#N/A,FALSE,"Sales"}</definedName>
    <definedName name="wrn.sales._from_DBAB_4_1_1" localSheetId="2" hidden="1">{"sales",#N/A,FALSE,"Sales";"sales existing",#N/A,FALSE,"Sales";"sales rd1",#N/A,FALSE,"Sales";"sales rd2",#N/A,FALSE,"Sales"}</definedName>
    <definedName name="wrn.sales._from_DBAB_4_1_1" hidden="1">{"sales",#N/A,FALSE,"Sales";"sales existing",#N/A,FALSE,"Sales";"sales rd1",#N/A,FALSE,"Sales";"sales rd2",#N/A,FALSE,"Sales"}</definedName>
    <definedName name="wrn.sales._from_DBAB_4_1_2" localSheetId="2" hidden="1">{"sales",#N/A,FALSE,"Sales";"sales existing",#N/A,FALSE,"Sales";"sales rd1",#N/A,FALSE,"Sales";"sales rd2",#N/A,FALSE,"Sales"}</definedName>
    <definedName name="wrn.sales._from_DBAB_4_1_2" hidden="1">{"sales",#N/A,FALSE,"Sales";"sales existing",#N/A,FALSE,"Sales";"sales rd1",#N/A,FALSE,"Sales";"sales rd2",#N/A,FALSE,"Sales"}</definedName>
    <definedName name="wrn.sales._from_DBAB_4_1_3" localSheetId="2" hidden="1">{"sales",#N/A,FALSE,"Sales";"sales existing",#N/A,FALSE,"Sales";"sales rd1",#N/A,FALSE,"Sales";"sales rd2",#N/A,FALSE,"Sales"}</definedName>
    <definedName name="wrn.sales._from_DBAB_4_1_3" hidden="1">{"sales",#N/A,FALSE,"Sales";"sales existing",#N/A,FALSE,"Sales";"sales rd1",#N/A,FALSE,"Sales";"sales rd2",#N/A,FALSE,"Sales"}</definedName>
    <definedName name="wrn.sales._from_DBAB_4_1_4" localSheetId="2" hidden="1">{"sales",#N/A,FALSE,"Sales";"sales existing",#N/A,FALSE,"Sales";"sales rd1",#N/A,FALSE,"Sales";"sales rd2",#N/A,FALSE,"Sales"}</definedName>
    <definedName name="wrn.sales._from_DBAB_4_1_4" hidden="1">{"sales",#N/A,FALSE,"Sales";"sales existing",#N/A,FALSE,"Sales";"sales rd1",#N/A,FALSE,"Sales";"sales rd2",#N/A,FALSE,"Sales"}</definedName>
    <definedName name="wrn.sales._from_DBAB_4_2" localSheetId="2" hidden="1">{"sales",#N/A,FALSE,"Sales";"sales existing",#N/A,FALSE,"Sales";"sales rd1",#N/A,FALSE,"Sales";"sales rd2",#N/A,FALSE,"Sales"}</definedName>
    <definedName name="wrn.sales._from_DBAB_4_2" hidden="1">{"sales",#N/A,FALSE,"Sales";"sales existing",#N/A,FALSE,"Sales";"sales rd1",#N/A,FALSE,"Sales";"sales rd2",#N/A,FALSE,"Sales"}</definedName>
    <definedName name="wrn.sales._from_DBAB_4_3" localSheetId="2" hidden="1">{"sales",#N/A,FALSE,"Sales";"sales existing",#N/A,FALSE,"Sales";"sales rd1",#N/A,FALSE,"Sales";"sales rd2",#N/A,FALSE,"Sales"}</definedName>
    <definedName name="wrn.sales._from_DBAB_4_3" hidden="1">{"sales",#N/A,FALSE,"Sales";"sales existing",#N/A,FALSE,"Sales";"sales rd1",#N/A,FALSE,"Sales";"sales rd2",#N/A,FALSE,"Sales"}</definedName>
    <definedName name="wrn.sales._from_DBAB_4_4" localSheetId="2" hidden="1">{"sales",#N/A,FALSE,"Sales";"sales existing",#N/A,FALSE,"Sales";"sales rd1",#N/A,FALSE,"Sales";"sales rd2",#N/A,FALSE,"Sales"}</definedName>
    <definedName name="wrn.sales._from_DBAB_4_4" hidden="1">{"sales",#N/A,FALSE,"Sales";"sales existing",#N/A,FALSE,"Sales";"sales rd1",#N/A,FALSE,"Sales";"sales rd2",#N/A,FALSE,"Sales"}</definedName>
    <definedName name="wrn.sales._from_DBAB_4_5" localSheetId="2" hidden="1">{"sales",#N/A,FALSE,"Sales";"sales existing",#N/A,FALSE,"Sales";"sales rd1",#N/A,FALSE,"Sales";"sales rd2",#N/A,FALSE,"Sales"}</definedName>
    <definedName name="wrn.sales._from_DBAB_4_5" hidden="1">{"sales",#N/A,FALSE,"Sales";"sales existing",#N/A,FALSE,"Sales";"sales rd1",#N/A,FALSE,"Sales";"sales rd2",#N/A,FALSE,"Sales"}</definedName>
    <definedName name="wrn.sales._from_DBAB_5" localSheetId="2" hidden="1">{"sales",#N/A,FALSE,"Sales";"sales existing",#N/A,FALSE,"Sales";"sales rd1",#N/A,FALSE,"Sales";"sales rd2",#N/A,FALSE,"Sales"}</definedName>
    <definedName name="wrn.sales._from_DBAB_5" hidden="1">{"sales",#N/A,FALSE,"Sales";"sales existing",#N/A,FALSE,"Sales";"sales rd1",#N/A,FALSE,"Sales";"sales rd2",#N/A,FALSE,"Sales"}</definedName>
    <definedName name="wrn.sales._from_DBAB_5_1" localSheetId="2" hidden="1">{"sales",#N/A,FALSE,"Sales";"sales existing",#N/A,FALSE,"Sales";"sales rd1",#N/A,FALSE,"Sales";"sales rd2",#N/A,FALSE,"Sales"}</definedName>
    <definedName name="wrn.sales._from_DBAB_5_1" hidden="1">{"sales",#N/A,FALSE,"Sales";"sales existing",#N/A,FALSE,"Sales";"sales rd1",#N/A,FALSE,"Sales";"sales rd2",#N/A,FALSE,"Sales"}</definedName>
    <definedName name="wrn.sales._from_DBAB_5_1_1" localSheetId="2" hidden="1">{"sales",#N/A,FALSE,"Sales";"sales existing",#N/A,FALSE,"Sales";"sales rd1",#N/A,FALSE,"Sales";"sales rd2",#N/A,FALSE,"Sales"}</definedName>
    <definedName name="wrn.sales._from_DBAB_5_1_1" hidden="1">{"sales",#N/A,FALSE,"Sales";"sales existing",#N/A,FALSE,"Sales";"sales rd1",#N/A,FALSE,"Sales";"sales rd2",#N/A,FALSE,"Sales"}</definedName>
    <definedName name="wrn.sales._from_DBAB_5_1_2" localSheetId="2" hidden="1">{"sales",#N/A,FALSE,"Sales";"sales existing",#N/A,FALSE,"Sales";"sales rd1",#N/A,FALSE,"Sales";"sales rd2",#N/A,FALSE,"Sales"}</definedName>
    <definedName name="wrn.sales._from_DBAB_5_1_2" hidden="1">{"sales",#N/A,FALSE,"Sales";"sales existing",#N/A,FALSE,"Sales";"sales rd1",#N/A,FALSE,"Sales";"sales rd2",#N/A,FALSE,"Sales"}</definedName>
    <definedName name="wrn.sales._from_DBAB_5_1_3" localSheetId="2" hidden="1">{"sales",#N/A,FALSE,"Sales";"sales existing",#N/A,FALSE,"Sales";"sales rd1",#N/A,FALSE,"Sales";"sales rd2",#N/A,FALSE,"Sales"}</definedName>
    <definedName name="wrn.sales._from_DBAB_5_1_3" hidden="1">{"sales",#N/A,FALSE,"Sales";"sales existing",#N/A,FALSE,"Sales";"sales rd1",#N/A,FALSE,"Sales";"sales rd2",#N/A,FALSE,"Sales"}</definedName>
    <definedName name="wrn.sales._from_DBAB_5_1_4" localSheetId="2" hidden="1">{"sales",#N/A,FALSE,"Sales";"sales existing",#N/A,FALSE,"Sales";"sales rd1",#N/A,FALSE,"Sales";"sales rd2",#N/A,FALSE,"Sales"}</definedName>
    <definedName name="wrn.sales._from_DBAB_5_1_4" hidden="1">{"sales",#N/A,FALSE,"Sales";"sales existing",#N/A,FALSE,"Sales";"sales rd1",#N/A,FALSE,"Sales";"sales rd2",#N/A,FALSE,"Sales"}</definedName>
    <definedName name="wrn.sales._from_DBAB_5_2" localSheetId="2" hidden="1">{"sales",#N/A,FALSE,"Sales";"sales existing",#N/A,FALSE,"Sales";"sales rd1",#N/A,FALSE,"Sales";"sales rd2",#N/A,FALSE,"Sales"}</definedName>
    <definedName name="wrn.sales._from_DBAB_5_2" hidden="1">{"sales",#N/A,FALSE,"Sales";"sales existing",#N/A,FALSE,"Sales";"sales rd1",#N/A,FALSE,"Sales";"sales rd2",#N/A,FALSE,"Sales"}</definedName>
    <definedName name="wrn.sales._from_DBAB_5_3" localSheetId="2" hidden="1">{"sales",#N/A,FALSE,"Sales";"sales existing",#N/A,FALSE,"Sales";"sales rd1",#N/A,FALSE,"Sales";"sales rd2",#N/A,FALSE,"Sales"}</definedName>
    <definedName name="wrn.sales._from_DBAB_5_3" hidden="1">{"sales",#N/A,FALSE,"Sales";"sales existing",#N/A,FALSE,"Sales";"sales rd1",#N/A,FALSE,"Sales";"sales rd2",#N/A,FALSE,"Sales"}</definedName>
    <definedName name="wrn.sales._from_DBAB_5_4" localSheetId="2" hidden="1">{"sales",#N/A,FALSE,"Sales";"sales existing",#N/A,FALSE,"Sales";"sales rd1",#N/A,FALSE,"Sales";"sales rd2",#N/A,FALSE,"Sales"}</definedName>
    <definedName name="wrn.sales._from_DBAB_5_4" hidden="1">{"sales",#N/A,FALSE,"Sales";"sales existing",#N/A,FALSE,"Sales";"sales rd1",#N/A,FALSE,"Sales";"sales rd2",#N/A,FALSE,"Sales"}</definedName>
    <definedName name="wrn.sales._from_DBAB_5_5" localSheetId="2" hidden="1">{"sales",#N/A,FALSE,"Sales";"sales existing",#N/A,FALSE,"Sales";"sales rd1",#N/A,FALSE,"Sales";"sales rd2",#N/A,FALSE,"Sales"}</definedName>
    <definedName name="wrn.sales._from_DBAB_5_5" hidden="1">{"sales",#N/A,FALSE,"Sales";"sales existing",#N/A,FALSE,"Sales";"sales rd1",#N/A,FALSE,"Sales";"sales rd2",#N/A,FALSE,"Sales"}</definedName>
    <definedName name="wrn.sales.b" localSheetId="2" hidden="1">{"sales",#N/A,FALSE,"Sales";"sales existing",#N/A,FALSE,"Sales";"sales rd1",#N/A,FALSE,"Sales";"sales rd2",#N/A,FALSE,"Sales"}</definedName>
    <definedName name="wrn.sales.b" hidden="1">{"sales",#N/A,FALSE,"Sales";"sales existing",#N/A,FALSE,"Sales";"sales rd1",#N/A,FALSE,"Sales";"sales rd2",#N/A,FALSE,"Sales"}</definedName>
    <definedName name="wrn.SalesMarginPages." localSheetId="2" hidden="1">{"(MEASDATA) BY QUARTER",#N/A,FALSE,"measdata";"(PROGDETAIL) BY MONTH",#N/A,FALSE,"progdetail";"(PROGDETAIL) BY QTR",#N/A,FALSE,"progdetail";"(ORDERS) GOR ORDERS",#N/A,FALSE,"Orders";"(DELIVERIES) UNIT SALES",#N/A,FALSE,"Deliveries";"(SEGMENTDETAILS) DATA",#N/A,FALSE,"QTRComments"}</definedName>
    <definedName name="wrn.SalesMarginPages." hidden="1">{"(MEASDATA) BY QUARTER",#N/A,FALSE,"measdata";"(PROGDETAIL) BY MONTH",#N/A,FALSE,"progdetail";"(PROGDETAIL) BY QTR",#N/A,FALSE,"progdetail";"(ORDERS) GOR ORDERS",#N/A,FALSE,"Orders";"(DELIVERIES) UNIT SALES",#N/A,FALSE,"Deliveries";"(SEGMENTDETAILS) DATA",#N/A,FALSE,"QTRComments"}</definedName>
    <definedName name="wrn.SalesMarginPages._1" localSheetId="2" hidden="1">{"(MEASDATA) BY QUARTER",#N/A,FALSE,"measdata";"(PROGDETAIL) BY MONTH",#N/A,FALSE,"progdetail";"(PROGDETAIL) BY QTR",#N/A,FALSE,"progdetail";"(ORDERS) GOR ORDERS",#N/A,FALSE,"Orders";"(DELIVERIES) UNIT SALES",#N/A,FALSE,"Deliveries";"(SEGMENTDETAILS) DATA",#N/A,FALSE,"QTRComments"}</definedName>
    <definedName name="wrn.SalesMarginPages._1" hidden="1">{"(MEASDATA) BY QUARTER",#N/A,FALSE,"measdata";"(PROGDETAIL) BY MONTH",#N/A,FALSE,"progdetail";"(PROGDETAIL) BY QTR",#N/A,FALSE,"progdetail";"(ORDERS) GOR ORDERS",#N/A,FALSE,"Orders";"(DELIVERIES) UNIT SALES",#N/A,FALSE,"Deliveries";"(SEGMENTDETAILS) DATA",#N/A,FALSE,"QTRComments"}</definedName>
    <definedName name="wrn.SalesMarginPages._2" localSheetId="2" hidden="1">{"(MEASDATA) BY QUARTER",#N/A,FALSE,"measdata";"(PROGDETAIL) BY MONTH",#N/A,FALSE,"progdetail";"(PROGDETAIL) BY QTR",#N/A,FALSE,"progdetail";"(ORDERS) GOR ORDERS",#N/A,FALSE,"Orders";"(DELIVERIES) UNIT SALES",#N/A,FALSE,"Deliveries";"(SEGMENTDETAILS) DATA",#N/A,FALSE,"QTRComments"}</definedName>
    <definedName name="wrn.SalesMarginPages._2" hidden="1">{"(MEASDATA) BY QUARTER",#N/A,FALSE,"measdata";"(PROGDETAIL) BY MONTH",#N/A,FALSE,"progdetail";"(PROGDETAIL) BY QTR",#N/A,FALSE,"progdetail";"(ORDERS) GOR ORDERS",#N/A,FALSE,"Orders";"(DELIVERIES) UNIT SALES",#N/A,FALSE,"Deliveries";"(SEGMENTDETAILS) DATA",#N/A,FALSE,"QTRComments"}</definedName>
    <definedName name="wrn.SalesMarginPages._3" localSheetId="2" hidden="1">{"(MEASDATA) BY QUARTER",#N/A,FALSE,"measdata";"(PROGDETAIL) BY MONTH",#N/A,FALSE,"progdetail";"(PROGDETAIL) BY QTR",#N/A,FALSE,"progdetail";"(ORDERS) GOR ORDERS",#N/A,FALSE,"Orders";"(DELIVERIES) UNIT SALES",#N/A,FALSE,"Deliveries";"(SEGMENTDETAILS) DATA",#N/A,FALSE,"QTRComments"}</definedName>
    <definedName name="wrn.SalesMarginPages._3" hidden="1">{"(MEASDATA) BY QUARTER",#N/A,FALSE,"measdata";"(PROGDETAIL) BY MONTH",#N/A,FALSE,"progdetail";"(PROGDETAIL) BY QTR",#N/A,FALSE,"progdetail";"(ORDERS) GOR ORDERS",#N/A,FALSE,"Orders";"(DELIVERIES) UNIT SALES",#N/A,FALSE,"Deliveries";"(SEGMENTDETAILS) DATA",#N/A,FALSE,"QTRComments"}</definedName>
    <definedName name="wrn.SalesMarginPages._4" localSheetId="2" hidden="1">{"(MEASDATA) BY QUARTER",#N/A,FALSE,"measdata";"(PROGDETAIL) BY MONTH",#N/A,FALSE,"progdetail";"(PROGDETAIL) BY QTR",#N/A,FALSE,"progdetail";"(ORDERS) GOR ORDERS",#N/A,FALSE,"Orders";"(DELIVERIES) UNIT SALES",#N/A,FALSE,"Deliveries";"(SEGMENTDETAILS) DATA",#N/A,FALSE,"QTRComments"}</definedName>
    <definedName name="wrn.SalesMarginPages._4" hidden="1">{"(MEASDATA) BY QUARTER",#N/A,FALSE,"measdata";"(PROGDETAIL) BY MONTH",#N/A,FALSE,"progdetail";"(PROGDETAIL) BY QTR",#N/A,FALSE,"progdetail";"(ORDERS) GOR ORDERS",#N/A,FALSE,"Orders";"(DELIVERIES) UNIT SALES",#N/A,FALSE,"Deliveries";"(SEGMENTDETAILS) DATA",#N/A,FALSE,"QTRComments"}</definedName>
    <definedName name="wrn.SalesMarginPages.1" localSheetId="2" hidden="1">{"(MEASDATA) BY QUARTER",#N/A,FALSE,"measdata";"(PROGDETAIL) BY MONTH",#N/A,FALSE,"progdetail";"(PROGDETAIL) BY QTR",#N/A,FALSE,"progdetail";"(ORDERS) GOR ORDERS",#N/A,FALSE,"Orders";"(DELIVERIES) UNIT SALES",#N/A,FALSE,"Deliveries";"(SEGMENTDETAILS) DATA",#N/A,FALSE,"QTRComments"}</definedName>
    <definedName name="wrn.SalesMarginPages.1" hidden="1">{"(MEASDATA) BY QUARTER",#N/A,FALSE,"measdata";"(PROGDETAIL) BY MONTH",#N/A,FALSE,"progdetail";"(PROGDETAIL) BY QTR",#N/A,FALSE,"progdetail";"(ORDERS) GOR ORDERS",#N/A,FALSE,"Orders";"(DELIVERIES) UNIT SALES",#N/A,FALSE,"Deliveries";"(SEGMENTDETAILS) DATA",#N/A,FALSE,"QTRComments"}</definedName>
    <definedName name="wrn.SalesMarginPages.1_1" localSheetId="2" hidden="1">{"(MEASDATA) BY QUARTER",#N/A,FALSE,"measdata";"(PROGDETAIL) BY MONTH",#N/A,FALSE,"progdetail";"(PROGDETAIL) BY QTR",#N/A,FALSE,"progdetail";"(ORDERS) GOR ORDERS",#N/A,FALSE,"Orders";"(DELIVERIES) UNIT SALES",#N/A,FALSE,"Deliveries";"(SEGMENTDETAILS) DATA",#N/A,FALSE,"QTRComments"}</definedName>
    <definedName name="wrn.SalesMarginPages.1_1" hidden="1">{"(MEASDATA) BY QUARTER",#N/A,FALSE,"measdata";"(PROGDETAIL) BY MONTH",#N/A,FALSE,"progdetail";"(PROGDETAIL) BY QTR",#N/A,FALSE,"progdetail";"(ORDERS) GOR ORDERS",#N/A,FALSE,"Orders";"(DELIVERIES) UNIT SALES",#N/A,FALSE,"Deliveries";"(SEGMENTDETAILS) DATA",#N/A,FALSE,"QTRComments"}</definedName>
    <definedName name="wrn.SalesMarginPages.1_2" localSheetId="2" hidden="1">{"(MEASDATA) BY QUARTER",#N/A,FALSE,"measdata";"(PROGDETAIL) BY MONTH",#N/A,FALSE,"progdetail";"(PROGDETAIL) BY QTR",#N/A,FALSE,"progdetail";"(ORDERS) GOR ORDERS",#N/A,FALSE,"Orders";"(DELIVERIES) UNIT SALES",#N/A,FALSE,"Deliveries";"(SEGMENTDETAILS) DATA",#N/A,FALSE,"QTRComments"}</definedName>
    <definedName name="wrn.SalesMarginPages.1_2" hidden="1">{"(MEASDATA) BY QUARTER",#N/A,FALSE,"measdata";"(PROGDETAIL) BY MONTH",#N/A,FALSE,"progdetail";"(PROGDETAIL) BY QTR",#N/A,FALSE,"progdetail";"(ORDERS) GOR ORDERS",#N/A,FALSE,"Orders";"(DELIVERIES) UNIT SALES",#N/A,FALSE,"Deliveries";"(SEGMENTDETAILS) DATA",#N/A,FALSE,"QTRComments"}</definedName>
    <definedName name="wrn.SalesMarginPages.1_3" localSheetId="2" hidden="1">{"(MEASDATA) BY QUARTER",#N/A,FALSE,"measdata";"(PROGDETAIL) BY MONTH",#N/A,FALSE,"progdetail";"(PROGDETAIL) BY QTR",#N/A,FALSE,"progdetail";"(ORDERS) GOR ORDERS",#N/A,FALSE,"Orders";"(DELIVERIES) UNIT SALES",#N/A,FALSE,"Deliveries";"(SEGMENTDETAILS) DATA",#N/A,FALSE,"QTRComments"}</definedName>
    <definedName name="wrn.SalesMarginPages.1_3" hidden="1">{"(MEASDATA) BY QUARTER",#N/A,FALSE,"measdata";"(PROGDETAIL) BY MONTH",#N/A,FALSE,"progdetail";"(PROGDETAIL) BY QTR",#N/A,FALSE,"progdetail";"(ORDERS) GOR ORDERS",#N/A,FALSE,"Orders";"(DELIVERIES) UNIT SALES",#N/A,FALSE,"Deliveries";"(SEGMENTDETAILS) DATA",#N/A,FALSE,"QTRComments"}</definedName>
    <definedName name="wrn.SalesMarginPages.1_4" localSheetId="2" hidden="1">{"(MEASDATA) BY QUARTER",#N/A,FALSE,"measdata";"(PROGDETAIL) BY MONTH",#N/A,FALSE,"progdetail";"(PROGDETAIL) BY QTR",#N/A,FALSE,"progdetail";"(ORDERS) GOR ORDERS",#N/A,FALSE,"Orders";"(DELIVERIES) UNIT SALES",#N/A,FALSE,"Deliveries";"(SEGMENTDETAILS) DATA",#N/A,FALSE,"QTRComments"}</definedName>
    <definedName name="wrn.SalesMarginPages.1_4" hidden="1">{"(MEASDATA) BY QUARTER",#N/A,FALSE,"measdata";"(PROGDETAIL) BY MONTH",#N/A,FALSE,"progdetail";"(PROGDETAIL) BY QTR",#N/A,FALSE,"progdetail";"(ORDERS) GOR ORDERS",#N/A,FALSE,"Orders";"(DELIVERIES) UNIT SALES",#N/A,FALSE,"Deliveries";"(SEGMENTDETAILS) DATA",#N/A,FALSE,"QTRComments"}</definedName>
    <definedName name="wrn.San._.Pedro." localSheetId="2" hidden="1">{#N/A,#N/A,FALSE,"San Pedro"}</definedName>
    <definedName name="wrn.San._.Pedro." hidden="1">{#N/A,#N/A,FALSE,"San Pedro"}</definedName>
    <definedName name="wrn.SANDSQUARTERLY."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B_PRES." localSheetId="2" hidden="1">{#N/A,#N/A,TRUE,"Sheet16"}</definedName>
    <definedName name="wrn.SB_PRES." hidden="1">{#N/A,#N/A,TRUE,"Sheet16"}</definedName>
    <definedName name="wrn.SBEI." localSheetId="2" hidden="1">{#N/A,#N/A,TRUE,"Table1";#N/A,#N/A,TRUE,"Table2";#N/A,#N/A,TRUE,"Table3";#N/A,#N/A,TRUE,"Table4";#N/A,#N/A,TRUE,"Table5";#N/A,#N/A,TRUE,"Table6";#N/A,#N/A,TRUE,"Table7";#N/A,#N/A,TRUE,"Table8";#N/A,#N/A,TRUE,"Table9";#N/A,#N/A,TRUE,"Table10";#N/A,#N/A,TRUE,"Table11";#N/A,#N/A,TRUE,"Table12";#N/A,#N/A,TRUE,"Table13";#N/A,#N/A,TRUE,"Table14"}</definedName>
    <definedName name="wrn.SBEI." hidden="1">{#N/A,#N/A,TRUE,"Table1";#N/A,#N/A,TRUE,"Table2";#N/A,#N/A,TRUE,"Table3";#N/A,#N/A,TRUE,"Table4";#N/A,#N/A,TRUE,"Table5";#N/A,#N/A,TRUE,"Table6";#N/A,#N/A,TRUE,"Table7";#N/A,#N/A,TRUE,"Table8";#N/A,#N/A,TRUE,"Table9";#N/A,#N/A,TRUE,"Table10";#N/A,#N/A,TRUE,"Table11";#N/A,#N/A,TRUE,"Table12";#N/A,#N/A,TRUE,"Table13";#N/A,#N/A,TRUE,"Table14"}</definedName>
    <definedName name="wrn.SBEI._1" localSheetId="2" hidden="1">{#N/A,#N/A,TRUE,"Table1";#N/A,#N/A,TRUE,"Table2";#N/A,#N/A,TRUE,"Table3";#N/A,#N/A,TRUE,"Table4";#N/A,#N/A,TRUE,"Table5";#N/A,#N/A,TRUE,"Table6";#N/A,#N/A,TRUE,"Table7";#N/A,#N/A,TRUE,"Table8";#N/A,#N/A,TRUE,"Table9";#N/A,#N/A,TRUE,"Table10";#N/A,#N/A,TRUE,"Table11";#N/A,#N/A,TRUE,"Table12";#N/A,#N/A,TRUE,"Table13";#N/A,#N/A,TRUE,"Table14"}</definedName>
    <definedName name="wrn.SBEI._1" hidden="1">{#N/A,#N/A,TRUE,"Table1";#N/A,#N/A,TRUE,"Table2";#N/A,#N/A,TRUE,"Table3";#N/A,#N/A,TRUE,"Table4";#N/A,#N/A,TRUE,"Table5";#N/A,#N/A,TRUE,"Table6";#N/A,#N/A,TRUE,"Table7";#N/A,#N/A,TRUE,"Table8";#N/A,#N/A,TRUE,"Table9";#N/A,#N/A,TRUE,"Table10";#N/A,#N/A,TRUE,"Table11";#N/A,#N/A,TRUE,"Table12";#N/A,#N/A,TRUE,"Table13";#N/A,#N/A,TRUE,"Table14"}</definedName>
    <definedName name="wrn.Scenario._.Summary." localSheetId="2" hidden="1">{#N/A,#N/A,TRUE,"Summary";#N/A,"1",TRUE,"Summary";#N/A,"2",TRUE,"Summary";#N/A,"3",TRUE,"Summary";#N/A,"4",TRUE,"Summary";#N/A,"5",TRUE,"Summary";#N/A,"6",TRUE,"Summary";#N/A,"7",TRUE,"Summary";#N/A,"8",TRUE,"Summary";#N/A,"9",TRUE,"Summary";#N/A,"10",TRUE,"Summary";#N/A,"11",TRUE,"Summary"}</definedName>
    <definedName name="wrn.Scenario._.Summary." hidden="1">{#N/A,#N/A,TRUE,"Summary";#N/A,"1",TRUE,"Summary";#N/A,"2",TRUE,"Summary";#N/A,"3",TRUE,"Summary";#N/A,"4",TRUE,"Summary";#N/A,"5",TRUE,"Summary";#N/A,"6",TRUE,"Summary";#N/A,"7",TRUE,"Summary";#N/A,"8",TRUE,"Summary";#N/A,"9",TRUE,"Summary";#N/A,"10",TRUE,"Summary";#N/A,"11",TRUE,"Summary"}</definedName>
    <definedName name="wrn.Schedule_1A." localSheetId="2" hidden="1">{"Schedule_IA",#N/A,FALSE,"I-A"}</definedName>
    <definedName name="wrn.Schedule_1A." hidden="1">{"Schedule_IA",#N/A,FALSE,"I-A"}</definedName>
    <definedName name="wrn.Schedule_1B." localSheetId="2" hidden="1">{"Schedule_1B",#N/A,FALSE,"I-B"}</definedName>
    <definedName name="wrn.Schedule_1B." hidden="1">{"Schedule_1B",#N/A,FALSE,"I-B"}</definedName>
    <definedName name="wrn.Schedule_1C." localSheetId="2" hidden="1">{"Schedule_1C",#N/A,FALSE,"I-C"}</definedName>
    <definedName name="wrn.Schedule_1C." hidden="1">{"Schedule_1C",#N/A,FALSE,"I-C"}</definedName>
    <definedName name="wrn.Schedule_1D." localSheetId="2" hidden="1">{"Schedule_1D",#N/A,FALSE,"I-D"}</definedName>
    <definedName name="wrn.Schedule_1D." hidden="1">{"Schedule_1D",#N/A,FALSE,"I-D"}</definedName>
    <definedName name="wrn.Schedule_I." localSheetId="2" hidden="1">{"Schedule_I",#N/A,FALSE,"I"}</definedName>
    <definedName name="wrn.Schedule_I." hidden="1">{"Schedule_I",#N/A,FALSE,"I"}</definedName>
    <definedName name="wrn.Schedules." localSheetId="2" hidden="1">{#N/A,#N/A,FALSE,"D1 &amp; D2-Income - FS format";#N/A,#N/A,FALSE,"D3 &amp; D4-Balance sheets";#N/A,#N/A,FALSE,"D5 &amp; D6-FS expense detail";#N/A,#N/A,FALSE,"E1-Capitalization Comp";#N/A,#N/A,FALSE,"E2-Cost of capital - build-up"}</definedName>
    <definedName name="wrn.Schedules." hidden="1">{#N/A,#N/A,FALSE,"D1 &amp; D2-Income - FS format";#N/A,#N/A,FALSE,"D3 &amp; D4-Balance sheets";#N/A,#N/A,FALSE,"D5 &amp; D6-FS expense detail";#N/A,#N/A,FALSE,"E1-Capitalization Comp";#N/A,#N/A,FALSE,"E2-Cost of capital - build-up"}</definedName>
    <definedName name="wrn.SCHEDULES._1" localSheetId="2" hidden="1">{"SCHEDULES",#N/A,FALSE,"Loss Schedules"}</definedName>
    <definedName name="wrn.SCHEDULES._1" hidden="1">{"SCHEDULES",#N/A,FALSE,"Loss Schedules"}</definedName>
    <definedName name="wrn.SCHEDULES._1_1" localSheetId="2" hidden="1">{"SCHEDULES",#N/A,FALSE,"Loss Schedules"}</definedName>
    <definedName name="wrn.SCHEDULES._1_1" hidden="1">{"SCHEDULES",#N/A,FALSE,"Loss Schedules"}</definedName>
    <definedName name="wrn.SCHEDULES._1_1_1" localSheetId="2" hidden="1">{"SCHEDULES",#N/A,FALSE,"Loss Schedules"}</definedName>
    <definedName name="wrn.SCHEDULES._1_1_1" hidden="1">{"SCHEDULES",#N/A,FALSE,"Loss Schedules"}</definedName>
    <definedName name="wrn.SCHEDULES._1_1_2" localSheetId="2" hidden="1">{"SCHEDULES",#N/A,FALSE,"Loss Schedules"}</definedName>
    <definedName name="wrn.SCHEDULES._1_1_2" hidden="1">{"SCHEDULES",#N/A,FALSE,"Loss Schedules"}</definedName>
    <definedName name="wrn.SCHEDULES._1_1_3" localSheetId="2" hidden="1">{"SCHEDULES",#N/A,FALSE,"Loss Schedules"}</definedName>
    <definedName name="wrn.SCHEDULES._1_1_3" hidden="1">{"SCHEDULES",#N/A,FALSE,"Loss Schedules"}</definedName>
    <definedName name="wrn.SCHEDULES._1_1_4" localSheetId="2" hidden="1">{"SCHEDULES",#N/A,FALSE,"Loss Schedules"}</definedName>
    <definedName name="wrn.SCHEDULES._1_1_4" hidden="1">{"SCHEDULES",#N/A,FALSE,"Loss Schedules"}</definedName>
    <definedName name="wrn.SCHEDULES._1_2" localSheetId="2" hidden="1">{"SCHEDULES",#N/A,FALSE,"Loss Schedules"}</definedName>
    <definedName name="wrn.SCHEDULES._1_2" hidden="1">{"SCHEDULES",#N/A,FALSE,"Loss Schedules"}</definedName>
    <definedName name="wrn.SCHEDULES._1_3" localSheetId="2" hidden="1">{"SCHEDULES",#N/A,FALSE,"Loss Schedules"}</definedName>
    <definedName name="wrn.SCHEDULES._1_3" hidden="1">{"SCHEDULES",#N/A,FALSE,"Loss Schedules"}</definedName>
    <definedName name="wrn.SCHEDULES._1_4" localSheetId="2" hidden="1">{"SCHEDULES",#N/A,FALSE,"Loss Schedules"}</definedName>
    <definedName name="wrn.SCHEDULES._1_4" hidden="1">{"SCHEDULES",#N/A,FALSE,"Loss Schedules"}</definedName>
    <definedName name="wrn.SCHEDULES._1_5" localSheetId="2" hidden="1">{"SCHEDULES",#N/A,FALSE,"Loss Schedules"}</definedName>
    <definedName name="wrn.SCHEDULES._1_5" hidden="1">{"SCHEDULES",#N/A,FALSE,"Loss Schedules"}</definedName>
    <definedName name="wrn.SCHEDULES._2" localSheetId="2" hidden="1">{"SCHEDULES",#N/A,FALSE,"Loss Schedules"}</definedName>
    <definedName name="wrn.SCHEDULES._2" hidden="1">{"SCHEDULES",#N/A,FALSE,"Loss Schedules"}</definedName>
    <definedName name="wrn.SCHEDULES._2_1" localSheetId="2" hidden="1">{"SCHEDULES",#N/A,FALSE,"Loss Schedules"}</definedName>
    <definedName name="wrn.SCHEDULES._2_1" hidden="1">{"SCHEDULES",#N/A,FALSE,"Loss Schedules"}</definedName>
    <definedName name="wrn.SCHEDULES._2_1_1" localSheetId="2" hidden="1">{"SCHEDULES",#N/A,FALSE,"Loss Schedules"}</definedName>
    <definedName name="wrn.SCHEDULES._2_1_1" hidden="1">{"SCHEDULES",#N/A,FALSE,"Loss Schedules"}</definedName>
    <definedName name="wrn.SCHEDULES._2_1_2" localSheetId="2" hidden="1">{"SCHEDULES",#N/A,FALSE,"Loss Schedules"}</definedName>
    <definedName name="wrn.SCHEDULES._2_1_2" hidden="1">{"SCHEDULES",#N/A,FALSE,"Loss Schedules"}</definedName>
    <definedName name="wrn.SCHEDULES._2_1_3" localSheetId="2" hidden="1">{"SCHEDULES",#N/A,FALSE,"Loss Schedules"}</definedName>
    <definedName name="wrn.SCHEDULES._2_1_3" hidden="1">{"SCHEDULES",#N/A,FALSE,"Loss Schedules"}</definedName>
    <definedName name="wrn.SCHEDULES._2_1_4" localSheetId="2" hidden="1">{"SCHEDULES",#N/A,FALSE,"Loss Schedules"}</definedName>
    <definedName name="wrn.SCHEDULES._2_1_4" hidden="1">{"SCHEDULES",#N/A,FALSE,"Loss Schedules"}</definedName>
    <definedName name="wrn.SCHEDULES._2_2" localSheetId="2" hidden="1">{"SCHEDULES",#N/A,FALSE,"Loss Schedules"}</definedName>
    <definedName name="wrn.SCHEDULES._2_2" hidden="1">{"SCHEDULES",#N/A,FALSE,"Loss Schedules"}</definedName>
    <definedName name="wrn.SCHEDULES._2_3" localSheetId="2" hidden="1">{"SCHEDULES",#N/A,FALSE,"Loss Schedules"}</definedName>
    <definedName name="wrn.SCHEDULES._2_3" hidden="1">{"SCHEDULES",#N/A,FALSE,"Loss Schedules"}</definedName>
    <definedName name="wrn.SCHEDULES._2_4" localSheetId="2" hidden="1">{"SCHEDULES",#N/A,FALSE,"Loss Schedules"}</definedName>
    <definedName name="wrn.SCHEDULES._2_4" hidden="1">{"SCHEDULES",#N/A,FALSE,"Loss Schedules"}</definedName>
    <definedName name="wrn.SCHEDULES._2_5" localSheetId="2" hidden="1">{"SCHEDULES",#N/A,FALSE,"Loss Schedules"}</definedName>
    <definedName name="wrn.SCHEDULES._2_5" hidden="1">{"SCHEDULES",#N/A,FALSE,"Loss Schedules"}</definedName>
    <definedName name="wrn.SCHEDULES._3" localSheetId="2" hidden="1">{"SCHEDULES",#N/A,FALSE,"Loss Schedules"}</definedName>
    <definedName name="wrn.SCHEDULES._3" hidden="1">{"SCHEDULES",#N/A,FALSE,"Loss Schedules"}</definedName>
    <definedName name="wrn.SCHEDULES._3_1" localSheetId="2" hidden="1">{"SCHEDULES",#N/A,FALSE,"Loss Schedules"}</definedName>
    <definedName name="wrn.SCHEDULES._3_1" hidden="1">{"SCHEDULES",#N/A,FALSE,"Loss Schedules"}</definedName>
    <definedName name="wrn.SCHEDULES._3_1_1" localSheetId="2" hidden="1">{"SCHEDULES",#N/A,FALSE,"Loss Schedules"}</definedName>
    <definedName name="wrn.SCHEDULES._3_1_1" hidden="1">{"SCHEDULES",#N/A,FALSE,"Loss Schedules"}</definedName>
    <definedName name="wrn.SCHEDULES._3_1_2" localSheetId="2" hidden="1">{"SCHEDULES",#N/A,FALSE,"Loss Schedules"}</definedName>
    <definedName name="wrn.SCHEDULES._3_1_2" hidden="1">{"SCHEDULES",#N/A,FALSE,"Loss Schedules"}</definedName>
    <definedName name="wrn.SCHEDULES._3_1_3" localSheetId="2" hidden="1">{"SCHEDULES",#N/A,FALSE,"Loss Schedules"}</definedName>
    <definedName name="wrn.SCHEDULES._3_1_3" hidden="1">{"SCHEDULES",#N/A,FALSE,"Loss Schedules"}</definedName>
    <definedName name="wrn.SCHEDULES._3_1_4" localSheetId="2" hidden="1">{"SCHEDULES",#N/A,FALSE,"Loss Schedules"}</definedName>
    <definedName name="wrn.SCHEDULES._3_1_4" hidden="1">{"SCHEDULES",#N/A,FALSE,"Loss Schedules"}</definedName>
    <definedName name="wrn.SCHEDULES._3_2" localSheetId="2" hidden="1">{"SCHEDULES",#N/A,FALSE,"Loss Schedules"}</definedName>
    <definedName name="wrn.SCHEDULES._3_2" hidden="1">{"SCHEDULES",#N/A,FALSE,"Loss Schedules"}</definedName>
    <definedName name="wrn.SCHEDULES._3_3" localSheetId="2" hidden="1">{"SCHEDULES",#N/A,FALSE,"Loss Schedules"}</definedName>
    <definedName name="wrn.SCHEDULES._3_3" hidden="1">{"SCHEDULES",#N/A,FALSE,"Loss Schedules"}</definedName>
    <definedName name="wrn.SCHEDULES._3_4" localSheetId="2" hidden="1">{"SCHEDULES",#N/A,FALSE,"Loss Schedules"}</definedName>
    <definedName name="wrn.SCHEDULES._3_4" hidden="1">{"SCHEDULES",#N/A,FALSE,"Loss Schedules"}</definedName>
    <definedName name="wrn.SCHEDULES._3_5" localSheetId="2" hidden="1">{"SCHEDULES",#N/A,FALSE,"Loss Schedules"}</definedName>
    <definedName name="wrn.SCHEDULES._3_5" hidden="1">{"SCHEDULES",#N/A,FALSE,"Loss Schedules"}</definedName>
    <definedName name="wrn.SCHEDULES._4" localSheetId="2" hidden="1">{"SCHEDULES",#N/A,FALSE,"Loss Schedules"}</definedName>
    <definedName name="wrn.SCHEDULES._4" hidden="1">{"SCHEDULES",#N/A,FALSE,"Loss Schedules"}</definedName>
    <definedName name="wrn.SCHEDULES._4_1" localSheetId="2" hidden="1">{"SCHEDULES",#N/A,FALSE,"Loss Schedules"}</definedName>
    <definedName name="wrn.SCHEDULES._4_1" hidden="1">{"SCHEDULES",#N/A,FALSE,"Loss Schedules"}</definedName>
    <definedName name="wrn.SCHEDULES._4_2" localSheetId="2" hidden="1">{"SCHEDULES",#N/A,FALSE,"Loss Schedules"}</definedName>
    <definedName name="wrn.SCHEDULES._4_2" hidden="1">{"SCHEDULES",#N/A,FALSE,"Loss Schedules"}</definedName>
    <definedName name="wrn.SCHEDULES._4_3" localSheetId="2" hidden="1">{"SCHEDULES",#N/A,FALSE,"Loss Schedules"}</definedName>
    <definedName name="wrn.SCHEDULES._4_3" hidden="1">{"SCHEDULES",#N/A,FALSE,"Loss Schedules"}</definedName>
    <definedName name="wrn.SCHEDULES._4_4" localSheetId="2" hidden="1">{"SCHEDULES",#N/A,FALSE,"Loss Schedules"}</definedName>
    <definedName name="wrn.SCHEDULES._4_4" hidden="1">{"SCHEDULES",#N/A,FALSE,"Loss Schedules"}</definedName>
    <definedName name="wrn.SCHEDULES._5" localSheetId="2" hidden="1">{"SCHEDULES",#N/A,FALSE,"Loss Schedules"}</definedName>
    <definedName name="wrn.SCHEDULES._5" hidden="1">{"SCHEDULES",#N/A,FALSE,"Loss Schedules"}</definedName>
    <definedName name="wrn.SchM." localSheetId="2" hidden="1">{"SchMpg1",#N/A,FALSE,"TR Sch M";"SchMpg2",#N/A,FALSE,"TR Sch M"}</definedName>
    <definedName name="wrn.SchM." hidden="1">{"SchMpg1",#N/A,FALSE,"TR Sch M";"SchMpg2",#N/A,FALSE,"TR Sch M"}</definedName>
    <definedName name="wrn.SCM_Report_Controlling." localSheetId="2" hidden="1">{"SCM_Detail",#N/A,FALSE,"SCM";"SCM_Top",#N/A,FALSE,"SCM"}</definedName>
    <definedName name="wrn.SCM_Report_Controlling." hidden="1">{"SCM_Detail",#N/A,FALSE,"SCM";"SCM_Top",#N/A,FALSE,"SCM"}</definedName>
    <definedName name="wrn.SCOTT." localSheetId="2" hidden="1">{#N/A,#N/A,FALSE,"FAC_RATE.XLS";#N/A,#N/A,FALSE,"SETA";#N/A,#N/A,FALSE,"MSC";#N/A,#N/A,FALSE,"MHX.XLS"}</definedName>
    <definedName name="wrn.SCOTT." hidden="1">{#N/A,#N/A,FALSE,"FAC_RATE.XLS";#N/A,#N/A,FALSE,"SETA";#N/A,#N/A,FALSE,"MSC";#N/A,#N/A,FALSE,"MHX.XLS"}</definedName>
    <definedName name="wrn.Screen." localSheetId="2" hidden="1">{"Screen1",#N/A,FALSE,"Memo";"Screen2",#N/A,FALSE,"Memo";"Screen3",#N/A,FALSE,"Memo";"Screen",#N/A,FALSE,"Trans";"Screen1",#N/A,FALSE,"Fin";"Screen2",#N/A,FALSE,"Fin";"Screen3",#N/A,FALSE,"Fin";"Screen",#N/A,FALSE,"D&amp;A";"Screen",#N/A,FALSE,"Debt"}</definedName>
    <definedName name="wrn.Screen." hidden="1">{"Screen1",#N/A,FALSE,"Memo";"Screen2",#N/A,FALSE,"Memo";"Screen3",#N/A,FALSE,"Memo";"Screen",#N/A,FALSE,"Trans";"Screen1",#N/A,FALSE,"Fin";"Screen2",#N/A,FALSE,"Fin";"Screen3",#N/A,FALSE,"Fin";"Screen",#N/A,FALSE,"D&amp;A";"Screen",#N/A,FALSE,"Debt"}</definedName>
    <definedName name="wrn.Screen.v" hidden="1">{"Screen1",#N/A,FALSE,"Memo";"Screen2",#N/A,FALSE,"Memo";"Screen3",#N/A,FALSE,"Memo";"Screen",#N/A,FALSE,"Trans";"Screen1",#N/A,FALSE,"Fin";"Screen2",#N/A,FALSE,"Fin";"Screen3",#N/A,FALSE,"Fin";"Screen",#N/A,FALSE,"D&amp;A";"Screen",#N/A,FALSE,"Debt"}</definedName>
    <definedName name="wrn.Scripts." localSheetId="2" hidden="1">{"ENBREL",#N/A,FALSE,"Sheet1";"RenaGel",#N/A,FALSE,"Sheet1";"HIV PI",#N/A,FALSE,"Sheet1";"MS",#N/A,FALSE,"Sheet1"}</definedName>
    <definedName name="wrn.Scripts." hidden="1">{"ENBREL",#N/A,FALSE,"Sheet1";"RenaGel",#N/A,FALSE,"Sheet1";"HIV PI",#N/A,FALSE,"Sheet1";"MS",#N/A,FALSE,"Sheet1"}</definedName>
    <definedName name="wrn.sdi." localSheetId="2" hidden="1">{#N/A,#N/A,FALSE,"Customer Base";#N/A,#N/A,FALSE,"Workforce";#N/A,#N/A,FALSE,"cur prod";#N/A,#N/A,FALSE,"in-proc";#N/A,#N/A,FALSE,"Trademark"}</definedName>
    <definedName name="wrn.sdi." hidden="1">{#N/A,#N/A,FALSE,"Customer Base";#N/A,#N/A,FALSE,"Workforce";#N/A,#N/A,FALSE,"cur prod";#N/A,#N/A,FALSE,"in-proc";#N/A,#N/A,FALSE,"Trademark"}</definedName>
    <definedName name="wrn.Seal._.Team._.J6." localSheetId="2" hidden="1">{"Seal Team J6 Sum",#N/A,FALSE,"Seal Team Summary";"Seal Team J6",#N/A,FALSE,"Seal Team ";"Seal Team ODC J6",#N/A,FALSE,"Seal Team ODCs";"Seal Team Trvl J6",#N/A,FALSE," Seal Team Trvl"}</definedName>
    <definedName name="wrn.Seal._.Team._.J6." hidden="1">{"Seal Team J6 Sum",#N/A,FALSE,"Seal Team Summary";"Seal Team J6",#N/A,FALSE,"Seal Team ";"Seal Team ODC J6",#N/A,FALSE,"Seal Team ODCs";"Seal Team Trvl J6",#N/A,FALSE," Seal Team Trvl"}</definedName>
    <definedName name="wrn.Sec._.263A._.worksheets." localSheetId="2" hidden="1">{"Sec 263A Wholesale",#N/A,FALSE,"Sec 263A Wsle";"Sec 263A Manufacturing",#N/A,FALSE,"Sec 263A Mfr"}</definedName>
    <definedName name="wrn.Sec._.263A._.worksheets." hidden="1">{"Sec 263A Wholesale",#N/A,FALSE,"Sec 263A Wsle";"Sec 263A Manufacturing",#N/A,FALSE,"Sec 263A Mfr"}</definedName>
    <definedName name="wrn.Seed._.Region." localSheetId="2" hidden="1">{"Seed Region Summary",#N/A,FALSE,"Seed Region";"Seed Region Month",#N/A,FALSE,"Seed Region";"Seed Region YTD",#N/A,FALSE,"Seed Region"}</definedName>
    <definedName name="wrn.Seed._.Region." hidden="1">{"Seed Region Summary",#N/A,FALSE,"Seed Region";"Seed Region Month",#N/A,FALSE,"Seed Region";"Seed Region YTD",#N/A,FALSE,"Seed Region"}</definedName>
    <definedName name="wrn.Segments." localSheetId="2" hidden="1">{"view1",#N/A,FALSE,"Consolidated";"view2",#N/A,FALSE,"Consolidated (sum)";"view1",#N/A,FALSE,"Gen Sys";"view1",#N/A,FALSE,"Semicon";"view1",#N/A,FALSE,"Mess|Med";"view1",#N/A,FALSE,"Land Mob";"view1",#N/A,FALSE,"Other Prod";"view1",#N/A,FALSE,"Adj|Elim"}</definedName>
    <definedName name="wrn.Segments." hidden="1">{"view1",#N/A,FALSE,"Consolidated";"view2",#N/A,FALSE,"Consolidated (sum)";"view1",#N/A,FALSE,"Gen Sys";"view1",#N/A,FALSE,"Semicon";"view1",#N/A,FALSE,"Mess|Med";"view1",#N/A,FALSE,"Land Mob";"view1",#N/A,FALSE,"Other Prod";"view1",#N/A,FALSE,"Adj|Elim"}</definedName>
    <definedName name="wrn.SemiCap." localSheetId="2">#REF!</definedName>
    <definedName name="wrn.SemiCap." hidden="1">{#N/A,#N/A,FALSE,"from high";#N/A,#N/A,FALSE,"from low";#N/A,#N/A,FALSE,"Market Cap";#N/A,#N/A,FALSE,"Alpha"}</definedName>
    <definedName name="wrn.SemiCap._1" localSheetId="2" hidden="1">{#N/A,#N/A,FALSE,"from high";#N/A,#N/A,FALSE,"from low";#N/A,#N/A,FALSE,"Market Cap";#N/A,#N/A,FALSE,"Alpha"}</definedName>
    <definedName name="wrn.SemiCap._1" hidden="1">{#N/A,#N/A,FALSE,"from high";#N/A,#N/A,FALSE,"from low";#N/A,#N/A,FALSE,"Market Cap";#N/A,#N/A,FALSE,"Alpha"}</definedName>
    <definedName name="wrn.SemiCap._2" localSheetId="2" hidden="1">{#N/A,#N/A,FALSE,"from high";#N/A,#N/A,FALSE,"from low";#N/A,#N/A,FALSE,"Market Cap";#N/A,#N/A,FALSE,"Alpha"}</definedName>
    <definedName name="wrn.SemiCap._2" hidden="1">{#N/A,#N/A,FALSE,"from high";#N/A,#N/A,FALSE,"from low";#N/A,#N/A,FALSE,"Market Cap";#N/A,#N/A,FALSE,"Alpha"}</definedName>
    <definedName name="wrn.SemiCap._3" localSheetId="2" hidden="1">{#N/A,#N/A,FALSE,"from high";#N/A,#N/A,FALSE,"from low";#N/A,#N/A,FALSE,"Market Cap";#N/A,#N/A,FALSE,"Alpha"}</definedName>
    <definedName name="wrn.SemiCap._3" hidden="1">{#N/A,#N/A,FALSE,"from high";#N/A,#N/A,FALSE,"from low";#N/A,#N/A,FALSE,"Market Cap";#N/A,#N/A,FALSE,"Alpha"}</definedName>
    <definedName name="wrn.SemiCap._4" localSheetId="2" hidden="1">{#N/A,#N/A,FALSE,"from high";#N/A,#N/A,FALSE,"from low";#N/A,#N/A,FALSE,"Market Cap";#N/A,#N/A,FALSE,"Alpha"}</definedName>
    <definedName name="wrn.SemiCap._4" hidden="1">{#N/A,#N/A,FALSE,"from high";#N/A,#N/A,FALSE,"from low";#N/A,#N/A,FALSE,"Market Cap";#N/A,#N/A,FALSE,"Alpha"}</definedName>
    <definedName name="wrn.Senior._.Mgr._.Review." localSheetId="2" hidden="1">{#N/A,#N/A,TRUE,"Y1-F00"}</definedName>
    <definedName name="wrn.Senior._.Mgr._.Review." hidden="1">{#N/A,#N/A,TRUE,"Y1-F00"}</definedName>
    <definedName name="wrn.sens." localSheetId="2" hidden="1">{#N/A,#N/A,FALSE,"Sensitivities";#N/A,#N/A,FALSE,"Sensitivities2"}</definedName>
    <definedName name="wrn.sens." hidden="1">{#N/A,#N/A,FALSE,"Sensitivities";#N/A,#N/A,FALSE,"Sensitivities2"}</definedName>
    <definedName name="wrn.sens3." localSheetId="2" hidden="1">{#N/A,#N/A,TRUE,"DCF";#N/A,#N/A,TRUE,"DCF"}</definedName>
    <definedName name="wrn.sens3." hidden="1">{#N/A,#N/A,TRUE,"DCF";#N/A,#N/A,TRUE,"DCF"}</definedName>
    <definedName name="wrn.sensitivity." localSheetId="2" hidden="1">{"sensitivity",#N/A,FALSE,"Sensitivity"}</definedName>
    <definedName name="wrn.sensitivity." hidden="1">{"sensitivity",#N/A,FALSE,"Sensitivity"}</definedName>
    <definedName name="wrn.sensitivity._.analyses." localSheetId="2" hidden="1">{"general",#N/A,FALSE,"Assumptions"}</definedName>
    <definedName name="wrn.sensitivity._.analyses." hidden="1">{"general",#N/A,FALSE,"Assumptions"}</definedName>
    <definedName name="wrn.Sensitivity._.Analysis." localSheetId="2" hidden="1">{"Sensitivity Tables",#N/A,FALSE,"DCF"}</definedName>
    <definedName name="wrn.Sensitivity._.Analysis." hidden="1">{"Sensitivity Tables",#N/A,FALSE,"DCF"}</definedName>
    <definedName name="wrn.September._.Fcst._.Reports." localSheetId="2" hidden="1">{#N/A,#N/A,FALSE,"Variance Sept Fcst";#N/A,#N/A,FALSE,"Comments Sept Fcst";#N/A,#N/A,FALSE,"Highlights";#N/A,#N/A,FALSE,"Financial-Sept Fcast";#N/A,#N/A,FALSE,"Losses Sept";#N/A,#N/A,FALSE,"Losses New format Sept";#N/A,#N/A,FALSE,"Earning Rates";#N/A,#N/A,FALSE,"FcastSept";#N/A,#N/A,FALSE,"Other Exp"}</definedName>
    <definedName name="wrn.September._.Fcst._.Reports." hidden="1">{#N/A,#N/A,FALSE,"Variance Sept Fcst";#N/A,#N/A,FALSE,"Comments Sept Fcst";#N/A,#N/A,FALSE,"Highlights";#N/A,#N/A,FALSE,"Financial-Sept Fcast";#N/A,#N/A,FALSE,"Losses Sept";#N/A,#N/A,FALSE,"Losses New format Sept";#N/A,#N/A,FALSE,"Earning Rates";#N/A,#N/A,FALSE,"FcastSept";#N/A,#N/A,FALSE,"Other Exp"}</definedName>
    <definedName name="wrn.Series." hidden="1">{"Revenue",#N/A,FALSE,"Series";"Ecprofit",#N/A,FALSE,"Series"}</definedName>
    <definedName name="wrn.Series._1" hidden="1">{"Revenue",#N/A,FALSE,"Series";"Ecprofit",#N/A,FALSE,"Series"}</definedName>
    <definedName name="wrn.Series._2" hidden="1">{"Revenue",#N/A,FALSE,"Series";"Ecprofit",#N/A,FALSE,"Series"}</definedName>
    <definedName name="wrn.seriess" hidden="1">{"Revenue",#N/A,FALSE,"Series";"Ecprofit",#N/A,FALSE,"Series"}</definedName>
    <definedName name="wrn.seriess_1" hidden="1">{"Revenue",#N/A,FALSE,"Series";"Ecprofit",#N/A,FALSE,"Series"}</definedName>
    <definedName name="wrn.seriess_2" hidden="1">{"Revenue",#N/A,FALSE,"Series";"Ecprofit",#N/A,FALSE,"Series"}</definedName>
    <definedName name="wrn.service_center_p6." hidden="1">{#N/A,#N/A,FALSE,"ExpS_p6"}</definedName>
    <definedName name="wrn.ServiceV2.1." localSheetId="2" hidden="1">{#N/A,#N/A,FALSE,"Cover";#N/A,#N/A,FALSE,"Index";#N/A,#N/A,FALSE,"SC1";#N/A,#N/A,FALSE,"SC2";#N/A,#N/A,FALSE,"SC3";#N/A,#N/A,FALSE,"SC5";#N/A,#N/A,FALSE,"SC8";#N/A,#N/A,FALSE,"SC8A";#N/A,#N/A,FALSE,"SC9";#N/A,#N/A,FALSE,"SC10";#N/A,#N/A,FALSE,"SC10A";#N/A,#N/A,FALSE,"SC11";#N/A,#N/A,FALSE,"SC12";#N/A,#N/A,FALSE,"SC12A";#N/A,#N/A,FALSE,"SC14"}</definedName>
    <definedName name="wrn.ServiceV2.1." hidden="1">{#N/A,#N/A,FALSE,"Cover";#N/A,#N/A,FALSE,"Index";#N/A,#N/A,FALSE,"SC1";#N/A,#N/A,FALSE,"SC2";#N/A,#N/A,FALSE,"SC3";#N/A,#N/A,FALSE,"SC5";#N/A,#N/A,FALSE,"SC8";#N/A,#N/A,FALSE,"SC8A";#N/A,#N/A,FALSE,"SC9";#N/A,#N/A,FALSE,"SC10";#N/A,#N/A,FALSE,"SC10A";#N/A,#N/A,FALSE,"SC11";#N/A,#N/A,FALSE,"SC12";#N/A,#N/A,FALSE,"SC12A";#N/A,#N/A,FALSE,"SC14"}</definedName>
    <definedName name="wrn.ServiceV2.2" localSheetId="2" hidden="1">{#N/A,#N/A,FALSE,"Cover";#N/A,#N/A,FALSE,"Index";#N/A,#N/A,FALSE,"SC1";#N/A,#N/A,FALSE,"SC2";#N/A,#N/A,FALSE,"SC3";#N/A,#N/A,FALSE,"SC5";#N/A,#N/A,FALSE,"SC8";#N/A,#N/A,FALSE,"SC8A";#N/A,#N/A,FALSE,"SC9";#N/A,#N/A,FALSE,"SC10";#N/A,#N/A,FALSE,"SC10A";#N/A,#N/A,FALSE,"SC11";#N/A,#N/A,FALSE,"SC12";#N/A,#N/A,FALSE,"SC12A";#N/A,#N/A,FALSE,"SC14"}</definedName>
    <definedName name="wrn.ServiceV2.2" hidden="1">{#N/A,#N/A,FALSE,"Cover";#N/A,#N/A,FALSE,"Index";#N/A,#N/A,FALSE,"SC1";#N/A,#N/A,FALSE,"SC2";#N/A,#N/A,FALSE,"SC3";#N/A,#N/A,FALSE,"SC5";#N/A,#N/A,FALSE,"SC8";#N/A,#N/A,FALSE,"SC8A";#N/A,#N/A,FALSE,"SC9";#N/A,#N/A,FALSE,"SC10";#N/A,#N/A,FALSE,"SC10A";#N/A,#N/A,FALSE,"SC11";#N/A,#N/A,FALSE,"SC12";#N/A,#N/A,FALSE,"SC12A";#N/A,#N/A,FALSE,"SC14"}</definedName>
    <definedName name="wrn.servicev3.1" localSheetId="2" hidden="1">{#N/A,#N/A,FALSE,"Cover";#N/A,#N/A,FALSE,"Index";#N/A,#N/A,FALSE,"SC1";#N/A,#N/A,FALSE,"SC2";#N/A,#N/A,FALSE,"SC3";#N/A,#N/A,FALSE,"SC5";#N/A,#N/A,FALSE,"SC8";#N/A,#N/A,FALSE,"SC8A";#N/A,#N/A,FALSE,"SC9";#N/A,#N/A,FALSE,"SC10";#N/A,#N/A,FALSE,"SC10A";#N/A,#N/A,FALSE,"SC11";#N/A,#N/A,FALSE,"SC12";#N/A,#N/A,FALSE,"SC12A";#N/A,#N/A,FALSE,"SC14"}</definedName>
    <definedName name="wrn.servicev3.1" hidden="1">{#N/A,#N/A,FALSE,"Cover";#N/A,#N/A,FALSE,"Index";#N/A,#N/A,FALSE,"SC1";#N/A,#N/A,FALSE,"SC2";#N/A,#N/A,FALSE,"SC3";#N/A,#N/A,FALSE,"SC5";#N/A,#N/A,FALSE,"SC8";#N/A,#N/A,FALSE,"SC8A";#N/A,#N/A,FALSE,"SC9";#N/A,#N/A,FALSE,"SC10";#N/A,#N/A,FALSE,"SC10A";#N/A,#N/A,FALSE,"SC11";#N/A,#N/A,FALSE,"SC12";#N/A,#N/A,FALSE,"SC12A";#N/A,#N/A,FALSE,"SC14"}</definedName>
    <definedName name="wrn.Set." localSheetId="2" hidden="1">{#N/A,#N/A,FALSE,"High";#N/A,#N/A,FALSE,"Low";#N/A,#N/A,FALSE,"MarketCap";#N/A,#N/A,FALSE,"Alpha"}</definedName>
    <definedName name="wrn.Set." hidden="1">{#N/A,#N/A,FALSE,"High";#N/A,#N/A,FALSE,"Low";#N/A,#N/A,FALSE,"MarketCap";#N/A,#N/A,FALSE,"Alpha"}</definedName>
    <definedName name="wrn.Set._1" localSheetId="2" hidden="1">{#N/A,#N/A,FALSE,"High";#N/A,#N/A,FALSE,"Low";#N/A,#N/A,FALSE,"MarketCap";#N/A,#N/A,FALSE,"Alpha"}</definedName>
    <definedName name="wrn.Set._1" hidden="1">{#N/A,#N/A,FALSE,"High";#N/A,#N/A,FALSE,"Low";#N/A,#N/A,FALSE,"MarketCap";#N/A,#N/A,FALSE,"Alpha"}</definedName>
    <definedName name="wrn.Set._2" localSheetId="2" hidden="1">{#N/A,#N/A,FALSE,"High";#N/A,#N/A,FALSE,"Low";#N/A,#N/A,FALSE,"MarketCap";#N/A,#N/A,FALSE,"Alpha"}</definedName>
    <definedName name="wrn.Set._2" hidden="1">{#N/A,#N/A,FALSE,"High";#N/A,#N/A,FALSE,"Low";#N/A,#N/A,FALSE,"MarketCap";#N/A,#N/A,FALSE,"Alpha"}</definedName>
    <definedName name="wrn.Set._3" localSheetId="2" hidden="1">{#N/A,#N/A,FALSE,"High";#N/A,#N/A,FALSE,"Low";#N/A,#N/A,FALSE,"MarketCap";#N/A,#N/A,FALSE,"Alpha"}</definedName>
    <definedName name="wrn.Set._3" hidden="1">{#N/A,#N/A,FALSE,"High";#N/A,#N/A,FALSE,"Low";#N/A,#N/A,FALSE,"MarketCap";#N/A,#N/A,FALSE,"Alpha"}</definedName>
    <definedName name="wrn.Set._4" localSheetId="2" hidden="1">{#N/A,#N/A,FALSE,"High";#N/A,#N/A,FALSE,"Low";#N/A,#N/A,FALSE,"MarketCap";#N/A,#N/A,FALSE,"Alpha"}</definedName>
    <definedName name="wrn.Set._4" hidden="1">{#N/A,#N/A,FALSE,"High";#N/A,#N/A,FALSE,"Low";#N/A,#N/A,FALSE,"MarketCap";#N/A,#N/A,FALSE,"Alpha"}</definedName>
    <definedName name="wrn.Seven._.Page." localSheetId="2" hidden="1">{"Income",#N/A,FALSE,"income";"Sales",#N/A,FALSE,"income";"Critical",#N/A,FALSE,"income";"Market",#N/A,FALSE,"Market";"Returns",#N/A,FALSE,"returns";"Balance",#N/A,FALSE,"balance";"Cash Flow",#N/A,FALSE,"balance"}</definedName>
    <definedName name="wrn.Seven._.Page." hidden="1">{"Income",#N/A,FALSE,"income";"Sales",#N/A,FALSE,"income";"Critical",#N/A,FALSE,"income";"Market",#N/A,FALSE,"Market";"Returns",#N/A,FALSE,"returns";"Balance",#N/A,FALSE,"balance";"Cash Flow",#N/A,FALSE,"balance"}</definedName>
    <definedName name="wrn.Seven._.Page._1" localSheetId="2" hidden="1">{"Income",#N/A,FALSE,"income";"Sales",#N/A,FALSE,"income";"Critical",#N/A,FALSE,"income";"Market",#N/A,FALSE,"Market";"Returns",#N/A,FALSE,"returns";"Balance",#N/A,FALSE,"balance";"Cash Flow",#N/A,FALSE,"balance"}</definedName>
    <definedName name="wrn.Seven._.Page._1" hidden="1">{"Income",#N/A,FALSE,"income";"Sales",#N/A,FALSE,"income";"Critical",#N/A,FALSE,"income";"Market",#N/A,FALSE,"Market";"Returns",#N/A,FALSE,"returns";"Balance",#N/A,FALSE,"balance";"Cash Flow",#N/A,FALSE,"balance"}</definedName>
    <definedName name="wrn.SF_FLEETS." localSheetId="2" hidden="1">{#N/A,#N/A,FALSE,"SF_FLEETS";#N/A,#N/A,FALSE,"1243-12403";#N/A,#N/A,FALSE,"1244-12404";#N/A,#N/A,FALSE,"VEH HOLDING 5201-5701"}</definedName>
    <definedName name="wrn.SF_FLEETS." hidden="1">{#N/A,#N/A,FALSE,"SF_FLEETS";#N/A,#N/A,FALSE,"1243-12403";#N/A,#N/A,FALSE,"1244-12404";#N/A,#N/A,FALSE,"VEH HOLDING 5201-5701"}</definedName>
    <definedName name="wrn.sga._.expense." localSheetId="2" hidden="1">{"sga expense",#N/A,FALSE,"S,G&amp;A EXP"}</definedName>
    <definedName name="wrn.sga._.expense." hidden="1">{"sga expense",#N/A,FALSE,"S,G&amp;A EXP"}</definedName>
    <definedName name="wrn.SHAREHOLDERS." localSheetId="2">#REF!</definedName>
    <definedName name="wrn.SHAREHOLDERS." hidden="1">{#N/A,#N/A,FALSE,"SUMMARY";#N/A,#N/A,FALSE,"SALES-CUSTOM";#N/A,#N/A,FALSE,"SALES-SMOOTHDRILL";#N/A,#N/A,FALSE,"SALES-BJ";#N/A,#N/A,FALSE,"BAL. SHEET";#N/A,#N/A,FALSE,"INC. STMT";#N/A,#N/A,FALSE,"SHARE EQUITY";#N/A,#N/A,FALSE,"CASH FLOW";#N/A,#N/A,FALSE,"OVERHEAD";#N/A,#N/A,FALSE,"ENG.";#N/A,#N/A,FALSE,"SALES";#N/A,#N/A,FALSE,"ADMIN.";#N/A,#N/A,FALSE,"BAL. SHEET 1996";#N/A,#N/A,FALSE,"INC. STMT 1996";#N/A,#N/A,FALSE,"CASH FLOW 1996"}</definedName>
    <definedName name="wrn.Sheet1.Shhet8." localSheetId="2" hidden="1">{#N/A,#N/A,FALSE,"Sheet1"}</definedName>
    <definedName name="wrn.Sheet1.Shhet8." hidden="1">{#N/A,#N/A,FALSE,"Sheet1"}</definedName>
    <definedName name="wrn.SHORT." localSheetId="2" hidden="1">{"CREDIT STATISTICS",#N/A,FALSE,"STATS";"CF_AND_IS",#N/A,FALSE,"PLAN";"BALSHEET",#N/A,FALSE,"BALANCE SHEET"}</definedName>
    <definedName name="wrn.SHORT." hidden="1">{"CREDIT STATISTICS",#N/A,FALSE,"STATS";"CF_AND_IS",#N/A,FALSE,"PLAN";"BALSHEET",#N/A,FALSE,"BALANCE SHEET"}</definedName>
    <definedName name="wrn.Short._.Form._.Print._.Out." localSheetId="2" hidden="1">{#N/A,#N/A,FALSE,"General Assumptions";#N/A,#N/A,FALSE,"Accounts";#N/A,#N/A,FALSE,"OperatingAssumptions";#N/A,#N/A,FALSE,"Cashflow";#N/A,#N/A,FALSE,"Debt";#N/A,#N/A,FALSE,"Ops Summary";#N/A,#N/A,FALSE,"Summary"}</definedName>
    <definedName name="wrn.Short._.Form._.Print._.Out." hidden="1">{#N/A,#N/A,FALSE,"General Assumptions";#N/A,#N/A,FALSE,"Accounts";#N/A,#N/A,FALSE,"OperatingAssumptions";#N/A,#N/A,FALSE,"Cashflow";#N/A,#N/A,FALSE,"Debt";#N/A,#N/A,FALSE,"Ops Summary";#N/A,#N/A,FALSE,"Summary"}</definedName>
    <definedName name="wrn.Short._.Form._.Print._.Out._1" localSheetId="2" hidden="1">{#N/A,#N/A,FALSE,"General Assumptions";#N/A,#N/A,FALSE,"Accounts";#N/A,#N/A,FALSE,"OperatingAssumptions";#N/A,#N/A,FALSE,"Cashflow";#N/A,#N/A,FALSE,"Debt";#N/A,#N/A,FALSE,"Ops Summary";#N/A,#N/A,FALSE,"Summary"}</definedName>
    <definedName name="wrn.Short._.Form._.Print._.Out._1" hidden="1">{#N/A,#N/A,FALSE,"General Assumptions";#N/A,#N/A,FALSE,"Accounts";#N/A,#N/A,FALSE,"OperatingAssumptions";#N/A,#N/A,FALSE,"Cashflow";#N/A,#N/A,FALSE,"Debt";#N/A,#N/A,FALSE,"Ops Summary";#N/A,#N/A,FALSE,"Summary"}</definedName>
    <definedName name="wrn.Short._.Form._.Print._.Out._1_1" localSheetId="2" hidden="1">{#N/A,#N/A,FALSE,"General Assumptions";#N/A,#N/A,FALSE,"Accounts";#N/A,#N/A,FALSE,"OperatingAssumptions";#N/A,#N/A,FALSE,"Cashflow";#N/A,#N/A,FALSE,"Debt";#N/A,#N/A,FALSE,"Ops Summary";#N/A,#N/A,FALSE,"Summary"}</definedName>
    <definedName name="wrn.Short._.Form._.Print._.Out._1_1" hidden="1">{#N/A,#N/A,FALSE,"General Assumptions";#N/A,#N/A,FALSE,"Accounts";#N/A,#N/A,FALSE,"OperatingAssumptions";#N/A,#N/A,FALSE,"Cashflow";#N/A,#N/A,FALSE,"Debt";#N/A,#N/A,FALSE,"Ops Summary";#N/A,#N/A,FALSE,"Summary"}</definedName>
    <definedName name="wrn.Short._.Form._.Print._.Out._1_2" localSheetId="2" hidden="1">{#N/A,#N/A,FALSE,"General Assumptions";#N/A,#N/A,FALSE,"Accounts";#N/A,#N/A,FALSE,"OperatingAssumptions";#N/A,#N/A,FALSE,"Cashflow";#N/A,#N/A,FALSE,"Debt";#N/A,#N/A,FALSE,"Ops Summary";#N/A,#N/A,FALSE,"Summary"}</definedName>
    <definedName name="wrn.Short._.Form._.Print._.Out._1_2" hidden="1">{#N/A,#N/A,FALSE,"General Assumptions";#N/A,#N/A,FALSE,"Accounts";#N/A,#N/A,FALSE,"OperatingAssumptions";#N/A,#N/A,FALSE,"Cashflow";#N/A,#N/A,FALSE,"Debt";#N/A,#N/A,FALSE,"Ops Summary";#N/A,#N/A,FALSE,"Summary"}</definedName>
    <definedName name="wrn.Short._.Form._.Print._.Out._1_3" localSheetId="2" hidden="1">{#N/A,#N/A,FALSE,"General Assumptions";#N/A,#N/A,FALSE,"Accounts";#N/A,#N/A,FALSE,"OperatingAssumptions";#N/A,#N/A,FALSE,"Cashflow";#N/A,#N/A,FALSE,"Debt";#N/A,#N/A,FALSE,"Ops Summary";#N/A,#N/A,FALSE,"Summary"}</definedName>
    <definedName name="wrn.Short._.Form._.Print._.Out._1_3" hidden="1">{#N/A,#N/A,FALSE,"General Assumptions";#N/A,#N/A,FALSE,"Accounts";#N/A,#N/A,FALSE,"OperatingAssumptions";#N/A,#N/A,FALSE,"Cashflow";#N/A,#N/A,FALSE,"Debt";#N/A,#N/A,FALSE,"Ops Summary";#N/A,#N/A,FALSE,"Summary"}</definedName>
    <definedName name="wrn.Short._.Form._.Print._.Out._1_4" localSheetId="2" hidden="1">{#N/A,#N/A,FALSE,"General Assumptions";#N/A,#N/A,FALSE,"Accounts";#N/A,#N/A,FALSE,"OperatingAssumptions";#N/A,#N/A,FALSE,"Cashflow";#N/A,#N/A,FALSE,"Debt";#N/A,#N/A,FALSE,"Ops Summary";#N/A,#N/A,FALSE,"Summary"}</definedName>
    <definedName name="wrn.Short._.Form._.Print._.Out._1_4" hidden="1">{#N/A,#N/A,FALSE,"General Assumptions";#N/A,#N/A,FALSE,"Accounts";#N/A,#N/A,FALSE,"OperatingAssumptions";#N/A,#N/A,FALSE,"Cashflow";#N/A,#N/A,FALSE,"Debt";#N/A,#N/A,FALSE,"Ops Summary";#N/A,#N/A,FALSE,"Summary"}</definedName>
    <definedName name="wrn.Short._.Form._.Print._.Out._2" localSheetId="2" hidden="1">{#N/A,#N/A,FALSE,"General Assumptions";#N/A,#N/A,FALSE,"Accounts";#N/A,#N/A,FALSE,"OperatingAssumptions";#N/A,#N/A,FALSE,"Cashflow";#N/A,#N/A,FALSE,"Debt";#N/A,#N/A,FALSE,"Ops Summary";#N/A,#N/A,FALSE,"Summary"}</definedName>
    <definedName name="wrn.Short._.Form._.Print._.Out._2" hidden="1">{#N/A,#N/A,FALSE,"General Assumptions";#N/A,#N/A,FALSE,"Accounts";#N/A,#N/A,FALSE,"OperatingAssumptions";#N/A,#N/A,FALSE,"Cashflow";#N/A,#N/A,FALSE,"Debt";#N/A,#N/A,FALSE,"Ops Summary";#N/A,#N/A,FALSE,"Summary"}</definedName>
    <definedName name="wrn.Short._.Form._.Print._.Out._3" localSheetId="2" hidden="1">{#N/A,#N/A,FALSE,"General Assumptions";#N/A,#N/A,FALSE,"Accounts";#N/A,#N/A,FALSE,"OperatingAssumptions";#N/A,#N/A,FALSE,"Cashflow";#N/A,#N/A,FALSE,"Debt";#N/A,#N/A,FALSE,"Ops Summary";#N/A,#N/A,FALSE,"Summary"}</definedName>
    <definedName name="wrn.Short._.Form._.Print._.Out._3" hidden="1">{#N/A,#N/A,FALSE,"General Assumptions";#N/A,#N/A,FALSE,"Accounts";#N/A,#N/A,FALSE,"OperatingAssumptions";#N/A,#N/A,FALSE,"Cashflow";#N/A,#N/A,FALSE,"Debt";#N/A,#N/A,FALSE,"Ops Summary";#N/A,#N/A,FALSE,"Summary"}</definedName>
    <definedName name="wrn.Short._.Form._.Print._.Out._4" localSheetId="2" hidden="1">{#N/A,#N/A,FALSE,"General Assumptions";#N/A,#N/A,FALSE,"Accounts";#N/A,#N/A,FALSE,"OperatingAssumptions";#N/A,#N/A,FALSE,"Cashflow";#N/A,#N/A,FALSE,"Debt";#N/A,#N/A,FALSE,"Ops Summary";#N/A,#N/A,FALSE,"Summary"}</definedName>
    <definedName name="wrn.Short._.Form._.Print._.Out._4" hidden="1">{#N/A,#N/A,FALSE,"General Assumptions";#N/A,#N/A,FALSE,"Accounts";#N/A,#N/A,FALSE,"OperatingAssumptions";#N/A,#N/A,FALSE,"Cashflow";#N/A,#N/A,FALSE,"Debt";#N/A,#N/A,FALSE,"Ops Summary";#N/A,#N/A,FALSE,"Summary"}</definedName>
    <definedName name="wrn.Short._.Form._.Print._.Out._5" localSheetId="2" hidden="1">{#N/A,#N/A,FALSE,"General Assumptions";#N/A,#N/A,FALSE,"Accounts";#N/A,#N/A,FALSE,"OperatingAssumptions";#N/A,#N/A,FALSE,"Cashflow";#N/A,#N/A,FALSE,"Debt";#N/A,#N/A,FALSE,"Ops Summary";#N/A,#N/A,FALSE,"Summary"}</definedName>
    <definedName name="wrn.Short._.Form._.Print._.Out._5" hidden="1">{#N/A,#N/A,FALSE,"General Assumptions";#N/A,#N/A,FALSE,"Accounts";#N/A,#N/A,FALSE,"OperatingAssumptions";#N/A,#N/A,FALSE,"Cashflow";#N/A,#N/A,FALSE,"Debt";#N/A,#N/A,FALSE,"Ops Summary";#N/A,#N/A,FALSE,"Summary"}</definedName>
    <definedName name="wrn.Short._.Print." localSheetId="2" hidden="1">{#N/A,#N/A,FALSE,"Cover";#N/A,#N/A,FALSE,"Stack";#N/A,#N/A,FALSE,"Cost S";#N/A,#N/A,FALSE," CF";#N/A,#N/A,FALSE,"Investor"}</definedName>
    <definedName name="wrn.Short._.Print." hidden="1">{#N/A,#N/A,FALSE,"Cover";#N/A,#N/A,FALSE,"Stack";#N/A,#N/A,FALSE,"Cost S";#N/A,#N/A,FALSE," CF";#N/A,#N/A,FALSE,"Investor"}</definedName>
    <definedName name="wrn.SHORT._1" localSheetId="2" hidden="1">{"CREDIT STATISTICS",#N/A,FALSE,"STATS";"CF_AND_IS",#N/A,FALSE,"PLAN";"BALSHEET",#N/A,FALSE,"BALANCE SHEET"}</definedName>
    <definedName name="wrn.SHORT._1" hidden="1">{"CREDIT STATISTICS",#N/A,FALSE,"STATS";"CF_AND_IS",#N/A,FALSE,"PLAN";"BALSHEET",#N/A,FALSE,"BALANCE SHEET"}</definedName>
    <definedName name="wrn.SHORT._2" hidden="1">{"CREDIT STATISTICS",#N/A,FALSE,"STATS";"CF_AND_IS",#N/A,FALSE,"PLAN";"BALSHEET",#N/A,FALSE,"BALANCE SHEET"}</definedName>
    <definedName name="wrn.SHORT._3" hidden="1">{"CREDIT STATISTICS",#N/A,FALSE,"STATS";"CF_AND_IS",#N/A,FALSE,"PLAN";"BALSHEET",#N/A,FALSE,"BALANCE SHEET"}</definedName>
    <definedName name="wrn.SHORT._4" hidden="1">{"CREDIT STATISTICS",#N/A,FALSE,"STATS";"CF_AND_IS",#N/A,FALSE,"PLAN";"BALSHEET",#N/A,FALSE,"BALANCE SHEET"}</definedName>
    <definedName name="wrn.SHORT._5" hidden="1">{"CREDIT STATISTICS",#N/A,FALSE,"STATS";"CF_AND_IS",#N/A,FALSE,"PLAN";"BALSHEET",#N/A,FALSE,"BALANCE SHEET"}</definedName>
    <definedName name="wrn.SHSUBINT." localSheetId="2" hidden="1">{#N/A,#N/A,FALSE,"allocation"}</definedName>
    <definedName name="wrn.SHSUBINT." hidden="1">{#N/A,#N/A,FALSE,"allocation"}</definedName>
    <definedName name="wrn.Side._.by._.Side." localSheetId="2" hidden="1">{"Side 99",#N/A,FALSE,"S&amp;U Side by Side"}</definedName>
    <definedName name="wrn.Side._.by._.Side." hidden="1">{"Side 99",#N/A,FALSE,"S&amp;U Side by Side"}</definedName>
    <definedName name="wrn.Sierra." localSheetId="2" hidden="1">{#N/A,#N/A,FALSE,"OXHP"}</definedName>
    <definedName name="wrn.Sierra." hidden="1">{#N/A,#N/A,FALSE,"OXHP"}</definedName>
    <definedName name="wrn.SIMPSONS." localSheetId="2" hidden="1">{"SPSPG1",#N/A,FALSE,"1995";"SPSPG2",#N/A,FALSE,"1995";"SPSPG3",#N/A,FALSE,"1995"}</definedName>
    <definedName name="wrn.SIMPSONS." hidden="1">{"SPSPG1",#N/A,FALSE,"1995";"SPSPG2",#N/A,FALSE,"1995";"SPSPG3",#N/A,FALSE,"1995"}</definedName>
    <definedName name="wrn.single._.case." localSheetId="2" hidden="1">{"Pro Forma Financials",#N/A,FALSE,"pro forma";"Credit Analysis",#N/A,FALSE,"pro forma";"avp",#N/A,FALSE,"avp jon"}</definedName>
    <definedName name="wrn.single._.case." hidden="1">{"Pro Forma Financials",#N/A,FALSE,"pro forma";"Credit Analysis",#N/A,FALSE,"pro forma";"avp",#N/A,FALSE,"avp jon"}</definedName>
    <definedName name="wrn.single._.case._1" localSheetId="2" hidden="1">{"Pro Forma Financials",#N/A,FALSE,"pro forma";"Credit Analysis",#N/A,FALSE,"pro forma";"avp",#N/A,FALSE,"avp jon"}</definedName>
    <definedName name="wrn.single._.case._1" hidden="1">{"Pro Forma Financials",#N/A,FALSE,"pro forma";"Credit Analysis",#N/A,FALSE,"pro forma";"avp",#N/A,FALSE,"avp jon"}</definedName>
    <definedName name="wrn.Sister._.LLC._.Exhibits." localSheetId="2" hidden="1">{#N/A,#N/A,FALSE,"BS";#N/A,#N/A,FALSE,"IS";#N/A,#N/A,FALSE,"Discount Rate";#N/A,#N/A,FALSE,"Proj. IS";#N/A,#N/A,FALSE,"DCF"}</definedName>
    <definedName name="wrn.Sister._.LLC._.Exhibits." hidden="1">{#N/A,#N/A,FALSE,"BS";#N/A,#N/A,FALSE,"IS";#N/A,#N/A,FALSE,"Discount Rate";#N/A,#N/A,FALSE,"Proj. IS";#N/A,#N/A,FALSE,"DCF"}</definedName>
    <definedName name="wrn.Site._.Report." localSheetId="2"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wrn.Site._.Report."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wrn.Six._.Page." localSheetId="2" hidden="1">{"Income",#N/A,FALSE,"Earnings";"Critical Measures",#N/A,FALSE,"Earnings";"Balance",#N/A,FALSE,"Balance";"Cash Flow",#N/A,FALSE,"Balance";"Market",#N/A,FALSE,"Market";"Returns",#N/A,FALSE,"Returns"}</definedName>
    <definedName name="wrn.Six._.Page." hidden="1">{"Income",#N/A,FALSE,"Earnings";"Critical Measures",#N/A,FALSE,"Earnings";"Balance",#N/A,FALSE,"Balance";"Cash Flow",#N/A,FALSE,"Balance";"Market",#N/A,FALSE,"Market";"Returns",#N/A,FALSE,"Returns"}</definedName>
    <definedName name="wrn.Six._.Page._1" localSheetId="2" hidden="1">{"Income",#N/A,FALSE,"Earnings";"Critical Measures",#N/A,FALSE,"Earnings";"Balance",#N/A,FALSE,"Balance";"Cash Flow",#N/A,FALSE,"Balance";"Market",#N/A,FALSE,"Market";"Returns",#N/A,FALSE,"Returns"}</definedName>
    <definedName name="wrn.Six._.Page._1" hidden="1">{"Income",#N/A,FALSE,"Earnings";"Critical Measures",#N/A,FALSE,"Earnings";"Balance",#N/A,FALSE,"Balance";"Cash Flow",#N/A,FALSE,"Balance";"Market",#N/A,FALSE,"Market";"Returns",#N/A,FALSE,"Returns"}</definedName>
    <definedName name="wrn.Sixpage." localSheetId="2" hidden="1">{"Income",#N/A,FALSE,"income";"Critical",#N/A,FALSE,"income";"Balance",#N/A,FALSE,"Balance";"Cash Flow",#N/A,FALSE,"Balance";"Returns",#N/A,FALSE,"Returns";"Market",#N/A,FALSE,"Market"}</definedName>
    <definedName name="wrn.Sixpage." hidden="1">{"Income",#N/A,FALSE,"income";"Critical",#N/A,FALSE,"income";"Balance",#N/A,FALSE,"Balance";"Cash Flow",#N/A,FALSE,"Balance";"Returns",#N/A,FALSE,"Returns";"Market",#N/A,FALSE,"Market"}</definedName>
    <definedName name="wrn.Sixpage._1" localSheetId="2" hidden="1">{"Income",#N/A,FALSE,"income";"Critical",#N/A,FALSE,"income";"Balance",#N/A,FALSE,"Balance";"Cash Flow",#N/A,FALSE,"Balance";"Returns",#N/A,FALSE,"Returns";"Market",#N/A,FALSE,"Market"}</definedName>
    <definedName name="wrn.Sixpage._1" hidden="1">{"Income",#N/A,FALSE,"income";"Critical",#N/A,FALSE,"income";"Balance",#N/A,FALSE,"Balance";"Cash Flow",#N/A,FALSE,"Balance";"Returns",#N/A,FALSE,"Returns";"Market",#N/A,FALSE,"Market"}</definedName>
    <definedName name="wrn.SKSCS1." localSheetId="2"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KSCS1._1" localSheetId="2" hidden="1">{#N/A,#N/A,FALSE,"Antony Financials";#N/A,#N/A,FALSE,"Cowboy Financials";#N/A,#N/A,FALSE,"Combined";#N/A,#N/A,FALSE,"Valuematrix";#N/A,#N/A,FALSE,"DCFAntony";#N/A,#N/A,FALSE,"DCFCowboy";#N/A,#N/A,FALSE,"DCFCombined"}</definedName>
    <definedName name="wrn.SKSCS1._1" hidden="1">{#N/A,#N/A,FALSE,"Antony Financials";#N/A,#N/A,FALSE,"Cowboy Financials";#N/A,#N/A,FALSE,"Combined";#N/A,#N/A,FALSE,"Valuematrix";#N/A,#N/A,FALSE,"DCFAntony";#N/A,#N/A,FALSE,"DCFCowboy";#N/A,#N/A,FALSE,"DCFCombined"}</definedName>
    <definedName name="wrn.SKSCS1._2" localSheetId="2" hidden="1">{#N/A,#N/A,FALSE,"Antony Financials";#N/A,#N/A,FALSE,"Cowboy Financials";#N/A,#N/A,FALSE,"Combined";#N/A,#N/A,FALSE,"Valuematrix";#N/A,#N/A,FALSE,"DCFAntony";#N/A,#N/A,FALSE,"DCFCowboy";#N/A,#N/A,FALSE,"DCFCombined"}</definedName>
    <definedName name="wrn.SKSCS1._2" hidden="1">{#N/A,#N/A,FALSE,"Antony Financials";#N/A,#N/A,FALSE,"Cowboy Financials";#N/A,#N/A,FALSE,"Combined";#N/A,#N/A,FALSE,"Valuematrix";#N/A,#N/A,FALSE,"DCFAntony";#N/A,#N/A,FALSE,"DCFCowboy";#N/A,#N/A,FALSE,"DCFCombined"}</definedName>
    <definedName name="wrn.SKSCS1._3" localSheetId="2" hidden="1">{#N/A,#N/A,FALSE,"Antony Financials";#N/A,#N/A,FALSE,"Cowboy Financials";#N/A,#N/A,FALSE,"Combined";#N/A,#N/A,FALSE,"Valuematrix";#N/A,#N/A,FALSE,"DCFAntony";#N/A,#N/A,FALSE,"DCFCowboy";#N/A,#N/A,FALSE,"DCFCombined"}</definedName>
    <definedName name="wrn.SKSCS1._3" hidden="1">{#N/A,#N/A,FALSE,"Antony Financials";#N/A,#N/A,FALSE,"Cowboy Financials";#N/A,#N/A,FALSE,"Combined";#N/A,#N/A,FALSE,"Valuematrix";#N/A,#N/A,FALSE,"DCFAntony";#N/A,#N/A,FALSE,"DCFCowboy";#N/A,#N/A,FALSE,"DCFCombined"}</definedName>
    <definedName name="wrn.SKSCS1._4" localSheetId="2" hidden="1">{#N/A,#N/A,FALSE,"Antony Financials";#N/A,#N/A,FALSE,"Cowboy Financials";#N/A,#N/A,FALSE,"Combined";#N/A,#N/A,FALSE,"Valuematrix";#N/A,#N/A,FALSE,"DCFAntony";#N/A,#N/A,FALSE,"DCFCowboy";#N/A,#N/A,FALSE,"DCFCombined"}</definedName>
    <definedName name="wrn.SKSCS1._4" hidden="1">{#N/A,#N/A,FALSE,"Antony Financials";#N/A,#N/A,FALSE,"Cowboy Financials";#N/A,#N/A,FALSE,"Combined";#N/A,#N/A,FALSE,"Valuematrix";#N/A,#N/A,FALSE,"DCFAntony";#N/A,#N/A,FALSE,"DCFCowboy";#N/A,#N/A,FALSE,"DCFCombined"}</definedName>
    <definedName name="wrn.SMC." localSheetId="2" hidden="1">{#N/A,#N/A,TRUE,"Main assumptions";#N/A,#N/A,TRUE,"Subscriber projections";#N/A,#N/A,TRUE,"Revenues";#N/A,#N/A,TRUE,"Opex";#N/A,#N/A,TRUE,"Capex";#N/A,#N/A,TRUE,"Working capital";#N/A,#N/A,TRUE,"P&amp;L";#N/A,#N/A,TRUE,"Cash";#N/A,#N/A,TRUE,"Balance";#N/A,#N/A,TRUE,"Valuation";#N/A,#N/A,TRUE,"Bench"}</definedName>
    <definedName name="wrn.SMC." hidden="1">{#N/A,#N/A,TRUE,"Main assumptions";#N/A,#N/A,TRUE,"Subscriber projections";#N/A,#N/A,TRUE,"Revenues";#N/A,#N/A,TRUE,"Opex";#N/A,#N/A,TRUE,"Capex";#N/A,#N/A,TRUE,"Working capital";#N/A,#N/A,TRUE,"P&amp;L";#N/A,#N/A,TRUE,"Cash";#N/A,#N/A,TRUE,"Balance";#N/A,#N/A,TRUE,"Valuation";#N/A,#N/A,TRUE,"Bench"}</definedName>
    <definedName name="wrn.SMC1" localSheetId="2" hidden="1">{#N/A,#N/A,TRUE,"Main assumptions";#N/A,#N/A,TRUE,"Subscriber projections";#N/A,#N/A,TRUE,"Revenues";#N/A,#N/A,TRUE,"Opex";#N/A,#N/A,TRUE,"Capex";#N/A,#N/A,TRUE,"Working capital";#N/A,#N/A,TRUE,"P&amp;L";#N/A,#N/A,TRUE,"Cash";#N/A,#N/A,TRUE,"Balance";#N/A,#N/A,TRUE,"Valuation";#N/A,#N/A,TRUE,"Bench"}</definedName>
    <definedName name="wrn.SMC1" hidden="1">{#N/A,#N/A,TRUE,"Main assumptions";#N/A,#N/A,TRUE,"Subscriber projections";#N/A,#N/A,TRUE,"Revenues";#N/A,#N/A,TRUE,"Opex";#N/A,#N/A,TRUE,"Capex";#N/A,#N/A,TRUE,"Working capital";#N/A,#N/A,TRUE,"P&amp;L";#N/A,#N/A,TRUE,"Cash";#N/A,#N/A,TRUE,"Balance";#N/A,#N/A,TRUE,"Valuation";#N/A,#N/A,TRUE,"Bench"}</definedName>
    <definedName name="wrn.SMG._.Financials." localSheetId="2" hidden="1">{"SMG Statement",#N/A,TRUE,"STATEMENT";"SMG Revenues",#N/A,TRUE,"REVENUES"}</definedName>
    <definedName name="wrn.SMG._.Financials." hidden="1">{"SMG Statement",#N/A,TRUE,"STATEMENT";"SMG Revenues",#N/A,TRUE,"REVENUES"}</definedName>
    <definedName name="wrn.Smith._.Region." localSheetId="2" hidden="1">{"Smith Region Summary",#N/A,FALSE,"Smith Region";"Smith Region Month",#N/A,FALSE,"Smith Region";"Smith Region YTD",#N/A,FALSE,"Smith Region"}</definedName>
    <definedName name="wrn.Smith._.Region." hidden="1">{"Smith Region Summary",#N/A,FALSE,"Smith Region";"Smith Region Month",#N/A,FALSE,"Smith Region";"Smith Region YTD",#N/A,FALSE,"Smith Region"}</definedName>
    <definedName name="wrn.smuck." localSheetId="2" hidden="1">{#N/A,#N/A,FALSE,"1FCST";#N/A,#N/A,FALSE,"2VAR";#N/A,#N/A,FALSE,"3REV";#N/A,#N/A,FALSE,"4MARG";#N/A,#N/A,FALSE,"5RSEG";#N/A,#N/A,FALSE,"6TARG";#N/A,#N/A,FALSE,"7EXP";#N/A,#N/A,FALSE,"83Q97";#N/A,#N/A,FALSE,"84Q97";#N/A,#N/A,FALSE,"81Q98";#N/A,#N/A,FALSE,"82Q98";#N/A,#N/A,FALSE,"83Q98";#N/A,#N/A,FALSE,"84Q98";#N/A,#N/A,FALSE,"81Q99";#N/A,#N/A,FALSE,"Sheet16"}</definedName>
    <definedName name="wrn.smuck." hidden="1">{#N/A,#N/A,FALSE,"1FCST";#N/A,#N/A,FALSE,"2VAR";#N/A,#N/A,FALSE,"3REV";#N/A,#N/A,FALSE,"4MARG";#N/A,#N/A,FALSE,"5RSEG";#N/A,#N/A,FALSE,"6TARG";#N/A,#N/A,FALSE,"7EXP";#N/A,#N/A,FALSE,"83Q97";#N/A,#N/A,FALSE,"84Q97";#N/A,#N/A,FALSE,"81Q98";#N/A,#N/A,FALSE,"82Q98";#N/A,#N/A,FALSE,"83Q98";#N/A,#N/A,FALSE,"84Q98";#N/A,#N/A,FALSE,"81Q99";#N/A,#N/A,FALSE,"Sheet16"}</definedName>
    <definedName name="wrn.sociedades." localSheetId="2" hidden="1">{"sociedades",#N/A,FALSE,"PL"}</definedName>
    <definedName name="wrn.sociedades." hidden="1">{"sociedades",#N/A,FALSE,"PL"}</definedName>
    <definedName name="wrn.Sommaire." localSheetId="2" hidden="1">{#N/A,#N/A,TRUE,"Summary";#N/A,#N/A,TRUE,"NARRATIF";#N/A,#N/A,TRUE,"SALES";#N/A,#N/A,TRUE,"NOPAT";#N/A,#N/A,TRUE,"CASH";#N/A,#N/A,TRUE,"UA";#N/A,#N/A,TRUE,"spares"}</definedName>
    <definedName name="wrn.Sommaire." hidden="1">{#N/A,#N/A,TRUE,"Summary";#N/A,#N/A,TRUE,"NARRATIF";#N/A,#N/A,TRUE,"SALES";#N/A,#N/A,TRUE,"NOPAT";#N/A,#N/A,TRUE,"CASH";#N/A,#N/A,TRUE,"UA";#N/A,#N/A,TRUE,"spares"}</definedName>
    <definedName name="wrn.Sonstige." localSheetId="2" hidden="1">{#N/A,#N/A,FALSE,"Produkte Erw.";#N/A,#N/A,FALSE,"Produkte Plan";#N/A,#N/A,FALSE,"Leistungen Erw.";#N/A,#N/A,FALSE,"Leistungen Plan";#N/A,#N/A,FALSE,"KA Allg.Kosten (2)";#N/A,#N/A,FALSE,"KA All.Kosten"}</definedName>
    <definedName name="wrn.Sonstige." hidden="1">{#N/A,#N/A,FALSE,"Produkte Erw.";#N/A,#N/A,FALSE,"Produkte Plan";#N/A,#N/A,FALSE,"Leistungen Erw.";#N/A,#N/A,FALSE,"Leistungen Plan";#N/A,#N/A,FALSE,"KA Allg.Kosten (2)";#N/A,#N/A,FALSE,"KA All.Kosten"}</definedName>
    <definedName name="wrn.sony11.09." localSheetId="2" hidden="1">{#N/A,#N/A,FALSE,"cover sheet";#N/A,#N/A,FALSE,"page 1";#N/A,#N/A,FALSE,"page 2";#N/A,#N/A,FALSE,"page 3";"page4a",#N/A,FALSE,"page 4";"page 5",#N/A,FALSE,"page 5 &amp; 6";"page 6",#N/A,FALSE,"page 5 &amp; 6";#N/A,#N/A,FALSE,"page 7";#N/A,#N/A,FALSE,"page 8";#N/A,#N/A,FALSE,"SCH15 RENT UP LOSS";#N/A,#N/A,FALSE,"page 9";#N/A,#N/A,FALSE,"SCH15 RENT UP LOSS";"prorent",#N/A,FALSE,"SCH 15 RENTAL ASSUMPTIONS";"rentblda",#N/A,FALSE,"SHEET 21 BLD A RENT UP";"rentb1",#N/A,FALSE,"SHEET 22 BLD B-1 RENT UP";"rentb2",#N/A,FALSE,"SHEET 23 BLD B-2 APARTMENT";"rentbldc",#N/A,FALSE,"SHEET 24 OFFICE BLDG C";"rentbldd",#N/A,FALSE,"SHEET 25 BLDG D";"rentblde1",#N/A,FALSE,"SHEET 26 BLDG E-1";"rentblde2",#N/A,FALSE,"SHEET 26 BLDG E-2";"rentbldgf",#N/A,FALSE,"SHEET 27 BLDG F";"rentbg",#N/A,FALSE,"B-GRADE CINEMA &amp; PARKING"}</definedName>
    <definedName name="wrn.sony11.09." hidden="1">{#N/A,#N/A,FALSE,"cover sheet";#N/A,#N/A,FALSE,"page 1";#N/A,#N/A,FALSE,"page 2";#N/A,#N/A,FALSE,"page 3";"page4a",#N/A,FALSE,"page 4";"page 5",#N/A,FALSE,"page 5 &amp; 6";"page 6",#N/A,FALSE,"page 5 &amp; 6";#N/A,#N/A,FALSE,"page 7";#N/A,#N/A,FALSE,"page 8";#N/A,#N/A,FALSE,"SCH15 RENT UP LOSS";#N/A,#N/A,FALSE,"page 9";#N/A,#N/A,FALSE,"SCH15 RENT UP LOSS";"prorent",#N/A,FALSE,"SCH 15 RENTAL ASSUMPTIONS";"rentblda",#N/A,FALSE,"SHEET 21 BLD A RENT UP";"rentb1",#N/A,FALSE,"SHEET 22 BLD B-1 RENT UP";"rentb2",#N/A,FALSE,"SHEET 23 BLD B-2 APARTMENT";"rentbldc",#N/A,FALSE,"SHEET 24 OFFICE BLDG C";"rentbldd",#N/A,FALSE,"SHEET 25 BLDG D";"rentblde1",#N/A,FALSE,"SHEET 26 BLDG E-1";"rentblde2",#N/A,FALSE,"SHEET 26 BLDG E-2";"rentbldgf",#N/A,FALSE,"SHEET 27 BLDG F";"rentbg",#N/A,FALSE,"B-GRADE CINEMA &amp; PARKING"}</definedName>
    <definedName name="wrn.Sorted._.print." localSheetId="2" hidden="1">{#N/A,#N/A,FALSE,"CASH FLOWS";#N/A,#N/A,FALSE,"INCOME STATEMENT";#N/A,#N/A,FALSE,"OPERATING EXPENSES";#N/A,#N/A,FALSE,"BALANCE SHEET";#N/A,#N/A,FALSE,"Sales"}</definedName>
    <definedName name="wrn.Sorted._.print." hidden="1">{#N/A,#N/A,FALSE,"CASH FLOWS";#N/A,#N/A,FALSE,"INCOME STATEMENT";#N/A,#N/A,FALSE,"OPERATING EXPENSES";#N/A,#N/A,FALSE,"BALANCE SHEET";#N/A,#N/A,FALSE,"Sales"}</definedName>
    <definedName name="wrn.Sorted._.print._1" localSheetId="2" hidden="1">{#N/A,#N/A,FALSE,"CASH FLOWS";#N/A,#N/A,FALSE,"INCOME STATEMENT";#N/A,#N/A,FALSE,"OPERATING EXPENSES";#N/A,#N/A,FALSE,"BALANCE SHEET";#N/A,#N/A,FALSE,"Sales"}</definedName>
    <definedName name="wrn.Sorted._.print._1" hidden="1">{#N/A,#N/A,FALSE,"CASH FLOWS";#N/A,#N/A,FALSE,"INCOME STATEMENT";#N/A,#N/A,FALSE,"OPERATING EXPENSES";#N/A,#N/A,FALSE,"BALANCE SHEET";#N/A,#N/A,FALSE,"Sales"}</definedName>
    <definedName name="wrn.Sorted._.print._2" localSheetId="2" hidden="1">{#N/A,#N/A,FALSE,"CASH FLOWS";#N/A,#N/A,FALSE,"INCOME STATEMENT";#N/A,#N/A,FALSE,"OPERATING EXPENSES";#N/A,#N/A,FALSE,"BALANCE SHEET";#N/A,#N/A,FALSE,"Sales"}</definedName>
    <definedName name="wrn.Sorted._.print._2" hidden="1">{#N/A,#N/A,FALSE,"CASH FLOWS";#N/A,#N/A,FALSE,"INCOME STATEMENT";#N/A,#N/A,FALSE,"OPERATING EXPENSES";#N/A,#N/A,FALSE,"BALANCE SHEET";#N/A,#N/A,FALSE,"Sales"}</definedName>
    <definedName name="wrn.Sorted._.print._3" localSheetId="2" hidden="1">{#N/A,#N/A,FALSE,"CASH FLOWS";#N/A,#N/A,FALSE,"INCOME STATEMENT";#N/A,#N/A,FALSE,"OPERATING EXPENSES";#N/A,#N/A,FALSE,"BALANCE SHEET";#N/A,#N/A,FALSE,"Sales"}</definedName>
    <definedName name="wrn.Sorted._.print._3" hidden="1">{#N/A,#N/A,FALSE,"CASH FLOWS";#N/A,#N/A,FALSE,"INCOME STATEMENT";#N/A,#N/A,FALSE,"OPERATING EXPENSES";#N/A,#N/A,FALSE,"BALANCE SHEET";#N/A,#N/A,FALSE,"Sales"}</definedName>
    <definedName name="wrn.Sorted._.print._4" localSheetId="2" hidden="1">{#N/A,#N/A,FALSE,"CASH FLOWS";#N/A,#N/A,FALSE,"INCOME STATEMENT";#N/A,#N/A,FALSE,"OPERATING EXPENSES";#N/A,#N/A,FALSE,"BALANCE SHEET";#N/A,#N/A,FALSE,"Sales"}</definedName>
    <definedName name="wrn.Sorted._.print._4" hidden="1">{#N/A,#N/A,FALSE,"CASH FLOWS";#N/A,#N/A,FALSE,"INCOME STATEMENT";#N/A,#N/A,FALSE,"OPERATING EXPENSES";#N/A,#N/A,FALSE,"BALANCE SHEET";#N/A,#N/A,FALSE,"Sales"}</definedName>
    <definedName name="wrn.Source._.Notes." localSheetId="2" hidden="1">{"IncNotes",#N/A,FALSE,"Inc";"BalNotes",#N/A,FALSE,"Bal";"GCFNotes",#N/A,FALSE,"GCF";"RcDsNotes",#N/A,FALSE,"RcDs";"RevNotes",#N/A,FALSE,"Rev";"WCapNotes",#N/A,FALSE,"WCap";"CapExNotes",#N/A,FALSE,"CapEx";"DebtNotes",#N/A,FALSE,"Debt";"RatNotes",#N/A,FALSE,"Rat";"ValNotes",#N/A,FALSE,"Val"}</definedName>
    <definedName name="wrn.Source._.Notes." hidden="1">{"IncNotes",#N/A,FALSE,"Inc";"BalNotes",#N/A,FALSE,"Bal";"GCFNotes",#N/A,FALSE,"GCF";"RcDsNotes",#N/A,FALSE,"RcDs";"RevNotes",#N/A,FALSE,"Rev";"WCapNotes",#N/A,FALSE,"WCap";"CapExNotes",#N/A,FALSE,"CapEx";"DebtNotes",#N/A,FALSE,"Debt";"RatNotes",#N/A,FALSE,"Rat";"ValNotes",#N/A,FALSE,"Val"}</definedName>
    <definedName name="wrn.Source._.Notes._1" localSheetId="2" hidden="1">{"IncNotes",#N/A,FALSE,"Inc";"BalNotes",#N/A,FALSE,"Bal";"GCFNotes",#N/A,FALSE,"GCF";"RcDsNotes",#N/A,FALSE,"RcDs";"RevNotes",#N/A,FALSE,"Rev";"WCapNotes",#N/A,FALSE,"WCap";"CapExNotes",#N/A,FALSE,"CapEx";"DebtNotes",#N/A,FALSE,"Debt";"RatNotes",#N/A,FALSE,"Rat";"ValNotes",#N/A,FALSE,"Val"}</definedName>
    <definedName name="wrn.Source._.Notes._1" hidden="1">{"IncNotes",#N/A,FALSE,"Inc";"BalNotes",#N/A,FALSE,"Bal";"GCFNotes",#N/A,FALSE,"GCF";"RcDsNotes",#N/A,FALSE,"RcDs";"RevNotes",#N/A,FALSE,"Rev";"WCapNotes",#N/A,FALSE,"WCap";"CapExNotes",#N/A,FALSE,"CapEx";"DebtNotes",#N/A,FALSE,"Debt";"RatNotes",#N/A,FALSE,"Rat";"ValNotes",#N/A,FALSE,"Val"}</definedName>
    <definedName name="wrn.Source._.Notes._2" localSheetId="2" hidden="1">{"IncNotes",#N/A,FALSE,"Inc";"BalNotes",#N/A,FALSE,"Bal";"GCFNotes",#N/A,FALSE,"GCF";"RcDsNotes",#N/A,FALSE,"RcDs";"RevNotes",#N/A,FALSE,"Rev";"WCapNotes",#N/A,FALSE,"WCap";"CapExNotes",#N/A,FALSE,"CapEx";"DebtNotes",#N/A,FALSE,"Debt";"RatNotes",#N/A,FALSE,"Rat";"ValNotes",#N/A,FALSE,"Val"}</definedName>
    <definedName name="wrn.Source._.Notes._2" hidden="1">{"IncNotes",#N/A,FALSE,"Inc";"BalNotes",#N/A,FALSE,"Bal";"GCFNotes",#N/A,FALSE,"GCF";"RcDsNotes",#N/A,FALSE,"RcDs";"RevNotes",#N/A,FALSE,"Rev";"WCapNotes",#N/A,FALSE,"WCap";"CapExNotes",#N/A,FALSE,"CapEx";"DebtNotes",#N/A,FALSE,"Debt";"RatNotes",#N/A,FALSE,"Rat";"ValNotes",#N/A,FALSE,"Val"}</definedName>
    <definedName name="wrn.Source._.Notes._3" localSheetId="2" hidden="1">{"IncNotes",#N/A,FALSE,"Inc";"BalNotes",#N/A,FALSE,"Bal";"GCFNotes",#N/A,FALSE,"GCF";"RcDsNotes",#N/A,FALSE,"RcDs";"RevNotes",#N/A,FALSE,"Rev";"WCapNotes",#N/A,FALSE,"WCap";"CapExNotes",#N/A,FALSE,"CapEx";"DebtNotes",#N/A,FALSE,"Debt";"RatNotes",#N/A,FALSE,"Rat";"ValNotes",#N/A,FALSE,"Val"}</definedName>
    <definedName name="wrn.Source._.Notes._3" hidden="1">{"IncNotes",#N/A,FALSE,"Inc";"BalNotes",#N/A,FALSE,"Bal";"GCFNotes",#N/A,FALSE,"GCF";"RcDsNotes",#N/A,FALSE,"RcDs";"RevNotes",#N/A,FALSE,"Rev";"WCapNotes",#N/A,FALSE,"WCap";"CapExNotes",#N/A,FALSE,"CapEx";"DebtNotes",#N/A,FALSE,"Debt";"RatNotes",#N/A,FALSE,"Rat";"ValNotes",#N/A,FALSE,"Val"}</definedName>
    <definedName name="wrn.Source._.Notes._4" localSheetId="2" hidden="1">{"IncNotes",#N/A,FALSE,"Inc";"BalNotes",#N/A,FALSE,"Bal";"GCFNotes",#N/A,FALSE,"GCF";"RcDsNotes",#N/A,FALSE,"RcDs";"RevNotes",#N/A,FALSE,"Rev";"WCapNotes",#N/A,FALSE,"WCap";"CapExNotes",#N/A,FALSE,"CapEx";"DebtNotes",#N/A,FALSE,"Debt";"RatNotes",#N/A,FALSE,"Rat";"ValNotes",#N/A,FALSE,"Val"}</definedName>
    <definedName name="wrn.Source._.Notes._4" hidden="1">{"IncNotes",#N/A,FALSE,"Inc";"BalNotes",#N/A,FALSE,"Bal";"GCFNotes",#N/A,FALSE,"GCF";"RcDsNotes",#N/A,FALSE,"RcDs";"RevNotes",#N/A,FALSE,"Rev";"WCapNotes",#N/A,FALSE,"WCap";"CapExNotes",#N/A,FALSE,"CapEx";"DebtNotes",#N/A,FALSE,"Debt";"RatNotes",#N/A,FALSE,"Rat";"ValNotes",#N/A,FALSE,"Val"}</definedName>
    <definedName name="wrn.Spain._.Consolidation." localSheetId="2" hidden="1">{"Spain BS",#N/A,FALSE,"DPC Spain";"Spain IS",#N/A,FALSE,"DPC Spain"}</definedName>
    <definedName name="wrn.Spain._.Consolidation." hidden="1">{"Spain BS",#N/A,FALSE,"DPC Spain";"Spain IS",#N/A,FALSE,"DPC Spain"}</definedName>
    <definedName name="wrn.SPD._.Exhibits." localSheetId="2" hidden="1">{#N/A,#N/A,FALSE,"Table of Contents";#N/A,#N/A,FALSE,"Allocation";#N/A,#N/A,FALSE,"IS";#N/A,#N/A,FALSE,"BS";#N/A,#N/A,FALSE,"Customer Contracts";#N/A,#N/A,FALSE,"Customer Relat.";#N/A,#N/A,FALSE,"NCA-Wente";#N/A,#N/A,FALSE,"Know-How-Lent.";#N/A,#N/A,FALSE,"BEV";#N/A,#N/A,FALSE,"WACC";#N/A,#N/A,FALSE,"ContribAssets";#N/A,#N/A,FALSE,"COC Recon"}</definedName>
    <definedName name="wrn.SPD._.Exhibits." hidden="1">{#N/A,#N/A,FALSE,"Table of Contents";#N/A,#N/A,FALSE,"Allocation";#N/A,#N/A,FALSE,"IS";#N/A,#N/A,FALSE,"BS";#N/A,#N/A,FALSE,"Customer Contracts";#N/A,#N/A,FALSE,"Customer Relat.";#N/A,#N/A,FALSE,"NCA-Wente";#N/A,#N/A,FALSE,"Know-How-Lent.";#N/A,#N/A,FALSE,"BEV";#N/A,#N/A,FALSE,"WACC";#N/A,#N/A,FALSE,"ContribAssets";#N/A,#N/A,FALSE,"COC Recon"}</definedName>
    <definedName name="wrn.Spec." localSheetId="2" hidden="1">{#N/A,#N/A,FALSE,"Sheet1"}</definedName>
    <definedName name="wrn.Spec." hidden="1">{#N/A,#N/A,FALSE,"Sheet1"}</definedName>
    <definedName name="wrn.SPEC._.GAS._.CYLS." localSheetId="2" hidden="1">{"SPEC GAS CYLS",#N/A,FALSE,"SPEC GAS"}</definedName>
    <definedName name="wrn.SPEC._.GAS._.CYLS." hidden="1">{"SPEC GAS CYLS",#N/A,FALSE,"SPEC GAS"}</definedName>
    <definedName name="wrn.Sr._.Mgmt._.Report." localSheetId="2" hidden="1">{"BS Consolidated",#N/A,TRUE,"BS";"YTD vs Bdgt, Toplevel",#N/A,TRUE,"YTD vs Bdgt";"MO vs Bdgt, Toplevel",#N/A,TRUE,"MO vs Bdgt"}</definedName>
    <definedName name="wrn.Sr._.Mgmt._.Report." hidden="1">{"BS Consolidated",#N/A,TRUE,"BS";"YTD vs Bdgt, Toplevel",#N/A,TRUE,"YTD vs Bdgt";"MO vs Bdgt, Toplevel",#N/A,TRUE,"MO vs Bdgt"}</definedName>
    <definedName name="wrn.sspall." localSheetId="2" hidden="1">{"sspcash",#N/A,FALSE,"EWSINCX";"sspinc",#N/A,FALSE,"EWSINCX";"ssptax",#N/A,FALSE,"EWSINCX";"ssppub",#N/A,FALSE,"EWSINCX";"sspperchgetc",#N/A,FALSE,"EWSINCX";"sspevan",#N/A,FALSE,"EWSINCX";"sspbroad",#N/A,FALSE,"EWSINCX";"sspbroadcont",#N/A,FALSE,"EWSINCX";"sspcable",#N/A,FALSE,"EWSINCX";"sspent",#N/A,FALSE,"EWSINCX"}</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spall._1" localSheetId="2" hidden="1">{"sspcash",#N/A,FALSE,"EWSINCX";"sspinc",#N/A,FALSE,"EWSINCX";"ssptax",#N/A,FALSE,"EWSINCX";"ssppub",#N/A,FALSE,"EWSINCX";"sspperchgetc",#N/A,FALSE,"EWSINCX";"sspevan",#N/A,FALSE,"EWSINCX";"sspbroad",#N/A,FALSE,"EWSINCX";"sspbroadcont",#N/A,FALSE,"EWSINCX";"sspcable",#N/A,FALSE,"EWSINCX";"sspent",#N/A,FALSE,"EWSINCX"}</definedName>
    <definedName name="wrn.sspall._1" hidden="1">{"sspcash",#N/A,FALSE,"EWSINCX";"sspinc",#N/A,FALSE,"EWSINCX";"ssptax",#N/A,FALSE,"EWSINCX";"ssppub",#N/A,FALSE,"EWSINCX";"sspperchgetc",#N/A,FALSE,"EWSINCX";"sspevan",#N/A,FALSE,"EWSINCX";"sspbroad",#N/A,FALSE,"EWSINCX";"sspbroadcont",#N/A,FALSE,"EWSINCX";"sspcable",#N/A,FALSE,"EWSINCX";"sspent",#N/A,FALSE,"EWSINCX"}</definedName>
    <definedName name="wrn.Staff._.and._.Department._.Summaries." localSheetId="2" hidden="1">{"Staff and Department Summaries",#N/A,FALSE,"Staff Revenue + Comp"}</definedName>
    <definedName name="wrn.Staff._.and._.Department._.Summaries." hidden="1">{"Staff and Department Summaries",#N/A,FALSE,"Staff Revenue + Comp"}</definedName>
    <definedName name="wrn.Staff._.and._.Department._.Summaries._1" localSheetId="2" hidden="1">{"Staff and Department Summaries",#N/A,FALSE,"Staff Revenue + Comp"}</definedName>
    <definedName name="wrn.Staff._.and._.Department._.Summaries._1" hidden="1">{"Staff and Department Summaries",#N/A,FALSE,"Staff Revenue + Comp"}</definedName>
    <definedName name="wrn.Staff._.cost1998." localSheetId="2" hidden="1">{#N/A,#N/A,TRUE,"Staffnos &amp; cost"}</definedName>
    <definedName name="wrn.Staff._.cost1998." hidden="1">{#N/A,#N/A,TRUE,"Staffnos &amp; cost"}</definedName>
    <definedName name="wrn.Staff._.Detail." localSheetId="2" hidden="1">{"Staff Detail",#N/A,FALSE,"Staff Revenue + Comp"}</definedName>
    <definedName name="wrn.Staff._.Detail." hidden="1">{"Staff Detail",#N/A,FALSE,"Staff Revenue + Comp"}</definedName>
    <definedName name="wrn.Staff._.Detail._1" localSheetId="2" hidden="1">{"Staff Detail",#N/A,FALSE,"Staff Revenue + Comp"}</definedName>
    <definedName name="wrn.Staff._.Detail._1" hidden="1">{"Staff Detail",#N/A,FALSE,"Staff Revenue + Comp"}</definedName>
    <definedName name="wrn.Staffcost." localSheetId="2" hidden="1">{#N/A,#N/A,FALSE,"Staffnos &amp; cost"}</definedName>
    <definedName name="wrn.Staffcost." hidden="1">{#N/A,#N/A,FALSE,"Staffnos &amp; cost"}</definedName>
    <definedName name="wrn.Staffing." localSheetId="2" hidden="1">{#N/A,#N/A,FALSE,"Assessment";#N/A,#N/A,FALSE,"Staffing";#N/A,#N/A,FALSE,"Hires";#N/A,#N/A,FALSE,"Assumptions"}</definedName>
    <definedName name="wrn.Staffing." hidden="1">{#N/A,#N/A,FALSE,"Assessment";#N/A,#N/A,FALSE,"Staffing";#N/A,#N/A,FALSE,"Hires";#N/A,#N/A,FALSE,"Assumptions"}</definedName>
    <definedName name="wrn.Staffing._.Inputs." localSheetId="2" hidden="1">{#N/A,#N/A,FALSE,"Overall Staffing Review";#N/A,#N/A,FALSE,"Detailed Resource Mix Review";#N/A,#N/A,FALSE,"Detailed Pyramid Review";#N/A,#N/A,FALSE,"Hours By Activity";#N/A,#N/A,FALSE,"Hours By Custom Resource"}</definedName>
    <definedName name="wrn.Staffing._.Inputs." hidden="1">{#N/A,#N/A,FALSE,"Overall Staffing Review";#N/A,#N/A,FALSE,"Detailed Resource Mix Review";#N/A,#N/A,FALSE,"Detailed Pyramid Review";#N/A,#N/A,FALSE,"Hours By Activity";#N/A,#N/A,FALSE,"Hours By Custom Resource"}</definedName>
    <definedName name="wrn.Staffing._1" localSheetId="2"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_1"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_2" localSheetId="2"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_2"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_3" localSheetId="2"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_3"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_4" localSheetId="2"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_4"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1" localSheetId="2" hidden="1">{#N/A,#N/A,FALSE,"Assessment";#N/A,#N/A,FALSE,"Staffing";#N/A,#N/A,FALSE,"Hires";#N/A,#N/A,FALSE,"Assumptions"}</definedName>
    <definedName name="wrn.Staffing1" hidden="1">{#N/A,#N/A,FALSE,"Assessment";#N/A,#N/A,FALSE,"Staffing";#N/A,#N/A,FALSE,"Hires";#N/A,#N/A,FALSE,"Assumptions"}</definedName>
    <definedName name="wrn.Staffing1_1" localSheetId="2" hidden="1">{#N/A,#N/A,FALSE,"Assessment";#N/A,#N/A,FALSE,"Staffing";#N/A,#N/A,FALSE,"Hires";#N/A,#N/A,FALSE,"Assumptions"}</definedName>
    <definedName name="wrn.Staffing1_1" hidden="1">{#N/A,#N/A,FALSE,"Assessment";#N/A,#N/A,FALSE,"Staffing";#N/A,#N/A,FALSE,"Hires";#N/A,#N/A,FALSE,"Assumptions"}</definedName>
    <definedName name="wrn.Staffing1_2" localSheetId="2" hidden="1">{#N/A,#N/A,FALSE,"Assessment";#N/A,#N/A,FALSE,"Staffing";#N/A,#N/A,FALSE,"Hires";#N/A,#N/A,FALSE,"Assumptions"}</definedName>
    <definedName name="wrn.Staffing1_2" hidden="1">{#N/A,#N/A,FALSE,"Assessment";#N/A,#N/A,FALSE,"Staffing";#N/A,#N/A,FALSE,"Hires";#N/A,#N/A,FALSE,"Assumptions"}</definedName>
    <definedName name="wrn.Staffing1_3" localSheetId="2" hidden="1">{#N/A,#N/A,FALSE,"Assessment";#N/A,#N/A,FALSE,"Staffing";#N/A,#N/A,FALSE,"Hires";#N/A,#N/A,FALSE,"Assumptions"}</definedName>
    <definedName name="wrn.Staffing1_3" hidden="1">{#N/A,#N/A,FALSE,"Assessment";#N/A,#N/A,FALSE,"Staffing";#N/A,#N/A,FALSE,"Hires";#N/A,#N/A,FALSE,"Assumptions"}</definedName>
    <definedName name="wrn.Staffing1_4" localSheetId="2" hidden="1">{#N/A,#N/A,FALSE,"Assessment";#N/A,#N/A,FALSE,"Staffing";#N/A,#N/A,FALSE,"Hires";#N/A,#N/A,FALSE,"Assumptions"}</definedName>
    <definedName name="wrn.Staffing1_4" hidden="1">{#N/A,#N/A,FALSE,"Assessment";#N/A,#N/A,FALSE,"Staffing";#N/A,#N/A,FALSE,"Hires";#N/A,#N/A,FALSE,"Assumptions"}</definedName>
    <definedName name="wrn.stand_alone." localSheetId="2" hidden="1">{#N/A,#N/A,FALSE,"CBE";#N/A,#N/A,FALSE,"SWK"}</definedName>
    <definedName name="wrn.stand_alone." hidden="1">{#N/A,#N/A,FALSE,"CBE";#N/A,#N/A,FALSE,"SWK"}</definedName>
    <definedName name="wrn.stand_alone_both" localSheetId="2" hidden="1">{"FCB_ALL",#N/A,FALSE,"FCB";"GREY_ALL",#N/A,FALSE,"GREY"}</definedName>
    <definedName name="wrn.stand_alone_both" hidden="1">{"FCB_ALL",#N/A,FALSE,"FCB";"GREY_ALL",#N/A,FALSE,"GREY"}</definedName>
    <definedName name="wrn.STAND_ALONE_BOTH." localSheetId="2" hidden="1">{"FCB_ALL",#N/A,FALSE,"FCB";"GREY_ALL",#N/A,FALSE,"GREY"}</definedName>
    <definedName name="wrn.STAND_ALONE_BOTH." hidden="1">{"FCB_ALL",#N/A,FALSE,"FCB";"GREY_ALL",#N/A,FALSE,"GREY"}</definedName>
    <definedName name="wrn.STAND_ALONE_BOTH._1" localSheetId="2" hidden="1">{"FCB_ALL",#N/A,FALSE,"FCB";"GREY_ALL",#N/A,FALSE,"GREY"}</definedName>
    <definedName name="wrn.STAND_ALONE_BOTH._1" hidden="1">{"FCB_ALL",#N/A,FALSE,"FCB";"GREY_ALL",#N/A,FALSE,"GREY"}</definedName>
    <definedName name="wrn.STAND_ALONE_BOTH._2" localSheetId="2" hidden="1">{"FCB_ALL",#N/A,FALSE,"FCB";"GREY_ALL",#N/A,FALSE,"GREY"}</definedName>
    <definedName name="wrn.STAND_ALONE_BOTH._2" hidden="1">{"FCB_ALL",#N/A,FALSE,"FCB";"GREY_ALL",#N/A,FALSE,"GREY"}</definedName>
    <definedName name="wrn.STAND_ALONE_BOTH._3" localSheetId="2" hidden="1">{"FCB_ALL",#N/A,FALSE,"FCB";"GREY_ALL",#N/A,FALSE,"GREY"}</definedName>
    <definedName name="wrn.STAND_ALONE_BOTH._3" hidden="1">{"FCB_ALL",#N/A,FALSE,"FCB";"GREY_ALL",#N/A,FALSE,"GREY"}</definedName>
    <definedName name="wrn.STAND_ALONE_BOTH._4" localSheetId="2" hidden="1">{"FCB_ALL",#N/A,FALSE,"FCB";"GREY_ALL",#N/A,FALSE,"GREY"}</definedName>
    <definedName name="wrn.STAND_ALONE_BOTH._4" hidden="1">{"FCB_ALL",#N/A,FALSE,"FCB";"GREY_ALL",#N/A,FALSE,"GREY"}</definedName>
    <definedName name="wrn.STAND_ALONE_BOTH._5" localSheetId="2" hidden="1">{"FCB_ALL",#N/A,FALSE,"FCB";"GREY_ALL",#N/A,FALSE,"GREY"}</definedName>
    <definedName name="wrn.STAND_ALONE_BOTH._5" hidden="1">{"FCB_ALL",#N/A,FALSE,"FCB";"GREY_ALL",#N/A,FALSE,"GREY"}</definedName>
    <definedName name="wrn.Stand_alone_both._dcf" localSheetId="2" hidden="1">{"FCB_ALL",#N/A,FALSE,"FCB";"GREY_ALL",#N/A,FALSE,"GREY"}</definedName>
    <definedName name="wrn.Stand_alone_both._dcf" hidden="1">{"FCB_ALL",#N/A,FALSE,"FCB";"GREY_ALL",#N/A,FALSE,"GREY"}</definedName>
    <definedName name="wrn.stand_alone_both.1" localSheetId="2" hidden="1">{"FCB_ALL",#N/A,FALSE,"FCB";"GREY_ALL",#N/A,FALSE,"GREY"}</definedName>
    <definedName name="wrn.stand_alone_both.1" hidden="1">{"FCB_ALL",#N/A,FALSE,"FCB";"GREY_ALL",#N/A,FALSE,"GREY"}</definedName>
    <definedName name="wrn.stand_alone_both1" localSheetId="2" hidden="1">{"FCB_ALL",#N/A,FALSE,"FCB";"GREY_ALL",#N/A,FALSE,"GREY"}</definedName>
    <definedName name="wrn.stand_alone_both1" hidden="1">{"FCB_ALL",#N/A,FALSE,"FCB";"GREY_ALL",#N/A,FALSE,"GREY"}</definedName>
    <definedName name="wrn.stand_alone_both9" localSheetId="2" hidden="1">{"FCB_ALL",#N/A,FALSE,"FCB";"GREY_ALL",#N/A,FALSE,"GREY"}</definedName>
    <definedName name="wrn.stand_alone_both9" hidden="1">{"FCB_ALL",#N/A,FALSE,"FCB";"GREY_ALL",#N/A,FALSE,"GREY"}</definedName>
    <definedName name="wrn.standaloneboth1" localSheetId="2" hidden="1">{"FCB_ALL",#N/A,FALSE,"FCB";"GREY_ALL",#N/A,FALSE,"GREY"}</definedName>
    <definedName name="wrn.standaloneboth1" hidden="1">{"FCB_ALL",#N/A,FALSE,"FCB";"GREY_ALL",#N/A,FALSE,"GREY"}</definedName>
    <definedName name="wrn.Standard." localSheetId="2" hidden="1">{#N/A,#N/A,TRUE,"Summary Operating";#N/A,#N/A,TRUE,"Personnel-Operating";#N/A,#N/A,TRUE,"Non-Personnel-Operating";#N/A,#N/A,TRUE,"Summary Start-up Costs"}</definedName>
    <definedName name="wrn.Standard." hidden="1">{#N/A,#N/A,FALSE,"Service + Produktion kum";#N/A,#N/A,FALSE,"Produktion kum";#N/A,#N/A,FALSE,"Service kum";#N/A,#N/A,FALSE,"Service Monat";#N/A,#N/A,FALSE,"CARAT"}</definedName>
    <definedName name="wrn.Standard._.Exhibit." localSheetId="2" hidden="1">{"Historic Balance Sheet",#N/A,FALSE,"HBAL";"Historic Income",#N/A,FALSE,"HINC";"Historic Cash Flow",#N/A,FALSE,"HCFLOW";"Common Size Balance Sheet",#N/A,FALSE,"CSHBAL";"Common Size Income Statement",#N/A,FALSE,"CSHINC";"Ratios",#N/A,FALSE,"RATIOS"}</definedName>
    <definedName name="wrn.Standard._.Exhibit." hidden="1">{"Historic Balance Sheet",#N/A,FALSE,"HBAL";"Historic Income",#N/A,FALSE,"HINC";"Historic Cash Flow",#N/A,FALSE,"HCFLOW";"Common Size Balance Sheet",#N/A,FALSE,"CSHBAL";"Common Size Income Statement",#N/A,FALSE,"CSHINC";"Ratios",#N/A,FALSE,"RATIOS"}</definedName>
    <definedName name="wrn.Standard._.Model." localSheetId="2" hidden="1">{#N/A,#N/A,FALSE,"SUM";#N/A,#N/A,FALSE,"DCF";#N/A,#N/A,FALSE,"INC";#N/A,#N/A,FALSE,"BAL";#N/A,#N/A,FALSE,"CASH";#N/A,#N/A,FALSE,"HInc";#N/A,#N/A,FALSE,"HCash";#N/A,#N/A,FALSE,"HBal";#N/A,#N/A,FALSE,"LOC";#N/A,#N/A,FALSE,"DEBT";#N/A,#N/A,FALSE,"FAD"}</definedName>
    <definedName name="wrn.Standard._.Model." hidden="1">{#N/A,#N/A,FALSE,"SUM";#N/A,#N/A,FALSE,"DCF";#N/A,#N/A,FALSE,"INC";#N/A,#N/A,FALSE,"BAL";#N/A,#N/A,FALSE,"CASH";#N/A,#N/A,FALSE,"HInc";#N/A,#N/A,FALSE,"HCash";#N/A,#N/A,FALSE,"HBal";#N/A,#N/A,FALSE,"LOC";#N/A,#N/A,FALSE,"DEBT";#N/A,#N/A,FALSE,"FAD"}</definedName>
    <definedName name="wrn.standard._.mth._.ytd._.report." localSheetId="2" hidden="1">{"fr ytd no cos",#N/A,TRUE,"Final Report";"FR mth no cos",#N/A,TRUE,"Final Report"}</definedName>
    <definedName name="wrn.standard._.mth._.ytd._.report." hidden="1">{"fr ytd no cos",#N/A,TRUE,"Final Report";"FR mth no cos",#N/A,TRUE,"Final Report"}</definedName>
    <definedName name="wrn.Standard._.NonUtility._.Only." localSheetId="2" hidden="1">{"YTD-NonUtility",#N/A,FALSE,"Prov NonUtility"}</definedName>
    <definedName name="wrn.Standard._.NonUtility._.Only." hidden="1">{"YTD-NonUtility",#N/A,FALSE,"Prov NonUtility"}</definedName>
    <definedName name="wrn.Standard._.Reports." localSheetId="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ndard._.Reports."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ndard._.Utility._.Only." localSheetId="2" hidden="1">{"YTD-Utility",#N/A,FALSE,"Prov Utility"}</definedName>
    <definedName name="wrn.Standard._.Utility._.Only." hidden="1">{"YTD-Utility",#N/A,FALSE,"Prov Utility"}</definedName>
    <definedName name="wrn.STAR." hidden="1">{#N/A,#N/A,FALSE,"Presentation";#N/A,#N/A,FALSE,"FCF";#N/A,#N/A,FALSE,"MATRIX"}</definedName>
    <definedName name="wrn.Star._.Sheets." localSheetId="2" hidden="1">{#N/A,#N/A,FALSE,"Ship Date Information Sheet";#N/A,#N/A,FALSE,"System Milestone Schedule";#N/A,#N/A,FALSE,"Reasons for Missed Milestones";#N/A,#N/A,FALSE,"CES's"}</definedName>
    <definedName name="wrn.Star._.Sheets." hidden="1">{#N/A,#N/A,FALSE,"Ship Date Information Sheet";#N/A,#N/A,FALSE,"System Milestone Schedule";#N/A,#N/A,FALSE,"Reasons for Missed Milestones";#N/A,#N/A,FALSE,"CES's"}</definedName>
    <definedName name="wrn.Statement._.of._.Cash._.Flows." localSheetId="2" hidden="1">{"Statement of Cash Flows",#N/A,FALSE,"MSEKYP&amp;L"}</definedName>
    <definedName name="wrn.Statement._.of._.Cash._.Flows." hidden="1">{"Statement of Cash Flows",#N/A,FALSE,"MSEKYP&amp;L"}</definedName>
    <definedName name="wrn.Statement._.of._.Income._.and._.Expense." localSheetId="2" hidden="1">{"Statement of Income and Expense",#N/A,FALSE,"MSEKYP&amp;L"}</definedName>
    <definedName name="wrn.Statement._.of._.Income._.and._.Expense." hidden="1">{"Statement of Income and Expense",#N/A,FALSE,"MSEKYP&amp;L"}</definedName>
    <definedName name="wrn.Statement._.Review."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OF._._OPERATIONS." localSheetId="2" hidden="1">{"SOO",#N/A,FALSE,"Final_Reports"}</definedName>
    <definedName name="wrn.STATEMENT_OF._._OPERATIONS." hidden="1">{"SOO",#N/A,FALSE,"Final_Reports"}</definedName>
    <definedName name="wrn.STATEMENT_OF_CASH_FLOW." localSheetId="2" hidden="1">{"SOCF",#N/A,FALSE,"Final_Reports"}</definedName>
    <definedName name="wrn.STATEMENT_OF_CASH_FLOW." hidden="1">{"SOCF",#N/A,FALSE,"Final_Reports"}</definedName>
    <definedName name="wrn.Statements." localSheetId="2" hidden="1">{#N/A,#N/A,FALSE,"CostOfService";#N/A,#N/A,FALSE,"BalanceSheet";#N/A,#N/A,FALSE,"IncomeStmt";#N/A,#N/A,FALSE,"CashFlow";#N/A,#N/A,FALSE,"RateBase"}</definedName>
    <definedName name="wrn.Statements." hidden="1">{#N/A,#N/A,FALSE,"CostOfService";#N/A,#N/A,FALSE,"BalanceSheet";#N/A,#N/A,FALSE,"IncomeStmt";#N/A,#N/A,FALSE,"CashFlow";#N/A,#N/A,FALSE,"RateBase"}</definedName>
    <definedName name="wrn.statemetns1." localSheetId="2" hidden="1">{#N/A,#N/A,FALSE,"CostOfService";#N/A,#N/A,FALSE,"BalanceSheet";#N/A,#N/A,FALSE,"IncomeStmt";#N/A,#N/A,FALSE,"CashFlow";#N/A,#N/A,FALSE,"RateBase"}</definedName>
    <definedName name="wrn.statemetns1." hidden="1">{#N/A,#N/A,FALSE,"CostOfService";#N/A,#N/A,FALSE,"BalanceSheet";#N/A,#N/A,FALSE,"IncomeStmt";#N/A,#N/A,FALSE,"CashFlow";#N/A,#N/A,FALSE,"RateBase"}</definedName>
    <definedName name="wrn.States." localSheetId="2" hidden="1">{#N/A,#N/A,FALSE,"By State";#N/A,#N/A,FALSE,"Ohio";#N/A,#N/A,FALSE,"Indiana";#N/A,#N/A,FALSE,"Kentucky";#N/A,#N/A,FALSE,"House";#N/A,#N/A,FALSE,"Other";#N/A,#N/A,FALSE,"TX Assumed";#N/A,#N/A,FALSE,"Grand Total"}</definedName>
    <definedName name="wrn.States." hidden="1">{#N/A,#N/A,FALSE,"By State";#N/A,#N/A,FALSE,"Ohio";#N/A,#N/A,FALSE,"Indiana";#N/A,#N/A,FALSE,"Kentucky";#N/A,#N/A,FALSE,"House";#N/A,#N/A,FALSE,"Other";#N/A,#N/A,FALSE,"TX Assumed";#N/A,#N/A,FALSE,"Grand Total"}</definedName>
    <definedName name="wrn.Statistics." localSheetId="2" hidden="1">{"Std Poor",#N/A,FALSE,"S&amp;P";"Sum Stats",#N/A,FALSE,"Stats"}</definedName>
    <definedName name="wrn.Statistics." hidden="1">{"Std Poor",#N/A,FALSE,"S&amp;P";"Sum Stats",#N/A,FALSE,"Stats"}</definedName>
    <definedName name="wrn.STETSON." localSheetId="2"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1" localSheetId="2"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1"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2" localSheetId="2"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2"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3" localSheetId="2"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3"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4" localSheetId="2"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4"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5" localSheetId="2"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5"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MT._.OF._.CASH._.FLOWS." localSheetId="2" hidden="1">{"STMT OF CASH FLOWS",#N/A,FALSE,"Cash Flows Indirect"}</definedName>
    <definedName name="wrn.STMT._.OF._.CASH._.FLOWS." hidden="1">{"STMT OF CASH FLOWS",#N/A,FALSE,"Cash Flows Indirect"}</definedName>
    <definedName name="wrn.STOCKHOLDERS._.EQUITY." localSheetId="2" hidden="1">{#N/A,#N/A,FALSE,"WW-1 Stockholders' Equity"}</definedName>
    <definedName name="wrn.STOCKHOLDERS._.EQUITY." hidden="1">{#N/A,#N/A,FALSE,"WW-1 Stockholders' Equity"}</definedName>
    <definedName name="wrn.Structure." localSheetId="2" hidden="1">{#N/A,#N/A,FALSE,"Structure";#N/A,#N/A,FALSE,"Proj-Cal";#N/A,#N/A,FALSE,"Market"}</definedName>
    <definedName name="wrn.Structure." hidden="1">{#N/A,#N/A,FALSE,"Structure";#N/A,#N/A,FALSE,"Proj-Cal";#N/A,#N/A,FALSE,"Market"}</definedName>
    <definedName name="wrn.Structure._1" localSheetId="2" hidden="1">{#N/A,#N/A,FALSE,"Structure";#N/A,#N/A,FALSE,"Proj-Cal";#N/A,#N/A,FALSE,"Market"}</definedName>
    <definedName name="wrn.Structure._1" hidden="1">{#N/A,#N/A,FALSE,"Structure";#N/A,#N/A,FALSE,"Proj-Cal";#N/A,#N/A,FALSE,"Market"}</definedName>
    <definedName name="wrn.Structure._2" localSheetId="2" hidden="1">{#N/A,#N/A,FALSE,"Structure";#N/A,#N/A,FALSE,"Proj-Cal";#N/A,#N/A,FALSE,"Market"}</definedName>
    <definedName name="wrn.Structure._2" hidden="1">{#N/A,#N/A,FALSE,"Structure";#N/A,#N/A,FALSE,"Proj-Cal";#N/A,#N/A,FALSE,"Market"}</definedName>
    <definedName name="wrn.Structure._3" localSheetId="2" hidden="1">{#N/A,#N/A,FALSE,"Structure";#N/A,#N/A,FALSE,"Proj-Cal";#N/A,#N/A,FALSE,"Market"}</definedName>
    <definedName name="wrn.Structure._3" hidden="1">{#N/A,#N/A,FALSE,"Structure";#N/A,#N/A,FALSE,"Proj-Cal";#N/A,#N/A,FALSE,"Market"}</definedName>
    <definedName name="wrn.Structure._4" localSheetId="2" hidden="1">{#N/A,#N/A,FALSE,"Structure";#N/A,#N/A,FALSE,"Proj-Cal";#N/A,#N/A,FALSE,"Market"}</definedName>
    <definedName name="wrn.Structure._4" hidden="1">{#N/A,#N/A,FALSE,"Structure";#N/A,#N/A,FALSE,"Proj-Cal";#N/A,#N/A,FALSE,"Market"}</definedName>
    <definedName name="wrn.Student._.Seats._.1." localSheetId="2" hidden="1">{#N/A,#N/A,FALSE,"student seats 1"}</definedName>
    <definedName name="wrn.Student._.Seats._.1." hidden="1">{#N/A,#N/A,FALSE,"student seats 1"}</definedName>
    <definedName name="wrn.Student._.Seats._.1._1" localSheetId="2" hidden="1">{#N/A,#N/A,FALSE,"student seats 1"}</definedName>
    <definedName name="wrn.Student._.Seats._.1._1" hidden="1">{#N/A,#N/A,FALSE,"student seats 1"}</definedName>
    <definedName name="wrn.Student._.Seats._.1._2" localSheetId="2" hidden="1">{#N/A,#N/A,FALSE,"student seats 1"}</definedName>
    <definedName name="wrn.Student._.Seats._.1._2" hidden="1">{#N/A,#N/A,FALSE,"student seats 1"}</definedName>
    <definedName name="wrn.Student._.Seats._.1._3" localSheetId="2" hidden="1">{#N/A,#N/A,FALSE,"student seats 1"}</definedName>
    <definedName name="wrn.Student._.Seats._.1._3" hidden="1">{#N/A,#N/A,FALSE,"student seats 1"}</definedName>
    <definedName name="wrn.Student._.Seats._.1._4" localSheetId="2" hidden="1">{#N/A,#N/A,FALSE,"student seats 1"}</definedName>
    <definedName name="wrn.Student._.Seats._.1._4" hidden="1">{#N/A,#N/A,FALSE,"student seats 1"}</definedName>
    <definedName name="wrn.Student._.Seats._.1._5" localSheetId="2" hidden="1">{#N/A,#N/A,FALSE,"student seats 1"}</definedName>
    <definedName name="wrn.Student._.Seats._.1._5" hidden="1">{#N/A,#N/A,FALSE,"student seats 1"}</definedName>
    <definedName name="wrn.Student._.Statistics." localSheetId="2" hidden="1">{#N/A,#N/A,FALSE,"Student Statistics"}</definedName>
    <definedName name="wrn.Student._.Statistics." hidden="1">{#N/A,#N/A,FALSE,"Student Statistics"}</definedName>
    <definedName name="wrn.Student._.Statistics._1" localSheetId="2" hidden="1">{#N/A,#N/A,FALSE,"Student Statistics"}</definedName>
    <definedName name="wrn.Student._.Statistics._1" hidden="1">{#N/A,#N/A,FALSE,"Student Statistics"}</definedName>
    <definedName name="wrn.Student._.Statistics._2" localSheetId="2" hidden="1">{#N/A,#N/A,FALSE,"Student Statistics"}</definedName>
    <definedName name="wrn.Student._.Statistics._2" hidden="1">{#N/A,#N/A,FALSE,"Student Statistics"}</definedName>
    <definedName name="wrn.Student._.Statistics._3" localSheetId="2" hidden="1">{#N/A,#N/A,FALSE,"Student Statistics"}</definedName>
    <definedName name="wrn.Student._.Statistics._3" hidden="1">{#N/A,#N/A,FALSE,"Student Statistics"}</definedName>
    <definedName name="wrn.Student._.Statistics._4" localSheetId="2" hidden="1">{#N/A,#N/A,FALSE,"Student Statistics"}</definedName>
    <definedName name="wrn.Student._.Statistics._4" hidden="1">{#N/A,#N/A,FALSE,"Student Statistics"}</definedName>
    <definedName name="wrn.Student._.Statistics._5" localSheetId="2" hidden="1">{#N/A,#N/A,FALSE,"Student Statistics"}</definedName>
    <definedName name="wrn.Student._.Statistics._5" hidden="1">{#N/A,#N/A,FALSE,"Student Statistics"}</definedName>
    <definedName name="wrn.Subdivisions." localSheetId="2"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divisions."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ject._.Preliminary." localSheetId="2" hidden="1">{#N/A,#N/A,FALSE,"PL";"no values",#N/A,FALSE,"value";#N/A,#N/A,FALSE,"PL%";#N/A,#N/A,FALSE,"R";#N/A,#N/A,FALSE,"MD";#N/A,#N/A,FALSE,"OpEx";#N/A,#N/A,FALSE,"CapEx";#N/A,#N/A,FALSE,"Stats"}</definedName>
    <definedName name="wrn.Subject._.Preliminary." hidden="1">{#N/A,#N/A,FALSE,"PL";"no values",#N/A,FALSE,"value";#N/A,#N/A,FALSE,"PL%";#N/A,#N/A,FALSE,"R";#N/A,#N/A,FALSE,"MD";#N/A,#N/A,FALSE,"OpEx";#N/A,#N/A,FALSE,"CapEx";#N/A,#N/A,FALSE,"Stats"}</definedName>
    <definedName name="wrn.Subject._.Preliminary._1" localSheetId="2" hidden="1">{#N/A,#N/A,FALSE,"PL";"no values",#N/A,FALSE,"value";#N/A,#N/A,FALSE,"PL%";#N/A,#N/A,FALSE,"R";#N/A,#N/A,FALSE,"MD";#N/A,#N/A,FALSE,"OpEx";#N/A,#N/A,FALSE,"CapEx";#N/A,#N/A,FALSE,"Stats"}</definedName>
    <definedName name="wrn.Subject._.Preliminary._1" hidden="1">{#N/A,#N/A,FALSE,"PL";"no values",#N/A,FALSE,"value";#N/A,#N/A,FALSE,"PL%";#N/A,#N/A,FALSE,"R";#N/A,#N/A,FALSE,"MD";#N/A,#N/A,FALSE,"OpEx";#N/A,#N/A,FALSE,"CapEx";#N/A,#N/A,FALSE,"Stats"}</definedName>
    <definedName name="wrn.Subject._.Preliminary._2" localSheetId="2" hidden="1">{#N/A,#N/A,FALSE,"PL";"no values",#N/A,FALSE,"value";#N/A,#N/A,FALSE,"PL%";#N/A,#N/A,FALSE,"R";#N/A,#N/A,FALSE,"MD";#N/A,#N/A,FALSE,"OpEx";#N/A,#N/A,FALSE,"CapEx";#N/A,#N/A,FALSE,"Stats"}</definedName>
    <definedName name="wrn.Subject._.Preliminary._2" hidden="1">{#N/A,#N/A,FALSE,"PL";"no values",#N/A,FALSE,"value";#N/A,#N/A,FALSE,"PL%";#N/A,#N/A,FALSE,"R";#N/A,#N/A,FALSE,"MD";#N/A,#N/A,FALSE,"OpEx";#N/A,#N/A,FALSE,"CapEx";#N/A,#N/A,FALSE,"Stats"}</definedName>
    <definedName name="wrn.Subject._.Preliminary._3" localSheetId="2" hidden="1">{#N/A,#N/A,FALSE,"PL";"no values",#N/A,FALSE,"value";#N/A,#N/A,FALSE,"PL%";#N/A,#N/A,FALSE,"R";#N/A,#N/A,FALSE,"MD";#N/A,#N/A,FALSE,"OpEx";#N/A,#N/A,FALSE,"CapEx";#N/A,#N/A,FALSE,"Stats"}</definedName>
    <definedName name="wrn.Subject._.Preliminary._3" hidden="1">{#N/A,#N/A,FALSE,"PL";"no values",#N/A,FALSE,"value";#N/A,#N/A,FALSE,"PL%";#N/A,#N/A,FALSE,"R";#N/A,#N/A,FALSE,"MD";#N/A,#N/A,FALSE,"OpEx";#N/A,#N/A,FALSE,"CapEx";#N/A,#N/A,FALSE,"Stats"}</definedName>
    <definedName name="wrn.Subject._.Preliminary._4" localSheetId="2" hidden="1">{#N/A,#N/A,FALSE,"PL";"no values",#N/A,FALSE,"value";#N/A,#N/A,FALSE,"PL%";#N/A,#N/A,FALSE,"R";#N/A,#N/A,FALSE,"MD";#N/A,#N/A,FALSE,"OpEx";#N/A,#N/A,FALSE,"CapEx";#N/A,#N/A,FALSE,"Stats"}</definedName>
    <definedName name="wrn.Subject._.Preliminary._4" hidden="1">{#N/A,#N/A,FALSE,"PL";"no values",#N/A,FALSE,"value";#N/A,#N/A,FALSE,"PL%";#N/A,#N/A,FALSE,"R";#N/A,#N/A,FALSE,"MD";#N/A,#N/A,FALSE,"OpEx";#N/A,#N/A,FALSE,"CapEx";#N/A,#N/A,FALSE,"Stats"}</definedName>
    <definedName name="wrn.Subs." localSheetId="2" hidden="1">{#N/A,#N/A,FALSE,"Austria";#N/A,#N/A,FALSE,"Belgium";#N/A,#N/A,FALSE,"Czech";#N/A,#N/A,FALSE,"Denmark";#N/A,#N/A,FALSE,"Finland";#N/A,#N/A,FALSE,"France";#N/A,#N/A,FALSE,"Germany";#N/A,#N/A,FALSE,"Greece";#N/A,#N/A,FALSE,"Hungary";#N/A,#N/A,FALSE,"Israel";#N/A,#N/A,FALSE,"Italy";#N/A,#N/A,FALSE,"Neth";#N/A,#N/A,FALSE,"Norway";#N/A,#N/A,FALSE,"Poland";#N/A,#N/A,FALSE,"Slovenia";#N/A,#N/A,FALSE,"Sth Afr";#N/A,#N/A,FALSE,"Spain";#N/A,#N/A,FALSE,"Switz";#N/A,#N/A,FALSE,"Sweden";#N/A,#N/A,FALSE,"Turkey";#N/A,#N/A,FALSE,"UK";#N/A,#N/A,FALSE,"Pan Europe Belgium";#N/A,#N/A,FALSE,"Pan Europe France";#N/A,#N/A,FALSE,"Pan Europe Germany";#N/A,#N/A,FALSE,"Pan Europe Italy";#N/A,#N/A,FALSE,"Pan Europe Sweden";#N/A,#N/A,FALSE,"Pan Europe UK"}</definedName>
    <definedName name="wrn.Subs." hidden="1">{#N/A,#N/A,FALSE,"Austria";#N/A,#N/A,FALSE,"Belgium";#N/A,#N/A,FALSE,"Czech";#N/A,#N/A,FALSE,"Denmark";#N/A,#N/A,FALSE,"Finland";#N/A,#N/A,FALSE,"France";#N/A,#N/A,FALSE,"Germany";#N/A,#N/A,FALSE,"Greece";#N/A,#N/A,FALSE,"Hungary";#N/A,#N/A,FALSE,"Israel";#N/A,#N/A,FALSE,"Italy";#N/A,#N/A,FALSE,"Neth";#N/A,#N/A,FALSE,"Norway";#N/A,#N/A,FALSE,"Poland";#N/A,#N/A,FALSE,"Slovenia";#N/A,#N/A,FALSE,"Sth Afr";#N/A,#N/A,FALSE,"Spain";#N/A,#N/A,FALSE,"Switz";#N/A,#N/A,FALSE,"Sweden";#N/A,#N/A,FALSE,"Turkey";#N/A,#N/A,FALSE,"UK";#N/A,#N/A,FALSE,"Pan Europe Belgium";#N/A,#N/A,FALSE,"Pan Europe France";#N/A,#N/A,FALSE,"Pan Europe Germany";#N/A,#N/A,FALSE,"Pan Europe Italy";#N/A,#N/A,FALSE,"Pan Europe Sweden";#N/A,#N/A,FALSE,"Pan Europe UK"}</definedName>
    <definedName name="wrn.Subs1." localSheetId="2" hidden="1">{#N/A,#N/A,FALSE,"Austria";#N/A,#N/A,FALSE,"Belgium";#N/A,#N/A,FALSE,"Czech";#N/A,#N/A,FALSE,"Denmark";#N/A,#N/A,FALSE,"Finland";#N/A,#N/A,FALSE,"France";#N/A,#N/A,FALSE,"Germany";#N/A,#N/A,FALSE,"Greece";#N/A,#N/A,FALSE,"Hungary";#N/A,#N/A,FALSE,"Israel";#N/A,#N/A,FALSE,"Italy";#N/A,#N/A,FALSE,"Neth";#N/A,#N/A,FALSE,"Norway";#N/A,#N/A,FALSE,"Poland";#N/A,#N/A,FALSE,"Slovenia";#N/A,#N/A,FALSE,"Sth Afr";#N/A,#N/A,FALSE,"Spain";#N/A,#N/A,FALSE,"Switz";#N/A,#N/A,FALSE,"Sweden";#N/A,#N/A,FALSE,"Turkey";#N/A,#N/A,FALSE,"UK";#N/A,#N/A,FALSE,"Pan Europe Belgium";#N/A,#N/A,FALSE,"Pan Europe France";#N/A,#N/A,FALSE,"Pan Europe Germany";#N/A,#N/A,FALSE,"Pan Europe Italy";#N/A,#N/A,FALSE,"Pan Europe Sweden";#N/A,#N/A,FALSE,"Pan Europe UK"}</definedName>
    <definedName name="wrn.Subs1." hidden="1">{#N/A,#N/A,FALSE,"Austria";#N/A,#N/A,FALSE,"Belgium";#N/A,#N/A,FALSE,"Czech";#N/A,#N/A,FALSE,"Denmark";#N/A,#N/A,FALSE,"Finland";#N/A,#N/A,FALSE,"France";#N/A,#N/A,FALSE,"Germany";#N/A,#N/A,FALSE,"Greece";#N/A,#N/A,FALSE,"Hungary";#N/A,#N/A,FALSE,"Israel";#N/A,#N/A,FALSE,"Italy";#N/A,#N/A,FALSE,"Neth";#N/A,#N/A,FALSE,"Norway";#N/A,#N/A,FALSE,"Poland";#N/A,#N/A,FALSE,"Slovenia";#N/A,#N/A,FALSE,"Sth Afr";#N/A,#N/A,FALSE,"Spain";#N/A,#N/A,FALSE,"Switz";#N/A,#N/A,FALSE,"Sweden";#N/A,#N/A,FALSE,"Turkey";#N/A,#N/A,FALSE,"UK";#N/A,#N/A,FALSE,"Pan Europe Belgium";#N/A,#N/A,FALSE,"Pan Europe France";#N/A,#N/A,FALSE,"Pan Europe Germany";#N/A,#N/A,FALSE,"Pan Europe Italy";#N/A,#N/A,FALSE,"Pan Europe Sweden";#N/A,#N/A,FALSE,"Pan Europe UK"}</definedName>
    <definedName name="wrn.Subscriptions._.Inputs." localSheetId="2" hidden="1">{"Normal View",#N/A,TRUE,"Lead Schedule";"Normal View",#N/A,TRUE,"Membership Summary";"Normal View",#N/A,TRUE,"Enrolments";"Target Rate",#N/A,TRUE,"Renewals";"Attrition Rate",#N/A,TRUE,"Renewals";"Members Expiring",#N/A,TRUE,"Renewals";"Profit and Loss Tables",#N/A,TRUE,"Renewals";"Terms",#N/A,TRUE,"Renewals";"Extensions Normal View",#N/A,TRUE,"Extensions";"Normal View",#N/A,TRUE,"Deferred Subscriptions";"Normal View",#N/A,TRUE,"Subs cost of sales"}</definedName>
    <definedName name="wrn.Subscriptions._.Inputs." hidden="1">{"Normal View",#N/A,TRUE,"Lead Schedule";"Normal View",#N/A,TRUE,"Membership Summary";"Normal View",#N/A,TRUE,"Enrolments";"Target Rate",#N/A,TRUE,"Renewals";"Attrition Rate",#N/A,TRUE,"Renewals";"Members Expiring",#N/A,TRUE,"Renewals";"Profit and Loss Tables",#N/A,TRUE,"Renewals";"Terms",#N/A,TRUE,"Renewals";"Extensions Normal View",#N/A,TRUE,"Extensions";"Normal View",#N/A,TRUE,"Deferred Subscriptions";"Normal View",#N/A,TRUE,"Subs cost of sales"}</definedName>
    <definedName name="wrn.subscriptions._.inputs.2" localSheetId="2" hidden="1">{"Normal View",#N/A,TRUE,"Lead Schedule";"Normal View",#N/A,TRUE,"Membership Summary";"Normal View",#N/A,TRUE,"Enrolments";"Target Rate",#N/A,TRUE,"Renewals";"Attrition Rate",#N/A,TRUE,"Renewals";"Members Expiring",#N/A,TRUE,"Renewals";"Profit and Loss Tables",#N/A,TRUE,"Renewals";"Terms",#N/A,TRUE,"Renewals";"Extensions Normal View",#N/A,TRUE,"Extensions";"Normal View",#N/A,TRUE,"Deferred Subscriptions";"Normal View",#N/A,TRUE,"Subs cost of sales"}</definedName>
    <definedName name="wrn.subscriptions._.inputs.2" hidden="1">{"Normal View",#N/A,TRUE,"Lead Schedule";"Normal View",#N/A,TRUE,"Membership Summary";"Normal View",#N/A,TRUE,"Enrolments";"Target Rate",#N/A,TRUE,"Renewals";"Attrition Rate",#N/A,TRUE,"Renewals";"Members Expiring",#N/A,TRUE,"Renewals";"Profit and Loss Tables",#N/A,TRUE,"Renewals";"Terms",#N/A,TRUE,"Renewals";"Extensions Normal View",#N/A,TRUE,"Extensions";"Normal View",#N/A,TRUE,"Deferred Subscriptions";"Normal View",#N/A,TRUE,"Subs cost of sales"}</definedName>
    <definedName name="wrn.SUM." localSheetId="2" hidden="1">{"SUM",#N/A,FALSE,"Details (2)"}</definedName>
    <definedName name="wrn.SUM." hidden="1">{"SUM",#N/A,FALSE,"Details (2)"}</definedName>
    <definedName name="wrn.SUM._.DETAIL." localSheetId="2" hidden="1">{#N/A,#N/A,FALSE,"SUMMARY";#N/A,#N/A,FALSE,"ENGINEERING";#N/A,#N/A,FALSE,"PROD SUPP";#N/A,#N/A,FALSE,"TECH PUBS";#N/A,#N/A,FALSE,"OTHER";#N/A,#N/A,FALSE,"AF MDDS";#N/A,#N/A,FALSE,"KLM 767";#N/A,#N/A,FALSE,"KLM 747";#N/A,#N/A,FALSE,"BA MDDS";#N/A,#N/A,FALSE,"ANZ";#N/A,#N/A,FALSE,"AIR CANADA";#N/A,#N/A,FALSE,"LAKER";#N/A,#N/A,FALSE,"ULAND";#N/A,#N/A,FALSE,"HDW DETAIL";#N/A,#N/A,FALSE,"SW DETAIL";#N/A,#N/A,FALSE,"PCU DETAIL";#N/A,#N/A,FALSE,"SYSTEMS"}</definedName>
    <definedName name="wrn.SUM._.DETAIL." hidden="1">{#N/A,#N/A,FALSE,"SUMMARY";#N/A,#N/A,FALSE,"ENGINEERING";#N/A,#N/A,FALSE,"PROD SUPP";#N/A,#N/A,FALSE,"TECH PUBS";#N/A,#N/A,FALSE,"OTHER";#N/A,#N/A,FALSE,"AF MDDS";#N/A,#N/A,FALSE,"KLM 767";#N/A,#N/A,FALSE,"KLM 747";#N/A,#N/A,FALSE,"BA MDDS";#N/A,#N/A,FALSE,"ANZ";#N/A,#N/A,FALSE,"AIR CANADA";#N/A,#N/A,FALSE,"LAKER";#N/A,#N/A,FALSE,"ULAND";#N/A,#N/A,FALSE,"HDW DETAIL";#N/A,#N/A,FALSE,"SW DETAIL";#N/A,#N/A,FALSE,"PCU DETAIL";#N/A,#N/A,FALSE,"SYSTEMS"}</definedName>
    <definedName name="wrn.sum._.ops." localSheetId="2" hidden="1">{"schedule",#N/A,FALSE,"Sum Op's";"input area",#N/A,FALSE,"Sum Op's"}</definedName>
    <definedName name="wrn.sum._.ops." hidden="1">{"schedule",#N/A,FALSE,"Sum Op's";"input area",#N/A,FALSE,"Sum Op's"}</definedName>
    <definedName name="wrn.sum._1" localSheetId="2" hidden="1">{"Opsys",#N/A,FALSE,"NPV_OPsys";"NT",#N/A,FALSE,"NPV_NT";"DevP",#N/A,FALSE,"NPV_DevPdt";"Office",#N/A,FALSE,"NPV_Office"}</definedName>
    <definedName name="wrn.sum._1" hidden="1">{"Opsys",#N/A,FALSE,"NPV_OPsys";"NT",#N/A,FALSE,"NPV_NT";"DevP",#N/A,FALSE,"NPV_DevPdt";"Office",#N/A,FALSE,"NPV_Office"}</definedName>
    <definedName name="wrn.sum._2" localSheetId="2" hidden="1">{"Opsys",#N/A,FALSE,"NPV_OPsys";"NT",#N/A,FALSE,"NPV_NT";"DevP",#N/A,FALSE,"NPV_DevPdt";"Office",#N/A,FALSE,"NPV_Office"}</definedName>
    <definedName name="wrn.sum._2" hidden="1">{"Opsys",#N/A,FALSE,"NPV_OPsys";"NT",#N/A,FALSE,"NPV_NT";"DevP",#N/A,FALSE,"NPV_DevPdt";"Office",#N/A,FALSE,"NPV_Office"}</definedName>
    <definedName name="wrn.sum._3" localSheetId="2" hidden="1">{"Opsys",#N/A,FALSE,"NPV_OPsys";"NT",#N/A,FALSE,"NPV_NT";"DevP",#N/A,FALSE,"NPV_DevPdt";"Office",#N/A,FALSE,"NPV_Office"}</definedName>
    <definedName name="wrn.sum._3" hidden="1">{"Opsys",#N/A,FALSE,"NPV_OPsys";"NT",#N/A,FALSE,"NPV_NT";"DevP",#N/A,FALSE,"NPV_DevPdt";"Office",#N/A,FALSE,"NPV_Office"}</definedName>
    <definedName name="wrn.sum._4" localSheetId="2" hidden="1">{"Opsys",#N/A,FALSE,"NPV_OPsys";"NT",#N/A,FALSE,"NPV_NT";"DevP",#N/A,FALSE,"NPV_DevPdt";"Office",#N/A,FALSE,"NPV_Office"}</definedName>
    <definedName name="wrn.sum._4" hidden="1">{"Opsys",#N/A,FALSE,"NPV_OPsys";"NT",#N/A,FALSE,"NPV_NT";"DevP",#N/A,FALSE,"NPV_DevPdt";"Office",#N/A,FALSE,"NPV_Office"}</definedName>
    <definedName name="wrn.SumandMitems." localSheetId="2" hidden="1">{"TaxSum",#N/A,FALSE,"TaxSum";"Msum",#N/A,FALSE,"MSum";"IncStmnt",#N/A,FALSE,"IncStmnt";"Ccorps",#N/A,FALSE,"IncStmnt";"Meals",#N/A,FALSE,"Meals";"Other",#N/A,FALSE,"Other";"IntangSum",#N/A,FALSE,"IntangSummary";"AmortDetail",#N/A,FALSE,"AmortDetail";"Deprec",#N/A,FALSE,"Deprec"}</definedName>
    <definedName name="wrn.SumandMitems." hidden="1">{"TaxSum",#N/A,FALSE,"TaxSum";"Msum",#N/A,FALSE,"MSum";"IncStmnt",#N/A,FALSE,"IncStmnt";"Ccorps",#N/A,FALSE,"IncStmnt";"Meals",#N/A,FALSE,"Meals";"Other",#N/A,FALSE,"Other";"IntangSum",#N/A,FALSE,"IntangSummary";"AmortDetail",#N/A,FALSE,"AmortDetail";"Deprec",#N/A,FALSE,"Deprec"}</definedName>
    <definedName name="wrn.sumarry_96_980" localSheetId="2" hidden="1">{"arpm1995",#N/A,FALSE,"Summary 95-96";"bus_long_distance",#N/A,FALSE,"Summary 95-96";"mins_per_day",#N/A,FALSE,"Summary 95-96";"minutes1995",#N/A,FALSE,"Summary 95-96";"rev_per_day",#N/A,FALSE,"Summary 95-96";"view1995",#N/A,FALSE,"Summary 95-96"}</definedName>
    <definedName name="wrn.sumarry_96_980" hidden="1">{"arpm1995",#N/A,FALSE,"Summary 95-96";"bus_long_distance",#N/A,FALSE,"Summary 95-96";"mins_per_day",#N/A,FALSE,"Summary 95-96";"minutes1995",#N/A,FALSE,"Summary 95-96";"rev_per_day",#N/A,FALSE,"Summary 95-96";"view1995",#N/A,FALSE,"Summary 95-96"}</definedName>
    <definedName name="wrn.SUMM." localSheetId="2" hidden="1">{"SUMM",#N/A,FALSE,"SUMM"}</definedName>
    <definedName name="wrn.SUMM." hidden="1">{"SUMM",#N/A,FALSE,"SUMM"}</definedName>
    <definedName name="wrn.SUMM._.NO._.ADJ." localSheetId="2" hidden="1">{"SUMM NO ADJ",#N/A,FALSE,"SUMM"}</definedName>
    <definedName name="wrn.SUMM._.NO._.ADJ." hidden="1">{"SUMM NO ADJ",#N/A,FALSE,"SUMM"}</definedName>
    <definedName name="wrn.SUMM_ADDITIONAL." localSheetId="2" hidden="1">{"SUMM_ADDITIONAL",#N/A,FALSE,"PHN_SUMMARY"}</definedName>
    <definedName name="wrn.SUMM_ADDITIONAL." hidden="1">{"SUMM_ADDITIONAL",#N/A,FALSE,"PHN_SUMMARY"}</definedName>
    <definedName name="wrn.Summ_Assum_Graphs." localSheetId="2" hidden="1">{#N/A,#N/A,TRUE,"Initial";#N/A,#N/A,TRUE,"Graphs"}</definedName>
    <definedName name="wrn.Summ_Assum_Graphs." hidden="1">{#N/A,#N/A,TRUE,"Initial";#N/A,#N/A,TRUE,"Graphs"}</definedName>
    <definedName name="wrn.SUMM5wPERLOT." hidden="1">{"SUMM5wPERLOT",#N/A,FALSE,"MAR29UD"}</definedName>
    <definedName name="wrn.SUMM5wPERLOTnew" hidden="1">{"SUMM5wPERLOT",#N/A,FALSE,"MAR29UD"}</definedName>
    <definedName name="wrn.summar_comsat1" localSheetId="2" hidden="1">{"summary",#N/A,FALSE,"comsat"}</definedName>
    <definedName name="wrn.summar_comsat1" hidden="1">{"summary",#N/A,FALSE,"comsat"}</definedName>
    <definedName name="wrn.summaries." localSheetId="2"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by._.Category." localSheetId="2" hidden="1">{"Dept Summary",#N/A,TRUE,"Dept Summary";"Labor &amp; Employee",#N/A,TRUE,"Labor &amp; Employ Related Expenses";"Travel &amp; Meeting",#N/A,TRUE,"Travel &amp; Meeting Expenses";"Materials &amp; Supplies",#N/A,TRUE,"Materials &amp; Supplies Expense";"Prof'l &amp; Purchased Svcs",#N/A,TRUE,"Professional &amp; Purchased Svcs";"Fixed Charges",#N/A,TRUE,"Fixed Charges &amp; Allocations";"Other Costs",#N/A,TRUE,"Other Costs";"Ahern dept summary",#N/A,TRUE,"Ahern's Dept Summary";"Reynolds dept summary",#N/A,TRUE,"Reynold's Dept Summary"}</definedName>
    <definedName name="wrn.Summaries._.by._.Category." hidden="1">{"Dept Summary",#N/A,TRUE,"Dept Summary";"Labor &amp; Employee",#N/A,TRUE,"Labor &amp; Employ Related Expenses";"Travel &amp; Meeting",#N/A,TRUE,"Travel &amp; Meeting Expenses";"Materials &amp; Supplies",#N/A,TRUE,"Materials &amp; Supplies Expense";"Prof'l &amp; Purchased Svcs",#N/A,TRUE,"Professional &amp; Purchased Svcs";"Fixed Charges",#N/A,TRUE,"Fixed Charges &amp; Allocations";"Other Costs",#N/A,TRUE,"Other Costs";"Ahern dept summary",#N/A,TRUE,"Ahern's Dept Summary";"Reynolds dept summary",#N/A,TRUE,"Reynold's Dept Summary"}</definedName>
    <definedName name="wrn.Summaries._1" localSheetId="2" hidden="1">{"Revenue Budget Summary",#N/A,FALSE,"Suggested";"Sales Force Model",#N/A,FALSE,"Suggested"}</definedName>
    <definedName name="wrn.Summaries._1" hidden="1">{"Revenue Budget Summary",#N/A,FALSE,"Suggested";"Sales Force Model",#N/A,FALSE,"Suggested"}</definedName>
    <definedName name="wrn.Summaries._2" localSheetId="2" hidden="1">{"Revenue Budget Summary",#N/A,FALSE,"Suggested";"Sales Force Model",#N/A,FALSE,"Suggested"}</definedName>
    <definedName name="wrn.Summaries._2" hidden="1">{"Revenue Budget Summary",#N/A,FALSE,"Suggested";"Sales Force Model",#N/A,FALSE,"Suggested"}</definedName>
    <definedName name="wrn.Summaries._3" localSheetId="2" hidden="1">{"Revenue Budget Summary",#N/A,FALSE,"Suggested";"Sales Force Model",#N/A,FALSE,"Suggested"}</definedName>
    <definedName name="wrn.Summaries._3" hidden="1">{"Revenue Budget Summary",#N/A,FALSE,"Suggested";"Sales Force Model",#N/A,FALSE,"Suggested"}</definedName>
    <definedName name="wrn.Summaries._4" localSheetId="2" hidden="1">{"Revenue Budget Summary",#N/A,FALSE,"Suggested";"Sales Force Model",#N/A,FALSE,"Suggested"}</definedName>
    <definedName name="wrn.Summaries._4" hidden="1">{"Revenue Budget Summary",#N/A,FALSE,"Suggested";"Sales Force Model",#N/A,FALSE,"Suggested"}</definedName>
    <definedName name="wrn.Summary." localSheetId="2" hidden="1">{#N/A,#N/A,FALSE,"Deal Summary";#N/A,#N/A,FALSE,"CGIC &amp;PLICO Results";#N/A,#N/A,FALSE,"Consolidated Results";#N/A,#N/A,FALSE,"Consolidated Source_Uses&amp;Debt ";#N/A,#N/A,FALSE,"Bal_Sht";#N/A,#N/A,FALSE,"Income Statement";#N/A,#N/A,FALSE,"Accretion_Dilution";#N/A,#N/A,FALSE,"Matrix";#N/A,#N/A,FALSE,"Purchase_sensitivity"}</definedName>
    <definedName name="wrn.Summary." hidden="1">{"Cons - Summary",#N/A,FALSE,"consol";"UAE - Summary",#N/A,FALSE,"UAE";"EGYPT - Summary",#N/A,FALSE,"Egypt";"SA - Summary",#N/A,FALSE,"Saudi Arabia";"Sales and Margin - USD",#N/A,FALSE,"USD";"Sales and Margin - Local",#N/A,FALSE,"Local Currency"}</definedName>
    <definedName name="wrn.Summary._.Financials." localSheetId="2" hidden="1">{"Balance Sheet",#N/A,FALSE,"Annual Summary";"Cashflows",#N/A,FALSE,"Annual Summary";"Summary Earnings",#N/A,FALSE,"Annual Summary"}</definedName>
    <definedName name="wrn.Summary._.Financials." hidden="1">{"Balance Sheet",#N/A,FALSE,"Annual Summary";"Cashflows",#N/A,FALSE,"Annual Summary";"Summary Earnings",#N/A,FALSE,"Annual Summary"}</definedName>
    <definedName name="wrn.Summary._.of._.Details2." localSheetId="2" hidden="1">{"Summary",#N/A,FALSE,"Details (2)"}</definedName>
    <definedName name="wrn.Summary._.of._.Details2." hidden="1">{"Summary",#N/A,FALSE,"Details (2)"}</definedName>
    <definedName name="wrn.Summary._.output." localSheetId="2" hidden="1">{#N/A,#N/A,FALSE,"Assump";#N/A,#N/A,FALSE,"Calculations";#N/A,#N/A,FALSE,"P&amp;L";#N/A,#N/A,FALSE,"BS";#N/A,#N/A,FALSE,"Credit"}</definedName>
    <definedName name="wrn.Summary._.output." hidden="1">{#N/A,#N/A,FALSE,"Assump";#N/A,#N/A,FALSE,"Calculations";#N/A,#N/A,FALSE,"P&amp;L";#N/A,#N/A,FALSE,"BS";#N/A,#N/A,FALSE,"Credit"}</definedName>
    <definedName name="wrn.Summary._.Package." localSheetId="2" hidden="1">{#N/A,#N/A,FALSE,"Lead Schedule";"Profit and Loss account",#N/A,FALSE,"US Schedules";"Normal View",#N/A,FALSE,"Membership Summary";"Normal View",#N/A,FALSE,"Exchanges Summary";"Normal View",#N/A,FALSE,"Travel Summary";"Normal View",#N/A,FALSE,"Other Revenue Summary";"Normal View",#N/A,FALSE,"Year on Year Cost Summary";"Normal View",#N/A,FALSE,"Staff Costs Summary"}</definedName>
    <definedName name="wrn.Summary._.Package." hidden="1">{#N/A,#N/A,FALSE,"Lead Schedule";"Profit and Loss account",#N/A,FALSE,"US Schedules";"Normal View",#N/A,FALSE,"Membership Summary";"Normal View",#N/A,FALSE,"Exchanges Summary";"Normal View",#N/A,FALSE,"Travel Summary";"Normal View",#N/A,FALSE,"Other Revenue Summary";"Normal View",#N/A,FALSE,"Year on Year Cost Summary";"Normal View",#N/A,FALSE,"Staff Costs Summary"}</definedName>
    <definedName name="wrn.summary._.package.2" localSheetId="2" hidden="1">{#N/A,#N/A,FALSE,"Lead Schedule";"Profit and Loss account",#N/A,FALSE,"US Schedules";"Normal View",#N/A,FALSE,"Membership Summary";"Normal View",#N/A,FALSE,"Exchanges Summary";"Normal View",#N/A,FALSE,"Travel Summary";"Normal View",#N/A,FALSE,"Other Revenue Summary";"Normal View",#N/A,FALSE,"Year on Year Cost Summary";"Normal View",#N/A,FALSE,"Staff Costs Summary"}</definedName>
    <definedName name="wrn.summary._.package.2" hidden="1">{#N/A,#N/A,FALSE,"Lead Schedule";"Profit and Loss account",#N/A,FALSE,"US Schedules";"Normal View",#N/A,FALSE,"Membership Summary";"Normal View",#N/A,FALSE,"Exchanges Summary";"Normal View",#N/A,FALSE,"Travel Summary";"Normal View",#N/A,FALSE,"Other Revenue Summary";"Normal View",#N/A,FALSE,"Year on Year Cost Summary";"Normal View",#N/A,FALSE,"Staff Costs Summary"}</definedName>
    <definedName name="wrn.Summary._.PL." hidden="1">{#N/A,#N/A,TRUE,"P&amp;L period - summary";#N/A,#N/A,TRUE,"P&amp;L quarters - summary";#N/A,#N/A,TRUE,"P&amp;L ytd - summary";#N/A,#N/A,TRUE,"P&amp;L LTM - summary"}</definedName>
    <definedName name="wrn.Summary._.Plan." localSheetId="2" hidden="1">{"Summary",#N/A,TRUE,"Summary"}</definedName>
    <definedName name="wrn.Summary._.Plan." hidden="1">{"Summary",#N/A,TRUE,"Summary"}</definedName>
    <definedName name="wrn.Summary._.Presentation." localSheetId="2" hidden="1">{#N/A,#N/A,FALSE,"Financial Statements";#N/A,#N/A,FALSE,"MM FA &amp; Multiples";#N/A,#N/A,FALSE,"Preliminary Valuation";#N/A,#N/A,FALSE,"WACC"}</definedName>
    <definedName name="wrn.Summary._.Presentation." hidden="1">{#N/A,#N/A,FALSE,"Financial Statements";#N/A,#N/A,FALSE,"MM FA &amp; Multiples";#N/A,#N/A,FALSE,"Preliminary Valuation";#N/A,#N/A,FALSE,"WACC"}</definedName>
    <definedName name="wrn.Summary._.Report." localSheetId="2" hidden="1">{"Summary",#N/A,FALSE,"Finmodel";"Financials",#N/A,FALSE,"Finmodel";"Division 1 Operations",#N/A,FALSE,"Finmodel"}</definedName>
    <definedName name="wrn.Summary._.Report." hidden="1">{"Summary",#N/A,FALSE,"Finmodel";"Financials",#N/A,FALSE,"Finmodel";"Division 1 Operations",#N/A,FALSE,"Finmodel"}</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_.Report._1" localSheetId="2" hidden="1">{"Summary",#N/A,FALSE,"Finmodel";"Financials",#N/A,FALSE,"Finmodel";"Division 1 Operations",#N/A,FALSE,"Finmodel"}</definedName>
    <definedName name="wrn.Summary._.Report._1" hidden="1">{"Summary",#N/A,FALSE,"Finmodel";"Financials",#N/A,FALSE,"Finmodel";"Division 1 Operations",#N/A,FALSE,"Finmodel"}</definedName>
    <definedName name="wrn.Summary._.Report._2" localSheetId="2" hidden="1">{"Summary",#N/A,FALSE,"Summary";"IncomeStatement",#N/A,FALSE,"IS ";"BSProjection",#N/A,FALSE,"BS ";"CashFlow",#N/A,FALSE,"CF ";"Capitalization",#N/A,FALSE,"CAP"}</definedName>
    <definedName name="wrn.Summary._.Report._2" hidden="1">{"Summary",#N/A,FALSE,"Summary";"IncomeStatement",#N/A,FALSE,"IS ";"BSProjection",#N/A,FALSE,"BS ";"CashFlow",#N/A,FALSE,"CF ";"Capitalization",#N/A,FALSE,"CAP"}</definedName>
    <definedName name="wrn.Summary._.Report._3" localSheetId="2" hidden="1">{"Summary",#N/A,FALSE,"Summary";"IncomeStatement",#N/A,FALSE,"IS ";"BSProjection",#N/A,FALSE,"BS ";"CashFlow",#N/A,FALSE,"CF ";"Capitalization",#N/A,FALSE,"CAP"}</definedName>
    <definedName name="wrn.Summary._.Report._3" hidden="1">{"Summary",#N/A,FALSE,"Summary";"IncomeStatement",#N/A,FALSE,"IS ";"BSProjection",#N/A,FALSE,"BS ";"CashFlow",#N/A,FALSE,"CF ";"Capitalization",#N/A,FALSE,"CAP"}</definedName>
    <definedName name="wrn.Summary._.Report._4" localSheetId="2" hidden="1">{"Summary",#N/A,FALSE,"Summary";"IncomeStatement",#N/A,FALSE,"IS ";"BSProjection",#N/A,FALSE,"BS ";"CashFlow",#N/A,FALSE,"CF ";"Capitalization",#N/A,FALSE,"CAP"}</definedName>
    <definedName name="wrn.Summary._.Report._4" hidden="1">{"Summary",#N/A,FALSE,"Summary";"IncomeStatement",#N/A,FALSE,"IS ";"BSProjection",#N/A,FALSE,"BS ";"CashFlow",#N/A,FALSE,"CF ";"Capitalization",#N/A,FALSE,"CAP"}</definedName>
    <definedName name="wrn.summary._.schedules." localSheetId="2" hidden="1">{"summary1",#N/A,FALSE,"Summary of Values";"summary2",#N/A,FALSE,"Summary of Values"}</definedName>
    <definedName name="wrn.summary._.schedules." hidden="1">{"summary1",#N/A,FALSE,"Summary of Values";"summary2",#N/A,FALSE,"Summary of Values"}</definedName>
    <definedName name="wrn.Summary._.View." localSheetId="2" hidden="1">{#N/A,#N/A,FALSE,"Consltd-For contngcy"}</definedName>
    <definedName name="wrn.Summary._.View." hidden="1">{#N/A,#N/A,FALSE,"Consltd-For contngcy"}</definedName>
    <definedName name="wrn.Summary._.with._.short._.outputs." localSheetId="2"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_.with._.short._.outputs."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_1" localSheetId="2" hidden="1">{"total g&amp;a by line",#N/A,FALSE,"Total G&amp;A by Line";"operations by line",#N/A,FALSE,"Operations by Line";"administrative by line",#N/A,FALSE,"Administrative by Line";"development by line",#N/A,FALSE,"Development by Line"}</definedName>
    <definedName name="wrn.summary._1" hidden="1">{"total g&amp;a by line",#N/A,FALSE,"Total G&amp;A by Line";"operations by line",#N/A,FALSE,"Operations by Line";"administrative by line",#N/A,FALSE,"Administrative by Line";"development by line",#N/A,FALSE,"Development by Line"}</definedName>
    <definedName name="wrn.Summary._1_1" localSheetId="2" hidden="1">{"Summary",#N/A,FALSE,"Summary"}</definedName>
    <definedName name="wrn.Summary._1_1" hidden="1">{"Summary",#N/A,FALSE,"Summary"}</definedName>
    <definedName name="wrn.Summary._1_1_1" localSheetId="2" hidden="1">{#N/A,#N/A,FALSE,"Deal Summary";#N/A,#N/A,FALSE,"CGIC &amp;PLICO Results";#N/A,#N/A,FALSE,"Consolidated Results";#N/A,#N/A,FALSE,"Consolidated Source_Uses&amp;Debt ";#N/A,#N/A,FALSE,"Bal_Sht";#N/A,#N/A,FALSE,"Income Statement";#N/A,#N/A,FALSE,"Accretion_Dilution";#N/A,#N/A,FALSE,"Matrix";#N/A,#N/A,FALSE,"Purchase_sensitivity"}</definedName>
    <definedName name="wrn.Summary._1_1_1" hidden="1">{#N/A,#N/A,FALSE,"Deal Summary";#N/A,#N/A,FALSE,"CGIC &amp;PLICO Results";#N/A,#N/A,FALSE,"Consolidated Results";#N/A,#N/A,FALSE,"Consolidated Source_Uses&amp;Debt ";#N/A,#N/A,FALSE,"Bal_Sht";#N/A,#N/A,FALSE,"Income Statement";#N/A,#N/A,FALSE,"Accretion_Dilution";#N/A,#N/A,FALSE,"Matrix";#N/A,#N/A,FALSE,"Purchase_sensitivity"}</definedName>
    <definedName name="wrn.Summary._1_1_1_1" localSheetId="2" hidden="1">{#N/A,#N/A,FALSE,"Deal Summary";#N/A,#N/A,FALSE,"CGIC &amp;PLICO Results";#N/A,#N/A,FALSE,"Consolidated Results";#N/A,#N/A,FALSE,"Consolidated Source_Uses&amp;Debt ";#N/A,#N/A,FALSE,"Bal_Sht";#N/A,#N/A,FALSE,"Income Statement";#N/A,#N/A,FALSE,"Accretion_Dilution";#N/A,#N/A,FALSE,"Matrix";#N/A,#N/A,FALSE,"Purchase_sensitivity"}</definedName>
    <definedName name="wrn.Summary._1_1_1_1" hidden="1">{#N/A,#N/A,FALSE,"Deal Summary";#N/A,#N/A,FALSE,"CGIC &amp;PLICO Results";#N/A,#N/A,FALSE,"Consolidated Results";#N/A,#N/A,FALSE,"Consolidated Source_Uses&amp;Debt ";#N/A,#N/A,FALSE,"Bal_Sht";#N/A,#N/A,FALSE,"Income Statement";#N/A,#N/A,FALSE,"Accretion_Dilution";#N/A,#N/A,FALSE,"Matrix";#N/A,#N/A,FALSE,"Purchase_sensitivity"}</definedName>
    <definedName name="wrn.Summary._1_1_2" localSheetId="2" hidden="1">{#N/A,#N/A,FALSE,"Deal Summary";#N/A,#N/A,FALSE,"CGIC &amp;PLICO Results";#N/A,#N/A,FALSE,"Consolidated Results";#N/A,#N/A,FALSE,"Consolidated Source_Uses&amp;Debt ";#N/A,#N/A,FALSE,"Bal_Sht";#N/A,#N/A,FALSE,"Income Statement";#N/A,#N/A,FALSE,"Accretion_Dilution";#N/A,#N/A,FALSE,"Matrix";#N/A,#N/A,FALSE,"Purchase_sensitivity"}</definedName>
    <definedName name="wrn.Summary._1_1_2" hidden="1">{#N/A,#N/A,FALSE,"Deal Summary";#N/A,#N/A,FALSE,"CGIC &amp;PLICO Results";#N/A,#N/A,FALSE,"Consolidated Results";#N/A,#N/A,FALSE,"Consolidated Source_Uses&amp;Debt ";#N/A,#N/A,FALSE,"Bal_Sht";#N/A,#N/A,FALSE,"Income Statement";#N/A,#N/A,FALSE,"Accretion_Dilution";#N/A,#N/A,FALSE,"Matrix";#N/A,#N/A,FALSE,"Purchase_sensitivity"}</definedName>
    <definedName name="wrn.Summary._1_2" localSheetId="2" hidden="1">{"Summary",#N/A,FALSE,"Summary"}</definedName>
    <definedName name="wrn.Summary._1_2" hidden="1">{"Summary",#N/A,FALSE,"Summary"}</definedName>
    <definedName name="wrn.Summary._1_2_1" localSheetId="2" hidden="1">{#N/A,#N/A,FALSE,"Deal Summary";#N/A,#N/A,FALSE,"CGIC &amp;PLICO Results";#N/A,#N/A,FALSE,"Consolidated Results";#N/A,#N/A,FALSE,"Consolidated Source_Uses&amp;Debt ";#N/A,#N/A,FALSE,"Bal_Sht";#N/A,#N/A,FALSE,"Income Statement";#N/A,#N/A,FALSE,"Accretion_Dilution";#N/A,#N/A,FALSE,"Matrix";#N/A,#N/A,FALSE,"Purchase_sensitivity"}</definedName>
    <definedName name="wrn.Summary._1_2_1" hidden="1">{#N/A,#N/A,FALSE,"Deal Summary";#N/A,#N/A,FALSE,"CGIC &amp;PLICO Results";#N/A,#N/A,FALSE,"Consolidated Results";#N/A,#N/A,FALSE,"Consolidated Source_Uses&amp;Debt ";#N/A,#N/A,FALSE,"Bal_Sht";#N/A,#N/A,FALSE,"Income Statement";#N/A,#N/A,FALSE,"Accretion_Dilution";#N/A,#N/A,FALSE,"Matrix";#N/A,#N/A,FALSE,"Purchase_sensitivity"}</definedName>
    <definedName name="wrn.Summary._1_3" localSheetId="2" hidden="1">{"Summary",#N/A,FALSE,"Summary"}</definedName>
    <definedName name="wrn.Summary._1_3" hidden="1">{"Summary",#N/A,FALSE,"Summary"}</definedName>
    <definedName name="wrn.Summary._1_4" localSheetId="2" hidden="1">{"Summary",#N/A,FALSE,"Summary"}</definedName>
    <definedName name="wrn.Summary._1_4" hidden="1">{"Summary",#N/A,FALSE,"Summary"}</definedName>
    <definedName name="wrn.Summary._2" localSheetId="2" hidden="1">{"Summary",#N/A,FALSE,"Summary"}</definedName>
    <definedName name="wrn.Summary._2" hidden="1">{"Summary",#N/A,FALSE,"Summary"}</definedName>
    <definedName name="wrn.Summary._2_1" localSheetId="2" hidden="1">{#N/A,#N/A,FALSE,"Deal Summary";#N/A,#N/A,FALSE,"CGIC &amp;PLICO Results";#N/A,#N/A,FALSE,"Consolidated Results";#N/A,#N/A,FALSE,"Consolidated Source_Uses&amp;Debt ";#N/A,#N/A,FALSE,"Bal_Sht";#N/A,#N/A,FALSE,"Income Statement";#N/A,#N/A,FALSE,"Accretion_Dilution";#N/A,#N/A,FALSE,"Matrix";#N/A,#N/A,FALSE,"Purchase_sensitivity"}</definedName>
    <definedName name="wrn.Summary._2_1" hidden="1">{#N/A,#N/A,FALSE,"Deal Summary";#N/A,#N/A,FALSE,"CGIC &amp;PLICO Results";#N/A,#N/A,FALSE,"Consolidated Results";#N/A,#N/A,FALSE,"Consolidated Source_Uses&amp;Debt ";#N/A,#N/A,FALSE,"Bal_Sht";#N/A,#N/A,FALSE,"Income Statement";#N/A,#N/A,FALSE,"Accretion_Dilution";#N/A,#N/A,FALSE,"Matrix";#N/A,#N/A,FALSE,"Purchase_sensitivity"}</definedName>
    <definedName name="wrn.Summary._2_1_1" localSheetId="2" hidden="1">{#N/A,#N/A,FALSE,"Deal Summary";#N/A,#N/A,FALSE,"CGIC &amp;PLICO Results";#N/A,#N/A,FALSE,"Consolidated Results";#N/A,#N/A,FALSE,"Consolidated Source_Uses&amp;Debt ";#N/A,#N/A,FALSE,"Bal_Sht";#N/A,#N/A,FALSE,"Income Statement";#N/A,#N/A,FALSE,"Accretion_Dilution";#N/A,#N/A,FALSE,"Matrix";#N/A,#N/A,FALSE,"Purchase_sensitivity"}</definedName>
    <definedName name="wrn.Summary._2_1_1" hidden="1">{#N/A,#N/A,FALSE,"Deal Summary";#N/A,#N/A,FALSE,"CGIC &amp;PLICO Results";#N/A,#N/A,FALSE,"Consolidated Results";#N/A,#N/A,FALSE,"Consolidated Source_Uses&amp;Debt ";#N/A,#N/A,FALSE,"Bal_Sht";#N/A,#N/A,FALSE,"Income Statement";#N/A,#N/A,FALSE,"Accretion_Dilution";#N/A,#N/A,FALSE,"Matrix";#N/A,#N/A,FALSE,"Purchase_sensitivity"}</definedName>
    <definedName name="wrn.Summary._2_2" localSheetId="2" hidden="1">{#N/A,#N/A,FALSE,"Deal Summary";#N/A,#N/A,FALSE,"CGIC &amp;PLICO Results";#N/A,#N/A,FALSE,"Consolidated Results";#N/A,#N/A,FALSE,"Consolidated Source_Uses&amp;Debt ";#N/A,#N/A,FALSE,"Bal_Sht";#N/A,#N/A,FALSE,"Income Statement";#N/A,#N/A,FALSE,"Accretion_Dilution";#N/A,#N/A,FALSE,"Matrix";#N/A,#N/A,FALSE,"Purchase_sensitivity"}</definedName>
    <definedName name="wrn.Summary._2_2" hidden="1">{#N/A,#N/A,FALSE,"Deal Summary";#N/A,#N/A,FALSE,"CGIC &amp;PLICO Results";#N/A,#N/A,FALSE,"Consolidated Results";#N/A,#N/A,FALSE,"Consolidated Source_Uses&amp;Debt ";#N/A,#N/A,FALSE,"Bal_Sht";#N/A,#N/A,FALSE,"Income Statement";#N/A,#N/A,FALSE,"Accretion_Dilution";#N/A,#N/A,FALSE,"Matrix";#N/A,#N/A,FALSE,"Purchase_sensitivity"}</definedName>
    <definedName name="wrn.Summary._3" localSheetId="2" hidden="1">{"Summary",#N/A,FALSE,"Summary"}</definedName>
    <definedName name="wrn.Summary._3" hidden="1">{"Summary",#N/A,FALSE,"Summary"}</definedName>
    <definedName name="wrn.Summary._3_1" localSheetId="2" hidden="1">{#N/A,#N/A,FALSE,"Deal Summary";#N/A,#N/A,FALSE,"CGIC &amp;PLICO Results";#N/A,#N/A,FALSE,"Consolidated Results";#N/A,#N/A,FALSE,"Consolidated Source_Uses&amp;Debt ";#N/A,#N/A,FALSE,"Bal_Sht";#N/A,#N/A,FALSE,"Income Statement";#N/A,#N/A,FALSE,"Accretion_Dilution";#N/A,#N/A,FALSE,"Matrix";#N/A,#N/A,FALSE,"Purchase_sensitivity"}</definedName>
    <definedName name="wrn.Summary._3_1" hidden="1">{#N/A,#N/A,FALSE,"Deal Summary";#N/A,#N/A,FALSE,"CGIC &amp;PLICO Results";#N/A,#N/A,FALSE,"Consolidated Results";#N/A,#N/A,FALSE,"Consolidated Source_Uses&amp;Debt ";#N/A,#N/A,FALSE,"Bal_Sht";#N/A,#N/A,FALSE,"Income Statement";#N/A,#N/A,FALSE,"Accretion_Dilution";#N/A,#N/A,FALSE,"Matrix";#N/A,#N/A,FALSE,"Purchase_sensitivity"}</definedName>
    <definedName name="wrn.Summary._4" localSheetId="2" hidden="1">{"Summary",#N/A,FALSE,"Summary"}</definedName>
    <definedName name="wrn.Summary._4" hidden="1">{"Summary",#N/A,FALSE,"Summary"}</definedName>
    <definedName name="wrn.Summary._5" localSheetId="2" hidden="1">{"Summary",#N/A,FALSE,"Summary"}</definedName>
    <definedName name="wrn.Summary._5" hidden="1">{"Summary",#N/A,FALSE,"Summary"}</definedName>
    <definedName name="wrn.summary_95_890" localSheetId="2" hidden="1">{"arpm1995",#N/A,FALSE,"Summary 95-96";"bus_long_distance",#N/A,FALSE,"Summary 95-96";"mins_per_day",#N/A,FALSE,"Summary 95-96";"minutes1995",#N/A,FALSE,"Summary 95-96";"rev_per_day",#N/A,FALSE,"Summary 95-96";"view1995",#N/A,FALSE,"Summary 95-96"}</definedName>
    <definedName name="wrn.summary_95_890" hidden="1">{"arpm1995",#N/A,FALSE,"Summary 95-96";"bus_long_distance",#N/A,FALSE,"Summary 95-96";"mins_per_day",#N/A,FALSE,"Summary 95-96";"minutes1995",#N/A,FALSE,"Summary 95-96";"rev_per_day",#N/A,FALSE,"Summary 95-96";"view1995",#N/A,FALSE,"Summary 95-96"}</definedName>
    <definedName name="wrn.summary_95_950" localSheetId="2" hidden="1">{"arpm1995",#N/A,FALSE,"Summary 95-96";"bus_long_distance",#N/A,FALSE,"Summary 95-96";"mins_per_day",#N/A,FALSE,"Summary 95-96";"minutes1995",#N/A,FALSE,"Summary 95-96";"rev_per_day",#N/A,FALSE,"Summary 95-96";"view1995",#N/A,FALSE,"Summary 95-96"}</definedName>
    <definedName name="wrn.summary_95_950" hidden="1">{"arpm1995",#N/A,FALSE,"Summary 95-96";"bus_long_distance",#N/A,FALSE,"Summary 95-96";"mins_per_day",#N/A,FALSE,"Summary 95-96";"minutes1995",#N/A,FALSE,"Summary 95-96";"rev_per_day",#N/A,FALSE,"Summary 95-96";"view1995",#N/A,FALSE,"Summary 95-96"}</definedName>
    <definedName name="wrn.summary_95_96." localSheetId="2" hidden="1">{"arpm1995",#N/A,FALSE,"Summary 95-96";"bus_long_distance",#N/A,FALSE,"Summary 95-96";"mins_per_day",#N/A,FALSE,"Summary 95-96";"minutes1995",#N/A,FALSE,"Summary 95-96";"rev_per_day",#N/A,FALSE,"Summary 95-96";"view1995",#N/A,FALSE,"Summary 95-96"}</definedName>
    <definedName name="wrn.summary_95_96." hidden="1">{"arpm1995",#N/A,FALSE,"Summary 95-96";"bus_long_distance",#N/A,FALSE,"Summary 95-96";"mins_per_day",#N/A,FALSE,"Summary 95-96";"minutes1995",#N/A,FALSE,"Summary 95-96";"rev_per_day",#N/A,FALSE,"Summary 95-96";"view1995",#N/A,FALSE,"Summary 95-96"}</definedName>
    <definedName name="wrn.summary_95_960" localSheetId="2" hidden="1">{"arpm1995",#N/A,FALSE,"Summary 95-96";"bus_long_distance",#N/A,FALSE,"Summary 95-96";"mins_per_day",#N/A,FALSE,"Summary 95-96";"minutes1995",#N/A,FALSE,"Summary 95-96";"rev_per_day",#N/A,FALSE,"Summary 95-96";"view1995",#N/A,FALSE,"Summary 95-96"}</definedName>
    <definedName name="wrn.summary_95_960" hidden="1">{"arpm1995",#N/A,FALSE,"Summary 95-96";"bus_long_distance",#N/A,FALSE,"Summary 95-96";"mins_per_day",#N/A,FALSE,"Summary 95-96";"minutes1995",#N/A,FALSE,"Summary 95-96";"rev_per_day",#N/A,FALSE,"Summary 95-96";"view1995",#N/A,FALSE,"Summary 95-96"}</definedName>
    <definedName name="wrn.summary_95_961." localSheetId="2" hidden="1">{"arpm1995",#N/A,FALSE,"Summary 95-96";"bus_long_distance",#N/A,FALSE,"Summary 95-96";"mins_per_day",#N/A,FALSE,"Summary 95-96";"minutes1995",#N/A,FALSE,"Summary 95-96";"rev_per_day",#N/A,FALSE,"Summary 95-96";"view1995",#N/A,FALSE,"Summary 95-96"}</definedName>
    <definedName name="wrn.summary_95_961." hidden="1">{"arpm1995",#N/A,FALSE,"Summary 95-96";"bus_long_distance",#N/A,FALSE,"Summary 95-96";"mins_per_day",#N/A,FALSE,"Summary 95-96";"minutes1995",#N/A,FALSE,"Summary 95-96";"rev_per_day",#N/A,FALSE,"Summary 95-96";"view1995",#N/A,FALSE,"Summary 95-96"}</definedName>
    <definedName name="wrn.summary_95_963" localSheetId="2" hidden="1">{"arpm1995",#N/A,FALSE,"Summary 95-96";"bus_long_distance",#N/A,FALSE,"Summary 95-96";"mins_per_day",#N/A,FALSE,"Summary 95-96";"minutes1995",#N/A,FALSE,"Summary 95-96";"rev_per_day",#N/A,FALSE,"Summary 95-96";"view1995",#N/A,FALSE,"Summary 95-96"}</definedName>
    <definedName name="wrn.summary_95_963" hidden="1">{"arpm1995",#N/A,FALSE,"Summary 95-96";"bus_long_distance",#N/A,FALSE,"Summary 95-96";"mins_per_day",#N/A,FALSE,"Summary 95-96";"minutes1995",#N/A,FALSE,"Summary 95-96";"rev_per_day",#N/A,FALSE,"Summary 95-96";"view1995",#N/A,FALSE,"Summary 95-96"}</definedName>
    <definedName name="wrn.summary_95_966" localSheetId="2" hidden="1">{"arpm1995",#N/A,FALSE,"Summary 95-96";"bus_long_distance",#N/A,FALSE,"Summary 95-96";"mins_per_day",#N/A,FALSE,"Summary 95-96";"minutes1995",#N/A,FALSE,"Summary 95-96";"rev_per_day",#N/A,FALSE,"Summary 95-96";"view1995",#N/A,FALSE,"Summary 95-96"}</definedName>
    <definedName name="wrn.summary_95_966" hidden="1">{"arpm1995",#N/A,FALSE,"Summary 95-96";"bus_long_distance",#N/A,FALSE,"Summary 95-96";"mins_per_day",#N/A,FALSE,"Summary 95-96";"minutes1995",#N/A,FALSE,"Summary 95-96";"rev_per_day",#N/A,FALSE,"Summary 95-96";"view1995",#N/A,FALSE,"Summary 95-96"}</definedName>
    <definedName name="wrn.summary_95_967" localSheetId="2" hidden="1">{"arpm1995",#N/A,FALSE,"Summary 95-96";"bus_long_distance",#N/A,FALSE,"Summary 95-96";"mins_per_day",#N/A,FALSE,"Summary 95-96";"minutes1995",#N/A,FALSE,"Summary 95-96";"rev_per_day",#N/A,FALSE,"Summary 95-96";"view1995",#N/A,FALSE,"Summary 95-96"}</definedName>
    <definedName name="wrn.summary_95_967" hidden="1">{"arpm1995",#N/A,FALSE,"Summary 95-96";"bus_long_distance",#N/A,FALSE,"Summary 95-96";"mins_per_day",#N/A,FALSE,"Summary 95-96";"minutes1995",#N/A,FALSE,"Summary 95-96";"rev_per_day",#N/A,FALSE,"Summary 95-96";"view1995",#N/A,FALSE,"Summary 95-96"}</definedName>
    <definedName name="wrn.summary_95_968" localSheetId="2" hidden="1">{"arpm1995",#N/A,FALSE,"Summary 95-96";"bus_long_distance",#N/A,FALSE,"Summary 95-96";"mins_per_day",#N/A,FALSE,"Summary 95-96";"minutes1995",#N/A,FALSE,"Summary 95-96";"rev_per_day",#N/A,FALSE,"Summary 95-96";"view1995",#N/A,FALSE,"Summary 95-96"}</definedName>
    <definedName name="wrn.summary_95_968" hidden="1">{"arpm1995",#N/A,FALSE,"Summary 95-96";"bus_long_distance",#N/A,FALSE,"Summary 95-96";"mins_per_day",#N/A,FALSE,"Summary 95-96";"minutes1995",#N/A,FALSE,"Summary 95-96";"rev_per_day",#N/A,FALSE,"Summary 95-96";"view1995",#N/A,FALSE,"Summary 95-96"}</definedName>
    <definedName name="wrn.summary_95_968w" localSheetId="2" hidden="1">{"arpm1995",#N/A,FALSE,"Summary 95-96";"bus_long_distance",#N/A,FALSE,"Summary 95-96";"mins_per_day",#N/A,FALSE,"Summary 95-96";"minutes1995",#N/A,FALSE,"Summary 95-96";"rev_per_day",#N/A,FALSE,"Summary 95-96";"view1995",#N/A,FALSE,"Summary 95-96"}</definedName>
    <definedName name="wrn.summary_95_968w" hidden="1">{"arpm1995",#N/A,FALSE,"Summary 95-96";"bus_long_distance",#N/A,FALSE,"Summary 95-96";"mins_per_day",#N/A,FALSE,"Summary 95-96";"minutes1995",#N/A,FALSE,"Summary 95-96";"rev_per_day",#N/A,FALSE,"Summary 95-96";"view1995",#N/A,FALSE,"Summary 95-96"}</definedName>
    <definedName name="wrn.summary_95_969" localSheetId="2" hidden="1">{"arpm1995",#N/A,FALSE,"Summary 95-96";"bus_long_distance",#N/A,FALSE,"Summary 95-96";"mins_per_day",#N/A,FALSE,"Summary 95-96";"minutes1995",#N/A,FALSE,"Summary 95-96";"rev_per_day",#N/A,FALSE,"Summary 95-96";"view1995",#N/A,FALSE,"Summary 95-96"}</definedName>
    <definedName name="wrn.summary_95_969" hidden="1">{"arpm1995",#N/A,FALSE,"Summary 95-96";"bus_long_distance",#N/A,FALSE,"Summary 95-96";"mins_per_day",#N/A,FALSE,"Summary 95-96";"minutes1995",#N/A,FALSE,"Summary 95-96";"rev_per_day",#N/A,FALSE,"Summary 95-96";"view1995",#N/A,FALSE,"Summary 95-96"}</definedName>
    <definedName name="wrn.summary_95_97" localSheetId="2" hidden="1">{"arpm1995",#N/A,FALSE,"Summary 95-96";"bus_long_distance",#N/A,FALSE,"Summary 95-96";"mins_per_day",#N/A,FALSE,"Summary 95-96";"minutes1995",#N/A,FALSE,"Summary 95-96";"rev_per_day",#N/A,FALSE,"Summary 95-96";"view1995",#N/A,FALSE,"Summary 95-96"}</definedName>
    <definedName name="wrn.summary_95_97" hidden="1">{"arpm1995",#N/A,FALSE,"Summary 95-96";"bus_long_distance",#N/A,FALSE,"Summary 95-96";"mins_per_day",#N/A,FALSE,"Summary 95-96";"minutes1995",#N/A,FALSE,"Summary 95-96";"rev_per_day",#N/A,FALSE,"Summary 95-96";"view1995",#N/A,FALSE,"Summary 95-96"}</definedName>
    <definedName name="wrn.summary_95_970" localSheetId="2" hidden="1">{"arpm1995",#N/A,FALSE,"Summary 95-96";"bus_long_distance",#N/A,FALSE,"Summary 95-96";"mins_per_day",#N/A,FALSE,"Summary 95-96";"minutes1995",#N/A,FALSE,"Summary 95-96";"rev_per_day",#N/A,FALSE,"Summary 95-96";"view1995",#N/A,FALSE,"Summary 95-96"}</definedName>
    <definedName name="wrn.summary_95_970" hidden="1">{"arpm1995",#N/A,FALSE,"Summary 95-96";"bus_long_distance",#N/A,FALSE,"Summary 95-96";"mins_per_day",#N/A,FALSE,"Summary 95-96";"minutes1995",#N/A,FALSE,"Summary 95-96";"rev_per_day",#N/A,FALSE,"Summary 95-96";"view1995",#N/A,FALSE,"Summary 95-96"}</definedName>
    <definedName name="wrn.summary_95_971" localSheetId="2" hidden="1">{"arpm1995",#N/A,FALSE,"Summary 95-96";"bus_long_distance",#N/A,FALSE,"Summary 95-96";"mins_per_day",#N/A,FALSE,"Summary 95-96";"minutes1995",#N/A,FALSE,"Summary 95-96";"rev_per_day",#N/A,FALSE,"Summary 95-96";"view1995",#N/A,FALSE,"Summary 95-96"}</definedName>
    <definedName name="wrn.summary_95_971" hidden="1">{"arpm1995",#N/A,FALSE,"Summary 95-96";"bus_long_distance",#N/A,FALSE,"Summary 95-96";"mins_per_day",#N/A,FALSE,"Summary 95-96";"minutes1995",#N/A,FALSE,"Summary 95-96";"rev_per_day",#N/A,FALSE,"Summary 95-96";"view1995",#N/A,FALSE,"Summary 95-96"}</definedName>
    <definedName name="wrn.summary_95_98" localSheetId="2" hidden="1">{"arpm1995",#N/A,FALSE,"Summary 95-96";"bus_long_distance",#N/A,FALSE,"Summary 95-96";"mins_per_day",#N/A,FALSE,"Summary 95-96";"minutes1995",#N/A,FALSE,"Summary 95-96";"rev_per_day",#N/A,FALSE,"Summary 95-96";"view1995",#N/A,FALSE,"Summary 95-96"}</definedName>
    <definedName name="wrn.summary_95_98" hidden="1">{"arpm1995",#N/A,FALSE,"Summary 95-96";"bus_long_distance",#N/A,FALSE,"Summary 95-96";"mins_per_day",#N/A,FALSE,"Summary 95-96";"minutes1995",#N/A,FALSE,"Summary 95-96";"rev_per_day",#N/A,FALSE,"Summary 95-96";"view1995",#N/A,FALSE,"Summary 95-96"}</definedName>
    <definedName name="wrn.summary_95_982" localSheetId="2" hidden="1">{"arpm1995",#N/A,FALSE,"Summary 95-96";"bus_long_distance",#N/A,FALSE,"Summary 95-96";"mins_per_day",#N/A,FALSE,"Summary 95-96";"minutes1995",#N/A,FALSE,"Summary 95-96";"rev_per_day",#N/A,FALSE,"Summary 95-96";"view1995",#N/A,FALSE,"Summary 95-96"}</definedName>
    <definedName name="wrn.summary_95_982" hidden="1">{"arpm1995",#N/A,FALSE,"Summary 95-96";"bus_long_distance",#N/A,FALSE,"Summary 95-96";"mins_per_day",#N/A,FALSE,"Summary 95-96";"minutes1995",#N/A,FALSE,"Summary 95-96";"rev_per_day",#N/A,FALSE,"Summary 95-96";"view1995",#N/A,FALSE,"Summary 95-96"}</definedName>
    <definedName name="wrn.summary_96_915" localSheetId="2" hidden="1">{"arpm1995",#N/A,FALSE,"Summary 95-96";"bus_long_distance",#N/A,FALSE,"Summary 95-96";"mins_per_day",#N/A,FALSE,"Summary 95-96";"minutes1995",#N/A,FALSE,"Summary 95-96";"rev_per_day",#N/A,FALSE,"Summary 95-96";"view1995",#N/A,FALSE,"Summary 95-96"}</definedName>
    <definedName name="wrn.summary_96_915" hidden="1">{"arpm1995",#N/A,FALSE,"Summary 95-96";"bus_long_distance",#N/A,FALSE,"Summary 95-96";"mins_per_day",#N/A,FALSE,"Summary 95-96";"minutes1995",#N/A,FALSE,"Summary 95-96";"rev_per_day",#N/A,FALSE,"Summary 95-96";"view1995",#N/A,FALSE,"Summary 95-96"}</definedName>
    <definedName name="wrn.summary_96_97" localSheetId="2" hidden="1">{"arpm1995",#N/A,FALSE,"Summary 95-96";"bus_long_distance",#N/A,FALSE,"Summary 95-96";"mins_per_day",#N/A,FALSE,"Summary 95-96";"minutes1995",#N/A,FALSE,"Summary 95-96";"rev_per_day",#N/A,FALSE,"Summary 95-96";"view1995",#N/A,FALSE,"Summary 95-96"}</definedName>
    <definedName name="wrn.summary_96_97" hidden="1">{"arpm1995",#N/A,FALSE,"Summary 95-96";"bus_long_distance",#N/A,FALSE,"Summary 95-96";"mins_per_day",#N/A,FALSE,"Summary 95-96";"minutes1995",#N/A,FALSE,"Summary 95-96";"rev_per_day",#N/A,FALSE,"Summary 95-96";"view1995",#N/A,FALSE,"Summary 95-96"}</definedName>
    <definedName name="wrn.summary_96_970" localSheetId="2" hidden="1">{"arpm1995",#N/A,FALSE,"Summary 95-96";"bus_long_distance",#N/A,FALSE,"Summary 95-96";"mins_per_day",#N/A,FALSE,"Summary 95-96";"minutes1995",#N/A,FALSE,"Summary 95-96";"rev_per_day",#N/A,FALSE,"Summary 95-96";"view1995",#N/A,FALSE,"Summary 95-96"}</definedName>
    <definedName name="wrn.summary_96_970" hidden="1">{"arpm1995",#N/A,FALSE,"Summary 95-96";"bus_long_distance",#N/A,FALSE,"Summary 95-96";"mins_per_day",#N/A,FALSE,"Summary 95-96";"minutes1995",#N/A,FALSE,"Summary 95-96";"rev_per_day",#N/A,FALSE,"Summary 95-96";"view1995",#N/A,FALSE,"Summary 95-96"}</definedName>
    <definedName name="wrn.summary_96_973" localSheetId="2" hidden="1">{"arpm1995",#N/A,FALSE,"Summary 95-96";"bus_long_distance",#N/A,FALSE,"Summary 95-96";"mins_per_day",#N/A,FALSE,"Summary 95-96";"minutes1995",#N/A,FALSE,"Summary 95-96";"rev_per_day",#N/A,FALSE,"Summary 95-96";"view1995",#N/A,FALSE,"Summary 95-96"}</definedName>
    <definedName name="wrn.summary_96_973" hidden="1">{"arpm1995",#N/A,FALSE,"Summary 95-96";"bus_long_distance",#N/A,FALSE,"Summary 95-96";"mins_per_day",#N/A,FALSE,"Summary 95-96";"minutes1995",#N/A,FALSE,"Summary 95-96";"rev_per_day",#N/A,FALSE,"Summary 95-96";"view1995",#N/A,FALSE,"Summary 95-96"}</definedName>
    <definedName name="wrn.summary_96_974" localSheetId="2" hidden="1">{"arpm1995",#N/A,FALSE,"Summary 95-96";"bus_long_distance",#N/A,FALSE,"Summary 95-96";"mins_per_day",#N/A,FALSE,"Summary 95-96";"minutes1995",#N/A,FALSE,"Summary 95-96";"rev_per_day",#N/A,FALSE,"Summary 95-96";"view1995",#N/A,FALSE,"Summary 95-96"}</definedName>
    <definedName name="wrn.summary_96_974" hidden="1">{"arpm1995",#N/A,FALSE,"Summary 95-96";"bus_long_distance",#N/A,FALSE,"Summary 95-96";"mins_per_day",#N/A,FALSE,"Summary 95-96";"minutes1995",#N/A,FALSE,"Summary 95-96";"rev_per_day",#N/A,FALSE,"Summary 95-96";"view1995",#N/A,FALSE,"Summary 95-96"}</definedName>
    <definedName name="wrn.summary_96_977" localSheetId="2" hidden="1">{"arpm1995",#N/A,FALSE,"Summary 95-96";"bus_long_distance",#N/A,FALSE,"Summary 95-96";"mins_per_day",#N/A,FALSE,"Summary 95-96";"minutes1995",#N/A,FALSE,"Summary 95-96";"rev_per_day",#N/A,FALSE,"Summary 95-96";"view1995",#N/A,FALSE,"Summary 95-96"}</definedName>
    <definedName name="wrn.summary_96_977" hidden="1">{"arpm1995",#N/A,FALSE,"Summary 95-96";"bus_long_distance",#N/A,FALSE,"Summary 95-96";"mins_per_day",#N/A,FALSE,"Summary 95-96";"minutes1995",#N/A,FALSE,"Summary 95-96";"rev_per_day",#N/A,FALSE,"Summary 95-96";"view1995",#N/A,FALSE,"Summary 95-96"}</definedName>
    <definedName name="wrn.summary_96_977_1" localSheetId="2" hidden="1">{"arpm1995",#N/A,FALSE,"Summary 95-96";"bus_long_distance",#N/A,FALSE,"Summary 95-96";"mins_per_day",#N/A,FALSE,"Summary 95-96";"minutes1995",#N/A,FALSE,"Summary 95-96";"rev_per_day",#N/A,FALSE,"Summary 95-96";"view1995",#N/A,FALSE,"Summary 95-96"}</definedName>
    <definedName name="wrn.summary_96_977_1" hidden="1">{"arpm1995",#N/A,FALSE,"Summary 95-96";"bus_long_distance",#N/A,FALSE,"Summary 95-96";"mins_per_day",#N/A,FALSE,"Summary 95-96";"minutes1995",#N/A,FALSE,"Summary 95-96";"rev_per_day",#N/A,FALSE,"Summary 95-96";"view1995",#N/A,FALSE,"Summary 95-96"}</definedName>
    <definedName name="wrn.summary_96_978" localSheetId="2" hidden="1">{"arpm1995",#N/A,FALSE,"Summary 95-96";"bus_long_distance",#N/A,FALSE,"Summary 95-96";"mins_per_day",#N/A,FALSE,"Summary 95-96";"minutes1995",#N/A,FALSE,"Summary 95-96";"rev_per_day",#N/A,FALSE,"Summary 95-96";"view1995",#N/A,FALSE,"Summary 95-96"}</definedName>
    <definedName name="wrn.summary_96_978" hidden="1">{"arpm1995",#N/A,FALSE,"Summary 95-96";"bus_long_distance",#N/A,FALSE,"Summary 95-96";"mins_per_day",#N/A,FALSE,"Summary 95-96";"minutes1995",#N/A,FALSE,"Summary 95-96";"rev_per_day",#N/A,FALSE,"Summary 95-96";"view1995",#N/A,FALSE,"Summary 95-96"}</definedName>
    <definedName name="wrn.summary_96_97x" localSheetId="2" hidden="1">{"arpm1995",#N/A,FALSE,"Summary 95-96";"bus_long_distance",#N/A,FALSE,"Summary 95-96";"mins_per_day",#N/A,FALSE,"Summary 95-96";"minutes1995",#N/A,FALSE,"Summary 95-96";"rev_per_day",#N/A,FALSE,"Summary 95-96";"view1995",#N/A,FALSE,"Summary 95-96"}</definedName>
    <definedName name="wrn.summary_96_97x" hidden="1">{"arpm1995",#N/A,FALSE,"Summary 95-96";"bus_long_distance",#N/A,FALSE,"Summary 95-96";"mins_per_day",#N/A,FALSE,"Summary 95-96";"minutes1995",#N/A,FALSE,"Summary 95-96";"rev_per_day",#N/A,FALSE,"Summary 95-96";"view1995",#N/A,FALSE,"Summary 95-96"}</definedName>
    <definedName name="wrn.summary_96_987" localSheetId="2" hidden="1">{"arpm1995",#N/A,FALSE,"Summary 95-96";"bus_long_distance",#N/A,FALSE,"Summary 95-96";"mins_per_day",#N/A,FALSE,"Summary 95-96";"minutes1995",#N/A,FALSE,"Summary 95-96";"rev_per_day",#N/A,FALSE,"Summary 95-96";"view1995",#N/A,FALSE,"Summary 95-96"}</definedName>
    <definedName name="wrn.summary_96_987" hidden="1">{"arpm1995",#N/A,FALSE,"Summary 95-96";"bus_long_distance",#N/A,FALSE,"Summary 95-96";"mins_per_day",#N/A,FALSE,"Summary 95-96";"minutes1995",#N/A,FALSE,"Summary 95-96";"rev_per_day",#N/A,FALSE,"Summary 95-96";"view1995",#N/A,FALSE,"Summary 95-96"}</definedName>
    <definedName name="wrn.summary_comsat." localSheetId="2" hidden="1">{"summary",#N/A,FALSE,"comsat"}</definedName>
    <definedName name="wrn.summary_comsat." hidden="1">{"summary",#N/A,FALSE,"comsat"}</definedName>
    <definedName name="wrn.Summary2" localSheetId="2" hidden="1">{#N/A,#N/A,FALSE,"Cover";#N/A,#N/A,FALSE,"Outputs";#N/A,#N/A,FALSE,"Control (In)";"tesco summary",#N/A,FALSE,"Tesco";"Outputs and Co Summaries",#N/A,FALSE,"Sainsbury";"Outputs and Co Summaries",#N/A,FALSE,"Carrefour";"Outputs and Co Summaries",#N/A,FALSE,"Co D";"Outputs and Co Summaries",#N/A,FALSE,"Co E"}</definedName>
    <definedName name="wrn.Summary2" hidden="1">{#N/A,#N/A,FALSE,"Cover";#N/A,#N/A,FALSE,"Outputs";#N/A,#N/A,FALSE,"Control (In)";"tesco summary",#N/A,FALSE,"Tesco";"Outputs and Co Summaries",#N/A,FALSE,"Sainsbury";"Outputs and Co Summaries",#N/A,FALSE,"Carrefour";"Outputs and Co Summaries",#N/A,FALSE,"Co D";"Outputs and Co Summaries",#N/A,FALSE,"Co E"}</definedName>
    <definedName name="wrn.Summary3" localSheetId="2" hidden="1">{#N/A,#N/A,FALSE,"Summary"}</definedName>
    <definedName name="wrn.Summary3" hidden="1">{#N/A,#N/A,FALSE,"Summary"}</definedName>
    <definedName name="wrn.summaryANDbackup." localSheetId="2" hidden="1">{#N/A,#N/A,FALSE,"Prem_Sum";#N/A,#N/A,FALSE,"Prem"}</definedName>
    <definedName name="wrn.summaryANDbackup." hidden="1">{#N/A,#N/A,FALSE,"Prem_Sum";#N/A,#N/A,FALSE,"Prem"}</definedName>
    <definedName name="wrn.summaryANDbackup._1" localSheetId="2" hidden="1">{#N/A,#N/A,FALSE,"Prem_Sum";#N/A,#N/A,FALSE,"Prem"}</definedName>
    <definedName name="wrn.summaryANDbackup._1" hidden="1">{#N/A,#N/A,FALSE,"Prem_Sum";#N/A,#N/A,FALSE,"Prem"}</definedName>
    <definedName name="wrn.summaryANDbackup._2" localSheetId="2" hidden="1">{#N/A,#N/A,FALSE,"Prem_Sum";#N/A,#N/A,FALSE,"Prem"}</definedName>
    <definedName name="wrn.summaryANDbackup._2" hidden="1">{#N/A,#N/A,FALSE,"Prem_Sum";#N/A,#N/A,FALSE,"Prem"}</definedName>
    <definedName name="wrn.summaryANDbackup._3" localSheetId="2" hidden="1">{#N/A,#N/A,FALSE,"Prem_Sum";#N/A,#N/A,FALSE,"Prem"}</definedName>
    <definedName name="wrn.summaryANDbackup._3" hidden="1">{#N/A,#N/A,FALSE,"Prem_Sum";#N/A,#N/A,FALSE,"Prem"}</definedName>
    <definedName name="wrn.summaryANDbackup._4" localSheetId="2" hidden="1">{#N/A,#N/A,FALSE,"Prem_Sum";#N/A,#N/A,FALSE,"Prem"}</definedName>
    <definedName name="wrn.summaryANDbackup._4" hidden="1">{#N/A,#N/A,FALSE,"Prem_Sum";#N/A,#N/A,FALSE,"Prem"}</definedName>
    <definedName name="wrn.SummaryBudget." localSheetId="2" hidden="1">{"Normal",#N/A,FALSE,"SummaryBudget";"Baseandoy",#N/A,FALSE,"SummaryBudget"}</definedName>
    <definedName name="wrn.SummaryBudget." hidden="1">{"Normal",#N/A,FALSE,"SummaryBudget";"Baseandoy",#N/A,FALSE,"SummaryBudget"}</definedName>
    <definedName name="wrn.SummaryPgs." localSheetId="2"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mmaryPgs._1" localSheetId="2" hidden="1">{#N/A,#N/A,FALSE,"CreditStat";#N/A,#N/A,FALSE,"SPbrkup";#N/A,#N/A,FALSE,"MerSPsyn";#N/A,#N/A,FALSE,"MerSPwKCsyn";#N/A,#N/A,FALSE,"MerSPwKCsyn (2)";#N/A,#N/A,FALSE,"CreditStat (2)"}</definedName>
    <definedName name="wrn.SummaryPgs._1" hidden="1">{#N/A,#N/A,FALSE,"CreditStat";#N/A,#N/A,FALSE,"SPbrkup";#N/A,#N/A,FALSE,"MerSPsyn";#N/A,#N/A,FALSE,"MerSPwKCsyn";#N/A,#N/A,FALSE,"MerSPwKCsyn (2)";#N/A,#N/A,FALSE,"CreditStat (2)"}</definedName>
    <definedName name="wrn.SummaryPgs._2" localSheetId="2" hidden="1">{#N/A,#N/A,FALSE,"CreditStat";#N/A,#N/A,FALSE,"SPbrkup";#N/A,#N/A,FALSE,"MerSPsyn";#N/A,#N/A,FALSE,"MerSPwKCsyn";#N/A,#N/A,FALSE,"MerSPwKCsyn (2)";#N/A,#N/A,FALSE,"CreditStat (2)"}</definedName>
    <definedName name="wrn.SummaryPgs._2" hidden="1">{#N/A,#N/A,FALSE,"CreditStat";#N/A,#N/A,FALSE,"SPbrkup";#N/A,#N/A,FALSE,"MerSPsyn";#N/A,#N/A,FALSE,"MerSPwKCsyn";#N/A,#N/A,FALSE,"MerSPwKCsyn (2)";#N/A,#N/A,FALSE,"CreditStat (2)"}</definedName>
    <definedName name="wrn.SummaryPgs._3" localSheetId="2" hidden="1">{#N/A,#N/A,FALSE,"CreditStat";#N/A,#N/A,FALSE,"SPbrkup";#N/A,#N/A,FALSE,"MerSPsyn";#N/A,#N/A,FALSE,"MerSPwKCsyn";#N/A,#N/A,FALSE,"MerSPwKCsyn (2)";#N/A,#N/A,FALSE,"CreditStat (2)"}</definedName>
    <definedName name="wrn.SummaryPgs._3" hidden="1">{#N/A,#N/A,FALSE,"CreditStat";#N/A,#N/A,FALSE,"SPbrkup";#N/A,#N/A,FALSE,"MerSPsyn";#N/A,#N/A,FALSE,"MerSPwKCsyn";#N/A,#N/A,FALSE,"MerSPwKCsyn (2)";#N/A,#N/A,FALSE,"CreditStat (2)"}</definedName>
    <definedName name="wrn.SummaryPgs._4" localSheetId="2" hidden="1">{#N/A,#N/A,FALSE,"CreditStat";#N/A,#N/A,FALSE,"SPbrkup";#N/A,#N/A,FALSE,"MerSPsyn";#N/A,#N/A,FALSE,"MerSPwKCsyn";#N/A,#N/A,FALSE,"MerSPwKCsyn (2)";#N/A,#N/A,FALSE,"CreditStat (2)"}</definedName>
    <definedName name="wrn.SummaryPgs._4" hidden="1">{#N/A,#N/A,FALSE,"CreditStat";#N/A,#N/A,FALSE,"SPbrkup";#N/A,#N/A,FALSE,"MerSPsyn";#N/A,#N/A,FALSE,"MerSPwKCsyn";#N/A,#N/A,FALSE,"MerSPwKCsyn (2)";#N/A,#N/A,FALSE,"CreditStat (2)"}</definedName>
    <definedName name="wrn.SummaryReport." localSheetId="2" hidden="1">{"Header",#N/A,TRUE,"Summary";"ProjectInfo",#N/A,TRUE,"Total Value"}</definedName>
    <definedName name="wrn.SummaryReport." hidden="1">{"Header",#N/A,TRUE,"Summary";"ProjectInfo",#N/A,TRUE,"Total Value"}</definedName>
    <definedName name="wrn.SUMNPV." localSheetId="2" hidden="1">{"Sumnpv",#N/A,FALSE,"List"}</definedName>
    <definedName name="wrn.SUMNPV." hidden="1">{"Sumnpv",#N/A,FALSE,"List"}</definedName>
    <definedName name="wrn.sun." localSheetId="2" hidden="1">{#N/A,#N/A,FALSE,"Cov";#N/A,#N/A,FALSE,"TC";#N/A,#N/A,FALSE,"Sum";#N/A,#N/A,FALSE,"P&amp;L";#N/A,#N/A,FALSE,"HL ";#N/A,#N/A,FALSE,"%P&amp;L";#N/A,#N/A,FALSE,"Bal";#N/A,#N/A,FALSE,"CCcm";#N/A,#N/A,FALSE,"Sub";#N/A,#N/A,FALSE,"AdRev";#N/A,#N/A,FALSE,"AvgRev";#N/A,#N/A,FALSE,"AvgProd";#N/A,#N/A,FALSE,"HC";#N/A,#N/A,FALSE,"AR";#N/A,#N/A,FALSE,"Cap";#N/A,#N/A,FALSE,"ProdCM";#N/A,#N/A,FALSE,"P&amp;Lfy";#N/A,#N/A,FALSE,"CCfy"}</definedName>
    <definedName name="wrn.sun." hidden="1">{#N/A,#N/A,FALSE,"Cov";#N/A,#N/A,FALSE,"TC";#N/A,#N/A,FALSE,"Sum";#N/A,#N/A,FALSE,"P&amp;L";#N/A,#N/A,FALSE,"HL ";#N/A,#N/A,FALSE,"%P&amp;L";#N/A,#N/A,FALSE,"Bal";#N/A,#N/A,FALSE,"CCcm";#N/A,#N/A,FALSE,"Sub";#N/A,#N/A,FALSE,"AdRev";#N/A,#N/A,FALSE,"AvgRev";#N/A,#N/A,FALSE,"AvgProd";#N/A,#N/A,FALSE,"HC";#N/A,#N/A,FALSE,"AR";#N/A,#N/A,FALSE,"Cap";#N/A,#N/A,FALSE,"ProdCM";#N/A,#N/A,FALSE,"P&amp;Lfy";#N/A,#N/A,FALSE,"CCfy"}</definedName>
    <definedName name="wrn.SunModel." localSheetId="2" hidden="1">{#N/A,#N/A,FALSE,"summary";#N/A,#N/A,FALSE,"SIH";#N/A,#N/A,FALSE,"SIH Value";#N/A,#N/A,FALSE,"tax est.";#N/A,#N/A,FALSE,"Mohegan";#N/A,#N/A,FALSE,"Resorts";#N/A,#N/A,FALSE,"Win Per Day";#N/A,#N/A,FALSE,"CapStr"}</definedName>
    <definedName name="wrn.SunModel." hidden="1">{#N/A,#N/A,FALSE,"summary";#N/A,#N/A,FALSE,"SIH";#N/A,#N/A,FALSE,"SIH Value";#N/A,#N/A,FALSE,"tax est.";#N/A,#N/A,FALSE,"Mohegan";#N/A,#N/A,FALSE,"Resorts";#N/A,#N/A,FALSE,"Win Per Day";#N/A,#N/A,FALSE,"CapStr"}</definedName>
    <definedName name="wrn.SUNRISE." localSheetId="2" hidden="1">{#N/A,#N/A,TRUE,"income statement";#N/A,#N/A,TRUE,"balance sheet";#N/A,#N/A,TRUE,"cash flow";#N/A,#N/A,TRUE,"borrowing base";#N/A,#N/A,TRUE,"primary assumptions";#N/A,#N/A,TRUE,"finishing assumptions";#N/A,#N/A,TRUE,"sales summary";#N/A,#N/A,TRUE,"costs per ton";#N/A,#N/A,TRUE,"Coke";#N/A,#N/A,TRUE,"coke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conversion";#N/A,#N/A,TRUE,"Stbnvl";#N/A,#N/A,TRUE,"Allenport";#N/A,#N/A,TRUE,"Yorkville";#N/A,#N/A,TRUE,"MF";#N/A,#N/A,TRUE,"WCC"}</definedName>
    <definedName name="wrn.SUNRISE." hidden="1">{#N/A,#N/A,TRUE,"income statement";#N/A,#N/A,TRUE,"balance sheet";#N/A,#N/A,TRUE,"cash flow";#N/A,#N/A,TRUE,"borrowing base";#N/A,#N/A,TRUE,"primary assumptions";#N/A,#N/A,TRUE,"finishing assumptions";#N/A,#N/A,TRUE,"sales summary";#N/A,#N/A,TRUE,"costs per ton";#N/A,#N/A,TRUE,"Coke";#N/A,#N/A,TRUE,"coke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conversion";#N/A,#N/A,TRUE,"Stbnvl";#N/A,#N/A,TRUE,"Allenport";#N/A,#N/A,TRUE,"Yorkville";#N/A,#N/A,TRUE,"MF";#N/A,#N/A,TRUE,"WCC"}</definedName>
    <definedName name="wrn.SUPP." localSheetId="2"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_SCHD." localSheetId="2" hidden="1">{#N/A,#N/A,TRUE,"A";#N/A,#N/A,TRUE,"B";#N/A,#N/A,TRUE,"C";#N/A,#N/A,TRUE,"D";#N/A,#N/A,TRUE,"E"}</definedName>
    <definedName name="wrn.SUPP_SCHD." hidden="1">{#N/A,#N/A,TRUE,"A";#N/A,#N/A,TRUE,"B";#N/A,#N/A,TRUE,"C";#N/A,#N/A,TRUE,"D";#N/A,#N/A,TRUE,"E"}</definedName>
    <definedName name="wrn.SUPP_SCHD._1" localSheetId="2" hidden="1">{#N/A,#N/A,TRUE,"A";#N/A,#N/A,TRUE,"B";#N/A,#N/A,TRUE,"C";#N/A,#N/A,TRUE,"D";#N/A,#N/A,TRUE,"E"}</definedName>
    <definedName name="wrn.SUPP_SCHD._1" hidden="1">{#N/A,#N/A,TRUE,"A";#N/A,#N/A,TRUE,"B";#N/A,#N/A,TRUE,"C";#N/A,#N/A,TRUE,"D";#N/A,#N/A,TRUE,"E"}</definedName>
    <definedName name="wrn.SUPP_SCHD._2" localSheetId="2" hidden="1">{#N/A,#N/A,TRUE,"A";#N/A,#N/A,TRUE,"B";#N/A,#N/A,TRUE,"C";#N/A,#N/A,TRUE,"D";#N/A,#N/A,TRUE,"E"}</definedName>
    <definedName name="wrn.SUPP_SCHD._2" hidden="1">{#N/A,#N/A,TRUE,"A";#N/A,#N/A,TRUE,"B";#N/A,#N/A,TRUE,"C";#N/A,#N/A,TRUE,"D";#N/A,#N/A,TRUE,"E"}</definedName>
    <definedName name="wrn.SUPP_SCHD._3" localSheetId="2" hidden="1">{#N/A,#N/A,TRUE,"A";#N/A,#N/A,TRUE,"B";#N/A,#N/A,TRUE,"C";#N/A,#N/A,TRUE,"D";#N/A,#N/A,TRUE,"E"}</definedName>
    <definedName name="wrn.SUPP_SCHD._3" hidden="1">{#N/A,#N/A,TRUE,"A";#N/A,#N/A,TRUE,"B";#N/A,#N/A,TRUE,"C";#N/A,#N/A,TRUE,"D";#N/A,#N/A,TRUE,"E"}</definedName>
    <definedName name="wrn.SUPP_SCHD._4" localSheetId="2" hidden="1">{#N/A,#N/A,TRUE,"A";#N/A,#N/A,TRUE,"B";#N/A,#N/A,TRUE,"C";#N/A,#N/A,TRUE,"D";#N/A,#N/A,TRUE,"E"}</definedName>
    <definedName name="wrn.SUPP_SCHD._4" hidden="1">{#N/A,#N/A,TRUE,"A";#N/A,#N/A,TRUE,"B";#N/A,#N/A,TRUE,"C";#N/A,#N/A,TRUE,"D";#N/A,#N/A,TRUE,"E"}</definedName>
    <definedName name="wrn.Supplemental._.Information." localSheetId="2" hidden="1">{#N/A,#N/A,FALSE,"Assumptions";#N/A,#N/A,FALSE,"DNP Expense Summary";#N/A,#N/A,FALSE,"Sensitivity Analysis"}</definedName>
    <definedName name="wrn.Supplemental._.Information." hidden="1">{#N/A,#N/A,FALSE,"Assumptions";#N/A,#N/A,FALSE,"DNP Expense Summary";#N/A,#N/A,FALSE,"Sensitivity Analysis"}</definedName>
    <definedName name="wrn.Supplemental_Reports." localSheetId="2" hidden="1">{#N/A,#N/A,FALSE,"Report Data";#N/A,#N/A,FALSE,"COMP POOL";#N/A,#N/A,FALSE,"COMP POOL NB95";#N/A,#N/A,FALSE,"COMP POOL NB94"}</definedName>
    <definedName name="wrn.Supplemental_Reports." hidden="1">{#N/A,#N/A,FALSE,"Report Data";#N/A,#N/A,FALSE,"COMP POOL";#N/A,#N/A,FALSE,"COMP POOL NB95";#N/A,#N/A,FALSE,"COMP POOL NB94"}</definedName>
    <definedName name="wrn.Support." localSheetId="2" hidden="1">{#N/A,#N/A,FALSE,"TRIAL INPUT";#N/A,#N/A,FALSE,"AVG INPUT COPY";#N/A,#N/A,FALSE,"INVESTMENTS_INPUT"}</definedName>
    <definedName name="wrn.Support." hidden="1">{#N/A,#N/A,FALSE,"TRIAL INPUT";#N/A,#N/A,FALSE,"AVG INPUT COPY";#N/A,#N/A,FALSE,"INVESTMENTS_INPUT"}</definedName>
    <definedName name="wrn.Support._.Schedules." hidden="1">{"Total Assets",#N/A,FALSE,"HI Lexington";"Management Contracts",#N/A,FALSE,"HI Lexington";"Franchise Agreements",#N/A,FALSE,"HI Lexington";"Owned Hotel Total",#N/A,FALSE,"HI Lexington";"Total Revenue",#N/A,FALSE,"HI Lexington";"Operating Cost Breakdown",#N/A,FALSE,"HI Lexington";"Allocated Cost Breakdown",#N/A,FALSE,"HI Lexington";"Capex Breakdown",#N/A,FALSE,"HI Lexington";"D&amp;A Breakdown",#N/A,FALSE,"HI Lexington";"Overhead D&amp;A Allocation",#N/A,FALSE,"HI Lexington";"CTP Breakdown",#N/A,FALSE,"HI Lexington"}</definedName>
    <definedName name="wrn.Support._1" localSheetId="2" hidden="1">{#N/A,#N/A,FALSE,"Cover Support";#N/A,#N/A,FALSE,"BU P&amp;L Mar ESP";#N/A,#N/A,FALSE,"BU P&amp;L YTD ESP";#N/A,#N/A,FALSE,"Job Cost YTD2"}</definedName>
    <definedName name="wrn.Support._1" hidden="1">{#N/A,#N/A,FALSE,"Cover Support";#N/A,#N/A,FALSE,"BU P&amp;L Mar ESP";#N/A,#N/A,FALSE,"BU P&amp;L YTD ESP";#N/A,#N/A,FALSE,"Job Cost YTD2"}</definedName>
    <definedName name="wrn.Support._1_1" localSheetId="2" hidden="1">{#N/A,#N/A,FALSE,"Cover Support";#N/A,#N/A,FALSE,"BU P&amp;L Mar ESP";#N/A,#N/A,FALSE,"BU P&amp;L YTD ESP";#N/A,#N/A,FALSE,"Job Cost YTD2"}</definedName>
    <definedName name="wrn.Support._1_1" hidden="1">{#N/A,#N/A,FALSE,"Cover Support";#N/A,#N/A,FALSE,"BU P&amp;L Mar ESP";#N/A,#N/A,FALSE,"BU P&amp;L YTD ESP";#N/A,#N/A,FALSE,"Job Cost YTD2"}</definedName>
    <definedName name="wrn.Support._1_1_1" localSheetId="2" hidden="1">{#N/A,#N/A,FALSE,"Cover Support";#N/A,#N/A,FALSE,"BU P&amp;L Mar ESP";#N/A,#N/A,FALSE,"BU P&amp;L YTD ESP";#N/A,#N/A,FALSE,"Job Cost YTD2"}</definedName>
    <definedName name="wrn.Support._1_1_1" hidden="1">{#N/A,#N/A,FALSE,"Cover Support";#N/A,#N/A,FALSE,"BU P&amp;L Mar ESP";#N/A,#N/A,FALSE,"BU P&amp;L YTD ESP";#N/A,#N/A,FALSE,"Job Cost YTD2"}</definedName>
    <definedName name="wrn.Support._1_1_1_1" localSheetId="2" hidden="1">{#N/A,#N/A,FALSE,"Cover Support";#N/A,#N/A,FALSE,"BU P&amp;L Mar ESP";#N/A,#N/A,FALSE,"BU P&amp;L YTD ESP";#N/A,#N/A,FALSE,"Job Cost YTD2"}</definedName>
    <definedName name="wrn.Support._1_1_1_1" hidden="1">{#N/A,#N/A,FALSE,"Cover Support";#N/A,#N/A,FALSE,"BU P&amp;L Mar ESP";#N/A,#N/A,FALSE,"BU P&amp;L YTD ESP";#N/A,#N/A,FALSE,"Job Cost YTD2"}</definedName>
    <definedName name="wrn.Support._1_1_2" localSheetId="2" hidden="1">{#N/A,#N/A,FALSE,"Cover Support";#N/A,#N/A,FALSE,"BU P&amp;L Mar ESP";#N/A,#N/A,FALSE,"BU P&amp;L YTD ESP";#N/A,#N/A,FALSE,"Job Cost YTD2"}</definedName>
    <definedName name="wrn.Support._1_1_2" hidden="1">{#N/A,#N/A,FALSE,"Cover Support";#N/A,#N/A,FALSE,"BU P&amp;L Mar ESP";#N/A,#N/A,FALSE,"BU P&amp;L YTD ESP";#N/A,#N/A,FALSE,"Job Cost YTD2"}</definedName>
    <definedName name="wrn.Support._1_2" localSheetId="2" hidden="1">{#N/A,#N/A,FALSE,"Cover Support";#N/A,#N/A,FALSE,"BU P&amp;L Mar ESP";#N/A,#N/A,FALSE,"BU P&amp;L YTD ESP";#N/A,#N/A,FALSE,"Job Cost YTD2"}</definedName>
    <definedName name="wrn.Support._1_2" hidden="1">{#N/A,#N/A,FALSE,"Cover Support";#N/A,#N/A,FALSE,"BU P&amp;L Mar ESP";#N/A,#N/A,FALSE,"BU P&amp;L YTD ESP";#N/A,#N/A,FALSE,"Job Cost YTD2"}</definedName>
    <definedName name="wrn.Support._1_2_1" localSheetId="2" hidden="1">{#N/A,#N/A,FALSE,"Cover Support";#N/A,#N/A,FALSE,"BU P&amp;L Mar ESP";#N/A,#N/A,FALSE,"BU P&amp;L YTD ESP";#N/A,#N/A,FALSE,"Job Cost YTD2"}</definedName>
    <definedName name="wrn.Support._1_2_1" hidden="1">{#N/A,#N/A,FALSE,"Cover Support";#N/A,#N/A,FALSE,"BU P&amp;L Mar ESP";#N/A,#N/A,FALSE,"BU P&amp;L YTD ESP";#N/A,#N/A,FALSE,"Job Cost YTD2"}</definedName>
    <definedName name="wrn.Support._1_3" localSheetId="2" hidden="1">{#N/A,#N/A,FALSE,"Cover Support";#N/A,#N/A,FALSE,"BU P&amp;L Mar ESP";#N/A,#N/A,FALSE,"BU P&amp;L YTD ESP";#N/A,#N/A,FALSE,"Job Cost YTD2"}</definedName>
    <definedName name="wrn.Support._1_3" hidden="1">{#N/A,#N/A,FALSE,"Cover Support";#N/A,#N/A,FALSE,"BU P&amp;L Mar ESP";#N/A,#N/A,FALSE,"BU P&amp;L YTD ESP";#N/A,#N/A,FALSE,"Job Cost YTD2"}</definedName>
    <definedName name="wrn.Support._2" localSheetId="2" hidden="1">{#N/A,#N/A,FALSE,"Cover Support";#N/A,#N/A,FALSE,"BU P&amp;L Mar ESP";#N/A,#N/A,FALSE,"BU P&amp;L YTD ESP";#N/A,#N/A,FALSE,"Job Cost YTD2"}</definedName>
    <definedName name="wrn.Support._2" hidden="1">{#N/A,#N/A,FALSE,"Cover Support";#N/A,#N/A,FALSE,"BU P&amp;L Mar ESP";#N/A,#N/A,FALSE,"BU P&amp;L YTD ESP";#N/A,#N/A,FALSE,"Job Cost YTD2"}</definedName>
    <definedName name="wrn.Support._2_1" localSheetId="2" hidden="1">{#N/A,#N/A,FALSE,"Cover Support";#N/A,#N/A,FALSE,"BU P&amp;L Mar ESP";#N/A,#N/A,FALSE,"BU P&amp;L YTD ESP";#N/A,#N/A,FALSE,"Job Cost YTD2"}</definedName>
    <definedName name="wrn.Support._2_1" hidden="1">{#N/A,#N/A,FALSE,"Cover Support";#N/A,#N/A,FALSE,"BU P&amp;L Mar ESP";#N/A,#N/A,FALSE,"BU P&amp;L YTD ESP";#N/A,#N/A,FALSE,"Job Cost YTD2"}</definedName>
    <definedName name="wrn.Support._2_1_1" localSheetId="2" hidden="1">{#N/A,#N/A,FALSE,"Cover Support";#N/A,#N/A,FALSE,"BU P&amp;L Mar ESP";#N/A,#N/A,FALSE,"BU P&amp;L YTD ESP";#N/A,#N/A,FALSE,"Job Cost YTD2"}</definedName>
    <definedName name="wrn.Support._2_1_1" hidden="1">{#N/A,#N/A,FALSE,"Cover Support";#N/A,#N/A,FALSE,"BU P&amp;L Mar ESP";#N/A,#N/A,FALSE,"BU P&amp;L YTD ESP";#N/A,#N/A,FALSE,"Job Cost YTD2"}</definedName>
    <definedName name="wrn.Support._2_2" localSheetId="2" hidden="1">{#N/A,#N/A,FALSE,"Cover Support";#N/A,#N/A,FALSE,"BU P&amp;L Mar ESP";#N/A,#N/A,FALSE,"BU P&amp;L YTD ESP";#N/A,#N/A,FALSE,"Job Cost YTD2"}</definedName>
    <definedName name="wrn.Support._2_2" hidden="1">{#N/A,#N/A,FALSE,"Cover Support";#N/A,#N/A,FALSE,"BU P&amp;L Mar ESP";#N/A,#N/A,FALSE,"BU P&amp;L YTD ESP";#N/A,#N/A,FALSE,"Job Cost YTD2"}</definedName>
    <definedName name="wrn.Support._3" localSheetId="2" hidden="1">{#N/A,#N/A,FALSE,"Cover Support";#N/A,#N/A,FALSE,"BU P&amp;L Mar ESP";#N/A,#N/A,FALSE,"BU P&amp;L YTD ESP";#N/A,#N/A,FALSE,"Job Cost YTD2"}</definedName>
    <definedName name="wrn.Support._3" hidden="1">{#N/A,#N/A,FALSE,"Cover Support";#N/A,#N/A,FALSE,"BU P&amp;L Mar ESP";#N/A,#N/A,FALSE,"BU P&amp;L YTD ESP";#N/A,#N/A,FALSE,"Job Cost YTD2"}</definedName>
    <definedName name="wrn.Support._3_1" localSheetId="2" hidden="1">{#N/A,#N/A,FALSE,"Cover Support";#N/A,#N/A,FALSE,"BU P&amp;L Mar ESP";#N/A,#N/A,FALSE,"BU P&amp;L YTD ESP";#N/A,#N/A,FALSE,"Job Cost YTD2"}</definedName>
    <definedName name="wrn.Support._3_1" hidden="1">{#N/A,#N/A,FALSE,"Cover Support";#N/A,#N/A,FALSE,"BU P&amp;L Mar ESP";#N/A,#N/A,FALSE,"BU P&amp;L YTD ESP";#N/A,#N/A,FALSE,"Job Cost YTD2"}</definedName>
    <definedName name="wrn.Support._4" localSheetId="2" hidden="1">{#N/A,#N/A,FALSE,"Cover Support";#N/A,#N/A,FALSE,"BU P&amp;L Mar ESP";#N/A,#N/A,FALSE,"BU P&amp;L YTD ESP";#N/A,#N/A,FALSE,"Job Cost YTD2"}</definedName>
    <definedName name="wrn.Support._4" hidden="1">{#N/A,#N/A,FALSE,"Cover Support";#N/A,#N/A,FALSE,"BU P&amp;L Mar ESP";#N/A,#N/A,FALSE,"BU P&amp;L YTD ESP";#N/A,#N/A,FALSE,"Job Cost YTD2"}</definedName>
    <definedName name="wrn.Supporting._.Schedules." hidden="1">{#N/A,#N/A,TRUE,"ACC RENT";#N/A,#N/A,TRUE,"ACCT REC";#N/A,#N/A,TRUE,"RET EARN";#N/A,#N/A,TRUE,"PPE";#N/A,#N/A,TRUE,"TAXES PAY";#N/A,#N/A,TRUE,"WORK CAP";#N/A,#N/A,TRUE,"CASH FLOW";#N/A,#N/A,TRUE,"SERIES A LOAN"}</definedName>
    <definedName name="wrn.Survey." localSheetId="2"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urve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WK." localSheetId="2" hidden="1">{"Annual",#N/A,FALSE,"SWK";"Margins",#N/A,FALSE,"SWK";"Q",#N/A,FALSE,"Qtrs."}</definedName>
    <definedName name="wrn.SWK." hidden="1">{"Annual",#N/A,FALSE,"SWK";"Margins",#N/A,FALSE,"SWK";"Q",#N/A,FALSE,"Qtrs."}</definedName>
    <definedName name="wrn.Synergies." localSheetId="2" hidden="1">{"Synergies",#N/A,TRUE,"Product Summary";"Existing Products Contracted Synergies",#N/A,TRUE,"Product Roll1";"Existing Products Contracted Synergies 3",#N/A,TRUE,"Product Roll1";"Existing Products Contracted Synergies 2",#N/A,TRUE,"Product Roll1";"New Products Contracted Synergies",#N/A,TRUE,"Product Roll2";"New Products Not Contracted Synergies 2",#N/A,TRUE,"Product Roll3";"New Products Not Contracted Synergies",#N/A,TRUE,"Product Roll3";"New Products Not Contracted Synergies 3",#N/A,TRUE,"Product Roll3"}</definedName>
    <definedName name="wrn.Synergies." hidden="1">{"Synergies",#N/A,TRUE,"Product Summary";"Existing Products Contracted Synergies",#N/A,TRUE,"Product Roll1";"Existing Products Contracted Synergies 3",#N/A,TRUE,"Product Roll1";"Existing Products Contracted Synergies 2",#N/A,TRUE,"Product Roll1";"New Products Contracted Synergies",#N/A,TRUE,"Product Roll2";"New Products Not Contracted Synergies 2",#N/A,TRUE,"Product Roll3";"New Products Not Contracted Synergies",#N/A,TRUE,"Product Roll3";"New Products Not Contracted Synergies 3",#N/A,TRUE,"Product Roll3"}</definedName>
    <definedName name="wrn.SYSGRP._.Summary." localSheetId="2" hidden="1">{#N/A,#N/A,TRUE,"Revenue";#N/A,#N/A,TRUE,"Profit";#N/A,#N/A,TRUE,"ODCs";#N/A,#N/A,TRUE,"DirLabor";#N/A,#N/A,TRUE,"SysGrp People"}</definedName>
    <definedName name="wrn.SYSGRP._.Summary." hidden="1">{#N/A,#N/A,TRUE,"Revenue";#N/A,#N/A,TRUE,"Profit";#N/A,#N/A,TRUE,"ODCs";#N/A,#N/A,TRUE,"DirLabor";#N/A,#N/A,TRUE,"SysGrp People"}</definedName>
    <definedName name="wrn.t_cash." localSheetId="2" hidden="1">{"cash_tes",#N/A,FALSE,"dec95cr.xls"}</definedName>
    <definedName name="wrn.t_cash." hidden="1">{"cash_tes",#N/A,FALSE,"dec95cr.xls"}</definedName>
    <definedName name="wrn.Tables." localSheetId="2" hidden="1">{"view1",#N/A,FALSE,"Tables";"view2",#N/A,FALSE,"Tables";"view3",#N/A,FALSE,"Tables"}</definedName>
    <definedName name="wrn.Tables." hidden="1">{"view1",#N/A,FALSE,"Tables";"view2",#N/A,FALSE,"Tables";"view3",#N/A,FALSE,"Tables"}</definedName>
    <definedName name="wrn.Tables._.and._.Support." localSheetId="2" hidden="1">{#N/A,#N/A,FALSE,"TABLE_1 YTD";#N/A,#N/A,FALSE,"TABLE_1A QTD";#N/A,#N/A,FALSE,"NORMAL_SPREAD_QTD";#N/A,#N/A,FALSE,"NORMAL_SPREAD_YTD";#N/A,#N/A,FALSE,"TAX_EQV";#N/A,#N/A,FALSE,"TAX EQUIV_INPUT";#N/A,#N/A,FALSE,"NET FROM FER";#N/A,#N/A,FALSE,"COVER"}</definedName>
    <definedName name="wrn.Tables._.and._.Support." hidden="1">{#N/A,#N/A,FALSE,"TABLE_1 YTD";#N/A,#N/A,FALSE,"TABLE_1A QTD";#N/A,#N/A,FALSE,"NORMAL_SPREAD_QTD";#N/A,#N/A,FALSE,"NORMAL_SPREAD_YTD";#N/A,#N/A,FALSE,"TAX_EQV";#N/A,#N/A,FALSE,"TAX EQUIV_INPUT";#N/A,#N/A,FALSE,"NET FROM FER";#N/A,#N/A,FALSE,"COVER"}</definedName>
    <definedName name="wrn.Tables._.and._.Support._1" localSheetId="2" hidden="1">{#N/A,#N/A,FALSE,"TABLE_1 YTD";#N/A,#N/A,FALSE,"TABLE_1A QTD";#N/A,#N/A,FALSE,"NORMAL_SPREAD_QTD";#N/A,#N/A,FALSE,"NORMAL_SPREAD_YTD";#N/A,#N/A,FALSE,"TAX_EQV";#N/A,#N/A,FALSE,"TAX EQUIV_INPUT";#N/A,#N/A,FALSE,"NET FROM FER";#N/A,#N/A,FALSE,"COVER"}</definedName>
    <definedName name="wrn.Tables._.and._.Support._1" hidden="1">{#N/A,#N/A,FALSE,"TABLE_1 YTD";#N/A,#N/A,FALSE,"TABLE_1A QTD";#N/A,#N/A,FALSE,"NORMAL_SPREAD_QTD";#N/A,#N/A,FALSE,"NORMAL_SPREAD_YTD";#N/A,#N/A,FALSE,"TAX_EQV";#N/A,#N/A,FALSE,"TAX EQUIV_INPUT";#N/A,#N/A,FALSE,"NET FROM FER";#N/A,#N/A,FALSE,"COVER"}</definedName>
    <definedName name="wrn.Tables._.and._.Support._2" localSheetId="2" hidden="1">{#N/A,#N/A,FALSE,"TABLE_1 YTD";#N/A,#N/A,FALSE,"TABLE_1A QTD";#N/A,#N/A,FALSE,"NORMAL_SPREAD_QTD";#N/A,#N/A,FALSE,"NORMAL_SPREAD_YTD";#N/A,#N/A,FALSE,"TAX_EQV";#N/A,#N/A,FALSE,"TAX EQUIV_INPUT";#N/A,#N/A,FALSE,"NET FROM FER";#N/A,#N/A,FALSE,"COVER"}</definedName>
    <definedName name="wrn.Tables._.and._.Support._2" hidden="1">{#N/A,#N/A,FALSE,"TABLE_1 YTD";#N/A,#N/A,FALSE,"TABLE_1A QTD";#N/A,#N/A,FALSE,"NORMAL_SPREAD_QTD";#N/A,#N/A,FALSE,"NORMAL_SPREAD_YTD";#N/A,#N/A,FALSE,"TAX_EQV";#N/A,#N/A,FALSE,"TAX EQUIV_INPUT";#N/A,#N/A,FALSE,"NET FROM FER";#N/A,#N/A,FALSE,"COVER"}</definedName>
    <definedName name="wrn.Tables._.and._.Support._3" localSheetId="2" hidden="1">{#N/A,#N/A,FALSE,"TABLE_1 YTD";#N/A,#N/A,FALSE,"TABLE_1A QTD";#N/A,#N/A,FALSE,"NORMAL_SPREAD_QTD";#N/A,#N/A,FALSE,"NORMAL_SPREAD_YTD";#N/A,#N/A,FALSE,"TAX_EQV";#N/A,#N/A,FALSE,"TAX EQUIV_INPUT";#N/A,#N/A,FALSE,"NET FROM FER";#N/A,#N/A,FALSE,"COVER"}</definedName>
    <definedName name="wrn.Tables._.and._.Support._3" hidden="1">{#N/A,#N/A,FALSE,"TABLE_1 YTD";#N/A,#N/A,FALSE,"TABLE_1A QTD";#N/A,#N/A,FALSE,"NORMAL_SPREAD_QTD";#N/A,#N/A,FALSE,"NORMAL_SPREAD_YTD";#N/A,#N/A,FALSE,"TAX_EQV";#N/A,#N/A,FALSE,"TAX EQUIV_INPUT";#N/A,#N/A,FALSE,"NET FROM FER";#N/A,#N/A,FALSE,"COVER"}</definedName>
    <definedName name="wrn.Tables._.and._.Support._4" localSheetId="2" hidden="1">{#N/A,#N/A,FALSE,"TABLE_1 YTD";#N/A,#N/A,FALSE,"TABLE_1A QTD";#N/A,#N/A,FALSE,"NORMAL_SPREAD_QTD";#N/A,#N/A,FALSE,"NORMAL_SPREAD_YTD";#N/A,#N/A,FALSE,"TAX_EQV";#N/A,#N/A,FALSE,"TAX EQUIV_INPUT";#N/A,#N/A,FALSE,"NET FROM FER";#N/A,#N/A,FALSE,"COVER"}</definedName>
    <definedName name="wrn.Tables._.and._.Support._4" hidden="1">{#N/A,#N/A,FALSE,"TABLE_1 YTD";#N/A,#N/A,FALSE,"TABLE_1A QTD";#N/A,#N/A,FALSE,"NORMAL_SPREAD_QTD";#N/A,#N/A,FALSE,"NORMAL_SPREAD_YTD";#N/A,#N/A,FALSE,"TAX_EQV";#N/A,#N/A,FALSE,"TAX EQUIV_INPUT";#N/A,#N/A,FALSE,"NET FROM FER";#N/A,#N/A,FALSE,"COVER"}</definedName>
    <definedName name="wrn.Target." localSheetId="2"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 localSheetId="2"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RGET._.DCF._1" localSheetId="2" hidden="1">{"targetdcf",#N/A,FALSE,"Merger consequences";"TARGETASSU",#N/A,FALSE,"Merger consequences";"TERMINAL VALUE",#N/A,FALSE,"Merger consequences"}</definedName>
    <definedName name="wrn.TARGET._.DCF._1" hidden="1">{"targetdcf",#N/A,FALSE,"Merger consequences";"TARGETASSU",#N/A,FALSE,"Merger consequences";"TERMINAL VALUE",#N/A,FALSE,"Merger consequences"}</definedName>
    <definedName name="wrn.TARGET._.DCF._from_DBAB" localSheetId="2" hidden="1">{"targetdcf",#N/A,FALSE,"Merger consequences";"TARGETASSU",#N/A,FALSE,"Merger consequences";"TERMINAL VALUE",#N/A,FALSE,"Merger consequences"}</definedName>
    <definedName name="wrn.TARGET._.DCF._from_DBAB" hidden="1">{"targetdcf",#N/A,FALSE,"Merger consequences";"TARGETASSU",#N/A,FALSE,"Merger consequences";"TERMINAL VALUE",#N/A,FALSE,"Merger consequences"}</definedName>
    <definedName name="wrn.TARGET._.DCF._from_DBAB_1" localSheetId="2" hidden="1">{"targetdcf",#N/A,FALSE,"Merger consequences";"TARGETASSU",#N/A,FALSE,"Merger consequences";"TERMINAL VALUE",#N/A,FALSE,"Merger consequences"}</definedName>
    <definedName name="wrn.TARGET._.DCF._from_DBAB_1" hidden="1">{"targetdcf",#N/A,FALSE,"Merger consequences";"TARGETASSU",#N/A,FALSE,"Merger consequences";"TERMINAL VALUE",#N/A,FALSE,"Merger consequences"}</definedName>
    <definedName name="wrn.TARGET._.DCF._from_DBAB_1_1" localSheetId="2" hidden="1">{"targetdcf",#N/A,FALSE,"Merger consequences";"TARGETASSU",#N/A,FALSE,"Merger consequences";"TERMINAL VALUE",#N/A,FALSE,"Merger consequences"}</definedName>
    <definedName name="wrn.TARGET._.DCF._from_DBAB_1_1" hidden="1">{"targetdcf",#N/A,FALSE,"Merger consequences";"TARGETASSU",#N/A,FALSE,"Merger consequences";"TERMINAL VALUE",#N/A,FALSE,"Merger consequences"}</definedName>
    <definedName name="wrn.TARGET._.DCF._from_DBAB_1_1_1" localSheetId="2" hidden="1">{"targetdcf",#N/A,FALSE,"Merger consequences";"TARGETASSU",#N/A,FALSE,"Merger consequences";"TERMINAL VALUE",#N/A,FALSE,"Merger consequences"}</definedName>
    <definedName name="wrn.TARGET._.DCF._from_DBAB_1_1_1" hidden="1">{"targetdcf",#N/A,FALSE,"Merger consequences";"TARGETASSU",#N/A,FALSE,"Merger consequences";"TERMINAL VALUE",#N/A,FALSE,"Merger consequences"}</definedName>
    <definedName name="wrn.TARGET._.DCF._from_DBAB_1_1_1_1" localSheetId="2" hidden="1">{"targetdcf",#N/A,FALSE,"Merger consequences";"TARGETASSU",#N/A,FALSE,"Merger consequences";"TERMINAL VALUE",#N/A,FALSE,"Merger consequences"}</definedName>
    <definedName name="wrn.TARGET._.DCF._from_DBAB_1_1_1_1" hidden="1">{"targetdcf",#N/A,FALSE,"Merger consequences";"TARGETASSU",#N/A,FALSE,"Merger consequences";"TERMINAL VALUE",#N/A,FALSE,"Merger consequences"}</definedName>
    <definedName name="wrn.TARGET._.DCF._from_DBAB_1_1_1_1_1" localSheetId="2" hidden="1">{"targetdcf",#N/A,FALSE,"Merger consequences";"TARGETASSU",#N/A,FALSE,"Merger consequences";"TERMINAL VALUE",#N/A,FALSE,"Merger consequences"}</definedName>
    <definedName name="wrn.TARGET._.DCF._from_DBAB_1_1_1_1_1" hidden="1">{"targetdcf",#N/A,FALSE,"Merger consequences";"TARGETASSU",#N/A,FALSE,"Merger consequences";"TERMINAL VALUE",#N/A,FALSE,"Merger consequences"}</definedName>
    <definedName name="wrn.TARGET._.DCF._from_DBAB_1_1_1_1_2" localSheetId="2" hidden="1">{"targetdcf",#N/A,FALSE,"Merger consequences";"TARGETASSU",#N/A,FALSE,"Merger consequences";"TERMINAL VALUE",#N/A,FALSE,"Merger consequences"}</definedName>
    <definedName name="wrn.TARGET._.DCF._from_DBAB_1_1_1_1_2" hidden="1">{"targetdcf",#N/A,FALSE,"Merger consequences";"TARGETASSU",#N/A,FALSE,"Merger consequences";"TERMINAL VALUE",#N/A,FALSE,"Merger consequences"}</definedName>
    <definedName name="wrn.TARGET._.DCF._from_DBAB_1_1_1_1_3" localSheetId="2" hidden="1">{"targetdcf",#N/A,FALSE,"Merger consequences";"TARGETASSU",#N/A,FALSE,"Merger consequences";"TERMINAL VALUE",#N/A,FALSE,"Merger consequences"}</definedName>
    <definedName name="wrn.TARGET._.DCF._from_DBAB_1_1_1_1_3" hidden="1">{"targetdcf",#N/A,FALSE,"Merger consequences";"TARGETASSU",#N/A,FALSE,"Merger consequences";"TERMINAL VALUE",#N/A,FALSE,"Merger consequences"}</definedName>
    <definedName name="wrn.TARGET._.DCF._from_DBAB_1_1_1_1_4" localSheetId="2" hidden="1">{"targetdcf",#N/A,FALSE,"Merger consequences";"TARGETASSU",#N/A,FALSE,"Merger consequences";"TERMINAL VALUE",#N/A,FALSE,"Merger consequences"}</definedName>
    <definedName name="wrn.TARGET._.DCF._from_DBAB_1_1_1_1_4" hidden="1">{"targetdcf",#N/A,FALSE,"Merger consequences";"TARGETASSU",#N/A,FALSE,"Merger consequences";"TERMINAL VALUE",#N/A,FALSE,"Merger consequences"}</definedName>
    <definedName name="wrn.TARGET._.DCF._from_DBAB_1_1_1_2" localSheetId="2" hidden="1">{"targetdcf",#N/A,FALSE,"Merger consequences";"TARGETASSU",#N/A,FALSE,"Merger consequences";"TERMINAL VALUE",#N/A,FALSE,"Merger consequences"}</definedName>
    <definedName name="wrn.TARGET._.DCF._from_DBAB_1_1_1_2" hidden="1">{"targetdcf",#N/A,FALSE,"Merger consequences";"TARGETASSU",#N/A,FALSE,"Merger consequences";"TERMINAL VALUE",#N/A,FALSE,"Merger consequences"}</definedName>
    <definedName name="wrn.TARGET._.DCF._from_DBAB_1_1_1_3" localSheetId="2" hidden="1">{"targetdcf",#N/A,FALSE,"Merger consequences";"TARGETASSU",#N/A,FALSE,"Merger consequences";"TERMINAL VALUE",#N/A,FALSE,"Merger consequences"}</definedName>
    <definedName name="wrn.TARGET._.DCF._from_DBAB_1_1_1_3" hidden="1">{"targetdcf",#N/A,FALSE,"Merger consequences";"TARGETASSU",#N/A,FALSE,"Merger consequences";"TERMINAL VALUE",#N/A,FALSE,"Merger consequences"}</definedName>
    <definedName name="wrn.TARGET._.DCF._from_DBAB_1_1_1_4" localSheetId="2" hidden="1">{"targetdcf",#N/A,FALSE,"Merger consequences";"TARGETASSU",#N/A,FALSE,"Merger consequences";"TERMINAL VALUE",#N/A,FALSE,"Merger consequences"}</definedName>
    <definedName name="wrn.TARGET._.DCF._from_DBAB_1_1_1_4" hidden="1">{"targetdcf",#N/A,FALSE,"Merger consequences";"TARGETASSU",#N/A,FALSE,"Merger consequences";"TERMINAL VALUE",#N/A,FALSE,"Merger consequences"}</definedName>
    <definedName name="wrn.TARGET._.DCF._from_DBAB_1_1_1_5" localSheetId="2" hidden="1">{"targetdcf",#N/A,FALSE,"Merger consequences";"TARGETASSU",#N/A,FALSE,"Merger consequences";"TERMINAL VALUE",#N/A,FALSE,"Merger consequences"}</definedName>
    <definedName name="wrn.TARGET._.DCF._from_DBAB_1_1_1_5" hidden="1">{"targetdcf",#N/A,FALSE,"Merger consequences";"TARGETASSU",#N/A,FALSE,"Merger consequences";"TERMINAL VALUE",#N/A,FALSE,"Merger consequences"}</definedName>
    <definedName name="wrn.TARGET._.DCF._from_DBAB_1_1_2" localSheetId="2" hidden="1">{"targetdcf",#N/A,FALSE,"Merger consequences";"TARGETASSU",#N/A,FALSE,"Merger consequences";"TERMINAL VALUE",#N/A,FALSE,"Merger consequences"}</definedName>
    <definedName name="wrn.TARGET._.DCF._from_DBAB_1_1_2" hidden="1">{"targetdcf",#N/A,FALSE,"Merger consequences";"TARGETASSU",#N/A,FALSE,"Merger consequences";"TERMINAL VALUE",#N/A,FALSE,"Merger consequences"}</definedName>
    <definedName name="wrn.TARGET._.DCF._from_DBAB_1_1_2_1" localSheetId="2" hidden="1">{"targetdcf",#N/A,FALSE,"Merger consequences";"TARGETASSU",#N/A,FALSE,"Merger consequences";"TERMINAL VALUE",#N/A,FALSE,"Merger consequences"}</definedName>
    <definedName name="wrn.TARGET._.DCF._from_DBAB_1_1_2_1" hidden="1">{"targetdcf",#N/A,FALSE,"Merger consequences";"TARGETASSU",#N/A,FALSE,"Merger consequences";"TERMINAL VALUE",#N/A,FALSE,"Merger consequences"}</definedName>
    <definedName name="wrn.TARGET._.DCF._from_DBAB_1_1_2_2" localSheetId="2" hidden="1">{"targetdcf",#N/A,FALSE,"Merger consequences";"TARGETASSU",#N/A,FALSE,"Merger consequences";"TERMINAL VALUE",#N/A,FALSE,"Merger consequences"}</definedName>
    <definedName name="wrn.TARGET._.DCF._from_DBAB_1_1_2_2" hidden="1">{"targetdcf",#N/A,FALSE,"Merger consequences";"TARGETASSU",#N/A,FALSE,"Merger consequences";"TERMINAL VALUE",#N/A,FALSE,"Merger consequences"}</definedName>
    <definedName name="wrn.TARGET._.DCF._from_DBAB_1_1_2_3" localSheetId="2" hidden="1">{"targetdcf",#N/A,FALSE,"Merger consequences";"TARGETASSU",#N/A,FALSE,"Merger consequences";"TERMINAL VALUE",#N/A,FALSE,"Merger consequences"}</definedName>
    <definedName name="wrn.TARGET._.DCF._from_DBAB_1_1_2_3" hidden="1">{"targetdcf",#N/A,FALSE,"Merger consequences";"TARGETASSU",#N/A,FALSE,"Merger consequences";"TERMINAL VALUE",#N/A,FALSE,"Merger consequences"}</definedName>
    <definedName name="wrn.TARGET._.DCF._from_DBAB_1_1_2_4" localSheetId="2" hidden="1">{"targetdcf",#N/A,FALSE,"Merger consequences";"TARGETASSU",#N/A,FALSE,"Merger consequences";"TERMINAL VALUE",#N/A,FALSE,"Merger consequences"}</definedName>
    <definedName name="wrn.TARGET._.DCF._from_DBAB_1_1_2_4" hidden="1">{"targetdcf",#N/A,FALSE,"Merger consequences";"TARGETASSU",#N/A,FALSE,"Merger consequences";"TERMINAL VALUE",#N/A,FALSE,"Merger consequences"}</definedName>
    <definedName name="wrn.TARGET._.DCF._from_DBAB_1_1_3" localSheetId="2" hidden="1">{"targetdcf",#N/A,FALSE,"Merger consequences";"TARGETASSU",#N/A,FALSE,"Merger consequences";"TERMINAL VALUE",#N/A,FALSE,"Merger consequences"}</definedName>
    <definedName name="wrn.TARGET._.DCF._from_DBAB_1_1_3" hidden="1">{"targetdcf",#N/A,FALSE,"Merger consequences";"TARGETASSU",#N/A,FALSE,"Merger consequences";"TERMINAL VALUE",#N/A,FALSE,"Merger consequences"}</definedName>
    <definedName name="wrn.TARGET._.DCF._from_DBAB_1_1_4" localSheetId="2" hidden="1">{"targetdcf",#N/A,FALSE,"Merger consequences";"TARGETASSU",#N/A,FALSE,"Merger consequences";"TERMINAL VALUE",#N/A,FALSE,"Merger consequences"}</definedName>
    <definedName name="wrn.TARGET._.DCF._from_DBAB_1_1_4" hidden="1">{"targetdcf",#N/A,FALSE,"Merger consequences";"TARGETASSU",#N/A,FALSE,"Merger consequences";"TERMINAL VALUE",#N/A,FALSE,"Merger consequences"}</definedName>
    <definedName name="wrn.TARGET._.DCF._from_DBAB_1_1_5" localSheetId="2" hidden="1">{"targetdcf",#N/A,FALSE,"Merger consequences";"TARGETASSU",#N/A,FALSE,"Merger consequences";"TERMINAL VALUE",#N/A,FALSE,"Merger consequences"}</definedName>
    <definedName name="wrn.TARGET._.DCF._from_DBAB_1_1_5" hidden="1">{"targetdcf",#N/A,FALSE,"Merger consequences";"TARGETASSU",#N/A,FALSE,"Merger consequences";"TERMINAL VALUE",#N/A,FALSE,"Merger consequences"}</definedName>
    <definedName name="wrn.TARGET._.DCF._from_DBAB_1_2" localSheetId="2" hidden="1">{"targetdcf",#N/A,FALSE,"Merger consequences";"TARGETASSU",#N/A,FALSE,"Merger consequences";"TERMINAL VALUE",#N/A,FALSE,"Merger consequences"}</definedName>
    <definedName name="wrn.TARGET._.DCF._from_DBAB_1_2" hidden="1">{"targetdcf",#N/A,FALSE,"Merger consequences";"TARGETASSU",#N/A,FALSE,"Merger consequences";"TERMINAL VALUE",#N/A,FALSE,"Merger consequences"}</definedName>
    <definedName name="wrn.TARGET._.DCF._from_DBAB_1_2_1" localSheetId="2" hidden="1">{"targetdcf",#N/A,FALSE,"Merger consequences";"TARGETASSU",#N/A,FALSE,"Merger consequences";"TERMINAL VALUE",#N/A,FALSE,"Merger consequences"}</definedName>
    <definedName name="wrn.TARGET._.DCF._from_DBAB_1_2_1" hidden="1">{"targetdcf",#N/A,FALSE,"Merger consequences";"TARGETASSU",#N/A,FALSE,"Merger consequences";"TERMINAL VALUE",#N/A,FALSE,"Merger consequences"}</definedName>
    <definedName name="wrn.TARGET._.DCF._from_DBAB_1_2_1_1" localSheetId="2" hidden="1">{"targetdcf",#N/A,FALSE,"Merger consequences";"TARGETASSU",#N/A,FALSE,"Merger consequences";"TERMINAL VALUE",#N/A,FALSE,"Merger consequences"}</definedName>
    <definedName name="wrn.TARGET._.DCF._from_DBAB_1_2_1_1" hidden="1">{"targetdcf",#N/A,FALSE,"Merger consequences";"TARGETASSU",#N/A,FALSE,"Merger consequences";"TERMINAL VALUE",#N/A,FALSE,"Merger consequences"}</definedName>
    <definedName name="wrn.TARGET._.DCF._from_DBAB_1_2_1_2" localSheetId="2" hidden="1">{"targetdcf",#N/A,FALSE,"Merger consequences";"TARGETASSU",#N/A,FALSE,"Merger consequences";"TERMINAL VALUE",#N/A,FALSE,"Merger consequences"}</definedName>
    <definedName name="wrn.TARGET._.DCF._from_DBAB_1_2_1_2" hidden="1">{"targetdcf",#N/A,FALSE,"Merger consequences";"TARGETASSU",#N/A,FALSE,"Merger consequences";"TERMINAL VALUE",#N/A,FALSE,"Merger consequences"}</definedName>
    <definedName name="wrn.TARGET._.DCF._from_DBAB_1_2_1_3" localSheetId="2" hidden="1">{"targetdcf",#N/A,FALSE,"Merger consequences";"TARGETASSU",#N/A,FALSE,"Merger consequences";"TERMINAL VALUE",#N/A,FALSE,"Merger consequences"}</definedName>
    <definedName name="wrn.TARGET._.DCF._from_DBAB_1_2_1_3" hidden="1">{"targetdcf",#N/A,FALSE,"Merger consequences";"TARGETASSU",#N/A,FALSE,"Merger consequences";"TERMINAL VALUE",#N/A,FALSE,"Merger consequences"}</definedName>
    <definedName name="wrn.TARGET._.DCF._from_DBAB_1_2_1_4" localSheetId="2" hidden="1">{"targetdcf",#N/A,FALSE,"Merger consequences";"TARGETASSU",#N/A,FALSE,"Merger consequences";"TERMINAL VALUE",#N/A,FALSE,"Merger consequences"}</definedName>
    <definedName name="wrn.TARGET._.DCF._from_DBAB_1_2_1_4" hidden="1">{"targetdcf",#N/A,FALSE,"Merger consequences";"TARGETASSU",#N/A,FALSE,"Merger consequences";"TERMINAL VALUE",#N/A,FALSE,"Merger consequences"}</definedName>
    <definedName name="wrn.TARGET._.DCF._from_DBAB_1_2_2" localSheetId="2" hidden="1">{"targetdcf",#N/A,FALSE,"Merger consequences";"TARGETASSU",#N/A,FALSE,"Merger consequences";"TERMINAL VALUE",#N/A,FALSE,"Merger consequences"}</definedName>
    <definedName name="wrn.TARGET._.DCF._from_DBAB_1_2_2" hidden="1">{"targetdcf",#N/A,FALSE,"Merger consequences";"TARGETASSU",#N/A,FALSE,"Merger consequences";"TERMINAL VALUE",#N/A,FALSE,"Merger consequences"}</definedName>
    <definedName name="wrn.TARGET._.DCF._from_DBAB_1_2_3" localSheetId="2" hidden="1">{"targetdcf",#N/A,FALSE,"Merger consequences";"TARGETASSU",#N/A,FALSE,"Merger consequences";"TERMINAL VALUE",#N/A,FALSE,"Merger consequences"}</definedName>
    <definedName name="wrn.TARGET._.DCF._from_DBAB_1_2_3" hidden="1">{"targetdcf",#N/A,FALSE,"Merger consequences";"TARGETASSU",#N/A,FALSE,"Merger consequences";"TERMINAL VALUE",#N/A,FALSE,"Merger consequences"}</definedName>
    <definedName name="wrn.TARGET._.DCF._from_DBAB_1_2_4" localSheetId="2" hidden="1">{"targetdcf",#N/A,FALSE,"Merger consequences";"TARGETASSU",#N/A,FALSE,"Merger consequences";"TERMINAL VALUE",#N/A,FALSE,"Merger consequences"}</definedName>
    <definedName name="wrn.TARGET._.DCF._from_DBAB_1_2_4" hidden="1">{"targetdcf",#N/A,FALSE,"Merger consequences";"TARGETASSU",#N/A,FALSE,"Merger consequences";"TERMINAL VALUE",#N/A,FALSE,"Merger consequences"}</definedName>
    <definedName name="wrn.TARGET._.DCF._from_DBAB_1_2_5" localSheetId="2" hidden="1">{"targetdcf",#N/A,FALSE,"Merger consequences";"TARGETASSU",#N/A,FALSE,"Merger consequences";"TERMINAL VALUE",#N/A,FALSE,"Merger consequences"}</definedName>
    <definedName name="wrn.TARGET._.DCF._from_DBAB_1_2_5" hidden="1">{"targetdcf",#N/A,FALSE,"Merger consequences";"TARGETASSU",#N/A,FALSE,"Merger consequences";"TERMINAL VALUE",#N/A,FALSE,"Merger consequences"}</definedName>
    <definedName name="wrn.TARGET._.DCF._from_DBAB_1_3" localSheetId="2" hidden="1">{"targetdcf",#N/A,FALSE,"Merger consequences";"TARGETASSU",#N/A,FALSE,"Merger consequences";"TERMINAL VALUE",#N/A,FALSE,"Merger consequences"}</definedName>
    <definedName name="wrn.TARGET._.DCF._from_DBAB_1_3" hidden="1">{"targetdcf",#N/A,FALSE,"Merger consequences";"TARGETASSU",#N/A,FALSE,"Merger consequences";"TERMINAL VALUE",#N/A,FALSE,"Merger consequences"}</definedName>
    <definedName name="wrn.TARGET._.DCF._from_DBAB_1_3_1" localSheetId="2" hidden="1">{"targetdcf",#N/A,FALSE,"Merger consequences";"TARGETASSU",#N/A,FALSE,"Merger consequences";"TERMINAL VALUE",#N/A,FALSE,"Merger consequences"}</definedName>
    <definedName name="wrn.TARGET._.DCF._from_DBAB_1_3_1" hidden="1">{"targetdcf",#N/A,FALSE,"Merger consequences";"TARGETASSU",#N/A,FALSE,"Merger consequences";"TERMINAL VALUE",#N/A,FALSE,"Merger consequences"}</definedName>
    <definedName name="wrn.TARGET._.DCF._from_DBAB_1_3_2" localSheetId="2" hidden="1">{"targetdcf",#N/A,FALSE,"Merger consequences";"TARGETASSU",#N/A,FALSE,"Merger consequences";"TERMINAL VALUE",#N/A,FALSE,"Merger consequences"}</definedName>
    <definedName name="wrn.TARGET._.DCF._from_DBAB_1_3_2" hidden="1">{"targetdcf",#N/A,FALSE,"Merger consequences";"TARGETASSU",#N/A,FALSE,"Merger consequences";"TERMINAL VALUE",#N/A,FALSE,"Merger consequences"}</definedName>
    <definedName name="wrn.TARGET._.DCF._from_DBAB_1_3_3" localSheetId="2" hidden="1">{"targetdcf",#N/A,FALSE,"Merger consequences";"TARGETASSU",#N/A,FALSE,"Merger consequences";"TERMINAL VALUE",#N/A,FALSE,"Merger consequences"}</definedName>
    <definedName name="wrn.TARGET._.DCF._from_DBAB_1_3_3" hidden="1">{"targetdcf",#N/A,FALSE,"Merger consequences";"TARGETASSU",#N/A,FALSE,"Merger consequences";"TERMINAL VALUE",#N/A,FALSE,"Merger consequences"}</definedName>
    <definedName name="wrn.TARGET._.DCF._from_DBAB_1_3_4" localSheetId="2" hidden="1">{"targetdcf",#N/A,FALSE,"Merger consequences";"TARGETASSU",#N/A,FALSE,"Merger consequences";"TERMINAL VALUE",#N/A,FALSE,"Merger consequences"}</definedName>
    <definedName name="wrn.TARGET._.DCF._from_DBAB_1_3_4" hidden="1">{"targetdcf",#N/A,FALSE,"Merger consequences";"TARGETASSU",#N/A,FALSE,"Merger consequences";"TERMINAL VALUE",#N/A,FALSE,"Merger consequences"}</definedName>
    <definedName name="wrn.TARGET._.DCF._from_DBAB_1_4" localSheetId="2" hidden="1">{"targetdcf",#N/A,FALSE,"Merger consequences";"TARGETASSU",#N/A,FALSE,"Merger consequences";"TERMINAL VALUE",#N/A,FALSE,"Merger consequences"}</definedName>
    <definedName name="wrn.TARGET._.DCF._from_DBAB_1_4" hidden="1">{"targetdcf",#N/A,FALSE,"Merger consequences";"TARGETASSU",#N/A,FALSE,"Merger consequences";"TERMINAL VALUE",#N/A,FALSE,"Merger consequences"}</definedName>
    <definedName name="wrn.TARGET._.DCF._from_DBAB_1_5" localSheetId="2" hidden="1">{"targetdcf",#N/A,FALSE,"Merger consequences";"TARGETASSU",#N/A,FALSE,"Merger consequences";"TERMINAL VALUE",#N/A,FALSE,"Merger consequences"}</definedName>
    <definedName name="wrn.TARGET._.DCF._from_DBAB_1_5" hidden="1">{"targetdcf",#N/A,FALSE,"Merger consequences";"TARGETASSU",#N/A,FALSE,"Merger consequences";"TERMINAL VALUE",#N/A,FALSE,"Merger consequences"}</definedName>
    <definedName name="wrn.TARGET._.DCF._from_DBAB_2" localSheetId="2" hidden="1">{"targetdcf",#N/A,FALSE,"Merger consequences";"TARGETASSU",#N/A,FALSE,"Merger consequences";"TERMINAL VALUE",#N/A,FALSE,"Merger consequences"}</definedName>
    <definedName name="wrn.TARGET._.DCF._from_DBAB_2" hidden="1">{"targetdcf",#N/A,FALSE,"Merger consequences";"TARGETASSU",#N/A,FALSE,"Merger consequences";"TERMINAL VALUE",#N/A,FALSE,"Merger consequences"}</definedName>
    <definedName name="wrn.TARGET._.DCF._from_DBAB_2_1" localSheetId="2" hidden="1">{"targetdcf",#N/A,FALSE,"Merger consequences";"TARGETASSU",#N/A,FALSE,"Merger consequences";"TERMINAL VALUE",#N/A,FALSE,"Merger consequences"}</definedName>
    <definedName name="wrn.TARGET._.DCF._from_DBAB_2_1" hidden="1">{"targetdcf",#N/A,FALSE,"Merger consequences";"TARGETASSU",#N/A,FALSE,"Merger consequences";"TERMINAL VALUE",#N/A,FALSE,"Merger consequences"}</definedName>
    <definedName name="wrn.TARGET._.DCF._from_DBAB_2_1_1" localSheetId="2" hidden="1">{"targetdcf",#N/A,FALSE,"Merger consequences";"TARGETASSU",#N/A,FALSE,"Merger consequences";"TERMINAL VALUE",#N/A,FALSE,"Merger consequences"}</definedName>
    <definedName name="wrn.TARGET._.DCF._from_DBAB_2_1_1" hidden="1">{"targetdcf",#N/A,FALSE,"Merger consequences";"TARGETASSU",#N/A,FALSE,"Merger consequences";"TERMINAL VALUE",#N/A,FALSE,"Merger consequences"}</definedName>
    <definedName name="wrn.TARGET._.DCF._from_DBAB_2_1_2" localSheetId="2" hidden="1">{"targetdcf",#N/A,FALSE,"Merger consequences";"TARGETASSU",#N/A,FALSE,"Merger consequences";"TERMINAL VALUE",#N/A,FALSE,"Merger consequences"}</definedName>
    <definedName name="wrn.TARGET._.DCF._from_DBAB_2_1_2" hidden="1">{"targetdcf",#N/A,FALSE,"Merger consequences";"TARGETASSU",#N/A,FALSE,"Merger consequences";"TERMINAL VALUE",#N/A,FALSE,"Merger consequences"}</definedName>
    <definedName name="wrn.TARGET._.DCF._from_DBAB_2_1_3" localSheetId="2" hidden="1">{"targetdcf",#N/A,FALSE,"Merger consequences";"TARGETASSU",#N/A,FALSE,"Merger consequences";"TERMINAL VALUE",#N/A,FALSE,"Merger consequences"}</definedName>
    <definedName name="wrn.TARGET._.DCF._from_DBAB_2_1_3" hidden="1">{"targetdcf",#N/A,FALSE,"Merger consequences";"TARGETASSU",#N/A,FALSE,"Merger consequences";"TERMINAL VALUE",#N/A,FALSE,"Merger consequences"}</definedName>
    <definedName name="wrn.TARGET._.DCF._from_DBAB_2_1_4" localSheetId="2" hidden="1">{"targetdcf",#N/A,FALSE,"Merger consequences";"TARGETASSU",#N/A,FALSE,"Merger consequences";"TERMINAL VALUE",#N/A,FALSE,"Merger consequences"}</definedName>
    <definedName name="wrn.TARGET._.DCF._from_DBAB_2_1_4" hidden="1">{"targetdcf",#N/A,FALSE,"Merger consequences";"TARGETASSU",#N/A,FALSE,"Merger consequences";"TERMINAL VALUE",#N/A,FALSE,"Merger consequences"}</definedName>
    <definedName name="wrn.TARGET._.DCF._from_DBAB_2_2" localSheetId="2" hidden="1">{"targetdcf",#N/A,FALSE,"Merger consequences";"TARGETASSU",#N/A,FALSE,"Merger consequences";"TERMINAL VALUE",#N/A,FALSE,"Merger consequences"}</definedName>
    <definedName name="wrn.TARGET._.DCF._from_DBAB_2_2" hidden="1">{"targetdcf",#N/A,FALSE,"Merger consequences";"TARGETASSU",#N/A,FALSE,"Merger consequences";"TERMINAL VALUE",#N/A,FALSE,"Merger consequences"}</definedName>
    <definedName name="wrn.TARGET._.DCF._from_DBAB_2_3" localSheetId="2" hidden="1">{"targetdcf",#N/A,FALSE,"Merger consequences";"TARGETASSU",#N/A,FALSE,"Merger consequences";"TERMINAL VALUE",#N/A,FALSE,"Merger consequences"}</definedName>
    <definedName name="wrn.TARGET._.DCF._from_DBAB_2_3" hidden="1">{"targetdcf",#N/A,FALSE,"Merger consequences";"TARGETASSU",#N/A,FALSE,"Merger consequences";"TERMINAL VALUE",#N/A,FALSE,"Merger consequences"}</definedName>
    <definedName name="wrn.TARGET._.DCF._from_DBAB_2_4" localSheetId="2" hidden="1">{"targetdcf",#N/A,FALSE,"Merger consequences";"TARGETASSU",#N/A,FALSE,"Merger consequences";"TERMINAL VALUE",#N/A,FALSE,"Merger consequences"}</definedName>
    <definedName name="wrn.TARGET._.DCF._from_DBAB_2_4" hidden="1">{"targetdcf",#N/A,FALSE,"Merger consequences";"TARGETASSU",#N/A,FALSE,"Merger consequences";"TERMINAL VALUE",#N/A,FALSE,"Merger consequences"}</definedName>
    <definedName name="wrn.TARGET._.DCF._from_DBAB_2_5" localSheetId="2" hidden="1">{"targetdcf",#N/A,FALSE,"Merger consequences";"TARGETASSU",#N/A,FALSE,"Merger consequences";"TERMINAL VALUE",#N/A,FALSE,"Merger consequences"}</definedName>
    <definedName name="wrn.TARGET._.DCF._from_DBAB_2_5" hidden="1">{"targetdcf",#N/A,FALSE,"Merger consequences";"TARGETASSU",#N/A,FALSE,"Merger consequences";"TERMINAL VALUE",#N/A,FALSE,"Merger consequences"}</definedName>
    <definedName name="wrn.TARGET._.DCF._from_DBAB_3" localSheetId="2" hidden="1">{"targetdcf",#N/A,FALSE,"Merger consequences";"TARGETASSU",#N/A,FALSE,"Merger consequences";"TERMINAL VALUE",#N/A,FALSE,"Merger consequences"}</definedName>
    <definedName name="wrn.TARGET._.DCF._from_DBAB_3" hidden="1">{"targetdcf",#N/A,FALSE,"Merger consequences";"TARGETASSU",#N/A,FALSE,"Merger consequences";"TERMINAL VALUE",#N/A,FALSE,"Merger consequences"}</definedName>
    <definedName name="wrn.TARGET._.DCF._from_DBAB_3_1" localSheetId="2" hidden="1">{"targetdcf",#N/A,FALSE,"Merger consequences";"TARGETASSU",#N/A,FALSE,"Merger consequences";"TERMINAL VALUE",#N/A,FALSE,"Merger consequences"}</definedName>
    <definedName name="wrn.TARGET._.DCF._from_DBAB_3_1" hidden="1">{"targetdcf",#N/A,FALSE,"Merger consequences";"TARGETASSU",#N/A,FALSE,"Merger consequences";"TERMINAL VALUE",#N/A,FALSE,"Merger consequences"}</definedName>
    <definedName name="wrn.TARGET._.DCF._from_DBAB_3_1_1" localSheetId="2" hidden="1">{"targetdcf",#N/A,FALSE,"Merger consequences";"TARGETASSU",#N/A,FALSE,"Merger consequences";"TERMINAL VALUE",#N/A,FALSE,"Merger consequences"}</definedName>
    <definedName name="wrn.TARGET._.DCF._from_DBAB_3_1_1" hidden="1">{"targetdcf",#N/A,FALSE,"Merger consequences";"TARGETASSU",#N/A,FALSE,"Merger consequences";"TERMINAL VALUE",#N/A,FALSE,"Merger consequences"}</definedName>
    <definedName name="wrn.TARGET._.DCF._from_DBAB_3_1_2" localSheetId="2" hidden="1">{"targetdcf",#N/A,FALSE,"Merger consequences";"TARGETASSU",#N/A,FALSE,"Merger consequences";"TERMINAL VALUE",#N/A,FALSE,"Merger consequences"}</definedName>
    <definedName name="wrn.TARGET._.DCF._from_DBAB_3_1_2" hidden="1">{"targetdcf",#N/A,FALSE,"Merger consequences";"TARGETASSU",#N/A,FALSE,"Merger consequences";"TERMINAL VALUE",#N/A,FALSE,"Merger consequences"}</definedName>
    <definedName name="wrn.TARGET._.DCF._from_DBAB_3_1_3" localSheetId="2" hidden="1">{"targetdcf",#N/A,FALSE,"Merger consequences";"TARGETASSU",#N/A,FALSE,"Merger consequences";"TERMINAL VALUE",#N/A,FALSE,"Merger consequences"}</definedName>
    <definedName name="wrn.TARGET._.DCF._from_DBAB_3_1_3" hidden="1">{"targetdcf",#N/A,FALSE,"Merger consequences";"TARGETASSU",#N/A,FALSE,"Merger consequences";"TERMINAL VALUE",#N/A,FALSE,"Merger consequences"}</definedName>
    <definedName name="wrn.TARGET._.DCF._from_DBAB_3_1_4" localSheetId="2" hidden="1">{"targetdcf",#N/A,FALSE,"Merger consequences";"TARGETASSU",#N/A,FALSE,"Merger consequences";"TERMINAL VALUE",#N/A,FALSE,"Merger consequences"}</definedName>
    <definedName name="wrn.TARGET._.DCF._from_DBAB_3_1_4" hidden="1">{"targetdcf",#N/A,FALSE,"Merger consequences";"TARGETASSU",#N/A,FALSE,"Merger consequences";"TERMINAL VALUE",#N/A,FALSE,"Merger consequences"}</definedName>
    <definedName name="wrn.TARGET._.DCF._from_DBAB_3_2" localSheetId="2" hidden="1">{"targetdcf",#N/A,FALSE,"Merger consequences";"TARGETASSU",#N/A,FALSE,"Merger consequences";"TERMINAL VALUE",#N/A,FALSE,"Merger consequences"}</definedName>
    <definedName name="wrn.TARGET._.DCF._from_DBAB_3_2" hidden="1">{"targetdcf",#N/A,FALSE,"Merger consequences";"TARGETASSU",#N/A,FALSE,"Merger consequences";"TERMINAL VALUE",#N/A,FALSE,"Merger consequences"}</definedName>
    <definedName name="wrn.TARGET._.DCF._from_DBAB_3_3" localSheetId="2" hidden="1">{"targetdcf",#N/A,FALSE,"Merger consequences";"TARGETASSU",#N/A,FALSE,"Merger consequences";"TERMINAL VALUE",#N/A,FALSE,"Merger consequences"}</definedName>
    <definedName name="wrn.TARGET._.DCF._from_DBAB_3_3" hidden="1">{"targetdcf",#N/A,FALSE,"Merger consequences";"TARGETASSU",#N/A,FALSE,"Merger consequences";"TERMINAL VALUE",#N/A,FALSE,"Merger consequences"}</definedName>
    <definedName name="wrn.TARGET._.DCF._from_DBAB_3_4" localSheetId="2" hidden="1">{"targetdcf",#N/A,FALSE,"Merger consequences";"TARGETASSU",#N/A,FALSE,"Merger consequences";"TERMINAL VALUE",#N/A,FALSE,"Merger consequences"}</definedName>
    <definedName name="wrn.TARGET._.DCF._from_DBAB_3_4" hidden="1">{"targetdcf",#N/A,FALSE,"Merger consequences";"TARGETASSU",#N/A,FALSE,"Merger consequences";"TERMINAL VALUE",#N/A,FALSE,"Merger consequences"}</definedName>
    <definedName name="wrn.TARGET._.DCF._from_DBAB_3_5" localSheetId="2" hidden="1">{"targetdcf",#N/A,FALSE,"Merger consequences";"TARGETASSU",#N/A,FALSE,"Merger consequences";"TERMINAL VALUE",#N/A,FALSE,"Merger consequences"}</definedName>
    <definedName name="wrn.TARGET._.DCF._from_DBAB_3_5" hidden="1">{"targetdcf",#N/A,FALSE,"Merger consequences";"TARGETASSU",#N/A,FALSE,"Merger consequences";"TERMINAL VALUE",#N/A,FALSE,"Merger consequences"}</definedName>
    <definedName name="wrn.TARGET._.DCF._from_DBAB_4" localSheetId="2" hidden="1">{"targetdcf",#N/A,FALSE,"Merger consequences";"TARGETASSU",#N/A,FALSE,"Merger consequences";"TERMINAL VALUE",#N/A,FALSE,"Merger consequences"}</definedName>
    <definedName name="wrn.TARGET._.DCF._from_DBAB_4" hidden="1">{"targetdcf",#N/A,FALSE,"Merger consequences";"TARGETASSU",#N/A,FALSE,"Merger consequences";"TERMINAL VALUE",#N/A,FALSE,"Merger consequences"}</definedName>
    <definedName name="wrn.TARGET._.DCF._from_DBAB_4_1" localSheetId="2" hidden="1">{"targetdcf",#N/A,FALSE,"Merger consequences";"TARGETASSU",#N/A,FALSE,"Merger consequences";"TERMINAL VALUE",#N/A,FALSE,"Merger consequences"}</definedName>
    <definedName name="wrn.TARGET._.DCF._from_DBAB_4_1" hidden="1">{"targetdcf",#N/A,FALSE,"Merger consequences";"TARGETASSU",#N/A,FALSE,"Merger consequences";"TERMINAL VALUE",#N/A,FALSE,"Merger consequences"}</definedName>
    <definedName name="wrn.TARGET._.DCF._from_DBAB_4_1_1" localSheetId="2" hidden="1">{"targetdcf",#N/A,FALSE,"Merger consequences";"TARGETASSU",#N/A,FALSE,"Merger consequences";"TERMINAL VALUE",#N/A,FALSE,"Merger consequences"}</definedName>
    <definedName name="wrn.TARGET._.DCF._from_DBAB_4_1_1" hidden="1">{"targetdcf",#N/A,FALSE,"Merger consequences";"TARGETASSU",#N/A,FALSE,"Merger consequences";"TERMINAL VALUE",#N/A,FALSE,"Merger consequences"}</definedName>
    <definedName name="wrn.TARGET._.DCF._from_DBAB_4_1_2" localSheetId="2" hidden="1">{"targetdcf",#N/A,FALSE,"Merger consequences";"TARGETASSU",#N/A,FALSE,"Merger consequences";"TERMINAL VALUE",#N/A,FALSE,"Merger consequences"}</definedName>
    <definedName name="wrn.TARGET._.DCF._from_DBAB_4_1_2" hidden="1">{"targetdcf",#N/A,FALSE,"Merger consequences";"TARGETASSU",#N/A,FALSE,"Merger consequences";"TERMINAL VALUE",#N/A,FALSE,"Merger consequences"}</definedName>
    <definedName name="wrn.TARGET._.DCF._from_DBAB_4_1_3" localSheetId="2" hidden="1">{"targetdcf",#N/A,FALSE,"Merger consequences";"TARGETASSU",#N/A,FALSE,"Merger consequences";"TERMINAL VALUE",#N/A,FALSE,"Merger consequences"}</definedName>
    <definedName name="wrn.TARGET._.DCF._from_DBAB_4_1_3" hidden="1">{"targetdcf",#N/A,FALSE,"Merger consequences";"TARGETASSU",#N/A,FALSE,"Merger consequences";"TERMINAL VALUE",#N/A,FALSE,"Merger consequences"}</definedName>
    <definedName name="wrn.TARGET._.DCF._from_DBAB_4_1_4" localSheetId="2" hidden="1">{"targetdcf",#N/A,FALSE,"Merger consequences";"TARGETASSU",#N/A,FALSE,"Merger consequences";"TERMINAL VALUE",#N/A,FALSE,"Merger consequences"}</definedName>
    <definedName name="wrn.TARGET._.DCF._from_DBAB_4_1_4" hidden="1">{"targetdcf",#N/A,FALSE,"Merger consequences";"TARGETASSU",#N/A,FALSE,"Merger consequences";"TERMINAL VALUE",#N/A,FALSE,"Merger consequences"}</definedName>
    <definedName name="wrn.TARGET._.DCF._from_DBAB_4_2" localSheetId="2" hidden="1">{"targetdcf",#N/A,FALSE,"Merger consequences";"TARGETASSU",#N/A,FALSE,"Merger consequences";"TERMINAL VALUE",#N/A,FALSE,"Merger consequences"}</definedName>
    <definedName name="wrn.TARGET._.DCF._from_DBAB_4_2" hidden="1">{"targetdcf",#N/A,FALSE,"Merger consequences";"TARGETASSU",#N/A,FALSE,"Merger consequences";"TERMINAL VALUE",#N/A,FALSE,"Merger consequences"}</definedName>
    <definedName name="wrn.TARGET._.DCF._from_DBAB_4_3" localSheetId="2" hidden="1">{"targetdcf",#N/A,FALSE,"Merger consequences";"TARGETASSU",#N/A,FALSE,"Merger consequences";"TERMINAL VALUE",#N/A,FALSE,"Merger consequences"}</definedName>
    <definedName name="wrn.TARGET._.DCF._from_DBAB_4_3" hidden="1">{"targetdcf",#N/A,FALSE,"Merger consequences";"TARGETASSU",#N/A,FALSE,"Merger consequences";"TERMINAL VALUE",#N/A,FALSE,"Merger consequences"}</definedName>
    <definedName name="wrn.TARGET._.DCF._from_DBAB_4_4" localSheetId="2" hidden="1">{"targetdcf",#N/A,FALSE,"Merger consequences";"TARGETASSU",#N/A,FALSE,"Merger consequences";"TERMINAL VALUE",#N/A,FALSE,"Merger consequences"}</definedName>
    <definedName name="wrn.TARGET._.DCF._from_DBAB_4_4" hidden="1">{"targetdcf",#N/A,FALSE,"Merger consequences";"TARGETASSU",#N/A,FALSE,"Merger consequences";"TERMINAL VALUE",#N/A,FALSE,"Merger consequences"}</definedName>
    <definedName name="wrn.TARGET._.DCF._from_DBAB_4_5" localSheetId="2" hidden="1">{"targetdcf",#N/A,FALSE,"Merger consequences";"TARGETASSU",#N/A,FALSE,"Merger consequences";"TERMINAL VALUE",#N/A,FALSE,"Merger consequences"}</definedName>
    <definedName name="wrn.TARGET._.DCF._from_DBAB_4_5" hidden="1">{"targetdcf",#N/A,FALSE,"Merger consequences";"TARGETASSU",#N/A,FALSE,"Merger consequences";"TERMINAL VALUE",#N/A,FALSE,"Merger consequences"}</definedName>
    <definedName name="wrn.TARGET._.DCF._from_DBAB_5" localSheetId="2" hidden="1">{"targetdcf",#N/A,FALSE,"Merger consequences";"TARGETASSU",#N/A,FALSE,"Merger consequences";"TERMINAL VALUE",#N/A,FALSE,"Merger consequences"}</definedName>
    <definedName name="wrn.TARGET._.DCF._from_DBAB_5" hidden="1">{"targetdcf",#N/A,FALSE,"Merger consequences";"TARGETASSU",#N/A,FALSE,"Merger consequences";"TERMINAL VALUE",#N/A,FALSE,"Merger consequences"}</definedName>
    <definedName name="wrn.TARGET._.DCF._from_DBAB_5_1" localSheetId="2" hidden="1">{"targetdcf",#N/A,FALSE,"Merger consequences";"TARGETASSU",#N/A,FALSE,"Merger consequences";"TERMINAL VALUE",#N/A,FALSE,"Merger consequences"}</definedName>
    <definedName name="wrn.TARGET._.DCF._from_DBAB_5_1" hidden="1">{"targetdcf",#N/A,FALSE,"Merger consequences";"TARGETASSU",#N/A,FALSE,"Merger consequences";"TERMINAL VALUE",#N/A,FALSE,"Merger consequences"}</definedName>
    <definedName name="wrn.TARGET._.DCF._from_DBAB_5_1_1" localSheetId="2" hidden="1">{"targetdcf",#N/A,FALSE,"Merger consequences";"TARGETASSU",#N/A,FALSE,"Merger consequences";"TERMINAL VALUE",#N/A,FALSE,"Merger consequences"}</definedName>
    <definedName name="wrn.TARGET._.DCF._from_DBAB_5_1_1" hidden="1">{"targetdcf",#N/A,FALSE,"Merger consequences";"TARGETASSU",#N/A,FALSE,"Merger consequences";"TERMINAL VALUE",#N/A,FALSE,"Merger consequences"}</definedName>
    <definedName name="wrn.TARGET._.DCF._from_DBAB_5_1_2" localSheetId="2" hidden="1">{"targetdcf",#N/A,FALSE,"Merger consequences";"TARGETASSU",#N/A,FALSE,"Merger consequences";"TERMINAL VALUE",#N/A,FALSE,"Merger consequences"}</definedName>
    <definedName name="wrn.TARGET._.DCF._from_DBAB_5_1_2" hidden="1">{"targetdcf",#N/A,FALSE,"Merger consequences";"TARGETASSU",#N/A,FALSE,"Merger consequences";"TERMINAL VALUE",#N/A,FALSE,"Merger consequences"}</definedName>
    <definedName name="wrn.TARGET._.DCF._from_DBAB_5_1_3" localSheetId="2" hidden="1">{"targetdcf",#N/A,FALSE,"Merger consequences";"TARGETASSU",#N/A,FALSE,"Merger consequences";"TERMINAL VALUE",#N/A,FALSE,"Merger consequences"}</definedName>
    <definedName name="wrn.TARGET._.DCF._from_DBAB_5_1_3" hidden="1">{"targetdcf",#N/A,FALSE,"Merger consequences";"TARGETASSU",#N/A,FALSE,"Merger consequences";"TERMINAL VALUE",#N/A,FALSE,"Merger consequences"}</definedName>
    <definedName name="wrn.TARGET._.DCF._from_DBAB_5_1_4" localSheetId="2" hidden="1">{"targetdcf",#N/A,FALSE,"Merger consequences";"TARGETASSU",#N/A,FALSE,"Merger consequences";"TERMINAL VALUE",#N/A,FALSE,"Merger consequences"}</definedName>
    <definedName name="wrn.TARGET._.DCF._from_DBAB_5_1_4" hidden="1">{"targetdcf",#N/A,FALSE,"Merger consequences";"TARGETASSU",#N/A,FALSE,"Merger consequences";"TERMINAL VALUE",#N/A,FALSE,"Merger consequences"}</definedName>
    <definedName name="wrn.TARGET._.DCF._from_DBAB_5_2" localSheetId="2" hidden="1">{"targetdcf",#N/A,FALSE,"Merger consequences";"TARGETASSU",#N/A,FALSE,"Merger consequences";"TERMINAL VALUE",#N/A,FALSE,"Merger consequences"}</definedName>
    <definedName name="wrn.TARGET._.DCF._from_DBAB_5_2" hidden="1">{"targetdcf",#N/A,FALSE,"Merger consequences";"TARGETASSU",#N/A,FALSE,"Merger consequences";"TERMINAL VALUE",#N/A,FALSE,"Merger consequences"}</definedName>
    <definedName name="wrn.TARGET._.DCF._from_DBAB_5_3" localSheetId="2" hidden="1">{"targetdcf",#N/A,FALSE,"Merger consequences";"TARGETASSU",#N/A,FALSE,"Merger consequences";"TERMINAL VALUE",#N/A,FALSE,"Merger consequences"}</definedName>
    <definedName name="wrn.TARGET._.DCF._from_DBAB_5_3" hidden="1">{"targetdcf",#N/A,FALSE,"Merger consequences";"TARGETASSU",#N/A,FALSE,"Merger consequences";"TERMINAL VALUE",#N/A,FALSE,"Merger consequences"}</definedName>
    <definedName name="wrn.TARGET._.DCF._from_DBAB_5_4" localSheetId="2" hidden="1">{"targetdcf",#N/A,FALSE,"Merger consequences";"TARGETASSU",#N/A,FALSE,"Merger consequences";"TERMINAL VALUE",#N/A,FALSE,"Merger consequences"}</definedName>
    <definedName name="wrn.TARGET._.DCF._from_DBAB_5_4" hidden="1">{"targetdcf",#N/A,FALSE,"Merger consequences";"TARGETASSU",#N/A,FALSE,"Merger consequences";"TERMINAL VALUE",#N/A,FALSE,"Merger consequences"}</definedName>
    <definedName name="wrn.TARGET._.DCF._from_DBAB_5_5" localSheetId="2" hidden="1">{"targetdcf",#N/A,FALSE,"Merger consequences";"TARGETASSU",#N/A,FALSE,"Merger consequences";"TERMINAL VALUE",#N/A,FALSE,"Merger consequences"}</definedName>
    <definedName name="wrn.TARGET._.DCF._from_DBAB_5_5" hidden="1">{"targetdcf",#N/A,FALSE,"Merger consequences";"TARGETASSU",#N/A,FALSE,"Merger consequences";"TERMINAL VALUE",#N/A,FALSE,"Merger consequences"}</definedName>
    <definedName name="wrn.Target._.Financial._.Statements." localSheetId="2" hidden="1">{"Target Income Statement",#N/A,FALSE,"Target";"Target Balance Sheet",#N/A,FALSE,"Target";"Target Cash Flow",#N/A,FALSE,"Target"}</definedName>
    <definedName name="wrn.Target._.Financial._.Statements." hidden="1">{"Target Income Statement",#N/A,FALSE,"Target";"Target Balance Sheet",#N/A,FALSE,"Target";"Target Cash Flow",#N/A,FALSE,"Target"}</definedName>
    <definedName name="wrn.Target._.Summary." localSheetId="2" hidden="1">{"SUMMARY",#N/A,FALSE,"Sheet1"}</definedName>
    <definedName name="wrn.Target._.Summary." hidden="1">{"SUMMARY",#N/A,FALSE,"Sheet1"}</definedName>
    <definedName name="wrn.Target._2" localSheetId="2"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2"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22" localSheetId="2"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22"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2" localSheetId="2"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2"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LBO." localSheetId="2" hidden="1">{#N/A,#N/A,TRUE,"Tar-Ass";#N/A,#N/A,TRUE,"Tar-Ass LBO";#N/A,#N/A,TRUE,"LBO Ret";#N/A,#N/A,TRUE,"Tar-BS LBO";#N/A,#N/A,TRUE,"Tar-IS LBO";#N/A,#N/A,TRUE,"Tar-CF LBO";#N/A,#N/A,TRUE,"Tar-Debt LBO";#N/A,#N/A,TRUE,"Tar-Int LBO";#N/A,#N/A,TRUE,"Tar-Taxes LBO";#N/A,#N/A,TRUE,"Tar-Val LBO"}</definedName>
    <definedName name="wrn.TargetLBO." hidden="1">{#N/A,#N/A,TRUE,"Tar-Ass";#N/A,#N/A,TRUE,"Tar-Ass LBO";#N/A,#N/A,TRUE,"LBO Ret";#N/A,#N/A,TRUE,"Tar-BS LBO";#N/A,#N/A,TRUE,"Tar-IS LBO";#N/A,#N/A,TRUE,"Tar-CF LBO";#N/A,#N/A,TRUE,"Tar-Debt LBO";#N/A,#N/A,TRUE,"Tar-Int LBO";#N/A,#N/A,TRUE,"Tar-Taxes LBO";#N/A,#N/A,TRUE,"Tar-Val LBO"}</definedName>
    <definedName name="wrn.TargetLBO._2" localSheetId="2" hidden="1">{#N/A,#N/A,TRUE,"Tar-Ass";#N/A,#N/A,TRUE,"Tar-Ass LBO";#N/A,#N/A,TRUE,"LBO Ret";#N/A,#N/A,TRUE,"Tar-BS LBO";#N/A,#N/A,TRUE,"Tar-IS LBO";#N/A,#N/A,TRUE,"Tar-CF LBO";#N/A,#N/A,TRUE,"Tar-Debt LBO";#N/A,#N/A,TRUE,"Tar-Int LBO";#N/A,#N/A,TRUE,"Tar-Taxes LBO";#N/A,#N/A,TRUE,"Tar-Val LBO"}</definedName>
    <definedName name="wrn.TargetLBO._2" hidden="1">{#N/A,#N/A,TRUE,"Tar-Ass";#N/A,#N/A,TRUE,"Tar-Ass LBO";#N/A,#N/A,TRUE,"LBO Ret";#N/A,#N/A,TRUE,"Tar-BS LBO";#N/A,#N/A,TRUE,"Tar-IS LBO";#N/A,#N/A,TRUE,"Tar-CF LBO";#N/A,#N/A,TRUE,"Tar-Debt LBO";#N/A,#N/A,TRUE,"Tar-Int LBO";#N/A,#N/A,TRUE,"Tar-Taxes LBO";#N/A,#N/A,TRUE,"Tar-Val LBO"}</definedName>
    <definedName name="wrn.TargetLBO._22" localSheetId="2" hidden="1">{#N/A,#N/A,TRUE,"Tar-Ass";#N/A,#N/A,TRUE,"Tar-Ass LBO";#N/A,#N/A,TRUE,"LBO Ret";#N/A,#N/A,TRUE,"Tar-BS LBO";#N/A,#N/A,TRUE,"Tar-IS LBO";#N/A,#N/A,TRUE,"Tar-CF LBO";#N/A,#N/A,TRUE,"Tar-Debt LBO";#N/A,#N/A,TRUE,"Tar-Int LBO";#N/A,#N/A,TRUE,"Tar-Taxes LBO";#N/A,#N/A,TRUE,"Tar-Val LBO"}</definedName>
    <definedName name="wrn.TargetLBO._22" hidden="1">{#N/A,#N/A,TRUE,"Tar-Ass";#N/A,#N/A,TRUE,"Tar-Ass LBO";#N/A,#N/A,TRUE,"LBO Ret";#N/A,#N/A,TRUE,"Tar-BS LBO";#N/A,#N/A,TRUE,"Tar-IS LBO";#N/A,#N/A,TRUE,"Tar-CF LBO";#N/A,#N/A,TRUE,"Tar-Debt LBO";#N/A,#N/A,TRUE,"Tar-Int LBO";#N/A,#N/A,TRUE,"Tar-Taxes LBO";#N/A,#N/A,TRUE,"Tar-Val LBO"}</definedName>
    <definedName name="wrn.TargetLBO.2" localSheetId="2" hidden="1">{#N/A,#N/A,TRUE,"Tar-Ass";#N/A,#N/A,TRUE,"Tar-Ass LBO";#N/A,#N/A,TRUE,"LBO Ret";#N/A,#N/A,TRUE,"Tar-BS LBO";#N/A,#N/A,TRUE,"Tar-IS LBO";#N/A,#N/A,TRUE,"Tar-CF LBO";#N/A,#N/A,TRUE,"Tar-Debt LBO";#N/A,#N/A,TRUE,"Tar-Int LBO";#N/A,#N/A,TRUE,"Tar-Taxes LBO";#N/A,#N/A,TRUE,"Tar-Val LBO"}</definedName>
    <definedName name="wrn.TargetLBO.2" hidden="1">{#N/A,#N/A,TRUE,"Tar-Ass";#N/A,#N/A,TRUE,"Tar-Ass LBO";#N/A,#N/A,TRUE,"LBO Ret";#N/A,#N/A,TRUE,"Tar-BS LBO";#N/A,#N/A,TRUE,"Tar-IS LBO";#N/A,#N/A,TRUE,"Tar-CF LBO";#N/A,#N/A,TRUE,"Tar-Debt LBO";#N/A,#N/A,TRUE,"Tar-Int LBO";#N/A,#N/A,TRUE,"Tar-Taxes LBO";#N/A,#N/A,TRUE,"Tar-Val LBO"}</definedName>
    <definedName name="wrn.TargetState." localSheetId="2" hidden="1">{#N/A,#N/A,FALSE,"Tar-Ass";#N/A,#N/A,FALSE,"Tar-IS";#N/A,#N/A,FALSE,"Tar-BS";#N/A,#N/A,FALSE,"Tar-Adg BS";#N/A,#N/A,FALSE,"Tar-CF"}</definedName>
    <definedName name="wrn.TargetState." hidden="1">{#N/A,#N/A,FALSE,"Tar-Ass";#N/A,#N/A,FALSE,"Tar-IS";#N/A,#N/A,FALSE,"Tar-BS";#N/A,#N/A,FALSE,"Tar-Adg BS";#N/A,#N/A,FALSE,"Tar-CF"}</definedName>
    <definedName name="wrn.TargetState._2" localSheetId="2" hidden="1">{#N/A,#N/A,FALSE,"Tar-Ass";#N/A,#N/A,FALSE,"Tar-IS";#N/A,#N/A,FALSE,"Tar-BS";#N/A,#N/A,FALSE,"Tar-Adg BS";#N/A,#N/A,FALSE,"Tar-CF"}</definedName>
    <definedName name="wrn.TargetState._2" hidden="1">{#N/A,#N/A,FALSE,"Tar-Ass";#N/A,#N/A,FALSE,"Tar-IS";#N/A,#N/A,FALSE,"Tar-BS";#N/A,#N/A,FALSE,"Tar-Adg BS";#N/A,#N/A,FALSE,"Tar-CF"}</definedName>
    <definedName name="wrn.TargetState._22" localSheetId="2" hidden="1">{#N/A,#N/A,FALSE,"Tar-Ass";#N/A,#N/A,FALSE,"Tar-IS";#N/A,#N/A,FALSE,"Tar-BS";#N/A,#N/A,FALSE,"Tar-Adg BS";#N/A,#N/A,FALSE,"Tar-CF"}</definedName>
    <definedName name="wrn.TargetState._22" hidden="1">{#N/A,#N/A,FALSE,"Tar-Ass";#N/A,#N/A,FALSE,"Tar-IS";#N/A,#N/A,FALSE,"Tar-BS";#N/A,#N/A,FALSE,"Tar-Adg BS";#N/A,#N/A,FALSE,"Tar-CF"}</definedName>
    <definedName name="wrn.TargetState.2" localSheetId="2" hidden="1">{#N/A,#N/A,FALSE,"Tar-Ass";#N/A,#N/A,FALSE,"Tar-IS";#N/A,#N/A,FALSE,"Tar-BS";#N/A,#N/A,FALSE,"Tar-Adg BS";#N/A,#N/A,FALSE,"Tar-CF"}</definedName>
    <definedName name="wrn.TargetState.2" hidden="1">{#N/A,#N/A,FALSE,"Tar-Ass";#N/A,#N/A,FALSE,"Tar-IS";#N/A,#N/A,FALSE,"Tar-BS";#N/A,#N/A,FALSE,"Tar-Adg BS";#N/A,#N/A,FALSE,"Tar-CF"}</definedName>
    <definedName name="wrn.TargetVal." localSheetId="2" hidden="1">{#N/A,#N/A,TRUE,"Val - sum";#N/A,#N/A,TRUE,"Val - Sum1";#N/A,#N/A,TRUE,"Val - sum2";#N/A,#N/A,TRUE,"Val - Sum3";#N/A,#N/A,TRUE,"Tar-DCF";#N/A,#N/A,TRUE,"Tar-Val LBO";#N/A,#N/A,TRUE,"Tar-Mult Val"}</definedName>
    <definedName name="wrn.TargetVal." hidden="1">{#N/A,#N/A,TRUE,"Val - sum";#N/A,#N/A,TRUE,"Val - Sum1";#N/A,#N/A,TRUE,"Val - sum2";#N/A,#N/A,TRUE,"Val - Sum3";#N/A,#N/A,TRUE,"Tar-DCF";#N/A,#N/A,TRUE,"Tar-Val LBO";#N/A,#N/A,TRUE,"Tar-Mult Val"}</definedName>
    <definedName name="wrn.TargetVal._2" localSheetId="2" hidden="1">{#N/A,#N/A,TRUE,"Val - sum";#N/A,#N/A,TRUE,"Val - Sum1";#N/A,#N/A,TRUE,"Val - sum2";#N/A,#N/A,TRUE,"Val - Sum3";#N/A,#N/A,TRUE,"Tar-DCF";#N/A,#N/A,TRUE,"Tar-Val LBO";#N/A,#N/A,TRUE,"Tar-Mult Val"}</definedName>
    <definedName name="wrn.TargetVal._2" hidden="1">{#N/A,#N/A,TRUE,"Val - sum";#N/A,#N/A,TRUE,"Val - Sum1";#N/A,#N/A,TRUE,"Val - sum2";#N/A,#N/A,TRUE,"Val - Sum3";#N/A,#N/A,TRUE,"Tar-DCF";#N/A,#N/A,TRUE,"Tar-Val LBO";#N/A,#N/A,TRUE,"Tar-Mult Val"}</definedName>
    <definedName name="wrn.TargetVal._22" localSheetId="2" hidden="1">{#N/A,#N/A,TRUE,"Val - sum";#N/A,#N/A,TRUE,"Val - Sum1";#N/A,#N/A,TRUE,"Val - sum2";#N/A,#N/A,TRUE,"Val - Sum3";#N/A,#N/A,TRUE,"Tar-DCF";#N/A,#N/A,TRUE,"Tar-Val LBO";#N/A,#N/A,TRUE,"Tar-Mult Val"}</definedName>
    <definedName name="wrn.TargetVal._22" hidden="1">{#N/A,#N/A,TRUE,"Val - sum";#N/A,#N/A,TRUE,"Val - Sum1";#N/A,#N/A,TRUE,"Val - sum2";#N/A,#N/A,TRUE,"Val - Sum3";#N/A,#N/A,TRUE,"Tar-DCF";#N/A,#N/A,TRUE,"Tar-Val LBO";#N/A,#N/A,TRUE,"Tar-Mult Val"}</definedName>
    <definedName name="wrn.TargetVal.2" localSheetId="2" hidden="1">{#N/A,#N/A,TRUE,"Val - sum";#N/A,#N/A,TRUE,"Val - Sum1";#N/A,#N/A,TRUE,"Val - sum2";#N/A,#N/A,TRUE,"Val - Sum3";#N/A,#N/A,TRUE,"Tar-DCF";#N/A,#N/A,TRUE,"Tar-Val LBO";#N/A,#N/A,TRUE,"Tar-Mult Val"}</definedName>
    <definedName name="wrn.TargetVal.2" hidden="1">{#N/A,#N/A,TRUE,"Val - sum";#N/A,#N/A,TRUE,"Val - Sum1";#N/A,#N/A,TRUE,"Val - sum2";#N/A,#N/A,TRUE,"Val - Sum3";#N/A,#N/A,TRUE,"Tar-DCF";#N/A,#N/A,TRUE,"Tar-Val LBO";#N/A,#N/A,TRUE,"Tar-Mult Val"}</definedName>
    <definedName name="wrn.Tariff._.Analysis." localSheetId="2" hidden="1">{"Tarifica91",#N/A,FALSE,"Tariffs";"Tarifica92",#N/A,FALSE,"Tariffs";"Tarifica93",#N/A,FALSE,"Tariffs";"Tarifica94",#N/A,FALSE,"Tariffs";"Tarifica95",#N/A,FALSE,"Tariffs";"Tarifica96",#N/A,FALSE,"Tariffs"}</definedName>
    <definedName name="wrn.Tariff._.Analysis." hidden="1">{"Tarifica91",#N/A,FALSE,"Tariffs";"Tarifica92",#N/A,FALSE,"Tariffs";"Tarifica93",#N/A,FALSE,"Tariffs";"Tarifica94",#N/A,FALSE,"Tariffs";"Tarifica95",#N/A,FALSE,"Tariffs";"Tarifica96",#N/A,FALSE,"Tariffs"}</definedName>
    <definedName name="wrn.Tariff._.Comaprison." localSheetId="2" hidden="1">{"Tariff Comparison",#N/A,FALSE,"Benchmarking";"Tariff Comparison 2",#N/A,FALSE,"Benchmarking";"Tariff Comparison 3",#N/A,FALSE,"Benchmarking"}</definedName>
    <definedName name="wrn.Tariff._.Comaprison." hidden="1">{"Tariff Comparison",#N/A,FALSE,"Benchmarking";"Tariff Comparison 2",#N/A,FALSE,"Benchmarking";"Tariff Comparison 3",#N/A,FALSE,"Benchmarking"}</definedName>
    <definedName name="wrn.Tariff._.working." localSheetId="2" hidden="1">{#N/A,#N/A,TRUE,"input";#N/A,#N/A,TRUE,"fnplan";#N/A,#N/A,TRUE,"Key Ratio";#N/A,#N/A,TRUE,"Gen_BrkDn";#N/A,#N/A,TRUE,"RsKW";#N/A,#N/A,TRUE,"gen&amp;fuel";#N/A,#N/A,TRUE,"fuel_price";#N/A,#N/A,TRUE,"O&amp;M+admin";#N/A,#N/A,TRUE,"int(GB-debt)";#N/A,#N/A,TRUE,"dep_rskw";#N/A,#N/A,TRUE,"wc_tariff";#N/A,#N/A,TRUE,"tax-tarif1";#N/A,#N/A,TRUE,"ROE";#N/A,#N/A,TRUE,"TN_PCOST";#N/A,#N/A,TRUE,"fincost-tec";#N/A,#N/A,TRUE,"IDCa";#N/A,#N/A,TRUE,"fcloan(G)";#N/A,#N/A,TRUE,"fcloan(NO-G) ";#N/A,#N/A,TRUE,"Local Debt in $";#N/A,#N/A,TRUE,"Rsloan -CEA";#N/A,#N/A,TRUE,"SHL1 in $";#N/A,#N/A,TRUE,"SHL-1-INRs"}</definedName>
    <definedName name="wrn.Tariff._.working." hidden="1">{#N/A,#N/A,TRUE,"input";#N/A,#N/A,TRUE,"fnplan";#N/A,#N/A,TRUE,"Key Ratio";#N/A,#N/A,TRUE,"Gen_BrkDn";#N/A,#N/A,TRUE,"RsKW";#N/A,#N/A,TRUE,"gen&amp;fuel";#N/A,#N/A,TRUE,"fuel_price";#N/A,#N/A,TRUE,"O&amp;M+admin";#N/A,#N/A,TRUE,"int(GB-debt)";#N/A,#N/A,TRUE,"dep_rskw";#N/A,#N/A,TRUE,"wc_tariff";#N/A,#N/A,TRUE,"tax-tarif1";#N/A,#N/A,TRUE,"ROE";#N/A,#N/A,TRUE,"TN_PCOST";#N/A,#N/A,TRUE,"fincost-tec";#N/A,#N/A,TRUE,"IDCa";#N/A,#N/A,TRUE,"fcloan(G)";#N/A,#N/A,TRUE,"fcloan(NO-G) ";#N/A,#N/A,TRUE,"Local Debt in $";#N/A,#N/A,TRUE,"Rsloan -CEA";#N/A,#N/A,TRUE,"SHL1 in $";#N/A,#N/A,TRUE,"SHL-1-INRs"}</definedName>
    <definedName name="wrn.Task._.Order._.Status." localSheetId="2" hidden="1">{"Text View",#N/A,FALSE,"Task Order Status"}</definedName>
    <definedName name="wrn.Task._.Order._.Status." hidden="1">{"Text View",#N/A,FALSE,"Task Order Status"}</definedName>
    <definedName name="wrn.Tax._.Amortization." hidden="1">{"tax page one",#N/A,FALSE,"Tax-amortization";"tax page two",#N/A,FALSE,"Tax-amortization (2)"}</definedName>
    <definedName name="wrn.TAX._.COMPUTATION." localSheetId="2" hidden="1">{#N/A,#N/A,FALSE,"TAX COMPUTATION";#N/A,#N/A,FALSE,"TAX SCHEDULE";#N/A,#N/A,FALSE,"ADDITIONS";#N/A,#N/A,FALSE,"W &amp; T"}</definedName>
    <definedName name="wrn.TAX._.COMPUTATION." hidden="1">{#N/A,#N/A,FALSE,"TAX COMPUTATION";#N/A,#N/A,FALSE,"TAX SCHEDULE";#N/A,#N/A,FALSE,"ADDITIONS";#N/A,#N/A,FALSE,"W &amp; T"}</definedName>
    <definedName name="wrn.Tax._.workpapers." localSheetId="2" hidden="1">{"Provision",#N/A,FALSE,"Provision";"Details",#N/A,FALSE,"TB";"Tax trial balance",#N/A,FALSE,"TB";"Sec 263A",#N/A,FALSE,"263a";"EZ credit",#N/A,FALSE,"entzonecr";"ManCr",#N/A,FALSE,"ManufCr"}</definedName>
    <definedName name="wrn.Tax._.workpapers." hidden="1">{"Provision",#N/A,FALSE,"Provision";"Details",#N/A,FALSE,"TB";"Tax trial balance",#N/A,FALSE,"TB";"Sec 263A",#N/A,FALSE,"263a";"EZ credit",#N/A,FALSE,"entzonecr";"ManCr",#N/A,FALSE,"ManufCr"}</definedName>
    <definedName name="wrn.TAXATION." localSheetId="2" hidden="1">{#N/A,#N/A,FALSE,"JJ-1 Reg. Tax";#N/A,#N/A,FALSE,"JJ-2 Tax Jnl. Entry";#N/A,#N/A,FALSE,"JJ-3 Alt Min. Tax";#N/A,#N/A,FALSE,"JJ-4 Tax Checklist";#N/A,#N/A,FALSE,"KK-1 Def. Tax";#N/A,#N/A,FALSE,"KK-2 Rate Recon.";#N/A,#N/A,FALSE,"0800-2 Income Tax Provision";#N/A,#N/A,FALSE,"0800-3 Income Tax Provision H&amp;L"}</definedName>
    <definedName name="wrn.TAXATION." hidden="1">{#N/A,#N/A,FALSE,"JJ-1 Reg. Tax";#N/A,#N/A,FALSE,"JJ-2 Tax Jnl. Entry";#N/A,#N/A,FALSE,"JJ-3 Alt Min. Tax";#N/A,#N/A,FALSE,"JJ-4 Tax Checklist";#N/A,#N/A,FALSE,"KK-1 Def. Tax";#N/A,#N/A,FALSE,"KK-2 Rate Recon.";#N/A,#N/A,FALSE,"0800-2 Income Tax Provision";#N/A,#N/A,FALSE,"0800-3 Income Tax Provision H&amp;L"}</definedName>
    <definedName name="wrn.Taxes." localSheetId="2" hidden="1">{"Def Tax Long",#N/A,TRUE,"Financials";"Def Tax Short",#N/A,TRUE,"Financials";"Cons Tax Sched",#N/A,TRUE,"Financials"}</definedName>
    <definedName name="wrn.Taxes." hidden="1">{"Def Tax Long",#N/A,TRUE,"Financials";"Def Tax Short",#N/A,TRUE,"Financials";"Cons Tax Sched",#N/A,TRUE,"Financials"}</definedName>
    <definedName name="wrn.TB._.ALL._.ACCTS." localSheetId="2" hidden="1">{"BALANCE SHEET ACCTS",#N/A,TRUE,"Working Trial Balance";"INCOME STMT ACCTS",#N/A,TRUE,"Working Trial Balance"}</definedName>
    <definedName name="wrn.TB._.ALL._.ACCTS." hidden="1">{"BALANCE SHEET ACCTS",#N/A,TRUE,"Working Trial Balance";"INCOME STMT ACCTS",#N/A,TRUE,"Working Trial Balance"}</definedName>
    <definedName name="wrn.TB._.BALANCE._.SHEET." localSheetId="2" hidden="1">{"BALANCE SHEET ACCTS",#N/A,FALSE,"Working Trial Balance"}</definedName>
    <definedName name="wrn.TB._.BALANCE._.SHEET." hidden="1">{"BALANCE SHEET ACCTS",#N/A,FALSE,"Working Trial Balance"}</definedName>
    <definedName name="wrn.TB._.EXPLANATIONS." localSheetId="2" hidden="1">{"EXPLANATIONS",#N/A,FALSE,"Working Trial Balance"}</definedName>
    <definedName name="wrn.TB._.EXPLANATIONS." hidden="1">{"EXPLANATIONS",#N/A,FALSE,"Working Trial Balance"}</definedName>
    <definedName name="wrn.TB._.INCOME._.STMT." localSheetId="2" hidden="1">{"INCOME STMT ACCTS",#N/A,FALSE,"Working Trial Balance"}</definedName>
    <definedName name="wrn.TB._.INCOME._.STMT." hidden="1">{"INCOME STMT ACCTS",#N/A,FALSE,"Working Trial Balance"}</definedName>
    <definedName name="wrn.TBS." localSheetId="2" hidden="1">{#N/A,#N/A,FALSE,"TBS 1";#N/A,#N/A,FALSE,"TBS 2"}</definedName>
    <definedName name="wrn.TBS." hidden="1">{#N/A,#N/A,FALSE,"TBS 1";#N/A,#N/A,FALSE,"TBS 2"}</definedName>
    <definedName name="wrn.tcs2." localSheetId="2" hidden="1">{"tcs1",#N/A,FALSE,"Contra Patch"}</definedName>
    <definedName name="wrn.tcs2." hidden="1">{"tcs1",#N/A,FALSE,"Contra Patch"}</definedName>
    <definedName name="wrn.TdB._.complet." localSheetId="2"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rn.TdB._.complet."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rn.Teacher." localSheetId="2" hidden="1">{"Teacher",#N/A,FALSE,"Summary";"Teacher",#N/A,FALSE,"Assumptions";"Teacher",#N/A,FALSE,"Buildup";"Teacher",#N/A,FALSE,"Financials";"Teacher",#N/A,FALSE,"Debt &amp; Other"}</definedName>
    <definedName name="wrn.Teacher." hidden="1">{"Teacher",#N/A,FALSE,"Summary";"Teacher",#N/A,FALSE,"Assumptions";"Teacher",#N/A,FALSE,"Buildup";"Teacher",#N/A,FALSE,"Financials";"Teacher",#N/A,FALSE,"Debt &amp; Other"}</definedName>
    <definedName name="wrn.technology." localSheetId="2" hidden="1">{"developed valuation",#N/A,FALSE,"Valuation Analysis";"developed income statement",#N/A,FALSE,"Abbreviated Income Statement";"inprocess valuation",#N/A,FALSE,"Valuation Analysis";"inprocess income statement",#N/A,FALSE,"Abbreviated Income Statement"}</definedName>
    <definedName name="wrn.technology." hidden="1">{"developed valuation",#N/A,FALSE,"Valuation Analysis";"developed income statement",#N/A,FALSE,"Abbreviated Income Statement";"inprocess valuation",#N/A,FALSE,"Valuation Analysis";"inprocess income statement",#N/A,FALSE,"Abbreviated Income Statement"}</definedName>
    <definedName name="wrn.tel2." localSheetId="2" hidden="1">{#N/A,#N/A,FALSE,"FS_Summary";#N/A,#N/A,FALSE,"Tel_Summary";#N/A,#N/A,FALSE,"Tomahawk";#N/A,#N/A,FALSE,"Medical Marketing";#N/A,#N/A,FALSE,"DIMAC";#N/A,#N/A,FALSE,"Epsilon";#N/A,#N/A,FALSE,"Direct";#N/A,#N/A,FALSE,"DIMAC(2)"}</definedName>
    <definedName name="wrn.tel2." hidden="1">{#N/A,#N/A,FALSE,"FS_Summary";#N/A,#N/A,FALSE,"Tel_Summary";#N/A,#N/A,FALSE,"Tomahawk";#N/A,#N/A,FALSE,"Medical Marketing";#N/A,#N/A,FALSE,"DIMAC";#N/A,#N/A,FALSE,"Epsilon";#N/A,#N/A,FALSE,"Direct";#N/A,#N/A,FALSE,"DIMAC(2)"}</definedName>
    <definedName name="wrn.tel2._1" localSheetId="2" hidden="1">{#N/A,#N/A,FALSE,"FS_Summary";#N/A,#N/A,FALSE,"Tel_Summary";#N/A,#N/A,FALSE,"Tomahawk";#N/A,#N/A,FALSE,"Medical Marketing";#N/A,#N/A,FALSE,"DIMAC";#N/A,#N/A,FALSE,"Epsilon";#N/A,#N/A,FALSE,"Direct";#N/A,#N/A,FALSE,"DIMAC(2)"}</definedName>
    <definedName name="wrn.tel2._1" hidden="1">{#N/A,#N/A,FALSE,"FS_Summary";#N/A,#N/A,FALSE,"Tel_Summary";#N/A,#N/A,FALSE,"Tomahawk";#N/A,#N/A,FALSE,"Medical Marketing";#N/A,#N/A,FALSE,"DIMAC";#N/A,#N/A,FALSE,"Epsilon";#N/A,#N/A,FALSE,"Direct";#N/A,#N/A,FALSE,"DIMAC(2)"}</definedName>
    <definedName name="wrn.tel2._2" localSheetId="2" hidden="1">{#N/A,#N/A,FALSE,"FS_Summary";#N/A,#N/A,FALSE,"Tel_Summary";#N/A,#N/A,FALSE,"Tomahawk";#N/A,#N/A,FALSE,"Medical Marketing";#N/A,#N/A,FALSE,"DIMAC";#N/A,#N/A,FALSE,"Epsilon";#N/A,#N/A,FALSE,"Direct";#N/A,#N/A,FALSE,"DIMAC(2)"}</definedName>
    <definedName name="wrn.tel2._2" hidden="1">{#N/A,#N/A,FALSE,"FS_Summary";#N/A,#N/A,FALSE,"Tel_Summary";#N/A,#N/A,FALSE,"Tomahawk";#N/A,#N/A,FALSE,"Medical Marketing";#N/A,#N/A,FALSE,"DIMAC";#N/A,#N/A,FALSE,"Epsilon";#N/A,#N/A,FALSE,"Direct";#N/A,#N/A,FALSE,"DIMAC(2)"}</definedName>
    <definedName name="wrn.tel2._3" localSheetId="2" hidden="1">{#N/A,#N/A,FALSE,"FS_Summary";#N/A,#N/A,FALSE,"Tel_Summary";#N/A,#N/A,FALSE,"Tomahawk";#N/A,#N/A,FALSE,"Medical Marketing";#N/A,#N/A,FALSE,"DIMAC";#N/A,#N/A,FALSE,"Epsilon";#N/A,#N/A,FALSE,"Direct";#N/A,#N/A,FALSE,"DIMAC(2)"}</definedName>
    <definedName name="wrn.tel2._3" hidden="1">{#N/A,#N/A,FALSE,"FS_Summary";#N/A,#N/A,FALSE,"Tel_Summary";#N/A,#N/A,FALSE,"Tomahawk";#N/A,#N/A,FALSE,"Medical Marketing";#N/A,#N/A,FALSE,"DIMAC";#N/A,#N/A,FALSE,"Epsilon";#N/A,#N/A,FALSE,"Direct";#N/A,#N/A,FALSE,"DIMAC(2)"}</definedName>
    <definedName name="wrn.tel2._4" localSheetId="2" hidden="1">{#N/A,#N/A,FALSE,"FS_Summary";#N/A,#N/A,FALSE,"Tel_Summary";#N/A,#N/A,FALSE,"Tomahawk";#N/A,#N/A,FALSE,"Medical Marketing";#N/A,#N/A,FALSE,"DIMAC";#N/A,#N/A,FALSE,"Epsilon";#N/A,#N/A,FALSE,"Direct";#N/A,#N/A,FALSE,"DIMAC(2)"}</definedName>
    <definedName name="wrn.tel2._4" hidden="1">{#N/A,#N/A,FALSE,"FS_Summary";#N/A,#N/A,FALSE,"Tel_Summary";#N/A,#N/A,FALSE,"Tomahawk";#N/A,#N/A,FALSE,"Medical Marketing";#N/A,#N/A,FALSE,"DIMAC";#N/A,#N/A,FALSE,"Epsilon";#N/A,#N/A,FALSE,"Direct";#N/A,#N/A,FALSE,"DIMAC(2)"}</definedName>
    <definedName name="wrn.TELCO." localSheetId="2" hidden="1">{#N/A,#N/A,FALSE,"TEL Monthly Inc";#N/A,#N/A,FALSE,"TEL REVENUE";#N/A,#N/A,FALSE,"Tel - Manpower";#N/A,#N/A,FALSE,"Tel Sales Support";#N/A,#N/A,FALSE,"SI - TELCO";#N/A,#N/A,FALSE,"Sales - Telco";#N/A,#N/A,FALSE,"Tel - Mktg";#N/A,#N/A,FALSE,"Tel - Mktg"}</definedName>
    <definedName name="wrn.TELCO." hidden="1">{#N/A,#N/A,FALSE,"TEL Monthly Inc";#N/A,#N/A,FALSE,"TEL REVENUE";#N/A,#N/A,FALSE,"Tel - Manpower";#N/A,#N/A,FALSE,"Tel Sales Support";#N/A,#N/A,FALSE,"SI - TELCO";#N/A,#N/A,FALSE,"Sales - Telco";#N/A,#N/A,FALSE,"Tel - Mktg";#N/A,#N/A,FALSE,"Tel - Mktg"}</definedName>
    <definedName name="wrn.TELCO._1" localSheetId="2" hidden="1">{#N/A,#N/A,FALSE,"TEL Monthly Inc";#N/A,#N/A,FALSE,"TEL REVENUE";#N/A,#N/A,FALSE,"Tel - Manpower";#N/A,#N/A,FALSE,"Tel Sales Support";#N/A,#N/A,FALSE,"SI - TELCO";#N/A,#N/A,FALSE,"Sales - Telco";#N/A,#N/A,FALSE,"Tel - Mktg";#N/A,#N/A,FALSE,"Tel - Mktg"}</definedName>
    <definedName name="wrn.TELCO._1" hidden="1">{#N/A,#N/A,FALSE,"TEL Monthly Inc";#N/A,#N/A,FALSE,"TEL REVENUE";#N/A,#N/A,FALSE,"Tel - Manpower";#N/A,#N/A,FALSE,"Tel Sales Support";#N/A,#N/A,FALSE,"SI - TELCO";#N/A,#N/A,FALSE,"Sales - Telco";#N/A,#N/A,FALSE,"Tel - Mktg";#N/A,#N/A,FALSE,"Tel - Mktg"}</definedName>
    <definedName name="wrn.TELCO._1_1" localSheetId="2" hidden="1">{#N/A,#N/A,FALSE,"TEL Monthly Inc";#N/A,#N/A,FALSE,"TEL REVENUE";#N/A,#N/A,FALSE,"Tel - Manpower";#N/A,#N/A,FALSE,"Tel Sales Support";#N/A,#N/A,FALSE,"SI - TELCO";#N/A,#N/A,FALSE,"Sales - Telco";#N/A,#N/A,FALSE,"Tel - Mktg";#N/A,#N/A,FALSE,"Tel - Mktg"}</definedName>
    <definedName name="wrn.TELCO._1_1" hidden="1">{#N/A,#N/A,FALSE,"TEL Monthly Inc";#N/A,#N/A,FALSE,"TEL REVENUE";#N/A,#N/A,FALSE,"Tel - Manpower";#N/A,#N/A,FALSE,"Tel Sales Support";#N/A,#N/A,FALSE,"SI - TELCO";#N/A,#N/A,FALSE,"Sales - Telco";#N/A,#N/A,FALSE,"Tel - Mktg";#N/A,#N/A,FALSE,"Tel - Mktg"}</definedName>
    <definedName name="wrn.TELCO._1_1_1" localSheetId="2" hidden="1">{#N/A,#N/A,FALSE,"TEL Monthly Inc";#N/A,#N/A,FALSE,"TEL REVENUE";#N/A,#N/A,FALSE,"Tel - Manpower";#N/A,#N/A,FALSE,"Tel Sales Support";#N/A,#N/A,FALSE,"SI - TELCO";#N/A,#N/A,FALSE,"Sales - Telco";#N/A,#N/A,FALSE,"Tel - Mktg";#N/A,#N/A,FALSE,"Tel - Mktg"}</definedName>
    <definedName name="wrn.TELCO._1_1_1" hidden="1">{#N/A,#N/A,FALSE,"TEL Monthly Inc";#N/A,#N/A,FALSE,"TEL REVENUE";#N/A,#N/A,FALSE,"Tel - Manpower";#N/A,#N/A,FALSE,"Tel Sales Support";#N/A,#N/A,FALSE,"SI - TELCO";#N/A,#N/A,FALSE,"Sales - Telco";#N/A,#N/A,FALSE,"Tel - Mktg";#N/A,#N/A,FALSE,"Tel - Mktg"}</definedName>
    <definedName name="wrn.TELCO._1_1_2" localSheetId="2" hidden="1">{#N/A,#N/A,FALSE,"TEL Monthly Inc";#N/A,#N/A,FALSE,"TEL REVENUE";#N/A,#N/A,FALSE,"Tel - Manpower";#N/A,#N/A,FALSE,"Tel Sales Support";#N/A,#N/A,FALSE,"SI - TELCO";#N/A,#N/A,FALSE,"Sales - Telco";#N/A,#N/A,FALSE,"Tel - Mktg";#N/A,#N/A,FALSE,"Tel - Mktg"}</definedName>
    <definedName name="wrn.TELCO._1_1_2" hidden="1">{#N/A,#N/A,FALSE,"TEL Monthly Inc";#N/A,#N/A,FALSE,"TEL REVENUE";#N/A,#N/A,FALSE,"Tel - Manpower";#N/A,#N/A,FALSE,"Tel Sales Support";#N/A,#N/A,FALSE,"SI - TELCO";#N/A,#N/A,FALSE,"Sales - Telco";#N/A,#N/A,FALSE,"Tel - Mktg";#N/A,#N/A,FALSE,"Tel - Mktg"}</definedName>
    <definedName name="wrn.TELCO._1_1_3" localSheetId="2" hidden="1">{#N/A,#N/A,FALSE,"TEL Monthly Inc";#N/A,#N/A,FALSE,"TEL REVENUE";#N/A,#N/A,FALSE,"Tel - Manpower";#N/A,#N/A,FALSE,"Tel Sales Support";#N/A,#N/A,FALSE,"SI - TELCO";#N/A,#N/A,FALSE,"Sales - Telco";#N/A,#N/A,FALSE,"Tel - Mktg";#N/A,#N/A,FALSE,"Tel - Mktg"}</definedName>
    <definedName name="wrn.TELCO._1_1_3" hidden="1">{#N/A,#N/A,FALSE,"TEL Monthly Inc";#N/A,#N/A,FALSE,"TEL REVENUE";#N/A,#N/A,FALSE,"Tel - Manpower";#N/A,#N/A,FALSE,"Tel Sales Support";#N/A,#N/A,FALSE,"SI - TELCO";#N/A,#N/A,FALSE,"Sales - Telco";#N/A,#N/A,FALSE,"Tel - Mktg";#N/A,#N/A,FALSE,"Tel - Mktg"}</definedName>
    <definedName name="wrn.TELCO._1_1_4" localSheetId="2" hidden="1">{#N/A,#N/A,FALSE,"TEL Monthly Inc";#N/A,#N/A,FALSE,"TEL REVENUE";#N/A,#N/A,FALSE,"Tel - Manpower";#N/A,#N/A,FALSE,"Tel Sales Support";#N/A,#N/A,FALSE,"SI - TELCO";#N/A,#N/A,FALSE,"Sales - Telco";#N/A,#N/A,FALSE,"Tel - Mktg";#N/A,#N/A,FALSE,"Tel - Mktg"}</definedName>
    <definedName name="wrn.TELCO._1_1_4" hidden="1">{#N/A,#N/A,FALSE,"TEL Monthly Inc";#N/A,#N/A,FALSE,"TEL REVENUE";#N/A,#N/A,FALSE,"Tel - Manpower";#N/A,#N/A,FALSE,"Tel Sales Support";#N/A,#N/A,FALSE,"SI - TELCO";#N/A,#N/A,FALSE,"Sales - Telco";#N/A,#N/A,FALSE,"Tel - Mktg";#N/A,#N/A,FALSE,"Tel - Mktg"}</definedName>
    <definedName name="wrn.TELCO._1_1_5" localSheetId="2" hidden="1">{#N/A,#N/A,FALSE,"TEL Monthly Inc";#N/A,#N/A,FALSE,"TEL REVENUE";#N/A,#N/A,FALSE,"Tel - Manpower";#N/A,#N/A,FALSE,"Tel Sales Support";#N/A,#N/A,FALSE,"SI - TELCO";#N/A,#N/A,FALSE,"Sales - Telco";#N/A,#N/A,FALSE,"Tel - Mktg";#N/A,#N/A,FALSE,"Tel - Mktg"}</definedName>
    <definedName name="wrn.TELCO._1_1_5" hidden="1">{#N/A,#N/A,FALSE,"TEL Monthly Inc";#N/A,#N/A,FALSE,"TEL REVENUE";#N/A,#N/A,FALSE,"Tel - Manpower";#N/A,#N/A,FALSE,"Tel Sales Support";#N/A,#N/A,FALSE,"SI - TELCO";#N/A,#N/A,FALSE,"Sales - Telco";#N/A,#N/A,FALSE,"Tel - Mktg";#N/A,#N/A,FALSE,"Tel - Mktg"}</definedName>
    <definedName name="wrn.TELCO._1_2" localSheetId="2" hidden="1">{#N/A,#N/A,FALSE,"TEL Monthly Inc";#N/A,#N/A,FALSE,"TEL REVENUE";#N/A,#N/A,FALSE,"Tel - Manpower";#N/A,#N/A,FALSE,"Tel Sales Support";#N/A,#N/A,FALSE,"SI - TELCO";#N/A,#N/A,FALSE,"Sales - Telco";#N/A,#N/A,FALSE,"Tel - Mktg";#N/A,#N/A,FALSE,"Tel - Mktg"}</definedName>
    <definedName name="wrn.TELCO._1_2" hidden="1">{#N/A,#N/A,FALSE,"TEL Monthly Inc";#N/A,#N/A,FALSE,"TEL REVENUE";#N/A,#N/A,FALSE,"Tel - Manpower";#N/A,#N/A,FALSE,"Tel Sales Support";#N/A,#N/A,FALSE,"SI - TELCO";#N/A,#N/A,FALSE,"Sales - Telco";#N/A,#N/A,FALSE,"Tel - Mktg";#N/A,#N/A,FALSE,"Tel - Mktg"}</definedName>
    <definedName name="wrn.TELCO._1_3" localSheetId="2" hidden="1">{#N/A,#N/A,FALSE,"TEL Monthly Inc";#N/A,#N/A,FALSE,"TEL REVENUE";#N/A,#N/A,FALSE,"Tel - Manpower";#N/A,#N/A,FALSE,"Tel Sales Support";#N/A,#N/A,FALSE,"SI - TELCO";#N/A,#N/A,FALSE,"Sales - Telco";#N/A,#N/A,FALSE,"Tel - Mktg";#N/A,#N/A,FALSE,"Tel - Mktg"}</definedName>
    <definedName name="wrn.TELCO._1_3" hidden="1">{#N/A,#N/A,FALSE,"TEL Monthly Inc";#N/A,#N/A,FALSE,"TEL REVENUE";#N/A,#N/A,FALSE,"Tel - Manpower";#N/A,#N/A,FALSE,"Tel Sales Support";#N/A,#N/A,FALSE,"SI - TELCO";#N/A,#N/A,FALSE,"Sales - Telco";#N/A,#N/A,FALSE,"Tel - Mktg";#N/A,#N/A,FALSE,"Tel - Mktg"}</definedName>
    <definedName name="wrn.TELCO._1_4" localSheetId="2" hidden="1">{#N/A,#N/A,FALSE,"TEL Monthly Inc";#N/A,#N/A,FALSE,"TEL REVENUE";#N/A,#N/A,FALSE,"Tel - Manpower";#N/A,#N/A,FALSE,"Tel Sales Support";#N/A,#N/A,FALSE,"SI - TELCO";#N/A,#N/A,FALSE,"Sales - Telco";#N/A,#N/A,FALSE,"Tel - Mktg";#N/A,#N/A,FALSE,"Tel - Mktg"}</definedName>
    <definedName name="wrn.TELCO._1_4" hidden="1">{#N/A,#N/A,FALSE,"TEL Monthly Inc";#N/A,#N/A,FALSE,"TEL REVENUE";#N/A,#N/A,FALSE,"Tel - Manpower";#N/A,#N/A,FALSE,"Tel Sales Support";#N/A,#N/A,FALSE,"SI - TELCO";#N/A,#N/A,FALSE,"Sales - Telco";#N/A,#N/A,FALSE,"Tel - Mktg";#N/A,#N/A,FALSE,"Tel - Mktg"}</definedName>
    <definedName name="wrn.TELCO._1_5" localSheetId="2" hidden="1">{#N/A,#N/A,FALSE,"TEL Monthly Inc";#N/A,#N/A,FALSE,"TEL REVENUE";#N/A,#N/A,FALSE,"Tel - Manpower";#N/A,#N/A,FALSE,"Tel Sales Support";#N/A,#N/A,FALSE,"SI - TELCO";#N/A,#N/A,FALSE,"Sales - Telco";#N/A,#N/A,FALSE,"Tel - Mktg";#N/A,#N/A,FALSE,"Tel - Mktg"}</definedName>
    <definedName name="wrn.TELCO._1_5" hidden="1">{#N/A,#N/A,FALSE,"TEL Monthly Inc";#N/A,#N/A,FALSE,"TEL REVENUE";#N/A,#N/A,FALSE,"Tel - Manpower";#N/A,#N/A,FALSE,"Tel Sales Support";#N/A,#N/A,FALSE,"SI - TELCO";#N/A,#N/A,FALSE,"Sales - Telco";#N/A,#N/A,FALSE,"Tel - Mktg";#N/A,#N/A,FALSE,"Tel - Mktg"}</definedName>
    <definedName name="wrn.TELCO._2" localSheetId="2" hidden="1">{#N/A,#N/A,FALSE,"TEL Monthly Inc";#N/A,#N/A,FALSE,"TEL REVENUE";#N/A,#N/A,FALSE,"Tel - Manpower";#N/A,#N/A,FALSE,"Tel Sales Support";#N/A,#N/A,FALSE,"SI - TELCO";#N/A,#N/A,FALSE,"Sales - Telco";#N/A,#N/A,FALSE,"Tel - Mktg";#N/A,#N/A,FALSE,"Tel - Mktg"}</definedName>
    <definedName name="wrn.TELCO._2" hidden="1">{#N/A,#N/A,FALSE,"TEL Monthly Inc";#N/A,#N/A,FALSE,"TEL REVENUE";#N/A,#N/A,FALSE,"Tel - Manpower";#N/A,#N/A,FALSE,"Tel Sales Support";#N/A,#N/A,FALSE,"SI - TELCO";#N/A,#N/A,FALSE,"Sales - Telco";#N/A,#N/A,FALSE,"Tel - Mktg";#N/A,#N/A,FALSE,"Tel - Mktg"}</definedName>
    <definedName name="wrn.TELCO._2_1" localSheetId="2" hidden="1">{#N/A,#N/A,FALSE,"TEL Monthly Inc";#N/A,#N/A,FALSE,"TEL REVENUE";#N/A,#N/A,FALSE,"Tel - Manpower";#N/A,#N/A,FALSE,"Tel Sales Support";#N/A,#N/A,FALSE,"SI - TELCO";#N/A,#N/A,FALSE,"Sales - Telco";#N/A,#N/A,FALSE,"Tel - Mktg";#N/A,#N/A,FALSE,"Tel - Mktg"}</definedName>
    <definedName name="wrn.TELCO._2_1" hidden="1">{#N/A,#N/A,FALSE,"TEL Monthly Inc";#N/A,#N/A,FALSE,"TEL REVENUE";#N/A,#N/A,FALSE,"Tel - Manpower";#N/A,#N/A,FALSE,"Tel Sales Support";#N/A,#N/A,FALSE,"SI - TELCO";#N/A,#N/A,FALSE,"Sales - Telco";#N/A,#N/A,FALSE,"Tel - Mktg";#N/A,#N/A,FALSE,"Tel - Mktg"}</definedName>
    <definedName name="wrn.TELCO._2_2" localSheetId="2" hidden="1">{#N/A,#N/A,FALSE,"TEL Monthly Inc";#N/A,#N/A,FALSE,"TEL REVENUE";#N/A,#N/A,FALSE,"Tel - Manpower";#N/A,#N/A,FALSE,"Tel Sales Support";#N/A,#N/A,FALSE,"SI - TELCO";#N/A,#N/A,FALSE,"Sales - Telco";#N/A,#N/A,FALSE,"Tel - Mktg";#N/A,#N/A,FALSE,"Tel - Mktg"}</definedName>
    <definedName name="wrn.TELCO._2_2" hidden="1">{#N/A,#N/A,FALSE,"TEL Monthly Inc";#N/A,#N/A,FALSE,"TEL REVENUE";#N/A,#N/A,FALSE,"Tel - Manpower";#N/A,#N/A,FALSE,"Tel Sales Support";#N/A,#N/A,FALSE,"SI - TELCO";#N/A,#N/A,FALSE,"Sales - Telco";#N/A,#N/A,FALSE,"Tel - Mktg";#N/A,#N/A,FALSE,"Tel - Mktg"}</definedName>
    <definedName name="wrn.TELCO._2_3" localSheetId="2" hidden="1">{#N/A,#N/A,FALSE,"TEL Monthly Inc";#N/A,#N/A,FALSE,"TEL REVENUE";#N/A,#N/A,FALSE,"Tel - Manpower";#N/A,#N/A,FALSE,"Tel Sales Support";#N/A,#N/A,FALSE,"SI - TELCO";#N/A,#N/A,FALSE,"Sales - Telco";#N/A,#N/A,FALSE,"Tel - Mktg";#N/A,#N/A,FALSE,"Tel - Mktg"}</definedName>
    <definedName name="wrn.TELCO._2_3" hidden="1">{#N/A,#N/A,FALSE,"TEL Monthly Inc";#N/A,#N/A,FALSE,"TEL REVENUE";#N/A,#N/A,FALSE,"Tel - Manpower";#N/A,#N/A,FALSE,"Tel Sales Support";#N/A,#N/A,FALSE,"SI - TELCO";#N/A,#N/A,FALSE,"Sales - Telco";#N/A,#N/A,FALSE,"Tel - Mktg";#N/A,#N/A,FALSE,"Tel - Mktg"}</definedName>
    <definedName name="wrn.TELCO._2_4" localSheetId="2" hidden="1">{#N/A,#N/A,FALSE,"TEL Monthly Inc";#N/A,#N/A,FALSE,"TEL REVENUE";#N/A,#N/A,FALSE,"Tel - Manpower";#N/A,#N/A,FALSE,"Tel Sales Support";#N/A,#N/A,FALSE,"SI - TELCO";#N/A,#N/A,FALSE,"Sales - Telco";#N/A,#N/A,FALSE,"Tel - Mktg";#N/A,#N/A,FALSE,"Tel - Mktg"}</definedName>
    <definedName name="wrn.TELCO._2_4" hidden="1">{#N/A,#N/A,FALSE,"TEL Monthly Inc";#N/A,#N/A,FALSE,"TEL REVENUE";#N/A,#N/A,FALSE,"Tel - Manpower";#N/A,#N/A,FALSE,"Tel Sales Support";#N/A,#N/A,FALSE,"SI - TELCO";#N/A,#N/A,FALSE,"Sales - Telco";#N/A,#N/A,FALSE,"Tel - Mktg";#N/A,#N/A,FALSE,"Tel - Mktg"}</definedName>
    <definedName name="wrn.TELCO._2_5" localSheetId="2" hidden="1">{#N/A,#N/A,FALSE,"TEL Monthly Inc";#N/A,#N/A,FALSE,"TEL REVENUE";#N/A,#N/A,FALSE,"Tel - Manpower";#N/A,#N/A,FALSE,"Tel Sales Support";#N/A,#N/A,FALSE,"SI - TELCO";#N/A,#N/A,FALSE,"Sales - Telco";#N/A,#N/A,FALSE,"Tel - Mktg";#N/A,#N/A,FALSE,"Tel - Mktg"}</definedName>
    <definedName name="wrn.TELCO._2_5" hidden="1">{#N/A,#N/A,FALSE,"TEL Monthly Inc";#N/A,#N/A,FALSE,"TEL REVENUE";#N/A,#N/A,FALSE,"Tel - Manpower";#N/A,#N/A,FALSE,"Tel Sales Support";#N/A,#N/A,FALSE,"SI - TELCO";#N/A,#N/A,FALSE,"Sales - Telco";#N/A,#N/A,FALSE,"Tel - Mktg";#N/A,#N/A,FALSE,"Tel - Mktg"}</definedName>
    <definedName name="wrn.TELCO._3" localSheetId="2" hidden="1">{#N/A,#N/A,FALSE,"TEL Monthly Inc";#N/A,#N/A,FALSE,"TEL REVENUE";#N/A,#N/A,FALSE,"Tel - Manpower";#N/A,#N/A,FALSE,"Tel Sales Support";#N/A,#N/A,FALSE,"SI - TELCO";#N/A,#N/A,FALSE,"Sales - Telco";#N/A,#N/A,FALSE,"Tel - Mktg";#N/A,#N/A,FALSE,"Tel - Mktg"}</definedName>
    <definedName name="wrn.TELCO._3" hidden="1">{#N/A,#N/A,FALSE,"TEL Monthly Inc";#N/A,#N/A,FALSE,"TEL REVENUE";#N/A,#N/A,FALSE,"Tel - Manpower";#N/A,#N/A,FALSE,"Tel Sales Support";#N/A,#N/A,FALSE,"SI - TELCO";#N/A,#N/A,FALSE,"Sales - Telco";#N/A,#N/A,FALSE,"Tel - Mktg";#N/A,#N/A,FALSE,"Tel - Mktg"}</definedName>
    <definedName name="wrn.TELCO._3_1" localSheetId="2" hidden="1">{#N/A,#N/A,FALSE,"TEL Monthly Inc";#N/A,#N/A,FALSE,"TEL REVENUE";#N/A,#N/A,FALSE,"Tel - Manpower";#N/A,#N/A,FALSE,"Tel Sales Support";#N/A,#N/A,FALSE,"SI - TELCO";#N/A,#N/A,FALSE,"Sales - Telco";#N/A,#N/A,FALSE,"Tel - Mktg";#N/A,#N/A,FALSE,"Tel - Mktg"}</definedName>
    <definedName name="wrn.TELCO._3_1" hidden="1">{#N/A,#N/A,FALSE,"TEL Monthly Inc";#N/A,#N/A,FALSE,"TEL REVENUE";#N/A,#N/A,FALSE,"Tel - Manpower";#N/A,#N/A,FALSE,"Tel Sales Support";#N/A,#N/A,FALSE,"SI - TELCO";#N/A,#N/A,FALSE,"Sales - Telco";#N/A,#N/A,FALSE,"Tel - Mktg";#N/A,#N/A,FALSE,"Tel - Mktg"}</definedName>
    <definedName name="wrn.TELCO._3_2" localSheetId="2" hidden="1">{#N/A,#N/A,FALSE,"TEL Monthly Inc";#N/A,#N/A,FALSE,"TEL REVENUE";#N/A,#N/A,FALSE,"Tel - Manpower";#N/A,#N/A,FALSE,"Tel Sales Support";#N/A,#N/A,FALSE,"SI - TELCO";#N/A,#N/A,FALSE,"Sales - Telco";#N/A,#N/A,FALSE,"Tel - Mktg";#N/A,#N/A,FALSE,"Tel - Mktg"}</definedName>
    <definedName name="wrn.TELCO._3_2" hidden="1">{#N/A,#N/A,FALSE,"TEL Monthly Inc";#N/A,#N/A,FALSE,"TEL REVENUE";#N/A,#N/A,FALSE,"Tel - Manpower";#N/A,#N/A,FALSE,"Tel Sales Support";#N/A,#N/A,FALSE,"SI - TELCO";#N/A,#N/A,FALSE,"Sales - Telco";#N/A,#N/A,FALSE,"Tel - Mktg";#N/A,#N/A,FALSE,"Tel - Mktg"}</definedName>
    <definedName name="wrn.TELCO._3_3" localSheetId="2" hidden="1">{#N/A,#N/A,FALSE,"TEL Monthly Inc";#N/A,#N/A,FALSE,"TEL REVENUE";#N/A,#N/A,FALSE,"Tel - Manpower";#N/A,#N/A,FALSE,"Tel Sales Support";#N/A,#N/A,FALSE,"SI - TELCO";#N/A,#N/A,FALSE,"Sales - Telco";#N/A,#N/A,FALSE,"Tel - Mktg";#N/A,#N/A,FALSE,"Tel - Mktg"}</definedName>
    <definedName name="wrn.TELCO._3_3" hidden="1">{#N/A,#N/A,FALSE,"TEL Monthly Inc";#N/A,#N/A,FALSE,"TEL REVENUE";#N/A,#N/A,FALSE,"Tel - Manpower";#N/A,#N/A,FALSE,"Tel Sales Support";#N/A,#N/A,FALSE,"SI - TELCO";#N/A,#N/A,FALSE,"Sales - Telco";#N/A,#N/A,FALSE,"Tel - Mktg";#N/A,#N/A,FALSE,"Tel - Mktg"}</definedName>
    <definedName name="wrn.TELCO._3_4" localSheetId="2" hidden="1">{#N/A,#N/A,FALSE,"TEL Monthly Inc";#N/A,#N/A,FALSE,"TEL REVENUE";#N/A,#N/A,FALSE,"Tel - Manpower";#N/A,#N/A,FALSE,"Tel Sales Support";#N/A,#N/A,FALSE,"SI - TELCO";#N/A,#N/A,FALSE,"Sales - Telco";#N/A,#N/A,FALSE,"Tel - Mktg";#N/A,#N/A,FALSE,"Tel - Mktg"}</definedName>
    <definedName name="wrn.TELCO._3_4" hidden="1">{#N/A,#N/A,FALSE,"TEL Monthly Inc";#N/A,#N/A,FALSE,"TEL REVENUE";#N/A,#N/A,FALSE,"Tel - Manpower";#N/A,#N/A,FALSE,"Tel Sales Support";#N/A,#N/A,FALSE,"SI - TELCO";#N/A,#N/A,FALSE,"Sales - Telco";#N/A,#N/A,FALSE,"Tel - Mktg";#N/A,#N/A,FALSE,"Tel - Mktg"}</definedName>
    <definedName name="wrn.TELCO._3_5" localSheetId="2" hidden="1">{#N/A,#N/A,FALSE,"TEL Monthly Inc";#N/A,#N/A,FALSE,"TEL REVENUE";#N/A,#N/A,FALSE,"Tel - Manpower";#N/A,#N/A,FALSE,"Tel Sales Support";#N/A,#N/A,FALSE,"SI - TELCO";#N/A,#N/A,FALSE,"Sales - Telco";#N/A,#N/A,FALSE,"Tel - Mktg";#N/A,#N/A,FALSE,"Tel - Mktg"}</definedName>
    <definedName name="wrn.TELCO._3_5" hidden="1">{#N/A,#N/A,FALSE,"TEL Monthly Inc";#N/A,#N/A,FALSE,"TEL REVENUE";#N/A,#N/A,FALSE,"Tel - Manpower";#N/A,#N/A,FALSE,"Tel Sales Support";#N/A,#N/A,FALSE,"SI - TELCO";#N/A,#N/A,FALSE,"Sales - Telco";#N/A,#N/A,FALSE,"Tel - Mktg";#N/A,#N/A,FALSE,"Tel - Mktg"}</definedName>
    <definedName name="wrn.TELCO._4" localSheetId="2" hidden="1">{#N/A,#N/A,FALSE,"TEL Monthly Inc";#N/A,#N/A,FALSE,"TEL REVENUE";#N/A,#N/A,FALSE,"Tel - Manpower";#N/A,#N/A,FALSE,"Tel Sales Support";#N/A,#N/A,FALSE,"SI - TELCO";#N/A,#N/A,FALSE,"Sales - Telco";#N/A,#N/A,FALSE,"Tel - Mktg";#N/A,#N/A,FALSE,"Tel - Mktg"}</definedName>
    <definedName name="wrn.TELCO._4" hidden="1">{#N/A,#N/A,FALSE,"TEL Monthly Inc";#N/A,#N/A,FALSE,"TEL REVENUE";#N/A,#N/A,FALSE,"Tel - Manpower";#N/A,#N/A,FALSE,"Tel Sales Support";#N/A,#N/A,FALSE,"SI - TELCO";#N/A,#N/A,FALSE,"Sales - Telco";#N/A,#N/A,FALSE,"Tel - Mktg";#N/A,#N/A,FALSE,"Tel - Mktg"}</definedName>
    <definedName name="wrn.TELCO._5" localSheetId="2" hidden="1">{#N/A,#N/A,FALSE,"TEL Monthly Inc";#N/A,#N/A,FALSE,"TEL REVENUE";#N/A,#N/A,FALSE,"Tel - Manpower";#N/A,#N/A,FALSE,"Tel Sales Support";#N/A,#N/A,FALSE,"SI - TELCO";#N/A,#N/A,FALSE,"Sales - Telco";#N/A,#N/A,FALSE,"Tel - Mktg";#N/A,#N/A,FALSE,"Tel - Mktg"}</definedName>
    <definedName name="wrn.TELCO._5" hidden="1">{#N/A,#N/A,FALSE,"TEL Monthly Inc";#N/A,#N/A,FALSE,"TEL REVENUE";#N/A,#N/A,FALSE,"Tel - Manpower";#N/A,#N/A,FALSE,"Tel Sales Support";#N/A,#N/A,FALSE,"SI - TELCO";#N/A,#N/A,FALSE,"Sales - Telco";#N/A,#N/A,FALSE,"Tel - Mktg";#N/A,#N/A,FALSE,"Tel - Mktg"}</definedName>
    <definedName name="wrn.Telecheck._.Residual." hidden="1">{"Telecheck 96",#N/A,FALSE,"Telecheck";"Telecheck 6_97",#N/A,FALSE,"Telecheck";"Telecheck 6_96",#N/A,FALSE,"Telecheck";"Telecheck LTM",#N/A,FALSE,"Telecheck"}</definedName>
    <definedName name="wrn.TelefonicaSummary." hidden="1">{#N/A,#N/A,FALSE,"Europe Model";#N/A,#N/A,FALSE,"Chile Assumptions";#N/A,#N/A,FALSE,"South America Model";#N/A,#N/A,FALSE,"Balance Sheet";#N/A,#N/A,FALSE,"Cash Flow Statement";#N/A,#N/A,FALSE,"Income Statement";#N/A,#N/A,FALSE,"Summary";#N/A,#N/A,FALSE,"Summary Statistics "}</definedName>
    <definedName name="wrn.telem." localSheetId="2" hidden="1">{#N/A,#N/A,FALSE,"FS_Summary";#N/A,#N/A,FALSE,"Tomahawk";#N/A,#N/A,FALSE,"Medical Marketing";#N/A,#N/A,FALSE,"Epsilon";#N/A,#N/A,FALSE,"DIMAC";#N/A,#N/A,FALSE,"Direct";#N/A,#N/A,FALSE,"DIMAC(2)"}</definedName>
    <definedName name="wrn.telem." hidden="1">{#N/A,#N/A,FALSE,"FS_Summary";#N/A,#N/A,FALSE,"Tomahawk";#N/A,#N/A,FALSE,"Medical Marketing";#N/A,#N/A,FALSE,"Epsilon";#N/A,#N/A,FALSE,"DIMAC";#N/A,#N/A,FALSE,"Direct";#N/A,#N/A,FALSE,"DIMAC(2)"}</definedName>
    <definedName name="wrn.telem._1" localSheetId="2" hidden="1">{#N/A,#N/A,FALSE,"FS_Summary";#N/A,#N/A,FALSE,"Tomahawk";#N/A,#N/A,FALSE,"Medical Marketing";#N/A,#N/A,FALSE,"Epsilon";#N/A,#N/A,FALSE,"DIMAC";#N/A,#N/A,FALSE,"Direct";#N/A,#N/A,FALSE,"DIMAC(2)"}</definedName>
    <definedName name="wrn.telem._1" hidden="1">{#N/A,#N/A,FALSE,"FS_Summary";#N/A,#N/A,FALSE,"Tomahawk";#N/A,#N/A,FALSE,"Medical Marketing";#N/A,#N/A,FALSE,"Epsilon";#N/A,#N/A,FALSE,"DIMAC";#N/A,#N/A,FALSE,"Direct";#N/A,#N/A,FALSE,"DIMAC(2)"}</definedName>
    <definedName name="wrn.telem._2" localSheetId="2" hidden="1">{#N/A,#N/A,FALSE,"FS_Summary";#N/A,#N/A,FALSE,"Tomahawk";#N/A,#N/A,FALSE,"Medical Marketing";#N/A,#N/A,FALSE,"Epsilon";#N/A,#N/A,FALSE,"DIMAC";#N/A,#N/A,FALSE,"Direct";#N/A,#N/A,FALSE,"DIMAC(2)"}</definedName>
    <definedName name="wrn.telem._2" hidden="1">{#N/A,#N/A,FALSE,"FS_Summary";#N/A,#N/A,FALSE,"Tomahawk";#N/A,#N/A,FALSE,"Medical Marketing";#N/A,#N/A,FALSE,"Epsilon";#N/A,#N/A,FALSE,"DIMAC";#N/A,#N/A,FALSE,"Direct";#N/A,#N/A,FALSE,"DIMAC(2)"}</definedName>
    <definedName name="wrn.telem._3" localSheetId="2" hidden="1">{#N/A,#N/A,FALSE,"FS_Summary";#N/A,#N/A,FALSE,"Tomahawk";#N/A,#N/A,FALSE,"Medical Marketing";#N/A,#N/A,FALSE,"Epsilon";#N/A,#N/A,FALSE,"DIMAC";#N/A,#N/A,FALSE,"Direct";#N/A,#N/A,FALSE,"DIMAC(2)"}</definedName>
    <definedName name="wrn.telem._3" hidden="1">{#N/A,#N/A,FALSE,"FS_Summary";#N/A,#N/A,FALSE,"Tomahawk";#N/A,#N/A,FALSE,"Medical Marketing";#N/A,#N/A,FALSE,"Epsilon";#N/A,#N/A,FALSE,"DIMAC";#N/A,#N/A,FALSE,"Direct";#N/A,#N/A,FALSE,"DIMAC(2)"}</definedName>
    <definedName name="wrn.telem._4" localSheetId="2" hidden="1">{#N/A,#N/A,FALSE,"FS_Summary";#N/A,#N/A,FALSE,"Tomahawk";#N/A,#N/A,FALSE,"Medical Marketing";#N/A,#N/A,FALSE,"Epsilon";#N/A,#N/A,FALSE,"DIMAC";#N/A,#N/A,FALSE,"Direct";#N/A,#N/A,FALSE,"DIMAC(2)"}</definedName>
    <definedName name="wrn.telem._4" hidden="1">{#N/A,#N/A,FALSE,"FS_Summary";#N/A,#N/A,FALSE,"Tomahawk";#N/A,#N/A,FALSE,"Medical Marketing";#N/A,#N/A,FALSE,"Epsilon";#N/A,#N/A,FALSE,"DIMAC";#N/A,#N/A,FALSE,"Direct";#N/A,#N/A,FALSE,"DIMAC(2)"}</definedName>
    <definedName name="wrn.TEMPLATE." localSheetId="2" hidden="1">{"ROUTE TEMPLATE",#N/A,FALSE,"HOURLY WKSHT"}</definedName>
    <definedName name="wrn.TEMPLATE." hidden="1">{"ROUTE TEMPLATE",#N/A,FALSE,"HOURLY WKSHT"}</definedName>
    <definedName name="wrn.Ten._.Year." localSheetId="2" hidden="1">{#N/A,"Ten Year",FALSE,"Assumptions";#N/A,"Ten Year",FALSE,"Annual Summary";#N/A,"Ten Year",FALSE,"Quarterly Summary";#N/A,#N/A,FALSE,"IRR"}</definedName>
    <definedName name="wrn.Ten._.Year." hidden="1">{#N/A,"Ten Year",FALSE,"Assumptions";#N/A,"Ten Year",FALSE,"Annual Summary";#N/A,"Ten Year",FALSE,"Quarterly Summary";#N/A,#N/A,FALSE,"IRR"}</definedName>
    <definedName name="wrn.Terminals." localSheetId="2" hidden="1">{#N/A,#N/A,FALSE,"Terminal"}</definedName>
    <definedName name="wrn.Terminals." hidden="1">{#N/A,#N/A,FALSE,"Terminal"}</definedName>
    <definedName name="wrn.test." localSheetId="2" hidden="1">{"Cash Flow",#N/A,FALSE,"Cash Flow"}</definedName>
    <definedName name="wrn.test." hidden="1">{"test2",#N/A,TRUE,"Prices"}</definedName>
    <definedName name="wrn.Test._1" localSheetId="2" hidden="1">{#N/A,#N/A,FALSE,"Availability";#N/A,#N/A,FALSE,"Loan Stats";#N/A,#N/A,FALSE,"Clltrl Ln Smmry";#N/A,#N/A,FALSE,"AR Stats";#N/A,#N/A,FALSE,"AR Sum";#N/A,#N/A,FALSE,"Recs";#N/A,#N/A,FALSE,"Ship,CM Rev"}</definedName>
    <definedName name="wrn.Test._1" hidden="1">{#N/A,#N/A,FALSE,"Availability";#N/A,#N/A,FALSE,"Loan Stats";#N/A,#N/A,FALSE,"Clltrl Ln Smmry";#N/A,#N/A,FALSE,"AR Stats";#N/A,#N/A,FALSE,"AR Sum";#N/A,#N/A,FALSE,"Recs";#N/A,#N/A,FALSE,"Ship,CM Rev"}</definedName>
    <definedName name="wrn.Test._1_1" localSheetId="2" hidden="1">{#N/A,#N/A,FALSE,"P&amp;L";#N/A,#N/A,FALSE,"BS"}</definedName>
    <definedName name="wrn.Test._1_1" hidden="1">{#N/A,#N/A,FALSE,"P&amp;L";#N/A,#N/A,FALSE,"BS"}</definedName>
    <definedName name="wrn.Test._1_2" localSheetId="2" hidden="1">{#N/A,#N/A,FALSE,"P&amp;L";#N/A,#N/A,FALSE,"BS"}</definedName>
    <definedName name="wrn.Test._1_2" hidden="1">{#N/A,#N/A,FALSE,"P&amp;L";#N/A,#N/A,FALSE,"BS"}</definedName>
    <definedName name="wrn.Test._1_3" localSheetId="2" hidden="1">{#N/A,#N/A,FALSE,"P&amp;L";#N/A,#N/A,FALSE,"BS"}</definedName>
    <definedName name="wrn.Test._1_3" hidden="1">{#N/A,#N/A,FALSE,"P&amp;L";#N/A,#N/A,FALSE,"BS"}</definedName>
    <definedName name="wrn.Test._1_4" localSheetId="2" hidden="1">{#N/A,#N/A,FALSE,"P&amp;L";#N/A,#N/A,FALSE,"BS"}</definedName>
    <definedName name="wrn.Test._1_4" hidden="1">{#N/A,#N/A,FALSE,"P&amp;L";#N/A,#N/A,FALSE,"BS"}</definedName>
    <definedName name="wrn.Test._2" localSheetId="2" hidden="1">{#N/A,#N/A,FALSE,"P&amp;L";#N/A,#N/A,FALSE,"BS"}</definedName>
    <definedName name="wrn.Test._2" hidden="1">{#N/A,#N/A,FALSE,"P&amp;L";#N/A,#N/A,FALSE,"BS"}</definedName>
    <definedName name="wrn.Test._3" localSheetId="2" hidden="1">{#N/A,#N/A,FALSE,"P&amp;L";#N/A,#N/A,FALSE,"BS"}</definedName>
    <definedName name="wrn.Test._3" hidden="1">{#N/A,#N/A,FALSE,"P&amp;L";#N/A,#N/A,FALSE,"BS"}</definedName>
    <definedName name="wrn.Test._4" localSheetId="2" hidden="1">{#N/A,#N/A,FALSE,"P&amp;L";#N/A,#N/A,FALSE,"BS"}</definedName>
    <definedName name="wrn.Test._4" hidden="1">{#N/A,#N/A,FALSE,"P&amp;L";#N/A,#N/A,FALSE,"BS"}</definedName>
    <definedName name="wrn.Test._5" localSheetId="2" hidden="1">{#N/A,#N/A,FALSE,"P&amp;L";#N/A,#N/A,FALSE,"BS"}</definedName>
    <definedName name="wrn.Test._5" hidden="1">{#N/A,#N/A,FALSE,"P&amp;L";#N/A,#N/A,FALSE,"BS"}</definedName>
    <definedName name="wrn.test1." localSheetId="2" hidden="1">{"Income Statement",#N/A,FALSE,"CFMODEL";"Balance Sheet",#N/A,FALSE,"CFMODEL"}</definedName>
    <definedName name="wrn.test1." hidden="1">{"Income Statement",#N/A,FALSE,"CFMODEL";"Balance Sheet",#N/A,FALSE,"CFMODEL"}</definedName>
    <definedName name="wrn.test2." localSheetId="2" hidden="1">{"SourcesUses",#N/A,TRUE,"CFMODEL";"TransOverview",#N/A,TRUE,"CFMODEL"}</definedName>
    <definedName name="wrn.test2." hidden="1">{"SourcesUses",#N/A,TRUE,"CFMODEL";"TransOverview",#N/A,TRUE,"CFMODEL"}</definedName>
    <definedName name="wrn.test3" localSheetId="2">#REF!</definedName>
    <definedName name="wrn.test3" hidden="1">{"F3 detail",#N/A,FALSE,"F3 ";"F3 Presentation",#N/A,FALSE,"F3 "}</definedName>
    <definedName name="wrn.test3." localSheetId="2" hidden="1">{"SourcesUses",#N/A,TRUE,#N/A;"TransOverview",#N/A,TRUE,"CFMODEL"}</definedName>
    <definedName name="wrn.test3." hidden="1">{"SourcesUses",#N/A,TRUE,#N/A;"TransOverview",#N/A,TRUE,"CFMODEL"}</definedName>
    <definedName name="wrn.test4." localSheetId="2" hidden="1">{"SourcesUses",#N/A,TRUE,"FundsFlow";"TransOverview",#N/A,TRUE,"FundsFlow"}</definedName>
    <definedName name="wrn.test4." hidden="1">{"SourcesUses",#N/A,TRUE,"FundsFlow";"TransOverview",#N/A,TRUE,"FundsFlow"}</definedName>
    <definedName name="wrn.Teva._.PD." localSheetId="2" hidden="1">{#N/A,#N/A,TRUE,"Patient Forecast - Eisai";#N/A,#N/A,TRUE,"Patient Forecast - Modified";#N/A,#N/A,TRUE,"Patient Forecast - High"}</definedName>
    <definedName name="wrn.Teva._.PD." hidden="1">{#N/A,#N/A,TRUE,"Patient Forecast - Eisai";#N/A,#N/A,TRUE,"Patient Forecast - Modified";#N/A,#N/A,TRUE,"Patient Forecast - High"}</definedName>
    <definedName name="wrn.Textron." localSheetId="2">#REF!</definedName>
    <definedName name="wrn.Textron." hidden="1">{#N/A,#N/A,FALSE,"IS";#N/A,#N/A,FALSE,"SG";#N/A,#N/A,FALSE,"FF";#N/A,#N/A,FALSE,"BS";#N/A,#N/A,FALSE,"DCF";#N/A,#N/A,FALSE,"EVA";#N/A,#N/A,FALSE,"Air";#N/A,#N/A,FALSE,"Car";#N/A,#N/A,FALSE,"Ind";#N/A,#N/A,FALSE,"Sys";#N/A,#N/A,FALSE,"Fin";#N/A,#N/A,FALSE,"Ces";#N/A,#N/A,FALSE,"Bell"}</definedName>
    <definedName name="wrn.Therasense." localSheetId="2" hidden="1">{#N/A,#N/A,FALSE,"Portfolio Summary";#N/A,#N/A,FALSE,"Performance ";#N/A,#N/A,FALSE,"Earnings";#N/A,#N/A,FALSE,"Earnings by Maturity";#N/A,#N/A,FALSE,"Credit Analysis";#N/A,#N/A,FALSE,"Reconciliation "}</definedName>
    <definedName name="wrn.Therasense." hidden="1">{#N/A,#N/A,FALSE,"Portfolio Summary";#N/A,#N/A,FALSE,"Performance ";#N/A,#N/A,FALSE,"Earnings";#N/A,#N/A,FALSE,"Earnings by Maturity";#N/A,#N/A,FALSE,"Credit Analysis";#N/A,#N/A,FALSE,"Reconciliation "}</definedName>
    <definedName name="wrn.TheWholeEnchilada." localSheetId="2" hidden="1">{"CSheet",#N/A,FALSE,"C";"SmCap",#N/A,FALSE,"VAL1";"GulfCoast",#N/A,FALSE,"VAL1";"nav",#N/A,FALSE,"NAV";"Summary",#N/A,FALSE,"NAV"}</definedName>
    <definedName name="wrn.TheWholeEnchilada." hidden="1">{"CSheet",#N/A,FALSE,"C";"SmCap",#N/A,FALSE,"VAL1";"GulfCoast",#N/A,FALSE,"VAL1";"nav",#N/A,FALSE,"NAV";"Summary",#N/A,FALSE,"NAV"}</definedName>
    <definedName name="wrn.TheWholeEnchilada._1" localSheetId="2" hidden="1">{"CSheet",#N/A,FALSE,"C";"SmCap",#N/A,FALSE,"VAL1";"GulfCoast",#N/A,FALSE,"VAL1";"nav",#N/A,FALSE,"NAV";"Summary",#N/A,FALSE,"NAV"}</definedName>
    <definedName name="wrn.TheWholeEnchilada._1" hidden="1">{"CSheet",#N/A,FALSE,"C";"SmCap",#N/A,FALSE,"VAL1";"GulfCoast",#N/A,FALSE,"VAL1";"nav",#N/A,FALSE,"NAV";"Summary",#N/A,FALSE,"NAV"}</definedName>
    <definedName name="wrn.TheWholeEnchilada._2" localSheetId="2" hidden="1">{"CSheet",#N/A,FALSE,"C";"SmCap",#N/A,FALSE,"VAL1";"GulfCoast",#N/A,FALSE,"VAL1";"nav",#N/A,FALSE,"NAV";"Summary",#N/A,FALSE,"NAV"}</definedName>
    <definedName name="wrn.TheWholeEnchilada._2" hidden="1">{"CSheet",#N/A,FALSE,"C";"SmCap",#N/A,FALSE,"VAL1";"GulfCoast",#N/A,FALSE,"VAL1";"nav",#N/A,FALSE,"NAV";"Summary",#N/A,FALSE,"NAV"}</definedName>
    <definedName name="wrn.TheWholeEnchilada._3" localSheetId="2" hidden="1">{"CSheet",#N/A,FALSE,"C";"SmCap",#N/A,FALSE,"VAL1";"GulfCoast",#N/A,FALSE,"VAL1";"nav",#N/A,FALSE,"NAV";"Summary",#N/A,FALSE,"NAV"}</definedName>
    <definedName name="wrn.TheWholeEnchilada._3" hidden="1">{"CSheet",#N/A,FALSE,"C";"SmCap",#N/A,FALSE,"VAL1";"GulfCoast",#N/A,FALSE,"VAL1";"nav",#N/A,FALSE,"NAV";"Summary",#N/A,FALSE,"NAV"}</definedName>
    <definedName name="wrn.TheWholeEnchilada._4" localSheetId="2" hidden="1">{"CSheet",#N/A,FALSE,"C";"SmCap",#N/A,FALSE,"VAL1";"GulfCoast",#N/A,FALSE,"VAL1";"nav",#N/A,FALSE,"NAV";"Summary",#N/A,FALSE,"NAV"}</definedName>
    <definedName name="wrn.TheWholeEnchilada._4" hidden="1">{"CSheet",#N/A,FALSE,"C";"SmCap",#N/A,FALSE,"VAL1";"GulfCoast",#N/A,FALSE,"VAL1";"nav",#N/A,FALSE,"NAV";"Summary",#N/A,FALSE,"NAV"}</definedName>
    <definedName name="wrn.Thomas_Case." localSheetId="2" hidden="1">{#N/A,#N/A,TRUE,"Thomas Case";#N/A,#N/A,TRUE,"Corporate Overhead";#N/A,#N/A,TRUE,"Arizona";#N/A,#N/A,TRUE,"Cal";#N/A,#N/A,TRUE,"Illinois";#N/A,#N/A,TRUE,"Indiana";#N/A,#N/A,TRUE,"Ohio";#N/A,#N/A,TRUE,"Pennsylvania";#N/A,#N/A,TRUE,"Growth";#N/A,#N/A,TRUE,"Anthem";#N/A,#N/A,TRUE,"Pipeline"}</definedName>
    <definedName name="wrn.Thomas_Case." hidden="1">{#N/A,#N/A,TRUE,"Thomas Case";#N/A,#N/A,TRUE,"Corporate Overhead";#N/A,#N/A,TRUE,"Arizona";#N/A,#N/A,TRUE,"Cal";#N/A,#N/A,TRUE,"Illinois";#N/A,#N/A,TRUE,"Indiana";#N/A,#N/A,TRUE,"Ohio";#N/A,#N/A,TRUE,"Pennsylvania";#N/A,#N/A,TRUE,"Growth";#N/A,#N/A,TRUE,"Anthem";#N/A,#N/A,TRUE,"Pipeline"}</definedName>
    <definedName name="wrn.Thomas_Case._1" localSheetId="2" hidden="1">{#N/A,#N/A,TRUE,"Thomas Case";#N/A,#N/A,TRUE,"Corporate Overhead";#N/A,#N/A,TRUE,"Arizona";#N/A,#N/A,TRUE,"Cal";#N/A,#N/A,TRUE,"Illinois";#N/A,#N/A,TRUE,"Indiana";#N/A,#N/A,TRUE,"Ohio";#N/A,#N/A,TRUE,"Pennsylvania";#N/A,#N/A,TRUE,"Growth";#N/A,#N/A,TRUE,"Anthem";#N/A,#N/A,TRUE,"Pipeline"}</definedName>
    <definedName name="wrn.Thomas_Case._1" hidden="1">{#N/A,#N/A,TRUE,"Thomas Case";#N/A,#N/A,TRUE,"Corporate Overhead";#N/A,#N/A,TRUE,"Arizona";#N/A,#N/A,TRUE,"Cal";#N/A,#N/A,TRUE,"Illinois";#N/A,#N/A,TRUE,"Indiana";#N/A,#N/A,TRUE,"Ohio";#N/A,#N/A,TRUE,"Pennsylvania";#N/A,#N/A,TRUE,"Growth";#N/A,#N/A,TRUE,"Anthem";#N/A,#N/A,TRUE,"Pipeline"}</definedName>
    <definedName name="wrn.THOROLD._.MANPOWER._.ONLY." localSheetId="2" hidden="1">{"MANPOWER ONLY",#N/A,FALSE,"THOR_Mnpwr"}</definedName>
    <definedName name="wrn.THOROLD._.MANPOWER._.ONLY." hidden="1">{"MANPOWER ONLY",#N/A,FALSE,"THOR_Mnpwr"}</definedName>
    <definedName name="wrn.THOROLD._.NO._.ASSY._.COMPLETE." localSheetId="2" hidden="1">{"THOROLD NO ASSY COMPLETE",#N/A,FALSE,"THOR_Mnpwr"}</definedName>
    <definedName name="wrn.THOROLD._.NO._.ASSY._.COMPLETE." hidden="1">{"THOROLD NO ASSY COMPLETE",#N/A,FALSE,"THOR_Mnpwr"}</definedName>
    <definedName name="wrn.THOROLD._.WITH._.ASSY." localSheetId="2" hidden="1">{"THOROLD WITH ASSY",#N/A,FALSE,"THOR_Mnpwr"}</definedName>
    <definedName name="wrn.THOROLD._.WITH._.ASSY." hidden="1">{"THOROLD WITH ASSY",#N/A,FALSE,"THOR_Mnpwr"}</definedName>
    <definedName name="wrn.THR._.Budget." localSheetId="2" hidden="1">{"7-Year Pro Forma",#N/A,FALSE,"Prof";"Statistics",#N/A,FALSE,"Stats"}</definedName>
    <definedName name="wrn.THR._.Budget." hidden="1">{"7-Year Pro Forma",#N/A,FALSE,"Prof";"Statistics",#N/A,FALSE,"Stats"}</definedName>
    <definedName name="wrn.three" localSheetId="2">#REF!</definedName>
    <definedName name="wrn.three" hidden="1">{"EVA",#N/A,FALSE,"EVA";"WACC",#N/A,FALSE,"WACC"}</definedName>
    <definedName name="wrn.Tier._.1." localSheetId="2" hidden="1">{#N/A,#N/A,TRUE,"segqtr"}</definedName>
    <definedName name="wrn.Tier._.1." hidden="1">{#N/A,#N/A,TRUE,"segqtr"}</definedName>
    <definedName name="wrn.TIMESAVESTATS." localSheetId="2">#REF!</definedName>
    <definedName name="wrn.TIMESAVESTATS." hidden="1">{"PAGE 1",#N/A,FALSE,"REVENUE STATS BY COMMODITY";"PAGE 2",#N/A,FALSE,"REVENUE STATS BY COMMODITY";"PAGE 3",#N/A,FALSE,"REVENUE STATS BY COMMODITY";"PAGE 4",#N/A,FALSE,"REVENUE STATS BY COMMODITY"}</definedName>
    <definedName name="wrn.TIMESAVESTATS._1" localSheetId="2">#REF!</definedName>
    <definedName name="wrn.TIMESAVESTATS._1" hidden="1">{"PAGE 1",#N/A,FALSE,"REVENUE STATS BY COMMODITY";"PAGE 2",#N/A,FALSE,"REVENUE STATS BY COMMODITY";"PAGE 3",#N/A,FALSE,"REVENUE STATS BY COMMODITY";"PAGE 4",#N/A,FALSE,"REVENUE STATS BY COMMODITY"}</definedName>
    <definedName name="wrn.TMCALL." localSheetId="2" hidden="1">{"tmccash",#N/A,FALSE,"INCX";"tmcinc",#N/A,FALSE,"INCX";"tmcpretx",#N/A,FALSE,"INCX";"tmcadrev",#N/A,FALSE,"INCX";"tmcbooks",#N/A,FALSE,"INCX"}</definedName>
    <definedName name="wrn.TMCALL." hidden="1">{"tmccash",#N/A,FALSE,"INCX";"tmcinc",#N/A,FALSE,"INCX";"tmcpretx",#N/A,FALSE,"INCX";"tmcadrev",#N/A,FALSE,"INCX";"tmcbooks",#N/A,FALSE,"INCX"}</definedName>
    <definedName name="wrn.TMCALL._1" localSheetId="2" hidden="1">{"tmccash",#N/A,FALSE,"INCX";"tmcinc",#N/A,FALSE,"INCX";"tmcpretx",#N/A,FALSE,"INCX";"tmcadrev",#N/A,FALSE,"INCX";"tmcbooks",#N/A,FALSE,"INCX"}</definedName>
    <definedName name="wrn.TMCALL._1" hidden="1">{"tmccash",#N/A,FALSE,"INCX";"tmcinc",#N/A,FALSE,"INCX";"tmcpretx",#N/A,FALSE,"INCX";"tmcadrev",#N/A,FALSE,"INCX";"tmcbooks",#N/A,FALSE,"INCX"}</definedName>
    <definedName name="wrn.tmtest." localSheetId="2" hidden="1">{#N/A,#N/A,FALSE,"Summary";#N/A,#N/A,FALSE,"Assumptions";#N/A,#N/A,FALSE,"Lease-up";#N/A,#N/A,FALSE,"DrawSchedule"}</definedName>
    <definedName name="wrn.tmtest." hidden="1">{#N/A,#N/A,FALSE,"Summary";#N/A,#N/A,FALSE,"Assumptions";#N/A,#N/A,FALSE,"Lease-up";#N/A,#N/A,FALSE,"DrawSchedule"}</definedName>
    <definedName name="wrn.tmtest._1" localSheetId="2" hidden="1">{#N/A,#N/A,FALSE,"Summary";#N/A,#N/A,FALSE,"Assumptions";#N/A,#N/A,FALSE,"Lease-up";#N/A,#N/A,FALSE,"DrawSchedule"}</definedName>
    <definedName name="wrn.tmtest._1" hidden="1">{#N/A,#N/A,FALSE,"Summary";#N/A,#N/A,FALSE,"Assumptions";#N/A,#N/A,FALSE,"Lease-up";#N/A,#N/A,FALSE,"DrawSchedule"}</definedName>
    <definedName name="wrn.tmtest._2" localSheetId="2" hidden="1">{#N/A,#N/A,FALSE,"Summary";#N/A,#N/A,FALSE,"Assumptions";#N/A,#N/A,FALSE,"Lease-up";#N/A,#N/A,FALSE,"DrawSchedule"}</definedName>
    <definedName name="wrn.tmtest._2" hidden="1">{#N/A,#N/A,FALSE,"Summary";#N/A,#N/A,FALSE,"Assumptions";#N/A,#N/A,FALSE,"Lease-up";#N/A,#N/A,FALSE,"DrawSchedule"}</definedName>
    <definedName name="wrn.tmtest._3" localSheetId="2" hidden="1">{#N/A,#N/A,FALSE,"Summary";#N/A,#N/A,FALSE,"Assumptions";#N/A,#N/A,FALSE,"Lease-up";#N/A,#N/A,FALSE,"DrawSchedule"}</definedName>
    <definedName name="wrn.tmtest._3" hidden="1">{#N/A,#N/A,FALSE,"Summary";#N/A,#N/A,FALSE,"Assumptions";#N/A,#N/A,FALSE,"Lease-up";#N/A,#N/A,FALSE,"DrawSchedule"}</definedName>
    <definedName name="wrn.tmtest._4" localSheetId="2" hidden="1">{#N/A,#N/A,FALSE,"Summary";#N/A,#N/A,FALSE,"Assumptions";#N/A,#N/A,FALSE,"Lease-up";#N/A,#N/A,FALSE,"DrawSchedule"}</definedName>
    <definedName name="wrn.tmtest._4" hidden="1">{#N/A,#N/A,FALSE,"Summary";#N/A,#N/A,FALSE,"Assumptions";#N/A,#N/A,FALSE,"Lease-up";#N/A,#N/A,FALSE,"DrawSchedule"}</definedName>
    <definedName name="wrn.tobacco." localSheetId="2" hidden="1">{"income",#N/A,FALSE,"TOBACCO";"value",#N/A,FALSE,"TOBACCO";"assum1",#N/A,FALSE,"TOBACCO";"assum2",#N/A,FALSE,"TOBACCO";"swisher",#N/A,FALSE,"TOBACCO";"martin",#N/A,FALSE,"TOBACCO";"helme1",#N/A,FALSE,"TOBACCO";"helme2",#N/A,FALSE,"TOBACCO";"HELME3",#N/A,FALSE,"TOBACCO";"depmatrix",#N/A,FALSE,"TOBACCO"}</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sum." localSheetId="2" hidden="1">{"income",#N/A,FALSE,"TOBACCO";"value",#N/A,FALSE,"TOBACCO";"assum1",#N/A,FALSE,"TOBACCO"}</definedName>
    <definedName name="wrn.tobsum." hidden="1">{"income",#N/A,FALSE,"TOBACCO";"value",#N/A,FALSE,"TOBACCO";"assum1",#N/A,FALSE,"TOBACCO"}</definedName>
    <definedName name="wrn.todo." localSheetId="2" hidden="1">{#N/A,#N/A,FALSE,"Hip.Bas";#N/A,#N/A,FALSE,"ventas";#N/A,#N/A,FALSE,"ingre-Año";#N/A,#N/A,FALSE,"ventas-Año";#N/A,#N/A,FALSE,"Costepro";#N/A,#N/A,FALSE,"inversion";#N/A,#N/A,FALSE,"personal";#N/A,#N/A,FALSE,"Gastos-V";#N/A,#N/A,FALSE,"Circulante";#N/A,#N/A,FALSE,"CONSOLI";#N/A,#N/A,FALSE,"Es-Fin";#N/A,#N/A,FALSE,"Margen-P"}</definedName>
    <definedName name="wrn.todo." hidden="1">{#N/A,#N/A,FALSE,"Hip.Bas";#N/A,#N/A,FALSE,"ventas";#N/A,#N/A,FALSE,"ingre-Año";#N/A,#N/A,FALSE,"ventas-Año";#N/A,#N/A,FALSE,"Costepro";#N/A,#N/A,FALSE,"inversion";#N/A,#N/A,FALSE,"personal";#N/A,#N/A,FALSE,"Gastos-V";#N/A,#N/A,FALSE,"Circulante";#N/A,#N/A,FALSE,"CONSOLI";#N/A,#N/A,FALSE,"Es-Fin";#N/A,#N/A,FALSE,"Margen-P"}</definedName>
    <definedName name="wrn.todo._1" localSheetId="2" hidden="1">{#N/A,#N/A,FALSE,"Hip.Bas";#N/A,#N/A,FALSE,"ventas";#N/A,#N/A,FALSE,"ingre-Año";#N/A,#N/A,FALSE,"ventas-Año";#N/A,#N/A,FALSE,"Costepro";#N/A,#N/A,FALSE,"inversion";#N/A,#N/A,FALSE,"personal";#N/A,#N/A,FALSE,"Gastos-V";#N/A,#N/A,FALSE,"Circulante";#N/A,#N/A,FALSE,"CONSOLI";#N/A,#N/A,FALSE,"Es-Fin";#N/A,#N/A,FALSE,"Margen-P"}</definedName>
    <definedName name="wrn.todo._1" hidden="1">{#N/A,#N/A,FALSE,"Hip.Bas";#N/A,#N/A,FALSE,"ventas";#N/A,#N/A,FALSE,"ingre-Año";#N/A,#N/A,FALSE,"ventas-Año";#N/A,#N/A,FALSE,"Costepro";#N/A,#N/A,FALSE,"inversion";#N/A,#N/A,FALSE,"personal";#N/A,#N/A,FALSE,"Gastos-V";#N/A,#N/A,FALSE,"Circulante";#N/A,#N/A,FALSE,"CONSOLI";#N/A,#N/A,FALSE,"Es-Fin";#N/A,#N/A,FALSE,"Margen-P"}</definedName>
    <definedName name="wrn.TOOL."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#REF!</definedName>
    <definedName name="wrn.TOOL._1"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_.LEVEL." localSheetId="2" hidden="1">{"GFY SUMMARY","ATT. A",FALSE,"TOTALS";"GFY 95","GFY 95",FALSE,"TOTALS";"GFY 96","GFY 96",FALSE,"TOTALS";"GFY 97","GFY 97",FALSE,"TOTALS"}</definedName>
    <definedName name="wrn.TOP._.LEVEL." hidden="1">{"GFY SUMMARY","ATT. A",FALSE,"TOTALS";"GFY 95","GFY 95",FALSE,"TOTALS";"GFY 96","GFY 96",FALSE,"TOTALS";"GFY 97","GFY 97",FALSE,"TOTALS"}</definedName>
    <definedName name="wrn.tot_bow." localSheetId="2" hidden="1">{"tot_bow",#N/A,FALSE,"AMF"}</definedName>
    <definedName name="wrn.tot_bow." hidden="1">{"tot_bow",#N/A,FALSE,"AMF"}</definedName>
    <definedName name="wrn.TOT_DIVISÕES." localSheetId="2" hidden="1">{"TOT_DIVISÕES",#N/A,FALSE,"TOT"}</definedName>
    <definedName name="wrn.TOT_DIVISÕES." hidden="1">{"TOT_DIVISÕES",#N/A,FALSE,"TOT"}</definedName>
    <definedName name="wrn.tot_pls." localSheetId="2" hidden="1">{"tot_pls",#N/A,FALSE,"PL"}</definedName>
    <definedName name="wrn.tot_pls." hidden="1">{"tot_pls",#N/A,FALSE,"PL"}</definedName>
    <definedName name="wrn.tot_pqs." localSheetId="2" hidden="1">{"tot_pqs",#N/A,FALSE,"PQ"}</definedName>
    <definedName name="wrn.tot_pqs." hidden="1">{"tot_pqs",#N/A,FALSE,"PQ"}</definedName>
    <definedName name="wrn.Tota._.Division103a" localSheetId="2" hidden="1">{#N/A,"PURADD",FALSE,"Business Analysis";#N/A,"PURSPP",FALSE,"Business Analysis";#N/A,"CTGIND",FALSE,"Business Analysis";#N/A,"PURCHM",FALSE,"Business Analysis";#N/A,"SPADD",FALSE,"Business Analysis";#N/A,"EPOXY",FALSE,"Business Analysis";#N/A,"PURPER",FALSE,"Business Analysis"}</definedName>
    <definedName name="wrn.Tota._.Division103a" hidden="1">{#N/A,"PURADD",FALSE,"Business Analysis";#N/A,"PURSPP",FALSE,"Business Analysis";#N/A,"CTGIND",FALSE,"Business Analysis";#N/A,"PURCHM",FALSE,"Business Analysis";#N/A,"SPADD",FALSE,"Business Analysis";#N/A,"EPOXY",FALSE,"Business Analysis";#N/A,"PURPER",FALSE,"Business Analysis"}</definedName>
    <definedName name="wrn.Tota._Division31" localSheetId="2" hidden="1">{#N/A,"PURADD",FALSE,"Business Analysis";#N/A,"PURSPP",FALSE,"Business Analysis";#N/A,"CTGIND",FALSE,"Business Analysis";#N/A,"PURCHM",FALSE,"Business Analysis";#N/A,"SPADD",FALSE,"Business Analysis";#N/A,"EPOXY",FALSE,"Business Analysis";#N/A,"PURPER",FALSE,"Business Analysis"}</definedName>
    <definedName name="wrn.Tota._Division31" hidden="1">{#N/A,"PURADD",FALSE,"Business Analysis";#N/A,"PURSPP",FALSE,"Business Analysis";#N/A,"CTGIND",FALSE,"Business Analysis";#N/A,"PURCHM",FALSE,"Business Analysis";#N/A,"SPADD",FALSE,"Business Analysis";#N/A,"EPOXY",FALSE,"Business Analysis";#N/A,"PURPER",FALSE,"Business Analysis"}</definedName>
    <definedName name="wrn.total." localSheetId="2" hidden="1">{"fcst w head depre cap",#N/A,FALSE,"PL";"new bud adj",#N/A,FALSE,"PL";"qtr",#N/A,FALSE,"PL";"quick",#N/A,FALSE,"PL";"bal sheet",#N/A,FALSE,"PL";"fixed assets",#N/A,FALSE,"PL"}</definedName>
    <definedName name="wrn.Total.">#REF!</definedName>
    <definedName name="wrn.Total._.Business." localSheetId="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1" localSheetId="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2" localSheetId="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3" localSheetId="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4" localSheetId="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hem._.Balance._.Sheet." localSheetId="2" hidden="1">{#N/A,"TCHEM",FALSE,"BSHIST.XLS"}</definedName>
    <definedName name="wrn.Total._.Chem._.Balance._.Sheet." hidden="1">{#N/A,"TCHEM",FALSE,"BSHIST.XLS"}</definedName>
    <definedName name="wrn.Total._.Company._.Reforecast._.Print." localSheetId="2"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urrent._.scenario." localSheetId="2" hidden="1">{"assumptions",#N/A,TRUE,"assumptions";"PandL",#N/A,TRUE,"Merged entity";"sens",#N/A,TRUE,"assumptions";"pres1",#N/A,TRUE,"for presentation"}</definedName>
    <definedName name="wrn.Total._.current._.scenario." hidden="1">{"assumptions",#N/A,TRUE,"assumptions";"PandL",#N/A,TRUE,"Merged entity";"sens",#N/A,TRUE,"assumptions";"pres1",#N/A,TRUE,"for presentation"}</definedName>
    <definedName name="wrn.Total._.Division" localSheetId="2"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 localSheetId="2"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2" localSheetId="2" hidden="1">{#N/A,"PURADD",FALSE,"Business Analysis";#N/A,"PURSPP",FALSE,"Business Analysis";#N/A,"CTGIND",FALSE,"Business Analysis";#N/A,"PURCHM",FALSE,"Business Analysis";#N/A,"SPADD",FALSE,"Business Analysis";#N/A,"EPOXY",FALSE,"Business Analysis";#N/A,"PURPER",FALSE,"Business Analysis"}</definedName>
    <definedName name="wrn.Total._.Division.2" hidden="1">{#N/A,"PURADD",FALSE,"Business Analysis";#N/A,"PURSPP",FALSE,"Business Analysis";#N/A,"CTGIND",FALSE,"Business Analysis";#N/A,"PURCHM",FALSE,"Business Analysis";#N/A,"SPADD",FALSE,"Business Analysis";#N/A,"EPOXY",FALSE,"Business Analysis";#N/A,"PURPER",FALSE,"Business Analysis"}</definedName>
    <definedName name="wrn.Total._.Division12" localSheetId="2" hidden="1">{#N/A,"PURADD",FALSE,"Business Analysis";#N/A,"PURSPP",FALSE,"Business Analysis";#N/A,"CTGIND",FALSE,"Business Analysis";#N/A,"PURCHM",FALSE,"Business Analysis";#N/A,"SPADD",FALSE,"Business Analysis";#N/A,"EPOXY",FALSE,"Business Analysis";#N/A,"PURPER",FALSE,"Business Analysis"}</definedName>
    <definedName name="wrn.Total._.Division12" hidden="1">{#N/A,"PURADD",FALSE,"Business Analysis";#N/A,"PURSPP",FALSE,"Business Analysis";#N/A,"CTGIND",FALSE,"Business Analysis";#N/A,"PURCHM",FALSE,"Business Analysis";#N/A,"SPADD",FALSE,"Business Analysis";#N/A,"EPOXY",FALSE,"Business Analysis";#N/A,"PURPER",FALSE,"Business Analysis"}</definedName>
    <definedName name="wrn.Total._.Division34" localSheetId="2" hidden="1">{#N/A,"PURADD",FALSE,"Business Analysis";#N/A,"PURSPP",FALSE,"Business Analysis";#N/A,"CTGIND",FALSE,"Business Analysis";#N/A,"PURCHM",FALSE,"Business Analysis";#N/A,"SPADD",FALSE,"Business Analysis";#N/A,"EPOXY",FALSE,"Business Analysis";#N/A,"PURPER",FALSE,"Business Analysis"}</definedName>
    <definedName name="wrn.Total._.Division34" hidden="1">{#N/A,"PURADD",FALSE,"Business Analysis";#N/A,"PURSPP",FALSE,"Business Analysis";#N/A,"CTGIND",FALSE,"Business Analysis";#N/A,"PURCHM",FALSE,"Business Analysis";#N/A,"SPADD",FALSE,"Business Analysis";#N/A,"EPOXY",FALSE,"Business Analysis";#N/A,"PURPER",FALSE,"Business Analysis"}</definedName>
    <definedName name="wrn.Total._.Division35" localSheetId="2" hidden="1">{#N/A,"PURADD",FALSE,"Business Analysis";#N/A,"PURSPP",FALSE,"Business Analysis";#N/A,"CTGIND",FALSE,"Business Analysis";#N/A,"PURCHM",FALSE,"Business Analysis";#N/A,"SPADD",FALSE,"Business Analysis";#N/A,"EPOXY",FALSE,"Business Analysis";#N/A,"PURPER",FALSE,"Business Analysis"}</definedName>
    <definedName name="wrn.Total._.Division35" hidden="1">{#N/A,"PURADD",FALSE,"Business Analysis";#N/A,"PURSPP",FALSE,"Business Analysis";#N/A,"CTGIND",FALSE,"Business Analysis";#N/A,"PURCHM",FALSE,"Business Analysis";#N/A,"SPADD",FALSE,"Business Analysis";#N/A,"EPOXY",FALSE,"Business Analysis";#N/A,"PURPER",FALSE,"Business Analysis"}</definedName>
    <definedName name="wrn.Total._.Divisiona1b" localSheetId="2" hidden="1">{#N/A,"PURADD",FALSE,"Business Analysis";#N/A,"PURSPP",FALSE,"Business Analysis";#N/A,"CTGIND",FALSE,"Business Analysis";#N/A,"PURCHM",FALSE,"Business Analysis";#N/A,"SPADD",FALSE,"Business Analysis";#N/A,"EPOXY",FALSE,"Business Analysis";#N/A,"PURPER",FALSE,"Business Analysis"}</definedName>
    <definedName name="wrn.Total._.Divisiona1b" hidden="1">{#N/A,"PURADD",FALSE,"Business Analysis";#N/A,"PURSPP",FALSE,"Business Analysis";#N/A,"CTGIND",FALSE,"Business Analysis";#N/A,"PURCHM",FALSE,"Business Analysis";#N/A,"SPADD",FALSE,"Business Analysis";#N/A,"EPOXY",FALSE,"Business Analysis";#N/A,"PURPER",FALSE,"Business Analysis"}</definedName>
    <definedName name="wrn.Total._.GM.">#REF!</definedName>
    <definedName name="wrn.Total._.Market._.Report." localSheetId="2" hidden="1">{#N/A,#N/A,FALSE,"Sales Graph";#N/A,#N/A,FALSE,"BUC Graph";#N/A,#N/A,FALSE,"P&amp;L - YTD"}</definedName>
    <definedName name="wrn.Total._.Market._.Report." hidden="1">{#N/A,#N/A,FALSE,"Sales Graph";#N/A,#N/A,FALSE,"BUC Graph";#N/A,#N/A,FALSE,"P&amp;L - YTD"}</definedName>
    <definedName name="wrn.Total._.Market._.Report._1" localSheetId="2" hidden="1">{#N/A,#N/A,FALSE,"Sales Graph";#N/A,#N/A,FALSE,"BUC Graph";#N/A,#N/A,FALSE,"P&amp;L - YTD"}</definedName>
    <definedName name="wrn.Total._.Market._.Report._1" hidden="1">{#N/A,#N/A,FALSE,"Sales Graph";#N/A,#N/A,FALSE,"BUC Graph";#N/A,#N/A,FALSE,"P&amp;L - YTD"}</definedName>
    <definedName name="wrn.Total._.Market._.Report._2" localSheetId="2" hidden="1">{#N/A,#N/A,FALSE,"Sales Graph";#N/A,#N/A,FALSE,"BUC Graph";#N/A,#N/A,FALSE,"P&amp;L - YTD"}</definedName>
    <definedName name="wrn.Total._.Market._.Report._2" hidden="1">{#N/A,#N/A,FALSE,"Sales Graph";#N/A,#N/A,FALSE,"BUC Graph";#N/A,#N/A,FALSE,"P&amp;L - YTD"}</definedName>
    <definedName name="wrn.Total._.Market._.Report._3" localSheetId="2" hidden="1">{#N/A,#N/A,FALSE,"Sales Graph";#N/A,#N/A,FALSE,"BUC Graph";#N/A,#N/A,FALSE,"P&amp;L - YTD"}</definedName>
    <definedName name="wrn.Total._.Market._.Report._3" hidden="1">{#N/A,#N/A,FALSE,"Sales Graph";#N/A,#N/A,FALSE,"BUC Graph";#N/A,#N/A,FALSE,"P&amp;L - YTD"}</definedName>
    <definedName name="wrn.Total._.Market._.Report._4" localSheetId="2" hidden="1">{#N/A,#N/A,FALSE,"Sales Graph";#N/A,#N/A,FALSE,"BUC Graph";#N/A,#N/A,FALSE,"P&amp;L - YTD"}</definedName>
    <definedName name="wrn.Total._.Market._.Report._4" hidden="1">{#N/A,#N/A,FALSE,"Sales Graph";#N/A,#N/A,FALSE,"BUC Graph";#N/A,#N/A,FALSE,"P&amp;L - YTD"}</definedName>
    <definedName name="wrn.Total._.Presentation." localSheetId="2" hidden="1">{#N/A,#N/A,TRUE,"Financial Statements";#N/A,#N/A,TRUE,"Normalized Salaries";#N/A,#N/A,TRUE,"Valuation";#N/A,#N/A,TRUE,"Beta, Wd, We and Excess WC";#N/A,#N/A,TRUE,"WACC";#N/A,#N/A,TRUE,"MM FA &amp; Multiples"}</definedName>
    <definedName name="wrn.Total._.Presentation." hidden="1">{#N/A,#N/A,TRUE,"Financial Statements";#N/A,#N/A,TRUE,"Normalized Salaries";#N/A,#N/A,TRUE,"Valuation";#N/A,#N/A,TRUE,"Beta, Wd, We and Excess WC";#N/A,#N/A,TRUE,"WACC";#N/A,#N/A,TRUE,"MM FA &amp; Multiples"}</definedName>
    <definedName name="wrn.Total._.Print." localSheetId="2"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oved." localSheetId="2"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2"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_.Proved._.plus._.Probable._1" localSheetId="2" hidden="1">{"Total",#N/A,FALSE,"Total Proved + Probable";"PDP",#N/A,FALSE,"Total Proved + Probable";"PNP",#N/A,FALSE,"Total Proved + Probable";"PUD",#N/A,FALSE,"Total Proved + Probable";"Prob",#N/A,FALSE,"Total Proved + Probable"}</definedName>
    <definedName name="wrn.Total._.Proved._.plus._.Probable._1" hidden="1">{"Total",#N/A,FALSE,"Total Proved + Probable";"PDP",#N/A,FALSE,"Total Proved + Probable";"PNP",#N/A,FALSE,"Total Proved + Probable";"PUD",#N/A,FALSE,"Total Proved + Probable";"Prob",#N/A,FALSE,"Total Proved + Probable"}</definedName>
    <definedName name="wrn.Total._.Proved._.plus._.Probable._2" localSheetId="2" hidden="1">{"Total",#N/A,FALSE,"Total Proved + Probable";"PDP",#N/A,FALSE,"Total Proved + Probable";"PNP",#N/A,FALSE,"Total Proved + Probable";"PUD",#N/A,FALSE,"Total Proved + Probable";"Prob",#N/A,FALSE,"Total Proved + Probable"}</definedName>
    <definedName name="wrn.Total._.Proved._.plus._.Probable._2" hidden="1">{"Total",#N/A,FALSE,"Total Proved + Probable";"PDP",#N/A,FALSE,"Total Proved + Probable";"PNP",#N/A,FALSE,"Total Proved + Probable";"PUD",#N/A,FALSE,"Total Proved + Probable";"Prob",#N/A,FALSE,"Total Proved + Probable"}</definedName>
    <definedName name="wrn.Total._.Proved._.plus._.Probable._3" localSheetId="2" hidden="1">{"Total",#N/A,FALSE,"Total Proved + Probable";"PDP",#N/A,FALSE,"Total Proved + Probable";"PNP",#N/A,FALSE,"Total Proved + Probable";"PUD",#N/A,FALSE,"Total Proved + Probable";"Prob",#N/A,FALSE,"Total Proved + Probable"}</definedName>
    <definedName name="wrn.Total._.Proved._.plus._.Probable._3" hidden="1">{"Total",#N/A,FALSE,"Total Proved + Probable";"PDP",#N/A,FALSE,"Total Proved + Probable";"PNP",#N/A,FALSE,"Total Proved + Probable";"PUD",#N/A,FALSE,"Total Proved + Probable";"Prob",#N/A,FALSE,"Total Proved + Probable"}</definedName>
    <definedName name="wrn.Total._.Proved._.plus._.Probable._4" localSheetId="2" hidden="1">{"Total",#N/A,FALSE,"Total Proved + Probable";"PDP",#N/A,FALSE,"Total Proved + Probable";"PNP",#N/A,FALSE,"Total Proved + Probable";"PUD",#N/A,FALSE,"Total Proved + Probable";"Prob",#N/A,FALSE,"Total Proved + Probable"}</definedName>
    <definedName name="wrn.Total._.Proved._.plus._.Probable._4" hidden="1">{"Total",#N/A,FALSE,"Total Proved + Probable";"PDP",#N/A,FALSE,"Total Proved + Probable";"PNP",#N/A,FALSE,"Total Proved + Probable";"PUD",#N/A,FALSE,"Total Proved + Probable";"Prob",#N/A,FALSE,"Total Proved + Probable"}</definedName>
    <definedName name="wrn.Total._.Proved._1" localSheetId="2" hidden="1">{"Total",#N/A,FALSE,"Total Proved";"PDP",#N/A,FALSE,"Total Proved";"PNP",#N/A,FALSE,"Total Proved";"PUD",#N/A,FALSE,"Total Proved"}</definedName>
    <definedName name="wrn.Total._.Proved._1" hidden="1">{"Total",#N/A,FALSE,"Total Proved";"PDP",#N/A,FALSE,"Total Proved";"PNP",#N/A,FALSE,"Total Proved";"PUD",#N/A,FALSE,"Total Proved"}</definedName>
    <definedName name="wrn.Total._.Proved._2" localSheetId="2" hidden="1">{"Total",#N/A,FALSE,"Total Proved";"PDP",#N/A,FALSE,"Total Proved";"PNP",#N/A,FALSE,"Total Proved";"PUD",#N/A,FALSE,"Total Proved"}</definedName>
    <definedName name="wrn.Total._.Proved._2" hidden="1">{"Total",#N/A,FALSE,"Total Proved";"PDP",#N/A,FALSE,"Total Proved";"PNP",#N/A,FALSE,"Total Proved";"PUD",#N/A,FALSE,"Total Proved"}</definedName>
    <definedName name="wrn.Total._.Proved._3" localSheetId="2" hidden="1">{"Total",#N/A,FALSE,"Total Proved";"PDP",#N/A,FALSE,"Total Proved";"PNP",#N/A,FALSE,"Total Proved";"PUD",#N/A,FALSE,"Total Proved"}</definedName>
    <definedName name="wrn.Total._.Proved._3" hidden="1">{"Total",#N/A,FALSE,"Total Proved";"PDP",#N/A,FALSE,"Total Proved";"PNP",#N/A,FALSE,"Total Proved";"PUD",#N/A,FALSE,"Total Proved"}</definedName>
    <definedName name="wrn.Total._.Proved._4" localSheetId="2" hidden="1">{"Total",#N/A,FALSE,"Total Proved";"PDP",#N/A,FALSE,"Total Proved";"PNP",#N/A,FALSE,"Total Proved";"PUD",#N/A,FALSE,"Total Proved"}</definedName>
    <definedName name="wrn.Total._.Proved._4" hidden="1">{"Total",#N/A,FALSE,"Total Proved";"PDP",#N/A,FALSE,"Total Proved";"PNP",#N/A,FALSE,"Total Proved";"PUD",#N/A,FALSE,"Total Proved"}</definedName>
    <definedName name="wrn.total._.run." localSheetId="2" hidden="1">{"assets",#N/A,FALSE,"Inv.";"liab",#N/A,FALSE,"Inv.";"cash",#N/A,FALSE,"Inv."}</definedName>
    <definedName name="wrn.total._.run." hidden="1">{"assets",#N/A,FALSE,"Inv.";"liab",#N/A,FALSE,"Inv.";"cash",#N/A,FALSE,"Inv."}</definedName>
    <definedName name="wrn.TOTAL._.WORKSHEET." localSheetId="2" hidden="1">{"COLLECTION",#N/A,TRUE,"HOURLY WKSHT";"LINEHAUL",#N/A,TRUE,"HOURLY WKSHT";"RELAY 1",#N/A,TRUE,"HOURLY WKSHT";"RELAY 2",#N/A,TRUE,"HOURLY WKSHT";"TTL LINEHAUL",#N/A,TRUE,"HOURLY WKSHT";"TTL RUN",#N/A,TRUE,"HOURLY WKSHT"}</definedName>
    <definedName name="wrn.TOTAL._.WORKSHEET." hidden="1">{"COLLECTION",#N/A,TRUE,"HOURLY WKSHT";"LINEHAUL",#N/A,TRUE,"HOURLY WKSHT";"RELAY 1",#N/A,TRUE,"HOURLY WKSHT";"RELAY 2",#N/A,TRUE,"HOURLY WKSHT";"TTL LINEHAUL",#N/A,TRUE,"HOURLY WKSHT";"TTL RUN",#N/A,TRUE,"HOURLY WKSHT"}</definedName>
    <definedName name="wrn.total._.year." localSheetId="2" hidden="1">{#N/A,#N/A,FALSE,"2003_Input - P&amp;L"}</definedName>
    <definedName name="wrn.total._.year." hidden="1">{#N/A,#N/A,FALSE,"2003_Input - P&amp;L"}</definedName>
    <definedName name="wrn.Total._1" localSheetId="2" hidden="1">{#N/A,#N/A,FALSE,"Trans-Sum";#N/A,#N/A,FALSE,"Accr-Dilu2";#N/A,#N/A,FALSE,"Contribution";#N/A,#N/A,FALSE,"Combined";#N/A,#N/A,FALSE,"ASTF";#N/A,#N/A,FALSE,"BRA";#N/A,#N/A,FALSE,"Bra_C";#N/A,#N/A,FALSE,"AcqMults";#N/A,#N/A,FALSE,"CompMults";#N/A,#N/A,FALSE,"DCF";#N/A,#N/A,FALSE,"WACC";#N/A,#N/A,FALSE,"LBO";#N/A,#N/A,FALSE,"Summary";#N/A,#N/A,FALSE,"StructSum"}</definedName>
    <definedName name="wrn.Total._1" hidden="1">{#N/A,#N/A,FALSE,"Trans-Sum";#N/A,#N/A,FALSE,"Accr-Dilu2";#N/A,#N/A,FALSE,"Contribution";#N/A,#N/A,FALSE,"Combined";#N/A,#N/A,FALSE,"ASTF";#N/A,#N/A,FALSE,"BRA";#N/A,#N/A,FALSE,"Bra_C";#N/A,#N/A,FALSE,"AcqMults";#N/A,#N/A,FALSE,"CompMults";#N/A,#N/A,FALSE,"DCF";#N/A,#N/A,FALSE,"WACC";#N/A,#N/A,FALSE,"LBO";#N/A,#N/A,FALSE,"Summary";#N/A,#N/A,FALSE,"StructSum"}</definedName>
    <definedName name="wrn.Total._2" localSheetId="2" hidden="1">{#N/A,#N/A,FALSE,"Trans-Sum";#N/A,#N/A,FALSE,"Accr-Dilu2";#N/A,#N/A,FALSE,"Contribution";#N/A,#N/A,FALSE,"Combined";#N/A,#N/A,FALSE,"ASTF";#N/A,#N/A,FALSE,"BRA";#N/A,#N/A,FALSE,"Bra_C";#N/A,#N/A,FALSE,"AcqMults";#N/A,#N/A,FALSE,"CompMults";#N/A,#N/A,FALSE,"DCF";#N/A,#N/A,FALSE,"WACC";#N/A,#N/A,FALSE,"LBO";#N/A,#N/A,FALSE,"Summary";#N/A,#N/A,FALSE,"StructSum"}</definedName>
    <definedName name="wrn.Total._2" hidden="1">{#N/A,#N/A,FALSE,"Trans-Sum";#N/A,#N/A,FALSE,"Accr-Dilu2";#N/A,#N/A,FALSE,"Contribution";#N/A,#N/A,FALSE,"Combined";#N/A,#N/A,FALSE,"ASTF";#N/A,#N/A,FALSE,"BRA";#N/A,#N/A,FALSE,"Bra_C";#N/A,#N/A,FALSE,"AcqMults";#N/A,#N/A,FALSE,"CompMults";#N/A,#N/A,FALSE,"DCF";#N/A,#N/A,FALSE,"WACC";#N/A,#N/A,FALSE,"LBO";#N/A,#N/A,FALSE,"Summary";#N/A,#N/A,FALSE,"StructSum"}</definedName>
    <definedName name="wrn.Total._3" localSheetId="2" hidden="1">{#N/A,#N/A,FALSE,"Trans-Sum";#N/A,#N/A,FALSE,"Accr-Dilu2";#N/A,#N/A,FALSE,"Contribution";#N/A,#N/A,FALSE,"Combined";#N/A,#N/A,FALSE,"ASTF";#N/A,#N/A,FALSE,"BRA";#N/A,#N/A,FALSE,"Bra_C";#N/A,#N/A,FALSE,"AcqMults";#N/A,#N/A,FALSE,"CompMults";#N/A,#N/A,FALSE,"DCF";#N/A,#N/A,FALSE,"WACC";#N/A,#N/A,FALSE,"LBO";#N/A,#N/A,FALSE,"Summary";#N/A,#N/A,FALSE,"StructSum"}</definedName>
    <definedName name="wrn.Total._3" hidden="1">{#N/A,#N/A,FALSE,"Trans-Sum";#N/A,#N/A,FALSE,"Accr-Dilu2";#N/A,#N/A,FALSE,"Contribution";#N/A,#N/A,FALSE,"Combined";#N/A,#N/A,FALSE,"ASTF";#N/A,#N/A,FALSE,"BRA";#N/A,#N/A,FALSE,"Bra_C";#N/A,#N/A,FALSE,"AcqMults";#N/A,#N/A,FALSE,"CompMults";#N/A,#N/A,FALSE,"DCF";#N/A,#N/A,FALSE,"WACC";#N/A,#N/A,FALSE,"LBO";#N/A,#N/A,FALSE,"Summary";#N/A,#N/A,FALSE,"StructSum"}</definedName>
    <definedName name="wrn.Total._4" localSheetId="2" hidden="1">{#N/A,#N/A,FALSE,"Trans-Sum";#N/A,#N/A,FALSE,"Accr-Dilu2";#N/A,#N/A,FALSE,"Contribution";#N/A,#N/A,FALSE,"Combined";#N/A,#N/A,FALSE,"ASTF";#N/A,#N/A,FALSE,"BRA";#N/A,#N/A,FALSE,"Bra_C";#N/A,#N/A,FALSE,"AcqMults";#N/A,#N/A,FALSE,"CompMults";#N/A,#N/A,FALSE,"DCF";#N/A,#N/A,FALSE,"WACC";#N/A,#N/A,FALSE,"LBO";#N/A,#N/A,FALSE,"Summary";#N/A,#N/A,FALSE,"StructSum"}</definedName>
    <definedName name="wrn.Total._4" hidden="1">{#N/A,#N/A,FALSE,"Trans-Sum";#N/A,#N/A,FALSE,"Accr-Dilu2";#N/A,#N/A,FALSE,"Contribution";#N/A,#N/A,FALSE,"Combined";#N/A,#N/A,FALSE,"ASTF";#N/A,#N/A,FALSE,"BRA";#N/A,#N/A,FALSE,"Bra_C";#N/A,#N/A,FALSE,"AcqMults";#N/A,#N/A,FALSE,"CompMults";#N/A,#N/A,FALSE,"DCF";#N/A,#N/A,FALSE,"WACC";#N/A,#N/A,FALSE,"LBO";#N/A,#N/A,FALSE,"Summary";#N/A,#N/A,FALSE,"StructSum"}</definedName>
    <definedName name="wrn.total._Division11" localSheetId="2" hidden="1">{#N/A,"PURADD",FALSE,"Business Analysis";#N/A,"PURSPP",FALSE,"Business Analysis";#N/A,"CTGIND",FALSE,"Business Analysis";#N/A,"PURCHM",FALSE,"Business Analysis";#N/A,"SPADD",FALSE,"Business Analysis";#N/A,"EPOXY",FALSE,"Business Analysis";#N/A,"PURPER",FALSE,"Business Analysis"}</definedName>
    <definedName name="wrn.total._Division11" hidden="1">{#N/A,"PURADD",FALSE,"Business Analysis";#N/A,"PURSPP",FALSE,"Business Analysis";#N/A,"CTGIND",FALSE,"Business Analysis";#N/A,"PURCHM",FALSE,"Business Analysis";#N/A,"SPADD",FALSE,"Business Analysis";#N/A,"EPOXY",FALSE,"Business Analysis";#N/A,"PURPER",FALSE,"Business Analysis"}</definedName>
    <definedName name="wrn.total._Division32" localSheetId="2" hidden="1">{#N/A,"PURADD",FALSE,"Business Analysis";#N/A,"PURSPP",FALSE,"Business Analysis";#N/A,"CTGIND",FALSE,"Business Analysis";#N/A,"PURCHM",FALSE,"Business Analysis";#N/A,"SPADD",FALSE,"Business Analysis";#N/A,"EPOXY",FALSE,"Business Analysis";#N/A,"PURPER",FALSE,"Business Analysis"}</definedName>
    <definedName name="wrn.total._Division32" hidden="1">{#N/A,"PURADD",FALSE,"Business Analysis";#N/A,"PURSPP",FALSE,"Business Analysis";#N/A,"CTGIND",FALSE,"Business Analysis";#N/A,"PURCHM",FALSE,"Business Analysis";#N/A,"SPADD",FALSE,"Business Analysis";#N/A,"EPOXY",FALSE,"Business Analysis";#N/A,"PURPER",FALSE,"Business Analysis"}</definedName>
    <definedName name="wrn.total.bud" localSheetId="2" hidden="1">{"fcst w head depre cap",#N/A,FALSE,"PL";"new bud adj",#N/A,FALSE,"PL";"qtr",#N/A,FALSE,"PL";"quick",#N/A,FALSE,"PL";"bal sheet",#N/A,FALSE,"PL";"fixed assets",#N/A,FALSE,"PL"}</definedName>
    <definedName name="wrn.total.bud" hidden="1">{"fcst w head depre cap",#N/A,FALSE,"PL";"new bud adj",#N/A,FALSE,"PL";"qtr",#N/A,FALSE,"PL";"quick",#N/A,FALSE,"PL";"bal sheet",#N/A,FALSE,"PL";"fixed assets",#N/A,FALSE,"PL"}</definedName>
    <definedName name="wrn.total_Divisionb2" localSheetId="2" hidden="1">{#N/A,"PURADD",FALSE,"Business Analysis";#N/A,"PURSPP",FALSE,"Business Analysis";#N/A,"CTGIND",FALSE,"Business Analysis";#N/A,"PURCHM",FALSE,"Business Analysis";#N/A,"SPADD",FALSE,"Business Analysis";#N/A,"EPOXY",FALSE,"Business Analysis";#N/A,"PURPER",FALSE,"Business Analysis"}</definedName>
    <definedName name="wrn.total_Divisionb2" hidden="1">{#N/A,"PURADD",FALSE,"Business Analysis";#N/A,"PURSPP",FALSE,"Business Analysis";#N/A,"CTGIND",FALSE,"Business Analysis";#N/A,"PURCHM",FALSE,"Business Analysis";#N/A,"SPADD",FALSE,"Business Analysis";#N/A,"EPOXY",FALSE,"Business Analysis";#N/A,"PURPER",FALSE,"Business Analysis"}</definedName>
    <definedName name="wrn.Total_expenses_p4." hidden="1">{#N/A,#N/A,FALSE,"TotExp_p4"}</definedName>
    <definedName name="wrn.total1." localSheetId="2"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1."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2">#REF!</definedName>
    <definedName name="wrn.Total42" localSheetId="2" hidden="1">{#N/A,"PURADD",FALSE,"Business Analysis";#N/A,"PURSPP",FALSE,"Business Analysis";#N/A,"CTGIND",FALSE,"Business Analysis";#N/A,"PURCHM",FALSE,"Business Analysis";#N/A,"SPADD",FALSE,"Business Analysis";#N/A,"EPOXY",FALSE,"Business Analysis";#N/A,"PURPER",FALSE,"Business Analysis"}</definedName>
    <definedName name="wrn.Total42" hidden="1">{#N/A,"PURADD",FALSE,"Business Analysis";#N/A,"PURSPP",FALSE,"Business Analysis";#N/A,"CTGIND",FALSE,"Business Analysis";#N/A,"PURCHM",FALSE,"Business Analysis";#N/A,"SPADD",FALSE,"Business Analysis";#N/A,"EPOXY",FALSE,"Business Analysis";#N/A,"PURPER",FALSE,"Business Analysis"}</definedName>
    <definedName name="wrn.totala4" localSheetId="2" hidden="1">{#N/A,"PURADD",FALSE,"Business Analysis";#N/A,"PURSPP",FALSE,"Business Analysis";#N/A,"CTGIND",FALSE,"Business Analysis";#N/A,"PURCHM",FALSE,"Business Analysis";#N/A,"SPADD",FALSE,"Business Analysis";#N/A,"EPOXY",FALSE,"Business Analysis";#N/A,"PURPER",FALSE,"Business Analysis"}</definedName>
    <definedName name="wrn.totala4" hidden="1">{#N/A,"PURADD",FALSE,"Business Analysis";#N/A,"PURSPP",FALSE,"Business Analysis";#N/A,"CTGIND",FALSE,"Business Analysis";#N/A,"PURCHM",FALSE,"Business Analysis";#N/A,"SPADD",FALSE,"Business Analysis";#N/A,"EPOXY",FALSE,"Business Analysis";#N/A,"PURPER",FALSE,"Business Analysis"}</definedName>
    <definedName name="wrn.totalcomp." localSheetId="2" hidden="1">{"comp1",#N/A,FALSE,"COMPS";"footnotes",#N/A,FALSE,"COMPS"}</definedName>
    <definedName name="wrn.totalcomp." hidden="1">{"comp1",#N/A,FALSE,"COMPS";"footnotes",#N/A,FALSE,"COMPS"}</definedName>
    <definedName name="wrn.totalcomp._1" localSheetId="2" hidden="1">{"comp1",#N/A,FALSE,"COMPS";"footnotes",#N/A,FALSE,"COMPS"}</definedName>
    <definedName name="wrn.totalcomp._1" hidden="1">{"comp1",#N/A,FALSE,"COMPS";"footnotes",#N/A,FALSE,"COMPS"}</definedName>
    <definedName name="wrn.Totals." localSheetId="2" hidden="1">{#N/A,#N/A,TRUE,"Totals"}</definedName>
    <definedName name="wrn.Totals." hidden="1">{#N/A,#N/A,TRUE,"Totals"}</definedName>
    <definedName name="wrn.Tout._.Sauf._.BG." localSheetId="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PCE." localSheetId="2" hidden="1">{#N/A,#N/A,TRUE,"TSTTPCE (1)";#N/A,#N/A,TRUE,"TSTTPCE (2)";#N/A,#N/A,TRUE,"TSTTPCE (3)"}</definedName>
    <definedName name="wrn.TPCE." hidden="1">{#N/A,#N/A,TRUE,"TSTTPCE (1)";#N/A,#N/A,TRUE,"TSTTPCE (2)";#N/A,#N/A,TRUE,"TSTTPCE (3)"}</definedName>
    <definedName name="wrn.TPCE._1" localSheetId="2" hidden="1">{#N/A,#N/A,TRUE,"TSTTPCE (1)";#N/A,#N/A,TRUE,"TSTTPCE (2)";#N/A,#N/A,TRUE,"TSTTPCE (3)"}</definedName>
    <definedName name="wrn.TPCE._1" hidden="1">{#N/A,#N/A,TRUE,"TSTTPCE (1)";#N/A,#N/A,TRUE,"TSTTPCE (2)";#N/A,#N/A,TRUE,"TSTTPCE (3)"}</definedName>
    <definedName name="wrn.TPCE._2" localSheetId="2" hidden="1">{#N/A,#N/A,TRUE,"TSTTPCE (1)";#N/A,#N/A,TRUE,"TSTTPCE (2)";#N/A,#N/A,TRUE,"TSTTPCE (3)"}</definedName>
    <definedName name="wrn.TPCE._2" hidden="1">{#N/A,#N/A,TRUE,"TSTTPCE (1)";#N/A,#N/A,TRUE,"TSTTPCE (2)";#N/A,#N/A,TRUE,"TSTTPCE (3)"}</definedName>
    <definedName name="wrn.TPCE._3" localSheetId="2" hidden="1">{#N/A,#N/A,TRUE,"TSTTPCE (1)";#N/A,#N/A,TRUE,"TSTTPCE (2)";#N/A,#N/A,TRUE,"TSTTPCE (3)"}</definedName>
    <definedName name="wrn.TPCE._3" hidden="1">{#N/A,#N/A,TRUE,"TSTTPCE (1)";#N/A,#N/A,TRUE,"TSTTPCE (2)";#N/A,#N/A,TRUE,"TSTTPCE (3)"}</definedName>
    <definedName name="wrn.TPCE._4" localSheetId="2" hidden="1">{#N/A,#N/A,TRUE,"TSTTPCE (1)";#N/A,#N/A,TRUE,"TSTTPCE (2)";#N/A,#N/A,TRUE,"TSTTPCE (3)"}</definedName>
    <definedName name="wrn.TPCE._4" hidden="1">{#N/A,#N/A,TRUE,"TSTTPCE (1)";#N/A,#N/A,TRUE,"TSTTPCE (2)";#N/A,#N/A,TRUE,"TSTTPCE (3)"}</definedName>
    <definedName name="wrn.Track." localSheetId="2" hidden="1">{#N/A,#N/A,FALSE,"Inc Stmt";#N/A,#N/A,FALSE,"Indirect Costs";#N/A,#N/A,FALSE,"Capital"}</definedName>
    <definedName name="wrn.Track." hidden="1">{#N/A,#N/A,FALSE,"Inc Stmt";#N/A,#N/A,FALSE,"Indirect Costs";#N/A,#N/A,FALSE,"Capital"}</definedName>
    <definedName name="wrn.trade._.analysis." localSheetId="2" hidden="1">{#N/A,#N/A,FALSE,"Volume Inputs";#N/A,#N/A,FALSE,"MCF";#N/A,#N/A,FALSE,"Detail Trade Calc.";#N/A,#N/A,FALSE,"Participation Rates";#N/A,#N/A,FALSE,"Galvin Rpt.";#N/A,#N/A,FALSE,"Glvn Rpt Brdg-96PLAN vs. 97";#N/A,#N/A,FALSE,"Glvn Rpt Brdg-96OL vs. 97";#N/A,#N/A,FALSE,"Branded Summary";#N/A,#N/A,FALSE,"Accrual Funds"}</definedName>
    <definedName name="wrn.trade._.analysis." hidden="1">{#N/A,#N/A,FALSE,"Volume Inputs";#N/A,#N/A,FALSE,"MCF";#N/A,#N/A,FALSE,"Detail Trade Calc.";#N/A,#N/A,FALSE,"Participation Rates";#N/A,#N/A,FALSE,"Galvin Rpt.";#N/A,#N/A,FALSE,"Glvn Rpt Brdg-96PLAN vs. 97";#N/A,#N/A,FALSE,"Glvn Rpt Brdg-96OL vs. 97";#N/A,#N/A,FALSE,"Branded Summary";#N/A,#N/A,FALSE,"Accrual Funds"}</definedName>
    <definedName name="wrn.trademark._.and._.trade._.name." localSheetId="2" hidden="1">{"trademark1",#N/A,FALSE,"Trademark(s) and Trade Name(s)"}</definedName>
    <definedName name="wrn.trademark._.and._.trade._.name." hidden="1">{"trademark1",#N/A,FALSE,"Trademark(s) and Trade Name(s)"}</definedName>
    <definedName name="wrn.Trading._.Summary." localSheetId="2" hidden="1">{#N/A,#N/A,FALSE,"Trading Summary"}</definedName>
    <definedName name="wrn.Trading._.Summary." hidden="1">{#N/A,#N/A,FALSE,"Trading Summary"}</definedName>
    <definedName name="wrn.Trading._.Summary._2" hidden="1">{#N/A,#N/A,FALSE,"Trading Summary"}</definedName>
    <definedName name="wrn.Trading._.Summary._3" hidden="1">{#N/A,#N/A,FALSE,"Trading Summary"}</definedName>
    <definedName name="wrn.Trading._.Summary._4" hidden="1">{#N/A,#N/A,FALSE,"Trading Summary"}</definedName>
    <definedName name="wrn.Trading._.Summary._5" hidden="1">{#N/A,#N/A,FALSE,"Trading Summary"}</definedName>
    <definedName name="wrn.Trans._.Op._.Exp." localSheetId="2" hidden="1">{#N/A,#N/A,FALSE,"TRANS"}</definedName>
    <definedName name="wrn.Trans._.Op._.Exp." hidden="1">{#N/A,#N/A,FALSE,"TRANS"}</definedName>
    <definedName name="wrn.trans._.sum." localSheetId="2" hidden="1">{"trans assumptions",#N/A,FALSE,"Merger";"trans accretion",#N/A,FALSE,"Merger"}</definedName>
    <definedName name="wrn.trans._.sum." hidden="1">{"trans assumptions",#N/A,FALSE,"Merger";"trans accretion",#N/A,FALSE,"Merger"}</definedName>
    <definedName name="wrn.trans._.sum._1" localSheetId="2" hidden="1">{"trans assumptions",#N/A,FALSE,"Merger";"trans accretion",#N/A,FALSE,"Merger"}</definedName>
    <definedName name="wrn.trans._.sum._1" hidden="1">{"trans assumptions",#N/A,FALSE,"Merger";"trans accretion",#N/A,FALSE,"Merger"}</definedName>
    <definedName name="wrn.Transaction._.Overview." localSheetId="2" hidden="1">{"Transaction Summary",#N/A,FALSE,"Deal";"Accretion Dilution Analysis",#N/A,FALSE,"Deal";"Accretion Dilution Sensitivity",#N/A,FALSE,"Deal";"Pre Tax Synergies Sensitivity",#N/A,FALSE,"Deal";"Consolidated Income Statement",#N/A,FALSE,"Deal";"Contribution Analysis",#N/A,FALSE,"Deal"}</definedName>
    <definedName name="wrn.Transaction._.Overview." hidden="1">{"Transaction Summary",#N/A,FALSE,"Deal";"Accretion Dilution Analysis",#N/A,FALSE,"Deal";"Accretion Dilution Sensitivity",#N/A,FALSE,"Deal";"Pre Tax Synergies Sensitivity",#N/A,FALSE,"Deal";"Consolidated Income Statement",#N/A,FALSE,"Deal";"Contribution Analysis",#N/A,FALSE,"Deal"}</definedName>
    <definedName name="wrn.Transaction._.Summary." localSheetId="2" hidden="1">{"Transaction Summary",#N/A,FALSE,"Summary Transaction"}</definedName>
    <definedName name="wrn.Transaction._.Summary." hidden="1">{"Transaction Summary",#N/A,FALSE,"Summary Transaction"}</definedName>
    <definedName name="wrn.Transfer._.Pricing." hidden="1">{#N/A,#N/A,TRUE,"FunTP";#N/A,#N/A,TRUE,"UnitCost";#N/A,#N/A,TRUE,"Fun$";#N/A,#N/A,TRUE,"RegByFun";#N/A,#N/A,TRUE,"CC$";#N/A,#N/A,TRUE,"Drivers";#N/A,#N/A,TRUE,"I&amp;M";#N/A,#N/A,TRUE,"ClmsProc";#N/A,#N/A,TRUE,"DEntry";#N/A,#N/A,TRUE,"CS";#N/A,#N/A,TRUE,"HMO";#N/A,#N/A,TRUE,"Mailrm&amp;ADE";#N/A,#N/A,TRUE,"FinClmsRate";#N/A,#N/A,TRUE,"Occup"}</definedName>
    <definedName name="wrn.TRANSLATED._.B.S." localSheetId="2" hidden="1">{#N/A,#N/A,FALSE,"CANADA";#N/A,#N/A,FALSE,"HOLLAND";#N/A,#N/A,FALSE,"AUSTRALIA";#N/A,#N/A,FALSE,"ALLOW &amp; RESRV "}</definedName>
    <definedName name="wrn.TRANSLATED._.B.S." hidden="1">{#N/A,#N/A,FALSE,"CANADA";#N/A,#N/A,FALSE,"HOLLAND";#N/A,#N/A,FALSE,"AUSTRALIA";#N/A,#N/A,FALSE,"ALLOW &amp; RESRV "}</definedName>
    <definedName name="wrn.TRANSPORT._.COSTS." localSheetId="2" hidden="1">{"TRANSPORT COSTS",#N/A,FALSE,"C.CENTRE"}</definedName>
    <definedName name="wrn.TRANSPORT._.COSTS." hidden="1">{"TRANSPORT COSTS",#N/A,FALSE,"C.CENTRE"}</definedName>
    <definedName name="wrn.TransPrcd_123." localSheetId="2" hidden="1">{#N/A,#N/A,TRUE,"TransPrcd 1";#N/A,#N/A,TRUE,"TransPrcd 2";#N/A,#N/A,TRUE,"TransPrcd 3"}</definedName>
    <definedName name="wrn.TransPrcd_123.">#REF!</definedName>
    <definedName name="wrn.TransPrcd_123._1" localSheetId="2" hidden="1">{#N/A,#N/A,TRUE,"TransPrcd 1";#N/A,#N/A,TRUE,"TransPrcd 2";#N/A,#N/A,TRUE,"TransPrcd 3"}</definedName>
    <definedName name="wrn.TransPrcd_123._1" hidden="1">{#N/A,#N/A,TRUE,"TransPrcd 1";#N/A,#N/A,TRUE,"TransPrcd 2";#N/A,#N/A,TRUE,"TransPrcd 3"}</definedName>
    <definedName name="wrn.TransPrcd_123._2" localSheetId="2" hidden="1">{#N/A,#N/A,TRUE,"TransPrcd 1";#N/A,#N/A,TRUE,"TransPrcd 2";#N/A,#N/A,TRUE,"TransPrcd 3"}</definedName>
    <definedName name="wrn.TransPrcd_123._2" hidden="1">{#N/A,#N/A,TRUE,"TransPrcd 1";#N/A,#N/A,TRUE,"TransPrcd 2";#N/A,#N/A,TRUE,"TransPrcd 3"}</definedName>
    <definedName name="wrn.TransPrcd_123._3" localSheetId="2" hidden="1">{#N/A,#N/A,TRUE,"TransPrcd 1";#N/A,#N/A,TRUE,"TransPrcd 2";#N/A,#N/A,TRUE,"TransPrcd 3"}</definedName>
    <definedName name="wrn.TransPrcd_123._3" hidden="1">{#N/A,#N/A,TRUE,"TransPrcd 1";#N/A,#N/A,TRUE,"TransPrcd 2";#N/A,#N/A,TRUE,"TransPrcd 3"}</definedName>
    <definedName name="wrn.TransPrcd_123._4" localSheetId="2" hidden="1">{#N/A,#N/A,TRUE,"TransPrcd 1";#N/A,#N/A,TRUE,"TransPrcd 2";#N/A,#N/A,TRUE,"TransPrcd 3"}</definedName>
    <definedName name="wrn.TransPrcd_123._4" hidden="1">{#N/A,#N/A,TRUE,"TransPrcd 1";#N/A,#N/A,TRUE,"TransPrcd 2";#N/A,#N/A,TRUE,"TransPrcd 3"}</definedName>
    <definedName name="wrn.TRAVEL._.DETAIL." localSheetId="2" hidden="1">{#N/A,#N/A,FALSE,"Sheet1"}</definedName>
    <definedName name="wrn.TRAVEL._.DETAIL." hidden="1">{#N/A,#N/A,FALSE,"Sheet1"}</definedName>
    <definedName name="wrn.trball." localSheetId="2" hidden="1">{"trbcash",#N/A,FALSE,"INCPF";"trbinc",#N/A,FALSE,"INCPF";"trbchic",#N/A,FALSE,"INCPF";"trbadrev",#N/A,FALSE,"INCPF";"trbstns",#N/A,FALSE,"INCPF";"trbtvstns",#N/A,FALSE,"INCPF"}</definedName>
    <definedName name="wrn.trball." hidden="1">{"trbcash",#N/A,FALSE,"INCPF";"trbinc",#N/A,FALSE,"INCPF";"trbchic",#N/A,FALSE,"INCPF";"trbadrev",#N/A,FALSE,"INCPF";"trbstns",#N/A,FALSE,"INCPF";"trbtvstns",#N/A,FALSE,"INCPF"}</definedName>
    <definedName name="wrn.trball._1" localSheetId="2" hidden="1">{"trbcash",#N/A,FALSE,"INCPF";"trbinc",#N/A,FALSE,"INCPF";"trbchic",#N/A,FALSE,"INCPF";"trbadrev",#N/A,FALSE,"INCPF";"trbstns",#N/A,FALSE,"INCPF";"trbtvstns",#N/A,FALSE,"INCPF"}</definedName>
    <definedName name="wrn.trball._1" hidden="1">{"trbcash",#N/A,FALSE,"INCPF";"trbinc",#N/A,FALSE,"INCPF";"trbchic",#N/A,FALSE,"INCPF";"trbadrev",#N/A,FALSE,"INCPF";"trbstns",#N/A,FALSE,"INCPF";"trbtvstns",#N/A,FALSE,"INCPF"}</definedName>
    <definedName name="wrn.TREASURY._.REPORTS." localSheetId="2" hidden="1">{#N/A,#N/A,FALSE,"BS EOY";#N/A,#N/A,FALSE,"CONSOL BS";#N/A,#N/A,FALSE,"CONSOL PNL YTD";#N/A,#N/A,FALSE,"MONTHLY CF";#N/A,#N/A,FALSE,"ALLIED HOLDINGS";#N/A,#N/A,FALSE,"AAG CONSOL"}</definedName>
    <definedName name="wrn.TREASURY._.REPORTS." hidden="1">{#N/A,#N/A,FALSE,"BS EOY";#N/A,#N/A,FALSE,"CONSOL BS";#N/A,#N/A,FALSE,"CONSOL PNL YTD";#N/A,#N/A,FALSE,"MONTHLY CF";#N/A,#N/A,FALSE,"ALLIED HOLDINGS";#N/A,#N/A,FALSE,"AAG CONSOL"}</definedName>
    <definedName name="wrn.TREND." localSheetId="2"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rn.TREND."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rn.Trend._.and._.projection." localSheetId="2" hidden="1">{#N/A,#N/A,TRUE,"Trend";#N/A,#N/A,TRUE,"Projection"}</definedName>
    <definedName name="wrn.Trend._.and._.projection." hidden="1">{#N/A,#N/A,TRUE,"Trend";#N/A,#N/A,TRUE,"Projection"}</definedName>
    <definedName name="wrn.Trend._.Reports.">#REF!</definedName>
    <definedName name="wrn.Trended._.BS." localSheetId="2">#REF!</definedName>
    <definedName name="wrn.Trended._.BS." hidden="1">{"TrendLiab",#N/A,FALSE,"Balance Sheet";"TrendAssets",#N/A,FALSE,"Balance Sheet"}</definedName>
    <definedName name="wrn.tresfax.">#REF!</definedName>
    <definedName name="wrn.Trial._.balance._.pkg." localSheetId="2" hidden="1">{"Trial balance",#N/A,FALSE,"TB";"Details",#N/A,FALSE,"TB";"AJEs",#N/A,FALSE,"AJE"}</definedName>
    <definedName name="wrn.Trial._.balance._.pkg." hidden="1">{"Trial balance",#N/A,FALSE,"TB";"Details",#N/A,FALSE,"TB";"AJEs",#N/A,FALSE,"AJE"}</definedName>
    <definedName name="wrn.tsp." localSheetId="2" hidden="1">{#N/A,#N/A,FALSE,"Summary";#N/A,#N/A,FALSE,"Financials";#N/A,#N/A,FALSE,"Returns";#N/A,#N/A,FALSE,"Open";#N/A,#N/A,FALSE,"Assumptions"}</definedName>
    <definedName name="wrn.tsp." hidden="1">{#N/A,#N/A,FALSE,"Summary";#N/A,#N/A,FALSE,"Financials";#N/A,#N/A,FALSE,"Returns";#N/A,#N/A,FALSE,"Open";#N/A,#N/A,FALSE,"Assumptions"}</definedName>
    <definedName name="wrn.Tweety." localSheetId="2" hidden="1">{#N/A,#N/A,FALSE,"A&amp;E";#N/A,#N/A,FALSE,"HighTop";#N/A,#N/A,FALSE,"JG";#N/A,#N/A,FALSE,"RI";#N/A,#N/A,FALSE,"woHT";#N/A,#N/A,FALSE,"woHT&amp;JG"}</definedName>
    <definedName name="wrn.Tweety." hidden="1">{#N/A,#N/A,FALSE,"A&amp;E";#N/A,#N/A,FALSE,"HighTop";#N/A,#N/A,FALSE,"JG";#N/A,#N/A,FALSE,"RI";#N/A,#N/A,FALSE,"woHT";#N/A,#N/A,FALSE,"woHT&amp;JG"}</definedName>
    <definedName name="wrn.Tweety._1" localSheetId="2" hidden="1">{#N/A,#N/A,FALSE,"A&amp;E";#N/A,#N/A,FALSE,"HighTop";#N/A,#N/A,FALSE,"JG";#N/A,#N/A,FALSE,"RI";#N/A,#N/A,FALSE,"woHT";#N/A,#N/A,FALSE,"woHT&amp;JG"}</definedName>
    <definedName name="wrn.Tweety._1" hidden="1">{#N/A,#N/A,FALSE,"A&amp;E";#N/A,#N/A,FALSE,"HighTop";#N/A,#N/A,FALSE,"JG";#N/A,#N/A,FALSE,"RI";#N/A,#N/A,FALSE,"woHT";#N/A,#N/A,FALSE,"woHT&amp;JG"}</definedName>
    <definedName name="wrn.Tweety._2" localSheetId="2" hidden="1">{#N/A,#N/A,FALSE,"A&amp;E";#N/A,#N/A,FALSE,"HighTop";#N/A,#N/A,FALSE,"JG";#N/A,#N/A,FALSE,"RI";#N/A,#N/A,FALSE,"woHT";#N/A,#N/A,FALSE,"woHT&amp;JG"}</definedName>
    <definedName name="wrn.Tweety._2" hidden="1">{#N/A,#N/A,FALSE,"A&amp;E";#N/A,#N/A,FALSE,"HighTop";#N/A,#N/A,FALSE,"JG";#N/A,#N/A,FALSE,"RI";#N/A,#N/A,FALSE,"woHT";#N/A,#N/A,FALSE,"woHT&amp;JG"}</definedName>
    <definedName name="wrn.Tweety._3" localSheetId="2" hidden="1">{#N/A,#N/A,FALSE,"A&amp;E";#N/A,#N/A,FALSE,"HighTop";#N/A,#N/A,FALSE,"JG";#N/A,#N/A,FALSE,"RI";#N/A,#N/A,FALSE,"woHT";#N/A,#N/A,FALSE,"woHT&amp;JG"}</definedName>
    <definedName name="wrn.Tweety._3" hidden="1">{#N/A,#N/A,FALSE,"A&amp;E";#N/A,#N/A,FALSE,"HighTop";#N/A,#N/A,FALSE,"JG";#N/A,#N/A,FALSE,"RI";#N/A,#N/A,FALSE,"woHT";#N/A,#N/A,FALSE,"woHT&amp;JG"}</definedName>
    <definedName name="wrn.Tweety._4" localSheetId="2" hidden="1">{#N/A,#N/A,FALSE,"A&amp;E";#N/A,#N/A,FALSE,"HighTop";#N/A,#N/A,FALSE,"JG";#N/A,#N/A,FALSE,"RI";#N/A,#N/A,FALSE,"woHT";#N/A,#N/A,FALSE,"woHT&amp;JG"}</definedName>
    <definedName name="wrn.Tweety._4" hidden="1">{#N/A,#N/A,FALSE,"A&amp;E";#N/A,#N/A,FALSE,"HighTop";#N/A,#N/A,FALSE,"JG";#N/A,#N/A,FALSE,"RI";#N/A,#N/A,FALSE,"woHT";#N/A,#N/A,FALSE,"woHT&amp;JG"}</definedName>
    <definedName name="wrn.twofin." localSheetId="2" hidden="1">{"bscompare",#N/A,FALSE,"Bal Sheet"}</definedName>
    <definedName name="wrn.twofin." hidden="1">{"bscompare",#N/A,FALSE,"Bal Sheet"}</definedName>
    <definedName name="wrn.Tycon._.Model." localSheetId="2" hidden="1">{"rtn",#N/A,FALSE,"RTN";"tables",#N/A,FALSE,"RTN";"cf",#N/A,FALSE,"CF";"stats",#N/A,FALSE,"Stats";"prop",#N/A,FALSE,"Prop"}</definedName>
    <definedName name="wrn.Tycon._.Model." hidden="1">{"rtn",#N/A,FALSE,"RTN";"tables",#N/A,FALSE,"RTN";"cf",#N/A,FALSE,"CF";"stats",#N/A,FALSE,"Stats";"prop",#N/A,FALSE,"Prop"}</definedName>
    <definedName name="wrn.Tycon._.Model._1" localSheetId="2" hidden="1">{"rtn",#N/A,FALSE,"RTN";"tables",#N/A,FALSE,"RTN";"cf",#N/A,FALSE,"CF";"stats",#N/A,FALSE,"Stats";"prop",#N/A,FALSE,"Prop"}</definedName>
    <definedName name="wrn.Tycon._.Model._1" hidden="1">{"rtn",#N/A,FALSE,"RTN";"tables",#N/A,FALSE,"RTN";"cf",#N/A,FALSE,"CF";"stats",#N/A,FALSE,"Stats";"prop",#N/A,FALSE,"Prop"}</definedName>
    <definedName name="wrn.Tycon._.Model._2" localSheetId="2" hidden="1">{"rtn",#N/A,FALSE,"RTN";"tables",#N/A,FALSE,"RTN";"cf",#N/A,FALSE,"CF";"stats",#N/A,FALSE,"Stats";"prop",#N/A,FALSE,"Prop"}</definedName>
    <definedName name="wrn.Tycon._.Model._2" hidden="1">{"rtn",#N/A,FALSE,"RTN";"tables",#N/A,FALSE,"RTN";"cf",#N/A,FALSE,"CF";"stats",#N/A,FALSE,"Stats";"prop",#N/A,FALSE,"Prop"}</definedName>
    <definedName name="wrn.Tycon._.Model._3" localSheetId="2" hidden="1">{"rtn",#N/A,FALSE,"RTN";"tables",#N/A,FALSE,"RTN";"cf",#N/A,FALSE,"CF";"stats",#N/A,FALSE,"Stats";"prop",#N/A,FALSE,"Prop"}</definedName>
    <definedName name="wrn.Tycon._.Model._3" hidden="1">{"rtn",#N/A,FALSE,"RTN";"tables",#N/A,FALSE,"RTN";"cf",#N/A,FALSE,"CF";"stats",#N/A,FALSE,"Stats";"prop",#N/A,FALSE,"Prop"}</definedName>
    <definedName name="wrn.Tycon._.Model._4" localSheetId="2" hidden="1">{"rtn",#N/A,FALSE,"RTN";"tables",#N/A,FALSE,"RTN";"cf",#N/A,FALSE,"CF";"stats",#N/A,FALSE,"Stats";"prop",#N/A,FALSE,"Prop"}</definedName>
    <definedName name="wrn.Tycon._.Model._4" hidden="1">{"rtn",#N/A,FALSE,"RTN";"tables",#N/A,FALSE,"RTN";"cf",#N/A,FALSE,"CF";"stats",#N/A,FALSE,"Stats";"prop",#N/A,FALSE,"Prop"}</definedName>
    <definedName name="wrn.Typhoon." localSheetId="2" hidden="1">{"Agg Output",#N/A,FALSE,"Operational Drivers Output";"NW Output",#N/A,FALSE,"Operational Drivers Output";"South Output",#N/A,FALSE,"Operational Drivers Output";"Central Output",#N/A,FALSE,"Operational Drivers Output"}</definedName>
    <definedName name="wrn.Typhoon." hidden="1">{"Agg Output",#N/A,FALSE,"Operational Drivers Output";"NW Output",#N/A,FALSE,"Operational Drivers Output";"South Output",#N/A,FALSE,"Operational Drivers Output";"Central Output",#N/A,FALSE,"Operational Drivers Output"}</definedName>
    <definedName name="wrn.Typhoon._1" localSheetId="2" hidden="1">{"Agg Output",#N/A,FALSE,"Operational Drivers Output";"NW Output",#N/A,FALSE,"Operational Drivers Output";"South Output",#N/A,FALSE,"Operational Drivers Output";"Central Output",#N/A,FALSE,"Operational Drivers Output"}</definedName>
    <definedName name="wrn.Typhoon._1" hidden="1">{"Agg Output",#N/A,FALSE,"Operational Drivers Output";"NW Output",#N/A,FALSE,"Operational Drivers Output";"South Output",#N/A,FALSE,"Operational Drivers Output";"Central Output",#N/A,FALSE,"Operational Drivers Output"}</definedName>
    <definedName name="wrn.Typhoon._2" localSheetId="2" hidden="1">{"Agg Output",#N/A,FALSE,"Operational Drivers Output";"NW Output",#N/A,FALSE,"Operational Drivers Output";"South Output",#N/A,FALSE,"Operational Drivers Output";"Central Output",#N/A,FALSE,"Operational Drivers Output"}</definedName>
    <definedName name="wrn.Typhoon._2" hidden="1">{"Agg Output",#N/A,FALSE,"Operational Drivers Output";"NW Output",#N/A,FALSE,"Operational Drivers Output";"South Output",#N/A,FALSE,"Operational Drivers Output";"Central Output",#N/A,FALSE,"Operational Drivers Output"}</definedName>
    <definedName name="wrn.Typhoon._3" localSheetId="2" hidden="1">{"Agg Output",#N/A,FALSE,"Operational Drivers Output";"NW Output",#N/A,FALSE,"Operational Drivers Output";"South Output",#N/A,FALSE,"Operational Drivers Output";"Central Output",#N/A,FALSE,"Operational Drivers Output"}</definedName>
    <definedName name="wrn.Typhoon._3" hidden="1">{"Agg Output",#N/A,FALSE,"Operational Drivers Output";"NW Output",#N/A,FALSE,"Operational Drivers Output";"South Output",#N/A,FALSE,"Operational Drivers Output";"Central Output",#N/A,FALSE,"Operational Drivers Output"}</definedName>
    <definedName name="wrn.Typhoon._4" localSheetId="2" hidden="1">{"Agg Output",#N/A,FALSE,"Operational Drivers Output";"NW Output",#N/A,FALSE,"Operational Drivers Output";"South Output",#N/A,FALSE,"Operational Drivers Output";"Central Output",#N/A,FALSE,"Operational Drivers Output"}</definedName>
    <definedName name="wrn.Typhoon._4" hidden="1">{"Agg Output",#N/A,FALSE,"Operational Drivers Output";"NW Output",#N/A,FALSE,"Operational Drivers Output";"South Output",#N/A,FALSE,"Operational Drivers Output";"Central Output",#N/A,FALSE,"Operational Drivers Output"}</definedName>
    <definedName name="wrn.typical." localSheetId="2" hidden="1">{"typical",#N/A,FALSE,"Typical Absence"}</definedName>
    <definedName name="wrn.typical." hidden="1">{"typical",#N/A,FALSE,"Typical Absence"}</definedName>
    <definedName name="wrn.U.S.._.Industries._.Inc.." localSheetId="2">#REF!</definedName>
    <definedName name="wrn.U.S.._.Industries._.Inc.." hidden="1">{#N/A,#N/A,TRUE,"3QRpt";#N/A,#N/A,TRUE,"EST";#N/A,#N/A,TRUE,"HOUSE";#N/A,#N/A,TRUE,"REC";#N/A,#N/A,TRUE,"SHOE";#N/A,#N/A,TRUE,"BLD";#N/A,#N/A,TRUE,"IND";#N/A,#N/A,TRUE,"COMP";#N/A,#N/A,TRUE,"COMP2";#N/A,#N/A,TRUE,"KEEP";#N/A,#N/A,TRUE,"IntExp";#N/A,#N/A,TRUE,"Proceeds"}</definedName>
    <definedName name="wrn.U137ExpBur." localSheetId="2" hidden="1">{"U137ExpBur",#N/A,FALSE,"Uw-Burden"}</definedName>
    <definedName name="wrn.U137ExpBur." hidden="1">{"U137ExpBur",#N/A,FALSE,"Uw-Burden"}</definedName>
    <definedName name="wrn.U137ExpBurFut." localSheetId="2" hidden="1">{"U137ExpBurFut",#N/A,FALSE,"Uw-Burden"}</definedName>
    <definedName name="wrn.U137ExpBurFut." hidden="1">{"U137ExpBurFut",#N/A,FALSE,"Uw-Burden"}</definedName>
    <definedName name="wrn.U137ExpCos." localSheetId="2" hidden="1">{"U137ExpCos",#N/A,FALSE,"Uw-COS"}</definedName>
    <definedName name="wrn.U137ExpCos." hidden="1">{"U137ExpCos",#N/A,FALSE,"Uw-COS"}</definedName>
    <definedName name="wrn.U137ExpCosFut." localSheetId="2" hidden="1">{"U137ExpCosFut",#N/A,FALSE,"Uw-COS"}</definedName>
    <definedName name="wrn.U137ExpCosFut." hidden="1">{"U137ExpCosFut",#N/A,FALSE,"Uw-COS"}</definedName>
    <definedName name="wrn.U137ExpPay." localSheetId="2" hidden="1">{"U137ExpPay",#N/A,FALSE,"Uw-Payroll"}</definedName>
    <definedName name="wrn.U137ExpPay." hidden="1">{"U137ExpPay",#N/A,FALSE,"Uw-Payroll"}</definedName>
    <definedName name="wrn.U137ExpPayFut." localSheetId="2" hidden="1">{"U137ExpPayFut",#N/A,FALSE,"Uw-Payroll"}</definedName>
    <definedName name="wrn.U137ExpPayFut." hidden="1">{"U137ExpPayFut",#N/A,FALSE,"Uw-Payroll"}</definedName>
    <definedName name="wrn.U137ExpTotFut." localSheetId="2" hidden="1">{"U137ExpTotFut",#N/A,FALSE,"Uw-Total"}</definedName>
    <definedName name="wrn.U137ExpTotFut." hidden="1">{"U137ExpTotFut",#N/A,FALSE,"Uw-Total"}</definedName>
    <definedName name="wrn.U137ExpTtl." localSheetId="2" hidden="1">{"U137ExpTtl",#N/A,FALSE,"Uw-Total"}</definedName>
    <definedName name="wrn.U137ExpTtl." hidden="1">{"U137ExpTtl",#N/A,FALSE,"Uw-Total"}</definedName>
    <definedName name="wrn.UHCO._.Statutory._.Results." localSheetId="2" hidden="1">{#N/A,#N/A,FALSE,"UHCO Statutory Info ----&gt;";#N/A,#N/A,FALSE,"UHCO Source_Use";#N/A,#N/A,FALSE,"UHCO_Debt Paydown";#N/A,#N/A,FALSE,"Union Bankers";#N/A,#N/A,FALSE,"Penn Life";#N/A,#N/A,FALSE,"Constitution"}</definedName>
    <definedName name="wrn.UHCO._.Statutory._.Results." hidden="1">{#N/A,#N/A,FALSE,"UHCO Statutory Info ----&gt;";#N/A,#N/A,FALSE,"UHCO Source_Use";#N/A,#N/A,FALSE,"UHCO_Debt Paydown";#N/A,#N/A,FALSE,"Union Bankers";#N/A,#N/A,FALSE,"Penn Life";#N/A,#N/A,FALSE,"Constitution"}</definedName>
    <definedName name="wrn.UHCO._.Statutory._.Results._1" localSheetId="2" hidden="1">{#N/A,#N/A,FALSE,"UHCO Statutory Info ----&gt;";#N/A,#N/A,FALSE,"UHCO Source_Use";#N/A,#N/A,FALSE,"UHCO_Debt Paydown";#N/A,#N/A,FALSE,"Union Bankers";#N/A,#N/A,FALSE,"Penn Life";#N/A,#N/A,FALSE,"Constitution"}</definedName>
    <definedName name="wrn.UHCO._.Statutory._.Results._1" hidden="1">{#N/A,#N/A,FALSE,"UHCO Statutory Info ----&gt;";#N/A,#N/A,FALSE,"UHCO Source_Use";#N/A,#N/A,FALSE,"UHCO_Debt Paydown";#N/A,#N/A,FALSE,"Union Bankers";#N/A,#N/A,FALSE,"Penn Life";#N/A,#N/A,FALSE,"Constitution"}</definedName>
    <definedName name="wrn.UHCO._.Statutory._.Results._1_1" localSheetId="2" hidden="1">{#N/A,#N/A,FALSE,"UHCO Statutory Info ----&gt;";#N/A,#N/A,FALSE,"UHCO Source_Use";#N/A,#N/A,FALSE,"UHCO_Debt Paydown";#N/A,#N/A,FALSE,"Union Bankers";#N/A,#N/A,FALSE,"Penn Life";#N/A,#N/A,FALSE,"Constitution"}</definedName>
    <definedName name="wrn.UHCO._.Statutory._.Results._1_1" hidden="1">{#N/A,#N/A,FALSE,"UHCO Statutory Info ----&gt;";#N/A,#N/A,FALSE,"UHCO Source_Use";#N/A,#N/A,FALSE,"UHCO_Debt Paydown";#N/A,#N/A,FALSE,"Union Bankers";#N/A,#N/A,FALSE,"Penn Life";#N/A,#N/A,FALSE,"Constitution"}</definedName>
    <definedName name="wrn.UHCO._.Statutory._.Results._1_1_1" localSheetId="2" hidden="1">{#N/A,#N/A,FALSE,"UHCO Statutory Info ----&gt;";#N/A,#N/A,FALSE,"UHCO Source_Use";#N/A,#N/A,FALSE,"UHCO_Debt Paydown";#N/A,#N/A,FALSE,"Union Bankers";#N/A,#N/A,FALSE,"Penn Life";#N/A,#N/A,FALSE,"Constitution"}</definedName>
    <definedName name="wrn.UHCO._.Statutory._.Results._1_1_1" hidden="1">{#N/A,#N/A,FALSE,"UHCO Statutory Info ----&gt;";#N/A,#N/A,FALSE,"UHCO Source_Use";#N/A,#N/A,FALSE,"UHCO_Debt Paydown";#N/A,#N/A,FALSE,"Union Bankers";#N/A,#N/A,FALSE,"Penn Life";#N/A,#N/A,FALSE,"Constitution"}</definedName>
    <definedName name="wrn.UHCO._.Statutory._.Results._1_1_1_1" localSheetId="2" hidden="1">{#N/A,#N/A,FALSE,"UHCO Statutory Info ----&gt;";#N/A,#N/A,FALSE,"UHCO Source_Use";#N/A,#N/A,FALSE,"UHCO_Debt Paydown";#N/A,#N/A,FALSE,"Union Bankers";#N/A,#N/A,FALSE,"Penn Life";#N/A,#N/A,FALSE,"Constitution"}</definedName>
    <definedName name="wrn.UHCO._.Statutory._.Results._1_1_1_1" hidden="1">{#N/A,#N/A,FALSE,"UHCO Statutory Info ----&gt;";#N/A,#N/A,FALSE,"UHCO Source_Use";#N/A,#N/A,FALSE,"UHCO_Debt Paydown";#N/A,#N/A,FALSE,"Union Bankers";#N/A,#N/A,FALSE,"Penn Life";#N/A,#N/A,FALSE,"Constitution"}</definedName>
    <definedName name="wrn.UHCO._.Statutory._.Results._1_1_2" localSheetId="2" hidden="1">{#N/A,#N/A,FALSE,"UHCO Statutory Info ----&gt;";#N/A,#N/A,FALSE,"UHCO Source_Use";#N/A,#N/A,FALSE,"UHCO_Debt Paydown";#N/A,#N/A,FALSE,"Union Bankers";#N/A,#N/A,FALSE,"Penn Life";#N/A,#N/A,FALSE,"Constitution"}</definedName>
    <definedName name="wrn.UHCO._.Statutory._.Results._1_1_2" hidden="1">{#N/A,#N/A,FALSE,"UHCO Statutory Info ----&gt;";#N/A,#N/A,FALSE,"UHCO Source_Use";#N/A,#N/A,FALSE,"UHCO_Debt Paydown";#N/A,#N/A,FALSE,"Union Bankers";#N/A,#N/A,FALSE,"Penn Life";#N/A,#N/A,FALSE,"Constitution"}</definedName>
    <definedName name="wrn.UHCO._.Statutory._.Results._1_2" localSheetId="2" hidden="1">{#N/A,#N/A,FALSE,"UHCO Statutory Info ----&gt;";#N/A,#N/A,FALSE,"UHCO Source_Use";#N/A,#N/A,FALSE,"UHCO_Debt Paydown";#N/A,#N/A,FALSE,"Union Bankers";#N/A,#N/A,FALSE,"Penn Life";#N/A,#N/A,FALSE,"Constitution"}</definedName>
    <definedName name="wrn.UHCO._.Statutory._.Results._1_2" hidden="1">{#N/A,#N/A,FALSE,"UHCO Statutory Info ----&gt;";#N/A,#N/A,FALSE,"UHCO Source_Use";#N/A,#N/A,FALSE,"UHCO_Debt Paydown";#N/A,#N/A,FALSE,"Union Bankers";#N/A,#N/A,FALSE,"Penn Life";#N/A,#N/A,FALSE,"Constitution"}</definedName>
    <definedName name="wrn.UHCO._.Statutory._.Results._1_2_1" localSheetId="2" hidden="1">{#N/A,#N/A,FALSE,"UHCO Statutory Info ----&gt;";#N/A,#N/A,FALSE,"UHCO Source_Use";#N/A,#N/A,FALSE,"UHCO_Debt Paydown";#N/A,#N/A,FALSE,"Union Bankers";#N/A,#N/A,FALSE,"Penn Life";#N/A,#N/A,FALSE,"Constitution"}</definedName>
    <definedName name="wrn.UHCO._.Statutory._.Results._1_2_1" hidden="1">{#N/A,#N/A,FALSE,"UHCO Statutory Info ----&gt;";#N/A,#N/A,FALSE,"UHCO Source_Use";#N/A,#N/A,FALSE,"UHCO_Debt Paydown";#N/A,#N/A,FALSE,"Union Bankers";#N/A,#N/A,FALSE,"Penn Life";#N/A,#N/A,FALSE,"Constitution"}</definedName>
    <definedName name="wrn.UHCO._.Statutory._.Results._1_3" localSheetId="2" hidden="1">{#N/A,#N/A,FALSE,"UHCO Statutory Info ----&gt;";#N/A,#N/A,FALSE,"UHCO Source_Use";#N/A,#N/A,FALSE,"UHCO_Debt Paydown";#N/A,#N/A,FALSE,"Union Bankers";#N/A,#N/A,FALSE,"Penn Life";#N/A,#N/A,FALSE,"Constitution"}</definedName>
    <definedName name="wrn.UHCO._.Statutory._.Results._1_3" hidden="1">{#N/A,#N/A,FALSE,"UHCO Statutory Info ----&gt;";#N/A,#N/A,FALSE,"UHCO Source_Use";#N/A,#N/A,FALSE,"UHCO_Debt Paydown";#N/A,#N/A,FALSE,"Union Bankers";#N/A,#N/A,FALSE,"Penn Life";#N/A,#N/A,FALSE,"Constitution"}</definedName>
    <definedName name="wrn.UHCO._.Statutory._.Results._2" localSheetId="2" hidden="1">{#N/A,#N/A,FALSE,"UHCO Statutory Info ----&gt;";#N/A,#N/A,FALSE,"UHCO Source_Use";#N/A,#N/A,FALSE,"UHCO_Debt Paydown";#N/A,#N/A,FALSE,"Union Bankers";#N/A,#N/A,FALSE,"Penn Life";#N/A,#N/A,FALSE,"Constitution"}</definedName>
    <definedName name="wrn.UHCO._.Statutory._.Results._2" hidden="1">{#N/A,#N/A,FALSE,"UHCO Statutory Info ----&gt;";#N/A,#N/A,FALSE,"UHCO Source_Use";#N/A,#N/A,FALSE,"UHCO_Debt Paydown";#N/A,#N/A,FALSE,"Union Bankers";#N/A,#N/A,FALSE,"Penn Life";#N/A,#N/A,FALSE,"Constitution"}</definedName>
    <definedName name="wrn.UHCO._.Statutory._.Results._2_1" localSheetId="2" hidden="1">{#N/A,#N/A,FALSE,"UHCO Statutory Info ----&gt;";#N/A,#N/A,FALSE,"UHCO Source_Use";#N/A,#N/A,FALSE,"UHCO_Debt Paydown";#N/A,#N/A,FALSE,"Union Bankers";#N/A,#N/A,FALSE,"Penn Life";#N/A,#N/A,FALSE,"Constitution"}</definedName>
    <definedName name="wrn.UHCO._.Statutory._.Results._2_1" hidden="1">{#N/A,#N/A,FALSE,"UHCO Statutory Info ----&gt;";#N/A,#N/A,FALSE,"UHCO Source_Use";#N/A,#N/A,FALSE,"UHCO_Debt Paydown";#N/A,#N/A,FALSE,"Union Bankers";#N/A,#N/A,FALSE,"Penn Life";#N/A,#N/A,FALSE,"Constitution"}</definedName>
    <definedName name="wrn.UHCO._.Statutory._.Results._2_1_1" localSheetId="2" hidden="1">{#N/A,#N/A,FALSE,"UHCO Statutory Info ----&gt;";#N/A,#N/A,FALSE,"UHCO Source_Use";#N/A,#N/A,FALSE,"UHCO_Debt Paydown";#N/A,#N/A,FALSE,"Union Bankers";#N/A,#N/A,FALSE,"Penn Life";#N/A,#N/A,FALSE,"Constitution"}</definedName>
    <definedName name="wrn.UHCO._.Statutory._.Results._2_1_1" hidden="1">{#N/A,#N/A,FALSE,"UHCO Statutory Info ----&gt;";#N/A,#N/A,FALSE,"UHCO Source_Use";#N/A,#N/A,FALSE,"UHCO_Debt Paydown";#N/A,#N/A,FALSE,"Union Bankers";#N/A,#N/A,FALSE,"Penn Life";#N/A,#N/A,FALSE,"Constitution"}</definedName>
    <definedName name="wrn.UHCO._.Statutory._.Results._2_2" localSheetId="2" hidden="1">{#N/A,#N/A,FALSE,"UHCO Statutory Info ----&gt;";#N/A,#N/A,FALSE,"UHCO Source_Use";#N/A,#N/A,FALSE,"UHCO_Debt Paydown";#N/A,#N/A,FALSE,"Union Bankers";#N/A,#N/A,FALSE,"Penn Life";#N/A,#N/A,FALSE,"Constitution"}</definedName>
    <definedName name="wrn.UHCO._.Statutory._.Results._2_2" hidden="1">{#N/A,#N/A,FALSE,"UHCO Statutory Info ----&gt;";#N/A,#N/A,FALSE,"UHCO Source_Use";#N/A,#N/A,FALSE,"UHCO_Debt Paydown";#N/A,#N/A,FALSE,"Union Bankers";#N/A,#N/A,FALSE,"Penn Life";#N/A,#N/A,FALSE,"Constitution"}</definedName>
    <definedName name="wrn.UHCO._.Statutory._.Results._3" localSheetId="2" hidden="1">{#N/A,#N/A,FALSE,"UHCO Statutory Info ----&gt;";#N/A,#N/A,FALSE,"UHCO Source_Use";#N/A,#N/A,FALSE,"UHCO_Debt Paydown";#N/A,#N/A,FALSE,"Union Bankers";#N/A,#N/A,FALSE,"Penn Life";#N/A,#N/A,FALSE,"Constitution"}</definedName>
    <definedName name="wrn.UHCO._.Statutory._.Results._3" hidden="1">{#N/A,#N/A,FALSE,"UHCO Statutory Info ----&gt;";#N/A,#N/A,FALSE,"UHCO Source_Use";#N/A,#N/A,FALSE,"UHCO_Debt Paydown";#N/A,#N/A,FALSE,"Union Bankers";#N/A,#N/A,FALSE,"Penn Life";#N/A,#N/A,FALSE,"Constitution"}</definedName>
    <definedName name="wrn.UHCO._.Statutory._.Results._3_1" localSheetId="2" hidden="1">{#N/A,#N/A,FALSE,"UHCO Statutory Info ----&gt;";#N/A,#N/A,FALSE,"UHCO Source_Use";#N/A,#N/A,FALSE,"UHCO_Debt Paydown";#N/A,#N/A,FALSE,"Union Bankers";#N/A,#N/A,FALSE,"Penn Life";#N/A,#N/A,FALSE,"Constitution"}</definedName>
    <definedName name="wrn.UHCO._.Statutory._.Results._3_1" hidden="1">{#N/A,#N/A,FALSE,"UHCO Statutory Info ----&gt;";#N/A,#N/A,FALSE,"UHCO Source_Use";#N/A,#N/A,FALSE,"UHCO_Debt Paydown";#N/A,#N/A,FALSE,"Union Bankers";#N/A,#N/A,FALSE,"Penn Life";#N/A,#N/A,FALSE,"Constitution"}</definedName>
    <definedName name="wrn.UHCO._.Statutory._.Results._4" localSheetId="2" hidden="1">{#N/A,#N/A,FALSE,"UHCO Statutory Info ----&gt;";#N/A,#N/A,FALSE,"UHCO Source_Use";#N/A,#N/A,FALSE,"UHCO_Debt Paydown";#N/A,#N/A,FALSE,"Union Bankers";#N/A,#N/A,FALSE,"Penn Life";#N/A,#N/A,FALSE,"Constitution"}</definedName>
    <definedName name="wrn.UHCO._.Statutory._.Results._4" hidden="1">{#N/A,#N/A,FALSE,"UHCO Statutory Info ----&gt;";#N/A,#N/A,FALSE,"UHCO Source_Use";#N/A,#N/A,FALSE,"UHCO_Debt Paydown";#N/A,#N/A,FALSE,"Union Bankers";#N/A,#N/A,FALSE,"Penn Life";#N/A,#N/A,FALSE,"Constitution"}</definedName>
    <definedName name="wrn.uk." localSheetId="2">#REF!</definedName>
    <definedName name="wrn.UK." hidden="1">{#N/A,#N/A,TRUE,"Combined";#N/A,#N/A,TRUE,"HotRoll";#N/A,#N/A,TRUE,"Gadd";#N/A,#N/A,TRUE,"Wesson";#N/A,#N/A,TRUE,"BrightBar";#N/A,#N/A,TRUE,"GB Longmore";#N/A,#N/A,TRUE,"MES";#N/A,#N/A,TRUE,"Wesson Bright";#N/A,#N/A,TRUE,"Macreadys";#N/A,#N/A,TRUE,"HeadOffice"}</definedName>
    <definedName name="wrn.UK._.Conversion._.Only." localSheetId="2" hidden="1">{#N/A,#N/A,FALSE,"Dec 1999 UK Continuing Ops"}</definedName>
    <definedName name="wrn.UK._.Conversion._.Only." hidden="1">{#N/A,#N/A,FALSE,"Dec 1999 UK Continuing Ops"}</definedName>
    <definedName name="wrn.UK._.GAAP._.BS." localSheetId="2" hidden="1">{"UKGAAP balance sheet",#N/A,FALSE,"Balance Sheet"}</definedName>
    <definedName name="wrn.UK._.GAAP._.BS." hidden="1">{"UKGAAP balance sheet",#N/A,FALSE,"Balance Sheet"}</definedName>
    <definedName name="wrn.UK._.Retail._.PLs." localSheetId="2" hidden="1">{"Clothing PL",#N/A,FALSE,"H1H2";"Food PL",#N/A,FALSE,"H1H2";"Group PL",#N/A,FALSE,"H1H2";"Home Furnishings PL",#N/A,FALSE,"H1H2"}</definedName>
    <definedName name="wrn.UK._.Retail._.PLs." hidden="1">{"Clothing PL",#N/A,FALSE,"H1H2";"Food PL",#N/A,FALSE,"H1H2";"Group PL",#N/A,FALSE,"H1H2";"Home Furnishings PL",#N/A,FALSE,"H1H2"}</definedName>
    <definedName name="wrn.Umsatz." localSheetId="2" hidden="1">{#N/A,#N/A,FALSE,"Umsatz";#N/A,#N/A,FALSE,"Base V.02";#N/A,#N/A,FALSE,"Charts"}</definedName>
    <definedName name="wrn.Umsatz." hidden="1">{#N/A,#N/A,FALSE,"Umsatz";#N/A,#N/A,FALSE,"Base V.02";#N/A,#N/A,FALSE,"Charts"}</definedName>
    <definedName name="wrn.Unconsoliated._.Affiliates." hidden="1">{"Unconsolidated Affiliates",#N/A,FALSE,"HI Lexington";"Midland Hotel",#N/A,FALSE,"HI Lexington"}</definedName>
    <definedName name="wrn.Uneliminated." localSheetId="2" hidden="1">{#N/A,#N/A,FALSE,"Inc Stmt "}</definedName>
    <definedName name="wrn.Uneliminated." hidden="1">{#N/A,#N/A,FALSE,"Inc Stmt "}</definedName>
    <definedName name="wrn.UNISER." localSheetId="2" hidden="1">{"UNISER",#N/A,FALSE,"TOT"}</definedName>
    <definedName name="wrn.UNISER." hidden="1">{"UNISER",#N/A,FALSE,"TOT"}</definedName>
    <definedName name="wrn.unitov." localSheetId="2" hidden="1">{#N/A,#N/A,FALSE,"UNIT0394"}</definedName>
    <definedName name="wrn.unitov." hidden="1">{#N/A,#N/A,FALSE,"UNIT0394"}</definedName>
    <definedName name="wrn.unitovac" localSheetId="2" hidden="1">{#N/A,#N/A,FALSE,"YTD"}</definedName>
    <definedName name="wrn.unitovac" hidden="1">{#N/A,#N/A,FALSE,"YTD"}</definedName>
    <definedName name="wrn.unitovac." localSheetId="2" hidden="1">{#N/A,#N/A,FALSE,"YTD"}</definedName>
    <definedName name="wrn.unitovac." hidden="1">{#N/A,#N/A,FALSE,"YTD"}</definedName>
    <definedName name="wrn.unitoval." localSheetId="2" hidden="1">{#N/A,#N/A,FALSE,"UNIT0394"}</definedName>
    <definedName name="wrn.unitoval." hidden="1">{#N/A,#N/A,FALSE,"UNIT0394"}</definedName>
    <definedName name="wrn.UNITREAC." localSheetId="2" hidden="1">{#N/A,#N/A,FALSE,"YTD"}</definedName>
    <definedName name="wrn.UNITREAC." hidden="1">{#N/A,#N/A,FALSE,"YTD"}</definedName>
    <definedName name="wrn.unitrep." localSheetId="2" hidden="1">{#N/A,#N/A,TRUE,"YTD";#N/A,#N/A,TRUE,"YTD";#N/A,#N/A,TRUE,"YTD"}</definedName>
    <definedName name="wrn.unitrep." hidden="1">{#N/A,#N/A,TRUE,"YTD";#N/A,#N/A,TRUE,"YTD";#N/A,#N/A,TRUE,"YTD"}</definedName>
    <definedName name="wrn.UNITRES." localSheetId="2" hidden="1">{#N/A,#N/A,FALSE,"UNIT0394"}</definedName>
    <definedName name="wrn.UNITRES." hidden="1">{#N/A,#N/A,FALSE,"UNIT0394"}</definedName>
    <definedName name="wrn.Universe." localSheetId="2" hidden="1">{"View_6",#N/A,FALSE,"Mix-Int-R&amp;D";"View_4",#N/A,FALSE,"Margins";"View_5",#N/A,FALSE,"Ratios";"View_3",#N/A,FALSE,"Mix";"View_2",#N/A,FALSE,"FV-EBITDA";"View_1",#N/A,FALSE,"EPS"}</definedName>
    <definedName name="wrn.Universe." hidden="1">{"View_6",#N/A,FALSE,"Mix-Int-R&amp;D";"View_4",#N/A,FALSE,"Margins";"View_5",#N/A,FALSE,"Ratios";"View_3",#N/A,FALSE,"Mix";"View_2",#N/A,FALSE,"FV-EBITDA";"View_1",#N/A,FALSE,"EPS"}</definedName>
    <definedName name="wrn.unovalac." localSheetId="2" hidden="1">{#N/A,#N/A,FALSE,"YTD"}</definedName>
    <definedName name="wrn.unovalac." hidden="1">{#N/A,#N/A,FALSE,"YTD"}</definedName>
    <definedName name="wrn.up." localSheetId="2" hidden="1">{"up stand alones",#N/A,FALSE,"Acquiror"}</definedName>
    <definedName name="wrn.up." hidden="1">{"up stand alones",#N/A,FALSE,"Acquiror"}</definedName>
    <definedName name="wrn.up._1" localSheetId="2" hidden="1">{"up stand alones",#N/A,FALSE,"Acquiror"}</definedName>
    <definedName name="wrn.up._1" hidden="1">{"up stand alones",#N/A,FALSE,"Acquiror"}</definedName>
    <definedName name="wrn.upstairs." localSheetId="2" hidden="1">{"histincome",#N/A,FALSE,"hyfins";"closing balance",#N/A,FALSE,"hyfins"}</definedName>
    <definedName name="wrn.upstairs." hidden="1">{"histincome",#N/A,FALSE,"hyfins";"closing balance",#N/A,FALSE,"hyfins"}</definedName>
    <definedName name="wrn.upstairs._1" localSheetId="2" hidden="1">{"histincome",#N/A,FALSE,"hyfins";"closing balance",#N/A,FALSE,"hyfins"}</definedName>
    <definedName name="wrn.upstairs._1" hidden="1">{"histincome",#N/A,FALSE,"hyfins";"closing balance",#N/A,FALSE,"hyfins"}</definedName>
    <definedName name="wrn.upstairs._2" localSheetId="2" hidden="1">{"histincome",#N/A,FALSE,"hyfins";"closing balance",#N/A,FALSE,"hyfins"}</definedName>
    <definedName name="wrn.upstairs._2" hidden="1">{"histincome",#N/A,FALSE,"hyfins";"closing balance",#N/A,FALSE,"hyfins"}</definedName>
    <definedName name="wrn.upstairs._3" localSheetId="2" hidden="1">{"histincome",#N/A,FALSE,"hyfins";"closing balance",#N/A,FALSE,"hyfins"}</definedName>
    <definedName name="wrn.upstairs._3" hidden="1">{"histincome",#N/A,FALSE,"hyfins";"closing balance",#N/A,FALSE,"hyfins"}</definedName>
    <definedName name="wrn.upstairs._4" localSheetId="2" hidden="1">{"histincome",#N/A,FALSE,"hyfins";"closing balance",#N/A,FALSE,"hyfins"}</definedName>
    <definedName name="wrn.upstairs._4" hidden="1">{"histincome",#N/A,FALSE,"hyfins";"closing balance",#N/A,FALSE,"hyfins"}</definedName>
    <definedName name="wrn.upstairs1." localSheetId="2" hidden="1">{"histincome",#N/A,FALSE,"hyfins";"closing balance",#N/A,FALSE,"hyfins"}</definedName>
    <definedName name="wrn.upstairs1." hidden="1">{"histincome",#N/A,FALSE,"hyfins";"closing balance",#N/A,FALSE,"hyfins"}</definedName>
    <definedName name="wrn.upstairs2." localSheetId="2" hidden="1">{"histincome",#N/A,FALSE,"hyfins";"closing balance",#N/A,FALSE,"hyfins"}</definedName>
    <definedName name="wrn.upstairs2." hidden="1">{"histincome",#N/A,FALSE,"hyfins";"closing balance",#N/A,FALSE,"hyfins"}</definedName>
    <definedName name="wrn.upstairs3." localSheetId="2" hidden="1">{"histincome",#N/A,FALSE,"hyfins";"closing balance",#N/A,FALSE,"hyfins"}</definedName>
    <definedName name="wrn.upstairs3." hidden="1">{"histincome",#N/A,FALSE,"hyfins";"closing balance",#N/A,FALSE,"hyfins"}</definedName>
    <definedName name="wrn.US._.Bank." localSheetId="2" hidden="1">{#N/A,#N/A,TRUE,"Cover_Page";#N/A,#N/A,TRUE,"Balance Sheet FY12";#N/A,#N/A,TRUE,"Debt Covenants_US Bank_Cons";#N/A,#N/A,TRUE,"Consolidated-Cash Flow";#N/A,#N/A,TRUE,"CY_Per Inc FY12";#N/A,#N/A,TRUE,"Income FY12";#N/A,#N/A,TRUE,"Consolidated"}</definedName>
    <definedName name="wrn.US._.Bank." hidden="1">{#N/A,#N/A,TRUE,"Cover_Page";#N/A,#N/A,TRUE,"Balance Sheet FY12";#N/A,#N/A,TRUE,"Debt Covenants_US Bank_Cons";#N/A,#N/A,TRUE,"Consolidated-Cash Flow";#N/A,#N/A,TRUE,"CY_Per Inc FY12";#N/A,#N/A,TRUE,"Income FY12";#N/A,#N/A,TRUE,"Consolidated"}</definedName>
    <definedName name="wrn.US._.EARNINGS." localSheetId="2">#REF!</definedName>
    <definedName name="wrn.US._.EARNINGS." hidden="1">{"US US",#N/A,FALSE,"US EARNINGS US$";"US CDN",#N/A,FALSE,"US EARNINGS CDN$"}</definedName>
    <definedName name="wrn.US._.GAAP._.Board._.package." localSheetId="2" hidden="1">{#N/A,#N/A,TRUE,"MEMO";#N/A,#N/A,TRUE,"NARRATIVE";#N/A,#N/A,TRUE,"Turnover calcs";#N/A,#N/A,TRUE,"HIGHLIGHTS";#N/A,#N/A,TRUE,"BALANCESHEET";#N/A,#N/A,TRUE,"YTD IS";#N/A,#N/A,TRUE,"QTRLY IS";#N/A,#N/A,TRUE,"YTD SCFP";#N/A,#N/A,TRUE,"QTRLY SCFP"}</definedName>
    <definedName name="wrn.US._.GAAP._.Board._.package." hidden="1">{#N/A,#N/A,TRUE,"MEMO";#N/A,#N/A,TRUE,"NARRATIVE";#N/A,#N/A,TRUE,"Turnover calcs";#N/A,#N/A,TRUE,"HIGHLIGHTS";#N/A,#N/A,TRUE,"BALANCESHEET";#N/A,#N/A,TRUE,"YTD IS";#N/A,#N/A,TRUE,"QTRLY IS";#N/A,#N/A,TRUE,"YTD SCFP";#N/A,#N/A,TRUE,"QTRLY SCFP"}</definedName>
    <definedName name="wrn.USA._.Consolidated._.Report." localSheetId="2" hidden="1">{#N/A,#N/A,TRUE,"Consolidated B Sheet";#N/A,#N/A,TRUE,"Consolidated Cashflow";#N/A,#N/A,TRUE,"P&amp;L CONSOLIDATED"}</definedName>
    <definedName name="wrn.USA._.Consolidated._.Report." hidden="1">{#N/A,#N/A,TRUE,"Consolidated B Sheet";#N/A,#N/A,TRUE,"Consolidated Cashflow";#N/A,#N/A,TRUE,"P&amp;L CONSOLIDATED"}</definedName>
    <definedName name="wrn.USDBSCons." localSheetId="2" hidden="1">{"USDBSCons",#N/A,FALSE,"Cons"}</definedName>
    <definedName name="wrn.USDBSCons." hidden="1">{"USDBSCons",#N/A,FALSE,"Cons"}</definedName>
    <definedName name="wrn.USDBSCons._1" localSheetId="2" hidden="1">{"USDBSCons",#N/A,FALSE,"Cons"}</definedName>
    <definedName name="wrn.USDBSCons._1" hidden="1">{"USDBSCons",#N/A,FALSE,"Cons"}</definedName>
    <definedName name="wrn.USDBSCons._2" localSheetId="2" hidden="1">{"USDBSCons",#N/A,FALSE,"Cons"}</definedName>
    <definedName name="wrn.USDBSCons._2" hidden="1">{"USDBSCons",#N/A,FALSE,"Cons"}</definedName>
    <definedName name="wrn.USDBSCons._3" localSheetId="2" hidden="1">{"USDBSCons",#N/A,FALSE,"Cons"}</definedName>
    <definedName name="wrn.USDBSCons._3" hidden="1">{"USDBSCons",#N/A,FALSE,"Cons"}</definedName>
    <definedName name="wrn.USDBSCons._4" localSheetId="2" hidden="1">{"USDBSCons",#N/A,FALSE,"Cons"}</definedName>
    <definedName name="wrn.USDBSCons._4" hidden="1">{"USDBSCons",#N/A,FALSE,"Cons"}</definedName>
    <definedName name="wrn.USF._.GROUP." localSheetId="2" hidden="1">{"USFGROUP",#N/A,FALSE,"USF GROUP CONSOL"}</definedName>
    <definedName name="wrn.USF._.GROUP." hidden="1">{"USFGROUP",#N/A,FALSE,"USF GROUP CONSOL"}</definedName>
    <definedName name="wrn.uslaurier._.earnings." localSheetId="2">#REF!</definedName>
    <definedName name="wrn.uslaurier._.earnings." hidden="1">{"uslaur cdn",#N/A,FALSE,"USLR earnings";"uslaur us",#N/A,FALSE,"USLR EARNINGS US$";"uslaur cons cdn",#N/A,FALSE,"USLR CONSOL cdn EARNINGS";"uslaur cons us",#N/A,FALSE,"USLR CONSOL us EARNINGS"}</definedName>
    <definedName name="wrn.USR." localSheetId="2" hidden="1">{#N/A,#N/A,FALSE,"TopTen Failures";#N/A,#N/A,FALSE,"Top Ten %";#N/A,#N/A,FALSE,"Fail Code 5 mo. Totals (%)"}</definedName>
    <definedName name="wrn.USR." hidden="1">{#N/A,#N/A,FALSE,"TopTen Failures";#N/A,#N/A,FALSE,"Top Ten %";#N/A,#N/A,FALSE,"Fail Code 5 mo. Totals (%)"}</definedName>
    <definedName name="wrn.USW." localSheetId="2" hidden="1">{"IS",#N/A,FALSE,"IS";"RPTIS",#N/A,FALSE,"RPTIS";"STATS",#N/A,FALSE,"STATS";"BS",#N/A,FALSE,"BS"}</definedName>
    <definedName name="wrn.USW." hidden="1">{"IS",#N/A,FALSE,"IS";"RPTIS",#N/A,FALSE,"RPTIS";"STATS",#N/A,FALSE,"STATS";"BS",#N/A,FALSE,"BS"}</definedName>
    <definedName name="wrn.UTILITIES." localSheetId="2" hidden="1">{#N/A,#N/A,FALSE,"UTIL Monthly Inc ";#N/A,#N/A,FALSE,"Capital";#N/A,#N/A,FALSE,"UTIL REVENUE";#N/A,#N/A,FALSE,"RM REVENUE";#N/A,#N/A,FALSE,"Manpower";#N/A,#N/A,FALSE,"SI - UTIL";#N/A,#N/A,FALSE,"Sales - Utili"}</definedName>
    <definedName name="wrn.UTILITIES." hidden="1">{#N/A,#N/A,FALSE,"UTIL Monthly Inc ";#N/A,#N/A,FALSE,"Capital";#N/A,#N/A,FALSE,"UTIL REVENUE";#N/A,#N/A,FALSE,"RM REVENUE";#N/A,#N/A,FALSE,"Manpower";#N/A,#N/A,FALSE,"SI - UTIL";#N/A,#N/A,FALSE,"Sales - Utili"}</definedName>
    <definedName name="wrn.UTILITIES._1" localSheetId="2" hidden="1">{#N/A,#N/A,FALSE,"UTIL Monthly Inc ";#N/A,#N/A,FALSE,"Capital";#N/A,#N/A,FALSE,"UTIL REVENUE";#N/A,#N/A,FALSE,"RM REVENUE";#N/A,#N/A,FALSE,"Manpower";#N/A,#N/A,FALSE,"SI - UTIL";#N/A,#N/A,FALSE,"Sales - Utili"}</definedName>
    <definedName name="wrn.UTILITIES._1" hidden="1">{#N/A,#N/A,FALSE,"UTIL Monthly Inc ";#N/A,#N/A,FALSE,"Capital";#N/A,#N/A,FALSE,"UTIL REVENUE";#N/A,#N/A,FALSE,"RM REVENUE";#N/A,#N/A,FALSE,"Manpower";#N/A,#N/A,FALSE,"SI - UTIL";#N/A,#N/A,FALSE,"Sales - Utili"}</definedName>
    <definedName name="wrn.UTILITIES._1_1" localSheetId="2" hidden="1">{#N/A,#N/A,FALSE,"UTIL Monthly Inc ";#N/A,#N/A,FALSE,"Capital";#N/A,#N/A,FALSE,"UTIL REVENUE";#N/A,#N/A,FALSE,"RM REVENUE";#N/A,#N/A,FALSE,"Manpower";#N/A,#N/A,FALSE,"SI - UTIL";#N/A,#N/A,FALSE,"Sales - Utili"}</definedName>
    <definedName name="wrn.UTILITIES._1_1" hidden="1">{#N/A,#N/A,FALSE,"UTIL Monthly Inc ";#N/A,#N/A,FALSE,"Capital";#N/A,#N/A,FALSE,"UTIL REVENUE";#N/A,#N/A,FALSE,"RM REVENUE";#N/A,#N/A,FALSE,"Manpower";#N/A,#N/A,FALSE,"SI - UTIL";#N/A,#N/A,FALSE,"Sales - Utili"}</definedName>
    <definedName name="wrn.UTILITIES._1_1_1" localSheetId="2" hidden="1">{#N/A,#N/A,FALSE,"UTIL Monthly Inc ";#N/A,#N/A,FALSE,"Capital";#N/A,#N/A,FALSE,"UTIL REVENUE";#N/A,#N/A,FALSE,"RM REVENUE";#N/A,#N/A,FALSE,"Manpower";#N/A,#N/A,FALSE,"SI - UTIL";#N/A,#N/A,FALSE,"Sales - Utili"}</definedName>
    <definedName name="wrn.UTILITIES._1_1_1" hidden="1">{#N/A,#N/A,FALSE,"UTIL Monthly Inc ";#N/A,#N/A,FALSE,"Capital";#N/A,#N/A,FALSE,"UTIL REVENUE";#N/A,#N/A,FALSE,"RM REVENUE";#N/A,#N/A,FALSE,"Manpower";#N/A,#N/A,FALSE,"SI - UTIL";#N/A,#N/A,FALSE,"Sales - Utili"}</definedName>
    <definedName name="wrn.UTILITIES._1_1_2" localSheetId="2" hidden="1">{#N/A,#N/A,FALSE,"UTIL Monthly Inc ";#N/A,#N/A,FALSE,"Capital";#N/A,#N/A,FALSE,"UTIL REVENUE";#N/A,#N/A,FALSE,"RM REVENUE";#N/A,#N/A,FALSE,"Manpower";#N/A,#N/A,FALSE,"SI - UTIL";#N/A,#N/A,FALSE,"Sales - Utili"}</definedName>
    <definedName name="wrn.UTILITIES._1_1_2" hidden="1">{#N/A,#N/A,FALSE,"UTIL Monthly Inc ";#N/A,#N/A,FALSE,"Capital";#N/A,#N/A,FALSE,"UTIL REVENUE";#N/A,#N/A,FALSE,"RM REVENUE";#N/A,#N/A,FALSE,"Manpower";#N/A,#N/A,FALSE,"SI - UTIL";#N/A,#N/A,FALSE,"Sales - Utili"}</definedName>
    <definedName name="wrn.UTILITIES._1_1_3" localSheetId="2" hidden="1">{#N/A,#N/A,FALSE,"UTIL Monthly Inc ";#N/A,#N/A,FALSE,"Capital";#N/A,#N/A,FALSE,"UTIL REVENUE";#N/A,#N/A,FALSE,"RM REVENUE";#N/A,#N/A,FALSE,"Manpower";#N/A,#N/A,FALSE,"SI - UTIL";#N/A,#N/A,FALSE,"Sales - Utili"}</definedName>
    <definedName name="wrn.UTILITIES._1_1_3" hidden="1">{#N/A,#N/A,FALSE,"UTIL Monthly Inc ";#N/A,#N/A,FALSE,"Capital";#N/A,#N/A,FALSE,"UTIL REVENUE";#N/A,#N/A,FALSE,"RM REVENUE";#N/A,#N/A,FALSE,"Manpower";#N/A,#N/A,FALSE,"SI - UTIL";#N/A,#N/A,FALSE,"Sales - Utili"}</definedName>
    <definedName name="wrn.UTILITIES._1_1_4" localSheetId="2" hidden="1">{#N/A,#N/A,FALSE,"UTIL Monthly Inc ";#N/A,#N/A,FALSE,"Capital";#N/A,#N/A,FALSE,"UTIL REVENUE";#N/A,#N/A,FALSE,"RM REVENUE";#N/A,#N/A,FALSE,"Manpower";#N/A,#N/A,FALSE,"SI - UTIL";#N/A,#N/A,FALSE,"Sales - Utili"}</definedName>
    <definedName name="wrn.UTILITIES._1_1_4" hidden="1">{#N/A,#N/A,FALSE,"UTIL Monthly Inc ";#N/A,#N/A,FALSE,"Capital";#N/A,#N/A,FALSE,"UTIL REVENUE";#N/A,#N/A,FALSE,"RM REVENUE";#N/A,#N/A,FALSE,"Manpower";#N/A,#N/A,FALSE,"SI - UTIL";#N/A,#N/A,FALSE,"Sales - Utili"}</definedName>
    <definedName name="wrn.UTILITIES._1_1_5" localSheetId="2" hidden="1">{#N/A,#N/A,FALSE,"UTIL Monthly Inc ";#N/A,#N/A,FALSE,"Capital";#N/A,#N/A,FALSE,"UTIL REVENUE";#N/A,#N/A,FALSE,"RM REVENUE";#N/A,#N/A,FALSE,"Manpower";#N/A,#N/A,FALSE,"SI - UTIL";#N/A,#N/A,FALSE,"Sales - Utili"}</definedName>
    <definedName name="wrn.UTILITIES._1_1_5" hidden="1">{#N/A,#N/A,FALSE,"UTIL Monthly Inc ";#N/A,#N/A,FALSE,"Capital";#N/A,#N/A,FALSE,"UTIL REVENUE";#N/A,#N/A,FALSE,"RM REVENUE";#N/A,#N/A,FALSE,"Manpower";#N/A,#N/A,FALSE,"SI - UTIL";#N/A,#N/A,FALSE,"Sales - Utili"}</definedName>
    <definedName name="wrn.UTILITIES._1_2" localSheetId="2" hidden="1">{#N/A,#N/A,FALSE,"UTIL Monthly Inc ";#N/A,#N/A,FALSE,"Capital";#N/A,#N/A,FALSE,"UTIL REVENUE";#N/A,#N/A,FALSE,"RM REVENUE";#N/A,#N/A,FALSE,"Manpower";#N/A,#N/A,FALSE,"SI - UTIL";#N/A,#N/A,FALSE,"Sales - Utili"}</definedName>
    <definedName name="wrn.UTILITIES._1_2" hidden="1">{#N/A,#N/A,FALSE,"UTIL Monthly Inc ";#N/A,#N/A,FALSE,"Capital";#N/A,#N/A,FALSE,"UTIL REVENUE";#N/A,#N/A,FALSE,"RM REVENUE";#N/A,#N/A,FALSE,"Manpower";#N/A,#N/A,FALSE,"SI - UTIL";#N/A,#N/A,FALSE,"Sales - Utili"}</definedName>
    <definedName name="wrn.UTILITIES._1_3" localSheetId="2" hidden="1">{#N/A,#N/A,FALSE,"UTIL Monthly Inc ";#N/A,#N/A,FALSE,"Capital";#N/A,#N/A,FALSE,"UTIL REVENUE";#N/A,#N/A,FALSE,"RM REVENUE";#N/A,#N/A,FALSE,"Manpower";#N/A,#N/A,FALSE,"SI - UTIL";#N/A,#N/A,FALSE,"Sales - Utili"}</definedName>
    <definedName name="wrn.UTILITIES._1_3" hidden="1">{#N/A,#N/A,FALSE,"UTIL Monthly Inc ";#N/A,#N/A,FALSE,"Capital";#N/A,#N/A,FALSE,"UTIL REVENUE";#N/A,#N/A,FALSE,"RM REVENUE";#N/A,#N/A,FALSE,"Manpower";#N/A,#N/A,FALSE,"SI - UTIL";#N/A,#N/A,FALSE,"Sales - Utili"}</definedName>
    <definedName name="wrn.UTILITIES._1_4" localSheetId="2" hidden="1">{#N/A,#N/A,FALSE,"UTIL Monthly Inc ";#N/A,#N/A,FALSE,"Capital";#N/A,#N/A,FALSE,"UTIL REVENUE";#N/A,#N/A,FALSE,"RM REVENUE";#N/A,#N/A,FALSE,"Manpower";#N/A,#N/A,FALSE,"SI - UTIL";#N/A,#N/A,FALSE,"Sales - Utili"}</definedName>
    <definedName name="wrn.UTILITIES._1_4" hidden="1">{#N/A,#N/A,FALSE,"UTIL Monthly Inc ";#N/A,#N/A,FALSE,"Capital";#N/A,#N/A,FALSE,"UTIL REVENUE";#N/A,#N/A,FALSE,"RM REVENUE";#N/A,#N/A,FALSE,"Manpower";#N/A,#N/A,FALSE,"SI - UTIL";#N/A,#N/A,FALSE,"Sales - Utili"}</definedName>
    <definedName name="wrn.UTILITIES._1_5" localSheetId="2" hidden="1">{#N/A,#N/A,FALSE,"UTIL Monthly Inc ";#N/A,#N/A,FALSE,"Capital";#N/A,#N/A,FALSE,"UTIL REVENUE";#N/A,#N/A,FALSE,"RM REVENUE";#N/A,#N/A,FALSE,"Manpower";#N/A,#N/A,FALSE,"SI - UTIL";#N/A,#N/A,FALSE,"Sales - Utili"}</definedName>
    <definedName name="wrn.UTILITIES._1_5" hidden="1">{#N/A,#N/A,FALSE,"UTIL Monthly Inc ";#N/A,#N/A,FALSE,"Capital";#N/A,#N/A,FALSE,"UTIL REVENUE";#N/A,#N/A,FALSE,"RM REVENUE";#N/A,#N/A,FALSE,"Manpower";#N/A,#N/A,FALSE,"SI - UTIL";#N/A,#N/A,FALSE,"Sales - Utili"}</definedName>
    <definedName name="wrn.UTILITIES._2" localSheetId="2" hidden="1">{#N/A,#N/A,FALSE,"UTIL Monthly Inc ";#N/A,#N/A,FALSE,"Capital";#N/A,#N/A,FALSE,"UTIL REVENUE";#N/A,#N/A,FALSE,"RM REVENUE";#N/A,#N/A,FALSE,"Manpower";#N/A,#N/A,FALSE,"SI - UTIL";#N/A,#N/A,FALSE,"Sales - Utili"}</definedName>
    <definedName name="wrn.UTILITIES._2" hidden="1">{#N/A,#N/A,FALSE,"UTIL Monthly Inc ";#N/A,#N/A,FALSE,"Capital";#N/A,#N/A,FALSE,"UTIL REVENUE";#N/A,#N/A,FALSE,"RM REVENUE";#N/A,#N/A,FALSE,"Manpower";#N/A,#N/A,FALSE,"SI - UTIL";#N/A,#N/A,FALSE,"Sales - Utili"}</definedName>
    <definedName name="wrn.UTILITIES._2_1" localSheetId="2" hidden="1">{#N/A,#N/A,FALSE,"UTIL Monthly Inc ";#N/A,#N/A,FALSE,"Capital";#N/A,#N/A,FALSE,"UTIL REVENUE";#N/A,#N/A,FALSE,"RM REVENUE";#N/A,#N/A,FALSE,"Manpower";#N/A,#N/A,FALSE,"SI - UTIL";#N/A,#N/A,FALSE,"Sales - Utili"}</definedName>
    <definedName name="wrn.UTILITIES._2_1" hidden="1">{#N/A,#N/A,FALSE,"UTIL Monthly Inc ";#N/A,#N/A,FALSE,"Capital";#N/A,#N/A,FALSE,"UTIL REVENUE";#N/A,#N/A,FALSE,"RM REVENUE";#N/A,#N/A,FALSE,"Manpower";#N/A,#N/A,FALSE,"SI - UTIL";#N/A,#N/A,FALSE,"Sales - Utili"}</definedName>
    <definedName name="wrn.UTILITIES._2_2" localSheetId="2" hidden="1">{#N/A,#N/A,FALSE,"UTIL Monthly Inc ";#N/A,#N/A,FALSE,"Capital";#N/A,#N/A,FALSE,"UTIL REVENUE";#N/A,#N/A,FALSE,"RM REVENUE";#N/A,#N/A,FALSE,"Manpower";#N/A,#N/A,FALSE,"SI - UTIL";#N/A,#N/A,FALSE,"Sales - Utili"}</definedName>
    <definedName name="wrn.UTILITIES._2_2" hidden="1">{#N/A,#N/A,FALSE,"UTIL Monthly Inc ";#N/A,#N/A,FALSE,"Capital";#N/A,#N/A,FALSE,"UTIL REVENUE";#N/A,#N/A,FALSE,"RM REVENUE";#N/A,#N/A,FALSE,"Manpower";#N/A,#N/A,FALSE,"SI - UTIL";#N/A,#N/A,FALSE,"Sales - Utili"}</definedName>
    <definedName name="wrn.UTILITIES._2_3" localSheetId="2" hidden="1">{#N/A,#N/A,FALSE,"UTIL Monthly Inc ";#N/A,#N/A,FALSE,"Capital";#N/A,#N/A,FALSE,"UTIL REVENUE";#N/A,#N/A,FALSE,"RM REVENUE";#N/A,#N/A,FALSE,"Manpower";#N/A,#N/A,FALSE,"SI - UTIL";#N/A,#N/A,FALSE,"Sales - Utili"}</definedName>
    <definedName name="wrn.UTILITIES._2_3" hidden="1">{#N/A,#N/A,FALSE,"UTIL Monthly Inc ";#N/A,#N/A,FALSE,"Capital";#N/A,#N/A,FALSE,"UTIL REVENUE";#N/A,#N/A,FALSE,"RM REVENUE";#N/A,#N/A,FALSE,"Manpower";#N/A,#N/A,FALSE,"SI - UTIL";#N/A,#N/A,FALSE,"Sales - Utili"}</definedName>
    <definedName name="wrn.UTILITIES._2_4" localSheetId="2" hidden="1">{#N/A,#N/A,FALSE,"UTIL Monthly Inc ";#N/A,#N/A,FALSE,"Capital";#N/A,#N/A,FALSE,"UTIL REVENUE";#N/A,#N/A,FALSE,"RM REVENUE";#N/A,#N/A,FALSE,"Manpower";#N/A,#N/A,FALSE,"SI - UTIL";#N/A,#N/A,FALSE,"Sales - Utili"}</definedName>
    <definedName name="wrn.UTILITIES._2_4" hidden="1">{#N/A,#N/A,FALSE,"UTIL Monthly Inc ";#N/A,#N/A,FALSE,"Capital";#N/A,#N/A,FALSE,"UTIL REVENUE";#N/A,#N/A,FALSE,"RM REVENUE";#N/A,#N/A,FALSE,"Manpower";#N/A,#N/A,FALSE,"SI - UTIL";#N/A,#N/A,FALSE,"Sales - Utili"}</definedName>
    <definedName name="wrn.UTILITIES._2_5" localSheetId="2" hidden="1">{#N/A,#N/A,FALSE,"UTIL Monthly Inc ";#N/A,#N/A,FALSE,"Capital";#N/A,#N/A,FALSE,"UTIL REVENUE";#N/A,#N/A,FALSE,"RM REVENUE";#N/A,#N/A,FALSE,"Manpower";#N/A,#N/A,FALSE,"SI - UTIL";#N/A,#N/A,FALSE,"Sales - Utili"}</definedName>
    <definedName name="wrn.UTILITIES._2_5" hidden="1">{#N/A,#N/A,FALSE,"UTIL Monthly Inc ";#N/A,#N/A,FALSE,"Capital";#N/A,#N/A,FALSE,"UTIL REVENUE";#N/A,#N/A,FALSE,"RM REVENUE";#N/A,#N/A,FALSE,"Manpower";#N/A,#N/A,FALSE,"SI - UTIL";#N/A,#N/A,FALSE,"Sales - Utili"}</definedName>
    <definedName name="wrn.UTILITIES._3" localSheetId="2" hidden="1">{#N/A,#N/A,FALSE,"UTIL Monthly Inc ";#N/A,#N/A,FALSE,"Capital";#N/A,#N/A,FALSE,"UTIL REVENUE";#N/A,#N/A,FALSE,"RM REVENUE";#N/A,#N/A,FALSE,"Manpower";#N/A,#N/A,FALSE,"SI - UTIL";#N/A,#N/A,FALSE,"Sales - Utili"}</definedName>
    <definedName name="wrn.UTILITIES._3" hidden="1">{#N/A,#N/A,FALSE,"UTIL Monthly Inc ";#N/A,#N/A,FALSE,"Capital";#N/A,#N/A,FALSE,"UTIL REVENUE";#N/A,#N/A,FALSE,"RM REVENUE";#N/A,#N/A,FALSE,"Manpower";#N/A,#N/A,FALSE,"SI - UTIL";#N/A,#N/A,FALSE,"Sales - Utili"}</definedName>
    <definedName name="wrn.UTILITIES._3_1" localSheetId="2" hidden="1">{#N/A,#N/A,FALSE,"UTIL Monthly Inc ";#N/A,#N/A,FALSE,"Capital";#N/A,#N/A,FALSE,"UTIL REVENUE";#N/A,#N/A,FALSE,"RM REVENUE";#N/A,#N/A,FALSE,"Manpower";#N/A,#N/A,FALSE,"SI - UTIL";#N/A,#N/A,FALSE,"Sales - Utili"}</definedName>
    <definedName name="wrn.UTILITIES._3_1" hidden="1">{#N/A,#N/A,FALSE,"UTIL Monthly Inc ";#N/A,#N/A,FALSE,"Capital";#N/A,#N/A,FALSE,"UTIL REVENUE";#N/A,#N/A,FALSE,"RM REVENUE";#N/A,#N/A,FALSE,"Manpower";#N/A,#N/A,FALSE,"SI - UTIL";#N/A,#N/A,FALSE,"Sales - Utili"}</definedName>
    <definedName name="wrn.UTILITIES._3_2" localSheetId="2" hidden="1">{#N/A,#N/A,FALSE,"UTIL Monthly Inc ";#N/A,#N/A,FALSE,"Capital";#N/A,#N/A,FALSE,"UTIL REVENUE";#N/A,#N/A,FALSE,"RM REVENUE";#N/A,#N/A,FALSE,"Manpower";#N/A,#N/A,FALSE,"SI - UTIL";#N/A,#N/A,FALSE,"Sales - Utili"}</definedName>
    <definedName name="wrn.UTILITIES._3_2" hidden="1">{#N/A,#N/A,FALSE,"UTIL Monthly Inc ";#N/A,#N/A,FALSE,"Capital";#N/A,#N/A,FALSE,"UTIL REVENUE";#N/A,#N/A,FALSE,"RM REVENUE";#N/A,#N/A,FALSE,"Manpower";#N/A,#N/A,FALSE,"SI - UTIL";#N/A,#N/A,FALSE,"Sales - Utili"}</definedName>
    <definedName name="wrn.UTILITIES._3_3" localSheetId="2" hidden="1">{#N/A,#N/A,FALSE,"UTIL Monthly Inc ";#N/A,#N/A,FALSE,"Capital";#N/A,#N/A,FALSE,"UTIL REVENUE";#N/A,#N/A,FALSE,"RM REVENUE";#N/A,#N/A,FALSE,"Manpower";#N/A,#N/A,FALSE,"SI - UTIL";#N/A,#N/A,FALSE,"Sales - Utili"}</definedName>
    <definedName name="wrn.UTILITIES._3_3" hidden="1">{#N/A,#N/A,FALSE,"UTIL Monthly Inc ";#N/A,#N/A,FALSE,"Capital";#N/A,#N/A,FALSE,"UTIL REVENUE";#N/A,#N/A,FALSE,"RM REVENUE";#N/A,#N/A,FALSE,"Manpower";#N/A,#N/A,FALSE,"SI - UTIL";#N/A,#N/A,FALSE,"Sales - Utili"}</definedName>
    <definedName name="wrn.UTILITIES._3_4" localSheetId="2" hidden="1">{#N/A,#N/A,FALSE,"UTIL Monthly Inc ";#N/A,#N/A,FALSE,"Capital";#N/A,#N/A,FALSE,"UTIL REVENUE";#N/A,#N/A,FALSE,"RM REVENUE";#N/A,#N/A,FALSE,"Manpower";#N/A,#N/A,FALSE,"SI - UTIL";#N/A,#N/A,FALSE,"Sales - Utili"}</definedName>
    <definedName name="wrn.UTILITIES._3_4" hidden="1">{#N/A,#N/A,FALSE,"UTIL Monthly Inc ";#N/A,#N/A,FALSE,"Capital";#N/A,#N/A,FALSE,"UTIL REVENUE";#N/A,#N/A,FALSE,"RM REVENUE";#N/A,#N/A,FALSE,"Manpower";#N/A,#N/A,FALSE,"SI - UTIL";#N/A,#N/A,FALSE,"Sales - Utili"}</definedName>
    <definedName name="wrn.UTILITIES._3_5" localSheetId="2" hidden="1">{#N/A,#N/A,FALSE,"UTIL Monthly Inc ";#N/A,#N/A,FALSE,"Capital";#N/A,#N/A,FALSE,"UTIL REVENUE";#N/A,#N/A,FALSE,"RM REVENUE";#N/A,#N/A,FALSE,"Manpower";#N/A,#N/A,FALSE,"SI - UTIL";#N/A,#N/A,FALSE,"Sales - Utili"}</definedName>
    <definedName name="wrn.UTILITIES._3_5" hidden="1">{#N/A,#N/A,FALSE,"UTIL Monthly Inc ";#N/A,#N/A,FALSE,"Capital";#N/A,#N/A,FALSE,"UTIL REVENUE";#N/A,#N/A,FALSE,"RM REVENUE";#N/A,#N/A,FALSE,"Manpower";#N/A,#N/A,FALSE,"SI - UTIL";#N/A,#N/A,FALSE,"Sales - Utili"}</definedName>
    <definedName name="wrn.UTILITIES._4" localSheetId="2" hidden="1">{#N/A,#N/A,FALSE,"UTIL Monthly Inc ";#N/A,#N/A,FALSE,"Capital";#N/A,#N/A,FALSE,"UTIL REVENUE";#N/A,#N/A,FALSE,"RM REVENUE";#N/A,#N/A,FALSE,"Manpower";#N/A,#N/A,FALSE,"SI - UTIL";#N/A,#N/A,FALSE,"Sales - Utili"}</definedName>
    <definedName name="wrn.UTILITIES._4" hidden="1">{#N/A,#N/A,FALSE,"UTIL Monthly Inc ";#N/A,#N/A,FALSE,"Capital";#N/A,#N/A,FALSE,"UTIL REVENUE";#N/A,#N/A,FALSE,"RM REVENUE";#N/A,#N/A,FALSE,"Manpower";#N/A,#N/A,FALSE,"SI - UTIL";#N/A,#N/A,FALSE,"Sales - Utili"}</definedName>
    <definedName name="wrn.UTILITIES._5" localSheetId="2" hidden="1">{#N/A,#N/A,FALSE,"UTIL Monthly Inc ";#N/A,#N/A,FALSE,"Capital";#N/A,#N/A,FALSE,"UTIL REVENUE";#N/A,#N/A,FALSE,"RM REVENUE";#N/A,#N/A,FALSE,"Manpower";#N/A,#N/A,FALSE,"SI - UTIL";#N/A,#N/A,FALSE,"Sales - Utili"}</definedName>
    <definedName name="wrn.UTILITIES._5" hidden="1">{#N/A,#N/A,FALSE,"UTIL Monthly Inc ";#N/A,#N/A,FALSE,"Capital";#N/A,#N/A,FALSE,"UTIL REVENUE";#N/A,#N/A,FALSE,"RM REVENUE";#N/A,#N/A,FALSE,"Manpower";#N/A,#N/A,FALSE,"SI - UTIL";#N/A,#N/A,FALSE,"Sales - Utili"}</definedName>
    <definedName name="wrn.Utility._.Accrual." localSheetId="2" hidden="1">{"Balt Util Water",#N/A,TRUE,"UTIL";"Balt Util Elect",#N/A,TRUE,"UTIL";"Balt Util JE",#N/A,TRUE,"UTIL"}</definedName>
    <definedName name="wrn.Utility._.Accrual." hidden="1">{"Balt Util Water",#N/A,TRUE,"UTIL";"Balt Util Elect",#N/A,TRUE,"UTIL";"Balt Util JE",#N/A,TRUE,"UTIL"}</definedName>
    <definedName name="wrn.Utility._.Accrual._1" localSheetId="2" hidden="1">{"Balt Util Water",#N/A,TRUE,"UTIL";"Balt Util Elect",#N/A,TRUE,"UTIL";"Balt Util JE",#N/A,TRUE,"UTIL"}</definedName>
    <definedName name="wrn.Utility._.Accrual._1" hidden="1">{"Balt Util Water",#N/A,TRUE,"UTIL";"Balt Util Elect",#N/A,TRUE,"UTIL";"Balt Util JE",#N/A,TRUE,"UTIL"}</definedName>
    <definedName name="wrn.UTL._.Position." localSheetId="2" hidden="1">{"UTL effect",#N/A,FALSE,"Sensitivity"}</definedName>
    <definedName name="wrn.UTL._.Position." hidden="1">{"UTL effect",#N/A,FALSE,"Sensitivity"}</definedName>
    <definedName name="wrn.VA._.Departments._.by._.Month." localSheetId="2" hidden="1">{"Budget by Month",#N/A,FALSE,"VA Departments Roll-up";"Budget by Month",#N/A,FALSE,"220";"Budget by Month",#N/A,FALSE,"300";"Budget by Month",#N/A,FALSE,"302";"Budget by Month",#N/A,FALSE,"305";"Budget by Month",#N/A,FALSE,"310"}</definedName>
    <definedName name="wrn.VA._.Departments._.by._.Month." hidden="1">{"Budget by Month",#N/A,FALSE,"VA Departments Roll-up";"Budget by Month",#N/A,FALSE,"220";"Budget by Month",#N/A,FALSE,"300";"Budget by Month",#N/A,FALSE,"302";"Budget by Month",#N/A,FALSE,"305";"Budget by Month",#N/A,FALSE,"310"}</definedName>
    <definedName name="wrn.valuation." localSheetId="2" hidden="1">{#N/A,#N/A,FALSE,"Valuation";#N/A,#N/A,FALSE,"Valuation (5)";#N/A,#N/A,FALSE,"Valuation (2)";#N/A,#N/A,FALSE,"Valuation (3)"}</definedName>
    <definedName name="wrn.VALUATION.">#REF!</definedName>
    <definedName name="wrn.valuation._.complete." localSheetId="2" hidden="1">{#N/A,#N/A,FALSE,"value";#N/A,#N/A,FALSE,"PL";#N/A,#N/A,FALSE,"PL%";#N/A,#N/A,FALSE,"R";#N/A,#N/A,FALSE,"MD";#N/A,#N/A,FALSE,"OpEx";#N/A,#N/A,FALSE,"CapEx";#N/A,#N/A,FALSE,"Stats"}</definedName>
    <definedName name="wrn.valuation._.complete." hidden="1">{#N/A,#N/A,FALSE,"value";#N/A,#N/A,FALSE,"PL";#N/A,#N/A,FALSE,"PL%";#N/A,#N/A,FALSE,"R";#N/A,#N/A,FALSE,"MD";#N/A,#N/A,FALSE,"OpEx";#N/A,#N/A,FALSE,"CapEx";#N/A,#N/A,FALSE,"Stats"}</definedName>
    <definedName name="wrn.valuation._.complete._1" localSheetId="2" hidden="1">{#N/A,#N/A,FALSE,"value";#N/A,#N/A,FALSE,"PL";#N/A,#N/A,FALSE,"PL%";#N/A,#N/A,FALSE,"R";#N/A,#N/A,FALSE,"MD";#N/A,#N/A,FALSE,"OpEx";#N/A,#N/A,FALSE,"CapEx";#N/A,#N/A,FALSE,"Stats"}</definedName>
    <definedName name="wrn.valuation._.complete._1" hidden="1">{#N/A,#N/A,FALSE,"value";#N/A,#N/A,FALSE,"PL";#N/A,#N/A,FALSE,"PL%";#N/A,#N/A,FALSE,"R";#N/A,#N/A,FALSE,"MD";#N/A,#N/A,FALSE,"OpEx";#N/A,#N/A,FALSE,"CapEx";#N/A,#N/A,FALSE,"Stats"}</definedName>
    <definedName name="wrn.valuation._.complete._2" localSheetId="2" hidden="1">{#N/A,#N/A,FALSE,"value";#N/A,#N/A,FALSE,"PL";#N/A,#N/A,FALSE,"PL%";#N/A,#N/A,FALSE,"R";#N/A,#N/A,FALSE,"MD";#N/A,#N/A,FALSE,"OpEx";#N/A,#N/A,FALSE,"CapEx";#N/A,#N/A,FALSE,"Stats"}</definedName>
    <definedName name="wrn.valuation._.complete._2" hidden="1">{#N/A,#N/A,FALSE,"value";#N/A,#N/A,FALSE,"PL";#N/A,#N/A,FALSE,"PL%";#N/A,#N/A,FALSE,"R";#N/A,#N/A,FALSE,"MD";#N/A,#N/A,FALSE,"OpEx";#N/A,#N/A,FALSE,"CapEx";#N/A,#N/A,FALSE,"Stats"}</definedName>
    <definedName name="wrn.valuation._.complete._3" localSheetId="2" hidden="1">{#N/A,#N/A,FALSE,"value";#N/A,#N/A,FALSE,"PL";#N/A,#N/A,FALSE,"PL%";#N/A,#N/A,FALSE,"R";#N/A,#N/A,FALSE,"MD";#N/A,#N/A,FALSE,"OpEx";#N/A,#N/A,FALSE,"CapEx";#N/A,#N/A,FALSE,"Stats"}</definedName>
    <definedName name="wrn.valuation._.complete._3" hidden="1">{#N/A,#N/A,FALSE,"value";#N/A,#N/A,FALSE,"PL";#N/A,#N/A,FALSE,"PL%";#N/A,#N/A,FALSE,"R";#N/A,#N/A,FALSE,"MD";#N/A,#N/A,FALSE,"OpEx";#N/A,#N/A,FALSE,"CapEx";#N/A,#N/A,FALSE,"Stats"}</definedName>
    <definedName name="wrn.valuation._.complete._4" localSheetId="2" hidden="1">{#N/A,#N/A,FALSE,"value";#N/A,#N/A,FALSE,"PL";#N/A,#N/A,FALSE,"PL%";#N/A,#N/A,FALSE,"R";#N/A,#N/A,FALSE,"MD";#N/A,#N/A,FALSE,"OpEx";#N/A,#N/A,FALSE,"CapEx";#N/A,#N/A,FALSE,"Stats"}</definedName>
    <definedName name="wrn.valuation._.complete._4" hidden="1">{#N/A,#N/A,FALSE,"value";#N/A,#N/A,FALSE,"PL";#N/A,#N/A,FALSE,"PL%";#N/A,#N/A,FALSE,"R";#N/A,#N/A,FALSE,"MD";#N/A,#N/A,FALSE,"OpEx";#N/A,#N/A,FALSE,"CapEx";#N/A,#N/A,FALSE,"Stats"}</definedName>
    <definedName name="wrn.Valuation._.Package._.1." localSheetId="2"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Summaries." localSheetId="2" hidden="1">{#N/A,#N/A,FALSE,"Cover Sheet";#N/A,#N/A,FALSE,"Financial Assumptions";#N/A,#N/A,FALSE,"DCFOverviewPower";#N/A,#N/A,FALSE,"DCFOverviewGas";#N/A,#N/A,FALSE,"DCFOverviewWater";#N/A,#N/A,FALSE,"DCFOverviewVersorgung"}</definedName>
    <definedName name="wrn.Valuation._.Summaries." hidden="1">{#N/A,#N/A,FALSE,"Cover Sheet";#N/A,#N/A,FALSE,"Financial Assumptions";#N/A,#N/A,FALSE,"DCFOverviewPower";#N/A,#N/A,FALSE,"DCFOverviewGas";#N/A,#N/A,FALSE,"DCFOverviewWater";#N/A,#N/A,FALSE,"DCFOverviewVersorgung"}</definedName>
    <definedName name="wrn.Valuation._.Summary." localSheetId="2" hidden="1">{#N/A,#N/A,FALSE,"Summary";#N/A,#N/A,FALSE,"Base Materials";#N/A,#N/A,FALSE,"Construction";#N/A,#N/A,FALSE,"Packaging";#N/A,#N/A,FALSE,"Transportation"}</definedName>
    <definedName name="wrn.Valuation._.Summary." hidden="1">{#N/A,#N/A,FALSE,"Summary";#N/A,#N/A,FALSE,"Base Materials";#N/A,#N/A,FALSE,"Construction";#N/A,#N/A,FALSE,"Packaging";#N/A,#N/A,FALSE,"Transportation"}</definedName>
    <definedName name="wrn.Valuation._.Worksheets." localSheetId="2"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1" localSheetId="2" hidden="1">{#N/A,#N/A,FALSE,"Pooling";#N/A,#N/A,FALSE,"income";#N/A,#N/A,FALSE,"valuation"}</definedName>
    <definedName name="wrn.VALUATION._1" hidden="1">{#N/A,#N/A,FALSE,"Pooling";#N/A,#N/A,FALSE,"income";#N/A,#N/A,FALSE,"valuation"}</definedName>
    <definedName name="wrn.VALUATION._2" localSheetId="2" hidden="1">{#N/A,#N/A,FALSE,"Pooling";#N/A,#N/A,FALSE,"income";#N/A,#N/A,FALSE,"valuation"}</definedName>
    <definedName name="wrn.VALUATION._2" hidden="1">{#N/A,#N/A,FALSE,"Pooling";#N/A,#N/A,FALSE,"income";#N/A,#N/A,FALSE,"valuation"}</definedName>
    <definedName name="wrn.VALUATION._3" localSheetId="2" hidden="1">{#N/A,#N/A,FALSE,"Pooling";#N/A,#N/A,FALSE,"income";#N/A,#N/A,FALSE,"valuation"}</definedName>
    <definedName name="wrn.VALUATION._3" hidden="1">{#N/A,#N/A,FALSE,"Pooling";#N/A,#N/A,FALSE,"income";#N/A,#N/A,FALSE,"valuation"}</definedName>
    <definedName name="wrn.VALUATION._4" localSheetId="2" hidden="1">{#N/A,#N/A,FALSE,"Pooling";#N/A,#N/A,FALSE,"income";#N/A,#N/A,FALSE,"valuation"}</definedName>
    <definedName name="wrn.VALUATION._4" hidden="1">{#N/A,#N/A,FALSE,"Pooling";#N/A,#N/A,FALSE,"income";#N/A,#N/A,FALSE,"valuation"}</definedName>
    <definedName name="wrn.Value." localSheetId="2" hidden="1">{"f_maxp",#N/A,FALSE,"max price no dilution";"P_DCF",#N/A,FALSE,"DCF";"A_results",#N/A,FALSE,"relative";"L_targcf_all",#N/A,FALSE,"Target_Fins";"PP_WACC",#N/A,FALSE,"DCF";"A_results",#N/A,FALSE,"relative";"B_summary",#N/A,FALSE,"summary of %";"C_adjusted",#N/A,FALSE,"adjusted"}</definedName>
    <definedName name="wrn.Value." hidden="1">{"f_maxp",#N/A,FALSE,"max price no dilution";"P_DCF",#N/A,FALSE,"DCF";"A_results",#N/A,FALSE,"relative";"L_targcf_all",#N/A,FALSE,"Target_Fins";"PP_WACC",#N/A,FALSE,"DCF";"A_results",#N/A,FALSE,"relative";"B_summary",#N/A,FALSE,"summary of %";"C_adjusted",#N/A,FALSE,"adjusted"}</definedName>
    <definedName name="wrn.Value.2" localSheetId="2" hidden="1">{#N/A,#N/A,FALSE,"Cashflow Analysis";#N/A,#N/A,FALSE,"Sensitivity Analysis";#N/A,#N/A,FALSE,"PV";#N/A,#N/A,FALSE,"Pro Forma"}</definedName>
    <definedName name="wrn.Value.2" hidden="1">{#N/A,#N/A,FALSE,"Cashflow Analysis";#N/A,#N/A,FALSE,"Sensitivity Analysis";#N/A,#N/A,FALSE,"PV";#N/A,#N/A,FALSE,"Pro Forma"}</definedName>
    <definedName name="wrn.variance." localSheetId="2" hidden="1">{"2.variance",#N/A,FALSE,"2.Operations 6100";"1.variance",#N/A,FALSE,"1.Product Management 3500"}</definedName>
    <definedName name="wrn.variance." hidden="1">{"2.variance",#N/A,FALSE,"2.Operations 6100";"1.variance",#N/A,FALSE,"1.Product Management 3500"}</definedName>
    <definedName name="wrn.Variance._.REports." localSheetId="2" hidden="1">{#N/A,#N/A,FALSE,"Summary";#N/A,#N/A,FALSE,"04E Summ";#N/A,#N/A,FALSE,"04Pvs03E Summ";#N/A,#N/A,FALSE,"03E Summ"}</definedName>
    <definedName name="wrn.Variance._.REports." hidden="1">{#N/A,#N/A,FALSE,"Summary";#N/A,#N/A,FALSE,"04E Summ";#N/A,#N/A,FALSE,"04Pvs03E Summ";#N/A,#N/A,FALSE,"03E Summ"}</definedName>
    <definedName name="wrn.Variances." localSheetId="2" hidden="1">{#N/A,#N/A,FALSE,"Var IN";#N/A,#N/A,FALSE,"Var CAL";#N/A,#N/A,FALSE,"Var RML"}</definedName>
    <definedName name="wrn.Variances." hidden="1">{#N/A,#N/A,FALSE,"Var IN";#N/A,#N/A,FALSE,"Var CAL";#N/A,#N/A,FALSE,"Var RML"}</definedName>
    <definedName name="wrn.VBPDD2." localSheetId="2" hidden="1">{#N/A,#N/A,FALSE,"Ventas por m2";#N/A,#N/A,FALSE,"cashcreditfin";#N/A,#N/A,FALSE,"Sales per store";#N/A,#N/A,FALSE,"Sales per product";#N/A,#N/A,FALSE,"Peronnel expenses";#N/A,#N/A,FALSE,"Cartera";#N/A,#N/A,FALSE,"Intereses";#N/A,#N/A,FALSE,"Deuda bancario"}</definedName>
    <definedName name="wrn.VBPDD2." hidden="1">{#N/A,#N/A,FALSE,"Ventas por m2";#N/A,#N/A,FALSE,"cashcreditfin";#N/A,#N/A,FALSE,"Sales per store";#N/A,#N/A,FALSE,"Sales per product";#N/A,#N/A,FALSE,"Peronnel expenses";#N/A,#N/A,FALSE,"Cartera";#N/A,#N/A,FALSE,"Intereses";#N/A,#N/A,FALSE,"Deuda bancario"}</definedName>
    <definedName name="wrn.VC2._.and._.VC3._.Thunderbird." hidden="1">{#N/A,#N/A,FALSE,"Cover";#N/A,#N/A,FALSE,"Assumptions";#N/A,#N/A,FALSE,"Volumes";#N/A,#N/A,FALSE,"Pricing";#N/A,#N/A,FALSE,"TFLE Walk";#N/A,#N/A,FALSE,"Variable Cost";#N/A,#N/A,FALSE,"Sensitivity";#N/A,#N/A,FALSE,"Investment";#N/A,#N/A,FALSE,"Profitability"}</definedName>
    <definedName name="wrn.VC2._.and._.VC3._.Thunderbird._1" hidden="1">{#N/A,#N/A,FALSE,"Cover";#N/A,#N/A,FALSE,"Assumptions";#N/A,#N/A,FALSE,"Volumes";#N/A,#N/A,FALSE,"Pricing";#N/A,#N/A,FALSE,"TFLE Walk";#N/A,#N/A,FALSE,"Variable Cost";#N/A,#N/A,FALSE,"Sensitivity";#N/A,#N/A,FALSE,"Investment";#N/A,#N/A,FALSE,"Profitability"}</definedName>
    <definedName name="wrn.VC2._.and._.VC3._.Thunderbird._2" hidden="1">{#N/A,#N/A,FALSE,"Cover";#N/A,#N/A,FALSE,"Assumptions";#N/A,#N/A,FALSE,"Volumes";#N/A,#N/A,FALSE,"Pricing";#N/A,#N/A,FALSE,"TFLE Walk";#N/A,#N/A,FALSE,"Variable Cost";#N/A,#N/A,FALSE,"Sensitivity";#N/A,#N/A,FALSE,"Investment";#N/A,#N/A,FALSE,"Profitability"}</definedName>
    <definedName name="wrn.VENT." localSheetId="2" hidden="1">{"VENT",#N/A,FALSE,"VENT"}</definedName>
    <definedName name="wrn.VENT." hidden="1">{"VENT",#N/A,FALSE,"VENT"}</definedName>
    <definedName name="wrn.VENT._.NO._.ADJ." localSheetId="2" hidden="1">{"VENT NO ADJ",#N/A,FALSE,"VENT"}</definedName>
    <definedName name="wrn.VENT._.NO._.ADJ." hidden="1">{"VENT NO ADJ",#N/A,FALSE,"VENT"}</definedName>
    <definedName name="wrn.versocb1." localSheetId="2" hidden="1">{#N/A,#N/A,FALSE,"VERSO CB1"}</definedName>
    <definedName name="wrn.versocb1." hidden="1">{#N/A,#N/A,FALSE,"VERSO CB1"}</definedName>
    <definedName name="wrn.Versorgungs._.GmbH._.Data." localSheetId="2"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VGI._.EXT." localSheetId="2" hidden="1">{"VGI EXT",#N/A,FALSE,"VGEX"}</definedName>
    <definedName name="wrn.VGI._.EXT." hidden="1">{"VGI EXT",#N/A,FALSE,"VGEX"}</definedName>
    <definedName name="wrn.VGI._.EXT._.NO._.ADJ." localSheetId="2" hidden="1">{"VGI EXT NO ADJ",#N/A,FALSE,"VGEX"}</definedName>
    <definedName name="wrn.VGI._.EXT._.NO._.ADJ." hidden="1">{"VGI EXT NO ADJ",#N/A,FALSE,"VGEX"}</definedName>
    <definedName name="wrn.VGI._.INT." localSheetId="2" hidden="1">{"VGI INT",#N/A,FALSE,"VGIN"}</definedName>
    <definedName name="wrn.VGI._.INT." hidden="1">{"VGI INT",#N/A,FALSE,"VGIN"}</definedName>
    <definedName name="wrn.VGI._.INT._.NO._.ADJ." localSheetId="2" hidden="1">{"VGI INT NO ADJ",#N/A,FALSE,"VGIN"}</definedName>
    <definedName name="wrn.VGI._.INT._.NO._.ADJ." hidden="1">{"VGI INT NO ADJ",#N/A,FALSE,"VGIN"}</definedName>
    <definedName name="wrn.View._.Foreign." localSheetId="2" hidden="1">{"Foreign",#N/A,FALSE,"View"}</definedName>
    <definedName name="wrn.View._.Foreign." hidden="1">{"Foreign",#N/A,FALSE,"View"}</definedName>
    <definedName name="wrn.View._.Terminal." localSheetId="2" hidden="1">{"Terminal",#N/A,FALSE,"View"}</definedName>
    <definedName name="wrn.View._.Terminal." hidden="1">{"Terminal",#N/A,FALSE,"View"}</definedName>
    <definedName name="wrn.viking." localSheetId="2" hidden="1">{#N/A,#N/A,FALSE,"DCF2";#N/A,#N/A,FALSE,"DCF comm";#N/A,#N/A,FALSE,"Relief Fr Royalty";#N/A,#N/A,FALSE,"Asset Charges";#N/A,#N/A,FALSE,"Workforce";#N/A,#N/A,FALSE,"WACC Recon"}</definedName>
    <definedName name="wrn.viking." hidden="1">{#N/A,#N/A,FALSE,"DCF2";#N/A,#N/A,FALSE,"DCF comm";#N/A,#N/A,FALSE,"Relief Fr Royalty";#N/A,#N/A,FALSE,"Asset Charges";#N/A,#N/A,FALSE,"Workforce";#N/A,#N/A,FALSE,"WACC Recon"}</definedName>
    <definedName name="wrn.Virg._.Worksheets." localSheetId="2">#REF!</definedName>
    <definedName name="wrn.Virg._.Worksheets." hidden="1">{#N/A,#N/A,FALSE,"1F";#N/A,#N/A,FALSE,"2Aand2B";#N/A,#N/A,FALSE,"2Cand2D";#N/A,#N/A,FALSE,"2F";#N/A,#N/A,FALSE,"2G";#N/A,#N/A,FALSE,"2H";#N/A,#N/A,FALSE,"2Land2M";#N/A,#N/A,FALSE,"2N";#N/A,#N/A,FALSE,"2T";#N/A,#N/A,FALSE,"2Uand2Ui";#N/A,#N/A,FALSE,"2V";#N/A,#N/A,FALSE,"2Xand2X1";#N/A,#N/A,FALSE,"2Y";#N/A,#N/A,FALSE,"2Z";#N/A,#N/A,FALSE,"2AA";#N/A,#N/A,FALSE,"2CCand2CC1";#N/A,#N/A,FALSE,"2LL1"}</definedName>
    <definedName name="wrn.Vodafone._.printout." localSheetId="2" hidden="1">{"Groupannual",#N/A,FALSE,"Groupannual";"VodMann",#N/A,FALSE,"VodMann";"Data",#N/A,FALSE,"Data";"Group International",#N/A,FALSE,"Group International";"BellAir",#N/A,FALSE,"BellAir";"DCF sum of parts",#N/A,FALSE,"DCF sum of parts";"licences",#N/A,FALSE,"licences"}</definedName>
    <definedName name="wrn.Vodafone._.printout." hidden="1">{"Groupannual",#N/A,FALSE,"Groupannual";"VodMann",#N/A,FALSE,"VodMann";"Data",#N/A,FALSE,"Data";"Group International",#N/A,FALSE,"Group International";"BellAir",#N/A,FALSE,"BellAir";"DCF sum of parts",#N/A,FALSE,"DCF sum of parts";"licences",#N/A,FALSE,"licences"}</definedName>
    <definedName name="wrn.VRTX." localSheetId="2" hidden="1">{"Revenues",#N/A,FALSE,"Revenue";"qearn1",#N/A,FALSE,"Qearn";"qearn2",#N/A,FALSE,"Qearn";#N/A,#N/A,FALSE,"Qmargin";"cashflow",#N/A,FALSE,"Cashflow";"Product Pipeline",#N/A,FALSE,"Product Pipeline"}</definedName>
    <definedName name="wrn.VRTX." hidden="1">{"Revenues",#N/A,FALSE,"Revenue";"qearn1",#N/A,FALSE,"Qearn";"qearn2",#N/A,FALSE,"Qearn";#N/A,#N/A,FALSE,"Qmargin";"cashflow",#N/A,FALSE,"Cashflow";"Product Pipeline",#N/A,FALSE,"Product Pipeline"}</definedName>
    <definedName name="wrn.W126ExpBurFut." localSheetId="2" hidden="1">{"W126ExpBurFut",#N/A,FALSE,"Wn-Burden"}</definedName>
    <definedName name="wrn.W126ExpBurFut." hidden="1">{"W126ExpBurFut",#N/A,FALSE,"Wn-Burden"}</definedName>
    <definedName name="wrn.W126ExpCosFut." localSheetId="2" hidden="1">{"W126ExpCosFut",#N/A,FALSE,"Wn-COS"}</definedName>
    <definedName name="wrn.W126ExpCosFut." hidden="1">{"W126ExpCosFut",#N/A,FALSE,"Wn-COS"}</definedName>
    <definedName name="wrn.W126ExpTotFut." localSheetId="2" hidden="1">{"W126ExpTotFut",#N/A,FALSE,"Wn-Total"}</definedName>
    <definedName name="wrn.W126ExpTotFut." hidden="1">{"W126ExpTotFut",#N/A,FALSE,"Wn-Total"}</definedName>
    <definedName name="wrn.W127ExpPayFut." localSheetId="2" hidden="1">{"W126ExpPayFut",#N/A,FALSE,"Wn-Payroll"}</definedName>
    <definedName name="wrn.W127ExpPayFut." hidden="1">{"W126ExpPayFut",#N/A,FALSE,"Wn-Payroll"}</definedName>
    <definedName name="wrn.Wacc." localSheetId="2" hidden="1">{"Area1",#N/A,FALSE,"OREWACC";"Area2",#N/A,FALSE,"OREWACC"}</definedName>
    <definedName name="wrn.Wacc." hidden="1">{"Area1",#N/A,FALSE,"OREWACC";"Area2",#N/A,FALSE,"OREWACC"}</definedName>
    <definedName name="wrn.Wacc._1" localSheetId="2" hidden="1">{"Area1",#N/A,FALSE,"OREWACC";"Area2",#N/A,FALSE,"OREWACC"}</definedName>
    <definedName name="wrn.Wacc._1" hidden="1">{"Area1",#N/A,FALSE,"OREWACC";"Area2",#N/A,FALSE,"OREWACC"}</definedName>
    <definedName name="wrn.Wacc._2" localSheetId="2" hidden="1">{"Area1",#N/A,FALSE,"OREWACC";"Area2",#N/A,FALSE,"OREWACC"}</definedName>
    <definedName name="wrn.Wacc._2" hidden="1">{"Area1",#N/A,FALSE,"OREWACC";"Area2",#N/A,FALSE,"OREWACC"}</definedName>
    <definedName name="wrn.Wacc._3" localSheetId="2" hidden="1">{"Area1",#N/A,FALSE,"OREWACC";"Area2",#N/A,FALSE,"OREWACC"}</definedName>
    <definedName name="wrn.Wacc._3" hidden="1">{"Area1",#N/A,FALSE,"OREWACC";"Area2",#N/A,FALSE,"OREWACC"}</definedName>
    <definedName name="wrn.Wacc._4" localSheetId="2" hidden="1">{"Area1",#N/A,FALSE,"OREWACC";"Area2",#N/A,FALSE,"OREWACC"}</definedName>
    <definedName name="wrn.Wacc._4" hidden="1">{"Area1",#N/A,FALSE,"OREWACC";"Area2",#N/A,FALSE,"OREWACC"}</definedName>
    <definedName name="wrn.Wacc._5" localSheetId="2" hidden="1">{"Area1",#N/A,FALSE,"OREWACC";"Area2",#N/A,FALSE,"OREWACC"}</definedName>
    <definedName name="wrn.Wacc._5" hidden="1">{"Area1",#N/A,FALSE,"OREWACC";"Area2",#N/A,FALSE,"OREWACC"}</definedName>
    <definedName name="wrn.Walker._.direct._.labor._.hrs_p15." hidden="1">{#N/A,#N/A,FALSE,"Dlhrswlk_p15"}</definedName>
    <definedName name="wrn.Walker._.oh._.vs._.budget_p11." hidden="1">{#N/A,#N/A,FALSE,"Ohvsbw_p11"}</definedName>
    <definedName name="wrn.Walker_expenses_p7." hidden="1">{#N/A,#N/A,FALSE,"ExpW_p7"}</definedName>
    <definedName name="wrn.Warrant._.analysis." localSheetId="2" hidden="1">{#N/A,#N/A,FALSE,"sum (2)";#N/A,#N/A,FALSE,"bs";#N/A,#N/A,FALSE,"is";#N/A,#N/A,FALSE,"cf";#N/A,#N/A,FALSE,"ltd";#N/A,#N/A,FALSE,"irr (2)"}</definedName>
    <definedName name="wrn.Warrant._.analysis." hidden="1">{#N/A,#N/A,FALSE,"sum (2)";#N/A,#N/A,FALSE,"bs";#N/A,#N/A,FALSE,"is";#N/A,#N/A,FALSE,"cf";#N/A,#N/A,FALSE,"ltd";#N/A,#N/A,FALSE,"irr (2)"}</definedName>
    <definedName name="wrn.waternown._.budget.2004" localSheetId="2" hidden="1">{#N/A,#N/A,TRUE,"Inc. St.";#N/A,#N/A,TRUE,"SalesLabor";#N/A,#N/A,TRUE,"Labor";#N/A,#N/A,TRUE,"TEMP.";#N/A,#N/A,TRUE,"Manuf.";#N/A,#N/A,TRUE,"Repairs";#N/A,#N/A,TRUE,"G&amp;A";#N/A,#N/A,TRUE,"Inv.";#N/A,#N/A,TRUE,"Cap.X";#N/A,#N/A,TRUE,"Leases"}</definedName>
    <definedName name="wrn.waternown._.budget.2004" hidden="1">{#N/A,#N/A,TRUE,"Inc. St.";#N/A,#N/A,TRUE,"SalesLabor";#N/A,#N/A,TRUE,"Labor";#N/A,#N/A,TRUE,"TEMP.";#N/A,#N/A,TRUE,"Manuf.";#N/A,#N/A,TRUE,"Repairs";#N/A,#N/A,TRUE,"G&amp;A";#N/A,#N/A,TRUE,"Inv.";#N/A,#N/A,TRUE,"Cap.X";#N/A,#N/A,TRUE,"Leases"}</definedName>
    <definedName name="wrn.WATERTOWN._.BUDGET." localSheetId="2" hidden="1">{#N/A,#N/A,TRUE,"Inc. St.";#N/A,#N/A,TRUE,"SalesLabor";#N/A,#N/A,TRUE,"Labor";#N/A,#N/A,TRUE,"TEMP.";#N/A,#N/A,TRUE,"Manuf.";#N/A,#N/A,TRUE,"Repairs";#N/A,#N/A,TRUE,"G&amp;A";#N/A,#N/A,TRUE,"Inv.";#N/A,#N/A,TRUE,"Cap.X";#N/A,#N/A,TRUE,"Leases"}</definedName>
    <definedName name="wrn.WATERTOWN._.BUDGET." hidden="1">{#N/A,#N/A,TRUE,"Inc. St.";#N/A,#N/A,TRUE,"SalesLabor";#N/A,#N/A,TRUE,"Labor";#N/A,#N/A,TRUE,"TEMP.";#N/A,#N/A,TRUE,"Manuf.";#N/A,#N/A,TRUE,"Repairs";#N/A,#N/A,TRUE,"G&amp;A";#N/A,#N/A,TRUE,"Inv.";#N/A,#N/A,TRUE,"Cap.X";#N/A,#N/A,TRUE,"Leases"}</definedName>
    <definedName name="wrn.wbs._.summary." localSheetId="2" hidden="1">{"BASE",#N/A,FALSE,"WBS SUMMARY";"OPTION",#N/A,FALSE,"WBS SUMMARY"}</definedName>
    <definedName name="wrn.wbs._.summary." hidden="1">{"BASE",#N/A,FALSE,"WBS SUMMARY";"OPTION",#N/A,FALSE,"WBS SUMMARY"}</definedName>
    <definedName name="wrn.WCTRNDS." localSheetId="2" hidden="1">{#N/A,#N/A,FALSE,"WC OMM III";#N/A,#N/A,FALSE,"WC 1995 PLAN";#N/A,#N/A,FALSE,"WC 1995 ADJUSTED"}</definedName>
    <definedName name="wrn.WCTRNDS." hidden="1">{#N/A,#N/A,FALSE,"WC OMM III";#N/A,#N/A,FALSE,"WC 1995 PLAN";#N/A,#N/A,FALSE,"WC 1995 ADJUSTED"}</definedName>
    <definedName name="wrn.Web._.Portfolio._.Companies._.June._.2000." localSheetId="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_1" localSheetId="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_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_2" localSheetId="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_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_3" localSheetId="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_3"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_4" localSheetId="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_4"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ekly." localSheetId="2" hidden="1">{#N/A,#N/A,FALSE,"Syst Summary";#N/A,#N/A,FALSE,"SO Ontime";#N/A,#N/A,FALSE,"Jobs Past Due";#N/A,#N/A,FALSE,"Jobs OT Comp Sched";#N/A,#N/A,FALSE,"Jobs OT Rlse";#N/A,#N/A,FALSE,"Repair BL";#N/A,#N/A,FALSE,"MRB"}</definedName>
    <definedName name="wrn.weekly." hidden="1">{#N/A,#N/A,FALSE,"Syst Summary";#N/A,#N/A,FALSE,"SO Ontime";#N/A,#N/A,FALSE,"Jobs Past Due";#N/A,#N/A,FALSE,"Jobs OT Comp Sched";#N/A,#N/A,FALSE,"Jobs OT Rlse";#N/A,#N/A,FALSE,"Repair BL";#N/A,#N/A,FALSE,"MRB"}</definedName>
    <definedName name="wrn.WeeklyReport." localSheetId="2">#REF!</definedName>
    <definedName name="wrn.WeeklyReport." hidden="1">{#N/A,#N/A,FALSE,"Week 2002";#N/A,#N/A,FALSE,"YTD 2002";#N/A,#N/A,FALSE,"Quarterly Trend(Q3)"}</definedName>
    <definedName name="wrn.Western._.District._.1997._.Capital._.Budget." localSheetId="2" hidden="1">{#N/A,#N/A,FALSE,"EXP97"}</definedName>
    <definedName name="wrn.Western._.District._.1997._.Capital._.Budget." hidden="1">{#N/A,#N/A,FALSE,"EXP97"}</definedName>
    <definedName name="wrn.Western._.Metal." localSheetId="2" hidden="1">{#N/A,#N/A,FALSE,"Western";#N/A,#N/A,FALSE,"Inc. St.";#N/A,#N/A,FALSE,"Hist.";#N/A,#N/A,FALSE,"SalesLabor";#N/A,#N/A,FALSE,"Labor";#N/A,#N/A,FALSE,"Manuf.";#N/A,#N/A,FALSE,"Repairs";#N/A,#N/A,FALSE,"G&amp;A";#N/A,#N/A,FALSE,"Inv.";#N/A,#N/A,FALSE,"Cap. X"}</definedName>
    <definedName name="wrn.Western._.Metal." hidden="1">{#N/A,#N/A,FALSE,"Western";#N/A,#N/A,FALSE,"Inc. St.";#N/A,#N/A,FALSE,"Hist.";#N/A,#N/A,FALSE,"SalesLabor";#N/A,#N/A,FALSE,"Labor";#N/A,#N/A,FALSE,"Manuf.";#N/A,#N/A,FALSE,"Repairs";#N/A,#N/A,FALSE,"G&amp;A";#N/A,#N/A,FALSE,"Inv.";#N/A,#N/A,FALSE,"Cap. X"}</definedName>
    <definedName name="wrn.western._.metal.2004" localSheetId="2" hidden="1">{#N/A,#N/A,FALSE,"Western";#N/A,#N/A,FALSE,"Inc. St.";#N/A,#N/A,FALSE,"Hist.";#N/A,#N/A,FALSE,"SalesLabor";#N/A,#N/A,FALSE,"Labor";#N/A,#N/A,FALSE,"Manuf.";#N/A,#N/A,FALSE,"Repairs";#N/A,#N/A,FALSE,"G&amp;A";#N/A,#N/A,FALSE,"Inv.";#N/A,#N/A,FALSE,"Cap. X"}</definedName>
    <definedName name="wrn.western._.metal.2004" hidden="1">{#N/A,#N/A,FALSE,"Western";#N/A,#N/A,FALSE,"Inc. St.";#N/A,#N/A,FALSE,"Hist.";#N/A,#N/A,FALSE,"SalesLabor";#N/A,#N/A,FALSE,"Labor";#N/A,#N/A,FALSE,"Manuf.";#N/A,#N/A,FALSE,"Repairs";#N/A,#N/A,FALSE,"G&amp;A";#N/A,#N/A,FALSE,"Inv.";#N/A,#N/A,FALSE,"Cap. X"}</definedName>
    <definedName name="wrn.Whitebk." localSheetId="2" hidden="1">{#N/A,#N/A,FALSE,"ROTARY";#N/A,#N/A,FALSE,"CHARTS"}</definedName>
    <definedName name="wrn.Whitebk." hidden="1">{#N/A,#N/A,FALSE,"ROTARY";#N/A,#N/A,FALSE,"CHARTS"}</definedName>
    <definedName name="wrn.WHOLE." localSheetId="2" hidden="1">{#N/A,#N/A,FALSE,"assumptions";#N/A,#N/A,FALSE,"contrib_annual";#N/A,#N/A,FALSE,"historic";#N/A,#N/A,FALSE,"Proforma";#N/A,#N/A,FALSE,"CALENDARIZED";#N/A,#N/A,FALSE,"Has_gets";#N/A,#N/A,FALSE,"DILUTION"}</definedName>
    <definedName name="wrn.WHOLE." hidden="1">{#N/A,#N/A,FALSE,"assumptions";#N/A,#N/A,FALSE,"contrib_annual";#N/A,#N/A,FALSE,"historic";#N/A,#N/A,FALSE,"Proforma";#N/A,#N/A,FALSE,"CALENDARIZED";#N/A,#N/A,FALSE,"Has_gets";#N/A,#N/A,FALSE,"DILUTION"}</definedName>
    <definedName name="wrn.whole._.document." localSheetId="2"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_.Model." localSheetId="2">#REF!</definedName>
    <definedName name="wrn.Whole._.Model." hidden="1">{#N/A,#N/A,FALSE,"Model";#N/A,#N/A,FALSE,"Gen Pts &amp; Rts 2000";#N/A,#N/A,FALSE,"AcqsAss";#N/A,#N/A,FALSE,"Acqs &amp; De Novos"}</definedName>
    <definedName name="wrn.Whole._.Report." hidden="1">{#N/A,#N/A,FALSE,"Audience Assumptions";#N/A,#N/A,FALSE,"Assumptions";#N/A,#N/A,FALSE,"Summary";#N/A,#N/A,FALSE,"Forecast with CC";#N/A,#N/A,FALSE,"FCF";#N/A,#N/A,FALSE,"MATRIX"}</definedName>
    <definedName name="wrn.WHOLE._1" localSheetId="2" hidden="1">{#N/A,#N/A,FALSE,"assumptions";#N/A,#N/A,FALSE,"contrib_annual";#N/A,#N/A,FALSE,"historic";#N/A,#N/A,FALSE,"Proforma";#N/A,#N/A,FALSE,"CALENDARIZED";#N/A,#N/A,FALSE,"Has_gets";#N/A,#N/A,FALSE,"DILUTION"}</definedName>
    <definedName name="wrn.WHOLE._1" hidden="1">{#N/A,#N/A,FALSE,"assumptions";#N/A,#N/A,FALSE,"contrib_annual";#N/A,#N/A,FALSE,"historic";#N/A,#N/A,FALSE,"Proforma";#N/A,#N/A,FALSE,"CALENDARIZED";#N/A,#N/A,FALSE,"Has_gets";#N/A,#N/A,FALSE,"DILUTION"}</definedName>
    <definedName name="wrn.WHOLE._2" localSheetId="2" hidden="1">{#N/A,#N/A,FALSE,"assumptions";#N/A,#N/A,FALSE,"contrib_annual";#N/A,#N/A,FALSE,"historic";#N/A,#N/A,FALSE,"Proforma";#N/A,#N/A,FALSE,"CALENDARIZED";#N/A,#N/A,FALSE,"Has_gets";#N/A,#N/A,FALSE,"DILUTION"}</definedName>
    <definedName name="wrn.WHOLE._2" hidden="1">{#N/A,#N/A,FALSE,"assumptions";#N/A,#N/A,FALSE,"contrib_annual";#N/A,#N/A,FALSE,"historic";#N/A,#N/A,FALSE,"Proforma";#N/A,#N/A,FALSE,"CALENDARIZED";#N/A,#N/A,FALSE,"Has_gets";#N/A,#N/A,FALSE,"DILUTION"}</definedName>
    <definedName name="wrn.WHOLE._3" localSheetId="2" hidden="1">{#N/A,#N/A,FALSE,"assumptions";#N/A,#N/A,FALSE,"contrib_annual";#N/A,#N/A,FALSE,"historic";#N/A,#N/A,FALSE,"Proforma";#N/A,#N/A,FALSE,"CALENDARIZED";#N/A,#N/A,FALSE,"Has_gets";#N/A,#N/A,FALSE,"DILUTION"}</definedName>
    <definedName name="wrn.WHOLE._3" hidden="1">{#N/A,#N/A,FALSE,"assumptions";#N/A,#N/A,FALSE,"contrib_annual";#N/A,#N/A,FALSE,"historic";#N/A,#N/A,FALSE,"Proforma";#N/A,#N/A,FALSE,"CALENDARIZED";#N/A,#N/A,FALSE,"Has_gets";#N/A,#N/A,FALSE,"DILUTION"}</definedName>
    <definedName name="wrn.WHOLE._4" localSheetId="2" hidden="1">{#N/A,#N/A,FALSE,"assumptions";#N/A,#N/A,FALSE,"contrib_annual";#N/A,#N/A,FALSE,"historic";#N/A,#N/A,FALSE,"Proforma";#N/A,#N/A,FALSE,"CALENDARIZED";#N/A,#N/A,FALSE,"Has_gets";#N/A,#N/A,FALSE,"DILUTION"}</definedName>
    <definedName name="wrn.WHOLE._4" hidden="1">{#N/A,#N/A,FALSE,"assumptions";#N/A,#N/A,FALSE,"contrib_annual";#N/A,#N/A,FALSE,"historic";#N/A,#N/A,FALSE,"Proforma";#N/A,#N/A,FALSE,"CALENDARIZED";#N/A,#N/A,FALSE,"Has_gets";#N/A,#N/A,FALSE,"DILUTION"}</definedName>
    <definedName name="wrn.WholeModel." localSheetId="2" hidden="1">{#N/A,#N/A,TRUE,"Initial";#N/A,#N/A,TRUE,"CFs_P&amp;L_B&amp;S";#N/A,#N/A,TRUE,"Inv&amp;Fin";#N/A,#N/A,TRUE,"Depreciation";#N/A,#N/A,TRUE,"Energy";#N/A,#N/A,TRUE,"Index";#N/A,#N/A,TRUE,"Graphs";#N/A,#N/A,TRUE,"T_Contest"}</definedName>
    <definedName name="wrn.WholeModel." hidden="1">{#N/A,#N/A,TRUE,"Initial";#N/A,#N/A,TRUE,"CFs_P&amp;L_B&amp;S";#N/A,#N/A,TRUE,"Inv&amp;Fin";#N/A,#N/A,TRUE,"Depreciation";#N/A,#N/A,TRUE,"Energy";#N/A,#N/A,TRUE,"Index";#N/A,#N/A,TRUE,"Graphs";#N/A,#N/A,TRUE,"T_Contest"}</definedName>
    <definedName name="wrn.WholeShabang." localSheetId="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2" hidden="1">{#N/A,#N/A,FALSE,"FACTSHEETS";#N/A,#N/A,FALSE,"pump";#N/A,#N/A,FALSE,"filter"}</definedName>
    <definedName name="wrn.wicor.">#REF!</definedName>
    <definedName name="wrn.wicor._1" localSheetId="2" hidden="1">{#N/A,#N/A,FALSE,"FACTSHEETS";#N/A,#N/A,FALSE,"pump";#N/A,#N/A,FALSE,"filter"}</definedName>
    <definedName name="wrn.wicor._1" hidden="1">{#N/A,#N/A,FALSE,"FACTSHEETS";#N/A,#N/A,FALSE,"pump";#N/A,#N/A,FALSE,"filter"}</definedName>
    <definedName name="wrn.wicor._2" localSheetId="2" hidden="1">{#N/A,#N/A,FALSE,"FACTSHEETS";#N/A,#N/A,FALSE,"pump";#N/A,#N/A,FALSE,"filter"}</definedName>
    <definedName name="wrn.wicor._2" hidden="1">{#N/A,#N/A,FALSE,"FACTSHEETS";#N/A,#N/A,FALSE,"pump";#N/A,#N/A,FALSE,"filter"}</definedName>
    <definedName name="wrn.wicor._3" localSheetId="2" hidden="1">{#N/A,#N/A,FALSE,"FACTSHEETS";#N/A,#N/A,FALSE,"pump";#N/A,#N/A,FALSE,"filter"}</definedName>
    <definedName name="wrn.wicor._3" hidden="1">{#N/A,#N/A,FALSE,"FACTSHEETS";#N/A,#N/A,FALSE,"pump";#N/A,#N/A,FALSE,"filter"}</definedName>
    <definedName name="wrn.wicor._4" localSheetId="2" hidden="1">{#N/A,#N/A,FALSE,"FACTSHEETS";#N/A,#N/A,FALSE,"pump";#N/A,#N/A,FALSE,"filter"}</definedName>
    <definedName name="wrn.wicor._4" hidden="1">{#N/A,#N/A,FALSE,"FACTSHEETS";#N/A,#N/A,FALSE,"pump";#N/A,#N/A,FALSE,"filter"}</definedName>
    <definedName name="wrn.Wireless." localSheetId="2" hidden="1">{#N/A,#N/A,TRUE,"Monthly Wireless";#N/A,#N/A,TRUE,"Qrt Wireless";#N/A,#N/A,TRUE,"FY Wireless";#N/A,#N/A,TRUE,"1Q Wireless";#N/A,#N/A,TRUE,"2Q Wireless";#N/A,#N/A,TRUE,"3Q Wireless";#N/A,#N/A,TRUE,"4Q Wireless"}</definedName>
    <definedName name="wrn.Wireless." hidden="1">{#N/A,#N/A,TRUE,"Monthly Wireless";#N/A,#N/A,TRUE,"Qrt Wireless";#N/A,#N/A,TRUE,"FY Wireless";#N/A,#N/A,TRUE,"1Q Wireless";#N/A,#N/A,TRUE,"2Q Wireless";#N/A,#N/A,TRUE,"3Q Wireless";#N/A,#N/A,TRUE,"4Q Wireless"}</definedName>
    <definedName name="wrn.without._.Wireless._.All._.Periods." localSheetId="2" hidden="1">{#N/A,#N/A,TRUE,"Monthly w|o Wireless";#N/A,#N/A,TRUE,"Qrt w|o Wireless";#N/A,#N/A,TRUE,"FY w|o Wireless";#N/A,#N/A,TRUE,"1Q w|o Wireless";#N/A,#N/A,TRUE,"2Q w|o Wireless";#N/A,#N/A,TRUE,"3Q w|o Wireless";#N/A,#N/A,TRUE,"4Q w|o Wireless"}</definedName>
    <definedName name="wrn.without._.Wireless._.All._.Periods." hidden="1">{#N/A,#N/A,TRUE,"Monthly w|o Wireless";#N/A,#N/A,TRUE,"Qrt w|o Wireless";#N/A,#N/A,TRUE,"FY w|o Wireless";#N/A,#N/A,TRUE,"1Q w|o Wireless";#N/A,#N/A,TRUE,"2Q w|o Wireless";#N/A,#N/A,TRUE,"3Q w|o Wireless";#N/A,#N/A,TRUE,"4Q w|o Wireless"}</definedName>
    <definedName name="wrn.Wn126ExpBur." localSheetId="2" hidden="1">{"Wn126ExpBur",#N/A,FALSE,"Wn-Burden"}</definedName>
    <definedName name="wrn.Wn126ExpBur." hidden="1">{"Wn126ExpBur",#N/A,FALSE,"Wn-Burden"}</definedName>
    <definedName name="wrn.Wn126ExpCos." localSheetId="2" hidden="1">{"Wn126ExpCos",#N/A,FALSE,"Wn-COS"}</definedName>
    <definedName name="wrn.Wn126ExpCos." hidden="1">{"Wn126ExpCos",#N/A,FALSE,"Wn-COS"}</definedName>
    <definedName name="wrn.Wn126ExpPay." localSheetId="2" hidden="1">{"Wn126ExpPay",#N/A,FALSE,"Wn-Payroll"}</definedName>
    <definedName name="wrn.Wn126ExpPay." hidden="1">{"Wn126ExpPay",#N/A,FALSE,"Wn-Payroll"}</definedName>
    <definedName name="wrn.Wn126ExpTtl." localSheetId="2" hidden="1">{"WN126ExpTtl",#N/A,FALSE,"Wn-Total"}</definedName>
    <definedName name="wrn.Wn126ExpTtl." hidden="1">{"WN126ExpTtl",#N/A,FALSE,"Wn-Total"}</definedName>
    <definedName name="wrn.Work." localSheetId="2" hidden="1">{"Assumptions",#N/A,TRUE,"131";"Bottom",#N/A,TRUE,"131"}</definedName>
    <definedName name="wrn.Work." hidden="1">{"Assumptions",#N/A,TRUE,"131";"Bottom",#N/A,TRUE,"131"}</definedName>
    <definedName name="wrn.work._.paper._.shcedules." localSheetId="2" hidden="1">{"summary1",#N/A,FALSE,"Summary of Values";"summary2",#N/A,FALSE,"Summary of Values";"weighted average returns",#N/A,FALSE,"WACC and WARA";"fixed asset detail",#N/A,FALSE,"Fixed Asset Detail"}</definedName>
    <definedName name="wrn.work._.paper._.shcedules." hidden="1">{"summary1",#N/A,FALSE,"Summary of Values";"summary2",#N/A,FALSE,"Summary of Values";"weighted average returns",#N/A,FALSE,"WACC and WARA";"fixed asset detail",#N/A,FALSE,"Fixed Asset Detail"}</definedName>
    <definedName name="wrn.Workbook." localSheetId="2"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Cap." localSheetId="2" hidden="1">{"WorkCap",#N/A,FALSE,"cashflw"}</definedName>
    <definedName name="wrn.WorkCap." hidden="1">{"WorkCap",#N/A,FALSE,"cashflw"}</definedName>
    <definedName name="wrn.Working._.Version." localSheetId="2">#REF!</definedName>
    <definedName name="wrn.Working._.Version."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PAPERS." localSheetId="2"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WORKPAPERS."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Workpapers._.Only." localSheetId="2"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Only."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1" localSheetId="2" hidden="1">{"Cash Flow Input - Legal",#N/A,FALSE,"Sep 98";"Net Income Adj - Legal",#N/A,FALSE,"Sep 98";"Working Cap Adj - Legal",#N/A,FALSE,"Sep 98";"Equity - Legal",#N/A,FALSE,"Sep 98"}</definedName>
    <definedName name="wrn.Workpapers._1" hidden="1">{"Cash Flow Input - Legal",#N/A,FALSE,"Sep 98";"Net Income Adj - Legal",#N/A,FALSE,"Sep 98";"Working Cap Adj - Legal",#N/A,FALSE,"Sep 98";"Equity - Legal",#N/A,FALSE,"Sep 98"}</definedName>
    <definedName name="wrn.Workpapers._2" localSheetId="2" hidden="1">{"Cash Flow Input - Legal",#N/A,FALSE,"Sep 98";"Net Income Adj - Legal",#N/A,FALSE,"Sep 98";"Working Cap Adj - Legal",#N/A,FALSE,"Sep 98";"Equity - Legal",#N/A,FALSE,"Sep 98"}</definedName>
    <definedName name="wrn.Workpapers._2" hidden="1">{"Cash Flow Input - Legal",#N/A,FALSE,"Sep 98";"Net Income Adj - Legal",#N/A,FALSE,"Sep 98";"Working Cap Adj - Legal",#N/A,FALSE,"Sep 98";"Equity - Legal",#N/A,FALSE,"Sep 98"}</definedName>
    <definedName name="wrn.Workpapers._3" localSheetId="2" hidden="1">{"Cash Flow Input - Legal",#N/A,FALSE,"Sep 98";"Net Income Adj - Legal",#N/A,FALSE,"Sep 98";"Working Cap Adj - Legal",#N/A,FALSE,"Sep 98";"Equity - Legal",#N/A,FALSE,"Sep 98"}</definedName>
    <definedName name="wrn.Workpapers._3" hidden="1">{"Cash Flow Input - Legal",#N/A,FALSE,"Sep 98";"Net Income Adj - Legal",#N/A,FALSE,"Sep 98";"Working Cap Adj - Legal",#N/A,FALSE,"Sep 98";"Equity - Legal",#N/A,FALSE,"Sep 98"}</definedName>
    <definedName name="wrn.Workpapers._4" localSheetId="2" hidden="1">{"Cash Flow Input - Legal",#N/A,FALSE,"Sep 98";"Net Income Adj - Legal",#N/A,FALSE,"Sep 98";"Working Cap Adj - Legal",#N/A,FALSE,"Sep 98";"Equity - Legal",#N/A,FALSE,"Sep 98"}</definedName>
    <definedName name="wrn.Workpapers._4" hidden="1">{"Cash Flow Input - Legal",#N/A,FALSE,"Sep 98";"Net Income Adj - Legal",#N/A,FALSE,"Sep 98";"Working Cap Adj - Legal",#N/A,FALSE,"Sep 98";"Equity - Legal",#N/A,FALSE,"Sep 98"}</definedName>
    <definedName name="wrn.works._.expense." localSheetId="2" hidden="1">{"works expense",#N/A,FALSE,"WORKS EXPENSE"}</definedName>
    <definedName name="wrn.works._.expense." hidden="1">{"works expense",#N/A,FALSE,"WORKS EXPENSE"}</definedName>
    <definedName name="wrn.Worksheets." localSheetId="2" hidden="1">{#N/A,#N/A,FALSE,"Base Materials";#N/A,#N/A,FALSE,"Construction";#N/A,#N/A,FALSE,"Packaging";#N/A,#N/A,FALSE,"Transportation"}</definedName>
    <definedName name="wrn.Worksheets." hidden="1">{#N/A,#N/A,FALSE,"Base Materials";#N/A,#N/A,FALSE,"Construction";#N/A,#N/A,FALSE,"Packaging";#N/A,#N/A,FALSE,"Transportation"}</definedName>
    <definedName name="wrn.WP._.4797." localSheetId="2" hidden="1">{"WP 4797",#N/A,FALSE,"4797"}</definedName>
    <definedName name="wrn.WP._.4797." hidden="1">{"WP 4797",#N/A,FALSE,"4797"}</definedName>
    <definedName name="wrn.wpoall." localSheetId="2" hidden="1">{"wpocash",#N/A,FALSE,"WPOALLT";"wpoinc",#N/A,FALSE,"WPOALLT";"wpoexcl",#N/A,FALSE,"WPOALLT";"wpocable",#N/A,FALSE,"WPOALLT";"wpobroad",#N/A,FALSE,"WPOALLT";"wpopost",#N/A,FALSE,"WPOALLT";"wponwsweek",#N/A,FALSE,"WPOALLT"}</definedName>
    <definedName name="wrn.wpoall." hidden="1">{"wpocash",#N/A,FALSE,"WPOALLT";"wpoinc",#N/A,FALSE,"WPOALLT";"wpoexcl",#N/A,FALSE,"WPOALLT";"wpocable",#N/A,FALSE,"WPOALLT";"wpobroad",#N/A,FALSE,"WPOALLT";"wpopost",#N/A,FALSE,"WPOALLT";"wponwsweek",#N/A,FALSE,"WPOALLT"}</definedName>
    <definedName name="wrn.wpoall._1" localSheetId="2" hidden="1">{"wpocash",#N/A,FALSE,"WPOALLT";"wpoinc",#N/A,FALSE,"WPOALLT";"wpoexcl",#N/A,FALSE,"WPOALLT";"wpocable",#N/A,FALSE,"WPOALLT";"wpobroad",#N/A,FALSE,"WPOALLT";"wpopost",#N/A,FALSE,"WPOALLT";"wponwsweek",#N/A,FALSE,"WPOALLT"}</definedName>
    <definedName name="wrn.wpoall._1" hidden="1">{"wpocash",#N/A,FALSE,"WPOALLT";"wpoinc",#N/A,FALSE,"WPOALLT";"wpoexcl",#N/A,FALSE,"WPOALLT";"wpocable",#N/A,FALSE,"WPOALLT";"wpobroad",#N/A,FALSE,"WPOALLT";"wpopost",#N/A,FALSE,"WPOALLT";"wponwsweek",#N/A,FALSE,"WPOALLT"}</definedName>
    <definedName name="wrn.WU._.residual." hidden="1">{"WU 6mths 6_30_97",#N/A,FALSE,"IS P Inst. ";"WU LTM 6_97",#N/A,FALSE,"IS P Inst. ";"WU residual 6_30_97",#N/A,FALSE,"IS P Inst. ";"WU residual 96",#N/A,FALSE,"IS P Inst. "}</definedName>
    <definedName name="wrn.WW._.M._.Detail." localSheetId="2" hidden="1">{"WW M Detail",#N/A,FALSE,"Sch M Detail"}</definedName>
    <definedName name="wrn.WW._.M._.Detail." hidden="1">{"WW M Detail",#N/A,FALSE,"Sch M Detail"}</definedName>
    <definedName name="wrn.WWY." localSheetId="2" hidden="1">{#N/A,#N/A,FALSE,"WWY"}</definedName>
    <definedName name="wrn.WWY." hidden="1">{#N/A,#N/A,FALSE,"WWY"}</definedName>
    <definedName name="wrn.WWY._2" hidden="1">{#N/A,#N/A,FALSE,"WWY"}</definedName>
    <definedName name="wrn.WWY._3" hidden="1">{#N/A,#N/A,FALSE,"WWY"}</definedName>
    <definedName name="wrn.WWY._4" hidden="1">{#N/A,#N/A,FALSE,"WWY"}</definedName>
    <definedName name="wrn.WWY._5" hidden="1">{#N/A,#N/A,FALSE,"WWY"}</definedName>
    <definedName name="wrn.X." localSheetId="2" hidden="1">{#N/A,#N/A,FALSE,"Other";#N/A,#N/A,FALSE,"Corp. Dev.";#N/A,#N/A,FALSE,"Alloc. E.B. &amp; Occy";"Quarter",#N/A,FALSE,"Side by Side"}</definedName>
    <definedName name="wrn.X." hidden="1">{#N/A,#N/A,FALSE,"Other";#N/A,#N/A,FALSE,"Corp. Dev.";#N/A,#N/A,FALSE,"Alloc. E.B. &amp; Occy";"Quarter",#N/A,FALSE,"Side by Side"}</definedName>
    <definedName name="wrn.X140." localSheetId="2" hidden="1">{"page1",#N/A,FALSE,"X140withReclasses";"page2",#N/A,FALSE,"X140withReclasses";"page3",#N/A,FALSE,"X140withReclasses"}</definedName>
    <definedName name="wrn.X140." hidden="1">{"page1",#N/A,FALSE,"X140withReclasses";"page2",#N/A,FALSE,"X140withReclasses";"page3",#N/A,FALSE,"X140withReclasses"}</definedName>
    <definedName name="wrn.xrates." localSheetId="2" hidden="1">{#N/A,#N/A,FALSE,"1996";#N/A,#N/A,FALSE,"1995";#N/A,#N/A,FALSE,"1994"}</definedName>
    <definedName name="wrn.xrates." hidden="1">{#N/A,#N/A,FALSE,"1996";#N/A,#N/A,FALSE,"1995";#N/A,#N/A,FALSE,"1994"}</definedName>
    <definedName name="wrn.xx." localSheetId="2" hidden="1">{"sarhist",#N/A,FALSE,"Sheet2";"sarhist",#N/A,FALSE,"Sheet2"}</definedName>
    <definedName name="wrn.xx." hidden="1">{"sarhist",#N/A,FALSE,"Sheet2";"sarhist",#N/A,FALSE,"Sheet2"}</definedName>
    <definedName name="wrn.Y" localSheetId="2" hidden="1">{#N/A,#N/A,FALSE,"EOC YTD ACTUAL";#N/A,#N/A,FALSE,"Distributor YTD Actual";#N/A,#N/A,FALSE,"Manufacturing YTD Actual";#N/A,#N/A,FALSE,"Service YTD Actual"}</definedName>
    <definedName name="wrn.Y" hidden="1">{#N/A,#N/A,FALSE,"EOC YTD ACTUAL";#N/A,#N/A,FALSE,"Distributor YTD Actual";#N/A,#N/A,FALSE,"Manufacturing YTD Actual";#N/A,#N/A,FALSE,"Service YTD Actual"}</definedName>
    <definedName name="wrn.Y95current." localSheetId="2" hidden="1">{"Y95current",#N/A,FALSE,"Sheet4"}</definedName>
    <definedName name="wrn.Y95current." hidden="1">{"Y95current",#N/A,FALSE,"Sheet4"}</definedName>
    <definedName name="wrn.Y95qtrs." localSheetId="2" hidden="1">{"Y95qtrs",#N/A,FALSE,"Sheet4"}</definedName>
    <definedName name="wrn.Y95qtrs." hidden="1">{"Y95qtrs",#N/A,FALSE,"Sheet4"}</definedName>
    <definedName name="wrn.Yahoo." hidden="1">{#N/A,#N/A,FALSE,"Inc. St.";#N/A,#N/A,FALSE,"FYear";#N/A,#N/A,FALSE,"Revs.";#N/A,#N/A,FALSE,"RevsYear";#N/A,#N/A,FALSE,"Balance";#N/A,#N/A,FALSE,"CompVal";#N/A,#N/A,FALSE,"Val.";#N/A,#N/A,FALSE,"DCFval"}</definedName>
    <definedName name="wrn.YearEnd." localSheetId="2" hidden="1">{"Factors Pages 1-2",#N/A,FALSE,"Variables";"Factors Page 3",#N/A,FALSE,"Variables";"Factors Page 4",#N/A,FALSE,"Variables";"Factors Page 5",#N/A,FALSE,"Variables";"YE Pages 7-26",#N/A,FALSE,"Variables"}</definedName>
    <definedName name="wrn.YearEnd." hidden="1">{"Factors Pages 1-2",#N/A,FALSE,"Variables";"Factors Page 3",#N/A,FALSE,"Variables";"Factors Page 4",#N/A,FALSE,"Variables";"Factors Page 5",#N/A,FALSE,"Variables";"YE Pages 7-26",#N/A,FALSE,"Variables"}</definedName>
    <definedName name="wrn.Yr1." localSheetId="2" hidden="1">{"Expat1",#N/A,TRUE,"Detailed Budget Year One";"Home1",#N/A,TRUE,"Detailed Budget Year One";"Egypt1",#N/A,TRUE,"Detailed Budget Year One"}</definedName>
    <definedName name="wrn.Yr1." hidden="1">{"Expat1",#N/A,TRUE,"Detailed Budget Year One";"Home1",#N/A,TRUE,"Detailed Budget Year One";"Egypt1",#N/A,TRUE,"Detailed Budget Year One"}</definedName>
    <definedName name="wrn.Yr2." localSheetId="2" hidden="1">{"ExpatandhomeYr2",#N/A,FALSE,"Detailed Budget Year Two";"EgyptandtotYr2",#N/A,FALSE,"Detailed Budget Year Two"}</definedName>
    <definedName name="wrn.Yr2." hidden="1">{"ExpatandhomeYr2",#N/A,FALSE,"Detailed Budget Year Two";"EgyptandtotYr2",#N/A,FALSE,"Detailed Budget Year Two"}</definedName>
    <definedName name="wrn.YRENDPKG." localSheetId="2" hidden="1">{"BALSHT",#N/A,FALSE,"PQ1.1";"INCSTM",#N/A,FALSE,"PQ1.2";"CASHFLW",#N/A,FALSE,"PQ1.3";"PQ1.6.1",#N/A,FALSE,"P1.6.1";"PQ1.6.2",#N/A,FALSE,"P1.6.2";"PQ1.6.3",#N/A,FALSE,"P1.6.3";"PQ1.6.4",#N/A,FALSE,"P1.6.4";"PQ1.6.5",#N/A,FALSE,"P1.6.5";"PQ1.6.6",#N/A,FALSE,"P1.6.6";"PQ1.6.7",#N/A,FALSE,"P1.6.7";"PQ1.6.8",#N/A,FALSE,"P1.6.8";"PQ1.6.9",#N/A,FALSE,"P1.6.9";"PQ1.6.10",#N/A,FALSE,"P1.6.10";"PQ1.6.11",#N/A,FALSE,"P1.6.11";"PQ1.6.12",#N/A,FALSE,"P1.6.12";"PQ1.6.13",#N/A,FALSE,"P1.6.13";"PQ1.6.14",#N/A,FALSE,"P1.6.14"}</definedName>
    <definedName name="wrn.YRENDPKG." hidden="1">{"BALSHT",#N/A,FALSE,"PQ1.1";"INCSTM",#N/A,FALSE,"PQ1.2";"CASHFLW",#N/A,FALSE,"PQ1.3";"PQ1.6.1",#N/A,FALSE,"P1.6.1";"PQ1.6.2",#N/A,FALSE,"P1.6.2";"PQ1.6.3",#N/A,FALSE,"P1.6.3";"PQ1.6.4",#N/A,FALSE,"P1.6.4";"PQ1.6.5",#N/A,FALSE,"P1.6.5";"PQ1.6.6",#N/A,FALSE,"P1.6.6";"PQ1.6.7",#N/A,FALSE,"P1.6.7";"PQ1.6.8",#N/A,FALSE,"P1.6.8";"PQ1.6.9",#N/A,FALSE,"P1.6.9";"PQ1.6.10",#N/A,FALSE,"P1.6.10";"PQ1.6.11",#N/A,FALSE,"P1.6.11";"PQ1.6.12",#N/A,FALSE,"P1.6.12";"PQ1.6.13",#N/A,FALSE,"P1.6.13";"PQ1.6.14",#N/A,FALSE,"P1.6.14"}</definedName>
    <definedName name="wrn.YTD." localSheetId="2" hidden="1">{"YTD",#N/A,FALSE,"SUM"}</definedName>
    <definedName name="wrn.YTD." hidden="1">{"YTD",#N/A,FALSE,"SUM"}</definedName>
    <definedName name="wrn.YTD._.Cash._.Flow." localSheetId="2" hidden="1">{#N/A,#N/A,TRUE,"E&amp;Y Cash Flow"}</definedName>
    <definedName name="wrn.YTD._.Cash._.Flow." hidden="1">{#N/A,#N/A,TRUE,"E&amp;Y Cash Flow"}</definedName>
    <definedName name="wrn.YTD._.Cashflow." localSheetId="2" hidden="1">{"ytd_cashflo",#N/A,FALSE,"IFE";"ytd_cashflo",#N/A,FALSE,"SER";"ytd_cashflo",#N/A,FALSE,"PTC";"ytd_cashflo",#N/A,FALSE,"DEL";"ytd_cashflo",#N/A,FALSE,"NORD";"ytd_cashflo",#N/A,FALSE,"ACRX";"ytd_cashflo",#N/A,FALSE,"INV";"ytd_cashflo",#N/A,FALSE,"TVS";"ytd_cashflo",#N/A,FALSE,"FEEL";"ytd_cashflo",#N/A,FALSE,"CORP";"ytd_cashflo",#N/A,FALSE,"CONS"}</definedName>
    <definedName name="wrn.YTD._.Cashflow." hidden="1">{"ytd_cashflo",#N/A,FALSE,"IFE";"ytd_cashflo",#N/A,FALSE,"SER";"ytd_cashflo",#N/A,FALSE,"PTC";"ytd_cashflo",#N/A,FALSE,"DEL";"ytd_cashflo",#N/A,FALSE,"NORD";"ytd_cashflo",#N/A,FALSE,"ACRX";"ytd_cashflo",#N/A,FALSE,"INV";"ytd_cashflo",#N/A,FALSE,"TVS";"ytd_cashflo",#N/A,FALSE,"FEEL";"ytd_cashflo",#N/A,FALSE,"CORP";"ytd_cashflo",#N/A,FALSE,"CONS"}</definedName>
    <definedName name="wrn.YTD._.Income." localSheetId="2" hidden="1">{"ytd_income",#N/A,FALSE,"IFE";"ytd_income",#N/A,FALSE,"SER";"ytd_income",#N/A,FALSE,"PTC";"ytd_income",#N/A,FALSE,"DEL";"ytd_income",#N/A,FALSE,"NORD";"ytd_income",#N/A,FALSE,"ACRX";"ytd_income",#N/A,FALSE,"INV";"ytd_income",#N/A,FALSE,"TVS";"ytd_income",#N/A,FALSE,"FEEL";"ytd_income",#N/A,FALSE,"CORP";"ytd_income",#N/A,FALSE,"CONS"}</definedName>
    <definedName name="wrn.YTD._.Income." hidden="1">{"ytd_income",#N/A,FALSE,"IFE";"ytd_income",#N/A,FALSE,"SER";"ytd_income",#N/A,FALSE,"PTC";"ytd_income",#N/A,FALSE,"DEL";"ytd_income",#N/A,FALSE,"NORD";"ytd_income",#N/A,FALSE,"ACRX";"ytd_income",#N/A,FALSE,"INV";"ytd_income",#N/A,FALSE,"TVS";"ytd_income",#N/A,FALSE,"FEEL";"ytd_income",#N/A,FALSE,"CORP";"ytd_income",#N/A,FALSE,"CONS"}</definedName>
    <definedName name="wrn.YTD._.Income._.Summary." localSheetId="2" hidden="1">{"YTD Income Summary",#N/A,FALSE,"Actual"}</definedName>
    <definedName name="wrn.YTD._.Income._.Summary." hidden="1">{"YTD Income Summary",#N/A,FALSE,"Actual"}</definedName>
    <definedName name="wrn.YTD._.PACKAGE." localSheetId="2" hidden="1">{"YD PACKAGE",#N/A,FALSE,"YTD"}</definedName>
    <definedName name="wrn.YTD._.PACKAGE." hidden="1">{"YD PACKAGE",#N/A,FALSE,"YTD"}</definedName>
    <definedName name="wrn.YTD._.PRS." localSheetId="2" hidden="1">{"YD PRS",#N/A,FALSE,"YTD"}</definedName>
    <definedName name="wrn.YTD._.PRS." hidden="1">{"YD PRS",#N/A,FALSE,"YTD"}</definedName>
    <definedName name="wrn.YTD._.Reporting." localSheetId="2" hidden="1">{#N/A,#N/A,FALSE,"EOC YTD ACTUAL";#N/A,#N/A,FALSE,"Distributor YTD Actual";#N/A,#N/A,FALSE,"Manufacturing YTD Actual";#N/A,#N/A,FALSE,"Service YTD Actual"}</definedName>
    <definedName name="wrn.YTD._.Reporting." hidden="1">{#N/A,#N/A,FALSE,"EOC YTD ACTUAL";#N/A,#N/A,FALSE,"Distributor YTD Actual";#N/A,#N/A,FALSE,"Manufacturing YTD Actual";#N/A,#N/A,FALSE,"Service YTD Actual"}</definedName>
    <definedName name="wrn.YTD._.Results." hidden="1">{#N/A,#N/A,TRUE,"Report Cover";#N/A,#N/A,TRUE,"WW Gross Margin";#N/A,#N/A,TRUE,"Overhead";#N/A,#N/A,TRUE,"Mfg Variances";#N/A,#N/A,TRUE,"Prod Line $";#N/A,#N/A,TRUE,"Warranty Reserve";#N/A,#N/A,TRUE,"Inv by Loc";#N/A,#N/A,TRUE,"Consol Inv";#N/A,#N/A,TRUE,"Inv Reserves";#N/A,#N/A,TRUE,"E&amp;O";#N/A,#N/A,TRUE,"Inv Recon";#N/A,#N/A,TRUE,"Inv Accruals";#N/A,#N/A,TRUE,"Turns"}</definedName>
    <definedName name="wrn.YTD_ALL." localSheetId="2" hidden="1">{"YD LAPO2",#N/A,FALSE,"YTD";"YD LPH2",#N/A,FALSE,"YTD";"YD LOUISIANA",#N/A,FALSE,"YTD";"YD GENERALH2",#N/A,FALSE,"YTD";"YD PRS",#N/A,FALSE,"YTD";"YD PACKAGE",#N/A,FALSE,"YTD";"YD OTHER",#N/A,FALSE,"YTD"}</definedName>
    <definedName name="wrn.YTD_ALL." hidden="1">{"YD LAPO2",#N/A,FALSE,"YTD";"YD LPH2",#N/A,FALSE,"YTD";"YD LOUISIANA",#N/A,FALSE,"YTD";"YD GENERALH2",#N/A,FALSE,"YTD";"YD PRS",#N/A,FALSE,"YTD";"YD PACKAGE",#N/A,FALSE,"YTD";"YD OTHER",#N/A,FALSE,"YTD"}</definedName>
    <definedName name="wrn.YTD_GENERALH2." localSheetId="2" hidden="1">{"YD GENERALH2",#N/A,FALSE,"YTD"}</definedName>
    <definedName name="wrn.YTD_GENERALH2." hidden="1">{"YD GENERALH2",#N/A,FALSE,"YTD"}</definedName>
    <definedName name="wrn.YTD_LAPORTE_O2N2." localSheetId="2" hidden="1">{"YD LAPO2",#N/A,FALSE,"YTD"}</definedName>
    <definedName name="wrn.YTD_LAPORTE_O2N2." hidden="1">{"YD LAPO2",#N/A,FALSE,"YTD"}</definedName>
    <definedName name="wrn.YTD_LOUISIANA." localSheetId="2" hidden="1">{"YD LOUISIANA",#N/A,FALSE,"YTD"}</definedName>
    <definedName name="wrn.YTD_LOUISIANA." hidden="1">{"YD LOUISIANA",#N/A,FALSE,"YTD"}</definedName>
    <definedName name="wrn.YTD_OTHER." localSheetId="2" hidden="1">{"YD OTHER",#N/A,FALSE,"YTD"}</definedName>
    <definedName name="wrn.YTD_OTHER." hidden="1">{"YD OTHER",#N/A,FALSE,"YTD"}</definedName>
    <definedName name="wrn.YTD_TEXAS._.HYCO." localSheetId="2" hidden="1">{"YD LPH2",#N/A,FALSE,"YTD"}</definedName>
    <definedName name="wrn.YTD_TEXAS._.HYCO." hidden="1">{"YD LPH2",#N/A,FALSE,"YTD"}</definedName>
    <definedName name="wrn.YTDvsBud." localSheetId="2" hidden="1">{"Pg1",#N/A,FALSE,"OpExYTDvsBud";"Pg2",#N/A,FALSE,"OpExYTDvsBud"}</definedName>
    <definedName name="wrn.YTDvsBud." hidden="1">{"Pg1",#N/A,FALSE,"OpExYTDvsBud";"Pg2",#N/A,FALSE,"OpExYTDvsBud"}</definedName>
    <definedName name="wrn.YTDvsPY." localSheetId="2" hidden="1">{"Pa1",#N/A,FALSE,"OpExYTDvsPY";"Pa2",#N/A,FALSE,"OpExYTDvsPY"}</definedName>
    <definedName name="wrn.YTDvsPY." hidden="1">{"Pa1",#N/A,FALSE,"OpExYTDvsPY";"Pa2",#N/A,FALSE,"OpExYTDvsPY"}</definedName>
    <definedName name="wrn.YTS._.Business._.Plan._.0796." localSheetId="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YTS._.Business._.Plan._.0796."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YTS._.Business._.Plan._.07962" localSheetId="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YTS._.Business._.Plan._.0796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YTS._.Business._.Plan._.0896"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wrn.YTS._.Business._.Plan._.0896"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wrn.YTS._.Business._.Plan._.0896."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wrn.YTS._.Business._.Plan._.0896."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wrn.YTS._.Business._.Plan._.0996."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wrn.YTS._.Business._.Plan._.0996."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wrn.YTS._.Business._.Plan._.09962" localSheetI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wrn.YTS._.Business._.Plan._.0996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wrn.ZELLERS." localSheetId="2" hidden="1">{"ZELPG1",#N/A,FALSE,"1995";"ZELPG2",#N/A,FALSE,"1995";"ZELPG3",#N/A,FALSE,"1995"}</definedName>
    <definedName name="wrn.ZELLERS." hidden="1">{"ZELPG1",#N/A,FALSE,"1995";"ZELPG2",#N/A,FALSE,"1995";"ZELPG3",#N/A,FALSE,"1995"}</definedName>
    <definedName name="wrn.zolfo._.package." localSheetId="2" hidden="1">{#N/A,#N/A,TRUE,"income statement";#N/A,#N/A,TRUE,"balance sheet";#N/A,#N/A,TRUE,"cash flow";#N/A,#N/A,TRUE,"primary assumptions";#N/A,#N/A,TRUE,"finishing assumptions";#N/A,#N/A,TRUE,"dist. assumptions";#N/A,#N/A,TRUE,"borrowing base";#N/A,#N/A,TRUE,"sales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conversion";#N/A,#N/A,TRUE,"Stbnvl";#N/A,#N/A,TRUE,"stbvl pickler";#N/A,#N/A,TRUE,"stbvl 14";#N/A,#N/A,TRUE,"stbvl slitter";#N/A,#N/A,TRUE,"Allenport";#N/A,#N/A,TRUE,"alport pickler";#N/A,#N/A,TRUE,"alport tandem";#N/A,#N/A,TRUE,"alport anneal";#N/A,#N/A,TRUE,"alport temper";#N/A,#N/A,TRUE,"Yorkville";#N/A,#N/A,TRUE,"ykvl pickler";#N/A,#N/A,TRUE,"ykvl tandem";#N/A,#N/A,TRUE,"ykvl cont annel";#N/A,#N/A,TRUE,"ykvl washer";#N/A,#N/A,TRUE,"ykvl batch anneal";#N/A,#N/A,TRUE,"ykvl 8";#N/A,#N/A,TRUE,"ykvl 11";#N/A,#N/A,TRUE,"ykvl DR";#N/A,#N/A,TRUE,"MF";#N/A,#N/A,TRUE,"mf 36";#N/A,#N/A,TRUE,"mf 48";#N/A,#N/A,TRUE,"mf 60";#N/A,#N/A,TRUE,"Canfield";#N/A,#N/A,TRUE,"can eg";#N/A,#N/A,TRUE,"can paint";#N/A,#N/A,TRUE,"can oscilate";#N/A,#N/A,TRUE,"can slitter";#N/A,#N/A,TRUE,"WCC"}</definedName>
    <definedName name="wrn.zolfo._.package." hidden="1">{#N/A,#N/A,TRUE,"income statement";#N/A,#N/A,TRUE,"balance sheet";#N/A,#N/A,TRUE,"cash flow";#N/A,#N/A,TRUE,"primary assumptions";#N/A,#N/A,TRUE,"finishing assumptions";#N/A,#N/A,TRUE,"dist. assumptions";#N/A,#N/A,TRUE,"borrowing base";#N/A,#N/A,TRUE,"sales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conversion";#N/A,#N/A,TRUE,"Stbnvl";#N/A,#N/A,TRUE,"stbvl pickler";#N/A,#N/A,TRUE,"stbvl 14";#N/A,#N/A,TRUE,"stbvl slitter";#N/A,#N/A,TRUE,"Allenport";#N/A,#N/A,TRUE,"alport pickler";#N/A,#N/A,TRUE,"alport tandem";#N/A,#N/A,TRUE,"alport anneal";#N/A,#N/A,TRUE,"alport temper";#N/A,#N/A,TRUE,"Yorkville";#N/A,#N/A,TRUE,"ykvl pickler";#N/A,#N/A,TRUE,"ykvl tandem";#N/A,#N/A,TRUE,"ykvl cont annel";#N/A,#N/A,TRUE,"ykvl washer";#N/A,#N/A,TRUE,"ykvl batch anneal";#N/A,#N/A,TRUE,"ykvl 8";#N/A,#N/A,TRUE,"ykvl 11";#N/A,#N/A,TRUE,"ykvl DR";#N/A,#N/A,TRUE,"MF";#N/A,#N/A,TRUE,"mf 36";#N/A,#N/A,TRUE,"mf 48";#N/A,#N/A,TRUE,"mf 60";#N/A,#N/A,TRUE,"Canfield";#N/A,#N/A,TRUE,"can eg";#N/A,#N/A,TRUE,"can paint";#N/A,#N/A,TRUE,"can oscilate";#N/A,#N/A,TRUE,"can slitter";#N/A,#N/A,TRUE,"WCC"}</definedName>
    <definedName name="wrn.ZONI." localSheetId="2" hidden="1">{"ZONI",#N/A,FALSE,"8401detail"}</definedName>
    <definedName name="wrn.ZONI." hidden="1">{"ZONI",#N/A,FALSE,"8401detail"}</definedName>
    <definedName name="wrn.zonib" localSheetId="2" hidden="1">{"ZONI",#N/A,FALSE,"8401detail"}</definedName>
    <definedName name="wrn.zonib" hidden="1">{"ZONI",#N/A,FALSE,"8401detail"}</definedName>
    <definedName name="wrn.ку." localSheetId="2" hidden="1">{#N/A,#N/A,TRUE,"Лист2"}</definedName>
    <definedName name="wrn.ку." hidden="1">{#N/A,#N/A,TRUE,"Лист2"}</definedName>
    <definedName name="wrn.ｷｬｼｭﾌﾛｰ." localSheetId="2" hidden="1">{"投資金額",#N/A,FALSE,"ｷｬｼｭﾌﾛｰ";"回収",#N/A,FALSE,"ｷｬｼｭﾌﾛｰ"}</definedName>
    <definedName name="wrn.ｷｬｼｭﾌﾛｰ." hidden="1">{"投資金額",#N/A,FALSE,"ｷｬｼｭﾌﾛｰ";"回収",#N/A,FALSE,"ｷｬｼｭﾌﾛｰ"}</definedName>
    <definedName name="wrn.דוח_מרכז." localSheetId="2" hidden="1">{"רווח והפסד",#N/A,FALSE,"תכנית לבנק (2)";"באור_ראשון",#N/A,FALSE,"תכנית לבנק (2)";"באור_שני",#N/A,FALSE,"תכנית לבנק (2)";"מכירות",#N/A,FALSE,"SALES"}</definedName>
    <definedName name="wrn.דוח_מרכז." hidden="1">{"רווח והפסד",#N/A,FALSE,"תכנית לבנק (2)";"באור_ראשון",#N/A,FALSE,"תכנית לבנק (2)";"באור_שני",#N/A,FALSE,"תכנית לבנק (2)";"מכירות",#N/A,FALSE,"SALES"}</definedName>
    <definedName name="wrn.דוח_מרכז._1" localSheetId="2" hidden="1">{"רווח והפסד",#N/A,FALSE,"תכנית לבנק (2)";"באור_ראשון",#N/A,FALSE,"תכנית לבנק (2)";"באור_שני",#N/A,FALSE,"תכנית לבנק (2)";"מכירות",#N/A,FALSE,"SALES"}</definedName>
    <definedName name="wrn.דוח_מרכז._1" hidden="1">{"רווח והפסד",#N/A,FALSE,"תכנית לבנק (2)";"באור_ראשון",#N/A,FALSE,"תכנית לבנק (2)";"באור_שני",#N/A,FALSE,"תכנית לבנק (2)";"מכירות",#N/A,FALSE,"SALES"}</definedName>
    <definedName name="wrn.דוח_מרכז._2" localSheetId="2" hidden="1">{"רווח והפסד",#N/A,FALSE,"תכנית לבנק (2)";"באור_ראשון",#N/A,FALSE,"תכנית לבנק (2)";"באור_שני",#N/A,FALSE,"תכנית לבנק (2)";"מכירות",#N/A,FALSE,"SALES"}</definedName>
    <definedName name="wrn.דוח_מרכז._2" hidden="1">{"רווח והפסד",#N/A,FALSE,"תכנית לבנק (2)";"באור_ראשון",#N/A,FALSE,"תכנית לבנק (2)";"באור_שני",#N/A,FALSE,"תכנית לבנק (2)";"מכירות",#N/A,FALSE,"SALES"}</definedName>
    <definedName name="wrn.דוח_מרכז._3" localSheetId="2" hidden="1">{"רווח והפסד",#N/A,FALSE,"תכנית לבנק (2)";"באור_ראשון",#N/A,FALSE,"תכנית לבנק (2)";"באור_שני",#N/A,FALSE,"תכנית לבנק (2)";"מכירות",#N/A,FALSE,"SALES"}</definedName>
    <definedName name="wrn.דוח_מרכז._3" hidden="1">{"רווח והפסד",#N/A,FALSE,"תכנית לבנק (2)";"באור_ראשון",#N/A,FALSE,"תכנית לבנק (2)";"באור_שני",#N/A,FALSE,"תכנית לבנק (2)";"מכירות",#N/A,FALSE,"SALES"}</definedName>
    <definedName name="wrn.דוח_מרכז._4" localSheetId="2" hidden="1">{"רווח והפסד",#N/A,FALSE,"תכנית לבנק (2)";"באור_ראשון",#N/A,FALSE,"תכנית לבנק (2)";"באור_שני",#N/A,FALSE,"תכנית לבנק (2)";"מכירות",#N/A,FALSE,"SALES"}</definedName>
    <definedName name="wrn.דוח_מרכז._4" hidden="1">{"רווח והפסד",#N/A,FALSE,"תכנית לבנק (2)";"באור_ראשון",#N/A,FALSE,"תכנית לבנק (2)";"באור_שני",#N/A,FALSE,"תכנית לבנק (2)";"מכירות",#N/A,FALSE,"SALES"}</definedName>
    <definedName name="wrn.הערות._.רבעון._.3." localSheetId="2" hidden="1">{"הערות",#N/A,FALSE,"תקציב מול ביצוע (2)"}</definedName>
    <definedName name="wrn.הערות._.רבעון._.3." hidden="1">{"הערות",#N/A,FALSE,"תקציב מול ביצוע (2)"}</definedName>
    <definedName name="wrn.הערות._.רבעון._.3._1" localSheetId="2" hidden="1">{"הערות",#N/A,FALSE,"תקציב מול ביצוע (2)"}</definedName>
    <definedName name="wrn.הערות._.רבעון._.3._1" hidden="1">{"הערות",#N/A,FALSE,"תקציב מול ביצוע (2)"}</definedName>
    <definedName name="wrn.הערות._.רבעון._.3._2" localSheetId="2" hidden="1">{"הערות",#N/A,FALSE,"תקציב מול ביצוע (2)"}</definedName>
    <definedName name="wrn.הערות._.רבעון._.3._2" hidden="1">{"הערות",#N/A,FALSE,"תקציב מול ביצוע (2)"}</definedName>
    <definedName name="wrn.הערות._.רבעון._.3._3" localSheetId="2" hidden="1">{"הערות",#N/A,FALSE,"תקציב מול ביצוע (2)"}</definedName>
    <definedName name="wrn.הערות._.רבעון._.3._3" hidden="1">{"הערות",#N/A,FALSE,"תקציב מול ביצוע (2)"}</definedName>
    <definedName name="wrn.הערות._.רבעון._.3._4" localSheetId="2" hidden="1">{"הערות",#N/A,FALSE,"תקציב מול ביצוע (2)"}</definedName>
    <definedName name="wrn.הערות._.רבעון._.3._4" hidden="1">{"הערות",#N/A,FALSE,"תקציב מול ביצוע (2)"}</definedName>
    <definedName name="wrn.השקעות." localSheetId="2" hidden="1">{"השקעות",#N/A,FALSE,"investments";"מפעל חדש",#N/A,FALSE,"nf"}</definedName>
    <definedName name="wrn.השקעות." hidden="1">{"השקעות",#N/A,FALSE,"investments";"מפעל חדש",#N/A,FALSE,"nf"}</definedName>
    <definedName name="wrn.השקעות._1" localSheetId="2" hidden="1">{"השקעות",#N/A,FALSE,"investments";"מפעל חדש",#N/A,FALSE,"nf"}</definedName>
    <definedName name="wrn.השקעות._1" hidden="1">{"השקעות",#N/A,FALSE,"investments";"מפעל חדש",#N/A,FALSE,"nf"}</definedName>
    <definedName name="wrn.השקעות._2" localSheetId="2" hidden="1">{"השקעות",#N/A,FALSE,"investments";"מפעל חדש",#N/A,FALSE,"nf"}</definedName>
    <definedName name="wrn.השקעות._2" hidden="1">{"השקעות",#N/A,FALSE,"investments";"מפעל חדש",#N/A,FALSE,"nf"}</definedName>
    <definedName name="wrn.השקעות._3" localSheetId="2" hidden="1">{"השקעות",#N/A,FALSE,"investments";"מפעל חדש",#N/A,FALSE,"nf"}</definedName>
    <definedName name="wrn.השקעות._3" hidden="1">{"השקעות",#N/A,FALSE,"investments";"מפעל חדש",#N/A,FALSE,"nf"}</definedName>
    <definedName name="wrn.השקעות._4" localSheetId="2" hidden="1">{"השקעות",#N/A,FALSE,"investments";"מפעל חדש",#N/A,FALSE,"nf"}</definedName>
    <definedName name="wrn.השקעות._4" hidden="1">{"השקעות",#N/A,FALSE,"investments";"מפעל חדש",#N/A,FALSE,"nf"}</definedName>
    <definedName name="wrn.טבלאות_עזר." localSheetId="2" hidden="1">{"ניסוי_אירופה",#N/A,FALSE,"ct-eu";"ניסוי_ארהב",#N/A,FALSE,"ct-us";"רמות",#N/A,FALSE,"RAMOT";"יועצי_מופ",#N/A,FALSE,"r&amp;d_consultants";"יועצים",#N/A,FALSE,"r&amp;d_subcontractors";"הוצאות_רכב",#N/A,FALSE,"car+phone"}</definedName>
    <definedName name="wrn.טבלאות_עזר." hidden="1">{"ניסוי_אירופה",#N/A,FALSE,"ct-eu";"ניסוי_ארהב",#N/A,FALSE,"ct-us";"רמות",#N/A,FALSE,"RAMOT";"יועצי_מופ",#N/A,FALSE,"r&amp;d_consultants";"יועצים",#N/A,FALSE,"r&amp;d_subcontractors";"הוצאות_רכב",#N/A,FALSE,"car+phone"}</definedName>
    <definedName name="wrn.טבלאות_עזר._1" localSheetId="2" hidden="1">{"ניסוי_אירופה",#N/A,FALSE,"ct-eu";"ניסוי_ארהב",#N/A,FALSE,"ct-us";"רמות",#N/A,FALSE,"RAMOT";"יועצי_מופ",#N/A,FALSE,"r&amp;d_consultants";"יועצים",#N/A,FALSE,"r&amp;d_subcontractors";"הוצאות_רכב",#N/A,FALSE,"car+phone"}</definedName>
    <definedName name="wrn.טבלאות_עזר._1" hidden="1">{"ניסוי_אירופה",#N/A,FALSE,"ct-eu";"ניסוי_ארהב",#N/A,FALSE,"ct-us";"רמות",#N/A,FALSE,"RAMOT";"יועצי_מופ",#N/A,FALSE,"r&amp;d_consultants";"יועצים",#N/A,FALSE,"r&amp;d_subcontractors";"הוצאות_רכב",#N/A,FALSE,"car+phone"}</definedName>
    <definedName name="wrn.טבלאות_עזר._2" localSheetId="2" hidden="1">{"ניסוי_אירופה",#N/A,FALSE,"ct-eu";"ניסוי_ארהב",#N/A,FALSE,"ct-us";"רמות",#N/A,FALSE,"RAMOT";"יועצי_מופ",#N/A,FALSE,"r&amp;d_consultants";"יועצים",#N/A,FALSE,"r&amp;d_subcontractors";"הוצאות_רכב",#N/A,FALSE,"car+phone"}</definedName>
    <definedName name="wrn.טבלאות_עזר._2" hidden="1">{"ניסוי_אירופה",#N/A,FALSE,"ct-eu";"ניסוי_ארהב",#N/A,FALSE,"ct-us";"רמות",#N/A,FALSE,"RAMOT";"יועצי_מופ",#N/A,FALSE,"r&amp;d_consultants";"יועצים",#N/A,FALSE,"r&amp;d_subcontractors";"הוצאות_רכב",#N/A,FALSE,"car+phone"}</definedName>
    <definedName name="wrn.טבלאות_עזר._3" localSheetId="2" hidden="1">{"ניסוי_אירופה",#N/A,FALSE,"ct-eu";"ניסוי_ארהב",#N/A,FALSE,"ct-us";"רמות",#N/A,FALSE,"RAMOT";"יועצי_מופ",#N/A,FALSE,"r&amp;d_consultants";"יועצים",#N/A,FALSE,"r&amp;d_subcontractors";"הוצאות_רכב",#N/A,FALSE,"car+phone"}</definedName>
    <definedName name="wrn.טבלאות_עזר._3" hidden="1">{"ניסוי_אירופה",#N/A,FALSE,"ct-eu";"ניסוי_ארהב",#N/A,FALSE,"ct-us";"רמות",#N/A,FALSE,"RAMOT";"יועצי_מופ",#N/A,FALSE,"r&amp;d_consultants";"יועצים",#N/A,FALSE,"r&amp;d_subcontractors";"הוצאות_רכב",#N/A,FALSE,"car+phone"}</definedName>
    <definedName name="wrn.טבלאות_עזר._4" localSheetId="2" hidden="1">{"ניסוי_אירופה",#N/A,FALSE,"ct-eu";"ניסוי_ארהב",#N/A,FALSE,"ct-us";"רמות",#N/A,FALSE,"RAMOT";"יועצי_מופ",#N/A,FALSE,"r&amp;d_consultants";"יועצים",#N/A,FALSE,"r&amp;d_subcontractors";"הוצאות_רכב",#N/A,FALSE,"car+phone"}</definedName>
    <definedName name="wrn.טבלאות_עזר._4" hidden="1">{"ניסוי_אירופה",#N/A,FALSE,"ct-eu";"ניסוי_ארהב",#N/A,FALSE,"ct-us";"רמות",#N/A,FALSE,"RAMOT";"יועצי_מופ",#N/A,FALSE,"r&amp;d_consultants";"יועצים",#N/A,FALSE,"r&amp;d_subcontractors";"הוצאות_רכב",#N/A,FALSE,"car+phone"}</definedName>
    <definedName name="wrn.מאזן." localSheetId="2" hidden="1">{"מאזן",#N/A,FALSE,"מאזן בוחן"}</definedName>
    <definedName name="wrn.מאזן." hidden="1">{"מאזן",#N/A,FALSE,"מאזן בוחן"}</definedName>
    <definedName name="wrn.מאזן._1" localSheetId="2" hidden="1">{"מאזן",#N/A,FALSE,"מאזן בוחן"}</definedName>
    <definedName name="wrn.מאזן._1" hidden="1">{"מאזן",#N/A,FALSE,"מאזן בוחן"}</definedName>
    <definedName name="wrn.מאזן._2" localSheetId="2" hidden="1">{"מאזן",#N/A,FALSE,"מאזן בוחן"}</definedName>
    <definedName name="wrn.מאזן._2" hidden="1">{"מאזן",#N/A,FALSE,"מאזן בוחן"}</definedName>
    <definedName name="wrn.מאזן._3" localSheetId="2" hidden="1">{"מאזן",#N/A,FALSE,"מאזן בוחן"}</definedName>
    <definedName name="wrn.מאזן._3" hidden="1">{"מאזן",#N/A,FALSE,"מאזן בוחן"}</definedName>
    <definedName name="wrn.מאזן._4" localSheetId="2" hidden="1">{"מאזן",#N/A,FALSE,"מאזן בוחן"}</definedName>
    <definedName name="wrn.מאזן._4" hidden="1">{"מאזן",#N/A,FALSE,"מאזן בוחן"}</definedName>
    <definedName name="wrn.מאזן_בוחן_כללי." localSheetId="2">#REF!</definedName>
    <definedName name="wrn.מאזן_בוחן_כללי." hidden="1">{#N/A,#N/A,FALSE,"מאזן בוחן";"כל_מאזן_בוחן",#N/A,FALSE,"מאזן בוחן"}</definedName>
    <definedName name="wrn.מאזן_בוחן_כללי._1" localSheetId="2" hidden="1">{#N/A,#N/A,FALSE,"מאזן בוחן";"כל_מאזן_בוחן",#N/A,FALSE,"מאזן בוחן"}</definedName>
    <definedName name="wrn.מאזן_בוחן_כללי._1" hidden="1">{#N/A,#N/A,FALSE,"מאזן בוחן";"כל_מאזן_בוחן",#N/A,FALSE,"מאזן בוחן"}</definedName>
    <definedName name="wrn.מאזן_בוחן_כללי._2" localSheetId="2" hidden="1">{#N/A,#N/A,FALSE,"מאזן בוחן";"כל_מאזן_בוחן",#N/A,FALSE,"מאזן בוחן"}</definedName>
    <definedName name="wrn.מאזן_בוחן_כללי._2" hidden="1">{#N/A,#N/A,FALSE,"מאזן בוחן";"כל_מאזן_בוחן",#N/A,FALSE,"מאזן בוחן"}</definedName>
    <definedName name="wrn.מאזן_בוחן_כללי._3" localSheetId="2" hidden="1">{#N/A,#N/A,FALSE,"מאזן בוחן";"כל_מאזן_בוחן",#N/A,FALSE,"מאזן בוחן"}</definedName>
    <definedName name="wrn.מאזן_בוחן_כללי._3" hidden="1">{#N/A,#N/A,FALSE,"מאזן בוחן";"כל_מאזן_בוחן",#N/A,FALSE,"מאזן בוחן"}</definedName>
    <definedName name="wrn.מאזן_בוחן_כללי._4" localSheetId="2" hidden="1">{#N/A,#N/A,FALSE,"מאזן בוחן";"כל_מאזן_בוחן",#N/A,FALSE,"מאזן בוחן"}</definedName>
    <definedName name="wrn.מאזן_בוחן_כללי._4" hidden="1">{#N/A,#N/A,FALSE,"מאזן בוחן";"כל_מאזן_בוחן",#N/A,FALSE,"מאזן בוחן"}</definedName>
    <definedName name="wrn.מופ." localSheetId="2" hidden="1">{"באור_מופ",#N/A,FALSE,"R&amp;D";"מופ_לפי_מוצרים",#N/A,FALSE,"R&amp;D"}</definedName>
    <definedName name="wrn.מופ." hidden="1">{"באור_מופ",#N/A,FALSE,"R&amp;D";"מופ_לפי_מוצרים",#N/A,FALSE,"R&amp;D"}</definedName>
    <definedName name="wrn.מופ._1" localSheetId="2" hidden="1">{"באור_מופ",#N/A,FALSE,"R&amp;D";"מופ_לפי_מוצרים",#N/A,FALSE,"R&amp;D"}</definedName>
    <definedName name="wrn.מופ._1" hidden="1">{"באור_מופ",#N/A,FALSE,"R&amp;D";"מופ_לפי_מוצרים",#N/A,FALSE,"R&amp;D"}</definedName>
    <definedName name="wrn.מופ._2" localSheetId="2" hidden="1">{"באור_מופ",#N/A,FALSE,"R&amp;D";"מופ_לפי_מוצרים",#N/A,FALSE,"R&amp;D"}</definedName>
    <definedName name="wrn.מופ._2" hidden="1">{"באור_מופ",#N/A,FALSE,"R&amp;D";"מופ_לפי_מוצרים",#N/A,FALSE,"R&amp;D"}</definedName>
    <definedName name="wrn.מופ._3" localSheetId="2" hidden="1">{"באור_מופ",#N/A,FALSE,"R&amp;D";"מופ_לפי_מוצרים",#N/A,FALSE,"R&amp;D"}</definedName>
    <definedName name="wrn.מופ._3" hidden="1">{"באור_מופ",#N/A,FALSE,"R&amp;D";"מופ_לפי_מוצרים",#N/A,FALSE,"R&amp;D"}</definedName>
    <definedName name="wrn.מופ._4" localSheetId="2" hidden="1">{"באור_מופ",#N/A,FALSE,"R&amp;D";"מופ_לפי_מוצרים",#N/A,FALSE,"R&amp;D"}</definedName>
    <definedName name="wrn.מופ._4" hidden="1">{"באור_מופ",#N/A,FALSE,"R&amp;D";"מופ_לפי_מוצרים",#N/A,FALSE,"R&amp;D"}</definedName>
    <definedName name="wrn.סעיפי_מאזן_בוחן." localSheetId="2">#REF!</definedName>
    <definedName name="wrn.סעיפי_מאזן_בוחן."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_1" localSheetId="2"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_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_2" localSheetId="2"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_2"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_3" localSheetId="2"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_3"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_4" localSheetId="2"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_4"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רווה." localSheetId="2" hidden="1">{"רווה",#N/A,FALSE,"מאזן בוחן"}</definedName>
    <definedName name="wrn.רווה." hidden="1">{"רווה",#N/A,FALSE,"מאזן בוחן"}</definedName>
    <definedName name="wrn.רווה._1" localSheetId="2" hidden="1">{"רווה",#N/A,FALSE,"מאזן בוחן"}</definedName>
    <definedName name="wrn.רווה._1" hidden="1">{"רווה",#N/A,FALSE,"מאזן בוחן"}</definedName>
    <definedName name="wrn.רווה._2" localSheetId="2" hidden="1">{"רווה",#N/A,FALSE,"מאזן בוחן"}</definedName>
    <definedName name="wrn.רווה._2" hidden="1">{"רווה",#N/A,FALSE,"מאזן בוחן"}</definedName>
    <definedName name="wrn.רווה._3" localSheetId="2" hidden="1">{"רווה",#N/A,FALSE,"מאזן בוחן"}</definedName>
    <definedName name="wrn.רווה._3" hidden="1">{"רווה",#N/A,FALSE,"מאזן בוחן"}</definedName>
    <definedName name="wrn.רווה._4" localSheetId="2" hidden="1">{"רווה",#N/A,FALSE,"מאזן בוחן"}</definedName>
    <definedName name="wrn.רווה._4" hidden="1">{"רווה",#N/A,FALSE,"מאזן בוחן"}</definedName>
    <definedName name="wrn.רווה_לפי_מוצרים." localSheetId="2" hidden="1">{"ossix",#N/A,FALSE,"ossix";"דרמיקול",#N/A,FALSE,"dermicol";"reflux",#N/A,FALSE,"reflux";"מופ_לפי_מוצרים",#N/A,FALSE,"R&amp;D"}</definedName>
    <definedName name="wrn.רווה_לפי_מוצרים." hidden="1">{"ossix",#N/A,FALSE,"ossix";"דרמיקול",#N/A,FALSE,"dermicol";"reflux",#N/A,FALSE,"reflux";"מופ_לפי_מוצרים",#N/A,FALSE,"R&amp;D"}</definedName>
    <definedName name="wrn.רווה_לפי_מוצרים._1" localSheetId="2" hidden="1">{"ossix",#N/A,FALSE,"ossix";"דרמיקול",#N/A,FALSE,"dermicol";"reflux",#N/A,FALSE,"reflux";"מופ_לפי_מוצרים",#N/A,FALSE,"R&amp;D"}</definedName>
    <definedName name="wrn.רווה_לפי_מוצרים._1" hidden="1">{"ossix",#N/A,FALSE,"ossix";"דרמיקול",#N/A,FALSE,"dermicol";"reflux",#N/A,FALSE,"reflux";"מופ_לפי_מוצרים",#N/A,FALSE,"R&amp;D"}</definedName>
    <definedName name="wrn.רווה_לפי_מוצרים._2" localSheetId="2" hidden="1">{"ossix",#N/A,FALSE,"ossix";"דרמיקול",#N/A,FALSE,"dermicol";"reflux",#N/A,FALSE,"reflux";"מופ_לפי_מוצרים",#N/A,FALSE,"R&amp;D"}</definedName>
    <definedName name="wrn.רווה_לפי_מוצרים._2" hidden="1">{"ossix",#N/A,FALSE,"ossix";"דרמיקול",#N/A,FALSE,"dermicol";"reflux",#N/A,FALSE,"reflux";"מופ_לפי_מוצרים",#N/A,FALSE,"R&amp;D"}</definedName>
    <definedName name="wrn.רווה_לפי_מוצרים._3" localSheetId="2" hidden="1">{"ossix",#N/A,FALSE,"ossix";"דרמיקול",#N/A,FALSE,"dermicol";"reflux",#N/A,FALSE,"reflux";"מופ_לפי_מוצרים",#N/A,FALSE,"R&amp;D"}</definedName>
    <definedName name="wrn.רווה_לפי_מוצרים._3" hidden="1">{"ossix",#N/A,FALSE,"ossix";"דרמיקול",#N/A,FALSE,"dermicol";"reflux",#N/A,FALSE,"reflux";"מופ_לפי_מוצרים",#N/A,FALSE,"R&amp;D"}</definedName>
    <definedName name="wrn.רווה_לפי_מוצרים._4" localSheetId="2" hidden="1">{"ossix",#N/A,FALSE,"ossix";"דרמיקול",#N/A,FALSE,"dermicol";"reflux",#N/A,FALSE,"reflux";"מופ_לפי_מוצרים",#N/A,FALSE,"R&amp;D"}</definedName>
    <definedName name="wrn.רווה_לפי_מוצרים._4" hidden="1">{"ossix",#N/A,FALSE,"ossix";"דרמיקול",#N/A,FALSE,"dermicol";"reflux",#N/A,FALSE,"reflux";"מופ_לפי_מוצרים",#N/A,FALSE,"R&amp;D"}</definedName>
    <definedName name="wrn.שכר_כולל." localSheetId="2"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_1" localSheetId="2"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_1"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_2" localSheetId="2"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_2"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_3" localSheetId="2"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_3"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_4" localSheetId="2"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_4" hidden="1">{"שכר_כללי",#N/A,FALSE,"sal_total";"שכר_ייצור1",#N/A,FALSE,"operation_sal";"שכר_ייצור2",#N/A,FALSE,"operation_sal";"שכר_מופ1",#N/A,FALSE,"r&amp;d_sal";"שכר_מופ2",#N/A,FALSE,"r&amp;d_sal";"שכר_שיווק",#N/A,FALSE,"s&amp;m_sal";"שכר_הנהלה",#N/A,FALSE,"G&amp;A_SAL"}</definedName>
    <definedName name="wrn.תזרים." localSheetId="2" hidden="1">{"תזרים",#N/A,FALSE,"cf"}</definedName>
    <definedName name="wrn.תזרים." hidden="1">{"תזרים",#N/A,FALSE,"cf"}</definedName>
    <definedName name="wrn.תזרים._1" localSheetId="2" hidden="1">{"תזרים",#N/A,FALSE,"cf"}</definedName>
    <definedName name="wrn.תזרים._1" hidden="1">{"תזרים",#N/A,FALSE,"cf"}</definedName>
    <definedName name="wrn.תזרים._2" localSheetId="2" hidden="1">{"תזרים",#N/A,FALSE,"cf"}</definedName>
    <definedName name="wrn.תזרים._2" hidden="1">{"תזרים",#N/A,FALSE,"cf"}</definedName>
    <definedName name="wrn.תזרים._3" localSheetId="2" hidden="1">{"תזרים",#N/A,FALSE,"cf"}</definedName>
    <definedName name="wrn.תזרים._3" hidden="1">{"תזרים",#N/A,FALSE,"cf"}</definedName>
    <definedName name="wrn.תזרים._4" localSheetId="2" hidden="1">{"תזרים",#N/A,FALSE,"cf"}</definedName>
    <definedName name="wrn.תזרים._4" hidden="1">{"תזרים",#N/A,FALSE,"cf"}</definedName>
    <definedName name="wrn.中期." localSheetId="2" hidden="1">{"中期損益",#N/A,FALSE,"中期計画";"中期収支",#N/A,FALSE,"中期計画"}</definedName>
    <definedName name="wrn.中期." hidden="1">{"中期損益",#N/A,FALSE,"中期計画";"中期収支",#N/A,FALSE,"中期計画"}</definedName>
    <definedName name="wrn.全体." localSheetId="2" hidden="1">{"表紙",#N/A,FALSE,"店別収支";"収支",#N/A,FALSE,"店別収支";"店舗別",#N/A,FALSE,"店別収支"}</definedName>
    <definedName name="wrn.全体." hidden="1">{"表紙",#N/A,FALSE,"店別収支";"収支",#N/A,FALSE,"店別収支";"店舗別",#N/A,FALSE,"店別収支"}</definedName>
    <definedName name="wrn.収支" localSheetId="2" hidden="1">{"損益",#N/A,FALSE,"中期計画";"収支",#N/A,FALSE,"中期計画"}</definedName>
    <definedName name="wrn.収支" hidden="1">{"損益",#N/A,FALSE,"中期計画";"収支",#N/A,FALSE,"中期計画"}</definedName>
    <definedName name="wrn.収支." localSheetId="2" hidden="1">{"損益",#N/A,FALSE,"中期計画";"収支",#N/A,FALSE,"中期計画"}</definedName>
    <definedName name="wrn.収支." hidden="1">{"損益",#N/A,FALSE,"中期計画";"収支",#N/A,FALSE,"中期計画"}</definedName>
    <definedName name="wrn.営業報告." localSheetId="2" hidden="1">{"表紙",#N/A,TRUE,"表紙";"目次",#N/A,TRUE,"表紙";"001基本DATA",#N/A,TRUE,"表紙";"002売上対比",#N/A,TRUE,"表紙";"003売上推移",#N/A,TRUE,"表紙";"004ｼﾞｬﾝﾙ売上",#N/A,TRUE,"表紙";"005ｼﾞｬﾝﾙ累計",#N/A,TRUE,"表紙";"006台当売上",#N/A,TRUE,"表紙";"007来場客数",#N/A,TRUE,"表紙";"008景品原価",#N/A,TRUE,"表紙";"09棚卸",#N/A,TRUE,"表紙";"010機器投資",#N/A,TRUE,"表紙";"011機器リース",#N/A,TRUE,"表紙";"012機器計",#N/A,TRUE,"表紙";"013内装",#N/A,TRUE,"表紙";"014投資計",#N/A,TRUE,"表紙"}</definedName>
    <definedName name="wrn.営業報告." hidden="1">{"表紙",#N/A,TRUE,"表紙";"目次",#N/A,TRUE,"表紙";"001基本DATA",#N/A,TRUE,"表紙";"002売上対比",#N/A,TRUE,"表紙";"003売上推移",#N/A,TRUE,"表紙";"004ｼﾞｬﾝﾙ売上",#N/A,TRUE,"表紙";"005ｼﾞｬﾝﾙ累計",#N/A,TRUE,"表紙";"006台当売上",#N/A,TRUE,"表紙";"007来場客数",#N/A,TRUE,"表紙";"008景品原価",#N/A,TRUE,"表紙";"09棚卸",#N/A,TRUE,"表紙";"010機器投資",#N/A,TRUE,"表紙";"011機器リース",#N/A,TRUE,"表紙";"012機器計",#N/A,TRUE,"表紙";"013内装",#N/A,TRUE,"表紙";"014投資計",#N/A,TRUE,"表紙"}</definedName>
    <definedName name="wrn.店別." localSheetId="2" hidden="1">{"表紙",#N/A,FALSE,"中期計画";"店舗別",#N/A,FALSE,"中期計画"}</definedName>
    <definedName name="wrn.店別." hidden="1">{"表紙",#N/A,FALSE,"中期計画";"店舗別",#N/A,FALSE,"中期計画"}</definedName>
    <definedName name="wrn.第一四半期." localSheetId="2" hidden="1">{#N/A,#N/A,FALSE,"倉庫";"上期倉庫",#N/A,FALSE,"倉庫";"下期倉庫",#N/A,FALSE,"倉庫"}</definedName>
    <definedName name="wrn.第一四半期." hidden="1">{#N/A,#N/A,FALSE,"倉庫";"上期倉庫",#N/A,FALSE,"倉庫";"下期倉庫",#N/A,FALSE,"倉庫"}</definedName>
    <definedName name="wrn.第三四半期." localSheetId="2" hidden="1">{"第三四半期倉庫",#N/A,FALSE,"倉庫";"上期倉庫",#N/A,FALSE,"倉庫";"下期倉庫",#N/A,FALSE,"倉庫"}</definedName>
    <definedName name="wrn.第三四半期." hidden="1">{"第三四半期倉庫",#N/A,FALSE,"倉庫";"上期倉庫",#N/A,FALSE,"倉庫";"下期倉庫",#N/A,FALSE,"倉庫"}</definedName>
    <definedName name="wrn.第二四半期." localSheetId="2" hidden="1">{"第二四半期倉庫",#N/A,FALSE,"倉庫";"上期倉庫",#N/A,FALSE,"倉庫";"下期倉庫",#N/A,FALSE,"倉庫"}</definedName>
    <definedName name="wrn.第二四半期." hidden="1">{"第二四半期倉庫",#N/A,FALSE,"倉庫";"上期倉庫",#N/A,FALSE,"倉庫";"下期倉庫",#N/A,FALSE,"倉庫"}</definedName>
    <definedName name="wrn.第四四半期." localSheetId="2" hidden="1">{"第四四半期倉庫",#N/A,FALSE,"倉庫";"上期倉庫",#N/A,FALSE,"倉庫";"下期倉庫",#N/A,FALSE,"倉庫"}</definedName>
    <definedName name="wrn.第四四半期." hidden="1">{"第四四半期倉庫",#N/A,FALSE,"倉庫";"上期倉庫",#N/A,FALSE,"倉庫";"下期倉庫",#N/A,FALSE,"倉庫"}</definedName>
    <definedName name="wrn_1" localSheetId="2" hidden="1">{"Journal Entry",#N/A,FALSE,"Accrual"}</definedName>
    <definedName name="wrn_1" hidden="1">{"FCB_ALL",#N/A,FALSE,"FCB"}</definedName>
    <definedName name="wrn_2" localSheetId="2" hidden="1">{"FCB_ALL",#N/A,FALSE,"FCB"}</definedName>
    <definedName name="wrn_2" hidden="1">{"FCB_ALL",#N/A,FALSE,"FCB"}</definedName>
    <definedName name="wrn_3" localSheetId="2" hidden="1">{"FCB_ALL",#N/A,FALSE,"FCB"}</definedName>
    <definedName name="wrn_3" hidden="1">{"FCB_ALL",#N/A,FALSE,"FCB"}</definedName>
    <definedName name="wrn_4" localSheetId="2" hidden="1">{"FCB_ALL",#N/A,FALSE,"FCB"}</definedName>
    <definedName name="wrn_4" hidden="1">{"FCB_ALL",#N/A,FALSE,"FCB"}</definedName>
    <definedName name="wrn_CAPREIT_" localSheetId="2">{#N/A,#N/A,FALSE,"CAPREIT"}</definedName>
    <definedName name="wrn_CAPREIT_">{#N/A,#N/A,FALSE,"CAPREIT"}</definedName>
    <definedName name="wrn_CAPREIT2" localSheetId="2">{#N/A,#N/A,FALSE,"CAPREIT"}</definedName>
    <definedName name="wrn_CAPREIT2">{#N/A,#N/A,FALSE,"CAPREIT"}</definedName>
    <definedName name="wrn_eva" localSheetId="2" hidden="1">{"EVA",#N/A,FALSE,"EVA";"WACC",#N/A,FALSE,"WACC"}</definedName>
    <definedName name="wrn_eva" hidden="1">{"EVA",#N/A,FALSE,"EVA";"WACC",#N/A,FALSE,"WACC"}</definedName>
    <definedName name="wrn_otpt" localSheetId="2" hidden="1">{"DCF","UPSIDE CASE",FALSE,"Sheet1";"DCF","BASE CASE",FALSE,"Sheet1";"DCF","DOWNSIDE CASE",FALSE,"Sheet1"}</definedName>
    <definedName name="wrn_otpt" hidden="1">{"DCF","UPSIDE CASE",FALSE,"Sheet1";"DCF","BASE CASE",FALSE,"Sheet1";"DCF","DOWNSIDE CASE",FALSE,"Sheet1"}</definedName>
    <definedName name="wrn_summary_95_952" localSheetId="2" hidden="1">{"arpm1995",#N/A,FALSE,"Summary 95-96";"bus_long_distance",#N/A,FALSE,"Summary 95-96";"mins_per_day",#N/A,FALSE,"Summary 95-96";"minutes1995",#N/A,FALSE,"Summary 95-96";"rev_per_day",#N/A,FALSE,"Summary 95-96";"view1995",#N/A,FALSE,"Summary 95-96"}</definedName>
    <definedName name="wrn_summary_95_952" hidden="1">{"arpm1995",#N/A,FALSE,"Summary 95-96";"bus_long_distance",#N/A,FALSE,"Summary 95-96";"mins_per_day",#N/A,FALSE,"Summary 95-96";"minutes1995",#N/A,FALSE,"Summary 95-96";"rev_per_day",#N/A,FALSE,"Summary 95-96";"view1995",#N/A,FALSE,"Summary 95-96"}</definedName>
    <definedName name="wrn_summary_95_952_1" localSheetId="2" hidden="1">{"arpm1995",#N/A,FALSE,"Summary 95-96";"bus_long_distance",#N/A,FALSE,"Summary 95-96";"mins_per_day",#N/A,FALSE,"Summary 95-96";"minutes1995",#N/A,FALSE,"Summary 95-96";"rev_per_day",#N/A,FALSE,"Summary 95-96";"view1995",#N/A,FALSE,"Summary 95-96"}</definedName>
    <definedName name="wrn_summary_95_952_1" hidden="1">{"arpm1995",#N/A,FALSE,"Summary 95-96";"bus_long_distance",#N/A,FALSE,"Summary 95-96";"mins_per_day",#N/A,FALSE,"Summary 95-96";"minutes1995",#N/A,FALSE,"Summary 95-96";"rev_per_day",#N/A,FALSE,"Summary 95-96";"view1995",#N/A,FALSE,"Summary 95-96"}</definedName>
    <definedName name="wrn1.all" localSheetId="2" hidden="1">{#N/A,#N/A,FALSE,"HEADCOUNTS";#N/A,#N/A,FALSE,"month to month";#N/A,#N/A,FALSE,"headcount allocations";#N/A,#N/A,FALSE,"FACILITIES";#N/A,#N/A,FALSE,"HUMAN RESOURCES";#N/A,#N/A,FALSE,"FINANCE";#N/A,#N/A,FALSE,"TRAINING";#N/A,#N/A,FALSE,"NETWORK"}</definedName>
    <definedName name="WRN1.ALL" hidden="1">{#N/A,#N/A,FALSE,"RH1";#N/A,#N/A,FALSE,"SP2";#N/A,#N/A,FALSE,"MB3";#N/A,#N/A,FALSE,"WV5";#N/A,#N/A,FALSE,"LB6";#N/A,#N/A,FALSE,"NB7";#N/A,#N/A,FALSE,"MV8";#N/A,#N/A,FALSE,"ALL STORES (7)";#N/A,#N/A,FALSE,"MATURE STORES (3)";#N/A,#N/A,FALSE,"BASE STORES (5)";#N/A,#N/A,FALSE,"NEW STORES (2)"}</definedName>
    <definedName name="wrn1.backup" hidden="1">{#N/A,#N/A,FALSE,"time  $ alloc AIS";#N/A,#N/A,FALSE,"detail time AIS";#N/A,#N/A,FALSE,"time $ alloc CONT";#N/A,#N/A,FALSE,"detail time CONT"}</definedName>
    <definedName name="wrn1.CCM" localSheetId="2">#REF!</definedName>
    <definedName name="wrn1.CCM"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wrn1.Current._.Month._.Everything" localSheetId="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entries" hidden="1">{#N/A,#N/A,FALSE,"FINANCE";#N/A,#N/A,FALSE,"HUMAN RESOURCES";#N/A,#N/A,FALSE,"FACILITIES";#N/A,#N/A,FALSE,"NETWORK"}</definedName>
    <definedName name="wrn1.esl." localSheetId="2" hidden="1">{"Monthly6Q",#N/A,FALSE,"0614ESL"}</definedName>
    <definedName name="wrn1.esl." hidden="1">{"Monthly6Q",#N/A,FALSE,"0614ESL"}</definedName>
    <definedName name="wrn1.full." localSheetId="2" hidden="1">{#N/A,#N/A,TRUE,"1998_Summary";#N/A,#N/A,TRUE,"1999_Summary";#N/A,#N/A,TRUE,"1998_IS";#N/A,#N/A,TRUE,"1999_IS"}</definedName>
    <definedName name="wrn1.full." hidden="1">{#N/A,#N/A,TRUE,"1998_Summary";#N/A,#N/A,TRUE,"1999_Summary";#N/A,#N/A,TRUE,"1998_IS";#N/A,#N/A,TRUE,"1999_IS"}</definedName>
    <definedName name="wrn1.history" localSheetId="2" hidden="1">{#N/A,#N/A,FALSE,"model"}</definedName>
    <definedName name="wrn1.history" hidden="1">{#N/A,#N/A,FALSE,"model"}</definedName>
    <definedName name="wrn1.price." localSheetId="2" hidden="1">{"PAGE1",#N/A,FALSE,"CPFFMSTR";"PAGE2",#N/A,FALSE,"CPFFMSTR"}</definedName>
    <definedName name="wrn1.price." hidden="1">{"PAGE1",#N/A,FALSE,"CPFFMSTR";"PAGE2",#N/A,FALSE,"CPFFMSTR"}</definedName>
    <definedName name="wrn1.PRINT." localSheetId="2" hidden="1">{"DOWNLOAD",#N/A,FALSE,"GLDownload";"UPLOAD",#N/A,FALSE,"GLUpload"}</definedName>
    <definedName name="wrn1.PRINT." hidden="1">{"DOWNLOAD",#N/A,FALSE,"GLDownload";"UPLOAD",#N/A,FALSE,"GLUpload"}</definedName>
    <definedName name="wrn1.Print._.Disk." localSheetId="2" hidden="1">{#N/A,#N/A,FALSE,"Intro";#N/A,#N/A,FALSE,"General Assumptions";#N/A,#N/A,FALSE,"Specific Assumptions";#N/A,#N/A,FALSE,"Value Growth";#N/A,#N/A,FALSE,"Dividend Yield";#N/A,#N/A,FALSE,"C Corporation Equivalent Yield";#N/A,#N/A,FALSE,"Dividend Growth";#N/A,#N/A,FALSE,"Holding Period";#N/A,#N/A,FALSE,"Required Return";#N/A,#N/A,FALSE,"Analysis of Prospective Returns";#N/A,#N/A,FALSE,"Multiple Scenario Analysis";#N/A,#N/A,FALSE,"Base QMDM";#N/A,#N/A,FALSE,"Tables";#N/A,#N/A,FALSE,"Special";#N/A,#N/A,FALSE,"Chart Data";#N/A,#N/A,FALSE,"QMDM-Analysis";#N/A,#N/A,FALSE,"QMDM-Components";#N/A,#N/A,FALSE,"Multi-Scenario QMDM";#N/A,#N/A,FALSE,"Scenario #1";#N/A,#N/A,FALSE,"Scenario #2"}</definedName>
    <definedName name="wrn1.Print._.Disk." hidden="1">{#N/A,#N/A,FALSE,"Intro";#N/A,#N/A,FALSE,"General Assumptions";#N/A,#N/A,FALSE,"Specific Assumptions";#N/A,#N/A,FALSE,"Value Growth";#N/A,#N/A,FALSE,"Dividend Yield";#N/A,#N/A,FALSE,"C Corporation Equivalent Yield";#N/A,#N/A,FALSE,"Dividend Growth";#N/A,#N/A,FALSE,"Holding Period";#N/A,#N/A,FALSE,"Required Return";#N/A,#N/A,FALSE,"Analysis of Prospective Returns";#N/A,#N/A,FALSE,"Multiple Scenario Analysis";#N/A,#N/A,FALSE,"Base QMDM";#N/A,#N/A,FALSE,"Tables";#N/A,#N/A,FALSE,"Special";#N/A,#N/A,FALSE,"Chart Data";#N/A,#N/A,FALSE,"QMDM-Analysis";#N/A,#N/A,FALSE,"QMDM-Components";#N/A,#N/A,FALSE,"Multi-Scenario QMDM";#N/A,#N/A,FALSE,"Scenario #1";#N/A,#N/A,FALSE,"Scenario #2"}</definedName>
    <definedName name="wrn1.Statements." localSheetId="2" hidden="1">{#N/A,#N/A,FALSE,"CostOfService";#N/A,#N/A,FALSE,"BalanceSheet";#N/A,#N/A,FALSE,"IncomeStmt";#N/A,#N/A,FALSE,"CashFlow";#N/A,#N/A,FALSE,"RateBase"}</definedName>
    <definedName name="wrn1.Statements." hidden="1">{#N/A,#N/A,FALSE,"CostOfService";#N/A,#N/A,FALSE,"BalanceSheet";#N/A,#N/A,FALSE,"IncomeStmt";#N/A,#N/A,FALSE,"CashFlow";#N/A,#N/A,FALSE,"RateBase"}</definedName>
    <definedName name="wrn1.summary" localSheetId="2" hidden="1">{#N/A,#N/A,TRUE,"Notes";#N/A,#N/A,TRUE,"Cap Struct";#N/A,#N/A,TRUE,"OBS";#N/A,#N/A,TRUE,"bal Sheet";#N/A,#N/A,TRUE,"Inc stmt";#N/A,#N/A,TRUE,"csh flw";#N/A,#N/A,TRUE,"debt";#N/A,#N/A,TRUE,"detail 96,97";#N/A,#N/A,TRUE,"Covenants"}</definedName>
    <definedName name="wrn1.summary" hidden="1">{#N/A,#N/A,TRUE,"Notes";#N/A,#N/A,TRUE,"Cap Struct";#N/A,#N/A,TRUE,"OBS";#N/A,#N/A,TRUE,"bal Sheet";#N/A,#N/A,TRUE,"Inc stmt";#N/A,#N/A,TRUE,"csh flw";#N/A,#N/A,TRUE,"debt";#N/A,#N/A,TRUE,"detail 96,97";#N/A,#N/A,TRUE,"Covenants"}</definedName>
    <definedName name="wrn1.supp." localSheetId="2"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total.bud" localSheetId="2" hidden="1">{"fcst w head depre cap",#N/A,FALSE,"PL";"new bud adj",#N/A,FALSE,"PL";"qtr",#N/A,FALSE,"PL";"quick",#N/A,FALSE,"PL";"bal sheet",#N/A,FALSE,"PL";"fixed assets",#N/A,FALSE,"PL"}</definedName>
    <definedName name="wrn1.total.bud" hidden="1">{"fcst w head depre cap",#N/A,FALSE,"PL";"new bud adj",#N/A,FALSE,"PL";"qtr",#N/A,FALSE,"PL";"quick",#N/A,FALSE,"PL";"bal sheet",#N/A,FALSE,"PL";"fixed assets",#N/A,FALSE,"PL"}</definedName>
    <definedName name="wrn2.All." localSheetId="2"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_1" localSheetId="2"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_1"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_2" localSheetId="2"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_2"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_3" localSheetId="2"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_3"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_4" localSheetId="2"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_4"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backup" hidden="1">{#N/A,#N/A,FALSE,"time  $ alloc AIS";#N/A,#N/A,FALSE,"detail time AIS";#N/A,#N/A,FALSE,"time $ alloc CONT";#N/A,#N/A,FALSE,"detail time CONT"}</definedName>
    <definedName name="wrn2.Bplan." localSheetId="2" hidden="1">{#N/A,#N/A,FALSE,"F_Plan";#N/A,#N/A,FALSE,"Parameter"}</definedName>
    <definedName name="wrn2.Bplan." hidden="1">{#N/A,#N/A,FALSE,"F_Plan";#N/A,#N/A,FALSE,"Parameter"}</definedName>
    <definedName name="wrn2.capital" localSheetId="2" hidden="1">{"capital",#N/A,FALSE,"CAPITAL_DEP'N"}</definedName>
    <definedName name="wrn2.capital" hidden="1">{"capital",#N/A,FALSE,"CAPITAL_DEP'N"}</definedName>
    <definedName name="WRN2.Document" localSheetId="2" hidden="1">{"consolidated",#N/A,FALSE,"Sheet1";"cms",#N/A,FALSE,"Sheet1";"fse",#N/A,FALSE,"Sheet1"}</definedName>
    <definedName name="WRN2.Document" hidden="1">{"consolidated",#N/A,FALSE,"Sheet1";"cms",#N/A,FALSE,"Sheet1";"fse",#N/A,FALSE,"Sheet1"}</definedName>
    <definedName name="WRN2.Document_1" localSheetId="2" hidden="1">{"consolidated",#N/A,FALSE,"Sheet1";"cms",#N/A,FALSE,"Sheet1";"fse",#N/A,FALSE,"Sheet1"}</definedName>
    <definedName name="WRN2.Document_1" hidden="1">{"consolidated",#N/A,FALSE,"Sheet1";"cms",#N/A,FALSE,"Sheet1";"fse",#N/A,FALSE,"Sheet1"}</definedName>
    <definedName name="wrn2.entries" hidden="1">{#N/A,#N/A,FALSE,"FINANCE";#N/A,#N/A,FALSE,"HUMAN RESOURCES";#N/A,#N/A,FALSE,"FACILITIES";#N/A,#N/A,FALSE,"NETWORK"}</definedName>
    <definedName name="wrn2.manpower" localSheetId="2" hidden="1">{"manpower",#N/A,FALSE,"MANPOWER_PAYROLL"}</definedName>
    <definedName name="wrn2.manpower" hidden="1">{"manpower",#N/A,FALSE,"MANPOWER_PAYROLL"}</definedName>
    <definedName name="wrn2.product._.cost." localSheetId="2" hidden="1">{"product cost",#N/A,FALSE,"P&amp;L STATEMENT"}</definedName>
    <definedName name="wrn2.product._.cost." hidden="1">{"product cost",#N/A,FALSE,"P&amp;L STATEMENT"}</definedName>
    <definedName name="wrn2.profit._.statement." localSheetId="2" hidden="1">{"profit statement",#N/A,FALSE,"P&amp;L STATEMENT"}</definedName>
    <definedName name="wrn2.profit._.statement." hidden="1">{"profit statement",#N/A,FALSE,"P&amp;L STATEMENT"}</definedName>
    <definedName name="wrn2.sga._.expense." localSheetId="2" hidden="1">{"sga expense",#N/A,FALSE,"S,G&amp;A EXP"}</definedName>
    <definedName name="wrn2.sga._.expense." hidden="1">{"sga expense",#N/A,FALSE,"S,G&amp;A EXP"}</definedName>
    <definedName name="wrn2.summary" localSheetId="2" hidden="1">{#N/A,#N/A,TRUE,"Notes";#N/A,#N/A,TRUE,"Cap Struct";#N/A,#N/A,TRUE,"OBS";#N/A,#N/A,TRUE,"bal Sheet";#N/A,#N/A,TRUE,"Inc stmt";#N/A,#N/A,TRUE,"csh flw";#N/A,#N/A,TRUE,"debt";#N/A,#N/A,TRUE,"detail 96,97";#N/A,#N/A,TRUE,"Covenants"}</definedName>
    <definedName name="wrn2.summary" hidden="1">{#N/A,#N/A,TRUE,"Notes";#N/A,#N/A,TRUE,"Cap Struct";#N/A,#N/A,TRUE,"OBS";#N/A,#N/A,TRUE,"bal Sheet";#N/A,#N/A,TRUE,"Inc stmt";#N/A,#N/A,TRUE,"csh flw";#N/A,#N/A,TRUE,"debt";#N/A,#N/A,TRUE,"detail 96,97";#N/A,#N/A,TRUE,"Covenants"}</definedName>
    <definedName name="wrn2.works._.expense." localSheetId="2" hidden="1">{"works expense",#N/A,FALSE,"WORKS EXPENSE"}</definedName>
    <definedName name="wrn2.works._.expense." hidden="1">{"works expense",#N/A,FALSE,"WORKS EXPENSE"}</definedName>
    <definedName name="wrn2a.summary" localSheetId="2" hidden="1">{#N/A,#N/A,TRUE,"Notes";#N/A,#N/A,TRUE,"Cap Struct";#N/A,#N/A,TRUE,"OBS";#N/A,#N/A,TRUE,"bal Sheet";#N/A,#N/A,TRUE,"Inc stmt";#N/A,#N/A,TRUE,"csh flw";#N/A,#N/A,TRUE,"debt";#N/A,#N/A,TRUE,"detail 96,97";#N/A,#N/A,TRUE,"Covenants"}</definedName>
    <definedName name="wrn2a.summary" hidden="1">{#N/A,#N/A,TRUE,"Notes";#N/A,#N/A,TRUE,"Cap Struct";#N/A,#N/A,TRUE,"OBS";#N/A,#N/A,TRUE,"bal Sheet";#N/A,#N/A,TRUE,"Inc stmt";#N/A,#N/A,TRUE,"csh flw";#N/A,#N/A,TRUE,"debt";#N/A,#N/A,TRUE,"detail 96,97";#N/A,#N/A,TRUE,"Covenants"}</definedName>
    <definedName name="wrn3.ALL." localSheetId="2" hidden="1">{#N/A,#N/A,FALSE,"DCF";#N/A,#N/A,FALSE,"WACC";#N/A,#N/A,FALSE,"Sales_EBIT";#N/A,#N/A,FALSE,"Capex_Depreciation";#N/A,#N/A,FALSE,"WC";#N/A,#N/A,FALSE,"Interest";#N/A,#N/A,FALSE,"Assumptions"}</definedName>
    <definedName name="wrn3.ALL." hidden="1">{#N/A,#N/A,FALSE,"DCF";#N/A,#N/A,FALSE,"WACC";#N/A,#N/A,FALSE,"Sales_EBIT";#N/A,#N/A,FALSE,"Capex_Depreciation";#N/A,#N/A,FALSE,"WC";#N/A,#N/A,FALSE,"Interest";#N/A,#N/A,FALSE,"Assumptions"}</definedName>
    <definedName name="wrn3.histroic" localSheetId="2" hidden="1">{#N/A,#N/A,FALSE,"model"}</definedName>
    <definedName name="wrn3.histroic" hidden="1">{#N/A,#N/A,FALSE,"model"}</definedName>
    <definedName name="wrn5._.Pagers.5">#REF!</definedName>
    <definedName name="wrna.prod" localSheetId="2" hidden="1">{#N/A,#N/A,FALSE,"1";#N/A,#N/A,FALSE,"2";#N/A,#N/A,FALSE,"16 - 17";#N/A,#N/A,FALSE,"18 - 19";#N/A,#N/A,FALSE,"26";#N/A,#N/A,FALSE,"27";#N/A,#N/A,FALSE,"28"}</definedName>
    <definedName name="wrna.prod" hidden="1">{#N/A,#N/A,FALSE,"1";#N/A,#N/A,FALSE,"2";#N/A,#N/A,FALSE,"16 - 17";#N/A,#N/A,FALSE,"18 - 19";#N/A,#N/A,FALSE,"26";#N/A,#N/A,FALSE,"27";#N/A,#N/A,FALSE,"28"}</definedName>
    <definedName name="wrna.prod_1" localSheetId="2" hidden="1">{#N/A,#N/A,FALSE,"1";#N/A,#N/A,FALSE,"2";#N/A,#N/A,FALSE,"16 - 17";#N/A,#N/A,FALSE,"18 - 19";#N/A,#N/A,FALSE,"26";#N/A,#N/A,FALSE,"27";#N/A,#N/A,FALSE,"28"}</definedName>
    <definedName name="wrna.prod_1" hidden="1">{#N/A,#N/A,FALSE,"1";#N/A,#N/A,FALSE,"2";#N/A,#N/A,FALSE,"16 - 17";#N/A,#N/A,FALSE,"18 - 19";#N/A,#N/A,FALSE,"26";#N/A,#N/A,FALSE,"27";#N/A,#N/A,FALSE,"28"}</definedName>
    <definedName name="wrna.prod_2" localSheetId="2" hidden="1">{#N/A,#N/A,FALSE,"1";#N/A,#N/A,FALSE,"2";#N/A,#N/A,FALSE,"16 - 17";#N/A,#N/A,FALSE,"18 - 19";#N/A,#N/A,FALSE,"26";#N/A,#N/A,FALSE,"27";#N/A,#N/A,FALSE,"28"}</definedName>
    <definedName name="wrna.prod_2" hidden="1">{#N/A,#N/A,FALSE,"1";#N/A,#N/A,FALSE,"2";#N/A,#N/A,FALSE,"16 - 17";#N/A,#N/A,FALSE,"18 - 19";#N/A,#N/A,FALSE,"26";#N/A,#N/A,FALSE,"27";#N/A,#N/A,FALSE,"28"}</definedName>
    <definedName name="wrna.prod_3" localSheetId="2" hidden="1">{#N/A,#N/A,FALSE,"1";#N/A,#N/A,FALSE,"2";#N/A,#N/A,FALSE,"16 - 17";#N/A,#N/A,FALSE,"18 - 19";#N/A,#N/A,FALSE,"26";#N/A,#N/A,FALSE,"27";#N/A,#N/A,FALSE,"28"}</definedName>
    <definedName name="wrna.prod_3" hidden="1">{#N/A,#N/A,FALSE,"1";#N/A,#N/A,FALSE,"2";#N/A,#N/A,FALSE,"16 - 17";#N/A,#N/A,FALSE,"18 - 19";#N/A,#N/A,FALSE,"26";#N/A,#N/A,FALSE,"27";#N/A,#N/A,FALSE,"28"}</definedName>
    <definedName name="wrna.prod_4" localSheetId="2" hidden="1">{#N/A,#N/A,FALSE,"1";#N/A,#N/A,FALSE,"2";#N/A,#N/A,FALSE,"16 - 17";#N/A,#N/A,FALSE,"18 - 19";#N/A,#N/A,FALSE,"26";#N/A,#N/A,FALSE,"27";#N/A,#N/A,FALSE,"28"}</definedName>
    <definedName name="wrna.prod_4" hidden="1">{#N/A,#N/A,FALSE,"1";#N/A,#N/A,FALSE,"2";#N/A,#N/A,FALSE,"16 - 17";#N/A,#N/A,FALSE,"18 - 19";#N/A,#N/A,FALSE,"26";#N/A,#N/A,FALSE,"27";#N/A,#N/A,FALSE,"28"}</definedName>
    <definedName name="wrnaboth" localSheetId="2" hidden="1">{"detail",#N/A,FALSE,"mfg";"summary",#N/A,FALSE,"mfg"}</definedName>
    <definedName name="wrnaboth" hidden="1">{"detail",#N/A,FALSE,"mfg";"summary",#N/A,FALSE,"mfg"}</definedName>
    <definedName name="wrnats" localSheetId="2" hidden="1">{#N/A,"PURADD",FALSE,"Business Analysis";#N/A,"PURSPP",FALSE,"Business Analysis";#N/A,"CTGIND",FALSE,"Business Analysis";#N/A,"PURCHM",FALSE,"Business Analysis";#N/A,"SPADD",FALSE,"Business Analysis";#N/A,"EPOXY",FALSE,"Business Analysis";#N/A,"PURPER",FALSE,"Business Analysis"}</definedName>
    <definedName name="wrnats" hidden="1">{#N/A,"PURADD",FALSE,"Business Analysis";#N/A,"PURSPP",FALSE,"Business Analysis";#N/A,"CTGIND",FALSE,"Business Analysis";#N/A,"PURCHM",FALSE,"Business Analysis";#N/A,"SPADD",FALSE,"Business Analysis";#N/A,"EPOXY",FALSE,"Business Analysis";#N/A,"PURPER",FALSE,"Business Analysis"}</definedName>
    <definedName name="wrnavboth" localSheetId="2" hidden="1">{"detail",#N/A,FALSE,"mfg";"summary",#N/A,FALSE,"mfg"}</definedName>
    <definedName name="wrnavboth" hidden="1">{"detail",#N/A,FALSE,"mfg";"summary",#N/A,FALSE,"mfg"}</definedName>
    <definedName name="wrnavpucspadd" localSheetId="2" hidden="1">{#N/A,"PURCHM",FALSE,"Business Analysis";#N/A,"SPADD",FALSE,"Business Analysis"}</definedName>
    <definedName name="wrnavpucspadd" hidden="1">{#N/A,"PURCHM",FALSE,"Business Analysis";#N/A,"SPADD",FALSE,"Business Analysis"}</definedName>
    <definedName name="wrnb213" localSheetId="2" hidden="1">{"detail",#N/A,FALSE,"mfg";"summary",#N/A,FALSE,"mfg"}</definedName>
    <definedName name="wrnb213" hidden="1">{"detail",#N/A,FALSE,"mfg";"summary",#N/A,FALSE,"mfg"}</definedName>
    <definedName name="wrnb412" localSheetId="2" hidden="1">{"detail",#N/A,FALSE,"mfg";"summary",#N/A,FALSE,"mfg"}</definedName>
    <definedName name="wrnb412" hidden="1">{"detail",#N/A,FALSE,"mfg";"summary",#N/A,FALSE,"mfg"}</definedName>
    <definedName name="wrnboth14a" localSheetId="2" hidden="1">{"detail",#N/A,FALSE,"mfg";"summary",#N/A,FALSE,"mfg"}</definedName>
    <definedName name="wrnboth14a" hidden="1">{"detail",#N/A,FALSE,"mfg";"summary",#N/A,FALSE,"mfg"}</definedName>
    <definedName name="wrnc"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2"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fy97" localSheetId="2" hidden="1">{#N/A,#N/A,FALSE,"FY97";#N/A,#N/A,FALSE,"FY98";#N/A,#N/A,FALSE,"FY99";#N/A,#N/A,FALSE,"FY00";#N/A,#N/A,FALSE,"FY01"}</definedName>
    <definedName name="wrnfy97" hidden="1">{#N/A,#N/A,FALSE,"FY97";#N/A,#N/A,FALSE,"FY98";#N/A,#N/A,FALSE,"FY99";#N/A,#N/A,FALSE,"FY00";#N/A,#N/A,FALSE,"FY01"}</definedName>
    <definedName name="wrnn" hidden="1">{#N/A,#N/A,FALSE,"PERSONAL";#N/A,#N/A,FALSE,"explotación";#N/A,#N/A,FALSE,"generales"}</definedName>
    <definedName name="wrnn.avrev" hidden="1">{"avrev",#N/A,FALSE,"AVREV";"rates",#N/A,FALSE,"AVREV"}</definedName>
    <definedName name="wrnn.avrev_1" hidden="1">{"avrev",#N/A,FALSE,"AVREV";"rates",#N/A,FALSE,"AVREV"}</definedName>
    <definedName name="wrnn.avrev_2" hidden="1">{"avrev",#N/A,FALSE,"AVREV";"rates",#N/A,FALSE,"AVREV"}</definedName>
    <definedName name="wrnn.series" hidden="1">{"Revenue",#N/A,FALSE,"Series";"Ecprofit",#N/A,FALSE,"Series"}</definedName>
    <definedName name="wrnn.series_1" hidden="1">{"Revenue",#N/A,FALSE,"Series";"Ecprofit",#N/A,FALSE,"Series"}</definedName>
    <definedName name="wrnn.series_2" hidden="1">{"Revenue",#N/A,FALSE,"Series";"Ecprofit",#N/A,FALSE,"Series"}</definedName>
    <definedName name="wrnnn.series" hidden="1">{"Revenue",#N/A,FALSE,"Series";"Ecprofit",#N/A,FALSE,"Series"}</definedName>
    <definedName name="wrnnn.series_1" hidden="1">{"Revenue",#N/A,FALSE,"Series";"Ecprofit",#N/A,FALSE,"Series"}</definedName>
    <definedName name="wrnnn.series_2" hidden="1">{"Revenue",#N/A,FALSE,"Series";"Ecprofit",#N/A,FALSE,"Series"}</definedName>
    <definedName name="WRNP41" localSheetId="2" hidden="1">{#N/A,"PURCHM",FALSE,"Business Analysis";#N/A,"SPADD",FALSE,"Business Analysis"}</definedName>
    <definedName name="WRNP41" hidden="1">{#N/A,"PURCHM",FALSE,"Business Analysis";#N/A,"SPADD",FALSE,"Business Analysis"}</definedName>
    <definedName name="wrnp61" localSheetId="2" hidden="1">{#N/A,"PURCHM",FALSE,"Business Analysis";#N/A,"SPADD",FALSE,"Business Analysis"}</definedName>
    <definedName name="wrnp61" hidden="1">{#N/A,"PURCHM",FALSE,"Business Analysis";#N/A,"SPADD",FALSE,"Business Analysis"}</definedName>
    <definedName name="wrnpav" localSheetId="2" hidden="1">{#N/A,"PURCHM",FALSE,"Business Analysis";#N/A,"SPADD",FALSE,"Business Analysis"}</definedName>
    <definedName name="wrnpav" hidden="1">{#N/A,"PURCHM",FALSE,"Business Analysis";#N/A,"SPADD",FALSE,"Business Analysis"}</definedName>
    <definedName name="wrnpuc213" localSheetId="2" hidden="1">{#N/A,"PURCHM",FALSE,"Business Analysis";#N/A,"SPADD",FALSE,"Business Analysis"}</definedName>
    <definedName name="wrnpuc213" hidden="1">{#N/A,"PURCHM",FALSE,"Business Analysis";#N/A,"SPADD",FALSE,"Business Analysis"}</definedName>
    <definedName name="wrnpuc2412" localSheetId="2" hidden="1">{#N/A,"PURCHM",FALSE,"Business Analysis";#N/A,"SPADD",FALSE,"Business Analysis"}</definedName>
    <definedName name="wrnpuc2412" hidden="1">{#N/A,"PURCHM",FALSE,"Business Analysis";#N/A,"SPADD",FALSE,"Business Analysis"}</definedName>
    <definedName name="wrnpuc412" localSheetId="2" hidden="1">{#N/A,"PURCHM",FALSE,"Business Analysis";#N/A,"SPADD",FALSE,"Business Analysis"}</definedName>
    <definedName name="wrnpuc412" hidden="1">{#N/A,"PURCHM",FALSE,"Business Analysis";#N/A,"SPADD",FALSE,"Business Analysis"}</definedName>
    <definedName name="wrnpucs213" localSheetId="2" hidden="1">{#N/A,"PURCHM",FALSE,"Business Analysis";#N/A,"SPADD",FALSE,"Business Analysis"}</definedName>
    <definedName name="wrnpucs213" hidden="1">{#N/A,"PURCHM",FALSE,"Business Analysis";#N/A,"SPADD",FALSE,"Business Analysis"}</definedName>
    <definedName name="wrnpucspadd32" localSheetId="2" hidden="1">{#N/A,"PURCHM",FALSE,"Business Analysis";#N/A,"SPADD",FALSE,"Business Analysis"}</definedName>
    <definedName name="wrnpucspadd32" hidden="1">{#N/A,"PURCHM",FALSE,"Business Analysis";#N/A,"SPADD",FALSE,"Business Analysis"}</definedName>
    <definedName name="wrnpucspaddza103" localSheetId="2" hidden="1">{#N/A,"PURCHM",FALSE,"Business Analysis";#N/A,"SPADD",FALSE,"Business Analysis"}</definedName>
    <definedName name="wrnpucspaddza103" hidden="1">{#N/A,"PURCHM",FALSE,"Business Analysis";#N/A,"SPADD",FALSE,"Business Analysis"}</definedName>
    <definedName name="wrnpucspvd" localSheetId="2" hidden="1">{#N/A,"PURCHM",FALSE,"Business Analysis";#N/A,"SPADD",FALSE,"Business Analysis"}</definedName>
    <definedName name="wrnpucspvd" hidden="1">{#N/A,"PURCHM",FALSE,"Business Analysis";#N/A,"SPADD",FALSE,"Business Analysis"}</definedName>
    <definedName name="wrnpvcs" localSheetId="2" hidden="1">{#N/A,"PURCHM",FALSE,"Business Analysis";#N/A,"SPADD",FALSE,"Business Analysis"}</definedName>
    <definedName name="wrnpvcs" hidden="1">{#N/A,"PURCHM",FALSE,"Business Analysis";#N/A,"SPADD",FALSE,"Business Analysis"}</definedName>
    <definedName name="wrnrep" localSheetId="2" hidden="1">{"summary",#N/A,FALSE,"3 yr average";"comps",#N/A,FALSE,"3 yr average"}</definedName>
    <definedName name="wrnrep" hidden="1">{"summary",#N/A,FALSE,"3 yr average";"comps",#N/A,FALSE,"3 yr average"}</definedName>
    <definedName name="wrnt.dcf" localSheetId="2" hidden="1">{"mgmt forecast",#N/A,FALSE,"Mgmt Forecast";"dcf table",#N/A,FALSE,"Mgmt Forecast";"sensitivity",#N/A,FALSE,"Mgmt Forecast";"table inputs",#N/A,FALSE,"Mgmt Forecast";"calculations",#N/A,FALSE,"Mgmt Forecast"}</definedName>
    <definedName name="wrnt.dcf" hidden="1">{"mgmt forecast",#N/A,FALSE,"Mgmt Forecast";"dcf table",#N/A,FALSE,"Mgmt Forecast";"sensitivity",#N/A,FALSE,"Mgmt Forecast";"table inputs",#N/A,FALSE,"Mgmt Forecast";"calculations",#N/A,FALSE,"Mgmt Forecast"}</definedName>
    <definedName name="wrnt51" localSheetId="2" hidden="1">{#N/A,"PURADD",FALSE,"Business Analysis";#N/A,"PURSPP",FALSE,"Business Analysis";#N/A,"CTGIND",FALSE,"Business Analysis";#N/A,"PURCHM",FALSE,"Business Analysis";#N/A,"SPADD",FALSE,"Business Analysis";#N/A,"EPOXY",FALSE,"Business Analysis";#N/A,"PURPER",FALSE,"Business Analysis"}</definedName>
    <definedName name="wrnt51" hidden="1">{#N/A,"PURADD",FALSE,"Business Analysis";#N/A,"PURSPP",FALSE,"Business Analysis";#N/A,"CTGIND",FALSE,"Business Analysis";#N/A,"PURCHM",FALSE,"Business Analysis";#N/A,"SPADD",FALSE,"Business Analysis";#N/A,"EPOXY",FALSE,"Business Analysis";#N/A,"PURPER",FALSE,"Business Analysis"}</definedName>
    <definedName name="wrnt61" localSheetId="2" hidden="1">{#N/A,"PURADD",FALSE,"Business Analysis";#N/A,"PURSPP",FALSE,"Business Analysis";#N/A,"CTGIND",FALSE,"Business Analysis";#N/A,"PURCHM",FALSE,"Business Analysis";#N/A,"SPADD",FALSE,"Business Analysis";#N/A,"EPOXY",FALSE,"Business Analysis";#N/A,"PURPER",FALSE,"Business Analysis"}</definedName>
    <definedName name="wrnt61" hidden="1">{#N/A,"PURADD",FALSE,"Business Analysis";#N/A,"PURSPP",FALSE,"Business Analysis";#N/A,"CTGIND",FALSE,"Business Analysis";#N/A,"PURCHM",FALSE,"Business Analysis";#N/A,"SPADD",FALSE,"Business Analysis";#N/A,"EPOXY",FALSE,"Business Analysis";#N/A,"PURPER",FALSE,"Business Analysis"}</definedName>
    <definedName name="wrnt71" localSheetId="2" hidden="1">{#N/A,"PURADD",FALSE,"Business Analysis";#N/A,"PURSPP",FALSE,"Business Analysis";#N/A,"CTGIND",FALSE,"Business Analysis";#N/A,"PURCHM",FALSE,"Business Analysis";#N/A,"SPADD",FALSE,"Business Analysis";#N/A,"EPOXY",FALSE,"Business Analysis";#N/A,"PURPER",FALSE,"Business Analysis"}</definedName>
    <definedName name="wrnt71" hidden="1">{#N/A,"PURADD",FALSE,"Business Analysis";#N/A,"PURSPP",FALSE,"Business Analysis";#N/A,"CTGIND",FALSE,"Business Analysis";#N/A,"PURCHM",FALSE,"Business Analysis";#N/A,"SPADD",FALSE,"Business Analysis";#N/A,"EPOXY",FALSE,"Business Analysis";#N/A,"PURPER",FALSE,"Business Analysis"}</definedName>
    <definedName name="WRNTOT41" localSheetId="2" hidden="1">{#N/A,"PURADD",FALSE,"Business Analysis";#N/A,"PURSPP",FALSE,"Business Analysis";#N/A,"CTGIND",FALSE,"Business Analysis";#N/A,"PURCHM",FALSE,"Business Analysis";#N/A,"SPADD",FALSE,"Business Analysis";#N/A,"EPOXY",FALSE,"Business Analysis";#N/A,"PURPER",FALSE,"Business Analysis"}</definedName>
    <definedName name="WRNTOT41" hidden="1">{#N/A,"PURADD",FALSE,"Business Analysis";#N/A,"PURSPP",FALSE,"Business Analysis";#N/A,"CTGIND",FALSE,"Business Analysis";#N/A,"PURCHM",FALSE,"Business Analysis";#N/A,"SPADD",FALSE,"Business Analysis";#N/A,"EPOXY",FALSE,"Business Analysis";#N/A,"PURPER",FALSE,"Business Analysis"}</definedName>
    <definedName name="wrntot412" localSheetId="2" hidden="1">{#N/A,"PURADD",FALSE,"Business Analysis";#N/A,"PURSPP",FALSE,"Business Analysis";#N/A,"CTGIND",FALSE,"Business Analysis";#N/A,"PURCHM",FALSE,"Business Analysis";#N/A,"SPADD",FALSE,"Business Analysis";#N/A,"EPOXY",FALSE,"Business Analysis";#N/A,"PURPER",FALSE,"Business Analysis"}</definedName>
    <definedName name="wrntot412" hidden="1">{#N/A,"PURADD",FALSE,"Business Analysis";#N/A,"PURSPP",FALSE,"Business Analysis";#N/A,"CTGIND",FALSE,"Business Analysis";#N/A,"PURCHM",FALSE,"Business Analysis";#N/A,"SPADD",FALSE,"Business Analysis";#N/A,"EPOXY",FALSE,"Business Analysis";#N/A,"PURPER",FALSE,"Business Analysis"}</definedName>
    <definedName name="wrntotal213" localSheetId="2" hidden="1">{#N/A,"PURADD",FALSE,"Business Analysis";#N/A,"PURSPP",FALSE,"Business Analysis";#N/A,"CTGIND",FALSE,"Business Analysis";#N/A,"PURCHM",FALSE,"Business Analysis";#N/A,"SPADD",FALSE,"Business Analysis";#N/A,"EPOXY",FALSE,"Business Analysis";#N/A,"PURPER",FALSE,"Business Analysis"}</definedName>
    <definedName name="wrntotal213" hidden="1">{#N/A,"PURADD",FALSE,"Business Analysis";#N/A,"PURSPP",FALSE,"Business Analysis";#N/A,"CTGIND",FALSE,"Business Analysis";#N/A,"PURCHM",FALSE,"Business Analysis";#N/A,"SPADD",FALSE,"Business Analysis";#N/A,"EPOXY",FALSE,"Business Analysis";#N/A,"PURPER",FALSE,"Business Analysis"}</definedName>
    <definedName name="wrntotax" localSheetId="2" hidden="1">{#N/A,"PURADD",FALSE,"Business Analysis";#N/A,"PURSPP",FALSE,"Business Analysis";#N/A,"CTGIND",FALSE,"Business Analysis";#N/A,"PURCHM",FALSE,"Business Analysis";#N/A,"SPADD",FALSE,"Business Analysis";#N/A,"EPOXY",FALSE,"Business Analysis";#N/A,"PURPER",FALSE,"Business Analysis"}</definedName>
    <definedName name="wrntotax" hidden="1">{#N/A,"PURADD",FALSE,"Business Analysis";#N/A,"PURSPP",FALSE,"Business Analysis";#N/A,"CTGIND",FALSE,"Business Analysis";#N/A,"PURCHM",FALSE,"Business Analysis";#N/A,"SPADD",FALSE,"Business Analysis";#N/A,"EPOXY",FALSE,"Business Analysis";#N/A,"PURPER",FALSE,"Business Analysis"}</definedName>
    <definedName name="wrntotdiv213" localSheetId="2" hidden="1">{#N/A,"PURADD",FALSE,"Business Analysis";#N/A,"PURSPP",FALSE,"Business Analysis";#N/A,"CTGIND",FALSE,"Business Analysis";#N/A,"PURCHM",FALSE,"Business Analysis";#N/A,"SPADD",FALSE,"Business Analysis";#N/A,"EPOXY",FALSE,"Business Analysis";#N/A,"PURPER",FALSE,"Business Analysis"}</definedName>
    <definedName name="wrntotdiv213" hidden="1">{#N/A,"PURADD",FALSE,"Business Analysis";#N/A,"PURSPP",FALSE,"Business Analysis";#N/A,"CTGIND",FALSE,"Business Analysis";#N/A,"PURCHM",FALSE,"Business Analysis";#N/A,"SPADD",FALSE,"Business Analysis";#N/A,"EPOXY",FALSE,"Business Analysis";#N/A,"PURPER",FALSE,"Business Analysis"}</definedName>
    <definedName name="wrntotdiv412" localSheetId="2" hidden="1">{#N/A,"PURADD",FALSE,"Business Analysis";#N/A,"PURSPP",FALSE,"Business Analysis";#N/A,"CTGIND",FALSE,"Business Analysis";#N/A,"PURCHM",FALSE,"Business Analysis";#N/A,"SPADD",FALSE,"Business Analysis";#N/A,"EPOXY",FALSE,"Business Analysis";#N/A,"PURPER",FALSE,"Business Analysis"}</definedName>
    <definedName name="wrntotdiv412" hidden="1">{#N/A,"PURADD",FALSE,"Business Analysis";#N/A,"PURSPP",FALSE,"Business Analysis";#N/A,"CTGIND",FALSE,"Business Analysis";#N/A,"PURCHM",FALSE,"Business Analysis";#N/A,"SPADD",FALSE,"Business Analysis";#N/A,"EPOXY",FALSE,"Business Analysis";#N/A,"PURPER",FALSE,"Business Analysis"}</definedName>
    <definedName name="wro.schedules" localSheetId="2" hidden="1">{#N/A,#N/A,FALSE,"1a-Income - FS format";#N/A,#N/A,FALSE,"2a-Balance sheets";#N/A,#N/A,FALSE,"3a-FS expense detail";#N/A,#N/A,FALSE,"4a-(6Yr Avg of Earnings)";#N/A,#N/A,FALSE,"5a-Cost of capital - build-up"}</definedName>
    <definedName name="wro.schedules" hidden="1">{#N/A,#N/A,FALSE,"1a-Income - FS format";#N/A,#N/A,FALSE,"2a-Balance sheets";#N/A,#N/A,FALSE,"3a-FS expense detail";#N/A,#N/A,FALSE,"4a-(6Yr Avg of Earnings)";#N/A,#N/A,FALSE,"5a-Cost of capital - build-up"}</definedName>
    <definedName name="WRR" localSheetId="2" hidden="1">{#N/A,#N/A,FALSE,"Pharm";#N/A,#N/A,FALSE,"WWCM"}</definedName>
    <definedName name="WRR" hidden="1">{#N/A,#N/A,FALSE,"Pharm";#N/A,#N/A,FALSE,"WWCM"}</definedName>
    <definedName name="WRR_1" localSheetId="2" hidden="1">{#N/A,#N/A,FALSE,"Pharm";#N/A,#N/A,FALSE,"WWCM"}</definedName>
    <definedName name="WRR_1" hidden="1">{#N/A,#N/A,FALSE,"Pharm";#N/A,#N/A,FALSE,"WWCM"}</definedName>
    <definedName name="WRR_2" localSheetId="2" hidden="1">{#N/A,#N/A,FALSE,"Pharm";#N/A,#N/A,FALSE,"WWCM"}</definedName>
    <definedName name="WRR_2" hidden="1">{#N/A,#N/A,FALSE,"Pharm";#N/A,#N/A,FALSE,"WWCM"}</definedName>
    <definedName name="WRR_3" localSheetId="2" hidden="1">{#N/A,#N/A,FALSE,"Pharm";#N/A,#N/A,FALSE,"WWCM"}</definedName>
    <definedName name="WRR_3" hidden="1">{#N/A,#N/A,FALSE,"Pharm";#N/A,#N/A,FALSE,"WWCM"}</definedName>
    <definedName name="WRR_4" localSheetId="2" hidden="1">{#N/A,#N/A,FALSE,"Pharm";#N/A,#N/A,FALSE,"WWCM"}</definedName>
    <definedName name="WRR_4" hidden="1">{#N/A,#N/A,FALSE,"Pharm";#N/A,#N/A,FALSE,"WWCM"}</definedName>
    <definedName name="wrre" localSheetId="2"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r" localSheetId="2" hidden="1">{"arpm1995",#N/A,FALSE,"Summary 95-96";"bus_long_distance",#N/A,FALSE,"Summary 95-96";"mins_per_day",#N/A,FALSE,"Summary 95-96";"minutes1995",#N/A,FALSE,"Summary 95-96";"rev_per_day",#N/A,FALSE,"Summary 95-96";"view1995",#N/A,FALSE,"Summary 95-96"}</definedName>
    <definedName name="wrrr" hidden="1">{"arpm1995",#N/A,FALSE,"Summary 95-96";"bus_long_distance",#N/A,FALSE,"Summary 95-96";"mins_per_day",#N/A,FALSE,"Summary 95-96";"minutes1995",#N/A,FALSE,"Summary 95-96";"rev_per_day",#N/A,FALSE,"Summary 95-96";"view1995",#N/A,FALSE,"Summary 95-96"}</definedName>
    <definedName name="wrrrrr" localSheetId="2" hidden="1">{#N/A,#N/A,FALSE,"REPORT"}</definedName>
    <definedName name="wrrrrr" hidden="1">{#N/A,#N/A,FALSE,"REPORT"}</definedName>
    <definedName name="wrrrrr_1" localSheetId="2" hidden="1">{#N/A,#N/A,FALSE,"REPORT"}</definedName>
    <definedName name="wrrrrr_1" hidden="1">{#N/A,#N/A,FALSE,"REPORT"}</definedName>
    <definedName name="wrrrrr_2" localSheetId="2" hidden="1">{#N/A,#N/A,FALSE,"REPORT"}</definedName>
    <definedName name="wrrrrr_2" hidden="1">{#N/A,#N/A,FALSE,"REPORT"}</definedName>
    <definedName name="wrrrrr_3" localSheetId="2" hidden="1">{#N/A,#N/A,FALSE,"REPORT"}</definedName>
    <definedName name="wrrrrr_3" hidden="1">{#N/A,#N/A,FALSE,"REPORT"}</definedName>
    <definedName name="wrrrrr_4" localSheetId="2" hidden="1">{#N/A,#N/A,FALSE,"REPORT"}</definedName>
    <definedName name="wrrrrr_4" hidden="1">{#N/A,#N/A,FALSE,"REPORT"}</definedName>
    <definedName name="Wrt" hidden="1">#REF!</definedName>
    <definedName name="wrth" localSheetId="2" hidden="1">{"Full-model",#N/A,FALSE,"ProForma-ASPT"}</definedName>
    <definedName name="wrth" hidden="1">{"Full-model",#N/A,FALSE,"ProForma-ASPT"}</definedName>
    <definedName name="wrwer" localSheetId="2" hidden="1">{#N/A,#N/A,FALSE,"Umsatz 99";#N/A,#N/A,FALSE,"ER 99 "}</definedName>
    <definedName name="wrwer" hidden="1">{#N/A,#N/A,FALSE,"Umsatz 99";#N/A,#N/A,FALSE,"ER 99 "}</definedName>
    <definedName name="wrx.month" localSheetId="2" hidden="1">{#N/A,#N/A,FALSE,"Comp Balance";#N/A,#N/A,FALSE,"Sum Balance ";#N/A,#N/A,FALSE,"Balance Trend";#N/A,#N/A,FALSE,"Comp PL";#N/A,#N/A,FALSE,"PL";#N/A,#N/A,FALSE,"Sum PL";#N/A,#N/A,FALSE,"PL Trend";#N/A,#N/A,FALSE,"Change"}</definedName>
    <definedName name="wrx.month" hidden="1">{#N/A,#N/A,FALSE,"Comp Balance";#N/A,#N/A,FALSE,"Sum Balance ";#N/A,#N/A,FALSE,"Balance Trend";#N/A,#N/A,FALSE,"Comp PL";#N/A,#N/A,FALSE,"PL";#N/A,#N/A,FALSE,"Sum PL";#N/A,#N/A,FALSE,"PL Trend";#N/A,#N/A,FALSE,"Change"}</definedName>
    <definedName name="wrxave" localSheetId="2" hidden="1">{#N/A,"PURADD",FALSE,"Business Analysis";#N/A,"PURSPP",FALSE,"Business Analysis";#N/A,"CTGIND",FALSE,"Business Analysis";#N/A,"PURCHM",FALSE,"Business Analysis";#N/A,"SPADD",FALSE,"Business Analysis";#N/A,"EPOXY",FALSE,"Business Analysis";#N/A,"PURPER",FALSE,"Business Analysis"}</definedName>
    <definedName name="wrxave" hidden="1">{#N/A,"PURADD",FALSE,"Business Analysis";#N/A,"PURSPP",FALSE,"Business Analysis";#N/A,"CTGIND",FALSE,"Business Analysis";#N/A,"PURCHM",FALSE,"Business Analysis";#N/A,"SPADD",FALSE,"Business Analysis";#N/A,"EPOXY",FALSE,"Business Analysis";#N/A,"PURPER",FALSE,"Business Analysis"}</definedName>
    <definedName name="wry" localSheetId="2" hidden="1">{"YD LAPO2",#N/A,FALSE,"YTD"}</definedName>
    <definedName name="wry" hidden="1">{"YD LAPO2",#N/A,FALSE,"YTD"}</definedName>
    <definedName name="WS" localSheetId="2" hidden="1">{"Full-model",#N/A,FALSE,"ProForma-ASPT"}</definedName>
    <definedName name="WS" hidden="1">{"Full-model",#N/A,FALSE,"ProForma-ASPT"}</definedName>
    <definedName name="WSER" localSheetId="2" hidden="1">{#N/A,#N/A,FALSE,"Aging Summary";#N/A,#N/A,FALSE,"Ratio Analysis";#N/A,#N/A,FALSE,"Test 120 Day Accts";#N/A,#N/A,FALSE,"Tickmarks"}</definedName>
    <definedName name="WSER" hidden="1">{#N/A,#N/A,FALSE,"Aging Summary";#N/A,#N/A,FALSE,"Ratio Analysis";#N/A,#N/A,FALSE,"Test 120 Day Accts";#N/A,#N/A,FALSE,"Tickmarks"}</definedName>
    <definedName name="WSEXT">#REF!</definedName>
    <definedName name="WSNRM">#REF!</definedName>
    <definedName name="WSRON">#REF!</definedName>
    <definedName name="wss" localSheetId="2" hidden="1">{"summary1",#N/A,TRUE,"Comps";"summary2",#N/A,TRUE,"Comps";"summary3",#N/A,TRUE,"Comps"}</definedName>
    <definedName name="wss" hidden="1">#REF!</definedName>
    <definedName name="WSSTST">#REF!</definedName>
    <definedName name="wt" localSheetId="2" hidden="1">{"comps2_1",#N/A,FALSE,"Comps2";"comps2_2",#N/A,FALSE,"Comps2";"comps2_3",#N/A,FALSE,"Comps2";"comps2_4",#N/A,FALSE,"Comps2";"comps2_5",#N/A,FALSE,"Comps2"}</definedName>
    <definedName name="wt" hidden="1">{#N/A,#N/A,FALSE,"FY97";#N/A,#N/A,FALSE,"FY98";#N/A,#N/A,FALSE,"FY99";#N/A,#N/A,FALSE,"FY00";#N/A,#N/A,FALSE,"FY01"}</definedName>
    <definedName name="wtaverage">#REF!,#REF!,#REF!,#REF!</definedName>
    <definedName name="wtere" localSheetId="2" hidden="1">{"arpm1995",#N/A,FALSE,"Summary 95-96";"bus_long_distance",#N/A,FALSE,"Summary 95-96";"mins_per_day",#N/A,FALSE,"Summary 95-96";"minutes1995",#N/A,FALSE,"Summary 95-96";"rev_per_day",#N/A,FALSE,"Summary 95-96";"view1995",#N/A,FALSE,"Summary 95-96"}</definedName>
    <definedName name="wtere" hidden="1">{"arpm1995",#N/A,FALSE,"Summary 95-96";"bus_long_distance",#N/A,FALSE,"Summary 95-96";"mins_per_day",#N/A,FALSE,"Summary 95-96";"minutes1995",#N/A,FALSE,"Summary 95-96";"rev_per_day",#N/A,FALSE,"Summary 95-96";"view1995",#N/A,FALSE,"Summary 95-96"}</definedName>
    <definedName name="WTEYWERTE" hidden="1">"7MF8JQEE4V"</definedName>
    <definedName name="wtf" localSheetId="2"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tf"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TTL">#REF!</definedName>
    <definedName name="wtttt" localSheetId="2" hidden="1">{"Monthly6Q",#N/A,FALSE,"0614ESL"}</definedName>
    <definedName name="wtttt" hidden="1">{"Monthly6Q",#N/A,FALSE,"0614ESL"}</definedName>
    <definedName name="WTWEWETWETWETWET" hidden="1">#REF!</definedName>
    <definedName name="wtx" localSheetId="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wtx"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WUAccrual" hidden="1">#REF!</definedName>
    <definedName name="wv" localSheetId="2" hidden="1">{#N/A,#N/A,FALSE,"Pharm";#N/A,#N/A,FALSE,"WWCM"}</definedName>
    <definedName name="wv" hidden="1">{#N/A,#N/A,FALSE,"Pharm";#N/A,#N/A,FALSE,"WWCM"}</definedName>
    <definedName name="wv.FileType.">"AUDIT_WKPR"</definedName>
    <definedName name="wv_1" localSheetId="2" hidden="1">{#N/A,#N/A,FALSE,"Pharm";#N/A,#N/A,FALSE,"WWCM"}</definedName>
    <definedName name="wv_1" hidden="1">{#N/A,#N/A,FALSE,"Pharm";#N/A,#N/A,FALSE,"WWCM"}</definedName>
    <definedName name="wv_2" localSheetId="2" hidden="1">{#N/A,#N/A,FALSE,"Pharm";#N/A,#N/A,FALSE,"WWCM"}</definedName>
    <definedName name="wv_2" hidden="1">{#N/A,#N/A,FALSE,"Pharm";#N/A,#N/A,FALSE,"WWCM"}</definedName>
    <definedName name="wv_3" localSheetId="2" hidden="1">{#N/A,#N/A,FALSE,"Pharm";#N/A,#N/A,FALSE,"WWCM"}</definedName>
    <definedName name="wv_3" hidden="1">{#N/A,#N/A,FALSE,"Pharm";#N/A,#N/A,FALSE,"WWCM"}</definedName>
    <definedName name="wv_4" localSheetId="2" hidden="1">{#N/A,#N/A,FALSE,"Pharm";#N/A,#N/A,FALSE,"WWCM"}</definedName>
    <definedName name="wv_4" hidden="1">{#N/A,#N/A,FALSE,"Pharm";#N/A,#N/A,FALSE,"WWCM"}</definedName>
    <definedName name="wvbub" localSheetId="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All." localSheetId="2" hidden="1">{TRUE,TRUE,-1.25,-15.5,604.5,342,FALSE,TRUE,TRUE,FALSE,0,10,#N/A,1,#N/A,9.109375,16.1481481481481,1,FALSE,FALSE,3,TRUE,1,FALSE,100,"Swvu.All.","ACwvu.All.",#N/A,FALSE,FALSE,0.748031496062992,0.748031496062992,0.62992125984252,0.47244094488189,2,"","",FALSE,FALSE,FALSE,FALSE,1,#N/A,1,1,"=R6C2:R55C13",FALSE,#N/A,#N/A,FALSE,FALSE,FALSE,9,65532,65532,FALSE,FALSE,TRUE,TRUE,TRUE}</definedName>
    <definedName name="wvu.All." hidden="1">{TRUE,TRUE,-1.25,-15.5,604.5,342,FALSE,TRUE,TRUE,FALSE,0,10,#N/A,1,#N/A,9.109375,16.1481481481481,1,FALSE,FALSE,3,TRUE,1,FALSE,100,"Swvu.All.","ACwvu.All.",#N/A,FALSE,FALSE,0.748031496062992,0.748031496062992,0.62992125984252,0.47244094488189,2,"","",FALSE,FALSE,FALSE,FALSE,1,#N/A,1,1,"=R6C2:R55C13",FALSE,#N/A,#N/A,FALSE,FALSE,FALSE,9,65532,65532,FALSE,FALSE,TRUE,TRUE,TRUE}</definedName>
    <definedName name="wvu.all.2" localSheetId="2">#REF!</definedName>
    <definedName nam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localSheetId="2">#REF!</definedName>
    <definedName nam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3" localSheetId="2">#REF!</definedName>
    <definedName name="wvu.all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merica." localSheetId="2" hidden="1">{TRUE,TRUE,-1.25,-15.5,604.5,342,FALSE,TRUE,TRUE,FALSE,0,1,#N/A,1,#N/A,5.25242718446602,16.0740740740741,1,FALSE,FALSE,3,TRUE,1,FALSE,100,"Swvu.America.","ACwvu.America.",#N/A,FALSE,FALSE,0.748031496062992,0.748031496062992,0.62992125984252,0.47244094488189,2,"","",FALSE,FALSE,FALSE,FALSE,1,#N/A,1,1,"=R6C2:R55C16",FALSE,#N/A,#N/A,FALSE,FALSE,FALSE,9,65532,65532,FALSE,FALSE,TRUE,TRUE,TRUE}</definedName>
    <definedName name="wvu.America." hidden="1">{TRUE,TRUE,-1.25,-15.5,604.5,342,FALSE,TRUE,TRUE,FALSE,0,1,#N/A,1,#N/A,5.25242718446602,16.0740740740741,1,FALSE,FALSE,3,TRUE,1,FALSE,100,"Swvu.America.","ACwvu.America.",#N/A,FALSE,FALSE,0.748031496062992,0.748031496062992,0.62992125984252,0.47244094488189,2,"","",FALSE,FALSE,FALSE,FALSE,1,#N/A,1,1,"=R6C2:R55C16",FALSE,#N/A,#N/A,FALSE,FALSE,FALSE,9,65532,65532,FALSE,FALSE,TRUE,TRUE,TRUE}</definedName>
    <definedName name="wvu.Argentina._.FS.">#REF!</definedName>
    <definedName name="wvu.Asia." localSheetId="2" hidden="1">{TRUE,TRUE,-1.25,-15.5,604.5,342,FALSE,TRUE,TRUE,FALSE,0,1,#N/A,1,#N/A,5.25242718446602,16.0740740740741,1,FALSE,FALSE,3,TRUE,1,FALSE,100,"Swvu.Asia.","ACwvu.Asia.",#N/A,FALSE,FALSE,0.748031496062992,0.748031496062992,0.62992125984252,0.47244094488189,2,"","",FALSE,FALSE,FALSE,FALSE,1,#N/A,1,1,"=R6C2:R55C16",FALSE,#N/A,#N/A,FALSE,FALSE,FALSE,9,65532,65532,FALSE,FALSE,TRUE,TRUE,TRUE}</definedName>
    <definedName name="wvu.Asia." hidden="1">{TRUE,TRUE,-1.25,-15.5,604.5,342,FALSE,TRUE,TRUE,FALSE,0,1,#N/A,1,#N/A,5.25242718446602,16.0740740740741,1,FALSE,FALSE,3,TRUE,1,FALSE,100,"Swvu.Asia.","ACwvu.Asia.",#N/A,FALSE,FALSE,0.748031496062992,0.748031496062992,0.62992125984252,0.47244094488189,2,"","",FALSE,FALSE,FALSE,FALSE,1,#N/A,1,1,"=R6C2:R55C16",FALSE,#N/A,#N/A,FALSE,FALSE,FALSE,9,65532,65532,FALSE,FALSE,TRUE,TRUE,TRUE}</definedName>
    <definedName name="wvu.assets." localSheetId="2" hidden="1">{TRUE,TRUE,-1.25,-15.5,484.5,276.75,FALSE,FALSE,TRUE,TRUE,0,3,#N/A,105,#N/A,16.6617647058824,17.4705882352941,1,FALSE,FALSE,3,TRUE,1,FALSE,100,"Swvu.assets.","ACwvu.assets.",#N/A,FALSE,FALSE,0.25,0.15,0.96,0.28,1,"&amp;L&amp;""Heather,Regular""&amp;11Pick Systems&amp;10
Financial Groupings
FYE 2/29/96&amp;""Helv,Regular""
&amp;C 
&amp;""Heather,Regular""Monthly Results
p.&amp;P&amp;R&amp;""Heather,Regular""&amp;8file: &amp;F
subdir: \FS
&amp;D &amp;T","",TRUE,FALSE,FALSE,FALSE,1,100,#N/A,#N/A,"=R3C1:R106C6","=R1:R2","Rwvu.assets.",#N/A,FALSE,FALSE,TRUE,1,65532,300,FALSE,FALSE,TRUE,TRUE,TRUE}</definedName>
    <definedName name="wvu.assets." hidden="1">{TRUE,TRUE,-1.25,-15.5,484.5,276.75,FALSE,FALSE,TRUE,TRUE,0,3,#N/A,105,#N/A,16.6617647058824,17.4705882352941,1,FALSE,FALSE,3,TRUE,1,FALSE,100,"Swvu.assets.","ACwvu.assets.",#N/A,FALSE,FALSE,0.25,0.15,0.96,0.28,1,"&amp;L&amp;""Heather,Regular""&amp;11Pick Systems&amp;10
Financial Groupings
FYE 2/29/96&amp;""Helv,Regular""
&amp;C 
&amp;""Heather,Regular""Monthly Results
p.&amp;P&amp;R&amp;""Heather,Regular""&amp;8file: &amp;F
subdir: \FS
&amp;D &amp;T","",TRUE,FALSE,FALSE,FALSE,1,100,#N/A,#N/A,"=R3C1:R106C6","=R1:R2","Rwvu.assets.",#N/A,FALSE,FALSE,TRUE,1,65532,300,FALSE,FALSE,TRUE,TRUE,TRUE}</definedName>
    <definedName name="wvu.BiPolar." localSheetId="2" hidden="1">{TRUE,TRUE,43.75,1.75,539.25,324,FALSE,TRUE,TRUE,TRUE,0,1,#N/A,1,#N/A,8.78125,20.2631578947368,1,FALSE,FALSE,1,TRUE,1,FALSE,100,"Swvu.BiPolar.","ACwvu.BiPolar.",#N/A,FALSE,FALSE,0.75,0.75,1,1,2,"&amp;A","Page &amp;P",FALSE,FALSE,FALSE,FALSE,1,#N/A,1,1,FALSE,FALSE,#N/A,#N/A,FALSE,FALSE,FALSE,1,600,600,FALSE,FALSE,TRUE,TRUE,TRUE}</definedName>
    <definedName name="wvu.BiPolar." hidden="1">{TRUE,TRUE,43.75,1.75,539.25,324,FALSE,TRUE,TRUE,TRUE,0,1,#N/A,1,#N/A,8.78125,20.2631578947368,1,FALSE,FALSE,1,TRUE,1,FALSE,100,"Swvu.BiPolar.","ACwvu.BiPolar.",#N/A,FALSE,FALSE,0.75,0.75,1,1,2,"&amp;A","Page &amp;P",FALSE,FALSE,FALSE,FALSE,1,#N/A,1,1,FALSE,FALSE,#N/A,#N/A,FALSE,FALSE,FALSE,1,600,600,FALSE,FALSE,TRUE,TRUE,TRUE}</definedName>
    <definedName name="wvu.Brazil._.FS.">#REF!</definedName>
    <definedName name="wvu.BS." localSheetId="2" hidden="1">{TRUE,FALSE,-2.6,-18.8,621.6,367.2,FALSE,FALSE,TRUE,TRUE,0,1,61,1,6,1,5,4,TRUE,TRUE,3,TRUE,1,TRUE,100,"Swvu.BS.","ACwvu.BS.",#N/A,FALSE,FALSE,0.5,0.5,0.5,0.5,2,"","",FALSE,FALSE,FALSE,FALSE,1,#N/A,1,1,"=R1C1:R27C73",FALSE,FALSE,FALSE,FALSE,FALSE,FALSE,1,#N/A,#N/A,FALSE,FALSE,TRUE,TRUE,TRUE}</definedName>
    <definedName name="wvu.BS." hidden="1">{TRUE,FALSE,-2.6,-18.8,621.6,367.2,FALSE,FALSE,TRUE,TRUE,0,1,61,1,6,1,5,4,TRUE,TRUE,3,TRUE,1,TRUE,100,"Swvu.BS.","ACwvu.BS.",#N/A,FALSE,FALSE,0.5,0.5,0.5,0.5,2,"","",FALSE,FALSE,FALSE,FALSE,1,#N/A,1,1,"=R1C1:R27C73",FALSE,FALSE,FALSE,FALSE,FALSE,FALSE,1,#N/A,#N/A,FALSE,FALSE,TRUE,TRUE,TRUE}</definedName>
    <definedName name="wvu.busarea." localSheetId="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cap._.emp._.data.">#REF!</definedName>
    <definedName name="wvu.CapersView." localSheetId="2"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sh." localSheetId="2" hidden="1">{TRUE,TRUE,-1.25,-15.5,456.75,279.75,FALSE,FALSE,TRUE,TRUE,0,1,18,1,199,6,3,4,TRUE,TRUE,3,TRUE,1,TRUE,100,"Swvu.cash.","ACwvu.cash.",1,FALSE,FALSE,0.511811023622047,0.511811023622047,0.511811023622047,0.511811023622047,1,"","",FALSE,FALSE,FALSE,FALSE,1,#N/A,1,1,#DIV/0!,FALSE,"Rwvu.cash.",#N/A,FALSE,FALS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China._.FS.">#REF!</definedName>
    <definedName name="wvu.daily._.update._.global._.sheet." localSheetId="2" hidden="1">{TRUE,TRUE,-1.25,-15.5,456.75,276.75,FALSE,FALSE,TRUE,TRUE,0,1,2,1,21,1,4,4,TRUE,TRUE,3,TRUE,1,TRUE,100,"Swvu.daily._.update._.global._.sheet.","ACwvu.daily._.update._.global._.sheet.",#N/A,FALSE,FALSE,0.393700787401575,0.393700787401575,0.984251968503937,0.984251968503937,1,"&amp;CUTILITIES : KEY DATA
&amp;A&amp;R&amp;D","&amp;LNB : Lyonnaise, Viag estimates based upon TED&amp;CPage &amp;P&amp;REuropean Yields are Gross",TRUE,FALSE,FALSE,FALSE,1,#N/A,1,1,FALSE,FALSE,#N/A,#N/A,FALSE,FALSE,FALSE,9,65532,65532,FALSE,FALSE,TRUE,TRUE,TRUE}</definedName>
    <definedName name="wvu.daily._.update._.global._.sheet." hidden="1">{TRUE,TRUE,-1.25,-15.5,456.75,276.75,FALSE,FALSE,TRUE,TRUE,0,1,2,1,21,1,4,4,TRUE,TRUE,3,TRUE,1,TRUE,100,"Swvu.daily._.update._.global._.sheet.","ACwvu.daily._.update._.global._.sheet.",#N/A,FALSE,FALSE,0.393700787401575,0.393700787401575,0.984251968503937,0.984251968503937,1,"&amp;CUTILITIES : KEY DATA
&amp;A&amp;R&amp;D","&amp;LNB : Lyonnaise, Viag estimates based upon TED&amp;CPage &amp;P&amp;REuropean Yields are Gross",TRUE,FALSE,FALSE,FALSE,1,#N/A,1,1,FALSE,FALSE,#N/A,#N/A,FALSE,FALSE,FALSE,9,65532,65532,FALSE,FALSE,TRUE,TRUE,TRUE}</definedName>
    <definedName name="wvu.daily._.update._.summary." localSheetId="2" hidden="1">{TRUE,TRUE,-1.25,-15.5,456.75,276.75,FALSE,FALSE,TRUE,TRUE,0,1,2,1,5,1,4,4,TRUE,TRUE,3,TRUE,1,TRUE,100,"Swvu.daily._.update._.summary.","ACwvu.daily._.update._.summary.",#N/A,FALSE,FALSE,0.393700787401575,0.393700787401575,0.984251968503937,0.984251968503937,2,"&amp;C&amp;A&amp;R&amp;D","&amp;LNB : Lyonnaise, Viag estimates based upon TED&amp;CPage &amp;P&amp;REuropean Yields are Gross",TRUE,FALSE,FALSE,FALSE,1,#N/A,1,1,"=R1C1:R37C16",FALSE,#N/A,#N/A,FALSE,FALSE,FALSE,9,65532,65532,FALSE,FALSE,TRUE,TRUE,TRUE}</definedName>
    <definedName name="wvu.daily._.update._.summary." hidden="1">{TRUE,TRUE,-1.25,-15.5,456.75,276.75,FALSE,FALSE,TRUE,TRUE,0,1,2,1,5,1,4,4,TRUE,TRUE,3,TRUE,1,TRUE,100,"Swvu.daily._.update._.summary.","ACwvu.daily._.update._.summary.",#N/A,FALSE,FALSE,0.393700787401575,0.393700787401575,0.984251968503937,0.984251968503937,2,"&amp;C&amp;A&amp;R&amp;D","&amp;LNB : Lyonnaise, Viag estimates based upon TED&amp;CPage &amp;P&amp;REuropean Yields are Gross",TRUE,FALSE,FALSE,FALSE,1,#N/A,1,1,"=R1C1:R37C16",FALSE,#N/A,#N/A,FALSE,FALSE,FALSE,9,65532,65532,FALSE,FALSE,TRUE,TRUE,TRUE}</definedName>
    <definedName name="wvu.Data1." localSheetId="2" hidden="1">{TRUE,TRUE,-1.25,-15.5,604.5,345.75,FALSE,TRUE,TRUE,TRUE,0,1,#N/A,104,#N/A,6.34313725490196,31.3846153846154,1,FALSE,FALSE,3,TRUE,1,FALSE,75,"Swvu.Data1.","ACwvu.Data1.",#N/A,FALSE,FALSE,0.75,0.75,1,1,1,"&amp;A","Page &amp;P",FALSE,FALSE,FALSE,FALSE,1,#N/A,1,2,"=R1C1:R125C7",FALSE,#N/A,#N/A,FALSE,FALSE,FALSE,1,300,300,FALSE,FALSE,TRUE,TRUE,TRUE}</definedName>
    <definedName name="wvu.Data1." hidden="1">{TRUE,TRUE,-1.25,-15.5,604.5,345.75,FALSE,TRUE,TRUE,TRUE,0,1,#N/A,104,#N/A,6.34313725490196,31.3846153846154,1,FALSE,FALSE,3,TRUE,1,FALSE,75,"Swvu.Data1.","ACwvu.Data1.",#N/A,FALSE,FALSE,0.75,0.75,1,1,1,"&amp;A","Page &amp;P",FALSE,FALSE,FALSE,FALSE,1,#N/A,1,2,"=R1C1:R125C7",FALSE,#N/A,#N/A,FALSE,FALSE,FALSE,1,300,300,FALSE,FALSE,TRUE,TRUE,TRUE}</definedName>
    <definedName name="wvu.Development." localSheetId="2" hidden="1">{TRUE,TRUE,-1.25,-15.5,604.5,342,FALSE,TRUE,TRUE,TRUE,0,1,#N/A,1,#N/A,5.4368932038835,16.0740740740741,1,FALSE,FALSE,3,TRUE,1,FALSE,100,"Swvu.Development.","ACwvu.Development.",#N/A,FALSE,FALSE,0.748031496062992,0.748031496062992,0.62992125984252,0.47244094488189,2,"","",FALSE,FALSE,FALSE,FALSE,1,#N/A,1,1,"=R6C2:R55C16",FALSE,#N/A,#N/A,FALSE,FALSE,FALSE,9,65532,65532,FALSE,FALSE,TRUE,TRUE,TRUE}</definedName>
    <definedName name="wvu.Development." hidden="1">{TRUE,TRUE,-1.25,-15.5,604.5,342,FALSE,TRUE,TRUE,TRUE,0,1,#N/A,1,#N/A,5.4368932038835,16.0740740740741,1,FALSE,FALSE,3,TRUE,1,FALSE,100,"Swvu.Development.","ACwvu.Development.",#N/A,FALSE,FALSE,0.748031496062992,0.748031496062992,0.62992125984252,0.47244094488189,2,"","",FALSE,FALSE,FALSE,FALSE,1,#N/A,1,1,"=R6C2:R55C16",FALSE,#N/A,#N/A,FALSE,FALSE,FALSE,9,65532,65532,FALSE,FALSE,TRUE,TRUE,TRUE}</definedName>
    <definedName name="wvu.Ex1a." localSheetId="2" hidden="1">{TRUE,TRUE,-2.75,-19.25,483,276.75,FALSE,TRUE,TRUE,TRUE,0,1,#N/A,1,#N/A,12.4166666666667,23.9230769230769,1,FALSE,FALSE,3,TRUE,1,FALSE,75,"Swvu.Ex1a.","ACwvu.Ex1a.",#N/A,FALSE,FALSE,0.75,0.75,1,1,1,"&amp;A","Page &amp;P",FALSE,FALSE,FALSE,FALSE,1,100,#N/A,#N/A,FALSE,FALSE,#N/A,#N/A,FALSE,FALSE,FALSE,1,120,72,FALSE,FALSE,TRUE,TRUE,TRUE}</definedName>
    <definedName name="wvu.Ex1a." hidden="1">{TRUE,TRUE,-2.75,-19.25,483,276.75,FALSE,TRUE,TRUE,TRUE,0,1,#N/A,1,#N/A,12.4166666666667,23.9230769230769,1,FALSE,FALSE,3,TRUE,1,FALSE,75,"Swvu.Ex1a.","ACwvu.Ex1a.",#N/A,FALSE,FALSE,0.75,0.75,1,1,1,"&amp;A","Page &amp;P",FALSE,FALSE,FALSE,FALSE,1,100,#N/A,#N/A,FALSE,FALSE,#N/A,#N/A,FALSE,FALSE,FALSE,1,120,72,FALSE,FALSE,TRUE,TRUE,TRUE}</definedName>
    <definedName name="wvu.ga." localSheetId="2" hidden="1">{TRUE,TRUE,-1.25,-15.5,484.5,276.75,FALSE,TRUE,TRUE,TRUE,0,10,#N/A,32,#N/A,14.4375,21.6923076923077,1,FALSE,FALSE,3,TRUE,1,FALSE,75,"Swvu.ga.","ACwvu.ga.",#N/A,FALSE,FALSE,1,1,1,1,2,"","&amp;C&amp;9 16",TRUE,TRUE,FALSE,FALSE,1,#N/A,1,1,"=R1C1:R44C21",FALSE,"Rwvu.ga.",#N/A,FALSE,FALSE,FALSE,1,65532,65532,FALSE,FALSE,TRUE,TRUE,TRUE}</definedName>
    <definedName name="wvu.ga." hidden="1">{TRUE,TRUE,-1.25,-15.5,484.5,276.75,FALSE,TRUE,TRUE,TRUE,0,10,#N/A,32,#N/A,14.4375,21.6923076923077,1,FALSE,FALSE,3,TRUE,1,FALSE,75,"Swvu.ga.","ACwvu.ga.",#N/A,FALSE,FALSE,1,1,1,1,2,"","&amp;C&amp;9 16",TRUE,TRUE,FALSE,FALSE,1,#N/A,1,1,"=R1C1:R44C21",FALSE,"Rwvu.ga.",#N/A,FALSE,FALSE,FALSE,1,65532,65532,FALSE,FALSE,TRUE,TRUE,TRUE}</definedName>
    <definedName name="wvu.genadmin." localSheetId="2" hidden="1">{TRUE,TRUE,-1.25,-15.5,484.5,276.75,FALSE,TRUE,TRUE,TRUE,0,10,#N/A,32,#N/A,14.4375,21.6923076923077,1,FALSE,FALSE,3,TRUE,1,FALSE,75,"Swvu.genadmin.","ACwvu.genadmin.",#N/A,FALSE,FALSE,1,1,1,1,2,"","&amp;C&amp;9 16",TRUE,TRUE,FALSE,FALSE,1,#N/A,1,1,"=R1C1:R44C21",FALSE,"Rwvu.genadmin.",#N/A,FALSE,FALSE,FALSE,1,65532,65532,FALSE,FALSE,TRUE,TRUE,TRUE}</definedName>
    <definedName name="wvu.genadmin." hidden="1">{TRUE,TRUE,-1.25,-15.5,484.5,276.75,FALSE,TRUE,TRUE,TRUE,0,10,#N/A,32,#N/A,14.4375,21.6923076923077,1,FALSE,FALSE,3,TRUE,1,FALSE,75,"Swvu.genadmin.","ACwvu.genadmin.",#N/A,FALSE,FALSE,1,1,1,1,2,"","&amp;C&amp;9 16",TRUE,TRUE,FALSE,FALSE,1,#N/A,1,1,"=R1C1:R44C21",FALSE,"Rwvu.genadmin.",#N/A,FALSE,FALSE,FALSE,1,65532,65532,FALSE,FALSE,TRUE,TRUE,TRUE}</definedName>
    <definedName name="wvu.genadmin1." localSheetId="2" hidden="1">{TRUE,TRUE,-1.25,-15.5,484.5,276.75,FALSE,TRUE,TRUE,TRUE,0,1,#N/A,2,#N/A,14.5192307692308,25.7857142857143,1,FALSE,FALSE,3,TRUE,1,FALSE,65,"Swvu.genadmin1.","ACwvu.genadmin1.",#N/A,FALSE,FALSE,0.75,0.75,1,1,2,"&amp;A","Page &amp;P",FALSE,FALSE,FALSE,FALSE,1,#N/A,1,1,"=R1C1:R44C32",FALSE,"Rwvu.genadmin1.",#N/A,FALSE,FALSE,FALSE,5,600,600,FALSE,FALSE,TRUE,TRUE,TRUE}</definedName>
    <definedName name="wvu.genadmin1." hidden="1">{TRUE,TRUE,-1.25,-15.5,484.5,276.75,FALSE,TRUE,TRUE,TRUE,0,1,#N/A,2,#N/A,14.5192307692308,25.7857142857143,1,FALSE,FALSE,3,TRUE,1,FALSE,65,"Swvu.genadmin1.","ACwvu.genadmin1.",#N/A,FALSE,FALSE,0.75,0.75,1,1,2,"&amp;A","Page &amp;P",FALSE,FALSE,FALSE,FALSE,1,#N/A,1,1,"=R1C1:R44C32",FALSE,"Rwvu.genadmin1.",#N/A,FALSE,FALSE,FALSE,5,600,600,FALSE,FALSE,TRUE,TRUE,TRUE}</definedName>
    <definedName name="wvu.gensdmin1." localSheetId="2" hidden="1">{TRUE,TRUE,-1.25,-15.5,484.5,276.75,FALSE,TRUE,TRUE,TRUE,0,1,#N/A,1,#N/A,14.5192307692308,26.5,1,FALSE,FALSE,3,TRUE,1,FALSE,65,"Swvu.gensdmin1.","ACwvu.gensdmin1.",#N/A,FALSE,FALSE,0.75,0.75,1,1,2,"&amp;A","Page &amp;P",FALSE,FALSE,FALSE,FALSE,1,#N/A,1,1,"=R2C1:R44C32",FALSE,"Rwvu.gensdmin1.",#N/A,FALSE,FALSE,FALSE,5,600,600,FALSE,FALSE,TRUE,TRUE,TRUE}</definedName>
    <definedName name="wvu.gensdmin1." hidden="1">{TRUE,TRUE,-1.25,-15.5,484.5,276.75,FALSE,TRUE,TRUE,TRUE,0,1,#N/A,1,#N/A,14.5192307692308,26.5,1,FALSE,FALSE,3,TRUE,1,FALSE,65,"Swvu.gensdmin1.","ACwvu.gensdmin1.",#N/A,FALSE,FALSE,0.75,0.75,1,1,2,"&amp;A","Page &amp;P",FALSE,FALSE,FALSE,FALSE,1,#N/A,1,1,"=R2C1:R44C32",FALSE,"Rwvu.gensdmin1.",#N/A,FALSE,FALSE,FALSE,5,600,600,FALSE,FALSE,TRUE,TRUE,TRUE}</definedName>
    <definedName name="wvu.Gmbh." localSheetId="2"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wvu.Gmbh."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wvu.Holding." localSheetId="2" hidden="1">{TRUE,TRUE,-1.25,-15.5,604.5,342,FALSE,TRUE,TRUE,TRUE,0,1,#N/A,1,#N/A,5.25242718446602,16.0740740740741,1,FALSE,FALSE,3,TRUE,1,FALSE,100,"Swvu.Holding.","ACwvu.Holding.",#N/A,FALSE,FALSE,0.748031496062992,0.748031496062992,0.62992125984252,0.47244094488189,2,"","",FALSE,FALSE,FALSE,FALSE,1,#N/A,1,1,"=R6C2:R55C16",FALSE,#N/A,#N/A,FALSE,FALSE,FALSE,9,65532,65532,FALSE,FALSE,TRUE,TRUE,TRUE}</definedName>
    <definedName name="wvu.Holding." hidden="1">{TRUE,TRUE,-1.25,-15.5,604.5,342,FALSE,TRUE,TRUE,TRUE,0,1,#N/A,1,#N/A,5.25242718446602,16.0740740740741,1,FALSE,FALSE,3,TRUE,1,FALSE,100,"Swvu.Holding.","ACwvu.Holding.",#N/A,FALSE,FALSE,0.748031496062992,0.748031496062992,0.62992125984252,0.47244094488189,2,"","",FALSE,FALSE,FALSE,FALSE,1,#N/A,1,1,"=R6C2:R55C16",FALSE,#N/A,#N/A,FALSE,FALSE,FALSE,9,65532,65532,FALSE,FALSE,TRUE,TRUE,TRUE}</definedName>
    <definedName name="wvu.HRT." localSheetId="2" hidden="1">{TRUE,TRUE,43.75,1.75,539.25,324,FALSE,TRUE,TRUE,TRUE,0,19,#N/A,55,#N/A,9.90625,19.7777777777778,1,FALSE,FALSE,1,TRUE,1,FALSE,100,"Swvu.HRT.","ACwvu.HRT.",#N/A,FALSE,FALSE,0.25,0.25,0.25,0.25,2,"&amp;A","Page &amp;P",TRUE,FALSE,FALSE,FALSE,1,#N/A,1,1,"=R8C1:R61C19",FALSE,"Rwvu.HRT.",#N/A,FALSE,FALSE,FALSE,1,600,600,FALSE,FALSE,TRUE,TRUE,TRUE}</definedName>
    <definedName name="wvu.HRT." hidden="1">{TRUE,TRUE,43.75,1.75,539.25,324,FALSE,TRUE,TRUE,TRUE,0,19,#N/A,55,#N/A,9.90625,19.7777777777778,1,FALSE,FALSE,1,TRUE,1,FALSE,100,"Swvu.HRT.","ACwvu.HRT.",#N/A,FALSE,FALSE,0.25,0.25,0.25,0.25,2,"&amp;A","Page &amp;P",TRUE,FALSE,FALSE,FALSE,1,#N/A,1,1,"=R8C1:R61C19",FALSE,"Rwvu.HRT.",#N/A,FALSE,FALSE,FALSE,1,600,600,FALSE,FALSE,TRUE,TRUE,TRUE}</definedName>
    <definedName name="wvu.IMSD._.Only." localSheetId="2" hidden="1">{TRUE,TRUE,-1.25,-15.5,964.5,699.75,FALSE,TRUE,TRUE,TRUE,0,1,2,19,#N/A,1,133,2,TRUE,FALSE,3,TRUE,1,TRUE,100,"Swvu.IMSD._.Only.","ACwvu.IMSD._.Only.",#N/A,FALSE,FALSE,0.75,0.75,0.75,0.75,2,"","&amp;LBy Steve Abel&amp;C&amp;F  &amp;A&amp;R&amp;D  &amp;T",TRUE,FALSE,FALSE,FALSE,1,61,#N/A,#N/A,"=R1C1:R206C15","=R1:R5",#N/A,"Cwvu.IMSD._.Only.",FALSE,FALSE,TRUE,1,300,300,FALSE,FALSE,TRUE,TRUE,TRUE}</definedName>
    <definedName name="wvu.IMSD._.Only." hidden="1">{TRUE,TRUE,-1.25,-15.5,964.5,699.75,FALSE,TRUE,TRUE,TRUE,0,1,2,19,#N/A,1,133,2,TRUE,FALSE,3,TRUE,1,TRUE,100,"Swvu.IMSD._.Only.","ACwvu.IMSD._.Only.",#N/A,FALSE,FALSE,0.75,0.75,0.75,0.75,2,"","&amp;LBy Steve Abel&amp;C&amp;F  &amp;A&amp;R&amp;D  &amp;T",TRUE,FALSE,FALSE,FALSE,1,61,#N/A,#N/A,"=R1C1:R206C15","=R1:R5",#N/A,"Cwvu.IMSD._.Only.",FALSE,FALSE,TRUE,1,300,300,FALSE,FALSE,TRUE,TRUE,TRUE}</definedName>
    <definedName name="wvu.incstmt." localSheetId="2" hidden="1">{TRUE,TRUE,-1.25,-15.5,484.5,276.75,FALSE,FALSE,TRUE,TRUE,0,1,#N/A,158,#N/A,5.73958333333333,17.6470588235294,1,FALSE,FALSE,3,TRUE,1,FALSE,100,"Swvu.incstmt.","ACwvu.incstmt.",#N/A,FALSE,FALSE,0.25,0.15,1.07,0.33,1,"&amp;L&amp;""Heather,Regular""&amp;11Pick Systems&amp;10
Financial Groupings
FYE 2/29/96&amp;""Helv,Regular""
&amp;C 
&amp;""Heather,Regular""Monthly Results
p.&amp;P&amp;R&amp;""Heather,Regular""&amp;8file: &amp;F
subdir: \FS
&amp;D &amp;T","",TRUE,FALSE,FALSE,FALSE,1,100,#N/A,#N/A,"=R166C1:R370C16","=R1:R2","Rwvu.incstmt.",#N/A,FALSE,FALSE,TRUE,1,65532,300,FALSE,FALSE,TRUE,TRUE,TRUE}</definedName>
    <definedName name="wvu.incstmt." hidden="1">{TRUE,TRUE,-1.25,-15.5,484.5,276.75,FALSE,FALSE,TRUE,TRUE,0,1,#N/A,158,#N/A,5.73958333333333,17.6470588235294,1,FALSE,FALSE,3,TRUE,1,FALSE,100,"Swvu.incstmt.","ACwvu.incstmt.",#N/A,FALSE,FALSE,0.25,0.15,1.07,0.33,1,"&amp;L&amp;""Heather,Regular""&amp;11Pick Systems&amp;10
Financial Groupings
FYE 2/29/96&amp;""Helv,Regular""
&amp;C 
&amp;""Heather,Regular""Monthly Results
p.&amp;P&amp;R&amp;""Heather,Regular""&amp;8file: &amp;F
subdir: \FS
&amp;D &amp;T","",TRUE,FALSE,FALSE,FALSE,1,100,#N/A,#N/A,"=R166C1:R370C16","=R1:R2","Rwvu.incstmt.",#N/A,FALSE,FALSE,TRUE,1,65532,300,FALSE,FALSE,TRUE,TRUE,TRUE}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#REF!</definedName>
    <definedName name="wvu.inputs._.raw._.data.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1">#REF!</definedName>
    <definedName name="wvu.Japan_Capers_Ed_Pub." localSheetId="2"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ob._.Log." localSheetId="2" hidden="1">{TRUE,TRUE,1,1,766.5,150,FALSE,TRUE,TRUE,TRUE,0,1,#N/A,1,171,11.390625,1,3,FALSE,TRUE,1,TRUE,1,TRUE,100,"Swvu.Job._.Log.","ACwvu.Job._.Log.",#N/A,FALSE,FALSE,0.25,0.25,1,1,1,"&amp;A","Page &amp;P",FALSE,FALSE,FALSE,TRUE,1,100,#N/A,#N/A,FALSE,FALSE,#N/A,#N/A,FALSE,FALSE,FALSE,1,65532,180,FALSE,FALSE,TRUE,TRUE,TRUE}</definedName>
    <definedName name="wvu.Job._.Log." hidden="1">{TRUE,TRUE,1,1,766.5,150,FALSE,TRUE,TRUE,TRUE,0,1,#N/A,1,171,11.390625,1,3,FALSE,TRUE,1,TRUE,1,TRUE,100,"Swvu.Job._.Log.","ACwvu.Job._.Log.",#N/A,FALSE,FALSE,0.25,0.25,1,1,1,"&amp;A","Page &amp;P",FALSE,FALSE,FALSE,TRUE,1,100,#N/A,#N/A,FALSE,FALSE,#N/A,#N/A,FALSE,FALSE,FALSE,1,65532,180,FALSE,FALSE,TRUE,TRUE,TRUE}</definedName>
    <definedName name="wvu.JOBLOG." localSheetId="2" hidden="1">{TRUE,TRUE,1,298.75,765.75,156.75,FALSE,TRUE,TRUE,TRUE,0,1,#N/A,1,435,12.2247191011236,1,3,FALSE,TRUE,1,TRUE,1,TRUE,100,"Swvu.JOBLOG.","ACwvu.JOBLOG.",#N/A,FALSE,FALSE,0.26,0.28,1,1,2,"8000 LOG&amp;R&amp;D","Page &amp;p",FALSE,FALSE,FALSE,TRUE,1,100,#N/A,#N/A,"=R326:R408","=R1",#N/A,#N/A,FALSE,FALSE,FALSE,1,65532,65532,FALSE,FALSE,TRUE,TRUE,TRUE}</definedName>
    <definedName name="wvu.JOBLOG." hidden="1">{TRUE,TRUE,1,298.75,765.75,156.75,FALSE,TRUE,TRUE,TRUE,0,1,#N/A,1,435,12.2247191011236,1,3,FALSE,TRUE,1,TRUE,1,TRUE,100,"Swvu.JOBLOG.","ACwvu.JOBLOG.",#N/A,FALSE,FALSE,0.26,0.28,1,1,2,"8000 LOG&amp;R&amp;D","Page &amp;p",FALSE,FALSE,FALSE,TRUE,1,100,#N/A,#N/A,"=R326:R408","=R1",#N/A,#N/A,FALSE,FALSE,FALSE,1,65532,65532,FALSE,FALSE,TRUE,TRUE,TRUE}</definedName>
    <definedName name="wvu.kerkrade._.FS.">#REF!</definedName>
    <definedName name="wvu.KJP_CC." localSheetId="2"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liabs." localSheetId="2" hidden="1">{TRUE,TRUE,-1.25,-15.5,484.5,276.75,FALSE,FALSE,TRUE,TRUE,0,3,#N/A,140,#N/A,16.6617647058824,17.6470588235294,1,FALSE,FALSE,3,TRUE,1,FALSE,100,"Swvu.liabs.","ACwvu.liabs.",#N/A,FALSE,FALSE,0.25,0.15,1.02,0.53,1,"&amp;L&amp;""Arial,Bold""&amp;11Pick Systems
Trial Balance Groupings
FY 1996&amp;C
&amp;""Arial,Bold""p. &amp;P&amp;R&amp;""Arial,Regular""&amp;8file:  &amp;F
sheet:  &amp;A&amp;""Arial,Bold""
&amp;D  &amp;T","",TRUE,FALSE,FALSE,FALSE,1,100,#N/A,#N/A,"=R107C1:R165C6","=R1:R2","Rwvu.liabs.",#N/A,FALSE,FALSE,TRUE,1,65532,65532,FALSE,FALSE,TRUE,TRUE,TRUE}</definedName>
    <definedName name="wvu.liabs." hidden="1">{TRUE,TRUE,-1.25,-15.5,484.5,276.75,FALSE,FALSE,TRUE,TRUE,0,3,#N/A,140,#N/A,16.6617647058824,17.6470588235294,1,FALSE,FALSE,3,TRUE,1,FALSE,100,"Swvu.liabs.","ACwvu.liabs.",#N/A,FALSE,FALSE,0.25,0.15,1.02,0.53,1,"&amp;L&amp;""Arial,Bold""&amp;11Pick Systems
Trial Balance Groupings
FY 1996&amp;C
&amp;""Arial,Bold""p. &amp;P&amp;R&amp;""Arial,Regular""&amp;8file:  &amp;F
sheet:  &amp;A&amp;""Arial,Bold""
&amp;D  &amp;T","",TRUE,FALSE,FALSE,FALSE,1,100,#N/A,#N/A,"=R107C1:R165C6","=R1:R2","Rwvu.liabs.",#N/A,FALSE,FALSE,TRUE,1,65532,65532,FALSE,FALSE,TRUE,TRUE,TRUE}</definedName>
    <definedName name="wvu.Mktg." localSheetId="2"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wvu.Mktg."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wvu.mono." localSheetId="2" hidden="1">{TRUE,TRUE,43.75,1.75,539.25,324,FALSE,TRUE,TRUE,TRUE,6,11,#N/A,42,#N/A,10.484375,20,1,FALSE,FALSE,1,TRUE,1,FALSE,100,"Swvu.mono.","ACwvu.mono.",#N/A,FALSE,FALSE,0.75,0.75,1,1,2,"&amp;A","Page &amp;P",FALSE,FALSE,FALSE,FALSE,1,#N/A,1,1,FALSE,FALSE,#N/A,#N/A,FALSE,FALSE,FALSE,1,600,600,FALSE,FALSE,TRUE,TRUE,TRUE}</definedName>
    <definedName name="wvu.mono." hidden="1">{TRUE,TRUE,43.75,1.75,539.25,324,FALSE,TRUE,TRUE,TRUE,6,11,#N/A,42,#N/A,10.484375,20,1,FALSE,FALSE,1,TRUE,1,FALSE,100,"Swvu.mono.","ACwvu.mono.",#N/A,FALSE,FALSE,0.75,0.75,1,1,2,"&amp;A","Page &amp;P",FALSE,FALSE,FALSE,FALSE,1,#N/A,1,1,FALSE,FALSE,#N/A,#N/A,FALSE,FALSE,FALSE,1,600,600,FALSE,FALSE,TRUE,TRUE,TRUE}</definedName>
    <definedName name="wvu.OKT4ARA." localSheetId="2" hidden="1">{TRUE,TRUE,43.75,1.75,539.25,324,FALSE,TRUE,TRUE,TRUE,0,11,#N/A,47,#N/A,10.484375,19.8888888888889,1,FALSE,FALSE,1,TRUE,1,FALSE,100,"Swvu.OKT4ARA.","ACwvu.OKT4ARA.",#N/A,FALSE,FALSE,0.75,0.75,1,1,2,"&amp;A","Page &amp;P",FALSE,FALSE,FALSE,FALSE,1,#N/A,1,1,FALSE,FALSE,#N/A,#N/A,FALSE,FALSE,FALSE,1,600,600,FALSE,FALSE,TRUE,TRUE,TRUE}</definedName>
    <definedName name="wvu.OKT4ARA." hidden="1">{TRUE,TRUE,43.75,1.75,539.25,324,FALSE,TRUE,TRUE,TRUE,0,11,#N/A,47,#N/A,10.484375,19.8888888888889,1,FALSE,FALSE,1,TRUE,1,FALSE,100,"Swvu.OKT4ARA.","ACwvu.OKT4ARA.",#N/A,FALSE,FALSE,0.75,0.75,1,1,2,"&amp;A","Page &amp;P",FALSE,FALSE,FALSE,FALSE,1,#N/A,1,1,FALSE,FALSE,#N/A,#N/A,FALSE,FALSE,FALSE,1,600,600,FALSE,FALSE,TRUE,TRUE,TRUE}</definedName>
    <definedName name="wvu.operations." localSheetId="2" hidden="1">{TRUE,TRUE,-1.25,-15.5,604.5,342,FALSE,TRUE,TRUE,TRUE,0,1,#N/A,1,#N/A,5.25242718446602,16.3703703703704,1,FALSE,FALSE,3,TRUE,1,FALSE,100,"Swvu.operations.","ACwvu.operations.",#N/A,FALSE,FALSE,0.748031496062992,0.748031496062992,0.62992125984252,0.47244094488189,2,"","",FALSE,FALSE,FALSE,FALSE,1,#N/A,1,1,"=R6C2:R55C16",FALSE,#N/A,#N/A,FALSE,FALSE,FALSE,9,65532,65532,FALSE,FALSE,TRUE,TRUE,TRUE}</definedName>
    <definedName name="wvu.operations." hidden="1">{TRUE,TRUE,-1.25,-15.5,604.5,342,FALSE,TRUE,TRUE,TRUE,0,1,#N/A,1,#N/A,5.25242718446602,16.3703703703704,1,FALSE,FALSE,3,TRUE,1,FALSE,100,"Swvu.operations.","ACwvu.operations.",#N/A,FALSE,FALSE,0.748031496062992,0.748031496062992,0.62992125984252,0.47244094488189,2,"","",FALSE,FALSE,FALSE,FALSE,1,#N/A,1,1,"=R6C2:R55C16",FALSE,#N/A,#N/A,FALSE,FALSE,FALSE,9,65532,65532,FALSE,FALSE,TRUE,TRUE,TRUE}</definedName>
    <definedName name="wvu.otherinc." localSheetId="2" hidden="1">{TRUE,TRUE,-1.25,-15.5,484.5,276.75,FALSE,TRUE,TRUE,TRUE,0,1,#N/A,1,#N/A,9.63541666666667,22.8461538461538,1,FALSE,FALSE,3,TRUE,1,FALSE,75,"Swvu.otherinc.","ACwvu.otherinc.",#N/A,FALSE,FALSE,0.5,0.51,0.5,0.5,2,"","&amp;C&amp;9 15",TRUE,TRUE,FALSE,FALSE,1,69,#N/A,#N/A,"=R1C1:R57C11",FALSE,"Rwvu.otherinc.","Cwvu.otherinc.",FALSE,FALSE,FALSE,1,65532,65532,FALSE,FALSE,TRUE,TRUE,TRUE}</definedName>
    <definedName name="wvu.otherinc." hidden="1">{TRUE,TRUE,-1.25,-15.5,484.5,276.75,FALSE,TRUE,TRUE,TRUE,0,1,#N/A,1,#N/A,9.63541666666667,22.8461538461538,1,FALSE,FALSE,3,TRUE,1,FALSE,75,"Swvu.otherinc.","ACwvu.otherinc.",#N/A,FALSE,FALSE,0.5,0.51,0.5,0.5,2,"","&amp;C&amp;9 15",TRUE,TRUE,FALSE,FALSE,1,69,#N/A,#N/A,"=R1C1:R57C11",FALSE,"Rwvu.otherinc.","Cwvu.otherinc.",FALSE,FALSE,FALSE,1,65532,65532,FALSE,FALSE,TRUE,TRUE,TRUE}</definedName>
    <definedName name="wvu.Page1." localSheetId="2"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2." localSheetId="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3." localSheetId="2"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3."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4." localSheetId="2"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age4."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lan." localSheetId="2" hidden="1">{TRUE,TRUE,-1.25,-15.5,604.5,345.75,FALSE,TRUE,TRUE,TRUE,0,1,#N/A,1,#N/A,13.625,31.3846153846154,1,FALSE,FALSE,3,TRUE,1,FALSE,75,"Swvu.Plan.","ACwvu.Plan.",#N/A,FALSE,FALSE,0.75,0.75,1,1,1,"","&amp;C7",FALSE,FALSE,FALSE,FALSE,1,#N/A,1,2,"=R1C1:R110C9",FALSE,#N/A,#N/A,FALSE,FALSE,FALSE,1,65532,300,FALSE,FALSE,TRUE,TRUE,TRUE}</definedName>
    <definedName name="wvu.Plan." hidden="1">{TRUE,TRUE,-1.25,-15.5,604.5,345.75,FALSE,TRUE,TRUE,TRUE,0,1,#N/A,1,#N/A,13.625,31.3846153846154,1,FALSE,FALSE,3,TRUE,1,FALSE,75,"Swvu.Plan.","ACwvu.Plan.",#N/A,FALSE,FALSE,0.75,0.75,1,1,1,"","&amp;C7",FALSE,FALSE,FALSE,FALSE,1,#N/A,1,2,"=R1C1:R110C9",FALSE,#N/A,#N/A,FALSE,FALSE,FALSE,1,65532,300,FALSE,FALSE,TRUE,TRUE,TRUE}</definedName>
    <definedName name="wvu.print." localSheetId="2" hidden="1">{TRUE,TRUE,-1.25,-15.5,484.5,276.75,FALSE,TRUE,TRUE,TRUE,0,1,4,5,237,3,3,4,TRUE,TRUE,3,TRUE,1,TRUE,100,"Swvu.print.","ACwvu.print.",#N/A,FALSE,FALSE,0.25,0.25,0.5,0.25,1,"","",TRUE,FALSE,FALSE,FALSE,1,100,#N/A,#N/A,"=C1:C5","=R1:R7",#N/A,#N/A,FALSE,FALSE,TRUE,1,300,300,FALSE,FALSE,TRUE,TRUE,TRUE}</definedName>
    <definedName name="wvu.print." hidden="1">{TRUE,TRUE,-1.25,-15.5,484.5,276.75,FALSE,TRUE,TRUE,TRUE,0,1,4,5,237,3,3,4,TRUE,TRUE,3,TRUE,1,TRUE,100,"Swvu.print.","ACwvu.print.",#N/A,FALSE,FALSE,0.25,0.25,0.5,0.25,1,"","",TRUE,FALSE,FALSE,FALSE,1,100,#N/A,#N/A,"=C1:C5","=R1:R7",#N/A,#N/A,FALSE,FALSE,TRUE,1,300,300,FALSE,FALSE,TRUE,TRUE,TRUE}</definedName>
    <definedName name="wvu.profits." localSheetId="2" hidden="1">{TRUE,TRUE,-1.25,-15.5,456.75,279.75,FALSE,FALSE,TRUE,TRUE,0,1,21,1,127,6,3,4,TRUE,TRUE,3,TRUE,1,TRUE,100,"Swvu.profits.","ACwvu.profits.",1,FALSE,FALSE,0.511811023622047,0.511811023622047,0.511811023622047,0.511811023622047,1,"","",FALSE,FALSE,FALSE,FALSE,1,#N/A,1,1,#DIV/0!,FALSE,"Rwvu.profits.",#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PRT." localSheetId="2">#REF!</definedName>
    <definedName name="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localSheetId="2">#REF!</definedName>
    <definedName nam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localSheetId="2">#REF!</definedName>
    <definedName nam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Sarl." localSheetId="2" hidden="1">{TRUE,TRUE,-1.25,-15.5,604.5,342,FALSE,TRUE,TRUE,TRUE,0,1,#N/A,1,#N/A,5.25242718446602,16.0740740740741,1,FALSE,FALSE,3,TRUE,1,FALSE,100,"Swvu.Sarl.","ACwvu.Sarl.",#N/A,FALSE,FALSE,0.748031496062992,0.748031496062992,0.62992125984252,0.47244094488189,2,"","",FALSE,FALSE,FALSE,FALSE,1,#N/A,1,1,"=R6C2:R55C16",FALSE,#N/A,#N/A,FALSE,FALSE,FALSE,9,65532,65532,FALSE,FALSE,TRUE,TRUE,TRUE}</definedName>
    <definedName name="wvu.Sarl." hidden="1">{TRUE,TRUE,-1.25,-15.5,604.5,342,FALSE,TRUE,TRUE,TRUE,0,1,#N/A,1,#N/A,5.25242718446602,16.0740740740741,1,FALSE,FALSE,3,TRUE,1,FALSE,100,"Swvu.Sarl.","ACwvu.Sarl.",#N/A,FALSE,FALSE,0.748031496062992,0.748031496062992,0.62992125984252,0.47244094488189,2,"","",FALSE,FALSE,FALSE,FALSE,1,#N/A,1,1,"=R6C2:R55C16",FALSE,#N/A,#N/A,FALSE,FALSE,FALSE,9,65532,65532,FALSE,FALSE,TRUE,TRUE,TRUE}</definedName>
    <definedName name="wvu.SCHEDULE._.A." localSheetId="2" hidden="1">{TRUE,TRUE,-1.25,-15.5,484.5,301.5,FALSE,FALSE,TRUE,TRUE,0,6,#N/A,1,#N/A,9.07272727272727,27.6428571428571,1,FALSE,FALSE,3,TRUE,1,FALSE,100,"Swvu.SCHEDULE._.A.","ACwvu.SCHEDULE._.A.",1,FALSE,FALSE,0,0,0,0,2,"","",FALSE,FALSE,FALSE,FALSE,1,#N/A,1,1,"=R1C1:R61C13",FALSE,#N/A,#N/A,FALSE,FALSE}</definedName>
    <definedName name="wvu.SCHEDULE._.A." hidden="1">{TRUE,TRUE,-1.25,-15.5,484.5,301.5,FALSE,FALSE,TRUE,TRUE,0,6,#N/A,1,#N/A,9.07272727272727,27.6428571428571,1,FALSE,FALSE,3,TRUE,1,FALSE,100,"Swvu.SCHEDULE._.A.","ACwvu.SCHEDULE._.A.",1,FALSE,FALSE,0,0,0,0,2,"","",FALSE,FALSE,FALSE,FALSE,1,#N/A,1,1,"=R1C1:R61C13",FALSE,#N/A,#N/A,FALSE,FALSE}</definedName>
    <definedName name="wvu.SCHEDULE._.B." localSheetId="2" hidden="1">{TRUE,TRUE,-1.25,-15.5,484.5,276.75,FALSE,FALSE,TRUE,TRUE,0,14,#N/A,51,#N/A,7.78082191780822,22.1428571428571,1,FALSE,FALSE,3,TRUE,1,FALSE,100,"Swvu.SCHEDULE._.B.","ACwvu.SCHEDULE._.B.",1,FALSE,FALSE,0,0,0,0,2,"","",FALSE,FALSE,FALSE,FALSE,1,#N/A,1,1,"=R1C15:R50C26",FALSE,#N/A,#N/A,FALSE,FALSE,FALSE,1,65532,65532,FALSE,FALSE,TRUE,TRUE,TRUE}</definedName>
    <definedName name="wvu.SCHEDULE._.B." hidden="1">{TRUE,TRUE,-1.25,-15.5,484.5,276.75,FALSE,FALSE,TRUE,TRUE,0,14,#N/A,51,#N/A,7.78082191780822,22.1428571428571,1,FALSE,FALSE,3,TRUE,1,FALSE,100,"Swvu.SCHEDULE._.B.","ACwvu.SCHEDULE._.B.",1,FALSE,FALSE,0,0,0,0,2,"","",FALSE,FALSE,FALSE,FALSE,1,#N/A,1,1,"=R1C15:R50C26",FALSE,#N/A,#N/A,FALSE,FALSE,FALSE,1,65532,65532,FALSE,FALSE,TRUE,TRUE,TRUE}</definedName>
    <definedName name="wvu.Shares." localSheetId="2" hidden="1">{TRUE,TRUE,-1.25,-15.5,604.5,342,FALSE,TRUE,TRUE,FALSE,0,13,#N/A,1,#N/A,9.40625,16.0740740740741,1,FALSE,FALSE,3,TRUE,1,FALSE,100,"Swvu.Shares.","ACwvu.Shares.",#N/A,FALSE,FALSE,0.748031496062992,0.748031496062992,0.62992125984252,0.47244094488189,2,"","",FALSE,FALSE,FALSE,FALSE,1,#N/A,1,1,"=R6C1:R55C16",FALSE,#N/A,#N/A,FALSE,FALSE,FALSE,9,65532,65532,FALSE,FALSE,TRUE,TRUE,TRUE}</definedName>
    <definedName name="wvu.Shares." hidden="1">{TRUE,TRUE,-1.25,-15.5,604.5,342,FALSE,TRUE,TRUE,FALSE,0,13,#N/A,1,#N/A,9.40625,16.0740740740741,1,FALSE,FALSE,3,TRUE,1,FALSE,100,"Swvu.Shares.","ACwvu.Shares.",#N/A,FALSE,FALSE,0.748031496062992,0.748031496062992,0.62992125984252,0.47244094488189,2,"","",FALSE,FALSE,FALSE,FALSE,1,#N/A,1,1,"=R6C1:R55C16",FALSE,#N/A,#N/A,FALSE,FALSE,FALSE,9,65532,65532,FALSE,FALSE,TRUE,TRUE,TRUE}</definedName>
    <definedName name="wvu.stmtops." localSheetId="2" hidden="1">{TRUE,TRUE,-1.25,-15.5,484.5,276.75,FALSE,FALSE,TRUE,TRUE,0,1,#N/A,429,#N/A,5.73958333333333,16.5294117647059,1,FALSE,FALSE,3,TRUE,1,FALSE,100,"Swvu.stmtops.","ACwvu.stmtops.",#N/A,FALSE,FALSE,0.25,0.15,0.52,0.33,2,"&amp;L&amp;""Arial,Bold""&amp;11Pick Systems
Trial Balance Groupings
FY 1996&amp;C
&amp;""Arial,Bold""p. &amp;P&amp;R&amp;""Arial,Regular""&amp;8file:  &amp;F
sheet:  &amp;A&amp;""Arial,Bold""
&amp;D  &amp;T","",TRUE,FALSE,FALSE,FALSE,1,100,#N/A,#N/A,"=R432C1:R468C16",FALSE,"Rwvu.stmtops.",#N/A,FALSE,FALSE,TRUE,1,65532,65532,FALSE,FALSE,TRUE,TRUE,TRUE}</definedName>
    <definedName name="wvu.stmtops." hidden="1">{TRUE,TRUE,-1.25,-15.5,484.5,276.75,FALSE,FALSE,TRUE,TRUE,0,1,#N/A,429,#N/A,5.73958333333333,16.5294117647059,1,FALSE,FALSE,3,TRUE,1,FALSE,100,"Swvu.stmtops.","ACwvu.stmtops.",#N/A,FALSE,FALSE,0.25,0.15,0.52,0.33,2,"&amp;L&amp;""Arial,Bold""&amp;11Pick Systems
Trial Balance Groupings
FY 1996&amp;C
&amp;""Arial,Bold""p. &amp;P&amp;R&amp;""Arial,Regular""&amp;8file:  &amp;F
sheet:  &amp;A&amp;""Arial,Bold""
&amp;D  &amp;T","",TRUE,FALSE,FALSE,FALSE,1,100,#N/A,#N/A,"=R432C1:R468C16",FALSE,"Rwvu.stmtops.",#N/A,FALSE,FALSE,TRUE,1,65532,65532,FALSE,FALSE,TRUE,TRUE,TRUE}</definedName>
    <definedName name="wvu.Summary." localSheetId="2"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#REF!</definedName>
    <definedName name="wvu.summary1.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#REF!</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#REF!</definedName>
    <definedName name="wvu.summary2.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#REF!</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#REF!</definedName>
    <definedName name="wvu.summary3.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#REF!</definedName>
    <definedName name="wvu.summary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npv." localSheetId="2"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Sumnpv."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tcs1." localSheetId="2" hidden="1">{TRUE,TRUE,43.75,1.75,539.25,324,FALSE,TRUE,TRUE,TRUE,0,16,#N/A,53,#N/A,10.484375,19.7777777777778,1,FALSE,FALSE,1,TRUE,1,FALSE,100,"Swvu.tcs1.","ACwvu.tcs1.",#N/A,FALSE,FALSE,0.25,0.25,0.5,0.25,2,"&amp;A","Page &amp;P",FALSE,FALSE,FALSE,FALSE,1,#N/A,1,1,FALSE,FALSE,#N/A,#N/A,FALSE,FALSE,FALSE,1,600,600,FALSE,FALSE,TRUE,TRUE,TRUE}</definedName>
    <definedName name="wvu.tcs1." hidden="1">{TRUE,TRUE,43.75,1.75,539.25,324,FALSE,TRUE,TRUE,TRUE,0,16,#N/A,53,#N/A,10.484375,19.7777777777778,1,FALSE,FALSE,1,TRUE,1,FALSE,100,"Swvu.tcs1.","ACwvu.tcs1.",#N/A,FALSE,FALSE,0.25,0.25,0.5,0.25,2,"&amp;A","Page &amp;P",FALSE,FALSE,FALSE,FALSE,1,#N/A,1,1,FALSE,FALSE,#N/A,#N/A,FALSE,FALSE,FALSE,1,600,600,FALSE,FALSE,TRUE,TRUE,TRUE}</definedName>
    <definedName name="wvu.tcs2." localSheetId="2" hidden="1">{TRUE,TRUE,43.75,1.75,539.25,324,FALSE,TRUE,TRUE,TRUE,0,16,#N/A,1,#N/A,10.484375,20.3157894736842,1,FALSE,FALSE,1,TRUE,1,FALSE,100,"Swvu.tcs2.","ACwvu.tcs2.",#N/A,FALSE,FALSE,0.25,0.25,0.5,0.25,2,"&amp;A","Page &amp;P",FALSE,FALSE,FALSE,FALSE,1,#N/A,1,1,FALSE,FALSE,#N/A,#N/A,FALSE,FALSE,FALSE,1,600,600,FALSE,FALSE,TRUE,TRUE,TRUE}</definedName>
    <definedName name="wvu.tcs2." hidden="1">{TRUE,TRUE,43.75,1.75,539.25,324,FALSE,TRUE,TRUE,TRUE,0,16,#N/A,1,#N/A,10.484375,20.3157894736842,1,FALSE,FALSE,1,TRUE,1,FALSE,100,"Swvu.tcs2.","ACwvu.tcs2.",#N/A,FALSE,FALSE,0.25,0.25,0.5,0.25,2,"&amp;A","Page &amp;P",FALSE,FALSE,FALSE,FALSE,1,#N/A,1,1,FALSE,FALSE,#N/A,#N/A,FALSE,FALSE,FALSE,1,600,600,FALSE,FALSE,TRUE,TRUE,TRUE}</definedName>
    <definedName name="wvu.Total._.TFP._.FS.">#REF!</definedName>
    <definedName name="wvu.trial._.bal." localSheetId="2" hidden="1">{FALSE,FALSE,-1.25,-15.5,484.5,276.75,FALSE,TRUE,TRUE,TRUE,0,1,4,5,8,3,3,4,TRUE,TRUE,3,TRUE,1,TRUE,100,"Swvu.trial._.bal.","ACwvu.trial._.bal.",#N/A,FALSE,FALSE,0.25,0.25,0.5,0.25,1,"","",TRUE,FALSE,FALSE,FALSE,1,100,#N/A,#N/A,FALSE,FALSE,FALSE,FALSE,FALSE,FALSE,TRUE,1,300,300,FALSE,FALSE,TRUE,TRUE,TRUE}</definedName>
    <definedName name="wvu.trial._.bal." hidden="1">{FALSE,FALSE,-1.25,-15.5,484.5,276.75,FALSE,TRUE,TRUE,TRUE,0,1,4,5,8,3,3,4,TRUE,TRUE,3,TRUE,1,TRUE,100,"Swvu.trial._.bal.","ACwvu.trial._.bal.",#N/A,FALSE,FALSE,0.25,0.25,0.5,0.25,1,"","",TRUE,FALSE,FALSE,FALSE,1,100,#N/A,#N/A,FALSE,FALSE,FALSE,FALSE,FALSE,FALSE,TRUE,1,300,300,FALSE,FALSE,TRUE,TRUE,TRUE}</definedName>
    <definedName name="wvu.turnover." localSheetId="2" hidden="1">{TRUE,TRUE,-1.25,-15.5,456.75,279.75,FALSE,FALSE,TRUE,TRUE,0,1,8,1,4,6,3,4,TRUE,TRUE,3,TRUE,1,TRUE,100,"Swvu.turnover.","ACwvu.turnover.",1,FALSE,FALSE,0.511811023622047,0.511811023622047,0.511811023622047,0.511811023622047,1,"","",FALSE,FALSE,FALSE,FALSE,1,#N/A,1,1,#DIV/0!,FALSE,"Rwvu.turnover.",#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vu.typical." localSheetId="2"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typical."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USA._.FS.">#REF!</definedName>
    <definedName name="wvub412" localSheetId="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w" localSheetId="2" hidden="1">{#N/A,#N/A,FALSE,"INPUTS";#N/A,#N/A,FALSE,"PROFORMA BSHEET";#N/A,#N/A,FALSE,"COMBINED";#N/A,#N/A,FALSE,"ACQUIROR";#N/A,#N/A,FALSE,"TARGET 1";#N/A,#N/A,FALSE,"TARGET 2";#N/A,#N/A,FALSE,"HIGH YIELD";#N/A,#N/A,FALSE,"OVERFUND"}</definedName>
    <definedName name="ww" hidden="1">{#N/A,#N/A,FALSE,"INPUTS";#N/A,#N/A,FALSE,"PROFORMA BSHEET";#N/A,#N/A,FALSE,"COMBINED";#N/A,#N/A,FALSE,"ACQUIROR";#N/A,#N/A,FALSE,"TARGET 1";#N/A,#N/A,FALSE,"TARGET 2";#N/A,#N/A,FALSE,"HIGH YIELD";#N/A,#N/A,FALSE,"OVERFUND"}</definedName>
    <definedName name="ww.Rele" localSheetId="2"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Rele_1" localSheetId="2" hidden="1">{#N/A,#N/A,FALSE,"Title Page";#N/A,#N/A,FALSE,"Conclusions";#N/A,#N/A,FALSE,"Assum.";#N/A,#N/A,FALSE,"Sun  DCF-WC-Dep";#N/A,#N/A,FALSE,"MarketValue";#N/A,#N/A,FALSE,"BalSheet";#N/A,#N/A,FALSE,"WACC";#N/A,#N/A,FALSE,"PC+ Info.";#N/A,#N/A,FALSE,"PC+Info_2"}</definedName>
    <definedName name="ww.Rele_1" hidden="1">{#N/A,#N/A,FALSE,"Title Page";#N/A,#N/A,FALSE,"Conclusions";#N/A,#N/A,FALSE,"Assum.";#N/A,#N/A,FALSE,"Sun  DCF-WC-Dep";#N/A,#N/A,FALSE,"MarketValue";#N/A,#N/A,FALSE,"BalSheet";#N/A,#N/A,FALSE,"WACC";#N/A,#N/A,FALSE,"PC+ Info.";#N/A,#N/A,FALSE,"PC+Info_2"}</definedName>
    <definedName name="ww.Rele_2" localSheetId="2" hidden="1">{#N/A,#N/A,FALSE,"Title Page";#N/A,#N/A,FALSE,"Conclusions";#N/A,#N/A,FALSE,"Assum.";#N/A,#N/A,FALSE,"Sun  DCF-WC-Dep";#N/A,#N/A,FALSE,"MarketValue";#N/A,#N/A,FALSE,"BalSheet";#N/A,#N/A,FALSE,"WACC";#N/A,#N/A,FALSE,"PC+ Info.";#N/A,#N/A,FALSE,"PC+Info_2"}</definedName>
    <definedName name="ww.Rele_2" hidden="1">{#N/A,#N/A,FALSE,"Title Page";#N/A,#N/A,FALSE,"Conclusions";#N/A,#N/A,FALSE,"Assum.";#N/A,#N/A,FALSE,"Sun  DCF-WC-Dep";#N/A,#N/A,FALSE,"MarketValue";#N/A,#N/A,FALSE,"BalSheet";#N/A,#N/A,FALSE,"WACC";#N/A,#N/A,FALSE,"PC+ Info.";#N/A,#N/A,FALSE,"PC+Info_2"}</definedName>
    <definedName name="ww.Rele_3" localSheetId="2" hidden="1">{#N/A,#N/A,FALSE,"Title Page";#N/A,#N/A,FALSE,"Conclusions";#N/A,#N/A,FALSE,"Assum.";#N/A,#N/A,FALSE,"Sun  DCF-WC-Dep";#N/A,#N/A,FALSE,"MarketValue";#N/A,#N/A,FALSE,"BalSheet";#N/A,#N/A,FALSE,"WACC";#N/A,#N/A,FALSE,"PC+ Info.";#N/A,#N/A,FALSE,"PC+Info_2"}</definedName>
    <definedName name="ww.Rele_3" hidden="1">{#N/A,#N/A,FALSE,"Title Page";#N/A,#N/A,FALSE,"Conclusions";#N/A,#N/A,FALSE,"Assum.";#N/A,#N/A,FALSE,"Sun  DCF-WC-Dep";#N/A,#N/A,FALSE,"MarketValue";#N/A,#N/A,FALSE,"BalSheet";#N/A,#N/A,FALSE,"WACC";#N/A,#N/A,FALSE,"PC+ Info.";#N/A,#N/A,FALSE,"PC+Info_2"}</definedName>
    <definedName name="ww.Rele_4" localSheetId="2" hidden="1">{#N/A,#N/A,FALSE,"Title Page";#N/A,#N/A,FALSE,"Conclusions";#N/A,#N/A,FALSE,"Assum.";#N/A,#N/A,FALSE,"Sun  DCF-WC-Dep";#N/A,#N/A,FALSE,"MarketValue";#N/A,#N/A,FALSE,"BalSheet";#N/A,#N/A,FALSE,"WACC";#N/A,#N/A,FALSE,"PC+ Info.";#N/A,#N/A,FALSE,"PC+Info_2"}</definedName>
    <definedName name="ww.Rele_4" hidden="1">{#N/A,#N/A,FALSE,"Title Page";#N/A,#N/A,FALSE,"Conclusions";#N/A,#N/A,FALSE,"Assum.";#N/A,#N/A,FALSE,"Sun  DCF-WC-Dep";#N/A,#N/A,FALSE,"MarketValue";#N/A,#N/A,FALSE,"BalSheet";#N/A,#N/A,FALSE,"WACC";#N/A,#N/A,FALSE,"PC+ Info.";#N/A,#N/A,FALSE,"PC+Info_2"}</definedName>
    <definedName name="ww_1" localSheetId="2" hidden="1">{#N/A,#N/A,FALSE,"Pharm";#N/A,#N/A,FALSE,"WWCM"}</definedName>
    <definedName name="ww_1" hidden="1">{#N/A,#N/A,FALSE,"Pharm";#N/A,#N/A,FALSE,"WWCM"}</definedName>
    <definedName name="ww_2" localSheetId="2" hidden="1">{#N/A,#N/A,FALSE,"Pharm";#N/A,#N/A,FALSE,"WWCM"}</definedName>
    <definedName name="ww_2" hidden="1">{#N/A,#N/A,FALSE,"Pharm";#N/A,#N/A,FALSE,"WWCM"}</definedName>
    <definedName name="ww_3" localSheetId="2" hidden="1">{#N/A,#N/A,FALSE,"Pharm";#N/A,#N/A,FALSE,"WWCM"}</definedName>
    <definedName name="ww_3" hidden="1">{#N/A,#N/A,FALSE,"Pharm";#N/A,#N/A,FALSE,"WWCM"}</definedName>
    <definedName name="ww_4" localSheetId="2" hidden="1">{#N/A,#N/A,FALSE,"Pharm";#N/A,#N/A,FALSE,"WWCM"}</definedName>
    <definedName name="ww_4" hidden="1">{#N/A,#N/A,FALSE,"Pharm";#N/A,#N/A,FALSE,"WWCM"}</definedName>
    <definedName name="WWATERBOM">#REF!</definedName>
    <definedName name="WWATERCODE">#REF!</definedName>
    <definedName name="wwe" localSheetId="2" hidden="1">{"'Sheet1'!$A$1:$E$287"}</definedName>
    <definedName name="wwe" hidden="1">{"'Sheet1'!$A$1:$E$287"}</definedName>
    <definedName name="wwe.kkjk" localSheetId="2" hidden="1">{#N/A,#N/A,FALSE,"Umsatz CH";#N/A,#N/A,FALSE,"ER CH";#N/A,#N/A,FALSE,"EA CH (2) ";#N/A,#N/A,FALSE,"EA CH";#N/A,#N/A,FALSE,"EA CH (3) ";#N/A,#N/A,FALSE,"EA CH (4)";#N/A,#N/A,FALSE,"KA CH";#N/A,#N/A,FALSE,"KA CH  (2)";#N/A,#N/A,FALSE,"KA CH  (3)";#N/A,#N/A,FALSE,"KA CH (4)"}</definedName>
    <definedName name="wwe.kkjk" hidden="1">{#N/A,#N/A,FALSE,"Umsatz CH";#N/A,#N/A,FALSE,"ER CH";#N/A,#N/A,FALSE,"EA CH (2) ";#N/A,#N/A,FALSE,"EA CH";#N/A,#N/A,FALSE,"EA CH (3) ";#N/A,#N/A,FALSE,"EA CH (4)";#N/A,#N/A,FALSE,"KA CH";#N/A,#N/A,FALSE,"KA CH  (2)";#N/A,#N/A,FALSE,"KA CH  (3)";#N/A,#N/A,FALSE,"KA CH (4)"}</definedName>
    <definedName name="wwewrt" localSheetId="2" hidden="1">{#N/A,#N/A,FALSE,"RESUMEN ECON.";#N/A,#N/A,FALSE,"Costos de R.H.";#N/A,#N/A,FALSE,"COSTO HW";#N/A,#N/A,FALSE,"CUADROS";#N/A,#N/A,FALSE,"SCADA´s";#N/A,#N/A,FALSE,"PRECIOS EQUIPOS"}</definedName>
    <definedName name="wwewrt" hidden="1">{#N/A,#N/A,FALSE,"RESUMEN ECON.";#N/A,#N/A,FALSE,"Costos de R.H.";#N/A,#N/A,FALSE,"COSTO HW";#N/A,#N/A,FALSE,"CUADROS";#N/A,#N/A,FALSE,"SCADA´s";#N/A,#N/A,FALSE,"PRECIOS EQUIPOS"}</definedName>
    <definedName name="Wwpl_Corp_Grp_Code16">#REF!</definedName>
    <definedName name="wwqety" localSheetId="2" hidden="1">{"Full-model",#N/A,FALSE,"ProForma-ASPT"}</definedName>
    <definedName name="wwqety" hidden="1">{"Full-model",#N/A,FALSE,"ProForma-ASPT"}</definedName>
    <definedName name="wwreqwreqwrewerasfd">#REF!</definedName>
    <definedName name="wwreweqqweqwreasfd">#REF!</definedName>
    <definedName name="WWsales">#N/A</definedName>
    <definedName name="wwt" localSheetId="2" hidden="1">{"YD LAPO2",#N/A,FALSE,"YTD"}</definedName>
    <definedName name="wwt" hidden="1">{"YD LAPO2",#N/A,FALSE,"YTD"}</definedName>
    <definedName name="WWTB">#REF!</definedName>
    <definedName name="wwtconsultants">#REF!</definedName>
    <definedName name="www" localSheetId="2" hidden="1">{"'xls'!$A$71:$A$78","'xls'!$A$1:$J$77"}</definedName>
    <definedName name="www" hidden="1">{"'xls'!$A$71:$A$78","'xls'!$A$1:$J$77"}</definedName>
    <definedName name="www.cc" hidden="1">{"qtrs",#N/A,FALSE,"External Mnth-Qtr-Ytd (EBITDA)";"months",#N/A,FALSE,"External Mnth-Qtr-Ytd (EBITDA)";"qtrs",#N/A,FALSE,"External Mnth-Qtr-Ytd (EBIT)";"monthsl",#N/A,FALSE,"External Mnth-Qtr-Ytd (EBIT)";"qtrs",#N/A,FALSE,"Internal Mth-Qtr-Ytd";"months",#N/A,FALSE,"Internal Mth-Qtr-Ytd"}</definedName>
    <definedName name="www.nuevahoja." localSheetId="2" hidden="1">{#N/A,#N/A,FALSE,"CNS_ADJ";"Balance Consolidado",#N/A,FALSE,"BCEC_CNS";#N/A,#N/A,FALSE,"USGAAP_ADJ"}</definedName>
    <definedName name="www.nuevahoja." hidden="1">{#N/A,#N/A,FALSE,"CNS_ADJ";"Balance Consolidado",#N/A,FALSE,"BCEC_CNS";#N/A,#N/A,FALSE,"USGAAP_ADJ"}</definedName>
    <definedName name="www.reve." localSheetId="2"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ww.reve."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ww.wki" localSheetId="2" hidden="1">{"CSN M Detail",#N/A,FALSE,"Sch M Detail"}</definedName>
    <definedName name="www.wki" hidden="1">{"CSN M Detail",#N/A,FALSE,"Sch M Detail"}</definedName>
    <definedName name="www_1" localSheetId="2" hidden="1">{"'xls'!$A$71:$A$78","'xls'!$A$1:$J$77"}</definedName>
    <definedName name="www_1" hidden="1">{"'xls'!$A$71:$A$78","'xls'!$A$1:$J$77"}</definedName>
    <definedName name="wwwg" localSheetId="2" hidden="1">{"Monthly6Q",#N/A,FALSE,"0614ESL"}</definedName>
    <definedName name="wwwg" hidden="1">{"Monthly6Q",#N/A,FALSE,"0614ESL"}</definedName>
    <definedName name="wwww" hidden="1">#REF!</definedName>
    <definedName name="wwww_1" localSheetId="2" hidden="1">{#N/A,#N/A,FALSE,"Brad_DCFM";#N/A,#N/A,FALSE,"Nick_DCFM";#N/A,#N/A,FALSE,"Mobile_DCFM"}</definedName>
    <definedName name="wwww_1" hidden="1">{#N/A,#N/A,FALSE,"Brad_DCFM";#N/A,#N/A,FALSE,"Nick_DCFM";#N/A,#N/A,FALSE,"Mobile_DCFM"}</definedName>
    <definedName name="wwwwww" localSheetId="2" hidden="1">{#N/A,#N/A,FALSE,"Expense report";#N/A,#N/A,FALSE,"Cost &amp; project codes"}</definedName>
    <definedName name="wwwwww" hidden="1">{#N/A,#N/A,FALSE,"Expense report";#N/A,#N/A,FALSE,"Cost &amp; project codes"}</definedName>
    <definedName name="wwwwwwww"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w" localSheetId="2" hidden="1">{"YTD",#N/A,FALSE,"SUM"}</definedName>
    <definedName name="wwwwwwwww" hidden="1">{"YTD",#N/A,FALSE,"SUM"}</definedName>
    <definedName name="wwwwwwwwwww" hidden="1">#REF!</definedName>
    <definedName name="wwwwwwwwwwwwww" localSheetId="2" hidden="1">{"detail",#N/A,FALSE,"mfg";"summary",#N/A,FALSE,"mfg"}</definedName>
    <definedName name="wwwwwwwwwwwwww" hidden="1">{"detail",#N/A,FALSE,"mfg";"summary",#N/A,FALSE,"mfg"}</definedName>
    <definedName name="wwwwwwwwwwwwwwwwwww">#REF!</definedName>
    <definedName name="WWWWWWWWWWWWWWWWWWWW" localSheetId="2" hidden="1">{#N/A,#N/A,FALSE,"Exhibits 5-7"}</definedName>
    <definedName name="WWWWWWWWWWWWWWWWWWWW" hidden="1">{#N/A,#N/A,FALSE,"Exhibits 5-7"}</definedName>
    <definedName name="wx" localSheetId="2" hidden="1">{#N/A,#N/A,FALSE,"Pharm";#N/A,#N/A,FALSE,"WWCM"}</definedName>
    <definedName name="wx" hidden="1">{#N/A,#N/A,FALSE,"Pharm";#N/A,#N/A,FALSE,"WWCM"}</definedName>
    <definedName name="wx_1" localSheetId="2" hidden="1">{#N/A,#N/A,FALSE,"Pharm";#N/A,#N/A,FALSE,"WWCM"}</definedName>
    <definedName name="wx_1" hidden="1">{#N/A,#N/A,FALSE,"Pharm";#N/A,#N/A,FALSE,"WWCM"}</definedName>
    <definedName name="wx_2" localSheetId="2" hidden="1">{#N/A,#N/A,FALSE,"Pharm";#N/A,#N/A,FALSE,"WWCM"}</definedName>
    <definedName name="wx_2" hidden="1">{#N/A,#N/A,FALSE,"Pharm";#N/A,#N/A,FALSE,"WWCM"}</definedName>
    <definedName name="wx_3" localSheetId="2" hidden="1">{#N/A,#N/A,FALSE,"Pharm";#N/A,#N/A,FALSE,"WWCM"}</definedName>
    <definedName name="wx_3" hidden="1">{#N/A,#N/A,FALSE,"Pharm";#N/A,#N/A,FALSE,"WWCM"}</definedName>
    <definedName name="wx_4" localSheetId="2" hidden="1">{#N/A,#N/A,FALSE,"Pharm";#N/A,#N/A,FALSE,"WWCM"}</definedName>
    <definedName name="wx_4" hidden="1">{#N/A,#N/A,FALSE,"Pharm";#N/A,#N/A,FALSE,"WWCM"}</definedName>
    <definedName name="wyh" localSheetId="2" hidden="1">{#N/A,#N/A,FALSE,"Summary";#N/A,#N/A,FALSE,"Fed.State Prov";#N/A,#N/A,FALSE,"Foreign Prov";#N/A,#N/A,FALSE,"Thera Fgrn";#N/A,#N/A,FALSE,"CCD Fgrn";#N/A,#N/A,FALSE,"Biocine Fgrn";#N/A,#N/A,FALSE,"Vision Fgrn";#N/A,#N/A,FALSE,"Frgn vs Dom"}</definedName>
    <definedName name="wyh" hidden="1">{#N/A,#N/A,FALSE,"Summary";#N/A,#N/A,FALSE,"Fed.State Prov";#N/A,#N/A,FALSE,"Foreign Prov";#N/A,#N/A,FALSE,"Thera Fgrn";#N/A,#N/A,FALSE,"CCD Fgrn";#N/A,#N/A,FALSE,"Biocine Fgrn";#N/A,#N/A,FALSE,"Vision Fgrn";#N/A,#N/A,FALSE,"Frgn vs Dom"}</definedName>
    <definedName name="wyn" localSheetId="2" hidden="1">{#N/A,#N/A,FALSE,"Contents";#N/A,#N/A,FALSE,"Stmt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wyn" hidden="1">{#N/A,#N/A,FALSE,"Contents";#N/A,#N/A,FALSE,"Stmt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X" localSheetId="2" hidden="1">{"fcst w head depre cap",#N/A,FALSE,"PL";"new bud adj",#N/A,FALSE,"PL";"qtr",#N/A,FALSE,"PL";"quick",#N/A,FALSE,"PL";"bal sheet",#N/A,FALSE,"PL";"fixed assets",#N/A,FALSE,"PL"}</definedName>
    <definedName name="x" hidden="1">{#N/A,#N/A,FALSE,"Sheet1"}</definedName>
    <definedName name="x_1" localSheetId="2" hidden="1">{#N/A,#N/A,FALSE,"SUMMARY";#N/A,#N/A,FALSE,"mcsh";#N/A,#N/A,FALSE,"vol&amp;rev";#N/A,#N/A,FALSE,"wkgcap";#N/A,#N/A,FALSE,"DEPR&amp;DT";#N/A,#N/A,FALSE,"ASSETS";#N/A,#N/A,FALSE,"NI&amp;OTH&amp;DIV";#N/A,#N/A,FALSE,"CASHFLOW";#N/A,#N/A,FALSE,"CAPEMPL";#N/A,#N/A,FALSE,"ROCE"}</definedName>
    <definedName name="x_1" hidden="1">{#N/A,#N/A,FALSE,"SUMMARY";#N/A,#N/A,FALSE,"mcsh";#N/A,#N/A,FALSE,"vol&amp;rev";#N/A,#N/A,FALSE,"wkgcap";#N/A,#N/A,FALSE,"DEPR&amp;DT";#N/A,#N/A,FALSE,"ASSETS";#N/A,#N/A,FALSE,"NI&amp;OTH&amp;DIV";#N/A,#N/A,FALSE,"CASHFLOW";#N/A,#N/A,FALSE,"CAPEMPL";#N/A,#N/A,FALSE,"ROCE"}</definedName>
    <definedName name="x_2" localSheetId="2" hidden="1">{#N/A,#N/A,TRUE,"BusPlan Indx";#N/A,#N/A,TRUE,"P&amp;L BusPl";"CF BusPlan",#N/A,TRUE,"FCashflow";"BS QU&amp;Yr Overview",#N/A,TRUE,"BS";"CapEx Yearly",#N/A,TRUE,"CapEx";#N/A,#N/A,TRUE,"BusPlan Info"}</definedName>
    <definedName name="x_2" hidden="1">{#N/A,#N/A,TRUE,"BusPlan Indx";#N/A,#N/A,TRUE,"P&amp;L BusPl";"CF BusPlan",#N/A,TRUE,"FCashflow";"BS QU&amp;Yr Overview",#N/A,TRUE,"BS";"CapEx Yearly",#N/A,TRUE,"CapEx";#N/A,#N/A,TRUE,"BusPlan Info"}</definedName>
    <definedName name="x_3" localSheetId="2" hidden="1">{#N/A,#N/A,TRUE,"BusPlan Indx";#N/A,#N/A,TRUE,"P&amp;L BusPl";"CF BusPlan",#N/A,TRUE,"FCashflow";"BS QU&amp;Yr Overview",#N/A,TRUE,"BS";"CapEx Yearly",#N/A,TRUE,"CapEx";#N/A,#N/A,TRUE,"BusPlan Info"}</definedName>
    <definedName name="x_3" hidden="1">{#N/A,#N/A,TRUE,"BusPlan Indx";#N/A,#N/A,TRUE,"P&amp;L BusPl";"CF BusPlan",#N/A,TRUE,"FCashflow";"BS QU&amp;Yr Overview",#N/A,TRUE,"BS";"CapEx Yearly",#N/A,TRUE,"CapEx";#N/A,#N/A,TRUE,"BusPlan Info"}</definedName>
    <definedName name="x_4" localSheetId="2" hidden="1">{#N/A,#N/A,TRUE,"BusPlan Indx";#N/A,#N/A,TRUE,"P&amp;L BusPl";"CF BusPlan",#N/A,TRUE,"FCashflow";"BS QU&amp;Yr Overview",#N/A,TRUE,"BS";"CapEx Yearly",#N/A,TRUE,"CapEx";#N/A,#N/A,TRUE,"BusPlan Info"}</definedName>
    <definedName name="x_4" hidden="1">{#N/A,#N/A,TRUE,"BusPlan Indx";#N/A,#N/A,TRUE,"P&amp;L BusPl";"CF BusPlan",#N/A,TRUE,"FCashflow";"BS QU&amp;Yr Overview",#N/A,TRUE,"BS";"CapEx Yearly",#N/A,TRUE,"CapEx";#N/A,#N/A,TRUE,"BusPlan Info"}</definedName>
    <definedName name="x_5" localSheetId="2" hidden="1">{#N/A,#N/A,TRUE,"BusPlan Indx";#N/A,#N/A,TRUE,"P&amp;L BusPl";"CF BusPlan",#N/A,TRUE,"FCashflow";"BS QU&amp;Yr Overview",#N/A,TRUE,"BS";"CapEx Yearly",#N/A,TRUE,"CapEx";#N/A,#N/A,TRUE,"BusPlan Info"}</definedName>
    <definedName name="x_5" hidden="1">{#N/A,#N/A,TRUE,"BusPlan Indx";#N/A,#N/A,TRUE,"P&amp;L BusPl";"CF BusPlan",#N/A,TRUE,"FCashflow";"BS QU&amp;Yr Overview",#N/A,TRUE,"BS";"CapEx Yearly",#N/A,TRUE,"CapEx";#N/A,#N/A,TRUE,"BusPlan Info"}</definedName>
    <definedName name="X_RATE">#REF!</definedName>
    <definedName name="X1S2301__Sheet1_List">#REF!</definedName>
    <definedName name="x1x1">#REF!</definedName>
    <definedName name="X2000_BSR_Rev_04_BSR__List">#REF!</definedName>
    <definedName name="x5x" hidden="1">#REF!</definedName>
    <definedName name="xa" localSheetId="2" hidden="1">{#N/A,#N/A,FALSE,"Aging Summary";#N/A,#N/A,FALSE,"Ratio Analysis";#N/A,#N/A,FALSE,"Test 120 Day Accts";#N/A,#N/A,FALSE,"Tickmarks"}</definedName>
    <definedName name="xa" hidden="1">{#N/A,#N/A,FALSE,"Aging Summary";#N/A,#N/A,FALSE,"Ratio Analysis";#N/A,#N/A,FALSE,"Test 120 Day Accts";#N/A,#N/A,FALSE,"Tickmarks"}</definedName>
    <definedName name="xa_1" localSheetId="2" hidden="1">{#N/A,#N/A,FALSE,"Aging Summary";#N/A,#N/A,FALSE,"Ratio Analysis";#N/A,#N/A,FALSE,"Test 120 Day Accts";#N/A,#N/A,FALSE,"Tickmarks"}</definedName>
    <definedName name="xa_1" hidden="1">{#N/A,#N/A,FALSE,"Aging Summary";#N/A,#N/A,FALSE,"Ratio Analysis";#N/A,#N/A,FALSE,"Test 120 Day Accts";#N/A,#N/A,FALSE,"Tickmarks"}</definedName>
    <definedName name="xavg">#REF!</definedName>
    <definedName name="xaw"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xaw"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XAxisIncr" hidden="1">#REF!</definedName>
    <definedName name="xb" localSheetId="2" hidden="1">{"BA detail",#N/A,FALSE,"Q3YTD "}</definedName>
    <definedName name="xb" hidden="1">{"BA detail",#N/A,FALSE,"Q3YTD "}</definedName>
    <definedName name="xbelnew" localSheetId="2" hidden="1">{"IS",#N/A,FALSE,"IS";"RPTIS",#N/A,FALSE,"RPTIS";"STATS",#N/A,FALSE,"STATS";"CELL",#N/A,FALSE,"CELL";"BS",#N/A,FALSE,"BS"}</definedName>
    <definedName name="xbelnew" hidden="1">{"IS",#N/A,FALSE,"IS";"RPTIS",#N/A,FALSE,"RPTIS";"STATS",#N/A,FALSE,"STATS";"CELL",#N/A,FALSE,"CELL";"BS",#N/A,FALSE,"BS"}</definedName>
    <definedName name="xbxvc" localSheetId="2" hidden="1">{"capital",#N/A,FALSE,"CAPITAL_DEP'N"}</definedName>
    <definedName name="xbxvc" hidden="1">{"capital",#N/A,FALSE,"CAPITAL_DEP'N"}</definedName>
    <definedName name="xc"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_1"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_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_2"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_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_3"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_3"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_4" localSheetId="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_4"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Alloc">#REF!</definedName>
    <definedName name="xcb">#REF!</definedName>
    <definedName name="xcbczx" localSheetId="2" hidden="1">{#N/A,#N/A,TRUE,"Cover";#N/A,#N/A,TRUE,"BS";#N/A,#N/A,TRUE,"BS (2)";#N/A,#N/A,TRUE,"BS (3)";#N/A,#N/A,TRUE,"Supp Info-BS";#N/A,#N/A,TRUE,"IS";#N/A,#N/A,TRUE,"IS (2)";#N/A,#N/A,TRUE,"IS (3)";#N/A,#N/A,TRUE,"Supp Info-IS";#N/A,#N/A,TRUE,"CF";#N/A,#N/A,TRUE,"Supp Info-CF";#N/A,#N/A,TRUE,"SH";#N/A,#N/A,TRUE,"Supp Info-SH"}</definedName>
    <definedName name="xcbczx" hidden="1">{#N/A,#N/A,TRUE,"Cover";#N/A,#N/A,TRUE,"BS";#N/A,#N/A,TRUE,"BS (2)";#N/A,#N/A,TRUE,"BS (3)";#N/A,#N/A,TRUE,"Supp Info-BS";#N/A,#N/A,TRUE,"IS";#N/A,#N/A,TRUE,"IS (2)";#N/A,#N/A,TRUE,"IS (3)";#N/A,#N/A,TRUE,"Supp Info-IS";#N/A,#N/A,TRUE,"CF";#N/A,#N/A,TRUE,"Supp Info-CF";#N/A,#N/A,TRUE,"SH";#N/A,#N/A,TRUE,"Supp Info-SH"}</definedName>
    <definedName name="xcgjgy" localSheetId="2" hidden="1">{"Full-model",#N/A,FALSE,"ProForma-ASPT"}</definedName>
    <definedName name="xcgjgy" hidden="1">{"Full-model",#N/A,FALSE,"ProForma-ASPT"}</definedName>
    <definedName name="xChicago_Summary_4" localSheetId="2" hidden="1">{#N/A,#N/A,FALSE,"Additional ARPU"}</definedName>
    <definedName name="xChicago_Summary_4" hidden="1">{#N/A,#N/A,FALSE,"Additional ARPU"}</definedName>
    <definedName name="XConnectAllocMethod">#REF!</definedName>
    <definedName name="xcv" localSheetId="2" hidden="1">{#N/A,#N/A,FALSE,"Pharm";#N/A,#N/A,FALSE,"WWCM"}</definedName>
    <definedName name="xcv" hidden="1">{#N/A,#N/A,FALSE,"Pharm";#N/A,#N/A,FALSE,"WWCM"}</definedName>
    <definedName name="xcv_1" localSheetId="2" hidden="1">{#N/A,#N/A,FALSE,"Pharm";#N/A,#N/A,FALSE,"WWCM"}</definedName>
    <definedName name="xcv_1" hidden="1">{#N/A,#N/A,FALSE,"Pharm";#N/A,#N/A,FALSE,"WWCM"}</definedName>
    <definedName name="xcv_2" localSheetId="2" hidden="1">{#N/A,#N/A,FALSE,"Pharm";#N/A,#N/A,FALSE,"WWCM"}</definedName>
    <definedName name="xcv_2" hidden="1">{#N/A,#N/A,FALSE,"Pharm";#N/A,#N/A,FALSE,"WWCM"}</definedName>
    <definedName name="xcv_3" localSheetId="2" hidden="1">{#N/A,#N/A,FALSE,"Pharm";#N/A,#N/A,FALSE,"WWCM"}</definedName>
    <definedName name="xcv_3" hidden="1">{#N/A,#N/A,FALSE,"Pharm";#N/A,#N/A,FALSE,"WWCM"}</definedName>
    <definedName name="xcv_4" localSheetId="2" hidden="1">{#N/A,#N/A,FALSE,"Pharm";#N/A,#N/A,FALSE,"WWCM"}</definedName>
    <definedName name="xcv_4" hidden="1">{#N/A,#N/A,FALSE,"Pharm";#N/A,#N/A,FALSE,"WWCM"}</definedName>
    <definedName name="xcvb" localSheetId="2" hidden="1">{#N/A,#N/A,TRUE,"MEMO";#N/A,#N/A,TRUE,"NARRATIVE";#N/A,#N/A,TRUE,"Turnover calcs";#N/A,#N/A,TRUE,"HIGHLIGHTS";#N/A,#N/A,TRUE,"BALANCESHEET";#N/A,#N/A,TRUE,"YTD IS";#N/A,#N/A,TRUE,"QTRLY IS";#N/A,#N/A,TRUE,"YTD SCFP";#N/A,#N/A,TRUE,"QTRLY SCFP"}</definedName>
    <definedName name="xcvb" hidden="1">{#N/A,#N/A,TRUE,"MEMO";#N/A,#N/A,TRUE,"NARRATIVE";#N/A,#N/A,TRUE,"Turnover calcs";#N/A,#N/A,TRUE,"HIGHLIGHTS";#N/A,#N/A,TRUE,"BALANCESHEET";#N/A,#N/A,TRUE,"YTD IS";#N/A,#N/A,TRUE,"QTRLY IS";#N/A,#N/A,TRUE,"YTD SCFP";#N/A,#N/A,TRUE,"QTRLY SCFP"}</definedName>
    <definedName name="xcvbn" localSheetId="2" hidden="1">{"Full-model",#N/A,FALSE,"ProForma-ASPT"}</definedName>
    <definedName name="xcvbn" hidden="1">{"Full-model",#N/A,FALSE,"ProForma-ASPT"}</definedName>
    <definedName name="xcvbxcvbcx" localSheetId="2" hidden="1">{#N/A,#N/A,FALSE,"Umsatz EO BP";#N/A,#N/A,FALSE,"Umsatz EO OP";#N/A,#N/A,FALSE,"ER EO BP";#N/A,#N/A,FALSE,"ER EO OP";#N/A,#N/A,FALSE,"EA EO (2)";#N/A,#N/A,FALSE,"EA EO";#N/A,#N/A,FALSE,"EA EO (3)";#N/A,#N/A,FALSE,"EA EO (4)";#N/A,#N/A,FALSE,"KA EO  (2)";#N/A,#N/A,FALSE,"KA EO";#N/A,#N/A,FALSE,"KA EO  (3)";#N/A,#N/A,FALSE,"KA EO (4)"}</definedName>
    <definedName name="xcvbxcvbcx" hidden="1">{#N/A,#N/A,FALSE,"Umsatz EO BP";#N/A,#N/A,FALSE,"Umsatz EO OP";#N/A,#N/A,FALSE,"ER EO BP";#N/A,#N/A,FALSE,"ER EO OP";#N/A,#N/A,FALSE,"EA EO (2)";#N/A,#N/A,FALSE,"EA EO";#N/A,#N/A,FALSE,"EA EO (3)";#N/A,#N/A,FALSE,"EA EO (4)";#N/A,#N/A,FALSE,"KA EO  (2)";#N/A,#N/A,FALSE,"KA EO";#N/A,#N/A,FALSE,"KA EO  (3)";#N/A,#N/A,FALSE,"KA EO (4)"}</definedName>
    <definedName name="xcvm" localSheetId="2" hidden="1">{"Valuation",#N/A,FALSE,"ProForma-ASPT"}</definedName>
    <definedName name="xcvm" hidden="1">{"Valuation",#N/A,FALSE,"ProForma-ASPT"}</definedName>
    <definedName name="xcvxc" localSheetId="2"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xcvxc"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xcxc" localSheetId="2" hidden="1">{"QTR_ACT",#N/A,FALSE,"PROP_PBIT_DEV_Q3";"QTR_BUD",#N/A,FALSE,"PROP_PBIT_DEV_Q3";"YTD_BUD",#N/A,FALSE,"PROP_PBIT_DEV_Q3";"YTD_ACT",#N/A,FALSE,"PROP_PBIT_DEV_Q3";"FY95 SNAP3",#N/A,FALSE,"PROP_PBIT_DEV_Q3";"FY95_BUD",#N/A,FALSE,"PROP_PBIT_DEV_Q3";"FY96_BUD",#N/A,FALSE,"PROP_PBIT_DEV_Q3"}</definedName>
    <definedName name="xcxc" hidden="1">{"QTR_ACT",#N/A,FALSE,"PROP_PBIT_DEV_Q3";"QTR_BUD",#N/A,FALSE,"PROP_PBIT_DEV_Q3";"YTD_BUD",#N/A,FALSE,"PROP_PBIT_DEV_Q3";"YTD_ACT",#N/A,FALSE,"PROP_PBIT_DEV_Q3";"FY95 SNAP3",#N/A,FALSE,"PROP_PBIT_DEV_Q3";"FY95_BUD",#N/A,FALSE,"PROP_PBIT_DEV_Q3";"FY96_BUD",#N/A,FALSE,"PROP_PBIT_DEV_Q3"}</definedName>
    <definedName name="xcxzc" localSheetId="2" hidden="1">{#N/A,#N/A,FALSE,"AD_Purchase";#N/A,#N/A,FALSE,"Credit";#N/A,#N/A,FALSE,"PF Acquisition";#N/A,#N/A,FALSE,"PF Offering"}</definedName>
    <definedName name="xcxzc" hidden="1">{#N/A,#N/A,FALSE,"AD_Purchase";#N/A,#N/A,FALSE,"Credit";#N/A,#N/A,FALSE,"PF Acquisition";#N/A,#N/A,FALSE,"PF Offering"}</definedName>
    <definedName name="xcxzc_1" localSheetId="2" hidden="1">{#N/A,#N/A,FALSE,"AD_Purchase";#N/A,#N/A,FALSE,"Credit";#N/A,#N/A,FALSE,"PF Acquisition";#N/A,#N/A,FALSE,"PF Offering"}</definedName>
    <definedName name="xcxzc_1" hidden="1">{#N/A,#N/A,FALSE,"AD_Purchase";#N/A,#N/A,FALSE,"Credit";#N/A,#N/A,FALSE,"PF Acquisition";#N/A,#N/A,FALSE,"PF Offering"}</definedName>
    <definedName name="xcxzc_2" localSheetId="2" hidden="1">{#N/A,#N/A,FALSE,"AD_Purchase";#N/A,#N/A,FALSE,"Credit";#N/A,#N/A,FALSE,"PF Acquisition";#N/A,#N/A,FALSE,"PF Offering"}</definedName>
    <definedName name="xcxzc_2" hidden="1">{#N/A,#N/A,FALSE,"AD_Purchase";#N/A,#N/A,FALSE,"Credit";#N/A,#N/A,FALSE,"PF Acquisition";#N/A,#N/A,FALSE,"PF Offering"}</definedName>
    <definedName name="xcxzc_3" localSheetId="2" hidden="1">{#N/A,#N/A,FALSE,"AD_Purchase";#N/A,#N/A,FALSE,"Credit";#N/A,#N/A,FALSE,"PF Acquisition";#N/A,#N/A,FALSE,"PF Offering"}</definedName>
    <definedName name="xcxzc_3" hidden="1">{#N/A,#N/A,FALSE,"AD_Purchase";#N/A,#N/A,FALSE,"Credit";#N/A,#N/A,FALSE,"PF Acquisition";#N/A,#N/A,FALSE,"PF Offering"}</definedName>
    <definedName name="xcxzc_4" localSheetId="2" hidden="1">{#N/A,#N/A,FALSE,"AD_Purchase";#N/A,#N/A,FALSE,"Credit";#N/A,#N/A,FALSE,"PF Acquisition";#N/A,#N/A,FALSE,"PF Offering"}</definedName>
    <definedName name="xcxzc_4" hidden="1">{#N/A,#N/A,FALSE,"AD_Purchase";#N/A,#N/A,FALSE,"Credit";#N/A,#N/A,FALSE,"PF Acquisition";#N/A,#N/A,FALSE,"PF Offering"}</definedName>
    <definedName name="xcye">#REF!</definedName>
    <definedName name="xczvbxc" localSheetId="2" hidden="1">{"Rpt Indiana",#N/A,FALSE,"Indiana";"Rpt Texas",#N/A,FALSE,"Texas";"Rpt Core",#N/A,FALSE,"Excl_Texas"}</definedName>
    <definedName name="xczvbxc" hidden="1">{"Rpt Indiana",#N/A,FALSE,"Indiana";"Rpt Texas",#N/A,FALSE,"Texas";"Rpt Core",#N/A,FALSE,"Excl_Texas"}</definedName>
    <definedName name="xdata1" hidden="1">37900+(ROW(OFFSET(#REF!,0,0,200,1))-1)*6.0301507538</definedName>
    <definedName name="xdfa" localSheetId="2" hidden="1">{#N/A,#N/A,FALSE,"Additional ARPU"}</definedName>
    <definedName name="xdfa" hidden="1">{#N/A,#N/A,FALSE,"Additional ARPU"}</definedName>
    <definedName name="xdfadf" localSheetId="2" hidden="1">{#N/A,#N/A,FALSE,"Additional ARPU"}</definedName>
    <definedName name="xdfadf" hidden="1">{#N/A,#N/A,FALSE,"Additional ARPU"}</definedName>
    <definedName name="xdif_RefreshIncludeLists" hidden="1">TRUE</definedName>
    <definedName name="xdif_RefreshOnOpen" hidden="1">FALSE</definedName>
    <definedName name="xf" localSheetI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xf"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XFDG" localSheetId="2" hidden="1">{TRUE,TRUE,-1.25,-15.5,456.75,279.75,FALSE,FALSE,TRUE,TRUE,0,1,18,1,199,6,3,4,TRUE,TRUE,3,TRUE,1,TRUE,100,"Swvu.cash.","ACwvu.cash.",1,FALSE,FALSE,0.511811023622047,0.511811023622047,0.511811023622047,0.511811023622047,1,"","",FALSE,FALSE,FALSE,FALSE,1,#N/A,1,1,#DIV/0!,FALSE,"Rwvu.cash.",#N/A,FALSE,FALSE}</definedName>
    <definedName name="XFDG" hidden="1">{TRUE,TRUE,-1.25,-15.5,456.75,279.75,FALSE,FALSE,TRUE,TRUE,0,1,18,1,199,6,3,4,TRUE,TRUE,3,TRUE,1,TRUE,100,"Swvu.cash.","ACwvu.cash.",1,FALSE,FALSE,0.511811023622047,0.511811023622047,0.511811023622047,0.511811023622047,1,"","",FALSE,FALSE,FALSE,FALSE,1,#N/A,1,1,#DIV/0!,FALSE,"Rwvu.cash.",#N/A,FALSE,FALSE}</definedName>
    <definedName name="xfor">#REF!</definedName>
    <definedName name="xforward">#REF!</definedName>
    <definedName name="xgf" localSheetId="2" hidden="1">{"product cost",#N/A,FALSE,"P&amp;L STATEMENT"}</definedName>
    <definedName name="xgf" hidden="1">{"product cost",#N/A,FALSE,"P&amp;L STATEMENT"}</definedName>
    <definedName name="xjazz" localSheetId="2" hidden="1">{#N/A,#N/A,FALSE,"Spain MKT";#N/A,#N/A,FALSE,"Assumptions";#N/A,#N/A,FALSE,"Adve";#N/A,#N/A,FALSE,"E-Commerce";#N/A,#N/A,FALSE,"Opex";#N/A,#N/A,FALSE,"P&amp;L";#N/A,#N/A,FALSE,"FCF &amp; DCF"}</definedName>
    <definedName name="xjazz" hidden="1">{#N/A,#N/A,FALSE,"Spain MKT";#N/A,#N/A,FALSE,"Assumptions";#N/A,#N/A,FALSE,"Adve";#N/A,#N/A,FALSE,"E-Commerce";#N/A,#N/A,FALSE,"Opex";#N/A,#N/A,FALSE,"P&amp;L";#N/A,#N/A,FALSE,"FCF &amp; DCF"}</definedName>
    <definedName name="xjazz2" localSheetId="2" hidden="1">{#N/A,#N/A,FALSE,"Spain MKT";#N/A,#N/A,FALSE,"Assumptions";#N/A,#N/A,FALSE,"Adve";#N/A,#N/A,FALSE,"E-Commerce";#N/A,#N/A,FALSE,"Opex";#N/A,#N/A,FALSE,"P&amp;L";#N/A,#N/A,FALSE,"FCF &amp; DCF"}</definedName>
    <definedName name="xjazz2" hidden="1">{#N/A,#N/A,FALSE,"Spain MKT";#N/A,#N/A,FALSE,"Assumptions";#N/A,#N/A,FALSE,"Adve";#N/A,#N/A,FALSE,"E-Commerce";#N/A,#N/A,FALSE,"Opex";#N/A,#N/A,FALSE,"P&amp;L";#N/A,#N/A,FALSE,"FCF &amp; DCF"}</definedName>
    <definedName name="xjey1" hidden="1">#REF!</definedName>
    <definedName name="XLABELS">#REF!:INDEX(#REF!,COUNTA(#REF!))</definedName>
    <definedName name="XLDW_UID" hidden="1">"us318357"</definedName>
    <definedName name="XLDW_VER" hidden="1">"Office 2000 2.0 with Query Builder"</definedName>
    <definedName name="XLGENIE_CURRENT_PERIOD">12</definedName>
    <definedName name="XLGENIE_GLOBAL_CURRENT_PERIOD">7</definedName>
    <definedName name="XLGENIE_GLOBAL_PIVOT_ALLWORD">"(All)"</definedName>
    <definedName name="XLIA_GLTransaction_Temp1" hidden="1">#REF!</definedName>
    <definedName name="XLIA_GLTransaction_Temp2" hidden="1">#REF!</definedName>
    <definedName name="XLIA_GLTransaction_Temp3" hidden="1">#REF!</definedName>
    <definedName name="XLIA_GLTransaction_Temp4" hidden="1">#REF!</definedName>
    <definedName name="XLIA_GLTransaction_Temp5" hidden="1">#REF!</definedName>
    <definedName name="XLOPTvec">"12 14 1 125 1 0 1 1 1 1 1 1 0 0 1 0 0 0 0 0"</definedName>
    <definedName name="xls">#REF!</definedName>
    <definedName name="xlx" localSheetId="2" hidden="1">{#N/A,#N/A,FALSE,"PMW Gruppe 99_98";#N/A,#N/A,FALSE,"PMW KG 98_99";#N/A,#N/A,FALSE,"PMW Inc. 99_98";#N/A,#N/A,FALSE,"PMW VTECH 99_98";#N/A,#N/A,FALSE,"PMW Thail. 99_98";#N/A,#N/A,FALSE,"PMW Canada 99_98";#N/A,#N/A,FALSE,"Währungsabw. 99_98"}</definedName>
    <definedName name="xlx" hidden="1">{#N/A,#N/A,FALSE,"PMW Gruppe 99_98";#N/A,#N/A,FALSE,"PMW KG 98_99";#N/A,#N/A,FALSE,"PMW Inc. 99_98";#N/A,#N/A,FALSE,"PMW VTECH 99_98";#N/A,#N/A,FALSE,"PMW Thail. 99_98";#N/A,#N/A,FALSE,"PMW Canada 99_98";#N/A,#N/A,FALSE,"Währungsabw. 99_98"}</definedName>
    <definedName name="xn" localSheetId="2" hidden="1">{"oct_res_comm",#N/A,FALSE,"VarToBud"}</definedName>
    <definedName name="xn" hidden="1">{"oct_res_comm",#N/A,FALSE,"VarToBud"}</definedName>
    <definedName name="xnewbel" localSheetId="2" hidden="1">{"IS",#N/A,FALSE,"IS";"RPTIS",#N/A,FALSE,"RPTIS";"STATS",#N/A,FALSE,"STATS";"CELL",#N/A,FALSE,"CELL";"BS",#N/A,FALSE,"BS"}</definedName>
    <definedName name="xnewbel" hidden="1">{"IS",#N/A,FALSE,"IS";"RPTIS",#N/A,FALSE,"RPTIS";"STATS",#N/A,FALSE,"STATS";"CELL",#N/A,FALSE,"CELL";"BS",#N/A,FALSE,"BS"}</definedName>
    <definedName name="XNN" hidden="1">#REF!</definedName>
    <definedName name="xnvhlk" localSheetId="2" hidden="1">{"Full-model",#N/A,FALSE,"ProForma-ASPT"}</definedName>
    <definedName name="xnvhlk" hidden="1">{"Full-model",#N/A,FALSE,"ProForma-ASPT"}</definedName>
    <definedName name="Xonso">#REF!</definedName>
    <definedName name="xr">#REF!</definedName>
    <definedName name="xrate">#REF!</definedName>
    <definedName name="XRatio">#REF!</definedName>
    <definedName name="xref" hidden="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#REF!</definedName>
    <definedName name="XREF_COLUMN_36"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_commission">#REF!</definedName>
    <definedName name="xref_gp">#REF!</definedName>
    <definedName name="xref_quota">#REF!</definedName>
    <definedName name="XRefActiveRow" hidden="1">#REF!</definedName>
    <definedName name="XRefColumnsCount" localSheetId="2" hidden="1">2</definedName>
    <definedName name="XRefColumnsCount">1</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2" hidden="1">#REF!</definedName>
    <definedName name="XRefCopy63" hidden="1">#REF!</definedName>
    <definedName name="XRefCopy64" hidden="1">#REF!</definedName>
    <definedName name="XRefCopy65"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Row" hidden="1">#REF!</definedName>
    <definedName name="XRefCopy7" hidden="1">#REF!</definedName>
    <definedName name="XRefCopy70" hidden="1">#REF!</definedName>
    <definedName name="XRefCopy71" hidden="1">#REF!</definedName>
    <definedName name="XRefCopy72"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Row" hidden="1">#REF!</definedName>
    <definedName name="XRefCopy83Row" hidden="1">#REF!</definedName>
    <definedName name="XRefCopy85Row" hidden="1">#REF!</definedName>
    <definedName name="XRefCopy8Row" hidden="1">#REF!</definedName>
    <definedName name="XRefCopy9" hidden="1">#REF!</definedName>
    <definedName name="XRefCopy9Row" hidden="1">#REF!</definedName>
    <definedName name="XRefCopyRangeCount" localSheetId="2" hidden="1">4</definedName>
    <definedName name="XRefCopyRangeCount">2</definedName>
    <definedName name="XRefCopyRangeCount2" hidden="1">6</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1" hidden="1">#REF!</definedName>
    <definedName name="XRefPaste52" hidden="1">#REF!</definedName>
    <definedName name="XRefPaste53" hidden="1">#REF!</definedName>
    <definedName name="XRefPaste54" hidden="1">#REF!</definedName>
    <definedName name="XRefPaste55" hidden="1">#REF!</definedName>
    <definedName name="XRefPaste57" hidden="1">#REF!</definedName>
    <definedName name="XRefPaste5Row" hidden="1">#REF!</definedName>
    <definedName name="XRefPaste6" hidden="1">#REF!</definedName>
    <definedName name="XRefPaste60" hidden="1">#REF!</definedName>
    <definedName name="XRefPaste61" hidden="1">#REF!</definedName>
    <definedName name="XRefPaste62" hidden="1">#REF!</definedName>
    <definedName name="XRefPaste63" hidden="1">#REF!</definedName>
    <definedName name="XRefPaste64" hidden="1">#REF!</definedName>
    <definedName name="XRefPaste65" hidden="1">#REF!</definedName>
    <definedName name="XRefPaste65Row"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localSheetId="2" hidden="1">3</definedName>
    <definedName name="XRefPasteRangeCount">1</definedName>
    <definedName name="xrfe" hidden="1">#REF!</definedName>
    <definedName name="XS" localSheetId="2" hidden="1">{#N/A,#N/A,FALSE,"REV 110 PRNE (Bureau-Frankfurt)";#N/A,#N/A,FALSE,"REV 120 PRNE (Bureau - Paris)"}</definedName>
    <definedName name="XS" hidden="1">{#N/A,#N/A,FALSE,"REV 110 PRNE (Bureau-Frankfurt)";#N/A,#N/A,FALSE,"REV 120 PRNE (Bureau - Paris)"}</definedName>
    <definedName name="XSC" localSheetId="2" hidden="1">{"BS",#N/A,FALSE,"USA"}</definedName>
    <definedName name="XSC" hidden="1">{"BS",#N/A,FALSE,"USA"}</definedName>
    <definedName name="xsd" localSheetId="2" hidden="1">{"detail",#N/A,FALSE,"mfg";"summary",#N/A,FALSE,"mfg"}</definedName>
    <definedName name="xsd" hidden="1">{"detail",#N/A,FALSE,"mfg";"summary",#N/A,FALSE,"mfg"}</definedName>
    <definedName name="xsort2" hidden="1">#REF!</definedName>
    <definedName name="xsx" hidden="1">{#N/A,#N/A,TRUE,"Report Cover";#N/A,#N/A,TRUE,"WW Gross Margin";#N/A,#N/A,TRUE,"Overhead";#N/A,#N/A,TRUE,"Mfg Variances";#N/A,#N/A,TRUE,"Prod Line $";#N/A,#N/A,TRUE,"Warranty Reserve";#N/A,#N/A,TRUE,"Inv by Loc";#N/A,#N/A,TRUE,"Consol Inv";#N/A,#N/A,TRUE,"Inv Reserves";#N/A,#N/A,TRUE,"E&amp;O";#N/A,#N/A,TRUE,"Inv Recon";#N/A,#N/A,TRUE,"Inv Accruals";#N/A,#N/A,TRUE,"Turns"}</definedName>
    <definedName name="xt" localSheetId="2" hidden="1">{#N/A,"PURADD",FALSE,"Business Analysis";#N/A,"PURSPP",FALSE,"Business Analysis";#N/A,"CTGIND",FALSE,"Business Analysis";#N/A,"PURCHM",FALSE,"Business Analysis";#N/A,"SPADD",FALSE,"Business Analysis";#N/A,"EPOXY",FALSE,"Business Analysis";#N/A,"PURPER",FALSE,"Business Analysis"}</definedName>
    <definedName name="xt" hidden="1">{#N/A,"PURADD",FALSE,"Business Analysis";#N/A,"PURSPP",FALSE,"Business Analysis";#N/A,"CTGIND",FALSE,"Business Analysis";#N/A,"PURCHM",FALSE,"Business Analysis";#N/A,"SPADD",FALSE,"Business Analysis";#N/A,"EPOXY",FALSE,"Business Analysis";#N/A,"PURPER",FALSE,"Business Analysis"}</definedName>
    <definedName name="xtc">#REF!</definedName>
    <definedName name="xtoday">#REF!</definedName>
    <definedName name="xuan" localSheetId="2" hidden="1">{#N/A,#N/A,FALSE,"QTD";#N/A,#N/A,FALSE,"Lic Fees";#N/A,#N/A,FALSE,"Unapproved";#N/A,#N/A,FALSE,"Wkly Notes"}</definedName>
    <definedName name="xuan" hidden="1">{#N/A,#N/A,FALSE,"QTD";#N/A,#N/A,FALSE,"Lic Fees";#N/A,#N/A,FALSE,"Unapproved";#N/A,#N/A,FALSE,"Wkly Notes"}</definedName>
    <definedName name="xv" localSheetId="2" hidden="1">{"Commentary",#N/A,FALSE,"May"}</definedName>
    <definedName name="xv" hidden="1">{"Commentary",#N/A,FALSE,"May"}</definedName>
    <definedName name="xvbxdbr" localSheetId="2" hidden="1">{"product cost",#N/A,FALSE,"P&amp;L STATEMENT"}</definedName>
    <definedName name="xvbxdbr" hidden="1">{"product cost",#N/A,FALSE,"P&amp;L STATEMENT"}</definedName>
    <definedName name="xvc" localSheetId="2" hidden="1">{"FCB_ALL",#N/A,FALSE,"FCB"}</definedName>
    <definedName name="xvc" hidden="1">{"FCB_ALL",#N/A,FALSE,"FCB"}</definedName>
    <definedName name="xvfsd"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vfsd"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vzxc" localSheetId="2" hidden="1">{#N/A,#N/A,FALSE,"FS - IS";#N/A,#N/A,FALSE,"TB - IS";#N/A,#N/A,FALSE,"IS - Comp";#N/A,#N/A,FALSE,"FS - BS";#N/A,#N/A,FALSE,"TB - BS";#N/A,#N/A,FALSE,"FS - SE";#N/A,#N/A,FALSE,"FS - SCF";#N/A,#N/A,FALSE,"Rev";#N/A,#N/A,FALSE,"Taxes";#N/A,#N/A,FALSE,"FIXED ASSETS";#N/A,#N/A,FALSE,"DEPR -  O.F.";#N/A,#N/A,FALSE,"DEPR -  O.E.";#N/A,#N/A,FALSE,"DEPR -  D.P."}</definedName>
    <definedName name="xvzxc" hidden="1">{#N/A,#N/A,FALSE,"FS - IS";#N/A,#N/A,FALSE,"TB - IS";#N/A,#N/A,FALSE,"IS - Comp";#N/A,#N/A,FALSE,"FS - BS";#N/A,#N/A,FALSE,"TB - BS";#N/A,#N/A,FALSE,"FS - SE";#N/A,#N/A,FALSE,"FS - SCF";#N/A,#N/A,FALSE,"Rev";#N/A,#N/A,FALSE,"Taxes";#N/A,#N/A,FALSE,"FIXED ASSETS";#N/A,#N/A,FALSE,"DEPR -  O.F.";#N/A,#N/A,FALSE,"DEPR -  O.E.";#N/A,#N/A,FALSE,"DEPR -  D.P."}</definedName>
    <definedName name="xwrn.All" localSheetId="2" hidden="1">{#N/A,#N/A,TRUE,"Main";#N/A,#N/A,TRUE,"Valuation";#N/A,#N/A,TRUE,"Valuation (2)"}</definedName>
    <definedName name="xwrn.All" hidden="1">{#N/A,#N/A,TRUE,"Main";#N/A,#N/A,TRUE,"Valuation";#N/A,#N/A,TRUE,"Valuation (2)"}</definedName>
    <definedName name="xwrn.All._.Company._.Analyses." localSheetId="2"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xwrn.All._.Company._.Analyses."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xx" localSheetId="2" hidden="1">{#N/A,#N/A,TRUE,"1996";#N/A,#N/A,TRUE,"1997";#N/A,#N/A,TRUE,"1998";#N/A,#N/A,TRUE,"1999";#N/A,#N/A,TRUE,"2000"}</definedName>
    <definedName name="xx" hidden="1">{#N/A,#N/A,FALSE,"Sheet1"}</definedName>
    <definedName name="xx_1" localSheetId="2" hidden="1">{#N/A,#N/A,FALSE,"REPORT"}</definedName>
    <definedName name="xx_1" hidden="1">{#N/A,#N/A,FALSE,"REPORT"}</definedName>
    <definedName name="xx_2" localSheetId="2" hidden="1">{#N/A,#N/A,FALSE,"REPORT"}</definedName>
    <definedName name="xx_2" hidden="1">{#N/A,#N/A,FALSE,"REPORT"}</definedName>
    <definedName name="xx_3" localSheetId="2" hidden="1">{#N/A,#N/A,FALSE,"REPORT"}</definedName>
    <definedName name="xx_3" hidden="1">{#N/A,#N/A,FALSE,"REPORT"}</definedName>
    <definedName name="xx_4" localSheetId="2" hidden="1">{#N/A,#N/A,FALSE,"REPORT"}</definedName>
    <definedName name="xx_4" hidden="1">{#N/A,#N/A,FALSE,"REPORT"}</definedName>
    <definedName name="xxcxc" localSheetId="2" hidden="1">{#N/A,#N/A,FALSE,"Umsatz CH";#N/A,#N/A,FALSE,"ER CH";#N/A,#N/A,FALSE,"EA CH (2) ";#N/A,#N/A,FALSE,"EA CH";#N/A,#N/A,FALSE,"EA CH (3) ";#N/A,#N/A,FALSE,"EA CH (4)";#N/A,#N/A,FALSE,"KA CH";#N/A,#N/A,FALSE,"KA CH  (2)";#N/A,#N/A,FALSE,"KA CH  (3)";#N/A,#N/A,FALSE,"KA CH (4)"}</definedName>
    <definedName name="xxcxc" hidden="1">{#N/A,#N/A,FALSE,"Umsatz CH";#N/A,#N/A,FALSE,"ER CH";#N/A,#N/A,FALSE,"EA CH (2) ";#N/A,#N/A,FALSE,"EA CH";#N/A,#N/A,FALSE,"EA CH (3) ";#N/A,#N/A,FALSE,"EA CH (4)";#N/A,#N/A,FALSE,"KA CH";#N/A,#N/A,FALSE,"KA CH  (2)";#N/A,#N/A,FALSE,"KA CH  (3)";#N/A,#N/A,FALSE,"KA CH (4)"}</definedName>
    <definedName name="xxd" localSheetId="2" hidden="1">{#N/A,#N/A,FALSE,"Cashflow Analysis";#N/A,#N/A,FALSE,"Sensitivity Analysis";#N/A,#N/A,FALSE,"PV";#N/A,#N/A,FALSE,"Pro Forma"}</definedName>
    <definedName name="xxd" hidden="1">{#N/A,#N/A,FALSE,"Cashflow Analysis";#N/A,#N/A,FALSE,"Sensitivity Analysis";#N/A,#N/A,FALSE,"PV";#N/A,#N/A,FALSE,"Pro Forma"}</definedName>
    <definedName name="xxd.2" localSheetId="2" hidden="1">{#N/A,#N/A,FALSE,"Cashflow Analysis";#N/A,#N/A,FALSE,"Sensitivity Analysis";#N/A,#N/A,FALSE,"PV";#N/A,#N/A,FALSE,"Pro Forma"}</definedName>
    <definedName name="xxd.2" hidden="1">{#N/A,#N/A,FALSE,"Cashflow Analysis";#N/A,#N/A,FALSE,"Sensitivity Analysis";#N/A,#N/A,FALSE,"PV";#N/A,#N/A,FALSE,"Pro Forma"}</definedName>
    <definedName name="XXsummary1288" hidden="1">#REF!</definedName>
    <definedName name="xxx" localSheetId="2" hidden="1">{"PAGE 1",#N/A,FALSE,"WEST_OT"}</definedName>
    <definedName name="xxx" hidden="1">{#N/A,#N/A,TRUE,"1996";#N/A,#N/A,TRUE,"1997";#N/A,#N/A,TRUE,"1998";#N/A,#N/A,TRUE,"1999";#N/A,#N/A,TRUE,"2000"}</definedName>
    <definedName name="xxx.gb._Hm." localSheetId="2" hidden="1">{#N/A,#N/A,FALSE,"Umsatz HM";#N/A,#N/A,FALSE,"ER HM";#N/A,#N/A,FALSE,"EA HM  (2)";#N/A,#N/A,FALSE,"EA HM ";#N/A,#N/A,FALSE,"EA HM  (4)";#N/A,#N/A,FALSE,"EA HM  (3)";#N/A,#N/A,FALSE,"KA HM  (2)";#N/A,#N/A,FALSE,"KA HM";#N/A,#N/A,FALSE,"KA HM  (3)";#N/A,#N/A,FALSE,"KA HM (4)"}</definedName>
    <definedName name="xxx.gb._Hm." hidden="1">{#N/A,#N/A,FALSE,"Umsatz HM";#N/A,#N/A,FALSE,"ER HM";#N/A,#N/A,FALSE,"EA HM  (2)";#N/A,#N/A,FALSE,"EA HM ";#N/A,#N/A,FALSE,"EA HM  (4)";#N/A,#N/A,FALSE,"EA HM  (3)";#N/A,#N/A,FALSE,"KA HM  (2)";#N/A,#N/A,FALSE,"KA HM";#N/A,#N/A,FALSE,"KA HM  (3)";#N/A,#N/A,FALSE,"KA HM (4)"}</definedName>
    <definedName name="xxx.xlt" localSheetId="2">{"Commish",#N/A,FALSE,"LAWTC"}</definedName>
    <definedName name="xxx.xlt">{"Commish",#N/A,FALSE,"LAWTC"}</definedName>
    <definedName name="xxx1" localSheetId="2" hidden="1">{"ACC_Cars_400K_PA",#N/A,FALSE,"ACC Cars Co1 400K";"ACC_Cars_400K_Prop",#N/A,FALSE,"ACC Cars Co1 400K"}</definedName>
    <definedName name="xxx1" hidden="1">{"ACC_Cars_400K_PA",#N/A,FALSE,"ACC Cars Co1 400K";"ACC_Cars_400K_Prop",#N/A,FALSE,"ACC Cars Co1 400K"}</definedName>
    <definedName name="xxx10" hidden="1">#REF!</definedName>
    <definedName name="xxx11" hidden="1">#REF!</definedName>
    <definedName name="xxx12" hidden="1">#REF!</definedName>
    <definedName name="xxx13" hidden="1">#REF!</definedName>
    <definedName name="xxx2" localSheetId="2" hidden="1">{"oct_res_comm",#N/A,FALSE,"VarToBud"}</definedName>
    <definedName name="xxx2" hidden="1">{"oct_res_comm",#N/A,FALSE,"VarToBud"}</definedName>
    <definedName name="xxx20" hidden="1">#REF!</definedName>
    <definedName name="xxx21" hidden="1">#REF!</definedName>
    <definedName name="xxx3" hidden="1">#REF!</definedName>
    <definedName name="xxx4" hidden="1">#REF!</definedName>
    <definedName name="xxx5" hidden="1">#REF!</definedName>
    <definedName name="xxx7" hidden="1">#REF!</definedName>
    <definedName name="xxx8" hidden="1">#REF!</definedName>
    <definedName name="xxx9" hidden="1">#REF!</definedName>
    <definedName name="xxxColHeader1bx">1</definedName>
    <definedName name="xxxColHeader1by">17</definedName>
    <definedName name="xxxColHeader1ex">1</definedName>
    <definedName name="xxxColHeader1ey">17</definedName>
    <definedName name="xxxColHeader2bx">17</definedName>
    <definedName name="xxxColHeader2by">17</definedName>
    <definedName name="xxxColHeader2ex">17</definedName>
    <definedName name="xxxColHeader2ey">17</definedName>
    <definedName name="xxxColHeader3bx">1</definedName>
    <definedName name="xxxColHeader3by">185</definedName>
    <definedName name="xxxColHeader3ex">1</definedName>
    <definedName name="xxxColHeader3ey">185</definedName>
    <definedName name="xxxColHeader4bx">17</definedName>
    <definedName name="xxxColHeader4by">185</definedName>
    <definedName name="xxxColHeader4ex">17</definedName>
    <definedName name="xxxColHeader4ey">185</definedName>
    <definedName name="xxxColLabels1bx">2</definedName>
    <definedName name="xxxColLabels1by">17</definedName>
    <definedName name="xxxColLabels1ex">13</definedName>
    <definedName name="xxxColLabels1ey">17</definedName>
    <definedName name="xxxColLabels2bx">18</definedName>
    <definedName name="xxxColLabels2by">17</definedName>
    <definedName name="xxxColLabels2ex">29</definedName>
    <definedName name="xxxColLabels2ey">17</definedName>
    <definedName name="xxxColLabels3bx">2</definedName>
    <definedName name="xxxColLabels3by">185</definedName>
    <definedName name="xxxColLabels3ex">13</definedName>
    <definedName name="xxxColLabels3ey">185</definedName>
    <definedName name="xxxColLabels4bx">18</definedName>
    <definedName name="xxxColLabels4by">185</definedName>
    <definedName name="xxxColLabels4ex">21</definedName>
    <definedName name="xxxColLabels4ey">185</definedName>
    <definedName name="xxxCommon1DimValue1.1">"'0100"</definedName>
    <definedName name="xxxCommon1DimValue1.2">"DEPARTMENTAL EXPENSE"</definedName>
    <definedName name="xxxCommon1DimValue2.1">"A"</definedName>
    <definedName name="xxxCommon1DimValue2.2">"ACTUAL"</definedName>
    <definedName name="xxxCommon1DimValue3.1">1010</definedName>
    <definedName name="xxxCommon1DimValue3.2">"DNU - PURCHASING"</definedName>
    <definedName name="xxxCommon1DimValue4.1">"Local"</definedName>
    <definedName name="xxxCommon1DimValue4.2">"Local Currency"</definedName>
    <definedName name="xxxCommon1DimValue5.1">"Net-of-Adjustments"</definedName>
    <definedName name="xxxCommon1DimValue5.2">"Net-of-Adjustments Datatype"</definedName>
    <definedName name="xxxCommon1DimValue6.1">"Periodic"</definedName>
    <definedName name="xxxCommon1DimValue6.2">"Periodic P&amp;L Accumulation"</definedName>
    <definedName name="xxxCommon1DimValue7.1">1998</definedName>
    <definedName name="xxxCommon1DimValue7.2">1998</definedName>
    <definedName name="xxxCommon1DimValue8.1">"'0000"</definedName>
    <definedName name="xxxCommon1DimValue8.2">"Total"</definedName>
    <definedName name="xxxCommon2DimValue1.1">"'0100"</definedName>
    <definedName name="xxxCommon2DimValue1.2">"DEPARTMENTAL EXPENSE"</definedName>
    <definedName name="xxxCommon2DimValue2.1">"B"</definedName>
    <definedName name="xxxCommon2DimValue2.2">"BUDGET"</definedName>
    <definedName name="xxxCommon2DimValue3.1">1010</definedName>
    <definedName name="xxxCommon2DimValue3.2">"DNU - PURCHASING"</definedName>
    <definedName name="xxxCommon2DimValue4.1">"Periodic"</definedName>
    <definedName name="xxxCommon2DimValue4.2">"Periodic P&amp;L Accumulation"</definedName>
    <definedName name="xxxCommon2DimValue5.1">1999</definedName>
    <definedName name="xxxCommon2DimValue5.2">1999</definedName>
    <definedName name="xxxCommon2DimValue6.1">"'0000"</definedName>
    <definedName name="xxxCommon2DimValue6.2">"Total"</definedName>
    <definedName name="xxxCommon2DimValue7.1">"Local"</definedName>
    <definedName name="xxxCommon2DimValue7.2">"Local Currency"</definedName>
    <definedName name="xxxCommon2DimValue8.1">"Net-of-Adjustments"</definedName>
    <definedName name="xxxCommon2DimValue8.2">"Net-of-Adjustments Datatype"</definedName>
    <definedName name="xxxCommon3DimName3">"Currency"</definedName>
    <definedName name="xxxCommon3DimValue1.1">"'0099"</definedName>
    <definedName name="xxxCommon3DimValue1.2">"HEADCOUNT"</definedName>
    <definedName name="xxxCommon3DimValue2.1">"A"</definedName>
    <definedName name="xxxCommon3DimValue2.2">"ACTUAL"</definedName>
    <definedName name="xxxCommon3DimValue3.1">1010</definedName>
    <definedName name="xxxCommon3DimValue3.2">"DNU - PURCHASING"</definedName>
    <definedName name="xxxCommon3DimValue4.1">"Local"</definedName>
    <definedName name="xxxCommon3DimValue4.2">"Local Currency"</definedName>
    <definedName name="xxxCommon3DimValue5.1">"Net-of-Adjustments"</definedName>
    <definedName name="xxxCommon3DimValue5.2">"Net-of-Adjustments Datatype"</definedName>
    <definedName name="xxxCommon3DimValue6.1">"Periodic"</definedName>
    <definedName name="xxxCommon3DimValue6.2">"Periodic P&amp;L Accumulation"</definedName>
    <definedName name="xxxCommon3DimValue7.1">1998</definedName>
    <definedName name="xxxCommon3DimValue7.2">1998</definedName>
    <definedName name="xxxCommon3DimValue8.1">"'0000"</definedName>
    <definedName name="xxxCommon3DimValue8.2">"Total"</definedName>
    <definedName name="xxxCommon4DimValue1.1">"'0099"</definedName>
    <definedName name="xxxCommon4DimValue1.2">"HEADCOUNT"</definedName>
    <definedName name="xxxCommon4DimValue2.1">"B"</definedName>
    <definedName name="xxxCommon4DimValue2.2">"BUDGET"</definedName>
    <definedName name="xxxCommon4DimValue3.1">1010</definedName>
    <definedName name="xxxCommon4DimValue3.2">"DNU - PURCHASING"</definedName>
    <definedName name="xxxCommon4DimValue4.1">"Periodic"</definedName>
    <definedName name="xxxCommon4DimValue4.2">"Periodic P&amp;L Accumulation"</definedName>
    <definedName name="xxxCommon4DimValue5.1">1999</definedName>
    <definedName name="xxxCommon4DimValue5.2">1999</definedName>
    <definedName name="xxxCommon4DimValue6.1">"'0000"</definedName>
    <definedName name="xxxCommon4DimValue6.2">"Total"</definedName>
    <definedName name="xxxCommon4DimValue7.1">"Local"</definedName>
    <definedName name="xxxCommon4DimValue7.2">"Local Currency"</definedName>
    <definedName name="xxxCommon4DimValue8.1">"Net-of-Adjustments"</definedName>
    <definedName name="xxxCommon4DimValue8.2">"Net-of-Adjustments Datatype"</definedName>
    <definedName name="xxxCommonArea1bx">1</definedName>
    <definedName name="xxxCommonArea1by">8</definedName>
    <definedName name="xxxCommonArea1ex">3</definedName>
    <definedName name="xxxCommonArea1ey">15</definedName>
    <definedName name="xxxCommonArea2bx">17</definedName>
    <definedName name="xxxCommonArea2by">8</definedName>
    <definedName name="xxxCommonArea2ex">19</definedName>
    <definedName name="xxxCommonArea2ey">15</definedName>
    <definedName name="xxxCommonArea3bx">1</definedName>
    <definedName name="xxxCommonArea3by">176</definedName>
    <definedName name="xxxCommonArea3ex">3</definedName>
    <definedName name="xxxCommonArea3ey">183</definedName>
    <definedName name="xxxCommonArea4bx">17</definedName>
    <definedName name="xxxCommonArea4by">176</definedName>
    <definedName name="xxxCommonArea4ex">19</definedName>
    <definedName name="xxxCommonArea4ey">183</definedName>
    <definedName name="xxxDataBlock1bx">2</definedName>
    <definedName name="xxxDataBlock1by">21</definedName>
    <definedName name="xxxDataBlock1ex">13</definedName>
    <definedName name="xxxDataBlock1ey">168</definedName>
    <definedName name="xxxDataBlock2bx">18</definedName>
    <definedName name="xxxDataBlock2by">21</definedName>
    <definedName name="xxxDataBlock2ex">29</definedName>
    <definedName name="xxxDataBlock2ey">168</definedName>
    <definedName name="xxxDataBlock3bx">2</definedName>
    <definedName name="xxxDataBlock3by">189</definedName>
    <definedName name="xxxDataBlock3ex">13</definedName>
    <definedName name="xxxDataBlock3ey">194</definedName>
    <definedName name="xxxDataBlock4bx">18</definedName>
    <definedName name="xxxDataBlock4by">189</definedName>
    <definedName name="xxxDataBlock4ex">21</definedName>
    <definedName name="xxxDataBlock4ey">194</definedName>
    <definedName name="xxxEntireArea1bx">1</definedName>
    <definedName name="xxxEntireArea1by">8</definedName>
    <definedName name="xxxEntireArea1ex">13</definedName>
    <definedName name="xxxEntireArea1ey">168</definedName>
    <definedName name="xxxEntireArea2bx">17</definedName>
    <definedName name="xxxEntireArea2by">8</definedName>
    <definedName name="xxxEntireArea2ex">29</definedName>
    <definedName name="xxxEntireArea2ey">168</definedName>
    <definedName name="xxxEntireArea3bx">1</definedName>
    <definedName name="xxxEntireArea3by">176</definedName>
    <definedName name="xxxEntireArea3ex">13</definedName>
    <definedName name="xxxEntireArea3ey">194</definedName>
    <definedName name="xxxEntireArea4bx">17</definedName>
    <definedName name="xxxEntireArea4by">176</definedName>
    <definedName name="xxxEntireArea4ex">21</definedName>
    <definedName name="xxxEntireArea4ey">194</definedName>
    <definedName name="xxxGNVFileName">"99BUDEXP.GNV"</definedName>
    <definedName name="xxxHeaderCols1Count">0</definedName>
    <definedName name="xxxHeaderCols2Count">0</definedName>
    <definedName name="xxxHeaderCols3Count">0</definedName>
    <definedName name="xxxHeaderCols4Count">0</definedName>
    <definedName name="xxxHeaderRows1Count">17</definedName>
    <definedName name="xxxHeaderRows1Number0">38</definedName>
    <definedName name="xxxHeaderRows1Number1">44</definedName>
    <definedName name="xxxHeaderRows1Number10">120</definedName>
    <definedName name="xxxHeaderRows1Number11">127</definedName>
    <definedName name="xxxHeaderRows1Number12">136</definedName>
    <definedName name="xxxHeaderRows1Number13">144</definedName>
    <definedName name="xxxHeaderRows1Number14">150</definedName>
    <definedName name="xxxHeaderRows1Number15">160</definedName>
    <definedName name="xxxHeaderRows1Number16">167</definedName>
    <definedName name="xxxHeaderRows1Number2">51</definedName>
    <definedName name="xxxHeaderRows1Number3">65</definedName>
    <definedName name="xxxHeaderRows1Number4">72</definedName>
    <definedName name="xxxHeaderRows1Number5">89</definedName>
    <definedName name="xxxHeaderRows1Number6">96</definedName>
    <definedName name="xxxHeaderRows1Number7">104</definedName>
    <definedName name="xxxHeaderRows1Number8">109</definedName>
    <definedName name="xxxHeaderRows1Number9">114</definedName>
    <definedName name="xxxHeaderRows1Over0">0</definedName>
    <definedName name="xxxHeaderRows1Over1">0</definedName>
    <definedName name="xxxHeaderRows1Over10">0</definedName>
    <definedName name="xxxHeaderRows1Over11">0</definedName>
    <definedName name="xxxHeaderRows1Over12">0</definedName>
    <definedName name="xxxHeaderRows1Over13">0</definedName>
    <definedName name="xxxHeaderRows1Over14">0</definedName>
    <definedName name="xxxHeaderRows1Over15">0</definedName>
    <definedName name="xxxHeaderRows1Over16">0</definedName>
    <definedName name="xxxHeaderRows1Over2">0</definedName>
    <definedName name="xxxHeaderRows1Over3">0</definedName>
    <definedName name="xxxHeaderRows1Over4">0</definedName>
    <definedName name="xxxHeaderRows1Over5">0</definedName>
    <definedName name="xxxHeaderRows1Over6">0</definedName>
    <definedName name="xxxHeaderRows1Over7">0</definedName>
    <definedName name="xxxHeaderRows1Over8">0</definedName>
    <definedName name="xxxHeaderRows1Over9">0</definedName>
    <definedName name="xxxHeaderRows1Submit0">1</definedName>
    <definedName name="xxxHeaderRows1Submit1">1</definedName>
    <definedName name="xxxHeaderRows1Submit10">1</definedName>
    <definedName name="xxxHeaderRows1Submit11">1</definedName>
    <definedName name="xxxHeaderRows1Submit12">1</definedName>
    <definedName name="xxxHeaderRows1Submit13">1</definedName>
    <definedName name="xxxHeaderRows1Submit14">1</definedName>
    <definedName name="xxxHeaderRows1Submit15">1</definedName>
    <definedName name="xxxHeaderRows1Submit16">1</definedName>
    <definedName name="xxxHeaderRows1Submit2">1</definedName>
    <definedName name="xxxHeaderRows1Submit3">1</definedName>
    <definedName name="xxxHeaderRows1Submit4">1</definedName>
    <definedName name="xxxHeaderRows1Submit5">1</definedName>
    <definedName name="xxxHeaderRows1Submit6">1</definedName>
    <definedName name="xxxHeaderRows1Submit7">1</definedName>
    <definedName name="xxxHeaderRows1Submit8">1</definedName>
    <definedName name="xxxHeaderRows1Submit9">1</definedName>
    <definedName name="xxxHeaderRows2Count">17</definedName>
    <definedName name="xxxHeaderRows2Number0">38</definedName>
    <definedName name="xxxHeaderRows2Number1">44</definedName>
    <definedName name="xxxHeaderRows2Number10">120</definedName>
    <definedName name="xxxHeaderRows2Number11">127</definedName>
    <definedName name="xxxHeaderRows2Number12">136</definedName>
    <definedName name="xxxHeaderRows2Number13">144</definedName>
    <definedName name="xxxHeaderRows2Number14">150</definedName>
    <definedName name="xxxHeaderRows2Number15">160</definedName>
    <definedName name="xxxHeaderRows2Number16">167</definedName>
    <definedName name="xxxHeaderRows2Number2">51</definedName>
    <definedName name="xxxHeaderRows2Number3">65</definedName>
    <definedName name="xxxHeaderRows2Number4">72</definedName>
    <definedName name="xxxHeaderRows2Number5">89</definedName>
    <definedName name="xxxHeaderRows2Number6">96</definedName>
    <definedName name="xxxHeaderRows2Number7">104</definedName>
    <definedName name="xxxHeaderRows2Number8">109</definedName>
    <definedName name="xxxHeaderRows2Number9">114</definedName>
    <definedName name="xxxHeaderRows2Over0">0</definedName>
    <definedName name="xxxHeaderRows2Over1">0</definedName>
    <definedName name="xxxHeaderRows2Over10">0</definedName>
    <definedName name="xxxHeaderRows2Over11">0</definedName>
    <definedName name="xxxHeaderRows2Over12">0</definedName>
    <definedName name="xxxHeaderRows2Over13">0</definedName>
    <definedName name="xxxHeaderRows2Over14">0</definedName>
    <definedName name="xxxHeaderRows2Over15">0</definedName>
    <definedName name="xxxHeaderRows2Over16">0</definedName>
    <definedName name="xxxHeaderRows2Over2">0</definedName>
    <definedName name="xxxHeaderRows2Over3">0</definedName>
    <definedName name="xxxHeaderRows2Over4">0</definedName>
    <definedName name="xxxHeaderRows2Over5">0</definedName>
    <definedName name="xxxHeaderRows2Over6">0</definedName>
    <definedName name="xxxHeaderRows2Over7">0</definedName>
    <definedName name="xxxHeaderRows2Over8">0</definedName>
    <definedName name="xxxHeaderRows2Over9">0</definedName>
    <definedName name="xxxHeaderRows2Submit0">1</definedName>
    <definedName name="xxxHeaderRows2Submit1">1</definedName>
    <definedName name="xxxHeaderRows2Submit10">1</definedName>
    <definedName name="xxxHeaderRows2Submit11">1</definedName>
    <definedName name="xxxHeaderRows2Submit12">1</definedName>
    <definedName name="xxxHeaderRows2Submit13">1</definedName>
    <definedName name="xxxHeaderRows2Submit14">1</definedName>
    <definedName name="xxxHeaderRows2Submit15">1</definedName>
    <definedName name="xxxHeaderRows2Submit16">1</definedName>
    <definedName name="xxxHeaderRows2Submit2">1</definedName>
    <definedName name="xxxHeaderRows2Submit3">1</definedName>
    <definedName name="xxxHeaderRows2Submit4">1</definedName>
    <definedName name="xxxHeaderRows2Submit5">1</definedName>
    <definedName name="xxxHeaderRows2Submit6">1</definedName>
    <definedName name="xxxHeaderRows2Submit7">1</definedName>
    <definedName name="xxxHeaderRows2Submit8">1</definedName>
    <definedName name="xxxHeaderRows2Submit9">1</definedName>
    <definedName name="xxxHeaderRows3Count">0</definedName>
    <definedName name="xxxHeaderRows3Number0">35</definedName>
    <definedName name="xxxHeaderRows3Number1">41</definedName>
    <definedName name="xxxHeaderRows3Number10">115</definedName>
    <definedName name="xxxHeaderRows3Number11">122</definedName>
    <definedName name="xxxHeaderRows3Number12">131</definedName>
    <definedName name="xxxHeaderRows3Number13">139</definedName>
    <definedName name="xxxHeaderRows3Number14">145</definedName>
    <definedName name="xxxHeaderRows3Number15">155</definedName>
    <definedName name="xxxHeaderRows3Number16">160</definedName>
    <definedName name="xxxHeaderRows3Number2">48</definedName>
    <definedName name="xxxHeaderRows3Number3">61</definedName>
    <definedName name="xxxHeaderRows3Number4">68</definedName>
    <definedName name="xxxHeaderRows3Number5">85</definedName>
    <definedName name="xxxHeaderRows3Number6">92</definedName>
    <definedName name="xxxHeaderRows3Number7">99</definedName>
    <definedName name="xxxHeaderRows3Number8">104</definedName>
    <definedName name="xxxHeaderRows3Number9">109</definedName>
    <definedName name="xxxHeaderRows3Over0">0</definedName>
    <definedName name="xxxHeaderRows3Over1">0</definedName>
    <definedName name="xxxHeaderRows3Over10">0</definedName>
    <definedName name="xxxHeaderRows3Over11">0</definedName>
    <definedName name="xxxHeaderRows3Over12">0</definedName>
    <definedName name="xxxHeaderRows3Over13">0</definedName>
    <definedName name="xxxHeaderRows3Over14">0</definedName>
    <definedName name="xxxHeaderRows3Over15">0</definedName>
    <definedName name="xxxHeaderRows3Over16">0</definedName>
    <definedName name="xxxHeaderRows3Over2">0</definedName>
    <definedName name="xxxHeaderRows3Over3">0</definedName>
    <definedName name="xxxHeaderRows3Over4">0</definedName>
    <definedName name="xxxHeaderRows3Over5">0</definedName>
    <definedName name="xxxHeaderRows3Over6">0</definedName>
    <definedName name="xxxHeaderRows3Over7">0</definedName>
    <definedName name="xxxHeaderRows3Over8">0</definedName>
    <definedName name="xxxHeaderRows3Over9">0</definedName>
    <definedName name="xxxHeaderRows3Submit0">1</definedName>
    <definedName name="xxxHeaderRows3Submit1">1</definedName>
    <definedName name="xxxHeaderRows3Submit10">1</definedName>
    <definedName name="xxxHeaderRows3Submit11">1</definedName>
    <definedName name="xxxHeaderRows3Submit12">1</definedName>
    <definedName name="xxxHeaderRows3Submit13">1</definedName>
    <definedName name="xxxHeaderRows3Submit14">1</definedName>
    <definedName name="xxxHeaderRows3Submit15">1</definedName>
    <definedName name="xxxHeaderRows3Submit16">1</definedName>
    <definedName name="xxxHeaderRows3Submit2">1</definedName>
    <definedName name="xxxHeaderRows3Submit3">1</definedName>
    <definedName name="xxxHeaderRows3Submit4">1</definedName>
    <definedName name="xxxHeaderRows3Submit5">1</definedName>
    <definedName name="xxxHeaderRows3Submit6">1</definedName>
    <definedName name="xxxHeaderRows3Submit7">1</definedName>
    <definedName name="xxxHeaderRows3Submit8">1</definedName>
    <definedName name="xxxHeaderRows3Submit9">1</definedName>
    <definedName name="xxxHeaderRows4Count">0</definedName>
    <definedName name="xxxHeaderRows4Number0">35</definedName>
    <definedName name="xxxHeaderRows4Number1">41</definedName>
    <definedName name="xxxHeaderRows4Number10">115</definedName>
    <definedName name="xxxHeaderRows4Number11">122</definedName>
    <definedName name="xxxHeaderRows4Number12">131</definedName>
    <definedName name="xxxHeaderRows4Number13">139</definedName>
    <definedName name="xxxHeaderRows4Number14">145</definedName>
    <definedName name="xxxHeaderRows4Number15">155</definedName>
    <definedName name="xxxHeaderRows4Number16">160</definedName>
    <definedName name="xxxHeaderRows4Number2">48</definedName>
    <definedName name="xxxHeaderRows4Number3">61</definedName>
    <definedName name="xxxHeaderRows4Number4">68</definedName>
    <definedName name="xxxHeaderRows4Number5">85</definedName>
    <definedName name="xxxHeaderRows4Number6">92</definedName>
    <definedName name="xxxHeaderRows4Number7">99</definedName>
    <definedName name="xxxHeaderRows4Number8">104</definedName>
    <definedName name="xxxHeaderRows4Number9">109</definedName>
    <definedName name="xxxHeaderRows4Over0">0</definedName>
    <definedName name="xxxHeaderRows4Over1">0</definedName>
    <definedName name="xxxHeaderRows4Over10">0</definedName>
    <definedName name="xxxHeaderRows4Over11">0</definedName>
    <definedName name="xxxHeaderRows4Over12">0</definedName>
    <definedName name="xxxHeaderRows4Over13">0</definedName>
    <definedName name="xxxHeaderRows4Over14">0</definedName>
    <definedName name="xxxHeaderRows4Over15">0</definedName>
    <definedName name="xxxHeaderRows4Over16">0</definedName>
    <definedName name="xxxHeaderRows4Over2">0</definedName>
    <definedName name="xxxHeaderRows4Over3">0</definedName>
    <definedName name="xxxHeaderRows4Over4">0</definedName>
    <definedName name="xxxHeaderRows4Over5">0</definedName>
    <definedName name="xxxHeaderRows4Over6">0</definedName>
    <definedName name="xxxHeaderRows4Over7">0</definedName>
    <definedName name="xxxHeaderRows4Over8">0</definedName>
    <definedName name="xxxHeaderRows4Over9">0</definedName>
    <definedName name="xxxHeaderRows4Submit0">1</definedName>
    <definedName name="xxxHeaderRows4Submit1">1</definedName>
    <definedName name="xxxHeaderRows4Submit10">1</definedName>
    <definedName name="xxxHeaderRows4Submit11">1</definedName>
    <definedName name="xxxHeaderRows4Submit12">1</definedName>
    <definedName name="xxxHeaderRows4Submit13">1</definedName>
    <definedName name="xxxHeaderRows4Submit14">1</definedName>
    <definedName name="xxxHeaderRows4Submit15">1</definedName>
    <definedName name="xxxHeaderRows4Submit16">1</definedName>
    <definedName name="xxxHeaderRows4Submit2">1</definedName>
    <definedName name="xxxHeaderRows4Submit3">1</definedName>
    <definedName name="xxxHeaderRows4Submit4">1</definedName>
    <definedName name="xxxHeaderRows4Submit5">1</definedName>
    <definedName name="xxxHeaderRows4Submit6">1</definedName>
    <definedName name="xxxHeaderRows4Submit7">1</definedName>
    <definedName name="xxxHeaderRows4Submit8">1</definedName>
    <definedName name="xxxHeaderRows4Submit9">1</definedName>
    <definedName name="xxxNumber_Areas">4</definedName>
    <definedName name="xxxODECols1Count">0</definedName>
    <definedName name="xxxODECols2Count">0</definedName>
    <definedName name="xxxODECols3Count">0</definedName>
    <definedName name="xxxODECols4Count">0</definedName>
    <definedName name="xxxODERows1Count">0</definedName>
    <definedName name="xxxODERows2Count">0</definedName>
    <definedName name="xxxODERows3Count">0</definedName>
    <definedName name="xxxODERows4Count">0</definedName>
    <definedName name="xxxRefreshable">1</definedName>
    <definedName name="xxxRowHeader1bx">1</definedName>
    <definedName name="xxxRowHeader1by">19</definedName>
    <definedName name="xxxRowHeader1ex">1</definedName>
    <definedName name="xxxRowHeader1ey">19</definedName>
    <definedName name="xxxRowHeader2bx">17</definedName>
    <definedName name="xxxRowHeader2by">19</definedName>
    <definedName name="xxxRowHeader2ex">17</definedName>
    <definedName name="xxxRowHeader2ey">19</definedName>
    <definedName name="xxxRowHeader3bx">1</definedName>
    <definedName name="xxxRowHeader3by">187</definedName>
    <definedName name="xxxRowHeader3ex">1</definedName>
    <definedName name="xxxRowHeader3ey">187</definedName>
    <definedName name="xxxRowHeader4bx">17</definedName>
    <definedName name="xxxRowHeader4by">187</definedName>
    <definedName name="xxxRowHeader4ex">17</definedName>
    <definedName name="xxxRowHeader4ey">187</definedName>
    <definedName name="xxxRowLabels1bx">1</definedName>
    <definedName name="xxxRowLabels1by">21</definedName>
    <definedName name="xxxRowLabels1ex">1</definedName>
    <definedName name="xxxRowLabels1ey">168</definedName>
    <definedName name="xxxRowLabels2bx">17</definedName>
    <definedName name="xxxRowLabels2by">21</definedName>
    <definedName name="xxxRowLabels2ex">17</definedName>
    <definedName name="xxxRowLabels2ey">168</definedName>
    <definedName name="xxxRowLabels3bx">1</definedName>
    <definedName name="xxxRowLabels3by">189</definedName>
    <definedName name="xxxRowLabels3ex">1</definedName>
    <definedName name="xxxRowLabels3ey">194</definedName>
    <definedName name="xxxRowLabels4bx">17</definedName>
    <definedName name="xxxRowLabels4by">189</definedName>
    <definedName name="xxxRowLabels4ex">17</definedName>
    <definedName name="xxxRowLabels4ey">194</definedName>
    <definedName name="xxxSubmittable">TRUE</definedName>
    <definedName name="xxxUDCols1Count">0</definedName>
    <definedName name="xxxUDCols2Count">0</definedName>
    <definedName name="xxxUDCols3Count">0</definedName>
    <definedName name="xxxUDCols3Number0">14</definedName>
    <definedName name="xxxUDCols3Over0">0</definedName>
    <definedName name="xxxUDCols3Submit0">1</definedName>
    <definedName name="xxxUDCols4Count">0</definedName>
    <definedName name="xxxUDCols4Number0">22</definedName>
    <definedName name="xxxUDCols4Over0">0</definedName>
    <definedName name="xxxUDCols4Submit0">1</definedName>
    <definedName name="xxxUDRows1Count">0</definedName>
    <definedName name="xxxUDRows2Count">0</definedName>
    <definedName name="xxxUDRows3Count">0</definedName>
    <definedName name="xxxUDRows4Count">0</definedName>
    <definedName name="xxxx" localSheetId="2" hidden="1">{"PAGE 1",#N/A,FALSE,"WEST_OT"}</definedName>
    <definedName name="xxxx" hidden="1">{"PAGE 1",#N/A,FALSE,"WEST_OT"}</definedName>
    <definedName name="xxxx_1" localSheetId="2"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xxxx_1"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xxxx_2" localSheetId="2"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xxxx_2"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xxxx_3" localSheetId="2"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xxxx_3"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xxxx_4" localSheetId="2"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xxxx_4"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xxxxx" localSheetId="2" hidden="1">{#N/A,#N/A,FALSE,"Variance";#N/A,#N/A,FALSE,"Var_Core";#N/A,#N/A,FALSE,"Var_Noncore";#N/A,#N/A,FALSE,"FCST Var";#N/A,#N/A,FALSE,"FCST Var_Core";#N/A,#N/A,FALSE,"FCST Var_Noncore"}</definedName>
    <definedName name="xxxxx" hidden="1">38960.7390277778</definedName>
    <definedName name="xxxxx_1" localSheetId="2" hidden="1">{#N/A,#N/A,FALSE,"Pharm";#N/A,#N/A,FALSE,"WWCM"}</definedName>
    <definedName name="xxxxx_1" hidden="1">{#N/A,#N/A,FALSE,"Pharm";#N/A,#N/A,FALSE,"WWCM"}</definedName>
    <definedName name="xxxxx_2" localSheetId="2" hidden="1">{#N/A,#N/A,FALSE,"Pharm";#N/A,#N/A,FALSE,"WWCM"}</definedName>
    <definedName name="xxxxx_2" hidden="1">{#N/A,#N/A,FALSE,"Pharm";#N/A,#N/A,FALSE,"WWCM"}</definedName>
    <definedName name="xxxxx_3" localSheetId="2" hidden="1">{#N/A,#N/A,FALSE,"Pharm";#N/A,#N/A,FALSE,"WWCM"}</definedName>
    <definedName name="xxxxx_3" hidden="1">{#N/A,#N/A,FALSE,"Pharm";#N/A,#N/A,FALSE,"WWCM"}</definedName>
    <definedName name="xxxxx_4" localSheetId="2" hidden="1">{#N/A,#N/A,FALSE,"Pharm";#N/A,#N/A,FALSE,"WWCM"}</definedName>
    <definedName name="xxxxx_4" hidden="1">{#N/A,#N/A,FALSE,"Pharm";#N/A,#N/A,FALSE,"WWCM"}</definedName>
    <definedName name="xxxxxx" localSheetId="2" hidden="1">{#N/A,#N/A,FALSE,"Cover &amp; Contents ex USGAAP";#N/A,#N/A,FALSE,"Mgr";#N/A,#N/A,FALSE,"Audit ex USGAAP";#N/A,#N/A,FALSE,"Net Assets &amp; Ops &amp; #Units";#N/A,#N/A,FALSE,"NAV per unit";#N/A,#N/A,FALSE,"Cashflow &amp; RE";#N/A,#N/A,FALSE,"Notes 1-2";#N/A,#N/A,FALSE,"Notes 3-10";#N/A,#N/A,FALSE,"Notes 10-12";#N/A,#N/A,FALSE,"Notes 13-19";#N/A,#N/A,FALSE,"Notes 20-21";#N/A,#N/A,FALSE,"Note 22 Cos 1";#N/A,#N/A,FALSE,"Cos 2";#N/A,#N/A,FALSE,"App I";#N/A,#N/A,FALSE,"App II"}</definedName>
    <definedName name="xxxxxx" hidden="1">{#N/A,#N/A,FALSE,"Cover &amp; Contents ex USGAAP";#N/A,#N/A,FALSE,"Mgr";#N/A,#N/A,FALSE,"Audit ex USGAAP";#N/A,#N/A,FALSE,"Net Assets &amp; Ops &amp; #Units";#N/A,#N/A,FALSE,"NAV per unit";#N/A,#N/A,FALSE,"Cashflow &amp; RE";#N/A,#N/A,FALSE,"Notes 1-2";#N/A,#N/A,FALSE,"Notes 3-10";#N/A,#N/A,FALSE,"Notes 10-12";#N/A,#N/A,FALSE,"Notes 13-19";#N/A,#N/A,FALSE,"Notes 20-21";#N/A,#N/A,FALSE,"Note 22 Cos 1";#N/A,#N/A,FALSE,"Cos 2";#N/A,#N/A,FALSE,"App I";#N/A,#N/A,FALSE,"App II"}</definedName>
    <definedName name="xxxxxxx" hidden="1">#REF!</definedName>
    <definedName name="xxxxxxxx" localSheetId="2" hidden="1">{"var_page",#N/A,FALSE,"template"}</definedName>
    <definedName name="xxxxxxxx" hidden="1">{"var_page",#N/A,FALSE,"template"}</definedName>
    <definedName name="xxxxxxxxx" localSheetId="2" hidden="1">{"sales",#N/A,FALSE,"Sales";"sales existing",#N/A,FALSE,"Sales";"sales rd1",#N/A,FALSE,"Sales";"sales rd2",#N/A,FALSE,"Sales"}</definedName>
    <definedName name="xxxxxxxxx" hidden="1">{"sales",#N/A,FALSE,"Sales";"sales existing",#N/A,FALSE,"Sales";"sales rd1",#N/A,FALSE,"Sales";"sales rd2",#N/A,FALSE,"Sales"}</definedName>
    <definedName name="XXXXXXXXXX" hidden="1">#REF!</definedName>
    <definedName name="xxxxxxxxxxx" localSheetId="2" hidden="1">{"Balance Sheet",#N/A,FALSE,"Balance Sheet";"Detail Lines",#N/A,FALSE,"Balance Sheet"}</definedName>
    <definedName name="xxxxxxxxxxx" hidden="1">{"Balance Sheet",#N/A,FALSE,"Balance Sheet";"Detail Lines",#N/A,FALSE,"Balance Sheet"}</definedName>
    <definedName name="xxxxxxxxxxxx"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localSheetId="2" hidden="1">{"1999 Revenue",#N/A,FALSE,"IBS";"1999 Traffic",#N/A,FALSE,"IBS"}</definedName>
    <definedName name="xxxxxxxxxxxxxxxxxx" hidden="1">{"1999 Revenue",#N/A,FALSE,"IBS";"1999 Traffic",#N/A,FALSE,"IBS"}</definedName>
    <definedName name="XXXXXXXXXXXXXXXXXXXXXXXXXXXX" localSheetId="2" hidden="1">{"AR",#N/A,FALSE,"ASMGTSUM";"INV",#N/A,FALSE,"ASMGTSUM";"HCCOMP",#N/A,FALSE,"ASMGTSUM";"cap.depr",#N/A,FALSE,"ASMGTSUM"}</definedName>
    <definedName name="XXXXXXXXXXXXXXXXXXXXXXXXXXXX" hidden="1">{"AR",#N/A,FALSE,"ASMGTSUM";"INV",#N/A,FALSE,"ASMGTSUM";"HCCOMP",#N/A,FALSE,"ASMGTSUM";"cap.depr",#N/A,FALSE,"ASMGTSUM"}</definedName>
    <definedName name="xxz" hidden="1">#REF!()</definedName>
    <definedName name="xyz" localSheetId="2" hidden="1">#REF!</definedName>
    <definedName name="xyz" hidden="1">{"ADMIN USB Info Serv",#N/A,FALSE,"Gen. Admin."}</definedName>
    <definedName name="xyz_1" localSheetId="2" hidden="1">{#N/A,#N/A,TRUE,"Total";#N/A,#N/A,TRUE,"U.S. Devl.";#N/A,#N/A,TRUE,"U.S. Headcount"}</definedName>
    <definedName name="xyz_1" hidden="1">{#N/A,#N/A,TRUE,"Total";#N/A,#N/A,TRUE,"U.S. Devl.";#N/A,#N/A,TRUE,"U.S. Headcount"}</definedName>
    <definedName name="xyz_2" localSheetId="2" hidden="1">{#N/A,#N/A,TRUE,"Total";#N/A,#N/A,TRUE,"U.S. Devl.";#N/A,#N/A,TRUE,"U.S. Headcount"}</definedName>
    <definedName name="xyz_2" hidden="1">{#N/A,#N/A,TRUE,"Total";#N/A,#N/A,TRUE,"U.S. Devl.";#N/A,#N/A,TRUE,"U.S. Headcount"}</definedName>
    <definedName name="xyz_3" localSheetId="2" hidden="1">{#N/A,#N/A,TRUE,"Total";#N/A,#N/A,TRUE,"U.S. Devl.";#N/A,#N/A,TRUE,"U.S. Headcount"}</definedName>
    <definedName name="xyz_3" hidden="1">{#N/A,#N/A,TRUE,"Total";#N/A,#N/A,TRUE,"U.S. Devl.";#N/A,#N/A,TRUE,"U.S. Headcount"}</definedName>
    <definedName name="xyz_4" localSheetId="2" hidden="1">{#N/A,#N/A,TRUE,"Total";#N/A,#N/A,TRUE,"U.S. Devl.";#N/A,#N/A,TRUE,"U.S. Headcount"}</definedName>
    <definedName name="xyz_4" hidden="1">{#N/A,#N/A,TRUE,"Total";#N/A,#N/A,TRUE,"U.S. Devl.";#N/A,#N/A,TRUE,"U.S. Headcount"}</definedName>
    <definedName name="xyzabc" hidden="1">#REF!</definedName>
    <definedName name="xzbdfghfdgfdx" localSheetId="2" hidden="1">{#N/A,#N/A,TRUE,"Historicals";#N/A,#N/A,TRUE,"Charts";#N/A,#N/A,TRUE,"Forecasts"}</definedName>
    <definedName name="xzbdfghfdgfdx" hidden="1">{#N/A,#N/A,TRUE,"Historicals";#N/A,#N/A,TRUE,"Charts";#N/A,#N/A,TRUE,"Forecasts"}</definedName>
    <definedName name="xzcg" localSheetId="2" hidden="1">{"Valuation",#N/A,FALSE,"ProForma-ASPT"}</definedName>
    <definedName name="xzcg" hidden="1">{"Valuation",#N/A,FALSE,"ProForma-ASPT"}</definedName>
    <definedName name="xzf" localSheetId="2" hidden="1">{"incomemth",#N/A,TRUE,"forecast01";"incpercentmth",#N/A,TRUE,"forecast01";"balancemth",#N/A,TRUE,"forecast01";"cashmth",#N/A,TRUE,"forecast01";"cov2mth",#N/A,TRUE,"forecast01";"prbexp",#N/A,TRUE,"forecast01";"prbcap",#N/A,TRUE,"forecast01";"coalconsultants",#N/A,TRUE,"forecast01";"prbsum",#N/A,TRUE,"forecast01"}</definedName>
    <definedName name="xzf" hidden="1">{"incomemth",#N/A,TRUE,"forecast01";"incpercentmth",#N/A,TRUE,"forecast01";"balancemth",#N/A,TRUE,"forecast01";"cashmth",#N/A,TRUE,"forecast01";"cov2mth",#N/A,TRUE,"forecast01";"prbexp",#N/A,TRUE,"forecast01";"prbcap",#N/A,TRUE,"forecast01";"coalconsultants",#N/A,TRUE,"forecast01";"prbsum",#N/A,TRUE,"forecast01"}</definedName>
    <definedName name="xzxz" localSheetId="2" hidden="1">{#N/A,"PURCHM",FALSE,"Business Analysis";#N/A,"SPADD",FALSE,"Business Analysis"}</definedName>
    <definedName name="xzxz" hidden="1">{#N/A,"PURCHM",FALSE,"Business Analysis";#N/A,"SPADD",FALSE,"Business Analysis"}</definedName>
    <definedName name="xzxzx.ccc" localSheetId="2">{"COM",#N/A,FALSE,"800 10th"}</definedName>
    <definedName name="xzxzx.ccc">{"COM",#N/A,FALSE,"800 10th"}</definedName>
    <definedName name="xzy"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 localSheetId="2" hidden="1">{#N/A,#N/A,FALSE,"SUMMARY";#N/A,#N/A,FALSE,"mcsh";#N/A,#N/A,FALSE,"vol&amp;rev";#N/A,#N/A,FALSE,"wkgcap";#N/A,#N/A,FALSE,"DEPR&amp;DT";#N/A,#N/A,FALSE,"ASSETS";#N/A,#N/A,FALSE,"NI&amp;OTH&amp;DIV";#N/A,#N/A,FALSE,"CASHFLOW";#N/A,#N/A,FALSE,"CAPEMPL";#N/A,#N/A,FALSE,"ROCE"}</definedName>
    <definedName name="y" hidden="1">{#N/A,#N/A,FALSE,"Sheet1"}</definedName>
    <definedName name="y_1" localSheetId="2" hidden="1">{#N/A,#N/A,FALSE,"SUMMARY";#N/A,#N/A,FALSE,"mcsh";#N/A,#N/A,FALSE,"vol&amp;rev";#N/A,#N/A,FALSE,"wkgcap";#N/A,#N/A,FALSE,"DEPR&amp;DT";#N/A,#N/A,FALSE,"ASSETS";#N/A,#N/A,FALSE,"NI&amp;OTH&amp;DIV";#N/A,#N/A,FALSE,"CASHFLOW";#N/A,#N/A,FALSE,"CAPEMPL";#N/A,#N/A,FALSE,"ROCE"}</definedName>
    <definedName name="y_1" hidden="1">{#N/A,#N/A,FALSE,"SUMMARY";#N/A,#N/A,FALSE,"mcsh";#N/A,#N/A,FALSE,"vol&amp;rev";#N/A,#N/A,FALSE,"wkgcap";#N/A,#N/A,FALSE,"DEPR&amp;DT";#N/A,#N/A,FALSE,"ASSETS";#N/A,#N/A,FALSE,"NI&amp;OTH&amp;DIV";#N/A,#N/A,FALSE,"CASHFLOW";#N/A,#N/A,FALSE,"CAPEMPL";#N/A,#N/A,FALSE,"ROCE"}</definedName>
    <definedName name="y_2" localSheetId="2" hidden="1">{"clp_bs_doc",#N/A,FALSE,"CLP";"clp_is_doc",#N/A,FALSE,"CLP";"clp_cf_doc",#N/A,FALSE,"CLP";"clp_fr_doc",#N/A,FALSE,"CLP"}</definedName>
    <definedName name="y_2" hidden="1">{"clp_bs_doc",#N/A,FALSE,"CLP";"clp_is_doc",#N/A,FALSE,"CLP";"clp_cf_doc",#N/A,FALSE,"CLP";"clp_fr_doc",#N/A,FALSE,"CLP"}</definedName>
    <definedName name="y_3" localSheetId="2" hidden="1">{"clp_bs_doc",#N/A,FALSE,"CLP";"clp_is_doc",#N/A,FALSE,"CLP";"clp_cf_doc",#N/A,FALSE,"CLP";"clp_fr_doc",#N/A,FALSE,"CLP"}</definedName>
    <definedName name="y_3" hidden="1">{"clp_bs_doc",#N/A,FALSE,"CLP";"clp_is_doc",#N/A,FALSE,"CLP";"clp_cf_doc",#N/A,FALSE,"CLP";"clp_fr_doc",#N/A,FALSE,"CLP"}</definedName>
    <definedName name="y_4" localSheetId="2" hidden="1">{"clp_bs_doc",#N/A,FALSE,"CLP";"clp_is_doc",#N/A,FALSE,"CLP";"clp_cf_doc",#N/A,FALSE,"CLP";"clp_fr_doc",#N/A,FALSE,"CLP"}</definedName>
    <definedName name="y_4" hidden="1">{"clp_bs_doc",#N/A,FALSE,"CLP";"clp_is_doc",#N/A,FALSE,"CLP";"clp_cf_doc",#N/A,FALSE,"CLP";"clp_fr_doc",#N/A,FALSE,"CLP"}</definedName>
    <definedName name="Y0">#REF!</definedName>
    <definedName name="Y0c">#REF!</definedName>
    <definedName name="Y1_cap_cost">#REF!</definedName>
    <definedName name="Y1_Facility_Cost">#REF!</definedName>
    <definedName name="Y1_op_cost">#REF!</definedName>
    <definedName name="y1active">#REF!</definedName>
    <definedName name="y1build">#REF!</definedName>
    <definedName name="y1build_alt">#REF!</definedName>
    <definedName name="y1sport">#REF!</definedName>
    <definedName name="Y2_cap_cost">#REF!</definedName>
    <definedName name="Y2_Facility_Cost">#REF!</definedName>
    <definedName name="Y2_op_cost">#REF!</definedName>
    <definedName name="y2active">#REF!</definedName>
    <definedName name="y2build">#REF!</definedName>
    <definedName name="y2build_alt">#REF!</definedName>
    <definedName name="y2sport">#REF!</definedName>
    <definedName name="Y3_cap_cost">#REF!</definedName>
    <definedName name="Y3_Facility_Cost">#REF!</definedName>
    <definedName name="Y3_op_cost">#REF!</definedName>
    <definedName name="y3active">#REF!</definedName>
    <definedName name="y3build">#REF!</definedName>
    <definedName name="y3build_alt">#REF!</definedName>
    <definedName name="y3sport">#REF!</definedName>
    <definedName name="Y4_cap_cost">#REF!</definedName>
    <definedName name="Y4_Facility_Cost">#REF!</definedName>
    <definedName name="Y4_op_cost">#REF!</definedName>
    <definedName name="y4active">#REF!</definedName>
    <definedName name="y4build">#REF!</definedName>
    <definedName name="y4build_alt">#REF!</definedName>
    <definedName name="y4sport">#REF!</definedName>
    <definedName name="y5active">#REF!</definedName>
    <definedName name="y5build">#REF!</definedName>
    <definedName name="y5build_alt">#REF!</definedName>
    <definedName name="Y5RSR" localSheetId="2" hidden="1">{"Monthly6Q",#N/A,FALSE,"0614ESL"}</definedName>
    <definedName name="Y5RSR" hidden="1">{"Monthly6Q",#N/A,FALSE,"0614ESL"}</definedName>
    <definedName name="y5sport">#REF!</definedName>
    <definedName name="y6active">#REF!</definedName>
    <definedName name="y6build">#REF!</definedName>
    <definedName name="y6build_alt">#REF!</definedName>
    <definedName name="y6sport">#REF!</definedName>
    <definedName name="ya" localSheetId="2" hidden="1">{#N/A,#N/A,TRUE,"Cover";#N/A,#N/A,TRUE,"BS";#N/A,#N/A,TRUE,"BS (2)";#N/A,#N/A,TRUE,"BS (3)";#N/A,#N/A,TRUE,"Supp Info-BS";#N/A,#N/A,TRUE,"IS";#N/A,#N/A,TRUE,"IS (2)";#N/A,#N/A,TRUE,"IS (3)";#N/A,#N/A,TRUE,"Supp Info-IS";#N/A,#N/A,TRUE,"CF";#N/A,#N/A,TRUE,"Supp Info-CF";#N/A,#N/A,TRUE,"SH";#N/A,#N/A,TRUE,"Supp Info-SH"}</definedName>
    <definedName name="ya" hidden="1">{#N/A,#N/A,TRUE,"Cover";#N/A,#N/A,TRUE,"BS";#N/A,#N/A,TRUE,"BS (2)";#N/A,#N/A,TRUE,"BS (3)";#N/A,#N/A,TRUE,"Supp Info-BS";#N/A,#N/A,TRUE,"IS";#N/A,#N/A,TRUE,"IS (2)";#N/A,#N/A,TRUE,"IS (3)";#N/A,#N/A,TRUE,"Supp Info-IS";#N/A,#N/A,TRUE,"CF";#N/A,#N/A,TRUE,"Supp Info-CF";#N/A,#N/A,TRUE,"SH";#N/A,#N/A,TRUE,"Supp Info-SH"}</definedName>
    <definedName name="yada" localSheetId="2" hidden="1">{#N/A,#N/A,TRUE,"Summary Operating Results curr";#N/A,#N/A,TRUE,"Summary Y-T-D";#N/A,#N/A,TRUE,"Oper Rev Curr";#N/A,#N/A,TRUE,"Oper Rev Y-T-D";#N/A,#N/A,TRUE,"Oper Exp";#N/A,#N/A,TRUE,"Oper Exp Y-T-D";#N/A,#N/A,TRUE,"Major Exp Cat Current";#N/A,#N/A,TRUE,"Major Exp Cat Y-T-D";#N/A,#N/A,TRUE,"POS Rev cur";#N/A,#N/A,TRUE,"POS Op Y-T-D"}</definedName>
    <definedName name="yada" hidden="1">{#N/A,#N/A,TRUE,"Summary Operating Results curr";#N/A,#N/A,TRUE,"Summary Y-T-D";#N/A,#N/A,TRUE,"Oper Rev Curr";#N/A,#N/A,TRUE,"Oper Rev Y-T-D";#N/A,#N/A,TRUE,"Oper Exp";#N/A,#N/A,TRUE,"Oper Exp Y-T-D";#N/A,#N/A,TRUE,"Major Exp Cat Current";#N/A,#N/A,TRUE,"Major Exp Cat Y-T-D";#N/A,#N/A,TRUE,"POS Rev cur";#N/A,#N/A,TRUE,"POS Op Y-T-D"}</definedName>
    <definedName name="Yahoo" hidden="1">{#N/A,#N/A,FALSE,"Inc. St.";#N/A,#N/A,FALSE,"FYear";#N/A,#N/A,FALSE,"Revs.";#N/A,#N/A,FALSE,"RevsYear";#N/A,#N/A,FALSE,"Balance";#N/A,#N/A,FALSE,"CompVal";#N/A,#N/A,FALSE,"Val.";#N/A,#N/A,FALSE,"DCFval"}</definedName>
    <definedName name="Yahoo__Annual_EPS_Model___1995A___1998E">#REF!</definedName>
    <definedName name="Yahoo__Quarterly_Advertising_Revenue_Summary__1996E___1998E">#REF!</definedName>
    <definedName name="YAxisIncr" hidden="1">#REF!</definedName>
    <definedName name="YAxisMax" hidden="1">#REF!</definedName>
    <definedName name="YAxisMin" hidden="1">#REF!</definedName>
    <definedName name="ydf" hidden="1">#REF!</definedName>
    <definedName name="ydfjs" localSheetId="2" hidden="1">{"Month End Performance",#N/A,FALSE,"Report";"Site Talk Times",#N/A,FALSE,"Report"}</definedName>
    <definedName name="ydfjs" hidden="1">{"Month End Performance",#N/A,FALSE,"Report";"Site Talk Times",#N/A,FALSE,"Report"}</definedName>
    <definedName name="ydrz" hidden="1">1/EUReXToPTE</definedName>
    <definedName name="YEAH"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_1"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_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_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_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_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_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_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r">#REF!</definedName>
    <definedName name="Year_1">#REF!</definedName>
    <definedName name="Year_2">#REF!</definedName>
    <definedName name="Year_3">#REF!</definedName>
    <definedName name="Year_4">#REF!</definedName>
    <definedName name="Year_5">#REF!</definedName>
    <definedName name="year0">#REF!</definedName>
    <definedName name="year1">#REF!</definedName>
    <definedName name="year2">#REF!</definedName>
    <definedName name="year254">#REF!</definedName>
    <definedName name="year3">#REF!</definedName>
    <definedName name="year5">#REF!</definedName>
    <definedName name="yearend">#REF!</definedName>
    <definedName name="YEARHIGH" hidden="1">"YEARHIGH"</definedName>
    <definedName name="YEARLOW" hidden="1">"YEARLOW"</definedName>
    <definedName name="yearOneDataClients">#REF!</definedName>
    <definedName name="YEARplus1">#REF!</definedName>
    <definedName name="YearPlus1PE">#REF!</definedName>
    <definedName name="Yearplus2">#REF!</definedName>
    <definedName name="YearPlus2PE">#REF!</definedName>
    <definedName name="YearPlus3">#REF!</definedName>
    <definedName name="years">#REF!</definedName>
    <definedName name="Years_Projected">#REF!</definedName>
    <definedName name="YearSelection">#REF!</definedName>
    <definedName name="YearStart1">#REF!</definedName>
    <definedName name="YearStart2">#REF!</definedName>
    <definedName name="YearStart3">#REF!</definedName>
    <definedName name="YearStart4">#REF!</definedName>
    <definedName name="YearStart5">#REF!</definedName>
    <definedName name="YearStart6">#REF!</definedName>
    <definedName name="YearStart7">#REF!</definedName>
    <definedName name="yellow" localSheetId="2">#REF!</definedName>
    <definedName name="Yellow" hidden="1">AND(INDIRECT("rc",FALSE)&lt;&gt;"Multiple",NOT(__123Graph_ASHIPSPOW),INDIRECT("rc",FALSE)&lt;&gt;"",IF(LEFT(INDIRECT("rc",FALSE),3)="TAX",MID(INDIRECT("rc",FALSE),4,3)*1&lt;300,IF(ISERROR(__APW_RESTORE_DATA1235__),TRUE,__APW_RESTORE_DATA1235__&lt;300)))</definedName>
    <definedName name="yes" localSheetId="2" hidden="1">{"PAGE 1",#N/A,FALSE,"WEST_OT"}</definedName>
    <definedName name="yes" hidden="1">{"PAGE 1",#N/A,FALSE,"WEST_OT"}</definedName>
    <definedName name="yes_1" localSheetId="2" hidden="1">{#N/A,#N/A,FALSE,"Admin";#N/A,#N/A,FALSE,"Other"}</definedName>
    <definedName name="yes_1" hidden="1">{#N/A,#N/A,FALSE,"Admin";#N/A,#N/A,FALSE,"Other"}</definedName>
    <definedName name="yes_2" localSheetId="2" hidden="1">{#N/A,#N/A,FALSE,"Admin";#N/A,#N/A,FALSE,"Other"}</definedName>
    <definedName name="yes_2" hidden="1">{#N/A,#N/A,FALSE,"Admin";#N/A,#N/A,FALSE,"Other"}</definedName>
    <definedName name="yes_3" localSheetId="2" hidden="1">{#N/A,#N/A,FALSE,"Admin";#N/A,#N/A,FALSE,"Other"}</definedName>
    <definedName name="yes_3" hidden="1">{#N/A,#N/A,FALSE,"Admin";#N/A,#N/A,FALSE,"Other"}</definedName>
    <definedName name="yes_4" localSheetId="2" hidden="1">{#N/A,#N/A,FALSE,"Admin";#N/A,#N/A,FALSE,"Other"}</definedName>
    <definedName name="yes_4" hidden="1">{#N/A,#N/A,FALSE,"Admin";#N/A,#N/A,FALSE,"Other"}</definedName>
    <definedName name="yes_no">#REF!</definedName>
    <definedName name="YesNo">#REF!</definedName>
    <definedName name="yesterdays_market_price_start">#REF!</definedName>
    <definedName name="Yf1c">#REF!</definedName>
    <definedName name="Yf2c">#REF!</definedName>
    <definedName name="Yf3c">#REF!</definedName>
    <definedName name="Yf4c">#REF!</definedName>
    <definedName name="Yf5c">#REF!</definedName>
    <definedName name="yfj" localSheetId="2" hidden="1">{#N/A,#N/A,TRUE,"Cover sheet";#N/A,#N/A,TRUE,"INPUTS";#N/A,#N/A,TRUE,"OUTPUTS";#N/A,#N/A,TRUE,"VALUATION"}</definedName>
    <definedName name="yfj" hidden="1">{#N/A,#N/A,TRUE,"Cover sheet";#N/A,#N/A,TRUE,"INPUTS";#N/A,#N/A,TRUE,"OUTPUTS";#N/A,#N/A,TRUE,"VALUATION"}</definedName>
    <definedName name="YFreq">#REF!</definedName>
    <definedName name="YG" localSheetId="2" hidden="1">{"Full-model",#N/A,FALSE,"ProForma-ASPT"}</definedName>
    <definedName name="YG" hidden="1">{"Full-model",#N/A,FALSE,"ProForma-ASPT"}</definedName>
    <definedName name="YGJ"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hidden="1">{TRUE,TRUE,-1.25,-15.5,604.5,369,FALSE,FALSE,TRUE,TRUE,0,1,83,1,38,4,5,4,TRUE,TRUE,3,TRUE,1,TRUE,75,"Swvu.inputs._.raw._.data.","ACwvu.inputs._.raw._.data.",#N/A,FALSE,FALSE,0.5,0.5,0.5,0.5,2,"&amp;F","&amp;A&amp;RPage &amp;P",FALSE,FALSE,FALSE,FALSE,1,60,#N/A,#N/A,"=R1C61:R53C89","=C1:C5",#N/A,#N/A,FALSE,FALSE,FALSE,1,600,600,FALSE,FALSE,TRUE,TRUE,TRUE}</definedName>
    <definedName name="ygjv" localSheetId="2" hidden="1">{"cap_structure",#N/A,FALSE,"Graph-Mkt Cap";"price",#N/A,FALSE,"Graph-Price";"ebit",#N/A,FALSE,"Graph-EBITDA";"ebitda",#N/A,FALSE,"Graph-EBITDA"}</definedName>
    <definedName name="ygjv" hidden="1">{"cap_structure",#N/A,FALSE,"Graph-Mkt Cap";"price",#N/A,FALSE,"Graph-Price";"ebit",#N/A,FALSE,"Graph-EBITDA";"ebitda",#N/A,FALSE,"Graph-EBITDA"}</definedName>
    <definedName name="Yh">#REF!</definedName>
    <definedName name="Yhc">#REF!</definedName>
    <definedName name="yhgf" localSheetId="2" hidden="1">{"Full-model",#N/A,FALSE,"ProForma-ASPT"}</definedName>
    <definedName name="yhgf" hidden="1">{"Full-model",#N/A,FALSE,"ProForma-ASPT"}</definedName>
    <definedName name="yhn" localSheetId="2" hidden="1">{#N/A,#N/A,FALSE,"TS";#N/A,#N/A,FALSE,"Combo";#N/A,#N/A,FALSE,"FAIR";#N/A,#N/A,FALSE,"RBC";#N/A,#N/A,FALSE,"xxxx";#N/A,#N/A,FALSE,"A_D";#N/A,#N/A,FALSE,"WACC";#N/A,#N/A,FALSE,"DCF";#N/A,#N/A,FALSE,"LBO";#N/A,#N/A,FALSE,"AcqMults";#N/A,#N/A,FALSE,"CompMults"}</definedName>
    <definedName name="yhn" hidden="1">{#N/A,#N/A,FALSE,"Model";#N/A,#N/A,FALSE,"Division"}</definedName>
    <definedName name="yhrty" localSheetId="2" hidden="1">{#N/A,#N/A,TRUE,"Cover";#N/A,#N/A,TRUE,"BS";#N/A,#N/A,TRUE,"BS (2)";#N/A,#N/A,TRUE,"BS (3)";#N/A,#N/A,TRUE,"Supp Info-BS";#N/A,#N/A,TRUE,"IS";#N/A,#N/A,TRUE,"IS (2)";#N/A,#N/A,TRUE,"IS (3)";#N/A,#N/A,TRUE,"Supp Info-IS";#N/A,#N/A,TRUE,"CF";#N/A,#N/A,TRUE,"Supp Info-CF";#N/A,#N/A,TRUE,"SH";#N/A,#N/A,TRUE,"Supp Info-SH"}</definedName>
    <definedName name="yhrty" hidden="1">{#N/A,#N/A,TRUE,"Cover";#N/A,#N/A,TRUE,"BS";#N/A,#N/A,TRUE,"BS (2)";#N/A,#N/A,TRUE,"BS (3)";#N/A,#N/A,TRUE,"Supp Info-BS";#N/A,#N/A,TRUE,"IS";#N/A,#N/A,TRUE,"IS (2)";#N/A,#N/A,TRUE,"IS (3)";#N/A,#N/A,TRUE,"Supp Info-IS";#N/A,#N/A,TRUE,"CF";#N/A,#N/A,TRUE,"Supp Info-CF";#N/A,#N/A,TRUE,"SH";#N/A,#N/A,TRUE,"Supp Info-SH"}</definedName>
    <definedName name="yhtyh" hidden="1">#REF!</definedName>
    <definedName name="yiopy" localSheetId="2" hidden="1">{"EVA",#N/A,FALSE,"EVA";"WACC",#N/A,FALSE,"WACC"}</definedName>
    <definedName name="yiopy" hidden="1">{"EVA",#N/A,FALSE,"EVA";"WACC",#N/A,FALSE,"WACC"}</definedName>
    <definedName name="yioyi" localSheetId="2" hidden="1">{#N/A,#N/A,TRUE,"1Q BCG";#N/A,#N/A,TRUE,"1Q w|o Wireless";#N/A,#N/A,TRUE,"1Q Wireless"}</definedName>
    <definedName name="yioyi" hidden="1">{#N/A,#N/A,TRUE,"1Q BCG";#N/A,#N/A,TRUE,"1Q w|o Wireless";#N/A,#N/A,TRUE,"1Q Wireless"}</definedName>
    <definedName name="yiu" localSheetId="2" hidden="1">{"1999 Revenue",#N/A,FALSE,"Voice ";"1999 Traffic",#N/A,FALSE,"Voice "}</definedName>
    <definedName name="yiu" hidden="1">{"1999 Revenue",#N/A,FALSE,"Voice ";"1999 Traffic",#N/A,FALSE,"Voice "}</definedName>
    <definedName name="yiupo"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jhgj"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jhg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m" localSheetId="2" hidden="1">{#N/A,"PURCHM",FALSE,"Business Analysis";#N/A,"SPADD",FALSE,"Business Analysis"}</definedName>
    <definedName name="ym" hidden="1">{#N/A,"PURCHM",FALSE,"Business Analysis";#N/A,"SPADD",FALSE,"Business Analysis"}</definedName>
    <definedName name="ymyumju" hidden="1">#REF!</definedName>
    <definedName name="yn" localSheetId="2" hidden="1">{"AS REP",#N/A,FALSE,"EEFSNAP2";"PROP",#N/A,FALSE,"EEFSNAP2";"RISKS",#N/A,FALSE,"EEFSNAP2";"VIEW ALL",#N/A,FALSE,"EEFSNAP2"}</definedName>
    <definedName name="yn" hidden="1">{"AS REP",#N/A,FALSE,"EEFSNAP2";"PROP",#N/A,FALSE,"EEFSNAP2";"RISKS",#N/A,FALSE,"EEFSNAP2";"VIEW ALL",#N/A,FALSE,"EEFSNAP2"}</definedName>
    <definedName name="YNET">#REF!</definedName>
    <definedName name="yo" localSheetId="2" hidden="1">{#N/A,#N/A,FALSE,"R&amp;D Quick Calc";#N/A,#N/A,FALSE,"DOE Fee Schedule"}</definedName>
    <definedName name="yo" hidden="1">{#N/A,#N/A,FALSE,"R&amp;D Quick Calc";#N/A,#N/A,FALSE,"DOE Fee Schedule"}</definedName>
    <definedName name="yoi" localSheetId="2" hidden="1">{"sales",#N/A,FALSE,"Sales";"sales existing",#N/A,FALSE,"Sales";"sales rd1",#N/A,FALSE,"Sales";"sales rd2",#N/A,FALSE,"Sales"}</definedName>
    <definedName name="yoi" hidden="1">{"sales",#N/A,FALSE,"Sales";"sales existing",#N/A,FALSE,"Sales";"sales rd1",#N/A,FALSE,"Sales";"sales rd2",#N/A,FALSE,"Sales"}</definedName>
    <definedName name="yop" localSheetId="2" hidden="1">{"vi1",#N/A,FALSE,"Financial Statements";"vi2",#N/A,FALSE,"Financial Statements";#N/A,#N/A,FALSE,"DCF"}</definedName>
    <definedName name="yop" hidden="1">{"vi1",#N/A,FALSE,"Financial Statements";"vi2",#N/A,FALSE,"Financial Statements";#N/A,#N/A,FALSE,"DCF"}</definedName>
    <definedName name="youh" localSheetId="2" hidden="1">{#N/A,#N/A,FALSE,"AD_Purchase";#N/A,#N/A,FALSE,"Credit";#N/A,#N/A,FALSE,"PF Acquisition";#N/A,#N/A,FALSE,"PF Offering"}</definedName>
    <definedName name="youh" hidden="1">{#N/A,#N/A,FALSE,"AD_Purchase";#N/A,#N/A,FALSE,"Credit";#N/A,#N/A,FALSE,"PF Acquisition";#N/A,#N/A,FALSE,"PF Offering"}</definedName>
    <definedName name="youh_1" localSheetId="2" hidden="1">{#N/A,#N/A,FALSE,"AD_Purchase";#N/A,#N/A,FALSE,"Credit";#N/A,#N/A,FALSE,"PF Acquisition";#N/A,#N/A,FALSE,"PF Offering"}</definedName>
    <definedName name="youh_1" hidden="1">{#N/A,#N/A,FALSE,"AD_Purchase";#N/A,#N/A,FALSE,"Credit";#N/A,#N/A,FALSE,"PF Acquisition";#N/A,#N/A,FALSE,"PF Offering"}</definedName>
    <definedName name="youh_2" localSheetId="2" hidden="1">{#N/A,#N/A,FALSE,"AD_Purchase";#N/A,#N/A,FALSE,"Credit";#N/A,#N/A,FALSE,"PF Acquisition";#N/A,#N/A,FALSE,"PF Offering"}</definedName>
    <definedName name="youh_2" hidden="1">{#N/A,#N/A,FALSE,"AD_Purchase";#N/A,#N/A,FALSE,"Credit";#N/A,#N/A,FALSE,"PF Acquisition";#N/A,#N/A,FALSE,"PF Offering"}</definedName>
    <definedName name="youh_3" localSheetId="2" hidden="1">{#N/A,#N/A,FALSE,"AD_Purchase";#N/A,#N/A,FALSE,"Credit";#N/A,#N/A,FALSE,"PF Acquisition";#N/A,#N/A,FALSE,"PF Offering"}</definedName>
    <definedName name="youh_3" hidden="1">{#N/A,#N/A,FALSE,"AD_Purchase";#N/A,#N/A,FALSE,"Credit";#N/A,#N/A,FALSE,"PF Acquisition";#N/A,#N/A,FALSE,"PF Offering"}</definedName>
    <definedName name="youh_4" localSheetId="2" hidden="1">{#N/A,#N/A,FALSE,"AD_Purchase";#N/A,#N/A,FALSE,"Credit";#N/A,#N/A,FALSE,"PF Acquisition";#N/A,#N/A,FALSE,"PF Offering"}</definedName>
    <definedName name="youh_4" hidden="1">{#N/A,#N/A,FALSE,"AD_Purchase";#N/A,#N/A,FALSE,"Credit";#N/A,#N/A,FALSE,"PF Acquisition";#N/A,#N/A,FALSE,"PF Offering"}</definedName>
    <definedName name="yp" localSheetId="2" hidden="1">{#N/A,"PURADD",FALSE,"Business Analysis";#N/A,"PURSPP",FALSE,"Business Analysis";#N/A,"CTGIND",FALSE,"Business Analysis";#N/A,"PURCHM",FALSE,"Business Analysis";#N/A,"SPADD",FALSE,"Business Analysis";#N/A,"EPOXY",FALSE,"Business Analysis";#N/A,"PURPER",FALSE,"Business Analysis"}</definedName>
    <definedName name="yp" hidden="1">{#N/A,"PURADD",FALSE,"Business Analysis";#N/A,"PURSPP",FALSE,"Business Analysis";#N/A,"CTGIND",FALSE,"Business Analysis";#N/A,"PURCHM",FALSE,"Business Analysis";#N/A,"SPADD",FALSE,"Business Analysis";#N/A,"EPOXY",FALSE,"Business Analysis";#N/A,"PURPER",FALSE,"Business Analysis"}</definedName>
    <definedName name="YPER">#REF!</definedName>
    <definedName name="yq" localSheetId="2" hidden="1">{#N/A,#N/A,FALSE,"CNS_ADJ";"Balance Consolidado",#N/A,FALSE,"BCEC_CNS";#N/A,#N/A,FALSE,"USGAAP_ADJ"}</definedName>
    <definedName name="yq" hidden="1">{#N/A,#N/A,FALSE,"CNS_ADJ";"Balance Consolidado",#N/A,FALSE,"BCEC_CNS";#N/A,#N/A,FALSE,"USGAAP_ADJ"}</definedName>
    <definedName name="yq45r" localSheetId="2" hidden="1">{#N/A,#N/A,TRUE,"Cover";#N/A,#N/A,TRUE,"BS";#N/A,#N/A,TRUE,"BS (2)";#N/A,#N/A,TRUE,"BS (3)";#N/A,#N/A,TRUE,"Supp Info-BS";#N/A,#N/A,TRUE,"IS";#N/A,#N/A,TRUE,"IS (2)";#N/A,#N/A,TRUE,"IS (3)";#N/A,#N/A,TRUE,"Supp Info-IS";#N/A,#N/A,TRUE,"CF";#N/A,#N/A,TRUE,"Supp Info-CF";#N/A,#N/A,TRUE,"SH";#N/A,#N/A,TRUE,"Supp Info-SH"}</definedName>
    <definedName name="yq45r" hidden="1">{#N/A,#N/A,TRUE,"Cover";#N/A,#N/A,TRUE,"BS";#N/A,#N/A,TRUE,"BS (2)";#N/A,#N/A,TRUE,"BS (3)";#N/A,#N/A,TRUE,"Supp Info-BS";#N/A,#N/A,TRUE,"IS";#N/A,#N/A,TRUE,"IS (2)";#N/A,#N/A,TRUE,"IS (3)";#N/A,#N/A,TRUE,"Supp Info-IS";#N/A,#N/A,TRUE,"CF";#N/A,#N/A,TRUE,"Supp Info-CF";#N/A,#N/A,TRUE,"SH";#N/A,#N/A,TRUE,"Supp Info-SH"}</definedName>
    <definedName name="yr" localSheetId="2" hidden="1">{#N/A,#N/A,TRUE,"Cover";#N/A,#N/A,TRUE,"BS";#N/A,#N/A,TRUE,"BS (2)";#N/A,#N/A,TRUE,"BS (3)";#N/A,#N/A,TRUE,"Supp Info-BS";#N/A,#N/A,TRUE,"IS";#N/A,#N/A,TRUE,"IS (2)";#N/A,#N/A,TRUE,"IS (3)";#N/A,#N/A,TRUE,"Supp Info-IS";#N/A,#N/A,TRUE,"CF";#N/A,#N/A,TRUE,"Supp Info-CF";#N/A,#N/A,TRUE,"SH";#N/A,#N/A,TRUE,"Supp Info-SH"}</definedName>
    <definedName name="yr" hidden="1">{#N/A,#N/A,TRUE,"Cover";#N/A,#N/A,TRUE,"BS";#N/A,#N/A,TRUE,"BS (2)";#N/A,#N/A,TRUE,"BS (3)";#N/A,#N/A,TRUE,"Supp Info-BS";#N/A,#N/A,TRUE,"IS";#N/A,#N/A,TRUE,"IS (2)";#N/A,#N/A,TRUE,"IS (3)";#N/A,#N/A,TRUE,"Supp Info-IS";#N/A,#N/A,TRUE,"CF";#N/A,#N/A,TRUE,"Supp Info-CF";#N/A,#N/A,TRUE,"SH";#N/A,#N/A,TRUE,"Supp Info-SH"}</definedName>
    <definedName name="yr05_EBIT">#REF!</definedName>
    <definedName name="yrd" localSheetId="2" hidden="1">{"PAGE 1",#N/A,FALSE,"WEST_OT"}</definedName>
    <definedName name="yrd" hidden="1">{"PAGE 1",#N/A,FALSE,"WEST_OT"}</definedName>
    <definedName name="yre" localSheetId="2" hidden="1">{#N/A,#N/A,TRUE,"Cover";#N/A,#N/A,TRUE,"BS";#N/A,#N/A,TRUE,"BS (2)";#N/A,#N/A,TRUE,"BS (3)";#N/A,#N/A,TRUE,"Supp Info-BS";#N/A,#N/A,TRUE,"IS";#N/A,#N/A,TRUE,"IS (2)";#N/A,#N/A,TRUE,"IS (3)";#N/A,#N/A,TRUE,"Supp Info-IS";#N/A,#N/A,TRUE,"CF";#N/A,#N/A,TRUE,"Supp Info-CF";#N/A,#N/A,TRUE,"SH";#N/A,#N/A,TRUE,"Supp Info-SH"}</definedName>
    <definedName name="yre" hidden="1">{#N/A,#N/A,TRUE,"Cover";#N/A,#N/A,TRUE,"BS";#N/A,#N/A,TRUE,"BS (2)";#N/A,#N/A,TRUE,"BS (3)";#N/A,#N/A,TRUE,"Supp Info-BS";#N/A,#N/A,TRUE,"IS";#N/A,#N/A,TRUE,"IS (2)";#N/A,#N/A,TRUE,"IS (3)";#N/A,#N/A,TRUE,"Supp Info-IS";#N/A,#N/A,TRUE,"CF";#N/A,#N/A,TRUE,"Supp Info-CF";#N/A,#N/A,TRUE,"SH";#N/A,#N/A,TRUE,"Supp Info-SH"}</definedName>
    <definedName name="YrEnd_FFr_USD">0.1767</definedName>
    <definedName name="YREV">#REF!</definedName>
    <definedName name="yrh" localSheetId="2" hidden="1">{#N/A,#N/A,FALSE,"Aging Summary";#N/A,#N/A,FALSE,"Ratio Analysis";#N/A,#N/A,FALSE,"Test 120 Day Accts";#N/A,#N/A,FALSE,"Tickmarks"}</definedName>
    <definedName name="yrh" hidden="1">{#N/A,#N/A,FALSE,"Aging Summary";#N/A,#N/A,FALSE,"Ratio Analysis";#N/A,#N/A,FALSE,"Test 120 Day Accts";#N/A,#N/A,FALSE,"Tickmarks"}</definedName>
    <definedName name="yrh_1" localSheetId="2" hidden="1">{#N/A,#N/A,FALSE,"Aging Summary";#N/A,#N/A,FALSE,"Ratio Analysis";#N/A,#N/A,FALSE,"Test 120 Day Accts";#N/A,#N/A,FALSE,"Tickmarks"}</definedName>
    <definedName name="yrh_1" hidden="1">{#N/A,#N/A,FALSE,"Aging Summary";#N/A,#N/A,FALSE,"Ratio Analysis";#N/A,#N/A,FALSE,"Test 120 Day Accts";#N/A,#N/A,FALSE,"Tickmarks"}</definedName>
    <definedName name="yrha" localSheetId="2" hidden="1">{#N/A,#N/A,FALSE,"Aging Summary";#N/A,#N/A,FALSE,"Ratio Analysis";#N/A,#N/A,FALSE,"Test 120 Day Accts";#N/A,#N/A,FALSE,"Tickmarks"}</definedName>
    <definedName name="yrha" hidden="1">{#N/A,#N/A,FALSE,"Aging Summary";#N/A,#N/A,FALSE,"Ratio Analysis";#N/A,#N/A,FALSE,"Test 120 Day Accts";#N/A,#N/A,FALSE,"Tickmarks"}</definedName>
    <definedName name="yrha_1" localSheetId="2" hidden="1">{#N/A,#N/A,FALSE,"Aging Summary";#N/A,#N/A,FALSE,"Ratio Analysis";#N/A,#N/A,FALSE,"Test 120 Day Accts";#N/A,#N/A,FALSE,"Tickmarks"}</definedName>
    <definedName name="yrha_1" hidden="1">{#N/A,#N/A,FALSE,"Aging Summary";#N/A,#N/A,FALSE,"Ratio Analysis";#N/A,#N/A,FALSE,"Test 120 Day Accts";#N/A,#N/A,FALSE,"Tickmarks"}</definedName>
    <definedName name="yrnc" localSheetId="2"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yrnc"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yrty" localSheetId="2"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yrty"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yrtyt" localSheetId="2" hidden="1">{#N/A,#N/A,TRUE,"Cover";#N/A,#N/A,TRUE,"BS";#N/A,#N/A,TRUE,"BS (2)";#N/A,#N/A,TRUE,"BS (3)";#N/A,#N/A,TRUE,"Supp Info-BS";#N/A,#N/A,TRUE,"IS";#N/A,#N/A,TRUE,"IS (2)";#N/A,#N/A,TRUE,"IS (3)";#N/A,#N/A,TRUE,"Supp Info-IS";#N/A,#N/A,TRUE,"CF";#N/A,#N/A,TRUE,"Supp Info-CF";#N/A,#N/A,TRUE,"SH";#N/A,#N/A,TRUE,"Supp Info-SH"}</definedName>
    <definedName name="yrtyt" hidden="1">{#N/A,#N/A,TRUE,"Cover";#N/A,#N/A,TRUE,"BS";#N/A,#N/A,TRUE,"BS (2)";#N/A,#N/A,TRUE,"BS (3)";#N/A,#N/A,TRUE,"Supp Info-BS";#N/A,#N/A,TRUE,"IS";#N/A,#N/A,TRUE,"IS (2)";#N/A,#N/A,TRUE,"IS (3)";#N/A,#N/A,TRUE,"Supp Info-IS";#N/A,#N/A,TRUE,"CF";#N/A,#N/A,TRUE,"Supp Info-CF";#N/A,#N/A,TRUE,"SH";#N/A,#N/A,TRUE,"Supp Info-SH"}</definedName>
    <definedName name="yrtyt_1" localSheetId="2" hidden="1">{#N/A,#N/A,TRUE,"Cover";#N/A,#N/A,TRUE,"BS";#N/A,#N/A,TRUE,"BS (2)";#N/A,#N/A,TRUE,"BS (3)";#N/A,#N/A,TRUE,"Supp Info-BS";#N/A,#N/A,TRUE,"IS";#N/A,#N/A,TRUE,"IS (2)";#N/A,#N/A,TRUE,"IS (3)";#N/A,#N/A,TRUE,"Supp Info-IS";#N/A,#N/A,TRUE,"CF";#N/A,#N/A,TRUE,"Supp Info-CF";#N/A,#N/A,TRUE,"SH";#N/A,#N/A,TRUE,"Supp Info-SH"}</definedName>
    <definedName name="yrtyt_1" hidden="1">{#N/A,#N/A,TRUE,"Cover";#N/A,#N/A,TRUE,"BS";#N/A,#N/A,TRUE,"BS (2)";#N/A,#N/A,TRUE,"BS (3)";#N/A,#N/A,TRUE,"Supp Info-BS";#N/A,#N/A,TRUE,"IS";#N/A,#N/A,TRUE,"IS (2)";#N/A,#N/A,TRUE,"IS (3)";#N/A,#N/A,TRUE,"Supp Info-IS";#N/A,#N/A,TRUE,"CF";#N/A,#N/A,TRUE,"Supp Info-CF";#N/A,#N/A,TRUE,"SH";#N/A,#N/A,TRUE,"Supp Info-SH"}</definedName>
    <definedName name="YRYR" localSheetId="2" hidden="1">{"Monthly6Q",#N/A,FALSE,"0614ESL"}</definedName>
    <definedName name="YRYR" hidden="1">{"Monthly6Q",#N/A,FALSE,"0614ESL"}</definedName>
    <definedName name="yt45qr" localSheetId="2" hidden="1">{#N/A,#N/A,TRUE,"Cover";#N/A,#N/A,TRUE,"BS";#N/A,#N/A,TRUE,"BS (2)";#N/A,#N/A,TRUE,"BS (3)";#N/A,#N/A,TRUE,"Supp Info-BS";#N/A,#N/A,TRUE,"IS";#N/A,#N/A,TRUE,"IS (2)";#N/A,#N/A,TRUE,"IS (3)";#N/A,#N/A,TRUE,"Supp Info-IS";#N/A,#N/A,TRUE,"CF";#N/A,#N/A,TRUE,"Supp Info-CF";#N/A,#N/A,TRUE,"SH";#N/A,#N/A,TRUE,"Supp Info-SH"}</definedName>
    <definedName name="yt45qr" hidden="1">{#N/A,#N/A,TRUE,"Cover";#N/A,#N/A,TRUE,"BS";#N/A,#N/A,TRUE,"BS (2)";#N/A,#N/A,TRUE,"BS (3)";#N/A,#N/A,TRUE,"Supp Info-BS";#N/A,#N/A,TRUE,"IS";#N/A,#N/A,TRUE,"IS (2)";#N/A,#N/A,TRUE,"IS (3)";#N/A,#N/A,TRUE,"Supp Info-IS";#N/A,#N/A,TRUE,"CF";#N/A,#N/A,TRUE,"Supp Info-CF";#N/A,#N/A,TRUE,"SH";#N/A,#N/A,TRUE,"Supp Info-SH"}</definedName>
    <definedName name="yt45qr_1" localSheetId="2" hidden="1">{#N/A,#N/A,TRUE,"Cover";#N/A,#N/A,TRUE,"BS";#N/A,#N/A,TRUE,"BS (2)";#N/A,#N/A,TRUE,"BS (3)";#N/A,#N/A,TRUE,"Supp Info-BS";#N/A,#N/A,TRUE,"IS";#N/A,#N/A,TRUE,"IS (2)";#N/A,#N/A,TRUE,"IS (3)";#N/A,#N/A,TRUE,"Supp Info-IS";#N/A,#N/A,TRUE,"CF";#N/A,#N/A,TRUE,"Supp Info-CF";#N/A,#N/A,TRUE,"SH";#N/A,#N/A,TRUE,"Supp Info-SH"}</definedName>
    <definedName name="yt45qr_1" hidden="1">{#N/A,#N/A,TRUE,"Cover";#N/A,#N/A,TRUE,"BS";#N/A,#N/A,TRUE,"BS (2)";#N/A,#N/A,TRUE,"BS (3)";#N/A,#N/A,TRUE,"Supp Info-BS";#N/A,#N/A,TRUE,"IS";#N/A,#N/A,TRUE,"IS (2)";#N/A,#N/A,TRUE,"IS (3)";#N/A,#N/A,TRUE,"Supp Info-IS";#N/A,#N/A,TRUE,"CF";#N/A,#N/A,TRUE,"Supp Info-CF";#N/A,#N/A,TRUE,"SH";#N/A,#N/A,TRUE,"Supp Info-SH"}</definedName>
    <definedName name="ytd" localSheetId="2" hidden="1">{"Acq_matrix",#N/A,FALSE,"Acquisition Matrix"}</definedName>
    <definedName name="ytd" hidden="1">{"Acq_matrix",#N/A,FALSE,"Acquisition Matrix"}</definedName>
    <definedName name="Ytd_Actv_Amt1" hidden="1">#REF!</definedName>
    <definedName name="Ytd_Actv_Amt17">#REF!</definedName>
    <definedName name="Ytd_Actv_Amt19">#REF!</definedName>
    <definedName name="Ytd_Actv_Amt2" hidden="1">#REF!</definedName>
    <definedName name="Ytd_Actv_Amt20">#REF!</definedName>
    <definedName name="Ytd_Actv_Amt21">#REF!</definedName>
    <definedName name="Ytd_Actv_Amt3" hidden="1">#REF!</definedName>
    <definedName name="Ytd_Actv_Amt5" hidden="1">#REF!</definedName>
    <definedName name="Ytd_Actv_Amt8" hidden="1">#REF!</definedName>
    <definedName name="YTD_AVAIL_hrs">#REF!</definedName>
    <definedName name="YTD_BILL_hrs">#REF!</definedName>
    <definedName name="YTD_COS_Actual">#REF!</definedName>
    <definedName name="YTD_COS_Budget">#REF!</definedName>
    <definedName name="YTD_EX_Actual">#REF!</definedName>
    <definedName name="YTD_EX_Budget">#REF!</definedName>
    <definedName name="YTD_GOAL_hrs">#REF!</definedName>
    <definedName name="YTD_Inc_Actual">#REF!</definedName>
    <definedName name="YTD_Inc_Budget">#REF!</definedName>
    <definedName name="YTD_NP_Actual">#REF!</definedName>
    <definedName name="YTD_NP_Budget">#REF!</definedName>
    <definedName name="YTD_REV_GOAL">#REF!</definedName>
    <definedName name="YTD_REVENUE">#REF!</definedName>
    <definedName name="YTD_SALARY">#REF!</definedName>
    <definedName name="YTD_Usage_Amt1" hidden="1">#REF!</definedName>
    <definedName name="YTD_Usage_Amt2" hidden="1">#REF!</definedName>
    <definedName name="YTD00Act">#REF!</definedName>
    <definedName name="YTD01Act">#REF!</definedName>
    <definedName name="ytd01act5">#REF!</definedName>
    <definedName name="YTD01Bud">#REF!</definedName>
    <definedName name="YTD01RF3">#REF!</definedName>
    <definedName name="YTD02Act">#REF!</definedName>
    <definedName name="YTD02Bud">#REF!</definedName>
    <definedName name="YTD02CF">#REF!</definedName>
    <definedName name="YTD02RF1">#REF!</definedName>
    <definedName name="YTD02RF2">#REF!</definedName>
    <definedName name="YTD02RF3">#REF!</definedName>
    <definedName name="YTD2002Act">#REF!</definedName>
    <definedName name="YTD99Act">#REF!</definedName>
    <definedName name="ytdaug">#REF!</definedName>
    <definedName name="YTDBGT">8</definedName>
    <definedName name="YTDLY">"General Input'!$Y$10"</definedName>
    <definedName name="ytdpr">#REF!</definedName>
    <definedName name="ytdrec">#REF!</definedName>
    <definedName name="YTER" hidden="1">#REF!</definedName>
    <definedName name="yteytey" localSheetId="2" hidden="1">{#N/A,#N/A,TRUE,"Historicals";#N/A,#N/A,TRUE,"Charts";#N/A,#N/A,TRUE,"Forecasts"}</definedName>
    <definedName name="yteytey" hidden="1">{#N/A,#N/A,TRUE,"Historicals";#N/A,#N/A,TRUE,"Charts";#N/A,#N/A,TRUE,"Forecasts"}</definedName>
    <definedName name="YTF" localSheetId="2" hidden="1">{"Full-model",#N/A,FALSE,"ProForma-ASPT"}</definedName>
    <definedName name="YTF" hidden="1">{"Full-model",#N/A,FALSE,"ProForma-ASPT"}</definedName>
    <definedName name="ytgf" localSheetId="2" hidden="1">{"Valuation",#N/A,FALSE,"ProForma-ASPT"}</definedName>
    <definedName name="ytgf" hidden="1">{"Valuation",#N/A,FALSE,"ProForma-ASPT"}</definedName>
    <definedName name="ythfd" localSheetId="2" hidden="1">{#N/A,#N/A,TRUE,"Historicals";#N/A,#N/A,TRUE,"Charts";#N/A,#N/A,TRUE,"Forecasts"}</definedName>
    <definedName name="ythfd" hidden="1">{#N/A,#N/A,TRUE,"Historicals";#N/A,#N/A,TRUE,"Charts";#N/A,#N/A,TRUE,"Forecasts"}</definedName>
    <definedName name="ytr" hidden="1">#REF!()</definedName>
    <definedName name="ytre" localSheetId="2" hidden="1">{#N/A,#N/A,TRUE,"Historicals";#N/A,#N/A,TRUE,"Charts";#N/A,#N/A,TRUE,"Forecasts"}</definedName>
    <definedName name="ytre" hidden="1">{#N/A,#N/A,TRUE,"Historicals";#N/A,#N/A,TRUE,"Charts";#N/A,#N/A,TRUE,"Forecasts"}</definedName>
    <definedName name="YTRED" hidden="1">#REF!</definedName>
    <definedName name="ytrh" localSheetId="2" hidden="1">{#N/A,#N/A,TRUE,"Historicals";#N/A,#N/A,TRUE,"Charts";#N/A,#N/A,TRUE,"Forecasts"}</definedName>
    <definedName name="ytrh" hidden="1">{#N/A,#N/A,TRUE,"Historicals";#N/A,#N/A,TRUE,"Charts";#N/A,#N/A,TRUE,"Forecasts"}</definedName>
    <definedName name="ytuio" localSheetId="2" hidden="1">{"Valuation",#N/A,FALSE,"ProForma-ASPT"}</definedName>
    <definedName name="ytuio" hidden="1">{"Valuation",#N/A,FALSE,"ProForma-ASPT"}</definedName>
    <definedName name="ytus" localSheetId="2"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ytus"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YTY" localSheetId="2" hidden="1">{#N/A,#N/A,FALSE,"TABLE_1 YTD";#N/A,#N/A,FALSE,"TABLE_1A QTD";#N/A,#N/A,FALSE,"NORMAL_SPREAD_QTD";#N/A,#N/A,FALSE,"NORMAL_SPREAD_YTD";#N/A,#N/A,FALSE,"TAX_EQV";#N/A,#N/A,FALSE,"TAX EQUIV_INPUT";#N/A,#N/A,FALSE,"NET FROM FER";#N/A,#N/A,FALSE,"COVER"}</definedName>
    <definedName name="YTY" hidden="1">{#N/A,#N/A,FALSE,"TABLE_1 YTD";#N/A,#N/A,FALSE,"TABLE_1A QTD";#N/A,#N/A,FALSE,"NORMAL_SPREAD_QTD";#N/A,#N/A,FALSE,"NORMAL_SPREAD_YTD";#N/A,#N/A,FALSE,"TAX_EQV";#N/A,#N/A,FALSE,"TAX EQUIV_INPUT";#N/A,#N/A,FALSE,"NET FROM FER";#N/A,#N/A,FALSE,"COVER"}</definedName>
    <definedName name="YTY_1" localSheetId="2" hidden="1">{#N/A,#N/A,FALSE,"TABLE_1 YTD";#N/A,#N/A,FALSE,"TABLE_1A QTD";#N/A,#N/A,FALSE,"NORMAL_SPREAD_QTD";#N/A,#N/A,FALSE,"NORMAL_SPREAD_YTD";#N/A,#N/A,FALSE,"TAX_EQV";#N/A,#N/A,FALSE,"TAX EQUIV_INPUT";#N/A,#N/A,FALSE,"NET FROM FER";#N/A,#N/A,FALSE,"COVER"}</definedName>
    <definedName name="YTY_1" hidden="1">{#N/A,#N/A,FALSE,"TABLE_1 YTD";#N/A,#N/A,FALSE,"TABLE_1A QTD";#N/A,#N/A,FALSE,"NORMAL_SPREAD_QTD";#N/A,#N/A,FALSE,"NORMAL_SPREAD_YTD";#N/A,#N/A,FALSE,"TAX_EQV";#N/A,#N/A,FALSE,"TAX EQUIV_INPUT";#N/A,#N/A,FALSE,"NET FROM FER";#N/A,#N/A,FALSE,"COVER"}</definedName>
    <definedName name="YTY_2" localSheetId="2" hidden="1">{#N/A,#N/A,FALSE,"TABLE_1 YTD";#N/A,#N/A,FALSE,"TABLE_1A QTD";#N/A,#N/A,FALSE,"NORMAL_SPREAD_QTD";#N/A,#N/A,FALSE,"NORMAL_SPREAD_YTD";#N/A,#N/A,FALSE,"TAX_EQV";#N/A,#N/A,FALSE,"TAX EQUIV_INPUT";#N/A,#N/A,FALSE,"NET FROM FER";#N/A,#N/A,FALSE,"COVER"}</definedName>
    <definedName name="YTY_2" hidden="1">{#N/A,#N/A,FALSE,"TABLE_1 YTD";#N/A,#N/A,FALSE,"TABLE_1A QTD";#N/A,#N/A,FALSE,"NORMAL_SPREAD_QTD";#N/A,#N/A,FALSE,"NORMAL_SPREAD_YTD";#N/A,#N/A,FALSE,"TAX_EQV";#N/A,#N/A,FALSE,"TAX EQUIV_INPUT";#N/A,#N/A,FALSE,"NET FROM FER";#N/A,#N/A,FALSE,"COVER"}</definedName>
    <definedName name="YTY_3" localSheetId="2" hidden="1">{#N/A,#N/A,FALSE,"TABLE_1 YTD";#N/A,#N/A,FALSE,"TABLE_1A QTD";#N/A,#N/A,FALSE,"NORMAL_SPREAD_QTD";#N/A,#N/A,FALSE,"NORMAL_SPREAD_YTD";#N/A,#N/A,FALSE,"TAX_EQV";#N/A,#N/A,FALSE,"TAX EQUIV_INPUT";#N/A,#N/A,FALSE,"NET FROM FER";#N/A,#N/A,FALSE,"COVER"}</definedName>
    <definedName name="YTY_3" hidden="1">{#N/A,#N/A,FALSE,"TABLE_1 YTD";#N/A,#N/A,FALSE,"TABLE_1A QTD";#N/A,#N/A,FALSE,"NORMAL_SPREAD_QTD";#N/A,#N/A,FALSE,"NORMAL_SPREAD_YTD";#N/A,#N/A,FALSE,"TAX_EQV";#N/A,#N/A,FALSE,"TAX EQUIV_INPUT";#N/A,#N/A,FALSE,"NET FROM FER";#N/A,#N/A,FALSE,"COVER"}</definedName>
    <definedName name="YTY_4" localSheetId="2" hidden="1">{#N/A,#N/A,FALSE,"TABLE_1 YTD";#N/A,#N/A,FALSE,"TABLE_1A QTD";#N/A,#N/A,FALSE,"NORMAL_SPREAD_QTD";#N/A,#N/A,FALSE,"NORMAL_SPREAD_YTD";#N/A,#N/A,FALSE,"TAX_EQV";#N/A,#N/A,FALSE,"TAX EQUIV_INPUT";#N/A,#N/A,FALSE,"NET FROM FER";#N/A,#N/A,FALSE,"COVER"}</definedName>
    <definedName name="YTY_4" hidden="1">{#N/A,#N/A,FALSE,"TABLE_1 YTD";#N/A,#N/A,FALSE,"TABLE_1A QTD";#N/A,#N/A,FALSE,"NORMAL_SPREAD_QTD";#N/A,#N/A,FALSE,"NORMAL_SPREAD_YTD";#N/A,#N/A,FALSE,"TAX_EQV";#N/A,#N/A,FALSE,"TAX EQUIV_INPUT";#N/A,#N/A,FALSE,"NET FROM FER";#N/A,#N/A,FALSE,"COVER"}</definedName>
    <definedName name="ytyuhj">#REF!</definedName>
    <definedName name="yu"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yu" hidden="1">{#N/A,#N/A,FALSE,"Projections";#N/A,#N/A,FALSE,"AccrDil";#N/A,#N/A,FALSE,"PurchPriMult";#N/A,#N/A,FALSE,"Mults7_13";#N/A,#N/A,FALSE,"Mkt Mults";#N/A,#N/A,FALSE,"Acq Mults";#N/A,#N/A,FALSE,"StockPrices";#N/A,#N/A,FALSE,"Prem Paid";#N/A,#N/A,FALSE,"DCF";#N/A,#N/A,FALSE,"AUTO";#N/A,#N/A,FALSE,"Relative Trading";#N/A,#N/A,FALSE,"Mkt Val";#N/A,#N/A,FALSE,"Acq Val"}</definedName>
    <definedName name="yu_1"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yu_1" hidden="1">{#N/A,#N/A,FALSE,"Projections";#N/A,#N/A,FALSE,"AccrDil";#N/A,#N/A,FALSE,"PurchPriMult";#N/A,#N/A,FALSE,"Mults7_13";#N/A,#N/A,FALSE,"Mkt Mults";#N/A,#N/A,FALSE,"Acq Mults";#N/A,#N/A,FALSE,"StockPrices";#N/A,#N/A,FALSE,"Prem Paid";#N/A,#N/A,FALSE,"DCF";#N/A,#N/A,FALSE,"AUTO";#N/A,#N/A,FALSE,"Relative Trading";#N/A,#N/A,FALSE,"Mkt Val";#N/A,#N/A,FALSE,"Acq Val"}</definedName>
    <definedName name="yu_2"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yu_2" hidden="1">{#N/A,#N/A,FALSE,"Projections";#N/A,#N/A,FALSE,"AccrDil";#N/A,#N/A,FALSE,"PurchPriMult";#N/A,#N/A,FALSE,"Mults7_13";#N/A,#N/A,FALSE,"Mkt Mults";#N/A,#N/A,FALSE,"Acq Mults";#N/A,#N/A,FALSE,"StockPrices";#N/A,#N/A,FALSE,"Prem Paid";#N/A,#N/A,FALSE,"DCF";#N/A,#N/A,FALSE,"AUTO";#N/A,#N/A,FALSE,"Relative Trading";#N/A,#N/A,FALSE,"Mkt Val";#N/A,#N/A,FALSE,"Acq Val"}</definedName>
    <definedName name="yu_3"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yu_3" hidden="1">{#N/A,#N/A,FALSE,"Projections";#N/A,#N/A,FALSE,"AccrDil";#N/A,#N/A,FALSE,"PurchPriMult";#N/A,#N/A,FALSE,"Mults7_13";#N/A,#N/A,FALSE,"Mkt Mults";#N/A,#N/A,FALSE,"Acq Mults";#N/A,#N/A,FALSE,"StockPrices";#N/A,#N/A,FALSE,"Prem Paid";#N/A,#N/A,FALSE,"DCF";#N/A,#N/A,FALSE,"AUTO";#N/A,#N/A,FALSE,"Relative Trading";#N/A,#N/A,FALSE,"Mkt Val";#N/A,#N/A,FALSE,"Acq Val"}</definedName>
    <definedName name="yu_4"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yu_4" hidden="1">{#N/A,#N/A,FALSE,"Projections";#N/A,#N/A,FALSE,"AccrDil";#N/A,#N/A,FALSE,"PurchPriMult";#N/A,#N/A,FALSE,"Mults7_13";#N/A,#N/A,FALSE,"Mkt Mults";#N/A,#N/A,FALSE,"Acq Mults";#N/A,#N/A,FALSE,"StockPrices";#N/A,#N/A,FALSE,"Prem Paid";#N/A,#N/A,FALSE,"DCF";#N/A,#N/A,FALSE,"AUTO";#N/A,#N/A,FALSE,"Relative Trading";#N/A,#N/A,FALSE,"Mkt Val";#N/A,#N/A,FALSE,"Acq Val"}</definedName>
    <definedName name="yu6tyh" localSheetId="2" hidden="1">{#N/A,#N/A,TRUE,"Cover";#N/A,#N/A,TRUE,"BS";#N/A,#N/A,TRUE,"BS (2)";#N/A,#N/A,TRUE,"BS (3)";#N/A,#N/A,TRUE,"Supp Info-BS";#N/A,#N/A,TRUE,"IS";#N/A,#N/A,TRUE,"IS (2)";#N/A,#N/A,TRUE,"IS (3)";#N/A,#N/A,TRUE,"Supp Info-IS";#N/A,#N/A,TRUE,"CF";#N/A,#N/A,TRUE,"Supp Info-CF";#N/A,#N/A,TRUE,"SH";#N/A,#N/A,TRUE,"Supp Info-SH"}</definedName>
    <definedName name="yu6tyh" hidden="1">{#N/A,#N/A,TRUE,"Cover";#N/A,#N/A,TRUE,"BS";#N/A,#N/A,TRUE,"BS (2)";#N/A,#N/A,TRUE,"BS (3)";#N/A,#N/A,TRUE,"Supp Info-BS";#N/A,#N/A,TRUE,"IS";#N/A,#N/A,TRUE,"IS (2)";#N/A,#N/A,TRUE,"IS (3)";#N/A,#N/A,TRUE,"Supp Info-IS";#N/A,#N/A,TRUE,"CF";#N/A,#N/A,TRUE,"Supp Info-CF";#N/A,#N/A,TRUE,"SH";#N/A,#N/A,TRUE,"Supp Info-SH"}</definedName>
    <definedName name="yue" localSheetId="2" hidden="1">{"targetdcf",#N/A,FALSE,"Merger consequences";"TARGETASSU",#N/A,FALSE,"Merger consequences";"TERMINAL VALUE",#N/A,FALSE,"Merger consequences"}</definedName>
    <definedName name="yue" hidden="1">{"targetdcf",#N/A,FALSE,"Merger consequences";"TARGETASSU",#N/A,FALSE,"Merger consequences";"TERMINAL VALUE",#N/A,FALSE,"Merger consequences"}</definedName>
    <definedName name="yui" localSheetId="2" hidden="1">{"Commentary",#N/A,FALSE,"May"}</definedName>
    <definedName name="yui" hidden="1">{"Commentary",#N/A,FALSE,"May"}</definedName>
    <definedName name="yuio" localSheetId="2" hidden="1">{"oct_res_comm",#N/A,FALSE,"VarToBud"}</definedName>
    <definedName name="yuio" hidden="1">{"oct_res_comm",#N/A,FALSE,"VarToBud"}</definedName>
    <definedName name="yuiyoiy">#REF!</definedName>
    <definedName name="yujyuj" hidden="1">#REF!</definedName>
    <definedName name="yukyu" hidden="1">#REF!</definedName>
    <definedName name="yulkui" localSheetId="2" hidden="1">{"Full-model",#N/A,FALSE,"ProForma-ASPT"}</definedName>
    <definedName name="yulkui" hidden="1">{"Full-model",#N/A,FALSE,"ProForma-ASPT"}</definedName>
    <definedName name="yunmyunmyu" hidden="1">#REF!</definedName>
    <definedName name="yunyunyn" hidden="1">#REF!</definedName>
    <definedName name="yuo"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p" localSheetId="2" hidden="1">{"OTHER",#N/A,FALSE,"CM"}</definedName>
    <definedName name="yuop" hidden="1">{"OTHER",#N/A,FALSE,"CM"}</definedName>
    <definedName name="yus" localSheetId="2" hidden="1">{"qchm_dcf",#N/A,FALSE,"QCHMDCF2";"qchm_terminal",#N/A,FALSE,"QCHMDCF2"}</definedName>
    <definedName name="yus" hidden="1">{"qchm_dcf",#N/A,FALSE,"QCHMDCF2";"qchm_terminal",#N/A,FALSE,"QCHMDCF2"}</definedName>
    <definedName name="yuuuuuuu" localSheetId="2" hidden="1">{"ratios",#N/A,FALSE,"Summary Accounts"}</definedName>
    <definedName name="yuuuuuuu" hidden="1">{"ratios",#N/A,FALSE,"Summary Accounts"}</definedName>
    <definedName name="yv" localSheetId="2" hidden="1">{"sales growth",#N/A,FALSE,"summary";"oper income",#N/A,FALSE,"summary";"oros rank",#N/A,FALSE,"summary";"net assets",#N/A,FALSE,"summary";"asset turnover",#N/A,FALSE,"summary";"orona",#N/A,FALSE,"summary"}</definedName>
    <definedName name="yv" hidden="1">{"sales growth",#N/A,FALSE,"summary";"oper income",#N/A,FALSE,"summary";"oros rank",#N/A,FALSE,"summary";"net assets",#N/A,FALSE,"summary";"asset turnover",#N/A,FALSE,"summary";"orona",#N/A,FALSE,"summary"}</definedName>
    <definedName name="yx" localSheetId="2" hidden="1">1/EUReXToFRF</definedName>
    <definedName name="yx" hidden="1">{"overview",#N/A,FALSE,"summary";"net assets",#N/A,FALSE,"summary";"asset turnover",#N/A,FALSE,"summary";"orona",#N/A,FALSE,"summary"}</definedName>
    <definedName name="yxcxycxy" localSheetId="2" hidden="1">{#N/A,#N/A,FALSE,"Umsatz 99";#N/A,#N/A,FALSE,"ER 99 "}</definedName>
    <definedName name="yxcxycxy" hidden="1">{#N/A,#N/A,FALSE,"Umsatz 99";#N/A,#N/A,FALSE,"ER 99 "}</definedName>
    <definedName name="yxvyx">#REF!</definedName>
    <definedName name="yxx" hidden="1">1/EUReXToIEP</definedName>
    <definedName name="yy" localSheetId="2" hidden="1">{#N/A,#N/A,FALSE,"Sheet1"}</definedName>
    <definedName name="yy" hidden="1">{#N/A,#N/A,FALSE,"Sheet1"}</definedName>
    <definedName name="yy.7" localSheetId="2" hidden="1">{#N/A,#N/A,FALSE,"PMW Gruppe 00_99";#N/A,#N/A,FALSE,"PMW KG 00_99";#N/A,#N/A,FALSE,"PMW Inc. 00_99";#N/A,#N/A,FALSE,"PMW VTECH 00_99";#N/A,#N/A,FALSE,"PMW Thail. 00_99";#N/A,#N/A,FALSE,"PMW Canada 00_99";#N/A,#N/A,FALSE,"Währungsabw. 00_99"}</definedName>
    <definedName name="yy.7" hidden="1">{#N/A,#N/A,FALSE,"PMW Gruppe 00_99";#N/A,#N/A,FALSE,"PMW KG 00_99";#N/A,#N/A,FALSE,"PMW Inc. 00_99";#N/A,#N/A,FALSE,"PMW VTECH 00_99";#N/A,#N/A,FALSE,"PMW Thail. 00_99";#N/A,#N/A,FALSE,"PMW Canada 00_99";#N/A,#N/A,FALSE,"Währungsabw. 00_99"}</definedName>
    <definedName name="yy_1" localSheetId="2" hidden="1">{#N/A,#N/A,FALSE,"COVER";#N/A,#N/A,FALSE,"Index";#N/A,#N/A,FALSE,"Summ_Products_Rec.97-98";#N/A,#N/A,FALSE,"QTR_Comp.";#N/A,#N/A,FALSE,"Summ_Detail_Rec.97-98";#N/A,#N/A,FALSE,"Summ_Agencies_Rec.97-98"}</definedName>
    <definedName name="yy_1" hidden="1">{#N/A,#N/A,FALSE,"COVER";#N/A,#N/A,FALSE,"Index";#N/A,#N/A,FALSE,"Summ_Products_Rec.97-98";#N/A,#N/A,FALSE,"QTR_Comp.";#N/A,#N/A,FALSE,"Summ_Detail_Rec.97-98";#N/A,#N/A,FALSE,"Summ_Agencies_Rec.97-98"}</definedName>
    <definedName name="yy_2" localSheetId="2" hidden="1">{#N/A,#N/A,FALSE,"COVER";#N/A,#N/A,FALSE,"Index";#N/A,#N/A,FALSE,"Summ_Products_Rec.97-98";#N/A,#N/A,FALSE,"QTR_Comp.";#N/A,#N/A,FALSE,"Summ_Detail_Rec.97-98";#N/A,#N/A,FALSE,"Summ_Agencies_Rec.97-98"}</definedName>
    <definedName name="yy_2" hidden="1">{#N/A,#N/A,FALSE,"COVER";#N/A,#N/A,FALSE,"Index";#N/A,#N/A,FALSE,"Summ_Products_Rec.97-98";#N/A,#N/A,FALSE,"QTR_Comp.";#N/A,#N/A,FALSE,"Summ_Detail_Rec.97-98";#N/A,#N/A,FALSE,"Summ_Agencies_Rec.97-98"}</definedName>
    <definedName name="yy_3" localSheetId="2" hidden="1">{#N/A,#N/A,FALSE,"COVER";#N/A,#N/A,FALSE,"Index";#N/A,#N/A,FALSE,"Summ_Products_Rec.97-98";#N/A,#N/A,FALSE,"QTR_Comp.";#N/A,#N/A,FALSE,"Summ_Detail_Rec.97-98";#N/A,#N/A,FALSE,"Summ_Agencies_Rec.97-98"}</definedName>
    <definedName name="yy_3" hidden="1">{#N/A,#N/A,FALSE,"COVER";#N/A,#N/A,FALSE,"Index";#N/A,#N/A,FALSE,"Summ_Products_Rec.97-98";#N/A,#N/A,FALSE,"QTR_Comp.";#N/A,#N/A,FALSE,"Summ_Detail_Rec.97-98";#N/A,#N/A,FALSE,"Summ_Agencies_Rec.97-98"}</definedName>
    <definedName name="yy_4" localSheetId="2" hidden="1">{#N/A,#N/A,FALSE,"COVER";#N/A,#N/A,FALSE,"Index";#N/A,#N/A,FALSE,"Summ_Products_Rec.97-98";#N/A,#N/A,FALSE,"QTR_Comp.";#N/A,#N/A,FALSE,"Summ_Detail_Rec.97-98";#N/A,#N/A,FALSE,"Summ_Agencies_Rec.97-98"}</definedName>
    <definedName name="yy_4" hidden="1">{#N/A,#N/A,FALSE,"COVER";#N/A,#N/A,FALSE,"Index";#N/A,#N/A,FALSE,"Summ_Products_Rec.97-98";#N/A,#N/A,FALSE,"QTR_Comp.";#N/A,#N/A,FALSE,"Summ_Detail_Rec.97-98";#N/A,#N/A,FALSE,"Summ_Agencies_Rec.97-98"}</definedName>
    <definedName name="yyrttt" hidden="1">#REF!</definedName>
    <definedName name="yyuyyyu">#REF!</definedName>
    <definedName name="yyy" localSheetId="2" hidden="1">{#N/A,#N/A,TRUE,"Summary";#N/A,#N/A,TRUE,"Cash Flow";#N/A,#N/A,TRUE,"Income Statement";#N/A,#N/A,TRUE,"Balance Sheet";#N/A,#N/A,TRUE,"Sales Plan";#N/A,#N/A,TRUE,"Staffing Plan";#N/A,#N/A,TRUE,"Capital Exp Plan"}</definedName>
    <definedName name="yyy" hidden="1">{#N/A,#N/A,TRUE,"Summary";#N/A,#N/A,TRUE,"Cash Flow";#N/A,#N/A,TRUE,"Income Statement";#N/A,#N/A,TRUE,"Balance Sheet";#N/A,#N/A,TRUE,"Sales Plan";#N/A,#N/A,TRUE,"Staffing Plan";#N/A,#N/A,TRUE,"Capital Exp Plan"}</definedName>
    <definedName name="yyy_1" localSheetId="2" hidden="1">{#N/A,#N/A,TRUE,"Summary";#N/A,#N/A,TRUE,"Cash Flow";#N/A,#N/A,TRUE,"Income Statement";#N/A,#N/A,TRUE,"Balance Sheet";#N/A,#N/A,TRUE,"Sales Plan";#N/A,#N/A,TRUE,"Staffing Plan";#N/A,#N/A,TRUE,"Capital Exp Plan"}</definedName>
    <definedName name="yyy_1" hidden="1">{#N/A,#N/A,TRUE,"Summary";#N/A,#N/A,TRUE,"Cash Flow";#N/A,#N/A,TRUE,"Income Statement";#N/A,#N/A,TRUE,"Balance Sheet";#N/A,#N/A,TRUE,"Sales Plan";#N/A,#N/A,TRUE,"Staffing Plan";#N/A,#N/A,TRUE,"Capital Exp Plan"}</definedName>
    <definedName name="YYY_2" localSheetId="2" hidden="1">{#N/A,#N/A,FALSE,"assump";#N/A,#N/A,FALSE,"open";#N/A,#N/A,FALSE,"bs";#N/A,#N/A,FALSE,"is";#N/A,#N/A,FALSE,"cf"}</definedName>
    <definedName name="yyy_2" hidden="1">{#N/A,#N/A,FALSE,"Other";#N/A,#N/A,FALSE,"Ace";#N/A,#N/A,FALSE,"Derm"}</definedName>
    <definedName name="YYY_3" localSheetId="2" hidden="1">{#N/A,#N/A,FALSE,"assump";#N/A,#N/A,FALSE,"open";#N/A,#N/A,FALSE,"bs";#N/A,#N/A,FALSE,"is";#N/A,#N/A,FALSE,"cf"}</definedName>
    <definedName name="yyy_3" hidden="1">{#N/A,#N/A,FALSE,"Other";#N/A,#N/A,FALSE,"Ace";#N/A,#N/A,FALSE,"Derm"}</definedName>
    <definedName name="YYY_4" localSheetId="2" hidden="1">{#N/A,#N/A,FALSE,"assump";#N/A,#N/A,FALSE,"open";#N/A,#N/A,FALSE,"bs";#N/A,#N/A,FALSE,"is";#N/A,#N/A,FALSE,"cf"}</definedName>
    <definedName name="yyy_4" hidden="1">{#N/A,#N/A,FALSE,"Other";#N/A,#N/A,FALSE,"Ace";#N/A,#N/A,FALSE,"Derm"}</definedName>
    <definedName name="YYY_5" hidden="1">{#N/A,#N/A,FALSE,"assump";#N/A,#N/A,FALSE,"open";#N/A,#N/A,FALSE,"bs";#N/A,#N/A,FALSE,"is";#N/A,#N/A,FALSE,"cf"}</definedName>
    <definedName name="yyyy" localSheetId="2" hidden="1">{"MESROS",#N/A,FALSE,"ROS";"MESOFF",#N/A,FALSE,"OFF";"MESBEA",#N/A,FALSE,"BEA";"MESCOF",#N/A,FALSE,"COF";"MESTEL",#N/A,FALSE,"TEL";"MESCON",#N/A,FALSE,"CON";"MESINT",#N/A,FALSE,"INT"}</definedName>
    <definedName name="yyyy" hidden="1">{"MESROS",#N/A,FALSE,"ROS";"MESOFF",#N/A,FALSE,"OFF";"MESBEA",#N/A,FALSE,"BEA";"MESCOF",#N/A,FALSE,"COF";"MESTEL",#N/A,FALSE,"TEL";"MESCON",#N/A,FALSE,"CON";"MESINT",#N/A,FALSE,"INT"}</definedName>
    <definedName name="yyyyy" localSheetId="2"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yyyyy"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yyyyyy" localSheetId="2" hidden="1">{"p_l",#N/A,FALSE,"Summary Accounts"}</definedName>
    <definedName name="yyyyyy" hidden="1">{"p_l",#N/A,FALSE,"Summary Accounts"}</definedName>
    <definedName name="YYYYYYY" hidden="1">#REF!</definedName>
    <definedName name="yyyyyyyy" localSheetId="2" hidden="1">{"1999 Revenue",#N/A,FALSE,"Voice ";"1999 Traffic",#N/A,FALSE,"Voice "}</definedName>
    <definedName name="yyyyyyyy" hidden="1">{"1999 Revenue",#N/A,FALSE,"Voice ";"1999 Traffic",#N/A,FALSE,"Voice "}</definedName>
    <definedName name="YYYYYYYYY" hidden="1">#REF!</definedName>
    <definedName name="yyyyyyyyyy" localSheetId="2" hidden="1">{"COMPCFT",#N/A,FALSE,"CFT";"COMPAPP",#N/A,FALSE,"APP";"COMPJEW",#N/A,FALSE,"JEW";"COMPHOM",#N/A,FALSE,"HOM";"COMPCOL",#N/A,FALSE,"COL"}</definedName>
    <definedName name="yyyyyyyyyy" hidden="1">{"COMPCFT",#N/A,FALSE,"CFT";"COMPAPP",#N/A,FALSE,"APP";"COMPJEW",#N/A,FALSE,"JEW";"COMPHOM",#N/A,FALSE,"HOM";"COMPCOL",#N/A,FALSE,"COL"}</definedName>
    <definedName name="yyyyyyyyyyyyy" hidden="1">#REF!</definedName>
    <definedName name="z" localSheetId="2" hidden="1">{#N/A,#N/A,FALSE,"SUMMARY";#N/A,#N/A,FALSE,"mcsh";#N/A,#N/A,FALSE,"vol&amp;rev";#N/A,#N/A,FALSE,"wkgcap";#N/A,#N/A,FALSE,"DEPR&amp;DT";#N/A,#N/A,FALSE,"ASSETS";#N/A,#N/A,FALSE,"NI&amp;OTH&amp;DIV";#N/A,#N/A,FALSE,"CASHFLOW";#N/A,#N/A,FALSE,"CAPEMPL";#N/A,#N/A,FALSE,"ROCE"}</definedName>
    <definedName name="z" hidden="1">{#N/A,#N/A,FALSE,"SUMMARY";#N/A,#N/A,FALSE,"mcsh";#N/A,#N/A,FALSE,"vol&amp;rev";#N/A,#N/A,FALSE,"wkgcap";#N/A,#N/A,FALSE,"DEPR&amp;DT";#N/A,#N/A,FALSE,"ASSETS";#N/A,#N/A,FALSE,"NI&amp;OTH&amp;DIV";#N/A,#N/A,FALSE,"CASHFLOW";#N/A,#N/A,FALSE,"CAPEMPL";#N/A,#N/A,FALSE,"ROCE"}</definedName>
    <definedName name="ｚ" localSheetId="2" hidden="1">{"'下期集計（10.27迄・速報値）'!$Q$16"}</definedName>
    <definedName name="ｚ">{"'下期集計（10.27迄・速報値）'!$Q$16"}</definedName>
    <definedName name="z.l" localSheetId="2" hidden="1">{#N/A,#N/A,FALSE,"KA CH  (2)"}</definedName>
    <definedName name="z.l" hidden="1">{#N/A,#N/A,FALSE,"KA CH  (2)"}</definedName>
    <definedName name="Z_01844156_6462_4A28_9785_1A86F4D0C834_.wvu.PrintTitles" hidden="1">#REF!</definedName>
    <definedName name="Z_0277BC40_A08D_11D2_B192_00600822B5CF_.wvu.PrintArea">#REF!</definedName>
    <definedName name="Z_0277BC40_A08D_11D2_B192_00600822B5CF_.wvu.PrintTitles">#REF!</definedName>
    <definedName name="Z_0277BC41_A08D_11D2_B192_00600822B5CF_.wvu.PrintArea">#REF!</definedName>
    <definedName name="Z_0277BC41_A08D_11D2_B192_00600822B5CF_.wvu.PrintTitles">#REF!</definedName>
    <definedName name="Z_0277BC42_A08D_11D2_B192_00600822B5CF_.wvu.PrintArea">#REF!</definedName>
    <definedName name="Z_0277BC42_A08D_11D2_B192_00600822B5CF_.wvu.PrintTitles">#REF!</definedName>
    <definedName name="Z_0277BC48_A08D_11D2_B192_00600822B5CF_.wvu.PrintArea">#REF!</definedName>
    <definedName name="Z_0277BC48_A08D_11D2_B192_00600822B5CF_.wvu.PrintTitles">#REF!</definedName>
    <definedName name="Z_035E25D4_205E_4647_B464_38A725102510_.wvu.Rows" hidden="1">#REF!</definedName>
    <definedName name="Z_06720266_7E26_11D2_ADE3_00805F95B375_.wvu.Cols" hidden="1">#REF!</definedName>
    <definedName name="Z_067203B3_7E26_11D2_ADE3_00805F95B375_.wvu.Cols" hidden="1">#REF!</definedName>
    <definedName name="Z_06AC9F35_FA76_11D3_94DD_00C04FA0B046_.wvu.PrintArea" localSheetId="2" hidden="1">#REF!</definedName>
    <definedName name="Z_06AC9F35_FA76_11D3_94DD_00C04FA0B046_.wvu.PrintArea" hidden="1">#N/A</definedName>
    <definedName name="Z_06AF62AE_3F63_11D3_8C95_000000000000_.wvu.PrintArea" localSheetId="2" hidden="1">#REF!</definedName>
    <definedName name="Z_06AF62AE_3F63_11D3_8C95_000000000000_.wvu.PrintArea" hidden="1">#N/A</definedName>
    <definedName name="Z_0B432A8C_F278_11D2_9169_0060B01A6EB2_.wvu.PrintArea" localSheetId="2" hidden="1">#REF!</definedName>
    <definedName name="Z_0B432A8C_F278_11D2_9169_0060B01A6EB2_.wvu.PrintArea" hidden="1">#N/A</definedName>
    <definedName name="Z_0B432DE3_F278_11D2_9169_0060B01A6EB2_.wvu.PrintArea" localSheetId="2" hidden="1">#REF!</definedName>
    <definedName name="Z_0B432DE3_F278_11D2_9169_0060B01A6EB2_.wvu.PrintArea" hidden="1">#N/A</definedName>
    <definedName name="Z_0B432F66_F278_11D2_9169_0060B01A6EB2_.wvu.PrintArea" localSheetId="2" hidden="1">#REF!</definedName>
    <definedName name="Z_0B432F66_F278_11D2_9169_0060B01A6EB2_.wvu.PrintArea" hidden="1">#N/A</definedName>
    <definedName name="Z_0D0B497D_21F8_11D5_91EF_00B0D058E5A7_.wvu.Cols" hidden="1">#REF!</definedName>
    <definedName name="Z_0D0B497D_21F8_11D5_91EF_00B0D058E5A7_.wvu.FilterData" hidden="1">#REF!</definedName>
    <definedName name="Z_0E86059D_B79D_11D3_94E0_00C04F602AEF_.wvu.PrintArea" localSheetId="2" hidden="1">#REF!</definedName>
    <definedName name="Z_0E86059D_B79D_11D3_94E0_00C04F602AEF_.wvu.PrintArea" hidden="1">#N/A</definedName>
    <definedName name="Z_0EF37FB7_DAF6_11D3_94D7_00C04FA0B046_.wvu.PrintArea" localSheetId="2" hidden="1">#REF!</definedName>
    <definedName name="Z_0EF37FB7_DAF6_11D3_94D7_00C04FA0B046_.wvu.PrintArea" hidden="1">#N/A</definedName>
    <definedName name="Z_0FDEF005_6C86_11D3_B9EF_00C04F680B2A_.wvu.FilterData" hidden="1">#REF!</definedName>
    <definedName name="Z_0FDEF005_6C86_11D3_B9EF_00C04F680B2A_.wvu.PrintTitles" hidden="1">#REF!,#REF!</definedName>
    <definedName name="Z_0FDEF007_6C86_11D3_B9EF_00C04F680B2A_.wvu.Cols" hidden="1">#REF!,#REF!</definedName>
    <definedName name="Z_0FDEF007_6C86_11D3_B9EF_00C04F680B2A_.wvu.FilterData" hidden="1">#REF!</definedName>
    <definedName name="Z_0FDEF007_6C86_11D3_B9EF_00C04F680B2A_.wvu.PrintTitles" hidden="1">#REF!,#REF!</definedName>
    <definedName name="z_1" localSheetId="2" hidden="1">{#N/A,#N/A,FALSE,"SUMMARY";#N/A,#N/A,FALSE,"mcsh";#N/A,#N/A,FALSE,"vol&amp;rev";#N/A,#N/A,FALSE,"wkgcap";#N/A,#N/A,FALSE,"DEPR&amp;DT";#N/A,#N/A,FALSE,"ASSETS";#N/A,#N/A,FALSE,"NI&amp;OTH&amp;DIV";#N/A,#N/A,FALSE,"CASHFLOW";#N/A,#N/A,FALSE,"CAPEMPL";#N/A,#N/A,FALSE,"ROCE"}</definedName>
    <definedName name="z_1" hidden="1">{#N/A,#N/A,FALSE,"SUMMARY";#N/A,#N/A,FALSE,"mcsh";#N/A,#N/A,FALSE,"vol&amp;rev";#N/A,#N/A,FALSE,"wkgcap";#N/A,#N/A,FALSE,"DEPR&amp;DT";#N/A,#N/A,FALSE,"ASSETS";#N/A,#N/A,FALSE,"NI&amp;OTH&amp;DIV";#N/A,#N/A,FALSE,"CASHFLOW";#N/A,#N/A,FALSE,"CAPEMPL";#N/A,#N/A,FALSE,"ROCE"}</definedName>
    <definedName name="ｚ_1" hidden="1">{"'下期集計（10.27迄・速報値）'!$Q$16"}</definedName>
    <definedName name="Z_11C7DDC7_7B2F_11D2_ADE0_00805F95B375_.wvu.Cols" hidden="1">#REF!</definedName>
    <definedName name="Z_138E77AE_F8DF_11D3_94E9_00C04F612D61_.wvu.PrintArea" localSheetId="2" hidden="1">#REF!</definedName>
    <definedName name="Z_138E77AE_F8DF_11D3_94E9_00C04F612D61_.wvu.PrintArea" hidden="1">#N/A</definedName>
    <definedName name="Z_138E77CA_F8DF_11D3_94E9_00C04F612D61_.wvu.PrintArea" localSheetId="2" hidden="1">#REF!</definedName>
    <definedName name="Z_138E77CA_F8DF_11D3_94E9_00C04F612D61_.wvu.PrintArea" hidden="1">#N/A</definedName>
    <definedName name="Z_138E7870_F8DF_11D3_94E9_00C04F612D61_.wvu.PrintArea" localSheetId="2" hidden="1">#REF!</definedName>
    <definedName name="Z_138E7870_F8DF_11D3_94E9_00C04F612D61_.wvu.PrintArea" hidden="1">#N/A</definedName>
    <definedName name="Z_138E7890_F8DF_11D3_94E9_00C04F612D61_.wvu.PrintArea" localSheetId="2" hidden="1">#REF!</definedName>
    <definedName name="Z_138E7890_F8DF_11D3_94E9_00C04F612D61_.wvu.PrintArea" hidden="1">#N/A</definedName>
    <definedName name="Z_144E62D5_6C28_11D5_A4DB_0010A4F4993C_.wvu.Cols" hidden="1">#REF!</definedName>
    <definedName name="Z_14630C72_F5A7_427C_8277_844AD49AAA2B_.wvu.FilterData" hidden="1">#REF!</definedName>
    <definedName name="Z_14CF0AE7_82DD_11D2_8012_0060B01A6EB2_.wvu.PrintArea" localSheetId="2" hidden="1">#REF!</definedName>
    <definedName name="Z_14CF0AE7_82DD_11D2_8012_0060B01A6EB2_.wvu.PrintArea" hidden="1">#N/A</definedName>
    <definedName name="Z_181FFD78_7D60_11D2_ADE2_00805F95B375_.wvu.Cols" hidden="1">#REF!</definedName>
    <definedName name="Z_1ACDB192_F033_11D3_94F1_00C04F602AEF_.wvu.PrintArea" localSheetId="2" hidden="1">#REF!</definedName>
    <definedName name="Z_1ACDB192_F033_11D3_94F1_00C04F602AEF_.wvu.PrintArea" hidden="1">#N/A</definedName>
    <definedName name="Z_1CCDDD74_3AAE_11D3_8C8A_000000000000_.wvu.PrintArea" localSheetId="2" hidden="1">#REF!</definedName>
    <definedName name="Z_1CCDDD74_3AAE_11D3_8C8A_000000000000_.wvu.PrintArea" hidden="1">#N/A</definedName>
    <definedName name="z_2" localSheetId="2" hidden="1">{#N/A,#N/A,FALSE,"Memo P&amp;L";#N/A,#N/A,FALSE,"Memo Expl";#N/A,#N/A,FALSE,"Income Statement";#N/A,#N/A,FALSE,"Balance Sheet";#N/A,#N/A,FALSE,"Cash Flow";#N/A,#N/A,FALSE,"Student Statistics";#N/A,#N/A,FALSE,"student seats 1";#N/A,#N/A,FALSE,"Student Seats"}</definedName>
    <definedName name="z_2" hidden="1">{#N/A,#N/A,FALSE,"Memo P&amp;L";#N/A,#N/A,FALSE,"Memo Expl";#N/A,#N/A,FALSE,"Income Statement";#N/A,#N/A,FALSE,"Balance Sheet";#N/A,#N/A,FALSE,"Cash Flow";#N/A,#N/A,FALSE,"Student Statistics";#N/A,#N/A,FALSE,"student seats 1";#N/A,#N/A,FALSE,"Student Seats"}</definedName>
    <definedName name="Z_237981C0_131D_11D1_9F3C_000021A79766_.wvu.Cols" hidden="1">#REF!,#REF!</definedName>
    <definedName name="Z_237981C1_131D_11D1_9F3C_000021A79766_.wvu.Cols" hidden="1">#REF!,#REF!</definedName>
    <definedName name="Z_27EB9F30_0081_11D2_9F28_00805F7F02C4_.wvu.Cols" hidden="1">#REF!</definedName>
    <definedName name="Z_2891AF67_639B_11D2_AA4E_AB73DC59AB4D_.wvu.PrintArea" hidden="1">#REF!</definedName>
    <definedName name="Z_2891AF68_639B_11D2_AA4E_AB73DC59AB4D_.wvu.PrintArea" hidden="1">#REF!</definedName>
    <definedName name="Z_2D9015AC_8C99_11D5_BBBF_0080AD71C79D_.wvu.Cols" hidden="1">#REF!</definedName>
    <definedName name="Z_2D9015AC_8C99_11D5_BBBF_0080AD71C79D_.wvu.FilterData" hidden="1">#REF!</definedName>
    <definedName name="Z_2DCA8DA0_82FE_11D2_ADE8_00805F95B375_.wvu.Cols" hidden="1">#REF!</definedName>
    <definedName name="Z_2DE5EA60_7A3A_11D2_AE76_0080C7A84E90_.wvu.Cols" hidden="1">#REF!</definedName>
    <definedName name="Z_2DE5EA60_7A3A_11D2_AE76_0080C7A84E90_.wvu.PrintArea" hidden="1">#REF!</definedName>
    <definedName name="Z_2DE5EA60_7A3A_11D2_AE76_0080C7A84E90_.wvu.Rows" hidden="1">#REF!</definedName>
    <definedName name="Z_2F5C3FD9_C8E7_4E40_AA1F_860552691881_.wvu.FilterData" hidden="1">#REF!</definedName>
    <definedName name="z_3" localSheetId="2" hidden="1">{#N/A,#N/A,FALSE,"Memo P&amp;L";#N/A,#N/A,FALSE,"Memo Expl";#N/A,#N/A,FALSE,"Income Statement";#N/A,#N/A,FALSE,"Balance Sheet";#N/A,#N/A,FALSE,"Cash Flow";#N/A,#N/A,FALSE,"Student Statistics";#N/A,#N/A,FALSE,"student seats 1";#N/A,#N/A,FALSE,"Student Seats"}</definedName>
    <definedName name="z_3" hidden="1">{#N/A,#N/A,FALSE,"Memo P&amp;L";#N/A,#N/A,FALSE,"Memo Expl";#N/A,#N/A,FALSE,"Income Statement";#N/A,#N/A,FALSE,"Balance Sheet";#N/A,#N/A,FALSE,"Cash Flow";#N/A,#N/A,FALSE,"Student Statistics";#N/A,#N/A,FALSE,"student seats 1";#N/A,#N/A,FALSE,"Student Seats"}</definedName>
    <definedName name="Z_336250C7_C772_11D3_94E8_00C04F602AEF_.wvu.PrintArea" localSheetId="2" hidden="1">#REF!</definedName>
    <definedName name="Z_336250C7_C772_11D3_94E8_00C04F602AEF_.wvu.PrintArea" hidden="1">#N/A</definedName>
    <definedName name="Z_3374E370_4024_11D3_8C96_000000000000_.wvu.PrintArea" localSheetId="2" hidden="1">#REF!</definedName>
    <definedName name="Z_3374E370_4024_11D3_8C96_000000000000_.wvu.PrintArea" hidden="1">#N/A</definedName>
    <definedName name="Z_36C1D6DA_94EC_11D2_801D_0060B01A6EB2_.wvu.PrintArea" localSheetId="2" hidden="1">#REF!</definedName>
    <definedName name="Z_36C1D6DA_94EC_11D2_801D_0060B01A6EB2_.wvu.PrintArea" hidden="1">#N/A</definedName>
    <definedName name="Z_36FD64AC_A8C7_11D2_BA96_C0180FD4674E_.wvu.PrintArea" hidden="1">#REF!,#REF!</definedName>
    <definedName name="Z_36FD64AC_A8C7_11D2_BA96_C0180FD4674E_.wvu.Rows" hidden="1">#REF!,#REF!,#REF!,#REF!,#REF!</definedName>
    <definedName name="Z_37B34331_6D13_11D3_A342_0050040526C4_.wvu.Cols" hidden="1">#REF!</definedName>
    <definedName name="Z_37B34331_6D13_11D3_A342_0050040526C4_.wvu.FilterData" hidden="1">#REF!</definedName>
    <definedName name="Z_37B34331_6D13_11D3_A342_0050040526C4_.wvu.PrintTitles" hidden="1">#REF!,#REF!</definedName>
    <definedName name="Z_38F40303_FE58_11D3_94DE_00C04FA0B046_.wvu.PrintArea" localSheetId="2" hidden="1">#REF!</definedName>
    <definedName name="Z_38F40303_FE58_11D3_94DE_00C04FA0B046_.wvu.PrintArea" hidden="1">#N/A</definedName>
    <definedName name="Z_390E4561_86E6_11D3_94D7_00C04F612D61_.wvu.PrintArea" localSheetId="2" hidden="1">#REF!</definedName>
    <definedName name="Z_390E4561_86E6_11D3_94D7_00C04F612D61_.wvu.PrintArea" hidden="1">#N/A</definedName>
    <definedName name="Z_39BC5E81_0594_11D1_8C74_006097B34275_.wvu.FilterData" hidden="1">#REF!</definedName>
    <definedName name="Z_39BC5E82_0594_11D1_8C74_006097B34275_.wvu.FilterData" hidden="1">#REF!</definedName>
    <definedName name="Z_3EE9B1F1_964A_11D3_94D2_00C04F602AEF_.wvu.PrintArea" localSheetId="2" hidden="1">#REF!</definedName>
    <definedName name="Z_3EE9B1F1_964A_11D3_94D2_00C04F602AEF_.wvu.PrintArea" hidden="1">#N/A</definedName>
    <definedName name="Z_3EE9B283_964A_11D3_94D2_00C04F602AEF_.wvu.PrintArea" localSheetId="2" hidden="1">#REF!</definedName>
    <definedName name="Z_3EE9B283_964A_11D3_94D2_00C04F602AEF_.wvu.PrintArea" hidden="1">#N/A</definedName>
    <definedName name="Z_3EE9B315_964A_11D3_94D2_00C04F602AEF_.wvu.PrintArea" localSheetId="2" hidden="1">#REF!</definedName>
    <definedName name="Z_3EE9B315_964A_11D3_94D2_00C04F602AEF_.wvu.PrintArea" hidden="1">#N/A</definedName>
    <definedName name="Z_3FA1C490_192D_11D3_802B_0060B01A6EB2_.wvu.PrintArea" localSheetId="2" hidden="1">#REF!</definedName>
    <definedName name="Z_3FA1C490_192D_11D3_802B_0060B01A6EB2_.wvu.PrintArea" hidden="1">#N/A</definedName>
    <definedName name="Z_3FA1C663_192D_11D3_802B_0060B01A6EB2_.wvu.PrintArea" localSheetId="2" hidden="1">#REF!</definedName>
    <definedName name="Z_3FA1C663_192D_11D3_802B_0060B01A6EB2_.wvu.PrintArea" hidden="1">#N/A</definedName>
    <definedName name="z_4" localSheetId="2" hidden="1">{#N/A,#N/A,FALSE,"Memo P&amp;L";#N/A,#N/A,FALSE,"Memo Expl";#N/A,#N/A,FALSE,"Income Statement";#N/A,#N/A,FALSE,"Balance Sheet";#N/A,#N/A,FALSE,"Cash Flow";#N/A,#N/A,FALSE,"Student Statistics";#N/A,#N/A,FALSE,"student seats 1";#N/A,#N/A,FALSE,"Student Seats"}</definedName>
    <definedName name="z_4" hidden="1">{#N/A,#N/A,FALSE,"Memo P&amp;L";#N/A,#N/A,FALSE,"Memo Expl";#N/A,#N/A,FALSE,"Income Statement";#N/A,#N/A,FALSE,"Balance Sheet";#N/A,#N/A,FALSE,"Cash Flow";#N/A,#N/A,FALSE,"Student Statistics";#N/A,#N/A,FALSE,"student seats 1";#N/A,#N/A,FALSE,"Student Seats"}</definedName>
    <definedName name="Z_45127D29_1D59_11D2_8318_00C04FB80EAE_.wvu.Cols" hidden="1">#REF!,#REF!,#REF!</definedName>
    <definedName name="Z_45127D29_1D59_11D2_8318_00C04FB80EAE_.wvu.PrintArea" hidden="1">#REF!</definedName>
    <definedName name="Z_45127D29_1D59_11D2_8318_00C04FB80EAE_.wvu.PrintTitles" hidden="1">#REF!</definedName>
    <definedName name="Z_45C4ADC6_6DE9_11D3_8CD4_006097940621_.wvu.PrintArea" localSheetId="2" hidden="1">#REF!</definedName>
    <definedName name="Z_45C4ADC6_6DE9_11D3_8CD4_006097940621_.wvu.PrintArea" hidden="1">#N/A</definedName>
    <definedName name="Z_4980F475_BD39_11D3_8C84_000000000000_.wvu.PrintArea" localSheetId="2" hidden="1">#REF!</definedName>
    <definedName name="Z_4980F475_BD39_11D3_8C84_000000000000_.wvu.PrintArea" hidden="1">#N/A</definedName>
    <definedName name="Z_4A0948DB_1750_11D1_990B_00C04FDEB630_.wvu.Rows" hidden="1">#REF!,#REF!,#REF!,#REF!,#REF!,#REF!,#REF!</definedName>
    <definedName name="Z_4B4009D6_E3A8_11D3_94EE_00C04F602AEF_.wvu.PrintArea" localSheetId="2" hidden="1">#REF!</definedName>
    <definedName name="Z_4B4009D6_E3A8_11D3_94EE_00C04F602AEF_.wvu.PrintArea" hidden="1">#N/A</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6401EE_68F1_11D2_800E_0060B01A6EB2_.wvu.PrintArea" localSheetId="2" hidden="1">#REF!</definedName>
    <definedName name="Z_4C6401EE_68F1_11D2_800E_0060B01A6EB2_.wvu.PrintArea" hidden="1">#N/A</definedName>
    <definedName name="Z_4C854AA2_3991_11D1_8C74_006097B34275_.wvu.FilterData" hidden="1">#REF!</definedName>
    <definedName name="Z_4E9FC601_CB8F_11D0_8C74_006097B34275_.wvu.FilterData" hidden="1">#REF!</definedName>
    <definedName name="z_5" localSheetId="2" hidden="1">{#N/A,#N/A,FALSE,"Memo P&amp;L";#N/A,#N/A,FALSE,"Memo Expl";#N/A,#N/A,FALSE,"Income Statement";#N/A,#N/A,FALSE,"Balance Sheet";#N/A,#N/A,FALSE,"Cash Flow";#N/A,#N/A,FALSE,"Student Statistics";#N/A,#N/A,FALSE,"student seats 1";#N/A,#N/A,FALSE,"Student Seats"}</definedName>
    <definedName name="z_5" hidden="1">{#N/A,#N/A,FALSE,"Memo P&amp;L";#N/A,#N/A,FALSE,"Memo Expl";#N/A,#N/A,FALSE,"Income Statement";#N/A,#N/A,FALSE,"Balance Sheet";#N/A,#N/A,FALSE,"Cash Flow";#N/A,#N/A,FALSE,"Student Statistics";#N/A,#N/A,FALSE,"student seats 1";#N/A,#N/A,FALSE,"Student Seats"}</definedName>
    <definedName name="Z_526D3161_71B2_11D3_94D5_00C04F612D61_.wvu.PrintArea" localSheetId="2" hidden="1">#REF!</definedName>
    <definedName name="Z_526D3161_71B2_11D3_94D5_00C04F612D61_.wvu.PrintArea" hidden="1">#N/A</definedName>
    <definedName name="Z_55752DE4_DAF1_11D2_8029_0060B01A6EB2_.wvu.PrintArea" localSheetId="2" hidden="1">#REF!</definedName>
    <definedName name="Z_55752DE4_DAF1_11D2_8029_0060B01A6EB2_.wvu.PrintArea" hidden="1">#N/A</definedName>
    <definedName name="Z_55752FF6_DAF1_11D2_8029_0060B01A6EB2_.wvu.PrintArea" localSheetId="2" hidden="1">#REF!</definedName>
    <definedName name="Z_55752FF6_DAF1_11D2_8029_0060B01A6EB2_.wvu.PrintArea" hidden="1">#N/A</definedName>
    <definedName name="Z_55AA9AB9_461A_11D5_9BE4_00B0D06B3D04_.wvu.Cols" hidden="1">#REF!,#REF!</definedName>
    <definedName name="Z_57A5B6D1_774C_11D3_A34A_0050040526C4_.wvu.Cols" hidden="1">#REF!</definedName>
    <definedName name="Z_57A5B6D1_774C_11D3_A34A_0050040526C4_.wvu.FilterData" hidden="1">#REF!</definedName>
    <definedName name="Z_57A5B6D1_774C_11D3_A34A_0050040526C4_.wvu.PrintTitles" hidden="1">#REF!,#REF!</definedName>
    <definedName name="Z_59DC2A9C_3DF3_11D3_8C92_000000000000_.wvu.PrintArea" localSheetId="2" hidden="1">#REF!</definedName>
    <definedName name="Z_59DC2A9C_3DF3_11D3_8C92_000000000000_.wvu.PrintArea" hidden="1">#N/A</definedName>
    <definedName name="Z_5C712547_8854_11D2_8012_0060B01A6EB2_.wvu.PrintArea" localSheetId="2" hidden="1">#REF!</definedName>
    <definedName name="Z_5C712547_8854_11D2_8012_0060B01A6EB2_.wvu.PrintArea" hidden="1">#N/A</definedName>
    <definedName name="Z_630A7C8D_C852_11D3_94E8_00C04F602AEF_.wvu.PrintArea" localSheetId="2" hidden="1">#REF!</definedName>
    <definedName name="Z_630A7C8D_C852_11D3_94E8_00C04F602AEF_.wvu.PrintArea" hidden="1">#N/A</definedName>
    <definedName name="Z_6B0FE324_F74E_11D4_8755_0050DA581453_.wvu.Rows" hidden="1">#REF!,#REF!,#REF!,#REF!</definedName>
    <definedName name="Z_6D32E220_B2B4_11D5_A6FB_00D0593767F7_.wvu.Rows" hidden="1">#REF!,#REF!,#REF!,#REF!,#REF!,#REF!,#REF!</definedName>
    <definedName name="Z_6DCFB463_A485_11D2_B192_00600822B5CF_.wvu.PrintArea">#REF!</definedName>
    <definedName name="Z_6DCFB463_A485_11D2_B192_00600822B5CF_.wvu.PrintTitles">#REF!</definedName>
    <definedName name="Z_6DCFB464_A485_11D2_B192_00600822B5CF_.wvu.PrintArea">#REF!</definedName>
    <definedName name="Z_6DCFB464_A485_11D2_B192_00600822B5CF_.wvu.PrintTitles">#REF!</definedName>
    <definedName name="Z_6DCFB465_A485_11D2_B192_00600822B5CF_.wvu.PrintArea">#REF!</definedName>
    <definedName name="Z_6DCFB465_A485_11D2_B192_00600822B5CF_.wvu.PrintTitles">#REF!</definedName>
    <definedName name="Z_6DCFB466_A485_11D2_B192_00600822B5CF_.wvu.PrintArea">#REF!</definedName>
    <definedName name="Z_6DCFB466_A485_11D2_B192_00600822B5CF_.wvu.PrintTitles">#REF!</definedName>
    <definedName name="Z_6E0ADC42_F22D_11D0_8C74_006097B34275_.wvu.FilterData" hidden="1">#REF!</definedName>
    <definedName name="Z_6E47C690_55FC_11D6_B8C4_0000391C3194_.wvu.Cols" hidden="1">#REF!</definedName>
    <definedName name="Z_6F2D40DB_9E62_11D2_801D_0060B01A6EB2_.wvu.PrintArea" localSheetId="2" hidden="1">#REF!</definedName>
    <definedName name="Z_6F2D40DB_9E62_11D2_801D_0060B01A6EB2_.wvu.PrintArea" hidden="1">#N/A</definedName>
    <definedName name="Z_70D354D2_2FAA_11D3_8C7E_000000000000_.wvu.PrintArea" localSheetId="2" hidden="1">#REF!</definedName>
    <definedName name="Z_70D354D2_2FAA_11D3_8C7E_000000000000_.wvu.PrintArea" hidden="1">#N/A</definedName>
    <definedName name="Z_722C8872_BC62_11D3_94DF_00C04F612D61_.wvu.PrintArea" localSheetId="2" hidden="1">#REF!</definedName>
    <definedName name="Z_722C8872_BC62_11D3_94DF_00C04F612D61_.wvu.PrintArea" hidden="1">#N/A</definedName>
    <definedName name="Z_722C8A68_BC62_11D3_94DF_00C04F612D61_.wvu.PrintArea" localSheetId="2" hidden="1">#REF!</definedName>
    <definedName name="Z_722C8A68_BC62_11D3_94DF_00C04F612D61_.wvu.PrintArea" hidden="1">#N/A</definedName>
    <definedName name="Z_722C8C5E_BC62_11D3_94DF_00C04F612D61_.wvu.PrintArea" localSheetId="2" hidden="1">#REF!</definedName>
    <definedName name="Z_722C8C5E_BC62_11D3_94DF_00C04F612D61_.wvu.PrintArea" hidden="1">#N/A</definedName>
    <definedName name="Z_722C8CF0_BC62_11D3_94DF_00C04F612D61_.wvu.PrintArea" localSheetId="2" hidden="1">#REF!</definedName>
    <definedName name="Z_722C8CF0_BC62_11D3_94DF_00C04F612D61_.wvu.PrintArea" hidden="1">#N/A</definedName>
    <definedName name="Z_722C8D93_BC62_11D3_94DF_00C04F612D61_.wvu.PrintArea" localSheetId="2" hidden="1">#REF!</definedName>
    <definedName name="Z_722C8D93_BC62_11D3_94DF_00C04F612D61_.wvu.PrintArea" hidden="1">#N/A</definedName>
    <definedName name="Z_722C8E2B_BC62_11D3_94DF_00C04F612D61_.wvu.PrintArea" localSheetId="2" hidden="1">#REF!</definedName>
    <definedName name="Z_722C8E2B_BC62_11D3_94DF_00C04F612D61_.wvu.PrintArea" hidden="1">#N/A</definedName>
    <definedName name="Z_722C92F7_BC62_11D3_94DF_00C04F612D61_.wvu.PrintArea" localSheetId="2" hidden="1">#REF!</definedName>
    <definedName name="Z_722C92F7_BC62_11D3_94DF_00C04F612D61_.wvu.PrintArea" hidden="1">#N/A</definedName>
    <definedName name="Z_74348A01_6D24_11D3_A342_0050040526C4_.wvu.FilterData" hidden="1">#REF!</definedName>
    <definedName name="Z_74348A01_6D24_11D3_A342_0050040526C4_.wvu.PrintTitles" hidden="1">#REF!,#REF!</definedName>
    <definedName name="Z_74E6F881_9937_11D1_87C8_444553540000_.wvu.Rows" hidden="1">#REF!,#REF!,#REF!,#REF!</definedName>
    <definedName name="Z_7628DC41_0FA8_11D3_9758_002035867318_.wvu.PrintArea" hidden="1">#REF!</definedName>
    <definedName name="Z_76742491_FDD2_4B17_B0B9_84CA8DFDF75F_.wvu.PrintArea" hidden="1">#REF!</definedName>
    <definedName name="Z_781D38AD_00AD_11D3_916C_0060B01A6EB2_.wvu.PrintArea" localSheetId="2" hidden="1">#REF!</definedName>
    <definedName name="Z_781D38AD_00AD_11D3_916C_0060B01A6EB2_.wvu.PrintArea" hidden="1">#N/A</definedName>
    <definedName name="Z_781D3F23_00AD_11D3_916C_0060B01A6EB2_.wvu.PrintArea" localSheetId="2" hidden="1">#REF!</definedName>
    <definedName name="Z_781D3F23_00AD_11D3_916C_0060B01A6EB2_.wvu.PrintArea" hidden="1">#N/A</definedName>
    <definedName name="Z_795B27E2_B3C0_11D2_801F_0060B01A6EB2_.wvu.PrintArea" localSheetId="2" hidden="1">#REF!</definedName>
    <definedName name="Z_795B27E2_B3C0_11D2_801F_0060B01A6EB2_.wvu.PrintArea" hidden="1">#N/A</definedName>
    <definedName name="Z_795B28D1_B3C0_11D2_801F_0060B01A6EB2_.wvu.PrintArea" localSheetId="2" hidden="1">#REF!</definedName>
    <definedName name="Z_795B28D1_B3C0_11D2_801F_0060B01A6EB2_.wvu.PrintArea" hidden="1">#N/A</definedName>
    <definedName name="Z_795B2974_B3C0_11D2_801F_0060B01A6EB2_.wvu.PrintArea" localSheetId="2" hidden="1">#REF!</definedName>
    <definedName name="Z_795B2974_B3C0_11D2_801F_0060B01A6EB2_.wvu.PrintArea" hidden="1">#N/A</definedName>
    <definedName name="Z_795B2A17_B3C0_11D2_801F_0060B01A6EB2_.wvu.PrintArea" localSheetId="2" hidden="1">#REF!</definedName>
    <definedName name="Z_795B2A17_B3C0_11D2_801F_0060B01A6EB2_.wvu.PrintArea" hidden="1">#N/A</definedName>
    <definedName name="Z_7A335D06_3E2B_11D5_982F_00B0D0A6BCF2_.wvu.PrintArea" hidden="1">#REF!</definedName>
    <definedName name="Z_7AA0BF31_4111_4E23_9D0D_CB55CEA6966E_.wvu.PrintArea" hidden="1">#REF!,#REF!</definedName>
    <definedName name="Z_7AA0BF31_4111_4E23_9D0D_CB55CEA6966E_.wvu.Rows" hidden="1">#REF!,#REF!,#REF!,#REF!,#REF!,#REF!,#REF!,#REF!,#REF!,#REF!,#REF!,#REF!,#REF!,#REF!,#REF!,#REF!,#REF!,#REF!,#REF!,#REF!,#REF!,#REF!,#REF!,#REF!,#REF!,#REF!,#REF!,#REF!,#REF!,#REF!,#REF!,#REF!,#REF!,#REF!,#REF!,#REF!,#REF!,#REF!,#REF!,#REF!</definedName>
    <definedName name="Z_7C4298AD_8F24_46B9_B78E_F7AB605EF027_.wvu.Cols" hidden="1">#REF!,#REF!</definedName>
    <definedName name="Z_7C4298AD_8F24_46B9_B78E_F7AB605EF027_.wvu.PrintArea" hidden="1">#REF!,#REF!</definedName>
    <definedName name="Z_7C4298AD_8F24_46B9_B78E_F7AB605EF027_.wvu.Rows" hidden="1">#REF!,#REF!</definedName>
    <definedName name="Z_7E0A45E1_0993_11D1_8C74_006097B34275_.wvu.FilterData" hidden="1">#REF!</definedName>
    <definedName name="Z_82212322_246D_11D1_8C74_006097B34275_.wvu.FilterData" hidden="1">#REF!</definedName>
    <definedName name="Z_870DA93B_C7EC_11D1_935A_00A0C95F1362_.wvu.PrintArea" hidden="1">#REF!</definedName>
    <definedName name="Z_875F1EBE_BC71_11D3_8C83_000000000000_.wvu.PrintArea" localSheetId="2" hidden="1">#REF!</definedName>
    <definedName name="Z_875F1EBE_BC71_11D3_8C83_000000000000_.wvu.PrintArea" hidden="1">#N/A</definedName>
    <definedName name="Z_88CF5AE2_9425_11D2_801C_0060B01A6EB2_.wvu.PrintArea" localSheetId="2" hidden="1">#REF!</definedName>
    <definedName name="Z_88CF5AE2_9425_11D2_801C_0060B01A6EB2_.wvu.PrintArea" hidden="1">#N/A</definedName>
    <definedName name="Z_89196099_EBAD_11D3_94DA_00C04FA0B046_.wvu.PrintArea" localSheetId="2" hidden="1">#REF!</definedName>
    <definedName name="Z_89196099_EBAD_11D3_94DA_00C04FA0B046_.wvu.PrintArea" hidden="1">#N/A</definedName>
    <definedName name="Z_89481651_D00D_11D3_94E3_00C04F612D61_.wvu.PrintArea" localSheetId="2" hidden="1">#REF!</definedName>
    <definedName name="Z_89481651_D00D_11D3_94E3_00C04F612D61_.wvu.PrintArea" hidden="1">#N/A</definedName>
    <definedName name="Z_89A6267D_7FD1_11D2_8012_0060B01A6EB2_.wvu.PrintArea" localSheetId="2" hidden="1">#REF!</definedName>
    <definedName name="Z_89A6267D_7FD1_11D2_8012_0060B01A6EB2_.wvu.PrintArea" hidden="1">#N/A</definedName>
    <definedName name="Z_8A9C8C59_0D13_11D3_8026_0060B01A6EB2_.wvu.PrintArea" localSheetId="2" hidden="1">#REF!</definedName>
    <definedName name="Z_8A9C8C59_0D13_11D3_8026_0060B01A6EB2_.wvu.PrintArea" hidden="1">#N/A</definedName>
    <definedName name="Z_8A9C8F32_0D13_11D3_8026_0060B01A6EB2_.wvu.PrintArea" localSheetId="2" hidden="1">#REF!</definedName>
    <definedName name="Z_8A9C8F32_0D13_11D3_8026_0060B01A6EB2_.wvu.PrintArea" hidden="1">#N/A</definedName>
    <definedName name="Z_8C4781CD_B133_11D1_87D1_444553540000_.wvu.Rows" hidden="1">#REF!,#REF!,#REF!,#REF!</definedName>
    <definedName name="Z_8DE117E5_DE02_11D2_8029_0060B01A6EB2_.wvu.PrintArea" localSheetId="2" hidden="1">#REF!</definedName>
    <definedName name="Z_8DE117E5_DE02_11D2_8029_0060B01A6EB2_.wvu.PrintArea" hidden="1">#N/A</definedName>
    <definedName name="Z_8E437FCE_8A82_44FB_96BE_F859275131EE_.wvu.PrintArea" hidden="1">#REF!</definedName>
    <definedName name="Z_8E437FCE_8A82_44FB_96BE_F859275131EE_.wvu.PrintTitles" hidden="1">#REF!</definedName>
    <definedName name="Z_9118CF73_A0E0_408F_82FC_D7B84F445576_.wvu.Cols" hidden="1">#REF!</definedName>
    <definedName name="Z_9118CF73_A0E0_408F_82FC_D7B84F445576_.wvu.PrintArea" hidden="1">#REF!</definedName>
    <definedName name="Z_9118CF73_A0E0_408F_82FC_D7B84F445576_.wvu.Rows" hidden="1">#REF!,#REF!</definedName>
    <definedName name="Z_995F3848_6366_11D2_BB55_0008C7F43FB6_.wvu.Cols" hidden="1">#REF!</definedName>
    <definedName name="Z_9A428CE1_B4D9_11D0_A8AA_0000C071AEE7_.wvu.Cols" hidden="1">#REF!,#REF!</definedName>
    <definedName name="Z_9A428CE1_B4D9_11D0_A8AA_0000C071AEE7_.wvu.PrintArea" hidden="1">#REF!</definedName>
    <definedName name="Z_9A428CE1_B4D9_11D0_A8AA_0000C071AEE7_.wvu.Rows" hidden="1">#REF!,#REF!,#REF!,#REF!,#REF!,#REF!,#REF!,#REF!</definedName>
    <definedName name="Z_9B6F4435_ABB4_11D2_801F_0060B01A6EB2_.wvu.PrintArea" localSheetId="2" hidden="1">#REF!</definedName>
    <definedName name="Z_9B6F4435_ABB4_11D2_801F_0060B01A6EB2_.wvu.PrintArea" hidden="1">#N/A</definedName>
    <definedName name="Z_9BE98507_F126_11D3_94E7_00C04F612D61_.wvu.PrintArea" localSheetId="2" hidden="1">#REF!</definedName>
    <definedName name="Z_9BE98507_F126_11D3_94E7_00C04F612D61_.wvu.PrintArea" hidden="1">#N/A</definedName>
    <definedName name="Z_A06D4791_FE5D_11D3_94EA_00C04F612D61_.wvu.PrintArea" localSheetId="2" hidden="1">#REF!</definedName>
    <definedName name="Z_A06D4791_FE5D_11D3_94EA_00C04F612D61_.wvu.PrintArea" hidden="1">#N/A</definedName>
    <definedName name="Z_A06D480D_FE5D_11D3_94EA_00C04F612D61_.wvu.PrintArea" localSheetId="2" hidden="1">#REF!</definedName>
    <definedName name="Z_A06D480D_FE5D_11D3_94EA_00C04F612D61_.wvu.PrintArea" hidden="1">#N/A</definedName>
    <definedName name="Z_A06D49B4_FE5D_11D3_94EA_00C04F612D61_.wvu.PrintArea" localSheetId="2" hidden="1">#REF!</definedName>
    <definedName name="Z_A06D49B4_FE5D_11D3_94EA_00C04F612D61_.wvu.PrintArea" hidden="1">#N/A</definedName>
    <definedName name="Z_A06D49D0_FE5D_11D3_94EA_00C04F612D61_.wvu.PrintArea" localSheetId="2" hidden="1">#REF!</definedName>
    <definedName name="Z_A06D49D0_FE5D_11D3_94EA_00C04F612D61_.wvu.PrintArea" hidden="1">#N/A</definedName>
    <definedName name="Z_A0959F0F_D345_46EE_9151_C48F8190EEEF_.wvu.Cols" hidden="1">#REF!,#REF!,#REF!,#REF!</definedName>
    <definedName name="Z_A0959F0F_D345_46EE_9151_C48F8190EEEF_.wvu.FilterData" hidden="1">#REF!</definedName>
    <definedName name="Z_A0959F0F_D345_46EE_9151_C48F8190EEEF_.wvu.PrintTitles" hidden="1">#REF!</definedName>
    <definedName name="Z_A0959F0F_D345_46EE_9151_C48F8190EEEF_.wvu.Rows" hidden="1">#REF!,#REF!,#REF!,#REF!</definedName>
    <definedName name="Z_A18F811F_B263_11D3_94DE_00C04F602AEF_.wvu.PrintArea" localSheetId="2" hidden="1">#REF!</definedName>
    <definedName name="Z_A18F811F_B263_11D3_94DE_00C04F602AEF_.wvu.PrintArea" hidden="1">#N/A</definedName>
    <definedName name="Z_A18F8547_B263_11D3_94DE_00C04F602AEF_.wvu.PrintArea" localSheetId="2" hidden="1">#REF!</definedName>
    <definedName name="Z_A18F8547_B263_11D3_94DE_00C04F602AEF_.wvu.PrintArea" hidden="1">#N/A</definedName>
    <definedName name="Z_A1CC2EEB_9D38_11D3_94D4_00C04F602AEF_.wvu.PrintArea" localSheetId="2" hidden="1">#REF!</definedName>
    <definedName name="Z_A1CC2EEB_9D38_11D3_94D4_00C04F602AEF_.wvu.PrintArea" hidden="1">#N/A</definedName>
    <definedName name="Z_A2860F0F_949B_11D3_94D2_00C04F602AEF_.wvu.PrintArea" localSheetId="2" hidden="1">#REF!</definedName>
    <definedName name="Z_A2860F0F_949B_11D3_94D2_00C04F602AEF_.wvu.PrintArea" hidden="1">#N/A</definedName>
    <definedName name="Z_A2860FA1_949B_11D3_94D2_00C04F602AEF_.wvu.PrintArea" localSheetId="2" hidden="1">#REF!</definedName>
    <definedName name="Z_A2860FA1_949B_11D3_94D2_00C04F602AEF_.wvu.PrintArea" hidden="1">#N/A</definedName>
    <definedName name="Z_A63A1DDB_260F_11D2_8501_00A0246D366B_.wvu.PrintArea" hidden="1">#N/A</definedName>
    <definedName name="Z_AA8F80B0_D9F6_11D5_9E09_00D0B754004_2" hidden="1">#REF!,#REF!,#REF!,#REF!,#REF!,#REF!,#REF!,#REF!,#REF!</definedName>
    <definedName name="Z_AA8F80B0_D9F6_11D5_9E09_00D0B754004A_.wvu.Cols" hidden="1">#REF!,#REF!,#REF!,#REF!,#REF!,#REF!,#REF!,#REF!,#REF!</definedName>
    <definedName name="Z_AA8F80B0_D9F6_11D5_9E09_00D0B754004A_.wvu.PrintArea" hidden="1">#REF!</definedName>
    <definedName name="Z_AA8F80B0_D9F6_11D5_9E09_00D0B754004A_.wvu.PrintTitles" hidden="1">#REF!</definedName>
    <definedName name="Z_AA8F80B0_D9F6_11D5_9E09_00D0B754004A_.wvu.Rows" hidden="1">#REF!</definedName>
    <definedName name="Z_ADCF894C_DAFA_4BD3_BD21_89E33EBA8162_.wvu.PrintArea" hidden="1">#REF!,#REF!</definedName>
    <definedName name="Z_ADCF894C_DAFA_4BD3_BD21_89E33EBA8162_.wvu.Rows" hidden="1">#REF!,#REF!,#REF!,#REF!,#REF!,#REF!,#REF!,#REF!,#REF!,#REF!,#REF!,#REF!,#REF!,#REF!,#REF!,#REF!,#REF!,#REF!,#REF!,#REF!,#REF!,#REF!,#REF!,#REF!,#REF!,#REF!,#REF!,#REF!,#REF!,#REF!,#REF!,#REF!,#REF!,#REF!,#REF!,#REF!,#REF!,#REF!,#REF!,#REF!</definedName>
    <definedName name="Z_AEFAD2E8_D55C_11D2_8027_0060B01A6EB2_.wvu.PrintArea" localSheetId="2" hidden="1">#REF!</definedName>
    <definedName name="Z_AEFAD2E8_D55C_11D2_8027_0060B01A6EB2_.wvu.PrintArea" hidden="1">#N/A</definedName>
    <definedName name="Z_AEFAD4A3_D55C_11D2_8027_0060B01A6EB2_.wvu.PrintArea" localSheetId="2" hidden="1">#REF!</definedName>
    <definedName name="Z_AEFAD4A3_D55C_11D2_8027_0060B01A6EB2_.wvu.PrintArea" hidden="1">#N/A</definedName>
    <definedName name="Z_B3B99CDB_2547_11D2_8500_00A0246D366B_.wvu.PrintArea" hidden="1">#N/A</definedName>
    <definedName name="Z_B4680705_EDD3_11D3_94DB_00C04FA0B046_.wvu.PrintArea" localSheetId="2" hidden="1">#REF!</definedName>
    <definedName name="Z_B4680705_EDD3_11D3_94DB_00C04FA0B046_.wvu.PrintArea" hidden="1">#N/A</definedName>
    <definedName name="Z_B468079E_EDD3_11D3_94DB_00C04FA0B046_.wvu.PrintArea" localSheetId="2" hidden="1">#REF!</definedName>
    <definedName name="Z_B468079E_EDD3_11D3_94DB_00C04FA0B046_.wvu.PrintArea" hidden="1">#N/A</definedName>
    <definedName name="Z_B49E3C17_C2B6_11D3_94E0_00C04F612D61_.wvu.PrintArea" localSheetId="2" hidden="1">#REF!</definedName>
    <definedName name="Z_B49E3C17_C2B6_11D3_94E0_00C04F612D61_.wvu.PrintArea" hidden="1">#N/A</definedName>
    <definedName name="Z_B8175DE2_E97C_11D0_8C74_006097B34275_.wvu.FilterData" hidden="1">#REF!</definedName>
    <definedName name="Z_B8DFAC8E_92C4_11D3_94D1_00C04F602AEF_.wvu.PrintArea" localSheetId="2" hidden="1">#REF!</definedName>
    <definedName name="Z_B8DFAC8E_92C4_11D3_94D1_00C04F602AEF_.wvu.PrintArea" hidden="1">#N/A</definedName>
    <definedName name="Z_BA9C77CC_B925_11D1_87D2_444553540000_.wvu.Rows" hidden="1">#REF!,#REF!,#REF!,#REF!</definedName>
    <definedName name="Z_BB3B8A5D_F8E8_11D3_94DC_00C04FA0B046_.wvu.PrintArea" localSheetId="2" hidden="1">#REF!</definedName>
    <definedName name="Z_BB3B8A5D_F8E8_11D3_94DC_00C04FA0B046_.wvu.PrintArea" hidden="1">#N/A</definedName>
    <definedName name="Z_BS" hidden="1">#REF!</definedName>
    <definedName name="Z_C4E24F0A_F692_11D3_94DB_00C04FA0B046_.wvu.PrintArea" localSheetId="2" hidden="1">#REF!</definedName>
    <definedName name="Z_C4E24F0A_F692_11D3_94DB_00C04FA0B046_.wvu.PrintArea" hidden="1">#N/A</definedName>
    <definedName name="Z_C5D78028_30FA_4544_95A0_7A6B3E790E9F_.wvu.PrintArea" hidden="1">#REF!,#REF!</definedName>
    <definedName name="Z_C5D78028_30FA_4544_95A0_7A6B3E790E9F_.wvu.Rows" hidden="1">#REF!,#REF!,#REF!,#REF!,#REF!,#REF!,#REF!,#REF!,#REF!,#REF!,#REF!,#REF!,#REF!,#REF!,#REF!,#REF!,#REF!,#REF!,#REF!,#REF!,#REF!,#REF!,#REF!,#REF!,#REF!,#REF!,#REF!,#REF!,#REF!,#REF!,#REF!,#REF!,#REF!,#REF!,#REF!,#REF!,#REF!,#REF!,#REF!,#REF!</definedName>
    <definedName name="Z_C8219207_0A5B_11D1_9F3C_000021A79766_.wvu.Cols" hidden="1">#REF!,#REF!</definedName>
    <definedName name="Z_C8219208_0A5B_11D1_9F3C_000021A79766_.wvu.Cols" hidden="1">#REF!,#REF!</definedName>
    <definedName name="Z_C8446067_629F_11D2_BB54_0008C7F43FB6_.wvu.Cols" hidden="1">#REF!</definedName>
    <definedName name="Z_C84460A2_629F_11D2_BB54_0008C7F43FB6_.wvu.Cols" hidden="1">#REF!</definedName>
    <definedName name="Z_CA9BF89C_7273_11D3_94D6_00C04F612D61_.wvu.PrintArea" localSheetId="2" hidden="1">#REF!</definedName>
    <definedName name="Z_CA9BF89C_7273_11D3_94D6_00C04F612D61_.wvu.PrintArea" hidden="1">#N/A</definedName>
    <definedName name="Z_CAFB083F_9067_11D3_94D0_00C04F602AEF_.wvu.PrintArea" localSheetId="2" hidden="1">#REF!</definedName>
    <definedName name="Z_CAFB083F_9067_11D3_94D0_00C04F602AEF_.wvu.PrintArea" hidden="1">#N/A</definedName>
    <definedName name="Z_CAFB08CF_9067_11D3_94D0_00C04F602AEF_.wvu.PrintArea" localSheetId="2" hidden="1">#REF!</definedName>
    <definedName name="Z_CAFB08CF_9067_11D3_94D0_00C04F602AEF_.wvu.PrintArea" hidden="1">#N/A</definedName>
    <definedName name="Z_CAFB0A43_9067_11D3_94D0_00C04F602AEF_.wvu.PrintArea" localSheetId="2" hidden="1">#REF!</definedName>
    <definedName name="Z_CAFB0A43_9067_11D3_94D0_00C04F602AEF_.wvu.PrintArea" hidden="1">#N/A</definedName>
    <definedName name="Z_CB4A1139_66F6_11D3_B998_00104BDED9CF_.wvu.Cols" hidden="1">#REF!</definedName>
    <definedName name="Z_CB4A1139_66F6_11D3_B998_00104BDED9CF_.wvu.PrintTitles" hidden="1">#REF!</definedName>
    <definedName name="Z_CCECFA64_4AD5_11D3_B9F1_00104BF7D823_.wvu.Cols" hidden="1">#REF!</definedName>
    <definedName name="Z_CCECFA64_4AD5_11D3_B9F1_00104BF7D823_.wvu.PrintTitles" hidden="1">#REF!</definedName>
    <definedName name="Z_D6A399A1_3411_11D2_88B3_A98C263D353B_.wvu.Rows" hidden="1">#REF!,#REF!,#REF!,#REF!,#REF!</definedName>
    <definedName name="Z_D6A399A2_3411_11D2_88B3_A98C263D353B_.wvu.Cols" hidden="1">#REF!</definedName>
    <definedName name="Z_D6A399A2_3411_11D2_88B3_A98C263D353B_.wvu.Rows" hidden="1">#REF!,#REF!,#REF!,#REF!,#REF!</definedName>
    <definedName name="Z_D6A399A3_3411_11D2_88B3_A98C263D353B_.wvu.Cols" hidden="1">#REF!,#REF!</definedName>
    <definedName name="Z_D6A399A3_3411_11D2_88B3_A98C263D353B_.wvu.Rows" hidden="1">#REF!,#REF!,#REF!,#REF!,#REF!</definedName>
    <definedName name="Z_D6A399AF_3411_11D2_88B3_A98C263D353B_.wvu.Cols" hidden="1">#REF!</definedName>
    <definedName name="Z_D6A399AF_3411_11D2_88B3_A98C263D353B_.wvu.Rows" hidden="1">#REF!,#REF!,#REF!,#REF!,#REF!</definedName>
    <definedName name="Z_D6A399B0_3411_11D2_88B3_A98C263D353B_.wvu.Cols" hidden="1">#REF!</definedName>
    <definedName name="Z_D6C3FE80_8086_11D2_ADE6_00805F95B375_.wvu.Cols" hidden="1">#REF!</definedName>
    <definedName name="Z_D74C6D72_E604_11D3_94E6_00C04F612D61_.wvu.PrintArea" localSheetId="2" hidden="1">#REF!</definedName>
    <definedName name="Z_D74C6D72_E604_11D3_94E6_00C04F612D61_.wvu.PrintArea" hidden="1">#N/A</definedName>
    <definedName name="Z_D74C6F25_E604_11D3_94E6_00C04F612D61_.wvu.PrintArea" localSheetId="2" hidden="1">#REF!</definedName>
    <definedName name="Z_D74C6F25_E604_11D3_94E6_00C04F612D61_.wvu.PrintArea" hidden="1">#N/A</definedName>
    <definedName name="Z_D74C736A_E604_11D3_94E6_00C04F612D61_.wvu.PrintArea" localSheetId="2" hidden="1">#REF!</definedName>
    <definedName name="Z_D74C736A_E604_11D3_94E6_00C04F612D61_.wvu.PrintArea" hidden="1">#N/A</definedName>
    <definedName name="Z_D74C7645_E604_11D3_94E6_00C04F612D61_.wvu.PrintArea" localSheetId="2" hidden="1">#REF!</definedName>
    <definedName name="Z_D74C7645_E604_11D3_94E6_00C04F612D61_.wvu.PrintArea" hidden="1">#N/A</definedName>
    <definedName name="Z_D74C777D_E604_11D3_94E6_00C04F612D61_.wvu.PrintArea" localSheetId="2" hidden="1">#REF!</definedName>
    <definedName name="Z_D74C777D_E604_11D3_94E6_00C04F612D61_.wvu.PrintArea" hidden="1">#N/A</definedName>
    <definedName name="Z_D74C787B_E604_11D3_94E6_00C04F612D61_.wvu.PrintArea" localSheetId="2" hidden="1">#REF!</definedName>
    <definedName name="Z_D74C787B_E604_11D3_94E6_00C04F612D61_.wvu.PrintArea" hidden="1">#N/A</definedName>
    <definedName name="Z_D74C790F_E604_11D3_94E6_00C04F612D61_.wvu.PrintArea" localSheetId="2" hidden="1">#REF!</definedName>
    <definedName name="Z_D74C790F_E604_11D3_94E6_00C04F612D61_.wvu.PrintArea" hidden="1">#N/A</definedName>
    <definedName name="Z_D74C7ACD_E604_11D3_94E6_00C04F612D61_.wvu.PrintArea" localSheetId="2" hidden="1">#REF!</definedName>
    <definedName name="Z_D74C7ACD_E604_11D3_94E6_00C04F612D61_.wvu.PrintArea" hidden="1">#N/A</definedName>
    <definedName name="Z_D98FCB71_7FBA_11D2_ADE5_00805F95B375_.wvu.Cols" hidden="1">#REF!</definedName>
    <definedName name="Z_DB425CD1_773A_11D3_94D6_00C04F612D61_.wvu.PrintArea" localSheetId="2" hidden="1">#REF!</definedName>
    <definedName name="Z_DB425CD1_773A_11D3_94D6_00C04F612D61_.wvu.PrintArea" hidden="1">#N/A</definedName>
    <definedName name="Z_DBF60591_5689_11D6_B874_0010A41277C3_.wvu.Cols" hidden="1">#REF!</definedName>
    <definedName name="Z_DCA8D884_2605_11D1_A510_006097B38048_.wvu.FilterData" hidden="1">#REF!</definedName>
    <definedName name="Z_DD27408C_6785_11D2_800D_0060B01A6EB2_.wvu.PrintArea" localSheetId="2" hidden="1">#REF!</definedName>
    <definedName name="Z_DD27408C_6785_11D2_800D_0060B01A6EB2_.wvu.PrintArea" hidden="1">#N/A</definedName>
    <definedName name="Z_E10DD71A_42CC_11D3_8C99_000000000000_.wvu.PrintArea" localSheetId="2" hidden="1">#REF!</definedName>
    <definedName name="Z_E10DD71A_42CC_11D3_8C99_000000000000_.wvu.PrintArea" hidden="1">#N/A</definedName>
    <definedName name="Z_E2699901_D040_11D0_A510_006097B38048_.wvu.FilterData" hidden="1">#REF!</definedName>
    <definedName name="Z_E3359E54_F4E5_11D3_94DB_00C04FA0B046_.wvu.PrintArea" localSheetId="2" hidden="1">#REF!</definedName>
    <definedName name="Z_E3359E54_F4E5_11D3_94DB_00C04FA0B046_.wvu.PrintArea" hidden="1">#N/A</definedName>
    <definedName name="Z_E499C1FA_EA01_11D3_94D9_00C04FA0B046_.wvu.PrintArea" localSheetId="2" hidden="1">#REF!</definedName>
    <definedName name="Z_E499C1FA_EA01_11D3_94D9_00C04FA0B046_.wvu.PrintArea" hidden="1">#N/A</definedName>
    <definedName name="Z_E8179140_DD91_11D3_94ED_00C04F602AEF_.wvu.PrintArea" localSheetId="2" hidden="1">#REF!</definedName>
    <definedName name="Z_E8179140_DD91_11D3_94ED_00C04F602AEF_.wvu.PrintArea" hidden="1">#N/A</definedName>
    <definedName name="Z_EA5D69E0_7EF0_11D2_ADE4_00805F95B375_.wvu.Cols" hidden="1">#REF!</definedName>
    <definedName name="Z_EEDCBCAC_8399_11D2_8016_0060B01AC4B2_.wvu.PrintArea" localSheetId="2" hidden="1">#REF!</definedName>
    <definedName name="Z_EEDCBCAC_8399_11D2_8016_0060B01AC4B2_.wvu.PrintArea" hidden="1">#N/A</definedName>
    <definedName name="Z_F2884976_0A0D_11D3_916D_0060B01A6EB2_.wvu.PrintArea" localSheetId="2" hidden="1">#REF!</definedName>
    <definedName name="Z_F2884976_0A0D_11D3_916D_0060B01A6EB2_.wvu.PrintArea" hidden="1">#N/A</definedName>
    <definedName name="Z_F4D26AD1_3E1A_11D5_A9C5_00A0C91596F2_.wvu.PrintArea" hidden="1">#REF!</definedName>
    <definedName name="Z_F5604CA4_8900_11D2_86CD_00805FB194E1_.wvu.PrintArea">#REF!</definedName>
    <definedName name="Z_F5604CA4_8900_11D2_86CD_00805FB194E1_.wvu.PrintTitles">#REF!</definedName>
    <definedName name="Z_F5604CA9_8900_11D2_86CD_00805FB194E1_.wvu.PrintArea">#REF!</definedName>
    <definedName name="Z_F5604CA9_8900_11D2_86CD_00805FB194E1_.wvu.PrintTitles">#REF!</definedName>
    <definedName name="Z_FB37AAA2_E08C_11D2_8029_0060B01A6EB2_.wvu.PrintArea" localSheetId="2" hidden="1">#REF!</definedName>
    <definedName name="Z_FB37AAA2_E08C_11D2_8029_0060B01A6EB2_.wvu.PrintArea" hidden="1">#N/A</definedName>
    <definedName name="Z_FB37B214_E08C_11D2_8029_0060B01A6EB2_.wvu.PrintArea" localSheetId="2" hidden="1">#REF!</definedName>
    <definedName name="Z_FB37B214_E08C_11D2_8029_0060B01A6EB2_.wvu.PrintArea" hidden="1">#N/A</definedName>
    <definedName name="Z_FC0AB258_AC5F_11D3_94DB_00C04F602AEF_.wvu.PrintArea" localSheetId="2" hidden="1">#REF!</definedName>
    <definedName name="Z_FC0AB258_AC5F_11D3_94DB_00C04F602AEF_.wvu.PrintArea" hidden="1">#N/A</definedName>
    <definedName name="Z_FC0AB2EA_AC5F_11D3_94DB_00C04F602AEF_.wvu.PrintArea" localSheetId="2" hidden="1">#REF!</definedName>
    <definedName name="Z_FC0AB2EA_AC5F_11D3_94DB_00C04F602AEF_.wvu.PrintArea" hidden="1">#N/A</definedName>
    <definedName name="Z_FCE1EA20_50AC_4599_9AE4_39031AF9A32C_.wvu.PrintArea" hidden="1">#REF!,#REF!</definedName>
    <definedName name="Z_FCE1EA20_50AC_4599_9AE4_39031AF9A32C_.wvu.Rows" hidden="1">#REF!,#REF!,#REF!,#REF!,#REF!</definedName>
    <definedName name="Z_FD54ECB1_613D_11D4_B15F_00D0B70FB564_.wvu.Cols" hidden="1">#REF!</definedName>
    <definedName name="Z_FD54ECB1_613D_11D4_B15F_00D0B70FB564_.wvu.PrintTitles" hidden="1">#REF!</definedName>
    <definedName name="Za" localSheetId="2" hidden="1">{"'Sheet3'!$CL$329:$CU$335"}</definedName>
    <definedName name="Za" hidden="1">{"'Sheet3'!$CL$329:$CU$335"}</definedName>
    <definedName name="za_1" localSheetId="2" hidden="1">{#N/A,#N/A,FALSE,"Aging Summary";#N/A,#N/A,FALSE,"Ratio Analysis";#N/A,#N/A,FALSE,"Test 120 Day Accts";#N/A,#N/A,FALSE,"Tickmarks"}</definedName>
    <definedName name="za_1" hidden="1">{#N/A,#N/A,FALSE,"Aging Summary";#N/A,#N/A,FALSE,"Ratio Analysis";#N/A,#N/A,FALSE,"Test 120 Day Accts";#N/A,#N/A,FALSE,"Tickmarks"}</definedName>
    <definedName name="zaCQW" localSheetId="2" hidden="1">{"turnover",#N/A,FALSE;"profits",#N/A,FALSE;"cash",#N/A,FALSE}</definedName>
    <definedName name="zaCQW" hidden="1">{"turnover",#N/A,FALSE;"profits",#N/A,FALSE;"cash",#N/A,FALSE}</definedName>
    <definedName name="zaq" localSheetId="2" hidden="1">{#N/A,#N/A,FALSE,"Calc";#N/A,#N/A,FALSE,"Sensitivity";#N/A,#N/A,FALSE,"LT Earn.Dil.";#N/A,#N/A,FALSE,"Dil. AVP"}</definedName>
    <definedName name="zaq" hidden="1">{#N/A,#N/A,FALSE,"Calc";#N/A,#N/A,FALSE,"Sensitivity";#N/A,#N/A,FALSE,"LT Earn.Dil.";#N/A,#N/A,FALSE,"Dil. AVP"}</definedName>
    <definedName name="zasdasdasfdasdf">#REF!</definedName>
    <definedName name="zaz" localSheetId="2" hidden="1">{#N/A,"PURCHM",FALSE,"Business Analysis";#N/A,"SPADD",FALSE,"Business Analysis"}</definedName>
    <definedName name="zaz" hidden="1">{#N/A,"PURCHM",FALSE,"Business Analysis";#N/A,"SPADD",FALSE,"Business Analysis"}</definedName>
    <definedName name="zb" localSheetId="2" hidden="1">{#N/A,#N/A,FALSE,"Sheet1";#N/A,#N/A,FALSE,"Sheet2";#N/A,#N/A,FALSE,"Sheet3";#N/A,#N/A,FALSE,"Sheet4";#N/A,#N/A,FALSE,"Sheet5";#N/A,#N/A,FALSE,"Sheet6"}</definedName>
    <definedName name="zb" hidden="1">{#N/A,#N/A,FALSE,"Sheet1";#N/A,#N/A,FALSE,"Sheet2";#N/A,#N/A,FALSE,"Sheet3";#N/A,#N/A,FALSE,"Sheet4";#N/A,#N/A,FALSE,"Sheet5";#N/A,#N/A,FALSE,"Sheet6"}</definedName>
    <definedName name="zbt" localSheetId="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CM">#REF!</definedName>
    <definedName name="zcvqa" localSheetId="2" hidden="1">{#N/A,#N/A,FALSE,"AD_Purchase";#N/A,#N/A,FALSE,"Credit";#N/A,#N/A,FALSE,"PF Acquisition";#N/A,#N/A,FALSE,"PF Offering"}</definedName>
    <definedName name="zcvqa" hidden="1">{#N/A,#N/A,FALSE,"AD_Purchase";#N/A,#N/A,FALSE,"Credit";#N/A,#N/A,FALSE,"PF Acquisition";#N/A,#N/A,FALSE,"PF Offering"}</definedName>
    <definedName name="zcvqa_1" localSheetId="2" hidden="1">{#N/A,#N/A,FALSE,"AD_Purchase";#N/A,#N/A,FALSE,"Credit";#N/A,#N/A,FALSE,"PF Acquisition";#N/A,#N/A,FALSE,"PF Offering"}</definedName>
    <definedName name="zcvqa_1" hidden="1">{#N/A,#N/A,FALSE,"AD_Purchase";#N/A,#N/A,FALSE,"Credit";#N/A,#N/A,FALSE,"PF Acquisition";#N/A,#N/A,FALSE,"PF Offering"}</definedName>
    <definedName name="zcvqa_2" localSheetId="2" hidden="1">{#N/A,#N/A,FALSE,"AD_Purchase";#N/A,#N/A,FALSE,"Credit";#N/A,#N/A,FALSE,"PF Acquisition";#N/A,#N/A,FALSE,"PF Offering"}</definedName>
    <definedName name="zcvqa_2" hidden="1">{#N/A,#N/A,FALSE,"AD_Purchase";#N/A,#N/A,FALSE,"Credit";#N/A,#N/A,FALSE,"PF Acquisition";#N/A,#N/A,FALSE,"PF Offering"}</definedName>
    <definedName name="zcvqa_3" localSheetId="2" hidden="1">{#N/A,#N/A,FALSE,"AD_Purchase";#N/A,#N/A,FALSE,"Credit";#N/A,#N/A,FALSE,"PF Acquisition";#N/A,#N/A,FALSE,"PF Offering"}</definedName>
    <definedName name="zcvqa_3" hidden="1">{#N/A,#N/A,FALSE,"AD_Purchase";#N/A,#N/A,FALSE,"Credit";#N/A,#N/A,FALSE,"PF Acquisition";#N/A,#N/A,FALSE,"PF Offering"}</definedName>
    <definedName name="zcvqa_4" localSheetId="2" hidden="1">{#N/A,#N/A,FALSE,"AD_Purchase";#N/A,#N/A,FALSE,"Credit";#N/A,#N/A,FALSE,"PF Acquisition";#N/A,#N/A,FALSE,"PF Offering"}</definedName>
    <definedName name="zcvqa_4" hidden="1">{#N/A,#N/A,FALSE,"AD_Purchase";#N/A,#N/A,FALSE,"Credit";#N/A,#N/A,FALSE,"PF Acquisition";#N/A,#N/A,FALSE,"PF Offering"}</definedName>
    <definedName name="zcvzaa" localSheetId="2" hidden="1">{#N/A,#N/A,FALSE,"Debt Accr";#N/A,#N/A,FALSE,"Stock Accr";#N/A,#N/A,FALSE,"Debt Stock Accr"}</definedName>
    <definedName name="zcvzaa" hidden="1">{#N/A,#N/A,FALSE,"Debt Accr";#N/A,#N/A,FALSE,"Stock Accr";#N/A,#N/A,FALSE,"Debt Stock Accr"}</definedName>
    <definedName name="zcvzaa_1" localSheetId="2" hidden="1">{#N/A,#N/A,FALSE,"Debt Accr";#N/A,#N/A,FALSE,"Stock Accr";#N/A,#N/A,FALSE,"Debt Stock Accr"}</definedName>
    <definedName name="zcvzaa_1" hidden="1">{#N/A,#N/A,FALSE,"Debt Accr";#N/A,#N/A,FALSE,"Stock Accr";#N/A,#N/A,FALSE,"Debt Stock Accr"}</definedName>
    <definedName name="zcvzaa_2" localSheetId="2" hidden="1">{#N/A,#N/A,FALSE,"Debt Accr";#N/A,#N/A,FALSE,"Stock Accr";#N/A,#N/A,FALSE,"Debt Stock Accr"}</definedName>
    <definedName name="zcvzaa_2" hidden="1">{#N/A,#N/A,FALSE,"Debt Accr";#N/A,#N/A,FALSE,"Stock Accr";#N/A,#N/A,FALSE,"Debt Stock Accr"}</definedName>
    <definedName name="zcvzaa_3" localSheetId="2" hidden="1">{#N/A,#N/A,FALSE,"Debt Accr";#N/A,#N/A,FALSE,"Stock Accr";#N/A,#N/A,FALSE,"Debt Stock Accr"}</definedName>
    <definedName name="zcvzaa_3" hidden="1">{#N/A,#N/A,FALSE,"Debt Accr";#N/A,#N/A,FALSE,"Stock Accr";#N/A,#N/A,FALSE,"Debt Stock Accr"}</definedName>
    <definedName name="zcvzaa_4" localSheetId="2" hidden="1">{#N/A,#N/A,FALSE,"Debt Accr";#N/A,#N/A,FALSE,"Stock Accr";#N/A,#N/A,FALSE,"Debt Stock Accr"}</definedName>
    <definedName name="zcvzaa_4" hidden="1">{#N/A,#N/A,FALSE,"Debt Accr";#N/A,#N/A,FALSE,"Stock Accr";#N/A,#N/A,FALSE,"Debt Stock Accr"}</definedName>
    <definedName name="zcx">#REF!</definedName>
    <definedName name="zcxzxva" localSheetId="2" hidden="1">{#N/A,#N/A,FALSE,"HuscoCombined-Summ";#N/A,#N/A,FALSE,"HuscoCombined-Income";#N/A,#N/A,FALSE,"HuscoCombined-Offering";#N/A,#N/A,FALSE,"Husco-Income";#N/A,#N/A,FALSE,"TargetEngineer";#N/A,#N/A,FALSE,"TargetAcqCalc";#N/A,#N/A,FALSE,"Husco-Acq"}</definedName>
    <definedName name="zcxzxva" hidden="1">{#N/A,#N/A,FALSE,"HuscoCombined-Summ";#N/A,#N/A,FALSE,"HuscoCombined-Income";#N/A,#N/A,FALSE,"HuscoCombined-Offering";#N/A,#N/A,FALSE,"Husco-Income";#N/A,#N/A,FALSE,"TargetEngineer";#N/A,#N/A,FALSE,"TargetAcqCalc";#N/A,#N/A,FALSE,"Husco-Acq"}</definedName>
    <definedName name="zcxzxva_1" localSheetId="2" hidden="1">{#N/A,#N/A,FALSE,"HuscoCombined-Summ";#N/A,#N/A,FALSE,"HuscoCombined-Income";#N/A,#N/A,FALSE,"HuscoCombined-Offering";#N/A,#N/A,FALSE,"Husco-Income";#N/A,#N/A,FALSE,"TargetEngineer";#N/A,#N/A,FALSE,"TargetAcqCalc";#N/A,#N/A,FALSE,"Husco-Acq"}</definedName>
    <definedName name="zcxzxva_1" hidden="1">{#N/A,#N/A,FALSE,"HuscoCombined-Summ";#N/A,#N/A,FALSE,"HuscoCombined-Income";#N/A,#N/A,FALSE,"HuscoCombined-Offering";#N/A,#N/A,FALSE,"Husco-Income";#N/A,#N/A,FALSE,"TargetEngineer";#N/A,#N/A,FALSE,"TargetAcqCalc";#N/A,#N/A,FALSE,"Husco-Acq"}</definedName>
    <definedName name="zcxzxva_2" localSheetId="2" hidden="1">{#N/A,#N/A,FALSE,"HuscoCombined-Summ";#N/A,#N/A,FALSE,"HuscoCombined-Income";#N/A,#N/A,FALSE,"HuscoCombined-Offering";#N/A,#N/A,FALSE,"Husco-Income";#N/A,#N/A,FALSE,"TargetEngineer";#N/A,#N/A,FALSE,"TargetAcqCalc";#N/A,#N/A,FALSE,"Husco-Acq"}</definedName>
    <definedName name="zcxzxva_2" hidden="1">{#N/A,#N/A,FALSE,"HuscoCombined-Summ";#N/A,#N/A,FALSE,"HuscoCombined-Income";#N/A,#N/A,FALSE,"HuscoCombined-Offering";#N/A,#N/A,FALSE,"Husco-Income";#N/A,#N/A,FALSE,"TargetEngineer";#N/A,#N/A,FALSE,"TargetAcqCalc";#N/A,#N/A,FALSE,"Husco-Acq"}</definedName>
    <definedName name="zcxzxva_3" localSheetId="2" hidden="1">{#N/A,#N/A,FALSE,"HuscoCombined-Summ";#N/A,#N/A,FALSE,"HuscoCombined-Income";#N/A,#N/A,FALSE,"HuscoCombined-Offering";#N/A,#N/A,FALSE,"Husco-Income";#N/A,#N/A,FALSE,"TargetEngineer";#N/A,#N/A,FALSE,"TargetAcqCalc";#N/A,#N/A,FALSE,"Husco-Acq"}</definedName>
    <definedName name="zcxzxva_3" hidden="1">{#N/A,#N/A,FALSE,"HuscoCombined-Summ";#N/A,#N/A,FALSE,"HuscoCombined-Income";#N/A,#N/A,FALSE,"HuscoCombined-Offering";#N/A,#N/A,FALSE,"Husco-Income";#N/A,#N/A,FALSE,"TargetEngineer";#N/A,#N/A,FALSE,"TargetAcqCalc";#N/A,#N/A,FALSE,"Husco-Acq"}</definedName>
    <definedName name="zcxzxva_4" localSheetId="2" hidden="1">{#N/A,#N/A,FALSE,"HuscoCombined-Summ";#N/A,#N/A,FALSE,"HuscoCombined-Income";#N/A,#N/A,FALSE,"HuscoCombined-Offering";#N/A,#N/A,FALSE,"Husco-Income";#N/A,#N/A,FALSE,"TargetEngineer";#N/A,#N/A,FALSE,"TargetAcqCalc";#N/A,#N/A,FALSE,"Husco-Acq"}</definedName>
    <definedName name="zcxzxva_4" hidden="1">{#N/A,#N/A,FALSE,"HuscoCombined-Summ";#N/A,#N/A,FALSE,"HuscoCombined-Income";#N/A,#N/A,FALSE,"HuscoCombined-Offering";#N/A,#N/A,FALSE,"Husco-Income";#N/A,#N/A,FALSE,"TargetEngineer";#N/A,#N/A,FALSE,"TargetAcqCalc";#N/A,#N/A,FALSE,"Husco-Acq"}</definedName>
    <definedName name="zdfb" localSheetId="2" hidden="1">{"Full-model",#N/A,FALSE,"ProForma-ASPT"}</definedName>
    <definedName name="zdfb" hidden="1">{"Full-model",#N/A,FALSE,"ProForma-ASPT"}</definedName>
    <definedName name="zdfgxzdfg" localSheetId="2" hidden="1">{"ReportTop",#N/A,FALSE,"report top"}</definedName>
    <definedName name="zdfgxzdfg" hidden="1">{"ReportTop",#N/A,FALSE,"report top"}</definedName>
    <definedName name="zdrjxm" localSheetId="2" hidden="1">{"Valuation",#N/A,FALSE,"ProForma-ASPT"}</definedName>
    <definedName name="zdrjxm" hidden="1">{"Valuation",#N/A,FALSE,"ProForma-ASPT"}</definedName>
    <definedName name="zer" localSheetId="2" hidden="1">{#N/A,#N/A,FALSE,"Calc";#N/A,#N/A,FALSE,"Sensitivity";#N/A,#N/A,FALSE,"LT Earn.Dil.";#N/A,#N/A,FALSE,"Dil. AVP"}</definedName>
    <definedName name="zer" hidden="1">{#N/A,#N/A,FALSE,"Calc";#N/A,#N/A,FALSE,"Sensitivity";#N/A,#N/A,FALSE,"LT Earn.Dil.";#N/A,#N/A,FALSE,"Dil. AVP"}</definedName>
    <definedName name="zero" hidden="1">#REF!,#REF!,#REF!</definedName>
    <definedName name="zfill" hidden="1">#REF!</definedName>
    <definedName name="zfzsf" localSheetId="2">#REF!</definedName>
    <definedName name="zfzsf" hidden="1">{"page1",#N/A,FALSE,"BHCOMPC5";"page2",#N/A,FALSE,"BHCOMPC5";"page3",#N/A,FALSE,"BHCOMPC5";"page4",#N/A,FALSE,"BHCOMPC5"}</definedName>
    <definedName name="zg" localSheetId="2" hidden="1">{#N/A,#N/A,TRUE,"Cover";#N/A,#N/A,TRUE,"BS";#N/A,#N/A,TRUE,"BS (2)";#N/A,#N/A,TRUE,"BS (3)";#N/A,#N/A,TRUE,"Supp Info-BS";#N/A,#N/A,TRUE,"IS";#N/A,#N/A,TRUE,"IS (2)";#N/A,#N/A,TRUE,"IS (3)";#N/A,#N/A,TRUE,"Supp Info-IS";#N/A,#N/A,TRUE,"CF";#N/A,#N/A,TRUE,"Supp Info-CF";#N/A,#N/A,TRUE,"SH";#N/A,#N/A,TRUE,"Supp Info-SH"}</definedName>
    <definedName name="zg" hidden="1">{#N/A,#N/A,TRUE,"Cover";#N/A,#N/A,TRUE,"BS";#N/A,#N/A,TRUE,"BS (2)";#N/A,#N/A,TRUE,"BS (3)";#N/A,#N/A,TRUE,"Supp Info-BS";#N/A,#N/A,TRUE,"IS";#N/A,#N/A,TRUE,"IS (2)";#N/A,#N/A,TRUE,"IS (3)";#N/A,#N/A,TRUE,"Supp Info-IS";#N/A,#N/A,TRUE,"CF";#N/A,#N/A,TRUE,"Supp Info-CF";#N/A,#N/A,TRUE,"SH";#N/A,#N/A,TRUE,"Supp Info-SH"}</definedName>
    <definedName name="zhguz" localSheetId="2" hidden="1">{"DCF","UPSIDE CASE",FALSE,"Sheet1";"DCF","BASE CASE",FALSE,"Sheet1";"DCF","DOWNSIDE CASE",FALSE,"Sheet1"}</definedName>
    <definedName name="zhguz" hidden="1">{"DCF","UPSIDE CASE",FALSE,"Sheet1";"DCF","BASE CASE",FALSE,"Sheet1";"DCF","DOWNSIDE CASE",FALSE,"Sheet1"}</definedName>
    <definedName name="zhu" localSheetId="2" hidden="1">{#N/A,#N/A,FALSE,"REPORT"}</definedName>
    <definedName name="zhu" hidden="1">{#N/A,#N/A,FALSE,"REPORT"}</definedName>
    <definedName name="zhu_1" localSheetId="2" hidden="1">{#N/A,#N/A,FALSE,"REPORT"}</definedName>
    <definedName name="zhu_1" hidden="1">{#N/A,#N/A,FALSE,"REPORT"}</definedName>
    <definedName name="zhu_2" localSheetId="2" hidden="1">{#N/A,#N/A,FALSE,"REPORT"}</definedName>
    <definedName name="zhu_2" hidden="1">{#N/A,#N/A,FALSE,"REPORT"}</definedName>
    <definedName name="zhu_3" localSheetId="2" hidden="1">{#N/A,#N/A,FALSE,"REPORT"}</definedName>
    <definedName name="zhu_3" hidden="1">{#N/A,#N/A,FALSE,"REPORT"}</definedName>
    <definedName name="zhu_4" localSheetId="2" hidden="1">{#N/A,#N/A,FALSE,"REPORT"}</definedName>
    <definedName name="zhu_4" hidden="1">{#N/A,#N/A,FALSE,"REPORT"}</definedName>
    <definedName name="zhutr" localSheetId="2" hidden="1">{#N/A,#N/A,FALSE,"REPORT"}</definedName>
    <definedName name="zhutr" hidden="1">{#N/A,#N/A,FALSE,"REPORT"}</definedName>
    <definedName name="zhutr_1" localSheetId="2" hidden="1">{#N/A,#N/A,FALSE,"REPORT"}</definedName>
    <definedName name="zhutr_1" hidden="1">{#N/A,#N/A,FALSE,"REPORT"}</definedName>
    <definedName name="zhutr_2" localSheetId="2" hidden="1">{#N/A,#N/A,FALSE,"REPORT"}</definedName>
    <definedName name="zhutr_2" hidden="1">{#N/A,#N/A,FALSE,"REPORT"}</definedName>
    <definedName name="zhutr_3" localSheetId="2" hidden="1">{#N/A,#N/A,FALSE,"REPORT"}</definedName>
    <definedName name="zhutr_3" hidden="1">{#N/A,#N/A,FALSE,"REPORT"}</definedName>
    <definedName name="zhutr_4" localSheetId="2" hidden="1">{#N/A,#N/A,FALSE,"REPORT"}</definedName>
    <definedName name="zhutr_4" hidden="1">{#N/A,#N/A,FALSE,"REPORT"}</definedName>
    <definedName name="zioio" localSheetId="2" hidden="1">{#N/A,#N/A,FALSE,"Umsatz CH";#N/A,#N/A,FALSE,"ER CH";#N/A,#N/A,FALSE,"EA CH (2) ";#N/A,#N/A,FALSE,"EA CH";#N/A,#N/A,FALSE,"EA CH (3) ";#N/A,#N/A,FALSE,"EA CH (4)";#N/A,#N/A,FALSE,"KA CH";#N/A,#N/A,FALSE,"KA CH  (2)";#N/A,#N/A,FALSE,"KA CH  (3)";#N/A,#N/A,FALSE,"KA CH (4)"}</definedName>
    <definedName name="zioio" hidden="1">{#N/A,#N/A,FALSE,"Umsatz CH";#N/A,#N/A,FALSE,"ER CH";#N/A,#N/A,FALSE,"EA CH (2) ";#N/A,#N/A,FALSE,"EA CH";#N/A,#N/A,FALSE,"EA CH (3) ";#N/A,#N/A,FALSE,"EA CH (4)";#N/A,#N/A,FALSE,"KA CH";#N/A,#N/A,FALSE,"KA CH  (2)";#N/A,#N/A,FALSE,"KA CH  (3)";#N/A,#N/A,FALSE,"KA CH (4)"}</definedName>
    <definedName name="zj" localSheetId="2" hidden="1">{#N/A,#N/A,TRUE,"Cover";#N/A,#N/A,TRUE,"BS";#N/A,#N/A,TRUE,"BS (2)";#N/A,#N/A,TRUE,"BS (3)";#N/A,#N/A,TRUE,"Supp Info-BS";#N/A,#N/A,TRUE,"IS";#N/A,#N/A,TRUE,"IS (2)";#N/A,#N/A,TRUE,"IS (3)";#N/A,#N/A,TRUE,"Supp Info-IS";#N/A,#N/A,TRUE,"CF";#N/A,#N/A,TRUE,"Supp Info-CF";#N/A,#N/A,TRUE,"SH";#N/A,#N/A,TRUE,"Supp Info-SH"}</definedName>
    <definedName name="zj" hidden="1">{#N/A,#N/A,TRUE,"Cover";#N/A,#N/A,TRUE,"BS";#N/A,#N/A,TRUE,"BS (2)";#N/A,#N/A,TRUE,"BS (3)";#N/A,#N/A,TRUE,"Supp Info-BS";#N/A,#N/A,TRUE,"IS";#N/A,#N/A,TRUE,"IS (2)";#N/A,#N/A,TRUE,"IS (3)";#N/A,#N/A,TRUE,"Supp Info-IS";#N/A,#N/A,TRUE,"CF";#N/A,#N/A,TRUE,"Supp Info-CF";#N/A,#N/A,TRUE,"SH";#N/A,#N/A,TRUE,"Supp Info-SH"}</definedName>
    <definedName name="zk" hidden="1">#REF!()</definedName>
    <definedName name="ZKZK" hidden="1">#REF!</definedName>
    <definedName name="ZKZLL" hidden="1">#REF!</definedName>
    <definedName name="zl" localSheetId="2" hidden="1">{#N/A,"PURCHM",FALSE,"Business Analysis";#N/A,"SPADD",FALSE,"Business Analysis"}</definedName>
    <definedName name="zl" hidden="1">{#N/A,"PURCHM",FALSE,"Business Analysis";#N/A,"SPADD",FALSE,"Business Analysis"}</definedName>
    <definedName name="ZLE" hidden="1">{"'Overview'!$A$2:$E$37"}</definedName>
    <definedName name="zn" localSheetId="2" hidden="1">{#N/A,#N/A,TRUE,"Cover";#N/A,#N/A,TRUE,"BS";#N/A,#N/A,TRUE,"BS (2)";#N/A,#N/A,TRUE,"BS (3)";#N/A,#N/A,TRUE,"Supp Info-BS";#N/A,#N/A,TRUE,"IS";#N/A,#N/A,TRUE,"IS (2)";#N/A,#N/A,TRUE,"IS (3)";#N/A,#N/A,TRUE,"Supp Info-IS";#N/A,#N/A,TRUE,"CF";#N/A,#N/A,TRUE,"Supp Info-CF";#N/A,#N/A,TRUE,"SH";#N/A,#N/A,TRUE,"Supp Info-SH"}</definedName>
    <definedName name="zn" hidden="1">{#N/A,#N/A,TRUE,"Cover";#N/A,#N/A,TRUE,"BS";#N/A,#N/A,TRUE,"BS (2)";#N/A,#N/A,TRUE,"BS (3)";#N/A,#N/A,TRUE,"Supp Info-BS";#N/A,#N/A,TRUE,"IS";#N/A,#N/A,TRUE,"IS (2)";#N/A,#N/A,TRUE,"IS (3)";#N/A,#N/A,TRUE,"Supp Info-IS";#N/A,#N/A,TRUE,"CF";#N/A,#N/A,TRUE,"Supp Info-CF";#N/A,#N/A,TRUE,"SH";#N/A,#N/A,TRUE,"Supp Info-SH"}</definedName>
    <definedName name="ZolatoneDetailed" localSheetId="2" hidden="1">{"'Inventory &amp; Anal-Cur Wkbk'!$A$7:$AP$71"}</definedName>
    <definedName name="ZolatoneDetailed" hidden="1">{"'Inventory &amp; Anal-Cur Wkbk'!$A$7:$AP$71"}</definedName>
    <definedName name="ZoomFactor">100</definedName>
    <definedName name="zop" localSheetId="2" hidden="1">{#N/A,#N/A,FALSE,"Title";#N/A,#N/A,FALSE,"Index";#N/A,#N/A,FALSE,"1";#N/A,#N/A,FALSE,"2";#N/A,#N/A,FALSE,"3";#N/A,#N/A,FALSE,"4";#N/A,#N/A,FALSE,"5";#N/A,#N/A,FALSE,"6";#N/A,#N/A,FALSE,"7";#N/A,#N/A,FALSE,"8"}</definedName>
    <definedName name="zop" hidden="1">{#N/A,#N/A,FALSE,"Title";#N/A,#N/A,FALSE,"Index";#N/A,#N/A,FALSE,"1";#N/A,#N/A,FALSE,"2";#N/A,#N/A,FALSE,"3";#N/A,#N/A,FALSE,"4";#N/A,#N/A,FALSE,"5";#N/A,#N/A,FALSE,"6";#N/A,#N/A,FALSE,"7";#N/A,#N/A,FALSE,"8"}</definedName>
    <definedName name="zs" localSheetId="2" hidden="1">{"FCB_ALL",#N/A,FALSE,"FCB"}</definedName>
    <definedName name="zs" hidden="1">{"FCB_ALL",#N/A,FALSE,"FCB"}</definedName>
    <definedName name="zscz" localSheetId="2" hidden="1">{#N/A,#N/A,FALSE,"Pooling";#N/A,#N/A,FALSE,"income";#N/A,#N/A,FALSE,"valuation"}</definedName>
    <definedName name="zscz" hidden="1">{#N/A,#N/A,FALSE,"Pooling";#N/A,#N/A,FALSE,"income";#N/A,#N/A,FALSE,"valuation"}</definedName>
    <definedName name="zscz_1" localSheetId="2" hidden="1">{#N/A,#N/A,FALSE,"Pooling";#N/A,#N/A,FALSE,"income";#N/A,#N/A,FALSE,"valuation"}</definedName>
    <definedName name="zscz_1" hidden="1">{#N/A,#N/A,FALSE,"Pooling";#N/A,#N/A,FALSE,"income";#N/A,#N/A,FALSE,"valuation"}</definedName>
    <definedName name="zscz_2" localSheetId="2" hidden="1">{#N/A,#N/A,FALSE,"Pooling";#N/A,#N/A,FALSE,"income";#N/A,#N/A,FALSE,"valuation"}</definedName>
    <definedName name="zscz_2" hidden="1">{#N/A,#N/A,FALSE,"Pooling";#N/A,#N/A,FALSE,"income";#N/A,#N/A,FALSE,"valuation"}</definedName>
    <definedName name="zscz_3" localSheetId="2" hidden="1">{#N/A,#N/A,FALSE,"Pooling";#N/A,#N/A,FALSE,"income";#N/A,#N/A,FALSE,"valuation"}</definedName>
    <definedName name="zscz_3" hidden="1">{#N/A,#N/A,FALSE,"Pooling";#N/A,#N/A,FALSE,"income";#N/A,#N/A,FALSE,"valuation"}</definedName>
    <definedName name="zscz_4" localSheetId="2" hidden="1">{#N/A,#N/A,FALSE,"Pooling";#N/A,#N/A,FALSE,"income";#N/A,#N/A,FALSE,"valuation"}</definedName>
    <definedName name="zscz_4" hidden="1">{#N/A,#N/A,FALSE,"Pooling";#N/A,#N/A,FALSE,"income";#N/A,#N/A,FALSE,"valuation"}</definedName>
    <definedName name="zsdas" localSheetId="2" hidden="1">{"FCB_ALL",#N/A,FALSE,"FCB"}</definedName>
    <definedName name="zsdas" hidden="1">{"FCB_ALL",#N/A,FALSE,"FCB"}</definedName>
    <definedName name="zsdfv" hidden="1">#REF!</definedName>
    <definedName name="ZSERAW" hidden="1">#REF!</definedName>
    <definedName name="ZSZ" localSheetId="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1" localSheetId="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2" localSheetId="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3" localSheetId="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4" localSheetId="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UKLTZLZL" hidden="1">#REF!</definedName>
    <definedName name="zvcsafg" localSheetId="2" hidden="1">{"product cost",#N/A,FALSE,"P&amp;L STATEMENT"}</definedName>
    <definedName name="zvcsafg" hidden="1">{"product cost",#N/A,FALSE,"P&amp;L STATEMENT"}</definedName>
    <definedName name="zvdsdvsdsdv">#REF!</definedName>
    <definedName name="zx" localSheetId="2" hidden="1">{#N/A,#N/A,FALSE,"AD_Purchase";#N/A,#N/A,FALSE,"Credit";#N/A,#N/A,FALSE,"PF Acquisition";#N/A,#N/A,FALSE,"PF Offering"}</definedName>
    <definedName name="zx" hidden="1">{#N/A,#N/A,FALSE,"AD_Purchase";#N/A,#N/A,FALSE,"Credit";#N/A,#N/A,FALSE,"PF Acquisition";#N/A,#N/A,FALSE,"PF Offering"}</definedName>
    <definedName name="zx_1" localSheetId="2" hidden="1">{#N/A,#N/A,FALSE,"AD_Purchase";#N/A,#N/A,FALSE,"Credit";#N/A,#N/A,FALSE,"PF Acquisition";#N/A,#N/A,FALSE,"PF Offering"}</definedName>
    <definedName name="zx_1" hidden="1">{#N/A,#N/A,FALSE,"AD_Purchase";#N/A,#N/A,FALSE,"Credit";#N/A,#N/A,FALSE,"PF Acquisition";#N/A,#N/A,FALSE,"PF Offering"}</definedName>
    <definedName name="zx_2" localSheetId="2" hidden="1">{#N/A,#N/A,FALSE,"AD_Purchase";#N/A,#N/A,FALSE,"Credit";#N/A,#N/A,FALSE,"PF Acquisition";#N/A,#N/A,FALSE,"PF Offering"}</definedName>
    <definedName name="zx_2" hidden="1">{#N/A,#N/A,FALSE,"AD_Purchase";#N/A,#N/A,FALSE,"Credit";#N/A,#N/A,FALSE,"PF Acquisition";#N/A,#N/A,FALSE,"PF Offering"}</definedName>
    <definedName name="zx_3" localSheetId="2" hidden="1">{#N/A,#N/A,FALSE,"AD_Purchase";#N/A,#N/A,FALSE,"Credit";#N/A,#N/A,FALSE,"PF Acquisition";#N/A,#N/A,FALSE,"PF Offering"}</definedName>
    <definedName name="zx_3" hidden="1">{#N/A,#N/A,FALSE,"AD_Purchase";#N/A,#N/A,FALSE,"Credit";#N/A,#N/A,FALSE,"PF Acquisition";#N/A,#N/A,FALSE,"PF Offering"}</definedName>
    <definedName name="zx_4" localSheetId="2" hidden="1">{#N/A,#N/A,FALSE,"AD_Purchase";#N/A,#N/A,FALSE,"Credit";#N/A,#N/A,FALSE,"PF Acquisition";#N/A,#N/A,FALSE,"PF Offering"}</definedName>
    <definedName name="zx_4" hidden="1">{#N/A,#N/A,FALSE,"AD_Purchase";#N/A,#N/A,FALSE,"Credit";#N/A,#N/A,FALSE,"PF Acquisition";#N/A,#N/A,FALSE,"PF Offering"}</definedName>
    <definedName name="ZXc"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zxcc" localSheetId="2" hidden="1">{#N/A,#N/A,FALSE,"Projections";#N/A,#N/A,FALSE,"Contribution_Stock";#N/A,#N/A,FALSE,"PF_Combo_Stock";#N/A,#N/A,FALSE,"Projections";#N/A,#N/A,FALSE,"Contribution_Cash";#N/A,#N/A,FALSE,"PF_Combo_Cash";#N/A,#N/A,FALSE,"IPO_Cash"}</definedName>
    <definedName name="zxcc" hidden="1">{#N/A,#N/A,FALSE,"Projections";#N/A,#N/A,FALSE,"Contribution_Stock";#N/A,#N/A,FALSE,"PF_Combo_Stock";#N/A,#N/A,FALSE,"Projections";#N/A,#N/A,FALSE,"Contribution_Cash";#N/A,#N/A,FALSE,"PF_Combo_Cash";#N/A,#N/A,FALSE,"IPO_Cash"}</definedName>
    <definedName name="zxcc_1" localSheetId="2" hidden="1">{#N/A,#N/A,FALSE,"Projections";#N/A,#N/A,FALSE,"Contribution_Stock";#N/A,#N/A,FALSE,"PF_Combo_Stock";#N/A,#N/A,FALSE,"Projections";#N/A,#N/A,FALSE,"Contribution_Cash";#N/A,#N/A,FALSE,"PF_Combo_Cash";#N/A,#N/A,FALSE,"IPO_Cash"}</definedName>
    <definedName name="zxcc_1" hidden="1">{#N/A,#N/A,FALSE,"Projections";#N/A,#N/A,FALSE,"Contribution_Stock";#N/A,#N/A,FALSE,"PF_Combo_Stock";#N/A,#N/A,FALSE,"Projections";#N/A,#N/A,FALSE,"Contribution_Cash";#N/A,#N/A,FALSE,"PF_Combo_Cash";#N/A,#N/A,FALSE,"IPO_Cash"}</definedName>
    <definedName name="zxcc_2" localSheetId="2" hidden="1">{#N/A,#N/A,FALSE,"Projections";#N/A,#N/A,FALSE,"Contribution_Stock";#N/A,#N/A,FALSE,"PF_Combo_Stock";#N/A,#N/A,FALSE,"Projections";#N/A,#N/A,FALSE,"Contribution_Cash";#N/A,#N/A,FALSE,"PF_Combo_Cash";#N/A,#N/A,FALSE,"IPO_Cash"}</definedName>
    <definedName name="zxcc_2" hidden="1">{#N/A,#N/A,FALSE,"Projections";#N/A,#N/A,FALSE,"Contribution_Stock";#N/A,#N/A,FALSE,"PF_Combo_Stock";#N/A,#N/A,FALSE,"Projections";#N/A,#N/A,FALSE,"Contribution_Cash";#N/A,#N/A,FALSE,"PF_Combo_Cash";#N/A,#N/A,FALSE,"IPO_Cash"}</definedName>
    <definedName name="zxcc_3" localSheetId="2" hidden="1">{#N/A,#N/A,FALSE,"Projections";#N/A,#N/A,FALSE,"Contribution_Stock";#N/A,#N/A,FALSE,"PF_Combo_Stock";#N/A,#N/A,FALSE,"Projections";#N/A,#N/A,FALSE,"Contribution_Cash";#N/A,#N/A,FALSE,"PF_Combo_Cash";#N/A,#N/A,FALSE,"IPO_Cash"}</definedName>
    <definedName name="zxcc_3" hidden="1">{#N/A,#N/A,FALSE,"Projections";#N/A,#N/A,FALSE,"Contribution_Stock";#N/A,#N/A,FALSE,"PF_Combo_Stock";#N/A,#N/A,FALSE,"Projections";#N/A,#N/A,FALSE,"Contribution_Cash";#N/A,#N/A,FALSE,"PF_Combo_Cash";#N/A,#N/A,FALSE,"IPO_Cash"}</definedName>
    <definedName name="zxcc_4" localSheetId="2" hidden="1">{#N/A,#N/A,FALSE,"Projections";#N/A,#N/A,FALSE,"Contribution_Stock";#N/A,#N/A,FALSE,"PF_Combo_Stock";#N/A,#N/A,FALSE,"Projections";#N/A,#N/A,FALSE,"Contribution_Cash";#N/A,#N/A,FALSE,"PF_Combo_Cash";#N/A,#N/A,FALSE,"IPO_Cash"}</definedName>
    <definedName name="zxcc_4" hidden="1">{#N/A,#N/A,FALSE,"Projections";#N/A,#N/A,FALSE,"Contribution_Stock";#N/A,#N/A,FALSE,"PF_Combo_Stock";#N/A,#N/A,FALSE,"Projections";#N/A,#N/A,FALSE,"Contribution_Cash";#N/A,#N/A,FALSE,"PF_Combo_Cash";#N/A,#N/A,FALSE,"IPO_Cash"}</definedName>
    <definedName name="zxcv" hidden="1">#REF!</definedName>
    <definedName name="zxcvb" localSheetId="2" hidden="1">{#N/A,#N/A,TRUE,"Historicals";#N/A,#N/A,TRUE,"Charts";#N/A,#N/A,TRUE,"Forecasts"}</definedName>
    <definedName name="zxcvb" hidden="1">{#N/A,#N/A,TRUE,"Historicals";#N/A,#N/A,TRUE,"Charts";#N/A,#N/A,TRUE,"Forecasts"}</definedName>
    <definedName name="zxcvds"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zxcvv">#REF!</definedName>
    <definedName name="zxcvz">#REF!</definedName>
    <definedName name="zxcvzxc">#REF!</definedName>
    <definedName name="zxcvzxvczxvc">#REF!</definedName>
    <definedName name="zxcvzxvczxvcxvcz">#REF!</definedName>
    <definedName name="zxcvzxvczxvczxvczxvcxvczxvczxc">#REF!</definedName>
    <definedName name="zxczz" localSheetId="2" hidden="1">{"FCB_ALL",#N/A,FALSE,"FCB"}</definedName>
    <definedName name="zxczz" hidden="1">{"FCB_ALL",#N/A,FALSE,"FCB"}</definedName>
    <definedName name="ZXf" hidden="1">#REF!</definedName>
    <definedName name="zxgjfky" localSheetId="2" hidden="1">{"Full-model",#N/A,FALSE,"ProForma-ASPT"}</definedName>
    <definedName name="zxgjfky" hidden="1">{"Full-model",#N/A,FALSE,"ProForma-ASPT"}</definedName>
    <definedName name="zxnxg" localSheetId="2" hidden="1">{"Full-model",#N/A,FALSE,"ProForma-ASPT"}</definedName>
    <definedName name="zxnxg" hidden="1">{"Full-model",#N/A,FALSE,"ProForma-ASPT"}</definedName>
    <definedName name="zxvc">#REF!</definedName>
    <definedName name="zxvczxvcxc">#REF!</definedName>
    <definedName name="zxvczxvczxvczxvc">#REF!</definedName>
    <definedName name="zxxx" localSheetId="2"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zxxx"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zxxx_1" localSheetId="2"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zxxx_1"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zxzx" localSheetId="2" hidden="1">{"oct_res_comm",#N/A,FALSE,"VarToBud"}</definedName>
    <definedName name="zxzx" hidden="1">{"oct_res_comm",#N/A,FALSE,"VarToBud"}</definedName>
    <definedName name="zxzxcv">#REF!</definedName>
    <definedName name="zxzxvczxvc">#REF!</definedName>
    <definedName name="zz" hidden="1">#REF!</definedName>
    <definedName name="zz_1" localSheetId="2" hidden="1">{"printfs",#N/A,TRUE,"FS";"printdues",#N/A,TRUE,"DUES";"printlab",#N/A,TRUE,"LAB";"printsls",#N/A,TRUE,"SLS";"prints1",#N/A,TRUE,"S1";"printceo",#N/A,TRUE,"CEO";"printdepr",#N/A,TRUE,"DEPR";"Printsw",#N/A,TRUE,"SW";"printrtl",#N/A,TRUE,"RTL";"printgst",#N/A,TRUE,"GST";"printinst",#N/A,TRUE,"INST";"printstg",#N/A,TRUE,"STG";"printevts",#N/A,TRUE,"EVTS"}</definedName>
    <definedName name="zz_1" hidden="1">{"printfs",#N/A,TRUE,"FS";"printdues",#N/A,TRUE,"DUES";"printlab",#N/A,TRUE,"LAB";"printsls",#N/A,TRUE,"SLS";"prints1",#N/A,TRUE,"S1";"printceo",#N/A,TRUE,"CEO";"printdepr",#N/A,TRUE,"DEPR";"Printsw",#N/A,TRUE,"SW";"printrtl",#N/A,TRUE,"RTL";"printgst",#N/A,TRUE,"GST";"printinst",#N/A,TRUE,"INST";"printstg",#N/A,TRUE,"STG";"printevts",#N/A,TRUE,"EVTS"}</definedName>
    <definedName name="zz_2" localSheetId="2" hidden="1">{"printfs",#N/A,TRUE,"FS";"printdues",#N/A,TRUE,"DUES";"printlab",#N/A,TRUE,"LAB";"printsls",#N/A,TRUE,"SLS";"prints1",#N/A,TRUE,"S1";"printceo",#N/A,TRUE,"CEO";"printdepr",#N/A,TRUE,"DEPR";"Printsw",#N/A,TRUE,"SW";"printrtl",#N/A,TRUE,"RTL";"printgst",#N/A,TRUE,"GST";"printinst",#N/A,TRUE,"INST";"printstg",#N/A,TRUE,"STG";"printevts",#N/A,TRUE,"EVTS"}</definedName>
    <definedName name="zz_2" hidden="1">{"printfs",#N/A,TRUE,"FS";"printdues",#N/A,TRUE,"DUES";"printlab",#N/A,TRUE,"LAB";"printsls",#N/A,TRUE,"SLS";"prints1",#N/A,TRUE,"S1";"printceo",#N/A,TRUE,"CEO";"printdepr",#N/A,TRUE,"DEPR";"Printsw",#N/A,TRUE,"SW";"printrtl",#N/A,TRUE,"RTL";"printgst",#N/A,TRUE,"GST";"printinst",#N/A,TRUE,"INST";"printstg",#N/A,TRUE,"STG";"printevts",#N/A,TRUE,"EVTS"}</definedName>
    <definedName name="zz_3" localSheetId="2" hidden="1">{"printfs",#N/A,TRUE,"FS";"printdues",#N/A,TRUE,"DUES";"printlab",#N/A,TRUE,"LAB";"printsls",#N/A,TRUE,"SLS";"prints1",#N/A,TRUE,"S1";"printceo",#N/A,TRUE,"CEO";"printdepr",#N/A,TRUE,"DEPR";"Printsw",#N/A,TRUE,"SW";"printrtl",#N/A,TRUE,"RTL";"printgst",#N/A,TRUE,"GST";"printinst",#N/A,TRUE,"INST";"printstg",#N/A,TRUE,"STG";"printevts",#N/A,TRUE,"EVTS"}</definedName>
    <definedName name="zz_3" hidden="1">{"printfs",#N/A,TRUE,"FS";"printdues",#N/A,TRUE,"DUES";"printlab",#N/A,TRUE,"LAB";"printsls",#N/A,TRUE,"SLS";"prints1",#N/A,TRUE,"S1";"printceo",#N/A,TRUE,"CEO";"printdepr",#N/A,TRUE,"DEPR";"Printsw",#N/A,TRUE,"SW";"printrtl",#N/A,TRUE,"RTL";"printgst",#N/A,TRUE,"GST";"printinst",#N/A,TRUE,"INST";"printstg",#N/A,TRUE,"STG";"printevts",#N/A,TRUE,"EVTS"}</definedName>
    <definedName name="zz_4" localSheetId="2" hidden="1">{"printfs",#N/A,TRUE,"FS";"printdues",#N/A,TRUE,"DUES";"printlab",#N/A,TRUE,"LAB";"printsls",#N/A,TRUE,"SLS";"prints1",#N/A,TRUE,"S1";"printceo",#N/A,TRUE,"CEO";"printdepr",#N/A,TRUE,"DEPR";"Printsw",#N/A,TRUE,"SW";"printrtl",#N/A,TRUE,"RTL";"printgst",#N/A,TRUE,"GST";"printinst",#N/A,TRUE,"INST";"printstg",#N/A,TRUE,"STG";"printevts",#N/A,TRUE,"EVTS"}</definedName>
    <definedName name="zz_4" hidden="1">{"printfs",#N/A,TRUE,"FS";"printdues",#N/A,TRUE,"DUES";"printlab",#N/A,TRUE,"LAB";"printsls",#N/A,TRUE,"SLS";"prints1",#N/A,TRUE,"S1";"printceo",#N/A,TRUE,"CEO";"printdepr",#N/A,TRUE,"DEPR";"Printsw",#N/A,TRUE,"SW";"printrtl",#N/A,TRUE,"RTL";"printgst",#N/A,TRUE,"GST";"printinst",#N/A,TRUE,"INST";"printstg",#N/A,TRUE,"STG";"printevts",#N/A,TRUE,"EVTS"}</definedName>
    <definedName name="ZZ_EVCOMOPTS" hidden="1">10</definedName>
    <definedName name="zza4pg" localSheetId="2" hidden="1">{#N/A,#N/A,FALSE,"REPORT"}</definedName>
    <definedName name="zza4pg" hidden="1">{#N/A,#N/A,FALSE,"REPORT"}</definedName>
    <definedName name="zza4pg_1" localSheetId="2" hidden="1">{#N/A,#N/A,FALSE,"REPORT"}</definedName>
    <definedName name="zza4pg_1" hidden="1">{#N/A,#N/A,FALSE,"REPORT"}</definedName>
    <definedName name="zza4pg_2" localSheetId="2" hidden="1">{#N/A,#N/A,FALSE,"REPORT"}</definedName>
    <definedName name="zza4pg_2" hidden="1">{#N/A,#N/A,FALSE,"REPORT"}</definedName>
    <definedName name="zza4pg_3" localSheetId="2" hidden="1">{#N/A,#N/A,FALSE,"REPORT"}</definedName>
    <definedName name="zza4pg_3" hidden="1">{#N/A,#N/A,FALSE,"REPORT"}</definedName>
    <definedName name="zza4pg_4" localSheetId="2" hidden="1">{#N/A,#N/A,FALSE,"REPORT"}</definedName>
    <definedName name="zza4pg_4" hidden="1">{#N/A,#N/A,FALSE,"REPORT"}</definedName>
    <definedName name="zzaxz" localSheetId="2" hidden="1">{"detail",#N/A,FALSE,"mfg";"summary",#N/A,FALSE,"mfg"}</definedName>
    <definedName name="zzaxz" hidden="1">{"detail",#N/A,FALSE,"mfg";"summary",#N/A,FALSE,"mfg"}</definedName>
    <definedName name="zzee" localSheetId="2" hidden="1">{#N/A,#N/A,FALSE,"Pharm";#N/A,#N/A,FALSE,"WWCM"}</definedName>
    <definedName name="zzee" hidden="1">{#N/A,#N/A,FALSE,"Pharm";#N/A,#N/A,FALSE,"WWCM"}</definedName>
    <definedName name="zzee_1" localSheetId="2" hidden="1">{#N/A,#N/A,FALSE,"Pharm";#N/A,#N/A,FALSE,"WWCM"}</definedName>
    <definedName name="zzee_1" hidden="1">{#N/A,#N/A,FALSE,"Pharm";#N/A,#N/A,FALSE,"WWCM"}</definedName>
    <definedName name="zzee_2" localSheetId="2" hidden="1">{#N/A,#N/A,FALSE,"Pharm";#N/A,#N/A,FALSE,"WWCM"}</definedName>
    <definedName name="zzee_2" hidden="1">{#N/A,#N/A,FALSE,"Pharm";#N/A,#N/A,FALSE,"WWCM"}</definedName>
    <definedName name="zzee_3" localSheetId="2" hidden="1">{#N/A,#N/A,FALSE,"Pharm";#N/A,#N/A,FALSE,"WWCM"}</definedName>
    <definedName name="zzee_3" hidden="1">{#N/A,#N/A,FALSE,"Pharm";#N/A,#N/A,FALSE,"WWCM"}</definedName>
    <definedName name="zzee_4" localSheetId="2" hidden="1">{#N/A,#N/A,FALSE,"Pharm";#N/A,#N/A,FALSE,"WWCM"}</definedName>
    <definedName name="zzee_4" hidden="1">{#N/A,#N/A,FALSE,"Pharm";#N/A,#N/A,FALSE,"WWCM"}</definedName>
    <definedName name="zzi.7" localSheetI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op" localSheetId="2" hidden="1">{#N/A,#N/A,FALSE,"Title";#N/A,#N/A,FALSE,"Index";#N/A,#N/A,FALSE,"1";#N/A,#N/A,FALSE,"2";#N/A,#N/A,FALSE,"3";#N/A,#N/A,FALSE,"4";#N/A,#N/A,FALSE,"5";#N/A,#N/A,FALSE,"5A";#N/A,#N/A,FALSE,"6";#N/A,#N/A,FALSE,"7";#N/A,#N/A,FALSE,"8"}</definedName>
    <definedName name="zzop" hidden="1">{#N/A,#N/A,FALSE,"Title";#N/A,#N/A,FALSE,"Index";#N/A,#N/A,FALSE,"1";#N/A,#N/A,FALSE,"2";#N/A,#N/A,FALSE,"3";#N/A,#N/A,FALSE,"4";#N/A,#N/A,FALSE,"5";#N/A,#N/A,FALSE,"5A";#N/A,#N/A,FALSE,"6";#N/A,#N/A,FALSE,"7";#N/A,#N/A,FALSE,"8"}</definedName>
    <definedName name="zzxzx">#REF!</definedName>
    <definedName name="ZZZ" localSheetId="2" hidden="1">{#N/A,#N/A,FALSE,"assump";#N/A,#N/A,FALSE,"open";#N/A,#N/A,FALSE,"bs";#N/A,#N/A,FALSE,"is";#N/A,#N/A,FALSE,"cf"}</definedName>
    <definedName name="ZZZ" hidden="1">{"AR",#N/A,FALSE,"ASMGTSUM";"INV",#N/A,FALSE,"ASMGTSUM";"HCCOMP",#N/A,FALSE,"ASMGTSUM";"cap.depr",#N/A,FALSE,"ASMGTSUM"}</definedName>
    <definedName name="zzz.com" localSheetId="2"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 name="zzz.com_1" localSheetId="2" hidden="1">{#N/A,#N/A,FALSE,"Title Page";#N/A,#N/A,FALSE,"Conclusions";#N/A,#N/A,FALSE,"Assum.";#N/A,#N/A,FALSE,"Sun  DCF-WC-Dep";#N/A,#N/A,FALSE,"MarketValue";#N/A,#N/A,FALSE,"BalSheet";#N/A,#N/A,FALSE,"WACC";#N/A,#N/A,FALSE,"PC+ Info.";#N/A,#N/A,FALSE,"PC+Info_2"}</definedName>
    <definedName name="zzz.com_1" hidden="1">{#N/A,#N/A,FALSE,"Title Page";#N/A,#N/A,FALSE,"Conclusions";#N/A,#N/A,FALSE,"Assum.";#N/A,#N/A,FALSE,"Sun  DCF-WC-Dep";#N/A,#N/A,FALSE,"MarketValue";#N/A,#N/A,FALSE,"BalSheet";#N/A,#N/A,FALSE,"WACC";#N/A,#N/A,FALSE,"PC+ Info.";#N/A,#N/A,FALSE,"PC+Info_2"}</definedName>
    <definedName name="zzz.com_2" localSheetId="2" hidden="1">{#N/A,#N/A,FALSE,"Title Page";#N/A,#N/A,FALSE,"Conclusions";#N/A,#N/A,FALSE,"Assum.";#N/A,#N/A,FALSE,"Sun  DCF-WC-Dep";#N/A,#N/A,FALSE,"MarketValue";#N/A,#N/A,FALSE,"BalSheet";#N/A,#N/A,FALSE,"WACC";#N/A,#N/A,FALSE,"PC+ Info.";#N/A,#N/A,FALSE,"PC+Info_2"}</definedName>
    <definedName name="zzz.com_2" hidden="1">{#N/A,#N/A,FALSE,"Title Page";#N/A,#N/A,FALSE,"Conclusions";#N/A,#N/A,FALSE,"Assum.";#N/A,#N/A,FALSE,"Sun  DCF-WC-Dep";#N/A,#N/A,FALSE,"MarketValue";#N/A,#N/A,FALSE,"BalSheet";#N/A,#N/A,FALSE,"WACC";#N/A,#N/A,FALSE,"PC+ Info.";#N/A,#N/A,FALSE,"PC+Info_2"}</definedName>
    <definedName name="zzz.com_3" localSheetId="2" hidden="1">{#N/A,#N/A,FALSE,"Title Page";#N/A,#N/A,FALSE,"Conclusions";#N/A,#N/A,FALSE,"Assum.";#N/A,#N/A,FALSE,"Sun  DCF-WC-Dep";#N/A,#N/A,FALSE,"MarketValue";#N/A,#N/A,FALSE,"BalSheet";#N/A,#N/A,FALSE,"WACC";#N/A,#N/A,FALSE,"PC+ Info.";#N/A,#N/A,FALSE,"PC+Info_2"}</definedName>
    <definedName name="zzz.com_3" hidden="1">{#N/A,#N/A,FALSE,"Title Page";#N/A,#N/A,FALSE,"Conclusions";#N/A,#N/A,FALSE,"Assum.";#N/A,#N/A,FALSE,"Sun  DCF-WC-Dep";#N/A,#N/A,FALSE,"MarketValue";#N/A,#N/A,FALSE,"BalSheet";#N/A,#N/A,FALSE,"WACC";#N/A,#N/A,FALSE,"PC+ Info.";#N/A,#N/A,FALSE,"PC+Info_2"}</definedName>
    <definedName name="zzz.com_4" localSheetId="2" hidden="1">{#N/A,#N/A,FALSE,"Title Page";#N/A,#N/A,FALSE,"Conclusions";#N/A,#N/A,FALSE,"Assum.";#N/A,#N/A,FALSE,"Sun  DCF-WC-Dep";#N/A,#N/A,FALSE,"MarketValue";#N/A,#N/A,FALSE,"BalSheet";#N/A,#N/A,FALSE,"WACC";#N/A,#N/A,FALSE,"PC+ Info.";#N/A,#N/A,FALSE,"PC+Info_2"}</definedName>
    <definedName name="zzz.com_4" hidden="1">{#N/A,#N/A,FALSE,"Title Page";#N/A,#N/A,FALSE,"Conclusions";#N/A,#N/A,FALSE,"Assum.";#N/A,#N/A,FALSE,"Sun  DCF-WC-Dep";#N/A,#N/A,FALSE,"MarketValue";#N/A,#N/A,FALSE,"BalSheet";#N/A,#N/A,FALSE,"WACC";#N/A,#N/A,FALSE,"PC+ Info.";#N/A,#N/A,FALSE,"PC+Info_2"}</definedName>
    <definedName name="zzz.vsvsvsvs" localSheetId="2">{"Commish",#N/A,FALSE,"LAWTC"}</definedName>
    <definedName name="zzz.vsvsvsvs">{"Commish",#N/A,FALSE,"LAWTC"}</definedName>
    <definedName name="zzz.xlt" localSheetId="2">{"COM",#N/A,FALSE,"800 10th"}</definedName>
    <definedName name="zzz.xlt">{"COM",#N/A,FALSE,"800 10th"}</definedName>
    <definedName name="zzz.zzzzz." localSheetId="2">{"Commish",#N/A,FALSE,"LAWTC"}</definedName>
    <definedName name="zzz.zzzzz.">{"Commish",#N/A,FALSE,"LAWTC"}</definedName>
    <definedName name="zzz_1" localSheetId="2" hidden="1">{#N/A,#N/A,FALSE,"Aging Summary";#N/A,#N/A,FALSE,"Ratio Analysis";#N/A,#N/A,FALSE,"Test 120 Day Accts";#N/A,#N/A,FALSE,"Tickmarks"}</definedName>
    <definedName name="zzz_1" hidden="1">{#N/A,#N/A,FALSE,"Aging Summary";#N/A,#N/A,FALSE,"Ratio Analysis";#N/A,#N/A,FALSE,"Test 120 Day Accts";#N/A,#N/A,FALSE,"Tickmarks"}</definedName>
    <definedName name="ZZZ_2" localSheetId="2" hidden="1">{#N/A,#N/A,FALSE,"assump";#N/A,#N/A,FALSE,"open";#N/A,#N/A,FALSE,"bs";#N/A,#N/A,FALSE,"is";#N/A,#N/A,FALSE,"cf"}</definedName>
    <definedName name="zzz_2" hidden="1">{#N/A,#N/A,FALSE,"Sys Perf";#N/A,#N/A,FALSE,"Capital1";#N/A,#N/A,FALSE,"Capital2";#N/A,#N/A,FALSE,"Inv&amp;Dbt";#N/A,#N/A,FALSE,"Hospital";#N/A,#N/A,FALSE,"Stats";#N/A,#N/A,FALSE,"Charity";#N/A,#N/A,FALSE,"Woodlands";#N/A,#N/A,FALSE,"Kelsey";#N/A,#N/A,FALSE,"Properties";#N/A,#N/A,FALSE,"EHC"}</definedName>
    <definedName name="ZZZ_3" localSheetId="2" hidden="1">{#N/A,#N/A,FALSE,"assump";#N/A,#N/A,FALSE,"open";#N/A,#N/A,FALSE,"bs";#N/A,#N/A,FALSE,"is";#N/A,#N/A,FALSE,"cf"}</definedName>
    <definedName name="zzz_3" hidden="1">{#N/A,#N/A,FALSE,"Sys Perf";#N/A,#N/A,FALSE,"Capital1";#N/A,#N/A,FALSE,"Capital2";#N/A,#N/A,FALSE,"Inv&amp;Dbt";#N/A,#N/A,FALSE,"Hospital";#N/A,#N/A,FALSE,"Stats";#N/A,#N/A,FALSE,"Charity";#N/A,#N/A,FALSE,"Woodlands";#N/A,#N/A,FALSE,"Kelsey";#N/A,#N/A,FALSE,"Properties";#N/A,#N/A,FALSE,"EHC"}</definedName>
    <definedName name="ZZZ_4" localSheetId="2" hidden="1">{#N/A,#N/A,FALSE,"assump";#N/A,#N/A,FALSE,"open";#N/A,#N/A,FALSE,"bs";#N/A,#N/A,FALSE,"is";#N/A,#N/A,FALSE,"cf"}</definedName>
    <definedName name="zzz_4" hidden="1">{#N/A,#N/A,FALSE,"Sys Perf";#N/A,#N/A,FALSE,"Capital1";#N/A,#N/A,FALSE,"Capital2";#N/A,#N/A,FALSE,"Inv&amp;Dbt";#N/A,#N/A,FALSE,"Hospital";#N/A,#N/A,FALSE,"Stats";#N/A,#N/A,FALSE,"Charity";#N/A,#N/A,FALSE,"Woodlands";#N/A,#N/A,FALSE,"Kelsey";#N/A,#N/A,FALSE,"Properties";#N/A,#N/A,FALSE,"EHC"}</definedName>
    <definedName name="ZZZ_5" hidden="1">{#N/A,#N/A,FALSE,"assump";#N/A,#N/A,FALSE,"open";#N/A,#N/A,FALSE,"bs";#N/A,#N/A,FALSE,"is";#N/A,#N/A,FALSE,"cf"}</definedName>
    <definedName name="ZZZ123" localSheetId="2" hidden="1">{#N/A,#N/A,FALSE,"SUMMARY";#N/A,#N/A,FALSE,"TECHNOLOGY";#N/A,#N/A,FALSE,"YEAR2000";#N/A,#N/A,FALSE,"GENERAL SERVICES";#N/A,#N/A,FALSE,"PROD MANAGE";#N/A,#N/A,FALSE,"BOG";#N/A,#N/A,FALSE,"PROT CONT";#N/A,#N/A,FALSE,"INVEST COMP"}</definedName>
    <definedName name="ZZZ123" hidden="1">{#N/A,#N/A,FALSE,"SUMMARY";#N/A,#N/A,FALSE,"TECHNOLOGY";#N/A,#N/A,FALSE,"YEAR2000";#N/A,#N/A,FALSE,"GENERAL SERVICES";#N/A,#N/A,FALSE,"PROD MANAGE";#N/A,#N/A,FALSE,"BOG";#N/A,#N/A,FALSE,"PROT CONT";#N/A,#N/A,FALSE,"INVEST COMP"}</definedName>
    <definedName name="ZZZ123_1" localSheetId="2" hidden="1">{#N/A,#N/A,FALSE,"SUMMARY";#N/A,#N/A,FALSE,"TECHNOLOGY";#N/A,#N/A,FALSE,"YEAR2000";#N/A,#N/A,FALSE,"GENERAL SERVICES";#N/A,#N/A,FALSE,"PROD MANAGE";#N/A,#N/A,FALSE,"BOG";#N/A,#N/A,FALSE,"PROT CONT";#N/A,#N/A,FALSE,"INVEST COMP"}</definedName>
    <definedName name="ZZZ123_1" hidden="1">{#N/A,#N/A,FALSE,"SUMMARY";#N/A,#N/A,FALSE,"TECHNOLOGY";#N/A,#N/A,FALSE,"YEAR2000";#N/A,#N/A,FALSE,"GENERAL SERVICES";#N/A,#N/A,FALSE,"PROD MANAGE";#N/A,#N/A,FALSE,"BOG";#N/A,#N/A,FALSE,"PROT CONT";#N/A,#N/A,FALSE,"INVEST COMP"}</definedName>
    <definedName name="zzza" localSheetId="2" hidden="1">{#N/A,#N/A,FALSE,"Aging Summary";#N/A,#N/A,FALSE,"Ratio Analysis";#N/A,#N/A,FALSE,"Test 120 Day Accts";#N/A,#N/A,FALSE,"Tickmarks"}</definedName>
    <definedName name="zzza" hidden="1">{#N/A,#N/A,FALSE,"Aging Summary";#N/A,#N/A,FALSE,"Ratio Analysis";#N/A,#N/A,FALSE,"Test 120 Day Accts";#N/A,#N/A,FALSE,"Tickmarks"}</definedName>
    <definedName name="zzza_1" localSheetId="2" hidden="1">{#N/A,#N/A,FALSE,"Aging Summary";#N/A,#N/A,FALSE,"Ratio Analysis";#N/A,#N/A,FALSE,"Test 120 Day Accts";#N/A,#N/A,FALSE,"Tickmarks"}</definedName>
    <definedName name="zzza_1" hidden="1">{#N/A,#N/A,FALSE,"Aging Summary";#N/A,#N/A,FALSE,"Ratio Analysis";#N/A,#N/A,FALSE,"Test 120 Day Accts";#N/A,#N/A,FALSE,"Tickmarks"}</definedName>
    <definedName name="zzzz" localSheetId="2" hidden="1">{"'SIVA Pricing Model'!$A$1:$F$39"}</definedName>
    <definedName name="zzzz" hidden="1">{"Equipment List",#N/A,FALSE,"BASIC"}</definedName>
    <definedName name="zzzz." localSheetId="2">{"Commish",#N/A,FALSE,"LAWTC"}</definedName>
    <definedName name="zzzz.">{"Commish",#N/A,FALSE,"LAWTC"}</definedName>
    <definedName name="ZZZZxxxxxZZZZZ" hidden="1">{"Print Summary",#N/A,FALSE,"Summary Analysis";"Print FCF",#N/A,FALSE,"FCF Analysis";"Print Sensitivity",#N/A,FALSE,"Sensitivity Analysis";"Print NAV",#N/A,FALSE,"NAV Analysis";"Print Credit",#N/A,FALSE,"Credit Analysis"}</definedName>
    <definedName name="zzzzz" localSheetId="2" hidden="1">{#N/A,#N/A,FALSE,"REPORT"}</definedName>
    <definedName name="zzzzz" hidden="1">{#N/A,#N/A,FALSE,"REPORT"}</definedName>
    <definedName name="zzzzz_1" localSheetId="2" hidden="1">{#N/A,#N/A,FALSE,"REPORT"}</definedName>
    <definedName name="zzzzz_1" hidden="1">{#N/A,#N/A,FALSE,"REPORT"}</definedName>
    <definedName name="zzzzz_2" localSheetId="2" hidden="1">{#N/A,#N/A,FALSE,"REPORT"}</definedName>
    <definedName name="zzzzz_2" hidden="1">{#N/A,#N/A,FALSE,"REPORT"}</definedName>
    <definedName name="zzzzz_3" localSheetId="2" hidden="1">{#N/A,#N/A,FALSE,"REPORT"}</definedName>
    <definedName name="zzzzz_3" hidden="1">{#N/A,#N/A,FALSE,"REPORT"}</definedName>
    <definedName name="zzzzz_4" localSheetId="2" hidden="1">{#N/A,#N/A,FALSE,"REPORT"}</definedName>
    <definedName name="zzzzz_4" hidden="1">{#N/A,#N/A,FALSE,"REPORT"}</definedName>
    <definedName name="zzzzzz" localSheetId="2" hidden="1">{"var_page",#N/A,FALSE,"template"}</definedName>
    <definedName name="zzzzzz" hidden="1">{"var_page",#N/A,FALSE,"template"}</definedName>
    <definedName name="zzzzzz\" localSheetId="2"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zzzzzz\"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ZZZZZZDELETEME22" localSheetId="2" hidden="1">{0,0,0,0;0,0,0,0;0,0,0,0;0,0,0,0;0,0,0,0;0,0,0,0;0,0,0,0;0,0,0,0;0,0,0,0;0,0,0,0;0,0,0,0;0,0,0,0;0,0,0,0;0,0,0,0;0,0,0,0;0,0,0,0;0,0,0,0;0,0,TRUE,0}</definedName>
    <definedName name="ZZZZZZDELETEME22" hidden="1">{0,0,0,0;0,0,0,0;0,0,0,0;0,0,0,0;0,0,0,0;0,0,0,0;0,0,0,0;0,0,0,0;0,0,0,0;0,0,0,0;0,0,0,0;0,0,0,0;0,0,0,0;0,0,0,0;0,0,0,0;0,0,0,0;0,0,0,0;0,0,TRUE,0}</definedName>
    <definedName name="ZZZZZZDELETEME26" localSheetId="2" hidden="1">{0,0,0,0;0,0,0,0;0,0,0,0;0,0,0,0;0,0,0,0;0,0,0,0;0,0,0,0;0,0,0,0;0,0,0,0;0,0,0,0;0,0,0,0;0,0,0,0;0,0,0,0;0,0,0,0;0,0,0,0;0,0,0,0;0,0,0,0;0,0,TRUE,0}</definedName>
    <definedName name="ZZZZZZDELETEME26" hidden="1">{0,0,0,0;0,0,0,0;0,0,0,0;0,0,0,0;0,0,0,0;0,0,0,0;0,0,0,0;0,0,0,0;0,0,0,0;0,0,0,0;0,0,0,0;0,0,0,0;0,0,0,0;0,0,0,0;0,0,0,0;0,0,0,0;0,0,0,0;0,0,TRUE,0}</definedName>
    <definedName name="zzzzzzz" localSheetId="2" hidden="1">{#N/A,#N/A,FALSE,"Monthly"}</definedName>
    <definedName name="zzzzzzz" hidden="1">{#N/A,#N/A,FALSE,"Monthly"}</definedName>
    <definedName name="zzzzzzzz"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 hidden="1">#REF!</definedName>
    <definedName name="zzzzzzzzzzzzzzzz"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localSheetId="2"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localSheetId="2"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_1" localSheetId="2" hidden="1">{#N/A,#N/A,FALSE,"Sys Perf";#N/A,#N/A,FALSE,"Capital1";#N/A,#N/A,FALSE,"Capital2";#N/A,#N/A,FALSE,"Inv&amp;Dbt";#N/A,#N/A,FALSE,"Hospital";#N/A,#N/A,FALSE,"Stats";#N/A,#N/A,FALSE,"Charity";#N/A,#N/A,FALSE,"Woodlands";#N/A,#N/A,FALSE,"Kelsey";#N/A,#N/A,FALSE,"Properties";#N/A,#N/A,FALSE,"EHC"}</definedName>
    <definedName name="zzzzzzzzzzzzzzzzzzzz_1" hidden="1">{#N/A,#N/A,FALSE,"Sys Perf";#N/A,#N/A,FALSE,"Capital1";#N/A,#N/A,FALSE,"Capital2";#N/A,#N/A,FALSE,"Inv&amp;Dbt";#N/A,#N/A,FALSE,"Hospital";#N/A,#N/A,FALSE,"Stats";#N/A,#N/A,FALSE,"Charity";#N/A,#N/A,FALSE,"Woodlands";#N/A,#N/A,FALSE,"Kelsey";#N/A,#N/A,FALSE,"Properties";#N/A,#N/A,FALSE,"EHC"}</definedName>
    <definedName name="zzzzzzzzzzzzzzzzzzzz_2" localSheetId="2" hidden="1">{#N/A,#N/A,FALSE,"Sys Perf";#N/A,#N/A,FALSE,"Capital1";#N/A,#N/A,FALSE,"Capital2";#N/A,#N/A,FALSE,"Inv&amp;Dbt";#N/A,#N/A,FALSE,"Hospital";#N/A,#N/A,FALSE,"Stats";#N/A,#N/A,FALSE,"Charity";#N/A,#N/A,FALSE,"Woodlands";#N/A,#N/A,FALSE,"Kelsey";#N/A,#N/A,FALSE,"Properties";#N/A,#N/A,FALSE,"EHC"}</definedName>
    <definedName name="zzzzzzzzzzzzzzzzzzzz_2" hidden="1">{#N/A,#N/A,FALSE,"Sys Perf";#N/A,#N/A,FALSE,"Capital1";#N/A,#N/A,FALSE,"Capital2";#N/A,#N/A,FALSE,"Inv&amp;Dbt";#N/A,#N/A,FALSE,"Hospital";#N/A,#N/A,FALSE,"Stats";#N/A,#N/A,FALSE,"Charity";#N/A,#N/A,FALSE,"Woodlands";#N/A,#N/A,FALSE,"Kelsey";#N/A,#N/A,FALSE,"Properties";#N/A,#N/A,FALSE,"EHC"}</definedName>
    <definedName name="zzzzzzzzzzzzzzzzzzzz_3" localSheetId="2" hidden="1">{#N/A,#N/A,FALSE,"Sys Perf";#N/A,#N/A,FALSE,"Capital1";#N/A,#N/A,FALSE,"Capital2";#N/A,#N/A,FALSE,"Inv&amp;Dbt";#N/A,#N/A,FALSE,"Hospital";#N/A,#N/A,FALSE,"Stats";#N/A,#N/A,FALSE,"Charity";#N/A,#N/A,FALSE,"Woodlands";#N/A,#N/A,FALSE,"Kelsey";#N/A,#N/A,FALSE,"Properties";#N/A,#N/A,FALSE,"EHC"}</definedName>
    <definedName name="zzzzzzzzzzzzzzzzzzzz_3" hidden="1">{#N/A,#N/A,FALSE,"Sys Perf";#N/A,#N/A,FALSE,"Capital1";#N/A,#N/A,FALSE,"Capital2";#N/A,#N/A,FALSE,"Inv&amp;Dbt";#N/A,#N/A,FALSE,"Hospital";#N/A,#N/A,FALSE,"Stats";#N/A,#N/A,FALSE,"Charity";#N/A,#N/A,FALSE,"Woodlands";#N/A,#N/A,FALSE,"Kelsey";#N/A,#N/A,FALSE,"Properties";#N/A,#N/A,FALSE,"EHC"}</definedName>
    <definedName name="zzzzzzzzzzzzzzzzzzzz_4" localSheetId="2" hidden="1">{#N/A,#N/A,FALSE,"Sys Perf";#N/A,#N/A,FALSE,"Capital1";#N/A,#N/A,FALSE,"Capital2";#N/A,#N/A,FALSE,"Inv&amp;Dbt";#N/A,#N/A,FALSE,"Hospital";#N/A,#N/A,FALSE,"Stats";#N/A,#N/A,FALSE,"Charity";#N/A,#N/A,FALSE,"Woodlands";#N/A,#N/A,FALSE,"Kelsey";#N/A,#N/A,FALSE,"Properties";#N/A,#N/A,FALSE,"EHC"}</definedName>
    <definedName name="zzzzzzzzzzzzzzzzzzzz_4" hidden="1">{#N/A,#N/A,FALSE,"Sys Perf";#N/A,#N/A,FALSE,"Capital1";#N/A,#N/A,FALSE,"Capital2";#N/A,#N/A,FALSE,"Inv&amp;Dbt";#N/A,#N/A,FALSE,"Hospital";#N/A,#N/A,FALSE,"Stats";#N/A,#N/A,FALSE,"Charity";#N/A,#N/A,FALSE,"Woodlands";#N/A,#N/A,FALSE,"Kelsey";#N/A,#N/A,FALSE,"Properties";#N/A,#N/A,FALSE,"EHC"}</definedName>
    <definedName name="zzzzzzzzzzzzzzzzzzzzz" localSheetId="2" hidden="1">{#N/A,#N/A,FALSE,"Page 25";#N/A,#N/A,FALSE,"Page 26";#N/A,#N/A,FALSE,"Page 27"}</definedName>
    <definedName name="zzzzzzzzzzzzzzzzzzzzz" hidden="1">{#N/A,#N/A,FALSE,"Page 25";#N/A,#N/A,FALSE,"Page 26";#N/A,#N/A,FALSE,"Page 27"}</definedName>
    <definedName name="zzzzzzzzzzzzzzzzzzzzz_1" localSheetId="2" hidden="1">{#N/A,#N/A,FALSE,"Page 25";#N/A,#N/A,FALSE,"Page 26";#N/A,#N/A,FALSE,"Page 27"}</definedName>
    <definedName name="zzzzzzzzzzzzzzzzzzzzz_1" hidden="1">{#N/A,#N/A,FALSE,"Page 25";#N/A,#N/A,FALSE,"Page 26";#N/A,#N/A,FALSE,"Page 27"}</definedName>
    <definedName name="zzzzzzzzzzzzzzzzzzzzz_2" localSheetId="2" hidden="1">{#N/A,#N/A,FALSE,"Page 25";#N/A,#N/A,FALSE,"Page 26";#N/A,#N/A,FALSE,"Page 27"}</definedName>
    <definedName name="zzzzzzzzzzzzzzzzzzzzz_2" hidden="1">{#N/A,#N/A,FALSE,"Page 25";#N/A,#N/A,FALSE,"Page 26";#N/A,#N/A,FALSE,"Page 27"}</definedName>
    <definedName name="zzzzzzzzzzzzzzzzzzzzz_3" localSheetId="2" hidden="1">{#N/A,#N/A,FALSE,"Page 25";#N/A,#N/A,FALSE,"Page 26";#N/A,#N/A,FALSE,"Page 27"}</definedName>
    <definedName name="zzzzzzzzzzzzzzzzzzzzz_3" hidden="1">{#N/A,#N/A,FALSE,"Page 25";#N/A,#N/A,FALSE,"Page 26";#N/A,#N/A,FALSE,"Page 27"}</definedName>
    <definedName name="zzzzzzzzzzzzzzzzzzzzz_4" localSheetId="2" hidden="1">{#N/A,#N/A,FALSE,"Page 25";#N/A,#N/A,FALSE,"Page 26";#N/A,#N/A,FALSE,"Page 27"}</definedName>
    <definedName name="zzzzzzzzzzzzzzzzzzzzz_4" hidden="1">{#N/A,#N/A,FALSE,"Page 25";#N/A,#N/A,FALSE,"Page 26";#N/A,#N/A,FALSE,"Page 27"}</definedName>
    <definedName name="zzzzzzzzzzzzzzzzzzzzzz" localSheetId="2" hidden="1">{"1999 Revenue",#N/A,FALSE,"Voice ";"1999 Traffic",#N/A,FALSE,"Voice "}</definedName>
    <definedName name="zzzzzzzzzzzzzzzzzzzzzz" hidden="1">{"1999 Revenue",#N/A,FALSE,"Voice ";"1999 Traffic",#N/A,FALSE,"Voice "}</definedName>
    <definedName name="олд" hidden="1">27</definedName>
    <definedName name="про" hidden="1">4</definedName>
    <definedName name="ццу" localSheetId="2" hidden="1">{#N/A,#N/A,FALSE,"HMF";#N/A,#N/A,FALSE,"FACIL";#N/A,#N/A,FALSE,"HMFINANCE";#N/A,#N/A,FALSE,"HMEUROPE";#N/A,#N/A,FALSE,"HHAB CONSO";#N/A,#N/A,FALSE,"PAB";#N/A,#N/A,FALSE,"MMC";#N/A,#N/A,FALSE,"THAI";#N/A,#N/A,FALSE,"SINPA";#N/A,#N/A,FALSE,"POLAND"}</definedName>
    <definedName name="ццу" hidden="1">{#N/A,#N/A,FALSE,"HMF";#N/A,#N/A,FALSE,"FACIL";#N/A,#N/A,FALSE,"HMFINANCE";#N/A,#N/A,FALSE,"HMEUROPE";#N/A,#N/A,FALSE,"HHAB CONSO";#N/A,#N/A,FALSE,"PAB";#N/A,#N/A,FALSE,"MMC";#N/A,#N/A,FALSE,"THAI";#N/A,#N/A,FALSE,"SINPA";#N/A,#N/A,FALSE,"POLAND"}</definedName>
    <definedName name="ぁ" localSheetId="2" hidden="1">{"'下期集計（10.27迄・速報値）'!$Q$16"}</definedName>
    <definedName name="ぁ">{"'下期集計（10.27迄・速報値）'!$Q$16"}</definedName>
    <definedName name="あ" localSheetId="2" hidden="1">{"'下期集計（10.27迄・速報値）'!$Q$16"}</definedName>
    <definedName name="あ">{"'下期集計（10.27迄・速報値）'!$Q$16"}</definedName>
    <definedName name="あ_1" hidden="1">{"'下期集計（10.27迄・速報値）'!$Q$16"}</definedName>
    <definedName name="あああ" localSheetId="2" hidden="1">{"'下期集計（10.27迄・速報値）'!$Q$16"}</definedName>
    <definedName name="あああ">{"'下期集計（10.27迄・速報値）'!$Q$16"}</definedName>
    <definedName name="あああ_1" hidden="1">{"'下期集計（10.27迄・速報値）'!$Q$16"}</definedName>
    <definedName name="なんで" localSheetId="2" hidden="1">{"'下期集計（10.27迄・速報値）'!$Q$16"}</definedName>
    <definedName name="なんで">{"'下期集計（10.27迄・速報値）'!$Q$16"}</definedName>
    <definedName name="なんで_1" hidden="1">{"'下期集計（10.27迄・速報値）'!$Q$16"}</definedName>
    <definedName name="なんなの" localSheetId="2" hidden="1">{"'下期集計（10.27迄・速報値）'!$Q$16"}</definedName>
    <definedName name="なんなの">{"'下期集計（10.27迄・速報値）'!$Q$16"}</definedName>
    <definedName name="なんなの_1" hidden="1">{"'下期集計（10.27迄・速報値）'!$Q$16"}</definedName>
    <definedName name="אאא" localSheetId="2">#REF!</definedName>
    <definedName name="אאא" hidden="1">{#N/A,#N/A,FALSE,"מאזן בוחן";"כל_מאזן_בוחן",#N/A,FALSE,"מאזן בוחן"}</definedName>
    <definedName name="אאא_1" localSheetId="2" hidden="1">{#N/A,#N/A,FALSE,"מאזן בוחן";"כל_מאזן_בוחן",#N/A,FALSE,"מאזן בוחן"}</definedName>
    <definedName name="אאא_1" hidden="1">{#N/A,#N/A,FALSE,"מאזן בוחן";"כל_מאזן_בוחן",#N/A,FALSE,"מאזן בוחן"}</definedName>
    <definedName name="אאא_2" localSheetId="2" hidden="1">{#N/A,#N/A,FALSE,"מאזן בוחן";"כל_מאזן_בוחן",#N/A,FALSE,"מאזן בוחן"}</definedName>
    <definedName name="אאא_2" hidden="1">{#N/A,#N/A,FALSE,"מאזן בוחן";"כל_מאזן_בוחן",#N/A,FALSE,"מאזן בוחן"}</definedName>
    <definedName name="אאא_3" localSheetId="2" hidden="1">{#N/A,#N/A,FALSE,"מאזן בוחן";"כל_מאזן_בוחן",#N/A,FALSE,"מאזן בוחן"}</definedName>
    <definedName name="אאא_3" hidden="1">{#N/A,#N/A,FALSE,"מאזן בוחן";"כל_מאזן_בוחן",#N/A,FALSE,"מאזן בוחן"}</definedName>
    <definedName name="אאא_4" localSheetId="2" hidden="1">{#N/A,#N/A,FALSE,"מאזן בוחן";"כל_מאזן_בוחן",#N/A,FALSE,"מאזן בוחן"}</definedName>
    <definedName name="אאא_4" hidden="1">{#N/A,#N/A,FALSE,"מאזן בוחן";"כל_מאזן_בוחן",#N/A,FALSE,"מאזן בוחן"}</definedName>
    <definedName name="אאא1" localSheetId="2" hidden="1">{#N/A,#N/A,FALSE,"מאזן בוחן";"כל_מאזן_בוחן",#N/A,FALSE,"מאזן בוחן"}</definedName>
    <definedName name="אאא1" hidden="1">{#N/A,#N/A,FALSE,"מאזן בוחן";"כל_מאזן_בוחן",#N/A,FALSE,"מאזן בוחן"}</definedName>
    <definedName name="בככ" localSheetId="2">#REF!</definedName>
    <definedName name="בכ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_1" localSheetId="2"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_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_2" localSheetId="2"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_2"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_3" localSheetId="2"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_3"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_4" localSheetId="2"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_4"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1" localSheetId="2"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חח" localSheetId="2">#REF!</definedName>
    <definedName name="חח" hidden="1">{#N/A,#N/A,FALSE,"מאזן בוחן";"כל_מאזן_בוחן",#N/A,FALSE,"מאזן בוחן"}</definedName>
    <definedName name="לל" localSheetId="2">#REF!</definedName>
    <definedName name="לל" hidden="1">{#N/A,#N/A,FALSE,"מאזן בוחן";"כל_מאזן_בוחן",#N/A,FALSE,"מאזן בוחן"}</definedName>
    <definedName name="מ" localSheetId="2">#REF!</definedName>
    <definedName name="מ"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אזן_בוחן_כללי_1" localSheetId="2" hidden="1">{#N/A,#N/A,FALSE,"מאזן בוחן";"כל_מאזן_בוחן",#N/A,FALSE,"מאזן בוחן"}</definedName>
    <definedName name="מאזן_בוחן_כללי_1" hidden="1">{#N/A,#N/A,FALSE,"מאזן בוחן";"כל_מאזן_בוחן",#N/A,FALSE,"מאזן בוחן"}</definedName>
    <definedName name="מאזן_בוחן_כללי1" localSheetId="2" hidden="1">{#N/A,#N/A,FALSE,"מאזן בוחן";"כל_מאזן_בוחן",#N/A,FALSE,"מאזן בוחן"}</definedName>
    <definedName name="מאזן_בוחן_כללי1" hidden="1">{#N/A,#N/A,FALSE,"מאזן בוחן";"כל_מאזן_בוחן",#N/A,FALSE,"מאזן בוחן"}</definedName>
    <definedName name="סעיפי_מאזן_בוחן_1" localSheetId="2"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סעיפי_מאזן_בוחן_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ㄱ" localSheetId="2" hidden="1">{#N/A,#N/A,FALSE,"BS";#N/A,#N/A,FALSE,"PL";#N/A,#N/A,FALSE,"처분";#N/A,#N/A,FALSE,"현금";#N/A,#N/A,FALSE,"매출";#N/A,#N/A,FALSE,"원가";#N/A,#N/A,FALSE,"경영"}</definedName>
    <definedName name="ㄱ" hidden="1">{#N/A,#N/A,FALSE,"BS";#N/A,#N/A,FALSE,"PL";#N/A,#N/A,FALSE,"처분";#N/A,#N/A,FALSE,"현금";#N/A,#N/A,FALSE,"매출";#N/A,#N/A,FALSE,"원가";#N/A,#N/A,FALSE,"경영"}</definedName>
    <definedName name="강용" hidden="1">{"'Sheet1'!$A$1:$H$36"}</definedName>
    <definedName name="건물" localSheetId="2" hidden="1">{"'손익현황'!$A$1:$J$29"}</definedName>
    <definedName name="건물" hidden="1">{"'손익현황'!$A$1:$J$29"}</definedName>
    <definedName name="건물임." localSheetId="2" hidden="1">{"'손익현황'!$A$1:$J$29"}</definedName>
    <definedName name="건물임." hidden="1">{"'손익현황'!$A$1:$J$29"}</definedName>
    <definedName name="건설" hidden="1">{"'표지'!$B$5"}</definedName>
    <definedName name="고" localSheetId="2" hidden="1">{#N/A,#N/A,FALSE,"REPORT"}</definedName>
    <definedName name="고" hidden="1">{#N/A,#N/A,FALSE,"REPORT"}</definedName>
    <definedName name="고_1" localSheetId="2" hidden="1">{#N/A,#N/A,FALSE,"REPORT"}</definedName>
    <definedName name="고_1" hidden="1">{#N/A,#N/A,FALSE,"REPORT"}</definedName>
    <definedName name="고_2" localSheetId="2" hidden="1">{#N/A,#N/A,FALSE,"REPORT"}</definedName>
    <definedName name="고_2" hidden="1">{#N/A,#N/A,FALSE,"REPORT"}</definedName>
    <definedName name="고_3" localSheetId="2" hidden="1">{#N/A,#N/A,FALSE,"REPORT"}</definedName>
    <definedName name="고_3" hidden="1">{#N/A,#N/A,FALSE,"REPORT"}</definedName>
    <definedName name="고_4" localSheetId="2" hidden="1">{#N/A,#N/A,FALSE,"REPORT"}</definedName>
    <definedName name="고_4" hidden="1">{#N/A,#N/A,FALSE,"REPORT"}</definedName>
    <definedName name="공" localSheetId="2" hidden="1">{"'손익현황'!$A$1:$J$29"}</definedName>
    <definedName name="공" hidden="1">{"'손익현황'!$A$1:$J$29"}</definedName>
    <definedName name="공구" localSheetId="2" hidden="1">{"'손익현황'!$A$1:$J$29"}</definedName>
    <definedName name="공구" hidden="1">{"'손익현황'!$A$1:$J$29"}</definedName>
    <definedName name="공구기구" localSheetId="2" hidden="1">{"'손익현황'!$A$1:$J$29"}</definedName>
    <definedName name="공구기구" hidden="1">{"'손익현황'!$A$1:$J$29"}</definedName>
    <definedName name="공정별" hidden="1">{"'Sheet1'!$A$1:$H$36"}</definedName>
    <definedName name="구" localSheetId="2" hidden="1">{"'손익현황'!$A$1:$J$29"}</definedName>
    <definedName name="구" hidden="1">{"'손익현황'!$A$1:$J$29"}</definedName>
    <definedName name="구축물" localSheetId="2" hidden="1">{"'손익현황'!$A$1:$J$29"}</definedName>
    <definedName name="구축물" hidden="1">{"'손익현황'!$A$1:$J$29"}</definedName>
    <definedName name="구축물임" localSheetId="2" hidden="1">{"'손익현황'!$A$1:$J$29"}</definedName>
    <definedName name="구축물임" hidden="1">{"'손익현황'!$A$1:$J$29"}</definedName>
    <definedName name="국내SAP2" hidden="1">{"'표지'!$B$5"}</definedName>
    <definedName name="기계장치" localSheetId="2" hidden="1">{"'손익현황'!$A$1:$J$29"}</definedName>
    <definedName name="기계장치" hidden="1">{"'손익현황'!$A$1:$J$29"}</definedName>
    <definedName name="기말중점검토" localSheetId="2" hidden="1">{#N/A,#N/A,FALSE,"BS";#N/A,#N/A,FALSE,"PL";#N/A,#N/A,FALSE,"처분";#N/A,#N/A,FALSE,"현금";#N/A,#N/A,FALSE,"매출";#N/A,#N/A,FALSE,"원가";#N/A,#N/A,FALSE,"경영"}</definedName>
    <definedName name="기말중점검토" hidden="1">{#N/A,#N/A,FALSE,"BS";#N/A,#N/A,FALSE,"PL";#N/A,#N/A,FALSE,"처분";#N/A,#N/A,FALSE,"현금";#N/A,#N/A,FALSE,"매출";#N/A,#N/A,FALSE,"원가";#N/A,#N/A,FALSE,"경영"}</definedName>
    <definedName name="김종신" hidden="1">{"'Sheet1'!$A$1:$H$36"}</definedName>
    <definedName name="김희란" hidden="1">{"'Sheet1'!$A$1:$H$36"}</definedName>
    <definedName name="ㄴ" localSheetId="2" hidden="1">{#N/A,#N/A,FALSE,"BS";#N/A,#N/A,FALSE,"PL";#N/A,#N/A,FALSE,"처분";#N/A,#N/A,FALSE,"현금";#N/A,#N/A,FALSE,"매출";#N/A,#N/A,FALSE,"원가";#N/A,#N/A,FALSE,"경영"}</definedName>
    <definedName name="ㄴ" hidden="1">{#N/A,#N/A,FALSE,"BS";#N/A,#N/A,FALSE,"PL";#N/A,#N/A,FALSE,"처분";#N/A,#N/A,FALSE,"현금";#N/A,#N/A,FALSE,"매출";#N/A,#N/A,FALSE,"원가";#N/A,#N/A,FALSE,"경영"}</definedName>
    <definedName name="ㄴㄴ" hidden="1">{"'표지'!$B$5"}</definedName>
    <definedName name="ㄴㄻㅇ" hidden="1">{"'표지'!$B$5"}</definedName>
    <definedName name="ㄴㅇㄹㄻ" hidden="1">{"'표지'!$B$5"}</definedName>
    <definedName name="뉴" hidden="1">{"'Sheet1'!$A$1:$H$36"}</definedName>
    <definedName name="니" hidden="1">{"'표지'!$B$5"}</definedName>
    <definedName name="ㄶㅇ노ㅗㄶ호" localSheetId="2" hidden="1">{#N/A,#N/A,FALSE,"REPORT"}</definedName>
    <definedName name="ㄶㅇ노ㅗㄶ호" hidden="1">{#N/A,#N/A,FALSE,"REPORT"}</definedName>
    <definedName name="ㄶㅇ노ㅗㄶ호_1" localSheetId="2" hidden="1">{#N/A,#N/A,FALSE,"REPORT"}</definedName>
    <definedName name="ㄶㅇ노ㅗㄶ호_1" hidden="1">{#N/A,#N/A,FALSE,"REPORT"}</definedName>
    <definedName name="ㄶㅇ노ㅗㄶ호_2" localSheetId="2" hidden="1">{#N/A,#N/A,FALSE,"REPORT"}</definedName>
    <definedName name="ㄶㅇ노ㅗㄶ호_2" hidden="1">{#N/A,#N/A,FALSE,"REPORT"}</definedName>
    <definedName name="ㄶㅇ노ㅗㄶ호_3" localSheetId="2" hidden="1">{#N/A,#N/A,FALSE,"REPORT"}</definedName>
    <definedName name="ㄶㅇ노ㅗㄶ호_3" hidden="1">{#N/A,#N/A,FALSE,"REPORT"}</definedName>
    <definedName name="ㄶㅇ노ㅗㄶ호_4" localSheetId="2" hidden="1">{#N/A,#N/A,FALSE,"REPORT"}</definedName>
    <definedName name="ㄶㅇ노ㅗㄶ호_4" hidden="1">{#N/A,#N/A,FALSE,"REPORT"}</definedName>
    <definedName name="ㄷ" localSheetId="2" hidden="1">{#N/A,#N/A,FALSE,"BS";#N/A,#N/A,FALSE,"PL";#N/A,#N/A,FALSE,"처분";#N/A,#N/A,FALSE,"현금";#N/A,#N/A,FALSE,"매출";#N/A,#N/A,FALSE,"원가";#N/A,#N/A,FALSE,"경영"}</definedName>
    <definedName name="ㄷ" hidden="1">{#N/A,#N/A,FALSE,"BS";#N/A,#N/A,FALSE,"PL";#N/A,#N/A,FALSE,"처분";#N/A,#N/A,FALSE,"현금";#N/A,#N/A,FALSE,"매출";#N/A,#N/A,FALSE,"원가";#N/A,#N/A,FALSE,"경영"}</definedName>
    <definedName name="ㄷㄷ" localSheetId="2" hidden="1">{#N/A,#N/A,FALSE,"BS";#N/A,#N/A,FALSE,"PL";#N/A,#N/A,FALSE,"처분";#N/A,#N/A,FALSE,"현금";#N/A,#N/A,FALSE,"매출";#N/A,#N/A,FALSE,"원가";#N/A,#N/A,FALSE,"경영"}</definedName>
    <definedName name="ㄷㄷ" hidden="1">{#N/A,#N/A,FALSE,"BS";#N/A,#N/A,FALSE,"PL";#N/A,#N/A,FALSE,"처분";#N/A,#N/A,FALSE,"현금";#N/A,#N/A,FALSE,"매출";#N/A,#N/A,FALSE,"원가";#N/A,#N/A,FALSE,"경영"}</definedName>
    <definedName name="ㄷㄷㄷ" hidden="1">{"'표지'!$B$5"}</definedName>
    <definedName name="ㄷㄷㄷㄷ" hidden="1">{"'Sheet1'!$A$1:$H$36"}</definedName>
    <definedName name="ㄷㄷㄷㄷㄷ" hidden="1">{"'Sheet1'!$A$1:$H$36"}</definedName>
    <definedName name="다시FM" hidden="1">{"'표지'!$B$5"}</definedName>
    <definedName name="돌아버려" hidden="1">{"'Sheet1'!$A$1:$H$36"}</definedName>
    <definedName name="또왜이래" hidden="1">{"'Sheet1'!$A$1:$H$36"}</definedName>
    <definedName name="ㄹ" localSheetId="2" hidden="1">{#N/A,#N/A,FALSE,"BS";#N/A,#N/A,FALSE,"PL";#N/A,#N/A,FALSE,"처분";#N/A,#N/A,FALSE,"현금";#N/A,#N/A,FALSE,"매출";#N/A,#N/A,FALSE,"원가";#N/A,#N/A,FALSE,"경영"}</definedName>
    <definedName name="ㄹ" hidden="1">{#N/A,#N/A,FALSE,"BS";#N/A,#N/A,FALSE,"PL";#N/A,#N/A,FALSE,"처분";#N/A,#N/A,FALSE,"현금";#N/A,#N/A,FALSE,"매출";#N/A,#N/A,FALSE,"원가";#N/A,#N/A,FALSE,"경영"}</definedName>
    <definedName name="ㄹㄹ" localSheetId="2" hidden="1">{#N/A,#N/A,FALSE,"BS";#N/A,#N/A,FALSE,"PL";#N/A,#N/A,FALSE,"처분";#N/A,#N/A,FALSE,"현금";#N/A,#N/A,FALSE,"매출";#N/A,#N/A,FALSE,"원가";#N/A,#N/A,FALSE,"경영"}</definedName>
    <definedName name="ㄹㄹ" hidden="1">{#N/A,#N/A,FALSE,"BS";#N/A,#N/A,FALSE,"PL";#N/A,#N/A,FALSE,"처분";#N/A,#N/A,FALSE,"현금";#N/A,#N/A,FALSE,"매출";#N/A,#N/A,FALSE,"원가";#N/A,#N/A,FALSE,"경영"}</definedName>
    <definedName name="ㄹㄹㄹㄹ" hidden="1">{"'Sheet1'!$A$1:$H$36"}</definedName>
    <definedName name="ㄹㄹㅇㅇ" hidden="1">{"'Sheet1'!$A$1:$H$36"}</definedName>
    <definedName name="ㅁ" localSheetId="2" hidden="1">{#N/A,#N/A,FALSE,"BS";#N/A,#N/A,FALSE,"PL";#N/A,#N/A,FALSE,"처분";#N/A,#N/A,FALSE,"현금";#N/A,#N/A,FALSE,"매출";#N/A,#N/A,FALSE,"원가";#N/A,#N/A,FALSE,"경영"}</definedName>
    <definedName name="ㅁ" hidden="1">{#N/A,#N/A,FALSE,"BS";#N/A,#N/A,FALSE,"PL";#N/A,#N/A,FALSE,"처분";#N/A,#N/A,FALSE,"현금";#N/A,#N/A,FALSE,"매출";#N/A,#N/A,FALSE,"원가";#N/A,#N/A,FALSE,"경영"}</definedName>
    <definedName name="ㅁㅁ" localSheetId="2" hidden="1">{"'손익현황'!$A$1:$J$29"}</definedName>
    <definedName name="ㅁㅁ" hidden="1">{"'손익현황'!$A$1:$J$29"}</definedName>
    <definedName name="ㅁㅁㅁ" localSheetId="2" hidden="1">{#N/A,#N/A,FALSE,"BS";#N/A,#N/A,FALSE,"PL";#N/A,#N/A,FALSE,"처분";#N/A,#N/A,FALSE,"현금";#N/A,#N/A,FALSE,"매출";#N/A,#N/A,FALSE,"원가";#N/A,#N/A,FALSE,"경영"}</definedName>
    <definedName name="ㅁㅁㅁ" hidden="1">{#N/A,#N/A,FALSE,"BS";#N/A,#N/A,FALSE,"PL";#N/A,#N/A,FALSE,"처분";#N/A,#N/A,FALSE,"현금";#N/A,#N/A,FALSE,"매출";#N/A,#N/A,FALSE,"원가";#N/A,#N/A,FALSE,"경영"}</definedName>
    <definedName name="ㅁㅁㅁㅁㅁㅁㅁㅁㅁㅁㅁㅁㅁㅁㅁㅁㅁㅁㅁㅁㅁㅁ" hidden="1">{"'표지'!$B$5"}</definedName>
    <definedName name="메모" hidden="1">{"'Sheet1'!$A$1:$H$36"}</definedName>
    <definedName name="메모리연" hidden="1">{"'Sheet1'!$A$1:$H$36"}</definedName>
    <definedName name="미경" hidden="1">{"'Sheet1'!$A$1:$H$36"}</definedName>
    <definedName name="미애" localSheetId="2" hidden="1">{#N/A,#N/A,FALSE,"REPORT"}</definedName>
    <definedName name="미애" hidden="1">{#N/A,#N/A,FALSE,"REPORT"}</definedName>
    <definedName name="미애_1" localSheetId="2" hidden="1">{#N/A,#N/A,FALSE,"REPORT"}</definedName>
    <definedName name="미애_1" hidden="1">{#N/A,#N/A,FALSE,"REPORT"}</definedName>
    <definedName name="미애_2" localSheetId="2" hidden="1">{#N/A,#N/A,FALSE,"REPORT"}</definedName>
    <definedName name="미애_2" hidden="1">{#N/A,#N/A,FALSE,"REPORT"}</definedName>
    <definedName name="미애_3" localSheetId="2" hidden="1">{#N/A,#N/A,FALSE,"REPORT"}</definedName>
    <definedName name="미애_3" hidden="1">{#N/A,#N/A,FALSE,"REPORT"}</definedName>
    <definedName name="미애_4" localSheetId="2" hidden="1">{#N/A,#N/A,FALSE,"REPORT"}</definedName>
    <definedName name="미애_4" hidden="1">{#N/A,#N/A,FALSE,"REPORT"}</definedName>
    <definedName name="미치겠네" hidden="1">{"'Sheet1'!$A$1:$H$36"}</definedName>
    <definedName name="ㅂ" localSheetId="2" hidden="1">{#N/A,#N/A,FALSE,"BS";#N/A,#N/A,FALSE,"PL";#N/A,#N/A,FALSE,"처분";#N/A,#N/A,FALSE,"현금";#N/A,#N/A,FALSE,"매출";#N/A,#N/A,FALSE,"원가";#N/A,#N/A,FALSE,"경영"}</definedName>
    <definedName name="ㅂ" hidden="1">{#N/A,#N/A,FALSE,"BS";#N/A,#N/A,FALSE,"PL";#N/A,#N/A,FALSE,"처분";#N/A,#N/A,FALSE,"현금";#N/A,#N/A,FALSE,"매출";#N/A,#N/A,FALSE,"원가";#N/A,#N/A,FALSE,"경영"}</definedName>
    <definedName name="ㅂㅁ" localSheetId="2" hidden="1">{#N/A,"PURCHM",FALSE,"Business Analysis";#N/A,"SPADD",FALSE,"Business Analysis"}</definedName>
    <definedName name="ㅂㅁ" hidden="1">{#N/A,"PURCHM",FALSE,"Business Analysis";#N/A,"SPADD",FALSE,"Business Analysis"}</definedName>
    <definedName name="바" hidden="1">{"'Sheet1'!$A$1:$H$36"}</definedName>
    <definedName name="박문희" hidden="1">{"'표지'!$B$5"}</definedName>
    <definedName name="백재욱" hidden="1">{"'Sheet1'!$A$1:$H$36"}</definedName>
    <definedName name="본사" hidden="1">{"'Sheet1'!$A$1:$H$36"}</definedName>
    <definedName name="ㅅ" localSheetId="2" hidden="1">{#N/A,#N/A,FALSE,"BS";#N/A,#N/A,FALSE,"PL";#N/A,#N/A,FALSE,"처분";#N/A,#N/A,FALSE,"현금";#N/A,#N/A,FALSE,"매출";#N/A,#N/A,FALSE,"원가";#N/A,#N/A,FALSE,"경영"}</definedName>
    <definedName name="ㅅ" hidden="1">{#N/A,#N/A,FALSE,"BS";#N/A,#N/A,FALSE,"PL";#N/A,#N/A,FALSE,"처분";#N/A,#N/A,FALSE,"현금";#N/A,#N/A,FALSE,"매출";#N/A,#N/A,FALSE,"원가";#N/A,#N/A,FALSE,"경영"}</definedName>
    <definedName name="ㅅㅅㅅ" localSheetId="2" hidden="1">{"'손익현황'!$A$1:$J$29"}</definedName>
    <definedName name="ㅅㅅㅅ" hidden="1">{"'손익현황'!$A$1:$J$29"}</definedName>
    <definedName name="사랑" hidden="1">{"'Sheet1'!$A$1:$H$36"}</definedName>
    <definedName name="상국" hidden="1">{"'Sheet1'!$A$1:$H$36"}</definedName>
    <definedName name="선급이자" hidden="1">{"'Sheet1'!$A$1:$H$36"}</definedName>
    <definedName name="수정" localSheetId="2" hidden="1">{#N/A,#N/A,FALSE,"BS";#N/A,#N/A,FALSE,"PL";#N/A,#N/A,FALSE,"처분";#N/A,#N/A,FALSE,"현금";#N/A,#N/A,FALSE,"매출";#N/A,#N/A,FALSE,"원가";#N/A,#N/A,FALSE,"경영"}</definedName>
    <definedName name="수정" hidden="1">{#N/A,#N/A,FALSE,"BS";#N/A,#N/A,FALSE,"PL";#N/A,#N/A,FALSE,"처분";#N/A,#N/A,FALSE,"현금";#N/A,#N/A,FALSE,"매출";#N/A,#N/A,FALSE,"원가";#N/A,#N/A,FALSE,"경영"}</definedName>
    <definedName name="수주2" hidden="1">{"'표지'!$B$5"}</definedName>
    <definedName name="수주2222" hidden="1">{"'표지'!$B$5"}</definedName>
    <definedName name="수주매출" hidden="1">{"'표지'!$B$5"}</definedName>
    <definedName name="수주추정2" hidden="1">{"'표지'!$B$5"}</definedName>
    <definedName name="ㅇ" localSheetId="2" hidden="1">{#N/A,#N/A,FALSE,"BS";#N/A,#N/A,FALSE,"PL";#N/A,#N/A,FALSE,"처분";#N/A,#N/A,FALSE,"현금";#N/A,#N/A,FALSE,"매출";#N/A,#N/A,FALSE,"원가";#N/A,#N/A,FALSE,"경영"}</definedName>
    <definedName name="ㅇ" hidden="1">{#N/A,#N/A,FALSE,"BS";#N/A,#N/A,FALSE,"PL";#N/A,#N/A,FALSE,"처분";#N/A,#N/A,FALSE,"현금";#N/A,#N/A,FALSE,"매출";#N/A,#N/A,FALSE,"원가";#N/A,#N/A,FALSE,"경영"}</definedName>
    <definedName name="ㅇㅇ" localSheetId="2" hidden="1">{#N/A,#N/A,FALSE,"BS";#N/A,#N/A,FALSE,"PL";#N/A,#N/A,FALSE,"처분";#N/A,#N/A,FALSE,"현금";#N/A,#N/A,FALSE,"매출";#N/A,#N/A,FALSE,"원가";#N/A,#N/A,FALSE,"경영"}</definedName>
    <definedName name="ㅇㅇ" hidden="1">{#N/A,#N/A,FALSE,"BS";#N/A,#N/A,FALSE,"PL";#N/A,#N/A,FALSE,"처분";#N/A,#N/A,FALSE,"현금";#N/A,#N/A,FALSE,"매출";#N/A,#N/A,FALSE,"원가";#N/A,#N/A,FALSE,"경영"}</definedName>
    <definedName name="ㅇㅇㅇ" localSheetId="2" hidden="1">{#N/A,#N/A,FALSE,"BS";#N/A,#N/A,FALSE,"PL";#N/A,#N/A,FALSE,"처분";#N/A,#N/A,FALSE,"현금";#N/A,#N/A,FALSE,"매출";#N/A,#N/A,FALSE,"원가";#N/A,#N/A,FALSE,"경영"}</definedName>
    <definedName name="ㅇㅇㅇ" hidden="1">{#N/A,#N/A,FALSE,"BS";#N/A,#N/A,FALSE,"PL";#N/A,#N/A,FALSE,"처분";#N/A,#N/A,FALSE,"현금";#N/A,#N/A,FALSE,"매출";#N/A,#N/A,FALSE,"원가";#N/A,#N/A,FALSE,"경영"}</definedName>
    <definedName name="ㅇㅇㅇㅇㅇ" hidden="1">{"'Sheet1'!$A$1:$H$36"}</definedName>
    <definedName name="안건" localSheetId="2" hidden="1">{#N/A,#N/A,FALSE,"BS";#N/A,#N/A,FALSE,"PL";#N/A,#N/A,FALSE,"처분";#N/A,#N/A,FALSE,"현금";#N/A,#N/A,FALSE,"매출";#N/A,#N/A,FALSE,"원가";#N/A,#N/A,FALSE,"경영"}</definedName>
    <definedName name="안건" hidden="1">{#N/A,#N/A,FALSE,"BS";#N/A,#N/A,FALSE,"PL";#N/A,#N/A,FALSE,"처분";#N/A,#N/A,FALSE,"현금";#N/A,#N/A,FALSE,"매출";#N/A,#N/A,FALSE,"원가";#N/A,#N/A,FALSE,"경영"}</definedName>
    <definedName name="어떡해" hidden="1">{"'Sheet1'!$A$1:$H$36"}</definedName>
    <definedName name="영업외비용" localSheetId="2" hidden="1">{#N/A,#N/A,FALSE,"BS";#N/A,#N/A,FALSE,"PL";#N/A,#N/A,FALSE,"처분";#N/A,#N/A,FALSE,"현금";#N/A,#N/A,FALSE,"매출";#N/A,#N/A,FALSE,"원가";#N/A,#N/A,FALSE,"경영"}</definedName>
    <definedName name="영업외비용" hidden="1">{#N/A,#N/A,FALSE,"BS";#N/A,#N/A,FALSE,"PL";#N/A,#N/A,FALSE,"처분";#N/A,#N/A,FALSE,"현금";#N/A,#N/A,FALSE,"매출";#N/A,#N/A,FALSE,"원가";#N/A,#N/A,FALSE,"경영"}</definedName>
    <definedName name="왜이러냐" hidden="1">{"'Sheet1'!$A$1:$H$36"}</definedName>
    <definedName name="월별내역" hidden="1">{"'Sheet1'!$A$1:$H$36"}</definedName>
    <definedName name="유가" localSheetId="2" hidden="1">{#N/A,#N/A,FALSE,"BS";#N/A,#N/A,FALSE,"PL";#N/A,#N/A,FALSE,"처분";#N/A,#N/A,FALSE,"현금";#N/A,#N/A,FALSE,"매출";#N/A,#N/A,FALSE,"원가";#N/A,#N/A,FALSE,"경영"}</definedName>
    <definedName name="유가" hidden="1">{#N/A,#N/A,FALSE,"BS";#N/A,#N/A,FALSE,"PL";#N/A,#N/A,FALSE,"처분";#N/A,#N/A,FALSE,"현금";#N/A,#N/A,FALSE,"매출";#N/A,#N/A,FALSE,"원가";#N/A,#N/A,FALSE,"경영"}</definedName>
    <definedName name="유첨" hidden="1">{"'Sheet1'!$A$1:$H$36"}</definedName>
    <definedName name="이" localSheetId="2" hidden="1">{"vol data",#N/A,FALSE,"Datasheet";"vol graph",#N/A,FALSE,"Volume";"price data",#N/A,FALSE,"Datasheet";"price graph",#N/A,FALSE,"Price";"dp data",#N/A,FALSE,"Datasheet";"dp graph",#N/A,FALSE,"DirectProfit"}</definedName>
    <definedName name="이" hidden="1">{"vol data",#N/A,FALSE,"Datasheet";"vol graph",#N/A,FALSE,"Volume";"price data",#N/A,FALSE,"Datasheet";"price graph",#N/A,FALSE,"Price";"dp data",#N/A,FALSE,"Datasheet";"dp graph",#N/A,FALSE,"DirectProfit"}</definedName>
    <definedName name="이근우" localSheetId="2" hidden="1">{#N/A,#N/A,FALSE,"BS";#N/A,#N/A,FALSE,"PL";#N/A,#N/A,FALSE,"처분";#N/A,#N/A,FALSE,"현금";#N/A,#N/A,FALSE,"매출";#N/A,#N/A,FALSE,"원가";#N/A,#N/A,FALSE,"경영"}</definedName>
    <definedName name="이근우" hidden="1">{#N/A,#N/A,FALSE,"BS";#N/A,#N/A,FALSE,"PL";#N/A,#N/A,FALSE,"처분";#N/A,#N/A,FALSE,"현금";#N/A,#N/A,FALSE,"매출";#N/A,#N/A,FALSE,"원가";#N/A,#N/A,FALSE,"경영"}</definedName>
    <definedName name="이름" hidden="1">{"'Sheet1'!$A$1:$H$36"}</definedName>
    <definedName name="이천생산" hidden="1">{"'Sheet1'!$A$1:$H$36"}</definedName>
    <definedName name="이천자동화팀" hidden="1">{"'Sheet1'!$A$1:$H$36"}</definedName>
    <definedName name="임대보증금" localSheetId="2" hidden="1">{#N/A,#N/A,FALSE,"BS";#N/A,#N/A,FALSE,"PL";#N/A,#N/A,FALSE,"처분";#N/A,#N/A,FALSE,"현금";#N/A,#N/A,FALSE,"매출";#N/A,#N/A,FALSE,"원가";#N/A,#N/A,FALSE,"경영"}</definedName>
    <definedName name="임대보증금" hidden="1">{#N/A,#N/A,FALSE,"BS";#N/A,#N/A,FALSE,"PL";#N/A,#N/A,FALSE,"처분";#N/A,#N/A,FALSE,"현금";#N/A,#N/A,FALSE,"매출";#N/A,#N/A,FALSE,"원가";#N/A,#N/A,FALSE,"경영"}</definedName>
    <definedName name="ㅈ" localSheetId="2" hidden="1">{#N/A,#N/A,FALSE,"BS";#N/A,#N/A,FALSE,"PL";#N/A,#N/A,FALSE,"처분";#N/A,#N/A,FALSE,"현금";#N/A,#N/A,FALSE,"매출";#N/A,#N/A,FALSE,"원가";#N/A,#N/A,FALSE,"경영"}</definedName>
    <definedName name="ㅈ" hidden="1">{#N/A,#N/A,FALSE,"BS";#N/A,#N/A,FALSE,"PL";#N/A,#N/A,FALSE,"처분";#N/A,#N/A,FALSE,"현금";#N/A,#N/A,FALSE,"매출";#N/A,#N/A,FALSE,"원가";#N/A,#N/A,FALSE,"경영"}</definedName>
    <definedName name="ㅈㅈㅈㅈ" hidden="1">{"'Sheet1'!$A$1:$H$36"}</definedName>
    <definedName name="자금집행실적" hidden="1">{"'Sheet1'!$A$1:$H$36"}</definedName>
    <definedName name="자동화팀" hidden="1">{"'Sheet1'!$A$1:$H$36"}</definedName>
    <definedName name="자리" hidden="1">{"'Sheet1'!$A$1:$H$36"}</definedName>
    <definedName name="작성조서" localSheetId="2" hidden="1">{#N/A,#N/A,FALSE,"BS";#N/A,#N/A,FALSE,"PL";#N/A,#N/A,FALSE,"처분";#N/A,#N/A,FALSE,"현금";#N/A,#N/A,FALSE,"매출";#N/A,#N/A,FALSE,"원가";#N/A,#N/A,FALSE,"경영"}</definedName>
    <definedName name="작성조서" hidden="1">{#N/A,#N/A,FALSE,"BS";#N/A,#N/A,FALSE,"PL";#N/A,#N/A,FALSE,"처분";#N/A,#N/A,FALSE,"현금";#N/A,#N/A,FALSE,"매출";#N/A,#N/A,FALSE,"원가";#N/A,#N/A,FALSE,"경영"}</definedName>
    <definedName name="전산장비" hidden="1">{"'Sheet1'!$A$1:$H$36"}</definedName>
    <definedName name="전화번호" hidden="1">{"'Sheet1'!$A$1:$H$36"}</definedName>
    <definedName name="중간요약" localSheetId="2"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점검토" localSheetId="2" hidden="1">{#N/A,#N/A,FALSE,"BS";#N/A,#N/A,FALSE,"PL";#N/A,#N/A,FALSE,"처분";#N/A,#N/A,FALSE,"현금";#N/A,#N/A,FALSE,"매출";#N/A,#N/A,FALSE,"원가";#N/A,#N/A,FALSE,"경영"}</definedName>
    <definedName name="중점검토" hidden="1">{#N/A,#N/A,FALSE,"BS";#N/A,#N/A,FALSE,"PL";#N/A,#N/A,FALSE,"처분";#N/A,#N/A,FALSE,"현금";#N/A,#N/A,FALSE,"매출";#N/A,#N/A,FALSE,"원가";#N/A,#N/A,FALSE,"경영"}</definedName>
    <definedName name="집행실적200211" hidden="1">{"'Sheet1'!$A$1:$H$36"}</definedName>
    <definedName name="ㅊ" localSheetId="2" hidden="1">{#N/A,#N/A,FALSE,"BS";#N/A,#N/A,FALSE,"PL";#N/A,#N/A,FALSE,"처분";#N/A,#N/A,FALSE,"현금";#N/A,#N/A,FALSE,"매출";#N/A,#N/A,FALSE,"원가";#N/A,#N/A,FALSE,"경영"}</definedName>
    <definedName name="ㅊ" hidden="1">{#N/A,#N/A,FALSE,"BS";#N/A,#N/A,FALSE,"PL";#N/A,#N/A,FALSE,"처분";#N/A,#N/A,FALSE,"현금";#N/A,#N/A,FALSE,"매출";#N/A,#N/A,FALSE,"원가";#N/A,#N/A,FALSE,"경영"}</definedName>
    <definedName name="ㅊㅊㅊ" hidden="1">{"'표지'!$B$5"}</definedName>
    <definedName name="차량운반구" localSheetId="2" hidden="1">{"'손익현황'!$A$1:$J$29"}</definedName>
    <definedName name="차량운반구" hidden="1">{"'손익현황'!$A$1:$J$29"}</definedName>
    <definedName name="ㅋ" localSheetId="2" hidden="1">{#N/A,#N/A,FALSE,"BS";#N/A,#N/A,FALSE,"PL";#N/A,#N/A,FALSE,"처분";#N/A,#N/A,FALSE,"현금";#N/A,#N/A,FALSE,"매출";#N/A,#N/A,FALSE,"원가";#N/A,#N/A,FALSE,"경영"}</definedName>
    <definedName name="ㅋ" hidden="1">{#N/A,#N/A,FALSE,"BS";#N/A,#N/A,FALSE,"PL";#N/A,#N/A,FALSE,"처분";#N/A,#N/A,FALSE,"현금";#N/A,#N/A,FALSE,"매출";#N/A,#N/A,FALSE,"원가";#N/A,#N/A,FALSE,"경영"}</definedName>
    <definedName name="캐쉬" hidden="1">{"'Sheet1'!$A$1:$H$36"}</definedName>
    <definedName name="ㅌ" localSheetId="2" hidden="1">{#N/A,#N/A,FALSE,"BS";#N/A,#N/A,FALSE,"PL";#N/A,#N/A,FALSE,"처분";#N/A,#N/A,FALSE,"현금";#N/A,#N/A,FALSE,"매출";#N/A,#N/A,FALSE,"원가";#N/A,#N/A,FALSE,"경영"}</definedName>
    <definedName name="ㅌ" hidden="1">{#N/A,#N/A,FALSE,"BS";#N/A,#N/A,FALSE,"PL";#N/A,#N/A,FALSE,"처분";#N/A,#N/A,FALSE,"현금";#N/A,#N/A,FALSE,"매출";#N/A,#N/A,FALSE,"원가";#N/A,#N/A,FALSE,"경영"}</definedName>
    <definedName name="타타타" hidden="1">{"'Sheet1'!$A$1:$H$36"}</definedName>
    <definedName name="표지2" hidden="1">0</definedName>
    <definedName name="ㅎ" localSheetId="2" hidden="1">{#N/A,#N/A,FALSE,"BS";#N/A,#N/A,FALSE,"PL";#N/A,#N/A,FALSE,"처분";#N/A,#N/A,FALSE,"현금";#N/A,#N/A,FALSE,"매출";#N/A,#N/A,FALSE,"원가";#N/A,#N/A,FALSE,"경영"}</definedName>
    <definedName name="ㅎ" hidden="1">{#N/A,#N/A,FALSE,"BS";#N/A,#N/A,FALSE,"PL";#N/A,#N/A,FALSE,"처분";#N/A,#N/A,FALSE,"현금";#N/A,#N/A,FALSE,"매출";#N/A,#N/A,FALSE,"원가";#N/A,#N/A,FALSE,"경영"}</definedName>
    <definedName name="ㅎㅎ" localSheetId="2" hidden="1">{#N/A,#N/A,FALSE,"BS";#N/A,#N/A,FALSE,"PL";#N/A,#N/A,FALSE,"처분";#N/A,#N/A,FALSE,"현금";#N/A,#N/A,FALSE,"매출";#N/A,#N/A,FALSE,"원가";#N/A,#N/A,FALSE,"경영"}</definedName>
    <definedName name="ㅎㅎ" hidden="1">{#N/A,#N/A,FALSE,"BS";#N/A,#N/A,FALSE,"PL";#N/A,#N/A,FALSE,"처분";#N/A,#N/A,FALSE,"현금";#N/A,#N/A,FALSE,"매출";#N/A,#N/A,FALSE,"원가";#N/A,#N/A,FALSE,"경영"}</definedName>
    <definedName name="ㅎㅎㅎㅎ" localSheetId="2" hidden="1">{#N/A,#N/A,FALSE,"BS";#N/A,#N/A,FALSE,"PL";#N/A,#N/A,FALSE,"처분";#N/A,#N/A,FALSE,"현금";#N/A,#N/A,FALSE,"매출";#N/A,#N/A,FALSE,"원가";#N/A,#N/A,FALSE,"경영"}</definedName>
    <definedName name="ㅎㅎㅎㅎ" hidden="1">{#N/A,#N/A,FALSE,"BS";#N/A,#N/A,FALSE,"PL";#N/A,#N/A,FALSE,"처분";#N/A,#N/A,FALSE,"현금";#N/A,#N/A,FALSE,"매출";#N/A,#N/A,FALSE,"원가";#N/A,#N/A,FALSE,"경영"}</definedName>
    <definedName name="하" hidden="1">{"'Sheet1'!$A$1:$H$36"}</definedName>
    <definedName name="현작성조서" localSheetId="2"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현재" hidden="1">{"'Sheet1'!$A$1:$H$36"}</definedName>
    <definedName name="호ㅓㅗ허ㅗ허" hidden="1">{"'Sheet1'!$A$1:$H$36"}</definedName>
    <definedName name="흐름" localSheetId="2" hidden="1">{#N/A,#N/A,FALSE,"BS";#N/A,#N/A,FALSE,"PL";#N/A,#N/A,FALSE,"처분";#N/A,#N/A,FALSE,"현금";#N/A,#N/A,FALSE,"매출";#N/A,#N/A,FALSE,"원가";#N/A,#N/A,FALSE,"경영"}</definedName>
    <definedName name="흐름" hidden="1">{#N/A,#N/A,FALSE,"BS";#N/A,#N/A,FALSE,"PL";#N/A,#N/A,FALSE,"처분";#N/A,#N/A,FALSE,"현금";#N/A,#N/A,FALSE,"매출";#N/A,#N/A,FALSE,"원가";#N/A,#N/A,FALSE,"경영"}</definedName>
    <definedName name="ㅏ" localSheetId="2" hidden="1">{#N/A,#N/A,FALSE,"BS";#N/A,#N/A,FALSE,"PL";#N/A,#N/A,FALSE,"처분";#N/A,#N/A,FALSE,"현금";#N/A,#N/A,FALSE,"매출";#N/A,#N/A,FALSE,"원가";#N/A,#N/A,FALSE,"경영"}</definedName>
    <definedName name="ㅏ" hidden="1">{#N/A,#N/A,FALSE,"BS";#N/A,#N/A,FALSE,"PL";#N/A,#N/A,FALSE,"처분";#N/A,#N/A,FALSE,"현금";#N/A,#N/A,FALSE,"매출";#N/A,#N/A,FALSE,"원가";#N/A,#N/A,FALSE,"경영"}</definedName>
    <definedName name="ㅓ" localSheetId="2" hidden="1">{#N/A,#N/A,FALSE,"BS";#N/A,#N/A,FALSE,"PL";#N/A,#N/A,FALSE,"처분";#N/A,#N/A,FALSE,"현금";#N/A,#N/A,FALSE,"매출";#N/A,#N/A,FALSE,"원가";#N/A,#N/A,FALSE,"경영"}</definedName>
    <definedName name="ㅓ" hidden="1">{#N/A,#N/A,FALSE,"BS";#N/A,#N/A,FALSE,"PL";#N/A,#N/A,FALSE,"처분";#N/A,#N/A,FALSE,"현금";#N/A,#N/A,FALSE,"매출";#N/A,#N/A,FALSE,"원가";#N/A,#N/A,FALSE,"경영"}</definedName>
    <definedName name="ㅕ" localSheetId="2" hidden="1">{#N/A,#N/A,FALSE,"BS";#N/A,#N/A,FALSE,"PL";#N/A,#N/A,FALSE,"처분";#N/A,#N/A,FALSE,"현금";#N/A,#N/A,FALSE,"매출";#N/A,#N/A,FALSE,"원가";#N/A,#N/A,FALSE,"경영"}</definedName>
    <definedName name="ㅕ" hidden="1">{#N/A,#N/A,FALSE,"BS";#N/A,#N/A,FALSE,"PL";#N/A,#N/A,FALSE,"처분";#N/A,#N/A,FALSE,"현금";#N/A,#N/A,FALSE,"매출";#N/A,#N/A,FALSE,"원가";#N/A,#N/A,FALSE,"경영"}</definedName>
    <definedName name="ㅗ" localSheetId="2" hidden="1">{#N/A,#N/A,FALSE,"BS";#N/A,#N/A,FALSE,"PL";#N/A,#N/A,FALSE,"처분";#N/A,#N/A,FALSE,"현금";#N/A,#N/A,FALSE,"매출";#N/A,#N/A,FALSE,"원가";#N/A,#N/A,FALSE,"경영"}</definedName>
    <definedName name="ㅗ" hidden="1">{#N/A,#N/A,FALSE,"BS";#N/A,#N/A,FALSE,"PL";#N/A,#N/A,FALSE,"처분";#N/A,#N/A,FALSE,"현금";#N/A,#N/A,FALSE,"매출";#N/A,#N/A,FALSE,"원가";#N/A,#N/A,FALSE,"경영"}</definedName>
    <definedName name="ㅛ" localSheetId="2" hidden="1">{#N/A,#N/A,FALSE,"BS";#N/A,#N/A,FALSE,"PL";#N/A,#N/A,FALSE,"처분";#N/A,#N/A,FALSE,"현금";#N/A,#N/A,FALSE,"매출";#N/A,#N/A,FALSE,"원가";#N/A,#N/A,FALSE,"경영"}</definedName>
    <definedName name="ㅛ" hidden="1">{#N/A,#N/A,FALSE,"BS";#N/A,#N/A,FALSE,"PL";#N/A,#N/A,FALSE,"처분";#N/A,#N/A,FALSE,"현금";#N/A,#N/A,FALSE,"매출";#N/A,#N/A,FALSE,"원가";#N/A,#N/A,FALSE,"경영"}</definedName>
    <definedName name="ㅣㅣㅣㅣ" localSheetId="2" hidden="1">{#N/A,#N/A,FALSE,"BS";#N/A,#N/A,FALSE,"PL";#N/A,#N/A,FALSE,"처분";#N/A,#N/A,FALSE,"현금";#N/A,#N/A,FALSE,"매출";#N/A,#N/A,FALSE,"원가";#N/A,#N/A,FALSE,"경영"}</definedName>
    <definedName name="ㅣㅣㅣㅣ" hidden="1">{#N/A,#N/A,FALSE,"BS";#N/A,#N/A,FALSE,"PL";#N/A,#N/A,FALSE,"처분";#N/A,#N/A,FALSE,"현금";#N/A,#N/A,FALSE,"매출";#N/A,#N/A,FALSE,"원가";#N/A,#N/A,FALSE,"경영"}</definedName>
    <definedName name="年間収支買掛" localSheetId="2" hidden="1">{"'下期集計（10.27迄・速報値）'!$Q$16"}</definedName>
    <definedName name="年間収支買掛">{"'下期集計（10.27迄・速報値）'!$Q$16"}</definedName>
    <definedName name="年間収支買掛_1" hidden="1">{"'下期集計（10.27迄・速報値）'!$Q$16"}</definedName>
    <definedName name="年間資金収支あ" localSheetId="2" hidden="1">{"'下期集計（10.27迄・速報値）'!$Q$16"}</definedName>
    <definedName name="年間資金収支あ">{"'下期集計（10.27迄・速報値）'!$Q$16"}</definedName>
    <definedName name="年間資金収支あ_1" hidden="1">{"'下期集計（10.27迄・速報値）'!$Q$16"}</definedName>
    <definedName name="日繰06" localSheetId="2" hidden="1">{"'下期集計（10.27迄・速報値）'!$Q$16"}</definedName>
    <definedName name="日繰06">{"'下期集計（10.27迄・速報値）'!$Q$16"}</definedName>
    <definedName name="日繰06_1" hidden="1">{"'下期集計（10.27迄・速報値）'!$Q$16"}</definedName>
    <definedName name="本数" localSheetId="2" hidden="1">{"表紙",#N/A,FALSE,"店別収支";"収支",#N/A,FALSE,"店別収支";"店舗別",#N/A,FALSE,"店別収支"}</definedName>
    <definedName name="本数" hidden="1">{"表紙",#N/A,FALSE,"店別収支";"収支",#N/A,FALSE,"店別収支";"店舗別",#N/A,FALSE,"店別収支"}</definedName>
    <definedName name="要処理資産②" localSheetId="2" hidden="1">{"'下期集計（10.27迄・速報値）'!$Q$16"}</definedName>
    <definedName name="要処理資産②" hidden="1">{"'下期集計（10.27迄・速報値）'!$Q$16"}</definedName>
    <definedName name="要処理資産②_1" hidden="1">{"'下期集計（10.27迄・速報値）'!$Q$16"}</definedName>
    <definedName name="資金" localSheetId="2" hidden="1">{"'下期集計（10.27迄・速報値）'!$Q$16"}</definedName>
    <definedName name="資金">{"'下期集計（10.27迄・速報値）'!$Q$16"}</definedName>
    <definedName name="資金_1" hidden="1">{"'下期集計（10.27迄・速報値）'!$Q$16"}</definedName>
    <definedName name="金利体系" localSheetId="2" hidden="1">{"'下期集計（10.27迄・速報値）'!$Q$16"}</definedName>
    <definedName name="金利体系">{"'下期集計（10.27迄・速報値）'!$Q$16"}</definedName>
    <definedName name="金利体系_1" hidden="1">{"'下期集計（10.27迄・速報値）'!$Q$16"}</definedName>
    <definedName name="関連" localSheetId="2" hidden="1">{"'下期集計（10.27迄・速報値）'!$Q$16"}</definedName>
    <definedName name="関連">{"'下期集計（10.27迄・速報値）'!$Q$16"}</definedName>
    <definedName name="関連_1" hidden="1">{"'下期集計（10.27迄・速報値）'!$Q$16"}</definedName>
  </definedNames>
  <calcPr calcId="191029" iterate="1" iterateCount="1000" iterateDelta="0.01"/>
  <pivotCaches>
    <pivotCache cacheId="8" r:id="rId6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H154" i="39" l="1"/>
  <c r="JG154" i="39"/>
  <c r="JF154" i="39"/>
  <c r="JE154" i="39"/>
  <c r="JD154" i="39"/>
  <c r="JC154" i="39"/>
  <c r="JB154" i="39"/>
  <c r="M141" i="39" l="1"/>
  <c r="IW161" i="39" l="1"/>
  <c r="IV161" i="39"/>
  <c r="IU161" i="39"/>
  <c r="IT161" i="39"/>
  <c r="IS161" i="39"/>
  <c r="IR161" i="39"/>
  <c r="IQ161" i="39"/>
  <c r="IP161" i="39"/>
  <c r="IO161" i="39"/>
  <c r="IN161" i="39"/>
  <c r="IM161" i="39"/>
  <c r="IL161" i="39"/>
  <c r="IW160" i="39"/>
  <c r="IV160" i="39"/>
  <c r="IU160" i="39"/>
  <c r="IT160" i="39"/>
  <c r="IS160" i="39"/>
  <c r="IR160" i="39"/>
  <c r="IQ160" i="39"/>
  <c r="IP160" i="39"/>
  <c r="IO160" i="39"/>
  <c r="IN160" i="39"/>
  <c r="IM160" i="39"/>
  <c r="IL160" i="39"/>
  <c r="IW159" i="39"/>
  <c r="IV159" i="39"/>
  <c r="IU159" i="39"/>
  <c r="IT159" i="39"/>
  <c r="IS159" i="39"/>
  <c r="IR159" i="39"/>
  <c r="IQ159" i="39"/>
  <c r="IP159" i="39"/>
  <c r="IO159" i="39"/>
  <c r="IN159" i="39"/>
  <c r="IM159" i="39"/>
  <c r="IL159" i="39"/>
  <c r="JI161" i="39"/>
  <c r="JH161" i="39"/>
  <c r="JG161" i="39"/>
  <c r="JF161" i="39"/>
  <c r="JE161" i="39"/>
  <c r="JD161" i="39"/>
  <c r="JC161" i="39"/>
  <c r="JB161" i="39"/>
  <c r="JA161" i="39"/>
  <c r="IZ161" i="39"/>
  <c r="IY161" i="39"/>
  <c r="IX161" i="39"/>
  <c r="JI160" i="39"/>
  <c r="JH160" i="39"/>
  <c r="JG160" i="39"/>
  <c r="JF160" i="39"/>
  <c r="JE160" i="39"/>
  <c r="JD160" i="39"/>
  <c r="JC160" i="39"/>
  <c r="JB160" i="39"/>
  <c r="JA160" i="39"/>
  <c r="IZ160" i="39"/>
  <c r="IY160" i="39"/>
  <c r="IX160" i="39"/>
  <c r="JI159" i="39"/>
  <c r="JH159" i="39"/>
  <c r="JG159" i="39"/>
  <c r="JF159" i="39"/>
  <c r="JE159" i="39"/>
  <c r="JD159" i="39"/>
  <c r="JC159" i="39"/>
  <c r="JB159" i="39"/>
  <c r="JA159" i="39"/>
  <c r="IZ159" i="39"/>
  <c r="IY159" i="39"/>
  <c r="IX159" i="39"/>
  <c r="JA154" i="39" l="1"/>
  <c r="IZ154" i="39"/>
  <c r="IY154" i="39"/>
  <c r="IX154" i="39"/>
  <c r="IW154" i="39"/>
  <c r="IW158" i="39" l="1"/>
  <c r="IW157" i="39"/>
  <c r="IW156" i="39"/>
  <c r="DY126" i="39"/>
  <c r="DX126" i="39"/>
  <c r="DW126" i="39"/>
  <c r="DV126" i="39"/>
  <c r="DU126" i="39"/>
  <c r="DT126" i="39"/>
  <c r="DX122" i="39"/>
  <c r="DW122" i="39"/>
  <c r="DV122" i="39"/>
  <c r="DU122" i="39"/>
  <c r="ED98" i="15"/>
  <c r="EG110" i="15"/>
  <c r="E39" i="60"/>
  <c r="E38" i="60"/>
  <c r="E37" i="60"/>
  <c r="E36" i="60"/>
  <c r="E35" i="60"/>
  <c r="E34" i="60"/>
  <c r="E33" i="60"/>
  <c r="E32" i="60"/>
  <c r="E31" i="60"/>
  <c r="E30" i="60"/>
  <c r="E29" i="60"/>
  <c r="E28" i="60"/>
  <c r="DR87" i="39"/>
  <c r="Q55" i="40" l="1"/>
  <c r="P55" i="40"/>
  <c r="O55" i="40"/>
  <c r="N55" i="40"/>
  <c r="M55" i="40"/>
  <c r="L55" i="40"/>
  <c r="K55" i="40"/>
  <c r="J55" i="40"/>
  <c r="I55" i="40"/>
  <c r="H55" i="40"/>
  <c r="G55" i="40"/>
  <c r="F55" i="40"/>
  <c r="Q54" i="40"/>
  <c r="P54" i="40"/>
  <c r="O54" i="40"/>
  <c r="N54" i="40"/>
  <c r="M54" i="40"/>
  <c r="L54" i="40"/>
  <c r="K54" i="40"/>
  <c r="J54" i="40"/>
  <c r="I54" i="40"/>
  <c r="H54" i="40"/>
  <c r="G54" i="40"/>
  <c r="F54" i="40"/>
  <c r="Q53" i="40"/>
  <c r="P53" i="40"/>
  <c r="O53" i="40"/>
  <c r="N53" i="40"/>
  <c r="M53" i="40"/>
  <c r="L53" i="40"/>
  <c r="K53" i="40"/>
  <c r="J53" i="40"/>
  <c r="I53" i="40"/>
  <c r="H53" i="40"/>
  <c r="G53" i="40"/>
  <c r="F53" i="40"/>
  <c r="Q52" i="40"/>
  <c r="P52" i="40"/>
  <c r="O52" i="40"/>
  <c r="N52" i="40"/>
  <c r="M52" i="40"/>
  <c r="L52" i="40"/>
  <c r="K52" i="40"/>
  <c r="J52" i="40"/>
  <c r="I52" i="40"/>
  <c r="H52" i="40"/>
  <c r="G52" i="40"/>
  <c r="F52" i="40"/>
  <c r="Q51" i="40"/>
  <c r="P51" i="40"/>
  <c r="O51" i="40"/>
  <c r="N51" i="40"/>
  <c r="M51" i="40"/>
  <c r="L51" i="40"/>
  <c r="K51" i="40"/>
  <c r="J51" i="40"/>
  <c r="I51" i="40"/>
  <c r="H51" i="40"/>
  <c r="G51" i="40"/>
  <c r="F51" i="40"/>
  <c r="Q50" i="40"/>
  <c r="P50" i="40"/>
  <c r="O50" i="40"/>
  <c r="N50" i="40"/>
  <c r="M50" i="40"/>
  <c r="L50" i="40"/>
  <c r="K50" i="40"/>
  <c r="J50" i="40"/>
  <c r="I50" i="40"/>
  <c r="H50" i="40"/>
  <c r="G50" i="40"/>
  <c r="F50" i="40"/>
  <c r="Q49" i="40"/>
  <c r="P49" i="40"/>
  <c r="O49" i="40"/>
  <c r="N49" i="40"/>
  <c r="M49" i="40"/>
  <c r="L49" i="40"/>
  <c r="K49" i="40"/>
  <c r="J49" i="40"/>
  <c r="Q48" i="40"/>
  <c r="P48" i="40"/>
  <c r="O48" i="40"/>
  <c r="N48" i="40"/>
  <c r="M48" i="40"/>
  <c r="L48" i="40"/>
  <c r="K48" i="40"/>
  <c r="J48" i="40"/>
  <c r="I48" i="40"/>
  <c r="H48" i="40"/>
  <c r="G48" i="40"/>
  <c r="F48" i="40"/>
  <c r="Q43" i="40"/>
  <c r="P43" i="40"/>
  <c r="O43" i="40"/>
  <c r="N43" i="40"/>
  <c r="M43" i="40"/>
  <c r="L43" i="40"/>
  <c r="K43" i="40"/>
  <c r="J43" i="40"/>
  <c r="I43" i="40"/>
  <c r="H43" i="40"/>
  <c r="G43" i="40"/>
  <c r="F43" i="40"/>
  <c r="Q42" i="40"/>
  <c r="P42" i="40"/>
  <c r="O42" i="40"/>
  <c r="N42" i="40"/>
  <c r="M42" i="40"/>
  <c r="L42" i="40"/>
  <c r="K42" i="40"/>
  <c r="J42" i="40"/>
  <c r="I42" i="40"/>
  <c r="H42" i="40"/>
  <c r="G42" i="40"/>
  <c r="F42" i="40"/>
  <c r="Q41" i="40"/>
  <c r="P41" i="40"/>
  <c r="O41" i="40"/>
  <c r="N41" i="40"/>
  <c r="M41" i="40"/>
  <c r="L41" i="40"/>
  <c r="K41" i="40"/>
  <c r="J41" i="40"/>
  <c r="I41" i="40"/>
  <c r="H41" i="40"/>
  <c r="G41" i="40"/>
  <c r="F41" i="40"/>
  <c r="Q40" i="40"/>
  <c r="P40" i="40"/>
  <c r="O40" i="40"/>
  <c r="N40" i="40"/>
  <c r="M40" i="40"/>
  <c r="L40" i="40"/>
  <c r="K40" i="40"/>
  <c r="J40" i="40"/>
  <c r="I40" i="40"/>
  <c r="H40" i="40"/>
  <c r="G40" i="40"/>
  <c r="F40" i="40"/>
  <c r="Q39" i="40"/>
  <c r="P39" i="40"/>
  <c r="O39" i="40"/>
  <c r="N39" i="40"/>
  <c r="M39" i="40"/>
  <c r="L39" i="40"/>
  <c r="K39" i="40"/>
  <c r="J39" i="40"/>
  <c r="I39" i="40"/>
  <c r="H39" i="40"/>
  <c r="G39" i="40"/>
  <c r="F39" i="40"/>
  <c r="Q38" i="40"/>
  <c r="P38" i="40"/>
  <c r="O38" i="40"/>
  <c r="N38" i="40"/>
  <c r="M38" i="40"/>
  <c r="L38" i="40"/>
  <c r="K38" i="40"/>
  <c r="J38" i="40"/>
  <c r="I38" i="40"/>
  <c r="H38" i="40"/>
  <c r="G38" i="40"/>
  <c r="F38" i="40"/>
  <c r="Q37" i="40"/>
  <c r="P37" i="40"/>
  <c r="O37" i="40"/>
  <c r="N37" i="40"/>
  <c r="M37" i="40"/>
  <c r="L37" i="40"/>
  <c r="K37" i="40"/>
  <c r="J37" i="40"/>
  <c r="I37" i="40"/>
  <c r="H37" i="40"/>
  <c r="G37" i="40"/>
  <c r="F37" i="40"/>
  <c r="Q36" i="40"/>
  <c r="P36" i="40"/>
  <c r="O36" i="40"/>
  <c r="N36" i="40"/>
  <c r="M36" i="40"/>
  <c r="L36" i="40"/>
  <c r="K36" i="40"/>
  <c r="J36" i="40"/>
  <c r="I36" i="40"/>
  <c r="H36" i="40"/>
  <c r="G36" i="40"/>
  <c r="F36" i="40"/>
  <c r="Q35" i="40"/>
  <c r="P35" i="40"/>
  <c r="O35" i="40"/>
  <c r="N35" i="40"/>
  <c r="M35" i="40"/>
  <c r="L35" i="40"/>
  <c r="K35" i="40"/>
  <c r="J35" i="40"/>
  <c r="I35" i="40"/>
  <c r="H35" i="40"/>
  <c r="G35" i="40"/>
  <c r="F35" i="40"/>
  <c r="Q34" i="40"/>
  <c r="P34" i="40"/>
  <c r="O34" i="40"/>
  <c r="N34" i="40"/>
  <c r="G34" i="40"/>
  <c r="F34" i="40"/>
  <c r="Q33" i="40"/>
  <c r="P33" i="40"/>
  <c r="O33" i="40"/>
  <c r="N33" i="40"/>
  <c r="M33" i="40"/>
  <c r="L33" i="40"/>
  <c r="K33" i="40"/>
  <c r="J33" i="40"/>
  <c r="I33" i="40"/>
  <c r="H33" i="40"/>
  <c r="G33" i="40"/>
  <c r="F33" i="40"/>
  <c r="Q32" i="40"/>
  <c r="P32" i="40"/>
  <c r="O32" i="40"/>
  <c r="N32" i="40"/>
  <c r="M32" i="40"/>
  <c r="L32" i="40"/>
  <c r="K32" i="40"/>
  <c r="J32" i="40"/>
  <c r="I32" i="40"/>
  <c r="H32" i="40"/>
  <c r="G32" i="40"/>
  <c r="F32" i="40"/>
  <c r="Q31" i="40"/>
  <c r="P31" i="40"/>
  <c r="O31" i="40"/>
  <c r="N31" i="40"/>
  <c r="M31" i="40"/>
  <c r="L31" i="40"/>
  <c r="K31" i="40"/>
  <c r="J31" i="40"/>
  <c r="I31" i="40"/>
  <c r="H31" i="40"/>
  <c r="G31" i="40"/>
  <c r="F31" i="40"/>
  <c r="Q30" i="40"/>
  <c r="P30" i="40"/>
  <c r="O30" i="40"/>
  <c r="N30" i="40"/>
  <c r="M30" i="40"/>
  <c r="H30" i="40"/>
  <c r="G30" i="40"/>
  <c r="F30" i="40"/>
  <c r="Q29" i="40"/>
  <c r="P29" i="40"/>
  <c r="O29" i="40"/>
  <c r="N29" i="40"/>
  <c r="M29" i="40"/>
  <c r="L29" i="40"/>
  <c r="K29" i="40"/>
  <c r="J29" i="40"/>
  <c r="I29" i="40"/>
  <c r="H29" i="40"/>
  <c r="G29" i="40"/>
  <c r="F29" i="40"/>
  <c r="Q28" i="40"/>
  <c r="P28" i="40"/>
  <c r="O28" i="40"/>
  <c r="N28" i="40"/>
  <c r="M28" i="40"/>
  <c r="L28" i="40"/>
  <c r="K28" i="40"/>
  <c r="J28" i="40"/>
  <c r="I28" i="40"/>
  <c r="H28" i="40"/>
  <c r="G28" i="40"/>
  <c r="F28" i="40"/>
  <c r="Q27" i="40"/>
  <c r="P27" i="40"/>
  <c r="O27" i="40"/>
  <c r="N27" i="40"/>
  <c r="M27" i="40"/>
  <c r="L27" i="40"/>
  <c r="K27" i="40"/>
  <c r="J27" i="40"/>
  <c r="I27" i="40"/>
  <c r="H27" i="40"/>
  <c r="G27" i="40"/>
  <c r="F27" i="40"/>
  <c r="Q26" i="40"/>
  <c r="P26" i="40"/>
  <c r="O26" i="40"/>
  <c r="N26" i="40"/>
  <c r="M26" i="40"/>
  <c r="L26" i="40"/>
  <c r="K26" i="40"/>
  <c r="J26" i="40"/>
  <c r="I26" i="40"/>
  <c r="H26" i="40"/>
  <c r="G26" i="40"/>
  <c r="F26" i="40"/>
  <c r="Q25" i="40"/>
  <c r="P25" i="40"/>
  <c r="O25" i="40"/>
  <c r="N25" i="40"/>
  <c r="M25" i="40"/>
  <c r="L25" i="40"/>
  <c r="K25" i="40"/>
  <c r="J25" i="40"/>
  <c r="I25" i="40"/>
  <c r="H25" i="40"/>
  <c r="G25" i="40"/>
  <c r="F25" i="40"/>
  <c r="Q24" i="40"/>
  <c r="P24" i="40"/>
  <c r="O24" i="40"/>
  <c r="N24" i="40"/>
  <c r="M24" i="40"/>
  <c r="L24" i="40"/>
  <c r="K24" i="40"/>
  <c r="J24" i="40"/>
  <c r="I24" i="40"/>
  <c r="H24" i="40"/>
  <c r="G24" i="40"/>
  <c r="F24" i="40"/>
  <c r="Q23" i="40"/>
  <c r="P23" i="40"/>
  <c r="O23" i="40"/>
  <c r="N23" i="40"/>
  <c r="M23" i="40"/>
  <c r="L23" i="40"/>
  <c r="K23" i="40"/>
  <c r="J23" i="40"/>
  <c r="I23" i="40"/>
  <c r="H23" i="40"/>
  <c r="G23" i="40"/>
  <c r="F23" i="40"/>
  <c r="Q22" i="40"/>
  <c r="P22" i="40"/>
  <c r="O22" i="40"/>
  <c r="N22" i="40"/>
  <c r="M22" i="40"/>
  <c r="L22" i="40"/>
  <c r="K22" i="40"/>
  <c r="J22" i="40"/>
  <c r="I22" i="40"/>
  <c r="G22" i="40"/>
  <c r="F22" i="40"/>
  <c r="Q21" i="40"/>
  <c r="P21" i="40"/>
  <c r="O21" i="40"/>
  <c r="N21" i="40"/>
  <c r="M21" i="40"/>
  <c r="L21" i="40"/>
  <c r="K21" i="40"/>
  <c r="J21" i="40"/>
  <c r="I21" i="40"/>
  <c r="H21" i="40"/>
  <c r="G21" i="40"/>
  <c r="F21" i="40"/>
  <c r="Q20" i="40"/>
  <c r="P20" i="40"/>
  <c r="O20" i="40"/>
  <c r="N20" i="40"/>
  <c r="M20" i="40"/>
  <c r="L20" i="40"/>
  <c r="K20" i="40"/>
  <c r="J20" i="40"/>
  <c r="I20" i="40"/>
  <c r="H20" i="40"/>
  <c r="G20" i="40"/>
  <c r="F20" i="40"/>
  <c r="Q15" i="40"/>
  <c r="P15" i="40"/>
  <c r="O15" i="40"/>
  <c r="N15" i="40"/>
  <c r="M15" i="40"/>
  <c r="L15" i="40"/>
  <c r="K15" i="40"/>
  <c r="J15" i="40"/>
  <c r="I15" i="40"/>
  <c r="H15" i="40"/>
  <c r="G15" i="40"/>
  <c r="F15" i="40"/>
  <c r="Q14" i="40"/>
  <c r="P14" i="40"/>
  <c r="O14" i="40"/>
  <c r="N14" i="40"/>
  <c r="M14" i="40"/>
  <c r="L14" i="40"/>
  <c r="K14" i="40"/>
  <c r="J14" i="40"/>
  <c r="I14" i="40"/>
  <c r="H14" i="40"/>
  <c r="G14" i="40"/>
  <c r="F14" i="40"/>
  <c r="Q13" i="40"/>
  <c r="P13" i="40"/>
  <c r="O13" i="40"/>
  <c r="N13" i="40"/>
  <c r="M13" i="40"/>
  <c r="L13" i="40"/>
  <c r="K13" i="40"/>
  <c r="J13" i="40"/>
  <c r="I13" i="40"/>
  <c r="H13" i="40"/>
  <c r="G13" i="40"/>
  <c r="F13" i="40"/>
  <c r="Q12" i="40"/>
  <c r="P12" i="40"/>
  <c r="O12" i="40"/>
  <c r="N12" i="40"/>
  <c r="M12" i="40"/>
  <c r="L12" i="40"/>
  <c r="K12" i="40"/>
  <c r="J12" i="40"/>
  <c r="I12" i="40"/>
  <c r="H12" i="40"/>
  <c r="G12" i="40"/>
  <c r="F12" i="40"/>
  <c r="Q11" i="40"/>
  <c r="P11" i="40"/>
  <c r="O11" i="40"/>
  <c r="N11" i="40"/>
  <c r="M11" i="40"/>
  <c r="L11" i="40"/>
  <c r="K11" i="40"/>
  <c r="J11" i="40"/>
  <c r="I11" i="40"/>
  <c r="H11" i="40"/>
  <c r="G11" i="40"/>
  <c r="F11" i="40"/>
  <c r="Q10" i="40"/>
  <c r="P10" i="40"/>
  <c r="O10" i="40"/>
  <c r="N10" i="40"/>
  <c r="M10" i="40"/>
  <c r="L10" i="40"/>
  <c r="K10" i="40"/>
  <c r="J10" i="40"/>
  <c r="I10" i="40"/>
  <c r="H10" i="40"/>
  <c r="G10" i="40"/>
  <c r="F10" i="40"/>
  <c r="EG97" i="15"/>
  <c r="DT59" i="39" l="1"/>
  <c r="DS59" i="39"/>
  <c r="DT122" i="39"/>
  <c r="DS122" i="39"/>
  <c r="DR122" i="39"/>
  <c r="DT114" i="39"/>
  <c r="DQ107" i="39"/>
  <c r="E17" i="60"/>
  <c r="EG96" i="15"/>
  <c r="F26" i="61"/>
  <c r="F25" i="61"/>
  <c r="F24" i="61"/>
  <c r="F23" i="61"/>
  <c r="F22" i="61"/>
  <c r="F21" i="61"/>
  <c r="F20" i="61"/>
  <c r="F19" i="61"/>
  <c r="F18" i="61"/>
  <c r="F17" i="61"/>
  <c r="F16" i="61"/>
  <c r="F15" i="61"/>
  <c r="F14" i="61"/>
  <c r="F13" i="61"/>
  <c r="F12" i="61"/>
  <c r="F11" i="61"/>
  <c r="F10" i="61"/>
  <c r="F9" i="61"/>
  <c r="F8" i="61"/>
  <c r="F7" i="61"/>
  <c r="F6" i="61"/>
  <c r="E27" i="60"/>
  <c r="E26" i="60"/>
  <c r="E25" i="60"/>
  <c r="E24" i="60"/>
  <c r="E23" i="60"/>
  <c r="E22" i="60"/>
  <c r="E21" i="60"/>
  <c r="E20" i="60"/>
  <c r="E19" i="60"/>
  <c r="E18" i="60"/>
  <c r="E16" i="60"/>
  <c r="E15" i="60"/>
  <c r="E14" i="60"/>
  <c r="E13" i="60"/>
  <c r="E12" i="60"/>
  <c r="E11" i="60"/>
  <c r="E10" i="60"/>
  <c r="E9" i="60"/>
  <c r="E8" i="60"/>
  <c r="E7" i="60"/>
  <c r="E6" i="60"/>
  <c r="ED100" i="15"/>
  <c r="EG95" i="15"/>
  <c r="EG94" i="15"/>
  <c r="EG93" i="15"/>
  <c r="EG92" i="15"/>
  <c r="EG91" i="15"/>
  <c r="EG90" i="15"/>
  <c r="DT104" i="39"/>
  <c r="DR97" i="39"/>
  <c r="DT91" i="39"/>
  <c r="DT87" i="39"/>
  <c r="DU87" i="39" s="1"/>
  <c r="DS87" i="39"/>
  <c r="BX132" i="39"/>
  <c r="BW132" i="39"/>
  <c r="BV132" i="39"/>
  <c r="BU132" i="39"/>
  <c r="BT132" i="39"/>
  <c r="EA131" i="39"/>
  <c r="DZ131" i="39"/>
  <c r="DY131" i="39"/>
  <c r="DX131" i="39"/>
  <c r="DW131" i="39"/>
  <c r="DV131" i="39"/>
  <c r="DU131" i="39"/>
  <c r="DT131" i="39"/>
  <c r="DS131" i="39"/>
  <c r="DS126" i="39"/>
  <c r="DR126" i="39"/>
  <c r="DQ126" i="39"/>
  <c r="DY125" i="39"/>
  <c r="DX125" i="39"/>
  <c r="DW125" i="39"/>
  <c r="DV125" i="39"/>
  <c r="DU125" i="39"/>
  <c r="DT125" i="39"/>
  <c r="DS125" i="39"/>
  <c r="DR125" i="39"/>
  <c r="DQ125" i="39"/>
  <c r="BX125" i="39"/>
  <c r="BW123" i="39"/>
  <c r="BW119" i="39"/>
  <c r="BV111" i="39"/>
  <c r="BU111" i="39"/>
  <c r="BT111" i="39"/>
  <c r="KG139" i="39"/>
  <c r="KF139" i="39"/>
  <c r="KE139" i="39"/>
  <c r="KD139" i="39"/>
  <c r="KC139" i="39"/>
  <c r="KB139" i="39"/>
  <c r="KA139" i="39"/>
  <c r="JZ139" i="39"/>
  <c r="JY139" i="39"/>
  <c r="JX139" i="39"/>
  <c r="JW139" i="39"/>
  <c r="JV139" i="39"/>
  <c r="JU139" i="39"/>
  <c r="JT139" i="39"/>
  <c r="JS139" i="39"/>
  <c r="JR139" i="39"/>
  <c r="JQ139" i="39"/>
  <c r="JP139" i="39"/>
  <c r="JO139" i="39"/>
  <c r="JN139" i="39"/>
  <c r="JM139" i="39"/>
  <c r="JL139" i="39"/>
  <c r="JK139" i="39"/>
  <c r="JJ139" i="39"/>
  <c r="JI139" i="39"/>
  <c r="JG139" i="39"/>
  <c r="IV139" i="39"/>
  <c r="IU139" i="39"/>
  <c r="IT139" i="39"/>
  <c r="IS139" i="39"/>
  <c r="IR139" i="39"/>
  <c r="IQ139" i="39"/>
  <c r="IP139" i="39"/>
  <c r="IO139" i="39"/>
  <c r="IN139" i="39"/>
  <c r="IM139" i="39"/>
  <c r="IL139" i="39"/>
  <c r="KG138" i="39"/>
  <c r="KF138" i="39"/>
  <c r="KE138" i="39"/>
  <c r="KD138" i="39"/>
  <c r="KC138" i="39"/>
  <c r="KB138" i="39"/>
  <c r="KA138" i="39"/>
  <c r="JZ138" i="39"/>
  <c r="JY138" i="39"/>
  <c r="JX138" i="39"/>
  <c r="JW138" i="39"/>
  <c r="JV138" i="39"/>
  <c r="JU138" i="39"/>
  <c r="JT138" i="39"/>
  <c r="JS138" i="39"/>
  <c r="JR138" i="39"/>
  <c r="JQ138" i="39"/>
  <c r="JP138" i="39"/>
  <c r="JO138" i="39"/>
  <c r="JN138" i="39"/>
  <c r="JM138" i="39"/>
  <c r="JL138" i="39"/>
  <c r="JK138" i="39"/>
  <c r="JJ138" i="39"/>
  <c r="JI138" i="39"/>
  <c r="IV138" i="39"/>
  <c r="IU138" i="39"/>
  <c r="IT138" i="39"/>
  <c r="IS138" i="39"/>
  <c r="IR138" i="39"/>
  <c r="IQ138" i="39"/>
  <c r="IP138" i="39"/>
  <c r="IO138" i="39"/>
  <c r="IN138" i="39"/>
  <c r="IM138" i="39"/>
  <c r="IL138" i="39"/>
  <c r="KG137" i="39"/>
  <c r="KF137" i="39"/>
  <c r="KE137" i="39"/>
  <c r="KD137" i="39"/>
  <c r="KC137" i="39"/>
  <c r="KB137" i="39"/>
  <c r="KA137" i="39"/>
  <c r="JZ137" i="39"/>
  <c r="JY137" i="39"/>
  <c r="JX137" i="39"/>
  <c r="JW137" i="39"/>
  <c r="JV137" i="39"/>
  <c r="JU137" i="39"/>
  <c r="JT137" i="39"/>
  <c r="JS137" i="39"/>
  <c r="JR137" i="39"/>
  <c r="JQ137" i="39"/>
  <c r="JP137" i="39"/>
  <c r="JO137" i="39"/>
  <c r="JN137" i="39"/>
  <c r="JM137" i="39"/>
  <c r="JL137" i="39"/>
  <c r="JK137" i="39"/>
  <c r="JJ137" i="39"/>
  <c r="JI137" i="39"/>
  <c r="JH137" i="39"/>
  <c r="JG137" i="39"/>
  <c r="IV137" i="39"/>
  <c r="IU137" i="39"/>
  <c r="IT137" i="39"/>
  <c r="IS137" i="39"/>
  <c r="IR137" i="39"/>
  <c r="IQ137" i="39"/>
  <c r="IP137" i="39"/>
  <c r="IO137" i="39"/>
  <c r="IN137" i="39"/>
  <c r="IM137" i="39"/>
  <c r="IL137" i="39"/>
  <c r="EA139" i="39"/>
  <c r="DZ139" i="39"/>
  <c r="JF139" i="39" s="1"/>
  <c r="DY139" i="39"/>
  <c r="JE139" i="39" s="1"/>
  <c r="DS139" i="39"/>
  <c r="DR139" i="39"/>
  <c r="DQ139" i="39"/>
  <c r="DW138" i="39"/>
  <c r="DV138" i="39"/>
  <c r="EB137" i="39"/>
  <c r="EA137" i="39"/>
  <c r="DZ137" i="39"/>
  <c r="JF137" i="39" s="1"/>
  <c r="DY137" i="39"/>
  <c r="JE137" i="39" s="1"/>
  <c r="DX137" i="39"/>
  <c r="DW137" i="39"/>
  <c r="DV137" i="39"/>
  <c r="DU137" i="39"/>
  <c r="DT137" i="39"/>
  <c r="DS137" i="39"/>
  <c r="DR137" i="39"/>
  <c r="DQ137" i="39"/>
  <c r="CA139" i="39"/>
  <c r="CA138" i="39"/>
  <c r="K139" i="39"/>
  <c r="L139" i="39" s="1"/>
  <c r="L137" i="39"/>
  <c r="J137" i="39"/>
  <c r="CA137" i="39" s="1"/>
  <c r="JD137" i="39" s="1"/>
  <c r="O140" i="39"/>
  <c r="M140" i="39"/>
  <c r="K138" i="39"/>
  <c r="EA138" i="39" s="1"/>
  <c r="JG138" i="39" s="1"/>
  <c r="EF95" i="15" l="1"/>
  <c r="EF80" i="15"/>
  <c r="EF55" i="15"/>
  <c r="EF45" i="15"/>
  <c r="EF48" i="15"/>
  <c r="EF9" i="15"/>
  <c r="EF17" i="15"/>
  <c r="EF25" i="15"/>
  <c r="EF33" i="15"/>
  <c r="EF41" i="15"/>
  <c r="EF49" i="15"/>
  <c r="EF57" i="15"/>
  <c r="EF65" i="15"/>
  <c r="EF73" i="15"/>
  <c r="EF81" i="15"/>
  <c r="EF94" i="15"/>
  <c r="EF56" i="15"/>
  <c r="EF10" i="15"/>
  <c r="EF18" i="15"/>
  <c r="EF26" i="15"/>
  <c r="EF34" i="15"/>
  <c r="EF42" i="15"/>
  <c r="EF50" i="15"/>
  <c r="EF58" i="15"/>
  <c r="EF66" i="15"/>
  <c r="EF74" i="15"/>
  <c r="EF82" i="15"/>
  <c r="EF23" i="15"/>
  <c r="EF79" i="15"/>
  <c r="EF8" i="15"/>
  <c r="EF40" i="15"/>
  <c r="EF93" i="15"/>
  <c r="EF97" i="15"/>
  <c r="EF11" i="15"/>
  <c r="EF19" i="15"/>
  <c r="EF27" i="15"/>
  <c r="EF35" i="15"/>
  <c r="EF43" i="15"/>
  <c r="EF51" i="15"/>
  <c r="EF59" i="15"/>
  <c r="EF67" i="15"/>
  <c r="EF75" i="15"/>
  <c r="EF83" i="15"/>
  <c r="EF98" i="15"/>
  <c r="EF31" i="15"/>
  <c r="EF71" i="15"/>
  <c r="EF32" i="15"/>
  <c r="EF72" i="15"/>
  <c r="EF12" i="15"/>
  <c r="EF20" i="15"/>
  <c r="EF28" i="15"/>
  <c r="EF36" i="15"/>
  <c r="EF46" i="15"/>
  <c r="EF52" i="15"/>
  <c r="EF60" i="15"/>
  <c r="EF68" i="15"/>
  <c r="EF76" i="15"/>
  <c r="EF84" i="15"/>
  <c r="EF96" i="15"/>
  <c r="EF15" i="15"/>
  <c r="EF63" i="15"/>
  <c r="EF24" i="15"/>
  <c r="EF64" i="15"/>
  <c r="EF13" i="15"/>
  <c r="EF21" i="15"/>
  <c r="EF29" i="15"/>
  <c r="EF37" i="15"/>
  <c r="EF47" i="15"/>
  <c r="EF53" i="15"/>
  <c r="EF61" i="15"/>
  <c r="EF69" i="15"/>
  <c r="EF77" i="15"/>
  <c r="EF90" i="15"/>
  <c r="EF39" i="15"/>
  <c r="EF92" i="15"/>
  <c r="EF16" i="15"/>
  <c r="EF14" i="15"/>
  <c r="EF22" i="15"/>
  <c r="EF30" i="15"/>
  <c r="EF38" i="15"/>
  <c r="EF44" i="15"/>
  <c r="EF54" i="15"/>
  <c r="EF62" i="15"/>
  <c r="EF70" i="15"/>
  <c r="EF78" i="15"/>
  <c r="EF91" i="15"/>
  <c r="EE84" i="15"/>
  <c r="EE18" i="15"/>
  <c r="EE94" i="15"/>
  <c r="EE97" i="15"/>
  <c r="EE32" i="15"/>
  <c r="EE49" i="15"/>
  <c r="EE57" i="15"/>
  <c r="EE65" i="15"/>
  <c r="EE74" i="15"/>
  <c r="EE82" i="15"/>
  <c r="EE95" i="15"/>
  <c r="EE9" i="15"/>
  <c r="EE17" i="15"/>
  <c r="EE25" i="15"/>
  <c r="EE33" i="15"/>
  <c r="EE41" i="15"/>
  <c r="EE50" i="15"/>
  <c r="EE58" i="15"/>
  <c r="EE66" i="15"/>
  <c r="EE75" i="15"/>
  <c r="EE83" i="15"/>
  <c r="EE98" i="15"/>
  <c r="EE8" i="15"/>
  <c r="EE51" i="15"/>
  <c r="EE67" i="15"/>
  <c r="EE11" i="15"/>
  <c r="EE19" i="15"/>
  <c r="EE27" i="15"/>
  <c r="EE35" i="15"/>
  <c r="EE43" i="15"/>
  <c r="EE52" i="15"/>
  <c r="EE60" i="15"/>
  <c r="EE68" i="15"/>
  <c r="EE77" i="15"/>
  <c r="EE90" i="15"/>
  <c r="EE72" i="15"/>
  <c r="EE40" i="15"/>
  <c r="EE26" i="15"/>
  <c r="EE59" i="15"/>
  <c r="EE48" i="15"/>
  <c r="EI48" i="15" s="1"/>
  <c r="EE12" i="15"/>
  <c r="EE20" i="15"/>
  <c r="EE28" i="15"/>
  <c r="EE36" i="15"/>
  <c r="EE46" i="15"/>
  <c r="EE53" i="15"/>
  <c r="EE61" i="15"/>
  <c r="EE69" i="15"/>
  <c r="EE78" i="15"/>
  <c r="EE91" i="15"/>
  <c r="EE24" i="15"/>
  <c r="EE10" i="15"/>
  <c r="EE42" i="15"/>
  <c r="EE13" i="15"/>
  <c r="EE21" i="15"/>
  <c r="EE29" i="15"/>
  <c r="EE37" i="15"/>
  <c r="EE47" i="15"/>
  <c r="EE54" i="15"/>
  <c r="EE62" i="15"/>
  <c r="EE70" i="15"/>
  <c r="EE79" i="15"/>
  <c r="EE92" i="15"/>
  <c r="EE96" i="15"/>
  <c r="EE34" i="15"/>
  <c r="EE76" i="15"/>
  <c r="EE14" i="15"/>
  <c r="EE22" i="15"/>
  <c r="EE30" i="15"/>
  <c r="EE38" i="15"/>
  <c r="EE44" i="15"/>
  <c r="EE55" i="15"/>
  <c r="EE63" i="15"/>
  <c r="EE71" i="15"/>
  <c r="EE80" i="15"/>
  <c r="EE93" i="15"/>
  <c r="EE16" i="15"/>
  <c r="EI16" i="15" s="1"/>
  <c r="EE15" i="15"/>
  <c r="EE23" i="15"/>
  <c r="EE31" i="15"/>
  <c r="EE39" i="15"/>
  <c r="EE45" i="15"/>
  <c r="EE56" i="15"/>
  <c r="EE64" i="15"/>
  <c r="EE73" i="15"/>
  <c r="EE81" i="15"/>
  <c r="EG100" i="15"/>
  <c r="EG106" i="15" s="1"/>
  <c r="JD138" i="39"/>
  <c r="L138" i="39"/>
  <c r="DT138" i="39"/>
  <c r="EB138" i="39"/>
  <c r="JH138" i="39" s="1"/>
  <c r="DX139" i="39"/>
  <c r="JD139" i="39" s="1"/>
  <c r="DU138" i="39"/>
  <c r="DX138" i="39"/>
  <c r="DT139" i="39"/>
  <c r="EB139" i="39"/>
  <c r="JH139" i="39" s="1"/>
  <c r="DQ138" i="39"/>
  <c r="DY138" i="39"/>
  <c r="JE138" i="39" s="1"/>
  <c r="DU139" i="39"/>
  <c r="DR138" i="39"/>
  <c r="DZ138" i="39"/>
  <c r="JF138" i="39" s="1"/>
  <c r="DV139" i="39"/>
  <c r="DS138" i="39"/>
  <c r="DW139" i="39"/>
  <c r="X55" i="40"/>
  <c r="X54" i="40"/>
  <c r="X53" i="40"/>
  <c r="X52" i="40"/>
  <c r="X51" i="40"/>
  <c r="X50" i="40"/>
  <c r="X49" i="40"/>
  <c r="X48" i="40"/>
  <c r="X38" i="40"/>
  <c r="X37" i="40"/>
  <c r="X36" i="40"/>
  <c r="X35" i="40"/>
  <c r="X34" i="40"/>
  <c r="X33" i="40"/>
  <c r="X32" i="40"/>
  <c r="X31" i="40"/>
  <c r="X30" i="40"/>
  <c r="X29" i="40"/>
  <c r="X28" i="40"/>
  <c r="X27" i="40"/>
  <c r="X26" i="40"/>
  <c r="X25" i="40"/>
  <c r="X24" i="40"/>
  <c r="X23" i="40"/>
  <c r="X22" i="40"/>
  <c r="X21" i="40"/>
  <c r="X20" i="40"/>
  <c r="X15" i="40"/>
  <c r="X14" i="40"/>
  <c r="X13" i="40"/>
  <c r="X12" i="40"/>
  <c r="X11" i="40"/>
  <c r="X10" i="40"/>
  <c r="EI72" i="15" l="1"/>
  <c r="EF100" i="15"/>
  <c r="EF87" i="15"/>
  <c r="EI97" i="15"/>
  <c r="EK97" i="15"/>
  <c r="EE87" i="15"/>
  <c r="EE100" i="15"/>
  <c r="EK96" i="15"/>
  <c r="EI96" i="15"/>
  <c r="DX94" i="15"/>
  <c r="BS111" i="39"/>
  <c r="F18" i="59"/>
  <c r="F17" i="59"/>
  <c r="F16" i="59"/>
  <c r="F15" i="59"/>
  <c r="F14" i="59"/>
  <c r="F13" i="59"/>
  <c r="F12" i="59"/>
  <c r="F11" i="59"/>
  <c r="F10" i="59"/>
  <c r="F9" i="59"/>
  <c r="F8" i="59"/>
  <c r="F7" i="59"/>
  <c r="F6" i="59"/>
  <c r="F6" i="57"/>
  <c r="E26" i="58"/>
  <c r="E25" i="58"/>
  <c r="E24" i="58"/>
  <c r="E23" i="58"/>
  <c r="E22" i="58"/>
  <c r="E21" i="58"/>
  <c r="E20" i="58"/>
  <c r="E19" i="58"/>
  <c r="E18" i="58"/>
  <c r="E17" i="58"/>
  <c r="E16" i="58"/>
  <c r="E15" i="58"/>
  <c r="E14" i="58"/>
  <c r="E13" i="58"/>
  <c r="E12" i="58"/>
  <c r="E11" i="58"/>
  <c r="E10" i="58"/>
  <c r="E9" i="58"/>
  <c r="E8" i="58"/>
  <c r="E7" i="58"/>
  <c r="E6" i="58"/>
  <c r="E6" i="56"/>
  <c r="DX98" i="15"/>
  <c r="DX95" i="15"/>
  <c r="DX93" i="15"/>
  <c r="DX92" i="15"/>
  <c r="DX91" i="15"/>
  <c r="DU100" i="15"/>
  <c r="EF102" i="15" l="1"/>
  <c r="EE102" i="15"/>
  <c r="EJ97" i="15"/>
  <c r="EJ96" i="15"/>
  <c r="DV93" i="15"/>
  <c r="DW27" i="15"/>
  <c r="DW98" i="15"/>
  <c r="DV80" i="15"/>
  <c r="DV43" i="15"/>
  <c r="DV78" i="15"/>
  <c r="DW52" i="15"/>
  <c r="DV20" i="15"/>
  <c r="DV46" i="15"/>
  <c r="DV70" i="15"/>
  <c r="DW11" i="15"/>
  <c r="DW46" i="15"/>
  <c r="DW61" i="15"/>
  <c r="DW93" i="15"/>
  <c r="DV12" i="15"/>
  <c r="DV21" i="15"/>
  <c r="DV29" i="15"/>
  <c r="DV37" i="15"/>
  <c r="DV47" i="15"/>
  <c r="DV55" i="15"/>
  <c r="DV63" i="15"/>
  <c r="DV71" i="15"/>
  <c r="DV81" i="15"/>
  <c r="DW12" i="15"/>
  <c r="DW21" i="15"/>
  <c r="DW29" i="15"/>
  <c r="DW37" i="15"/>
  <c r="DW47" i="15"/>
  <c r="DW54" i="15"/>
  <c r="DW62" i="15"/>
  <c r="DW70" i="15"/>
  <c r="DW79" i="15"/>
  <c r="DV90" i="15"/>
  <c r="DV94" i="15"/>
  <c r="DV27" i="15"/>
  <c r="DW43" i="15"/>
  <c r="DV36" i="15"/>
  <c r="DW36" i="15"/>
  <c r="DW78" i="15"/>
  <c r="DV22" i="15"/>
  <c r="DV30" i="15"/>
  <c r="DV38" i="15"/>
  <c r="DV45" i="15"/>
  <c r="DV56" i="15"/>
  <c r="DV64" i="15"/>
  <c r="DV73" i="15"/>
  <c r="DV82" i="15"/>
  <c r="DW13" i="15"/>
  <c r="DW22" i="15"/>
  <c r="DW30" i="15"/>
  <c r="DW38" i="15"/>
  <c r="DW44" i="15"/>
  <c r="DW55" i="15"/>
  <c r="DW63" i="15"/>
  <c r="DW71" i="15"/>
  <c r="DW80" i="15"/>
  <c r="DW90" i="15"/>
  <c r="DW94" i="15"/>
  <c r="DW60" i="15"/>
  <c r="DV28" i="15"/>
  <c r="DV62" i="15"/>
  <c r="DV79" i="15"/>
  <c r="DW20" i="15"/>
  <c r="DW53" i="15"/>
  <c r="DV13" i="15"/>
  <c r="DV14" i="15"/>
  <c r="DV23" i="15"/>
  <c r="DV31" i="15"/>
  <c r="DV39" i="15"/>
  <c r="DV49" i="15"/>
  <c r="DV57" i="15"/>
  <c r="DV65" i="15"/>
  <c r="DV74" i="15"/>
  <c r="DV83" i="15"/>
  <c r="DW14" i="15"/>
  <c r="DW23" i="15"/>
  <c r="DW31" i="15"/>
  <c r="DW39" i="15"/>
  <c r="DW45" i="15"/>
  <c r="DW56" i="15"/>
  <c r="DW64" i="15"/>
  <c r="DW73" i="15"/>
  <c r="DW81" i="15"/>
  <c r="DV91" i="15"/>
  <c r="DV95" i="15"/>
  <c r="DV10" i="15"/>
  <c r="DV53" i="15"/>
  <c r="DW10" i="15"/>
  <c r="DW35" i="15"/>
  <c r="DW77" i="15"/>
  <c r="DV11" i="15"/>
  <c r="DV54" i="15"/>
  <c r="DW28" i="15"/>
  <c r="DW69" i="15"/>
  <c r="DV15" i="15"/>
  <c r="DV24" i="15"/>
  <c r="DV32" i="15"/>
  <c r="DV40" i="15"/>
  <c r="DV50" i="15"/>
  <c r="DV58" i="15"/>
  <c r="DV66" i="15"/>
  <c r="DV75" i="15"/>
  <c r="DV84" i="15"/>
  <c r="DW15" i="15"/>
  <c r="DW24" i="15"/>
  <c r="DW32" i="15"/>
  <c r="DW40" i="15"/>
  <c r="DW49" i="15"/>
  <c r="DW57" i="15"/>
  <c r="DW65" i="15"/>
  <c r="DW74" i="15"/>
  <c r="DW82" i="15"/>
  <c r="DW91" i="15"/>
  <c r="DW95" i="15"/>
  <c r="DV19" i="15"/>
  <c r="DV69" i="15"/>
  <c r="DW19" i="15"/>
  <c r="DW68" i="15"/>
  <c r="DV8" i="15"/>
  <c r="DV17" i="15"/>
  <c r="DV25" i="15"/>
  <c r="DV33" i="15"/>
  <c r="DV41" i="15"/>
  <c r="DV51" i="15"/>
  <c r="DV59" i="15"/>
  <c r="DV67" i="15"/>
  <c r="DV76" i="15"/>
  <c r="DV44" i="15"/>
  <c r="DW8" i="15"/>
  <c r="DW17" i="15"/>
  <c r="DW25" i="15"/>
  <c r="DW33" i="15"/>
  <c r="DW41" i="15"/>
  <c r="DW50" i="15"/>
  <c r="DW58" i="15"/>
  <c r="DW66" i="15"/>
  <c r="DW75" i="15"/>
  <c r="DW83" i="15"/>
  <c r="DV92" i="15"/>
  <c r="DV98" i="15"/>
  <c r="DV35" i="15"/>
  <c r="DV61" i="15"/>
  <c r="DV9" i="15"/>
  <c r="DV18" i="15"/>
  <c r="DV26" i="15"/>
  <c r="DV34" i="15"/>
  <c r="DV42" i="15"/>
  <c r="DV52" i="15"/>
  <c r="DV60" i="15"/>
  <c r="DV68" i="15"/>
  <c r="DV77" i="15"/>
  <c r="DW9" i="15"/>
  <c r="DW18" i="15"/>
  <c r="DW26" i="15"/>
  <c r="DW34" i="15"/>
  <c r="DW42" i="15"/>
  <c r="DW51" i="15"/>
  <c r="DW59" i="15"/>
  <c r="DW67" i="15"/>
  <c r="DW76" i="15"/>
  <c r="DW84" i="15"/>
  <c r="DW92" i="15"/>
  <c r="DX90" i="15"/>
  <c r="DX100" i="15" s="1"/>
  <c r="DX106" i="15" s="1"/>
  <c r="DS109" i="39"/>
  <c r="DR109" i="39"/>
  <c r="DP109" i="39"/>
  <c r="DP59" i="39"/>
  <c r="DZ80" i="15" l="1"/>
  <c r="EI80" i="15" s="1"/>
  <c r="DW100" i="15"/>
  <c r="DV100" i="15"/>
  <c r="DZ44" i="15"/>
  <c r="EI44" i="15" s="1"/>
  <c r="DV87" i="15"/>
  <c r="DW87" i="15"/>
  <c r="DW102" i="15" s="1"/>
  <c r="BV115" i="39"/>
  <c r="BU115" i="39"/>
  <c r="BT115" i="39"/>
  <c r="BS115" i="39"/>
  <c r="DV102" i="15" l="1"/>
  <c r="BZ136" i="39"/>
  <c r="BZ135" i="39"/>
  <c r="KG136" i="39"/>
  <c r="KF136" i="39"/>
  <c r="KE136" i="39"/>
  <c r="KD136" i="39"/>
  <c r="KC136" i="39"/>
  <c r="KB136" i="39"/>
  <c r="KA136" i="39"/>
  <c r="JZ136" i="39"/>
  <c r="JY136" i="39"/>
  <c r="JX136" i="39"/>
  <c r="JW136" i="39"/>
  <c r="JV136" i="39"/>
  <c r="JU136" i="39"/>
  <c r="JT136" i="39"/>
  <c r="JS136" i="39"/>
  <c r="JR136" i="39"/>
  <c r="JQ136" i="39"/>
  <c r="JP136" i="39"/>
  <c r="JO136" i="39"/>
  <c r="JN136" i="39"/>
  <c r="JM136" i="39"/>
  <c r="JL136" i="39"/>
  <c r="JK136" i="39"/>
  <c r="JJ136" i="39"/>
  <c r="JI136" i="39"/>
  <c r="JH136" i="39"/>
  <c r="IU136" i="39"/>
  <c r="IT136" i="39"/>
  <c r="IS136" i="39"/>
  <c r="IR136" i="39"/>
  <c r="IQ136" i="39"/>
  <c r="IP136" i="39"/>
  <c r="IO136" i="39"/>
  <c r="IN136" i="39"/>
  <c r="IM136" i="39"/>
  <c r="IL136" i="39"/>
  <c r="K136" i="39" l="1"/>
  <c r="DP136" i="39" s="1"/>
  <c r="DO95" i="15"/>
  <c r="DO93" i="15"/>
  <c r="DO92" i="15"/>
  <c r="DL90" i="15"/>
  <c r="B167" i="43"/>
  <c r="B166" i="43"/>
  <c r="B165" i="43"/>
  <c r="B164" i="43"/>
  <c r="B163" i="43"/>
  <c r="F26" i="57"/>
  <c r="F25" i="57"/>
  <c r="F24" i="57"/>
  <c r="F23" i="57"/>
  <c r="F22" i="57"/>
  <c r="F21" i="57"/>
  <c r="F20" i="57"/>
  <c r="F19" i="57"/>
  <c r="F18" i="57"/>
  <c r="F17" i="57"/>
  <c r="F16" i="57"/>
  <c r="F15" i="57"/>
  <c r="F14" i="57"/>
  <c r="F13" i="57"/>
  <c r="F12" i="57"/>
  <c r="F11" i="57"/>
  <c r="F10" i="57"/>
  <c r="F9" i="57"/>
  <c r="F8" i="57"/>
  <c r="F7" i="57"/>
  <c r="F6" i="55"/>
  <c r="DN98" i="15" l="1"/>
  <c r="L136" i="39"/>
  <c r="DU136" i="39"/>
  <c r="EA136" i="39"/>
  <c r="JG136" i="39" s="1"/>
  <c r="DZ136" i="39"/>
  <c r="JF136" i="39" s="1"/>
  <c r="DT136" i="39"/>
  <c r="DS136" i="39"/>
  <c r="DR136" i="39"/>
  <c r="DY136" i="39"/>
  <c r="JE136" i="39" s="1"/>
  <c r="DQ136" i="39"/>
  <c r="DX136" i="39"/>
  <c r="JD136" i="39" s="1"/>
  <c r="DW136" i="39"/>
  <c r="JC136" i="39" s="1"/>
  <c r="DV136" i="39"/>
  <c r="DN15" i="15"/>
  <c r="DN24" i="15"/>
  <c r="DN32" i="15"/>
  <c r="DN40" i="15"/>
  <c r="DN50" i="15"/>
  <c r="DN58" i="15"/>
  <c r="DN66" i="15"/>
  <c r="DN75" i="15"/>
  <c r="DN84" i="15"/>
  <c r="DN8" i="15"/>
  <c r="DN17" i="15"/>
  <c r="DN25" i="15"/>
  <c r="DN33" i="15"/>
  <c r="DN41" i="15"/>
  <c r="DN51" i="15"/>
  <c r="DN59" i="15"/>
  <c r="DN67" i="15"/>
  <c r="DN76" i="15"/>
  <c r="DN90" i="15"/>
  <c r="DN9" i="15"/>
  <c r="DN18" i="15"/>
  <c r="DN26" i="15"/>
  <c r="DN34" i="15"/>
  <c r="DN42" i="15"/>
  <c r="DN52" i="15"/>
  <c r="DN60" i="15"/>
  <c r="DN68" i="15"/>
  <c r="DN77" i="15"/>
  <c r="DN91" i="15"/>
  <c r="DN10" i="15"/>
  <c r="DN19" i="15"/>
  <c r="DN27" i="15"/>
  <c r="DN35" i="15"/>
  <c r="DN43" i="15"/>
  <c r="DN53" i="15"/>
  <c r="DN61" i="15"/>
  <c r="DN69" i="15"/>
  <c r="DN78" i="15"/>
  <c r="DN92" i="15"/>
  <c r="DN11" i="15"/>
  <c r="DN20" i="15"/>
  <c r="DN28" i="15"/>
  <c r="DN36" i="15"/>
  <c r="DN46" i="15"/>
  <c r="DN54" i="15"/>
  <c r="DN62" i="15"/>
  <c r="DN70" i="15"/>
  <c r="DN79" i="15"/>
  <c r="DN93" i="15"/>
  <c r="DN12" i="15"/>
  <c r="DN21" i="15"/>
  <c r="DN29" i="15"/>
  <c r="DN37" i="15"/>
  <c r="DN47" i="15"/>
  <c r="DN55" i="15"/>
  <c r="DN63" i="15"/>
  <c r="DN71" i="15"/>
  <c r="DN81" i="15"/>
  <c r="DN94" i="15"/>
  <c r="DN13" i="15"/>
  <c r="DN22" i="15"/>
  <c r="DN30" i="15"/>
  <c r="DN38" i="15"/>
  <c r="DN45" i="15"/>
  <c r="DN56" i="15"/>
  <c r="DN64" i="15"/>
  <c r="DN73" i="15"/>
  <c r="DN82" i="15"/>
  <c r="DN95" i="15"/>
  <c r="DN14" i="15"/>
  <c r="DN23" i="15"/>
  <c r="DN31" i="15"/>
  <c r="DN39" i="15"/>
  <c r="DN49" i="15"/>
  <c r="DN57" i="15"/>
  <c r="DN65" i="15"/>
  <c r="DN74" i="15"/>
  <c r="DN83" i="15"/>
  <c r="E26" i="56"/>
  <c r="E25" i="56"/>
  <c r="E24" i="56"/>
  <c r="E23" i="56"/>
  <c r="E22" i="56"/>
  <c r="E21" i="56"/>
  <c r="E20" i="56"/>
  <c r="E19" i="56"/>
  <c r="E18" i="56"/>
  <c r="E17" i="56"/>
  <c r="E16" i="56"/>
  <c r="E15" i="56"/>
  <c r="E14" i="56"/>
  <c r="E13" i="56"/>
  <c r="E12" i="56"/>
  <c r="E11" i="56"/>
  <c r="E10" i="56"/>
  <c r="E9" i="56"/>
  <c r="E8" i="56"/>
  <c r="E7" i="56"/>
  <c r="E6" i="54"/>
  <c r="DL100" i="15"/>
  <c r="DO98" i="15"/>
  <c r="DO91" i="15"/>
  <c r="DO90" i="15"/>
  <c r="DO116" i="39"/>
  <c r="DU116" i="39"/>
  <c r="DX108" i="39"/>
  <c r="DW108" i="39"/>
  <c r="DV108" i="39"/>
  <c r="DU108" i="39"/>
  <c r="DT108" i="39"/>
  <c r="DS108" i="39"/>
  <c r="DR108" i="39"/>
  <c r="DQ108" i="39"/>
  <c r="DP108" i="39"/>
  <c r="DP97" i="39"/>
  <c r="DQ97" i="39" s="1"/>
  <c r="B158" i="43"/>
  <c r="B152" i="43"/>
  <c r="B151" i="43"/>
  <c r="B150" i="43"/>
  <c r="B149" i="43"/>
  <c r="C146" i="43"/>
  <c r="B143" i="43"/>
  <c r="B142" i="43"/>
  <c r="B141" i="43"/>
  <c r="DM93" i="15" l="1"/>
  <c r="DM79" i="15"/>
  <c r="DM70" i="15"/>
  <c r="DM62" i="15"/>
  <c r="DM54" i="15"/>
  <c r="DM46" i="15"/>
  <c r="DM36" i="15"/>
  <c r="DM28" i="15"/>
  <c r="DM20" i="15"/>
  <c r="DM11" i="15"/>
  <c r="DM92" i="15"/>
  <c r="DM78" i="15"/>
  <c r="DM69" i="15"/>
  <c r="DM61" i="15"/>
  <c r="DM53" i="15"/>
  <c r="DM43" i="15"/>
  <c r="DM35" i="15"/>
  <c r="DM27" i="15"/>
  <c r="DM19" i="15"/>
  <c r="DM10" i="15"/>
  <c r="DM91" i="15"/>
  <c r="DM77" i="15"/>
  <c r="DM68" i="15"/>
  <c r="DM60" i="15"/>
  <c r="DM52" i="15"/>
  <c r="DM42" i="15"/>
  <c r="DM34" i="15"/>
  <c r="DM26" i="15"/>
  <c r="DM18" i="15"/>
  <c r="DM9" i="15"/>
  <c r="DQ9" i="15" s="1"/>
  <c r="DZ9" i="15" s="1"/>
  <c r="EI9" i="15" s="1"/>
  <c r="DM90" i="15"/>
  <c r="DM76" i="15"/>
  <c r="DM67" i="15"/>
  <c r="DM59" i="15"/>
  <c r="DQ59" i="15" s="1"/>
  <c r="DZ59" i="15" s="1"/>
  <c r="EI59" i="15" s="1"/>
  <c r="DM51" i="15"/>
  <c r="DM41" i="15"/>
  <c r="DM33" i="15"/>
  <c r="DM25" i="15"/>
  <c r="DM17" i="15"/>
  <c r="DM8" i="15"/>
  <c r="DM84" i="15"/>
  <c r="DM75" i="15"/>
  <c r="DM66" i="15"/>
  <c r="DM58" i="15"/>
  <c r="DM50" i="15"/>
  <c r="DM40" i="15"/>
  <c r="DM32" i="15"/>
  <c r="DM24" i="15"/>
  <c r="DM15" i="15"/>
  <c r="DM98" i="15"/>
  <c r="DM83" i="15"/>
  <c r="DM74" i="15"/>
  <c r="DM65" i="15"/>
  <c r="DM57" i="15"/>
  <c r="DM49" i="15"/>
  <c r="DM39" i="15"/>
  <c r="DM31" i="15"/>
  <c r="DM23" i="15"/>
  <c r="DM14" i="15"/>
  <c r="DM12" i="15"/>
  <c r="DM95" i="15"/>
  <c r="DM82" i="15"/>
  <c r="DM73" i="15"/>
  <c r="DM64" i="15"/>
  <c r="DM56" i="15"/>
  <c r="DM45" i="15"/>
  <c r="DQ45" i="15" s="1"/>
  <c r="DZ45" i="15" s="1"/>
  <c r="EI45" i="15" s="1"/>
  <c r="DM38" i="15"/>
  <c r="DM30" i="15"/>
  <c r="DM22" i="15"/>
  <c r="DM13" i="15"/>
  <c r="DM94" i="15"/>
  <c r="DM81" i="15"/>
  <c r="DM71" i="15"/>
  <c r="DM63" i="15"/>
  <c r="DM55" i="15"/>
  <c r="DM47" i="15"/>
  <c r="DM37" i="15"/>
  <c r="DQ37" i="15" s="1"/>
  <c r="DZ37" i="15" s="1"/>
  <c r="EI37" i="15" s="1"/>
  <c r="DM29" i="15"/>
  <c r="DM21" i="15"/>
  <c r="DN87" i="15"/>
  <c r="DO100" i="15"/>
  <c r="DO106" i="15" s="1"/>
  <c r="DN100" i="15"/>
  <c r="KG135" i="39"/>
  <c r="KF135" i="39"/>
  <c r="KE135" i="39"/>
  <c r="KD135" i="39"/>
  <c r="KC135" i="39"/>
  <c r="KB135" i="39"/>
  <c r="KA135" i="39"/>
  <c r="JZ135" i="39"/>
  <c r="JY135" i="39"/>
  <c r="JX135" i="39"/>
  <c r="JW135" i="39"/>
  <c r="JV135" i="39"/>
  <c r="JU135" i="39"/>
  <c r="JT135" i="39"/>
  <c r="JS135" i="39"/>
  <c r="JR135" i="39"/>
  <c r="JQ135" i="39"/>
  <c r="JP135" i="39"/>
  <c r="JO135" i="39"/>
  <c r="JN135" i="39"/>
  <c r="JM135" i="39"/>
  <c r="JL135" i="39"/>
  <c r="JK135" i="39"/>
  <c r="JJ135" i="39"/>
  <c r="JI135" i="39"/>
  <c r="JH135" i="39"/>
  <c r="IU135" i="39"/>
  <c r="IT135" i="39"/>
  <c r="IS135" i="39"/>
  <c r="IR135" i="39"/>
  <c r="IQ135" i="39"/>
  <c r="IP135" i="39"/>
  <c r="IO135" i="39"/>
  <c r="IN135" i="39"/>
  <c r="IM135" i="39"/>
  <c r="IL135" i="39"/>
  <c r="KG134" i="39"/>
  <c r="KF134" i="39"/>
  <c r="KE134" i="39"/>
  <c r="KD134" i="39"/>
  <c r="KC134" i="39"/>
  <c r="KB134" i="39"/>
  <c r="KA134" i="39"/>
  <c r="JZ134" i="39"/>
  <c r="JY134" i="39"/>
  <c r="JX134" i="39"/>
  <c r="JW134" i="39"/>
  <c r="JV134" i="39"/>
  <c r="JU134" i="39"/>
  <c r="JT134" i="39"/>
  <c r="JS134" i="39"/>
  <c r="JR134" i="39"/>
  <c r="JQ134" i="39"/>
  <c r="JP134" i="39"/>
  <c r="JO134" i="39"/>
  <c r="JN134" i="39"/>
  <c r="JM134" i="39"/>
  <c r="JL134" i="39"/>
  <c r="JK134" i="39"/>
  <c r="JJ134" i="39"/>
  <c r="JI134" i="39"/>
  <c r="JH134" i="39"/>
  <c r="JG134" i="39"/>
  <c r="IT134" i="39"/>
  <c r="IS134" i="39"/>
  <c r="IR134" i="39"/>
  <c r="IQ134" i="39"/>
  <c r="IP134" i="39"/>
  <c r="IO134" i="39"/>
  <c r="IN134" i="39"/>
  <c r="IM134" i="39"/>
  <c r="IL134" i="39"/>
  <c r="KG133" i="39"/>
  <c r="KF133" i="39"/>
  <c r="KE133" i="39"/>
  <c r="KD133" i="39"/>
  <c r="KC133" i="39"/>
  <c r="KB133" i="39"/>
  <c r="KA133" i="39"/>
  <c r="JZ133" i="39"/>
  <c r="JY133" i="39"/>
  <c r="JX133" i="39"/>
  <c r="JW133" i="39"/>
  <c r="JV133" i="39"/>
  <c r="JU133" i="39"/>
  <c r="JT133" i="39"/>
  <c r="JS133" i="39"/>
  <c r="JR133" i="39"/>
  <c r="JQ133" i="39"/>
  <c r="JP133" i="39"/>
  <c r="JO133" i="39"/>
  <c r="JN133" i="39"/>
  <c r="JM133" i="39"/>
  <c r="JL133" i="39"/>
  <c r="JK133" i="39"/>
  <c r="JJ133" i="39"/>
  <c r="JI133" i="39"/>
  <c r="JH133" i="39"/>
  <c r="JG133" i="39"/>
  <c r="IT133" i="39"/>
  <c r="IS133" i="39"/>
  <c r="IR133" i="39"/>
  <c r="IQ133" i="39"/>
  <c r="IP133" i="39"/>
  <c r="IO133" i="39"/>
  <c r="IN133" i="39"/>
  <c r="IM133" i="39"/>
  <c r="IL133" i="39"/>
  <c r="KG132" i="39"/>
  <c r="KF132" i="39"/>
  <c r="KE132" i="39"/>
  <c r="KD132" i="39"/>
  <c r="KC132" i="39"/>
  <c r="KB132" i="39"/>
  <c r="KA132" i="39"/>
  <c r="JZ132" i="39"/>
  <c r="JY132" i="39"/>
  <c r="JX132" i="39"/>
  <c r="JW132" i="39"/>
  <c r="JV132" i="39"/>
  <c r="JU132" i="39"/>
  <c r="JT132" i="39"/>
  <c r="JS132" i="39"/>
  <c r="JR132" i="39"/>
  <c r="JQ132" i="39"/>
  <c r="JP132" i="39"/>
  <c r="JO132" i="39"/>
  <c r="JN132" i="39"/>
  <c r="JM132" i="39"/>
  <c r="JL132" i="39"/>
  <c r="JK132" i="39"/>
  <c r="JJ132" i="39"/>
  <c r="JI132" i="39"/>
  <c r="JH132" i="39"/>
  <c r="JG132" i="39"/>
  <c r="IT132" i="39"/>
  <c r="IS132" i="39"/>
  <c r="IR132" i="39"/>
  <c r="IQ132" i="39"/>
  <c r="IP132" i="39"/>
  <c r="IO132" i="39"/>
  <c r="IN132" i="39"/>
  <c r="IM132" i="39"/>
  <c r="IL132" i="39"/>
  <c r="KG131" i="39"/>
  <c r="KF131" i="39"/>
  <c r="KE131" i="39"/>
  <c r="KD131" i="39"/>
  <c r="KC131" i="39"/>
  <c r="KB131" i="39"/>
  <c r="KA131" i="39"/>
  <c r="JZ131" i="39"/>
  <c r="JY131" i="39"/>
  <c r="JX131" i="39"/>
  <c r="JW131" i="39"/>
  <c r="JV131" i="39"/>
  <c r="JU131" i="39"/>
  <c r="JT131" i="39"/>
  <c r="JS131" i="39"/>
  <c r="JR131" i="39"/>
  <c r="JQ131" i="39"/>
  <c r="JP131" i="39"/>
  <c r="JO131" i="39"/>
  <c r="JN131" i="39"/>
  <c r="JM131" i="39"/>
  <c r="JL131" i="39"/>
  <c r="JK131" i="39"/>
  <c r="JJ131" i="39"/>
  <c r="JI131" i="39"/>
  <c r="JH131" i="39"/>
  <c r="JG131" i="39"/>
  <c r="IT131" i="39"/>
  <c r="IS131" i="39"/>
  <c r="IR131" i="39"/>
  <c r="IQ131" i="39"/>
  <c r="IP131" i="39"/>
  <c r="IO131" i="39"/>
  <c r="IN131" i="39"/>
  <c r="IM131" i="39"/>
  <c r="IL131" i="39"/>
  <c r="KG130" i="39"/>
  <c r="KF130" i="39"/>
  <c r="KE130" i="39"/>
  <c r="KD130" i="39"/>
  <c r="KC130" i="39"/>
  <c r="KB130" i="39"/>
  <c r="KA130" i="39"/>
  <c r="JZ130" i="39"/>
  <c r="JY130" i="39"/>
  <c r="JX130" i="39"/>
  <c r="JW130" i="39"/>
  <c r="JV130" i="39"/>
  <c r="JU130" i="39"/>
  <c r="JT130" i="39"/>
  <c r="JS130" i="39"/>
  <c r="JR130" i="39"/>
  <c r="JQ130" i="39"/>
  <c r="JP130" i="39"/>
  <c r="JO130" i="39"/>
  <c r="JN130" i="39"/>
  <c r="JM130" i="39"/>
  <c r="JL130" i="39"/>
  <c r="JK130" i="39"/>
  <c r="JJ130" i="39"/>
  <c r="JI130" i="39"/>
  <c r="JH130" i="39"/>
  <c r="JG130" i="39"/>
  <c r="IT130" i="39"/>
  <c r="IS130" i="39"/>
  <c r="IR130" i="39"/>
  <c r="IQ130" i="39"/>
  <c r="IP130" i="39"/>
  <c r="IO130" i="39"/>
  <c r="IN130" i="39"/>
  <c r="IM130" i="39"/>
  <c r="IL130" i="39"/>
  <c r="DZ133" i="39"/>
  <c r="JF133" i="39" s="1"/>
  <c r="DY133" i="39"/>
  <c r="JE133" i="39" s="1"/>
  <c r="DX133" i="39"/>
  <c r="JD133" i="39" s="1"/>
  <c r="DW133" i="39"/>
  <c r="JC133" i="39" s="1"/>
  <c r="DV133" i="39"/>
  <c r="DU133" i="39"/>
  <c r="DT133" i="39"/>
  <c r="DS133" i="39"/>
  <c r="DR133" i="39"/>
  <c r="DQ133" i="39"/>
  <c r="DP133" i="39"/>
  <c r="DO133" i="39"/>
  <c r="DZ132" i="39"/>
  <c r="JF132" i="39" s="1"/>
  <c r="DY132" i="39"/>
  <c r="JE132" i="39" s="1"/>
  <c r="DX132" i="39"/>
  <c r="JD132" i="39" s="1"/>
  <c r="DW132" i="39"/>
  <c r="JC132" i="39" s="1"/>
  <c r="DV132" i="39"/>
  <c r="DU132" i="39"/>
  <c r="DT132" i="39"/>
  <c r="DS132" i="39"/>
  <c r="DR132" i="39"/>
  <c r="DQ132" i="39"/>
  <c r="DP132" i="39"/>
  <c r="DO132" i="39"/>
  <c r="JF131" i="39"/>
  <c r="JE131" i="39"/>
  <c r="JD131" i="39"/>
  <c r="JC131" i="39"/>
  <c r="DQ131" i="39"/>
  <c r="DP131" i="39"/>
  <c r="DO131" i="39"/>
  <c r="DN129" i="39"/>
  <c r="BY134" i="39"/>
  <c r="BY133" i="39"/>
  <c r="BY131" i="39"/>
  <c r="K135" i="39"/>
  <c r="K134" i="39"/>
  <c r="L133" i="39"/>
  <c r="L132" i="39"/>
  <c r="JB132" i="39" l="1"/>
  <c r="JB133" i="39"/>
  <c r="JB131" i="39"/>
  <c r="L134" i="39"/>
  <c r="DO134" i="39"/>
  <c r="DR134" i="39"/>
  <c r="DZ134" i="39"/>
  <c r="JF134" i="39" s="1"/>
  <c r="L135" i="39"/>
  <c r="DY135" i="39"/>
  <c r="JE135" i="39" s="1"/>
  <c r="DQ135" i="39"/>
  <c r="DW135" i="39"/>
  <c r="JC135" i="39" s="1"/>
  <c r="DV135" i="39"/>
  <c r="DX135" i="39"/>
  <c r="JD135" i="39" s="1"/>
  <c r="DP135" i="39"/>
  <c r="DU135" i="39"/>
  <c r="DT135" i="39"/>
  <c r="EA135" i="39"/>
  <c r="JG135" i="39" s="1"/>
  <c r="DS135" i="39"/>
  <c r="DZ135" i="39"/>
  <c r="JF135" i="39" s="1"/>
  <c r="DR135" i="39"/>
  <c r="DM87" i="15"/>
  <c r="DM100" i="15"/>
  <c r="DS94" i="15"/>
  <c r="DQ94" i="15"/>
  <c r="DZ94" i="15" s="1"/>
  <c r="EI94" i="15" s="1"/>
  <c r="DS95" i="15"/>
  <c r="DQ95" i="15"/>
  <c r="DZ95" i="15" s="1"/>
  <c r="EI95" i="15" s="1"/>
  <c r="DS98" i="15"/>
  <c r="DQ98" i="15"/>
  <c r="DZ98" i="15" s="1"/>
  <c r="EI98" i="15" s="1"/>
  <c r="DQ134" i="39"/>
  <c r="DY134" i="39"/>
  <c r="JE134" i="39" s="1"/>
  <c r="DT134" i="39"/>
  <c r="DU134" i="39"/>
  <c r="DV134" i="39"/>
  <c r="JB134" i="39" s="1"/>
  <c r="DW134" i="39"/>
  <c r="JC134" i="39" s="1"/>
  <c r="DS134" i="39"/>
  <c r="DP134" i="39"/>
  <c r="DX134" i="39"/>
  <c r="JD134" i="39" s="1"/>
  <c r="DN102" i="15"/>
  <c r="K130" i="39"/>
  <c r="L131" i="39"/>
  <c r="DM102" i="15" l="1"/>
  <c r="EB95" i="15"/>
  <c r="DR95" i="15"/>
  <c r="EB98" i="15"/>
  <c r="DR98" i="15"/>
  <c r="EB94" i="15"/>
  <c r="DR94" i="15"/>
  <c r="L130" i="39"/>
  <c r="DX130" i="39"/>
  <c r="JD130" i="39" s="1"/>
  <c r="DP130" i="39"/>
  <c r="DS130" i="39"/>
  <c r="DR130" i="39"/>
  <c r="DW130" i="39"/>
  <c r="JC130" i="39" s="1"/>
  <c r="DO130" i="39"/>
  <c r="DV130" i="39"/>
  <c r="JB130" i="39" s="1"/>
  <c r="DU130" i="39"/>
  <c r="DT130" i="39"/>
  <c r="DZ130" i="39"/>
  <c r="JF130" i="39" s="1"/>
  <c r="DY130" i="39"/>
  <c r="JE130" i="39" s="1"/>
  <c r="DQ130" i="39"/>
  <c r="DN49" i="39"/>
  <c r="DO49" i="39" s="1"/>
  <c r="DF98" i="15"/>
  <c r="EA94" i="15" l="1"/>
  <c r="EK94" i="15"/>
  <c r="EJ94" i="15" s="1"/>
  <c r="EA98" i="15"/>
  <c r="EK98" i="15"/>
  <c r="EJ98" i="15" s="1"/>
  <c r="EA95" i="15"/>
  <c r="EK95" i="15"/>
  <c r="EJ95" i="15" s="1"/>
  <c r="K121" i="39"/>
  <c r="B129" i="43"/>
  <c r="B128" i="43"/>
  <c r="B127" i="43"/>
  <c r="B126" i="43"/>
  <c r="B125" i="43"/>
  <c r="B124" i="43"/>
  <c r="B123" i="43"/>
  <c r="B122" i="43"/>
  <c r="B121" i="43"/>
  <c r="B120" i="43"/>
  <c r="B107" i="43"/>
  <c r="B106" i="43"/>
  <c r="B105" i="43"/>
  <c r="C104" i="43"/>
  <c r="C105" i="43" s="1"/>
  <c r="C106" i="43" s="1"/>
  <c r="C107" i="43" s="1"/>
  <c r="B104" i="43"/>
  <c r="B103" i="43"/>
  <c r="C102" i="43"/>
  <c r="C101" i="43"/>
  <c r="C100" i="43"/>
  <c r="C99" i="43"/>
  <c r="C63" i="43"/>
  <c r="DF91" i="15" l="1"/>
  <c r="KG129" i="39" l="1"/>
  <c r="KF129" i="39"/>
  <c r="KE129" i="39"/>
  <c r="KD129" i="39"/>
  <c r="KC129" i="39"/>
  <c r="KB129" i="39"/>
  <c r="KA129" i="39"/>
  <c r="JZ129" i="39"/>
  <c r="JY129" i="39"/>
  <c r="JX129" i="39"/>
  <c r="JW129" i="39"/>
  <c r="JV129" i="39"/>
  <c r="JU129" i="39"/>
  <c r="JT129" i="39"/>
  <c r="JS129" i="39"/>
  <c r="JR129" i="39"/>
  <c r="JQ129" i="39"/>
  <c r="JP129" i="39"/>
  <c r="JO129" i="39"/>
  <c r="JN129" i="39"/>
  <c r="JM129" i="39"/>
  <c r="JL129" i="39"/>
  <c r="JK129" i="39"/>
  <c r="JJ129" i="39"/>
  <c r="JI129" i="39"/>
  <c r="JH129" i="39"/>
  <c r="JG129" i="39"/>
  <c r="JF129" i="39"/>
  <c r="IS129" i="39"/>
  <c r="IR129" i="39"/>
  <c r="IQ129" i="39"/>
  <c r="IP129" i="39"/>
  <c r="IO129" i="39"/>
  <c r="IN129" i="39"/>
  <c r="IM129" i="39"/>
  <c r="IL129" i="39"/>
  <c r="H25" i="54"/>
  <c r="DY129" i="39"/>
  <c r="JE129" i="39" s="1"/>
  <c r="DX129" i="39"/>
  <c r="JD129" i="39" s="1"/>
  <c r="DW129" i="39"/>
  <c r="JC129" i="39" s="1"/>
  <c r="DV129" i="39"/>
  <c r="JB129" i="39" s="1"/>
  <c r="DU129" i="39"/>
  <c r="DT129" i="39"/>
  <c r="DS129" i="39"/>
  <c r="DR129" i="39"/>
  <c r="DQ129" i="39"/>
  <c r="DP129" i="39"/>
  <c r="DO129" i="39"/>
  <c r="L129" i="39"/>
  <c r="AU82" i="15"/>
  <c r="F31" i="55"/>
  <c r="F30" i="55"/>
  <c r="F29" i="55"/>
  <c r="F28" i="55"/>
  <c r="F27" i="55"/>
  <c r="F26" i="55"/>
  <c r="F25" i="55"/>
  <c r="F24" i="55"/>
  <c r="F23" i="55"/>
  <c r="F22" i="55"/>
  <c r="F21" i="55"/>
  <c r="F20" i="55"/>
  <c r="F19" i="55"/>
  <c r="F18" i="55"/>
  <c r="F17" i="55"/>
  <c r="F16" i="55"/>
  <c r="F15" i="55"/>
  <c r="F14" i="55"/>
  <c r="F13" i="55"/>
  <c r="F12" i="55"/>
  <c r="F11" i="55"/>
  <c r="F10" i="55"/>
  <c r="F9" i="55"/>
  <c r="F8" i="55"/>
  <c r="F7" i="55"/>
  <c r="E23" i="54"/>
  <c r="E22" i="54"/>
  <c r="E21" i="54"/>
  <c r="E20" i="54"/>
  <c r="E19" i="54"/>
  <c r="E18" i="54"/>
  <c r="E17" i="54"/>
  <c r="E16" i="54"/>
  <c r="E15" i="54"/>
  <c r="E14" i="54"/>
  <c r="E13" i="54"/>
  <c r="E12" i="54"/>
  <c r="E11" i="54"/>
  <c r="E10" i="54"/>
  <c r="E9" i="54"/>
  <c r="E8" i="54"/>
  <c r="E7" i="54"/>
  <c r="DC100" i="15"/>
  <c r="DF92" i="15"/>
  <c r="DF90" i="15"/>
  <c r="DD11" i="15" l="1"/>
  <c r="DD84" i="15"/>
  <c r="DD82" i="15"/>
  <c r="DE84" i="15"/>
  <c r="DE10" i="15"/>
  <c r="DE27" i="15"/>
  <c r="DE52" i="15"/>
  <c r="DE69" i="15"/>
  <c r="DE78" i="15"/>
  <c r="DD39" i="15"/>
  <c r="DD10" i="15"/>
  <c r="DD14" i="15"/>
  <c r="DD19" i="15"/>
  <c r="DD23" i="15"/>
  <c r="DD27" i="15"/>
  <c r="DD31" i="15"/>
  <c r="DD35" i="15"/>
  <c r="DD41" i="15"/>
  <c r="DD47" i="15"/>
  <c r="DD52" i="15"/>
  <c r="DD56" i="15"/>
  <c r="DD61" i="15"/>
  <c r="DD65" i="15"/>
  <c r="DD69" i="15"/>
  <c r="DD74" i="15"/>
  <c r="DD78" i="15"/>
  <c r="DD83" i="15"/>
  <c r="DE35" i="15"/>
  <c r="DE8" i="15"/>
  <c r="DE11" i="15"/>
  <c r="DE15" i="15"/>
  <c r="DE20" i="15"/>
  <c r="DE24" i="15"/>
  <c r="DE28" i="15"/>
  <c r="DE32" i="15"/>
  <c r="DE36" i="15"/>
  <c r="DE42" i="15"/>
  <c r="DE49" i="15"/>
  <c r="DE53" i="15"/>
  <c r="DE57" i="15"/>
  <c r="DE62" i="15"/>
  <c r="DE66" i="15"/>
  <c r="DE70" i="15"/>
  <c r="DE75" i="15"/>
  <c r="DE79" i="15"/>
  <c r="DE98" i="15"/>
  <c r="DE14" i="15"/>
  <c r="DE31" i="15"/>
  <c r="DE61" i="15"/>
  <c r="DD15" i="15"/>
  <c r="DD28" i="15"/>
  <c r="DD42" i="15"/>
  <c r="DD57" i="15"/>
  <c r="DD66" i="15"/>
  <c r="DD75" i="15"/>
  <c r="DD79" i="15"/>
  <c r="DE39" i="15"/>
  <c r="DE90" i="15"/>
  <c r="DD12" i="15"/>
  <c r="DD17" i="15"/>
  <c r="DD21" i="15"/>
  <c r="DD25" i="15"/>
  <c r="DD29" i="15"/>
  <c r="DD33" i="15"/>
  <c r="DD38" i="15"/>
  <c r="DD43" i="15"/>
  <c r="DD50" i="15"/>
  <c r="DD54" i="15"/>
  <c r="DD58" i="15"/>
  <c r="DD63" i="15"/>
  <c r="DD67" i="15"/>
  <c r="DD71" i="15"/>
  <c r="DD76" i="15"/>
  <c r="DD81" i="15"/>
  <c r="DE91" i="15"/>
  <c r="DE12" i="15"/>
  <c r="DE17" i="15"/>
  <c r="DE21" i="15"/>
  <c r="DE25" i="15"/>
  <c r="DE29" i="15"/>
  <c r="DE33" i="15"/>
  <c r="DE38" i="15"/>
  <c r="DE43" i="15"/>
  <c r="DE50" i="15"/>
  <c r="DE54" i="15"/>
  <c r="DE58" i="15"/>
  <c r="DE63" i="15"/>
  <c r="DE67" i="15"/>
  <c r="DE71" i="15"/>
  <c r="DE76" i="15"/>
  <c r="DE81" i="15"/>
  <c r="DE19" i="15"/>
  <c r="DE41" i="15"/>
  <c r="DE65" i="15"/>
  <c r="DD24" i="15"/>
  <c r="DD32" i="15"/>
  <c r="DD53" i="15"/>
  <c r="DD70" i="15"/>
  <c r="DE92" i="15"/>
  <c r="DD13" i="15"/>
  <c r="DD18" i="15"/>
  <c r="DD22" i="15"/>
  <c r="DD26" i="15"/>
  <c r="DD30" i="15"/>
  <c r="DD34" i="15"/>
  <c r="DD40" i="15"/>
  <c r="DD46" i="15"/>
  <c r="DD51" i="15"/>
  <c r="DD55" i="15"/>
  <c r="DD60" i="15"/>
  <c r="DD64" i="15"/>
  <c r="DD68" i="15"/>
  <c r="DD73" i="15"/>
  <c r="DD77" i="15"/>
  <c r="DE23" i="15"/>
  <c r="DE47" i="15"/>
  <c r="DE56" i="15"/>
  <c r="DE74" i="15"/>
  <c r="DE83" i="15"/>
  <c r="DD20" i="15"/>
  <c r="DD36" i="15"/>
  <c r="DD49" i="15"/>
  <c r="DD62" i="15"/>
  <c r="DE93" i="15"/>
  <c r="DE13" i="15"/>
  <c r="DE18" i="15"/>
  <c r="DE22" i="15"/>
  <c r="DE26" i="15"/>
  <c r="DE30" i="15"/>
  <c r="DE34" i="15"/>
  <c r="DE40" i="15"/>
  <c r="DE46" i="15"/>
  <c r="DE51" i="15"/>
  <c r="DE55" i="15"/>
  <c r="DE60" i="15"/>
  <c r="DE64" i="15"/>
  <c r="DE68" i="15"/>
  <c r="DE73" i="15"/>
  <c r="DE77" i="15"/>
  <c r="DE82" i="15"/>
  <c r="DD91" i="15"/>
  <c r="DD92" i="15"/>
  <c r="DD90" i="15"/>
  <c r="DD93" i="15"/>
  <c r="DF100" i="15"/>
  <c r="DD8" i="15"/>
  <c r="DH21" i="15" l="1"/>
  <c r="DQ21" i="15" s="1"/>
  <c r="DZ21" i="15" s="1"/>
  <c r="EI21" i="15" s="1"/>
  <c r="DH29" i="15"/>
  <c r="DQ29" i="15" s="1"/>
  <c r="DZ29" i="15" s="1"/>
  <c r="EI29" i="15" s="1"/>
  <c r="DH73" i="15"/>
  <c r="DQ73" i="15" s="1"/>
  <c r="DZ73" i="15" s="1"/>
  <c r="EI73" i="15" s="1"/>
  <c r="DH38" i="15"/>
  <c r="DQ38" i="15" s="1"/>
  <c r="DZ38" i="15" s="1"/>
  <c r="EI38" i="15" s="1"/>
  <c r="DH39" i="15"/>
  <c r="DQ39" i="15" s="1"/>
  <c r="DZ39" i="15" s="1"/>
  <c r="EI39" i="15" s="1"/>
  <c r="DE100" i="15"/>
  <c r="DE87" i="15"/>
  <c r="DH52" i="15"/>
  <c r="DQ52" i="15" s="1"/>
  <c r="DZ52" i="15" s="1"/>
  <c r="EI52" i="15" s="1"/>
  <c r="DD87" i="15"/>
  <c r="DD100" i="15"/>
  <c r="DF106" i="15"/>
  <c r="DE102" i="15" l="1"/>
  <c r="DD102" i="15"/>
  <c r="O128" i="39"/>
  <c r="KG128" i="39"/>
  <c r="KF128" i="39"/>
  <c r="KE128" i="39"/>
  <c r="KD128" i="39"/>
  <c r="KC128" i="39"/>
  <c r="KB128" i="39"/>
  <c r="KA128" i="39"/>
  <c r="JZ128" i="39"/>
  <c r="JY128" i="39"/>
  <c r="JX128" i="39"/>
  <c r="JW128" i="39"/>
  <c r="JV128" i="39"/>
  <c r="JU128" i="39"/>
  <c r="JT128" i="39"/>
  <c r="JS128" i="39"/>
  <c r="JR128" i="39"/>
  <c r="JQ128" i="39"/>
  <c r="JP128" i="39"/>
  <c r="JO128" i="39"/>
  <c r="JN128" i="39"/>
  <c r="JM128" i="39"/>
  <c r="JL128" i="39"/>
  <c r="JK128" i="39"/>
  <c r="JJ128" i="39"/>
  <c r="JI128" i="39"/>
  <c r="JH128" i="39"/>
  <c r="JG128" i="39"/>
  <c r="JF128" i="39"/>
  <c r="IS128" i="39"/>
  <c r="IR128" i="39"/>
  <c r="IQ128" i="39"/>
  <c r="IP128" i="39"/>
  <c r="IO128" i="39"/>
  <c r="IN128" i="39"/>
  <c r="IM128" i="39"/>
  <c r="IL128" i="39"/>
  <c r="K128" i="39"/>
  <c r="DT128" i="39" s="1"/>
  <c r="IZ128" i="39" s="1"/>
  <c r="DS128" i="39" l="1"/>
  <c r="IY128" i="39" s="1"/>
  <c r="L128" i="39"/>
  <c r="DN128" i="39"/>
  <c r="IT128" i="39" s="1"/>
  <c r="DV128" i="39"/>
  <c r="JB128" i="39" s="1"/>
  <c r="DO128" i="39"/>
  <c r="IU128" i="39" s="1"/>
  <c r="DW128" i="39"/>
  <c r="JC128" i="39" s="1"/>
  <c r="DU128" i="39"/>
  <c r="JA128" i="39" s="1"/>
  <c r="DQ128" i="39"/>
  <c r="IW128" i="39" s="1"/>
  <c r="V54" i="40" s="1"/>
  <c r="DY128" i="39"/>
  <c r="JE128" i="39" s="1"/>
  <c r="DP128" i="39"/>
  <c r="IV128" i="39" s="1"/>
  <c r="DX128" i="39"/>
  <c r="JD128" i="39" s="1"/>
  <c r="DR128" i="39"/>
  <c r="IX128" i="39" s="1"/>
  <c r="K127" i="39"/>
  <c r="L127" i="39" s="1"/>
  <c r="M128" i="39" l="1"/>
  <c r="DV127" i="39"/>
  <c r="DU127" i="39"/>
  <c r="DP127" i="39"/>
  <c r="DT127" i="39"/>
  <c r="DS127" i="39"/>
  <c r="DX127" i="39"/>
  <c r="DO127" i="39"/>
  <c r="DW127" i="39"/>
  <c r="DR127" i="39"/>
  <c r="DN127" i="39"/>
  <c r="DY127" i="39"/>
  <c r="DQ127" i="39"/>
  <c r="K125" i="39"/>
  <c r="DN125" i="39" s="1"/>
  <c r="K126" i="39" l="1"/>
  <c r="DP125" i="39"/>
  <c r="DO125" i="39"/>
  <c r="L125" i="39"/>
  <c r="L126" i="39" l="1"/>
  <c r="DP126" i="39"/>
  <c r="DO126" i="39"/>
  <c r="DN126" i="39"/>
  <c r="KG127" i="39" l="1"/>
  <c r="KF127" i="39"/>
  <c r="KE127" i="39"/>
  <c r="KD127" i="39"/>
  <c r="KC127" i="39"/>
  <c r="KB127" i="39"/>
  <c r="KA127" i="39"/>
  <c r="JZ127" i="39"/>
  <c r="JY127" i="39"/>
  <c r="JX127" i="39"/>
  <c r="JW127" i="39"/>
  <c r="JV127" i="39"/>
  <c r="JU127" i="39"/>
  <c r="JT127" i="39"/>
  <c r="JS127" i="39"/>
  <c r="JR127" i="39"/>
  <c r="JQ127" i="39"/>
  <c r="JP127" i="39"/>
  <c r="JO127" i="39"/>
  <c r="JN127" i="39"/>
  <c r="JM127" i="39"/>
  <c r="JL127" i="39"/>
  <c r="JK127" i="39"/>
  <c r="JJ127" i="39"/>
  <c r="JI127" i="39"/>
  <c r="JH127" i="39"/>
  <c r="JG127" i="39"/>
  <c r="JF127" i="39"/>
  <c r="JE127" i="39"/>
  <c r="JD127" i="39"/>
  <c r="JC127" i="39"/>
  <c r="JB127" i="39"/>
  <c r="JA127" i="39"/>
  <c r="IS127" i="39"/>
  <c r="IR127" i="39"/>
  <c r="IQ127" i="39"/>
  <c r="IP127" i="39"/>
  <c r="IO127" i="39"/>
  <c r="IN127" i="39"/>
  <c r="IM127" i="39"/>
  <c r="IL127" i="39"/>
  <c r="KG126" i="39"/>
  <c r="KF126" i="39"/>
  <c r="KE126" i="39"/>
  <c r="KD126" i="39"/>
  <c r="KC126" i="39"/>
  <c r="KB126" i="39"/>
  <c r="KA126" i="39"/>
  <c r="JZ126" i="39"/>
  <c r="JY126" i="39"/>
  <c r="JX126" i="39"/>
  <c r="JW126" i="39"/>
  <c r="JV126" i="39"/>
  <c r="JU126" i="39"/>
  <c r="JT126" i="39"/>
  <c r="JS126" i="39"/>
  <c r="JR126" i="39"/>
  <c r="JQ126" i="39"/>
  <c r="JP126" i="39"/>
  <c r="JO126" i="39"/>
  <c r="JN126" i="39"/>
  <c r="JM126" i="39"/>
  <c r="JL126" i="39"/>
  <c r="JK126" i="39"/>
  <c r="JJ126" i="39"/>
  <c r="JI126" i="39"/>
  <c r="JH126" i="39"/>
  <c r="JG126" i="39"/>
  <c r="JF126" i="39"/>
  <c r="JE126" i="39"/>
  <c r="M34" i="40" s="1"/>
  <c r="JD126" i="39"/>
  <c r="L34" i="40" s="1"/>
  <c r="JC126" i="39"/>
  <c r="K34" i="40" s="1"/>
  <c r="JB126" i="39"/>
  <c r="J34" i="40" s="1"/>
  <c r="IS126" i="39"/>
  <c r="IR126" i="39"/>
  <c r="IQ126" i="39"/>
  <c r="IP126" i="39"/>
  <c r="IO126" i="39"/>
  <c r="IN126" i="39"/>
  <c r="IM126" i="39"/>
  <c r="IL126" i="39"/>
  <c r="KG125" i="39"/>
  <c r="KF125" i="39"/>
  <c r="KE125" i="39"/>
  <c r="KD125" i="39"/>
  <c r="KC125" i="39"/>
  <c r="KB125" i="39"/>
  <c r="KA125" i="39"/>
  <c r="JZ125" i="39"/>
  <c r="JY125" i="39"/>
  <c r="JX125" i="39"/>
  <c r="JW125" i="39"/>
  <c r="JV125" i="39"/>
  <c r="JU125" i="39"/>
  <c r="JT125" i="39"/>
  <c r="JS125" i="39"/>
  <c r="JR125" i="39"/>
  <c r="JQ125" i="39"/>
  <c r="JP125" i="39"/>
  <c r="JO125" i="39"/>
  <c r="JN125" i="39"/>
  <c r="JM125" i="39"/>
  <c r="JL125" i="39"/>
  <c r="JK125" i="39"/>
  <c r="JJ125" i="39"/>
  <c r="JI125" i="39"/>
  <c r="JH125" i="39"/>
  <c r="JG125" i="39"/>
  <c r="JF125" i="39"/>
  <c r="JE125" i="39"/>
  <c r="JD125" i="39"/>
  <c r="JC125" i="39"/>
  <c r="JB125" i="39"/>
  <c r="JA125" i="39"/>
  <c r="IS125" i="39"/>
  <c r="IR125" i="39"/>
  <c r="IQ125" i="39"/>
  <c r="IP125" i="39"/>
  <c r="IO125" i="39"/>
  <c r="IN125" i="39"/>
  <c r="IM125" i="39"/>
  <c r="IL125" i="39"/>
  <c r="KG124" i="39"/>
  <c r="KF124" i="39"/>
  <c r="KE124" i="39"/>
  <c r="KD124" i="39"/>
  <c r="KC124" i="39"/>
  <c r="KB124" i="39"/>
  <c r="KA124" i="39"/>
  <c r="JZ124" i="39"/>
  <c r="JY124" i="39"/>
  <c r="JX124" i="39"/>
  <c r="JW124" i="39"/>
  <c r="JV124" i="39"/>
  <c r="JU124" i="39"/>
  <c r="JT124" i="39"/>
  <c r="JS124" i="39"/>
  <c r="JR124" i="39"/>
  <c r="JQ124" i="39"/>
  <c r="JP124" i="39"/>
  <c r="JO124" i="39"/>
  <c r="JN124" i="39"/>
  <c r="JM124" i="39"/>
  <c r="JL124" i="39"/>
  <c r="JK124" i="39"/>
  <c r="JJ124" i="39"/>
  <c r="JI124" i="39"/>
  <c r="JH124" i="39"/>
  <c r="JG124" i="39"/>
  <c r="JF124" i="39"/>
  <c r="IS124" i="39"/>
  <c r="IR124" i="39"/>
  <c r="IQ124" i="39"/>
  <c r="IP124" i="39"/>
  <c r="IO124" i="39"/>
  <c r="IN124" i="39"/>
  <c r="IM124" i="39"/>
  <c r="IL124" i="39"/>
  <c r="K124" i="39"/>
  <c r="DV124" i="39" s="1"/>
  <c r="JB124" i="39" s="1"/>
  <c r="DX124" i="39" l="1"/>
  <c r="JD124" i="39" s="1"/>
  <c r="DY124" i="39"/>
  <c r="JE124" i="39" s="1"/>
  <c r="L124" i="39"/>
  <c r="DP124" i="39"/>
  <c r="DQ124" i="39"/>
  <c r="DR124" i="39"/>
  <c r="DO124" i="39"/>
  <c r="DW124" i="39"/>
  <c r="JC124" i="39" s="1"/>
  <c r="DS124" i="39"/>
  <c r="DT124" i="39"/>
  <c r="DU124" i="39"/>
  <c r="DN124" i="39"/>
  <c r="BP111" i="39"/>
  <c r="E6" i="49"/>
  <c r="CT100" i="15"/>
  <c r="CW92" i="15"/>
  <c r="CW91" i="15"/>
  <c r="CW90" i="15"/>
  <c r="CV91" i="15" l="1"/>
  <c r="CV27" i="15"/>
  <c r="CU90" i="15"/>
  <c r="CU56" i="15"/>
  <c r="CV67" i="15"/>
  <c r="CU14" i="15"/>
  <c r="CU24" i="15"/>
  <c r="CU34" i="15"/>
  <c r="CU47" i="15"/>
  <c r="CU57" i="15"/>
  <c r="CU68" i="15"/>
  <c r="CU78" i="15"/>
  <c r="CU92" i="15"/>
  <c r="CV14" i="15"/>
  <c r="CV24" i="15"/>
  <c r="CV34" i="15"/>
  <c r="CV47" i="15"/>
  <c r="CV57" i="15"/>
  <c r="CV68" i="15"/>
  <c r="CV78" i="15"/>
  <c r="CV92" i="15"/>
  <c r="CV63" i="15"/>
  <c r="CU15" i="15"/>
  <c r="CU25" i="15"/>
  <c r="CU35" i="15"/>
  <c r="CU49" i="15"/>
  <c r="CU58" i="15"/>
  <c r="CU69" i="15"/>
  <c r="CU79" i="15"/>
  <c r="CU93" i="15"/>
  <c r="CV15" i="15"/>
  <c r="CV25" i="15"/>
  <c r="CV35" i="15"/>
  <c r="CV49" i="15"/>
  <c r="CV58" i="15"/>
  <c r="CV69" i="15"/>
  <c r="CV79" i="15"/>
  <c r="CV93" i="15"/>
  <c r="CU13" i="15"/>
  <c r="CU46" i="15"/>
  <c r="CU77" i="15"/>
  <c r="CV13" i="15"/>
  <c r="CV33" i="15"/>
  <c r="CV56" i="15"/>
  <c r="CU63" i="15"/>
  <c r="CU17" i="15"/>
  <c r="CU26" i="15"/>
  <c r="CU36" i="15"/>
  <c r="CU50" i="15"/>
  <c r="CU60" i="15"/>
  <c r="CU70" i="15"/>
  <c r="CU81" i="15"/>
  <c r="CU98" i="15"/>
  <c r="CW98" i="15" s="1"/>
  <c r="CW100" i="15" s="1"/>
  <c r="CV17" i="15"/>
  <c r="CV26" i="15"/>
  <c r="CV36" i="15"/>
  <c r="CV50" i="15"/>
  <c r="CV60" i="15"/>
  <c r="CV70" i="15"/>
  <c r="CV81" i="15"/>
  <c r="CV98" i="15"/>
  <c r="CU8" i="15"/>
  <c r="CU18" i="15"/>
  <c r="CU28" i="15"/>
  <c r="CU40" i="15"/>
  <c r="CU51" i="15"/>
  <c r="CU61" i="15"/>
  <c r="CU71" i="15"/>
  <c r="CU82" i="15"/>
  <c r="CV8" i="15"/>
  <c r="CV18" i="15"/>
  <c r="CV28" i="15"/>
  <c r="CV40" i="15"/>
  <c r="CV51" i="15"/>
  <c r="CV61" i="15"/>
  <c r="CV71" i="15"/>
  <c r="CV82" i="15"/>
  <c r="CU62" i="15"/>
  <c r="CU23" i="15"/>
  <c r="CU10" i="15"/>
  <c r="CU19" i="15"/>
  <c r="CU30" i="15"/>
  <c r="CU41" i="15"/>
  <c r="CU53" i="15"/>
  <c r="CU64" i="15"/>
  <c r="CU74" i="15"/>
  <c r="CU83" i="15"/>
  <c r="CV10" i="15"/>
  <c r="CV19" i="15"/>
  <c r="CV30" i="15"/>
  <c r="CV41" i="15"/>
  <c r="CV53" i="15"/>
  <c r="CV64" i="15"/>
  <c r="CV74" i="15"/>
  <c r="CV83" i="15"/>
  <c r="CV62" i="15"/>
  <c r="CU11" i="15"/>
  <c r="CU20" i="15"/>
  <c r="CU31" i="15"/>
  <c r="CU42" i="15"/>
  <c r="CU54" i="15"/>
  <c r="CU65" i="15"/>
  <c r="CU75" i="15"/>
  <c r="CU84" i="15"/>
  <c r="CV11" i="15"/>
  <c r="CV20" i="15"/>
  <c r="CV31" i="15"/>
  <c r="CV42" i="15"/>
  <c r="CV54" i="15"/>
  <c r="CV65" i="15"/>
  <c r="CV75" i="15"/>
  <c r="CV84" i="15"/>
  <c r="CU27" i="15"/>
  <c r="CU33" i="15"/>
  <c r="CU67" i="15"/>
  <c r="CU91" i="15"/>
  <c r="CV23" i="15"/>
  <c r="CV46" i="15"/>
  <c r="CV77" i="15"/>
  <c r="CU12" i="15"/>
  <c r="CU22" i="15"/>
  <c r="CU32" i="15"/>
  <c r="CU43" i="15"/>
  <c r="CU55" i="15"/>
  <c r="CU66" i="15"/>
  <c r="CU76" i="15"/>
  <c r="CV12" i="15"/>
  <c r="CV22" i="15"/>
  <c r="CV32" i="15"/>
  <c r="CV43" i="15"/>
  <c r="CV55" i="15"/>
  <c r="CV66" i="15"/>
  <c r="CV76" i="15"/>
  <c r="CV90" i="15"/>
  <c r="CY27" i="15" l="1"/>
  <c r="DH27" i="15" s="1"/>
  <c r="DQ27" i="15" s="1"/>
  <c r="DZ27" i="15" s="1"/>
  <c r="EI27" i="15" s="1"/>
  <c r="CV100" i="15"/>
  <c r="CU100" i="15"/>
  <c r="CY63" i="15"/>
  <c r="DH63" i="15" s="1"/>
  <c r="DQ63" i="15" s="1"/>
  <c r="DZ63" i="15" s="1"/>
  <c r="EI63" i="15" s="1"/>
  <c r="CU87" i="15"/>
  <c r="CV87" i="15"/>
  <c r="CY62" i="15"/>
  <c r="DH62" i="15" s="1"/>
  <c r="DQ62" i="15" s="1"/>
  <c r="DZ62" i="15" s="1"/>
  <c r="EI62" i="15" s="1"/>
  <c r="CW106" i="15"/>
  <c r="CV102" i="15" l="1"/>
  <c r="CU102" i="15"/>
  <c r="DO97" i="39"/>
  <c r="DN97" i="39"/>
  <c r="DM97" i="39"/>
  <c r="DN87" i="39"/>
  <c r="DM87" i="39"/>
  <c r="DO87" i="39" s="1"/>
  <c r="DP87" i="39" s="1"/>
  <c r="DQ87" i="39" s="1"/>
  <c r="BR111" i="39"/>
  <c r="BQ111" i="39"/>
  <c r="BR107" i="39"/>
  <c r="KG123" i="39" l="1"/>
  <c r="KF123" i="39"/>
  <c r="KE123" i="39"/>
  <c r="KD123" i="39"/>
  <c r="KC123" i="39"/>
  <c r="KB123" i="39"/>
  <c r="KA123" i="39"/>
  <c r="JZ123" i="39"/>
  <c r="JY123" i="39"/>
  <c r="JX123" i="39"/>
  <c r="JW123" i="39"/>
  <c r="JV123" i="39"/>
  <c r="JU123" i="39"/>
  <c r="JT123" i="39"/>
  <c r="JS123" i="39"/>
  <c r="JR123" i="39"/>
  <c r="JQ123" i="39"/>
  <c r="JP123" i="39"/>
  <c r="JO123" i="39"/>
  <c r="JN123" i="39"/>
  <c r="JM123" i="39"/>
  <c r="JL123" i="39"/>
  <c r="JK123" i="39"/>
  <c r="JJ123" i="39"/>
  <c r="JI123" i="39"/>
  <c r="JH123" i="39"/>
  <c r="JG123" i="39"/>
  <c r="JF123" i="39"/>
  <c r="JE123" i="39"/>
  <c r="IR123" i="39"/>
  <c r="IQ123" i="39"/>
  <c r="IP123" i="39"/>
  <c r="IO123" i="39"/>
  <c r="IN123" i="39"/>
  <c r="IM123" i="39"/>
  <c r="IL123" i="39"/>
  <c r="KG122" i="39"/>
  <c r="KF122" i="39"/>
  <c r="KE122" i="39"/>
  <c r="KD122" i="39"/>
  <c r="KC122" i="39"/>
  <c r="KB122" i="39"/>
  <c r="KA122" i="39"/>
  <c r="JZ122" i="39"/>
  <c r="JY122" i="39"/>
  <c r="JX122" i="39"/>
  <c r="JW122" i="39"/>
  <c r="JV122" i="39"/>
  <c r="JU122" i="39"/>
  <c r="JT122" i="39"/>
  <c r="JS122" i="39"/>
  <c r="JR122" i="39"/>
  <c r="JQ122" i="39"/>
  <c r="JP122" i="39"/>
  <c r="JO122" i="39"/>
  <c r="JN122" i="39"/>
  <c r="JM122" i="39"/>
  <c r="JL122" i="39"/>
  <c r="JK122" i="39"/>
  <c r="JJ122" i="39"/>
  <c r="JI122" i="39"/>
  <c r="JH122" i="39"/>
  <c r="JG122" i="39"/>
  <c r="JF122" i="39"/>
  <c r="JE122" i="39"/>
  <c r="IR122" i="39"/>
  <c r="IQ122" i="39"/>
  <c r="IP122" i="39"/>
  <c r="IO122" i="39"/>
  <c r="IN122" i="39"/>
  <c r="IM122" i="39"/>
  <c r="IL122" i="39"/>
  <c r="K123" i="39"/>
  <c r="K122" i="39"/>
  <c r="JC122" i="39" s="1"/>
  <c r="K30" i="40" s="1"/>
  <c r="DN123" i="39" l="1"/>
  <c r="DM123" i="39"/>
  <c r="JA122" i="39"/>
  <c r="I30" i="40" s="1"/>
  <c r="JD122" i="39"/>
  <c r="L30" i="40" s="1"/>
  <c r="L122" i="39"/>
  <c r="DV123" i="39"/>
  <c r="JB123" i="39" s="1"/>
  <c r="DO122" i="39"/>
  <c r="DP122" i="39"/>
  <c r="DO123" i="39"/>
  <c r="DW123" i="39"/>
  <c r="JC123" i="39" s="1"/>
  <c r="DQ123" i="39"/>
  <c r="DM122" i="39"/>
  <c r="L123" i="39"/>
  <c r="DX123" i="39"/>
  <c r="JD123" i="39" s="1"/>
  <c r="IZ122" i="39"/>
  <c r="DR123" i="39"/>
  <c r="DN122" i="39"/>
  <c r="DP123" i="39"/>
  <c r="DS123" i="39"/>
  <c r="JB122" i="39"/>
  <c r="J30" i="40" s="1"/>
  <c r="DT123" i="39"/>
  <c r="IZ123" i="39" s="1"/>
  <c r="DU123" i="39"/>
  <c r="JA123" i="39" s="1"/>
  <c r="CN90" i="15" l="1"/>
  <c r="CE70" i="15" l="1"/>
  <c r="DN44" i="39"/>
  <c r="DM44" i="39"/>
  <c r="DL44" i="39"/>
  <c r="DO44" i="39" s="1"/>
  <c r="KG121" i="39"/>
  <c r="KF121" i="39"/>
  <c r="KE121" i="39"/>
  <c r="KD121" i="39"/>
  <c r="KC121" i="39"/>
  <c r="KB121" i="39"/>
  <c r="KA121" i="39"/>
  <c r="JZ121" i="39"/>
  <c r="JY121" i="39"/>
  <c r="JX121" i="39"/>
  <c r="JW121" i="39"/>
  <c r="JV121" i="39"/>
  <c r="JU121" i="39"/>
  <c r="JT121" i="39"/>
  <c r="JS121" i="39"/>
  <c r="JR121" i="39"/>
  <c r="JQ121" i="39"/>
  <c r="JP121" i="39"/>
  <c r="JO121" i="39"/>
  <c r="JN121" i="39"/>
  <c r="JM121" i="39"/>
  <c r="JL121" i="39"/>
  <c r="JK121" i="39"/>
  <c r="JJ121" i="39"/>
  <c r="JI121" i="39"/>
  <c r="JH121" i="39"/>
  <c r="JG121" i="39"/>
  <c r="JF121" i="39"/>
  <c r="JE121" i="39"/>
  <c r="JD121" i="39"/>
  <c r="IQ121" i="39"/>
  <c r="IP121" i="39"/>
  <c r="IO121" i="39"/>
  <c r="IN121" i="39"/>
  <c r="IM121" i="39"/>
  <c r="IL121" i="39"/>
  <c r="BO90" i="39"/>
  <c r="E27" i="49"/>
  <c r="E26" i="49"/>
  <c r="E24" i="49"/>
  <c r="E23" i="49"/>
  <c r="E22" i="49"/>
  <c r="E21" i="49"/>
  <c r="E20" i="49"/>
  <c r="E19" i="49"/>
  <c r="E18" i="49"/>
  <c r="E17" i="49"/>
  <c r="E16" i="49"/>
  <c r="E15" i="49"/>
  <c r="E14" i="49"/>
  <c r="E13" i="49"/>
  <c r="E12" i="49"/>
  <c r="E11" i="49"/>
  <c r="E10" i="49"/>
  <c r="E9" i="49"/>
  <c r="E8" i="49"/>
  <c r="E7" i="49"/>
  <c r="H28" i="49"/>
  <c r="CK100" i="15"/>
  <c r="CN92" i="15"/>
  <c r="CN91" i="15"/>
  <c r="DP112" i="39"/>
  <c r="DO112" i="39"/>
  <c r="DN112" i="39"/>
  <c r="DM109" i="39"/>
  <c r="DO106" i="39"/>
  <c r="DL89" i="39"/>
  <c r="CL98" i="15" l="1"/>
  <c r="CN98" i="15" s="1"/>
  <c r="CN100" i="15" s="1"/>
  <c r="CN106" i="15" s="1"/>
  <c r="CM78" i="15"/>
  <c r="CM41" i="15"/>
  <c r="CM30" i="15"/>
  <c r="CL35" i="15"/>
  <c r="J11" i="49" s="1"/>
  <c r="CM18" i="15"/>
  <c r="CM28" i="15"/>
  <c r="CM40" i="15"/>
  <c r="CM51" i="15"/>
  <c r="CM61" i="15"/>
  <c r="CM74" i="15"/>
  <c r="CM83" i="15"/>
  <c r="CM75" i="15"/>
  <c r="CM11" i="15"/>
  <c r="CM20" i="15"/>
  <c r="CM31" i="15"/>
  <c r="CM42" i="15"/>
  <c r="CM54" i="15"/>
  <c r="CM65" i="15"/>
  <c r="CM76" i="15"/>
  <c r="CM8" i="15"/>
  <c r="CM10" i="15"/>
  <c r="CM84" i="15"/>
  <c r="CM12" i="15"/>
  <c r="CM22" i="15"/>
  <c r="CM32" i="15"/>
  <c r="CM43" i="15"/>
  <c r="CM55" i="15"/>
  <c r="CM66" i="15"/>
  <c r="CM77" i="15"/>
  <c r="CM64" i="15"/>
  <c r="CM13" i="15"/>
  <c r="CM23" i="15"/>
  <c r="CM33" i="15"/>
  <c r="CM46" i="15"/>
  <c r="CM56" i="15"/>
  <c r="CM67" i="15"/>
  <c r="CM19" i="15"/>
  <c r="CM98" i="15"/>
  <c r="CM100" i="15" s="1"/>
  <c r="CM14" i="15"/>
  <c r="CM24" i="15"/>
  <c r="CM34" i="15"/>
  <c r="CM47" i="15"/>
  <c r="CM57" i="15"/>
  <c r="CM68" i="15"/>
  <c r="CM79" i="15"/>
  <c r="CM70" i="15"/>
  <c r="CM53" i="15"/>
  <c r="CM15" i="15"/>
  <c r="CM25" i="15"/>
  <c r="CM35" i="15"/>
  <c r="CM49" i="15"/>
  <c r="CM58" i="15"/>
  <c r="CM69" i="15"/>
  <c r="CM81" i="15"/>
  <c r="CL70" i="15"/>
  <c r="CM17" i="15"/>
  <c r="CM26" i="15"/>
  <c r="CM36" i="15"/>
  <c r="CM50" i="15"/>
  <c r="CM60" i="15"/>
  <c r="CM71" i="15"/>
  <c r="CM82" i="15"/>
  <c r="CL81" i="15"/>
  <c r="CL36" i="15"/>
  <c r="CL8" i="15"/>
  <c r="CL83" i="15"/>
  <c r="CL18" i="15"/>
  <c r="CL28" i="15"/>
  <c r="CL42" i="15"/>
  <c r="CL54" i="15"/>
  <c r="CL65" i="15"/>
  <c r="CL75" i="15"/>
  <c r="CL84" i="15"/>
  <c r="J13" i="49" s="1"/>
  <c r="CL51" i="15"/>
  <c r="CL17" i="15"/>
  <c r="CL74" i="15"/>
  <c r="CL10" i="15"/>
  <c r="CL19" i="15"/>
  <c r="CL30" i="15"/>
  <c r="CL43" i="15"/>
  <c r="CL55" i="15"/>
  <c r="J9" i="49" s="1"/>
  <c r="CL66" i="15"/>
  <c r="CL76" i="15"/>
  <c r="CL41" i="15"/>
  <c r="CL15" i="15"/>
  <c r="CL82" i="15"/>
  <c r="J20" i="49" s="1"/>
  <c r="CL64" i="15"/>
  <c r="CL11" i="15"/>
  <c r="CL20" i="15"/>
  <c r="CL31" i="15"/>
  <c r="J24" i="49" s="1"/>
  <c r="CL46" i="15"/>
  <c r="CL56" i="15"/>
  <c r="CL67" i="15"/>
  <c r="CL77" i="15"/>
  <c r="CL61" i="15"/>
  <c r="CL53" i="15"/>
  <c r="CL12" i="15"/>
  <c r="J14" i="49" s="1"/>
  <c r="CL22" i="15"/>
  <c r="J17" i="49" s="1"/>
  <c r="CL32" i="15"/>
  <c r="J19" i="49" s="1"/>
  <c r="CL47" i="15"/>
  <c r="J8" i="49" s="1"/>
  <c r="CL57" i="15"/>
  <c r="CL68" i="15"/>
  <c r="CL78" i="15"/>
  <c r="CL40" i="15"/>
  <c r="CL13" i="15"/>
  <c r="CL23" i="15"/>
  <c r="J16" i="49" s="1"/>
  <c r="CL33" i="15"/>
  <c r="J12" i="49" s="1"/>
  <c r="CL49" i="15"/>
  <c r="CL58" i="15"/>
  <c r="CL69" i="15"/>
  <c r="CL79" i="15"/>
  <c r="CL25" i="15"/>
  <c r="J27" i="49" s="1"/>
  <c r="CL71" i="15"/>
  <c r="J26" i="49" s="1"/>
  <c r="CL26" i="15"/>
  <c r="J7" i="49" s="1"/>
  <c r="CL14" i="15"/>
  <c r="J15" i="49" s="1"/>
  <c r="CL24" i="15"/>
  <c r="CL34" i="15"/>
  <c r="J10" i="49" s="1"/>
  <c r="CL50" i="15"/>
  <c r="CL60" i="15"/>
  <c r="CL100" i="15" l="1"/>
  <c r="CP41" i="15"/>
  <c r="CY41" i="15" s="1"/>
  <c r="DH41" i="15" s="1"/>
  <c r="DQ41" i="15" s="1"/>
  <c r="DZ41" i="15" s="1"/>
  <c r="EI41" i="15" s="1"/>
  <c r="CP42" i="15"/>
  <c r="CY42" i="15" s="1"/>
  <c r="DH42" i="15" s="1"/>
  <c r="DQ42" i="15" s="1"/>
  <c r="DZ42" i="15" s="1"/>
  <c r="EI42" i="15" s="1"/>
  <c r="CM87" i="15"/>
  <c r="CM102" i="15" s="1"/>
  <c r="CP35" i="15"/>
  <c r="CY35" i="15" s="1"/>
  <c r="DH35" i="15" s="1"/>
  <c r="DQ35" i="15" s="1"/>
  <c r="DZ35" i="15" s="1"/>
  <c r="EI35" i="15" s="1"/>
  <c r="J6" i="49"/>
  <c r="J21" i="49"/>
  <c r="J18" i="49"/>
  <c r="CL87" i="15"/>
  <c r="J23" i="49"/>
  <c r="J22" i="49"/>
  <c r="CL102" i="15" l="1"/>
  <c r="JA121" i="39"/>
  <c r="IZ121" i="39"/>
  <c r="IY121" i="39"/>
  <c r="DM121" i="39"/>
  <c r="DL121" i="39"/>
  <c r="L121" i="39" l="1"/>
  <c r="DN121" i="39"/>
  <c r="JB121" i="39"/>
  <c r="DW121" i="39"/>
  <c r="JC121" i="39" s="1"/>
  <c r="Y45" i="40"/>
  <c r="W45" i="40"/>
  <c r="T45" i="40"/>
  <c r="CD91" i="15" l="1"/>
  <c r="CE91" i="15" s="1"/>
  <c r="CD92" i="15"/>
  <c r="CE92" i="15" s="1"/>
  <c r="DN104" i="39"/>
  <c r="DM104" i="39"/>
  <c r="DL104" i="39"/>
  <c r="DK104" i="39"/>
  <c r="DP91" i="39" l="1"/>
  <c r="CC81" i="15"/>
  <c r="CC54" i="15"/>
  <c r="CC8" i="15"/>
  <c r="CC10" i="15"/>
  <c r="CC11" i="15"/>
  <c r="CC12" i="15"/>
  <c r="CC13" i="15"/>
  <c r="CC14" i="15"/>
  <c r="CC15" i="15"/>
  <c r="CC17" i="15"/>
  <c r="CC18" i="15"/>
  <c r="CC19" i="15"/>
  <c r="CC20" i="15"/>
  <c r="CC22" i="15"/>
  <c r="CC23" i="15"/>
  <c r="CC24" i="15"/>
  <c r="CC25" i="15"/>
  <c r="CC26" i="15"/>
  <c r="CC28" i="15"/>
  <c r="CC30" i="15"/>
  <c r="CC31" i="15"/>
  <c r="CC32" i="15"/>
  <c r="CC33" i="15"/>
  <c r="CC34" i="15"/>
  <c r="CC36" i="15"/>
  <c r="CC40" i="15"/>
  <c r="CC43" i="15"/>
  <c r="CC46" i="15"/>
  <c r="CC47" i="15"/>
  <c r="CC49" i="15"/>
  <c r="CC50" i="15"/>
  <c r="CC51" i="15"/>
  <c r="CC53" i="15"/>
  <c r="CC55" i="15"/>
  <c r="CC56" i="15"/>
  <c r="CC57" i="15"/>
  <c r="CC58" i="15"/>
  <c r="CC60" i="15"/>
  <c r="CC61" i="15"/>
  <c r="CC64" i="15"/>
  <c r="CC65" i="15"/>
  <c r="CC66" i="15"/>
  <c r="CC67" i="15"/>
  <c r="CC68" i="15"/>
  <c r="CC69" i="15"/>
  <c r="CC71" i="15"/>
  <c r="CC74" i="15"/>
  <c r="CC75" i="15"/>
  <c r="CC76" i="15"/>
  <c r="CC77" i="15"/>
  <c r="CC78" i="15"/>
  <c r="CC79" i="15"/>
  <c r="CC82" i="15"/>
  <c r="CC83" i="15"/>
  <c r="CC84" i="15"/>
  <c r="CD70" i="15" l="1"/>
  <c r="CD12" i="15"/>
  <c r="CD77" i="15"/>
  <c r="CD32" i="15"/>
  <c r="CD11" i="15"/>
  <c r="CD20" i="15"/>
  <c r="CD31" i="15"/>
  <c r="CD47" i="15"/>
  <c r="CD58" i="15"/>
  <c r="CD69" i="15"/>
  <c r="CD79" i="15"/>
  <c r="CD49" i="15"/>
  <c r="CD13" i="15"/>
  <c r="CD23" i="15"/>
  <c r="CD33" i="15"/>
  <c r="CD50" i="15"/>
  <c r="CD61" i="15"/>
  <c r="CD71" i="15"/>
  <c r="CD83" i="15"/>
  <c r="CD22" i="15"/>
  <c r="CD14" i="15"/>
  <c r="CG14" i="15" s="1"/>
  <c r="CP14" i="15" s="1"/>
  <c r="CY14" i="15" s="1"/>
  <c r="DH14" i="15" s="1"/>
  <c r="DQ14" i="15" s="1"/>
  <c r="DZ14" i="15" s="1"/>
  <c r="EI14" i="15" s="1"/>
  <c r="CD24" i="15"/>
  <c r="CD34" i="15"/>
  <c r="CD51" i="15"/>
  <c r="CD64" i="15"/>
  <c r="CD74" i="15"/>
  <c r="CD84" i="15"/>
  <c r="CD15" i="15"/>
  <c r="CD25" i="15"/>
  <c r="CD36" i="15"/>
  <c r="CD53" i="15"/>
  <c r="CD65" i="15"/>
  <c r="CD75" i="15"/>
  <c r="CD82" i="15"/>
  <c r="CD8" i="15"/>
  <c r="CD17" i="15"/>
  <c r="CD26" i="15"/>
  <c r="CD40" i="15"/>
  <c r="CD55" i="15"/>
  <c r="CD66" i="15"/>
  <c r="CD76" i="15"/>
  <c r="CD54" i="15"/>
  <c r="CG54" i="15" s="1"/>
  <c r="CP54" i="15" s="1"/>
  <c r="CY54" i="15" s="1"/>
  <c r="DH54" i="15" s="1"/>
  <c r="DQ54" i="15" s="1"/>
  <c r="DZ54" i="15" s="1"/>
  <c r="EI54" i="15" s="1"/>
  <c r="CD60" i="15"/>
  <c r="CD18" i="15"/>
  <c r="CD28" i="15"/>
  <c r="CG28" i="15" s="1"/>
  <c r="CP28" i="15" s="1"/>
  <c r="CY28" i="15" s="1"/>
  <c r="DH28" i="15" s="1"/>
  <c r="DQ28" i="15" s="1"/>
  <c r="DZ28" i="15" s="1"/>
  <c r="EI28" i="15" s="1"/>
  <c r="CD43" i="15"/>
  <c r="CD56" i="15"/>
  <c r="CD67" i="15"/>
  <c r="CD10" i="15"/>
  <c r="CD19" i="15"/>
  <c r="CD30" i="15"/>
  <c r="CD46" i="15"/>
  <c r="CD57" i="15"/>
  <c r="CD68" i="15"/>
  <c r="CD78" i="15"/>
  <c r="CD81" i="15"/>
  <c r="CG81" i="15" s="1"/>
  <c r="CP81" i="15" s="1"/>
  <c r="CY81" i="15" s="1"/>
  <c r="DH81" i="15" s="1"/>
  <c r="DQ81" i="15" s="1"/>
  <c r="DZ81" i="15" s="1"/>
  <c r="EI81" i="15" s="1"/>
  <c r="I30" i="48"/>
  <c r="CD90" i="15"/>
  <c r="CC100" i="15"/>
  <c r="KG120" i="39"/>
  <c r="KF120" i="39"/>
  <c r="KE120" i="39"/>
  <c r="KD120" i="39"/>
  <c r="KC120" i="39"/>
  <c r="KB120" i="39"/>
  <c r="KA120" i="39"/>
  <c r="JZ120" i="39"/>
  <c r="JY120" i="39"/>
  <c r="JX120" i="39"/>
  <c r="JW120" i="39"/>
  <c r="JV120" i="39"/>
  <c r="JU120" i="39"/>
  <c r="JT120" i="39"/>
  <c r="JS120" i="39"/>
  <c r="JR120" i="39"/>
  <c r="JQ120" i="39"/>
  <c r="JP120" i="39"/>
  <c r="JO120" i="39"/>
  <c r="JN120" i="39"/>
  <c r="JM120" i="39"/>
  <c r="JL120" i="39"/>
  <c r="JK120" i="39"/>
  <c r="JJ120" i="39"/>
  <c r="JI120" i="39"/>
  <c r="JH120" i="39"/>
  <c r="JG120" i="39"/>
  <c r="JF120" i="39"/>
  <c r="JE120" i="39"/>
  <c r="JD120" i="39"/>
  <c r="IP120" i="39"/>
  <c r="IO120" i="39"/>
  <c r="IN120" i="39"/>
  <c r="IM120" i="39"/>
  <c r="IL120" i="39"/>
  <c r="DQ120" i="39"/>
  <c r="DP120" i="39"/>
  <c r="L120" i="39"/>
  <c r="DW120" i="39"/>
  <c r="JC120" i="39" s="1"/>
  <c r="KG117" i="39"/>
  <c r="KF117" i="39"/>
  <c r="KE117" i="39"/>
  <c r="KD117" i="39"/>
  <c r="KC117" i="39"/>
  <c r="KB117" i="39"/>
  <c r="KA117" i="39"/>
  <c r="JZ117" i="39"/>
  <c r="JY117" i="39"/>
  <c r="JX117" i="39"/>
  <c r="JW117" i="39"/>
  <c r="JV117" i="39"/>
  <c r="JU117" i="39"/>
  <c r="JT117" i="39"/>
  <c r="JS117" i="39"/>
  <c r="JR117" i="39"/>
  <c r="JQ117" i="39"/>
  <c r="JP117" i="39"/>
  <c r="JO117" i="39"/>
  <c r="JN117" i="39"/>
  <c r="JM117" i="39"/>
  <c r="JL117" i="39"/>
  <c r="JK117" i="39"/>
  <c r="JJ117" i="39"/>
  <c r="JI117" i="39"/>
  <c r="JH117" i="39"/>
  <c r="JG117" i="39"/>
  <c r="JF117" i="39"/>
  <c r="JE117" i="39"/>
  <c r="JD117" i="39"/>
  <c r="JC117" i="39"/>
  <c r="JB117" i="39"/>
  <c r="JA117" i="39"/>
  <c r="IZ117" i="39"/>
  <c r="IY117" i="39"/>
  <c r="IP117" i="39"/>
  <c r="IO117" i="39"/>
  <c r="IN117" i="39"/>
  <c r="IM117" i="39"/>
  <c r="IL117" i="39"/>
  <c r="L117" i="39"/>
  <c r="H117" i="39"/>
  <c r="AA44" i="42"/>
  <c r="Z44" i="42"/>
  <c r="DX44" i="42" s="1"/>
  <c r="Y44" i="42"/>
  <c r="X44" i="42"/>
  <c r="W44" i="42"/>
  <c r="V44" i="42"/>
  <c r="DT44" i="42" s="1"/>
  <c r="U44" i="42"/>
  <c r="T44" i="42"/>
  <c r="DR44" i="42" s="1"/>
  <c r="S44" i="42"/>
  <c r="DQ44" i="42" s="1"/>
  <c r="R44" i="42"/>
  <c r="DP44" i="42" s="1"/>
  <c r="Q44" i="42"/>
  <c r="P44" i="42"/>
  <c r="DW44" i="42"/>
  <c r="DO44" i="42"/>
  <c r="ER46" i="42"/>
  <c r="EQ46" i="42"/>
  <c r="EP46" i="42"/>
  <c r="EO46" i="42"/>
  <c r="EN46" i="42"/>
  <c r="EM46" i="42"/>
  <c r="EL46" i="42"/>
  <c r="EK46" i="42"/>
  <c r="EJ46" i="42"/>
  <c r="EI46" i="42"/>
  <c r="EH46" i="42"/>
  <c r="EG46" i="42"/>
  <c r="EF46" i="42"/>
  <c r="EE46" i="42"/>
  <c r="ED46" i="42"/>
  <c r="EC46" i="42"/>
  <c r="EB46" i="42"/>
  <c r="EA46" i="42"/>
  <c r="DZ46" i="42"/>
  <c r="DY46" i="42"/>
  <c r="DX46" i="42"/>
  <c r="DW46" i="42"/>
  <c r="DV46" i="42"/>
  <c r="DU46" i="42"/>
  <c r="DT46" i="42"/>
  <c r="DS46" i="42"/>
  <c r="DR46" i="42"/>
  <c r="DQ46" i="42"/>
  <c r="DP46" i="42"/>
  <c r="DO46" i="42"/>
  <c r="DN46" i="42"/>
  <c r="DM46" i="42"/>
  <c r="DL46" i="42"/>
  <c r="DK46" i="42"/>
  <c r="DJ46" i="42"/>
  <c r="DI46" i="42"/>
  <c r="DH46" i="42"/>
  <c r="ER45" i="42"/>
  <c r="EQ45" i="42"/>
  <c r="EP45" i="42"/>
  <c r="EO45" i="42"/>
  <c r="EN45" i="42"/>
  <c r="EM45" i="42"/>
  <c r="EL45" i="42"/>
  <c r="EK45" i="42"/>
  <c r="EJ45" i="42"/>
  <c r="EI45" i="42"/>
  <c r="EH45" i="42"/>
  <c r="EG45" i="42"/>
  <c r="EF45" i="42"/>
  <c r="EE45" i="42"/>
  <c r="ED45" i="42"/>
  <c r="EC45" i="42"/>
  <c r="EB45" i="42"/>
  <c r="EA45" i="42"/>
  <c r="DZ45" i="42"/>
  <c r="DY45" i="42"/>
  <c r="DX45" i="42"/>
  <c r="DW45" i="42"/>
  <c r="DV45" i="42"/>
  <c r="DU45" i="42"/>
  <c r="DT45" i="42"/>
  <c r="DS45" i="42"/>
  <c r="DR45" i="42"/>
  <c r="DQ45" i="42"/>
  <c r="DP45" i="42"/>
  <c r="DO45" i="42"/>
  <c r="DN45" i="42"/>
  <c r="DM45" i="42"/>
  <c r="DL45" i="42"/>
  <c r="DK45" i="42"/>
  <c r="DJ45" i="42"/>
  <c r="DI45" i="42"/>
  <c r="DH45" i="42"/>
  <c r="ER44" i="42"/>
  <c r="EQ44" i="42"/>
  <c r="EP44" i="42"/>
  <c r="EO44" i="42"/>
  <c r="EN44" i="42"/>
  <c r="EM44" i="42"/>
  <c r="EL44" i="42"/>
  <c r="EK44" i="42"/>
  <c r="EJ44" i="42"/>
  <c r="EI44" i="42"/>
  <c r="EH44" i="42"/>
  <c r="EG44" i="42"/>
  <c r="EF44" i="42"/>
  <c r="EE44" i="42"/>
  <c r="ED44" i="42"/>
  <c r="EC44" i="42"/>
  <c r="EB44" i="42"/>
  <c r="EA44" i="42"/>
  <c r="DZ44" i="42"/>
  <c r="DY44" i="42"/>
  <c r="DV44" i="42"/>
  <c r="DU44" i="42"/>
  <c r="DS44" i="42"/>
  <c r="DN44" i="42"/>
  <c r="DM44" i="42"/>
  <c r="DL44" i="42"/>
  <c r="DK44" i="42"/>
  <c r="DJ44" i="42"/>
  <c r="DI44" i="42"/>
  <c r="DH44" i="42"/>
  <c r="ER43" i="42"/>
  <c r="EQ43" i="42"/>
  <c r="EP43" i="42"/>
  <c r="EO43" i="42"/>
  <c r="EN43" i="42"/>
  <c r="EM43" i="42"/>
  <c r="EL43" i="42"/>
  <c r="EK43" i="42"/>
  <c r="EJ43" i="42"/>
  <c r="EI43" i="42"/>
  <c r="EH43" i="42"/>
  <c r="EG43" i="42"/>
  <c r="EF43" i="42"/>
  <c r="EE43" i="42"/>
  <c r="ED43" i="42"/>
  <c r="EC43" i="42"/>
  <c r="EB43" i="42"/>
  <c r="EA43" i="42"/>
  <c r="DZ43" i="42"/>
  <c r="DY43" i="42"/>
  <c r="DX43" i="42"/>
  <c r="DW43" i="42"/>
  <c r="DV43" i="42"/>
  <c r="DU43" i="42"/>
  <c r="DT43" i="42"/>
  <c r="DS43" i="42"/>
  <c r="DR43" i="42"/>
  <c r="DQ43" i="42"/>
  <c r="DP43" i="42"/>
  <c r="DO43" i="42"/>
  <c r="DN43" i="42"/>
  <c r="DM43" i="42"/>
  <c r="DL43" i="42"/>
  <c r="DK43" i="42"/>
  <c r="DJ43" i="42"/>
  <c r="DI43" i="42"/>
  <c r="DH43" i="42"/>
  <c r="ER42" i="42"/>
  <c r="EQ42" i="42"/>
  <c r="EP42" i="42"/>
  <c r="EO42" i="42"/>
  <c r="EN42" i="42"/>
  <c r="EM42" i="42"/>
  <c r="EL42" i="42"/>
  <c r="EK42" i="42"/>
  <c r="EJ42" i="42"/>
  <c r="EI42" i="42"/>
  <c r="EH42" i="42"/>
  <c r="EG42" i="42"/>
  <c r="EF42" i="42"/>
  <c r="EE42" i="42"/>
  <c r="ED42" i="42"/>
  <c r="EC42" i="42"/>
  <c r="EB42" i="42"/>
  <c r="EA42" i="42"/>
  <c r="DZ42" i="42"/>
  <c r="DY42" i="42"/>
  <c r="DX42" i="42"/>
  <c r="DW42" i="42"/>
  <c r="DV42" i="42"/>
  <c r="DU42" i="42"/>
  <c r="DT42" i="42"/>
  <c r="DS42" i="42"/>
  <c r="DR42" i="42"/>
  <c r="DQ42" i="42"/>
  <c r="DP42" i="42"/>
  <c r="DO42" i="42"/>
  <c r="DN42" i="42"/>
  <c r="DM42" i="42"/>
  <c r="DL42" i="42"/>
  <c r="DK42" i="42"/>
  <c r="DJ42" i="42"/>
  <c r="DI42" i="42"/>
  <c r="DH42" i="42"/>
  <c r="ER41" i="42"/>
  <c r="EQ41" i="42"/>
  <c r="EP41" i="42"/>
  <c r="EO41" i="42"/>
  <c r="EN41" i="42"/>
  <c r="EM41" i="42"/>
  <c r="EL41" i="42"/>
  <c r="EK41" i="42"/>
  <c r="EJ41" i="42"/>
  <c r="EI41" i="42"/>
  <c r="EH41" i="42"/>
  <c r="EG41" i="42"/>
  <c r="EF41" i="42"/>
  <c r="EE41" i="42"/>
  <c r="ED41" i="42"/>
  <c r="EC41" i="42"/>
  <c r="EB41" i="42"/>
  <c r="EA41" i="42"/>
  <c r="DZ41" i="42"/>
  <c r="DY41" i="42"/>
  <c r="DX41" i="42"/>
  <c r="DW41" i="42"/>
  <c r="DV41" i="42"/>
  <c r="DU41" i="42"/>
  <c r="DT41" i="42"/>
  <c r="DS41" i="42"/>
  <c r="DR41" i="42"/>
  <c r="DQ41" i="42"/>
  <c r="DP41" i="42"/>
  <c r="DO41" i="42"/>
  <c r="DN41" i="42"/>
  <c r="DM41" i="42"/>
  <c r="DL41" i="42"/>
  <c r="DK41" i="42"/>
  <c r="DJ41" i="42"/>
  <c r="DI41" i="42"/>
  <c r="DH41" i="42"/>
  <c r="ER40" i="42"/>
  <c r="EQ40" i="42"/>
  <c r="EP40" i="42"/>
  <c r="EO40" i="42"/>
  <c r="EN40" i="42"/>
  <c r="EM40" i="42"/>
  <c r="EL40" i="42"/>
  <c r="EK40" i="42"/>
  <c r="EJ40" i="42"/>
  <c r="EI40" i="42"/>
  <c r="EH40" i="42"/>
  <c r="EG40" i="42"/>
  <c r="EF40" i="42"/>
  <c r="EE40" i="42"/>
  <c r="ED40" i="42"/>
  <c r="EC40" i="42"/>
  <c r="EB40" i="42"/>
  <c r="EA40" i="42"/>
  <c r="DZ40" i="42"/>
  <c r="DY40" i="42"/>
  <c r="DX40" i="42"/>
  <c r="DW40" i="42"/>
  <c r="DV40" i="42"/>
  <c r="DU40" i="42"/>
  <c r="DT40" i="42"/>
  <c r="DS40" i="42"/>
  <c r="DR40" i="42"/>
  <c r="DQ40" i="42"/>
  <c r="DP40" i="42"/>
  <c r="DO40" i="42"/>
  <c r="DN40" i="42"/>
  <c r="DM40" i="42"/>
  <c r="DL40" i="42"/>
  <c r="DK40" i="42"/>
  <c r="DJ40" i="42"/>
  <c r="DI40" i="42"/>
  <c r="DH40" i="42"/>
  <c r="ER39" i="42"/>
  <c r="EQ39" i="42"/>
  <c r="EP39" i="42"/>
  <c r="EO39" i="42"/>
  <c r="EN39" i="42"/>
  <c r="EM39" i="42"/>
  <c r="EL39" i="42"/>
  <c r="EK39" i="42"/>
  <c r="EJ39" i="42"/>
  <c r="EI39" i="42"/>
  <c r="EH39" i="42"/>
  <c r="EG39" i="42"/>
  <c r="EF39" i="42"/>
  <c r="EE39" i="42"/>
  <c r="ED39" i="42"/>
  <c r="EC39" i="42"/>
  <c r="EB39" i="42"/>
  <c r="EA39" i="42"/>
  <c r="DZ39" i="42"/>
  <c r="DY39" i="42"/>
  <c r="DX39" i="42"/>
  <c r="DW39" i="42"/>
  <c r="DV39" i="42"/>
  <c r="DU39" i="42"/>
  <c r="DT39" i="42"/>
  <c r="DS39" i="42"/>
  <c r="DR39" i="42"/>
  <c r="DQ39" i="42"/>
  <c r="DP39" i="42"/>
  <c r="DO39" i="42"/>
  <c r="DN39" i="42"/>
  <c r="DM39" i="42"/>
  <c r="DL39" i="42"/>
  <c r="DK39" i="42"/>
  <c r="DJ39" i="42"/>
  <c r="DI39" i="42"/>
  <c r="DH39" i="42"/>
  <c r="ER38" i="42"/>
  <c r="EQ38" i="42"/>
  <c r="EP38" i="42"/>
  <c r="EO38" i="42"/>
  <c r="EN38" i="42"/>
  <c r="EM38" i="42"/>
  <c r="EL38" i="42"/>
  <c r="EK38" i="42"/>
  <c r="EJ38" i="42"/>
  <c r="EI38" i="42"/>
  <c r="EH38" i="42"/>
  <c r="EG38" i="42"/>
  <c r="EF38" i="42"/>
  <c r="EE38" i="42"/>
  <c r="ED38" i="42"/>
  <c r="EC38" i="42"/>
  <c r="EB38" i="42"/>
  <c r="EA38" i="42"/>
  <c r="DZ38" i="42"/>
  <c r="DY38" i="42"/>
  <c r="DX38" i="42"/>
  <c r="DW38" i="42"/>
  <c r="DV38" i="42"/>
  <c r="DU38" i="42"/>
  <c r="DT38" i="42"/>
  <c r="DS38" i="42"/>
  <c r="DR38" i="42"/>
  <c r="DQ38" i="42"/>
  <c r="DP38" i="42"/>
  <c r="DO38" i="42"/>
  <c r="DN38" i="42"/>
  <c r="DM38" i="42"/>
  <c r="DL38" i="42"/>
  <c r="DK38" i="42"/>
  <c r="DJ38" i="42"/>
  <c r="DI38" i="42"/>
  <c r="DH38" i="42"/>
  <c r="ER37" i="42"/>
  <c r="EQ37" i="42"/>
  <c r="EP37" i="42"/>
  <c r="EO37" i="42"/>
  <c r="EN37" i="42"/>
  <c r="EM37" i="42"/>
  <c r="EL37" i="42"/>
  <c r="EK37" i="42"/>
  <c r="EJ37" i="42"/>
  <c r="EI37" i="42"/>
  <c r="EH37" i="42"/>
  <c r="EG37" i="42"/>
  <c r="EF37" i="42"/>
  <c r="EE37" i="42"/>
  <c r="ED37" i="42"/>
  <c r="EC37" i="42"/>
  <c r="EB37" i="42"/>
  <c r="EA37" i="42"/>
  <c r="DZ37" i="42"/>
  <c r="DY37" i="42"/>
  <c r="DX37" i="42"/>
  <c r="DW37" i="42"/>
  <c r="DV37" i="42"/>
  <c r="DU37" i="42"/>
  <c r="DT37" i="42"/>
  <c r="DS37" i="42"/>
  <c r="DR37" i="42"/>
  <c r="DQ37" i="42"/>
  <c r="DP37" i="42"/>
  <c r="DO37" i="42"/>
  <c r="DN37" i="42"/>
  <c r="DM37" i="42"/>
  <c r="DL37" i="42"/>
  <c r="DK37" i="42"/>
  <c r="DJ37" i="42"/>
  <c r="DI37" i="42"/>
  <c r="DH37" i="42"/>
  <c r="ER36" i="42"/>
  <c r="EQ36" i="42"/>
  <c r="EP36" i="42"/>
  <c r="EO36" i="42"/>
  <c r="EN36" i="42"/>
  <c r="EM36" i="42"/>
  <c r="EL36" i="42"/>
  <c r="EK36" i="42"/>
  <c r="EJ36" i="42"/>
  <c r="EI36" i="42"/>
  <c r="EH36" i="42"/>
  <c r="EG36" i="42"/>
  <c r="EF36" i="42"/>
  <c r="EE36" i="42"/>
  <c r="ED36" i="42"/>
  <c r="EC36" i="42"/>
  <c r="EB36" i="42"/>
  <c r="EA36" i="42"/>
  <c r="DZ36" i="42"/>
  <c r="DY36" i="42"/>
  <c r="DX36" i="42"/>
  <c r="DW36" i="42"/>
  <c r="DV36" i="42"/>
  <c r="DU36" i="42"/>
  <c r="DT36" i="42"/>
  <c r="DS36" i="42"/>
  <c r="DR36" i="42"/>
  <c r="DQ36" i="42"/>
  <c r="DP36" i="42"/>
  <c r="DO36" i="42"/>
  <c r="DN36" i="42"/>
  <c r="DM36" i="42"/>
  <c r="DL36" i="42"/>
  <c r="DK36" i="42"/>
  <c r="DJ36" i="42"/>
  <c r="DI36" i="42"/>
  <c r="DH36" i="42"/>
  <c r="ER35" i="42"/>
  <c r="EQ35" i="42"/>
  <c r="EP35" i="42"/>
  <c r="EO35" i="42"/>
  <c r="EN35" i="42"/>
  <c r="EM35" i="42"/>
  <c r="EL35" i="42"/>
  <c r="EK35" i="42"/>
  <c r="EJ35" i="42"/>
  <c r="EI35" i="42"/>
  <c r="EH35" i="42"/>
  <c r="EG35" i="42"/>
  <c r="EF35" i="42"/>
  <c r="EE35" i="42"/>
  <c r="ED35" i="42"/>
  <c r="EC35" i="42"/>
  <c r="EB35" i="42"/>
  <c r="EA35" i="42"/>
  <c r="DZ35" i="42"/>
  <c r="DY35" i="42"/>
  <c r="DX35" i="42"/>
  <c r="DW35" i="42"/>
  <c r="DV35" i="42"/>
  <c r="DU35" i="42"/>
  <c r="DT35" i="42"/>
  <c r="DS35" i="42"/>
  <c r="DR35" i="42"/>
  <c r="DQ35" i="42"/>
  <c r="DP35" i="42"/>
  <c r="DO35" i="42"/>
  <c r="DN35" i="42"/>
  <c r="DM35" i="42"/>
  <c r="DL35" i="42"/>
  <c r="DK35" i="42"/>
  <c r="DJ35" i="42"/>
  <c r="DI35" i="42"/>
  <c r="DH35" i="42"/>
  <c r="ER34" i="42"/>
  <c r="EQ34" i="42"/>
  <c r="EP34" i="42"/>
  <c r="EO34" i="42"/>
  <c r="EN34" i="42"/>
  <c r="EM34" i="42"/>
  <c r="EL34" i="42"/>
  <c r="EK34" i="42"/>
  <c r="EJ34" i="42"/>
  <c r="EI34" i="42"/>
  <c r="EH34" i="42"/>
  <c r="EG34" i="42"/>
  <c r="EF34" i="42"/>
  <c r="EE34" i="42"/>
  <c r="ED34" i="42"/>
  <c r="EC34" i="42"/>
  <c r="EB34" i="42"/>
  <c r="EA34" i="42"/>
  <c r="DZ34" i="42"/>
  <c r="DY34" i="42"/>
  <c r="DX34" i="42"/>
  <c r="DW34" i="42"/>
  <c r="DV34" i="42"/>
  <c r="DU34" i="42"/>
  <c r="DT34" i="42"/>
  <c r="DS34" i="42"/>
  <c r="DR34" i="42"/>
  <c r="DQ34" i="42"/>
  <c r="DP34" i="42"/>
  <c r="DO34" i="42"/>
  <c r="DN34" i="42"/>
  <c r="DM34" i="42"/>
  <c r="DL34" i="42"/>
  <c r="DK34" i="42"/>
  <c r="DJ34" i="42"/>
  <c r="DI34" i="42"/>
  <c r="DH34" i="42"/>
  <c r="ER33" i="42"/>
  <c r="EQ33" i="42"/>
  <c r="EP33" i="42"/>
  <c r="EO33" i="42"/>
  <c r="EN33" i="42"/>
  <c r="EM33" i="42"/>
  <c r="EL33" i="42"/>
  <c r="EK33" i="42"/>
  <c r="EJ33" i="42"/>
  <c r="EI33" i="42"/>
  <c r="EH33" i="42"/>
  <c r="EG33" i="42"/>
  <c r="EF33" i="42"/>
  <c r="EE33" i="42"/>
  <c r="ED33" i="42"/>
  <c r="EC33" i="42"/>
  <c r="EB33" i="42"/>
  <c r="EA33" i="42"/>
  <c r="DZ33" i="42"/>
  <c r="DY33" i="42"/>
  <c r="DX33" i="42"/>
  <c r="DW33" i="42"/>
  <c r="DV33" i="42"/>
  <c r="DU33" i="42"/>
  <c r="DT33" i="42"/>
  <c r="DS33" i="42"/>
  <c r="DR33" i="42"/>
  <c r="DQ33" i="42"/>
  <c r="DP33" i="42"/>
  <c r="DO33" i="42"/>
  <c r="DN33" i="42"/>
  <c r="DM33" i="42"/>
  <c r="DL33" i="42"/>
  <c r="DK33" i="42"/>
  <c r="DJ33" i="42"/>
  <c r="DI33" i="42"/>
  <c r="DH33" i="42"/>
  <c r="ER32" i="42"/>
  <c r="EQ32" i="42"/>
  <c r="EP32" i="42"/>
  <c r="EO32" i="42"/>
  <c r="EN32" i="42"/>
  <c r="EM32" i="42"/>
  <c r="EL32" i="42"/>
  <c r="EK32" i="42"/>
  <c r="EJ32" i="42"/>
  <c r="EI32" i="42"/>
  <c r="EH32" i="42"/>
  <c r="EG32" i="42"/>
  <c r="EF32" i="42"/>
  <c r="EE32" i="42"/>
  <c r="ED32" i="42"/>
  <c r="EC32" i="42"/>
  <c r="EB32" i="42"/>
  <c r="EA32" i="42"/>
  <c r="DZ32" i="42"/>
  <c r="DY32" i="42"/>
  <c r="DX32" i="42"/>
  <c r="DW32" i="42"/>
  <c r="DV32" i="42"/>
  <c r="DU32" i="42"/>
  <c r="DT32" i="42"/>
  <c r="DS32" i="42"/>
  <c r="DR32" i="42"/>
  <c r="DQ32" i="42"/>
  <c r="DP32" i="42"/>
  <c r="DO32" i="42"/>
  <c r="DN32" i="42"/>
  <c r="DM32" i="42"/>
  <c r="DL32" i="42"/>
  <c r="DK32" i="42"/>
  <c r="DJ32" i="42"/>
  <c r="DI32" i="42"/>
  <c r="DH32" i="42"/>
  <c r="ER31" i="42"/>
  <c r="EQ31" i="42"/>
  <c r="EP31" i="42"/>
  <c r="EO31" i="42"/>
  <c r="EN31" i="42"/>
  <c r="EM31" i="42"/>
  <c r="EL31" i="42"/>
  <c r="EK31" i="42"/>
  <c r="EJ31" i="42"/>
  <c r="EI31" i="42"/>
  <c r="EH31" i="42"/>
  <c r="EG31" i="42"/>
  <c r="EF31" i="42"/>
  <c r="EE31" i="42"/>
  <c r="ED31" i="42"/>
  <c r="EC31" i="42"/>
  <c r="EB31" i="42"/>
  <c r="EA31" i="42"/>
  <c r="DZ31" i="42"/>
  <c r="DY31" i="42"/>
  <c r="DX31" i="42"/>
  <c r="DW31" i="42"/>
  <c r="DV31" i="42"/>
  <c r="DU31" i="42"/>
  <c r="DT31" i="42"/>
  <c r="DS31" i="42"/>
  <c r="DR31" i="42"/>
  <c r="DQ31" i="42"/>
  <c r="DP31" i="42"/>
  <c r="DO31" i="42"/>
  <c r="DN31" i="42"/>
  <c r="DM31" i="42"/>
  <c r="DL31" i="42"/>
  <c r="DK31" i="42"/>
  <c r="DJ31" i="42"/>
  <c r="DI31" i="42"/>
  <c r="DH31" i="42"/>
  <c r="ER30" i="42"/>
  <c r="EQ30" i="42"/>
  <c r="EP30" i="42"/>
  <c r="EO30" i="42"/>
  <c r="EN30" i="42"/>
  <c r="EM30" i="42"/>
  <c r="EL30" i="42"/>
  <c r="EK30" i="42"/>
  <c r="EJ30" i="42"/>
  <c r="EI30" i="42"/>
  <c r="EH30" i="42"/>
  <c r="EG30" i="42"/>
  <c r="EF30" i="42"/>
  <c r="EE30" i="42"/>
  <c r="ED30" i="42"/>
  <c r="EC30" i="42"/>
  <c r="EB30" i="42"/>
  <c r="EA30" i="42"/>
  <c r="DZ30" i="42"/>
  <c r="DY30" i="42"/>
  <c r="DX30" i="42"/>
  <c r="DW30" i="42"/>
  <c r="DV30" i="42"/>
  <c r="DU30" i="42"/>
  <c r="DT30" i="42"/>
  <c r="DS30" i="42"/>
  <c r="DR30" i="42"/>
  <c r="DQ30" i="42"/>
  <c r="DP30" i="42"/>
  <c r="DO30" i="42"/>
  <c r="DN30" i="42"/>
  <c r="DM30" i="42"/>
  <c r="DL30" i="42"/>
  <c r="DK30" i="42"/>
  <c r="DJ30" i="42"/>
  <c r="DI30" i="42"/>
  <c r="DH30" i="42"/>
  <c r="ER29" i="42"/>
  <c r="EQ29" i="42"/>
  <c r="EP29" i="42"/>
  <c r="EO29" i="42"/>
  <c r="EN29" i="42"/>
  <c r="EM29" i="42"/>
  <c r="EL29" i="42"/>
  <c r="EK29" i="42"/>
  <c r="EJ29" i="42"/>
  <c r="EI29" i="42"/>
  <c r="EH29" i="42"/>
  <c r="EG29" i="42"/>
  <c r="EF29" i="42"/>
  <c r="EE29" i="42"/>
  <c r="ED29" i="42"/>
  <c r="EC29" i="42"/>
  <c r="EB29" i="42"/>
  <c r="EA29" i="42"/>
  <c r="DZ29" i="42"/>
  <c r="DY29" i="42"/>
  <c r="DX29" i="42"/>
  <c r="DW29" i="42"/>
  <c r="DV29" i="42"/>
  <c r="DU29" i="42"/>
  <c r="DT29" i="42"/>
  <c r="DS29" i="42"/>
  <c r="DR29" i="42"/>
  <c r="DQ29" i="42"/>
  <c r="DP29" i="42"/>
  <c r="DO29" i="42"/>
  <c r="DN29" i="42"/>
  <c r="DM29" i="42"/>
  <c r="DL29" i="42"/>
  <c r="DK29" i="42"/>
  <c r="DJ29" i="42"/>
  <c r="DI29" i="42"/>
  <c r="DH29" i="42"/>
  <c r="ER28" i="42"/>
  <c r="EQ28" i="42"/>
  <c r="EP28" i="42"/>
  <c r="EO28" i="42"/>
  <c r="EN28" i="42"/>
  <c r="EM28" i="42"/>
  <c r="EL28" i="42"/>
  <c r="EK28" i="42"/>
  <c r="EJ28" i="42"/>
  <c r="EI28" i="42"/>
  <c r="EH28" i="42"/>
  <c r="EG28" i="42"/>
  <c r="EF28" i="42"/>
  <c r="EE28" i="42"/>
  <c r="ED28" i="42"/>
  <c r="EC28" i="42"/>
  <c r="EB28" i="42"/>
  <c r="EA28" i="42"/>
  <c r="DZ28" i="42"/>
  <c r="DY28" i="42"/>
  <c r="DX28" i="42"/>
  <c r="DW28" i="42"/>
  <c r="DV28" i="42"/>
  <c r="DU28" i="42"/>
  <c r="DT28" i="42"/>
  <c r="DS28" i="42"/>
  <c r="DR28" i="42"/>
  <c r="DQ28" i="42"/>
  <c r="DP28" i="42"/>
  <c r="DO28" i="42"/>
  <c r="DN28" i="42"/>
  <c r="DM28" i="42"/>
  <c r="DL28" i="42"/>
  <c r="DK28" i="42"/>
  <c r="DJ28" i="42"/>
  <c r="DI28" i="42"/>
  <c r="DH28" i="42"/>
  <c r="ER27" i="42"/>
  <c r="EQ27" i="42"/>
  <c r="EP27" i="42"/>
  <c r="EO27" i="42"/>
  <c r="EN27" i="42"/>
  <c r="EM27" i="42"/>
  <c r="EL27" i="42"/>
  <c r="EK27" i="42"/>
  <c r="EJ27" i="42"/>
  <c r="EI27" i="42"/>
  <c r="EH27" i="42"/>
  <c r="EG27" i="42"/>
  <c r="EF27" i="42"/>
  <c r="EE27" i="42"/>
  <c r="ED27" i="42"/>
  <c r="EC27" i="42"/>
  <c r="EB27" i="42"/>
  <c r="EA27" i="42"/>
  <c r="DZ27" i="42"/>
  <c r="DY27" i="42"/>
  <c r="DX27" i="42"/>
  <c r="DW27" i="42"/>
  <c r="DV27" i="42"/>
  <c r="DU27" i="42"/>
  <c r="DT27" i="42"/>
  <c r="DS27" i="42"/>
  <c r="DR27" i="42"/>
  <c r="DQ27" i="42"/>
  <c r="DP27" i="42"/>
  <c r="DO27" i="42"/>
  <c r="DN27" i="42"/>
  <c r="DM27" i="42"/>
  <c r="DL27" i="42"/>
  <c r="DK27" i="42"/>
  <c r="DJ27" i="42"/>
  <c r="DI27" i="42"/>
  <c r="DH27" i="42"/>
  <c r="ER26" i="42"/>
  <c r="EQ26" i="42"/>
  <c r="EP26" i="42"/>
  <c r="EO26" i="42"/>
  <c r="EN26" i="42"/>
  <c r="EM26" i="42"/>
  <c r="EL26" i="42"/>
  <c r="EK26" i="42"/>
  <c r="EJ26" i="42"/>
  <c r="EI26" i="42"/>
  <c r="EH26" i="42"/>
  <c r="EG26" i="42"/>
  <c r="EF26" i="42"/>
  <c r="EE26" i="42"/>
  <c r="ED26" i="42"/>
  <c r="EC26" i="42"/>
  <c r="EB26" i="42"/>
  <c r="EA26" i="42"/>
  <c r="DZ26" i="42"/>
  <c r="DY26" i="42"/>
  <c r="DX26" i="42"/>
  <c r="DW26" i="42"/>
  <c r="DV26" i="42"/>
  <c r="DU26" i="42"/>
  <c r="DT26" i="42"/>
  <c r="DS26" i="42"/>
  <c r="DR26" i="42"/>
  <c r="DQ26" i="42"/>
  <c r="DP26" i="42"/>
  <c r="DO26" i="42"/>
  <c r="DN26" i="42"/>
  <c r="DM26" i="42"/>
  <c r="DL26" i="42"/>
  <c r="DK26" i="42"/>
  <c r="DJ26" i="42"/>
  <c r="DI26" i="42"/>
  <c r="DH26" i="42"/>
  <c r="ER25" i="42"/>
  <c r="EQ25" i="42"/>
  <c r="EP25" i="42"/>
  <c r="EO25" i="42"/>
  <c r="EN25" i="42"/>
  <c r="EM25" i="42"/>
  <c r="EL25" i="42"/>
  <c r="EK25" i="42"/>
  <c r="EJ25" i="42"/>
  <c r="EI25" i="42"/>
  <c r="EH25" i="42"/>
  <c r="EG25" i="42"/>
  <c r="EF25" i="42"/>
  <c r="EE25" i="42"/>
  <c r="ED25" i="42"/>
  <c r="EC25" i="42"/>
  <c r="EB25" i="42"/>
  <c r="EA25" i="42"/>
  <c r="DZ25" i="42"/>
  <c r="DY25" i="42"/>
  <c r="DX25" i="42"/>
  <c r="DW25" i="42"/>
  <c r="DV25" i="42"/>
  <c r="DU25" i="42"/>
  <c r="DT25" i="42"/>
  <c r="DS25" i="42"/>
  <c r="DR25" i="42"/>
  <c r="DQ25" i="42"/>
  <c r="DP25" i="42"/>
  <c r="DO25" i="42"/>
  <c r="DN25" i="42"/>
  <c r="DM25" i="42"/>
  <c r="DL25" i="42"/>
  <c r="DK25" i="42"/>
  <c r="DJ25" i="42"/>
  <c r="DI25" i="42"/>
  <c r="DH25" i="42"/>
  <c r="ER24" i="42"/>
  <c r="EQ24" i="42"/>
  <c r="EP24" i="42"/>
  <c r="EO24" i="42"/>
  <c r="EN24" i="42"/>
  <c r="EM24" i="42"/>
  <c r="EL24" i="42"/>
  <c r="EK24" i="42"/>
  <c r="EJ24" i="42"/>
  <c r="EI24" i="42"/>
  <c r="EH24" i="42"/>
  <c r="EG24" i="42"/>
  <c r="EF24" i="42"/>
  <c r="EE24" i="42"/>
  <c r="ED24" i="42"/>
  <c r="EC24" i="42"/>
  <c r="EB24" i="42"/>
  <c r="EA24" i="42"/>
  <c r="DZ24" i="42"/>
  <c r="DY24" i="42"/>
  <c r="DX24" i="42"/>
  <c r="DW24" i="42"/>
  <c r="DV24" i="42"/>
  <c r="DU24" i="42"/>
  <c r="DT24" i="42"/>
  <c r="DS24" i="42"/>
  <c r="DR24" i="42"/>
  <c r="DQ24" i="42"/>
  <c r="DP24" i="42"/>
  <c r="DO24" i="42"/>
  <c r="DN24" i="42"/>
  <c r="DM24" i="42"/>
  <c r="DL24" i="42"/>
  <c r="DK24" i="42"/>
  <c r="DJ24" i="42"/>
  <c r="DI24" i="42"/>
  <c r="DH24" i="42"/>
  <c r="ER23" i="42"/>
  <c r="EQ23" i="42"/>
  <c r="EP23" i="42"/>
  <c r="EO23" i="42"/>
  <c r="EN23" i="42"/>
  <c r="EM23" i="42"/>
  <c r="EL23" i="42"/>
  <c r="EK23" i="42"/>
  <c r="EJ23" i="42"/>
  <c r="EI23" i="42"/>
  <c r="EH23" i="42"/>
  <c r="EG23" i="42"/>
  <c r="EF23" i="42"/>
  <c r="EE23" i="42"/>
  <c r="ED23" i="42"/>
  <c r="EC23" i="42"/>
  <c r="EB23" i="42"/>
  <c r="EA23" i="42"/>
  <c r="DZ23" i="42"/>
  <c r="DY23" i="42"/>
  <c r="DX23" i="42"/>
  <c r="DW23" i="42"/>
  <c r="DV23" i="42"/>
  <c r="DU23" i="42"/>
  <c r="DT23" i="42"/>
  <c r="DS23" i="42"/>
  <c r="DR23" i="42"/>
  <c r="DQ23" i="42"/>
  <c r="DP23" i="42"/>
  <c r="DO23" i="42"/>
  <c r="DN23" i="42"/>
  <c r="DM23" i="42"/>
  <c r="DL23" i="42"/>
  <c r="DK23" i="42"/>
  <c r="DJ23" i="42"/>
  <c r="DI23" i="42"/>
  <c r="DH23" i="42"/>
  <c r="ER22" i="42"/>
  <c r="EQ22" i="42"/>
  <c r="EP22" i="42"/>
  <c r="EO22" i="42"/>
  <c r="EN22" i="42"/>
  <c r="EM22" i="42"/>
  <c r="EL22" i="42"/>
  <c r="EK22" i="42"/>
  <c r="EJ22" i="42"/>
  <c r="EI22" i="42"/>
  <c r="EH22" i="42"/>
  <c r="EG22" i="42"/>
  <c r="EF22" i="42"/>
  <c r="EE22" i="42"/>
  <c r="ED22" i="42"/>
  <c r="EC22" i="42"/>
  <c r="EB22" i="42"/>
  <c r="EA22" i="42"/>
  <c r="DZ22" i="42"/>
  <c r="DY22" i="42"/>
  <c r="DX22" i="42"/>
  <c r="DW22" i="42"/>
  <c r="DV22" i="42"/>
  <c r="DU22" i="42"/>
  <c r="DT22" i="42"/>
  <c r="DS22" i="42"/>
  <c r="DR22" i="42"/>
  <c r="DQ22" i="42"/>
  <c r="DP22" i="42"/>
  <c r="DO22" i="42"/>
  <c r="DN22" i="42"/>
  <c r="DM22" i="42"/>
  <c r="DL22" i="42"/>
  <c r="DK22" i="42"/>
  <c r="DJ22" i="42"/>
  <c r="DI22" i="42"/>
  <c r="DH22" i="42"/>
  <c r="ER21" i="42"/>
  <c r="EQ21" i="42"/>
  <c r="EP21" i="42"/>
  <c r="EO21" i="42"/>
  <c r="EN21" i="42"/>
  <c r="EM21" i="42"/>
  <c r="EL21" i="42"/>
  <c r="EK21" i="42"/>
  <c r="EJ21" i="42"/>
  <c r="EI21" i="42"/>
  <c r="EH21" i="42"/>
  <c r="EG21" i="42"/>
  <c r="EF21" i="42"/>
  <c r="EE21" i="42"/>
  <c r="ED21" i="42"/>
  <c r="EC21" i="42"/>
  <c r="EB21" i="42"/>
  <c r="EA21" i="42"/>
  <c r="DZ21" i="42"/>
  <c r="DY21" i="42"/>
  <c r="DX21" i="42"/>
  <c r="DW21" i="42"/>
  <c r="DV21" i="42"/>
  <c r="DU21" i="42"/>
  <c r="DT21" i="42"/>
  <c r="DS21" i="42"/>
  <c r="DR21" i="42"/>
  <c r="DQ21" i="42"/>
  <c r="DP21" i="42"/>
  <c r="DO21" i="42"/>
  <c r="DN21" i="42"/>
  <c r="DM21" i="42"/>
  <c r="DL21" i="42"/>
  <c r="DK21" i="42"/>
  <c r="DJ21" i="42"/>
  <c r="DI21" i="42"/>
  <c r="DH21" i="42"/>
  <c r="ER20" i="42"/>
  <c r="EQ20" i="42"/>
  <c r="EP20" i="42"/>
  <c r="EO20" i="42"/>
  <c r="EN20" i="42"/>
  <c r="EM20" i="42"/>
  <c r="EL20" i="42"/>
  <c r="EK20" i="42"/>
  <c r="EJ20" i="42"/>
  <c r="EI20" i="42"/>
  <c r="EH20" i="42"/>
  <c r="EG20" i="42"/>
  <c r="EF20" i="42"/>
  <c r="EE20" i="42"/>
  <c r="ED20" i="42"/>
  <c r="EC20" i="42"/>
  <c r="EB20" i="42"/>
  <c r="EA20" i="42"/>
  <c r="DZ20" i="42"/>
  <c r="DY20" i="42"/>
  <c r="DX20" i="42"/>
  <c r="DW20" i="42"/>
  <c r="DV20" i="42"/>
  <c r="DU20" i="42"/>
  <c r="DT20" i="42"/>
  <c r="DS20" i="42"/>
  <c r="DR20" i="42"/>
  <c r="DQ20" i="42"/>
  <c r="DP20" i="42"/>
  <c r="DO20" i="42"/>
  <c r="DN20" i="42"/>
  <c r="DM20" i="42"/>
  <c r="DL20" i="42"/>
  <c r="DK20" i="42"/>
  <c r="DJ20" i="42"/>
  <c r="DI20" i="42"/>
  <c r="DH20" i="42"/>
  <c r="ER19" i="42"/>
  <c r="EQ19" i="42"/>
  <c r="EP19" i="42"/>
  <c r="EO19" i="42"/>
  <c r="EN19" i="42"/>
  <c r="EM19" i="42"/>
  <c r="EL19" i="42"/>
  <c r="EK19" i="42"/>
  <c r="EJ19" i="42"/>
  <c r="EI19" i="42"/>
  <c r="EH19" i="42"/>
  <c r="EG19" i="42"/>
  <c r="EF19" i="42"/>
  <c r="EE19" i="42"/>
  <c r="ED19" i="42"/>
  <c r="EC19" i="42"/>
  <c r="EB19" i="42"/>
  <c r="EA19" i="42"/>
  <c r="DZ19" i="42"/>
  <c r="DY19" i="42"/>
  <c r="DX19" i="42"/>
  <c r="DW19" i="42"/>
  <c r="DV19" i="42"/>
  <c r="DU19" i="42"/>
  <c r="DT19" i="42"/>
  <c r="DS19" i="42"/>
  <c r="DR19" i="42"/>
  <c r="DQ19" i="42"/>
  <c r="DP19" i="42"/>
  <c r="DO19" i="42"/>
  <c r="DN19" i="42"/>
  <c r="DM19" i="42"/>
  <c r="DL19" i="42"/>
  <c r="DK19" i="42"/>
  <c r="DJ19" i="42"/>
  <c r="DI19" i="42"/>
  <c r="DH19" i="42"/>
  <c r="ER18" i="42"/>
  <c r="EQ18" i="42"/>
  <c r="EP18" i="42"/>
  <c r="EO18" i="42"/>
  <c r="EN18" i="42"/>
  <c r="EM18" i="42"/>
  <c r="EL18" i="42"/>
  <c r="EK18" i="42"/>
  <c r="EJ18" i="42"/>
  <c r="EI18" i="42"/>
  <c r="EH18" i="42"/>
  <c r="EG18" i="42"/>
  <c r="EF18" i="42"/>
  <c r="EE18" i="42"/>
  <c r="ED18" i="42"/>
  <c r="EC18" i="42"/>
  <c r="EB18" i="42"/>
  <c r="EA18" i="42"/>
  <c r="DZ18" i="42"/>
  <c r="DY18" i="42"/>
  <c r="DX18" i="42"/>
  <c r="DW18" i="42"/>
  <c r="DV18" i="42"/>
  <c r="DU18" i="42"/>
  <c r="DT18" i="42"/>
  <c r="DS18" i="42"/>
  <c r="DR18" i="42"/>
  <c r="DQ18" i="42"/>
  <c r="DP18" i="42"/>
  <c r="DO18" i="42"/>
  <c r="DN18" i="42"/>
  <c r="DM18" i="42"/>
  <c r="DL18" i="42"/>
  <c r="DK18" i="42"/>
  <c r="DJ18" i="42"/>
  <c r="DI18" i="42"/>
  <c r="DH18" i="42"/>
  <c r="ER17" i="42"/>
  <c r="EQ17" i="42"/>
  <c r="EP17" i="42"/>
  <c r="EO17" i="42"/>
  <c r="EN17" i="42"/>
  <c r="EM17" i="42"/>
  <c r="EL17" i="42"/>
  <c r="EK17" i="42"/>
  <c r="EJ17" i="42"/>
  <c r="EI17" i="42"/>
  <c r="EH17" i="42"/>
  <c r="EG17" i="42"/>
  <c r="EF17" i="42"/>
  <c r="EE17" i="42"/>
  <c r="ED17" i="42"/>
  <c r="EC17" i="42"/>
  <c r="EB17" i="42"/>
  <c r="EA17" i="42"/>
  <c r="DZ17" i="42"/>
  <c r="DY17" i="42"/>
  <c r="DX17" i="42"/>
  <c r="DW17" i="42"/>
  <c r="DV17" i="42"/>
  <c r="DU17" i="42"/>
  <c r="DT17" i="42"/>
  <c r="DS17" i="42"/>
  <c r="DR17" i="42"/>
  <c r="DQ17" i="42"/>
  <c r="DP17" i="42"/>
  <c r="DO17" i="42"/>
  <c r="DN17" i="42"/>
  <c r="DM17" i="42"/>
  <c r="DL17" i="42"/>
  <c r="DK17" i="42"/>
  <c r="DJ17" i="42"/>
  <c r="DI17" i="42"/>
  <c r="DH17" i="42"/>
  <c r="ER16" i="42"/>
  <c r="EQ16" i="42"/>
  <c r="EP16" i="42"/>
  <c r="EO16" i="42"/>
  <c r="EN16" i="42"/>
  <c r="EM16" i="42"/>
  <c r="EL16" i="42"/>
  <c r="EK16" i="42"/>
  <c r="EJ16" i="42"/>
  <c r="EI16" i="42"/>
  <c r="EH16" i="42"/>
  <c r="EG16" i="42"/>
  <c r="EF16" i="42"/>
  <c r="EE16" i="42"/>
  <c r="ED16" i="42"/>
  <c r="EC16" i="42"/>
  <c r="EB16" i="42"/>
  <c r="EA16" i="42"/>
  <c r="DZ16" i="42"/>
  <c r="DY16" i="42"/>
  <c r="DX16" i="42"/>
  <c r="DW16" i="42"/>
  <c r="DV16" i="42"/>
  <c r="DU16" i="42"/>
  <c r="DT16" i="42"/>
  <c r="DS16" i="42"/>
  <c r="DR16" i="42"/>
  <c r="DQ16" i="42"/>
  <c r="DP16" i="42"/>
  <c r="DO16" i="42"/>
  <c r="DN16" i="42"/>
  <c r="DM16" i="42"/>
  <c r="DL16" i="42"/>
  <c r="DK16" i="42"/>
  <c r="DJ16" i="42"/>
  <c r="DI16" i="42"/>
  <c r="DH16" i="42"/>
  <c r="ER15" i="42"/>
  <c r="EQ15" i="42"/>
  <c r="EP15" i="42"/>
  <c r="EO15" i="42"/>
  <c r="EN15" i="42"/>
  <c r="EM15" i="42"/>
  <c r="EL15" i="42"/>
  <c r="EK15" i="42"/>
  <c r="EJ15" i="42"/>
  <c r="EI15" i="42"/>
  <c r="EH15" i="42"/>
  <c r="EG15" i="42"/>
  <c r="EF15" i="42"/>
  <c r="EE15" i="42"/>
  <c r="ED15" i="42"/>
  <c r="EC15" i="42"/>
  <c r="EB15" i="42"/>
  <c r="EA15" i="42"/>
  <c r="DZ15" i="42"/>
  <c r="DY15" i="42"/>
  <c r="DX15" i="42"/>
  <c r="DW15" i="42"/>
  <c r="DV15" i="42"/>
  <c r="DU15" i="42"/>
  <c r="DT15" i="42"/>
  <c r="DS15" i="42"/>
  <c r="DR15" i="42"/>
  <c r="DQ15" i="42"/>
  <c r="DP15" i="42"/>
  <c r="DO15" i="42"/>
  <c r="DN15" i="42"/>
  <c r="DM15" i="42"/>
  <c r="DL15" i="42"/>
  <c r="DK15" i="42"/>
  <c r="DJ15" i="42"/>
  <c r="DI15" i="42"/>
  <c r="DH15" i="42"/>
  <c r="ER14" i="42"/>
  <c r="EQ14" i="42"/>
  <c r="EP14" i="42"/>
  <c r="EO14" i="42"/>
  <c r="EN14" i="42"/>
  <c r="EM14" i="42"/>
  <c r="EL14" i="42"/>
  <c r="EK14" i="42"/>
  <c r="EJ14" i="42"/>
  <c r="EI14" i="42"/>
  <c r="EH14" i="42"/>
  <c r="EG14" i="42"/>
  <c r="EF14" i="42"/>
  <c r="EE14" i="42"/>
  <c r="ED14" i="42"/>
  <c r="EC14" i="42"/>
  <c r="EB14" i="42"/>
  <c r="EA14" i="42"/>
  <c r="DZ14" i="42"/>
  <c r="DY14" i="42"/>
  <c r="DX14" i="42"/>
  <c r="DW14" i="42"/>
  <c r="DV14" i="42"/>
  <c r="DU14" i="42"/>
  <c r="DT14" i="42"/>
  <c r="DS14" i="42"/>
  <c r="DR14" i="42"/>
  <c r="DQ14" i="42"/>
  <c r="DP14" i="42"/>
  <c r="DO14" i="42"/>
  <c r="DN14" i="42"/>
  <c r="DM14" i="42"/>
  <c r="DL14" i="42"/>
  <c r="DK14" i="42"/>
  <c r="DJ14" i="42"/>
  <c r="DI14" i="42"/>
  <c r="DH14" i="42"/>
  <c r="ER13" i="42"/>
  <c r="EQ13" i="42"/>
  <c r="EP13" i="42"/>
  <c r="EO13" i="42"/>
  <c r="EN13" i="42"/>
  <c r="EM13" i="42"/>
  <c r="EL13" i="42"/>
  <c r="EK13" i="42"/>
  <c r="EJ13" i="42"/>
  <c r="EI13" i="42"/>
  <c r="EH13" i="42"/>
  <c r="EG13" i="42"/>
  <c r="EF13" i="42"/>
  <c r="EE13" i="42"/>
  <c r="ED13" i="42"/>
  <c r="EC13" i="42"/>
  <c r="EB13" i="42"/>
  <c r="EA13" i="42"/>
  <c r="DZ13" i="42"/>
  <c r="DY13" i="42"/>
  <c r="DX13" i="42"/>
  <c r="DW13" i="42"/>
  <c r="DV13" i="42"/>
  <c r="DU13" i="42"/>
  <c r="DT13" i="42"/>
  <c r="DS13" i="42"/>
  <c r="DR13" i="42"/>
  <c r="DQ13" i="42"/>
  <c r="DP13" i="42"/>
  <c r="DO13" i="42"/>
  <c r="DN13" i="42"/>
  <c r="DM13" i="42"/>
  <c r="DL13" i="42"/>
  <c r="DK13" i="42"/>
  <c r="DJ13" i="42"/>
  <c r="DI13" i="42"/>
  <c r="DH13" i="42"/>
  <c r="ER12" i="42"/>
  <c r="EQ12" i="42"/>
  <c r="EP12" i="42"/>
  <c r="EO12" i="42"/>
  <c r="EN12" i="42"/>
  <c r="EM12" i="42"/>
  <c r="EL12" i="42"/>
  <c r="EK12" i="42"/>
  <c r="EJ12" i="42"/>
  <c r="EI12" i="42"/>
  <c r="EH12" i="42"/>
  <c r="EG12" i="42"/>
  <c r="EF12" i="42"/>
  <c r="EE12" i="42"/>
  <c r="ED12" i="42"/>
  <c r="EC12" i="42"/>
  <c r="EB12" i="42"/>
  <c r="EA12" i="42"/>
  <c r="DZ12" i="42"/>
  <c r="DY12" i="42"/>
  <c r="DX12" i="42"/>
  <c r="DW12" i="42"/>
  <c r="DV12" i="42"/>
  <c r="DU12" i="42"/>
  <c r="DT12" i="42"/>
  <c r="DS12" i="42"/>
  <c r="DR12" i="42"/>
  <c r="DQ12" i="42"/>
  <c r="DP12" i="42"/>
  <c r="DO12" i="42"/>
  <c r="DN12" i="42"/>
  <c r="DM12" i="42"/>
  <c r="DL12" i="42"/>
  <c r="DK12" i="42"/>
  <c r="DJ12" i="42"/>
  <c r="DI12" i="42"/>
  <c r="DH12" i="42"/>
  <c r="ER11" i="42"/>
  <c r="EQ11" i="42"/>
  <c r="EP11" i="42"/>
  <c r="EO11" i="42"/>
  <c r="EN11" i="42"/>
  <c r="EM11" i="42"/>
  <c r="EL11" i="42"/>
  <c r="EK11" i="42"/>
  <c r="EJ11" i="42"/>
  <c r="EI11" i="42"/>
  <c r="EH11" i="42"/>
  <c r="EG11" i="42"/>
  <c r="EF11" i="42"/>
  <c r="EE11" i="42"/>
  <c r="ED11" i="42"/>
  <c r="EC11" i="42"/>
  <c r="EB11" i="42"/>
  <c r="EA11" i="42"/>
  <c r="DZ11" i="42"/>
  <c r="DY11" i="42"/>
  <c r="DX11" i="42"/>
  <c r="DW11" i="42"/>
  <c r="DV11" i="42"/>
  <c r="DU11" i="42"/>
  <c r="DT11" i="42"/>
  <c r="DS11" i="42"/>
  <c r="DR11" i="42"/>
  <c r="DQ11" i="42"/>
  <c r="DP11" i="42"/>
  <c r="DO11" i="42"/>
  <c r="DN11" i="42"/>
  <c r="DM11" i="42"/>
  <c r="DL11" i="42"/>
  <c r="DK11" i="42"/>
  <c r="DJ11" i="42"/>
  <c r="DI11" i="42"/>
  <c r="DH11" i="42"/>
  <c r="ER10" i="42"/>
  <c r="EQ10" i="42"/>
  <c r="EP10" i="42"/>
  <c r="EO10" i="42"/>
  <c r="EN10" i="42"/>
  <c r="EM10" i="42"/>
  <c r="EL10" i="42"/>
  <c r="EK10" i="42"/>
  <c r="EJ10" i="42"/>
  <c r="EI10" i="42"/>
  <c r="EH10" i="42"/>
  <c r="EG10" i="42"/>
  <c r="EF10" i="42"/>
  <c r="EE10" i="42"/>
  <c r="ED10" i="42"/>
  <c r="EC10" i="42"/>
  <c r="EB10" i="42"/>
  <c r="EA10" i="42"/>
  <c r="DZ10" i="42"/>
  <c r="DY10" i="42"/>
  <c r="DX10" i="42"/>
  <c r="DW10" i="42"/>
  <c r="DV10" i="42"/>
  <c r="DU10" i="42"/>
  <c r="DT10" i="42"/>
  <c r="DS10" i="42"/>
  <c r="DR10" i="42"/>
  <c r="DQ10" i="42"/>
  <c r="DP10" i="42"/>
  <c r="DO10" i="42"/>
  <c r="DN10" i="42"/>
  <c r="DM10" i="42"/>
  <c r="DL10" i="42"/>
  <c r="DK10" i="42"/>
  <c r="DJ10" i="42"/>
  <c r="DI10" i="42"/>
  <c r="DH10" i="42"/>
  <c r="ER9" i="42"/>
  <c r="EQ9" i="42"/>
  <c r="EP9" i="42"/>
  <c r="EO9" i="42"/>
  <c r="EN9" i="42"/>
  <c r="EM9" i="42"/>
  <c r="EL9" i="42"/>
  <c r="EK9" i="42"/>
  <c r="EJ9" i="42"/>
  <c r="EI9" i="42"/>
  <c r="EH9" i="42"/>
  <c r="EG9" i="42"/>
  <c r="EF9" i="42"/>
  <c r="EE9" i="42"/>
  <c r="ED9" i="42"/>
  <c r="EC9" i="42"/>
  <c r="EB9" i="42"/>
  <c r="EA9" i="42"/>
  <c r="DZ9" i="42"/>
  <c r="DY9" i="42"/>
  <c r="DX9" i="42"/>
  <c r="DW9" i="42"/>
  <c r="DV9" i="42"/>
  <c r="DU9" i="42"/>
  <c r="DT9" i="42"/>
  <c r="DS9" i="42"/>
  <c r="DR9" i="42"/>
  <c r="DQ9" i="42"/>
  <c r="DP9" i="42"/>
  <c r="DO9" i="42"/>
  <c r="DN9" i="42"/>
  <c r="DM9" i="42"/>
  <c r="DL9" i="42"/>
  <c r="DK9" i="42"/>
  <c r="DJ9" i="42"/>
  <c r="DI9" i="42"/>
  <c r="DH9" i="42"/>
  <c r="ER8" i="42"/>
  <c r="EQ8" i="42"/>
  <c r="EP8" i="42"/>
  <c r="EO8" i="42"/>
  <c r="EN8" i="42"/>
  <c r="EM8" i="42"/>
  <c r="EL8" i="42"/>
  <c r="EK8" i="42"/>
  <c r="EJ8" i="42"/>
  <c r="EI8" i="42"/>
  <c r="EH8" i="42"/>
  <c r="EG8" i="42"/>
  <c r="EF8" i="42"/>
  <c r="EE8" i="42"/>
  <c r="ED8" i="42"/>
  <c r="EC8" i="42"/>
  <c r="EB8" i="42"/>
  <c r="EA8" i="42"/>
  <c r="DZ8" i="42"/>
  <c r="DY8" i="42"/>
  <c r="DX8" i="42"/>
  <c r="DW8" i="42"/>
  <c r="DV8" i="42"/>
  <c r="DU8" i="42"/>
  <c r="DT8" i="42"/>
  <c r="DS8" i="42"/>
  <c r="DR8" i="42"/>
  <c r="DQ8" i="42"/>
  <c r="DP8" i="42"/>
  <c r="DO8" i="42"/>
  <c r="DN8" i="42"/>
  <c r="DM8" i="42"/>
  <c r="DL8" i="42"/>
  <c r="DK8" i="42"/>
  <c r="DJ8" i="42"/>
  <c r="DI8" i="42"/>
  <c r="DH8" i="42"/>
  <c r="ER7" i="42"/>
  <c r="EQ7" i="42"/>
  <c r="EP7" i="42"/>
  <c r="EO7" i="42"/>
  <c r="EN7" i="42"/>
  <c r="EM7" i="42"/>
  <c r="EL7" i="42"/>
  <c r="EK7" i="42"/>
  <c r="EJ7" i="42"/>
  <c r="EI7" i="42"/>
  <c r="EH7" i="42"/>
  <c r="EG7" i="42"/>
  <c r="EF7" i="42"/>
  <c r="EE7" i="42"/>
  <c r="ED7" i="42"/>
  <c r="EC7" i="42"/>
  <c r="EB7" i="42"/>
  <c r="EA7" i="42"/>
  <c r="DZ7" i="42"/>
  <c r="DY7" i="42"/>
  <c r="DX7" i="42"/>
  <c r="DW7" i="42"/>
  <c r="DV7" i="42"/>
  <c r="DU7" i="42"/>
  <c r="DT7" i="42"/>
  <c r="DS7" i="42"/>
  <c r="DR7" i="42"/>
  <c r="DQ7" i="42"/>
  <c r="DP7" i="42"/>
  <c r="DO7" i="42"/>
  <c r="DN7" i="42"/>
  <c r="DM7" i="42"/>
  <c r="DL7" i="42"/>
  <c r="DK7" i="42"/>
  <c r="DJ7" i="42"/>
  <c r="DI7" i="42"/>
  <c r="DH7" i="42"/>
  <c r="ER6" i="42"/>
  <c r="EQ6" i="42"/>
  <c r="EP6" i="42"/>
  <c r="EO6" i="42"/>
  <c r="EN6" i="42"/>
  <c r="EM6" i="42"/>
  <c r="EL6" i="42"/>
  <c r="EK6" i="42"/>
  <c r="EJ6" i="42"/>
  <c r="EI6" i="42"/>
  <c r="EH6" i="42"/>
  <c r="EG6" i="42"/>
  <c r="EF6" i="42"/>
  <c r="EE6" i="42"/>
  <c r="ED6" i="42"/>
  <c r="EC6" i="42"/>
  <c r="EB6" i="42"/>
  <c r="EA6" i="42"/>
  <c r="DZ6" i="42"/>
  <c r="DY6" i="42"/>
  <c r="DX6" i="42"/>
  <c r="DW6" i="42"/>
  <c r="DV6" i="42"/>
  <c r="DU6" i="42"/>
  <c r="DT6" i="42"/>
  <c r="DS6" i="42"/>
  <c r="DR6" i="42"/>
  <c r="DQ6" i="42"/>
  <c r="DP6" i="42"/>
  <c r="DO6" i="42"/>
  <c r="DN6" i="42"/>
  <c r="DM6" i="42"/>
  <c r="DL6" i="42"/>
  <c r="DK6" i="42"/>
  <c r="DJ6" i="42"/>
  <c r="DI6" i="42"/>
  <c r="DH6" i="42"/>
  <c r="ER5" i="42"/>
  <c r="EQ5" i="42"/>
  <c r="EP5" i="42"/>
  <c r="EO5" i="42"/>
  <c r="EN5" i="42"/>
  <c r="EM5" i="42"/>
  <c r="EL5" i="42"/>
  <c r="EK5" i="42"/>
  <c r="EJ5" i="42"/>
  <c r="EI5" i="42"/>
  <c r="EH5" i="42"/>
  <c r="EG5" i="42"/>
  <c r="EF5" i="42"/>
  <c r="EE5" i="42"/>
  <c r="ED5" i="42"/>
  <c r="EC5" i="42"/>
  <c r="EB5" i="42"/>
  <c r="EA5" i="42"/>
  <c r="DZ5" i="42"/>
  <c r="DY5" i="42"/>
  <c r="DX5" i="42"/>
  <c r="DW5" i="42"/>
  <c r="DV5" i="42"/>
  <c r="DU5" i="42"/>
  <c r="DT5" i="42"/>
  <c r="DS5" i="42"/>
  <c r="DR5" i="42"/>
  <c r="DQ5" i="42"/>
  <c r="DP5" i="42"/>
  <c r="DO5" i="42"/>
  <c r="DN5" i="42"/>
  <c r="DM5" i="42"/>
  <c r="DL5" i="42"/>
  <c r="DK5" i="42"/>
  <c r="DJ5" i="42"/>
  <c r="DI5" i="42"/>
  <c r="DH5" i="42"/>
  <c r="DM4" i="42"/>
  <c r="DL4" i="42"/>
  <c r="DK4" i="42"/>
  <c r="DJ4" i="42"/>
  <c r="DI4" i="42"/>
  <c r="DH4" i="42"/>
  <c r="ER4" i="42"/>
  <c r="EQ4" i="42"/>
  <c r="EP4" i="42"/>
  <c r="EO4" i="42"/>
  <c r="EN4" i="42"/>
  <c r="EM4" i="42"/>
  <c r="EL4" i="42"/>
  <c r="EK4" i="42"/>
  <c r="EJ4" i="42"/>
  <c r="EI4" i="42"/>
  <c r="EH4" i="42"/>
  <c r="EG4" i="42"/>
  <c r="EF4" i="42"/>
  <c r="EE4" i="42"/>
  <c r="ED4" i="42"/>
  <c r="EC4" i="42"/>
  <c r="EB4" i="42"/>
  <c r="EA4" i="42"/>
  <c r="DZ4" i="42"/>
  <c r="DY4" i="42"/>
  <c r="DX4" i="42"/>
  <c r="DW4" i="42"/>
  <c r="DV4" i="42"/>
  <c r="DU4" i="42"/>
  <c r="DT4" i="42"/>
  <c r="DS4" i="42"/>
  <c r="DR4" i="42"/>
  <c r="DQ4" i="42"/>
  <c r="DP4" i="42"/>
  <c r="DO4" i="42"/>
  <c r="DN4" i="42"/>
  <c r="DI3" i="42"/>
  <c r="DJ3" i="42" s="1"/>
  <c r="DK3" i="42" s="1"/>
  <c r="DL3" i="42" s="1"/>
  <c r="DM3" i="42" s="1"/>
  <c r="DN3" i="42" s="1"/>
  <c r="DO3" i="42" s="1"/>
  <c r="DP3" i="42" s="1"/>
  <c r="DQ3" i="42" s="1"/>
  <c r="DR3" i="42" s="1"/>
  <c r="DS3" i="42" s="1"/>
  <c r="DT3" i="42" s="1"/>
  <c r="DU3" i="42" s="1"/>
  <c r="DV3" i="42" s="1"/>
  <c r="DW3" i="42" s="1"/>
  <c r="DX3" i="42" s="1"/>
  <c r="DY3" i="42" s="1"/>
  <c r="DZ3" i="42" s="1"/>
  <c r="EA3" i="42" s="1"/>
  <c r="EB3" i="42" s="1"/>
  <c r="EC3" i="42" s="1"/>
  <c r="ED3" i="42" s="1"/>
  <c r="EE3" i="42" s="1"/>
  <c r="EF3" i="42" s="1"/>
  <c r="EG3" i="42" s="1"/>
  <c r="EH3" i="42" s="1"/>
  <c r="EI3" i="42" s="1"/>
  <c r="EJ3" i="42" s="1"/>
  <c r="EK3" i="42" s="1"/>
  <c r="EL3" i="42" s="1"/>
  <c r="EM3" i="42" s="1"/>
  <c r="EN3" i="42" s="1"/>
  <c r="EO3" i="42" s="1"/>
  <c r="EP3" i="42" s="1"/>
  <c r="EQ3" i="42" s="1"/>
  <c r="ER3" i="42" s="1"/>
  <c r="CC3" i="42"/>
  <c r="CD3" i="42" s="1"/>
  <c r="CE3" i="42" s="1"/>
  <c r="CF3" i="42" s="1"/>
  <c r="CG3" i="42" s="1"/>
  <c r="CH3" i="42" s="1"/>
  <c r="CI3" i="42" s="1"/>
  <c r="CJ3" i="42" s="1"/>
  <c r="CK3" i="42" s="1"/>
  <c r="CL3" i="42" s="1"/>
  <c r="CM3" i="42" s="1"/>
  <c r="CN3" i="42" s="1"/>
  <c r="CO3" i="42" s="1"/>
  <c r="CP3" i="42" s="1"/>
  <c r="CQ3" i="42" s="1"/>
  <c r="CR3" i="42" s="1"/>
  <c r="CS3" i="42" s="1"/>
  <c r="CT3" i="42" s="1"/>
  <c r="CU3" i="42" s="1"/>
  <c r="CV3" i="42" s="1"/>
  <c r="CW3" i="42" s="1"/>
  <c r="CX3" i="42" s="1"/>
  <c r="CY3" i="42" s="1"/>
  <c r="CZ3" i="42" s="1"/>
  <c r="DA3" i="42" s="1"/>
  <c r="DB3" i="42" s="1"/>
  <c r="DC3" i="42" s="1"/>
  <c r="DD3" i="42" s="1"/>
  <c r="DE3" i="42" s="1"/>
  <c r="DF3" i="42" s="1"/>
  <c r="AW3" i="42"/>
  <c r="AX3" i="42" s="1"/>
  <c r="AY3" i="42" s="1"/>
  <c r="AZ3" i="42" s="1"/>
  <c r="BA3" i="42" s="1"/>
  <c r="BB3" i="42" s="1"/>
  <c r="BC3" i="42" s="1"/>
  <c r="BD3" i="42" s="1"/>
  <c r="BE3" i="42" s="1"/>
  <c r="BF3" i="42" s="1"/>
  <c r="BG3" i="42" s="1"/>
  <c r="BH3" i="42" s="1"/>
  <c r="BI3" i="42" s="1"/>
  <c r="BJ3" i="42" s="1"/>
  <c r="BK3" i="42" s="1"/>
  <c r="BL3" i="42" s="1"/>
  <c r="BM3" i="42" s="1"/>
  <c r="BN3" i="42" s="1"/>
  <c r="BO3" i="42" s="1"/>
  <c r="BP3" i="42" s="1"/>
  <c r="BQ3" i="42" s="1"/>
  <c r="BR3" i="42" s="1"/>
  <c r="BS3" i="42" s="1"/>
  <c r="BT3" i="42" s="1"/>
  <c r="BU3" i="42" s="1"/>
  <c r="BV3" i="42" s="1"/>
  <c r="BW3" i="42" s="1"/>
  <c r="BX3" i="42" s="1"/>
  <c r="BY3" i="42" s="1"/>
  <c r="BZ3" i="42" s="1"/>
  <c r="K3" i="42"/>
  <c r="L3" i="42" s="1"/>
  <c r="M3" i="42" s="1"/>
  <c r="N3" i="42" s="1"/>
  <c r="O3" i="42" s="1"/>
  <c r="Q3" i="42"/>
  <c r="R3" i="42" s="1"/>
  <c r="S3" i="42" s="1"/>
  <c r="T3" i="42" s="1"/>
  <c r="U3" i="42" s="1"/>
  <c r="V3" i="42" s="1"/>
  <c r="W3" i="42" s="1"/>
  <c r="X3" i="42" s="1"/>
  <c r="Y3" i="42" s="1"/>
  <c r="Z3" i="42" s="1"/>
  <c r="AA3" i="42" s="1"/>
  <c r="AB3" i="42" s="1"/>
  <c r="AC3" i="42" s="1"/>
  <c r="AD3" i="42" s="1"/>
  <c r="AE3" i="42" s="1"/>
  <c r="AF3" i="42" s="1"/>
  <c r="AG3" i="42" s="1"/>
  <c r="AH3" i="42" s="1"/>
  <c r="AI3" i="42" s="1"/>
  <c r="AJ3" i="42" s="1"/>
  <c r="AK3" i="42" s="1"/>
  <c r="AL3" i="42" s="1"/>
  <c r="AM3" i="42" s="1"/>
  <c r="AN3" i="42" s="1"/>
  <c r="AO3" i="42" s="1"/>
  <c r="AP3" i="42" s="1"/>
  <c r="AQ3" i="42" s="1"/>
  <c r="AR3" i="42" s="1"/>
  <c r="AS3" i="42" s="1"/>
  <c r="AT3" i="42" s="1"/>
  <c r="KG119" i="39"/>
  <c r="KF119" i="39"/>
  <c r="KE119" i="39"/>
  <c r="KD119" i="39"/>
  <c r="KC119" i="39"/>
  <c r="KB119" i="39"/>
  <c r="KA119" i="39"/>
  <c r="JZ119" i="39"/>
  <c r="JY119" i="39"/>
  <c r="JX119" i="39"/>
  <c r="JW119" i="39"/>
  <c r="JV119" i="39"/>
  <c r="JU119" i="39"/>
  <c r="JT119" i="39"/>
  <c r="JS119" i="39"/>
  <c r="JR119" i="39"/>
  <c r="JQ119" i="39"/>
  <c r="JP119" i="39"/>
  <c r="JO119" i="39"/>
  <c r="JN119" i="39"/>
  <c r="JM119" i="39"/>
  <c r="JL119" i="39"/>
  <c r="JK119" i="39"/>
  <c r="JJ119" i="39"/>
  <c r="JI119" i="39"/>
  <c r="JH119" i="39"/>
  <c r="JG119" i="39"/>
  <c r="JF119" i="39"/>
  <c r="JE119" i="39"/>
  <c r="JD119" i="39"/>
  <c r="IP119" i="39"/>
  <c r="IO119" i="39"/>
  <c r="IN119" i="39"/>
  <c r="IM119" i="39"/>
  <c r="IL119" i="39"/>
  <c r="K119" i="39"/>
  <c r="K118" i="39"/>
  <c r="DS118" i="39" s="1"/>
  <c r="CD100" i="15" l="1"/>
  <c r="CE90" i="15"/>
  <c r="DN118" i="39"/>
  <c r="L119" i="39"/>
  <c r="DK119" i="39"/>
  <c r="DL119" i="39"/>
  <c r="DM118" i="39"/>
  <c r="IZ119" i="39"/>
  <c r="CD87" i="15"/>
  <c r="CC87" i="15"/>
  <c r="CC106" i="15" s="1"/>
  <c r="CB100" i="15"/>
  <c r="DU118" i="39"/>
  <c r="JA119" i="39"/>
  <c r="DR120" i="39"/>
  <c r="IX120" i="39" s="1"/>
  <c r="DK120" i="39"/>
  <c r="DS120" i="39"/>
  <c r="IY120" i="39" s="1"/>
  <c r="DL120" i="39"/>
  <c r="DT120" i="39"/>
  <c r="IZ120" i="39" s="1"/>
  <c r="DM120" i="39"/>
  <c r="DU120" i="39"/>
  <c r="JA120" i="39" s="1"/>
  <c r="DM119" i="39"/>
  <c r="DN120" i="39"/>
  <c r="DV120" i="39"/>
  <c r="JB120" i="39" s="1"/>
  <c r="DO120" i="39"/>
  <c r="L118" i="39"/>
  <c r="DL118" i="39"/>
  <c r="DT118" i="39"/>
  <c r="IY119" i="39"/>
  <c r="DO118" i="39"/>
  <c r="DW118" i="39"/>
  <c r="DN119" i="39"/>
  <c r="DV119" i="39"/>
  <c r="JB119" i="39" s="1"/>
  <c r="DW119" i="39"/>
  <c r="JC119" i="39" s="1"/>
  <c r="DR118" i="39"/>
  <c r="DK118" i="39"/>
  <c r="BX98" i="15"/>
  <c r="CG98" i="15" s="1"/>
  <c r="CP98" i="15" s="1"/>
  <c r="CY98" i="15" s="1"/>
  <c r="BV90" i="15"/>
  <c r="G6" i="41"/>
  <c r="G7" i="41"/>
  <c r="G8" i="41"/>
  <c r="G9" i="41"/>
  <c r="G10" i="41"/>
  <c r="G11" i="41"/>
  <c r="G12" i="41"/>
  <c r="G13" i="41"/>
  <c r="G14" i="41"/>
  <c r="G15" i="41"/>
  <c r="G16" i="41"/>
  <c r="G17" i="41"/>
  <c r="G18" i="41"/>
  <c r="G19" i="41"/>
  <c r="G20" i="41"/>
  <c r="G21" i="41"/>
  <c r="G22" i="41"/>
  <c r="G23" i="41"/>
  <c r="G24" i="41"/>
  <c r="G25" i="41"/>
  <c r="G26" i="41"/>
  <c r="G27" i="41"/>
  <c r="G28" i="41"/>
  <c r="G29" i="41"/>
  <c r="G30" i="41"/>
  <c r="G31" i="41"/>
  <c r="G32" i="41"/>
  <c r="G33" i="41"/>
  <c r="G34" i="41"/>
  <c r="G35" i="41"/>
  <c r="DV118" i="39" l="1"/>
  <c r="CD102" i="15"/>
  <c r="CD104" i="15" s="1"/>
  <c r="CC102" i="15"/>
  <c r="BP109" i="15"/>
  <c r="BU93" i="15"/>
  <c r="BX93" i="15" s="1"/>
  <c r="CG93" i="15" s="1"/>
  <c r="CP93" i="15" s="1"/>
  <c r="CY93" i="15" s="1"/>
  <c r="DH93" i="15" s="1"/>
  <c r="DQ93" i="15" s="1"/>
  <c r="DZ93" i="15" s="1"/>
  <c r="EI93" i="15" s="1"/>
  <c r="BV93" i="15"/>
  <c r="BS92" i="15"/>
  <c r="BV92" i="15" s="1"/>
  <c r="BS91" i="15"/>
  <c r="BV91" i="15" s="1"/>
  <c r="BX91" i="15" l="1"/>
  <c r="CG91" i="15" s="1"/>
  <c r="CP91" i="15" s="1"/>
  <c r="CY91" i="15" s="1"/>
  <c r="DH91" i="15" s="1"/>
  <c r="DQ91" i="15" s="1"/>
  <c r="DZ91" i="15" s="1"/>
  <c r="EI91" i="15" s="1"/>
  <c r="BT90" i="15"/>
  <c r="BX90" i="15" l="1"/>
  <c r="CG90" i="15" s="1"/>
  <c r="CP90" i="15" s="1"/>
  <c r="CY90" i="15" s="1"/>
  <c r="DH90" i="15" s="1"/>
  <c r="DQ90" i="15" s="1"/>
  <c r="DZ90" i="15" s="1"/>
  <c r="EI90" i="15" s="1"/>
  <c r="CE100" i="15"/>
  <c r="BS90" i="15"/>
  <c r="K87" i="39"/>
  <c r="KG118" i="39"/>
  <c r="KF118" i="39"/>
  <c r="KE118" i="39"/>
  <c r="KD118" i="39"/>
  <c r="KC118" i="39"/>
  <c r="KB118" i="39"/>
  <c r="KA118" i="39"/>
  <c r="JZ118" i="39"/>
  <c r="JY118" i="39"/>
  <c r="JX118" i="39"/>
  <c r="JW118" i="39"/>
  <c r="JV118" i="39"/>
  <c r="JU118" i="39"/>
  <c r="JT118" i="39"/>
  <c r="JS118" i="39"/>
  <c r="JR118" i="39"/>
  <c r="JQ118" i="39"/>
  <c r="JP118" i="39"/>
  <c r="JO118" i="39"/>
  <c r="JN118" i="39"/>
  <c r="JM118" i="39"/>
  <c r="JL118" i="39"/>
  <c r="JK118" i="39"/>
  <c r="JJ118" i="39"/>
  <c r="JI118" i="39"/>
  <c r="JH118" i="39"/>
  <c r="JG118" i="39"/>
  <c r="JF118" i="39"/>
  <c r="JE118" i="39"/>
  <c r="JD118" i="39"/>
  <c r="JC118" i="39"/>
  <c r="JB118" i="39"/>
  <c r="JA118" i="39"/>
  <c r="IZ118" i="39"/>
  <c r="IY118" i="39"/>
  <c r="IX118" i="39"/>
  <c r="IP118" i="39"/>
  <c r="IO118" i="39"/>
  <c r="IN118" i="39"/>
  <c r="IM118" i="39"/>
  <c r="IL118" i="39"/>
  <c r="KG116" i="39"/>
  <c r="KF116" i="39"/>
  <c r="KE116" i="39"/>
  <c r="KD116" i="39"/>
  <c r="KC116" i="39"/>
  <c r="KB116" i="39"/>
  <c r="KA116" i="39"/>
  <c r="JZ116" i="39"/>
  <c r="JY116" i="39"/>
  <c r="JX116" i="39"/>
  <c r="JW116" i="39"/>
  <c r="JV116" i="39"/>
  <c r="JU116" i="39"/>
  <c r="JT116" i="39"/>
  <c r="JS116" i="39"/>
  <c r="JR116" i="39"/>
  <c r="JQ116" i="39"/>
  <c r="JP116" i="39"/>
  <c r="JO116" i="39"/>
  <c r="JN116" i="39"/>
  <c r="JM116" i="39"/>
  <c r="JL116" i="39"/>
  <c r="JK116" i="39"/>
  <c r="JJ116" i="39"/>
  <c r="JI116" i="39"/>
  <c r="JH116" i="39"/>
  <c r="JG116" i="39"/>
  <c r="JF116" i="39"/>
  <c r="JE116" i="39"/>
  <c r="JD116" i="39"/>
  <c r="JC116" i="39"/>
  <c r="JB116" i="39"/>
  <c r="IO116" i="39"/>
  <c r="IN116" i="39"/>
  <c r="IM116" i="39"/>
  <c r="IL116" i="39"/>
  <c r="JC99" i="39"/>
  <c r="JD99" i="39"/>
  <c r="JE99" i="39"/>
  <c r="JF99" i="39"/>
  <c r="JG99" i="39"/>
  <c r="CE108" i="15" l="1"/>
  <c r="EC143" i="39"/>
  <c r="EF143" i="39"/>
  <c r="DZ143" i="39"/>
  <c r="IZ87" i="39"/>
  <c r="H49" i="40" s="1"/>
  <c r="IT87" i="39"/>
  <c r="L87" i="39"/>
  <c r="Y57" i="40"/>
  <c r="W57" i="40"/>
  <c r="T57" i="40"/>
  <c r="Y17" i="40"/>
  <c r="W17" i="40"/>
  <c r="T17" i="40"/>
  <c r="BV100" i="15"/>
  <c r="C49" i="39"/>
  <c r="D20" i="37"/>
  <c r="D19" i="37"/>
  <c r="D18" i="37"/>
  <c r="D17" i="37"/>
  <c r="D16" i="37"/>
  <c r="D15" i="37"/>
  <c r="D14" i="37"/>
  <c r="D13" i="37"/>
  <c r="D12" i="37"/>
  <c r="D11" i="37"/>
  <c r="D10" i="37"/>
  <c r="D9" i="37"/>
  <c r="D8" i="37"/>
  <c r="D7" i="37"/>
  <c r="D6" i="37"/>
  <c r="BN156" i="39"/>
  <c r="BM156" i="39"/>
  <c r="BL156" i="39"/>
  <c r="BK156" i="39"/>
  <c r="BJ156" i="39"/>
  <c r="BI156" i="39"/>
  <c r="GY143" i="39"/>
  <c r="GX143" i="39"/>
  <c r="GW143" i="39"/>
  <c r="GV143" i="39"/>
  <c r="GU143" i="39"/>
  <c r="GT143" i="39"/>
  <c r="GS143" i="39"/>
  <c r="GR143" i="39"/>
  <c r="GQ143" i="39"/>
  <c r="GP143" i="39"/>
  <c r="GO143" i="39"/>
  <c r="GN143" i="39"/>
  <c r="GM143" i="39"/>
  <c r="GL143" i="39"/>
  <c r="GK143" i="39"/>
  <c r="GJ143" i="39"/>
  <c r="GI143" i="39"/>
  <c r="GH143" i="39"/>
  <c r="GG143" i="39"/>
  <c r="GF143" i="39"/>
  <c r="GE143" i="39"/>
  <c r="GD143" i="39"/>
  <c r="GC143" i="39"/>
  <c r="GB143" i="39"/>
  <c r="GA143" i="39"/>
  <c r="FZ143" i="39"/>
  <c r="FY143" i="39"/>
  <c r="FX143" i="39"/>
  <c r="FW143" i="39"/>
  <c r="FV143" i="39"/>
  <c r="FU143" i="39"/>
  <c r="FT143" i="39"/>
  <c r="FS143" i="39"/>
  <c r="FR143" i="39"/>
  <c r="FQ143" i="39"/>
  <c r="FP143" i="39"/>
  <c r="FO143" i="39"/>
  <c r="FN143" i="39"/>
  <c r="FM143" i="39"/>
  <c r="FL143" i="39"/>
  <c r="FK143" i="39"/>
  <c r="FJ143" i="39"/>
  <c r="FI143" i="39"/>
  <c r="FH143" i="39"/>
  <c r="FG143" i="39"/>
  <c r="FF143" i="39"/>
  <c r="FE143" i="39"/>
  <c r="FD143" i="39"/>
  <c r="FA143" i="39"/>
  <c r="EZ143" i="39"/>
  <c r="EY143" i="39"/>
  <c r="EX143" i="39"/>
  <c r="EW143" i="39"/>
  <c r="EV143" i="39"/>
  <c r="EU143" i="39"/>
  <c r="ET143" i="39"/>
  <c r="ES143" i="39"/>
  <c r="ER143" i="39"/>
  <c r="EQ143" i="39"/>
  <c r="EP143" i="39"/>
  <c r="EO143" i="39"/>
  <c r="EN143" i="39"/>
  <c r="EM143" i="39"/>
  <c r="EL143" i="39"/>
  <c r="EK143" i="39"/>
  <c r="EJ143" i="39"/>
  <c r="EI143" i="39"/>
  <c r="EH143" i="39"/>
  <c r="EG143" i="39"/>
  <c r="EE143" i="39"/>
  <c r="ED143" i="39"/>
  <c r="EB143" i="39"/>
  <c r="EA143" i="39"/>
  <c r="DY143" i="39"/>
  <c r="DG143" i="39"/>
  <c r="DF143" i="39"/>
  <c r="BG143" i="39"/>
  <c r="BF143" i="39"/>
  <c r="BE143" i="39"/>
  <c r="BD143" i="39"/>
  <c r="BC143" i="39"/>
  <c r="BB143" i="39"/>
  <c r="BA143" i="39"/>
  <c r="AZ143" i="39"/>
  <c r="AY143" i="39"/>
  <c r="AX143" i="39"/>
  <c r="AW143" i="39"/>
  <c r="AV143" i="39"/>
  <c r="AU143" i="39"/>
  <c r="AT143" i="39"/>
  <c r="AS143" i="39"/>
  <c r="AR143" i="39"/>
  <c r="AQ143" i="39"/>
  <c r="AP143" i="39"/>
  <c r="AO143" i="39"/>
  <c r="AN143" i="39"/>
  <c r="AM143" i="39"/>
  <c r="AL143" i="39"/>
  <c r="AK143" i="39"/>
  <c r="AJ143" i="39"/>
  <c r="AI143" i="39"/>
  <c r="AH143" i="39"/>
  <c r="AG143" i="39"/>
  <c r="AF143" i="39"/>
  <c r="AE143" i="39"/>
  <c r="AD143" i="39"/>
  <c r="AC143" i="39"/>
  <c r="AB143" i="39"/>
  <c r="AA143" i="39"/>
  <c r="Z143" i="39"/>
  <c r="Y143" i="39"/>
  <c r="X143" i="39"/>
  <c r="J143" i="39"/>
  <c r="JA116" i="39"/>
  <c r="IZ116" i="39"/>
  <c r="IY116" i="39"/>
  <c r="IX116" i="39"/>
  <c r="IW116" i="39"/>
  <c r="V53" i="40" s="1"/>
  <c r="IV116" i="39"/>
  <c r="IU116" i="39"/>
  <c r="DN116" i="39"/>
  <c r="IT116" i="39" s="1"/>
  <c r="DM116" i="39"/>
  <c r="IS116" i="39" s="1"/>
  <c r="DL116" i="39"/>
  <c r="IR116" i="39" s="1"/>
  <c r="DK116" i="39"/>
  <c r="IQ116" i="39" s="1"/>
  <c r="DJ116" i="39"/>
  <c r="IP116" i="39" s="1"/>
  <c r="O116" i="39"/>
  <c r="L116" i="39"/>
  <c r="KG115" i="39"/>
  <c r="KF115" i="39"/>
  <c r="KE115" i="39"/>
  <c r="KD115" i="39"/>
  <c r="KC115" i="39"/>
  <c r="KB115" i="39"/>
  <c r="KA115" i="39"/>
  <c r="JZ115" i="39"/>
  <c r="JY115" i="39"/>
  <c r="JX115" i="39"/>
  <c r="JW115" i="39"/>
  <c r="JV115" i="39"/>
  <c r="JU115" i="39"/>
  <c r="JT115" i="39"/>
  <c r="JS115" i="39"/>
  <c r="JR115" i="39"/>
  <c r="JQ115" i="39"/>
  <c r="JP115" i="39"/>
  <c r="JO115" i="39"/>
  <c r="JN115" i="39"/>
  <c r="JM115" i="39"/>
  <c r="JL115" i="39"/>
  <c r="JK115" i="39"/>
  <c r="JJ115" i="39"/>
  <c r="JI115" i="39"/>
  <c r="JH115" i="39"/>
  <c r="JG115" i="39"/>
  <c r="JF115" i="39"/>
  <c r="JE115" i="39"/>
  <c r="JD115" i="39"/>
  <c r="JC115" i="39"/>
  <c r="IO115" i="39"/>
  <c r="IN115" i="39"/>
  <c r="IM115" i="39"/>
  <c r="IL115" i="39"/>
  <c r="DV115" i="39"/>
  <c r="JB115" i="39" s="1"/>
  <c r="DL115" i="39"/>
  <c r="DK115" i="39"/>
  <c r="DJ115" i="39"/>
  <c r="BX115" i="39"/>
  <c r="BW115" i="39"/>
  <c r="L115" i="39"/>
  <c r="KG114" i="39"/>
  <c r="KF114" i="39"/>
  <c r="KE114" i="39"/>
  <c r="KD114" i="39"/>
  <c r="KC114" i="39"/>
  <c r="KB114" i="39"/>
  <c r="KA114" i="39"/>
  <c r="JZ114" i="39"/>
  <c r="JY114" i="39"/>
  <c r="JX114" i="39"/>
  <c r="JW114" i="39"/>
  <c r="JV114" i="39"/>
  <c r="JU114" i="39"/>
  <c r="JT114" i="39"/>
  <c r="JS114" i="39"/>
  <c r="JR114" i="39"/>
  <c r="JQ114" i="39"/>
  <c r="JP114" i="39"/>
  <c r="JO114" i="39"/>
  <c r="JN114" i="39"/>
  <c r="JM114" i="39"/>
  <c r="JL114" i="39"/>
  <c r="JK114" i="39"/>
  <c r="JJ114" i="39"/>
  <c r="JI114" i="39"/>
  <c r="JH114" i="39"/>
  <c r="JG114" i="39"/>
  <c r="JF114" i="39"/>
  <c r="JE114" i="39"/>
  <c r="JD114" i="39"/>
  <c r="JC114" i="39"/>
  <c r="IO114" i="39"/>
  <c r="IN114" i="39"/>
  <c r="IM114" i="39"/>
  <c r="IL114" i="39"/>
  <c r="IJ114" i="39"/>
  <c r="II114" i="39"/>
  <c r="IH114" i="39"/>
  <c r="IG114" i="39"/>
  <c r="IF114" i="39"/>
  <c r="IE114" i="39"/>
  <c r="ID114" i="39"/>
  <c r="IC114" i="39"/>
  <c r="IB114" i="39"/>
  <c r="IA114" i="39"/>
  <c r="HZ114" i="39"/>
  <c r="HY114" i="39"/>
  <c r="HX114" i="39"/>
  <c r="HW114" i="39"/>
  <c r="HV114" i="39"/>
  <c r="HU114" i="39"/>
  <c r="HT114" i="39"/>
  <c r="HS114" i="39"/>
  <c r="HR114" i="39"/>
  <c r="HQ114" i="39"/>
  <c r="HP114" i="39"/>
  <c r="HO114" i="39"/>
  <c r="HN114" i="39"/>
  <c r="HM114" i="39"/>
  <c r="HL114" i="39"/>
  <c r="HK114" i="39"/>
  <c r="HJ114" i="39"/>
  <c r="HI114" i="39"/>
  <c r="HH114" i="39"/>
  <c r="HG114" i="39"/>
  <c r="HF114" i="39"/>
  <c r="HE114" i="39"/>
  <c r="HD114" i="39"/>
  <c r="HC114" i="39"/>
  <c r="HB114" i="39"/>
  <c r="HA114" i="39"/>
  <c r="DV114" i="39"/>
  <c r="JB114" i="39" s="1"/>
  <c r="DU114" i="39"/>
  <c r="DN114" i="39"/>
  <c r="DM114" i="39"/>
  <c r="DL114" i="39"/>
  <c r="DK114" i="39"/>
  <c r="DJ114" i="39"/>
  <c r="BX114" i="39"/>
  <c r="BW114" i="39"/>
  <c r="L114" i="39"/>
  <c r="IO113" i="39"/>
  <c r="IN113" i="39"/>
  <c r="IM113" i="39"/>
  <c r="IL113" i="39"/>
  <c r="IJ113" i="39"/>
  <c r="II113" i="39"/>
  <c r="IH113" i="39"/>
  <c r="IG113" i="39"/>
  <c r="IF113" i="39"/>
  <c r="IE113" i="39"/>
  <c r="ID113" i="39"/>
  <c r="IC113" i="39"/>
  <c r="IB113" i="39"/>
  <c r="IA113" i="39"/>
  <c r="HZ113" i="39"/>
  <c r="HY113" i="39"/>
  <c r="HX113" i="39"/>
  <c r="HW113" i="39"/>
  <c r="HV113" i="39"/>
  <c r="HU113" i="39"/>
  <c r="HT113" i="39"/>
  <c r="HS113" i="39"/>
  <c r="HR113" i="39"/>
  <c r="HQ113" i="39"/>
  <c r="HP113" i="39"/>
  <c r="HO113" i="39"/>
  <c r="HN113" i="39"/>
  <c r="HM113" i="39"/>
  <c r="HL113" i="39"/>
  <c r="HK113" i="39"/>
  <c r="HJ113" i="39"/>
  <c r="HI113" i="39"/>
  <c r="HH113" i="39"/>
  <c r="HG113" i="39"/>
  <c r="HF113" i="39"/>
  <c r="HE113" i="39"/>
  <c r="HD113" i="39"/>
  <c r="HC113" i="39"/>
  <c r="HB113" i="39"/>
  <c r="HA113" i="39"/>
  <c r="DD113" i="39"/>
  <c r="KG113" i="39" s="1"/>
  <c r="DC113" i="39"/>
  <c r="KF113" i="39" s="1"/>
  <c r="DB113" i="39"/>
  <c r="KE113" i="39" s="1"/>
  <c r="DA113" i="39"/>
  <c r="KD113" i="39" s="1"/>
  <c r="CZ113" i="39"/>
  <c r="KC113" i="39" s="1"/>
  <c r="CY113" i="39"/>
  <c r="KB113" i="39" s="1"/>
  <c r="CX113" i="39"/>
  <c r="KA113" i="39" s="1"/>
  <c r="CW113" i="39"/>
  <c r="JZ113" i="39" s="1"/>
  <c r="CV113" i="39"/>
  <c r="JY113" i="39" s="1"/>
  <c r="CU113" i="39"/>
  <c r="JX113" i="39" s="1"/>
  <c r="CT113" i="39"/>
  <c r="JW113" i="39" s="1"/>
  <c r="CS113" i="39"/>
  <c r="JV113" i="39" s="1"/>
  <c r="CR113" i="39"/>
  <c r="JU113" i="39" s="1"/>
  <c r="CQ113" i="39"/>
  <c r="JT113" i="39" s="1"/>
  <c r="CP113" i="39"/>
  <c r="JS113" i="39" s="1"/>
  <c r="CO113" i="39"/>
  <c r="JR113" i="39" s="1"/>
  <c r="CN113" i="39"/>
  <c r="JQ113" i="39" s="1"/>
  <c r="CM113" i="39"/>
  <c r="JP113" i="39" s="1"/>
  <c r="CL113" i="39"/>
  <c r="JO113" i="39" s="1"/>
  <c r="CK113" i="39"/>
  <c r="JN113" i="39" s="1"/>
  <c r="CJ113" i="39"/>
  <c r="JM113" i="39" s="1"/>
  <c r="CI113" i="39"/>
  <c r="JL113" i="39" s="1"/>
  <c r="CH113" i="39"/>
  <c r="JK113" i="39" s="1"/>
  <c r="CG113" i="39"/>
  <c r="JJ113" i="39" s="1"/>
  <c r="CF113" i="39"/>
  <c r="JI113" i="39" s="1"/>
  <c r="CE113" i="39"/>
  <c r="JH113" i="39" s="1"/>
  <c r="CD113" i="39"/>
  <c r="JG113" i="39" s="1"/>
  <c r="CC113" i="39"/>
  <c r="JF113" i="39" s="1"/>
  <c r="CB113" i="39"/>
  <c r="JE113" i="39" s="1"/>
  <c r="CA113" i="39"/>
  <c r="JD113" i="39" s="1"/>
  <c r="BZ113" i="39"/>
  <c r="JC113" i="39" s="1"/>
  <c r="BY113" i="39"/>
  <c r="JB113" i="39" s="1"/>
  <c r="BX113" i="39"/>
  <c r="JA113" i="39" s="1"/>
  <c r="IY113" i="39"/>
  <c r="IX113" i="39"/>
  <c r="IW113" i="39"/>
  <c r="V11" i="40" s="1"/>
  <c r="L113" i="39"/>
  <c r="IN112" i="39"/>
  <c r="IM112" i="39"/>
  <c r="IL112" i="39"/>
  <c r="IJ112" i="39"/>
  <c r="II112" i="39"/>
  <c r="IH112" i="39"/>
  <c r="IG112" i="39"/>
  <c r="IF112" i="39"/>
  <c r="IE112" i="39"/>
  <c r="ID112" i="39"/>
  <c r="IC112" i="39"/>
  <c r="IB112" i="39"/>
  <c r="IA112" i="39"/>
  <c r="HZ112" i="39"/>
  <c r="HY112" i="39"/>
  <c r="HX112" i="39"/>
  <c r="HW112" i="39"/>
  <c r="HV112" i="39"/>
  <c r="HU112" i="39"/>
  <c r="HT112" i="39"/>
  <c r="HS112" i="39"/>
  <c r="HR112" i="39"/>
  <c r="HQ112" i="39"/>
  <c r="HP112" i="39"/>
  <c r="HO112" i="39"/>
  <c r="HN112" i="39"/>
  <c r="HM112" i="39"/>
  <c r="HL112" i="39"/>
  <c r="HK112" i="39"/>
  <c r="HJ112" i="39"/>
  <c r="HI112" i="39"/>
  <c r="HH112" i="39"/>
  <c r="HG112" i="39"/>
  <c r="HF112" i="39"/>
  <c r="HE112" i="39"/>
  <c r="HD112" i="39"/>
  <c r="HC112" i="39"/>
  <c r="HB112" i="39"/>
  <c r="HA112" i="39"/>
  <c r="DW112" i="39"/>
  <c r="DK112" i="39"/>
  <c r="DJ112" i="39"/>
  <c r="DI112" i="39"/>
  <c r="DD112" i="39"/>
  <c r="KG112" i="39" s="1"/>
  <c r="DC112" i="39"/>
  <c r="KF112" i="39" s="1"/>
  <c r="DB112" i="39"/>
  <c r="KE112" i="39" s="1"/>
  <c r="DA112" i="39"/>
  <c r="KD112" i="39" s="1"/>
  <c r="CZ112" i="39"/>
  <c r="KC112" i="39" s="1"/>
  <c r="CY112" i="39"/>
  <c r="KB112" i="39" s="1"/>
  <c r="CX112" i="39"/>
  <c r="KA112" i="39" s="1"/>
  <c r="CW112" i="39"/>
  <c r="JZ112" i="39" s="1"/>
  <c r="CV112" i="39"/>
  <c r="JY112" i="39" s="1"/>
  <c r="CU112" i="39"/>
  <c r="JX112" i="39" s="1"/>
  <c r="CT112" i="39"/>
  <c r="JW112" i="39" s="1"/>
  <c r="CS112" i="39"/>
  <c r="JV112" i="39" s="1"/>
  <c r="CR112" i="39"/>
  <c r="JU112" i="39" s="1"/>
  <c r="CQ112" i="39"/>
  <c r="JT112" i="39" s="1"/>
  <c r="CP112" i="39"/>
  <c r="JS112" i="39" s="1"/>
  <c r="CO112" i="39"/>
  <c r="JR112" i="39" s="1"/>
  <c r="CN112" i="39"/>
  <c r="JQ112" i="39" s="1"/>
  <c r="CM112" i="39"/>
  <c r="JP112" i="39" s="1"/>
  <c r="CL112" i="39"/>
  <c r="JO112" i="39" s="1"/>
  <c r="CK112" i="39"/>
  <c r="JN112" i="39" s="1"/>
  <c r="CJ112" i="39"/>
  <c r="JM112" i="39" s="1"/>
  <c r="CI112" i="39"/>
  <c r="JL112" i="39" s="1"/>
  <c r="CH112" i="39"/>
  <c r="JK112" i="39" s="1"/>
  <c r="CG112" i="39"/>
  <c r="JJ112" i="39" s="1"/>
  <c r="CF112" i="39"/>
  <c r="JI112" i="39" s="1"/>
  <c r="CE112" i="39"/>
  <c r="JH112" i="39" s="1"/>
  <c r="CD112" i="39"/>
  <c r="JG112" i="39" s="1"/>
  <c r="CC112" i="39"/>
  <c r="JF112" i="39" s="1"/>
  <c r="CB112" i="39"/>
  <c r="JE112" i="39" s="1"/>
  <c r="CA112" i="39"/>
  <c r="JD112" i="39" s="1"/>
  <c r="BZ112" i="39"/>
  <c r="BY112" i="39"/>
  <c r="BX112" i="39"/>
  <c r="BW112" i="39"/>
  <c r="BV112" i="39"/>
  <c r="BU112" i="39"/>
  <c r="BT112" i="39"/>
  <c r="BS112" i="39"/>
  <c r="L112" i="39"/>
  <c r="KG111" i="39"/>
  <c r="KF111" i="39"/>
  <c r="KE111" i="39"/>
  <c r="KD111" i="39"/>
  <c r="KC111" i="39"/>
  <c r="KB111" i="39"/>
  <c r="KA111" i="39"/>
  <c r="JZ111" i="39"/>
  <c r="JY111" i="39"/>
  <c r="JX111" i="39"/>
  <c r="JW111" i="39"/>
  <c r="JV111" i="39"/>
  <c r="JU111" i="39"/>
  <c r="JT111" i="39"/>
  <c r="JS111" i="39"/>
  <c r="JR111" i="39"/>
  <c r="JQ111" i="39"/>
  <c r="JP111" i="39"/>
  <c r="JO111" i="39"/>
  <c r="JN111" i="39"/>
  <c r="JM111" i="39"/>
  <c r="JL111" i="39"/>
  <c r="JK111" i="39"/>
  <c r="JJ111" i="39"/>
  <c r="JI111" i="39"/>
  <c r="JH111" i="39"/>
  <c r="JG111" i="39"/>
  <c r="JF111" i="39"/>
  <c r="JE111" i="39"/>
  <c r="JD111" i="39"/>
  <c r="JC111" i="39"/>
  <c r="JB111" i="39"/>
  <c r="IU111" i="39"/>
  <c r="IN111" i="39"/>
  <c r="IM111" i="39"/>
  <c r="IL111" i="39"/>
  <c r="IJ111" i="39"/>
  <c r="II111" i="39"/>
  <c r="IH111" i="39"/>
  <c r="IG111" i="39"/>
  <c r="IF111" i="39"/>
  <c r="IE111" i="39"/>
  <c r="ID111" i="39"/>
  <c r="IC111" i="39"/>
  <c r="IB111" i="39"/>
  <c r="IA111" i="39"/>
  <c r="HZ111" i="39"/>
  <c r="HY111" i="39"/>
  <c r="HX111" i="39"/>
  <c r="HW111" i="39"/>
  <c r="HV111" i="39"/>
  <c r="HU111" i="39"/>
  <c r="HT111" i="39"/>
  <c r="HS111" i="39"/>
  <c r="HR111" i="39"/>
  <c r="HQ111" i="39"/>
  <c r="HP111" i="39"/>
  <c r="HO111" i="39"/>
  <c r="HN111" i="39"/>
  <c r="HM111" i="39"/>
  <c r="HL111" i="39"/>
  <c r="HK111" i="39"/>
  <c r="HJ111" i="39"/>
  <c r="HI111" i="39"/>
  <c r="HH111" i="39"/>
  <c r="HG111" i="39"/>
  <c r="HF111" i="39"/>
  <c r="HE111" i="39"/>
  <c r="HD111" i="39"/>
  <c r="HC111" i="39"/>
  <c r="HB111" i="39"/>
  <c r="HA111" i="39"/>
  <c r="BX111" i="39"/>
  <c r="JA111" i="39" s="1"/>
  <c r="BW111" i="39"/>
  <c r="IZ111" i="39" s="1"/>
  <c r="IY111" i="39"/>
  <c r="IW111" i="39"/>
  <c r="V10" i="40" s="1"/>
  <c r="IV111" i="39"/>
  <c r="IT111" i="39"/>
  <c r="IS111" i="39"/>
  <c r="BO111" i="39"/>
  <c r="IR111" i="39" s="1"/>
  <c r="BN111" i="39"/>
  <c r="IQ111" i="39" s="1"/>
  <c r="BM111" i="39"/>
  <c r="IP111" i="39" s="1"/>
  <c r="BL111" i="39"/>
  <c r="L111" i="39"/>
  <c r="KG110" i="39"/>
  <c r="KF110" i="39"/>
  <c r="KE110" i="39"/>
  <c r="KD110" i="39"/>
  <c r="KC110" i="39"/>
  <c r="KB110" i="39"/>
  <c r="KA110" i="39"/>
  <c r="JZ110" i="39"/>
  <c r="JY110" i="39"/>
  <c r="JX110" i="39"/>
  <c r="JW110" i="39"/>
  <c r="JV110" i="39"/>
  <c r="JU110" i="39"/>
  <c r="JT110" i="39"/>
  <c r="JS110" i="39"/>
  <c r="JR110" i="39"/>
  <c r="JQ110" i="39"/>
  <c r="JP110" i="39"/>
  <c r="JO110" i="39"/>
  <c r="JN110" i="39"/>
  <c r="JM110" i="39"/>
  <c r="JL110" i="39"/>
  <c r="JK110" i="39"/>
  <c r="JJ110" i="39"/>
  <c r="JI110" i="39"/>
  <c r="JH110" i="39"/>
  <c r="JG110" i="39"/>
  <c r="JF110" i="39"/>
  <c r="JE110" i="39"/>
  <c r="JD110" i="39"/>
  <c r="JC110" i="39"/>
  <c r="JB110" i="39"/>
  <c r="IN110" i="39"/>
  <c r="IM110" i="39"/>
  <c r="IL110" i="39"/>
  <c r="IJ110" i="39"/>
  <c r="II110" i="39"/>
  <c r="IH110" i="39"/>
  <c r="IG110" i="39"/>
  <c r="IF110" i="39"/>
  <c r="IE110" i="39"/>
  <c r="ID110" i="39"/>
  <c r="IC110" i="39"/>
  <c r="IB110" i="39"/>
  <c r="IA110" i="39"/>
  <c r="HZ110" i="39"/>
  <c r="HY110" i="39"/>
  <c r="HX110" i="39"/>
  <c r="HW110" i="39"/>
  <c r="HV110" i="39"/>
  <c r="HU110" i="39"/>
  <c r="HT110" i="39"/>
  <c r="HS110" i="39"/>
  <c r="HR110" i="39"/>
  <c r="HQ110" i="39"/>
  <c r="HP110" i="39"/>
  <c r="HO110" i="39"/>
  <c r="HN110" i="39"/>
  <c r="HM110" i="39"/>
  <c r="HL110" i="39"/>
  <c r="HK110" i="39"/>
  <c r="HJ110" i="39"/>
  <c r="HI110" i="39"/>
  <c r="HH110" i="39"/>
  <c r="HG110" i="39"/>
  <c r="HF110" i="39"/>
  <c r="HE110" i="39"/>
  <c r="HD110" i="39"/>
  <c r="HC110" i="39"/>
  <c r="HB110" i="39"/>
  <c r="HA110" i="39"/>
  <c r="BX110" i="39"/>
  <c r="BW110" i="39"/>
  <c r="IZ110" i="39" s="1"/>
  <c r="BV110" i="39"/>
  <c r="IY110" i="39" s="1"/>
  <c r="BU110" i="39"/>
  <c r="IX110" i="39" s="1"/>
  <c r="BT110" i="39"/>
  <c r="IW110" i="39" s="1"/>
  <c r="BP110" i="39"/>
  <c r="IS110" i="39" s="1"/>
  <c r="BO110" i="39"/>
  <c r="BN110" i="39"/>
  <c r="IQ110" i="39" s="1"/>
  <c r="BM110" i="39"/>
  <c r="IP110" i="39" s="1"/>
  <c r="BL110" i="39"/>
  <c r="IO110" i="39" s="1"/>
  <c r="L110" i="39"/>
  <c r="IM109" i="39"/>
  <c r="IL109" i="39"/>
  <c r="IJ109" i="39"/>
  <c r="II109" i="39"/>
  <c r="IH109" i="39"/>
  <c r="IG109" i="39"/>
  <c r="IF109" i="39"/>
  <c r="IE109" i="39"/>
  <c r="ID109" i="39"/>
  <c r="IC109" i="39"/>
  <c r="IB109" i="39"/>
  <c r="IA109" i="39"/>
  <c r="HZ109" i="39"/>
  <c r="HY109" i="39"/>
  <c r="HX109" i="39"/>
  <c r="HW109" i="39"/>
  <c r="HV109" i="39"/>
  <c r="HU109" i="39"/>
  <c r="HT109" i="39"/>
  <c r="HS109" i="39"/>
  <c r="HR109" i="39"/>
  <c r="HQ109" i="39"/>
  <c r="HP109" i="39"/>
  <c r="HO109" i="39"/>
  <c r="HN109" i="39"/>
  <c r="HM109" i="39"/>
  <c r="HL109" i="39"/>
  <c r="HK109" i="39"/>
  <c r="HJ109" i="39"/>
  <c r="HI109" i="39"/>
  <c r="HH109" i="39"/>
  <c r="HG109" i="39"/>
  <c r="HF109" i="39"/>
  <c r="HE109" i="39"/>
  <c r="HD109" i="39"/>
  <c r="HC109" i="39"/>
  <c r="HB109" i="39"/>
  <c r="HA109" i="39"/>
  <c r="DK109" i="39"/>
  <c r="DN109" i="39" s="1"/>
  <c r="DO109" i="39" s="1"/>
  <c r="DJ109" i="39"/>
  <c r="DI109" i="39"/>
  <c r="DH109" i="39"/>
  <c r="DD109" i="39"/>
  <c r="KG109" i="39" s="1"/>
  <c r="DC109" i="39"/>
  <c r="KF109" i="39" s="1"/>
  <c r="DB109" i="39"/>
  <c r="KE109" i="39" s="1"/>
  <c r="DA109" i="39"/>
  <c r="KD109" i="39" s="1"/>
  <c r="CZ109" i="39"/>
  <c r="KC109" i="39" s="1"/>
  <c r="CY109" i="39"/>
  <c r="KB109" i="39" s="1"/>
  <c r="CX109" i="39"/>
  <c r="KA109" i="39" s="1"/>
  <c r="CW109" i="39"/>
  <c r="JZ109" i="39" s="1"/>
  <c r="CV109" i="39"/>
  <c r="JY109" i="39" s="1"/>
  <c r="CU109" i="39"/>
  <c r="JX109" i="39" s="1"/>
  <c r="CT109" i="39"/>
  <c r="JW109" i="39" s="1"/>
  <c r="CS109" i="39"/>
  <c r="JV109" i="39" s="1"/>
  <c r="CR109" i="39"/>
  <c r="JU109" i="39" s="1"/>
  <c r="CQ109" i="39"/>
  <c r="JT109" i="39" s="1"/>
  <c r="CP109" i="39"/>
  <c r="JS109" i="39" s="1"/>
  <c r="CO109" i="39"/>
  <c r="JR109" i="39" s="1"/>
  <c r="CN109" i="39"/>
  <c r="JQ109" i="39" s="1"/>
  <c r="CM109" i="39"/>
  <c r="JP109" i="39" s="1"/>
  <c r="CL109" i="39"/>
  <c r="JO109" i="39" s="1"/>
  <c r="CK109" i="39"/>
  <c r="JN109" i="39" s="1"/>
  <c r="CJ109" i="39"/>
  <c r="JM109" i="39" s="1"/>
  <c r="CI109" i="39"/>
  <c r="JL109" i="39" s="1"/>
  <c r="CH109" i="39"/>
  <c r="JK109" i="39" s="1"/>
  <c r="CG109" i="39"/>
  <c r="JJ109" i="39" s="1"/>
  <c r="CF109" i="39"/>
  <c r="JI109" i="39" s="1"/>
  <c r="CE109" i="39"/>
  <c r="JH109" i="39" s="1"/>
  <c r="CD109" i="39"/>
  <c r="JG109" i="39" s="1"/>
  <c r="CC109" i="39"/>
  <c r="JF109" i="39" s="1"/>
  <c r="CB109" i="39"/>
  <c r="JE109" i="39" s="1"/>
  <c r="CA109" i="39"/>
  <c r="JD109" i="39" s="1"/>
  <c r="BZ109" i="39"/>
  <c r="JC109" i="39" s="1"/>
  <c r="BY109" i="39"/>
  <c r="JB109" i="39" s="1"/>
  <c r="BX109" i="39"/>
  <c r="BW109" i="39"/>
  <c r="BV109" i="39"/>
  <c r="BU109" i="39"/>
  <c r="BT109" i="39"/>
  <c r="BS109" i="39"/>
  <c r="BR109" i="39"/>
  <c r="L109" i="39"/>
  <c r="IQ108" i="39"/>
  <c r="IP108" i="39"/>
  <c r="IO108" i="39"/>
  <c r="IN108" i="39"/>
  <c r="IM108" i="39"/>
  <c r="IL108" i="39"/>
  <c r="IJ108" i="39"/>
  <c r="II108" i="39"/>
  <c r="IH108" i="39"/>
  <c r="IG108" i="39"/>
  <c r="IF108" i="39"/>
  <c r="IE108" i="39"/>
  <c r="ID108" i="39"/>
  <c r="IC108" i="39"/>
  <c r="IB108" i="39"/>
  <c r="IA108" i="39"/>
  <c r="HZ108" i="39"/>
  <c r="HY108" i="39"/>
  <c r="HX108" i="39"/>
  <c r="HW108" i="39"/>
  <c r="HV108" i="39"/>
  <c r="HU108" i="39"/>
  <c r="HT108" i="39"/>
  <c r="HS108" i="39"/>
  <c r="HR108" i="39"/>
  <c r="HQ108" i="39"/>
  <c r="HP108" i="39"/>
  <c r="HO108" i="39"/>
  <c r="HN108" i="39"/>
  <c r="HM108" i="39"/>
  <c r="HL108" i="39"/>
  <c r="HK108" i="39"/>
  <c r="HJ108" i="39"/>
  <c r="HI108" i="39"/>
  <c r="HH108" i="39"/>
  <c r="HG108" i="39"/>
  <c r="HF108" i="39"/>
  <c r="HE108" i="39"/>
  <c r="HD108" i="39"/>
  <c r="HC108" i="39"/>
  <c r="HB108" i="39"/>
  <c r="HA108" i="39"/>
  <c r="DX143" i="39"/>
  <c r="DN108" i="39"/>
  <c r="DM108" i="39"/>
  <c r="DL108" i="39"/>
  <c r="DD108" i="39"/>
  <c r="KG108" i="39" s="1"/>
  <c r="DC108" i="39"/>
  <c r="KF108" i="39" s="1"/>
  <c r="DB108" i="39"/>
  <c r="KE108" i="39" s="1"/>
  <c r="DA108" i="39"/>
  <c r="KD108" i="39" s="1"/>
  <c r="CZ108" i="39"/>
  <c r="KC108" i="39" s="1"/>
  <c r="CY108" i="39"/>
  <c r="KB108" i="39" s="1"/>
  <c r="CX108" i="39"/>
  <c r="KA108" i="39" s="1"/>
  <c r="CW108" i="39"/>
  <c r="JZ108" i="39" s="1"/>
  <c r="CV108" i="39"/>
  <c r="JY108" i="39" s="1"/>
  <c r="CU108" i="39"/>
  <c r="JX108" i="39" s="1"/>
  <c r="CT108" i="39"/>
  <c r="JW108" i="39" s="1"/>
  <c r="CS108" i="39"/>
  <c r="JV108" i="39" s="1"/>
  <c r="CR108" i="39"/>
  <c r="JU108" i="39" s="1"/>
  <c r="CQ108" i="39"/>
  <c r="JT108" i="39" s="1"/>
  <c r="CP108" i="39"/>
  <c r="JS108" i="39" s="1"/>
  <c r="CO108" i="39"/>
  <c r="JR108" i="39" s="1"/>
  <c r="CN108" i="39"/>
  <c r="JQ108" i="39" s="1"/>
  <c r="CM108" i="39"/>
  <c r="JP108" i="39" s="1"/>
  <c r="CL108" i="39"/>
  <c r="JO108" i="39" s="1"/>
  <c r="CK108" i="39"/>
  <c r="JN108" i="39" s="1"/>
  <c r="CJ108" i="39"/>
  <c r="JM108" i="39" s="1"/>
  <c r="CI108" i="39"/>
  <c r="JL108" i="39" s="1"/>
  <c r="CH108" i="39"/>
  <c r="JK108" i="39" s="1"/>
  <c r="CG108" i="39"/>
  <c r="JJ108" i="39" s="1"/>
  <c r="CF108" i="39"/>
  <c r="JI108" i="39" s="1"/>
  <c r="CE108" i="39"/>
  <c r="JH108" i="39" s="1"/>
  <c r="CD108" i="39"/>
  <c r="JG108" i="39" s="1"/>
  <c r="CC108" i="39"/>
  <c r="JF108" i="39" s="1"/>
  <c r="CB108" i="39"/>
  <c r="JE108" i="39" s="1"/>
  <c r="CA108" i="39"/>
  <c r="BZ108" i="39"/>
  <c r="BY108" i="39"/>
  <c r="L108" i="39"/>
  <c r="KG107" i="39"/>
  <c r="KF107" i="39"/>
  <c r="KE107" i="39"/>
  <c r="KD107" i="39"/>
  <c r="KC107" i="39"/>
  <c r="KB107" i="39"/>
  <c r="KA107" i="39"/>
  <c r="JZ107" i="39"/>
  <c r="JY107" i="39"/>
  <c r="JX107" i="39"/>
  <c r="JW107" i="39"/>
  <c r="JV107" i="39"/>
  <c r="JU107" i="39"/>
  <c r="JT107" i="39"/>
  <c r="JS107" i="39"/>
  <c r="JR107" i="39"/>
  <c r="JQ107" i="39"/>
  <c r="JP107" i="39"/>
  <c r="JO107" i="39"/>
  <c r="JN107" i="39"/>
  <c r="JM107" i="39"/>
  <c r="JL107" i="39"/>
  <c r="JK107" i="39"/>
  <c r="JJ107" i="39"/>
  <c r="JI107" i="39"/>
  <c r="JH107" i="39"/>
  <c r="JG107" i="39"/>
  <c r="JF107" i="39"/>
  <c r="JE107" i="39"/>
  <c r="JD107" i="39"/>
  <c r="JC107" i="39"/>
  <c r="JB107" i="39"/>
  <c r="JA107" i="39"/>
  <c r="IZ107" i="39"/>
  <c r="IM107" i="39"/>
  <c r="IL107" i="39"/>
  <c r="IJ107" i="39"/>
  <c r="II107" i="39"/>
  <c r="IH107" i="39"/>
  <c r="IG107" i="39"/>
  <c r="IF107" i="39"/>
  <c r="IE107" i="39"/>
  <c r="ID107" i="39"/>
  <c r="IC107" i="39"/>
  <c r="IB107" i="39"/>
  <c r="IA107" i="39"/>
  <c r="HZ107" i="39"/>
  <c r="HY107" i="39"/>
  <c r="HX107" i="39"/>
  <c r="HW107" i="39"/>
  <c r="HV107" i="39"/>
  <c r="HU107" i="39"/>
  <c r="HT107" i="39"/>
  <c r="HS107" i="39"/>
  <c r="HR107" i="39"/>
  <c r="HQ107" i="39"/>
  <c r="HP107" i="39"/>
  <c r="HO107" i="39"/>
  <c r="HN107" i="39"/>
  <c r="HM107" i="39"/>
  <c r="HL107" i="39"/>
  <c r="HK107" i="39"/>
  <c r="HJ107" i="39"/>
  <c r="HI107" i="39"/>
  <c r="HH107" i="39"/>
  <c r="HG107" i="39"/>
  <c r="HF107" i="39"/>
  <c r="HE107" i="39"/>
  <c r="HD107" i="39"/>
  <c r="HC107" i="39"/>
  <c r="HB107" i="39"/>
  <c r="HA107" i="39"/>
  <c r="DM107" i="39"/>
  <c r="DL107" i="39"/>
  <c r="DK107" i="39"/>
  <c r="DJ107" i="39"/>
  <c r="DI107" i="39"/>
  <c r="DH107" i="39"/>
  <c r="BV107" i="39"/>
  <c r="IY107" i="39" s="1"/>
  <c r="BU107" i="39"/>
  <c r="BT107" i="39"/>
  <c r="BS107" i="39"/>
  <c r="BN107" i="39"/>
  <c r="L107" i="39"/>
  <c r="IN106" i="39"/>
  <c r="IM106" i="39"/>
  <c r="IL106" i="39"/>
  <c r="IJ106" i="39"/>
  <c r="II106" i="39"/>
  <c r="IH106" i="39"/>
  <c r="IG106" i="39"/>
  <c r="IF106" i="39"/>
  <c r="IE106" i="39"/>
  <c r="ID106" i="39"/>
  <c r="IC106" i="39"/>
  <c r="IB106" i="39"/>
  <c r="IA106" i="39"/>
  <c r="HZ106" i="39"/>
  <c r="HY106" i="39"/>
  <c r="HX106" i="39"/>
  <c r="HW106" i="39"/>
  <c r="HV106" i="39"/>
  <c r="HU106" i="39"/>
  <c r="HT106" i="39"/>
  <c r="HS106" i="39"/>
  <c r="HR106" i="39"/>
  <c r="HQ106" i="39"/>
  <c r="HP106" i="39"/>
  <c r="HO106" i="39"/>
  <c r="HN106" i="39"/>
  <c r="HM106" i="39"/>
  <c r="HL106" i="39"/>
  <c r="HK106" i="39"/>
  <c r="HJ106" i="39"/>
  <c r="HI106" i="39"/>
  <c r="HH106" i="39"/>
  <c r="HG106" i="39"/>
  <c r="HF106" i="39"/>
  <c r="HE106" i="39"/>
  <c r="HD106" i="39"/>
  <c r="HC106" i="39"/>
  <c r="HB106" i="39"/>
  <c r="HA106" i="39"/>
  <c r="DK106" i="39"/>
  <c r="DJ106" i="39"/>
  <c r="DD106" i="39"/>
  <c r="KG106" i="39" s="1"/>
  <c r="DC106" i="39"/>
  <c r="KF106" i="39" s="1"/>
  <c r="DB106" i="39"/>
  <c r="KE106" i="39" s="1"/>
  <c r="DA106" i="39"/>
  <c r="KD106" i="39" s="1"/>
  <c r="CZ106" i="39"/>
  <c r="KC106" i="39" s="1"/>
  <c r="CY106" i="39"/>
  <c r="KB106" i="39" s="1"/>
  <c r="CX106" i="39"/>
  <c r="KA106" i="39" s="1"/>
  <c r="CW106" i="39"/>
  <c r="JZ106" i="39" s="1"/>
  <c r="CV106" i="39"/>
  <c r="JY106" i="39" s="1"/>
  <c r="CU106" i="39"/>
  <c r="JX106" i="39" s="1"/>
  <c r="CT106" i="39"/>
  <c r="JW106" i="39" s="1"/>
  <c r="CS106" i="39"/>
  <c r="JV106" i="39" s="1"/>
  <c r="CR106" i="39"/>
  <c r="JU106" i="39" s="1"/>
  <c r="CQ106" i="39"/>
  <c r="JT106" i="39" s="1"/>
  <c r="CP106" i="39"/>
  <c r="JS106" i="39" s="1"/>
  <c r="CO106" i="39"/>
  <c r="JR106" i="39" s="1"/>
  <c r="CN106" i="39"/>
  <c r="JQ106" i="39" s="1"/>
  <c r="CM106" i="39"/>
  <c r="JP106" i="39" s="1"/>
  <c r="CL106" i="39"/>
  <c r="JO106" i="39" s="1"/>
  <c r="CK106" i="39"/>
  <c r="JN106" i="39" s="1"/>
  <c r="CJ106" i="39"/>
  <c r="JM106" i="39" s="1"/>
  <c r="CI106" i="39"/>
  <c r="JL106" i="39" s="1"/>
  <c r="CH106" i="39"/>
  <c r="JK106" i="39" s="1"/>
  <c r="CG106" i="39"/>
  <c r="JJ106" i="39" s="1"/>
  <c r="CF106" i="39"/>
  <c r="JI106" i="39" s="1"/>
  <c r="CE106" i="39"/>
  <c r="JH106" i="39" s="1"/>
  <c r="CD106" i="39"/>
  <c r="JG106" i="39" s="1"/>
  <c r="CC106" i="39"/>
  <c r="JF106" i="39" s="1"/>
  <c r="CB106" i="39"/>
  <c r="JE106" i="39" s="1"/>
  <c r="CA106" i="39"/>
  <c r="JD106" i="39" s="1"/>
  <c r="BZ106" i="39"/>
  <c r="JC106" i="39" s="1"/>
  <c r="BY106" i="39"/>
  <c r="JB106" i="39" s="1"/>
  <c r="BX106" i="39"/>
  <c r="JA106" i="39" s="1"/>
  <c r="BW106" i="39"/>
  <c r="BV106" i="39"/>
  <c r="L106" i="39"/>
  <c r="KG105" i="39"/>
  <c r="KF105" i="39"/>
  <c r="KE105" i="39"/>
  <c r="KD105" i="39"/>
  <c r="KC105" i="39"/>
  <c r="KB105" i="39"/>
  <c r="KA105" i="39"/>
  <c r="JZ105" i="39"/>
  <c r="JY105" i="39"/>
  <c r="JX105" i="39"/>
  <c r="JW105" i="39"/>
  <c r="JV105" i="39"/>
  <c r="JU105" i="39"/>
  <c r="JT105" i="39"/>
  <c r="JS105" i="39"/>
  <c r="JR105" i="39"/>
  <c r="JQ105" i="39"/>
  <c r="JP105" i="39"/>
  <c r="JO105" i="39"/>
  <c r="JN105" i="39"/>
  <c r="JM105" i="39"/>
  <c r="JL105" i="39"/>
  <c r="JK105" i="39"/>
  <c r="JJ105" i="39"/>
  <c r="JI105" i="39"/>
  <c r="JH105" i="39"/>
  <c r="JG105" i="39"/>
  <c r="JF105" i="39"/>
  <c r="JE105" i="39"/>
  <c r="JD105" i="39"/>
  <c r="JC105" i="39"/>
  <c r="JB105" i="39"/>
  <c r="JA105" i="39"/>
  <c r="IZ105" i="39"/>
  <c r="IY105" i="39"/>
  <c r="IM105" i="39"/>
  <c r="IL105" i="39"/>
  <c r="IJ105" i="39"/>
  <c r="II105" i="39"/>
  <c r="IH105" i="39"/>
  <c r="IG105" i="39"/>
  <c r="IF105" i="39"/>
  <c r="IE105" i="39"/>
  <c r="ID105" i="39"/>
  <c r="IC105" i="39"/>
  <c r="IB105" i="39"/>
  <c r="IA105" i="39"/>
  <c r="HZ105" i="39"/>
  <c r="HY105" i="39"/>
  <c r="HX105" i="39"/>
  <c r="HW105" i="39"/>
  <c r="HV105" i="39"/>
  <c r="HU105" i="39"/>
  <c r="HT105" i="39"/>
  <c r="HS105" i="39"/>
  <c r="HR105" i="39"/>
  <c r="HQ105" i="39"/>
  <c r="HP105" i="39"/>
  <c r="HO105" i="39"/>
  <c r="HN105" i="39"/>
  <c r="HM105" i="39"/>
  <c r="HL105" i="39"/>
  <c r="HK105" i="39"/>
  <c r="HJ105" i="39"/>
  <c r="HI105" i="39"/>
  <c r="HH105" i="39"/>
  <c r="HG105" i="39"/>
  <c r="HF105" i="39"/>
  <c r="HE105" i="39"/>
  <c r="HD105" i="39"/>
  <c r="HC105" i="39"/>
  <c r="HB105" i="39"/>
  <c r="HA105" i="39"/>
  <c r="BU105" i="39"/>
  <c r="IX105" i="39" s="1"/>
  <c r="BT105" i="39"/>
  <c r="IW105" i="39" s="1"/>
  <c r="BS105" i="39"/>
  <c r="IV105" i="39" s="1"/>
  <c r="BR105" i="39"/>
  <c r="IU105" i="39" s="1"/>
  <c r="BN105" i="39"/>
  <c r="IQ105" i="39" s="1"/>
  <c r="L105" i="39"/>
  <c r="IM104" i="39"/>
  <c r="IL104" i="39"/>
  <c r="IJ104" i="39"/>
  <c r="II104" i="39"/>
  <c r="IH104" i="39"/>
  <c r="IG104" i="39"/>
  <c r="IF104" i="39"/>
  <c r="IE104" i="39"/>
  <c r="ID104" i="39"/>
  <c r="IC104" i="39"/>
  <c r="IB104" i="39"/>
  <c r="IA104" i="39"/>
  <c r="HZ104" i="39"/>
  <c r="HY104" i="39"/>
  <c r="HX104" i="39"/>
  <c r="HW104" i="39"/>
  <c r="HV104" i="39"/>
  <c r="HU104" i="39"/>
  <c r="HT104" i="39"/>
  <c r="HS104" i="39"/>
  <c r="HR104" i="39"/>
  <c r="HQ104" i="39"/>
  <c r="HP104" i="39"/>
  <c r="HO104" i="39"/>
  <c r="HN104" i="39"/>
  <c r="HM104" i="39"/>
  <c r="HL104" i="39"/>
  <c r="HK104" i="39"/>
  <c r="HJ104" i="39"/>
  <c r="HI104" i="39"/>
  <c r="HH104" i="39"/>
  <c r="HG104" i="39"/>
  <c r="HF104" i="39"/>
  <c r="HE104" i="39"/>
  <c r="HD104" i="39"/>
  <c r="HC104" i="39"/>
  <c r="HB104" i="39"/>
  <c r="HA104" i="39"/>
  <c r="DJ104" i="39"/>
  <c r="DD104" i="39"/>
  <c r="DC104" i="39"/>
  <c r="DB104" i="39"/>
  <c r="KE104" i="39" s="1"/>
  <c r="DA104" i="39"/>
  <c r="CZ104" i="39"/>
  <c r="CY104" i="39"/>
  <c r="CX104" i="39"/>
  <c r="KA104" i="39" s="1"/>
  <c r="CW104" i="39"/>
  <c r="CV104" i="39"/>
  <c r="JY104" i="39" s="1"/>
  <c r="CU104" i="39"/>
  <c r="JX104" i="39" s="1"/>
  <c r="CT104" i="39"/>
  <c r="JW104" i="39" s="1"/>
  <c r="CS104" i="39"/>
  <c r="CR104" i="39"/>
  <c r="JU104" i="39" s="1"/>
  <c r="CQ104" i="39"/>
  <c r="CP104" i="39"/>
  <c r="JS104" i="39" s="1"/>
  <c r="CO104" i="39"/>
  <c r="CN104" i="39"/>
  <c r="CM104" i="39"/>
  <c r="CL104" i="39"/>
  <c r="JO104" i="39" s="1"/>
  <c r="CK104" i="39"/>
  <c r="CJ104" i="39"/>
  <c r="CI104" i="39"/>
  <c r="CH104" i="39"/>
  <c r="JK104" i="39" s="1"/>
  <c r="CG104" i="39"/>
  <c r="CF104" i="39"/>
  <c r="CE104" i="39"/>
  <c r="CD104" i="39"/>
  <c r="JG104" i="39" s="1"/>
  <c r="CC104" i="39"/>
  <c r="CB104" i="39"/>
  <c r="JE104" i="39" s="1"/>
  <c r="CA104" i="39"/>
  <c r="BZ104" i="39"/>
  <c r="JC104" i="39" s="1"/>
  <c r="BY104" i="39"/>
  <c r="BX104" i="39"/>
  <c r="JA104" i="39" s="1"/>
  <c r="BW104" i="39"/>
  <c r="BV104" i="39"/>
  <c r="IY104" i="39" s="1"/>
  <c r="BU104" i="39"/>
  <c r="BT104" i="39"/>
  <c r="BS104" i="39"/>
  <c r="BR104" i="39"/>
  <c r="L104" i="39"/>
  <c r="KG103" i="39"/>
  <c r="KF103" i="39"/>
  <c r="KE103" i="39"/>
  <c r="KD103" i="39"/>
  <c r="KC103" i="39"/>
  <c r="KB103" i="39"/>
  <c r="KA103" i="39"/>
  <c r="JZ103" i="39"/>
  <c r="JY103" i="39"/>
  <c r="JX103" i="39"/>
  <c r="JW103" i="39"/>
  <c r="JV103" i="39"/>
  <c r="JU103" i="39"/>
  <c r="JT103" i="39"/>
  <c r="JS103" i="39"/>
  <c r="JR103" i="39"/>
  <c r="JQ103" i="39"/>
  <c r="JP103" i="39"/>
  <c r="JO103" i="39"/>
  <c r="JN103" i="39"/>
  <c r="JM103" i="39"/>
  <c r="JL103" i="39"/>
  <c r="JK103" i="39"/>
  <c r="JJ103" i="39"/>
  <c r="JI103" i="39"/>
  <c r="JH103" i="39"/>
  <c r="JG103" i="39"/>
  <c r="JF103" i="39"/>
  <c r="JE103" i="39"/>
  <c r="JD103" i="39"/>
  <c r="JC103" i="39"/>
  <c r="JB103" i="39"/>
  <c r="JA103" i="39"/>
  <c r="IZ103" i="39"/>
  <c r="IY103" i="39"/>
  <c r="IX103" i="39"/>
  <c r="IM103" i="39"/>
  <c r="IL103" i="39"/>
  <c r="IJ103" i="39"/>
  <c r="II103" i="39"/>
  <c r="IH103" i="39"/>
  <c r="IG103" i="39"/>
  <c r="IF103" i="39"/>
  <c r="IE103" i="39"/>
  <c r="ID103" i="39"/>
  <c r="IC103" i="39"/>
  <c r="IB103" i="39"/>
  <c r="IA103" i="39"/>
  <c r="HZ103" i="39"/>
  <c r="HY103" i="39"/>
  <c r="HX103" i="39"/>
  <c r="HW103" i="39"/>
  <c r="HV103" i="39"/>
  <c r="HU103" i="39"/>
  <c r="HT103" i="39"/>
  <c r="HS103" i="39"/>
  <c r="HR103" i="39"/>
  <c r="HQ103" i="39"/>
  <c r="HP103" i="39"/>
  <c r="HO103" i="39"/>
  <c r="HN103" i="39"/>
  <c r="HM103" i="39"/>
  <c r="HL103" i="39"/>
  <c r="HK103" i="39"/>
  <c r="HJ103" i="39"/>
  <c r="HI103" i="39"/>
  <c r="HH103" i="39"/>
  <c r="HG103" i="39"/>
  <c r="HF103" i="39"/>
  <c r="HE103" i="39"/>
  <c r="HD103" i="39"/>
  <c r="HC103" i="39"/>
  <c r="HB103" i="39"/>
  <c r="HA103" i="39"/>
  <c r="BT103" i="39"/>
  <c r="IW103" i="39" s="1"/>
  <c r="BS103" i="39"/>
  <c r="IV103" i="39" s="1"/>
  <c r="L103" i="39"/>
  <c r="KG102" i="39"/>
  <c r="KF102" i="39"/>
  <c r="KE102" i="39"/>
  <c r="KD102" i="39"/>
  <c r="KC102" i="39"/>
  <c r="KB102" i="39"/>
  <c r="KA102" i="39"/>
  <c r="JZ102" i="39"/>
  <c r="JY102" i="39"/>
  <c r="JX102" i="39"/>
  <c r="JW102" i="39"/>
  <c r="JV102" i="39"/>
  <c r="JU102" i="39"/>
  <c r="JT102" i="39"/>
  <c r="JS102" i="39"/>
  <c r="JR102" i="39"/>
  <c r="JQ102" i="39"/>
  <c r="JP102" i="39"/>
  <c r="JO102" i="39"/>
  <c r="JN102" i="39"/>
  <c r="JM102" i="39"/>
  <c r="JL102" i="39"/>
  <c r="JK102" i="39"/>
  <c r="JJ102" i="39"/>
  <c r="JI102" i="39"/>
  <c r="JH102" i="39"/>
  <c r="JG102" i="39"/>
  <c r="JF102" i="39"/>
  <c r="JE102" i="39"/>
  <c r="JD102" i="39"/>
  <c r="JC102" i="39"/>
  <c r="JB102" i="39"/>
  <c r="JA102" i="39"/>
  <c r="IZ102" i="39"/>
  <c r="IY102" i="39"/>
  <c r="IL102" i="39"/>
  <c r="IJ102" i="39"/>
  <c r="II102" i="39"/>
  <c r="IH102" i="39"/>
  <c r="IG102" i="39"/>
  <c r="IF102" i="39"/>
  <c r="IE102" i="39"/>
  <c r="ID102" i="39"/>
  <c r="IC102" i="39"/>
  <c r="IB102" i="39"/>
  <c r="IA102" i="39"/>
  <c r="HZ102" i="39"/>
  <c r="HY102" i="39"/>
  <c r="HX102" i="39"/>
  <c r="HW102" i="39"/>
  <c r="HV102" i="39"/>
  <c r="HU102" i="39"/>
  <c r="HT102" i="39"/>
  <c r="HS102" i="39"/>
  <c r="HR102" i="39"/>
  <c r="HQ102" i="39"/>
  <c r="HP102" i="39"/>
  <c r="HO102" i="39"/>
  <c r="HN102" i="39"/>
  <c r="HM102" i="39"/>
  <c r="HL102" i="39"/>
  <c r="HK102" i="39"/>
  <c r="HJ102" i="39"/>
  <c r="HI102" i="39"/>
  <c r="HH102" i="39"/>
  <c r="HG102" i="39"/>
  <c r="HF102" i="39"/>
  <c r="HE102" i="39"/>
  <c r="HD102" i="39"/>
  <c r="HC102" i="39"/>
  <c r="HB102" i="39"/>
  <c r="HA102" i="39"/>
  <c r="BU102" i="39"/>
  <c r="IX102" i="39" s="1"/>
  <c r="BT102" i="39"/>
  <c r="IW102" i="39" s="1"/>
  <c r="IV102" i="39"/>
  <c r="IU102" i="39"/>
  <c r="IT102" i="39"/>
  <c r="BM102" i="39"/>
  <c r="IP102" i="39" s="1"/>
  <c r="L102" i="39"/>
  <c r="KG101" i="39"/>
  <c r="KF101" i="39"/>
  <c r="KE101" i="39"/>
  <c r="KD101" i="39"/>
  <c r="KC101" i="39"/>
  <c r="KB101" i="39"/>
  <c r="KA101" i="39"/>
  <c r="JZ101" i="39"/>
  <c r="JY101" i="39"/>
  <c r="JX101" i="39"/>
  <c r="JW101" i="39"/>
  <c r="JV101" i="39"/>
  <c r="JU101" i="39"/>
  <c r="JT101" i="39"/>
  <c r="JS101" i="39"/>
  <c r="JR101" i="39"/>
  <c r="JQ101" i="39"/>
  <c r="JP101" i="39"/>
  <c r="JO101" i="39"/>
  <c r="JN101" i="39"/>
  <c r="JM101" i="39"/>
  <c r="JL101" i="39"/>
  <c r="JK101" i="39"/>
  <c r="JJ101" i="39"/>
  <c r="JI101" i="39"/>
  <c r="JH101" i="39"/>
  <c r="JG101" i="39"/>
  <c r="JF101" i="39"/>
  <c r="JE101" i="39"/>
  <c r="JD101" i="39"/>
  <c r="JC101" i="39"/>
  <c r="JB101" i="39"/>
  <c r="JA101" i="39"/>
  <c r="IL101" i="39"/>
  <c r="IJ101" i="39"/>
  <c r="II101" i="39"/>
  <c r="IH101" i="39"/>
  <c r="IG101" i="39"/>
  <c r="IF101" i="39"/>
  <c r="IE101" i="39"/>
  <c r="ID101" i="39"/>
  <c r="IC101" i="39"/>
  <c r="IB101" i="39"/>
  <c r="IA101" i="39"/>
  <c r="HZ101" i="39"/>
  <c r="HY101" i="39"/>
  <c r="HX101" i="39"/>
  <c r="HW101" i="39"/>
  <c r="HV101" i="39"/>
  <c r="HU101" i="39"/>
  <c r="HT101" i="39"/>
  <c r="HS101" i="39"/>
  <c r="HR101" i="39"/>
  <c r="HQ101" i="39"/>
  <c r="HP101" i="39"/>
  <c r="HO101" i="39"/>
  <c r="HN101" i="39"/>
  <c r="HM101" i="39"/>
  <c r="HL101" i="39"/>
  <c r="HK101" i="39"/>
  <c r="HJ101" i="39"/>
  <c r="HI101" i="39"/>
  <c r="HH101" i="39"/>
  <c r="HG101" i="39"/>
  <c r="HF101" i="39"/>
  <c r="HE101" i="39"/>
  <c r="HD101" i="39"/>
  <c r="HC101" i="39"/>
  <c r="HB101" i="39"/>
  <c r="HA101" i="39"/>
  <c r="IZ101" i="39"/>
  <c r="IY101" i="39"/>
  <c r="DK101" i="39"/>
  <c r="DJ101" i="39"/>
  <c r="BU101" i="39"/>
  <c r="BT101" i="39"/>
  <c r="BS101" i="39"/>
  <c r="BR101" i="39"/>
  <c r="BQ101" i="39"/>
  <c r="BL101" i="39"/>
  <c r="IO101" i="39" s="1"/>
  <c r="L101" i="39"/>
  <c r="KG100" i="39"/>
  <c r="KF100" i="39"/>
  <c r="KE100" i="39"/>
  <c r="KD100" i="39"/>
  <c r="KC100" i="39"/>
  <c r="KB100" i="39"/>
  <c r="KA100" i="39"/>
  <c r="JZ100" i="39"/>
  <c r="JY100" i="39"/>
  <c r="JX100" i="39"/>
  <c r="JW100" i="39"/>
  <c r="JV100" i="39"/>
  <c r="JU100" i="39"/>
  <c r="JT100" i="39"/>
  <c r="JS100" i="39"/>
  <c r="JR100" i="39"/>
  <c r="JQ100" i="39"/>
  <c r="JP100" i="39"/>
  <c r="JO100" i="39"/>
  <c r="JN100" i="39"/>
  <c r="JM100" i="39"/>
  <c r="JL100" i="39"/>
  <c r="JK100" i="39"/>
  <c r="JJ100" i="39"/>
  <c r="JI100" i="39"/>
  <c r="JH100" i="39"/>
  <c r="JG100" i="39"/>
  <c r="JF100" i="39"/>
  <c r="JE100" i="39"/>
  <c r="JD100" i="39"/>
  <c r="JC100" i="39"/>
  <c r="JB100" i="39"/>
  <c r="JA100" i="39"/>
  <c r="IZ100" i="39"/>
  <c r="IY100" i="39"/>
  <c r="IX100" i="39"/>
  <c r="IW100" i="39"/>
  <c r="IV100" i="39"/>
  <c r="IU100" i="39"/>
  <c r="IT100" i="39"/>
  <c r="IS100" i="39"/>
  <c r="IJ100" i="39"/>
  <c r="II100" i="39"/>
  <c r="IH100" i="39"/>
  <c r="IG100" i="39"/>
  <c r="IF100" i="39"/>
  <c r="IE100" i="39"/>
  <c r="ID100" i="39"/>
  <c r="IC100" i="39"/>
  <c r="IB100" i="39"/>
  <c r="IA100" i="39"/>
  <c r="HZ100" i="39"/>
  <c r="HY100" i="39"/>
  <c r="HX100" i="39"/>
  <c r="HW100" i="39"/>
  <c r="HV100" i="39"/>
  <c r="HU100" i="39"/>
  <c r="HT100" i="39"/>
  <c r="HS100" i="39"/>
  <c r="HR100" i="39"/>
  <c r="HQ100" i="39"/>
  <c r="HP100" i="39"/>
  <c r="HO100" i="39"/>
  <c r="HN100" i="39"/>
  <c r="HM100" i="39"/>
  <c r="HL100" i="39"/>
  <c r="HK100" i="39"/>
  <c r="HJ100" i="39"/>
  <c r="HI100" i="39"/>
  <c r="HH100" i="39"/>
  <c r="HG100" i="39"/>
  <c r="HF100" i="39"/>
  <c r="HE100" i="39"/>
  <c r="HD100" i="39"/>
  <c r="HC100" i="39"/>
  <c r="HB100" i="39"/>
  <c r="HA100" i="39"/>
  <c r="BO49" i="39"/>
  <c r="IR49" i="39" s="1"/>
  <c r="BN49" i="39"/>
  <c r="IQ49" i="39" s="1"/>
  <c r="BM49" i="39"/>
  <c r="IP100" i="39" s="1"/>
  <c r="BL49" i="39"/>
  <c r="IO100" i="39" s="1"/>
  <c r="BK49" i="39"/>
  <c r="IN100" i="39" s="1"/>
  <c r="BJ49" i="39"/>
  <c r="IM100" i="39" s="1"/>
  <c r="BI49" i="39"/>
  <c r="BI143" i="39" s="1"/>
  <c r="L49" i="39"/>
  <c r="KG99" i="39"/>
  <c r="KF99" i="39"/>
  <c r="KE99" i="39"/>
  <c r="KD99" i="39"/>
  <c r="KC99" i="39"/>
  <c r="KB99" i="39"/>
  <c r="KA99" i="39"/>
  <c r="JZ99" i="39"/>
  <c r="JY99" i="39"/>
  <c r="JX99" i="39"/>
  <c r="JW99" i="39"/>
  <c r="JV99" i="39"/>
  <c r="JU99" i="39"/>
  <c r="JT99" i="39"/>
  <c r="JS99" i="39"/>
  <c r="JR99" i="39"/>
  <c r="JQ99" i="39"/>
  <c r="JP99" i="39"/>
  <c r="JO99" i="39"/>
  <c r="JN99" i="39"/>
  <c r="JM99" i="39"/>
  <c r="JL99" i="39"/>
  <c r="JK99" i="39"/>
  <c r="JJ99" i="39"/>
  <c r="JI99" i="39"/>
  <c r="JH99" i="39"/>
  <c r="JB99" i="39"/>
  <c r="JA99" i="39"/>
  <c r="IZ99" i="39"/>
  <c r="IY99" i="39"/>
  <c r="IX99" i="39"/>
  <c r="IW99" i="39"/>
  <c r="IV99" i="39"/>
  <c r="IU99" i="39"/>
  <c r="IT99" i="39"/>
  <c r="IS99" i="39"/>
  <c r="IR99" i="39"/>
  <c r="IQ99" i="39"/>
  <c r="IP99" i="39"/>
  <c r="IO99" i="39"/>
  <c r="IN99" i="39"/>
  <c r="IM99" i="39"/>
  <c r="IL99" i="39"/>
  <c r="IJ99" i="39"/>
  <c r="II99" i="39"/>
  <c r="IH99" i="39"/>
  <c r="IG99" i="39"/>
  <c r="IF99" i="39"/>
  <c r="IE99" i="39"/>
  <c r="ID99" i="39"/>
  <c r="IC99" i="39"/>
  <c r="IB99" i="39"/>
  <c r="IA99" i="39"/>
  <c r="HZ99" i="39"/>
  <c r="HY99" i="39"/>
  <c r="HX99" i="39"/>
  <c r="HW99" i="39"/>
  <c r="HV99" i="39"/>
  <c r="HU99" i="39"/>
  <c r="HT99" i="39"/>
  <c r="HS99" i="39"/>
  <c r="HR99" i="39"/>
  <c r="HQ99" i="39"/>
  <c r="HP99" i="39"/>
  <c r="HO99" i="39"/>
  <c r="HN99" i="39"/>
  <c r="HM99" i="39"/>
  <c r="HL99" i="39"/>
  <c r="HK99" i="39"/>
  <c r="HJ99" i="39"/>
  <c r="HI99" i="39"/>
  <c r="HH99" i="39"/>
  <c r="HG99" i="39"/>
  <c r="HF99" i="39"/>
  <c r="HE99" i="39"/>
  <c r="HD99" i="39"/>
  <c r="HC99" i="39"/>
  <c r="HB99" i="39"/>
  <c r="HA99" i="39"/>
  <c r="O81" i="39"/>
  <c r="KG98" i="39"/>
  <c r="KF98" i="39"/>
  <c r="KE98" i="39"/>
  <c r="KD98" i="39"/>
  <c r="KC98" i="39"/>
  <c r="KB98" i="39"/>
  <c r="KA98" i="39"/>
  <c r="JZ98" i="39"/>
  <c r="JY98" i="39"/>
  <c r="JX98" i="39"/>
  <c r="JW98" i="39"/>
  <c r="JV98" i="39"/>
  <c r="JU98" i="39"/>
  <c r="JT98" i="39"/>
  <c r="JS98" i="39"/>
  <c r="JR98" i="39"/>
  <c r="JQ98" i="39"/>
  <c r="JP98" i="39"/>
  <c r="JO98" i="39"/>
  <c r="JN98" i="39"/>
  <c r="JM98" i="39"/>
  <c r="JL98" i="39"/>
  <c r="JK98" i="39"/>
  <c r="JJ98" i="39"/>
  <c r="JI98" i="39"/>
  <c r="JH98" i="39"/>
  <c r="JG98" i="39"/>
  <c r="JF98" i="39"/>
  <c r="JE98" i="39"/>
  <c r="JD98" i="39"/>
  <c r="JC98" i="39"/>
  <c r="JB98" i="39"/>
  <c r="JA98" i="39"/>
  <c r="IZ98" i="39"/>
  <c r="IY98" i="39"/>
  <c r="IX98" i="39"/>
  <c r="IW98" i="39"/>
  <c r="IV98" i="39"/>
  <c r="IU98" i="39"/>
  <c r="IT98" i="39"/>
  <c r="IS98" i="39"/>
  <c r="IR98" i="39"/>
  <c r="IQ98" i="39"/>
  <c r="IP98" i="39"/>
  <c r="IO98" i="39"/>
  <c r="IN98" i="39"/>
  <c r="IM98" i="39"/>
  <c r="IL98" i="39"/>
  <c r="IJ98" i="39"/>
  <c r="II98" i="39"/>
  <c r="IH98" i="39"/>
  <c r="IG98" i="39"/>
  <c r="IF98" i="39"/>
  <c r="IE98" i="39"/>
  <c r="ID98" i="39"/>
  <c r="IC98" i="39"/>
  <c r="IB98" i="39"/>
  <c r="IA98" i="39"/>
  <c r="HZ98" i="39"/>
  <c r="HY98" i="39"/>
  <c r="HX98" i="39"/>
  <c r="HW98" i="39"/>
  <c r="HV98" i="39"/>
  <c r="HU98" i="39"/>
  <c r="HT98" i="39"/>
  <c r="HS98" i="39"/>
  <c r="HR98" i="39"/>
  <c r="HQ98" i="39"/>
  <c r="HP98" i="39"/>
  <c r="HO98" i="39"/>
  <c r="HN98" i="39"/>
  <c r="HM98" i="39"/>
  <c r="HL98" i="39"/>
  <c r="HK98" i="39"/>
  <c r="HJ98" i="39"/>
  <c r="HI98" i="39"/>
  <c r="HH98" i="39"/>
  <c r="HG98" i="39"/>
  <c r="HF98" i="39"/>
  <c r="HE98" i="39"/>
  <c r="HD98" i="39"/>
  <c r="HC98" i="39"/>
  <c r="HB98" i="39"/>
  <c r="HA98" i="39"/>
  <c r="O100" i="39"/>
  <c r="H100" i="39"/>
  <c r="KG97" i="39"/>
  <c r="KF97" i="39"/>
  <c r="KE97" i="39"/>
  <c r="KD97" i="39"/>
  <c r="KC97" i="39"/>
  <c r="KB97" i="39"/>
  <c r="KA97" i="39"/>
  <c r="JZ97" i="39"/>
  <c r="JY97" i="39"/>
  <c r="JX97" i="39"/>
  <c r="JW97" i="39"/>
  <c r="JV97" i="39"/>
  <c r="JU97" i="39"/>
  <c r="JT97" i="39"/>
  <c r="JS97" i="39"/>
  <c r="JR97" i="39"/>
  <c r="JQ97" i="39"/>
  <c r="JP97" i="39"/>
  <c r="JO97" i="39"/>
  <c r="JN97" i="39"/>
  <c r="JM97" i="39"/>
  <c r="JL97" i="39"/>
  <c r="JK97" i="39"/>
  <c r="JJ97" i="39"/>
  <c r="JI97" i="39"/>
  <c r="JH97" i="39"/>
  <c r="JG97" i="39"/>
  <c r="JF97" i="39"/>
  <c r="JE97" i="39"/>
  <c r="JD97" i="39"/>
  <c r="JC97" i="39"/>
  <c r="JB97" i="39"/>
  <c r="JA97" i="39"/>
  <c r="IZ97" i="39"/>
  <c r="IY97" i="39"/>
  <c r="IX97" i="39"/>
  <c r="IW97" i="39"/>
  <c r="V21" i="40" s="1"/>
  <c r="IV97" i="39"/>
  <c r="IU97" i="39"/>
  <c r="IT97" i="39"/>
  <c r="IS97" i="39"/>
  <c r="IQ97" i="39"/>
  <c r="IO97" i="39"/>
  <c r="IN97" i="39"/>
  <c r="IM97" i="39"/>
  <c r="IL97" i="39"/>
  <c r="IJ97" i="39"/>
  <c r="II97" i="39"/>
  <c r="IH97" i="39"/>
  <c r="IG97" i="39"/>
  <c r="IF97" i="39"/>
  <c r="IE97" i="39"/>
  <c r="ID97" i="39"/>
  <c r="IC97" i="39"/>
  <c r="IB97" i="39"/>
  <c r="IA97" i="39"/>
  <c r="HZ97" i="39"/>
  <c r="HY97" i="39"/>
  <c r="HX97" i="39"/>
  <c r="HW97" i="39"/>
  <c r="HV97" i="39"/>
  <c r="HU97" i="39"/>
  <c r="HT97" i="39"/>
  <c r="HS97" i="39"/>
  <c r="HR97" i="39"/>
  <c r="HQ97" i="39"/>
  <c r="HP97" i="39"/>
  <c r="HO97" i="39"/>
  <c r="HN97" i="39"/>
  <c r="HM97" i="39"/>
  <c r="HL97" i="39"/>
  <c r="HK97" i="39"/>
  <c r="HJ97" i="39"/>
  <c r="HI97" i="39"/>
  <c r="HH97" i="39"/>
  <c r="HG97" i="39"/>
  <c r="HF97" i="39"/>
  <c r="HE97" i="39"/>
  <c r="HD97" i="39"/>
  <c r="HC97" i="39"/>
  <c r="HB97" i="39"/>
  <c r="HA97" i="39"/>
  <c r="BM97" i="39"/>
  <c r="K97" i="39"/>
  <c r="K143" i="39" s="1"/>
  <c r="H97" i="39"/>
  <c r="KG96" i="39"/>
  <c r="KF96" i="39"/>
  <c r="KE96" i="39"/>
  <c r="KD96" i="39"/>
  <c r="KC96" i="39"/>
  <c r="KB96" i="39"/>
  <c r="KA96" i="39"/>
  <c r="JZ96" i="39"/>
  <c r="JY96" i="39"/>
  <c r="JX96" i="39"/>
  <c r="JW96" i="39"/>
  <c r="JV96" i="39"/>
  <c r="JU96" i="39"/>
  <c r="JT96" i="39"/>
  <c r="JS96" i="39"/>
  <c r="JR96" i="39"/>
  <c r="JQ96" i="39"/>
  <c r="JP96" i="39"/>
  <c r="JO96" i="39"/>
  <c r="JN96" i="39"/>
  <c r="JM96" i="39"/>
  <c r="JL96" i="39"/>
  <c r="JK96" i="39"/>
  <c r="JJ96" i="39"/>
  <c r="JI96" i="39"/>
  <c r="JH96" i="39"/>
  <c r="JG96" i="39"/>
  <c r="JF96" i="39"/>
  <c r="JE96" i="39"/>
  <c r="JD96" i="39"/>
  <c r="JC96" i="39"/>
  <c r="JB96" i="39"/>
  <c r="JA96" i="39"/>
  <c r="IZ96" i="39"/>
  <c r="IY96" i="39"/>
  <c r="IX96" i="39"/>
  <c r="IW96" i="39"/>
  <c r="IV96" i="39"/>
  <c r="IU96" i="39"/>
  <c r="IT96" i="39"/>
  <c r="IS96" i="39"/>
  <c r="IR96" i="39"/>
  <c r="IQ96" i="39"/>
  <c r="IP96" i="39"/>
  <c r="IO96" i="39"/>
  <c r="IN96" i="39"/>
  <c r="IM96" i="39"/>
  <c r="IL96" i="39"/>
  <c r="IJ96" i="39"/>
  <c r="II96" i="39"/>
  <c r="IH96" i="39"/>
  <c r="IG96" i="39"/>
  <c r="IF96" i="39"/>
  <c r="IE96" i="39"/>
  <c r="ID96" i="39"/>
  <c r="IC96" i="39"/>
  <c r="IB96" i="39"/>
  <c r="IA96" i="39"/>
  <c r="HZ96" i="39"/>
  <c r="HY96" i="39"/>
  <c r="HX96" i="39"/>
  <c r="HW96" i="39"/>
  <c r="HV96" i="39"/>
  <c r="HU96" i="39"/>
  <c r="HT96" i="39"/>
  <c r="HS96" i="39"/>
  <c r="HR96" i="39"/>
  <c r="HQ96" i="39"/>
  <c r="HP96" i="39"/>
  <c r="HO96" i="39"/>
  <c r="HN96" i="39"/>
  <c r="HM96" i="39"/>
  <c r="HL96" i="39"/>
  <c r="HK96" i="39"/>
  <c r="HJ96" i="39"/>
  <c r="HI96" i="39"/>
  <c r="HH96" i="39"/>
  <c r="HG96" i="39"/>
  <c r="HF96" i="39"/>
  <c r="HE96" i="39"/>
  <c r="HD96" i="39"/>
  <c r="HC96" i="39"/>
  <c r="HB96" i="39"/>
  <c r="HA96" i="39"/>
  <c r="O78" i="39"/>
  <c r="H78" i="39"/>
  <c r="KG95" i="39"/>
  <c r="KF95" i="39"/>
  <c r="KE95" i="39"/>
  <c r="KD95" i="39"/>
  <c r="KC95" i="39"/>
  <c r="KB95" i="39"/>
  <c r="KA95" i="39"/>
  <c r="JZ95" i="39"/>
  <c r="JY95" i="39"/>
  <c r="JX95" i="39"/>
  <c r="JW95" i="39"/>
  <c r="JV95" i="39"/>
  <c r="JU95" i="39"/>
  <c r="JT95" i="39"/>
  <c r="JS95" i="39"/>
  <c r="JR95" i="39"/>
  <c r="JQ95" i="39"/>
  <c r="JP95" i="39"/>
  <c r="JO95" i="39"/>
  <c r="JN95" i="39"/>
  <c r="JM95" i="39"/>
  <c r="JL95" i="39"/>
  <c r="JK95" i="39"/>
  <c r="JJ95" i="39"/>
  <c r="JI95" i="39"/>
  <c r="JH95" i="39"/>
  <c r="JG95" i="39"/>
  <c r="JF95" i="39"/>
  <c r="JE95" i="39"/>
  <c r="JD95" i="39"/>
  <c r="JC95" i="39"/>
  <c r="JB95" i="39"/>
  <c r="JA95" i="39"/>
  <c r="IZ95" i="39"/>
  <c r="IY95" i="39"/>
  <c r="IX95" i="39"/>
  <c r="IW95" i="39"/>
  <c r="IV95" i="39"/>
  <c r="IU95" i="39"/>
  <c r="IT95" i="39"/>
  <c r="IS95" i="39"/>
  <c r="IR95" i="39"/>
  <c r="IQ95" i="39"/>
  <c r="IP95" i="39"/>
  <c r="IO95" i="39"/>
  <c r="IN95" i="39"/>
  <c r="IM95" i="39"/>
  <c r="IL95" i="39"/>
  <c r="IJ95" i="39"/>
  <c r="II95" i="39"/>
  <c r="IH95" i="39"/>
  <c r="IG95" i="39"/>
  <c r="IF95" i="39"/>
  <c r="IE95" i="39"/>
  <c r="ID95" i="39"/>
  <c r="IC95" i="39"/>
  <c r="IB95" i="39"/>
  <c r="IA95" i="39"/>
  <c r="HZ95" i="39"/>
  <c r="HY95" i="39"/>
  <c r="HX95" i="39"/>
  <c r="HW95" i="39"/>
  <c r="HV95" i="39"/>
  <c r="HU95" i="39"/>
  <c r="HT95" i="39"/>
  <c r="HS95" i="39"/>
  <c r="HR95" i="39"/>
  <c r="HQ95" i="39"/>
  <c r="HP95" i="39"/>
  <c r="HO95" i="39"/>
  <c r="HN95" i="39"/>
  <c r="HM95" i="39"/>
  <c r="HL95" i="39"/>
  <c r="HK95" i="39"/>
  <c r="HJ95" i="39"/>
  <c r="HI95" i="39"/>
  <c r="HH95" i="39"/>
  <c r="HG95" i="39"/>
  <c r="HF95" i="39"/>
  <c r="HE95" i="39"/>
  <c r="HD95" i="39"/>
  <c r="HC95" i="39"/>
  <c r="HB95" i="39"/>
  <c r="HA95" i="39"/>
  <c r="O46" i="39"/>
  <c r="H46" i="39"/>
  <c r="KG94" i="39"/>
  <c r="KF94" i="39"/>
  <c r="KE94" i="39"/>
  <c r="KD94" i="39"/>
  <c r="KC94" i="39"/>
  <c r="KB94" i="39"/>
  <c r="KA94" i="39"/>
  <c r="JZ94" i="39"/>
  <c r="JY94" i="39"/>
  <c r="JX94" i="39"/>
  <c r="JW94" i="39"/>
  <c r="JV94" i="39"/>
  <c r="JU94" i="39"/>
  <c r="JT94" i="39"/>
  <c r="JS94" i="39"/>
  <c r="JR94" i="39"/>
  <c r="JQ94" i="39"/>
  <c r="JP94" i="39"/>
  <c r="JO94" i="39"/>
  <c r="JN94" i="39"/>
  <c r="JM94" i="39"/>
  <c r="JL94" i="39"/>
  <c r="JK94" i="39"/>
  <c r="JJ94" i="39"/>
  <c r="JI94" i="39"/>
  <c r="JH94" i="39"/>
  <c r="JG94" i="39"/>
  <c r="JF94" i="39"/>
  <c r="JE94" i="39"/>
  <c r="JD94" i="39"/>
  <c r="JC94" i="39"/>
  <c r="JB94" i="39"/>
  <c r="JA94" i="39"/>
  <c r="IZ94" i="39"/>
  <c r="IY94" i="39"/>
  <c r="IX94" i="39"/>
  <c r="IW94" i="39"/>
  <c r="IV94" i="39"/>
  <c r="IU94" i="39"/>
  <c r="IT94" i="39"/>
  <c r="IS94" i="39"/>
  <c r="IR94" i="39"/>
  <c r="IQ94" i="39"/>
  <c r="IP94" i="39"/>
  <c r="IO94" i="39"/>
  <c r="IN94" i="39"/>
  <c r="IM94" i="39"/>
  <c r="IL94" i="39"/>
  <c r="IJ94" i="39"/>
  <c r="II94" i="39"/>
  <c r="IH94" i="39"/>
  <c r="IG94" i="39"/>
  <c r="IF94" i="39"/>
  <c r="IE94" i="39"/>
  <c r="ID94" i="39"/>
  <c r="IC94" i="39"/>
  <c r="IB94" i="39"/>
  <c r="IA94" i="39"/>
  <c r="HZ94" i="39"/>
  <c r="HY94" i="39"/>
  <c r="HX94" i="39"/>
  <c r="HW94" i="39"/>
  <c r="HV94" i="39"/>
  <c r="HU94" i="39"/>
  <c r="HT94" i="39"/>
  <c r="HS94" i="39"/>
  <c r="HR94" i="39"/>
  <c r="HQ94" i="39"/>
  <c r="HP94" i="39"/>
  <c r="HO94" i="39"/>
  <c r="HN94" i="39"/>
  <c r="HM94" i="39"/>
  <c r="HL94" i="39"/>
  <c r="HK94" i="39"/>
  <c r="HJ94" i="39"/>
  <c r="HI94" i="39"/>
  <c r="HH94" i="39"/>
  <c r="HG94" i="39"/>
  <c r="HF94" i="39"/>
  <c r="HE94" i="39"/>
  <c r="HD94" i="39"/>
  <c r="HC94" i="39"/>
  <c r="HB94" i="39"/>
  <c r="HA94" i="39"/>
  <c r="O90" i="39"/>
  <c r="H90" i="39"/>
  <c r="KG93" i="39"/>
  <c r="KF93" i="39"/>
  <c r="KE93" i="39"/>
  <c r="KD93" i="39"/>
  <c r="KC93" i="39"/>
  <c r="KB93" i="39"/>
  <c r="KA93" i="39"/>
  <c r="JZ93" i="39"/>
  <c r="JY93" i="39"/>
  <c r="JX93" i="39"/>
  <c r="JW93" i="39"/>
  <c r="JV93" i="39"/>
  <c r="JU93" i="39"/>
  <c r="JT93" i="39"/>
  <c r="JS93" i="39"/>
  <c r="JR93" i="39"/>
  <c r="JQ93" i="39"/>
  <c r="JP93" i="39"/>
  <c r="JO93" i="39"/>
  <c r="JN93" i="39"/>
  <c r="JM93" i="39"/>
  <c r="JL93" i="39"/>
  <c r="JK93" i="39"/>
  <c r="JJ93" i="39"/>
  <c r="JI93" i="39"/>
  <c r="JH93" i="39"/>
  <c r="JG93" i="39"/>
  <c r="JF93" i="39"/>
  <c r="JE93" i="39"/>
  <c r="JD93" i="39"/>
  <c r="JC93" i="39"/>
  <c r="JB93" i="39"/>
  <c r="JA93" i="39"/>
  <c r="IZ93" i="39"/>
  <c r="IY93" i="39"/>
  <c r="IX93" i="39"/>
  <c r="IW93" i="39"/>
  <c r="IV93" i="39"/>
  <c r="IU93" i="39"/>
  <c r="IT93" i="39"/>
  <c r="IS93" i="39"/>
  <c r="IR93" i="39"/>
  <c r="IQ93" i="39"/>
  <c r="IP93" i="39"/>
  <c r="IO93" i="39"/>
  <c r="IN93" i="39"/>
  <c r="IM93" i="39"/>
  <c r="IL93" i="39"/>
  <c r="IJ93" i="39"/>
  <c r="II93" i="39"/>
  <c r="IH93" i="39"/>
  <c r="IG93" i="39"/>
  <c r="IF93" i="39"/>
  <c r="IE93" i="39"/>
  <c r="ID93" i="39"/>
  <c r="IC93" i="39"/>
  <c r="IB93" i="39"/>
  <c r="IA93" i="39"/>
  <c r="HZ93" i="39"/>
  <c r="HY93" i="39"/>
  <c r="HX93" i="39"/>
  <c r="HW93" i="39"/>
  <c r="HV93" i="39"/>
  <c r="HU93" i="39"/>
  <c r="HT93" i="39"/>
  <c r="HS93" i="39"/>
  <c r="HR93" i="39"/>
  <c r="HQ93" i="39"/>
  <c r="HP93" i="39"/>
  <c r="HO93" i="39"/>
  <c r="HN93" i="39"/>
  <c r="HM93" i="39"/>
  <c r="HL93" i="39"/>
  <c r="HK93" i="39"/>
  <c r="HJ93" i="39"/>
  <c r="HI93" i="39"/>
  <c r="HH93" i="39"/>
  <c r="HG93" i="39"/>
  <c r="HF93" i="39"/>
  <c r="HE93" i="39"/>
  <c r="HD93" i="39"/>
  <c r="HC93" i="39"/>
  <c r="HB93" i="39"/>
  <c r="HA93" i="39"/>
  <c r="O69" i="39"/>
  <c r="H69" i="39"/>
  <c r="KG92" i="39"/>
  <c r="KF92" i="39"/>
  <c r="KE92" i="39"/>
  <c r="KD92" i="39"/>
  <c r="KC92" i="39"/>
  <c r="KB92" i="39"/>
  <c r="KA92" i="39"/>
  <c r="JZ92" i="39"/>
  <c r="JY92" i="39"/>
  <c r="JX92" i="39"/>
  <c r="JW92" i="39"/>
  <c r="JV92" i="39"/>
  <c r="JU92" i="39"/>
  <c r="JT92" i="39"/>
  <c r="JS92" i="39"/>
  <c r="JR92" i="39"/>
  <c r="JQ92" i="39"/>
  <c r="JP92" i="39"/>
  <c r="JO92" i="39"/>
  <c r="JN92" i="39"/>
  <c r="JM92" i="39"/>
  <c r="JL92" i="39"/>
  <c r="JK92" i="39"/>
  <c r="JJ92" i="39"/>
  <c r="JI92" i="39"/>
  <c r="JH92" i="39"/>
  <c r="JG92" i="39"/>
  <c r="JF92" i="39"/>
  <c r="JE92" i="39"/>
  <c r="JD92" i="39"/>
  <c r="JC92" i="39"/>
  <c r="JB92" i="39"/>
  <c r="JA92" i="39"/>
  <c r="IZ92" i="39"/>
  <c r="IY92" i="39"/>
  <c r="IX92" i="39"/>
  <c r="IW92" i="39"/>
  <c r="IV92" i="39"/>
  <c r="IU92" i="39"/>
  <c r="IT92" i="39"/>
  <c r="IS92" i="39"/>
  <c r="IR92" i="39"/>
  <c r="IQ92" i="39"/>
  <c r="IP92" i="39"/>
  <c r="IO92" i="39"/>
  <c r="IN92" i="39"/>
  <c r="IM92" i="39"/>
  <c r="IL92" i="39"/>
  <c r="IJ92" i="39"/>
  <c r="II92" i="39"/>
  <c r="IH92" i="39"/>
  <c r="IG92" i="39"/>
  <c r="IF92" i="39"/>
  <c r="IE92" i="39"/>
  <c r="ID92" i="39"/>
  <c r="IC92" i="39"/>
  <c r="IB92" i="39"/>
  <c r="IA92" i="39"/>
  <c r="HZ92" i="39"/>
  <c r="HY92" i="39"/>
  <c r="HX92" i="39"/>
  <c r="HW92" i="39"/>
  <c r="HV92" i="39"/>
  <c r="HU92" i="39"/>
  <c r="HT92" i="39"/>
  <c r="HS92" i="39"/>
  <c r="HR92" i="39"/>
  <c r="HQ92" i="39"/>
  <c r="HP92" i="39"/>
  <c r="HO92" i="39"/>
  <c r="HN92" i="39"/>
  <c r="HM92" i="39"/>
  <c r="HL92" i="39"/>
  <c r="HK92" i="39"/>
  <c r="HJ92" i="39"/>
  <c r="HI92" i="39"/>
  <c r="HH92" i="39"/>
  <c r="HG92" i="39"/>
  <c r="HF92" i="39"/>
  <c r="HE92" i="39"/>
  <c r="HD92" i="39"/>
  <c r="HC92" i="39"/>
  <c r="HB92" i="39"/>
  <c r="HA92" i="39"/>
  <c r="S91" i="39"/>
  <c r="R91" i="39"/>
  <c r="Q91" i="39"/>
  <c r="O91" i="39"/>
  <c r="H91" i="39"/>
  <c r="KG91" i="39"/>
  <c r="KF91" i="39"/>
  <c r="KE91" i="39"/>
  <c r="KD91" i="39"/>
  <c r="KC91" i="39"/>
  <c r="KB91" i="39"/>
  <c r="KA91" i="39"/>
  <c r="JZ91" i="39"/>
  <c r="JY91" i="39"/>
  <c r="JX91" i="39"/>
  <c r="JW91" i="39"/>
  <c r="JV91" i="39"/>
  <c r="JU91" i="39"/>
  <c r="JT91" i="39"/>
  <c r="JS91" i="39"/>
  <c r="JR91" i="39"/>
  <c r="JQ91" i="39"/>
  <c r="JP91" i="39"/>
  <c r="JO91" i="39"/>
  <c r="JN91" i="39"/>
  <c r="JM91" i="39"/>
  <c r="JL91" i="39"/>
  <c r="JK91" i="39"/>
  <c r="JJ91" i="39"/>
  <c r="JI91" i="39"/>
  <c r="JH91" i="39"/>
  <c r="JG91" i="39"/>
  <c r="JF91" i="39"/>
  <c r="JE91" i="39"/>
  <c r="JD91" i="39"/>
  <c r="JC91" i="39"/>
  <c r="JB91" i="39"/>
  <c r="JA91" i="39"/>
  <c r="IZ91" i="39"/>
  <c r="IY91" i="39"/>
  <c r="IX91" i="39"/>
  <c r="IW91" i="39"/>
  <c r="V20" i="40" s="1"/>
  <c r="IV91" i="39"/>
  <c r="IU91" i="39"/>
  <c r="IT91" i="39"/>
  <c r="IS91" i="39"/>
  <c r="IR91" i="39"/>
  <c r="IQ91" i="39"/>
  <c r="IP91" i="39"/>
  <c r="IO91" i="39"/>
  <c r="IN91" i="39"/>
  <c r="IM91" i="39"/>
  <c r="IL91" i="39"/>
  <c r="IJ91" i="39"/>
  <c r="II91" i="39"/>
  <c r="IH91" i="39"/>
  <c r="IG91" i="39"/>
  <c r="IF91" i="39"/>
  <c r="IE91" i="39"/>
  <c r="ID91" i="39"/>
  <c r="IC91" i="39"/>
  <c r="IB91" i="39"/>
  <c r="IA91" i="39"/>
  <c r="HZ91" i="39"/>
  <c r="HY91" i="39"/>
  <c r="HX91" i="39"/>
  <c r="HW91" i="39"/>
  <c r="HV91" i="39"/>
  <c r="HU91" i="39"/>
  <c r="HT91" i="39"/>
  <c r="HS91" i="39"/>
  <c r="HR91" i="39"/>
  <c r="HQ91" i="39"/>
  <c r="HP91" i="39"/>
  <c r="HO91" i="39"/>
  <c r="HN91" i="39"/>
  <c r="HM91" i="39"/>
  <c r="HL91" i="39"/>
  <c r="HK91" i="39"/>
  <c r="HJ91" i="39"/>
  <c r="HI91" i="39"/>
  <c r="HH91" i="39"/>
  <c r="HG91" i="39"/>
  <c r="HF91" i="39"/>
  <c r="HE91" i="39"/>
  <c r="HD91" i="39"/>
  <c r="HC91" i="39"/>
  <c r="HB91" i="39"/>
  <c r="HA91" i="39"/>
  <c r="O36" i="39"/>
  <c r="H36" i="39"/>
  <c r="KG90" i="39"/>
  <c r="KF90" i="39"/>
  <c r="KE90" i="39"/>
  <c r="KD90" i="39"/>
  <c r="KC90" i="39"/>
  <c r="KB90" i="39"/>
  <c r="KA90" i="39"/>
  <c r="JZ90" i="39"/>
  <c r="JY90" i="39"/>
  <c r="JX90" i="39"/>
  <c r="JW90" i="39"/>
  <c r="JV90" i="39"/>
  <c r="JU90" i="39"/>
  <c r="JT90" i="39"/>
  <c r="JS90" i="39"/>
  <c r="JR90" i="39"/>
  <c r="JQ90" i="39"/>
  <c r="JP90" i="39"/>
  <c r="JO90" i="39"/>
  <c r="JN90" i="39"/>
  <c r="JM90" i="39"/>
  <c r="JL90" i="39"/>
  <c r="JK90" i="39"/>
  <c r="JJ90" i="39"/>
  <c r="JI90" i="39"/>
  <c r="JH90" i="39"/>
  <c r="JG90" i="39"/>
  <c r="JF90" i="39"/>
  <c r="JE90" i="39"/>
  <c r="JD90" i="39"/>
  <c r="JC90" i="39"/>
  <c r="JB90" i="39"/>
  <c r="JA90" i="39"/>
  <c r="IZ90" i="39"/>
  <c r="IY90" i="39"/>
  <c r="IX90" i="39"/>
  <c r="IW90" i="39"/>
  <c r="IV90" i="39"/>
  <c r="IU90" i="39"/>
  <c r="IT90" i="39"/>
  <c r="IS90" i="39"/>
  <c r="IR90" i="39"/>
  <c r="IQ90" i="39"/>
  <c r="IP90" i="39"/>
  <c r="IO90" i="39"/>
  <c r="IN90" i="39"/>
  <c r="IM90" i="39"/>
  <c r="IL90" i="39"/>
  <c r="IJ90" i="39"/>
  <c r="II90" i="39"/>
  <c r="IH90" i="39"/>
  <c r="IG90" i="39"/>
  <c r="IF90" i="39"/>
  <c r="IE90" i="39"/>
  <c r="ID90" i="39"/>
  <c r="IC90" i="39"/>
  <c r="IB90" i="39"/>
  <c r="IA90" i="39"/>
  <c r="HZ90" i="39"/>
  <c r="HY90" i="39"/>
  <c r="HX90" i="39"/>
  <c r="HW90" i="39"/>
  <c r="HV90" i="39"/>
  <c r="HU90" i="39"/>
  <c r="HT90" i="39"/>
  <c r="HS90" i="39"/>
  <c r="HR90" i="39"/>
  <c r="HQ90" i="39"/>
  <c r="HP90" i="39"/>
  <c r="HO90" i="39"/>
  <c r="HN90" i="39"/>
  <c r="HM90" i="39"/>
  <c r="HL90" i="39"/>
  <c r="HK90" i="39"/>
  <c r="HJ90" i="39"/>
  <c r="HI90" i="39"/>
  <c r="HH90" i="39"/>
  <c r="HG90" i="39"/>
  <c r="HF90" i="39"/>
  <c r="HE90" i="39"/>
  <c r="HD90" i="39"/>
  <c r="HC90" i="39"/>
  <c r="HB90" i="39"/>
  <c r="HA90" i="39"/>
  <c r="O92" i="39"/>
  <c r="H92" i="39"/>
  <c r="KG89" i="39"/>
  <c r="KF89" i="39"/>
  <c r="KE89" i="39"/>
  <c r="KD89" i="39"/>
  <c r="KC89" i="39"/>
  <c r="KB89" i="39"/>
  <c r="KA89" i="39"/>
  <c r="JZ89" i="39"/>
  <c r="JY89" i="39"/>
  <c r="JX89" i="39"/>
  <c r="JW89" i="39"/>
  <c r="JV89" i="39"/>
  <c r="JU89" i="39"/>
  <c r="JT89" i="39"/>
  <c r="JS89" i="39"/>
  <c r="JR89" i="39"/>
  <c r="JQ89" i="39"/>
  <c r="JP89" i="39"/>
  <c r="JO89" i="39"/>
  <c r="JN89" i="39"/>
  <c r="JM89" i="39"/>
  <c r="JL89" i="39"/>
  <c r="JK89" i="39"/>
  <c r="JJ89" i="39"/>
  <c r="JI89" i="39"/>
  <c r="JH89" i="39"/>
  <c r="JG89" i="39"/>
  <c r="JF89" i="39"/>
  <c r="JE89" i="39"/>
  <c r="JD89" i="39"/>
  <c r="JC89" i="39"/>
  <c r="JB89" i="39"/>
  <c r="JA89" i="39"/>
  <c r="IZ89" i="39"/>
  <c r="IY89" i="39"/>
  <c r="IX89" i="39"/>
  <c r="IW89" i="39"/>
  <c r="IV89" i="39"/>
  <c r="IU89" i="39"/>
  <c r="IT89" i="39"/>
  <c r="IS89" i="39"/>
  <c r="IR89" i="39"/>
  <c r="IQ89" i="39"/>
  <c r="IP89" i="39"/>
  <c r="IO89" i="39"/>
  <c r="IN89" i="39"/>
  <c r="IM89" i="39"/>
  <c r="IL89" i="39"/>
  <c r="IJ89" i="39"/>
  <c r="II89" i="39"/>
  <c r="IH89" i="39"/>
  <c r="IG89" i="39"/>
  <c r="IF89" i="39"/>
  <c r="IE89" i="39"/>
  <c r="ID89" i="39"/>
  <c r="IC89" i="39"/>
  <c r="IB89" i="39"/>
  <c r="IA89" i="39"/>
  <c r="HZ89" i="39"/>
  <c r="HY89" i="39"/>
  <c r="HX89" i="39"/>
  <c r="HW89" i="39"/>
  <c r="HV89" i="39"/>
  <c r="HU89" i="39"/>
  <c r="HT89" i="39"/>
  <c r="HS89" i="39"/>
  <c r="HR89" i="39"/>
  <c r="HQ89" i="39"/>
  <c r="HP89" i="39"/>
  <c r="HO89" i="39"/>
  <c r="HN89" i="39"/>
  <c r="HM89" i="39"/>
  <c r="HL89" i="39"/>
  <c r="HK89" i="39"/>
  <c r="HJ89" i="39"/>
  <c r="HI89" i="39"/>
  <c r="HH89" i="39"/>
  <c r="HG89" i="39"/>
  <c r="HF89" i="39"/>
  <c r="HE89" i="39"/>
  <c r="HD89" i="39"/>
  <c r="HC89" i="39"/>
  <c r="HB89" i="39"/>
  <c r="HA89" i="39"/>
  <c r="O89" i="39"/>
  <c r="H89" i="39"/>
  <c r="KG88" i="39"/>
  <c r="KF88" i="39"/>
  <c r="KE88" i="39"/>
  <c r="KD88" i="39"/>
  <c r="KC88" i="39"/>
  <c r="KB88" i="39"/>
  <c r="KA88" i="39"/>
  <c r="JZ88" i="39"/>
  <c r="JY88" i="39"/>
  <c r="JX88" i="39"/>
  <c r="JW88" i="39"/>
  <c r="JV88" i="39"/>
  <c r="JU88" i="39"/>
  <c r="JT88" i="39"/>
  <c r="JS88" i="39"/>
  <c r="JR88" i="39"/>
  <c r="JQ88" i="39"/>
  <c r="JP88" i="39"/>
  <c r="JO88" i="39"/>
  <c r="JN88" i="39"/>
  <c r="JM88" i="39"/>
  <c r="JL88" i="39"/>
  <c r="JK88" i="39"/>
  <c r="JJ88" i="39"/>
  <c r="JI88" i="39"/>
  <c r="JH88" i="39"/>
  <c r="JG88" i="39"/>
  <c r="JF88" i="39"/>
  <c r="JE88" i="39"/>
  <c r="JD88" i="39"/>
  <c r="JC88" i="39"/>
  <c r="JB88" i="39"/>
  <c r="JA88" i="39"/>
  <c r="IZ88" i="39"/>
  <c r="IY88" i="39"/>
  <c r="IX88" i="39"/>
  <c r="IW88" i="39"/>
  <c r="IV88" i="39"/>
  <c r="IU88" i="39"/>
  <c r="IT88" i="39"/>
  <c r="IS88" i="39"/>
  <c r="IR88" i="39"/>
  <c r="IQ88" i="39"/>
  <c r="IP88" i="39"/>
  <c r="IO88" i="39"/>
  <c r="IN88" i="39"/>
  <c r="IM88" i="39"/>
  <c r="IL88" i="39"/>
  <c r="IJ88" i="39"/>
  <c r="II88" i="39"/>
  <c r="IH88" i="39"/>
  <c r="IG88" i="39"/>
  <c r="IF88" i="39"/>
  <c r="IE88" i="39"/>
  <c r="ID88" i="39"/>
  <c r="IC88" i="39"/>
  <c r="IB88" i="39"/>
  <c r="IA88" i="39"/>
  <c r="HZ88" i="39"/>
  <c r="HY88" i="39"/>
  <c r="HX88" i="39"/>
  <c r="HW88" i="39"/>
  <c r="HV88" i="39"/>
  <c r="HU88" i="39"/>
  <c r="HT88" i="39"/>
  <c r="HS88" i="39"/>
  <c r="HR88" i="39"/>
  <c r="HQ88" i="39"/>
  <c r="HP88" i="39"/>
  <c r="HO88" i="39"/>
  <c r="HN88" i="39"/>
  <c r="HM88" i="39"/>
  <c r="HL88" i="39"/>
  <c r="HK88" i="39"/>
  <c r="HJ88" i="39"/>
  <c r="HI88" i="39"/>
  <c r="HH88" i="39"/>
  <c r="HG88" i="39"/>
  <c r="HF88" i="39"/>
  <c r="HE88" i="39"/>
  <c r="HD88" i="39"/>
  <c r="HC88" i="39"/>
  <c r="HB88" i="39"/>
  <c r="HA88" i="39"/>
  <c r="O44" i="39"/>
  <c r="H44" i="39"/>
  <c r="KG87" i="39"/>
  <c r="KF87" i="39"/>
  <c r="KE87" i="39"/>
  <c r="KD87" i="39"/>
  <c r="KC87" i="39"/>
  <c r="KB87" i="39"/>
  <c r="KA87" i="39"/>
  <c r="JZ87" i="39"/>
  <c r="JY87" i="39"/>
  <c r="JX87" i="39"/>
  <c r="JW87" i="39"/>
  <c r="JV87" i="39"/>
  <c r="JU87" i="39"/>
  <c r="JT87" i="39"/>
  <c r="JS87" i="39"/>
  <c r="JR87" i="39"/>
  <c r="JQ87" i="39"/>
  <c r="JP87" i="39"/>
  <c r="JO87" i="39"/>
  <c r="JN87" i="39"/>
  <c r="JM87" i="39"/>
  <c r="JL87" i="39"/>
  <c r="JK87" i="39"/>
  <c r="JJ87" i="39"/>
  <c r="JI87" i="39"/>
  <c r="JH87" i="39"/>
  <c r="JG87" i="39"/>
  <c r="JF87" i="39"/>
  <c r="JE87" i="39"/>
  <c r="JD87" i="39"/>
  <c r="JC87" i="39"/>
  <c r="JB87" i="39"/>
  <c r="JA87" i="39"/>
  <c r="I49" i="40" s="1"/>
  <c r="IY87" i="39"/>
  <c r="G49" i="40" s="1"/>
  <c r="IX87" i="39"/>
  <c r="F49" i="40" s="1"/>
  <c r="IW87" i="39"/>
  <c r="V49" i="40" s="1"/>
  <c r="IV87" i="39"/>
  <c r="IU87" i="39"/>
  <c r="IS87" i="39"/>
  <c r="IR87" i="39"/>
  <c r="IQ87" i="39"/>
  <c r="IP87" i="39"/>
  <c r="IO87" i="39"/>
  <c r="IN87" i="39"/>
  <c r="IM87" i="39"/>
  <c r="IL87" i="39"/>
  <c r="IJ87" i="39"/>
  <c r="II87" i="39"/>
  <c r="IH87" i="39"/>
  <c r="IG87" i="39"/>
  <c r="IF87" i="39"/>
  <c r="IE87" i="39"/>
  <c r="ID87" i="39"/>
  <c r="IC87" i="39"/>
  <c r="IB87" i="39"/>
  <c r="IA87" i="39"/>
  <c r="HZ87" i="39"/>
  <c r="HY87" i="39"/>
  <c r="HX87" i="39"/>
  <c r="HW87" i="39"/>
  <c r="HV87" i="39"/>
  <c r="HU87" i="39"/>
  <c r="HT87" i="39"/>
  <c r="HS87" i="39"/>
  <c r="HR87" i="39"/>
  <c r="HQ87" i="39"/>
  <c r="HP87" i="39"/>
  <c r="HO87" i="39"/>
  <c r="HN87" i="39"/>
  <c r="HM87" i="39"/>
  <c r="HL87" i="39"/>
  <c r="HK87" i="39"/>
  <c r="HJ87" i="39"/>
  <c r="HI87" i="39"/>
  <c r="HH87" i="39"/>
  <c r="HG87" i="39"/>
  <c r="HF87" i="39"/>
  <c r="HE87" i="39"/>
  <c r="HD87" i="39"/>
  <c r="HC87" i="39"/>
  <c r="HB87" i="39"/>
  <c r="HA87" i="39"/>
  <c r="O87" i="39"/>
  <c r="H87" i="39"/>
  <c r="KG86" i="39"/>
  <c r="KF86" i="39"/>
  <c r="KE86" i="39"/>
  <c r="KD86" i="39"/>
  <c r="KC86" i="39"/>
  <c r="KB86" i="39"/>
  <c r="KA86" i="39"/>
  <c r="JZ86" i="39"/>
  <c r="JY86" i="39"/>
  <c r="JX86" i="39"/>
  <c r="JW86" i="39"/>
  <c r="JV86" i="39"/>
  <c r="JU86" i="39"/>
  <c r="JT86" i="39"/>
  <c r="JS86" i="39"/>
  <c r="JR86" i="39"/>
  <c r="JQ86" i="39"/>
  <c r="JP86" i="39"/>
  <c r="JO86" i="39"/>
  <c r="JN86" i="39"/>
  <c r="JM86" i="39"/>
  <c r="JL86" i="39"/>
  <c r="JK86" i="39"/>
  <c r="JJ86" i="39"/>
  <c r="JI86" i="39"/>
  <c r="JH86" i="39"/>
  <c r="JG86" i="39"/>
  <c r="JF86" i="39"/>
  <c r="JE86" i="39"/>
  <c r="JD86" i="39"/>
  <c r="JC86" i="39"/>
  <c r="JB86" i="39"/>
  <c r="JA86" i="39"/>
  <c r="IZ86" i="39"/>
  <c r="IY86" i="39"/>
  <c r="IX86" i="39"/>
  <c r="IW86" i="39"/>
  <c r="IV86" i="39"/>
  <c r="IU86" i="39"/>
  <c r="IT86" i="39"/>
  <c r="IS86" i="39"/>
  <c r="IR86" i="39"/>
  <c r="IQ86" i="39"/>
  <c r="IP86" i="39"/>
  <c r="IO86" i="39"/>
  <c r="IN86" i="39"/>
  <c r="IM86" i="39"/>
  <c r="IL86" i="39"/>
  <c r="IJ86" i="39"/>
  <c r="II86" i="39"/>
  <c r="IH86" i="39"/>
  <c r="IG86" i="39"/>
  <c r="IF86" i="39"/>
  <c r="IE86" i="39"/>
  <c r="ID86" i="39"/>
  <c r="IC86" i="39"/>
  <c r="IB86" i="39"/>
  <c r="IA86" i="39"/>
  <c r="HZ86" i="39"/>
  <c r="HY86" i="39"/>
  <c r="HX86" i="39"/>
  <c r="HW86" i="39"/>
  <c r="HV86" i="39"/>
  <c r="HU86" i="39"/>
  <c r="HT86" i="39"/>
  <c r="HS86" i="39"/>
  <c r="HR86" i="39"/>
  <c r="HQ86" i="39"/>
  <c r="HP86" i="39"/>
  <c r="HO86" i="39"/>
  <c r="HN86" i="39"/>
  <c r="HM86" i="39"/>
  <c r="HL86" i="39"/>
  <c r="HK86" i="39"/>
  <c r="HJ86" i="39"/>
  <c r="HI86" i="39"/>
  <c r="HH86" i="39"/>
  <c r="HG86" i="39"/>
  <c r="HF86" i="39"/>
  <c r="HE86" i="39"/>
  <c r="HD86" i="39"/>
  <c r="HC86" i="39"/>
  <c r="HB86" i="39"/>
  <c r="HA86" i="39"/>
  <c r="O86" i="39"/>
  <c r="H86" i="39"/>
  <c r="KG85" i="39"/>
  <c r="KF85" i="39"/>
  <c r="KE85" i="39"/>
  <c r="KD85" i="39"/>
  <c r="KC85" i="39"/>
  <c r="KB85" i="39"/>
  <c r="KA85" i="39"/>
  <c r="JZ85" i="39"/>
  <c r="JY85" i="39"/>
  <c r="JX85" i="39"/>
  <c r="JW85" i="39"/>
  <c r="JV85" i="39"/>
  <c r="JU85" i="39"/>
  <c r="JT85" i="39"/>
  <c r="JS85" i="39"/>
  <c r="JR85" i="39"/>
  <c r="JQ85" i="39"/>
  <c r="JP85" i="39"/>
  <c r="JO85" i="39"/>
  <c r="JN85" i="39"/>
  <c r="JM85" i="39"/>
  <c r="JL85" i="39"/>
  <c r="JK85" i="39"/>
  <c r="JJ85" i="39"/>
  <c r="JI85" i="39"/>
  <c r="JH85" i="39"/>
  <c r="JG85" i="39"/>
  <c r="JF85" i="39"/>
  <c r="JE85" i="39"/>
  <c r="JD85" i="39"/>
  <c r="JC85" i="39"/>
  <c r="JB85" i="39"/>
  <c r="JA85" i="39"/>
  <c r="IZ85" i="39"/>
  <c r="IY85" i="39"/>
  <c r="IX85" i="39"/>
  <c r="IW85" i="39"/>
  <c r="IV85" i="39"/>
  <c r="IU85" i="39"/>
  <c r="IT85" i="39"/>
  <c r="IS85" i="39"/>
  <c r="IR85" i="39"/>
  <c r="IQ85" i="39"/>
  <c r="IP85" i="39"/>
  <c r="IO85" i="39"/>
  <c r="IN85" i="39"/>
  <c r="IM85" i="39"/>
  <c r="IL85" i="39"/>
  <c r="IJ85" i="39"/>
  <c r="II85" i="39"/>
  <c r="IH85" i="39"/>
  <c r="IG85" i="39"/>
  <c r="IF85" i="39"/>
  <c r="IE85" i="39"/>
  <c r="ID85" i="39"/>
  <c r="IC85" i="39"/>
  <c r="IB85" i="39"/>
  <c r="IA85" i="39"/>
  <c r="HZ85" i="39"/>
  <c r="HY85" i="39"/>
  <c r="HX85" i="39"/>
  <c r="HW85" i="39"/>
  <c r="HV85" i="39"/>
  <c r="HU85" i="39"/>
  <c r="HT85" i="39"/>
  <c r="HS85" i="39"/>
  <c r="HR85" i="39"/>
  <c r="HQ85" i="39"/>
  <c r="HP85" i="39"/>
  <c r="HO85" i="39"/>
  <c r="HN85" i="39"/>
  <c r="HM85" i="39"/>
  <c r="HL85" i="39"/>
  <c r="HK85" i="39"/>
  <c r="HJ85" i="39"/>
  <c r="HI85" i="39"/>
  <c r="HH85" i="39"/>
  <c r="HG85" i="39"/>
  <c r="HF85" i="39"/>
  <c r="HE85" i="39"/>
  <c r="HD85" i="39"/>
  <c r="HC85" i="39"/>
  <c r="HB85" i="39"/>
  <c r="HA85" i="39"/>
  <c r="O85" i="39"/>
  <c r="H85" i="39"/>
  <c r="KG84" i="39"/>
  <c r="KF84" i="39"/>
  <c r="KE84" i="39"/>
  <c r="KD84" i="39"/>
  <c r="KC84" i="39"/>
  <c r="KB84" i="39"/>
  <c r="KA84" i="39"/>
  <c r="JZ84" i="39"/>
  <c r="JY84" i="39"/>
  <c r="JX84" i="39"/>
  <c r="JW84" i="39"/>
  <c r="JV84" i="39"/>
  <c r="JU84" i="39"/>
  <c r="JT84" i="39"/>
  <c r="JS84" i="39"/>
  <c r="JR84" i="39"/>
  <c r="JQ84" i="39"/>
  <c r="JP84" i="39"/>
  <c r="JO84" i="39"/>
  <c r="JN84" i="39"/>
  <c r="JM84" i="39"/>
  <c r="JL84" i="39"/>
  <c r="JK84" i="39"/>
  <c r="JJ84" i="39"/>
  <c r="JI84" i="39"/>
  <c r="JH84" i="39"/>
  <c r="JG84" i="39"/>
  <c r="JF84" i="39"/>
  <c r="JE84" i="39"/>
  <c r="JD84" i="39"/>
  <c r="JC84" i="39"/>
  <c r="JB84" i="39"/>
  <c r="JA84" i="39"/>
  <c r="IZ84" i="39"/>
  <c r="IY84" i="39"/>
  <c r="IX84" i="39"/>
  <c r="IW84" i="39"/>
  <c r="IV84" i="39"/>
  <c r="IU84" i="39"/>
  <c r="IT84" i="39"/>
  <c r="IS84" i="39"/>
  <c r="IR84" i="39"/>
  <c r="IQ84" i="39"/>
  <c r="IP84" i="39"/>
  <c r="IO84" i="39"/>
  <c r="IN84" i="39"/>
  <c r="IM84" i="39"/>
  <c r="IL84" i="39"/>
  <c r="IJ84" i="39"/>
  <c r="II84" i="39"/>
  <c r="IH84" i="39"/>
  <c r="IG84" i="39"/>
  <c r="IF84" i="39"/>
  <c r="IE84" i="39"/>
  <c r="ID84" i="39"/>
  <c r="IC84" i="39"/>
  <c r="IB84" i="39"/>
  <c r="IA84" i="39"/>
  <c r="HZ84" i="39"/>
  <c r="HY84" i="39"/>
  <c r="HX84" i="39"/>
  <c r="HW84" i="39"/>
  <c r="HV84" i="39"/>
  <c r="HU84" i="39"/>
  <c r="HT84" i="39"/>
  <c r="HS84" i="39"/>
  <c r="HR84" i="39"/>
  <c r="HQ84" i="39"/>
  <c r="HP84" i="39"/>
  <c r="HO84" i="39"/>
  <c r="HN84" i="39"/>
  <c r="HM84" i="39"/>
  <c r="HL84" i="39"/>
  <c r="HK84" i="39"/>
  <c r="HJ84" i="39"/>
  <c r="HI84" i="39"/>
  <c r="HH84" i="39"/>
  <c r="HG84" i="39"/>
  <c r="HF84" i="39"/>
  <c r="HE84" i="39"/>
  <c r="HD84" i="39"/>
  <c r="HC84" i="39"/>
  <c r="HB84" i="39"/>
  <c r="HA84" i="39"/>
  <c r="O84" i="39"/>
  <c r="H84" i="39"/>
  <c r="KG83" i="39"/>
  <c r="KF83" i="39"/>
  <c r="KE83" i="39"/>
  <c r="KD83" i="39"/>
  <c r="KC83" i="39"/>
  <c r="KB83" i="39"/>
  <c r="KA83" i="39"/>
  <c r="JZ83" i="39"/>
  <c r="JY83" i="39"/>
  <c r="JX83" i="39"/>
  <c r="JW83" i="39"/>
  <c r="JV83" i="39"/>
  <c r="JU83" i="39"/>
  <c r="JT83" i="39"/>
  <c r="JS83" i="39"/>
  <c r="JR83" i="39"/>
  <c r="JQ83" i="39"/>
  <c r="JP83" i="39"/>
  <c r="JO83" i="39"/>
  <c r="JN83" i="39"/>
  <c r="JM83" i="39"/>
  <c r="JL83" i="39"/>
  <c r="JK83" i="39"/>
  <c r="JJ83" i="39"/>
  <c r="JI83" i="39"/>
  <c r="JH83" i="39"/>
  <c r="JG83" i="39"/>
  <c r="JF83" i="39"/>
  <c r="JE83" i="39"/>
  <c r="JD83" i="39"/>
  <c r="JC83" i="39"/>
  <c r="JB83" i="39"/>
  <c r="JA83" i="39"/>
  <c r="IZ83" i="39"/>
  <c r="IY83" i="39"/>
  <c r="IX83" i="39"/>
  <c r="IW83" i="39"/>
  <c r="IV83" i="39"/>
  <c r="IU83" i="39"/>
  <c r="IT83" i="39"/>
  <c r="IS83" i="39"/>
  <c r="IR83" i="39"/>
  <c r="IQ83" i="39"/>
  <c r="IP83" i="39"/>
  <c r="IO83" i="39"/>
  <c r="IN83" i="39"/>
  <c r="IM83" i="39"/>
  <c r="IL83" i="39"/>
  <c r="IJ83" i="39"/>
  <c r="II83" i="39"/>
  <c r="IH83" i="39"/>
  <c r="IG83" i="39"/>
  <c r="IF83" i="39"/>
  <c r="IE83" i="39"/>
  <c r="ID83" i="39"/>
  <c r="IC83" i="39"/>
  <c r="IB83" i="39"/>
  <c r="IA83" i="39"/>
  <c r="HZ83" i="39"/>
  <c r="HY83" i="39"/>
  <c r="HX83" i="39"/>
  <c r="HW83" i="39"/>
  <c r="HV83" i="39"/>
  <c r="HU83" i="39"/>
  <c r="HT83" i="39"/>
  <c r="HS83" i="39"/>
  <c r="HR83" i="39"/>
  <c r="HQ83" i="39"/>
  <c r="HP83" i="39"/>
  <c r="HO83" i="39"/>
  <c r="HN83" i="39"/>
  <c r="HM83" i="39"/>
  <c r="HL83" i="39"/>
  <c r="HK83" i="39"/>
  <c r="HJ83" i="39"/>
  <c r="HI83" i="39"/>
  <c r="HH83" i="39"/>
  <c r="HG83" i="39"/>
  <c r="HF83" i="39"/>
  <c r="HE83" i="39"/>
  <c r="HD83" i="39"/>
  <c r="HC83" i="39"/>
  <c r="HB83" i="39"/>
  <c r="HA83" i="39"/>
  <c r="O83" i="39"/>
  <c r="H83" i="39"/>
  <c r="KG82" i="39"/>
  <c r="KF82" i="39"/>
  <c r="KE82" i="39"/>
  <c r="KD82" i="39"/>
  <c r="KC82" i="39"/>
  <c r="KB82" i="39"/>
  <c r="KA82" i="39"/>
  <c r="JZ82" i="39"/>
  <c r="JY82" i="39"/>
  <c r="JX82" i="39"/>
  <c r="JW82" i="39"/>
  <c r="JV82" i="39"/>
  <c r="JU82" i="39"/>
  <c r="JT82" i="39"/>
  <c r="JS82" i="39"/>
  <c r="JR82" i="39"/>
  <c r="JQ82" i="39"/>
  <c r="JP82" i="39"/>
  <c r="JO82" i="39"/>
  <c r="JN82" i="39"/>
  <c r="JM82" i="39"/>
  <c r="JL82" i="39"/>
  <c r="JK82" i="39"/>
  <c r="JJ82" i="39"/>
  <c r="JI82" i="39"/>
  <c r="JH82" i="39"/>
  <c r="JG82" i="39"/>
  <c r="JF82" i="39"/>
  <c r="JE82" i="39"/>
  <c r="JD82" i="39"/>
  <c r="JC82" i="39"/>
  <c r="JB82" i="39"/>
  <c r="JA82" i="39"/>
  <c r="IZ82" i="39"/>
  <c r="IY82" i="39"/>
  <c r="IX82" i="39"/>
  <c r="IW82" i="39"/>
  <c r="IV82" i="39"/>
  <c r="IU82" i="39"/>
  <c r="IT82" i="39"/>
  <c r="IS82" i="39"/>
  <c r="IR82" i="39"/>
  <c r="IQ82" i="39"/>
  <c r="IP82" i="39"/>
  <c r="IO82" i="39"/>
  <c r="IN82" i="39"/>
  <c r="IM82" i="39"/>
  <c r="IL82" i="39"/>
  <c r="IJ82" i="39"/>
  <c r="II82" i="39"/>
  <c r="IH82" i="39"/>
  <c r="IG82" i="39"/>
  <c r="IF82" i="39"/>
  <c r="IE82" i="39"/>
  <c r="ID82" i="39"/>
  <c r="IC82" i="39"/>
  <c r="IB82" i="39"/>
  <c r="IA82" i="39"/>
  <c r="HZ82" i="39"/>
  <c r="HY82" i="39"/>
  <c r="HX82" i="39"/>
  <c r="HW82" i="39"/>
  <c r="HV82" i="39"/>
  <c r="HU82" i="39"/>
  <c r="HT82" i="39"/>
  <c r="HS82" i="39"/>
  <c r="HR82" i="39"/>
  <c r="HQ82" i="39"/>
  <c r="HP82" i="39"/>
  <c r="HO82" i="39"/>
  <c r="HN82" i="39"/>
  <c r="HM82" i="39"/>
  <c r="HL82" i="39"/>
  <c r="HK82" i="39"/>
  <c r="HJ82" i="39"/>
  <c r="HI82" i="39"/>
  <c r="HH82" i="39"/>
  <c r="HG82" i="39"/>
  <c r="HF82" i="39"/>
  <c r="HE82" i="39"/>
  <c r="HD82" i="39"/>
  <c r="HC82" i="39"/>
  <c r="HB82" i="39"/>
  <c r="HA82" i="39"/>
  <c r="O67" i="39"/>
  <c r="H67" i="39"/>
  <c r="KG81" i="39"/>
  <c r="KF81" i="39"/>
  <c r="KE81" i="39"/>
  <c r="KD81" i="39"/>
  <c r="KC81" i="39"/>
  <c r="KB81" i="39"/>
  <c r="KA81" i="39"/>
  <c r="JZ81" i="39"/>
  <c r="JY81" i="39"/>
  <c r="JX81" i="39"/>
  <c r="JW81" i="39"/>
  <c r="JV81" i="39"/>
  <c r="JU81" i="39"/>
  <c r="JT81" i="39"/>
  <c r="JS81" i="39"/>
  <c r="JR81" i="39"/>
  <c r="JQ81" i="39"/>
  <c r="JP81" i="39"/>
  <c r="JO81" i="39"/>
  <c r="JN81" i="39"/>
  <c r="JM81" i="39"/>
  <c r="JL81" i="39"/>
  <c r="JK81" i="39"/>
  <c r="JJ81" i="39"/>
  <c r="JI81" i="39"/>
  <c r="JH81" i="39"/>
  <c r="JG81" i="39"/>
  <c r="JF81" i="39"/>
  <c r="JE81" i="39"/>
  <c r="JD81" i="39"/>
  <c r="JC81" i="39"/>
  <c r="JB81" i="39"/>
  <c r="JA81" i="39"/>
  <c r="IZ81" i="39"/>
  <c r="IY81" i="39"/>
  <c r="IX81" i="39"/>
  <c r="IW81" i="39"/>
  <c r="IV81" i="39"/>
  <c r="IU81" i="39"/>
  <c r="IT81" i="39"/>
  <c r="IS81" i="39"/>
  <c r="IR81" i="39"/>
  <c r="IQ81" i="39"/>
  <c r="IP81" i="39"/>
  <c r="IO81" i="39"/>
  <c r="IN81" i="39"/>
  <c r="IM81" i="39"/>
  <c r="IL81" i="39"/>
  <c r="IJ81" i="39"/>
  <c r="II81" i="39"/>
  <c r="IH81" i="39"/>
  <c r="IG81" i="39"/>
  <c r="IF81" i="39"/>
  <c r="IE81" i="39"/>
  <c r="ID81" i="39"/>
  <c r="IC81" i="39"/>
  <c r="IB81" i="39"/>
  <c r="IA81" i="39"/>
  <c r="HZ81" i="39"/>
  <c r="HY81" i="39"/>
  <c r="HX81" i="39"/>
  <c r="HW81" i="39"/>
  <c r="HV81" i="39"/>
  <c r="HU81" i="39"/>
  <c r="HT81" i="39"/>
  <c r="HS81" i="39"/>
  <c r="HR81" i="39"/>
  <c r="HQ81" i="39"/>
  <c r="HP81" i="39"/>
  <c r="HO81" i="39"/>
  <c r="HN81" i="39"/>
  <c r="HM81" i="39"/>
  <c r="HL81" i="39"/>
  <c r="HK81" i="39"/>
  <c r="HJ81" i="39"/>
  <c r="HI81" i="39"/>
  <c r="HH81" i="39"/>
  <c r="HG81" i="39"/>
  <c r="HF81" i="39"/>
  <c r="HE81" i="39"/>
  <c r="HD81" i="39"/>
  <c r="HC81" i="39"/>
  <c r="HB81" i="39"/>
  <c r="HA81" i="39"/>
  <c r="O88" i="39"/>
  <c r="H88" i="39"/>
  <c r="KG80" i="39"/>
  <c r="KF80" i="39"/>
  <c r="KE80" i="39"/>
  <c r="KD80" i="39"/>
  <c r="KC80" i="39"/>
  <c r="KB80" i="39"/>
  <c r="KA80" i="39"/>
  <c r="JZ80" i="39"/>
  <c r="JY80" i="39"/>
  <c r="JX80" i="39"/>
  <c r="JW80" i="39"/>
  <c r="JV80" i="39"/>
  <c r="JU80" i="39"/>
  <c r="JT80" i="39"/>
  <c r="JS80" i="39"/>
  <c r="JR80" i="39"/>
  <c r="JQ80" i="39"/>
  <c r="JP80" i="39"/>
  <c r="JO80" i="39"/>
  <c r="JN80" i="39"/>
  <c r="JM80" i="39"/>
  <c r="JL80" i="39"/>
  <c r="JK80" i="39"/>
  <c r="JJ80" i="39"/>
  <c r="JI80" i="39"/>
  <c r="JH80" i="39"/>
  <c r="JG80" i="39"/>
  <c r="JF80" i="39"/>
  <c r="JE80" i="39"/>
  <c r="JD80" i="39"/>
  <c r="JC80" i="39"/>
  <c r="JB80" i="39"/>
  <c r="JA80" i="39"/>
  <c r="IZ80" i="39"/>
  <c r="IY80" i="39"/>
  <c r="IX80" i="39"/>
  <c r="IW80" i="39"/>
  <c r="IV80" i="39"/>
  <c r="IU80" i="39"/>
  <c r="IT80" i="39"/>
  <c r="IS80" i="39"/>
  <c r="IR80" i="39"/>
  <c r="IQ80" i="39"/>
  <c r="IP80" i="39"/>
  <c r="IO80" i="39"/>
  <c r="IN80" i="39"/>
  <c r="IM80" i="39"/>
  <c r="IL80" i="39"/>
  <c r="IJ80" i="39"/>
  <c r="II80" i="39"/>
  <c r="IH80" i="39"/>
  <c r="IG80" i="39"/>
  <c r="IF80" i="39"/>
  <c r="IE80" i="39"/>
  <c r="ID80" i="39"/>
  <c r="IC80" i="39"/>
  <c r="IB80" i="39"/>
  <c r="IA80" i="39"/>
  <c r="HZ80" i="39"/>
  <c r="HY80" i="39"/>
  <c r="HX80" i="39"/>
  <c r="HW80" i="39"/>
  <c r="HV80" i="39"/>
  <c r="HU80" i="39"/>
  <c r="HT80" i="39"/>
  <c r="HS80" i="39"/>
  <c r="HR80" i="39"/>
  <c r="HQ80" i="39"/>
  <c r="HP80" i="39"/>
  <c r="HO80" i="39"/>
  <c r="HN80" i="39"/>
  <c r="HM80" i="39"/>
  <c r="HL80" i="39"/>
  <c r="HK80" i="39"/>
  <c r="HJ80" i="39"/>
  <c r="HI80" i="39"/>
  <c r="HH80" i="39"/>
  <c r="HG80" i="39"/>
  <c r="HF80" i="39"/>
  <c r="HE80" i="39"/>
  <c r="HD80" i="39"/>
  <c r="HC80" i="39"/>
  <c r="HB80" i="39"/>
  <c r="HA80" i="39"/>
  <c r="O80" i="39"/>
  <c r="H80" i="39"/>
  <c r="KG79" i="39"/>
  <c r="KF79" i="39"/>
  <c r="KE79" i="39"/>
  <c r="KD79" i="39"/>
  <c r="KC79" i="39"/>
  <c r="KB79" i="39"/>
  <c r="KA79" i="39"/>
  <c r="JZ79" i="39"/>
  <c r="JY79" i="39"/>
  <c r="JX79" i="39"/>
  <c r="JW79" i="39"/>
  <c r="JV79" i="39"/>
  <c r="JU79" i="39"/>
  <c r="JT79" i="39"/>
  <c r="JS79" i="39"/>
  <c r="JR79" i="39"/>
  <c r="JQ79" i="39"/>
  <c r="JP79" i="39"/>
  <c r="JO79" i="39"/>
  <c r="JN79" i="39"/>
  <c r="JM79" i="39"/>
  <c r="JL79" i="39"/>
  <c r="JK79" i="39"/>
  <c r="JJ79" i="39"/>
  <c r="JI79" i="39"/>
  <c r="JH79" i="39"/>
  <c r="JG79" i="39"/>
  <c r="JF79" i="39"/>
  <c r="JE79" i="39"/>
  <c r="JD79" i="39"/>
  <c r="JC79" i="39"/>
  <c r="JB79" i="39"/>
  <c r="JA79" i="39"/>
  <c r="IZ79" i="39"/>
  <c r="IY79" i="39"/>
  <c r="IX79" i="39"/>
  <c r="IW79" i="39"/>
  <c r="IV79" i="39"/>
  <c r="IU79" i="39"/>
  <c r="IT79" i="39"/>
  <c r="IS79" i="39"/>
  <c r="IR79" i="39"/>
  <c r="IQ79" i="39"/>
  <c r="IP79" i="39"/>
  <c r="IO79" i="39"/>
  <c r="IN79" i="39"/>
  <c r="IM79" i="39"/>
  <c r="IL79" i="39"/>
  <c r="IJ79" i="39"/>
  <c r="II79" i="39"/>
  <c r="IH79" i="39"/>
  <c r="IG79" i="39"/>
  <c r="IF79" i="39"/>
  <c r="IE79" i="39"/>
  <c r="ID79" i="39"/>
  <c r="IC79" i="39"/>
  <c r="IB79" i="39"/>
  <c r="IA79" i="39"/>
  <c r="HZ79" i="39"/>
  <c r="HY79" i="39"/>
  <c r="HX79" i="39"/>
  <c r="HW79" i="39"/>
  <c r="HV79" i="39"/>
  <c r="HU79" i="39"/>
  <c r="HT79" i="39"/>
  <c r="HS79" i="39"/>
  <c r="HR79" i="39"/>
  <c r="HQ79" i="39"/>
  <c r="HP79" i="39"/>
  <c r="HO79" i="39"/>
  <c r="HN79" i="39"/>
  <c r="HM79" i="39"/>
  <c r="HL79" i="39"/>
  <c r="HK79" i="39"/>
  <c r="HJ79" i="39"/>
  <c r="HI79" i="39"/>
  <c r="HH79" i="39"/>
  <c r="HG79" i="39"/>
  <c r="HF79" i="39"/>
  <c r="HE79" i="39"/>
  <c r="HD79" i="39"/>
  <c r="HC79" i="39"/>
  <c r="HB79" i="39"/>
  <c r="HA79" i="39"/>
  <c r="O79" i="39"/>
  <c r="H79" i="39"/>
  <c r="KG78" i="39"/>
  <c r="KF78" i="39"/>
  <c r="KE78" i="39"/>
  <c r="KD78" i="39"/>
  <c r="KC78" i="39"/>
  <c r="KB78" i="39"/>
  <c r="KA78" i="39"/>
  <c r="JZ78" i="39"/>
  <c r="JY78" i="39"/>
  <c r="JX78" i="39"/>
  <c r="JW78" i="39"/>
  <c r="JV78" i="39"/>
  <c r="JU78" i="39"/>
  <c r="JT78" i="39"/>
  <c r="JS78" i="39"/>
  <c r="JR78" i="39"/>
  <c r="JQ78" i="39"/>
  <c r="JP78" i="39"/>
  <c r="JO78" i="39"/>
  <c r="JN78" i="39"/>
  <c r="JM78" i="39"/>
  <c r="JL78" i="39"/>
  <c r="JK78" i="39"/>
  <c r="JJ78" i="39"/>
  <c r="JI78" i="39"/>
  <c r="JH78" i="39"/>
  <c r="JG78" i="39"/>
  <c r="JF78" i="39"/>
  <c r="JE78" i="39"/>
  <c r="JD78" i="39"/>
  <c r="JC78" i="39"/>
  <c r="JB78" i="39"/>
  <c r="JA78" i="39"/>
  <c r="IZ78" i="39"/>
  <c r="IY78" i="39"/>
  <c r="IX78" i="39"/>
  <c r="IW78" i="39"/>
  <c r="IV78" i="39"/>
  <c r="IU78" i="39"/>
  <c r="IT78" i="39"/>
  <c r="IS78" i="39"/>
  <c r="IR78" i="39"/>
  <c r="IQ78" i="39"/>
  <c r="IP78" i="39"/>
  <c r="IO78" i="39"/>
  <c r="IN78" i="39"/>
  <c r="IM78" i="39"/>
  <c r="IL78" i="39"/>
  <c r="IJ78" i="39"/>
  <c r="II78" i="39"/>
  <c r="IH78" i="39"/>
  <c r="IG78" i="39"/>
  <c r="IF78" i="39"/>
  <c r="IE78" i="39"/>
  <c r="ID78" i="39"/>
  <c r="IC78" i="39"/>
  <c r="IB78" i="39"/>
  <c r="IA78" i="39"/>
  <c r="HZ78" i="39"/>
  <c r="HY78" i="39"/>
  <c r="HX78" i="39"/>
  <c r="HW78" i="39"/>
  <c r="HV78" i="39"/>
  <c r="HU78" i="39"/>
  <c r="HT78" i="39"/>
  <c r="HS78" i="39"/>
  <c r="HR78" i="39"/>
  <c r="HQ78" i="39"/>
  <c r="HP78" i="39"/>
  <c r="HO78" i="39"/>
  <c r="HN78" i="39"/>
  <c r="HM78" i="39"/>
  <c r="HL78" i="39"/>
  <c r="HK78" i="39"/>
  <c r="HJ78" i="39"/>
  <c r="HI78" i="39"/>
  <c r="HH78" i="39"/>
  <c r="HG78" i="39"/>
  <c r="HF78" i="39"/>
  <c r="HE78" i="39"/>
  <c r="HD78" i="39"/>
  <c r="HC78" i="39"/>
  <c r="HB78" i="39"/>
  <c r="HA78" i="39"/>
  <c r="O99" i="39"/>
  <c r="H99" i="39"/>
  <c r="KG77" i="39"/>
  <c r="KF77" i="39"/>
  <c r="KE77" i="39"/>
  <c r="KD77" i="39"/>
  <c r="KC77" i="39"/>
  <c r="KB77" i="39"/>
  <c r="KA77" i="39"/>
  <c r="JZ77" i="39"/>
  <c r="JY77" i="39"/>
  <c r="JX77" i="39"/>
  <c r="JW77" i="39"/>
  <c r="JV77" i="39"/>
  <c r="JU77" i="39"/>
  <c r="JT77" i="39"/>
  <c r="JS77" i="39"/>
  <c r="JR77" i="39"/>
  <c r="JQ77" i="39"/>
  <c r="JP77" i="39"/>
  <c r="JO77" i="39"/>
  <c r="JN77" i="39"/>
  <c r="JM77" i="39"/>
  <c r="JL77" i="39"/>
  <c r="JK77" i="39"/>
  <c r="JJ77" i="39"/>
  <c r="JI77" i="39"/>
  <c r="JH77" i="39"/>
  <c r="JG77" i="39"/>
  <c r="JF77" i="39"/>
  <c r="JE77" i="39"/>
  <c r="JD77" i="39"/>
  <c r="JC77" i="39"/>
  <c r="JB77" i="39"/>
  <c r="JA77" i="39"/>
  <c r="IZ77" i="39"/>
  <c r="IY77" i="39"/>
  <c r="IX77" i="39"/>
  <c r="IW77" i="39"/>
  <c r="IV77" i="39"/>
  <c r="IU77" i="39"/>
  <c r="IT77" i="39"/>
  <c r="IS77" i="39"/>
  <c r="IR77" i="39"/>
  <c r="IQ77" i="39"/>
  <c r="IP77" i="39"/>
  <c r="IO77" i="39"/>
  <c r="IN77" i="39"/>
  <c r="IM77" i="39"/>
  <c r="IL77" i="39"/>
  <c r="IJ77" i="39"/>
  <c r="II77" i="39"/>
  <c r="IH77" i="39"/>
  <c r="IG77" i="39"/>
  <c r="IF77" i="39"/>
  <c r="IE77" i="39"/>
  <c r="ID77" i="39"/>
  <c r="IC77" i="39"/>
  <c r="IB77" i="39"/>
  <c r="IA77" i="39"/>
  <c r="HZ77" i="39"/>
  <c r="HY77" i="39"/>
  <c r="HX77" i="39"/>
  <c r="HW77" i="39"/>
  <c r="HV77" i="39"/>
  <c r="HU77" i="39"/>
  <c r="HT77" i="39"/>
  <c r="HS77" i="39"/>
  <c r="HR77" i="39"/>
  <c r="HQ77" i="39"/>
  <c r="HP77" i="39"/>
  <c r="HO77" i="39"/>
  <c r="HN77" i="39"/>
  <c r="HM77" i="39"/>
  <c r="HL77" i="39"/>
  <c r="HK77" i="39"/>
  <c r="HJ77" i="39"/>
  <c r="HI77" i="39"/>
  <c r="HH77" i="39"/>
  <c r="HG77" i="39"/>
  <c r="HF77" i="39"/>
  <c r="HE77" i="39"/>
  <c r="HD77" i="39"/>
  <c r="HC77" i="39"/>
  <c r="HB77" i="39"/>
  <c r="HA77" i="39"/>
  <c r="O77" i="39"/>
  <c r="H77" i="39"/>
  <c r="KG76" i="39"/>
  <c r="KF76" i="39"/>
  <c r="KE76" i="39"/>
  <c r="KD76" i="39"/>
  <c r="KC76" i="39"/>
  <c r="KB76" i="39"/>
  <c r="KA76" i="39"/>
  <c r="JZ76" i="39"/>
  <c r="JY76" i="39"/>
  <c r="JX76" i="39"/>
  <c r="JW76" i="39"/>
  <c r="JV76" i="39"/>
  <c r="JU76" i="39"/>
  <c r="JT76" i="39"/>
  <c r="JS76" i="39"/>
  <c r="JR76" i="39"/>
  <c r="JQ76" i="39"/>
  <c r="JP76" i="39"/>
  <c r="JO76" i="39"/>
  <c r="JN76" i="39"/>
  <c r="JM76" i="39"/>
  <c r="JL76" i="39"/>
  <c r="JK76" i="39"/>
  <c r="JJ76" i="39"/>
  <c r="JI76" i="39"/>
  <c r="JH76" i="39"/>
  <c r="JG76" i="39"/>
  <c r="JF76" i="39"/>
  <c r="JE76" i="39"/>
  <c r="JD76" i="39"/>
  <c r="JC76" i="39"/>
  <c r="JB76" i="39"/>
  <c r="JA76" i="39"/>
  <c r="IZ76" i="39"/>
  <c r="IY76" i="39"/>
  <c r="IX76" i="39"/>
  <c r="IW76" i="39"/>
  <c r="IV76" i="39"/>
  <c r="IU76" i="39"/>
  <c r="IT76" i="39"/>
  <c r="IS76" i="39"/>
  <c r="IR76" i="39"/>
  <c r="IQ76" i="39"/>
  <c r="IP76" i="39"/>
  <c r="IO76" i="39"/>
  <c r="IN76" i="39"/>
  <c r="IM76" i="39"/>
  <c r="IL76" i="39"/>
  <c r="IJ76" i="39"/>
  <c r="II76" i="39"/>
  <c r="IH76" i="39"/>
  <c r="IG76" i="39"/>
  <c r="IF76" i="39"/>
  <c r="IE76" i="39"/>
  <c r="ID76" i="39"/>
  <c r="IC76" i="39"/>
  <c r="IB76" i="39"/>
  <c r="IA76" i="39"/>
  <c r="HZ76" i="39"/>
  <c r="HY76" i="39"/>
  <c r="HX76" i="39"/>
  <c r="HW76" i="39"/>
  <c r="HV76" i="39"/>
  <c r="HU76" i="39"/>
  <c r="HT76" i="39"/>
  <c r="HS76" i="39"/>
  <c r="HR76" i="39"/>
  <c r="HQ76" i="39"/>
  <c r="HP76" i="39"/>
  <c r="HO76" i="39"/>
  <c r="HN76" i="39"/>
  <c r="HM76" i="39"/>
  <c r="HL76" i="39"/>
  <c r="HK76" i="39"/>
  <c r="HJ76" i="39"/>
  <c r="HI76" i="39"/>
  <c r="HH76" i="39"/>
  <c r="HG76" i="39"/>
  <c r="HF76" i="39"/>
  <c r="HE76" i="39"/>
  <c r="HD76" i="39"/>
  <c r="HC76" i="39"/>
  <c r="HB76" i="39"/>
  <c r="HA76" i="39"/>
  <c r="O76" i="39"/>
  <c r="H76" i="39"/>
  <c r="KG75" i="39"/>
  <c r="KF75" i="39"/>
  <c r="KE75" i="39"/>
  <c r="KD75" i="39"/>
  <c r="KC75" i="39"/>
  <c r="KB75" i="39"/>
  <c r="KA75" i="39"/>
  <c r="JZ75" i="39"/>
  <c r="JY75" i="39"/>
  <c r="JX75" i="39"/>
  <c r="JW75" i="39"/>
  <c r="JV75" i="39"/>
  <c r="JU75" i="39"/>
  <c r="JT75" i="39"/>
  <c r="JS75" i="39"/>
  <c r="JR75" i="39"/>
  <c r="JQ75" i="39"/>
  <c r="JP75" i="39"/>
  <c r="JO75" i="39"/>
  <c r="JN75" i="39"/>
  <c r="JM75" i="39"/>
  <c r="JL75" i="39"/>
  <c r="JK75" i="39"/>
  <c r="JJ75" i="39"/>
  <c r="JI75" i="39"/>
  <c r="JH75" i="39"/>
  <c r="JG75" i="39"/>
  <c r="JF75" i="39"/>
  <c r="JE75" i="39"/>
  <c r="JD75" i="39"/>
  <c r="JC75" i="39"/>
  <c r="JB75" i="39"/>
  <c r="JA75" i="39"/>
  <c r="IZ75" i="39"/>
  <c r="IY75" i="39"/>
  <c r="IX75" i="39"/>
  <c r="IW75" i="39"/>
  <c r="IV75" i="39"/>
  <c r="IU75" i="39"/>
  <c r="IT75" i="39"/>
  <c r="IS75" i="39"/>
  <c r="IR75" i="39"/>
  <c r="IQ75" i="39"/>
  <c r="IP75" i="39"/>
  <c r="IO75" i="39"/>
  <c r="IN75" i="39"/>
  <c r="IM75" i="39"/>
  <c r="IL75" i="39"/>
  <c r="IJ75" i="39"/>
  <c r="II75" i="39"/>
  <c r="IH75" i="39"/>
  <c r="IG75" i="39"/>
  <c r="IF75" i="39"/>
  <c r="IE75" i="39"/>
  <c r="ID75" i="39"/>
  <c r="IC75" i="39"/>
  <c r="IB75" i="39"/>
  <c r="IA75" i="39"/>
  <c r="HZ75" i="39"/>
  <c r="HY75" i="39"/>
  <c r="HX75" i="39"/>
  <c r="HW75" i="39"/>
  <c r="HV75" i="39"/>
  <c r="HU75" i="39"/>
  <c r="HT75" i="39"/>
  <c r="HS75" i="39"/>
  <c r="HR75" i="39"/>
  <c r="HQ75" i="39"/>
  <c r="HP75" i="39"/>
  <c r="HO75" i="39"/>
  <c r="HN75" i="39"/>
  <c r="HM75" i="39"/>
  <c r="HL75" i="39"/>
  <c r="HK75" i="39"/>
  <c r="HJ75" i="39"/>
  <c r="HI75" i="39"/>
  <c r="HH75" i="39"/>
  <c r="HG75" i="39"/>
  <c r="HF75" i="39"/>
  <c r="HE75" i="39"/>
  <c r="HD75" i="39"/>
  <c r="HC75" i="39"/>
  <c r="HB75" i="39"/>
  <c r="HA75" i="39"/>
  <c r="O75" i="39"/>
  <c r="H75" i="39"/>
  <c r="KG74" i="39"/>
  <c r="KF74" i="39"/>
  <c r="KE74" i="39"/>
  <c r="KD74" i="39"/>
  <c r="KC74" i="39"/>
  <c r="KB74" i="39"/>
  <c r="KA74" i="39"/>
  <c r="JZ74" i="39"/>
  <c r="JY74" i="39"/>
  <c r="JX74" i="39"/>
  <c r="JW74" i="39"/>
  <c r="JV74" i="39"/>
  <c r="JU74" i="39"/>
  <c r="JT74" i="39"/>
  <c r="JS74" i="39"/>
  <c r="JR74" i="39"/>
  <c r="JQ74" i="39"/>
  <c r="JP74" i="39"/>
  <c r="JO74" i="39"/>
  <c r="JN74" i="39"/>
  <c r="JM74" i="39"/>
  <c r="JL74" i="39"/>
  <c r="JK74" i="39"/>
  <c r="JJ74" i="39"/>
  <c r="JI74" i="39"/>
  <c r="JH74" i="39"/>
  <c r="JG74" i="39"/>
  <c r="JF74" i="39"/>
  <c r="JE74" i="39"/>
  <c r="JD74" i="39"/>
  <c r="JC74" i="39"/>
  <c r="JB74" i="39"/>
  <c r="JA74" i="39"/>
  <c r="IZ74" i="39"/>
  <c r="IY74" i="39"/>
  <c r="IX74" i="39"/>
  <c r="IW74" i="39"/>
  <c r="IV74" i="39"/>
  <c r="IU74" i="39"/>
  <c r="IT74" i="39"/>
  <c r="IS74" i="39"/>
  <c r="IR74" i="39"/>
  <c r="IQ74" i="39"/>
  <c r="IP74" i="39"/>
  <c r="IO74" i="39"/>
  <c r="IN74" i="39"/>
  <c r="IM74" i="39"/>
  <c r="IL74" i="39"/>
  <c r="IJ74" i="39"/>
  <c r="II74" i="39"/>
  <c r="IH74" i="39"/>
  <c r="IG74" i="39"/>
  <c r="IF74" i="39"/>
  <c r="IE74" i="39"/>
  <c r="ID74" i="39"/>
  <c r="IC74" i="39"/>
  <c r="IB74" i="39"/>
  <c r="IA74" i="39"/>
  <c r="HZ74" i="39"/>
  <c r="HY74" i="39"/>
  <c r="HX74" i="39"/>
  <c r="HW74" i="39"/>
  <c r="HV74" i="39"/>
  <c r="HU74" i="39"/>
  <c r="HT74" i="39"/>
  <c r="HS74" i="39"/>
  <c r="HR74" i="39"/>
  <c r="HQ74" i="39"/>
  <c r="HP74" i="39"/>
  <c r="HO74" i="39"/>
  <c r="HN74" i="39"/>
  <c r="HM74" i="39"/>
  <c r="HL74" i="39"/>
  <c r="HK74" i="39"/>
  <c r="HJ74" i="39"/>
  <c r="HI74" i="39"/>
  <c r="HH74" i="39"/>
  <c r="HG74" i="39"/>
  <c r="HF74" i="39"/>
  <c r="HE74" i="39"/>
  <c r="HD74" i="39"/>
  <c r="HC74" i="39"/>
  <c r="HB74" i="39"/>
  <c r="HA74" i="39"/>
  <c r="O74" i="39"/>
  <c r="H74" i="39"/>
  <c r="KG73" i="39"/>
  <c r="KF73" i="39"/>
  <c r="KE73" i="39"/>
  <c r="KD73" i="39"/>
  <c r="KC73" i="39"/>
  <c r="KB73" i="39"/>
  <c r="KA73" i="39"/>
  <c r="JZ73" i="39"/>
  <c r="JY73" i="39"/>
  <c r="JX73" i="39"/>
  <c r="JW73" i="39"/>
  <c r="JV73" i="39"/>
  <c r="JU73" i="39"/>
  <c r="JT73" i="39"/>
  <c r="JS73" i="39"/>
  <c r="JR73" i="39"/>
  <c r="JQ73" i="39"/>
  <c r="JP73" i="39"/>
  <c r="JO73" i="39"/>
  <c r="JN73" i="39"/>
  <c r="JM73" i="39"/>
  <c r="JL73" i="39"/>
  <c r="JK73" i="39"/>
  <c r="JJ73" i="39"/>
  <c r="JI73" i="39"/>
  <c r="JH73" i="39"/>
  <c r="JG73" i="39"/>
  <c r="JF73" i="39"/>
  <c r="JE73" i="39"/>
  <c r="JD73" i="39"/>
  <c r="JC73" i="39"/>
  <c r="JB73" i="39"/>
  <c r="JA73" i="39"/>
  <c r="IZ73" i="39"/>
  <c r="IY73" i="39"/>
  <c r="IX73" i="39"/>
  <c r="IW73" i="39"/>
  <c r="IV73" i="39"/>
  <c r="IU73" i="39"/>
  <c r="IT73" i="39"/>
  <c r="IS73" i="39"/>
  <c r="IR73" i="39"/>
  <c r="IQ73" i="39"/>
  <c r="IP73" i="39"/>
  <c r="IO73" i="39"/>
  <c r="IN73" i="39"/>
  <c r="IM73" i="39"/>
  <c r="IL73" i="39"/>
  <c r="IJ73" i="39"/>
  <c r="II73" i="39"/>
  <c r="IH73" i="39"/>
  <c r="IG73" i="39"/>
  <c r="IF73" i="39"/>
  <c r="IE73" i="39"/>
  <c r="ID73" i="39"/>
  <c r="IC73" i="39"/>
  <c r="IB73" i="39"/>
  <c r="IA73" i="39"/>
  <c r="HZ73" i="39"/>
  <c r="HY73" i="39"/>
  <c r="HX73" i="39"/>
  <c r="HW73" i="39"/>
  <c r="HV73" i="39"/>
  <c r="HU73" i="39"/>
  <c r="HT73" i="39"/>
  <c r="HS73" i="39"/>
  <c r="HR73" i="39"/>
  <c r="HQ73" i="39"/>
  <c r="HP73" i="39"/>
  <c r="HO73" i="39"/>
  <c r="HN73" i="39"/>
  <c r="HM73" i="39"/>
  <c r="HL73" i="39"/>
  <c r="HK73" i="39"/>
  <c r="HJ73" i="39"/>
  <c r="HI73" i="39"/>
  <c r="HH73" i="39"/>
  <c r="HG73" i="39"/>
  <c r="HF73" i="39"/>
  <c r="HE73" i="39"/>
  <c r="HD73" i="39"/>
  <c r="HC73" i="39"/>
  <c r="HB73" i="39"/>
  <c r="HA73" i="39"/>
  <c r="O73" i="39"/>
  <c r="H73" i="39"/>
  <c r="KG72" i="39"/>
  <c r="KF72" i="39"/>
  <c r="KE72" i="39"/>
  <c r="KD72" i="39"/>
  <c r="KC72" i="39"/>
  <c r="KB72" i="39"/>
  <c r="KA72" i="39"/>
  <c r="JZ72" i="39"/>
  <c r="JY72" i="39"/>
  <c r="JX72" i="39"/>
  <c r="JW72" i="39"/>
  <c r="JV72" i="39"/>
  <c r="JU72" i="39"/>
  <c r="JT72" i="39"/>
  <c r="JS72" i="39"/>
  <c r="JR72" i="39"/>
  <c r="JQ72" i="39"/>
  <c r="JP72" i="39"/>
  <c r="JO72" i="39"/>
  <c r="JN72" i="39"/>
  <c r="JM72" i="39"/>
  <c r="JL72" i="39"/>
  <c r="JK72" i="39"/>
  <c r="JJ72" i="39"/>
  <c r="JI72" i="39"/>
  <c r="JH72" i="39"/>
  <c r="JG72" i="39"/>
  <c r="JF72" i="39"/>
  <c r="JE72" i="39"/>
  <c r="JD72" i="39"/>
  <c r="JC72" i="39"/>
  <c r="JB72" i="39"/>
  <c r="JA72" i="39"/>
  <c r="IZ72" i="39"/>
  <c r="IY72" i="39"/>
  <c r="IX72" i="39"/>
  <c r="IW72" i="39"/>
  <c r="IV72" i="39"/>
  <c r="IU72" i="39"/>
  <c r="IT72" i="39"/>
  <c r="IS72" i="39"/>
  <c r="IR72" i="39"/>
  <c r="IQ72" i="39"/>
  <c r="IP72" i="39"/>
  <c r="IO72" i="39"/>
  <c r="IN72" i="39"/>
  <c r="IM72" i="39"/>
  <c r="IL72" i="39"/>
  <c r="IJ72" i="39"/>
  <c r="II72" i="39"/>
  <c r="IH72" i="39"/>
  <c r="IG72" i="39"/>
  <c r="IF72" i="39"/>
  <c r="IE72" i="39"/>
  <c r="ID72" i="39"/>
  <c r="IC72" i="39"/>
  <c r="IB72" i="39"/>
  <c r="IA72" i="39"/>
  <c r="HZ72" i="39"/>
  <c r="HY72" i="39"/>
  <c r="HX72" i="39"/>
  <c r="HW72" i="39"/>
  <c r="HV72" i="39"/>
  <c r="HU72" i="39"/>
  <c r="HT72" i="39"/>
  <c r="HS72" i="39"/>
  <c r="HR72" i="39"/>
  <c r="HQ72" i="39"/>
  <c r="HP72" i="39"/>
  <c r="HO72" i="39"/>
  <c r="HN72" i="39"/>
  <c r="HM72" i="39"/>
  <c r="HL72" i="39"/>
  <c r="HK72" i="39"/>
  <c r="HJ72" i="39"/>
  <c r="HI72" i="39"/>
  <c r="HH72" i="39"/>
  <c r="HG72" i="39"/>
  <c r="HF72" i="39"/>
  <c r="HE72" i="39"/>
  <c r="HD72" i="39"/>
  <c r="HC72" i="39"/>
  <c r="HB72" i="39"/>
  <c r="HA72" i="39"/>
  <c r="O72" i="39"/>
  <c r="H72" i="39"/>
  <c r="KG71" i="39"/>
  <c r="KF71" i="39"/>
  <c r="KE71" i="39"/>
  <c r="KD71" i="39"/>
  <c r="KC71" i="39"/>
  <c r="KB71" i="39"/>
  <c r="KA71" i="39"/>
  <c r="JZ71" i="39"/>
  <c r="JY71" i="39"/>
  <c r="JX71" i="39"/>
  <c r="JW71" i="39"/>
  <c r="JV71" i="39"/>
  <c r="JU71" i="39"/>
  <c r="JT71" i="39"/>
  <c r="JS71" i="39"/>
  <c r="JR71" i="39"/>
  <c r="JQ71" i="39"/>
  <c r="JP71" i="39"/>
  <c r="JO71" i="39"/>
  <c r="JN71" i="39"/>
  <c r="JM71" i="39"/>
  <c r="JL71" i="39"/>
  <c r="JK71" i="39"/>
  <c r="JJ71" i="39"/>
  <c r="JI71" i="39"/>
  <c r="JH71" i="39"/>
  <c r="JG71" i="39"/>
  <c r="JF71" i="39"/>
  <c r="JE71" i="39"/>
  <c r="JD71" i="39"/>
  <c r="JC71" i="39"/>
  <c r="JB71" i="39"/>
  <c r="JA71" i="39"/>
  <c r="IZ71" i="39"/>
  <c r="IY71" i="39"/>
  <c r="IX71" i="39"/>
  <c r="IW71" i="39"/>
  <c r="IV71" i="39"/>
  <c r="IU71" i="39"/>
  <c r="IT71" i="39"/>
  <c r="IS71" i="39"/>
  <c r="IR71" i="39"/>
  <c r="IQ71" i="39"/>
  <c r="IP71" i="39"/>
  <c r="IO71" i="39"/>
  <c r="IN71" i="39"/>
  <c r="IM71" i="39"/>
  <c r="IL71" i="39"/>
  <c r="IJ71" i="39"/>
  <c r="II71" i="39"/>
  <c r="IH71" i="39"/>
  <c r="IG71" i="39"/>
  <c r="IF71" i="39"/>
  <c r="IE71" i="39"/>
  <c r="ID71" i="39"/>
  <c r="IC71" i="39"/>
  <c r="IB71" i="39"/>
  <c r="IA71" i="39"/>
  <c r="HZ71" i="39"/>
  <c r="HY71" i="39"/>
  <c r="HX71" i="39"/>
  <c r="HW71" i="39"/>
  <c r="HV71" i="39"/>
  <c r="HU71" i="39"/>
  <c r="HT71" i="39"/>
  <c r="HS71" i="39"/>
  <c r="HR71" i="39"/>
  <c r="HQ71" i="39"/>
  <c r="HP71" i="39"/>
  <c r="HO71" i="39"/>
  <c r="HN71" i="39"/>
  <c r="HM71" i="39"/>
  <c r="HL71" i="39"/>
  <c r="HK71" i="39"/>
  <c r="HJ71" i="39"/>
  <c r="HI71" i="39"/>
  <c r="HH71" i="39"/>
  <c r="HG71" i="39"/>
  <c r="HF71" i="39"/>
  <c r="HE71" i="39"/>
  <c r="HD71" i="39"/>
  <c r="HC71" i="39"/>
  <c r="HB71" i="39"/>
  <c r="HA71" i="39"/>
  <c r="O71" i="39"/>
  <c r="H71" i="39"/>
  <c r="KG70" i="39"/>
  <c r="KF70" i="39"/>
  <c r="KE70" i="39"/>
  <c r="KD70" i="39"/>
  <c r="KC70" i="39"/>
  <c r="KB70" i="39"/>
  <c r="KA70" i="39"/>
  <c r="JZ70" i="39"/>
  <c r="JY70" i="39"/>
  <c r="JX70" i="39"/>
  <c r="JW70" i="39"/>
  <c r="JV70" i="39"/>
  <c r="JU70" i="39"/>
  <c r="JT70" i="39"/>
  <c r="JS70" i="39"/>
  <c r="JR70" i="39"/>
  <c r="JQ70" i="39"/>
  <c r="JP70" i="39"/>
  <c r="JO70" i="39"/>
  <c r="JN70" i="39"/>
  <c r="JM70" i="39"/>
  <c r="JL70" i="39"/>
  <c r="JK70" i="39"/>
  <c r="JJ70" i="39"/>
  <c r="JI70" i="39"/>
  <c r="JH70" i="39"/>
  <c r="JG70" i="39"/>
  <c r="JF70" i="39"/>
  <c r="JE70" i="39"/>
  <c r="JD70" i="39"/>
  <c r="JC70" i="39"/>
  <c r="JB70" i="39"/>
  <c r="JA70" i="39"/>
  <c r="IZ70" i="39"/>
  <c r="IY70" i="39"/>
  <c r="IX70" i="39"/>
  <c r="IW70" i="39"/>
  <c r="IV70" i="39"/>
  <c r="IU70" i="39"/>
  <c r="IT70" i="39"/>
  <c r="IS70" i="39"/>
  <c r="IR70" i="39"/>
  <c r="IQ70" i="39"/>
  <c r="IP70" i="39"/>
  <c r="IO70" i="39"/>
  <c r="IN70" i="39"/>
  <c r="IM70" i="39"/>
  <c r="IL70" i="39"/>
  <c r="IJ70" i="39"/>
  <c r="II70" i="39"/>
  <c r="IH70" i="39"/>
  <c r="IG70" i="39"/>
  <c r="IF70" i="39"/>
  <c r="IE70" i="39"/>
  <c r="ID70" i="39"/>
  <c r="IC70" i="39"/>
  <c r="IB70" i="39"/>
  <c r="IA70" i="39"/>
  <c r="HZ70" i="39"/>
  <c r="HY70" i="39"/>
  <c r="HX70" i="39"/>
  <c r="HW70" i="39"/>
  <c r="HV70" i="39"/>
  <c r="HU70" i="39"/>
  <c r="HT70" i="39"/>
  <c r="HS70" i="39"/>
  <c r="HR70" i="39"/>
  <c r="HQ70" i="39"/>
  <c r="HP70" i="39"/>
  <c r="HO70" i="39"/>
  <c r="HN70" i="39"/>
  <c r="HM70" i="39"/>
  <c r="HL70" i="39"/>
  <c r="HK70" i="39"/>
  <c r="HJ70" i="39"/>
  <c r="HI70" i="39"/>
  <c r="HH70" i="39"/>
  <c r="HG70" i="39"/>
  <c r="HF70" i="39"/>
  <c r="HE70" i="39"/>
  <c r="HD70" i="39"/>
  <c r="HC70" i="39"/>
  <c r="HB70" i="39"/>
  <c r="HA70" i="39"/>
  <c r="O70" i="39"/>
  <c r="H70" i="39"/>
  <c r="KG69" i="39"/>
  <c r="KF69" i="39"/>
  <c r="KE69" i="39"/>
  <c r="KD69" i="39"/>
  <c r="KC69" i="39"/>
  <c r="KB69" i="39"/>
  <c r="KA69" i="39"/>
  <c r="JZ69" i="39"/>
  <c r="JY69" i="39"/>
  <c r="JX69" i="39"/>
  <c r="JW69" i="39"/>
  <c r="JV69" i="39"/>
  <c r="JU69" i="39"/>
  <c r="JT69" i="39"/>
  <c r="JS69" i="39"/>
  <c r="JR69" i="39"/>
  <c r="JQ69" i="39"/>
  <c r="JP69" i="39"/>
  <c r="JO69" i="39"/>
  <c r="JN69" i="39"/>
  <c r="JM69" i="39"/>
  <c r="JL69" i="39"/>
  <c r="JK69" i="39"/>
  <c r="JJ69" i="39"/>
  <c r="JI69" i="39"/>
  <c r="JH69" i="39"/>
  <c r="JG69" i="39"/>
  <c r="JF69" i="39"/>
  <c r="JE69" i="39"/>
  <c r="JD69" i="39"/>
  <c r="JC69" i="39"/>
  <c r="JB69" i="39"/>
  <c r="JA69" i="39"/>
  <c r="IZ69" i="39"/>
  <c r="IY69" i="39"/>
  <c r="IX69" i="39"/>
  <c r="IW69" i="39"/>
  <c r="IV69" i="39"/>
  <c r="IU69" i="39"/>
  <c r="IT69" i="39"/>
  <c r="IS69" i="39"/>
  <c r="IR69" i="39"/>
  <c r="IQ69" i="39"/>
  <c r="IP69" i="39"/>
  <c r="IO69" i="39"/>
  <c r="IN69" i="39"/>
  <c r="IM69" i="39"/>
  <c r="IL69" i="39"/>
  <c r="IJ69" i="39"/>
  <c r="II69" i="39"/>
  <c r="IH69" i="39"/>
  <c r="IG69" i="39"/>
  <c r="IF69" i="39"/>
  <c r="IE69" i="39"/>
  <c r="ID69" i="39"/>
  <c r="IC69" i="39"/>
  <c r="IB69" i="39"/>
  <c r="IA69" i="39"/>
  <c r="HZ69" i="39"/>
  <c r="HY69" i="39"/>
  <c r="HX69" i="39"/>
  <c r="HW69" i="39"/>
  <c r="HV69" i="39"/>
  <c r="HU69" i="39"/>
  <c r="HT69" i="39"/>
  <c r="HS69" i="39"/>
  <c r="HR69" i="39"/>
  <c r="HQ69" i="39"/>
  <c r="HP69" i="39"/>
  <c r="HO69" i="39"/>
  <c r="HN69" i="39"/>
  <c r="HM69" i="39"/>
  <c r="HL69" i="39"/>
  <c r="HK69" i="39"/>
  <c r="HJ69" i="39"/>
  <c r="HI69" i="39"/>
  <c r="HH69" i="39"/>
  <c r="HG69" i="39"/>
  <c r="HF69" i="39"/>
  <c r="HE69" i="39"/>
  <c r="HD69" i="39"/>
  <c r="HC69" i="39"/>
  <c r="HB69" i="39"/>
  <c r="HA69" i="39"/>
  <c r="O98" i="39"/>
  <c r="H98" i="39"/>
  <c r="KG68" i="39"/>
  <c r="KF68" i="39"/>
  <c r="KE68" i="39"/>
  <c r="KD68" i="39"/>
  <c r="KC68" i="39"/>
  <c r="KB68" i="39"/>
  <c r="KA68" i="39"/>
  <c r="JZ68" i="39"/>
  <c r="JY68" i="39"/>
  <c r="JX68" i="39"/>
  <c r="JW68" i="39"/>
  <c r="JV68" i="39"/>
  <c r="JU68" i="39"/>
  <c r="JT68" i="39"/>
  <c r="JS68" i="39"/>
  <c r="JR68" i="39"/>
  <c r="JQ68" i="39"/>
  <c r="JP68" i="39"/>
  <c r="JO68" i="39"/>
  <c r="JN68" i="39"/>
  <c r="JM68" i="39"/>
  <c r="JL68" i="39"/>
  <c r="JK68" i="39"/>
  <c r="JJ68" i="39"/>
  <c r="JI68" i="39"/>
  <c r="JH68" i="39"/>
  <c r="JG68" i="39"/>
  <c r="JF68" i="39"/>
  <c r="JE68" i="39"/>
  <c r="JD68" i="39"/>
  <c r="JC68" i="39"/>
  <c r="JB68" i="39"/>
  <c r="JA68" i="39"/>
  <c r="IZ68" i="39"/>
  <c r="IY68" i="39"/>
  <c r="IX68" i="39"/>
  <c r="IW68" i="39"/>
  <c r="IV68" i="39"/>
  <c r="IU68" i="39"/>
  <c r="IT68" i="39"/>
  <c r="IS68" i="39"/>
  <c r="IR68" i="39"/>
  <c r="IQ68" i="39"/>
  <c r="IP68" i="39"/>
  <c r="IO68" i="39"/>
  <c r="IN68" i="39"/>
  <c r="IM68" i="39"/>
  <c r="IL68" i="39"/>
  <c r="IJ68" i="39"/>
  <c r="II68" i="39"/>
  <c r="IH68" i="39"/>
  <c r="IG68" i="39"/>
  <c r="IF68" i="39"/>
  <c r="IE68" i="39"/>
  <c r="ID68" i="39"/>
  <c r="IC68" i="39"/>
  <c r="IB68" i="39"/>
  <c r="IA68" i="39"/>
  <c r="HZ68" i="39"/>
  <c r="HY68" i="39"/>
  <c r="HX68" i="39"/>
  <c r="HW68" i="39"/>
  <c r="HV68" i="39"/>
  <c r="HU68" i="39"/>
  <c r="HT68" i="39"/>
  <c r="HS68" i="39"/>
  <c r="HR68" i="39"/>
  <c r="HQ68" i="39"/>
  <c r="HP68" i="39"/>
  <c r="HO68" i="39"/>
  <c r="HN68" i="39"/>
  <c r="HM68" i="39"/>
  <c r="HL68" i="39"/>
  <c r="HK68" i="39"/>
  <c r="HJ68" i="39"/>
  <c r="HI68" i="39"/>
  <c r="HH68" i="39"/>
  <c r="HG68" i="39"/>
  <c r="HF68" i="39"/>
  <c r="HE68" i="39"/>
  <c r="HD68" i="39"/>
  <c r="HC68" i="39"/>
  <c r="HB68" i="39"/>
  <c r="HA68" i="39"/>
  <c r="O68" i="39"/>
  <c r="H68" i="39"/>
  <c r="KG67" i="39"/>
  <c r="KF67" i="39"/>
  <c r="KE67" i="39"/>
  <c r="KD67" i="39"/>
  <c r="KC67" i="39"/>
  <c r="KB67" i="39"/>
  <c r="KA67" i="39"/>
  <c r="JZ67" i="39"/>
  <c r="JY67" i="39"/>
  <c r="JX67" i="39"/>
  <c r="JW67" i="39"/>
  <c r="JV67" i="39"/>
  <c r="JU67" i="39"/>
  <c r="JT67" i="39"/>
  <c r="JS67" i="39"/>
  <c r="JR67" i="39"/>
  <c r="JQ67" i="39"/>
  <c r="JP67" i="39"/>
  <c r="JO67" i="39"/>
  <c r="JN67" i="39"/>
  <c r="JM67" i="39"/>
  <c r="JL67" i="39"/>
  <c r="JK67" i="39"/>
  <c r="JJ67" i="39"/>
  <c r="JI67" i="39"/>
  <c r="JH67" i="39"/>
  <c r="JG67" i="39"/>
  <c r="JF67" i="39"/>
  <c r="JE67" i="39"/>
  <c r="JD67" i="39"/>
  <c r="JC67" i="39"/>
  <c r="JB67" i="39"/>
  <c r="JA67" i="39"/>
  <c r="IZ67" i="39"/>
  <c r="IY67" i="39"/>
  <c r="IX67" i="39"/>
  <c r="IW67" i="39"/>
  <c r="IV67" i="39"/>
  <c r="IU67" i="39"/>
  <c r="IT67" i="39"/>
  <c r="IS67" i="39"/>
  <c r="IR67" i="39"/>
  <c r="IQ67" i="39"/>
  <c r="IP67" i="39"/>
  <c r="IO67" i="39"/>
  <c r="IN67" i="39"/>
  <c r="IM67" i="39"/>
  <c r="IL67" i="39"/>
  <c r="IJ67" i="39"/>
  <c r="II67" i="39"/>
  <c r="IH67" i="39"/>
  <c r="IG67" i="39"/>
  <c r="IF67" i="39"/>
  <c r="IE67" i="39"/>
  <c r="ID67" i="39"/>
  <c r="IC67" i="39"/>
  <c r="IB67" i="39"/>
  <c r="IA67" i="39"/>
  <c r="HZ67" i="39"/>
  <c r="HY67" i="39"/>
  <c r="HX67" i="39"/>
  <c r="HW67" i="39"/>
  <c r="HV67" i="39"/>
  <c r="HU67" i="39"/>
  <c r="HT67" i="39"/>
  <c r="HS67" i="39"/>
  <c r="HR67" i="39"/>
  <c r="HQ67" i="39"/>
  <c r="HP67" i="39"/>
  <c r="HO67" i="39"/>
  <c r="HN67" i="39"/>
  <c r="HM67" i="39"/>
  <c r="HL67" i="39"/>
  <c r="HK67" i="39"/>
  <c r="HJ67" i="39"/>
  <c r="HI67" i="39"/>
  <c r="HH67" i="39"/>
  <c r="HG67" i="39"/>
  <c r="HF67" i="39"/>
  <c r="HE67" i="39"/>
  <c r="HD67" i="39"/>
  <c r="HC67" i="39"/>
  <c r="HB67" i="39"/>
  <c r="HA67" i="39"/>
  <c r="O65" i="39"/>
  <c r="H65" i="39"/>
  <c r="KG66" i="39"/>
  <c r="KF66" i="39"/>
  <c r="KE66" i="39"/>
  <c r="KD66" i="39"/>
  <c r="KC66" i="39"/>
  <c r="KB66" i="39"/>
  <c r="KA66" i="39"/>
  <c r="JZ66" i="39"/>
  <c r="JY66" i="39"/>
  <c r="JX66" i="39"/>
  <c r="JW66" i="39"/>
  <c r="JV66" i="39"/>
  <c r="JU66" i="39"/>
  <c r="JT66" i="39"/>
  <c r="JS66" i="39"/>
  <c r="JR66" i="39"/>
  <c r="JQ66" i="39"/>
  <c r="JP66" i="39"/>
  <c r="JO66" i="39"/>
  <c r="JN66" i="39"/>
  <c r="JM66" i="39"/>
  <c r="JL66" i="39"/>
  <c r="JK66" i="39"/>
  <c r="JJ66" i="39"/>
  <c r="JI66" i="39"/>
  <c r="JH66" i="39"/>
  <c r="JG66" i="39"/>
  <c r="JF66" i="39"/>
  <c r="JE66" i="39"/>
  <c r="JD66" i="39"/>
  <c r="JC66" i="39"/>
  <c r="JB66" i="39"/>
  <c r="JA66" i="39"/>
  <c r="IZ66" i="39"/>
  <c r="IY66" i="39"/>
  <c r="IX66" i="39"/>
  <c r="IW66" i="39"/>
  <c r="IV66" i="39"/>
  <c r="IU66" i="39"/>
  <c r="IT66" i="39"/>
  <c r="IS66" i="39"/>
  <c r="IR66" i="39"/>
  <c r="IQ66" i="39"/>
  <c r="IP66" i="39"/>
  <c r="IO66" i="39"/>
  <c r="IN66" i="39"/>
  <c r="IM66" i="39"/>
  <c r="IL66" i="39"/>
  <c r="IJ66" i="39"/>
  <c r="II66" i="39"/>
  <c r="IH66" i="39"/>
  <c r="IG66" i="39"/>
  <c r="IF66" i="39"/>
  <c r="IE66" i="39"/>
  <c r="ID66" i="39"/>
  <c r="IC66" i="39"/>
  <c r="IB66" i="39"/>
  <c r="IA66" i="39"/>
  <c r="HZ66" i="39"/>
  <c r="HY66" i="39"/>
  <c r="HX66" i="39"/>
  <c r="HW66" i="39"/>
  <c r="HV66" i="39"/>
  <c r="HU66" i="39"/>
  <c r="HT66" i="39"/>
  <c r="HS66" i="39"/>
  <c r="HR66" i="39"/>
  <c r="HQ66" i="39"/>
  <c r="HP66" i="39"/>
  <c r="HO66" i="39"/>
  <c r="HN66" i="39"/>
  <c r="HM66" i="39"/>
  <c r="HL66" i="39"/>
  <c r="HK66" i="39"/>
  <c r="HJ66" i="39"/>
  <c r="HI66" i="39"/>
  <c r="HH66" i="39"/>
  <c r="HG66" i="39"/>
  <c r="HF66" i="39"/>
  <c r="HE66" i="39"/>
  <c r="HD66" i="39"/>
  <c r="HC66" i="39"/>
  <c r="HB66" i="39"/>
  <c r="HA66" i="39"/>
  <c r="O66" i="39"/>
  <c r="H66" i="39"/>
  <c r="KG65" i="39"/>
  <c r="KF65" i="39"/>
  <c r="KE65" i="39"/>
  <c r="KD65" i="39"/>
  <c r="KC65" i="39"/>
  <c r="KB65" i="39"/>
  <c r="KA65" i="39"/>
  <c r="JZ65" i="39"/>
  <c r="JY65" i="39"/>
  <c r="JX65" i="39"/>
  <c r="JW65" i="39"/>
  <c r="JV65" i="39"/>
  <c r="JU65" i="39"/>
  <c r="JT65" i="39"/>
  <c r="JS65" i="39"/>
  <c r="JR65" i="39"/>
  <c r="JQ65" i="39"/>
  <c r="JP65" i="39"/>
  <c r="JO65" i="39"/>
  <c r="JN65" i="39"/>
  <c r="JM65" i="39"/>
  <c r="JL65" i="39"/>
  <c r="JK65" i="39"/>
  <c r="JJ65" i="39"/>
  <c r="JI65" i="39"/>
  <c r="JH65" i="39"/>
  <c r="JG65" i="39"/>
  <c r="JF65" i="39"/>
  <c r="JE65" i="39"/>
  <c r="JD65" i="39"/>
  <c r="JC65" i="39"/>
  <c r="JB65" i="39"/>
  <c r="JA65" i="39"/>
  <c r="IZ65" i="39"/>
  <c r="IY65" i="39"/>
  <c r="IX65" i="39"/>
  <c r="IW65" i="39"/>
  <c r="IV65" i="39"/>
  <c r="IU65" i="39"/>
  <c r="IT65" i="39"/>
  <c r="IS65" i="39"/>
  <c r="IR65" i="39"/>
  <c r="IQ65" i="39"/>
  <c r="IP65" i="39"/>
  <c r="IO65" i="39"/>
  <c r="IN65" i="39"/>
  <c r="IM65" i="39"/>
  <c r="IL65" i="39"/>
  <c r="IJ65" i="39"/>
  <c r="II65" i="39"/>
  <c r="IH65" i="39"/>
  <c r="IG65" i="39"/>
  <c r="IF65" i="39"/>
  <c r="IE65" i="39"/>
  <c r="ID65" i="39"/>
  <c r="IC65" i="39"/>
  <c r="IB65" i="39"/>
  <c r="IA65" i="39"/>
  <c r="HZ65" i="39"/>
  <c r="HY65" i="39"/>
  <c r="HX65" i="39"/>
  <c r="HW65" i="39"/>
  <c r="HV65" i="39"/>
  <c r="HU65" i="39"/>
  <c r="HT65" i="39"/>
  <c r="HS65" i="39"/>
  <c r="HR65" i="39"/>
  <c r="HQ65" i="39"/>
  <c r="HP65" i="39"/>
  <c r="HO65" i="39"/>
  <c r="HN65" i="39"/>
  <c r="HM65" i="39"/>
  <c r="HL65" i="39"/>
  <c r="HK65" i="39"/>
  <c r="HJ65" i="39"/>
  <c r="HI65" i="39"/>
  <c r="HH65" i="39"/>
  <c r="HG65" i="39"/>
  <c r="HF65" i="39"/>
  <c r="HE65" i="39"/>
  <c r="HD65" i="39"/>
  <c r="HC65" i="39"/>
  <c r="HB65" i="39"/>
  <c r="HA65" i="39"/>
  <c r="O82" i="39"/>
  <c r="H82" i="39"/>
  <c r="KG64" i="39"/>
  <c r="KF64" i="39"/>
  <c r="KE64" i="39"/>
  <c r="KD64" i="39"/>
  <c r="KC64" i="39"/>
  <c r="KB64" i="39"/>
  <c r="KA64" i="39"/>
  <c r="JZ64" i="39"/>
  <c r="JY64" i="39"/>
  <c r="JX64" i="39"/>
  <c r="JW64" i="39"/>
  <c r="JV64" i="39"/>
  <c r="JU64" i="39"/>
  <c r="JT64" i="39"/>
  <c r="JS64" i="39"/>
  <c r="JR64" i="39"/>
  <c r="JQ64" i="39"/>
  <c r="JP64" i="39"/>
  <c r="JO64" i="39"/>
  <c r="JN64" i="39"/>
  <c r="JM64" i="39"/>
  <c r="JL64" i="39"/>
  <c r="JK64" i="39"/>
  <c r="JJ64" i="39"/>
  <c r="JI64" i="39"/>
  <c r="JH64" i="39"/>
  <c r="JG64" i="39"/>
  <c r="JF64" i="39"/>
  <c r="JE64" i="39"/>
  <c r="JD64" i="39"/>
  <c r="JC64" i="39"/>
  <c r="JB64" i="39"/>
  <c r="JA64" i="39"/>
  <c r="IZ64" i="39"/>
  <c r="IY64" i="39"/>
  <c r="IX64" i="39"/>
  <c r="IW64" i="39"/>
  <c r="IV64" i="39"/>
  <c r="IU64" i="39"/>
  <c r="IT64" i="39"/>
  <c r="IS64" i="39"/>
  <c r="IR64" i="39"/>
  <c r="IQ64" i="39"/>
  <c r="IP64" i="39"/>
  <c r="IO64" i="39"/>
  <c r="IN64" i="39"/>
  <c r="IM64" i="39"/>
  <c r="IL64" i="39"/>
  <c r="IJ64" i="39"/>
  <c r="II64" i="39"/>
  <c r="IH64" i="39"/>
  <c r="IG64" i="39"/>
  <c r="IF64" i="39"/>
  <c r="IE64" i="39"/>
  <c r="ID64" i="39"/>
  <c r="IC64" i="39"/>
  <c r="IB64" i="39"/>
  <c r="IA64" i="39"/>
  <c r="HZ64" i="39"/>
  <c r="HY64" i="39"/>
  <c r="HX64" i="39"/>
  <c r="HW64" i="39"/>
  <c r="HV64" i="39"/>
  <c r="HU64" i="39"/>
  <c r="HT64" i="39"/>
  <c r="HS64" i="39"/>
  <c r="HR64" i="39"/>
  <c r="HQ64" i="39"/>
  <c r="HP64" i="39"/>
  <c r="HO64" i="39"/>
  <c r="HN64" i="39"/>
  <c r="HM64" i="39"/>
  <c r="HL64" i="39"/>
  <c r="HK64" i="39"/>
  <c r="HJ64" i="39"/>
  <c r="HI64" i="39"/>
  <c r="HH64" i="39"/>
  <c r="HG64" i="39"/>
  <c r="HF64" i="39"/>
  <c r="HE64" i="39"/>
  <c r="HD64" i="39"/>
  <c r="HC64" i="39"/>
  <c r="HB64" i="39"/>
  <c r="HA64" i="39"/>
  <c r="O64" i="39"/>
  <c r="H64" i="39"/>
  <c r="KG63" i="39"/>
  <c r="KF63" i="39"/>
  <c r="KE63" i="39"/>
  <c r="KD63" i="39"/>
  <c r="KC63" i="39"/>
  <c r="KB63" i="39"/>
  <c r="KA63" i="39"/>
  <c r="JZ63" i="39"/>
  <c r="JY63" i="39"/>
  <c r="JX63" i="39"/>
  <c r="JW63" i="39"/>
  <c r="JV63" i="39"/>
  <c r="JU63" i="39"/>
  <c r="JT63" i="39"/>
  <c r="JS63" i="39"/>
  <c r="JR63" i="39"/>
  <c r="JQ63" i="39"/>
  <c r="JP63" i="39"/>
  <c r="JO63" i="39"/>
  <c r="JN63" i="39"/>
  <c r="JM63" i="39"/>
  <c r="JL63" i="39"/>
  <c r="JK63" i="39"/>
  <c r="JJ63" i="39"/>
  <c r="JI63" i="39"/>
  <c r="JH63" i="39"/>
  <c r="JG63" i="39"/>
  <c r="JF63" i="39"/>
  <c r="JE63" i="39"/>
  <c r="JD63" i="39"/>
  <c r="JC63" i="39"/>
  <c r="JB63" i="39"/>
  <c r="JA63" i="39"/>
  <c r="IZ63" i="39"/>
  <c r="IY63" i="39"/>
  <c r="IX63" i="39"/>
  <c r="IW63" i="39"/>
  <c r="IV63" i="39"/>
  <c r="IU63" i="39"/>
  <c r="IT63" i="39"/>
  <c r="IS63" i="39"/>
  <c r="IR63" i="39"/>
  <c r="IQ63" i="39"/>
  <c r="IP63" i="39"/>
  <c r="IO63" i="39"/>
  <c r="IN63" i="39"/>
  <c r="IM63" i="39"/>
  <c r="IL63" i="39"/>
  <c r="IJ63" i="39"/>
  <c r="II63" i="39"/>
  <c r="IH63" i="39"/>
  <c r="IG63" i="39"/>
  <c r="IF63" i="39"/>
  <c r="IE63" i="39"/>
  <c r="ID63" i="39"/>
  <c r="IC63" i="39"/>
  <c r="IB63" i="39"/>
  <c r="IA63" i="39"/>
  <c r="HZ63" i="39"/>
  <c r="HY63" i="39"/>
  <c r="HX63" i="39"/>
  <c r="HW63" i="39"/>
  <c r="HV63" i="39"/>
  <c r="HU63" i="39"/>
  <c r="HT63" i="39"/>
  <c r="HS63" i="39"/>
  <c r="HR63" i="39"/>
  <c r="HQ63" i="39"/>
  <c r="HP63" i="39"/>
  <c r="HO63" i="39"/>
  <c r="HN63" i="39"/>
  <c r="HM63" i="39"/>
  <c r="HL63" i="39"/>
  <c r="HK63" i="39"/>
  <c r="HJ63" i="39"/>
  <c r="HI63" i="39"/>
  <c r="HH63" i="39"/>
  <c r="HG63" i="39"/>
  <c r="HF63" i="39"/>
  <c r="HE63" i="39"/>
  <c r="HD63" i="39"/>
  <c r="HC63" i="39"/>
  <c r="HB63" i="39"/>
  <c r="HA63" i="39"/>
  <c r="O63" i="39"/>
  <c r="H63" i="39"/>
  <c r="KG62" i="39"/>
  <c r="KF62" i="39"/>
  <c r="KE62" i="39"/>
  <c r="KD62" i="39"/>
  <c r="KC62" i="39"/>
  <c r="KB62" i="39"/>
  <c r="KA62" i="39"/>
  <c r="JZ62" i="39"/>
  <c r="JY62" i="39"/>
  <c r="JX62" i="39"/>
  <c r="JW62" i="39"/>
  <c r="JV62" i="39"/>
  <c r="JU62" i="39"/>
  <c r="JT62" i="39"/>
  <c r="JS62" i="39"/>
  <c r="JR62" i="39"/>
  <c r="JQ62" i="39"/>
  <c r="JP62" i="39"/>
  <c r="JO62" i="39"/>
  <c r="JN62" i="39"/>
  <c r="JM62" i="39"/>
  <c r="JL62" i="39"/>
  <c r="JK62" i="39"/>
  <c r="JJ62" i="39"/>
  <c r="JI62" i="39"/>
  <c r="JH62" i="39"/>
  <c r="JG62" i="39"/>
  <c r="JF62" i="39"/>
  <c r="JE62" i="39"/>
  <c r="JD62" i="39"/>
  <c r="JC62" i="39"/>
  <c r="JB62" i="39"/>
  <c r="JA62" i="39"/>
  <c r="IZ62" i="39"/>
  <c r="IY62" i="39"/>
  <c r="IX62" i="39"/>
  <c r="IW62" i="39"/>
  <c r="IV62" i="39"/>
  <c r="IU62" i="39"/>
  <c r="IT62" i="39"/>
  <c r="IS62" i="39"/>
  <c r="IR62" i="39"/>
  <c r="IQ62" i="39"/>
  <c r="IP62" i="39"/>
  <c r="IO62" i="39"/>
  <c r="IN62" i="39"/>
  <c r="IM62" i="39"/>
  <c r="IL62" i="39"/>
  <c r="IJ62" i="39"/>
  <c r="II62" i="39"/>
  <c r="IH62" i="39"/>
  <c r="IG62" i="39"/>
  <c r="IF62" i="39"/>
  <c r="IE62" i="39"/>
  <c r="ID62" i="39"/>
  <c r="IC62" i="39"/>
  <c r="IB62" i="39"/>
  <c r="IA62" i="39"/>
  <c r="HZ62" i="39"/>
  <c r="HY62" i="39"/>
  <c r="HX62" i="39"/>
  <c r="HW62" i="39"/>
  <c r="HV62" i="39"/>
  <c r="HU62" i="39"/>
  <c r="HT62" i="39"/>
  <c r="HS62" i="39"/>
  <c r="HR62" i="39"/>
  <c r="HQ62" i="39"/>
  <c r="HP62" i="39"/>
  <c r="HO62" i="39"/>
  <c r="HN62" i="39"/>
  <c r="HM62" i="39"/>
  <c r="HL62" i="39"/>
  <c r="HK62" i="39"/>
  <c r="HJ62" i="39"/>
  <c r="HI62" i="39"/>
  <c r="HH62" i="39"/>
  <c r="HG62" i="39"/>
  <c r="HF62" i="39"/>
  <c r="HE62" i="39"/>
  <c r="HD62" i="39"/>
  <c r="HC62" i="39"/>
  <c r="HB62" i="39"/>
  <c r="HA62" i="39"/>
  <c r="O62" i="39"/>
  <c r="H62" i="39"/>
  <c r="KG61" i="39"/>
  <c r="KF61" i="39"/>
  <c r="KE61" i="39"/>
  <c r="KD61" i="39"/>
  <c r="KC61" i="39"/>
  <c r="KB61" i="39"/>
  <c r="KA61" i="39"/>
  <c r="JZ61" i="39"/>
  <c r="JY61" i="39"/>
  <c r="JX61" i="39"/>
  <c r="JW61" i="39"/>
  <c r="JV61" i="39"/>
  <c r="JU61" i="39"/>
  <c r="JT61" i="39"/>
  <c r="JS61" i="39"/>
  <c r="JR61" i="39"/>
  <c r="JQ61" i="39"/>
  <c r="JP61" i="39"/>
  <c r="JO61" i="39"/>
  <c r="JN61" i="39"/>
  <c r="JM61" i="39"/>
  <c r="JL61" i="39"/>
  <c r="JK61" i="39"/>
  <c r="JJ61" i="39"/>
  <c r="JI61" i="39"/>
  <c r="JH61" i="39"/>
  <c r="JG61" i="39"/>
  <c r="JF61" i="39"/>
  <c r="JE61" i="39"/>
  <c r="JD61" i="39"/>
  <c r="JC61" i="39"/>
  <c r="JB61" i="39"/>
  <c r="JA61" i="39"/>
  <c r="IZ61" i="39"/>
  <c r="IY61" i="39"/>
  <c r="IX61" i="39"/>
  <c r="IW61" i="39"/>
  <c r="IV61" i="39"/>
  <c r="IU61" i="39"/>
  <c r="IT61" i="39"/>
  <c r="IS61" i="39"/>
  <c r="IR61" i="39"/>
  <c r="IQ61" i="39"/>
  <c r="IP61" i="39"/>
  <c r="IO61" i="39"/>
  <c r="IN61" i="39"/>
  <c r="IM61" i="39"/>
  <c r="IL61" i="39"/>
  <c r="IJ61" i="39"/>
  <c r="II61" i="39"/>
  <c r="IH61" i="39"/>
  <c r="IG61" i="39"/>
  <c r="IF61" i="39"/>
  <c r="IE61" i="39"/>
  <c r="ID61" i="39"/>
  <c r="IC61" i="39"/>
  <c r="IB61" i="39"/>
  <c r="IA61" i="39"/>
  <c r="HZ61" i="39"/>
  <c r="HY61" i="39"/>
  <c r="HX61" i="39"/>
  <c r="HW61" i="39"/>
  <c r="HV61" i="39"/>
  <c r="HU61" i="39"/>
  <c r="HT61" i="39"/>
  <c r="HS61" i="39"/>
  <c r="HR61" i="39"/>
  <c r="HQ61" i="39"/>
  <c r="HP61" i="39"/>
  <c r="HO61" i="39"/>
  <c r="HN61" i="39"/>
  <c r="HM61" i="39"/>
  <c r="HL61" i="39"/>
  <c r="HK61" i="39"/>
  <c r="HJ61" i="39"/>
  <c r="HI61" i="39"/>
  <c r="HH61" i="39"/>
  <c r="HG61" i="39"/>
  <c r="HF61" i="39"/>
  <c r="HE61" i="39"/>
  <c r="HD61" i="39"/>
  <c r="HC61" i="39"/>
  <c r="HB61" i="39"/>
  <c r="HA61" i="39"/>
  <c r="O61" i="39"/>
  <c r="H61" i="39"/>
  <c r="KG60" i="39"/>
  <c r="KF60" i="39"/>
  <c r="KE60" i="39"/>
  <c r="KD60" i="39"/>
  <c r="KC60" i="39"/>
  <c r="KB60" i="39"/>
  <c r="KA60" i="39"/>
  <c r="JZ60" i="39"/>
  <c r="JY60" i="39"/>
  <c r="JX60" i="39"/>
  <c r="JW60" i="39"/>
  <c r="JV60" i="39"/>
  <c r="JU60" i="39"/>
  <c r="JT60" i="39"/>
  <c r="JS60" i="39"/>
  <c r="JR60" i="39"/>
  <c r="JQ60" i="39"/>
  <c r="JP60" i="39"/>
  <c r="JO60" i="39"/>
  <c r="JN60" i="39"/>
  <c r="JM60" i="39"/>
  <c r="JL60" i="39"/>
  <c r="JK60" i="39"/>
  <c r="JJ60" i="39"/>
  <c r="JI60" i="39"/>
  <c r="JH60" i="39"/>
  <c r="JG60" i="39"/>
  <c r="JF60" i="39"/>
  <c r="JE60" i="39"/>
  <c r="JD60" i="39"/>
  <c r="JC60" i="39"/>
  <c r="JB60" i="39"/>
  <c r="JA60" i="39"/>
  <c r="IZ60" i="39"/>
  <c r="IY60" i="39"/>
  <c r="IX60" i="39"/>
  <c r="IW60" i="39"/>
  <c r="IV60" i="39"/>
  <c r="IU60" i="39"/>
  <c r="IT60" i="39"/>
  <c r="IS60" i="39"/>
  <c r="IR60" i="39"/>
  <c r="IQ60" i="39"/>
  <c r="IP60" i="39"/>
  <c r="IO60" i="39"/>
  <c r="IN60" i="39"/>
  <c r="IM60" i="39"/>
  <c r="IL60" i="39"/>
  <c r="IJ60" i="39"/>
  <c r="II60" i="39"/>
  <c r="IH60" i="39"/>
  <c r="IG60" i="39"/>
  <c r="IF60" i="39"/>
  <c r="IE60" i="39"/>
  <c r="ID60" i="39"/>
  <c r="IC60" i="39"/>
  <c r="IB60" i="39"/>
  <c r="IA60" i="39"/>
  <c r="HZ60" i="39"/>
  <c r="HY60" i="39"/>
  <c r="HX60" i="39"/>
  <c r="HW60" i="39"/>
  <c r="HV60" i="39"/>
  <c r="HU60" i="39"/>
  <c r="HT60" i="39"/>
  <c r="HS60" i="39"/>
  <c r="HR60" i="39"/>
  <c r="HQ60" i="39"/>
  <c r="HP60" i="39"/>
  <c r="HO60" i="39"/>
  <c r="HN60" i="39"/>
  <c r="HM60" i="39"/>
  <c r="HL60" i="39"/>
  <c r="HK60" i="39"/>
  <c r="HJ60" i="39"/>
  <c r="HI60" i="39"/>
  <c r="HH60" i="39"/>
  <c r="HG60" i="39"/>
  <c r="HF60" i="39"/>
  <c r="HE60" i="39"/>
  <c r="HD60" i="39"/>
  <c r="HC60" i="39"/>
  <c r="HB60" i="39"/>
  <c r="HA60" i="39"/>
  <c r="O60" i="39"/>
  <c r="H60" i="39"/>
  <c r="KG59" i="39"/>
  <c r="KF59" i="39"/>
  <c r="KE59" i="39"/>
  <c r="KD59" i="39"/>
  <c r="KC59" i="39"/>
  <c r="KB59" i="39"/>
  <c r="KA59" i="39"/>
  <c r="JZ59" i="39"/>
  <c r="JY59" i="39"/>
  <c r="JX59" i="39"/>
  <c r="JW59" i="39"/>
  <c r="JV59" i="39"/>
  <c r="JU59" i="39"/>
  <c r="JT59" i="39"/>
  <c r="JS59" i="39"/>
  <c r="JR59" i="39"/>
  <c r="JQ59" i="39"/>
  <c r="JP59" i="39"/>
  <c r="JO59" i="39"/>
  <c r="JN59" i="39"/>
  <c r="JM59" i="39"/>
  <c r="JL59" i="39"/>
  <c r="JK59" i="39"/>
  <c r="JJ59" i="39"/>
  <c r="JI59" i="39"/>
  <c r="JH59" i="39"/>
  <c r="JG59" i="39"/>
  <c r="JF59" i="39"/>
  <c r="JE59" i="39"/>
  <c r="JD59" i="39"/>
  <c r="JC59" i="39"/>
  <c r="JB59" i="39"/>
  <c r="JA59" i="39"/>
  <c r="IZ59" i="39"/>
  <c r="IY59" i="39"/>
  <c r="IX59" i="39"/>
  <c r="IW59" i="39"/>
  <c r="V48" i="40" s="1"/>
  <c r="IV59" i="39"/>
  <c r="IU59" i="39"/>
  <c r="IT59" i="39"/>
  <c r="IS59" i="39"/>
  <c r="IR59" i="39"/>
  <c r="IQ59" i="39"/>
  <c r="IP59" i="39"/>
  <c r="IO59" i="39"/>
  <c r="IN59" i="39"/>
  <c r="IM59" i="39"/>
  <c r="IL59" i="39"/>
  <c r="IJ59" i="39"/>
  <c r="II59" i="39"/>
  <c r="IH59" i="39"/>
  <c r="IG59" i="39"/>
  <c r="IF59" i="39"/>
  <c r="IE59" i="39"/>
  <c r="ID59" i="39"/>
  <c r="IC59" i="39"/>
  <c r="IB59" i="39"/>
  <c r="IA59" i="39"/>
  <c r="HZ59" i="39"/>
  <c r="HY59" i="39"/>
  <c r="HX59" i="39"/>
  <c r="HW59" i="39"/>
  <c r="HV59" i="39"/>
  <c r="HU59" i="39"/>
  <c r="HT59" i="39"/>
  <c r="HS59" i="39"/>
  <c r="HR59" i="39"/>
  <c r="HQ59" i="39"/>
  <c r="HP59" i="39"/>
  <c r="HO59" i="39"/>
  <c r="HN59" i="39"/>
  <c r="HM59" i="39"/>
  <c r="HL59" i="39"/>
  <c r="HK59" i="39"/>
  <c r="HJ59" i="39"/>
  <c r="HI59" i="39"/>
  <c r="HH59" i="39"/>
  <c r="HG59" i="39"/>
  <c r="HF59" i="39"/>
  <c r="HE59" i="39"/>
  <c r="HD59" i="39"/>
  <c r="HC59" i="39"/>
  <c r="HB59" i="39"/>
  <c r="HA59" i="39"/>
  <c r="O59" i="39"/>
  <c r="H59" i="39"/>
  <c r="KG58" i="39"/>
  <c r="KF58" i="39"/>
  <c r="KE58" i="39"/>
  <c r="KD58" i="39"/>
  <c r="KC58" i="39"/>
  <c r="KB58" i="39"/>
  <c r="KA58" i="39"/>
  <c r="JZ58" i="39"/>
  <c r="JY58" i="39"/>
  <c r="JX58" i="39"/>
  <c r="JW58" i="39"/>
  <c r="JV58" i="39"/>
  <c r="JU58" i="39"/>
  <c r="JT58" i="39"/>
  <c r="JS58" i="39"/>
  <c r="JR58" i="39"/>
  <c r="JQ58" i="39"/>
  <c r="JP58" i="39"/>
  <c r="JO58" i="39"/>
  <c r="JN58" i="39"/>
  <c r="JM58" i="39"/>
  <c r="JL58" i="39"/>
  <c r="JK58" i="39"/>
  <c r="JJ58" i="39"/>
  <c r="JI58" i="39"/>
  <c r="JH58" i="39"/>
  <c r="JG58" i="39"/>
  <c r="JF58" i="39"/>
  <c r="JE58" i="39"/>
  <c r="JD58" i="39"/>
  <c r="JC58" i="39"/>
  <c r="JB58" i="39"/>
  <c r="JA58" i="39"/>
  <c r="IZ58" i="39"/>
  <c r="IY58" i="39"/>
  <c r="IX58" i="39"/>
  <c r="IW58" i="39"/>
  <c r="IV58" i="39"/>
  <c r="IU58" i="39"/>
  <c r="IT58" i="39"/>
  <c r="IS58" i="39"/>
  <c r="IR58" i="39"/>
  <c r="IQ58" i="39"/>
  <c r="IP58" i="39"/>
  <c r="IO58" i="39"/>
  <c r="IN58" i="39"/>
  <c r="IM58" i="39"/>
  <c r="IL58" i="39"/>
  <c r="IJ58" i="39"/>
  <c r="II58" i="39"/>
  <c r="IH58" i="39"/>
  <c r="IG58" i="39"/>
  <c r="IF58" i="39"/>
  <c r="IE58" i="39"/>
  <c r="ID58" i="39"/>
  <c r="IC58" i="39"/>
  <c r="IB58" i="39"/>
  <c r="IA58" i="39"/>
  <c r="HZ58" i="39"/>
  <c r="HY58" i="39"/>
  <c r="HX58" i="39"/>
  <c r="HW58" i="39"/>
  <c r="HV58" i="39"/>
  <c r="HU58" i="39"/>
  <c r="HT58" i="39"/>
  <c r="HS58" i="39"/>
  <c r="HR58" i="39"/>
  <c r="HQ58" i="39"/>
  <c r="HP58" i="39"/>
  <c r="HO58" i="39"/>
  <c r="HN58" i="39"/>
  <c r="HM58" i="39"/>
  <c r="HL58" i="39"/>
  <c r="HK58" i="39"/>
  <c r="HJ58" i="39"/>
  <c r="HI58" i="39"/>
  <c r="HH58" i="39"/>
  <c r="HG58" i="39"/>
  <c r="HF58" i="39"/>
  <c r="HE58" i="39"/>
  <c r="HD58" i="39"/>
  <c r="HC58" i="39"/>
  <c r="HB58" i="39"/>
  <c r="HA58" i="39"/>
  <c r="O58" i="39"/>
  <c r="H58" i="39"/>
  <c r="KG57" i="39"/>
  <c r="KF57" i="39"/>
  <c r="KE57" i="39"/>
  <c r="KD57" i="39"/>
  <c r="KC57" i="39"/>
  <c r="KB57" i="39"/>
  <c r="KA57" i="39"/>
  <c r="JZ57" i="39"/>
  <c r="JY57" i="39"/>
  <c r="JX57" i="39"/>
  <c r="JW57" i="39"/>
  <c r="JV57" i="39"/>
  <c r="JU57" i="39"/>
  <c r="JT57" i="39"/>
  <c r="JS57" i="39"/>
  <c r="JR57" i="39"/>
  <c r="JQ57" i="39"/>
  <c r="JP57" i="39"/>
  <c r="JO57" i="39"/>
  <c r="JN57" i="39"/>
  <c r="JM57" i="39"/>
  <c r="JL57" i="39"/>
  <c r="JK57" i="39"/>
  <c r="JJ57" i="39"/>
  <c r="JI57" i="39"/>
  <c r="JH57" i="39"/>
  <c r="JG57" i="39"/>
  <c r="JF57" i="39"/>
  <c r="JE57" i="39"/>
  <c r="JD57" i="39"/>
  <c r="JC57" i="39"/>
  <c r="JB57" i="39"/>
  <c r="JA57" i="39"/>
  <c r="IZ57" i="39"/>
  <c r="IY57" i="39"/>
  <c r="IX57" i="39"/>
  <c r="IW57" i="39"/>
  <c r="IV57" i="39"/>
  <c r="IU57" i="39"/>
  <c r="IT57" i="39"/>
  <c r="IS57" i="39"/>
  <c r="IR57" i="39"/>
  <c r="IQ57" i="39"/>
  <c r="IP57" i="39"/>
  <c r="IO57" i="39"/>
  <c r="IN57" i="39"/>
  <c r="IM57" i="39"/>
  <c r="IL57" i="39"/>
  <c r="IJ57" i="39"/>
  <c r="II57" i="39"/>
  <c r="IH57" i="39"/>
  <c r="IG57" i="39"/>
  <c r="IF57" i="39"/>
  <c r="IE57" i="39"/>
  <c r="ID57" i="39"/>
  <c r="IC57" i="39"/>
  <c r="IB57" i="39"/>
  <c r="IA57" i="39"/>
  <c r="HZ57" i="39"/>
  <c r="HY57" i="39"/>
  <c r="HX57" i="39"/>
  <c r="HW57" i="39"/>
  <c r="HV57" i="39"/>
  <c r="HU57" i="39"/>
  <c r="HT57" i="39"/>
  <c r="HS57" i="39"/>
  <c r="HR57" i="39"/>
  <c r="HQ57" i="39"/>
  <c r="HP57" i="39"/>
  <c r="HO57" i="39"/>
  <c r="HN57" i="39"/>
  <c r="HM57" i="39"/>
  <c r="HL57" i="39"/>
  <c r="HK57" i="39"/>
  <c r="HJ57" i="39"/>
  <c r="HI57" i="39"/>
  <c r="HH57" i="39"/>
  <c r="HG57" i="39"/>
  <c r="HF57" i="39"/>
  <c r="HE57" i="39"/>
  <c r="HD57" i="39"/>
  <c r="HC57" i="39"/>
  <c r="HB57" i="39"/>
  <c r="HA57" i="39"/>
  <c r="O57" i="39"/>
  <c r="H57" i="39"/>
  <c r="KG56" i="39"/>
  <c r="KF56" i="39"/>
  <c r="KE56" i="39"/>
  <c r="KD56" i="39"/>
  <c r="KC56" i="39"/>
  <c r="KB56" i="39"/>
  <c r="KA56" i="39"/>
  <c r="JZ56" i="39"/>
  <c r="JY56" i="39"/>
  <c r="JX56" i="39"/>
  <c r="JW56" i="39"/>
  <c r="JV56" i="39"/>
  <c r="JU56" i="39"/>
  <c r="JT56" i="39"/>
  <c r="JS56" i="39"/>
  <c r="JR56" i="39"/>
  <c r="JQ56" i="39"/>
  <c r="JP56" i="39"/>
  <c r="JO56" i="39"/>
  <c r="JN56" i="39"/>
  <c r="JM56" i="39"/>
  <c r="JL56" i="39"/>
  <c r="JK56" i="39"/>
  <c r="JJ56" i="39"/>
  <c r="JI56" i="39"/>
  <c r="JH56" i="39"/>
  <c r="JG56" i="39"/>
  <c r="JF56" i="39"/>
  <c r="JE56" i="39"/>
  <c r="JD56" i="39"/>
  <c r="JC56" i="39"/>
  <c r="JB56" i="39"/>
  <c r="JA56" i="39"/>
  <c r="IZ56" i="39"/>
  <c r="IY56" i="39"/>
  <c r="IX56" i="39"/>
  <c r="IW56" i="39"/>
  <c r="IV56" i="39"/>
  <c r="IU56" i="39"/>
  <c r="IT56" i="39"/>
  <c r="IS56" i="39"/>
  <c r="IR56" i="39"/>
  <c r="IQ56" i="39"/>
  <c r="IP56" i="39"/>
  <c r="IO56" i="39"/>
  <c r="IN56" i="39"/>
  <c r="IM56" i="39"/>
  <c r="IL56" i="39"/>
  <c r="IJ56" i="39"/>
  <c r="II56" i="39"/>
  <c r="IH56" i="39"/>
  <c r="IG56" i="39"/>
  <c r="IF56" i="39"/>
  <c r="IE56" i="39"/>
  <c r="ID56" i="39"/>
  <c r="IC56" i="39"/>
  <c r="IB56" i="39"/>
  <c r="IA56" i="39"/>
  <c r="HZ56" i="39"/>
  <c r="HY56" i="39"/>
  <c r="HX56" i="39"/>
  <c r="HW56" i="39"/>
  <c r="HV56" i="39"/>
  <c r="HU56" i="39"/>
  <c r="HT56" i="39"/>
  <c r="HS56" i="39"/>
  <c r="HR56" i="39"/>
  <c r="HQ56" i="39"/>
  <c r="HP56" i="39"/>
  <c r="HO56" i="39"/>
  <c r="HN56" i="39"/>
  <c r="HM56" i="39"/>
  <c r="HL56" i="39"/>
  <c r="HK56" i="39"/>
  <c r="HJ56" i="39"/>
  <c r="HI56" i="39"/>
  <c r="HH56" i="39"/>
  <c r="HG56" i="39"/>
  <c r="HF56" i="39"/>
  <c r="HE56" i="39"/>
  <c r="HD56" i="39"/>
  <c r="HC56" i="39"/>
  <c r="HB56" i="39"/>
  <c r="HA56" i="39"/>
  <c r="O96" i="39"/>
  <c r="H96" i="39"/>
  <c r="KG55" i="39"/>
  <c r="KF55" i="39"/>
  <c r="KE55" i="39"/>
  <c r="KD55" i="39"/>
  <c r="KC55" i="39"/>
  <c r="KB55" i="39"/>
  <c r="KA55" i="39"/>
  <c r="JZ55" i="39"/>
  <c r="JY55" i="39"/>
  <c r="JX55" i="39"/>
  <c r="JW55" i="39"/>
  <c r="JV55" i="39"/>
  <c r="JU55" i="39"/>
  <c r="JT55" i="39"/>
  <c r="JS55" i="39"/>
  <c r="JR55" i="39"/>
  <c r="JQ55" i="39"/>
  <c r="JP55" i="39"/>
  <c r="JO55" i="39"/>
  <c r="JN55" i="39"/>
  <c r="JM55" i="39"/>
  <c r="JL55" i="39"/>
  <c r="JK55" i="39"/>
  <c r="JJ55" i="39"/>
  <c r="JI55" i="39"/>
  <c r="JH55" i="39"/>
  <c r="JG55" i="39"/>
  <c r="JF55" i="39"/>
  <c r="JE55" i="39"/>
  <c r="JD55" i="39"/>
  <c r="JC55" i="39"/>
  <c r="JB55" i="39"/>
  <c r="JA55" i="39"/>
  <c r="IZ55" i="39"/>
  <c r="IY55" i="39"/>
  <c r="IX55" i="39"/>
  <c r="IW55" i="39"/>
  <c r="IV55" i="39"/>
  <c r="IU55" i="39"/>
  <c r="IT55" i="39"/>
  <c r="IS55" i="39"/>
  <c r="IR55" i="39"/>
  <c r="IQ55" i="39"/>
  <c r="IP55" i="39"/>
  <c r="IO55" i="39"/>
  <c r="IN55" i="39"/>
  <c r="IM55" i="39"/>
  <c r="IL55" i="39"/>
  <c r="IJ55" i="39"/>
  <c r="II55" i="39"/>
  <c r="IH55" i="39"/>
  <c r="IG55" i="39"/>
  <c r="IF55" i="39"/>
  <c r="IE55" i="39"/>
  <c r="ID55" i="39"/>
  <c r="IC55" i="39"/>
  <c r="IB55" i="39"/>
  <c r="IA55" i="39"/>
  <c r="HZ55" i="39"/>
  <c r="HY55" i="39"/>
  <c r="HX55" i="39"/>
  <c r="HW55" i="39"/>
  <c r="HV55" i="39"/>
  <c r="HU55" i="39"/>
  <c r="HT55" i="39"/>
  <c r="HS55" i="39"/>
  <c r="HR55" i="39"/>
  <c r="HQ55" i="39"/>
  <c r="HP55" i="39"/>
  <c r="HO55" i="39"/>
  <c r="HN55" i="39"/>
  <c r="HM55" i="39"/>
  <c r="HL55" i="39"/>
  <c r="HK55" i="39"/>
  <c r="HJ55" i="39"/>
  <c r="HI55" i="39"/>
  <c r="HH55" i="39"/>
  <c r="HG55" i="39"/>
  <c r="HF55" i="39"/>
  <c r="HE55" i="39"/>
  <c r="HD55" i="39"/>
  <c r="HC55" i="39"/>
  <c r="HB55" i="39"/>
  <c r="HA55" i="39"/>
  <c r="O55" i="39"/>
  <c r="H55" i="39"/>
  <c r="KG54" i="39"/>
  <c r="KF54" i="39"/>
  <c r="KE54" i="39"/>
  <c r="KD54" i="39"/>
  <c r="KC54" i="39"/>
  <c r="KB54" i="39"/>
  <c r="KA54" i="39"/>
  <c r="JZ54" i="39"/>
  <c r="JY54" i="39"/>
  <c r="JX54" i="39"/>
  <c r="JW54" i="39"/>
  <c r="JV54" i="39"/>
  <c r="JU54" i="39"/>
  <c r="JT54" i="39"/>
  <c r="JS54" i="39"/>
  <c r="JR54" i="39"/>
  <c r="JQ54" i="39"/>
  <c r="JP54" i="39"/>
  <c r="JO54" i="39"/>
  <c r="JN54" i="39"/>
  <c r="JM54" i="39"/>
  <c r="JL54" i="39"/>
  <c r="JK54" i="39"/>
  <c r="JJ54" i="39"/>
  <c r="JI54" i="39"/>
  <c r="JH54" i="39"/>
  <c r="JG54" i="39"/>
  <c r="JF54" i="39"/>
  <c r="JE54" i="39"/>
  <c r="JD54" i="39"/>
  <c r="JC54" i="39"/>
  <c r="JB54" i="39"/>
  <c r="JA54" i="39"/>
  <c r="IZ54" i="39"/>
  <c r="IY54" i="39"/>
  <c r="IX54" i="39"/>
  <c r="IW54" i="39"/>
  <c r="IV54" i="39"/>
  <c r="IU54" i="39"/>
  <c r="IT54" i="39"/>
  <c r="IS54" i="39"/>
  <c r="IR54" i="39"/>
  <c r="IQ54" i="39"/>
  <c r="IP54" i="39"/>
  <c r="IO54" i="39"/>
  <c r="IN54" i="39"/>
  <c r="IM54" i="39"/>
  <c r="IL54" i="39"/>
  <c r="IJ54" i="39"/>
  <c r="II54" i="39"/>
  <c r="IH54" i="39"/>
  <c r="IG54" i="39"/>
  <c r="IF54" i="39"/>
  <c r="IE54" i="39"/>
  <c r="ID54" i="39"/>
  <c r="IC54" i="39"/>
  <c r="IB54" i="39"/>
  <c r="IA54" i="39"/>
  <c r="HZ54" i="39"/>
  <c r="HY54" i="39"/>
  <c r="HX54" i="39"/>
  <c r="HW54" i="39"/>
  <c r="HV54" i="39"/>
  <c r="HU54" i="39"/>
  <c r="HT54" i="39"/>
  <c r="HS54" i="39"/>
  <c r="HR54" i="39"/>
  <c r="HQ54" i="39"/>
  <c r="HP54" i="39"/>
  <c r="HO54" i="39"/>
  <c r="HN54" i="39"/>
  <c r="HM54" i="39"/>
  <c r="HL54" i="39"/>
  <c r="HK54" i="39"/>
  <c r="HJ54" i="39"/>
  <c r="HI54" i="39"/>
  <c r="HH54" i="39"/>
  <c r="HG54" i="39"/>
  <c r="HF54" i="39"/>
  <c r="HE54" i="39"/>
  <c r="HD54" i="39"/>
  <c r="HC54" i="39"/>
  <c r="HB54" i="39"/>
  <c r="HA54" i="39"/>
  <c r="O54" i="39"/>
  <c r="H54" i="39"/>
  <c r="KG53" i="39"/>
  <c r="KF53" i="39"/>
  <c r="KE53" i="39"/>
  <c r="KD53" i="39"/>
  <c r="KC53" i="39"/>
  <c r="KB53" i="39"/>
  <c r="KA53" i="39"/>
  <c r="JZ53" i="39"/>
  <c r="JY53" i="39"/>
  <c r="JX53" i="39"/>
  <c r="JW53" i="39"/>
  <c r="JV53" i="39"/>
  <c r="JU53" i="39"/>
  <c r="JT53" i="39"/>
  <c r="JS53" i="39"/>
  <c r="JR53" i="39"/>
  <c r="JQ53" i="39"/>
  <c r="JP53" i="39"/>
  <c r="JO53" i="39"/>
  <c r="JN53" i="39"/>
  <c r="JM53" i="39"/>
  <c r="JL53" i="39"/>
  <c r="JK53" i="39"/>
  <c r="JJ53" i="39"/>
  <c r="JI53" i="39"/>
  <c r="JH53" i="39"/>
  <c r="JG53" i="39"/>
  <c r="JF53" i="39"/>
  <c r="JE53" i="39"/>
  <c r="JD53" i="39"/>
  <c r="JC53" i="39"/>
  <c r="JB53" i="39"/>
  <c r="JA53" i="39"/>
  <c r="IZ53" i="39"/>
  <c r="IY53" i="39"/>
  <c r="IX53" i="39"/>
  <c r="IW53" i="39"/>
  <c r="IV53" i="39"/>
  <c r="IU53" i="39"/>
  <c r="IT53" i="39"/>
  <c r="IS53" i="39"/>
  <c r="IR53" i="39"/>
  <c r="IQ53" i="39"/>
  <c r="IP53" i="39"/>
  <c r="IO53" i="39"/>
  <c r="IN53" i="39"/>
  <c r="IM53" i="39"/>
  <c r="IL53" i="39"/>
  <c r="IJ53" i="39"/>
  <c r="II53" i="39"/>
  <c r="IH53" i="39"/>
  <c r="IG53" i="39"/>
  <c r="IF53" i="39"/>
  <c r="IE53" i="39"/>
  <c r="ID53" i="39"/>
  <c r="IC53" i="39"/>
  <c r="IB53" i="39"/>
  <c r="IA53" i="39"/>
  <c r="HZ53" i="39"/>
  <c r="HY53" i="39"/>
  <c r="HX53" i="39"/>
  <c r="HW53" i="39"/>
  <c r="HV53" i="39"/>
  <c r="HU53" i="39"/>
  <c r="HT53" i="39"/>
  <c r="HS53" i="39"/>
  <c r="HR53" i="39"/>
  <c r="HQ53" i="39"/>
  <c r="HP53" i="39"/>
  <c r="HO53" i="39"/>
  <c r="HN53" i="39"/>
  <c r="HM53" i="39"/>
  <c r="HL53" i="39"/>
  <c r="HK53" i="39"/>
  <c r="HJ53" i="39"/>
  <c r="HI53" i="39"/>
  <c r="HH53" i="39"/>
  <c r="HG53" i="39"/>
  <c r="HF53" i="39"/>
  <c r="HE53" i="39"/>
  <c r="HD53" i="39"/>
  <c r="HC53" i="39"/>
  <c r="HB53" i="39"/>
  <c r="HA53" i="39"/>
  <c r="O53" i="39"/>
  <c r="H53" i="39"/>
  <c r="KG52" i="39"/>
  <c r="KF52" i="39"/>
  <c r="KE52" i="39"/>
  <c r="KD52" i="39"/>
  <c r="KC52" i="39"/>
  <c r="KB52" i="39"/>
  <c r="KA52" i="39"/>
  <c r="JZ52" i="39"/>
  <c r="JY52" i="39"/>
  <c r="JX52" i="39"/>
  <c r="JW52" i="39"/>
  <c r="JV52" i="39"/>
  <c r="JU52" i="39"/>
  <c r="JT52" i="39"/>
  <c r="JS52" i="39"/>
  <c r="JR52" i="39"/>
  <c r="JQ52" i="39"/>
  <c r="JP52" i="39"/>
  <c r="JO52" i="39"/>
  <c r="JN52" i="39"/>
  <c r="JM52" i="39"/>
  <c r="JL52" i="39"/>
  <c r="JK52" i="39"/>
  <c r="JJ52" i="39"/>
  <c r="JI52" i="39"/>
  <c r="JH52" i="39"/>
  <c r="JG52" i="39"/>
  <c r="JF52" i="39"/>
  <c r="JE52" i="39"/>
  <c r="JD52" i="39"/>
  <c r="JC52" i="39"/>
  <c r="JB52" i="39"/>
  <c r="JA52" i="39"/>
  <c r="IZ52" i="39"/>
  <c r="IY52" i="39"/>
  <c r="IX52" i="39"/>
  <c r="IW52" i="39"/>
  <c r="IV52" i="39"/>
  <c r="IU52" i="39"/>
  <c r="IT52" i="39"/>
  <c r="IS52" i="39"/>
  <c r="IR52" i="39"/>
  <c r="IQ52" i="39"/>
  <c r="IP52" i="39"/>
  <c r="IO52" i="39"/>
  <c r="IN52" i="39"/>
  <c r="IM52" i="39"/>
  <c r="IL52" i="39"/>
  <c r="IJ52" i="39"/>
  <c r="II52" i="39"/>
  <c r="IH52" i="39"/>
  <c r="IG52" i="39"/>
  <c r="IF52" i="39"/>
  <c r="IE52" i="39"/>
  <c r="ID52" i="39"/>
  <c r="IC52" i="39"/>
  <c r="IB52" i="39"/>
  <c r="IA52" i="39"/>
  <c r="HZ52" i="39"/>
  <c r="HY52" i="39"/>
  <c r="HX52" i="39"/>
  <c r="HW52" i="39"/>
  <c r="HV52" i="39"/>
  <c r="HU52" i="39"/>
  <c r="HT52" i="39"/>
  <c r="HS52" i="39"/>
  <c r="HR52" i="39"/>
  <c r="HQ52" i="39"/>
  <c r="HP52" i="39"/>
  <c r="HO52" i="39"/>
  <c r="HN52" i="39"/>
  <c r="HM52" i="39"/>
  <c r="HL52" i="39"/>
  <c r="HK52" i="39"/>
  <c r="HJ52" i="39"/>
  <c r="HI52" i="39"/>
  <c r="HH52" i="39"/>
  <c r="HG52" i="39"/>
  <c r="HF52" i="39"/>
  <c r="HE52" i="39"/>
  <c r="HD52" i="39"/>
  <c r="HC52" i="39"/>
  <c r="HB52" i="39"/>
  <c r="HA52" i="39"/>
  <c r="O52" i="39"/>
  <c r="H52" i="39"/>
  <c r="KG51" i="39"/>
  <c r="KF51" i="39"/>
  <c r="KE51" i="39"/>
  <c r="KD51" i="39"/>
  <c r="KC51" i="39"/>
  <c r="KB51" i="39"/>
  <c r="KA51" i="39"/>
  <c r="JZ51" i="39"/>
  <c r="JY51" i="39"/>
  <c r="JX51" i="39"/>
  <c r="JW51" i="39"/>
  <c r="JV51" i="39"/>
  <c r="JU51" i="39"/>
  <c r="JT51" i="39"/>
  <c r="JS51" i="39"/>
  <c r="JR51" i="39"/>
  <c r="JQ51" i="39"/>
  <c r="JP51" i="39"/>
  <c r="JO51" i="39"/>
  <c r="JN51" i="39"/>
  <c r="JM51" i="39"/>
  <c r="JL51" i="39"/>
  <c r="JK51" i="39"/>
  <c r="JJ51" i="39"/>
  <c r="JI51" i="39"/>
  <c r="JH51" i="39"/>
  <c r="JG51" i="39"/>
  <c r="JF51" i="39"/>
  <c r="JE51" i="39"/>
  <c r="JD51" i="39"/>
  <c r="JC51" i="39"/>
  <c r="JB51" i="39"/>
  <c r="JA51" i="39"/>
  <c r="IZ51" i="39"/>
  <c r="IY51" i="39"/>
  <c r="IX51" i="39"/>
  <c r="IW51" i="39"/>
  <c r="IV51" i="39"/>
  <c r="IU51" i="39"/>
  <c r="IT51" i="39"/>
  <c r="IS51" i="39"/>
  <c r="IR51" i="39"/>
  <c r="IQ51" i="39"/>
  <c r="IP51" i="39"/>
  <c r="IO51" i="39"/>
  <c r="IN51" i="39"/>
  <c r="IM51" i="39"/>
  <c r="IL51" i="39"/>
  <c r="IJ51" i="39"/>
  <c r="II51" i="39"/>
  <c r="IH51" i="39"/>
  <c r="IG51" i="39"/>
  <c r="IF51" i="39"/>
  <c r="IE51" i="39"/>
  <c r="ID51" i="39"/>
  <c r="IC51" i="39"/>
  <c r="IB51" i="39"/>
  <c r="IA51" i="39"/>
  <c r="HZ51" i="39"/>
  <c r="HY51" i="39"/>
  <c r="HX51" i="39"/>
  <c r="HW51" i="39"/>
  <c r="HV51" i="39"/>
  <c r="HU51" i="39"/>
  <c r="HT51" i="39"/>
  <c r="HS51" i="39"/>
  <c r="HR51" i="39"/>
  <c r="HQ51" i="39"/>
  <c r="HP51" i="39"/>
  <c r="HO51" i="39"/>
  <c r="HN51" i="39"/>
  <c r="HM51" i="39"/>
  <c r="HL51" i="39"/>
  <c r="HK51" i="39"/>
  <c r="HJ51" i="39"/>
  <c r="HI51" i="39"/>
  <c r="HH51" i="39"/>
  <c r="HG51" i="39"/>
  <c r="HF51" i="39"/>
  <c r="HE51" i="39"/>
  <c r="HD51" i="39"/>
  <c r="HC51" i="39"/>
  <c r="HB51" i="39"/>
  <c r="HA51" i="39"/>
  <c r="O51" i="39"/>
  <c r="H51" i="39"/>
  <c r="KG50" i="39"/>
  <c r="KF50" i="39"/>
  <c r="KE50" i="39"/>
  <c r="KD50" i="39"/>
  <c r="KC50" i="39"/>
  <c r="KB50" i="39"/>
  <c r="KA50" i="39"/>
  <c r="JZ50" i="39"/>
  <c r="JY50" i="39"/>
  <c r="JX50" i="39"/>
  <c r="JW50" i="39"/>
  <c r="JV50" i="39"/>
  <c r="JU50" i="39"/>
  <c r="JT50" i="39"/>
  <c r="JS50" i="39"/>
  <c r="JR50" i="39"/>
  <c r="JQ50" i="39"/>
  <c r="JP50" i="39"/>
  <c r="JO50" i="39"/>
  <c r="JN50" i="39"/>
  <c r="JM50" i="39"/>
  <c r="JL50" i="39"/>
  <c r="JK50" i="39"/>
  <c r="JJ50" i="39"/>
  <c r="JI50" i="39"/>
  <c r="JH50" i="39"/>
  <c r="JG50" i="39"/>
  <c r="JF50" i="39"/>
  <c r="JE50" i="39"/>
  <c r="JD50" i="39"/>
  <c r="JC50" i="39"/>
  <c r="JB50" i="39"/>
  <c r="JA50" i="39"/>
  <c r="IZ50" i="39"/>
  <c r="IY50" i="39"/>
  <c r="IX50" i="39"/>
  <c r="IW50" i="39"/>
  <c r="IV50" i="39"/>
  <c r="IU50" i="39"/>
  <c r="IT50" i="39"/>
  <c r="IS50" i="39"/>
  <c r="IR50" i="39"/>
  <c r="IQ50" i="39"/>
  <c r="IP50" i="39"/>
  <c r="IO50" i="39"/>
  <c r="IN50" i="39"/>
  <c r="IM50" i="39"/>
  <c r="IL50" i="39"/>
  <c r="IJ50" i="39"/>
  <c r="II50" i="39"/>
  <c r="IH50" i="39"/>
  <c r="IG50" i="39"/>
  <c r="IF50" i="39"/>
  <c r="IE50" i="39"/>
  <c r="ID50" i="39"/>
  <c r="IC50" i="39"/>
  <c r="IB50" i="39"/>
  <c r="IA50" i="39"/>
  <c r="HZ50" i="39"/>
  <c r="HY50" i="39"/>
  <c r="HX50" i="39"/>
  <c r="HW50" i="39"/>
  <c r="HV50" i="39"/>
  <c r="HU50" i="39"/>
  <c r="HT50" i="39"/>
  <c r="HS50" i="39"/>
  <c r="HR50" i="39"/>
  <c r="HQ50" i="39"/>
  <c r="HP50" i="39"/>
  <c r="HO50" i="39"/>
  <c r="HN50" i="39"/>
  <c r="HM50" i="39"/>
  <c r="HL50" i="39"/>
  <c r="HK50" i="39"/>
  <c r="HJ50" i="39"/>
  <c r="HI50" i="39"/>
  <c r="HH50" i="39"/>
  <c r="HG50" i="39"/>
  <c r="HF50" i="39"/>
  <c r="HE50" i="39"/>
  <c r="HD50" i="39"/>
  <c r="HC50" i="39"/>
  <c r="HB50" i="39"/>
  <c r="HA50" i="39"/>
  <c r="O56" i="39"/>
  <c r="H56" i="39"/>
  <c r="KG49" i="39"/>
  <c r="KF49" i="39"/>
  <c r="KE49" i="39"/>
  <c r="KD49" i="39"/>
  <c r="KC49" i="39"/>
  <c r="KB49" i="39"/>
  <c r="KA49" i="39"/>
  <c r="JZ49" i="39"/>
  <c r="JY49" i="39"/>
  <c r="JX49" i="39"/>
  <c r="JW49" i="39"/>
  <c r="JV49" i="39"/>
  <c r="JU49" i="39"/>
  <c r="JT49" i="39"/>
  <c r="JS49" i="39"/>
  <c r="JR49" i="39"/>
  <c r="JQ49" i="39"/>
  <c r="JP49" i="39"/>
  <c r="JO49" i="39"/>
  <c r="JN49" i="39"/>
  <c r="JM49" i="39"/>
  <c r="JL49" i="39"/>
  <c r="JK49" i="39"/>
  <c r="JJ49" i="39"/>
  <c r="JI49" i="39"/>
  <c r="JH49" i="39"/>
  <c r="JG49" i="39"/>
  <c r="JF49" i="39"/>
  <c r="JE49" i="39"/>
  <c r="JD49" i="39"/>
  <c r="JC49" i="39"/>
  <c r="JB49" i="39"/>
  <c r="JA49" i="39"/>
  <c r="IZ49" i="39"/>
  <c r="IY49" i="39"/>
  <c r="IX49" i="39"/>
  <c r="IW49" i="39"/>
  <c r="IV49" i="39"/>
  <c r="IU49" i="39"/>
  <c r="IT49" i="39"/>
  <c r="IS49" i="39"/>
  <c r="IJ49" i="39"/>
  <c r="II49" i="39"/>
  <c r="IH49" i="39"/>
  <c r="IG49" i="39"/>
  <c r="IF49" i="39"/>
  <c r="IE49" i="39"/>
  <c r="ID49" i="39"/>
  <c r="IC49" i="39"/>
  <c r="IB49" i="39"/>
  <c r="IA49" i="39"/>
  <c r="HZ49" i="39"/>
  <c r="HY49" i="39"/>
  <c r="HX49" i="39"/>
  <c r="HW49" i="39"/>
  <c r="HV49" i="39"/>
  <c r="HU49" i="39"/>
  <c r="HT49" i="39"/>
  <c r="HS49" i="39"/>
  <c r="HR49" i="39"/>
  <c r="HQ49" i="39"/>
  <c r="HP49" i="39"/>
  <c r="HO49" i="39"/>
  <c r="HN49" i="39"/>
  <c r="HM49" i="39"/>
  <c r="HL49" i="39"/>
  <c r="HK49" i="39"/>
  <c r="HJ49" i="39"/>
  <c r="HI49" i="39"/>
  <c r="HH49" i="39"/>
  <c r="HG49" i="39"/>
  <c r="HF49" i="39"/>
  <c r="HE49" i="39"/>
  <c r="HD49" i="39"/>
  <c r="HC49" i="39"/>
  <c r="HB49" i="39"/>
  <c r="HA49" i="39"/>
  <c r="O95" i="39"/>
  <c r="H95" i="39"/>
  <c r="KG48" i="39"/>
  <c r="KF48" i="39"/>
  <c r="KE48" i="39"/>
  <c r="KD48" i="39"/>
  <c r="KC48" i="39"/>
  <c r="KB48" i="39"/>
  <c r="KA48" i="39"/>
  <c r="JZ48" i="39"/>
  <c r="JY48" i="39"/>
  <c r="JX48" i="39"/>
  <c r="JW48" i="39"/>
  <c r="JV48" i="39"/>
  <c r="JU48" i="39"/>
  <c r="JT48" i="39"/>
  <c r="JS48" i="39"/>
  <c r="JR48" i="39"/>
  <c r="JQ48" i="39"/>
  <c r="JP48" i="39"/>
  <c r="JO48" i="39"/>
  <c r="JN48" i="39"/>
  <c r="JM48" i="39"/>
  <c r="JL48" i="39"/>
  <c r="JK48" i="39"/>
  <c r="JJ48" i="39"/>
  <c r="JI48" i="39"/>
  <c r="JH48" i="39"/>
  <c r="JG48" i="39"/>
  <c r="JF48" i="39"/>
  <c r="JE48" i="39"/>
  <c r="JD48" i="39"/>
  <c r="JC48" i="39"/>
  <c r="JB48" i="39"/>
  <c r="JA48" i="39"/>
  <c r="IZ48" i="39"/>
  <c r="IY48" i="39"/>
  <c r="IX48" i="39"/>
  <c r="IW48" i="39"/>
  <c r="IV48" i="39"/>
  <c r="IU48" i="39"/>
  <c r="IT48" i="39"/>
  <c r="IS48" i="39"/>
  <c r="IR48" i="39"/>
  <c r="IQ48" i="39"/>
  <c r="IP48" i="39"/>
  <c r="IO48" i="39"/>
  <c r="IN48" i="39"/>
  <c r="IM48" i="39"/>
  <c r="IL48" i="39"/>
  <c r="IJ48" i="39"/>
  <c r="II48" i="39"/>
  <c r="IH48" i="39"/>
  <c r="IG48" i="39"/>
  <c r="IF48" i="39"/>
  <c r="IE48" i="39"/>
  <c r="ID48" i="39"/>
  <c r="IC48" i="39"/>
  <c r="IB48" i="39"/>
  <c r="IA48" i="39"/>
  <c r="HZ48" i="39"/>
  <c r="HY48" i="39"/>
  <c r="HX48" i="39"/>
  <c r="HW48" i="39"/>
  <c r="HV48" i="39"/>
  <c r="HU48" i="39"/>
  <c r="HT48" i="39"/>
  <c r="HS48" i="39"/>
  <c r="HR48" i="39"/>
  <c r="HQ48" i="39"/>
  <c r="HP48" i="39"/>
  <c r="HO48" i="39"/>
  <c r="HN48" i="39"/>
  <c r="HM48" i="39"/>
  <c r="HL48" i="39"/>
  <c r="HK48" i="39"/>
  <c r="HJ48" i="39"/>
  <c r="HI48" i="39"/>
  <c r="HH48" i="39"/>
  <c r="HG48" i="39"/>
  <c r="HF48" i="39"/>
  <c r="HE48" i="39"/>
  <c r="HD48" i="39"/>
  <c r="HC48" i="39"/>
  <c r="HB48" i="39"/>
  <c r="HA48" i="39"/>
  <c r="O48" i="39"/>
  <c r="H48" i="39"/>
  <c r="KG47" i="39"/>
  <c r="KF47" i="39"/>
  <c r="KE47" i="39"/>
  <c r="KD47" i="39"/>
  <c r="KC47" i="39"/>
  <c r="KB47" i="39"/>
  <c r="KA47" i="39"/>
  <c r="JZ47" i="39"/>
  <c r="JY47" i="39"/>
  <c r="JX47" i="39"/>
  <c r="JW47" i="39"/>
  <c r="JV47" i="39"/>
  <c r="JU47" i="39"/>
  <c r="JT47" i="39"/>
  <c r="JS47" i="39"/>
  <c r="JR47" i="39"/>
  <c r="JQ47" i="39"/>
  <c r="JP47" i="39"/>
  <c r="JO47" i="39"/>
  <c r="JN47" i="39"/>
  <c r="JM47" i="39"/>
  <c r="JL47" i="39"/>
  <c r="JK47" i="39"/>
  <c r="JJ47" i="39"/>
  <c r="JI47" i="39"/>
  <c r="JH47" i="39"/>
  <c r="JG47" i="39"/>
  <c r="JF47" i="39"/>
  <c r="JE47" i="39"/>
  <c r="JD47" i="39"/>
  <c r="JC47" i="39"/>
  <c r="JB47" i="39"/>
  <c r="JA47" i="39"/>
  <c r="IZ47" i="39"/>
  <c r="IY47" i="39"/>
  <c r="IX47" i="39"/>
  <c r="IW47" i="39"/>
  <c r="IV47" i="39"/>
  <c r="IU47" i="39"/>
  <c r="IT47" i="39"/>
  <c r="IS47" i="39"/>
  <c r="IR47" i="39"/>
  <c r="IQ47" i="39"/>
  <c r="IP47" i="39"/>
  <c r="IO47" i="39"/>
  <c r="IN47" i="39"/>
  <c r="IM47" i="39"/>
  <c r="IL47" i="39"/>
  <c r="IJ47" i="39"/>
  <c r="II47" i="39"/>
  <c r="IH47" i="39"/>
  <c r="IG47" i="39"/>
  <c r="IF47" i="39"/>
  <c r="IE47" i="39"/>
  <c r="ID47" i="39"/>
  <c r="IC47" i="39"/>
  <c r="IB47" i="39"/>
  <c r="IA47" i="39"/>
  <c r="HZ47" i="39"/>
  <c r="HY47" i="39"/>
  <c r="HX47" i="39"/>
  <c r="HW47" i="39"/>
  <c r="HV47" i="39"/>
  <c r="HU47" i="39"/>
  <c r="HT47" i="39"/>
  <c r="HS47" i="39"/>
  <c r="HR47" i="39"/>
  <c r="HQ47" i="39"/>
  <c r="HP47" i="39"/>
  <c r="HO47" i="39"/>
  <c r="HN47" i="39"/>
  <c r="HM47" i="39"/>
  <c r="HL47" i="39"/>
  <c r="HK47" i="39"/>
  <c r="HJ47" i="39"/>
  <c r="HI47" i="39"/>
  <c r="HH47" i="39"/>
  <c r="HG47" i="39"/>
  <c r="HF47" i="39"/>
  <c r="HE47" i="39"/>
  <c r="HD47" i="39"/>
  <c r="HC47" i="39"/>
  <c r="HB47" i="39"/>
  <c r="HA47" i="39"/>
  <c r="O47" i="39"/>
  <c r="H47" i="39"/>
  <c r="KG46" i="39"/>
  <c r="KF46" i="39"/>
  <c r="KE46" i="39"/>
  <c r="KD46" i="39"/>
  <c r="KC46" i="39"/>
  <c r="KB46" i="39"/>
  <c r="KA46" i="39"/>
  <c r="JZ46" i="39"/>
  <c r="JY46" i="39"/>
  <c r="JX46" i="39"/>
  <c r="JW46" i="39"/>
  <c r="JV46" i="39"/>
  <c r="JU46" i="39"/>
  <c r="JT46" i="39"/>
  <c r="JS46" i="39"/>
  <c r="JR46" i="39"/>
  <c r="JQ46" i="39"/>
  <c r="JP46" i="39"/>
  <c r="JO46" i="39"/>
  <c r="JN46" i="39"/>
  <c r="JM46" i="39"/>
  <c r="JL46" i="39"/>
  <c r="JK46" i="39"/>
  <c r="JJ46" i="39"/>
  <c r="JI46" i="39"/>
  <c r="JH46" i="39"/>
  <c r="JG46" i="39"/>
  <c r="JF46" i="39"/>
  <c r="JE46" i="39"/>
  <c r="JD46" i="39"/>
  <c r="JC46" i="39"/>
  <c r="JB46" i="39"/>
  <c r="JA46" i="39"/>
  <c r="IZ46" i="39"/>
  <c r="IY46" i="39"/>
  <c r="IX46" i="39"/>
  <c r="IW46" i="39"/>
  <c r="IV46" i="39"/>
  <c r="IU46" i="39"/>
  <c r="IT46" i="39"/>
  <c r="IS46" i="39"/>
  <c r="IR46" i="39"/>
  <c r="IQ46" i="39"/>
  <c r="IP46" i="39"/>
  <c r="IO46" i="39"/>
  <c r="IN46" i="39"/>
  <c r="IM46" i="39"/>
  <c r="IL46" i="39"/>
  <c r="IJ46" i="39"/>
  <c r="II46" i="39"/>
  <c r="IH46" i="39"/>
  <c r="IG46" i="39"/>
  <c r="IF46" i="39"/>
  <c r="IE46" i="39"/>
  <c r="ID46" i="39"/>
  <c r="IC46" i="39"/>
  <c r="IB46" i="39"/>
  <c r="IA46" i="39"/>
  <c r="HZ46" i="39"/>
  <c r="HY46" i="39"/>
  <c r="HX46" i="39"/>
  <c r="HW46" i="39"/>
  <c r="HV46" i="39"/>
  <c r="HU46" i="39"/>
  <c r="HT46" i="39"/>
  <c r="HS46" i="39"/>
  <c r="HR46" i="39"/>
  <c r="HQ46" i="39"/>
  <c r="HP46" i="39"/>
  <c r="HO46" i="39"/>
  <c r="HN46" i="39"/>
  <c r="HM46" i="39"/>
  <c r="HL46" i="39"/>
  <c r="HK46" i="39"/>
  <c r="HJ46" i="39"/>
  <c r="HI46" i="39"/>
  <c r="HH46" i="39"/>
  <c r="HG46" i="39"/>
  <c r="HF46" i="39"/>
  <c r="HE46" i="39"/>
  <c r="HD46" i="39"/>
  <c r="HC46" i="39"/>
  <c r="HB46" i="39"/>
  <c r="HA46" i="39"/>
  <c r="O50" i="39"/>
  <c r="H50" i="39"/>
  <c r="KG45" i="39"/>
  <c r="KF45" i="39"/>
  <c r="KE45" i="39"/>
  <c r="KD45" i="39"/>
  <c r="KC45" i="39"/>
  <c r="KB45" i="39"/>
  <c r="KA45" i="39"/>
  <c r="JZ45" i="39"/>
  <c r="JY45" i="39"/>
  <c r="JX45" i="39"/>
  <c r="JW45" i="39"/>
  <c r="JV45" i="39"/>
  <c r="JU45" i="39"/>
  <c r="JT45" i="39"/>
  <c r="JS45" i="39"/>
  <c r="JR45" i="39"/>
  <c r="JQ45" i="39"/>
  <c r="JP45" i="39"/>
  <c r="JO45" i="39"/>
  <c r="JN45" i="39"/>
  <c r="JM45" i="39"/>
  <c r="JL45" i="39"/>
  <c r="JK45" i="39"/>
  <c r="JJ45" i="39"/>
  <c r="JI45" i="39"/>
  <c r="JH45" i="39"/>
  <c r="JG45" i="39"/>
  <c r="JF45" i="39"/>
  <c r="JE45" i="39"/>
  <c r="JD45" i="39"/>
  <c r="JC45" i="39"/>
  <c r="JB45" i="39"/>
  <c r="JA45" i="39"/>
  <c r="IZ45" i="39"/>
  <c r="IY45" i="39"/>
  <c r="IX45" i="39"/>
  <c r="IW45" i="39"/>
  <c r="IV45" i="39"/>
  <c r="IU45" i="39"/>
  <c r="IT45" i="39"/>
  <c r="IS45" i="39"/>
  <c r="IR45" i="39"/>
  <c r="IQ45" i="39"/>
  <c r="IP45" i="39"/>
  <c r="IO45" i="39"/>
  <c r="IN45" i="39"/>
  <c r="IM45" i="39"/>
  <c r="IL45" i="39"/>
  <c r="IJ45" i="39"/>
  <c r="II45" i="39"/>
  <c r="IH45" i="39"/>
  <c r="IG45" i="39"/>
  <c r="IF45" i="39"/>
  <c r="IE45" i="39"/>
  <c r="ID45" i="39"/>
  <c r="IC45" i="39"/>
  <c r="IB45" i="39"/>
  <c r="IA45" i="39"/>
  <c r="HZ45" i="39"/>
  <c r="HY45" i="39"/>
  <c r="HX45" i="39"/>
  <c r="HW45" i="39"/>
  <c r="HV45" i="39"/>
  <c r="HU45" i="39"/>
  <c r="HT45" i="39"/>
  <c r="HS45" i="39"/>
  <c r="HR45" i="39"/>
  <c r="HQ45" i="39"/>
  <c r="HP45" i="39"/>
  <c r="HO45" i="39"/>
  <c r="HN45" i="39"/>
  <c r="HM45" i="39"/>
  <c r="HL45" i="39"/>
  <c r="HK45" i="39"/>
  <c r="HJ45" i="39"/>
  <c r="HI45" i="39"/>
  <c r="HH45" i="39"/>
  <c r="HG45" i="39"/>
  <c r="HF45" i="39"/>
  <c r="HE45" i="39"/>
  <c r="HD45" i="39"/>
  <c r="HC45" i="39"/>
  <c r="HB45" i="39"/>
  <c r="HA45" i="39"/>
  <c r="O45" i="39"/>
  <c r="H45" i="39"/>
  <c r="KG44" i="39"/>
  <c r="KF44" i="39"/>
  <c r="KE44" i="39"/>
  <c r="KD44" i="39"/>
  <c r="KC44" i="39"/>
  <c r="KB44" i="39"/>
  <c r="KA44" i="39"/>
  <c r="JZ44" i="39"/>
  <c r="JY44" i="39"/>
  <c r="JX44" i="39"/>
  <c r="JW44" i="39"/>
  <c r="JV44" i="39"/>
  <c r="JU44" i="39"/>
  <c r="JT44" i="39"/>
  <c r="JS44" i="39"/>
  <c r="JR44" i="39"/>
  <c r="JQ44" i="39"/>
  <c r="JP44" i="39"/>
  <c r="JO44" i="39"/>
  <c r="JN44" i="39"/>
  <c r="JM44" i="39"/>
  <c r="JL44" i="39"/>
  <c r="JK44" i="39"/>
  <c r="JJ44" i="39"/>
  <c r="JI44" i="39"/>
  <c r="JH44" i="39"/>
  <c r="JG44" i="39"/>
  <c r="JF44" i="39"/>
  <c r="JE44" i="39"/>
  <c r="JD44" i="39"/>
  <c r="JC44" i="39"/>
  <c r="JB44" i="39"/>
  <c r="JA44" i="39"/>
  <c r="IZ44" i="39"/>
  <c r="IY44" i="39"/>
  <c r="IX44" i="39"/>
  <c r="IW44" i="39"/>
  <c r="IV44" i="39"/>
  <c r="IU44" i="39"/>
  <c r="IT44" i="39"/>
  <c r="IS44" i="39"/>
  <c r="IR44" i="39"/>
  <c r="IQ44" i="39"/>
  <c r="IP44" i="39"/>
  <c r="IO44" i="39"/>
  <c r="IN44" i="39"/>
  <c r="IM44" i="39"/>
  <c r="IL44" i="39"/>
  <c r="IJ44" i="39"/>
  <c r="II44" i="39"/>
  <c r="IH44" i="39"/>
  <c r="IG44" i="39"/>
  <c r="IF44" i="39"/>
  <c r="IE44" i="39"/>
  <c r="ID44" i="39"/>
  <c r="IC44" i="39"/>
  <c r="IB44" i="39"/>
  <c r="IA44" i="39"/>
  <c r="HZ44" i="39"/>
  <c r="HY44" i="39"/>
  <c r="HX44" i="39"/>
  <c r="HW44" i="39"/>
  <c r="HV44" i="39"/>
  <c r="HU44" i="39"/>
  <c r="HT44" i="39"/>
  <c r="HS44" i="39"/>
  <c r="HR44" i="39"/>
  <c r="HQ44" i="39"/>
  <c r="HP44" i="39"/>
  <c r="HO44" i="39"/>
  <c r="HN44" i="39"/>
  <c r="HM44" i="39"/>
  <c r="HL44" i="39"/>
  <c r="HK44" i="39"/>
  <c r="HJ44" i="39"/>
  <c r="HI44" i="39"/>
  <c r="HH44" i="39"/>
  <c r="HG44" i="39"/>
  <c r="HF44" i="39"/>
  <c r="HE44" i="39"/>
  <c r="HD44" i="39"/>
  <c r="HC44" i="39"/>
  <c r="HB44" i="39"/>
  <c r="HA44" i="39"/>
  <c r="O94" i="39"/>
  <c r="H94" i="39"/>
  <c r="KG43" i="39"/>
  <c r="KF43" i="39"/>
  <c r="KE43" i="39"/>
  <c r="KD43" i="39"/>
  <c r="KC43" i="39"/>
  <c r="KB43" i="39"/>
  <c r="KA43" i="39"/>
  <c r="JZ43" i="39"/>
  <c r="JY43" i="39"/>
  <c r="JX43" i="39"/>
  <c r="JW43" i="39"/>
  <c r="JV43" i="39"/>
  <c r="JU43" i="39"/>
  <c r="JT43" i="39"/>
  <c r="JS43" i="39"/>
  <c r="JR43" i="39"/>
  <c r="JQ43" i="39"/>
  <c r="JP43" i="39"/>
  <c r="JO43" i="39"/>
  <c r="JN43" i="39"/>
  <c r="JM43" i="39"/>
  <c r="JL43" i="39"/>
  <c r="JK43" i="39"/>
  <c r="JJ43" i="39"/>
  <c r="JI43" i="39"/>
  <c r="JH43" i="39"/>
  <c r="JG43" i="39"/>
  <c r="JF43" i="39"/>
  <c r="JE43" i="39"/>
  <c r="JD43" i="39"/>
  <c r="JC43" i="39"/>
  <c r="JB43" i="39"/>
  <c r="JA43" i="39"/>
  <c r="IZ43" i="39"/>
  <c r="IY43" i="39"/>
  <c r="IX43" i="39"/>
  <c r="IW43" i="39"/>
  <c r="IV43" i="39"/>
  <c r="IU43" i="39"/>
  <c r="IT43" i="39"/>
  <c r="IS43" i="39"/>
  <c r="IR43" i="39"/>
  <c r="IQ43" i="39"/>
  <c r="IP43" i="39"/>
  <c r="IO43" i="39"/>
  <c r="IN43" i="39"/>
  <c r="IM43" i="39"/>
  <c r="IL43" i="39"/>
  <c r="IJ43" i="39"/>
  <c r="II43" i="39"/>
  <c r="IH43" i="39"/>
  <c r="IG43" i="39"/>
  <c r="IF43" i="39"/>
  <c r="IE43" i="39"/>
  <c r="ID43" i="39"/>
  <c r="IC43" i="39"/>
  <c r="IB43" i="39"/>
  <c r="IA43" i="39"/>
  <c r="HZ43" i="39"/>
  <c r="HY43" i="39"/>
  <c r="HX43" i="39"/>
  <c r="HW43" i="39"/>
  <c r="HV43" i="39"/>
  <c r="HU43" i="39"/>
  <c r="HT43" i="39"/>
  <c r="HS43" i="39"/>
  <c r="HR43" i="39"/>
  <c r="HQ43" i="39"/>
  <c r="HP43" i="39"/>
  <c r="HO43" i="39"/>
  <c r="HN43" i="39"/>
  <c r="HM43" i="39"/>
  <c r="HL43" i="39"/>
  <c r="HK43" i="39"/>
  <c r="HJ43" i="39"/>
  <c r="HI43" i="39"/>
  <c r="HH43" i="39"/>
  <c r="HG43" i="39"/>
  <c r="HF43" i="39"/>
  <c r="HE43" i="39"/>
  <c r="HD43" i="39"/>
  <c r="HC43" i="39"/>
  <c r="HB43" i="39"/>
  <c r="HA43" i="39"/>
  <c r="O43" i="39"/>
  <c r="H43" i="39"/>
  <c r="KG42" i="39"/>
  <c r="KF42" i="39"/>
  <c r="KE42" i="39"/>
  <c r="KD42" i="39"/>
  <c r="KC42" i="39"/>
  <c r="KB42" i="39"/>
  <c r="KA42" i="39"/>
  <c r="JZ42" i="39"/>
  <c r="JY42" i="39"/>
  <c r="JX42" i="39"/>
  <c r="JW42" i="39"/>
  <c r="JV42" i="39"/>
  <c r="JU42" i="39"/>
  <c r="JT42" i="39"/>
  <c r="JS42" i="39"/>
  <c r="JR42" i="39"/>
  <c r="JQ42" i="39"/>
  <c r="JP42" i="39"/>
  <c r="JO42" i="39"/>
  <c r="JN42" i="39"/>
  <c r="JM42" i="39"/>
  <c r="JL42" i="39"/>
  <c r="JK42" i="39"/>
  <c r="JJ42" i="39"/>
  <c r="JI42" i="39"/>
  <c r="JH42" i="39"/>
  <c r="JG42" i="39"/>
  <c r="JF42" i="39"/>
  <c r="JE42" i="39"/>
  <c r="JD42" i="39"/>
  <c r="JC42" i="39"/>
  <c r="JB42" i="39"/>
  <c r="JA42" i="39"/>
  <c r="IZ42" i="39"/>
  <c r="IY42" i="39"/>
  <c r="IX42" i="39"/>
  <c r="IW42" i="39"/>
  <c r="IV42" i="39"/>
  <c r="IU42" i="39"/>
  <c r="IT42" i="39"/>
  <c r="IS42" i="39"/>
  <c r="IR42" i="39"/>
  <c r="IQ42" i="39"/>
  <c r="IP42" i="39"/>
  <c r="IO42" i="39"/>
  <c r="IN42" i="39"/>
  <c r="IM42" i="39"/>
  <c r="IL42" i="39"/>
  <c r="IJ42" i="39"/>
  <c r="II42" i="39"/>
  <c r="IH42" i="39"/>
  <c r="IG42" i="39"/>
  <c r="IF42" i="39"/>
  <c r="IE42" i="39"/>
  <c r="ID42" i="39"/>
  <c r="IC42" i="39"/>
  <c r="IB42" i="39"/>
  <c r="IA42" i="39"/>
  <c r="HZ42" i="39"/>
  <c r="HY42" i="39"/>
  <c r="HX42" i="39"/>
  <c r="HW42" i="39"/>
  <c r="HV42" i="39"/>
  <c r="HU42" i="39"/>
  <c r="HT42" i="39"/>
  <c r="HS42" i="39"/>
  <c r="HR42" i="39"/>
  <c r="HQ42" i="39"/>
  <c r="HP42" i="39"/>
  <c r="HO42" i="39"/>
  <c r="HN42" i="39"/>
  <c r="HM42" i="39"/>
  <c r="HL42" i="39"/>
  <c r="HK42" i="39"/>
  <c r="HJ42" i="39"/>
  <c r="HI42" i="39"/>
  <c r="HH42" i="39"/>
  <c r="HG42" i="39"/>
  <c r="HF42" i="39"/>
  <c r="HE42" i="39"/>
  <c r="HD42" i="39"/>
  <c r="HC42" i="39"/>
  <c r="HB42" i="39"/>
  <c r="HA42" i="39"/>
  <c r="O42" i="39"/>
  <c r="H42" i="39"/>
  <c r="KG41" i="39"/>
  <c r="KF41" i="39"/>
  <c r="KE41" i="39"/>
  <c r="KD41" i="39"/>
  <c r="KC41" i="39"/>
  <c r="KB41" i="39"/>
  <c r="KA41" i="39"/>
  <c r="JZ41" i="39"/>
  <c r="JY41" i="39"/>
  <c r="JX41" i="39"/>
  <c r="JW41" i="39"/>
  <c r="JV41" i="39"/>
  <c r="JU41" i="39"/>
  <c r="JT41" i="39"/>
  <c r="JS41" i="39"/>
  <c r="JR41" i="39"/>
  <c r="JQ41" i="39"/>
  <c r="JP41" i="39"/>
  <c r="JO41" i="39"/>
  <c r="JN41" i="39"/>
  <c r="JM41" i="39"/>
  <c r="JL41" i="39"/>
  <c r="JK41" i="39"/>
  <c r="JJ41" i="39"/>
  <c r="JI41" i="39"/>
  <c r="JH41" i="39"/>
  <c r="JG41" i="39"/>
  <c r="JF41" i="39"/>
  <c r="JE41" i="39"/>
  <c r="JD41" i="39"/>
  <c r="JC41" i="39"/>
  <c r="JB41" i="39"/>
  <c r="JA41" i="39"/>
  <c r="IZ41" i="39"/>
  <c r="IY41" i="39"/>
  <c r="IX41" i="39"/>
  <c r="IW41" i="39"/>
  <c r="IV41" i="39"/>
  <c r="IU41" i="39"/>
  <c r="IT41" i="39"/>
  <c r="IS41" i="39"/>
  <c r="IR41" i="39"/>
  <c r="IQ41" i="39"/>
  <c r="IP41" i="39"/>
  <c r="IO41" i="39"/>
  <c r="IN41" i="39"/>
  <c r="IM41" i="39"/>
  <c r="IL41" i="39"/>
  <c r="IJ41" i="39"/>
  <c r="II41" i="39"/>
  <c r="IH41" i="39"/>
  <c r="IG41" i="39"/>
  <c r="IF41" i="39"/>
  <c r="IE41" i="39"/>
  <c r="ID41" i="39"/>
  <c r="IC41" i="39"/>
  <c r="IB41" i="39"/>
  <c r="IA41" i="39"/>
  <c r="HZ41" i="39"/>
  <c r="HY41" i="39"/>
  <c r="HX41" i="39"/>
  <c r="HW41" i="39"/>
  <c r="HV41" i="39"/>
  <c r="HU41" i="39"/>
  <c r="HT41" i="39"/>
  <c r="HS41" i="39"/>
  <c r="HR41" i="39"/>
  <c r="HQ41" i="39"/>
  <c r="HP41" i="39"/>
  <c r="HO41" i="39"/>
  <c r="HN41" i="39"/>
  <c r="HM41" i="39"/>
  <c r="HL41" i="39"/>
  <c r="HK41" i="39"/>
  <c r="HJ41" i="39"/>
  <c r="HI41" i="39"/>
  <c r="HH41" i="39"/>
  <c r="HG41" i="39"/>
  <c r="HF41" i="39"/>
  <c r="HE41" i="39"/>
  <c r="HD41" i="39"/>
  <c r="HC41" i="39"/>
  <c r="HB41" i="39"/>
  <c r="HA41" i="39"/>
  <c r="O41" i="39"/>
  <c r="H41" i="39"/>
  <c r="KG40" i="39"/>
  <c r="KF40" i="39"/>
  <c r="KE40" i="39"/>
  <c r="KD40" i="39"/>
  <c r="KC40" i="39"/>
  <c r="KB40" i="39"/>
  <c r="KA40" i="39"/>
  <c r="JZ40" i="39"/>
  <c r="JY40" i="39"/>
  <c r="JX40" i="39"/>
  <c r="JW40" i="39"/>
  <c r="JV40" i="39"/>
  <c r="JU40" i="39"/>
  <c r="JT40" i="39"/>
  <c r="JS40" i="39"/>
  <c r="JR40" i="39"/>
  <c r="JQ40" i="39"/>
  <c r="JP40" i="39"/>
  <c r="JO40" i="39"/>
  <c r="JN40" i="39"/>
  <c r="JM40" i="39"/>
  <c r="JL40" i="39"/>
  <c r="JK40" i="39"/>
  <c r="JJ40" i="39"/>
  <c r="JI40" i="39"/>
  <c r="JH40" i="39"/>
  <c r="JG40" i="39"/>
  <c r="JF40" i="39"/>
  <c r="JE40" i="39"/>
  <c r="JD40" i="39"/>
  <c r="JC40" i="39"/>
  <c r="JB40" i="39"/>
  <c r="JA40" i="39"/>
  <c r="IZ40" i="39"/>
  <c r="IY40" i="39"/>
  <c r="IX40" i="39"/>
  <c r="IW40" i="39"/>
  <c r="IV40" i="39"/>
  <c r="IU40" i="39"/>
  <c r="IT40" i="39"/>
  <c r="IS40" i="39"/>
  <c r="IR40" i="39"/>
  <c r="IQ40" i="39"/>
  <c r="IP40" i="39"/>
  <c r="IO40" i="39"/>
  <c r="IN40" i="39"/>
  <c r="IM40" i="39"/>
  <c r="IL40" i="39"/>
  <c r="IJ40" i="39"/>
  <c r="II40" i="39"/>
  <c r="IH40" i="39"/>
  <c r="IG40" i="39"/>
  <c r="IF40" i="39"/>
  <c r="IE40" i="39"/>
  <c r="ID40" i="39"/>
  <c r="IC40" i="39"/>
  <c r="IB40" i="39"/>
  <c r="IA40" i="39"/>
  <c r="HZ40" i="39"/>
  <c r="HY40" i="39"/>
  <c r="HX40" i="39"/>
  <c r="HW40" i="39"/>
  <c r="HV40" i="39"/>
  <c r="HU40" i="39"/>
  <c r="HT40" i="39"/>
  <c r="HS40" i="39"/>
  <c r="HR40" i="39"/>
  <c r="HQ40" i="39"/>
  <c r="HP40" i="39"/>
  <c r="HO40" i="39"/>
  <c r="HN40" i="39"/>
  <c r="HM40" i="39"/>
  <c r="HL40" i="39"/>
  <c r="HK40" i="39"/>
  <c r="HJ40" i="39"/>
  <c r="HI40" i="39"/>
  <c r="HH40" i="39"/>
  <c r="HG40" i="39"/>
  <c r="HF40" i="39"/>
  <c r="HE40" i="39"/>
  <c r="HD40" i="39"/>
  <c r="HC40" i="39"/>
  <c r="HB40" i="39"/>
  <c r="HA40" i="39"/>
  <c r="O40" i="39"/>
  <c r="H40" i="39"/>
  <c r="KG39" i="39"/>
  <c r="KF39" i="39"/>
  <c r="KE39" i="39"/>
  <c r="KD39" i="39"/>
  <c r="KC39" i="39"/>
  <c r="KB39" i="39"/>
  <c r="KA39" i="39"/>
  <c r="JZ39" i="39"/>
  <c r="JY39" i="39"/>
  <c r="JX39" i="39"/>
  <c r="JW39" i="39"/>
  <c r="JV39" i="39"/>
  <c r="JU39" i="39"/>
  <c r="JT39" i="39"/>
  <c r="JS39" i="39"/>
  <c r="JR39" i="39"/>
  <c r="JQ39" i="39"/>
  <c r="JP39" i="39"/>
  <c r="JO39" i="39"/>
  <c r="JN39" i="39"/>
  <c r="JM39" i="39"/>
  <c r="JL39" i="39"/>
  <c r="JK39" i="39"/>
  <c r="JJ39" i="39"/>
  <c r="JI39" i="39"/>
  <c r="JH39" i="39"/>
  <c r="JG39" i="39"/>
  <c r="JF39" i="39"/>
  <c r="JE39" i="39"/>
  <c r="JD39" i="39"/>
  <c r="JC39" i="39"/>
  <c r="JB39" i="39"/>
  <c r="JA39" i="39"/>
  <c r="IZ39" i="39"/>
  <c r="IY39" i="39"/>
  <c r="IX39" i="39"/>
  <c r="IW39" i="39"/>
  <c r="IV39" i="39"/>
  <c r="IU39" i="39"/>
  <c r="IT39" i="39"/>
  <c r="IS39" i="39"/>
  <c r="IR39" i="39"/>
  <c r="IQ39" i="39"/>
  <c r="IP39" i="39"/>
  <c r="IO39" i="39"/>
  <c r="IN39" i="39"/>
  <c r="IM39" i="39"/>
  <c r="IL39" i="39"/>
  <c r="IJ39" i="39"/>
  <c r="II39" i="39"/>
  <c r="IH39" i="39"/>
  <c r="IG39" i="39"/>
  <c r="IF39" i="39"/>
  <c r="IE39" i="39"/>
  <c r="ID39" i="39"/>
  <c r="IC39" i="39"/>
  <c r="IB39" i="39"/>
  <c r="IA39" i="39"/>
  <c r="HZ39" i="39"/>
  <c r="HY39" i="39"/>
  <c r="HX39" i="39"/>
  <c r="HW39" i="39"/>
  <c r="HV39" i="39"/>
  <c r="HU39" i="39"/>
  <c r="HT39" i="39"/>
  <c r="HS39" i="39"/>
  <c r="HR39" i="39"/>
  <c r="HQ39" i="39"/>
  <c r="HP39" i="39"/>
  <c r="HO39" i="39"/>
  <c r="HN39" i="39"/>
  <c r="HM39" i="39"/>
  <c r="HL39" i="39"/>
  <c r="HK39" i="39"/>
  <c r="HJ39" i="39"/>
  <c r="HI39" i="39"/>
  <c r="HH39" i="39"/>
  <c r="HG39" i="39"/>
  <c r="HF39" i="39"/>
  <c r="HE39" i="39"/>
  <c r="HD39" i="39"/>
  <c r="HC39" i="39"/>
  <c r="HB39" i="39"/>
  <c r="HA39" i="39"/>
  <c r="O39" i="39"/>
  <c r="H39" i="39"/>
  <c r="KG38" i="39"/>
  <c r="KF38" i="39"/>
  <c r="KE38" i="39"/>
  <c r="KD38" i="39"/>
  <c r="KC38" i="39"/>
  <c r="KB38" i="39"/>
  <c r="KA38" i="39"/>
  <c r="JZ38" i="39"/>
  <c r="JY38" i="39"/>
  <c r="JX38" i="39"/>
  <c r="JW38" i="39"/>
  <c r="JV38" i="39"/>
  <c r="JU38" i="39"/>
  <c r="JT38" i="39"/>
  <c r="JS38" i="39"/>
  <c r="JR38" i="39"/>
  <c r="JQ38" i="39"/>
  <c r="JP38" i="39"/>
  <c r="JO38" i="39"/>
  <c r="JN38" i="39"/>
  <c r="JM38" i="39"/>
  <c r="JL38" i="39"/>
  <c r="JK38" i="39"/>
  <c r="JJ38" i="39"/>
  <c r="JI38" i="39"/>
  <c r="JH38" i="39"/>
  <c r="JG38" i="39"/>
  <c r="JF38" i="39"/>
  <c r="JE38" i="39"/>
  <c r="JD38" i="39"/>
  <c r="JC38" i="39"/>
  <c r="JB38" i="39"/>
  <c r="JA38" i="39"/>
  <c r="IZ38" i="39"/>
  <c r="IY38" i="39"/>
  <c r="IX38" i="39"/>
  <c r="IW38" i="39"/>
  <c r="IV38" i="39"/>
  <c r="IU38" i="39"/>
  <c r="IT38" i="39"/>
  <c r="IS38" i="39"/>
  <c r="IR38" i="39"/>
  <c r="IQ38" i="39"/>
  <c r="IP38" i="39"/>
  <c r="IO38" i="39"/>
  <c r="IN38" i="39"/>
  <c r="IM38" i="39"/>
  <c r="IL38" i="39"/>
  <c r="IJ38" i="39"/>
  <c r="II38" i="39"/>
  <c r="IH38" i="39"/>
  <c r="IG38" i="39"/>
  <c r="IF38" i="39"/>
  <c r="IE38" i="39"/>
  <c r="ID38" i="39"/>
  <c r="IC38" i="39"/>
  <c r="IB38" i="39"/>
  <c r="IA38" i="39"/>
  <c r="HZ38" i="39"/>
  <c r="HY38" i="39"/>
  <c r="HX38" i="39"/>
  <c r="HW38" i="39"/>
  <c r="HV38" i="39"/>
  <c r="HU38" i="39"/>
  <c r="HT38" i="39"/>
  <c r="HS38" i="39"/>
  <c r="HR38" i="39"/>
  <c r="HQ38" i="39"/>
  <c r="HP38" i="39"/>
  <c r="HO38" i="39"/>
  <c r="HN38" i="39"/>
  <c r="HM38" i="39"/>
  <c r="HL38" i="39"/>
  <c r="HK38" i="39"/>
  <c r="HJ38" i="39"/>
  <c r="HI38" i="39"/>
  <c r="HH38" i="39"/>
  <c r="HG38" i="39"/>
  <c r="HF38" i="39"/>
  <c r="HE38" i="39"/>
  <c r="HD38" i="39"/>
  <c r="HC38" i="39"/>
  <c r="HB38" i="39"/>
  <c r="HA38" i="39"/>
  <c r="O38" i="39"/>
  <c r="H38" i="39"/>
  <c r="KG37" i="39"/>
  <c r="KF37" i="39"/>
  <c r="KE37" i="39"/>
  <c r="KD37" i="39"/>
  <c r="KC37" i="39"/>
  <c r="KB37" i="39"/>
  <c r="KA37" i="39"/>
  <c r="JZ37" i="39"/>
  <c r="JY37" i="39"/>
  <c r="JX37" i="39"/>
  <c r="JW37" i="39"/>
  <c r="JV37" i="39"/>
  <c r="JU37" i="39"/>
  <c r="JT37" i="39"/>
  <c r="JS37" i="39"/>
  <c r="JR37" i="39"/>
  <c r="JQ37" i="39"/>
  <c r="JP37" i="39"/>
  <c r="JO37" i="39"/>
  <c r="JN37" i="39"/>
  <c r="JM37" i="39"/>
  <c r="JL37" i="39"/>
  <c r="JK37" i="39"/>
  <c r="JJ37" i="39"/>
  <c r="JI37" i="39"/>
  <c r="JH37" i="39"/>
  <c r="JG37" i="39"/>
  <c r="JF37" i="39"/>
  <c r="JE37" i="39"/>
  <c r="JD37" i="39"/>
  <c r="JC37" i="39"/>
  <c r="JB37" i="39"/>
  <c r="JA37" i="39"/>
  <c r="IZ37" i="39"/>
  <c r="IY37" i="39"/>
  <c r="IX37" i="39"/>
  <c r="IW37" i="39"/>
  <c r="IV37" i="39"/>
  <c r="IU37" i="39"/>
  <c r="IT37" i="39"/>
  <c r="IS37" i="39"/>
  <c r="IR37" i="39"/>
  <c r="IQ37" i="39"/>
  <c r="IP37" i="39"/>
  <c r="IO37" i="39"/>
  <c r="IN37" i="39"/>
  <c r="IM37" i="39"/>
  <c r="IL37" i="39"/>
  <c r="IJ37" i="39"/>
  <c r="II37" i="39"/>
  <c r="IH37" i="39"/>
  <c r="IG37" i="39"/>
  <c r="IF37" i="39"/>
  <c r="IE37" i="39"/>
  <c r="ID37" i="39"/>
  <c r="IC37" i="39"/>
  <c r="IB37" i="39"/>
  <c r="IA37" i="39"/>
  <c r="HZ37" i="39"/>
  <c r="HY37" i="39"/>
  <c r="HX37" i="39"/>
  <c r="HW37" i="39"/>
  <c r="HV37" i="39"/>
  <c r="HU37" i="39"/>
  <c r="HT37" i="39"/>
  <c r="HS37" i="39"/>
  <c r="HR37" i="39"/>
  <c r="HQ37" i="39"/>
  <c r="HP37" i="39"/>
  <c r="HO37" i="39"/>
  <c r="HN37" i="39"/>
  <c r="HM37" i="39"/>
  <c r="HL37" i="39"/>
  <c r="HK37" i="39"/>
  <c r="HJ37" i="39"/>
  <c r="HI37" i="39"/>
  <c r="HH37" i="39"/>
  <c r="HG37" i="39"/>
  <c r="HF37" i="39"/>
  <c r="HE37" i="39"/>
  <c r="HD37" i="39"/>
  <c r="HC37" i="39"/>
  <c r="HB37" i="39"/>
  <c r="HA37" i="39"/>
  <c r="O37" i="39"/>
  <c r="H37" i="39"/>
  <c r="KG36" i="39"/>
  <c r="KF36" i="39"/>
  <c r="KE36" i="39"/>
  <c r="KD36" i="39"/>
  <c r="KC36" i="39"/>
  <c r="KB36" i="39"/>
  <c r="KA36" i="39"/>
  <c r="JZ36" i="39"/>
  <c r="JY36" i="39"/>
  <c r="JX36" i="39"/>
  <c r="JW36" i="39"/>
  <c r="JV36" i="39"/>
  <c r="JU36" i="39"/>
  <c r="JT36" i="39"/>
  <c r="JS36" i="39"/>
  <c r="JR36" i="39"/>
  <c r="JQ36" i="39"/>
  <c r="JP36" i="39"/>
  <c r="JO36" i="39"/>
  <c r="JN36" i="39"/>
  <c r="JM36" i="39"/>
  <c r="JL36" i="39"/>
  <c r="JK36" i="39"/>
  <c r="JJ36" i="39"/>
  <c r="JI36" i="39"/>
  <c r="JH36" i="39"/>
  <c r="JG36" i="39"/>
  <c r="JF36" i="39"/>
  <c r="JE36" i="39"/>
  <c r="JD36" i="39"/>
  <c r="JC36" i="39"/>
  <c r="JB36" i="39"/>
  <c r="JA36" i="39"/>
  <c r="IZ36" i="39"/>
  <c r="IY36" i="39"/>
  <c r="IX36" i="39"/>
  <c r="IW36" i="39"/>
  <c r="IV36" i="39"/>
  <c r="IU36" i="39"/>
  <c r="IT36" i="39"/>
  <c r="IS36" i="39"/>
  <c r="IR36" i="39"/>
  <c r="IQ36" i="39"/>
  <c r="IP36" i="39"/>
  <c r="IO36" i="39"/>
  <c r="IN36" i="39"/>
  <c r="IM36" i="39"/>
  <c r="IL36" i="39"/>
  <c r="IJ36" i="39"/>
  <c r="II36" i="39"/>
  <c r="IH36" i="39"/>
  <c r="IG36" i="39"/>
  <c r="IF36" i="39"/>
  <c r="IE36" i="39"/>
  <c r="ID36" i="39"/>
  <c r="IC36" i="39"/>
  <c r="IB36" i="39"/>
  <c r="IA36" i="39"/>
  <c r="HZ36" i="39"/>
  <c r="HY36" i="39"/>
  <c r="HX36" i="39"/>
  <c r="HW36" i="39"/>
  <c r="HV36" i="39"/>
  <c r="HU36" i="39"/>
  <c r="HT36" i="39"/>
  <c r="HS36" i="39"/>
  <c r="HR36" i="39"/>
  <c r="HQ36" i="39"/>
  <c r="HP36" i="39"/>
  <c r="HO36" i="39"/>
  <c r="HN36" i="39"/>
  <c r="HM36" i="39"/>
  <c r="HL36" i="39"/>
  <c r="HK36" i="39"/>
  <c r="HJ36" i="39"/>
  <c r="HI36" i="39"/>
  <c r="HH36" i="39"/>
  <c r="HG36" i="39"/>
  <c r="HF36" i="39"/>
  <c r="HE36" i="39"/>
  <c r="HD36" i="39"/>
  <c r="HC36" i="39"/>
  <c r="HB36" i="39"/>
  <c r="HA36" i="39"/>
  <c r="O93" i="39"/>
  <c r="H93" i="39"/>
  <c r="KG35" i="39"/>
  <c r="KF35" i="39"/>
  <c r="KE35" i="39"/>
  <c r="KD35" i="39"/>
  <c r="KC35" i="39"/>
  <c r="KB35" i="39"/>
  <c r="KA35" i="39"/>
  <c r="JZ35" i="39"/>
  <c r="JY35" i="39"/>
  <c r="JX35" i="39"/>
  <c r="JW35" i="39"/>
  <c r="JV35" i="39"/>
  <c r="JU35" i="39"/>
  <c r="JT35" i="39"/>
  <c r="JS35" i="39"/>
  <c r="JR35" i="39"/>
  <c r="JQ35" i="39"/>
  <c r="JP35" i="39"/>
  <c r="JO35" i="39"/>
  <c r="JN35" i="39"/>
  <c r="JM35" i="39"/>
  <c r="JL35" i="39"/>
  <c r="JK35" i="39"/>
  <c r="JJ35" i="39"/>
  <c r="JI35" i="39"/>
  <c r="JH35" i="39"/>
  <c r="JG35" i="39"/>
  <c r="JF35" i="39"/>
  <c r="JE35" i="39"/>
  <c r="JD35" i="39"/>
  <c r="JC35" i="39"/>
  <c r="JB35" i="39"/>
  <c r="JA35" i="39"/>
  <c r="IZ35" i="39"/>
  <c r="IY35" i="39"/>
  <c r="IX35" i="39"/>
  <c r="IW35" i="39"/>
  <c r="IV35" i="39"/>
  <c r="IU35" i="39"/>
  <c r="IT35" i="39"/>
  <c r="IS35" i="39"/>
  <c r="IR35" i="39"/>
  <c r="IQ35" i="39"/>
  <c r="IP35" i="39"/>
  <c r="IO35" i="39"/>
  <c r="IN35" i="39"/>
  <c r="IM35" i="39"/>
  <c r="IL35" i="39"/>
  <c r="IJ35" i="39"/>
  <c r="II35" i="39"/>
  <c r="IH35" i="39"/>
  <c r="IG35" i="39"/>
  <c r="IF35" i="39"/>
  <c r="IE35" i="39"/>
  <c r="ID35" i="39"/>
  <c r="IC35" i="39"/>
  <c r="IB35" i="39"/>
  <c r="IA35" i="39"/>
  <c r="HZ35" i="39"/>
  <c r="HY35" i="39"/>
  <c r="HX35" i="39"/>
  <c r="HW35" i="39"/>
  <c r="HV35" i="39"/>
  <c r="HU35" i="39"/>
  <c r="HT35" i="39"/>
  <c r="HS35" i="39"/>
  <c r="HR35" i="39"/>
  <c r="HQ35" i="39"/>
  <c r="HP35" i="39"/>
  <c r="HO35" i="39"/>
  <c r="HN35" i="39"/>
  <c r="HM35" i="39"/>
  <c r="HL35" i="39"/>
  <c r="HK35" i="39"/>
  <c r="HJ35" i="39"/>
  <c r="HI35" i="39"/>
  <c r="HH35" i="39"/>
  <c r="HG35" i="39"/>
  <c r="HF35" i="39"/>
  <c r="HE35" i="39"/>
  <c r="HD35" i="39"/>
  <c r="HC35" i="39"/>
  <c r="HB35" i="39"/>
  <c r="HA35" i="39"/>
  <c r="O35" i="39"/>
  <c r="H35" i="39"/>
  <c r="KG34" i="39"/>
  <c r="KF34" i="39"/>
  <c r="KE34" i="39"/>
  <c r="KD34" i="39"/>
  <c r="KC34" i="39"/>
  <c r="KB34" i="39"/>
  <c r="KA34" i="39"/>
  <c r="JZ34" i="39"/>
  <c r="JY34" i="39"/>
  <c r="JX34" i="39"/>
  <c r="JW34" i="39"/>
  <c r="JV34" i="39"/>
  <c r="JU34" i="39"/>
  <c r="JT34" i="39"/>
  <c r="JS34" i="39"/>
  <c r="JR34" i="39"/>
  <c r="JQ34" i="39"/>
  <c r="JP34" i="39"/>
  <c r="JO34" i="39"/>
  <c r="JN34" i="39"/>
  <c r="JM34" i="39"/>
  <c r="JL34" i="39"/>
  <c r="JK34" i="39"/>
  <c r="JJ34" i="39"/>
  <c r="JI34" i="39"/>
  <c r="JH34" i="39"/>
  <c r="JG34" i="39"/>
  <c r="JF34" i="39"/>
  <c r="JE34" i="39"/>
  <c r="JD34" i="39"/>
  <c r="JC34" i="39"/>
  <c r="JB34" i="39"/>
  <c r="JA34" i="39"/>
  <c r="IZ34" i="39"/>
  <c r="IY34" i="39"/>
  <c r="IX34" i="39"/>
  <c r="IW34" i="39"/>
  <c r="IV34" i="39"/>
  <c r="IU34" i="39"/>
  <c r="IT34" i="39"/>
  <c r="IS34" i="39"/>
  <c r="IR34" i="39"/>
  <c r="IQ34" i="39"/>
  <c r="IP34" i="39"/>
  <c r="IO34" i="39"/>
  <c r="IN34" i="39"/>
  <c r="IM34" i="39"/>
  <c r="IL34" i="39"/>
  <c r="IJ34" i="39"/>
  <c r="II34" i="39"/>
  <c r="IH34" i="39"/>
  <c r="IG34" i="39"/>
  <c r="IF34" i="39"/>
  <c r="IE34" i="39"/>
  <c r="ID34" i="39"/>
  <c r="IC34" i="39"/>
  <c r="IB34" i="39"/>
  <c r="IA34" i="39"/>
  <c r="HZ34" i="39"/>
  <c r="HY34" i="39"/>
  <c r="HX34" i="39"/>
  <c r="HW34" i="39"/>
  <c r="HV34" i="39"/>
  <c r="HU34" i="39"/>
  <c r="HT34" i="39"/>
  <c r="HS34" i="39"/>
  <c r="HR34" i="39"/>
  <c r="HQ34" i="39"/>
  <c r="HP34" i="39"/>
  <c r="HO34" i="39"/>
  <c r="HN34" i="39"/>
  <c r="HM34" i="39"/>
  <c r="HL34" i="39"/>
  <c r="HK34" i="39"/>
  <c r="HJ34" i="39"/>
  <c r="HI34" i="39"/>
  <c r="HH34" i="39"/>
  <c r="HG34" i="39"/>
  <c r="HF34" i="39"/>
  <c r="HE34" i="39"/>
  <c r="HD34" i="39"/>
  <c r="HC34" i="39"/>
  <c r="HB34" i="39"/>
  <c r="HA34" i="39"/>
  <c r="O34" i="39"/>
  <c r="H34" i="39"/>
  <c r="KG33" i="39"/>
  <c r="KF33" i="39"/>
  <c r="KE33" i="39"/>
  <c r="KD33" i="39"/>
  <c r="KC33" i="39"/>
  <c r="KB33" i="39"/>
  <c r="KA33" i="39"/>
  <c r="JZ33" i="39"/>
  <c r="JY33" i="39"/>
  <c r="JX33" i="39"/>
  <c r="JW33" i="39"/>
  <c r="JV33" i="39"/>
  <c r="JU33" i="39"/>
  <c r="JT33" i="39"/>
  <c r="JS33" i="39"/>
  <c r="JR33" i="39"/>
  <c r="JQ33" i="39"/>
  <c r="JP33" i="39"/>
  <c r="JO33" i="39"/>
  <c r="JN33" i="39"/>
  <c r="JM33" i="39"/>
  <c r="JL33" i="39"/>
  <c r="JK33" i="39"/>
  <c r="JJ33" i="39"/>
  <c r="JI33" i="39"/>
  <c r="JH33" i="39"/>
  <c r="JG33" i="39"/>
  <c r="JF33" i="39"/>
  <c r="JE33" i="39"/>
  <c r="JD33" i="39"/>
  <c r="JC33" i="39"/>
  <c r="JB33" i="39"/>
  <c r="JA33" i="39"/>
  <c r="IZ33" i="39"/>
  <c r="IY33" i="39"/>
  <c r="IX33" i="39"/>
  <c r="IW33" i="39"/>
  <c r="IV33" i="39"/>
  <c r="IU33" i="39"/>
  <c r="IT33" i="39"/>
  <c r="IS33" i="39"/>
  <c r="IR33" i="39"/>
  <c r="IQ33" i="39"/>
  <c r="IP33" i="39"/>
  <c r="IO33" i="39"/>
  <c r="IN33" i="39"/>
  <c r="IM33" i="39"/>
  <c r="IL33" i="39"/>
  <c r="IJ33" i="39"/>
  <c r="II33" i="39"/>
  <c r="IH33" i="39"/>
  <c r="IG33" i="39"/>
  <c r="IF33" i="39"/>
  <c r="IE33" i="39"/>
  <c r="ID33" i="39"/>
  <c r="IC33" i="39"/>
  <c r="IB33" i="39"/>
  <c r="IA33" i="39"/>
  <c r="HZ33" i="39"/>
  <c r="HY33" i="39"/>
  <c r="HX33" i="39"/>
  <c r="HW33" i="39"/>
  <c r="HV33" i="39"/>
  <c r="HU33" i="39"/>
  <c r="HT33" i="39"/>
  <c r="HS33" i="39"/>
  <c r="HR33" i="39"/>
  <c r="HQ33" i="39"/>
  <c r="HP33" i="39"/>
  <c r="HO33" i="39"/>
  <c r="HN33" i="39"/>
  <c r="HM33" i="39"/>
  <c r="HL33" i="39"/>
  <c r="HK33" i="39"/>
  <c r="HJ33" i="39"/>
  <c r="HI33" i="39"/>
  <c r="HH33" i="39"/>
  <c r="HG33" i="39"/>
  <c r="HF33" i="39"/>
  <c r="HE33" i="39"/>
  <c r="HD33" i="39"/>
  <c r="HC33" i="39"/>
  <c r="HB33" i="39"/>
  <c r="HA33" i="39"/>
  <c r="O33" i="39"/>
  <c r="H33" i="39"/>
  <c r="KG32" i="39"/>
  <c r="KF32" i="39"/>
  <c r="KE32" i="39"/>
  <c r="KD32" i="39"/>
  <c r="KC32" i="39"/>
  <c r="KB32" i="39"/>
  <c r="KA32" i="39"/>
  <c r="JZ32" i="39"/>
  <c r="JY32" i="39"/>
  <c r="JX32" i="39"/>
  <c r="JW32" i="39"/>
  <c r="JV32" i="39"/>
  <c r="JU32" i="39"/>
  <c r="JT32" i="39"/>
  <c r="JS32" i="39"/>
  <c r="JR32" i="39"/>
  <c r="JQ32" i="39"/>
  <c r="JP32" i="39"/>
  <c r="JO32" i="39"/>
  <c r="JN32" i="39"/>
  <c r="JM32" i="39"/>
  <c r="JL32" i="39"/>
  <c r="JK32" i="39"/>
  <c r="JJ32" i="39"/>
  <c r="JI32" i="39"/>
  <c r="JH32" i="39"/>
  <c r="JG32" i="39"/>
  <c r="JF32" i="39"/>
  <c r="JE32" i="39"/>
  <c r="JD32" i="39"/>
  <c r="JC32" i="39"/>
  <c r="JB32" i="39"/>
  <c r="JA32" i="39"/>
  <c r="IZ32" i="39"/>
  <c r="IY32" i="39"/>
  <c r="IX32" i="39"/>
  <c r="IW32" i="39"/>
  <c r="IV32" i="39"/>
  <c r="IU32" i="39"/>
  <c r="IT32" i="39"/>
  <c r="IS32" i="39"/>
  <c r="IR32" i="39"/>
  <c r="IQ32" i="39"/>
  <c r="IP32" i="39"/>
  <c r="IO32" i="39"/>
  <c r="IN32" i="39"/>
  <c r="IM32" i="39"/>
  <c r="IL32" i="39"/>
  <c r="IJ32" i="39"/>
  <c r="II32" i="39"/>
  <c r="IH32" i="39"/>
  <c r="IG32" i="39"/>
  <c r="IF32" i="39"/>
  <c r="IE32" i="39"/>
  <c r="ID32" i="39"/>
  <c r="IC32" i="39"/>
  <c r="IB32" i="39"/>
  <c r="IA32" i="39"/>
  <c r="HZ32" i="39"/>
  <c r="HY32" i="39"/>
  <c r="HX32" i="39"/>
  <c r="HW32" i="39"/>
  <c r="HV32" i="39"/>
  <c r="HU32" i="39"/>
  <c r="HT32" i="39"/>
  <c r="HS32" i="39"/>
  <c r="HR32" i="39"/>
  <c r="HQ32" i="39"/>
  <c r="HP32" i="39"/>
  <c r="HO32" i="39"/>
  <c r="HN32" i="39"/>
  <c r="HM32" i="39"/>
  <c r="HL32" i="39"/>
  <c r="HK32" i="39"/>
  <c r="HJ32" i="39"/>
  <c r="HI32" i="39"/>
  <c r="HH32" i="39"/>
  <c r="HG32" i="39"/>
  <c r="HF32" i="39"/>
  <c r="HE32" i="39"/>
  <c r="HD32" i="39"/>
  <c r="HC32" i="39"/>
  <c r="HB32" i="39"/>
  <c r="HA32" i="39"/>
  <c r="O32" i="39"/>
  <c r="H32" i="39"/>
  <c r="KG31" i="39"/>
  <c r="KF31" i="39"/>
  <c r="KE31" i="39"/>
  <c r="KD31" i="39"/>
  <c r="KC31" i="39"/>
  <c r="KB31" i="39"/>
  <c r="KA31" i="39"/>
  <c r="JZ31" i="39"/>
  <c r="JY31" i="39"/>
  <c r="JX31" i="39"/>
  <c r="JW31" i="39"/>
  <c r="JV31" i="39"/>
  <c r="JU31" i="39"/>
  <c r="JT31" i="39"/>
  <c r="JS31" i="39"/>
  <c r="JR31" i="39"/>
  <c r="JQ31" i="39"/>
  <c r="JP31" i="39"/>
  <c r="JO31" i="39"/>
  <c r="JN31" i="39"/>
  <c r="JM31" i="39"/>
  <c r="JL31" i="39"/>
  <c r="JK31" i="39"/>
  <c r="JJ31" i="39"/>
  <c r="JI31" i="39"/>
  <c r="JH31" i="39"/>
  <c r="JG31" i="39"/>
  <c r="JF31" i="39"/>
  <c r="JE31" i="39"/>
  <c r="JD31" i="39"/>
  <c r="JC31" i="39"/>
  <c r="JB31" i="39"/>
  <c r="JA31" i="39"/>
  <c r="IZ31" i="39"/>
  <c r="IY31" i="39"/>
  <c r="IX31" i="39"/>
  <c r="IW31" i="39"/>
  <c r="IV31" i="39"/>
  <c r="IU31" i="39"/>
  <c r="IT31" i="39"/>
  <c r="IS31" i="39"/>
  <c r="IR31" i="39"/>
  <c r="IQ31" i="39"/>
  <c r="IP31" i="39"/>
  <c r="IO31" i="39"/>
  <c r="IN31" i="39"/>
  <c r="IM31" i="39"/>
  <c r="IL31" i="39"/>
  <c r="IJ31" i="39"/>
  <c r="II31" i="39"/>
  <c r="IH31" i="39"/>
  <c r="IG31" i="39"/>
  <c r="IF31" i="39"/>
  <c r="IE31" i="39"/>
  <c r="ID31" i="39"/>
  <c r="IC31" i="39"/>
  <c r="IB31" i="39"/>
  <c r="IA31" i="39"/>
  <c r="HZ31" i="39"/>
  <c r="HY31" i="39"/>
  <c r="HX31" i="39"/>
  <c r="HW31" i="39"/>
  <c r="HV31" i="39"/>
  <c r="HU31" i="39"/>
  <c r="HT31" i="39"/>
  <c r="HS31" i="39"/>
  <c r="HR31" i="39"/>
  <c r="HQ31" i="39"/>
  <c r="HP31" i="39"/>
  <c r="HO31" i="39"/>
  <c r="HN31" i="39"/>
  <c r="HM31" i="39"/>
  <c r="HL31" i="39"/>
  <c r="HK31" i="39"/>
  <c r="HJ31" i="39"/>
  <c r="HI31" i="39"/>
  <c r="HH31" i="39"/>
  <c r="HG31" i="39"/>
  <c r="HF31" i="39"/>
  <c r="HE31" i="39"/>
  <c r="HD31" i="39"/>
  <c r="HC31" i="39"/>
  <c r="HB31" i="39"/>
  <c r="HA31" i="39"/>
  <c r="O31" i="39"/>
  <c r="H31" i="39"/>
  <c r="KG30" i="39"/>
  <c r="KF30" i="39"/>
  <c r="KE30" i="39"/>
  <c r="KD30" i="39"/>
  <c r="KC30" i="39"/>
  <c r="KB30" i="39"/>
  <c r="KA30" i="39"/>
  <c r="JZ30" i="39"/>
  <c r="JY30" i="39"/>
  <c r="JX30" i="39"/>
  <c r="JW30" i="39"/>
  <c r="JV30" i="39"/>
  <c r="JU30" i="39"/>
  <c r="JT30" i="39"/>
  <c r="JS30" i="39"/>
  <c r="JR30" i="39"/>
  <c r="JQ30" i="39"/>
  <c r="JP30" i="39"/>
  <c r="JO30" i="39"/>
  <c r="JN30" i="39"/>
  <c r="JM30" i="39"/>
  <c r="JL30" i="39"/>
  <c r="JK30" i="39"/>
  <c r="JJ30" i="39"/>
  <c r="JI30" i="39"/>
  <c r="JH30" i="39"/>
  <c r="JG30" i="39"/>
  <c r="JF30" i="39"/>
  <c r="JE30" i="39"/>
  <c r="JD30" i="39"/>
  <c r="JC30" i="39"/>
  <c r="JB30" i="39"/>
  <c r="JA30" i="39"/>
  <c r="IZ30" i="39"/>
  <c r="IY30" i="39"/>
  <c r="IX30" i="39"/>
  <c r="IW30" i="39"/>
  <c r="IV30" i="39"/>
  <c r="IU30" i="39"/>
  <c r="IT30" i="39"/>
  <c r="IS30" i="39"/>
  <c r="IR30" i="39"/>
  <c r="IQ30" i="39"/>
  <c r="IP30" i="39"/>
  <c r="IO30" i="39"/>
  <c r="IN30" i="39"/>
  <c r="IM30" i="39"/>
  <c r="IL30" i="39"/>
  <c r="IJ30" i="39"/>
  <c r="II30" i="39"/>
  <c r="IH30" i="39"/>
  <c r="IG30" i="39"/>
  <c r="IF30" i="39"/>
  <c r="IE30" i="39"/>
  <c r="ID30" i="39"/>
  <c r="IC30" i="39"/>
  <c r="IB30" i="39"/>
  <c r="IA30" i="39"/>
  <c r="HZ30" i="39"/>
  <c r="HY30" i="39"/>
  <c r="HX30" i="39"/>
  <c r="HW30" i="39"/>
  <c r="HV30" i="39"/>
  <c r="HU30" i="39"/>
  <c r="HT30" i="39"/>
  <c r="HS30" i="39"/>
  <c r="HR30" i="39"/>
  <c r="HQ30" i="39"/>
  <c r="HP30" i="39"/>
  <c r="HO30" i="39"/>
  <c r="HN30" i="39"/>
  <c r="HM30" i="39"/>
  <c r="HL30" i="39"/>
  <c r="HK30" i="39"/>
  <c r="HJ30" i="39"/>
  <c r="HI30" i="39"/>
  <c r="HH30" i="39"/>
  <c r="HG30" i="39"/>
  <c r="HF30" i="39"/>
  <c r="HE30" i="39"/>
  <c r="HD30" i="39"/>
  <c r="HC30" i="39"/>
  <c r="HB30" i="39"/>
  <c r="HA30" i="39"/>
  <c r="O30" i="39"/>
  <c r="H30" i="39"/>
  <c r="KG29" i="39"/>
  <c r="KF29" i="39"/>
  <c r="KE29" i="39"/>
  <c r="KD29" i="39"/>
  <c r="KC29" i="39"/>
  <c r="KB29" i="39"/>
  <c r="KA29" i="39"/>
  <c r="JZ29" i="39"/>
  <c r="JY29" i="39"/>
  <c r="JX29" i="39"/>
  <c r="JW29" i="39"/>
  <c r="JV29" i="39"/>
  <c r="JU29" i="39"/>
  <c r="JT29" i="39"/>
  <c r="JS29" i="39"/>
  <c r="JR29" i="39"/>
  <c r="JQ29" i="39"/>
  <c r="JP29" i="39"/>
  <c r="JO29" i="39"/>
  <c r="JN29" i="39"/>
  <c r="JM29" i="39"/>
  <c r="JL29" i="39"/>
  <c r="JK29" i="39"/>
  <c r="JJ29" i="39"/>
  <c r="JI29" i="39"/>
  <c r="JH29" i="39"/>
  <c r="JG29" i="39"/>
  <c r="JF29" i="39"/>
  <c r="JE29" i="39"/>
  <c r="JD29" i="39"/>
  <c r="JC29" i="39"/>
  <c r="JB29" i="39"/>
  <c r="JA29" i="39"/>
  <c r="IZ29" i="39"/>
  <c r="IY29" i="39"/>
  <c r="IX29" i="39"/>
  <c r="IW29" i="39"/>
  <c r="IV29" i="39"/>
  <c r="IU29" i="39"/>
  <c r="IT29" i="39"/>
  <c r="IS29" i="39"/>
  <c r="IR29" i="39"/>
  <c r="IQ29" i="39"/>
  <c r="IP29" i="39"/>
  <c r="IO29" i="39"/>
  <c r="IN29" i="39"/>
  <c r="IM29" i="39"/>
  <c r="IL29" i="39"/>
  <c r="IJ29" i="39"/>
  <c r="II29" i="39"/>
  <c r="IH29" i="39"/>
  <c r="IG29" i="39"/>
  <c r="IF29" i="39"/>
  <c r="IE29" i="39"/>
  <c r="ID29" i="39"/>
  <c r="IC29" i="39"/>
  <c r="IB29" i="39"/>
  <c r="IA29" i="39"/>
  <c r="HZ29" i="39"/>
  <c r="HY29" i="39"/>
  <c r="HX29" i="39"/>
  <c r="HW29" i="39"/>
  <c r="HV29" i="39"/>
  <c r="HU29" i="39"/>
  <c r="HT29" i="39"/>
  <c r="HS29" i="39"/>
  <c r="HR29" i="39"/>
  <c r="HQ29" i="39"/>
  <c r="HP29" i="39"/>
  <c r="HO29" i="39"/>
  <c r="HN29" i="39"/>
  <c r="HM29" i="39"/>
  <c r="HL29" i="39"/>
  <c r="HK29" i="39"/>
  <c r="HJ29" i="39"/>
  <c r="HI29" i="39"/>
  <c r="HH29" i="39"/>
  <c r="HG29" i="39"/>
  <c r="HF29" i="39"/>
  <c r="HE29" i="39"/>
  <c r="HD29" i="39"/>
  <c r="HC29" i="39"/>
  <c r="HB29" i="39"/>
  <c r="HA29" i="39"/>
  <c r="O29" i="39"/>
  <c r="H29" i="39"/>
  <c r="KG28" i="39"/>
  <c r="KF28" i="39"/>
  <c r="KE28" i="39"/>
  <c r="KD28" i="39"/>
  <c r="KC28" i="39"/>
  <c r="KB28" i="39"/>
  <c r="KA28" i="39"/>
  <c r="JZ28" i="39"/>
  <c r="JY28" i="39"/>
  <c r="JX28" i="39"/>
  <c r="JW28" i="39"/>
  <c r="JV28" i="39"/>
  <c r="JU28" i="39"/>
  <c r="JT28" i="39"/>
  <c r="JS28" i="39"/>
  <c r="JR28" i="39"/>
  <c r="JQ28" i="39"/>
  <c r="JP28" i="39"/>
  <c r="JO28" i="39"/>
  <c r="JN28" i="39"/>
  <c r="JM28" i="39"/>
  <c r="JL28" i="39"/>
  <c r="JK28" i="39"/>
  <c r="JJ28" i="39"/>
  <c r="JI28" i="39"/>
  <c r="JH28" i="39"/>
  <c r="JG28" i="39"/>
  <c r="JF28" i="39"/>
  <c r="JE28" i="39"/>
  <c r="JD28" i="39"/>
  <c r="JC28" i="39"/>
  <c r="JB28" i="39"/>
  <c r="JA28" i="39"/>
  <c r="IZ28" i="39"/>
  <c r="IY28" i="39"/>
  <c r="IX28" i="39"/>
  <c r="IW28" i="39"/>
  <c r="IV28" i="39"/>
  <c r="IU28" i="39"/>
  <c r="IT28" i="39"/>
  <c r="IS28" i="39"/>
  <c r="IR28" i="39"/>
  <c r="IQ28" i="39"/>
  <c r="IP28" i="39"/>
  <c r="IO28" i="39"/>
  <c r="IN28" i="39"/>
  <c r="IM28" i="39"/>
  <c r="IL28" i="39"/>
  <c r="IJ28" i="39"/>
  <c r="II28" i="39"/>
  <c r="IH28" i="39"/>
  <c r="IG28" i="39"/>
  <c r="IF28" i="39"/>
  <c r="IE28" i="39"/>
  <c r="ID28" i="39"/>
  <c r="IC28" i="39"/>
  <c r="IB28" i="39"/>
  <c r="IA28" i="39"/>
  <c r="HZ28" i="39"/>
  <c r="HY28" i="39"/>
  <c r="HX28" i="39"/>
  <c r="HW28" i="39"/>
  <c r="HV28" i="39"/>
  <c r="HU28" i="39"/>
  <c r="HT28" i="39"/>
  <c r="HS28" i="39"/>
  <c r="HR28" i="39"/>
  <c r="HQ28" i="39"/>
  <c r="HP28" i="39"/>
  <c r="HO28" i="39"/>
  <c r="HN28" i="39"/>
  <c r="HM28" i="39"/>
  <c r="HL28" i="39"/>
  <c r="HK28" i="39"/>
  <c r="HJ28" i="39"/>
  <c r="HI28" i="39"/>
  <c r="HH28" i="39"/>
  <c r="HG28" i="39"/>
  <c r="HF28" i="39"/>
  <c r="HE28" i="39"/>
  <c r="HD28" i="39"/>
  <c r="HC28" i="39"/>
  <c r="HB28" i="39"/>
  <c r="HA28" i="39"/>
  <c r="O28" i="39"/>
  <c r="H28" i="39"/>
  <c r="KG27" i="39"/>
  <c r="KF27" i="39"/>
  <c r="KE27" i="39"/>
  <c r="KD27" i="39"/>
  <c r="KC27" i="39"/>
  <c r="KB27" i="39"/>
  <c r="KA27" i="39"/>
  <c r="JZ27" i="39"/>
  <c r="JY27" i="39"/>
  <c r="JX27" i="39"/>
  <c r="JW27" i="39"/>
  <c r="JV27" i="39"/>
  <c r="JU27" i="39"/>
  <c r="JT27" i="39"/>
  <c r="JS27" i="39"/>
  <c r="JR27" i="39"/>
  <c r="JQ27" i="39"/>
  <c r="JP27" i="39"/>
  <c r="JO27" i="39"/>
  <c r="JN27" i="39"/>
  <c r="JM27" i="39"/>
  <c r="JL27" i="39"/>
  <c r="JK27" i="39"/>
  <c r="JJ27" i="39"/>
  <c r="JI27" i="39"/>
  <c r="JH27" i="39"/>
  <c r="JG27" i="39"/>
  <c r="JF27" i="39"/>
  <c r="JE27" i="39"/>
  <c r="JD27" i="39"/>
  <c r="JC27" i="39"/>
  <c r="JB27" i="39"/>
  <c r="JA27" i="39"/>
  <c r="IZ27" i="39"/>
  <c r="IY27" i="39"/>
  <c r="IX27" i="39"/>
  <c r="IW27" i="39"/>
  <c r="IV27" i="39"/>
  <c r="IU27" i="39"/>
  <c r="IT27" i="39"/>
  <c r="IS27" i="39"/>
  <c r="IR27" i="39"/>
  <c r="IQ27" i="39"/>
  <c r="IP27" i="39"/>
  <c r="IO27" i="39"/>
  <c r="IN27" i="39"/>
  <c r="IM27" i="39"/>
  <c r="IL27" i="39"/>
  <c r="IJ27" i="39"/>
  <c r="II27" i="39"/>
  <c r="IH27" i="39"/>
  <c r="IG27" i="39"/>
  <c r="IF27" i="39"/>
  <c r="IE27" i="39"/>
  <c r="ID27" i="39"/>
  <c r="IC27" i="39"/>
  <c r="IB27" i="39"/>
  <c r="IA27" i="39"/>
  <c r="HZ27" i="39"/>
  <c r="HY27" i="39"/>
  <c r="HX27" i="39"/>
  <c r="HW27" i="39"/>
  <c r="HV27" i="39"/>
  <c r="HU27" i="39"/>
  <c r="HT27" i="39"/>
  <c r="HS27" i="39"/>
  <c r="HR27" i="39"/>
  <c r="HQ27" i="39"/>
  <c r="HP27" i="39"/>
  <c r="HO27" i="39"/>
  <c r="HN27" i="39"/>
  <c r="HM27" i="39"/>
  <c r="HL27" i="39"/>
  <c r="HK27" i="39"/>
  <c r="HJ27" i="39"/>
  <c r="HI27" i="39"/>
  <c r="HH27" i="39"/>
  <c r="HG27" i="39"/>
  <c r="HF27" i="39"/>
  <c r="HE27" i="39"/>
  <c r="HD27" i="39"/>
  <c r="HC27" i="39"/>
  <c r="HB27" i="39"/>
  <c r="HA27" i="39"/>
  <c r="O27" i="39"/>
  <c r="H27" i="39"/>
  <c r="KG26" i="39"/>
  <c r="KF26" i="39"/>
  <c r="KE26" i="39"/>
  <c r="KD26" i="39"/>
  <c r="KC26" i="39"/>
  <c r="KB26" i="39"/>
  <c r="KA26" i="39"/>
  <c r="JZ26" i="39"/>
  <c r="JY26" i="39"/>
  <c r="JX26" i="39"/>
  <c r="JW26" i="39"/>
  <c r="JV26" i="39"/>
  <c r="JU26" i="39"/>
  <c r="JT26" i="39"/>
  <c r="JS26" i="39"/>
  <c r="JR26" i="39"/>
  <c r="JQ26" i="39"/>
  <c r="JP26" i="39"/>
  <c r="JO26" i="39"/>
  <c r="JN26" i="39"/>
  <c r="JM26" i="39"/>
  <c r="JL26" i="39"/>
  <c r="JK26" i="39"/>
  <c r="JJ26" i="39"/>
  <c r="JI26" i="39"/>
  <c r="JH26" i="39"/>
  <c r="JG26" i="39"/>
  <c r="JF26" i="39"/>
  <c r="JE26" i="39"/>
  <c r="JD26" i="39"/>
  <c r="JC26" i="39"/>
  <c r="JB26" i="39"/>
  <c r="JA26" i="39"/>
  <c r="IZ26" i="39"/>
  <c r="IY26" i="39"/>
  <c r="IX26" i="39"/>
  <c r="IW26" i="39"/>
  <c r="IV26" i="39"/>
  <c r="IU26" i="39"/>
  <c r="IT26" i="39"/>
  <c r="IS26" i="39"/>
  <c r="IR26" i="39"/>
  <c r="IQ26" i="39"/>
  <c r="IP26" i="39"/>
  <c r="IO26" i="39"/>
  <c r="IN26" i="39"/>
  <c r="IM26" i="39"/>
  <c r="IL26" i="39"/>
  <c r="IJ26" i="39"/>
  <c r="II26" i="39"/>
  <c r="IH26" i="39"/>
  <c r="IG26" i="39"/>
  <c r="IF26" i="39"/>
  <c r="IE26" i="39"/>
  <c r="ID26" i="39"/>
  <c r="IC26" i="39"/>
  <c r="IB26" i="39"/>
  <c r="IA26" i="39"/>
  <c r="HZ26" i="39"/>
  <c r="HY26" i="39"/>
  <c r="HX26" i="39"/>
  <c r="HW26" i="39"/>
  <c r="HV26" i="39"/>
  <c r="HU26" i="39"/>
  <c r="HT26" i="39"/>
  <c r="HS26" i="39"/>
  <c r="HR26" i="39"/>
  <c r="HQ26" i="39"/>
  <c r="HP26" i="39"/>
  <c r="HO26" i="39"/>
  <c r="HN26" i="39"/>
  <c r="HM26" i="39"/>
  <c r="HL26" i="39"/>
  <c r="HK26" i="39"/>
  <c r="HJ26" i="39"/>
  <c r="HI26" i="39"/>
  <c r="HH26" i="39"/>
  <c r="HG26" i="39"/>
  <c r="HF26" i="39"/>
  <c r="HE26" i="39"/>
  <c r="HD26" i="39"/>
  <c r="HC26" i="39"/>
  <c r="HB26" i="39"/>
  <c r="HA26" i="39"/>
  <c r="O26" i="39"/>
  <c r="H26" i="39"/>
  <c r="KG25" i="39"/>
  <c r="KF25" i="39"/>
  <c r="KE25" i="39"/>
  <c r="KD25" i="39"/>
  <c r="KC25" i="39"/>
  <c r="KB25" i="39"/>
  <c r="KA25" i="39"/>
  <c r="JZ25" i="39"/>
  <c r="JY25" i="39"/>
  <c r="JX25" i="39"/>
  <c r="JW25" i="39"/>
  <c r="JV25" i="39"/>
  <c r="JU25" i="39"/>
  <c r="JT25" i="39"/>
  <c r="JS25" i="39"/>
  <c r="JR25" i="39"/>
  <c r="JQ25" i="39"/>
  <c r="JP25" i="39"/>
  <c r="JO25" i="39"/>
  <c r="JN25" i="39"/>
  <c r="JM25" i="39"/>
  <c r="JL25" i="39"/>
  <c r="JK25" i="39"/>
  <c r="JJ25" i="39"/>
  <c r="JI25" i="39"/>
  <c r="JH25" i="39"/>
  <c r="JG25" i="39"/>
  <c r="JF25" i="39"/>
  <c r="JE25" i="39"/>
  <c r="JD25" i="39"/>
  <c r="JC25" i="39"/>
  <c r="JB25" i="39"/>
  <c r="JA25" i="39"/>
  <c r="IZ25" i="39"/>
  <c r="IY25" i="39"/>
  <c r="IX25" i="39"/>
  <c r="IW25" i="39"/>
  <c r="IV25" i="39"/>
  <c r="IU25" i="39"/>
  <c r="IT25" i="39"/>
  <c r="IS25" i="39"/>
  <c r="IR25" i="39"/>
  <c r="IQ25" i="39"/>
  <c r="IP25" i="39"/>
  <c r="IO25" i="39"/>
  <c r="IN25" i="39"/>
  <c r="IM25" i="39"/>
  <c r="IL25" i="39"/>
  <c r="IJ25" i="39"/>
  <c r="II25" i="39"/>
  <c r="IH25" i="39"/>
  <c r="IG25" i="39"/>
  <c r="IF25" i="39"/>
  <c r="IE25" i="39"/>
  <c r="ID25" i="39"/>
  <c r="IC25" i="39"/>
  <c r="IB25" i="39"/>
  <c r="IA25" i="39"/>
  <c r="HZ25" i="39"/>
  <c r="HY25" i="39"/>
  <c r="HX25" i="39"/>
  <c r="HW25" i="39"/>
  <c r="HV25" i="39"/>
  <c r="HU25" i="39"/>
  <c r="HT25" i="39"/>
  <c r="HS25" i="39"/>
  <c r="HR25" i="39"/>
  <c r="HQ25" i="39"/>
  <c r="HP25" i="39"/>
  <c r="HO25" i="39"/>
  <c r="HN25" i="39"/>
  <c r="HM25" i="39"/>
  <c r="HL25" i="39"/>
  <c r="HK25" i="39"/>
  <c r="HJ25" i="39"/>
  <c r="HI25" i="39"/>
  <c r="HH25" i="39"/>
  <c r="HG25" i="39"/>
  <c r="HF25" i="39"/>
  <c r="HE25" i="39"/>
  <c r="HD25" i="39"/>
  <c r="HC25" i="39"/>
  <c r="HB25" i="39"/>
  <c r="HA25" i="39"/>
  <c r="O25" i="39"/>
  <c r="H25" i="39"/>
  <c r="KG24" i="39"/>
  <c r="KF24" i="39"/>
  <c r="KE24" i="39"/>
  <c r="KD24" i="39"/>
  <c r="KC24" i="39"/>
  <c r="KB24" i="39"/>
  <c r="KA24" i="39"/>
  <c r="JZ24" i="39"/>
  <c r="JY24" i="39"/>
  <c r="JX24" i="39"/>
  <c r="JW24" i="39"/>
  <c r="JV24" i="39"/>
  <c r="JU24" i="39"/>
  <c r="JT24" i="39"/>
  <c r="JS24" i="39"/>
  <c r="JR24" i="39"/>
  <c r="JQ24" i="39"/>
  <c r="JP24" i="39"/>
  <c r="JO24" i="39"/>
  <c r="JN24" i="39"/>
  <c r="JM24" i="39"/>
  <c r="JL24" i="39"/>
  <c r="JK24" i="39"/>
  <c r="JJ24" i="39"/>
  <c r="JI24" i="39"/>
  <c r="JH24" i="39"/>
  <c r="JG24" i="39"/>
  <c r="JF24" i="39"/>
  <c r="JE24" i="39"/>
  <c r="JD24" i="39"/>
  <c r="JC24" i="39"/>
  <c r="JB24" i="39"/>
  <c r="JA24" i="39"/>
  <c r="IZ24" i="39"/>
  <c r="IY24" i="39"/>
  <c r="IX24" i="39"/>
  <c r="IW24" i="39"/>
  <c r="IV24" i="39"/>
  <c r="IU24" i="39"/>
  <c r="IT24" i="39"/>
  <c r="IS24" i="39"/>
  <c r="IR24" i="39"/>
  <c r="IQ24" i="39"/>
  <c r="IP24" i="39"/>
  <c r="IO24" i="39"/>
  <c r="IN24" i="39"/>
  <c r="IM24" i="39"/>
  <c r="IL24" i="39"/>
  <c r="IJ24" i="39"/>
  <c r="II24" i="39"/>
  <c r="IH24" i="39"/>
  <c r="IG24" i="39"/>
  <c r="IF24" i="39"/>
  <c r="IE24" i="39"/>
  <c r="ID24" i="39"/>
  <c r="IC24" i="39"/>
  <c r="IB24" i="39"/>
  <c r="IA24" i="39"/>
  <c r="HZ24" i="39"/>
  <c r="HY24" i="39"/>
  <c r="HX24" i="39"/>
  <c r="HW24" i="39"/>
  <c r="HV24" i="39"/>
  <c r="HU24" i="39"/>
  <c r="HT24" i="39"/>
  <c r="HS24" i="39"/>
  <c r="HR24" i="39"/>
  <c r="HQ24" i="39"/>
  <c r="HP24" i="39"/>
  <c r="HO24" i="39"/>
  <c r="HN24" i="39"/>
  <c r="HM24" i="39"/>
  <c r="HL24" i="39"/>
  <c r="HK24" i="39"/>
  <c r="HJ24" i="39"/>
  <c r="HI24" i="39"/>
  <c r="HH24" i="39"/>
  <c r="HG24" i="39"/>
  <c r="HF24" i="39"/>
  <c r="HE24" i="39"/>
  <c r="HD24" i="39"/>
  <c r="HC24" i="39"/>
  <c r="HB24" i="39"/>
  <c r="HA24" i="39"/>
  <c r="O24" i="39"/>
  <c r="H24" i="39"/>
  <c r="KG23" i="39"/>
  <c r="KF23" i="39"/>
  <c r="KE23" i="39"/>
  <c r="KD23" i="39"/>
  <c r="KC23" i="39"/>
  <c r="KB23" i="39"/>
  <c r="KA23" i="39"/>
  <c r="JZ23" i="39"/>
  <c r="JY23" i="39"/>
  <c r="JX23" i="39"/>
  <c r="JW23" i="39"/>
  <c r="JV23" i="39"/>
  <c r="JU23" i="39"/>
  <c r="JT23" i="39"/>
  <c r="JS23" i="39"/>
  <c r="JR23" i="39"/>
  <c r="JQ23" i="39"/>
  <c r="JP23" i="39"/>
  <c r="JO23" i="39"/>
  <c r="JN23" i="39"/>
  <c r="JM23" i="39"/>
  <c r="JL23" i="39"/>
  <c r="JK23" i="39"/>
  <c r="JJ23" i="39"/>
  <c r="JI23" i="39"/>
  <c r="JH23" i="39"/>
  <c r="JG23" i="39"/>
  <c r="JF23" i="39"/>
  <c r="JE23" i="39"/>
  <c r="JD23" i="39"/>
  <c r="JC23" i="39"/>
  <c r="JB23" i="39"/>
  <c r="JA23" i="39"/>
  <c r="IZ23" i="39"/>
  <c r="IY23" i="39"/>
  <c r="IX23" i="39"/>
  <c r="IW23" i="39"/>
  <c r="IV23" i="39"/>
  <c r="IU23" i="39"/>
  <c r="IT23" i="39"/>
  <c r="IS23" i="39"/>
  <c r="IR23" i="39"/>
  <c r="IQ23" i="39"/>
  <c r="IP23" i="39"/>
  <c r="IO23" i="39"/>
  <c r="IN23" i="39"/>
  <c r="IM23" i="39"/>
  <c r="IL23" i="39"/>
  <c r="IJ23" i="39"/>
  <c r="II23" i="39"/>
  <c r="IH23" i="39"/>
  <c r="IG23" i="39"/>
  <c r="IF23" i="39"/>
  <c r="IE23" i="39"/>
  <c r="ID23" i="39"/>
  <c r="IC23" i="39"/>
  <c r="IB23" i="39"/>
  <c r="IA23" i="39"/>
  <c r="HZ23" i="39"/>
  <c r="HY23" i="39"/>
  <c r="HX23" i="39"/>
  <c r="HW23" i="39"/>
  <c r="HV23" i="39"/>
  <c r="HU23" i="39"/>
  <c r="HT23" i="39"/>
  <c r="HS23" i="39"/>
  <c r="HR23" i="39"/>
  <c r="HQ23" i="39"/>
  <c r="HP23" i="39"/>
  <c r="HO23" i="39"/>
  <c r="HN23" i="39"/>
  <c r="HM23" i="39"/>
  <c r="HL23" i="39"/>
  <c r="HK23" i="39"/>
  <c r="HJ23" i="39"/>
  <c r="HI23" i="39"/>
  <c r="HH23" i="39"/>
  <c r="HG23" i="39"/>
  <c r="HF23" i="39"/>
  <c r="HE23" i="39"/>
  <c r="HD23" i="39"/>
  <c r="HC23" i="39"/>
  <c r="HB23" i="39"/>
  <c r="HA23" i="39"/>
  <c r="H23" i="39"/>
  <c r="KG22" i="39"/>
  <c r="KF22" i="39"/>
  <c r="KE22" i="39"/>
  <c r="KD22" i="39"/>
  <c r="KC22" i="39"/>
  <c r="KB22" i="39"/>
  <c r="KA22" i="39"/>
  <c r="JZ22" i="39"/>
  <c r="JY22" i="39"/>
  <c r="JX22" i="39"/>
  <c r="JW22" i="39"/>
  <c r="JV22" i="39"/>
  <c r="JU22" i="39"/>
  <c r="JT22" i="39"/>
  <c r="JS22" i="39"/>
  <c r="JR22" i="39"/>
  <c r="JQ22" i="39"/>
  <c r="JP22" i="39"/>
  <c r="JO22" i="39"/>
  <c r="JN22" i="39"/>
  <c r="JM22" i="39"/>
  <c r="JL22" i="39"/>
  <c r="JK22" i="39"/>
  <c r="JJ22" i="39"/>
  <c r="JI22" i="39"/>
  <c r="JH22" i="39"/>
  <c r="JG22" i="39"/>
  <c r="JF22" i="39"/>
  <c r="JE22" i="39"/>
  <c r="JD22" i="39"/>
  <c r="JC22" i="39"/>
  <c r="JB22" i="39"/>
  <c r="JA22" i="39"/>
  <c r="IZ22" i="39"/>
  <c r="IY22" i="39"/>
  <c r="IX22" i="39"/>
  <c r="IW22" i="39"/>
  <c r="IV22" i="39"/>
  <c r="IU22" i="39"/>
  <c r="IT22" i="39"/>
  <c r="IS22" i="39"/>
  <c r="IR22" i="39"/>
  <c r="IQ22" i="39"/>
  <c r="IP22" i="39"/>
  <c r="IO22" i="39"/>
  <c r="IN22" i="39"/>
  <c r="IM22" i="39"/>
  <c r="IL22" i="39"/>
  <c r="IJ22" i="39"/>
  <c r="II22" i="39"/>
  <c r="IH22" i="39"/>
  <c r="IG22" i="39"/>
  <c r="IF22" i="39"/>
  <c r="IE22" i="39"/>
  <c r="ID22" i="39"/>
  <c r="IC22" i="39"/>
  <c r="IB22" i="39"/>
  <c r="IA22" i="39"/>
  <c r="HZ22" i="39"/>
  <c r="HY22" i="39"/>
  <c r="HX22" i="39"/>
  <c r="HW22" i="39"/>
  <c r="HV22" i="39"/>
  <c r="HU22" i="39"/>
  <c r="HT22" i="39"/>
  <c r="HS22" i="39"/>
  <c r="HR22" i="39"/>
  <c r="HQ22" i="39"/>
  <c r="HP22" i="39"/>
  <c r="HO22" i="39"/>
  <c r="HN22" i="39"/>
  <c r="HM22" i="39"/>
  <c r="HL22" i="39"/>
  <c r="HK22" i="39"/>
  <c r="HJ22" i="39"/>
  <c r="HI22" i="39"/>
  <c r="HH22" i="39"/>
  <c r="HG22" i="39"/>
  <c r="HF22" i="39"/>
  <c r="HE22" i="39"/>
  <c r="HD22" i="39"/>
  <c r="HC22" i="39"/>
  <c r="HB22" i="39"/>
  <c r="HA22" i="39"/>
  <c r="H22" i="39"/>
  <c r="KG21" i="39"/>
  <c r="KF21" i="39"/>
  <c r="KE21" i="39"/>
  <c r="KD21" i="39"/>
  <c r="KC21" i="39"/>
  <c r="KB21" i="39"/>
  <c r="KA21" i="39"/>
  <c r="JZ21" i="39"/>
  <c r="JY21" i="39"/>
  <c r="JX21" i="39"/>
  <c r="JW21" i="39"/>
  <c r="JV21" i="39"/>
  <c r="JU21" i="39"/>
  <c r="JT21" i="39"/>
  <c r="JS21" i="39"/>
  <c r="JR21" i="39"/>
  <c r="JQ21" i="39"/>
  <c r="JP21" i="39"/>
  <c r="JO21" i="39"/>
  <c r="JN21" i="39"/>
  <c r="JM21" i="39"/>
  <c r="JL21" i="39"/>
  <c r="JK21" i="39"/>
  <c r="JJ21" i="39"/>
  <c r="JI21" i="39"/>
  <c r="JH21" i="39"/>
  <c r="JG21" i="39"/>
  <c r="JF21" i="39"/>
  <c r="JE21" i="39"/>
  <c r="JD21" i="39"/>
  <c r="JC21" i="39"/>
  <c r="JB21" i="39"/>
  <c r="JA21" i="39"/>
  <c r="IZ21" i="39"/>
  <c r="IY21" i="39"/>
  <c r="IX21" i="39"/>
  <c r="IW21" i="39"/>
  <c r="IV21" i="39"/>
  <c r="IU21" i="39"/>
  <c r="IT21" i="39"/>
  <c r="IS21" i="39"/>
  <c r="IR21" i="39"/>
  <c r="IQ21" i="39"/>
  <c r="IP21" i="39"/>
  <c r="IO21" i="39"/>
  <c r="IN21" i="39"/>
  <c r="IM21" i="39"/>
  <c r="IL21" i="39"/>
  <c r="IJ21" i="39"/>
  <c r="II21" i="39"/>
  <c r="IH21" i="39"/>
  <c r="IG21" i="39"/>
  <c r="IF21" i="39"/>
  <c r="IE21" i="39"/>
  <c r="ID21" i="39"/>
  <c r="IC21" i="39"/>
  <c r="IB21" i="39"/>
  <c r="IA21" i="39"/>
  <c r="HZ21" i="39"/>
  <c r="HY21" i="39"/>
  <c r="HX21" i="39"/>
  <c r="HW21" i="39"/>
  <c r="HV21" i="39"/>
  <c r="HU21" i="39"/>
  <c r="HT21" i="39"/>
  <c r="HS21" i="39"/>
  <c r="HR21" i="39"/>
  <c r="HQ21" i="39"/>
  <c r="HP21" i="39"/>
  <c r="HO21" i="39"/>
  <c r="HN21" i="39"/>
  <c r="HM21" i="39"/>
  <c r="HL21" i="39"/>
  <c r="HK21" i="39"/>
  <c r="HJ21" i="39"/>
  <c r="HI21" i="39"/>
  <c r="HH21" i="39"/>
  <c r="HG21" i="39"/>
  <c r="HF21" i="39"/>
  <c r="HE21" i="39"/>
  <c r="HD21" i="39"/>
  <c r="HC21" i="39"/>
  <c r="HB21" i="39"/>
  <c r="HA21" i="39"/>
  <c r="H21" i="39"/>
  <c r="KG20" i="39"/>
  <c r="KF20" i="39"/>
  <c r="KE20" i="39"/>
  <c r="KD20" i="39"/>
  <c r="KC20" i="39"/>
  <c r="KB20" i="39"/>
  <c r="KA20" i="39"/>
  <c r="JZ20" i="39"/>
  <c r="JY20" i="39"/>
  <c r="JX20" i="39"/>
  <c r="JW20" i="39"/>
  <c r="JV20" i="39"/>
  <c r="JU20" i="39"/>
  <c r="JT20" i="39"/>
  <c r="JS20" i="39"/>
  <c r="JR20" i="39"/>
  <c r="JQ20" i="39"/>
  <c r="JP20" i="39"/>
  <c r="JO20" i="39"/>
  <c r="JN20" i="39"/>
  <c r="JM20" i="39"/>
  <c r="JL20" i="39"/>
  <c r="JK20" i="39"/>
  <c r="JJ20" i="39"/>
  <c r="JI20" i="39"/>
  <c r="JH20" i="39"/>
  <c r="JG20" i="39"/>
  <c r="JF20" i="39"/>
  <c r="JE20" i="39"/>
  <c r="JD20" i="39"/>
  <c r="JC20" i="39"/>
  <c r="JB20" i="39"/>
  <c r="JA20" i="39"/>
  <c r="IZ20" i="39"/>
  <c r="IY20" i="39"/>
  <c r="IX20" i="39"/>
  <c r="IW20" i="39"/>
  <c r="IV20" i="39"/>
  <c r="IU20" i="39"/>
  <c r="IT20" i="39"/>
  <c r="IS20" i="39"/>
  <c r="IR20" i="39"/>
  <c r="IQ20" i="39"/>
  <c r="IP20" i="39"/>
  <c r="IO20" i="39"/>
  <c r="IN20" i="39"/>
  <c r="IM20" i="39"/>
  <c r="IL20" i="39"/>
  <c r="IJ20" i="39"/>
  <c r="II20" i="39"/>
  <c r="IH20" i="39"/>
  <c r="IG20" i="39"/>
  <c r="IF20" i="39"/>
  <c r="IE20" i="39"/>
  <c r="ID20" i="39"/>
  <c r="IC20" i="39"/>
  <c r="IB20" i="39"/>
  <c r="IA20" i="39"/>
  <c r="HZ20" i="39"/>
  <c r="HY20" i="39"/>
  <c r="HX20" i="39"/>
  <c r="HW20" i="39"/>
  <c r="HV20" i="39"/>
  <c r="HU20" i="39"/>
  <c r="HT20" i="39"/>
  <c r="HS20" i="39"/>
  <c r="HR20" i="39"/>
  <c r="HQ20" i="39"/>
  <c r="HP20" i="39"/>
  <c r="HO20" i="39"/>
  <c r="HN20" i="39"/>
  <c r="HM20" i="39"/>
  <c r="HL20" i="39"/>
  <c r="HK20" i="39"/>
  <c r="HJ20" i="39"/>
  <c r="HI20" i="39"/>
  <c r="HH20" i="39"/>
  <c r="HG20" i="39"/>
  <c r="HF20" i="39"/>
  <c r="HE20" i="39"/>
  <c r="HD20" i="39"/>
  <c r="HC20" i="39"/>
  <c r="HB20" i="39"/>
  <c r="HA20" i="39"/>
  <c r="H20" i="39"/>
  <c r="KG19" i="39"/>
  <c r="KF19" i="39"/>
  <c r="KE19" i="39"/>
  <c r="KD19" i="39"/>
  <c r="KC19" i="39"/>
  <c r="KB19" i="39"/>
  <c r="KA19" i="39"/>
  <c r="JZ19" i="39"/>
  <c r="JY19" i="39"/>
  <c r="JX19" i="39"/>
  <c r="JW19" i="39"/>
  <c r="JV19" i="39"/>
  <c r="JU19" i="39"/>
  <c r="JT19" i="39"/>
  <c r="JS19" i="39"/>
  <c r="JR19" i="39"/>
  <c r="JQ19" i="39"/>
  <c r="JP19" i="39"/>
  <c r="JO19" i="39"/>
  <c r="JN19" i="39"/>
  <c r="JM19" i="39"/>
  <c r="JL19" i="39"/>
  <c r="JK19" i="39"/>
  <c r="JJ19" i="39"/>
  <c r="JI19" i="39"/>
  <c r="JH19" i="39"/>
  <c r="JG19" i="39"/>
  <c r="JF19" i="39"/>
  <c r="JE19" i="39"/>
  <c r="JD19" i="39"/>
  <c r="JC19" i="39"/>
  <c r="JB19" i="39"/>
  <c r="JA19" i="39"/>
  <c r="IZ19" i="39"/>
  <c r="IY19" i="39"/>
  <c r="IX19" i="39"/>
  <c r="IW19" i="39"/>
  <c r="IV19" i="39"/>
  <c r="IU19" i="39"/>
  <c r="IT19" i="39"/>
  <c r="IS19" i="39"/>
  <c r="IR19" i="39"/>
  <c r="IQ19" i="39"/>
  <c r="IP19" i="39"/>
  <c r="IO19" i="39"/>
  <c r="IN19" i="39"/>
  <c r="IM19" i="39"/>
  <c r="IL19" i="39"/>
  <c r="IJ19" i="39"/>
  <c r="II19" i="39"/>
  <c r="IH19" i="39"/>
  <c r="IG19" i="39"/>
  <c r="IF19" i="39"/>
  <c r="IE19" i="39"/>
  <c r="ID19" i="39"/>
  <c r="IC19" i="39"/>
  <c r="IB19" i="39"/>
  <c r="IA19" i="39"/>
  <c r="HZ19" i="39"/>
  <c r="HY19" i="39"/>
  <c r="HX19" i="39"/>
  <c r="HW19" i="39"/>
  <c r="HV19" i="39"/>
  <c r="HU19" i="39"/>
  <c r="HT19" i="39"/>
  <c r="HS19" i="39"/>
  <c r="HR19" i="39"/>
  <c r="HQ19" i="39"/>
  <c r="HP19" i="39"/>
  <c r="HO19" i="39"/>
  <c r="HN19" i="39"/>
  <c r="HM19" i="39"/>
  <c r="HL19" i="39"/>
  <c r="HK19" i="39"/>
  <c r="HJ19" i="39"/>
  <c r="HI19" i="39"/>
  <c r="HH19" i="39"/>
  <c r="HG19" i="39"/>
  <c r="HF19" i="39"/>
  <c r="HE19" i="39"/>
  <c r="HD19" i="39"/>
  <c r="HC19" i="39"/>
  <c r="HB19" i="39"/>
  <c r="HA19" i="39"/>
  <c r="H19" i="39"/>
  <c r="KG18" i="39"/>
  <c r="KF18" i="39"/>
  <c r="KE18" i="39"/>
  <c r="KD18" i="39"/>
  <c r="KC18" i="39"/>
  <c r="KB18" i="39"/>
  <c r="KA18" i="39"/>
  <c r="JZ18" i="39"/>
  <c r="JY18" i="39"/>
  <c r="JX18" i="39"/>
  <c r="JW18" i="39"/>
  <c r="JV18" i="39"/>
  <c r="JU18" i="39"/>
  <c r="JT18" i="39"/>
  <c r="JS18" i="39"/>
  <c r="JR18" i="39"/>
  <c r="JQ18" i="39"/>
  <c r="JP18" i="39"/>
  <c r="JO18" i="39"/>
  <c r="JN18" i="39"/>
  <c r="JM18" i="39"/>
  <c r="JL18" i="39"/>
  <c r="JK18" i="39"/>
  <c r="JJ18" i="39"/>
  <c r="JI18" i="39"/>
  <c r="JH18" i="39"/>
  <c r="JG18" i="39"/>
  <c r="JF18" i="39"/>
  <c r="JE18" i="39"/>
  <c r="JD18" i="39"/>
  <c r="JC18" i="39"/>
  <c r="JB18" i="39"/>
  <c r="JA18" i="39"/>
  <c r="IZ18" i="39"/>
  <c r="IY18" i="39"/>
  <c r="IX18" i="39"/>
  <c r="IW18" i="39"/>
  <c r="IV18" i="39"/>
  <c r="IU18" i="39"/>
  <c r="IT18" i="39"/>
  <c r="IS18" i="39"/>
  <c r="IR18" i="39"/>
  <c r="IQ18" i="39"/>
  <c r="IP18" i="39"/>
  <c r="IO18" i="39"/>
  <c r="IN18" i="39"/>
  <c r="IM18" i="39"/>
  <c r="IL18" i="39"/>
  <c r="IJ18" i="39"/>
  <c r="II18" i="39"/>
  <c r="IH18" i="39"/>
  <c r="IG18" i="39"/>
  <c r="IF18" i="39"/>
  <c r="IE18" i="39"/>
  <c r="ID18" i="39"/>
  <c r="IC18" i="39"/>
  <c r="IB18" i="39"/>
  <c r="IA18" i="39"/>
  <c r="HZ18" i="39"/>
  <c r="HY18" i="39"/>
  <c r="HX18" i="39"/>
  <c r="HW18" i="39"/>
  <c r="HV18" i="39"/>
  <c r="HU18" i="39"/>
  <c r="HT18" i="39"/>
  <c r="HS18" i="39"/>
  <c r="HR18" i="39"/>
  <c r="HQ18" i="39"/>
  <c r="HP18" i="39"/>
  <c r="HO18" i="39"/>
  <c r="HN18" i="39"/>
  <c r="HM18" i="39"/>
  <c r="HL18" i="39"/>
  <c r="HK18" i="39"/>
  <c r="HJ18" i="39"/>
  <c r="HI18" i="39"/>
  <c r="HH18" i="39"/>
  <c r="HG18" i="39"/>
  <c r="HF18" i="39"/>
  <c r="HE18" i="39"/>
  <c r="HD18" i="39"/>
  <c r="HC18" i="39"/>
  <c r="HB18" i="39"/>
  <c r="HA18" i="39"/>
  <c r="H18" i="39"/>
  <c r="KG17" i="39"/>
  <c r="KF17" i="39"/>
  <c r="KE17" i="39"/>
  <c r="KD17" i="39"/>
  <c r="KC17" i="39"/>
  <c r="KB17" i="39"/>
  <c r="KA17" i="39"/>
  <c r="JZ17" i="39"/>
  <c r="JY17" i="39"/>
  <c r="JX17" i="39"/>
  <c r="JW17" i="39"/>
  <c r="JV17" i="39"/>
  <c r="JU17" i="39"/>
  <c r="JT17" i="39"/>
  <c r="JS17" i="39"/>
  <c r="JR17" i="39"/>
  <c r="JQ17" i="39"/>
  <c r="JP17" i="39"/>
  <c r="JO17" i="39"/>
  <c r="JN17" i="39"/>
  <c r="JM17" i="39"/>
  <c r="JL17" i="39"/>
  <c r="JK17" i="39"/>
  <c r="JJ17" i="39"/>
  <c r="JI17" i="39"/>
  <c r="JH17" i="39"/>
  <c r="JG17" i="39"/>
  <c r="JF17" i="39"/>
  <c r="JE17" i="39"/>
  <c r="JD17" i="39"/>
  <c r="JC17" i="39"/>
  <c r="JB17" i="39"/>
  <c r="JA17" i="39"/>
  <c r="IZ17" i="39"/>
  <c r="IY17" i="39"/>
  <c r="IX17" i="39"/>
  <c r="IW17" i="39"/>
  <c r="IV17" i="39"/>
  <c r="IU17" i="39"/>
  <c r="IT17" i="39"/>
  <c r="IS17" i="39"/>
  <c r="IR17" i="39"/>
  <c r="IQ17" i="39"/>
  <c r="IP17" i="39"/>
  <c r="IO17" i="39"/>
  <c r="IN17" i="39"/>
  <c r="IM17" i="39"/>
  <c r="IL17" i="39"/>
  <c r="IJ17" i="39"/>
  <c r="II17" i="39"/>
  <c r="IH17" i="39"/>
  <c r="IG17" i="39"/>
  <c r="IF17" i="39"/>
  <c r="IE17" i="39"/>
  <c r="ID17" i="39"/>
  <c r="IC17" i="39"/>
  <c r="IB17" i="39"/>
  <c r="IA17" i="39"/>
  <c r="HZ17" i="39"/>
  <c r="HY17" i="39"/>
  <c r="HX17" i="39"/>
  <c r="HW17" i="39"/>
  <c r="HV17" i="39"/>
  <c r="HU17" i="39"/>
  <c r="HT17" i="39"/>
  <c r="HS17" i="39"/>
  <c r="HR17" i="39"/>
  <c r="HQ17" i="39"/>
  <c r="HP17" i="39"/>
  <c r="HO17" i="39"/>
  <c r="HN17" i="39"/>
  <c r="HM17" i="39"/>
  <c r="HL17" i="39"/>
  <c r="HK17" i="39"/>
  <c r="HJ17" i="39"/>
  <c r="HI17" i="39"/>
  <c r="HH17" i="39"/>
  <c r="HG17" i="39"/>
  <c r="HF17" i="39"/>
  <c r="HE17" i="39"/>
  <c r="HD17" i="39"/>
  <c r="HC17" i="39"/>
  <c r="HB17" i="39"/>
  <c r="HA17" i="39"/>
  <c r="H17" i="39"/>
  <c r="KG16" i="39"/>
  <c r="KF16" i="39"/>
  <c r="KE16" i="39"/>
  <c r="KD16" i="39"/>
  <c r="KC16" i="39"/>
  <c r="KB16" i="39"/>
  <c r="KA16" i="39"/>
  <c r="JZ16" i="39"/>
  <c r="JY16" i="39"/>
  <c r="JX16" i="39"/>
  <c r="JW16" i="39"/>
  <c r="JV16" i="39"/>
  <c r="JU16" i="39"/>
  <c r="JT16" i="39"/>
  <c r="JS16" i="39"/>
  <c r="JR16" i="39"/>
  <c r="JQ16" i="39"/>
  <c r="JP16" i="39"/>
  <c r="JO16" i="39"/>
  <c r="JN16" i="39"/>
  <c r="JM16" i="39"/>
  <c r="JL16" i="39"/>
  <c r="JK16" i="39"/>
  <c r="JJ16" i="39"/>
  <c r="JI16" i="39"/>
  <c r="JH16" i="39"/>
  <c r="JG16" i="39"/>
  <c r="JF16" i="39"/>
  <c r="JE16" i="39"/>
  <c r="JD16" i="39"/>
  <c r="JC16" i="39"/>
  <c r="JB16" i="39"/>
  <c r="JA16" i="39"/>
  <c r="IZ16" i="39"/>
  <c r="IY16" i="39"/>
  <c r="IX16" i="39"/>
  <c r="IW16" i="39"/>
  <c r="IV16" i="39"/>
  <c r="IU16" i="39"/>
  <c r="IT16" i="39"/>
  <c r="IS16" i="39"/>
  <c r="IR16" i="39"/>
  <c r="IQ16" i="39"/>
  <c r="IP16" i="39"/>
  <c r="IO16" i="39"/>
  <c r="IN16" i="39"/>
  <c r="IM16" i="39"/>
  <c r="IL16" i="39"/>
  <c r="IJ16" i="39"/>
  <c r="II16" i="39"/>
  <c r="IH16" i="39"/>
  <c r="IG16" i="39"/>
  <c r="IF16" i="39"/>
  <c r="IE16" i="39"/>
  <c r="ID16" i="39"/>
  <c r="IC16" i="39"/>
  <c r="IB16" i="39"/>
  <c r="IA16" i="39"/>
  <c r="HZ16" i="39"/>
  <c r="HY16" i="39"/>
  <c r="HX16" i="39"/>
  <c r="HW16" i="39"/>
  <c r="HV16" i="39"/>
  <c r="HU16" i="39"/>
  <c r="HT16" i="39"/>
  <c r="HS16" i="39"/>
  <c r="HR16" i="39"/>
  <c r="HQ16" i="39"/>
  <c r="HP16" i="39"/>
  <c r="HO16" i="39"/>
  <c r="HN16" i="39"/>
  <c r="HM16" i="39"/>
  <c r="HL16" i="39"/>
  <c r="HK16" i="39"/>
  <c r="HJ16" i="39"/>
  <c r="HI16" i="39"/>
  <c r="HH16" i="39"/>
  <c r="HG16" i="39"/>
  <c r="HF16" i="39"/>
  <c r="HE16" i="39"/>
  <c r="HD16" i="39"/>
  <c r="HC16" i="39"/>
  <c r="HB16" i="39"/>
  <c r="HA16" i="39"/>
  <c r="H16" i="39"/>
  <c r="KG15" i="39"/>
  <c r="KF15" i="39"/>
  <c r="KE15" i="39"/>
  <c r="KD15" i="39"/>
  <c r="KC15" i="39"/>
  <c r="KB15" i="39"/>
  <c r="KA15" i="39"/>
  <c r="JZ15" i="39"/>
  <c r="JY15" i="39"/>
  <c r="JX15" i="39"/>
  <c r="JW15" i="39"/>
  <c r="JV15" i="39"/>
  <c r="JU15" i="39"/>
  <c r="JT15" i="39"/>
  <c r="JS15" i="39"/>
  <c r="JR15" i="39"/>
  <c r="JQ15" i="39"/>
  <c r="JP15" i="39"/>
  <c r="JO15" i="39"/>
  <c r="JN15" i="39"/>
  <c r="JM15" i="39"/>
  <c r="JL15" i="39"/>
  <c r="JK15" i="39"/>
  <c r="JJ15" i="39"/>
  <c r="JI15" i="39"/>
  <c r="JH15" i="39"/>
  <c r="JG15" i="39"/>
  <c r="JF15" i="39"/>
  <c r="JE15" i="39"/>
  <c r="JD15" i="39"/>
  <c r="JC15" i="39"/>
  <c r="JB15" i="39"/>
  <c r="JA15" i="39"/>
  <c r="IZ15" i="39"/>
  <c r="IY15" i="39"/>
  <c r="IX15" i="39"/>
  <c r="IW15" i="39"/>
  <c r="IV15" i="39"/>
  <c r="IU15" i="39"/>
  <c r="IT15" i="39"/>
  <c r="IS15" i="39"/>
  <c r="IR15" i="39"/>
  <c r="IQ15" i="39"/>
  <c r="IP15" i="39"/>
  <c r="IO15" i="39"/>
  <c r="IN15" i="39"/>
  <c r="IM15" i="39"/>
  <c r="IL15" i="39"/>
  <c r="IJ15" i="39"/>
  <c r="II15" i="39"/>
  <c r="IH15" i="39"/>
  <c r="IG15" i="39"/>
  <c r="IF15" i="39"/>
  <c r="IE15" i="39"/>
  <c r="ID15" i="39"/>
  <c r="IC15" i="39"/>
  <c r="IB15" i="39"/>
  <c r="IA15" i="39"/>
  <c r="HZ15" i="39"/>
  <c r="HY15" i="39"/>
  <c r="HX15" i="39"/>
  <c r="HW15" i="39"/>
  <c r="HV15" i="39"/>
  <c r="HU15" i="39"/>
  <c r="HT15" i="39"/>
  <c r="HS15" i="39"/>
  <c r="HR15" i="39"/>
  <c r="HQ15" i="39"/>
  <c r="HP15" i="39"/>
  <c r="HO15" i="39"/>
  <c r="HN15" i="39"/>
  <c r="HM15" i="39"/>
  <c r="HL15" i="39"/>
  <c r="HK15" i="39"/>
  <c r="HJ15" i="39"/>
  <c r="HI15" i="39"/>
  <c r="HH15" i="39"/>
  <c r="HG15" i="39"/>
  <c r="HF15" i="39"/>
  <c r="HE15" i="39"/>
  <c r="HD15" i="39"/>
  <c r="HC15" i="39"/>
  <c r="HB15" i="39"/>
  <c r="HA15" i="39"/>
  <c r="H15" i="39"/>
  <c r="KG14" i="39"/>
  <c r="KF14" i="39"/>
  <c r="KE14" i="39"/>
  <c r="KD14" i="39"/>
  <c r="KC14" i="39"/>
  <c r="KB14" i="39"/>
  <c r="KA14" i="39"/>
  <c r="JZ14" i="39"/>
  <c r="JY14" i="39"/>
  <c r="JX14" i="39"/>
  <c r="JW14" i="39"/>
  <c r="JV14" i="39"/>
  <c r="JU14" i="39"/>
  <c r="JT14" i="39"/>
  <c r="JS14" i="39"/>
  <c r="JR14" i="39"/>
  <c r="JQ14" i="39"/>
  <c r="JP14" i="39"/>
  <c r="JO14" i="39"/>
  <c r="JN14" i="39"/>
  <c r="JM14" i="39"/>
  <c r="JL14" i="39"/>
  <c r="JK14" i="39"/>
  <c r="JJ14" i="39"/>
  <c r="JI14" i="39"/>
  <c r="JH14" i="39"/>
  <c r="JG14" i="39"/>
  <c r="JF14" i="39"/>
  <c r="JE14" i="39"/>
  <c r="JD14" i="39"/>
  <c r="JC14" i="39"/>
  <c r="JB14" i="39"/>
  <c r="JA14" i="39"/>
  <c r="IZ14" i="39"/>
  <c r="IY14" i="39"/>
  <c r="IX14" i="39"/>
  <c r="IW14" i="39"/>
  <c r="IV14" i="39"/>
  <c r="IU14" i="39"/>
  <c r="IT14" i="39"/>
  <c r="IS14" i="39"/>
  <c r="IR14" i="39"/>
  <c r="IQ14" i="39"/>
  <c r="IP14" i="39"/>
  <c r="IO14" i="39"/>
  <c r="IN14" i="39"/>
  <c r="IM14" i="39"/>
  <c r="IL14" i="39"/>
  <c r="IJ14" i="39"/>
  <c r="II14" i="39"/>
  <c r="IH14" i="39"/>
  <c r="IG14" i="39"/>
  <c r="IF14" i="39"/>
  <c r="IE14" i="39"/>
  <c r="ID14" i="39"/>
  <c r="IC14" i="39"/>
  <c r="IB14" i="39"/>
  <c r="IA14" i="39"/>
  <c r="HZ14" i="39"/>
  <c r="HY14" i="39"/>
  <c r="HX14" i="39"/>
  <c r="HW14" i="39"/>
  <c r="HV14" i="39"/>
  <c r="HU14" i="39"/>
  <c r="HT14" i="39"/>
  <c r="HS14" i="39"/>
  <c r="HR14" i="39"/>
  <c r="HQ14" i="39"/>
  <c r="HP14" i="39"/>
  <c r="HO14" i="39"/>
  <c r="HN14" i="39"/>
  <c r="HM14" i="39"/>
  <c r="HL14" i="39"/>
  <c r="HK14" i="39"/>
  <c r="HJ14" i="39"/>
  <c r="HI14" i="39"/>
  <c r="HH14" i="39"/>
  <c r="HG14" i="39"/>
  <c r="HF14" i="39"/>
  <c r="HE14" i="39"/>
  <c r="HD14" i="39"/>
  <c r="HC14" i="39"/>
  <c r="HB14" i="39"/>
  <c r="HA14" i="39"/>
  <c r="H14" i="39"/>
  <c r="HB11" i="39"/>
  <c r="FE11" i="39"/>
  <c r="DG11" i="39"/>
  <c r="DG9" i="39" s="1"/>
  <c r="Y11" i="39"/>
  <c r="Z11" i="39" s="1"/>
  <c r="Z9" i="39" s="1"/>
  <c r="FD9" i="39"/>
  <c r="DF9" i="39"/>
  <c r="DG4" i="39"/>
  <c r="BS100" i="15"/>
  <c r="BU100" i="15"/>
  <c r="EG81" i="15" l="1"/>
  <c r="ED81" i="15" s="1"/>
  <c r="EG64" i="15"/>
  <c r="ED64" i="15" s="1"/>
  <c r="EG56" i="15"/>
  <c r="ED56" i="15" s="1"/>
  <c r="EG23" i="15"/>
  <c r="ED23" i="15" s="1"/>
  <c r="EG71" i="15"/>
  <c r="ED71" i="15" s="1"/>
  <c r="EG63" i="15"/>
  <c r="ED63" i="15" s="1"/>
  <c r="EG55" i="15"/>
  <c r="ED55" i="15" s="1"/>
  <c r="EG30" i="15"/>
  <c r="ED30" i="15" s="1"/>
  <c r="EG22" i="15"/>
  <c r="EG79" i="15"/>
  <c r="ED79" i="15" s="1"/>
  <c r="EG70" i="15"/>
  <c r="ED70" i="15" s="1"/>
  <c r="EG47" i="15"/>
  <c r="ED47" i="15" s="1"/>
  <c r="EG29" i="15"/>
  <c r="ED29" i="15" s="1"/>
  <c r="EG13" i="15"/>
  <c r="ED13" i="15" s="1"/>
  <c r="EG8" i="15"/>
  <c r="EG69" i="15"/>
  <c r="ED69" i="15" s="1"/>
  <c r="EG61" i="15"/>
  <c r="ED61" i="15" s="1"/>
  <c r="EG53" i="15"/>
  <c r="ED53" i="15" s="1"/>
  <c r="EG46" i="15"/>
  <c r="ED46" i="15" s="1"/>
  <c r="EG36" i="15"/>
  <c r="ED36" i="15" s="1"/>
  <c r="EG20" i="15"/>
  <c r="ED20" i="15" s="1"/>
  <c r="EG74" i="15"/>
  <c r="ED74" i="15" s="1"/>
  <c r="EG40" i="15"/>
  <c r="ED40" i="15" s="1"/>
  <c r="EG77" i="15"/>
  <c r="ED77" i="15" s="1"/>
  <c r="EG68" i="15"/>
  <c r="ED68" i="15" s="1"/>
  <c r="EG60" i="15"/>
  <c r="ED60" i="15" s="1"/>
  <c r="EG43" i="15"/>
  <c r="ED43" i="15" s="1"/>
  <c r="EG65" i="15"/>
  <c r="ED65" i="15" s="1"/>
  <c r="EG76" i="15"/>
  <c r="ED76" i="15" s="1"/>
  <c r="EG67" i="15"/>
  <c r="ED67" i="15" s="1"/>
  <c r="EG51" i="15"/>
  <c r="ED51" i="15" s="1"/>
  <c r="EG34" i="15"/>
  <c r="ED34" i="15" s="1"/>
  <c r="EG18" i="15"/>
  <c r="ED18" i="15" s="1"/>
  <c r="EG10" i="15"/>
  <c r="ED10" i="15" s="1"/>
  <c r="EG82" i="15"/>
  <c r="EG57" i="15"/>
  <c r="ED57" i="15" s="1"/>
  <c r="EG83" i="15"/>
  <c r="ED83" i="15" s="1"/>
  <c r="EG75" i="15"/>
  <c r="ED75" i="15" s="1"/>
  <c r="EG66" i="15"/>
  <c r="ED66" i="15" s="1"/>
  <c r="EG58" i="15"/>
  <c r="ED58" i="15" s="1"/>
  <c r="EG50" i="15"/>
  <c r="ED50" i="15" s="1"/>
  <c r="EG17" i="15"/>
  <c r="ED17" i="15" s="1"/>
  <c r="EG49" i="15"/>
  <c r="ED49" i="15" s="1"/>
  <c r="DX49" i="15"/>
  <c r="ED22" i="15"/>
  <c r="BX139" i="39"/>
  <c r="JA139" i="39" s="1"/>
  <c r="JA138" i="39"/>
  <c r="BX137" i="39"/>
  <c r="JA137" i="39" s="1"/>
  <c r="BY139" i="39"/>
  <c r="JB139" i="39" s="1"/>
  <c r="JB138" i="39"/>
  <c r="BY137" i="39"/>
  <c r="JB137" i="39" s="1"/>
  <c r="BS136" i="39"/>
  <c r="BT139" i="39"/>
  <c r="BT137" i="39"/>
  <c r="BU139" i="39"/>
  <c r="IX139" i="39" s="1"/>
  <c r="IX138" i="39"/>
  <c r="BU137" i="39"/>
  <c r="IX137" i="39" s="1"/>
  <c r="IY138" i="39"/>
  <c r="BV139" i="39"/>
  <c r="IY139" i="39" s="1"/>
  <c r="BV137" i="39"/>
  <c r="IY137" i="39" s="1"/>
  <c r="IZ138" i="39"/>
  <c r="BW139" i="39"/>
  <c r="IZ139" i="39" s="1"/>
  <c r="BW137" i="39"/>
  <c r="IZ137" i="39" s="1"/>
  <c r="BS121" i="39"/>
  <c r="IV121" i="39" s="1"/>
  <c r="BW136" i="39"/>
  <c r="IZ136" i="39" s="1"/>
  <c r="BW135" i="39"/>
  <c r="IZ135" i="39" s="1"/>
  <c r="BP109" i="39"/>
  <c r="BX136" i="39"/>
  <c r="JA136" i="39" s="1"/>
  <c r="BX135" i="39"/>
  <c r="JA135" i="39" s="1"/>
  <c r="DX69" i="15"/>
  <c r="DU69" i="15" s="1"/>
  <c r="DX61" i="15"/>
  <c r="DU61" i="15" s="1"/>
  <c r="DX53" i="15"/>
  <c r="DU53" i="15" s="1"/>
  <c r="DX46" i="15"/>
  <c r="DU46" i="15" s="1"/>
  <c r="DX18" i="15"/>
  <c r="DU18" i="15" s="1"/>
  <c r="DX67" i="15"/>
  <c r="DU67" i="15" s="1"/>
  <c r="DX51" i="15"/>
  <c r="DU51" i="15" s="1"/>
  <c r="DX15" i="15"/>
  <c r="DU15" i="15" s="1"/>
  <c r="DX64" i="15"/>
  <c r="DU64" i="15" s="1"/>
  <c r="DX77" i="15"/>
  <c r="DU77" i="15" s="1"/>
  <c r="DX68" i="15"/>
  <c r="DU68" i="15" s="1"/>
  <c r="DX60" i="15"/>
  <c r="DU60" i="15" s="1"/>
  <c r="DX43" i="15"/>
  <c r="DU43" i="15" s="1"/>
  <c r="DX34" i="15"/>
  <c r="DU34" i="15" s="1"/>
  <c r="DX8" i="15"/>
  <c r="DX25" i="15"/>
  <c r="DU25" i="15" s="1"/>
  <c r="DX76" i="15"/>
  <c r="DU76" i="15" s="1"/>
  <c r="DX30" i="15"/>
  <c r="DU30" i="15" s="1"/>
  <c r="DX83" i="15"/>
  <c r="DU83" i="15" s="1"/>
  <c r="DX75" i="15"/>
  <c r="DU75" i="15" s="1"/>
  <c r="DX66" i="15"/>
  <c r="DU66" i="15" s="1"/>
  <c r="DX58" i="15"/>
  <c r="DU58" i="15" s="1"/>
  <c r="DX50" i="15"/>
  <c r="DU50" i="15" s="1"/>
  <c r="DX40" i="15"/>
  <c r="DU40" i="15" s="1"/>
  <c r="DX22" i="15"/>
  <c r="DU22" i="15" s="1"/>
  <c r="DX13" i="15"/>
  <c r="DU13" i="15" s="1"/>
  <c r="DX56" i="15"/>
  <c r="DU56" i="15" s="1"/>
  <c r="DX82" i="15"/>
  <c r="DX74" i="15"/>
  <c r="DU74" i="15" s="1"/>
  <c r="DX65" i="15"/>
  <c r="DU65" i="15" s="1"/>
  <c r="DX57" i="15"/>
  <c r="DU57" i="15" s="1"/>
  <c r="DX81" i="15"/>
  <c r="DU81" i="15" s="1"/>
  <c r="DX71" i="15"/>
  <c r="DU71" i="15" s="1"/>
  <c r="DX63" i="15"/>
  <c r="DU63" i="15" s="1"/>
  <c r="DX55" i="15"/>
  <c r="DU55" i="15" s="1"/>
  <c r="DX29" i="15"/>
  <c r="DU29" i="15" s="1"/>
  <c r="DX20" i="15"/>
  <c r="DU20" i="15" s="1"/>
  <c r="DX47" i="15"/>
  <c r="DU47" i="15" s="1"/>
  <c r="DX19" i="15"/>
  <c r="DU19" i="15" s="1"/>
  <c r="DX79" i="15"/>
  <c r="DU79" i="15" s="1"/>
  <c r="DX70" i="15"/>
  <c r="DU70" i="15" s="1"/>
  <c r="DX36" i="15"/>
  <c r="DU36" i="15" s="1"/>
  <c r="IO111" i="39"/>
  <c r="IX111" i="39"/>
  <c r="BS135" i="39"/>
  <c r="BR134" i="39"/>
  <c r="BT136" i="39"/>
  <c r="IW136" i="39" s="1"/>
  <c r="V40" i="40" s="1"/>
  <c r="BT135" i="39"/>
  <c r="IW135" i="39" s="1"/>
  <c r="V39" i="40" s="1"/>
  <c r="BU136" i="39"/>
  <c r="IX136" i="39" s="1"/>
  <c r="BU135" i="39"/>
  <c r="IX135" i="39" s="1"/>
  <c r="BP104" i="39"/>
  <c r="BV136" i="39"/>
  <c r="IY136" i="39" s="1"/>
  <c r="BV135" i="39"/>
  <c r="IY135" i="39" s="1"/>
  <c r="DX23" i="15"/>
  <c r="DU23" i="15" s="1"/>
  <c r="DU49" i="15"/>
  <c r="BV127" i="39"/>
  <c r="BW133" i="39"/>
  <c r="IZ133" i="39" s="1"/>
  <c r="BW131" i="39"/>
  <c r="IZ131" i="39" s="1"/>
  <c r="BW134" i="39"/>
  <c r="IZ134" i="39" s="1"/>
  <c r="IZ132" i="39"/>
  <c r="BW130" i="39"/>
  <c r="IZ130" i="39" s="1"/>
  <c r="BR130" i="39"/>
  <c r="IU130" i="39" s="1"/>
  <c r="BR133" i="39"/>
  <c r="BR132" i="39"/>
  <c r="BR131" i="39"/>
  <c r="BR126" i="39"/>
  <c r="IU126" i="39" s="1"/>
  <c r="BS130" i="39"/>
  <c r="IV130" i="39" s="1"/>
  <c r="BS134" i="39"/>
  <c r="IV134" i="39" s="1"/>
  <c r="BS133" i="39"/>
  <c r="IV133" i="39" s="1"/>
  <c r="BS132" i="39"/>
  <c r="IV132" i="39" s="1"/>
  <c r="BS131" i="39"/>
  <c r="IV131" i="39" s="1"/>
  <c r="IN49" i="39"/>
  <c r="BS127" i="39"/>
  <c r="BT134" i="39"/>
  <c r="IW134" i="39" s="1"/>
  <c r="V37" i="40" s="1"/>
  <c r="BT133" i="39"/>
  <c r="IW133" i="39" s="1"/>
  <c r="V15" i="40" s="1"/>
  <c r="IW132" i="39"/>
  <c r="V14" i="40" s="1"/>
  <c r="BT131" i="39"/>
  <c r="IW131" i="39" s="1"/>
  <c r="V55" i="40" s="1"/>
  <c r="BT130" i="39"/>
  <c r="IW130" i="39" s="1"/>
  <c r="V38" i="40" s="1"/>
  <c r="BU127" i="39"/>
  <c r="IY132" i="39"/>
  <c r="BV134" i="39"/>
  <c r="IY134" i="39" s="1"/>
  <c r="BV133" i="39"/>
  <c r="IY133" i="39" s="1"/>
  <c r="BV130" i="39"/>
  <c r="IY130" i="39" s="1"/>
  <c r="BV131" i="39"/>
  <c r="IY131" i="39" s="1"/>
  <c r="BT127" i="39"/>
  <c r="BU130" i="39"/>
  <c r="IX130" i="39" s="1"/>
  <c r="BU134" i="39"/>
  <c r="IX134" i="39" s="1"/>
  <c r="BU133" i="39"/>
  <c r="IX133" i="39" s="1"/>
  <c r="IX132" i="39"/>
  <c r="BU131" i="39"/>
  <c r="IX131" i="39" s="1"/>
  <c r="DO67" i="15"/>
  <c r="DL67" i="15" s="1"/>
  <c r="DO60" i="15"/>
  <c r="DL60" i="15" s="1"/>
  <c r="DO58" i="15"/>
  <c r="DL58" i="15" s="1"/>
  <c r="DO53" i="15"/>
  <c r="DL53" i="15" s="1"/>
  <c r="DO46" i="15"/>
  <c r="DL46" i="15" s="1"/>
  <c r="DO30" i="15"/>
  <c r="DL30" i="15" s="1"/>
  <c r="DO23" i="15"/>
  <c r="DL23" i="15" s="1"/>
  <c r="DO15" i="15"/>
  <c r="DL15" i="15" s="1"/>
  <c r="DO83" i="15"/>
  <c r="DL83" i="15" s="1"/>
  <c r="DO75" i="15"/>
  <c r="DL75" i="15" s="1"/>
  <c r="DO55" i="15"/>
  <c r="DL55" i="15" s="1"/>
  <c r="DO25" i="15"/>
  <c r="DL25" i="15" s="1"/>
  <c r="DO18" i="15"/>
  <c r="DL18" i="15" s="1"/>
  <c r="DO69" i="15"/>
  <c r="DL69" i="15" s="1"/>
  <c r="DO77" i="15"/>
  <c r="DL77" i="15" s="1"/>
  <c r="DO71" i="15"/>
  <c r="DL71" i="15" s="1"/>
  <c r="DO64" i="15"/>
  <c r="DL64" i="15" s="1"/>
  <c r="DO20" i="15"/>
  <c r="DL20" i="15" s="1"/>
  <c r="DO57" i="15"/>
  <c r="DL57" i="15" s="1"/>
  <c r="DO43" i="15"/>
  <c r="DL43" i="15" s="1"/>
  <c r="DO22" i="15"/>
  <c r="DL22" i="15" s="1"/>
  <c r="DO81" i="15"/>
  <c r="DL81" i="15" s="1"/>
  <c r="DO79" i="15"/>
  <c r="DL79" i="15" s="1"/>
  <c r="DO50" i="15"/>
  <c r="DL50" i="15" s="1"/>
  <c r="DO29" i="15"/>
  <c r="DL29" i="15" s="1"/>
  <c r="DO51" i="15"/>
  <c r="DL51" i="15" s="1"/>
  <c r="DO82" i="15"/>
  <c r="DL82" i="15" s="1"/>
  <c r="DO74" i="15"/>
  <c r="DL74" i="15" s="1"/>
  <c r="DO66" i="15"/>
  <c r="DL66" i="15" s="1"/>
  <c r="DO61" i="15"/>
  <c r="DL61" i="15" s="1"/>
  <c r="DO47" i="15"/>
  <c r="DL47" i="15" s="1"/>
  <c r="DO36" i="15"/>
  <c r="DL36" i="15" s="1"/>
  <c r="DO70" i="15"/>
  <c r="DL70" i="15" s="1"/>
  <c r="DO56" i="15"/>
  <c r="DL56" i="15" s="1"/>
  <c r="DO40" i="15"/>
  <c r="DL40" i="15" s="1"/>
  <c r="DO65" i="15"/>
  <c r="DL65" i="15" s="1"/>
  <c r="DO76" i="15"/>
  <c r="DL76" i="15" s="1"/>
  <c r="DO68" i="15"/>
  <c r="DL68" i="15" s="1"/>
  <c r="DO63" i="15"/>
  <c r="DL63" i="15" s="1"/>
  <c r="DO19" i="15"/>
  <c r="DL19" i="15" s="1"/>
  <c r="DO49" i="15"/>
  <c r="DL49" i="15" s="1"/>
  <c r="DO13" i="15"/>
  <c r="DL13" i="15" s="1"/>
  <c r="DO8" i="15"/>
  <c r="BR129" i="39"/>
  <c r="IU129" i="39" s="1"/>
  <c r="DO39" i="15" s="1"/>
  <c r="DL39" i="15" s="1"/>
  <c r="IV129" i="39"/>
  <c r="IW129" i="39"/>
  <c r="V36" i="40" s="1"/>
  <c r="IX129" i="39"/>
  <c r="IY129" i="39"/>
  <c r="BQ127" i="39"/>
  <c r="BQ129" i="39"/>
  <c r="DF82" i="15"/>
  <c r="DF13" i="15"/>
  <c r="DC13" i="15" s="1"/>
  <c r="BQ125" i="39"/>
  <c r="BQ126" i="39"/>
  <c r="DF49" i="15"/>
  <c r="DC49" i="15" s="1"/>
  <c r="DF36" i="15"/>
  <c r="DC36" i="15" s="1"/>
  <c r="DN107" i="39"/>
  <c r="IU127" i="39"/>
  <c r="IV126" i="39"/>
  <c r="IV127" i="39"/>
  <c r="IW126" i="39"/>
  <c r="V34" i="40" s="1"/>
  <c r="IW127" i="39"/>
  <c r="V35" i="40" s="1"/>
  <c r="IX127" i="39"/>
  <c r="IX126" i="39"/>
  <c r="DF81" i="15"/>
  <c r="DC81" i="15" s="1"/>
  <c r="DF71" i="15"/>
  <c r="DC71" i="15" s="1"/>
  <c r="DF63" i="15"/>
  <c r="DC63" i="15" s="1"/>
  <c r="DF43" i="15"/>
  <c r="DC43" i="15" s="1"/>
  <c r="DF25" i="15"/>
  <c r="DC25" i="15" s="1"/>
  <c r="DF79" i="15"/>
  <c r="DC79" i="15" s="1"/>
  <c r="DF70" i="15"/>
  <c r="DC70" i="15" s="1"/>
  <c r="DF53" i="15"/>
  <c r="DC53" i="15" s="1"/>
  <c r="DF15" i="15"/>
  <c r="DC15" i="15" s="1"/>
  <c r="DF69" i="15"/>
  <c r="DC69" i="15" s="1"/>
  <c r="DF61" i="15"/>
  <c r="DC61" i="15" s="1"/>
  <c r="DF31" i="15"/>
  <c r="DC31" i="15" s="1"/>
  <c r="DF23" i="15"/>
  <c r="DC23" i="15" s="1"/>
  <c r="DF46" i="15"/>
  <c r="DC46" i="15" s="1"/>
  <c r="DF77" i="15"/>
  <c r="DC77" i="15" s="1"/>
  <c r="DF68" i="15"/>
  <c r="DC68" i="15" s="1"/>
  <c r="DF60" i="15"/>
  <c r="DC60" i="15" s="1"/>
  <c r="DF51" i="15"/>
  <c r="DC51" i="15" s="1"/>
  <c r="DF40" i="15"/>
  <c r="DC40" i="15" s="1"/>
  <c r="DF30" i="15"/>
  <c r="DC30" i="15" s="1"/>
  <c r="DF22" i="15"/>
  <c r="DC22" i="15" s="1"/>
  <c r="DF64" i="15"/>
  <c r="DC64" i="15" s="1"/>
  <c r="DF76" i="15"/>
  <c r="DC76" i="15" s="1"/>
  <c r="DF67" i="15"/>
  <c r="DC67" i="15" s="1"/>
  <c r="DF58" i="15"/>
  <c r="DC58" i="15" s="1"/>
  <c r="DF50" i="15"/>
  <c r="DC50" i="15" s="1"/>
  <c r="DF29" i="15"/>
  <c r="DC29" i="15" s="1"/>
  <c r="DJ29" i="15" s="1"/>
  <c r="DF83" i="15"/>
  <c r="DC83" i="15" s="1"/>
  <c r="DF18" i="15"/>
  <c r="DC18" i="15" s="1"/>
  <c r="DF75" i="15"/>
  <c r="DC75" i="15" s="1"/>
  <c r="DF66" i="15"/>
  <c r="DC66" i="15" s="1"/>
  <c r="DF57" i="15"/>
  <c r="DC57" i="15" s="1"/>
  <c r="DF20" i="15"/>
  <c r="DC20" i="15" s="1"/>
  <c r="DF55" i="15"/>
  <c r="DC55" i="15" s="1"/>
  <c r="DF74" i="15"/>
  <c r="DC74" i="15" s="1"/>
  <c r="DF65" i="15"/>
  <c r="DC65" i="15" s="1"/>
  <c r="DF56" i="15"/>
  <c r="DC56" i="15" s="1"/>
  <c r="DF19" i="15"/>
  <c r="DC19" i="15" s="1"/>
  <c r="DF8" i="15"/>
  <c r="IY127" i="39"/>
  <c r="IY126" i="39"/>
  <c r="BJ102" i="39"/>
  <c r="IM102" i="39" s="1"/>
  <c r="BP123" i="39"/>
  <c r="BN112" i="39"/>
  <c r="IQ112" i="39" s="1"/>
  <c r="BS125" i="39"/>
  <c r="IV125" i="39" s="1"/>
  <c r="BR124" i="39"/>
  <c r="IU124" i="39" s="1"/>
  <c r="BR125" i="39"/>
  <c r="IU125" i="39" s="1"/>
  <c r="DO38" i="15" s="1"/>
  <c r="DL38" i="15" s="1"/>
  <c r="BQ123" i="39"/>
  <c r="IT123" i="39" s="1"/>
  <c r="BQ124" i="39"/>
  <c r="BT125" i="39"/>
  <c r="IW125" i="39" s="1"/>
  <c r="V33" i="40" s="1"/>
  <c r="IV124" i="39"/>
  <c r="BU125" i="39"/>
  <c r="IX125" i="39" s="1"/>
  <c r="IW124" i="39"/>
  <c r="V32" i="40" s="1"/>
  <c r="BV125" i="39"/>
  <c r="IY125" i="39" s="1"/>
  <c r="IX124" i="39"/>
  <c r="IP49" i="39"/>
  <c r="BV82" i="15" s="1"/>
  <c r="IG154" i="39"/>
  <c r="IH154" i="39"/>
  <c r="IF154" i="39"/>
  <c r="IJ154" i="39"/>
  <c r="II154" i="39"/>
  <c r="BK105" i="39"/>
  <c r="IN105" i="39" s="1"/>
  <c r="BJ101" i="39"/>
  <c r="IM101" i="39" s="1"/>
  <c r="BM109" i="39"/>
  <c r="IP109" i="39" s="1"/>
  <c r="BO121" i="39"/>
  <c r="BP122" i="39"/>
  <c r="BP121" i="39"/>
  <c r="IS121" i="39" s="1"/>
  <c r="BQ122" i="39"/>
  <c r="IT122" i="39" s="1"/>
  <c r="BQ121" i="39"/>
  <c r="IT121" i="39" s="1"/>
  <c r="BR123" i="39"/>
  <c r="IU123" i="39" s="1"/>
  <c r="BR122" i="39"/>
  <c r="IU122" i="39" s="1"/>
  <c r="BK102" i="39"/>
  <c r="IN102" i="39" s="1"/>
  <c r="BM104" i="39"/>
  <c r="IP104" i="39" s="1"/>
  <c r="BO114" i="39"/>
  <c r="IR114" i="39" s="1"/>
  <c r="BR121" i="39"/>
  <c r="IU121" i="39" s="1"/>
  <c r="DO41" i="15" s="1"/>
  <c r="DL41" i="15" s="1"/>
  <c r="BS123" i="39"/>
  <c r="IV123" i="39" s="1"/>
  <c r="BS122" i="39"/>
  <c r="IV122" i="39" s="1"/>
  <c r="BL102" i="39"/>
  <c r="IO102" i="39" s="1"/>
  <c r="BM103" i="39"/>
  <c r="IP103" i="39" s="1"/>
  <c r="BV34" i="15" s="1"/>
  <c r="BQ108" i="39"/>
  <c r="IT108" i="39" s="1"/>
  <c r="BO113" i="39"/>
  <c r="IR113" i="39" s="1"/>
  <c r="BO115" i="39"/>
  <c r="IR115" i="39" s="1"/>
  <c r="IW123" i="39"/>
  <c r="V31" i="40" s="1"/>
  <c r="BT122" i="39"/>
  <c r="IW122" i="39" s="1"/>
  <c r="V30" i="40" s="1"/>
  <c r="CW63" i="15"/>
  <c r="CT63" i="15" s="1"/>
  <c r="DA63" i="15" s="1"/>
  <c r="BM105" i="39"/>
  <c r="IP105" i="39" s="1"/>
  <c r="BV47" i="15" s="1"/>
  <c r="BN106" i="39"/>
  <c r="IQ106" i="39" s="1"/>
  <c r="BQ110" i="39"/>
  <c r="IW121" i="39"/>
  <c r="V29" i="40" s="1"/>
  <c r="BU122" i="39"/>
  <c r="IX122" i="39" s="1"/>
  <c r="BU123" i="39"/>
  <c r="IX123" i="39" s="1"/>
  <c r="BL107" i="39"/>
  <c r="IO107" i="39" s="1"/>
  <c r="BM107" i="39"/>
  <c r="IP107" i="39" s="1"/>
  <c r="CW75" i="15"/>
  <c r="CT75" i="15" s="1"/>
  <c r="CW65" i="15"/>
  <c r="CT65" i="15" s="1"/>
  <c r="CW31" i="15"/>
  <c r="CT31" i="15" s="1"/>
  <c r="CW20" i="15"/>
  <c r="CT20" i="15" s="1"/>
  <c r="CW50" i="15"/>
  <c r="CT50" i="15" s="1"/>
  <c r="CW43" i="15"/>
  <c r="CT43" i="15" s="1"/>
  <c r="CW83" i="15"/>
  <c r="CT83" i="15" s="1"/>
  <c r="CW74" i="15"/>
  <c r="CT74" i="15" s="1"/>
  <c r="CW64" i="15"/>
  <c r="CT64" i="15" s="1"/>
  <c r="CW53" i="15"/>
  <c r="CT53" i="15" s="1"/>
  <c r="CW30" i="15"/>
  <c r="CT30" i="15" s="1"/>
  <c r="CW19" i="15"/>
  <c r="CT19" i="15" s="1"/>
  <c r="CW36" i="15"/>
  <c r="CT36" i="15" s="1"/>
  <c r="CW22" i="15"/>
  <c r="CT22" i="15" s="1"/>
  <c r="CW82" i="15"/>
  <c r="CT82" i="15" s="1"/>
  <c r="CW71" i="15"/>
  <c r="CT71" i="15" s="1"/>
  <c r="CW61" i="15"/>
  <c r="CT61" i="15" s="1"/>
  <c r="CW51" i="15"/>
  <c r="CT51" i="15" s="1"/>
  <c r="CW40" i="15"/>
  <c r="CT40" i="15" s="1"/>
  <c r="CW18" i="15"/>
  <c r="CT18" i="15" s="1"/>
  <c r="CW8" i="15"/>
  <c r="CW70" i="15"/>
  <c r="CT70" i="15" s="1"/>
  <c r="CW60" i="15"/>
  <c r="CT60" i="15" s="1"/>
  <c r="CW17" i="15"/>
  <c r="CT17" i="15" s="1"/>
  <c r="CW81" i="15"/>
  <c r="CT81" i="15" s="1"/>
  <c r="CW79" i="15"/>
  <c r="CT79" i="15" s="1"/>
  <c r="CW69" i="15"/>
  <c r="CT69" i="15" s="1"/>
  <c r="CW58" i="15"/>
  <c r="CT58" i="15" s="1"/>
  <c r="CW49" i="15"/>
  <c r="CT49" i="15" s="1"/>
  <c r="CW25" i="15"/>
  <c r="CT25" i="15" s="1"/>
  <c r="CW15" i="15"/>
  <c r="CT15" i="15" s="1"/>
  <c r="CW68" i="15"/>
  <c r="CT68" i="15" s="1"/>
  <c r="CW57" i="15"/>
  <c r="CT57" i="15" s="1"/>
  <c r="CW76" i="15"/>
  <c r="CT76" i="15" s="1"/>
  <c r="CW77" i="15"/>
  <c r="CT77" i="15" s="1"/>
  <c r="CW67" i="15"/>
  <c r="CT67" i="15" s="1"/>
  <c r="CW56" i="15"/>
  <c r="CT56" i="15" s="1"/>
  <c r="CW46" i="15"/>
  <c r="CT46" i="15" s="1"/>
  <c r="CW23" i="15"/>
  <c r="CT23" i="15" s="1"/>
  <c r="CW13" i="15"/>
  <c r="CT13" i="15" s="1"/>
  <c r="CW66" i="15"/>
  <c r="CT66" i="15" s="1"/>
  <c r="DL101" i="39"/>
  <c r="DM101" i="39" s="1"/>
  <c r="BN113" i="39"/>
  <c r="IQ113" i="39" s="1"/>
  <c r="BN114" i="39"/>
  <c r="IQ114" i="39" s="1"/>
  <c r="BN119" i="39"/>
  <c r="BL103" i="39"/>
  <c r="IO103" i="39" s="1"/>
  <c r="BL104" i="39"/>
  <c r="IO104" i="39" s="1"/>
  <c r="CN22" i="15"/>
  <c r="CK22" i="15" s="1"/>
  <c r="CE71" i="15"/>
  <c r="DP107" i="39"/>
  <c r="CE75" i="15"/>
  <c r="CB75" i="15" s="1"/>
  <c r="CN76" i="15"/>
  <c r="CK76" i="15" s="1"/>
  <c r="CN64" i="15"/>
  <c r="CK64" i="15" s="1"/>
  <c r="CN51" i="15"/>
  <c r="CK51" i="15" s="1"/>
  <c r="CN40" i="15"/>
  <c r="CK40" i="15" s="1"/>
  <c r="CN15" i="15"/>
  <c r="CK15" i="15" s="1"/>
  <c r="CN46" i="15"/>
  <c r="CK46" i="15" s="1"/>
  <c r="CN70" i="15"/>
  <c r="CK70" i="15" s="1"/>
  <c r="CN75" i="15"/>
  <c r="CK75" i="15" s="1"/>
  <c r="CN61" i="15"/>
  <c r="CK61" i="15" s="1"/>
  <c r="CN50" i="15"/>
  <c r="CK50" i="15" s="1"/>
  <c r="CN81" i="15"/>
  <c r="CK81" i="15" s="1"/>
  <c r="CN20" i="15"/>
  <c r="CK20" i="15" s="1"/>
  <c r="CN83" i="15"/>
  <c r="CK83" i="15" s="1"/>
  <c r="CN58" i="15"/>
  <c r="CK58" i="15" s="1"/>
  <c r="CN13" i="15"/>
  <c r="CK13" i="15" s="1"/>
  <c r="CN69" i="15"/>
  <c r="CK69" i="15" s="1"/>
  <c r="CN23" i="15"/>
  <c r="CK23" i="15" s="1"/>
  <c r="CN56" i="15"/>
  <c r="CK56" i="15" s="1"/>
  <c r="CN82" i="15"/>
  <c r="CK82" i="15" s="1"/>
  <c r="CN57" i="15"/>
  <c r="CK57" i="15" s="1"/>
  <c r="CN68" i="15"/>
  <c r="CK68" i="15" s="1"/>
  <c r="CN30" i="15"/>
  <c r="CK30" i="15" s="1"/>
  <c r="CN79" i="15"/>
  <c r="CK79" i="15" s="1"/>
  <c r="CN67" i="15"/>
  <c r="CK67" i="15" s="1"/>
  <c r="CN43" i="15"/>
  <c r="CK43" i="15" s="1"/>
  <c r="CN19" i="15"/>
  <c r="CK19" i="15" s="1"/>
  <c r="CN31" i="15"/>
  <c r="CK31" i="15" s="1"/>
  <c r="CN8" i="15"/>
  <c r="CN66" i="15"/>
  <c r="CK66" i="15" s="1"/>
  <c r="CN18" i="15"/>
  <c r="CK18" i="15" s="1"/>
  <c r="CN77" i="15"/>
  <c r="CK77" i="15" s="1"/>
  <c r="CN65" i="15"/>
  <c r="CK65" i="15" s="1"/>
  <c r="CN71" i="15"/>
  <c r="CK71" i="15" s="1"/>
  <c r="BL105" i="39"/>
  <c r="IO105" i="39" s="1"/>
  <c r="CN49" i="15"/>
  <c r="CK49" i="15" s="1"/>
  <c r="CN36" i="15"/>
  <c r="CK36" i="15" s="1"/>
  <c r="BK101" i="39"/>
  <c r="IN101" i="39" s="1"/>
  <c r="BM106" i="39"/>
  <c r="IP106" i="39" s="1"/>
  <c r="CN25" i="15"/>
  <c r="CK25" i="15" s="1"/>
  <c r="CN60" i="15"/>
  <c r="CK60" i="15" s="1"/>
  <c r="IM49" i="39"/>
  <c r="CE81" i="15"/>
  <c r="CB81" i="15" s="1"/>
  <c r="CI81" i="15" s="1"/>
  <c r="CH81" i="15" s="1"/>
  <c r="CE65" i="15"/>
  <c r="CB65" i="15" s="1"/>
  <c r="CE53" i="15"/>
  <c r="CB53" i="15" s="1"/>
  <c r="CE36" i="15"/>
  <c r="CB36" i="15" s="1"/>
  <c r="CE25" i="15"/>
  <c r="CB25" i="15" s="1"/>
  <c r="CE15" i="15"/>
  <c r="CB15" i="15" s="1"/>
  <c r="BV8" i="15"/>
  <c r="CE64" i="15"/>
  <c r="CB64" i="15" s="1"/>
  <c r="CE51" i="15"/>
  <c r="CB51" i="15" s="1"/>
  <c r="CE83" i="15"/>
  <c r="CB83" i="15" s="1"/>
  <c r="CE61" i="15"/>
  <c r="CB61" i="15" s="1"/>
  <c r="CE50" i="15"/>
  <c r="CB50" i="15" s="1"/>
  <c r="CE23" i="15"/>
  <c r="CB23" i="15" s="1"/>
  <c r="CE13" i="15"/>
  <c r="CB13" i="15" s="1"/>
  <c r="CE18" i="15"/>
  <c r="CB18" i="15" s="1"/>
  <c r="CE82" i="15"/>
  <c r="CB82" i="15" s="1"/>
  <c r="CE60" i="15"/>
  <c r="CB60" i="15" s="1"/>
  <c r="CE49" i="15"/>
  <c r="CB49" i="15" s="1"/>
  <c r="CE22" i="15"/>
  <c r="CB22" i="15" s="1"/>
  <c r="CE43" i="15"/>
  <c r="CB43" i="15" s="1"/>
  <c r="CE79" i="15"/>
  <c r="CB79" i="15" s="1"/>
  <c r="CE69" i="15"/>
  <c r="CB69" i="15" s="1"/>
  <c r="CE58" i="15"/>
  <c r="CB58" i="15" s="1"/>
  <c r="CE47" i="15"/>
  <c r="CB47" i="15" s="1"/>
  <c r="CE31" i="15"/>
  <c r="CB31" i="15" s="1"/>
  <c r="CE20" i="15"/>
  <c r="CB20" i="15" s="1"/>
  <c r="CE67" i="15"/>
  <c r="CB67" i="15" s="1"/>
  <c r="CE68" i="15"/>
  <c r="CB68" i="15" s="1"/>
  <c r="CE57" i="15"/>
  <c r="CB57" i="15" s="1"/>
  <c r="CE46" i="15"/>
  <c r="CB46" i="15" s="1"/>
  <c r="CE30" i="15"/>
  <c r="CB30" i="15" s="1"/>
  <c r="CE19" i="15"/>
  <c r="CB19" i="15" s="1"/>
  <c r="CE77" i="15"/>
  <c r="CB77" i="15" s="1"/>
  <c r="CE76" i="15"/>
  <c r="CB76" i="15" s="1"/>
  <c r="CE66" i="15"/>
  <c r="CB66" i="15" s="1"/>
  <c r="CE40" i="15"/>
  <c r="CB40" i="15" s="1"/>
  <c r="CE17" i="15"/>
  <c r="CB17" i="15" s="1"/>
  <c r="CE8" i="15"/>
  <c r="CE56" i="15"/>
  <c r="CB56" i="15" s="1"/>
  <c r="BQ120" i="39"/>
  <c r="IT120" i="39" s="1"/>
  <c r="BQ117" i="39"/>
  <c r="IT117" i="39" s="1"/>
  <c r="BO109" i="39"/>
  <c r="IR109" i="39" s="1"/>
  <c r="BR120" i="39"/>
  <c r="IU120" i="39" s="1"/>
  <c r="DO42" i="15" s="1"/>
  <c r="DL42" i="15" s="1"/>
  <c r="BR117" i="39"/>
  <c r="IU117" i="39" s="1"/>
  <c r="DO78" i="15" s="1"/>
  <c r="DL78" i="15" s="1"/>
  <c r="IS114" i="39"/>
  <c r="BN103" i="39"/>
  <c r="IQ103" i="39" s="1"/>
  <c r="BN109" i="39"/>
  <c r="IQ109" i="39" s="1"/>
  <c r="BS117" i="39"/>
  <c r="IV117" i="39" s="1"/>
  <c r="BO106" i="39"/>
  <c r="BM101" i="39"/>
  <c r="IP101" i="39" s="1"/>
  <c r="BN104" i="39"/>
  <c r="IQ104" i="39" s="1"/>
  <c r="BN117" i="39"/>
  <c r="BO112" i="39"/>
  <c r="IR112" i="39" s="1"/>
  <c r="BP115" i="39"/>
  <c r="IS115" i="39" s="1"/>
  <c r="BO120" i="39"/>
  <c r="BO117" i="39"/>
  <c r="IR117" i="39" s="1"/>
  <c r="BP113" i="39"/>
  <c r="IS113" i="39" s="1"/>
  <c r="BQ115" i="39"/>
  <c r="IT115" i="39" s="1"/>
  <c r="BP117" i="39"/>
  <c r="IS117" i="39" s="1"/>
  <c r="BP120" i="39"/>
  <c r="IS120" i="39" s="1"/>
  <c r="IO49" i="39"/>
  <c r="IL49" i="39"/>
  <c r="BP105" i="39"/>
  <c r="IS105" i="39" s="1"/>
  <c r="IV118" i="39"/>
  <c r="IV119" i="39"/>
  <c r="BO156" i="39"/>
  <c r="BN118" i="39"/>
  <c r="HC11" i="39"/>
  <c r="HD11" i="39" s="1"/>
  <c r="IR97" i="39"/>
  <c r="BO104" i="39"/>
  <c r="IR104" i="39" s="1"/>
  <c r="BO119" i="39"/>
  <c r="IR119" i="39" s="1"/>
  <c r="BO118" i="39"/>
  <c r="IR118" i="39" s="1"/>
  <c r="IZ109" i="39"/>
  <c r="BP118" i="39"/>
  <c r="IS118" i="39" s="1"/>
  <c r="BP119" i="39"/>
  <c r="IS119" i="39" s="1"/>
  <c r="BQ118" i="39"/>
  <c r="IT118" i="39" s="1"/>
  <c r="BQ119" i="39"/>
  <c r="IT119" i="39" s="1"/>
  <c r="BQ113" i="39"/>
  <c r="IT113" i="39" s="1"/>
  <c r="BR118" i="39"/>
  <c r="IU118" i="39" s="1"/>
  <c r="BR119" i="39"/>
  <c r="IU119" i="39" s="1"/>
  <c r="IX106" i="39"/>
  <c r="IZ115" i="39"/>
  <c r="JA108" i="39"/>
  <c r="JD108" i="39"/>
  <c r="BV79" i="15"/>
  <c r="BV83" i="15"/>
  <c r="IU109" i="39"/>
  <c r="IZ112" i="39"/>
  <c r="IW109" i="39"/>
  <c r="V51" i="40" s="1"/>
  <c r="IU104" i="39"/>
  <c r="DV143" i="39"/>
  <c r="M67" i="39"/>
  <c r="CK143" i="39"/>
  <c r="IV109" i="39"/>
  <c r="M56" i="39"/>
  <c r="DA143" i="39"/>
  <c r="M116" i="39"/>
  <c r="M14" i="39"/>
  <c r="M69" i="39"/>
  <c r="CS143" i="39"/>
  <c r="M26" i="39"/>
  <c r="IY112" i="39"/>
  <c r="JB108" i="39"/>
  <c r="M42" i="39"/>
  <c r="M34" i="39"/>
  <c r="M92" i="39"/>
  <c r="CC143" i="39"/>
  <c r="M74" i="39"/>
  <c r="M66" i="39"/>
  <c r="M58" i="39"/>
  <c r="IU113" i="39"/>
  <c r="DO10" i="15" s="1"/>
  <c r="DL10" i="15" s="1"/>
  <c r="BV20" i="15"/>
  <c r="BV49" i="15"/>
  <c r="BV60" i="15"/>
  <c r="BV70" i="15"/>
  <c r="BV22" i="15"/>
  <c r="BV50" i="15"/>
  <c r="BV61" i="15"/>
  <c r="BV71" i="15"/>
  <c r="M20" i="39"/>
  <c r="M88" i="39"/>
  <c r="M89" i="39"/>
  <c r="M81" i="39"/>
  <c r="M24" i="39"/>
  <c r="M40" i="39"/>
  <c r="M48" i="39"/>
  <c r="M96" i="39"/>
  <c r="M64" i="39"/>
  <c r="M72" i="39"/>
  <c r="M80" i="39"/>
  <c r="M44" i="39"/>
  <c r="BO103" i="39"/>
  <c r="IR103" i="39" s="1"/>
  <c r="IU108" i="39"/>
  <c r="JC108" i="39"/>
  <c r="BP112" i="39"/>
  <c r="IS112" i="39" s="1"/>
  <c r="JB112" i="39"/>
  <c r="IT114" i="39"/>
  <c r="BR115" i="39"/>
  <c r="IU115" i="39" s="1"/>
  <c r="BV23" i="15"/>
  <c r="BV51" i="15"/>
  <c r="BV64" i="15"/>
  <c r="BV74" i="15"/>
  <c r="M95" i="39"/>
  <c r="M91" i="39"/>
  <c r="M23" i="39"/>
  <c r="M31" i="39"/>
  <c r="M39" i="39"/>
  <c r="M47" i="39"/>
  <c r="M55" i="39"/>
  <c r="M63" i="39"/>
  <c r="M71" i="39"/>
  <c r="M79" i="39"/>
  <c r="M87" i="39"/>
  <c r="BP103" i="39"/>
  <c r="IS103" i="39" s="1"/>
  <c r="JF104" i="39"/>
  <c r="IV108" i="39"/>
  <c r="BQ112" i="39"/>
  <c r="IT112" i="39" s="1"/>
  <c r="IU114" i="39"/>
  <c r="BV13" i="15"/>
  <c r="BV36" i="15"/>
  <c r="BV65" i="15"/>
  <c r="BV75" i="15"/>
  <c r="M57" i="39"/>
  <c r="M30" i="39"/>
  <c r="M38" i="39"/>
  <c r="M50" i="39"/>
  <c r="M54" i="39"/>
  <c r="M62" i="39"/>
  <c r="M70" i="39"/>
  <c r="M99" i="39"/>
  <c r="M86" i="39"/>
  <c r="BN102" i="39"/>
  <c r="IQ102" i="39" s="1"/>
  <c r="IW108" i="39"/>
  <c r="V24" i="40" s="1"/>
  <c r="M111" i="39"/>
  <c r="IV112" i="39"/>
  <c r="IW114" i="39"/>
  <c r="V25" i="40" s="1"/>
  <c r="JA114" i="39"/>
  <c r="IX115" i="39"/>
  <c r="BV15" i="15"/>
  <c r="BV25" i="15"/>
  <c r="BV40" i="15"/>
  <c r="BV55" i="15"/>
  <c r="BV66" i="15"/>
  <c r="BV76" i="15"/>
  <c r="M73" i="39"/>
  <c r="M32" i="39"/>
  <c r="HU143" i="39"/>
  <c r="M18" i="39"/>
  <c r="M22" i="39"/>
  <c r="M29" i="39"/>
  <c r="M37" i="39"/>
  <c r="M45" i="39"/>
  <c r="M53" i="39"/>
  <c r="M61" i="39"/>
  <c r="M98" i="39"/>
  <c r="M77" i="39"/>
  <c r="M85" i="39"/>
  <c r="M78" i="39"/>
  <c r="BN101" i="39"/>
  <c r="IQ101" i="39" s="1"/>
  <c r="BO102" i="39"/>
  <c r="IR102" i="39" s="1"/>
  <c r="IX104" i="39"/>
  <c r="BP106" i="39"/>
  <c r="IS106" i="39" s="1"/>
  <c r="BO107" i="39"/>
  <c r="IR107" i="39" s="1"/>
  <c r="BV17" i="15"/>
  <c r="BV43" i="15"/>
  <c r="BV56" i="15"/>
  <c r="BV67" i="15"/>
  <c r="BV77" i="15"/>
  <c r="M28" i="39"/>
  <c r="M93" i="39"/>
  <c r="M94" i="39"/>
  <c r="M52" i="39"/>
  <c r="M60" i="39"/>
  <c r="M68" i="39"/>
  <c r="M76" i="39"/>
  <c r="M84" i="39"/>
  <c r="M46" i="39"/>
  <c r="BO101" i="39"/>
  <c r="BO105" i="39"/>
  <c r="IR105" i="39" s="1"/>
  <c r="BQ106" i="39"/>
  <c r="BP107" i="39"/>
  <c r="IS107" i="39" s="1"/>
  <c r="BV18" i="15"/>
  <c r="BV30" i="15"/>
  <c r="BV46" i="15"/>
  <c r="BV57" i="15"/>
  <c r="BV68" i="15"/>
  <c r="BV78" i="15"/>
  <c r="M16" i="39"/>
  <c r="M25" i="39"/>
  <c r="M33" i="39"/>
  <c r="M41" i="39"/>
  <c r="M82" i="39"/>
  <c r="M15" i="39"/>
  <c r="M19" i="39"/>
  <c r="M17" i="39"/>
  <c r="M21" i="39"/>
  <c r="M27" i="39"/>
  <c r="M35" i="39"/>
  <c r="M43" i="39"/>
  <c r="M51" i="39"/>
  <c r="M59" i="39"/>
  <c r="M65" i="39"/>
  <c r="M75" i="39"/>
  <c r="M83" i="39"/>
  <c r="M36" i="39"/>
  <c r="M90" i="39"/>
  <c r="CE143" i="39"/>
  <c r="CM143" i="39"/>
  <c r="DC143" i="39"/>
  <c r="IZ108" i="39"/>
  <c r="IS109" i="39"/>
  <c r="IZ114" i="39"/>
  <c r="JA115" i="39"/>
  <c r="BV19" i="15"/>
  <c r="BV31" i="15"/>
  <c r="BV58" i="15"/>
  <c r="BV69" i="15"/>
  <c r="T59" i="40"/>
  <c r="F64" i="40" s="1"/>
  <c r="Y59" i="40"/>
  <c r="F68" i="40" s="1"/>
  <c r="W59" i="40"/>
  <c r="F66" i="40" s="1"/>
  <c r="G8" i="40"/>
  <c r="O97" i="39"/>
  <c r="JV104" i="39"/>
  <c r="JV143" i="39" s="1"/>
  <c r="BK107" i="39"/>
  <c r="IN107" i="39" s="1"/>
  <c r="IY108" i="39"/>
  <c r="JC112" i="39"/>
  <c r="CU143" i="39"/>
  <c r="CV143" i="39"/>
  <c r="DX147" i="39"/>
  <c r="CF143" i="39"/>
  <c r="CN143" i="39"/>
  <c r="DD143" i="39"/>
  <c r="BO108" i="39"/>
  <c r="IR108" i="39" s="1"/>
  <c r="BK109" i="39"/>
  <c r="IN109" i="39" s="1"/>
  <c r="IW112" i="39"/>
  <c r="V52" i="40" s="1"/>
  <c r="Y9" i="39"/>
  <c r="IL100" i="39"/>
  <c r="BK103" i="39"/>
  <c r="CG143" i="39"/>
  <c r="CO143" i="39"/>
  <c r="CW143" i="39"/>
  <c r="JH104" i="39"/>
  <c r="BL106" i="39"/>
  <c r="IW106" i="39"/>
  <c r="V22" i="40" s="1"/>
  <c r="IQ107" i="39"/>
  <c r="IU107" i="39"/>
  <c r="BL112" i="39"/>
  <c r="IO112" i="39" s="1"/>
  <c r="IV114" i="39"/>
  <c r="AH149" i="39"/>
  <c r="IP97" i="39"/>
  <c r="IP150" i="39" s="1"/>
  <c r="DH143" i="39"/>
  <c r="IY109" i="39"/>
  <c r="DU143" i="39"/>
  <c r="HP143" i="39"/>
  <c r="HX143" i="39"/>
  <c r="HZ143" i="39"/>
  <c r="BK104" i="39"/>
  <c r="IV104" i="39"/>
  <c r="KF104" i="39"/>
  <c r="KF151" i="39" s="1"/>
  <c r="DI143" i="39"/>
  <c r="BM114" i="39"/>
  <c r="BM115" i="39"/>
  <c r="IP115" i="39" s="1"/>
  <c r="IY115" i="39"/>
  <c r="ID143" i="39"/>
  <c r="HH143" i="39"/>
  <c r="IF143" i="39"/>
  <c r="HB9" i="39"/>
  <c r="IW104" i="39"/>
  <c r="V50" i="40" s="1"/>
  <c r="JP104" i="39"/>
  <c r="JP143" i="39" s="1"/>
  <c r="JA112" i="39"/>
  <c r="BM113" i="39"/>
  <c r="DH11" i="39"/>
  <c r="DH9" i="39" s="1"/>
  <c r="JG143" i="39"/>
  <c r="IZ104" i="39"/>
  <c r="BU87" i="15"/>
  <c r="BU102" i="15" s="1"/>
  <c r="BX33" i="15"/>
  <c r="CG33" i="15" s="1"/>
  <c r="CP33" i="15" s="1"/>
  <c r="CY33" i="15" s="1"/>
  <c r="DH33" i="15" s="1"/>
  <c r="DQ33" i="15" s="1"/>
  <c r="DZ33" i="15" s="1"/>
  <c r="EI33" i="15" s="1"/>
  <c r="BX10" i="15"/>
  <c r="CG10" i="15" s="1"/>
  <c r="CP10" i="15" s="1"/>
  <c r="CY10" i="15" s="1"/>
  <c r="DH10" i="15" s="1"/>
  <c r="DQ10" i="15" s="1"/>
  <c r="DZ10" i="15" s="1"/>
  <c r="EI10" i="15" s="1"/>
  <c r="AA11" i="39"/>
  <c r="EY148" i="39"/>
  <c r="HA143" i="39"/>
  <c r="HQ143" i="39"/>
  <c r="JE143" i="39"/>
  <c r="JU143" i="39"/>
  <c r="CY146" i="39"/>
  <c r="JH146" i="39"/>
  <c r="FV147" i="39"/>
  <c r="FU148" i="39"/>
  <c r="JW151" i="39"/>
  <c r="HI143" i="39"/>
  <c r="HY143" i="39"/>
  <c r="IG143" i="39"/>
  <c r="L143" i="39"/>
  <c r="HJ143" i="39"/>
  <c r="IQ100" i="39"/>
  <c r="IV101" i="39"/>
  <c r="CA143" i="39"/>
  <c r="JD104" i="39"/>
  <c r="CI143" i="39"/>
  <c r="JL104" i="39"/>
  <c r="JL143" i="39" s="1"/>
  <c r="CQ143" i="39"/>
  <c r="JT104" i="39"/>
  <c r="JT143" i="39" s="1"/>
  <c r="CY143" i="39"/>
  <c r="KB104" i="39"/>
  <c r="KB143" i="39" s="1"/>
  <c r="ES146" i="39"/>
  <c r="JU146" i="39"/>
  <c r="GB147" i="39"/>
  <c r="JF146" i="39"/>
  <c r="HK143" i="39"/>
  <c r="JW143" i="39"/>
  <c r="IR100" i="39"/>
  <c r="CN74" i="15" s="1"/>
  <c r="CK74" i="15" s="1"/>
  <c r="IW101" i="39"/>
  <c r="JM104" i="39"/>
  <c r="JM143" i="39" s="1"/>
  <c r="CJ143" i="39"/>
  <c r="KC104" i="39"/>
  <c r="KC143" i="39" s="1"/>
  <c r="CZ143" i="39"/>
  <c r="FA146" i="39"/>
  <c r="AV147" i="39"/>
  <c r="GL147" i="39"/>
  <c r="AL149" i="39"/>
  <c r="JU151" i="39"/>
  <c r="JE151" i="39"/>
  <c r="IF151" i="39"/>
  <c r="HX151" i="39"/>
  <c r="HP151" i="39"/>
  <c r="HH151" i="39"/>
  <c r="GY151" i="39"/>
  <c r="GQ151" i="39"/>
  <c r="GI151" i="39"/>
  <c r="GA151" i="39"/>
  <c r="FS151" i="39"/>
  <c r="FK151" i="39"/>
  <c r="FA151" i="39"/>
  <c r="ES151" i="39"/>
  <c r="EK151" i="39"/>
  <c r="EC151" i="39"/>
  <c r="DU151" i="39"/>
  <c r="DD151" i="39"/>
  <c r="CV151" i="39"/>
  <c r="CN151" i="39"/>
  <c r="CF151" i="39"/>
  <c r="BG151" i="39"/>
  <c r="AY151" i="39"/>
  <c r="AQ151" i="39"/>
  <c r="AI151" i="39"/>
  <c r="AA151" i="39"/>
  <c r="KG150" i="39"/>
  <c r="JY150" i="39"/>
  <c r="JQ150" i="39"/>
  <c r="JI150" i="39"/>
  <c r="JA150" i="39"/>
  <c r="IS150" i="39"/>
  <c r="IJ150" i="39"/>
  <c r="IB150" i="39"/>
  <c r="IE151" i="39"/>
  <c r="HW151" i="39"/>
  <c r="HO151" i="39"/>
  <c r="HG151" i="39"/>
  <c r="GX151" i="39"/>
  <c r="GP151" i="39"/>
  <c r="GH151" i="39"/>
  <c r="FZ151" i="39"/>
  <c r="FR151" i="39"/>
  <c r="FJ151" i="39"/>
  <c r="EZ151" i="39"/>
  <c r="ER151" i="39"/>
  <c r="EJ151" i="39"/>
  <c r="EB151" i="39"/>
  <c r="DT151" i="39"/>
  <c r="DC151" i="39"/>
  <c r="CU151" i="39"/>
  <c r="CM151" i="39"/>
  <c r="CE151" i="39"/>
  <c r="BF151" i="39"/>
  <c r="AX151" i="39"/>
  <c r="AP151" i="39"/>
  <c r="AH151" i="39"/>
  <c r="Z151" i="39"/>
  <c r="KF150" i="39"/>
  <c r="JX150" i="39"/>
  <c r="JP150" i="39"/>
  <c r="JH150" i="39"/>
  <c r="IZ150" i="39"/>
  <c r="II150" i="39"/>
  <c r="IA150" i="39"/>
  <c r="HS150" i="39"/>
  <c r="HK150" i="39"/>
  <c r="HC150" i="39"/>
  <c r="GT150" i="39"/>
  <c r="KA151" i="39"/>
  <c r="JS151" i="39"/>
  <c r="JK151" i="39"/>
  <c r="ID151" i="39"/>
  <c r="HV151" i="39"/>
  <c r="HN151" i="39"/>
  <c r="HF151" i="39"/>
  <c r="GW151" i="39"/>
  <c r="GO151" i="39"/>
  <c r="GG151" i="39"/>
  <c r="FY151" i="39"/>
  <c r="FQ151" i="39"/>
  <c r="FI151" i="39"/>
  <c r="EY151" i="39"/>
  <c r="EQ151" i="39"/>
  <c r="EI151" i="39"/>
  <c r="EA151" i="39"/>
  <c r="DS151" i="39"/>
  <c r="DK151" i="39"/>
  <c r="DB151" i="39"/>
  <c r="CT151" i="39"/>
  <c r="CL151" i="39"/>
  <c r="CD151" i="39"/>
  <c r="BE151" i="39"/>
  <c r="AW151" i="39"/>
  <c r="AO151" i="39"/>
  <c r="AG151" i="39"/>
  <c r="Y151" i="39"/>
  <c r="KE150" i="39"/>
  <c r="JW150" i="39"/>
  <c r="JO150" i="39"/>
  <c r="JG150" i="39"/>
  <c r="IY150" i="39"/>
  <c r="IC151" i="39"/>
  <c r="HU151" i="39"/>
  <c r="HM151" i="39"/>
  <c r="HE151" i="39"/>
  <c r="GV151" i="39"/>
  <c r="GN151" i="39"/>
  <c r="GF151" i="39"/>
  <c r="FX151" i="39"/>
  <c r="FP151" i="39"/>
  <c r="FH151" i="39"/>
  <c r="EX151" i="39"/>
  <c r="EP151" i="39"/>
  <c r="EH151" i="39"/>
  <c r="DZ151" i="39"/>
  <c r="DJ151" i="39"/>
  <c r="DA151" i="39"/>
  <c r="CS151" i="39"/>
  <c r="CK151" i="39"/>
  <c r="CC151" i="39"/>
  <c r="BD151" i="39"/>
  <c r="AV151" i="39"/>
  <c r="AN151" i="39"/>
  <c r="AF151" i="39"/>
  <c r="X151" i="39"/>
  <c r="KD150" i="39"/>
  <c r="JV150" i="39"/>
  <c r="JN150" i="39"/>
  <c r="JF150" i="39"/>
  <c r="IX150" i="39"/>
  <c r="IG150" i="39"/>
  <c r="HY150" i="39"/>
  <c r="HQ150" i="39"/>
  <c r="HI150" i="39"/>
  <c r="HA150" i="39"/>
  <c r="GR150" i="39"/>
  <c r="JY151" i="39"/>
  <c r="IJ151" i="39"/>
  <c r="IB151" i="39"/>
  <c r="HT151" i="39"/>
  <c r="HL151" i="39"/>
  <c r="HD151" i="39"/>
  <c r="GU151" i="39"/>
  <c r="GM151" i="39"/>
  <c r="GE151" i="39"/>
  <c r="FW151" i="39"/>
  <c r="FO151" i="39"/>
  <c r="FG151" i="39"/>
  <c r="EW151" i="39"/>
  <c r="EO151" i="39"/>
  <c r="EG151" i="39"/>
  <c r="DY151" i="39"/>
  <c r="DI151" i="39"/>
  <c r="CZ151" i="39"/>
  <c r="CR151" i="39"/>
  <c r="CJ151" i="39"/>
  <c r="CB151" i="39"/>
  <c r="BC151" i="39"/>
  <c r="AU151" i="39"/>
  <c r="AM151" i="39"/>
  <c r="AE151" i="39"/>
  <c r="KC150" i="39"/>
  <c r="JU150" i="39"/>
  <c r="JM150" i="39"/>
  <c r="JE150" i="39"/>
  <c r="IW150" i="39"/>
  <c r="IO150" i="39"/>
  <c r="IF150" i="39"/>
  <c r="JX151" i="39"/>
  <c r="II151" i="39"/>
  <c r="IA151" i="39"/>
  <c r="HS151" i="39"/>
  <c r="HK151" i="39"/>
  <c r="HC151" i="39"/>
  <c r="GT151" i="39"/>
  <c r="GL151" i="39"/>
  <c r="GD151" i="39"/>
  <c r="FV151" i="39"/>
  <c r="FN151" i="39"/>
  <c r="FF151" i="39"/>
  <c r="EV151" i="39"/>
  <c r="EN151" i="39"/>
  <c r="EF151" i="39"/>
  <c r="DX151" i="39"/>
  <c r="DH151" i="39"/>
  <c r="CY151" i="39"/>
  <c r="CQ151" i="39"/>
  <c r="CI151" i="39"/>
  <c r="CA151" i="39"/>
  <c r="BB151" i="39"/>
  <c r="AT151" i="39"/>
  <c r="AL151" i="39"/>
  <c r="AD151" i="39"/>
  <c r="KB150" i="39"/>
  <c r="JT150" i="39"/>
  <c r="JL150" i="39"/>
  <c r="JD150" i="39"/>
  <c r="IV150" i="39"/>
  <c r="IN150" i="39"/>
  <c r="IE150" i="39"/>
  <c r="HW150" i="39"/>
  <c r="HO150" i="39"/>
  <c r="HG150" i="39"/>
  <c r="JG151" i="39"/>
  <c r="HZ151" i="39"/>
  <c r="GS151" i="39"/>
  <c r="FM151" i="39"/>
  <c r="EE151" i="39"/>
  <c r="CX151" i="39"/>
  <c r="AK151" i="39"/>
  <c r="JS150" i="39"/>
  <c r="HV150" i="39"/>
  <c r="HJ150" i="39"/>
  <c r="GW150" i="39"/>
  <c r="GM150" i="39"/>
  <c r="GE150" i="39"/>
  <c r="FW150" i="39"/>
  <c r="FO150" i="39"/>
  <c r="FG150" i="39"/>
  <c r="EW150" i="39"/>
  <c r="EO150" i="39"/>
  <c r="EG150" i="39"/>
  <c r="DY150" i="39"/>
  <c r="DQ150" i="39"/>
  <c r="DI150" i="39"/>
  <c r="CZ150" i="39"/>
  <c r="CR150" i="39"/>
  <c r="CJ150" i="39"/>
  <c r="CB150" i="39"/>
  <c r="BT150" i="39"/>
  <c r="BL150" i="39"/>
  <c r="BC150" i="39"/>
  <c r="AU150" i="39"/>
  <c r="AM150" i="39"/>
  <c r="AE150" i="39"/>
  <c r="KC149" i="39"/>
  <c r="JU149" i="39"/>
  <c r="JM149" i="39"/>
  <c r="JE149" i="39"/>
  <c r="IW149" i="39"/>
  <c r="IO149" i="39"/>
  <c r="IF149" i="39"/>
  <c r="HX149" i="39"/>
  <c r="HP149" i="39"/>
  <c r="HH149" i="39"/>
  <c r="GY149" i="39"/>
  <c r="GQ149" i="39"/>
  <c r="GI149" i="39"/>
  <c r="GA149" i="39"/>
  <c r="FS149" i="39"/>
  <c r="FK149" i="39"/>
  <c r="FA149" i="39"/>
  <c r="ES149" i="39"/>
  <c r="EK149" i="39"/>
  <c r="EC149" i="39"/>
  <c r="DU149" i="39"/>
  <c r="HY151" i="39"/>
  <c r="GR151" i="39"/>
  <c r="FL151" i="39"/>
  <c r="ED151" i="39"/>
  <c r="CW151" i="39"/>
  <c r="AJ151" i="39"/>
  <c r="JR150" i="39"/>
  <c r="IM150" i="39"/>
  <c r="HU150" i="39"/>
  <c r="HH150" i="39"/>
  <c r="GV150" i="39"/>
  <c r="GL150" i="39"/>
  <c r="GD150" i="39"/>
  <c r="FV150" i="39"/>
  <c r="FN150" i="39"/>
  <c r="FF150" i="39"/>
  <c r="EV150" i="39"/>
  <c r="EN150" i="39"/>
  <c r="EF150" i="39"/>
  <c r="DX150" i="39"/>
  <c r="DP150" i="39"/>
  <c r="DH150" i="39"/>
  <c r="CY150" i="39"/>
  <c r="CQ150" i="39"/>
  <c r="CI150" i="39"/>
  <c r="CA150" i="39"/>
  <c r="BS150" i="39"/>
  <c r="BK150" i="39"/>
  <c r="BB150" i="39"/>
  <c r="AT150" i="39"/>
  <c r="AL150" i="39"/>
  <c r="AD150" i="39"/>
  <c r="KB149" i="39"/>
  <c r="JT149" i="39"/>
  <c r="JL149" i="39"/>
  <c r="JD149" i="39"/>
  <c r="IV149" i="39"/>
  <c r="IN149" i="39"/>
  <c r="IE149" i="39"/>
  <c r="HW149" i="39"/>
  <c r="HO149" i="39"/>
  <c r="HG149" i="39"/>
  <c r="GX149" i="39"/>
  <c r="GP149" i="39"/>
  <c r="GH149" i="39"/>
  <c r="FZ149" i="39"/>
  <c r="FR149" i="39"/>
  <c r="FJ149" i="39"/>
  <c r="EZ149" i="39"/>
  <c r="ER149" i="39"/>
  <c r="EJ149" i="39"/>
  <c r="EB149" i="39"/>
  <c r="DT149" i="39"/>
  <c r="DL149" i="39"/>
  <c r="DC149" i="39"/>
  <c r="CU149" i="39"/>
  <c r="KE151" i="39"/>
  <c r="HR151" i="39"/>
  <c r="GK151" i="39"/>
  <c r="FE151" i="39"/>
  <c r="DW151" i="39"/>
  <c r="CP151" i="39"/>
  <c r="AC151" i="39"/>
  <c r="JK150" i="39"/>
  <c r="HT150" i="39"/>
  <c r="HF150" i="39"/>
  <c r="GU150" i="39"/>
  <c r="GK150" i="39"/>
  <c r="GC150" i="39"/>
  <c r="FU150" i="39"/>
  <c r="FM150" i="39"/>
  <c r="FE150" i="39"/>
  <c r="EU150" i="39"/>
  <c r="EM150" i="39"/>
  <c r="EE150" i="39"/>
  <c r="DW150" i="39"/>
  <c r="DO150" i="39"/>
  <c r="DG150" i="39"/>
  <c r="CX150" i="39"/>
  <c r="CP150" i="39"/>
  <c r="CH150" i="39"/>
  <c r="BZ150" i="39"/>
  <c r="BR150" i="39"/>
  <c r="BJ150" i="39"/>
  <c r="BA150" i="39"/>
  <c r="AS150" i="39"/>
  <c r="AK150" i="39"/>
  <c r="AC150" i="39"/>
  <c r="KA149" i="39"/>
  <c r="JS149" i="39"/>
  <c r="JK149" i="39"/>
  <c r="JC149" i="39"/>
  <c r="IU149" i="39"/>
  <c r="IM149" i="39"/>
  <c r="ID149" i="39"/>
  <c r="HV149" i="39"/>
  <c r="HN149" i="39"/>
  <c r="HF149" i="39"/>
  <c r="GW149" i="39"/>
  <c r="GO149" i="39"/>
  <c r="GG149" i="39"/>
  <c r="FY149" i="39"/>
  <c r="FQ149" i="39"/>
  <c r="FI149" i="39"/>
  <c r="EY149" i="39"/>
  <c r="EQ149" i="39"/>
  <c r="EI149" i="39"/>
  <c r="EA149" i="39"/>
  <c r="DS149" i="39"/>
  <c r="DK149" i="39"/>
  <c r="DB149" i="39"/>
  <c r="CT149" i="39"/>
  <c r="CL149" i="39"/>
  <c r="CD149" i="39"/>
  <c r="BV149" i="39"/>
  <c r="BN149" i="39"/>
  <c r="BE149" i="39"/>
  <c r="AW149" i="39"/>
  <c r="HQ151" i="39"/>
  <c r="GJ151" i="39"/>
  <c r="FD151" i="39"/>
  <c r="DV151" i="39"/>
  <c r="CO151" i="39"/>
  <c r="BI151" i="39"/>
  <c r="AB151" i="39"/>
  <c r="JJ150" i="39"/>
  <c r="IH150" i="39"/>
  <c r="HR150" i="39"/>
  <c r="HE150" i="39"/>
  <c r="GS150" i="39"/>
  <c r="GJ150" i="39"/>
  <c r="GB150" i="39"/>
  <c r="FT150" i="39"/>
  <c r="FL150" i="39"/>
  <c r="FD150" i="39"/>
  <c r="ET150" i="39"/>
  <c r="EL150" i="39"/>
  <c r="ED150" i="39"/>
  <c r="DV150" i="39"/>
  <c r="DN150" i="39"/>
  <c r="DF150" i="39"/>
  <c r="CW150" i="39"/>
  <c r="CO150" i="39"/>
  <c r="CG150" i="39"/>
  <c r="BY150" i="39"/>
  <c r="BQ150" i="39"/>
  <c r="BI150" i="39"/>
  <c r="AZ150" i="39"/>
  <c r="AR150" i="39"/>
  <c r="AJ150" i="39"/>
  <c r="AB150" i="39"/>
  <c r="JZ149" i="39"/>
  <c r="JR149" i="39"/>
  <c r="JJ149" i="39"/>
  <c r="JB149" i="39"/>
  <c r="IT149" i="39"/>
  <c r="IL149" i="39"/>
  <c r="IC149" i="39"/>
  <c r="HU149" i="39"/>
  <c r="HM149" i="39"/>
  <c r="HE149" i="39"/>
  <c r="GV149" i="39"/>
  <c r="GN149" i="39"/>
  <c r="GF149" i="39"/>
  <c r="FX149" i="39"/>
  <c r="FP149" i="39"/>
  <c r="FH149" i="39"/>
  <c r="EX149" i="39"/>
  <c r="EP149" i="39"/>
  <c r="EH149" i="39"/>
  <c r="DZ149" i="39"/>
  <c r="DR149" i="39"/>
  <c r="DJ149" i="39"/>
  <c r="DA149" i="39"/>
  <c r="CS149" i="39"/>
  <c r="CK149" i="39"/>
  <c r="CC149" i="39"/>
  <c r="BU149" i="39"/>
  <c r="BM149" i="39"/>
  <c r="BD149" i="39"/>
  <c r="AV149" i="39"/>
  <c r="AN149" i="39"/>
  <c r="AF149" i="39"/>
  <c r="X149" i="39"/>
  <c r="KD148" i="39"/>
  <c r="JV148" i="39"/>
  <c r="JN148" i="39"/>
  <c r="JF148" i="39"/>
  <c r="IX148" i="39"/>
  <c r="IP148" i="39"/>
  <c r="IG148" i="39"/>
  <c r="GC151" i="39"/>
  <c r="BA151" i="39"/>
  <c r="JC150" i="39"/>
  <c r="HP150" i="39"/>
  <c r="GQ150" i="39"/>
  <c r="GA150" i="39"/>
  <c r="FK150" i="39"/>
  <c r="ES150" i="39"/>
  <c r="EC150" i="39"/>
  <c r="DM150" i="39"/>
  <c r="CV150" i="39"/>
  <c r="CF150" i="39"/>
  <c r="BP150" i="39"/>
  <c r="AY150" i="39"/>
  <c r="AI150" i="39"/>
  <c r="KG149" i="39"/>
  <c r="JQ149" i="39"/>
  <c r="JA149" i="39"/>
  <c r="IJ149" i="39"/>
  <c r="HT149" i="39"/>
  <c r="HD149" i="39"/>
  <c r="GM149" i="39"/>
  <c r="FW149" i="39"/>
  <c r="FG149" i="39"/>
  <c r="EO149" i="39"/>
  <c r="DY149" i="39"/>
  <c r="DM149" i="39"/>
  <c r="CX149" i="39"/>
  <c r="CM149" i="39"/>
  <c r="CA149" i="39"/>
  <c r="BQ149" i="39"/>
  <c r="BF149" i="39"/>
  <c r="AT149" i="39"/>
  <c r="AK149" i="39"/>
  <c r="AB149" i="39"/>
  <c r="KG148" i="39"/>
  <c r="JX148" i="39"/>
  <c r="JO148" i="39"/>
  <c r="JE148" i="39"/>
  <c r="IV148" i="39"/>
  <c r="IM148" i="39"/>
  <c r="IC148" i="39"/>
  <c r="HU148" i="39"/>
  <c r="HM148" i="39"/>
  <c r="HE148" i="39"/>
  <c r="GV148" i="39"/>
  <c r="GN148" i="39"/>
  <c r="GF148" i="39"/>
  <c r="FX148" i="39"/>
  <c r="FP148" i="39"/>
  <c r="FH148" i="39"/>
  <c r="EX148" i="39"/>
  <c r="EP148" i="39"/>
  <c r="EH148" i="39"/>
  <c r="DZ148" i="39"/>
  <c r="DR148" i="39"/>
  <c r="DJ148" i="39"/>
  <c r="DA148" i="39"/>
  <c r="CS148" i="39"/>
  <c r="CK148" i="39"/>
  <c r="CC148" i="39"/>
  <c r="BU148" i="39"/>
  <c r="BM148" i="39"/>
  <c r="BD148" i="39"/>
  <c r="AV148" i="39"/>
  <c r="AN148" i="39"/>
  <c r="AF148" i="39"/>
  <c r="X148" i="39"/>
  <c r="KD147" i="39"/>
  <c r="JV147" i="39"/>
  <c r="JN147" i="39"/>
  <c r="JF147" i="39"/>
  <c r="IX147" i="39"/>
  <c r="IP147" i="39"/>
  <c r="IG147" i="39"/>
  <c r="HY147" i="39"/>
  <c r="HQ147" i="39"/>
  <c r="HI147" i="39"/>
  <c r="GB151" i="39"/>
  <c r="AZ151" i="39"/>
  <c r="JB150" i="39"/>
  <c r="HN150" i="39"/>
  <c r="GP150" i="39"/>
  <c r="FZ150" i="39"/>
  <c r="FJ150" i="39"/>
  <c r="ER150" i="39"/>
  <c r="EB150" i="39"/>
  <c r="DL150" i="39"/>
  <c r="CU150" i="39"/>
  <c r="CE150" i="39"/>
  <c r="BO150" i="39"/>
  <c r="AX150" i="39"/>
  <c r="AH150" i="39"/>
  <c r="KF149" i="39"/>
  <c r="JP149" i="39"/>
  <c r="IZ149" i="39"/>
  <c r="II149" i="39"/>
  <c r="HS149" i="39"/>
  <c r="HC149" i="39"/>
  <c r="GL149" i="39"/>
  <c r="FV149" i="39"/>
  <c r="FF149" i="39"/>
  <c r="EN149" i="39"/>
  <c r="DX149" i="39"/>
  <c r="DI149" i="39"/>
  <c r="CW149" i="39"/>
  <c r="CJ149" i="39"/>
  <c r="BZ149" i="39"/>
  <c r="BP149" i="39"/>
  <c r="BC149" i="39"/>
  <c r="AS149" i="39"/>
  <c r="AJ149" i="39"/>
  <c r="AA149" i="39"/>
  <c r="KF148" i="39"/>
  <c r="JW148" i="39"/>
  <c r="JM148" i="39"/>
  <c r="JD148" i="39"/>
  <c r="IU148" i="39"/>
  <c r="IL148" i="39"/>
  <c r="IB148" i="39"/>
  <c r="HT148" i="39"/>
  <c r="HL148" i="39"/>
  <c r="HD148" i="39"/>
  <c r="GU148" i="39"/>
  <c r="GM148" i="39"/>
  <c r="GE148" i="39"/>
  <c r="FW148" i="39"/>
  <c r="FO148" i="39"/>
  <c r="FG148" i="39"/>
  <c r="EW148" i="39"/>
  <c r="EO148" i="39"/>
  <c r="EG148" i="39"/>
  <c r="DY148" i="39"/>
  <c r="DQ148" i="39"/>
  <c r="DI148" i="39"/>
  <c r="CZ148" i="39"/>
  <c r="CR148" i="39"/>
  <c r="CJ148" i="39"/>
  <c r="CB148" i="39"/>
  <c r="BT148" i="39"/>
  <c r="BL148" i="39"/>
  <c r="BC148" i="39"/>
  <c r="AU148" i="39"/>
  <c r="AM148" i="39"/>
  <c r="AE148" i="39"/>
  <c r="KC147" i="39"/>
  <c r="JU147" i="39"/>
  <c r="JM147" i="39"/>
  <c r="JE147" i="39"/>
  <c r="IW147" i="39"/>
  <c r="IO147" i="39"/>
  <c r="IF147" i="39"/>
  <c r="HX147" i="39"/>
  <c r="HP147" i="39"/>
  <c r="HH147" i="39"/>
  <c r="GY147" i="39"/>
  <c r="GQ147" i="39"/>
  <c r="GI147" i="39"/>
  <c r="GA147" i="39"/>
  <c r="FS147" i="39"/>
  <c r="FK147" i="39"/>
  <c r="FA147" i="39"/>
  <c r="ES147" i="39"/>
  <c r="EK147" i="39"/>
  <c r="EC147" i="39"/>
  <c r="DU147" i="39"/>
  <c r="DM147" i="39"/>
  <c r="DD147" i="39"/>
  <c r="CV147" i="39"/>
  <c r="CN147" i="39"/>
  <c r="CF147" i="39"/>
  <c r="IH151" i="39"/>
  <c r="FU151" i="39"/>
  <c r="DG151" i="39"/>
  <c r="AS151" i="39"/>
  <c r="IU150" i="39"/>
  <c r="HM150" i="39"/>
  <c r="GO150" i="39"/>
  <c r="FY150" i="39"/>
  <c r="FI150" i="39"/>
  <c r="EQ150" i="39"/>
  <c r="EA150" i="39"/>
  <c r="DK150" i="39"/>
  <c r="CT150" i="39"/>
  <c r="CD150" i="39"/>
  <c r="BN150" i="39"/>
  <c r="AW150" i="39"/>
  <c r="AG150" i="39"/>
  <c r="KE149" i="39"/>
  <c r="JO149" i="39"/>
  <c r="IY149" i="39"/>
  <c r="IH149" i="39"/>
  <c r="HR149" i="39"/>
  <c r="HB149" i="39"/>
  <c r="GK149" i="39"/>
  <c r="FU149" i="39"/>
  <c r="FE149" i="39"/>
  <c r="EM149" i="39"/>
  <c r="DW149" i="39"/>
  <c r="DH149" i="39"/>
  <c r="CV149" i="39"/>
  <c r="CI149" i="39"/>
  <c r="BY149" i="39"/>
  <c r="BO149" i="39"/>
  <c r="BB149" i="39"/>
  <c r="AR149" i="39"/>
  <c r="AI149" i="39"/>
  <c r="Z149" i="39"/>
  <c r="KE148" i="39"/>
  <c r="JU148" i="39"/>
  <c r="JL148" i="39"/>
  <c r="JC148" i="39"/>
  <c r="IT148" i="39"/>
  <c r="IJ148" i="39"/>
  <c r="IA148" i="39"/>
  <c r="HS148" i="39"/>
  <c r="HK148" i="39"/>
  <c r="HC148" i="39"/>
  <c r="GT148" i="39"/>
  <c r="GL148" i="39"/>
  <c r="GD148" i="39"/>
  <c r="FV148" i="39"/>
  <c r="FN148" i="39"/>
  <c r="FF148" i="39"/>
  <c r="EV148" i="39"/>
  <c r="EN148" i="39"/>
  <c r="EF148" i="39"/>
  <c r="DX148" i="39"/>
  <c r="DP148" i="39"/>
  <c r="DH148" i="39"/>
  <c r="CY148" i="39"/>
  <c r="CQ148" i="39"/>
  <c r="CI148" i="39"/>
  <c r="CA148" i="39"/>
  <c r="BS148" i="39"/>
  <c r="BK148" i="39"/>
  <c r="BB148" i="39"/>
  <c r="AT148" i="39"/>
  <c r="AL148" i="39"/>
  <c r="AD148" i="39"/>
  <c r="KB147" i="39"/>
  <c r="JT147" i="39"/>
  <c r="JL147" i="39"/>
  <c r="JD147" i="39"/>
  <c r="IV147" i="39"/>
  <c r="IN147" i="39"/>
  <c r="IE147" i="39"/>
  <c r="HW147" i="39"/>
  <c r="HO147" i="39"/>
  <c r="HG147" i="39"/>
  <c r="HI151" i="39"/>
  <c r="ET151" i="39"/>
  <c r="CG151" i="39"/>
  <c r="IC150" i="39"/>
  <c r="HB150" i="39"/>
  <c r="GH150" i="39"/>
  <c r="FR150" i="39"/>
  <c r="EZ150" i="39"/>
  <c r="EJ150" i="39"/>
  <c r="DT150" i="39"/>
  <c r="DC150" i="39"/>
  <c r="CM150" i="39"/>
  <c r="BW150" i="39"/>
  <c r="BF150" i="39"/>
  <c r="AP150" i="39"/>
  <c r="Z150" i="39"/>
  <c r="JX149" i="39"/>
  <c r="JH149" i="39"/>
  <c r="IR149" i="39"/>
  <c r="IA149" i="39"/>
  <c r="HK149" i="39"/>
  <c r="GT149" i="39"/>
  <c r="GD149" i="39"/>
  <c r="FN149" i="39"/>
  <c r="EV149" i="39"/>
  <c r="EF149" i="39"/>
  <c r="DP149" i="39"/>
  <c r="DD149" i="39"/>
  <c r="CP149" i="39"/>
  <c r="CF149" i="39"/>
  <c r="BT149" i="39"/>
  <c r="BJ149" i="39"/>
  <c r="AY149" i="39"/>
  <c r="AO149" i="39"/>
  <c r="AE149" i="39"/>
  <c r="KA148" i="39"/>
  <c r="JR148" i="39"/>
  <c r="JI148" i="39"/>
  <c r="IZ148" i="39"/>
  <c r="IQ148" i="39"/>
  <c r="IF148" i="39"/>
  <c r="HX148" i="39"/>
  <c r="HP148" i="39"/>
  <c r="HH148" i="39"/>
  <c r="GY148" i="39"/>
  <c r="GQ148" i="39"/>
  <c r="GI148" i="39"/>
  <c r="GA148" i="39"/>
  <c r="FS148" i="39"/>
  <c r="FK148" i="39"/>
  <c r="FA148" i="39"/>
  <c r="ES148" i="39"/>
  <c r="EK148" i="39"/>
  <c r="EC148" i="39"/>
  <c r="DU148" i="39"/>
  <c r="DM148" i="39"/>
  <c r="DD148" i="39"/>
  <c r="CV148" i="39"/>
  <c r="CN148" i="39"/>
  <c r="CF148" i="39"/>
  <c r="BX148" i="39"/>
  <c r="BP148" i="39"/>
  <c r="BG148" i="39"/>
  <c r="AY148" i="39"/>
  <c r="AQ148" i="39"/>
  <c r="AI148" i="39"/>
  <c r="AA148" i="39"/>
  <c r="KG147" i="39"/>
  <c r="JO151" i="39"/>
  <c r="HB151" i="39"/>
  <c r="EM151" i="39"/>
  <c r="KA150" i="39"/>
  <c r="HZ150" i="39"/>
  <c r="GY150" i="39"/>
  <c r="GG150" i="39"/>
  <c r="FQ150" i="39"/>
  <c r="EY150" i="39"/>
  <c r="EI150" i="39"/>
  <c r="DS150" i="39"/>
  <c r="DB150" i="39"/>
  <c r="CL150" i="39"/>
  <c r="BV150" i="39"/>
  <c r="BE150" i="39"/>
  <c r="AO150" i="39"/>
  <c r="Y150" i="39"/>
  <c r="JW149" i="39"/>
  <c r="JG149" i="39"/>
  <c r="IQ149" i="39"/>
  <c r="HZ149" i="39"/>
  <c r="HJ149" i="39"/>
  <c r="GS149" i="39"/>
  <c r="GC149" i="39"/>
  <c r="FM149" i="39"/>
  <c r="EU149" i="39"/>
  <c r="EE149" i="39"/>
  <c r="DO149" i="39"/>
  <c r="CZ149" i="39"/>
  <c r="CO149" i="39"/>
  <c r="CE149" i="39"/>
  <c r="BS149" i="39"/>
  <c r="BI149" i="39"/>
  <c r="AX149" i="39"/>
  <c r="AM149" i="39"/>
  <c r="AD149" i="39"/>
  <c r="JZ148" i="39"/>
  <c r="JQ148" i="39"/>
  <c r="JH148" i="39"/>
  <c r="IY148" i="39"/>
  <c r="IO148" i="39"/>
  <c r="IE148" i="39"/>
  <c r="HW148" i="39"/>
  <c r="HO148" i="39"/>
  <c r="HG148" i="39"/>
  <c r="GX148" i="39"/>
  <c r="GP148" i="39"/>
  <c r="GH148" i="39"/>
  <c r="FZ148" i="39"/>
  <c r="FR148" i="39"/>
  <c r="FJ148" i="39"/>
  <c r="EZ148" i="39"/>
  <c r="ER148" i="39"/>
  <c r="EJ148" i="39"/>
  <c r="EB148" i="39"/>
  <c r="DT148" i="39"/>
  <c r="DL148" i="39"/>
  <c r="DC148" i="39"/>
  <c r="CU148" i="39"/>
  <c r="CM148" i="39"/>
  <c r="CE148" i="39"/>
  <c r="BW148" i="39"/>
  <c r="BO148" i="39"/>
  <c r="BF148" i="39"/>
  <c r="AX148" i="39"/>
  <c r="AP148" i="39"/>
  <c r="AH148" i="39"/>
  <c r="Z148" i="39"/>
  <c r="KF147" i="39"/>
  <c r="JX147" i="39"/>
  <c r="JP147" i="39"/>
  <c r="JH147" i="39"/>
  <c r="IZ147" i="39"/>
  <c r="IR147" i="39"/>
  <c r="II147" i="39"/>
  <c r="IA147" i="39"/>
  <c r="HS147" i="39"/>
  <c r="HA151" i="39"/>
  <c r="GN150" i="39"/>
  <c r="EX150" i="39"/>
  <c r="DD150" i="39"/>
  <c r="BM150" i="39"/>
  <c r="X150" i="39"/>
  <c r="IS149" i="39"/>
  <c r="HA149" i="39"/>
  <c r="FL149" i="39"/>
  <c r="DQ149" i="39"/>
  <c r="CH149" i="39"/>
  <c r="BG149" i="39"/>
  <c r="AG149" i="39"/>
  <c r="JT148" i="39"/>
  <c r="IW148" i="39"/>
  <c r="HY148" i="39"/>
  <c r="HB148" i="39"/>
  <c r="GG148" i="39"/>
  <c r="FL148" i="39"/>
  <c r="EM148" i="39"/>
  <c r="DS148" i="39"/>
  <c r="CW148" i="39"/>
  <c r="BZ148" i="39"/>
  <c r="BE148" i="39"/>
  <c r="AJ148" i="39"/>
  <c r="KA147" i="39"/>
  <c r="JK147" i="39"/>
  <c r="IU147" i="39"/>
  <c r="ID147" i="39"/>
  <c r="HN147" i="39"/>
  <c r="HC147" i="39"/>
  <c r="GS147" i="39"/>
  <c r="GJ147" i="39"/>
  <c r="FZ147" i="39"/>
  <c r="FQ147" i="39"/>
  <c r="FH147" i="39"/>
  <c r="EW147" i="39"/>
  <c r="EN147" i="39"/>
  <c r="EE147" i="39"/>
  <c r="DV147" i="39"/>
  <c r="DL147" i="39"/>
  <c r="DB147" i="39"/>
  <c r="CS147" i="39"/>
  <c r="CJ147" i="39"/>
  <c r="CA147" i="39"/>
  <c r="BS147" i="39"/>
  <c r="BK147" i="39"/>
  <c r="BB147" i="39"/>
  <c r="AT147" i="39"/>
  <c r="AL147" i="39"/>
  <c r="AD147" i="39"/>
  <c r="KB146" i="39"/>
  <c r="JT146" i="39"/>
  <c r="JL146" i="39"/>
  <c r="JD146" i="39"/>
  <c r="IV146" i="39"/>
  <c r="IN146" i="39"/>
  <c r="IE146" i="39"/>
  <c r="HW146" i="39"/>
  <c r="HO146" i="39"/>
  <c r="HG146" i="39"/>
  <c r="GX146" i="39"/>
  <c r="GP146" i="39"/>
  <c r="GH146" i="39"/>
  <c r="FZ146" i="39"/>
  <c r="FR146" i="39"/>
  <c r="FJ146" i="39"/>
  <c r="EZ146" i="39"/>
  <c r="ER146" i="39"/>
  <c r="EJ146" i="39"/>
  <c r="EB146" i="39"/>
  <c r="DT146" i="39"/>
  <c r="DL146" i="39"/>
  <c r="DC146" i="39"/>
  <c r="CU146" i="39"/>
  <c r="CM146" i="39"/>
  <c r="CE146" i="39"/>
  <c r="BW146" i="39"/>
  <c r="BO146" i="39"/>
  <c r="BF146" i="39"/>
  <c r="AX146" i="39"/>
  <c r="AP146" i="39"/>
  <c r="AH146" i="39"/>
  <c r="Z146" i="39"/>
  <c r="FT151" i="39"/>
  <c r="JZ150" i="39"/>
  <c r="GI150" i="39"/>
  <c r="EP150" i="39"/>
  <c r="DA150" i="39"/>
  <c r="BG150" i="39"/>
  <c r="KD149" i="39"/>
  <c r="IP149" i="39"/>
  <c r="GU149" i="39"/>
  <c r="FD149" i="39"/>
  <c r="DN149" i="39"/>
  <c r="CG149" i="39"/>
  <c r="BA149" i="39"/>
  <c r="AC149" i="39"/>
  <c r="JS148" i="39"/>
  <c r="IS148" i="39"/>
  <c r="HV148" i="39"/>
  <c r="HA148" i="39"/>
  <c r="GC148" i="39"/>
  <c r="FI148" i="39"/>
  <c r="EL148" i="39"/>
  <c r="DO148" i="39"/>
  <c r="CT148" i="39"/>
  <c r="BY148" i="39"/>
  <c r="BA148" i="39"/>
  <c r="AG148" i="39"/>
  <c r="JZ147" i="39"/>
  <c r="JJ147" i="39"/>
  <c r="IT147" i="39"/>
  <c r="IC147" i="39"/>
  <c r="HM147" i="39"/>
  <c r="HB147" i="39"/>
  <c r="GR147" i="39"/>
  <c r="GH147" i="39"/>
  <c r="FY147" i="39"/>
  <c r="FP147" i="39"/>
  <c r="FG147" i="39"/>
  <c r="EV147" i="39"/>
  <c r="EM147" i="39"/>
  <c r="ED147" i="39"/>
  <c r="DT147" i="39"/>
  <c r="DK147" i="39"/>
  <c r="DA147" i="39"/>
  <c r="CR147" i="39"/>
  <c r="CI147" i="39"/>
  <c r="BZ147" i="39"/>
  <c r="BR147" i="39"/>
  <c r="BJ147" i="39"/>
  <c r="BA147" i="39"/>
  <c r="AS147" i="39"/>
  <c r="AK147" i="39"/>
  <c r="AC147" i="39"/>
  <c r="KA146" i="39"/>
  <c r="JS146" i="39"/>
  <c r="JK146" i="39"/>
  <c r="JC146" i="39"/>
  <c r="IU146" i="39"/>
  <c r="IM146" i="39"/>
  <c r="ID146" i="39"/>
  <c r="HV146" i="39"/>
  <c r="HN146" i="39"/>
  <c r="HF146" i="39"/>
  <c r="GW146" i="39"/>
  <c r="GO146" i="39"/>
  <c r="GG146" i="39"/>
  <c r="FY146" i="39"/>
  <c r="FQ146" i="39"/>
  <c r="FI146" i="39"/>
  <c r="EY146" i="39"/>
  <c r="EQ146" i="39"/>
  <c r="EI146" i="39"/>
  <c r="EA146" i="39"/>
  <c r="DS146" i="39"/>
  <c r="DK146" i="39"/>
  <c r="DB146" i="39"/>
  <c r="CT146" i="39"/>
  <c r="CL146" i="39"/>
  <c r="CD146" i="39"/>
  <c r="BV146" i="39"/>
  <c r="BN146" i="39"/>
  <c r="BE146" i="39"/>
  <c r="AW146" i="39"/>
  <c r="AO146" i="39"/>
  <c r="EU151" i="39"/>
  <c r="IT150" i="39"/>
  <c r="GF150" i="39"/>
  <c r="EK150" i="39"/>
  <c r="CS150" i="39"/>
  <c r="BD150" i="39"/>
  <c r="JY149" i="39"/>
  <c r="IG149" i="39"/>
  <c r="GR149" i="39"/>
  <c r="EW149" i="39"/>
  <c r="DG149" i="39"/>
  <c r="CB149" i="39"/>
  <c r="AZ149" i="39"/>
  <c r="Y149" i="39"/>
  <c r="JP148" i="39"/>
  <c r="IR148" i="39"/>
  <c r="HR148" i="39"/>
  <c r="GW148" i="39"/>
  <c r="GB148" i="39"/>
  <c r="FE148" i="39"/>
  <c r="EI148" i="39"/>
  <c r="DN148" i="39"/>
  <c r="CP148" i="39"/>
  <c r="BV148" i="39"/>
  <c r="AZ148" i="39"/>
  <c r="AC148" i="39"/>
  <c r="JY147" i="39"/>
  <c r="JI147" i="39"/>
  <c r="IS147" i="39"/>
  <c r="IB147" i="39"/>
  <c r="HL147" i="39"/>
  <c r="HA147" i="39"/>
  <c r="GP147" i="39"/>
  <c r="GG147" i="39"/>
  <c r="FX147" i="39"/>
  <c r="FO147" i="39"/>
  <c r="FF147" i="39"/>
  <c r="EU147" i="39"/>
  <c r="EL147" i="39"/>
  <c r="EB147" i="39"/>
  <c r="DS147" i="39"/>
  <c r="DJ147" i="39"/>
  <c r="CZ147" i="39"/>
  <c r="CQ147" i="39"/>
  <c r="CH147" i="39"/>
  <c r="BY147" i="39"/>
  <c r="BQ147" i="39"/>
  <c r="BI147" i="39"/>
  <c r="AZ147" i="39"/>
  <c r="AR147" i="39"/>
  <c r="AJ147" i="39"/>
  <c r="AB147" i="39"/>
  <c r="JZ146" i="39"/>
  <c r="JR146" i="39"/>
  <c r="JJ146" i="39"/>
  <c r="JB146" i="39"/>
  <c r="IT146" i="39"/>
  <c r="IL146" i="39"/>
  <c r="IC146" i="39"/>
  <c r="HU146" i="39"/>
  <c r="HM146" i="39"/>
  <c r="HE146" i="39"/>
  <c r="GV146" i="39"/>
  <c r="GN146" i="39"/>
  <c r="GF146" i="39"/>
  <c r="FX146" i="39"/>
  <c r="FP146" i="39"/>
  <c r="FH146" i="39"/>
  <c r="EX146" i="39"/>
  <c r="EP146" i="39"/>
  <c r="EH146" i="39"/>
  <c r="DZ146" i="39"/>
  <c r="DR146" i="39"/>
  <c r="DJ146" i="39"/>
  <c r="DA146" i="39"/>
  <c r="CS146" i="39"/>
  <c r="CK146" i="39"/>
  <c r="EL151" i="39"/>
  <c r="ID150" i="39"/>
  <c r="FX150" i="39"/>
  <c r="EH150" i="39"/>
  <c r="CN150" i="39"/>
  <c r="AV150" i="39"/>
  <c r="JV149" i="39"/>
  <c r="IB149" i="39"/>
  <c r="GJ149" i="39"/>
  <c r="ET149" i="39"/>
  <c r="DF149" i="39"/>
  <c r="BX149" i="39"/>
  <c r="AU149" i="39"/>
  <c r="JK148" i="39"/>
  <c r="IN148" i="39"/>
  <c r="HQ148" i="39"/>
  <c r="GS148" i="39"/>
  <c r="FY148" i="39"/>
  <c r="FD148" i="39"/>
  <c r="EE148" i="39"/>
  <c r="DK148" i="39"/>
  <c r="CO148" i="39"/>
  <c r="BR148" i="39"/>
  <c r="AW148" i="39"/>
  <c r="AB148" i="39"/>
  <c r="JW147" i="39"/>
  <c r="JG147" i="39"/>
  <c r="IQ147" i="39"/>
  <c r="HZ147" i="39"/>
  <c r="HK147" i="39"/>
  <c r="GX147" i="39"/>
  <c r="GO147" i="39"/>
  <c r="GF147" i="39"/>
  <c r="FW147" i="39"/>
  <c r="FN147" i="39"/>
  <c r="FE147" i="39"/>
  <c r="ET147" i="39"/>
  <c r="EJ147" i="39"/>
  <c r="EA147" i="39"/>
  <c r="DR147" i="39"/>
  <c r="DI147" i="39"/>
  <c r="CY147" i="39"/>
  <c r="CP147" i="39"/>
  <c r="CG147" i="39"/>
  <c r="BX147" i="39"/>
  <c r="BP147" i="39"/>
  <c r="BG147" i="39"/>
  <c r="AY147" i="39"/>
  <c r="AQ147" i="39"/>
  <c r="AI147" i="39"/>
  <c r="AA147" i="39"/>
  <c r="KG146" i="39"/>
  <c r="JY146" i="39"/>
  <c r="JQ146" i="39"/>
  <c r="JI146" i="39"/>
  <c r="JA146" i="39"/>
  <c r="IS146" i="39"/>
  <c r="IJ146" i="39"/>
  <c r="IB146" i="39"/>
  <c r="HT146" i="39"/>
  <c r="HL146" i="39"/>
  <c r="HD146" i="39"/>
  <c r="GU146" i="39"/>
  <c r="GM146" i="39"/>
  <c r="GE146" i="39"/>
  <c r="FW146" i="39"/>
  <c r="FO146" i="39"/>
  <c r="FG146" i="39"/>
  <c r="EW146" i="39"/>
  <c r="EO146" i="39"/>
  <c r="EG146" i="39"/>
  <c r="DY146" i="39"/>
  <c r="DQ146" i="39"/>
  <c r="DI146" i="39"/>
  <c r="CZ146" i="39"/>
  <c r="CR146" i="39"/>
  <c r="CJ146" i="39"/>
  <c r="CB146" i="39"/>
  <c r="BT146" i="39"/>
  <c r="BL146" i="39"/>
  <c r="BC146" i="39"/>
  <c r="AU146" i="39"/>
  <c r="AM146" i="39"/>
  <c r="AE146" i="39"/>
  <c r="CH151" i="39"/>
  <c r="HL150" i="39"/>
  <c r="FP150" i="39"/>
  <c r="DU150" i="39"/>
  <c r="CC150" i="39"/>
  <c r="AN150" i="39"/>
  <c r="JI149" i="39"/>
  <c r="HQ149" i="39"/>
  <c r="GB149" i="39"/>
  <c r="EG149" i="39"/>
  <c r="CR149" i="39"/>
  <c r="BR149" i="39"/>
  <c r="AP149" i="39"/>
  <c r="KC148" i="39"/>
  <c r="JG148" i="39"/>
  <c r="IH148" i="39"/>
  <c r="HJ148" i="39"/>
  <c r="GO148" i="39"/>
  <c r="FT148" i="39"/>
  <c r="EU148" i="39"/>
  <c r="EA148" i="39"/>
  <c r="DF148" i="39"/>
  <c r="CH148" i="39"/>
  <c r="BN148" i="39"/>
  <c r="AR148" i="39"/>
  <c r="JR147" i="39"/>
  <c r="JB147" i="39"/>
  <c r="IL147" i="39"/>
  <c r="HU147" i="39"/>
  <c r="HF147" i="39"/>
  <c r="GV147" i="39"/>
  <c r="GM147" i="39"/>
  <c r="GD147" i="39"/>
  <c r="FU147" i="39"/>
  <c r="FL147" i="39"/>
  <c r="EZ147" i="39"/>
  <c r="EQ147" i="39"/>
  <c r="EH147" i="39"/>
  <c r="DY147" i="39"/>
  <c r="DP147" i="39"/>
  <c r="DG147" i="39"/>
  <c r="CW147" i="39"/>
  <c r="CM147" i="39"/>
  <c r="CD147" i="39"/>
  <c r="BV147" i="39"/>
  <c r="BN147" i="39"/>
  <c r="BE147" i="39"/>
  <c r="AW147" i="39"/>
  <c r="AO147" i="39"/>
  <c r="AG147" i="39"/>
  <c r="Y147" i="39"/>
  <c r="KE146" i="39"/>
  <c r="JW146" i="39"/>
  <c r="JO146" i="39"/>
  <c r="JG146" i="39"/>
  <c r="IY146" i="39"/>
  <c r="IQ146" i="39"/>
  <c r="IH146" i="39"/>
  <c r="HZ146" i="39"/>
  <c r="HR146" i="39"/>
  <c r="HJ146" i="39"/>
  <c r="HB146" i="39"/>
  <c r="GS146" i="39"/>
  <c r="GK146" i="39"/>
  <c r="GC146" i="39"/>
  <c r="FU146" i="39"/>
  <c r="FM146" i="39"/>
  <c r="FE146" i="39"/>
  <c r="EU146" i="39"/>
  <c r="EM146" i="39"/>
  <c r="EE146" i="39"/>
  <c r="DW146" i="39"/>
  <c r="DO146" i="39"/>
  <c r="DG146" i="39"/>
  <c r="CX146" i="39"/>
  <c r="CP146" i="39"/>
  <c r="CH146" i="39"/>
  <c r="BZ146" i="39"/>
  <c r="BR146" i="39"/>
  <c r="BJ146" i="39"/>
  <c r="BA146" i="39"/>
  <c r="AS146" i="39"/>
  <c r="AR151" i="39"/>
  <c r="DR150" i="39"/>
  <c r="JN149" i="39"/>
  <c r="FO149" i="39"/>
  <c r="BL149" i="39"/>
  <c r="JJ148" i="39"/>
  <c r="HF148" i="39"/>
  <c r="ET148" i="39"/>
  <c r="CL148" i="39"/>
  <c r="AK148" i="39"/>
  <c r="JA147" i="39"/>
  <c r="HJ147" i="39"/>
  <c r="GK147" i="39"/>
  <c r="FJ147" i="39"/>
  <c r="EI147" i="39"/>
  <c r="DN147" i="39"/>
  <c r="CL147" i="39"/>
  <c r="BO147" i="39"/>
  <c r="AU147" i="39"/>
  <c r="X147" i="39"/>
  <c r="JP146" i="39"/>
  <c r="IW146" i="39"/>
  <c r="HY146" i="39"/>
  <c r="HC146" i="39"/>
  <c r="GI146" i="39"/>
  <c r="FL146" i="39"/>
  <c r="EN146" i="39"/>
  <c r="DU146" i="39"/>
  <c r="CW146" i="39"/>
  <c r="CC146" i="39"/>
  <c r="BM146" i="39"/>
  <c r="AV146" i="39"/>
  <c r="AI146" i="39"/>
  <c r="X146" i="39"/>
  <c r="HX150" i="39"/>
  <c r="DJ150" i="39"/>
  <c r="JF149" i="39"/>
  <c r="EL149" i="39"/>
  <c r="BK149" i="39"/>
  <c r="JB148" i="39"/>
  <c r="GR148" i="39"/>
  <c r="EQ148" i="39"/>
  <c r="CG148" i="39"/>
  <c r="Y148" i="39"/>
  <c r="IY147" i="39"/>
  <c r="HE147" i="39"/>
  <c r="GE147" i="39"/>
  <c r="FI147" i="39"/>
  <c r="EG147" i="39"/>
  <c r="DH147" i="39"/>
  <c r="CK147" i="39"/>
  <c r="BM147" i="39"/>
  <c r="AP147" i="39"/>
  <c r="JN146" i="39"/>
  <c r="IR146" i="39"/>
  <c r="HX146" i="39"/>
  <c r="HA146" i="39"/>
  <c r="GD146" i="39"/>
  <c r="FK146" i="39"/>
  <c r="EL146" i="39"/>
  <c r="DP146" i="39"/>
  <c r="CV146" i="39"/>
  <c r="CA146" i="39"/>
  <c r="BK146" i="39"/>
  <c r="AT146" i="39"/>
  <c r="AG146" i="39"/>
  <c r="HD150" i="39"/>
  <c r="CK150" i="39"/>
  <c r="IX149" i="39"/>
  <c r="ED149" i="39"/>
  <c r="AQ149" i="39"/>
  <c r="JA148" i="39"/>
  <c r="GK148" i="39"/>
  <c r="ED148" i="39"/>
  <c r="CD148" i="39"/>
  <c r="IM147" i="39"/>
  <c r="HD147" i="39"/>
  <c r="GC147" i="39"/>
  <c r="FD147" i="39"/>
  <c r="EF147" i="39"/>
  <c r="DF147" i="39"/>
  <c r="CE147" i="39"/>
  <c r="BL147" i="39"/>
  <c r="AN147" i="39"/>
  <c r="KF146" i="39"/>
  <c r="JM146" i="39"/>
  <c r="IP146" i="39"/>
  <c r="HS146" i="39"/>
  <c r="GY146" i="39"/>
  <c r="GB146" i="39"/>
  <c r="FF146" i="39"/>
  <c r="EK146" i="39"/>
  <c r="DN146" i="39"/>
  <c r="CQ146" i="39"/>
  <c r="BY146" i="39"/>
  <c r="BI146" i="39"/>
  <c r="AR146" i="39"/>
  <c r="AF146" i="39"/>
  <c r="HJ151" i="39"/>
  <c r="FH150" i="39"/>
  <c r="AQ150" i="39"/>
  <c r="HI149" i="39"/>
  <c r="CQ149" i="39"/>
  <c r="HZ148" i="39"/>
  <c r="FQ148" i="39"/>
  <c r="DG148" i="39"/>
  <c r="BI148" i="39"/>
  <c r="JQ147" i="39"/>
  <c r="HV147" i="39"/>
  <c r="GT147" i="39"/>
  <c r="FT147" i="39"/>
  <c r="ER147" i="39"/>
  <c r="DW147" i="39"/>
  <c r="CU147" i="39"/>
  <c r="BW147" i="39"/>
  <c r="BC147" i="39"/>
  <c r="AF147" i="39"/>
  <c r="JX146" i="39"/>
  <c r="JE146" i="39"/>
  <c r="IG146" i="39"/>
  <c r="HK146" i="39"/>
  <c r="GQ146" i="39"/>
  <c r="FT146" i="39"/>
  <c r="EV146" i="39"/>
  <c r="EC146" i="39"/>
  <c r="DF146" i="39"/>
  <c r="CI146" i="39"/>
  <c r="BS146" i="39"/>
  <c r="BB146" i="39"/>
  <c r="AL146" i="39"/>
  <c r="AB146" i="39"/>
  <c r="DF151" i="39"/>
  <c r="FA150" i="39"/>
  <c r="AF150" i="39"/>
  <c r="GE149" i="39"/>
  <c r="CN149" i="39"/>
  <c r="KB148" i="39"/>
  <c r="HN148" i="39"/>
  <c r="FM148" i="39"/>
  <c r="DB148" i="39"/>
  <c r="AS148" i="39"/>
  <c r="JO147" i="39"/>
  <c r="HT147" i="39"/>
  <c r="GN147" i="39"/>
  <c r="FR147" i="39"/>
  <c r="EP147" i="39"/>
  <c r="DQ147" i="39"/>
  <c r="CT147" i="39"/>
  <c r="BU147" i="39"/>
  <c r="AX147" i="39"/>
  <c r="AE147" i="39"/>
  <c r="JV146" i="39"/>
  <c r="IZ146" i="39"/>
  <c r="IF146" i="39"/>
  <c r="HI146" i="39"/>
  <c r="GL146" i="39"/>
  <c r="FS146" i="39"/>
  <c r="ET146" i="39"/>
  <c r="DX146" i="39"/>
  <c r="DD146" i="39"/>
  <c r="CG146" i="39"/>
  <c r="BQ146" i="39"/>
  <c r="AZ146" i="39"/>
  <c r="AK146" i="39"/>
  <c r="AA146" i="39"/>
  <c r="IG151" i="39"/>
  <c r="HY149" i="39"/>
  <c r="JY148" i="39"/>
  <c r="DV148" i="39"/>
  <c r="IJ147" i="39"/>
  <c r="FM147" i="39"/>
  <c r="CX147" i="39"/>
  <c r="AM147" i="39"/>
  <c r="IX146" i="39"/>
  <c r="GR146" i="39"/>
  <c r="EF146" i="39"/>
  <c r="CF146" i="39"/>
  <c r="AN146" i="39"/>
  <c r="HL149" i="39"/>
  <c r="II148" i="39"/>
  <c r="CX148" i="39"/>
  <c r="IH147" i="39"/>
  <c r="EY147" i="39"/>
  <c r="CO147" i="39"/>
  <c r="AH147" i="39"/>
  <c r="IO146" i="39"/>
  <c r="GJ146" i="39"/>
  <c r="ED146" i="39"/>
  <c r="BX146" i="39"/>
  <c r="AJ146" i="39"/>
  <c r="GX150" i="39"/>
  <c r="FT149" i="39"/>
  <c r="ID148" i="39"/>
  <c r="BQ148" i="39"/>
  <c r="HR147" i="39"/>
  <c r="EX147" i="39"/>
  <c r="CC147" i="39"/>
  <c r="Z147" i="39"/>
  <c r="II146" i="39"/>
  <c r="GA146" i="39"/>
  <c r="DV146" i="39"/>
  <c r="BU146" i="39"/>
  <c r="AD146" i="39"/>
  <c r="FS150" i="39"/>
  <c r="DV149" i="39"/>
  <c r="HI148" i="39"/>
  <c r="BJ148" i="39"/>
  <c r="GW147" i="39"/>
  <c r="EO147" i="39"/>
  <c r="CB147" i="39"/>
  <c r="KD146" i="39"/>
  <c r="IA146" i="39"/>
  <c r="FV146" i="39"/>
  <c r="DM146" i="39"/>
  <c r="BP146" i="39"/>
  <c r="AC146" i="39"/>
  <c r="DZ150" i="39"/>
  <c r="CY149" i="39"/>
  <c r="GJ148" i="39"/>
  <c r="AO148" i="39"/>
  <c r="GU147" i="39"/>
  <c r="DZ147" i="39"/>
  <c r="BT147" i="39"/>
  <c r="KC146" i="39"/>
  <c r="HQ146" i="39"/>
  <c r="FN146" i="39"/>
  <c r="DH146" i="39"/>
  <c r="BG146" i="39"/>
  <c r="Y146" i="39"/>
  <c r="HD143" i="39"/>
  <c r="HL143" i="39"/>
  <c r="HT143" i="39"/>
  <c r="IB143" i="39"/>
  <c r="IJ143" i="39"/>
  <c r="JX143" i="39"/>
  <c r="IX101" i="39"/>
  <c r="JN104" i="39"/>
  <c r="JN143" i="39" s="1"/>
  <c r="KD104" i="39"/>
  <c r="KD143" i="39" s="1"/>
  <c r="IY106" i="39"/>
  <c r="JA110" i="39"/>
  <c r="AQ146" i="39"/>
  <c r="FD146" i="39"/>
  <c r="BD147" i="39"/>
  <c r="JC147" i="39"/>
  <c r="BW149" i="39"/>
  <c r="CO146" i="39"/>
  <c r="FE9" i="39"/>
  <c r="FF11" i="39"/>
  <c r="HC143" i="39"/>
  <c r="IR106" i="39"/>
  <c r="IZ106" i="39"/>
  <c r="H22" i="40" s="1"/>
  <c r="CB143" i="39"/>
  <c r="AY146" i="39"/>
  <c r="GT146" i="39"/>
  <c r="BF147" i="39"/>
  <c r="JS147" i="39"/>
  <c r="AA150" i="39"/>
  <c r="IA143" i="39"/>
  <c r="KE143" i="39"/>
  <c r="HV143" i="39"/>
  <c r="IR110" i="39"/>
  <c r="O111" i="39"/>
  <c r="CR143" i="39"/>
  <c r="BD146" i="39"/>
  <c r="HH146" i="39"/>
  <c r="DC147" i="39"/>
  <c r="KE147" i="39"/>
  <c r="BU150" i="39"/>
  <c r="HS143" i="39"/>
  <c r="II143" i="39"/>
  <c r="JO143" i="39"/>
  <c r="HE143" i="39"/>
  <c r="HF143" i="39"/>
  <c r="HN143" i="39"/>
  <c r="HG143" i="39"/>
  <c r="HO143" i="39"/>
  <c r="HW143" i="39"/>
  <c r="IE143" i="39"/>
  <c r="JK143" i="39"/>
  <c r="JS143" i="39"/>
  <c r="KA143" i="39"/>
  <c r="DT143" i="39"/>
  <c r="IS104" i="39"/>
  <c r="CN146" i="39"/>
  <c r="HP146" i="39"/>
  <c r="DO147" i="39"/>
  <c r="DW148" i="39"/>
  <c r="BX150" i="39"/>
  <c r="DJ143" i="39"/>
  <c r="CD143" i="39"/>
  <c r="CL143" i="39"/>
  <c r="CT143" i="39"/>
  <c r="DB143" i="39"/>
  <c r="JI104" i="39"/>
  <c r="JI151" i="39" s="1"/>
  <c r="JQ104" i="39"/>
  <c r="JQ151" i="39" s="1"/>
  <c r="KG104" i="39"/>
  <c r="KG143" i="39" s="1"/>
  <c r="JA109" i="39"/>
  <c r="IX112" i="39"/>
  <c r="BM112" i="39"/>
  <c r="BP108" i="39"/>
  <c r="BN115" i="39"/>
  <c r="BL109" i="39"/>
  <c r="HB143" i="39"/>
  <c r="HR143" i="39"/>
  <c r="IH143" i="39"/>
  <c r="DK143" i="39"/>
  <c r="DS143" i="39"/>
  <c r="JB104" i="39"/>
  <c r="JJ104" i="39"/>
  <c r="JJ151" i="39" s="1"/>
  <c r="JR104" i="39"/>
  <c r="JR151" i="39" s="1"/>
  <c r="JZ104" i="39"/>
  <c r="JZ143" i="39" s="1"/>
  <c r="IX109" i="39"/>
  <c r="IW115" i="39"/>
  <c r="V26" i="40" s="1"/>
  <c r="IX114" i="39"/>
  <c r="DW143" i="39"/>
  <c r="HM143" i="39"/>
  <c r="IC143" i="39"/>
  <c r="JY143" i="39"/>
  <c r="O49" i="39"/>
  <c r="CH143" i="39"/>
  <c r="CP143" i="39"/>
  <c r="CX143" i="39"/>
  <c r="BT100" i="15"/>
  <c r="EG59" i="15" l="1"/>
  <c r="ED59" i="15" s="1"/>
  <c r="EG9" i="15"/>
  <c r="ED9" i="15" s="1"/>
  <c r="EG37" i="15"/>
  <c r="ED37" i="15" s="1"/>
  <c r="EG44" i="15"/>
  <c r="ED44" i="15" s="1"/>
  <c r="EG31" i="15"/>
  <c r="ED31" i="15" s="1"/>
  <c r="EG39" i="15"/>
  <c r="ED39" i="15" s="1"/>
  <c r="EG27" i="15"/>
  <c r="ED27" i="15" s="1"/>
  <c r="EG54" i="15"/>
  <c r="ED54" i="15" s="1"/>
  <c r="EG45" i="15"/>
  <c r="ED45" i="15" s="1"/>
  <c r="EG35" i="15"/>
  <c r="ED35" i="15" s="1"/>
  <c r="EG80" i="15"/>
  <c r="ED80" i="15" s="1"/>
  <c r="EG52" i="15"/>
  <c r="ED52" i="15" s="1"/>
  <c r="EG73" i="15"/>
  <c r="ED73" i="15" s="1"/>
  <c r="EG21" i="15"/>
  <c r="ED21" i="15" s="1"/>
  <c r="EG32" i="15"/>
  <c r="ED32" i="15" s="1"/>
  <c r="EG38" i="15"/>
  <c r="ED38" i="15" s="1"/>
  <c r="EG11" i="15"/>
  <c r="ED11" i="15" s="1"/>
  <c r="EG24" i="15"/>
  <c r="ED24" i="15" s="1"/>
  <c r="EG62" i="15"/>
  <c r="ED62" i="15" s="1"/>
  <c r="EG41" i="15"/>
  <c r="ED41" i="15" s="1"/>
  <c r="EG12" i="15"/>
  <c r="ED12" i="15" s="1"/>
  <c r="EG33" i="15"/>
  <c r="ED33" i="15" s="1"/>
  <c r="EG84" i="15"/>
  <c r="ED84" i="15" s="1"/>
  <c r="ED8" i="15"/>
  <c r="ED82" i="15"/>
  <c r="IW137" i="39"/>
  <c r="BZ139" i="39"/>
  <c r="JC139" i="39" s="1"/>
  <c r="JC138" i="39"/>
  <c r="BZ137" i="39"/>
  <c r="O138" i="39"/>
  <c r="IW138" i="39"/>
  <c r="V42" i="40" s="1"/>
  <c r="O139" i="39"/>
  <c r="IW139" i="39"/>
  <c r="BJ151" i="39"/>
  <c r="IR101" i="39"/>
  <c r="DL151" i="39"/>
  <c r="DL143" i="39"/>
  <c r="BW113" i="39"/>
  <c r="IZ113" i="39" s="1"/>
  <c r="BY136" i="39"/>
  <c r="JB136" i="39" s="1"/>
  <c r="BY135" i="39"/>
  <c r="DX31" i="15"/>
  <c r="DU31" i="15" s="1"/>
  <c r="DX9" i="15"/>
  <c r="DU9" i="15" s="1"/>
  <c r="DX78" i="15"/>
  <c r="DU78" i="15" s="1"/>
  <c r="DX54" i="15"/>
  <c r="DU54" i="15" s="1"/>
  <c r="DX14" i="15"/>
  <c r="DU14" i="15" s="1"/>
  <c r="DX62" i="15"/>
  <c r="DU62" i="15" s="1"/>
  <c r="DX21" i="15"/>
  <c r="DU21" i="15" s="1"/>
  <c r="DX24" i="15"/>
  <c r="DU24" i="15" s="1"/>
  <c r="DX45" i="15"/>
  <c r="DU45" i="15" s="1"/>
  <c r="DX27" i="15"/>
  <c r="DU27" i="15" s="1"/>
  <c r="DX11" i="15"/>
  <c r="DU11" i="15" s="1"/>
  <c r="DX38" i="15"/>
  <c r="DU38" i="15" s="1"/>
  <c r="DX32" i="15"/>
  <c r="DU32" i="15" s="1"/>
  <c r="DX35" i="15"/>
  <c r="DU35" i="15" s="1"/>
  <c r="O135" i="39"/>
  <c r="IV135" i="39"/>
  <c r="JH143" i="39"/>
  <c r="IV136" i="39"/>
  <c r="O136" i="39"/>
  <c r="DX39" i="15"/>
  <c r="DU39" i="15" s="1"/>
  <c r="DX73" i="15"/>
  <c r="DU73" i="15" s="1"/>
  <c r="DX52" i="15"/>
  <c r="DU52" i="15" s="1"/>
  <c r="DX33" i="15"/>
  <c r="DU33" i="15" s="1"/>
  <c r="DX37" i="15"/>
  <c r="DU37" i="15" s="1"/>
  <c r="DX28" i="15"/>
  <c r="DU28" i="15" s="1"/>
  <c r="DX59" i="15"/>
  <c r="DU59" i="15" s="1"/>
  <c r="DX41" i="15"/>
  <c r="DU41" i="15" s="1"/>
  <c r="DU8" i="15"/>
  <c r="DU82" i="15"/>
  <c r="IX119" i="39"/>
  <c r="DO21" i="15"/>
  <c r="DL21" i="15" s="1"/>
  <c r="DO14" i="15"/>
  <c r="DL14" i="15" s="1"/>
  <c r="BJ143" i="39"/>
  <c r="DO11" i="15"/>
  <c r="DL11" i="15" s="1"/>
  <c r="DO26" i="15"/>
  <c r="DL26" i="15" s="1"/>
  <c r="DQ143" i="39"/>
  <c r="DO52" i="15"/>
  <c r="DL52" i="15" s="1"/>
  <c r="DO59" i="15"/>
  <c r="DL59" i="15" s="1"/>
  <c r="DS59" i="15" s="1"/>
  <c r="IU131" i="39"/>
  <c r="DO73" i="15"/>
  <c r="DL73" i="15" s="1"/>
  <c r="DO12" i="15"/>
  <c r="DL12" i="15" s="1"/>
  <c r="DO62" i="15"/>
  <c r="DL62" i="15" s="1"/>
  <c r="IU132" i="39"/>
  <c r="IP114" i="39"/>
  <c r="BV114" i="39"/>
  <c r="IY114" i="39" s="1"/>
  <c r="BW127" i="39"/>
  <c r="IZ127" i="39" s="1"/>
  <c r="BX130" i="39"/>
  <c r="BX134" i="39"/>
  <c r="JA134" i="39" s="1"/>
  <c r="BX133" i="39"/>
  <c r="JA133" i="39" s="1"/>
  <c r="JA132" i="39"/>
  <c r="BX131" i="39"/>
  <c r="JA131" i="39" s="1"/>
  <c r="DO54" i="15"/>
  <c r="DL54" i="15" s="1"/>
  <c r="DO28" i="15"/>
  <c r="DL28" i="15" s="1"/>
  <c r="IU133" i="39"/>
  <c r="DO33" i="15"/>
  <c r="DL33" i="15" s="1"/>
  <c r="DO27" i="15"/>
  <c r="DL27" i="15" s="1"/>
  <c r="O134" i="39"/>
  <c r="IU134" i="39"/>
  <c r="DO35" i="15"/>
  <c r="DL35" i="15" s="1"/>
  <c r="DI29" i="15"/>
  <c r="DS29" i="15"/>
  <c r="DL8" i="15"/>
  <c r="DO111" i="15"/>
  <c r="IW107" i="39"/>
  <c r="V23" i="40" s="1"/>
  <c r="DP151" i="39"/>
  <c r="DP152" i="39" s="1"/>
  <c r="DQ151" i="39"/>
  <c r="DQ152" i="39" s="1"/>
  <c r="IZ129" i="39"/>
  <c r="IV115" i="39"/>
  <c r="IV113" i="39"/>
  <c r="BR112" i="39"/>
  <c r="IU112" i="39" s="1"/>
  <c r="BQ104" i="39"/>
  <c r="IT104" i="39" s="1"/>
  <c r="BP102" i="39"/>
  <c r="IS102" i="39" s="1"/>
  <c r="JF151" i="39"/>
  <c r="JF152" i="39" s="1"/>
  <c r="IT129" i="39"/>
  <c r="DF27" i="15"/>
  <c r="DC27" i="15" s="1"/>
  <c r="DF62" i="15"/>
  <c r="DC62" i="15" s="1"/>
  <c r="DC82" i="15"/>
  <c r="DF111" i="15" s="1"/>
  <c r="DF41" i="15"/>
  <c r="DC41" i="15" s="1"/>
  <c r="BW126" i="39"/>
  <c r="IZ126" i="39" s="1"/>
  <c r="H34" i="40" s="1"/>
  <c r="DF10" i="15"/>
  <c r="DC10" i="15" s="1"/>
  <c r="DF24" i="15"/>
  <c r="DC24" i="15" s="1"/>
  <c r="DF33" i="15"/>
  <c r="DC33" i="15" s="1"/>
  <c r="DF12" i="15"/>
  <c r="DC12" i="15" s="1"/>
  <c r="DF42" i="15"/>
  <c r="DC42" i="15" s="1"/>
  <c r="DN101" i="39"/>
  <c r="DN143" i="39" s="1"/>
  <c r="DF35" i="15"/>
  <c r="DC35" i="15" s="1"/>
  <c r="DJ63" i="15"/>
  <c r="DF28" i="15"/>
  <c r="DC28" i="15" s="1"/>
  <c r="DF78" i="15"/>
  <c r="DC78" i="15" s="1"/>
  <c r="IT126" i="39"/>
  <c r="DF14" i="15"/>
  <c r="DC14" i="15" s="1"/>
  <c r="IT127" i="39"/>
  <c r="O127" i="39"/>
  <c r="DC8" i="15"/>
  <c r="CZ63" i="15"/>
  <c r="BW125" i="39"/>
  <c r="IZ125" i="39" s="1"/>
  <c r="BV124" i="39"/>
  <c r="IL154" i="39"/>
  <c r="IT125" i="39"/>
  <c r="IT124" i="39"/>
  <c r="IM154" i="39"/>
  <c r="CW42" i="15"/>
  <c r="CT42" i="15" s="1"/>
  <c r="CW11" i="15"/>
  <c r="CT11" i="15" s="1"/>
  <c r="CW24" i="15"/>
  <c r="CT24" i="15" s="1"/>
  <c r="CW41" i="15"/>
  <c r="CT41" i="15" s="1"/>
  <c r="DP143" i="39"/>
  <c r="IO106" i="39"/>
  <c r="CW33" i="15"/>
  <c r="CT33" i="15" s="1"/>
  <c r="CW34" i="15"/>
  <c r="CT34" i="15" s="1"/>
  <c r="CW26" i="15"/>
  <c r="CT26" i="15" s="1"/>
  <c r="IV107" i="39"/>
  <c r="CW47" i="15"/>
  <c r="CT47" i="15" s="1"/>
  <c r="BR110" i="39"/>
  <c r="IT110" i="39"/>
  <c r="IS123" i="39"/>
  <c r="DM151" i="39"/>
  <c r="DM152" i="39" s="1"/>
  <c r="DM143" i="39"/>
  <c r="CW54" i="15"/>
  <c r="CT54" i="15" s="1"/>
  <c r="IS122" i="39"/>
  <c r="CW12" i="15"/>
  <c r="CT12" i="15" s="1"/>
  <c r="CW78" i="15"/>
  <c r="CT78" i="15" s="1"/>
  <c r="CW55" i="15"/>
  <c r="CT55" i="15" s="1"/>
  <c r="CW28" i="15"/>
  <c r="CT28" i="15" s="1"/>
  <c r="CW10" i="15"/>
  <c r="CT10" i="15" s="1"/>
  <c r="BQ103" i="39"/>
  <c r="BR103" i="39" s="1"/>
  <c r="IU103" i="39" s="1"/>
  <c r="BQ107" i="39"/>
  <c r="IT107" i="39" s="1"/>
  <c r="BV122" i="39"/>
  <c r="BV123" i="39"/>
  <c r="IY123" i="39" s="1"/>
  <c r="CN10" i="15"/>
  <c r="CK10" i="15" s="1"/>
  <c r="CW14" i="15"/>
  <c r="CT14" i="15" s="1"/>
  <c r="CW84" i="15"/>
  <c r="CT84" i="15" s="1"/>
  <c r="CT8" i="15"/>
  <c r="CN55" i="15"/>
  <c r="CK55" i="15" s="1"/>
  <c r="CN78" i="15"/>
  <c r="CK78" i="15" s="1"/>
  <c r="CN34" i="15"/>
  <c r="CK34" i="15" s="1"/>
  <c r="CN53" i="15"/>
  <c r="CK53" i="15" s="1"/>
  <c r="CN24" i="15"/>
  <c r="CK24" i="15" s="1"/>
  <c r="CN26" i="15"/>
  <c r="CK26" i="15" s="1"/>
  <c r="CN14" i="15"/>
  <c r="CK14" i="15" s="1"/>
  <c r="IR121" i="39"/>
  <c r="CN35" i="15"/>
  <c r="CK35" i="15" s="1"/>
  <c r="CR35" i="15" s="1"/>
  <c r="BQ105" i="39"/>
  <c r="IT105" i="39" s="1"/>
  <c r="IX121" i="39"/>
  <c r="CN54" i="15"/>
  <c r="CK54" i="15" s="1"/>
  <c r="CN33" i="15"/>
  <c r="CK33" i="15" s="1"/>
  <c r="CN28" i="15"/>
  <c r="CK28" i="15" s="1"/>
  <c r="CN11" i="15"/>
  <c r="CK11" i="15" s="1"/>
  <c r="IM151" i="39"/>
  <c r="IM152" i="39" s="1"/>
  <c r="CN84" i="15"/>
  <c r="CK84" i="15" s="1"/>
  <c r="IR120" i="39"/>
  <c r="IW120" i="39"/>
  <c r="CN32" i="15"/>
  <c r="CK32" i="15" s="1"/>
  <c r="CN12" i="15"/>
  <c r="CK12" i="15" s="1"/>
  <c r="CN47" i="15"/>
  <c r="CK47" i="15" s="1"/>
  <c r="CN17" i="15"/>
  <c r="CK17" i="15" s="1"/>
  <c r="CK8" i="15"/>
  <c r="CR81" i="15"/>
  <c r="IL151" i="39"/>
  <c r="CE11" i="15"/>
  <c r="CB11" i="15" s="1"/>
  <c r="CE10" i="15"/>
  <c r="CB10" i="15" s="1"/>
  <c r="CE24" i="15"/>
  <c r="CB24" i="15" s="1"/>
  <c r="CE34" i="15"/>
  <c r="CB34" i="15" s="1"/>
  <c r="CE33" i="15"/>
  <c r="CB33" i="15" s="1"/>
  <c r="CE32" i="15"/>
  <c r="CB32" i="15" s="1"/>
  <c r="CE26" i="15"/>
  <c r="CB26" i="15" s="1"/>
  <c r="CE55" i="15"/>
  <c r="CB55" i="15" s="1"/>
  <c r="IV120" i="39"/>
  <c r="CE74" i="15"/>
  <c r="CB74" i="15" s="1"/>
  <c r="CE84" i="15"/>
  <c r="CB84" i="15" s="1"/>
  <c r="CE54" i="15"/>
  <c r="CB54" i="15" s="1"/>
  <c r="CI54" i="15" s="1"/>
  <c r="CH54" i="15" s="1"/>
  <c r="CB8" i="15"/>
  <c r="BT117" i="39"/>
  <c r="IW117" i="39" s="1"/>
  <c r="IQ120" i="39"/>
  <c r="IQ117" i="39"/>
  <c r="HC9" i="39"/>
  <c r="IQ118" i="39"/>
  <c r="IQ119" i="39"/>
  <c r="IW118" i="39"/>
  <c r="V27" i="40" s="1"/>
  <c r="IW119" i="39"/>
  <c r="BQ109" i="39"/>
  <c r="IT109" i="39" s="1"/>
  <c r="O108" i="39"/>
  <c r="BR106" i="39"/>
  <c r="IU106" i="39" s="1"/>
  <c r="IT103" i="39"/>
  <c r="JD151" i="39"/>
  <c r="JD152" i="39" s="1"/>
  <c r="JV151" i="39"/>
  <c r="JV152" i="39" s="1"/>
  <c r="IL150" i="39"/>
  <c r="KB151" i="39"/>
  <c r="KB152" i="39" s="1"/>
  <c r="BS79" i="15"/>
  <c r="BV84" i="15"/>
  <c r="BS84" i="15" s="1"/>
  <c r="IQ150" i="39"/>
  <c r="BS25" i="15"/>
  <c r="BS34" i="15"/>
  <c r="BS74" i="15"/>
  <c r="BS58" i="15"/>
  <c r="M100" i="39"/>
  <c r="IR150" i="39"/>
  <c r="BS8" i="15"/>
  <c r="BS13" i="15"/>
  <c r="GD152" i="39"/>
  <c r="JH151" i="39"/>
  <c r="JH152" i="39" s="1"/>
  <c r="BS36" i="15"/>
  <c r="BV26" i="15"/>
  <c r="BS26" i="15" s="1"/>
  <c r="IT106" i="39"/>
  <c r="O104" i="39"/>
  <c r="JD143" i="39"/>
  <c r="BN151" i="39"/>
  <c r="BN152" i="39" s="1"/>
  <c r="FV152" i="39"/>
  <c r="BS69" i="15"/>
  <c r="JP151" i="39"/>
  <c r="JP152" i="39" s="1"/>
  <c r="KF143" i="39"/>
  <c r="M97" i="39"/>
  <c r="IL143" i="39"/>
  <c r="AD152" i="39"/>
  <c r="AZ152" i="39"/>
  <c r="BV11" i="15"/>
  <c r="BS11" i="15" s="1"/>
  <c r="KC151" i="39"/>
  <c r="KC152" i="39" s="1"/>
  <c r="BV32" i="15"/>
  <c r="BS32" i="15" s="1"/>
  <c r="M49" i="39"/>
  <c r="CV152" i="39"/>
  <c r="BV12" i="15"/>
  <c r="BS12" i="15" s="1"/>
  <c r="BZ12" i="15" s="1"/>
  <c r="JQ143" i="39"/>
  <c r="AB152" i="39"/>
  <c r="BB152" i="39"/>
  <c r="FK152" i="39"/>
  <c r="JT151" i="39"/>
  <c r="JT152" i="39" s="1"/>
  <c r="BS19" i="15"/>
  <c r="EC152" i="39"/>
  <c r="BS78" i="15"/>
  <c r="BS64" i="15"/>
  <c r="BS51" i="15"/>
  <c r="BV33" i="15"/>
  <c r="BS33" i="15" s="1"/>
  <c r="BZ33" i="15" s="1"/>
  <c r="O114" i="39"/>
  <c r="BP143" i="39"/>
  <c r="JR143" i="39"/>
  <c r="HK152" i="39"/>
  <c r="JL151" i="39"/>
  <c r="JL152" i="39" s="1"/>
  <c r="JJ143" i="39"/>
  <c r="EW152" i="39"/>
  <c r="BO151" i="39"/>
  <c r="BO152" i="39" s="1"/>
  <c r="BV53" i="15"/>
  <c r="BS53" i="15" s="1"/>
  <c r="BM143" i="39"/>
  <c r="JF143" i="39"/>
  <c r="O102" i="39"/>
  <c r="BS47" i="15"/>
  <c r="M102" i="39"/>
  <c r="BG152" i="39"/>
  <c r="CZ152" i="39"/>
  <c r="BS31" i="15"/>
  <c r="IN103" i="39"/>
  <c r="IM143" i="39"/>
  <c r="GL152" i="39"/>
  <c r="DI152" i="39"/>
  <c r="FW152" i="39"/>
  <c r="IJ152" i="39"/>
  <c r="GV152" i="39"/>
  <c r="EN152" i="39"/>
  <c r="CH152" i="39"/>
  <c r="EU152" i="39"/>
  <c r="JW152" i="39"/>
  <c r="JE152" i="39"/>
  <c r="H8" i="40"/>
  <c r="HR152" i="39"/>
  <c r="BE152" i="39"/>
  <c r="HG152" i="39"/>
  <c r="FN152" i="39"/>
  <c r="FF152" i="39"/>
  <c r="IN104" i="39"/>
  <c r="HJ152" i="39"/>
  <c r="IF152" i="39"/>
  <c r="DD152" i="39"/>
  <c r="IG152" i="39"/>
  <c r="AV152" i="39"/>
  <c r="FU152" i="39"/>
  <c r="CS152" i="39"/>
  <c r="FT152" i="39"/>
  <c r="EH152" i="39"/>
  <c r="HH152" i="39"/>
  <c r="BL143" i="39"/>
  <c r="AY152" i="39"/>
  <c r="CO152" i="39"/>
  <c r="DX152" i="39"/>
  <c r="BO143" i="39"/>
  <c r="DI11" i="39"/>
  <c r="DI9" i="39" s="1"/>
  <c r="Y152" i="39"/>
  <c r="ET152" i="39"/>
  <c r="DF152" i="39"/>
  <c r="JX152" i="39"/>
  <c r="CQ152" i="39"/>
  <c r="BJ152" i="39"/>
  <c r="DW152" i="39"/>
  <c r="GK152" i="39"/>
  <c r="JN151" i="39"/>
  <c r="JN152" i="39" s="1"/>
  <c r="CJ152" i="39"/>
  <c r="HL152" i="39"/>
  <c r="JY152" i="39"/>
  <c r="DJ152" i="39"/>
  <c r="FX152" i="39"/>
  <c r="CL152" i="39"/>
  <c r="EY152" i="39"/>
  <c r="HN152" i="39"/>
  <c r="KA152" i="39"/>
  <c r="DL152" i="39"/>
  <c r="FZ152" i="39"/>
  <c r="JM151" i="39"/>
  <c r="JM152" i="39" s="1"/>
  <c r="BK143" i="39"/>
  <c r="IA152" i="39"/>
  <c r="CR152" i="39"/>
  <c r="BK151" i="39"/>
  <c r="BK152" i="39" s="1"/>
  <c r="IP113" i="39"/>
  <c r="IS101" i="39"/>
  <c r="O101" i="39"/>
  <c r="BN143" i="39"/>
  <c r="BS83" i="15"/>
  <c r="BS65" i="15"/>
  <c r="BS60" i="15"/>
  <c r="BS20" i="15"/>
  <c r="BS40" i="15"/>
  <c r="BS22" i="15"/>
  <c r="BS49" i="15"/>
  <c r="BS76" i="15"/>
  <c r="BS46" i="15"/>
  <c r="BS66" i="15"/>
  <c r="BS55" i="15"/>
  <c r="BS71" i="15"/>
  <c r="BS82" i="15"/>
  <c r="BS75" i="15"/>
  <c r="BS18" i="15"/>
  <c r="BS17" i="15"/>
  <c r="BX12" i="15"/>
  <c r="CG12" i="15" s="1"/>
  <c r="CP12" i="15" s="1"/>
  <c r="CY12" i="15" s="1"/>
  <c r="DH12" i="15" s="1"/>
  <c r="DQ12" i="15" s="1"/>
  <c r="DZ12" i="15" s="1"/>
  <c r="EI12" i="15" s="1"/>
  <c r="BS23" i="15"/>
  <c r="BS61" i="15"/>
  <c r="BS68" i="15"/>
  <c r="BS77" i="15"/>
  <c r="BS50" i="15"/>
  <c r="BS57" i="15"/>
  <c r="BS67" i="15"/>
  <c r="BS56" i="15"/>
  <c r="BT87" i="15"/>
  <c r="BT106" i="15" s="1"/>
  <c r="BS70" i="15"/>
  <c r="BS15" i="15"/>
  <c r="BS30" i="15"/>
  <c r="BS43" i="15"/>
  <c r="HP152" i="39"/>
  <c r="BD152" i="39"/>
  <c r="ED152" i="39"/>
  <c r="AA152" i="39"/>
  <c r="FS152" i="39"/>
  <c r="KF152" i="39"/>
  <c r="CW152" i="39"/>
  <c r="EE152" i="39"/>
  <c r="GS152" i="39"/>
  <c r="JG152" i="39"/>
  <c r="AE152" i="39"/>
  <c r="FG152" i="39"/>
  <c r="HT152" i="39"/>
  <c r="GF152" i="39"/>
  <c r="CT152" i="39"/>
  <c r="FI152" i="39"/>
  <c r="HV152" i="39"/>
  <c r="BF152" i="39"/>
  <c r="DT152" i="39"/>
  <c r="GH152" i="39"/>
  <c r="KG151" i="39"/>
  <c r="KG152" i="39" s="1"/>
  <c r="ES152" i="39"/>
  <c r="CY152" i="39"/>
  <c r="CC152" i="39"/>
  <c r="AX152" i="39"/>
  <c r="JU152" i="39"/>
  <c r="CN152" i="39"/>
  <c r="DH152" i="39"/>
  <c r="GJ152" i="39"/>
  <c r="AK152" i="39"/>
  <c r="EV152" i="39"/>
  <c r="EK152" i="39"/>
  <c r="EL152" i="39"/>
  <c r="DU152" i="39"/>
  <c r="EM152" i="39"/>
  <c r="HB152" i="39"/>
  <c r="JO152" i="39"/>
  <c r="AM152" i="39"/>
  <c r="FO152" i="39"/>
  <c r="IB152" i="39"/>
  <c r="DZ152" i="39"/>
  <c r="GN152" i="39"/>
  <c r="AO152" i="39"/>
  <c r="DB152" i="39"/>
  <c r="FQ152" i="39"/>
  <c r="ID152" i="39"/>
  <c r="EB152" i="39"/>
  <c r="GP152" i="39"/>
  <c r="IP112" i="39"/>
  <c r="O112" i="39"/>
  <c r="AU152" i="39"/>
  <c r="EJ152" i="39"/>
  <c r="HQ152" i="39"/>
  <c r="AL152" i="39"/>
  <c r="GB152" i="39"/>
  <c r="X152" i="39"/>
  <c r="CP152" i="39"/>
  <c r="EP152" i="39"/>
  <c r="KD151" i="39"/>
  <c r="KD152" i="39" s="1"/>
  <c r="FY152" i="39"/>
  <c r="GX152" i="39"/>
  <c r="AN152" i="39"/>
  <c r="JR152" i="39"/>
  <c r="CE152" i="39"/>
  <c r="JI143" i="39"/>
  <c r="IO109" i="39"/>
  <c r="IO143" i="39" s="1"/>
  <c r="FD152" i="39"/>
  <c r="AC152" i="39"/>
  <c r="GA152" i="39"/>
  <c r="CF152" i="39"/>
  <c r="CG152" i="39"/>
  <c r="AR152" i="39"/>
  <c r="GY152" i="39"/>
  <c r="AT152" i="39"/>
  <c r="HA152" i="39"/>
  <c r="AI152" i="39"/>
  <c r="GI152" i="39"/>
  <c r="CX152" i="39"/>
  <c r="FM152" i="39"/>
  <c r="HZ152" i="39"/>
  <c r="DY152" i="39"/>
  <c r="GM152" i="39"/>
  <c r="CK152" i="39"/>
  <c r="EX152" i="39"/>
  <c r="HM152" i="39"/>
  <c r="EA152" i="39"/>
  <c r="GO152" i="39"/>
  <c r="Z152" i="39"/>
  <c r="CM152" i="39"/>
  <c r="EZ152" i="39"/>
  <c r="HO152" i="39"/>
  <c r="BL151" i="39"/>
  <c r="BL152" i="39" s="1"/>
  <c r="AA9" i="39"/>
  <c r="AB11" i="39"/>
  <c r="HI152" i="39"/>
  <c r="JJ152" i="39"/>
  <c r="DK152" i="39"/>
  <c r="BM151" i="39"/>
  <c r="BM152" i="39" s="1"/>
  <c r="DV152" i="39"/>
  <c r="FE152" i="39"/>
  <c r="BC152" i="39"/>
  <c r="HE152" i="39"/>
  <c r="DS152" i="39"/>
  <c r="ER152" i="39"/>
  <c r="FF9" i="39"/>
  <c r="FG11" i="39"/>
  <c r="FG9" i="39" s="1"/>
  <c r="II152" i="39"/>
  <c r="HS152" i="39"/>
  <c r="HX152" i="39"/>
  <c r="HC152" i="39"/>
  <c r="AS152" i="39"/>
  <c r="DG152" i="39"/>
  <c r="IH152" i="39"/>
  <c r="EG152" i="39"/>
  <c r="GU152" i="39"/>
  <c r="JI152" i="39"/>
  <c r="FH152" i="39"/>
  <c r="HU152" i="39"/>
  <c r="EI152" i="39"/>
  <c r="GW152" i="39"/>
  <c r="JK152" i="39"/>
  <c r="AH152" i="39"/>
  <c r="CU152" i="39"/>
  <c r="FJ152" i="39"/>
  <c r="HW152" i="39"/>
  <c r="JZ151" i="39"/>
  <c r="JZ152" i="39" s="1"/>
  <c r="FA152" i="39"/>
  <c r="AW152" i="39"/>
  <c r="GQ152" i="39"/>
  <c r="AF152" i="39"/>
  <c r="AG152" i="39"/>
  <c r="FL152" i="39"/>
  <c r="KE152" i="39"/>
  <c r="GE152" i="39"/>
  <c r="GG152" i="39"/>
  <c r="IQ115" i="39"/>
  <c r="O115" i="39"/>
  <c r="AQ152" i="39"/>
  <c r="EF152" i="39"/>
  <c r="BI152" i="39"/>
  <c r="IS108" i="39"/>
  <c r="GT152" i="39"/>
  <c r="AJ152" i="39"/>
  <c r="GR152" i="39"/>
  <c r="CI152" i="39"/>
  <c r="CA152" i="39"/>
  <c r="HY152" i="39"/>
  <c r="BA152" i="39"/>
  <c r="GC152" i="39"/>
  <c r="CB152" i="39"/>
  <c r="EO152" i="39"/>
  <c r="HD152" i="39"/>
  <c r="JQ152" i="39"/>
  <c r="DA152" i="39"/>
  <c r="FP152" i="39"/>
  <c r="IC152" i="39"/>
  <c r="CD152" i="39"/>
  <c r="EQ152" i="39"/>
  <c r="HF152" i="39"/>
  <c r="JS152" i="39"/>
  <c r="AP152" i="39"/>
  <c r="DC152" i="39"/>
  <c r="FR152" i="39"/>
  <c r="IE152" i="39"/>
  <c r="BP151" i="39"/>
  <c r="BP152" i="39" s="1"/>
  <c r="HD9" i="39"/>
  <c r="HE11" i="39"/>
  <c r="M139" i="39" l="1"/>
  <c r="X43" i="40" s="1"/>
  <c r="V43" i="40"/>
  <c r="EG48" i="15"/>
  <c r="ED48" i="15" s="1"/>
  <c r="EK48" i="15" s="1"/>
  <c r="EJ48" i="15" s="1"/>
  <c r="V12" i="40"/>
  <c r="EG78" i="15"/>
  <c r="ED78" i="15" s="1"/>
  <c r="V13" i="40"/>
  <c r="EG42" i="15"/>
  <c r="ED42" i="15" s="1"/>
  <c r="V28" i="40"/>
  <c r="EG28" i="15"/>
  <c r="ED28" i="15" s="1"/>
  <c r="V41" i="40"/>
  <c r="EG72" i="15"/>
  <c r="ED72" i="15" s="1"/>
  <c r="EK72" i="15" s="1"/>
  <c r="EJ72" i="15" s="1"/>
  <c r="M138" i="39"/>
  <c r="X42" i="40" s="1"/>
  <c r="EG16" i="15"/>
  <c r="ED16" i="15" s="1"/>
  <c r="EK16" i="15" s="1"/>
  <c r="EJ16" i="15" s="1"/>
  <c r="EG14" i="15"/>
  <c r="ED14" i="15" s="1"/>
  <c r="M114" i="39"/>
  <c r="EG26" i="15"/>
  <c r="ED26" i="15" s="1"/>
  <c r="JC137" i="39"/>
  <c r="BZ143" i="39"/>
  <c r="BZ151" i="39"/>
  <c r="BZ152" i="39" s="1"/>
  <c r="M137" i="39"/>
  <c r="X41" i="40" s="1"/>
  <c r="O137" i="39"/>
  <c r="O133" i="39"/>
  <c r="O131" i="39"/>
  <c r="M136" i="39"/>
  <c r="X40" i="40" s="1"/>
  <c r="DX44" i="15"/>
  <c r="DU44" i="15" s="1"/>
  <c r="EB44" i="15" s="1"/>
  <c r="DX10" i="15"/>
  <c r="DU10" i="15" s="1"/>
  <c r="BX126" i="39"/>
  <c r="JA126" i="39" s="1"/>
  <c r="I34" i="40" s="1"/>
  <c r="DX12" i="15"/>
  <c r="DU12" i="15" s="1"/>
  <c r="DX80" i="15"/>
  <c r="DU80" i="15" s="1"/>
  <c r="EB80" i="15" s="1"/>
  <c r="DX42" i="15"/>
  <c r="DU42" i="15" s="1"/>
  <c r="DX26" i="15"/>
  <c r="DU26" i="15" s="1"/>
  <c r="JB135" i="39"/>
  <c r="M135" i="39" s="1"/>
  <c r="X39" i="40" s="1"/>
  <c r="BY151" i="39"/>
  <c r="BY152" i="39" s="1"/>
  <c r="BY143" i="39"/>
  <c r="DR29" i="15"/>
  <c r="EB29" i="15"/>
  <c r="DR59" i="15"/>
  <c r="EB59" i="15"/>
  <c r="F57" i="40"/>
  <c r="DO24" i="15"/>
  <c r="DL24" i="15" s="1"/>
  <c r="M133" i="39"/>
  <c r="DO9" i="15"/>
  <c r="DL9" i="15" s="1"/>
  <c r="DS9" i="15" s="1"/>
  <c r="JA130" i="39"/>
  <c r="IP154" i="39"/>
  <c r="M131" i="39"/>
  <c r="DO31" i="15"/>
  <c r="DL31" i="15" s="1"/>
  <c r="O130" i="39"/>
  <c r="DO84" i="15"/>
  <c r="DL84" i="15" s="1"/>
  <c r="DO34" i="15"/>
  <c r="DL34" i="15" s="1"/>
  <c r="M134" i="39"/>
  <c r="DO37" i="15"/>
  <c r="DL37" i="15" s="1"/>
  <c r="DS37" i="15" s="1"/>
  <c r="M132" i="39"/>
  <c r="DO45" i="15"/>
  <c r="DL45" i="15" s="1"/>
  <c r="DS45" i="15" s="1"/>
  <c r="BU117" i="39"/>
  <c r="IX117" i="39" s="1"/>
  <c r="O132" i="39"/>
  <c r="IX107" i="39"/>
  <c r="DR151" i="39"/>
  <c r="DR152" i="39" s="1"/>
  <c r="DR143" i="39"/>
  <c r="DI63" i="15"/>
  <c r="DS63" i="15"/>
  <c r="O113" i="39"/>
  <c r="DF54" i="15"/>
  <c r="DC54" i="15" s="1"/>
  <c r="DN151" i="39"/>
  <c r="DN152" i="39" s="1"/>
  <c r="O125" i="39"/>
  <c r="IT101" i="39"/>
  <c r="IT154" i="39" s="1"/>
  <c r="DF39" i="15"/>
  <c r="DC39" i="15" s="1"/>
  <c r="DJ39" i="15" s="1"/>
  <c r="DS39" i="15" s="1"/>
  <c r="DF73" i="15"/>
  <c r="DC73" i="15" s="1"/>
  <c r="DJ73" i="15" s="1"/>
  <c r="DS73" i="15" s="1"/>
  <c r="DF84" i="15"/>
  <c r="DC84" i="15" s="1"/>
  <c r="G57" i="40"/>
  <c r="DF11" i="15"/>
  <c r="DC11" i="15" s="1"/>
  <c r="DF52" i="15"/>
  <c r="DC52" i="15" s="1"/>
  <c r="DJ52" i="15" s="1"/>
  <c r="DS52" i="15" s="1"/>
  <c r="DF17" i="15"/>
  <c r="DC17" i="15" s="1"/>
  <c r="M125" i="39"/>
  <c r="DF38" i="15"/>
  <c r="DC38" i="15" s="1"/>
  <c r="DJ38" i="15" s="1"/>
  <c r="DS38" i="15" s="1"/>
  <c r="DF34" i="15"/>
  <c r="DC34" i="15" s="1"/>
  <c r="M127" i="39"/>
  <c r="DF21" i="15"/>
  <c r="DC21" i="15" s="1"/>
  <c r="DJ21" i="15" s="1"/>
  <c r="DS21" i="15" s="1"/>
  <c r="DF47" i="15"/>
  <c r="DC47" i="15" s="1"/>
  <c r="DF26" i="15"/>
  <c r="DC26" i="15" s="1"/>
  <c r="O105" i="39"/>
  <c r="IR154" i="39"/>
  <c r="IY124" i="39"/>
  <c r="BW124" i="39"/>
  <c r="BX124" i="39" s="1"/>
  <c r="IN154" i="39"/>
  <c r="IQ154" i="39"/>
  <c r="IS154" i="39"/>
  <c r="IR151" i="39"/>
  <c r="IR152" i="39" s="1"/>
  <c r="IO154" i="39"/>
  <c r="IU101" i="39"/>
  <c r="DO143" i="39"/>
  <c r="DO151" i="39"/>
  <c r="DO152" i="39" s="1"/>
  <c r="IY122" i="39"/>
  <c r="BV151" i="39"/>
  <c r="BV152" i="39" s="1"/>
  <c r="BV143" i="39"/>
  <c r="M123" i="39"/>
  <c r="CW27" i="15"/>
  <c r="CT27" i="15" s="1"/>
  <c r="DA27" i="15" s="1"/>
  <c r="DJ27" i="15" s="1"/>
  <c r="DS27" i="15" s="1"/>
  <c r="IR143" i="39"/>
  <c r="CW32" i="15"/>
  <c r="CT32" i="15" s="1"/>
  <c r="M105" i="39"/>
  <c r="O121" i="39"/>
  <c r="O123" i="39"/>
  <c r="O106" i="39"/>
  <c r="CW62" i="15"/>
  <c r="CT62" i="15" s="1"/>
  <c r="DA62" i="15" s="1"/>
  <c r="DJ62" i="15" s="1"/>
  <c r="DS62" i="15" s="1"/>
  <c r="CW35" i="15"/>
  <c r="CT35" i="15" s="1"/>
  <c r="DA35" i="15" s="1"/>
  <c r="DJ35" i="15" s="1"/>
  <c r="DS35" i="15" s="1"/>
  <c r="O122" i="39"/>
  <c r="BS110" i="39"/>
  <c r="IV110" i="39" s="1"/>
  <c r="IU110" i="39"/>
  <c r="CQ81" i="15"/>
  <c r="DA81" i="15"/>
  <c r="DJ81" i="15" s="1"/>
  <c r="DS81" i="15" s="1"/>
  <c r="CQ35" i="15"/>
  <c r="CN42" i="15"/>
  <c r="CK42" i="15" s="1"/>
  <c r="CR42" i="15" s="1"/>
  <c r="M121" i="39"/>
  <c r="CN41" i="15"/>
  <c r="CK41" i="15" s="1"/>
  <c r="CR41" i="15" s="1"/>
  <c r="CR54" i="15"/>
  <c r="IL152" i="39"/>
  <c r="O117" i="39"/>
  <c r="O120" i="39"/>
  <c r="CE12" i="15"/>
  <c r="CB12" i="15" s="1"/>
  <c r="CI12" i="15" s="1"/>
  <c r="BR143" i="39"/>
  <c r="CE28" i="15"/>
  <c r="CB28" i="15" s="1"/>
  <c r="CI28" i="15" s="1"/>
  <c r="CE14" i="15"/>
  <c r="CB14" i="15" s="1"/>
  <c r="CI14" i="15" s="1"/>
  <c r="O107" i="39"/>
  <c r="BR151" i="39"/>
  <c r="BR152" i="39" s="1"/>
  <c r="CE78" i="15"/>
  <c r="CB78" i="15" s="1"/>
  <c r="BY33" i="15"/>
  <c r="CI33" i="15"/>
  <c r="M120" i="39"/>
  <c r="M117" i="39"/>
  <c r="IW151" i="39"/>
  <c r="IW152" i="39" s="1"/>
  <c r="BQ143" i="39"/>
  <c r="IW143" i="39"/>
  <c r="O109" i="39"/>
  <c r="BT143" i="39"/>
  <c r="BT151" i="39"/>
  <c r="BT152" i="39" s="1"/>
  <c r="M119" i="39"/>
  <c r="O119" i="39"/>
  <c r="O118" i="39"/>
  <c r="M118" i="39"/>
  <c r="IT151" i="39"/>
  <c r="IT152" i="39" s="1"/>
  <c r="O103" i="39"/>
  <c r="IX108" i="39"/>
  <c r="BU143" i="39"/>
  <c r="BQ151" i="39"/>
  <c r="BQ152" i="39" s="1"/>
  <c r="V57" i="40"/>
  <c r="IP151" i="39"/>
  <c r="IP152" i="39" s="1"/>
  <c r="M103" i="39"/>
  <c r="M115" i="39"/>
  <c r="M113" i="39"/>
  <c r="BV10" i="15"/>
  <c r="IN143" i="39"/>
  <c r="M104" i="39"/>
  <c r="IP143" i="39"/>
  <c r="BV24" i="15"/>
  <c r="BS24" i="15" s="1"/>
  <c r="M109" i="39"/>
  <c r="IQ143" i="39"/>
  <c r="M112" i="39"/>
  <c r="IS151" i="39"/>
  <c r="IS152" i="39" s="1"/>
  <c r="I8" i="40"/>
  <c r="IN151" i="39"/>
  <c r="IN152" i="39" s="1"/>
  <c r="BT102" i="15"/>
  <c r="BY12" i="15"/>
  <c r="IQ151" i="39"/>
  <c r="IQ152" i="39" s="1"/>
  <c r="IO151" i="39"/>
  <c r="IO152" i="39" s="1"/>
  <c r="IS143" i="39"/>
  <c r="AB9" i="39"/>
  <c r="AC11" i="39"/>
  <c r="HF11" i="39"/>
  <c r="HE9" i="39"/>
  <c r="EA59" i="15" l="1"/>
  <c r="EK59" i="15"/>
  <c r="EJ59" i="15" s="1"/>
  <c r="EA29" i="15"/>
  <c r="EK29" i="15"/>
  <c r="EJ29" i="15" s="1"/>
  <c r="EA44" i="15"/>
  <c r="EK44" i="15"/>
  <c r="EJ44" i="15" s="1"/>
  <c r="EA80" i="15"/>
  <c r="EK80" i="15"/>
  <c r="EJ80" i="15" s="1"/>
  <c r="JC151" i="39"/>
  <c r="JC152" i="39" s="1"/>
  <c r="JC143" i="39"/>
  <c r="O126" i="39"/>
  <c r="M126" i="39"/>
  <c r="JA124" i="39"/>
  <c r="BX143" i="39"/>
  <c r="BX151" i="39"/>
  <c r="BX152" i="39" s="1"/>
  <c r="V17" i="40"/>
  <c r="DX17" i="15"/>
  <c r="DU17" i="15" s="1"/>
  <c r="BU151" i="39"/>
  <c r="BU152" i="39" s="1"/>
  <c r="IT143" i="39"/>
  <c r="IU154" i="39"/>
  <c r="JB151" i="39"/>
  <c r="JB152" i="39" s="1"/>
  <c r="JB143" i="39"/>
  <c r="JA129" i="39"/>
  <c r="JA143" i="39" s="1"/>
  <c r="O129" i="39"/>
  <c r="DR9" i="15"/>
  <c r="EB9" i="15"/>
  <c r="DR45" i="15"/>
  <c r="EB45" i="15"/>
  <c r="DR73" i="15"/>
  <c r="EB73" i="15"/>
  <c r="DR63" i="15"/>
  <c r="EB63" i="15"/>
  <c r="DR21" i="15"/>
  <c r="EB21" i="15"/>
  <c r="DR35" i="15"/>
  <c r="EB35" i="15"/>
  <c r="DR38" i="15"/>
  <c r="EB38" i="15"/>
  <c r="DR27" i="15"/>
  <c r="EB27" i="15"/>
  <c r="DR39" i="15"/>
  <c r="EB39" i="15"/>
  <c r="DR62" i="15"/>
  <c r="EB62" i="15"/>
  <c r="DR81" i="15"/>
  <c r="EB81" i="15"/>
  <c r="DR37" i="15"/>
  <c r="EB37" i="15"/>
  <c r="DR52" i="15"/>
  <c r="EB52" i="15"/>
  <c r="DO32" i="15"/>
  <c r="DL32" i="15" s="1"/>
  <c r="M130" i="39"/>
  <c r="M107" i="39"/>
  <c r="F17" i="40"/>
  <c r="DO17" i="15"/>
  <c r="DI81" i="15"/>
  <c r="DI21" i="15"/>
  <c r="DI38" i="15"/>
  <c r="DI27" i="15"/>
  <c r="DI73" i="15"/>
  <c r="DI35" i="15"/>
  <c r="DI62" i="15"/>
  <c r="DI39" i="15"/>
  <c r="DI52" i="15"/>
  <c r="DF32" i="15"/>
  <c r="DC32" i="15" s="1"/>
  <c r="DC87" i="15" s="1"/>
  <c r="DC102" i="15" s="1"/>
  <c r="M122" i="39"/>
  <c r="IU151" i="39"/>
  <c r="IU152" i="39" s="1"/>
  <c r="G17" i="40"/>
  <c r="IU143" i="39"/>
  <c r="M101" i="39"/>
  <c r="CZ27" i="15"/>
  <c r="CZ35" i="15"/>
  <c r="CZ62" i="15"/>
  <c r="CZ81" i="15"/>
  <c r="IZ124" i="39"/>
  <c r="BW143" i="39"/>
  <c r="BW151" i="39"/>
  <c r="BW152" i="39" s="1"/>
  <c r="O124" i="39"/>
  <c r="CT87" i="15"/>
  <c r="CT102" i="15" s="1"/>
  <c r="CW87" i="15"/>
  <c r="CW102" i="15" s="1"/>
  <c r="CW108" i="15" s="1"/>
  <c r="IY143" i="39"/>
  <c r="IY151" i="39"/>
  <c r="IY152" i="39" s="1"/>
  <c r="IV106" i="39"/>
  <c r="BS151" i="39"/>
  <c r="BS152" i="39" s="1"/>
  <c r="BS143" i="39"/>
  <c r="O110" i="39"/>
  <c r="H17" i="40"/>
  <c r="M110" i="39"/>
  <c r="CQ42" i="15"/>
  <c r="DA42" i="15"/>
  <c r="DJ42" i="15" s="1"/>
  <c r="DS42" i="15" s="1"/>
  <c r="CQ54" i="15"/>
  <c r="DA54" i="15"/>
  <c r="DJ54" i="15" s="1"/>
  <c r="DS54" i="15" s="1"/>
  <c r="CQ41" i="15"/>
  <c r="DA41" i="15"/>
  <c r="DJ41" i="15" s="1"/>
  <c r="DS41" i="15" s="1"/>
  <c r="X17" i="40"/>
  <c r="CN87" i="15"/>
  <c r="CN102" i="15" s="1"/>
  <c r="CN108" i="15" s="1"/>
  <c r="CK87" i="15"/>
  <c r="CK102" i="15" s="1"/>
  <c r="CH33" i="15"/>
  <c r="CR33" i="15"/>
  <c r="CH28" i="15"/>
  <c r="CR28" i="15"/>
  <c r="CH12" i="15"/>
  <c r="CR12" i="15"/>
  <c r="CH14" i="15"/>
  <c r="CR14" i="15"/>
  <c r="M108" i="39"/>
  <c r="IX151" i="39"/>
  <c r="IX152" i="39" s="1"/>
  <c r="IX143" i="39"/>
  <c r="BV87" i="15"/>
  <c r="BV102" i="15" s="1"/>
  <c r="BS10" i="15"/>
  <c r="H45" i="40"/>
  <c r="H57" i="40"/>
  <c r="J8" i="40"/>
  <c r="I17" i="40"/>
  <c r="AC9" i="39"/>
  <c r="AD11" i="39"/>
  <c r="HG11" i="39"/>
  <c r="HF9" i="39"/>
  <c r="EA27" i="15" l="1"/>
  <c r="EK27" i="15"/>
  <c r="EJ27" i="15" s="1"/>
  <c r="EA81" i="15"/>
  <c r="EK81" i="15"/>
  <c r="EJ81" i="15" s="1"/>
  <c r="EA38" i="15"/>
  <c r="EK38" i="15"/>
  <c r="EJ38" i="15" s="1"/>
  <c r="EA73" i="15"/>
  <c r="EK73" i="15"/>
  <c r="EJ73" i="15" s="1"/>
  <c r="EA37" i="15"/>
  <c r="EK37" i="15"/>
  <c r="EJ37" i="15" s="1"/>
  <c r="EA62" i="15"/>
  <c r="EK62" i="15"/>
  <c r="EJ62" i="15" s="1"/>
  <c r="EA35" i="15"/>
  <c r="EK35" i="15"/>
  <c r="EJ35" i="15" s="1"/>
  <c r="EA45" i="15"/>
  <c r="EK45" i="15"/>
  <c r="EJ45" i="15" s="1"/>
  <c r="EA52" i="15"/>
  <c r="EK52" i="15"/>
  <c r="EJ52" i="15" s="1"/>
  <c r="EA39" i="15"/>
  <c r="EK39" i="15"/>
  <c r="EJ39" i="15" s="1"/>
  <c r="EA21" i="15"/>
  <c r="EK21" i="15"/>
  <c r="EJ21" i="15" s="1"/>
  <c r="EA9" i="15"/>
  <c r="EK9" i="15"/>
  <c r="EJ9" i="15" s="1"/>
  <c r="EA63" i="15"/>
  <c r="EK63" i="15"/>
  <c r="EJ63" i="15" s="1"/>
  <c r="JA151" i="39"/>
  <c r="JA152" i="39" s="1"/>
  <c r="V45" i="40"/>
  <c r="V59" i="40" s="1"/>
  <c r="F65" i="40" s="1"/>
  <c r="DX84" i="15"/>
  <c r="DU84" i="15" s="1"/>
  <c r="DU87" i="15" s="1"/>
  <c r="DU102" i="15" s="1"/>
  <c r="IV154" i="39"/>
  <c r="M129" i="39"/>
  <c r="DR41" i="15"/>
  <c r="EB41" i="15"/>
  <c r="DR54" i="15"/>
  <c r="EB54" i="15"/>
  <c r="DR42" i="15"/>
  <c r="EB42" i="15"/>
  <c r="G45" i="40"/>
  <c r="G59" i="40" s="1"/>
  <c r="G60" i="40" s="1"/>
  <c r="F45" i="40"/>
  <c r="F59" i="40" s="1"/>
  <c r="F60" i="40" s="1"/>
  <c r="DL17" i="15"/>
  <c r="DL87" i="15" s="1"/>
  <c r="DL102" i="15" s="1"/>
  <c r="DO87" i="15"/>
  <c r="DO102" i="15" s="1"/>
  <c r="DO108" i="15" s="1"/>
  <c r="DI54" i="15"/>
  <c r="DI42" i="15"/>
  <c r="DI41" i="15"/>
  <c r="DF87" i="15"/>
  <c r="DF102" i="15" s="1"/>
  <c r="DF108" i="15" s="1"/>
  <c r="CZ42" i="15"/>
  <c r="CZ41" i="15"/>
  <c r="CZ54" i="15"/>
  <c r="M124" i="39"/>
  <c r="IZ151" i="39"/>
  <c r="IZ152" i="39" s="1"/>
  <c r="IZ143" i="39"/>
  <c r="I45" i="40"/>
  <c r="IV151" i="39"/>
  <c r="IV152" i="39" s="1"/>
  <c r="IV143" i="39"/>
  <c r="M106" i="39"/>
  <c r="CQ28" i="15"/>
  <c r="DA28" i="15"/>
  <c r="DJ28" i="15" s="1"/>
  <c r="DS28" i="15" s="1"/>
  <c r="CQ33" i="15"/>
  <c r="DA33" i="15"/>
  <c r="DJ33" i="15" s="1"/>
  <c r="DS33" i="15" s="1"/>
  <c r="CQ12" i="15"/>
  <c r="DA12" i="15"/>
  <c r="DJ12" i="15" s="1"/>
  <c r="DS12" i="15" s="1"/>
  <c r="CQ14" i="15"/>
  <c r="DA14" i="15"/>
  <c r="DJ14" i="15" s="1"/>
  <c r="DS14" i="15" s="1"/>
  <c r="BZ10" i="15"/>
  <c r="BS87" i="15"/>
  <c r="BS102" i="15" s="1"/>
  <c r="H59" i="40"/>
  <c r="I57" i="40"/>
  <c r="K8" i="40"/>
  <c r="AE11" i="39"/>
  <c r="AD9" i="39"/>
  <c r="HH11" i="39"/>
  <c r="HG9" i="39"/>
  <c r="H60" i="40" l="1"/>
  <c r="EA42" i="15"/>
  <c r="EK42" i="15"/>
  <c r="EJ42" i="15" s="1"/>
  <c r="EA54" i="15"/>
  <c r="EK54" i="15"/>
  <c r="EJ54" i="15" s="1"/>
  <c r="EA41" i="15"/>
  <c r="EK41" i="15"/>
  <c r="EJ41" i="15" s="1"/>
  <c r="DX87" i="15"/>
  <c r="DX102" i="15" s="1"/>
  <c r="DX108" i="15" s="1"/>
  <c r="DR14" i="15"/>
  <c r="EB14" i="15"/>
  <c r="DR12" i="15"/>
  <c r="EB12" i="15"/>
  <c r="DR33" i="15"/>
  <c r="EB33" i="15"/>
  <c r="DR28" i="15"/>
  <c r="EB28" i="15"/>
  <c r="DI33" i="15"/>
  <c r="DI28" i="15"/>
  <c r="DI14" i="15"/>
  <c r="DI12" i="15"/>
  <c r="X45" i="40"/>
  <c r="M143" i="39"/>
  <c r="CZ28" i="15"/>
  <c r="CZ14" i="15"/>
  <c r="CZ12" i="15"/>
  <c r="CZ33" i="15"/>
  <c r="BY10" i="15"/>
  <c r="CI10" i="15"/>
  <c r="I59" i="40"/>
  <c r="I60" i="40" s="1"/>
  <c r="J45" i="40"/>
  <c r="J57" i="40"/>
  <c r="L8" i="40"/>
  <c r="AE9" i="39"/>
  <c r="AF11" i="39"/>
  <c r="HH9" i="39"/>
  <c r="HI11" i="39"/>
  <c r="EA33" i="15" l="1"/>
  <c r="EK33" i="15"/>
  <c r="EJ33" i="15" s="1"/>
  <c r="EA28" i="15"/>
  <c r="EK28" i="15"/>
  <c r="EJ28" i="15" s="1"/>
  <c r="EA12" i="15"/>
  <c r="EK12" i="15"/>
  <c r="EJ12" i="15" s="1"/>
  <c r="EA14" i="15"/>
  <c r="EK14" i="15"/>
  <c r="EJ14" i="15" s="1"/>
  <c r="CH10" i="15"/>
  <c r="CR10" i="15"/>
  <c r="K17" i="40"/>
  <c r="K57" i="40"/>
  <c r="K45" i="40"/>
  <c r="M8" i="40"/>
  <c r="HJ11" i="39"/>
  <c r="HI9" i="39"/>
  <c r="AF9" i="39"/>
  <c r="AG11" i="39"/>
  <c r="CQ10" i="15" l="1"/>
  <c r="DA10" i="15"/>
  <c r="DJ10" i="15" s="1"/>
  <c r="DS10" i="15" s="1"/>
  <c r="K59" i="40"/>
  <c r="K60" i="40" s="1"/>
  <c r="L17" i="40"/>
  <c r="L45" i="40"/>
  <c r="L57" i="40"/>
  <c r="N8" i="40"/>
  <c r="AH11" i="39"/>
  <c r="AG9" i="39"/>
  <c r="HK11" i="39"/>
  <c r="HJ9" i="39"/>
  <c r="DR10" i="15" l="1"/>
  <c r="EB10" i="15"/>
  <c r="DI10" i="15"/>
  <c r="CZ10" i="15"/>
  <c r="L59" i="40"/>
  <c r="L60" i="40" s="1"/>
  <c r="M57" i="40"/>
  <c r="M45" i="40"/>
  <c r="M17" i="40"/>
  <c r="O8" i="40"/>
  <c r="HK9" i="39"/>
  <c r="HL11" i="39"/>
  <c r="AI11" i="39"/>
  <c r="AH9" i="39"/>
  <c r="EA10" i="15" l="1"/>
  <c r="EK10" i="15"/>
  <c r="EJ10" i="15" s="1"/>
  <c r="M59" i="40"/>
  <c r="M60" i="40" s="1"/>
  <c r="N57" i="40"/>
  <c r="N45" i="40"/>
  <c r="N17" i="40"/>
  <c r="P8" i="40"/>
  <c r="AI9" i="39"/>
  <c r="AJ11" i="39"/>
  <c r="HM11" i="39"/>
  <c r="HL9" i="39"/>
  <c r="N59" i="40" l="1"/>
  <c r="N60" i="40" s="1"/>
  <c r="O57" i="40"/>
  <c r="O17" i="40"/>
  <c r="O45" i="40"/>
  <c r="Q8" i="40"/>
  <c r="AJ9" i="39"/>
  <c r="AK11" i="39"/>
  <c r="HN11" i="39"/>
  <c r="HM9" i="39"/>
  <c r="O59" i="40" l="1"/>
  <c r="O60" i="40" s="1"/>
  <c r="P45" i="40"/>
  <c r="P17" i="40"/>
  <c r="P57" i="40"/>
  <c r="HO11" i="39"/>
  <c r="HN9" i="39"/>
  <c r="AK9" i="39"/>
  <c r="AL11" i="39"/>
  <c r="Q17" i="40" l="1"/>
  <c r="Q57" i="40"/>
  <c r="Q45" i="40"/>
  <c r="P59" i="40"/>
  <c r="P60" i="40" s="1"/>
  <c r="X57" i="40"/>
  <c r="X59" i="40" s="1"/>
  <c r="F67" i="40" s="1"/>
  <c r="F69" i="40" s="1"/>
  <c r="HP11" i="39"/>
  <c r="HO9" i="39"/>
  <c r="AM11" i="39"/>
  <c r="AL9" i="39"/>
  <c r="Q59" i="40" l="1"/>
  <c r="Q60" i="40" s="1"/>
  <c r="HP9" i="39"/>
  <c r="HQ11" i="39"/>
  <c r="AM9" i="39"/>
  <c r="AN11" i="39"/>
  <c r="HQ9" i="39" l="1"/>
  <c r="HR11" i="39"/>
  <c r="AN9" i="39"/>
  <c r="AO11" i="39"/>
  <c r="AO9" i="39" l="1"/>
  <c r="AP11" i="39"/>
  <c r="HR9" i="39"/>
  <c r="HS11" i="39"/>
  <c r="AQ11" i="39" l="1"/>
  <c r="AP9" i="39"/>
  <c r="HS9" i="39"/>
  <c r="HT11" i="39"/>
  <c r="HT9" i="39" l="1"/>
  <c r="HU11" i="39"/>
  <c r="AR11" i="39"/>
  <c r="AQ9" i="39"/>
  <c r="AR9" i="39" l="1"/>
  <c r="AS11" i="39"/>
  <c r="HU9" i="39"/>
  <c r="HV11" i="39"/>
  <c r="HW11" i="39" l="1"/>
  <c r="HV9" i="39"/>
  <c r="AS9" i="39"/>
  <c r="AT11" i="39"/>
  <c r="AU11" i="39" l="1"/>
  <c r="AT9" i="39"/>
  <c r="HX11" i="39"/>
  <c r="HW9" i="39"/>
  <c r="HY11" i="39" l="1"/>
  <c r="HX9" i="39"/>
  <c r="AU9" i="39"/>
  <c r="AV11" i="39"/>
  <c r="HZ11" i="39" l="1"/>
  <c r="HY9" i="39"/>
  <c r="AV9" i="39"/>
  <c r="AW11" i="39"/>
  <c r="AW9" i="39" l="1"/>
  <c r="AX11" i="39"/>
  <c r="HZ9" i="39"/>
  <c r="IA11" i="39"/>
  <c r="IA9" i="39" l="1"/>
  <c r="IB11" i="39"/>
  <c r="AX9" i="39"/>
  <c r="AY11" i="39"/>
  <c r="AZ11" i="39" l="1"/>
  <c r="AY9" i="39"/>
  <c r="IB9" i="39"/>
  <c r="IC11" i="39"/>
  <c r="ID11" i="39" l="1"/>
  <c r="IC9" i="39"/>
  <c r="BA11" i="39"/>
  <c r="AZ9" i="39"/>
  <c r="BA9" i="39" l="1"/>
  <c r="BB11" i="39"/>
  <c r="IE11" i="39"/>
  <c r="ID9" i="39"/>
  <c r="BC11" i="39" l="1"/>
  <c r="BB9" i="39"/>
  <c r="IE9" i="39"/>
  <c r="IF11" i="39"/>
  <c r="IG11" i="39" l="1"/>
  <c r="IF9" i="39"/>
  <c r="BC9" i="39"/>
  <c r="BD11" i="39"/>
  <c r="BD9" i="39" l="1"/>
  <c r="BE11" i="39"/>
  <c r="IH11" i="39"/>
  <c r="IG9" i="39"/>
  <c r="II11" i="39" l="1"/>
  <c r="IH9" i="39"/>
  <c r="BE9" i="39"/>
  <c r="BF11" i="39"/>
  <c r="BF9" i="39" l="1"/>
  <c r="BG11" i="39"/>
  <c r="II9" i="39"/>
  <c r="IJ11" i="39"/>
  <c r="IJ9" i="39" l="1"/>
  <c r="IL11" i="39"/>
  <c r="BG9" i="39"/>
  <c r="BI11" i="39"/>
  <c r="IL9" i="39" l="1"/>
  <c r="IM11" i="39"/>
  <c r="BJ11" i="39"/>
  <c r="BI9" i="39"/>
  <c r="BJ9" i="39" l="1"/>
  <c r="BK11" i="39"/>
  <c r="IN11" i="39"/>
  <c r="IM9" i="39"/>
  <c r="IN9" i="39" l="1"/>
  <c r="IO11" i="39"/>
  <c r="IO9" i="39" s="1"/>
  <c r="BL11" i="39"/>
  <c r="BK9" i="39"/>
  <c r="BL9" i="39" l="1"/>
  <c r="BM11" i="39"/>
  <c r="DJ11" i="39" l="1"/>
  <c r="FH11" i="39"/>
  <c r="BM9" i="39"/>
  <c r="BN11" i="39"/>
  <c r="BN9" i="39" l="1"/>
  <c r="BO11" i="39"/>
  <c r="FI11" i="39"/>
  <c r="FH9" i="39"/>
  <c r="DJ9" i="39"/>
  <c r="IP11" i="39"/>
  <c r="DK11" i="39"/>
  <c r="IQ11" i="39" l="1"/>
  <c r="IP9" i="39"/>
  <c r="FJ11" i="39"/>
  <c r="FI9" i="39"/>
  <c r="BP11" i="39"/>
  <c r="BO9" i="39"/>
  <c r="DK9" i="39"/>
  <c r="DL11" i="39"/>
  <c r="DL9" i="39" l="1"/>
  <c r="DM11" i="39"/>
  <c r="FK11" i="39"/>
  <c r="FJ9" i="39"/>
  <c r="BP9" i="39"/>
  <c r="BQ11" i="39"/>
  <c r="IR11" i="39"/>
  <c r="IQ9" i="39"/>
  <c r="BQ9" i="39" l="1"/>
  <c r="BR11" i="39"/>
  <c r="FK9" i="39"/>
  <c r="FL11" i="39"/>
  <c r="IR9" i="39"/>
  <c r="IS11" i="39"/>
  <c r="DN11" i="39"/>
  <c r="DM9" i="39"/>
  <c r="DO11" i="39" l="1"/>
  <c r="DN9" i="39"/>
  <c r="IT11" i="39"/>
  <c r="IS9" i="39"/>
  <c r="BR9" i="39"/>
  <c r="BS11" i="39"/>
  <c r="FL9" i="39"/>
  <c r="FM11" i="39"/>
  <c r="BT11" i="39" l="1"/>
  <c r="BS9" i="39"/>
  <c r="FM9" i="39"/>
  <c r="FN11" i="39"/>
  <c r="IU11" i="39"/>
  <c r="IT9" i="39"/>
  <c r="DO9" i="39"/>
  <c r="DP11" i="39"/>
  <c r="FN9" i="39" l="1"/>
  <c r="FO11" i="39"/>
  <c r="DQ11" i="39"/>
  <c r="DP9" i="39"/>
  <c r="IV11" i="39"/>
  <c r="IU9" i="39"/>
  <c r="BU11" i="39"/>
  <c r="BT9" i="39"/>
  <c r="IV9" i="39" l="1"/>
  <c r="IW11" i="39"/>
  <c r="DR11" i="39"/>
  <c r="DQ9" i="39"/>
  <c r="BU9" i="39"/>
  <c r="BV11" i="39"/>
  <c r="FP11" i="39"/>
  <c r="FO9" i="39"/>
  <c r="Q151" i="39"/>
  <c r="Q146" i="39"/>
  <c r="S150" i="39"/>
  <c r="R19" i="39"/>
  <c r="Q147" i="39"/>
  <c r="Q47" i="39"/>
  <c r="S56" i="39"/>
  <c r="Q149" i="39"/>
  <c r="Q148" i="39"/>
  <c r="Q109" i="39"/>
  <c r="S54" i="39"/>
  <c r="Q53" i="39"/>
  <c r="Q90" i="39"/>
  <c r="R100" i="39"/>
  <c r="R63" i="39"/>
  <c r="Q22" i="39"/>
  <c r="R82" i="39"/>
  <c r="R74" i="39"/>
  <c r="Q61" i="39"/>
  <c r="R70" i="39"/>
  <c r="Q104" i="39"/>
  <c r="S17" i="39"/>
  <c r="Q33" i="39"/>
  <c r="Q59" i="39"/>
  <c r="S81" i="39"/>
  <c r="S84" i="39"/>
  <c r="S102" i="39"/>
  <c r="Q150" i="39"/>
  <c r="Q44" i="39"/>
  <c r="Q64" i="39"/>
  <c r="R149" i="39"/>
  <c r="S93" i="39"/>
  <c r="S46" i="39"/>
  <c r="R108" i="39"/>
  <c r="Q28" i="39"/>
  <c r="R69" i="39"/>
  <c r="R80" i="39"/>
  <c r="S99" i="39"/>
  <c r="S68" i="39"/>
  <c r="R147" i="39"/>
  <c r="Q16" i="39"/>
  <c r="Q63" i="39"/>
  <c r="Q21" i="39"/>
  <c r="Q86" i="39"/>
  <c r="S29" i="39"/>
  <c r="S18" i="39"/>
  <c r="R111" i="39"/>
  <c r="S83" i="39"/>
  <c r="Q23" i="39"/>
  <c r="R107" i="39"/>
  <c r="Q41" i="39"/>
  <c r="S88" i="39"/>
  <c r="R14" i="39"/>
  <c r="S77" i="39"/>
  <c r="R44" i="39"/>
  <c r="S87" i="39"/>
  <c r="R34" i="39"/>
  <c r="Q88" i="39"/>
  <c r="R96" i="39"/>
  <c r="S109" i="39"/>
  <c r="S97" i="39"/>
  <c r="S39" i="39"/>
  <c r="Q74" i="39"/>
  <c r="R84" i="39"/>
  <c r="S41" i="39"/>
  <c r="Q85" i="39"/>
  <c r="R30" i="39"/>
  <c r="S110" i="39"/>
  <c r="Q18" i="39"/>
  <c r="S58" i="39"/>
  <c r="Q34" i="39"/>
  <c r="S95" i="39"/>
  <c r="S94" i="39"/>
  <c r="R27" i="39"/>
  <c r="Q57" i="39"/>
  <c r="R101" i="39"/>
  <c r="S50" i="39"/>
  <c r="S16" i="39"/>
  <c r="Q58" i="39"/>
  <c r="Q98" i="39"/>
  <c r="R150" i="39"/>
  <c r="R62" i="39"/>
  <c r="R56" i="39"/>
  <c r="Q75" i="39"/>
  <c r="S44" i="39"/>
  <c r="R25" i="39"/>
  <c r="Q48" i="39"/>
  <c r="R39" i="39"/>
  <c r="Q95" i="39"/>
  <c r="R148" i="39"/>
  <c r="S147" i="39"/>
  <c r="Q27" i="39"/>
  <c r="S106" i="39"/>
  <c r="R97" i="39"/>
  <c r="R78" i="39"/>
  <c r="R58" i="39"/>
  <c r="Q82" i="39"/>
  <c r="S42" i="39"/>
  <c r="Q30" i="39"/>
  <c r="S72" i="39"/>
  <c r="R52" i="39"/>
  <c r="S31" i="39"/>
  <c r="Q94" i="39"/>
  <c r="Q29" i="39"/>
  <c r="S64" i="39"/>
  <c r="R33" i="39"/>
  <c r="Q55" i="39"/>
  <c r="Q65" i="39"/>
  <c r="S61" i="39"/>
  <c r="R71" i="39"/>
  <c r="S15" i="39"/>
  <c r="S90" i="39"/>
  <c r="S70" i="39"/>
  <c r="Q103" i="39"/>
  <c r="S35" i="39"/>
  <c r="R109" i="39"/>
  <c r="Q73" i="39"/>
  <c r="Q96" i="39"/>
  <c r="Q108" i="39"/>
  <c r="S53" i="39"/>
  <c r="Q38" i="39"/>
  <c r="R81" i="39"/>
  <c r="S66" i="39"/>
  <c r="R68" i="39"/>
  <c r="S43" i="39"/>
  <c r="S92" i="39"/>
  <c r="S28" i="39"/>
  <c r="R47" i="39"/>
  <c r="R45" i="39"/>
  <c r="Q26" i="39"/>
  <c r="S69" i="39"/>
  <c r="S49" i="39"/>
  <c r="R95" i="39"/>
  <c r="Q66" i="39"/>
  <c r="R76" i="39"/>
  <c r="S105" i="39"/>
  <c r="R15" i="39"/>
  <c r="Q97" i="39"/>
  <c r="S80" i="39"/>
  <c r="R23" i="39"/>
  <c r="R28" i="39"/>
  <c r="R49" i="39"/>
  <c r="R22" i="39"/>
  <c r="R103" i="39"/>
  <c r="R65" i="39"/>
  <c r="R67" i="39"/>
  <c r="S20" i="39"/>
  <c r="Q40" i="39"/>
  <c r="V149" i="39"/>
  <c r="R21" i="39"/>
  <c r="S74" i="39"/>
  <c r="R26" i="39"/>
  <c r="R93" i="39"/>
  <c r="R46" i="39"/>
  <c r="Q100" i="39"/>
  <c r="Q80" i="39"/>
  <c r="R77" i="39"/>
  <c r="S149" i="39"/>
  <c r="Q79" i="39"/>
  <c r="Q25" i="39"/>
  <c r="S48" i="39"/>
  <c r="S27" i="39"/>
  <c r="Q77" i="39"/>
  <c r="S79" i="39"/>
  <c r="R40" i="39"/>
  <c r="Q71" i="39"/>
  <c r="S76" i="39"/>
  <c r="R42" i="39"/>
  <c r="S82" i="39"/>
  <c r="S52" i="39"/>
  <c r="S107" i="39"/>
  <c r="Q83" i="39"/>
  <c r="S89" i="39"/>
  <c r="R89" i="39"/>
  <c r="Q54" i="39"/>
  <c r="R72" i="39"/>
  <c r="Q50" i="39"/>
  <c r="S25" i="39"/>
  <c r="R31" i="39"/>
  <c r="S108" i="39"/>
  <c r="R83" i="39"/>
  <c r="R43" i="39"/>
  <c r="R37" i="39"/>
  <c r="S21" i="39"/>
  <c r="Q35" i="39"/>
  <c r="R41" i="39"/>
  <c r="S45" i="39"/>
  <c r="R75" i="39"/>
  <c r="Q111" i="39"/>
  <c r="S71" i="39"/>
  <c r="S146" i="39"/>
  <c r="R88" i="39"/>
  <c r="S100" i="39"/>
  <c r="S14" i="39"/>
  <c r="Q62" i="39"/>
  <c r="S104" i="39"/>
  <c r="Q56" i="39"/>
  <c r="R92" i="39"/>
  <c r="R51" i="39"/>
  <c r="Q42" i="39"/>
  <c r="Q106" i="39"/>
  <c r="Q92" i="39"/>
  <c r="R48" i="39"/>
  <c r="S19" i="39"/>
  <c r="S78" i="39"/>
  <c r="R29" i="39"/>
  <c r="R55" i="39"/>
  <c r="S34" i="39"/>
  <c r="V146" i="39"/>
  <c r="Q19" i="39"/>
  <c r="S73" i="39"/>
  <c r="Q49" i="39"/>
  <c r="Q32" i="39"/>
  <c r="V150" i="39"/>
  <c r="R146" i="39"/>
  <c r="Q99" i="39"/>
  <c r="S40" i="39"/>
  <c r="R32" i="39"/>
  <c r="S37" i="39"/>
  <c r="R36" i="39"/>
  <c r="Q105" i="39"/>
  <c r="Q17" i="39"/>
  <c r="R57" i="39"/>
  <c r="Q43" i="39"/>
  <c r="S60" i="39"/>
  <c r="V147" i="39"/>
  <c r="R18" i="39"/>
  <c r="Q101" i="39"/>
  <c r="R99" i="39"/>
  <c r="S36" i="39"/>
  <c r="R105" i="39"/>
  <c r="Q46" i="39"/>
  <c r="Q45" i="39"/>
  <c r="S111" i="39"/>
  <c r="R151" i="39"/>
  <c r="S85" i="39"/>
  <c r="Q36" i="39"/>
  <c r="Q31" i="39"/>
  <c r="Q81" i="39"/>
  <c r="S101" i="39"/>
  <c r="R73" i="39"/>
  <c r="R98" i="39"/>
  <c r="Q76" i="39"/>
  <c r="S26" i="39"/>
  <c r="S96" i="39"/>
  <c r="R79" i="39"/>
  <c r="Q70" i="39"/>
  <c r="R60" i="39"/>
  <c r="R17" i="39"/>
  <c r="R110" i="39"/>
  <c r="Q20" i="39"/>
  <c r="Q60" i="39"/>
  <c r="Q24" i="39"/>
  <c r="R90" i="39"/>
  <c r="R102" i="39"/>
  <c r="S30" i="39"/>
  <c r="S148" i="39"/>
  <c r="Q14" i="39"/>
  <c r="R66" i="39"/>
  <c r="Q102" i="39"/>
  <c r="S57" i="39"/>
  <c r="R38" i="39"/>
  <c r="S67" i="39"/>
  <c r="Q78" i="39"/>
  <c r="S22" i="39"/>
  <c r="S32" i="39"/>
  <c r="S51" i="39"/>
  <c r="Q37" i="39"/>
  <c r="Q72" i="39"/>
  <c r="R61" i="39"/>
  <c r="Q39" i="39"/>
  <c r="S23" i="39"/>
  <c r="Q52" i="39"/>
  <c r="R54" i="39"/>
  <c r="R24" i="39"/>
  <c r="R16" i="39"/>
  <c r="S75" i="39"/>
  <c r="S98" i="39"/>
  <c r="Q89" i="39"/>
  <c r="S151" i="39"/>
  <c r="R94" i="39"/>
  <c r="S47" i="39"/>
  <c r="Q84" i="39"/>
  <c r="Q110" i="39"/>
  <c r="R87" i="39"/>
  <c r="V148" i="39"/>
  <c r="S38" i="39"/>
  <c r="R85" i="39"/>
  <c r="Q107" i="39"/>
  <c r="R64" i="39"/>
  <c r="S33" i="39"/>
  <c r="R20" i="39"/>
  <c r="V151" i="39"/>
  <c r="R50" i="39"/>
  <c r="R86" i="39"/>
  <c r="S65" i="39"/>
  <c r="Q51" i="39"/>
  <c r="R106" i="39"/>
  <c r="R104" i="39"/>
  <c r="Q68" i="39"/>
  <c r="Q67" i="39"/>
  <c r="S55" i="39"/>
  <c r="R59" i="39"/>
  <c r="R35" i="39"/>
  <c r="S63" i="39"/>
  <c r="Q69" i="39"/>
  <c r="S103" i="39"/>
  <c r="R53" i="39"/>
  <c r="S59" i="39"/>
  <c r="Q93" i="39"/>
  <c r="S86" i="39"/>
  <c r="S24" i="39"/>
  <c r="Q87" i="39"/>
  <c r="Q15" i="39"/>
  <c r="S62" i="39"/>
  <c r="R152" i="39" l="1"/>
  <c r="S152" i="39"/>
  <c r="FQ11" i="39"/>
  <c r="FP9" i="39"/>
  <c r="BV9" i="39"/>
  <c r="BW11" i="39"/>
  <c r="DR9" i="39"/>
  <c r="DS11" i="39"/>
  <c r="Q143" i="39"/>
  <c r="S143" i="39"/>
  <c r="Q152" i="39"/>
  <c r="IW9" i="39"/>
  <c r="IX11" i="39"/>
  <c r="R143" i="39"/>
  <c r="V152" i="39"/>
  <c r="DS9" i="39" l="1"/>
  <c r="DT11" i="39"/>
  <c r="BW9" i="39"/>
  <c r="BX11" i="39"/>
  <c r="IX9" i="39"/>
  <c r="IY11" i="39"/>
  <c r="FQ9" i="39"/>
  <c r="FR11" i="39"/>
  <c r="IZ11" i="39" l="1"/>
  <c r="IY9" i="39"/>
  <c r="FS11" i="39"/>
  <c r="FR9" i="39"/>
  <c r="DT9" i="39"/>
  <c r="DU11" i="39"/>
  <c r="BY11" i="39"/>
  <c r="BX9" i="39"/>
  <c r="FT11" i="39" l="1"/>
  <c r="FS9" i="39"/>
  <c r="DU9" i="39"/>
  <c r="DV11" i="39"/>
  <c r="BY9" i="39"/>
  <c r="BZ11" i="39"/>
  <c r="IZ9" i="39"/>
  <c r="JA11" i="39"/>
  <c r="JB11" i="39" l="1"/>
  <c r="JA9" i="39"/>
  <c r="DW11" i="39"/>
  <c r="DV9" i="39"/>
  <c r="BZ9" i="39"/>
  <c r="CA11" i="39"/>
  <c r="FU11" i="39"/>
  <c r="FT9" i="39"/>
  <c r="FU9" i="39" l="1"/>
  <c r="FV11" i="39"/>
  <c r="CB11" i="39"/>
  <c r="CA9" i="39"/>
  <c r="DW9" i="39"/>
  <c r="DX11" i="39"/>
  <c r="JC11" i="39"/>
  <c r="JB9" i="39"/>
  <c r="DY11" i="39" l="1"/>
  <c r="DX9" i="39"/>
  <c r="CC11" i="39"/>
  <c r="CB9" i="39"/>
  <c r="FV9" i="39"/>
  <c r="FW11" i="39"/>
  <c r="JD11" i="39"/>
  <c r="JC9" i="39"/>
  <c r="FW9" i="39" l="1"/>
  <c r="FX11" i="39"/>
  <c r="CD11" i="39"/>
  <c r="CC9" i="39"/>
  <c r="JE11" i="39"/>
  <c r="JD9" i="39"/>
  <c r="DZ11" i="39"/>
  <c r="DY9" i="39"/>
  <c r="DZ9" i="39" l="1"/>
  <c r="EA11" i="39"/>
  <c r="CD9" i="39"/>
  <c r="CE11" i="39"/>
  <c r="FY11" i="39"/>
  <c r="FX9" i="39"/>
  <c r="JF11" i="39"/>
  <c r="JE9" i="39"/>
  <c r="CE9" i="39" l="1"/>
  <c r="CF11" i="39"/>
  <c r="EB11" i="39"/>
  <c r="EA9" i="39"/>
  <c r="JF9" i="39"/>
  <c r="JG11" i="39"/>
  <c r="FY9" i="39"/>
  <c r="FZ11" i="39"/>
  <c r="FZ9" i="39" l="1"/>
  <c r="GA11" i="39"/>
  <c r="JG9" i="39"/>
  <c r="JH11" i="39"/>
  <c r="CF9" i="39"/>
  <c r="CG11" i="39"/>
  <c r="EB9" i="39"/>
  <c r="EC11" i="39"/>
  <c r="CG9" i="39" l="1"/>
  <c r="CH11" i="39"/>
  <c r="EC9" i="39"/>
  <c r="ED11" i="39"/>
  <c r="GB11" i="39"/>
  <c r="GA9" i="39"/>
  <c r="JH9" i="39"/>
  <c r="JI11" i="39"/>
  <c r="GC11" i="39" l="1"/>
  <c r="GB9" i="39"/>
  <c r="JJ11" i="39"/>
  <c r="JI9" i="39"/>
  <c r="CH9" i="39"/>
  <c r="CI11" i="39"/>
  <c r="EE11" i="39"/>
  <c r="ED9" i="39"/>
  <c r="JK11" i="39" l="1"/>
  <c r="JJ9" i="39"/>
  <c r="CJ11" i="39"/>
  <c r="CI9" i="39"/>
  <c r="EE9" i="39"/>
  <c r="EF11" i="39"/>
  <c r="GC9" i="39"/>
  <c r="GD11" i="39"/>
  <c r="CJ9" i="39" l="1"/>
  <c r="CK11" i="39"/>
  <c r="EG11" i="39"/>
  <c r="EF9" i="39"/>
  <c r="GE11" i="39"/>
  <c r="GD9" i="39"/>
  <c r="JL11" i="39"/>
  <c r="JK9" i="39"/>
  <c r="EH11" i="39" l="1"/>
  <c r="EG9" i="39"/>
  <c r="JL9" i="39"/>
  <c r="JM11" i="39"/>
  <c r="GF11" i="39"/>
  <c r="GE9" i="39"/>
  <c r="CL11" i="39"/>
  <c r="CK9" i="39"/>
  <c r="JN11" i="39" l="1"/>
  <c r="JM9" i="39"/>
  <c r="CM11" i="39"/>
  <c r="CL9" i="39"/>
  <c r="GG11" i="39"/>
  <c r="GF9" i="39"/>
  <c r="EI11" i="39"/>
  <c r="EH9" i="39"/>
  <c r="GG9" i="39" l="1"/>
  <c r="GH11" i="39"/>
  <c r="CM9" i="39"/>
  <c r="CN11" i="39"/>
  <c r="EJ11" i="39"/>
  <c r="EI9" i="39"/>
  <c r="JO11" i="39"/>
  <c r="JN9" i="39"/>
  <c r="CN9" i="39" l="1"/>
  <c r="CO11" i="39"/>
  <c r="JP11" i="39"/>
  <c r="JO9" i="39"/>
  <c r="EK11" i="39"/>
  <c r="EJ9" i="39"/>
  <c r="GH9" i="39"/>
  <c r="GI11" i="39"/>
  <c r="GI9" i="39" l="1"/>
  <c r="GJ11" i="39"/>
  <c r="EL11" i="39"/>
  <c r="EK9" i="39"/>
  <c r="JP9" i="39"/>
  <c r="JQ11" i="39"/>
  <c r="CO9" i="39"/>
  <c r="CP11" i="39"/>
  <c r="CP9" i="39" l="1"/>
  <c r="CQ11" i="39"/>
  <c r="JQ9" i="39"/>
  <c r="JR11" i="39"/>
  <c r="GK11" i="39"/>
  <c r="GJ9" i="39"/>
  <c r="EM11" i="39"/>
  <c r="EL9" i="39"/>
  <c r="EM9" i="39" l="1"/>
  <c r="EN11" i="39"/>
  <c r="JS11" i="39"/>
  <c r="JR9" i="39"/>
  <c r="CR11" i="39"/>
  <c r="CQ9" i="39"/>
  <c r="GK9" i="39"/>
  <c r="GL11" i="39"/>
  <c r="GM11" i="39" l="1"/>
  <c r="GL9" i="39"/>
  <c r="EN9" i="39"/>
  <c r="EO11" i="39"/>
  <c r="CR9" i="39"/>
  <c r="CS11" i="39"/>
  <c r="JT11" i="39"/>
  <c r="JS9" i="39"/>
  <c r="CS9" i="39" l="1"/>
  <c r="CT11" i="39"/>
  <c r="EP11" i="39"/>
  <c r="EO9" i="39"/>
  <c r="JU11" i="39"/>
  <c r="JT9" i="39"/>
  <c r="GN11" i="39"/>
  <c r="GM9" i="39"/>
  <c r="GO11" i="39" l="1"/>
  <c r="GN9" i="39"/>
  <c r="EQ11" i="39"/>
  <c r="EP9" i="39"/>
  <c r="CU11" i="39"/>
  <c r="CT9" i="39"/>
  <c r="JV11" i="39"/>
  <c r="JU9" i="39"/>
  <c r="CV11" i="39" l="1"/>
  <c r="CU9" i="39"/>
  <c r="JW11" i="39"/>
  <c r="JV9" i="39"/>
  <c r="ER11" i="39"/>
  <c r="EQ9" i="39"/>
  <c r="GP11" i="39"/>
  <c r="GO9" i="39"/>
  <c r="GQ11" i="39" l="1"/>
  <c r="GP9" i="39"/>
  <c r="ER9" i="39"/>
  <c r="ES11" i="39"/>
  <c r="JW9" i="39"/>
  <c r="JX11" i="39"/>
  <c r="CV9" i="39"/>
  <c r="CW11" i="39"/>
  <c r="CW9" i="39" l="1"/>
  <c r="CX11" i="39"/>
  <c r="JX9" i="39"/>
  <c r="JY11" i="39"/>
  <c r="ET11" i="39"/>
  <c r="ES9" i="39"/>
  <c r="GQ9" i="39"/>
  <c r="GR11" i="39"/>
  <c r="EU11" i="39" l="1"/>
  <c r="ET9" i="39"/>
  <c r="GR9" i="39"/>
  <c r="GS11" i="39"/>
  <c r="CX9" i="39"/>
  <c r="CY11" i="39"/>
  <c r="JZ11" i="39"/>
  <c r="JY9" i="39"/>
  <c r="GS9" i="39" l="1"/>
  <c r="GT11" i="39"/>
  <c r="CZ11" i="39"/>
  <c r="CY9" i="39"/>
  <c r="KA11" i="39"/>
  <c r="JZ9" i="39"/>
  <c r="EU9" i="39"/>
  <c r="EV11" i="39"/>
  <c r="KB11" i="39" l="1"/>
  <c r="KA9" i="39"/>
  <c r="CZ9" i="39"/>
  <c r="DA11" i="39"/>
  <c r="GU11" i="39"/>
  <c r="GT9" i="39"/>
  <c r="EW11" i="39"/>
  <c r="EV9" i="39"/>
  <c r="GV11" i="39" l="1"/>
  <c r="GU9" i="39"/>
  <c r="DA9" i="39"/>
  <c r="DB11" i="39"/>
  <c r="EX11" i="39"/>
  <c r="EW9" i="39"/>
  <c r="KC11" i="39"/>
  <c r="KB9" i="39"/>
  <c r="DB9" i="39" l="1"/>
  <c r="DC11" i="39"/>
  <c r="EY11" i="39"/>
  <c r="EX9" i="39"/>
  <c r="KC9" i="39"/>
  <c r="KD11" i="39"/>
  <c r="GW11" i="39"/>
  <c r="GV9" i="39"/>
  <c r="GW9" i="39" l="1"/>
  <c r="GX11" i="39"/>
  <c r="EZ11" i="39"/>
  <c r="EY9" i="39"/>
  <c r="KD9" i="39"/>
  <c r="KE11" i="39"/>
  <c r="DD11" i="39"/>
  <c r="DD9" i="39" s="1"/>
  <c r="DC9" i="39"/>
  <c r="KF11" i="39" l="1"/>
  <c r="KE9" i="39"/>
  <c r="FA11" i="39"/>
  <c r="FA9" i="39" s="1"/>
  <c r="EZ9" i="39"/>
  <c r="GY11" i="39"/>
  <c r="GY9" i="39" s="1"/>
  <c r="GX9" i="39"/>
  <c r="KF9" i="39" l="1"/>
  <c r="KG11" i="39"/>
  <c r="N137" i="39" l="1"/>
  <c r="R41" i="40" s="1"/>
  <c r="E41" i="40" s="1"/>
  <c r="U41" i="40" s="1"/>
  <c r="Z41" i="40" s="1"/>
  <c r="N138" i="39"/>
  <c r="R42" i="40" s="1"/>
  <c r="E42" i="40" s="1"/>
  <c r="U42" i="40" s="1"/>
  <c r="Z42" i="40" s="1"/>
  <c r="N140" i="39"/>
  <c r="N139" i="39"/>
  <c r="R43" i="40" s="1"/>
  <c r="E43" i="40" s="1"/>
  <c r="U43" i="40" s="1"/>
  <c r="Z43" i="40" s="1"/>
  <c r="N135" i="39"/>
  <c r="R39" i="40" s="1"/>
  <c r="E39" i="40" s="1"/>
  <c r="U39" i="40" s="1"/>
  <c r="Z39" i="40" s="1"/>
  <c r="N136" i="39"/>
  <c r="N134" i="39"/>
  <c r="R37" i="40" s="1"/>
  <c r="E37" i="40" s="1"/>
  <c r="U37" i="40" s="1"/>
  <c r="Z37" i="40" s="1"/>
  <c r="N131" i="39"/>
  <c r="N132" i="39"/>
  <c r="N133" i="39"/>
  <c r="N130" i="39"/>
  <c r="N128" i="39"/>
  <c r="N129" i="39"/>
  <c r="N126" i="39"/>
  <c r="R34" i="40" s="1"/>
  <c r="E34" i="40" s="1"/>
  <c r="U34" i="40" s="1"/>
  <c r="Z34" i="40" s="1"/>
  <c r="N125" i="39"/>
  <c r="R33" i="40" s="1"/>
  <c r="E33" i="40" s="1"/>
  <c r="U33" i="40" s="1"/>
  <c r="Z33" i="40" s="1"/>
  <c r="N124" i="39"/>
  <c r="R32" i="40" s="1"/>
  <c r="E32" i="40" s="1"/>
  <c r="U32" i="40" s="1"/>
  <c r="Z32" i="40" s="1"/>
  <c r="N121" i="39"/>
  <c r="R29" i="40" s="1"/>
  <c r="E29" i="40" s="1"/>
  <c r="U29" i="40" s="1"/>
  <c r="Z29" i="40" s="1"/>
  <c r="N127" i="39"/>
  <c r="R35" i="40" s="1"/>
  <c r="E35" i="40" s="1"/>
  <c r="U35" i="40" s="1"/>
  <c r="Z35" i="40" s="1"/>
  <c r="N122" i="39"/>
  <c r="R30" i="40" s="1"/>
  <c r="E30" i="40" s="1"/>
  <c r="U30" i="40" s="1"/>
  <c r="Z30" i="40" s="1"/>
  <c r="N123" i="39"/>
  <c r="R31" i="40" s="1"/>
  <c r="E31" i="40" s="1"/>
  <c r="U31" i="40" s="1"/>
  <c r="Z31" i="40" s="1"/>
  <c r="N117" i="39"/>
  <c r="N120" i="39"/>
  <c r="KG9" i="39"/>
  <c r="V64" i="39" s="1"/>
  <c r="N119" i="39"/>
  <c r="R28" i="40" s="1"/>
  <c r="E28" i="40" s="1"/>
  <c r="U28" i="40" s="1"/>
  <c r="Z28" i="40" s="1"/>
  <c r="N61" i="39"/>
  <c r="N93" i="39"/>
  <c r="N118" i="39"/>
  <c r="R27" i="40" s="1"/>
  <c r="E27" i="40" s="1"/>
  <c r="U27" i="40" s="1"/>
  <c r="Z27" i="40" s="1"/>
  <c r="N16" i="39"/>
  <c r="N86" i="39"/>
  <c r="N46" i="39"/>
  <c r="N33" i="39"/>
  <c r="N92" i="39"/>
  <c r="N29" i="39"/>
  <c r="N89" i="39"/>
  <c r="N106" i="39"/>
  <c r="R22" i="40" s="1"/>
  <c r="E22" i="40" s="1"/>
  <c r="U22" i="40" s="1"/>
  <c r="Z22" i="40" s="1"/>
  <c r="N95" i="39"/>
  <c r="N63" i="39"/>
  <c r="N56" i="39"/>
  <c r="N43" i="39"/>
  <c r="N98" i="39"/>
  <c r="N34" i="39"/>
  <c r="N73" i="39"/>
  <c r="N42" i="39"/>
  <c r="N71" i="39"/>
  <c r="N18" i="39"/>
  <c r="R36" i="40" s="1"/>
  <c r="E36" i="40" s="1"/>
  <c r="U36" i="40" s="1"/>
  <c r="Z36" i="40" s="1"/>
  <c r="N114" i="39"/>
  <c r="R25" i="40" s="1"/>
  <c r="E25" i="40" s="1"/>
  <c r="U25" i="40" s="1"/>
  <c r="Z25" i="40" s="1"/>
  <c r="N96" i="39"/>
  <c r="N45" i="39"/>
  <c r="N26" i="39"/>
  <c r="N37" i="39"/>
  <c r="N39" i="39"/>
  <c r="N116" i="39"/>
  <c r="R53" i="40" s="1"/>
  <c r="E53" i="40" s="1"/>
  <c r="U53" i="40" s="1"/>
  <c r="Z53" i="40" s="1"/>
  <c r="N68" i="39"/>
  <c r="N57" i="39"/>
  <c r="N74" i="39"/>
  <c r="N65" i="39"/>
  <c r="N84" i="39"/>
  <c r="N22" i="39"/>
  <c r="N15" i="39"/>
  <c r="N60" i="39"/>
  <c r="N19" i="39"/>
  <c r="N54" i="39"/>
  <c r="N44" i="39"/>
  <c r="N50" i="39"/>
  <c r="N48" i="39"/>
  <c r="N41" i="39"/>
  <c r="N66" i="39"/>
  <c r="N52" i="39"/>
  <c r="N115" i="39"/>
  <c r="R26" i="40" s="1"/>
  <c r="E26" i="40" s="1"/>
  <c r="U26" i="40" s="1"/>
  <c r="Z26" i="40" s="1"/>
  <c r="N51" i="39"/>
  <c r="N47" i="39"/>
  <c r="N27" i="39"/>
  <c r="N90" i="39"/>
  <c r="N72" i="39"/>
  <c r="N111" i="39"/>
  <c r="R10" i="40" s="1"/>
  <c r="E10" i="40" s="1"/>
  <c r="U10" i="40" s="1"/>
  <c r="Z10" i="40" s="1"/>
  <c r="N67" i="39"/>
  <c r="N82" i="39"/>
  <c r="N79" i="39"/>
  <c r="N102" i="39"/>
  <c r="N64" i="39"/>
  <c r="N58" i="39"/>
  <c r="N31" i="39"/>
  <c r="N38" i="39"/>
  <c r="N69" i="39"/>
  <c r="N28" i="39"/>
  <c r="N30" i="39"/>
  <c r="N76" i="39"/>
  <c r="N32" i="39"/>
  <c r="N25" i="39"/>
  <c r="N20" i="39"/>
  <c r="N108" i="39"/>
  <c r="R24" i="40" s="1"/>
  <c r="E24" i="40" s="1"/>
  <c r="U24" i="40" s="1"/>
  <c r="Z24" i="40" s="1"/>
  <c r="N17" i="39"/>
  <c r="N24" i="39"/>
  <c r="N35" i="39"/>
  <c r="N105" i="39"/>
  <c r="N85" i="39"/>
  <c r="N59" i="39"/>
  <c r="N80" i="39"/>
  <c r="N36" i="39"/>
  <c r="N75" i="39"/>
  <c r="N94" i="39"/>
  <c r="N110" i="39"/>
  <c r="N99" i="39"/>
  <c r="N104" i="39"/>
  <c r="R50" i="40" s="1"/>
  <c r="E50" i="40" s="1"/>
  <c r="U50" i="40" s="1"/>
  <c r="Z50" i="40" s="1"/>
  <c r="N91" i="39"/>
  <c r="R20" i="40" s="1"/>
  <c r="N83" i="39"/>
  <c r="N62" i="39"/>
  <c r="N49" i="39"/>
  <c r="N23" i="39"/>
  <c r="N77" i="39"/>
  <c r="N14" i="39"/>
  <c r="N87" i="39"/>
  <c r="R49" i="40" s="1"/>
  <c r="E49" i="40" s="1"/>
  <c r="U49" i="40" s="1"/>
  <c r="Z49" i="40" s="1"/>
  <c r="N101" i="39"/>
  <c r="N109" i="39"/>
  <c r="R51" i="40" s="1"/>
  <c r="E51" i="40" s="1"/>
  <c r="U51" i="40" s="1"/>
  <c r="Z51" i="40" s="1"/>
  <c r="N100" i="39"/>
  <c r="N88" i="39"/>
  <c r="N103" i="39"/>
  <c r="N53" i="39"/>
  <c r="N55" i="39"/>
  <c r="N107" i="39"/>
  <c r="R23" i="40" s="1"/>
  <c r="E23" i="40" s="1"/>
  <c r="U23" i="40" s="1"/>
  <c r="Z23" i="40" s="1"/>
  <c r="N21" i="39"/>
  <c r="N70" i="39"/>
  <c r="N78" i="39"/>
  <c r="N40" i="39"/>
  <c r="N112" i="39"/>
  <c r="R52" i="40" s="1"/>
  <c r="E52" i="40" s="1"/>
  <c r="U52" i="40" s="1"/>
  <c r="Z52" i="40" s="1"/>
  <c r="N81" i="39"/>
  <c r="N97" i="39"/>
  <c r="R21" i="40" s="1"/>
  <c r="E21" i="40" s="1"/>
  <c r="U21" i="40" s="1"/>
  <c r="Z21" i="40" s="1"/>
  <c r="N113" i="39"/>
  <c r="R11" i="40" s="1"/>
  <c r="E11" i="40" s="1"/>
  <c r="U11" i="40" s="1"/>
  <c r="Z11" i="40" s="1"/>
  <c r="V31" i="39"/>
  <c r="V87" i="39"/>
  <c r="V85" i="39"/>
  <c r="V22" i="39"/>
  <c r="V29" i="39"/>
  <c r="V96" i="39"/>
  <c r="V103" i="39"/>
  <c r="V55" i="39"/>
  <c r="V16" i="39"/>
  <c r="V46" i="39"/>
  <c r="V68" i="39"/>
  <c r="V77" i="39"/>
  <c r="V40" i="39"/>
  <c r="V78" i="39"/>
  <c r="V97" i="39"/>
  <c r="V24" i="39"/>
  <c r="V105" i="39"/>
  <c r="V14" i="39"/>
  <c r="V70" i="39"/>
  <c r="V83" i="39"/>
  <c r="V62" i="39"/>
  <c r="V53" i="39"/>
  <c r="V26" i="39"/>
  <c r="V36" i="39"/>
  <c r="V108" i="39"/>
  <c r="V57" i="39"/>
  <c r="V81" i="39"/>
  <c r="V30" i="39"/>
  <c r="V61" i="39"/>
  <c r="V113" i="39"/>
  <c r="V50" i="39"/>
  <c r="V63" i="39"/>
  <c r="V43" i="39"/>
  <c r="V45" i="39"/>
  <c r="V54" i="39"/>
  <c r="V93" i="39"/>
  <c r="V18" i="39"/>
  <c r="V35" i="39"/>
  <c r="V19" i="39"/>
  <c r="V67" i="39"/>
  <c r="V72" i="39"/>
  <c r="V65" i="39"/>
  <c r="V32" i="39"/>
  <c r="V44" i="39"/>
  <c r="V71" i="39"/>
  <c r="V100" i="39"/>
  <c r="V37" i="39"/>
  <c r="V82" i="39"/>
  <c r="V58" i="39"/>
  <c r="V39" i="39"/>
  <c r="V79" i="39"/>
  <c r="V106" i="39"/>
  <c r="V75" i="39"/>
  <c r="R40" i="40" l="1"/>
  <c r="E40" i="40" s="1"/>
  <c r="U40" i="40" s="1"/>
  <c r="Z40" i="40" s="1"/>
  <c r="R38" i="40"/>
  <c r="E38" i="40" s="1"/>
  <c r="U38" i="40" s="1"/>
  <c r="Z38" i="40" s="1"/>
  <c r="R12" i="40"/>
  <c r="E12" i="40" s="1"/>
  <c r="U12" i="40" s="1"/>
  <c r="Z12" i="40" s="1"/>
  <c r="R15" i="40"/>
  <c r="E15" i="40" s="1"/>
  <c r="U15" i="40" s="1"/>
  <c r="Z15" i="40" s="1"/>
  <c r="R13" i="40"/>
  <c r="E13" i="40" s="1"/>
  <c r="U13" i="40" s="1"/>
  <c r="Z13" i="40" s="1"/>
  <c r="R55" i="40"/>
  <c r="E55" i="40" s="1"/>
  <c r="U55" i="40" s="1"/>
  <c r="Z55" i="40" s="1"/>
  <c r="R54" i="40"/>
  <c r="E54" i="40" s="1"/>
  <c r="U54" i="40" s="1"/>
  <c r="Z54" i="40" s="1"/>
  <c r="R48" i="40"/>
  <c r="R14" i="40"/>
  <c r="E14" i="40" s="1"/>
  <c r="U14" i="40" s="1"/>
  <c r="Z14" i="40" s="1"/>
  <c r="V76" i="39"/>
  <c r="V25" i="39"/>
  <c r="V38" i="39"/>
  <c r="V115" i="39"/>
  <c r="V99" i="39"/>
  <c r="V47" i="39"/>
  <c r="V89" i="39"/>
  <c r="V102" i="39"/>
  <c r="V56" i="39"/>
  <c r="V88" i="39"/>
  <c r="V86" i="39"/>
  <c r="V33" i="39"/>
  <c r="V111" i="39"/>
  <c r="V110" i="39"/>
  <c r="V104" i="39"/>
  <c r="V69" i="39"/>
  <c r="V34" i="39"/>
  <c r="V41" i="39"/>
  <c r="V95" i="39"/>
  <c r="V80" i="39"/>
  <c r="V17" i="39"/>
  <c r="V59" i="39"/>
  <c r="V84" i="39"/>
  <c r="V92" i="39"/>
  <c r="V98" i="39"/>
  <c r="V60" i="39"/>
  <c r="V114" i="39"/>
  <c r="V42" i="39"/>
  <c r="V48" i="39"/>
  <c r="V91" i="39"/>
  <c r="V107" i="39"/>
  <c r="V101" i="39"/>
  <c r="V73" i="39"/>
  <c r="V49" i="39"/>
  <c r="V27" i="39"/>
  <c r="V23" i="39"/>
  <c r="V66" i="39"/>
  <c r="V90" i="39"/>
  <c r="V20" i="39"/>
  <c r="V28" i="39"/>
  <c r="V52" i="39"/>
  <c r="V51" i="39"/>
  <c r="V109" i="39"/>
  <c r="V112" i="39"/>
  <c r="V15" i="39"/>
  <c r="V74" i="39"/>
  <c r="V94" i="39"/>
  <c r="V21" i="39"/>
  <c r="E20" i="40"/>
  <c r="R45" i="40" l="1"/>
  <c r="R57" i="40"/>
  <c r="E48" i="40"/>
  <c r="E57" i="40" s="1"/>
  <c r="R17" i="40"/>
  <c r="V143" i="39"/>
  <c r="E45" i="40"/>
  <c r="U20" i="40"/>
  <c r="U45" i="40" s="1"/>
  <c r="J17" i="40"/>
  <c r="J59" i="40" s="1"/>
  <c r="J60" i="40" s="1"/>
  <c r="E17" i="40"/>
  <c r="BQ98" i="15"/>
  <c r="BZ98" i="15" s="1"/>
  <c r="AT280" i="11"/>
  <c r="BO24" i="15"/>
  <c r="BX24" i="15" s="1"/>
  <c r="CG24" i="15" s="1"/>
  <c r="CP24" i="15" s="1"/>
  <c r="CY24" i="15" s="1"/>
  <c r="DH24" i="15" s="1"/>
  <c r="DQ24" i="15" s="1"/>
  <c r="DZ24" i="15" s="1"/>
  <c r="EI24" i="15" s="1"/>
  <c r="BO17" i="15"/>
  <c r="BX17" i="15" s="1"/>
  <c r="CG17" i="15" s="1"/>
  <c r="CP17" i="15" s="1"/>
  <c r="CY17" i="15" s="1"/>
  <c r="DH17" i="15" s="1"/>
  <c r="DQ17" i="15" s="1"/>
  <c r="DZ17" i="15" s="1"/>
  <c r="EI17" i="15" s="1"/>
  <c r="BK24" i="15"/>
  <c r="BQ24" i="15" s="1"/>
  <c r="BZ24" i="15" s="1"/>
  <c r="BK17" i="15"/>
  <c r="BQ17" i="15" s="1"/>
  <c r="BZ17" i="15" s="1"/>
  <c r="BK55" i="15"/>
  <c r="BK51" i="15"/>
  <c r="BK13" i="15"/>
  <c r="BM60" i="15"/>
  <c r="BM58" i="15"/>
  <c r="BM20" i="15"/>
  <c r="BM40" i="15"/>
  <c r="BM67" i="15"/>
  <c r="BL26" i="15"/>
  <c r="BL23" i="15"/>
  <c r="BL84" i="15"/>
  <c r="BL47" i="15"/>
  <c r="BL34" i="15"/>
  <c r="BL82" i="15"/>
  <c r="BL32" i="15"/>
  <c r="BL49" i="15"/>
  <c r="BL74" i="15"/>
  <c r="BL40" i="15"/>
  <c r="BL53" i="15"/>
  <c r="BL71" i="15"/>
  <c r="BL25" i="15"/>
  <c r="G6" i="35"/>
  <c r="G7" i="35"/>
  <c r="G8" i="35"/>
  <c r="G9" i="35"/>
  <c r="G10" i="35"/>
  <c r="G11" i="35"/>
  <c r="G12" i="35"/>
  <c r="G13" i="35"/>
  <c r="G14" i="35"/>
  <c r="G15" i="35"/>
  <c r="G16" i="35"/>
  <c r="G17" i="35"/>
  <c r="G18" i="35"/>
  <c r="G19" i="35"/>
  <c r="G20" i="35"/>
  <c r="G21" i="35"/>
  <c r="G22" i="35"/>
  <c r="G23" i="35"/>
  <c r="G24" i="35"/>
  <c r="G25" i="35"/>
  <c r="G26" i="35"/>
  <c r="G27" i="35"/>
  <c r="G28" i="35"/>
  <c r="G29" i="35"/>
  <c r="G30" i="35"/>
  <c r="G31" i="35"/>
  <c r="G32" i="35"/>
  <c r="G33" i="35"/>
  <c r="BM93" i="15"/>
  <c r="BL93" i="15"/>
  <c r="BM91" i="15"/>
  <c r="BL91" i="15"/>
  <c r="BM90" i="15"/>
  <c r="BM78" i="15"/>
  <c r="BM36" i="15"/>
  <c r="BM18" i="15"/>
  <c r="H390" i="11"/>
  <c r="I390" i="11" s="1"/>
  <c r="J390" i="11" s="1"/>
  <c r="K390" i="11" s="1"/>
  <c r="L390" i="11" s="1"/>
  <c r="M390" i="11" s="1"/>
  <c r="N390" i="11" s="1"/>
  <c r="O390" i="11" s="1"/>
  <c r="P390" i="11" s="1"/>
  <c r="Q390" i="11" s="1"/>
  <c r="R390" i="11" s="1"/>
  <c r="S390" i="11" s="1"/>
  <c r="T390" i="11" s="1"/>
  <c r="U390" i="11" s="1"/>
  <c r="V390" i="11" s="1"/>
  <c r="W390" i="11" s="1"/>
  <c r="X390" i="11" s="1"/>
  <c r="Y390" i="11" s="1"/>
  <c r="Z390" i="11" s="1"/>
  <c r="AA390" i="11" s="1"/>
  <c r="AB390" i="11" s="1"/>
  <c r="AC390" i="11" s="1"/>
  <c r="AD390" i="11" s="1"/>
  <c r="AE390" i="11" s="1"/>
  <c r="AF390" i="11" s="1"/>
  <c r="AG390" i="11" s="1"/>
  <c r="AH390" i="11" s="1"/>
  <c r="AI390" i="11" s="1"/>
  <c r="AJ390" i="11" s="1"/>
  <c r="AK390" i="11" s="1"/>
  <c r="AL390" i="11" s="1"/>
  <c r="AM390" i="11" s="1"/>
  <c r="AN390" i="11" s="1"/>
  <c r="AO390" i="11" s="1"/>
  <c r="AP390" i="11" s="1"/>
  <c r="AQ390" i="11" s="1"/>
  <c r="AR390" i="11" s="1"/>
  <c r="AS390" i="11" s="1"/>
  <c r="AT390" i="11" s="1"/>
  <c r="AU390" i="11" s="1"/>
  <c r="BC389" i="11"/>
  <c r="BB389" i="11"/>
  <c r="BA389" i="11"/>
  <c r="AZ389" i="11"/>
  <c r="AY389" i="11"/>
  <c r="AX389" i="11"/>
  <c r="AW389" i="11"/>
  <c r="BI388" i="11"/>
  <c r="BF388" i="11"/>
  <c r="BH388" i="11" s="1"/>
  <c r="BC388" i="11"/>
  <c r="BB388" i="11"/>
  <c r="BA388" i="11"/>
  <c r="AZ388" i="11"/>
  <c r="AY388" i="11"/>
  <c r="AX388" i="11"/>
  <c r="AW388" i="11"/>
  <c r="AU388" i="11"/>
  <c r="AT388" i="11"/>
  <c r="AS388" i="11"/>
  <c r="AR388" i="11"/>
  <c r="H386" i="11"/>
  <c r="I386" i="11" s="1"/>
  <c r="J386" i="11" s="1"/>
  <c r="K386" i="11" s="1"/>
  <c r="L386" i="11" s="1"/>
  <c r="M386" i="11" s="1"/>
  <c r="N386" i="11" s="1"/>
  <c r="O386" i="11" s="1"/>
  <c r="P386" i="11" s="1"/>
  <c r="Q386" i="11" s="1"/>
  <c r="R386" i="11" s="1"/>
  <c r="S386" i="11" s="1"/>
  <c r="T386" i="11" s="1"/>
  <c r="U386" i="11" s="1"/>
  <c r="V386" i="11" s="1"/>
  <c r="W386" i="11" s="1"/>
  <c r="X386" i="11" s="1"/>
  <c r="Y386" i="11" s="1"/>
  <c r="Z386" i="11" s="1"/>
  <c r="AA386" i="11" s="1"/>
  <c r="AB386" i="11" s="1"/>
  <c r="AC386" i="11" s="1"/>
  <c r="AD386" i="11" s="1"/>
  <c r="AE386" i="11" s="1"/>
  <c r="AF386" i="11" s="1"/>
  <c r="AG386" i="11" s="1"/>
  <c r="AH386" i="11" s="1"/>
  <c r="AI386" i="11" s="1"/>
  <c r="AJ386" i="11" s="1"/>
  <c r="AK386" i="11" s="1"/>
  <c r="AL386" i="11" s="1"/>
  <c r="AM386" i="11" s="1"/>
  <c r="AN386" i="11" s="1"/>
  <c r="AO386" i="11" s="1"/>
  <c r="AP386" i="11" s="1"/>
  <c r="AQ386" i="11" s="1"/>
  <c r="BC385" i="11"/>
  <c r="BB385" i="11"/>
  <c r="BA385" i="11"/>
  <c r="AZ385" i="11"/>
  <c r="AY385" i="11"/>
  <c r="AX385" i="11"/>
  <c r="AW385" i="11"/>
  <c r="BI384" i="11"/>
  <c r="BF384" i="11"/>
  <c r="BH384" i="11" s="1"/>
  <c r="BC384" i="11"/>
  <c r="BB384" i="11"/>
  <c r="BA384" i="11"/>
  <c r="AZ384" i="11"/>
  <c r="AY384" i="11"/>
  <c r="AX384" i="11"/>
  <c r="AW384" i="11"/>
  <c r="AU384" i="11"/>
  <c r="AT384" i="11"/>
  <c r="AS384" i="11"/>
  <c r="AR384" i="11"/>
  <c r="H382" i="11"/>
  <c r="I382" i="11" s="1"/>
  <c r="J382" i="11" s="1"/>
  <c r="K382" i="11" s="1"/>
  <c r="L382" i="11" s="1"/>
  <c r="M382" i="11" s="1"/>
  <c r="N382" i="11" s="1"/>
  <c r="O382" i="11" s="1"/>
  <c r="P382" i="11" s="1"/>
  <c r="Q382" i="11" s="1"/>
  <c r="R382" i="11" s="1"/>
  <c r="S382" i="11" s="1"/>
  <c r="T382" i="11" s="1"/>
  <c r="U382" i="11" s="1"/>
  <c r="V382" i="11" s="1"/>
  <c r="W382" i="11" s="1"/>
  <c r="X382" i="11" s="1"/>
  <c r="Y382" i="11" s="1"/>
  <c r="Z382" i="11" s="1"/>
  <c r="AA382" i="11" s="1"/>
  <c r="AB382" i="11" s="1"/>
  <c r="AC382" i="11" s="1"/>
  <c r="AD382" i="11" s="1"/>
  <c r="AE382" i="11" s="1"/>
  <c r="AF382" i="11" s="1"/>
  <c r="AG382" i="11" s="1"/>
  <c r="AH382" i="11" s="1"/>
  <c r="AI382" i="11" s="1"/>
  <c r="AJ382" i="11" s="1"/>
  <c r="AK382" i="11" s="1"/>
  <c r="AL382" i="11" s="1"/>
  <c r="AM382" i="11" s="1"/>
  <c r="AN382" i="11" s="1"/>
  <c r="AO382" i="11" s="1"/>
  <c r="AP382" i="11" s="1"/>
  <c r="AQ382" i="11" s="1"/>
  <c r="BC381" i="11"/>
  <c r="BB381" i="11"/>
  <c r="BA381" i="11"/>
  <c r="AZ381" i="11"/>
  <c r="AY381" i="11"/>
  <c r="AX381" i="11"/>
  <c r="AW381" i="11"/>
  <c r="BI380" i="11"/>
  <c r="BF380" i="11"/>
  <c r="BH380" i="11" s="1"/>
  <c r="BC380" i="11"/>
  <c r="BB380" i="11"/>
  <c r="BA380" i="11"/>
  <c r="AZ380" i="11"/>
  <c r="AY380" i="11"/>
  <c r="AX380" i="11"/>
  <c r="AW380" i="11"/>
  <c r="AU380" i="11"/>
  <c r="AT380" i="11"/>
  <c r="AS380" i="11"/>
  <c r="AR380" i="11"/>
  <c r="I37" i="33"/>
  <c r="AU308" i="11"/>
  <c r="AU300" i="11"/>
  <c r="AU276" i="11"/>
  <c r="AU268" i="11"/>
  <c r="AU159" i="11"/>
  <c r="AU376" i="11"/>
  <c r="AU372" i="11"/>
  <c r="AU368" i="11"/>
  <c r="AU364" i="11"/>
  <c r="AU360" i="11"/>
  <c r="AU356" i="11"/>
  <c r="AU352" i="11"/>
  <c r="AU348" i="11"/>
  <c r="AU344" i="11"/>
  <c r="AU340" i="11"/>
  <c r="AU336" i="11"/>
  <c r="AU332" i="11"/>
  <c r="AU324" i="11"/>
  <c r="AU316" i="11"/>
  <c r="AU312" i="11"/>
  <c r="AU296" i="11"/>
  <c r="AU292" i="11"/>
  <c r="AU284" i="11"/>
  <c r="AU280" i="11"/>
  <c r="AU227" i="11"/>
  <c r="AU207" i="11"/>
  <c r="AU171" i="11"/>
  <c r="AU135" i="11"/>
  <c r="AU75" i="11"/>
  <c r="AU2" i="11" s="1"/>
  <c r="AU39" i="11"/>
  <c r="AU35" i="11"/>
  <c r="AU3" i="11"/>
  <c r="AU8" i="11" s="1"/>
  <c r="R59" i="40" l="1"/>
  <c r="F61" i="40" s="1"/>
  <c r="U48" i="40"/>
  <c r="Z48" i="40" s="1"/>
  <c r="Z57" i="40" s="1"/>
  <c r="BK74" i="15"/>
  <c r="BK26" i="15"/>
  <c r="BK49" i="15"/>
  <c r="BK32" i="15"/>
  <c r="BK82" i="15"/>
  <c r="BK25" i="15"/>
  <c r="BK34" i="15"/>
  <c r="BK71" i="15"/>
  <c r="BK47" i="15"/>
  <c r="BK53" i="15"/>
  <c r="BK84" i="15"/>
  <c r="BQ84" i="15" s="1"/>
  <c r="BZ84" i="15" s="1"/>
  <c r="CI84" i="15" s="1"/>
  <c r="CR84" i="15" s="1"/>
  <c r="DA84" i="15" s="1"/>
  <c r="DJ84" i="15" s="1"/>
  <c r="DS84" i="15" s="1"/>
  <c r="EB84" i="15" s="1"/>
  <c r="EK84" i="15" s="1"/>
  <c r="BK40" i="15"/>
  <c r="BO23" i="15"/>
  <c r="BX23" i="15" s="1"/>
  <c r="CG23" i="15" s="1"/>
  <c r="CP23" i="15" s="1"/>
  <c r="CY23" i="15" s="1"/>
  <c r="DH23" i="15" s="1"/>
  <c r="DQ23" i="15" s="1"/>
  <c r="DZ23" i="15" s="1"/>
  <c r="EI23" i="15" s="1"/>
  <c r="BY17" i="15"/>
  <c r="CI17" i="15"/>
  <c r="BY24" i="15"/>
  <c r="CI24" i="15"/>
  <c r="BY98" i="15"/>
  <c r="CI98" i="15"/>
  <c r="E59" i="40"/>
  <c r="U17" i="40"/>
  <c r="Z17" i="40"/>
  <c r="Z20" i="40"/>
  <c r="Z45" i="40" s="1"/>
  <c r="BO47" i="15"/>
  <c r="BX47" i="15" s="1"/>
  <c r="CG47" i="15" s="1"/>
  <c r="CP47" i="15" s="1"/>
  <c r="CY47" i="15" s="1"/>
  <c r="DH47" i="15" s="1"/>
  <c r="DQ47" i="15" s="1"/>
  <c r="DZ47" i="15" s="1"/>
  <c r="EI47" i="15" s="1"/>
  <c r="BO84" i="15"/>
  <c r="BX84" i="15" s="1"/>
  <c r="BP17" i="15"/>
  <c r="BP24" i="15"/>
  <c r="BP98" i="15"/>
  <c r="BO34" i="15"/>
  <c r="BX34" i="15" s="1"/>
  <c r="CG34" i="15" s="1"/>
  <c r="CP34" i="15" s="1"/>
  <c r="CY34" i="15" s="1"/>
  <c r="DH34" i="15" s="1"/>
  <c r="DQ34" i="15" s="1"/>
  <c r="DZ34" i="15" s="1"/>
  <c r="EI34" i="15" s="1"/>
  <c r="BK23" i="15"/>
  <c r="BQ23" i="15" s="1"/>
  <c r="BZ23" i="15" s="1"/>
  <c r="BO26" i="15"/>
  <c r="BX26" i="15" s="1"/>
  <c r="CG26" i="15" s="1"/>
  <c r="CP26" i="15" s="1"/>
  <c r="CY26" i="15" s="1"/>
  <c r="DH26" i="15" s="1"/>
  <c r="DQ26" i="15" s="1"/>
  <c r="DZ26" i="15" s="1"/>
  <c r="EI26" i="15" s="1"/>
  <c r="BM100" i="15"/>
  <c r="BL100" i="15"/>
  <c r="BL87" i="15"/>
  <c r="BM87" i="15"/>
  <c r="AR386" i="11"/>
  <c r="AS386" i="11" s="1"/>
  <c r="AT386" i="11" s="1"/>
  <c r="AU386" i="11" s="1"/>
  <c r="AR382" i="11"/>
  <c r="AS382" i="11" s="1"/>
  <c r="AT382" i="11" s="1"/>
  <c r="AU382" i="11" s="1"/>
  <c r="U57" i="40" l="1"/>
  <c r="U59" i="40" s="1"/>
  <c r="CH98" i="15"/>
  <c r="CR98" i="15"/>
  <c r="CH17" i="15"/>
  <c r="CR17" i="15"/>
  <c r="CH24" i="15"/>
  <c r="CR24" i="15"/>
  <c r="BY23" i="15"/>
  <c r="CI23" i="15"/>
  <c r="BY84" i="15"/>
  <c r="CG84" i="15"/>
  <c r="Z59" i="40"/>
  <c r="BK87" i="15"/>
  <c r="BP84" i="15"/>
  <c r="BL102" i="15"/>
  <c r="BL106" i="15"/>
  <c r="BP23" i="15"/>
  <c r="BM102" i="15"/>
  <c r="CQ17" i="15" l="1"/>
  <c r="DA17" i="15"/>
  <c r="DJ17" i="15" s="1"/>
  <c r="DS17" i="15" s="1"/>
  <c r="CQ24" i="15"/>
  <c r="DA24" i="15"/>
  <c r="DJ24" i="15" s="1"/>
  <c r="DS24" i="15" s="1"/>
  <c r="CQ98" i="15"/>
  <c r="DA98" i="15"/>
  <c r="CH84" i="15"/>
  <c r="CP84" i="15"/>
  <c r="CH23" i="15"/>
  <c r="CR23" i="15"/>
  <c r="AS341" i="11"/>
  <c r="AS321" i="11"/>
  <c r="AS301" i="11"/>
  <c r="AS333" i="11"/>
  <c r="BE91" i="15"/>
  <c r="BC34" i="15"/>
  <c r="BI34" i="15" s="1"/>
  <c r="BC26" i="15"/>
  <c r="BI26" i="15" s="1"/>
  <c r="BC47" i="15"/>
  <c r="BI47" i="15" s="1"/>
  <c r="BC51" i="15"/>
  <c r="BD32" i="15"/>
  <c r="BD55" i="15"/>
  <c r="BD82" i="15"/>
  <c r="BD65" i="15"/>
  <c r="BC65" i="15" s="1"/>
  <c r="BD49" i="15"/>
  <c r="BD25" i="15"/>
  <c r="BD40" i="15"/>
  <c r="BD67" i="15"/>
  <c r="BD74" i="15"/>
  <c r="BD53" i="15"/>
  <c r="BD71" i="15"/>
  <c r="BD36" i="15"/>
  <c r="BD60" i="15"/>
  <c r="BC60" i="15" s="1"/>
  <c r="BD91" i="15"/>
  <c r="BE93" i="15"/>
  <c r="BD93" i="15"/>
  <c r="BE90" i="15"/>
  <c r="BD83" i="15"/>
  <c r="BC83" i="15" s="1"/>
  <c r="BD78" i="15"/>
  <c r="BD77" i="15"/>
  <c r="BD75" i="15"/>
  <c r="BD70" i="15"/>
  <c r="BD69" i="15"/>
  <c r="BD64" i="15"/>
  <c r="BD58" i="15"/>
  <c r="BD56" i="15"/>
  <c r="BD43" i="15"/>
  <c r="BD22" i="15"/>
  <c r="BD18" i="15"/>
  <c r="BD13" i="15"/>
  <c r="AT268" i="11"/>
  <c r="BE58" i="15" s="1"/>
  <c r="BE43" i="15"/>
  <c r="AT284" i="11"/>
  <c r="BE18" i="15" s="1"/>
  <c r="AT300" i="11"/>
  <c r="BE40" i="15" s="1"/>
  <c r="AT316" i="11"/>
  <c r="BE36" i="15" s="1"/>
  <c r="AT231" i="11"/>
  <c r="BE78" i="15" s="1"/>
  <c r="BC377" i="11"/>
  <c r="BB377" i="11"/>
  <c r="BA377" i="11"/>
  <c r="AZ377" i="11"/>
  <c r="AY377" i="11"/>
  <c r="AX377" i="11"/>
  <c r="AW377" i="11"/>
  <c r="BI376" i="11"/>
  <c r="BF376" i="11"/>
  <c r="BH376" i="11" s="1"/>
  <c r="BC376" i="11"/>
  <c r="BB376" i="11"/>
  <c r="BA376" i="11"/>
  <c r="AZ376" i="11"/>
  <c r="AY376" i="11"/>
  <c r="AX376" i="11"/>
  <c r="AW376" i="11"/>
  <c r="AT376" i="11"/>
  <c r="AS376" i="11"/>
  <c r="AR376" i="11"/>
  <c r="BC373" i="11"/>
  <c r="BB373" i="11"/>
  <c r="BA373" i="11"/>
  <c r="AZ373" i="11"/>
  <c r="AY373" i="11"/>
  <c r="AX373" i="11"/>
  <c r="AW373" i="11"/>
  <c r="BI372" i="11"/>
  <c r="BF372" i="11"/>
  <c r="BH372" i="11" s="1"/>
  <c r="BC372" i="11"/>
  <c r="BB372" i="11"/>
  <c r="BA372" i="11"/>
  <c r="AZ372" i="11"/>
  <c r="AY372" i="11"/>
  <c r="AX372" i="11"/>
  <c r="AW372" i="11"/>
  <c r="AT372" i="11"/>
  <c r="AS372" i="11"/>
  <c r="AR372" i="11"/>
  <c r="BC369" i="11"/>
  <c r="BB369" i="11"/>
  <c r="BA369" i="11"/>
  <c r="AZ369" i="11"/>
  <c r="AY369" i="11"/>
  <c r="AX369" i="11"/>
  <c r="AW369" i="11"/>
  <c r="BI368" i="11"/>
  <c r="BF368" i="11"/>
  <c r="BH368" i="11" s="1"/>
  <c r="BC368" i="11"/>
  <c r="BB368" i="11"/>
  <c r="BA368" i="11"/>
  <c r="AZ368" i="11"/>
  <c r="AY368" i="11"/>
  <c r="AX368" i="11"/>
  <c r="AW368" i="11"/>
  <c r="AT368" i="11"/>
  <c r="AS368" i="11"/>
  <c r="AR368" i="11"/>
  <c r="BC365" i="11"/>
  <c r="BB365" i="11"/>
  <c r="BA365" i="11"/>
  <c r="AZ365" i="11"/>
  <c r="AY365" i="11"/>
  <c r="AX365" i="11"/>
  <c r="AW365" i="11"/>
  <c r="BI364" i="11"/>
  <c r="BF364" i="11"/>
  <c r="BH364" i="11" s="1"/>
  <c r="BC364" i="11"/>
  <c r="BB364" i="11"/>
  <c r="BA364" i="11"/>
  <c r="AZ364" i="11"/>
  <c r="AY364" i="11"/>
  <c r="AX364" i="11"/>
  <c r="AW364" i="11"/>
  <c r="AT364" i="11"/>
  <c r="AS364" i="11"/>
  <c r="AR364" i="11"/>
  <c r="BC361" i="11"/>
  <c r="BB361" i="11"/>
  <c r="BA361" i="11"/>
  <c r="AZ361" i="11"/>
  <c r="AY361" i="11"/>
  <c r="AX361" i="11"/>
  <c r="AW361" i="11"/>
  <c r="BI360" i="11"/>
  <c r="BF360" i="11"/>
  <c r="BH360" i="11" s="1"/>
  <c r="BC360" i="11"/>
  <c r="BB360" i="11"/>
  <c r="BA360" i="11"/>
  <c r="AZ360" i="11"/>
  <c r="AY360" i="11"/>
  <c r="AX360" i="11"/>
  <c r="AW360" i="11"/>
  <c r="AT360" i="11"/>
  <c r="AS360" i="11"/>
  <c r="AR360" i="11"/>
  <c r="BC357" i="11"/>
  <c r="BB357" i="11"/>
  <c r="BA357" i="11"/>
  <c r="AZ357" i="11"/>
  <c r="AY357" i="11"/>
  <c r="AX357" i="11"/>
  <c r="AW357" i="11"/>
  <c r="BI356" i="11"/>
  <c r="BF356" i="11"/>
  <c r="BH356" i="11" s="1"/>
  <c r="BC356" i="11"/>
  <c r="BB356" i="11"/>
  <c r="BA356" i="11"/>
  <c r="AZ356" i="11"/>
  <c r="AY356" i="11"/>
  <c r="AX356" i="11"/>
  <c r="AW356" i="11"/>
  <c r="AT356" i="11"/>
  <c r="AS356" i="11"/>
  <c r="AR356" i="11"/>
  <c r="DR24" i="15" l="1"/>
  <c r="EB24" i="15"/>
  <c r="DR17" i="15"/>
  <c r="EB17" i="15"/>
  <c r="DI24" i="15"/>
  <c r="DI17" i="15"/>
  <c r="CZ24" i="15"/>
  <c r="CZ17" i="15"/>
  <c r="CZ98" i="15"/>
  <c r="CQ23" i="15"/>
  <c r="DA23" i="15"/>
  <c r="DJ23" i="15" s="1"/>
  <c r="DS23" i="15" s="1"/>
  <c r="CQ84" i="15"/>
  <c r="CY84" i="15"/>
  <c r="DH84" i="15" s="1"/>
  <c r="DQ84" i="15" s="1"/>
  <c r="BC74" i="15"/>
  <c r="BC32" i="15"/>
  <c r="BC67" i="15"/>
  <c r="BC25" i="15"/>
  <c r="BC49" i="15"/>
  <c r="BC22" i="15"/>
  <c r="BC36" i="15"/>
  <c r="BC71" i="15"/>
  <c r="BC82" i="15"/>
  <c r="BC53" i="15"/>
  <c r="BC55" i="15"/>
  <c r="BH47" i="15"/>
  <c r="BQ47" i="15"/>
  <c r="BZ47" i="15" s="1"/>
  <c r="BH26" i="15"/>
  <c r="BQ26" i="15"/>
  <c r="BZ26" i="15" s="1"/>
  <c r="BH34" i="15"/>
  <c r="BQ34" i="15"/>
  <c r="BZ34" i="15" s="1"/>
  <c r="BC40" i="15"/>
  <c r="BE100" i="15"/>
  <c r="BD100" i="15"/>
  <c r="BD87" i="15"/>
  <c r="BE87" i="15"/>
  <c r="BC353" i="11"/>
  <c r="BB353" i="11"/>
  <c r="BA353" i="11"/>
  <c r="AZ353" i="11"/>
  <c r="AY353" i="11"/>
  <c r="AX353" i="11"/>
  <c r="AW353" i="11"/>
  <c r="BI352" i="11"/>
  <c r="BF352" i="11"/>
  <c r="BH352" i="11" s="1"/>
  <c r="BC352" i="11"/>
  <c r="BB352" i="11"/>
  <c r="BA352" i="11"/>
  <c r="AZ352" i="11"/>
  <c r="AY352" i="11"/>
  <c r="AX352" i="11"/>
  <c r="AW352" i="11"/>
  <c r="AT352" i="11"/>
  <c r="AS352" i="11"/>
  <c r="AR352" i="11"/>
  <c r="EA17" i="15" l="1"/>
  <c r="EK17" i="15"/>
  <c r="EJ17" i="15" s="1"/>
  <c r="EA24" i="15"/>
  <c r="EK24" i="15"/>
  <c r="EJ24" i="15" s="1"/>
  <c r="DR84" i="15"/>
  <c r="DZ84" i="15"/>
  <c r="DR23" i="15"/>
  <c r="EB23" i="15"/>
  <c r="DI84" i="15"/>
  <c r="DI23" i="15"/>
  <c r="CZ84" i="15"/>
  <c r="CZ23" i="15"/>
  <c r="BY34" i="15"/>
  <c r="CI34" i="15"/>
  <c r="BY47" i="15"/>
  <c r="CI47" i="15"/>
  <c r="BY26" i="15"/>
  <c r="CI26" i="15"/>
  <c r="BP34" i="15"/>
  <c r="BP26" i="15"/>
  <c r="BP47" i="15"/>
  <c r="BC87" i="15"/>
  <c r="BD102" i="15"/>
  <c r="BE102" i="15"/>
  <c r="AT348" i="11"/>
  <c r="AT344" i="11"/>
  <c r="AT340" i="11"/>
  <c r="AT336" i="11"/>
  <c r="AT332" i="11"/>
  <c r="AT324" i="11"/>
  <c r="AT312" i="11"/>
  <c r="AT308" i="11"/>
  <c r="AT296" i="11"/>
  <c r="AT292" i="11"/>
  <c r="AT276" i="11"/>
  <c r="AT227" i="11"/>
  <c r="AT207" i="11"/>
  <c r="AT171" i="11"/>
  <c r="AT135" i="11"/>
  <c r="AT75" i="11"/>
  <c r="AT39" i="11"/>
  <c r="AT35" i="11"/>
  <c r="AT2" i="11" s="1"/>
  <c r="AT3" i="11"/>
  <c r="AT8" i="11" s="1"/>
  <c r="AQ32" i="15"/>
  <c r="AY32" i="15" s="1"/>
  <c r="BG32" i="15" s="1"/>
  <c r="BO32" i="15" s="1"/>
  <c r="BX32" i="15" s="1"/>
  <c r="CG32" i="15" s="1"/>
  <c r="CP32" i="15" s="1"/>
  <c r="CY32" i="15" s="1"/>
  <c r="DH32" i="15" s="1"/>
  <c r="DQ32" i="15" s="1"/>
  <c r="DZ32" i="15" s="1"/>
  <c r="EI32" i="15" s="1"/>
  <c r="AS32" i="15"/>
  <c r="AY55" i="15"/>
  <c r="BG55" i="15" s="1"/>
  <c r="BO55" i="15" s="1"/>
  <c r="BX55" i="15" s="1"/>
  <c r="CG55" i="15" s="1"/>
  <c r="CP55" i="15" s="1"/>
  <c r="CY55" i="15" s="1"/>
  <c r="DH55" i="15" s="1"/>
  <c r="DQ55" i="15" s="1"/>
  <c r="DZ55" i="15" s="1"/>
  <c r="EI55" i="15" s="1"/>
  <c r="EA23" i="15" l="1"/>
  <c r="EK23" i="15"/>
  <c r="EJ23" i="15" s="1"/>
  <c r="EA84" i="15"/>
  <c r="EI84" i="15"/>
  <c r="EJ84" i="15" s="1"/>
  <c r="CH26" i="15"/>
  <c r="CR26" i="15"/>
  <c r="CH47" i="15"/>
  <c r="CR47" i="15"/>
  <c r="CH34" i="15"/>
  <c r="CR34" i="15"/>
  <c r="AR32" i="15"/>
  <c r="AV93" i="15"/>
  <c r="AV100" i="15" s="1"/>
  <c r="AW93" i="15"/>
  <c r="AU55" i="15"/>
  <c r="BA55" i="15" s="1"/>
  <c r="BI55" i="15" s="1"/>
  <c r="AU32" i="15"/>
  <c r="BA32" i="15" s="1"/>
  <c r="BI32" i="15" s="1"/>
  <c r="AU74" i="15"/>
  <c r="AU51" i="15"/>
  <c r="AU60" i="15"/>
  <c r="AS308" i="11"/>
  <c r="AW67" i="15" s="1"/>
  <c r="AS135" i="11"/>
  <c r="AW50" i="15" s="1"/>
  <c r="AV56" i="15"/>
  <c r="AU56" i="15" s="1"/>
  <c r="AV43" i="15"/>
  <c r="AU43" i="15" s="1"/>
  <c r="AV58" i="15"/>
  <c r="AU58" i="15" s="1"/>
  <c r="AV70" i="15"/>
  <c r="AU70" i="15" s="1"/>
  <c r="AV75" i="15"/>
  <c r="AU75" i="15" s="1"/>
  <c r="AV77" i="15"/>
  <c r="AU77" i="15" s="1"/>
  <c r="AV78" i="15"/>
  <c r="AU78" i="15" s="1"/>
  <c r="AV83" i="15"/>
  <c r="AU83" i="15" s="1"/>
  <c r="AU100" i="15"/>
  <c r="AW92" i="15"/>
  <c r="AW91" i="15"/>
  <c r="AW90" i="15"/>
  <c r="AW83" i="15"/>
  <c r="AW79" i="15"/>
  <c r="AW76" i="15"/>
  <c r="AW74" i="15"/>
  <c r="AV74" i="15"/>
  <c r="AW71" i="15"/>
  <c r="AV71" i="15"/>
  <c r="AW70" i="15"/>
  <c r="AW69" i="15"/>
  <c r="AV69" i="15"/>
  <c r="AW68" i="15"/>
  <c r="AV67" i="15"/>
  <c r="AW66" i="15"/>
  <c r="AW65" i="15"/>
  <c r="AW64" i="15"/>
  <c r="AV64" i="15"/>
  <c r="AW61" i="15"/>
  <c r="AW60" i="15"/>
  <c r="AW58" i="15"/>
  <c r="AW57" i="15"/>
  <c r="AW56" i="15"/>
  <c r="AW53" i="15"/>
  <c r="AV53" i="15"/>
  <c r="AW51" i="15"/>
  <c r="AW49" i="15"/>
  <c r="AW46" i="15"/>
  <c r="AW43" i="15"/>
  <c r="AW40" i="15"/>
  <c r="AV40" i="15"/>
  <c r="AV36" i="15"/>
  <c r="AW31" i="15"/>
  <c r="AW30" i="15"/>
  <c r="AW25" i="15"/>
  <c r="AV25" i="15"/>
  <c r="AW22" i="15"/>
  <c r="AV22" i="15"/>
  <c r="AW20" i="15"/>
  <c r="AW19" i="15"/>
  <c r="AV18" i="15"/>
  <c r="AW15" i="15"/>
  <c r="AV13" i="15"/>
  <c r="AW11" i="15"/>
  <c r="AW8" i="15"/>
  <c r="F6" i="27"/>
  <c r="G6" i="27"/>
  <c r="B7" i="27"/>
  <c r="G7" i="27" s="1"/>
  <c r="E8" i="27"/>
  <c r="G8" i="27"/>
  <c r="B9" i="27"/>
  <c r="C9" i="27"/>
  <c r="C27" i="27" s="1"/>
  <c r="G9" i="27"/>
  <c r="C10" i="27"/>
  <c r="G10" i="27"/>
  <c r="B11" i="27"/>
  <c r="G11" i="27"/>
  <c r="B12" i="27"/>
  <c r="G12" i="27" s="1"/>
  <c r="B13" i="27"/>
  <c r="G13" i="27" s="1"/>
  <c r="D13" i="27"/>
  <c r="B14" i="27"/>
  <c r="C14" i="27"/>
  <c r="G14" i="27"/>
  <c r="B15" i="27"/>
  <c r="E15" i="27"/>
  <c r="E27" i="27" s="1"/>
  <c r="G15" i="27"/>
  <c r="B16" i="27"/>
  <c r="C16" i="27"/>
  <c r="G16" i="27"/>
  <c r="D17" i="27"/>
  <c r="G17" i="27" s="1"/>
  <c r="B18" i="27"/>
  <c r="C18" i="27"/>
  <c r="G18" i="27" s="1"/>
  <c r="F18" i="27"/>
  <c r="C19" i="27"/>
  <c r="G19" i="27"/>
  <c r="B20" i="27"/>
  <c r="G20" i="27"/>
  <c r="B21" i="27"/>
  <c r="C21" i="27"/>
  <c r="E21" i="27"/>
  <c r="G21" i="27"/>
  <c r="B22" i="27"/>
  <c r="G22" i="27" s="1"/>
  <c r="C22" i="27"/>
  <c r="B23" i="27"/>
  <c r="G23" i="27" s="1"/>
  <c r="C23" i="27"/>
  <c r="B24" i="27"/>
  <c r="E24" i="27"/>
  <c r="F24" i="27"/>
  <c r="G24" i="27"/>
  <c r="B25" i="27"/>
  <c r="E25" i="27"/>
  <c r="F25" i="27"/>
  <c r="F27" i="27" s="1"/>
  <c r="G25" i="27"/>
  <c r="B26" i="27"/>
  <c r="G26" i="27" s="1"/>
  <c r="E26" i="27"/>
  <c r="F26" i="27"/>
  <c r="BC349" i="11"/>
  <c r="BB349" i="11"/>
  <c r="BA349" i="11"/>
  <c r="AZ349" i="11"/>
  <c r="AY349" i="11"/>
  <c r="AX349" i="11"/>
  <c r="AW349" i="11"/>
  <c r="BI348" i="11"/>
  <c r="BF348" i="11"/>
  <c r="BH348" i="11" s="1"/>
  <c r="BC348" i="11"/>
  <c r="BB348" i="11"/>
  <c r="BA348" i="11"/>
  <c r="AZ348" i="11"/>
  <c r="AY348" i="11"/>
  <c r="AX348" i="11"/>
  <c r="AW348" i="11"/>
  <c r="AS348" i="11"/>
  <c r="AR348" i="11"/>
  <c r="BC345" i="11"/>
  <c r="BB345" i="11"/>
  <c r="BA345" i="11"/>
  <c r="AZ345" i="11"/>
  <c r="AY345" i="11"/>
  <c r="AX345" i="11"/>
  <c r="AW345" i="11"/>
  <c r="BI344" i="11"/>
  <c r="BF344" i="11"/>
  <c r="BH344" i="11" s="1"/>
  <c r="BC344" i="11"/>
  <c r="BB344" i="11"/>
  <c r="BA344" i="11"/>
  <c r="AZ344" i="11"/>
  <c r="AY344" i="11"/>
  <c r="AX344" i="11"/>
  <c r="AW344" i="11"/>
  <c r="AS344" i="11"/>
  <c r="AR344" i="11"/>
  <c r="AS340" i="11"/>
  <c r="AS336" i="11"/>
  <c r="AS332" i="11"/>
  <c r="AS324" i="11"/>
  <c r="AS316" i="11"/>
  <c r="AS312" i="11"/>
  <c r="AS300" i="11"/>
  <c r="AS296" i="11"/>
  <c r="AS292" i="11"/>
  <c r="AS284" i="11"/>
  <c r="AS280" i="11"/>
  <c r="AS276" i="11"/>
  <c r="AS231" i="11"/>
  <c r="AS227" i="11"/>
  <c r="AS207" i="11"/>
  <c r="AS171" i="11"/>
  <c r="AS75" i="11"/>
  <c r="AS39" i="11"/>
  <c r="AS35" i="11"/>
  <c r="AS3" i="11"/>
  <c r="AQ82" i="15"/>
  <c r="AY82" i="15" s="1"/>
  <c r="BG82" i="15" s="1"/>
  <c r="BO82" i="15" s="1"/>
  <c r="BX82" i="15" s="1"/>
  <c r="CG82" i="15" s="1"/>
  <c r="CP82" i="15" s="1"/>
  <c r="CY82" i="15" s="1"/>
  <c r="DH82" i="15" s="1"/>
  <c r="DQ82" i="15" s="1"/>
  <c r="DZ82" i="15" s="1"/>
  <c r="EI82" i="15" s="1"/>
  <c r="AM82" i="15"/>
  <c r="AS82" i="15" s="1"/>
  <c r="AM51" i="15"/>
  <c r="AM49" i="15"/>
  <c r="AO11" i="15"/>
  <c r="AQ11" i="15" s="1"/>
  <c r="AO15" i="15"/>
  <c r="AO19" i="15"/>
  <c r="AQ19" i="15" s="1"/>
  <c r="AO20" i="15"/>
  <c r="AO22" i="15"/>
  <c r="AO25" i="15"/>
  <c r="AO30" i="15"/>
  <c r="AO31" i="15"/>
  <c r="AQ31" i="15" s="1"/>
  <c r="AO40" i="15"/>
  <c r="AO43" i="15"/>
  <c r="AO46" i="15"/>
  <c r="AQ46" i="15" s="1"/>
  <c r="AO49" i="15"/>
  <c r="AQ49" i="15" s="1"/>
  <c r="AO50" i="15"/>
  <c r="AO51" i="15"/>
  <c r="AQ51" i="15" s="1"/>
  <c r="AO53" i="15"/>
  <c r="AO56" i="15"/>
  <c r="AO57" i="15"/>
  <c r="AO58" i="15"/>
  <c r="AO60" i="15"/>
  <c r="AO61" i="15"/>
  <c r="AQ61" i="15" s="1"/>
  <c r="AO64" i="15"/>
  <c r="AO65" i="15"/>
  <c r="AO66" i="15"/>
  <c r="AO68" i="15"/>
  <c r="AQ68" i="15" s="1"/>
  <c r="AO69" i="15"/>
  <c r="AO70" i="15"/>
  <c r="AQ70" i="15" s="1"/>
  <c r="AO71" i="15"/>
  <c r="AO74" i="15"/>
  <c r="AO76" i="15"/>
  <c r="AQ76" i="15" s="1"/>
  <c r="AO79" i="15"/>
  <c r="AQ79" i="15" s="1"/>
  <c r="AO91" i="15"/>
  <c r="AQ91" i="15" s="1"/>
  <c r="AO90" i="15"/>
  <c r="AQ90" i="15" s="1"/>
  <c r="AN40" i="15"/>
  <c r="AN67" i="15"/>
  <c r="AN64" i="15"/>
  <c r="AN74" i="15"/>
  <c r="AN53" i="15"/>
  <c r="AN22" i="15"/>
  <c r="AN71" i="15"/>
  <c r="AN36" i="15"/>
  <c r="AN18" i="15"/>
  <c r="AK66" i="15"/>
  <c r="AF100" i="15"/>
  <c r="AF87" i="15"/>
  <c r="AN100" i="15"/>
  <c r="AO92" i="15"/>
  <c r="AQ92" i="15" s="1"/>
  <c r="AM100" i="15"/>
  <c r="AO83" i="15"/>
  <c r="AN75" i="15"/>
  <c r="AN69" i="15"/>
  <c r="AN58" i="15"/>
  <c r="AN43" i="15"/>
  <c r="AN25" i="15"/>
  <c r="AN13" i="15"/>
  <c r="AO8" i="15"/>
  <c r="AQ8" i="15" s="1"/>
  <c r="AR35" i="11"/>
  <c r="AR207" i="11"/>
  <c r="AO75" i="15" s="1"/>
  <c r="AR316" i="11"/>
  <c r="AO36" i="15" s="1"/>
  <c r="AR284" i="11"/>
  <c r="AO18" i="15" s="1"/>
  <c r="AR227" i="11"/>
  <c r="AR308" i="11"/>
  <c r="AO67" i="15" s="1"/>
  <c r="AR231" i="11"/>
  <c r="AO78" i="15" s="1"/>
  <c r="BC341" i="11"/>
  <c r="BB341" i="11"/>
  <c r="BA341" i="11"/>
  <c r="AZ341" i="11"/>
  <c r="AY341" i="11"/>
  <c r="AX341" i="11"/>
  <c r="AW341" i="11"/>
  <c r="BI340" i="11"/>
  <c r="BF340" i="11"/>
  <c r="BH340" i="11" s="1"/>
  <c r="BC340" i="11"/>
  <c r="BB340" i="11"/>
  <c r="BA340" i="11"/>
  <c r="AZ340" i="11"/>
  <c r="AY340" i="11"/>
  <c r="AX340" i="11"/>
  <c r="AW340" i="11"/>
  <c r="AR340" i="11"/>
  <c r="AR3" i="11"/>
  <c r="AR336" i="11"/>
  <c r="AR332" i="11"/>
  <c r="AR324" i="11"/>
  <c r="AR312" i="11"/>
  <c r="AR300" i="11"/>
  <c r="AR296" i="11"/>
  <c r="AR292" i="11"/>
  <c r="AR280" i="11"/>
  <c r="AR276" i="11"/>
  <c r="AR171" i="11"/>
  <c r="AR75" i="11"/>
  <c r="AR39" i="11"/>
  <c r="CQ34" i="15" l="1"/>
  <c r="DA34" i="15"/>
  <c r="DJ34" i="15" s="1"/>
  <c r="DS34" i="15" s="1"/>
  <c r="CQ47" i="15"/>
  <c r="DA47" i="15"/>
  <c r="DJ47" i="15" s="1"/>
  <c r="DS47" i="15" s="1"/>
  <c r="CQ26" i="15"/>
  <c r="DA26" i="15"/>
  <c r="DJ26" i="15" s="1"/>
  <c r="DS26" i="15" s="1"/>
  <c r="AM71" i="15"/>
  <c r="AM36" i="15"/>
  <c r="AM22" i="15"/>
  <c r="AU25" i="15"/>
  <c r="AM43" i="15"/>
  <c r="AM74" i="15"/>
  <c r="AU22" i="15"/>
  <c r="AU67" i="15"/>
  <c r="AM25" i="15"/>
  <c r="AM53" i="15"/>
  <c r="AM64" i="15"/>
  <c r="AU18" i="15"/>
  <c r="AU53" i="15"/>
  <c r="AU71" i="15"/>
  <c r="AM67" i="15"/>
  <c r="AU36" i="15"/>
  <c r="AM18" i="15"/>
  <c r="AM40" i="15"/>
  <c r="AU40" i="15"/>
  <c r="AR82" i="15"/>
  <c r="BH55" i="15"/>
  <c r="BQ55" i="15"/>
  <c r="BZ55" i="15" s="1"/>
  <c r="BH32" i="15"/>
  <c r="BQ32" i="15"/>
  <c r="BZ32" i="15" s="1"/>
  <c r="AY11" i="15"/>
  <c r="BG11" i="15" s="1"/>
  <c r="BO11" i="15" s="1"/>
  <c r="BX11" i="15" s="1"/>
  <c r="CG11" i="15" s="1"/>
  <c r="CP11" i="15" s="1"/>
  <c r="CY11" i="15" s="1"/>
  <c r="DH11" i="15" s="1"/>
  <c r="DQ11" i="15" s="1"/>
  <c r="DZ11" i="15" s="1"/>
  <c r="EI11" i="15" s="1"/>
  <c r="AZ32" i="15"/>
  <c r="AZ55" i="15"/>
  <c r="AY92" i="15"/>
  <c r="BG92" i="15" s="1"/>
  <c r="BO92" i="15" s="1"/>
  <c r="BX92" i="15" s="1"/>
  <c r="CG92" i="15" s="1"/>
  <c r="CP92" i="15" s="1"/>
  <c r="CY92" i="15" s="1"/>
  <c r="DH92" i="15" s="1"/>
  <c r="DQ92" i="15" s="1"/>
  <c r="DZ92" i="15" s="1"/>
  <c r="EI92" i="15" s="1"/>
  <c r="AY91" i="15"/>
  <c r="AY49" i="15"/>
  <c r="BG49" i="15" s="1"/>
  <c r="BO49" i="15" s="1"/>
  <c r="BX49" i="15" s="1"/>
  <c r="CG49" i="15" s="1"/>
  <c r="CP49" i="15" s="1"/>
  <c r="CY49" i="15" s="1"/>
  <c r="DH49" i="15" s="1"/>
  <c r="DQ49" i="15" s="1"/>
  <c r="DZ49" i="15" s="1"/>
  <c r="EI49" i="15" s="1"/>
  <c r="AY51" i="15"/>
  <c r="BG51" i="15" s="1"/>
  <c r="BO51" i="15" s="1"/>
  <c r="BX51" i="15" s="1"/>
  <c r="CG51" i="15" s="1"/>
  <c r="CP51" i="15" s="1"/>
  <c r="CY51" i="15" s="1"/>
  <c r="DH51" i="15" s="1"/>
  <c r="DQ51" i="15" s="1"/>
  <c r="DZ51" i="15" s="1"/>
  <c r="EI51" i="15" s="1"/>
  <c r="AY31" i="15"/>
  <c r="BG31" i="15" s="1"/>
  <c r="BO31" i="15" s="1"/>
  <c r="BX31" i="15" s="1"/>
  <c r="CG31" i="15" s="1"/>
  <c r="CP31" i="15" s="1"/>
  <c r="CY31" i="15" s="1"/>
  <c r="DH31" i="15" s="1"/>
  <c r="DQ31" i="15" s="1"/>
  <c r="DZ31" i="15" s="1"/>
  <c r="EI31" i="15" s="1"/>
  <c r="AY61" i="15"/>
  <c r="BG61" i="15" s="1"/>
  <c r="BO61" i="15" s="1"/>
  <c r="BX61" i="15" s="1"/>
  <c r="CG61" i="15" s="1"/>
  <c r="CP61" i="15" s="1"/>
  <c r="CY61" i="15" s="1"/>
  <c r="DH61" i="15" s="1"/>
  <c r="DQ61" i="15" s="1"/>
  <c r="DZ61" i="15" s="1"/>
  <c r="EI61" i="15" s="1"/>
  <c r="AY19" i="15"/>
  <c r="BG19" i="15" s="1"/>
  <c r="BO19" i="15" s="1"/>
  <c r="BX19" i="15" s="1"/>
  <c r="CG19" i="15" s="1"/>
  <c r="CP19" i="15" s="1"/>
  <c r="CY19" i="15" s="1"/>
  <c r="DH19" i="15" s="1"/>
  <c r="DQ19" i="15" s="1"/>
  <c r="DZ19" i="15" s="1"/>
  <c r="EI19" i="15" s="1"/>
  <c r="AF102" i="15"/>
  <c r="AY79" i="15"/>
  <c r="BG79" i="15" s="1"/>
  <c r="BO79" i="15" s="1"/>
  <c r="BX79" i="15" s="1"/>
  <c r="CG79" i="15" s="1"/>
  <c r="CP79" i="15" s="1"/>
  <c r="CY79" i="15" s="1"/>
  <c r="DH79" i="15" s="1"/>
  <c r="DQ79" i="15" s="1"/>
  <c r="DZ79" i="15" s="1"/>
  <c r="EI79" i="15" s="1"/>
  <c r="AY46" i="15"/>
  <c r="BG46" i="15" s="1"/>
  <c r="BO46" i="15" s="1"/>
  <c r="BX46" i="15" s="1"/>
  <c r="CG46" i="15" s="1"/>
  <c r="CP46" i="15" s="1"/>
  <c r="CY46" i="15" s="1"/>
  <c r="DH46" i="15" s="1"/>
  <c r="DQ46" i="15" s="1"/>
  <c r="DZ46" i="15" s="1"/>
  <c r="EI46" i="15" s="1"/>
  <c r="AY76" i="15"/>
  <c r="BG76" i="15" s="1"/>
  <c r="BO76" i="15" s="1"/>
  <c r="BX76" i="15" s="1"/>
  <c r="CG76" i="15" s="1"/>
  <c r="CP76" i="15" s="1"/>
  <c r="CY76" i="15" s="1"/>
  <c r="DH76" i="15" s="1"/>
  <c r="DQ76" i="15" s="1"/>
  <c r="DZ76" i="15" s="1"/>
  <c r="EI76" i="15" s="1"/>
  <c r="AY70" i="15"/>
  <c r="BG70" i="15" s="1"/>
  <c r="BO70" i="15" s="1"/>
  <c r="BX70" i="15" s="1"/>
  <c r="AY8" i="15"/>
  <c r="BG8" i="15" s="1"/>
  <c r="BO8" i="15" s="1"/>
  <c r="BX8" i="15" s="1"/>
  <c r="CG8" i="15" s="1"/>
  <c r="CP8" i="15" s="1"/>
  <c r="CY8" i="15" s="1"/>
  <c r="DH8" i="15" s="1"/>
  <c r="DQ8" i="15" s="1"/>
  <c r="DZ8" i="15" s="1"/>
  <c r="EI8" i="15" s="1"/>
  <c r="AY68" i="15"/>
  <c r="BG68" i="15" s="1"/>
  <c r="BO68" i="15" s="1"/>
  <c r="BX68" i="15" s="1"/>
  <c r="CG68" i="15" s="1"/>
  <c r="CP68" i="15" s="1"/>
  <c r="CY68" i="15" s="1"/>
  <c r="DH68" i="15" s="1"/>
  <c r="DQ68" i="15" s="1"/>
  <c r="DZ68" i="15" s="1"/>
  <c r="EI68" i="15" s="1"/>
  <c r="AW100" i="15"/>
  <c r="BA82" i="15"/>
  <c r="BI82" i="15" s="1"/>
  <c r="AY90" i="15"/>
  <c r="AQ100" i="15"/>
  <c r="AV87" i="15"/>
  <c r="AV102" i="15" s="1"/>
  <c r="B27" i="27"/>
  <c r="D27" i="27"/>
  <c r="AS2" i="11"/>
  <c r="AR2" i="11"/>
  <c r="AO77" i="15"/>
  <c r="AO100" i="15"/>
  <c r="AN87" i="15"/>
  <c r="AN102" i="15" s="1"/>
  <c r="EI100" i="15" l="1"/>
  <c r="DR47" i="15"/>
  <c r="EB47" i="15"/>
  <c r="DR34" i="15"/>
  <c r="EB34" i="15"/>
  <c r="DR26" i="15"/>
  <c r="EB26" i="15"/>
  <c r="DZ100" i="15"/>
  <c r="DI26" i="15"/>
  <c r="DI47" i="15"/>
  <c r="DQ100" i="15"/>
  <c r="DI34" i="15"/>
  <c r="CZ26" i="15"/>
  <c r="CZ47" i="15"/>
  <c r="DH100" i="15"/>
  <c r="CZ34" i="15"/>
  <c r="CY100" i="15"/>
  <c r="CG70" i="15"/>
  <c r="CP70" i="15" s="1"/>
  <c r="CY70" i="15" s="1"/>
  <c r="DH70" i="15" s="1"/>
  <c r="DQ70" i="15" s="1"/>
  <c r="DZ70" i="15" s="1"/>
  <c r="EI70" i="15" s="1"/>
  <c r="AM87" i="15"/>
  <c r="AM102" i="15" s="1"/>
  <c r="CP100" i="15"/>
  <c r="BY32" i="15"/>
  <c r="CI32" i="15"/>
  <c r="BY55" i="15"/>
  <c r="CI55" i="15"/>
  <c r="CG100" i="15"/>
  <c r="BP32" i="15"/>
  <c r="BP55" i="15"/>
  <c r="BX100" i="15"/>
  <c r="BH82" i="15"/>
  <c r="BQ82" i="15"/>
  <c r="BZ82" i="15" s="1"/>
  <c r="BO100" i="15"/>
  <c r="BG100" i="15"/>
  <c r="AZ82" i="15"/>
  <c r="AY100" i="15"/>
  <c r="G27" i="27"/>
  <c r="AQ329" i="11"/>
  <c r="AQ309" i="11"/>
  <c r="AQ321" i="11"/>
  <c r="AQ269" i="11"/>
  <c r="AQ325" i="11"/>
  <c r="AQ317" i="11"/>
  <c r="AQ289" i="11"/>
  <c r="AQ244" i="11"/>
  <c r="AQ172" i="11"/>
  <c r="AQ281" i="11"/>
  <c r="EA34" i="15" l="1"/>
  <c r="EK34" i="15"/>
  <c r="EJ34" i="15" s="1"/>
  <c r="EA47" i="15"/>
  <c r="EK47" i="15"/>
  <c r="EJ47" i="15" s="1"/>
  <c r="EA26" i="15"/>
  <c r="EK26" i="15"/>
  <c r="EJ26" i="15" s="1"/>
  <c r="CH32" i="15"/>
  <c r="CR32" i="15"/>
  <c r="CH55" i="15"/>
  <c r="CR55" i="15"/>
  <c r="BY82" i="15"/>
  <c r="CI82" i="15"/>
  <c r="BP82" i="15"/>
  <c r="AA46" i="15"/>
  <c r="AA74" i="15"/>
  <c r="CQ55" i="15" l="1"/>
  <c r="DA55" i="15"/>
  <c r="DJ55" i="15" s="1"/>
  <c r="DS55" i="15" s="1"/>
  <c r="CQ32" i="15"/>
  <c r="DA32" i="15"/>
  <c r="DJ32" i="15" s="1"/>
  <c r="DS32" i="15" s="1"/>
  <c r="CH82" i="15"/>
  <c r="CR82" i="15"/>
  <c r="AD90" i="15"/>
  <c r="AD100" i="15" s="1"/>
  <c r="AE100" i="15"/>
  <c r="AE43" i="15"/>
  <c r="AD43" i="15" s="1"/>
  <c r="AE69" i="15"/>
  <c r="AD69" i="15" s="1"/>
  <c r="AE67" i="15"/>
  <c r="AD67" i="15" s="1"/>
  <c r="AE64" i="15"/>
  <c r="AD64" i="15" s="1"/>
  <c r="AE71" i="15"/>
  <c r="AD71" i="15" s="1"/>
  <c r="AE53" i="15"/>
  <c r="AD53" i="15" s="1"/>
  <c r="AE22" i="15"/>
  <c r="AD22" i="15" s="1"/>
  <c r="AE74" i="15"/>
  <c r="AE75" i="15"/>
  <c r="AD75" i="15" s="1"/>
  <c r="AE58" i="15"/>
  <c r="AE25" i="15"/>
  <c r="AD25" i="15" s="1"/>
  <c r="AE36" i="15"/>
  <c r="AD36" i="15" s="1"/>
  <c r="AE18" i="15"/>
  <c r="AD18" i="15" s="1"/>
  <c r="AE13" i="15"/>
  <c r="AD13" i="15" s="1"/>
  <c r="AK13" i="15" s="1"/>
  <c r="AD78" i="15"/>
  <c r="AD77" i="15"/>
  <c r="AD70" i="15"/>
  <c r="AD56" i="15"/>
  <c r="AG92" i="15"/>
  <c r="AG90" i="15"/>
  <c r="AI83" i="15"/>
  <c r="AQ83" i="15" s="1"/>
  <c r="AY83" i="15" s="1"/>
  <c r="BG83" i="15" s="1"/>
  <c r="BO83" i="15" s="1"/>
  <c r="BX83" i="15" s="1"/>
  <c r="CG83" i="15" s="1"/>
  <c r="CP83" i="15" s="1"/>
  <c r="CY83" i="15" s="1"/>
  <c r="DH83" i="15" s="1"/>
  <c r="DQ83" i="15" s="1"/>
  <c r="DZ83" i="15" s="1"/>
  <c r="EI83" i="15" s="1"/>
  <c r="AI78" i="15"/>
  <c r="AQ78" i="15" s="1"/>
  <c r="AI77" i="15"/>
  <c r="AQ77" i="15" s="1"/>
  <c r="AY77" i="15" s="1"/>
  <c r="BG77" i="15" s="1"/>
  <c r="BO77" i="15" s="1"/>
  <c r="BX77" i="15" s="1"/>
  <c r="CG77" i="15" s="1"/>
  <c r="CP77" i="15" s="1"/>
  <c r="CY77" i="15" s="1"/>
  <c r="DH77" i="15" s="1"/>
  <c r="DQ77" i="15" s="1"/>
  <c r="DZ77" i="15" s="1"/>
  <c r="EI77" i="15" s="1"/>
  <c r="AI75" i="15"/>
  <c r="AQ75" i="15" s="1"/>
  <c r="AY75" i="15" s="1"/>
  <c r="BG75" i="15" s="1"/>
  <c r="BO75" i="15" s="1"/>
  <c r="BX75" i="15" s="1"/>
  <c r="CG75" i="15" s="1"/>
  <c r="CP75" i="15" s="1"/>
  <c r="CY75" i="15" s="1"/>
  <c r="DH75" i="15" s="1"/>
  <c r="DQ75" i="15" s="1"/>
  <c r="DZ75" i="15" s="1"/>
  <c r="EI75" i="15" s="1"/>
  <c r="AI74" i="15"/>
  <c r="AQ74" i="15" s="1"/>
  <c r="AY74" i="15" s="1"/>
  <c r="BG74" i="15" s="1"/>
  <c r="BO74" i="15" s="1"/>
  <c r="BX74" i="15" s="1"/>
  <c r="CG74" i="15" s="1"/>
  <c r="CP74" i="15" s="1"/>
  <c r="CY74" i="15" s="1"/>
  <c r="DH74" i="15" s="1"/>
  <c r="DQ74" i="15" s="1"/>
  <c r="DZ74" i="15" s="1"/>
  <c r="EI74" i="15" s="1"/>
  <c r="AI71" i="15"/>
  <c r="AQ71" i="15" s="1"/>
  <c r="AY71" i="15" s="1"/>
  <c r="BG71" i="15" s="1"/>
  <c r="BO71" i="15" s="1"/>
  <c r="BX71" i="15" s="1"/>
  <c r="CG71" i="15" s="1"/>
  <c r="CP71" i="15" s="1"/>
  <c r="CY71" i="15" s="1"/>
  <c r="DH71" i="15" s="1"/>
  <c r="DQ71" i="15" s="1"/>
  <c r="DZ71" i="15" s="1"/>
  <c r="EI71" i="15" s="1"/>
  <c r="AI69" i="15"/>
  <c r="AQ69" i="15" s="1"/>
  <c r="AY69" i="15" s="1"/>
  <c r="BG69" i="15" s="1"/>
  <c r="BO69" i="15" s="1"/>
  <c r="BX69" i="15" s="1"/>
  <c r="CG69" i="15" s="1"/>
  <c r="CP69" i="15" s="1"/>
  <c r="CY69" i="15" s="1"/>
  <c r="DH69" i="15" s="1"/>
  <c r="DQ69" i="15" s="1"/>
  <c r="DZ69" i="15" s="1"/>
  <c r="EI69" i="15" s="1"/>
  <c r="AI67" i="15"/>
  <c r="AQ67" i="15" s="1"/>
  <c r="AY67" i="15" s="1"/>
  <c r="BG67" i="15" s="1"/>
  <c r="BO67" i="15" s="1"/>
  <c r="BX67" i="15" s="1"/>
  <c r="CG67" i="15" s="1"/>
  <c r="CP67" i="15" s="1"/>
  <c r="CY67" i="15" s="1"/>
  <c r="DH67" i="15" s="1"/>
  <c r="DQ67" i="15" s="1"/>
  <c r="DZ67" i="15" s="1"/>
  <c r="EI67" i="15" s="1"/>
  <c r="AI64" i="15"/>
  <c r="AQ64" i="15" s="1"/>
  <c r="AY64" i="15" s="1"/>
  <c r="BG64" i="15" s="1"/>
  <c r="BO64" i="15" s="1"/>
  <c r="BX64" i="15" s="1"/>
  <c r="CG64" i="15" s="1"/>
  <c r="CP64" i="15" s="1"/>
  <c r="CY64" i="15" s="1"/>
  <c r="DH64" i="15" s="1"/>
  <c r="DQ64" i="15" s="1"/>
  <c r="DZ64" i="15" s="1"/>
  <c r="EI64" i="15" s="1"/>
  <c r="AI60" i="15"/>
  <c r="AQ60" i="15" s="1"/>
  <c r="AY60" i="15" s="1"/>
  <c r="BG60" i="15" s="1"/>
  <c r="BO60" i="15" s="1"/>
  <c r="BX60" i="15" s="1"/>
  <c r="CG60" i="15" s="1"/>
  <c r="CP60" i="15" s="1"/>
  <c r="CY60" i="15" s="1"/>
  <c r="DH60" i="15" s="1"/>
  <c r="DQ60" i="15" s="1"/>
  <c r="DZ60" i="15" s="1"/>
  <c r="EI60" i="15" s="1"/>
  <c r="AI58" i="15"/>
  <c r="AQ58" i="15" s="1"/>
  <c r="AY58" i="15" s="1"/>
  <c r="BG58" i="15" s="1"/>
  <c r="BO58" i="15" s="1"/>
  <c r="BX58" i="15" s="1"/>
  <c r="CG58" i="15" s="1"/>
  <c r="CP58" i="15" s="1"/>
  <c r="CY58" i="15" s="1"/>
  <c r="DH58" i="15" s="1"/>
  <c r="DQ58" i="15" s="1"/>
  <c r="DZ58" i="15" s="1"/>
  <c r="EI58" i="15" s="1"/>
  <c r="AI56" i="15"/>
  <c r="AQ56" i="15" s="1"/>
  <c r="AY56" i="15" s="1"/>
  <c r="BG56" i="15" s="1"/>
  <c r="BO56" i="15" s="1"/>
  <c r="BX56" i="15" s="1"/>
  <c r="CG56" i="15" s="1"/>
  <c r="CP56" i="15" s="1"/>
  <c r="CY56" i="15" s="1"/>
  <c r="DH56" i="15" s="1"/>
  <c r="DQ56" i="15" s="1"/>
  <c r="DZ56" i="15" s="1"/>
  <c r="EI56" i="15" s="1"/>
  <c r="AI50" i="15"/>
  <c r="AQ50" i="15" s="1"/>
  <c r="AY50" i="15" s="1"/>
  <c r="BG50" i="15" s="1"/>
  <c r="BO50" i="15" s="1"/>
  <c r="BX50" i="15" s="1"/>
  <c r="CG50" i="15" s="1"/>
  <c r="CP50" i="15" s="1"/>
  <c r="CY50" i="15" s="1"/>
  <c r="DH50" i="15" s="1"/>
  <c r="DQ50" i="15" s="1"/>
  <c r="DZ50" i="15" s="1"/>
  <c r="EI50" i="15" s="1"/>
  <c r="AI53" i="15"/>
  <c r="AQ53" i="15" s="1"/>
  <c r="AY53" i="15" s="1"/>
  <c r="BG53" i="15" s="1"/>
  <c r="BO53" i="15" s="1"/>
  <c r="BX53" i="15" s="1"/>
  <c r="CG53" i="15" s="1"/>
  <c r="CP53" i="15" s="1"/>
  <c r="CY53" i="15" s="1"/>
  <c r="DH53" i="15" s="1"/>
  <c r="DQ53" i="15" s="1"/>
  <c r="DZ53" i="15" s="1"/>
  <c r="EI53" i="15" s="1"/>
  <c r="AI43" i="15"/>
  <c r="AQ43" i="15" s="1"/>
  <c r="AY43" i="15" s="1"/>
  <c r="BG43" i="15" s="1"/>
  <c r="BO43" i="15" s="1"/>
  <c r="BX43" i="15" s="1"/>
  <c r="CG43" i="15" s="1"/>
  <c r="CP43" i="15" s="1"/>
  <c r="CY43" i="15" s="1"/>
  <c r="DH43" i="15" s="1"/>
  <c r="DQ43" i="15" s="1"/>
  <c r="DZ43" i="15" s="1"/>
  <c r="EI43" i="15" s="1"/>
  <c r="AI36" i="15"/>
  <c r="AQ36" i="15" s="1"/>
  <c r="AI25" i="15"/>
  <c r="AQ25" i="15" s="1"/>
  <c r="AY25" i="15" s="1"/>
  <c r="BG25" i="15" s="1"/>
  <c r="BO25" i="15" s="1"/>
  <c r="BX25" i="15" s="1"/>
  <c r="CG25" i="15" s="1"/>
  <c r="CP25" i="15" s="1"/>
  <c r="CY25" i="15" s="1"/>
  <c r="DH25" i="15" s="1"/>
  <c r="DQ25" i="15" s="1"/>
  <c r="DZ25" i="15" s="1"/>
  <c r="EI25" i="15" s="1"/>
  <c r="AI22" i="15"/>
  <c r="AQ22" i="15" s="1"/>
  <c r="AY22" i="15" s="1"/>
  <c r="BG22" i="15" s="1"/>
  <c r="BO22" i="15" s="1"/>
  <c r="BX22" i="15" s="1"/>
  <c r="CG22" i="15" s="1"/>
  <c r="CP22" i="15" s="1"/>
  <c r="CY22" i="15" s="1"/>
  <c r="DH22" i="15" s="1"/>
  <c r="DQ22" i="15" s="1"/>
  <c r="DZ22" i="15" s="1"/>
  <c r="EI22" i="15" s="1"/>
  <c r="AI20" i="15"/>
  <c r="AQ20" i="15" s="1"/>
  <c r="AY20" i="15" s="1"/>
  <c r="BG20" i="15" s="1"/>
  <c r="BO20" i="15" s="1"/>
  <c r="BX20" i="15" s="1"/>
  <c r="CG20" i="15" s="1"/>
  <c r="CP20" i="15" s="1"/>
  <c r="CY20" i="15" s="1"/>
  <c r="DH20" i="15" s="1"/>
  <c r="DQ20" i="15" s="1"/>
  <c r="DZ20" i="15" s="1"/>
  <c r="EI20" i="15" s="1"/>
  <c r="AI18" i="15"/>
  <c r="AQ18" i="15" s="1"/>
  <c r="AI13" i="15"/>
  <c r="AG25" i="15"/>
  <c r="AG58" i="15"/>
  <c r="AG83" i="15"/>
  <c r="AG77" i="15"/>
  <c r="AG75" i="15"/>
  <c r="AG67" i="15"/>
  <c r="AG57" i="15"/>
  <c r="AG46" i="15"/>
  <c r="AK46" i="15" s="1"/>
  <c r="AG30" i="15"/>
  <c r="AG8" i="15"/>
  <c r="AD60" i="15"/>
  <c r="AD51" i="15"/>
  <c r="BC337" i="11"/>
  <c r="BB337" i="11"/>
  <c r="BA337" i="11"/>
  <c r="AZ337" i="11"/>
  <c r="AY337" i="11"/>
  <c r="AX337" i="11"/>
  <c r="AW337" i="11"/>
  <c r="BI336" i="11"/>
  <c r="BF336" i="11"/>
  <c r="BH336" i="11" s="1"/>
  <c r="BC336" i="11"/>
  <c r="BB336" i="11"/>
  <c r="BA336" i="11"/>
  <c r="AZ336" i="11"/>
  <c r="AY336" i="11"/>
  <c r="AX336" i="11"/>
  <c r="AW336" i="11"/>
  <c r="AQ336" i="11"/>
  <c r="AD65" i="15"/>
  <c r="AD49" i="15"/>
  <c r="AD40" i="15"/>
  <c r="AD20" i="15"/>
  <c r="AQ171" i="11"/>
  <c r="AG65" i="15" s="1"/>
  <c r="AQ39" i="11"/>
  <c r="AQ276" i="11"/>
  <c r="AQ280" i="11"/>
  <c r="AG43" i="15" s="1"/>
  <c r="AQ312" i="11"/>
  <c r="AG69" i="15" s="1"/>
  <c r="AQ231" i="11"/>
  <c r="AG78" i="15" s="1"/>
  <c r="AQ332" i="11"/>
  <c r="AG53" i="15" s="1"/>
  <c r="AQ284" i="11"/>
  <c r="AG18" i="15" s="1"/>
  <c r="AQ292" i="11"/>
  <c r="AG56" i="15" s="1"/>
  <c r="AQ300" i="11"/>
  <c r="AG40" i="15" s="1"/>
  <c r="AQ296" i="11"/>
  <c r="AG22" i="15" s="1"/>
  <c r="AQ324" i="11"/>
  <c r="AG71" i="15" s="1"/>
  <c r="AQ316" i="11"/>
  <c r="AG36" i="15" s="1"/>
  <c r="F6" i="20"/>
  <c r="G6" i="20"/>
  <c r="C7" i="20"/>
  <c r="C28" i="20" s="1"/>
  <c r="G7" i="20"/>
  <c r="B8" i="20"/>
  <c r="G8" i="20"/>
  <c r="C9" i="20"/>
  <c r="G9" i="20"/>
  <c r="B10" i="20"/>
  <c r="G10" i="20"/>
  <c r="B11" i="20"/>
  <c r="G11" i="20"/>
  <c r="B12" i="20"/>
  <c r="C12" i="20"/>
  <c r="G12" i="20"/>
  <c r="B13" i="20"/>
  <c r="B28" i="20" s="1"/>
  <c r="G13" i="20"/>
  <c r="D14" i="20"/>
  <c r="G14" i="20" s="1"/>
  <c r="B15" i="20"/>
  <c r="G15" i="20"/>
  <c r="C16" i="20"/>
  <c r="G16" i="20"/>
  <c r="B17" i="20"/>
  <c r="G17" i="20"/>
  <c r="B18" i="20"/>
  <c r="G18" i="20"/>
  <c r="B19" i="20"/>
  <c r="D19" i="20"/>
  <c r="G19" i="20"/>
  <c r="B20" i="20"/>
  <c r="G20" i="20"/>
  <c r="B21" i="20"/>
  <c r="G21" i="20"/>
  <c r="B22" i="20"/>
  <c r="C22" i="20"/>
  <c r="G22" i="20"/>
  <c r="B23" i="20"/>
  <c r="G23" i="20"/>
  <c r="B24" i="20"/>
  <c r="F24" i="20"/>
  <c r="G24" i="20"/>
  <c r="C25" i="20"/>
  <c r="D25" i="20"/>
  <c r="F25" i="20"/>
  <c r="G25" i="20"/>
  <c r="C26" i="20"/>
  <c r="D26" i="20"/>
  <c r="E26" i="20"/>
  <c r="F26" i="20"/>
  <c r="G26" i="20"/>
  <c r="C27" i="20"/>
  <c r="D27" i="20"/>
  <c r="G27" i="20"/>
  <c r="E28" i="20"/>
  <c r="F28" i="20"/>
  <c r="AQ308" i="11"/>
  <c r="AQ227" i="11"/>
  <c r="AQ207" i="11"/>
  <c r="AD83" i="15" s="1"/>
  <c r="AQ75" i="11"/>
  <c r="AI100" i="15"/>
  <c r="AI66" i="15"/>
  <c r="AQ66" i="15" s="1"/>
  <c r="AY66" i="15" s="1"/>
  <c r="BG66" i="15" s="1"/>
  <c r="BO66" i="15" s="1"/>
  <c r="BX66" i="15" s="1"/>
  <c r="CG66" i="15" s="1"/>
  <c r="CP66" i="15" s="1"/>
  <c r="CY66" i="15" s="1"/>
  <c r="DH66" i="15" s="1"/>
  <c r="DQ66" i="15" s="1"/>
  <c r="DZ66" i="15" s="1"/>
  <c r="EI66" i="15" s="1"/>
  <c r="AI65" i="15"/>
  <c r="AQ65" i="15" s="1"/>
  <c r="AY65" i="15" s="1"/>
  <c r="BG65" i="15" s="1"/>
  <c r="BO65" i="15" s="1"/>
  <c r="BX65" i="15" s="1"/>
  <c r="CG65" i="15" s="1"/>
  <c r="CP65" i="15" s="1"/>
  <c r="CY65" i="15" s="1"/>
  <c r="DH65" i="15" s="1"/>
  <c r="DQ65" i="15" s="1"/>
  <c r="DZ65" i="15" s="1"/>
  <c r="EI65" i="15" s="1"/>
  <c r="AI57" i="15"/>
  <c r="AQ57" i="15" s="1"/>
  <c r="AY57" i="15" s="1"/>
  <c r="BG57" i="15" s="1"/>
  <c r="BO57" i="15" s="1"/>
  <c r="BX57" i="15" s="1"/>
  <c r="CG57" i="15" s="1"/>
  <c r="CP57" i="15" s="1"/>
  <c r="CY57" i="15" s="1"/>
  <c r="DH57" i="15" s="1"/>
  <c r="DQ57" i="15" s="1"/>
  <c r="DZ57" i="15" s="1"/>
  <c r="EI57" i="15" s="1"/>
  <c r="AI40" i="15"/>
  <c r="AQ40" i="15" s="1"/>
  <c r="AY40" i="15" s="1"/>
  <c r="BG40" i="15" s="1"/>
  <c r="BO40" i="15" s="1"/>
  <c r="BX40" i="15" s="1"/>
  <c r="CG40" i="15" s="1"/>
  <c r="CP40" i="15" s="1"/>
  <c r="CY40" i="15" s="1"/>
  <c r="DH40" i="15" s="1"/>
  <c r="DQ40" i="15" s="1"/>
  <c r="DZ40" i="15" s="1"/>
  <c r="EI40" i="15" s="1"/>
  <c r="AI30" i="15"/>
  <c r="AQ30" i="15" s="1"/>
  <c r="AY30" i="15" s="1"/>
  <c r="BG30" i="15" s="1"/>
  <c r="BO30" i="15" s="1"/>
  <c r="BX30" i="15" s="1"/>
  <c r="CG30" i="15" s="1"/>
  <c r="CP30" i="15" s="1"/>
  <c r="CY30" i="15" s="1"/>
  <c r="DH30" i="15" s="1"/>
  <c r="DQ30" i="15" s="1"/>
  <c r="DZ30" i="15" s="1"/>
  <c r="EI30" i="15" s="1"/>
  <c r="AI15" i="15"/>
  <c r="AQ15" i="15" s="1"/>
  <c r="AY15" i="15" s="1"/>
  <c r="BG15" i="15" s="1"/>
  <c r="BO15" i="15" s="1"/>
  <c r="BX15" i="15" s="1"/>
  <c r="CG15" i="15" s="1"/>
  <c r="CP15" i="15" s="1"/>
  <c r="CY15" i="15" s="1"/>
  <c r="DH15" i="15" s="1"/>
  <c r="DQ15" i="15" s="1"/>
  <c r="DZ15" i="15" s="1"/>
  <c r="EI15" i="15" s="1"/>
  <c r="Z83" i="15"/>
  <c r="Z78" i="15"/>
  <c r="Z77" i="15"/>
  <c r="Z75" i="15"/>
  <c r="Z71" i="15"/>
  <c r="Z69" i="15"/>
  <c r="Z65" i="15"/>
  <c r="Z64" i="15"/>
  <c r="Z60" i="15"/>
  <c r="Z56" i="15"/>
  <c r="Z53" i="15"/>
  <c r="Z50" i="15"/>
  <c r="Z43" i="15"/>
  <c r="Z40" i="15"/>
  <c r="Z36" i="15"/>
  <c r="Z22" i="15"/>
  <c r="Z20" i="15"/>
  <c r="Z18" i="15"/>
  <c r="Z15" i="15"/>
  <c r="W53" i="15"/>
  <c r="AB53" i="15" s="1"/>
  <c r="W64" i="15"/>
  <c r="W71" i="15"/>
  <c r="W51" i="15"/>
  <c r="W36" i="15"/>
  <c r="W69" i="15"/>
  <c r="W67" i="15"/>
  <c r="W49" i="15"/>
  <c r="W40" i="15"/>
  <c r="W22" i="15"/>
  <c r="W56" i="15"/>
  <c r="W25" i="15"/>
  <c r="W18" i="15"/>
  <c r="W43" i="15"/>
  <c r="W20" i="15"/>
  <c r="W77" i="15"/>
  <c r="W75" i="15"/>
  <c r="W65" i="15"/>
  <c r="W60" i="15"/>
  <c r="BC329" i="11"/>
  <c r="BB329" i="11"/>
  <c r="AU64" i="15" s="1"/>
  <c r="BA329" i="11"/>
  <c r="AZ329" i="11"/>
  <c r="AY329" i="11"/>
  <c r="AX329" i="11"/>
  <c r="AW329" i="11"/>
  <c r="BI328" i="11"/>
  <c r="BF328" i="11"/>
  <c r="BH328" i="11" s="1"/>
  <c r="BC328" i="11"/>
  <c r="BB328" i="11"/>
  <c r="BA328" i="11"/>
  <c r="AZ328" i="11"/>
  <c r="AY328" i="11"/>
  <c r="AX328" i="11"/>
  <c r="AW328" i="11"/>
  <c r="BC333" i="11"/>
  <c r="BB333" i="11"/>
  <c r="BA333" i="11"/>
  <c r="AZ333" i="11"/>
  <c r="AY333" i="11"/>
  <c r="AX333" i="11"/>
  <c r="AW333" i="11"/>
  <c r="BI332" i="11"/>
  <c r="BF332" i="11"/>
  <c r="BH332" i="11" s="1"/>
  <c r="BC332" i="11"/>
  <c r="BB332" i="11"/>
  <c r="BA332" i="11"/>
  <c r="AZ332" i="11"/>
  <c r="AY332" i="11"/>
  <c r="AX332" i="11"/>
  <c r="AW332" i="11"/>
  <c r="AP3" i="11"/>
  <c r="X65" i="15"/>
  <c r="X15" i="15"/>
  <c r="X75" i="15"/>
  <c r="X20" i="15"/>
  <c r="X69" i="15"/>
  <c r="X57" i="15"/>
  <c r="X77" i="15"/>
  <c r="X67" i="15"/>
  <c r="X18" i="15"/>
  <c r="X56" i="15"/>
  <c r="AP171" i="11"/>
  <c r="AP39" i="11"/>
  <c r="AP207" i="11"/>
  <c r="W83" i="15" s="1"/>
  <c r="AP276" i="11"/>
  <c r="AP308" i="11"/>
  <c r="W58" i="15" s="1"/>
  <c r="AP312" i="11"/>
  <c r="AP227" i="11"/>
  <c r="AP292" i="11"/>
  <c r="AP75" i="11"/>
  <c r="AP155" i="11"/>
  <c r="AP284" i="11"/>
  <c r="X30" i="15"/>
  <c r="DR32" i="15" l="1"/>
  <c r="EB32" i="15"/>
  <c r="DR55" i="15"/>
  <c r="EB55" i="15"/>
  <c r="DI32" i="15"/>
  <c r="DI55" i="15"/>
  <c r="CZ32" i="15"/>
  <c r="CZ55" i="15"/>
  <c r="CQ82" i="15"/>
  <c r="DA82" i="15"/>
  <c r="DJ82" i="15" s="1"/>
  <c r="DS82" i="15" s="1"/>
  <c r="AD58" i="15"/>
  <c r="AG20" i="15"/>
  <c r="AD11" i="15"/>
  <c r="AK11" i="15" s="1"/>
  <c r="AJ11" i="15" s="1"/>
  <c r="AK53" i="15"/>
  <c r="AJ46" i="15"/>
  <c r="AS46" i="15"/>
  <c r="AJ13" i="15"/>
  <c r="AS66" i="15"/>
  <c r="AJ66" i="15"/>
  <c r="AA53" i="15"/>
  <c r="AE87" i="15"/>
  <c r="AE102" i="15" s="1"/>
  <c r="AD74" i="15"/>
  <c r="AK74" i="15" s="1"/>
  <c r="AG100" i="15"/>
  <c r="AI87" i="15"/>
  <c r="AI102" i="15" s="1"/>
  <c r="AP2" i="11"/>
  <c r="AQ2" i="11"/>
  <c r="D28" i="20"/>
  <c r="G28" i="20" s="1"/>
  <c r="F6" i="18"/>
  <c r="F27" i="18" s="1"/>
  <c r="G6" i="18"/>
  <c r="B7" i="18"/>
  <c r="G7" i="18" s="1"/>
  <c r="B8" i="18"/>
  <c r="G8" i="18"/>
  <c r="B9" i="18"/>
  <c r="C9" i="18"/>
  <c r="G9" i="18"/>
  <c r="B10" i="18"/>
  <c r="G10" i="18"/>
  <c r="B11" i="18"/>
  <c r="C11" i="18"/>
  <c r="G11" i="18"/>
  <c r="C12" i="18"/>
  <c r="G12" i="18"/>
  <c r="B13" i="18"/>
  <c r="C13" i="18"/>
  <c r="D13" i="18"/>
  <c r="G13" i="18"/>
  <c r="C14" i="18"/>
  <c r="G14" i="18"/>
  <c r="B15" i="18"/>
  <c r="G15" i="18"/>
  <c r="B16" i="18"/>
  <c r="C16" i="18"/>
  <c r="G16" i="18"/>
  <c r="B17" i="18"/>
  <c r="G17" i="18"/>
  <c r="C18" i="18"/>
  <c r="G18" i="18" s="1"/>
  <c r="B19" i="18"/>
  <c r="G19" i="18"/>
  <c r="G20" i="18"/>
  <c r="B21" i="18"/>
  <c r="G21" i="18"/>
  <c r="B22" i="18"/>
  <c r="C22" i="18"/>
  <c r="G22" i="18"/>
  <c r="E23" i="18"/>
  <c r="E27" i="18" s="1"/>
  <c r="G23" i="18"/>
  <c r="B24" i="18"/>
  <c r="B27" i="18" s="1"/>
  <c r="C24" i="18"/>
  <c r="E24" i="18"/>
  <c r="B25" i="18"/>
  <c r="C25" i="18"/>
  <c r="D25" i="18"/>
  <c r="E25" i="18"/>
  <c r="F25" i="18"/>
  <c r="G25" i="18"/>
  <c r="B26" i="18"/>
  <c r="C26" i="18"/>
  <c r="G26" i="18"/>
  <c r="D27" i="18"/>
  <c r="Z100" i="15"/>
  <c r="X100" i="15"/>
  <c r="W100" i="15"/>
  <c r="W87" i="15"/>
  <c r="Z25" i="15"/>
  <c r="X25" i="15"/>
  <c r="X43" i="15"/>
  <c r="X58" i="15"/>
  <c r="X83" i="15"/>
  <c r="Z66" i="15"/>
  <c r="AA66" i="15" s="1"/>
  <c r="Z57" i="15"/>
  <c r="X46" i="15"/>
  <c r="Z30" i="15"/>
  <c r="X8" i="15"/>
  <c r="Q90" i="15"/>
  <c r="U64" i="15"/>
  <c r="AB64" i="15" s="1"/>
  <c r="EA55" i="15" l="1"/>
  <c r="EK55" i="15"/>
  <c r="EJ55" i="15" s="1"/>
  <c r="EA32" i="15"/>
  <c r="EK32" i="15"/>
  <c r="EJ32" i="15" s="1"/>
  <c r="DR82" i="15"/>
  <c r="EB82" i="15"/>
  <c r="DI82" i="15"/>
  <c r="CZ82" i="15"/>
  <c r="AS11" i="15"/>
  <c r="AR11" i="15" s="1"/>
  <c r="AR66" i="15"/>
  <c r="BA66" i="15"/>
  <c r="BI66" i="15" s="1"/>
  <c r="AR46" i="15"/>
  <c r="BA46" i="15"/>
  <c r="BI46" i="15" s="1"/>
  <c r="AA64" i="15"/>
  <c r="AK64" i="15"/>
  <c r="AJ74" i="15"/>
  <c r="AS74" i="15"/>
  <c r="AJ53" i="15"/>
  <c r="AS53" i="15"/>
  <c r="W102" i="15"/>
  <c r="W107" i="15" s="1"/>
  <c r="X87" i="15"/>
  <c r="X102" i="15" s="1"/>
  <c r="G24" i="18"/>
  <c r="C27" i="18"/>
  <c r="G27" i="18" s="1"/>
  <c r="AO268" i="11"/>
  <c r="AO308" i="11"/>
  <c r="AO243" i="11"/>
  <c r="AO131" i="11"/>
  <c r="AO280" i="11"/>
  <c r="AO276" i="11"/>
  <c r="AO31" i="11"/>
  <c r="AO288" i="11"/>
  <c r="AO3" i="11"/>
  <c r="BC325" i="11"/>
  <c r="BB325" i="11"/>
  <c r="BA325" i="11"/>
  <c r="AZ325" i="11"/>
  <c r="AY325" i="11"/>
  <c r="AX325" i="11"/>
  <c r="AW325" i="11"/>
  <c r="BI324" i="11"/>
  <c r="BF324" i="11"/>
  <c r="BH324" i="11" s="1"/>
  <c r="BC324" i="11"/>
  <c r="BB324" i="11"/>
  <c r="BA324" i="11"/>
  <c r="AZ324" i="11"/>
  <c r="AY324" i="11"/>
  <c r="AX324" i="11"/>
  <c r="AW324" i="11"/>
  <c r="BC321" i="11"/>
  <c r="BB321" i="11"/>
  <c r="BA321" i="11"/>
  <c r="AZ321" i="11"/>
  <c r="AY321" i="11"/>
  <c r="AX321" i="11"/>
  <c r="AW321" i="11"/>
  <c r="BI320" i="11"/>
  <c r="BF320" i="11"/>
  <c r="BH320" i="11" s="1"/>
  <c r="BC320" i="11"/>
  <c r="BB320" i="11"/>
  <c r="BA320" i="11"/>
  <c r="AZ320" i="11"/>
  <c r="AY320" i="11"/>
  <c r="AX320" i="11"/>
  <c r="AW320" i="11"/>
  <c r="BC317" i="11"/>
  <c r="BB317" i="11"/>
  <c r="BA317" i="11"/>
  <c r="AZ317" i="11"/>
  <c r="AY317" i="11"/>
  <c r="AX317" i="11"/>
  <c r="AW317" i="11"/>
  <c r="BI316" i="11"/>
  <c r="BF316" i="11"/>
  <c r="BH316" i="11" s="1"/>
  <c r="BC316" i="11"/>
  <c r="BB316" i="11"/>
  <c r="AW36" i="15" s="1"/>
  <c r="AY36" i="15" s="1"/>
  <c r="BG36" i="15" s="1"/>
  <c r="BO36" i="15" s="1"/>
  <c r="BX36" i="15" s="1"/>
  <c r="CG36" i="15" s="1"/>
  <c r="CP36" i="15" s="1"/>
  <c r="CY36" i="15" s="1"/>
  <c r="DH36" i="15" s="1"/>
  <c r="DQ36" i="15" s="1"/>
  <c r="DZ36" i="15" s="1"/>
  <c r="EI36" i="15" s="1"/>
  <c r="BA316" i="11"/>
  <c r="AZ316" i="11"/>
  <c r="AY316" i="11"/>
  <c r="AX316" i="11"/>
  <c r="AW316" i="11"/>
  <c r="AW312" i="11"/>
  <c r="AX312" i="11"/>
  <c r="AY312" i="11"/>
  <c r="AZ312" i="11"/>
  <c r="BA312" i="11"/>
  <c r="BB312" i="11"/>
  <c r="BC312" i="11"/>
  <c r="BF312" i="11"/>
  <c r="BH312" i="11" s="1"/>
  <c r="BI312" i="11"/>
  <c r="AW313" i="11"/>
  <c r="AX313" i="11"/>
  <c r="AY313" i="11"/>
  <c r="AZ313" i="11"/>
  <c r="BA313" i="11"/>
  <c r="BB313" i="11"/>
  <c r="BC313" i="11"/>
  <c r="BC309" i="11"/>
  <c r="BB309" i="11"/>
  <c r="BA309" i="11"/>
  <c r="AZ309" i="11"/>
  <c r="AY309" i="11"/>
  <c r="AX309" i="11"/>
  <c r="AW309" i="11"/>
  <c r="BI308" i="11"/>
  <c r="BF308" i="11"/>
  <c r="BH308" i="11" s="1"/>
  <c r="BC308" i="11"/>
  <c r="BB308" i="11"/>
  <c r="BA308" i="11"/>
  <c r="AZ308" i="11"/>
  <c r="AY308" i="11"/>
  <c r="AX308" i="11"/>
  <c r="AW308" i="11"/>
  <c r="BC305" i="11"/>
  <c r="BB305" i="11"/>
  <c r="AU49" i="15" s="1"/>
  <c r="AU87" i="15" s="1"/>
  <c r="AU102" i="15" s="1"/>
  <c r="BA305" i="11"/>
  <c r="AZ305" i="11"/>
  <c r="AY305" i="11"/>
  <c r="AX305" i="11"/>
  <c r="AW305" i="11"/>
  <c r="BI304" i="11"/>
  <c r="BF304" i="11"/>
  <c r="BH304" i="11" s="1"/>
  <c r="BC304" i="11"/>
  <c r="BB304" i="11"/>
  <c r="BA304" i="11"/>
  <c r="AZ304" i="11"/>
  <c r="AY304" i="11"/>
  <c r="AX304" i="11"/>
  <c r="AW304" i="11"/>
  <c r="AW300" i="11"/>
  <c r="AX300" i="11"/>
  <c r="AY300" i="11"/>
  <c r="AZ300" i="11"/>
  <c r="BA300" i="11"/>
  <c r="BB300" i="11"/>
  <c r="BC300" i="11"/>
  <c r="BF300" i="11"/>
  <c r="BH300" i="11" s="1"/>
  <c r="BI300" i="11"/>
  <c r="AW301" i="11"/>
  <c r="AX301" i="11"/>
  <c r="AY301" i="11"/>
  <c r="AZ301" i="11"/>
  <c r="BA301" i="11"/>
  <c r="BB301" i="11"/>
  <c r="BC301" i="11"/>
  <c r="BC297" i="11"/>
  <c r="BB297" i="11"/>
  <c r="BA297" i="11"/>
  <c r="AZ297" i="11"/>
  <c r="AY297" i="11"/>
  <c r="AX297" i="11"/>
  <c r="AW297" i="11"/>
  <c r="BI296" i="11"/>
  <c r="BF296" i="11"/>
  <c r="BH296" i="11" s="1"/>
  <c r="BC296" i="11"/>
  <c r="BB296" i="11"/>
  <c r="BA296" i="11"/>
  <c r="AZ296" i="11"/>
  <c r="AY296" i="11"/>
  <c r="AX296" i="11"/>
  <c r="AW296" i="11"/>
  <c r="AM2" i="12"/>
  <c r="S83" i="15"/>
  <c r="S78" i="15"/>
  <c r="S77" i="15"/>
  <c r="S75" i="15"/>
  <c r="S71" i="15"/>
  <c r="S69" i="15"/>
  <c r="S65" i="15"/>
  <c r="S64" i="15"/>
  <c r="T64" i="15" s="1"/>
  <c r="S60" i="15"/>
  <c r="S57" i="15"/>
  <c r="S56" i="15"/>
  <c r="S43" i="15"/>
  <c r="S40" i="15"/>
  <c r="S36" i="15"/>
  <c r="S30" i="15"/>
  <c r="S20" i="15"/>
  <c r="S18" i="15"/>
  <c r="S15" i="15"/>
  <c r="Z87" i="15"/>
  <c r="Q58" i="15"/>
  <c r="Q67" i="15"/>
  <c r="U67" i="15" s="1"/>
  <c r="AB67" i="15" s="1"/>
  <c r="AK67" i="15" s="1"/>
  <c r="Q83" i="15"/>
  <c r="Q46" i="15"/>
  <c r="Q43" i="15"/>
  <c r="Q20" i="15"/>
  <c r="Q8" i="15"/>
  <c r="Q25" i="15"/>
  <c r="U71" i="15"/>
  <c r="AB71" i="15" s="1"/>
  <c r="AK71" i="15" s="1"/>
  <c r="U51" i="15"/>
  <c r="AB51" i="15" s="1"/>
  <c r="AK51" i="15" s="1"/>
  <c r="U36" i="15"/>
  <c r="AB36" i="15" s="1"/>
  <c r="AK36" i="15" s="1"/>
  <c r="U69" i="15"/>
  <c r="AB69" i="15" s="1"/>
  <c r="AK69" i="15" s="1"/>
  <c r="U49" i="15"/>
  <c r="AB49" i="15" s="1"/>
  <c r="AK49" i="15" s="1"/>
  <c r="U40" i="15"/>
  <c r="AB40" i="15" s="1"/>
  <c r="AK40" i="15" s="1"/>
  <c r="U22" i="15"/>
  <c r="AB22" i="15" s="1"/>
  <c r="AK22" i="15" s="1"/>
  <c r="J23" i="17"/>
  <c r="J24" i="17" s="1"/>
  <c r="K8" i="17"/>
  <c r="K9" i="17" s="1"/>
  <c r="K10" i="17" s="1"/>
  <c r="K11" i="17" s="1"/>
  <c r="K12" i="17" s="1"/>
  <c r="K13" i="17" s="1"/>
  <c r="K14" i="17" s="1"/>
  <c r="K15" i="17" s="1"/>
  <c r="K16" i="17" s="1"/>
  <c r="K17" i="17" s="1"/>
  <c r="E6" i="16"/>
  <c r="G6" i="16"/>
  <c r="B7" i="16"/>
  <c r="G7" i="16"/>
  <c r="B8" i="16"/>
  <c r="C8" i="16"/>
  <c r="G8" i="16"/>
  <c r="B9" i="16"/>
  <c r="D9" i="16"/>
  <c r="G9" i="16"/>
  <c r="F10" i="16"/>
  <c r="G10" i="16"/>
  <c r="B11" i="16"/>
  <c r="B26" i="16" s="1"/>
  <c r="G26" i="16" s="1"/>
  <c r="G11" i="16"/>
  <c r="B12" i="16"/>
  <c r="G12" i="16"/>
  <c r="B13" i="16"/>
  <c r="G13" i="16" s="1"/>
  <c r="C13" i="16"/>
  <c r="B14" i="16"/>
  <c r="C14" i="16"/>
  <c r="G14" i="16"/>
  <c r="F15" i="16"/>
  <c r="G15" i="16"/>
  <c r="B16" i="16"/>
  <c r="G16" i="16"/>
  <c r="B17" i="16"/>
  <c r="G17" i="16"/>
  <c r="B18" i="16"/>
  <c r="G18" i="16"/>
  <c r="E19" i="16"/>
  <c r="G19" i="16" s="1"/>
  <c r="S66" i="15" s="1"/>
  <c r="B20" i="16"/>
  <c r="G20" i="16"/>
  <c r="B21" i="16"/>
  <c r="G21" i="16" s="1"/>
  <c r="D22" i="16"/>
  <c r="E22" i="16"/>
  <c r="G22" i="16"/>
  <c r="B23" i="16"/>
  <c r="G23" i="16" s="1"/>
  <c r="D23" i="16"/>
  <c r="D26" i="16" s="1"/>
  <c r="E23" i="16"/>
  <c r="B24" i="16"/>
  <c r="C24" i="16"/>
  <c r="D24" i="16"/>
  <c r="E24" i="16"/>
  <c r="G24" i="16"/>
  <c r="B25" i="16"/>
  <c r="G25" i="16" s="1"/>
  <c r="C26" i="16"/>
  <c r="E26" i="16"/>
  <c r="F26" i="16"/>
  <c r="S100" i="15"/>
  <c r="S25" i="15"/>
  <c r="AN76" i="11"/>
  <c r="J92" i="15"/>
  <c r="J91" i="15"/>
  <c r="J90" i="15"/>
  <c r="L100" i="15"/>
  <c r="E100" i="15"/>
  <c r="I92" i="15"/>
  <c r="I91" i="15"/>
  <c r="G93" i="15"/>
  <c r="F93" i="15" s="1"/>
  <c r="G92" i="15"/>
  <c r="F92" i="15" s="1"/>
  <c r="G91" i="15"/>
  <c r="F91" i="15" s="1"/>
  <c r="G90" i="15"/>
  <c r="L83" i="15"/>
  <c r="L30" i="15"/>
  <c r="L78" i="15"/>
  <c r="L77" i="15"/>
  <c r="L75" i="15"/>
  <c r="L66" i="15"/>
  <c r="L58" i="15"/>
  <c r="L57" i="15"/>
  <c r="L56" i="15"/>
  <c r="L46" i="15"/>
  <c r="L43" i="15"/>
  <c r="L25" i="15"/>
  <c r="L20" i="15"/>
  <c r="L18" i="15"/>
  <c r="L8" i="15"/>
  <c r="J56" i="15"/>
  <c r="J43" i="15"/>
  <c r="J58" i="15"/>
  <c r="J83" i="15"/>
  <c r="J65" i="15"/>
  <c r="I60" i="15"/>
  <c r="I76" i="15"/>
  <c r="I58" i="15"/>
  <c r="I25" i="15"/>
  <c r="I83" i="15"/>
  <c r="I78" i="15"/>
  <c r="I77" i="15"/>
  <c r="I68" i="15"/>
  <c r="I65" i="15"/>
  <c r="I56" i="15"/>
  <c r="I43" i="15"/>
  <c r="I20" i="15"/>
  <c r="I18" i="15"/>
  <c r="I15" i="15"/>
  <c r="E83" i="15"/>
  <c r="E78" i="15"/>
  <c r="E77" i="15"/>
  <c r="E75" i="15"/>
  <c r="E66" i="15"/>
  <c r="E65" i="15"/>
  <c r="E58" i="15"/>
  <c r="E57" i="15"/>
  <c r="E56" i="15"/>
  <c r="E43" i="15"/>
  <c r="E30" i="15"/>
  <c r="E20" i="15"/>
  <c r="AN39" i="12"/>
  <c r="AN31" i="12"/>
  <c r="AN4" i="12" s="1"/>
  <c r="AN8" i="12"/>
  <c r="AN2" i="12"/>
  <c r="AN3" i="12"/>
  <c r="AN27" i="12"/>
  <c r="AN19" i="12"/>
  <c r="AN208" i="11"/>
  <c r="I75" i="15" s="1"/>
  <c r="AN2" i="11"/>
  <c r="H39" i="12"/>
  <c r="I39" i="12" s="1"/>
  <c r="J39" i="12" s="1"/>
  <c r="K39" i="12" s="1"/>
  <c r="L39" i="12" s="1"/>
  <c r="M39" i="12" s="1"/>
  <c r="N39" i="12" s="1"/>
  <c r="O39" i="12" s="1"/>
  <c r="P39" i="12" s="1"/>
  <c r="Q39" i="12" s="1"/>
  <c r="R39" i="12" s="1"/>
  <c r="S39" i="12" s="1"/>
  <c r="T39" i="12" s="1"/>
  <c r="U39" i="12" s="1"/>
  <c r="V39" i="12" s="1"/>
  <c r="W39" i="12" s="1"/>
  <c r="X39" i="12" s="1"/>
  <c r="Y39" i="12" s="1"/>
  <c r="Z39" i="12" s="1"/>
  <c r="AA39" i="12" s="1"/>
  <c r="AB39" i="12" s="1"/>
  <c r="AC39" i="12" s="1"/>
  <c r="AD39" i="12" s="1"/>
  <c r="AE39" i="12" s="1"/>
  <c r="AF39" i="12" s="1"/>
  <c r="AG39" i="12" s="1"/>
  <c r="AH39" i="12" s="1"/>
  <c r="AI39" i="12" s="1"/>
  <c r="AJ39" i="12" s="1"/>
  <c r="AK39" i="12" s="1"/>
  <c r="AL39" i="12" s="1"/>
  <c r="AM39" i="12" s="1"/>
  <c r="AV38" i="12"/>
  <c r="AU38" i="12"/>
  <c r="AT38" i="12"/>
  <c r="AS38" i="12"/>
  <c r="AR38" i="12"/>
  <c r="AQ38" i="12"/>
  <c r="AP38" i="12"/>
  <c r="AV37" i="12"/>
  <c r="AU37" i="12"/>
  <c r="AT37" i="12"/>
  <c r="AS37" i="12"/>
  <c r="AR37" i="12"/>
  <c r="AQ37" i="12"/>
  <c r="AP37" i="12"/>
  <c r="AV34" i="12"/>
  <c r="AU34" i="12"/>
  <c r="AT34" i="12"/>
  <c r="AS34" i="12"/>
  <c r="AR34" i="12"/>
  <c r="AQ34" i="12"/>
  <c r="AP34" i="12"/>
  <c r="AV33" i="12"/>
  <c r="AU33" i="12"/>
  <c r="AT33" i="12"/>
  <c r="AS33" i="12"/>
  <c r="AR33" i="12"/>
  <c r="AQ33" i="12"/>
  <c r="AP33" i="12"/>
  <c r="H31" i="12"/>
  <c r="I31" i="12" s="1"/>
  <c r="J31" i="12" s="1"/>
  <c r="K31" i="12" s="1"/>
  <c r="L31" i="12" s="1"/>
  <c r="M31" i="12" s="1"/>
  <c r="N31" i="12" s="1"/>
  <c r="O31" i="12" s="1"/>
  <c r="P31" i="12" s="1"/>
  <c r="Q31" i="12" s="1"/>
  <c r="R31" i="12" s="1"/>
  <c r="S31" i="12" s="1"/>
  <c r="T31" i="12" s="1"/>
  <c r="U31" i="12" s="1"/>
  <c r="V31" i="12" s="1"/>
  <c r="W31" i="12" s="1"/>
  <c r="X31" i="12" s="1"/>
  <c r="Y31" i="12" s="1"/>
  <c r="Z31" i="12" s="1"/>
  <c r="AA31" i="12" s="1"/>
  <c r="AB31" i="12" s="1"/>
  <c r="AC31" i="12" s="1"/>
  <c r="AD31" i="12" s="1"/>
  <c r="AE31" i="12" s="1"/>
  <c r="AF31" i="12" s="1"/>
  <c r="AG31" i="12" s="1"/>
  <c r="AH31" i="12" s="1"/>
  <c r="AI31" i="12" s="1"/>
  <c r="AJ31" i="12" s="1"/>
  <c r="AK31" i="12" s="1"/>
  <c r="AL31" i="12" s="1"/>
  <c r="AM31" i="12" s="1"/>
  <c r="AV30" i="12"/>
  <c r="AU30" i="12"/>
  <c r="AT30" i="12"/>
  <c r="AS30" i="12"/>
  <c r="AR30" i="12"/>
  <c r="AQ30" i="12"/>
  <c r="AP30" i="12"/>
  <c r="AV29" i="12"/>
  <c r="AU29" i="12"/>
  <c r="AT29" i="12"/>
  <c r="AS29" i="12"/>
  <c r="AR29" i="12"/>
  <c r="AQ29" i="12"/>
  <c r="AP29" i="12"/>
  <c r="T27" i="12"/>
  <c r="U27" i="12" s="1"/>
  <c r="V27" i="12" s="1"/>
  <c r="W27" i="12" s="1"/>
  <c r="X27" i="12" s="1"/>
  <c r="Y27" i="12" s="1"/>
  <c r="Z27" i="12" s="1"/>
  <c r="AA27" i="12" s="1"/>
  <c r="AB27" i="12" s="1"/>
  <c r="AC27" i="12" s="1"/>
  <c r="AD27" i="12" s="1"/>
  <c r="AE27" i="12" s="1"/>
  <c r="AF27" i="12" s="1"/>
  <c r="AG27" i="12" s="1"/>
  <c r="AH27" i="12" s="1"/>
  <c r="AI27" i="12" s="1"/>
  <c r="AJ27" i="12" s="1"/>
  <c r="AK27" i="12" s="1"/>
  <c r="AL27" i="12" s="1"/>
  <c r="AM27" i="12" s="1"/>
  <c r="AV26" i="12"/>
  <c r="AU26" i="12"/>
  <c r="AT26" i="12"/>
  <c r="AS26" i="12"/>
  <c r="AR26" i="12"/>
  <c r="AQ26" i="12"/>
  <c r="AP26" i="12"/>
  <c r="AV25" i="12"/>
  <c r="AU25" i="12"/>
  <c r="AT25" i="12"/>
  <c r="AS25" i="12"/>
  <c r="AR25" i="12"/>
  <c r="AQ25" i="12"/>
  <c r="AP25" i="12"/>
  <c r="AV22" i="12"/>
  <c r="AU22" i="12"/>
  <c r="AT22" i="12"/>
  <c r="AS22" i="12"/>
  <c r="AR22" i="12"/>
  <c r="AQ22" i="12"/>
  <c r="AP22" i="12"/>
  <c r="AV21" i="12"/>
  <c r="AU21" i="12"/>
  <c r="AT21" i="12"/>
  <c r="AS21" i="12"/>
  <c r="AR21" i="12"/>
  <c r="AQ21" i="12"/>
  <c r="AP21" i="12"/>
  <c r="N19" i="12"/>
  <c r="O19" i="12" s="1"/>
  <c r="P19" i="12" s="1"/>
  <c r="Q19" i="12" s="1"/>
  <c r="R19" i="12" s="1"/>
  <c r="S19" i="12" s="1"/>
  <c r="T19" i="12" s="1"/>
  <c r="AV18" i="12"/>
  <c r="AU18" i="12"/>
  <c r="AT18" i="12"/>
  <c r="AS18" i="12"/>
  <c r="AR18" i="12"/>
  <c r="AQ18" i="12"/>
  <c r="AP18" i="12"/>
  <c r="AV17" i="12"/>
  <c r="AU17" i="12"/>
  <c r="AT17" i="12"/>
  <c r="AS17" i="12"/>
  <c r="AR17" i="12"/>
  <c r="AQ17" i="12"/>
  <c r="AP17" i="12"/>
  <c r="AV14" i="12"/>
  <c r="AU14" i="12"/>
  <c r="AT14" i="12"/>
  <c r="AS14" i="12"/>
  <c r="AR14" i="12"/>
  <c r="AQ14" i="12"/>
  <c r="AP14" i="12"/>
  <c r="AV13" i="12"/>
  <c r="AU13" i="12"/>
  <c r="AT13" i="12"/>
  <c r="AS13" i="12"/>
  <c r="AR13" i="12"/>
  <c r="AQ13" i="12"/>
  <c r="AP13" i="12"/>
  <c r="AV10" i="12"/>
  <c r="AU10" i="12"/>
  <c r="AT10" i="12"/>
  <c r="AS10" i="12"/>
  <c r="AR10" i="12"/>
  <c r="AQ10" i="12"/>
  <c r="AP10" i="12"/>
  <c r="AV9" i="12"/>
  <c r="AU9" i="12"/>
  <c r="AT9" i="12"/>
  <c r="AS9" i="12"/>
  <c r="AR9" i="12"/>
  <c r="AQ9" i="12"/>
  <c r="AP9" i="12"/>
  <c r="I8" i="12"/>
  <c r="J8" i="12" s="1"/>
  <c r="K8" i="12" s="1"/>
  <c r="L8" i="12" s="1"/>
  <c r="M8" i="12" s="1"/>
  <c r="N8" i="12" s="1"/>
  <c r="O8" i="12" s="1"/>
  <c r="P8" i="12" s="1"/>
  <c r="Q8" i="12" s="1"/>
  <c r="R8" i="12" s="1"/>
  <c r="S8" i="12" s="1"/>
  <c r="T8" i="12" s="1"/>
  <c r="U8" i="12" s="1"/>
  <c r="V8" i="12" s="1"/>
  <c r="W8" i="12" s="1"/>
  <c r="X8" i="12" s="1"/>
  <c r="Y8" i="12" s="1"/>
  <c r="Z8" i="12" s="1"/>
  <c r="AA8" i="12" s="1"/>
  <c r="AB8" i="12" s="1"/>
  <c r="AC8" i="12" s="1"/>
  <c r="AD8" i="12" s="1"/>
  <c r="AE8" i="12" s="1"/>
  <c r="AF8" i="12" s="1"/>
  <c r="AG8" i="12" s="1"/>
  <c r="AH8" i="12" s="1"/>
  <c r="AI8" i="12" s="1"/>
  <c r="AJ8" i="12" s="1"/>
  <c r="AK8" i="12" s="1"/>
  <c r="AL8" i="12" s="1"/>
  <c r="AM8" i="12" s="1"/>
  <c r="AM3" i="12"/>
  <c r="AL3" i="12"/>
  <c r="AK3" i="12"/>
  <c r="AJ3" i="12"/>
  <c r="AI3" i="12"/>
  <c r="AH3" i="12"/>
  <c r="AG3" i="12"/>
  <c r="AF3" i="12"/>
  <c r="AE3" i="12"/>
  <c r="AD3" i="12"/>
  <c r="AC3" i="12"/>
  <c r="AB3" i="12"/>
  <c r="AA3" i="12"/>
  <c r="Z3" i="12"/>
  <c r="Y3" i="12"/>
  <c r="X3" i="12"/>
  <c r="W3" i="12"/>
  <c r="V3" i="12"/>
  <c r="U3" i="12"/>
  <c r="T3" i="12"/>
  <c r="S3" i="12"/>
  <c r="R3" i="12"/>
  <c r="Q3" i="12"/>
  <c r="P3" i="12"/>
  <c r="O3" i="12"/>
  <c r="N3" i="12"/>
  <c r="M3" i="12"/>
  <c r="L3" i="12"/>
  <c r="K3" i="12"/>
  <c r="J3" i="12"/>
  <c r="I3" i="12"/>
  <c r="H3" i="12"/>
  <c r="AL2" i="12"/>
  <c r="AK2" i="12"/>
  <c r="AJ2" i="12"/>
  <c r="AI2" i="12"/>
  <c r="AH2" i="12"/>
  <c r="AG2" i="12"/>
  <c r="AF2" i="12"/>
  <c r="AE2" i="12"/>
  <c r="AD2" i="12"/>
  <c r="AC2" i="12"/>
  <c r="AB2" i="12"/>
  <c r="AA2" i="12"/>
  <c r="Z2" i="12"/>
  <c r="Y2" i="12"/>
  <c r="X2" i="12"/>
  <c r="W2" i="12"/>
  <c r="V2" i="12"/>
  <c r="U2" i="12"/>
  <c r="T2" i="12"/>
  <c r="S2" i="12"/>
  <c r="R2" i="12"/>
  <c r="Q2" i="12"/>
  <c r="P2" i="12"/>
  <c r="O2" i="12"/>
  <c r="N2" i="12"/>
  <c r="M2" i="12"/>
  <c r="L2" i="12"/>
  <c r="K2" i="12"/>
  <c r="J2" i="12"/>
  <c r="I2" i="12"/>
  <c r="H2" i="12"/>
  <c r="BC293" i="11"/>
  <c r="BB293" i="11"/>
  <c r="BA293" i="11"/>
  <c r="AZ293" i="11"/>
  <c r="AY293" i="11"/>
  <c r="AX293" i="11"/>
  <c r="AW293" i="11"/>
  <c r="BI292" i="11"/>
  <c r="BF292" i="11"/>
  <c r="BH292" i="11" s="1"/>
  <c r="BC292" i="11"/>
  <c r="BB292" i="11"/>
  <c r="BA292" i="11"/>
  <c r="AZ292" i="11"/>
  <c r="AY292" i="11"/>
  <c r="AX292" i="11"/>
  <c r="AW292" i="11"/>
  <c r="BC289" i="11"/>
  <c r="BB289" i="11"/>
  <c r="BA289" i="11"/>
  <c r="AZ289" i="11"/>
  <c r="AY289" i="11"/>
  <c r="AX289" i="11"/>
  <c r="AW289" i="11"/>
  <c r="BI288" i="11"/>
  <c r="BF288" i="11"/>
  <c r="BH288" i="11" s="1"/>
  <c r="BC288" i="11"/>
  <c r="BB288" i="11"/>
  <c r="BA288" i="11"/>
  <c r="AZ288" i="11"/>
  <c r="AY288" i="11"/>
  <c r="AX288" i="11"/>
  <c r="AW288" i="11"/>
  <c r="BC285" i="11"/>
  <c r="BB285" i="11"/>
  <c r="BA285" i="11"/>
  <c r="AZ285" i="11"/>
  <c r="AY285" i="11"/>
  <c r="AX285" i="11"/>
  <c r="AW285" i="11"/>
  <c r="BI284" i="11"/>
  <c r="BF284" i="11"/>
  <c r="BH284" i="11" s="1"/>
  <c r="BC284" i="11"/>
  <c r="BB284" i="11"/>
  <c r="AW18" i="15" s="1"/>
  <c r="BA284" i="11"/>
  <c r="AZ284" i="11"/>
  <c r="AY284" i="11"/>
  <c r="AX284" i="11"/>
  <c r="AW284" i="11"/>
  <c r="BC281" i="11"/>
  <c r="BB281" i="11"/>
  <c r="BA281" i="11"/>
  <c r="AZ281" i="11"/>
  <c r="AY281" i="11"/>
  <c r="AX281" i="11"/>
  <c r="AW281" i="11"/>
  <c r="BI280" i="11"/>
  <c r="BF280" i="11"/>
  <c r="BH280" i="11" s="1"/>
  <c r="BC280" i="11"/>
  <c r="BB280" i="11"/>
  <c r="BA280" i="11"/>
  <c r="AZ280" i="11"/>
  <c r="AY280" i="11"/>
  <c r="AX280" i="11"/>
  <c r="AW280" i="11"/>
  <c r="BC277" i="11"/>
  <c r="BB277" i="11"/>
  <c r="BA277" i="11"/>
  <c r="AZ277" i="11"/>
  <c r="AY277" i="11"/>
  <c r="AX277" i="11"/>
  <c r="AW277" i="11"/>
  <c r="BI276" i="11"/>
  <c r="BF276" i="11"/>
  <c r="BH276" i="11" s="1"/>
  <c r="BC276" i="11"/>
  <c r="BB276" i="11"/>
  <c r="BA276" i="11"/>
  <c r="AZ276" i="11"/>
  <c r="AY276" i="11"/>
  <c r="AX276" i="11"/>
  <c r="AW276" i="11"/>
  <c r="BC273" i="11"/>
  <c r="BB273" i="11"/>
  <c r="BA273" i="11"/>
  <c r="AZ273" i="11"/>
  <c r="AY273" i="11"/>
  <c r="AX273" i="11"/>
  <c r="AW273" i="11"/>
  <c r="BI272" i="11"/>
  <c r="BF272" i="11"/>
  <c r="BH272" i="11" s="1"/>
  <c r="BC272" i="11"/>
  <c r="BB272" i="11"/>
  <c r="BA272" i="11"/>
  <c r="AZ272" i="11"/>
  <c r="AY272" i="11"/>
  <c r="AX272" i="11"/>
  <c r="AW272" i="11"/>
  <c r="BC269" i="11"/>
  <c r="BB269" i="11"/>
  <c r="BA269" i="11"/>
  <c r="AZ269" i="11"/>
  <c r="AY269" i="11"/>
  <c r="AX269" i="11"/>
  <c r="AW269" i="11"/>
  <c r="BI268" i="11"/>
  <c r="BF268" i="11"/>
  <c r="BH268" i="11" s="1"/>
  <c r="BC268" i="11"/>
  <c r="BB268" i="11"/>
  <c r="BA268" i="11"/>
  <c r="AZ268" i="11"/>
  <c r="AY268" i="11"/>
  <c r="AX268" i="11"/>
  <c r="AW268" i="11"/>
  <c r="BC265" i="11"/>
  <c r="BB265" i="11"/>
  <c r="BA265" i="11"/>
  <c r="AZ265" i="11"/>
  <c r="AY265" i="11"/>
  <c r="AX265" i="11"/>
  <c r="AW265" i="11"/>
  <c r="BF264" i="11"/>
  <c r="BC264" i="11"/>
  <c r="BB264" i="11"/>
  <c r="BA264" i="11"/>
  <c r="AZ264" i="11"/>
  <c r="AY264" i="11"/>
  <c r="AX264" i="11"/>
  <c r="AW264" i="11"/>
  <c r="BC261" i="11"/>
  <c r="BB261" i="11"/>
  <c r="BA261" i="11"/>
  <c r="AZ261" i="11"/>
  <c r="AY261" i="11"/>
  <c r="AX261" i="11"/>
  <c r="AW261" i="11"/>
  <c r="BI260" i="11"/>
  <c r="BF260" i="11"/>
  <c r="BH260" i="11" s="1"/>
  <c r="BC260" i="11"/>
  <c r="BB260" i="11"/>
  <c r="BA260" i="11"/>
  <c r="AZ260" i="11"/>
  <c r="AY260" i="11"/>
  <c r="AX260" i="11"/>
  <c r="AW260" i="11"/>
  <c r="BC257" i="11"/>
  <c r="BB257" i="11"/>
  <c r="BA257" i="11"/>
  <c r="AZ257" i="11"/>
  <c r="AY257" i="11"/>
  <c r="AX257" i="11"/>
  <c r="AW257" i="11"/>
  <c r="BI256" i="11"/>
  <c r="BF256" i="11"/>
  <c r="BH256" i="11" s="1"/>
  <c r="BC256" i="11"/>
  <c r="BB256" i="11"/>
  <c r="BA256" i="11"/>
  <c r="AZ256" i="11"/>
  <c r="AY256" i="11"/>
  <c r="AX256" i="11"/>
  <c r="AW256" i="11"/>
  <c r="BC253" i="11"/>
  <c r="BB253" i="11"/>
  <c r="BA253" i="11"/>
  <c r="AZ253" i="11"/>
  <c r="AY253" i="11"/>
  <c r="AX253" i="11"/>
  <c r="AW253" i="11"/>
  <c r="BI252" i="11"/>
  <c r="BF252" i="11"/>
  <c r="BH252" i="11" s="1"/>
  <c r="BC252" i="11"/>
  <c r="BB252" i="11"/>
  <c r="BA252" i="11"/>
  <c r="AZ252" i="11"/>
  <c r="AY252" i="11"/>
  <c r="AX252" i="11"/>
  <c r="AW252" i="11"/>
  <c r="BC249" i="11"/>
  <c r="BB249" i="11"/>
  <c r="BA249" i="11"/>
  <c r="AZ249" i="11"/>
  <c r="AY249" i="11"/>
  <c r="AX249" i="11"/>
  <c r="AW249" i="11"/>
  <c r="BI248" i="11"/>
  <c r="BF248" i="11"/>
  <c r="BH248" i="11" s="1"/>
  <c r="BC248" i="11"/>
  <c r="BB248" i="11"/>
  <c r="BA248" i="11"/>
  <c r="AZ248" i="11"/>
  <c r="AY248" i="11"/>
  <c r="AX248" i="11"/>
  <c r="AW248" i="11"/>
  <c r="BC244" i="11"/>
  <c r="BB244" i="11"/>
  <c r="BA244" i="11"/>
  <c r="AZ244" i="11"/>
  <c r="AY244" i="11"/>
  <c r="AX244" i="11"/>
  <c r="AW244" i="11"/>
  <c r="BI243" i="11"/>
  <c r="BF243" i="11"/>
  <c r="BH243" i="11" s="1"/>
  <c r="BC243" i="11"/>
  <c r="BB243" i="11"/>
  <c r="BA243" i="11"/>
  <c r="AZ243" i="11"/>
  <c r="AY243" i="11"/>
  <c r="AX243" i="11"/>
  <c r="AW243" i="11"/>
  <c r="BC240" i="11"/>
  <c r="BB240" i="11"/>
  <c r="BA240" i="11"/>
  <c r="AZ240" i="11"/>
  <c r="AY240" i="11"/>
  <c r="AX240" i="11"/>
  <c r="AW240" i="11"/>
  <c r="BI239" i="11"/>
  <c r="BF239" i="11"/>
  <c r="BH239" i="11" s="1"/>
  <c r="BC239" i="11"/>
  <c r="BB239" i="11"/>
  <c r="BA239" i="11"/>
  <c r="AZ239" i="11"/>
  <c r="AY239" i="11"/>
  <c r="AX239" i="11"/>
  <c r="AW239" i="11"/>
  <c r="BC236" i="11"/>
  <c r="BB236" i="11"/>
  <c r="BA236" i="11"/>
  <c r="AZ236" i="11"/>
  <c r="AY236" i="11"/>
  <c r="AX236" i="11"/>
  <c r="AW236" i="11"/>
  <c r="BI235" i="11"/>
  <c r="BF235" i="11"/>
  <c r="BH235" i="11" s="1"/>
  <c r="BC235" i="11"/>
  <c r="BB235" i="11"/>
  <c r="BA235" i="11"/>
  <c r="AZ235" i="11"/>
  <c r="AY235" i="11"/>
  <c r="AX235" i="11"/>
  <c r="AW235" i="11"/>
  <c r="BC232" i="11"/>
  <c r="BB232" i="11"/>
  <c r="BA232" i="11"/>
  <c r="AZ232" i="11"/>
  <c r="AY232" i="11"/>
  <c r="AX232" i="11"/>
  <c r="AW232" i="11"/>
  <c r="BI231" i="11"/>
  <c r="BF231" i="11"/>
  <c r="BH231" i="11" s="1"/>
  <c r="BC231" i="11"/>
  <c r="BB231" i="11"/>
  <c r="AW78" i="15" s="1"/>
  <c r="AY78" i="15" s="1"/>
  <c r="BG78" i="15" s="1"/>
  <c r="BO78" i="15" s="1"/>
  <c r="BX78" i="15" s="1"/>
  <c r="CG78" i="15" s="1"/>
  <c r="CP78" i="15" s="1"/>
  <c r="CY78" i="15" s="1"/>
  <c r="DH78" i="15" s="1"/>
  <c r="DQ78" i="15" s="1"/>
  <c r="DZ78" i="15" s="1"/>
  <c r="EI78" i="15" s="1"/>
  <c r="BA231" i="11"/>
  <c r="AZ231" i="11"/>
  <c r="AY231" i="11"/>
  <c r="AX231" i="11"/>
  <c r="AW231" i="11"/>
  <c r="BC228" i="11"/>
  <c r="BB228" i="11"/>
  <c r="BA228" i="11"/>
  <c r="AZ228" i="11"/>
  <c r="AY228" i="11"/>
  <c r="AX228" i="11"/>
  <c r="AW228" i="11"/>
  <c r="BI227" i="11"/>
  <c r="BF227" i="11"/>
  <c r="BH227" i="11" s="1"/>
  <c r="BC227" i="11"/>
  <c r="BB227" i="11"/>
  <c r="BA227" i="11"/>
  <c r="AZ227" i="11"/>
  <c r="AY227" i="11"/>
  <c r="AX227" i="11"/>
  <c r="AW227" i="11"/>
  <c r="H225" i="11"/>
  <c r="I225" i="11" s="1"/>
  <c r="J225" i="11" s="1"/>
  <c r="K225" i="11" s="1"/>
  <c r="L225" i="11" s="1"/>
  <c r="M225" i="11" s="1"/>
  <c r="N225" i="11" s="1"/>
  <c r="O225" i="11" s="1"/>
  <c r="P225" i="11" s="1"/>
  <c r="Q225" i="11" s="1"/>
  <c r="R225" i="11" s="1"/>
  <c r="S225" i="11" s="1"/>
  <c r="T225" i="11" s="1"/>
  <c r="U225" i="11" s="1"/>
  <c r="V225" i="11" s="1"/>
  <c r="W225" i="11" s="1"/>
  <c r="X225" i="11" s="1"/>
  <c r="Y225" i="11" s="1"/>
  <c r="Z225" i="11" s="1"/>
  <c r="AA225" i="11" s="1"/>
  <c r="AB225" i="11" s="1"/>
  <c r="AC225" i="11" s="1"/>
  <c r="AD225" i="11" s="1"/>
  <c r="AE225" i="11" s="1"/>
  <c r="AF225" i="11" s="1"/>
  <c r="AG225" i="11" s="1"/>
  <c r="AH225" i="11" s="1"/>
  <c r="AI225" i="11" s="1"/>
  <c r="AJ225" i="11" s="1"/>
  <c r="AK225" i="11" s="1"/>
  <c r="AL225" i="11" s="1"/>
  <c r="AM225" i="11" s="1"/>
  <c r="AN225" i="11" s="1"/>
  <c r="AO225" i="11" s="1"/>
  <c r="AP225" i="11" s="1"/>
  <c r="AQ225" i="11" s="1"/>
  <c r="AR225" i="11" s="1"/>
  <c r="AS225" i="11" s="1"/>
  <c r="AT225" i="11" s="1"/>
  <c r="AU225" i="11" s="1"/>
  <c r="BC224" i="11"/>
  <c r="BB224" i="11"/>
  <c r="BA224" i="11"/>
  <c r="AZ224" i="11"/>
  <c r="AY224" i="11"/>
  <c r="AX224" i="11"/>
  <c r="AW224" i="11"/>
  <c r="BI223" i="11"/>
  <c r="BF223" i="11"/>
  <c r="BH223" i="11" s="1"/>
  <c r="BC223" i="11"/>
  <c r="BB223" i="11"/>
  <c r="BA223" i="11"/>
  <c r="AZ223" i="11"/>
  <c r="AY223" i="11"/>
  <c r="AX223" i="11"/>
  <c r="AW223" i="11"/>
  <c r="BC220" i="11"/>
  <c r="BB220" i="11"/>
  <c r="BA220" i="11"/>
  <c r="AZ220" i="11"/>
  <c r="AY220" i="11"/>
  <c r="AX220" i="11"/>
  <c r="AW220" i="11"/>
  <c r="BI219" i="11"/>
  <c r="BF219" i="11"/>
  <c r="BH219" i="11" s="1"/>
  <c r="BC219" i="11"/>
  <c r="BB219" i="11"/>
  <c r="BA219" i="11"/>
  <c r="AZ219" i="11"/>
  <c r="AY219" i="11"/>
  <c r="AX219" i="11"/>
  <c r="AW219" i="11"/>
  <c r="BC216" i="11"/>
  <c r="BB216" i="11"/>
  <c r="BA216" i="11"/>
  <c r="AZ216" i="11"/>
  <c r="AY216" i="11"/>
  <c r="AX216" i="11"/>
  <c r="AW216" i="11"/>
  <c r="BI215" i="11"/>
  <c r="BF215" i="11"/>
  <c r="BH215" i="11" s="1"/>
  <c r="BC215" i="11"/>
  <c r="BB215" i="11"/>
  <c r="BA215" i="11"/>
  <c r="AZ215" i="11"/>
  <c r="AY215" i="11"/>
  <c r="AX215" i="11"/>
  <c r="AW215" i="11"/>
  <c r="H213" i="11"/>
  <c r="I213" i="11" s="1"/>
  <c r="J213" i="11" s="1"/>
  <c r="K213" i="11" s="1"/>
  <c r="L213" i="11" s="1"/>
  <c r="M213" i="11" s="1"/>
  <c r="N213" i="11" s="1"/>
  <c r="O213" i="11" s="1"/>
  <c r="P213" i="11" s="1"/>
  <c r="Q213" i="11" s="1"/>
  <c r="R213" i="11" s="1"/>
  <c r="S213" i="11" s="1"/>
  <c r="T213" i="11" s="1"/>
  <c r="U213" i="11" s="1"/>
  <c r="V213" i="11" s="1"/>
  <c r="W213" i="11" s="1"/>
  <c r="X213" i="11" s="1"/>
  <c r="Y213" i="11" s="1"/>
  <c r="Z213" i="11" s="1"/>
  <c r="AA213" i="11" s="1"/>
  <c r="AB213" i="11" s="1"/>
  <c r="AC213" i="11" s="1"/>
  <c r="AD213" i="11" s="1"/>
  <c r="AE213" i="11" s="1"/>
  <c r="AF213" i="11" s="1"/>
  <c r="AG213" i="11" s="1"/>
  <c r="AH213" i="11" s="1"/>
  <c r="AI213" i="11" s="1"/>
  <c r="AJ213" i="11" s="1"/>
  <c r="AK213" i="11" s="1"/>
  <c r="AL213" i="11" s="1"/>
  <c r="AM213" i="11" s="1"/>
  <c r="BC212" i="11"/>
  <c r="BB212" i="11"/>
  <c r="BA212" i="11"/>
  <c r="AZ212" i="11"/>
  <c r="AY212" i="11"/>
  <c r="AX212" i="11"/>
  <c r="AW212" i="11"/>
  <c r="BI211" i="11"/>
  <c r="BF211" i="11"/>
  <c r="BH211" i="11" s="1"/>
  <c r="BC211" i="11"/>
  <c r="BB211" i="11"/>
  <c r="BA211" i="11"/>
  <c r="AZ211" i="11"/>
  <c r="AY211" i="11"/>
  <c r="AX211" i="11"/>
  <c r="AW211" i="11"/>
  <c r="H209" i="11"/>
  <c r="I209" i="11" s="1"/>
  <c r="J209" i="11" s="1"/>
  <c r="K209" i="11" s="1"/>
  <c r="L209" i="11" s="1"/>
  <c r="M209" i="11" s="1"/>
  <c r="N209" i="11" s="1"/>
  <c r="O209" i="11" s="1"/>
  <c r="P209" i="11" s="1"/>
  <c r="Q209" i="11" s="1"/>
  <c r="R209" i="11" s="1"/>
  <c r="S209" i="11" s="1"/>
  <c r="T209" i="11" s="1"/>
  <c r="U209" i="11" s="1"/>
  <c r="V209" i="11" s="1"/>
  <c r="W209" i="11" s="1"/>
  <c r="X209" i="11" s="1"/>
  <c r="Y209" i="11" s="1"/>
  <c r="Z209" i="11" s="1"/>
  <c r="AA209" i="11" s="1"/>
  <c r="AB209" i="11" s="1"/>
  <c r="AC209" i="11" s="1"/>
  <c r="AD209" i="11" s="1"/>
  <c r="AE209" i="11" s="1"/>
  <c r="AF209" i="11" s="1"/>
  <c r="AG209" i="11" s="1"/>
  <c r="AH209" i="11" s="1"/>
  <c r="AI209" i="11" s="1"/>
  <c r="AJ209" i="11" s="1"/>
  <c r="AK209" i="11" s="1"/>
  <c r="AL209" i="11" s="1"/>
  <c r="AM209" i="11" s="1"/>
  <c r="BC208" i="11"/>
  <c r="BB208" i="11"/>
  <c r="BA208" i="11"/>
  <c r="AZ208" i="11"/>
  <c r="AY208" i="11"/>
  <c r="AX208" i="11"/>
  <c r="AW208" i="11"/>
  <c r="BI207" i="11"/>
  <c r="BF207" i="11"/>
  <c r="BH207" i="11" s="1"/>
  <c r="BC207" i="11"/>
  <c r="BB207" i="11"/>
  <c r="BA207" i="11"/>
  <c r="AZ207" i="11"/>
  <c r="AY207" i="11"/>
  <c r="AX207" i="11"/>
  <c r="AW207" i="11"/>
  <c r="BC204" i="11"/>
  <c r="BB204" i="11"/>
  <c r="BA204" i="11"/>
  <c r="AZ204" i="11"/>
  <c r="AY204" i="11"/>
  <c r="AX204" i="11"/>
  <c r="AW204" i="11"/>
  <c r="BI203" i="11"/>
  <c r="BF203" i="11"/>
  <c r="BH203" i="11" s="1"/>
  <c r="BC203" i="11"/>
  <c r="BB203" i="11"/>
  <c r="BA203" i="11"/>
  <c r="AZ203" i="11"/>
  <c r="AY203" i="11"/>
  <c r="AX203" i="11"/>
  <c r="AW203" i="11"/>
  <c r="BC200" i="11"/>
  <c r="BB200" i="11"/>
  <c r="BA200" i="11"/>
  <c r="AZ200" i="11"/>
  <c r="AY200" i="11"/>
  <c r="AX200" i="11"/>
  <c r="AW200" i="11"/>
  <c r="BI199" i="11"/>
  <c r="BF199" i="11"/>
  <c r="BH199" i="11" s="1"/>
  <c r="BC199" i="11"/>
  <c r="BB199" i="11"/>
  <c r="BA199" i="11"/>
  <c r="AZ199" i="11"/>
  <c r="AY199" i="11"/>
  <c r="AX199" i="11"/>
  <c r="AW199" i="11"/>
  <c r="BC196" i="11"/>
  <c r="BB196" i="11"/>
  <c r="BA196" i="11"/>
  <c r="AZ196" i="11"/>
  <c r="AY196" i="11"/>
  <c r="AX196" i="11"/>
  <c r="AW196" i="11"/>
  <c r="BI195" i="11"/>
  <c r="BF195" i="11"/>
  <c r="BH195" i="11" s="1"/>
  <c r="BC195" i="11"/>
  <c r="BB195" i="11"/>
  <c r="BA195" i="11"/>
  <c r="AZ195" i="11"/>
  <c r="AY195" i="11"/>
  <c r="AX195" i="11"/>
  <c r="AW195" i="11"/>
  <c r="BC192" i="11"/>
  <c r="BB192" i="11"/>
  <c r="BA192" i="11"/>
  <c r="AZ192" i="11"/>
  <c r="AY192" i="11"/>
  <c r="AX192" i="11"/>
  <c r="AW192" i="11"/>
  <c r="BI191" i="11"/>
  <c r="BF191" i="11"/>
  <c r="BH191" i="11" s="1"/>
  <c r="BC191" i="11"/>
  <c r="BB191" i="11"/>
  <c r="BA191" i="11"/>
  <c r="AZ191" i="11"/>
  <c r="AY191" i="11"/>
  <c r="AX191" i="11"/>
  <c r="AW191" i="11"/>
  <c r="BC188" i="11"/>
  <c r="BB188" i="11"/>
  <c r="BA188" i="11"/>
  <c r="AZ188" i="11"/>
  <c r="AY188" i="11"/>
  <c r="AX188" i="11"/>
  <c r="AW188" i="11"/>
  <c r="BI187" i="11"/>
  <c r="BF187" i="11"/>
  <c r="BH187" i="11" s="1"/>
  <c r="BC187" i="11"/>
  <c r="BB187" i="11"/>
  <c r="BA187" i="11"/>
  <c r="AZ187" i="11"/>
  <c r="AY187" i="11"/>
  <c r="AX187" i="11"/>
  <c r="AW187" i="11"/>
  <c r="BC184" i="11"/>
  <c r="BB184" i="11"/>
  <c r="BA184" i="11"/>
  <c r="AZ184" i="11"/>
  <c r="AY184" i="11"/>
  <c r="AX184" i="11"/>
  <c r="AW184" i="11"/>
  <c r="BI183" i="11"/>
  <c r="BF183" i="11"/>
  <c r="BH183" i="11" s="1"/>
  <c r="BC183" i="11"/>
  <c r="BB183" i="11"/>
  <c r="BA183" i="11"/>
  <c r="AZ183" i="11"/>
  <c r="AY183" i="11"/>
  <c r="AX183" i="11"/>
  <c r="AW183" i="11"/>
  <c r="BC180" i="11"/>
  <c r="BB180" i="11"/>
  <c r="BA180" i="11"/>
  <c r="AZ180" i="11"/>
  <c r="AY180" i="11"/>
  <c r="AX180" i="11"/>
  <c r="AW180" i="11"/>
  <c r="BI179" i="11"/>
  <c r="BF179" i="11"/>
  <c r="BH179" i="11" s="1"/>
  <c r="BC179" i="11"/>
  <c r="BB179" i="11"/>
  <c r="BA179" i="11"/>
  <c r="AZ179" i="11"/>
  <c r="AY179" i="11"/>
  <c r="AX179" i="11"/>
  <c r="AW179" i="11"/>
  <c r="BC176" i="11"/>
  <c r="BB176" i="11"/>
  <c r="BA176" i="11"/>
  <c r="AZ176" i="11"/>
  <c r="AY176" i="11"/>
  <c r="AX176" i="11"/>
  <c r="AW176" i="11"/>
  <c r="BI175" i="11"/>
  <c r="BF175" i="11"/>
  <c r="BH175" i="11" s="1"/>
  <c r="BC175" i="11"/>
  <c r="BB175" i="11"/>
  <c r="BA175" i="11"/>
  <c r="AZ175" i="11"/>
  <c r="AY175" i="11"/>
  <c r="AX175" i="11"/>
  <c r="AW175" i="11"/>
  <c r="BC172" i="11"/>
  <c r="BB172" i="11"/>
  <c r="BA172" i="11"/>
  <c r="AZ172" i="11"/>
  <c r="AY172" i="11"/>
  <c r="AX172" i="11"/>
  <c r="AW172" i="11"/>
  <c r="BI171" i="11"/>
  <c r="BF171" i="11"/>
  <c r="BH171" i="11" s="1"/>
  <c r="BC171" i="11"/>
  <c r="BB171" i="11"/>
  <c r="BA171" i="11"/>
  <c r="AZ171" i="11"/>
  <c r="AY171" i="11"/>
  <c r="AX171" i="11"/>
  <c r="AW171" i="11"/>
  <c r="BC168" i="11"/>
  <c r="BB168" i="11"/>
  <c r="BA168" i="11"/>
  <c r="AZ168" i="11"/>
  <c r="AY168" i="11"/>
  <c r="AX168" i="11"/>
  <c r="AW168" i="11"/>
  <c r="BI167" i="11"/>
  <c r="BF167" i="11"/>
  <c r="BH167" i="11" s="1"/>
  <c r="BC167" i="11"/>
  <c r="BB167" i="11"/>
  <c r="BA167" i="11"/>
  <c r="AZ167" i="11"/>
  <c r="AY167" i="11"/>
  <c r="AX167" i="11"/>
  <c r="AW167" i="11"/>
  <c r="BC164" i="11"/>
  <c r="BB164" i="11"/>
  <c r="BA164" i="11"/>
  <c r="AZ164" i="11"/>
  <c r="AY164" i="11"/>
  <c r="AX164" i="11"/>
  <c r="AW164" i="11"/>
  <c r="BI163" i="11"/>
  <c r="BF163" i="11"/>
  <c r="BH163" i="11" s="1"/>
  <c r="BC163" i="11"/>
  <c r="BB163" i="11"/>
  <c r="BA163" i="11"/>
  <c r="AZ163" i="11"/>
  <c r="AY163" i="11"/>
  <c r="AX163" i="11"/>
  <c r="AW163" i="11"/>
  <c r="BC160" i="11"/>
  <c r="BB160" i="11"/>
  <c r="BA160" i="11"/>
  <c r="AZ160" i="11"/>
  <c r="AY160" i="11"/>
  <c r="AX160" i="11"/>
  <c r="AW160" i="11"/>
  <c r="BI159" i="11"/>
  <c r="BF159" i="11"/>
  <c r="BH159" i="11" s="1"/>
  <c r="BC159" i="11"/>
  <c r="BB159" i="11"/>
  <c r="BA159" i="11"/>
  <c r="AZ159" i="11"/>
  <c r="AY159" i="11"/>
  <c r="AX159" i="11"/>
  <c r="AW159" i="11"/>
  <c r="BC156" i="11"/>
  <c r="BB156" i="11"/>
  <c r="BA156" i="11"/>
  <c r="AZ156" i="11"/>
  <c r="AY156" i="11"/>
  <c r="AX156" i="11"/>
  <c r="AW156" i="11"/>
  <c r="BI155" i="11"/>
  <c r="BF155" i="11"/>
  <c r="BH155" i="11" s="1"/>
  <c r="BC155" i="11"/>
  <c r="BB155" i="11"/>
  <c r="BA155" i="11"/>
  <c r="AZ155" i="11"/>
  <c r="AY155" i="11"/>
  <c r="AX155" i="11"/>
  <c r="AW155" i="11"/>
  <c r="H153" i="11"/>
  <c r="I153" i="11" s="1"/>
  <c r="J153" i="11" s="1"/>
  <c r="K153" i="11" s="1"/>
  <c r="L153" i="11" s="1"/>
  <c r="M153" i="11" s="1"/>
  <c r="N153" i="11" s="1"/>
  <c r="O153" i="11" s="1"/>
  <c r="P153" i="11" s="1"/>
  <c r="Q153" i="11" s="1"/>
  <c r="R153" i="11" s="1"/>
  <c r="S153" i="11" s="1"/>
  <c r="T153" i="11" s="1"/>
  <c r="U153" i="11" s="1"/>
  <c r="V153" i="11" s="1"/>
  <c r="W153" i="11" s="1"/>
  <c r="X153" i="11" s="1"/>
  <c r="Y153" i="11" s="1"/>
  <c r="Z153" i="11" s="1"/>
  <c r="AA153" i="11" s="1"/>
  <c r="AB153" i="11" s="1"/>
  <c r="AC153" i="11" s="1"/>
  <c r="AD153" i="11" s="1"/>
  <c r="AE153" i="11" s="1"/>
  <c r="AF153" i="11" s="1"/>
  <c r="AG153" i="11" s="1"/>
  <c r="AH153" i="11" s="1"/>
  <c r="AI153" i="11" s="1"/>
  <c r="AJ153" i="11" s="1"/>
  <c r="AK153" i="11" s="1"/>
  <c r="AL153" i="11" s="1"/>
  <c r="AM153" i="11" s="1"/>
  <c r="AN153" i="11" s="1"/>
  <c r="AO153" i="11" s="1"/>
  <c r="AP153" i="11" s="1"/>
  <c r="AQ153" i="11" s="1"/>
  <c r="AR153" i="11" s="1"/>
  <c r="AS153" i="11" s="1"/>
  <c r="AT153" i="11" s="1"/>
  <c r="AU153" i="11" s="1"/>
  <c r="BC152" i="11"/>
  <c r="BB152" i="11"/>
  <c r="BA152" i="11"/>
  <c r="AZ152" i="11"/>
  <c r="AY152" i="11"/>
  <c r="AX152" i="11"/>
  <c r="AW152" i="11"/>
  <c r="BI151" i="11"/>
  <c r="BF151" i="11"/>
  <c r="BH151" i="11" s="1"/>
  <c r="BC151" i="11"/>
  <c r="BB151" i="11"/>
  <c r="BA151" i="11"/>
  <c r="AZ151" i="11"/>
  <c r="AY151" i="11"/>
  <c r="AX151" i="11"/>
  <c r="AW151" i="11"/>
  <c r="BC148" i="11"/>
  <c r="BB148" i="11"/>
  <c r="BA148" i="11"/>
  <c r="AZ148" i="11"/>
  <c r="AY148" i="11"/>
  <c r="AX148" i="11"/>
  <c r="AW148" i="11"/>
  <c r="BI147" i="11"/>
  <c r="BF147" i="11"/>
  <c r="BH147" i="11" s="1"/>
  <c r="BC147" i="11"/>
  <c r="BB147" i="11"/>
  <c r="BA147" i="11"/>
  <c r="AZ147" i="11"/>
  <c r="AY147" i="11"/>
  <c r="AX147" i="11"/>
  <c r="AW147" i="11"/>
  <c r="BC144" i="11"/>
  <c r="BB144" i="11"/>
  <c r="BA144" i="11"/>
  <c r="AZ144" i="11"/>
  <c r="AY144" i="11"/>
  <c r="AX144" i="11"/>
  <c r="AW144" i="11"/>
  <c r="BI143" i="11"/>
  <c r="BF143" i="11"/>
  <c r="BH143" i="11" s="1"/>
  <c r="BC143" i="11"/>
  <c r="BB143" i="11"/>
  <c r="BA143" i="11"/>
  <c r="AZ143" i="11"/>
  <c r="AY143" i="11"/>
  <c r="AX143" i="11"/>
  <c r="AW143" i="11"/>
  <c r="BC140" i="11"/>
  <c r="BB140" i="11"/>
  <c r="BA140" i="11"/>
  <c r="AZ140" i="11"/>
  <c r="AY140" i="11"/>
  <c r="AX140" i="11"/>
  <c r="AW140" i="11"/>
  <c r="BI139" i="11"/>
  <c r="BF139" i="11"/>
  <c r="BH139" i="11" s="1"/>
  <c r="BC139" i="11"/>
  <c r="BB139" i="11"/>
  <c r="BA139" i="11"/>
  <c r="AZ139" i="11"/>
  <c r="AY139" i="11"/>
  <c r="AX139" i="11"/>
  <c r="AW139" i="11"/>
  <c r="BC136" i="11"/>
  <c r="BB136" i="11"/>
  <c r="BA136" i="11"/>
  <c r="AZ136" i="11"/>
  <c r="AY136" i="11"/>
  <c r="AX136" i="11"/>
  <c r="AW136" i="11"/>
  <c r="BI135" i="11"/>
  <c r="BF135" i="11"/>
  <c r="BH135" i="11" s="1"/>
  <c r="BC135" i="11"/>
  <c r="BB135" i="11"/>
  <c r="BA135" i="11"/>
  <c r="AZ135" i="11"/>
  <c r="AY135" i="11"/>
  <c r="AX135" i="11"/>
  <c r="AW135" i="11"/>
  <c r="BC132" i="11"/>
  <c r="BB132" i="11"/>
  <c r="BA132" i="11"/>
  <c r="AZ132" i="11"/>
  <c r="AY132" i="11"/>
  <c r="AX132" i="11"/>
  <c r="AW132" i="11"/>
  <c r="BI131" i="11"/>
  <c r="BF131" i="11"/>
  <c r="BH131" i="11" s="1"/>
  <c r="BC131" i="11"/>
  <c r="BB131" i="11"/>
  <c r="BA131" i="11"/>
  <c r="AZ131" i="11"/>
  <c r="AY131" i="11"/>
  <c r="AX131" i="11"/>
  <c r="AW131" i="11"/>
  <c r="BC128" i="11"/>
  <c r="BB128" i="11"/>
  <c r="BA128" i="11"/>
  <c r="AZ128" i="11"/>
  <c r="AY128" i="11"/>
  <c r="AX128" i="11"/>
  <c r="AW128" i="11"/>
  <c r="BI127" i="11"/>
  <c r="BF127" i="11"/>
  <c r="BH127" i="11" s="1"/>
  <c r="BC127" i="11"/>
  <c r="BB127" i="11"/>
  <c r="BA127" i="11"/>
  <c r="AZ127" i="11"/>
  <c r="AY127" i="11"/>
  <c r="AX127" i="11"/>
  <c r="AW127" i="11"/>
  <c r="BC124" i="11"/>
  <c r="BB124" i="11"/>
  <c r="BA124" i="11"/>
  <c r="AZ124" i="11"/>
  <c r="AY124" i="11"/>
  <c r="AX124" i="11"/>
  <c r="AW124" i="11"/>
  <c r="BI123" i="11"/>
  <c r="BF123" i="11"/>
  <c r="BH123" i="11" s="1"/>
  <c r="BC123" i="11"/>
  <c r="BB123" i="11"/>
  <c r="BA123" i="11"/>
  <c r="AZ123" i="11"/>
  <c r="AY123" i="11"/>
  <c r="AX123" i="11"/>
  <c r="AW123" i="11"/>
  <c r="BC120" i="11"/>
  <c r="BB120" i="11"/>
  <c r="BA120" i="11"/>
  <c r="AZ120" i="11"/>
  <c r="AY120" i="11"/>
  <c r="AX120" i="11"/>
  <c r="AW120" i="11"/>
  <c r="BI119" i="11"/>
  <c r="BF119" i="11"/>
  <c r="BH119" i="11" s="1"/>
  <c r="BC119" i="11"/>
  <c r="BB119" i="11"/>
  <c r="BA119" i="11"/>
  <c r="AZ119" i="11"/>
  <c r="AY119" i="11"/>
  <c r="AX119" i="11"/>
  <c r="AW119" i="11"/>
  <c r="BC116" i="11"/>
  <c r="BB116" i="11"/>
  <c r="BA116" i="11"/>
  <c r="AZ116" i="11"/>
  <c r="AY116" i="11"/>
  <c r="AX116" i="11"/>
  <c r="AW116" i="11"/>
  <c r="BI115" i="11"/>
  <c r="BF115" i="11"/>
  <c r="BH115" i="11" s="1"/>
  <c r="BC115" i="11"/>
  <c r="BB115" i="11"/>
  <c r="BA115" i="11"/>
  <c r="AZ115" i="11"/>
  <c r="AY115" i="11"/>
  <c r="AX115" i="11"/>
  <c r="AW115" i="11"/>
  <c r="BC112" i="11"/>
  <c r="BB112" i="11"/>
  <c r="BA112" i="11"/>
  <c r="AZ112" i="11"/>
  <c r="AY112" i="11"/>
  <c r="AX112" i="11"/>
  <c r="AW112" i="11"/>
  <c r="BI111" i="11"/>
  <c r="BF111" i="11"/>
  <c r="BH111" i="11" s="1"/>
  <c r="BC111" i="11"/>
  <c r="BB111" i="11"/>
  <c r="BA111" i="11"/>
  <c r="AZ111" i="11"/>
  <c r="AY111" i="11"/>
  <c r="AX111" i="11"/>
  <c r="AW111" i="11"/>
  <c r="BC108" i="11"/>
  <c r="BB108" i="11"/>
  <c r="BA108" i="11"/>
  <c r="AZ108" i="11"/>
  <c r="AY108" i="11"/>
  <c r="AX108" i="11"/>
  <c r="AW108" i="11"/>
  <c r="BI107" i="11"/>
  <c r="BF107" i="11"/>
  <c r="BH107" i="11" s="1"/>
  <c r="BC107" i="11"/>
  <c r="BB107" i="11"/>
  <c r="BA107" i="11"/>
  <c r="AZ107" i="11"/>
  <c r="AY107" i="11"/>
  <c r="AX107" i="11"/>
  <c r="AW107" i="11"/>
  <c r="BC104" i="11"/>
  <c r="BB104" i="11"/>
  <c r="BA104" i="11"/>
  <c r="AZ104" i="11"/>
  <c r="AY104" i="11"/>
  <c r="AX104" i="11"/>
  <c r="AW104" i="11"/>
  <c r="BI103" i="11"/>
  <c r="BF103" i="11"/>
  <c r="BH103" i="11" s="1"/>
  <c r="BC103" i="11"/>
  <c r="BB103" i="11"/>
  <c r="BA103" i="11"/>
  <c r="AZ103" i="11"/>
  <c r="AY103" i="11"/>
  <c r="AX103" i="11"/>
  <c r="AW103" i="11"/>
  <c r="BI99" i="11"/>
  <c r="BI95" i="11"/>
  <c r="BI91" i="11"/>
  <c r="BI87" i="11"/>
  <c r="BI83" i="11"/>
  <c r="BI79" i="11"/>
  <c r="BI75" i="11"/>
  <c r="BI71" i="11"/>
  <c r="BI67" i="11"/>
  <c r="BC64" i="11"/>
  <c r="BB64" i="11"/>
  <c r="BA64" i="11"/>
  <c r="AZ64" i="11"/>
  <c r="AY64" i="11"/>
  <c r="AX64" i="11"/>
  <c r="AW64" i="11"/>
  <c r="BI63" i="11"/>
  <c r="BF63" i="11"/>
  <c r="BH63" i="11" s="1"/>
  <c r="BC63" i="11"/>
  <c r="BB63" i="11"/>
  <c r="BA63" i="11"/>
  <c r="AZ63" i="11"/>
  <c r="AY63" i="11"/>
  <c r="AX63" i="11"/>
  <c r="AW63" i="11"/>
  <c r="BC60" i="11"/>
  <c r="BB60" i="11"/>
  <c r="BA60" i="11"/>
  <c r="AZ60" i="11"/>
  <c r="AY60" i="11"/>
  <c r="AX60" i="11"/>
  <c r="AW60" i="11"/>
  <c r="BI59" i="11"/>
  <c r="BF59" i="11"/>
  <c r="BH59" i="11" s="1"/>
  <c r="BC59" i="11"/>
  <c r="BB59" i="11"/>
  <c r="BA59" i="11"/>
  <c r="AZ59" i="11"/>
  <c r="AY59" i="11"/>
  <c r="AX59" i="11"/>
  <c r="AW59" i="11"/>
  <c r="BI55" i="11"/>
  <c r="BI51" i="11"/>
  <c r="BI47" i="11"/>
  <c r="BC44" i="11"/>
  <c r="BB44" i="11"/>
  <c r="BA44" i="11"/>
  <c r="AZ44" i="11"/>
  <c r="AY44" i="11"/>
  <c r="AX44" i="11"/>
  <c r="AW44" i="11"/>
  <c r="BI43" i="11"/>
  <c r="BF43" i="11"/>
  <c r="BH43" i="11" s="1"/>
  <c r="BC43" i="11"/>
  <c r="BB43" i="11"/>
  <c r="BA43" i="11"/>
  <c r="AZ43" i="11"/>
  <c r="AY43" i="11"/>
  <c r="AX43" i="11"/>
  <c r="AW43" i="11"/>
  <c r="BC40" i="11"/>
  <c r="BB40" i="11"/>
  <c r="BA40" i="11"/>
  <c r="AZ40" i="11"/>
  <c r="AY40" i="11"/>
  <c r="AX40" i="11"/>
  <c r="AW40" i="11"/>
  <c r="BI39" i="11"/>
  <c r="BC36" i="11"/>
  <c r="BB36" i="11"/>
  <c r="BA36" i="11"/>
  <c r="AZ36" i="11"/>
  <c r="AY36" i="11"/>
  <c r="AX36" i="11"/>
  <c r="AW36" i="11"/>
  <c r="BI35" i="11"/>
  <c r="BI31" i="11"/>
  <c r="BI27" i="11"/>
  <c r="BI23" i="11"/>
  <c r="BF23" i="11"/>
  <c r="BH23" i="11" s="1"/>
  <c r="BC23" i="11"/>
  <c r="BB23" i="11"/>
  <c r="BA23" i="11"/>
  <c r="AZ23" i="11"/>
  <c r="AY23" i="11"/>
  <c r="AX23" i="11"/>
  <c r="AW23" i="11"/>
  <c r="BI19" i="11"/>
  <c r="BI15" i="11"/>
  <c r="H13" i="11"/>
  <c r="I13" i="11" s="1"/>
  <c r="J13" i="11" s="1"/>
  <c r="K13" i="11" s="1"/>
  <c r="L13" i="11" s="1"/>
  <c r="M13" i="11" s="1"/>
  <c r="N13" i="11" s="1"/>
  <c r="O13" i="11" s="1"/>
  <c r="P13" i="11" s="1"/>
  <c r="Q13" i="11" s="1"/>
  <c r="R13" i="11" s="1"/>
  <c r="S13" i="11" s="1"/>
  <c r="T13" i="11" s="1"/>
  <c r="BC12" i="11"/>
  <c r="BB12" i="11"/>
  <c r="BA12" i="11"/>
  <c r="AZ12" i="11"/>
  <c r="AY12" i="11"/>
  <c r="AX12" i="11"/>
  <c r="AW12" i="11"/>
  <c r="BI11" i="11"/>
  <c r="AW11" i="11"/>
  <c r="I10" i="11"/>
  <c r="J10" i="11" s="1"/>
  <c r="K10" i="11" s="1"/>
  <c r="L10" i="11" s="1"/>
  <c r="M10" i="11" s="1"/>
  <c r="N10" i="11" s="1"/>
  <c r="O10" i="11" s="1"/>
  <c r="P10" i="11" s="1"/>
  <c r="Q10" i="11" s="1"/>
  <c r="R10" i="11" s="1"/>
  <c r="S10" i="11" s="1"/>
  <c r="T10" i="11" s="1"/>
  <c r="U10" i="11" s="1"/>
  <c r="V10" i="11" s="1"/>
  <c r="W10" i="11" s="1"/>
  <c r="X10" i="11" s="1"/>
  <c r="Y10" i="11" s="1"/>
  <c r="Z10" i="11" s="1"/>
  <c r="AA10" i="11" s="1"/>
  <c r="AB10" i="11" s="1"/>
  <c r="AC10" i="11" s="1"/>
  <c r="AD10" i="11" s="1"/>
  <c r="AE10" i="11" s="1"/>
  <c r="AF10" i="11" s="1"/>
  <c r="AG10" i="11" s="1"/>
  <c r="AH10" i="11" s="1"/>
  <c r="AI10" i="11" s="1"/>
  <c r="AJ10" i="11" s="1"/>
  <c r="AK10" i="11" s="1"/>
  <c r="AL10" i="11" s="1"/>
  <c r="AM10" i="11" s="1"/>
  <c r="AN10" i="11" s="1"/>
  <c r="AO10" i="11" s="1"/>
  <c r="AP10" i="11" s="1"/>
  <c r="AQ10" i="11" s="1"/>
  <c r="AR10" i="11" s="1"/>
  <c r="AS10" i="11" s="1"/>
  <c r="AT10" i="11" s="1"/>
  <c r="AU10" i="11" s="1"/>
  <c r="AM3" i="11"/>
  <c r="AL3" i="11"/>
  <c r="AK3" i="11"/>
  <c r="AJ3" i="11"/>
  <c r="AI3" i="11"/>
  <c r="AH3" i="11"/>
  <c r="AG3" i="11"/>
  <c r="AF3" i="11"/>
  <c r="AE3" i="11"/>
  <c r="AD3" i="11"/>
  <c r="AC3" i="11"/>
  <c r="AB3" i="11"/>
  <c r="AA3" i="11"/>
  <c r="Z3" i="11"/>
  <c r="Y3" i="11"/>
  <c r="X3" i="11"/>
  <c r="W3" i="11"/>
  <c r="V3" i="11"/>
  <c r="U3" i="11"/>
  <c r="T3" i="11"/>
  <c r="S3" i="11"/>
  <c r="R3" i="11"/>
  <c r="Q3" i="11"/>
  <c r="P3" i="11"/>
  <c r="O3" i="11"/>
  <c r="N3" i="11"/>
  <c r="M3" i="11"/>
  <c r="L3" i="11"/>
  <c r="K3" i="11"/>
  <c r="J3" i="11"/>
  <c r="I3" i="11"/>
  <c r="H3" i="11"/>
  <c r="AM2" i="11"/>
  <c r="AL2" i="11"/>
  <c r="AK2" i="11"/>
  <c r="AJ2" i="11"/>
  <c r="AI2" i="11"/>
  <c r="AH2" i="11"/>
  <c r="AG2" i="11"/>
  <c r="AF2" i="11"/>
  <c r="AE2" i="11"/>
  <c r="AD2" i="11"/>
  <c r="AC2" i="11"/>
  <c r="AB2" i="11"/>
  <c r="AA2" i="11"/>
  <c r="Z2" i="11"/>
  <c r="Y2" i="11"/>
  <c r="X2" i="11"/>
  <c r="W2" i="11"/>
  <c r="V2" i="11"/>
  <c r="U2" i="11"/>
  <c r="T2" i="11"/>
  <c r="S2" i="11"/>
  <c r="R2" i="11"/>
  <c r="Q2" i="11"/>
  <c r="P2" i="11"/>
  <c r="O2" i="11"/>
  <c r="N2" i="11"/>
  <c r="M2" i="11"/>
  <c r="L2" i="11"/>
  <c r="K2" i="11"/>
  <c r="J2" i="11"/>
  <c r="I2" i="11"/>
  <c r="H2" i="11"/>
  <c r="C6" i="10"/>
  <c r="G6" i="10" s="1"/>
  <c r="B7" i="10"/>
  <c r="G7" i="10"/>
  <c r="B8" i="10"/>
  <c r="B19" i="10" s="1"/>
  <c r="C8" i="10"/>
  <c r="C19" i="10" s="1"/>
  <c r="G8" i="10"/>
  <c r="B9" i="10"/>
  <c r="G9" i="10"/>
  <c r="F10" i="10"/>
  <c r="F19" i="10" s="1"/>
  <c r="G10" i="10"/>
  <c r="B11" i="10"/>
  <c r="G11" i="10" s="1"/>
  <c r="C11" i="10"/>
  <c r="D11" i="10"/>
  <c r="D19" i="10" s="1"/>
  <c r="B12" i="10"/>
  <c r="G12" i="10"/>
  <c r="B13" i="10"/>
  <c r="G13" i="10"/>
  <c r="C14" i="10"/>
  <c r="G14" i="10"/>
  <c r="D15" i="10"/>
  <c r="G15" i="10"/>
  <c r="B16" i="10"/>
  <c r="C16" i="10"/>
  <c r="G16" i="10"/>
  <c r="C17" i="10"/>
  <c r="G17" i="10"/>
  <c r="C18" i="10"/>
  <c r="G18" i="10"/>
  <c r="E19" i="10"/>
  <c r="B6" i="9"/>
  <c r="G6" i="9" s="1"/>
  <c r="D7" i="9"/>
  <c r="D17" i="9" s="1"/>
  <c r="G7" i="9"/>
  <c r="C8" i="9"/>
  <c r="G8" i="9"/>
  <c r="C9" i="9"/>
  <c r="G9" i="9"/>
  <c r="C10" i="9"/>
  <c r="G10" i="9"/>
  <c r="B11" i="9"/>
  <c r="B17" i="9" s="1"/>
  <c r="G17" i="9" s="1"/>
  <c r="F12" i="9"/>
  <c r="G12" i="9"/>
  <c r="C13" i="9"/>
  <c r="D13" i="9"/>
  <c r="G13" i="9"/>
  <c r="C14" i="9"/>
  <c r="G14" i="9" s="1"/>
  <c r="C15" i="9"/>
  <c r="G15" i="9"/>
  <c r="C16" i="9"/>
  <c r="G16" i="9"/>
  <c r="C17" i="9"/>
  <c r="E17" i="9"/>
  <c r="F17" i="9"/>
  <c r="B6" i="8"/>
  <c r="B22" i="8" s="1"/>
  <c r="G6" i="8"/>
  <c r="E7" i="8"/>
  <c r="G7" i="8" s="1"/>
  <c r="B8" i="8"/>
  <c r="G8" i="8"/>
  <c r="B9" i="8"/>
  <c r="G9" i="8"/>
  <c r="B10" i="8"/>
  <c r="G10" i="8"/>
  <c r="B11" i="8"/>
  <c r="D11" i="8"/>
  <c r="D22" i="8" s="1"/>
  <c r="G11" i="8"/>
  <c r="B12" i="8"/>
  <c r="G12" i="8"/>
  <c r="C13" i="8"/>
  <c r="C22" i="8" s="1"/>
  <c r="G13" i="8"/>
  <c r="B14" i="8"/>
  <c r="G14" i="8"/>
  <c r="B15" i="8"/>
  <c r="G15" i="8"/>
  <c r="F16" i="8"/>
  <c r="G16" i="8"/>
  <c r="C17" i="8"/>
  <c r="E17" i="8"/>
  <c r="G17" i="8"/>
  <c r="B18" i="8"/>
  <c r="G18" i="8"/>
  <c r="B19" i="8"/>
  <c r="G19" i="8"/>
  <c r="B20" i="8"/>
  <c r="G20" i="8" s="1"/>
  <c r="B21" i="8"/>
  <c r="G21" i="8"/>
  <c r="F22" i="8"/>
  <c r="C6" i="7"/>
  <c r="G6" i="7" s="1"/>
  <c r="B7" i="7"/>
  <c r="G7" i="7"/>
  <c r="C8" i="7"/>
  <c r="G8" i="7"/>
  <c r="B9" i="7"/>
  <c r="G9" i="7"/>
  <c r="B10" i="7"/>
  <c r="G10" i="7"/>
  <c r="C11" i="7"/>
  <c r="G11" i="7"/>
  <c r="C12" i="7"/>
  <c r="G12" i="7" s="1"/>
  <c r="E12" i="7"/>
  <c r="C13" i="7"/>
  <c r="G13" i="7"/>
  <c r="C14" i="7"/>
  <c r="G14" i="7" s="1"/>
  <c r="B15" i="7"/>
  <c r="C15" i="7"/>
  <c r="G15" i="7"/>
  <c r="F16" i="7"/>
  <c r="F23" i="7" s="1"/>
  <c r="G16" i="7"/>
  <c r="E17" i="7"/>
  <c r="F17" i="7"/>
  <c r="G17" i="7"/>
  <c r="B18" i="7"/>
  <c r="G18" i="7" s="1"/>
  <c r="B19" i="7"/>
  <c r="G19" i="7"/>
  <c r="B20" i="7"/>
  <c r="G20" i="7" s="1"/>
  <c r="C20" i="7"/>
  <c r="B21" i="7"/>
  <c r="G21" i="7"/>
  <c r="C22" i="7"/>
  <c r="G22" i="7"/>
  <c r="D23" i="7"/>
  <c r="E23" i="7"/>
  <c r="B6" i="6"/>
  <c r="B15" i="6" s="1"/>
  <c r="G15" i="6" s="1"/>
  <c r="G6" i="6"/>
  <c r="B7" i="6"/>
  <c r="G7" i="6"/>
  <c r="C8" i="6"/>
  <c r="G8" i="6"/>
  <c r="D9" i="6"/>
  <c r="G9" i="6" s="1"/>
  <c r="F9" i="6"/>
  <c r="C10" i="6"/>
  <c r="D10" i="6"/>
  <c r="G10" i="6"/>
  <c r="F11" i="6"/>
  <c r="G11" i="6"/>
  <c r="C12" i="6"/>
  <c r="C15" i="6" s="1"/>
  <c r="G12" i="6"/>
  <c r="B13" i="6"/>
  <c r="G13" i="6" s="1"/>
  <c r="C13" i="6"/>
  <c r="B14" i="6"/>
  <c r="C14" i="6"/>
  <c r="G14" i="6"/>
  <c r="D15" i="6"/>
  <c r="E15" i="6"/>
  <c r="F15" i="6"/>
  <c r="B6" i="5"/>
  <c r="G6" i="5" s="1"/>
  <c r="B7" i="5"/>
  <c r="G7" i="5"/>
  <c r="B8" i="5"/>
  <c r="C8" i="5"/>
  <c r="G8" i="5"/>
  <c r="B9" i="5"/>
  <c r="G9" i="5"/>
  <c r="C10" i="5"/>
  <c r="C22" i="5" s="1"/>
  <c r="G10" i="5"/>
  <c r="D11" i="5"/>
  <c r="G11" i="5"/>
  <c r="E12" i="5"/>
  <c r="G12" i="5" s="1"/>
  <c r="F12" i="5"/>
  <c r="F22" i="5" s="1"/>
  <c r="C13" i="5"/>
  <c r="G13" i="5"/>
  <c r="D14" i="5"/>
  <c r="G14" i="5"/>
  <c r="F15" i="5"/>
  <c r="G15" i="5"/>
  <c r="B16" i="5"/>
  <c r="B22" i="5" s="1"/>
  <c r="G22" i="5" s="1"/>
  <c r="G16" i="5"/>
  <c r="B17" i="5"/>
  <c r="G17" i="5" s="1"/>
  <c r="B18" i="5"/>
  <c r="G18" i="5" s="1"/>
  <c r="C18" i="5"/>
  <c r="D19" i="5"/>
  <c r="G19" i="5" s="1"/>
  <c r="B20" i="5"/>
  <c r="G20" i="5"/>
  <c r="B21" i="5"/>
  <c r="G21" i="5"/>
  <c r="D22" i="5"/>
  <c r="E22" i="5"/>
  <c r="B6" i="4"/>
  <c r="G6" i="4" s="1"/>
  <c r="C6" i="4"/>
  <c r="C7" i="4"/>
  <c r="G7" i="4"/>
  <c r="B8" i="4"/>
  <c r="G8" i="4"/>
  <c r="D9" i="4"/>
  <c r="G9" i="4"/>
  <c r="E10" i="4"/>
  <c r="G10" i="4"/>
  <c r="F11" i="4"/>
  <c r="G11" i="4"/>
  <c r="E12" i="4"/>
  <c r="E23" i="4" s="1"/>
  <c r="G12" i="4"/>
  <c r="B13" i="4"/>
  <c r="G13" i="4"/>
  <c r="F14" i="4"/>
  <c r="G14" i="4"/>
  <c r="B15" i="4"/>
  <c r="G15" i="4"/>
  <c r="C16" i="4"/>
  <c r="G16" i="4"/>
  <c r="B17" i="4"/>
  <c r="G17" i="4" s="1"/>
  <c r="C17" i="4"/>
  <c r="B18" i="4"/>
  <c r="D18" i="4"/>
  <c r="D23" i="4" s="1"/>
  <c r="G18" i="4"/>
  <c r="B19" i="4"/>
  <c r="G19" i="4"/>
  <c r="B20" i="4"/>
  <c r="G20" i="4"/>
  <c r="B21" i="4"/>
  <c r="G21" i="4"/>
  <c r="B22" i="4"/>
  <c r="G22" i="4"/>
  <c r="C23" i="4"/>
  <c r="F23" i="4"/>
  <c r="B6" i="3"/>
  <c r="B20" i="3" s="1"/>
  <c r="C6" i="3"/>
  <c r="C20" i="3" s="1"/>
  <c r="G6" i="3"/>
  <c r="B7" i="3"/>
  <c r="C7" i="3"/>
  <c r="G7" i="3"/>
  <c r="F8" i="3"/>
  <c r="G8" i="3"/>
  <c r="F9" i="3"/>
  <c r="G9" i="3" s="1"/>
  <c r="B10" i="3"/>
  <c r="C10" i="3"/>
  <c r="G10" i="3"/>
  <c r="F11" i="3"/>
  <c r="F20" i="3" s="1"/>
  <c r="G11" i="3"/>
  <c r="B12" i="3"/>
  <c r="G12" i="3"/>
  <c r="B13" i="3"/>
  <c r="C13" i="3"/>
  <c r="D13" i="3"/>
  <c r="G13" i="3"/>
  <c r="B14" i="3"/>
  <c r="G14" i="3"/>
  <c r="B15" i="3"/>
  <c r="C15" i="3"/>
  <c r="G15" i="3"/>
  <c r="B16" i="3"/>
  <c r="G16" i="3"/>
  <c r="B17" i="3"/>
  <c r="G17" i="3"/>
  <c r="B18" i="3"/>
  <c r="G18" i="3" s="1"/>
  <c r="C19" i="3"/>
  <c r="G19" i="3"/>
  <c r="D20" i="3"/>
  <c r="E20" i="3"/>
  <c r="C6" i="2"/>
  <c r="G6" i="2"/>
  <c r="B7" i="2"/>
  <c r="C7" i="2"/>
  <c r="G7" i="2" s="1"/>
  <c r="D7" i="2"/>
  <c r="F8" i="2"/>
  <c r="G8" i="2"/>
  <c r="B9" i="2"/>
  <c r="G9" i="2"/>
  <c r="C10" i="2"/>
  <c r="G10" i="2"/>
  <c r="F11" i="2"/>
  <c r="F19" i="2" s="1"/>
  <c r="B12" i="2"/>
  <c r="G12" i="2"/>
  <c r="B13" i="2"/>
  <c r="G13" i="2"/>
  <c r="C14" i="2"/>
  <c r="D14" i="2"/>
  <c r="E14" i="2"/>
  <c r="G14" i="2"/>
  <c r="B15" i="2"/>
  <c r="C15" i="2"/>
  <c r="G15" i="2"/>
  <c r="B16" i="2"/>
  <c r="B19" i="2" s="1"/>
  <c r="C16" i="2"/>
  <c r="G16" i="2"/>
  <c r="B17" i="2"/>
  <c r="C17" i="2"/>
  <c r="G17" i="2"/>
  <c r="B18" i="2"/>
  <c r="D18" i="2"/>
  <c r="G18" i="2"/>
  <c r="D19" i="2"/>
  <c r="E19" i="2"/>
  <c r="C22" i="1"/>
  <c r="G21" i="1"/>
  <c r="B21" i="1"/>
  <c r="D20" i="1"/>
  <c r="B20" i="1"/>
  <c r="G20" i="1" s="1"/>
  <c r="D19" i="1"/>
  <c r="B19" i="1"/>
  <c r="G19" i="1" s="1"/>
  <c r="D18" i="1"/>
  <c r="B18" i="1"/>
  <c r="G18" i="1" s="1"/>
  <c r="F17" i="1"/>
  <c r="E17" i="1"/>
  <c r="D17" i="1"/>
  <c r="G17" i="1" s="1"/>
  <c r="B16" i="1"/>
  <c r="G16" i="1" s="1"/>
  <c r="F15" i="1"/>
  <c r="G15" i="1" s="1"/>
  <c r="B14" i="1"/>
  <c r="G14" i="1" s="1"/>
  <c r="G13" i="1"/>
  <c r="C13" i="1"/>
  <c r="C12" i="1"/>
  <c r="B12" i="1"/>
  <c r="G12" i="1" s="1"/>
  <c r="B11" i="1"/>
  <c r="G11" i="1" s="1"/>
  <c r="F10" i="1"/>
  <c r="F22" i="1" s="1"/>
  <c r="E9" i="1"/>
  <c r="E22" i="1" s="1"/>
  <c r="D9" i="1"/>
  <c r="D22" i="1" s="1"/>
  <c r="B9" i="1"/>
  <c r="G9" i="1" s="1"/>
  <c r="B8" i="1"/>
  <c r="G8" i="1" s="1"/>
  <c r="D7" i="1"/>
  <c r="G7" i="1" s="1"/>
  <c r="C6" i="1"/>
  <c r="G6" i="1" s="1"/>
  <c r="EA82" i="15" l="1"/>
  <c r="EK82" i="15"/>
  <c r="EJ82" i="15" s="1"/>
  <c r="BH46" i="15"/>
  <c r="BQ46" i="15"/>
  <c r="BZ46" i="15" s="1"/>
  <c r="BH66" i="15"/>
  <c r="BQ66" i="15"/>
  <c r="BZ66" i="15" s="1"/>
  <c r="AZ46" i="15"/>
  <c r="AZ66" i="15"/>
  <c r="BA11" i="15"/>
  <c r="BI11" i="15" s="1"/>
  <c r="H157" i="11"/>
  <c r="H161" i="11" s="1"/>
  <c r="H229" i="11"/>
  <c r="AW87" i="15"/>
  <c r="AW102" i="15" s="1"/>
  <c r="AY18" i="15"/>
  <c r="BG18" i="15" s="1"/>
  <c r="BO18" i="15" s="1"/>
  <c r="BX18" i="15" s="1"/>
  <c r="CG18" i="15" s="1"/>
  <c r="CP18" i="15" s="1"/>
  <c r="CY18" i="15" s="1"/>
  <c r="DH18" i="15" s="1"/>
  <c r="DQ18" i="15" s="1"/>
  <c r="DZ18" i="15" s="1"/>
  <c r="EI18" i="15" s="1"/>
  <c r="AR74" i="15"/>
  <c r="BA74" i="15"/>
  <c r="BI74" i="15" s="1"/>
  <c r="AR53" i="15"/>
  <c r="BA53" i="15"/>
  <c r="BI53" i="15" s="1"/>
  <c r="AJ64" i="15"/>
  <c r="AS64" i="15"/>
  <c r="AA36" i="15"/>
  <c r="AA51" i="15"/>
  <c r="AO2" i="11"/>
  <c r="AA71" i="15"/>
  <c r="AA67" i="15"/>
  <c r="AA22" i="15"/>
  <c r="AA40" i="15"/>
  <c r="AA49" i="15"/>
  <c r="AA69" i="15"/>
  <c r="Z102" i="15"/>
  <c r="T69" i="15"/>
  <c r="T40" i="15"/>
  <c r="AV2" i="12"/>
  <c r="Q87" i="15"/>
  <c r="N90" i="15"/>
  <c r="M90" i="15" s="1"/>
  <c r="S87" i="15"/>
  <c r="S102" i="15" s="1"/>
  <c r="I100" i="15"/>
  <c r="AN209" i="11"/>
  <c r="AO209" i="11" s="1"/>
  <c r="AP209" i="11" s="1"/>
  <c r="AQ209" i="11" s="1"/>
  <c r="AR209" i="11" s="1"/>
  <c r="AS209" i="11" s="1"/>
  <c r="AT209" i="11" s="1"/>
  <c r="AU209" i="11" s="1"/>
  <c r="G75" i="15"/>
  <c r="N75" i="15" s="1"/>
  <c r="U75" i="15" s="1"/>
  <c r="G76" i="15"/>
  <c r="F76" i="15" s="1"/>
  <c r="N91" i="15"/>
  <c r="N92" i="15"/>
  <c r="Q100" i="15"/>
  <c r="P100" i="15"/>
  <c r="G100" i="15"/>
  <c r="G101" i="15" s="1"/>
  <c r="E87" i="15"/>
  <c r="E102" i="15" s="1"/>
  <c r="L87" i="15"/>
  <c r="L102" i="15" s="1"/>
  <c r="P87" i="15"/>
  <c r="J87" i="15"/>
  <c r="F90" i="15"/>
  <c r="F100" i="15" s="1"/>
  <c r="N93" i="15"/>
  <c r="J100" i="15"/>
  <c r="AP3" i="12"/>
  <c r="AV3" i="12"/>
  <c r="AN3" i="11"/>
  <c r="BB2" i="11"/>
  <c r="BC3" i="11"/>
  <c r="BB3" i="11"/>
  <c r="AW2" i="11"/>
  <c r="BA2" i="11"/>
  <c r="U13" i="11"/>
  <c r="U19" i="12"/>
  <c r="T4" i="12"/>
  <c r="AZ2" i="11"/>
  <c r="AY2" i="11"/>
  <c r="AS3" i="12"/>
  <c r="AR3" i="12"/>
  <c r="AZ3" i="11"/>
  <c r="AX2" i="11"/>
  <c r="AX3" i="11"/>
  <c r="AS2" i="12"/>
  <c r="AT2" i="12"/>
  <c r="AQ3" i="12"/>
  <c r="AW3" i="11"/>
  <c r="AY3" i="11"/>
  <c r="BA3" i="11"/>
  <c r="AU3" i="12"/>
  <c r="AT3" i="12"/>
  <c r="AP2" i="12"/>
  <c r="AQ2" i="12"/>
  <c r="BC2" i="11"/>
  <c r="AR2" i="12"/>
  <c r="AU2" i="12"/>
  <c r="G19" i="10"/>
  <c r="G11" i="9"/>
  <c r="E22" i="8"/>
  <c r="G22" i="8" s="1"/>
  <c r="B23" i="7"/>
  <c r="G23" i="7" s="1"/>
  <c r="C23" i="7"/>
  <c r="B23" i="4"/>
  <c r="G23" i="4" s="1"/>
  <c r="G20" i="3"/>
  <c r="G11" i="2"/>
  <c r="C19" i="2"/>
  <c r="G19" i="2" s="1"/>
  <c r="B22" i="1"/>
  <c r="G22" i="1" s="1"/>
  <c r="G10" i="1"/>
  <c r="BY66" i="15" l="1"/>
  <c r="CI66" i="15"/>
  <c r="BY46" i="15"/>
  <c r="CI46" i="15"/>
  <c r="BP66" i="15"/>
  <c r="BP46" i="15"/>
  <c r="BH74" i="15"/>
  <c r="BQ74" i="15"/>
  <c r="BZ74" i="15" s="1"/>
  <c r="BH11" i="15"/>
  <c r="BQ11" i="15"/>
  <c r="BZ11" i="15" s="1"/>
  <c r="BH53" i="15"/>
  <c r="BQ53" i="15"/>
  <c r="BZ53" i="15" s="1"/>
  <c r="AZ53" i="15"/>
  <c r="AZ11" i="15"/>
  <c r="AZ74" i="15"/>
  <c r="H169" i="11"/>
  <c r="I229" i="11"/>
  <c r="J229" i="11" s="1"/>
  <c r="K229" i="11" s="1"/>
  <c r="L229" i="11" s="1"/>
  <c r="M229" i="11" s="1"/>
  <c r="N229" i="11" s="1"/>
  <c r="O229" i="11" s="1"/>
  <c r="P229" i="11" s="1"/>
  <c r="Q229" i="11" s="1"/>
  <c r="R229" i="11" s="1"/>
  <c r="S229" i="11" s="1"/>
  <c r="T229" i="11" s="1"/>
  <c r="U229" i="11" s="1"/>
  <c r="V229" i="11" s="1"/>
  <c r="W229" i="11" s="1"/>
  <c r="X229" i="11" s="1"/>
  <c r="Y229" i="11" s="1"/>
  <c r="Z229" i="11" s="1"/>
  <c r="AA229" i="11" s="1"/>
  <c r="AB229" i="11" s="1"/>
  <c r="AC229" i="11" s="1"/>
  <c r="AD229" i="11" s="1"/>
  <c r="AE229" i="11" s="1"/>
  <c r="AF229" i="11" s="1"/>
  <c r="AG229" i="11" s="1"/>
  <c r="AH229" i="11" s="1"/>
  <c r="AI229" i="11" s="1"/>
  <c r="AJ229" i="11" s="1"/>
  <c r="AK229" i="11" s="1"/>
  <c r="AL229" i="11" s="1"/>
  <c r="AM229" i="11" s="1"/>
  <c r="H233" i="11"/>
  <c r="H237" i="11"/>
  <c r="AN213" i="11"/>
  <c r="AO213" i="11" s="1"/>
  <c r="AP213" i="11" s="1"/>
  <c r="AQ213" i="11" s="1"/>
  <c r="AR213" i="11" s="1"/>
  <c r="AS213" i="11" s="1"/>
  <c r="AT213" i="11" s="1"/>
  <c r="AU213" i="11" s="1"/>
  <c r="I157" i="11"/>
  <c r="J157" i="11" s="1"/>
  <c r="K157" i="11" s="1"/>
  <c r="L157" i="11" s="1"/>
  <c r="M157" i="11" s="1"/>
  <c r="N157" i="11" s="1"/>
  <c r="O157" i="11" s="1"/>
  <c r="P157" i="11" s="1"/>
  <c r="Q157" i="11" s="1"/>
  <c r="R157" i="11" s="1"/>
  <c r="S157" i="11" s="1"/>
  <c r="T157" i="11" s="1"/>
  <c r="H165" i="11"/>
  <c r="AR64" i="15"/>
  <c r="BA64" i="15"/>
  <c r="BI64" i="15" s="1"/>
  <c r="AJ22" i="15"/>
  <c r="AS22" i="15"/>
  <c r="AJ67" i="15"/>
  <c r="AS67" i="15"/>
  <c r="AJ71" i="15"/>
  <c r="AS71" i="15"/>
  <c r="AJ69" i="15"/>
  <c r="AS69" i="15"/>
  <c r="AJ49" i="15"/>
  <c r="AS49" i="15"/>
  <c r="AJ51" i="15"/>
  <c r="AS51" i="15"/>
  <c r="AJ36" i="15"/>
  <c r="AS36" i="15"/>
  <c r="AJ40" i="15"/>
  <c r="AS40" i="15"/>
  <c r="AB75" i="15"/>
  <c r="AK75" i="15" s="1"/>
  <c r="Q102" i="15"/>
  <c r="U90" i="15"/>
  <c r="F75" i="15"/>
  <c r="N76" i="15"/>
  <c r="J102" i="15"/>
  <c r="M75" i="15"/>
  <c r="T75" i="15"/>
  <c r="N100" i="15"/>
  <c r="N101" i="15" s="1"/>
  <c r="U93" i="15"/>
  <c r="M91" i="15"/>
  <c r="U91" i="15"/>
  <c r="AB91" i="15" s="1"/>
  <c r="P102" i="15"/>
  <c r="P107" i="15" s="1"/>
  <c r="M92" i="15"/>
  <c r="U92" i="15"/>
  <c r="M93" i="15"/>
  <c r="V19" i="12"/>
  <c r="U4" i="12"/>
  <c r="V13" i="11"/>
  <c r="CH46" i="15" l="1"/>
  <c r="CR46" i="15"/>
  <c r="CH66" i="15"/>
  <c r="CR66" i="15"/>
  <c r="BY74" i="15"/>
  <c r="CI74" i="15"/>
  <c r="BY53" i="15"/>
  <c r="CI53" i="15"/>
  <c r="BY11" i="15"/>
  <c r="CI11" i="15"/>
  <c r="BP11" i="15"/>
  <c r="BP74" i="15"/>
  <c r="BP53" i="15"/>
  <c r="BH64" i="15"/>
  <c r="BQ64" i="15"/>
  <c r="BZ64" i="15" s="1"/>
  <c r="AZ64" i="15"/>
  <c r="AN229" i="11"/>
  <c r="AO229" i="11" s="1"/>
  <c r="AP229" i="11" s="1"/>
  <c r="AQ229" i="11" s="1"/>
  <c r="AR229" i="11" s="1"/>
  <c r="AS229" i="11" s="1"/>
  <c r="AT229" i="11" s="1"/>
  <c r="AU229" i="11" s="1"/>
  <c r="G77" i="15"/>
  <c r="I233" i="11"/>
  <c r="J233" i="11" s="1"/>
  <c r="K233" i="11" s="1"/>
  <c r="L233" i="11" s="1"/>
  <c r="M233" i="11" s="1"/>
  <c r="N233" i="11" s="1"/>
  <c r="O233" i="11" s="1"/>
  <c r="P233" i="11" s="1"/>
  <c r="Q233" i="11" s="1"/>
  <c r="R233" i="11" s="1"/>
  <c r="S233" i="11" s="1"/>
  <c r="T233" i="11" s="1"/>
  <c r="U233" i="11" s="1"/>
  <c r="V233" i="11" s="1"/>
  <c r="W233" i="11" s="1"/>
  <c r="X233" i="11" s="1"/>
  <c r="Y233" i="11" s="1"/>
  <c r="Z233" i="11" s="1"/>
  <c r="AA233" i="11" s="1"/>
  <c r="AB233" i="11" s="1"/>
  <c r="AC233" i="11" s="1"/>
  <c r="AD233" i="11" s="1"/>
  <c r="AE233" i="11" s="1"/>
  <c r="AF233" i="11" s="1"/>
  <c r="AG233" i="11" s="1"/>
  <c r="AH233" i="11" s="1"/>
  <c r="AI233" i="11" s="1"/>
  <c r="AJ233" i="11" s="1"/>
  <c r="AK233" i="11" s="1"/>
  <c r="AL233" i="11" s="1"/>
  <c r="AM233" i="11" s="1"/>
  <c r="H241" i="11"/>
  <c r="I237" i="11"/>
  <c r="J237" i="11" s="1"/>
  <c r="K237" i="11" s="1"/>
  <c r="L237" i="11" s="1"/>
  <c r="M237" i="11" s="1"/>
  <c r="N237" i="11" s="1"/>
  <c r="O237" i="11" s="1"/>
  <c r="P237" i="11" s="1"/>
  <c r="Q237" i="11" s="1"/>
  <c r="R237" i="11" s="1"/>
  <c r="S237" i="11" s="1"/>
  <c r="T237" i="11" s="1"/>
  <c r="AW67" i="11"/>
  <c r="H245" i="11"/>
  <c r="U157" i="11"/>
  <c r="V157" i="11" s="1"/>
  <c r="W157" i="11" s="1"/>
  <c r="X157" i="11" s="1"/>
  <c r="Y157" i="11" s="1"/>
  <c r="I165" i="11"/>
  <c r="I169" i="11" s="1"/>
  <c r="H173" i="11"/>
  <c r="H177" i="11" s="1"/>
  <c r="I161" i="11"/>
  <c r="AW47" i="11"/>
  <c r="AR49" i="15"/>
  <c r="BA49" i="15"/>
  <c r="BI49" i="15" s="1"/>
  <c r="AR69" i="15"/>
  <c r="BA69" i="15"/>
  <c r="BI69" i="15" s="1"/>
  <c r="AR71" i="15"/>
  <c r="BA71" i="15"/>
  <c r="BI71" i="15" s="1"/>
  <c r="AR51" i="15"/>
  <c r="BA51" i="15"/>
  <c r="BI51" i="15" s="1"/>
  <c r="AR40" i="15"/>
  <c r="BA40" i="15"/>
  <c r="BI40" i="15" s="1"/>
  <c r="AR67" i="15"/>
  <c r="BA67" i="15"/>
  <c r="BI67" i="15" s="1"/>
  <c r="AR36" i="15"/>
  <c r="BA36" i="15"/>
  <c r="BI36" i="15" s="1"/>
  <c r="AR22" i="15"/>
  <c r="BA22" i="15"/>
  <c r="BI22" i="15" s="1"/>
  <c r="AK91" i="15"/>
  <c r="AA75" i="15"/>
  <c r="AA91" i="15"/>
  <c r="T90" i="15"/>
  <c r="AB90" i="15"/>
  <c r="T92" i="15"/>
  <c r="AB92" i="15"/>
  <c r="T93" i="15"/>
  <c r="AB93" i="15"/>
  <c r="M76" i="15"/>
  <c r="U76" i="15"/>
  <c r="AB76" i="15" s="1"/>
  <c r="AK76" i="15" s="1"/>
  <c r="M100" i="15"/>
  <c r="T91" i="15"/>
  <c r="U100" i="15"/>
  <c r="W13" i="11"/>
  <c r="V4" i="12"/>
  <c r="W19" i="12"/>
  <c r="CQ46" i="15" l="1"/>
  <c r="DA46" i="15"/>
  <c r="DJ46" i="15" s="1"/>
  <c r="DS46" i="15" s="1"/>
  <c r="CQ66" i="15"/>
  <c r="DA66" i="15"/>
  <c r="DJ66" i="15" s="1"/>
  <c r="DS66" i="15" s="1"/>
  <c r="CH74" i="15"/>
  <c r="CR74" i="15"/>
  <c r="CH53" i="15"/>
  <c r="CR53" i="15"/>
  <c r="CH11" i="15"/>
  <c r="CR11" i="15"/>
  <c r="BY64" i="15"/>
  <c r="CI64" i="15"/>
  <c r="BP64" i="15"/>
  <c r="BH40" i="15"/>
  <c r="BQ40" i="15"/>
  <c r="BZ40" i="15" s="1"/>
  <c r="BY40" i="15" s="1"/>
  <c r="BH67" i="15"/>
  <c r="BQ67" i="15"/>
  <c r="BZ67" i="15" s="1"/>
  <c r="BH51" i="15"/>
  <c r="BQ51" i="15"/>
  <c r="BZ51" i="15" s="1"/>
  <c r="BH71" i="15"/>
  <c r="BQ71" i="15"/>
  <c r="BZ71" i="15" s="1"/>
  <c r="BH69" i="15"/>
  <c r="BQ69" i="15"/>
  <c r="BZ69" i="15" s="1"/>
  <c r="BH22" i="15"/>
  <c r="BQ22" i="15"/>
  <c r="BZ22" i="15" s="1"/>
  <c r="BH49" i="15"/>
  <c r="BQ49" i="15"/>
  <c r="BZ49" i="15" s="1"/>
  <c r="BH36" i="15"/>
  <c r="BQ36" i="15"/>
  <c r="BZ36" i="15" s="1"/>
  <c r="AZ36" i="15"/>
  <c r="AZ67" i="15"/>
  <c r="AZ40" i="15"/>
  <c r="AZ51" i="15"/>
  <c r="AZ71" i="15"/>
  <c r="AZ69" i="15"/>
  <c r="AZ22" i="15"/>
  <c r="AZ49" i="15"/>
  <c r="AN233" i="11"/>
  <c r="AO233" i="11" s="1"/>
  <c r="AP233" i="11" s="1"/>
  <c r="AQ233" i="11" s="1"/>
  <c r="AR233" i="11" s="1"/>
  <c r="AS233" i="11" s="1"/>
  <c r="AT233" i="11" s="1"/>
  <c r="AU233" i="11" s="1"/>
  <c r="G78" i="15"/>
  <c r="F77" i="15"/>
  <c r="N77" i="15"/>
  <c r="Z157" i="11"/>
  <c r="I245" i="11"/>
  <c r="J245" i="11" s="1"/>
  <c r="K245" i="11" s="1"/>
  <c r="L245" i="11" s="1"/>
  <c r="M245" i="11" s="1"/>
  <c r="N245" i="11" s="1"/>
  <c r="O245" i="11" s="1"/>
  <c r="P245" i="11" s="1"/>
  <c r="Q245" i="11" s="1"/>
  <c r="R245" i="11" s="1"/>
  <c r="S245" i="11" s="1"/>
  <c r="T245" i="11" s="1"/>
  <c r="H254" i="11"/>
  <c r="U237" i="11"/>
  <c r="I173" i="11"/>
  <c r="H181" i="11"/>
  <c r="H185" i="11" s="1"/>
  <c r="I241" i="11"/>
  <c r="J241" i="11" s="1"/>
  <c r="K241" i="11" s="1"/>
  <c r="L241" i="11" s="1"/>
  <c r="M241" i="11" s="1"/>
  <c r="N241" i="11" s="1"/>
  <c r="O241" i="11" s="1"/>
  <c r="P241" i="11" s="1"/>
  <c r="Q241" i="11" s="1"/>
  <c r="R241" i="11" s="1"/>
  <c r="S241" i="11" s="1"/>
  <c r="T241" i="11" s="1"/>
  <c r="H250" i="11"/>
  <c r="AW68" i="11"/>
  <c r="J161" i="11"/>
  <c r="K161" i="11" s="1"/>
  <c r="L161" i="11" s="1"/>
  <c r="M161" i="11" s="1"/>
  <c r="N161" i="11" s="1"/>
  <c r="O161" i="11" s="1"/>
  <c r="P161" i="11" s="1"/>
  <c r="Q161" i="11" s="1"/>
  <c r="R161" i="11" s="1"/>
  <c r="S161" i="11" s="1"/>
  <c r="T161" i="11" s="1"/>
  <c r="AK90" i="15"/>
  <c r="AJ75" i="15"/>
  <c r="AS75" i="15"/>
  <c r="AK93" i="15"/>
  <c r="AS93" i="15" s="1"/>
  <c r="AK92" i="15"/>
  <c r="AJ91" i="15"/>
  <c r="AR91" i="15" s="1"/>
  <c r="AZ91" i="15" s="1"/>
  <c r="AA76" i="15"/>
  <c r="AA93" i="15"/>
  <c r="AA92" i="15"/>
  <c r="T100" i="15"/>
  <c r="AA90" i="15"/>
  <c r="AB100" i="15"/>
  <c r="T76" i="15"/>
  <c r="X13" i="11"/>
  <c r="X19" i="12"/>
  <c r="W4" i="12"/>
  <c r="DR46" i="15" l="1"/>
  <c r="EB46" i="15"/>
  <c r="DR66" i="15"/>
  <c r="EB66" i="15"/>
  <c r="DI66" i="15"/>
  <c r="DI46" i="15"/>
  <c r="CZ66" i="15"/>
  <c r="CZ46" i="15"/>
  <c r="CQ74" i="15"/>
  <c r="DA74" i="15"/>
  <c r="DJ74" i="15" s="1"/>
  <c r="DS74" i="15" s="1"/>
  <c r="CQ53" i="15"/>
  <c r="DA53" i="15"/>
  <c r="DJ53" i="15" s="1"/>
  <c r="DS53" i="15" s="1"/>
  <c r="CQ11" i="15"/>
  <c r="DA11" i="15"/>
  <c r="DJ11" i="15" s="1"/>
  <c r="DS11" i="15" s="1"/>
  <c r="CH64" i="15"/>
  <c r="CR64" i="15"/>
  <c r="BY69" i="15"/>
  <c r="CI69" i="15"/>
  <c r="BY51" i="15"/>
  <c r="CI51" i="15"/>
  <c r="BY49" i="15"/>
  <c r="CI49" i="15"/>
  <c r="BY22" i="15"/>
  <c r="CI22" i="15"/>
  <c r="BY67" i="15"/>
  <c r="CI67" i="15"/>
  <c r="CI40" i="15"/>
  <c r="BY36" i="15"/>
  <c r="CI36" i="15"/>
  <c r="BY71" i="15"/>
  <c r="BP22" i="15"/>
  <c r="BP67" i="15"/>
  <c r="BP40" i="15"/>
  <c r="BP36" i="15"/>
  <c r="BP51" i="15"/>
  <c r="BP71" i="15"/>
  <c r="BP69" i="15"/>
  <c r="BP49" i="15"/>
  <c r="BA91" i="15"/>
  <c r="BH91" i="15"/>
  <c r="U77" i="15"/>
  <c r="M77" i="15"/>
  <c r="N78" i="15"/>
  <c r="F78" i="15"/>
  <c r="V237" i="11"/>
  <c r="AW48" i="11"/>
  <c r="U161" i="11"/>
  <c r="V161" i="11" s="1"/>
  <c r="W161" i="11" s="1"/>
  <c r="X161" i="11" s="1"/>
  <c r="Y161" i="11" s="1"/>
  <c r="J165" i="11"/>
  <c r="K165" i="11" s="1"/>
  <c r="L165" i="11" s="1"/>
  <c r="M165" i="11" s="1"/>
  <c r="N165" i="11" s="1"/>
  <c r="O165" i="11" s="1"/>
  <c r="P165" i="11" s="1"/>
  <c r="Q165" i="11" s="1"/>
  <c r="R165" i="11" s="1"/>
  <c r="S165" i="11" s="1"/>
  <c r="T165" i="11" s="1"/>
  <c r="U165" i="11" s="1"/>
  <c r="V165" i="11" s="1"/>
  <c r="W165" i="11" s="1"/>
  <c r="X165" i="11" s="1"/>
  <c r="Y165" i="11" s="1"/>
  <c r="AA157" i="11"/>
  <c r="I250" i="11"/>
  <c r="J250" i="11" s="1"/>
  <c r="K250" i="11" s="1"/>
  <c r="L250" i="11" s="1"/>
  <c r="M250" i="11" s="1"/>
  <c r="N250" i="11" s="1"/>
  <c r="O250" i="11" s="1"/>
  <c r="P250" i="11" s="1"/>
  <c r="Q250" i="11" s="1"/>
  <c r="R250" i="11" s="1"/>
  <c r="S250" i="11" s="1"/>
  <c r="T250" i="11" s="1"/>
  <c r="H258" i="11"/>
  <c r="H262" i="11" s="1"/>
  <c r="U241" i="11"/>
  <c r="I181" i="11"/>
  <c r="H189" i="11"/>
  <c r="I177" i="11"/>
  <c r="I185" i="11" s="1"/>
  <c r="AR93" i="15"/>
  <c r="BA93" i="15"/>
  <c r="AR75" i="15"/>
  <c r="BA75" i="15"/>
  <c r="BI75" i="15" s="1"/>
  <c r="AJ92" i="15"/>
  <c r="AR92" i="15" s="1"/>
  <c r="AZ92" i="15" s="1"/>
  <c r="AJ90" i="15"/>
  <c r="AR90" i="15" s="1"/>
  <c r="AJ76" i="15"/>
  <c r="AS76" i="15"/>
  <c r="AJ93" i="15"/>
  <c r="AA100" i="15"/>
  <c r="Y13" i="11"/>
  <c r="Y19" i="12"/>
  <c r="X4" i="12"/>
  <c r="EA66" i="15" l="1"/>
  <c r="EK66" i="15"/>
  <c r="EJ66" i="15" s="1"/>
  <c r="EA46" i="15"/>
  <c r="EK46" i="15"/>
  <c r="EJ46" i="15" s="1"/>
  <c r="DR11" i="15"/>
  <c r="EB11" i="15"/>
  <c r="DR53" i="15"/>
  <c r="EB53" i="15"/>
  <c r="DR74" i="15"/>
  <c r="EB74" i="15"/>
  <c r="DI74" i="15"/>
  <c r="DI11" i="15"/>
  <c r="DI53" i="15"/>
  <c r="CZ11" i="15"/>
  <c r="CZ53" i="15"/>
  <c r="CZ74" i="15"/>
  <c r="CQ64" i="15"/>
  <c r="DA64" i="15"/>
  <c r="DJ64" i="15" s="1"/>
  <c r="DS64" i="15" s="1"/>
  <c r="CH67" i="15"/>
  <c r="CR67" i="15"/>
  <c r="CH22" i="15"/>
  <c r="CR22" i="15"/>
  <c r="CH51" i="15"/>
  <c r="CR51" i="15"/>
  <c r="CH49" i="15"/>
  <c r="CR49" i="15"/>
  <c r="CH40" i="15"/>
  <c r="CR40" i="15"/>
  <c r="CH69" i="15"/>
  <c r="CR69" i="15"/>
  <c r="CH36" i="15"/>
  <c r="CR36" i="15"/>
  <c r="BC92" i="15"/>
  <c r="BC100" i="15" s="1"/>
  <c r="BC102" i="15" s="1"/>
  <c r="BH75" i="15"/>
  <c r="BQ75" i="15"/>
  <c r="BZ75" i="15" s="1"/>
  <c r="BI91" i="15"/>
  <c r="BP91" i="15"/>
  <c r="BA92" i="15"/>
  <c r="AZ75" i="15"/>
  <c r="AZ93" i="15"/>
  <c r="BI93" i="15"/>
  <c r="U78" i="15"/>
  <c r="M78" i="15"/>
  <c r="AB77" i="15"/>
  <c r="T77" i="15"/>
  <c r="H270" i="11"/>
  <c r="Z161" i="11"/>
  <c r="V241" i="11"/>
  <c r="I189" i="11"/>
  <c r="H197" i="11"/>
  <c r="AB157" i="11"/>
  <c r="W237" i="11"/>
  <c r="U245" i="11"/>
  <c r="V245" i="11" s="1"/>
  <c r="J169" i="11"/>
  <c r="K169" i="11" s="1"/>
  <c r="L169" i="11" s="1"/>
  <c r="M169" i="11" s="1"/>
  <c r="N169" i="11" s="1"/>
  <c r="O169" i="11" s="1"/>
  <c r="P169" i="11" s="1"/>
  <c r="Q169" i="11" s="1"/>
  <c r="R169" i="11" s="1"/>
  <c r="S169" i="11" s="1"/>
  <c r="T169" i="11" s="1"/>
  <c r="U169" i="11" s="1"/>
  <c r="V169" i="11" s="1"/>
  <c r="W169" i="11" s="1"/>
  <c r="X169" i="11" s="1"/>
  <c r="Y169" i="11" s="1"/>
  <c r="H193" i="11"/>
  <c r="I258" i="11"/>
  <c r="J173" i="11"/>
  <c r="J181" i="11" s="1"/>
  <c r="J177" i="11"/>
  <c r="I254" i="11"/>
  <c r="I262" i="11" s="1"/>
  <c r="AR76" i="15"/>
  <c r="BA76" i="15"/>
  <c r="BI76" i="15" s="1"/>
  <c r="AZ90" i="15"/>
  <c r="BH90" i="15" s="1"/>
  <c r="BP90" i="15" s="1"/>
  <c r="AS90" i="15"/>
  <c r="AJ100" i="15"/>
  <c r="AK100" i="15"/>
  <c r="Z13" i="11"/>
  <c r="Y4" i="12"/>
  <c r="Z19" i="12"/>
  <c r="EA11" i="15" l="1"/>
  <c r="EK11" i="15"/>
  <c r="EJ11" i="15" s="1"/>
  <c r="EA53" i="15"/>
  <c r="EK53" i="15"/>
  <c r="EJ53" i="15" s="1"/>
  <c r="EA74" i="15"/>
  <c r="EK74" i="15"/>
  <c r="EJ74" i="15" s="1"/>
  <c r="DR64" i="15"/>
  <c r="EB64" i="15"/>
  <c r="DI64" i="15"/>
  <c r="CZ64" i="15"/>
  <c r="CQ36" i="15"/>
  <c r="DA36" i="15"/>
  <c r="DJ36" i="15" s="1"/>
  <c r="DS36" i="15" s="1"/>
  <c r="CQ69" i="15"/>
  <c r="DA69" i="15"/>
  <c r="DJ69" i="15" s="1"/>
  <c r="DS69" i="15" s="1"/>
  <c r="CQ51" i="15"/>
  <c r="DA51" i="15"/>
  <c r="DJ51" i="15" s="1"/>
  <c r="DS51" i="15" s="1"/>
  <c r="CQ22" i="15"/>
  <c r="DA22" i="15"/>
  <c r="DJ22" i="15" s="1"/>
  <c r="DS22" i="15" s="1"/>
  <c r="CQ40" i="15"/>
  <c r="DA40" i="15"/>
  <c r="DJ40" i="15" s="1"/>
  <c r="DS40" i="15" s="1"/>
  <c r="CQ67" i="15"/>
  <c r="DA67" i="15"/>
  <c r="DJ67" i="15" s="1"/>
  <c r="DS67" i="15" s="1"/>
  <c r="CQ49" i="15"/>
  <c r="DA49" i="15"/>
  <c r="DJ49" i="15" s="1"/>
  <c r="DS49" i="15" s="1"/>
  <c r="BY75" i="15"/>
  <c r="CI75" i="15"/>
  <c r="BQ91" i="15"/>
  <c r="BY91" i="15"/>
  <c r="CH91" i="15" s="1"/>
  <c r="CQ91" i="15" s="1"/>
  <c r="BP75" i="15"/>
  <c r="BH92" i="15"/>
  <c r="BI92" i="15" s="1"/>
  <c r="BH93" i="15"/>
  <c r="BQ93" i="15"/>
  <c r="BZ93" i="15" s="1"/>
  <c r="BQ90" i="15"/>
  <c r="BH76" i="15"/>
  <c r="BQ76" i="15"/>
  <c r="BZ76" i="15" s="1"/>
  <c r="BI90" i="15"/>
  <c r="AZ76" i="15"/>
  <c r="AK77" i="15"/>
  <c r="AA77" i="15"/>
  <c r="AB78" i="15"/>
  <c r="T78" i="15"/>
  <c r="I193" i="11"/>
  <c r="W241" i="11"/>
  <c r="X241" i="11" s="1"/>
  <c r="U250" i="11"/>
  <c r="V250" i="11" s="1"/>
  <c r="AA161" i="11"/>
  <c r="AC157" i="11"/>
  <c r="AD157" i="11" s="1"/>
  <c r="AE157" i="11" s="1"/>
  <c r="AF157" i="11" s="1"/>
  <c r="I270" i="11"/>
  <c r="H274" i="11"/>
  <c r="K173" i="11"/>
  <c r="L173" i="11" s="1"/>
  <c r="M173" i="11" s="1"/>
  <c r="N173" i="11" s="1"/>
  <c r="O173" i="11" s="1"/>
  <c r="P173" i="11" s="1"/>
  <c r="Q173" i="11" s="1"/>
  <c r="R173" i="11" s="1"/>
  <c r="S173" i="11" s="1"/>
  <c r="T173" i="11" s="1"/>
  <c r="X237" i="11"/>
  <c r="J254" i="11"/>
  <c r="K254" i="11" s="1"/>
  <c r="L254" i="11" s="1"/>
  <c r="M254" i="11" s="1"/>
  <c r="N254" i="11" s="1"/>
  <c r="O254" i="11" s="1"/>
  <c r="P254" i="11" s="1"/>
  <c r="Q254" i="11" s="1"/>
  <c r="R254" i="11" s="1"/>
  <c r="S254" i="11" s="1"/>
  <c r="T254" i="11" s="1"/>
  <c r="Z165" i="11"/>
  <c r="AA165" i="11" s="1"/>
  <c r="J185" i="11"/>
  <c r="AZ100" i="15"/>
  <c r="BA90" i="15"/>
  <c r="BA100" i="15" s="1"/>
  <c r="Z4" i="12"/>
  <c r="AA19" i="12"/>
  <c r="AA13" i="11"/>
  <c r="EA64" i="15" l="1"/>
  <c r="EK64" i="15"/>
  <c r="EJ64" i="15" s="1"/>
  <c r="DR67" i="15"/>
  <c r="EB67" i="15"/>
  <c r="DR40" i="15"/>
  <c r="EB40" i="15"/>
  <c r="DR69" i="15"/>
  <c r="EB69" i="15"/>
  <c r="DR36" i="15"/>
  <c r="EB36" i="15"/>
  <c r="DR22" i="15"/>
  <c r="EB22" i="15"/>
  <c r="DR49" i="15"/>
  <c r="EB49" i="15"/>
  <c r="DR51" i="15"/>
  <c r="EB51" i="15"/>
  <c r="DI67" i="15"/>
  <c r="DI36" i="15"/>
  <c r="DI22" i="15"/>
  <c r="DI69" i="15"/>
  <c r="DI40" i="15"/>
  <c r="DI49" i="15"/>
  <c r="DI51" i="15"/>
  <c r="CZ51" i="15"/>
  <c r="CZ67" i="15"/>
  <c r="CZ40" i="15"/>
  <c r="CZ36" i="15"/>
  <c r="CZ49" i="15"/>
  <c r="CZ69" i="15"/>
  <c r="CZ22" i="15"/>
  <c r="CR91" i="15"/>
  <c r="CZ91" i="15"/>
  <c r="DI91" i="15" s="1"/>
  <c r="CH75" i="15"/>
  <c r="CR75" i="15"/>
  <c r="BZ91" i="15"/>
  <c r="CI91" i="15"/>
  <c r="BY93" i="15"/>
  <c r="CI93" i="15"/>
  <c r="BY76" i="15"/>
  <c r="CI76" i="15"/>
  <c r="BQ106" i="15"/>
  <c r="BY90" i="15"/>
  <c r="BP76" i="15"/>
  <c r="BP93" i="15"/>
  <c r="BI100" i="15"/>
  <c r="BK100" i="15"/>
  <c r="BK102" i="15" s="1"/>
  <c r="BH100" i="15"/>
  <c r="BP92" i="15"/>
  <c r="BY92" i="15" s="1"/>
  <c r="CH92" i="15" s="1"/>
  <c r="AK78" i="15"/>
  <c r="AA78" i="15"/>
  <c r="AS77" i="15"/>
  <c r="AJ77" i="15"/>
  <c r="AG157" i="11"/>
  <c r="AX47" i="11"/>
  <c r="I197" i="11"/>
  <c r="U254" i="11"/>
  <c r="V254" i="11" s="1"/>
  <c r="AB165" i="11"/>
  <c r="AW71" i="11"/>
  <c r="J189" i="11"/>
  <c r="J258" i="11"/>
  <c r="Y237" i="11"/>
  <c r="Y241" i="11"/>
  <c r="U173" i="11"/>
  <c r="V173" i="11" s="1"/>
  <c r="W173" i="11" s="1"/>
  <c r="X173" i="11" s="1"/>
  <c r="Y173" i="11" s="1"/>
  <c r="I274" i="11"/>
  <c r="W245" i="11"/>
  <c r="X245" i="11" s="1"/>
  <c r="Y245" i="11" s="1"/>
  <c r="AW51" i="11"/>
  <c r="Z169" i="11"/>
  <c r="AA169" i="11" s="1"/>
  <c r="AB161" i="11"/>
  <c r="H278" i="11"/>
  <c r="K177" i="11"/>
  <c r="K185" i="11" s="1"/>
  <c r="K181" i="11"/>
  <c r="AB13" i="11"/>
  <c r="AA4" i="12"/>
  <c r="AB19" i="12"/>
  <c r="EA49" i="15" l="1"/>
  <c r="EK49" i="15"/>
  <c r="EJ49" i="15" s="1"/>
  <c r="EA40" i="15"/>
  <c r="EK40" i="15"/>
  <c r="EJ40" i="15" s="1"/>
  <c r="EA69" i="15"/>
  <c r="EK69" i="15"/>
  <c r="EJ69" i="15" s="1"/>
  <c r="EA22" i="15"/>
  <c r="EK22" i="15"/>
  <c r="EJ22" i="15" s="1"/>
  <c r="EA67" i="15"/>
  <c r="EK67" i="15"/>
  <c r="EJ67" i="15" s="1"/>
  <c r="EA51" i="15"/>
  <c r="EK51" i="15"/>
  <c r="EJ51" i="15" s="1"/>
  <c r="EA36" i="15"/>
  <c r="EK36" i="15"/>
  <c r="EJ36" i="15" s="1"/>
  <c r="DA91" i="15"/>
  <c r="CQ75" i="15"/>
  <c r="DA75" i="15"/>
  <c r="DJ75" i="15" s="1"/>
  <c r="DS75" i="15" s="1"/>
  <c r="CH76" i="15"/>
  <c r="CR76" i="15"/>
  <c r="CI92" i="15"/>
  <c r="CQ92" i="15"/>
  <c r="CH93" i="15"/>
  <c r="CR93" i="15"/>
  <c r="BZ90" i="15"/>
  <c r="CH90" i="15"/>
  <c r="CQ90" i="15" s="1"/>
  <c r="CZ90" i="15" s="1"/>
  <c r="DI90" i="15" s="1"/>
  <c r="DR90" i="15" s="1"/>
  <c r="EA90" i="15" s="1"/>
  <c r="EJ90" i="15" s="1"/>
  <c r="BZ92" i="15"/>
  <c r="BY100" i="15"/>
  <c r="BQ92" i="15"/>
  <c r="BQ100" i="15" s="1"/>
  <c r="BP100" i="15"/>
  <c r="AR77" i="15"/>
  <c r="BA77" i="15"/>
  <c r="BI77" i="15" s="1"/>
  <c r="AJ78" i="15"/>
  <c r="AS78" i="15"/>
  <c r="K189" i="11"/>
  <c r="K258" i="11"/>
  <c r="L258" i="11" s="1"/>
  <c r="M258" i="11" s="1"/>
  <c r="N258" i="11" s="1"/>
  <c r="O258" i="11" s="1"/>
  <c r="P258" i="11" s="1"/>
  <c r="Q258" i="11" s="1"/>
  <c r="R258" i="11" s="1"/>
  <c r="S258" i="11" s="1"/>
  <c r="T258" i="11" s="1"/>
  <c r="AC165" i="11"/>
  <c r="J197" i="11"/>
  <c r="W250" i="11"/>
  <c r="X250" i="11" s="1"/>
  <c r="Y250" i="11" s="1"/>
  <c r="AC161" i="11"/>
  <c r="L177" i="11"/>
  <c r="M177" i="11" s="1"/>
  <c r="N177" i="11" s="1"/>
  <c r="O177" i="11" s="1"/>
  <c r="P177" i="11" s="1"/>
  <c r="Q177" i="11" s="1"/>
  <c r="R177" i="11" s="1"/>
  <c r="S177" i="11" s="1"/>
  <c r="T177" i="11" s="1"/>
  <c r="Z173" i="11"/>
  <c r="I278" i="11"/>
  <c r="J262" i="11"/>
  <c r="AB169" i="11"/>
  <c r="AH157" i="11"/>
  <c r="L181" i="11"/>
  <c r="M181" i="11" s="1"/>
  <c r="N181" i="11" s="1"/>
  <c r="O181" i="11" s="1"/>
  <c r="P181" i="11" s="1"/>
  <c r="Q181" i="11" s="1"/>
  <c r="R181" i="11" s="1"/>
  <c r="S181" i="11" s="1"/>
  <c r="T181" i="11" s="1"/>
  <c r="H282" i="11"/>
  <c r="Z237" i="11"/>
  <c r="J193" i="11"/>
  <c r="AB4" i="12"/>
  <c r="AC19" i="12"/>
  <c r="AC13" i="11"/>
  <c r="EK90" i="15" l="1"/>
  <c r="EB90" i="15"/>
  <c r="DR75" i="15"/>
  <c r="EB75" i="15"/>
  <c r="DI75" i="15"/>
  <c r="DS90" i="15"/>
  <c r="DJ91" i="15"/>
  <c r="DR91" i="15"/>
  <c r="CZ75" i="15"/>
  <c r="DJ90" i="15"/>
  <c r="CR92" i="15"/>
  <c r="CZ92" i="15"/>
  <c r="CQ93" i="15"/>
  <c r="CQ100" i="15" s="1"/>
  <c r="DA93" i="15"/>
  <c r="DA90" i="15"/>
  <c r="CQ76" i="15"/>
  <c r="DA76" i="15"/>
  <c r="DJ76" i="15" s="1"/>
  <c r="DS76" i="15" s="1"/>
  <c r="CR90" i="15"/>
  <c r="BZ100" i="15"/>
  <c r="CI90" i="15"/>
  <c r="CI100" i="15" s="1"/>
  <c r="CH100" i="15"/>
  <c r="BH77" i="15"/>
  <c r="BQ77" i="15"/>
  <c r="BZ77" i="15" s="1"/>
  <c r="AZ77" i="15"/>
  <c r="BA78" i="15"/>
  <c r="BI78" i="15" s="1"/>
  <c r="AR78" i="15"/>
  <c r="W254" i="11"/>
  <c r="I282" i="11"/>
  <c r="AW72" i="11"/>
  <c r="AI157" i="11"/>
  <c r="U258" i="11"/>
  <c r="V258" i="11" s="1"/>
  <c r="W258" i="11" s="1"/>
  <c r="AC169" i="11"/>
  <c r="AD169" i="11" s="1"/>
  <c r="AA237" i="11"/>
  <c r="Z241" i="11"/>
  <c r="U177" i="11"/>
  <c r="V177" i="11" s="1"/>
  <c r="W177" i="11" s="1"/>
  <c r="X177" i="11" s="1"/>
  <c r="Y177" i="11" s="1"/>
  <c r="L189" i="11"/>
  <c r="AD165" i="11"/>
  <c r="AC5" i="11" s="1"/>
  <c r="K262" i="11"/>
  <c r="L262" i="11" s="1"/>
  <c r="M262" i="11" s="1"/>
  <c r="N262" i="11" s="1"/>
  <c r="O262" i="11" s="1"/>
  <c r="P262" i="11" s="1"/>
  <c r="Q262" i="11" s="1"/>
  <c r="R262" i="11" s="1"/>
  <c r="S262" i="11" s="1"/>
  <c r="T262" i="11" s="1"/>
  <c r="U262" i="11" s="1"/>
  <c r="V262" i="11" s="1"/>
  <c r="W262" i="11" s="1"/>
  <c r="J270" i="11"/>
  <c r="K193" i="11"/>
  <c r="L193" i="11" s="1"/>
  <c r="AD161" i="11"/>
  <c r="L185" i="11"/>
  <c r="M185" i="11" s="1"/>
  <c r="N185" i="11" s="1"/>
  <c r="O185" i="11" s="1"/>
  <c r="P185" i="11" s="1"/>
  <c r="Q185" i="11" s="1"/>
  <c r="R185" i="11" s="1"/>
  <c r="S185" i="11" s="1"/>
  <c r="T185" i="11" s="1"/>
  <c r="AA173" i="11"/>
  <c r="AW52" i="11"/>
  <c r="H286" i="11"/>
  <c r="H290" i="11" s="1"/>
  <c r="Z245" i="11"/>
  <c r="AD13" i="11"/>
  <c r="AD19" i="12"/>
  <c r="AC4" i="12"/>
  <c r="EA75" i="15" l="1"/>
  <c r="EK75" i="15"/>
  <c r="EJ75" i="15" s="1"/>
  <c r="DS91" i="15"/>
  <c r="EA91" i="15"/>
  <c r="EJ91" i="15" s="1"/>
  <c r="DR76" i="15"/>
  <c r="EB76" i="15"/>
  <c r="DI76" i="15"/>
  <c r="CR100" i="15"/>
  <c r="CZ93" i="15"/>
  <c r="CZ100" i="15" s="1"/>
  <c r="DJ93" i="15"/>
  <c r="DA92" i="15"/>
  <c r="DA100" i="15" s="1"/>
  <c r="DI92" i="15"/>
  <c r="DR92" i="15" s="1"/>
  <c r="CZ76" i="15"/>
  <c r="BY77" i="15"/>
  <c r="CI77" i="15"/>
  <c r="BP77" i="15"/>
  <c r="BH78" i="15"/>
  <c r="BQ78" i="15"/>
  <c r="BZ78" i="15" s="1"/>
  <c r="AZ78" i="15"/>
  <c r="K270" i="11"/>
  <c r="L270" i="11" s="1"/>
  <c r="M270" i="11" s="1"/>
  <c r="N270" i="11" s="1"/>
  <c r="O270" i="11" s="1"/>
  <c r="P270" i="11" s="1"/>
  <c r="Q270" i="11" s="1"/>
  <c r="R270" i="11" s="1"/>
  <c r="S270" i="11" s="1"/>
  <c r="T270" i="11" s="1"/>
  <c r="J274" i="11"/>
  <c r="X258" i="11"/>
  <c r="AJ157" i="11"/>
  <c r="X262" i="11"/>
  <c r="M189" i="11"/>
  <c r="N189" i="11" s="1"/>
  <c r="O189" i="11" s="1"/>
  <c r="P189" i="11" s="1"/>
  <c r="Q189" i="11" s="1"/>
  <c r="R189" i="11" s="1"/>
  <c r="S189" i="11" s="1"/>
  <c r="T189" i="11" s="1"/>
  <c r="K197" i="11"/>
  <c r="L197" i="11" s="1"/>
  <c r="Z250" i="11"/>
  <c r="Z177" i="11"/>
  <c r="AB237" i="11"/>
  <c r="I286" i="11"/>
  <c r="H294" i="11"/>
  <c r="AA241" i="11"/>
  <c r="X254" i="11"/>
  <c r="Y254" i="11" s="1"/>
  <c r="U181" i="11"/>
  <c r="V181" i="11" s="1"/>
  <c r="W181" i="11" s="1"/>
  <c r="X181" i="11" s="1"/>
  <c r="Y181" i="11" s="1"/>
  <c r="Z181" i="11" s="1"/>
  <c r="AB173" i="11"/>
  <c r="AE161" i="11"/>
  <c r="AX48" i="11"/>
  <c r="AE19" i="12"/>
  <c r="AD4" i="12"/>
  <c r="AE13" i="11"/>
  <c r="EK91" i="15" l="1"/>
  <c r="EA76" i="15"/>
  <c r="EK76" i="15"/>
  <c r="EJ76" i="15" s="1"/>
  <c r="DS92" i="15"/>
  <c r="EA92" i="15"/>
  <c r="EB91" i="15"/>
  <c r="DI93" i="15"/>
  <c r="DI100" i="15" s="1"/>
  <c r="DS93" i="15"/>
  <c r="DJ92" i="15"/>
  <c r="DJ100" i="15" s="1"/>
  <c r="CH77" i="15"/>
  <c r="CR77" i="15"/>
  <c r="BY78" i="15"/>
  <c r="CI78" i="15"/>
  <c r="BP78" i="15"/>
  <c r="J282" i="11"/>
  <c r="AC173" i="11"/>
  <c r="AX11" i="11"/>
  <c r="J286" i="11"/>
  <c r="M193" i="11"/>
  <c r="Y258" i="11"/>
  <c r="AA181" i="11"/>
  <c r="AK157" i="11"/>
  <c r="AY47" i="11"/>
  <c r="AZ47" i="11"/>
  <c r="BC47" i="11"/>
  <c r="AC237" i="11"/>
  <c r="AW55" i="11"/>
  <c r="H302" i="11"/>
  <c r="AW75" i="11"/>
  <c r="U185" i="11"/>
  <c r="V185" i="11" s="1"/>
  <c r="W185" i="11" s="1"/>
  <c r="X185" i="11" s="1"/>
  <c r="Y185" i="11" s="1"/>
  <c r="Z185" i="11" s="1"/>
  <c r="K274" i="11"/>
  <c r="L274" i="11" s="1"/>
  <c r="M274" i="11" s="1"/>
  <c r="N274" i="11" s="1"/>
  <c r="O274" i="11" s="1"/>
  <c r="P274" i="11" s="1"/>
  <c r="Q274" i="11" s="1"/>
  <c r="R274" i="11" s="1"/>
  <c r="S274" i="11" s="1"/>
  <c r="T274" i="11" s="1"/>
  <c r="J278" i="11"/>
  <c r="H298" i="11"/>
  <c r="U270" i="11"/>
  <c r="V270" i="11" s="1"/>
  <c r="W270" i="11" s="1"/>
  <c r="X270" i="11" s="1"/>
  <c r="AB241" i="11"/>
  <c r="AF161" i="11"/>
  <c r="AE165" i="11"/>
  <c r="AA245" i="11"/>
  <c r="AB245" i="11" s="1"/>
  <c r="Y262" i="11"/>
  <c r="Z254" i="11"/>
  <c r="AA177" i="11"/>
  <c r="I290" i="11"/>
  <c r="I294" i="11" s="1"/>
  <c r="AF13" i="11"/>
  <c r="AF19" i="12"/>
  <c r="AE4" i="12"/>
  <c r="EB92" i="15" l="1"/>
  <c r="EJ92" i="15"/>
  <c r="DR93" i="15"/>
  <c r="DR100" i="15" s="1"/>
  <c r="EB93" i="15"/>
  <c r="DS100" i="15"/>
  <c r="CQ77" i="15"/>
  <c r="DA77" i="15"/>
  <c r="DJ77" i="15" s="1"/>
  <c r="DS77" i="15" s="1"/>
  <c r="CH78" i="15"/>
  <c r="CR78" i="15"/>
  <c r="AW76" i="11"/>
  <c r="Z258" i="11"/>
  <c r="Z262" i="11"/>
  <c r="U274" i="11"/>
  <c r="V274" i="11" s="1"/>
  <c r="W274" i="11" s="1"/>
  <c r="X274" i="11" s="1"/>
  <c r="AG161" i="11"/>
  <c r="AB177" i="11"/>
  <c r="AB181" i="11"/>
  <c r="N193" i="11"/>
  <c r="O193" i="11" s="1"/>
  <c r="P193" i="11" s="1"/>
  <c r="Q193" i="11" s="1"/>
  <c r="R193" i="11" s="1"/>
  <c r="S193" i="11" s="1"/>
  <c r="T193" i="11" s="1"/>
  <c r="AW56" i="11"/>
  <c r="M197" i="11"/>
  <c r="N197" i="11" s="1"/>
  <c r="O197" i="11" s="1"/>
  <c r="P197" i="11" s="1"/>
  <c r="Q197" i="11" s="1"/>
  <c r="R197" i="11" s="1"/>
  <c r="S197" i="11" s="1"/>
  <c r="T197" i="11" s="1"/>
  <c r="AC241" i="11"/>
  <c r="AD173" i="11"/>
  <c r="AA185" i="11"/>
  <c r="U189" i="11"/>
  <c r="J290" i="11"/>
  <c r="AF165" i="11"/>
  <c r="AE169" i="11"/>
  <c r="AF169" i="11" s="1"/>
  <c r="AA250" i="11"/>
  <c r="AB250" i="11" s="1"/>
  <c r="AD237" i="11"/>
  <c r="Y270" i="11"/>
  <c r="I298" i="11"/>
  <c r="I302" i="11" s="1"/>
  <c r="H306" i="11"/>
  <c r="H310" i="11" s="1"/>
  <c r="K278" i="11"/>
  <c r="L278" i="11" s="1"/>
  <c r="M278" i="11" s="1"/>
  <c r="N278" i="11" s="1"/>
  <c r="O278" i="11" s="1"/>
  <c r="P278" i="11" s="1"/>
  <c r="Q278" i="11" s="1"/>
  <c r="R278" i="11" s="1"/>
  <c r="S278" i="11" s="1"/>
  <c r="T278" i="11" s="1"/>
  <c r="U278" i="11" s="1"/>
  <c r="V278" i="11" s="1"/>
  <c r="W278" i="11" s="1"/>
  <c r="X278" i="11" s="1"/>
  <c r="AL157" i="11"/>
  <c r="BF47" i="11"/>
  <c r="BH47" i="11" s="1"/>
  <c r="AG19" i="12"/>
  <c r="AF4" i="12"/>
  <c r="AG13" i="11"/>
  <c r="EA93" i="15" l="1"/>
  <c r="EA100" i="15" s="1"/>
  <c r="EK93" i="15"/>
  <c r="EJ93" i="15" s="1"/>
  <c r="EJ100" i="15" s="1"/>
  <c r="EK92" i="15"/>
  <c r="EB100" i="15"/>
  <c r="DR77" i="15"/>
  <c r="EB77" i="15"/>
  <c r="DI77" i="15"/>
  <c r="CZ77" i="15"/>
  <c r="CQ78" i="15"/>
  <c r="DA78" i="15"/>
  <c r="DJ78" i="15" s="1"/>
  <c r="DS78" i="15" s="1"/>
  <c r="Y278" i="11"/>
  <c r="K282" i="11"/>
  <c r="Z270" i="11"/>
  <c r="AA258" i="11"/>
  <c r="AM157" i="11"/>
  <c r="BA47" i="11"/>
  <c r="I306" i="11"/>
  <c r="H314" i="11"/>
  <c r="AB185" i="11"/>
  <c r="AD241" i="11"/>
  <c r="AC177" i="11"/>
  <c r="AH161" i="11"/>
  <c r="AC245" i="11"/>
  <c r="AC250" i="11"/>
  <c r="AA254" i="11"/>
  <c r="AA262" i="11" s="1"/>
  <c r="V189" i="11"/>
  <c r="W189" i="11" s="1"/>
  <c r="X189" i="11" s="1"/>
  <c r="Y189" i="11" s="1"/>
  <c r="AE173" i="11"/>
  <c r="AE237" i="11"/>
  <c r="Y274" i="11"/>
  <c r="BB47" i="11"/>
  <c r="AG165" i="11"/>
  <c r="AH165" i="11" s="1"/>
  <c r="U193" i="11"/>
  <c r="V193" i="11" s="1"/>
  <c r="W193" i="11" s="1"/>
  <c r="X193" i="11" s="1"/>
  <c r="Y193" i="11" s="1"/>
  <c r="J294" i="11"/>
  <c r="AH13" i="11"/>
  <c r="AH19" i="12"/>
  <c r="AG4" i="12"/>
  <c r="EK100" i="15" l="1"/>
  <c r="EA77" i="15"/>
  <c r="EK77" i="15"/>
  <c r="EJ77" i="15" s="1"/>
  <c r="DR78" i="15"/>
  <c r="EB78" i="15"/>
  <c r="DI78" i="15"/>
  <c r="CZ78" i="15"/>
  <c r="AN157" i="11"/>
  <c r="AO157" i="11" s="1"/>
  <c r="AP157" i="11" s="1"/>
  <c r="AQ157" i="11" s="1"/>
  <c r="AR157" i="11" s="1"/>
  <c r="AS157" i="11" s="1"/>
  <c r="AT157" i="11" s="1"/>
  <c r="AU157" i="11" s="1"/>
  <c r="G57" i="15"/>
  <c r="AG169" i="11"/>
  <c r="AH169" i="11" s="1"/>
  <c r="AF173" i="11"/>
  <c r="AA270" i="11"/>
  <c r="AD177" i="11"/>
  <c r="Z189" i="11"/>
  <c r="U197" i="11"/>
  <c r="V197" i="11" s="1"/>
  <c r="W197" i="11" s="1"/>
  <c r="X197" i="11" s="1"/>
  <c r="Y197" i="11" s="1"/>
  <c r="L282" i="11"/>
  <c r="M282" i="11" s="1"/>
  <c r="N282" i="11" s="1"/>
  <c r="O282" i="11" s="1"/>
  <c r="P282" i="11" s="1"/>
  <c r="Q282" i="11" s="1"/>
  <c r="R282" i="11" s="1"/>
  <c r="S282" i="11" s="1"/>
  <c r="T282" i="11" s="1"/>
  <c r="U282" i="11" s="1"/>
  <c r="V282" i="11" s="1"/>
  <c r="W282" i="11" s="1"/>
  <c r="X282" i="11" s="1"/>
  <c r="Y282" i="11" s="1"/>
  <c r="K286" i="11"/>
  <c r="I314" i="11"/>
  <c r="H322" i="11"/>
  <c r="J302" i="11"/>
  <c r="AB258" i="11"/>
  <c r="AC181" i="11"/>
  <c r="AD181" i="11" s="1"/>
  <c r="AC185" i="11"/>
  <c r="AD185" i="11" s="1"/>
  <c r="H318" i="11"/>
  <c r="AE241" i="11"/>
  <c r="J298" i="11"/>
  <c r="J306" i="11" s="1"/>
  <c r="AB254" i="11"/>
  <c r="AD245" i="11"/>
  <c r="AE245" i="11" s="1"/>
  <c r="Z274" i="11"/>
  <c r="Z278" i="11" s="1"/>
  <c r="AF237" i="11"/>
  <c r="AX67" i="11"/>
  <c r="AI161" i="11"/>
  <c r="AX51" i="11"/>
  <c r="I310" i="11"/>
  <c r="AI13" i="11"/>
  <c r="AI19" i="12"/>
  <c r="AH4" i="12"/>
  <c r="EA78" i="15" l="1"/>
  <c r="EK78" i="15"/>
  <c r="EJ78" i="15" s="1"/>
  <c r="N57" i="15"/>
  <c r="F57" i="15"/>
  <c r="AA189" i="11"/>
  <c r="AD250" i="11"/>
  <c r="AE250" i="11" s="1"/>
  <c r="AE177" i="11"/>
  <c r="AX52" i="11" s="1"/>
  <c r="AB270" i="11"/>
  <c r="AG173" i="11"/>
  <c r="AA274" i="11"/>
  <c r="AJ161" i="11"/>
  <c r="AC254" i="11"/>
  <c r="AC258" i="11" s="1"/>
  <c r="Z282" i="11"/>
  <c r="AI165" i="11"/>
  <c r="AI169" i="11"/>
  <c r="AF241" i="11"/>
  <c r="AX68" i="11"/>
  <c r="L286" i="11"/>
  <c r="M286" i="11" s="1"/>
  <c r="N286" i="11" s="1"/>
  <c r="O286" i="11" s="1"/>
  <c r="P286" i="11" s="1"/>
  <c r="Q286" i="11" s="1"/>
  <c r="R286" i="11" s="1"/>
  <c r="S286" i="11" s="1"/>
  <c r="T286" i="11" s="1"/>
  <c r="K290" i="11"/>
  <c r="AG237" i="11"/>
  <c r="Z193" i="11"/>
  <c r="AB262" i="11"/>
  <c r="I322" i="11"/>
  <c r="H330" i="11"/>
  <c r="J310" i="11"/>
  <c r="J314" i="11" s="1"/>
  <c r="I318" i="11"/>
  <c r="H326" i="11"/>
  <c r="Z197" i="11"/>
  <c r="AJ19" i="12"/>
  <c r="AI4" i="12"/>
  <c r="AJ13" i="11"/>
  <c r="M57" i="15" l="1"/>
  <c r="U57" i="15"/>
  <c r="U286" i="11"/>
  <c r="V286" i="11" s="1"/>
  <c r="W286" i="11" s="1"/>
  <c r="X286" i="11" s="1"/>
  <c r="Y286" i="11" s="1"/>
  <c r="AK161" i="11"/>
  <c r="AY48" i="11"/>
  <c r="AA197" i="11"/>
  <c r="AJ169" i="11"/>
  <c r="AB189" i="11"/>
  <c r="L290" i="11"/>
  <c r="M290" i="11" s="1"/>
  <c r="N290" i="11" s="1"/>
  <c r="O290" i="11" s="1"/>
  <c r="P290" i="11" s="1"/>
  <c r="Q290" i="11" s="1"/>
  <c r="R290" i="11" s="1"/>
  <c r="S290" i="11" s="1"/>
  <c r="T290" i="11" s="1"/>
  <c r="AW80" i="11"/>
  <c r="AY11" i="11"/>
  <c r="AD254" i="11"/>
  <c r="AW79" i="11"/>
  <c r="AF250" i="11"/>
  <c r="AB274" i="11"/>
  <c r="AC262" i="11"/>
  <c r="AA193" i="11"/>
  <c r="I330" i="11"/>
  <c r="H338" i="11"/>
  <c r="AG241" i="11"/>
  <c r="AF177" i="11"/>
  <c r="AH173" i="11"/>
  <c r="AF245" i="11"/>
  <c r="AA278" i="11"/>
  <c r="J322" i="11"/>
  <c r="AE181" i="11"/>
  <c r="AE185" i="11" s="1"/>
  <c r="AC270" i="11"/>
  <c r="I326" i="11"/>
  <c r="H334" i="11"/>
  <c r="J318" i="11"/>
  <c r="AJ165" i="11"/>
  <c r="AH237" i="11"/>
  <c r="AA282" i="11"/>
  <c r="K294" i="11"/>
  <c r="AK13" i="11"/>
  <c r="AJ4" i="12"/>
  <c r="AK19" i="12"/>
  <c r="AB57" i="15" l="1"/>
  <c r="T57" i="15"/>
  <c r="L294" i="11"/>
  <c r="M294" i="11" s="1"/>
  <c r="N294" i="11" s="1"/>
  <c r="O294" i="11" s="1"/>
  <c r="P294" i="11" s="1"/>
  <c r="Q294" i="11" s="1"/>
  <c r="R294" i="11" s="1"/>
  <c r="S294" i="11" s="1"/>
  <c r="T294" i="11" s="1"/>
  <c r="Z286" i="11"/>
  <c r="AG177" i="11"/>
  <c r="AH177" i="11" s="1"/>
  <c r="K298" i="11"/>
  <c r="K302" i="11" s="1"/>
  <c r="BF11" i="11"/>
  <c r="BH11" i="11" s="1"/>
  <c r="AZ11" i="11"/>
  <c r="I338" i="11"/>
  <c r="H346" i="11"/>
  <c r="AE254" i="11"/>
  <c r="AC274" i="11"/>
  <c r="AL161" i="11"/>
  <c r="AZ48" i="11"/>
  <c r="BC48" i="11"/>
  <c r="AG245" i="11"/>
  <c r="AH245" i="11" s="1"/>
  <c r="AK169" i="11"/>
  <c r="BC11" i="11"/>
  <c r="AH241" i="11"/>
  <c r="AB278" i="11"/>
  <c r="AC278" i="11" s="1"/>
  <c r="J330" i="11"/>
  <c r="AI237" i="11"/>
  <c r="AK165" i="11"/>
  <c r="U290" i="11"/>
  <c r="V290" i="11" s="1"/>
  <c r="W290" i="11" s="1"/>
  <c r="X290" i="11" s="1"/>
  <c r="Y290" i="11" s="1"/>
  <c r="I334" i="11"/>
  <c r="H342" i="11"/>
  <c r="AD262" i="11"/>
  <c r="AB197" i="11"/>
  <c r="AF181" i="11"/>
  <c r="AG181" i="11" s="1"/>
  <c r="AH181" i="11" s="1"/>
  <c r="AI173" i="11"/>
  <c r="AB193" i="11"/>
  <c r="J326" i="11"/>
  <c r="AC189" i="11"/>
  <c r="AD258" i="11"/>
  <c r="AL19" i="12"/>
  <c r="AK4" i="12"/>
  <c r="AL13" i="11"/>
  <c r="BA11" i="11" s="1"/>
  <c r="AK57" i="15" l="1"/>
  <c r="AA57" i="15"/>
  <c r="AJ173" i="11"/>
  <c r="AJ237" i="11"/>
  <c r="AC197" i="11"/>
  <c r="AM161" i="11"/>
  <c r="G60" i="15" s="1"/>
  <c r="BA48" i="11"/>
  <c r="AG250" i="11"/>
  <c r="AH250" i="11" s="1"/>
  <c r="AI177" i="11"/>
  <c r="I342" i="11"/>
  <c r="H350" i="11"/>
  <c r="H354" i="11" s="1"/>
  <c r="AI241" i="11"/>
  <c r="AD189" i="11"/>
  <c r="AE262" i="11"/>
  <c r="AA286" i="11"/>
  <c r="Z290" i="11"/>
  <c r="U294" i="11"/>
  <c r="V294" i="11" s="1"/>
  <c r="W294" i="11" s="1"/>
  <c r="X294" i="11" s="1"/>
  <c r="Y294" i="11" s="1"/>
  <c r="Z294" i="11" s="1"/>
  <c r="AI181" i="11"/>
  <c r="L298" i="11"/>
  <c r="M298" i="11" s="1"/>
  <c r="N298" i="11" s="1"/>
  <c r="O298" i="11" s="1"/>
  <c r="P298" i="11" s="1"/>
  <c r="Q298" i="11" s="1"/>
  <c r="R298" i="11" s="1"/>
  <c r="S298" i="11" s="1"/>
  <c r="T298" i="11" s="1"/>
  <c r="U298" i="11" s="1"/>
  <c r="V298" i="11" s="1"/>
  <c r="W298" i="11" s="1"/>
  <c r="X298" i="11" s="1"/>
  <c r="Y298" i="11" s="1"/>
  <c r="Z298" i="11" s="1"/>
  <c r="K306" i="11"/>
  <c r="J334" i="11"/>
  <c r="AB282" i="11"/>
  <c r="AC282" i="11" s="1"/>
  <c r="AE258" i="11"/>
  <c r="AC193" i="11"/>
  <c r="AL165" i="11"/>
  <c r="AD270" i="11"/>
  <c r="AF254" i="11"/>
  <c r="AX71" i="11"/>
  <c r="AF185" i="11"/>
  <c r="AG185" i="11" s="1"/>
  <c r="AH185" i="11" s="1"/>
  <c r="AM13" i="11"/>
  <c r="AM19" i="12"/>
  <c r="AM4" i="12" s="1"/>
  <c r="AL4" i="12"/>
  <c r="F60" i="15" l="1"/>
  <c r="N60" i="15"/>
  <c r="AJ57" i="15"/>
  <c r="AS57" i="15"/>
  <c r="K314" i="11"/>
  <c r="AD197" i="11"/>
  <c r="AK173" i="11"/>
  <c r="AY51" i="11"/>
  <c r="BC51" i="11"/>
  <c r="AE270" i="11"/>
  <c r="AK237" i="11"/>
  <c r="AY67" i="11"/>
  <c r="BC67" i="11"/>
  <c r="I346" i="11"/>
  <c r="AJ177" i="11"/>
  <c r="AJ181" i="11" s="1"/>
  <c r="K310" i="11"/>
  <c r="AG254" i="11"/>
  <c r="AJ241" i="11"/>
  <c r="AD278" i="11"/>
  <c r="AI185" i="11"/>
  <c r="AI250" i="11"/>
  <c r="AN161" i="11"/>
  <c r="AO161" i="11" s="1"/>
  <c r="AP161" i="11" s="1"/>
  <c r="AQ161" i="11" s="1"/>
  <c r="AR161" i="11" s="1"/>
  <c r="AS161" i="11" s="1"/>
  <c r="AT161" i="11" s="1"/>
  <c r="AU161" i="11" s="1"/>
  <c r="BB48" i="11"/>
  <c r="AE189" i="11"/>
  <c r="AD193" i="11"/>
  <c r="BB11" i="11"/>
  <c r="AF262" i="11"/>
  <c r="AM165" i="11"/>
  <c r="AN165" i="11" s="1"/>
  <c r="AO165" i="11" s="1"/>
  <c r="AP165" i="11" s="1"/>
  <c r="AQ165" i="11" s="1"/>
  <c r="AR165" i="11" s="1"/>
  <c r="AS165" i="11" s="1"/>
  <c r="AT165" i="11" s="1"/>
  <c r="AU165" i="11" s="1"/>
  <c r="J338" i="11"/>
  <c r="AA290" i="11"/>
  <c r="H358" i="11"/>
  <c r="AL169" i="11"/>
  <c r="AD274" i="11"/>
  <c r="AD282" i="11" s="1"/>
  <c r="AF258" i="11"/>
  <c r="AX72" i="11"/>
  <c r="AB286" i="11"/>
  <c r="AI245" i="11"/>
  <c r="L302" i="11"/>
  <c r="L306" i="11" s="1"/>
  <c r="AN13" i="11"/>
  <c r="BA57" i="15" l="1"/>
  <c r="BI57" i="15" s="1"/>
  <c r="AR57" i="15"/>
  <c r="M60" i="15"/>
  <c r="U60" i="15"/>
  <c r="AK181" i="11"/>
  <c r="AA294" i="11"/>
  <c r="AB294" i="11" s="1"/>
  <c r="AJ250" i="11"/>
  <c r="AJ185" i="11"/>
  <c r="AK185" i="11" s="1"/>
  <c r="AC286" i="11"/>
  <c r="AK177" i="11"/>
  <c r="AY52" i="11"/>
  <c r="AL173" i="11"/>
  <c r="BF51" i="11"/>
  <c r="BH51" i="11" s="1"/>
  <c r="AZ51" i="11"/>
  <c r="AH254" i="11"/>
  <c r="L314" i="11"/>
  <c r="K322" i="11"/>
  <c r="AK241" i="11"/>
  <c r="AY68" i="11"/>
  <c r="BC68" i="11"/>
  <c r="AL237" i="11"/>
  <c r="BF67" i="11"/>
  <c r="BH67" i="11" s="1"/>
  <c r="AZ67" i="11"/>
  <c r="AB290" i="11"/>
  <c r="AG258" i="11"/>
  <c r="AH258" i="11" s="1"/>
  <c r="AM169" i="11"/>
  <c r="M302" i="11"/>
  <c r="N302" i="11" s="1"/>
  <c r="O302" i="11" s="1"/>
  <c r="P302" i="11" s="1"/>
  <c r="Q302" i="11" s="1"/>
  <c r="R302" i="11" s="1"/>
  <c r="S302" i="11" s="1"/>
  <c r="T302" i="11" s="1"/>
  <c r="AF189" i="11"/>
  <c r="AX55" i="11"/>
  <c r="AF270" i="11"/>
  <c r="AX75" i="11"/>
  <c r="AE278" i="11"/>
  <c r="J342" i="11"/>
  <c r="AE193" i="11"/>
  <c r="AX56" i="11"/>
  <c r="I350" i="11"/>
  <c r="L310" i="11"/>
  <c r="K318" i="11"/>
  <c r="H362" i="11"/>
  <c r="H366" i="11" s="1"/>
  <c r="AG262" i="11"/>
  <c r="AH262" i="11" s="1"/>
  <c r="AE274" i="11"/>
  <c r="AE282" i="11" s="1"/>
  <c r="AJ245" i="11"/>
  <c r="I354" i="11"/>
  <c r="AO13" i="11"/>
  <c r="AP13" i="11" s="1"/>
  <c r="BH57" i="15" l="1"/>
  <c r="BQ57" i="15"/>
  <c r="BZ57" i="15" s="1"/>
  <c r="AZ57" i="15"/>
  <c r="AN169" i="11"/>
  <c r="AO169" i="11" s="1"/>
  <c r="AP169" i="11" s="1"/>
  <c r="G61" i="15"/>
  <c r="AB60" i="15"/>
  <c r="T60" i="15"/>
  <c r="AM237" i="11"/>
  <c r="G79" i="15" s="1"/>
  <c r="BA67" i="11"/>
  <c r="AG270" i="11"/>
  <c r="AH270" i="11" s="1"/>
  <c r="AK250" i="11"/>
  <c r="AE197" i="11"/>
  <c r="J346" i="11"/>
  <c r="AD286" i="11"/>
  <c r="L318" i="11"/>
  <c r="K326" i="11"/>
  <c r="AL181" i="11"/>
  <c r="AL185" i="11"/>
  <c r="L322" i="11"/>
  <c r="AM173" i="11"/>
  <c r="G65" i="15" s="1"/>
  <c r="BA51" i="11"/>
  <c r="U302" i="11"/>
  <c r="V302" i="11" s="1"/>
  <c r="W302" i="11" s="1"/>
  <c r="X302" i="11" s="1"/>
  <c r="Y302" i="11" s="1"/>
  <c r="AF274" i="11"/>
  <c r="AX76" i="11"/>
  <c r="AI254" i="11"/>
  <c r="J350" i="11"/>
  <c r="I358" i="11"/>
  <c r="AC290" i="11"/>
  <c r="AC294" i="11" s="1"/>
  <c r="M306" i="11"/>
  <c r="AG189" i="11"/>
  <c r="M310" i="11"/>
  <c r="AW83" i="11"/>
  <c r="AL177" i="11"/>
  <c r="AZ52" i="11"/>
  <c r="BC52" i="11"/>
  <c r="AA298" i="11"/>
  <c r="AB298" i="11" s="1"/>
  <c r="AF193" i="11"/>
  <c r="AL241" i="11"/>
  <c r="AZ68" i="11"/>
  <c r="I362" i="11"/>
  <c r="H370" i="11"/>
  <c r="AK245" i="11"/>
  <c r="AQ13" i="11"/>
  <c r="BY57" i="15" l="1"/>
  <c r="CI57" i="15"/>
  <c r="BP57" i="15"/>
  <c r="F79" i="15"/>
  <c r="N79" i="15"/>
  <c r="N65" i="15"/>
  <c r="F65" i="15"/>
  <c r="AK60" i="15"/>
  <c r="AA60" i="15"/>
  <c r="F61" i="15"/>
  <c r="N61" i="15"/>
  <c r="AQ168" i="11"/>
  <c r="AQ169" i="11" s="1"/>
  <c r="AR169" i="11" s="1"/>
  <c r="AS169" i="11" s="1"/>
  <c r="AT169" i="11" s="1"/>
  <c r="AU169" i="11" s="1"/>
  <c r="AG274" i="11"/>
  <c r="AH274" i="11" s="1"/>
  <c r="M318" i="11"/>
  <c r="M314" i="11"/>
  <c r="AG193" i="11"/>
  <c r="AN237" i="11"/>
  <c r="AO237" i="11" s="1"/>
  <c r="AP237" i="11" s="1"/>
  <c r="BB67" i="11"/>
  <c r="H378" i="11"/>
  <c r="L326" i="11"/>
  <c r="K334" i="11"/>
  <c r="J354" i="11"/>
  <c r="J362" i="11" s="1"/>
  <c r="AE286" i="11"/>
  <c r="AM241" i="11"/>
  <c r="BA68" i="11"/>
  <c r="AC298" i="11"/>
  <c r="Z302" i="11"/>
  <c r="N306" i="11"/>
  <c r="O306" i="11" s="1"/>
  <c r="P306" i="11" s="1"/>
  <c r="Q306" i="11" s="1"/>
  <c r="R306" i="11" s="1"/>
  <c r="S306" i="11" s="1"/>
  <c r="T306" i="11" s="1"/>
  <c r="AM177" i="11"/>
  <c r="BA52" i="11"/>
  <c r="J358" i="11"/>
  <c r="AF278" i="11"/>
  <c r="H374" i="11"/>
  <c r="K330" i="11"/>
  <c r="I366" i="11"/>
  <c r="I370" i="11" s="1"/>
  <c r="AJ254" i="11"/>
  <c r="AH189" i="11"/>
  <c r="AI258" i="11"/>
  <c r="AN173" i="11"/>
  <c r="AO173" i="11" s="1"/>
  <c r="AP173" i="11" s="1"/>
  <c r="AQ173" i="11" s="1"/>
  <c r="AR173" i="11" s="1"/>
  <c r="AS173" i="11" s="1"/>
  <c r="AT173" i="11" s="1"/>
  <c r="AU173" i="11" s="1"/>
  <c r="BB51" i="11"/>
  <c r="AD290" i="11"/>
  <c r="AL245" i="11"/>
  <c r="AM245" i="11" s="1"/>
  <c r="G83" i="15" s="1"/>
  <c r="AF197" i="11"/>
  <c r="AG197" i="11" s="1"/>
  <c r="AF282" i="11"/>
  <c r="AR13" i="11"/>
  <c r="CH57" i="15" l="1"/>
  <c r="CR57" i="15"/>
  <c r="F83" i="15"/>
  <c r="N83" i="15"/>
  <c r="AM7" i="11"/>
  <c r="G66" i="15"/>
  <c r="M61" i="15"/>
  <c r="U61" i="15"/>
  <c r="AJ60" i="15"/>
  <c r="AS60" i="15"/>
  <c r="U65" i="15"/>
  <c r="M65" i="15"/>
  <c r="M79" i="15"/>
  <c r="U79" i="15"/>
  <c r="AQ236" i="11"/>
  <c r="AQ237" i="11" s="1"/>
  <c r="AR237" i="11" s="1"/>
  <c r="AS237" i="11" s="1"/>
  <c r="AT237" i="11" s="1"/>
  <c r="AU237" i="11" s="1"/>
  <c r="AJ258" i="11"/>
  <c r="AI262" i="11"/>
  <c r="M322" i="11"/>
  <c r="M326" i="11" s="1"/>
  <c r="AW84" i="11"/>
  <c r="AK254" i="11"/>
  <c r="AY71" i="11"/>
  <c r="BC71" i="11"/>
  <c r="AM181" i="11"/>
  <c r="AM185" i="11" s="1"/>
  <c r="AF286" i="11"/>
  <c r="AX79" i="11"/>
  <c r="U306" i="11"/>
  <c r="V306" i="11" s="1"/>
  <c r="W306" i="11" s="1"/>
  <c r="X306" i="11" s="1"/>
  <c r="Y306" i="11" s="1"/>
  <c r="AG282" i="11"/>
  <c r="AH282" i="11" s="1"/>
  <c r="AI189" i="11"/>
  <c r="I378" i="11"/>
  <c r="AA302" i="11"/>
  <c r="AD298" i="11"/>
  <c r="AE290" i="11"/>
  <c r="AH193" i="11"/>
  <c r="AH197" i="11" s="1"/>
  <c r="AN177" i="11"/>
  <c r="BB52" i="11"/>
  <c r="I374" i="11"/>
  <c r="AN241" i="11"/>
  <c r="AO241" i="11" s="1"/>
  <c r="AP241" i="11" s="1"/>
  <c r="AQ241" i="11" s="1"/>
  <c r="AR241" i="11" s="1"/>
  <c r="AS241" i="11" s="1"/>
  <c r="AT241" i="11" s="1"/>
  <c r="AU241" i="11" s="1"/>
  <c r="BB68" i="11"/>
  <c r="AD294" i="11"/>
  <c r="L334" i="11"/>
  <c r="K342" i="11"/>
  <c r="AN245" i="11"/>
  <c r="AO245" i="11" s="1"/>
  <c r="AP245" i="11" s="1"/>
  <c r="AQ245" i="11" s="1"/>
  <c r="AR245" i="11" s="1"/>
  <c r="AS245" i="11" s="1"/>
  <c r="AT245" i="11" s="1"/>
  <c r="AU245" i="11" s="1"/>
  <c r="J366" i="11"/>
  <c r="J370" i="11" s="1"/>
  <c r="L330" i="11"/>
  <c r="K338" i="11"/>
  <c r="AG278" i="11"/>
  <c r="AH278" i="11" s="1"/>
  <c r="AL250" i="11"/>
  <c r="AM250" i="11" s="1"/>
  <c r="N310" i="11"/>
  <c r="O310" i="11" s="1"/>
  <c r="P310" i="11" s="1"/>
  <c r="Q310" i="11" s="1"/>
  <c r="R310" i="11" s="1"/>
  <c r="S310" i="11" s="1"/>
  <c r="T310" i="11" s="1"/>
  <c r="U310" i="11" s="1"/>
  <c r="V310" i="11" s="1"/>
  <c r="W310" i="11" s="1"/>
  <c r="X310" i="11" s="1"/>
  <c r="AS13" i="11"/>
  <c r="AS91" i="15"/>
  <c r="AS92" i="15"/>
  <c r="AR100" i="15"/>
  <c r="CQ57" i="15" l="1"/>
  <c r="DA57" i="15"/>
  <c r="DJ57" i="15" s="1"/>
  <c r="DS57" i="15" s="1"/>
  <c r="AS100" i="15"/>
  <c r="AB79" i="15"/>
  <c r="T79" i="15"/>
  <c r="T65" i="15"/>
  <c r="AB65" i="15"/>
  <c r="AN185" i="11"/>
  <c r="AO185" i="11" s="1"/>
  <c r="G68" i="15"/>
  <c r="AR60" i="15"/>
  <c r="BA60" i="15"/>
  <c r="BI60" i="15" s="1"/>
  <c r="AB61" i="15"/>
  <c r="T61" i="15"/>
  <c r="AO177" i="11"/>
  <c r="AO7" i="11" s="1"/>
  <c r="AN7" i="11"/>
  <c r="N66" i="15"/>
  <c r="F66" i="15"/>
  <c r="M83" i="15"/>
  <c r="U83" i="15"/>
  <c r="Z306" i="11"/>
  <c r="AJ262" i="11"/>
  <c r="AI270" i="11"/>
  <c r="J378" i="11"/>
  <c r="AE298" i="11"/>
  <c r="AN250" i="11"/>
  <c r="AO250" i="11" s="1"/>
  <c r="AP250" i="11" s="1"/>
  <c r="AQ250" i="11" s="1"/>
  <c r="AR250" i="11" s="1"/>
  <c r="AS250" i="11" s="1"/>
  <c r="AT250" i="11" s="1"/>
  <c r="AU250" i="11" s="1"/>
  <c r="AK258" i="11"/>
  <c r="AY72" i="11"/>
  <c r="AB302" i="11"/>
  <c r="Y310" i="11"/>
  <c r="Z310" i="11" s="1"/>
  <c r="AE294" i="11"/>
  <c r="N314" i="11"/>
  <c r="M330" i="11"/>
  <c r="AI193" i="11"/>
  <c r="AJ193" i="11" s="1"/>
  <c r="K350" i="11"/>
  <c r="AF290" i="11"/>
  <c r="AX80" i="11"/>
  <c r="AG286" i="11"/>
  <c r="L338" i="11"/>
  <c r="L342" i="11" s="1"/>
  <c r="K346" i="11"/>
  <c r="J374" i="11"/>
  <c r="AJ189" i="11"/>
  <c r="AP177" i="11"/>
  <c r="AL254" i="11"/>
  <c r="BF71" i="11"/>
  <c r="BH71" i="11" s="1"/>
  <c r="AZ71" i="11"/>
  <c r="AT13" i="11"/>
  <c r="AU13" i="11" s="1"/>
  <c r="DR57" i="15" l="1"/>
  <c r="EB57" i="15"/>
  <c r="DI57" i="15"/>
  <c r="CZ57" i="15"/>
  <c r="BH60" i="15"/>
  <c r="BQ60" i="15"/>
  <c r="BZ60" i="15" s="1"/>
  <c r="AZ60" i="15"/>
  <c r="U66" i="15"/>
  <c r="M66" i="15"/>
  <c r="AK61" i="15"/>
  <c r="AA61" i="15"/>
  <c r="F68" i="15"/>
  <c r="N68" i="15"/>
  <c r="AK65" i="15"/>
  <c r="AA65" i="15"/>
  <c r="AB83" i="15"/>
  <c r="T83" i="15"/>
  <c r="AK79" i="15"/>
  <c r="AA79" i="15"/>
  <c r="AY56" i="11"/>
  <c r="AM254" i="11"/>
  <c r="BA71" i="11"/>
  <c r="AL258" i="11"/>
  <c r="AZ72" i="11"/>
  <c r="BC72" i="11"/>
  <c r="AJ270" i="11"/>
  <c r="AI274" i="11"/>
  <c r="AG290" i="11"/>
  <c r="AH286" i="11"/>
  <c r="AP7" i="11"/>
  <c r="AQ177" i="11"/>
  <c r="AR177" i="11" s="1"/>
  <c r="AS177" i="11" s="1"/>
  <c r="AT177" i="11" s="1"/>
  <c r="AU177" i="11" s="1"/>
  <c r="AF294" i="11"/>
  <c r="AA306" i="11"/>
  <c r="AA310" i="11" s="1"/>
  <c r="AI197" i="11"/>
  <c r="AJ197" i="11" s="1"/>
  <c r="M334" i="11"/>
  <c r="M338" i="11" s="1"/>
  <c r="AK189" i="11"/>
  <c r="AY55" i="11"/>
  <c r="BC55" i="11"/>
  <c r="AC302" i="11"/>
  <c r="O314" i="11"/>
  <c r="P314" i="11" s="1"/>
  <c r="Q314" i="11" s="1"/>
  <c r="R314" i="11" s="1"/>
  <c r="S314" i="11" s="1"/>
  <c r="T314" i="11" s="1"/>
  <c r="U314" i="11" s="1"/>
  <c r="V314" i="11" s="1"/>
  <c r="W314" i="11" s="1"/>
  <c r="X314" i="11" s="1"/>
  <c r="Y314" i="11" s="1"/>
  <c r="Z314" i="11" s="1"/>
  <c r="N318" i="11"/>
  <c r="AK262" i="11"/>
  <c r="N322" i="11"/>
  <c r="L346" i="11"/>
  <c r="K354" i="11"/>
  <c r="AP185" i="11"/>
  <c r="AQ185" i="11" s="1"/>
  <c r="AR185" i="11" s="1"/>
  <c r="AS185" i="11" s="1"/>
  <c r="AT185" i="11" s="1"/>
  <c r="AU185" i="11" s="1"/>
  <c r="EA57" i="15" l="1"/>
  <c r="EK57" i="15"/>
  <c r="EJ57" i="15" s="1"/>
  <c r="BY60" i="15"/>
  <c r="CI60" i="15"/>
  <c r="BP60" i="15"/>
  <c r="AJ79" i="15"/>
  <c r="AS79" i="15"/>
  <c r="AK83" i="15"/>
  <c r="AA83" i="15"/>
  <c r="AS65" i="15"/>
  <c r="AJ65" i="15"/>
  <c r="M68" i="15"/>
  <c r="U68" i="15"/>
  <c r="AJ61" i="15"/>
  <c r="AS61" i="15"/>
  <c r="AD302" i="11"/>
  <c r="AJ274" i="11"/>
  <c r="AI278" i="11"/>
  <c r="AK270" i="11"/>
  <c r="AY75" i="11"/>
  <c r="AL189" i="11"/>
  <c r="BF55" i="11"/>
  <c r="BH55" i="11" s="1"/>
  <c r="AZ55" i="11"/>
  <c r="AM258" i="11"/>
  <c r="BA72" i="11"/>
  <c r="AA314" i="11"/>
  <c r="AK193" i="11"/>
  <c r="AK197" i="11" s="1"/>
  <c r="AH290" i="11"/>
  <c r="AB306" i="11"/>
  <c r="AG294" i="11"/>
  <c r="O322" i="11"/>
  <c r="P322" i="11" s="1"/>
  <c r="Q322" i="11" s="1"/>
  <c r="R322" i="11" s="1"/>
  <c r="S322" i="11" s="1"/>
  <c r="K358" i="11"/>
  <c r="AN254" i="11"/>
  <c r="AO254" i="11" s="1"/>
  <c r="AP254" i="11" s="1"/>
  <c r="AQ254" i="11" s="1"/>
  <c r="AR254" i="11" s="1"/>
  <c r="AS254" i="11" s="1"/>
  <c r="AT254" i="11" s="1"/>
  <c r="AU254" i="11" s="1"/>
  <c r="BB71" i="11"/>
  <c r="AL262" i="11"/>
  <c r="AF298" i="11"/>
  <c r="O318" i="11"/>
  <c r="P318" i="11" s="1"/>
  <c r="Q318" i="11" s="1"/>
  <c r="R318" i="11" s="1"/>
  <c r="S318" i="11" s="1"/>
  <c r="N326" i="11"/>
  <c r="L350" i="11"/>
  <c r="M342" i="11"/>
  <c r="M346" i="11" s="1"/>
  <c r="CH60" i="15" l="1"/>
  <c r="CR60" i="15"/>
  <c r="AR79" i="15"/>
  <c r="BA79" i="15"/>
  <c r="BI79" i="15" s="1"/>
  <c r="AR61" i="15"/>
  <c r="BA61" i="15"/>
  <c r="BI61" i="15" s="1"/>
  <c r="AB68" i="15"/>
  <c r="T68" i="15"/>
  <c r="AR65" i="15"/>
  <c r="BA65" i="15"/>
  <c r="BI65" i="15" s="1"/>
  <c r="AJ83" i="15"/>
  <c r="AS83" i="15"/>
  <c r="AI282" i="11"/>
  <c r="K366" i="11"/>
  <c r="AN258" i="11"/>
  <c r="AO258" i="11" s="1"/>
  <c r="AP258" i="11" s="1"/>
  <c r="AQ258" i="11" s="1"/>
  <c r="AR258" i="11" s="1"/>
  <c r="AS258" i="11" s="1"/>
  <c r="AT258" i="11" s="1"/>
  <c r="AU258" i="11" s="1"/>
  <c r="BB72" i="11"/>
  <c r="M350" i="11"/>
  <c r="AK274" i="11"/>
  <c r="AY76" i="11"/>
  <c r="O326" i="11"/>
  <c r="P326" i="11" s="1"/>
  <c r="Q326" i="11" s="1"/>
  <c r="R326" i="11" s="1"/>
  <c r="S326" i="11" s="1"/>
  <c r="N330" i="11"/>
  <c r="AW88" i="11"/>
  <c r="T318" i="11"/>
  <c r="AW87" i="11"/>
  <c r="AC306" i="11"/>
  <c r="AM189" i="11"/>
  <c r="G70" i="15" s="1"/>
  <c r="BA55" i="11"/>
  <c r="AL270" i="11"/>
  <c r="BF75" i="11"/>
  <c r="BH75" i="11" s="1"/>
  <c r="AZ75" i="11"/>
  <c r="BC75" i="11"/>
  <c r="AL193" i="11"/>
  <c r="AL197" i="11" s="1"/>
  <c r="AZ56" i="11"/>
  <c r="BC56" i="11"/>
  <c r="AG298" i="11"/>
  <c r="K362" i="11"/>
  <c r="AE302" i="11"/>
  <c r="AM262" i="11"/>
  <c r="AN262" i="11" s="1"/>
  <c r="AO262" i="11" s="1"/>
  <c r="AP262" i="11" s="1"/>
  <c r="AQ262" i="11" s="1"/>
  <c r="AR262" i="11" s="1"/>
  <c r="AS262" i="11" s="1"/>
  <c r="AT262" i="11" s="1"/>
  <c r="AU262" i="11" s="1"/>
  <c r="AB310" i="11"/>
  <c r="AC310" i="11" s="1"/>
  <c r="AH294" i="11"/>
  <c r="L354" i="11"/>
  <c r="L358" i="11" s="1"/>
  <c r="AJ278" i="11"/>
  <c r="CQ60" i="15" l="1"/>
  <c r="DA60" i="15"/>
  <c r="DJ60" i="15" s="1"/>
  <c r="DS60" i="15" s="1"/>
  <c r="BH65" i="15"/>
  <c r="BQ65" i="15"/>
  <c r="BZ65" i="15" s="1"/>
  <c r="BH61" i="15"/>
  <c r="BQ61" i="15"/>
  <c r="BZ61" i="15" s="1"/>
  <c r="BH79" i="15"/>
  <c r="BQ79" i="15"/>
  <c r="BZ79" i="15" s="1"/>
  <c r="AZ79" i="15"/>
  <c r="AZ65" i="15"/>
  <c r="AZ61" i="15"/>
  <c r="F70" i="15"/>
  <c r="N70" i="15"/>
  <c r="BA83" i="15"/>
  <c r="BI83" i="15" s="1"/>
  <c r="AR83" i="15"/>
  <c r="AK68" i="15"/>
  <c r="AA68" i="15"/>
  <c r="AL274" i="11"/>
  <c r="BC76" i="11"/>
  <c r="AZ76" i="11"/>
  <c r="L366" i="11"/>
  <c r="K374" i="11"/>
  <c r="AF302" i="11"/>
  <c r="AX83" i="11"/>
  <c r="AB314" i="11"/>
  <c r="AC314" i="11" s="1"/>
  <c r="U318" i="11"/>
  <c r="V318" i="11" s="1"/>
  <c r="W318" i="11" s="1"/>
  <c r="X318" i="11" s="1"/>
  <c r="Y318" i="11" s="1"/>
  <c r="AJ282" i="11"/>
  <c r="AK282" i="11" s="1"/>
  <c r="AL282" i="11" s="1"/>
  <c r="AN189" i="11"/>
  <c r="AO189" i="11" s="1"/>
  <c r="AP189" i="11" s="1"/>
  <c r="AQ189" i="11" s="1"/>
  <c r="AR189" i="11" s="1"/>
  <c r="AS189" i="11" s="1"/>
  <c r="AT189" i="11" s="1"/>
  <c r="AU189" i="11" s="1"/>
  <c r="BB55" i="11"/>
  <c r="AD306" i="11"/>
  <c r="AM270" i="11"/>
  <c r="G58" i="15" s="1"/>
  <c r="BA75" i="11"/>
  <c r="L362" i="11"/>
  <c r="K370" i="11"/>
  <c r="AH298" i="11"/>
  <c r="AK278" i="11"/>
  <c r="AL278" i="11" s="1"/>
  <c r="T322" i="11"/>
  <c r="AI286" i="11"/>
  <c r="M354" i="11"/>
  <c r="AM193" i="11"/>
  <c r="BA56" i="11"/>
  <c r="O330" i="11"/>
  <c r="P330" i="11" s="1"/>
  <c r="Q330" i="11" s="1"/>
  <c r="R330" i="11" s="1"/>
  <c r="S330" i="11" s="1"/>
  <c r="N334" i="11"/>
  <c r="N338" i="11" s="1"/>
  <c r="DR60" i="15" l="1"/>
  <c r="EB60" i="15"/>
  <c r="DI60" i="15"/>
  <c r="CZ60" i="15"/>
  <c r="BY79" i="15"/>
  <c r="CI79" i="15"/>
  <c r="BY61" i="15"/>
  <c r="CI61" i="15"/>
  <c r="BY65" i="15"/>
  <c r="CI65" i="15"/>
  <c r="BP79" i="15"/>
  <c r="BP61" i="15"/>
  <c r="BP65" i="15"/>
  <c r="BH83" i="15"/>
  <c r="BQ83" i="15"/>
  <c r="BZ83" i="15" s="1"/>
  <c r="AZ83" i="15"/>
  <c r="N58" i="15"/>
  <c r="F58" i="15"/>
  <c r="AJ68" i="15"/>
  <c r="AS68" i="15"/>
  <c r="M70" i="15"/>
  <c r="U70" i="15"/>
  <c r="L370" i="11"/>
  <c r="L374" i="11" s="1"/>
  <c r="K378" i="11"/>
  <c r="AN193" i="11"/>
  <c r="AO193" i="11" s="1"/>
  <c r="AP193" i="11" s="1"/>
  <c r="AQ193" i="11" s="1"/>
  <c r="AR193" i="11" s="1"/>
  <c r="AS193" i="11" s="1"/>
  <c r="AT193" i="11" s="1"/>
  <c r="AU193" i="11" s="1"/>
  <c r="BB56" i="11"/>
  <c r="AM282" i="11"/>
  <c r="Z318" i="11"/>
  <c r="U322" i="11"/>
  <c r="V322" i="11" s="1"/>
  <c r="W322" i="11" s="1"/>
  <c r="X322" i="11" s="1"/>
  <c r="Y322" i="11" s="1"/>
  <c r="AN270" i="11"/>
  <c r="AO270" i="11" s="1"/>
  <c r="AP270" i="11" s="1"/>
  <c r="AQ270" i="11" s="1"/>
  <c r="AR270" i="11" s="1"/>
  <c r="AS270" i="11" s="1"/>
  <c r="AT270" i="11" s="1"/>
  <c r="AU270" i="11" s="1"/>
  <c r="BB75" i="11"/>
  <c r="AE306" i="11"/>
  <c r="AJ286" i="11"/>
  <c r="AI290" i="11"/>
  <c r="M366" i="11"/>
  <c r="AM274" i="11"/>
  <c r="BA76" i="11"/>
  <c r="T326" i="11"/>
  <c r="U326" i="11" s="1"/>
  <c r="V326" i="11" s="1"/>
  <c r="W326" i="11" s="1"/>
  <c r="X326" i="11" s="1"/>
  <c r="Y326" i="11" s="1"/>
  <c r="M358" i="11"/>
  <c r="AM278" i="11"/>
  <c r="AD310" i="11"/>
  <c r="AE310" i="11" s="1"/>
  <c r="M362" i="11"/>
  <c r="O334" i="11"/>
  <c r="P334" i="11" s="1"/>
  <c r="Q334" i="11" s="1"/>
  <c r="R334" i="11" s="1"/>
  <c r="S334" i="11" s="1"/>
  <c r="N342" i="11"/>
  <c r="N346" i="11" s="1"/>
  <c r="T330" i="11"/>
  <c r="U330" i="11" s="1"/>
  <c r="V330" i="11" s="1"/>
  <c r="W330" i="11" s="1"/>
  <c r="X330" i="11" s="1"/>
  <c r="Y330" i="11" s="1"/>
  <c r="AG302" i="11"/>
  <c r="AM197" i="11"/>
  <c r="EA60" i="15" l="1"/>
  <c r="EK60" i="15"/>
  <c r="EJ60" i="15" s="1"/>
  <c r="CH65" i="15"/>
  <c r="CR65" i="15"/>
  <c r="CH61" i="15"/>
  <c r="CR61" i="15"/>
  <c r="CH79" i="15"/>
  <c r="CR79" i="15"/>
  <c r="BY83" i="15"/>
  <c r="CI83" i="15"/>
  <c r="BP83" i="15"/>
  <c r="AB70" i="15"/>
  <c r="T70" i="15"/>
  <c r="AR68" i="15"/>
  <c r="BA68" i="15"/>
  <c r="BI68" i="15" s="1"/>
  <c r="U58" i="15"/>
  <c r="M58" i="15"/>
  <c r="G43" i="15"/>
  <c r="AA318" i="11"/>
  <c r="AW91" i="11"/>
  <c r="AK286" i="11"/>
  <c r="AY79" i="11"/>
  <c r="G20" i="15"/>
  <c r="AJ290" i="11"/>
  <c r="AI294" i="11"/>
  <c r="AJ294" i="11" s="1"/>
  <c r="T334" i="11"/>
  <c r="L378" i="11"/>
  <c r="AF306" i="11"/>
  <c r="AF310" i="11" s="1"/>
  <c r="AX84" i="11"/>
  <c r="AN274" i="11"/>
  <c r="BB76" i="11"/>
  <c r="Z322" i="11"/>
  <c r="O342" i="11"/>
  <c r="P342" i="11" s="1"/>
  <c r="Q342" i="11" s="1"/>
  <c r="R342" i="11" s="1"/>
  <c r="S342" i="11" s="1"/>
  <c r="N350" i="11"/>
  <c r="M370" i="11"/>
  <c r="M374" i="11" s="1"/>
  <c r="AN197" i="11"/>
  <c r="AO197" i="11" s="1"/>
  <c r="AP197" i="11" s="1"/>
  <c r="AQ197" i="11" s="1"/>
  <c r="AR197" i="11" s="1"/>
  <c r="AS197" i="11" s="1"/>
  <c r="AT197" i="11" s="1"/>
  <c r="AU197" i="11" s="1"/>
  <c r="AH302" i="11"/>
  <c r="AD314" i="11"/>
  <c r="AE314" i="11" s="1"/>
  <c r="O338" i="11"/>
  <c r="P338" i="11" s="1"/>
  <c r="Q338" i="11" s="1"/>
  <c r="R338" i="11" s="1"/>
  <c r="S338" i="11" s="1"/>
  <c r="CQ79" i="15" l="1"/>
  <c r="DA79" i="15"/>
  <c r="DJ79" i="15" s="1"/>
  <c r="DS79" i="15" s="1"/>
  <c r="CQ65" i="15"/>
  <c r="DA65" i="15"/>
  <c r="DJ65" i="15" s="1"/>
  <c r="DS65" i="15" s="1"/>
  <c r="CQ61" i="15"/>
  <c r="DA61" i="15"/>
  <c r="DJ61" i="15" s="1"/>
  <c r="DS61" i="15" s="1"/>
  <c r="CH83" i="15"/>
  <c r="CR83" i="15"/>
  <c r="BH68" i="15"/>
  <c r="BQ68" i="15"/>
  <c r="BZ68" i="15" s="1"/>
  <c r="AZ68" i="15"/>
  <c r="T58" i="15"/>
  <c r="AB58" i="15"/>
  <c r="AK70" i="15"/>
  <c r="AA70" i="15"/>
  <c r="U334" i="11"/>
  <c r="V334" i="11" s="1"/>
  <c r="W334" i="11" s="1"/>
  <c r="X334" i="11" s="1"/>
  <c r="Y334" i="11" s="1"/>
  <c r="AB318" i="11"/>
  <c r="F43" i="15"/>
  <c r="N43" i="15"/>
  <c r="M378" i="11"/>
  <c r="AL286" i="11"/>
  <c r="BF79" i="11"/>
  <c r="BH79" i="11" s="1"/>
  <c r="AZ79" i="11"/>
  <c r="BC79" i="11"/>
  <c r="AA322" i="11"/>
  <c r="AI298" i="11"/>
  <c r="AJ298" i="11" s="1"/>
  <c r="AK294" i="11"/>
  <c r="AF314" i="11"/>
  <c r="AK290" i="11"/>
  <c r="AY80" i="11"/>
  <c r="AO274" i="11"/>
  <c r="AP274" i="11" s="1"/>
  <c r="AQ274" i="11" s="1"/>
  <c r="I30" i="15"/>
  <c r="I87" i="15" s="1"/>
  <c r="I102" i="15" s="1"/>
  <c r="AN278" i="11"/>
  <c r="N354" i="11"/>
  <c r="N358" i="11" s="1"/>
  <c r="AG306" i="11"/>
  <c r="T338" i="11"/>
  <c r="AW92" i="11"/>
  <c r="Z326" i="11"/>
  <c r="F20" i="15"/>
  <c r="N20" i="15"/>
  <c r="O346" i="11"/>
  <c r="P346" i="11" s="1"/>
  <c r="Q346" i="11" s="1"/>
  <c r="R346" i="11" s="1"/>
  <c r="S346" i="11" s="1"/>
  <c r="DR61" i="15" l="1"/>
  <c r="EB61" i="15"/>
  <c r="DR65" i="15"/>
  <c r="EB65" i="15"/>
  <c r="DR79" i="15"/>
  <c r="EB79" i="15"/>
  <c r="DI61" i="15"/>
  <c r="DI79" i="15"/>
  <c r="DI65" i="15"/>
  <c r="CZ65" i="15"/>
  <c r="CZ61" i="15"/>
  <c r="CZ79" i="15"/>
  <c r="CQ83" i="15"/>
  <c r="DA83" i="15"/>
  <c r="DJ83" i="15" s="1"/>
  <c r="DS83" i="15" s="1"/>
  <c r="BY68" i="15"/>
  <c r="CI68" i="15"/>
  <c r="BP68" i="15"/>
  <c r="AJ70" i="15"/>
  <c r="AS70" i="15"/>
  <c r="AK58" i="15"/>
  <c r="AA58" i="15"/>
  <c r="U338" i="11"/>
  <c r="V338" i="11" s="1"/>
  <c r="W338" i="11" s="1"/>
  <c r="X338" i="11" s="1"/>
  <c r="Y338" i="11" s="1"/>
  <c r="AM286" i="11"/>
  <c r="G18" i="15" s="1"/>
  <c r="BA79" i="11"/>
  <c r="T342" i="11"/>
  <c r="U342" i="11" s="1"/>
  <c r="V342" i="11" s="1"/>
  <c r="W342" i="11" s="1"/>
  <c r="X342" i="11" s="1"/>
  <c r="Y342" i="11" s="1"/>
  <c r="AK298" i="11"/>
  <c r="T346" i="11"/>
  <c r="U346" i="11" s="1"/>
  <c r="V346" i="11" s="1"/>
  <c r="W346" i="11" s="1"/>
  <c r="X346" i="11" s="1"/>
  <c r="Y346" i="11" s="1"/>
  <c r="AR274" i="11"/>
  <c r="AS274" i="11" s="1"/>
  <c r="AT274" i="11" s="1"/>
  <c r="AU274" i="11" s="1"/>
  <c r="AD30" i="15"/>
  <c r="U20" i="15"/>
  <c r="M20" i="15"/>
  <c r="AA326" i="11"/>
  <c r="Z330" i="11"/>
  <c r="AH306" i="11"/>
  <c r="N362" i="11"/>
  <c r="AO278" i="11"/>
  <c r="AP278" i="11" s="1"/>
  <c r="AQ278" i="11" s="1"/>
  <c r="AN282" i="11"/>
  <c r="AO282" i="11" s="1"/>
  <c r="AP282" i="11" s="1"/>
  <c r="AQ282" i="11" s="1"/>
  <c r="AC318" i="11"/>
  <c r="AL290" i="11"/>
  <c r="AL294" i="11" s="1"/>
  <c r="AZ80" i="11"/>
  <c r="BC80" i="11"/>
  <c r="U43" i="15"/>
  <c r="M43" i="15"/>
  <c r="AB322" i="11"/>
  <c r="Z334" i="11"/>
  <c r="O350" i="11"/>
  <c r="P350" i="11" s="1"/>
  <c r="Q350" i="11" s="1"/>
  <c r="R350" i="11" s="1"/>
  <c r="S350" i="11" s="1"/>
  <c r="AI302" i="11"/>
  <c r="AG310" i="11"/>
  <c r="EA79" i="15" l="1"/>
  <c r="EK79" i="15"/>
  <c r="EJ79" i="15" s="1"/>
  <c r="EA65" i="15"/>
  <c r="EK65" i="15"/>
  <c r="EJ65" i="15" s="1"/>
  <c r="EA61" i="15"/>
  <c r="EK61" i="15"/>
  <c r="EJ61" i="15" s="1"/>
  <c r="DR83" i="15"/>
  <c r="EB83" i="15"/>
  <c r="DI83" i="15"/>
  <c r="CZ83" i="15"/>
  <c r="CH68" i="15"/>
  <c r="CR68" i="15"/>
  <c r="F18" i="15"/>
  <c r="N18" i="15"/>
  <c r="AJ58" i="15"/>
  <c r="AS58" i="15"/>
  <c r="BA70" i="15"/>
  <c r="BI70" i="15" s="1"/>
  <c r="AR70" i="15"/>
  <c r="AR278" i="11"/>
  <c r="AS278" i="11" s="1"/>
  <c r="AT278" i="11" s="1"/>
  <c r="AU278" i="11" s="1"/>
  <c r="O354" i="11"/>
  <c r="P354" i="11" s="1"/>
  <c r="Q354" i="11" s="1"/>
  <c r="R354" i="11" s="1"/>
  <c r="S354" i="11" s="1"/>
  <c r="AL298" i="11"/>
  <c r="AC322" i="11"/>
  <c r="AI306" i="11"/>
  <c r="AR282" i="11"/>
  <c r="AS282" i="11" s="1"/>
  <c r="AT282" i="11" s="1"/>
  <c r="AU282" i="11" s="1"/>
  <c r="AA334" i="11"/>
  <c r="AB43" i="15"/>
  <c r="T43" i="15"/>
  <c r="AN286" i="11"/>
  <c r="AO286" i="11" s="1"/>
  <c r="AP286" i="11" s="1"/>
  <c r="AQ286" i="11" s="1"/>
  <c r="BB79" i="11"/>
  <c r="AA330" i="11"/>
  <c r="AB326" i="11"/>
  <c r="AM290" i="11"/>
  <c r="G25" i="15" s="1"/>
  <c r="BA80" i="11"/>
  <c r="Z338" i="11"/>
  <c r="AH310" i="11"/>
  <c r="AI310" i="11" s="1"/>
  <c r="AB20" i="15"/>
  <c r="T20" i="15"/>
  <c r="N366" i="11"/>
  <c r="AJ302" i="11"/>
  <c r="AD318" i="11"/>
  <c r="AE318" i="11" s="1"/>
  <c r="T350" i="11"/>
  <c r="AW95" i="11"/>
  <c r="AG314" i="11"/>
  <c r="AH314" i="11" s="1"/>
  <c r="AI314" i="11" s="1"/>
  <c r="O358" i="11"/>
  <c r="P358" i="11" s="1"/>
  <c r="Q358" i="11" s="1"/>
  <c r="R358" i="11" s="1"/>
  <c r="S358" i="11" s="1"/>
  <c r="EA83" i="15" l="1"/>
  <c r="EK83" i="15"/>
  <c r="EJ83" i="15" s="1"/>
  <c r="CQ68" i="15"/>
  <c r="DA68" i="15"/>
  <c r="DJ68" i="15" s="1"/>
  <c r="DS68" i="15" s="1"/>
  <c r="BH70" i="15"/>
  <c r="BQ70" i="15"/>
  <c r="BZ70" i="15" s="1"/>
  <c r="AZ70" i="15"/>
  <c r="F25" i="15"/>
  <c r="N25" i="15"/>
  <c r="AR58" i="15"/>
  <c r="BA58" i="15"/>
  <c r="BI58" i="15" s="1"/>
  <c r="U18" i="15"/>
  <c r="M18" i="15"/>
  <c r="AK302" i="11"/>
  <c r="AY83" i="11"/>
  <c r="AA338" i="11"/>
  <c r="T354" i="11"/>
  <c r="AW96" i="11"/>
  <c r="T358" i="11"/>
  <c r="AJ314" i="11"/>
  <c r="O366" i="11"/>
  <c r="P366" i="11" s="1"/>
  <c r="Q366" i="11" s="1"/>
  <c r="R366" i="11" s="1"/>
  <c r="S366" i="11" s="1"/>
  <c r="AD322" i="11"/>
  <c r="N370" i="11"/>
  <c r="Z342" i="11"/>
  <c r="AA342" i="11" s="1"/>
  <c r="AB330" i="11"/>
  <c r="AC330" i="11" s="1"/>
  <c r="AK20" i="15"/>
  <c r="AA20" i="15"/>
  <c r="AN290" i="11"/>
  <c r="AO290" i="11" s="1"/>
  <c r="AP290" i="11" s="1"/>
  <c r="AQ290" i="11" s="1"/>
  <c r="BB80" i="11"/>
  <c r="AC326" i="11"/>
  <c r="AK43" i="15"/>
  <c r="AA43" i="15"/>
  <c r="AJ310" i="11"/>
  <c r="O362" i="11"/>
  <c r="P362" i="11" s="1"/>
  <c r="Q362" i="11" s="1"/>
  <c r="R362" i="11" s="1"/>
  <c r="S362" i="11" s="1"/>
  <c r="U350" i="11"/>
  <c r="V350" i="11" s="1"/>
  <c r="W350" i="11" s="1"/>
  <c r="X350" i="11" s="1"/>
  <c r="Y350" i="11" s="1"/>
  <c r="AF318" i="11"/>
  <c r="AX87" i="11"/>
  <c r="AJ306" i="11"/>
  <c r="AM294" i="11"/>
  <c r="BC83" i="11"/>
  <c r="AR286" i="11"/>
  <c r="AS286" i="11" s="1"/>
  <c r="AT286" i="11" s="1"/>
  <c r="AU286" i="11" s="1"/>
  <c r="DR68" i="15" l="1"/>
  <c r="EB68" i="15"/>
  <c r="DI68" i="15"/>
  <c r="CZ68" i="15"/>
  <c r="BY70" i="15"/>
  <c r="CI70" i="15"/>
  <c r="BP70" i="15"/>
  <c r="BH58" i="15"/>
  <c r="BQ58" i="15"/>
  <c r="BZ58" i="15" s="1"/>
  <c r="AZ58" i="15"/>
  <c r="AM5" i="11"/>
  <c r="G56" i="15"/>
  <c r="AB18" i="15"/>
  <c r="T18" i="15"/>
  <c r="U25" i="15"/>
  <c r="M25" i="15"/>
  <c r="AR290" i="11"/>
  <c r="AS290" i="11" s="1"/>
  <c r="AT290" i="11" s="1"/>
  <c r="AU290" i="11" s="1"/>
  <c r="AD31" i="15"/>
  <c r="AD87" i="15" s="1"/>
  <c r="AD102" i="15" s="1"/>
  <c r="U354" i="11"/>
  <c r="V354" i="11" s="1"/>
  <c r="W354" i="11" s="1"/>
  <c r="X354" i="11" s="1"/>
  <c r="Y354" i="11" s="1"/>
  <c r="T362" i="11"/>
  <c r="O370" i="11"/>
  <c r="P370" i="11" s="1"/>
  <c r="Q370" i="11" s="1"/>
  <c r="R370" i="11" s="1"/>
  <c r="S370" i="11" s="1"/>
  <c r="T366" i="11"/>
  <c r="AG318" i="11"/>
  <c r="AH318" i="11" s="1"/>
  <c r="AI318" i="11" s="1"/>
  <c r="AJ318" i="11" s="1"/>
  <c r="AD330" i="11"/>
  <c r="AJ43" i="15"/>
  <c r="AS43" i="15"/>
  <c r="N374" i="11"/>
  <c r="O374" i="11" s="1"/>
  <c r="P374" i="11" s="1"/>
  <c r="Q374" i="11" s="1"/>
  <c r="R374" i="11" s="1"/>
  <c r="S374" i="11" s="1"/>
  <c r="AJ20" i="15"/>
  <c r="AS20" i="15"/>
  <c r="AB334" i="11"/>
  <c r="AK310" i="11"/>
  <c r="AK314" i="11" s="1"/>
  <c r="AD326" i="11"/>
  <c r="Z346" i="11"/>
  <c r="AA346" i="11" s="1"/>
  <c r="AE322" i="11"/>
  <c r="AN294" i="11"/>
  <c r="AL302" i="11"/>
  <c r="BF83" i="11"/>
  <c r="BH83" i="11" s="1"/>
  <c r="AZ83" i="11"/>
  <c r="AK306" i="11"/>
  <c r="AY84" i="11"/>
  <c r="BC84" i="11"/>
  <c r="AW99" i="11"/>
  <c r="AM298" i="11"/>
  <c r="EA68" i="15" l="1"/>
  <c r="EK68" i="15"/>
  <c r="EJ68" i="15" s="1"/>
  <c r="CH70" i="15"/>
  <c r="CR70" i="15"/>
  <c r="BY58" i="15"/>
  <c r="CI58" i="15"/>
  <c r="BP58" i="15"/>
  <c r="AB25" i="15"/>
  <c r="T25" i="15"/>
  <c r="AK18" i="15"/>
  <c r="AA18" i="15"/>
  <c r="F56" i="15"/>
  <c r="N56" i="15"/>
  <c r="AO294" i="11"/>
  <c r="AP294" i="11" s="1"/>
  <c r="AQ294" i="11" s="1"/>
  <c r="AR294" i="11" s="1"/>
  <c r="AS294" i="11" s="1"/>
  <c r="AT294" i="11" s="1"/>
  <c r="AU294" i="11" s="1"/>
  <c r="AN5" i="11"/>
  <c r="AK318" i="11"/>
  <c r="BC87" i="11"/>
  <c r="AM302" i="11"/>
  <c r="BA83" i="11"/>
  <c r="T370" i="11"/>
  <c r="AW100" i="11"/>
  <c r="U358" i="11"/>
  <c r="V358" i="11" s="1"/>
  <c r="W358" i="11" s="1"/>
  <c r="X358" i="11" s="1"/>
  <c r="Y358" i="11" s="1"/>
  <c r="AR20" i="15"/>
  <c r="BA20" i="15"/>
  <c r="BI20" i="15" s="1"/>
  <c r="N378" i="11"/>
  <c r="O378" i="11" s="1"/>
  <c r="P378" i="11" s="1"/>
  <c r="Q378" i="11" s="1"/>
  <c r="R378" i="11" s="1"/>
  <c r="S378" i="11" s="1"/>
  <c r="AF322" i="11"/>
  <c r="AX88" i="11"/>
  <c r="AN298" i="11"/>
  <c r="AO298" i="11" s="1"/>
  <c r="AP298" i="11" s="1"/>
  <c r="AQ298" i="11" s="1"/>
  <c r="AR298" i="11" s="1"/>
  <c r="AS298" i="11" s="1"/>
  <c r="AT298" i="11" s="1"/>
  <c r="AU298" i="11" s="1"/>
  <c r="Z350" i="11"/>
  <c r="AL310" i="11"/>
  <c r="AC334" i="11"/>
  <c r="AD334" i="11" s="1"/>
  <c r="AB338" i="11"/>
  <c r="AR43" i="15"/>
  <c r="BA43" i="15"/>
  <c r="BI43" i="15" s="1"/>
  <c r="AL306" i="11"/>
  <c r="AZ84" i="11"/>
  <c r="AE326" i="11"/>
  <c r="AY87" i="11"/>
  <c r="CQ70" i="15" l="1"/>
  <c r="DA70" i="15"/>
  <c r="DJ70" i="15" s="1"/>
  <c r="DS70" i="15" s="1"/>
  <c r="CH58" i="15"/>
  <c r="CR58" i="15"/>
  <c r="BH43" i="15"/>
  <c r="BQ43" i="15"/>
  <c r="BZ43" i="15" s="1"/>
  <c r="BH20" i="15"/>
  <c r="BQ20" i="15"/>
  <c r="BZ20" i="15" s="1"/>
  <c r="AZ43" i="15"/>
  <c r="AZ20" i="15"/>
  <c r="M56" i="15"/>
  <c r="U56" i="15"/>
  <c r="AJ18" i="15"/>
  <c r="AS18" i="15"/>
  <c r="AK25" i="15"/>
  <c r="AA25" i="15"/>
  <c r="U362" i="11"/>
  <c r="V362" i="11" s="1"/>
  <c r="W362" i="11" s="1"/>
  <c r="X362" i="11" s="1"/>
  <c r="Y362" i="11" s="1"/>
  <c r="AA350" i="11"/>
  <c r="T378" i="11"/>
  <c r="AC338" i="11"/>
  <c r="AD338" i="11" s="1"/>
  <c r="T374" i="11"/>
  <c r="U366" i="11"/>
  <c r="AG322" i="11"/>
  <c r="AF326" i="11"/>
  <c r="AG326" i="11" s="1"/>
  <c r="AN302" i="11"/>
  <c r="AO302" i="11" s="1"/>
  <c r="AP302" i="11" s="1"/>
  <c r="AQ302" i="11" s="1"/>
  <c r="AR302" i="11" s="1"/>
  <c r="AS302" i="11" s="1"/>
  <c r="AT302" i="11" s="1"/>
  <c r="AU302" i="11" s="1"/>
  <c r="BB83" i="11"/>
  <c r="AM306" i="11"/>
  <c r="BA84" i="11"/>
  <c r="AE330" i="11"/>
  <c r="AL318" i="11"/>
  <c r="BF87" i="11"/>
  <c r="BH87" i="11" s="1"/>
  <c r="AZ87" i="11"/>
  <c r="AB342" i="11"/>
  <c r="Z354" i="11"/>
  <c r="AL314" i="11"/>
  <c r="DR70" i="15" l="1"/>
  <c r="EB70" i="15"/>
  <c r="DI70" i="15"/>
  <c r="CZ70" i="15"/>
  <c r="CQ58" i="15"/>
  <c r="DA58" i="15"/>
  <c r="DJ58" i="15" s="1"/>
  <c r="DS58" i="15" s="1"/>
  <c r="BY20" i="15"/>
  <c r="CI20" i="15"/>
  <c r="BY43" i="15"/>
  <c r="CI43" i="15"/>
  <c r="BP20" i="15"/>
  <c r="BP43" i="15"/>
  <c r="AS25" i="15"/>
  <c r="AJ25" i="15"/>
  <c r="BA18" i="15"/>
  <c r="BI18" i="15" s="1"/>
  <c r="AR18" i="15"/>
  <c r="AB56" i="15"/>
  <c r="T56" i="15"/>
  <c r="AA354" i="11"/>
  <c r="AF330" i="11"/>
  <c r="AG330" i="11" s="1"/>
  <c r="AC342" i="11"/>
  <c r="AD342" i="11" s="1"/>
  <c r="AB346" i="11"/>
  <c r="AC346" i="11" s="1"/>
  <c r="AD346" i="11" s="1"/>
  <c r="V366" i="11"/>
  <c r="W366" i="11" s="1"/>
  <c r="X366" i="11" s="1"/>
  <c r="Y366" i="11" s="1"/>
  <c r="BA87" i="11"/>
  <c r="AB350" i="11"/>
  <c r="U370" i="11"/>
  <c r="AH322" i="11"/>
  <c r="U374" i="11"/>
  <c r="AE334" i="11"/>
  <c r="Z358" i="11"/>
  <c r="AA358" i="11" s="1"/>
  <c r="AN306" i="11"/>
  <c r="AO306" i="11" s="1"/>
  <c r="AP306" i="11" s="1"/>
  <c r="AQ306" i="11" s="1"/>
  <c r="AR306" i="11" s="1"/>
  <c r="AS306" i="11" s="1"/>
  <c r="AT306" i="11" s="1"/>
  <c r="AU306" i="11" s="1"/>
  <c r="BB84" i="11"/>
  <c r="AM310" i="11"/>
  <c r="EA70" i="15" l="1"/>
  <c r="EK70" i="15"/>
  <c r="EJ70" i="15" s="1"/>
  <c r="DR58" i="15"/>
  <c r="EB58" i="15"/>
  <c r="DI58" i="15"/>
  <c r="CZ58" i="15"/>
  <c r="CH20" i="15"/>
  <c r="CR20" i="15"/>
  <c r="CH43" i="15"/>
  <c r="CR43" i="15"/>
  <c r="BH18" i="15"/>
  <c r="BQ18" i="15"/>
  <c r="BZ18" i="15" s="1"/>
  <c r="AZ18" i="15"/>
  <c r="AK56" i="15"/>
  <c r="AA56" i="15"/>
  <c r="AR25" i="15"/>
  <c r="BA25" i="15"/>
  <c r="BI25" i="15" s="1"/>
  <c r="AC350" i="11"/>
  <c r="AI322" i="11"/>
  <c r="Z362" i="11"/>
  <c r="AA362" i="11" s="1"/>
  <c r="AF334" i="11"/>
  <c r="AX91" i="11"/>
  <c r="V374" i="11"/>
  <c r="W374" i="11" s="1"/>
  <c r="X374" i="11" s="1"/>
  <c r="Y374" i="11" s="1"/>
  <c r="AE342" i="11"/>
  <c r="AH330" i="11"/>
  <c r="AN310" i="11"/>
  <c r="AO310" i="11" s="1"/>
  <c r="AP310" i="11" s="1"/>
  <c r="AQ310" i="11" s="1"/>
  <c r="AR310" i="11" s="1"/>
  <c r="AS310" i="11" s="1"/>
  <c r="AT310" i="11" s="1"/>
  <c r="AU310" i="11" s="1"/>
  <c r="AH326" i="11"/>
  <c r="AM314" i="11"/>
  <c r="AE338" i="11"/>
  <c r="U378" i="11"/>
  <c r="V370" i="11"/>
  <c r="W370" i="11" s="1"/>
  <c r="X370" i="11" s="1"/>
  <c r="Y370" i="11" s="1"/>
  <c r="AB354" i="11"/>
  <c r="EA58" i="15" l="1"/>
  <c r="EK58" i="15"/>
  <c r="EJ58" i="15" s="1"/>
  <c r="CQ20" i="15"/>
  <c r="DA20" i="15"/>
  <c r="DJ20" i="15" s="1"/>
  <c r="DS20" i="15" s="1"/>
  <c r="CQ43" i="15"/>
  <c r="DA43" i="15"/>
  <c r="DJ43" i="15" s="1"/>
  <c r="DS43" i="15" s="1"/>
  <c r="BY18" i="15"/>
  <c r="CI18" i="15"/>
  <c r="BP18" i="15"/>
  <c r="BH25" i="15"/>
  <c r="BQ25" i="15"/>
  <c r="BZ25" i="15" s="1"/>
  <c r="AZ25" i="15"/>
  <c r="AJ56" i="15"/>
  <c r="AS56" i="15"/>
  <c r="AI330" i="11"/>
  <c r="AJ322" i="11"/>
  <c r="AE346" i="11"/>
  <c r="AC354" i="11"/>
  <c r="V378" i="11"/>
  <c r="W378" i="11" s="1"/>
  <c r="X378" i="11" s="1"/>
  <c r="Y378" i="11" s="1"/>
  <c r="AD350" i="11"/>
  <c r="AF338" i="11"/>
  <c r="AX92" i="11"/>
  <c r="AN314" i="11"/>
  <c r="AO314" i="11" s="1"/>
  <c r="AP314" i="11" s="1"/>
  <c r="AQ314" i="11" s="1"/>
  <c r="AR314" i="11" s="1"/>
  <c r="AS314" i="11" s="1"/>
  <c r="AT314" i="11" s="1"/>
  <c r="AU314" i="11" s="1"/>
  <c r="AM318" i="11"/>
  <c r="AG334" i="11"/>
  <c r="Z366" i="11"/>
  <c r="AI326" i="11"/>
  <c r="AB358" i="11"/>
  <c r="DR43" i="15" l="1"/>
  <c r="EB43" i="15"/>
  <c r="DR20" i="15"/>
  <c r="EB20" i="15"/>
  <c r="DI20" i="15"/>
  <c r="DI43" i="15"/>
  <c r="CZ43" i="15"/>
  <c r="CZ20" i="15"/>
  <c r="CH18" i="15"/>
  <c r="CR18" i="15"/>
  <c r="BY25" i="15"/>
  <c r="CI25" i="15"/>
  <c r="BP25" i="15"/>
  <c r="AR56" i="15"/>
  <c r="BA56" i="15"/>
  <c r="BI56" i="15" s="1"/>
  <c r="AH334" i="11"/>
  <c r="AI334" i="11" s="1"/>
  <c r="AN318" i="11"/>
  <c r="AO318" i="11" s="1"/>
  <c r="AP318" i="11" s="1"/>
  <c r="AQ318" i="11" s="1"/>
  <c r="AR318" i="11" s="1"/>
  <c r="AS318" i="11" s="1"/>
  <c r="AT318" i="11" s="1"/>
  <c r="AU318" i="11" s="1"/>
  <c r="BB87" i="11"/>
  <c r="AD354" i="11"/>
  <c r="AF346" i="11"/>
  <c r="AG338" i="11"/>
  <c r="AK322" i="11"/>
  <c r="AY88" i="11"/>
  <c r="AF342" i="11"/>
  <c r="AC358" i="11"/>
  <c r="AE350" i="11"/>
  <c r="AX95" i="11"/>
  <c r="AJ326" i="11"/>
  <c r="AB362" i="11"/>
  <c r="AC362" i="11" s="1"/>
  <c r="AA366" i="11"/>
  <c r="Z370" i="11"/>
  <c r="EA43" i="15" l="1"/>
  <c r="EK43" i="15"/>
  <c r="EJ43" i="15" s="1"/>
  <c r="EA20" i="15"/>
  <c r="EK20" i="15"/>
  <c r="EJ20" i="15" s="1"/>
  <c r="CQ18" i="15"/>
  <c r="DA18" i="15"/>
  <c r="DJ18" i="15" s="1"/>
  <c r="DS18" i="15" s="1"/>
  <c r="CH25" i="15"/>
  <c r="CR25" i="15"/>
  <c r="BH56" i="15"/>
  <c r="BQ56" i="15"/>
  <c r="BZ56" i="15" s="1"/>
  <c r="AZ56" i="15"/>
  <c r="AL322" i="11"/>
  <c r="AZ88" i="11"/>
  <c r="AE354" i="11"/>
  <c r="AX96" i="11"/>
  <c r="AK326" i="11"/>
  <c r="AL326" i="11" s="1"/>
  <c r="AD362" i="11"/>
  <c r="AE362" i="11" s="1"/>
  <c r="AH338" i="11"/>
  <c r="AJ330" i="11"/>
  <c r="AK330" i="11" s="1"/>
  <c r="AL330" i="11" s="1"/>
  <c r="AA370" i="11"/>
  <c r="Z374" i="11"/>
  <c r="AF350" i="11"/>
  <c r="AD358" i="11"/>
  <c r="AE358" i="11" s="1"/>
  <c r="AG342" i="11"/>
  <c r="AH342" i="11" s="1"/>
  <c r="BC88" i="11"/>
  <c r="AB366" i="11"/>
  <c r="DR18" i="15" l="1"/>
  <c r="EB18" i="15"/>
  <c r="DI18" i="15"/>
  <c r="CZ18" i="15"/>
  <c r="CQ25" i="15"/>
  <c r="DA25" i="15"/>
  <c r="DJ25" i="15" s="1"/>
  <c r="DS25" i="15" s="1"/>
  <c r="BY56" i="15"/>
  <c r="CI56" i="15"/>
  <c r="BP56" i="15"/>
  <c r="AI338" i="11"/>
  <c r="AJ334" i="11"/>
  <c r="AC366" i="11"/>
  <c r="AM326" i="11"/>
  <c r="AA374" i="11"/>
  <c r="Z378" i="11"/>
  <c r="AA378" i="11" s="1"/>
  <c r="AF354" i="11"/>
  <c r="AG346" i="11"/>
  <c r="AH346" i="11" s="1"/>
  <c r="AB370" i="11"/>
  <c r="AM322" i="11"/>
  <c r="BA88" i="11"/>
  <c r="EA18" i="15" l="1"/>
  <c r="EK18" i="15"/>
  <c r="EJ18" i="15" s="1"/>
  <c r="DR25" i="15"/>
  <c r="EB25" i="15"/>
  <c r="EG25" i="15" s="1"/>
  <c r="ED25" i="15" s="1"/>
  <c r="DI25" i="15"/>
  <c r="CZ25" i="15"/>
  <c r="CH56" i="15"/>
  <c r="CR56" i="15"/>
  <c r="AC370" i="11"/>
  <c r="AK334" i="11"/>
  <c r="AY91" i="11"/>
  <c r="BC91" i="11"/>
  <c r="AD366" i="11"/>
  <c r="AG354" i="11"/>
  <c r="AB374" i="11"/>
  <c r="AC374" i="11" s="1"/>
  <c r="AG350" i="11"/>
  <c r="AJ338" i="11"/>
  <c r="AF358" i="11"/>
  <c r="AI342" i="11"/>
  <c r="AJ342" i="11" s="1"/>
  <c r="AF362" i="11"/>
  <c r="AN322" i="11"/>
  <c r="AO322" i="11" s="1"/>
  <c r="AP322" i="11" s="1"/>
  <c r="AQ322" i="11" s="1"/>
  <c r="AR322" i="11" s="1"/>
  <c r="AS322" i="11" s="1"/>
  <c r="AT322" i="11" s="1"/>
  <c r="AU322" i="11" s="1"/>
  <c r="BB88" i="11"/>
  <c r="AM330" i="11"/>
  <c r="EA25" i="15" l="1"/>
  <c r="EK25" i="15"/>
  <c r="EJ25" i="15" s="1"/>
  <c r="CQ56" i="15"/>
  <c r="DA56" i="15"/>
  <c r="DJ56" i="15" s="1"/>
  <c r="DS56" i="15" s="1"/>
  <c r="AI346" i="11"/>
  <c r="AJ346" i="11" s="1"/>
  <c r="AK338" i="11"/>
  <c r="AY92" i="11"/>
  <c r="BC92" i="11"/>
  <c r="AE366" i="11"/>
  <c r="AK342" i="11"/>
  <c r="AG358" i="11"/>
  <c r="AN326" i="11"/>
  <c r="AO326" i="11" s="1"/>
  <c r="AP326" i="11" s="1"/>
  <c r="AQ326" i="11" s="1"/>
  <c r="AR326" i="11" s="1"/>
  <c r="AS326" i="11" s="1"/>
  <c r="AT326" i="11" s="1"/>
  <c r="AU326" i="11" s="1"/>
  <c r="AL334" i="11"/>
  <c r="BF91" i="11"/>
  <c r="BH91" i="11" s="1"/>
  <c r="AZ91" i="11"/>
  <c r="AH350" i="11"/>
  <c r="AI350" i="11" s="1"/>
  <c r="AJ350" i="11" s="1"/>
  <c r="AB378" i="11"/>
  <c r="AC378" i="11" s="1"/>
  <c r="AN330" i="11"/>
  <c r="AO330" i="11" s="1"/>
  <c r="AP330" i="11" s="1"/>
  <c r="AQ330" i="11" s="1"/>
  <c r="AR330" i="11" s="1"/>
  <c r="AS330" i="11" s="1"/>
  <c r="AT330" i="11" s="1"/>
  <c r="AU330" i="11" s="1"/>
  <c r="AD370" i="11"/>
  <c r="DR56" i="15" l="1"/>
  <c r="EB56" i="15"/>
  <c r="DI56" i="15"/>
  <c r="CZ56" i="15"/>
  <c r="AE370" i="11"/>
  <c r="AX100" i="11"/>
  <c r="AF366" i="11"/>
  <c r="AX99" i="11"/>
  <c r="AH358" i="11"/>
  <c r="AD378" i="11"/>
  <c r="AE378" i="11" s="1"/>
  <c r="AD374" i="11"/>
  <c r="AE374" i="11" s="1"/>
  <c r="AG362" i="11"/>
  <c r="AY95" i="11"/>
  <c r="AH354" i="11"/>
  <c r="AM334" i="11"/>
  <c r="BA91" i="11"/>
  <c r="AL338" i="11"/>
  <c r="AZ92" i="11"/>
  <c r="AK346" i="11"/>
  <c r="EA56" i="15" l="1"/>
  <c r="EK56" i="15"/>
  <c r="EJ56" i="15" s="1"/>
  <c r="AM338" i="11"/>
  <c r="BA92" i="11"/>
  <c r="AG366" i="11"/>
  <c r="AL342" i="11"/>
  <c r="AM342" i="11" s="1"/>
  <c r="AN334" i="11"/>
  <c r="AO334" i="11" s="1"/>
  <c r="AP334" i="11" s="1"/>
  <c r="AQ334" i="11" s="1"/>
  <c r="AR334" i="11" s="1"/>
  <c r="AS334" i="11" s="1"/>
  <c r="AT334" i="11" s="1"/>
  <c r="AU334" i="11" s="1"/>
  <c r="BB91" i="11"/>
  <c r="AI354" i="11"/>
  <c r="AJ354" i="11" s="1"/>
  <c r="AK350" i="11"/>
  <c r="AH362" i="11"/>
  <c r="AF370" i="11"/>
  <c r="AK354" i="11" l="1"/>
  <c r="AY96" i="11"/>
  <c r="AH366" i="11"/>
  <c r="AG370" i="11"/>
  <c r="AH370" i="11" s="1"/>
  <c r="AF374" i="11"/>
  <c r="AG374" i="11" s="1"/>
  <c r="AH374" i="11" s="1"/>
  <c r="AN338" i="11"/>
  <c r="AO338" i="11" s="1"/>
  <c r="AP338" i="11" s="1"/>
  <c r="AQ338" i="11" s="1"/>
  <c r="AR338" i="11" s="1"/>
  <c r="AS338" i="11" s="1"/>
  <c r="AT338" i="11" s="1"/>
  <c r="AU338" i="11" s="1"/>
  <c r="BB92" i="11"/>
  <c r="AL346" i="11"/>
  <c r="AM346" i="11" s="1"/>
  <c r="AL350" i="11"/>
  <c r="BF95" i="11"/>
  <c r="BH95" i="11" s="1"/>
  <c r="BC95" i="11"/>
  <c r="AZ95" i="11"/>
  <c r="BC96" i="11"/>
  <c r="AI358" i="11"/>
  <c r="AJ358" i="11" s="1"/>
  <c r="AK358" i="11" s="1"/>
  <c r="AF378" i="11" l="1"/>
  <c r="AG378" i="11" s="1"/>
  <c r="AH378" i="11" s="1"/>
  <c r="AM350" i="11"/>
  <c r="BA95" i="11"/>
  <c r="AN342" i="11"/>
  <c r="AO342" i="11" s="1"/>
  <c r="AP342" i="11" s="1"/>
  <c r="AQ342" i="11" s="1"/>
  <c r="AR342" i="11" s="1"/>
  <c r="AS342" i="11" s="1"/>
  <c r="AT342" i="11" s="1"/>
  <c r="AU342" i="11" s="1"/>
  <c r="AI362" i="11"/>
  <c r="AJ362" i="11" s="1"/>
  <c r="AK362" i="11" s="1"/>
  <c r="AL354" i="11"/>
  <c r="AZ96" i="11"/>
  <c r="AM354" i="11" l="1"/>
  <c r="BA96" i="11"/>
  <c r="AN346" i="11"/>
  <c r="AO346" i="11" s="1"/>
  <c r="AP346" i="11" s="1"/>
  <c r="AQ346" i="11" s="1"/>
  <c r="AR346" i="11" s="1"/>
  <c r="AS346" i="11" s="1"/>
  <c r="AT346" i="11" s="1"/>
  <c r="AU346" i="11" s="1"/>
  <c r="AI366" i="11"/>
  <c r="AN350" i="11"/>
  <c r="AO350" i="11" s="1"/>
  <c r="AP350" i="11" s="1"/>
  <c r="AQ350" i="11" s="1"/>
  <c r="AR350" i="11" s="1"/>
  <c r="AS350" i="11" s="1"/>
  <c r="AT350" i="11" s="1"/>
  <c r="AU350" i="11" s="1"/>
  <c r="BB95" i="11"/>
  <c r="AI370" i="11"/>
  <c r="AL358" i="11"/>
  <c r="AM358" i="11" s="1"/>
  <c r="AJ366" i="11" l="1"/>
  <c r="AI374" i="11"/>
  <c r="AL362" i="11"/>
  <c r="AM362" i="11" s="1"/>
  <c r="AN354" i="11"/>
  <c r="AO354" i="11" s="1"/>
  <c r="AP354" i="11" s="1"/>
  <c r="AQ354" i="11" s="1"/>
  <c r="AR354" i="11" s="1"/>
  <c r="AS354" i="11" s="1"/>
  <c r="AT354" i="11" s="1"/>
  <c r="AU354" i="11" s="1"/>
  <c r="BB96" i="11"/>
  <c r="AI378" i="11" l="1"/>
  <c r="AK366" i="11"/>
  <c r="AY99" i="11"/>
  <c r="AJ370" i="11"/>
  <c r="AN358" i="11"/>
  <c r="AO358" i="11" s="1"/>
  <c r="AP358" i="11" s="1"/>
  <c r="AQ358" i="11" s="1"/>
  <c r="AR358" i="11" s="1"/>
  <c r="AS358" i="11" s="1"/>
  <c r="AT358" i="11" s="1"/>
  <c r="AU358" i="11" s="1"/>
  <c r="AK370" i="11" l="1"/>
  <c r="AY100" i="11"/>
  <c r="BC100" i="11"/>
  <c r="AL366" i="11"/>
  <c r="BF99" i="11"/>
  <c r="BH99" i="11" s="1"/>
  <c r="AZ99" i="11"/>
  <c r="BC99" i="11"/>
  <c r="AJ374" i="11"/>
  <c r="AK374" i="11" s="1"/>
  <c r="AN362" i="11"/>
  <c r="AO362" i="11" s="1"/>
  <c r="AP362" i="11" s="1"/>
  <c r="AQ362" i="11" s="1"/>
  <c r="AR362" i="11" s="1"/>
  <c r="AS362" i="11" s="1"/>
  <c r="AT362" i="11" s="1"/>
  <c r="AU362" i="11" s="1"/>
  <c r="AJ378" i="11" l="1"/>
  <c r="AK378" i="11" s="1"/>
  <c r="AM366" i="11"/>
  <c r="BA99" i="11"/>
  <c r="AL370" i="11"/>
  <c r="AZ100" i="11"/>
  <c r="AM370" i="11" l="1"/>
  <c r="BA100" i="11"/>
  <c r="AN366" i="11"/>
  <c r="AO366" i="11" s="1"/>
  <c r="AP366" i="11" s="1"/>
  <c r="AQ366" i="11" s="1"/>
  <c r="AR366" i="11" s="1"/>
  <c r="AS366" i="11" s="1"/>
  <c r="AT366" i="11" s="1"/>
  <c r="AU366" i="11" s="1"/>
  <c r="BB99" i="11"/>
  <c r="AL374" i="11"/>
  <c r="AM374" i="11" s="1"/>
  <c r="AL378" i="11" l="1"/>
  <c r="AM378" i="11" s="1"/>
  <c r="AN370" i="11"/>
  <c r="AO370" i="11" s="1"/>
  <c r="AP370" i="11" s="1"/>
  <c r="AQ370" i="11" s="1"/>
  <c r="AR370" i="11" s="1"/>
  <c r="AS370" i="11" s="1"/>
  <c r="AT370" i="11" s="1"/>
  <c r="AU370" i="11" s="1"/>
  <c r="BB100" i="11"/>
  <c r="AN374" i="11" l="1"/>
  <c r="AO374" i="11" s="1"/>
  <c r="AP374" i="11" s="1"/>
  <c r="AQ374" i="11" s="1"/>
  <c r="AR374" i="11" s="1"/>
  <c r="AS374" i="11" s="1"/>
  <c r="AT374" i="11" s="1"/>
  <c r="AU374" i="11" s="1"/>
  <c r="AN378" i="11" l="1"/>
  <c r="AO378" i="11" s="1"/>
  <c r="AP378" i="11" s="1"/>
  <c r="AQ378" i="11" s="1"/>
  <c r="AR378" i="11" s="1"/>
  <c r="AS378" i="11" s="1"/>
  <c r="AT378" i="11" s="1"/>
  <c r="AU378" i="11" s="1"/>
  <c r="H33" i="11"/>
  <c r="H37" i="11"/>
  <c r="H41" i="11"/>
  <c r="H45" i="11"/>
  <c r="I45" i="11" s="1"/>
  <c r="J45" i="11" s="1"/>
  <c r="K45" i="11" s="1"/>
  <c r="L45" i="11" s="1"/>
  <c r="M45" i="11" s="1"/>
  <c r="N45" i="11" s="1"/>
  <c r="O45" i="11" s="1"/>
  <c r="P45" i="11" s="1"/>
  <c r="Q45" i="11" s="1"/>
  <c r="R45" i="11" s="1"/>
  <c r="S45" i="11" s="1"/>
  <c r="T45" i="11" s="1"/>
  <c r="U45" i="11" s="1"/>
  <c r="V45" i="11" s="1"/>
  <c r="W45" i="11" s="1"/>
  <c r="X45" i="11" s="1"/>
  <c r="Y45" i="11" s="1"/>
  <c r="Z45" i="11" s="1"/>
  <c r="AA45" i="11" s="1"/>
  <c r="AB45" i="11" s="1"/>
  <c r="AC45" i="11" s="1"/>
  <c r="AD45" i="11" s="1"/>
  <c r="AE45" i="11" s="1"/>
  <c r="AF45" i="11" s="1"/>
  <c r="AG45" i="11" s="1"/>
  <c r="AH45" i="11" s="1"/>
  <c r="AI45" i="11" s="1"/>
  <c r="H49" i="11"/>
  <c r="I49" i="11" s="1"/>
  <c r="J49" i="11" s="1"/>
  <c r="K49" i="11" s="1"/>
  <c r="L49" i="11" s="1"/>
  <c r="M49" i="11" s="1"/>
  <c r="N49" i="11" s="1"/>
  <c r="O49" i="11" s="1"/>
  <c r="P49" i="11" s="1"/>
  <c r="Q49" i="11" s="1"/>
  <c r="R49" i="11" s="1"/>
  <c r="S49" i="11" s="1"/>
  <c r="T49" i="11" s="1"/>
  <c r="U49" i="11" s="1"/>
  <c r="V49" i="11" s="1"/>
  <c r="W49" i="11" s="1"/>
  <c r="X49" i="11" s="1"/>
  <c r="Y49" i="11" s="1"/>
  <c r="Z49" i="11" s="1"/>
  <c r="AA49" i="11" s="1"/>
  <c r="AB49" i="11" s="1"/>
  <c r="AC49" i="11" s="1"/>
  <c r="AD49" i="11" s="1"/>
  <c r="AE49" i="11" s="1"/>
  <c r="AF49" i="11" s="1"/>
  <c r="AG49" i="11" s="1"/>
  <c r="AH49" i="11" s="1"/>
  <c r="AI49" i="11" s="1"/>
  <c r="AJ49" i="11" s="1"/>
  <c r="AK49" i="11" s="1"/>
  <c r="AL49" i="11" s="1"/>
  <c r="AM49" i="11" s="1"/>
  <c r="AN49" i="11" s="1"/>
  <c r="AO49" i="11" s="1"/>
  <c r="AP49" i="11" s="1"/>
  <c r="AQ49" i="11" s="1"/>
  <c r="AR49" i="11" s="1"/>
  <c r="AS49" i="11" s="1"/>
  <c r="AT49" i="11" s="1"/>
  <c r="AU49" i="11" s="1"/>
  <c r="H53" i="11"/>
  <c r="I53" i="11" s="1"/>
  <c r="J53" i="11" s="1"/>
  <c r="K53" i="11" s="1"/>
  <c r="H57" i="11"/>
  <c r="I57" i="11" s="1"/>
  <c r="J57" i="11" s="1"/>
  <c r="K57" i="11" s="1"/>
  <c r="L57" i="11" s="1"/>
  <c r="M57" i="11" s="1"/>
  <c r="N57" i="11" s="1"/>
  <c r="O57" i="11" s="1"/>
  <c r="P57" i="11" s="1"/>
  <c r="Q57" i="11" s="1"/>
  <c r="R57" i="11" s="1"/>
  <c r="S57" i="11" s="1"/>
  <c r="T57" i="11" s="1"/>
  <c r="U57" i="11" s="1"/>
  <c r="V57" i="11" s="1"/>
  <c r="H65" i="11"/>
  <c r="I65" i="11" s="1"/>
  <c r="J65" i="11" s="1"/>
  <c r="K65" i="11" s="1"/>
  <c r="L65" i="11" s="1"/>
  <c r="M65" i="11" s="1"/>
  <c r="N65" i="11" s="1"/>
  <c r="O65" i="11" s="1"/>
  <c r="P65" i="11" s="1"/>
  <c r="Q65" i="11" s="1"/>
  <c r="R65" i="11" s="1"/>
  <c r="S65" i="11" s="1"/>
  <c r="T65" i="11" s="1"/>
  <c r="U65" i="11" s="1"/>
  <c r="V65" i="11" s="1"/>
  <c r="W65" i="11" s="1"/>
  <c r="X65" i="11" s="1"/>
  <c r="Y65" i="11" s="1"/>
  <c r="Z65" i="11" s="1"/>
  <c r="AA65" i="11" s="1"/>
  <c r="AB65" i="11" s="1"/>
  <c r="AC65" i="11" s="1"/>
  <c r="AD65" i="11" s="1"/>
  <c r="AE65" i="11" s="1"/>
  <c r="AF65" i="11" s="1"/>
  <c r="AG65" i="11" s="1"/>
  <c r="AH65" i="11" s="1"/>
  <c r="AI65" i="11" s="1"/>
  <c r="AJ65" i="11" s="1"/>
  <c r="AK65" i="11" s="1"/>
  <c r="AL65" i="11" s="1"/>
  <c r="AM65" i="11" s="1"/>
  <c r="AN65" i="11" s="1"/>
  <c r="AO65" i="11" s="1"/>
  <c r="AP65" i="11" s="1"/>
  <c r="AQ65" i="11" s="1"/>
  <c r="AR65" i="11" s="1"/>
  <c r="AS65" i="11" s="1"/>
  <c r="AT65" i="11" s="1"/>
  <c r="AU65" i="11" s="1"/>
  <c r="H69" i="11"/>
  <c r="I69" i="11" s="1"/>
  <c r="J69" i="11" s="1"/>
  <c r="K69" i="11" s="1"/>
  <c r="L69" i="11" s="1"/>
  <c r="M69" i="11" s="1"/>
  <c r="N69" i="11" s="1"/>
  <c r="O69" i="11" s="1"/>
  <c r="P69" i="11" s="1"/>
  <c r="Q69" i="11" s="1"/>
  <c r="R69" i="11" s="1"/>
  <c r="S69" i="11" s="1"/>
  <c r="T69" i="11" s="1"/>
  <c r="U69" i="11" s="1"/>
  <c r="V69" i="11" s="1"/>
  <c r="W69" i="11" s="1"/>
  <c r="X69" i="11" s="1"/>
  <c r="Y69" i="11" s="1"/>
  <c r="Z69" i="11" s="1"/>
  <c r="AA69" i="11" s="1"/>
  <c r="AB69" i="11" s="1"/>
  <c r="AC69" i="11" s="1"/>
  <c r="AD69" i="11" s="1"/>
  <c r="AE69" i="11" s="1"/>
  <c r="AF69" i="11" s="1"/>
  <c r="AG69" i="11" s="1"/>
  <c r="AH69" i="11" s="1"/>
  <c r="AI69" i="11" s="1"/>
  <c r="AJ69" i="11" s="1"/>
  <c r="AK69" i="11" s="1"/>
  <c r="AL69" i="11" s="1"/>
  <c r="AM69" i="11" s="1"/>
  <c r="AN69" i="11" s="1"/>
  <c r="AO69" i="11" s="1"/>
  <c r="AP69" i="11" s="1"/>
  <c r="AQ69" i="11" s="1"/>
  <c r="AR69" i="11" s="1"/>
  <c r="AS69" i="11" s="1"/>
  <c r="AT69" i="11" s="1"/>
  <c r="AU69" i="11" s="1"/>
  <c r="H77" i="11"/>
  <c r="I77" i="11" s="1"/>
  <c r="J77" i="11" s="1"/>
  <c r="K77" i="11" s="1"/>
  <c r="L77" i="11" s="1"/>
  <c r="M77" i="11" s="1"/>
  <c r="N77" i="11" s="1"/>
  <c r="O77" i="11" s="1"/>
  <c r="P77" i="11" s="1"/>
  <c r="Q77" i="11" s="1"/>
  <c r="R77" i="11" s="1"/>
  <c r="S77" i="11" s="1"/>
  <c r="T77" i="11" s="1"/>
  <c r="U77" i="11" s="1"/>
  <c r="V77" i="11" s="1"/>
  <c r="W77" i="11" s="1"/>
  <c r="X77" i="11" s="1"/>
  <c r="Y77" i="11" s="1"/>
  <c r="Z77" i="11" s="1"/>
  <c r="AA77" i="11" s="1"/>
  <c r="AB77" i="11" s="1"/>
  <c r="AC77" i="11" s="1"/>
  <c r="AD77" i="11" s="1"/>
  <c r="AE77" i="11" s="1"/>
  <c r="AF77" i="11" s="1"/>
  <c r="AG77" i="11" s="1"/>
  <c r="AH77" i="11" s="1"/>
  <c r="H81" i="11"/>
  <c r="I81" i="11" s="1"/>
  <c r="J81" i="11" s="1"/>
  <c r="K81" i="11" s="1"/>
  <c r="L81" i="11" s="1"/>
  <c r="M81" i="11" s="1"/>
  <c r="N81" i="11" s="1"/>
  <c r="O81" i="11" s="1"/>
  <c r="P81" i="11" s="1"/>
  <c r="Q81" i="11" s="1"/>
  <c r="R81" i="11" s="1"/>
  <c r="S81" i="11" s="1"/>
  <c r="T81" i="11" s="1"/>
  <c r="U81" i="11" s="1"/>
  <c r="V81" i="11" s="1"/>
  <c r="W81" i="11" s="1"/>
  <c r="X81" i="11" s="1"/>
  <c r="Y81" i="11" s="1"/>
  <c r="Z81" i="11" s="1"/>
  <c r="AA81" i="11" s="1"/>
  <c r="AB81" i="11" s="1"/>
  <c r="AC81" i="11" s="1"/>
  <c r="AD81" i="11" s="1"/>
  <c r="H85" i="11"/>
  <c r="I85" i="11" s="1"/>
  <c r="J85" i="11" s="1"/>
  <c r="K85" i="11" s="1"/>
  <c r="L85" i="11" s="1"/>
  <c r="M85" i="11" s="1"/>
  <c r="N85" i="11" s="1"/>
  <c r="O85" i="11" s="1"/>
  <c r="P85" i="11" s="1"/>
  <c r="Q85" i="11" s="1"/>
  <c r="R85" i="11" s="1"/>
  <c r="S85" i="11" s="1"/>
  <c r="T85" i="11" s="1"/>
  <c r="U85" i="11" s="1"/>
  <c r="V85" i="11" s="1"/>
  <c r="W85" i="11" s="1"/>
  <c r="X85" i="11" s="1"/>
  <c r="Y85" i="11" s="1"/>
  <c r="Z85" i="11" s="1"/>
  <c r="AA85" i="11" s="1"/>
  <c r="AB85" i="11" s="1"/>
  <c r="AC85" i="11" s="1"/>
  <c r="AD85" i="11" s="1"/>
  <c r="AE85" i="11" s="1"/>
  <c r="AF85" i="11" s="1"/>
  <c r="AG85" i="11" s="1"/>
  <c r="AH85" i="11" s="1"/>
  <c r="H89" i="11"/>
  <c r="I89" i="11" s="1"/>
  <c r="J89" i="11" s="1"/>
  <c r="K89" i="11" s="1"/>
  <c r="L89" i="11" s="1"/>
  <c r="M89" i="11" s="1"/>
  <c r="N89" i="11" s="1"/>
  <c r="O89" i="11" s="1"/>
  <c r="P89" i="11" s="1"/>
  <c r="Q89" i="11" s="1"/>
  <c r="R89" i="11" s="1"/>
  <c r="S89" i="11" s="1"/>
  <c r="T89" i="11" s="1"/>
  <c r="U89" i="11" s="1"/>
  <c r="V89" i="11" s="1"/>
  <c r="W89" i="11" s="1"/>
  <c r="X89" i="11" s="1"/>
  <c r="Y89" i="11" s="1"/>
  <c r="Z89" i="11" s="1"/>
  <c r="AA89" i="11" s="1"/>
  <c r="AB89" i="11" s="1"/>
  <c r="AC89" i="11" s="1"/>
  <c r="AD89" i="11" s="1"/>
  <c r="AE89" i="11" s="1"/>
  <c r="AF89" i="11" s="1"/>
  <c r="AG89" i="11" s="1"/>
  <c r="AH89" i="11" s="1"/>
  <c r="AI89" i="11" s="1"/>
  <c r="AJ89" i="11" s="1"/>
  <c r="AK89" i="11" s="1"/>
  <c r="AL89" i="11" s="1"/>
  <c r="AM89" i="11" s="1"/>
  <c r="AN89" i="11" s="1"/>
  <c r="AO89" i="11" s="1"/>
  <c r="AP89" i="11" s="1"/>
  <c r="AQ89" i="11" s="1"/>
  <c r="AR89" i="11" s="1"/>
  <c r="AS89" i="11" s="1"/>
  <c r="AT89" i="11" s="1"/>
  <c r="AU89" i="11" s="1"/>
  <c r="H93" i="11"/>
  <c r="I33" i="11"/>
  <c r="I37" i="11"/>
  <c r="I41" i="11"/>
  <c r="J41" i="11" s="1"/>
  <c r="I93" i="11"/>
  <c r="J33" i="11"/>
  <c r="J37" i="11"/>
  <c r="K37" i="11" s="1"/>
  <c r="L37" i="11" s="1"/>
  <c r="M37" i="11" s="1"/>
  <c r="N37" i="11" s="1"/>
  <c r="O37" i="11" s="1"/>
  <c r="P37" i="11" s="1"/>
  <c r="Q37" i="11" s="1"/>
  <c r="R37" i="11" s="1"/>
  <c r="S37" i="11" s="1"/>
  <c r="T37" i="11" s="1"/>
  <c r="U37" i="11" s="1"/>
  <c r="V37" i="11" s="1"/>
  <c r="W37" i="11" s="1"/>
  <c r="X37" i="11" s="1"/>
  <c r="J93" i="11"/>
  <c r="K93" i="11" s="1"/>
  <c r="L93" i="11" s="1"/>
  <c r="M93" i="11" s="1"/>
  <c r="N93" i="11" s="1"/>
  <c r="O93" i="11" s="1"/>
  <c r="P93" i="11" s="1"/>
  <c r="Q93" i="11" s="1"/>
  <c r="R93" i="11" s="1"/>
  <c r="S93" i="11" s="1"/>
  <c r="T93" i="11" s="1"/>
  <c r="U93" i="11" s="1"/>
  <c r="V93" i="11" s="1"/>
  <c r="W93" i="11" s="1"/>
  <c r="X93" i="11" s="1"/>
  <c r="Y93" i="11" s="1"/>
  <c r="Z93" i="11" s="1"/>
  <c r="AA93" i="11" s="1"/>
  <c r="AB93" i="11" s="1"/>
  <c r="AC93" i="11" s="1"/>
  <c r="AD93" i="11" s="1"/>
  <c r="AE93" i="11" s="1"/>
  <c r="AF93" i="11" s="1"/>
  <c r="AG93" i="11" s="1"/>
  <c r="AH93" i="11" s="1"/>
  <c r="AI93" i="11" s="1"/>
  <c r="AJ93" i="11" s="1"/>
  <c r="AK93" i="11" s="1"/>
  <c r="AL93" i="11" s="1"/>
  <c r="AM93" i="11" s="1"/>
  <c r="AN93" i="11" s="1"/>
  <c r="AO93" i="11" s="1"/>
  <c r="AP93" i="11" s="1"/>
  <c r="AQ93" i="11" s="1"/>
  <c r="AR93" i="11" s="1"/>
  <c r="AS93" i="11" s="1"/>
  <c r="AT93" i="11" s="1"/>
  <c r="AU93" i="11" s="1"/>
  <c r="K33" i="11"/>
  <c r="L33" i="11" s="1"/>
  <c r="M33" i="11" s="1"/>
  <c r="N33" i="11" s="1"/>
  <c r="O33" i="11" s="1"/>
  <c r="P33" i="11" s="1"/>
  <c r="Q33" i="11" s="1"/>
  <c r="R33" i="11" s="1"/>
  <c r="S33" i="11" s="1"/>
  <c r="T33" i="11" s="1"/>
  <c r="U33" i="11" s="1"/>
  <c r="V33" i="11" s="1"/>
  <c r="W33" i="11" s="1"/>
  <c r="X33" i="11" s="1"/>
  <c r="Y33" i="11" s="1"/>
  <c r="Z33" i="11" s="1"/>
  <c r="AA33" i="11" s="1"/>
  <c r="AB33" i="11" s="1"/>
  <c r="AC33" i="11" s="1"/>
  <c r="AD33" i="11" s="1"/>
  <c r="AE33" i="11" s="1"/>
  <c r="AF33" i="11" s="1"/>
  <c r="AG33" i="11" s="1"/>
  <c r="AH33" i="11" s="1"/>
  <c r="AI33" i="11" s="1"/>
  <c r="AJ33" i="11" s="1"/>
  <c r="AK33" i="11" s="1"/>
  <c r="AL33" i="11" s="1"/>
  <c r="AM33" i="11" s="1"/>
  <c r="K41" i="11"/>
  <c r="L41" i="11" s="1"/>
  <c r="M41" i="11" s="1"/>
  <c r="N41" i="11" s="1"/>
  <c r="O41" i="11" s="1"/>
  <c r="P41" i="11" s="1"/>
  <c r="Q41" i="11" s="1"/>
  <c r="R41" i="11" s="1"/>
  <c r="S41" i="11" s="1"/>
  <c r="T41" i="11" s="1"/>
  <c r="U41" i="11" s="1"/>
  <c r="V41" i="11" s="1"/>
  <c r="W41" i="11" s="1"/>
  <c r="X41" i="11" s="1"/>
  <c r="Y41" i="11" s="1"/>
  <c r="Z41" i="11" s="1"/>
  <c r="AA41" i="11" s="1"/>
  <c r="AB41" i="11" s="1"/>
  <c r="AC41" i="11" s="1"/>
  <c r="AD41" i="11" s="1"/>
  <c r="AE41" i="11" s="1"/>
  <c r="AF41" i="11" s="1"/>
  <c r="AG41" i="11" s="1"/>
  <c r="AH41" i="11" s="1"/>
  <c r="AI41" i="11" s="1"/>
  <c r="AJ41" i="11" s="1"/>
  <c r="AK41" i="11" s="1"/>
  <c r="AL41" i="11" s="1"/>
  <c r="AM41" i="11" s="1"/>
  <c r="M53" i="11"/>
  <c r="N53" i="11" s="1"/>
  <c r="O53" i="11" s="1"/>
  <c r="P53" i="11" s="1"/>
  <c r="Q53" i="11" s="1"/>
  <c r="R53" i="11" s="1"/>
  <c r="S53" i="11" s="1"/>
  <c r="T53" i="11" s="1"/>
  <c r="U53" i="11" s="1"/>
  <c r="V53" i="11" s="1"/>
  <c r="W53" i="11" s="1"/>
  <c r="X53" i="11" s="1"/>
  <c r="Y53" i="11" s="1"/>
  <c r="Z53" i="11" s="1"/>
  <c r="AA53" i="11" s="1"/>
  <c r="AB53" i="11" s="1"/>
  <c r="AC53" i="11" s="1"/>
  <c r="AD53" i="11" s="1"/>
  <c r="AE53" i="11" s="1"/>
  <c r="AF53" i="11" s="1"/>
  <c r="AG53" i="11" s="1"/>
  <c r="AH53" i="11" s="1"/>
  <c r="AI53" i="11" s="1"/>
  <c r="AJ53" i="11" s="1"/>
  <c r="AK53" i="11" s="1"/>
  <c r="AL53" i="11" s="1"/>
  <c r="AM53" i="11" s="1"/>
  <c r="AN53" i="11" s="1"/>
  <c r="AO53" i="11" s="1"/>
  <c r="AP53" i="11" s="1"/>
  <c r="AQ53" i="11" s="1"/>
  <c r="AR53" i="11" s="1"/>
  <c r="AS53" i="11" s="1"/>
  <c r="AT53" i="11" s="1"/>
  <c r="AU53" i="11" s="1"/>
  <c r="W57" i="11"/>
  <c r="X57" i="11" s="1"/>
  <c r="Y57" i="11" s="1"/>
  <c r="Z57" i="11" s="1"/>
  <c r="AA57" i="11" s="1"/>
  <c r="AB57" i="11" s="1"/>
  <c r="AC57" i="11" s="1"/>
  <c r="AD57" i="11" s="1"/>
  <c r="AE57" i="11" s="1"/>
  <c r="AF57" i="11" s="1"/>
  <c r="AG57" i="11" s="1"/>
  <c r="AH57" i="11" s="1"/>
  <c r="AI57" i="11" s="1"/>
  <c r="AJ57" i="11" s="1"/>
  <c r="AK57" i="11" s="1"/>
  <c r="AL57" i="11" s="1"/>
  <c r="AM57" i="11" s="1"/>
  <c r="AJ85" i="11"/>
  <c r="AK85" i="11" s="1"/>
  <c r="AL85" i="11" s="1"/>
  <c r="AM85" i="11" s="1"/>
  <c r="AN85" i="11" s="1"/>
  <c r="AO85" i="11" s="1"/>
  <c r="AP85" i="11" s="1"/>
  <c r="AQ85" i="11" s="1"/>
  <c r="AR85" i="11" s="1"/>
  <c r="AS85" i="11" s="1"/>
  <c r="AT85" i="11" s="1"/>
  <c r="AU85" i="11" s="1"/>
  <c r="BF31" i="11"/>
  <c r="BH31" i="11" s="1"/>
  <c r="H101" i="11"/>
  <c r="I101" i="11" s="1"/>
  <c r="J101" i="11" s="1"/>
  <c r="K101" i="11" s="1"/>
  <c r="L101" i="11" s="1"/>
  <c r="M101" i="11" s="1"/>
  <c r="N101" i="11" s="1"/>
  <c r="O101" i="11" s="1"/>
  <c r="P101" i="11" s="1"/>
  <c r="Q101" i="11" s="1"/>
  <c r="R101" i="11" s="1"/>
  <c r="S101" i="11" s="1"/>
  <c r="T101" i="11" s="1"/>
  <c r="U101" i="11" s="1"/>
  <c r="V101" i="11" s="1"/>
  <c r="W101" i="11" s="1"/>
  <c r="X101" i="11" s="1"/>
  <c r="Y101" i="11" s="1"/>
  <c r="Z101" i="11" s="1"/>
  <c r="AA101" i="11" s="1"/>
  <c r="AB101" i="11" s="1"/>
  <c r="AC101" i="11" s="1"/>
  <c r="AD101" i="11" s="1"/>
  <c r="AE101" i="11" s="1"/>
  <c r="AF101" i="11" s="1"/>
  <c r="AG101" i="11" s="1"/>
  <c r="AH101" i="11" s="1"/>
  <c r="AI101" i="11" s="1"/>
  <c r="AJ101" i="11" s="1"/>
  <c r="AK101" i="11" s="1"/>
  <c r="AL101" i="11" s="1"/>
  <c r="AM101" i="11" s="1"/>
  <c r="AN101" i="11" s="1"/>
  <c r="AO101" i="11" s="1"/>
  <c r="AP101" i="11" s="1"/>
  <c r="AQ101" i="11" s="1"/>
  <c r="AR101" i="11" s="1"/>
  <c r="AS101" i="11" s="1"/>
  <c r="AT101" i="11" s="1"/>
  <c r="AU101" i="11" s="1"/>
  <c r="H97" i="11"/>
  <c r="I97" i="11"/>
  <c r="J97" i="11"/>
  <c r="K97" i="11"/>
  <c r="L97" i="11" s="1"/>
  <c r="M97" i="11" s="1"/>
  <c r="N97" i="11" s="1"/>
  <c r="O97" i="11" s="1"/>
  <c r="P97" i="11" s="1"/>
  <c r="Q97" i="11" s="1"/>
  <c r="R97" i="11" s="1"/>
  <c r="S97" i="11" s="1"/>
  <c r="T97" i="11" s="1"/>
  <c r="U97" i="11" s="1"/>
  <c r="V97" i="11" s="1"/>
  <c r="W97" i="11" s="1"/>
  <c r="X97" i="11" s="1"/>
  <c r="Y97" i="11" s="1"/>
  <c r="Z97" i="11" s="1"/>
  <c r="AA97" i="11" s="1"/>
  <c r="AB97" i="11" s="1"/>
  <c r="AC97" i="11" s="1"/>
  <c r="AD97" i="11" s="1"/>
  <c r="AE97" i="11" s="1"/>
  <c r="AF97" i="11" s="1"/>
  <c r="AG97" i="11" s="1"/>
  <c r="AH97" i="11" s="1"/>
  <c r="AI97" i="11" s="1"/>
  <c r="AJ97" i="11" s="1"/>
  <c r="AK97" i="11" s="1"/>
  <c r="AL97" i="11" s="1"/>
  <c r="AM97" i="11" s="1"/>
  <c r="AN97" i="11" s="1"/>
  <c r="AO97" i="11" s="1"/>
  <c r="AP97" i="11" s="1"/>
  <c r="AQ97" i="11" s="1"/>
  <c r="AR97" i="11" s="1"/>
  <c r="AS97" i="11" s="1"/>
  <c r="AT97" i="11" s="1"/>
  <c r="AU97" i="11" s="1"/>
  <c r="H109" i="11"/>
  <c r="I109" i="11"/>
  <c r="J109" i="11"/>
  <c r="K109" i="11"/>
  <c r="L109" i="11" s="1"/>
  <c r="M109" i="11" s="1"/>
  <c r="N109" i="11" s="1"/>
  <c r="O109" i="11" s="1"/>
  <c r="P109" i="11" s="1"/>
  <c r="Q109" i="11" s="1"/>
  <c r="R109" i="11" s="1"/>
  <c r="S109" i="11" s="1"/>
  <c r="T109" i="11" s="1"/>
  <c r="U109" i="11" s="1"/>
  <c r="V109" i="11" s="1"/>
  <c r="W109" i="11" s="1"/>
  <c r="X109" i="11" s="1"/>
  <c r="Y109" i="11" s="1"/>
  <c r="Z109" i="11" s="1"/>
  <c r="AO13" i="15"/>
  <c r="AQ13" i="15" s="1"/>
  <c r="AQ87" i="15" s="1"/>
  <c r="AQ102" i="15" s="1"/>
  <c r="H117" i="11"/>
  <c r="I117" i="11" s="1"/>
  <c r="J117" i="11" s="1"/>
  <c r="K117" i="11" s="1"/>
  <c r="L117" i="11" s="1"/>
  <c r="M117" i="11" s="1"/>
  <c r="N117" i="11" s="1"/>
  <c r="O117" i="11" s="1"/>
  <c r="P117" i="11" s="1"/>
  <c r="Q117" i="11" s="1"/>
  <c r="R117" i="11" s="1"/>
  <c r="S117" i="11" s="1"/>
  <c r="T117" i="11" s="1"/>
  <c r="U117" i="11" s="1"/>
  <c r="V117" i="11" s="1"/>
  <c r="W117" i="11" s="1"/>
  <c r="X117" i="11" s="1"/>
  <c r="Y117" i="11" s="1"/>
  <c r="Z117" i="11" s="1"/>
  <c r="AA117" i="11" s="1"/>
  <c r="AB117" i="11" s="1"/>
  <c r="AC117" i="11" s="1"/>
  <c r="AD117" i="11" s="1"/>
  <c r="AE117" i="11" s="1"/>
  <c r="AF117" i="11" s="1"/>
  <c r="AG117" i="11" s="1"/>
  <c r="AH117" i="11" s="1"/>
  <c r="AI117" i="11" s="1"/>
  <c r="AJ117" i="11" s="1"/>
  <c r="AK117" i="11" s="1"/>
  <c r="AL117" i="11" s="1"/>
  <c r="AM117" i="11" s="1"/>
  <c r="AN117" i="11" s="1"/>
  <c r="AO117" i="11" s="1"/>
  <c r="AP117" i="11" s="1"/>
  <c r="AQ117" i="11" s="1"/>
  <c r="AR117" i="11" s="1"/>
  <c r="AS117" i="11" s="1"/>
  <c r="AT117" i="11" s="1"/>
  <c r="AU117" i="11" s="1"/>
  <c r="H121" i="11"/>
  <c r="I121" i="11" s="1"/>
  <c r="J121" i="11" s="1"/>
  <c r="K121" i="11" s="1"/>
  <c r="L121" i="11" s="1"/>
  <c r="M121" i="11" s="1"/>
  <c r="N121" i="11" s="1"/>
  <c r="O121" i="11" s="1"/>
  <c r="P121" i="11" s="1"/>
  <c r="Q121" i="11" s="1"/>
  <c r="R121" i="11" s="1"/>
  <c r="S121" i="11" s="1"/>
  <c r="T121" i="11" s="1"/>
  <c r="U121" i="11" s="1"/>
  <c r="V121" i="11" s="1"/>
  <c r="W121" i="11" s="1"/>
  <c r="X121" i="11" s="1"/>
  <c r="Y121" i="11" s="1"/>
  <c r="Z121" i="11" s="1"/>
  <c r="AA121" i="11" s="1"/>
  <c r="AB121" i="11" s="1"/>
  <c r="AC121" i="11" s="1"/>
  <c r="AD121" i="11" s="1"/>
  <c r="AE121" i="11" s="1"/>
  <c r="AF121" i="11" s="1"/>
  <c r="AG121" i="11" s="1"/>
  <c r="AH121" i="11" s="1"/>
  <c r="AI121" i="11" s="1"/>
  <c r="AJ121" i="11" s="1"/>
  <c r="AK121" i="11" s="1"/>
  <c r="AL121" i="11" s="1"/>
  <c r="AM121" i="11" s="1"/>
  <c r="AN121" i="11" s="1"/>
  <c r="AO121" i="11" s="1"/>
  <c r="AP121" i="11" s="1"/>
  <c r="AQ121" i="11" s="1"/>
  <c r="AR121" i="11" s="1"/>
  <c r="AS121" i="11" s="1"/>
  <c r="AT121" i="11" s="1"/>
  <c r="AU121" i="11" s="1"/>
  <c r="H125" i="11"/>
  <c r="I125" i="11" s="1"/>
  <c r="J125" i="11" s="1"/>
  <c r="K125" i="11" s="1"/>
  <c r="L125" i="11" s="1"/>
  <c r="M125" i="11" s="1"/>
  <c r="N125" i="11" s="1"/>
  <c r="O125" i="11" s="1"/>
  <c r="P125" i="11" s="1"/>
  <c r="Q125" i="11" s="1"/>
  <c r="R125" i="11" s="1"/>
  <c r="S125" i="11" s="1"/>
  <c r="T125" i="11" s="1"/>
  <c r="U125" i="11" s="1"/>
  <c r="V125" i="11" s="1"/>
  <c r="W125" i="11" s="1"/>
  <c r="X125" i="11" s="1"/>
  <c r="Y125" i="11" s="1"/>
  <c r="Z125" i="11" s="1"/>
  <c r="AA125" i="11" s="1"/>
  <c r="AB125" i="11" s="1"/>
  <c r="AC125" i="11" s="1"/>
  <c r="AD125" i="11" s="1"/>
  <c r="AE125" i="11" s="1"/>
  <c r="AF125" i="11" s="1"/>
  <c r="AG125" i="11" s="1"/>
  <c r="AH125" i="11" s="1"/>
  <c r="AI125" i="11" s="1"/>
  <c r="AJ125" i="11" s="1"/>
  <c r="AK125" i="11" s="1"/>
  <c r="AL125" i="11" s="1"/>
  <c r="AM125" i="11" s="1"/>
  <c r="AN125" i="11" s="1"/>
  <c r="AO125" i="11" s="1"/>
  <c r="AP125" i="11" s="1"/>
  <c r="AQ125" i="11" s="1"/>
  <c r="AR125" i="11" s="1"/>
  <c r="AS125" i="11" s="1"/>
  <c r="AT125" i="11" s="1"/>
  <c r="AU125" i="11" s="1"/>
  <c r="H133" i="11"/>
  <c r="I133" i="11" s="1"/>
  <c r="J133" i="11" s="1"/>
  <c r="K133" i="11" s="1"/>
  <c r="L133" i="11" s="1"/>
  <c r="M133" i="11" s="1"/>
  <c r="N133" i="11" s="1"/>
  <c r="O133" i="11" s="1"/>
  <c r="P133" i="11" s="1"/>
  <c r="Q133" i="11" s="1"/>
  <c r="R133" i="11" s="1"/>
  <c r="S133" i="11" s="1"/>
  <c r="T133" i="11" s="1"/>
  <c r="U133" i="11" s="1"/>
  <c r="V133" i="11" s="1"/>
  <c r="W133" i="11" s="1"/>
  <c r="X133" i="11" s="1"/>
  <c r="Y133" i="11" s="1"/>
  <c r="Z133" i="11" s="1"/>
  <c r="AA133" i="11" s="1"/>
  <c r="AB133" i="11" s="1"/>
  <c r="AC133" i="11" s="1"/>
  <c r="AD133" i="11" s="1"/>
  <c r="AE133" i="11" s="1"/>
  <c r="AF133" i="11" s="1"/>
  <c r="AG133" i="11" s="1"/>
  <c r="AH133" i="11" s="1"/>
  <c r="AI133" i="11" s="1"/>
  <c r="AJ133" i="11" s="1"/>
  <c r="AK133" i="11" s="1"/>
  <c r="AL133" i="11" s="1"/>
  <c r="AM133" i="11" s="1"/>
  <c r="AG15" i="15"/>
  <c r="AG87" i="15" s="1"/>
  <c r="AG102" i="15" s="1"/>
  <c r="H137" i="11"/>
  <c r="I137" i="11"/>
  <c r="J137" i="11" s="1"/>
  <c r="K137" i="11" s="1"/>
  <c r="L137" i="11" s="1"/>
  <c r="M137" i="11" s="1"/>
  <c r="N137" i="11" s="1"/>
  <c r="O137" i="11" s="1"/>
  <c r="P137" i="11" s="1"/>
  <c r="Q137" i="11" s="1"/>
  <c r="R137" i="11" s="1"/>
  <c r="S137" i="11" s="1"/>
  <c r="T137" i="11" s="1"/>
  <c r="U137" i="11" s="1"/>
  <c r="V137" i="11" s="1"/>
  <c r="W137" i="11" s="1"/>
  <c r="X137" i="11" s="1"/>
  <c r="Y137" i="11" s="1"/>
  <c r="Z137" i="11" s="1"/>
  <c r="AA137" i="11" s="1"/>
  <c r="AB137" i="11" s="1"/>
  <c r="AC137" i="11" s="1"/>
  <c r="AD137" i="11" s="1"/>
  <c r="AE137" i="11" s="1"/>
  <c r="AF137" i="11" s="1"/>
  <c r="AG137" i="11" s="1"/>
  <c r="AH137" i="11" s="1"/>
  <c r="AI137" i="11" s="1"/>
  <c r="AJ137" i="11" s="1"/>
  <c r="AK137" i="11" s="1"/>
  <c r="AL137" i="11" s="1"/>
  <c r="AM137" i="11" s="1"/>
  <c r="BA16" i="11"/>
  <c r="AY20" i="11"/>
  <c r="BB31" i="11"/>
  <c r="AY35" i="11"/>
  <c r="BC19" i="11"/>
  <c r="AZ27" i="11"/>
  <c r="AW24" i="11"/>
  <c r="AX16" i="11"/>
  <c r="BA27" i="11"/>
  <c r="AZ31" i="11"/>
  <c r="AX20" i="11"/>
  <c r="BB16" i="11"/>
  <c r="AZ20" i="11"/>
  <c r="AX24" i="11"/>
  <c r="BC31" i="11"/>
  <c r="AZ35" i="11"/>
  <c r="BB32" i="11"/>
  <c r="AY31" i="11"/>
  <c r="AY16" i="11"/>
  <c r="BB27" i="11"/>
  <c r="AZ16" i="11"/>
  <c r="AX15" i="11"/>
  <c r="BC16" i="11"/>
  <c r="BA20" i="11"/>
  <c r="AY24" i="11"/>
  <c r="AW31" i="11"/>
  <c r="BA35" i="11"/>
  <c r="AX39" i="11"/>
  <c r="AY27" i="11"/>
  <c r="BC32" i="11"/>
  <c r="AY15" i="11"/>
  <c r="BB20" i="11"/>
  <c r="AZ24" i="11"/>
  <c r="AX28" i="11"/>
  <c r="BB35" i="11"/>
  <c r="AY39" i="11"/>
  <c r="AW16" i="11"/>
  <c r="AW20" i="11"/>
  <c r="AZ15" i="11"/>
  <c r="AX19" i="11"/>
  <c r="BC20" i="11"/>
  <c r="BA24" i="11"/>
  <c r="AY28" i="11"/>
  <c r="AW32" i="11"/>
  <c r="BC35" i="11"/>
  <c r="AZ39" i="11"/>
  <c r="AX31" i="11"/>
  <c r="BA31" i="11"/>
  <c r="BA15" i="11"/>
  <c r="AY19" i="11"/>
  <c r="BB24" i="11"/>
  <c r="AZ28" i="11"/>
  <c r="AX32" i="11"/>
  <c r="BA39" i="11"/>
  <c r="AW28" i="11"/>
  <c r="BC27" i="11"/>
  <c r="BB15" i="11"/>
  <c r="AZ19" i="11"/>
  <c r="BC24" i="11"/>
  <c r="BA28" i="11"/>
  <c r="AY32" i="11"/>
  <c r="BB39" i="11"/>
  <c r="BC15" i="11"/>
  <c r="BA19" i="11"/>
  <c r="BB28" i="11"/>
  <c r="AZ32" i="11"/>
  <c r="BC39" i="11"/>
  <c r="BF27" i="11"/>
  <c r="BH27" i="11"/>
  <c r="H29" i="11" s="1"/>
  <c r="I29" i="11" s="1"/>
  <c r="J29" i="11" s="1"/>
  <c r="K29" i="11" s="1"/>
  <c r="L29" i="11" s="1"/>
  <c r="M29" i="11" s="1"/>
  <c r="N29" i="11" s="1"/>
  <c r="O29" i="11" s="1"/>
  <c r="P29" i="11" s="1"/>
  <c r="Q29" i="11" s="1"/>
  <c r="R29" i="11" s="1"/>
  <c r="S29" i="11" s="1"/>
  <c r="T29" i="11" s="1"/>
  <c r="AW27" i="11"/>
  <c r="AW19" i="11"/>
  <c r="BF19" i="11"/>
  <c r="BH19" i="11" s="1"/>
  <c r="BF35" i="11"/>
  <c r="BH35" i="11"/>
  <c r="AW35" i="11"/>
  <c r="AX35" i="11"/>
  <c r="AW15" i="11"/>
  <c r="BF15" i="11"/>
  <c r="BH15" i="11" s="1"/>
  <c r="BB19" i="11"/>
  <c r="AX27" i="11"/>
  <c r="BC28" i="11"/>
  <c r="BA32" i="11"/>
  <c r="AW39" i="11"/>
  <c r="BF39" i="11"/>
  <c r="BH39" i="11"/>
  <c r="AY13" i="15" l="1"/>
  <c r="BG13" i="15" s="1"/>
  <c r="BO13" i="15" s="1"/>
  <c r="AS13" i="15"/>
  <c r="BA13" i="15" s="1"/>
  <c r="BI13" i="15" s="1"/>
  <c r="AO87" i="15"/>
  <c r="AO102" i="15" s="1"/>
  <c r="AN33" i="11"/>
  <c r="AO33" i="11" s="1"/>
  <c r="AP33" i="11" s="1"/>
  <c r="G8" i="15"/>
  <c r="AN41" i="11"/>
  <c r="AO41" i="11" s="1"/>
  <c r="AP41" i="11" s="1"/>
  <c r="AQ41" i="11" s="1"/>
  <c r="AR41" i="11" s="1"/>
  <c r="AS41" i="11" s="1"/>
  <c r="AT41" i="11" s="1"/>
  <c r="AU41" i="11" s="1"/>
  <c r="G15" i="15"/>
  <c r="AI77" i="11"/>
  <c r="AJ77" i="11" s="1"/>
  <c r="AK77" i="11" s="1"/>
  <c r="AL77" i="11" s="1"/>
  <c r="AM77" i="11" s="1"/>
  <c r="AD5" i="11"/>
  <c r="AE81" i="11"/>
  <c r="AI5" i="11"/>
  <c r="AJ45" i="11"/>
  <c r="AK45" i="11" s="1"/>
  <c r="AL45" i="11" s="1"/>
  <c r="AM45" i="11" s="1"/>
  <c r="AN45" i="11" s="1"/>
  <c r="AO45" i="11" s="1"/>
  <c r="AP45" i="11" s="1"/>
  <c r="AQ45" i="11" s="1"/>
  <c r="AR45" i="11" s="1"/>
  <c r="AS45" i="11" s="1"/>
  <c r="AT45" i="11" s="1"/>
  <c r="AU45" i="11" s="1"/>
  <c r="T4" i="11"/>
  <c r="T6" i="11" s="1"/>
  <c r="U29" i="11"/>
  <c r="G19" i="15"/>
  <c r="AN57" i="11"/>
  <c r="AO57" i="11" s="1"/>
  <c r="AP57" i="11" s="1"/>
  <c r="Y37" i="11"/>
  <c r="X5" i="11"/>
  <c r="G46" i="15"/>
  <c r="AN133" i="11"/>
  <c r="AO133" i="11" s="1"/>
  <c r="AP133" i="11" s="1"/>
  <c r="AQ133" i="11" s="1"/>
  <c r="AR133" i="11" s="1"/>
  <c r="AS133" i="11" s="1"/>
  <c r="AT133" i="11" s="1"/>
  <c r="AU133" i="11" s="1"/>
  <c r="G50" i="15"/>
  <c r="AN137" i="11"/>
  <c r="AO137" i="11" s="1"/>
  <c r="AP137" i="11" s="1"/>
  <c r="AQ137" i="11" s="1"/>
  <c r="AR137" i="11" s="1"/>
  <c r="AS137" i="11" s="1"/>
  <c r="AT137" i="11" s="1"/>
  <c r="AU137" i="11" s="1"/>
  <c r="Z5" i="11"/>
  <c r="AA109" i="11"/>
  <c r="AY87" i="15" l="1"/>
  <c r="AY102" i="15" s="1"/>
  <c r="BX13" i="15"/>
  <c r="AR13" i="15"/>
  <c r="BH13" i="15"/>
  <c r="BQ13" i="15"/>
  <c r="BZ13" i="15" s="1"/>
  <c r="BG87" i="15"/>
  <c r="BG102" i="15" s="1"/>
  <c r="BO87" i="15"/>
  <c r="AZ13" i="15"/>
  <c r="V29" i="11"/>
  <c r="U4" i="11"/>
  <c r="U6" i="11" s="1"/>
  <c r="N19" i="15"/>
  <c r="F19" i="15"/>
  <c r="AE5" i="11"/>
  <c r="AF81" i="11"/>
  <c r="G30" i="15"/>
  <c r="AN77" i="11"/>
  <c r="AO77" i="11" s="1"/>
  <c r="AP77" i="11" s="1"/>
  <c r="AQ77" i="11" s="1"/>
  <c r="AR77" i="11" s="1"/>
  <c r="AS77" i="11" s="1"/>
  <c r="AT77" i="11" s="1"/>
  <c r="AU77" i="11" s="1"/>
  <c r="AQ56" i="11"/>
  <c r="AQ57" i="11"/>
  <c r="AR57" i="11" s="1"/>
  <c r="AS57" i="11" s="1"/>
  <c r="AT57" i="11" s="1"/>
  <c r="AU57" i="11" s="1"/>
  <c r="AA5" i="11"/>
  <c r="AB109" i="11"/>
  <c r="AC109" i="11" s="1"/>
  <c r="AD109" i="11" s="1"/>
  <c r="AE109" i="11" s="1"/>
  <c r="AF109" i="11" s="1"/>
  <c r="AG109" i="11" s="1"/>
  <c r="AH109" i="11" s="1"/>
  <c r="AI109" i="11" s="1"/>
  <c r="AJ109" i="11" s="1"/>
  <c r="AK109" i="11" s="1"/>
  <c r="AL109" i="11" s="1"/>
  <c r="AM109" i="11" s="1"/>
  <c r="AN109" i="11" s="1"/>
  <c r="AO109" i="11" s="1"/>
  <c r="AP109" i="11" s="1"/>
  <c r="AQ109" i="11" s="1"/>
  <c r="AR109" i="11" s="1"/>
  <c r="AS109" i="11" s="1"/>
  <c r="AT109" i="11" s="1"/>
  <c r="AU109" i="11" s="1"/>
  <c r="N50" i="15"/>
  <c r="F50" i="15"/>
  <c r="F15" i="15"/>
  <c r="N15" i="15"/>
  <c r="F46" i="15"/>
  <c r="N46" i="15"/>
  <c r="N8" i="15"/>
  <c r="F8" i="15"/>
  <c r="Y5" i="11"/>
  <c r="Z37" i="11"/>
  <c r="AA37" i="11" s="1"/>
  <c r="AB37" i="11" s="1"/>
  <c r="AC37" i="11" s="1"/>
  <c r="AD37" i="11" s="1"/>
  <c r="AE37" i="11" s="1"/>
  <c r="AF37" i="11" s="1"/>
  <c r="AG37" i="11" s="1"/>
  <c r="AH37" i="11" s="1"/>
  <c r="AI37" i="11" s="1"/>
  <c r="AJ37" i="11" s="1"/>
  <c r="AK37" i="11" s="1"/>
  <c r="AL37" i="11" s="1"/>
  <c r="AM37" i="11" s="1"/>
  <c r="AN37" i="11" s="1"/>
  <c r="AO37" i="11" s="1"/>
  <c r="AP37" i="11" s="1"/>
  <c r="AQ37" i="11" s="1"/>
  <c r="AR37" i="11" s="1"/>
  <c r="AS37" i="11" s="1"/>
  <c r="AT37" i="11" s="1"/>
  <c r="AU37" i="11" s="1"/>
  <c r="AQ32" i="11"/>
  <c r="AQ3" i="11" s="1"/>
  <c r="BX87" i="15" l="1"/>
  <c r="BX102" i="15" s="1"/>
  <c r="CG13" i="15"/>
  <c r="BY13" i="15"/>
  <c r="CI13" i="15"/>
  <c r="CR13" i="15" s="1"/>
  <c r="DA13" i="15" s="1"/>
  <c r="DJ13" i="15" s="1"/>
  <c r="DS13" i="15" s="1"/>
  <c r="EB13" i="15" s="1"/>
  <c r="EK13" i="15" s="1"/>
  <c r="BO102" i="15"/>
  <c r="BP13" i="15"/>
  <c r="AQ33" i="11"/>
  <c r="AR33" i="11" s="1"/>
  <c r="AS33" i="11" s="1"/>
  <c r="AT33" i="11" s="1"/>
  <c r="AU33" i="11" s="1"/>
  <c r="U50" i="15"/>
  <c r="M50" i="15"/>
  <c r="F30" i="15"/>
  <c r="N30" i="15"/>
  <c r="M8" i="15"/>
  <c r="U8" i="15"/>
  <c r="U46" i="15"/>
  <c r="T46" i="15" s="1"/>
  <c r="M46" i="15"/>
  <c r="U19" i="15"/>
  <c r="M19" i="15"/>
  <c r="AF5" i="11"/>
  <c r="AG81" i="11"/>
  <c r="M15" i="15"/>
  <c r="U15" i="15"/>
  <c r="W29" i="11"/>
  <c r="V4" i="11"/>
  <c r="V6" i="11" s="1"/>
  <c r="CG87" i="15" l="1"/>
  <c r="CG102" i="15" s="1"/>
  <c r="CP13" i="15"/>
  <c r="CH13" i="15"/>
  <c r="AB19" i="15"/>
  <c r="T19" i="15"/>
  <c r="AB8" i="15"/>
  <c r="T8" i="15"/>
  <c r="AG5" i="11"/>
  <c r="AH81" i="11"/>
  <c r="U30" i="15"/>
  <c r="M30" i="15"/>
  <c r="X29" i="11"/>
  <c r="W4" i="11"/>
  <c r="W6" i="11" s="1"/>
  <c r="AB15" i="15"/>
  <c r="T15" i="15"/>
  <c r="AB50" i="15"/>
  <c r="T50" i="15"/>
  <c r="CP87" i="15" l="1"/>
  <c r="CP102" i="15" s="1"/>
  <c r="CP106" i="15" s="1"/>
  <c r="CY13" i="15"/>
  <c r="DH13" i="15" s="1"/>
  <c r="DQ13" i="15" s="1"/>
  <c r="CQ13" i="15"/>
  <c r="AK15" i="15"/>
  <c r="AA15" i="15"/>
  <c r="Y29" i="11"/>
  <c r="X4" i="11"/>
  <c r="X6" i="11" s="1"/>
  <c r="AB30" i="15"/>
  <c r="T30" i="15"/>
  <c r="AI81" i="11"/>
  <c r="AJ81" i="11" s="1"/>
  <c r="AK81" i="11" s="1"/>
  <c r="AL81" i="11" s="1"/>
  <c r="AM81" i="11" s="1"/>
  <c r="AH5" i="11"/>
  <c r="AK8" i="15"/>
  <c r="AA8" i="15"/>
  <c r="AK50" i="15"/>
  <c r="AA50" i="15"/>
  <c r="AA19" i="15"/>
  <c r="AK19" i="15"/>
  <c r="DR13" i="15" l="1"/>
  <c r="DZ13" i="15"/>
  <c r="EI13" i="15" s="1"/>
  <c r="DI13" i="15"/>
  <c r="DH87" i="15"/>
  <c r="DH102" i="15" s="1"/>
  <c r="DH106" i="15" s="1"/>
  <c r="CY87" i="15"/>
  <c r="CY102" i="15" s="1"/>
  <c r="CY106" i="15" s="1"/>
  <c r="CZ13" i="15"/>
  <c r="AJ8" i="15"/>
  <c r="AS8" i="15"/>
  <c r="G31" i="15"/>
  <c r="AN81" i="11"/>
  <c r="AO81" i="11" s="1"/>
  <c r="AP81" i="11" s="1"/>
  <c r="AQ81" i="11" s="1"/>
  <c r="AR81" i="11" s="1"/>
  <c r="AS81" i="11" s="1"/>
  <c r="AT81" i="11" s="1"/>
  <c r="AU81" i="11" s="1"/>
  <c r="AA30" i="15"/>
  <c r="AK30" i="15"/>
  <c r="AS19" i="15"/>
  <c r="AJ19" i="15"/>
  <c r="Z29" i="11"/>
  <c r="Y4" i="11"/>
  <c r="Y6" i="11" s="1"/>
  <c r="AS15" i="15"/>
  <c r="AJ15" i="15"/>
  <c r="AS50" i="15"/>
  <c r="AJ50" i="15"/>
  <c r="EI87" i="15" l="1"/>
  <c r="EI102" i="15" s="1"/>
  <c r="EI106" i="15" s="1"/>
  <c r="EJ13" i="15"/>
  <c r="DZ87" i="15"/>
  <c r="DZ102" i="15" s="1"/>
  <c r="DZ106" i="15" s="1"/>
  <c r="EA13" i="15"/>
  <c r="DQ87" i="15"/>
  <c r="DQ102" i="15" s="1"/>
  <c r="DQ106" i="15" s="1"/>
  <c r="BA15" i="15"/>
  <c r="BI15" i="15" s="1"/>
  <c r="AR15" i="15"/>
  <c r="AA29" i="11"/>
  <c r="Z4" i="11"/>
  <c r="Z6" i="11" s="1"/>
  <c r="AR19" i="15"/>
  <c r="BA19" i="15"/>
  <c r="BI19" i="15" s="1"/>
  <c r="AJ30" i="15"/>
  <c r="AS30" i="15"/>
  <c r="N31" i="15"/>
  <c r="F31" i="15"/>
  <c r="F87" i="15" s="1"/>
  <c r="F102" i="15" s="1"/>
  <c r="G87" i="15"/>
  <c r="BA8" i="15"/>
  <c r="BI8" i="15" s="1"/>
  <c r="BQ8" i="15" s="1"/>
  <c r="BZ8" i="15" s="1"/>
  <c r="CI8" i="15" s="1"/>
  <c r="CR8" i="15" s="1"/>
  <c r="DA8" i="15" s="1"/>
  <c r="DJ8" i="15" s="1"/>
  <c r="DS8" i="15" s="1"/>
  <c r="EB8" i="15" s="1"/>
  <c r="EK8" i="15" s="1"/>
  <c r="AR8" i="15"/>
  <c r="AR50" i="15"/>
  <c r="BA50" i="15"/>
  <c r="BI50" i="15" s="1"/>
  <c r="EJ8" i="15" l="1"/>
  <c r="EA8" i="15"/>
  <c r="DR8" i="15"/>
  <c r="DI8" i="15"/>
  <c r="CZ8" i="15"/>
  <c r="CQ8" i="15"/>
  <c r="CH8" i="15"/>
  <c r="BY8" i="15"/>
  <c r="BP8" i="15"/>
  <c r="BH19" i="15"/>
  <c r="BQ19" i="15"/>
  <c r="BZ19" i="15" s="1"/>
  <c r="BH50" i="15"/>
  <c r="BQ50" i="15"/>
  <c r="BZ50" i="15" s="1"/>
  <c r="BH15" i="15"/>
  <c r="BQ15" i="15"/>
  <c r="BZ15" i="15" s="1"/>
  <c r="BH8" i="15"/>
  <c r="AZ19" i="15"/>
  <c r="AZ50" i="15"/>
  <c r="AZ15" i="15"/>
  <c r="AZ8" i="15"/>
  <c r="M31" i="15"/>
  <c r="M87" i="15" s="1"/>
  <c r="M102" i="15" s="1"/>
  <c r="U31" i="15"/>
  <c r="N87" i="15"/>
  <c r="G102" i="15"/>
  <c r="G104" i="15" s="1"/>
  <c r="BA30" i="15"/>
  <c r="BI30" i="15" s="1"/>
  <c r="AR30" i="15"/>
  <c r="AB29" i="11"/>
  <c r="AA4" i="11"/>
  <c r="AA6" i="11" s="1"/>
  <c r="BY19" i="15" l="1"/>
  <c r="CI19" i="15"/>
  <c r="BY15" i="15"/>
  <c r="CI15" i="15"/>
  <c r="CR15" i="15" s="1"/>
  <c r="DA15" i="15" s="1"/>
  <c r="DJ15" i="15" s="1"/>
  <c r="DS15" i="15" s="1"/>
  <c r="BY50" i="15"/>
  <c r="CI50" i="15"/>
  <c r="BP50" i="15"/>
  <c r="BP19" i="15"/>
  <c r="BP15" i="15"/>
  <c r="BH30" i="15"/>
  <c r="BQ30" i="15"/>
  <c r="BZ30" i="15" s="1"/>
  <c r="AZ30" i="15"/>
  <c r="AB4" i="11"/>
  <c r="AB6" i="11" s="1"/>
  <c r="AC29" i="11"/>
  <c r="N102" i="15"/>
  <c r="AB31" i="15"/>
  <c r="T31" i="15"/>
  <c r="T87" i="15" s="1"/>
  <c r="T102" i="15" s="1"/>
  <c r="U87" i="15"/>
  <c r="U102" i="15" s="1"/>
  <c r="DR15" i="15" l="1"/>
  <c r="EB15" i="15"/>
  <c r="EG15" i="15" s="1"/>
  <c r="DI15" i="15"/>
  <c r="CZ15" i="15"/>
  <c r="CH19" i="15"/>
  <c r="CR19" i="15"/>
  <c r="CH50" i="15"/>
  <c r="CR50" i="15"/>
  <c r="CQ15" i="15"/>
  <c r="BY30" i="15"/>
  <c r="CI30" i="15"/>
  <c r="CR30" i="15" s="1"/>
  <c r="CH15" i="15"/>
  <c r="BP30" i="15"/>
  <c r="AA31" i="15"/>
  <c r="AA87" i="15" s="1"/>
  <c r="AA102" i="15" s="1"/>
  <c r="AK31" i="15"/>
  <c r="AB87" i="15"/>
  <c r="AB102" i="15" s="1"/>
  <c r="AD29" i="11"/>
  <c r="AC4" i="11"/>
  <c r="AC6" i="11" s="1"/>
  <c r="EA15" i="15" l="1"/>
  <c r="CQ50" i="15"/>
  <c r="DA50" i="15"/>
  <c r="DJ50" i="15" s="1"/>
  <c r="DS50" i="15" s="1"/>
  <c r="CQ19" i="15"/>
  <c r="DA19" i="15"/>
  <c r="DJ19" i="15" s="1"/>
  <c r="DS19" i="15" s="1"/>
  <c r="CQ30" i="15"/>
  <c r="DA30" i="15"/>
  <c r="CH30" i="15"/>
  <c r="AD4" i="11"/>
  <c r="AD6" i="11" s="1"/>
  <c r="AE29" i="11"/>
  <c r="AJ31" i="15"/>
  <c r="AJ87" i="15" s="1"/>
  <c r="AJ102" i="15" s="1"/>
  <c r="AS31" i="15"/>
  <c r="AK87" i="15"/>
  <c r="AK102" i="15" s="1"/>
  <c r="DR19" i="15" l="1"/>
  <c r="EB19" i="15"/>
  <c r="DR50" i="15"/>
  <c r="EB50" i="15"/>
  <c r="DI19" i="15"/>
  <c r="DI50" i="15"/>
  <c r="CZ30" i="15"/>
  <c r="DJ30" i="15"/>
  <c r="DS30" i="15" s="1"/>
  <c r="CZ50" i="15"/>
  <c r="CZ19" i="15"/>
  <c r="BA31" i="15"/>
  <c r="BI31" i="15" s="1"/>
  <c r="AR31" i="15"/>
  <c r="AR87" i="15" s="1"/>
  <c r="AR102" i="15" s="1"/>
  <c r="AR106" i="15" s="1"/>
  <c r="AS87" i="15"/>
  <c r="AS102" i="15" s="1"/>
  <c r="AE4" i="11"/>
  <c r="AE6" i="11" s="1"/>
  <c r="AF29" i="11"/>
  <c r="EG19" i="15" l="1"/>
  <c r="ED19" i="15" s="1"/>
  <c r="EK19" i="15" s="1"/>
  <c r="EJ19" i="15" s="1"/>
  <c r="EA50" i="15"/>
  <c r="EK50" i="15"/>
  <c r="EJ50" i="15" s="1"/>
  <c r="EA19" i="15"/>
  <c r="DR30" i="15"/>
  <c r="EB30" i="15"/>
  <c r="DI30" i="15"/>
  <c r="BH31" i="15"/>
  <c r="BH87" i="15" s="1"/>
  <c r="BQ31" i="15"/>
  <c r="BZ31" i="15" s="1"/>
  <c r="BI87" i="15"/>
  <c r="BI102" i="15" s="1"/>
  <c r="AG29" i="11"/>
  <c r="AF4" i="11"/>
  <c r="AF6" i="11" s="1"/>
  <c r="AZ31" i="15"/>
  <c r="AZ87" i="15" s="1"/>
  <c r="BA87" i="15"/>
  <c r="BA102" i="15" s="1"/>
  <c r="EA30" i="15" l="1"/>
  <c r="EK30" i="15"/>
  <c r="BY31" i="15"/>
  <c r="BY87" i="15" s="1"/>
  <c r="BY102" i="15" s="1"/>
  <c r="BY106" i="15" s="1"/>
  <c r="CI31" i="15"/>
  <c r="CR31" i="15" s="1"/>
  <c r="DA31" i="15" s="1"/>
  <c r="DJ31" i="15" s="1"/>
  <c r="DS31" i="15" s="1"/>
  <c r="BZ87" i="15"/>
  <c r="BZ102" i="15" s="1"/>
  <c r="AZ102" i="15"/>
  <c r="AZ106" i="15" s="1"/>
  <c r="BH102" i="15"/>
  <c r="BH106" i="15" s="1"/>
  <c r="BP31" i="15"/>
  <c r="BP87" i="15" s="1"/>
  <c r="BP102" i="15" s="1"/>
  <c r="BP106" i="15" s="1"/>
  <c r="BQ87" i="15"/>
  <c r="BQ102" i="15" s="1"/>
  <c r="AH29" i="11"/>
  <c r="AG4" i="11"/>
  <c r="AG6" i="11" s="1"/>
  <c r="EJ30" i="15" l="1"/>
  <c r="DR31" i="15"/>
  <c r="EB31" i="15"/>
  <c r="EK31" i="15" s="1"/>
  <c r="EJ31" i="15" s="1"/>
  <c r="DI31" i="15"/>
  <c r="CZ31" i="15"/>
  <c r="CQ31" i="15"/>
  <c r="CH31" i="15"/>
  <c r="AH4" i="11"/>
  <c r="AH6" i="11" s="1"/>
  <c r="AI29" i="11"/>
  <c r="EA31" i="15" l="1"/>
  <c r="AI4" i="11"/>
  <c r="AI6" i="11" s="1"/>
  <c r="AJ29" i="11"/>
  <c r="AK29" i="11" l="1"/>
  <c r="AJ4" i="11"/>
  <c r="AJ6" i="11" s="1"/>
  <c r="AK4" i="11" l="1"/>
  <c r="AK6" i="11" s="1"/>
  <c r="AL29" i="11"/>
  <c r="AL4" i="11" l="1"/>
  <c r="AL6" i="11" s="1"/>
  <c r="AM29" i="11"/>
  <c r="AM4" i="11" l="1"/>
  <c r="AN29" i="11"/>
  <c r="AO29" i="11" l="1"/>
  <c r="AN4" i="11"/>
  <c r="AM6" i="11"/>
  <c r="AM8" i="11" s="1"/>
  <c r="G88" i="15"/>
  <c r="AN6" i="11" l="1"/>
  <c r="AN8" i="11" s="1"/>
  <c r="N88" i="15"/>
  <c r="AO4" i="11"/>
  <c r="AO6" i="11" s="1"/>
  <c r="AO8" i="11" s="1"/>
  <c r="AP29" i="11"/>
  <c r="AP4" i="11" l="1"/>
  <c r="AP6" i="11" s="1"/>
  <c r="AP8" i="11" s="1"/>
  <c r="AQ29" i="11"/>
  <c r="AQ4" i="11" l="1"/>
  <c r="AQ6" i="11" s="1"/>
  <c r="AR29" i="11"/>
  <c r="AS29" i="11" l="1"/>
  <c r="AR4" i="11"/>
  <c r="AR6" i="11" s="1"/>
  <c r="AS4" i="11" l="1"/>
  <c r="AS6" i="11" s="1"/>
  <c r="AT29" i="11"/>
  <c r="AT4" i="11" l="1"/>
  <c r="AT6" i="11" s="1"/>
  <c r="AU29" i="11"/>
  <c r="AU4" i="11" s="1"/>
  <c r="AU6" i="11" s="1"/>
  <c r="CB71" i="15" l="1"/>
  <c r="CI71" i="15" s="1"/>
  <c r="CE87" i="15"/>
  <c r="CE102" i="15" s="1"/>
  <c r="CE106" i="15" s="1"/>
  <c r="CH71" i="15" l="1"/>
  <c r="CH87" i="15" s="1"/>
  <c r="CH102" i="15" s="1"/>
  <c r="CH106" i="15" s="1"/>
  <c r="CR71" i="15"/>
  <c r="DA71" i="15" s="1"/>
  <c r="DJ71" i="15" s="1"/>
  <c r="DS71" i="15" s="1"/>
  <c r="CI87" i="15"/>
  <c r="CI102" i="15" s="1"/>
  <c r="CB87" i="15"/>
  <c r="CB102" i="15" s="1"/>
  <c r="DR71" i="15" l="1"/>
  <c r="EB71" i="15"/>
  <c r="EK71" i="15" s="1"/>
  <c r="DI71" i="15"/>
  <c r="DI87" i="15"/>
  <c r="DJ87" i="15"/>
  <c r="DJ102" i="15" s="1"/>
  <c r="CZ71" i="15"/>
  <c r="CZ87" i="15" s="1"/>
  <c r="CZ102" i="15" s="1"/>
  <c r="CZ106" i="15" s="1"/>
  <c r="DA87" i="15"/>
  <c r="DA102" i="15" s="1"/>
  <c r="CR87" i="15"/>
  <c r="CR102" i="15" s="1"/>
  <c r="CQ71" i="15"/>
  <c r="CQ87" i="15" s="1"/>
  <c r="CQ102" i="15" s="1"/>
  <c r="CQ106" i="15" s="1"/>
  <c r="CH109" i="15"/>
  <c r="EJ71" i="15" l="1"/>
  <c r="EA71" i="15"/>
  <c r="EA87" i="15" s="1"/>
  <c r="EA102" i="15" s="1"/>
  <c r="EA106" i="15" s="1"/>
  <c r="EB87" i="15"/>
  <c r="EB102" i="15" s="1"/>
  <c r="DR87" i="15"/>
  <c r="DR102" i="15" s="1"/>
  <c r="DR106" i="15" s="1"/>
  <c r="DS87" i="15"/>
  <c r="DS102" i="15" s="1"/>
  <c r="DI102" i="15"/>
  <c r="DI106" i="15" s="1"/>
  <c r="ED15" i="15" l="1"/>
  <c r="EK15" i="15" s="1"/>
  <c r="EJ15" i="15" s="1"/>
  <c r="EG87" i="15"/>
  <c r="EG102" i="15" s="1"/>
  <c r="EG108" i="15" s="1"/>
  <c r="EJ87" i="15" l="1"/>
  <c r="EJ102" i="15" s="1"/>
  <c r="EJ106" i="15" s="1"/>
  <c r="EK87" i="15"/>
  <c r="EK102" i="15" s="1"/>
  <c r="ED87" i="15"/>
  <c r="ED102"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tc={DC0EE565-27E1-4AE7-B056-B3311FFC6A14}</author>
    <author>tc={73AF1511-6366-4589-BBCC-A05295361B2D}</author>
    <author>tc={8E401ADD-8009-4A80-B7A7-4BC542E481FF}</author>
    <author>tc={5F2EF8EB-461C-4CCD-8B70-C122D6C869DF}</author>
    <author>tc={B4F2F8EE-798B-40D4-930F-08B43A096AAF}</author>
    <author>tc={0EA86DC0-5492-46DC-9681-302DAA93B0BD}</author>
    <author>tc={31321FB7-34A3-45E7-843C-E4081B6A4E14}</author>
    <author>tc={3B965165-1303-4DFE-B218-646C47AA25FF}</author>
    <author>tc={494C2F52-51A4-405B-8794-049C69115AA7}</author>
    <author>tc={A1E220CE-A46B-481E-BACB-5EA4ACA79727}</author>
  </authors>
  <commentList>
    <comment ref="BM25" authorId="0" shapeId="0" xr:uid="{DC0EE565-27E1-4AE7-B056-B3311FFC6A14}">
      <text>
        <t>[Threaded comment]
Your version of Excel allows you to read this threaded comment; however, any edits to it will get removed if the file is opened in a newer version of Excel. Learn more: https://go.microsoft.com/fwlink/?linkid=870924
Comment:
    Restore 9/30/24 invoice that was erroneously credited for advance from sellers</t>
      </text>
    </comment>
    <comment ref="BK43" authorId="1" shapeId="0" xr:uid="{73AF1511-6366-4589-BBCC-A05295361B2D}">
      <text>
        <t>[Threaded comment]
Your version of Excel allows you to read this threaded comment; however, any edits to it will get removed if the file is opened in a newer version of Excel. Learn more: https://go.microsoft.com/fwlink/?linkid=870924
Comment:
    Write off client wire fees</t>
      </text>
    </comment>
    <comment ref="BM43" authorId="2" shapeId="0" xr:uid="{8E401ADD-8009-4A80-B7A7-4BC542E481FF}">
      <text>
        <t>[Threaded comment]
Your version of Excel allows you to read this threaded comment; however, any edits to it will get removed if the file is opened in a newer version of Excel. Learn more: https://go.microsoft.com/fwlink/?linkid=870924
Comment:
    Write off client wire fees</t>
      </text>
    </comment>
    <comment ref="BT49" authorId="3" shapeId="0" xr:uid="{5F2EF8EB-461C-4CCD-8B70-C122D6C869DF}">
      <text>
        <t>[Threaded comment]
Your version of Excel allows you to read this threaded comment; however, any edits to it will get removed if the file is opened in a newer version of Excel. Learn more: https://go.microsoft.com/fwlink/?linkid=870924
Comment:
    Includes credit memo of $30k that does not appear on the invoice report, invoicing for May was a net credit of $10k</t>
      </text>
    </comment>
    <comment ref="DC82" authorId="4" shapeId="0" xr:uid="{B4F2F8EE-798B-40D4-930F-08B43A096AAF}">
      <text>
        <t>[Threaded comment]
Your version of Excel allows you to read this threaded comment; however, any edits to it will get removed if the file is opened in a newer version of Excel. Learn more: https://go.microsoft.com/fwlink/?linkid=870924
Comment:
    To clean up overrecording Feb-25 unbilled revenue</t>
      </text>
    </comment>
    <comment ref="BK90" authorId="5" shapeId="0" xr:uid="{0EA86DC0-5492-46DC-9681-302DAA93B0BD}">
      <text>
        <t>[Threaded comment]
Your version of Excel allows you to read this threaded comment; however, any edits to it will get removed if the file is opened in a newer version of Excel. Learn more: https://go.microsoft.com/fwlink/?linkid=870924
Comment:
    Includes $153,078 of April accrued revenue, less $43,370 adjustment for over-accrual in Q1</t>
      </text>
    </comment>
    <comment ref="BV90" authorId="6" shapeId="0" xr:uid="{31321FB7-34A3-45E7-843C-E4081B6A4E14}">
      <text>
        <t>[Threaded comment]
Your version of Excel allows you to read this threaded comment; however, any edits to it will get removed if the file is opened in a newer version of Excel. Learn more: https://go.microsoft.com/fwlink/?linkid=870924
Comment:
    Includes revenue for May estimated at $101,914, less over accrual in April ($153,078 vs $130,242), all based on estimated blended commission rate of 1.8%, plus billed UPS $5,978 for Q1 cash rec’d in June</t>
      </text>
    </comment>
    <comment ref="CK90" authorId="7" shapeId="0" xr:uid="{3B965165-1303-4DFE-B218-646C47AA25FF}">
      <text>
        <t>[Threaded comment]
Your version of Excel allows you to read this threaded comment; however, any edits to it will get removed if the file is opened in a newer version of Excel. Learn more: https://go.microsoft.com/fwlink/?linkid=870924
Comment:
    $110k accrual, less the Q2 true-up</t>
      </text>
    </comment>
    <comment ref="DC92" authorId="8" shapeId="0" xr:uid="{494C2F52-51A4-405B-8794-049C69115AA7}">
      <text>
        <t>[Threaded comment]
Your version of Excel allows you to read this threaded comment; however, any edits to it will get removed if the file is opened in a newer version of Excel. Learn more: https://go.microsoft.com/fwlink/?linkid=870924
Comment:
    True up for termination. No accrual going forward</t>
      </text>
    </comment>
    <comment ref="CM98" authorId="9" shapeId="0" xr:uid="{A1E220CE-A46B-481E-BACB-5EA4ACA79727}">
      <text>
        <t>[Threaded comment]
Your version of Excel allows you to read this threaded comment; however, any edits to it will get removed if the file is opened in a newer version of Excel. Learn more: https://go.microsoft.com/fwlink/?linkid=870924
Comment:
    Plug for deposited funds from 3/31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tc={188B6052-BA32-4303-97D8-2EBA9FF0C250}</author>
    <author>tc={5B375E0A-61A4-4DC3-A293-7C95DEDF554F}</author>
    <author>tc={93C6169E-DAEE-4C2B-A712-6B5C3C84F19C}</author>
    <author>tc={32311192-9F9B-429B-9282-1E490B810BA3}</author>
    <author>tc={5DF90446-C7E0-4A47-9FBB-7B2C2F6544BB}</author>
    <author>tc={F5168EF2-238C-4A9C-B2F0-FC47DE10916D}</author>
    <author>tc={8D7336E2-E383-4529-8AE8-7794820CBE84}</author>
    <author>tc={02F7AC38-117F-43B4-A272-2F794BE8A01F}</author>
    <author>tc={576E4FE0-C5EC-4925-9279-94B0E1FAACBA}</author>
    <author>tc={85F439D5-764E-44F3-8136-30612D3A521B}</author>
    <author>tc={17394BD2-B8A5-4899-BACA-FA37B0FECF06}</author>
    <author>tc={CEB026FF-8307-4E52-9DF6-96B7DDBE3BDC}</author>
    <author>tc={61BA0E1A-B9EC-4FAC-A775-8BC6CD6B2670}</author>
    <author>tc={D1F08966-D746-4FE8-B750-059C3037CA01}</author>
    <author>tc={2736B0DD-EAF8-4736-83ED-77B3024CDA97}</author>
    <author>tc={782917CC-B9F8-4C71-A66F-BDC684077EB0}</author>
    <author>tc={0297296C-62BE-4634-8298-9DD0B1962945}</author>
    <author>tc={ABF1B6BC-0A9A-456E-BF87-5FD1DB6E465E}</author>
    <author>tc={36614F39-7228-4E2D-8F53-754D17DB432E}</author>
    <author>tc={E8B29D96-90B0-46B1-A3B6-BB08B443C894}</author>
    <author>tc={FB054BA4-418E-45A5-8C4E-AA7F9A5B59DC}</author>
    <author>tc={5C3E491E-3977-46EB-92F0-299E09F632A5}</author>
    <author>tc={32429D3A-60BA-4F1F-A777-959EA34F406A}</author>
    <author>tc={3B3DA72F-6537-47A4-967C-49BEA6F57328}</author>
    <author>tc={B819E95B-47CB-4F09-8EC6-18ADDCE463A4}</author>
    <author>tc={46ACADFE-7DC2-423D-8AB1-83E10E5E9AAD}</author>
    <author>tc={AD075C05-3FDA-4F46-BE26-9B1820050D8A}</author>
    <author>tc={41E25536-801F-414A-930C-07F9FAF3A72D}</author>
    <author>tc={D06D2B4B-9523-4E4B-9A4A-EAA4D9A5E5B5}</author>
    <author>tc={7EB27E49-EC7B-4D0C-85FB-7E7A9F40EF59}</author>
    <author>tc={71E299E3-598F-45B5-88CE-A5C9BEE8EFA7}</author>
    <author>tc={F5CC8999-AF9C-4338-B0A1-2A115BBA022E}</author>
    <author>tc={E6DA26F1-D55B-446B-B2F7-D30F8F4393BF}</author>
    <author>tc={0E90E70E-F45B-4FF4-9E14-C9336228E8FE}</author>
    <author>tc={540CEB48-1FF0-4E1A-9675-15A7D43A55CA}</author>
    <author>tc={E88383C8-5C50-4A83-9400-EE8DE717BFF9}</author>
    <author>tc={060356FC-E543-4E06-87D9-475BF47E03E5}</author>
    <author>tc={3CC18195-DDE6-4EAC-8D1F-36F55D312B65}</author>
    <author>tc={705365DC-E9F2-404E-9018-EE4DCA4E5B1B}</author>
    <author>tc={FC66E4C3-8937-4B67-B9AA-CA7E5BAA3381}</author>
    <author>tc={970611EF-31C3-4F02-8C79-EDCFD92F64F5}</author>
    <author>tc={0F90B62D-A6C1-457F-A8A0-7D545AA243BB}</author>
    <author>tc={4F3AC18C-CD51-418B-A866-F9FAC51C4DBB}</author>
    <author>tc={1AE3702F-F35B-42B8-A4F6-080B83B1E910}</author>
    <author>tc={86B48481-CBA6-4E5A-9DAF-4C39963C277E}</author>
    <author>tc={23288686-EF4A-4CB5-951B-996F94CACF70}</author>
    <author>tc={D7C401DE-A0C5-4CE0-9059-2B4B91695EB8}</author>
    <author>tc={009BEBB7-C0C1-4F99-B188-6D94F9BE2EFF}</author>
    <author>tc={50F8C0E6-1B68-463C-A90E-ACDE2756CC4E}</author>
    <author>tc={0ED7B49A-E531-468D-958D-4D57C69BD81A}</author>
    <author>tc={05BABFC0-2D10-4F30-B228-BEE08B8E6433}</author>
    <author>tc={E68F1113-4F05-467F-84C4-E5AF03D430EA}</author>
    <author>tc={D65BAAC1-55FC-41CD-8D6C-560BB0055FC8}</author>
    <author>tc={50F0CAC8-7187-430A-A778-84BEA879B5B2}</author>
    <author>tc={FEB1F6AC-8931-4C80-8294-2F101E54251A}</author>
    <author>tc={A59E5322-5ADA-4106-B3B8-66FF352AA742}</author>
    <author>tc={F9D9F4DF-B1B9-4297-9879-3ED80832247A}</author>
    <author>tc={FEFE8555-8D49-4C38-854C-46CDB91FA4ED}</author>
    <author>tc={06E37B2B-293D-4842-8F1F-4830E7FF47A8}</author>
    <author>tc={23268090-9287-486E-8163-574ED232C5DA}</author>
    <author>tc={5C522DE5-DD08-4945-BBE0-6F052C196B9B}</author>
    <author>tc={8ECCF6E6-6242-46BC-8728-1A105ADF4449}</author>
    <author>tc={6082F27C-082C-45B2-AA77-CBD7CAC1B610}</author>
    <author>tc={6DD4F093-8948-448E-B7C2-90FEAA322CBA}</author>
    <author>tc={C0BB50D8-9EB0-4276-BC3D-EF6077E3B23D}</author>
    <author>tc={670F7424-5444-4663-8114-88539CA193C0}</author>
    <author>tc={B179CA5F-0157-4A73-9000-9C737681B193}</author>
    <author>tc={298D213F-8C29-4345-91E6-E3A6DF5B680F}</author>
    <author>tc={71E2D4EA-6CE7-4793-ACB8-B55D777F76A5}</author>
    <author>tc={4D36D38F-139B-4430-8942-DADA2118A6C9}</author>
    <author>tc={A0FD6ABF-E539-47B9-9E2C-CC7D9F9D8478}</author>
    <author>tc={190E2AC4-920F-463E-A78B-A9DF6C3983F1}</author>
    <author>tc={FF1096AF-5D5B-43A3-A521-FC09E216AC24}</author>
    <author>tc={E6DCC077-CAD4-4429-883B-857DD948CC46}</author>
    <author>tc={E2925D27-D428-427D-85BB-29FC0E7F299D}</author>
    <author>tc={2A8DE1F6-F5D4-485C-A027-AA1E2DC674F0}</author>
    <author>tc={23D9726B-5490-4EB5-8FDF-C0372CE01E08}</author>
    <author>tc={C71C52CC-5E1A-4825-B12D-694D9B78C9D4}</author>
    <author>tc={33A1197F-689E-430F-8A29-802F3750C805}</author>
    <author>tc={FBBC6C13-8499-411C-8614-0B00A8F0E77F}</author>
    <author>tc={809F96C8-9C92-44E5-96B1-789EEF6F6643}</author>
    <author>tc={FBDC5D5C-E091-4CFE-BC77-0291AD7E705A}</author>
    <author>tc={A56E677B-8E51-4871-B4FD-5BA861E5C954}</author>
    <author>tc={5F762DFB-DC08-400A-94CE-CECA50F2730E}</author>
    <author>tc={67D2E92C-B093-4E6F-9A6C-EA876700B1AA}</author>
    <author>tc={201417C0-E060-4945-A0A5-C9093751C197}</author>
    <author>tc={21C4F622-8570-45F8-93A9-B467F4583E59}</author>
    <author>tc={53B85C29-DF4B-47D0-95E4-D088FA9674B0}</author>
    <author>tc={ED0F7D2E-053C-483A-9AE4-897C5BC499A6}</author>
    <author>tc={096F3353-C0C7-4A2D-8996-45D595605474}</author>
    <author>tc={F86F6E8F-A321-4DC8-B56D-AAD60A1671D7}</author>
    <author>tc={A71762AF-118F-4081-9F8E-A5CB7BB272A7}</author>
    <author>tc={0355DA8C-D51C-441A-9B99-5A5AB17CAB0B}</author>
    <author>tc={BD7A3A81-51AF-4255-9B5C-5D96218328D5}</author>
    <author>tc={D218EC67-2BAB-481B-95D1-E31B09862340}</author>
    <author>tc={83AE63C7-3EB4-4023-B261-752D553EF942}</author>
    <author>tc={D27ADCE0-25DA-488B-9AAE-E96C576BF6BF}</author>
    <author>tc={0B0B2AF4-F8F4-432D-83CC-B222E2600622}</author>
    <author>tc={05BE9B7C-C780-49DB-BC70-A09C6200A3F3}</author>
    <author>tc={0207DE7B-712C-458F-BABC-7F2B113964DD}</author>
    <author>tc={487A8C17-C7F9-445D-83DE-36634D45B497}</author>
    <author>tc={7A4ACE52-4273-4529-A712-8D8E78E474C7}</author>
    <author>tc={3051FA6B-C3DB-467B-85DD-DC55938E9004}</author>
    <author>tc={F8B8079F-3DF8-46CC-B362-BE90173ADAF2}</author>
    <author>tc={FC80C9F2-828D-40B5-B7CE-314893B1A266}</author>
    <author>tc={137B1922-2317-4A18-A9DA-16094E1A1DE5}</author>
    <author>tc={E1FC7125-95B9-488E-A7E1-066A8AF6501A}</author>
    <author>tc={BCE6C14D-CCC9-40F5-B0D7-3792A1673980}</author>
    <author>tc={B0538AC2-BBC8-48F9-B633-BA93BC0497E7}</author>
    <author>tc={2B05B339-1004-4BAB-8786-82C5C429C9FB}</author>
    <author>tc={86E20311-0A23-4482-80F0-E01A30DA5E66}</author>
    <author>tc={20841C54-DB4E-407B-B7CE-CA607132BDF4}</author>
    <author>tc={D6C61E93-1B31-4159-B7D9-5BFB8259CECB}</author>
    <author>tc={F4663081-CA47-43D2-BD8D-4AD1B0A51521}</author>
    <author>tc={F8B8EAD7-B1D5-42B1-84F1-4691050DC10E}</author>
    <author>tc={5E0A9C6C-3440-4BA5-B90F-C36DB7168F43}</author>
    <author>tc={F7570501-D5FF-4E5F-A1DF-83DB27D2C410}</author>
    <author>tc={33AF1D7B-7DB0-4420-8B63-80D9F0A30E61}</author>
    <author>tc={2797590E-626E-415D-84F6-403CC70C7F0A}</author>
  </authors>
  <commentList>
    <comment ref="DL44" authorId="0" shapeId="0" xr:uid="{188B6052-BA32-4303-97D8-2EBA9FF0C250}">
      <text>
        <t>[Threaded comment]
Your version of Excel allows you to read this threaded comment; however, any edits to it will get removed if the file is opened in a newer version of Excel. Learn more: https://go.microsoft.com/fwlink/?linkid=870924
Comment:
    Based on 8/5 ss update</t>
      </text>
    </comment>
    <comment ref="DM44" authorId="1" shapeId="0" xr:uid="{5B375E0A-61A4-4DC3-A293-7C95DEDF554F}">
      <text>
        <t>[Threaded comment]
Your version of Excel allows you to read this threaded comment; however, any edits to it will get removed if the file is opened in a newer version of Excel. Learn more: https://go.microsoft.com/fwlink/?linkid=870924
Comment:
    Based on 9/3 update - no change</t>
      </text>
    </comment>
    <comment ref="DO44" authorId="2" shapeId="0" xr:uid="{93C6169E-DAEE-4C2B-A712-6B5C3C84F19C}">
      <text>
        <t>[Threaded comment]
Your version of Excel allows you to read this threaded comment; however, any edits to it will get removed if the file is opened in a newer version of Excel. Learn more: https://go.microsoft.com/fwlink/?linkid=870924
Comment:
    To close out project</t>
      </text>
    </comment>
    <comment ref="DN49" authorId="3" shapeId="0" xr:uid="{32311192-9F9B-429B-9282-1E490B810BA3}">
      <text>
        <t>[Threaded comment]
Your version of Excel allows you to read this threaded comment; however, any edits to it will get removed if the file is opened in a newer version of Excel. Learn more: https://go.microsoft.com/fwlink/?linkid=870924
Comment:
    Conservative update based on 9/29 update</t>
      </text>
    </comment>
    <comment ref="DO49" authorId="4" shapeId="0" xr:uid="{5DF90446-C7E0-4A47-9FBB-7B2C2F6544BB}">
      <text>
        <t>[Threaded comment]
Your version of Excel allows you to read this threaded comment; however, any edits to it will get removed if the file is opened in a newer version of Excel. Learn more: https://go.microsoft.com/fwlink/?linkid=870924
Comment:
    To reverse based on 10/29 update</t>
      </text>
    </comment>
    <comment ref="DP59" authorId="5" shapeId="0" xr:uid="{F5168EF2-238C-4A9C-B2F0-FC47DE10916D}">
      <text>
        <t>[Threaded comment]
Your version of Excel allows you to read this threaded comment; however, any edits to it will get removed if the file is opened in a newer version of Excel. Learn more: https://go.microsoft.com/fwlink/?linkid=870924
Comment:
    Based on 9/29 update
Reply:
    Pushed one month based on 10/29 update
Reply:
    Close to closing out in Dec/Jan</t>
      </text>
    </comment>
    <comment ref="DQ59" authorId="6" shapeId="0" xr:uid="{8D7336E2-E383-4529-8AE8-7794820CBE84}">
      <text>
        <t>[Threaded comment]
Your version of Excel allows you to read this threaded comment; however, any edits to it will get removed if the file is opened in a newer version of Excel. Learn more: https://go.microsoft.com/fwlink/?linkid=870924
Comment:
    Work largely complete on $42,470 in incremental fees from Tea, Gift Cards, and Smallwares, but approval now not expected until Feb so pushing most of it into 2026</t>
      </text>
    </comment>
    <comment ref="BO68" authorId="7" shapeId="0" xr:uid="{02F7AC38-117F-43B4-A272-2F794BE8A01F}">
      <text>
        <t>[Threaded comment]
Your version of Excel allows you to read this threaded comment; however, any edits to it will get removed if the file is opened in a newer version of Excel. Learn more: https://go.microsoft.com/fwlink/?linkid=870924
Comment:
    True up rollforward</t>
      </text>
    </comment>
    <comment ref="DN68" authorId="8" shapeId="0" xr:uid="{576E4FE0-C5EC-4925-9279-94B0E1FAACBA}">
      <text>
        <t xml:space="preserve">[Threaded comment]
Your version of Excel allows you to read this threaded comment; however, any edits to it will get removed if the file is opened in a newer version of Excel. Learn more: https://go.microsoft.com/fwlink/?linkid=870924
Comment:
    Pushed one month
Reply:
    As of 10/6 have savings in MOU in hand but still need client approval. Fully recognizing </t>
      </text>
    </comment>
    <comment ref="DO68" authorId="9" shapeId="0" xr:uid="{85F439D5-764E-44F3-8136-30612D3A521B}">
      <text>
        <t xml:space="preserve">[Threaded comment]
Your version of Excel allows you to read this threaded comment; however, any edits to it will get removed if the file is opened in a newer version of Excel. Learn more: https://go.microsoft.com/fwlink/?linkid=870924
Comment:
    Pushed one month
Reply:
    As of 10/6 have savings in MOU in hand but still need client approval. Fully recognizing </t>
      </text>
    </comment>
    <comment ref="BO73" authorId="10" shapeId="0" xr:uid="{17394BD2-B8A5-4899-BACA-FA37B0FECF06}">
      <text>
        <t>[Threaded comment]
Your version of Excel allows you to read this threaded comment; however, any edits to it will get removed if the file is opened in a newer version of Excel. Learn more: https://go.microsoft.com/fwlink/?linkid=870924
Comment:
    True up rollforward</t>
      </text>
    </comment>
    <comment ref="DL85" authorId="11" shapeId="0" xr:uid="{CEB026FF-8307-4E52-9DF6-96B7DDBE3BDC}">
      <text>
        <t>[Threaded comment]
Your version of Excel allows you to read this threaded comment; however, any edits to it will get removed if the file is opened in a newer version of Excel. Learn more: https://go.microsoft.com/fwlink/?linkid=870924
Comment:
    Confirmed/invoiced</t>
      </text>
    </comment>
    <comment ref="DM87" authorId="12" shapeId="0" xr:uid="{61BA0E1A-B9EC-4FAC-A775-8BC6CD6B2670}">
      <text>
        <t>[Threaded comment]
Your version of Excel allows you to read this threaded comment; however, any edits to it will get removed if the file is opened in a newer version of Excel. Learn more: https://go.microsoft.com/fwlink/?linkid=870924
Comment:
    9/3 update
Reply:
    9/29 update no changes</t>
      </text>
    </comment>
    <comment ref="DQ87" authorId="13" shapeId="0" xr:uid="{D1F08966-D746-4FE8-B750-059C3037CA01}">
      <text>
        <t>[Threaded comment]
Your version of Excel allows you to read this threaded comment; however, any edits to it will get removed if the file is opened in a newer version of Excel. Learn more: https://go.microsoft.com/fwlink/?linkid=870924
Comment:
    Project tracking well</t>
      </text>
    </comment>
    <comment ref="DL89" authorId="14" shapeId="0" xr:uid="{2736B0DD-EAF8-4736-83ED-77B3024CDA97}">
      <text>
        <t>[Threaded comment]
Your version of Excel allows you to read this threaded comment; however, any edits to it will get removed if the file is opened in a newer version of Excel. Learn more: https://go.microsoft.com/fwlink/?linkid=870924
Comment:
    Project spreadsheet at 8/5 minus $1,551 for what appeared to be overrecognition to date</t>
      </text>
    </comment>
    <comment ref="BO90" authorId="15" shapeId="0" xr:uid="{782917CC-B9F8-4C71-A66F-BDC684077EB0}">
      <text>
        <t>[Threaded comment]
Your version of Excel allows you to read this threaded comment; however, any edits to it will get removed if the file is opened in a newer version of Excel. Learn more: https://go.microsoft.com/fwlink/?linkid=870924
Comment:
    To true up revenue with billings</t>
      </text>
    </comment>
    <comment ref="DM91" authorId="16" shapeId="0" xr:uid="{0297296C-62BE-4634-8298-9DD0B1962945}">
      <text>
        <t>[Threaded comment]
Your version of Excel allows you to read this threaded comment; however, any edits to it will get removed if the file is opened in a newer version of Excel. Learn more: https://go.microsoft.com/fwlink/?linkid=870924
Comment:
    Based on the Sharepoint spreadsheet as of 8/5/25
Reply:
    9/3 update dropped savings</t>
      </text>
    </comment>
    <comment ref="DN91" authorId="17" shapeId="0" xr:uid="{ABF1B6BC-0A9A-456E-BF87-5FD1DB6E465E}">
      <text>
        <t>[Threaded comment]
Your version of Excel allows you to read this threaded comment; however, any edits to it will get removed if the file is opened in a newer version of Excel. Learn more: https://go.microsoft.com/fwlink/?linkid=870924
Comment:
    Updated based on revised savings calc predicated on 9/30/25 email exchange with MY and SC regarding Yr2 savings fees. Spread into Jan for conservatism on timing.</t>
      </text>
    </comment>
    <comment ref="DQ91" authorId="18" shapeId="0" xr:uid="{36614F39-7228-4E2D-8F53-754D17DB432E}">
      <text>
        <t>[Threaded comment]
Your version of Excel allows you to read this threaded comment; however, any edits to it will get removed if the file is opened in a newer version of Excel. Learn more: https://go.microsoft.com/fwlink/?linkid=870924
Comment:
    Work largely done but awaiting signoff to bill</t>
      </text>
    </comment>
    <comment ref="BO92" authorId="19" shapeId="0" xr:uid="{E8B29D96-90B0-46B1-A3B6-BB08B443C894}">
      <text>
        <t>[Threaded comment]
Your version of Excel allows you to read this threaded comment; however, any edits to it will get removed if the file is opened in a newer version of Excel. Learn more: https://go.microsoft.com/fwlink/?linkid=870924
Comment:
    True up RF</t>
      </text>
    </comment>
    <comment ref="K97" authorId="20" shapeId="0" xr:uid="{FB054BA4-418E-45A5-8C4E-AA7F9A5B59DC}">
      <text>
        <t>[Threaded comment]
Your version of Excel allows you to read this threaded comment; however, any edits to it will get removed if the file is opened in a newer version of Excel. Learn more: https://go.microsoft.com/fwlink/?linkid=870924
Comment:
    30% of savings over 337k</t>
      </text>
    </comment>
    <comment ref="DM97" authorId="21" shapeId="0" xr:uid="{5C3E491E-3977-46EB-92F0-299E09F632A5}">
      <text>
        <t>[Threaded comment]
Your version of Excel allows you to read this threaded comment; however, any edits to it will get removed if the file is opened in a newer version of Excel. Learn more: https://go.microsoft.com/fwlink/?linkid=870924
Comment:
    9/3 update</t>
      </text>
    </comment>
    <comment ref="DN97" authorId="22" shapeId="0" xr:uid="{32429D3A-60BA-4F1F-A777-959EA34F406A}">
      <text>
        <t>[Threaded comment]
Your version of Excel allows you to read this threaded comment; however, any edits to it will get removed if the file is opened in a newer version of Excel. Learn more: https://go.microsoft.com/fwlink/?linkid=870924
Comment:
    9/29 update no revisions</t>
      </text>
    </comment>
    <comment ref="DO97" authorId="23" shapeId="0" xr:uid="{3B3DA72F-6537-47A4-967C-49BEA6F57328}">
      <text>
        <t>[Threaded comment]
Your version of Excel allows you to read this threaded comment; however, any edits to it will get removed if the file is opened in a newer version of Excel. Learn more: https://go.microsoft.com/fwlink/?linkid=870924
Comment:
    10/29 update no revisions</t>
      </text>
    </comment>
    <comment ref="DQ97" authorId="24" shapeId="0" xr:uid="{B819E95B-47CB-4F09-8EC6-18ADDCE463A4}">
      <text>
        <t>[Threaded comment]
Your version of Excel allows you to read this threaded comment; however, any edits to it will get removed if the file is opened in a newer version of Excel. Learn more: https://go.microsoft.com/fwlink/?linkid=870924
Comment:
    Final approvals sent; waiting on approval</t>
      </text>
    </comment>
    <comment ref="BP101" authorId="25" shapeId="0" xr:uid="{46ACADFE-7DC2-423D-8AB1-83E10E5E9AAD}">
      <text>
        <t>[Threaded comment]
Your version of Excel allows you to read this threaded comment; however, any edits to it will get removed if the file is opened in a newer version of Excel. Learn more: https://go.microsoft.com/fwlink/?linkid=870924
Comment:
    All fixed invoices paid on time. Min savings met back in June</t>
      </text>
    </comment>
    <comment ref="DM101" authorId="26" shapeId="0" xr:uid="{AD075C05-3FDA-4F46-BE26-9B1820050D8A}">
      <text>
        <t>[Threaded comment]
Your version of Excel allows you to read this threaded comment; however, any edits to it will get removed if the file is opened in a newer version of Excel. Learn more: https://go.microsoft.com/fwlink/?linkid=870924
Comment:
    9/3 update</t>
      </text>
    </comment>
    <comment ref="DN101" authorId="27" shapeId="0" xr:uid="{41E25536-801F-414A-930C-07F9FAF3A72D}">
      <text>
        <t>[Threaded comment]
Your version of Excel allows you to read this threaded comment; however, any edits to it will get removed if the file is opened in a newer version of Excel. Learn more: https://go.microsoft.com/fwlink/?linkid=870924
Comment:
    To catch up over-recognition based on 9/29 updated</t>
      </text>
    </comment>
    <comment ref="DP101" authorId="28" shapeId="0" xr:uid="{D06D2B4B-9523-4E4B-9A4A-EAA4D9A5E5B5}">
      <text>
        <t>[Threaded comment]
Your version of Excel allows you to read this threaded comment; however, any edits to it will get removed if the file is opened in a newer version of Excel. Learn more: https://go.microsoft.com/fwlink/?linkid=870924
Comment:
    Project closed out in November</t>
      </text>
    </comment>
    <comment ref="BP102" authorId="29" shapeId="0" xr:uid="{7EB27E49-EC7B-4D0C-85FB-7E7A9F40EF59}">
      <text>
        <t>[Threaded comment]
Your version of Excel allows you to read this threaded comment; however, any edits to it will get removed if the file is opened in a newer version of Excel. Learn more: https://go.microsoft.com/fwlink/?linkid=870924
Comment:
    Min savings close to achieved</t>
      </text>
    </comment>
    <comment ref="BR102" authorId="30" shapeId="0" xr:uid="{71E299E3-598F-45B5-88CE-A5C9BEE8EFA7}">
      <text>
        <t>[Threaded comment]
Your version of Excel allows you to read this threaded comment; however, any edits to it will get removed if the file is opened in a newer version of Excel. Learn more: https://go.microsoft.com/fwlink/?linkid=870924
Comment:
    Per Kidist, project closeout call 11/5 to formally close out.</t>
      </text>
    </comment>
    <comment ref="DO104" authorId="31" shapeId="0" xr:uid="{F5CC8999-AF9C-4338-B0A1-2A115BBA022E}">
      <text>
        <t>[Threaded comment]
Your version of Excel allows you to read this threaded comment; however, any edits to it will get removed if the file is opened in a newer version of Excel. Learn more: https://go.microsoft.com/fwlink/?linkid=870924
Comment:
    Skipping a month to line up timing</t>
      </text>
    </comment>
    <comment ref="DP104" authorId="32" shapeId="0" xr:uid="{E6DA26F1-D55B-446B-B2F7-D30F8F4393BF}">
      <text>
        <t>[Threaded comment]
Your version of Excel allows you to read this threaded comment; however, any edits to it will get removed if the file is opened in a newer version of Excel. Learn more: https://go.microsoft.com/fwlink/?linkid=870924
Comment:
    Still conservative based on 12/1 estimate</t>
      </text>
    </comment>
    <comment ref="DQ104" authorId="33" shapeId="0" xr:uid="{0E90E70E-F45B-4FF4-9E14-C9336228E8FE}">
      <text>
        <t>[Threaded comment]
Your version of Excel allows you to read this threaded comment; however, any edits to it will get removed if the file is opened in a newer version of Excel. Learn more: https://go.microsoft.com/fwlink/?linkid=870924
Comment:
    Client signed off on $74k in December; more to come</t>
      </text>
    </comment>
    <comment ref="BP105" authorId="34" shapeId="0" xr:uid="{540CEB48-1FF0-4E1A-9675-15A7D43A55CA}">
      <text>
        <t>[Threaded comment]
Your version of Excel allows you to read this threaded comment; however, any edits to it will get removed if the file is opened in a newer version of Excel. Learn more: https://go.microsoft.com/fwlink/?linkid=870924
Comment:
    Min savings in hand as of 8/27 update deck</t>
      </text>
    </comment>
    <comment ref="BQ105" authorId="35" shapeId="0" xr:uid="{E88383C8-5C50-4A83-9400-EE8DE717BFF9}">
      <text>
        <t>[Threaded comment]
Your version of Excel allows you to read this threaded comment; however, any edits to it will get removed if the file is opened in a newer version of Excel. Learn more: https://go.microsoft.com/fwlink/?linkid=870924
Comment:
    To close out fixed billing</t>
      </text>
    </comment>
    <comment ref="BT106" authorId="36" shapeId="0" xr:uid="{060356FC-E543-4E06-87D9-475BF47E03E5}">
      <text>
        <t>[Threaded comment]
Your version of Excel allows you to read this threaded comment; however, any edits to it will get removed if the file is opened in a newer version of Excel. Learn more: https://go.microsoft.com/fwlink/?linkid=870924
Comment:
    Work done. Anticipating January closeout</t>
      </text>
    </comment>
    <comment ref="DM106" authorId="37" shapeId="0" xr:uid="{3CC18195-DDE6-4EAC-8D1F-36F55D312B65}">
      <text>
        <t>[Threaded comment]
Your version of Excel allows you to read this threaded comment; however, any edits to it will get removed if the file is opened in a newer version of Excel. Learn more: https://go.microsoft.com/fwlink/?linkid=870924
Comment:
    Based on 9/3 update</t>
      </text>
    </comment>
    <comment ref="DO106" authorId="38" shapeId="0" xr:uid="{705365DC-E9F2-404E-9018-EE4DCA4E5B1B}">
      <text>
        <t>[Threaded comment]
Your version of Excel allows you to read this threaded comment; however, any edits to it will get removed if the file is opened in a newer version of Excel. Learn more: https://go.microsoft.com/fwlink/?linkid=870924
Comment:
    Conservative based on 10/29 update</t>
      </text>
    </comment>
    <comment ref="DP106" authorId="39" shapeId="0" xr:uid="{FC66E4C3-8937-4B67-B9AA-CA7E5BAA3381}">
      <text>
        <t>[Threaded comment]
Your version of Excel allows you to read this threaded comment; however, any edits to it will get removed if the file is opened in a newer version of Excel. Learn more: https://go.microsoft.com/fwlink/?linkid=870924
Comment:
    Conservative based on 11/29 update</t>
      </text>
    </comment>
    <comment ref="DQ106" authorId="40" shapeId="0" xr:uid="{970611EF-31C3-4F02-8C79-EDCFD92F64F5}">
      <text>
        <t>[Threaded comment]
Your version of Excel allows you to read this threaded comment; however, any edits to it will get removed if the file is opened in a newer version of Excel. Learn more: https://go.microsoft.com/fwlink/?linkid=870924
Comment:
    Expecting approval in Jan/Feb, with upside</t>
      </text>
    </comment>
    <comment ref="BQ107" authorId="41" shapeId="0" xr:uid="{0F90B62D-A6C1-457F-A8A0-7D545AA243BB}">
      <text>
        <t>[Threaded comment]
Your version of Excel allows you to read this threaded comment; however, any edits to it will get removed if the file is opened in a newer version of Excel. Learn more: https://go.microsoft.com/fwlink/?linkid=870924
Comment:
    Backlog updated based on 8/29 update</t>
      </text>
    </comment>
    <comment ref="BR107" authorId="42" shapeId="0" xr:uid="{4F3AC18C-CD51-418B-A866-F9FAC51C4DBB}">
      <text>
        <t>[Threaded comment]
Your version of Excel allows you to read this threaded comment; however, any edits to it will get removed if the file is opened in a newer version of Excel. Learn more: https://go.microsoft.com/fwlink/?linkid=870924
Comment:
    Confirmed minimum savings exceeded</t>
      </text>
    </comment>
    <comment ref="BS107" authorId="43" shapeId="0" xr:uid="{1AE3702F-F35B-42B8-A4F6-080B83B1E910}">
      <text>
        <t>[Threaded comment]
Your version of Excel allows you to read this threaded comment; however, any edits to it will get removed if the file is opened in a newer version of Excel. Learn more: https://go.microsoft.com/fwlink/?linkid=870924
Comment:
    Project closed out</t>
      </text>
    </comment>
    <comment ref="DN107" authorId="44" shapeId="0" xr:uid="{86B48481-CBA6-4E5A-9DAF-4C39963C277E}">
      <text>
        <t>[Threaded comment]
Your version of Excel allows you to read this threaded comment; however, any edits to it will get removed if the file is opened in a newer version of Excel. Learn more: https://go.microsoft.com/fwlink/?linkid=870924
Comment:
    Based on 8/5 ss update. $43k total expected Oct but spread for conservatism
Reply:
    Revised to $30k based on 9/29 update</t>
      </text>
    </comment>
    <comment ref="DP107" authorId="45" shapeId="0" xr:uid="{23288686-EF4A-4CB5-951B-996F94CACF70}">
      <text>
        <t>[Threaded comment]
Your version of Excel allows you to read this threaded comment; however, any edits to it will get removed if the file is opened in a newer version of Excel. Learn more: https://go.microsoft.com/fwlink/?linkid=870924
Comment:
    Project closed out; just waiting on savings signoff to invoice</t>
      </text>
    </comment>
    <comment ref="DQ107" authorId="46" shapeId="0" xr:uid="{D7C401DE-A0C5-4CE0-9059-2B4B91695EB8}">
      <text>
        <t>[Threaded comment]
Your version of Excel allows you to read this threaded comment; however, any edits to it will get removed if the file is opened in a newer version of Excel. Learn more: https://go.microsoft.com/fwlink/?linkid=870924
Comment:
    Project fully billed and closed out</t>
      </text>
    </comment>
    <comment ref="BR108" authorId="47" shapeId="0" xr:uid="{009BEBB7-C0C1-4F99-B188-6D94F9BE2EFF}">
      <text>
        <t>[Threaded comment]
Your version of Excel allows you to read this threaded comment; however, any edits to it will get removed if the file is opened in a newer version of Excel. Learn more: https://go.microsoft.com/fwlink/?linkid=870924
Comment:
    Flattening the curve slightly for conservatism on timing</t>
      </text>
    </comment>
    <comment ref="BS108" authorId="48" shapeId="0" xr:uid="{50F8C0E6-1B68-463C-A90E-ACDE2756CC4E}">
      <text>
        <t>[Threaded comment]
Your version of Excel allows you to read this threaded comment; however, any edits to it will get removed if the file is opened in a newer version of Excel. Learn more: https://go.microsoft.com/fwlink/?linkid=870924
Comment:
    Maintaining as expected</t>
      </text>
    </comment>
    <comment ref="BT108" authorId="49" shapeId="0" xr:uid="{0ED7B49A-E531-468D-958D-4D57C69BD81A}">
      <text>
        <t>[Threaded comment]
Your version of Excel allows you to read this threaded comment; however, any edits to it will get removed if the file is opened in a newer version of Excel. Learn more: https://go.microsoft.com/fwlink/?linkid=870924
Comment:
    Maintaining as expected</t>
      </text>
    </comment>
    <comment ref="DP108" authorId="50" shapeId="0" xr:uid="{05BABFC0-2D10-4F30-B228-BEE08B8E6433}">
      <text>
        <t>[Threaded comment]
Your version of Excel allows you to read this threaded comment; however, any edits to it will get removed if the file is opened in a newer version of Excel. Learn more: https://go.microsoft.com/fwlink/?linkid=870924
Comment:
    Total of $133k variable fees expected now that Subconsultants category has line of sight on large savings, but keeping backlog/rev rec conservative</t>
      </text>
    </comment>
    <comment ref="DP109" authorId="51" shapeId="0" xr:uid="{E68F1113-4F05-467F-84C4-E5AF03D430EA}">
      <text>
        <t>[Threaded comment]
Your version of Excel allows you to read this threaded comment; however, any edits to it will get removed if the file is opened in a newer version of Excel. Learn more: https://go.microsoft.com/fwlink/?linkid=870924
Comment:
    Based on 9/3 update
Reply:
    9/29 update showed $218k total fees but leaving here for conservatism
Reply:
    11/29 update shows $424k expected fees</t>
      </text>
    </comment>
    <comment ref="BQ110" authorId="52" shapeId="0" xr:uid="{D65BAAC1-55FC-41CD-8D6C-560BB0055FC8}">
      <text>
        <t>[Threaded comment]
Your version of Excel allows you to read this threaded comment; however, any edits to it will get removed if the file is opened in a newer version of Excel. Learn more: https://go.microsoft.com/fwlink/?linkid=870924
Comment:
    Spreading to accommodate the $850 guarantee timeline</t>
      </text>
    </comment>
    <comment ref="BR110" authorId="53" shapeId="0" xr:uid="{50F0CAC8-7187-430A-A778-84BEA879B5B2}">
      <text>
        <t>[Threaded comment]
Your version of Excel allows you to read this threaded comment; however, any edits to it will get removed if the file is opened in a newer version of Excel. Learn more: https://go.microsoft.com/fwlink/?linkid=870924
Comment:
    Still tracking to close out in November</t>
      </text>
    </comment>
    <comment ref="BS110" authorId="54" shapeId="0" xr:uid="{FEB1F6AC-8931-4C80-8294-2F101E54251A}">
      <text>
        <t>[Threaded comment]
Your version of Excel allows you to read this threaded comment; however, any edits to it will get removed if the file is opened in a newer version of Excel. Learn more: https://go.microsoft.com/fwlink/?linkid=870924
Comment:
    Expect project to close out in Dec</t>
      </text>
    </comment>
    <comment ref="BT110" authorId="55" shapeId="0" xr:uid="{A59E5322-5ADA-4106-B3B8-66FF352AA742}">
      <text>
        <t>[Threaded comment]
Your version of Excel allows you to read this threaded comment; however, any edits to it will get removed if the file is opened in a newer version of Excel. Learn more: https://go.microsoft.com/fwlink/?linkid=870924
Comment:
    Support requested from delivery team, who confirmed project is basically closed out
Reply:
    Confirmed via email by MY</t>
      </text>
    </comment>
    <comment ref="BQ111" authorId="56" shapeId="0" xr:uid="{F9D9F4DF-B1B9-4297-9879-3ED80832247A}">
      <text>
        <t>[Threaded comment]
Your version of Excel allows you to read this threaded comment; however, any edits to it will get removed if the file is opened in a newer version of Excel. Learn more: https://go.microsoft.com/fwlink/?linkid=870924
Comment:
    Updated backlog based on scope revisions and progress to date</t>
      </text>
    </comment>
    <comment ref="BT111" authorId="57" shapeId="0" xr:uid="{FEFE8555-8D49-4C38-854C-46CDB91FA4ED}">
      <text>
        <t>[Threaded comment]
Your version of Excel allows you to read this threaded comment; however, any edits to it will get removed if the file is opened in a newer version of Excel. Learn more: https://go.microsoft.com/fwlink/?linkid=870924
Comment:
    Collected explicit update from Nicky</t>
      </text>
    </comment>
    <comment ref="DM112" authorId="58" shapeId="0" xr:uid="{06E37B2B-293D-4842-8F1F-4830E7FF47A8}">
      <text>
        <t>[Threaded comment]
Your version of Excel allows you to read this threaded comment; however, any edits to it will get removed if the file is opened in a newer version of Excel. Learn more: https://go.microsoft.com/fwlink/?linkid=870924
Comment:
    Pushed back one month for conservatism based on 8/5 update; split July into August</t>
      </text>
    </comment>
    <comment ref="DN112" authorId="59" shapeId="0" xr:uid="{23268090-9287-486E-8163-574ED232C5DA}">
      <text>
        <t>[Threaded comment]
Your version of Excel allows you to read this threaded comment; however, any edits to it will get removed if the file is opened in a newer version of Excel. Learn more: https://go.microsoft.com/fwlink/?linkid=870924
Comment:
    Appears conservative based on 9/29 update</t>
      </text>
    </comment>
    <comment ref="DQ112" authorId="60" shapeId="0" xr:uid="{5C522DE5-DD08-4945-BBE0-6F052C196B9B}">
      <text>
        <t>[Threaded comment]
Your version of Excel allows you to read this threaded comment; however, any edits to it will get removed if the file is opened in a newer version of Excel. Learn more: https://go.microsoft.com/fwlink/?linkid=870924
Comment:
    Reported backlog is actually much higher. Should be able to invoice another $440k in Feb</t>
      </text>
    </comment>
    <comment ref="BR113" authorId="61" shapeId="0" xr:uid="{8ECCF6E6-6242-46BC-8728-1A105ADF4449}">
      <text>
        <t>[Threaded comment]
Your version of Excel allows you to read this threaded comment; however, any edits to it will get removed if the file is opened in a newer version of Excel. Learn more: https://go.microsoft.com/fwlink/?linkid=870924
Comment:
    Flattening per Paolo for Jan estimated completion</t>
      </text>
    </comment>
    <comment ref="BS113" authorId="62" shapeId="0" xr:uid="{6082F27C-082C-45B2-AA77-CBD7CAC1B610}">
      <text>
        <t>[Threaded comment]
Your version of Excel allows you to read this threaded comment; however, any edits to it will get removed if the file is opened in a newer version of Excel. Learn more: https://go.microsoft.com/fwlink/?linkid=870924
Comment:
    Minimum savings cleared as of 12/4</t>
      </text>
    </comment>
    <comment ref="BP114" authorId="63" shapeId="0" xr:uid="{6DD4F093-8948-448E-B7C2-90FEAA322CBA}">
      <text>
        <t>[Threaded comment]
Your version of Excel allows you to read this threaded comment; however, any edits to it will get removed if the file is opened in a newer version of Excel. Learn more: https://go.microsoft.com/fwlink/?linkid=870924
Comment:
    Updated based on delays</t>
      </text>
    </comment>
    <comment ref="BR114" authorId="64" shapeId="0" xr:uid="{C0BB50D8-9EB0-4276-BC3D-EF6077E3B23D}">
      <text>
        <t>[Threaded comment]
Your version of Excel allows you to read this threaded comment; however, any edits to it will get removed if the file is opened in a newer version of Excel. Learn more: https://go.microsoft.com/fwlink/?linkid=870924
Comment:
    Flattened for conservatism</t>
      </text>
    </comment>
    <comment ref="BS114" authorId="65" shapeId="0" xr:uid="{670F7424-5444-4663-8114-88539CA193C0}">
      <text>
        <t>[Threaded comment]
Your version of Excel allows you to read this threaded comment; however, any edits to it will get removed if the file is opened in a newer version of Excel. Learn more: https://go.microsoft.com/fwlink/?linkid=870924
Comment:
    Work largely complete but still finalizing savings opps</t>
      </text>
    </comment>
    <comment ref="BT114" authorId="66" shapeId="0" xr:uid="{B179CA5F-0157-4A73-9000-9C737681B193}">
      <text>
        <t>[Threaded comment]
Your version of Excel allows you to read this threaded comment; however, any edits to it will get removed if the file is opened in a newer version of Excel. Learn more: https://go.microsoft.com/fwlink/?linkid=870924
Comment:
    Finalizing signoff but work complete to achieve min savings</t>
      </text>
    </comment>
    <comment ref="DO114" authorId="67" shapeId="0" xr:uid="{298D213F-8C29-4345-91E6-E3A6DF5B680F}">
      <text>
        <t>[Threaded comment]
Your version of Excel allows you to read this threaded comment; however, any edits to it will get removed if the file is opened in a newer version of Excel. Learn more: https://go.microsoft.com/fwlink/?linkid=870924
Comment:
    Dropping rev rec for this period while we get certainty on surgical equipment savings</t>
      </text>
    </comment>
    <comment ref="DP114" authorId="68" shapeId="0" xr:uid="{71E2D4EA-6CE7-4793-ACB8-B55D777F76A5}">
      <text>
        <t>[Threaded comment]
Your version of Excel allows you to read this threaded comment; however, any edits to it will get removed if the file is opened in a newer version of Excel. Learn more: https://go.microsoft.com/fwlink/?linkid=870924
Comment:
    Continuing slower rev rec while we sort the surgical equipment savings. Still think project can close out by Jan.</t>
      </text>
    </comment>
    <comment ref="DQ114" authorId="69" shapeId="0" xr:uid="{4D36D38F-139B-4430-8942-DADA2118A6C9}">
      <text>
        <t>[Threaded comment]
Your version of Excel allows you to read this threaded comment; however, any edits to it will get removed if the file is opened in a newer version of Excel. Learn more: https://go.microsoft.com/fwlink/?linkid=870924
Comment:
    Continuing slower rev rec while we sort the surgical equipment savings. Still think project can close out by Jan.</t>
      </text>
    </comment>
    <comment ref="BS115" authorId="70" shapeId="0" xr:uid="{A0FD6ABF-E539-47B9-9E2C-CC7D9F9D8478}">
      <text>
        <t>[Threaded comment]
Your version of Excel allows you to read this threaded comment; however, any edits to it will get removed if the file is opened in a newer version of Excel. Learn more: https://go.microsoft.com/fwlink/?linkid=870924
Comment:
    No minimum savings but near a 2x ROI</t>
      </text>
    </comment>
    <comment ref="BT115" authorId="71" shapeId="0" xr:uid="{190E2AC4-920F-463E-A78B-A9DF6C3983F1}">
      <text>
        <t>[Threaded comment]
Your version of Excel allows you to read this threaded comment; however, any edits to it will get removed if the file is opened in a newer version of Excel. Learn more: https://go.microsoft.com/fwlink/?linkid=870924
Comment:
    Finalizing signoff but work complete to achieve min savings</t>
      </text>
    </comment>
    <comment ref="DN115" authorId="72" shapeId="0" xr:uid="{FF1096AF-5D5B-43A3-A521-FC09E216AC24}">
      <text>
        <t>[Threaded comment]
Your version of Excel allows you to read this threaded comment; however, any edits to it will get removed if the file is opened in a newer version of Excel. Learn more: https://go.microsoft.com/fwlink/?linkid=870924
Comment:
    9/29 update is showing $394k. Pushing to $330k to revise but stay conservative</t>
      </text>
    </comment>
    <comment ref="DO115" authorId="73" shapeId="0" xr:uid="{E6DCC077-CAD4-4429-883B-857DD948CC46}">
      <text>
        <t>[Threaded comment]
Your version of Excel allows you to read this threaded comment; however, any edits to it will get removed if the file is opened in a newer version of Excel. Learn more: https://go.microsoft.com/fwlink/?linkid=870924
Comment:
    $469k hybrid fees on tracker. Taking a conservative haircut</t>
      </text>
    </comment>
    <comment ref="DP115" authorId="74" shapeId="0" xr:uid="{E2925D27-D428-427D-85BB-29FC0E7F299D}">
      <text>
        <t>[Threaded comment]
Your version of Excel allows you to read this threaded comment; however, any edits to it will get removed if the file is opened in a newer version of Excel. Learn more: https://go.microsoft.com/fwlink/?linkid=870924
Comment:
    Still appears conservative per tracker</t>
      </text>
    </comment>
    <comment ref="DQ115" authorId="75" shapeId="0" xr:uid="{2A8DE1F6-F5D4-485C-A027-AA1E2DC674F0}">
      <text>
        <t>[Threaded comment]
Your version of Excel allows you to read this threaded comment; however, any edits to it will get removed if the file is opened in a newer version of Excel. Learn more: https://go.microsoft.com/fwlink/?linkid=870924
Comment:
    Still appears conservative per tracker</t>
      </text>
    </comment>
    <comment ref="DQ116" authorId="76" shapeId="0" xr:uid="{23D9726B-5490-4EB5-8FDF-C0372CE01E08}">
      <text>
        <t>[Threaded comment]
Your version of Excel allows you to read this threaded comment; however, any edits to it will get removed if the file is opened in a newer version of Excel. Learn more: https://go.microsoft.com/fwlink/?linkid=870924
Comment:
    Flattening due to timing</t>
      </text>
    </comment>
    <comment ref="E117" authorId="77" shapeId="0" xr:uid="{C71C52CC-5E1A-4825-B12D-694D9B78C9D4}">
      <text>
        <t>[Threaded comment]
Your version of Excel allows you to read this threaded comment; however, any edits to it will get removed if the file is opened in a newer version of Excel. Learn more: https://go.microsoft.com/fwlink/?linkid=870924
Comment:
    Milestone based</t>
      </text>
    </comment>
    <comment ref="BR117" authorId="78" shapeId="0" xr:uid="{33A1197F-689E-430F-8A29-802F3750C805}">
      <text>
        <t>[Threaded comment]
Your version of Excel allows you to read this threaded comment; however, any edits to it will get removed if the file is opened in a newer version of Excel. Learn more: https://go.microsoft.com/fwlink/?linkid=870924
Comment:
    Per MY, expecting Dec close out</t>
      </text>
    </comment>
    <comment ref="BS117" authorId="79" shapeId="0" xr:uid="{FBBC6C13-8499-411C-8614-0B00A8F0E77F}">
      <text>
        <t>[Threaded comment]
Your version of Excel allows you to read this threaded comment; however, any edits to it will get removed if the file is opened in a newer version of Excel. Learn more: https://go.microsoft.com/fwlink/?linkid=870924
Comment:
    Per MY, expecting Dec close out</t>
      </text>
    </comment>
    <comment ref="BT117" authorId="80" shapeId="0" xr:uid="{809F96C8-9C92-44E5-96B1-789EEF6F6643}">
      <text>
        <t>[Threaded comment]
Your version of Excel allows you to read this threaded comment; however, any edits to it will get removed if the file is opened in a newer version of Excel. Learn more: https://go.microsoft.com/fwlink/?linkid=870924
Comment:
    Project completed and invoice sent 1/12/26</t>
      </text>
    </comment>
    <comment ref="BS118" authorId="81" shapeId="0" xr:uid="{FBDC5D5C-E091-4CFE-BC77-0291AD7E705A}">
      <text>
        <t>[Threaded comment]
Your version of Excel allows you to read this threaded comment; however, any edits to it will get removed if the file is opened in a newer version of Excel. Learn more: https://go.microsoft.com/fwlink/?linkid=870924
Comment:
    Expect to achieve min savings by Dec</t>
      </text>
    </comment>
    <comment ref="BT118" authorId="82" shapeId="0" xr:uid="{A56E677B-8E51-4871-B4FD-5BA861E5C954}">
      <text>
        <t>[Threaded comment]
Your version of Excel allows you to read this threaded comment; however, any edits to it will get removed if the file is opened in a newer version of Excel. Learn more: https://go.microsoft.com/fwlink/?linkid=870924
Comment:
    Starch contract to be finalized week of ‘1/5, putting us beyond min savings and into hybrid</t>
      </text>
    </comment>
    <comment ref="DP118" authorId="83" shapeId="0" xr:uid="{5F762DFB-DC08-400A-94CE-CECA50F2730E}">
      <text>
        <t>[Threaded comment]
Your version of Excel allows you to read this threaded comment; however, any edits to it will get removed if the file is opened in a newer version of Excel. Learn more: https://go.microsoft.com/fwlink/?linkid=870924
Comment:
    Flattening the rev rec for conservatism</t>
      </text>
    </comment>
    <comment ref="DQ118" authorId="84" shapeId="0" xr:uid="{67D2E92C-B093-4E6F-9A6C-EA876700B1AA}">
      <text>
        <t>[Threaded comment]
Your version of Excel allows you to read this threaded comment; however, any edits to it will get removed if the file is opened in a newer version of Excel. Learn more: https://go.microsoft.com/fwlink/?linkid=870924
Comment:
    Flattening the rev rec for conservatism</t>
      </text>
    </comment>
    <comment ref="BS119" authorId="85" shapeId="0" xr:uid="{201417C0-E060-4945-A0A5-C9093751C197}">
      <text>
        <t>[Threaded comment]
Your version of Excel allows you to read this threaded comment; however, any edits to it will get removed if the file is opened in a newer version of Excel. Learn more: https://go.microsoft.com/fwlink/?linkid=870924
Comment:
    Expecting to hit min savings in Dec but flattening for conservatism</t>
      </text>
    </comment>
    <comment ref="BT119" authorId="86" shapeId="0" xr:uid="{21C4F622-8570-45F8-93A9-B467F4583E59}">
      <text>
        <t>[Threaded comment]
Your version of Excel allows you to read this threaded comment; however, any edits to it will get removed if the file is opened in a newer version of Excel. Learn more: https://go.microsoft.com/fwlink/?linkid=870924
Comment:
    Min savings now expect in Feb</t>
      </text>
    </comment>
    <comment ref="DO119" authorId="87" shapeId="0" xr:uid="{53B85C29-DF4B-47D0-95E4-D088FA9674B0}">
      <text>
        <t>[Threaded comment]
Your version of Excel allows you to read this threaded comment; however, any edits to it will get removed if the file is opened in a newer version of Excel. Learn more: https://go.microsoft.com/fwlink/?linkid=870924
Comment:
    Conservative write-up based on 10/29 update</t>
      </text>
    </comment>
    <comment ref="DP119" authorId="88" shapeId="0" xr:uid="{ED0F7D2E-053C-483A-9AE4-897C5BC499A6}">
      <text>
        <t>[Threaded comment]
Your version of Excel allows you to read this threaded comment; however, any edits to it will get removed if the file is opened in a newer version of Excel. Learn more: https://go.microsoft.com/fwlink/?linkid=870924
Comment:
    Conservative write up based on 12/3 update</t>
      </text>
    </comment>
    <comment ref="DQ119" authorId="89" shapeId="0" xr:uid="{096F3353-C0C7-4A2D-8996-45D595605474}">
      <text>
        <t>[Threaded comment]
Your version of Excel allows you to read this threaded comment; however, any edits to it will get removed if the file is opened in a newer version of Excel. Learn more: https://go.microsoft.com/fwlink/?linkid=870924
Comment:
    Still appears conservative</t>
      </text>
    </comment>
    <comment ref="BS120" authorId="90" shapeId="0" xr:uid="{F86F6E8F-A321-4DC8-B56D-AAD60A1671D7}">
      <text>
        <t>[Threaded comment]
Your version of Excel allows you to read this threaded comment; however, any edits to it will get removed if the file is opened in a newer version of Excel. Learn more: https://go.microsoft.com/fwlink/?linkid=870924
Comment:
    Flattening slightly for conservatism</t>
      </text>
    </comment>
    <comment ref="BT120" authorId="91" shapeId="0" xr:uid="{A71762AF-118F-4081-9F8E-A5CB7BB272A7}">
      <text>
        <t>[Threaded comment]
Your version of Excel allows you to read this threaded comment; however, any edits to it will get removed if the file is opened in a newer version of Excel. Learn more: https://go.microsoft.com/fwlink/?linkid=870924
Comment:
    Flattening slightly for conservatism</t>
      </text>
    </comment>
    <comment ref="BT121" authorId="92" shapeId="0" xr:uid="{0355DA8C-D51C-441A-9B99-5A5AB17CAB0B}">
      <text>
        <t>[Threaded comment]
Your version of Excel allows you to read this threaded comment; however, any edits to it will get removed if the file is opened in a newer version of Excel. Learn more: https://go.microsoft.com/fwlink/?linkid=870924
Comment:
    Treya work completed on small parcel streams, which alone will more than exceed min savings. Just waiting for client approval</t>
      </text>
    </comment>
    <comment ref="DQ121" authorId="93" shapeId="0" xr:uid="{BD7A3A81-51AF-4255-9B5C-5D96218328D5}">
      <text>
        <t>[Threaded comment]
Your version of Excel allows you to read this threaded comment; however, any edits to it will get removed if the file is opened in a newer version of Excel. Learn more: https://go.microsoft.com/fwlink/?linkid=870924
Comment:
    ‘⅑ update does not include some small parcel upside (in hand)</t>
      </text>
    </comment>
    <comment ref="L122" authorId="94" shapeId="0" xr:uid="{D218EC67-2BAB-481B-95D1-E31B09862340}">
      <text>
        <t>[Threaded comment]
Your version of Excel allows you to read this threaded comment; however, any edits to it will get removed if the file is opened in a newer version of Excel. Learn more: https://go.microsoft.com/fwlink/?linkid=870924
Comment:
    Note variable invoicing starts at 35% of dollar zero but credits back the fixed billing to date</t>
      </text>
    </comment>
    <comment ref="BT122" authorId="95" shapeId="0" xr:uid="{83AE63C7-3EB4-4023-B261-752D553EF942}">
      <text>
        <t>[Threaded comment]
Your version of Excel allows you to read this threaded comment; however, any edits to it will get removed if the file is opened in a newer version of Excel. Learn more: https://go.microsoft.com/fwlink/?linkid=870924
Comment:
    High confidence in March closeout with min savings hit in Feb</t>
      </text>
    </comment>
    <comment ref="DQ122" authorId="96" shapeId="0" xr:uid="{D27ADCE0-25DA-488B-9AAE-E96C576BF6BF}">
      <text>
        <t>[Threaded comment]
Your version of Excel allows you to read this threaded comment; however, any edits to it will get removed if the file is opened in a newer version of Excel. Learn more: https://go.microsoft.com/fwlink/?linkid=870924
Comment:
    $669,503 of savings id’d as of 12/31 at 35% share suggests revenue to date is significantly under reported ($234k fees “identified” to date). This catch-up gets you to roughly ⅔ of that amount for conservatism</t>
      </text>
    </comment>
    <comment ref="BT123" authorId="97" shapeId="0" xr:uid="{0B0B2AF4-F8F4-432D-83CC-B222E2600622}">
      <text>
        <t>[Threaded comment]
Your version of Excel allows you to read this threaded comment; however, any edits to it will get removed if the file is opened in a newer version of Excel. Learn more: https://go.microsoft.com/fwlink/?linkid=870924
Comment:
    Flattening slightly for conservatism, though add-on acquisition means we may already be at min savings</t>
      </text>
    </comment>
    <comment ref="DQ123" authorId="98" shapeId="0" xr:uid="{05BE9B7C-C780-49DB-BC70-A09C6200A3F3}">
      <text>
        <t>[Threaded comment]
Your version of Excel allows you to read this threaded comment; however, any edits to it will get removed if the file is opened in a newer version of Excel. Learn more: https://go.microsoft.com/fwlink/?linkid=870924
Comment:
    Significant upside given add-on acquisition</t>
      </text>
    </comment>
    <comment ref="BS124" authorId="99" shapeId="0" xr:uid="{0207DE7B-712C-458F-BABC-7F2B113964DD}">
      <text>
        <t>[Threaded comment]
Your version of Excel allows you to read this threaded comment; however, any edits to it will get removed if the file is opened in a newer version of Excel. Learn more: https://go.microsoft.com/fwlink/?linkid=870924
Comment:
    Flattening as client has been slow to provide data</t>
      </text>
    </comment>
    <comment ref="DQ124" authorId="100" shapeId="0" xr:uid="{487A8C17-C7F9-445D-83DE-36634D45B497}">
      <text>
        <t>[Threaded comment]
Your version of Excel allows you to read this threaded comment; however, any edits to it will get removed if the file is opened in a newer version of Excel. Learn more: https://go.microsoft.com/fwlink/?linkid=870924
Comment:
    On track</t>
      </text>
    </comment>
    <comment ref="DQ125" authorId="101" shapeId="0" xr:uid="{7A4ACE52-4273-4529-A712-8D8E78E474C7}">
      <text>
        <t>[Threaded comment]
Your version of Excel allows you to read this threaded comment; however, any edits to it will get removed if the file is opened in a newer version of Excel. Learn more: https://go.microsoft.com/fwlink/?linkid=870924
Comment:
    Updated more conservative hybrid estimate for rev rec curve</t>
      </text>
    </comment>
    <comment ref="BS126" authorId="102" shapeId="0" xr:uid="{3051FA6B-C3DB-467B-85DD-DC55938E9004}">
      <text>
        <t>[Threaded comment]
Your version of Excel allows you to read this threaded comment; however, any edits to it will get removed if the file is opened in a newer version of Excel. Learn more: https://go.microsoft.com/fwlink/?linkid=870924
Comment:
    Flattening slightly for conservatism</t>
      </text>
    </comment>
    <comment ref="DQ126" authorId="103" shapeId="0" xr:uid="{F8B8079F-3DF8-46CC-B362-BE90173ADAF2}">
      <text>
        <t>[Threaded comment]
Your version of Excel allows you to read this threaded comment; however, any edits to it will get removed if the file is opened in a newer version of Excel. Learn more: https://go.microsoft.com/fwlink/?linkid=870924
Comment:
    Agreements finalized for $426k savings on Cosmetic Supplies, which will generate $70k hybrid fees (and exceed min savings). Signoff from mgmt expected by early Feb.</t>
      </text>
    </comment>
    <comment ref="BR127" authorId="104" shapeId="0" xr:uid="{FC80C9F2-828D-40B5-B7CE-314893B1A266}">
      <text>
        <t>[Threaded comment]
Your version of Excel allows you to read this threaded comment; however, any edits to it will get removed if the file is opened in a newer version of Excel. Learn more: https://go.microsoft.com/fwlink/?linkid=870924
Comment:
    Delayed one month</t>
      </text>
    </comment>
    <comment ref="DQ127" authorId="105" shapeId="0" xr:uid="{137B1922-2317-4A18-A9DA-16094E1A1DE5}">
      <text>
        <t>[Threaded comment]
Your version of Excel allows you to read this threaded comment; however, any edits to it will get removed if the file is opened in a newer version of Excel. Learn more: https://go.microsoft.com/fwlink/?linkid=870924
Comment:
    Project progressing well and tracking above booked savings to date</t>
      </text>
    </comment>
    <comment ref="DQ128" authorId="106" shapeId="0" xr:uid="{E1FC7125-95B9-488E-A7E1-066A8AF6501A}">
      <text>
        <t>[Threaded comment]
Your version of Excel allows you to read this threaded comment; however, any edits to it will get removed if the file is opened in a newer version of Excel. Learn more: https://go.microsoft.com/fwlink/?linkid=870924
Comment:
    On track</t>
      </text>
    </comment>
    <comment ref="K129" authorId="107" shapeId="0" xr:uid="{BCE6C14D-CCC9-40F5-B0D7-3792A1673980}">
      <text>
        <t>[Threaded comment]
Your version of Excel allows you to read this threaded comment; however, any edits to it will get removed if the file is opened in a newer version of Excel. Learn more: https://go.microsoft.com/fwlink/?linkid=870924
Comment:
    Booked lower than low-end savings per RA and BM for conservatism</t>
      </text>
    </comment>
    <comment ref="BS129" authorId="108" shapeId="0" xr:uid="{B0538AC2-BBC8-48F9-B633-BA93BC0497E7}">
      <text>
        <t>[Threaded comment]
Your version of Excel allows you to read this threaded comment; however, any edits to it will get removed if the file is opened in a newer version of Excel. Learn more: https://go.microsoft.com/fwlink/?linkid=870924
Comment:
    Flattening slightly for conservatism</t>
      </text>
    </comment>
    <comment ref="BT129" authorId="109" shapeId="0" xr:uid="{2B05B339-1004-4BAB-8786-82C5C429C9FB}">
      <text>
        <t>[Threaded comment]
Your version of Excel allows you to read this threaded comment; however, any edits to it will get removed if the file is opened in a newer version of Excel. Learn more: https://go.microsoft.com/fwlink/?linkid=870924
Comment:
    Significant savings achieved as of 12/31, but timeline extended to May</t>
      </text>
    </comment>
    <comment ref="DQ129" authorId="110" shapeId="0" xr:uid="{86E20311-0A23-4482-80F0-E01A30DA5E66}">
      <text>
        <t>[Threaded comment]
Your version of Excel allows you to read this threaded comment; however, any edits to it will get removed if the file is opened in a newer version of Excel. Learn more: https://go.microsoft.com/fwlink/?linkid=870924
Comment:
    Tracking ahead of schedule</t>
      </text>
    </comment>
    <comment ref="BT130" authorId="111" shapeId="0" xr:uid="{20841C54-DB4E-407B-B7CE-CA607132BDF4}">
      <text>
        <t>[Threaded comment]
Your version of Excel allows you to read this threaded comment; however, any edits to it will get removed if the file is opened in a newer version of Excel. Learn more: https://go.microsoft.com/fwlink/?linkid=870924
Comment:
    On track</t>
      </text>
    </comment>
    <comment ref="K132" authorId="112" shapeId="0" xr:uid="{D6C61E93-1B31-4159-B7D9-5BFB8259CECB}">
      <text>
        <t>[Threaded comment]
Your version of Excel allows you to read this threaded comment; however, any edits to it will get removed if the file is opened in a newer version of Excel. Learn more: https://go.microsoft.com/fwlink/?linkid=870924
Comment:
    $100k kicker at average savings and another $100k kicker at high range savings</t>
      </text>
    </comment>
    <comment ref="BT132" authorId="113" shapeId="0" xr:uid="{F4663081-CA47-43D2-BD8D-4AD1B0A51521}">
      <text>
        <t>[Threaded comment]
Your version of Excel allows you to read this threaded comment; however, any edits to it will get removed if the file is opened in a newer version of Excel. Learn more: https://go.microsoft.com/fwlink/?linkid=870924
Comment:
    Flattening slightly for conservatism</t>
      </text>
    </comment>
    <comment ref="BT133" authorId="114" shapeId="0" xr:uid="{F8B8EAD7-B1D5-42B1-84F1-4691050DC10E}">
      <text>
        <t>[Threaded comment]
Your version of Excel allows you to read this threaded comment; however, any edits to it will get removed if the file is opened in a newer version of Excel. Learn more: https://go.microsoft.com/fwlink/?linkid=870924
Comment:
    Email sent to Paolo to confirm status</t>
      </text>
    </comment>
    <comment ref="DQ134" authorId="115" shapeId="0" xr:uid="{5E0A9C6C-3440-4BA5-B90F-C36DB7168F43}">
      <text>
        <t>[Threaded comment]
Your version of Excel allows you to read this threaded comment; however, any edits to it will get removed if the file is opened in a newer version of Excel. Learn more: https://go.microsoft.com/fwlink/?linkid=870924
Comment:
    Est savings at $202k but not writing up backlog yet.</t>
      </text>
    </comment>
    <comment ref="J137" authorId="116" shapeId="0" xr:uid="{F7570501-D5FF-4E5F-A1DF-83DB27D2C410}">
      <text>
        <t>[Threaded comment]
Your version of Excel allows you to read this threaded comment; however, any edits to it will get removed if the file is opened in a newer version of Excel. Learn more: https://go.microsoft.com/fwlink/?linkid=870924
Comment:
    Low end savings divided by ROI guarantee, even though the fixed fee is $120k</t>
      </text>
    </comment>
    <comment ref="K137" authorId="117" shapeId="0" xr:uid="{33AF1D7B-7DB0-4420-8B63-80D9F0A30E61}">
      <text>
        <t>[Threaded comment]
Your version of Excel allows you to read this threaded comment; however, any edits to it will get removed if the file is opened in a newer version of Excel. Learn more: https://go.microsoft.com/fwlink/?linkid=870924
Comment:
    No variable booked since the break point is above the low-end savings range.</t>
      </text>
    </comment>
    <comment ref="BT138" authorId="118" shapeId="0" xr:uid="{2797590E-626E-415D-84F6-403CC70C7F0A}">
      <text>
        <t>[Threaded comment]
Your version of Excel allows you to read this threaded comment; however, any edits to it will get removed if the file is opened in a newer version of Excel. Learn more: https://go.microsoft.com/fwlink/?linkid=870924
Comment:
    Significant progress made in December and short project so accelerating rev rec</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tc={26D8CB27-182D-4E2B-B8F7-000FDF39BD15}</author>
    <author>tc={E1AACF37-E050-439B-B71A-3F8F4E0FCACE}</author>
    <author>tc={2BDB7DDE-778F-4095-8541-7460948D05A8}</author>
    <author>tc={5D93CE14-B684-4701-9D69-1F1F7CF3693F}</author>
    <author>tc={C267499E-64FF-414A-A2BE-67039C84A3CA}</author>
    <author>tc={D6D2657F-30BA-413E-A73A-9FCFD6654647}</author>
    <author>tc={9D7AA7D3-F51F-41DC-A87E-A45DCDD6164A}</author>
    <author>tc={84701038-AAFD-4255-94C7-FF6C535AEE6E}</author>
    <author>tc={012FA4E4-9B29-43E8-8A05-891EB70D7402}</author>
    <author>tc={34DAB193-3827-417C-9BF1-6332027F2D01}</author>
    <author>tc={A0C379BC-B1F0-4119-BE26-EF8C29442A40}</author>
    <author>tc={11FA70E0-835B-4158-B600-877771BBF16A}</author>
    <author>tc={DF6CFCE0-B8CF-48E8-9E1D-A4C7A20B0701}</author>
    <author>tc={FF604F33-DE74-4CF2-9F84-C7C1E276AA56}</author>
    <author>tc={56D77208-660E-4C6D-B487-998231443608}</author>
    <author>tc={01FDFA5A-6DF5-4164-8F0C-4930E7A78888}</author>
    <author>tc={738F3A36-D8F5-49A8-95F2-56AA3DA9F4A5}</author>
    <author>tc={F02FC93D-60A3-4EC1-94D3-530977602725}</author>
    <author>tc={4A4CC53A-9606-4263-87B2-BAB81706DA64}</author>
    <author>tc={02EDD0B9-E0CA-49CB-A5AD-26F9E28B62C3}</author>
    <author>tc={B944AF1E-843B-46C6-8521-30003C6C98FA}</author>
    <author>tc={7A3B90FF-180E-4533-840F-0F55EE8F5B3D}</author>
    <author>tc={FF8C0522-8FDB-4499-9DD3-4A2E70FD1CD0}</author>
    <author>tc={05F14B38-4FFE-4728-B83C-8787B3EF26C5}</author>
    <author>tc={E4213C1B-09FC-4B57-8D78-FE913B5BBA31}</author>
    <author>tc={6ED569ED-AE78-45D0-A8C8-A2EEE3A513BB}</author>
  </authors>
  <commentList>
    <comment ref="H29" authorId="0" shapeId="0" xr:uid="{26D8CB27-182D-4E2B-B8F7-000FDF39BD15}">
      <text>
        <t>[Threaded comment]
Your version of Excel allows you to read this threaded comment; however, any edits to it will get removed if the file is opened in a newer version of Excel. Learn more: https://go.microsoft.com/fwlink/?linkid=870924
Comment:
    Based on actual cash collected</t>
      </text>
    </comment>
    <comment ref="AQ32" authorId="1" shapeId="0" xr:uid="{E1AACF37-E050-439B-B71A-3F8F4E0FCACE}">
      <text>
        <t>[Threaded comment]
Your version of Excel allows you to read this threaded comment; however, any edits to it will get removed if the file is opened in a newer version of Excel. Learn more: https://go.microsoft.com/fwlink/?linkid=870924
Comment:
    Adjustment to reverse amount on the opening balance sheet entry from the QofE; this was erroneously reflected as unbilled AR at the transaction date, but all revenue had been previously recognized/collected at that date</t>
      </text>
    </comment>
    <comment ref="L51" authorId="2" shapeId="0" xr:uid="{2BDB7DDE-778F-4095-8541-7460948D05A8}">
      <text>
        <t>[Threaded comment]
Your version of Excel allows you to read this threaded comment; however, any edits to it will get removed if the file is opened in a newer version of Excel. Learn more: https://go.microsoft.com/fwlink/?linkid=870924
Comment:
    Initial start invoice - exclude in calc, assume invoiced in month paid</t>
      </text>
    </comment>
    <comment ref="AQ56" authorId="3" shapeId="0" xr:uid="{5D93CE14-B684-4701-9D69-1F1F7CF3693F}">
      <text>
        <t>[Threaded comment]
Your version of Excel allows you to read this threaded comment; however, any edits to it will get removed if the file is opened in a newer version of Excel. Learn more: https://go.microsoft.com/fwlink/?linkid=870924
Comment:
    Adjustment to reverse amount on the opening balance sheet entry from the QofE; this was erroneously reflected as unbilled AR at the transaction date, but all revenue had been previously recognized/collected at that date</t>
      </text>
    </comment>
    <comment ref="H57" authorId="4" shapeId="0" xr:uid="{C267499E-64FF-414A-A2BE-67039C84A3CA}">
      <text>
        <t>[Threaded comment]
Your version of Excel allows you to read this threaded comment; however, any edits to it will get removed if the file is opened in a newer version of Excel. Learn more: https://go.microsoft.com/fwlink/?linkid=870924
Comment:
    Based on actual cash collected</t>
      </text>
    </comment>
    <comment ref="H101" authorId="5" shapeId="0" xr:uid="{D6D2657F-30BA-413E-A73A-9FCFD6654647}">
      <text>
        <t>[Threaded comment]
Your version of Excel allows you to read this threaded comment; however, any edits to it will get removed if the file is opened in a newer version of Excel. Learn more: https://go.microsoft.com/fwlink/?linkid=870924
Comment:
    Based on actual cash collected</t>
      </text>
    </comment>
    <comment ref="AQ131" authorId="6" shapeId="0" xr:uid="{9D7AA7D3-F51F-41DC-A87E-A45DCDD6164A}">
      <text>
        <t xml:space="preserve">[Threaded comment]
Your version of Excel allows you to read this threaded comment; however, any edits to it will get removed if the file is opened in a newer version of Excel. Learn more: https://go.microsoft.com/fwlink/?linkid=870924
Comment:
    Write off, uncollectible (opening balance sheet/goodwill)
</t>
      </text>
    </comment>
    <comment ref="AQ155" authorId="7" shapeId="0" xr:uid="{84701038-AAFD-4255-94C7-FF6C535AEE6E}">
      <text>
        <t xml:space="preserve">[Threaded comment]
Your version of Excel allows you to read this threaded comment; however, any edits to it will get removed if the file is opened in a newer version of Excel. Learn more: https://go.microsoft.com/fwlink/?linkid=870924
Comment:
    Adjustment to reverse amount on the opening balance sheet entry from the QofE; this was erroneously reflected as unbilled AR at the transaction date, but all revenue had been previously recognized/collected at that date
</t>
      </text>
    </comment>
    <comment ref="AQ160" authorId="8" shapeId="0" xr:uid="{012FA4E4-9B29-43E8-8A05-891EB70D7402}">
      <text>
        <t>[Threaded comment]
Your version of Excel allows you to read this threaded comment; however, any edits to it will get removed if the file is opened in a newer version of Excel. Learn more: https://go.microsoft.com/fwlink/?linkid=870924
Comment:
    Includes revenue true up for over-estimated amounts in November that were not confirmed by client before year end close.</t>
      </text>
    </comment>
    <comment ref="AQ168" authorId="9" shapeId="0" xr:uid="{34DAB193-3827-417C-9BF1-6332027F2D01}">
      <text>
        <t>[Threaded comment]
Your version of Excel allows you to read this threaded comment; however, any edits to it will get removed if the file is opened in a newer version of Excel. Learn more: https://go.microsoft.com/fwlink/?linkid=870924
Comment:
    Adjustment to reverse amount on the opening balance sheet entry from the QofE; this was erroneously reflected as unbilled AR at the transaction date, but all revenue had been previously recognized/collected at that date</t>
      </text>
    </comment>
    <comment ref="AQ172" authorId="10" shapeId="0" xr:uid="{A0C379BC-B1F0-4119-BE26-EF8C29442A40}">
      <text>
        <t>[Threaded comment]
Your version of Excel allows you to read this threaded comment; however, any edits to it will get removed if the file is opened in a newer version of Excel. Learn more: https://go.microsoft.com/fwlink/?linkid=870924
Comment:
    Includes full recog of Ext 2 over five months + ext 3 first two milestones/Dec 31</t>
      </text>
    </comment>
    <comment ref="AO175" authorId="11" shapeId="0" xr:uid="{11FA70E0-835B-4158-B600-877771BBF16A}">
      <text>
        <t>[Threaded comment]
Your version of Excel allows you to read this threaded comment; however, any edits to it will get removed if the file is opened in a newer version of Excel. Learn more: https://go.microsoft.com/fwlink/?linkid=870924
Comment:
    Write off two $71k invoices, not cash rec’d)</t>
      </text>
    </comment>
    <comment ref="AP175" authorId="12" shapeId="0" xr:uid="{DF6CFCE0-B8CF-48E8-9E1D-A4C7A20B0701}">
      <text>
        <t>[Threaded comment]
Your version of Excel allows you to read this threaded comment; however, any edits to it will get removed if the file is opened in a newer version of Excel. Learn more: https://go.microsoft.com/fwlink/?linkid=870924
Comment:
    Write off of $71k invoice, less negative unbilled amount (this is not cash rec’d)</t>
      </text>
    </comment>
    <comment ref="AQ236" authorId="13" shapeId="0" xr:uid="{FF604F33-DE74-4CF2-9F84-C7C1E276AA56}">
      <text>
        <t>[Threaded comment]
Your version of Excel allows you to read this threaded comment; however, any edits to it will get removed if the file is opened in a newer version of Excel. Learn more: https://go.microsoft.com/fwlink/?linkid=870924
Comment:
    Adjustment to reverse amount on the opening balance sheet entry from the QofE; this was erroneously reflected as unbilled AR at the transaction date, but all revenue had been previously recognized/collected at that date</t>
      </text>
    </comment>
    <comment ref="AQ244" authorId="14" shapeId="0" xr:uid="{56D77208-660E-4C6D-B487-998231443608}">
      <text>
        <t>[Threaded comment]
Your version of Excel allows you to read this threaded comment; however, any edits to it will get removed if the file is opened in a newer version of Excel. Learn more: https://go.microsoft.com/fwlink/?linkid=870924
Comment:
    Final month of contract recog, remove clawback</t>
      </text>
    </comment>
    <comment ref="AQ269" authorId="15" shapeId="0" xr:uid="{01FDFA5A-6DF5-4164-8F0C-4930E7A78888}">
      <text>
        <t>[Threaded comment]
Your version of Excel allows you to read this threaded comment; however, any edits to it will get removed if the file is opened in a newer version of Excel. Learn more: https://go.microsoft.com/fwlink/?linkid=870924
Comment:
    Includes $4,605 of reimb expense revenue</t>
      </text>
    </comment>
    <comment ref="AQ281" authorId="16" shapeId="0" xr:uid="{738F3A36-D8F5-49A8-95F2-56AA3DA9F4A5}">
      <text>
        <t>[Threaded comment]
Your version of Excel allows you to read this threaded comment; however, any edits to it will get removed if the file is opened in a newer version of Excel. Learn more: https://go.microsoft.com/fwlink/?linkid=870924
Comment:
    Includes $5479 of reimb exp revenue</t>
      </text>
    </comment>
    <comment ref="AQ289" authorId="17" shapeId="0" xr:uid="{F02FC93D-60A3-4EC1-94D3-530977602725}">
      <text>
        <t>[Threaded comment]
Your version of Excel allows you to read this threaded comment; however, any edits to it will get removed if the file is opened in a newer version of Excel. Learn more: https://go.microsoft.com/fwlink/?linkid=870924
Comment:
    Min savings met/no clawback, recog of $58k related to contingent portion of the hybrid arrangement</t>
      </text>
    </comment>
    <comment ref="AS294" authorId="18" shapeId="0" xr:uid="{4A4CC53A-9606-4263-87B2-BAB81706DA64}">
      <text>
        <t>[Threaded comment]
Your version of Excel allows you to read this threaded comment; however, any edits to it will get removed if the file is opened in a newer version of Excel. Learn more: https://go.microsoft.com/fwlink/?linkid=870924
Comment:
    See offsetting $156k Pertronix AR above</t>
      </text>
    </comment>
    <comment ref="AT294" authorId="19" shapeId="0" xr:uid="{02EDD0B9-E0CA-49CB-A5AD-26F9E28B62C3}">
      <text>
        <t>[Threaded comment]
Your version of Excel allows you to read this threaded comment; however, any edits to it will get removed if the file is opened in a newer version of Excel. Learn more: https://go.microsoft.com/fwlink/?linkid=870924
Comment:
    See offsetting $156k Pertronix AR above</t>
      </text>
    </comment>
    <comment ref="AU294" authorId="20" shapeId="0" xr:uid="{B944AF1E-843B-46C6-8521-30003C6C98FA}">
      <text>
        <t>[Threaded comment]
Your version of Excel allows you to read this threaded comment; however, any edits to it will get removed if the file is opened in a newer version of Excel. Learn more: https://go.microsoft.com/fwlink/?linkid=870924
Comment:
    See offsetting $156k Pertronix AR above</t>
      </text>
    </comment>
    <comment ref="AQ297" authorId="21" shapeId="0" xr:uid="{7A3B90FF-180E-4533-840F-0F55EE8F5B3D}">
      <text>
        <t>[Threaded comment]
Your version of Excel allows you to read this threaded comment; however, any edits to it will get removed if the file is opened in a newer version of Excel. Learn more: https://go.microsoft.com/fwlink/?linkid=870924
Comment:
    Includes $3,868 of reimbursable exp revenue.  In addition, Oct and Nov assumed 5 month recognition, with full month in October/November.  At year end, this was changed to six month recognition with a half month in October, full month Nov/Dec and removed the 7% claw back.</t>
      </text>
    </comment>
    <comment ref="AQ309" authorId="22" shapeId="0" xr:uid="{FF8C0522-8FDB-4499-9DD3-4A2E70FD1CD0}">
      <text>
        <t>[Threaded comment]
Your version of Excel allows you to read this threaded comment; however, any edits to it will get removed if the file is opened in a newer version of Excel. Learn more: https://go.microsoft.com/fwlink/?linkid=870924
Comment:
    Recog of 3/6 months, no clawback as min savings probable to achieve, and $1462 reimb exp</t>
      </text>
    </comment>
    <comment ref="AQ317" authorId="23" shapeId="0" xr:uid="{05F14B38-4FFE-4728-B83C-8787B3EF26C5}">
      <text>
        <t>[Threaded comment]
Your version of Excel allows you to read this threaded comment; however, any edits to it will get removed if the file is opened in a newer version of Excel. Learn more: https://go.microsoft.com/fwlink/?linkid=870924
Comment:
    Includes removal of clawback (min savings achievement probable) and $8842 reimb exp revenue</t>
      </text>
    </comment>
    <comment ref="AQ325" authorId="24" shapeId="0" xr:uid="{E4213C1B-09FC-4B57-8D78-FE913B5BBA31}">
      <text>
        <t>[Threaded comment]
Your version of Excel allows you to read this threaded comment; however, any edits to it will get removed if the file is opened in a newer version of Excel. Learn more: https://go.microsoft.com/fwlink/?linkid=870924
Comment:
    Min savings achievement is probable, removed clawback</t>
      </text>
    </comment>
    <comment ref="AQ337" authorId="25" shapeId="0" xr:uid="{6ED569ED-AE78-45D0-A8C8-A2EEE3A513BB}">
      <text>
        <t>[Threaded comment]
Your version of Excel allows you to read this threaded comment; however, any edits to it will get removed if the file is opened in a newer version of Excel. Learn more: https://go.microsoft.com/fwlink/?linkid=870924
Comment:
    Five month contract, with clawback % of 7% applied</t>
      </text>
    </comment>
  </commentList>
</comments>
</file>

<file path=xl/sharedStrings.xml><?xml version="1.0" encoding="utf-8"?>
<sst xmlns="http://schemas.openxmlformats.org/spreadsheetml/2006/main" count="8661" uniqueCount="1316">
  <si>
    <t>Current</t>
  </si>
  <si>
    <t>1 - 30</t>
  </si>
  <si>
    <t>31 - 60</t>
  </si>
  <si>
    <t>61 - 90</t>
  </si>
  <si>
    <t>91 and over</t>
  </si>
  <si>
    <t>Total</t>
  </si>
  <si>
    <t>Artisant Lane</t>
  </si>
  <si>
    <t>Avant</t>
  </si>
  <si>
    <t>Christianbook, LLC</t>
  </si>
  <si>
    <t>D&amp;H United Fueling Solutions, Inc</t>
  </si>
  <si>
    <t>Genova Diagnostics</t>
  </si>
  <si>
    <t>Kamik Canada</t>
  </si>
  <si>
    <t>NativeSeed</t>
  </si>
  <si>
    <t>Pertronix</t>
  </si>
  <si>
    <t>Platinum Dermatology</t>
  </si>
  <si>
    <t>Premium Guard, Inc</t>
  </si>
  <si>
    <t>Robinson Helicopter Company</t>
  </si>
  <si>
    <t>Tak Communications</t>
  </si>
  <si>
    <t>Thermal Concepts Inc, LLC</t>
  </si>
  <si>
    <t>Tropicale Foods</t>
  </si>
  <si>
    <t>Venturi Supply</t>
  </si>
  <si>
    <t>TOTAL</t>
  </si>
  <si>
    <t>Tuesday, Nov 05, 2024 10:38:50 AM GMT-8</t>
  </si>
  <si>
    <t>Treya Partners</t>
  </si>
  <si>
    <t>A/R Aging Summary</t>
  </si>
  <si>
    <t>As of September 30, 2024</t>
  </si>
  <si>
    <t>Epika/Joe Dougherty</t>
  </si>
  <si>
    <t>Thursday, Nov 07, 2024 06:06:46 PM GMT-8</t>
  </si>
  <si>
    <t>RoadSafe Traffic Systems</t>
  </si>
  <si>
    <t>As of August 31, 2024</t>
  </si>
  <si>
    <t>Thursday, Nov 07, 2024 06:08:38 PM GMT-8</t>
  </si>
  <si>
    <t>Sargent and Greenleaf</t>
  </si>
  <si>
    <t>S&amp;S Truck Parts, LLC</t>
  </si>
  <si>
    <t>Nwestco</t>
  </si>
  <si>
    <t>Cam Industrial Solutions</t>
  </si>
  <si>
    <t>As of July 31, 2024</t>
  </si>
  <si>
    <t>Thursday, Nov 07, 2024 06:09:42 PM GMT-8</t>
  </si>
  <si>
    <t>HomeTown Services</t>
  </si>
  <si>
    <t>FreshEdge</t>
  </si>
  <si>
    <t>Choice Health At Home</t>
  </si>
  <si>
    <t>As of June 30, 2024</t>
  </si>
  <si>
    <t>Thursday, Nov 07, 2024 06:11:21 PM GMT-8</t>
  </si>
  <si>
    <t>Valor Healthcare</t>
  </si>
  <si>
    <t>Microcare, LLC</t>
  </si>
  <si>
    <t>Chromascape</t>
  </si>
  <si>
    <t>Cafe Rio Inc,</t>
  </si>
  <si>
    <t>As of May 31, 2024</t>
  </si>
  <si>
    <t>Thursday, Nov 07, 2024 06:12:15 PM GMT-8</t>
  </si>
  <si>
    <t>As of April 30, 2024</t>
  </si>
  <si>
    <t>Thursday, Nov 07, 2024 06:13:43 PM GMT-8</t>
  </si>
  <si>
    <t>Universal Woods, LLC</t>
  </si>
  <si>
    <t>Tarter Gate Company, LLC</t>
  </si>
  <si>
    <t>Peak Utility Service Group</t>
  </si>
  <si>
    <t>Imprimus</t>
  </si>
  <si>
    <t>HASA, Inc.</t>
  </si>
  <si>
    <t>CJ Pony Parts</t>
  </si>
  <si>
    <t>As of March 31, 2024</t>
  </si>
  <si>
    <t>Thursday, Nov 07, 2024 06:15:47 PM GMT-8</t>
  </si>
  <si>
    <t>Klick Inc.</t>
  </si>
  <si>
    <t>As of February 29, 2024</t>
  </si>
  <si>
    <t>Thursday, Nov 07, 2024 06:16:53 PM GMT-8</t>
  </si>
  <si>
    <t>As of January 31, 2024</t>
  </si>
  <si>
    <t>Thursday, Nov 07, 2024 06:17:57 PM GMT-8</t>
  </si>
  <si>
    <t>Wineshipping LLC</t>
  </si>
  <si>
    <t>Voyant Beauty Inc</t>
  </si>
  <si>
    <t>The Vertex Companies, LLC</t>
  </si>
  <si>
    <t>Shearer Supply</t>
  </si>
  <si>
    <t>As of December 31, 2023</t>
  </si>
  <si>
    <t>Service Revenue Recorded</t>
  </si>
  <si>
    <t>Service Revenue Invoiced</t>
  </si>
  <si>
    <t>Accounts Receivable Calculation</t>
  </si>
  <si>
    <t>Deferred amounts</t>
  </si>
  <si>
    <t>AR amounts</t>
  </si>
  <si>
    <t>PM did not calculate 2022 AR as we do not have 2021 data - AR calc begins in January 2023 (PM analyzed all projects with payments received beginning in Jan-23)</t>
  </si>
  <si>
    <t>Positive = Additional project revenue (variable, travel, etc.)</t>
  </si>
  <si>
    <t>BS Adjustment</t>
  </si>
  <si>
    <t>Basis</t>
  </si>
  <si>
    <t>Description</t>
  </si>
  <si>
    <t>PE Client Name</t>
  </si>
  <si>
    <t>Port Client Name</t>
  </si>
  <si>
    <t>2022</t>
  </si>
  <si>
    <t>2023</t>
  </si>
  <si>
    <t>TTM 
May-24</t>
  </si>
  <si>
    <t>TTM
Jun-24</t>
  </si>
  <si>
    <t>TTM
Jul-24</t>
  </si>
  <si>
    <t>TTM
Aug-24</t>
  </si>
  <si>
    <t>YTD 
Jun-24</t>
  </si>
  <si>
    <t>Contract Fees</t>
  </si>
  <si>
    <t>Cash Paid 
(HP)</t>
  </si>
  <si>
    <t>Total Cash Paid
Per Seller</t>
  </si>
  <si>
    <t>Difference 
to Seller</t>
  </si>
  <si>
    <t>Contract Fees
vs CP Per Seller</t>
  </si>
  <si>
    <t>Status</t>
  </si>
  <si>
    <t>Cash Basis</t>
  </si>
  <si>
    <t>Trivest</t>
  </si>
  <si>
    <t>177488 Canada Ltd.</t>
  </si>
  <si>
    <t>Completed - Collected</t>
  </si>
  <si>
    <t>Accrual Basis</t>
  </si>
  <si>
    <t>Waud</t>
  </si>
  <si>
    <t>Adult and Pediatric Dermatology, PC</t>
  </si>
  <si>
    <t>Assured Health Partners</t>
  </si>
  <si>
    <t>Advantia Health</t>
  </si>
  <si>
    <t>HCI</t>
  </si>
  <si>
    <t>AmerCareRoyal</t>
  </si>
  <si>
    <t>Greenbriar</t>
  </si>
  <si>
    <t>Arotech</t>
  </si>
  <si>
    <t>HWP</t>
  </si>
  <si>
    <t>Ongoing</t>
  </si>
  <si>
    <t>Freeman Spogoli</t>
  </si>
  <si>
    <t>Cross Rapids</t>
  </si>
  <si>
    <t>CAM</t>
  </si>
  <si>
    <t>Trive</t>
  </si>
  <si>
    <t>Century Park</t>
  </si>
  <si>
    <t>Covercraft</t>
  </si>
  <si>
    <t>Electrical Source Holdings, LLC</t>
  </si>
  <si>
    <t>EVP Supply Chain The Oscar W. Larson Company</t>
  </si>
  <si>
    <t>Windpoint</t>
  </si>
  <si>
    <t>L. Catterton</t>
  </si>
  <si>
    <t>Function of Beauty</t>
  </si>
  <si>
    <t>LLCP</t>
  </si>
  <si>
    <t>DEF</t>
  </si>
  <si>
    <t>Boyne Capital</t>
  </si>
  <si>
    <t>Greenrise Technologies</t>
  </si>
  <si>
    <t>High Bar Brands</t>
  </si>
  <si>
    <t>Center Oak</t>
  </si>
  <si>
    <t>SVP Capital</t>
  </si>
  <si>
    <t>IPC Systems</t>
  </si>
  <si>
    <t>Jegs Automotive, LLC</t>
  </si>
  <si>
    <t>GTCR</t>
  </si>
  <si>
    <t>Lifelong Learner Holdings</t>
  </si>
  <si>
    <t>Sun Capital</t>
  </si>
  <si>
    <t>MB Medical Operations, LLC</t>
  </si>
  <si>
    <t>MGT of America Consulting, LLC</t>
  </si>
  <si>
    <t>Berekshire</t>
  </si>
  <si>
    <t>National Carwash Solutions</t>
  </si>
  <si>
    <t>Guardian</t>
  </si>
  <si>
    <t>N/A</t>
  </si>
  <si>
    <t>Office Depot Customer</t>
  </si>
  <si>
    <t>N/A - Commission Reclass</t>
  </si>
  <si>
    <t>PASSHE</t>
  </si>
  <si>
    <t>Orix</t>
  </si>
  <si>
    <t>N/A - Customer Settlement</t>
  </si>
  <si>
    <t>Charger Investment Partners</t>
  </si>
  <si>
    <t>Baypine</t>
  </si>
  <si>
    <t>Qualderm</t>
  </si>
  <si>
    <t>RANDYS WorldWide, Inc</t>
  </si>
  <si>
    <t>Copeba</t>
  </si>
  <si>
    <t>Reaction Biology Corp.</t>
  </si>
  <si>
    <t>Investcorp</t>
  </si>
  <si>
    <t>Trive Capital</t>
  </si>
  <si>
    <t>Robinson Helicopter Co</t>
  </si>
  <si>
    <t>Rubicon Bakers</t>
  </si>
  <si>
    <t>Opengate</t>
  </si>
  <si>
    <t>Somafina</t>
  </si>
  <si>
    <t>Southern Graphics, Inc</t>
  </si>
  <si>
    <t>SSW Advanced Technology</t>
  </si>
  <si>
    <t>Platinum Equity</t>
  </si>
  <si>
    <t>TAK Communications</t>
  </si>
  <si>
    <t>Platinum</t>
  </si>
  <si>
    <t>Tech 24</t>
  </si>
  <si>
    <t>The PromptCare Companies</t>
  </si>
  <si>
    <t>Thermal Concepts</t>
  </si>
  <si>
    <t>Tropicale</t>
  </si>
  <si>
    <t>Wilson Electronics</t>
  </si>
  <si>
    <t>CVC</t>
  </si>
  <si>
    <t>Worldwide Express</t>
  </si>
  <si>
    <t>WPS, LLC</t>
  </si>
  <si>
    <t>Premium Guard</t>
  </si>
  <si>
    <t>HPS Investment Partners</t>
  </si>
  <si>
    <t>Breg</t>
  </si>
  <si>
    <t>D&amp;H United</t>
  </si>
  <si>
    <t>New</t>
  </si>
  <si>
    <t>Torquest Partners</t>
  </si>
  <si>
    <t>Kamik Investment Holdings Inc.</t>
  </si>
  <si>
    <t>Nonantum Capital Partners</t>
  </si>
  <si>
    <t>Epika</t>
  </si>
  <si>
    <t>Petronix</t>
  </si>
  <si>
    <t>Commission Revenue Recorded</t>
  </si>
  <si>
    <t>Commission Revenue Invoiced</t>
  </si>
  <si>
    <t>YTD
Jun-24</t>
  </si>
  <si>
    <t>Function Of Beauty</t>
  </si>
  <si>
    <t>Group Source LLC</t>
  </si>
  <si>
    <t>No Name</t>
  </si>
  <si>
    <t>Office Depot</t>
  </si>
  <si>
    <t>Omnia Partners</t>
  </si>
  <si>
    <t>Procurement Advisors</t>
  </si>
  <si>
    <t>Ups</t>
  </si>
  <si>
    <t>Accounts Receivable Rollforward</t>
  </si>
  <si>
    <t>Client</t>
  </si>
  <si>
    <t>Billed AR</t>
  </si>
  <si>
    <t>Unbilled AR</t>
  </si>
  <si>
    <t>PE Sponsor</t>
  </si>
  <si>
    <t>Total AR</t>
  </si>
  <si>
    <t>September Activity</t>
  </si>
  <si>
    <t>Cash Collections</t>
  </si>
  <si>
    <t>Service Contracts</t>
  </si>
  <si>
    <t>Subtotal Services</t>
  </si>
  <si>
    <t>Commissions</t>
  </si>
  <si>
    <t>UPS</t>
  </si>
  <si>
    <t>Subtotal Commissions</t>
  </si>
  <si>
    <t>October Activity</t>
  </si>
  <si>
    <t>Wednesday, Dec 04, 2024 11:13:59 AM GMT-8</t>
  </si>
  <si>
    <t>SaVida Management, Inc</t>
  </si>
  <si>
    <t>Revarture</t>
  </si>
  <si>
    <t>Qualderm Partners LLC</t>
  </si>
  <si>
    <t>K1 Packaging Group</t>
  </si>
  <si>
    <t>Hy-Tek Handling</t>
  </si>
  <si>
    <t>As of October 31, 2024</t>
  </si>
  <si>
    <t>Transaction Report</t>
  </si>
  <si>
    <t>October 1 - November 11, 2024</t>
  </si>
  <si>
    <t>Date</t>
  </si>
  <si>
    <t>Transaction Type</t>
  </si>
  <si>
    <t>Num</t>
  </si>
  <si>
    <t>Adj</t>
  </si>
  <si>
    <t>Name</t>
  </si>
  <si>
    <t>Memo/Description</t>
  </si>
  <si>
    <t>Account</t>
  </si>
  <si>
    <t>Split</t>
  </si>
  <si>
    <t>Amount</t>
  </si>
  <si>
    <t>Balance</t>
  </si>
  <si>
    <t>Services</t>
  </si>
  <si>
    <t>10/01/2024</t>
  </si>
  <si>
    <t>Invoice</t>
  </si>
  <si>
    <t>No</t>
  </si>
  <si>
    <t>Invoice #1 of 3 Fixed fees</t>
  </si>
  <si>
    <t>Accounts Receivable</t>
  </si>
  <si>
    <t>10/07/2024</t>
  </si>
  <si>
    <t>Final Invoice</t>
  </si>
  <si>
    <t>Travel Expenses</t>
  </si>
  <si>
    <t>10/09/2024</t>
  </si>
  <si>
    <t>Invoice #1 of 5 Cost Reduction Services</t>
  </si>
  <si>
    <t>Invoice #2 of 5 Cost Reduction Services</t>
  </si>
  <si>
    <t>10/17/2024</t>
  </si>
  <si>
    <t>Invoice #1 of 5 Fixed Fees</t>
  </si>
  <si>
    <t>Invoice #2 of 5 Fixed Fees</t>
  </si>
  <si>
    <t>10/22/2024</t>
  </si>
  <si>
    <t>10/25/2024</t>
  </si>
  <si>
    <t>Royal Food Service</t>
  </si>
  <si>
    <t>Invoice 1 of 5 Cost Reduction Services</t>
  </si>
  <si>
    <t>10/31/2024</t>
  </si>
  <si>
    <t>Invoice #4 of 5 Fixed Fees</t>
  </si>
  <si>
    <t>Total for Services</t>
  </si>
  <si>
    <t>Monday, Nov 11, 2024 02:03:43 PM GMT-8 - Cash Basis</t>
  </si>
  <si>
    <t>Douglas Washing &amp; Sanitizing</t>
  </si>
  <si>
    <t>Hytek</t>
  </si>
  <si>
    <t>NSM</t>
  </si>
  <si>
    <t>Royal Foods</t>
  </si>
  <si>
    <t>SaVida</t>
  </si>
  <si>
    <t>Dunes Point</t>
  </si>
  <si>
    <t>Ciniven</t>
  </si>
  <si>
    <t>Spire Capital</t>
  </si>
  <si>
    <t>Trilantic</t>
  </si>
  <si>
    <t>Council Capital</t>
  </si>
  <si>
    <t>Oct New</t>
  </si>
  <si>
    <t>K-1 Packaging</t>
  </si>
  <si>
    <t>National Seating &amp; Mobility</t>
  </si>
  <si>
    <t>Cinven</t>
  </si>
  <si>
    <t>S&amp;S Extension 2</t>
  </si>
  <si>
    <t>O2B Kids</t>
  </si>
  <si>
    <t>(Revenue Recognized)</t>
  </si>
  <si>
    <t>(Cash Collected)</t>
  </si>
  <si>
    <t>Revature</t>
  </si>
  <si>
    <t>Wednesday, Dec 18, 2024 08:56:30 AM GMT-8</t>
  </si>
  <si>
    <t>Open Road Collision</t>
  </si>
  <si>
    <t>Douglas Washing and Sanitizing Systems</t>
  </si>
  <si>
    <t>As of November 30, 2024</t>
  </si>
  <si>
    <t>November Activity</t>
  </si>
  <si>
    <t>Revenue Recorded</t>
  </si>
  <si>
    <t>Accrual Basis Wednesday, December 18, 2024 09:18 PM GMTZ</t>
  </si>
  <si>
    <t/>
  </si>
  <si>
    <t>Payment</t>
  </si>
  <si>
    <t>Cleared</t>
  </si>
  <si>
    <t>12546</t>
  </si>
  <si>
    <t>12544</t>
  </si>
  <si>
    <t>12509</t>
  </si>
  <si>
    <t>Uncleared</t>
  </si>
  <si>
    <t>Voided</t>
  </si>
  <si>
    <t>12488</t>
  </si>
  <si>
    <t>12472</t>
  </si>
  <si>
    <t>Prfd Rwds for Bus-Payroll Refund</t>
  </si>
  <si>
    <t>Bank of America</t>
  </si>
  <si>
    <t>Deposit</t>
  </si>
  <si>
    <t>12461</t>
  </si>
  <si>
    <t>Treya 2017 -3114</t>
  </si>
  <si>
    <t>November interest income</t>
  </si>
  <si>
    <t>12550</t>
  </si>
  <si>
    <t>12460</t>
  </si>
  <si>
    <t>Savings -3091</t>
  </si>
  <si>
    <t>12545</t>
  </si>
  <si>
    <t>12518</t>
  </si>
  <si>
    <t>12517</t>
  </si>
  <si>
    <t>12516</t>
  </si>
  <si>
    <t>12515</t>
  </si>
  <si>
    <t>12508</t>
  </si>
  <si>
    <t>12507</t>
  </si>
  <si>
    <t>12491</t>
  </si>
  <si>
    <t>12490</t>
  </si>
  <si>
    <t>12489</t>
  </si>
  <si>
    <t>Bell Bank</t>
  </si>
  <si>
    <t>Vendor</t>
  </si>
  <si>
    <t>Customer full name</t>
  </si>
  <si>
    <t>Transaction type</t>
  </si>
  <si>
    <t>November 1-30, 2024</t>
  </si>
  <si>
    <t>Deposit Detail</t>
  </si>
  <si>
    <t>Nov New</t>
  </si>
  <si>
    <t>Trivest Partners</t>
  </si>
  <si>
    <t>Saturday, Feb 01, 2025 10:02:52 PM GMT-8</t>
  </si>
  <si>
    <t>Smart Care</t>
  </si>
  <si>
    <t>As of December 31, 2024</t>
  </si>
  <si>
    <t>Accrual Basis Sunday, February 02, 2025 06:06 AM GMTZ</t>
  </si>
  <si>
    <t>12651</t>
  </si>
  <si>
    <t>12648</t>
  </si>
  <si>
    <t>12649</t>
  </si>
  <si>
    <t>Credit for refund of fees</t>
  </si>
  <si>
    <t>12555</t>
  </si>
  <si>
    <t>Interest Earned</t>
  </si>
  <si>
    <t>12694</t>
  </si>
  <si>
    <t>12658</t>
  </si>
  <si>
    <t>12558</t>
  </si>
  <si>
    <t>12695</t>
  </si>
  <si>
    <t>12671</t>
  </si>
  <si>
    <t>12670</t>
  </si>
  <si>
    <t>MOBILE CHECK DEPOSIT</t>
  </si>
  <si>
    <t>12645</t>
  </si>
  <si>
    <t>refund of overpayment of payroll taxes</t>
  </si>
  <si>
    <t>State of South Carolina</t>
  </si>
  <si>
    <t>12644</t>
  </si>
  <si>
    <t>12641</t>
  </si>
  <si>
    <t>12624</t>
  </si>
  <si>
    <t>12623</t>
  </si>
  <si>
    <t>redeposited as their bank rejected it</t>
  </si>
  <si>
    <t>Wrike</t>
  </si>
  <si>
    <t>12643</t>
  </si>
  <si>
    <t>12625</t>
  </si>
  <si>
    <t>12622</t>
  </si>
  <si>
    <t>Payment for Q3 small parcel commissions</t>
  </si>
  <si>
    <t>12597</t>
  </si>
  <si>
    <t>12626</t>
  </si>
  <si>
    <t>12559</t>
  </si>
  <si>
    <t>December 1-31, 2024</t>
  </si>
  <si>
    <t>SmartCare</t>
  </si>
  <si>
    <t>Dec New</t>
  </si>
  <si>
    <t>ServiceDetail</t>
  </si>
  <si>
    <t>Café Rio</t>
  </si>
  <si>
    <t>December Activity</t>
  </si>
  <si>
    <t>Revenue Invoiced</t>
  </si>
  <si>
    <t>Sunday, Feb 02, 2025 12:30:08 AM GMT-8 - Accrual Basis</t>
  </si>
  <si>
    <t>Credit Memo</t>
  </si>
  <si>
    <t>12/31/2024</t>
  </si>
  <si>
    <t>-Split-</t>
  </si>
  <si>
    <t>Record unbilled revenue receivable at December 31, 2024</t>
  </si>
  <si>
    <t>Journal Entry</t>
  </si>
  <si>
    <t>Cost Reduction Services Extension 2, Invoice #3 of 3</t>
  </si>
  <si>
    <t>Invoice #3 of 5 Cost Reduction Services</t>
  </si>
  <si>
    <t>Cost Reduction Services, Fixed Fee Invoice #2 of 2</t>
  </si>
  <si>
    <t>12/30/2024</t>
  </si>
  <si>
    <t>Invoice # 1 of 5 - Cost Reduction Services</t>
  </si>
  <si>
    <t>Invoice #5 of 5 - Cost Reduciton Services</t>
  </si>
  <si>
    <t>Invoice #5 of 5 Cost Reduction Services</t>
  </si>
  <si>
    <t>Invoice #2 of 3 Fixed fees</t>
  </si>
  <si>
    <t>12/29/2024</t>
  </si>
  <si>
    <t>Invoice #4 of 5 Cost Reduction Services</t>
  </si>
  <si>
    <t>Invoice #5  Cost Reduction Services
Parboiled Rice</t>
  </si>
  <si>
    <t>12/10/2024</t>
  </si>
  <si>
    <t>Record unbilled revenue receivable at November 30, 2024</t>
  </si>
  <si>
    <t>39434174R</t>
  </si>
  <si>
    <t>12/01/2024</t>
  </si>
  <si>
    <t>December 2024</t>
  </si>
  <si>
    <t>Revenue - Unbilled</t>
  </si>
  <si>
    <t>Jan New</t>
  </si>
  <si>
    <t>Vanguard Packaging</t>
  </si>
  <si>
    <t>Accrual Basis Sunday, March 16, 2025 07:10 PM GMTZ</t>
  </si>
  <si>
    <t>12801</t>
  </si>
  <si>
    <t>12721</t>
  </si>
  <si>
    <t>OMNIAPartnersLL  DES:BILLPMT    ID:V-01611                   INDN:Treya Partners (Channe  CO ID:XXXXX59980 CCD</t>
  </si>
  <si>
    <t>12706</t>
  </si>
  <si>
    <t>12883</t>
  </si>
  <si>
    <t>12877</t>
  </si>
  <si>
    <t>12787</t>
  </si>
  <si>
    <t>12827</t>
  </si>
  <si>
    <t>UPS GENERAL SERV EDI PAYMTS TREY UPS GENERAL SERV EDI PAYMTS TREYA PARTNERS -</t>
  </si>
  <si>
    <t>12867</t>
  </si>
  <si>
    <t>Q4 UPS Revenue</t>
  </si>
  <si>
    <t>12747</t>
  </si>
  <si>
    <t>12799</t>
  </si>
  <si>
    <t>12743</t>
  </si>
  <si>
    <t>12734</t>
  </si>
  <si>
    <t>12750</t>
  </si>
  <si>
    <t>12727</t>
  </si>
  <si>
    <t>12723</t>
  </si>
  <si>
    <t>12749</t>
  </si>
  <si>
    <t>12712</t>
  </si>
  <si>
    <t>Category/Product/Service amount</t>
  </si>
  <si>
    <t>Category/Product/Service cleared</t>
  </si>
  <si>
    <t>Line description</t>
  </si>
  <si>
    <t>Transaction date</t>
  </si>
  <si>
    <t>January 1-31, 2025</t>
  </si>
  <si>
    <t>Accrual Basis Sunday, March 16, 2025 07:13 PM GMTZ</t>
  </si>
  <si>
    <t>Invoice # 2 of 5 - Cost Reduction Services</t>
  </si>
  <si>
    <t>20152720</t>
  </si>
  <si>
    <t>Invoice #3 of 5 Cost Reduction Services &amp; Reimbursable Travel Expenses</t>
  </si>
  <si>
    <t>20152719</t>
  </si>
  <si>
    <t>Cost Reduction Services, Minimum Savings Performance Fee</t>
  </si>
  <si>
    <t>20152718</t>
  </si>
  <si>
    <t>20152717</t>
  </si>
  <si>
    <t>20152716</t>
  </si>
  <si>
    <t>20152715</t>
  </si>
  <si>
    <t>20152714</t>
  </si>
  <si>
    <t>Invoice #4 of 5 Cost Reduction Services &amp; Reimbursable Travel Expenses</t>
  </si>
  <si>
    <t>20152713</t>
  </si>
  <si>
    <t>20152712</t>
  </si>
  <si>
    <t>20152711</t>
  </si>
  <si>
    <t>Open balance</t>
  </si>
  <si>
    <t>Due date</t>
  </si>
  <si>
    <t>Invoice List by Date</t>
  </si>
  <si>
    <t>Accrual Basis Sunday, March 16, 2025 07:16 PM GMTZ</t>
  </si>
  <si>
    <t>$74,972.95</t>
  </si>
  <si>
    <t>$262,000.00</t>
  </si>
  <si>
    <t>$414,000.00</t>
  </si>
  <si>
    <t>$601,100.00</t>
  </si>
  <si>
    <t>$516,066.00</t>
  </si>
  <si>
    <t>$80,000.00</t>
  </si>
  <si>
    <t>$77,000.00</t>
  </si>
  <si>
    <t>$60,000.00</t>
  </si>
  <si>
    <t>$25,000.00</t>
  </si>
  <si>
    <t>$58,000.00</t>
  </si>
  <si>
    <t>$35,000.00</t>
  </si>
  <si>
    <t>$84,461.00</t>
  </si>
  <si>
    <t>$68,100.00</t>
  </si>
  <si>
    <t>$66,000.00</t>
  </si>
  <si>
    <t>$75,000.00</t>
  </si>
  <si>
    <t>$45,000.00</t>
  </si>
  <si>
    <t>$74,538.00</t>
  </si>
  <si>
    <t>$69,000.00</t>
  </si>
  <si>
    <t>$64,737.00</t>
  </si>
  <si>
    <t>$100,000.00</t>
  </si>
  <si>
    <t>$50,000.00</t>
  </si>
  <si>
    <t>$53,868.00</t>
  </si>
  <si>
    <t>$67,000.00</t>
  </si>
  <si>
    <t>$434.95</t>
  </si>
  <si>
    <t>91 AND OVER</t>
  </si>
  <si>
    <t>CURRENT</t>
  </si>
  <si>
    <t>Customer</t>
  </si>
  <si>
    <t>As of January 31, 2025</t>
  </si>
  <si>
    <t>A/R Aging Summary Report</t>
  </si>
  <si>
    <t>January Activity</t>
  </si>
  <si>
    <t>Adjustments</t>
  </si>
  <si>
    <t>PATCO</t>
  </si>
  <si>
    <t>Kingswood Capital</t>
  </si>
  <si>
    <t>VSS Capital</t>
  </si>
  <si>
    <t>GLOBO Language Solutions</t>
  </si>
  <si>
    <t>Monday, Mar 31, 2025 11:27:48 AM GMT-7</t>
  </si>
  <si>
    <t>As of February 28, 2025</t>
  </si>
  <si>
    <t>Accrual Basis Monday, March 31, 2025 06:32 PM GMTZ</t>
  </si>
  <si>
    <t>20152728</t>
  </si>
  <si>
    <t>Billing for reimbursable travel for site visit on the cost reduction project</t>
  </si>
  <si>
    <t>20152727</t>
  </si>
  <si>
    <t>20152726</t>
  </si>
  <si>
    <t>20152725</t>
  </si>
  <si>
    <t>20152724</t>
  </si>
  <si>
    <t>20152723</t>
  </si>
  <si>
    <t>20152722</t>
  </si>
  <si>
    <t>Reimbursable Travel Expenses</t>
  </si>
  <si>
    <t>20152721</t>
  </si>
  <si>
    <t>20152729</t>
  </si>
  <si>
    <t>February 1-28, 2025</t>
  </si>
  <si>
    <t>February Activity</t>
  </si>
  <si>
    <t>Accrual Basis Monday, March 31, 2025 07:09 PM GMTZ</t>
  </si>
  <si>
    <t>12882</t>
  </si>
  <si>
    <t>12881</t>
  </si>
  <si>
    <t>12824</t>
  </si>
  <si>
    <t>12909</t>
  </si>
  <si>
    <t>12803</t>
  </si>
  <si>
    <t>February 2025</t>
  </si>
  <si>
    <t>Feb New</t>
  </si>
  <si>
    <t>Kingswood Capital Management</t>
  </si>
  <si>
    <t>February 28, 2024</t>
  </si>
  <si>
    <t>Accrual Basis Friday, April 18, 2025 09:18 PM GMTZ</t>
  </si>
  <si>
    <t>PATCO Products</t>
  </si>
  <si>
    <t>National Seating and Mobility</t>
  </si>
  <si>
    <t>As of March 31, 2025</t>
  </si>
  <si>
    <t>Accrual Basis Friday, April 18, 2025 09:20 PM GMTZ</t>
  </si>
  <si>
    <t>Invoice#1 of 5 for Cost Reduction Services Fixed Fees</t>
  </si>
  <si>
    <t>20152746</t>
  </si>
  <si>
    <t>Invoice #1 of 6 for Cost Reduction Services</t>
  </si>
  <si>
    <t>20152745</t>
  </si>
  <si>
    <t>Invoice #1 of 5 for Cost Reduction Services Fixed Fee</t>
  </si>
  <si>
    <t>20152744</t>
  </si>
  <si>
    <t>Invoice for completion of Milestones 1 and 2 of Extension - Phase 3</t>
  </si>
  <si>
    <t>20152743</t>
  </si>
  <si>
    <t>Invoice for completion of Phase I of Cost Reduction Services</t>
  </si>
  <si>
    <t>20152742</t>
  </si>
  <si>
    <t>Invoice #3 of 3 Fixed fees</t>
  </si>
  <si>
    <t>20152741</t>
  </si>
  <si>
    <t>Invoice #3 of 5 - Cost Reduction Services &amp; Reimbursable Expenses</t>
  </si>
  <si>
    <t>20152740</t>
  </si>
  <si>
    <t>Invoice #5 of 5 Cost Reduction Services &amp; Reimbursable Travel Expenses</t>
  </si>
  <si>
    <t>20152739</t>
  </si>
  <si>
    <t>Invoice # 3 of 5 - Cost Reduction Services</t>
  </si>
  <si>
    <t>20152738</t>
  </si>
  <si>
    <t>20152737</t>
  </si>
  <si>
    <t>Voided - Invoice #4 of 5 Cost Reduction Services</t>
  </si>
  <si>
    <t>20152736</t>
  </si>
  <si>
    <t>20152735</t>
  </si>
  <si>
    <t>20152734</t>
  </si>
  <si>
    <t>Invoice for Cost Rection Services - See Attached for Detail</t>
  </si>
  <si>
    <t>20152733</t>
  </si>
  <si>
    <t>Omnia Partners Commission Q4 2024</t>
  </si>
  <si>
    <t>20152732</t>
  </si>
  <si>
    <t>March 1-31, 2025</t>
  </si>
  <si>
    <t>Accrual Basis Friday, April 18, 2025 09:23 PM GMTZ</t>
  </si>
  <si>
    <t>12974</t>
  </si>
  <si>
    <t>12868</t>
  </si>
  <si>
    <t>13025</t>
  </si>
  <si>
    <t>12964</t>
  </si>
  <si>
    <t>12893</t>
  </si>
  <si>
    <t>12880</t>
  </si>
  <si>
    <t>12959</t>
  </si>
  <si>
    <t>12911</t>
  </si>
  <si>
    <t>12833</t>
  </si>
  <si>
    <t>12832</t>
  </si>
  <si>
    <t>12831</t>
  </si>
  <si>
    <t>Mar New</t>
  </si>
  <si>
    <t>HFW Companies</t>
  </si>
  <si>
    <t>EWSG</t>
  </si>
  <si>
    <t>Breg - 2</t>
  </si>
  <si>
    <t>Naturpak</t>
  </si>
  <si>
    <t>Yummy Pools</t>
  </si>
  <si>
    <t>Assured Health Care Partners</t>
  </si>
  <si>
    <t>Heart and Vascular Partners</t>
  </si>
  <si>
    <t>VSS</t>
  </si>
  <si>
    <t>Pacesetter Health</t>
  </si>
  <si>
    <t>March Activity</t>
  </si>
  <si>
    <t>Heart &amp; Vascular Partners</t>
  </si>
  <si>
    <t>Accrual Basis Wednesday, May 28, 2025 12:56 AM GMTZ</t>
  </si>
  <si>
    <t>13080</t>
  </si>
  <si>
    <t>13027</t>
  </si>
  <si>
    <t>13146</t>
  </si>
  <si>
    <t>AVANT COMMUNICAT ACH V-003718 TR AVANT COMMUNICAT ACH V-003718 TREYA PARTNERS</t>
  </si>
  <si>
    <t>13221</t>
  </si>
  <si>
    <t>ACH Return</t>
  </si>
  <si>
    <t>13217</t>
  </si>
  <si>
    <t>13118</t>
  </si>
  <si>
    <t>K-1 Packaging Group</t>
  </si>
  <si>
    <t>13116</t>
  </si>
  <si>
    <t>13047</t>
  </si>
  <si>
    <t>Refund from employer unemployment rate reduction</t>
  </si>
  <si>
    <t>AdP</t>
  </si>
  <si>
    <t>13038</t>
  </si>
  <si>
    <t>April 1-30, 2025</t>
  </si>
  <si>
    <t>Total Consulting</t>
  </si>
  <si>
    <t>Cascade Services</t>
  </si>
  <si>
    <t>Apr New</t>
  </si>
  <si>
    <t>Crestview Partners</t>
  </si>
  <si>
    <t>Emerald Technologies</t>
  </si>
  <si>
    <t>April Activity</t>
  </si>
  <si>
    <t>Accrual Basis Wednesday, May 28, 2025 01:21 AM GMTZ</t>
  </si>
  <si>
    <t>Invoice 1 of 5, Cost Reduction Services</t>
  </si>
  <si>
    <t>20152762</t>
  </si>
  <si>
    <t>Invoice 1 of 5, Fixed Fee Component of Cost Reduction Services</t>
  </si>
  <si>
    <t>Envirowaste Services Group</t>
  </si>
  <si>
    <t>20152761</t>
  </si>
  <si>
    <t>Invoice 1of 5, Fixed Component of Cost Reduction Services</t>
  </si>
  <si>
    <t>20152760</t>
  </si>
  <si>
    <t>Invoice #1 of 5, Cost Reduction Services</t>
  </si>
  <si>
    <t>NaturPak</t>
  </si>
  <si>
    <t>20152759</t>
  </si>
  <si>
    <t>Invoice #1 of 5, Fixed Fee Component of Cost Reduction Services</t>
  </si>
  <si>
    <t>20152758</t>
  </si>
  <si>
    <t>Invoice #2 of 5 for Cost Reduction Services Fixed Fee</t>
  </si>
  <si>
    <t>20152757</t>
  </si>
  <si>
    <t>Invoice#2 of 5 for Cost Reduction Services Fixed Fees</t>
  </si>
  <si>
    <t>20152756</t>
  </si>
  <si>
    <t>Invoice for completion of Phases II - IV of Treya's Cost Reduction Services</t>
  </si>
  <si>
    <t>20152755</t>
  </si>
  <si>
    <t>Invoice #4 of 5 - Cost Reduction Services</t>
  </si>
  <si>
    <t>20152754</t>
  </si>
  <si>
    <t>20152753</t>
  </si>
  <si>
    <t>Initial Invoice for Cost Reduction Services</t>
  </si>
  <si>
    <t>Enerpac Tool Group</t>
  </si>
  <si>
    <t>20152752</t>
  </si>
  <si>
    <t>20152751</t>
  </si>
  <si>
    <t>20152749</t>
  </si>
  <si>
    <t>20152747</t>
  </si>
  <si>
    <t>Accrual Basis Wednesday, May 28, 2025 01:24 AM GMTZ</t>
  </si>
  <si>
    <t>As of April 30, 2025</t>
  </si>
  <si>
    <t>NA</t>
  </si>
  <si>
    <t>Cascade</t>
  </si>
  <si>
    <t>May Activity</t>
  </si>
  <si>
    <t>May 1-31, 2025</t>
  </si>
  <si>
    <t>Accrual Basis Monday, June 09, 2025 03:16 PM GMTZ</t>
  </si>
  <si>
    <t>First scheduled installment for cost reduction services project</t>
  </si>
  <si>
    <t>Bright Event Rentals</t>
  </si>
  <si>
    <t>20152779</t>
  </si>
  <si>
    <t>Bluum USA</t>
  </si>
  <si>
    <t>20152778</t>
  </si>
  <si>
    <t>Growth Orthopedics Services</t>
  </si>
  <si>
    <t>20152777</t>
  </si>
  <si>
    <t>Invoice #3 of 5 for Cost Reduction Services Fixed Fee</t>
  </si>
  <si>
    <t>20152776</t>
  </si>
  <si>
    <t>Invoice #5 of 5 - Cost Reduction Services</t>
  </si>
  <si>
    <t>20152775</t>
  </si>
  <si>
    <t>Invoice #2 of 5, Fixed Fee Component of Cost Reduction Services</t>
  </si>
  <si>
    <t>20152774</t>
  </si>
  <si>
    <t>Invoice#3 of 5 for Cost Reduction Services Fixed Fees</t>
  </si>
  <si>
    <t>20152773</t>
  </si>
  <si>
    <t>Invoice 2 of 5, Fixed Fee Component of Cost Reduction Services</t>
  </si>
  <si>
    <t>20152772</t>
  </si>
  <si>
    <t>Invoice 2 of 5, Cost Reduction Services</t>
  </si>
  <si>
    <t>20152771</t>
  </si>
  <si>
    <t>20152770</t>
  </si>
  <si>
    <t>Billing for Cost Reduction Services - Q1 2025</t>
  </si>
  <si>
    <t>Breg, Inc.</t>
  </si>
  <si>
    <t>20152765</t>
  </si>
  <si>
    <t>20152764</t>
  </si>
  <si>
    <t>Invoice for completion of Phases II and Phase  IV of Treya's Cost Reduction Services</t>
  </si>
  <si>
    <t>20152768</t>
  </si>
  <si>
    <t>First Invoice for Cost Reduciton Services - Small Parcel Savings September 2024 - February 2025</t>
  </si>
  <si>
    <t>20152766</t>
  </si>
  <si>
    <t>20152763</t>
  </si>
  <si>
    <t>Current Month Revenue</t>
  </si>
  <si>
    <t>QB Name</t>
  </si>
  <si>
    <t>Rollforward Tab Name</t>
  </si>
  <si>
    <t>HIG Capital</t>
  </si>
  <si>
    <t>Treya Partners: Revenue Data_Consulting</t>
  </si>
  <si>
    <t>($USD)</t>
  </si>
  <si>
    <t>x</t>
  </si>
  <si>
    <t>Historical Revenue and Customer Data</t>
  </si>
  <si>
    <t>Revenue ($)</t>
  </si>
  <si>
    <t>Fixed</t>
  </si>
  <si>
    <t>Variable</t>
  </si>
  <si>
    <t>Reimbursement</t>
  </si>
  <si>
    <t>Actual</t>
  </si>
  <si>
    <t>Forecast</t>
  </si>
  <si>
    <t>Historicals</t>
  </si>
  <si>
    <t>Monthly</t>
  </si>
  <si>
    <t>Bookings</t>
  </si>
  <si>
    <t>Q1 2022</t>
  </si>
  <si>
    <t>Q2 2022</t>
  </si>
  <si>
    <t>Q3 2022</t>
  </si>
  <si>
    <t>Q4 2022</t>
  </si>
  <si>
    <t>Q1 2023</t>
  </si>
  <si>
    <t>Q2 2023</t>
  </si>
  <si>
    <t>Q3 2023</t>
  </si>
  <si>
    <t>Q4 2023</t>
  </si>
  <si>
    <t>Q1 2024</t>
  </si>
  <si>
    <t>Q2 2024</t>
  </si>
  <si>
    <t>Q3 2024</t>
  </si>
  <si>
    <t>Q4 2024</t>
  </si>
  <si>
    <t>Q4 2025</t>
  </si>
  <si>
    <t>Q1 2026</t>
  </si>
  <si>
    <t>Q2 2026</t>
  </si>
  <si>
    <t>Q3 2026</t>
  </si>
  <si>
    <t>Q4 2026</t>
  </si>
  <si>
    <t>Q1 2027</t>
  </si>
  <si>
    <t>Q2 2027</t>
  </si>
  <si>
    <t>Q3 2027</t>
  </si>
  <si>
    <t>Q4 2027</t>
  </si>
  <si>
    <t>Q1 2028</t>
  </si>
  <si>
    <t>Q2 2028</t>
  </si>
  <si>
    <t>Q3 2028</t>
  </si>
  <si>
    <t>Q4 2028</t>
  </si>
  <si>
    <t>PE Client</t>
  </si>
  <si>
    <t>Portfolio Company</t>
  </si>
  <si>
    <t>PE Cohort</t>
  </si>
  <si>
    <t>Close Month</t>
  </si>
  <si>
    <t>Close Year</t>
  </si>
  <si>
    <t>Contract Type</t>
  </si>
  <si>
    <t>BD Rep</t>
  </si>
  <si>
    <t>Total Rev</t>
  </si>
  <si>
    <t>Total Months</t>
  </si>
  <si>
    <t>Existing Customers</t>
  </si>
  <si>
    <t>Berkshire</t>
  </si>
  <si>
    <t>AP Derm</t>
  </si>
  <si>
    <t>Fixed Fee</t>
  </si>
  <si>
    <t>Chris Tasiopoulos</t>
  </si>
  <si>
    <t>Shaun Chambers</t>
  </si>
  <si>
    <t>Hybrid</t>
  </si>
  <si>
    <t>Platinum Dermatology - 1</t>
  </si>
  <si>
    <t>Total Power</t>
  </si>
  <si>
    <t>CCMC</t>
  </si>
  <si>
    <t>Universal Woods, LLC - 1</t>
  </si>
  <si>
    <t>Wind Point Partners</t>
  </si>
  <si>
    <t>Oscar W Larson Co</t>
  </si>
  <si>
    <t>HomeTown Services - 1</t>
  </si>
  <si>
    <t>Cafe Rio Inc - 1</t>
  </si>
  <si>
    <t>Contingent</t>
  </si>
  <si>
    <t>Jack Weston</t>
  </si>
  <si>
    <t>Valor Healthcare, Inc.</t>
  </si>
  <si>
    <t>Platinum Dermatology - 2</t>
  </si>
  <si>
    <t>S&amp;S Truck Parts Inc - 1</t>
  </si>
  <si>
    <t>Universal Woods, LLC - 2</t>
  </si>
  <si>
    <t>Cafe Rio Inc - 2</t>
  </si>
  <si>
    <t>HomeTown Services - 2</t>
  </si>
  <si>
    <t>RoadSafe Traffic Systems - 1</t>
  </si>
  <si>
    <t>Choice Health</t>
  </si>
  <si>
    <t>Sargeant &amp; Greenleaf Inc</t>
  </si>
  <si>
    <t>Genova Diagnostics - 1</t>
  </si>
  <si>
    <t>Ryan Pfeffer</t>
  </si>
  <si>
    <t>S&amp;S Truck Parts Inc - 2</t>
  </si>
  <si>
    <t>QualDerm</t>
  </si>
  <si>
    <t>Cafe Rio Inc - 3</t>
  </si>
  <si>
    <t>PerTronix Inc</t>
  </si>
  <si>
    <t>Chris Johnson</t>
  </si>
  <si>
    <t>Genova Diagnostics - 2</t>
  </si>
  <si>
    <t>RoadSafe Traffic Systems - 2</t>
  </si>
  <si>
    <t>TorQuest Partners</t>
  </si>
  <si>
    <t>Kamik</t>
  </si>
  <si>
    <t>Christianbook</t>
  </si>
  <si>
    <t>Cafe Rio Inc - 4</t>
  </si>
  <si>
    <t>User-Friendly Home Services</t>
  </si>
  <si>
    <t>Dunes Point Capital</t>
  </si>
  <si>
    <t>Hy-Tek Material Handling</t>
  </si>
  <si>
    <t>Trilantic Capital Partners</t>
  </si>
  <si>
    <t>S&amp;S Truck Parts Inc - 3</t>
  </si>
  <si>
    <t>Douglas Machines</t>
  </si>
  <si>
    <t>Open Road</t>
  </si>
  <si>
    <t>SmartCare - 1</t>
  </si>
  <si>
    <t>RoadSafe Traffic Systems - 3</t>
  </si>
  <si>
    <t xml:space="preserve">Cascade Services </t>
  </si>
  <si>
    <t>Patrick Frodigh</t>
  </si>
  <si>
    <t>HIG</t>
  </si>
  <si>
    <t>Bluum</t>
  </si>
  <si>
    <t>Rahul Ahuja</t>
  </si>
  <si>
    <t>Growth Orthopedics</t>
  </si>
  <si>
    <t>Remedi8</t>
  </si>
  <si>
    <t>Revenue by Bookings Cohort</t>
  </si>
  <si>
    <t>Revenue Curves for Forecast (see tables in Budget File):</t>
  </si>
  <si>
    <t>Month 1</t>
  </si>
  <si>
    <t>Month 2</t>
  </si>
  <si>
    <t>Month 3</t>
  </si>
  <si>
    <t>Month 4</t>
  </si>
  <si>
    <t>Month 5</t>
  </si>
  <si>
    <t>Month 6</t>
  </si>
  <si>
    <t>Month 7</t>
  </si>
  <si>
    <t>Month 8</t>
  </si>
  <si>
    <t>Month 9</t>
  </si>
  <si>
    <t>Month 10</t>
  </si>
  <si>
    <t>Month 11</t>
  </si>
  <si>
    <t>Month 12</t>
  </si>
  <si>
    <t>#</t>
  </si>
  <si>
    <t>S&amp;S Truck Parts, LLC - 2</t>
  </si>
  <si>
    <t>RF Name</t>
  </si>
  <si>
    <t>Consulting Revenue - Backlog</t>
  </si>
  <si>
    <t>($ in 000s)</t>
  </si>
  <si>
    <t>Consulting Backlog</t>
  </si>
  <si>
    <t>Variance Analysis</t>
  </si>
  <si>
    <t>Commentary</t>
  </si>
  <si>
    <t>Fee Type</t>
  </si>
  <si>
    <t>Thereafter</t>
  </si>
  <si>
    <t>Prior Month</t>
  </si>
  <si>
    <t>Change</t>
  </si>
  <si>
    <t>Recognized</t>
  </si>
  <si>
    <t>Removed</t>
  </si>
  <si>
    <t>Added (new)</t>
  </si>
  <si>
    <t>Added (exist.)</t>
  </si>
  <si>
    <t>Total Fixed Fee</t>
  </si>
  <si>
    <t>Total Hybrid</t>
  </si>
  <si>
    <t>Total Contingent</t>
  </si>
  <si>
    <t>Total Consulting Backlog (Monthly)</t>
  </si>
  <si>
    <t>Total Consulting Backlog</t>
  </si>
  <si>
    <t>Memo:</t>
  </si>
  <si>
    <t>BOP Backlog</t>
  </si>
  <si>
    <t xml:space="preserve">Less: Backlog Recognized </t>
  </si>
  <si>
    <t>Less: Backlog Removed</t>
  </si>
  <si>
    <t>Plus: Backlog Added (New Customer)</t>
  </si>
  <si>
    <t>Plus: Backlog Added (Existing Customer)</t>
  </si>
  <si>
    <t>EOP Backlog</t>
  </si>
  <si>
    <t>Treya Partners LLC</t>
  </si>
  <si>
    <t>Rev To Date</t>
  </si>
  <si>
    <t>Accrual Basis Saturday, June 21, 2025 04:58 PM GMTZ</t>
  </si>
  <si>
    <t>As of May 31, 2025</t>
  </si>
  <si>
    <t>KarpReilly</t>
  </si>
  <si>
    <t>California Fish Grill</t>
  </si>
  <si>
    <t>Row Labels</t>
  </si>
  <si>
    <t>Grand Total</t>
  </si>
  <si>
    <t>Company</t>
  </si>
  <si>
    <t>Comments</t>
  </si>
  <si>
    <t>Billed Q1 and Q2, next scheduled invoice for Q3 in July</t>
  </si>
  <si>
    <t>No additional variable fees for June</t>
  </si>
  <si>
    <t>Fully billed</t>
  </si>
  <si>
    <t>August 1 next scheuled invoice</t>
  </si>
  <si>
    <t>Third scheduled invoice</t>
  </si>
  <si>
    <t>$50k upfront invoice in May, due in 60. Balance is all contingent, too early to invoice</t>
  </si>
  <si>
    <t>Five $37k invoices monthly starting May 2025, variable fees as confirmed by client</t>
  </si>
  <si>
    <t>No additional variable fees in June</t>
  </si>
  <si>
    <t>First installment of small parcel billed in May, next installment in September</t>
  </si>
  <si>
    <t>Fourth scheduled monthly installment</t>
  </si>
  <si>
    <t>Third scheduled invoice, monthly invoices of $57k</t>
  </si>
  <si>
    <t>Final fixed fee installment</t>
  </si>
  <si>
    <t>Second installment to be billed 60 days after kickoff, third at 100 days, last two every thirty days after third</t>
  </si>
  <si>
    <t>Fixed fees fully billed, no variable fees to bill as of June 30</t>
  </si>
  <si>
    <t>$25k billed at signing, five installments of $51k to be billed monthly starting July 1</t>
  </si>
  <si>
    <t>Additional June variable fees, amountsconfirmed from Delivery team</t>
  </si>
  <si>
    <t>Final milestone yet to be billed, not hit at June 30, Delivery to advise when milestone hit &amp; agreed to by client</t>
  </si>
  <si>
    <t>Second scheduled invoice, to bill every other month at $34k with exception of last one which is one month after fourth installment; variable fees to be billed over 6 months from category completion</t>
  </si>
  <si>
    <t>Third monthly installment of fixed fee, no variable fees billable at June 30</t>
  </si>
  <si>
    <t>Second installment 9/1; Third installment 12/1; last installment, 1/1/26</t>
  </si>
  <si>
    <t>Second installment, billed mothly at $30k</t>
  </si>
  <si>
    <t>First scheduled invoice is September 1</t>
  </si>
  <si>
    <t>First scheduled installment</t>
  </si>
  <si>
    <t>Flexcon</t>
  </si>
  <si>
    <t>Payment Terms</t>
  </si>
  <si>
    <t>Fixed Billing Amount</t>
  </si>
  <si>
    <t>Fixed Billing To Date</t>
  </si>
  <si>
    <t>Reimbursable</t>
  </si>
  <si>
    <t>Historical/Fixed</t>
  </si>
  <si>
    <t>Billing Schedule</t>
  </si>
  <si>
    <t>The Fixed Fee will be divided into twelve equal installments with first invoice being billed at contract execution date and successive invoices issued monthly. Variable Fees will be invoiced over six monthly installments from when they become earned.</t>
  </si>
  <si>
    <t>Variable Booking Target</t>
  </si>
  <si>
    <t>Variable Billing To Date</t>
  </si>
  <si>
    <t>Billing amount (USD)</t>
  </si>
  <si>
    <t>Billing date</t>
  </si>
  <si>
    <t>Payment terms (days)</t>
  </si>
  <si>
    <t>Milestone amount (USD)</t>
  </si>
  <si>
    <t>Trigger / summary</t>
  </si>
  <si>
    <r>
      <t xml:space="preserve">Final fixed-fee installment billed </t>
    </r>
    <r>
      <rPr>
        <b/>
        <sz val="11"/>
        <color indexed="8"/>
        <rFont val="Calibri"/>
        <family val="2"/>
        <scheme val="minor"/>
      </rPr>
      <t>on the later of 2025-12-01 or project completion</t>
    </r>
    <r>
      <rPr>
        <sz val="11"/>
        <color indexed="8"/>
        <rFont val="Calibri"/>
        <family val="2"/>
        <scheme val="minor"/>
      </rPr>
      <t>.</t>
    </r>
  </si>
  <si>
    <t>Summary of variable-fee terms</t>
  </si>
  <si>
    <t>25 % of Annual Savings Created above $530 000, invoiced in six monthly installments once earned; 2× ROI guarantee.</t>
  </si>
  <si>
    <r>
      <t xml:space="preserve">$75 000 bonus if 2025 savings ≥ $1 000 000, </t>
    </r>
    <r>
      <rPr>
        <b/>
        <sz val="11"/>
        <color indexed="8"/>
        <rFont val="Calibri"/>
        <family val="2"/>
        <scheme val="minor"/>
      </rPr>
      <t>plus</t>
    </r>
    <r>
      <rPr>
        <sz val="11"/>
        <color indexed="8"/>
        <rFont val="Calibri"/>
        <family val="2"/>
        <scheme val="minor"/>
      </rPr>
      <t xml:space="preserve"> 20 % of savings above $1 875 000 (cap $250 000) at project completion; 3× ROI guarantee.</t>
    </r>
  </si>
  <si>
    <t>Tiered share of savings: 0 % up to $500 000; 25 % from $500 001–$3 000 000; 30 % above $3 000 000. Invoiced per spend-category once the $500 000 threshold is hit.</t>
  </si>
  <si>
    <t>35 % of Annual Savings Created above $187 500; billed per category after a 1.5× ROI hurdle is achieved.</t>
  </si>
  <si>
    <r>
      <t xml:space="preserve">30 % of Annual Savings Created over $700 000 </t>
    </r>
    <r>
      <rPr>
        <b/>
        <sz val="11"/>
        <color indexed="8"/>
        <rFont val="Calibri"/>
        <family val="2"/>
        <scheme val="minor"/>
      </rPr>
      <t>and</t>
    </r>
    <r>
      <rPr>
        <sz val="11"/>
        <color indexed="8"/>
        <rFont val="Calibri"/>
        <family val="2"/>
        <scheme val="minor"/>
      </rPr>
      <t xml:space="preserve"> a $50 000 bonus if savings exceed $2 000 000; 3× ROI guarantee.</t>
    </r>
  </si>
  <si>
    <t>Entire compensation = 35 % of realized savings; invoices every three months for eight quarters per category, plus one final catch-up invoice.</t>
  </si>
  <si>
    <t>Tiered share: 15 % ($277 500–$433 000), 20 % ($433 001–$621 000), 35 % ($621 001–$809 000), 40 % &gt; $809 000; billed per category after 1.5× ROI.</t>
  </si>
  <si>
    <t>30 % of Annual Savings Created over $225 000; invoiced per category once 1.5× ROI is met.</t>
  </si>
  <si>
    <t>Tiered: 30 % ($100 000–$450 944), 20 % ($450 945–$613 331), 10 % &gt; $613 331; invoiced per category after minimum-savings threshold.</t>
  </si>
  <si>
    <r>
      <t xml:space="preserve">One-time success fee equal to </t>
    </r>
    <r>
      <rPr>
        <b/>
        <sz val="11"/>
        <color indexed="8"/>
        <rFont val="Calibri"/>
        <family val="2"/>
        <scheme val="minor"/>
      </rPr>
      <t>10 % of the $285 000 fixed fee</t>
    </r>
    <r>
      <rPr>
        <sz val="11"/>
        <color indexed="8"/>
        <rFont val="Calibri"/>
        <family val="2"/>
        <scheme val="minor"/>
      </rPr>
      <t xml:space="preserve"> (i.e., $28 500) if Annual Savings Created exceed $929 613.</t>
    </r>
  </si>
  <si>
    <t>35 % of Annual Savings Created over $255 000; billed in six monthly installments after 1.5× ROI threshold.</t>
  </si>
  <si>
    <t>Enerpac</t>
  </si>
  <si>
    <t>25 % of jointly-approved cost savings; $50 000 pre-payment within 60 days of execution, credited against future success-fee invoices; subsequent invoices monthly; Net 60 terms.</t>
  </si>
  <si>
    <r>
      <t xml:space="preserve">Pure variable model: Treya receives </t>
    </r>
    <r>
      <rPr>
        <b/>
        <sz val="11"/>
        <color indexed="8"/>
        <rFont val="Calibri"/>
        <family val="2"/>
        <scheme val="minor"/>
      </rPr>
      <t>50 % of Created Annual Savings</t>
    </r>
    <r>
      <rPr>
        <sz val="11"/>
        <color indexed="8"/>
        <rFont val="Calibri"/>
        <family val="2"/>
        <scheme val="minor"/>
      </rPr>
      <t>, billed quarterly over eight quarters per category.</t>
    </r>
  </si>
  <si>
    <t>Billed at project completion or 12/1, whichever is later</t>
  </si>
  <si>
    <t>Done</t>
  </si>
  <si>
    <t>20 % of Annual Savings Created above 600000; invoices once the 2× ROI threshold is reached, per category completion</t>
  </si>
  <si>
    <t>Tiered share of savings: 30 % (480000–737000), 40 % (737000–994000), 25 % &gt; 994000; invoiced per category after ROI guarantee</t>
  </si>
  <si>
    <t>Sum of Billing amount (USD)</t>
  </si>
  <si>
    <t>Column Labels</t>
  </si>
  <si>
    <t>Milestone #1: Current State Assessment $45,000
o Analyze network footprint, transportation lanes, volume flows, and facility roles – develop initial baseline file capturing historical spend
- Milestone #2: Price Discovery $45,000
o Obtain first round bids from vendors and develop initial savings analysis
- Milestone #3: Network Optimization $45,000
o Memorialize and capture pricing and terms through agreements and MOUs (Memorandums of Understanding)</t>
  </si>
  <si>
    <t>Legacy Cabinets</t>
  </si>
  <si>
    <t>Company agrees to pay Treya a success fee of $80,000 if Annual Savings Created is more than $1,768,497</t>
  </si>
  <si>
    <t>Black Diamond</t>
  </si>
  <si>
    <t>June Activity</t>
  </si>
  <si>
    <t>Accrual Basis Monday, July 07, 2025 02:33 PM GMTZ</t>
  </si>
  <si>
    <t>Invoice 3 of 5, Fixed Fee Component of Cost Reduction Services</t>
  </si>
  <si>
    <t>20152796</t>
  </si>
  <si>
    <t>Second scheduled installment for fixed fee component of cost reduction services project</t>
  </si>
  <si>
    <t>20152795</t>
  </si>
  <si>
    <t>20152794</t>
  </si>
  <si>
    <t>Invoice 2 of 5, Fixed Component of Cost Reduction Services</t>
  </si>
  <si>
    <t>20152793</t>
  </si>
  <si>
    <t>Invoice #4 of 5 for Cost Reduction Services Fixed Fee</t>
  </si>
  <si>
    <t>20152792</t>
  </si>
  <si>
    <t>20152791</t>
  </si>
  <si>
    <t>Invoice #2 of 6 for Cost Reduction Services</t>
  </si>
  <si>
    <t>20152790</t>
  </si>
  <si>
    <t>Invoice #2 of 5, Cost Reduction Services</t>
  </si>
  <si>
    <t>20152789</t>
  </si>
  <si>
    <t>20152788</t>
  </si>
  <si>
    <t>Invoice #3 of 5, Fixed Fee Component of Cost Reduction Services</t>
  </si>
  <si>
    <t>20152787</t>
  </si>
  <si>
    <t>Invoice#4 of 5 for Cost Reduction Services Fixed Fees</t>
  </si>
  <si>
    <t>20152786</t>
  </si>
  <si>
    <t>Scheduled invoice 3 of 5, Cost Reduction Services</t>
  </si>
  <si>
    <t>20152785</t>
  </si>
  <si>
    <t>June 1-30, 2025</t>
  </si>
  <si>
    <t>Q1 2025</t>
  </si>
  <si>
    <t>Q2 2025</t>
  </si>
  <si>
    <t>Q3 2025</t>
  </si>
  <si>
    <t>Conservative update to contingent savings</t>
  </si>
  <si>
    <t>Kravet</t>
  </si>
  <si>
    <t>July Activity</t>
  </si>
  <si>
    <t>July 1-31, 2025</t>
  </si>
  <si>
    <t>07/30/2025</t>
  </si>
  <si>
    <t>20152816</t>
  </si>
  <si>
    <t>Kravet, LLC</t>
  </si>
  <si>
    <t>08/30/2025</t>
  </si>
  <si>
    <t>07/31/2025</t>
  </si>
  <si>
    <t>20152802</t>
  </si>
  <si>
    <t>Invoice 4 of 5, Fixed Fee Component of Cost Reduction Services</t>
  </si>
  <si>
    <t>20152803</t>
  </si>
  <si>
    <t>Invoice #3 of 5, Cost Reduction Services</t>
  </si>
  <si>
    <t>20152804</t>
  </si>
  <si>
    <t>Invoice #3 of 6 for Cost Reduction Services</t>
  </si>
  <si>
    <t>20152805</t>
  </si>
  <si>
    <t>Invoice #4 of 5, Fixed Fee Component of Cost Reduction Services</t>
  </si>
  <si>
    <t>20152806</t>
  </si>
  <si>
    <t>The HFW Companies, LLC</t>
  </si>
  <si>
    <t>Invoice #1 of 5 for Cost Reduction Services</t>
  </si>
  <si>
    <t>20152807</t>
  </si>
  <si>
    <t>Third scheduled installment for fixed fee component of cost reduction services project</t>
  </si>
  <si>
    <t>20152808</t>
  </si>
  <si>
    <t>Invoice 3 of 5, Fixed Component of Cost Reduction Services</t>
  </si>
  <si>
    <t>20152809</t>
  </si>
  <si>
    <t>09/14/2025</t>
  </si>
  <si>
    <t>20152810</t>
  </si>
  <si>
    <t>Second progress billing for cost reduction project</t>
  </si>
  <si>
    <t>20152811</t>
  </si>
  <si>
    <t>Scheduled invoice 4 of 5, Cost Reduction Services</t>
  </si>
  <si>
    <t>20152812</t>
  </si>
  <si>
    <t>20152813</t>
  </si>
  <si>
    <t>Legacy Cabinets LLC</t>
  </si>
  <si>
    <t>20152814</t>
  </si>
  <si>
    <t>Invoice#5 of 5 for Cost Reduction Services Fixed Fees</t>
  </si>
  <si>
    <t>20152815</t>
  </si>
  <si>
    <t>Invoice #5 of 5 for Cost Reduction Services Fixed Fee</t>
  </si>
  <si>
    <t>20152817</t>
  </si>
  <si>
    <t>08/01/2025</t>
  </si>
  <si>
    <t>20152818</t>
  </si>
  <si>
    <t>08/08/2025</t>
  </si>
  <si>
    <t>20152819</t>
  </si>
  <si>
    <t>08/15/2025</t>
  </si>
  <si>
    <t>20152820</t>
  </si>
  <si>
    <t>08/22/2025</t>
  </si>
  <si>
    <t>20152821</t>
  </si>
  <si>
    <t>20152822</t>
  </si>
  <si>
    <t>20152824</t>
  </si>
  <si>
    <t>Invoice #5: Cost Reduction Services: Parts Category (savings detail attached)</t>
  </si>
  <si>
    <t>Accrual Basis Wednesday, August 06, 2025 07:46 PM GMTZ</t>
  </si>
  <si>
    <t>QBO Name</t>
  </si>
  <si>
    <t>07/01/2025</t>
  </si>
  <si>
    <t>Reconciled</t>
  </si>
  <si>
    <t>07/02/2025</t>
  </si>
  <si>
    <t>07/03/2025</t>
  </si>
  <si>
    <t>07/07/2025</t>
  </si>
  <si>
    <t>07/11/2025</t>
  </si>
  <si>
    <t>07/22/2025</t>
  </si>
  <si>
    <t>07/29/2025</t>
  </si>
  <si>
    <t>CJ</t>
  </si>
  <si>
    <t>RP</t>
  </si>
  <si>
    <t>From TB</t>
  </si>
  <si>
    <t>ü</t>
  </si>
  <si>
    <t>Actual billing Date</t>
  </si>
  <si>
    <t>Invoice#</t>
  </si>
  <si>
    <t>Recurring Template</t>
  </si>
  <si>
    <t>Notes</t>
  </si>
  <si>
    <t>05/30/2025</t>
  </si>
  <si>
    <t>06/30/2025</t>
  </si>
  <si>
    <t>04/30/2025</t>
  </si>
  <si>
    <t>03/31/2025</t>
  </si>
  <si>
    <t>The HFW Companies</t>
  </si>
  <si>
    <t>01/31/2025</t>
  </si>
  <si>
    <t>This invoice should have been dated 3/21/2025</t>
  </si>
  <si>
    <t>This invoice should have been dated 5/20/2025</t>
  </si>
  <si>
    <t>This invoice should have been dated 8/31/2025</t>
  </si>
  <si>
    <t>11/26/2024</t>
  </si>
  <si>
    <t>09/30/2024</t>
  </si>
  <si>
    <t>ReFocus Management Services, LLC</t>
  </si>
  <si>
    <t>Monthly fees already paid will be credited against the Variable Fee</t>
  </si>
  <si>
    <t>Experigreen Lawn Care, LLC</t>
  </si>
  <si>
    <t>Zenyth Partners</t>
  </si>
  <si>
    <t>August Activity</t>
  </si>
  <si>
    <t>August 1-31, 2025</t>
  </si>
  <si>
    <t>20152825</t>
  </si>
  <si>
    <t>09/07/2025</t>
  </si>
  <si>
    <t>08/11/2025</t>
  </si>
  <si>
    <t>20152826</t>
  </si>
  <si>
    <t>Invoice for completion of Milestone # 3 of the Phase 3 Extension</t>
  </si>
  <si>
    <t>09/10/2025</t>
  </si>
  <si>
    <t>08/12/2025</t>
  </si>
  <si>
    <t>20152827</t>
  </si>
  <si>
    <t>Invoice for UPS Q2 2025 Commission</t>
  </si>
  <si>
    <t>09/11/2025</t>
  </si>
  <si>
    <t>08/19/2025</t>
  </si>
  <si>
    <t>20152828</t>
  </si>
  <si>
    <t>Fourth scheduled installment for fixed fee component of cost reduction services project</t>
  </si>
  <si>
    <t>09/18/2025</t>
  </si>
  <si>
    <t>08/28/2025</t>
  </si>
  <si>
    <t>20152829</t>
  </si>
  <si>
    <t>09/27/2025</t>
  </si>
  <si>
    <t>08/29/2025</t>
  </si>
  <si>
    <t>20152830</t>
  </si>
  <si>
    <t>08/31/2025</t>
  </si>
  <si>
    <t>20152831</t>
  </si>
  <si>
    <t>Third progress billing for cost reduction project</t>
  </si>
  <si>
    <t>09/30/2025</t>
  </si>
  <si>
    <t>20152832</t>
  </si>
  <si>
    <t>Scheduled invoice 5 of 5, Cost Reduction Services</t>
  </si>
  <si>
    <t>20152833</t>
  </si>
  <si>
    <t>Invoice #5 of 5, Fixed Fee Component of Cost Reduction Services</t>
  </si>
  <si>
    <t>20152834</t>
  </si>
  <si>
    <t>Invoice #4 of 5, Cost Reduction Services</t>
  </si>
  <si>
    <t>20152835</t>
  </si>
  <si>
    <t>Invoice #4 of 6 for Cost Reduction Services</t>
  </si>
  <si>
    <t>20152836</t>
  </si>
  <si>
    <t>20152837</t>
  </si>
  <si>
    <t>20152838</t>
  </si>
  <si>
    <t>Invoice #2 of 5 for Cost Reduction Services</t>
  </si>
  <si>
    <t>20152839</t>
  </si>
  <si>
    <t>Invoice 5 of 5, Fixed Fee Component of Cost Reduction Services</t>
  </si>
  <si>
    <t>Accrual Basis Wednesday, September 03, 2025 09:12 PM GMTZ</t>
  </si>
  <si>
    <t>08/05/2025</t>
  </si>
  <si>
    <t>08/18/2025</t>
  </si>
  <si>
    <t>176246</t>
  </si>
  <si>
    <t>022213</t>
  </si>
  <si>
    <t>25332</t>
  </si>
  <si>
    <t>08/25/2025</t>
  </si>
  <si>
    <t>I234000655950001</t>
  </si>
  <si>
    <t>CK# 25537</t>
  </si>
  <si>
    <t>08/26/2025</t>
  </si>
  <si>
    <t>Shore Capital</t>
  </si>
  <si>
    <t>SDC Nutrition Inc</t>
  </si>
  <si>
    <t>Number of Rev Generating Projects</t>
  </si>
  <si>
    <t>Innovative Foodservice Group</t>
  </si>
  <si>
    <t>Olympus Cosmetic Group</t>
  </si>
  <si>
    <t>Anderson Group</t>
  </si>
  <si>
    <t>Double B Foods</t>
  </si>
  <si>
    <t>RFE Investment Partners</t>
  </si>
  <si>
    <t>Friendly Home Service Group</t>
  </si>
  <si>
    <t>September 2025</t>
  </si>
  <si>
    <t>09/01/2025</t>
  </si>
  <si>
    <t>20152840</t>
  </si>
  <si>
    <t>Flexcon Company, Inc.</t>
  </si>
  <si>
    <t>Invoice #2 of 5, Fixed Fee Component of Cost Reduction Project</t>
  </si>
  <si>
    <t>10/01/2025</t>
  </si>
  <si>
    <t>20152841</t>
  </si>
  <si>
    <t>Monthly Fee - 1 of 12</t>
  </si>
  <si>
    <t>20152842</t>
  </si>
  <si>
    <t>Cascade Residential Services LLC</t>
  </si>
  <si>
    <t>20152843</t>
  </si>
  <si>
    <t>Second scheduled installment for cost reduction services project</t>
  </si>
  <si>
    <t>20152844</t>
  </si>
  <si>
    <t>Variable Fees</t>
  </si>
  <si>
    <t>10/10/2025</t>
  </si>
  <si>
    <t>09/15/2025</t>
  </si>
  <si>
    <t>20152845</t>
  </si>
  <si>
    <t>10/15/2025</t>
  </si>
  <si>
    <t>20152846</t>
  </si>
  <si>
    <t>Omnia Commissions, Q2 2025</t>
  </si>
  <si>
    <t>09/19/2025</t>
  </si>
  <si>
    <t>20152847</t>
  </si>
  <si>
    <t>Fifth scheduled installment for fixed fee component of cost reduction services project</t>
  </si>
  <si>
    <t>10/19/2025</t>
  </si>
  <si>
    <t>09/24/2025</t>
  </si>
  <si>
    <t>20152851</t>
  </si>
  <si>
    <t>Invoice#1 of 5 for Cost Reduction Services Fixed Fees and Admin Fees</t>
  </si>
  <si>
    <t>10/24/2025</t>
  </si>
  <si>
    <t>09/26/2025</t>
  </si>
  <si>
    <t>20152848</t>
  </si>
  <si>
    <t>Deposit for Cost Reduction Services Fixed Fees</t>
  </si>
  <si>
    <t>10/26/2025</t>
  </si>
  <si>
    <t>09/28/2025</t>
  </si>
  <si>
    <t>20152852</t>
  </si>
  <si>
    <t>10/28/2025</t>
  </si>
  <si>
    <t>20152853</t>
  </si>
  <si>
    <t>Invoice #3 of 5 for Cost Reduction Services</t>
  </si>
  <si>
    <t>10/30/2025</t>
  </si>
  <si>
    <t>20152854</t>
  </si>
  <si>
    <t>Invoice #5 of 5, Cost Reduction Services</t>
  </si>
  <si>
    <t>20152855</t>
  </si>
  <si>
    <t>Invoice #5 of 6 for Cost Reduction Services</t>
  </si>
  <si>
    <t>20152856</t>
  </si>
  <si>
    <t>Invoice 4 of 5, Fixed Component of Cost Reduction Services</t>
  </si>
  <si>
    <t>20152857</t>
  </si>
  <si>
    <t>Invoice 3 of 5, Cost Reduction Services &amp; Admin Fee</t>
  </si>
  <si>
    <t>20152858</t>
  </si>
  <si>
    <t>Fourth progress billing for cost reduction project</t>
  </si>
  <si>
    <t>20152859</t>
  </si>
  <si>
    <t>Accrual Basis Monday, October 06, 2025 07:35 PM GMTZ</t>
  </si>
  <si>
    <t>09/02/2025</t>
  </si>
  <si>
    <t>09/03/2025</t>
  </si>
  <si>
    <t>09/05/2025</t>
  </si>
  <si>
    <t>176578</t>
  </si>
  <si>
    <t>09/08/2025</t>
  </si>
  <si>
    <t>09/09/2025</t>
  </si>
  <si>
    <t>Epika Fleet Services, Inc</t>
  </si>
  <si>
    <t>09/12/2025</t>
  </si>
  <si>
    <t>09/16/2025</t>
  </si>
  <si>
    <t>09/22/2025</t>
  </si>
  <si>
    <t>09/29/2025</t>
  </si>
  <si>
    <t>emailed to client on 9/2/25</t>
  </si>
  <si>
    <t>emailed to client on 9/30/25</t>
  </si>
  <si>
    <t>emailed to client on 8/28/2025</t>
  </si>
  <si>
    <t>emailed to client on 10/2/25</t>
  </si>
  <si>
    <t>emailed to client on 8/21/2025</t>
  </si>
  <si>
    <t>emailed to client on 9/24/2025</t>
  </si>
  <si>
    <t>emailed to client on 9/17/25</t>
  </si>
  <si>
    <t>Innovative Foodservice Group (Deposit)</t>
  </si>
  <si>
    <t>emailed to client on 9/26/25</t>
  </si>
  <si>
    <t>emailed to client on 9/24/25</t>
  </si>
  <si>
    <t>From TB - Check</t>
  </si>
  <si>
    <t>emailed to client on 10/7/25</t>
  </si>
  <si>
    <t>Audit Adj</t>
  </si>
  <si>
    <t>Total Var</t>
  </si>
  <si>
    <t>Comm Var</t>
  </si>
  <si>
    <t>Printful</t>
  </si>
  <si>
    <t>Bregal Sagemount</t>
  </si>
  <si>
    <t>Greenrise Technologies - 2</t>
  </si>
  <si>
    <t>Monarca Foods</t>
  </si>
  <si>
    <t>Belt Power</t>
  </si>
  <si>
    <t>Platte River Equity</t>
  </si>
  <si>
    <t>In-Place Machining Company</t>
  </si>
  <si>
    <t>USA Water</t>
  </si>
  <si>
    <t>Printful, Inc</t>
  </si>
  <si>
    <t>emailed to client on 10/20/25</t>
  </si>
  <si>
    <t>At delivery of min return</t>
  </si>
  <si>
    <t>Monarca Authentic Snacks</t>
  </si>
  <si>
    <t>emailed to client on 11/3/25</t>
  </si>
  <si>
    <t>In-Place Machining Company, LLC</t>
  </si>
  <si>
    <t>USA Water Intermediate Holdings, LLC</t>
  </si>
  <si>
    <t>October 2025</t>
  </si>
  <si>
    <t>20152860</t>
  </si>
  <si>
    <t>Invoice #3 of 5, Fixed Fee Component of Cost Reduction Project</t>
  </si>
  <si>
    <t>10/31/2025</t>
  </si>
  <si>
    <t>20152861</t>
  </si>
  <si>
    <t>20152862</t>
  </si>
  <si>
    <t>Monthly Fee - 2 of 12</t>
  </si>
  <si>
    <t>20152865</t>
  </si>
  <si>
    <t>GroupSource Commissions - Q2 2025</t>
  </si>
  <si>
    <t>10/06/2025</t>
  </si>
  <si>
    <t>20152863</t>
  </si>
  <si>
    <t>Annual Savings on Travel and Translation cost</t>
  </si>
  <si>
    <t>11/05/2025</t>
  </si>
  <si>
    <t>20152871</t>
  </si>
  <si>
    <t>Invoice for UPS Q3 2025 Commission</t>
  </si>
  <si>
    <t>10/14/2025</t>
  </si>
  <si>
    <t>20152866</t>
  </si>
  <si>
    <t>Variable Fees - Closed Workstreams Savings</t>
  </si>
  <si>
    <t>11/13/2025</t>
  </si>
  <si>
    <t>20152867</t>
  </si>
  <si>
    <t>11/14/2025</t>
  </si>
  <si>
    <t>10/20/2025</t>
  </si>
  <si>
    <t>20152868</t>
  </si>
  <si>
    <t>Printful Inc</t>
  </si>
  <si>
    <t>Invoice# 1 of 3 for Cost Reduction Services Fixed Fees and Admin fee</t>
  </si>
  <si>
    <t>11/19/2025</t>
  </si>
  <si>
    <t>10/21/2025</t>
  </si>
  <si>
    <t>20152869</t>
  </si>
  <si>
    <t>GPS Waste</t>
  </si>
  <si>
    <t>Commission (Customer: Tak Communications)</t>
  </si>
  <si>
    <t>11/20/2025</t>
  </si>
  <si>
    <t>20152870</t>
  </si>
  <si>
    <t>Invoice # 2 of 5 for Cost Reduction Services Fixed Fees, plus admin fee</t>
  </si>
  <si>
    <t>11/23/2025</t>
  </si>
  <si>
    <t>20152872</t>
  </si>
  <si>
    <t>Invoice 4 of 5, Cost Reduction Services &amp; Admin Fee</t>
  </si>
  <si>
    <t>11/30/2025</t>
  </si>
  <si>
    <t>20152873</t>
  </si>
  <si>
    <t>Invoice 3 of 5, Cost Reduction Services</t>
  </si>
  <si>
    <t>20152874</t>
  </si>
  <si>
    <t>Invoice 5 of 5, Fixed Component of Cost Reduction Services</t>
  </si>
  <si>
    <t>20152875</t>
  </si>
  <si>
    <t>Fifth progress billing for cost reduction project</t>
  </si>
  <si>
    <t>20152876</t>
  </si>
  <si>
    <t>Invoice #4 of 5 for Cost Reduction Services</t>
  </si>
  <si>
    <t>20152878</t>
  </si>
  <si>
    <t>Invoice #6 of 6 for Cost Reduction Services</t>
  </si>
  <si>
    <t>20152884</t>
  </si>
  <si>
    <t>20152885</t>
  </si>
  <si>
    <t>IPC Systems, Inc</t>
  </si>
  <si>
    <t>20152886</t>
  </si>
  <si>
    <t>Invoice 1 of 5, Cost Reduction Services and Admin Fee</t>
  </si>
  <si>
    <t>20152887</t>
  </si>
  <si>
    <t>Rampart</t>
  </si>
  <si>
    <t>10/03/2025</t>
  </si>
  <si>
    <t>10/07/2025</t>
  </si>
  <si>
    <t>26211</t>
  </si>
  <si>
    <t>10/09/2025</t>
  </si>
  <si>
    <t>10/17/2025</t>
  </si>
  <si>
    <t>168038</t>
  </si>
  <si>
    <t>10/22/2025</t>
  </si>
  <si>
    <t>10/23/2025</t>
  </si>
  <si>
    <t>10/27/2025</t>
  </si>
  <si>
    <t>10/29/2025</t>
  </si>
  <si>
    <t>Milton Industries</t>
  </si>
  <si>
    <t>Very conservative but have a binary outcome on a big category</t>
  </si>
  <si>
    <t>November 2025</t>
  </si>
  <si>
    <t>11/01/2025</t>
  </si>
  <si>
    <t>20152879</t>
  </si>
  <si>
    <t>12/01/2025</t>
  </si>
  <si>
    <t>20152880</t>
  </si>
  <si>
    <t>Monthly Fee - 3 of 12</t>
  </si>
  <si>
    <t>20152881</t>
  </si>
  <si>
    <t>Invoice #4 of 5, Fixed Fee Component of Cost Reduction Project</t>
  </si>
  <si>
    <t>20152882</t>
  </si>
  <si>
    <t>Invoice #1 of 5, Fixed Fee Component of Cost Reduction Project</t>
  </si>
  <si>
    <t>20152889</t>
  </si>
  <si>
    <t>Double B Foods Inc</t>
  </si>
  <si>
    <t>11/03/2025</t>
  </si>
  <si>
    <t>20152883</t>
  </si>
  <si>
    <t>Office Supplies Savings Analysis</t>
  </si>
  <si>
    <t>12/03/2025</t>
  </si>
  <si>
    <t>20152888</t>
  </si>
  <si>
    <t>11/07/2025</t>
  </si>
  <si>
    <t>20152890</t>
  </si>
  <si>
    <t>Milton Industries, Inc</t>
  </si>
  <si>
    <t>12/07/2025</t>
  </si>
  <si>
    <t>20152891</t>
  </si>
  <si>
    <t>Final Savings on Interpretation services, IT Hardware and Merchant Processing</t>
  </si>
  <si>
    <t>12/14/2025</t>
  </si>
  <si>
    <t>20152892</t>
  </si>
  <si>
    <t>Q2_2025 Savings invoice (April 2025 - June 2025)</t>
  </si>
  <si>
    <t>11/15/2025</t>
  </si>
  <si>
    <t>20152893</t>
  </si>
  <si>
    <t>12/15/2025</t>
  </si>
  <si>
    <t>20152895</t>
  </si>
  <si>
    <t>Fuel/Hotels/Eqp Rental/Uniforms/Vac Parts &amp; Supplies Category Savings fee</t>
  </si>
  <si>
    <t>12/20/2025</t>
  </si>
  <si>
    <t>11/21/2025</t>
  </si>
  <si>
    <t>20152896</t>
  </si>
  <si>
    <t>Second  Invoice for Cost Reduciton Services - Small Parcel Savings</t>
  </si>
  <si>
    <t>12/21/2025</t>
  </si>
  <si>
    <t>11/24/2025</t>
  </si>
  <si>
    <t>20152897</t>
  </si>
  <si>
    <t>Invoice # 3 of 5 for Cost Reduction Services Fixed Fees, plus admin fee</t>
  </si>
  <si>
    <t>12/24/2025</t>
  </si>
  <si>
    <t>20152898</t>
  </si>
  <si>
    <t>Invoice 5 of 5, Cost Reduction Services &amp; Admin Fee</t>
  </si>
  <si>
    <t>12/30/2025</t>
  </si>
  <si>
    <t>20152899</t>
  </si>
  <si>
    <t>Invoice #5 of 5 for Cost Reduction Services</t>
  </si>
  <si>
    <t>20152900</t>
  </si>
  <si>
    <t>Invoice# 3 of 5 for Cost Reduction Services Fixed Fees</t>
  </si>
  <si>
    <t>20152901</t>
  </si>
  <si>
    <t>Sixth progress billing for cost reduction project</t>
  </si>
  <si>
    <t>20152902</t>
  </si>
  <si>
    <t>Invoice 4 of 5, Cost Reduction Services</t>
  </si>
  <si>
    <t>20152904</t>
  </si>
  <si>
    <t>Invoice 2 of 4, Cost Reduction Services &amp; Admin Fee</t>
  </si>
  <si>
    <t>20152905</t>
  </si>
  <si>
    <t xml:space="preserve"> Tuesday, December 09, 2025 10:03 PM GMTZ</t>
  </si>
  <si>
    <t>11/10/2025</t>
  </si>
  <si>
    <t>11/11/2025</t>
  </si>
  <si>
    <t>11/12/2025</t>
  </si>
  <si>
    <t>11/18/2025</t>
  </si>
  <si>
    <t>11/26/2025</t>
  </si>
  <si>
    <t>11/28/2025</t>
  </si>
  <si>
    <t xml:space="preserve"> Wednesday, December 10, 2025 03:29 PM GMTZ</t>
  </si>
  <si>
    <t>emailed to client on 11/10/25</t>
  </si>
  <si>
    <t>Capsa Healthcare</t>
  </si>
  <si>
    <t>Science Care</t>
  </si>
  <si>
    <t>Norlee Group</t>
  </si>
  <si>
    <t>December 2025</t>
  </si>
  <si>
    <t>20152906</t>
  </si>
  <si>
    <t>Invoice 3 of 4 for cost reduction services project</t>
  </si>
  <si>
    <t>12/31/2025</t>
  </si>
  <si>
    <t>20152908</t>
  </si>
  <si>
    <t>20152909</t>
  </si>
  <si>
    <t>Monthly Fee - 4 of 12</t>
  </si>
  <si>
    <t>20152910</t>
  </si>
  <si>
    <t>Invoice 2 of 5, Cost Reduction Services &amp; Admin Fee</t>
  </si>
  <si>
    <t>20152911</t>
  </si>
  <si>
    <t>01/02/2026</t>
  </si>
  <si>
    <t>20152912</t>
  </si>
  <si>
    <t>01/06/2026</t>
  </si>
  <si>
    <t>12/08/2025</t>
  </si>
  <si>
    <t>20152913</t>
  </si>
  <si>
    <t>Omnia Commissions, Q3 2025</t>
  </si>
  <si>
    <t>12/10/2025</t>
  </si>
  <si>
    <t>20152914</t>
  </si>
  <si>
    <t>First progress billing for cost reduction project</t>
  </si>
  <si>
    <t>01/09/2026</t>
  </si>
  <si>
    <t>20152915</t>
  </si>
  <si>
    <t>01/14/2026</t>
  </si>
  <si>
    <t>20152916</t>
  </si>
  <si>
    <t>Success Fee_25% of Join approved savings</t>
  </si>
  <si>
    <t>02/13/2026</t>
  </si>
  <si>
    <t>20152917</t>
  </si>
  <si>
    <t>12/17/2025</t>
  </si>
  <si>
    <t>20152919</t>
  </si>
  <si>
    <t>Fuel/Hotels/Eqp Rental/Auto Parts/Uniforms/Safety Supplies/Vac Parts/Supplies &amp; Rebate Program Categories - Savings fee</t>
  </si>
  <si>
    <t>01/16/2026</t>
  </si>
  <si>
    <t>12/18/2025</t>
  </si>
  <si>
    <t>20152920</t>
  </si>
  <si>
    <t>01/17/2026</t>
  </si>
  <si>
    <t>20152921</t>
  </si>
  <si>
    <t>Invoice # 4 of 5 for Cost Reduction Services Fixed Fees, plus admin fee</t>
  </si>
  <si>
    <t>01/23/2026</t>
  </si>
  <si>
    <t>20152922</t>
  </si>
  <si>
    <t>Seventh progress billing for cost reduction project</t>
  </si>
  <si>
    <t>01/29/2026</t>
  </si>
  <si>
    <t>20152923</t>
  </si>
  <si>
    <t>20152924</t>
  </si>
  <si>
    <t>Invoice 5 of 5, Cost Reduction Services</t>
  </si>
  <si>
    <t>20152925</t>
  </si>
  <si>
    <t>Invoice 3 of 4, Cost Reduction Services &amp; Admin Fee</t>
  </si>
  <si>
    <t>20152926</t>
  </si>
  <si>
    <t>20152927</t>
  </si>
  <si>
    <t>01/30/2026</t>
  </si>
  <si>
    <t>20152928</t>
  </si>
  <si>
    <t>Clr</t>
  </si>
  <si>
    <t>R</t>
  </si>
  <si>
    <t>12/02/2025</t>
  </si>
  <si>
    <t>12/04/2025</t>
  </si>
  <si>
    <t>12/05/2025</t>
  </si>
  <si>
    <t>12/09/2025</t>
  </si>
  <si>
    <t>12/11/2025</t>
  </si>
  <si>
    <t>12/12/2025</t>
  </si>
  <si>
    <t>12/19/2025</t>
  </si>
  <si>
    <t>12/22/2025</t>
  </si>
  <si>
    <t>12/26/2025</t>
  </si>
  <si>
    <t>12/29/2025</t>
  </si>
  <si>
    <t>Engine</t>
  </si>
  <si>
    <t>Prosponsive Logistics</t>
  </si>
  <si>
    <t>20152939</t>
  </si>
  <si>
    <t>Reimbursable Expenses - Travel, Meals, Internet and Postage</t>
  </si>
  <si>
    <t>20152940</t>
  </si>
  <si>
    <t>Reimbursable Expenses - Travel, Meals, and Mileage</t>
  </si>
  <si>
    <t>20152941</t>
  </si>
  <si>
    <t>Reimbursable Expenses - Travel, Meals, Internet</t>
  </si>
  <si>
    <t>02/11/2026</t>
  </si>
  <si>
    <t>20152942</t>
  </si>
  <si>
    <t>20152943</t>
  </si>
  <si>
    <t>Reimbursable Expenses - Travel, Meals</t>
  </si>
  <si>
    <t>20152944</t>
  </si>
  <si>
    <t>20152945</t>
  </si>
  <si>
    <t>20152946</t>
  </si>
  <si>
    <t>20152947</t>
  </si>
  <si>
    <t>O2B Kids Inc</t>
  </si>
  <si>
    <t>20152948</t>
  </si>
  <si>
    <t>20152949</t>
  </si>
  <si>
    <t>Reimbursable Expenses - Travel, Meals, Mileage, Internet</t>
  </si>
  <si>
    <t>20152950</t>
  </si>
  <si>
    <t>Note: Reimbursable expenses revenue is:</t>
  </si>
  <si>
    <t>Needs to be back out of the $1,059,261 of services revenue</t>
  </si>
  <si>
    <t>Note: Green in this column = project closed out as of 12/31/25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</si>
</sst>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44" formatCode="_(&quot;$&quot;* #,##0.00_);_(&quot;$&quot;* \(#,##0.00\);_(&quot;$&quot;* &quot;-&quot;??_);_(@_)"/>
    <numFmt numFmtId="43" formatCode="_(* #,##0.00_);_(* \(#,##0.00\);_(* &quot;-&quot;??_);_(@_)"/>
    <numFmt numFmtId="164" formatCode="#,##0.00\ _€"/>
    <numFmt numFmtId="165" formatCode="&quot;$&quot;* #,##0.00\ _€"/>
    <numFmt numFmtId="166" formatCode="_(* #,##0_);_(* \(#,##0\);_(* &quot;-&quot;??_);_(@_)"/>
    <numFmt numFmtId="167" formatCode="[$-409]mmm\-yy;@"/>
    <numFmt numFmtId="168" formatCode="mm/dd/yyyy"/>
    <numFmt numFmtId="169" formatCode="\$#,##0.00"/>
    <numFmt numFmtId="170" formatCode="0&quot;A&quot;"/>
    <numFmt numFmtId="171" formatCode="0&quot;F&quot;"/>
    <numFmt numFmtId="172" formatCode="_(&quot;$&quot;* #,##0_);_(&quot;$&quot;* \(#,##0\);_(&quot;$&quot;* &quot;-&quot;??_);_(@_)"/>
    <numFmt numFmtId="173" formatCode="#\ &quot;Bookings&quot;"/>
    <numFmt numFmtId="174" formatCode="0.0%"/>
    <numFmt numFmtId="175" formatCode="[$-409]mmm;@"/>
    <numFmt numFmtId="176" formatCode="#,##0_);\(#,##0\);_(&quot;-&quot;_)"/>
    <numFmt numFmtId="177" formatCode="mm/dd/yyyy\ hh:mm:ss\ \a"/>
    <numFmt numFmtId="178" formatCode="#,##0.0%_);\(#,##0.0%\)"/>
  </numFmts>
  <fonts count="101" x14ac:knownFonts="1">
    <font>
      <sz val="11"/>
      <color indexed="8"/>
      <name val="Calibri"/>
      <family val="2"/>
      <scheme val="minor"/>
    </font>
    <font>
      <sz val="11"/>
      <color theme="1"/>
      <name val="Arial"/>
      <family val="2"/>
    </font>
    <font>
      <sz val="11"/>
      <color theme="1"/>
      <name val="Calibri"/>
      <family val="2"/>
      <scheme val="minor"/>
    </font>
    <font>
      <b/>
      <sz val="9"/>
      <color indexed="8"/>
      <name val="Arial"/>
      <family val="2"/>
    </font>
    <font>
      <b/>
      <sz val="8"/>
      <color indexed="8"/>
      <name val="Arial"/>
      <family val="2"/>
    </font>
    <font>
      <sz val="8"/>
      <color indexed="8"/>
      <name val="Arial"/>
      <family val="2"/>
    </font>
    <font>
      <b/>
      <sz val="14"/>
      <color indexed="8"/>
      <name val="Arial"/>
      <family val="2"/>
    </font>
    <font>
      <b/>
      <sz val="10"/>
      <color indexed="8"/>
      <name val="Arial"/>
      <family val="2"/>
    </font>
    <font>
      <sz val="11"/>
      <color indexed="8"/>
      <name val="Calibri"/>
      <family val="2"/>
      <scheme val="minor"/>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10"/>
      <color theme="1"/>
      <name val="Lato"/>
      <family val="2"/>
    </font>
    <font>
      <sz val="9"/>
      <color theme="1"/>
      <name val="Lato"/>
      <family val="2"/>
    </font>
    <font>
      <sz val="9"/>
      <color rgb="FFFF0000"/>
      <name val="Lato"/>
      <family val="2"/>
    </font>
    <font>
      <sz val="9"/>
      <color rgb="FF595959"/>
      <name val="Lato"/>
      <family val="2"/>
    </font>
    <font>
      <b/>
      <sz val="9"/>
      <color rgb="FF595959"/>
      <name val="Lato"/>
      <family val="2"/>
    </font>
    <font>
      <b/>
      <sz val="9"/>
      <color theme="1"/>
      <name val="Lato"/>
      <family val="2"/>
    </font>
    <font>
      <b/>
      <sz val="9"/>
      <color rgb="FFFF0000"/>
      <name val="Lato"/>
      <family val="2"/>
    </font>
    <font>
      <b/>
      <i/>
      <sz val="9"/>
      <color rgb="FFFF0000"/>
      <name val="Lato"/>
      <family val="2"/>
    </font>
    <font>
      <i/>
      <sz val="9"/>
      <color rgb="FF595959"/>
      <name val="Lato"/>
      <family val="2"/>
    </font>
    <font>
      <sz val="11"/>
      <color theme="1"/>
      <name val="Calibri"/>
      <family val="2"/>
      <scheme val="minor"/>
    </font>
    <font>
      <b/>
      <sz val="9"/>
      <color rgb="FF3C92CC"/>
      <name val="Lato"/>
      <family val="2"/>
    </font>
    <font>
      <sz val="11"/>
      <color indexed="8"/>
      <name val="Arial Narrow"/>
      <family val="2"/>
    </font>
    <font>
      <b/>
      <sz val="11"/>
      <color indexed="8"/>
      <name val="Arial Narrow"/>
      <family val="2"/>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12"/>
      <color theme="1"/>
      <name val="Calibri"/>
      <family val="2"/>
      <scheme val="minor"/>
    </font>
    <font>
      <sz val="8"/>
      <color theme="1"/>
      <name val="Arial"/>
      <family val="2"/>
    </font>
    <font>
      <b/>
      <sz val="12"/>
      <color theme="1"/>
      <name val="Calibri"/>
      <family val="2"/>
      <scheme val="minor"/>
    </font>
    <font>
      <b/>
      <sz val="9"/>
      <color theme="1"/>
      <name val="Arial"/>
      <family val="2"/>
    </font>
    <font>
      <b/>
      <sz val="10"/>
      <color theme="1"/>
      <name val="Arial"/>
      <family val="2"/>
    </font>
    <font>
      <b/>
      <sz val="14"/>
      <color theme="1"/>
      <name val="Arial"/>
      <family val="2"/>
    </font>
    <font>
      <b/>
      <sz val="12"/>
      <color theme="1"/>
      <name val="Arial"/>
      <family val="2"/>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b/>
      <sz val="8"/>
      <color theme="1"/>
      <name val="Arial"/>
      <family val="2"/>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10"/>
      <color indexed="8"/>
      <name val="Times New Roman"/>
      <family val="1"/>
    </font>
    <font>
      <b/>
      <sz val="10"/>
      <color theme="1"/>
      <name val="Times New Roman"/>
      <family val="1"/>
    </font>
    <font>
      <sz val="10"/>
      <color theme="1"/>
      <name val="Times New Roman"/>
      <family val="1"/>
    </font>
    <font>
      <i/>
      <sz val="10"/>
      <color theme="1"/>
      <name val="Times New Roman"/>
      <family val="1"/>
    </font>
    <font>
      <sz val="11"/>
      <color theme="1"/>
      <name val="Arial"/>
      <family val="2"/>
    </font>
    <font>
      <b/>
      <sz val="10"/>
      <color theme="0"/>
      <name val="Times New Roman"/>
      <family val="1"/>
    </font>
    <font>
      <b/>
      <sz val="10"/>
      <color indexed="8"/>
      <name val="Times New Roman"/>
      <family val="1"/>
    </font>
    <font>
      <sz val="10"/>
      <color theme="9"/>
      <name val="Times New Roman"/>
      <family val="1"/>
    </font>
    <font>
      <sz val="10"/>
      <color theme="5" tint="-0.249977111117893"/>
      <name val="Times New Roman"/>
      <family val="1"/>
    </font>
    <font>
      <sz val="10"/>
      <color theme="3" tint="0.249977111117893"/>
      <name val="Times New Roman"/>
      <family val="1"/>
    </font>
    <font>
      <b/>
      <sz val="10"/>
      <color rgb="FF7030A0"/>
      <name val="Times New Roman"/>
      <family val="1"/>
    </font>
    <font>
      <b/>
      <i/>
      <sz val="10"/>
      <color rgb="FFFF0000"/>
      <name val="Times New Roman"/>
      <family val="1"/>
    </font>
    <font>
      <b/>
      <u val="singleAccounting"/>
      <sz val="10"/>
      <color theme="0"/>
      <name val="Times New Roman"/>
      <family val="1"/>
    </font>
    <font>
      <b/>
      <u val="singleAccounting"/>
      <sz val="10"/>
      <color theme="1"/>
      <name val="Times New Roman"/>
      <family val="1"/>
    </font>
    <font>
      <u/>
      <sz val="10"/>
      <color theme="1"/>
      <name val="Times New Roman"/>
      <family val="1"/>
    </font>
    <font>
      <sz val="10"/>
      <name val="Times New Roman"/>
      <family val="1"/>
    </font>
    <font>
      <sz val="10"/>
      <color rgb="FF0000FF"/>
      <name val="Times New Roman"/>
      <family val="1"/>
    </font>
    <font>
      <b/>
      <sz val="10"/>
      <name val="Times New Roman"/>
      <family val="1"/>
    </font>
    <font>
      <b/>
      <sz val="10"/>
      <color rgb="FFC00000"/>
      <name val="Times New Roman"/>
      <family val="1"/>
    </font>
    <font>
      <b/>
      <sz val="10"/>
      <color rgb="FF0000FF"/>
      <name val="Times New Roman"/>
      <family val="1"/>
    </font>
    <font>
      <b/>
      <sz val="11"/>
      <color indexed="8"/>
      <name val="Calibri"/>
      <family val="2"/>
      <scheme val="minor"/>
    </font>
    <font>
      <sz val="10"/>
      <name val="Arial"/>
      <family val="2"/>
    </font>
    <font>
      <b/>
      <sz val="11"/>
      <name val="Times New Roman"/>
      <family val="1"/>
    </font>
    <font>
      <sz val="8"/>
      <name val="Arial"/>
      <family val="2"/>
    </font>
    <font>
      <b/>
      <sz val="11"/>
      <color theme="1"/>
      <name val="Times New Roman"/>
      <family val="1"/>
    </font>
    <font>
      <sz val="11"/>
      <color indexed="8"/>
      <name val="Times New Roman"/>
      <family val="1"/>
    </font>
    <font>
      <b/>
      <u/>
      <sz val="11"/>
      <name val="Times New Roman"/>
      <family val="1"/>
    </font>
    <font>
      <i/>
      <sz val="11"/>
      <color theme="1"/>
      <name val="Times New Roman"/>
      <family val="1"/>
    </font>
    <font>
      <b/>
      <sz val="11"/>
      <color rgb="FFC00000"/>
      <name val="Times New Roman"/>
      <family val="1"/>
    </font>
    <font>
      <sz val="11"/>
      <color theme="1"/>
      <name val="Times New Roman"/>
      <family val="1"/>
    </font>
    <font>
      <b/>
      <sz val="11"/>
      <color theme="0"/>
      <name val="Times New Roman"/>
      <family val="1"/>
    </font>
    <font>
      <sz val="11"/>
      <color theme="0"/>
      <name val="Times New Roman"/>
      <family val="1"/>
    </font>
    <font>
      <b/>
      <u/>
      <sz val="11"/>
      <color theme="1"/>
      <name val="Times New Roman"/>
      <family val="1"/>
    </font>
    <font>
      <sz val="11"/>
      <name val="Times New Roman"/>
      <family val="1"/>
    </font>
    <font>
      <b/>
      <sz val="11"/>
      <color indexed="8"/>
      <name val="Times New Roman"/>
      <family val="1"/>
    </font>
    <font>
      <sz val="11"/>
      <color rgb="FF00904A"/>
      <name val="Times New Roman"/>
      <family val="1"/>
    </font>
    <font>
      <b/>
      <u/>
      <sz val="11"/>
      <color indexed="8"/>
      <name val="Times New Roman"/>
      <family val="1"/>
    </font>
    <font>
      <sz val="11"/>
      <color rgb="FFC00000"/>
      <name val="Times New Roman"/>
      <family val="1"/>
    </font>
    <font>
      <b/>
      <sz val="10"/>
      <color theme="4" tint="-0.249977111117893"/>
      <name val="Times New Roman"/>
      <family val="1"/>
    </font>
    <font>
      <sz val="10"/>
      <color theme="1"/>
      <name val="Arial"/>
      <family val="2"/>
    </font>
    <font>
      <sz val="10"/>
      <color rgb="FF00B050"/>
      <name val="Wingdings"/>
      <charset val="2"/>
    </font>
    <font>
      <sz val="10"/>
      <color rgb="FFFF0000"/>
      <name val="Times New Roman"/>
      <family val="1"/>
    </font>
    <font>
      <i/>
      <sz val="10"/>
      <color indexed="8"/>
      <name val="Times New Roman"/>
      <family val="1"/>
    </font>
    <font>
      <sz val="11"/>
      <color rgb="FFFF0000"/>
      <name val="Arial Narrow"/>
      <family val="2"/>
    </font>
    <font>
      <sz val="9"/>
      <color indexed="81"/>
      <name val="Tahoma"/>
      <charset val="1"/>
    </font>
    <font>
      <b/>
      <sz val="14"/>
      <color indexed="8"/>
      <name val="Arial"/>
    </font>
    <font>
      <b/>
      <sz val="10"/>
      <color indexed="8"/>
      <name val="Arial"/>
    </font>
    <font>
      <b/>
      <sz val="9"/>
      <color indexed="8"/>
      <name val="Arial"/>
    </font>
    <font>
      <b/>
      <sz val="8"/>
      <color indexed="8"/>
      <name val="Arial"/>
    </font>
    <font>
      <sz val="8"/>
      <color indexed="8"/>
      <name val="Arial"/>
    </font>
    <font>
      <b/>
      <sz val="10"/>
      <color rgb="FFFF0000"/>
      <name val="Times New Roman"/>
      <family val="1"/>
    </font>
  </fonts>
  <fills count="17">
    <fill>
      <patternFill patternType="none"/>
    </fill>
    <fill>
      <patternFill patternType="gray125"/>
    </fill>
    <fill>
      <patternFill patternType="solid">
        <fgColor theme="0" tint="-4.9989318521683403E-2"/>
        <bgColor indexed="64"/>
      </patternFill>
    </fill>
    <fill>
      <patternFill patternType="solid">
        <fgColor rgb="FFCCFFFF"/>
        <bgColor indexed="64"/>
      </patternFill>
    </fill>
    <fill>
      <patternFill patternType="solid">
        <fgColor rgb="FFE1FFF0"/>
        <bgColor indexed="64"/>
      </patternFill>
    </fill>
    <fill>
      <patternFill patternType="solid">
        <fgColor rgb="FFFFFFCC"/>
        <bgColor indexed="64"/>
      </patternFill>
    </fill>
    <fill>
      <patternFill patternType="solid">
        <fgColor rgb="FFCDFFE6"/>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005978"/>
        <bgColor indexed="64"/>
      </patternFill>
    </fill>
    <fill>
      <patternFill patternType="solid">
        <fgColor rgb="FF0583BE"/>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rgb="FFFFC000"/>
        <bgColor indexed="64"/>
      </patternFill>
    </fill>
    <fill>
      <patternFill patternType="solid">
        <fgColor theme="9" tint="0.79998168889431442"/>
        <bgColor indexed="64"/>
      </patternFill>
    </fill>
  </fills>
  <borders count="23">
    <border>
      <left/>
      <right/>
      <top/>
      <bottom/>
      <diagonal/>
    </border>
    <border>
      <left/>
      <right/>
      <top/>
      <bottom style="thin">
        <color auto="1"/>
      </bottom>
      <diagonal/>
    </border>
    <border>
      <left/>
      <right/>
      <top style="thin">
        <color auto="1"/>
      </top>
      <bottom/>
      <diagonal/>
    </border>
    <border>
      <left/>
      <right style="thin">
        <color rgb="FFFFFFFF"/>
      </right>
      <top/>
      <bottom/>
      <diagonal/>
    </border>
    <border>
      <left/>
      <right/>
      <top style="thin">
        <color rgb="FF3C92CC"/>
      </top>
      <bottom style="thin">
        <color rgb="FFFFFFFF"/>
      </bottom>
      <diagonal/>
    </border>
    <border>
      <left/>
      <right style="thin">
        <color rgb="FFFFFFFF"/>
      </right>
      <top style="thin">
        <color rgb="FF3C92CC"/>
      </top>
      <bottom style="thin">
        <color rgb="FFFFFFF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auto="1"/>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style="thin">
        <color auto="1"/>
      </right>
      <top/>
      <bottom style="thin">
        <color auto="1"/>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s>
  <cellStyleXfs count="26">
    <xf numFmtId="0" fontId="0" fillId="0" borderId="0"/>
    <xf numFmtId="43" fontId="8" fillId="0" borderId="0" applyFont="0" applyFill="0" applyBorder="0" applyAlignment="0" applyProtection="0"/>
    <xf numFmtId="0" fontId="14" fillId="0" borderId="0"/>
    <xf numFmtId="43" fontId="14" fillId="0" borderId="0" applyFont="0" applyFill="0" applyBorder="0" applyAlignment="0" applyProtection="0"/>
    <xf numFmtId="0" fontId="23" fillId="0" borderId="0"/>
    <xf numFmtId="43" fontId="23" fillId="0" borderId="0" applyFont="0" applyFill="0" applyBorder="0" applyAlignment="0" applyProtection="0"/>
    <xf numFmtId="0" fontId="32" fillId="0" borderId="0"/>
    <xf numFmtId="0" fontId="34" fillId="0" borderId="1"/>
    <xf numFmtId="44" fontId="8" fillId="0" borderId="0" applyFont="0" applyFill="0" applyBorder="0" applyAlignment="0" applyProtection="0"/>
    <xf numFmtId="0" fontId="8" fillId="0" borderId="0"/>
    <xf numFmtId="0" fontId="2" fillId="0" borderId="0"/>
    <xf numFmtId="0" fontId="54" fillId="0" borderId="0"/>
    <xf numFmtId="43" fontId="54" fillId="0" borderId="0" applyFont="0" applyFill="0" applyBorder="0" applyAlignment="0" applyProtection="0"/>
    <xf numFmtId="9" fontId="54" fillId="0" borderId="0" applyFont="0" applyFill="0" applyBorder="0" applyAlignment="0" applyProtection="0"/>
    <xf numFmtId="175" fontId="71" fillId="0" borderId="0"/>
    <xf numFmtId="0" fontId="73" fillId="0" borderId="0"/>
    <xf numFmtId="175" fontId="71" fillId="0" borderId="0"/>
    <xf numFmtId="43" fontId="2" fillId="0" borderId="0" applyFont="0" applyFill="0" applyBorder="0" applyAlignment="0" applyProtection="0"/>
    <xf numFmtId="0" fontId="1" fillId="0" borderId="0"/>
    <xf numFmtId="0" fontId="32" fillId="0" borderId="0"/>
    <xf numFmtId="43" fontId="89" fillId="0" borderId="0" applyFont="0" applyFill="0" applyBorder="0" applyAlignment="0" applyProtection="0"/>
    <xf numFmtId="0" fontId="34" fillId="0" borderId="0"/>
    <xf numFmtId="0" fontId="34" fillId="0" borderId="2"/>
    <xf numFmtId="0" fontId="32" fillId="0" borderId="0"/>
    <xf numFmtId="0" fontId="32" fillId="0" borderId="0"/>
    <xf numFmtId="0" fontId="8" fillId="0" borderId="0"/>
  </cellStyleXfs>
  <cellXfs count="472">
    <xf numFmtId="0" fontId="0" fillId="0" borderId="0" xfId="0"/>
    <xf numFmtId="0" fontId="0" fillId="0" borderId="0" xfId="0" applyAlignment="1">
      <alignment wrapText="1"/>
    </xf>
    <xf numFmtId="0" fontId="3" fillId="0" borderId="1" xfId="0" applyFont="1" applyBorder="1" applyAlignment="1">
      <alignment horizontal="center" wrapText="1"/>
    </xf>
    <xf numFmtId="0" fontId="4" fillId="0" borderId="0" xfId="0" applyFont="1" applyAlignment="1">
      <alignment horizontal="left" wrapText="1"/>
    </xf>
    <xf numFmtId="164" fontId="5" fillId="0" borderId="0" xfId="0" applyNumberFormat="1" applyFont="1" applyAlignment="1">
      <alignment wrapText="1"/>
    </xf>
    <xf numFmtId="164" fontId="5" fillId="0" borderId="0" xfId="0" applyNumberFormat="1" applyFont="1" applyAlignment="1">
      <alignment horizontal="right" wrapText="1"/>
    </xf>
    <xf numFmtId="165" fontId="4" fillId="0" borderId="2" xfId="0" applyNumberFormat="1" applyFont="1" applyBorder="1" applyAlignment="1">
      <alignment horizontal="right" wrapText="1"/>
    </xf>
    <xf numFmtId="164" fontId="9" fillId="0" borderId="0" xfId="0" applyNumberFormat="1" applyFont="1" applyAlignment="1">
      <alignment wrapText="1"/>
    </xf>
    <xf numFmtId="0" fontId="10" fillId="0" borderId="0" xfId="0" applyFont="1" applyAlignment="1">
      <alignment horizontal="left" wrapText="1"/>
    </xf>
    <xf numFmtId="165" fontId="10" fillId="0" borderId="2" xfId="0" applyNumberFormat="1" applyFont="1" applyBorder="1" applyAlignment="1">
      <alignment horizontal="right" wrapText="1"/>
    </xf>
    <xf numFmtId="164" fontId="9" fillId="0" borderId="0" xfId="0" applyNumberFormat="1" applyFont="1" applyAlignment="1">
      <alignment horizontal="right" wrapText="1"/>
    </xf>
    <xf numFmtId="0" fontId="11" fillId="0" borderId="1" xfId="0" applyFont="1" applyBorder="1" applyAlignment="1">
      <alignment horizontal="center" wrapText="1"/>
    </xf>
    <xf numFmtId="0" fontId="15" fillId="0" borderId="0" xfId="2" applyFont="1"/>
    <xf numFmtId="0" fontId="16" fillId="0" borderId="0" xfId="2" applyFont="1"/>
    <xf numFmtId="0" fontId="17" fillId="0" borderId="0" xfId="2" applyFont="1"/>
    <xf numFmtId="166" fontId="17" fillId="0" borderId="0" xfId="3" applyNumberFormat="1" applyFont="1"/>
    <xf numFmtId="166" fontId="17" fillId="2" borderId="0" xfId="2" applyNumberFormat="1" applyFont="1" applyFill="1"/>
    <xf numFmtId="166" fontId="15" fillId="0" borderId="0" xfId="2" applyNumberFormat="1" applyFont="1"/>
    <xf numFmtId="0" fontId="18" fillId="3" borderId="0" xfId="2" applyFont="1" applyFill="1"/>
    <xf numFmtId="0" fontId="19" fillId="3" borderId="0" xfId="2" applyFont="1" applyFill="1"/>
    <xf numFmtId="166" fontId="18" fillId="3" borderId="0" xfId="3" applyNumberFormat="1" applyFont="1" applyFill="1"/>
    <xf numFmtId="0" fontId="20" fillId="0" borderId="0" xfId="2" applyFont="1"/>
    <xf numFmtId="0" fontId="21" fillId="0" borderId="0" xfId="2" applyFont="1"/>
    <xf numFmtId="166" fontId="18" fillId="0" borderId="0" xfId="3" applyNumberFormat="1" applyFont="1"/>
    <xf numFmtId="0" fontId="22" fillId="0" borderId="0" xfId="2" applyFont="1"/>
    <xf numFmtId="167" fontId="24" fillId="0" borderId="0" xfId="4" applyNumberFormat="1" applyFont="1" applyAlignment="1">
      <alignment horizontal="left" vertical="center"/>
    </xf>
    <xf numFmtId="167" fontId="24" fillId="0" borderId="0" xfId="4" applyNumberFormat="1" applyFont="1" applyAlignment="1">
      <alignment horizontal="center" vertical="center"/>
    </xf>
    <xf numFmtId="167" fontId="24" fillId="0" borderId="3" xfId="4" applyNumberFormat="1" applyFont="1" applyBorder="1" applyAlignment="1">
      <alignment horizontal="center" vertical="center"/>
    </xf>
    <xf numFmtId="167" fontId="24" fillId="2" borderId="0" xfId="4" applyNumberFormat="1" applyFont="1" applyFill="1" applyAlignment="1">
      <alignment horizontal="center" vertical="center" wrapText="1"/>
    </xf>
    <xf numFmtId="167" fontId="24" fillId="0" borderId="0" xfId="4" applyNumberFormat="1" applyFont="1" applyAlignment="1">
      <alignment horizontal="center" vertical="center" wrapText="1"/>
    </xf>
    <xf numFmtId="166" fontId="17" fillId="0" borderId="0" xfId="3" applyNumberFormat="1" applyFont="1" applyFill="1"/>
    <xf numFmtId="166" fontId="17" fillId="0" borderId="0" xfId="2" applyNumberFormat="1" applyFont="1"/>
    <xf numFmtId="0" fontId="18" fillId="0" borderId="4" xfId="2" applyFont="1" applyBorder="1" applyAlignment="1">
      <alignment vertical="top"/>
    </xf>
    <xf numFmtId="0" fontId="18" fillId="0" borderId="4" xfId="2" applyFont="1" applyBorder="1" applyAlignment="1">
      <alignment horizontal="right" vertical="top" indent="1"/>
    </xf>
    <xf numFmtId="166" fontId="18" fillId="0" borderId="4" xfId="2" applyNumberFormat="1" applyFont="1" applyBorder="1" applyAlignment="1">
      <alignment horizontal="right" vertical="top" indent="1"/>
    </xf>
    <xf numFmtId="166" fontId="18" fillId="2" borderId="4" xfId="2" applyNumberFormat="1" applyFont="1" applyFill="1" applyBorder="1" applyAlignment="1">
      <alignment horizontal="right" vertical="top" indent="1"/>
    </xf>
    <xf numFmtId="166" fontId="18" fillId="0" borderId="5" xfId="2" applyNumberFormat="1" applyFont="1" applyBorder="1" applyAlignment="1">
      <alignment horizontal="right" vertical="top" indent="1"/>
    </xf>
    <xf numFmtId="0" fontId="17" fillId="2" borderId="0" xfId="2" applyFont="1" applyFill="1"/>
    <xf numFmtId="166" fontId="17" fillId="0" borderId="0" xfId="3" applyNumberFormat="1" applyFont="1" applyBorder="1"/>
    <xf numFmtId="166" fontId="18" fillId="4" borderId="4" xfId="2" applyNumberFormat="1" applyFont="1" applyFill="1" applyBorder="1" applyAlignment="1">
      <alignment horizontal="right" vertical="top" indent="1"/>
    </xf>
    <xf numFmtId="166" fontId="18" fillId="5" borderId="4" xfId="2" applyNumberFormat="1" applyFont="1" applyFill="1" applyBorder="1" applyAlignment="1">
      <alignment horizontal="right" vertical="top" indent="1"/>
    </xf>
    <xf numFmtId="166" fontId="17" fillId="4" borderId="0" xfId="3" applyNumberFormat="1" applyFont="1" applyFill="1" applyBorder="1"/>
    <xf numFmtId="166" fontId="18" fillId="6" borderId="4" xfId="2" applyNumberFormat="1" applyFont="1" applyFill="1" applyBorder="1" applyAlignment="1">
      <alignment horizontal="right" vertical="top" indent="1"/>
    </xf>
    <xf numFmtId="166" fontId="18" fillId="0" borderId="4" xfId="3" applyNumberFormat="1" applyFont="1" applyBorder="1" applyAlignment="1">
      <alignment horizontal="right" vertical="top" indent="1"/>
    </xf>
    <xf numFmtId="0" fontId="18" fillId="2" borderId="4" xfId="2" applyFont="1" applyFill="1" applyBorder="1" applyAlignment="1">
      <alignment vertical="top"/>
    </xf>
    <xf numFmtId="166" fontId="17" fillId="0" borderId="0" xfId="5" applyNumberFormat="1" applyFont="1"/>
    <xf numFmtId="0" fontId="15" fillId="6" borderId="0" xfId="2" applyFont="1" applyFill="1"/>
    <xf numFmtId="166" fontId="18" fillId="7" borderId="4" xfId="2" applyNumberFormat="1" applyFont="1" applyFill="1" applyBorder="1" applyAlignment="1">
      <alignment horizontal="right" vertical="top" indent="1"/>
    </xf>
    <xf numFmtId="0" fontId="25" fillId="0" borderId="0" xfId="0" applyFont="1"/>
    <xf numFmtId="0" fontId="25" fillId="0" borderId="0" xfId="0" quotePrefix="1" applyFont="1"/>
    <xf numFmtId="0" fontId="26" fillId="0" borderId="0" xfId="0" applyFont="1" applyAlignment="1">
      <alignment horizontal="center" wrapText="1"/>
    </xf>
    <xf numFmtId="166" fontId="25" fillId="0" borderId="0" xfId="1" applyNumberFormat="1" applyFont="1"/>
    <xf numFmtId="166" fontId="26" fillId="0" borderId="0" xfId="1" applyNumberFormat="1" applyFont="1" applyAlignment="1">
      <alignment horizontal="center" wrapText="1"/>
    </xf>
    <xf numFmtId="166" fontId="26" fillId="0" borderId="0" xfId="1" applyNumberFormat="1" applyFont="1" applyAlignment="1">
      <alignment horizontal="center"/>
    </xf>
    <xf numFmtId="14" fontId="26" fillId="0" borderId="0" xfId="1" applyNumberFormat="1" applyFont="1" applyAlignment="1">
      <alignment horizontal="center"/>
    </xf>
    <xf numFmtId="0" fontId="26" fillId="0" borderId="0" xfId="0" applyFont="1"/>
    <xf numFmtId="0" fontId="26" fillId="0" borderId="0" xfId="0" quotePrefix="1" applyFont="1"/>
    <xf numFmtId="0" fontId="26" fillId="0" borderId="0" xfId="0" applyFont="1" applyAlignment="1">
      <alignment horizontal="center"/>
    </xf>
    <xf numFmtId="0" fontId="26" fillId="0" borderId="0" xfId="0" applyFont="1" applyAlignment="1">
      <alignment horizontal="left"/>
    </xf>
    <xf numFmtId="166" fontId="25" fillId="0" borderId="0" xfId="1" applyNumberFormat="1" applyFont="1" applyBorder="1"/>
    <xf numFmtId="166" fontId="25" fillId="0" borderId="2" xfId="1" applyNumberFormat="1" applyFont="1" applyBorder="1"/>
    <xf numFmtId="166" fontId="26" fillId="0" borderId="1" xfId="1" applyNumberFormat="1" applyFont="1" applyBorder="1" applyAlignment="1">
      <alignment horizontal="center" wrapText="1"/>
    </xf>
    <xf numFmtId="164" fontId="27" fillId="0" borderId="0" xfId="0" applyNumberFormat="1" applyFont="1" applyAlignment="1">
      <alignment wrapText="1"/>
    </xf>
    <xf numFmtId="0" fontId="28" fillId="0" borderId="0" xfId="0" applyFont="1" applyAlignment="1">
      <alignment horizontal="left" wrapText="1"/>
    </xf>
    <xf numFmtId="165" fontId="28" fillId="0" borderId="2" xfId="0" applyNumberFormat="1" applyFont="1" applyBorder="1" applyAlignment="1">
      <alignment horizontal="right" wrapText="1"/>
    </xf>
    <xf numFmtId="164" fontId="27" fillId="0" borderId="0" xfId="0" applyNumberFormat="1" applyFont="1" applyAlignment="1">
      <alignment horizontal="right" wrapText="1"/>
    </xf>
    <xf numFmtId="0" fontId="29" fillId="0" borderId="1" xfId="0" applyFont="1" applyBorder="1" applyAlignment="1">
      <alignment horizontal="center" wrapText="1"/>
    </xf>
    <xf numFmtId="0" fontId="5" fillId="0" borderId="0" xfId="0" applyFont="1" applyAlignment="1">
      <alignment horizontal="left" wrapText="1"/>
    </xf>
    <xf numFmtId="0" fontId="0" fillId="9" borderId="0" xfId="0" applyFill="1"/>
    <xf numFmtId="0" fontId="32" fillId="0" borderId="0" xfId="6"/>
    <xf numFmtId="0" fontId="32" fillId="0" borderId="0" xfId="6" applyAlignment="1">
      <alignment wrapText="1"/>
    </xf>
    <xf numFmtId="4" fontId="33" fillId="0" borderId="0" xfId="6" applyNumberFormat="1" applyFont="1" applyAlignment="1">
      <alignment wrapText="1"/>
    </xf>
    <xf numFmtId="0" fontId="33" fillId="0" borderId="0" xfId="6" applyFont="1" applyAlignment="1">
      <alignment wrapText="1"/>
    </xf>
    <xf numFmtId="168" fontId="33" fillId="0" borderId="0" xfId="6" applyNumberFormat="1" applyFont="1" applyAlignment="1">
      <alignment wrapText="1"/>
    </xf>
    <xf numFmtId="0" fontId="33" fillId="0" borderId="0" xfId="6" applyFont="1" applyAlignment="1">
      <alignment horizontal="left" wrapText="1" indent="1"/>
    </xf>
    <xf numFmtId="0" fontId="33" fillId="0" borderId="0" xfId="6" applyFont="1" applyAlignment="1">
      <alignment horizontal="left" wrapText="1"/>
    </xf>
    <xf numFmtId="168" fontId="33" fillId="0" borderId="0" xfId="6" applyNumberFormat="1" applyFont="1" applyAlignment="1">
      <alignment horizontal="left" wrapText="1"/>
    </xf>
    <xf numFmtId="0" fontId="35" fillId="0" borderId="1" xfId="7" applyFont="1" applyAlignment="1">
      <alignment horizontal="center" wrapText="1"/>
    </xf>
    <xf numFmtId="166" fontId="25" fillId="0" borderId="0" xfId="1" applyNumberFormat="1" applyFont="1" applyFill="1"/>
    <xf numFmtId="165" fontId="40" fillId="0" borderId="2" xfId="0" applyNumberFormat="1" applyFont="1" applyBorder="1" applyAlignment="1">
      <alignment horizontal="right" wrapText="1"/>
    </xf>
    <xf numFmtId="0" fontId="40" fillId="0" borderId="0" xfId="0" applyFont="1" applyAlignment="1">
      <alignment horizontal="left" wrapText="1"/>
    </xf>
    <xf numFmtId="164" fontId="39" fillId="0" borderId="0" xfId="0" applyNumberFormat="1" applyFont="1" applyAlignment="1">
      <alignment horizontal="right" wrapText="1"/>
    </xf>
    <xf numFmtId="0" fontId="39" fillId="0" borderId="0" xfId="0" applyFont="1" applyAlignment="1">
      <alignment horizontal="left" wrapText="1"/>
    </xf>
    <xf numFmtId="0" fontId="39" fillId="0" borderId="0" xfId="0" quotePrefix="1" applyFont="1" applyAlignment="1">
      <alignment horizontal="left" wrapText="1"/>
    </xf>
    <xf numFmtId="0" fontId="41" fillId="0" borderId="1" xfId="0" applyFont="1" applyBorder="1" applyAlignment="1">
      <alignment horizontal="center" wrapText="1"/>
    </xf>
    <xf numFmtId="166" fontId="17" fillId="10" borderId="0" xfId="3" applyNumberFormat="1" applyFont="1" applyFill="1"/>
    <xf numFmtId="169" fontId="44" fillId="0" borderId="2" xfId="6" applyNumberFormat="1" applyFont="1" applyBorder="1" applyAlignment="1">
      <alignment wrapText="1"/>
    </xf>
    <xf numFmtId="168" fontId="44" fillId="0" borderId="2" xfId="6" applyNumberFormat="1" applyFont="1" applyBorder="1" applyAlignment="1">
      <alignment horizontal="left" wrapText="1"/>
    </xf>
    <xf numFmtId="0" fontId="44" fillId="0" borderId="2" xfId="6" applyFont="1" applyBorder="1" applyAlignment="1">
      <alignment horizontal="left" wrapText="1"/>
    </xf>
    <xf numFmtId="44" fontId="33" fillId="0" borderId="0" xfId="8" applyFont="1" applyAlignment="1">
      <alignment wrapText="1"/>
    </xf>
    <xf numFmtId="44" fontId="44" fillId="0" borderId="2" xfId="8" applyFont="1" applyBorder="1" applyAlignment="1">
      <alignment wrapText="1"/>
    </xf>
    <xf numFmtId="43" fontId="33" fillId="0" borderId="0" xfId="1" applyFont="1" applyAlignment="1">
      <alignment wrapText="1"/>
    </xf>
    <xf numFmtId="164" fontId="39" fillId="8" borderId="0" xfId="0" applyNumberFormat="1" applyFont="1" applyFill="1" applyAlignment="1">
      <alignment horizontal="right" wrapText="1"/>
    </xf>
    <xf numFmtId="164" fontId="45" fillId="0" borderId="0" xfId="0" applyNumberFormat="1" applyFont="1" applyAlignment="1">
      <alignment wrapText="1"/>
    </xf>
    <xf numFmtId="0" fontId="46" fillId="0" borderId="0" xfId="0" applyFont="1" applyAlignment="1">
      <alignment horizontal="left" wrapText="1"/>
    </xf>
    <xf numFmtId="165" fontId="46" fillId="0" borderId="2" xfId="0" applyNumberFormat="1" applyFont="1" applyBorder="1" applyAlignment="1">
      <alignment horizontal="right" wrapText="1"/>
    </xf>
    <xf numFmtId="164" fontId="45" fillId="0" borderId="0" xfId="0" applyNumberFormat="1" applyFont="1" applyAlignment="1">
      <alignment horizontal="right" wrapText="1"/>
    </xf>
    <xf numFmtId="0" fontId="47" fillId="0" borderId="1" xfId="0" applyFont="1" applyBorder="1" applyAlignment="1">
      <alignment horizontal="center" wrapText="1"/>
    </xf>
    <xf numFmtId="166" fontId="25" fillId="0" borderId="0" xfId="1" applyNumberFormat="1" applyFont="1" applyFill="1" applyBorder="1"/>
    <xf numFmtId="166" fontId="25" fillId="0" borderId="2" xfId="1" applyNumberFormat="1" applyFont="1" applyFill="1" applyBorder="1"/>
    <xf numFmtId="4" fontId="44" fillId="0" borderId="2" xfId="6" applyNumberFormat="1" applyFont="1" applyBorder="1" applyAlignment="1">
      <alignment wrapText="1"/>
    </xf>
    <xf numFmtId="4" fontId="32" fillId="0" borderId="0" xfId="6" applyNumberFormat="1" applyAlignment="1">
      <alignment wrapText="1"/>
    </xf>
    <xf numFmtId="166" fontId="26" fillId="2" borderId="0" xfId="1" applyNumberFormat="1" applyFont="1" applyFill="1" applyAlignment="1">
      <alignment horizontal="center"/>
    </xf>
    <xf numFmtId="0" fontId="37" fillId="0" borderId="0" xfId="6" applyFont="1" applyAlignment="1">
      <alignment horizontal="center" wrapText="1"/>
    </xf>
    <xf numFmtId="0" fontId="38" fillId="0" borderId="0" xfId="6" applyFont="1" applyAlignment="1">
      <alignment horizontal="center" wrapText="1"/>
    </xf>
    <xf numFmtId="0" fontId="36" fillId="0" borderId="0" xfId="6" applyFont="1" applyAlignment="1">
      <alignment horizontal="center" wrapText="1"/>
    </xf>
    <xf numFmtId="0" fontId="33" fillId="0" borderId="0" xfId="6" applyFont="1" applyAlignment="1">
      <alignment horizontal="center" wrapText="1"/>
    </xf>
    <xf numFmtId="0" fontId="50" fillId="0" borderId="0" xfId="9" applyFont="1"/>
    <xf numFmtId="0" fontId="51" fillId="0" borderId="0" xfId="10" applyFont="1"/>
    <xf numFmtId="0" fontId="52" fillId="0" borderId="0" xfId="10" applyFont="1"/>
    <xf numFmtId="0" fontId="53" fillId="0" borderId="1" xfId="10" applyFont="1" applyBorder="1"/>
    <xf numFmtId="0" fontId="52" fillId="0" borderId="1" xfId="10" applyFont="1" applyBorder="1"/>
    <xf numFmtId="0" fontId="50" fillId="0" borderId="1" xfId="9" applyFont="1" applyBorder="1"/>
    <xf numFmtId="0" fontId="53" fillId="0" borderId="0" xfId="10" applyFont="1"/>
    <xf numFmtId="166" fontId="50" fillId="0" borderId="0" xfId="9" applyNumberFormat="1" applyFont="1"/>
    <xf numFmtId="0" fontId="55" fillId="11" borderId="1" xfId="11" applyFont="1" applyFill="1" applyBorder="1"/>
    <xf numFmtId="0" fontId="55" fillId="0" borderId="0" xfId="11" applyFont="1"/>
    <xf numFmtId="0" fontId="55" fillId="11" borderId="1" xfId="11" applyFont="1" applyFill="1" applyBorder="1" applyAlignment="1">
      <alignment horizontal="centerContinuous"/>
    </xf>
    <xf numFmtId="0" fontId="56" fillId="0" borderId="0" xfId="9" applyFont="1" applyAlignment="1">
      <alignment horizontal="center"/>
    </xf>
    <xf numFmtId="0" fontId="57" fillId="0" borderId="0" xfId="9" applyFont="1"/>
    <xf numFmtId="0" fontId="58" fillId="0" borderId="0" xfId="9" applyFont="1"/>
    <xf numFmtId="0" fontId="59" fillId="0" borderId="0" xfId="9" applyFont="1"/>
    <xf numFmtId="0" fontId="60" fillId="0" borderId="0" xfId="9" applyFont="1"/>
    <xf numFmtId="0" fontId="53" fillId="0" borderId="0" xfId="11" applyFont="1" applyAlignment="1">
      <alignment horizontal="center"/>
    </xf>
    <xf numFmtId="0" fontId="61" fillId="0" borderId="0" xfId="11" applyFont="1" applyAlignment="1">
      <alignment horizontal="center"/>
    </xf>
    <xf numFmtId="0" fontId="53" fillId="0" borderId="0" xfId="11" applyFont="1"/>
    <xf numFmtId="0" fontId="52" fillId="0" borderId="0" xfId="11" applyFont="1"/>
    <xf numFmtId="43" fontId="62" fillId="11" borderId="6" xfId="12" applyFont="1" applyFill="1" applyBorder="1" applyAlignment="1">
      <alignment horizontal="centerContinuous"/>
    </xf>
    <xf numFmtId="43" fontId="62" fillId="11" borderId="7" xfId="12" applyFont="1" applyFill="1" applyBorder="1" applyAlignment="1">
      <alignment horizontal="centerContinuous"/>
    </xf>
    <xf numFmtId="43" fontId="62" fillId="11" borderId="8" xfId="12" applyFont="1" applyFill="1" applyBorder="1" applyAlignment="1">
      <alignment horizontal="centerContinuous"/>
    </xf>
    <xf numFmtId="0" fontId="52" fillId="0" borderId="9" xfId="11" applyFont="1" applyBorder="1"/>
    <xf numFmtId="43" fontId="62" fillId="12" borderId="7" xfId="12" applyFont="1" applyFill="1" applyBorder="1" applyAlignment="1">
      <alignment horizontal="centerContinuous"/>
    </xf>
    <xf numFmtId="43" fontId="63" fillId="0" borderId="6" xfId="12" applyFont="1" applyBorder="1" applyAlignment="1">
      <alignment horizontal="centerContinuous"/>
    </xf>
    <xf numFmtId="43" fontId="63" fillId="0" borderId="7" xfId="12" applyFont="1" applyBorder="1" applyAlignment="1">
      <alignment horizontal="centerContinuous"/>
    </xf>
    <xf numFmtId="43" fontId="63" fillId="0" borderId="8" xfId="12" applyFont="1" applyBorder="1" applyAlignment="1">
      <alignment horizontal="centerContinuous"/>
    </xf>
    <xf numFmtId="43" fontId="63" fillId="0" borderId="0" xfId="12" applyFont="1" applyBorder="1" applyAlignment="1">
      <alignment horizontal="center"/>
    </xf>
    <xf numFmtId="43" fontId="63" fillId="0" borderId="9" xfId="12" applyFont="1" applyFill="1" applyBorder="1" applyAlignment="1"/>
    <xf numFmtId="0" fontId="52" fillId="0" borderId="0" xfId="11" applyFont="1" applyAlignment="1">
      <alignment horizontal="right"/>
    </xf>
    <xf numFmtId="0" fontId="52" fillId="0" borderId="1" xfId="11" applyFont="1" applyBorder="1"/>
    <xf numFmtId="0" fontId="52" fillId="0" borderId="1" xfId="11" applyFont="1" applyBorder="1" applyAlignment="1">
      <alignment horizontal="left"/>
    </xf>
    <xf numFmtId="0" fontId="52" fillId="0" borderId="1" xfId="11" applyFont="1" applyBorder="1" applyAlignment="1">
      <alignment horizontal="center"/>
    </xf>
    <xf numFmtId="170" fontId="52" fillId="0" borderId="1" xfId="11" applyNumberFormat="1" applyFont="1" applyBorder="1"/>
    <xf numFmtId="170" fontId="52" fillId="0" borderId="10" xfId="11" applyNumberFormat="1" applyFont="1" applyBorder="1"/>
    <xf numFmtId="171" fontId="52" fillId="0" borderId="1" xfId="11" applyNumberFormat="1" applyFont="1" applyBorder="1"/>
    <xf numFmtId="167" fontId="52" fillId="0" borderId="0" xfId="11" applyNumberFormat="1" applyFont="1" applyAlignment="1">
      <alignment horizontal="center"/>
    </xf>
    <xf numFmtId="167" fontId="52" fillId="0" borderId="1" xfId="11" applyNumberFormat="1" applyFont="1" applyBorder="1"/>
    <xf numFmtId="167" fontId="51" fillId="0" borderId="2" xfId="11" applyNumberFormat="1" applyFont="1" applyBorder="1"/>
    <xf numFmtId="167" fontId="51" fillId="0" borderId="0" xfId="11" applyNumberFormat="1" applyFont="1"/>
    <xf numFmtId="167" fontId="52" fillId="0" borderId="9" xfId="11" applyNumberFormat="1" applyFont="1" applyBorder="1" applyAlignment="1">
      <alignment horizontal="center"/>
    </xf>
    <xf numFmtId="167" fontId="52" fillId="0" borderId="0" xfId="11" applyNumberFormat="1" applyFont="1"/>
    <xf numFmtId="167" fontId="51" fillId="0" borderId="1" xfId="11" applyNumberFormat="1" applyFont="1" applyBorder="1"/>
    <xf numFmtId="167" fontId="52" fillId="0" borderId="1" xfId="11" applyNumberFormat="1" applyFont="1" applyBorder="1" applyAlignment="1">
      <alignment horizontal="center"/>
    </xf>
    <xf numFmtId="167" fontId="52" fillId="0" borderId="10" xfId="11" applyNumberFormat="1" applyFont="1" applyBorder="1" applyAlignment="1">
      <alignment horizontal="center"/>
    </xf>
    <xf numFmtId="167" fontId="52" fillId="0" borderId="1" xfId="11" applyNumberFormat="1" applyFont="1" applyBorder="1" applyAlignment="1">
      <alignment horizontal="right"/>
    </xf>
    <xf numFmtId="167" fontId="52" fillId="0" borderId="0" xfId="11" applyNumberFormat="1" applyFont="1" applyAlignment="1">
      <alignment horizontal="right"/>
    </xf>
    <xf numFmtId="0" fontId="50" fillId="0" borderId="0" xfId="9" applyFont="1" applyAlignment="1">
      <alignment horizontal="left" wrapText="1"/>
    </xf>
    <xf numFmtId="167" fontId="50" fillId="0" borderId="0" xfId="9" applyNumberFormat="1" applyFont="1" applyAlignment="1">
      <alignment horizontal="left" wrapText="1"/>
    </xf>
    <xf numFmtId="0" fontId="50" fillId="2" borderId="0" xfId="9" applyFont="1" applyFill="1" applyAlignment="1">
      <alignment horizontal="left" wrapText="1"/>
    </xf>
    <xf numFmtId="166" fontId="65" fillId="2" borderId="0" xfId="12" applyNumberFormat="1" applyFont="1" applyFill="1" applyBorder="1"/>
    <xf numFmtId="172" fontId="65" fillId="0" borderId="0" xfId="11" applyNumberFormat="1" applyFont="1" applyAlignment="1">
      <alignment horizontal="center"/>
    </xf>
    <xf numFmtId="0" fontId="66" fillId="0" borderId="0" xfId="9" applyFont="1" applyAlignment="1">
      <alignment horizontal="center" wrapText="1"/>
    </xf>
    <xf numFmtId="166" fontId="65" fillId="0" borderId="0" xfId="12" applyNumberFormat="1" applyFont="1" applyBorder="1"/>
    <xf numFmtId="172" fontId="65" fillId="0" borderId="9" xfId="11" applyNumberFormat="1" applyFont="1" applyBorder="1" applyAlignment="1">
      <alignment horizontal="center"/>
    </xf>
    <xf numFmtId="172" fontId="66" fillId="0" borderId="0" xfId="11" applyNumberFormat="1" applyFont="1"/>
    <xf numFmtId="41" fontId="65" fillId="0" borderId="0" xfId="12" applyNumberFormat="1" applyFont="1" applyFill="1"/>
    <xf numFmtId="172" fontId="65" fillId="0" borderId="0" xfId="11" applyNumberFormat="1" applyFont="1"/>
    <xf numFmtId="166" fontId="65" fillId="0" borderId="9" xfId="12" applyNumberFormat="1" applyFont="1" applyBorder="1"/>
    <xf numFmtId="0" fontId="56" fillId="0" borderId="0" xfId="9" applyFont="1" applyAlignment="1">
      <alignment horizontal="left" wrapText="1"/>
    </xf>
    <xf numFmtId="166" fontId="66" fillId="0" borderId="0" xfId="12" applyNumberFormat="1" applyFont="1" applyFill="1"/>
    <xf numFmtId="166" fontId="66" fillId="0" borderId="0" xfId="12" applyNumberFormat="1" applyFont="1" applyFill="1" applyBorder="1"/>
    <xf numFmtId="166" fontId="65" fillId="0" borderId="0" xfId="12" applyNumberFormat="1" applyFont="1" applyFill="1"/>
    <xf numFmtId="41" fontId="65" fillId="0" borderId="0" xfId="12" applyNumberFormat="1" applyFont="1" applyFill="1" applyBorder="1"/>
    <xf numFmtId="166" fontId="65" fillId="0" borderId="0" xfId="12" applyNumberFormat="1" applyFont="1" applyFill="1" applyBorder="1"/>
    <xf numFmtId="172" fontId="65" fillId="2" borderId="0" xfId="11" applyNumberFormat="1" applyFont="1" applyFill="1" applyAlignment="1">
      <alignment horizontal="center"/>
    </xf>
    <xf numFmtId="166" fontId="66" fillId="0" borderId="0" xfId="12" applyNumberFormat="1" applyFont="1" applyBorder="1"/>
    <xf numFmtId="0" fontId="50" fillId="0" borderId="0" xfId="9" applyFont="1" applyAlignment="1">
      <alignment horizontal="center" wrapText="1"/>
    </xf>
    <xf numFmtId="49" fontId="52" fillId="0" borderId="0" xfId="11" applyNumberFormat="1" applyFont="1" applyAlignment="1">
      <alignment wrapText="1"/>
    </xf>
    <xf numFmtId="166" fontId="65" fillId="0" borderId="9" xfId="12" applyNumberFormat="1" applyFont="1" applyFill="1" applyBorder="1"/>
    <xf numFmtId="166" fontId="66" fillId="13" borderId="0" xfId="12" applyNumberFormat="1" applyFont="1" applyFill="1" applyBorder="1"/>
    <xf numFmtId="0" fontId="56" fillId="0" borderId="2" xfId="9" applyFont="1" applyBorder="1" applyAlignment="1">
      <alignment horizontal="left" wrapText="1"/>
    </xf>
    <xf numFmtId="172" fontId="56" fillId="0" borderId="2" xfId="9" applyNumberFormat="1" applyFont="1" applyBorder="1" applyAlignment="1">
      <alignment horizontal="left" wrapText="1"/>
    </xf>
    <xf numFmtId="172" fontId="51" fillId="0" borderId="2" xfId="11" applyNumberFormat="1" applyFont="1" applyBorder="1"/>
    <xf numFmtId="172" fontId="51" fillId="0" borderId="11" xfId="11" applyNumberFormat="1" applyFont="1" applyBorder="1"/>
    <xf numFmtId="172" fontId="51" fillId="0" borderId="0" xfId="11" applyNumberFormat="1" applyFont="1"/>
    <xf numFmtId="41" fontId="67" fillId="0" borderId="0" xfId="12" applyNumberFormat="1" applyFont="1" applyFill="1" applyBorder="1"/>
    <xf numFmtId="9" fontId="56" fillId="0" borderId="0" xfId="13" applyFont="1" applyAlignment="1">
      <alignment horizontal="right" wrapText="1"/>
    </xf>
    <xf numFmtId="0" fontId="56" fillId="0" borderId="12" xfId="9" applyFont="1" applyBorder="1" applyAlignment="1">
      <alignment horizontal="left" wrapText="1"/>
    </xf>
    <xf numFmtId="166" fontId="68" fillId="0" borderId="0" xfId="11" applyNumberFormat="1" applyFont="1"/>
    <xf numFmtId="166" fontId="53" fillId="0" borderId="0" xfId="12" applyNumberFormat="1" applyFont="1"/>
    <xf numFmtId="166" fontId="51" fillId="0" borderId="1" xfId="12" applyNumberFormat="1" applyFont="1" applyBorder="1"/>
    <xf numFmtId="43" fontId="51" fillId="0" borderId="1" xfId="12" applyFont="1" applyBorder="1"/>
    <xf numFmtId="44" fontId="52" fillId="0" borderId="1" xfId="11" applyNumberFormat="1" applyFont="1" applyBorder="1" applyAlignment="1">
      <alignment horizontal="right"/>
    </xf>
    <xf numFmtId="173" fontId="50" fillId="0" borderId="0" xfId="9" applyNumberFormat="1" applyFont="1" applyAlignment="1">
      <alignment horizontal="left" wrapText="1"/>
    </xf>
    <xf numFmtId="0" fontId="54" fillId="0" borderId="0" xfId="11"/>
    <xf numFmtId="172" fontId="50" fillId="0" borderId="0" xfId="9" applyNumberFormat="1" applyFont="1"/>
    <xf numFmtId="0" fontId="50" fillId="0" borderId="0" xfId="9" applyFont="1" applyAlignment="1">
      <alignment horizontal="center"/>
    </xf>
    <xf numFmtId="0" fontId="50" fillId="0" borderId="11" xfId="9" applyFont="1" applyBorder="1"/>
    <xf numFmtId="0" fontId="50" fillId="0" borderId="2" xfId="9" applyFont="1" applyBorder="1"/>
    <xf numFmtId="0" fontId="56" fillId="0" borderId="2" xfId="9" applyFont="1" applyBorder="1" applyAlignment="1">
      <alignment horizontal="center"/>
    </xf>
    <xf numFmtId="0" fontId="56" fillId="0" borderId="13" xfId="9" applyFont="1" applyBorder="1" applyAlignment="1">
      <alignment horizontal="center"/>
    </xf>
    <xf numFmtId="0" fontId="50" fillId="0" borderId="9" xfId="9" applyFont="1" applyBorder="1"/>
    <xf numFmtId="174" fontId="69" fillId="5" borderId="0" xfId="13" applyNumberFormat="1" applyFont="1" applyFill="1" applyBorder="1"/>
    <xf numFmtId="174" fontId="69" fillId="5" borderId="12" xfId="13" applyNumberFormat="1" applyFont="1" applyFill="1" applyBorder="1"/>
    <xf numFmtId="0" fontId="50" fillId="0" borderId="10" xfId="9" applyFont="1" applyBorder="1"/>
    <xf numFmtId="174" fontId="69" fillId="5" borderId="1" xfId="13" applyNumberFormat="1" applyFont="1" applyFill="1" applyBorder="1"/>
    <xf numFmtId="174" fontId="69" fillId="5" borderId="14" xfId="13" applyNumberFormat="1" applyFont="1" applyFill="1" applyBorder="1"/>
    <xf numFmtId="0" fontId="70" fillId="0" borderId="0" xfId="0" applyFont="1"/>
    <xf numFmtId="0" fontId="52" fillId="0" borderId="0" xfId="11" applyFont="1" applyAlignment="1">
      <alignment wrapText="1"/>
    </xf>
    <xf numFmtId="175" fontId="72" fillId="0" borderId="0" xfId="14" applyFont="1" applyAlignment="1">
      <alignment horizontal="left"/>
    </xf>
    <xf numFmtId="0" fontId="74" fillId="0" borderId="0" xfId="15" applyFont="1"/>
    <xf numFmtId="0" fontId="75" fillId="0" borderId="0" xfId="9" applyFont="1"/>
    <xf numFmtId="0" fontId="75" fillId="0" borderId="0" xfId="9" applyFont="1" applyAlignment="1">
      <alignment horizontal="right"/>
    </xf>
    <xf numFmtId="175" fontId="76" fillId="0" borderId="0" xfId="16" applyFont="1"/>
    <xf numFmtId="0" fontId="77" fillId="0" borderId="0" xfId="15" applyFont="1"/>
    <xf numFmtId="0" fontId="78" fillId="0" borderId="0" xfId="10" applyFont="1"/>
    <xf numFmtId="0" fontId="79" fillId="0" borderId="0" xfId="15" applyFont="1"/>
    <xf numFmtId="175" fontId="72" fillId="0" borderId="0" xfId="16" applyFont="1"/>
    <xf numFmtId="0" fontId="77" fillId="0" borderId="0" xfId="10" quotePrefix="1" applyFont="1"/>
    <xf numFmtId="166" fontId="75" fillId="0" borderId="0" xfId="17" applyNumberFormat="1" applyFont="1"/>
    <xf numFmtId="167" fontId="52" fillId="0" borderId="1" xfId="18" applyNumberFormat="1" applyFont="1" applyBorder="1"/>
    <xf numFmtId="0" fontId="80" fillId="11" borderId="1" xfId="10" applyFont="1" applyFill="1" applyBorder="1" applyAlignment="1">
      <alignment horizontal="centerContinuous"/>
    </xf>
    <xf numFmtId="0" fontId="81" fillId="11" borderId="1" xfId="10" applyFont="1" applyFill="1" applyBorder="1" applyAlignment="1">
      <alignment horizontal="centerContinuous"/>
    </xf>
    <xf numFmtId="0" fontId="81" fillId="11" borderId="14" xfId="10" applyFont="1" applyFill="1" applyBorder="1" applyAlignment="1">
      <alignment horizontal="centerContinuous"/>
    </xf>
    <xf numFmtId="0" fontId="80" fillId="11" borderId="15" xfId="10" applyFont="1" applyFill="1" applyBorder="1" applyAlignment="1">
      <alignment horizontal="centerContinuous"/>
    </xf>
    <xf numFmtId="0" fontId="72" fillId="0" borderId="1" xfId="10" applyFont="1" applyBorder="1"/>
    <xf numFmtId="167" fontId="74" fillId="0" borderId="1" xfId="10" applyNumberFormat="1" applyFont="1" applyBorder="1" applyAlignment="1">
      <alignment horizontal="center"/>
    </xf>
    <xf numFmtId="167" fontId="74" fillId="0" borderId="14" xfId="10" applyNumberFormat="1" applyFont="1" applyBorder="1" applyAlignment="1">
      <alignment horizontal="center"/>
    </xf>
    <xf numFmtId="167" fontId="74" fillId="0" borderId="15" xfId="10" applyNumberFormat="1" applyFont="1" applyBorder="1" applyAlignment="1">
      <alignment horizontal="center"/>
    </xf>
    <xf numFmtId="167" fontId="74" fillId="0" borderId="7" xfId="10" applyNumberFormat="1" applyFont="1" applyBorder="1" applyAlignment="1">
      <alignment horizontal="center"/>
    </xf>
    <xf numFmtId="0" fontId="75" fillId="0" borderId="16" xfId="9" applyFont="1" applyBorder="1" applyAlignment="1">
      <alignment horizontal="right"/>
    </xf>
    <xf numFmtId="0" fontId="75" fillId="0" borderId="17" xfId="9" applyFont="1" applyBorder="1"/>
    <xf numFmtId="0" fontId="82" fillId="0" borderId="0" xfId="10" applyFont="1"/>
    <xf numFmtId="0" fontId="79" fillId="0" borderId="0" xfId="10" applyFont="1"/>
    <xf numFmtId="167" fontId="79" fillId="0" borderId="0" xfId="10" applyNumberFormat="1" applyFont="1" applyAlignment="1">
      <alignment horizontal="center"/>
    </xf>
    <xf numFmtId="167" fontId="79" fillId="0" borderId="12" xfId="10" applyNumberFormat="1" applyFont="1" applyBorder="1" applyAlignment="1">
      <alignment horizontal="center"/>
    </xf>
    <xf numFmtId="0" fontId="75" fillId="0" borderId="17" xfId="9" applyFont="1" applyBorder="1" applyAlignment="1">
      <alignment horizontal="right"/>
    </xf>
    <xf numFmtId="0" fontId="75" fillId="0" borderId="17" xfId="9" applyFont="1" applyBorder="1" applyAlignment="1">
      <alignment horizontal="left" indent="1"/>
    </xf>
    <xf numFmtId="0" fontId="75" fillId="0" borderId="0" xfId="9" applyFont="1" applyAlignment="1">
      <alignment horizontal="left" wrapText="1"/>
    </xf>
    <xf numFmtId="172" fontId="83" fillId="0" borderId="0" xfId="10" applyNumberFormat="1" applyFont="1"/>
    <xf numFmtId="172" fontId="83" fillId="0" borderId="12" xfId="10" applyNumberFormat="1" applyFont="1" applyBorder="1"/>
    <xf numFmtId="172" fontId="75" fillId="0" borderId="17" xfId="9" applyNumberFormat="1" applyFont="1" applyBorder="1"/>
    <xf numFmtId="172" fontId="75" fillId="0" borderId="0" xfId="9" applyNumberFormat="1" applyFont="1"/>
    <xf numFmtId="172" fontId="75" fillId="0" borderId="17" xfId="9" applyNumberFormat="1" applyFont="1" applyBorder="1" applyAlignment="1">
      <alignment horizontal="right"/>
    </xf>
    <xf numFmtId="166" fontId="83" fillId="0" borderId="0" xfId="10" applyNumberFormat="1" applyFont="1"/>
    <xf numFmtId="166" fontId="83" fillId="0" borderId="12" xfId="10" applyNumberFormat="1" applyFont="1" applyBorder="1"/>
    <xf numFmtId="166" fontId="83" fillId="0" borderId="17" xfId="10" applyNumberFormat="1" applyFont="1" applyBorder="1"/>
    <xf numFmtId="166" fontId="83" fillId="0" borderId="17" xfId="10" applyNumberFormat="1" applyFont="1" applyBorder="1" applyAlignment="1">
      <alignment horizontal="right"/>
    </xf>
    <xf numFmtId="0" fontId="75" fillId="0" borderId="1" xfId="9" applyFont="1" applyBorder="1" applyAlignment="1">
      <alignment horizontal="left" wrapText="1"/>
    </xf>
    <xf numFmtId="0" fontId="79" fillId="0" borderId="1" xfId="10" applyFont="1" applyBorder="1"/>
    <xf numFmtId="166" fontId="83" fillId="0" borderId="1" xfId="10" applyNumberFormat="1" applyFont="1" applyBorder="1"/>
    <xf numFmtId="166" fontId="83" fillId="0" borderId="14" xfId="10" applyNumberFormat="1" applyFont="1" applyBorder="1"/>
    <xf numFmtId="166" fontId="83" fillId="0" borderId="18" xfId="10" applyNumberFormat="1" applyFont="1" applyBorder="1"/>
    <xf numFmtId="166" fontId="83" fillId="0" borderId="18" xfId="10" applyNumberFormat="1" applyFont="1" applyBorder="1" applyAlignment="1">
      <alignment horizontal="right"/>
    </xf>
    <xf numFmtId="0" fontId="84" fillId="2" borderId="0" xfId="9" applyFont="1" applyFill="1"/>
    <xf numFmtId="0" fontId="75" fillId="2" borderId="0" xfId="9" applyFont="1" applyFill="1" applyAlignment="1">
      <alignment horizontal="left" wrapText="1"/>
    </xf>
    <xf numFmtId="0" fontId="79" fillId="2" borderId="0" xfId="10" applyFont="1" applyFill="1"/>
    <xf numFmtId="172" fontId="72" fillId="2" borderId="0" xfId="10" applyNumberFormat="1" applyFont="1" applyFill="1"/>
    <xf numFmtId="172" fontId="72" fillId="2" borderId="12" xfId="10" applyNumberFormat="1" applyFont="1" applyFill="1" applyBorder="1"/>
    <xf numFmtId="172" fontId="72" fillId="2" borderId="17" xfId="10" applyNumberFormat="1" applyFont="1" applyFill="1" applyBorder="1"/>
    <xf numFmtId="172" fontId="72" fillId="2" borderId="17" xfId="10" applyNumberFormat="1" applyFont="1" applyFill="1" applyBorder="1" applyAlignment="1">
      <alignment horizontal="right"/>
    </xf>
    <xf numFmtId="166" fontId="85" fillId="0" borderId="0" xfId="10" applyNumberFormat="1" applyFont="1"/>
    <xf numFmtId="166" fontId="85" fillId="0" borderId="12" xfId="10" applyNumberFormat="1" applyFont="1" applyBorder="1"/>
    <xf numFmtId="0" fontId="86" fillId="0" borderId="0" xfId="9" applyFont="1"/>
    <xf numFmtId="166" fontId="75" fillId="0" borderId="0" xfId="17" applyNumberFormat="1" applyFont="1" applyBorder="1"/>
    <xf numFmtId="166" fontId="83" fillId="0" borderId="9" xfId="10" applyNumberFormat="1" applyFont="1" applyBorder="1"/>
    <xf numFmtId="0" fontId="84" fillId="2" borderId="2" xfId="9" applyFont="1" applyFill="1" applyBorder="1"/>
    <xf numFmtId="0" fontId="75" fillId="2" borderId="2" xfId="9" applyFont="1" applyFill="1" applyBorder="1" applyAlignment="1">
      <alignment horizontal="left" wrapText="1"/>
    </xf>
    <xf numFmtId="0" fontId="79" fillId="2" borderId="2" xfId="10" applyFont="1" applyFill="1" applyBorder="1"/>
    <xf numFmtId="172" fontId="72" fillId="2" borderId="2" xfId="10" applyNumberFormat="1" applyFont="1" applyFill="1" applyBorder="1"/>
    <xf numFmtId="172" fontId="72" fillId="2" borderId="13" xfId="10" applyNumberFormat="1" applyFont="1" applyFill="1" applyBorder="1"/>
    <xf numFmtId="172" fontId="72" fillId="2" borderId="16" xfId="10" applyNumberFormat="1" applyFont="1" applyFill="1" applyBorder="1"/>
    <xf numFmtId="172" fontId="72" fillId="2" borderId="11" xfId="10" applyNumberFormat="1" applyFont="1" applyFill="1" applyBorder="1"/>
    <xf numFmtId="172" fontId="72" fillId="2" borderId="16" xfId="10" applyNumberFormat="1" applyFont="1" applyFill="1" applyBorder="1" applyAlignment="1">
      <alignment horizontal="right"/>
    </xf>
    <xf numFmtId="0" fontId="75" fillId="0" borderId="9" xfId="9" applyFont="1" applyBorder="1"/>
    <xf numFmtId="172" fontId="75" fillId="0" borderId="9" xfId="9" applyNumberFormat="1" applyFont="1" applyBorder="1"/>
    <xf numFmtId="166" fontId="75" fillId="0" borderId="9" xfId="9" applyNumberFormat="1" applyFont="1" applyBorder="1"/>
    <xf numFmtId="0" fontId="75" fillId="0" borderId="1" xfId="9" applyFont="1" applyBorder="1"/>
    <xf numFmtId="166" fontId="75" fillId="0" borderId="10" xfId="9" applyNumberFormat="1" applyFont="1" applyBorder="1"/>
    <xf numFmtId="166" fontId="83" fillId="0" borderId="10" xfId="10" applyNumberFormat="1" applyFont="1" applyBorder="1"/>
    <xf numFmtId="172" fontId="72" fillId="2" borderId="9" xfId="10" applyNumberFormat="1" applyFont="1" applyFill="1" applyBorder="1"/>
    <xf numFmtId="0" fontId="75" fillId="0" borderId="12" xfId="9" applyFont="1" applyBorder="1"/>
    <xf numFmtId="0" fontId="75" fillId="0" borderId="10" xfId="9" applyFont="1" applyBorder="1"/>
    <xf numFmtId="0" fontId="75" fillId="0" borderId="18" xfId="9" applyFont="1" applyBorder="1" applyAlignment="1">
      <alignment horizontal="right"/>
    </xf>
    <xf numFmtId="0" fontId="84" fillId="2" borderId="19" xfId="9" applyFont="1" applyFill="1" applyBorder="1"/>
    <xf numFmtId="0" fontId="75" fillId="2" borderId="19" xfId="9" applyFont="1" applyFill="1" applyBorder="1" applyAlignment="1">
      <alignment horizontal="left" wrapText="1"/>
    </xf>
    <xf numFmtId="0" fontId="79" fillId="2" borderId="19" xfId="10" applyFont="1" applyFill="1" applyBorder="1"/>
    <xf numFmtId="172" fontId="72" fillId="2" borderId="19" xfId="10" applyNumberFormat="1" applyFont="1" applyFill="1" applyBorder="1"/>
    <xf numFmtId="172" fontId="72" fillId="2" borderId="20" xfId="10" applyNumberFormat="1" applyFont="1" applyFill="1" applyBorder="1"/>
    <xf numFmtId="172" fontId="72" fillId="2" borderId="21" xfId="10" applyNumberFormat="1" applyFont="1" applyFill="1" applyBorder="1"/>
    <xf numFmtId="172" fontId="72" fillId="2" borderId="22" xfId="10" applyNumberFormat="1" applyFont="1" applyFill="1" applyBorder="1" applyAlignment="1">
      <alignment horizontal="right"/>
    </xf>
    <xf numFmtId="0" fontId="75" fillId="0" borderId="18" xfId="9" applyFont="1" applyBorder="1" applyAlignment="1">
      <alignment horizontal="left" indent="1"/>
    </xf>
    <xf numFmtId="166" fontId="87" fillId="0" borderId="0" xfId="10" applyNumberFormat="1" applyFont="1"/>
    <xf numFmtId="0" fontId="84" fillId="14" borderId="19" xfId="9" applyFont="1" applyFill="1" applyBorder="1"/>
    <xf numFmtId="172" fontId="72" fillId="14" borderId="19" xfId="10" applyNumberFormat="1" applyFont="1" applyFill="1" applyBorder="1"/>
    <xf numFmtId="0" fontId="84" fillId="0" borderId="0" xfId="9" applyFont="1"/>
    <xf numFmtId="172" fontId="72" fillId="0" borderId="0" xfId="10" applyNumberFormat="1" applyFont="1"/>
    <xf numFmtId="172" fontId="84" fillId="0" borderId="0" xfId="9" applyNumberFormat="1" applyFont="1"/>
    <xf numFmtId="166" fontId="75" fillId="0" borderId="12" xfId="17" applyNumberFormat="1" applyFont="1" applyBorder="1"/>
    <xf numFmtId="14" fontId="75" fillId="0" borderId="0" xfId="9" applyNumberFormat="1" applyFont="1"/>
    <xf numFmtId="14" fontId="88" fillId="15" borderId="0" xfId="11" applyNumberFormat="1" applyFont="1" applyFill="1"/>
    <xf numFmtId="14" fontId="0" fillId="0" borderId="0" xfId="0" applyNumberFormat="1"/>
    <xf numFmtId="3" fontId="0" fillId="0" borderId="0" xfId="0" applyNumberFormat="1"/>
    <xf numFmtId="0" fontId="50" fillId="0" borderId="0" xfId="0" applyFont="1"/>
    <xf numFmtId="14" fontId="50" fillId="0" borderId="0" xfId="0" applyNumberFormat="1" applyFont="1"/>
    <xf numFmtId="0" fontId="50" fillId="0" borderId="0" xfId="0" applyFont="1" applyAlignment="1">
      <alignment wrapText="1"/>
    </xf>
    <xf numFmtId="0" fontId="51" fillId="0" borderId="0" xfId="19" pivotButton="1" applyFont="1"/>
    <xf numFmtId="0" fontId="51" fillId="0" borderId="0" xfId="19" applyFont="1"/>
    <xf numFmtId="0" fontId="51" fillId="0" borderId="0" xfId="23" applyFont="1" applyAlignment="1">
      <alignment horizontal="center" wrapText="1"/>
    </xf>
    <xf numFmtId="14" fontId="52" fillId="0" borderId="0" xfId="19" applyNumberFormat="1" applyFont="1"/>
    <xf numFmtId="0" fontId="52" fillId="0" borderId="0" xfId="19" applyFont="1" applyAlignment="1">
      <alignment horizontal="left"/>
    </xf>
    <xf numFmtId="0" fontId="52" fillId="0" borderId="0" xfId="23" applyFont="1" applyAlignment="1">
      <alignment wrapText="1"/>
    </xf>
    <xf numFmtId="3" fontId="52" fillId="0" borderId="0" xfId="19" applyNumberFormat="1" applyFont="1"/>
    <xf numFmtId="166" fontId="52" fillId="0" borderId="0" xfId="20" applyNumberFormat="1" applyFont="1"/>
    <xf numFmtId="0" fontId="52" fillId="0" borderId="0" xfId="24" applyFont="1" applyAlignment="1">
      <alignment horizontal="left"/>
    </xf>
    <xf numFmtId="0" fontId="52" fillId="0" borderId="0" xfId="24" applyFont="1" applyAlignment="1">
      <alignment wrapText="1"/>
    </xf>
    <xf numFmtId="0" fontId="52" fillId="0" borderId="0" xfId="24" applyFont="1"/>
    <xf numFmtId="166" fontId="50" fillId="0" borderId="0" xfId="1" applyNumberFormat="1" applyFont="1"/>
    <xf numFmtId="0" fontId="70" fillId="0" borderId="0" xfId="0" applyFont="1" applyAlignment="1">
      <alignment horizontal="center" vertical="center" wrapText="1"/>
    </xf>
    <xf numFmtId="0" fontId="0" fillId="0" borderId="0" xfId="0" applyAlignment="1">
      <alignment vertical="center" wrapText="1"/>
    </xf>
    <xf numFmtId="0" fontId="70" fillId="0" borderId="0" xfId="0" applyFont="1" applyAlignment="1">
      <alignment vertical="center" wrapText="1"/>
    </xf>
    <xf numFmtId="14" fontId="0" fillId="0" borderId="0" xfId="0" applyNumberFormat="1" applyAlignment="1">
      <alignment vertical="center" wrapText="1"/>
    </xf>
    <xf numFmtId="0" fontId="52" fillId="15" borderId="0" xfId="24" applyFont="1" applyFill="1"/>
    <xf numFmtId="0" fontId="52" fillId="15" borderId="0" xfId="19" applyFont="1" applyFill="1" applyAlignment="1">
      <alignment horizontal="left"/>
    </xf>
    <xf numFmtId="0" fontId="0" fillId="0" borderId="0" xfId="0" pivotButton="1"/>
    <xf numFmtId="0" fontId="0" fillId="0" borderId="0" xfId="0" applyAlignment="1">
      <alignment horizontal="left"/>
    </xf>
    <xf numFmtId="43" fontId="0" fillId="0" borderId="0" xfId="0" applyNumberFormat="1"/>
    <xf numFmtId="176" fontId="52" fillId="0" borderId="0" xfId="11" applyNumberFormat="1" applyFont="1"/>
    <xf numFmtId="176" fontId="50" fillId="0" borderId="0" xfId="9" applyNumberFormat="1" applyFont="1"/>
    <xf numFmtId="166" fontId="52" fillId="0" borderId="0" xfId="11" applyNumberFormat="1" applyFont="1"/>
    <xf numFmtId="166" fontId="25" fillId="0" borderId="0" xfId="0" applyNumberFormat="1" applyFont="1"/>
    <xf numFmtId="166" fontId="25" fillId="5" borderId="0" xfId="1" applyNumberFormat="1" applyFont="1" applyFill="1"/>
    <xf numFmtId="44" fontId="75" fillId="0" borderId="0" xfId="9" applyNumberFormat="1" applyFont="1"/>
    <xf numFmtId="176" fontId="52" fillId="0" borderId="1" xfId="11" applyNumberFormat="1" applyFont="1" applyBorder="1" applyAlignment="1">
      <alignment horizontal="right"/>
    </xf>
    <xf numFmtId="177" fontId="33" fillId="0" borderId="0" xfId="0" applyNumberFormat="1" applyFont="1" applyAlignment="1">
      <alignment horizontal="left" wrapText="1"/>
    </xf>
    <xf numFmtId="0" fontId="33" fillId="0" borderId="0" xfId="0" applyFont="1" applyAlignment="1">
      <alignment wrapText="1"/>
    </xf>
    <xf numFmtId="177" fontId="33" fillId="0" borderId="0" xfId="0" applyNumberFormat="1" applyFont="1" applyAlignment="1">
      <alignment wrapText="1"/>
    </xf>
    <xf numFmtId="4" fontId="33" fillId="0" borderId="0" xfId="0" applyNumberFormat="1" applyFont="1" applyAlignment="1">
      <alignment wrapText="1"/>
    </xf>
    <xf numFmtId="177" fontId="44" fillId="0" borderId="2" xfId="0" applyNumberFormat="1" applyFont="1" applyBorder="1" applyAlignment="1">
      <alignment horizontal="left" wrapText="1"/>
    </xf>
    <xf numFmtId="169" fontId="44" fillId="0" borderId="2" xfId="0" applyNumberFormat="1" applyFont="1" applyBorder="1" applyAlignment="1">
      <alignment wrapText="1"/>
    </xf>
    <xf numFmtId="0" fontId="37" fillId="0" borderId="0" xfId="0" applyFont="1" applyAlignment="1">
      <alignment horizontal="center" wrapText="1"/>
    </xf>
    <xf numFmtId="0" fontId="38" fillId="0" borderId="0" xfId="0" applyFont="1" applyAlignment="1">
      <alignment horizontal="center" wrapText="1"/>
    </xf>
    <xf numFmtId="0" fontId="36" fillId="0" borderId="0" xfId="0" applyFont="1" applyAlignment="1">
      <alignment horizontal="center" wrapText="1"/>
    </xf>
    <xf numFmtId="0" fontId="33" fillId="0" borderId="0" xfId="0" applyFont="1" applyAlignment="1">
      <alignment horizontal="center" wrapText="1"/>
    </xf>
    <xf numFmtId="166" fontId="25" fillId="15" borderId="0" xfId="1" applyNumberFormat="1" applyFont="1" applyFill="1"/>
    <xf numFmtId="166" fontId="50" fillId="0" borderId="0" xfId="9" applyNumberFormat="1" applyFont="1" applyAlignment="1">
      <alignment horizontal="left" wrapText="1"/>
    </xf>
    <xf numFmtId="178" fontId="65" fillId="0" borderId="0" xfId="12" applyNumberFormat="1" applyFont="1" applyFill="1" applyBorder="1"/>
    <xf numFmtId="0" fontId="33" fillId="10" borderId="0" xfId="0" applyFont="1" applyFill="1" applyAlignment="1">
      <alignment wrapText="1"/>
    </xf>
    <xf numFmtId="166" fontId="26" fillId="15" borderId="0" xfId="1" applyNumberFormat="1" applyFont="1" applyFill="1"/>
    <xf numFmtId="0" fontId="90" fillId="0" borderId="0" xfId="25" applyFont="1" applyAlignment="1">
      <alignment horizontal="center"/>
    </xf>
    <xf numFmtId="0" fontId="91" fillId="0" borderId="0" xfId="0" applyFont="1"/>
    <xf numFmtId="0" fontId="56" fillId="0" borderId="0" xfId="0" applyFont="1" applyAlignment="1">
      <alignment horizontal="center" vertical="center" wrapText="1"/>
    </xf>
    <xf numFmtId="0" fontId="56" fillId="0" borderId="0" xfId="0" applyFont="1" applyAlignment="1">
      <alignment horizontal="center" wrapText="1"/>
    </xf>
    <xf numFmtId="0" fontId="56" fillId="10" borderId="0" xfId="0" applyFont="1" applyFill="1" applyAlignment="1">
      <alignment vertical="center" wrapText="1"/>
    </xf>
    <xf numFmtId="43" fontId="50" fillId="10" borderId="0" xfId="1" applyFont="1" applyFill="1" applyAlignment="1">
      <alignment vertical="center" wrapText="1"/>
    </xf>
    <xf numFmtId="14" fontId="50" fillId="10" borderId="0" xfId="0" applyNumberFormat="1" applyFont="1" applyFill="1" applyAlignment="1">
      <alignment vertical="center" wrapText="1"/>
    </xf>
    <xf numFmtId="0" fontId="50" fillId="10" borderId="0" xfId="0" applyFont="1" applyFill="1" applyAlignment="1">
      <alignment vertical="center" wrapText="1"/>
    </xf>
    <xf numFmtId="0" fontId="56" fillId="0" borderId="0" xfId="0" applyFont="1" applyAlignment="1">
      <alignment vertical="center" wrapText="1"/>
    </xf>
    <xf numFmtId="43" fontId="50" fillId="0" borderId="0" xfId="1" applyFont="1" applyAlignment="1">
      <alignment vertical="center" wrapText="1"/>
    </xf>
    <xf numFmtId="14" fontId="50" fillId="0" borderId="0" xfId="0" applyNumberFormat="1" applyFont="1" applyAlignment="1">
      <alignment vertical="center" wrapText="1"/>
    </xf>
    <xf numFmtId="0" fontId="50" fillId="0" borderId="0" xfId="0" applyFont="1" applyAlignment="1">
      <alignment vertical="center" wrapText="1"/>
    </xf>
    <xf numFmtId="0" fontId="56" fillId="0" borderId="1" xfId="0" applyFont="1" applyBorder="1" applyAlignment="1">
      <alignment vertical="center" wrapText="1"/>
    </xf>
    <xf numFmtId="43" fontId="50" fillId="0" borderId="1" xfId="1" applyFont="1" applyBorder="1" applyAlignment="1">
      <alignment vertical="center" wrapText="1"/>
    </xf>
    <xf numFmtId="14" fontId="50" fillId="0" borderId="1" xfId="0" applyNumberFormat="1" applyFont="1" applyBorder="1" applyAlignment="1">
      <alignment vertical="center" wrapText="1"/>
    </xf>
    <xf numFmtId="0" fontId="50" fillId="0" borderId="1" xfId="0" applyFont="1" applyBorder="1" applyAlignment="1">
      <alignment vertical="center" wrapText="1"/>
    </xf>
    <xf numFmtId="0" fontId="90" fillId="0" borderId="1" xfId="25" applyFont="1" applyBorder="1" applyAlignment="1">
      <alignment horizontal="center"/>
    </xf>
    <xf numFmtId="0" fontId="91" fillId="0" borderId="1" xfId="0" applyFont="1" applyBorder="1"/>
    <xf numFmtId="0" fontId="50" fillId="0" borderId="1" xfId="0" applyFont="1" applyBorder="1"/>
    <xf numFmtId="0" fontId="92" fillId="10" borderId="0" xfId="0" applyFont="1" applyFill="1" applyAlignment="1">
      <alignment vertical="center" wrapText="1"/>
    </xf>
    <xf numFmtId="14" fontId="91" fillId="0" borderId="1" xfId="0" applyNumberFormat="1" applyFont="1" applyBorder="1" applyAlignment="1">
      <alignment horizontal="left"/>
    </xf>
    <xf numFmtId="0" fontId="91" fillId="0" borderId="1" xfId="1" applyNumberFormat="1" applyFont="1" applyBorder="1"/>
    <xf numFmtId="0" fontId="50" fillId="0" borderId="0" xfId="0" applyFont="1" applyAlignment="1">
      <alignment horizontal="right" wrapText="1"/>
    </xf>
    <xf numFmtId="0" fontId="50" fillId="0" borderId="1" xfId="0" applyFont="1" applyBorder="1" applyAlignment="1">
      <alignment horizontal="right" wrapText="1"/>
    </xf>
    <xf numFmtId="14" fontId="50" fillId="0" borderId="1" xfId="0" applyNumberFormat="1" applyFont="1" applyBorder="1"/>
    <xf numFmtId="166" fontId="75" fillId="0" borderId="0" xfId="1" applyNumberFormat="1" applyFont="1"/>
    <xf numFmtId="0" fontId="1" fillId="0" borderId="0" xfId="11" applyFont="1"/>
    <xf numFmtId="0" fontId="33" fillId="0" borderId="0" xfId="0" applyFont="1" applyAlignment="1">
      <alignment horizontal="left" wrapText="1"/>
    </xf>
    <xf numFmtId="0" fontId="44" fillId="0" borderId="2" xfId="0" applyFont="1" applyBorder="1" applyAlignment="1">
      <alignment horizontal="left" wrapText="1"/>
    </xf>
    <xf numFmtId="0" fontId="50" fillId="0" borderId="0" xfId="0" applyFont="1" applyAlignment="1">
      <alignment horizontal="right"/>
    </xf>
    <xf numFmtId="43" fontId="50" fillId="0" borderId="0" xfId="1" applyFont="1" applyAlignment="1">
      <alignment horizontal="right"/>
    </xf>
    <xf numFmtId="0" fontId="56" fillId="0" borderId="0" xfId="0" applyFont="1" applyAlignment="1">
      <alignment horizontal="right" vertical="center" wrapText="1"/>
    </xf>
    <xf numFmtId="43" fontId="56" fillId="0" borderId="0" xfId="1" applyFont="1" applyAlignment="1">
      <alignment horizontal="right"/>
    </xf>
    <xf numFmtId="14" fontId="50" fillId="0" borderId="0" xfId="0" applyNumberFormat="1" applyFont="1" applyAlignment="1">
      <alignment horizontal="right"/>
    </xf>
    <xf numFmtId="0" fontId="50" fillId="0" borderId="0" xfId="1" applyNumberFormat="1" applyFont="1" applyAlignment="1">
      <alignment horizontal="right"/>
    </xf>
    <xf numFmtId="43" fontId="50" fillId="0" borderId="0" xfId="1" applyFont="1" applyFill="1" applyAlignment="1">
      <alignment vertical="center" wrapText="1"/>
    </xf>
    <xf numFmtId="0" fontId="50" fillId="0" borderId="0" xfId="1" applyNumberFormat="1" applyFont="1" applyFill="1" applyAlignment="1">
      <alignment horizontal="right"/>
    </xf>
    <xf numFmtId="14" fontId="50" fillId="0" borderId="1" xfId="0" applyNumberFormat="1" applyFont="1" applyBorder="1" applyAlignment="1">
      <alignment horizontal="right"/>
    </xf>
    <xf numFmtId="0" fontId="50" fillId="0" borderId="1" xfId="1" applyNumberFormat="1" applyFont="1" applyBorder="1" applyAlignment="1">
      <alignment horizontal="right"/>
    </xf>
    <xf numFmtId="14" fontId="50" fillId="0" borderId="0" xfId="0" applyNumberFormat="1" applyFont="1" applyAlignment="1">
      <alignment horizontal="right" vertical="center" wrapText="1"/>
    </xf>
    <xf numFmtId="43" fontId="50" fillId="0" borderId="1" xfId="1" applyFont="1" applyFill="1" applyBorder="1" applyAlignment="1">
      <alignment vertical="center" wrapText="1"/>
    </xf>
    <xf numFmtId="0" fontId="50" fillId="0" borderId="1" xfId="1" applyNumberFormat="1" applyFont="1" applyFill="1" applyBorder="1" applyAlignment="1">
      <alignment horizontal="right"/>
    </xf>
    <xf numFmtId="0" fontId="50" fillId="0" borderId="1" xfId="0" applyFont="1" applyBorder="1" applyAlignment="1">
      <alignment horizontal="right"/>
    </xf>
    <xf numFmtId="0" fontId="56" fillId="0" borderId="0" xfId="0" applyFont="1"/>
    <xf numFmtId="0" fontId="56" fillId="0" borderId="1" xfId="0" applyFont="1" applyBorder="1"/>
    <xf numFmtId="43" fontId="50" fillId="0" borderId="1" xfId="1" applyFont="1" applyBorder="1" applyAlignment="1">
      <alignment horizontal="right"/>
    </xf>
    <xf numFmtId="0" fontId="56" fillId="0" borderId="7" xfId="0" applyFont="1" applyBorder="1"/>
    <xf numFmtId="43" fontId="50" fillId="0" borderId="7" xfId="1" applyFont="1" applyBorder="1" applyAlignment="1">
      <alignment vertical="center" wrapText="1"/>
    </xf>
    <xf numFmtId="14" fontId="50" fillId="0" borderId="7" xfId="0" applyNumberFormat="1" applyFont="1" applyBorder="1"/>
    <xf numFmtId="0" fontId="50" fillId="0" borderId="7" xfId="0" applyFont="1" applyBorder="1" applyAlignment="1">
      <alignment vertical="center" wrapText="1"/>
    </xf>
    <xf numFmtId="14" fontId="50" fillId="0" borderId="7" xfId="0" applyNumberFormat="1" applyFont="1" applyBorder="1" applyAlignment="1">
      <alignment horizontal="right"/>
    </xf>
    <xf numFmtId="0" fontId="50" fillId="0" borderId="7" xfId="1" applyNumberFormat="1" applyFont="1" applyBorder="1" applyAlignment="1">
      <alignment horizontal="right"/>
    </xf>
    <xf numFmtId="0" fontId="90" fillId="0" borderId="7" xfId="25" applyFont="1" applyBorder="1" applyAlignment="1">
      <alignment horizontal="center"/>
    </xf>
    <xf numFmtId="0" fontId="91" fillId="0" borderId="7" xfId="0" applyFont="1" applyBorder="1"/>
    <xf numFmtId="0" fontId="50" fillId="0" borderId="7" xfId="0" applyFont="1" applyBorder="1"/>
    <xf numFmtId="166" fontId="25" fillId="10" borderId="0" xfId="1" applyNumberFormat="1" applyFont="1" applyFill="1"/>
    <xf numFmtId="166" fontId="93" fillId="0" borderId="0" xfId="1" applyNumberFormat="1" applyFont="1"/>
    <xf numFmtId="43" fontId="93" fillId="0" borderId="0" xfId="1" applyFont="1"/>
    <xf numFmtId="166" fontId="25" fillId="8" borderId="0" xfId="1" applyNumberFormat="1" applyFont="1" applyFill="1"/>
    <xf numFmtId="43" fontId="25" fillId="0" borderId="0" xfId="1" applyFont="1"/>
    <xf numFmtId="43" fontId="26" fillId="0" borderId="0" xfId="1" applyFont="1" applyFill="1"/>
    <xf numFmtId="166" fontId="25" fillId="16" borderId="2" xfId="1" applyNumberFormat="1" applyFont="1" applyFill="1" applyBorder="1"/>
    <xf numFmtId="0" fontId="56" fillId="10" borderId="0" xfId="0" applyFont="1" applyFill="1"/>
    <xf numFmtId="14" fontId="50" fillId="10" borderId="0" xfId="0" applyNumberFormat="1" applyFont="1" applyFill="1"/>
    <xf numFmtId="0" fontId="50" fillId="10" borderId="0" xfId="1" applyNumberFormat="1" applyFont="1" applyFill="1" applyAlignment="1">
      <alignment horizontal="right"/>
    </xf>
    <xf numFmtId="0" fontId="90" fillId="10" borderId="0" xfId="25" applyFont="1" applyFill="1" applyAlignment="1">
      <alignment horizontal="center"/>
    </xf>
    <xf numFmtId="0" fontId="91" fillId="10" borderId="0" xfId="0" applyFont="1" applyFill="1"/>
    <xf numFmtId="178" fontId="50" fillId="0" borderId="0" xfId="9" applyNumberFormat="1" applyFont="1" applyAlignment="1">
      <alignment horizontal="right" wrapText="1"/>
    </xf>
    <xf numFmtId="178" fontId="66" fillId="0" borderId="0" xfId="12" applyNumberFormat="1" applyFont="1" applyBorder="1" applyAlignment="1">
      <alignment horizontal="right"/>
    </xf>
    <xf numFmtId="166" fontId="66" fillId="16" borderId="0" xfId="12" applyNumberFormat="1" applyFont="1" applyFill="1" applyBorder="1"/>
    <xf numFmtId="166" fontId="66" fillId="16" borderId="0" xfId="12" applyNumberFormat="1" applyFont="1" applyFill="1"/>
    <xf numFmtId="0" fontId="56" fillId="0" borderId="2" xfId="0" applyFont="1" applyBorder="1"/>
    <xf numFmtId="43" fontId="50" fillId="0" borderId="2" xfId="1" applyFont="1" applyFill="1" applyBorder="1" applyAlignment="1">
      <alignment vertical="center" wrapText="1"/>
    </xf>
    <xf numFmtId="14" fontId="50" fillId="0" borderId="2" xfId="0" applyNumberFormat="1" applyFont="1" applyBorder="1"/>
    <xf numFmtId="0" fontId="50" fillId="0" borderId="2" xfId="0" applyFont="1" applyBorder="1" applyAlignment="1">
      <alignment vertical="center" wrapText="1"/>
    </xf>
    <xf numFmtId="14" fontId="50" fillId="0" borderId="2" xfId="0" applyNumberFormat="1" applyFont="1" applyBorder="1" applyAlignment="1">
      <alignment horizontal="right"/>
    </xf>
    <xf numFmtId="0" fontId="50" fillId="0" borderId="2" xfId="1" applyNumberFormat="1" applyFont="1" applyFill="1" applyBorder="1" applyAlignment="1">
      <alignment horizontal="right"/>
    </xf>
    <xf numFmtId="0" fontId="90" fillId="0" borderId="2" xfId="25" applyFont="1" applyBorder="1" applyAlignment="1">
      <alignment horizontal="center"/>
    </xf>
    <xf numFmtId="0" fontId="91" fillId="0" borderId="2" xfId="0" applyFont="1" applyBorder="1"/>
    <xf numFmtId="43" fontId="52" fillId="0" borderId="1" xfId="1" applyFont="1" applyBorder="1" applyAlignment="1">
      <alignment horizontal="right"/>
    </xf>
    <xf numFmtId="43" fontId="52" fillId="0" borderId="0" xfId="11" applyNumberFormat="1" applyFont="1"/>
    <xf numFmtId="14" fontId="26" fillId="2" borderId="0" xfId="1" applyNumberFormat="1" applyFont="1" applyFill="1" applyAlignment="1">
      <alignment horizontal="center"/>
    </xf>
    <xf numFmtId="166" fontId="26" fillId="2" borderId="0" xfId="1" applyNumberFormat="1" applyFont="1" applyFill="1" applyAlignment="1">
      <alignment horizontal="center"/>
    </xf>
    <xf numFmtId="0" fontId="64" fillId="0" borderId="0" xfId="11" applyFont="1" applyAlignment="1">
      <alignment horizontal="center"/>
    </xf>
    <xf numFmtId="0" fontId="80" fillId="11" borderId="1" xfId="10" applyFont="1" applyFill="1" applyBorder="1" applyAlignment="1">
      <alignment horizontal="center"/>
    </xf>
    <xf numFmtId="0" fontId="37" fillId="0" borderId="0" xfId="6" applyFont="1" applyAlignment="1">
      <alignment horizontal="center" wrapText="1"/>
    </xf>
    <xf numFmtId="0" fontId="32" fillId="0" borderId="0" xfId="6" applyAlignment="1">
      <alignment wrapText="1"/>
    </xf>
    <xf numFmtId="0" fontId="38" fillId="0" borderId="0" xfId="6" applyFont="1" applyAlignment="1">
      <alignment horizontal="center" wrapText="1"/>
    </xf>
    <xf numFmtId="0" fontId="36" fillId="0" borderId="0" xfId="6" applyFont="1" applyAlignment="1">
      <alignment horizontal="center" wrapText="1"/>
    </xf>
    <xf numFmtId="0" fontId="33" fillId="0" borderId="0" xfId="6" applyFont="1" applyAlignment="1">
      <alignment horizontal="center" wrapText="1"/>
    </xf>
    <xf numFmtId="0" fontId="45" fillId="0" borderId="0" xfId="0" applyFont="1" applyAlignment="1">
      <alignment horizontal="center"/>
    </xf>
    <xf numFmtId="0" fontId="0" fillId="0" borderId="0" xfId="0"/>
    <xf numFmtId="0" fontId="49" fillId="0" borderId="0" xfId="0" applyFont="1" applyAlignment="1">
      <alignment horizontal="center"/>
    </xf>
    <xf numFmtId="0" fontId="48"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39" fillId="0" borderId="0" xfId="0" applyFont="1" applyAlignment="1">
      <alignment horizontal="center"/>
    </xf>
    <xf numFmtId="0" fontId="43" fillId="0" borderId="0" xfId="0" applyFont="1" applyAlignment="1">
      <alignment horizontal="center"/>
    </xf>
    <xf numFmtId="0" fontId="42" fillId="0" borderId="0" xfId="0" applyFont="1" applyAlignment="1">
      <alignment horizontal="center"/>
    </xf>
    <xf numFmtId="0" fontId="27" fillId="0" borderId="0" xfId="0" applyFont="1" applyAlignment="1">
      <alignment horizontal="center"/>
    </xf>
    <xf numFmtId="0" fontId="31" fillId="0" borderId="0" xfId="0" applyFont="1" applyAlignment="1">
      <alignment horizontal="center"/>
    </xf>
    <xf numFmtId="0" fontId="30" fillId="0" borderId="0" xfId="0" applyFont="1" applyAlignment="1">
      <alignment horizontal="center"/>
    </xf>
    <xf numFmtId="0" fontId="9" fillId="0" borderId="0" xfId="0" applyFont="1" applyAlignment="1">
      <alignment horizontal="center"/>
    </xf>
    <xf numFmtId="0" fontId="13" fillId="0" borderId="0" xfId="0" applyFont="1" applyAlignment="1">
      <alignment horizontal="center"/>
    </xf>
    <xf numFmtId="0" fontId="12" fillId="0" borderId="0" xfId="0" applyFont="1" applyAlignment="1">
      <alignment horizontal="center"/>
    </xf>
    <xf numFmtId="178" fontId="66" fillId="0" borderId="0" xfId="12" applyNumberFormat="1" applyFont="1" applyFill="1" applyBorder="1"/>
    <xf numFmtId="0" fontId="95" fillId="0" borderId="0" xfId="0" applyFont="1" applyAlignment="1">
      <alignment horizontal="center"/>
    </xf>
    <xf numFmtId="0" fontId="96" fillId="0" borderId="0" xfId="0" applyFont="1" applyAlignment="1">
      <alignment horizontal="center"/>
    </xf>
    <xf numFmtId="0" fontId="97" fillId="0" borderId="1" xfId="0" applyFont="1" applyBorder="1" applyAlignment="1">
      <alignment horizontal="center" wrapText="1"/>
    </xf>
    <xf numFmtId="0" fontId="98" fillId="0" borderId="0" xfId="0" applyFont="1" applyAlignment="1">
      <alignment horizontal="left" wrapText="1"/>
    </xf>
    <xf numFmtId="0" fontId="99" fillId="0" borderId="0" xfId="0" applyFont="1" applyAlignment="1">
      <alignment horizontal="left" wrapText="1"/>
    </xf>
    <xf numFmtId="164" fontId="99" fillId="0" borderId="0" xfId="0" applyNumberFormat="1" applyFont="1" applyAlignment="1">
      <alignment horizontal="right" wrapText="1"/>
    </xf>
    <xf numFmtId="11" fontId="25" fillId="0" borderId="0" xfId="0" applyNumberFormat="1" applyFont="1"/>
    <xf numFmtId="4" fontId="0" fillId="0" borderId="0" xfId="0" applyNumberFormat="1" applyAlignment="1">
      <alignment wrapText="1"/>
    </xf>
    <xf numFmtId="166" fontId="26" fillId="0" borderId="0" xfId="1" applyNumberFormat="1" applyFont="1"/>
    <xf numFmtId="166" fontId="54" fillId="0" borderId="0" xfId="11" applyNumberFormat="1"/>
    <xf numFmtId="172" fontId="54" fillId="0" borderId="0" xfId="11" applyNumberFormat="1"/>
    <xf numFmtId="0" fontId="50" fillId="16" borderId="0" xfId="9" applyFont="1" applyFill="1" applyAlignment="1">
      <alignment horizontal="left" wrapText="1"/>
    </xf>
    <xf numFmtId="49" fontId="52" fillId="16" borderId="0" xfId="11" applyNumberFormat="1" applyFont="1" applyFill="1" applyAlignment="1">
      <alignment wrapText="1"/>
    </xf>
    <xf numFmtId="0" fontId="50" fillId="0" borderId="0" xfId="9" applyFont="1" applyFill="1" applyAlignment="1">
      <alignment horizontal="left" wrapText="1"/>
    </xf>
    <xf numFmtId="172" fontId="66" fillId="0" borderId="0" xfId="11" applyNumberFormat="1" applyFont="1" applyFill="1"/>
    <xf numFmtId="0" fontId="50" fillId="0" borderId="0" xfId="9" applyFont="1" applyFill="1"/>
    <xf numFmtId="0" fontId="100" fillId="10" borderId="0" xfId="11" applyFont="1" applyFill="1"/>
  </cellXfs>
  <cellStyles count="26">
    <cellStyle name="Comma" xfId="1" builtinId="3"/>
    <cellStyle name="Comma 2" xfId="3" xr:uid="{6E083A1D-F46A-49C8-8572-5FE47CE084DE}"/>
    <cellStyle name="Comma 2 2" xfId="5" xr:uid="{80E7C64B-5107-4315-8E47-C7F052679B42}"/>
    <cellStyle name="Comma 3" xfId="12" xr:uid="{041E4E01-759F-45D4-9933-E3812F8A231B}"/>
    <cellStyle name="Comma 4" xfId="17" xr:uid="{34532F8F-C1B5-41F8-BBE3-916F449E9001}"/>
    <cellStyle name="Comma 5" xfId="20" xr:uid="{BAA25978-B9F9-47A7-B5EA-3250410769A5}"/>
    <cellStyle name="Currency" xfId="8" builtinId="4"/>
    <cellStyle name="GroupedCellStyle" xfId="21" xr:uid="{F70D6E8E-8A61-46BB-B957-C15E8596338F}"/>
    <cellStyle name="HeaderCellStyle" xfId="7" xr:uid="{66E8FA6F-1D01-4F3D-BBA3-A93DA8464645}"/>
    <cellStyle name="Normal" xfId="0" builtinId="0"/>
    <cellStyle name="Normal 11" xfId="16" xr:uid="{D1B669E1-A7CA-47A4-AE68-EBA7E4B5F452}"/>
    <cellStyle name="Normal 2" xfId="2" xr:uid="{58988256-5ECC-4C51-89A6-D5E817263B0B}"/>
    <cellStyle name="Normal 2 2" xfId="4" xr:uid="{9F0C9818-99B3-4E7D-BA06-9BD7E6FE2711}"/>
    <cellStyle name="Normal 2 2_Summary of Assumptions" xfId="14" xr:uid="{C0AE9DF8-00BB-4188-B050-6EABBC51414C}"/>
    <cellStyle name="Normal 2 3" xfId="25" xr:uid="{932A2EB7-D5A9-4F4F-940A-74211C814BC7}"/>
    <cellStyle name="Normal 3" xfId="6" xr:uid="{4D7242BB-2547-4EB6-989E-3004DE66F750}"/>
    <cellStyle name="Normal 4" xfId="10" xr:uid="{46F3ECB2-2D35-404A-917E-E0F7E0C8F634}"/>
    <cellStyle name="Normal 4 2" xfId="15" xr:uid="{F87E1905-C9D0-4C9C-91F4-7DC5426ACFAB}"/>
    <cellStyle name="Normal 5" xfId="11" xr:uid="{E87FF98A-A189-4384-B66D-5829B51E4711}"/>
    <cellStyle name="Normal 5 2" xfId="9" xr:uid="{145A2621-819F-4417-886D-05E23E80316A}"/>
    <cellStyle name="Normal 6" xfId="19" xr:uid="{CB02E028-1722-47E1-8AB5-198D3F65AB3D}"/>
    <cellStyle name="Normal 7" xfId="23" xr:uid="{44124BB3-EB66-46B2-ABD7-E4EAE609E8F4}"/>
    <cellStyle name="Normal 8" xfId="24" xr:uid="{CBF447AA-01E2-4C0A-9A06-B598DF0BB24F}"/>
    <cellStyle name="Normal 9" xfId="18" xr:uid="{4688C657-53E8-4F32-8028-A9E3F309BAFE}"/>
    <cellStyle name="Percent 2" xfId="13" xr:uid="{8E4F9514-4FB5-4E91-A430-C00A57504DB4}"/>
    <cellStyle name="TotalCellStyle" xfId="22" xr:uid="{764C36AA-E40E-478F-B654-D389F3883082}"/>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pivotCacheDefinition" Target="pivotCache/pivotCacheDefinition1.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persons/person.xml><?xml version="1.0" encoding="utf-8"?>
<personList xmlns="http://schemas.microsoft.com/office/spreadsheetml/2018/threadedcomments" xmlns:x="http://schemas.openxmlformats.org/spreadsheetml/2006/main">
  <person displayName="Em Guglielmo" id="{D307836C-0DC8-4322-A7DE-2DDBADA0B975}" userId="S::Em.Guglielmo@plantemoran.com::c21723ca-f6bf-49e3-8561-f4d8bafff35c" providerId="AD"/>
  <person displayName="John Packwood" id="{859DDD7A-A193-46C3-8EB6-FC7DEB4BA798}" userId="S::john.packwood@treyapartners.com::05df8d0d-2d60-4cd9-899c-c085fd182451" providerId="AD"/>
  <person displayName="John Clinkscales" id="{00CED3CB-B0A7-4A42-A6F2-25144FE95895}" userId="S::John.Clinkscales@treyapartners.com::f38a24b1-7d27-4fdf-af30-e58d3628685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Clinkscales" refreshedDate="46001.769679282406" createdVersion="8" refreshedVersion="8" minRefreshableVersion="3" recordCount="170" xr:uid="{0523CC4B-6718-4475-AB0F-9707BD09A573}">
  <cacheSource type="worksheet">
    <worksheetSource ref="A2:D172" sheet="Fixed Billing Schedule"/>
  </cacheSource>
  <cacheFields count="4">
    <cacheField name="Client" numFmtId="0">
      <sharedItems count="33">
        <s v="California Fish Grill"/>
        <s v="Bluum"/>
        <s v="Bright Event Rentals"/>
        <s v="Cascade Services"/>
        <s v="Emerald Technologies"/>
        <s v="Envirowaste Services Group"/>
        <s v="Flexcon"/>
        <s v="GLOBO Language Solutions"/>
        <s v="Growth Orthopedics"/>
        <s v="Heart &amp; Vascular Partners"/>
        <s v="The HFW Companies"/>
        <s v="NaturPak"/>
        <s v="PATCO Products"/>
        <s v="Smart Care"/>
        <s v="Yummy Pools"/>
        <s v="Douglas Machines"/>
        <s v="Epika"/>
        <s v="Vanguard Packaging"/>
        <s v="Legacy Cabinets"/>
        <s v="Kravet"/>
        <s v="ReFocus Management Services, LLC"/>
        <s v="Experigreen Lawn Care, LLC"/>
        <s v="SDC Nutrition Inc"/>
        <s v="Innovative Foodservice Group (Deposit)"/>
        <s v="Olympus Cosmetic Group"/>
        <s v="IPC Systems"/>
        <s v="Printful, Inc"/>
        <s v="Monarca Authentic Snacks"/>
        <s v="Belt Power"/>
        <s v="In-Place Machining Company, LLC"/>
        <s v="USA Water Intermediate Holdings, LLC"/>
        <s v="Double B Foods"/>
        <s v="Milton Industries, Inc"/>
      </sharedItems>
    </cacheField>
    <cacheField name="Billing amount (USD)" numFmtId="43">
      <sharedItems containsSemiMixedTypes="0" containsString="0" containsNumber="1" minValue="10000" maxValue="156250"/>
    </cacheField>
    <cacheField name="Billing date" numFmtId="14">
      <sharedItems containsDate="1" containsMixedTypes="1" minDate="2024-09-01T00:00:00" maxDate="2026-08-02T00:00:00" count="99">
        <d v="2025-06-30T00:00:00"/>
        <d v="2025-07-30T00:00:00"/>
        <d v="2025-08-30T00:00:00"/>
        <d v="2025-09-30T00:00:00"/>
        <d v="2025-10-30T00:00:00"/>
        <d v="2025-11-30T00:00:00"/>
        <d v="2025-12-30T00:00:00"/>
        <d v="2026-01-30T00:00:00"/>
        <d v="2026-02-28T00:00:00"/>
        <d v="2026-03-30T00:00:00"/>
        <d v="2026-04-30T00:00:00"/>
        <d v="2026-05-30T00:00:00"/>
        <d v="2025-06-01T00:00:00"/>
        <d v="2025-09-01T00:00:00"/>
        <d v="2025-12-01T00:00:00"/>
        <d v="2026-01-01T00:00:00"/>
        <d v="2025-05-28T00:00:00"/>
        <d v="2025-06-28T00:00:00"/>
        <d v="2025-07-28T00:00:00"/>
        <d v="2025-08-28T00:00:00"/>
        <d v="2025-09-28T00:00:00"/>
        <d v="2025-10-01T00:00:00"/>
        <d v="2025-11-01T00:00:00"/>
        <d v="2026-06-01T00:00:00"/>
        <d v="2026-07-01T00:00:00"/>
        <d v="2025-03-31T00:00:00"/>
        <d v="2025-04-30T00:00:00"/>
        <d v="2025-05-31T00:00:00"/>
        <d v="2025-08-31T00:00:00"/>
        <d v="2025-05-01T00:00:00"/>
        <d v="2025-07-01T00:00:00"/>
        <d v="2025-07-31T00:00:00"/>
        <d v="2025-02-12T00:00:00"/>
        <d v="2025-03-12T00:00:00"/>
        <d v="2025-04-12T00:00:00"/>
        <d v="2025-05-12T00:00:00"/>
        <d v="2025-06-12T00:00:00"/>
        <d v="2025-05-19T00:00:00"/>
        <d v="2025-06-19T00:00:00"/>
        <d v="2025-07-19T00:00:00"/>
        <d v="2025-08-19T00:00:00"/>
        <d v="2025-09-19T00:00:00"/>
        <d v="2025-10-31T00:00:00"/>
        <d v="2025-03-23T00:00:00"/>
        <d v="2025-05-22T00:00:00"/>
        <d v="2025-02-19T00:00:00"/>
        <d v="2024-12-16T00:00:00"/>
        <d v="2025-01-16T00:00:00"/>
        <d v="2025-02-16T00:00:00"/>
        <d v="2025-03-16T00:00:00"/>
        <d v="2025-04-16T00:00:00"/>
        <d v="2025-03-21T00:00:00"/>
        <d v="2025-05-20T00:00:00"/>
        <d v="2024-11-15T00:00:00"/>
        <d v="2025-02-01T00:00:00"/>
        <d v="2025-04-01T00:00:00"/>
        <d v="2024-09-01T00:00:00"/>
        <d v="2024-12-01T00:00:00"/>
        <d v="2025-03-01T00:00:00"/>
        <d v="2025-01-29T00:00:00"/>
        <d v="2025-02-28T00:00:00"/>
        <d v="2025-03-29T00:00:00"/>
        <d v="2025-04-29T00:00:00"/>
        <d v="2025-05-29T00:00:00"/>
        <d v="2025-07-02T00:00:00"/>
        <d v="2025-11-29T00:00:00"/>
        <d v="2025-12-29T00:00:00"/>
        <d v="2026-02-01T00:00:00"/>
        <d v="2026-03-01T00:00:00"/>
        <d v="2026-04-01T00:00:00"/>
        <d v="2026-05-01T00:00:00"/>
        <d v="2026-08-01T00:00:00"/>
        <d v="2025-09-15T00:00:00"/>
        <d v="2025-10-15T00:00:00"/>
        <d v="2025-11-15T00:00:00"/>
        <d v="2025-12-15T00:00:00"/>
        <d v="2026-01-15T00:00:00"/>
        <d v="2025-09-23T00:00:00"/>
        <d v="2025-09-24T00:00:00"/>
        <d v="2025-10-24T00:00:00"/>
        <d v="2025-11-24T00:00:00"/>
        <d v="2025-12-24T00:00:00"/>
        <d v="2026-01-24T00:00:00"/>
        <d v="2025-12-31T00:00:00"/>
        <d v="2026-01-31T00:00:00"/>
        <d v="2025-10-20T00:00:00"/>
        <d v="2026-01-20T00:00:00"/>
        <s v="At delivery of min return"/>
        <d v="2026-03-31T00:00:00"/>
        <d v="2025-11-03T00:00:00"/>
        <d v="2025-12-03T00:00:00"/>
        <d v="2026-01-03T00:00:00"/>
        <d v="2026-02-03T00:00:00"/>
        <d v="2026-03-03T00:00:00"/>
        <d v="2025-11-07T00:00:00"/>
        <d v="2025-12-07T00:00:00"/>
        <d v="2026-01-07T00:00:00"/>
        <d v="2026-02-07T00:00:00"/>
        <d v="2026-03-07T00:00:00"/>
      </sharedItems>
    </cacheField>
    <cacheField name="Payment terms (days)" numFmtId="0">
      <sharedItems containsSemiMixedTypes="0" containsString="0" containsNumber="1" containsInteger="1" minValue="0" maxValue="6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x v="0"/>
    <n v="22083.33"/>
    <x v="0"/>
    <n v="30"/>
  </r>
  <r>
    <x v="0"/>
    <n v="22083.33"/>
    <x v="1"/>
    <n v="30"/>
  </r>
  <r>
    <x v="0"/>
    <n v="22083.33"/>
    <x v="2"/>
    <n v="30"/>
  </r>
  <r>
    <x v="0"/>
    <n v="22083.33"/>
    <x v="3"/>
    <n v="30"/>
  </r>
  <r>
    <x v="0"/>
    <n v="22083.33"/>
    <x v="4"/>
    <n v="30"/>
  </r>
  <r>
    <x v="0"/>
    <n v="22083.33"/>
    <x v="5"/>
    <n v="30"/>
  </r>
  <r>
    <x v="0"/>
    <n v="22083.33"/>
    <x v="6"/>
    <n v="30"/>
  </r>
  <r>
    <x v="0"/>
    <n v="22083.33"/>
    <x v="7"/>
    <n v="30"/>
  </r>
  <r>
    <x v="0"/>
    <n v="22083.33"/>
    <x v="8"/>
    <n v="30"/>
  </r>
  <r>
    <x v="0"/>
    <n v="22083.33"/>
    <x v="9"/>
    <n v="30"/>
  </r>
  <r>
    <x v="0"/>
    <n v="22083.33"/>
    <x v="10"/>
    <n v="30"/>
  </r>
  <r>
    <x v="0"/>
    <n v="22083.37"/>
    <x v="11"/>
    <n v="30"/>
  </r>
  <r>
    <x v="1"/>
    <n v="156250"/>
    <x v="12"/>
    <n v="30"/>
  </r>
  <r>
    <x v="1"/>
    <n v="156250"/>
    <x v="13"/>
    <n v="30"/>
  </r>
  <r>
    <x v="1"/>
    <n v="156250"/>
    <x v="14"/>
    <n v="30"/>
  </r>
  <r>
    <x v="1"/>
    <n v="156250"/>
    <x v="15"/>
    <n v="30"/>
  </r>
  <r>
    <x v="2"/>
    <n v="30000"/>
    <x v="16"/>
    <n v="45"/>
  </r>
  <r>
    <x v="2"/>
    <n v="30000"/>
    <x v="17"/>
    <n v="45"/>
  </r>
  <r>
    <x v="2"/>
    <n v="30000"/>
    <x v="18"/>
    <n v="45"/>
  </r>
  <r>
    <x v="2"/>
    <n v="30000"/>
    <x v="19"/>
    <n v="45"/>
  </r>
  <r>
    <x v="2"/>
    <n v="30000"/>
    <x v="20"/>
    <n v="45"/>
  </r>
  <r>
    <x v="3"/>
    <n v="85000"/>
    <x v="13"/>
    <n v="30"/>
  </r>
  <r>
    <x v="3"/>
    <n v="85000"/>
    <x v="21"/>
    <n v="30"/>
  </r>
  <r>
    <x v="3"/>
    <n v="85000"/>
    <x v="22"/>
    <n v="30"/>
  </r>
  <r>
    <x v="3"/>
    <n v="85000"/>
    <x v="23"/>
    <n v="30"/>
  </r>
  <r>
    <x v="3"/>
    <n v="85000"/>
    <x v="24"/>
    <n v="30"/>
  </r>
  <r>
    <x v="4"/>
    <n v="55000"/>
    <x v="25"/>
    <n v="30"/>
  </r>
  <r>
    <x v="4"/>
    <n v="55000"/>
    <x v="26"/>
    <n v="30"/>
  </r>
  <r>
    <x v="4"/>
    <n v="55000"/>
    <x v="27"/>
    <n v="30"/>
  </r>
  <r>
    <x v="4"/>
    <n v="55000"/>
    <x v="0"/>
    <n v="30"/>
  </r>
  <r>
    <x v="4"/>
    <n v="55000"/>
    <x v="28"/>
    <n v="30"/>
  </r>
  <r>
    <x v="5"/>
    <n v="37000"/>
    <x v="29"/>
    <n v="30"/>
  </r>
  <r>
    <x v="5"/>
    <n v="37000"/>
    <x v="12"/>
    <n v="30"/>
  </r>
  <r>
    <x v="5"/>
    <n v="37000"/>
    <x v="30"/>
    <n v="30"/>
  </r>
  <r>
    <x v="5"/>
    <n v="37000"/>
    <x v="31"/>
    <n v="30"/>
  </r>
  <r>
    <x v="5"/>
    <n v="37000"/>
    <x v="28"/>
    <n v="30"/>
  </r>
  <r>
    <x v="6"/>
    <n v="25000"/>
    <x v="0"/>
    <n v="0"/>
  </r>
  <r>
    <x v="6"/>
    <n v="25000"/>
    <x v="13"/>
    <n v="60"/>
  </r>
  <r>
    <x v="6"/>
    <n v="55000"/>
    <x v="21"/>
    <n v="60"/>
  </r>
  <r>
    <x v="6"/>
    <n v="60000"/>
    <x v="22"/>
    <n v="60"/>
  </r>
  <r>
    <x v="6"/>
    <n v="60000"/>
    <x v="14"/>
    <n v="60"/>
  </r>
  <r>
    <x v="7"/>
    <n v="20000"/>
    <x v="32"/>
    <n v="30"/>
  </r>
  <r>
    <x v="7"/>
    <n v="20000"/>
    <x v="33"/>
    <n v="30"/>
  </r>
  <r>
    <x v="7"/>
    <n v="20000"/>
    <x v="34"/>
    <n v="30"/>
  </r>
  <r>
    <x v="7"/>
    <n v="20000"/>
    <x v="35"/>
    <n v="30"/>
  </r>
  <r>
    <x v="7"/>
    <n v="20000"/>
    <x v="36"/>
    <n v="30"/>
  </r>
  <r>
    <x v="8"/>
    <n v="25000"/>
    <x v="37"/>
    <n v="30"/>
  </r>
  <r>
    <x v="8"/>
    <n v="25000"/>
    <x v="38"/>
    <n v="30"/>
  </r>
  <r>
    <x v="8"/>
    <n v="25000"/>
    <x v="39"/>
    <n v="30"/>
  </r>
  <r>
    <x v="8"/>
    <n v="25000"/>
    <x v="40"/>
    <n v="30"/>
  </r>
  <r>
    <x v="8"/>
    <n v="25000"/>
    <x v="41"/>
    <n v="30"/>
  </r>
  <r>
    <x v="9"/>
    <n v="57000"/>
    <x v="33"/>
    <n v="30"/>
  </r>
  <r>
    <x v="9"/>
    <n v="57000"/>
    <x v="34"/>
    <n v="30"/>
  </r>
  <r>
    <x v="9"/>
    <n v="57000"/>
    <x v="35"/>
    <n v="30"/>
  </r>
  <r>
    <x v="9"/>
    <n v="57000"/>
    <x v="36"/>
    <n v="30"/>
  </r>
  <r>
    <x v="9"/>
    <n v="57000"/>
    <x v="28"/>
    <n v="30"/>
  </r>
  <r>
    <x v="10"/>
    <n v="30000"/>
    <x v="31"/>
    <n v="30"/>
  </r>
  <r>
    <x v="10"/>
    <n v="30000"/>
    <x v="28"/>
    <n v="30"/>
  </r>
  <r>
    <x v="10"/>
    <n v="30000"/>
    <x v="3"/>
    <n v="30"/>
  </r>
  <r>
    <x v="10"/>
    <n v="30000"/>
    <x v="42"/>
    <n v="30"/>
  </r>
  <r>
    <x v="10"/>
    <n v="30000"/>
    <x v="5"/>
    <n v="30"/>
  </r>
  <r>
    <x v="11"/>
    <n v="65000"/>
    <x v="43"/>
    <n v="30"/>
  </r>
  <r>
    <x v="11"/>
    <n v="65000"/>
    <x v="44"/>
    <n v="30"/>
  </r>
  <r>
    <x v="11"/>
    <n v="65000"/>
    <x v="30"/>
    <n v="30"/>
  </r>
  <r>
    <x v="11"/>
    <n v="65000"/>
    <x v="28"/>
    <n v="30"/>
  </r>
  <r>
    <x v="11"/>
    <n v="65000"/>
    <x v="3"/>
    <n v="30"/>
  </r>
  <r>
    <x v="12"/>
    <n v="25000"/>
    <x v="45"/>
    <n v="30"/>
  </r>
  <r>
    <x v="12"/>
    <n v="51000"/>
    <x v="30"/>
    <n v="30"/>
  </r>
  <r>
    <x v="12"/>
    <n v="51000"/>
    <x v="31"/>
    <n v="30"/>
  </r>
  <r>
    <x v="12"/>
    <n v="51000"/>
    <x v="28"/>
    <n v="30"/>
  </r>
  <r>
    <x v="12"/>
    <n v="51000"/>
    <x v="3"/>
    <n v="30"/>
  </r>
  <r>
    <x v="12"/>
    <n v="51000"/>
    <x v="42"/>
    <n v="30"/>
  </r>
  <r>
    <x v="13"/>
    <n v="58000"/>
    <x v="46"/>
    <n v="30"/>
  </r>
  <r>
    <x v="13"/>
    <n v="58000"/>
    <x v="47"/>
    <n v="30"/>
  </r>
  <r>
    <x v="13"/>
    <n v="58000"/>
    <x v="48"/>
    <n v="30"/>
  </r>
  <r>
    <x v="13"/>
    <n v="58000"/>
    <x v="49"/>
    <n v="30"/>
  </r>
  <r>
    <x v="13"/>
    <n v="58000"/>
    <x v="50"/>
    <n v="30"/>
  </r>
  <r>
    <x v="14"/>
    <n v="34000"/>
    <x v="51"/>
    <n v="30"/>
  </r>
  <r>
    <x v="14"/>
    <n v="34000"/>
    <x v="52"/>
    <n v="30"/>
  </r>
  <r>
    <x v="14"/>
    <n v="34000"/>
    <x v="39"/>
    <n v="30"/>
  </r>
  <r>
    <x v="14"/>
    <n v="34000"/>
    <x v="3"/>
    <n v="30"/>
  </r>
  <r>
    <x v="14"/>
    <n v="34000"/>
    <x v="42"/>
    <n v="30"/>
  </r>
  <r>
    <x v="15"/>
    <n v="50000"/>
    <x v="53"/>
    <n v="30"/>
  </r>
  <r>
    <x v="15"/>
    <n v="50000"/>
    <x v="54"/>
    <n v="30"/>
  </r>
  <r>
    <x v="15"/>
    <n v="50000"/>
    <x v="55"/>
    <n v="30"/>
  </r>
  <r>
    <x v="15"/>
    <n v="50000"/>
    <x v="12"/>
    <n v="30"/>
  </r>
  <r>
    <x v="15"/>
    <n v="50000"/>
    <x v="31"/>
    <n v="30"/>
  </r>
  <r>
    <x v="16"/>
    <n v="100000"/>
    <x v="56"/>
    <n v="30"/>
  </r>
  <r>
    <x v="16"/>
    <n v="100000"/>
    <x v="57"/>
    <n v="30"/>
  </r>
  <r>
    <x v="16"/>
    <n v="100000"/>
    <x v="58"/>
    <n v="30"/>
  </r>
  <r>
    <x v="17"/>
    <n v="43000"/>
    <x v="59"/>
    <n v="30"/>
  </r>
  <r>
    <x v="17"/>
    <n v="43000"/>
    <x v="60"/>
    <n v="30"/>
  </r>
  <r>
    <x v="17"/>
    <n v="43000"/>
    <x v="61"/>
    <n v="30"/>
  </r>
  <r>
    <x v="17"/>
    <n v="43000"/>
    <x v="62"/>
    <n v="30"/>
  </r>
  <r>
    <x v="17"/>
    <n v="43000"/>
    <x v="63"/>
    <n v="30"/>
  </r>
  <r>
    <x v="18"/>
    <n v="80000"/>
    <x v="64"/>
    <n v="30"/>
  </r>
  <r>
    <x v="18"/>
    <n v="80000"/>
    <x v="28"/>
    <n v="30"/>
  </r>
  <r>
    <x v="18"/>
    <n v="80000"/>
    <x v="4"/>
    <n v="30"/>
  </r>
  <r>
    <x v="18"/>
    <n v="80000"/>
    <x v="65"/>
    <n v="30"/>
  </r>
  <r>
    <x v="18"/>
    <n v="80000"/>
    <x v="66"/>
    <n v="30"/>
  </r>
  <r>
    <x v="19"/>
    <n v="17850"/>
    <x v="1"/>
    <n v="30"/>
  </r>
  <r>
    <x v="19"/>
    <n v="17850"/>
    <x v="2"/>
    <n v="30"/>
  </r>
  <r>
    <x v="19"/>
    <n v="17850"/>
    <x v="3"/>
    <n v="30"/>
  </r>
  <r>
    <x v="19"/>
    <n v="17850"/>
    <x v="4"/>
    <n v="30"/>
  </r>
  <r>
    <x v="19"/>
    <n v="17850"/>
    <x v="5"/>
    <n v="30"/>
  </r>
  <r>
    <x v="20"/>
    <n v="10000"/>
    <x v="13"/>
    <n v="30"/>
  </r>
  <r>
    <x v="20"/>
    <n v="10000"/>
    <x v="21"/>
    <n v="30"/>
  </r>
  <r>
    <x v="20"/>
    <n v="10000"/>
    <x v="22"/>
    <n v="30"/>
  </r>
  <r>
    <x v="20"/>
    <n v="10000"/>
    <x v="14"/>
    <n v="30"/>
  </r>
  <r>
    <x v="20"/>
    <n v="10000"/>
    <x v="15"/>
    <n v="30"/>
  </r>
  <r>
    <x v="20"/>
    <n v="10000"/>
    <x v="67"/>
    <n v="30"/>
  </r>
  <r>
    <x v="20"/>
    <n v="10000"/>
    <x v="68"/>
    <n v="30"/>
  </r>
  <r>
    <x v="20"/>
    <n v="10000"/>
    <x v="69"/>
    <n v="30"/>
  </r>
  <r>
    <x v="20"/>
    <n v="10000"/>
    <x v="70"/>
    <n v="30"/>
  </r>
  <r>
    <x v="20"/>
    <n v="10000"/>
    <x v="23"/>
    <n v="30"/>
  </r>
  <r>
    <x v="20"/>
    <n v="10000"/>
    <x v="24"/>
    <n v="30"/>
  </r>
  <r>
    <x v="20"/>
    <n v="10000"/>
    <x v="71"/>
    <n v="30"/>
  </r>
  <r>
    <x v="21"/>
    <n v="35000"/>
    <x v="22"/>
    <n v="30"/>
  </r>
  <r>
    <x v="21"/>
    <n v="35000"/>
    <x v="14"/>
    <n v="30"/>
  </r>
  <r>
    <x v="21"/>
    <n v="35000"/>
    <x v="15"/>
    <n v="30"/>
  </r>
  <r>
    <x v="21"/>
    <n v="35000"/>
    <x v="67"/>
    <n v="30"/>
  </r>
  <r>
    <x v="21"/>
    <n v="35000"/>
    <x v="68"/>
    <n v="30"/>
  </r>
  <r>
    <x v="22"/>
    <n v="57750"/>
    <x v="72"/>
    <n v="30"/>
  </r>
  <r>
    <x v="22"/>
    <n v="57750"/>
    <x v="73"/>
    <n v="30"/>
  </r>
  <r>
    <x v="22"/>
    <n v="57750"/>
    <x v="74"/>
    <n v="30"/>
  </r>
  <r>
    <x v="22"/>
    <n v="57750"/>
    <x v="75"/>
    <n v="30"/>
  </r>
  <r>
    <x v="22"/>
    <n v="57750"/>
    <x v="76"/>
    <n v="30"/>
  </r>
  <r>
    <x v="23"/>
    <n v="25000"/>
    <x v="77"/>
    <n v="30"/>
  </r>
  <r>
    <x v="24"/>
    <n v="31500"/>
    <x v="78"/>
    <n v="30"/>
  </r>
  <r>
    <x v="24"/>
    <n v="31500"/>
    <x v="79"/>
    <n v="30"/>
  </r>
  <r>
    <x v="24"/>
    <n v="31500"/>
    <x v="80"/>
    <n v="30"/>
  </r>
  <r>
    <x v="24"/>
    <n v="31500"/>
    <x v="81"/>
    <n v="30"/>
  </r>
  <r>
    <x v="24"/>
    <n v="31500"/>
    <x v="82"/>
    <n v="30"/>
  </r>
  <r>
    <x v="25"/>
    <n v="55000"/>
    <x v="3"/>
    <n v="30"/>
  </r>
  <r>
    <x v="25"/>
    <n v="55000"/>
    <x v="42"/>
    <n v="30"/>
  </r>
  <r>
    <x v="25"/>
    <n v="55000"/>
    <x v="5"/>
    <n v="30"/>
  </r>
  <r>
    <x v="25"/>
    <n v="55000"/>
    <x v="83"/>
    <n v="30"/>
  </r>
  <r>
    <x v="25"/>
    <n v="55000"/>
    <x v="84"/>
    <n v="30"/>
  </r>
  <r>
    <x v="26"/>
    <n v="47250"/>
    <x v="85"/>
    <n v="30"/>
  </r>
  <r>
    <x v="26"/>
    <n v="47250"/>
    <x v="86"/>
    <n v="30"/>
  </r>
  <r>
    <x v="26"/>
    <n v="47250"/>
    <x v="87"/>
    <n v="30"/>
  </r>
  <r>
    <x v="27"/>
    <n v="105000"/>
    <x v="42"/>
    <n v="30"/>
  </r>
  <r>
    <x v="27"/>
    <n v="105000"/>
    <x v="83"/>
    <n v="30"/>
  </r>
  <r>
    <x v="27"/>
    <n v="105000"/>
    <x v="8"/>
    <n v="30"/>
  </r>
  <r>
    <x v="27"/>
    <n v="105000"/>
    <x v="88"/>
    <n v="30"/>
  </r>
  <r>
    <x v="27"/>
    <n v="105000"/>
    <x v="10"/>
    <n v="30"/>
  </r>
  <r>
    <x v="28"/>
    <n v="52500"/>
    <x v="42"/>
    <n v="30"/>
  </r>
  <r>
    <x v="28"/>
    <n v="52500"/>
    <x v="5"/>
    <n v="30"/>
  </r>
  <r>
    <x v="28"/>
    <n v="52500"/>
    <x v="83"/>
    <n v="30"/>
  </r>
  <r>
    <x v="28"/>
    <n v="52500"/>
    <x v="84"/>
    <n v="30"/>
  </r>
  <r>
    <x v="29"/>
    <n v="30000"/>
    <x v="42"/>
    <n v="30"/>
  </r>
  <r>
    <x v="29"/>
    <n v="30000"/>
    <x v="5"/>
    <n v="30"/>
  </r>
  <r>
    <x v="29"/>
    <n v="30000"/>
    <x v="83"/>
    <n v="30"/>
  </r>
  <r>
    <x v="29"/>
    <n v="30000"/>
    <x v="84"/>
    <n v="30"/>
  </r>
  <r>
    <x v="29"/>
    <n v="30000"/>
    <x v="8"/>
    <n v="30"/>
  </r>
  <r>
    <x v="30"/>
    <n v="40000"/>
    <x v="89"/>
    <n v="30"/>
  </r>
  <r>
    <x v="30"/>
    <n v="40000"/>
    <x v="90"/>
    <n v="30"/>
  </r>
  <r>
    <x v="30"/>
    <n v="40000"/>
    <x v="91"/>
    <n v="30"/>
  </r>
  <r>
    <x v="30"/>
    <n v="40000"/>
    <x v="92"/>
    <n v="30"/>
  </r>
  <r>
    <x v="30"/>
    <n v="40000"/>
    <x v="93"/>
    <n v="30"/>
  </r>
  <r>
    <x v="31"/>
    <n v="35000"/>
    <x v="22"/>
    <n v="30"/>
  </r>
  <r>
    <x v="31"/>
    <n v="35000"/>
    <x v="14"/>
    <n v="30"/>
  </r>
  <r>
    <x v="31"/>
    <n v="35000"/>
    <x v="15"/>
    <n v="30"/>
  </r>
  <r>
    <x v="31"/>
    <n v="35000"/>
    <x v="67"/>
    <n v="30"/>
  </r>
  <r>
    <x v="31"/>
    <n v="35000"/>
    <x v="68"/>
    <n v="30"/>
  </r>
  <r>
    <x v="32"/>
    <n v="30000"/>
    <x v="94"/>
    <n v="30"/>
  </r>
  <r>
    <x v="32"/>
    <n v="30000"/>
    <x v="95"/>
    <n v="30"/>
  </r>
  <r>
    <x v="32"/>
    <n v="30000"/>
    <x v="96"/>
    <n v="30"/>
  </r>
  <r>
    <x v="32"/>
    <n v="30000"/>
    <x v="97"/>
    <n v="30"/>
  </r>
  <r>
    <x v="32"/>
    <n v="30000"/>
    <x v="98"/>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3A17A3-837B-45DD-A0C6-273AF813F4C4}" name="PivotTable3" cacheId="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CW38" firstHeaderRow="1" firstDataRow="2" firstDataCol="1"/>
  <pivotFields count="4">
    <pivotField axis="axisRow" showAll="0">
      <items count="34">
        <item x="1"/>
        <item x="2"/>
        <item x="0"/>
        <item n="Cascade Services " x="3"/>
        <item x="15"/>
        <item x="4"/>
        <item x="16"/>
        <item x="6"/>
        <item x="7"/>
        <item x="8"/>
        <item x="9"/>
        <item x="11"/>
        <item x="12"/>
        <item x="13"/>
        <item x="17"/>
        <item x="14"/>
        <item x="18"/>
        <item x="19"/>
        <item x="5"/>
        <item x="10"/>
        <item x="20"/>
        <item x="21"/>
        <item x="22"/>
        <item x="23"/>
        <item x="24"/>
        <item x="25"/>
        <item x="26"/>
        <item x="27"/>
        <item x="28"/>
        <item x="29"/>
        <item x="30"/>
        <item x="31"/>
        <item x="32"/>
        <item t="default"/>
      </items>
    </pivotField>
    <pivotField dataField="1" numFmtId="43" showAll="0"/>
    <pivotField axis="axisCol" showAll="0">
      <items count="100">
        <item x="56"/>
        <item x="53"/>
        <item x="57"/>
        <item x="46"/>
        <item x="47"/>
        <item x="59"/>
        <item x="54"/>
        <item x="32"/>
        <item x="48"/>
        <item x="45"/>
        <item x="60"/>
        <item x="58"/>
        <item x="33"/>
        <item x="49"/>
        <item x="51"/>
        <item x="43"/>
        <item x="61"/>
        <item x="25"/>
        <item x="55"/>
        <item x="34"/>
        <item x="50"/>
        <item x="62"/>
        <item x="26"/>
        <item x="29"/>
        <item x="35"/>
        <item x="37"/>
        <item x="52"/>
        <item x="44"/>
        <item x="16"/>
        <item x="63"/>
        <item x="27"/>
        <item x="12"/>
        <item x="36"/>
        <item x="38"/>
        <item x="17"/>
        <item x="0"/>
        <item x="30"/>
        <item x="64"/>
        <item x="39"/>
        <item x="18"/>
        <item x="1"/>
        <item x="31"/>
        <item x="40"/>
        <item x="19"/>
        <item x="2"/>
        <item x="28"/>
        <item x="13"/>
        <item x="41"/>
        <item x="20"/>
        <item x="3"/>
        <item x="21"/>
        <item x="4"/>
        <item x="22"/>
        <item x="65"/>
        <item x="5"/>
        <item x="14"/>
        <item x="66"/>
        <item x="6"/>
        <item x="15"/>
        <item x="7"/>
        <item x="8"/>
        <item x="9"/>
        <item x="10"/>
        <item x="11"/>
        <item x="23"/>
        <item x="24"/>
        <item x="42"/>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1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t="grand">
      <x/>
    </i>
  </colItems>
  <dataFields count="1">
    <dataField name="Sum of Billing amount (USD)" fld="1"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M25" dT="2025-05-28T05:22:55.46" personId="{859DDD7A-A193-46C3-8EB6-FC7DEB4BA798}" id="{DC0EE565-27E1-4AE7-B056-B3311FFC6A14}">
    <text>Restore 9/30/24 invoice that was erroneously credited for advance from sellers</text>
  </threadedComment>
  <threadedComment ref="BK43" dT="2025-05-28T05:28:42.13" personId="{859DDD7A-A193-46C3-8EB6-FC7DEB4BA798}" id="{73AF1511-6366-4589-BBCC-A05295361B2D}">
    <text>Write off client wire fees</text>
  </threadedComment>
  <threadedComment ref="BM43" dT="2025-05-28T05:28:58.16" personId="{859DDD7A-A193-46C3-8EB6-FC7DEB4BA798}" id="{8E401ADD-8009-4A80-B7A7-4BC542E481FF}">
    <text>Write off client wire fees</text>
  </threadedComment>
  <threadedComment ref="BT49" dT="2025-06-21T16:55:52.70" personId="{859DDD7A-A193-46C3-8EB6-FC7DEB4BA798}" id="{5F2EF8EB-461C-4CCD-8B70-C122D6C869DF}">
    <text>Includes credit memo of $30k that does not appear on the invoice report, invoicing for May was a net credit of $10k</text>
  </threadedComment>
  <threadedComment ref="DC82" dT="2025-10-06T20:55:47.36" personId="{00CED3CB-B0A7-4A42-A6F2-25144FE95895}" id="{B4F2F8EE-798B-40D4-930F-08B43A096AAF}">
    <text>To clean up overrecording Feb-25 unbilled revenue</text>
  </threadedComment>
  <threadedComment ref="BK90" dT="2025-06-13T18:52:19.62" personId="{859DDD7A-A193-46C3-8EB6-FC7DEB4BA798}" id="{0EA86DC0-5492-46DC-9681-302DAA93B0BD}">
    <text>Includes $153,078 of April accrued revenue, less $43,370 adjustment for over-accrual in Q1</text>
  </threadedComment>
  <threadedComment ref="BV90" dT="2025-06-21T16:41:54.91" personId="{859DDD7A-A193-46C3-8EB6-FC7DEB4BA798}" id="{31321FB7-34A3-45E7-843C-E4081B6A4E14}">
    <text>Includes revenue for May estimated at $101,914, less over accrual in April ($153,078 vs $130,242), all based on estimated blended commission rate of 1.8%, plus billed UPS $5,978 for Q1 cash rec’d in June</text>
  </threadedComment>
  <threadedComment ref="CK90" dT="2025-08-22T15:50:30.70" personId="{00CED3CB-B0A7-4A42-A6F2-25144FE95895}" id="{3B965165-1303-4DFE-B218-646C47AA25FF}">
    <text>$110k accrual, less the Q2 true-up</text>
  </threadedComment>
  <threadedComment ref="DC92" dT="2025-10-07T18:57:32.10" personId="{00CED3CB-B0A7-4A42-A6F2-25144FE95895}" id="{494C2F52-51A4-405B-8794-049C69115AA7}">
    <text>True up for termination. No accrual going forward</text>
  </threadedComment>
  <threadedComment ref="CM98" dT="2025-08-22T15:54:14.53" personId="{00CED3CB-B0A7-4A42-A6F2-25144FE95895}" id="{A1E220CE-A46B-481E-BACB-5EA4ACA79727}">
    <text>Plug for deposited funds from 3/31</text>
  </threadedComment>
</ThreadedComments>
</file>

<file path=xl/threadedComments/threadedComment2.xml><?xml version="1.0" encoding="utf-8"?>
<ThreadedComments xmlns="http://schemas.microsoft.com/office/spreadsheetml/2018/threadedcomments" xmlns:x="http://schemas.openxmlformats.org/spreadsheetml/2006/main">
  <threadedComment ref="DL44" dT="2025-08-06T22:42:55.88" personId="{00CED3CB-B0A7-4A42-A6F2-25144FE95895}" id="{188B6052-BA32-4303-97D8-2EBA9FF0C250}">
    <text>Based on 8/5 ss update</text>
  </threadedComment>
  <threadedComment ref="DM44" dT="2025-09-03T17:24:12.70" personId="{00CED3CB-B0A7-4A42-A6F2-25144FE95895}" id="{5B375E0A-61A4-4DC3-A293-7C95DEDF554F}">
    <text>Based on 9/3 update - no change</text>
  </threadedComment>
  <threadedComment ref="DO44" dT="2025-11-04T21:13:17.39" personId="{00CED3CB-B0A7-4A42-A6F2-25144FE95895}" id="{93C6169E-DAEE-4C2B-A712-6B5C3C84F19C}">
    <text>To close out project</text>
  </threadedComment>
  <threadedComment ref="DN49" dT="2025-10-06T20:57:59.69" personId="{00CED3CB-B0A7-4A42-A6F2-25144FE95895}" id="{32311192-9F9B-429B-9282-1E490B810BA3}">
    <text>Conservative update based on 9/29 update</text>
  </threadedComment>
  <threadedComment ref="DO49" dT="2025-11-04T21:15:35.47" personId="{00CED3CB-B0A7-4A42-A6F2-25144FE95895}" id="{5DF90446-C7E0-4A47-9FBB-7B2C2F6544BB}">
    <text>To reverse based on 10/29 update</text>
  </threadedComment>
  <threadedComment ref="DP59" dT="2025-10-06T14:11:13.19" personId="{00CED3CB-B0A7-4A42-A6F2-25144FE95895}" id="{F5168EF2-238C-4A9C-B2F0-FC47DE10916D}">
    <text>Based on 9/29 update</text>
  </threadedComment>
  <threadedComment ref="DP59" dT="2025-11-04T21:19:13.84" personId="{00CED3CB-B0A7-4A42-A6F2-25144FE95895}" id="{37B86948-E458-4B3C-9BE1-EB1579295E3E}" parentId="{F5168EF2-238C-4A9C-B2F0-FC47DE10916D}">
    <text>Pushed one month based on 10/29 update</text>
  </threadedComment>
  <threadedComment ref="DP59" dT="2025-12-09T19:51:01.34" personId="{00CED3CB-B0A7-4A42-A6F2-25144FE95895}" id="{2967D3C1-62A0-4D91-9A5B-72E17CBD73B8}" parentId="{F5168EF2-238C-4A9C-B2F0-FC47DE10916D}">
    <text>Close to closing out in Dec/Jan</text>
  </threadedComment>
  <threadedComment ref="DQ59" dT="2026-01-13T20:18:38.05" personId="{00CED3CB-B0A7-4A42-A6F2-25144FE95895}" id="{8D7336E2-E383-4529-8AE8-7794820CBE84}">
    <text>Work largely complete on $42,470 in incremental fees from Tea, Gift Cards, and Smallwares, but approval now not expected until Feb so pushing most of it into 2026</text>
  </threadedComment>
  <threadedComment ref="BO68" dT="2025-08-06T22:53:24.90" personId="{00CED3CB-B0A7-4A42-A6F2-25144FE95895}" id="{02F7AC38-117F-43B4-A272-2F794BE8A01F}">
    <text>True up rollforward</text>
  </threadedComment>
  <threadedComment ref="DN68" dT="2025-09-03T17:24:45.34" personId="{00CED3CB-B0A7-4A42-A6F2-25144FE95895}" id="{576E4FE0-C5EC-4925-9279-94B0E1FAACBA}">
    <text>Pushed one month</text>
  </threadedComment>
  <threadedComment ref="DN68" dT="2025-10-06T20:59:53.24" personId="{00CED3CB-B0A7-4A42-A6F2-25144FE95895}" id="{DD0D7F04-0D00-4756-9746-F0F664867D81}" parentId="{576E4FE0-C5EC-4925-9279-94B0E1FAACBA}">
    <text xml:space="preserve">As of 10/6 have savings in MOU in hand but still need client approval. Fully recognizing </text>
  </threadedComment>
  <threadedComment ref="DO68" dT="2025-09-03T17:24:45.34" personId="{00CED3CB-B0A7-4A42-A6F2-25144FE95895}" id="{85F439D5-764E-44F3-8136-30612D3A521B}">
    <text>Pushed one month</text>
  </threadedComment>
  <threadedComment ref="DO68" dT="2025-10-06T20:59:53.24" personId="{00CED3CB-B0A7-4A42-A6F2-25144FE95895}" id="{2BB3E714-C892-4D2A-A904-BEB28C6E45C7}" parentId="{85F439D5-764E-44F3-8136-30612D3A521B}">
    <text xml:space="preserve">As of 10/6 have savings in MOU in hand but still need client approval. Fully recognizing </text>
  </threadedComment>
  <threadedComment ref="BO73" dT="2025-08-06T22:53:24.90" personId="{00CED3CB-B0A7-4A42-A6F2-25144FE95895}" id="{17394BD2-B8A5-4899-BACA-FA37B0FECF06}">
    <text>True up rollforward</text>
  </threadedComment>
  <threadedComment ref="DL85" dT="2025-08-06T18:35:24.98" personId="{00CED3CB-B0A7-4A42-A6F2-25144FE95895}" id="{CEB026FF-8307-4E52-9DF6-96B7DDBE3BDC}">
    <text>Confirmed/invoiced</text>
  </threadedComment>
  <threadedComment ref="DM87" dT="2025-09-03T17:27:54.79" personId="{00CED3CB-B0A7-4A42-A6F2-25144FE95895}" id="{61BA0E1A-B9EC-4FAC-A775-8BC6CD6B2670}">
    <text>9/3 update</text>
  </threadedComment>
  <threadedComment ref="DM87" dT="2025-10-06T14:16:07.92" personId="{00CED3CB-B0A7-4A42-A6F2-25144FE95895}" id="{EF30617D-CFFA-4A54-81EF-BA6E63DF3EA9}" parentId="{61BA0E1A-B9EC-4FAC-A775-8BC6CD6B2670}">
    <text>9/29 update no changes</text>
  </threadedComment>
  <threadedComment ref="DQ87" dT="2026-01-12T20:56:40.47" personId="{00CED3CB-B0A7-4A42-A6F2-25144FE95895}" id="{D1F08966-D746-4FE8-B750-059C3037CA01}">
    <text>Project tracking well</text>
  </threadedComment>
  <threadedComment ref="DL89" dT="2025-08-05T18:19:20.50" personId="{00CED3CB-B0A7-4A42-A6F2-25144FE95895}" id="{2736B0DD-EAF8-4736-83ED-77B3024CDA97}">
    <text>Project spreadsheet at 8/5 minus $1,551 for what appeared to be overrecognition to date</text>
  </threadedComment>
  <threadedComment ref="BO90" dT="2025-08-06T22:17:55.99" personId="{00CED3CB-B0A7-4A42-A6F2-25144FE95895}" id="{782917CC-B9F8-4C71-A66F-BDC684077EB0}">
    <text>To true up revenue with billings</text>
  </threadedComment>
  <threadedComment ref="DM91" dT="2025-07-08T16:07:44.48" personId="{00CED3CB-B0A7-4A42-A6F2-25144FE95895}" id="{0297296C-62BE-4634-8298-9DD0B1962945}">
    <text>Based on the Sharepoint spreadsheet as of 8/5/25</text>
  </threadedComment>
  <threadedComment ref="DM91" dT="2025-09-03T17:32:16.93" personId="{00CED3CB-B0A7-4A42-A6F2-25144FE95895}" id="{09798F1B-41C8-4AE4-8824-3FCFD7DFF1D3}" parentId="{0297296C-62BE-4634-8298-9DD0B1962945}">
    <text>9/3 update dropped savings</text>
  </threadedComment>
  <threadedComment ref="DN91" dT="2025-10-06T14:22:41.81" personId="{00CED3CB-B0A7-4A42-A6F2-25144FE95895}" id="{ABF1B6BC-0A9A-456E-BF87-5FD1DB6E465E}">
    <text>Updated based on revised savings calc predicated on 9/30/25 email exchange with MY and SC regarding Yr2 savings fees. Spread into Jan for conservatism on timing.</text>
  </threadedComment>
  <threadedComment ref="DQ91" dT="2026-01-12T21:09:29.32" personId="{00CED3CB-B0A7-4A42-A6F2-25144FE95895}" id="{36614F39-7228-4E2D-8F53-754D17DB432E}">
    <text>Work largely done but awaiting signoff to bill</text>
  </threadedComment>
  <threadedComment ref="BO92" dT="2025-08-06T22:54:31.54" personId="{00CED3CB-B0A7-4A42-A6F2-25144FE95895}" id="{E8B29D96-90B0-46B1-A3B6-BB08B443C894}">
    <text>True up RF</text>
  </threadedComment>
  <threadedComment ref="K97" dT="2025-06-05T15:40:47.50" personId="{00CED3CB-B0A7-4A42-A6F2-25144FE95895}" id="{FB054BA4-418E-45A5-8C4E-AA7F9A5B59DC}">
    <text>30% of savings over 337k</text>
  </threadedComment>
  <threadedComment ref="DM97" dT="2025-09-03T17:34:22.10" personId="{00CED3CB-B0A7-4A42-A6F2-25144FE95895}" id="{5C3E491E-3977-46EB-92F0-299E09F632A5}">
    <text>9/3 update</text>
  </threadedComment>
  <threadedComment ref="DN97" dT="2025-10-06T14:23:20.16" personId="{00CED3CB-B0A7-4A42-A6F2-25144FE95895}" id="{32429D3A-60BA-4F1F-A777-959EA34F406A}">
    <text>9/29 update no revisions</text>
  </threadedComment>
  <threadedComment ref="DO97" dT="2025-11-04T22:34:11.18" personId="{00CED3CB-B0A7-4A42-A6F2-25144FE95895}" id="{3B3DA72F-6537-47A4-967C-49BEA6F57328}">
    <text>10/29 update no revisions</text>
  </threadedComment>
  <threadedComment ref="DQ97" dT="2026-01-12T21:10:25.89" personId="{00CED3CB-B0A7-4A42-A6F2-25144FE95895}" id="{B819E95B-47CB-4F09-8EC6-18ADDCE463A4}">
    <text>Final approvals sent; waiting on approval</text>
  </threadedComment>
  <threadedComment ref="BP101" dT="2025-08-04T22:12:15.40" personId="{00CED3CB-B0A7-4A42-A6F2-25144FE95895}" id="{46ACADFE-7DC2-423D-8AB1-83E10E5E9AAD}">
    <text>All fixed invoices paid on time. Min savings met back in June</text>
  </threadedComment>
  <threadedComment ref="DM101" dT="2025-08-05T18:33:52.14" personId="{00CED3CB-B0A7-4A42-A6F2-25144FE95895}" id="{AD075C05-3FDA-4F46-BE26-9B1820050D8A}">
    <text>9/3 update</text>
  </threadedComment>
  <threadedComment ref="DN101" dT="2025-10-06T16:33:21.97" personId="{00CED3CB-B0A7-4A42-A6F2-25144FE95895}" id="{41E25536-801F-414A-930C-07F9FAF3A72D}">
    <text>To catch up over-recognition based on 9/29 updated</text>
  </threadedComment>
  <threadedComment ref="DP101" dT="2025-12-08T20:27:45.61" personId="{00CED3CB-B0A7-4A42-A6F2-25144FE95895}" id="{D06D2B4B-9523-4E4B-9A4A-EAA4D9A5E5B5}">
    <text>Project closed out in November</text>
  </threadedComment>
  <threadedComment ref="BP102" dT="2025-09-03T16:53:13.01" personId="{00CED3CB-B0A7-4A42-A6F2-25144FE95895}" id="{7EB27E49-EC7B-4D0C-85FB-7E7A9F40EF59}">
    <text>Min savings close to achieved</text>
  </threadedComment>
  <threadedComment ref="BR102" dT="2025-11-03T22:25:49.76" personId="{00CED3CB-B0A7-4A42-A6F2-25144FE95895}" id="{71E299E3-598F-45B5-88CE-A5C9BEE8EFA7}">
    <text>Per Kidist, project closeout call 11/5 to formally close out.</text>
  </threadedComment>
  <threadedComment ref="DO104" dT="2025-11-04T22:57:15.87" personId="{00CED3CB-B0A7-4A42-A6F2-25144FE95895}" id="{F5CC8999-AF9C-4338-B0A1-2A115BBA022E}">
    <text>Skipping a month to line up timing</text>
  </threadedComment>
  <threadedComment ref="DP104" dT="2025-12-09T20:02:49.58" personId="{00CED3CB-B0A7-4A42-A6F2-25144FE95895}" id="{E6DA26F1-D55B-446B-B2F7-D30F8F4393BF}">
    <text>Still conservative based on 12/1 estimate</text>
  </threadedComment>
  <threadedComment ref="DQ104" dT="2026-01-12T21:22:09.10" personId="{00CED3CB-B0A7-4A42-A6F2-25144FE95895}" id="{0E90E70E-F45B-4FF4-9E14-C9336228E8FE}">
    <text>Client signed off on $74k in December; more to come</text>
  </threadedComment>
  <threadedComment ref="BP105" dT="2025-09-03T16:57:48.78" personId="{00CED3CB-B0A7-4A42-A6F2-25144FE95895}" id="{540CEB48-1FF0-4E1A-9675-15A7D43A55CA}">
    <text>Min savings in hand as of 8/27 update deck</text>
  </threadedComment>
  <threadedComment ref="BQ105" dT="2025-08-05T18:08:23.46" personId="{00CED3CB-B0A7-4A42-A6F2-25144FE95895}" id="{E88383C8-5C50-4A83-9400-EE8DE717BFF9}">
    <text>To close out fixed billing</text>
  </threadedComment>
  <threadedComment ref="BT106" dT="2025-12-08T16:50:31.78" personId="{00CED3CB-B0A7-4A42-A6F2-25144FE95895}" id="{060356FC-E543-4E06-87D9-475BF47E03E5}">
    <text>Work done. Anticipating January closeout</text>
  </threadedComment>
  <threadedComment ref="DM106" dT="2025-09-03T17:39:44.49" personId="{00CED3CB-B0A7-4A42-A6F2-25144FE95895}" id="{3CC18195-DDE6-4EAC-8D1F-36F55D312B65}">
    <text>Based on 9/3 update</text>
  </threadedComment>
  <threadedComment ref="DO106" dT="2025-11-04T23:00:53.24" personId="{00CED3CB-B0A7-4A42-A6F2-25144FE95895}" id="{705365DC-E9F2-404E-9018-EE4DCA4E5B1B}">
    <text>Conservative based on 10/29 update</text>
  </threadedComment>
  <threadedComment ref="DP106" dT="2025-12-08T16:38:20.19" personId="{00CED3CB-B0A7-4A42-A6F2-25144FE95895}" id="{FC66E4C3-8937-4B67-B9AA-CA7E5BAA3381}">
    <text>Conservative based on 11/29 update</text>
  </threadedComment>
  <threadedComment ref="DQ106" dT="2026-01-12T21:25:05.07" personId="{00CED3CB-B0A7-4A42-A6F2-25144FE95895}" id="{970611EF-31C3-4F02-8C79-EDCFD92F64F5}">
    <text>Expecting approval in Jan/Feb, with upside</text>
  </threadedComment>
  <threadedComment ref="BQ107" dT="2025-09-03T17:03:54.73" personId="{00CED3CB-B0A7-4A42-A6F2-25144FE95895}" id="{0F90B62D-A6C1-457F-A8A0-7D545AA243BB}">
    <text>Backlog updated based on 8/29 update</text>
  </threadedComment>
  <threadedComment ref="BR107" dT="2025-11-03T22:39:28.90" personId="{00CED3CB-B0A7-4A42-A6F2-25144FE95895}" id="{4F3AC18C-CD51-418B-A866-F9FAC51C4DBB}">
    <text>Confirmed minimum savings exceeded</text>
  </threadedComment>
  <threadedComment ref="BS107" dT="2025-12-08T20:23:32.74" personId="{00CED3CB-B0A7-4A42-A6F2-25144FE95895}" id="{1AE3702F-F35B-42B8-A4F6-080B83B1E910}">
    <text>Project closed out</text>
  </threadedComment>
  <threadedComment ref="DN107" dT="2025-08-05T18:41:32.25" personId="{00CED3CB-B0A7-4A42-A6F2-25144FE95895}" id="{86B48481-CBA6-4E5A-9DAF-4C39963C277E}">
    <text>Based on 8/5 ss update. $43k total expected Oct but spread for conservatism</text>
  </threadedComment>
  <threadedComment ref="DN107" dT="2025-10-06T19:14:09.54" personId="{00CED3CB-B0A7-4A42-A6F2-25144FE95895}" id="{D2F60D78-23C4-406E-8917-98DD3AA8C577}" parentId="{86B48481-CBA6-4E5A-9DAF-4C39963C277E}">
    <text>Revised to $30k based on 9/29 update</text>
  </threadedComment>
  <threadedComment ref="DP107" dT="2025-12-08T20:25:29.84" personId="{00CED3CB-B0A7-4A42-A6F2-25144FE95895}" id="{23288686-EF4A-4CB5-951B-996F94CACF70}">
    <text>Project closed out; just waiting on savings signoff to invoice</text>
  </threadedComment>
  <threadedComment ref="DQ107" dT="2025-12-08T16:54:36.79" personId="{00CED3CB-B0A7-4A42-A6F2-25144FE95895}" id="{D7C401DE-A0C5-4CE0-9059-2B4B91695EB8}">
    <text>Project fully billed and closed out</text>
  </threadedComment>
  <threadedComment ref="BR108" dT="2025-11-03T22:42:45.83" personId="{00CED3CB-B0A7-4A42-A6F2-25144FE95895}" id="{009BEBB7-C0C1-4F99-B188-6D94F9BE2EFF}">
    <text>Flattening the curve slightly for conservatism on timing</text>
  </threadedComment>
  <threadedComment ref="BS108" dT="2025-12-08T16:56:24.37" personId="{00CED3CB-B0A7-4A42-A6F2-25144FE95895}" id="{50F8C0E6-1B68-463C-A90E-ACDE2756CC4E}">
    <text>Maintaining as expected</text>
  </threadedComment>
  <threadedComment ref="BT108" dT="2025-12-08T16:56:24.37" personId="{00CED3CB-B0A7-4A42-A6F2-25144FE95895}" id="{0ED7B49A-E531-468D-958D-4D57C69BD81A}">
    <text>Maintaining as expected</text>
  </threadedComment>
  <threadedComment ref="DP108" dT="2025-12-08T16:58:46.20" personId="{00CED3CB-B0A7-4A42-A6F2-25144FE95895}" id="{05BABFC0-2D10-4F30-B228-BEE08B8E6433}">
    <text>Total of $133k variable fees expected now that Subconsultants category has line of sight on large savings, but keeping backlog/rev rec conservative</text>
  </threadedComment>
  <threadedComment ref="DP109" dT="2025-09-03T17:46:19.34" personId="{00CED3CB-B0A7-4A42-A6F2-25144FE95895}" id="{E68F1113-4F05-467F-84C4-E5AF03D430EA}">
    <text>Based on 9/3 update</text>
  </threadedComment>
  <threadedComment ref="DP109" dT="2025-10-06T19:17:11.97" personId="{00CED3CB-B0A7-4A42-A6F2-25144FE95895}" id="{FF4ED09D-2FA3-4D77-A279-7204ADA673AE}" parentId="{E68F1113-4F05-467F-84C4-E5AF03D430EA}">
    <text>9/29 update showed $218k total fees but leaving here for conservatism</text>
  </threadedComment>
  <threadedComment ref="DP109" dT="2025-12-09T20:08:13.42" personId="{00CED3CB-B0A7-4A42-A6F2-25144FE95895}" id="{BFF4B245-2C18-4854-ABC3-9688F6D26FC5}" parentId="{E68F1113-4F05-467F-84C4-E5AF03D430EA}">
    <text>11/29 update shows $424k expected fees</text>
  </threadedComment>
  <threadedComment ref="BQ110" dT="2025-09-03T17:07:49.09" personId="{00CED3CB-B0A7-4A42-A6F2-25144FE95895}" id="{D65BAAC1-55FC-41CD-8D6C-560BB0055FC8}">
    <text>Spreading to accommodate the $850 guarantee timeline</text>
  </threadedComment>
  <threadedComment ref="BR110" dT="2025-11-03T22:45:23.15" personId="{00CED3CB-B0A7-4A42-A6F2-25144FE95895}" id="{50F0CAC8-7187-430A-A778-84BEA879B5B2}">
    <text>Still tracking to close out in November</text>
  </threadedComment>
  <threadedComment ref="BS110" dT="2025-12-08T20:21:23.89" personId="{00CED3CB-B0A7-4A42-A6F2-25144FE95895}" id="{FEB1F6AC-8931-4C80-8294-2F101E54251A}">
    <text>Expect project to close out in Dec</text>
  </threadedComment>
  <threadedComment ref="BT110" dT="2026-01-09T17:56:41.45" personId="{00CED3CB-B0A7-4A42-A6F2-25144FE95895}" id="{A59E5322-5ADA-4106-B3B8-66FF352AA742}">
    <text>Support requested from delivery team, who confirmed project is basically closed out</text>
  </threadedComment>
  <threadedComment ref="BT110" dT="2026-01-09T19:45:40.73" personId="{00CED3CB-B0A7-4A42-A6F2-25144FE95895}" id="{8F7BAD54-2D22-4969-8E51-CC306604A75E}" parentId="{A59E5322-5ADA-4106-B3B8-66FF352AA742}">
    <text>Confirmed via email by MY</text>
  </threadedComment>
  <threadedComment ref="BQ111" dT="2025-09-03T17:11:35.91" personId="{00CED3CB-B0A7-4A42-A6F2-25144FE95895}" id="{F9D9F4DF-B1B9-4297-9879-3ED80832247A}">
    <text>Updated backlog based on scope revisions and progress to date</text>
  </threadedComment>
  <threadedComment ref="BT111" dT="2026-01-10T16:27:56.76" personId="{00CED3CB-B0A7-4A42-A6F2-25144FE95895}" id="{FEFE8555-8D49-4C38-854C-46CDB91FA4ED}">
    <text>Collected explicit update from Nicky</text>
  </threadedComment>
  <threadedComment ref="DM112" dT="2025-08-05T18:48:19.32" personId="{00CED3CB-B0A7-4A42-A6F2-25144FE95895}" id="{06E37B2B-293D-4842-8F1F-4830E7FF47A8}">
    <text>Pushed back one month for conservatism based on 8/5 update; split July into August</text>
  </threadedComment>
  <threadedComment ref="DN112" dT="2025-10-06T19:20:16.91" personId="{00CED3CB-B0A7-4A42-A6F2-25144FE95895}" id="{23268090-9287-486E-8163-574ED232C5DA}">
    <text>Appears conservative based on 9/29 update</text>
  </threadedComment>
  <threadedComment ref="DQ112" dT="2026-01-12T23:09:31.95" personId="{00CED3CB-B0A7-4A42-A6F2-25144FE95895}" id="{5C522DE5-DD08-4945-BBE0-6F052C196B9B}">
    <text>Reported backlog is actually much higher. Should be able to invoice another $440k in Feb</text>
  </threadedComment>
  <threadedComment ref="BR113" dT="2025-11-04T19:50:31.55" personId="{00CED3CB-B0A7-4A42-A6F2-25144FE95895}" id="{8ECCF6E6-6242-46BC-8728-1A105ADF4449}">
    <text>Flattening per Paolo for Jan estimated completion</text>
  </threadedComment>
  <threadedComment ref="BS113" dT="2025-12-08T20:35:32.70" personId="{00CED3CB-B0A7-4A42-A6F2-25144FE95895}" id="{6082F27C-082C-45B2-AA77-CBD7CAC1B610}">
    <text>Minimum savings cleared as of 12/4</text>
  </threadedComment>
  <threadedComment ref="BP114" dT="2025-09-03T17:13:50.17" personId="{00CED3CB-B0A7-4A42-A6F2-25144FE95895}" id="{6DD4F093-8948-448E-B7C2-90FEAA322CBA}">
    <text>Updated based on delays</text>
  </threadedComment>
  <threadedComment ref="BR114" dT="2025-11-04T20:29:29.93" personId="{00CED3CB-B0A7-4A42-A6F2-25144FE95895}" id="{C0BB50D8-9EB0-4276-BC3D-EF6077E3B23D}">
    <text>Flattened for conservatism</text>
  </threadedComment>
  <threadedComment ref="BS114" dT="2025-12-08T20:37:39.28" personId="{00CED3CB-B0A7-4A42-A6F2-25144FE95895}" id="{670F7424-5444-4663-8114-88539CA193C0}">
    <text>Work largely complete but still finalizing savings opps</text>
  </threadedComment>
  <threadedComment ref="BT114" dT="2026-01-10T16:31:31.12" personId="{00CED3CB-B0A7-4A42-A6F2-25144FE95895}" id="{B179CA5F-0157-4A73-9000-9C737681B193}">
    <text>Finalizing signoff but work complete to achieve min savings</text>
  </threadedComment>
  <threadedComment ref="DO114" dT="2025-11-04T20:26:45.38" personId="{00CED3CB-B0A7-4A42-A6F2-25144FE95895}" id="{298D213F-8C29-4345-91E6-E3A6DF5B680F}">
    <text>Dropping rev rec for this period while we get certainty on surgical equipment savings</text>
  </threadedComment>
  <threadedComment ref="DP114" dT="2025-12-09T20:33:27.95" personId="{00CED3CB-B0A7-4A42-A6F2-25144FE95895}" id="{71E2D4EA-6CE7-4793-ACB8-B55D777F76A5}">
    <text>Continuing slower rev rec while we sort the surgical equipment savings. Still think project can close out by Jan.</text>
  </threadedComment>
  <threadedComment ref="DQ114" dT="2025-12-09T20:33:27.95" personId="{00CED3CB-B0A7-4A42-A6F2-25144FE95895}" id="{4D36D38F-139B-4430-8942-DADA2118A6C9}">
    <text>Continuing slower rev rec while we sort the surgical equipment savings. Still think project can close out by Jan.</text>
  </threadedComment>
  <threadedComment ref="BS115" dT="2025-12-08T20:52:26.92" personId="{00CED3CB-B0A7-4A42-A6F2-25144FE95895}" id="{A0FD6ABF-E539-47B9-9E2C-CC7D9F9D8478}">
    <text>No minimum savings but near a 2x ROI</text>
  </threadedComment>
  <threadedComment ref="BT115" dT="2026-01-10T16:31:31.12" personId="{00CED3CB-B0A7-4A42-A6F2-25144FE95895}" id="{190E2AC4-920F-463E-A78B-A9DF6C3983F1}">
    <text>Finalizing signoff but work complete to achieve min savings</text>
  </threadedComment>
  <threadedComment ref="DN115" dT="2025-10-06T19:26:11.28" personId="{00CED3CB-B0A7-4A42-A6F2-25144FE95895}" id="{FF1096AF-5D5B-43A3-A521-FC09E216AC24}">
    <text>9/29 update is showing $394k. Pushing to $330k to revise but stay conservative</text>
  </threadedComment>
  <threadedComment ref="DO115" dT="2025-11-04T20:26:45.38" personId="{00CED3CB-B0A7-4A42-A6F2-25144FE95895}" id="{E6DCC077-CAD4-4429-883B-857DD948CC46}">
    <text>$469k hybrid fees on tracker. Taking a conservative haircut</text>
  </threadedComment>
  <threadedComment ref="DP115" dT="2025-12-09T21:27:53.20" personId="{00CED3CB-B0A7-4A42-A6F2-25144FE95895}" id="{E2925D27-D428-427D-85BB-29FC0E7F299D}">
    <text>Still appears conservative per tracker</text>
  </threadedComment>
  <threadedComment ref="DQ115" dT="2025-12-09T21:27:53.20" personId="{00CED3CB-B0A7-4A42-A6F2-25144FE95895}" id="{2A8DE1F6-F5D4-485C-A027-AA1E2DC674F0}">
    <text>Still appears conservative per tracker</text>
  </threadedComment>
  <threadedComment ref="DQ116" dT="2026-01-12T23:18:39.21" personId="{00CED3CB-B0A7-4A42-A6F2-25144FE95895}" id="{23D9726B-5490-4EB5-8FDF-C0372CE01E08}">
    <text>Flattening due to timing</text>
  </threadedComment>
  <threadedComment ref="E117" dT="2025-07-02T20:29:48.45" personId="{00CED3CB-B0A7-4A42-A6F2-25144FE95895}" id="{C71C52CC-5E1A-4825-B12D-694D9B78C9D4}">
    <text>Milestone based</text>
  </threadedComment>
  <threadedComment ref="BR117" dT="2025-11-04T20:46:13.25" personId="{00CED3CB-B0A7-4A42-A6F2-25144FE95895}" id="{33A1197F-689E-430F-8A29-802F3750C805}">
    <text>Per MY, expecting Dec close out</text>
  </threadedComment>
  <threadedComment ref="BS117" dT="2025-11-04T20:46:13.25" personId="{00CED3CB-B0A7-4A42-A6F2-25144FE95895}" id="{FBBC6C13-8499-411C-8614-0B00A8F0E77F}">
    <text>Per MY, expecting Dec close out</text>
  </threadedComment>
  <threadedComment ref="BT117" dT="2026-01-10T16:40:11.99" personId="{00CED3CB-B0A7-4A42-A6F2-25144FE95895}" id="{809F96C8-9C92-44E5-96B1-789EEF6F6643}">
    <text>Project completed and invoice sent 1/12/26</text>
  </threadedComment>
  <threadedComment ref="BS118" dT="2025-12-08T20:56:35.52" personId="{00CED3CB-B0A7-4A42-A6F2-25144FE95895}" id="{FBDC5D5C-E091-4CFE-BC77-0291AD7E705A}">
    <text>Expect to achieve min savings by Dec</text>
  </threadedComment>
  <threadedComment ref="BT118" dT="2026-01-10T16:42:42.78" personId="{00CED3CB-B0A7-4A42-A6F2-25144FE95895}" id="{A56E677B-8E51-4871-B4FD-5BA861E5C954}">
    <text>Starch contract to be finalized week of ‘1/5, putting us beyond min savings and into hybrid</text>
  </threadedComment>
  <threadedComment ref="DP118" dT="2025-12-09T21:57:22.41" personId="{00CED3CB-B0A7-4A42-A6F2-25144FE95895}" id="{5F762DFB-DC08-400A-94CE-CECA50F2730E}">
    <text>Flattening the rev rec for conservatism</text>
  </threadedComment>
  <threadedComment ref="DQ118" dT="2025-12-09T21:57:22.41" personId="{00CED3CB-B0A7-4A42-A6F2-25144FE95895}" id="{67D2E92C-B093-4E6F-9A6C-EA876700B1AA}">
    <text>Flattening the rev rec for conservatism</text>
  </threadedComment>
  <threadedComment ref="BS119" dT="2025-12-08T22:50:27.63" personId="{00CED3CB-B0A7-4A42-A6F2-25144FE95895}" id="{201417C0-E060-4945-A0A5-C9093751C197}">
    <text>Expecting to hit min savings in Dec but flattening for conservatism</text>
  </threadedComment>
  <threadedComment ref="BT119" dT="2026-01-10T16:54:46.63" personId="{00CED3CB-B0A7-4A42-A6F2-25144FE95895}" id="{21C4F622-8570-45F8-93A9-B467F4583E59}">
    <text>Min savings now expect in Feb</text>
  </threadedComment>
  <threadedComment ref="DO119" dT="2025-11-04T23:24:07.00" personId="{00CED3CB-B0A7-4A42-A6F2-25144FE95895}" id="{53B85C29-DF4B-47D0-95E4-D088FA9674B0}">
    <text>Conservative write-up based on 10/29 update</text>
  </threadedComment>
  <threadedComment ref="DP119" dT="2025-12-08T22:54:50.87" personId="{00CED3CB-B0A7-4A42-A6F2-25144FE95895}" id="{ED0F7D2E-053C-483A-9AE4-897C5BC499A6}">
    <text>Conservative write up based on 12/3 update</text>
  </threadedComment>
  <threadedComment ref="DQ119" dT="2026-01-12T23:23:17.71" personId="{00CED3CB-B0A7-4A42-A6F2-25144FE95895}" id="{096F3353-C0C7-4A2D-8996-45D595605474}">
    <text>Still appears conservative</text>
  </threadedComment>
  <threadedComment ref="BS120" dT="2025-12-08T22:57:43.36" personId="{00CED3CB-B0A7-4A42-A6F2-25144FE95895}" id="{F86F6E8F-A321-4DC8-B56D-AAD60A1671D7}">
    <text>Flattening slightly for conservatism</text>
  </threadedComment>
  <threadedComment ref="BT120" dT="2025-12-08T22:57:43.36" personId="{00CED3CB-B0A7-4A42-A6F2-25144FE95895}" id="{A71762AF-118F-4081-9F8E-A5CB7BB272A7}">
    <text>Flattening slightly for conservatism</text>
  </threadedComment>
  <threadedComment ref="BT121" dT="2026-01-10T17:03:55.28" personId="{00CED3CB-B0A7-4A42-A6F2-25144FE95895}" id="{0355DA8C-D51C-441A-9B99-5A5AB17CAB0B}">
    <text>Treya work completed on small parcel streams, which alone will more than exceed min savings. Just waiting for client approval</text>
  </threadedComment>
  <threadedComment ref="DQ121" dT="2026-01-12T23:26:37.18" personId="{00CED3CB-B0A7-4A42-A6F2-25144FE95895}" id="{BD7A3A81-51AF-4255-9B5C-5D96218328D5}">
    <text>‘⅑ update does not include some small parcel upside (in hand)</text>
  </threadedComment>
  <threadedComment ref="L122" dT="2025-08-28T16:22:00.06" personId="{00CED3CB-B0A7-4A42-A6F2-25144FE95895}" id="{D218EC67-2BAB-481B-95D1-E31B09862340}">
    <text>Note variable invoicing starts at 35% of dollar zero but credits back the fixed billing to date</text>
  </threadedComment>
  <threadedComment ref="BT122" dT="2026-01-10T17:07:23.63" personId="{00CED3CB-B0A7-4A42-A6F2-25144FE95895}" id="{83AE63C7-3EB4-4023-B261-752D553EF942}">
    <text>High confidence in March closeout with min savings hit in Feb</text>
  </threadedComment>
  <threadedComment ref="DQ122" dT="2026-01-12T23:30:33.05" personId="{00CED3CB-B0A7-4A42-A6F2-25144FE95895}" id="{D27ADCE0-25DA-488B-9AAE-E96C576BF6BF}">
    <text>$669,503 of savings id’d as of 12/31 at 35% share suggests revenue to date is significantly under reported ($234k fees “identified” to date). This catch-up gets you to roughly ⅔ of that amount for conservatism</text>
  </threadedComment>
  <threadedComment ref="BT123" dT="2026-01-10T17:09:18.00" personId="{00CED3CB-B0A7-4A42-A6F2-25144FE95895}" id="{0B0B2AF4-F8F4-432D-83CC-B222E2600622}">
    <text>Flattening slightly for conservatism, though add-on acquisition means we may already be at min savings</text>
  </threadedComment>
  <threadedComment ref="DQ123" dT="2026-01-12T23:33:50.92" personId="{00CED3CB-B0A7-4A42-A6F2-25144FE95895}" id="{05BE9B7C-C780-49DB-BC70-A09C6200A3F3}">
    <text>Significant upside given add-on acquisition</text>
  </threadedComment>
  <threadedComment ref="BS124" dT="2025-12-08T23:04:43.64" personId="{00CED3CB-B0A7-4A42-A6F2-25144FE95895}" id="{0207DE7B-712C-458F-BABC-7F2B113964DD}">
    <text>Flattening as client has been slow to provide data</text>
  </threadedComment>
  <threadedComment ref="DQ124" dT="2026-01-10T17:15:37.58" personId="{00CED3CB-B0A7-4A42-A6F2-25144FE95895}" id="{487A8C17-C7F9-445D-83DE-36634D45B497}">
    <text>On track</text>
  </threadedComment>
  <threadedComment ref="DQ125" dT="2026-01-10T17:30:20.06" personId="{00CED3CB-B0A7-4A42-A6F2-25144FE95895}" id="{7A4ACE52-4273-4529-A712-8D8E78E474C7}">
    <text>Updated more conservative hybrid estimate for rev rec curve</text>
  </threadedComment>
  <threadedComment ref="BS126" dT="2025-12-08T23:06:33.44" personId="{00CED3CB-B0A7-4A42-A6F2-25144FE95895}" id="{3051FA6B-C3DB-467B-85DD-DC55938E9004}">
    <text>Flattening slightly for conservatism</text>
  </threadedComment>
  <threadedComment ref="DQ126" dT="2026-01-12T15:12:57.44" personId="{00CED3CB-B0A7-4A42-A6F2-25144FE95895}" id="{F8B8079F-3DF8-46CC-B362-BE90173ADAF2}">
    <text>Agreements finalized for $426k savings on Cosmetic Supplies, which will generate $70k hybrid fees (and exceed min savings). Signoff from mgmt expected by early Feb.</text>
  </threadedComment>
  <threadedComment ref="BR127" dT="2025-11-04T21:10:02.64" personId="{00CED3CB-B0A7-4A42-A6F2-25144FE95895}" id="{FC80C9F2-828D-40B5-B7CE-314893B1A266}">
    <text>Delayed one month</text>
  </threadedComment>
  <threadedComment ref="DQ127" dT="2026-01-12T15:16:00.27" personId="{00CED3CB-B0A7-4A42-A6F2-25144FE95895}" id="{137B1922-2317-4A18-A9DA-16094E1A1DE5}">
    <text>Project progressing well and tracking above booked savings to date</text>
  </threadedComment>
  <threadedComment ref="DQ128" dT="2026-01-12T23:50:40.27" personId="{00CED3CB-B0A7-4A42-A6F2-25144FE95895}" id="{E1FC7125-95B9-488E-A7E1-066A8AF6501A}">
    <text>On track</text>
  </threadedComment>
  <threadedComment ref="K129" dT="2025-10-06T21:23:55.13" personId="{00CED3CB-B0A7-4A42-A6F2-25144FE95895}" id="{BCE6C14D-CCC9-40F5-B0D7-3792A1673980}">
    <text>Booked lower than low-end savings per RA and BM for conservatism</text>
  </threadedComment>
  <threadedComment ref="BS129" dT="2025-12-08T23:06:33.44" personId="{00CED3CB-B0A7-4A42-A6F2-25144FE95895}" id="{B0538AC2-BBC8-48F9-B633-BA93BC0497E7}">
    <text>Flattening slightly for conservatism</text>
  </threadedComment>
  <threadedComment ref="BT129" dT="2026-01-12T16:10:24.32" personId="{00CED3CB-B0A7-4A42-A6F2-25144FE95895}" id="{2B05B339-1004-4BAB-8786-82C5C429C9FB}">
    <text>Significant savings achieved as of 12/31, but timeline extended to May</text>
  </threadedComment>
  <threadedComment ref="DQ129" dT="2026-01-12T23:37:31.65" personId="{00CED3CB-B0A7-4A42-A6F2-25144FE95895}" id="{86E20311-0A23-4482-80F0-E01A30DA5E66}">
    <text>Tracking ahead of schedule</text>
  </threadedComment>
  <threadedComment ref="BT130" dT="2026-01-12T18:39:43.05" personId="{00CED3CB-B0A7-4A42-A6F2-25144FE95895}" id="{20841C54-DB4E-407B-B7CE-CA607132BDF4}">
    <text>On track</text>
  </threadedComment>
  <threadedComment ref="K132" dT="2025-11-03T15:59:17.68" personId="{00CED3CB-B0A7-4A42-A6F2-25144FE95895}" id="{D6C61E93-1B31-4159-B7D9-5BFB8259CECB}">
    <text>$100k kicker at average savings and another $100k kicker at high range savings</text>
  </threadedComment>
  <threadedComment ref="BT132" dT="2026-01-12T18:43:20.78" personId="{00CED3CB-B0A7-4A42-A6F2-25144FE95895}" id="{F4663081-CA47-43D2-BD8D-4AD1B0A51521}">
    <text>Flattening slightly for conservatism</text>
  </threadedComment>
  <threadedComment ref="BT133" dT="2026-01-12T18:54:06.20" personId="{00CED3CB-B0A7-4A42-A6F2-25144FE95895}" id="{F8B8EAD7-B1D5-42B1-84F1-4691050DC10E}">
    <text>Email sent to Paolo to confirm status</text>
  </threadedComment>
  <threadedComment ref="DQ134" dT="2026-01-12T18:57:10.09" personId="{00CED3CB-B0A7-4A42-A6F2-25144FE95895}" id="{5E0A9C6C-3440-4BA5-B90F-C36DB7168F43}">
    <text>Est savings at $202k but not writing up backlog yet.</text>
  </threadedComment>
  <threadedComment ref="J137" dT="2025-12-18T18:20:40.74" personId="{00CED3CB-B0A7-4A42-A6F2-25144FE95895}" id="{F7570501-D5FF-4E5F-A1DF-83DB27D2C410}">
    <text>Low end savings divided by ROI guarantee, even though the fixed fee is $120k</text>
  </threadedComment>
  <threadedComment ref="K137" dT="2025-12-18T18:21:02.07" personId="{00CED3CB-B0A7-4A42-A6F2-25144FE95895}" id="{33AF1D7B-7DB0-4420-8B63-80D9F0A30E61}">
    <text>No variable booked since the break point is above the low-end savings range.</text>
  </threadedComment>
  <threadedComment ref="BT138" dT="2026-01-12T20:28:14.18" personId="{00CED3CB-B0A7-4A42-A6F2-25144FE95895}" id="{2797590E-626E-415D-84F6-403CC70C7F0A}">
    <text>Significant progress made in December and short project so accelerating rev rec</text>
  </threadedComment>
</ThreadedComments>
</file>

<file path=xl/threadedComments/threadedComment3.xml><?xml version="1.0" encoding="utf-8"?>
<ThreadedComments xmlns="http://schemas.microsoft.com/office/spreadsheetml/2018/threadedcomments" xmlns:x="http://schemas.openxmlformats.org/spreadsheetml/2006/main">
  <threadedComment ref="H29" dT="2024-07-12T02:25:51.12" personId="{D307836C-0DC8-4322-A7DE-2DDBADA0B975}" id="{26D8CB27-182D-4E2B-B8F7-000FDF39BD15}">
    <text>Based on actual cash collected</text>
  </threadedComment>
  <threadedComment ref="AQ32" dT="2025-04-18T21:03:16.55" personId="{859DDD7A-A193-46C3-8EB6-FC7DEB4BA798}" id="{E1AACF37-E050-439B-B71A-3F8F4E0FCACE}">
    <text>Adjustment to reverse amount on the opening balance sheet entry from the QofE; this was erroneously reflected as unbilled AR at the transaction date, but all revenue had been previously recognized/collected at that date</text>
  </threadedComment>
  <threadedComment ref="L51" dT="2024-07-12T02:44:54.56" personId="{D307836C-0DC8-4322-A7DE-2DDBADA0B975}" id="{2BDB7DDE-778F-4095-8541-7460948D05A8}">
    <text>Initial start invoice - exclude in calc, assume invoiced in month paid</text>
  </threadedComment>
  <threadedComment ref="AQ56" dT="2025-04-18T21:03:08.59" personId="{859DDD7A-A193-46C3-8EB6-FC7DEB4BA798}" id="{5D93CE14-B684-4701-9D69-1F1F7CF3693F}">
    <text>Adjustment to reverse amount on the opening balance sheet entry from the QofE; this was erroneously reflected as unbilled AR at the transaction date, but all revenue had been previously recognized/collected at that date</text>
  </threadedComment>
  <threadedComment ref="H57" dT="2024-07-12T02:57:15.60" personId="{D307836C-0DC8-4322-A7DE-2DDBADA0B975}" id="{C267499E-64FF-414A-A2BE-67039C84A3CA}">
    <text>Based on actual cash collected</text>
  </threadedComment>
  <threadedComment ref="H101" dT="2024-07-12T02:25:51.12" personId="{D307836C-0DC8-4322-A7DE-2DDBADA0B975}" id="{D6D2657F-30BA-413E-A73A-9FCFD6654647}">
    <text>Based on actual cash collected</text>
  </threadedComment>
  <threadedComment ref="AQ131" dT="2025-02-02T18:40:26.85" personId="{859DDD7A-A193-46C3-8EB6-FC7DEB4BA798}" id="{9D7AA7D3-F51F-41DC-A87E-A45DCDD6164A}">
    <text xml:space="preserve">Write off, uncollectible (opening balance sheet/goodwill)
</text>
  </threadedComment>
  <threadedComment ref="AQ155" dT="2025-02-02T18:45:41.93" personId="{859DDD7A-A193-46C3-8EB6-FC7DEB4BA798}" id="{84701038-AAFD-4255-94C7-FF6C535AEE6E}">
    <text xml:space="preserve">Adjustment to reverse amount on the opening balance sheet entry from the QofE; this was erroneously reflected as unbilled AR at the transaction date, but all revenue had been previously recognized/collected at that date
</text>
  </threadedComment>
  <threadedComment ref="AQ160" dT="2025-02-06T21:10:20.49" personId="{859DDD7A-A193-46C3-8EB6-FC7DEB4BA798}" id="{012FA4E4-9B29-43E8-8A05-891EB70D7402}">
    <text>Includes revenue true up for over-estimated amounts in November that were not confirmed by client before year end close.</text>
  </threadedComment>
  <threadedComment ref="AQ168" dT="2025-04-18T21:02:38.42" personId="{859DDD7A-A193-46C3-8EB6-FC7DEB4BA798}" id="{34DAB193-3827-417C-9BF1-6332027F2D01}">
    <text>Adjustment to reverse amount on the opening balance sheet entry from the QofE; this was erroneously reflected as unbilled AR at the transaction date, but all revenue had been previously recognized/collected at that date</text>
  </threadedComment>
  <threadedComment ref="AQ172" dT="2025-02-06T20:47:56.50" personId="{859DDD7A-A193-46C3-8EB6-FC7DEB4BA798}" id="{A0C379BC-B1F0-4119-BE26-EF8C29442A40}">
    <text>Includes full recog of Ext 2 over five months + ext 3 first two milestones/Dec 31</text>
  </threadedComment>
  <threadedComment ref="AO175" dT="2025-02-02T06:57:33.54" personId="{859DDD7A-A193-46C3-8EB6-FC7DEB4BA798}" id="{11FA70E0-835B-4158-B600-877771BBF16A}">
    <text>Write off two $71k invoices, not cash rec’d)</text>
  </threadedComment>
  <threadedComment ref="AP175" dT="2025-02-02T06:58:24.68" personId="{859DDD7A-A193-46C3-8EB6-FC7DEB4BA798}" id="{DF6CFCE0-B8CF-48E8-9E1D-A4C7A20B0701}">
    <text>Write off of $71k invoice, less negative unbilled amount (this is not cash rec’d)</text>
  </threadedComment>
  <threadedComment ref="AQ236" dT="2025-04-18T21:02:22.05" personId="{859DDD7A-A193-46C3-8EB6-FC7DEB4BA798}" id="{FF604F33-DE74-4CF2-9F84-C7C1E276AA56}">
    <text>Adjustment to reverse amount on the opening balance sheet entry from the QofE; this was erroneously reflected as unbilled AR at the transaction date, but all revenue had been previously recognized/collected at that date</text>
  </threadedComment>
  <threadedComment ref="AQ244" dT="2025-02-06T20:51:15.98" personId="{859DDD7A-A193-46C3-8EB6-FC7DEB4BA798}" id="{56D77208-660E-4C6D-B487-998231443608}">
    <text>Final month of contract recog, remove clawback</text>
  </threadedComment>
  <threadedComment ref="AQ269" dT="2025-02-06T21:06:42.12" personId="{859DDD7A-A193-46C3-8EB6-FC7DEB4BA798}" id="{01FDFA5A-6DF5-4164-8F0C-4930E7A78888}">
    <text>Includes $4,605 of reimb expense revenue</text>
  </threadedComment>
  <threadedComment ref="AQ281" dT="2025-02-06T20:42:45.01" personId="{859DDD7A-A193-46C3-8EB6-FC7DEB4BA798}" id="{738F3A36-D8F5-49A8-95F2-56AA3DA9F4A5}">
    <text>Includes $5479 of reimb exp revenue</text>
  </threadedComment>
  <threadedComment ref="AQ289" dT="2025-02-06T20:54:49.02" personId="{859DDD7A-A193-46C3-8EB6-FC7DEB4BA798}" id="{F02FC93D-60A3-4EC1-94D3-530977602725}">
    <text>Min savings met/no clawback, recog of $58k related to contingent portion of the hybrid arrangement</text>
  </threadedComment>
  <threadedComment ref="AS294" dT="2025-03-31T18:16:42.98" personId="{859DDD7A-A193-46C3-8EB6-FC7DEB4BA798}" id="{4A4CC53A-9606-4263-87B2-BAB81706DA64}">
    <text>See offsetting $156k Pertronix AR above</text>
  </threadedComment>
  <threadedComment ref="AT294" dT="2025-03-31T18:16:42.98" personId="{859DDD7A-A193-46C3-8EB6-FC7DEB4BA798}" id="{02EDD0B9-E0CA-49CB-A5AD-26F9E28B62C3}">
    <text>See offsetting $156k Pertronix AR above</text>
  </threadedComment>
  <threadedComment ref="AU294" dT="2025-03-31T18:16:42.98" personId="{859DDD7A-A193-46C3-8EB6-FC7DEB4BA798}" id="{B944AF1E-843B-46C6-8521-30003C6C98FA}">
    <text>See offsetting $156k Pertronix AR above</text>
  </threadedComment>
  <threadedComment ref="AQ297" dT="2025-02-06T19:59:07.99" personId="{859DDD7A-A193-46C3-8EB6-FC7DEB4BA798}" id="{7A3B90FF-180E-4533-840F-0F55EE8F5B3D}">
    <text>Includes $3,868 of reimbursable exp revenue.  In addition, Oct and Nov assumed 5 month recognition, with full month in October/November.  At year end, this was changed to six month recognition with a half month in October, full month Nov/Dec and removed the 7% claw back.</text>
  </threadedComment>
  <threadedComment ref="AQ309" dT="2025-02-06T20:48:56.20" personId="{859DDD7A-A193-46C3-8EB6-FC7DEB4BA798}" id="{FF8C0522-8FDB-4499-9DD3-4A2E70FD1CD0}">
    <text>Recog of 3/6 months, no clawback as min savings probable to achieve, and $1462 reimb exp</text>
  </threadedComment>
  <threadedComment ref="AQ317" dT="2025-02-06T21:04:47.98" personId="{859DDD7A-A193-46C3-8EB6-FC7DEB4BA798}" id="{05F14B38-4FFE-4728-B83C-8787B3EF26C5}">
    <text>Includes removal of clawback (min savings achievement probable) and $8842 reimb exp revenue</text>
  </threadedComment>
  <threadedComment ref="AQ325" dT="2025-02-06T21:08:31.47" personId="{859DDD7A-A193-46C3-8EB6-FC7DEB4BA798}" id="{E4213C1B-09FC-4B57-8D78-FE913B5BBA31}">
    <text>Min savings achievement is probable, removed clawback</text>
  </threadedComment>
  <threadedComment ref="AQ337" dT="2025-02-06T20:50:21.61" personId="{859DDD7A-A193-46C3-8EB6-FC7DEB4BA798}" id="{6ED569ED-AE78-45D0-A8C8-A2EEE3A513BB}">
    <text>Five month contract, with clawback % of 7% applied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 Id="rId4" Type="http://schemas.microsoft.com/office/2017/10/relationships/threadedComment" Target="../threadedComments/threadedComment3.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5F019-3D9D-4714-AC4F-501E2EF0762E}">
  <dimension ref="A1:EM111"/>
  <sheetViews>
    <sheetView zoomScale="59" zoomScaleNormal="85" workbookViewId="0">
      <pane xSplit="3" ySplit="6" topLeftCell="EA7" activePane="bottomRight" state="frozen"/>
      <selection pane="topRight" activeCell="D1" sqref="D1"/>
      <selection pane="bottomLeft" activeCell="A7" sqref="A7"/>
      <selection pane="bottomRight" activeCell="CZ76" sqref="CZ76:DA76"/>
    </sheetView>
  </sheetViews>
  <sheetFormatPr defaultColWidth="8.90625" defaultRowHeight="14" outlineLevelCol="1" x14ac:dyDescent="0.3"/>
  <cols>
    <col min="1" max="1" width="2.90625" style="48" customWidth="1"/>
    <col min="2" max="3" width="28.36328125" style="48" customWidth="1"/>
    <col min="4" max="4" width="3.453125" style="48" customWidth="1"/>
    <col min="5" max="7" width="12.81640625" style="51" customWidth="1" outlineLevel="1"/>
    <col min="8" max="8" width="2.81640625" style="51" customWidth="1" outlineLevel="1"/>
    <col min="9" max="10" width="12.81640625" style="51" customWidth="1" outlineLevel="1"/>
    <col min="11" max="11" width="2.81640625" style="51" customWidth="1" outlineLevel="1"/>
    <col min="12" max="14" width="12.81640625" style="51" customWidth="1" outlineLevel="1"/>
    <col min="15" max="15" width="2.81640625" style="51" customWidth="1" outlineLevel="1"/>
    <col min="16" max="17" width="12.81640625" style="51" customWidth="1" outlineLevel="1"/>
    <col min="18" max="18" width="2.81640625" style="51" customWidth="1" outlineLevel="1"/>
    <col min="19" max="19" width="12.81640625" style="51" customWidth="1" outlineLevel="1" collapsed="1"/>
    <col min="20" max="21" width="12.81640625" style="51" customWidth="1" outlineLevel="1"/>
    <col min="22" max="22" width="2.81640625" style="51" customWidth="1" outlineLevel="1"/>
    <col min="23" max="24" width="12.81640625" style="51" customWidth="1" outlineLevel="1"/>
    <col min="25" max="25" width="2.81640625" style="51" customWidth="1" outlineLevel="1"/>
    <col min="26" max="28" width="12.81640625" style="51" customWidth="1" outlineLevel="1"/>
    <col min="29" max="29" width="2.81640625" style="51" customWidth="1" outlineLevel="1"/>
    <col min="30" max="33" width="12.81640625" style="51" customWidth="1" outlineLevel="1"/>
    <col min="34" max="34" width="2.81640625" style="51" customWidth="1" outlineLevel="1"/>
    <col min="35" max="37" width="12.81640625" style="51" customWidth="1" outlineLevel="1"/>
    <col min="38" max="38" width="2.81640625" style="51" customWidth="1" outlineLevel="1"/>
    <col min="39" max="41" width="12.81640625" style="51" customWidth="1" outlineLevel="1"/>
    <col min="42" max="42" width="2.81640625" style="51" customWidth="1" outlineLevel="1"/>
    <col min="43" max="45" width="12.81640625" style="51" customWidth="1" outlineLevel="1"/>
    <col min="46" max="46" width="2.81640625" style="51" customWidth="1" outlineLevel="1"/>
    <col min="47" max="49" width="12.81640625" style="51" customWidth="1" outlineLevel="1"/>
    <col min="50" max="50" width="2.81640625" style="51" customWidth="1" outlineLevel="1"/>
    <col min="51" max="53" width="12.81640625" style="51" customWidth="1" outlineLevel="1"/>
    <col min="54" max="54" width="2.81640625" style="51" customWidth="1" outlineLevel="1"/>
    <col min="55" max="57" width="12.81640625" style="51" customWidth="1" outlineLevel="1"/>
    <col min="58" max="58" width="2.81640625" style="51" customWidth="1" outlineLevel="1"/>
    <col min="59" max="61" width="12.81640625" style="51" customWidth="1" outlineLevel="1"/>
    <col min="62" max="62" width="2.81640625" style="51" customWidth="1" outlineLevel="1"/>
    <col min="63" max="65" width="12.81640625" style="51" customWidth="1"/>
    <col min="66" max="66" width="2.81640625" style="51" customWidth="1"/>
    <col min="67" max="69" width="12.81640625" style="51" customWidth="1"/>
    <col min="70" max="70" width="2.81640625" style="51" customWidth="1"/>
    <col min="71" max="74" width="12.81640625" style="51" customWidth="1"/>
    <col min="75" max="75" width="2.81640625" style="51" customWidth="1"/>
    <col min="76" max="78" width="12.81640625" style="51" customWidth="1"/>
    <col min="79" max="79" width="2.81640625" style="51" customWidth="1"/>
    <col min="80" max="83" width="12.81640625" style="51" customWidth="1"/>
    <col min="84" max="84" width="2.81640625" style="51" customWidth="1"/>
    <col min="85" max="87" width="12.81640625" style="51" customWidth="1"/>
    <col min="88" max="88" width="2.81640625" style="51" customWidth="1"/>
    <col min="89" max="92" width="12.81640625" style="51" customWidth="1"/>
    <col min="93" max="93" width="2.81640625" style="51" customWidth="1"/>
    <col min="94" max="96" width="12.81640625" style="51" customWidth="1"/>
    <col min="97" max="97" width="2.7265625" style="48" customWidth="1"/>
    <col min="98" max="101" width="12.81640625" style="51" customWidth="1"/>
    <col min="102" max="102" width="2.81640625" style="51" customWidth="1"/>
    <col min="103" max="105" width="12.81640625" style="51" customWidth="1"/>
    <col min="106" max="106" width="2.08984375" style="48" customWidth="1"/>
    <col min="107" max="110" width="12.81640625" style="51" customWidth="1"/>
    <col min="111" max="111" width="2.81640625" style="51" customWidth="1"/>
    <col min="112" max="114" width="12.81640625" style="51" customWidth="1"/>
    <col min="115" max="115" width="2.08984375" style="48" customWidth="1"/>
    <col min="116" max="119" width="12.81640625" style="51" customWidth="1"/>
    <col min="120" max="120" width="2.81640625" style="51" customWidth="1"/>
    <col min="121" max="123" width="12.81640625" style="51" customWidth="1"/>
    <col min="124" max="124" width="2.81640625" style="48" customWidth="1"/>
    <col min="125" max="128" width="12.81640625" style="51" customWidth="1"/>
    <col min="129" max="129" width="2.81640625" style="51" customWidth="1"/>
    <col min="130" max="132" width="12.81640625" style="51" customWidth="1"/>
    <col min="133" max="133" width="2.81640625" style="48" customWidth="1"/>
    <col min="134" max="137" width="12.81640625" style="51" customWidth="1"/>
    <col min="138" max="138" width="2.81640625" style="51" customWidth="1"/>
    <col min="139" max="141" width="12.81640625" style="51" customWidth="1"/>
    <col min="142" max="16384" width="8.90625" style="48"/>
  </cols>
  <sheetData>
    <row r="1" spans="1:143" x14ac:dyDescent="0.3">
      <c r="A1" s="55" t="s">
        <v>23</v>
      </c>
    </row>
    <row r="2" spans="1:143" x14ac:dyDescent="0.3">
      <c r="A2" s="55" t="s">
        <v>187</v>
      </c>
    </row>
    <row r="3" spans="1:143" x14ac:dyDescent="0.3">
      <c r="A3" s="56" t="s">
        <v>476</v>
      </c>
      <c r="C3" s="49"/>
    </row>
    <row r="4" spans="1:143" x14ac:dyDescent="0.3">
      <c r="B4" s="49"/>
      <c r="C4" s="49"/>
    </row>
    <row r="5" spans="1:143" x14ac:dyDescent="0.3">
      <c r="E5" s="429">
        <v>45535</v>
      </c>
      <c r="F5" s="429"/>
      <c r="G5" s="429"/>
      <c r="H5" s="54"/>
      <c r="I5" s="430" t="s">
        <v>193</v>
      </c>
      <c r="J5" s="430"/>
      <c r="L5" s="429">
        <v>45565</v>
      </c>
      <c r="M5" s="429"/>
      <c r="N5" s="429"/>
      <c r="O5" s="54"/>
      <c r="P5" s="430" t="s">
        <v>200</v>
      </c>
      <c r="Q5" s="430"/>
      <c r="S5" s="429">
        <v>45596</v>
      </c>
      <c r="T5" s="429"/>
      <c r="U5" s="429"/>
      <c r="V5" s="54"/>
      <c r="W5" s="430" t="s">
        <v>266</v>
      </c>
      <c r="X5" s="430"/>
      <c r="Z5" s="429">
        <v>45626</v>
      </c>
      <c r="AA5" s="429"/>
      <c r="AB5" s="429"/>
      <c r="AD5" s="430" t="s">
        <v>344</v>
      </c>
      <c r="AE5" s="430"/>
      <c r="AF5" s="430"/>
      <c r="AG5" s="430"/>
      <c r="AI5" s="429">
        <v>45657</v>
      </c>
      <c r="AJ5" s="429"/>
      <c r="AK5" s="429"/>
      <c r="AM5" s="430" t="s">
        <v>445</v>
      </c>
      <c r="AN5" s="430"/>
      <c r="AO5" s="430"/>
      <c r="AQ5" s="429">
        <v>45688</v>
      </c>
      <c r="AR5" s="429"/>
      <c r="AS5" s="429"/>
      <c r="AU5" s="430" t="s">
        <v>466</v>
      </c>
      <c r="AV5" s="430"/>
      <c r="AW5" s="430"/>
      <c r="AY5" s="429">
        <v>45716</v>
      </c>
      <c r="AZ5" s="429"/>
      <c r="BA5" s="429"/>
      <c r="BC5" s="430" t="s">
        <v>532</v>
      </c>
      <c r="BD5" s="430"/>
      <c r="BE5" s="430"/>
      <c r="BG5" s="429">
        <v>45747</v>
      </c>
      <c r="BH5" s="429"/>
      <c r="BI5" s="429"/>
      <c r="BK5" s="430" t="s">
        <v>555</v>
      </c>
      <c r="BL5" s="430"/>
      <c r="BM5" s="430"/>
      <c r="BO5" s="429">
        <v>45777</v>
      </c>
      <c r="BP5" s="429"/>
      <c r="BQ5" s="429"/>
      <c r="BS5" s="430" t="s">
        <v>588</v>
      </c>
      <c r="BT5" s="430"/>
      <c r="BU5" s="430"/>
      <c r="BV5" s="102"/>
      <c r="BX5" s="429">
        <v>45808</v>
      </c>
      <c r="BY5" s="429"/>
      <c r="BZ5" s="429"/>
      <c r="CB5" s="430" t="s">
        <v>842</v>
      </c>
      <c r="CC5" s="430"/>
      <c r="CD5" s="430"/>
      <c r="CE5" s="102"/>
      <c r="CG5" s="429">
        <v>45838</v>
      </c>
      <c r="CH5" s="429"/>
      <c r="CI5" s="429"/>
      <c r="CK5" s="430" t="s">
        <v>871</v>
      </c>
      <c r="CL5" s="430"/>
      <c r="CM5" s="430"/>
      <c r="CN5" s="102"/>
      <c r="CP5" s="429">
        <v>45869</v>
      </c>
      <c r="CQ5" s="429"/>
      <c r="CR5" s="429"/>
      <c r="CT5" s="430" t="s">
        <v>951</v>
      </c>
      <c r="CU5" s="430"/>
      <c r="CV5" s="430"/>
      <c r="CW5" s="102"/>
      <c r="CY5" s="429">
        <v>45900</v>
      </c>
      <c r="CZ5" s="429"/>
      <c r="DA5" s="429"/>
      <c r="DC5" s="430" t="s">
        <v>193</v>
      </c>
      <c r="DD5" s="430"/>
      <c r="DE5" s="430"/>
      <c r="DF5" s="102"/>
      <c r="DH5" s="429">
        <v>45930</v>
      </c>
      <c r="DI5" s="429"/>
      <c r="DJ5" s="429"/>
      <c r="DL5" s="430" t="s">
        <v>200</v>
      </c>
      <c r="DM5" s="430"/>
      <c r="DN5" s="430"/>
      <c r="DO5" s="102"/>
      <c r="DQ5" s="429">
        <v>45961</v>
      </c>
      <c r="DR5" s="429"/>
      <c r="DS5" s="429"/>
      <c r="DU5" s="430" t="s">
        <v>266</v>
      </c>
      <c r="DV5" s="430"/>
      <c r="DW5" s="430"/>
      <c r="DX5" s="102"/>
      <c r="DZ5" s="429">
        <v>45991</v>
      </c>
      <c r="EA5" s="429"/>
      <c r="EB5" s="429"/>
      <c r="ED5" s="430" t="s">
        <v>344</v>
      </c>
      <c r="EE5" s="430"/>
      <c r="EF5" s="430"/>
      <c r="EG5" s="102"/>
      <c r="EI5" s="429">
        <v>46022</v>
      </c>
      <c r="EJ5" s="429"/>
      <c r="EK5" s="429"/>
    </row>
    <row r="6" spans="1:143" s="50" customFormat="1" ht="42" x14ac:dyDescent="0.3">
      <c r="B6" s="50" t="s">
        <v>188</v>
      </c>
      <c r="C6" s="50" t="s">
        <v>191</v>
      </c>
      <c r="E6" s="61" t="s">
        <v>189</v>
      </c>
      <c r="F6" s="61" t="s">
        <v>190</v>
      </c>
      <c r="G6" s="61" t="s">
        <v>192</v>
      </c>
      <c r="H6" s="52"/>
      <c r="I6" s="61" t="s">
        <v>68</v>
      </c>
      <c r="J6" s="61" t="s">
        <v>194</v>
      </c>
      <c r="K6" s="52"/>
      <c r="L6" s="61" t="s">
        <v>189</v>
      </c>
      <c r="M6" s="61" t="s">
        <v>190</v>
      </c>
      <c r="N6" s="61" t="s">
        <v>192</v>
      </c>
      <c r="O6" s="52"/>
      <c r="P6" s="61" t="s">
        <v>68</v>
      </c>
      <c r="Q6" s="61" t="s">
        <v>194</v>
      </c>
      <c r="R6" s="52"/>
      <c r="S6" s="61" t="s">
        <v>189</v>
      </c>
      <c r="T6" s="61" t="s">
        <v>190</v>
      </c>
      <c r="U6" s="61" t="s">
        <v>192</v>
      </c>
      <c r="V6" s="52"/>
      <c r="W6" s="61" t="s">
        <v>267</v>
      </c>
      <c r="X6" s="61" t="s">
        <v>194</v>
      </c>
      <c r="Y6" s="52"/>
      <c r="Z6" s="61" t="s">
        <v>189</v>
      </c>
      <c r="AA6" s="61" t="s">
        <v>190</v>
      </c>
      <c r="AB6" s="61" t="s">
        <v>192</v>
      </c>
      <c r="AC6" s="52"/>
      <c r="AD6" s="61" t="s">
        <v>368</v>
      </c>
      <c r="AE6" s="61" t="s">
        <v>345</v>
      </c>
      <c r="AF6" s="61" t="s">
        <v>446</v>
      </c>
      <c r="AG6" s="61" t="s">
        <v>194</v>
      </c>
      <c r="AH6" s="52"/>
      <c r="AI6" s="61" t="s">
        <v>189</v>
      </c>
      <c r="AJ6" s="61" t="s">
        <v>190</v>
      </c>
      <c r="AK6" s="61" t="s">
        <v>192</v>
      </c>
      <c r="AL6" s="52"/>
      <c r="AM6" s="61" t="s">
        <v>368</v>
      </c>
      <c r="AN6" s="61" t="s">
        <v>345</v>
      </c>
      <c r="AO6" s="61" t="s">
        <v>194</v>
      </c>
      <c r="AP6" s="52"/>
      <c r="AQ6" s="61" t="s">
        <v>189</v>
      </c>
      <c r="AR6" s="61" t="s">
        <v>190</v>
      </c>
      <c r="AS6" s="61" t="s">
        <v>192</v>
      </c>
      <c r="AT6" s="52"/>
      <c r="AU6" s="61" t="s">
        <v>368</v>
      </c>
      <c r="AV6" s="61" t="s">
        <v>345</v>
      </c>
      <c r="AW6" s="61" t="s">
        <v>194</v>
      </c>
      <c r="AX6" s="52"/>
      <c r="AY6" s="61" t="s">
        <v>189</v>
      </c>
      <c r="AZ6" s="61" t="s">
        <v>190</v>
      </c>
      <c r="BA6" s="61" t="s">
        <v>192</v>
      </c>
      <c r="BB6" s="52"/>
      <c r="BC6" s="61" t="s">
        <v>368</v>
      </c>
      <c r="BD6" s="61" t="s">
        <v>345</v>
      </c>
      <c r="BE6" s="61" t="s">
        <v>194</v>
      </c>
      <c r="BF6" s="52"/>
      <c r="BG6" s="61" t="s">
        <v>189</v>
      </c>
      <c r="BH6" s="61" t="s">
        <v>190</v>
      </c>
      <c r="BI6" s="61" t="s">
        <v>192</v>
      </c>
      <c r="BJ6" s="52"/>
      <c r="BK6" s="61" t="s">
        <v>368</v>
      </c>
      <c r="BL6" s="61" t="s">
        <v>345</v>
      </c>
      <c r="BM6" s="61" t="s">
        <v>194</v>
      </c>
      <c r="BN6" s="52"/>
      <c r="BO6" s="61" t="s">
        <v>189</v>
      </c>
      <c r="BP6" s="61" t="s">
        <v>190</v>
      </c>
      <c r="BQ6" s="61" t="s">
        <v>192</v>
      </c>
      <c r="BR6" s="52"/>
      <c r="BS6" s="61" t="s">
        <v>368</v>
      </c>
      <c r="BT6" s="61" t="s">
        <v>345</v>
      </c>
      <c r="BU6" s="61" t="s">
        <v>194</v>
      </c>
      <c r="BV6" s="61" t="s">
        <v>620</v>
      </c>
      <c r="BW6" s="52"/>
      <c r="BX6" s="61" t="s">
        <v>189</v>
      </c>
      <c r="BY6" s="61" t="s">
        <v>190</v>
      </c>
      <c r="BZ6" s="61" t="s">
        <v>192</v>
      </c>
      <c r="CA6" s="52"/>
      <c r="CB6" s="61" t="s">
        <v>368</v>
      </c>
      <c r="CC6" s="61" t="s">
        <v>345</v>
      </c>
      <c r="CD6" s="61" t="s">
        <v>194</v>
      </c>
      <c r="CE6" s="61" t="s">
        <v>620</v>
      </c>
      <c r="CF6" s="52"/>
      <c r="CG6" s="61" t="s">
        <v>189</v>
      </c>
      <c r="CH6" s="61" t="s">
        <v>190</v>
      </c>
      <c r="CI6" s="61" t="s">
        <v>192</v>
      </c>
      <c r="CJ6" s="52"/>
      <c r="CK6" s="61" t="s">
        <v>368</v>
      </c>
      <c r="CL6" s="61" t="s">
        <v>345</v>
      </c>
      <c r="CM6" s="61" t="s">
        <v>194</v>
      </c>
      <c r="CN6" s="61" t="s">
        <v>620</v>
      </c>
      <c r="CO6" s="52"/>
      <c r="CP6" s="61" t="s">
        <v>189</v>
      </c>
      <c r="CQ6" s="61" t="s">
        <v>190</v>
      </c>
      <c r="CR6" s="61" t="s">
        <v>192</v>
      </c>
      <c r="CT6" s="61" t="s">
        <v>368</v>
      </c>
      <c r="CU6" s="61" t="s">
        <v>345</v>
      </c>
      <c r="CV6" s="61" t="s">
        <v>194</v>
      </c>
      <c r="CW6" s="61" t="s">
        <v>620</v>
      </c>
      <c r="CX6" s="52"/>
      <c r="CY6" s="61" t="s">
        <v>189</v>
      </c>
      <c r="CZ6" s="61" t="s">
        <v>190</v>
      </c>
      <c r="DA6" s="61" t="s">
        <v>192</v>
      </c>
      <c r="DC6" s="61" t="s">
        <v>368</v>
      </c>
      <c r="DD6" s="61" t="s">
        <v>345</v>
      </c>
      <c r="DE6" s="61" t="s">
        <v>194</v>
      </c>
      <c r="DF6" s="61" t="s">
        <v>620</v>
      </c>
      <c r="DG6" s="52"/>
      <c r="DH6" s="61" t="s">
        <v>189</v>
      </c>
      <c r="DI6" s="61" t="s">
        <v>190</v>
      </c>
      <c r="DJ6" s="61" t="s">
        <v>192</v>
      </c>
      <c r="DL6" s="61" t="s">
        <v>368</v>
      </c>
      <c r="DM6" s="61" t="s">
        <v>345</v>
      </c>
      <c r="DN6" s="61" t="s">
        <v>194</v>
      </c>
      <c r="DO6" s="61" t="s">
        <v>620</v>
      </c>
      <c r="DP6" s="52"/>
      <c r="DQ6" s="61" t="s">
        <v>189</v>
      </c>
      <c r="DR6" s="61" t="s">
        <v>190</v>
      </c>
      <c r="DS6" s="61" t="s">
        <v>192</v>
      </c>
      <c r="DU6" s="61" t="s">
        <v>368</v>
      </c>
      <c r="DV6" s="61" t="s">
        <v>345</v>
      </c>
      <c r="DW6" s="61" t="s">
        <v>194</v>
      </c>
      <c r="DX6" s="61" t="s">
        <v>620</v>
      </c>
      <c r="DY6" s="52"/>
      <c r="DZ6" s="61" t="s">
        <v>189</v>
      </c>
      <c r="EA6" s="61" t="s">
        <v>190</v>
      </c>
      <c r="EB6" s="61" t="s">
        <v>192</v>
      </c>
      <c r="ED6" s="61" t="s">
        <v>368</v>
      </c>
      <c r="EE6" s="61" t="s">
        <v>345</v>
      </c>
      <c r="EF6" s="61" t="s">
        <v>194</v>
      </c>
      <c r="EG6" s="61" t="s">
        <v>620</v>
      </c>
      <c r="EH6" s="52"/>
      <c r="EI6" s="61" t="s">
        <v>189</v>
      </c>
      <c r="EJ6" s="61" t="s">
        <v>190</v>
      </c>
      <c r="EK6" s="61" t="s">
        <v>192</v>
      </c>
    </row>
    <row r="7" spans="1:143" s="57" customFormat="1" x14ac:dyDescent="0.3">
      <c r="A7" s="58" t="s">
        <v>195</v>
      </c>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3"/>
      <c r="BT7" s="53"/>
      <c r="BU7" s="53"/>
      <c r="BV7" s="53"/>
      <c r="BW7" s="53"/>
      <c r="BX7" s="53"/>
      <c r="BY7" s="53"/>
      <c r="BZ7" s="53"/>
      <c r="CA7" s="53"/>
      <c r="CB7" s="53"/>
      <c r="CC7" s="53"/>
      <c r="CD7" s="53"/>
      <c r="CE7" s="53"/>
      <c r="CF7" s="53"/>
      <c r="CG7" s="53"/>
      <c r="CH7" s="53"/>
      <c r="CI7" s="53"/>
      <c r="CJ7" s="53"/>
      <c r="CK7" s="53"/>
      <c r="CL7" s="53"/>
      <c r="CM7" s="53"/>
      <c r="CN7" s="53"/>
      <c r="CO7" s="53"/>
      <c r="CP7" s="53"/>
      <c r="CQ7" s="53"/>
      <c r="CR7" s="53"/>
      <c r="CT7" s="53"/>
      <c r="CU7" s="53"/>
      <c r="CV7" s="53"/>
      <c r="CW7" s="53"/>
      <c r="CX7" s="53"/>
      <c r="CY7" s="53"/>
      <c r="CZ7" s="53"/>
      <c r="DA7" s="53"/>
      <c r="DC7" s="53"/>
      <c r="DD7" s="53"/>
      <c r="DE7" s="53"/>
      <c r="DF7" s="53"/>
      <c r="DG7" s="53"/>
      <c r="DH7" s="53"/>
      <c r="DI7" s="53"/>
      <c r="DJ7" s="53"/>
      <c r="DL7" s="53"/>
      <c r="DM7" s="53"/>
      <c r="DN7" s="53"/>
      <c r="DO7" s="53"/>
      <c r="DP7" s="53"/>
      <c r="DQ7" s="53"/>
      <c r="DR7" s="53"/>
      <c r="DS7" s="53"/>
      <c r="DU7" s="53"/>
      <c r="DV7" s="53"/>
      <c r="DW7" s="53"/>
      <c r="DX7" s="53"/>
      <c r="DY7" s="53"/>
      <c r="DZ7" s="53"/>
      <c r="EA7" s="53"/>
      <c r="EB7" s="53"/>
      <c r="ED7" s="53"/>
      <c r="EE7" s="53"/>
      <c r="EF7" s="53"/>
      <c r="EG7" s="53"/>
      <c r="EH7" s="53"/>
      <c r="EI7" s="53"/>
      <c r="EJ7" s="53"/>
      <c r="EK7" s="53"/>
    </row>
    <row r="8" spans="1:143" x14ac:dyDescent="0.3">
      <c r="B8" s="48" t="s">
        <v>6</v>
      </c>
      <c r="C8" s="48" t="s">
        <v>106</v>
      </c>
      <c r="E8" s="51">
        <v>0</v>
      </c>
      <c r="F8" s="51">
        <f>+G8-E8</f>
        <v>146395.26</v>
      </c>
      <c r="G8" s="51">
        <f>+'AR Calculation - Service'!AM33</f>
        <v>146395.26</v>
      </c>
      <c r="L8" s="51">
        <f>+'Sep 30'!G6</f>
        <v>121395.26</v>
      </c>
      <c r="M8" s="51">
        <f>+N8-L8</f>
        <v>25000.000000000015</v>
      </c>
      <c r="N8" s="78">
        <f>+G8+I8+J8</f>
        <v>146395.26</v>
      </c>
      <c r="O8" s="78"/>
      <c r="P8" s="78"/>
      <c r="Q8" s="78">
        <f>-'Oct Collections'!J8-'Oct Collections'!J9</f>
        <v>-121395.26</v>
      </c>
      <c r="R8" s="78"/>
      <c r="S8" s="78">
        <v>0</v>
      </c>
      <c r="T8" s="78">
        <f>+U8-S8</f>
        <v>25000.000000000015</v>
      </c>
      <c r="U8" s="78">
        <f>+N8+P8+Q8</f>
        <v>25000.000000000015</v>
      </c>
      <c r="V8" s="78"/>
      <c r="W8" s="78">
        <v>0</v>
      </c>
      <c r="X8" s="78">
        <f>-'Oct Collections'!Q8-'Oct Collections'!Q9</f>
        <v>0</v>
      </c>
      <c r="Z8" s="51">
        <v>0</v>
      </c>
      <c r="AA8" s="78">
        <f>+AB8-Z8</f>
        <v>25000.000000000015</v>
      </c>
      <c r="AB8" s="78">
        <f>+U8+W8+X8</f>
        <v>25000.000000000015</v>
      </c>
      <c r="AC8" s="78"/>
      <c r="AD8" s="51">
        <v>0</v>
      </c>
      <c r="AF8" s="51">
        <v>-25000</v>
      </c>
      <c r="AG8" s="51">
        <f>-'Oct Collections'!X8-'Oct Collections'!X9</f>
        <v>0</v>
      </c>
      <c r="AI8" s="78">
        <v>0</v>
      </c>
      <c r="AJ8" s="78">
        <f t="shared" ref="AJ8:AJ79" si="0">+AK8-AI8</f>
        <v>1.4551915228366852E-11</v>
      </c>
      <c r="AK8" s="78">
        <f>+AB8+AD8+AG8+AF8+AE8</f>
        <v>1.4551915228366852E-11</v>
      </c>
      <c r="AL8" s="78"/>
      <c r="AM8" s="51">
        <v>0</v>
      </c>
      <c r="AO8" s="51">
        <f>-'Oct Collections'!AF8-'Oct Collections'!AF9</f>
        <v>0</v>
      </c>
      <c r="AQ8" s="78">
        <f>+AI8+AN8+AO8</f>
        <v>0</v>
      </c>
      <c r="AR8" s="78">
        <f>+AS8-AQ8</f>
        <v>1.4551915228366852E-11</v>
      </c>
      <c r="AS8" s="78">
        <f>+AK8+AM8+AO8+AN8</f>
        <v>1.4551915228366852E-11</v>
      </c>
      <c r="AT8" s="78"/>
      <c r="AU8" s="51">
        <v>0</v>
      </c>
      <c r="AW8" s="51">
        <f>-'Oct Collections'!AN8-'Oct Collections'!AN9</f>
        <v>0</v>
      </c>
      <c r="AY8" s="78">
        <f>+AQ8+AV8+AW8</f>
        <v>0</v>
      </c>
      <c r="AZ8" s="78">
        <f>+BA8-AY8</f>
        <v>1.4551915228366852E-11</v>
      </c>
      <c r="BA8" s="78">
        <f>+AS8+AU8+AW8+AV8</f>
        <v>1.4551915228366852E-11</v>
      </c>
      <c r="BB8" s="78"/>
      <c r="BC8" s="51">
        <v>0</v>
      </c>
      <c r="BG8" s="78">
        <f>+AY8+BD8+BE8</f>
        <v>0</v>
      </c>
      <c r="BH8" s="78">
        <f>+BI8-BG8</f>
        <v>1.4551915228366852E-11</v>
      </c>
      <c r="BI8" s="78">
        <f>+BA8+BC8+BE8+BD8</f>
        <v>1.4551915228366852E-11</v>
      </c>
      <c r="BJ8" s="78"/>
      <c r="BO8" s="78">
        <f>+BG8+BL8+BM8</f>
        <v>0</v>
      </c>
      <c r="BP8" s="78">
        <f>+BQ8-BO8</f>
        <v>1.4551915228366852E-11</v>
      </c>
      <c r="BQ8" s="78">
        <f>+BI8+BK8+BM8+BL8</f>
        <v>1.4551915228366852E-11</v>
      </c>
      <c r="BR8" s="78"/>
      <c r="BS8" s="51">
        <f>BV8-BT8</f>
        <v>0</v>
      </c>
      <c r="BT8" s="51">
        <v>0</v>
      </c>
      <c r="BU8" s="51">
        <v>0</v>
      </c>
      <c r="BV8" s="51">
        <f>SUMIFS('Contract Data'!IP:IP,'Contract Data'!$C:$C,'Summary Rollforward'!$B8)</f>
        <v>0</v>
      </c>
      <c r="BX8" s="78">
        <f>+BO8+BT8+BU8</f>
        <v>0</v>
      </c>
      <c r="BY8" s="78">
        <f>+BZ8-BX8</f>
        <v>1.4551915228366852E-11</v>
      </c>
      <c r="BZ8" s="78">
        <f>+BQ8+BS8+BU8+BT8</f>
        <v>1.4551915228366852E-11</v>
      </c>
      <c r="CA8" s="78"/>
      <c r="CB8" s="51">
        <f t="shared" ref="CB8:CB84" si="1">CE8-CC8</f>
        <v>0</v>
      </c>
      <c r="CC8" s="51">
        <f>SUMIFS('June 25 Inv'!G:G,'June 25 Inv'!D:D,'Summary Rollforward'!$B8)</f>
        <v>0</v>
      </c>
      <c r="CD8" s="51">
        <f>-SUMIFS('Jun25 Dep'!I:I,'Jun25 Dep'!F:F,'Summary Rollforward'!$B8)</f>
        <v>0</v>
      </c>
      <c r="CE8" s="51">
        <f>SUMIFS('Contract Data'!IQ:IQ,'Contract Data'!$C:$C,'Summary Rollforward'!$B8)</f>
        <v>0</v>
      </c>
      <c r="CG8" s="78">
        <f>+BX8+CC8+CD8</f>
        <v>0</v>
      </c>
      <c r="CH8" s="78">
        <f>+CI8-CG8</f>
        <v>1.4551915228366852E-11</v>
      </c>
      <c r="CI8" s="78">
        <f>+BZ8+CB8+CD8+CC8</f>
        <v>1.4551915228366852E-11</v>
      </c>
      <c r="CJ8" s="78"/>
      <c r="CK8" s="51">
        <f t="shared" ref="CK8:CK70" si="2">CN8-CL8</f>
        <v>0</v>
      </c>
      <c r="CL8" s="51">
        <f>SUMIFS('Jul 25 Inv'!H:H,'Jul 25 Inv'!E:E,'Summary Rollforward'!$B8)</f>
        <v>0</v>
      </c>
      <c r="CM8" s="51">
        <f>-SUMIFS('Jul25 Dep'!J:J,'Jul25 Dep'!F:F,'Summary Rollforward'!$B8)</f>
        <v>0</v>
      </c>
      <c r="CN8" s="51">
        <f>SUMIFS('Contract Data'!IR:IR,'Contract Data'!$C:$C,'Summary Rollforward'!$B8)</f>
        <v>0</v>
      </c>
      <c r="CP8" s="78">
        <f>+CG8+CL8+CM8</f>
        <v>0</v>
      </c>
      <c r="CQ8" s="78">
        <f>+CR8-CP8</f>
        <v>1.4551915228366852E-11</v>
      </c>
      <c r="CR8" s="78">
        <f>+CI8+CK8+CM8+CL8</f>
        <v>1.4551915228366852E-11</v>
      </c>
      <c r="CT8" s="51">
        <f t="shared" ref="CT8:CT84" si="3">CW8-CU8</f>
        <v>0</v>
      </c>
      <c r="CU8" s="51">
        <f>SUMIFS('Aug 25 Inv'!H:H,'Aug 25 Inv'!E:E,'Summary Rollforward'!$B8)</f>
        <v>0</v>
      </c>
      <c r="CV8" s="51">
        <f>-SUMIFS('Aug25 Dep'!J:J,'Aug25 Dep'!F:F,'Summary Rollforward'!$B8)</f>
        <v>0</v>
      </c>
      <c r="CW8" s="51">
        <f>SUMIFS('Contract Data'!IS:IS,'Contract Data'!$C:$C,'Summary Rollforward'!$B8)</f>
        <v>0</v>
      </c>
      <c r="CY8" s="78">
        <f>+CP8+CU8+CV8</f>
        <v>0</v>
      </c>
      <c r="CZ8" s="78">
        <f>+DA8-CY8</f>
        <v>1.4551915228366852E-11</v>
      </c>
      <c r="DA8" s="78">
        <f>+CR8+CT8+CV8+CU8</f>
        <v>1.4551915228366852E-11</v>
      </c>
      <c r="DC8" s="51">
        <f>DF8-DD8</f>
        <v>0</v>
      </c>
      <c r="DD8" s="51">
        <f>SUMIFS('Sep 25 Inv'!H:H,'Sep 25 Inv'!E:E,'Summary Rollforward'!$B8)</f>
        <v>0</v>
      </c>
      <c r="DE8" s="51">
        <f>-SUMIFS('Sep25 Dep'!J:J,'Sep25 Dep'!F:F,'Summary Rollforward'!$B8)</f>
        <v>0</v>
      </c>
      <c r="DF8" s="51">
        <f>SUMIFS('Contract Data'!IT:IT,'Contract Data'!$C:$C,'Summary Rollforward'!$B8)</f>
        <v>0</v>
      </c>
      <c r="DH8" s="78">
        <f>+CY8+DD8+DE8</f>
        <v>0</v>
      </c>
      <c r="DI8" s="78">
        <f>+DJ8-DH8</f>
        <v>1.4551915228366852E-11</v>
      </c>
      <c r="DJ8" s="78">
        <f>+DA8+DC8+DE8+DD8</f>
        <v>1.4551915228366852E-11</v>
      </c>
      <c r="DL8" s="51">
        <f>DO8-DM8</f>
        <v>0</v>
      </c>
      <c r="DM8" s="51">
        <f>SUMIFS('Oct 25 Inv'!H:H,'Oct 25 Inv'!E:E,'Summary Rollforward'!$B8)</f>
        <v>0</v>
      </c>
      <c r="DN8" s="51">
        <f>-SUMIFS('Oct25 Dep'!J:J,'Oct25 Dep'!F:F,'Summary Rollforward'!$B8)</f>
        <v>0</v>
      </c>
      <c r="DO8" s="51">
        <f>SUMIFS('Contract Data'!IU:IU,'Contract Data'!$C:$C,'Summary Rollforward'!$B8)</f>
        <v>0</v>
      </c>
      <c r="DQ8" s="78">
        <f>+DH8+DM8+DN8</f>
        <v>0</v>
      </c>
      <c r="DR8" s="78">
        <f>+DS8-DQ8</f>
        <v>1.4551915228366852E-11</v>
      </c>
      <c r="DS8" s="78">
        <f>+DJ8+DL8+DN8+DM8</f>
        <v>1.4551915228366852E-11</v>
      </c>
      <c r="DT8" s="51"/>
      <c r="DU8" s="51">
        <f>DX8-DV8</f>
        <v>0</v>
      </c>
      <c r="DV8" s="51">
        <f>SUMIFS('Nov 25 Inv'!H:H,'Nov 25 Inv'!E:E,'Summary Rollforward'!$B8)</f>
        <v>0</v>
      </c>
      <c r="DW8" s="51">
        <f>-SUMIFS('Nov25 Dep'!J:J,'Nov25 Dep'!F:F,'Summary Rollforward'!$B8)</f>
        <v>0</v>
      </c>
      <c r="DX8" s="51">
        <f>SUMIFS('Contract Data'!IV:IV,'Contract Data'!$C:$C,'Summary Rollforward'!$B8)</f>
        <v>0</v>
      </c>
      <c r="DZ8" s="78">
        <f>+DQ8+DV8+DW8</f>
        <v>0</v>
      </c>
      <c r="EA8" s="78">
        <f>+EB8-DZ8</f>
        <v>1.4551915228366852E-11</v>
      </c>
      <c r="EB8" s="78">
        <f>+DS8+DU8+DW8+DV8</f>
        <v>1.4551915228366852E-11</v>
      </c>
      <c r="EC8" s="51"/>
      <c r="ED8" s="51">
        <f>EG8-EE8</f>
        <v>0</v>
      </c>
      <c r="EE8" s="51">
        <f>SUMIFS('Dec 25 Inv'!H:H,'Dec 25 Inv'!E:E,'Summary Rollforward'!$B8)</f>
        <v>0</v>
      </c>
      <c r="EF8" s="51">
        <f>-SUMIFS('Dec25 Dep'!I:I,'Dec25 Dep'!F:F,'Summary Rollforward'!$B8)</f>
        <v>0</v>
      </c>
      <c r="EG8" s="51">
        <f>SUMIFS('Contract Data'!IW:IW,'Contract Data'!$C:$C,'Summary Rollforward'!$B8)</f>
        <v>0</v>
      </c>
      <c r="EI8" s="78">
        <f>+DZ8+EE8+EF8</f>
        <v>0</v>
      </c>
      <c r="EJ8" s="78">
        <f>+EK8-EI8</f>
        <v>1.4551915228366852E-11</v>
      </c>
      <c r="EK8" s="78">
        <f>+EB8+ED8+EF8+EE8</f>
        <v>1.4551915228366852E-11</v>
      </c>
    </row>
    <row r="9" spans="1:143" x14ac:dyDescent="0.3">
      <c r="B9" s="48" t="s">
        <v>1089</v>
      </c>
      <c r="C9" s="48" t="s">
        <v>1090</v>
      </c>
      <c r="N9" s="78"/>
      <c r="O9" s="78"/>
      <c r="P9" s="78"/>
      <c r="Q9" s="78"/>
      <c r="R9" s="78"/>
      <c r="S9" s="78"/>
      <c r="T9" s="78"/>
      <c r="U9" s="78"/>
      <c r="V9" s="78"/>
      <c r="W9" s="78"/>
      <c r="X9" s="78"/>
      <c r="AA9" s="78"/>
      <c r="AB9" s="78"/>
      <c r="AC9" s="78"/>
      <c r="AI9" s="78"/>
      <c r="AJ9" s="78"/>
      <c r="AK9" s="78"/>
      <c r="AL9" s="78"/>
      <c r="AQ9" s="78"/>
      <c r="AR9" s="78"/>
      <c r="AS9" s="78"/>
      <c r="AT9" s="78"/>
      <c r="AY9" s="78"/>
      <c r="AZ9" s="78"/>
      <c r="BA9" s="78"/>
      <c r="BB9" s="78"/>
      <c r="BG9" s="78"/>
      <c r="BH9" s="78"/>
      <c r="BI9" s="78"/>
      <c r="BJ9" s="78"/>
      <c r="BO9" s="78"/>
      <c r="BP9" s="78"/>
      <c r="BQ9" s="78"/>
      <c r="BR9" s="78"/>
      <c r="BX9" s="78"/>
      <c r="BY9" s="78"/>
      <c r="BZ9" s="78"/>
      <c r="CA9" s="78"/>
      <c r="CG9" s="78"/>
      <c r="CH9" s="78"/>
      <c r="CI9" s="78"/>
      <c r="CJ9" s="78"/>
      <c r="CP9" s="78"/>
      <c r="CQ9" s="78"/>
      <c r="CR9" s="78"/>
      <c r="CY9" s="78"/>
      <c r="CZ9" s="78"/>
      <c r="DA9" s="78"/>
      <c r="DH9" s="78"/>
      <c r="DI9" s="78"/>
      <c r="DJ9" s="78"/>
      <c r="DL9" s="51">
        <f t="shared" ref="DL9:DL76" si="4">DO9-DM9</f>
        <v>-37000.000000000007</v>
      </c>
      <c r="DM9" s="51">
        <f>SUMIFS('Oct 25 Inv'!H:H,'Oct 25 Inv'!E:E,'Summary Rollforward'!$B9)</f>
        <v>52500</v>
      </c>
      <c r="DN9" s="51">
        <f>-SUMIFS('Oct25 Dep'!J:J,'Oct25 Dep'!F:F,'Summary Rollforward'!$B9)</f>
        <v>0</v>
      </c>
      <c r="DO9" s="51">
        <f>SUMIFS('Contract Data'!IU:IU,'Contract Data'!$C:$C,'Summary Rollforward'!$B9)</f>
        <v>15499.999999999995</v>
      </c>
      <c r="DQ9" s="78">
        <f t="shared" ref="DQ9:DQ76" si="5">+DH9+DM9+DN9</f>
        <v>52500</v>
      </c>
      <c r="DR9" s="78">
        <f t="shared" ref="DR9:DR76" si="6">+DS9-DQ9</f>
        <v>-37000.000000000007</v>
      </c>
      <c r="DS9" s="78">
        <f t="shared" ref="DS9:DS76" si="7">+DJ9+DL9+DN9+DM9</f>
        <v>15499.999999999993</v>
      </c>
      <c r="DU9" s="51">
        <f t="shared" ref="DU9:DU76" si="8">DX9-DV9</f>
        <v>-21500</v>
      </c>
      <c r="DV9" s="51">
        <f>SUMIFS('Nov 25 Inv'!H:H,'Nov 25 Inv'!E:E,'Summary Rollforward'!$B9)</f>
        <v>52500</v>
      </c>
      <c r="DW9" s="51">
        <f>-SUMIFS('Nov25 Dep'!J:J,'Nov25 Dep'!F:F,'Summary Rollforward'!$B9)</f>
        <v>-52500</v>
      </c>
      <c r="DX9" s="51">
        <f>SUMIFS('Contract Data'!IV:IV,'Contract Data'!$C:$C,'Summary Rollforward'!$B9)</f>
        <v>31000</v>
      </c>
      <c r="DZ9" s="78">
        <f t="shared" ref="DZ9:DZ76" si="9">+DQ9+DV9+DW9</f>
        <v>52500</v>
      </c>
      <c r="EA9" s="78">
        <f t="shared" ref="EA9:EA76" si="10">+EB9-DZ9</f>
        <v>-58500.000000000007</v>
      </c>
      <c r="EB9" s="78">
        <f t="shared" ref="EB9:EB76" si="11">+DS9+DU9+DW9+DV9</f>
        <v>-6000.0000000000073</v>
      </c>
      <c r="ED9" s="51">
        <f t="shared" ref="ED9:ED76" si="12">EG9-EE9</f>
        <v>-21500</v>
      </c>
      <c r="EE9" s="51">
        <f>SUMIFS('Dec 25 Inv'!H:H,'Dec 25 Inv'!E:E,'Summary Rollforward'!$B9)</f>
        <v>52500</v>
      </c>
      <c r="EF9" s="51">
        <f>-SUMIFS('Dec25 Dep'!I:I,'Dec25 Dep'!F:F,'Summary Rollforward'!$B9)</f>
        <v>-52500</v>
      </c>
      <c r="EG9" s="51">
        <f>SUMIFS('Contract Data'!IW:IW,'Contract Data'!$C:$C,'Summary Rollforward'!$B9)</f>
        <v>31000</v>
      </c>
      <c r="EI9" s="78">
        <f t="shared" ref="EI9:EI76" si="13">+DZ9+EE9+EF9</f>
        <v>52500</v>
      </c>
      <c r="EJ9" s="78">
        <f t="shared" ref="EJ9:EJ76" si="14">+EK9-EI9</f>
        <v>-80000</v>
      </c>
      <c r="EK9" s="78">
        <f t="shared" ref="EK9:EK76" si="15">+EB9+ED9+EF9+EE9</f>
        <v>-27500</v>
      </c>
    </row>
    <row r="10" spans="1:143" x14ac:dyDescent="0.3">
      <c r="B10" s="48" t="s">
        <v>594</v>
      </c>
      <c r="C10" s="48" t="s">
        <v>623</v>
      </c>
      <c r="N10" s="78"/>
      <c r="O10" s="78"/>
      <c r="P10" s="78"/>
      <c r="Q10" s="78"/>
      <c r="R10" s="78"/>
      <c r="S10" s="78"/>
      <c r="T10" s="78"/>
      <c r="U10" s="78"/>
      <c r="V10" s="78"/>
      <c r="W10" s="78"/>
      <c r="X10" s="78"/>
      <c r="AA10" s="78"/>
      <c r="AB10" s="78"/>
      <c r="AC10" s="78"/>
      <c r="AI10" s="78"/>
      <c r="AJ10" s="78"/>
      <c r="AK10" s="78"/>
      <c r="AL10" s="78"/>
      <c r="AQ10" s="78"/>
      <c r="AR10" s="78"/>
      <c r="AS10" s="78"/>
      <c r="AT10" s="78"/>
      <c r="AY10" s="78"/>
      <c r="AZ10" s="78"/>
      <c r="BA10" s="78"/>
      <c r="BB10" s="78"/>
      <c r="BG10" s="78"/>
      <c r="BH10" s="78"/>
      <c r="BI10" s="78"/>
      <c r="BJ10" s="78"/>
      <c r="BO10" s="78"/>
      <c r="BP10" s="78"/>
      <c r="BQ10" s="78"/>
      <c r="BR10" s="78"/>
      <c r="BS10" s="51">
        <f t="shared" ref="BS10:BS84" si="16">BV10-BT10</f>
        <v>-107812.50000000001</v>
      </c>
      <c r="BT10" s="51">
        <v>156250</v>
      </c>
      <c r="BU10" s="51">
        <v>0</v>
      </c>
      <c r="BV10" s="51">
        <f>SUMIFS('Contract Data'!IP:IP,'Contract Data'!C:C,'Summary Rollforward'!B10)</f>
        <v>48437.499999999985</v>
      </c>
      <c r="BX10" s="78">
        <f t="shared" ref="BX10:BX84" si="17">+BO10+BT10+BU10</f>
        <v>156250</v>
      </c>
      <c r="BY10" s="78">
        <f t="shared" ref="BY10:BY84" si="18">+BZ10-BX10</f>
        <v>-107812.50000000001</v>
      </c>
      <c r="BZ10" s="78">
        <f t="shared" ref="BZ10:BZ84" si="19">+BQ10+BS10+BU10+BT10</f>
        <v>48437.499999999985</v>
      </c>
      <c r="CA10" s="78"/>
      <c r="CB10" s="51">
        <f t="shared" si="1"/>
        <v>96875</v>
      </c>
      <c r="CC10" s="51">
        <f>SUMIFS('June 25 Inv'!G:G,'June 25 Inv'!D:D,'Summary Rollforward'!$B10)</f>
        <v>0</v>
      </c>
      <c r="CD10" s="51">
        <f>-SUMIFS('Jun25 Dep'!I:I,'Jun25 Dep'!F:F,'Summary Rollforward'!$B10)</f>
        <v>0</v>
      </c>
      <c r="CE10" s="51">
        <f>SUMIFS('Contract Data'!IQ:IQ,'Contract Data'!$C:$C,'Summary Rollforward'!$B10)</f>
        <v>96875</v>
      </c>
      <c r="CG10" s="78">
        <f t="shared" ref="CG10:CG84" si="20">+BX10+CC10+CD10</f>
        <v>156250</v>
      </c>
      <c r="CH10" s="78">
        <f t="shared" ref="CH10:CH84" si="21">+CI10-CG10</f>
        <v>-10937.5</v>
      </c>
      <c r="CI10" s="78">
        <f t="shared" ref="CI10:CI84" si="22">+BZ10+CB10+CD10+CC10</f>
        <v>145312.5</v>
      </c>
      <c r="CJ10" s="78"/>
      <c r="CK10" s="51">
        <f t="shared" si="2"/>
        <v>96875</v>
      </c>
      <c r="CL10" s="51">
        <f>SUMIFS('Jul 25 Inv'!H:H,'Jul 25 Inv'!E:E,'Summary Rollforward'!$B10)</f>
        <v>0</v>
      </c>
      <c r="CM10" s="51">
        <f>-SUMIFS('Jul25 Dep'!J:J,'Jul25 Dep'!F:F,'Summary Rollforward'!$B10)</f>
        <v>-156250</v>
      </c>
      <c r="CN10" s="51">
        <f>SUMIFS('Contract Data'!IR:IR,'Contract Data'!$C:$C,'Summary Rollforward'!$B10)</f>
        <v>96875</v>
      </c>
      <c r="CP10" s="78">
        <f t="shared" ref="CP10:CP84" si="23">+CG10+CL10+CM10</f>
        <v>0</v>
      </c>
      <c r="CQ10" s="78">
        <f t="shared" ref="CQ10:CQ84" si="24">+CR10-CP10</f>
        <v>85937.5</v>
      </c>
      <c r="CR10" s="78">
        <f t="shared" ref="CR10:CR84" si="25">+CI10+CK10+CM10+CL10</f>
        <v>85937.5</v>
      </c>
      <c r="CT10" s="51">
        <f t="shared" si="3"/>
        <v>96875</v>
      </c>
      <c r="CU10" s="51">
        <f>SUMIFS('Aug 25 Inv'!H:H,'Aug 25 Inv'!E:E,'Summary Rollforward'!$B10)</f>
        <v>0</v>
      </c>
      <c r="CV10" s="51">
        <f>-SUMIFS('Aug25 Dep'!J:J,'Aug25 Dep'!F:F,'Summary Rollforward'!$B10)</f>
        <v>0</v>
      </c>
      <c r="CW10" s="51">
        <f>SUMIFS('Contract Data'!IS:IS,'Contract Data'!$C:$C,'Summary Rollforward'!$B10)</f>
        <v>96875</v>
      </c>
      <c r="CY10" s="78">
        <f t="shared" ref="CY10:CY84" si="26">+CP10+CU10+CV10</f>
        <v>0</v>
      </c>
      <c r="CZ10" s="78">
        <f t="shared" ref="CZ10:CZ84" si="27">+DA10-CY10</f>
        <v>182812.5</v>
      </c>
      <c r="DA10" s="78">
        <f t="shared" ref="DA10:DA84" si="28">+CR10+CT10+CV10+CU10</f>
        <v>182812.5</v>
      </c>
      <c r="DC10" s="51">
        <f t="shared" ref="DC10:DC82" si="29">DF10-DD10</f>
        <v>-59375</v>
      </c>
      <c r="DD10" s="51">
        <f>SUMIFS('Sep 25 Inv'!H:H,'Sep 25 Inv'!E:E,'Summary Rollforward'!$B10)</f>
        <v>156250</v>
      </c>
      <c r="DE10" s="51">
        <f>-SUMIFS('Sep25 Dep'!J:J,'Sep25 Dep'!F:F,'Summary Rollforward'!$B10)</f>
        <v>-156250</v>
      </c>
      <c r="DF10" s="51">
        <f>SUMIFS('Contract Data'!IT:IT,'Contract Data'!$C:$C,'Summary Rollforward'!$B10)</f>
        <v>96875</v>
      </c>
      <c r="DH10" s="78">
        <f t="shared" ref="DH10:DH29" si="30">+CY10+DD10+DE10</f>
        <v>0</v>
      </c>
      <c r="DI10" s="78">
        <f t="shared" ref="DI10:DI82" si="31">+DJ10-DH10</f>
        <v>123437.5</v>
      </c>
      <c r="DJ10" s="78">
        <f t="shared" ref="DJ10:DJ29" si="32">+DA10+DC10+DE10+DD10</f>
        <v>123437.5</v>
      </c>
      <c r="DL10" s="51">
        <f t="shared" si="4"/>
        <v>40000</v>
      </c>
      <c r="DM10" s="51">
        <f>SUMIFS('Oct 25 Inv'!H:H,'Oct 25 Inv'!E:E,'Summary Rollforward'!$B10)</f>
        <v>0</v>
      </c>
      <c r="DN10" s="51">
        <f>-SUMIFS('Oct25 Dep'!J:J,'Oct25 Dep'!F:F,'Summary Rollforward'!$B10)</f>
        <v>0</v>
      </c>
      <c r="DO10" s="51">
        <f>SUMIFS('Contract Data'!IU:IU,'Contract Data'!$C:$C,'Summary Rollforward'!$B10)</f>
        <v>40000</v>
      </c>
      <c r="DQ10" s="78">
        <f t="shared" si="5"/>
        <v>0</v>
      </c>
      <c r="DR10" s="78">
        <f t="shared" si="6"/>
        <v>163437.5</v>
      </c>
      <c r="DS10" s="78">
        <f t="shared" si="7"/>
        <v>163437.5</v>
      </c>
      <c r="DU10" s="51">
        <f t="shared" si="8"/>
        <v>30000</v>
      </c>
      <c r="DV10" s="51">
        <f>SUMIFS('Nov 25 Inv'!H:H,'Nov 25 Inv'!E:E,'Summary Rollforward'!$B10)</f>
        <v>0</v>
      </c>
      <c r="DW10" s="51">
        <f>-SUMIFS('Nov25 Dep'!J:J,'Nov25 Dep'!F:F,'Summary Rollforward'!$B10)</f>
        <v>0</v>
      </c>
      <c r="DX10" s="51">
        <f>SUMIFS('Contract Data'!IV:IV,'Contract Data'!$C:$C,'Summary Rollforward'!$B10)</f>
        <v>30000</v>
      </c>
      <c r="DZ10" s="78">
        <f t="shared" si="9"/>
        <v>0</v>
      </c>
      <c r="EA10" s="78">
        <f t="shared" si="10"/>
        <v>193437.5</v>
      </c>
      <c r="EB10" s="78">
        <f t="shared" si="11"/>
        <v>193437.5</v>
      </c>
      <c r="ED10" s="51">
        <f t="shared" si="12"/>
        <v>-126250</v>
      </c>
      <c r="EE10" s="51">
        <f>SUMIFS('Dec 25 Inv'!H:H,'Dec 25 Inv'!E:E,'Summary Rollforward'!$B10)</f>
        <v>156250</v>
      </c>
      <c r="EF10" s="51">
        <f>-SUMIFS('Dec25 Dep'!I:I,'Dec25 Dep'!F:F,'Summary Rollforward'!$B10)</f>
        <v>0</v>
      </c>
      <c r="EG10" s="51">
        <f>SUMIFS('Contract Data'!IW:IW,'Contract Data'!$C:$C,'Summary Rollforward'!$B10)</f>
        <v>30000</v>
      </c>
      <c r="EI10" s="78">
        <f t="shared" si="13"/>
        <v>156250</v>
      </c>
      <c r="EJ10" s="78">
        <f t="shared" si="14"/>
        <v>67187.5</v>
      </c>
      <c r="EK10" s="78">
        <f t="shared" si="15"/>
        <v>223437.5</v>
      </c>
    </row>
    <row r="11" spans="1:143" x14ac:dyDescent="0.3">
      <c r="B11" s="48" t="s">
        <v>169</v>
      </c>
      <c r="C11" s="48" t="s">
        <v>168</v>
      </c>
      <c r="N11" s="78"/>
      <c r="O11" s="78"/>
      <c r="P11" s="78"/>
      <c r="Q11" s="78"/>
      <c r="R11" s="78"/>
      <c r="S11" s="78"/>
      <c r="T11" s="78"/>
      <c r="U11" s="78"/>
      <c r="V11" s="78"/>
      <c r="W11" s="78"/>
      <c r="X11" s="78"/>
      <c r="AA11" s="78"/>
      <c r="AB11" s="78"/>
      <c r="AC11" s="78"/>
      <c r="AD11" s="51">
        <f>+'AR Calculation - Service'!AQ273-AE11</f>
        <v>250843</v>
      </c>
      <c r="AI11" s="78"/>
      <c r="AJ11" s="78">
        <f t="shared" si="0"/>
        <v>250843</v>
      </c>
      <c r="AK11" s="78">
        <f t="shared" ref="AK11:AK83" si="33">+AB11+AD11+AG11+AF11+AE11</f>
        <v>250843</v>
      </c>
      <c r="AL11" s="78"/>
      <c r="AM11" s="51">
        <v>0</v>
      </c>
      <c r="AO11" s="51">
        <f>-'Oct Collections'!AF10-'Oct Collections'!AF11</f>
        <v>0</v>
      </c>
      <c r="AQ11" s="78">
        <f t="shared" ref="AQ11:AQ83" si="34">+AI11+AN11+AO11</f>
        <v>0</v>
      </c>
      <c r="AR11" s="78">
        <f t="shared" ref="AR11:AR83" si="35">+AS11-AQ11</f>
        <v>250843</v>
      </c>
      <c r="AS11" s="78">
        <f t="shared" ref="AS11:AS83" si="36">+AK11+AM11+AO11+AN11</f>
        <v>250843</v>
      </c>
      <c r="AT11" s="78"/>
      <c r="AU11" s="51">
        <v>0</v>
      </c>
      <c r="AW11" s="51">
        <f>-'Oct Collections'!AN10-'Oct Collections'!AN11</f>
        <v>0</v>
      </c>
      <c r="AY11" s="78">
        <f t="shared" ref="AY11:AY83" si="37">+AQ11+AV11+AW11</f>
        <v>0</v>
      </c>
      <c r="AZ11" s="78">
        <f t="shared" ref="AZ11:AZ83" si="38">+BA11-AY11</f>
        <v>250843</v>
      </c>
      <c r="BA11" s="78">
        <f t="shared" ref="BA11:BA82" si="39">+AS11+AU11+AW11+AV11</f>
        <v>250843</v>
      </c>
      <c r="BB11" s="78"/>
      <c r="BC11" s="51">
        <v>0</v>
      </c>
      <c r="BG11" s="78">
        <f t="shared" ref="BG11:BG83" si="40">+AY11+BD11+BE11</f>
        <v>0</v>
      </c>
      <c r="BH11" s="78">
        <f t="shared" ref="BH11:BH83" si="41">+BI11-BG11</f>
        <v>250843</v>
      </c>
      <c r="BI11" s="78">
        <f t="shared" ref="BI11:BI83" si="42">+BA11+BC11+BE11+BD11</f>
        <v>250843</v>
      </c>
      <c r="BJ11" s="78"/>
      <c r="BO11" s="78">
        <f t="shared" ref="BO11:BO84" si="43">+BG11+BL11+BM11</f>
        <v>0</v>
      </c>
      <c r="BP11" s="78">
        <f t="shared" ref="BP11:BP83" si="44">+BQ11-BO11</f>
        <v>250843</v>
      </c>
      <c r="BQ11" s="78">
        <f t="shared" ref="BQ11:BQ83" si="45">+BI11+BK11+BM11+BL11</f>
        <v>250843</v>
      </c>
      <c r="BR11" s="78"/>
      <c r="BS11" s="51">
        <f t="shared" si="16"/>
        <v>-62866</v>
      </c>
      <c r="BT11" s="51">
        <v>62866</v>
      </c>
      <c r="BU11" s="51">
        <v>0</v>
      </c>
      <c r="BV11" s="51">
        <f>SUMIFS('Contract Data'!IP:IP,'Contract Data'!C:C,'Summary Rollforward'!B11)</f>
        <v>0</v>
      </c>
      <c r="BX11" s="78">
        <f t="shared" si="17"/>
        <v>62866</v>
      </c>
      <c r="BY11" s="78">
        <f t="shared" si="18"/>
        <v>187977</v>
      </c>
      <c r="BZ11" s="78">
        <f t="shared" si="19"/>
        <v>250843</v>
      </c>
      <c r="CA11" s="78"/>
      <c r="CB11" s="51">
        <f t="shared" si="1"/>
        <v>38500</v>
      </c>
      <c r="CC11" s="51">
        <f>SUMIFS('June 25 Inv'!G:G,'June 25 Inv'!D:D,'Summary Rollforward'!$B11)</f>
        <v>0</v>
      </c>
      <c r="CD11" s="51">
        <f>-SUMIFS('Jun25 Dep'!I:I,'Jun25 Dep'!F:F,'Summary Rollforward'!$B11)</f>
        <v>0</v>
      </c>
      <c r="CE11" s="51">
        <f>SUMIFS('Contract Data'!IQ:IQ,'Contract Data'!$C:$C,'Summary Rollforward'!$B11)</f>
        <v>38500</v>
      </c>
      <c r="CG11" s="78">
        <f t="shared" si="20"/>
        <v>62866</v>
      </c>
      <c r="CH11" s="78">
        <f t="shared" si="21"/>
        <v>226477</v>
      </c>
      <c r="CI11" s="78">
        <f t="shared" si="22"/>
        <v>289343</v>
      </c>
      <c r="CJ11" s="78"/>
      <c r="CK11" s="51">
        <f t="shared" si="2"/>
        <v>0</v>
      </c>
      <c r="CL11" s="51">
        <f>SUMIFS('Jul 25 Inv'!H:H,'Jul 25 Inv'!E:E,'Summary Rollforward'!$B11)</f>
        <v>0</v>
      </c>
      <c r="CM11" s="51">
        <f>-SUMIFS('Jul25 Dep'!J:J,'Jul25 Dep'!F:F,'Summary Rollforward'!$B11)</f>
        <v>0</v>
      </c>
      <c r="CN11" s="51">
        <f>SUMIFS('Contract Data'!IR:IR,'Contract Data'!$C:$C,'Summary Rollforward'!$B11)</f>
        <v>0</v>
      </c>
      <c r="CP11" s="78">
        <f t="shared" si="23"/>
        <v>62866</v>
      </c>
      <c r="CQ11" s="78">
        <f t="shared" si="24"/>
        <v>226477</v>
      </c>
      <c r="CR11" s="78">
        <f t="shared" si="25"/>
        <v>289343</v>
      </c>
      <c r="CT11" s="51">
        <f t="shared" si="3"/>
        <v>20895</v>
      </c>
      <c r="CU11" s="51">
        <f>SUMIFS('Aug 25 Inv'!H:H,'Aug 25 Inv'!E:E,'Summary Rollforward'!$B11)</f>
        <v>0</v>
      </c>
      <c r="CV11" s="51">
        <f>-SUMIFS('Aug25 Dep'!J:J,'Aug25 Dep'!F:F,'Summary Rollforward'!$B11)</f>
        <v>0</v>
      </c>
      <c r="CW11" s="51">
        <f>SUMIFS('Contract Data'!IS:IS,'Contract Data'!$C:$C,'Summary Rollforward'!$B11)</f>
        <v>20895</v>
      </c>
      <c r="CY11" s="78">
        <f t="shared" si="26"/>
        <v>62866</v>
      </c>
      <c r="CZ11" s="78">
        <f t="shared" si="27"/>
        <v>247372</v>
      </c>
      <c r="DA11" s="78">
        <f t="shared" si="28"/>
        <v>310238</v>
      </c>
      <c r="DC11" s="51">
        <f t="shared" si="29"/>
        <v>30151.25</v>
      </c>
      <c r="DD11" s="51">
        <f>SUMIFS('Sep 25 Inv'!H:H,'Sep 25 Inv'!E:E,'Summary Rollforward'!$B11)</f>
        <v>0</v>
      </c>
      <c r="DE11" s="51">
        <f>-SUMIFS('Sep25 Dep'!J:J,'Sep25 Dep'!F:F,'Summary Rollforward'!$B11)</f>
        <v>-62866</v>
      </c>
      <c r="DF11" s="51">
        <f>SUMIFS('Contract Data'!IT:IT,'Contract Data'!$C:$C,'Summary Rollforward'!$B11)</f>
        <v>30151.25</v>
      </c>
      <c r="DH11" s="78">
        <f t="shared" si="30"/>
        <v>0</v>
      </c>
      <c r="DI11" s="78">
        <f t="shared" si="31"/>
        <v>277523.25</v>
      </c>
      <c r="DJ11" s="78">
        <f t="shared" si="32"/>
        <v>277523.25</v>
      </c>
      <c r="DL11" s="51">
        <f t="shared" si="4"/>
        <v>30151.25</v>
      </c>
      <c r="DM11" s="51">
        <f>SUMIFS('Oct 25 Inv'!H:H,'Oct 25 Inv'!E:E,'Summary Rollforward'!$B11)</f>
        <v>0</v>
      </c>
      <c r="DN11" s="51">
        <f>-SUMIFS('Oct25 Dep'!J:J,'Oct25 Dep'!F:F,'Summary Rollforward'!$B11)</f>
        <v>0</v>
      </c>
      <c r="DO11" s="51">
        <f>SUMIFS('Contract Data'!IU:IU,'Contract Data'!$C:$C,'Summary Rollforward'!$B11)</f>
        <v>30151.25</v>
      </c>
      <c r="DQ11" s="78">
        <f t="shared" si="5"/>
        <v>0</v>
      </c>
      <c r="DR11" s="78">
        <f t="shared" si="6"/>
        <v>307674.5</v>
      </c>
      <c r="DS11" s="78">
        <f t="shared" si="7"/>
        <v>307674.5</v>
      </c>
      <c r="DU11" s="51">
        <f t="shared" si="8"/>
        <v>50000</v>
      </c>
      <c r="DV11" s="51">
        <f>SUMIFS('Nov 25 Inv'!H:H,'Nov 25 Inv'!E:E,'Summary Rollforward'!$B11)</f>
        <v>0</v>
      </c>
      <c r="DW11" s="51">
        <f>-SUMIFS('Nov25 Dep'!J:J,'Nov25 Dep'!F:F,'Summary Rollforward'!$B11)</f>
        <v>0</v>
      </c>
      <c r="DX11" s="51">
        <f>SUMIFS('Contract Data'!IV:IV,'Contract Data'!$C:$C,'Summary Rollforward'!$B11)</f>
        <v>50000</v>
      </c>
      <c r="DZ11" s="78">
        <f t="shared" si="9"/>
        <v>0</v>
      </c>
      <c r="EA11" s="78">
        <f t="shared" si="10"/>
        <v>357674.5</v>
      </c>
      <c r="EB11" s="78">
        <f t="shared" si="11"/>
        <v>357674.5</v>
      </c>
      <c r="ED11" s="51">
        <f t="shared" si="12"/>
        <v>60000</v>
      </c>
      <c r="EE11" s="51">
        <f>SUMIFS('Dec 25 Inv'!H:H,'Dec 25 Inv'!E:E,'Summary Rollforward'!$B11)</f>
        <v>0</v>
      </c>
      <c r="EF11" s="51">
        <f>-SUMIFS('Dec25 Dep'!I:I,'Dec25 Dep'!F:F,'Summary Rollforward'!$B11)</f>
        <v>0</v>
      </c>
      <c r="EG11" s="51">
        <f>SUMIFS('Contract Data'!IW:IW,'Contract Data'!$C:$C,'Summary Rollforward'!$B11)</f>
        <v>60000</v>
      </c>
      <c r="EI11" s="78">
        <f t="shared" si="13"/>
        <v>0</v>
      </c>
      <c r="EJ11" s="78">
        <f t="shared" si="14"/>
        <v>417674.5</v>
      </c>
      <c r="EK11" s="78">
        <f t="shared" si="15"/>
        <v>417674.5</v>
      </c>
    </row>
    <row r="12" spans="1:143" x14ac:dyDescent="0.3">
      <c r="B12" s="48" t="s">
        <v>592</v>
      </c>
      <c r="C12" s="48" t="s">
        <v>94</v>
      </c>
      <c r="N12" s="78"/>
      <c r="O12" s="78"/>
      <c r="P12" s="78"/>
      <c r="Q12" s="78"/>
      <c r="R12" s="78"/>
      <c r="S12" s="78"/>
      <c r="T12" s="78"/>
      <c r="U12" s="78"/>
      <c r="V12" s="78"/>
      <c r="W12" s="78"/>
      <c r="X12" s="78"/>
      <c r="AA12" s="78"/>
      <c r="AB12" s="78"/>
      <c r="AC12" s="78"/>
      <c r="AI12" s="78"/>
      <c r="AJ12" s="78"/>
      <c r="AK12" s="78"/>
      <c r="AL12" s="78"/>
      <c r="AQ12" s="78"/>
      <c r="AR12" s="78"/>
      <c r="AS12" s="78"/>
      <c r="AT12" s="78"/>
      <c r="AY12" s="78"/>
      <c r="AZ12" s="78"/>
      <c r="BA12" s="78"/>
      <c r="BB12" s="78"/>
      <c r="BG12" s="78"/>
      <c r="BH12" s="78"/>
      <c r="BI12" s="78"/>
      <c r="BJ12" s="78"/>
      <c r="BO12" s="78"/>
      <c r="BP12" s="78"/>
      <c r="BQ12" s="78"/>
      <c r="BR12" s="78"/>
      <c r="BS12" s="51">
        <f t="shared" si="16"/>
        <v>-18375.000000000004</v>
      </c>
      <c r="BT12" s="51">
        <v>30000</v>
      </c>
      <c r="BU12" s="51">
        <v>0</v>
      </c>
      <c r="BV12" s="51">
        <f>SUMIFS('Contract Data'!IP:IP,'Contract Data'!C:C,'Summary Rollforward'!B12)</f>
        <v>11624.999999999996</v>
      </c>
      <c r="BX12" s="78">
        <f t="shared" si="17"/>
        <v>30000</v>
      </c>
      <c r="BY12" s="78">
        <f t="shared" si="18"/>
        <v>-18375.000000000004</v>
      </c>
      <c r="BZ12" s="78">
        <f t="shared" si="19"/>
        <v>11624.999999999996</v>
      </c>
      <c r="CA12" s="78"/>
      <c r="CB12" s="51">
        <f t="shared" si="1"/>
        <v>-6750</v>
      </c>
      <c r="CC12" s="51">
        <f>SUMIFS('June 25 Inv'!G:G,'June 25 Inv'!D:D,'Summary Rollforward'!$B12)</f>
        <v>30000</v>
      </c>
      <c r="CD12" s="51">
        <f>-SUMIFS('Jun25 Dep'!I:I,'Jun25 Dep'!F:F,'Summary Rollforward'!$B12)</f>
        <v>0</v>
      </c>
      <c r="CE12" s="51">
        <f>SUMIFS('Contract Data'!IQ:IQ,'Contract Data'!$C:$C,'Summary Rollforward'!$B12)</f>
        <v>23250</v>
      </c>
      <c r="CG12" s="78">
        <f t="shared" si="20"/>
        <v>60000</v>
      </c>
      <c r="CH12" s="78">
        <f t="shared" si="21"/>
        <v>-25125</v>
      </c>
      <c r="CI12" s="78">
        <f t="shared" si="22"/>
        <v>34875</v>
      </c>
      <c r="CJ12" s="78"/>
      <c r="CK12" s="51">
        <f t="shared" si="2"/>
        <v>-6750</v>
      </c>
      <c r="CL12" s="51">
        <f>SUMIFS('Jul 25 Inv'!H:H,'Jul 25 Inv'!E:E,'Summary Rollforward'!$B12)</f>
        <v>30000</v>
      </c>
      <c r="CM12" s="51">
        <f>-SUMIFS('Jul25 Dep'!J:J,'Jul25 Dep'!F:F,'Summary Rollforward'!$B12)</f>
        <v>0</v>
      </c>
      <c r="CN12" s="51">
        <f>SUMIFS('Contract Data'!IR:IR,'Contract Data'!$C:$C,'Summary Rollforward'!$B12)</f>
        <v>23250</v>
      </c>
      <c r="CP12" s="78">
        <f t="shared" si="23"/>
        <v>90000</v>
      </c>
      <c r="CQ12" s="78">
        <f t="shared" si="24"/>
        <v>-31875</v>
      </c>
      <c r="CR12" s="78">
        <f t="shared" si="25"/>
        <v>58125</v>
      </c>
      <c r="CT12" s="51">
        <f t="shared" si="3"/>
        <v>24750</v>
      </c>
      <c r="CU12" s="51">
        <f>SUMIFS('Aug 25 Inv'!H:H,'Aug 25 Inv'!E:E,'Summary Rollforward'!$B12)</f>
        <v>30000</v>
      </c>
      <c r="CV12" s="51">
        <f>-SUMIFS('Aug25 Dep'!J:J,'Aug25 Dep'!F:F,'Summary Rollforward'!$B12)</f>
        <v>-30000</v>
      </c>
      <c r="CW12" s="51">
        <f>SUMIFS('Contract Data'!IS:IS,'Contract Data'!$C:$C,'Summary Rollforward'!$B12)</f>
        <v>54750</v>
      </c>
      <c r="CY12" s="78">
        <f t="shared" si="26"/>
        <v>90000</v>
      </c>
      <c r="CZ12" s="78">
        <f t="shared" si="27"/>
        <v>-7125</v>
      </c>
      <c r="DA12" s="78">
        <f t="shared" si="28"/>
        <v>82875</v>
      </c>
      <c r="DC12" s="51">
        <f t="shared" si="29"/>
        <v>59250</v>
      </c>
      <c r="DD12" s="51">
        <f>SUMIFS('Sep 25 Inv'!H:H,'Sep 25 Inv'!E:E,'Summary Rollforward'!$B12)</f>
        <v>30000</v>
      </c>
      <c r="DE12" s="51">
        <f>-SUMIFS('Sep25 Dep'!J:J,'Sep25 Dep'!F:F,'Summary Rollforward'!$B12)</f>
        <v>-60000</v>
      </c>
      <c r="DF12" s="51">
        <f>SUMIFS('Contract Data'!IT:IT,'Contract Data'!$C:$C,'Summary Rollforward'!$B12)</f>
        <v>89250</v>
      </c>
      <c r="DH12" s="78">
        <f t="shared" si="30"/>
        <v>60000</v>
      </c>
      <c r="DI12" s="78">
        <f t="shared" si="31"/>
        <v>52125</v>
      </c>
      <c r="DJ12" s="78">
        <f t="shared" si="32"/>
        <v>112125</v>
      </c>
      <c r="DL12" s="51">
        <f t="shared" si="4"/>
        <v>89250</v>
      </c>
      <c r="DM12" s="51">
        <f>SUMIFS('Oct 25 Inv'!H:H,'Oct 25 Inv'!E:E,'Summary Rollforward'!$B12)</f>
        <v>0</v>
      </c>
      <c r="DN12" s="51">
        <f>-SUMIFS('Oct25 Dep'!J:J,'Oct25 Dep'!F:F,'Summary Rollforward'!$B12)</f>
        <v>-30000</v>
      </c>
      <c r="DO12" s="51">
        <f>SUMIFS('Contract Data'!IU:IU,'Contract Data'!$C:$C,'Summary Rollforward'!$B12)</f>
        <v>89250</v>
      </c>
      <c r="DQ12" s="78">
        <f t="shared" si="5"/>
        <v>30000</v>
      </c>
      <c r="DR12" s="78">
        <f t="shared" si="6"/>
        <v>141375</v>
      </c>
      <c r="DS12" s="78">
        <f t="shared" si="7"/>
        <v>171375</v>
      </c>
      <c r="DU12" s="51">
        <f t="shared" si="8"/>
        <v>71500</v>
      </c>
      <c r="DV12" s="51">
        <f>SUMIFS('Nov 25 Inv'!H:H,'Nov 25 Inv'!E:E,'Summary Rollforward'!$B12)</f>
        <v>0</v>
      </c>
      <c r="DW12" s="51">
        <f>-SUMIFS('Nov25 Dep'!J:J,'Nov25 Dep'!F:F,'Summary Rollforward'!$B12)</f>
        <v>-30000</v>
      </c>
      <c r="DX12" s="51">
        <f>SUMIFS('Contract Data'!IV:IV,'Contract Data'!$C:$C,'Summary Rollforward'!$B12)</f>
        <v>71500</v>
      </c>
      <c r="DZ12" s="78">
        <f t="shared" si="9"/>
        <v>0</v>
      </c>
      <c r="EA12" s="78">
        <f t="shared" si="10"/>
        <v>212875</v>
      </c>
      <c r="EB12" s="78">
        <f t="shared" si="11"/>
        <v>212875</v>
      </c>
      <c r="ED12" s="51">
        <f t="shared" si="12"/>
        <v>71500</v>
      </c>
      <c r="EE12" s="51">
        <f>SUMIFS('Dec 25 Inv'!H:H,'Dec 25 Inv'!E:E,'Summary Rollforward'!$B12)</f>
        <v>0</v>
      </c>
      <c r="EF12" s="51">
        <f>-SUMIFS('Dec25 Dep'!I:I,'Dec25 Dep'!F:F,'Summary Rollforward'!$B12)</f>
        <v>0</v>
      </c>
      <c r="EG12" s="51">
        <f>SUMIFS('Contract Data'!IW:IW,'Contract Data'!$C:$C,'Summary Rollforward'!$B12)</f>
        <v>71500</v>
      </c>
      <c r="EI12" s="78">
        <f t="shared" si="13"/>
        <v>0</v>
      </c>
      <c r="EJ12" s="78">
        <f t="shared" si="14"/>
        <v>284375</v>
      </c>
      <c r="EK12" s="78">
        <f t="shared" si="15"/>
        <v>284375</v>
      </c>
    </row>
    <row r="13" spans="1:143" x14ac:dyDescent="0.3">
      <c r="B13" s="48" t="s">
        <v>343</v>
      </c>
      <c r="C13" s="48" t="s">
        <v>108</v>
      </c>
      <c r="N13" s="78"/>
      <c r="O13" s="78"/>
      <c r="P13" s="78"/>
      <c r="Q13" s="78"/>
      <c r="R13" s="78"/>
      <c r="S13" s="78"/>
      <c r="T13" s="78"/>
      <c r="U13" s="78"/>
      <c r="V13" s="78"/>
      <c r="W13" s="78"/>
      <c r="X13" s="78"/>
      <c r="AA13" s="78"/>
      <c r="AB13" s="78"/>
      <c r="AC13" s="78"/>
      <c r="AD13" s="51">
        <f>+'AR Calculation - Service'!AQ36-AE13</f>
        <v>0</v>
      </c>
      <c r="AE13" s="51">
        <f>+'Dec Invoicing'!I8</f>
        <v>27530</v>
      </c>
      <c r="AI13" s="78">
        <f>+'Dec 31'!G7</f>
        <v>27530</v>
      </c>
      <c r="AJ13" s="78">
        <f t="shared" si="0"/>
        <v>0</v>
      </c>
      <c r="AK13" s="78">
        <f t="shared" si="33"/>
        <v>27530</v>
      </c>
      <c r="AL13" s="78"/>
      <c r="AM13" s="51">
        <v>0</v>
      </c>
      <c r="AN13" s="51">
        <f>+'Dec Invoicing'!Q8</f>
        <v>0</v>
      </c>
      <c r="AO13" s="51">
        <f>+'AR Calculation - Service'!AR35</f>
        <v>-27530</v>
      </c>
      <c r="AQ13" s="78">
        <f t="shared" si="34"/>
        <v>0</v>
      </c>
      <c r="AR13" s="78">
        <f t="shared" si="35"/>
        <v>0</v>
      </c>
      <c r="AS13" s="78">
        <f t="shared" si="36"/>
        <v>0</v>
      </c>
      <c r="AT13" s="78"/>
      <c r="AU13" s="51">
        <v>0</v>
      </c>
      <c r="AV13" s="51">
        <f>+'Dec Invoicing'!Y8</f>
        <v>0</v>
      </c>
      <c r="AW13" s="51">
        <v>0</v>
      </c>
      <c r="AY13" s="78">
        <f t="shared" si="37"/>
        <v>0</v>
      </c>
      <c r="AZ13" s="78">
        <f t="shared" si="38"/>
        <v>0</v>
      </c>
      <c r="BA13" s="78">
        <f t="shared" si="39"/>
        <v>0</v>
      </c>
      <c r="BB13" s="78"/>
      <c r="BC13" s="51">
        <v>0</v>
      </c>
      <c r="BD13" s="51">
        <f>+'Dec Invoicing'!AG8</f>
        <v>0</v>
      </c>
      <c r="BG13" s="78">
        <f t="shared" si="40"/>
        <v>0</v>
      </c>
      <c r="BH13" s="78">
        <f t="shared" si="41"/>
        <v>0</v>
      </c>
      <c r="BI13" s="78">
        <f t="shared" si="42"/>
        <v>0</v>
      </c>
      <c r="BJ13" s="78"/>
      <c r="BK13" s="51">
        <f>+'AR Calculation - Service'!AU36-'Summary Rollforward'!BL13</f>
        <v>34673</v>
      </c>
      <c r="BL13" s="51">
        <v>0</v>
      </c>
      <c r="BO13" s="78">
        <f t="shared" si="43"/>
        <v>0</v>
      </c>
      <c r="BP13" s="78">
        <f t="shared" si="44"/>
        <v>34673</v>
      </c>
      <c r="BQ13" s="78">
        <f t="shared" si="45"/>
        <v>34673</v>
      </c>
      <c r="BR13" s="78"/>
      <c r="BS13" s="51">
        <f t="shared" si="16"/>
        <v>-34673</v>
      </c>
      <c r="BT13" s="51">
        <v>34673</v>
      </c>
      <c r="BU13" s="51">
        <v>0</v>
      </c>
      <c r="BV13" s="51">
        <f>SUMIFS('Contract Data'!IP:IP,'Contract Data'!C:C,'Summary Rollforward'!B13)</f>
        <v>0</v>
      </c>
      <c r="BX13" s="78">
        <f t="shared" si="17"/>
        <v>34673</v>
      </c>
      <c r="BY13" s="78">
        <f t="shared" si="18"/>
        <v>0</v>
      </c>
      <c r="BZ13" s="78">
        <f t="shared" si="19"/>
        <v>34673</v>
      </c>
      <c r="CA13" s="78"/>
      <c r="CB13" s="51">
        <f t="shared" si="1"/>
        <v>0</v>
      </c>
      <c r="CC13" s="51">
        <f>SUMIFS('June 25 Inv'!G:G,'June 25 Inv'!D:D,'Summary Rollforward'!$B13)</f>
        <v>0</v>
      </c>
      <c r="CD13" s="51">
        <f>-SUMIFS('Jun25 Dep'!I:I,'Jun25 Dep'!F:F,'Summary Rollforward'!$B13)</f>
        <v>-34673</v>
      </c>
      <c r="CE13" s="51">
        <f>SUMIFS('Contract Data'!IQ:IQ,'Contract Data'!$C:$C,'Summary Rollforward'!$B13)</f>
        <v>0</v>
      </c>
      <c r="CG13" s="78">
        <f t="shared" si="20"/>
        <v>0</v>
      </c>
      <c r="CH13" s="78">
        <f t="shared" si="21"/>
        <v>0</v>
      </c>
      <c r="CI13" s="78">
        <f t="shared" si="22"/>
        <v>0</v>
      </c>
      <c r="CJ13" s="78"/>
      <c r="CK13" s="51">
        <f t="shared" si="2"/>
        <v>0</v>
      </c>
      <c r="CL13" s="51">
        <f>SUMIFS('Jul 25 Inv'!H:H,'Jul 25 Inv'!E:E,'Summary Rollforward'!$B13)</f>
        <v>0</v>
      </c>
      <c r="CM13" s="51">
        <f>-SUMIFS('Jul25 Dep'!J:J,'Jul25 Dep'!F:F,'Summary Rollforward'!$B13)</f>
        <v>0</v>
      </c>
      <c r="CN13" s="51">
        <f>SUMIFS('Contract Data'!IR:IR,'Contract Data'!$C:$C,'Summary Rollforward'!$B13)</f>
        <v>0</v>
      </c>
      <c r="CP13" s="78">
        <f t="shared" si="23"/>
        <v>0</v>
      </c>
      <c r="CQ13" s="78">
        <f t="shared" si="24"/>
        <v>0</v>
      </c>
      <c r="CR13" s="78">
        <f t="shared" si="25"/>
        <v>0</v>
      </c>
      <c r="CT13" s="51">
        <f t="shared" si="3"/>
        <v>0</v>
      </c>
      <c r="CU13" s="51">
        <f>SUMIFS('Aug 25 Inv'!H:H,'Aug 25 Inv'!E:E,'Summary Rollforward'!$B13)</f>
        <v>0</v>
      </c>
      <c r="CV13" s="51">
        <f>-SUMIFS('Aug25 Dep'!J:J,'Aug25 Dep'!F:F,'Summary Rollforward'!$B13)</f>
        <v>0</v>
      </c>
      <c r="CW13" s="51">
        <f>SUMIFS('Contract Data'!IS:IS,'Contract Data'!$C:$C,'Summary Rollforward'!$B13)</f>
        <v>0</v>
      </c>
      <c r="CY13" s="78">
        <f t="shared" si="26"/>
        <v>0</v>
      </c>
      <c r="CZ13" s="78">
        <f t="shared" si="27"/>
        <v>0</v>
      </c>
      <c r="DA13" s="78">
        <f t="shared" si="28"/>
        <v>0</v>
      </c>
      <c r="DC13" s="51">
        <f t="shared" si="29"/>
        <v>0</v>
      </c>
      <c r="DD13" s="51">
        <f>SUMIFS('Sep 25 Inv'!H:H,'Sep 25 Inv'!E:E,'Summary Rollforward'!$B13)</f>
        <v>0</v>
      </c>
      <c r="DE13" s="51">
        <f>-SUMIFS('Sep25 Dep'!J:J,'Sep25 Dep'!F:F,'Summary Rollforward'!$B13)</f>
        <v>0</v>
      </c>
      <c r="DF13" s="51">
        <f>SUMIFS('Contract Data'!IT:IT,'Contract Data'!$C:$C,'Summary Rollforward'!$B13)</f>
        <v>0</v>
      </c>
      <c r="DH13" s="78">
        <f t="shared" si="30"/>
        <v>0</v>
      </c>
      <c r="DI13" s="78">
        <f t="shared" si="31"/>
        <v>0</v>
      </c>
      <c r="DJ13" s="78">
        <f t="shared" si="32"/>
        <v>0</v>
      </c>
      <c r="DL13" s="51">
        <f t="shared" si="4"/>
        <v>0</v>
      </c>
      <c r="DM13" s="51">
        <f>SUMIFS('Oct 25 Inv'!H:H,'Oct 25 Inv'!E:E,'Summary Rollforward'!$B13)</f>
        <v>0</v>
      </c>
      <c r="DN13" s="51">
        <f>-SUMIFS('Oct25 Dep'!J:J,'Oct25 Dep'!F:F,'Summary Rollforward'!$B13)</f>
        <v>0</v>
      </c>
      <c r="DO13" s="51">
        <f>SUMIFS('Contract Data'!IU:IU,'Contract Data'!$C:$C,'Summary Rollforward'!$B13)</f>
        <v>0</v>
      </c>
      <c r="DQ13" s="78">
        <f t="shared" si="5"/>
        <v>0</v>
      </c>
      <c r="DR13" s="78">
        <f t="shared" si="6"/>
        <v>0</v>
      </c>
      <c r="DS13" s="78">
        <f t="shared" si="7"/>
        <v>0</v>
      </c>
      <c r="DU13" s="51">
        <f t="shared" si="8"/>
        <v>13215.333333333334</v>
      </c>
      <c r="DV13" s="51">
        <f>SUMIFS('Nov 25 Inv'!H:H,'Nov 25 Inv'!E:E,'Summary Rollforward'!$B13)</f>
        <v>0</v>
      </c>
      <c r="DW13" s="51">
        <f>-SUMIFS('Nov25 Dep'!J:J,'Nov25 Dep'!F:F,'Summary Rollforward'!$B13)</f>
        <v>0</v>
      </c>
      <c r="DX13" s="51">
        <f>SUMIFS('Contract Data'!IV:IV,'Contract Data'!$C:$C,'Summary Rollforward'!$B13)</f>
        <v>13215.333333333334</v>
      </c>
      <c r="DZ13" s="78">
        <f t="shared" si="9"/>
        <v>0</v>
      </c>
      <c r="EA13" s="78">
        <f t="shared" si="10"/>
        <v>13215.333333333334</v>
      </c>
      <c r="EB13" s="78">
        <f t="shared" si="11"/>
        <v>13215.333333333334</v>
      </c>
      <c r="ED13" s="51">
        <f t="shared" si="12"/>
        <v>0</v>
      </c>
      <c r="EE13" s="51">
        <f>SUMIFS('Dec 25 Inv'!H:H,'Dec 25 Inv'!E:E,'Summary Rollforward'!$B13)</f>
        <v>0</v>
      </c>
      <c r="EF13" s="51">
        <f>-SUMIFS('Dec25 Dep'!I:I,'Dec25 Dep'!F:F,'Summary Rollforward'!$B13)</f>
        <v>0</v>
      </c>
      <c r="EG13" s="51">
        <f>SUMIFS('Contract Data'!IW:IW,'Contract Data'!$C:$C,'Summary Rollforward'!$B13)</f>
        <v>0</v>
      </c>
      <c r="EI13" s="78">
        <f t="shared" si="13"/>
        <v>0</v>
      </c>
      <c r="EJ13" s="78">
        <f t="shared" si="14"/>
        <v>13215.333333333334</v>
      </c>
      <c r="EK13" s="78">
        <f t="shared" si="15"/>
        <v>13215.333333333334</v>
      </c>
    </row>
    <row r="14" spans="1:143" x14ac:dyDescent="0.3">
      <c r="B14" s="48" t="s">
        <v>773</v>
      </c>
      <c r="C14" s="48" t="s">
        <v>772</v>
      </c>
      <c r="N14" s="78"/>
      <c r="O14" s="78"/>
      <c r="P14" s="78"/>
      <c r="Q14" s="78"/>
      <c r="R14" s="78"/>
      <c r="S14" s="78"/>
      <c r="T14" s="78"/>
      <c r="U14" s="78"/>
      <c r="V14" s="78"/>
      <c r="W14" s="78"/>
      <c r="X14" s="78"/>
      <c r="AA14" s="78"/>
      <c r="AB14" s="78"/>
      <c r="AC14" s="78"/>
      <c r="AI14" s="78"/>
      <c r="AJ14" s="78"/>
      <c r="AK14" s="78"/>
      <c r="AL14" s="78"/>
      <c r="AQ14" s="78"/>
      <c r="AR14" s="78"/>
      <c r="AS14" s="78"/>
      <c r="AT14" s="78"/>
      <c r="AY14" s="78"/>
      <c r="AZ14" s="78"/>
      <c r="BA14" s="78"/>
      <c r="BB14" s="78"/>
      <c r="BG14" s="78"/>
      <c r="BH14" s="78"/>
      <c r="BI14" s="78"/>
      <c r="BJ14" s="78"/>
      <c r="BO14" s="78"/>
      <c r="BP14" s="78"/>
      <c r="BQ14" s="78"/>
      <c r="BR14" s="78"/>
      <c r="BX14" s="78"/>
      <c r="BY14" s="78"/>
      <c r="BZ14" s="78"/>
      <c r="CA14" s="78"/>
      <c r="CB14" s="51">
        <f>CE14-CC14</f>
        <v>-1545.830000000009</v>
      </c>
      <c r="CC14" s="51">
        <f>SUMIFS('June 25 Inv'!G:G,'June 25 Inv'!D:D,'Summary Rollforward'!$B14)</f>
        <v>22083.33</v>
      </c>
      <c r="CD14" s="51">
        <f>-SUMIFS('Jun25 Dep'!I:I,'Jun25 Dep'!F:F,'Summary Rollforward'!$B14)</f>
        <v>0</v>
      </c>
      <c r="CE14" s="51">
        <f>SUMIFS('Contract Data'!IQ:IQ,'Contract Data'!$C:$C,'Summary Rollforward'!$B14)</f>
        <v>20537.499999999993</v>
      </c>
      <c r="CG14" s="78">
        <f>+BX14+CC14+CD14</f>
        <v>22083.33</v>
      </c>
      <c r="CH14" s="78">
        <f>+CI14-CG14</f>
        <v>-1545.830000000009</v>
      </c>
      <c r="CI14" s="78">
        <f>+BZ14+CB14+CD14+CC14</f>
        <v>20537.499999999993</v>
      </c>
      <c r="CJ14" s="78"/>
      <c r="CK14" s="51">
        <f t="shared" si="2"/>
        <v>18991.669999999998</v>
      </c>
      <c r="CL14" s="51">
        <f>SUMIFS('Jul 25 Inv'!H:H,'Jul 25 Inv'!E:E,'Summary Rollforward'!$B14)</f>
        <v>22083.33</v>
      </c>
      <c r="CM14" s="51">
        <f>-SUMIFS('Jul25 Dep'!J:J,'Jul25 Dep'!F:F,'Summary Rollforward'!$B14)</f>
        <v>0</v>
      </c>
      <c r="CN14" s="51">
        <f>SUMIFS('Contract Data'!IR:IR,'Contract Data'!$C:$C,'Summary Rollforward'!$B14)</f>
        <v>41075</v>
      </c>
      <c r="CP14" s="78">
        <f t="shared" si="23"/>
        <v>44166.66</v>
      </c>
      <c r="CQ14" s="78">
        <f t="shared" si="24"/>
        <v>17445.839999999989</v>
      </c>
      <c r="CR14" s="78">
        <f t="shared" si="25"/>
        <v>61612.499999999993</v>
      </c>
      <c r="CT14" s="51">
        <f t="shared" si="3"/>
        <v>18991.669999999998</v>
      </c>
      <c r="CU14" s="51">
        <f>SUMIFS('Aug 25 Inv'!H:H,'Aug 25 Inv'!E:E,'Summary Rollforward'!$B14)</f>
        <v>22083.33</v>
      </c>
      <c r="CV14" s="51">
        <f>-SUMIFS('Aug25 Dep'!J:J,'Aug25 Dep'!F:F,'Summary Rollforward'!$B14)</f>
        <v>-22083.33</v>
      </c>
      <c r="CW14" s="51">
        <f>SUMIFS('Contract Data'!IS:IS,'Contract Data'!$C:$C,'Summary Rollforward'!$B14)</f>
        <v>41075</v>
      </c>
      <c r="CY14" s="78">
        <f t="shared" si="26"/>
        <v>44166.66</v>
      </c>
      <c r="CZ14" s="78">
        <f t="shared" si="27"/>
        <v>36437.50999999998</v>
      </c>
      <c r="DA14" s="78">
        <f t="shared" si="28"/>
        <v>80604.169999999984</v>
      </c>
      <c r="DC14" s="51">
        <f t="shared" si="29"/>
        <v>35220.720000000001</v>
      </c>
      <c r="DD14" s="51">
        <f>SUMIFS('Sep 25 Inv'!H:H,'Sep 25 Inv'!E:E,'Summary Rollforward'!$B14)</f>
        <v>22083.33</v>
      </c>
      <c r="DE14" s="51">
        <f>-SUMIFS('Sep25 Dep'!J:J,'Sep25 Dep'!F:F,'Summary Rollforward'!$B14)</f>
        <v>-44166.66</v>
      </c>
      <c r="DF14" s="51">
        <f>SUMIFS('Contract Data'!IT:IT,'Contract Data'!$C:$C,'Summary Rollforward'!$B14)</f>
        <v>57304.05</v>
      </c>
      <c r="DH14" s="78">
        <f t="shared" si="30"/>
        <v>22083.33</v>
      </c>
      <c r="DI14" s="78">
        <f t="shared" si="31"/>
        <v>71658.229999999981</v>
      </c>
      <c r="DJ14" s="78">
        <f t="shared" si="32"/>
        <v>93741.559999999983</v>
      </c>
      <c r="DL14" s="51">
        <f t="shared" si="4"/>
        <v>51449.770000000004</v>
      </c>
      <c r="DM14" s="51">
        <f>SUMIFS('Oct 25 Inv'!H:H,'Oct 25 Inv'!E:E,'Summary Rollforward'!$B14)</f>
        <v>22083.33</v>
      </c>
      <c r="DN14" s="51">
        <f>-SUMIFS('Oct25 Dep'!J:J,'Oct25 Dep'!F:F,'Summary Rollforward'!$B14)</f>
        <v>-22083.33</v>
      </c>
      <c r="DO14" s="51">
        <f>SUMIFS('Contract Data'!IU:IU,'Contract Data'!$C:$C,'Summary Rollforward'!$B14)</f>
        <v>73533.100000000006</v>
      </c>
      <c r="DQ14" s="78">
        <f t="shared" si="5"/>
        <v>22083.33</v>
      </c>
      <c r="DR14" s="78">
        <f t="shared" si="6"/>
        <v>123107.99999999999</v>
      </c>
      <c r="DS14" s="78">
        <f t="shared" si="7"/>
        <v>145191.32999999999</v>
      </c>
      <c r="DU14" s="51">
        <f t="shared" si="8"/>
        <v>22916.67</v>
      </c>
      <c r="DV14" s="51">
        <f>SUMIFS('Nov 25 Inv'!H:H,'Nov 25 Inv'!E:E,'Summary Rollforward'!$B14)</f>
        <v>22083.33</v>
      </c>
      <c r="DW14" s="51">
        <f>-SUMIFS('Nov25 Dep'!J:J,'Nov25 Dep'!F:F,'Summary Rollforward'!$B14)</f>
        <v>0</v>
      </c>
      <c r="DX14" s="51">
        <f>SUMIFS('Contract Data'!IV:IV,'Contract Data'!$C:$C,'Summary Rollforward'!$B14)</f>
        <v>45000</v>
      </c>
      <c r="DZ14" s="78">
        <f t="shared" si="9"/>
        <v>44166.66</v>
      </c>
      <c r="EA14" s="78">
        <f t="shared" si="10"/>
        <v>146024.67000000001</v>
      </c>
      <c r="EB14" s="78">
        <f t="shared" si="11"/>
        <v>190191.33000000002</v>
      </c>
      <c r="ED14" s="51">
        <f t="shared" si="12"/>
        <v>7916.6699999999983</v>
      </c>
      <c r="EE14" s="51">
        <f>SUMIFS('Dec 25 Inv'!H:H,'Dec 25 Inv'!E:E,'Summary Rollforward'!$B14)</f>
        <v>24197.49</v>
      </c>
      <c r="EF14" s="51">
        <f>-SUMIFS('Dec25 Dep'!I:I,'Dec25 Dep'!F:F,'Summary Rollforward'!$B14)</f>
        <v>-44166.66</v>
      </c>
      <c r="EG14" s="51">
        <f>SUMIFS('Contract Data'!IW:IW,'Contract Data'!$C:$C,'Summary Rollforward'!$B14)</f>
        <v>32114.16</v>
      </c>
      <c r="EI14" s="78">
        <f t="shared" si="13"/>
        <v>24197.490000000005</v>
      </c>
      <c r="EJ14" s="78">
        <f t="shared" si="14"/>
        <v>153941.33999999997</v>
      </c>
      <c r="EK14" s="78">
        <f t="shared" si="15"/>
        <v>178138.83</v>
      </c>
    </row>
    <row r="15" spans="1:143" x14ac:dyDescent="0.3">
      <c r="B15" s="48" t="s">
        <v>110</v>
      </c>
      <c r="C15" s="48" t="s">
        <v>109</v>
      </c>
      <c r="E15" s="51">
        <v>0</v>
      </c>
      <c r="F15" s="51">
        <f>+G15-E15</f>
        <v>57749.999999999978</v>
      </c>
      <c r="G15" s="51">
        <f>+'AR Calculation - Service'!AM41</f>
        <v>57749.999999999978</v>
      </c>
      <c r="I15" s="51">
        <f>+'AR Calculation - Service'!AN40</f>
        <v>59675</v>
      </c>
      <c r="M15" s="51">
        <f>+N15-L15</f>
        <v>117424.99999999997</v>
      </c>
      <c r="N15" s="78">
        <f>+G15+I15+J15</f>
        <v>117424.99999999997</v>
      </c>
      <c r="O15" s="78"/>
      <c r="P15" s="78">
        <v>36575</v>
      </c>
      <c r="Q15" s="78"/>
      <c r="R15" s="78"/>
      <c r="S15" s="78">
        <f>+'Oct 31'!G7</f>
        <v>77000</v>
      </c>
      <c r="T15" s="78">
        <f>+U15-S15</f>
        <v>76999.999999999971</v>
      </c>
      <c r="U15" s="78">
        <f>+N15+P15+Q15</f>
        <v>153999.99999999997</v>
      </c>
      <c r="V15" s="78"/>
      <c r="W15" s="78">
        <v>0</v>
      </c>
      <c r="X15" s="78">
        <f>+'Nov Collections'!I59</f>
        <v>-77000</v>
      </c>
      <c r="Z15" s="51">
        <f>+'Nov 30'!G7</f>
        <v>77000</v>
      </c>
      <c r="AA15" s="78">
        <f>+AB15-Z15</f>
        <v>0</v>
      </c>
      <c r="AB15" s="78">
        <f>+U15+W15+X15</f>
        <v>76999.999999999971</v>
      </c>
      <c r="AC15" s="78"/>
      <c r="AD15" s="51">
        <v>0</v>
      </c>
      <c r="AG15" s="51">
        <f>'AR Calculation - Service'!AQ39</f>
        <v>-77000</v>
      </c>
      <c r="AI15" s="78">
        <f>+'Nov 30'!K7</f>
        <v>0</v>
      </c>
      <c r="AJ15" s="78">
        <f t="shared" si="0"/>
        <v>-2.9103830456733704E-11</v>
      </c>
      <c r="AK15" s="78">
        <f t="shared" si="33"/>
        <v>-2.9103830456733704E-11</v>
      </c>
      <c r="AL15" s="78"/>
      <c r="AM15" s="51">
        <v>0</v>
      </c>
      <c r="AO15" s="51">
        <f>-'Oct Collections'!AF12-'Oct Collections'!AF13</f>
        <v>0</v>
      </c>
      <c r="AQ15" s="78">
        <f t="shared" si="34"/>
        <v>0</v>
      </c>
      <c r="AR15" s="78">
        <f t="shared" si="35"/>
        <v>-2.9103830456733704E-11</v>
      </c>
      <c r="AS15" s="78">
        <f t="shared" si="36"/>
        <v>-2.9103830456733704E-11</v>
      </c>
      <c r="AT15" s="78"/>
      <c r="AU15" s="51">
        <v>0</v>
      </c>
      <c r="AW15" s="51">
        <f>-'Oct Collections'!AN12-'Oct Collections'!AN13</f>
        <v>0</v>
      </c>
      <c r="AY15" s="78">
        <f t="shared" si="37"/>
        <v>0</v>
      </c>
      <c r="AZ15" s="78">
        <f t="shared" si="38"/>
        <v>-2.9103830456733704E-11</v>
      </c>
      <c r="BA15" s="78">
        <f t="shared" si="39"/>
        <v>-2.9103830456733704E-11</v>
      </c>
      <c r="BB15" s="78"/>
      <c r="BC15" s="51">
        <v>0</v>
      </c>
      <c r="BG15" s="78">
        <f t="shared" si="40"/>
        <v>0</v>
      </c>
      <c r="BH15" s="78">
        <f t="shared" si="41"/>
        <v>-2.9103830456733704E-11</v>
      </c>
      <c r="BI15" s="78">
        <f t="shared" si="42"/>
        <v>-2.9103830456733704E-11</v>
      </c>
      <c r="BJ15" s="78"/>
      <c r="BO15" s="78">
        <f t="shared" si="43"/>
        <v>0</v>
      </c>
      <c r="BP15" s="78">
        <f t="shared" si="44"/>
        <v>-2.9103830456733704E-11</v>
      </c>
      <c r="BQ15" s="78">
        <f t="shared" si="45"/>
        <v>-2.9103830456733704E-11</v>
      </c>
      <c r="BR15" s="78"/>
      <c r="BS15" s="51">
        <f t="shared" si="16"/>
        <v>0</v>
      </c>
      <c r="BT15" s="51">
        <v>0</v>
      </c>
      <c r="BU15" s="51">
        <v>0</v>
      </c>
      <c r="BV15" s="51">
        <f>SUMIFS('Contract Data'!IP:IP,'Contract Data'!C:C,'Summary Rollforward'!B15)</f>
        <v>0</v>
      </c>
      <c r="BX15" s="78">
        <f t="shared" si="17"/>
        <v>0</v>
      </c>
      <c r="BY15" s="78">
        <f t="shared" si="18"/>
        <v>-2.9103830456733704E-11</v>
      </c>
      <c r="BZ15" s="78">
        <f t="shared" si="19"/>
        <v>-2.9103830456733704E-11</v>
      </c>
      <c r="CA15" s="78"/>
      <c r="CB15" s="51">
        <f t="shared" si="1"/>
        <v>0</v>
      </c>
      <c r="CC15" s="51">
        <f>SUMIFS('June 25 Inv'!G:G,'June 25 Inv'!D:D,'Summary Rollforward'!$B15)</f>
        <v>0</v>
      </c>
      <c r="CD15" s="51">
        <f>-SUMIFS('Jun25 Dep'!I:I,'Jun25 Dep'!F:F,'Summary Rollforward'!$B15)</f>
        <v>0</v>
      </c>
      <c r="CE15" s="51">
        <f>SUMIFS('Contract Data'!IQ:IQ,'Contract Data'!$C:$C,'Summary Rollforward'!$B15)</f>
        <v>0</v>
      </c>
      <c r="CG15" s="78">
        <f t="shared" si="20"/>
        <v>0</v>
      </c>
      <c r="CH15" s="78">
        <f t="shared" si="21"/>
        <v>-2.9103830456733704E-11</v>
      </c>
      <c r="CI15" s="78">
        <f t="shared" si="22"/>
        <v>-2.9103830456733704E-11</v>
      </c>
      <c r="CJ15" s="78"/>
      <c r="CK15" s="51">
        <f t="shared" si="2"/>
        <v>0</v>
      </c>
      <c r="CL15" s="51">
        <f>SUMIFS('Jul 25 Inv'!H:H,'Jul 25 Inv'!E:E,'Summary Rollforward'!$B15)</f>
        <v>0</v>
      </c>
      <c r="CM15" s="51">
        <f>-SUMIFS('Jul25 Dep'!J:J,'Jul25 Dep'!F:F,'Summary Rollforward'!$B15)</f>
        <v>0</v>
      </c>
      <c r="CN15" s="51">
        <f>SUMIFS('Contract Data'!IR:IR,'Contract Data'!$C:$C,'Summary Rollforward'!$B15)</f>
        <v>0</v>
      </c>
      <c r="CP15" s="78">
        <f t="shared" si="23"/>
        <v>0</v>
      </c>
      <c r="CQ15" s="78">
        <f t="shared" si="24"/>
        <v>-2.9103830456733704E-11</v>
      </c>
      <c r="CR15" s="78">
        <f t="shared" si="25"/>
        <v>-2.9103830456733704E-11</v>
      </c>
      <c r="CT15" s="51">
        <f t="shared" si="3"/>
        <v>0</v>
      </c>
      <c r="CU15" s="51">
        <f>SUMIFS('Aug 25 Inv'!H:H,'Aug 25 Inv'!E:E,'Summary Rollforward'!$B15)</f>
        <v>0</v>
      </c>
      <c r="CV15" s="51">
        <f>-SUMIFS('Aug25 Dep'!J:J,'Aug25 Dep'!F:F,'Summary Rollforward'!$B15)</f>
        <v>0</v>
      </c>
      <c r="CW15" s="51">
        <f>SUMIFS('Contract Data'!IS:IS,'Contract Data'!$C:$C,'Summary Rollforward'!$B15)</f>
        <v>0</v>
      </c>
      <c r="CY15" s="78">
        <f t="shared" si="26"/>
        <v>0</v>
      </c>
      <c r="CZ15" s="78">
        <f t="shared" si="27"/>
        <v>-2.9103830456733704E-11</v>
      </c>
      <c r="DA15" s="78">
        <f t="shared" si="28"/>
        <v>-2.9103830456733704E-11</v>
      </c>
      <c r="DC15" s="51">
        <f t="shared" si="29"/>
        <v>0</v>
      </c>
      <c r="DD15" s="51">
        <f>SUMIFS('Sep 25 Inv'!H:H,'Sep 25 Inv'!E:E,'Summary Rollforward'!$B15)</f>
        <v>0</v>
      </c>
      <c r="DE15" s="51">
        <f>-SUMIFS('Sep25 Dep'!J:J,'Sep25 Dep'!F:F,'Summary Rollforward'!$B15)</f>
        <v>0</v>
      </c>
      <c r="DF15" s="51">
        <f>SUMIFS('Contract Data'!IT:IT,'Contract Data'!$C:$C,'Summary Rollforward'!$B15)</f>
        <v>0</v>
      </c>
      <c r="DH15" s="78">
        <f t="shared" si="30"/>
        <v>0</v>
      </c>
      <c r="DI15" s="78">
        <f t="shared" si="31"/>
        <v>-2.9103830456733704E-11</v>
      </c>
      <c r="DJ15" s="78">
        <f t="shared" si="32"/>
        <v>-2.9103830456733704E-11</v>
      </c>
      <c r="DL15" s="51">
        <f t="shared" si="4"/>
        <v>0</v>
      </c>
      <c r="DM15" s="51">
        <f>SUMIFS('Oct 25 Inv'!H:H,'Oct 25 Inv'!E:E,'Summary Rollforward'!$B15)</f>
        <v>0</v>
      </c>
      <c r="DN15" s="51">
        <f>-SUMIFS('Oct25 Dep'!J:J,'Oct25 Dep'!F:F,'Summary Rollforward'!$B15)</f>
        <v>0</v>
      </c>
      <c r="DO15" s="51">
        <f>SUMIFS('Contract Data'!IU:IU,'Contract Data'!$C:$C,'Summary Rollforward'!$B15)</f>
        <v>0</v>
      </c>
      <c r="DQ15" s="78">
        <f t="shared" si="5"/>
        <v>0</v>
      </c>
      <c r="DR15" s="78">
        <f t="shared" si="6"/>
        <v>-2.9103830456733704E-11</v>
      </c>
      <c r="DS15" s="78">
        <f t="shared" si="7"/>
        <v>-2.9103830456733704E-11</v>
      </c>
      <c r="DU15" s="51">
        <f t="shared" si="8"/>
        <v>0</v>
      </c>
      <c r="DV15" s="51">
        <f>SUMIFS('Nov 25 Inv'!H:H,'Nov 25 Inv'!E:E,'Summary Rollforward'!$B15)</f>
        <v>0</v>
      </c>
      <c r="DW15" s="51">
        <f>-SUMIFS('Nov25 Dep'!J:J,'Nov25 Dep'!F:F,'Summary Rollforward'!$B15)</f>
        <v>0</v>
      </c>
      <c r="DX15" s="51">
        <f>SUMIFS('Contract Data'!IV:IV,'Contract Data'!$C:$C,'Summary Rollforward'!$B15)</f>
        <v>0</v>
      </c>
      <c r="DZ15" s="78">
        <f t="shared" si="9"/>
        <v>0</v>
      </c>
      <c r="EA15" s="78">
        <f t="shared" si="10"/>
        <v>-2.9103830456733704E-11</v>
      </c>
      <c r="EB15" s="78">
        <f t="shared" si="11"/>
        <v>-2.9103830456733704E-11</v>
      </c>
      <c r="ED15" s="51">
        <f t="shared" si="12"/>
        <v>2.9103830456733704E-11</v>
      </c>
      <c r="EE15" s="51">
        <f>SUMIFS('Dec 25 Inv'!H:H,'Dec 25 Inv'!E:E,'Summary Rollforward'!$B15)</f>
        <v>0</v>
      </c>
      <c r="EF15" s="51">
        <f>-SUMIFS('Dec25 Dep'!I:I,'Dec25 Dep'!F:F,'Summary Rollforward'!$B15)</f>
        <v>0</v>
      </c>
      <c r="EG15" s="51">
        <f>-EB15</f>
        <v>2.9103830456733704E-11</v>
      </c>
      <c r="EI15" s="78">
        <f>+DZ15+EE15+EF15</f>
        <v>0</v>
      </c>
      <c r="EJ15" s="78">
        <f>+EK15-EI15</f>
        <v>0</v>
      </c>
      <c r="EK15" s="78">
        <f>+EB15+ED15+EF15+EE15</f>
        <v>0</v>
      </c>
      <c r="EM15" s="461"/>
    </row>
    <row r="16" spans="1:143" x14ac:dyDescent="0.3">
      <c r="B16" s="48" t="s">
        <v>1229</v>
      </c>
      <c r="C16" s="48" t="s">
        <v>119</v>
      </c>
      <c r="N16" s="78"/>
      <c r="O16" s="78"/>
      <c r="P16" s="78"/>
      <c r="Q16" s="78"/>
      <c r="R16" s="78"/>
      <c r="S16" s="78"/>
      <c r="T16" s="78"/>
      <c r="U16" s="78"/>
      <c r="V16" s="78"/>
      <c r="W16" s="78"/>
      <c r="X16" s="78"/>
      <c r="AA16" s="78"/>
      <c r="AB16" s="78"/>
      <c r="AC16" s="78"/>
      <c r="AI16" s="78"/>
      <c r="AJ16" s="78"/>
      <c r="AK16" s="78"/>
      <c r="AL16" s="78"/>
      <c r="AQ16" s="78"/>
      <c r="AR16" s="78"/>
      <c r="AS16" s="78"/>
      <c r="AT16" s="78"/>
      <c r="AY16" s="78"/>
      <c r="AZ16" s="78"/>
      <c r="BA16" s="78"/>
      <c r="BB16" s="78"/>
      <c r="BG16" s="78"/>
      <c r="BH16" s="78"/>
      <c r="BI16" s="78"/>
      <c r="BJ16" s="78"/>
      <c r="BO16" s="78"/>
      <c r="BP16" s="78"/>
      <c r="BQ16" s="78"/>
      <c r="BR16" s="78"/>
      <c r="BX16" s="78"/>
      <c r="BY16" s="78"/>
      <c r="BZ16" s="78"/>
      <c r="CA16" s="78"/>
      <c r="CG16" s="78"/>
      <c r="CH16" s="78"/>
      <c r="CI16" s="78"/>
      <c r="CJ16" s="78"/>
      <c r="CP16" s="78"/>
      <c r="CQ16" s="78"/>
      <c r="CR16" s="78"/>
      <c r="CY16" s="78"/>
      <c r="CZ16" s="78"/>
      <c r="DA16" s="78"/>
      <c r="DH16" s="78"/>
      <c r="DI16" s="78"/>
      <c r="DJ16" s="78"/>
      <c r="DQ16" s="78"/>
      <c r="DR16" s="78"/>
      <c r="DS16" s="78"/>
      <c r="DZ16" s="78"/>
      <c r="EA16" s="78"/>
      <c r="EB16" s="78"/>
      <c r="ED16" s="51">
        <f t="shared" ref="ED16" si="46">EG16-EE16</f>
        <v>0</v>
      </c>
      <c r="EE16" s="51">
        <f>SUMIFS('Dec 25 Inv'!H:H,'Dec 25 Inv'!E:E,'Summary Rollforward'!$B16)</f>
        <v>30000</v>
      </c>
      <c r="EF16" s="51">
        <f>-SUMIFS('Dec25 Dep'!I:I,'Dec25 Dep'!F:F,'Summary Rollforward'!$B16)</f>
        <v>0</v>
      </c>
      <c r="EG16" s="51">
        <f>SUMIFS('Contract Data'!IW:IW,'Contract Data'!$C:$C,'Summary Rollforward'!$B16)</f>
        <v>30000</v>
      </c>
      <c r="EI16" s="78">
        <f t="shared" ref="EI16" si="47">+DZ16+EE16+EF16</f>
        <v>30000</v>
      </c>
      <c r="EJ16" s="78">
        <f t="shared" ref="EJ16" si="48">+EK16-EI16</f>
        <v>0</v>
      </c>
      <c r="EK16" s="78">
        <f t="shared" ref="EK16" si="49">+EB16+ED16+EF16+EE16</f>
        <v>30000</v>
      </c>
    </row>
    <row r="17" spans="2:141" x14ac:dyDescent="0.3">
      <c r="B17" s="48" t="s">
        <v>587</v>
      </c>
      <c r="C17" s="48" t="s">
        <v>111</v>
      </c>
      <c r="N17" s="78"/>
      <c r="O17" s="78"/>
      <c r="P17" s="78"/>
      <c r="Q17" s="78"/>
      <c r="R17" s="78"/>
      <c r="S17" s="78"/>
      <c r="T17" s="78"/>
      <c r="U17" s="78"/>
      <c r="V17" s="78"/>
      <c r="W17" s="78"/>
      <c r="X17" s="78"/>
      <c r="AA17" s="78"/>
      <c r="AB17" s="78"/>
      <c r="AC17" s="78"/>
      <c r="AI17" s="78"/>
      <c r="AJ17" s="78"/>
      <c r="AK17" s="78"/>
      <c r="AL17" s="78"/>
      <c r="AQ17" s="78"/>
      <c r="AR17" s="78"/>
      <c r="AS17" s="78"/>
      <c r="AT17" s="78"/>
      <c r="AY17" s="78"/>
      <c r="AZ17" s="78"/>
      <c r="BA17" s="78"/>
      <c r="BB17" s="78"/>
      <c r="BG17" s="78"/>
      <c r="BH17" s="78"/>
      <c r="BI17" s="78"/>
      <c r="BJ17" s="78"/>
      <c r="BK17" s="51">
        <f>+'AR Calculation - Service'!AU381-'Summary Rollforward'!BL17</f>
        <v>65875</v>
      </c>
      <c r="BL17" s="51">
        <v>0</v>
      </c>
      <c r="BO17" s="78">
        <f t="shared" si="43"/>
        <v>0</v>
      </c>
      <c r="BP17" s="78">
        <f>+BQ17-BO17</f>
        <v>65875</v>
      </c>
      <c r="BQ17" s="78">
        <f>+BI17+BK17+BM17+BL17</f>
        <v>65875</v>
      </c>
      <c r="BR17" s="78"/>
      <c r="BS17" s="51">
        <f t="shared" si="16"/>
        <v>65875</v>
      </c>
      <c r="BT17" s="51">
        <v>0</v>
      </c>
      <c r="BU17" s="51">
        <v>0</v>
      </c>
      <c r="BV17" s="51">
        <f>SUMIFS('Contract Data'!IP:IP,'Contract Data'!C:C,'Summary Rollforward'!B17)</f>
        <v>65875</v>
      </c>
      <c r="BX17" s="78">
        <f t="shared" si="17"/>
        <v>0</v>
      </c>
      <c r="BY17" s="78">
        <f t="shared" si="18"/>
        <v>131750</v>
      </c>
      <c r="BZ17" s="78">
        <f t="shared" si="19"/>
        <v>131750</v>
      </c>
      <c r="CA17" s="78"/>
      <c r="CB17" s="51">
        <f t="shared" si="1"/>
        <v>65875</v>
      </c>
      <c r="CC17" s="51">
        <f>SUMIFS('June 25 Inv'!G:G,'June 25 Inv'!D:D,'Summary Rollforward'!$B17)</f>
        <v>0</v>
      </c>
      <c r="CD17" s="51">
        <f>-SUMIFS('Jun25 Dep'!I:I,'Jun25 Dep'!F:F,'Summary Rollforward'!$B17)</f>
        <v>0</v>
      </c>
      <c r="CE17" s="51">
        <f>SUMIFS('Contract Data'!IQ:IQ,'Contract Data'!$C:$C,'Summary Rollforward'!$B17)</f>
        <v>65875</v>
      </c>
      <c r="CG17" s="78">
        <f t="shared" si="20"/>
        <v>0</v>
      </c>
      <c r="CH17" s="78">
        <f t="shared" si="21"/>
        <v>197625</v>
      </c>
      <c r="CI17" s="78">
        <f t="shared" si="22"/>
        <v>197625</v>
      </c>
      <c r="CJ17" s="78"/>
      <c r="CK17" s="51">
        <f t="shared" si="2"/>
        <v>65875</v>
      </c>
      <c r="CL17" s="51">
        <f>SUMIFS('Jul 25 Inv'!H:H,'Jul 25 Inv'!E:E,'Summary Rollforward'!$B17)</f>
        <v>0</v>
      </c>
      <c r="CM17" s="51">
        <f>-SUMIFS('Jul25 Dep'!J:J,'Jul25 Dep'!F:F,'Summary Rollforward'!$B17)</f>
        <v>0</v>
      </c>
      <c r="CN17" s="51">
        <f>SUMIFS('Contract Data'!IR:IR,'Contract Data'!$C:$C,'Summary Rollforward'!$B17)</f>
        <v>65875</v>
      </c>
      <c r="CP17" s="78">
        <f t="shared" si="23"/>
        <v>0</v>
      </c>
      <c r="CQ17" s="78">
        <f t="shared" si="24"/>
        <v>263500</v>
      </c>
      <c r="CR17" s="78">
        <f t="shared" si="25"/>
        <v>263500</v>
      </c>
      <c r="CT17" s="51">
        <f t="shared" si="3"/>
        <v>65875</v>
      </c>
      <c r="CU17" s="51">
        <f>SUMIFS('Aug 25 Inv'!H:H,'Aug 25 Inv'!E:E,'Summary Rollforward'!$B17)</f>
        <v>0</v>
      </c>
      <c r="CV17" s="51">
        <f>-SUMIFS('Aug25 Dep'!J:J,'Aug25 Dep'!F:F,'Summary Rollforward'!$B17)</f>
        <v>0</v>
      </c>
      <c r="CW17" s="51">
        <f>SUMIFS('Contract Data'!IS:IS,'Contract Data'!$C:$C,'Summary Rollforward'!$B17)</f>
        <v>65875</v>
      </c>
      <c r="CY17" s="78">
        <f t="shared" si="26"/>
        <v>0</v>
      </c>
      <c r="CZ17" s="78">
        <f t="shared" si="27"/>
        <v>329375</v>
      </c>
      <c r="DA17" s="78">
        <f t="shared" si="28"/>
        <v>329375</v>
      </c>
      <c r="DC17" s="51">
        <f t="shared" si="29"/>
        <v>-53125</v>
      </c>
      <c r="DD17" s="51">
        <f>SUMIFS('Sep 25 Inv'!H:H,'Sep 25 Inv'!E:E,'Summary Rollforward'!$B17)</f>
        <v>85000</v>
      </c>
      <c r="DE17" s="51">
        <f>-SUMIFS('Sep25 Dep'!J:J,'Sep25 Dep'!F:F,'Summary Rollforward'!$B17)</f>
        <v>0</v>
      </c>
      <c r="DF17" s="51">
        <f>SUMIFS('Contract Data'!IT:IT,'Contract Data'!$C:$C,'Summary Rollforward'!$B17)</f>
        <v>31875</v>
      </c>
      <c r="DH17" s="78">
        <f t="shared" si="30"/>
        <v>85000</v>
      </c>
      <c r="DI17" s="78">
        <f t="shared" si="31"/>
        <v>276250</v>
      </c>
      <c r="DJ17" s="78">
        <f t="shared" si="32"/>
        <v>361250</v>
      </c>
      <c r="DL17" s="51">
        <f t="shared" si="4"/>
        <v>-53125</v>
      </c>
      <c r="DM17" s="51">
        <f>SUMIFS('Oct 25 Inv'!H:H,'Oct 25 Inv'!E:E,'Summary Rollforward'!$B17)</f>
        <v>85000</v>
      </c>
      <c r="DN17" s="51">
        <f>-SUMIFS('Oct25 Dep'!J:J,'Oct25 Dep'!F:F,'Summary Rollforward'!$B17)</f>
        <v>-85000</v>
      </c>
      <c r="DO17" s="51">
        <f>SUMIFS('Contract Data'!IU:IU,'Contract Data'!$C:$C,'Summary Rollforward'!$B17)</f>
        <v>31875</v>
      </c>
      <c r="DQ17" s="78">
        <f t="shared" si="5"/>
        <v>85000</v>
      </c>
      <c r="DR17" s="78">
        <f t="shared" si="6"/>
        <v>223125</v>
      </c>
      <c r="DS17" s="78">
        <f t="shared" si="7"/>
        <v>308125</v>
      </c>
      <c r="DU17" s="51">
        <f t="shared" si="8"/>
        <v>-53125</v>
      </c>
      <c r="DV17" s="51">
        <f>SUMIFS('Nov 25 Inv'!H:H,'Nov 25 Inv'!E:E,'Summary Rollforward'!$B17)</f>
        <v>85000</v>
      </c>
      <c r="DW17" s="51">
        <f>-SUMIFS('Nov25 Dep'!J:J,'Nov25 Dep'!F:F,'Summary Rollforward'!$B17)</f>
        <v>-85000</v>
      </c>
      <c r="DX17" s="51">
        <f>SUMIFS('Contract Data'!IV:IV,'Contract Data'!$C:$C,'Summary Rollforward'!$B17)</f>
        <v>31875</v>
      </c>
      <c r="DZ17" s="78">
        <f t="shared" si="9"/>
        <v>85000</v>
      </c>
      <c r="EA17" s="78">
        <f t="shared" si="10"/>
        <v>170000</v>
      </c>
      <c r="EB17" s="78">
        <f t="shared" si="11"/>
        <v>255000</v>
      </c>
      <c r="ED17" s="51">
        <f t="shared" si="12"/>
        <v>0</v>
      </c>
      <c r="EE17" s="51">
        <f>SUMIFS('Dec 25 Inv'!H:H,'Dec 25 Inv'!E:E,'Summary Rollforward'!$B17)</f>
        <v>0</v>
      </c>
      <c r="EF17" s="51">
        <f>-SUMIFS('Dec25 Dep'!I:I,'Dec25 Dep'!F:F,'Summary Rollforward'!$B17)</f>
        <v>-85000</v>
      </c>
      <c r="EG17" s="51">
        <f>SUMIFS('Contract Data'!IW:IW,'Contract Data'!$C:$C,'Summary Rollforward'!$B17)</f>
        <v>0</v>
      </c>
      <c r="EI17" s="78">
        <f t="shared" si="13"/>
        <v>0</v>
      </c>
      <c r="EJ17" s="78">
        <f t="shared" si="14"/>
        <v>170000</v>
      </c>
      <c r="EK17" s="78">
        <f t="shared" si="15"/>
        <v>170000</v>
      </c>
    </row>
    <row r="18" spans="2:141" x14ac:dyDescent="0.3">
      <c r="B18" s="48" t="s">
        <v>8</v>
      </c>
      <c r="C18" s="48" t="s">
        <v>174</v>
      </c>
      <c r="F18" s="51">
        <f>+G18-E18</f>
        <v>31250</v>
      </c>
      <c r="G18" s="51">
        <f>+'AR Calculation - Service'!AM286</f>
        <v>31250</v>
      </c>
      <c r="I18" s="51">
        <f>+'AR Calculation - Service'!AN285</f>
        <v>58125</v>
      </c>
      <c r="L18" s="51">
        <f>+'Sep 30'!G8</f>
        <v>75000</v>
      </c>
      <c r="M18" s="51">
        <f>+N18-L18</f>
        <v>14375</v>
      </c>
      <c r="N18" s="78">
        <f>+G18+I18+J18</f>
        <v>89375</v>
      </c>
      <c r="O18" s="78"/>
      <c r="P18" s="78">
        <v>58125</v>
      </c>
      <c r="Q18" s="78"/>
      <c r="R18" s="78"/>
      <c r="S18" s="78">
        <f>+'Oct 31'!G8</f>
        <v>150000</v>
      </c>
      <c r="T18" s="78">
        <f>+U18-S18</f>
        <v>-2500</v>
      </c>
      <c r="U18" s="78">
        <f>+N18+P18+Q18</f>
        <v>147500</v>
      </c>
      <c r="V18" s="78"/>
      <c r="W18" s="78">
        <f>+'AR Calculation - Service'!AP285</f>
        <v>58125</v>
      </c>
      <c r="X18" s="78">
        <f>+'Nov Collections'!I9+'Nov Collections'!I24</f>
        <v>-150000</v>
      </c>
      <c r="Z18" s="51">
        <f>+'Nov 30'!G8</f>
        <v>75000</v>
      </c>
      <c r="AA18" s="51">
        <f>+AB18-Z18</f>
        <v>-19375</v>
      </c>
      <c r="AB18" s="51">
        <f>+U18+W18+X18</f>
        <v>55625</v>
      </c>
      <c r="AD18" s="51">
        <f>+'AR Calculation - Service'!AQ285-AE18</f>
        <v>625</v>
      </c>
      <c r="AE18" s="51">
        <f>+'Dec Invoicing'!I9</f>
        <v>75000</v>
      </c>
      <c r="AG18" s="51">
        <f>+'AR Calculation - Service'!AQ284</f>
        <v>-75000</v>
      </c>
      <c r="AI18" s="51">
        <f>+'Dec 31'!G8</f>
        <v>75000</v>
      </c>
      <c r="AJ18" s="78">
        <f t="shared" si="0"/>
        <v>-18750</v>
      </c>
      <c r="AK18" s="78">
        <f t="shared" si="33"/>
        <v>56250</v>
      </c>
      <c r="AM18" s="51">
        <f>+'AR Calculation - Service'!AR285-'Summary Rollforward'!AN18</f>
        <v>-12500</v>
      </c>
      <c r="AN18" s="51">
        <f>+'Jan Invoicing'!G7</f>
        <v>75000</v>
      </c>
      <c r="AO18" s="51">
        <f>+'AR Calculation - Service'!AR284</f>
        <v>-75000</v>
      </c>
      <c r="AQ18" s="51">
        <f t="shared" si="34"/>
        <v>75000</v>
      </c>
      <c r="AR18" s="78">
        <f t="shared" si="35"/>
        <v>-31250</v>
      </c>
      <c r="AS18" s="78">
        <f t="shared" si="36"/>
        <v>43750</v>
      </c>
      <c r="AU18" s="51">
        <f>+'AR Calculation - Service'!AS285-'Summary Rollforward'!AV18</f>
        <v>31250</v>
      </c>
      <c r="AV18" s="51">
        <f>+'Jan Invoicing'!O7</f>
        <v>0</v>
      </c>
      <c r="AW18" s="51">
        <f>+'AR Calculation - Service'!BB284</f>
        <v>0</v>
      </c>
      <c r="AY18" s="51">
        <f t="shared" si="37"/>
        <v>75000</v>
      </c>
      <c r="AZ18" s="78">
        <f t="shared" si="38"/>
        <v>0</v>
      </c>
      <c r="BA18" s="78">
        <f t="shared" si="39"/>
        <v>75000</v>
      </c>
      <c r="BC18" s="51">
        <v>0</v>
      </c>
      <c r="BD18" s="51">
        <f>+'Jan Invoicing'!W7</f>
        <v>0</v>
      </c>
      <c r="BE18" s="51">
        <f>+'AR Calculation - Service'!AT284</f>
        <v>-75000</v>
      </c>
      <c r="BG18" s="51">
        <f t="shared" si="40"/>
        <v>0</v>
      </c>
      <c r="BH18" s="78">
        <f t="shared" si="41"/>
        <v>0</v>
      </c>
      <c r="BI18" s="78">
        <f t="shared" si="42"/>
        <v>0</v>
      </c>
      <c r="BM18" s="51">
        <f>+'AR Calculation - Service'!BB284</f>
        <v>0</v>
      </c>
      <c r="BO18" s="51">
        <f t="shared" si="43"/>
        <v>0</v>
      </c>
      <c r="BP18" s="78">
        <f t="shared" si="44"/>
        <v>0</v>
      </c>
      <c r="BQ18" s="78">
        <f t="shared" si="45"/>
        <v>0</v>
      </c>
      <c r="BS18" s="51">
        <f t="shared" si="16"/>
        <v>0</v>
      </c>
      <c r="BT18" s="51">
        <v>0</v>
      </c>
      <c r="BU18" s="51">
        <v>0</v>
      </c>
      <c r="BV18" s="51">
        <f>SUMIFS('Contract Data'!IP:IP,'Contract Data'!C:C,'Summary Rollforward'!B18)</f>
        <v>0</v>
      </c>
      <c r="BX18" s="51">
        <f t="shared" si="17"/>
        <v>0</v>
      </c>
      <c r="BY18" s="78">
        <f t="shared" si="18"/>
        <v>0</v>
      </c>
      <c r="BZ18" s="78">
        <f t="shared" si="19"/>
        <v>0</v>
      </c>
      <c r="CB18" s="51">
        <f t="shared" si="1"/>
        <v>0</v>
      </c>
      <c r="CC18" s="51">
        <f>SUMIFS('June 25 Inv'!G:G,'June 25 Inv'!D:D,'Summary Rollforward'!$B18)</f>
        <v>0</v>
      </c>
      <c r="CD18" s="51">
        <f>-SUMIFS('Jun25 Dep'!I:I,'Jun25 Dep'!F:F,'Summary Rollforward'!$B18)</f>
        <v>0</v>
      </c>
      <c r="CE18" s="51">
        <f>SUMIFS('Contract Data'!IQ:IQ,'Contract Data'!$C:$C,'Summary Rollforward'!$B18)</f>
        <v>0</v>
      </c>
      <c r="CG18" s="51">
        <f t="shared" si="20"/>
        <v>0</v>
      </c>
      <c r="CH18" s="78">
        <f t="shared" si="21"/>
        <v>0</v>
      </c>
      <c r="CI18" s="78">
        <f t="shared" si="22"/>
        <v>0</v>
      </c>
      <c r="CK18" s="51">
        <f t="shared" si="2"/>
        <v>0</v>
      </c>
      <c r="CL18" s="51">
        <f>SUMIFS('Jul 25 Inv'!H:H,'Jul 25 Inv'!E:E,'Summary Rollforward'!$B18)</f>
        <v>0</v>
      </c>
      <c r="CM18" s="51">
        <f>-SUMIFS('Jul25 Dep'!J:J,'Jul25 Dep'!F:F,'Summary Rollforward'!$B18)</f>
        <v>0</v>
      </c>
      <c r="CN18" s="51">
        <f>SUMIFS('Contract Data'!IR:IR,'Contract Data'!$C:$C,'Summary Rollforward'!$B18)</f>
        <v>0</v>
      </c>
      <c r="CP18" s="51">
        <f t="shared" si="23"/>
        <v>0</v>
      </c>
      <c r="CQ18" s="78">
        <f t="shared" si="24"/>
        <v>0</v>
      </c>
      <c r="CR18" s="78">
        <f t="shared" si="25"/>
        <v>0</v>
      </c>
      <c r="CT18" s="51">
        <f t="shared" si="3"/>
        <v>0</v>
      </c>
      <c r="CU18" s="51">
        <f>SUMIFS('Aug 25 Inv'!H:H,'Aug 25 Inv'!E:E,'Summary Rollforward'!$B18)</f>
        <v>0</v>
      </c>
      <c r="CV18" s="51">
        <f>-SUMIFS('Aug25 Dep'!J:J,'Aug25 Dep'!F:F,'Summary Rollforward'!$B18)</f>
        <v>0</v>
      </c>
      <c r="CW18" s="51">
        <f>SUMIFS('Contract Data'!IS:IS,'Contract Data'!$C:$C,'Summary Rollforward'!$B18)</f>
        <v>0</v>
      </c>
      <c r="CY18" s="51">
        <f t="shared" si="26"/>
        <v>0</v>
      </c>
      <c r="CZ18" s="78">
        <f t="shared" si="27"/>
        <v>0</v>
      </c>
      <c r="DA18" s="78">
        <f t="shared" si="28"/>
        <v>0</v>
      </c>
      <c r="DC18" s="51">
        <f t="shared" si="29"/>
        <v>0</v>
      </c>
      <c r="DD18" s="51">
        <f>SUMIFS('Sep 25 Inv'!H:H,'Sep 25 Inv'!E:E,'Summary Rollforward'!$B18)</f>
        <v>0</v>
      </c>
      <c r="DE18" s="51">
        <f>-SUMIFS('Sep25 Dep'!J:J,'Sep25 Dep'!F:F,'Summary Rollforward'!$B18)</f>
        <v>0</v>
      </c>
      <c r="DF18" s="51">
        <f>SUMIFS('Contract Data'!IT:IT,'Contract Data'!$C:$C,'Summary Rollforward'!$B18)</f>
        <v>0</v>
      </c>
      <c r="DH18" s="78">
        <f t="shared" si="30"/>
        <v>0</v>
      </c>
      <c r="DI18" s="78">
        <f t="shared" si="31"/>
        <v>0</v>
      </c>
      <c r="DJ18" s="78">
        <f t="shared" si="32"/>
        <v>0</v>
      </c>
      <c r="DL18" s="51">
        <f t="shared" si="4"/>
        <v>0</v>
      </c>
      <c r="DM18" s="51">
        <f>SUMIFS('Oct 25 Inv'!H:H,'Oct 25 Inv'!E:E,'Summary Rollforward'!$B18)</f>
        <v>0</v>
      </c>
      <c r="DN18" s="51">
        <f>-SUMIFS('Oct25 Dep'!J:J,'Oct25 Dep'!F:F,'Summary Rollforward'!$B18)</f>
        <v>0</v>
      </c>
      <c r="DO18" s="51">
        <f>SUMIFS('Contract Data'!IU:IU,'Contract Data'!$C:$C,'Summary Rollforward'!$B18)</f>
        <v>0</v>
      </c>
      <c r="DQ18" s="78">
        <f t="shared" si="5"/>
        <v>0</v>
      </c>
      <c r="DR18" s="78">
        <f t="shared" si="6"/>
        <v>0</v>
      </c>
      <c r="DS18" s="78">
        <f t="shared" si="7"/>
        <v>0</v>
      </c>
      <c r="DU18" s="51">
        <f t="shared" si="8"/>
        <v>0</v>
      </c>
      <c r="DV18" s="51">
        <f>SUMIFS('Nov 25 Inv'!H:H,'Nov 25 Inv'!E:E,'Summary Rollforward'!$B18)</f>
        <v>0</v>
      </c>
      <c r="DW18" s="51">
        <f>-SUMIFS('Nov25 Dep'!J:J,'Nov25 Dep'!F:F,'Summary Rollforward'!$B18)</f>
        <v>0</v>
      </c>
      <c r="DX18" s="51">
        <f>SUMIFS('Contract Data'!IV:IV,'Contract Data'!$C:$C,'Summary Rollforward'!$B18)</f>
        <v>0</v>
      </c>
      <c r="DZ18" s="78">
        <f t="shared" si="9"/>
        <v>0</v>
      </c>
      <c r="EA18" s="78">
        <f t="shared" si="10"/>
        <v>0</v>
      </c>
      <c r="EB18" s="78">
        <f t="shared" si="11"/>
        <v>0</v>
      </c>
      <c r="ED18" s="51">
        <f t="shared" si="12"/>
        <v>0</v>
      </c>
      <c r="EE18" s="51">
        <f>SUMIFS('Dec 25 Inv'!H:H,'Dec 25 Inv'!E:E,'Summary Rollforward'!$B18)</f>
        <v>0</v>
      </c>
      <c r="EF18" s="51">
        <f>-SUMIFS('Dec25 Dep'!I:I,'Dec25 Dep'!F:F,'Summary Rollforward'!$B18)</f>
        <v>0</v>
      </c>
      <c r="EG18" s="51">
        <f>SUMIFS('Contract Data'!IW:IW,'Contract Data'!$C:$C,'Summary Rollforward'!$B18)</f>
        <v>0</v>
      </c>
      <c r="EI18" s="78">
        <f t="shared" si="13"/>
        <v>0</v>
      </c>
      <c r="EJ18" s="78">
        <f t="shared" si="14"/>
        <v>0</v>
      </c>
      <c r="EK18" s="78">
        <f t="shared" si="15"/>
        <v>0</v>
      </c>
    </row>
    <row r="19" spans="2:141" x14ac:dyDescent="0.3">
      <c r="B19" s="48" t="s">
        <v>113</v>
      </c>
      <c r="C19" s="48" t="s">
        <v>112</v>
      </c>
      <c r="E19" s="51">
        <v>0</v>
      </c>
      <c r="F19" s="51">
        <f>+G19-E19</f>
        <v>58366.999999999884</v>
      </c>
      <c r="G19" s="51">
        <f>+'AR Calculation - Service'!AM57</f>
        <v>58366.999999999884</v>
      </c>
      <c r="M19" s="51">
        <f>+N19-L19</f>
        <v>58366.999999999884</v>
      </c>
      <c r="N19" s="78">
        <f>+G19+I19+J19</f>
        <v>58366.999999999884</v>
      </c>
      <c r="O19" s="78"/>
      <c r="P19" s="78"/>
      <c r="Q19" s="78"/>
      <c r="R19" s="78"/>
      <c r="S19" s="78">
        <v>0</v>
      </c>
      <c r="T19" s="78">
        <f>+U19-S19</f>
        <v>58366.999999999884</v>
      </c>
      <c r="U19" s="78">
        <f>+N19+P19+Q19</f>
        <v>58366.999999999884</v>
      </c>
      <c r="V19" s="78"/>
      <c r="W19" s="78">
        <v>0</v>
      </c>
      <c r="X19" s="78"/>
      <c r="Z19" s="51">
        <v>0</v>
      </c>
      <c r="AA19" s="78">
        <f>+AB19-Z19</f>
        <v>58366.999999999884</v>
      </c>
      <c r="AB19" s="78">
        <f>+U19+W19+X19</f>
        <v>58366.999999999884</v>
      </c>
      <c r="AC19" s="78"/>
      <c r="AD19" s="51">
        <v>0</v>
      </c>
      <c r="AF19" s="51">
        <v>-58367</v>
      </c>
      <c r="AI19" s="78">
        <v>0</v>
      </c>
      <c r="AJ19" s="78">
        <f t="shared" si="0"/>
        <v>-1.1641532182693481E-10</v>
      </c>
      <c r="AK19" s="78">
        <f t="shared" si="33"/>
        <v>-1.1641532182693481E-10</v>
      </c>
      <c r="AL19" s="78"/>
      <c r="AM19" s="51">
        <v>0</v>
      </c>
      <c r="AO19" s="51">
        <f>-'Oct Collections'!AF14-'Oct Collections'!AF15</f>
        <v>0</v>
      </c>
      <c r="AQ19" s="78">
        <f t="shared" si="34"/>
        <v>0</v>
      </c>
      <c r="AR19" s="78">
        <f t="shared" si="35"/>
        <v>-1.1641532182693481E-10</v>
      </c>
      <c r="AS19" s="78">
        <f t="shared" si="36"/>
        <v>-1.1641532182693481E-10</v>
      </c>
      <c r="AT19" s="78"/>
      <c r="AU19" s="51">
        <v>0</v>
      </c>
      <c r="AW19" s="51">
        <f>-'Oct Collections'!AN14-'Oct Collections'!AN15</f>
        <v>0</v>
      </c>
      <c r="AY19" s="78">
        <f t="shared" si="37"/>
        <v>0</v>
      </c>
      <c r="AZ19" s="78">
        <f t="shared" si="38"/>
        <v>-1.1641532182693481E-10</v>
      </c>
      <c r="BA19" s="78">
        <f t="shared" si="39"/>
        <v>-1.1641532182693481E-10</v>
      </c>
      <c r="BB19" s="78"/>
      <c r="BC19" s="51">
        <v>0</v>
      </c>
      <c r="BG19" s="78">
        <f t="shared" si="40"/>
        <v>0</v>
      </c>
      <c r="BH19" s="78">
        <f t="shared" si="41"/>
        <v>-1.1641532182693481E-10</v>
      </c>
      <c r="BI19" s="78">
        <f t="shared" si="42"/>
        <v>-1.1641532182693481E-10</v>
      </c>
      <c r="BJ19" s="78"/>
      <c r="BO19" s="78">
        <f t="shared" si="43"/>
        <v>0</v>
      </c>
      <c r="BP19" s="78">
        <f t="shared" si="44"/>
        <v>-1.1641532182693481E-10</v>
      </c>
      <c r="BQ19" s="78">
        <f t="shared" si="45"/>
        <v>-1.1641532182693481E-10</v>
      </c>
      <c r="BR19" s="78"/>
      <c r="BS19" s="51">
        <f t="shared" si="16"/>
        <v>0</v>
      </c>
      <c r="BT19" s="51">
        <v>0</v>
      </c>
      <c r="BU19" s="51">
        <v>0</v>
      </c>
      <c r="BV19" s="51">
        <f>SUMIFS('Contract Data'!IP:IP,'Contract Data'!C:C,'Summary Rollforward'!B19)</f>
        <v>0</v>
      </c>
      <c r="BX19" s="78">
        <f t="shared" si="17"/>
        <v>0</v>
      </c>
      <c r="BY19" s="78">
        <f t="shared" si="18"/>
        <v>-1.1641532182693481E-10</v>
      </c>
      <c r="BZ19" s="78">
        <f t="shared" si="19"/>
        <v>-1.1641532182693481E-10</v>
      </c>
      <c r="CA19" s="78"/>
      <c r="CB19" s="51">
        <f t="shared" si="1"/>
        <v>0</v>
      </c>
      <c r="CC19" s="51">
        <f>SUMIFS('June 25 Inv'!G:G,'June 25 Inv'!D:D,'Summary Rollforward'!$B19)</f>
        <v>0</v>
      </c>
      <c r="CD19" s="51">
        <f>-SUMIFS('Jun25 Dep'!I:I,'Jun25 Dep'!F:F,'Summary Rollforward'!$B19)</f>
        <v>0</v>
      </c>
      <c r="CE19" s="51">
        <f>SUMIFS('Contract Data'!IQ:IQ,'Contract Data'!$C:$C,'Summary Rollforward'!$B19)</f>
        <v>0</v>
      </c>
      <c r="CG19" s="78">
        <f t="shared" si="20"/>
        <v>0</v>
      </c>
      <c r="CH19" s="78">
        <f t="shared" si="21"/>
        <v>-1.1641532182693481E-10</v>
      </c>
      <c r="CI19" s="78">
        <f t="shared" si="22"/>
        <v>-1.1641532182693481E-10</v>
      </c>
      <c r="CJ19" s="78"/>
      <c r="CK19" s="51">
        <f t="shared" si="2"/>
        <v>0</v>
      </c>
      <c r="CL19" s="51">
        <f>SUMIFS('Jul 25 Inv'!H:H,'Jul 25 Inv'!E:E,'Summary Rollforward'!$B19)</f>
        <v>0</v>
      </c>
      <c r="CM19" s="51">
        <f>-SUMIFS('Jul25 Dep'!J:J,'Jul25 Dep'!F:F,'Summary Rollforward'!$B19)</f>
        <v>0</v>
      </c>
      <c r="CN19" s="51">
        <f>SUMIFS('Contract Data'!IR:IR,'Contract Data'!$C:$C,'Summary Rollforward'!$B19)</f>
        <v>0</v>
      </c>
      <c r="CP19" s="78">
        <f t="shared" si="23"/>
        <v>0</v>
      </c>
      <c r="CQ19" s="78">
        <f t="shared" si="24"/>
        <v>-1.1641532182693481E-10</v>
      </c>
      <c r="CR19" s="78">
        <f t="shared" si="25"/>
        <v>-1.1641532182693481E-10</v>
      </c>
      <c r="CT19" s="51">
        <f t="shared" si="3"/>
        <v>0</v>
      </c>
      <c r="CU19" s="51">
        <f>SUMIFS('Aug 25 Inv'!H:H,'Aug 25 Inv'!E:E,'Summary Rollforward'!$B19)</f>
        <v>0</v>
      </c>
      <c r="CV19" s="51">
        <f>-SUMIFS('Aug25 Dep'!J:J,'Aug25 Dep'!F:F,'Summary Rollforward'!$B19)</f>
        <v>0</v>
      </c>
      <c r="CW19" s="51">
        <f>SUMIFS('Contract Data'!IS:IS,'Contract Data'!$C:$C,'Summary Rollforward'!$B19)</f>
        <v>0</v>
      </c>
      <c r="CY19" s="78">
        <f t="shared" si="26"/>
        <v>0</v>
      </c>
      <c r="CZ19" s="78">
        <f t="shared" si="27"/>
        <v>-1.1641532182693481E-10</v>
      </c>
      <c r="DA19" s="78">
        <f t="shared" si="28"/>
        <v>-1.1641532182693481E-10</v>
      </c>
      <c r="DC19" s="51">
        <f t="shared" si="29"/>
        <v>0</v>
      </c>
      <c r="DD19" s="51">
        <f>SUMIFS('Sep 25 Inv'!H:H,'Sep 25 Inv'!E:E,'Summary Rollforward'!$B19)</f>
        <v>0</v>
      </c>
      <c r="DE19" s="51">
        <f>-SUMIFS('Sep25 Dep'!J:J,'Sep25 Dep'!F:F,'Summary Rollforward'!$B19)</f>
        <v>0</v>
      </c>
      <c r="DF19" s="51">
        <f>SUMIFS('Contract Data'!IT:IT,'Contract Data'!$C:$C,'Summary Rollforward'!$B19)</f>
        <v>0</v>
      </c>
      <c r="DH19" s="78">
        <f t="shared" si="30"/>
        <v>0</v>
      </c>
      <c r="DI19" s="78">
        <f t="shared" si="31"/>
        <v>-1.1641532182693481E-10</v>
      </c>
      <c r="DJ19" s="78">
        <f t="shared" si="32"/>
        <v>-1.1641532182693481E-10</v>
      </c>
      <c r="DL19" s="51">
        <f t="shared" si="4"/>
        <v>0</v>
      </c>
      <c r="DM19" s="51">
        <f>SUMIFS('Oct 25 Inv'!H:H,'Oct 25 Inv'!E:E,'Summary Rollforward'!$B19)</f>
        <v>0</v>
      </c>
      <c r="DN19" s="51">
        <f>-SUMIFS('Oct25 Dep'!J:J,'Oct25 Dep'!F:F,'Summary Rollforward'!$B19)</f>
        <v>0</v>
      </c>
      <c r="DO19" s="51">
        <f>SUMIFS('Contract Data'!IU:IU,'Contract Data'!$C:$C,'Summary Rollforward'!$B19)</f>
        <v>0</v>
      </c>
      <c r="DQ19" s="78">
        <f t="shared" si="5"/>
        <v>0</v>
      </c>
      <c r="DR19" s="78">
        <f t="shared" si="6"/>
        <v>-1.1641532182693481E-10</v>
      </c>
      <c r="DS19" s="78">
        <f t="shared" si="7"/>
        <v>-1.1641532182693481E-10</v>
      </c>
      <c r="DU19" s="51">
        <f t="shared" si="8"/>
        <v>0</v>
      </c>
      <c r="DV19" s="51">
        <f>SUMIFS('Nov 25 Inv'!H:H,'Nov 25 Inv'!E:E,'Summary Rollforward'!$B19)</f>
        <v>0</v>
      </c>
      <c r="DW19" s="51">
        <f>-SUMIFS('Nov25 Dep'!J:J,'Nov25 Dep'!F:F,'Summary Rollforward'!$B19)</f>
        <v>0</v>
      </c>
      <c r="DX19" s="51">
        <f>SUMIFS('Contract Data'!IV:IV,'Contract Data'!$C:$C,'Summary Rollforward'!$B19)</f>
        <v>0</v>
      </c>
      <c r="DZ19" s="78">
        <f t="shared" si="9"/>
        <v>0</v>
      </c>
      <c r="EA19" s="78">
        <f t="shared" si="10"/>
        <v>-1.1641532182693481E-10</v>
      </c>
      <c r="EB19" s="78">
        <f t="shared" si="11"/>
        <v>-1.1641532182693481E-10</v>
      </c>
      <c r="ED19" s="51">
        <f t="shared" si="12"/>
        <v>1.1641532182693481E-10</v>
      </c>
      <c r="EE19" s="51">
        <f>SUMIFS('Dec 25 Inv'!H:H,'Dec 25 Inv'!E:E,'Summary Rollforward'!$B19)</f>
        <v>0</v>
      </c>
      <c r="EF19" s="51">
        <f>-SUMIFS('Dec25 Dep'!I:I,'Dec25 Dep'!F:F,'Summary Rollforward'!$B19)</f>
        <v>0</v>
      </c>
      <c r="EG19" s="51">
        <f>-EB19</f>
        <v>1.1641532182693481E-10</v>
      </c>
      <c r="EI19" s="78">
        <f t="shared" si="13"/>
        <v>0</v>
      </c>
      <c r="EJ19" s="78">
        <f t="shared" si="14"/>
        <v>0</v>
      </c>
      <c r="EK19" s="78">
        <f t="shared" si="15"/>
        <v>0</v>
      </c>
    </row>
    <row r="20" spans="2:141" x14ac:dyDescent="0.3">
      <c r="B20" s="48" t="s">
        <v>170</v>
      </c>
      <c r="C20" s="48" t="s">
        <v>116</v>
      </c>
      <c r="E20" s="51">
        <f>+'Aug 31'!G7</f>
        <v>201000</v>
      </c>
      <c r="F20" s="51">
        <f>+G20-E20</f>
        <v>-117250</v>
      </c>
      <c r="G20" s="51">
        <f>+'AR Calculation - Service'!AM278</f>
        <v>83750</v>
      </c>
      <c r="I20" s="51">
        <f>+'AR Calculation - Service'!AN277</f>
        <v>51925</v>
      </c>
      <c r="L20" s="51">
        <f>+'Sep 30'!G9</f>
        <v>201000</v>
      </c>
      <c r="M20" s="51">
        <f>+N20-L20</f>
        <v>-65325</v>
      </c>
      <c r="N20" s="78">
        <f>+G20+I20+J20</f>
        <v>135675</v>
      </c>
      <c r="O20" s="78"/>
      <c r="P20" s="78">
        <v>51925.000000000007</v>
      </c>
      <c r="Q20" s="78">
        <f>-'Oct Collections'!J10-'Oct Collections'!J11</f>
        <v>-134000</v>
      </c>
      <c r="R20" s="78"/>
      <c r="S20" s="78">
        <f>+'Oct 31'!G9</f>
        <v>134000</v>
      </c>
      <c r="T20" s="78">
        <f>+U20-S20</f>
        <v>-80400</v>
      </c>
      <c r="U20" s="78">
        <f>+N20+P20+Q20</f>
        <v>53600</v>
      </c>
      <c r="V20" s="78"/>
      <c r="W20" s="78">
        <f>+'AR Calculation - Service'!AP277</f>
        <v>51925.000000000007</v>
      </c>
      <c r="X20" s="78">
        <f>+'Nov Collections'!I50</f>
        <v>-67000</v>
      </c>
      <c r="Z20" s="51">
        <f>+'Nov 30'!G9</f>
        <v>134000</v>
      </c>
      <c r="AA20" s="51">
        <f>+AB20-Z20</f>
        <v>-95475</v>
      </c>
      <c r="AB20" s="51">
        <f>+U20+W20+X20</f>
        <v>38525</v>
      </c>
      <c r="AD20" s="51">
        <f>+'AR Calculation - Service'!AQ277</f>
        <v>95475</v>
      </c>
      <c r="AG20" s="51">
        <f>+'AR Calculation - Service'!AQ276</f>
        <v>-67000</v>
      </c>
      <c r="AI20" s="51">
        <f>+'Dec 31'!G9</f>
        <v>67000</v>
      </c>
      <c r="AJ20" s="78">
        <f t="shared" si="0"/>
        <v>0</v>
      </c>
      <c r="AK20" s="78">
        <f t="shared" si="33"/>
        <v>67000</v>
      </c>
      <c r="AM20" s="51">
        <v>0</v>
      </c>
      <c r="AO20" s="51">
        <f>-'Oct Collections'!AF15-'Oct Collections'!AF16</f>
        <v>0</v>
      </c>
      <c r="AQ20" s="51">
        <f t="shared" si="34"/>
        <v>67000</v>
      </c>
      <c r="AR20" s="78">
        <f t="shared" si="35"/>
        <v>0</v>
      </c>
      <c r="AS20" s="78">
        <f t="shared" si="36"/>
        <v>67000</v>
      </c>
      <c r="AU20" s="51">
        <v>0</v>
      </c>
      <c r="AW20" s="51">
        <f>-'Oct Collections'!AN15-'Oct Collections'!AN16</f>
        <v>0</v>
      </c>
      <c r="AY20" s="51">
        <f t="shared" si="37"/>
        <v>67000</v>
      </c>
      <c r="AZ20" s="78">
        <f t="shared" si="38"/>
        <v>0</v>
      </c>
      <c r="BA20" s="78">
        <f t="shared" si="39"/>
        <v>67000</v>
      </c>
      <c r="BC20" s="51">
        <v>0</v>
      </c>
      <c r="BG20" s="51">
        <f t="shared" si="40"/>
        <v>67000</v>
      </c>
      <c r="BH20" s="78">
        <f t="shared" si="41"/>
        <v>0</v>
      </c>
      <c r="BI20" s="78">
        <f t="shared" si="42"/>
        <v>67000</v>
      </c>
      <c r="BM20" s="51">
        <f>+'AR Calculation - Service'!AU276</f>
        <v>-67000</v>
      </c>
      <c r="BO20" s="51">
        <f t="shared" si="43"/>
        <v>0</v>
      </c>
      <c r="BP20" s="78">
        <f t="shared" si="44"/>
        <v>0</v>
      </c>
      <c r="BQ20" s="78">
        <f t="shared" si="45"/>
        <v>0</v>
      </c>
      <c r="BS20" s="51">
        <f t="shared" si="16"/>
        <v>0</v>
      </c>
      <c r="BT20" s="51">
        <v>0</v>
      </c>
      <c r="BU20" s="51">
        <v>0</v>
      </c>
      <c r="BV20" s="51">
        <f>SUMIFS('Contract Data'!IP:IP,'Contract Data'!C:C,'Summary Rollforward'!B20)</f>
        <v>0</v>
      </c>
      <c r="BX20" s="51">
        <f t="shared" si="17"/>
        <v>0</v>
      </c>
      <c r="BY20" s="78">
        <f t="shared" si="18"/>
        <v>0</v>
      </c>
      <c r="BZ20" s="78">
        <f t="shared" si="19"/>
        <v>0</v>
      </c>
      <c r="CB20" s="51">
        <f t="shared" si="1"/>
        <v>0</v>
      </c>
      <c r="CC20" s="51">
        <f>SUMIFS('June 25 Inv'!G:G,'June 25 Inv'!D:D,'Summary Rollforward'!$B20)</f>
        <v>0</v>
      </c>
      <c r="CD20" s="51">
        <f>-SUMIFS('Jun25 Dep'!I:I,'Jun25 Dep'!F:F,'Summary Rollforward'!$B20)</f>
        <v>0</v>
      </c>
      <c r="CE20" s="51">
        <f>SUMIFS('Contract Data'!IQ:IQ,'Contract Data'!$C:$C,'Summary Rollforward'!$B20)</f>
        <v>0</v>
      </c>
      <c r="CG20" s="51">
        <f t="shared" si="20"/>
        <v>0</v>
      </c>
      <c r="CH20" s="78">
        <f t="shared" si="21"/>
        <v>0</v>
      </c>
      <c r="CI20" s="78">
        <f t="shared" si="22"/>
        <v>0</v>
      </c>
      <c r="CK20" s="51">
        <f t="shared" si="2"/>
        <v>0</v>
      </c>
      <c r="CL20" s="51">
        <f>SUMIFS('Jul 25 Inv'!H:H,'Jul 25 Inv'!E:E,'Summary Rollforward'!$B20)</f>
        <v>0</v>
      </c>
      <c r="CM20" s="51">
        <f>-SUMIFS('Jul25 Dep'!J:J,'Jul25 Dep'!F:F,'Summary Rollforward'!$B20)</f>
        <v>0</v>
      </c>
      <c r="CN20" s="51">
        <f>SUMIFS('Contract Data'!IR:IR,'Contract Data'!$C:$C,'Summary Rollforward'!$B20)</f>
        <v>0</v>
      </c>
      <c r="CP20" s="51">
        <f t="shared" si="23"/>
        <v>0</v>
      </c>
      <c r="CQ20" s="78">
        <f t="shared" si="24"/>
        <v>0</v>
      </c>
      <c r="CR20" s="78">
        <f t="shared" si="25"/>
        <v>0</v>
      </c>
      <c r="CT20" s="51">
        <f t="shared" si="3"/>
        <v>0</v>
      </c>
      <c r="CU20" s="51">
        <f>SUMIFS('Aug 25 Inv'!H:H,'Aug 25 Inv'!E:E,'Summary Rollforward'!$B20)</f>
        <v>0</v>
      </c>
      <c r="CV20" s="51">
        <f>-SUMIFS('Aug25 Dep'!J:J,'Aug25 Dep'!F:F,'Summary Rollforward'!$B20)</f>
        <v>0</v>
      </c>
      <c r="CW20" s="51">
        <f>SUMIFS('Contract Data'!IS:IS,'Contract Data'!$C:$C,'Summary Rollforward'!$B20)</f>
        <v>0</v>
      </c>
      <c r="CY20" s="51">
        <f t="shared" si="26"/>
        <v>0</v>
      </c>
      <c r="CZ20" s="78">
        <f t="shared" si="27"/>
        <v>0</v>
      </c>
      <c r="DA20" s="78">
        <f t="shared" si="28"/>
        <v>0</v>
      </c>
      <c r="DC20" s="51">
        <f t="shared" si="29"/>
        <v>0</v>
      </c>
      <c r="DD20" s="51">
        <f>SUMIFS('Sep 25 Inv'!H:H,'Sep 25 Inv'!E:E,'Summary Rollforward'!$B20)</f>
        <v>0</v>
      </c>
      <c r="DE20" s="51">
        <f>-SUMIFS('Sep25 Dep'!J:J,'Sep25 Dep'!F:F,'Summary Rollforward'!$B20)</f>
        <v>0</v>
      </c>
      <c r="DF20" s="51">
        <f>SUMIFS('Contract Data'!IT:IT,'Contract Data'!$C:$C,'Summary Rollforward'!$B20)</f>
        <v>0</v>
      </c>
      <c r="DH20" s="78">
        <f t="shared" si="30"/>
        <v>0</v>
      </c>
      <c r="DI20" s="78">
        <f t="shared" si="31"/>
        <v>0</v>
      </c>
      <c r="DJ20" s="78">
        <f t="shared" si="32"/>
        <v>0</v>
      </c>
      <c r="DL20" s="51">
        <f t="shared" si="4"/>
        <v>0</v>
      </c>
      <c r="DM20" s="51">
        <f>SUMIFS('Oct 25 Inv'!H:H,'Oct 25 Inv'!E:E,'Summary Rollforward'!$B20)</f>
        <v>0</v>
      </c>
      <c r="DN20" s="51">
        <f>-SUMIFS('Oct25 Dep'!J:J,'Oct25 Dep'!F:F,'Summary Rollforward'!$B20)</f>
        <v>0</v>
      </c>
      <c r="DO20" s="51">
        <f>SUMIFS('Contract Data'!IU:IU,'Contract Data'!$C:$C,'Summary Rollforward'!$B20)</f>
        <v>0</v>
      </c>
      <c r="DQ20" s="78">
        <f t="shared" si="5"/>
        <v>0</v>
      </c>
      <c r="DR20" s="78">
        <f t="shared" si="6"/>
        <v>0</v>
      </c>
      <c r="DS20" s="78">
        <f t="shared" si="7"/>
        <v>0</v>
      </c>
      <c r="DU20" s="51">
        <f t="shared" si="8"/>
        <v>0</v>
      </c>
      <c r="DV20" s="51">
        <f>SUMIFS('Nov 25 Inv'!H:H,'Nov 25 Inv'!E:E,'Summary Rollforward'!$B20)</f>
        <v>0</v>
      </c>
      <c r="DW20" s="51">
        <f>-SUMIFS('Nov25 Dep'!J:J,'Nov25 Dep'!F:F,'Summary Rollforward'!$B20)</f>
        <v>0</v>
      </c>
      <c r="DX20" s="51">
        <f>SUMIFS('Contract Data'!IV:IV,'Contract Data'!$C:$C,'Summary Rollforward'!$B20)</f>
        <v>0</v>
      </c>
      <c r="DZ20" s="78">
        <f t="shared" si="9"/>
        <v>0</v>
      </c>
      <c r="EA20" s="78">
        <f t="shared" si="10"/>
        <v>0</v>
      </c>
      <c r="EB20" s="78">
        <f t="shared" si="11"/>
        <v>0</v>
      </c>
      <c r="ED20" s="51">
        <f t="shared" si="12"/>
        <v>0</v>
      </c>
      <c r="EE20" s="51">
        <f>SUMIFS('Dec 25 Inv'!H:H,'Dec 25 Inv'!E:E,'Summary Rollforward'!$B20)</f>
        <v>0</v>
      </c>
      <c r="EF20" s="51">
        <f>-SUMIFS('Dec25 Dep'!I:I,'Dec25 Dep'!F:F,'Summary Rollforward'!$B20)</f>
        <v>0</v>
      </c>
      <c r="EG20" s="51">
        <f>SUMIFS('Contract Data'!IW:IW,'Contract Data'!$C:$C,'Summary Rollforward'!$B20)</f>
        <v>0</v>
      </c>
      <c r="EI20" s="78">
        <f t="shared" si="13"/>
        <v>0</v>
      </c>
      <c r="EJ20" s="78">
        <f t="shared" si="14"/>
        <v>0</v>
      </c>
      <c r="EK20" s="78">
        <f t="shared" si="15"/>
        <v>0</v>
      </c>
    </row>
    <row r="21" spans="2:141" x14ac:dyDescent="0.3">
      <c r="B21" s="48" t="s">
        <v>1006</v>
      </c>
      <c r="C21" s="48" t="s">
        <v>1005</v>
      </c>
      <c r="N21" s="78"/>
      <c r="O21" s="78"/>
      <c r="P21" s="78"/>
      <c r="Q21" s="78"/>
      <c r="R21" s="78"/>
      <c r="S21" s="78"/>
      <c r="T21" s="78"/>
      <c r="U21" s="78"/>
      <c r="V21" s="78"/>
      <c r="W21" s="78"/>
      <c r="X21" s="78"/>
      <c r="AJ21" s="78"/>
      <c r="AK21" s="78"/>
      <c r="AR21" s="78"/>
      <c r="AS21" s="78"/>
      <c r="AZ21" s="78"/>
      <c r="BA21" s="78"/>
      <c r="BH21" s="78"/>
      <c r="BI21" s="78"/>
      <c r="BP21" s="78"/>
      <c r="BQ21" s="78"/>
      <c r="BY21" s="78"/>
      <c r="BZ21" s="78"/>
      <c r="CH21" s="78"/>
      <c r="CI21" s="78"/>
      <c r="CQ21" s="78"/>
      <c r="CR21" s="78"/>
      <c r="CZ21" s="78"/>
      <c r="DA21" s="78"/>
      <c r="DC21" s="51">
        <f t="shared" si="29"/>
        <v>13562.499999999995</v>
      </c>
      <c r="DD21" s="51">
        <f>SUMIFS('Sep 25 Inv'!H:H,'Sep 25 Inv'!E:E,'Summary Rollforward'!$B21)</f>
        <v>0</v>
      </c>
      <c r="DE21" s="51">
        <f>-SUMIFS('Sep25 Dep'!J:J,'Sep25 Dep'!F:F,'Summary Rollforward'!$B21)</f>
        <v>0</v>
      </c>
      <c r="DF21" s="51">
        <f>SUMIFS('Contract Data'!IT:IT,'Contract Data'!$C:$C,'Summary Rollforward'!$B21)</f>
        <v>13562.499999999995</v>
      </c>
      <c r="DH21" s="78">
        <f t="shared" si="30"/>
        <v>0</v>
      </c>
      <c r="DI21" s="78">
        <f t="shared" si="31"/>
        <v>13562.499999999995</v>
      </c>
      <c r="DJ21" s="78">
        <f t="shared" si="32"/>
        <v>13562.499999999995</v>
      </c>
      <c r="DL21" s="51">
        <f t="shared" si="4"/>
        <v>13562.499999999995</v>
      </c>
      <c r="DM21" s="51">
        <f>SUMIFS('Oct 25 Inv'!H:H,'Oct 25 Inv'!E:E,'Summary Rollforward'!$B21)</f>
        <v>0</v>
      </c>
      <c r="DN21" s="51">
        <f>-SUMIFS('Oct25 Dep'!J:J,'Oct25 Dep'!F:F,'Summary Rollforward'!$B21)</f>
        <v>0</v>
      </c>
      <c r="DO21" s="51">
        <f>SUMIFS('Contract Data'!IU:IU,'Contract Data'!$C:$C,'Summary Rollforward'!$B21)</f>
        <v>13562.499999999995</v>
      </c>
      <c r="DQ21" s="78">
        <f t="shared" si="5"/>
        <v>0</v>
      </c>
      <c r="DR21" s="78">
        <f t="shared" si="6"/>
        <v>27124.999999999989</v>
      </c>
      <c r="DS21" s="78">
        <f t="shared" si="7"/>
        <v>27124.999999999989</v>
      </c>
      <c r="DU21" s="51">
        <f t="shared" si="8"/>
        <v>-9625</v>
      </c>
      <c r="DV21" s="51">
        <f>SUMIFS('Nov 25 Inv'!H:H,'Nov 25 Inv'!E:E,'Summary Rollforward'!$B21)</f>
        <v>36750</v>
      </c>
      <c r="DW21" s="51">
        <f>-SUMIFS('Nov25 Dep'!J:J,'Nov25 Dep'!F:F,'Summary Rollforward'!$B21)</f>
        <v>-36750</v>
      </c>
      <c r="DX21" s="51">
        <f>SUMIFS('Contract Data'!IV:IV,'Contract Data'!$C:$C,'Summary Rollforward'!$B21)</f>
        <v>27125</v>
      </c>
      <c r="DZ21" s="78">
        <f t="shared" si="9"/>
        <v>0</v>
      </c>
      <c r="EA21" s="78">
        <f t="shared" si="10"/>
        <v>17499.999999999989</v>
      </c>
      <c r="EB21" s="78">
        <f t="shared" si="11"/>
        <v>17499.999999999989</v>
      </c>
      <c r="ED21" s="51">
        <f t="shared" si="12"/>
        <v>-3941.4199999999983</v>
      </c>
      <c r="EE21" s="51">
        <f>SUMIFS('Dec 25 Inv'!H:H,'Dec 25 Inv'!E:E,'Summary Rollforward'!$B21)</f>
        <v>41303.699999999997</v>
      </c>
      <c r="EF21" s="51">
        <f>-SUMIFS('Dec25 Dep'!I:I,'Dec25 Dep'!F:F,'Summary Rollforward'!$B21)</f>
        <v>0</v>
      </c>
      <c r="EG21" s="51">
        <f>SUMIFS('Contract Data'!IW:IW,'Contract Data'!$C:$C,'Summary Rollforward'!$B21)</f>
        <v>37362.28</v>
      </c>
      <c r="EI21" s="78">
        <f t="shared" si="13"/>
        <v>41303.699999999997</v>
      </c>
      <c r="EJ21" s="78">
        <f t="shared" si="14"/>
        <v>13558.579999999987</v>
      </c>
      <c r="EK21" s="78">
        <f t="shared" si="15"/>
        <v>54862.279999999984</v>
      </c>
    </row>
    <row r="22" spans="2:141" x14ac:dyDescent="0.3">
      <c r="B22" s="48" t="s">
        <v>243</v>
      </c>
      <c r="C22" s="48" t="s">
        <v>119</v>
      </c>
      <c r="N22" s="78"/>
      <c r="O22" s="78"/>
      <c r="P22" s="78">
        <v>46500</v>
      </c>
      <c r="Q22" s="78"/>
      <c r="R22" s="78"/>
      <c r="S22" s="78">
        <v>0</v>
      </c>
      <c r="T22" s="78"/>
      <c r="U22" s="78">
        <f>+N22+P22+Q22</f>
        <v>46500</v>
      </c>
      <c r="V22" s="78"/>
      <c r="W22" s="78">
        <f>+'AR Calculation - Service'!AP297</f>
        <v>46500</v>
      </c>
      <c r="X22" s="78"/>
      <c r="Z22" s="51">
        <f>+'Nov 30'!G10</f>
        <v>50000</v>
      </c>
      <c r="AA22" s="51">
        <f>+AB22-Z22</f>
        <v>43000</v>
      </c>
      <c r="AB22" s="78">
        <f>+U22+W22+X22</f>
        <v>93000</v>
      </c>
      <c r="AC22" s="78"/>
      <c r="AD22" s="51">
        <f>+'AR Calculation - Service'!AQ297-AE22</f>
        <v>-34965</v>
      </c>
      <c r="AE22" s="51">
        <f>+'Dec Invoicing'!I16</f>
        <v>50000</v>
      </c>
      <c r="AG22" s="51">
        <f>+'AR Calculation - Service'!AQ296</f>
        <v>-50000</v>
      </c>
      <c r="AI22" s="78">
        <f>+'Dec 31'!G10</f>
        <v>50000</v>
      </c>
      <c r="AJ22" s="78">
        <f t="shared" si="0"/>
        <v>8035</v>
      </c>
      <c r="AK22" s="78">
        <f t="shared" si="33"/>
        <v>58035</v>
      </c>
      <c r="AL22" s="78"/>
      <c r="AM22" s="51">
        <f>+'AR Calculation - Service'!AR297-'Summary Rollforward'!AN22</f>
        <v>-12201</v>
      </c>
      <c r="AN22" s="51">
        <f>+'Jan Invoicing'!G10</f>
        <v>53868</v>
      </c>
      <c r="AO22" s="51">
        <f>-'Oct Collections'!AF16-'Oct Collections'!AF17</f>
        <v>0</v>
      </c>
      <c r="AQ22" s="78">
        <f t="shared" si="34"/>
        <v>103868</v>
      </c>
      <c r="AR22" s="78">
        <f t="shared" si="35"/>
        <v>-4166</v>
      </c>
      <c r="AS22" s="78">
        <f t="shared" si="36"/>
        <v>99702</v>
      </c>
      <c r="AT22" s="78"/>
      <c r="AU22" s="51">
        <f>+'AR Calculation - Service'!AS297-'Summary Rollforward'!AV22</f>
        <v>41667</v>
      </c>
      <c r="AV22" s="51">
        <f>+'Jan Invoicing'!O10</f>
        <v>0</v>
      </c>
      <c r="AW22" s="51">
        <f>-'Oct Collections'!AN16-'Oct Collections'!AN17</f>
        <v>0</v>
      </c>
      <c r="AY22" s="78">
        <f t="shared" si="37"/>
        <v>103868</v>
      </c>
      <c r="AZ22" s="78">
        <f t="shared" si="38"/>
        <v>37501</v>
      </c>
      <c r="BA22" s="78">
        <f t="shared" si="39"/>
        <v>141369</v>
      </c>
      <c r="BB22" s="78"/>
      <c r="BC22" s="51">
        <f>+'AR Calculation - Service'!AT297-'Summary Rollforward'!BD22</f>
        <v>41667</v>
      </c>
      <c r="BD22" s="51">
        <f>+'Jan Invoicing'!W10</f>
        <v>0</v>
      </c>
      <c r="BG22" s="78">
        <f t="shared" si="40"/>
        <v>103868</v>
      </c>
      <c r="BH22" s="78">
        <f t="shared" si="41"/>
        <v>79168</v>
      </c>
      <c r="BI22" s="78">
        <f t="shared" si="42"/>
        <v>183036</v>
      </c>
      <c r="BJ22" s="78"/>
      <c r="BO22" s="78">
        <f t="shared" si="43"/>
        <v>103868</v>
      </c>
      <c r="BP22" s="78">
        <f t="shared" si="44"/>
        <v>79168</v>
      </c>
      <c r="BQ22" s="78">
        <f t="shared" si="45"/>
        <v>183036</v>
      </c>
      <c r="BR22" s="78"/>
      <c r="BS22" s="51">
        <f t="shared" si="16"/>
        <v>-50000</v>
      </c>
      <c r="BT22" s="51">
        <v>50000</v>
      </c>
      <c r="BU22" s="51">
        <v>-103868</v>
      </c>
      <c r="BV22" s="51">
        <f>SUMIFS('Contract Data'!IP:IP,'Contract Data'!C:C,'Summary Rollforward'!B22)</f>
        <v>0</v>
      </c>
      <c r="BX22" s="78">
        <f t="shared" si="17"/>
        <v>50000</v>
      </c>
      <c r="BY22" s="78">
        <f t="shared" si="18"/>
        <v>29168</v>
      </c>
      <c r="BZ22" s="78">
        <f t="shared" si="19"/>
        <v>79168</v>
      </c>
      <c r="CA22" s="78"/>
      <c r="CB22" s="51">
        <f t="shared" si="1"/>
        <v>0</v>
      </c>
      <c r="CC22" s="51">
        <f>SUMIFS('June 25 Inv'!G:G,'June 25 Inv'!D:D,'Summary Rollforward'!$B22)</f>
        <v>0</v>
      </c>
      <c r="CD22" s="51">
        <f>-SUMIFS('Jun25 Dep'!I:I,'Jun25 Dep'!F:F,'Summary Rollforward'!$B22)</f>
        <v>0</v>
      </c>
      <c r="CE22" s="51">
        <f>SUMIFS('Contract Data'!IQ:IQ,'Contract Data'!$C:$C,'Summary Rollforward'!$B22)</f>
        <v>0</v>
      </c>
      <c r="CG22" s="78">
        <f t="shared" si="20"/>
        <v>50000</v>
      </c>
      <c r="CH22" s="78">
        <f t="shared" si="21"/>
        <v>29168</v>
      </c>
      <c r="CI22" s="78">
        <f t="shared" si="22"/>
        <v>79168</v>
      </c>
      <c r="CJ22" s="78"/>
      <c r="CK22" s="51">
        <f t="shared" si="2"/>
        <v>-29168</v>
      </c>
      <c r="CL22" s="51">
        <f>SUMIFS('Jul 25 Inv'!H:H,'Jul 25 Inv'!E:E,'Summary Rollforward'!$B22)</f>
        <v>50000</v>
      </c>
      <c r="CM22" s="51">
        <f>-SUMIFS('Jul25 Dep'!J:J,'Jul25 Dep'!F:F,'Summary Rollforward'!$B22)</f>
        <v>-50000</v>
      </c>
      <c r="CN22" s="51">
        <f>SUMIFS('Contract Data'!IR:IR,'Contract Data'!$C:$C,'Summary Rollforward'!$B22)</f>
        <v>20832</v>
      </c>
      <c r="CP22" s="78">
        <f t="shared" si="23"/>
        <v>50000</v>
      </c>
      <c r="CQ22" s="78">
        <f t="shared" si="24"/>
        <v>0</v>
      </c>
      <c r="CR22" s="78">
        <f t="shared" si="25"/>
        <v>50000</v>
      </c>
      <c r="CT22" s="51">
        <f t="shared" si="3"/>
        <v>0</v>
      </c>
      <c r="CU22" s="51">
        <f>SUMIFS('Aug 25 Inv'!H:H,'Aug 25 Inv'!E:E,'Summary Rollforward'!$B22)</f>
        <v>0</v>
      </c>
      <c r="CV22" s="51">
        <f>-SUMIFS('Aug25 Dep'!J:J,'Aug25 Dep'!F:F,'Summary Rollforward'!$B22)</f>
        <v>-50000</v>
      </c>
      <c r="CW22" s="51">
        <f>SUMIFS('Contract Data'!IS:IS,'Contract Data'!$C:$C,'Summary Rollforward'!$B22)</f>
        <v>0</v>
      </c>
      <c r="CY22" s="78">
        <f t="shared" si="26"/>
        <v>0</v>
      </c>
      <c r="CZ22" s="78">
        <f t="shared" si="27"/>
        <v>0</v>
      </c>
      <c r="DA22" s="78">
        <f t="shared" si="28"/>
        <v>0</v>
      </c>
      <c r="DC22" s="51">
        <f t="shared" si="29"/>
        <v>0</v>
      </c>
      <c r="DD22" s="51">
        <f>SUMIFS('Sep 25 Inv'!H:H,'Sep 25 Inv'!E:E,'Summary Rollforward'!$B22)</f>
        <v>0</v>
      </c>
      <c r="DE22" s="51">
        <f>-SUMIFS('Sep25 Dep'!J:J,'Sep25 Dep'!F:F,'Summary Rollforward'!$B22)</f>
        <v>0</v>
      </c>
      <c r="DF22" s="51">
        <f>SUMIFS('Contract Data'!IT:IT,'Contract Data'!$C:$C,'Summary Rollforward'!$B22)</f>
        <v>0</v>
      </c>
      <c r="DH22" s="78">
        <f t="shared" si="30"/>
        <v>0</v>
      </c>
      <c r="DI22" s="78">
        <f t="shared" si="31"/>
        <v>0</v>
      </c>
      <c r="DJ22" s="78">
        <f t="shared" si="32"/>
        <v>0</v>
      </c>
      <c r="DL22" s="51">
        <f t="shared" si="4"/>
        <v>0</v>
      </c>
      <c r="DM22" s="51">
        <f>SUMIFS('Oct 25 Inv'!H:H,'Oct 25 Inv'!E:E,'Summary Rollforward'!$B22)</f>
        <v>0</v>
      </c>
      <c r="DN22" s="51">
        <f>-SUMIFS('Oct25 Dep'!J:J,'Oct25 Dep'!F:F,'Summary Rollforward'!$B22)</f>
        <v>0</v>
      </c>
      <c r="DO22" s="51">
        <f>SUMIFS('Contract Data'!IU:IU,'Contract Data'!$C:$C,'Summary Rollforward'!$B22)</f>
        <v>0</v>
      </c>
      <c r="DQ22" s="78">
        <f t="shared" si="5"/>
        <v>0</v>
      </c>
      <c r="DR22" s="78">
        <f t="shared" si="6"/>
        <v>0</v>
      </c>
      <c r="DS22" s="78">
        <f t="shared" si="7"/>
        <v>0</v>
      </c>
      <c r="DU22" s="51">
        <f t="shared" si="8"/>
        <v>0</v>
      </c>
      <c r="DV22" s="51">
        <f>SUMIFS('Nov 25 Inv'!H:H,'Nov 25 Inv'!E:E,'Summary Rollforward'!$B22)</f>
        <v>0</v>
      </c>
      <c r="DW22" s="51">
        <f>-SUMIFS('Nov25 Dep'!J:J,'Nov25 Dep'!F:F,'Summary Rollforward'!$B22)</f>
        <v>0</v>
      </c>
      <c r="DX22" s="51">
        <f>SUMIFS('Contract Data'!IV:IV,'Contract Data'!$C:$C,'Summary Rollforward'!$B22)</f>
        <v>0</v>
      </c>
      <c r="DZ22" s="78">
        <f t="shared" si="9"/>
        <v>0</v>
      </c>
      <c r="EA22" s="78">
        <f t="shared" si="10"/>
        <v>0</v>
      </c>
      <c r="EB22" s="78">
        <f t="shared" si="11"/>
        <v>0</v>
      </c>
      <c r="ED22" s="51">
        <f t="shared" si="12"/>
        <v>0</v>
      </c>
      <c r="EE22" s="51">
        <f>SUMIFS('Dec 25 Inv'!H:H,'Dec 25 Inv'!E:E,'Summary Rollforward'!$B22)</f>
        <v>0</v>
      </c>
      <c r="EF22" s="51">
        <f>-SUMIFS('Dec25 Dep'!I:I,'Dec25 Dep'!F:F,'Summary Rollforward'!$B22)</f>
        <v>0</v>
      </c>
      <c r="EG22" s="51">
        <f>SUMIFS('Contract Data'!IW:IW,'Contract Data'!$C:$C,'Summary Rollforward'!$B22)</f>
        <v>0</v>
      </c>
      <c r="EI22" s="78">
        <f t="shared" si="13"/>
        <v>0</v>
      </c>
      <c r="EJ22" s="78">
        <f t="shared" si="14"/>
        <v>0</v>
      </c>
      <c r="EK22" s="78">
        <f t="shared" si="15"/>
        <v>0</v>
      </c>
    </row>
    <row r="23" spans="2:141" x14ac:dyDescent="0.3">
      <c r="B23" s="48" t="s">
        <v>554</v>
      </c>
      <c r="C23" s="48" t="s">
        <v>553</v>
      </c>
      <c r="N23" s="78"/>
      <c r="O23" s="78"/>
      <c r="P23" s="78"/>
      <c r="Q23" s="78"/>
      <c r="R23" s="78"/>
      <c r="S23" s="78"/>
      <c r="T23" s="78"/>
      <c r="U23" s="78"/>
      <c r="V23" s="78"/>
      <c r="W23" s="78"/>
      <c r="X23" s="78"/>
      <c r="AB23" s="78"/>
      <c r="AC23" s="78"/>
      <c r="AI23" s="78"/>
      <c r="AJ23" s="78"/>
      <c r="AK23" s="78"/>
      <c r="AL23" s="78"/>
      <c r="AQ23" s="78"/>
      <c r="AR23" s="78"/>
      <c r="AS23" s="78"/>
      <c r="AT23" s="78"/>
      <c r="AY23" s="78"/>
      <c r="AZ23" s="78"/>
      <c r="BA23" s="78"/>
      <c r="BB23" s="78"/>
      <c r="BG23" s="78"/>
      <c r="BH23" s="78"/>
      <c r="BI23" s="78"/>
      <c r="BJ23" s="78"/>
      <c r="BK23" s="51">
        <f>+'AR Calculation - Service'!AU385-'Summary Rollforward'!BL23</f>
        <v>-12375</v>
      </c>
      <c r="BL23" s="51">
        <f>+'Apr Invoices'!G19</f>
        <v>55000</v>
      </c>
      <c r="BO23" s="78">
        <f t="shared" si="43"/>
        <v>55000</v>
      </c>
      <c r="BP23" s="78">
        <f>+BQ23-BO23</f>
        <v>-12375</v>
      </c>
      <c r="BQ23" s="78">
        <f>+BI23+BK23+BM23+BL23</f>
        <v>42625</v>
      </c>
      <c r="BR23" s="78"/>
      <c r="BS23" s="51">
        <f t="shared" si="16"/>
        <v>-12374.999999999993</v>
      </c>
      <c r="BT23" s="51">
        <v>55000</v>
      </c>
      <c r="BU23" s="51">
        <v>0</v>
      </c>
      <c r="BV23" s="51">
        <f>SUMIFS('Contract Data'!IP:IP,'Contract Data'!C:C,'Summary Rollforward'!B23)</f>
        <v>42625.000000000007</v>
      </c>
      <c r="BX23" s="78">
        <f t="shared" si="17"/>
        <v>110000</v>
      </c>
      <c r="BY23" s="78">
        <f t="shared" si="18"/>
        <v>-24750</v>
      </c>
      <c r="BZ23" s="78">
        <f t="shared" si="19"/>
        <v>85250</v>
      </c>
      <c r="CA23" s="78"/>
      <c r="CB23" s="51">
        <f t="shared" si="1"/>
        <v>-12374.999999999993</v>
      </c>
      <c r="CC23" s="51">
        <f>SUMIFS('June 25 Inv'!G:G,'June 25 Inv'!D:D,'Summary Rollforward'!$B23)</f>
        <v>55000</v>
      </c>
      <c r="CD23" s="51">
        <f>-SUMIFS('Jun25 Dep'!I:I,'Jun25 Dep'!F:F,'Summary Rollforward'!$B23)</f>
        <v>0</v>
      </c>
      <c r="CE23" s="51">
        <f>SUMIFS('Contract Data'!IQ:IQ,'Contract Data'!$C:$C,'Summary Rollforward'!$B23)</f>
        <v>42625.000000000007</v>
      </c>
      <c r="CG23" s="78">
        <f t="shared" si="20"/>
        <v>165000</v>
      </c>
      <c r="CH23" s="78">
        <f t="shared" si="21"/>
        <v>-37125</v>
      </c>
      <c r="CI23" s="78">
        <f t="shared" si="22"/>
        <v>127875</v>
      </c>
      <c r="CJ23" s="78"/>
      <c r="CK23" s="51">
        <f t="shared" si="2"/>
        <v>-12374.999999999993</v>
      </c>
      <c r="CL23" s="51">
        <f>SUMIFS('Jul 25 Inv'!H:H,'Jul 25 Inv'!E:E,'Summary Rollforward'!$B23)</f>
        <v>55000</v>
      </c>
      <c r="CM23" s="51">
        <f>-SUMIFS('Jul25 Dep'!J:J,'Jul25 Dep'!F:F,'Summary Rollforward'!$B23)</f>
        <v>-55000</v>
      </c>
      <c r="CN23" s="51">
        <f>SUMIFS('Contract Data'!IR:IR,'Contract Data'!$C:$C,'Summary Rollforward'!$B23)</f>
        <v>42625.000000000007</v>
      </c>
      <c r="CP23" s="78">
        <f t="shared" si="23"/>
        <v>165000</v>
      </c>
      <c r="CQ23" s="78">
        <f t="shared" si="24"/>
        <v>-49500</v>
      </c>
      <c r="CR23" s="78">
        <f t="shared" si="25"/>
        <v>115500</v>
      </c>
      <c r="CT23" s="51">
        <f t="shared" si="3"/>
        <v>-12374.999999999993</v>
      </c>
      <c r="CU23" s="51">
        <f>SUMIFS('Aug 25 Inv'!H:H,'Aug 25 Inv'!E:E,'Summary Rollforward'!$B23)</f>
        <v>55000</v>
      </c>
      <c r="CV23" s="51">
        <f>-SUMIFS('Aug25 Dep'!J:J,'Aug25 Dep'!F:F,'Summary Rollforward'!$B23)</f>
        <v>-110000</v>
      </c>
      <c r="CW23" s="51">
        <f>SUMIFS('Contract Data'!IS:IS,'Contract Data'!$C:$C,'Summary Rollforward'!$B23)</f>
        <v>42625.000000000007</v>
      </c>
      <c r="CY23" s="78">
        <f t="shared" si="26"/>
        <v>110000</v>
      </c>
      <c r="CZ23" s="78">
        <f t="shared" si="27"/>
        <v>-61875</v>
      </c>
      <c r="DA23" s="78">
        <f t="shared" si="28"/>
        <v>48125</v>
      </c>
      <c r="DC23" s="51">
        <f t="shared" si="29"/>
        <v>15000</v>
      </c>
      <c r="DD23" s="51">
        <f>SUMIFS('Sep 25 Inv'!H:H,'Sep 25 Inv'!E:E,'Summary Rollforward'!$B23)</f>
        <v>0</v>
      </c>
      <c r="DE23" s="51">
        <f>-SUMIFS('Sep25 Dep'!J:J,'Sep25 Dep'!F:F,'Summary Rollforward'!$B23)</f>
        <v>-55000</v>
      </c>
      <c r="DF23" s="51">
        <f>SUMIFS('Contract Data'!IT:IT,'Contract Data'!$C:$C,'Summary Rollforward'!$B23)</f>
        <v>15000</v>
      </c>
      <c r="DH23" s="78">
        <f t="shared" si="30"/>
        <v>55000</v>
      </c>
      <c r="DI23" s="78">
        <f t="shared" si="31"/>
        <v>-46875</v>
      </c>
      <c r="DJ23" s="78">
        <f t="shared" si="32"/>
        <v>8125</v>
      </c>
      <c r="DL23" s="51">
        <f t="shared" si="4"/>
        <v>15000</v>
      </c>
      <c r="DM23" s="51">
        <f>SUMIFS('Oct 25 Inv'!H:H,'Oct 25 Inv'!E:E,'Summary Rollforward'!$B23)</f>
        <v>0</v>
      </c>
      <c r="DN23" s="51">
        <f>-SUMIFS('Oct25 Dep'!J:J,'Oct25 Dep'!F:F,'Summary Rollforward'!$B23)</f>
        <v>0</v>
      </c>
      <c r="DO23" s="51">
        <f>SUMIFS('Contract Data'!IU:IU,'Contract Data'!$C:$C,'Summary Rollforward'!$B23)</f>
        <v>15000</v>
      </c>
      <c r="DQ23" s="78">
        <f t="shared" si="5"/>
        <v>55000</v>
      </c>
      <c r="DR23" s="78">
        <f t="shared" si="6"/>
        <v>-31875</v>
      </c>
      <c r="DS23" s="78">
        <f t="shared" si="7"/>
        <v>23125</v>
      </c>
      <c r="DU23" s="51">
        <f t="shared" si="8"/>
        <v>15000</v>
      </c>
      <c r="DV23" s="51">
        <f>SUMIFS('Nov 25 Inv'!H:H,'Nov 25 Inv'!E:E,'Summary Rollforward'!$B23)</f>
        <v>0</v>
      </c>
      <c r="DW23" s="51">
        <f>-SUMIFS('Nov25 Dep'!J:J,'Nov25 Dep'!F:F,'Summary Rollforward'!$B23)</f>
        <v>0</v>
      </c>
      <c r="DX23" s="51">
        <f>SUMIFS('Contract Data'!IV:IV,'Contract Data'!$C:$C,'Summary Rollforward'!$B23)</f>
        <v>15000</v>
      </c>
      <c r="DZ23" s="78">
        <f t="shared" si="9"/>
        <v>55000</v>
      </c>
      <c r="EA23" s="78">
        <f t="shared" si="10"/>
        <v>-16875</v>
      </c>
      <c r="EB23" s="78">
        <f t="shared" si="11"/>
        <v>38125</v>
      </c>
      <c r="ED23" s="51">
        <f t="shared" si="12"/>
        <v>5625</v>
      </c>
      <c r="EE23" s="51">
        <f>SUMIFS('Dec 25 Inv'!H:H,'Dec 25 Inv'!E:E,'Summary Rollforward'!$B23)</f>
        <v>0</v>
      </c>
      <c r="EF23" s="51">
        <f>-SUMIFS('Dec25 Dep'!I:I,'Dec25 Dep'!F:F,'Summary Rollforward'!$B23)</f>
        <v>0</v>
      </c>
      <c r="EG23" s="51">
        <f>SUMIFS('Contract Data'!IW:IW,'Contract Data'!$C:$C,'Summary Rollforward'!$B23)</f>
        <v>5625</v>
      </c>
      <c r="EI23" s="78">
        <f t="shared" si="13"/>
        <v>55000</v>
      </c>
      <c r="EJ23" s="78">
        <f t="shared" si="14"/>
        <v>-11250</v>
      </c>
      <c r="EK23" s="78">
        <f t="shared" si="15"/>
        <v>43750</v>
      </c>
    </row>
    <row r="24" spans="2:141" x14ac:dyDescent="0.3">
      <c r="B24" s="48" t="s">
        <v>579</v>
      </c>
      <c r="C24" s="48" t="s">
        <v>586</v>
      </c>
      <c r="N24" s="78"/>
      <c r="O24" s="78"/>
      <c r="P24" s="78"/>
      <c r="Q24" s="78"/>
      <c r="R24" s="78"/>
      <c r="S24" s="78"/>
      <c r="T24" s="78"/>
      <c r="U24" s="78"/>
      <c r="V24" s="78"/>
      <c r="W24" s="78"/>
      <c r="X24" s="78"/>
      <c r="AB24" s="78"/>
      <c r="AC24" s="78"/>
      <c r="AI24" s="78"/>
      <c r="AJ24" s="78"/>
      <c r="AK24" s="78"/>
      <c r="AL24" s="78"/>
      <c r="AQ24" s="78"/>
      <c r="AR24" s="78"/>
      <c r="AS24" s="78"/>
      <c r="AT24" s="78"/>
      <c r="AY24" s="78"/>
      <c r="AZ24" s="78"/>
      <c r="BA24" s="78"/>
      <c r="BB24" s="78"/>
      <c r="BG24" s="78"/>
      <c r="BH24" s="78"/>
      <c r="BI24" s="78"/>
      <c r="BJ24" s="78"/>
      <c r="BK24" s="51">
        <f>+'AR Calculation - Service'!AU389-'Summary Rollforward'!BL24</f>
        <v>-50000</v>
      </c>
      <c r="BL24" s="51">
        <v>50000</v>
      </c>
      <c r="BO24" s="78">
        <f t="shared" si="43"/>
        <v>50000</v>
      </c>
      <c r="BP24" s="78">
        <f>+BQ24-BO24</f>
        <v>-50000</v>
      </c>
      <c r="BQ24" s="78">
        <f>+BI24+BK24+BM24+BL24</f>
        <v>0</v>
      </c>
      <c r="BR24" s="78"/>
      <c r="BS24" s="51">
        <f t="shared" si="16"/>
        <v>0</v>
      </c>
      <c r="BT24" s="51">
        <v>0</v>
      </c>
      <c r="BU24" s="51">
        <v>0</v>
      </c>
      <c r="BV24" s="51">
        <f>SUMIFS('Contract Data'!IP:IP,'Contract Data'!C:C,'Summary Rollforward'!B24)</f>
        <v>0</v>
      </c>
      <c r="BX24" s="78">
        <f t="shared" si="17"/>
        <v>50000</v>
      </c>
      <c r="BY24" s="78">
        <f t="shared" si="18"/>
        <v>-50000</v>
      </c>
      <c r="BZ24" s="78">
        <f t="shared" si="19"/>
        <v>0</v>
      </c>
      <c r="CA24" s="78"/>
      <c r="CB24" s="51">
        <f t="shared" si="1"/>
        <v>0</v>
      </c>
      <c r="CC24" s="51">
        <f>SUMIFS('June 25 Inv'!G:G,'June 25 Inv'!D:D,'Summary Rollforward'!$B24)</f>
        <v>0</v>
      </c>
      <c r="CD24" s="51">
        <f>-SUMIFS('Jun25 Dep'!I:I,'Jun25 Dep'!F:F,'Summary Rollforward'!$B24)</f>
        <v>0</v>
      </c>
      <c r="CE24" s="51">
        <f>SUMIFS('Contract Data'!IQ:IQ,'Contract Data'!$C:$C,'Summary Rollforward'!$B24)</f>
        <v>0</v>
      </c>
      <c r="CG24" s="78">
        <f t="shared" si="20"/>
        <v>50000</v>
      </c>
      <c r="CH24" s="78">
        <f t="shared" si="21"/>
        <v>-50000</v>
      </c>
      <c r="CI24" s="78">
        <f t="shared" si="22"/>
        <v>0</v>
      </c>
      <c r="CJ24" s="78"/>
      <c r="CK24" s="51">
        <f t="shared" si="2"/>
        <v>15000</v>
      </c>
      <c r="CL24" s="51">
        <f>SUMIFS('Jul 25 Inv'!H:H,'Jul 25 Inv'!E:E,'Summary Rollforward'!$B24)</f>
        <v>0</v>
      </c>
      <c r="CM24" s="51">
        <f>-SUMIFS('Jul25 Dep'!J:J,'Jul25 Dep'!F:F,'Summary Rollforward'!$B24)</f>
        <v>0</v>
      </c>
      <c r="CN24" s="51">
        <f>SUMIFS('Contract Data'!IR:IR,'Contract Data'!$C:$C,'Summary Rollforward'!$B24)</f>
        <v>15000</v>
      </c>
      <c r="CP24" s="78">
        <f t="shared" si="23"/>
        <v>50000</v>
      </c>
      <c r="CQ24" s="78">
        <f t="shared" si="24"/>
        <v>-35000</v>
      </c>
      <c r="CR24" s="78">
        <f t="shared" si="25"/>
        <v>15000</v>
      </c>
      <c r="CT24" s="51">
        <f t="shared" si="3"/>
        <v>15000</v>
      </c>
      <c r="CU24" s="51">
        <f>SUMIFS('Aug 25 Inv'!H:H,'Aug 25 Inv'!E:E,'Summary Rollforward'!$B24)</f>
        <v>0</v>
      </c>
      <c r="CV24" s="51">
        <f>-SUMIFS('Aug25 Dep'!J:J,'Aug25 Dep'!F:F,'Summary Rollforward'!$B24)</f>
        <v>0</v>
      </c>
      <c r="CW24" s="51">
        <f>SUMIFS('Contract Data'!IS:IS,'Contract Data'!$C:$C,'Summary Rollforward'!$B24)</f>
        <v>15000</v>
      </c>
      <c r="CY24" s="78">
        <f t="shared" si="26"/>
        <v>50000</v>
      </c>
      <c r="CZ24" s="78">
        <f t="shared" si="27"/>
        <v>-20000</v>
      </c>
      <c r="DA24" s="78">
        <f t="shared" si="28"/>
        <v>30000</v>
      </c>
      <c r="DC24" s="51">
        <f t="shared" si="29"/>
        <v>60000</v>
      </c>
      <c r="DD24" s="51">
        <f>SUMIFS('Sep 25 Inv'!H:H,'Sep 25 Inv'!E:E,'Summary Rollforward'!$B24)</f>
        <v>0</v>
      </c>
      <c r="DE24" s="51">
        <f>-SUMIFS('Sep25 Dep'!J:J,'Sep25 Dep'!F:F,'Summary Rollforward'!$B24)</f>
        <v>-50000</v>
      </c>
      <c r="DF24" s="51">
        <f>SUMIFS('Contract Data'!IT:IT,'Contract Data'!$C:$C,'Summary Rollforward'!$B24)</f>
        <v>60000</v>
      </c>
      <c r="DH24" s="78">
        <f t="shared" si="30"/>
        <v>0</v>
      </c>
      <c r="DI24" s="78">
        <f t="shared" si="31"/>
        <v>40000</v>
      </c>
      <c r="DJ24" s="78">
        <f t="shared" si="32"/>
        <v>40000</v>
      </c>
      <c r="DL24" s="51">
        <f t="shared" si="4"/>
        <v>60000</v>
      </c>
      <c r="DM24" s="51">
        <f>SUMIFS('Oct 25 Inv'!H:H,'Oct 25 Inv'!E:E,'Summary Rollforward'!$B24)</f>
        <v>0</v>
      </c>
      <c r="DN24" s="51">
        <f>-SUMIFS('Oct25 Dep'!J:J,'Oct25 Dep'!F:F,'Summary Rollforward'!$B24)</f>
        <v>0</v>
      </c>
      <c r="DO24" s="51">
        <f>SUMIFS('Contract Data'!IU:IU,'Contract Data'!$C:$C,'Summary Rollforward'!$B24)</f>
        <v>60000</v>
      </c>
      <c r="DQ24" s="78">
        <f t="shared" si="5"/>
        <v>0</v>
      </c>
      <c r="DR24" s="78">
        <f t="shared" si="6"/>
        <v>100000</v>
      </c>
      <c r="DS24" s="78">
        <f t="shared" si="7"/>
        <v>100000</v>
      </c>
      <c r="DU24" s="51">
        <f t="shared" si="8"/>
        <v>60000</v>
      </c>
      <c r="DV24" s="51">
        <f>SUMIFS('Nov 25 Inv'!H:H,'Nov 25 Inv'!E:E,'Summary Rollforward'!$B24)</f>
        <v>0</v>
      </c>
      <c r="DW24" s="51">
        <f>-SUMIFS('Nov25 Dep'!J:J,'Nov25 Dep'!F:F,'Summary Rollforward'!$B24)</f>
        <v>0</v>
      </c>
      <c r="DX24" s="51">
        <f>SUMIFS('Contract Data'!IV:IV,'Contract Data'!$C:$C,'Summary Rollforward'!$B24)</f>
        <v>60000</v>
      </c>
      <c r="DZ24" s="78">
        <f t="shared" si="9"/>
        <v>0</v>
      </c>
      <c r="EA24" s="78">
        <f t="shared" si="10"/>
        <v>160000</v>
      </c>
      <c r="EB24" s="78">
        <f t="shared" si="11"/>
        <v>160000</v>
      </c>
      <c r="ED24" s="51">
        <f t="shared" si="12"/>
        <v>45396.33</v>
      </c>
      <c r="EE24" s="51">
        <f>SUMIFS('Dec 25 Inv'!H:H,'Dec 25 Inv'!E:E,'Summary Rollforward'!$B24)</f>
        <v>14603.67</v>
      </c>
      <c r="EF24" s="51">
        <f>-SUMIFS('Dec25 Dep'!I:I,'Dec25 Dep'!F:F,'Summary Rollforward'!$B24)</f>
        <v>0</v>
      </c>
      <c r="EG24" s="51">
        <f>SUMIFS('Contract Data'!IW:IW,'Contract Data'!$C:$C,'Summary Rollforward'!$B24)</f>
        <v>60000</v>
      </c>
      <c r="EI24" s="78">
        <f t="shared" si="13"/>
        <v>14603.67</v>
      </c>
      <c r="EJ24" s="78">
        <f t="shared" si="14"/>
        <v>205396.33000000002</v>
      </c>
      <c r="EK24" s="78">
        <f t="shared" si="15"/>
        <v>220000.00000000003</v>
      </c>
    </row>
    <row r="25" spans="2:141" x14ac:dyDescent="0.3">
      <c r="B25" s="48" t="s">
        <v>175</v>
      </c>
      <c r="C25" s="48" t="s">
        <v>94</v>
      </c>
      <c r="E25" s="59"/>
      <c r="F25" s="59">
        <f>+G25-E25</f>
        <v>25000</v>
      </c>
      <c r="G25" s="59">
        <f>+'AR Calculation - Service'!AM290</f>
        <v>25000</v>
      </c>
      <c r="H25" s="59"/>
      <c r="I25" s="59">
        <f>+'AR Calculation - Service'!AN289</f>
        <v>46500</v>
      </c>
      <c r="J25" s="59"/>
      <c r="K25" s="59"/>
      <c r="L25" s="59">
        <f>+'Sep 30'!G11</f>
        <v>100000</v>
      </c>
      <c r="M25" s="59">
        <f>+N25-L25</f>
        <v>-28500</v>
      </c>
      <c r="N25" s="98">
        <f>+G25+I25+J25</f>
        <v>71500</v>
      </c>
      <c r="O25" s="98"/>
      <c r="P25" s="98">
        <v>46500</v>
      </c>
      <c r="Q25" s="98">
        <f>-'Oct Collections'!J7</f>
        <v>-100000</v>
      </c>
      <c r="R25" s="98"/>
      <c r="S25" s="98">
        <f>+'Sep 30'!N11</f>
        <v>0</v>
      </c>
      <c r="T25" s="98">
        <f>+U25-S25</f>
        <v>18000</v>
      </c>
      <c r="U25" s="78">
        <f>+N25+P25+Q25</f>
        <v>18000</v>
      </c>
      <c r="V25" s="98"/>
      <c r="W25" s="98">
        <f>+'AR Calculation - Service'!AP289</f>
        <v>46500</v>
      </c>
      <c r="X25" s="98">
        <f>-'Oct Collections'!Q7</f>
        <v>0</v>
      </c>
      <c r="Y25" s="59"/>
      <c r="Z25" s="59">
        <f>+'Sep 30'!U11</f>
        <v>0</v>
      </c>
      <c r="AA25" s="51">
        <f t="shared" ref="AA25:AA83" si="50">+AB25-Z25</f>
        <v>64500</v>
      </c>
      <c r="AB25" s="51">
        <f>+U25+W25+X25</f>
        <v>64500</v>
      </c>
      <c r="AC25" s="59"/>
      <c r="AD25" s="59">
        <f>+'AR Calculation - Service'!AQ289-AE25</f>
        <v>18683</v>
      </c>
      <c r="AE25" s="59">
        <f>+'Dec Invoicing'!I12</f>
        <v>100000</v>
      </c>
      <c r="AF25" s="59"/>
      <c r="AG25" s="59">
        <f>-'Oct Collections'!X7</f>
        <v>0</v>
      </c>
      <c r="AH25" s="59"/>
      <c r="AI25" s="59">
        <f>+'Dec 31'!G11</f>
        <v>100000</v>
      </c>
      <c r="AJ25" s="78">
        <f t="shared" si="0"/>
        <v>83183</v>
      </c>
      <c r="AK25" s="78">
        <f t="shared" si="33"/>
        <v>183183</v>
      </c>
      <c r="AL25" s="59"/>
      <c r="AM25" s="51">
        <f>+'AR Calculation - Service'!AR289-'Summary Rollforward'!AN25</f>
        <v>50000</v>
      </c>
      <c r="AN25" s="59">
        <f>+'Dec Invoicing'!Q12</f>
        <v>0</v>
      </c>
      <c r="AO25" s="51">
        <f>-'Oct Collections'!AF17-'Oct Collections'!AF18</f>
        <v>0</v>
      </c>
      <c r="AP25" s="59"/>
      <c r="AQ25" s="59">
        <f t="shared" si="34"/>
        <v>100000</v>
      </c>
      <c r="AR25" s="78">
        <f t="shared" si="35"/>
        <v>133183</v>
      </c>
      <c r="AS25" s="78">
        <f t="shared" si="36"/>
        <v>233183</v>
      </c>
      <c r="AT25" s="59"/>
      <c r="AU25" s="51">
        <f>+'AR Calculation - Service'!AS289-'Summary Rollforward'!AV25</f>
        <v>25000</v>
      </c>
      <c r="AV25" s="59">
        <f>+'Dec Invoicing'!Y12</f>
        <v>0</v>
      </c>
      <c r="AW25" s="51">
        <f>-'Oct Collections'!AN17-'Oct Collections'!AN18</f>
        <v>0</v>
      </c>
      <c r="AX25" s="59"/>
      <c r="AY25" s="59">
        <f t="shared" si="37"/>
        <v>100000</v>
      </c>
      <c r="AZ25" s="78">
        <f t="shared" si="38"/>
        <v>158183</v>
      </c>
      <c r="BA25" s="78">
        <f t="shared" si="39"/>
        <v>258183</v>
      </c>
      <c r="BB25" s="59"/>
      <c r="BC25" s="51">
        <f>+'AR Calculation - Service'!AT289-'Summary Rollforward'!BD25</f>
        <v>-18089</v>
      </c>
      <c r="BD25" s="59">
        <f>+'Mar Invoices'!G15</f>
        <v>100000</v>
      </c>
      <c r="BF25" s="59"/>
      <c r="BG25" s="59">
        <f t="shared" si="40"/>
        <v>200000</v>
      </c>
      <c r="BH25" s="78">
        <f t="shared" si="41"/>
        <v>140094</v>
      </c>
      <c r="BI25" s="78">
        <f t="shared" si="42"/>
        <v>340094</v>
      </c>
      <c r="BJ25" s="59"/>
      <c r="BK25" s="51">
        <f>+'AR Calculation - Service'!AU289-'Summary Rollforward'!BL25</f>
        <v>-140094</v>
      </c>
      <c r="BL25" s="59">
        <f>+'Apr Invoices'!G6</f>
        <v>140094</v>
      </c>
      <c r="BM25" s="51">
        <v>100000</v>
      </c>
      <c r="BN25" s="59"/>
      <c r="BO25" s="59">
        <f t="shared" si="43"/>
        <v>440094</v>
      </c>
      <c r="BP25" s="78">
        <f t="shared" si="44"/>
        <v>0</v>
      </c>
      <c r="BQ25" s="78">
        <f t="shared" si="45"/>
        <v>440094</v>
      </c>
      <c r="BR25" s="59"/>
      <c r="BS25" s="51">
        <f t="shared" si="16"/>
        <v>0</v>
      </c>
      <c r="BT25" s="51">
        <v>0</v>
      </c>
      <c r="BU25" s="51">
        <v>-100000</v>
      </c>
      <c r="BV25" s="51">
        <f>SUMIFS('Contract Data'!IP:IP,'Contract Data'!C:C,'Summary Rollforward'!B25)</f>
        <v>0</v>
      </c>
      <c r="BW25" s="59"/>
      <c r="BX25" s="59">
        <f t="shared" si="17"/>
        <v>340094</v>
      </c>
      <c r="BY25" s="78">
        <f t="shared" si="18"/>
        <v>0</v>
      </c>
      <c r="BZ25" s="78">
        <f t="shared" si="19"/>
        <v>340094</v>
      </c>
      <c r="CA25" s="59"/>
      <c r="CB25" s="51">
        <f t="shared" si="1"/>
        <v>0</v>
      </c>
      <c r="CC25" s="78">
        <f>SUMIFS('June 25 Inv'!G:G,'June 25 Inv'!D:D,'Summary Rollforward'!$B25)</f>
        <v>27082</v>
      </c>
      <c r="CD25" s="51">
        <f>-SUMIFS('Jun25 Dep'!I:I,'Jun25 Dep'!F:F,'Summary Rollforward'!$B25)</f>
        <v>-340094</v>
      </c>
      <c r="CE25" s="51">
        <f>SUMIFS('Contract Data'!IQ:IQ,'Contract Data'!$C:$C,'Summary Rollforward'!$B25)</f>
        <v>27082</v>
      </c>
      <c r="CF25" s="59"/>
      <c r="CG25" s="59">
        <f t="shared" si="20"/>
        <v>27082</v>
      </c>
      <c r="CH25" s="78">
        <f t="shared" si="21"/>
        <v>0</v>
      </c>
      <c r="CI25" s="78">
        <f t="shared" si="22"/>
        <v>27082</v>
      </c>
      <c r="CJ25" s="59"/>
      <c r="CK25" s="51">
        <f t="shared" si="2"/>
        <v>-0.1999999999998181</v>
      </c>
      <c r="CL25" s="51">
        <f>SUMIFS('Jul 25 Inv'!H:H,'Jul 25 Inv'!E:E,'Summary Rollforward'!$B25)</f>
        <v>7276.2</v>
      </c>
      <c r="CM25" s="51">
        <f>-SUMIFS('Jul25 Dep'!J:J,'Jul25 Dep'!F:F,'Summary Rollforward'!$B25)</f>
        <v>0</v>
      </c>
      <c r="CN25" s="51">
        <f>SUMIFS('Contract Data'!IR:IR,'Contract Data'!$C:$C,'Summary Rollforward'!$B25)</f>
        <v>7276</v>
      </c>
      <c r="CO25" s="59"/>
      <c r="CP25" s="59">
        <f t="shared" si="23"/>
        <v>34358.199999999997</v>
      </c>
      <c r="CQ25" s="78">
        <f t="shared" si="24"/>
        <v>-0.19999999999708962</v>
      </c>
      <c r="CR25" s="78">
        <f t="shared" si="25"/>
        <v>34358</v>
      </c>
      <c r="CT25" s="51">
        <f t="shared" si="3"/>
        <v>0</v>
      </c>
      <c r="CU25" s="51">
        <f>SUMIFS('Aug 25 Inv'!H:H,'Aug 25 Inv'!E:E,'Summary Rollforward'!$B25)</f>
        <v>0</v>
      </c>
      <c r="CV25" s="51">
        <f>-SUMIFS('Aug25 Dep'!J:J,'Aug25 Dep'!F:F,'Summary Rollforward'!$B25)</f>
        <v>0</v>
      </c>
      <c r="CW25" s="51">
        <f>SUMIFS('Contract Data'!IS:IS,'Contract Data'!$C:$C,'Summary Rollforward'!$B25)</f>
        <v>0</v>
      </c>
      <c r="CX25" s="59"/>
      <c r="CY25" s="59">
        <f t="shared" si="26"/>
        <v>34358.199999999997</v>
      </c>
      <c r="CZ25" s="78">
        <f t="shared" si="27"/>
        <v>-0.19999999999708962</v>
      </c>
      <c r="DA25" s="78">
        <f t="shared" si="28"/>
        <v>34358</v>
      </c>
      <c r="DC25" s="51">
        <f t="shared" si="29"/>
        <v>0</v>
      </c>
      <c r="DD25" s="51">
        <f>SUMIFS('Sep 25 Inv'!H:H,'Sep 25 Inv'!E:E,'Summary Rollforward'!$B25)</f>
        <v>0</v>
      </c>
      <c r="DE25" s="51">
        <f>-SUMIFS('Sep25 Dep'!J:J,'Sep25 Dep'!F:F,'Summary Rollforward'!$B25)</f>
        <v>-34358.199999999997</v>
      </c>
      <c r="DF25" s="51">
        <f>SUMIFS('Contract Data'!IT:IT,'Contract Data'!$C:$C,'Summary Rollforward'!$B25)</f>
        <v>0</v>
      </c>
      <c r="DG25" s="59"/>
      <c r="DH25" s="78">
        <f t="shared" si="30"/>
        <v>0</v>
      </c>
      <c r="DI25" s="78">
        <f t="shared" si="31"/>
        <v>-0.19999999999708962</v>
      </c>
      <c r="DJ25" s="78">
        <f t="shared" si="32"/>
        <v>-0.19999999999708962</v>
      </c>
      <c r="DL25" s="51">
        <f t="shared" si="4"/>
        <v>0</v>
      </c>
      <c r="DM25" s="51">
        <f>SUMIFS('Oct 25 Inv'!H:H,'Oct 25 Inv'!E:E,'Summary Rollforward'!$B25)</f>
        <v>0</v>
      </c>
      <c r="DN25" s="51">
        <f>-SUMIFS('Oct25 Dep'!J:J,'Oct25 Dep'!F:F,'Summary Rollforward'!$B25)</f>
        <v>0</v>
      </c>
      <c r="DO25" s="51">
        <f>SUMIFS('Contract Data'!IU:IU,'Contract Data'!$C:$C,'Summary Rollforward'!$B25)</f>
        <v>0</v>
      </c>
      <c r="DQ25" s="78">
        <f t="shared" si="5"/>
        <v>0</v>
      </c>
      <c r="DR25" s="78">
        <f t="shared" si="6"/>
        <v>-0.19999999999708962</v>
      </c>
      <c r="DS25" s="78">
        <f t="shared" si="7"/>
        <v>-0.19999999999708962</v>
      </c>
      <c r="DU25" s="51">
        <f t="shared" si="8"/>
        <v>0</v>
      </c>
      <c r="DV25" s="51">
        <f>SUMIFS('Nov 25 Inv'!H:H,'Nov 25 Inv'!E:E,'Summary Rollforward'!$B25)</f>
        <v>0</v>
      </c>
      <c r="DW25" s="51">
        <f>-SUMIFS('Nov25 Dep'!J:J,'Nov25 Dep'!F:F,'Summary Rollforward'!$B25)</f>
        <v>0</v>
      </c>
      <c r="DX25" s="51">
        <f>SUMIFS('Contract Data'!IV:IV,'Contract Data'!$C:$C,'Summary Rollforward'!$B25)</f>
        <v>0</v>
      </c>
      <c r="DZ25" s="78">
        <f t="shared" si="9"/>
        <v>0</v>
      </c>
      <c r="EA25" s="78">
        <f t="shared" si="10"/>
        <v>-0.19999999999708962</v>
      </c>
      <c r="EB25" s="78">
        <f t="shared" si="11"/>
        <v>-0.19999999999708962</v>
      </c>
      <c r="ED25" s="51">
        <f t="shared" si="12"/>
        <v>0.19999999999708962</v>
      </c>
      <c r="EE25" s="51">
        <f>SUMIFS('Dec 25 Inv'!H:H,'Dec 25 Inv'!E:E,'Summary Rollforward'!$B25)</f>
        <v>0</v>
      </c>
      <c r="EF25" s="51">
        <f>-SUMIFS('Dec25 Dep'!I:I,'Dec25 Dep'!F:F,'Summary Rollforward'!$B25)</f>
        <v>0</v>
      </c>
      <c r="EG25" s="51">
        <f>-EB25</f>
        <v>0.19999999999708962</v>
      </c>
      <c r="EI25" s="78">
        <f t="shared" si="13"/>
        <v>0</v>
      </c>
      <c r="EJ25" s="78">
        <f t="shared" si="14"/>
        <v>0</v>
      </c>
      <c r="EK25" s="78">
        <f t="shared" si="15"/>
        <v>0</v>
      </c>
    </row>
    <row r="26" spans="2:141" x14ac:dyDescent="0.3">
      <c r="B26" s="48" t="s">
        <v>560</v>
      </c>
      <c r="C26" s="48" t="s">
        <v>94</v>
      </c>
      <c r="E26" s="59"/>
      <c r="F26" s="59"/>
      <c r="G26" s="59"/>
      <c r="H26" s="59"/>
      <c r="I26" s="59"/>
      <c r="J26" s="59"/>
      <c r="K26" s="59"/>
      <c r="L26" s="59"/>
      <c r="M26" s="59"/>
      <c r="N26" s="98"/>
      <c r="O26" s="98"/>
      <c r="P26" s="98"/>
      <c r="Q26" s="98"/>
      <c r="R26" s="98"/>
      <c r="S26" s="98"/>
      <c r="T26" s="98"/>
      <c r="U26" s="78"/>
      <c r="V26" s="98"/>
      <c r="W26" s="98"/>
      <c r="X26" s="98"/>
      <c r="Y26" s="59"/>
      <c r="Z26" s="59"/>
      <c r="AC26" s="59"/>
      <c r="AD26" s="59"/>
      <c r="AE26" s="59"/>
      <c r="AF26" s="59"/>
      <c r="AG26" s="59"/>
      <c r="AH26" s="59"/>
      <c r="AI26" s="59"/>
      <c r="AJ26" s="78"/>
      <c r="AK26" s="78"/>
      <c r="AL26" s="59"/>
      <c r="AN26" s="59"/>
      <c r="AP26" s="59"/>
      <c r="AQ26" s="59"/>
      <c r="AR26" s="78"/>
      <c r="AS26" s="78"/>
      <c r="AT26" s="59"/>
      <c r="AV26" s="59"/>
      <c r="AX26" s="59"/>
      <c r="AY26" s="59"/>
      <c r="AZ26" s="78"/>
      <c r="BA26" s="78"/>
      <c r="BB26" s="59"/>
      <c r="BC26" s="51">
        <f>+'AR Calculation - Service'!AT357-BD26</f>
        <v>14338</v>
      </c>
      <c r="BD26" s="59"/>
      <c r="BF26" s="59"/>
      <c r="BG26" s="59"/>
      <c r="BH26" s="78">
        <f t="shared" si="41"/>
        <v>14338</v>
      </c>
      <c r="BI26" s="78">
        <f t="shared" si="42"/>
        <v>14338</v>
      </c>
      <c r="BJ26" s="59"/>
      <c r="BK26" s="51">
        <f>+'AR Calculation - Service'!AU357-'Summary Rollforward'!BL26</f>
        <v>-5325</v>
      </c>
      <c r="BL26" s="59">
        <f>+'Apr Invoices'!G18</f>
        <v>34000</v>
      </c>
      <c r="BN26" s="59"/>
      <c r="BO26" s="59">
        <f t="shared" si="43"/>
        <v>34000</v>
      </c>
      <c r="BP26" s="78">
        <f t="shared" si="44"/>
        <v>9013</v>
      </c>
      <c r="BQ26" s="78">
        <f t="shared" si="45"/>
        <v>43013</v>
      </c>
      <c r="BR26" s="59"/>
      <c r="BS26" s="51">
        <f t="shared" si="16"/>
        <v>-11325</v>
      </c>
      <c r="BT26" s="51">
        <v>40000</v>
      </c>
      <c r="BU26" s="51">
        <v>0</v>
      </c>
      <c r="BV26" s="51">
        <f>SUMIFS('Contract Data'!IP:IP,'Contract Data'!C:C,'Summary Rollforward'!B26)</f>
        <v>28675</v>
      </c>
      <c r="BW26" s="59"/>
      <c r="BX26" s="59">
        <f t="shared" si="17"/>
        <v>74000</v>
      </c>
      <c r="BY26" s="78">
        <f t="shared" si="18"/>
        <v>-2312</v>
      </c>
      <c r="BZ26" s="78">
        <f t="shared" si="19"/>
        <v>71688</v>
      </c>
      <c r="CA26" s="59"/>
      <c r="CB26" s="51">
        <f t="shared" si="1"/>
        <v>-6025</v>
      </c>
      <c r="CC26" s="51">
        <f>SUMIFS('June 25 Inv'!G:G,'June 25 Inv'!D:D,'Summary Rollforward'!$B26)</f>
        <v>37000</v>
      </c>
      <c r="CD26" s="51">
        <f>-SUMIFS('Jun25 Dep'!I:I,'Jun25 Dep'!F:F,'Summary Rollforward'!$B26)</f>
        <v>-34000</v>
      </c>
      <c r="CE26" s="51">
        <f>SUMIFS('Contract Data'!IQ:IQ,'Contract Data'!$C:$C,'Summary Rollforward'!$B26)</f>
        <v>30975</v>
      </c>
      <c r="CF26" s="59"/>
      <c r="CG26" s="59">
        <f t="shared" si="20"/>
        <v>77000</v>
      </c>
      <c r="CH26" s="78">
        <f t="shared" si="21"/>
        <v>-8337</v>
      </c>
      <c r="CI26" s="78">
        <f t="shared" si="22"/>
        <v>68663</v>
      </c>
      <c r="CJ26" s="59"/>
      <c r="CK26" s="51">
        <f t="shared" si="2"/>
        <v>-3725</v>
      </c>
      <c r="CL26" s="51">
        <f>SUMIFS('Jul 25 Inv'!H:H,'Jul 25 Inv'!E:E,'Summary Rollforward'!$B26)</f>
        <v>37000</v>
      </c>
      <c r="CM26" s="51">
        <f>-SUMIFS('Jul25 Dep'!J:J,'Jul25 Dep'!F:F,'Summary Rollforward'!$B26)</f>
        <v>-40000</v>
      </c>
      <c r="CN26" s="51">
        <f>SUMIFS('Contract Data'!IR:IR,'Contract Data'!$C:$C,'Summary Rollforward'!$B26)</f>
        <v>33275</v>
      </c>
      <c r="CO26" s="59"/>
      <c r="CP26" s="59">
        <f t="shared" si="23"/>
        <v>74000</v>
      </c>
      <c r="CQ26" s="78">
        <f t="shared" si="24"/>
        <v>-12062</v>
      </c>
      <c r="CR26" s="78">
        <f t="shared" si="25"/>
        <v>61938</v>
      </c>
      <c r="CT26" s="51">
        <f t="shared" si="3"/>
        <v>-3725</v>
      </c>
      <c r="CU26" s="51">
        <f>SUMIFS('Aug 25 Inv'!H:H,'Aug 25 Inv'!E:E,'Summary Rollforward'!$B26)</f>
        <v>37000</v>
      </c>
      <c r="CV26" s="51">
        <f>-SUMIFS('Aug25 Dep'!J:J,'Aug25 Dep'!F:F,'Summary Rollforward'!$B26)</f>
        <v>-37000</v>
      </c>
      <c r="CW26" s="51">
        <f>SUMIFS('Contract Data'!IS:IS,'Contract Data'!$C:$C,'Summary Rollforward'!$B26)</f>
        <v>33275</v>
      </c>
      <c r="CX26" s="59"/>
      <c r="CY26" s="59">
        <f t="shared" si="26"/>
        <v>74000</v>
      </c>
      <c r="CZ26" s="78">
        <f t="shared" si="27"/>
        <v>-15787</v>
      </c>
      <c r="DA26" s="78">
        <f t="shared" si="28"/>
        <v>58213</v>
      </c>
      <c r="DC26" s="51">
        <f t="shared" si="29"/>
        <v>18962.499999999993</v>
      </c>
      <c r="DD26" s="51">
        <f>SUMIFS('Sep 25 Inv'!H:H,'Sep 25 Inv'!E:E,'Summary Rollforward'!$B26)</f>
        <v>0</v>
      </c>
      <c r="DE26" s="51">
        <f>-SUMIFS('Sep25 Dep'!J:J,'Sep25 Dep'!F:F,'Summary Rollforward'!$B26)</f>
        <v>-37000</v>
      </c>
      <c r="DF26" s="51">
        <f>SUMIFS('Contract Data'!IT:IT,'Contract Data'!$C:$C,'Summary Rollforward'!$B26)</f>
        <v>18962.499999999993</v>
      </c>
      <c r="DG26" s="59"/>
      <c r="DH26" s="78">
        <f t="shared" si="30"/>
        <v>37000</v>
      </c>
      <c r="DI26" s="78">
        <f t="shared" si="31"/>
        <v>3175.5</v>
      </c>
      <c r="DJ26" s="78">
        <f t="shared" si="32"/>
        <v>40175.5</v>
      </c>
      <c r="DL26" s="51">
        <f t="shared" si="4"/>
        <v>15950</v>
      </c>
      <c r="DM26" s="51">
        <f>SUMIFS('Oct 25 Inv'!H:H,'Oct 25 Inv'!E:E,'Summary Rollforward'!$B26)</f>
        <v>0</v>
      </c>
      <c r="DN26" s="51">
        <f>-SUMIFS('Oct25 Dep'!J:J,'Oct25 Dep'!F:F,'Summary Rollforward'!$B26)</f>
        <v>-37000</v>
      </c>
      <c r="DO26" s="51">
        <f>SUMIFS('Contract Data'!IU:IU,'Contract Data'!$C:$C,'Summary Rollforward'!$B26)</f>
        <v>15950</v>
      </c>
      <c r="DQ26" s="78">
        <f t="shared" si="5"/>
        <v>0</v>
      </c>
      <c r="DR26" s="78">
        <f t="shared" si="6"/>
        <v>19125.5</v>
      </c>
      <c r="DS26" s="78">
        <f t="shared" si="7"/>
        <v>19125.5</v>
      </c>
      <c r="DU26" s="51">
        <f t="shared" si="8"/>
        <v>-8258</v>
      </c>
      <c r="DV26" s="51">
        <f>SUMIFS('Nov 25 Inv'!H:H,'Nov 25 Inv'!E:E,'Summary Rollforward'!$B26)</f>
        <v>11258</v>
      </c>
      <c r="DW26" s="51">
        <f>-SUMIFS('Nov25 Dep'!J:J,'Nov25 Dep'!F:F,'Summary Rollforward'!$B26)</f>
        <v>0</v>
      </c>
      <c r="DX26" s="51">
        <f>SUMIFS('Contract Data'!IV:IV,'Contract Data'!$C:$C,'Summary Rollforward'!$B26)</f>
        <v>3000</v>
      </c>
      <c r="DZ26" s="78">
        <f t="shared" si="9"/>
        <v>11258</v>
      </c>
      <c r="EA26" s="78">
        <f t="shared" si="10"/>
        <v>10867.5</v>
      </c>
      <c r="EB26" s="78">
        <f t="shared" si="11"/>
        <v>22125.5</v>
      </c>
      <c r="ED26" s="51">
        <f t="shared" si="12"/>
        <v>-10867.5</v>
      </c>
      <c r="EE26" s="51">
        <f>SUMIFS('Dec 25 Inv'!H:H,'Dec 25 Inv'!E:E,'Summary Rollforward'!$B26)</f>
        <v>17173</v>
      </c>
      <c r="EF26" s="51">
        <f>-SUMIFS('Dec25 Dep'!I:I,'Dec25 Dep'!F:F,'Summary Rollforward'!$B26)</f>
        <v>0</v>
      </c>
      <c r="EG26" s="51">
        <f>SUMIFS('Contract Data'!IW:IW,'Contract Data'!$C:$C,'Summary Rollforward'!$B26)</f>
        <v>6305.5</v>
      </c>
      <c r="EI26" s="78">
        <f t="shared" si="13"/>
        <v>28431</v>
      </c>
      <c r="EJ26" s="78">
        <f t="shared" si="14"/>
        <v>0</v>
      </c>
      <c r="EK26" s="78">
        <f t="shared" si="15"/>
        <v>28431</v>
      </c>
    </row>
    <row r="27" spans="2:141" x14ac:dyDescent="0.3">
      <c r="B27" s="48" t="s">
        <v>949</v>
      </c>
      <c r="C27" s="48" t="s">
        <v>116</v>
      </c>
      <c r="E27" s="59"/>
      <c r="F27" s="59"/>
      <c r="G27" s="59"/>
      <c r="H27" s="59"/>
      <c r="I27" s="59"/>
      <c r="J27" s="59"/>
      <c r="K27" s="59"/>
      <c r="L27" s="59"/>
      <c r="M27" s="59"/>
      <c r="N27" s="98"/>
      <c r="O27" s="98"/>
      <c r="P27" s="98"/>
      <c r="Q27" s="98"/>
      <c r="R27" s="98"/>
      <c r="S27" s="98"/>
      <c r="T27" s="98"/>
      <c r="U27" s="78"/>
      <c r="V27" s="98"/>
      <c r="W27" s="98"/>
      <c r="X27" s="98"/>
      <c r="Y27" s="59"/>
      <c r="Z27" s="59"/>
      <c r="AC27" s="59"/>
      <c r="AD27" s="59"/>
      <c r="AE27" s="59"/>
      <c r="AF27" s="59"/>
      <c r="AG27" s="59"/>
      <c r="AH27" s="59"/>
      <c r="AI27" s="59"/>
      <c r="AJ27" s="78"/>
      <c r="AK27" s="78"/>
      <c r="AL27" s="59"/>
      <c r="AN27" s="59"/>
      <c r="AP27" s="59"/>
      <c r="AQ27" s="59"/>
      <c r="AR27" s="78"/>
      <c r="AS27" s="78"/>
      <c r="AT27" s="59"/>
      <c r="AV27" s="59"/>
      <c r="AX27" s="59"/>
      <c r="AY27" s="59"/>
      <c r="AZ27" s="78"/>
      <c r="BA27" s="78"/>
      <c r="BB27" s="59"/>
      <c r="BD27" s="59"/>
      <c r="BF27" s="59"/>
      <c r="BG27" s="59"/>
      <c r="BH27" s="78"/>
      <c r="BI27" s="78"/>
      <c r="BJ27" s="59"/>
      <c r="BL27" s="59"/>
      <c r="BN27" s="59"/>
      <c r="BO27" s="59"/>
      <c r="BP27" s="78"/>
      <c r="BQ27" s="78"/>
      <c r="BR27" s="59"/>
      <c r="BW27" s="59"/>
      <c r="BX27" s="59"/>
      <c r="BY27" s="78"/>
      <c r="BZ27" s="78"/>
      <c r="CA27" s="59"/>
      <c r="CF27" s="59"/>
      <c r="CG27" s="59"/>
      <c r="CH27" s="78"/>
      <c r="CI27" s="78"/>
      <c r="CJ27" s="59"/>
      <c r="CO27" s="59"/>
      <c r="CP27" s="59"/>
      <c r="CQ27" s="78"/>
      <c r="CR27" s="78"/>
      <c r="CT27" s="51">
        <f>CW27-CU27</f>
        <v>13562.499999999995</v>
      </c>
      <c r="CU27" s="51">
        <f>SUMIFS('Aug 25 Inv'!H:H,'Aug 25 Inv'!E:E,'Summary Rollforward'!$B27)</f>
        <v>0</v>
      </c>
      <c r="CV27" s="51">
        <f>-SUMIFS('Aug25 Dep'!J:J,'Aug25 Dep'!F:F,'Summary Rollforward'!$B27)</f>
        <v>0</v>
      </c>
      <c r="CW27" s="51">
        <f>SUMIFS('Contract Data'!IS:IS,'Contract Data'!$C:$C,'Summary Rollforward'!$B27)</f>
        <v>13562.499999999995</v>
      </c>
      <c r="CX27" s="59"/>
      <c r="CY27" s="59">
        <f>+CP27+CU27+CV27</f>
        <v>0</v>
      </c>
      <c r="CZ27" s="78">
        <f>+DA27-CY27</f>
        <v>13562.499999999995</v>
      </c>
      <c r="DA27" s="78">
        <f>+CR27+CT27+CV27+CU27</f>
        <v>13562.499999999995</v>
      </c>
      <c r="DC27" s="51">
        <f t="shared" si="29"/>
        <v>27125</v>
      </c>
      <c r="DD27" s="51">
        <f>SUMIFS('Sep 25 Inv'!H:H,'Sep 25 Inv'!E:E,'Summary Rollforward'!$B27)</f>
        <v>0</v>
      </c>
      <c r="DE27" s="51">
        <f>-SUMIFS('Sep25 Dep'!J:J,'Sep25 Dep'!F:F,'Summary Rollforward'!$B27)</f>
        <v>0</v>
      </c>
      <c r="DF27" s="51">
        <f>SUMIFS('Contract Data'!IT:IT,'Contract Data'!$C:$C,'Summary Rollforward'!$B27)</f>
        <v>27125</v>
      </c>
      <c r="DG27" s="59"/>
      <c r="DH27" s="78">
        <f t="shared" si="30"/>
        <v>0</v>
      </c>
      <c r="DI27" s="78">
        <f t="shared" si="31"/>
        <v>40687.499999999993</v>
      </c>
      <c r="DJ27" s="78">
        <f t="shared" si="32"/>
        <v>40687.499999999993</v>
      </c>
      <c r="DL27" s="51">
        <f t="shared" si="4"/>
        <v>27125</v>
      </c>
      <c r="DM27" s="51">
        <f>SUMIFS('Oct 25 Inv'!H:H,'Oct 25 Inv'!E:E,'Summary Rollforward'!$B27)</f>
        <v>0</v>
      </c>
      <c r="DN27" s="51">
        <f>-SUMIFS('Oct25 Dep'!J:J,'Oct25 Dep'!F:F,'Summary Rollforward'!$B27)</f>
        <v>0</v>
      </c>
      <c r="DO27" s="51">
        <f>SUMIFS('Contract Data'!IU:IU,'Contract Data'!$C:$C,'Summary Rollforward'!$B27)</f>
        <v>27125</v>
      </c>
      <c r="DQ27" s="78">
        <f t="shared" si="5"/>
        <v>0</v>
      </c>
      <c r="DR27" s="78">
        <f t="shared" si="6"/>
        <v>67812.5</v>
      </c>
      <c r="DS27" s="78">
        <f t="shared" si="7"/>
        <v>67812.5</v>
      </c>
      <c r="DU27" s="51">
        <f t="shared" si="8"/>
        <v>-5335.260000000002</v>
      </c>
      <c r="DV27" s="51">
        <f>SUMIFS('Nov 25 Inv'!H:H,'Nov 25 Inv'!E:E,'Summary Rollforward'!$B27)</f>
        <v>35000</v>
      </c>
      <c r="DW27" s="51">
        <f>-SUMIFS('Nov25 Dep'!J:J,'Nov25 Dep'!F:F,'Summary Rollforward'!$B27)</f>
        <v>0</v>
      </c>
      <c r="DX27" s="51">
        <f>SUMIFS('Contract Data'!IV:IV,'Contract Data'!$C:$C,'Summary Rollforward'!$B27)</f>
        <v>29664.739999999998</v>
      </c>
      <c r="DZ27" s="78">
        <f t="shared" si="9"/>
        <v>35000</v>
      </c>
      <c r="EA27" s="78">
        <f t="shared" si="10"/>
        <v>62477.239999999991</v>
      </c>
      <c r="EB27" s="78">
        <f t="shared" si="11"/>
        <v>97477.239999999991</v>
      </c>
      <c r="ED27" s="51">
        <f t="shared" si="12"/>
        <v>-9920.52</v>
      </c>
      <c r="EE27" s="51">
        <f>SUMIFS('Dec 25 Inv'!H:H,'Dec 25 Inv'!E:E,'Summary Rollforward'!$B27)</f>
        <v>35000</v>
      </c>
      <c r="EF27" s="51">
        <f>-SUMIFS('Dec25 Dep'!I:I,'Dec25 Dep'!F:F,'Summary Rollforward'!$B27)</f>
        <v>-35000</v>
      </c>
      <c r="EG27" s="51">
        <f>SUMIFS('Contract Data'!IW:IW,'Contract Data'!$C:$C,'Summary Rollforward'!$B27)</f>
        <v>25079.48</v>
      </c>
      <c r="EI27" s="78">
        <f t="shared" si="13"/>
        <v>35000</v>
      </c>
      <c r="EJ27" s="78">
        <f t="shared" si="14"/>
        <v>52556.719999999987</v>
      </c>
      <c r="EK27" s="78">
        <f t="shared" si="15"/>
        <v>87556.719999999987</v>
      </c>
    </row>
    <row r="28" spans="2:141" x14ac:dyDescent="0.3">
      <c r="B28" s="48" t="s">
        <v>801</v>
      </c>
      <c r="C28" s="48" t="s">
        <v>586</v>
      </c>
      <c r="E28" s="59"/>
      <c r="F28" s="59"/>
      <c r="G28" s="59"/>
      <c r="H28" s="59"/>
      <c r="I28" s="59"/>
      <c r="J28" s="59"/>
      <c r="K28" s="59"/>
      <c r="L28" s="59"/>
      <c r="M28" s="59"/>
      <c r="N28" s="98"/>
      <c r="O28" s="98"/>
      <c r="P28" s="98"/>
      <c r="Q28" s="98"/>
      <c r="R28" s="98"/>
      <c r="S28" s="98"/>
      <c r="T28" s="98"/>
      <c r="U28" s="78"/>
      <c r="V28" s="98"/>
      <c r="W28" s="98"/>
      <c r="X28" s="98"/>
      <c r="Y28" s="59"/>
      <c r="Z28" s="59"/>
      <c r="AC28" s="59"/>
      <c r="AD28" s="59"/>
      <c r="AE28" s="59"/>
      <c r="AF28" s="59"/>
      <c r="AG28" s="59"/>
      <c r="AH28" s="59"/>
      <c r="AI28" s="59"/>
      <c r="AJ28" s="78"/>
      <c r="AK28" s="78"/>
      <c r="AL28" s="59"/>
      <c r="AN28" s="59"/>
      <c r="AP28" s="59"/>
      <c r="AQ28" s="59"/>
      <c r="AR28" s="78"/>
      <c r="AS28" s="78"/>
      <c r="AT28" s="59"/>
      <c r="AV28" s="59"/>
      <c r="AX28" s="59"/>
      <c r="AY28" s="59"/>
      <c r="AZ28" s="78"/>
      <c r="BA28" s="78"/>
      <c r="BB28" s="59"/>
      <c r="BD28" s="59"/>
      <c r="BF28" s="59"/>
      <c r="BG28" s="59"/>
      <c r="BH28" s="78"/>
      <c r="BI28" s="78"/>
      <c r="BJ28" s="59"/>
      <c r="BL28" s="59"/>
      <c r="BN28" s="59"/>
      <c r="BO28" s="59"/>
      <c r="BP28" s="78"/>
      <c r="BQ28" s="78"/>
      <c r="BR28" s="59"/>
      <c r="BW28" s="59"/>
      <c r="BX28" s="59"/>
      <c r="BY28" s="78"/>
      <c r="BZ28" s="78"/>
      <c r="CA28" s="59"/>
      <c r="CB28" s="51">
        <f>CE28-CC28</f>
        <v>-7562.5000000000073</v>
      </c>
      <c r="CC28" s="51">
        <f>SUMIFS('June 25 Inv'!G:G,'June 25 Inv'!D:D,'Summary Rollforward'!$B28)</f>
        <v>25000</v>
      </c>
      <c r="CD28" s="51">
        <f>-SUMIFS('Jun25 Dep'!I:I,'Jun25 Dep'!F:F,'Summary Rollforward'!$B28)</f>
        <v>0</v>
      </c>
      <c r="CE28" s="51">
        <f>SUMIFS('Contract Data'!IQ:IQ,'Contract Data'!$C:$C,'Summary Rollforward'!$B28)</f>
        <v>17437.499999999993</v>
      </c>
      <c r="CF28" s="59"/>
      <c r="CG28" s="59">
        <f>+BX28+CC28+CD28</f>
        <v>25000</v>
      </c>
      <c r="CH28" s="78">
        <f>+CI28-CG28</f>
        <v>-7562.5000000000073</v>
      </c>
      <c r="CI28" s="78">
        <f>+BZ28+CB28+CD28+CC28</f>
        <v>17437.499999999993</v>
      </c>
      <c r="CJ28" s="59"/>
      <c r="CK28" s="51">
        <f t="shared" si="2"/>
        <v>34875</v>
      </c>
      <c r="CL28" s="51">
        <f>SUMIFS('Jul 25 Inv'!H:H,'Jul 25 Inv'!E:E,'Summary Rollforward'!$B28)</f>
        <v>0</v>
      </c>
      <c r="CM28" s="51">
        <f>-SUMIFS('Jul25 Dep'!J:J,'Jul25 Dep'!F:F,'Summary Rollforward'!$B28)</f>
        <v>0</v>
      </c>
      <c r="CN28" s="51">
        <f>SUMIFS('Contract Data'!IR:IR,'Contract Data'!$C:$C,'Summary Rollforward'!$B28)</f>
        <v>34875</v>
      </c>
      <c r="CO28" s="59"/>
      <c r="CP28" s="59">
        <f t="shared" si="23"/>
        <v>25000</v>
      </c>
      <c r="CQ28" s="78">
        <f t="shared" si="24"/>
        <v>27312.499999999993</v>
      </c>
      <c r="CR28" s="78">
        <f t="shared" si="25"/>
        <v>52312.499999999993</v>
      </c>
      <c r="CT28" s="51">
        <f t="shared" si="3"/>
        <v>34875</v>
      </c>
      <c r="CU28" s="51">
        <f>SUMIFS('Aug 25 Inv'!H:H,'Aug 25 Inv'!E:E,'Summary Rollforward'!$B28)</f>
        <v>0</v>
      </c>
      <c r="CV28" s="51">
        <f>-SUMIFS('Aug25 Dep'!J:J,'Aug25 Dep'!F:F,'Summary Rollforward'!$B28)</f>
        <v>0</v>
      </c>
      <c r="CW28" s="51">
        <f>SUMIFS('Contract Data'!IS:IS,'Contract Data'!$C:$C,'Summary Rollforward'!$B28)</f>
        <v>34875</v>
      </c>
      <c r="CX28" s="59"/>
      <c r="CY28" s="59">
        <f t="shared" si="26"/>
        <v>25000</v>
      </c>
      <c r="CZ28" s="78">
        <f t="shared" si="27"/>
        <v>62187.5</v>
      </c>
      <c r="DA28" s="78">
        <f t="shared" si="28"/>
        <v>87187.5</v>
      </c>
      <c r="DC28" s="51">
        <f t="shared" si="29"/>
        <v>18371.03</v>
      </c>
      <c r="DD28" s="51">
        <f>SUMIFS('Sep 25 Inv'!H:H,'Sep 25 Inv'!E:E,'Summary Rollforward'!$B28)</f>
        <v>25000</v>
      </c>
      <c r="DE28" s="51">
        <f>-SUMIFS('Sep25 Dep'!J:J,'Sep25 Dep'!F:F,'Summary Rollforward'!$B28)</f>
        <v>-25000</v>
      </c>
      <c r="DF28" s="51">
        <f>SUMIFS('Contract Data'!IT:IT,'Contract Data'!$C:$C,'Summary Rollforward'!$B28)</f>
        <v>43371.03</v>
      </c>
      <c r="DG28" s="59"/>
      <c r="DH28" s="78">
        <f t="shared" si="30"/>
        <v>25000</v>
      </c>
      <c r="DI28" s="78">
        <f t="shared" si="31"/>
        <v>80558.53</v>
      </c>
      <c r="DJ28" s="78">
        <f t="shared" si="32"/>
        <v>105558.53</v>
      </c>
      <c r="DL28" s="51">
        <f t="shared" si="4"/>
        <v>-125</v>
      </c>
      <c r="DM28" s="51">
        <f>SUMIFS('Oct 25 Inv'!H:H,'Oct 25 Inv'!E:E,'Summary Rollforward'!$B28)</f>
        <v>55000</v>
      </c>
      <c r="DN28" s="51">
        <f>-SUMIFS('Oct25 Dep'!J:J,'Oct25 Dep'!F:F,'Summary Rollforward'!$B28)</f>
        <v>-25000</v>
      </c>
      <c r="DO28" s="51">
        <f>SUMIFS('Contract Data'!IU:IU,'Contract Data'!$C:$C,'Summary Rollforward'!$B28)</f>
        <v>54875</v>
      </c>
      <c r="DQ28" s="78">
        <f t="shared" si="5"/>
        <v>55000</v>
      </c>
      <c r="DR28" s="78">
        <f t="shared" si="6"/>
        <v>80433.53</v>
      </c>
      <c r="DS28" s="78">
        <f t="shared" si="7"/>
        <v>135433.53</v>
      </c>
      <c r="DU28" s="51">
        <f t="shared" si="8"/>
        <v>-10000</v>
      </c>
      <c r="DV28" s="51">
        <f>SUMIFS('Nov 25 Inv'!H:H,'Nov 25 Inv'!E:E,'Summary Rollforward'!$B28)</f>
        <v>60000</v>
      </c>
      <c r="DW28" s="51">
        <f>-SUMIFS('Nov25 Dep'!J:J,'Nov25 Dep'!F:F,'Summary Rollforward'!$B28)</f>
        <v>-55000</v>
      </c>
      <c r="DX28" s="51">
        <f>SUMIFS('Contract Data'!IV:IV,'Contract Data'!$C:$C,'Summary Rollforward'!$B28)</f>
        <v>50000</v>
      </c>
      <c r="DZ28" s="78">
        <f t="shared" si="9"/>
        <v>60000</v>
      </c>
      <c r="EA28" s="78">
        <f t="shared" si="10"/>
        <v>70433.53</v>
      </c>
      <c r="EB28" s="78">
        <f t="shared" si="11"/>
        <v>130433.53</v>
      </c>
      <c r="ED28" s="51">
        <f t="shared" si="12"/>
        <v>40000</v>
      </c>
      <c r="EE28" s="51">
        <f>SUMIFS('Dec 25 Inv'!H:H,'Dec 25 Inv'!E:E,'Summary Rollforward'!$B28)</f>
        <v>0</v>
      </c>
      <c r="EF28" s="51">
        <f>-SUMIFS('Dec25 Dep'!I:I,'Dec25 Dep'!F:F,'Summary Rollforward'!$B28)</f>
        <v>-60000</v>
      </c>
      <c r="EG28" s="51">
        <f>SUMIFS('Contract Data'!IW:IW,'Contract Data'!$C:$C,'Summary Rollforward'!$B28)</f>
        <v>40000</v>
      </c>
      <c r="EI28" s="78">
        <f t="shared" si="13"/>
        <v>0</v>
      </c>
      <c r="EJ28" s="78">
        <f t="shared" si="14"/>
        <v>110433.53</v>
      </c>
      <c r="EK28" s="78">
        <f t="shared" si="15"/>
        <v>110433.53</v>
      </c>
    </row>
    <row r="29" spans="2:141" x14ac:dyDescent="0.3">
      <c r="B29" s="48" t="s">
        <v>1008</v>
      </c>
      <c r="C29" s="48" t="s">
        <v>1007</v>
      </c>
      <c r="E29" s="59"/>
      <c r="F29" s="59"/>
      <c r="G29" s="59"/>
      <c r="H29" s="59"/>
      <c r="I29" s="59"/>
      <c r="J29" s="59"/>
      <c r="K29" s="59"/>
      <c r="L29" s="59"/>
      <c r="M29" s="59"/>
      <c r="N29" s="98"/>
      <c r="O29" s="98"/>
      <c r="P29" s="98"/>
      <c r="Q29" s="98"/>
      <c r="R29" s="98"/>
      <c r="S29" s="98"/>
      <c r="T29" s="98"/>
      <c r="U29" s="78"/>
      <c r="V29" s="98"/>
      <c r="W29" s="98"/>
      <c r="X29" s="98"/>
      <c r="Y29" s="59"/>
      <c r="Z29" s="59"/>
      <c r="AC29" s="59"/>
      <c r="AD29" s="59"/>
      <c r="AE29" s="59"/>
      <c r="AF29" s="59"/>
      <c r="AG29" s="59"/>
      <c r="AH29" s="59"/>
      <c r="AI29" s="59"/>
      <c r="AJ29" s="78"/>
      <c r="AK29" s="78"/>
      <c r="AL29" s="59"/>
      <c r="AN29" s="59"/>
      <c r="AP29" s="59"/>
      <c r="AQ29" s="59"/>
      <c r="AR29" s="78"/>
      <c r="AS29" s="78"/>
      <c r="AT29" s="59"/>
      <c r="AV29" s="59"/>
      <c r="AX29" s="59"/>
      <c r="AY29" s="59"/>
      <c r="AZ29" s="78"/>
      <c r="BA29" s="78"/>
      <c r="BB29" s="59"/>
      <c r="BD29" s="59"/>
      <c r="BF29" s="59"/>
      <c r="BG29" s="59"/>
      <c r="BH29" s="78"/>
      <c r="BI29" s="78"/>
      <c r="BJ29" s="59"/>
      <c r="BL29" s="59"/>
      <c r="BN29" s="59"/>
      <c r="BO29" s="59"/>
      <c r="BP29" s="78"/>
      <c r="BQ29" s="78"/>
      <c r="BR29" s="59"/>
      <c r="BW29" s="59"/>
      <c r="BX29" s="59"/>
      <c r="BY29" s="78"/>
      <c r="BZ29" s="78"/>
      <c r="CA29" s="59"/>
      <c r="CF29" s="59"/>
      <c r="CG29" s="59"/>
      <c r="CH29" s="78"/>
      <c r="CI29" s="78"/>
      <c r="CJ29" s="59"/>
      <c r="CO29" s="59"/>
      <c r="CP29" s="59"/>
      <c r="CQ29" s="78"/>
      <c r="CR29" s="78"/>
      <c r="CX29" s="59"/>
      <c r="CY29" s="59"/>
      <c r="CZ29" s="78"/>
      <c r="DA29" s="78"/>
      <c r="DC29" s="51">
        <f t="shared" si="29"/>
        <v>0</v>
      </c>
      <c r="DD29" s="51">
        <f>SUMIFS('Sep 25 Inv'!H:H,'Sep 25 Inv'!E:E,'Summary Rollforward'!$B29)</f>
        <v>0</v>
      </c>
      <c r="DE29" s="51">
        <f>-SUMIFS('Sep25 Dep'!J:J,'Sep25 Dep'!F:F,'Summary Rollforward'!$B29)</f>
        <v>0</v>
      </c>
      <c r="DF29" s="51">
        <f>SUMIFS('Contract Data'!IT:IT,'Contract Data'!$C:$C,'Summary Rollforward'!$B29)</f>
        <v>0</v>
      </c>
      <c r="DG29" s="59"/>
      <c r="DH29" s="78">
        <f t="shared" si="30"/>
        <v>0</v>
      </c>
      <c r="DI29" s="78">
        <f t="shared" si="31"/>
        <v>0</v>
      </c>
      <c r="DJ29" s="78">
        <f t="shared" si="32"/>
        <v>0</v>
      </c>
      <c r="DL29" s="51">
        <f t="shared" si="4"/>
        <v>0</v>
      </c>
      <c r="DM29" s="51">
        <f>SUMIFS('Oct 25 Inv'!H:H,'Oct 25 Inv'!E:E,'Summary Rollforward'!$B29)</f>
        <v>0</v>
      </c>
      <c r="DN29" s="51">
        <f>-SUMIFS('Oct25 Dep'!J:J,'Oct25 Dep'!F:F,'Summary Rollforward'!$B29)</f>
        <v>0</v>
      </c>
      <c r="DO29" s="51">
        <f>SUMIFS('Contract Data'!IU:IU,'Contract Data'!$C:$C,'Summary Rollforward'!$B29)</f>
        <v>0</v>
      </c>
      <c r="DQ29" s="78">
        <f t="shared" si="5"/>
        <v>0</v>
      </c>
      <c r="DR29" s="78">
        <f t="shared" si="6"/>
        <v>0</v>
      </c>
      <c r="DS29" s="78">
        <f t="shared" si="7"/>
        <v>0</v>
      </c>
      <c r="DU29" s="51">
        <f t="shared" si="8"/>
        <v>0</v>
      </c>
      <c r="DV29" s="51">
        <f>SUMIFS('Nov 25 Inv'!H:H,'Nov 25 Inv'!E:E,'Summary Rollforward'!$B29)</f>
        <v>0</v>
      </c>
      <c r="DW29" s="51">
        <f>-SUMIFS('Nov25 Dep'!J:J,'Nov25 Dep'!F:F,'Summary Rollforward'!$B29)</f>
        <v>0</v>
      </c>
      <c r="DX29" s="51">
        <f>SUMIFS('Contract Data'!IV:IV,'Contract Data'!$C:$C,'Summary Rollforward'!$B29)</f>
        <v>0</v>
      </c>
      <c r="DZ29" s="78">
        <f t="shared" si="9"/>
        <v>0</v>
      </c>
      <c r="EA29" s="78">
        <f t="shared" si="10"/>
        <v>0</v>
      </c>
      <c r="EB29" s="78">
        <f t="shared" si="11"/>
        <v>0</v>
      </c>
      <c r="ED29" s="51">
        <f t="shared" si="12"/>
        <v>20792.940000000002</v>
      </c>
      <c r="EE29" s="51">
        <f>SUMIFS('Dec 25 Inv'!H:H,'Dec 25 Inv'!E:E,'Summary Rollforward'!$B29)</f>
        <v>0</v>
      </c>
      <c r="EF29" s="51">
        <f>-SUMIFS('Dec25 Dep'!I:I,'Dec25 Dep'!F:F,'Summary Rollforward'!$B29)</f>
        <v>0</v>
      </c>
      <c r="EG29" s="51">
        <f>SUMIFS('Contract Data'!IW:IW,'Contract Data'!$C:$C,'Summary Rollforward'!$B29)</f>
        <v>20792.940000000002</v>
      </c>
      <c r="EI29" s="78">
        <f t="shared" si="13"/>
        <v>0</v>
      </c>
      <c r="EJ29" s="78">
        <f t="shared" si="14"/>
        <v>20792.940000000002</v>
      </c>
      <c r="EK29" s="78">
        <f t="shared" si="15"/>
        <v>20792.940000000002</v>
      </c>
    </row>
    <row r="30" spans="2:141" x14ac:dyDescent="0.3">
      <c r="B30" s="48" t="s">
        <v>10</v>
      </c>
      <c r="C30" s="48" t="s">
        <v>119</v>
      </c>
      <c r="E30" s="51">
        <f>+'Aug 31'!G8</f>
        <v>50000</v>
      </c>
      <c r="F30" s="51">
        <f>+G30-E30</f>
        <v>83215.991746864864</v>
      </c>
      <c r="G30" s="51">
        <f>+'AR Calculation - Service'!AM77</f>
        <v>133215.99174686486</v>
      </c>
      <c r="I30" s="51">
        <f>+'AR Calculation - Service'!AN76</f>
        <v>94220</v>
      </c>
      <c r="L30" s="51">
        <f>+'Sep 30'!G10</f>
        <v>50000</v>
      </c>
      <c r="M30" s="51">
        <f>+N30-L30</f>
        <v>177435.99174686486</v>
      </c>
      <c r="N30" s="78">
        <f>+G30+I30+J30</f>
        <v>227435.99174686486</v>
      </c>
      <c r="O30" s="78"/>
      <c r="P30" s="78">
        <v>10208.75</v>
      </c>
      <c r="Q30" s="78"/>
      <c r="R30" s="78"/>
      <c r="S30" s="78">
        <f>+'Oct 31'!G10</f>
        <v>50000</v>
      </c>
      <c r="T30" s="78">
        <f>+U30-S30</f>
        <v>187644.74174686486</v>
      </c>
      <c r="U30" s="78">
        <f>+N30+P30+Q30</f>
        <v>237644.74174686486</v>
      </c>
      <c r="V30" s="78"/>
      <c r="W30" s="78">
        <v>0</v>
      </c>
      <c r="X30" s="78">
        <f>+'Nov Collections'!I12</f>
        <v>-50000</v>
      </c>
      <c r="Z30" s="51">
        <f>+'Oct 31'!N10</f>
        <v>0</v>
      </c>
      <c r="AA30" s="51">
        <f t="shared" si="50"/>
        <v>187644.74174686486</v>
      </c>
      <c r="AB30" s="78">
        <f>+U30+W30+X30</f>
        <v>187644.74174686486</v>
      </c>
      <c r="AC30" s="78"/>
      <c r="AD30" s="51">
        <f>+'AR Calculation - Service'!AQ76</f>
        <v>2436</v>
      </c>
      <c r="AG30" s="51">
        <f>+'Nov Collections'!P12</f>
        <v>0</v>
      </c>
      <c r="AI30" s="78">
        <f>+'Oct 31'!R10</f>
        <v>0</v>
      </c>
      <c r="AJ30" s="78">
        <f t="shared" si="0"/>
        <v>190080.74174686486</v>
      </c>
      <c r="AK30" s="78">
        <f t="shared" si="33"/>
        <v>190080.74174686486</v>
      </c>
      <c r="AL30" s="78"/>
      <c r="AM30" s="51">
        <v>0</v>
      </c>
      <c r="AO30" s="51">
        <f>-'Oct Collections'!AF18-'Oct Collections'!AF19</f>
        <v>0</v>
      </c>
      <c r="AQ30" s="78">
        <f t="shared" si="34"/>
        <v>0</v>
      </c>
      <c r="AR30" s="78">
        <f t="shared" si="35"/>
        <v>190080.74174686486</v>
      </c>
      <c r="AS30" s="78">
        <f t="shared" si="36"/>
        <v>190080.74174686486</v>
      </c>
      <c r="AT30" s="78"/>
      <c r="AU30" s="51">
        <v>0</v>
      </c>
      <c r="AW30" s="51">
        <f>-'Oct Collections'!AN18-'Oct Collections'!AN19</f>
        <v>0</v>
      </c>
      <c r="AY30" s="78">
        <f t="shared" si="37"/>
        <v>0</v>
      </c>
      <c r="AZ30" s="78">
        <f t="shared" si="38"/>
        <v>190080.74174686486</v>
      </c>
      <c r="BA30" s="78">
        <f t="shared" si="39"/>
        <v>190080.74174686486</v>
      </c>
      <c r="BB30" s="78"/>
      <c r="BC30" s="51">
        <v>0</v>
      </c>
      <c r="BG30" s="78">
        <f t="shared" si="40"/>
        <v>0</v>
      </c>
      <c r="BH30" s="78">
        <f t="shared" si="41"/>
        <v>190080.74174686486</v>
      </c>
      <c r="BI30" s="78">
        <f t="shared" si="42"/>
        <v>190080.74174686486</v>
      </c>
      <c r="BJ30" s="78"/>
      <c r="BO30" s="78">
        <f t="shared" si="43"/>
        <v>0</v>
      </c>
      <c r="BP30" s="78">
        <f t="shared" si="44"/>
        <v>190080.74174686486</v>
      </c>
      <c r="BQ30" s="78">
        <f t="shared" si="45"/>
        <v>190080.74174686486</v>
      </c>
      <c r="BR30" s="78"/>
      <c r="BS30" s="51">
        <f t="shared" si="16"/>
        <v>-87500</v>
      </c>
      <c r="BT30" s="51">
        <v>87500</v>
      </c>
      <c r="BU30" s="51">
        <v>0</v>
      </c>
      <c r="BV30" s="51">
        <f>SUMIFS('Contract Data'!IP:IP,'Contract Data'!C:C,'Summary Rollforward'!B30)</f>
        <v>0</v>
      </c>
      <c r="BX30" s="78">
        <f t="shared" si="17"/>
        <v>87500</v>
      </c>
      <c r="BY30" s="78">
        <f t="shared" si="18"/>
        <v>102580.74174686486</v>
      </c>
      <c r="BZ30" s="78">
        <f t="shared" si="19"/>
        <v>190080.74174686486</v>
      </c>
      <c r="CA30" s="78"/>
      <c r="CB30" s="51">
        <f t="shared" si="1"/>
        <v>-15080.7417468649</v>
      </c>
      <c r="CC30" s="51">
        <f>SUMIFS('June 25 Inv'!G:G,'June 25 Inv'!D:D,'Summary Rollforward'!$B30)</f>
        <v>0</v>
      </c>
      <c r="CD30" s="51">
        <f>-SUMIFS('Jun25 Dep'!I:I,'Jun25 Dep'!F:F,'Summary Rollforward'!$B30)</f>
        <v>-87500</v>
      </c>
      <c r="CE30" s="51">
        <f>SUMIFS('Contract Data'!IQ:IQ,'Contract Data'!$C:$C,'Summary Rollforward'!$B30)</f>
        <v>-15080.7417468649</v>
      </c>
      <c r="CG30" s="78">
        <f t="shared" si="20"/>
        <v>0</v>
      </c>
      <c r="CH30" s="78">
        <f t="shared" si="21"/>
        <v>87499.999999999971</v>
      </c>
      <c r="CI30" s="78">
        <f t="shared" si="22"/>
        <v>87499.999999999971</v>
      </c>
      <c r="CJ30" s="78"/>
      <c r="CK30" s="51">
        <f t="shared" si="2"/>
        <v>0</v>
      </c>
      <c r="CL30" s="51">
        <f>SUMIFS('Jul 25 Inv'!H:H,'Jul 25 Inv'!E:E,'Summary Rollforward'!$B30)</f>
        <v>0</v>
      </c>
      <c r="CM30" s="51">
        <f>-SUMIFS('Jul25 Dep'!J:J,'Jul25 Dep'!F:F,'Summary Rollforward'!$B30)</f>
        <v>0</v>
      </c>
      <c r="CN30" s="51">
        <f>SUMIFS('Contract Data'!IR:IR,'Contract Data'!$C:$C,'Summary Rollforward'!$B30)</f>
        <v>0</v>
      </c>
      <c r="CP30" s="78">
        <f t="shared" si="23"/>
        <v>0</v>
      </c>
      <c r="CQ30" s="78">
        <f t="shared" si="24"/>
        <v>87499.999999999971</v>
      </c>
      <c r="CR30" s="78">
        <f t="shared" si="25"/>
        <v>87499.999999999971</v>
      </c>
      <c r="CT30" s="51">
        <f t="shared" si="3"/>
        <v>0</v>
      </c>
      <c r="CU30" s="51">
        <f>SUMIFS('Aug 25 Inv'!H:H,'Aug 25 Inv'!E:E,'Summary Rollforward'!$B30)</f>
        <v>0</v>
      </c>
      <c r="CV30" s="51">
        <f>-SUMIFS('Aug25 Dep'!J:J,'Aug25 Dep'!F:F,'Summary Rollforward'!$B30)</f>
        <v>0</v>
      </c>
      <c r="CW30" s="51">
        <f>SUMIFS('Contract Data'!IS:IS,'Contract Data'!$C:$C,'Summary Rollforward'!$B30)</f>
        <v>0</v>
      </c>
      <c r="CY30" s="78">
        <f t="shared" si="26"/>
        <v>0</v>
      </c>
      <c r="CZ30" s="78">
        <f t="shared" si="27"/>
        <v>87499.999999999971</v>
      </c>
      <c r="DA30" s="78">
        <f t="shared" si="28"/>
        <v>87499.999999999971</v>
      </c>
      <c r="DC30" s="51">
        <f t="shared" si="29"/>
        <v>0</v>
      </c>
      <c r="DD30" s="51">
        <f>SUMIFS('Sep 25 Inv'!H:H,'Sep 25 Inv'!E:E,'Summary Rollforward'!$B30)</f>
        <v>0</v>
      </c>
      <c r="DE30" s="51">
        <f>-SUMIFS('Sep25 Dep'!J:J,'Sep25 Dep'!F:F,'Summary Rollforward'!$B30)</f>
        <v>0</v>
      </c>
      <c r="DF30" s="51">
        <f>SUMIFS('Contract Data'!IT:IT,'Contract Data'!$C:$C,'Summary Rollforward'!$B30)</f>
        <v>0</v>
      </c>
      <c r="DH30" s="78">
        <f t="shared" ref="DH30:DH84" si="51">+CY30+DD30+DE30</f>
        <v>0</v>
      </c>
      <c r="DI30" s="343">
        <f>+DJ30-DH30</f>
        <v>87499.999999999971</v>
      </c>
      <c r="DJ30" s="78">
        <f t="shared" ref="DJ30:DJ84" si="52">+DA30+DC30+DE30+DD30</f>
        <v>87499.999999999971</v>
      </c>
      <c r="DL30" s="51">
        <f t="shared" si="4"/>
        <v>0</v>
      </c>
      <c r="DM30" s="51">
        <f>SUMIFS('Oct 25 Inv'!H:H,'Oct 25 Inv'!E:E,'Summary Rollforward'!$B30)</f>
        <v>0</v>
      </c>
      <c r="DN30" s="51">
        <f>-SUMIFS('Oct25 Dep'!J:J,'Oct25 Dep'!F:F,'Summary Rollforward'!$B30)</f>
        <v>0</v>
      </c>
      <c r="DO30" s="51">
        <f>SUMIFS('Contract Data'!IU:IU,'Contract Data'!$C:$C,'Summary Rollforward'!$B30)</f>
        <v>0</v>
      </c>
      <c r="DQ30" s="78">
        <f t="shared" si="5"/>
        <v>0</v>
      </c>
      <c r="DR30" s="78">
        <f t="shared" si="6"/>
        <v>87499.999999999971</v>
      </c>
      <c r="DS30" s="78">
        <f t="shared" si="7"/>
        <v>87499.999999999971</v>
      </c>
      <c r="DU30" s="51">
        <f t="shared" si="8"/>
        <v>-87500</v>
      </c>
      <c r="DV30" s="51">
        <f>SUMIFS('Nov 25 Inv'!H:H,'Nov 25 Inv'!E:E,'Summary Rollforward'!$B30)</f>
        <v>87500</v>
      </c>
      <c r="DW30" s="51">
        <f>-SUMIFS('Nov25 Dep'!J:J,'Nov25 Dep'!F:F,'Summary Rollforward'!$B30)</f>
        <v>0</v>
      </c>
      <c r="DX30" s="51">
        <f>SUMIFS('Contract Data'!IV:IV,'Contract Data'!$C:$C,'Summary Rollforward'!$B30)</f>
        <v>0</v>
      </c>
      <c r="DZ30" s="78">
        <f t="shared" si="9"/>
        <v>87500</v>
      </c>
      <c r="EA30" s="78">
        <f t="shared" si="10"/>
        <v>0</v>
      </c>
      <c r="EB30" s="78">
        <f t="shared" si="11"/>
        <v>87499.999999999971</v>
      </c>
      <c r="ED30" s="51">
        <f t="shared" si="12"/>
        <v>0</v>
      </c>
      <c r="EE30" s="51">
        <f>SUMIFS('Dec 25 Inv'!H:H,'Dec 25 Inv'!E:E,'Summary Rollforward'!$B30)</f>
        <v>0</v>
      </c>
      <c r="EF30" s="51">
        <f>-SUMIFS('Dec25 Dep'!I:I,'Dec25 Dep'!F:F,'Summary Rollforward'!$B30)</f>
        <v>0</v>
      </c>
      <c r="EG30" s="51">
        <f>SUMIFS('Contract Data'!IW:IW,'Contract Data'!$C:$C,'Summary Rollforward'!$B30)</f>
        <v>0</v>
      </c>
      <c r="EI30" s="78">
        <f t="shared" si="13"/>
        <v>87500</v>
      </c>
      <c r="EJ30" s="78">
        <f t="shared" si="14"/>
        <v>0</v>
      </c>
      <c r="EK30" s="78">
        <f t="shared" si="15"/>
        <v>87499.999999999971</v>
      </c>
    </row>
    <row r="31" spans="2:141" x14ac:dyDescent="0.3">
      <c r="B31" s="48" t="s">
        <v>122</v>
      </c>
      <c r="C31" s="48" t="s">
        <v>121</v>
      </c>
      <c r="F31" s="51">
        <f>+G31-E31</f>
        <v>72705.600000000006</v>
      </c>
      <c r="G31" s="51">
        <f>+'AR Calculation - Service'!AM81</f>
        <v>72705.600000000006</v>
      </c>
      <c r="M31" s="51">
        <f>+N31-L31</f>
        <v>72705.600000000006</v>
      </c>
      <c r="N31" s="78">
        <f>+G31+I31+J31</f>
        <v>72705.600000000006</v>
      </c>
      <c r="O31" s="78"/>
      <c r="P31" s="78"/>
      <c r="Q31" s="78"/>
      <c r="R31" s="78"/>
      <c r="S31" s="78">
        <v>0</v>
      </c>
      <c r="T31" s="78">
        <f>+U31-S31</f>
        <v>72705.600000000006</v>
      </c>
      <c r="U31" s="78">
        <f>+N31+P31+Q31</f>
        <v>72705.600000000006</v>
      </c>
      <c r="V31" s="78"/>
      <c r="W31" s="78">
        <v>0</v>
      </c>
      <c r="X31" s="78"/>
      <c r="Z31" s="51">
        <v>0</v>
      </c>
      <c r="AA31" s="51">
        <f t="shared" si="50"/>
        <v>72705.600000000006</v>
      </c>
      <c r="AB31" s="78">
        <f>+U31+W31+X31</f>
        <v>72705.600000000006</v>
      </c>
      <c r="AC31" s="78"/>
      <c r="AD31" s="51">
        <f>+'AR Calculation - Service'!AQ80</f>
        <v>258386</v>
      </c>
      <c r="AI31" s="78">
        <v>0</v>
      </c>
      <c r="AJ31" s="78">
        <f t="shared" si="0"/>
        <v>331091.59999999998</v>
      </c>
      <c r="AK31" s="78">
        <f t="shared" si="33"/>
        <v>331091.59999999998</v>
      </c>
      <c r="AL31" s="78"/>
      <c r="AM31" s="51">
        <v>0</v>
      </c>
      <c r="AO31" s="51">
        <f>-'Oct Collections'!AF19-'Oct Collections'!AF20</f>
        <v>0</v>
      </c>
      <c r="AQ31" s="78">
        <f t="shared" si="34"/>
        <v>0</v>
      </c>
      <c r="AR31" s="78">
        <f t="shared" si="35"/>
        <v>331091.59999999998</v>
      </c>
      <c r="AS31" s="78">
        <f t="shared" si="36"/>
        <v>331091.59999999998</v>
      </c>
      <c r="AT31" s="78"/>
      <c r="AU31" s="51">
        <v>0</v>
      </c>
      <c r="AW31" s="51">
        <f>-'Oct Collections'!AN19-'Oct Collections'!AN20</f>
        <v>0</v>
      </c>
      <c r="AY31" s="78">
        <f t="shared" si="37"/>
        <v>0</v>
      </c>
      <c r="AZ31" s="78">
        <f t="shared" si="38"/>
        <v>331091.59999999998</v>
      </c>
      <c r="BA31" s="78">
        <f t="shared" si="39"/>
        <v>331091.59999999998</v>
      </c>
      <c r="BB31" s="78"/>
      <c r="BC31" s="51">
        <v>0</v>
      </c>
      <c r="BG31" s="78">
        <f t="shared" si="40"/>
        <v>0</v>
      </c>
      <c r="BH31" s="78">
        <f t="shared" si="41"/>
        <v>331091.59999999998</v>
      </c>
      <c r="BI31" s="78">
        <f t="shared" si="42"/>
        <v>331091.59999999998</v>
      </c>
      <c r="BJ31" s="78"/>
      <c r="BO31" s="78">
        <f t="shared" si="43"/>
        <v>0</v>
      </c>
      <c r="BP31" s="78">
        <f t="shared" si="44"/>
        <v>331091.59999999998</v>
      </c>
      <c r="BQ31" s="78">
        <f t="shared" si="45"/>
        <v>331091.59999999998</v>
      </c>
      <c r="BR31" s="78"/>
      <c r="BS31" s="51">
        <f t="shared" si="16"/>
        <v>0</v>
      </c>
      <c r="BT31" s="51">
        <v>0</v>
      </c>
      <c r="BU31" s="51">
        <v>0</v>
      </c>
      <c r="BV31" s="51">
        <f>SUMIFS('Contract Data'!IP:IP,'Contract Data'!C:C,'Summary Rollforward'!B31)</f>
        <v>0</v>
      </c>
      <c r="BX31" s="78">
        <f t="shared" si="17"/>
        <v>0</v>
      </c>
      <c r="BY31" s="78">
        <f t="shared" si="18"/>
        <v>331091.59999999998</v>
      </c>
      <c r="BZ31" s="78">
        <f t="shared" si="19"/>
        <v>331091.59999999998</v>
      </c>
      <c r="CA31" s="78"/>
      <c r="CB31" s="51">
        <f t="shared" si="1"/>
        <v>0</v>
      </c>
      <c r="CC31" s="51">
        <f>SUMIFS('June 25 Inv'!G:G,'June 25 Inv'!D:D,'Summary Rollforward'!$B31)</f>
        <v>0</v>
      </c>
      <c r="CD31" s="51">
        <f>-SUMIFS('Jun25 Dep'!I:I,'Jun25 Dep'!F:F,'Summary Rollforward'!$B31)</f>
        <v>0</v>
      </c>
      <c r="CE31" s="51">
        <f>SUMIFS('Contract Data'!IQ:IQ,'Contract Data'!$C:$C,'Summary Rollforward'!$B31)</f>
        <v>0</v>
      </c>
      <c r="CG31" s="78">
        <f t="shared" si="20"/>
        <v>0</v>
      </c>
      <c r="CH31" s="78">
        <f t="shared" si="21"/>
        <v>331091.59999999998</v>
      </c>
      <c r="CI31" s="78">
        <f t="shared" si="22"/>
        <v>331091.59999999998</v>
      </c>
      <c r="CJ31" s="78"/>
      <c r="CK31" s="51">
        <f t="shared" si="2"/>
        <v>-108364</v>
      </c>
      <c r="CL31" s="51">
        <f>SUMIFS('Jul 25 Inv'!H:H,'Jul 25 Inv'!E:E,'Summary Rollforward'!$B31)</f>
        <v>108364</v>
      </c>
      <c r="CM31" s="51">
        <f>-SUMIFS('Jul25 Dep'!J:J,'Jul25 Dep'!F:F,'Summary Rollforward'!$B31)</f>
        <v>0</v>
      </c>
      <c r="CN31" s="51">
        <f>SUMIFS('Contract Data'!IR:IR,'Contract Data'!$C:$C,'Summary Rollforward'!$B31)</f>
        <v>0</v>
      </c>
      <c r="CP31" s="78">
        <f t="shared" si="23"/>
        <v>108364</v>
      </c>
      <c r="CQ31" s="78">
        <f t="shared" si="24"/>
        <v>222727.59999999998</v>
      </c>
      <c r="CR31" s="78">
        <f t="shared" si="25"/>
        <v>331091.59999999998</v>
      </c>
      <c r="CT31" s="51">
        <f t="shared" si="3"/>
        <v>0</v>
      </c>
      <c r="CU31" s="51">
        <f>SUMIFS('Aug 25 Inv'!H:H,'Aug 25 Inv'!E:E,'Summary Rollforward'!$B31)</f>
        <v>0</v>
      </c>
      <c r="CV31" s="51">
        <f>-SUMIFS('Aug25 Dep'!J:J,'Aug25 Dep'!F:F,'Summary Rollforward'!$B31)</f>
        <v>-81273</v>
      </c>
      <c r="CW31" s="51">
        <f>SUMIFS('Contract Data'!IS:IS,'Contract Data'!$C:$C,'Summary Rollforward'!$B31)</f>
        <v>0</v>
      </c>
      <c r="CY31" s="78">
        <f t="shared" si="26"/>
        <v>27091</v>
      </c>
      <c r="CZ31" s="78">
        <f t="shared" si="27"/>
        <v>222727.59999999998</v>
      </c>
      <c r="DA31" s="78">
        <f t="shared" si="28"/>
        <v>249818.59999999998</v>
      </c>
      <c r="DC31" s="51">
        <f t="shared" si="29"/>
        <v>0</v>
      </c>
      <c r="DD31" s="51">
        <f>SUMIFS('Sep 25 Inv'!H:H,'Sep 25 Inv'!E:E,'Summary Rollforward'!$B31)</f>
        <v>0</v>
      </c>
      <c r="DE31" s="51">
        <f>-SUMIFS('Sep25 Dep'!J:J,'Sep25 Dep'!F:F,'Summary Rollforward'!$B31)</f>
        <v>-27091</v>
      </c>
      <c r="DF31" s="51">
        <f>SUMIFS('Contract Data'!IT:IT,'Contract Data'!$C:$C,'Summary Rollforward'!$B31)</f>
        <v>0</v>
      </c>
      <c r="DH31" s="78">
        <f t="shared" si="51"/>
        <v>0</v>
      </c>
      <c r="DI31" s="78">
        <f t="shared" si="31"/>
        <v>222727.59999999998</v>
      </c>
      <c r="DJ31" s="78">
        <f t="shared" si="52"/>
        <v>222727.59999999998</v>
      </c>
      <c r="DL31" s="51">
        <f t="shared" si="4"/>
        <v>0</v>
      </c>
      <c r="DM31" s="51">
        <f>SUMIFS('Oct 25 Inv'!H:H,'Oct 25 Inv'!E:E,'Summary Rollforward'!$B31)</f>
        <v>0</v>
      </c>
      <c r="DN31" s="51">
        <f>-SUMIFS('Oct25 Dep'!J:J,'Oct25 Dep'!F:F,'Summary Rollforward'!$B31)</f>
        <v>0</v>
      </c>
      <c r="DO31" s="51">
        <f>SUMIFS('Contract Data'!IU:IU,'Contract Data'!$C:$C,'Summary Rollforward'!$B31)</f>
        <v>0</v>
      </c>
      <c r="DQ31" s="78">
        <f t="shared" si="5"/>
        <v>0</v>
      </c>
      <c r="DR31" s="78">
        <f t="shared" si="6"/>
        <v>222727.59999999998</v>
      </c>
      <c r="DS31" s="78">
        <f t="shared" si="7"/>
        <v>222727.59999999998</v>
      </c>
      <c r="DU31" s="51">
        <f t="shared" si="8"/>
        <v>-88611</v>
      </c>
      <c r="DV31" s="51">
        <f>SUMIFS('Nov 25 Inv'!H:H,'Nov 25 Inv'!E:E,'Summary Rollforward'!$B31)</f>
        <v>88611</v>
      </c>
      <c r="DW31" s="51">
        <f>-SUMIFS('Nov25 Dep'!J:J,'Nov25 Dep'!F:F,'Summary Rollforward'!$B31)</f>
        <v>0</v>
      </c>
      <c r="DX31" s="51">
        <f>SUMIFS('Contract Data'!IV:IV,'Contract Data'!$C:$C,'Summary Rollforward'!$B31)</f>
        <v>0</v>
      </c>
      <c r="DZ31" s="78">
        <f t="shared" si="9"/>
        <v>88611</v>
      </c>
      <c r="EA31" s="78">
        <f t="shared" si="10"/>
        <v>134116.59999999998</v>
      </c>
      <c r="EB31" s="78">
        <f t="shared" si="11"/>
        <v>222727.59999999998</v>
      </c>
      <c r="ED31" s="51">
        <f t="shared" si="12"/>
        <v>0</v>
      </c>
      <c r="EE31" s="51">
        <f>SUMIFS('Dec 25 Inv'!H:H,'Dec 25 Inv'!E:E,'Summary Rollforward'!$B31)</f>
        <v>0</v>
      </c>
      <c r="EF31" s="51">
        <f>-SUMIFS('Dec25 Dep'!I:I,'Dec25 Dep'!F:F,'Summary Rollforward'!$B31)</f>
        <v>0</v>
      </c>
      <c r="EG31" s="51">
        <f>SUMIFS('Contract Data'!IW:IW,'Contract Data'!$C:$C,'Summary Rollforward'!$B31)</f>
        <v>0</v>
      </c>
      <c r="EI31" s="78">
        <f t="shared" si="13"/>
        <v>88611</v>
      </c>
      <c r="EJ31" s="78">
        <f t="shared" si="14"/>
        <v>134116.59999999998</v>
      </c>
      <c r="EK31" s="78">
        <f t="shared" si="15"/>
        <v>222727.59999999998</v>
      </c>
    </row>
    <row r="32" spans="2:141" x14ac:dyDescent="0.3">
      <c r="B32" s="48" t="s">
        <v>450</v>
      </c>
      <c r="C32" s="48" t="s">
        <v>449</v>
      </c>
      <c r="N32" s="78"/>
      <c r="O32" s="78"/>
      <c r="P32" s="78"/>
      <c r="Q32" s="78"/>
      <c r="R32" s="78"/>
      <c r="S32" s="78"/>
      <c r="T32" s="78"/>
      <c r="U32" s="78"/>
      <c r="V32" s="78"/>
      <c r="W32" s="78"/>
      <c r="X32" s="78"/>
      <c r="AB32" s="78"/>
      <c r="AC32" s="78"/>
      <c r="AI32" s="78"/>
      <c r="AJ32" s="78"/>
      <c r="AK32" s="78"/>
      <c r="AL32" s="78"/>
      <c r="AQ32" s="78">
        <f>+AI32+AN32+AO32</f>
        <v>0</v>
      </c>
      <c r="AR32" s="78">
        <f>+AS32-AQ32</f>
        <v>0</v>
      </c>
      <c r="AS32" s="78">
        <f>+AK32+AM32+AO32+AN32</f>
        <v>0</v>
      </c>
      <c r="AT32" s="78"/>
      <c r="AU32" s="51">
        <f>+'AR Calculation - Service'!AS349</f>
        <v>7750</v>
      </c>
      <c r="AV32" s="51">
        <v>0</v>
      </c>
      <c r="AY32" s="78">
        <f>+AQ32+AV32+AW32</f>
        <v>0</v>
      </c>
      <c r="AZ32" s="78">
        <f>+BA32-AY32</f>
        <v>7750</v>
      </c>
      <c r="BA32" s="78">
        <f>+AS32+AU32+AW32+AV32</f>
        <v>7750</v>
      </c>
      <c r="BB32" s="78"/>
      <c r="BC32" s="51">
        <f>+'AR Calculation - Service'!AT349-'Summary Rollforward'!BD32</f>
        <v>-4500</v>
      </c>
      <c r="BD32" s="51">
        <f>+'Mar Invoices'!G20</f>
        <v>20000</v>
      </c>
      <c r="BG32" s="78">
        <f t="shared" si="40"/>
        <v>20000</v>
      </c>
      <c r="BH32" s="78">
        <f t="shared" si="41"/>
        <v>3250</v>
      </c>
      <c r="BI32" s="78">
        <f t="shared" si="42"/>
        <v>23250</v>
      </c>
      <c r="BJ32" s="78"/>
      <c r="BK32" s="51">
        <f>+'AR Calculation - Service'!AU349-'Summary Rollforward'!BL32</f>
        <v>-4500</v>
      </c>
      <c r="BL32" s="51">
        <f>+'Apr Invoices'!G13</f>
        <v>20000</v>
      </c>
      <c r="BO32" s="78">
        <f t="shared" si="43"/>
        <v>40000</v>
      </c>
      <c r="BP32" s="78">
        <f t="shared" si="44"/>
        <v>-1250</v>
      </c>
      <c r="BQ32" s="78">
        <f t="shared" si="45"/>
        <v>38750</v>
      </c>
      <c r="BR32" s="78"/>
      <c r="BS32" s="51">
        <f t="shared" si="16"/>
        <v>1156.7000000000007</v>
      </c>
      <c r="BT32" s="51">
        <v>20000</v>
      </c>
      <c r="BU32" s="51">
        <v>0</v>
      </c>
      <c r="BV32" s="51">
        <f>SUMIFS('Contract Data'!IP:IP,'Contract Data'!C:C,'Summary Rollforward'!B32)</f>
        <v>21156.7</v>
      </c>
      <c r="BX32" s="78">
        <f t="shared" si="17"/>
        <v>60000</v>
      </c>
      <c r="BY32" s="78">
        <f t="shared" si="18"/>
        <v>-93.30000000000291</v>
      </c>
      <c r="BZ32" s="78">
        <f t="shared" si="19"/>
        <v>59906.7</v>
      </c>
      <c r="CA32" s="78"/>
      <c r="CB32" s="51">
        <f t="shared" si="1"/>
        <v>6813.4000000000015</v>
      </c>
      <c r="CC32" s="51">
        <f>SUMIFS('June 25 Inv'!G:G,'June 25 Inv'!D:D,'Summary Rollforward'!$B32)</f>
        <v>20000</v>
      </c>
      <c r="CD32" s="51">
        <f>-SUMIFS('Jun25 Dep'!I:I,'Jun25 Dep'!F:F,'Summary Rollforward'!$B32)</f>
        <v>-60000</v>
      </c>
      <c r="CE32" s="51">
        <f>SUMIFS('Contract Data'!IQ:IQ,'Contract Data'!$C:$C,'Summary Rollforward'!$B32)</f>
        <v>26813.4</v>
      </c>
      <c r="CG32" s="78">
        <f t="shared" si="20"/>
        <v>20000</v>
      </c>
      <c r="CH32" s="78">
        <f t="shared" si="21"/>
        <v>6720.1000000000058</v>
      </c>
      <c r="CI32" s="78">
        <f t="shared" si="22"/>
        <v>26720.100000000006</v>
      </c>
      <c r="CJ32" s="78"/>
      <c r="CK32" s="51">
        <f t="shared" si="2"/>
        <v>32405.899999999994</v>
      </c>
      <c r="CL32" s="51">
        <f>SUMIFS('Jul 25 Inv'!H:H,'Jul 25 Inv'!E:E,'Summary Rollforward'!$B32)</f>
        <v>20000</v>
      </c>
      <c r="CM32" s="51">
        <f>-SUMIFS('Jul25 Dep'!J:J,'Jul25 Dep'!F:F,'Summary Rollforward'!$B32)</f>
        <v>-20000</v>
      </c>
      <c r="CN32" s="51">
        <f>SUMIFS('Contract Data'!IR:IR,'Contract Data'!$C:$C,'Summary Rollforward'!$B32)</f>
        <v>52405.899999999994</v>
      </c>
      <c r="CP32" s="78">
        <f t="shared" si="23"/>
        <v>20000</v>
      </c>
      <c r="CQ32" s="78">
        <f t="shared" si="24"/>
        <v>39126</v>
      </c>
      <c r="CR32" s="78">
        <f t="shared" si="25"/>
        <v>59126</v>
      </c>
      <c r="CT32" s="51">
        <f t="shared" si="3"/>
        <v>8454.7333333333372</v>
      </c>
      <c r="CU32" s="51">
        <f>SUMIFS('Aug 25 Inv'!H:H,'Aug 25 Inv'!E:E,'Summary Rollforward'!$B32)</f>
        <v>18336.599999999999</v>
      </c>
      <c r="CV32" s="51">
        <f>-SUMIFS('Aug25 Dep'!J:J,'Aug25 Dep'!F:F,'Summary Rollforward'!$B32)</f>
        <v>-20000</v>
      </c>
      <c r="CW32" s="51">
        <f>SUMIFS('Contract Data'!IS:IS,'Contract Data'!$C:$C,'Summary Rollforward'!$B32)</f>
        <v>26791.333333333336</v>
      </c>
      <c r="CY32" s="78">
        <f t="shared" si="26"/>
        <v>18336.599999999999</v>
      </c>
      <c r="CZ32" s="78">
        <f t="shared" si="27"/>
        <v>47580.733333333344</v>
      </c>
      <c r="DA32" s="78">
        <f t="shared" si="28"/>
        <v>65917.333333333343</v>
      </c>
      <c r="DC32" s="51">
        <f t="shared" si="29"/>
        <v>-4795.3333333333285</v>
      </c>
      <c r="DD32" s="51">
        <f>SUMIFS('Sep 25 Inv'!H:H,'Sep 25 Inv'!E:E,'Summary Rollforward'!$B32)</f>
        <v>0</v>
      </c>
      <c r="DE32" s="51">
        <f>-SUMIFS('Sep25 Dep'!J:J,'Sep25 Dep'!F:F,'Summary Rollforward'!$B32)</f>
        <v>-18336.599999999999</v>
      </c>
      <c r="DF32" s="51">
        <f>SUMIFS('Contract Data'!IT:IT,'Contract Data'!$C:$C,'Summary Rollforward'!$B32)</f>
        <v>-4795.3333333333285</v>
      </c>
      <c r="DH32" s="78">
        <f t="shared" si="51"/>
        <v>0</v>
      </c>
      <c r="DI32" s="78">
        <f t="shared" si="31"/>
        <v>42785.400000000016</v>
      </c>
      <c r="DJ32" s="78">
        <f t="shared" si="52"/>
        <v>42785.400000000016</v>
      </c>
      <c r="DL32" s="51">
        <f t="shared" si="4"/>
        <v>-34804.800000000003</v>
      </c>
      <c r="DM32" s="51">
        <f>SUMIFS('Oct 25 Inv'!H:H,'Oct 25 Inv'!E:E,'Summary Rollforward'!$B32)</f>
        <v>34804.800000000003</v>
      </c>
      <c r="DN32" s="51">
        <f>-SUMIFS('Oct25 Dep'!J:J,'Oct25 Dep'!F:F,'Summary Rollforward'!$B32)</f>
        <v>-34804.800000000003</v>
      </c>
      <c r="DO32" s="51">
        <f>SUMIFS('Contract Data'!IU:IU,'Contract Data'!$C:$C,'Summary Rollforward'!$B32)</f>
        <v>0</v>
      </c>
      <c r="DQ32" s="78">
        <f t="shared" si="5"/>
        <v>0</v>
      </c>
      <c r="DR32" s="78">
        <f t="shared" si="6"/>
        <v>7980.6000000000131</v>
      </c>
      <c r="DS32" s="78">
        <f t="shared" si="7"/>
        <v>7980.6000000000131</v>
      </c>
      <c r="DU32" s="51">
        <f t="shared" si="8"/>
        <v>-9204.57</v>
      </c>
      <c r="DV32" s="51">
        <f>SUMIFS('Nov 25 Inv'!H:H,'Nov 25 Inv'!E:E,'Summary Rollforward'!$B32)</f>
        <v>9204.57</v>
      </c>
      <c r="DW32" s="51">
        <f>-SUMIFS('Nov25 Dep'!J:J,'Nov25 Dep'!F:F,'Summary Rollforward'!$B32)</f>
        <v>0</v>
      </c>
      <c r="DX32" s="51">
        <f>SUMIFS('Contract Data'!IV:IV,'Contract Data'!$C:$C,'Summary Rollforward'!$B32)</f>
        <v>0</v>
      </c>
      <c r="DZ32" s="78">
        <f t="shared" si="9"/>
        <v>9204.57</v>
      </c>
      <c r="EA32" s="78">
        <f t="shared" si="10"/>
        <v>-1223.9699999999866</v>
      </c>
      <c r="EB32" s="78">
        <f t="shared" si="11"/>
        <v>7980.6000000000131</v>
      </c>
      <c r="ED32" s="51">
        <f t="shared" si="12"/>
        <v>0</v>
      </c>
      <c r="EE32" s="51">
        <f>SUMIFS('Dec 25 Inv'!H:H,'Dec 25 Inv'!E:E,'Summary Rollforward'!$B32)</f>
        <v>0</v>
      </c>
      <c r="EF32" s="51">
        <f>-SUMIFS('Dec25 Dep'!I:I,'Dec25 Dep'!F:F,'Summary Rollforward'!$B32)</f>
        <v>-9204.57</v>
      </c>
      <c r="EG32" s="51">
        <f>SUMIFS('Contract Data'!IW:IW,'Contract Data'!$C:$C,'Summary Rollforward'!$B32)</f>
        <v>0</v>
      </c>
      <c r="EI32" s="78">
        <f t="shared" si="13"/>
        <v>0</v>
      </c>
      <c r="EJ32" s="78">
        <f t="shared" si="14"/>
        <v>-1223.9699999999866</v>
      </c>
      <c r="EK32" s="78">
        <f t="shared" si="15"/>
        <v>-1223.9699999999866</v>
      </c>
    </row>
    <row r="33" spans="2:141" x14ac:dyDescent="0.3">
      <c r="B33" s="48" t="s">
        <v>596</v>
      </c>
      <c r="N33" s="78"/>
      <c r="O33" s="78"/>
      <c r="P33" s="78"/>
      <c r="Q33" s="78"/>
      <c r="R33" s="78"/>
      <c r="S33" s="78"/>
      <c r="T33" s="78"/>
      <c r="U33" s="78"/>
      <c r="V33" s="78"/>
      <c r="W33" s="78"/>
      <c r="X33" s="78"/>
      <c r="AB33" s="78"/>
      <c r="AC33" s="78"/>
      <c r="AI33" s="78"/>
      <c r="AJ33" s="78"/>
      <c r="AK33" s="78"/>
      <c r="AL33" s="78"/>
      <c r="AQ33" s="78"/>
      <c r="AR33" s="78"/>
      <c r="AS33" s="78"/>
      <c r="AT33" s="78"/>
      <c r="AY33" s="78"/>
      <c r="AZ33" s="78"/>
      <c r="BA33" s="78"/>
      <c r="BB33" s="78"/>
      <c r="BG33" s="78"/>
      <c r="BH33" s="78"/>
      <c r="BI33" s="78"/>
      <c r="BJ33" s="78"/>
      <c r="BO33" s="78"/>
      <c r="BP33" s="78"/>
      <c r="BQ33" s="78"/>
      <c r="BR33" s="78"/>
      <c r="BS33" s="51">
        <f t="shared" si="16"/>
        <v>-15312.500000000004</v>
      </c>
      <c r="BT33" s="51">
        <v>25000</v>
      </c>
      <c r="BU33" s="51">
        <v>0</v>
      </c>
      <c r="BV33" s="51">
        <f>SUMIFS('Contract Data'!IP:IP,'Contract Data'!C:C,'Summary Rollforward'!B33)</f>
        <v>9687.4999999999964</v>
      </c>
      <c r="BX33" s="78">
        <f t="shared" si="17"/>
        <v>25000</v>
      </c>
      <c r="BY33" s="78">
        <f t="shared" si="18"/>
        <v>-15312.500000000004</v>
      </c>
      <c r="BZ33" s="78">
        <f t="shared" si="19"/>
        <v>9687.4999999999964</v>
      </c>
      <c r="CA33" s="78"/>
      <c r="CB33" s="51">
        <f t="shared" si="1"/>
        <v>-5625</v>
      </c>
      <c r="CC33" s="51">
        <f>SUMIFS('June 25 Inv'!G:G,'June 25 Inv'!D:D,'Summary Rollforward'!$B33)</f>
        <v>25000</v>
      </c>
      <c r="CD33" s="51">
        <f>-SUMIFS('Jun25 Dep'!I:I,'Jun25 Dep'!F:F,'Summary Rollforward'!$B33)</f>
        <v>0</v>
      </c>
      <c r="CE33" s="51">
        <f>SUMIFS('Contract Data'!IQ:IQ,'Contract Data'!$C:$C,'Summary Rollforward'!$B33)</f>
        <v>19375</v>
      </c>
      <c r="CG33" s="78">
        <f t="shared" si="20"/>
        <v>50000</v>
      </c>
      <c r="CH33" s="78">
        <f t="shared" si="21"/>
        <v>-20937.500000000004</v>
      </c>
      <c r="CI33" s="78">
        <f t="shared" si="22"/>
        <v>29062.499999999996</v>
      </c>
      <c r="CJ33" s="78"/>
      <c r="CK33" s="51">
        <f t="shared" si="2"/>
        <v>-5625</v>
      </c>
      <c r="CL33" s="51">
        <f>SUMIFS('Jul 25 Inv'!H:H,'Jul 25 Inv'!E:E,'Summary Rollforward'!$B33)</f>
        <v>25000</v>
      </c>
      <c r="CM33" s="51">
        <f>-SUMIFS('Jul25 Dep'!J:J,'Jul25 Dep'!F:F,'Summary Rollforward'!$B33)</f>
        <v>0</v>
      </c>
      <c r="CN33" s="51">
        <f>SUMIFS('Contract Data'!IR:IR,'Contract Data'!$C:$C,'Summary Rollforward'!$B33)</f>
        <v>19375</v>
      </c>
      <c r="CP33" s="78">
        <f t="shared" si="23"/>
        <v>75000</v>
      </c>
      <c r="CQ33" s="78">
        <f t="shared" si="24"/>
        <v>-26562.5</v>
      </c>
      <c r="CR33" s="78">
        <f t="shared" si="25"/>
        <v>48437.5</v>
      </c>
      <c r="CT33" s="51">
        <f t="shared" si="3"/>
        <v>627</v>
      </c>
      <c r="CU33" s="51">
        <f>SUMIFS('Aug 25 Inv'!H:H,'Aug 25 Inv'!E:E,'Summary Rollforward'!$B33)</f>
        <v>25000</v>
      </c>
      <c r="CV33" s="51">
        <f>-SUMIFS('Aug25 Dep'!J:J,'Aug25 Dep'!F:F,'Summary Rollforward'!$B33)</f>
        <v>-50000</v>
      </c>
      <c r="CW33" s="51">
        <f>SUMIFS('Contract Data'!IS:IS,'Contract Data'!$C:$C,'Summary Rollforward'!$B33)</f>
        <v>25627</v>
      </c>
      <c r="CY33" s="78">
        <f t="shared" si="26"/>
        <v>50000</v>
      </c>
      <c r="CZ33" s="78">
        <f t="shared" si="27"/>
        <v>-25935.5</v>
      </c>
      <c r="DA33" s="78">
        <f t="shared" si="28"/>
        <v>24064.5</v>
      </c>
      <c r="DC33" s="51">
        <f t="shared" si="29"/>
        <v>16254</v>
      </c>
      <c r="DD33" s="51">
        <f>SUMIFS('Sep 25 Inv'!H:H,'Sep 25 Inv'!E:E,'Summary Rollforward'!$B33)</f>
        <v>25000</v>
      </c>
      <c r="DE33" s="51">
        <f>-SUMIFS('Sep25 Dep'!J:J,'Sep25 Dep'!F:F,'Summary Rollforward'!$B33)</f>
        <v>0</v>
      </c>
      <c r="DF33" s="51">
        <f>SUMIFS('Contract Data'!IT:IT,'Contract Data'!$C:$C,'Summary Rollforward'!$B33)</f>
        <v>41254</v>
      </c>
      <c r="DH33" s="78">
        <f t="shared" si="51"/>
        <v>75000</v>
      </c>
      <c r="DI33" s="78">
        <f t="shared" si="31"/>
        <v>-9681.5</v>
      </c>
      <c r="DJ33" s="78">
        <f t="shared" si="52"/>
        <v>65318.5</v>
      </c>
      <c r="DL33" s="51">
        <f t="shared" si="4"/>
        <v>20000</v>
      </c>
      <c r="DM33" s="51">
        <f>SUMIFS('Oct 25 Inv'!H:H,'Oct 25 Inv'!E:E,'Summary Rollforward'!$B33)</f>
        <v>0</v>
      </c>
      <c r="DN33" s="51">
        <f>-SUMIFS('Oct25 Dep'!J:J,'Oct25 Dep'!F:F,'Summary Rollforward'!$B33)</f>
        <v>0</v>
      </c>
      <c r="DO33" s="51">
        <f>SUMIFS('Contract Data'!IU:IU,'Contract Data'!$C:$C,'Summary Rollforward'!$B33)</f>
        <v>20000</v>
      </c>
      <c r="DQ33" s="78">
        <f t="shared" si="5"/>
        <v>75000</v>
      </c>
      <c r="DR33" s="78">
        <f t="shared" si="6"/>
        <v>10318.5</v>
      </c>
      <c r="DS33" s="78">
        <f t="shared" si="7"/>
        <v>85318.5</v>
      </c>
      <c r="DU33" s="51">
        <f t="shared" si="8"/>
        <v>29375</v>
      </c>
      <c r="DV33" s="51">
        <f>SUMIFS('Nov 25 Inv'!H:H,'Nov 25 Inv'!E:E,'Summary Rollforward'!$B33)</f>
        <v>0</v>
      </c>
      <c r="DW33" s="51">
        <f>-SUMIFS('Nov25 Dep'!J:J,'Nov25 Dep'!F:F,'Summary Rollforward'!$B33)</f>
        <v>-25000</v>
      </c>
      <c r="DX33" s="51">
        <f>SUMIFS('Contract Data'!IV:IV,'Contract Data'!$C:$C,'Summary Rollforward'!$B33)</f>
        <v>29375</v>
      </c>
      <c r="DZ33" s="78">
        <f t="shared" si="9"/>
        <v>50000</v>
      </c>
      <c r="EA33" s="78">
        <f t="shared" si="10"/>
        <v>39693.5</v>
      </c>
      <c r="EB33" s="78">
        <f t="shared" si="11"/>
        <v>89693.5</v>
      </c>
      <c r="ED33" s="51">
        <f t="shared" si="12"/>
        <v>19687.499999999996</v>
      </c>
      <c r="EE33" s="51">
        <f>SUMIFS('Dec 25 Inv'!H:H,'Dec 25 Inv'!E:E,'Summary Rollforward'!$B33)</f>
        <v>0</v>
      </c>
      <c r="EF33" s="51">
        <f>-SUMIFS('Dec25 Dep'!I:I,'Dec25 Dep'!F:F,'Summary Rollforward'!$B33)</f>
        <v>-50000</v>
      </c>
      <c r="EG33" s="51">
        <f>SUMIFS('Contract Data'!IW:IW,'Contract Data'!$C:$C,'Summary Rollforward'!$B33)</f>
        <v>19687.499999999996</v>
      </c>
      <c r="EI33" s="78">
        <f t="shared" si="13"/>
        <v>0</v>
      </c>
      <c r="EJ33" s="78">
        <f t="shared" si="14"/>
        <v>59381</v>
      </c>
      <c r="EK33" s="78">
        <f t="shared" si="15"/>
        <v>59381</v>
      </c>
    </row>
    <row r="34" spans="2:141" x14ac:dyDescent="0.3">
      <c r="B34" s="48" t="s">
        <v>533</v>
      </c>
      <c r="C34" s="48" t="s">
        <v>528</v>
      </c>
      <c r="N34" s="78"/>
      <c r="O34" s="78"/>
      <c r="P34" s="78"/>
      <c r="Q34" s="78"/>
      <c r="R34" s="78"/>
      <c r="S34" s="78"/>
      <c r="T34" s="78"/>
      <c r="U34" s="78"/>
      <c r="V34" s="78"/>
      <c r="W34" s="78"/>
      <c r="X34" s="78"/>
      <c r="AB34" s="78"/>
      <c r="AC34" s="78"/>
      <c r="AI34" s="78"/>
      <c r="AJ34" s="78"/>
      <c r="AK34" s="78"/>
      <c r="AL34" s="78"/>
      <c r="AQ34" s="78"/>
      <c r="AR34" s="78"/>
      <c r="AS34" s="78"/>
      <c r="AT34" s="78"/>
      <c r="AY34" s="78"/>
      <c r="AZ34" s="78"/>
      <c r="BA34" s="78"/>
      <c r="BB34" s="78"/>
      <c r="BC34" s="51">
        <f>+'AR Calculation - Service'!AT373</f>
        <v>22088</v>
      </c>
      <c r="BG34" s="78"/>
      <c r="BH34" s="78">
        <f t="shared" si="41"/>
        <v>22088</v>
      </c>
      <c r="BI34" s="78">
        <f t="shared" si="42"/>
        <v>22088</v>
      </c>
      <c r="BJ34" s="78"/>
      <c r="BK34" s="51">
        <f>+'AR Calculation - Service'!AU373-'Summary Rollforward'!BL34</f>
        <v>-12825</v>
      </c>
      <c r="BL34" s="51">
        <f>+'Apr Invoices'!G15</f>
        <v>57000</v>
      </c>
      <c r="BO34" s="78">
        <f t="shared" si="43"/>
        <v>57000</v>
      </c>
      <c r="BP34" s="78">
        <f t="shared" si="44"/>
        <v>9263</v>
      </c>
      <c r="BQ34" s="78">
        <f t="shared" si="45"/>
        <v>66263</v>
      </c>
      <c r="BR34" s="78"/>
      <c r="BS34" s="51">
        <f t="shared" si="16"/>
        <v>-12825</v>
      </c>
      <c r="BT34" s="51">
        <v>57000</v>
      </c>
      <c r="BU34" s="51">
        <v>0</v>
      </c>
      <c r="BV34" s="51">
        <f>SUMIFS('Contract Data'!IP:IP,'Contract Data'!C:C,'Summary Rollforward'!B34)</f>
        <v>44175</v>
      </c>
      <c r="BX34" s="78">
        <f t="shared" si="17"/>
        <v>114000</v>
      </c>
      <c r="BY34" s="78">
        <f t="shared" si="18"/>
        <v>-3562</v>
      </c>
      <c r="BZ34" s="78">
        <f t="shared" si="19"/>
        <v>110438</v>
      </c>
      <c r="CA34" s="78"/>
      <c r="CB34" s="51">
        <f t="shared" si="1"/>
        <v>-12825</v>
      </c>
      <c r="CC34" s="51">
        <f>SUMIFS('June 25 Inv'!G:G,'June 25 Inv'!D:D,'Summary Rollforward'!$B34)</f>
        <v>57000</v>
      </c>
      <c r="CD34" s="51">
        <f>-SUMIFS('Jun25 Dep'!I:I,'Jun25 Dep'!F:F,'Summary Rollforward'!$B34)</f>
        <v>0</v>
      </c>
      <c r="CE34" s="51">
        <f>SUMIFS('Contract Data'!IQ:IQ,'Contract Data'!$C:$C,'Summary Rollforward'!$B34)</f>
        <v>44175</v>
      </c>
      <c r="CG34" s="78">
        <f t="shared" si="20"/>
        <v>171000</v>
      </c>
      <c r="CH34" s="78">
        <f t="shared" si="21"/>
        <v>-16387</v>
      </c>
      <c r="CI34" s="78">
        <f t="shared" si="22"/>
        <v>154613</v>
      </c>
      <c r="CJ34" s="78"/>
      <c r="CK34" s="51">
        <f t="shared" si="2"/>
        <v>-12825</v>
      </c>
      <c r="CL34" s="51">
        <f>SUMIFS('Jul 25 Inv'!H:H,'Jul 25 Inv'!E:E,'Summary Rollforward'!$B34)</f>
        <v>57000</v>
      </c>
      <c r="CM34" s="51">
        <f>-SUMIFS('Jul25 Dep'!J:J,'Jul25 Dep'!F:F,'Summary Rollforward'!$B34)</f>
        <v>-57000</v>
      </c>
      <c r="CN34" s="51">
        <f>SUMIFS('Contract Data'!IR:IR,'Contract Data'!$C:$C,'Summary Rollforward'!$B34)</f>
        <v>44175</v>
      </c>
      <c r="CP34" s="78">
        <f t="shared" si="23"/>
        <v>171000</v>
      </c>
      <c r="CQ34" s="78">
        <f t="shared" si="24"/>
        <v>-29212</v>
      </c>
      <c r="CR34" s="78">
        <f t="shared" si="25"/>
        <v>141788</v>
      </c>
      <c r="CT34" s="51">
        <f t="shared" si="3"/>
        <v>-12825</v>
      </c>
      <c r="CU34" s="51">
        <f>SUMIFS('Aug 25 Inv'!H:H,'Aug 25 Inv'!E:E,'Summary Rollforward'!$B34)</f>
        <v>57000</v>
      </c>
      <c r="CV34" s="51">
        <f>-SUMIFS('Aug25 Dep'!J:J,'Aug25 Dep'!F:F,'Summary Rollforward'!$B34)</f>
        <v>-114000</v>
      </c>
      <c r="CW34" s="51">
        <f>SUMIFS('Contract Data'!IS:IS,'Contract Data'!$C:$C,'Summary Rollforward'!$B34)</f>
        <v>44175</v>
      </c>
      <c r="CY34" s="78">
        <f t="shared" si="26"/>
        <v>114000</v>
      </c>
      <c r="CZ34" s="78">
        <f t="shared" si="27"/>
        <v>-42037</v>
      </c>
      <c r="DA34" s="78">
        <f t="shared" si="28"/>
        <v>71963</v>
      </c>
      <c r="DC34" s="51">
        <f t="shared" si="29"/>
        <v>22087.499999999993</v>
      </c>
      <c r="DD34" s="51">
        <f>SUMIFS('Sep 25 Inv'!H:H,'Sep 25 Inv'!E:E,'Summary Rollforward'!$B34)</f>
        <v>0</v>
      </c>
      <c r="DE34" s="51">
        <f>-SUMIFS('Sep25 Dep'!J:J,'Sep25 Dep'!F:F,'Summary Rollforward'!$B34)</f>
        <v>0</v>
      </c>
      <c r="DF34" s="51">
        <f>SUMIFS('Contract Data'!IT:IT,'Contract Data'!$C:$C,'Summary Rollforward'!$B34)</f>
        <v>22087.499999999993</v>
      </c>
      <c r="DH34" s="78">
        <f t="shared" si="51"/>
        <v>114000</v>
      </c>
      <c r="DI34" s="78">
        <f t="shared" si="31"/>
        <v>-19949.5</v>
      </c>
      <c r="DJ34" s="78">
        <f t="shared" si="52"/>
        <v>94050.5</v>
      </c>
      <c r="DL34" s="51">
        <f t="shared" si="4"/>
        <v>19950</v>
      </c>
      <c r="DM34" s="51">
        <f>SUMIFS('Oct 25 Inv'!H:H,'Oct 25 Inv'!E:E,'Summary Rollforward'!$B34)</f>
        <v>0</v>
      </c>
      <c r="DN34" s="51">
        <f>-SUMIFS('Oct25 Dep'!J:J,'Oct25 Dep'!F:F,'Summary Rollforward'!$B34)</f>
        <v>-57000</v>
      </c>
      <c r="DO34" s="51">
        <f>SUMIFS('Contract Data'!IU:IU,'Contract Data'!$C:$C,'Summary Rollforward'!$B34)</f>
        <v>19950</v>
      </c>
      <c r="DQ34" s="78">
        <f t="shared" si="5"/>
        <v>57000</v>
      </c>
      <c r="DR34" s="78">
        <f t="shared" si="6"/>
        <v>0.5</v>
      </c>
      <c r="DS34" s="78">
        <f t="shared" si="7"/>
        <v>57000.5</v>
      </c>
      <c r="DU34" s="51">
        <f t="shared" si="8"/>
        <v>0</v>
      </c>
      <c r="DV34" s="51">
        <f>SUMIFS('Nov 25 Inv'!H:H,'Nov 25 Inv'!E:E,'Summary Rollforward'!$B34)</f>
        <v>0</v>
      </c>
      <c r="DW34" s="51">
        <f>-SUMIFS('Nov25 Dep'!J:J,'Nov25 Dep'!F:F,'Summary Rollforward'!$B34)</f>
        <v>0</v>
      </c>
      <c r="DX34" s="51">
        <f>SUMIFS('Contract Data'!IV:IV,'Contract Data'!$C:$C,'Summary Rollforward'!$B34)</f>
        <v>0</v>
      </c>
      <c r="DZ34" s="78">
        <f t="shared" si="9"/>
        <v>57000</v>
      </c>
      <c r="EA34" s="78">
        <f t="shared" si="10"/>
        <v>0.5</v>
      </c>
      <c r="EB34" s="78">
        <f t="shared" si="11"/>
        <v>57000.5</v>
      </c>
      <c r="ED34" s="51">
        <f t="shared" si="12"/>
        <v>0</v>
      </c>
      <c r="EE34" s="51">
        <f>SUMIFS('Dec 25 Inv'!H:H,'Dec 25 Inv'!E:E,'Summary Rollforward'!$B34)</f>
        <v>0</v>
      </c>
      <c r="EF34" s="51">
        <f>-SUMIFS('Dec25 Dep'!I:I,'Dec25 Dep'!F:F,'Summary Rollforward'!$B34)</f>
        <v>0</v>
      </c>
      <c r="EG34" s="51">
        <f>SUMIFS('Contract Data'!IW:IW,'Contract Data'!$C:$C,'Summary Rollforward'!$B34)</f>
        <v>0</v>
      </c>
      <c r="EI34" s="78">
        <f t="shared" si="13"/>
        <v>57000</v>
      </c>
      <c r="EJ34" s="78">
        <f t="shared" si="14"/>
        <v>0.5</v>
      </c>
      <c r="EK34" s="78">
        <f t="shared" si="15"/>
        <v>57000.5</v>
      </c>
    </row>
    <row r="35" spans="2:141" x14ac:dyDescent="0.3">
      <c r="B35" s="48" t="s">
        <v>523</v>
      </c>
      <c r="C35" s="48" t="s">
        <v>449</v>
      </c>
      <c r="N35" s="78"/>
      <c r="O35" s="78"/>
      <c r="P35" s="78"/>
      <c r="Q35" s="78"/>
      <c r="R35" s="78"/>
      <c r="S35" s="78"/>
      <c r="T35" s="78"/>
      <c r="U35" s="78"/>
      <c r="V35" s="78"/>
      <c r="W35" s="78"/>
      <c r="X35" s="78"/>
      <c r="AB35" s="78"/>
      <c r="AC35" s="78"/>
      <c r="AI35" s="78"/>
      <c r="AJ35" s="78"/>
      <c r="AK35" s="78"/>
      <c r="AL35" s="78"/>
      <c r="AQ35" s="78"/>
      <c r="AR35" s="78"/>
      <c r="AS35" s="78"/>
      <c r="AT35" s="78"/>
      <c r="AY35" s="78"/>
      <c r="AZ35" s="78"/>
      <c r="BA35" s="78"/>
      <c r="BB35" s="78"/>
      <c r="BG35" s="78"/>
      <c r="BH35" s="78"/>
      <c r="BI35" s="78"/>
      <c r="BJ35" s="78"/>
      <c r="BO35" s="78"/>
      <c r="BP35" s="78"/>
      <c r="BQ35" s="78"/>
      <c r="BR35" s="78"/>
      <c r="BX35" s="78"/>
      <c r="BY35" s="78"/>
      <c r="BZ35" s="78"/>
      <c r="CA35" s="78"/>
      <c r="CG35" s="78"/>
      <c r="CH35" s="78"/>
      <c r="CI35" s="78"/>
      <c r="CJ35" s="78"/>
      <c r="CK35" s="51">
        <f>CN35-CL35</f>
        <v>-18375.000000000004</v>
      </c>
      <c r="CL35" s="51">
        <f>SUMIFS('Jul 25 Inv'!H:H,'Jul 25 Inv'!E:E,'Summary Rollforward'!$B35)</f>
        <v>30000</v>
      </c>
      <c r="CM35" s="51">
        <f>-SUMIFS('Jul25 Dep'!J:J,'Jul25 Dep'!F:F,'Summary Rollforward'!$B35)</f>
        <v>0</v>
      </c>
      <c r="CN35" s="51">
        <f>SUMIFS('Contract Data'!IR:IR,'Contract Data'!$C:$C,'Summary Rollforward'!$B35)</f>
        <v>11624.999999999996</v>
      </c>
      <c r="CP35" s="78">
        <f>+CG35+CL35+CM35</f>
        <v>30000</v>
      </c>
      <c r="CQ35" s="78">
        <f>+CR35-CP35</f>
        <v>-18375.000000000004</v>
      </c>
      <c r="CR35" s="78">
        <f>+CI35+CK35+CM35+CL35</f>
        <v>11624.999999999996</v>
      </c>
      <c r="CT35" s="51">
        <f t="shared" si="3"/>
        <v>-6750</v>
      </c>
      <c r="CU35" s="51">
        <f>SUMIFS('Aug 25 Inv'!H:H,'Aug 25 Inv'!E:E,'Summary Rollforward'!$B35)</f>
        <v>30000</v>
      </c>
      <c r="CV35" s="51">
        <f>-SUMIFS('Aug25 Dep'!J:J,'Aug25 Dep'!F:F,'Summary Rollforward'!$B35)</f>
        <v>0</v>
      </c>
      <c r="CW35" s="51">
        <f>SUMIFS('Contract Data'!IS:IS,'Contract Data'!$C:$C,'Summary Rollforward'!$B35)</f>
        <v>23250</v>
      </c>
      <c r="CY35" s="78">
        <f t="shared" si="26"/>
        <v>60000</v>
      </c>
      <c r="CZ35" s="78">
        <f t="shared" si="27"/>
        <v>-25125</v>
      </c>
      <c r="DA35" s="78">
        <f t="shared" si="28"/>
        <v>34875</v>
      </c>
      <c r="DC35" s="51">
        <f t="shared" si="29"/>
        <v>-6750</v>
      </c>
      <c r="DD35" s="51">
        <f>SUMIFS('Sep 25 Inv'!H:H,'Sep 25 Inv'!E:E,'Summary Rollforward'!$B35)</f>
        <v>30000</v>
      </c>
      <c r="DE35" s="51">
        <f>-SUMIFS('Sep25 Dep'!J:J,'Sep25 Dep'!F:F,'Summary Rollforward'!$B35)</f>
        <v>-60000</v>
      </c>
      <c r="DF35" s="51">
        <f>SUMIFS('Contract Data'!IT:IT,'Contract Data'!$C:$C,'Summary Rollforward'!$B35)</f>
        <v>23250</v>
      </c>
      <c r="DH35" s="78">
        <f t="shared" si="51"/>
        <v>30000</v>
      </c>
      <c r="DI35" s="78">
        <f t="shared" si="31"/>
        <v>-31875</v>
      </c>
      <c r="DJ35" s="78">
        <f t="shared" si="52"/>
        <v>-1875</v>
      </c>
      <c r="DL35" s="51">
        <f t="shared" si="4"/>
        <v>-6750</v>
      </c>
      <c r="DM35" s="51">
        <f>SUMIFS('Oct 25 Inv'!H:H,'Oct 25 Inv'!E:E,'Summary Rollforward'!$B35)</f>
        <v>30000</v>
      </c>
      <c r="DN35" s="51">
        <f>-SUMIFS('Oct25 Dep'!J:J,'Oct25 Dep'!F:F,'Summary Rollforward'!$B35)</f>
        <v>-30000</v>
      </c>
      <c r="DO35" s="51">
        <f>SUMIFS('Contract Data'!IU:IU,'Contract Data'!$C:$C,'Summary Rollforward'!$B35)</f>
        <v>23250</v>
      </c>
      <c r="DQ35" s="78">
        <f t="shared" si="5"/>
        <v>30000</v>
      </c>
      <c r="DR35" s="78">
        <f t="shared" si="6"/>
        <v>-38625</v>
      </c>
      <c r="DS35" s="78">
        <f t="shared" si="7"/>
        <v>-8625</v>
      </c>
      <c r="DU35" s="51">
        <f t="shared" si="8"/>
        <v>-11100</v>
      </c>
      <c r="DV35" s="51">
        <f>SUMIFS('Nov 25 Inv'!H:H,'Nov 25 Inv'!E:E,'Summary Rollforward'!$B35)</f>
        <v>30000</v>
      </c>
      <c r="DW35" s="51">
        <f>-SUMIFS('Nov25 Dep'!J:J,'Nov25 Dep'!F:F,'Summary Rollforward'!$B35)</f>
        <v>-30000</v>
      </c>
      <c r="DX35" s="51">
        <f>SUMIFS('Contract Data'!IV:IV,'Contract Data'!$C:$C,'Summary Rollforward'!$B35)</f>
        <v>18900</v>
      </c>
      <c r="DZ35" s="78">
        <f t="shared" si="9"/>
        <v>30000</v>
      </c>
      <c r="EA35" s="78">
        <f t="shared" si="10"/>
        <v>-49725</v>
      </c>
      <c r="EB35" s="78">
        <f t="shared" si="11"/>
        <v>-19725</v>
      </c>
      <c r="ED35" s="51">
        <f t="shared" si="12"/>
        <v>27800</v>
      </c>
      <c r="EE35" s="51">
        <f>SUMIFS('Dec 25 Inv'!H:H,'Dec 25 Inv'!E:E,'Summary Rollforward'!$B35)</f>
        <v>3428.42</v>
      </c>
      <c r="EF35" s="51">
        <f>-SUMIFS('Dec25 Dep'!I:I,'Dec25 Dep'!F:F,'Summary Rollforward'!$B35)</f>
        <v>-30000</v>
      </c>
      <c r="EG35" s="51">
        <f>SUMIFS('Contract Data'!IW:IW,'Contract Data'!$C:$C,'Summary Rollforward'!$B35)</f>
        <v>31228.42</v>
      </c>
      <c r="EI35" s="78">
        <f t="shared" si="13"/>
        <v>3428.4199999999983</v>
      </c>
      <c r="EJ35" s="78">
        <f t="shared" si="14"/>
        <v>-21925</v>
      </c>
      <c r="EK35" s="78">
        <f t="shared" si="15"/>
        <v>-18496.580000000002</v>
      </c>
    </row>
    <row r="36" spans="2:141" x14ac:dyDescent="0.3">
      <c r="B36" s="48" t="s">
        <v>244</v>
      </c>
      <c r="C36" s="48" t="s">
        <v>248</v>
      </c>
      <c r="N36" s="78"/>
      <c r="O36" s="78"/>
      <c r="P36" s="78">
        <v>66262.5</v>
      </c>
      <c r="Q36" s="78"/>
      <c r="R36" s="78"/>
      <c r="S36" s="78">
        <f>+'Oct 31'!G11</f>
        <v>57000</v>
      </c>
      <c r="T36" s="78"/>
      <c r="U36" s="78">
        <f>+N36+P36+Q36</f>
        <v>66262.5</v>
      </c>
      <c r="V36" s="78"/>
      <c r="W36" s="78">
        <f>+'AR Calculation - Service'!AP317</f>
        <v>44175</v>
      </c>
      <c r="X36" s="78"/>
      <c r="Z36" s="51">
        <f>+'Nov 30'!G11</f>
        <v>114000</v>
      </c>
      <c r="AA36" s="51">
        <f t="shared" si="50"/>
        <v>-3562.5</v>
      </c>
      <c r="AB36" s="78">
        <f>+U36+W36+X36</f>
        <v>110437.5</v>
      </c>
      <c r="AC36" s="78"/>
      <c r="AD36" s="51">
        <f>+'AR Calculation - Service'!AQ317-AE36</f>
        <v>7654.5</v>
      </c>
      <c r="AE36" s="51">
        <f>+'Dec Invoicing'!I11</f>
        <v>57000</v>
      </c>
      <c r="AG36" s="51">
        <f>+'AR Calculation - Service'!AQ316</f>
        <v>-57000</v>
      </c>
      <c r="AI36" s="78">
        <f>+'Dec 31'!G12</f>
        <v>114000</v>
      </c>
      <c r="AJ36" s="78">
        <f t="shared" si="0"/>
        <v>4092</v>
      </c>
      <c r="AK36" s="78">
        <f t="shared" si="33"/>
        <v>118092</v>
      </c>
      <c r="AL36" s="78"/>
      <c r="AM36" s="51">
        <f>+'AR Calculation - Service'!AR317-'Summary Rollforward'!AN36</f>
        <v>-17237</v>
      </c>
      <c r="AN36" s="51">
        <f>+'Jan Invoicing'!G8</f>
        <v>64737</v>
      </c>
      <c r="AO36" s="51">
        <f>+'AR Calculation - Service'!AR316</f>
        <v>-114000</v>
      </c>
      <c r="AQ36" s="78">
        <f t="shared" si="34"/>
        <v>64737</v>
      </c>
      <c r="AR36" s="78">
        <f t="shared" si="35"/>
        <v>-13145</v>
      </c>
      <c r="AS36" s="78">
        <f t="shared" si="36"/>
        <v>51592</v>
      </c>
      <c r="AT36" s="78"/>
      <c r="AU36" s="51">
        <f>+'AR Calculation - Service'!AS317-'Summary Rollforward'!AV36</f>
        <v>47500</v>
      </c>
      <c r="AV36" s="51">
        <f>+'Jan Invoicing'!O8</f>
        <v>0</v>
      </c>
      <c r="AW36" s="51">
        <f>+'AR Calculation - Service'!BB316</f>
        <v>0</v>
      </c>
      <c r="AY36" s="78">
        <f t="shared" si="37"/>
        <v>64737</v>
      </c>
      <c r="AZ36" s="78">
        <f t="shared" si="38"/>
        <v>34355</v>
      </c>
      <c r="BA36" s="78">
        <f t="shared" si="39"/>
        <v>99092</v>
      </c>
      <c r="BB36" s="78"/>
      <c r="BC36" s="51">
        <f>+'AR Calculation - Service'!AT317-'Summary Rollforward'!BD36</f>
        <v>-33250</v>
      </c>
      <c r="BD36" s="51">
        <f>+'Mar Invoices'!G8</f>
        <v>57000</v>
      </c>
      <c r="BE36" s="51">
        <f>+'AR Calculation - Service'!AT316</f>
        <v>-64737</v>
      </c>
      <c r="BG36" s="78">
        <f t="shared" si="40"/>
        <v>57000</v>
      </c>
      <c r="BH36" s="78">
        <f t="shared" si="41"/>
        <v>1105</v>
      </c>
      <c r="BI36" s="78">
        <f t="shared" si="42"/>
        <v>58105</v>
      </c>
      <c r="BJ36" s="78"/>
      <c r="BM36" s="51">
        <f>+'AR Calculation - Service'!BB316</f>
        <v>0</v>
      </c>
      <c r="BO36" s="78">
        <f t="shared" si="43"/>
        <v>57000</v>
      </c>
      <c r="BP36" s="78">
        <f t="shared" si="44"/>
        <v>1105</v>
      </c>
      <c r="BQ36" s="78">
        <f t="shared" si="45"/>
        <v>58105</v>
      </c>
      <c r="BR36" s="78"/>
      <c r="BS36" s="51">
        <f t="shared" si="16"/>
        <v>0</v>
      </c>
      <c r="BT36" s="51">
        <v>0</v>
      </c>
      <c r="BU36" s="51">
        <v>-57000</v>
      </c>
      <c r="BV36" s="51">
        <f>SUMIFS('Contract Data'!IP:IP,'Contract Data'!C:C,'Summary Rollforward'!B36)</f>
        <v>0</v>
      </c>
      <c r="BX36" s="78">
        <f t="shared" si="17"/>
        <v>0</v>
      </c>
      <c r="BY36" s="78">
        <f t="shared" si="18"/>
        <v>1105</v>
      </c>
      <c r="BZ36" s="78">
        <f t="shared" si="19"/>
        <v>1105</v>
      </c>
      <c r="CA36" s="78"/>
      <c r="CB36" s="51">
        <f t="shared" si="1"/>
        <v>0</v>
      </c>
      <c r="CC36" s="51">
        <f>SUMIFS('June 25 Inv'!G:G,'June 25 Inv'!D:D,'Summary Rollforward'!$B36)</f>
        <v>0</v>
      </c>
      <c r="CD36" s="51">
        <f>-SUMIFS('Jun25 Dep'!I:I,'Jun25 Dep'!F:F,'Summary Rollforward'!$B36)</f>
        <v>0</v>
      </c>
      <c r="CE36" s="51">
        <f>SUMIFS('Contract Data'!IQ:IQ,'Contract Data'!$C:$C,'Summary Rollforward'!$B36)</f>
        <v>0</v>
      </c>
      <c r="CG36" s="78">
        <f t="shared" si="20"/>
        <v>0</v>
      </c>
      <c r="CH36" s="78">
        <f t="shared" si="21"/>
        <v>1105</v>
      </c>
      <c r="CI36" s="78">
        <f t="shared" si="22"/>
        <v>1105</v>
      </c>
      <c r="CJ36" s="78"/>
      <c r="CK36" s="51">
        <f t="shared" si="2"/>
        <v>51922.5</v>
      </c>
      <c r="CL36" s="51">
        <f>SUMIFS('Jul 25 Inv'!H:H,'Jul 25 Inv'!E:E,'Summary Rollforward'!$B36)</f>
        <v>0</v>
      </c>
      <c r="CM36" s="51">
        <f>-SUMIFS('Jul25 Dep'!J:J,'Jul25 Dep'!F:F,'Summary Rollforward'!$B36)</f>
        <v>0</v>
      </c>
      <c r="CN36" s="51">
        <f>SUMIFS('Contract Data'!IR:IR,'Contract Data'!$C:$C,'Summary Rollforward'!$B36)</f>
        <v>51922.5</v>
      </c>
      <c r="CP36" s="78">
        <f t="shared" si="23"/>
        <v>0</v>
      </c>
      <c r="CQ36" s="78">
        <f t="shared" si="24"/>
        <v>53027.5</v>
      </c>
      <c r="CR36" s="78">
        <f t="shared" si="25"/>
        <v>53027.5</v>
      </c>
      <c r="CT36" s="51">
        <f t="shared" si="3"/>
        <v>51922.5</v>
      </c>
      <c r="CU36" s="51">
        <f>SUMIFS('Aug 25 Inv'!H:H,'Aug 25 Inv'!E:E,'Summary Rollforward'!$B36)</f>
        <v>0</v>
      </c>
      <c r="CV36" s="51">
        <f>-SUMIFS('Aug25 Dep'!J:J,'Aug25 Dep'!F:F,'Summary Rollforward'!$B36)</f>
        <v>0</v>
      </c>
      <c r="CW36" s="51">
        <f>SUMIFS('Contract Data'!IS:IS,'Contract Data'!$C:$C,'Summary Rollforward'!$B36)</f>
        <v>51922.5</v>
      </c>
      <c r="CY36" s="78">
        <f t="shared" si="26"/>
        <v>0</v>
      </c>
      <c r="CZ36" s="78">
        <f t="shared" si="27"/>
        <v>104950</v>
      </c>
      <c r="DA36" s="78">
        <f t="shared" si="28"/>
        <v>104950</v>
      </c>
      <c r="DC36" s="51">
        <f t="shared" si="29"/>
        <v>51922.5</v>
      </c>
      <c r="DD36" s="51">
        <f>SUMIFS('Sep 25 Inv'!H:H,'Sep 25 Inv'!E:E,'Summary Rollforward'!$B36)</f>
        <v>0</v>
      </c>
      <c r="DE36" s="51">
        <f>-SUMIFS('Sep25 Dep'!J:J,'Sep25 Dep'!F:F,'Summary Rollforward'!$B36)</f>
        <v>0</v>
      </c>
      <c r="DF36" s="51">
        <f>SUMIFS('Contract Data'!IT:IT,'Contract Data'!$C:$C,'Summary Rollforward'!$B36)</f>
        <v>51922.5</v>
      </c>
      <c r="DH36" s="78">
        <f t="shared" si="51"/>
        <v>0</v>
      </c>
      <c r="DI36" s="78">
        <f t="shared" si="31"/>
        <v>156872.5</v>
      </c>
      <c r="DJ36" s="78">
        <f t="shared" si="52"/>
        <v>156872.5</v>
      </c>
      <c r="DL36" s="51">
        <f t="shared" si="4"/>
        <v>-156872.5</v>
      </c>
      <c r="DM36" s="51">
        <f>SUMIFS('Oct 25 Inv'!H:H,'Oct 25 Inv'!E:E,'Summary Rollforward'!$B36)</f>
        <v>204335.4</v>
      </c>
      <c r="DN36" s="51">
        <f>-SUMIFS('Oct25 Dep'!J:J,'Oct25 Dep'!F:F,'Summary Rollforward'!$B36)</f>
        <v>0</v>
      </c>
      <c r="DO36" s="51">
        <f>SUMIFS('Contract Data'!IU:IU,'Contract Data'!$C:$C,'Summary Rollforward'!$B36)</f>
        <v>47462.899999999994</v>
      </c>
      <c r="DQ36" s="78">
        <f t="shared" si="5"/>
        <v>204335.4</v>
      </c>
      <c r="DR36" s="78">
        <f t="shared" si="6"/>
        <v>0</v>
      </c>
      <c r="DS36" s="78">
        <f t="shared" si="7"/>
        <v>204335.4</v>
      </c>
      <c r="DU36" s="51">
        <f t="shared" si="8"/>
        <v>0</v>
      </c>
      <c r="DV36" s="51">
        <f>SUMIFS('Nov 25 Inv'!H:H,'Nov 25 Inv'!E:E,'Summary Rollforward'!$B36)</f>
        <v>0</v>
      </c>
      <c r="DW36" s="51">
        <f>-SUMIFS('Nov25 Dep'!J:J,'Nov25 Dep'!F:F,'Summary Rollforward'!$B36)</f>
        <v>0</v>
      </c>
      <c r="DX36" s="51">
        <f>SUMIFS('Contract Data'!IV:IV,'Contract Data'!$C:$C,'Summary Rollforward'!$B36)</f>
        <v>0</v>
      </c>
      <c r="DZ36" s="78">
        <f t="shared" si="9"/>
        <v>204335.4</v>
      </c>
      <c r="EA36" s="78">
        <f t="shared" si="10"/>
        <v>0</v>
      </c>
      <c r="EB36" s="78">
        <f t="shared" si="11"/>
        <v>204335.4</v>
      </c>
      <c r="ED36" s="51">
        <f t="shared" si="12"/>
        <v>0</v>
      </c>
      <c r="EE36" s="51">
        <f>SUMIFS('Dec 25 Inv'!H:H,'Dec 25 Inv'!E:E,'Summary Rollforward'!$B36)</f>
        <v>0</v>
      </c>
      <c r="EF36" s="51">
        <f>-SUMIFS('Dec25 Dep'!I:I,'Dec25 Dep'!F:F,'Summary Rollforward'!$B36)</f>
        <v>-204335.4</v>
      </c>
      <c r="EG36" s="51">
        <f>SUMIFS('Contract Data'!IW:IW,'Contract Data'!$C:$C,'Summary Rollforward'!$B36)</f>
        <v>0</v>
      </c>
      <c r="EI36" s="78">
        <f t="shared" si="13"/>
        <v>0</v>
      </c>
      <c r="EJ36" s="78">
        <f t="shared" si="14"/>
        <v>0</v>
      </c>
      <c r="EK36" s="78">
        <f t="shared" si="15"/>
        <v>0</v>
      </c>
    </row>
    <row r="37" spans="2:141" x14ac:dyDescent="0.3">
      <c r="B37" s="48" t="s">
        <v>1091</v>
      </c>
      <c r="C37" s="48" t="s">
        <v>119</v>
      </c>
      <c r="N37" s="78"/>
      <c r="O37" s="78"/>
      <c r="P37" s="78"/>
      <c r="Q37" s="78"/>
      <c r="R37" s="78"/>
      <c r="S37" s="78"/>
      <c r="T37" s="78"/>
      <c r="U37" s="78"/>
      <c r="V37" s="78"/>
      <c r="W37" s="78"/>
      <c r="X37" s="78"/>
      <c r="AB37" s="78"/>
      <c r="AC37" s="78"/>
      <c r="AI37" s="78"/>
      <c r="AJ37" s="78"/>
      <c r="AK37" s="78"/>
      <c r="AL37" s="78"/>
      <c r="AQ37" s="78"/>
      <c r="AR37" s="78"/>
      <c r="AS37" s="78"/>
      <c r="AT37" s="78"/>
      <c r="AY37" s="78"/>
      <c r="AZ37" s="78"/>
      <c r="BA37" s="78"/>
      <c r="BB37" s="78"/>
      <c r="BG37" s="78"/>
      <c r="BH37" s="78"/>
      <c r="BI37" s="78"/>
      <c r="BJ37" s="78"/>
      <c r="BO37" s="78"/>
      <c r="BP37" s="78"/>
      <c r="BQ37" s="78"/>
      <c r="BR37" s="78"/>
      <c r="BX37" s="78"/>
      <c r="BY37" s="78"/>
      <c r="BZ37" s="78"/>
      <c r="CA37" s="78"/>
      <c r="CG37" s="78"/>
      <c r="CH37" s="78"/>
      <c r="CI37" s="78"/>
      <c r="CJ37" s="78"/>
      <c r="CP37" s="78"/>
      <c r="CQ37" s="78"/>
      <c r="CR37" s="78"/>
      <c r="CY37" s="78"/>
      <c r="CZ37" s="78"/>
      <c r="DA37" s="78"/>
      <c r="DH37" s="78"/>
      <c r="DI37" s="78"/>
      <c r="DJ37" s="78"/>
      <c r="DL37" s="51">
        <f t="shared" si="4"/>
        <v>-18375.000000000004</v>
      </c>
      <c r="DM37" s="51">
        <f>SUMIFS('Oct 25 Inv'!H:H,'Oct 25 Inv'!E:E,'Summary Rollforward'!$B37)</f>
        <v>30000</v>
      </c>
      <c r="DN37" s="51">
        <f>-SUMIFS('Oct25 Dep'!J:J,'Oct25 Dep'!F:F,'Summary Rollforward'!$B37)</f>
        <v>0</v>
      </c>
      <c r="DO37" s="51">
        <f>SUMIFS('Contract Data'!IU:IU,'Contract Data'!$C:$C,'Summary Rollforward'!$B37)</f>
        <v>11624.999999999996</v>
      </c>
      <c r="DQ37" s="78">
        <f t="shared" si="5"/>
        <v>30000</v>
      </c>
      <c r="DR37" s="78">
        <f t="shared" si="6"/>
        <v>-18375.000000000004</v>
      </c>
      <c r="DS37" s="78">
        <f t="shared" si="7"/>
        <v>11624.999999999996</v>
      </c>
      <c r="DU37" s="51">
        <f t="shared" si="8"/>
        <v>-6750</v>
      </c>
      <c r="DV37" s="51">
        <f>SUMIFS('Nov 25 Inv'!H:H,'Nov 25 Inv'!E:E,'Summary Rollforward'!$B37)</f>
        <v>30000</v>
      </c>
      <c r="DW37" s="51">
        <f>-SUMIFS('Nov25 Dep'!J:J,'Nov25 Dep'!F:F,'Summary Rollforward'!$B37)</f>
        <v>0</v>
      </c>
      <c r="DX37" s="51">
        <f>SUMIFS('Contract Data'!IV:IV,'Contract Data'!$C:$C,'Summary Rollforward'!$B37)</f>
        <v>23250</v>
      </c>
      <c r="DZ37" s="78">
        <f t="shared" si="9"/>
        <v>60000</v>
      </c>
      <c r="EA37" s="78">
        <f t="shared" si="10"/>
        <v>-25125</v>
      </c>
      <c r="EB37" s="78">
        <f t="shared" si="11"/>
        <v>34875</v>
      </c>
      <c r="ED37" s="51">
        <f t="shared" si="12"/>
        <v>-6750</v>
      </c>
      <c r="EE37" s="51">
        <f>SUMIFS('Dec 25 Inv'!H:H,'Dec 25 Inv'!E:E,'Summary Rollforward'!$B37)</f>
        <v>30000</v>
      </c>
      <c r="EF37" s="51">
        <f>-SUMIFS('Dec25 Dep'!I:I,'Dec25 Dep'!F:F,'Summary Rollforward'!$B37)</f>
        <v>-30000</v>
      </c>
      <c r="EG37" s="51">
        <f>SUMIFS('Contract Data'!IW:IW,'Contract Data'!$C:$C,'Summary Rollforward'!$B37)</f>
        <v>23250</v>
      </c>
      <c r="EI37" s="78">
        <f t="shared" si="13"/>
        <v>60000</v>
      </c>
      <c r="EJ37" s="78">
        <f t="shared" si="14"/>
        <v>-31875</v>
      </c>
      <c r="EK37" s="78">
        <f t="shared" si="15"/>
        <v>28125</v>
      </c>
    </row>
    <row r="38" spans="2:141" x14ac:dyDescent="0.3">
      <c r="B38" s="48" t="s">
        <v>1003</v>
      </c>
      <c r="C38" s="48" t="s">
        <v>305</v>
      </c>
      <c r="N38" s="78"/>
      <c r="O38" s="78"/>
      <c r="P38" s="78"/>
      <c r="Q38" s="78"/>
      <c r="R38" s="78"/>
      <c r="S38" s="78"/>
      <c r="T38" s="78"/>
      <c r="U38" s="78"/>
      <c r="V38" s="78"/>
      <c r="W38" s="78"/>
      <c r="X38" s="78"/>
      <c r="AB38" s="78"/>
      <c r="AC38" s="78"/>
      <c r="AI38" s="78"/>
      <c r="AJ38" s="78"/>
      <c r="AK38" s="78"/>
      <c r="AL38" s="78"/>
      <c r="AQ38" s="78"/>
      <c r="AR38" s="78"/>
      <c r="AS38" s="78"/>
      <c r="AT38" s="78"/>
      <c r="AY38" s="78"/>
      <c r="AZ38" s="78"/>
      <c r="BA38" s="78"/>
      <c r="BB38" s="78"/>
      <c r="BG38" s="78"/>
      <c r="BH38" s="78"/>
      <c r="BI38" s="78"/>
      <c r="BJ38" s="78"/>
      <c r="BO38" s="78"/>
      <c r="BP38" s="78"/>
      <c r="BQ38" s="78"/>
      <c r="BR38" s="78"/>
      <c r="BX38" s="78"/>
      <c r="BY38" s="78"/>
      <c r="BZ38" s="78"/>
      <c r="CA38" s="78"/>
      <c r="CG38" s="78"/>
      <c r="CH38" s="78"/>
      <c r="CI38" s="78"/>
      <c r="CJ38" s="78"/>
      <c r="CP38" s="78"/>
      <c r="CQ38" s="78"/>
      <c r="CR38" s="78"/>
      <c r="CY38" s="78"/>
      <c r="CZ38" s="78"/>
      <c r="DA38" s="78"/>
      <c r="DC38" s="51">
        <f t="shared" si="29"/>
        <v>-23062.5</v>
      </c>
      <c r="DD38" s="51">
        <f>SUMIFS('Sep 25 Inv'!H:H,'Sep 25 Inv'!E:E,'Summary Rollforward'!$B38)</f>
        <v>25000</v>
      </c>
      <c r="DE38" s="51">
        <f>-SUMIFS('Sep25 Dep'!J:J,'Sep25 Dep'!F:F,'Summary Rollforward'!$B38)</f>
        <v>0</v>
      </c>
      <c r="DF38" s="51">
        <f>SUMIFS('Contract Data'!IT:IT,'Contract Data'!$C:$C,'Summary Rollforward'!$B38)</f>
        <v>1937.4999999999993</v>
      </c>
      <c r="DH38" s="78">
        <f t="shared" si="51"/>
        <v>25000</v>
      </c>
      <c r="DI38" s="78">
        <f t="shared" si="31"/>
        <v>-23062.5</v>
      </c>
      <c r="DJ38" s="78">
        <f t="shared" si="52"/>
        <v>1937.5</v>
      </c>
      <c r="DL38" s="51">
        <f t="shared" si="4"/>
        <v>3875</v>
      </c>
      <c r="DM38" s="51">
        <f>SUMIFS('Oct 25 Inv'!H:H,'Oct 25 Inv'!E:E,'Summary Rollforward'!$B38)</f>
        <v>0</v>
      </c>
      <c r="DN38" s="51">
        <f>-SUMIFS('Oct25 Dep'!J:J,'Oct25 Dep'!F:F,'Summary Rollforward'!$B38)</f>
        <v>0</v>
      </c>
      <c r="DO38" s="51">
        <f>SUMIFS('Contract Data'!IU:IU,'Contract Data'!$C:$C,'Summary Rollforward'!$B38)</f>
        <v>3875</v>
      </c>
      <c r="DQ38" s="78">
        <f t="shared" si="5"/>
        <v>25000</v>
      </c>
      <c r="DR38" s="78">
        <f t="shared" si="6"/>
        <v>-19187.5</v>
      </c>
      <c r="DS38" s="78">
        <f t="shared" si="7"/>
        <v>5812.5</v>
      </c>
      <c r="DU38" s="51">
        <f t="shared" si="8"/>
        <v>3875</v>
      </c>
      <c r="DV38" s="51">
        <f>SUMIFS('Nov 25 Inv'!H:H,'Nov 25 Inv'!E:E,'Summary Rollforward'!$B38)</f>
        <v>0</v>
      </c>
      <c r="DW38" s="51">
        <f>-SUMIFS('Nov25 Dep'!J:J,'Nov25 Dep'!F:F,'Summary Rollforward'!$B38)</f>
        <v>-25000</v>
      </c>
      <c r="DX38" s="51">
        <f>SUMIFS('Contract Data'!IV:IV,'Contract Data'!$C:$C,'Summary Rollforward'!$B38)</f>
        <v>3875</v>
      </c>
      <c r="DZ38" s="78">
        <f t="shared" si="9"/>
        <v>0</v>
      </c>
      <c r="EA38" s="78">
        <f t="shared" si="10"/>
        <v>-15312.5</v>
      </c>
      <c r="EB38" s="78">
        <f t="shared" si="11"/>
        <v>-15312.5</v>
      </c>
      <c r="ED38" s="51">
        <f t="shared" si="12"/>
        <v>14075</v>
      </c>
      <c r="EE38" s="51">
        <f>SUMIFS('Dec 25 Inv'!H:H,'Dec 25 Inv'!E:E,'Summary Rollforward'!$B38)</f>
        <v>0</v>
      </c>
      <c r="EF38" s="51">
        <f>-SUMIFS('Dec25 Dep'!I:I,'Dec25 Dep'!F:F,'Summary Rollforward'!$B38)</f>
        <v>0</v>
      </c>
      <c r="EG38" s="51">
        <f>SUMIFS('Contract Data'!IW:IW,'Contract Data'!$C:$C,'Summary Rollforward'!$B38)</f>
        <v>14075</v>
      </c>
      <c r="EI38" s="78">
        <f t="shared" si="13"/>
        <v>0</v>
      </c>
      <c r="EJ38" s="78">
        <f t="shared" si="14"/>
        <v>-1237.5</v>
      </c>
      <c r="EK38" s="78">
        <f t="shared" si="15"/>
        <v>-1237.5</v>
      </c>
    </row>
    <row r="39" spans="2:141" x14ac:dyDescent="0.3">
      <c r="B39" s="48" t="s">
        <v>126</v>
      </c>
      <c r="N39" s="78"/>
      <c r="O39" s="78"/>
      <c r="P39" s="78"/>
      <c r="Q39" s="78"/>
      <c r="R39" s="78"/>
      <c r="S39" s="78"/>
      <c r="T39" s="78"/>
      <c r="U39" s="78"/>
      <c r="V39" s="78"/>
      <c r="W39" s="78"/>
      <c r="X39" s="78"/>
      <c r="AB39" s="78"/>
      <c r="AC39" s="78"/>
      <c r="AI39" s="78"/>
      <c r="AJ39" s="78"/>
      <c r="AK39" s="78"/>
      <c r="AL39" s="78"/>
      <c r="AQ39" s="78"/>
      <c r="AR39" s="78"/>
      <c r="AS39" s="78"/>
      <c r="AT39" s="78"/>
      <c r="AY39" s="78"/>
      <c r="AZ39" s="78"/>
      <c r="BA39" s="78"/>
      <c r="BB39" s="78"/>
      <c r="BG39" s="78"/>
      <c r="BH39" s="78"/>
      <c r="BI39" s="78"/>
      <c r="BJ39" s="78"/>
      <c r="BO39" s="78"/>
      <c r="BP39" s="78"/>
      <c r="BQ39" s="78"/>
      <c r="BR39" s="78"/>
      <c r="BX39" s="78"/>
      <c r="BY39" s="78"/>
      <c r="BZ39" s="78"/>
      <c r="CA39" s="78"/>
      <c r="CG39" s="78"/>
      <c r="CH39" s="78"/>
      <c r="CI39" s="78"/>
      <c r="CJ39" s="78"/>
      <c r="CP39" s="78"/>
      <c r="CQ39" s="78"/>
      <c r="CR39" s="78"/>
      <c r="CY39" s="78"/>
      <c r="CZ39" s="78"/>
      <c r="DA39" s="78"/>
      <c r="DC39" s="51">
        <f>DF39-DD39</f>
        <v>-33687.500000000007</v>
      </c>
      <c r="DD39" s="51">
        <f>SUMIFS('Sep 25 Inv'!H:H,'Sep 25 Inv'!E:E,'Summary Rollforward'!$B39)</f>
        <v>55000</v>
      </c>
      <c r="DE39" s="51">
        <f>-SUMIFS('Sep25 Dep'!J:J,'Sep25 Dep'!F:F,'Summary Rollforward'!$B39)</f>
        <v>0</v>
      </c>
      <c r="DF39" s="51">
        <f>SUMIFS('Contract Data'!IT:IT,'Contract Data'!$C:$C,'Summary Rollforward'!$B39)</f>
        <v>21312.499999999993</v>
      </c>
      <c r="DH39" s="78">
        <f>+CY39+DD39+DE39</f>
        <v>55000</v>
      </c>
      <c r="DI39" s="78">
        <f t="shared" si="31"/>
        <v>-33687.500000000007</v>
      </c>
      <c r="DJ39" s="78">
        <f>+DA39+DC39+DE39+DD39</f>
        <v>21312.499999999993</v>
      </c>
      <c r="DL39" s="51">
        <f t="shared" si="4"/>
        <v>-12375</v>
      </c>
      <c r="DM39" s="51">
        <f>SUMIFS('Oct 25 Inv'!H:H,'Oct 25 Inv'!E:E,'Summary Rollforward'!$B39)</f>
        <v>55000</v>
      </c>
      <c r="DN39" s="51">
        <f>-SUMIFS('Oct25 Dep'!J:J,'Oct25 Dep'!F:F,'Summary Rollforward'!$B39)</f>
        <v>0</v>
      </c>
      <c r="DO39" s="51">
        <f>SUMIFS('Contract Data'!IU:IU,'Contract Data'!$C:$C,'Summary Rollforward'!$B39)</f>
        <v>42625</v>
      </c>
      <c r="DQ39" s="78">
        <f t="shared" si="5"/>
        <v>110000</v>
      </c>
      <c r="DR39" s="78">
        <f t="shared" si="6"/>
        <v>-46062.500000000007</v>
      </c>
      <c r="DS39" s="78">
        <f t="shared" si="7"/>
        <v>63937.499999999993</v>
      </c>
      <c r="DU39" s="51">
        <f t="shared" si="8"/>
        <v>-17000</v>
      </c>
      <c r="DV39" s="51">
        <f>SUMIFS('Nov 25 Inv'!H:H,'Nov 25 Inv'!E:E,'Summary Rollforward'!$B39)</f>
        <v>55000</v>
      </c>
      <c r="DW39" s="51">
        <f>-SUMIFS('Nov25 Dep'!J:J,'Nov25 Dep'!F:F,'Summary Rollforward'!$B39)</f>
        <v>0</v>
      </c>
      <c r="DX39" s="51">
        <f>SUMIFS('Contract Data'!IV:IV,'Contract Data'!$C:$C,'Summary Rollforward'!$B39)</f>
        <v>38000</v>
      </c>
      <c r="DZ39" s="78">
        <f t="shared" si="9"/>
        <v>165000</v>
      </c>
      <c r="EA39" s="78">
        <f t="shared" si="10"/>
        <v>-63062.5</v>
      </c>
      <c r="EB39" s="78">
        <f t="shared" si="11"/>
        <v>101937.5</v>
      </c>
      <c r="ED39" s="51">
        <f t="shared" si="12"/>
        <v>-15000</v>
      </c>
      <c r="EE39" s="51">
        <f>SUMIFS('Dec 25 Inv'!H:H,'Dec 25 Inv'!E:E,'Summary Rollforward'!$B39)</f>
        <v>55000</v>
      </c>
      <c r="EF39" s="51">
        <f>-SUMIFS('Dec25 Dep'!I:I,'Dec25 Dep'!F:F,'Summary Rollforward'!$B39)</f>
        <v>0</v>
      </c>
      <c r="EG39" s="51">
        <f>SUMIFS('Contract Data'!IW:IW,'Contract Data'!$C:$C,'Summary Rollforward'!$B39)</f>
        <v>40000</v>
      </c>
      <c r="EI39" s="78">
        <f t="shared" si="13"/>
        <v>220000</v>
      </c>
      <c r="EJ39" s="78">
        <f t="shared" si="14"/>
        <v>-78062.5</v>
      </c>
      <c r="EK39" s="78">
        <f t="shared" si="15"/>
        <v>141937.5</v>
      </c>
    </row>
    <row r="40" spans="2:141" x14ac:dyDescent="0.3">
      <c r="B40" s="48" t="s">
        <v>543</v>
      </c>
      <c r="C40" s="48" t="s">
        <v>248</v>
      </c>
      <c r="N40" s="78"/>
      <c r="O40" s="78"/>
      <c r="P40" s="78">
        <v>29062.5</v>
      </c>
      <c r="Q40" s="78"/>
      <c r="R40" s="78"/>
      <c r="S40" s="78">
        <f>+'Oct 31'!G12</f>
        <v>75000</v>
      </c>
      <c r="T40" s="78">
        <f>+U40-S40</f>
        <v>-45937.5</v>
      </c>
      <c r="U40" s="78">
        <f>+N40+P40+Q40</f>
        <v>29062.5</v>
      </c>
      <c r="V40" s="78"/>
      <c r="W40" s="78">
        <f>+'AR Calculation - Service'!AP301</f>
        <v>75562.5</v>
      </c>
      <c r="X40" s="78"/>
      <c r="Z40" s="51">
        <f>+'Nov 30'!G12</f>
        <v>75000</v>
      </c>
      <c r="AA40" s="51">
        <f t="shared" si="50"/>
        <v>29625</v>
      </c>
      <c r="AB40" s="78">
        <f>+U40+W40+X40</f>
        <v>104625</v>
      </c>
      <c r="AC40" s="78"/>
      <c r="AD40" s="51">
        <f>+'AR Calculation - Service'!AQ301</f>
        <v>82875</v>
      </c>
      <c r="AG40" s="51">
        <f>+'AR Calculation - Service'!AQ300</f>
        <v>-75000</v>
      </c>
      <c r="AI40" s="78">
        <f>+'Nov 30'!K12</f>
        <v>0</v>
      </c>
      <c r="AJ40" s="78">
        <f t="shared" si="0"/>
        <v>112500</v>
      </c>
      <c r="AK40" s="78">
        <f t="shared" si="33"/>
        <v>112500</v>
      </c>
      <c r="AL40" s="78"/>
      <c r="AM40" s="51">
        <f>+'AR Calculation - Service'!AR301-'Summary Rollforward'!AN40</f>
        <v>-12500</v>
      </c>
      <c r="AN40" s="51">
        <f>+'Jan Invoicing'!G15</f>
        <v>75000</v>
      </c>
      <c r="AO40" s="51">
        <f>-'Oct Collections'!AF21-'Oct Collections'!AF22</f>
        <v>0</v>
      </c>
      <c r="AQ40" s="78">
        <f t="shared" si="34"/>
        <v>75000</v>
      </c>
      <c r="AR40" s="78">
        <f t="shared" si="35"/>
        <v>100000</v>
      </c>
      <c r="AS40" s="78">
        <f t="shared" si="36"/>
        <v>175000</v>
      </c>
      <c r="AT40" s="78"/>
      <c r="AU40" s="51">
        <f>+'AR Calculation - Service'!AS301-'Summary Rollforward'!AV40</f>
        <v>64796</v>
      </c>
      <c r="AV40" s="51">
        <f>+'Jan Invoicing'!O15</f>
        <v>0</v>
      </c>
      <c r="AW40" s="51">
        <f>-'Oct Collections'!AN21-'Oct Collections'!AN22</f>
        <v>0</v>
      </c>
      <c r="AY40" s="78">
        <f t="shared" si="37"/>
        <v>75000</v>
      </c>
      <c r="AZ40" s="78">
        <f t="shared" si="38"/>
        <v>164796</v>
      </c>
      <c r="BA40" s="78">
        <f t="shared" si="39"/>
        <v>239796</v>
      </c>
      <c r="BB40" s="78"/>
      <c r="BC40" s="51">
        <f>+'AR Calculation - Service'!AT301-'Summary Rollforward'!BD40</f>
        <v>-14796</v>
      </c>
      <c r="BD40" s="51">
        <f>+'Mar Invoices'!G14</f>
        <v>77296</v>
      </c>
      <c r="BE40" s="51">
        <f>+'AR Calculation - Service'!AT300</f>
        <v>-75000</v>
      </c>
      <c r="BG40" s="78">
        <f t="shared" si="40"/>
        <v>77296</v>
      </c>
      <c r="BH40" s="78">
        <f t="shared" si="41"/>
        <v>150000</v>
      </c>
      <c r="BI40" s="78">
        <f t="shared" si="42"/>
        <v>227296</v>
      </c>
      <c r="BJ40" s="78"/>
      <c r="BK40" s="51">
        <f>+'AR Calculation - Service'!AU301-'Summary Rollforward'!BL40</f>
        <v>-75000</v>
      </c>
      <c r="BL40" s="51">
        <f>+'Apr Invoices'!G10</f>
        <v>75000</v>
      </c>
      <c r="BM40" s="51">
        <f>+'AR Calculation - Service'!AU300</f>
        <v>-77296</v>
      </c>
      <c r="BO40" s="78">
        <f t="shared" si="43"/>
        <v>75000</v>
      </c>
      <c r="BP40" s="78">
        <f t="shared" si="44"/>
        <v>75000</v>
      </c>
      <c r="BQ40" s="78">
        <f t="shared" si="45"/>
        <v>150000</v>
      </c>
      <c r="BR40" s="78"/>
      <c r="BS40" s="51">
        <f t="shared" si="16"/>
        <v>0</v>
      </c>
      <c r="BT40" s="51">
        <v>0</v>
      </c>
      <c r="BU40" s="51">
        <v>-75000</v>
      </c>
      <c r="BV40" s="51">
        <f>SUMIFS('Contract Data'!IP:IP,'Contract Data'!C:C,'Summary Rollforward'!B40)</f>
        <v>0</v>
      </c>
      <c r="BX40" s="78">
        <f t="shared" si="17"/>
        <v>0</v>
      </c>
      <c r="BY40" s="78">
        <f t="shared" si="18"/>
        <v>75000</v>
      </c>
      <c r="BZ40" s="78">
        <f t="shared" si="19"/>
        <v>75000</v>
      </c>
      <c r="CA40" s="78"/>
      <c r="CB40" s="51">
        <f t="shared" si="1"/>
        <v>-75000</v>
      </c>
      <c r="CC40" s="51">
        <f>SUMIFS('June 25 Inv'!G:G,'June 25 Inv'!D:D,'Summary Rollforward'!$B40)</f>
        <v>75000</v>
      </c>
      <c r="CD40" s="51">
        <f>-SUMIFS('Jun25 Dep'!I:I,'Jun25 Dep'!F:F,'Summary Rollforward'!$B40)</f>
        <v>0</v>
      </c>
      <c r="CE40" s="51">
        <f>SUMIFS('Contract Data'!IQ:IQ,'Contract Data'!$C:$C,'Summary Rollforward'!$B40)</f>
        <v>0</v>
      </c>
      <c r="CG40" s="78">
        <f t="shared" si="20"/>
        <v>75000</v>
      </c>
      <c r="CH40" s="78">
        <f t="shared" si="21"/>
        <v>0</v>
      </c>
      <c r="CI40" s="78">
        <f t="shared" si="22"/>
        <v>75000</v>
      </c>
      <c r="CJ40" s="78"/>
      <c r="CK40" s="51">
        <f t="shared" si="2"/>
        <v>0</v>
      </c>
      <c r="CL40" s="51">
        <f>SUMIFS('Jul 25 Inv'!H:H,'Jul 25 Inv'!E:E,'Summary Rollforward'!$B40)</f>
        <v>0</v>
      </c>
      <c r="CM40" s="51">
        <f>-SUMIFS('Jul25 Dep'!J:J,'Jul25 Dep'!F:F,'Summary Rollforward'!$B40)</f>
        <v>0</v>
      </c>
      <c r="CN40" s="51">
        <f>SUMIFS('Contract Data'!IR:IR,'Contract Data'!$C:$C,'Summary Rollforward'!$B40)</f>
        <v>0</v>
      </c>
      <c r="CP40" s="78">
        <f t="shared" si="23"/>
        <v>75000</v>
      </c>
      <c r="CQ40" s="78">
        <f t="shared" si="24"/>
        <v>0</v>
      </c>
      <c r="CR40" s="78">
        <f t="shared" si="25"/>
        <v>75000</v>
      </c>
      <c r="CT40" s="51">
        <f t="shared" si="3"/>
        <v>0</v>
      </c>
      <c r="CU40" s="51">
        <f>SUMIFS('Aug 25 Inv'!H:H,'Aug 25 Inv'!E:E,'Summary Rollforward'!$B40)</f>
        <v>0</v>
      </c>
      <c r="CV40" s="51">
        <f>-SUMIFS('Aug25 Dep'!J:J,'Aug25 Dep'!F:F,'Summary Rollforward'!$B40)</f>
        <v>-75000</v>
      </c>
      <c r="CW40" s="51">
        <f>SUMIFS('Contract Data'!IS:IS,'Contract Data'!$C:$C,'Summary Rollforward'!$B40)</f>
        <v>0</v>
      </c>
      <c r="CY40" s="78">
        <f t="shared" si="26"/>
        <v>0</v>
      </c>
      <c r="CZ40" s="78">
        <f t="shared" si="27"/>
        <v>0</v>
      </c>
      <c r="DA40" s="78">
        <f t="shared" si="28"/>
        <v>0</v>
      </c>
      <c r="DC40" s="51">
        <f t="shared" si="29"/>
        <v>0</v>
      </c>
      <c r="DD40" s="51">
        <f>SUMIFS('Sep 25 Inv'!H:H,'Sep 25 Inv'!E:E,'Summary Rollforward'!$B40)</f>
        <v>0</v>
      </c>
      <c r="DE40" s="51">
        <f>-SUMIFS('Sep25 Dep'!J:J,'Sep25 Dep'!F:F,'Summary Rollforward'!$B40)</f>
        <v>0</v>
      </c>
      <c r="DF40" s="51">
        <f>SUMIFS('Contract Data'!IT:IT,'Contract Data'!$C:$C,'Summary Rollforward'!$B40)</f>
        <v>0</v>
      </c>
      <c r="DH40" s="78">
        <f t="shared" si="51"/>
        <v>0</v>
      </c>
      <c r="DI40" s="78">
        <f t="shared" si="31"/>
        <v>0</v>
      </c>
      <c r="DJ40" s="78">
        <f t="shared" si="52"/>
        <v>0</v>
      </c>
      <c r="DL40" s="51">
        <f t="shared" si="4"/>
        <v>0</v>
      </c>
      <c r="DM40" s="51">
        <f>SUMIFS('Oct 25 Inv'!H:H,'Oct 25 Inv'!E:E,'Summary Rollforward'!$B40)</f>
        <v>0</v>
      </c>
      <c r="DN40" s="51">
        <f>-SUMIFS('Oct25 Dep'!J:J,'Oct25 Dep'!F:F,'Summary Rollforward'!$B40)</f>
        <v>0</v>
      </c>
      <c r="DO40" s="51">
        <f>SUMIFS('Contract Data'!IU:IU,'Contract Data'!$C:$C,'Summary Rollforward'!$B40)</f>
        <v>0</v>
      </c>
      <c r="DQ40" s="78">
        <f t="shared" si="5"/>
        <v>0</v>
      </c>
      <c r="DR40" s="78">
        <f t="shared" si="6"/>
        <v>0</v>
      </c>
      <c r="DS40" s="78">
        <f t="shared" si="7"/>
        <v>0</v>
      </c>
      <c r="DU40" s="51">
        <f t="shared" si="8"/>
        <v>0</v>
      </c>
      <c r="DV40" s="51">
        <f>SUMIFS('Nov 25 Inv'!H:H,'Nov 25 Inv'!E:E,'Summary Rollforward'!$B40)</f>
        <v>0</v>
      </c>
      <c r="DW40" s="51">
        <f>-SUMIFS('Nov25 Dep'!J:J,'Nov25 Dep'!F:F,'Summary Rollforward'!$B40)</f>
        <v>0</v>
      </c>
      <c r="DX40" s="51">
        <f>SUMIFS('Contract Data'!IV:IV,'Contract Data'!$C:$C,'Summary Rollforward'!$B40)</f>
        <v>0</v>
      </c>
      <c r="DZ40" s="78">
        <f t="shared" si="9"/>
        <v>0</v>
      </c>
      <c r="EA40" s="78">
        <f t="shared" si="10"/>
        <v>0</v>
      </c>
      <c r="EB40" s="78">
        <f t="shared" si="11"/>
        <v>0</v>
      </c>
      <c r="ED40" s="51">
        <f t="shared" si="12"/>
        <v>0</v>
      </c>
      <c r="EE40" s="51">
        <f>SUMIFS('Dec 25 Inv'!H:H,'Dec 25 Inv'!E:E,'Summary Rollforward'!$B40)</f>
        <v>2296.3200000000002</v>
      </c>
      <c r="EF40" s="51">
        <f>-SUMIFS('Dec25 Dep'!I:I,'Dec25 Dep'!F:F,'Summary Rollforward'!$B40)</f>
        <v>0</v>
      </c>
      <c r="EG40" s="51">
        <f>SUMIFS('Contract Data'!IW:IW,'Contract Data'!$C:$C,'Summary Rollforward'!$B40)</f>
        <v>2296.3200000000002</v>
      </c>
      <c r="EI40" s="78">
        <f t="shared" si="13"/>
        <v>2296.3200000000002</v>
      </c>
      <c r="EJ40" s="78">
        <f t="shared" si="14"/>
        <v>0</v>
      </c>
      <c r="EK40" s="78">
        <f t="shared" si="15"/>
        <v>2296.3200000000002</v>
      </c>
    </row>
    <row r="41" spans="2:141" x14ac:dyDescent="0.3">
      <c r="B41" s="48" t="s">
        <v>870</v>
      </c>
      <c r="N41" s="78"/>
      <c r="O41" s="78"/>
      <c r="P41" s="78"/>
      <c r="Q41" s="78"/>
      <c r="R41" s="78"/>
      <c r="S41" s="78"/>
      <c r="T41" s="78"/>
      <c r="U41" s="78"/>
      <c r="V41" s="78"/>
      <c r="W41" s="78"/>
      <c r="X41" s="78"/>
      <c r="AB41" s="78"/>
      <c r="AC41" s="78"/>
      <c r="AI41" s="78"/>
      <c r="AJ41" s="78"/>
      <c r="AK41" s="78"/>
      <c r="AL41" s="78"/>
      <c r="AQ41" s="78"/>
      <c r="AR41" s="78"/>
      <c r="AS41" s="78"/>
      <c r="AT41" s="78"/>
      <c r="AY41" s="78"/>
      <c r="AZ41" s="78"/>
      <c r="BA41" s="78"/>
      <c r="BB41" s="78"/>
      <c r="BG41" s="78"/>
      <c r="BH41" s="78"/>
      <c r="BI41" s="78"/>
      <c r="BJ41" s="78"/>
      <c r="BO41" s="78"/>
      <c r="BP41" s="78"/>
      <c r="BQ41" s="78"/>
      <c r="BR41" s="78"/>
      <c r="BX41" s="78"/>
      <c r="BY41" s="78"/>
      <c r="BZ41" s="78"/>
      <c r="CA41" s="78"/>
      <c r="CG41" s="78"/>
      <c r="CH41" s="78"/>
      <c r="CI41" s="78"/>
      <c r="CJ41" s="78"/>
      <c r="CK41" s="51">
        <f>CN41-CL41</f>
        <v>-11262.500000000004</v>
      </c>
      <c r="CL41" s="51">
        <f>SUMIFS('Jul 25 Inv'!H:H,'Jul 25 Inv'!E:E,'Summary Rollforward'!$B41)</f>
        <v>17850</v>
      </c>
      <c r="CM41" s="51">
        <f>-SUMIFS('Jul25 Dep'!J:J,'Jul25 Dep'!F:F,'Summary Rollforward'!$B41)</f>
        <v>0</v>
      </c>
      <c r="CN41" s="51">
        <f>SUMIFS('Contract Data'!IR:IR,'Contract Data'!$C:$C,'Summary Rollforward'!$B41)</f>
        <v>6587.4999999999973</v>
      </c>
      <c r="CP41" s="78">
        <f>+CG41+CL41+CM41</f>
        <v>17850</v>
      </c>
      <c r="CQ41" s="78">
        <f>+CR41-CP41</f>
        <v>-11262.500000000004</v>
      </c>
      <c r="CR41" s="78">
        <f>+CI41+CK41+CM41+CL41</f>
        <v>6587.4999999999964</v>
      </c>
      <c r="CT41" s="51">
        <f t="shared" si="3"/>
        <v>-4675</v>
      </c>
      <c r="CU41" s="51">
        <f>SUMIFS('Aug 25 Inv'!H:H,'Aug 25 Inv'!E:E,'Summary Rollforward'!$B41)</f>
        <v>17850</v>
      </c>
      <c r="CV41" s="51">
        <f>-SUMIFS('Aug25 Dep'!J:J,'Aug25 Dep'!F:F,'Summary Rollforward'!$B41)</f>
        <v>0</v>
      </c>
      <c r="CW41" s="51">
        <f>SUMIFS('Contract Data'!IS:IS,'Contract Data'!$C:$C,'Summary Rollforward'!$B41)</f>
        <v>13175</v>
      </c>
      <c r="CY41" s="78">
        <f t="shared" si="26"/>
        <v>35700</v>
      </c>
      <c r="CZ41" s="78">
        <f t="shared" si="27"/>
        <v>-15937.500000000004</v>
      </c>
      <c r="DA41" s="78">
        <f t="shared" si="28"/>
        <v>19762.499999999996</v>
      </c>
      <c r="DC41" s="51">
        <f t="shared" si="29"/>
        <v>-4675</v>
      </c>
      <c r="DD41" s="51">
        <f>SUMIFS('Sep 25 Inv'!H:H,'Sep 25 Inv'!E:E,'Summary Rollforward'!$B41)</f>
        <v>17850</v>
      </c>
      <c r="DE41" s="51">
        <f>-SUMIFS('Sep25 Dep'!J:J,'Sep25 Dep'!F:F,'Summary Rollforward'!$B41)</f>
        <v>0</v>
      </c>
      <c r="DF41" s="51">
        <f>SUMIFS('Contract Data'!IT:IT,'Contract Data'!$C:$C,'Summary Rollforward'!$B41)</f>
        <v>13175</v>
      </c>
      <c r="DH41" s="78">
        <f t="shared" si="51"/>
        <v>53550</v>
      </c>
      <c r="DI41" s="78">
        <f t="shared" si="31"/>
        <v>-20612.5</v>
      </c>
      <c r="DJ41" s="78">
        <f t="shared" si="52"/>
        <v>32937.5</v>
      </c>
      <c r="DL41" s="51">
        <f t="shared" si="4"/>
        <v>5325</v>
      </c>
      <c r="DM41" s="51">
        <f>SUMIFS('Oct 25 Inv'!H:H,'Oct 25 Inv'!E:E,'Summary Rollforward'!$B41)</f>
        <v>17850</v>
      </c>
      <c r="DN41" s="51">
        <f>-SUMIFS('Oct25 Dep'!J:J,'Oct25 Dep'!F:F,'Summary Rollforward'!$B41)</f>
        <v>-53550</v>
      </c>
      <c r="DO41" s="51">
        <f>SUMIFS('Contract Data'!IU:IU,'Contract Data'!$C:$C,'Summary Rollforward'!$B41)</f>
        <v>23175</v>
      </c>
      <c r="DQ41" s="78">
        <f t="shared" si="5"/>
        <v>17850</v>
      </c>
      <c r="DR41" s="78">
        <f t="shared" si="6"/>
        <v>-15287.5</v>
      </c>
      <c r="DS41" s="78">
        <f t="shared" si="7"/>
        <v>2562.5</v>
      </c>
      <c r="DU41" s="51">
        <f t="shared" si="8"/>
        <v>2325</v>
      </c>
      <c r="DV41" s="51">
        <f>SUMIFS('Nov 25 Inv'!H:H,'Nov 25 Inv'!E:E,'Summary Rollforward'!$B41)</f>
        <v>17850</v>
      </c>
      <c r="DW41" s="51">
        <f>-SUMIFS('Nov25 Dep'!J:J,'Nov25 Dep'!F:F,'Summary Rollforward'!$B41)</f>
        <v>-17850</v>
      </c>
      <c r="DX41" s="51">
        <f>SUMIFS('Contract Data'!IV:IV,'Contract Data'!$C:$C,'Summary Rollforward'!$B41)</f>
        <v>20175</v>
      </c>
      <c r="DZ41" s="78">
        <f t="shared" si="9"/>
        <v>17850</v>
      </c>
      <c r="EA41" s="78">
        <f t="shared" si="10"/>
        <v>-12962.5</v>
      </c>
      <c r="EB41" s="78">
        <f t="shared" si="11"/>
        <v>4887.5</v>
      </c>
      <c r="ED41" s="51">
        <f t="shared" si="12"/>
        <v>21587.499999999996</v>
      </c>
      <c r="EE41" s="51">
        <f>SUMIFS('Dec 25 Inv'!H:H,'Dec 25 Inv'!E:E,'Summary Rollforward'!$B41)</f>
        <v>0</v>
      </c>
      <c r="EF41" s="51">
        <f>-SUMIFS('Dec25 Dep'!I:I,'Dec25 Dep'!F:F,'Summary Rollforward'!$B41)</f>
        <v>0</v>
      </c>
      <c r="EG41" s="51">
        <f>SUMIFS('Contract Data'!IW:IW,'Contract Data'!$C:$C,'Summary Rollforward'!$B41)</f>
        <v>21587.499999999996</v>
      </c>
      <c r="EI41" s="78">
        <f t="shared" si="13"/>
        <v>17850</v>
      </c>
      <c r="EJ41" s="78">
        <f t="shared" si="14"/>
        <v>8624.9999999999964</v>
      </c>
      <c r="EK41" s="78">
        <f t="shared" si="15"/>
        <v>26474.999999999996</v>
      </c>
    </row>
    <row r="42" spans="2:141" x14ac:dyDescent="0.3">
      <c r="B42" s="48" t="s">
        <v>839</v>
      </c>
      <c r="C42" s="48" t="s">
        <v>841</v>
      </c>
      <c r="N42" s="78"/>
      <c r="O42" s="78"/>
      <c r="P42" s="78"/>
      <c r="Q42" s="78"/>
      <c r="R42" s="78"/>
      <c r="S42" s="78"/>
      <c r="T42" s="78"/>
      <c r="U42" s="78"/>
      <c r="V42" s="78"/>
      <c r="W42" s="78"/>
      <c r="X42" s="78"/>
      <c r="AB42" s="78"/>
      <c r="AC42" s="78"/>
      <c r="AI42" s="78"/>
      <c r="AJ42" s="78"/>
      <c r="AK42" s="78"/>
      <c r="AL42" s="78"/>
      <c r="AQ42" s="78"/>
      <c r="AR42" s="78"/>
      <c r="AS42" s="78"/>
      <c r="AT42" s="78"/>
      <c r="AY42" s="78"/>
      <c r="AZ42" s="78"/>
      <c r="BA42" s="78"/>
      <c r="BB42" s="78"/>
      <c r="BG42" s="78"/>
      <c r="BH42" s="78"/>
      <c r="BI42" s="78"/>
      <c r="BJ42" s="78"/>
      <c r="BO42" s="78"/>
      <c r="BP42" s="78"/>
      <c r="BQ42" s="78"/>
      <c r="BR42" s="78"/>
      <c r="BX42" s="78"/>
      <c r="BY42" s="78"/>
      <c r="BZ42" s="78"/>
      <c r="CA42" s="78"/>
      <c r="CG42" s="78"/>
      <c r="CH42" s="78"/>
      <c r="CI42" s="78"/>
      <c r="CJ42" s="78"/>
      <c r="CK42" s="51">
        <f>CN42-CL42</f>
        <v>-18000</v>
      </c>
      <c r="CL42" s="51">
        <f>SUMIFS('Jul 25 Inv'!H:H,'Jul 25 Inv'!E:E,'Summary Rollforward'!$B42)</f>
        <v>80000</v>
      </c>
      <c r="CM42" s="51">
        <f>-SUMIFS('Jul25 Dep'!J:J,'Jul25 Dep'!F:F,'Summary Rollforward'!$B42)</f>
        <v>0</v>
      </c>
      <c r="CN42" s="51">
        <f>SUMIFS('Contract Data'!IR:IR,'Contract Data'!$C:$C,'Summary Rollforward'!$B42)</f>
        <v>62000</v>
      </c>
      <c r="CP42" s="78">
        <f>+CG42+CL42+CM42</f>
        <v>80000</v>
      </c>
      <c r="CQ42" s="78">
        <f>+CR42-CP42</f>
        <v>-18000</v>
      </c>
      <c r="CR42" s="78">
        <f>+CI42+CK42+CM42+CL42</f>
        <v>62000</v>
      </c>
      <c r="CT42" s="51">
        <f t="shared" si="3"/>
        <v>-18000</v>
      </c>
      <c r="CU42" s="51">
        <f>SUMIFS('Aug 25 Inv'!H:H,'Aug 25 Inv'!E:E,'Summary Rollforward'!$B42)</f>
        <v>80000</v>
      </c>
      <c r="CV42" s="51">
        <f>-SUMIFS('Aug25 Dep'!J:J,'Aug25 Dep'!F:F,'Summary Rollforward'!$B42)</f>
        <v>0</v>
      </c>
      <c r="CW42" s="51">
        <f>SUMIFS('Contract Data'!IS:IS,'Contract Data'!$C:$C,'Summary Rollforward'!$B42)</f>
        <v>62000</v>
      </c>
      <c r="CY42" s="78">
        <f t="shared" si="26"/>
        <v>160000</v>
      </c>
      <c r="CZ42" s="78">
        <f t="shared" si="27"/>
        <v>-36000</v>
      </c>
      <c r="DA42" s="78">
        <f t="shared" si="28"/>
        <v>124000</v>
      </c>
      <c r="DC42" s="51">
        <f t="shared" si="29"/>
        <v>62000</v>
      </c>
      <c r="DD42" s="51">
        <f>SUMIFS('Sep 25 Inv'!H:H,'Sep 25 Inv'!E:E,'Summary Rollforward'!$B42)</f>
        <v>0</v>
      </c>
      <c r="DE42" s="51">
        <f>-SUMIFS('Sep25 Dep'!J:J,'Sep25 Dep'!F:F,'Summary Rollforward'!$B42)</f>
        <v>0</v>
      </c>
      <c r="DF42" s="51">
        <f>SUMIFS('Contract Data'!IT:IT,'Contract Data'!$C:$C,'Summary Rollforward'!$B42)</f>
        <v>62000</v>
      </c>
      <c r="DH42" s="78">
        <f t="shared" si="51"/>
        <v>160000</v>
      </c>
      <c r="DI42" s="78">
        <f t="shared" si="31"/>
        <v>26000</v>
      </c>
      <c r="DJ42" s="78">
        <f t="shared" si="52"/>
        <v>186000</v>
      </c>
      <c r="DL42" s="51">
        <f t="shared" si="4"/>
        <v>-18000</v>
      </c>
      <c r="DM42" s="51">
        <f>SUMIFS('Oct 25 Inv'!H:H,'Oct 25 Inv'!E:E,'Summary Rollforward'!$B42)</f>
        <v>80000</v>
      </c>
      <c r="DN42" s="51">
        <f>-SUMIFS('Oct25 Dep'!J:J,'Oct25 Dep'!F:F,'Summary Rollforward'!$B42)</f>
        <v>-80000</v>
      </c>
      <c r="DO42" s="51">
        <f>SUMIFS('Contract Data'!IU:IU,'Contract Data'!$C:$C,'Summary Rollforward'!$B42)</f>
        <v>62000</v>
      </c>
      <c r="DQ42" s="78">
        <f t="shared" si="5"/>
        <v>160000</v>
      </c>
      <c r="DR42" s="78">
        <f t="shared" si="6"/>
        <v>8000</v>
      </c>
      <c r="DS42" s="78">
        <f t="shared" si="7"/>
        <v>168000</v>
      </c>
      <c r="DU42" s="51">
        <f t="shared" si="8"/>
        <v>-50000</v>
      </c>
      <c r="DV42" s="51">
        <f>SUMIFS('Nov 25 Inv'!H:H,'Nov 25 Inv'!E:E,'Summary Rollforward'!$B42)</f>
        <v>80000</v>
      </c>
      <c r="DW42" s="51">
        <f>-SUMIFS('Nov25 Dep'!J:J,'Nov25 Dep'!F:F,'Summary Rollforward'!$B42)</f>
        <v>-80000</v>
      </c>
      <c r="DX42" s="51">
        <f>SUMIFS('Contract Data'!IV:IV,'Contract Data'!$C:$C,'Summary Rollforward'!$B42)</f>
        <v>30000</v>
      </c>
      <c r="DZ42" s="78">
        <f t="shared" si="9"/>
        <v>160000</v>
      </c>
      <c r="EA42" s="78">
        <f t="shared" si="10"/>
        <v>-42000</v>
      </c>
      <c r="EB42" s="78">
        <f t="shared" si="11"/>
        <v>118000</v>
      </c>
      <c r="ED42" s="51">
        <f t="shared" si="12"/>
        <v>-55000.000000000007</v>
      </c>
      <c r="EE42" s="51">
        <f>SUMIFS('Dec 25 Inv'!H:H,'Dec 25 Inv'!E:E,'Summary Rollforward'!$B42)</f>
        <v>85367.74</v>
      </c>
      <c r="EF42" s="51">
        <f>-SUMIFS('Dec25 Dep'!I:I,'Dec25 Dep'!F:F,'Summary Rollforward'!$B42)</f>
        <v>0</v>
      </c>
      <c r="EG42" s="51">
        <f>SUMIFS('Contract Data'!IW:IW,'Contract Data'!$C:$C,'Summary Rollforward'!$B42)</f>
        <v>30367.739999999998</v>
      </c>
      <c r="EI42" s="78">
        <f t="shared" si="13"/>
        <v>245367.74</v>
      </c>
      <c r="EJ42" s="78">
        <f t="shared" si="14"/>
        <v>-97000</v>
      </c>
      <c r="EK42" s="78">
        <f t="shared" si="15"/>
        <v>148367.74</v>
      </c>
    </row>
    <row r="43" spans="2:141" x14ac:dyDescent="0.3">
      <c r="B43" s="48" t="s">
        <v>173</v>
      </c>
      <c r="C43" s="48" t="s">
        <v>172</v>
      </c>
      <c r="E43" s="51">
        <f>+'Aug 31'!G9</f>
        <v>69000</v>
      </c>
      <c r="F43" s="51">
        <f>+G43-E43</f>
        <v>-11500</v>
      </c>
      <c r="G43" s="51">
        <f>+'AR Calculation - Service'!AM282</f>
        <v>57500</v>
      </c>
      <c r="I43" s="51">
        <f>+'AR Calculation - Service'!AN281</f>
        <v>53475</v>
      </c>
      <c r="J43" s="51">
        <f>+'AR Calculation - Service'!AN280</f>
        <v>-68975</v>
      </c>
      <c r="L43" s="51">
        <f>+'Sep 30'!G12</f>
        <v>69025</v>
      </c>
      <c r="M43" s="51">
        <f>+N43-L43</f>
        <v>-27025</v>
      </c>
      <c r="N43" s="78">
        <f>+G43+I43+J43</f>
        <v>42000</v>
      </c>
      <c r="O43" s="78"/>
      <c r="P43" s="78">
        <v>53475</v>
      </c>
      <c r="Q43" s="78">
        <f>-'Oct Collections'!J12-'Oct Collections'!J14</f>
        <v>-68975</v>
      </c>
      <c r="R43" s="78"/>
      <c r="S43" s="78">
        <f>+'Oct 31'!G13</f>
        <v>69050</v>
      </c>
      <c r="T43" s="78">
        <f>+U43-S43</f>
        <v>-42550</v>
      </c>
      <c r="U43" s="78">
        <f>+N43+P43+Q43</f>
        <v>26500</v>
      </c>
      <c r="V43" s="78"/>
      <c r="W43" s="78">
        <f>+'AR Calculation - Service'!AP281</f>
        <v>53475</v>
      </c>
      <c r="X43" s="78">
        <f>-'Oct Collections'!Q12-'Oct Collections'!Q14</f>
        <v>0</v>
      </c>
      <c r="Z43" s="51">
        <f>+'Nov 30'!G13</f>
        <v>138050</v>
      </c>
      <c r="AA43" s="51">
        <f t="shared" si="50"/>
        <v>-58075</v>
      </c>
      <c r="AB43" s="51">
        <f>+U43+W43+X43</f>
        <v>79975</v>
      </c>
      <c r="AD43" s="51">
        <f>+'AR Calculation - Service'!AQ281-AE43</f>
        <v>6154</v>
      </c>
      <c r="AE43" s="51">
        <f>+'Dec Invoicing'!I10+'Dec Invoicing'!I23</f>
        <v>68900</v>
      </c>
      <c r="AG43" s="51">
        <f>+'AR Calculation - Service'!AQ280</f>
        <v>-137950</v>
      </c>
      <c r="AI43" s="51">
        <f>+'Dec 31'!G13</f>
        <v>69000</v>
      </c>
      <c r="AJ43" s="78">
        <f t="shared" si="0"/>
        <v>-51921</v>
      </c>
      <c r="AK43" s="78">
        <f t="shared" si="33"/>
        <v>17079</v>
      </c>
      <c r="AM43" s="51">
        <f>+'AR Calculation - Service'!AR281-'Summary Rollforward'!AN43</f>
        <v>57500</v>
      </c>
      <c r="AN43" s="51">
        <f>+'Dec Invoicing'!Q10+'Dec Invoicing'!Q23</f>
        <v>0</v>
      </c>
      <c r="AO43" s="51">
        <f>-'Oct Collections'!AF22-'Oct Collections'!AF23</f>
        <v>0</v>
      </c>
      <c r="AQ43" s="51">
        <f t="shared" si="34"/>
        <v>69000</v>
      </c>
      <c r="AR43" s="78">
        <f t="shared" si="35"/>
        <v>5579</v>
      </c>
      <c r="AS43" s="78">
        <f t="shared" si="36"/>
        <v>74579</v>
      </c>
      <c r="AU43" s="51">
        <f>-AV43</f>
        <v>-5479</v>
      </c>
      <c r="AV43" s="51">
        <f>+'Feb Invoices'!G8</f>
        <v>5479</v>
      </c>
      <c r="AW43" s="51">
        <f>-'Oct Collections'!AN22-'Oct Collections'!AN23</f>
        <v>0</v>
      </c>
      <c r="AY43" s="51">
        <f t="shared" si="37"/>
        <v>74479</v>
      </c>
      <c r="AZ43" s="78">
        <f t="shared" si="38"/>
        <v>100</v>
      </c>
      <c r="BA43" s="78">
        <f t="shared" si="39"/>
        <v>74579</v>
      </c>
      <c r="BC43" s="51">
        <v>0</v>
      </c>
      <c r="BD43" s="51">
        <f>+'Feb Invoices'!O8</f>
        <v>0</v>
      </c>
      <c r="BE43" s="51">
        <f>+'AR Calculation - Service'!AT280</f>
        <v>-74444</v>
      </c>
      <c r="BG43" s="51">
        <f t="shared" si="40"/>
        <v>35</v>
      </c>
      <c r="BH43" s="78">
        <f t="shared" si="41"/>
        <v>100</v>
      </c>
      <c r="BI43" s="78">
        <f t="shared" si="42"/>
        <v>135</v>
      </c>
      <c r="BK43" s="51">
        <v>-100</v>
      </c>
      <c r="BM43" s="51">
        <v>-35</v>
      </c>
      <c r="BO43" s="51">
        <f t="shared" si="43"/>
        <v>0</v>
      </c>
      <c r="BP43" s="78">
        <f t="shared" si="44"/>
        <v>0</v>
      </c>
      <c r="BQ43" s="78">
        <f t="shared" si="45"/>
        <v>0</v>
      </c>
      <c r="BS43" s="51">
        <f t="shared" si="16"/>
        <v>0</v>
      </c>
      <c r="BT43" s="51">
        <v>0</v>
      </c>
      <c r="BU43" s="51">
        <v>0</v>
      </c>
      <c r="BV43" s="51">
        <f>SUMIFS('Contract Data'!IP:IP,'Contract Data'!C:C,'Summary Rollforward'!B43)</f>
        <v>0</v>
      </c>
      <c r="BX43" s="51">
        <f t="shared" si="17"/>
        <v>0</v>
      </c>
      <c r="BY43" s="78">
        <f t="shared" si="18"/>
        <v>0</v>
      </c>
      <c r="BZ43" s="78">
        <f t="shared" si="19"/>
        <v>0</v>
      </c>
      <c r="CB43" s="51">
        <f t="shared" si="1"/>
        <v>0</v>
      </c>
      <c r="CC43" s="51">
        <f>SUMIFS('June 25 Inv'!G:G,'June 25 Inv'!D:D,'Summary Rollforward'!$B43)</f>
        <v>0</v>
      </c>
      <c r="CD43" s="51">
        <f>-SUMIFS('Jun25 Dep'!I:I,'Jun25 Dep'!F:F,'Summary Rollforward'!$B43)</f>
        <v>0</v>
      </c>
      <c r="CE43" s="51">
        <f>SUMIFS('Contract Data'!IQ:IQ,'Contract Data'!$C:$C,'Summary Rollforward'!$B43)</f>
        <v>0</v>
      </c>
      <c r="CG43" s="51">
        <f t="shared" si="20"/>
        <v>0</v>
      </c>
      <c r="CH43" s="78">
        <f t="shared" si="21"/>
        <v>0</v>
      </c>
      <c r="CI43" s="78">
        <f t="shared" si="22"/>
        <v>0</v>
      </c>
      <c r="CK43" s="51">
        <f t="shared" si="2"/>
        <v>0</v>
      </c>
      <c r="CL43" s="51">
        <f>SUMIFS('Jul 25 Inv'!H:H,'Jul 25 Inv'!E:E,'Summary Rollforward'!$B43)</f>
        <v>0</v>
      </c>
      <c r="CM43" s="51">
        <f>-SUMIFS('Jul25 Dep'!J:J,'Jul25 Dep'!F:F,'Summary Rollforward'!$B43)</f>
        <v>0</v>
      </c>
      <c r="CN43" s="51">
        <f>SUMIFS('Contract Data'!IR:IR,'Contract Data'!$C:$C,'Summary Rollforward'!$B43)</f>
        <v>0</v>
      </c>
      <c r="CP43" s="51">
        <f t="shared" si="23"/>
        <v>0</v>
      </c>
      <c r="CQ43" s="78">
        <f t="shared" si="24"/>
        <v>0</v>
      </c>
      <c r="CR43" s="78">
        <f t="shared" si="25"/>
        <v>0</v>
      </c>
      <c r="CT43" s="51">
        <f t="shared" si="3"/>
        <v>0</v>
      </c>
      <c r="CU43" s="51">
        <f>SUMIFS('Aug 25 Inv'!H:H,'Aug 25 Inv'!E:E,'Summary Rollforward'!$B43)</f>
        <v>0</v>
      </c>
      <c r="CV43" s="51">
        <f>-SUMIFS('Aug25 Dep'!J:J,'Aug25 Dep'!F:F,'Summary Rollforward'!$B43)</f>
        <v>0</v>
      </c>
      <c r="CW43" s="51">
        <f>SUMIFS('Contract Data'!IS:IS,'Contract Data'!$C:$C,'Summary Rollforward'!$B43)</f>
        <v>0</v>
      </c>
      <c r="CY43" s="51">
        <f t="shared" si="26"/>
        <v>0</v>
      </c>
      <c r="CZ43" s="78">
        <f t="shared" si="27"/>
        <v>0</v>
      </c>
      <c r="DA43" s="78">
        <f t="shared" si="28"/>
        <v>0</v>
      </c>
      <c r="DC43" s="51">
        <f t="shared" si="29"/>
        <v>0</v>
      </c>
      <c r="DD43" s="51">
        <f>SUMIFS('Sep 25 Inv'!H:H,'Sep 25 Inv'!E:E,'Summary Rollforward'!$B43)</f>
        <v>0</v>
      </c>
      <c r="DE43" s="51">
        <f>-SUMIFS('Sep25 Dep'!J:J,'Sep25 Dep'!F:F,'Summary Rollforward'!$B43)</f>
        <v>0</v>
      </c>
      <c r="DF43" s="51">
        <f>SUMIFS('Contract Data'!IT:IT,'Contract Data'!$C:$C,'Summary Rollforward'!$B43)</f>
        <v>0</v>
      </c>
      <c r="DH43" s="78">
        <f t="shared" si="51"/>
        <v>0</v>
      </c>
      <c r="DI43" s="78">
        <f t="shared" si="31"/>
        <v>0</v>
      </c>
      <c r="DJ43" s="78">
        <f t="shared" si="52"/>
        <v>0</v>
      </c>
      <c r="DL43" s="51">
        <f t="shared" si="4"/>
        <v>0</v>
      </c>
      <c r="DM43" s="51">
        <f>SUMIFS('Oct 25 Inv'!H:H,'Oct 25 Inv'!E:E,'Summary Rollforward'!$B43)</f>
        <v>0</v>
      </c>
      <c r="DN43" s="51">
        <f>-SUMIFS('Oct25 Dep'!J:J,'Oct25 Dep'!F:F,'Summary Rollforward'!$B43)</f>
        <v>0</v>
      </c>
      <c r="DO43" s="51">
        <f>SUMIFS('Contract Data'!IU:IU,'Contract Data'!$C:$C,'Summary Rollforward'!$B43)</f>
        <v>0</v>
      </c>
      <c r="DQ43" s="78">
        <f t="shared" si="5"/>
        <v>0</v>
      </c>
      <c r="DR43" s="78">
        <f t="shared" si="6"/>
        <v>0</v>
      </c>
      <c r="DS43" s="78">
        <f t="shared" si="7"/>
        <v>0</v>
      </c>
      <c r="DU43" s="51">
        <f t="shared" si="8"/>
        <v>0</v>
      </c>
      <c r="DV43" s="51">
        <f>SUMIFS('Nov 25 Inv'!H:H,'Nov 25 Inv'!E:E,'Summary Rollforward'!$B43)</f>
        <v>0</v>
      </c>
      <c r="DW43" s="51">
        <f>-SUMIFS('Nov25 Dep'!J:J,'Nov25 Dep'!F:F,'Summary Rollforward'!$B43)</f>
        <v>0</v>
      </c>
      <c r="DX43" s="51">
        <f>SUMIFS('Contract Data'!IV:IV,'Contract Data'!$C:$C,'Summary Rollforward'!$B43)</f>
        <v>0</v>
      </c>
      <c r="DZ43" s="78">
        <f t="shared" si="9"/>
        <v>0</v>
      </c>
      <c r="EA43" s="78">
        <f t="shared" si="10"/>
        <v>0</v>
      </c>
      <c r="EB43" s="78">
        <f t="shared" si="11"/>
        <v>0</v>
      </c>
      <c r="ED43" s="51">
        <f t="shared" si="12"/>
        <v>0</v>
      </c>
      <c r="EE43" s="51">
        <f>SUMIFS('Dec 25 Inv'!H:H,'Dec 25 Inv'!E:E,'Summary Rollforward'!$B43)</f>
        <v>0</v>
      </c>
      <c r="EF43" s="51">
        <f>-SUMIFS('Dec25 Dep'!I:I,'Dec25 Dep'!F:F,'Summary Rollforward'!$B43)</f>
        <v>0</v>
      </c>
      <c r="EG43" s="51">
        <f>SUMIFS('Contract Data'!IW:IW,'Contract Data'!$C:$C,'Summary Rollforward'!$B43)</f>
        <v>0</v>
      </c>
      <c r="EI43" s="78">
        <f t="shared" si="13"/>
        <v>0</v>
      </c>
      <c r="EJ43" s="78">
        <f t="shared" si="14"/>
        <v>0</v>
      </c>
      <c r="EK43" s="78">
        <f t="shared" si="15"/>
        <v>0</v>
      </c>
    </row>
    <row r="44" spans="2:141" x14ac:dyDescent="0.3">
      <c r="B44" s="48" t="s">
        <v>1164</v>
      </c>
      <c r="C44" s="48" t="s">
        <v>119</v>
      </c>
      <c r="N44" s="78"/>
      <c r="O44" s="78"/>
      <c r="P44" s="78"/>
      <c r="Q44" s="78"/>
      <c r="R44" s="78"/>
      <c r="S44" s="78"/>
      <c r="T44" s="78"/>
      <c r="U44" s="78"/>
      <c r="V44" s="78"/>
      <c r="W44" s="78"/>
      <c r="X44" s="78"/>
      <c r="AB44" s="78"/>
      <c r="AC44" s="78"/>
      <c r="AI44" s="78"/>
      <c r="AJ44" s="78"/>
      <c r="AK44" s="78"/>
      <c r="AL44" s="78"/>
      <c r="AQ44" s="78"/>
      <c r="AR44" s="78"/>
      <c r="AS44" s="78"/>
      <c r="AT44" s="78"/>
      <c r="AY44" s="78"/>
      <c r="AZ44" s="78"/>
      <c r="BA44" s="78"/>
      <c r="BB44" s="78"/>
      <c r="BG44" s="78"/>
      <c r="BH44" s="78"/>
      <c r="BI44" s="78"/>
      <c r="BJ44" s="78"/>
      <c r="BO44" s="78"/>
      <c r="BP44" s="78"/>
      <c r="BQ44" s="78"/>
      <c r="BR44" s="78"/>
      <c r="BX44" s="78"/>
      <c r="BY44" s="78"/>
      <c r="BZ44" s="78"/>
      <c r="CA44" s="78"/>
      <c r="CG44" s="78"/>
      <c r="CH44" s="78"/>
      <c r="CI44" s="78"/>
      <c r="CJ44" s="78"/>
      <c r="CP44" s="78"/>
      <c r="CQ44" s="78"/>
      <c r="CR44" s="78"/>
      <c r="CY44" s="78"/>
      <c r="CZ44" s="78"/>
      <c r="DA44" s="78"/>
      <c r="DH44" s="78"/>
      <c r="DI44" s="78"/>
      <c r="DJ44" s="78"/>
      <c r="DQ44" s="78"/>
      <c r="DR44" s="78"/>
      <c r="DS44" s="78"/>
      <c r="DU44" s="51">
        <f t="shared" ref="DU44" si="53">DX44-DV44</f>
        <v>-18375.000000000004</v>
      </c>
      <c r="DV44" s="51">
        <f>SUMIFS('Nov 25 Inv'!H:H,'Nov 25 Inv'!E:E,'Summary Rollforward'!$B44)</f>
        <v>30000</v>
      </c>
      <c r="DW44" s="51">
        <f>-SUMIFS('Nov25 Dep'!J:J,'Nov25 Dep'!F:F,'Summary Rollforward'!$B44)</f>
        <v>0</v>
      </c>
      <c r="DX44" s="51">
        <f>SUMIFS('Contract Data'!IV:IV,'Contract Data'!$C:$C,'Summary Rollforward'!$B44)</f>
        <v>11624.999999999996</v>
      </c>
      <c r="DZ44" s="78">
        <f t="shared" ref="DZ44" si="54">+DQ44+DV44+DW44</f>
        <v>30000</v>
      </c>
      <c r="EA44" s="78">
        <f t="shared" ref="EA44" si="55">+EB44-DZ44</f>
        <v>-18375.000000000004</v>
      </c>
      <c r="EB44" s="78">
        <f t="shared" ref="EB44" si="56">+DS44+DU44+DW44+DV44</f>
        <v>11624.999999999996</v>
      </c>
      <c r="ED44" s="51">
        <f>EG44-EE44</f>
        <v>-6750</v>
      </c>
      <c r="EE44" s="51">
        <f>SUMIFS('Dec 25 Inv'!H:H,'Dec 25 Inv'!E:E,'Summary Rollforward'!$B44)</f>
        <v>30000</v>
      </c>
      <c r="EF44" s="51">
        <f>-SUMIFS('Dec25 Dep'!I:I,'Dec25 Dep'!F:F,'Summary Rollforward'!$B44)</f>
        <v>-30000</v>
      </c>
      <c r="EG44" s="51">
        <f>SUMIFS('Contract Data'!IW:IW,'Contract Data'!$C:$C,'Summary Rollforward'!$B44)</f>
        <v>23250</v>
      </c>
      <c r="EI44" s="78">
        <f>+DZ44+EE44+EF44</f>
        <v>30000</v>
      </c>
      <c r="EJ44" s="78">
        <f>+EK44-EI44</f>
        <v>-25125.000000000004</v>
      </c>
      <c r="EK44" s="78">
        <f>+EB44+ED44+EF44+EE44</f>
        <v>4874.9999999999964</v>
      </c>
    </row>
    <row r="45" spans="2:141" x14ac:dyDescent="0.3">
      <c r="B45" s="48" t="s">
        <v>1088</v>
      </c>
      <c r="C45" s="48" t="s">
        <v>116</v>
      </c>
      <c r="N45" s="78"/>
      <c r="O45" s="78"/>
      <c r="P45" s="78"/>
      <c r="Q45" s="78"/>
      <c r="R45" s="78"/>
      <c r="S45" s="78"/>
      <c r="T45" s="78"/>
      <c r="U45" s="78"/>
      <c r="V45" s="78"/>
      <c r="W45" s="78"/>
      <c r="X45" s="78"/>
      <c r="AB45" s="78"/>
      <c r="AC45" s="78"/>
      <c r="AI45" s="78"/>
      <c r="AJ45" s="78"/>
      <c r="AK45" s="78"/>
      <c r="AL45" s="78"/>
      <c r="AQ45" s="78"/>
      <c r="AR45" s="78"/>
      <c r="AS45" s="78"/>
      <c r="AT45" s="78"/>
      <c r="AY45" s="78"/>
      <c r="AZ45" s="78"/>
      <c r="BA45" s="78"/>
      <c r="BB45" s="78"/>
      <c r="BG45" s="78"/>
      <c r="BH45" s="78"/>
      <c r="BI45" s="78"/>
      <c r="BJ45" s="78"/>
      <c r="BO45" s="78"/>
      <c r="BP45" s="78"/>
      <c r="BQ45" s="78"/>
      <c r="BR45" s="78"/>
      <c r="BX45" s="78"/>
      <c r="BY45" s="78"/>
      <c r="BZ45" s="78"/>
      <c r="CA45" s="78"/>
      <c r="CG45" s="78"/>
      <c r="CH45" s="78"/>
      <c r="CI45" s="78"/>
      <c r="CJ45" s="78"/>
      <c r="CP45" s="78"/>
      <c r="CQ45" s="78"/>
      <c r="CR45" s="78"/>
      <c r="CY45" s="78"/>
      <c r="CZ45" s="78"/>
      <c r="DA45" s="78"/>
      <c r="DH45" s="78"/>
      <c r="DI45" s="78"/>
      <c r="DJ45" s="78"/>
      <c r="DL45" s="51">
        <f>DO45-DM45</f>
        <v>-64312.500000000015</v>
      </c>
      <c r="DM45" s="51">
        <f>SUMIFS('Oct 25 Inv'!H:H,'Oct 25 Inv'!E:E,'Summary Rollforward'!$B45)</f>
        <v>105000</v>
      </c>
      <c r="DN45" s="51">
        <f>-SUMIFS('Oct25 Dep'!J:J,'Oct25 Dep'!F:F,'Summary Rollforward'!$B45)</f>
        <v>0</v>
      </c>
      <c r="DO45" s="51">
        <f>SUMIFS('Contract Data'!IU:IU,'Contract Data'!$C:$C,'Summary Rollforward'!$B45)</f>
        <v>40687.499999999985</v>
      </c>
      <c r="DQ45" s="78">
        <f>+DH45+DM45+DN45</f>
        <v>105000</v>
      </c>
      <c r="DR45" s="78">
        <f>+DS45-DQ45</f>
        <v>-64312.500000000015</v>
      </c>
      <c r="DS45" s="78">
        <f>+DJ45+DL45+DN45+DM45</f>
        <v>40687.499999999985</v>
      </c>
      <c r="DU45" s="51">
        <f>DX45-DV45</f>
        <v>81375</v>
      </c>
      <c r="DV45" s="51">
        <f>SUMIFS('Nov 25 Inv'!H:H,'Nov 25 Inv'!E:E,'Summary Rollforward'!$B45)</f>
        <v>0</v>
      </c>
      <c r="DW45" s="51">
        <f>-SUMIFS('Nov25 Dep'!J:J,'Nov25 Dep'!F:F,'Summary Rollforward'!$B45)</f>
        <v>0</v>
      </c>
      <c r="DX45" s="51">
        <f>SUMIFS('Contract Data'!IV:IV,'Contract Data'!$C:$C,'Summary Rollforward'!$B45)</f>
        <v>81375</v>
      </c>
      <c r="DZ45" s="78">
        <f>+DQ45+DV45+DW45</f>
        <v>105000</v>
      </c>
      <c r="EA45" s="78">
        <f>+EB45-DZ45</f>
        <v>17062.499999999985</v>
      </c>
      <c r="EB45" s="78">
        <f>+DS45+DU45+DW45+DV45</f>
        <v>122062.49999999999</v>
      </c>
      <c r="ED45" s="51">
        <f>EG45-EE45</f>
        <v>-28625</v>
      </c>
      <c r="EE45" s="51">
        <f>SUMIFS('Dec 25 Inv'!H:H,'Dec 25 Inv'!E:E,'Summary Rollforward'!$B45)</f>
        <v>105000</v>
      </c>
      <c r="EF45" s="51">
        <f>-SUMIFS('Dec25 Dep'!I:I,'Dec25 Dep'!F:F,'Summary Rollforward'!$B45)</f>
        <v>-105000</v>
      </c>
      <c r="EG45" s="51">
        <f>SUMIFS('Contract Data'!IW:IW,'Contract Data'!$C:$C,'Summary Rollforward'!$B45)</f>
        <v>76375</v>
      </c>
      <c r="EI45" s="78">
        <f>+DZ45+EE45+EF45</f>
        <v>105000</v>
      </c>
      <c r="EJ45" s="78">
        <f>+EK45-EI45</f>
        <v>-11562.500000000015</v>
      </c>
      <c r="EK45" s="78">
        <f>+EB45+ED45+EF45+EE45</f>
        <v>93437.499999999985</v>
      </c>
    </row>
    <row r="46" spans="2:141" x14ac:dyDescent="0.3">
      <c r="B46" s="48" t="s">
        <v>12</v>
      </c>
      <c r="C46" s="48" t="s">
        <v>106</v>
      </c>
      <c r="F46" s="51">
        <f>+G46-E46</f>
        <v>83200.60436716213</v>
      </c>
      <c r="G46" s="51">
        <f>+'AR Calculation - Service'!AM133</f>
        <v>83200.60436716213</v>
      </c>
      <c r="L46" s="51">
        <f>+'Sep 30'!G13</f>
        <v>77663</v>
      </c>
      <c r="M46" s="51">
        <f>+N46-L46</f>
        <v>5537.6043671621301</v>
      </c>
      <c r="N46" s="78">
        <f>+G46+I46+J46</f>
        <v>83200.60436716213</v>
      </c>
      <c r="O46" s="78"/>
      <c r="P46" s="78"/>
      <c r="Q46" s="78">
        <f>-'Oct Collections'!J13</f>
        <v>-77663</v>
      </c>
      <c r="R46" s="78"/>
      <c r="S46" s="78">
        <v>0</v>
      </c>
      <c r="T46" s="78">
        <f>+U46-S46</f>
        <v>5537.6043671621301</v>
      </c>
      <c r="U46" s="78">
        <f>+N46+P46+Q46</f>
        <v>5537.6043671621301</v>
      </c>
      <c r="V46" s="78"/>
      <c r="W46" s="78"/>
      <c r="X46" s="78">
        <f>-'Oct Collections'!Q13</f>
        <v>0</v>
      </c>
      <c r="Z46" s="51">
        <v>0</v>
      </c>
      <c r="AA46" s="51">
        <f t="shared" si="50"/>
        <v>0</v>
      </c>
      <c r="AB46" s="78">
        <v>0</v>
      </c>
      <c r="AC46" s="78"/>
      <c r="AG46" s="51">
        <f>-'Oct Collections'!X13</f>
        <v>0</v>
      </c>
      <c r="AI46" s="78">
        <v>0</v>
      </c>
      <c r="AJ46" s="78">
        <f t="shared" si="0"/>
        <v>0</v>
      </c>
      <c r="AK46" s="78">
        <f t="shared" si="33"/>
        <v>0</v>
      </c>
      <c r="AL46" s="78"/>
      <c r="AM46" s="51">
        <v>0</v>
      </c>
      <c r="AO46" s="51">
        <f>-'Oct Collections'!AF23-'Oct Collections'!AF24</f>
        <v>0</v>
      </c>
      <c r="AQ46" s="78">
        <f t="shared" si="34"/>
        <v>0</v>
      </c>
      <c r="AR46" s="78">
        <f t="shared" si="35"/>
        <v>0</v>
      </c>
      <c r="AS46" s="78">
        <f t="shared" si="36"/>
        <v>0</v>
      </c>
      <c r="AT46" s="78"/>
      <c r="AU46" s="51">
        <v>0</v>
      </c>
      <c r="AW46" s="51">
        <f>-'Oct Collections'!AN23-'Oct Collections'!AN24</f>
        <v>0</v>
      </c>
      <c r="AY46" s="78">
        <f t="shared" si="37"/>
        <v>0</v>
      </c>
      <c r="AZ46" s="78">
        <f t="shared" si="38"/>
        <v>0</v>
      </c>
      <c r="BA46" s="78">
        <f t="shared" si="39"/>
        <v>0</v>
      </c>
      <c r="BB46" s="78"/>
      <c r="BC46" s="51">
        <v>0</v>
      </c>
      <c r="BG46" s="78">
        <f t="shared" si="40"/>
        <v>0</v>
      </c>
      <c r="BH46" s="78">
        <f t="shared" si="41"/>
        <v>0</v>
      </c>
      <c r="BI46" s="78">
        <f t="shared" si="42"/>
        <v>0</v>
      </c>
      <c r="BJ46" s="78"/>
      <c r="BO46" s="78">
        <f t="shared" si="43"/>
        <v>0</v>
      </c>
      <c r="BP46" s="78">
        <f t="shared" si="44"/>
        <v>0</v>
      </c>
      <c r="BQ46" s="78">
        <f t="shared" si="45"/>
        <v>0</v>
      </c>
      <c r="BR46" s="78"/>
      <c r="BS46" s="51">
        <f t="shared" si="16"/>
        <v>0</v>
      </c>
      <c r="BT46" s="51">
        <v>0</v>
      </c>
      <c r="BU46" s="51">
        <v>0</v>
      </c>
      <c r="BV46" s="51">
        <f>SUMIFS('Contract Data'!IP:IP,'Contract Data'!C:C,'Summary Rollforward'!B46)</f>
        <v>0</v>
      </c>
      <c r="BX46" s="78">
        <f t="shared" si="17"/>
        <v>0</v>
      </c>
      <c r="BY46" s="78">
        <f t="shared" si="18"/>
        <v>0</v>
      </c>
      <c r="BZ46" s="78">
        <f t="shared" si="19"/>
        <v>0</v>
      </c>
      <c r="CA46" s="78"/>
      <c r="CB46" s="51">
        <f t="shared" si="1"/>
        <v>0</v>
      </c>
      <c r="CC46" s="51">
        <f>SUMIFS('June 25 Inv'!G:G,'June 25 Inv'!D:D,'Summary Rollforward'!$B46)</f>
        <v>0</v>
      </c>
      <c r="CD46" s="51">
        <f>-SUMIFS('Jun25 Dep'!I:I,'Jun25 Dep'!F:F,'Summary Rollforward'!$B46)</f>
        <v>0</v>
      </c>
      <c r="CE46" s="51">
        <f>SUMIFS('Contract Data'!IQ:IQ,'Contract Data'!$C:$C,'Summary Rollforward'!$B46)</f>
        <v>0</v>
      </c>
      <c r="CG46" s="78">
        <f t="shared" si="20"/>
        <v>0</v>
      </c>
      <c r="CH46" s="78">
        <f t="shared" si="21"/>
        <v>0</v>
      </c>
      <c r="CI46" s="78">
        <f t="shared" si="22"/>
        <v>0</v>
      </c>
      <c r="CJ46" s="78"/>
      <c r="CK46" s="51">
        <f t="shared" si="2"/>
        <v>0</v>
      </c>
      <c r="CL46" s="51">
        <f>SUMIFS('Jul 25 Inv'!H:H,'Jul 25 Inv'!E:E,'Summary Rollforward'!$B46)</f>
        <v>0</v>
      </c>
      <c r="CM46" s="51">
        <f>-SUMIFS('Jul25 Dep'!J:J,'Jul25 Dep'!F:F,'Summary Rollforward'!$B46)</f>
        <v>0</v>
      </c>
      <c r="CN46" s="51">
        <f>SUMIFS('Contract Data'!IR:IR,'Contract Data'!$C:$C,'Summary Rollforward'!$B46)</f>
        <v>0</v>
      </c>
      <c r="CP46" s="78">
        <f t="shared" si="23"/>
        <v>0</v>
      </c>
      <c r="CQ46" s="78">
        <f t="shared" si="24"/>
        <v>0</v>
      </c>
      <c r="CR46" s="78">
        <f t="shared" si="25"/>
        <v>0</v>
      </c>
      <c r="CT46" s="51">
        <f t="shared" si="3"/>
        <v>0</v>
      </c>
      <c r="CU46" s="51">
        <f>SUMIFS('Aug 25 Inv'!H:H,'Aug 25 Inv'!E:E,'Summary Rollforward'!$B46)</f>
        <v>0</v>
      </c>
      <c r="CV46" s="51">
        <f>-SUMIFS('Aug25 Dep'!J:J,'Aug25 Dep'!F:F,'Summary Rollforward'!$B46)</f>
        <v>0</v>
      </c>
      <c r="CW46" s="51">
        <f>SUMIFS('Contract Data'!IS:IS,'Contract Data'!$C:$C,'Summary Rollforward'!$B46)</f>
        <v>0</v>
      </c>
      <c r="CY46" s="78">
        <f t="shared" si="26"/>
        <v>0</v>
      </c>
      <c r="CZ46" s="78">
        <f t="shared" si="27"/>
        <v>0</v>
      </c>
      <c r="DA46" s="78">
        <f t="shared" si="28"/>
        <v>0</v>
      </c>
      <c r="DC46" s="51">
        <f t="shared" si="29"/>
        <v>0</v>
      </c>
      <c r="DD46" s="51">
        <f>SUMIFS('Sep 25 Inv'!H:H,'Sep 25 Inv'!E:E,'Summary Rollforward'!$B46)</f>
        <v>0</v>
      </c>
      <c r="DE46" s="51">
        <f>-SUMIFS('Sep25 Dep'!J:J,'Sep25 Dep'!F:F,'Summary Rollforward'!$B46)</f>
        <v>0</v>
      </c>
      <c r="DF46" s="51">
        <f>SUMIFS('Contract Data'!IT:IT,'Contract Data'!$C:$C,'Summary Rollforward'!$B46)</f>
        <v>0</v>
      </c>
      <c r="DH46" s="78">
        <f t="shared" si="51"/>
        <v>0</v>
      </c>
      <c r="DI46" s="78">
        <f t="shared" si="31"/>
        <v>0</v>
      </c>
      <c r="DJ46" s="78">
        <f t="shared" si="52"/>
        <v>0</v>
      </c>
      <c r="DL46" s="51">
        <f t="shared" si="4"/>
        <v>0</v>
      </c>
      <c r="DM46" s="51">
        <f>SUMIFS('Oct 25 Inv'!H:H,'Oct 25 Inv'!E:E,'Summary Rollforward'!$B46)</f>
        <v>0</v>
      </c>
      <c r="DN46" s="51">
        <f>-SUMIFS('Oct25 Dep'!J:J,'Oct25 Dep'!F:F,'Summary Rollforward'!$B46)</f>
        <v>0</v>
      </c>
      <c r="DO46" s="51">
        <f>SUMIFS('Contract Data'!IU:IU,'Contract Data'!$C:$C,'Summary Rollforward'!$B46)</f>
        <v>0</v>
      </c>
      <c r="DQ46" s="78">
        <f t="shared" si="5"/>
        <v>0</v>
      </c>
      <c r="DR46" s="78">
        <f t="shared" si="6"/>
        <v>0</v>
      </c>
      <c r="DS46" s="78">
        <f t="shared" si="7"/>
        <v>0</v>
      </c>
      <c r="DU46" s="51">
        <f t="shared" si="8"/>
        <v>0</v>
      </c>
      <c r="DV46" s="51">
        <f>SUMIFS('Nov 25 Inv'!H:H,'Nov 25 Inv'!E:E,'Summary Rollforward'!$B46)</f>
        <v>0</v>
      </c>
      <c r="DW46" s="51">
        <f>-SUMIFS('Nov25 Dep'!J:J,'Nov25 Dep'!F:F,'Summary Rollforward'!$B46)</f>
        <v>0</v>
      </c>
      <c r="DX46" s="51">
        <f>SUMIFS('Contract Data'!IV:IV,'Contract Data'!$C:$C,'Summary Rollforward'!$B46)</f>
        <v>0</v>
      </c>
      <c r="DZ46" s="78">
        <f t="shared" si="9"/>
        <v>0</v>
      </c>
      <c r="EA46" s="78">
        <f t="shared" si="10"/>
        <v>0</v>
      </c>
      <c r="EB46" s="78">
        <f t="shared" si="11"/>
        <v>0</v>
      </c>
      <c r="ED46" s="51">
        <f t="shared" si="12"/>
        <v>0</v>
      </c>
      <c r="EE46" s="51">
        <f>SUMIFS('Dec 25 Inv'!H:H,'Dec 25 Inv'!E:E,'Summary Rollforward'!$B46)</f>
        <v>0</v>
      </c>
      <c r="EF46" s="51">
        <f>-SUMIFS('Dec25 Dep'!I:I,'Dec25 Dep'!F:F,'Summary Rollforward'!$B46)</f>
        <v>0</v>
      </c>
      <c r="EG46" s="51">
        <f>SUMIFS('Contract Data'!IW:IW,'Contract Data'!$C:$C,'Summary Rollforward'!$B46)</f>
        <v>0</v>
      </c>
      <c r="EI46" s="78">
        <f t="shared" si="13"/>
        <v>0</v>
      </c>
      <c r="EJ46" s="78">
        <f t="shared" si="14"/>
        <v>0</v>
      </c>
      <c r="EK46" s="78">
        <f t="shared" si="15"/>
        <v>0</v>
      </c>
    </row>
    <row r="47" spans="2:141" x14ac:dyDescent="0.3">
      <c r="B47" s="48" t="s">
        <v>526</v>
      </c>
      <c r="C47" s="48" t="s">
        <v>305</v>
      </c>
      <c r="N47" s="78"/>
      <c r="O47" s="78"/>
      <c r="P47" s="78"/>
      <c r="Q47" s="78"/>
      <c r="R47" s="78"/>
      <c r="S47" s="78"/>
      <c r="T47" s="78"/>
      <c r="U47" s="78"/>
      <c r="V47" s="78"/>
      <c r="W47" s="78"/>
      <c r="X47" s="78"/>
      <c r="AB47" s="78"/>
      <c r="AC47" s="78"/>
      <c r="AI47" s="78"/>
      <c r="AJ47" s="78"/>
      <c r="AK47" s="78"/>
      <c r="AL47" s="78"/>
      <c r="AQ47" s="78"/>
      <c r="AR47" s="78"/>
      <c r="AS47" s="78"/>
      <c r="AT47" s="78"/>
      <c r="AY47" s="78"/>
      <c r="AZ47" s="78"/>
      <c r="BA47" s="78"/>
      <c r="BB47" s="78"/>
      <c r="BC47" s="51">
        <f>+'AR Calculation - Service'!AT365-'Summary Rollforward'!BD47</f>
        <v>25188</v>
      </c>
      <c r="BG47" s="78"/>
      <c r="BH47" s="78">
        <f t="shared" si="41"/>
        <v>25188</v>
      </c>
      <c r="BI47" s="78">
        <f t="shared" si="42"/>
        <v>25188</v>
      </c>
      <c r="BJ47" s="78"/>
      <c r="BK47" s="51">
        <f>+'AR Calculation - Service'!AU365-'Summary Rollforward'!BL47</f>
        <v>-14625</v>
      </c>
      <c r="BL47" s="51">
        <f>+'Apr Invoices'!G16</f>
        <v>65000</v>
      </c>
      <c r="BO47" s="78">
        <f t="shared" si="43"/>
        <v>65000</v>
      </c>
      <c r="BP47" s="78">
        <f t="shared" si="44"/>
        <v>10563</v>
      </c>
      <c r="BQ47" s="78">
        <f t="shared" si="45"/>
        <v>75563</v>
      </c>
      <c r="BR47" s="78"/>
      <c r="BS47" s="51">
        <f t="shared" si="16"/>
        <v>50375</v>
      </c>
      <c r="BT47" s="51">
        <v>0</v>
      </c>
      <c r="BU47" s="51">
        <v>0</v>
      </c>
      <c r="BV47" s="51">
        <f>SUMIFS('Contract Data'!IP:IP,'Contract Data'!C:C,'Summary Rollforward'!B47)</f>
        <v>50375</v>
      </c>
      <c r="BX47" s="78">
        <f t="shared" si="17"/>
        <v>65000</v>
      </c>
      <c r="BY47" s="78">
        <f t="shared" si="18"/>
        <v>60938</v>
      </c>
      <c r="BZ47" s="78">
        <f t="shared" si="19"/>
        <v>125938</v>
      </c>
      <c r="CA47" s="78"/>
      <c r="CB47" s="51">
        <f t="shared" si="1"/>
        <v>-14625</v>
      </c>
      <c r="CC47" s="51">
        <f>SUMIFS('June 25 Inv'!G:G,'June 25 Inv'!D:D,'Summary Rollforward'!$B47)</f>
        <v>65000</v>
      </c>
      <c r="CD47" s="51">
        <f>-SUMIFS('Jun25 Dep'!I:I,'Jun25 Dep'!F:F,'Summary Rollforward'!$B47)</f>
        <v>0</v>
      </c>
      <c r="CE47" s="51">
        <f>SUMIFS('Contract Data'!IQ:IQ,'Contract Data'!$C:$C,'Summary Rollforward'!$B47)</f>
        <v>50375</v>
      </c>
      <c r="CG47" s="78">
        <f t="shared" si="20"/>
        <v>130000</v>
      </c>
      <c r="CH47" s="78">
        <f t="shared" si="21"/>
        <v>46313</v>
      </c>
      <c r="CI47" s="78">
        <f t="shared" si="22"/>
        <v>176313</v>
      </c>
      <c r="CJ47" s="78"/>
      <c r="CK47" s="51">
        <f t="shared" si="2"/>
        <v>-14625</v>
      </c>
      <c r="CL47" s="51">
        <f>SUMIFS('Jul 25 Inv'!H:H,'Jul 25 Inv'!E:E,'Summary Rollforward'!$B47)</f>
        <v>65000</v>
      </c>
      <c r="CM47" s="51">
        <f>-SUMIFS('Jul25 Dep'!J:J,'Jul25 Dep'!F:F,'Summary Rollforward'!$B47)</f>
        <v>-130000</v>
      </c>
      <c r="CN47" s="51">
        <f>SUMIFS('Contract Data'!IR:IR,'Contract Data'!$C:$C,'Summary Rollforward'!$B47)</f>
        <v>50375</v>
      </c>
      <c r="CP47" s="78">
        <f t="shared" si="23"/>
        <v>65000</v>
      </c>
      <c r="CQ47" s="78">
        <f t="shared" si="24"/>
        <v>31688</v>
      </c>
      <c r="CR47" s="78">
        <f t="shared" si="25"/>
        <v>96688</v>
      </c>
      <c r="CT47" s="51">
        <f t="shared" si="3"/>
        <v>-14625</v>
      </c>
      <c r="CU47" s="51">
        <f>SUMIFS('Aug 25 Inv'!H:H,'Aug 25 Inv'!E:E,'Summary Rollforward'!$B47)</f>
        <v>65000</v>
      </c>
      <c r="CV47" s="51">
        <f>-SUMIFS('Aug25 Dep'!J:J,'Aug25 Dep'!F:F,'Summary Rollforward'!$B47)</f>
        <v>0</v>
      </c>
      <c r="CW47" s="51">
        <f>SUMIFS('Contract Data'!IS:IS,'Contract Data'!$C:$C,'Summary Rollforward'!$B47)</f>
        <v>50375</v>
      </c>
      <c r="CY47" s="78">
        <f t="shared" si="26"/>
        <v>130000</v>
      </c>
      <c r="CZ47" s="78">
        <f t="shared" si="27"/>
        <v>17063</v>
      </c>
      <c r="DA47" s="78">
        <f t="shared" si="28"/>
        <v>147063</v>
      </c>
      <c r="DC47" s="51">
        <f t="shared" si="29"/>
        <v>-17062.500000000015</v>
      </c>
      <c r="DD47" s="51">
        <f>SUMIFS('Sep 25 Inv'!H:H,'Sep 25 Inv'!E:E,'Summary Rollforward'!$B47)</f>
        <v>65000</v>
      </c>
      <c r="DE47" s="51">
        <f>-SUMIFS('Sep25 Dep'!J:J,'Sep25 Dep'!F:F,'Summary Rollforward'!$B47)</f>
        <v>-130000</v>
      </c>
      <c r="DF47" s="51">
        <f>SUMIFS('Contract Data'!IT:IT,'Contract Data'!$C:$C,'Summary Rollforward'!$B47)</f>
        <v>47937.499999999985</v>
      </c>
      <c r="DH47" s="78">
        <f t="shared" si="51"/>
        <v>65000</v>
      </c>
      <c r="DI47" s="78">
        <f t="shared" si="31"/>
        <v>0.49999999998544808</v>
      </c>
      <c r="DJ47" s="78">
        <f>+DA47+DC47+DE47+DD47</f>
        <v>65000.499999999985</v>
      </c>
      <c r="DL47" s="51">
        <f t="shared" si="4"/>
        <v>0</v>
      </c>
      <c r="DM47" s="51">
        <f>SUMIFS('Oct 25 Inv'!H:H,'Oct 25 Inv'!E:E,'Summary Rollforward'!$B47)</f>
        <v>0</v>
      </c>
      <c r="DN47" s="51">
        <f>-SUMIFS('Oct25 Dep'!J:J,'Oct25 Dep'!F:F,'Summary Rollforward'!$B47)</f>
        <v>-65000</v>
      </c>
      <c r="DO47" s="51">
        <f>SUMIFS('Contract Data'!IU:IU,'Contract Data'!$C:$C,'Summary Rollforward'!$B47)</f>
        <v>0</v>
      </c>
      <c r="DQ47" s="78">
        <f t="shared" si="5"/>
        <v>0</v>
      </c>
      <c r="DR47" s="78">
        <f t="shared" si="6"/>
        <v>0.49999999998544808</v>
      </c>
      <c r="DS47" s="78">
        <f t="shared" si="7"/>
        <v>0.49999999998544808</v>
      </c>
      <c r="DU47" s="51">
        <f t="shared" si="8"/>
        <v>0</v>
      </c>
      <c r="DV47" s="51">
        <f>SUMIFS('Nov 25 Inv'!H:H,'Nov 25 Inv'!E:E,'Summary Rollforward'!$B47)</f>
        <v>0</v>
      </c>
      <c r="DW47" s="51">
        <f>-SUMIFS('Nov25 Dep'!J:J,'Nov25 Dep'!F:F,'Summary Rollforward'!$B47)</f>
        <v>0</v>
      </c>
      <c r="DX47" s="51">
        <f>SUMIFS('Contract Data'!IV:IV,'Contract Data'!$C:$C,'Summary Rollforward'!$B47)</f>
        <v>0</v>
      </c>
      <c r="DZ47" s="78">
        <f t="shared" si="9"/>
        <v>0</v>
      </c>
      <c r="EA47" s="78">
        <f t="shared" si="10"/>
        <v>0.49999999998544808</v>
      </c>
      <c r="EB47" s="78">
        <f t="shared" si="11"/>
        <v>0.49999999998544808</v>
      </c>
      <c r="ED47" s="51">
        <f t="shared" si="12"/>
        <v>0</v>
      </c>
      <c r="EE47" s="51">
        <f>SUMIFS('Dec 25 Inv'!H:H,'Dec 25 Inv'!E:E,'Summary Rollforward'!$B47)</f>
        <v>3261.77</v>
      </c>
      <c r="EF47" s="51">
        <f>-SUMIFS('Dec25 Dep'!I:I,'Dec25 Dep'!F:F,'Summary Rollforward'!$B47)</f>
        <v>0</v>
      </c>
      <c r="EG47" s="51">
        <f>SUMIFS('Contract Data'!IW:IW,'Contract Data'!$C:$C,'Summary Rollforward'!$B47)</f>
        <v>3261.77</v>
      </c>
      <c r="EI47" s="78">
        <f t="shared" si="13"/>
        <v>3261.77</v>
      </c>
      <c r="EJ47" s="78">
        <f t="shared" si="14"/>
        <v>0.49999999998544808</v>
      </c>
      <c r="EK47" s="78">
        <f t="shared" si="15"/>
        <v>3262.2699999999854</v>
      </c>
    </row>
    <row r="48" spans="2:141" x14ac:dyDescent="0.3">
      <c r="B48" s="48" t="s">
        <v>1231</v>
      </c>
      <c r="C48" s="48" t="s">
        <v>106</v>
      </c>
      <c r="N48" s="78"/>
      <c r="O48" s="78"/>
      <c r="P48" s="78"/>
      <c r="Q48" s="78"/>
      <c r="R48" s="78"/>
      <c r="S48" s="78"/>
      <c r="T48" s="78"/>
      <c r="U48" s="78"/>
      <c r="V48" s="78"/>
      <c r="W48" s="78"/>
      <c r="X48" s="78"/>
      <c r="AB48" s="78"/>
      <c r="AC48" s="78"/>
      <c r="AI48" s="78"/>
      <c r="AJ48" s="78"/>
      <c r="AK48" s="78"/>
      <c r="AL48" s="78"/>
      <c r="AQ48" s="78"/>
      <c r="AR48" s="78"/>
      <c r="AS48" s="78"/>
      <c r="AT48" s="78"/>
      <c r="AY48" s="78"/>
      <c r="AZ48" s="78"/>
      <c r="BA48" s="78"/>
      <c r="BB48" s="78"/>
      <c r="BG48" s="78"/>
      <c r="BH48" s="78"/>
      <c r="BI48" s="78"/>
      <c r="BJ48" s="78"/>
      <c r="BO48" s="78"/>
      <c r="BP48" s="78"/>
      <c r="BQ48" s="78"/>
      <c r="BR48" s="78"/>
      <c r="BX48" s="78"/>
      <c r="BY48" s="78"/>
      <c r="BZ48" s="78"/>
      <c r="CA48" s="78"/>
      <c r="CG48" s="78"/>
      <c r="CH48" s="78"/>
      <c r="CI48" s="78"/>
      <c r="CJ48" s="78"/>
      <c r="CP48" s="78"/>
      <c r="CQ48" s="78"/>
      <c r="CR48" s="78"/>
      <c r="CY48" s="78"/>
      <c r="CZ48" s="78"/>
      <c r="DA48" s="78"/>
      <c r="DH48" s="78"/>
      <c r="DI48" s="78"/>
      <c r="DJ48" s="78"/>
      <c r="DQ48" s="78"/>
      <c r="DR48" s="78"/>
      <c r="DS48" s="78"/>
      <c r="DZ48" s="78"/>
      <c r="EA48" s="78"/>
      <c r="EB48" s="78"/>
      <c r="ED48" s="51">
        <f t="shared" ref="ED48" si="57">EG48-EE48</f>
        <v>-49000.000000000015</v>
      </c>
      <c r="EE48" s="51">
        <f>SUMIFS('Dec 25 Inv'!H:H,'Dec 25 Inv'!E:E,'Summary Rollforward'!$B48)</f>
        <v>80000</v>
      </c>
      <c r="EF48" s="51">
        <f>-SUMIFS('Dec25 Dep'!I:I,'Dec25 Dep'!F:F,'Summary Rollforward'!$B48)</f>
        <v>0</v>
      </c>
      <c r="EG48" s="51">
        <f>SUMIFS('Contract Data'!IW:IW,'Contract Data'!$C:$C,'Summary Rollforward'!$B48)</f>
        <v>30999.999999999989</v>
      </c>
      <c r="EI48" s="78">
        <f t="shared" ref="EI48" si="58">+DZ48+EE48+EF48</f>
        <v>80000</v>
      </c>
      <c r="EJ48" s="78">
        <f t="shared" ref="EJ48" si="59">+EK48-EI48</f>
        <v>-49000.000000000015</v>
      </c>
      <c r="EK48" s="78">
        <f t="shared" ref="EK48" si="60">+EB48+ED48+EF48+EE48</f>
        <v>30999.999999999985</v>
      </c>
    </row>
    <row r="49" spans="2:141" x14ac:dyDescent="0.3">
      <c r="B49" s="48" t="s">
        <v>245</v>
      </c>
      <c r="C49" s="48" t="s">
        <v>249</v>
      </c>
      <c r="N49" s="78"/>
      <c r="O49" s="78"/>
      <c r="P49" s="78">
        <v>13175.310000000001</v>
      </c>
      <c r="Q49" s="78"/>
      <c r="R49" s="78"/>
      <c r="S49" s="78">
        <v>0</v>
      </c>
      <c r="T49" s="78"/>
      <c r="U49" s="78">
        <f>+N49+P49+Q49</f>
        <v>13175.310000000001</v>
      </c>
      <c r="V49" s="78"/>
      <c r="W49" s="78">
        <f>+'AR Calculation - Service'!AP305</f>
        <v>13175</v>
      </c>
      <c r="X49" s="78"/>
      <c r="Z49" s="51">
        <v>0</v>
      </c>
      <c r="AA49" s="51">
        <f t="shared" si="50"/>
        <v>26350.31</v>
      </c>
      <c r="AB49" s="78">
        <f t="shared" ref="AB49:AB65" si="61">+U49+W49+X49</f>
        <v>26350.31</v>
      </c>
      <c r="AC49" s="78"/>
      <c r="AD49" s="51">
        <f>+'AR Calculation - Service'!AQ305</f>
        <v>44483</v>
      </c>
      <c r="AI49" s="78">
        <v>0</v>
      </c>
      <c r="AJ49" s="78">
        <f t="shared" si="0"/>
        <v>70833.31</v>
      </c>
      <c r="AK49" s="78">
        <f t="shared" si="33"/>
        <v>70833.31</v>
      </c>
      <c r="AL49" s="78"/>
      <c r="AM49" s="51">
        <f>+'AR Calculation - Service'!AR305-'Summary Rollforward'!AN49</f>
        <v>14167</v>
      </c>
      <c r="AO49" s="51">
        <f>-'Oct Collections'!AF24-'Oct Collections'!AF25</f>
        <v>0</v>
      </c>
      <c r="AQ49" s="78">
        <f t="shared" si="34"/>
        <v>0</v>
      </c>
      <c r="AR49" s="78">
        <f t="shared" si="35"/>
        <v>85000.31</v>
      </c>
      <c r="AS49" s="78">
        <f t="shared" si="36"/>
        <v>85000.31</v>
      </c>
      <c r="AT49" s="78"/>
      <c r="AU49" s="51">
        <f>+'AR Calculation - Service'!BB305-'Summary Rollforward'!AV49</f>
        <v>0</v>
      </c>
      <c r="AW49" s="51">
        <f>-'Oct Collections'!AN24-'Oct Collections'!AN25</f>
        <v>0</v>
      </c>
      <c r="AY49" s="78">
        <f t="shared" si="37"/>
        <v>0</v>
      </c>
      <c r="AZ49" s="78">
        <f t="shared" si="38"/>
        <v>85000.31</v>
      </c>
      <c r="BA49" s="78">
        <f t="shared" si="39"/>
        <v>85000.31</v>
      </c>
      <c r="BB49" s="78"/>
      <c r="BC49" s="51">
        <f>+'AR Calculation - Service'!AT305-'Summary Rollforward'!BD49</f>
        <v>-85000</v>
      </c>
      <c r="BD49" s="51">
        <f>+'Mar Invoices'!G16</f>
        <v>85000</v>
      </c>
      <c r="BG49" s="78">
        <f t="shared" si="40"/>
        <v>85000</v>
      </c>
      <c r="BH49" s="78">
        <f t="shared" si="41"/>
        <v>0.30999999999767169</v>
      </c>
      <c r="BI49" s="78">
        <f t="shared" si="42"/>
        <v>85000.31</v>
      </c>
      <c r="BJ49" s="78"/>
      <c r="BK49" s="51">
        <f>+'AR Calculation - Service'!AU305-'Summary Rollforward'!BL49</f>
        <v>-10000</v>
      </c>
      <c r="BL49" s="51">
        <f>+'Apr Invoices'!G12</f>
        <v>30000</v>
      </c>
      <c r="BM49" s="51">
        <v>0</v>
      </c>
      <c r="BO49" s="78">
        <f t="shared" si="43"/>
        <v>115000</v>
      </c>
      <c r="BP49" s="78">
        <f t="shared" si="44"/>
        <v>-9999.6900000000023</v>
      </c>
      <c r="BQ49" s="78">
        <f t="shared" si="45"/>
        <v>105000.31</v>
      </c>
      <c r="BR49" s="78"/>
      <c r="BS49" s="51">
        <f t="shared" si="16"/>
        <v>10000</v>
      </c>
      <c r="BT49" s="51">
        <v>-10000</v>
      </c>
      <c r="BU49" s="51">
        <v>0</v>
      </c>
      <c r="BV49" s="51">
        <f>SUMIFS('Contract Data'!IP:IP,'Contract Data'!C:C,'Summary Rollforward'!B49)</f>
        <v>0</v>
      </c>
      <c r="BX49" s="78">
        <f t="shared" si="17"/>
        <v>105000</v>
      </c>
      <c r="BY49" s="78">
        <f t="shared" si="18"/>
        <v>0.30999999999767169</v>
      </c>
      <c r="BZ49" s="78">
        <f t="shared" si="19"/>
        <v>105000.31</v>
      </c>
      <c r="CA49" s="78"/>
      <c r="CB49" s="51">
        <f t="shared" si="1"/>
        <v>0</v>
      </c>
      <c r="CC49" s="51">
        <f>SUMIFS('June 25 Inv'!G:G,'June 25 Inv'!D:D,'Summary Rollforward'!$B49)</f>
        <v>0</v>
      </c>
      <c r="CD49" s="51">
        <f>-SUMIFS('Jun25 Dep'!I:I,'Jun25 Dep'!F:F,'Summary Rollforward'!$B49)</f>
        <v>0</v>
      </c>
      <c r="CE49" s="51">
        <f>SUMIFS('Contract Data'!IQ:IQ,'Contract Data'!$C:$C,'Summary Rollforward'!$B49)</f>
        <v>0</v>
      </c>
      <c r="CG49" s="78">
        <f t="shared" si="20"/>
        <v>105000</v>
      </c>
      <c r="CH49" s="78">
        <f t="shared" si="21"/>
        <v>0.30999999999767169</v>
      </c>
      <c r="CI49" s="78">
        <f t="shared" si="22"/>
        <v>105000.31</v>
      </c>
      <c r="CJ49" s="78"/>
      <c r="CK49" s="51">
        <f t="shared" si="2"/>
        <v>0</v>
      </c>
      <c r="CL49" s="51">
        <f>SUMIFS('Jul 25 Inv'!H:H,'Jul 25 Inv'!E:E,'Summary Rollforward'!$B49)</f>
        <v>0</v>
      </c>
      <c r="CM49" s="51">
        <f>-SUMIFS('Jul25 Dep'!J:J,'Jul25 Dep'!F:F,'Summary Rollforward'!$B49)</f>
        <v>0</v>
      </c>
      <c r="CN49" s="51">
        <f>SUMIFS('Contract Data'!IR:IR,'Contract Data'!$C:$C,'Summary Rollforward'!$B49)</f>
        <v>0</v>
      </c>
      <c r="CP49" s="78">
        <f t="shared" si="23"/>
        <v>105000</v>
      </c>
      <c r="CQ49" s="78">
        <f t="shared" si="24"/>
        <v>0.30999999999767169</v>
      </c>
      <c r="CR49" s="78">
        <f t="shared" si="25"/>
        <v>105000.31</v>
      </c>
      <c r="CT49" s="51">
        <f t="shared" si="3"/>
        <v>0</v>
      </c>
      <c r="CU49" s="51">
        <f>SUMIFS('Aug 25 Inv'!H:H,'Aug 25 Inv'!E:E,'Summary Rollforward'!$B49)</f>
        <v>0</v>
      </c>
      <c r="CV49" s="51">
        <f>-SUMIFS('Aug25 Dep'!J:J,'Aug25 Dep'!F:F,'Summary Rollforward'!$B49)</f>
        <v>0</v>
      </c>
      <c r="CW49" s="51">
        <f>SUMIFS('Contract Data'!IS:IS,'Contract Data'!$C:$C,'Summary Rollforward'!$B49)</f>
        <v>0</v>
      </c>
      <c r="CY49" s="78">
        <f t="shared" si="26"/>
        <v>105000</v>
      </c>
      <c r="CZ49" s="78">
        <f t="shared" si="27"/>
        <v>0.30999999999767169</v>
      </c>
      <c r="DA49" s="78">
        <f t="shared" si="28"/>
        <v>105000.31</v>
      </c>
      <c r="DC49" s="51">
        <f t="shared" si="29"/>
        <v>0</v>
      </c>
      <c r="DD49" s="51">
        <f>SUMIFS('Sep 25 Inv'!H:H,'Sep 25 Inv'!E:E,'Summary Rollforward'!$B49)</f>
        <v>0</v>
      </c>
      <c r="DE49" s="51">
        <f>-SUMIFS('Sep25 Dep'!J:J,'Sep25 Dep'!F:F,'Summary Rollforward'!$B49)</f>
        <v>-105000</v>
      </c>
      <c r="DF49" s="51">
        <f>SUMIFS('Contract Data'!IT:IT,'Contract Data'!$C:$C,'Summary Rollforward'!$B49)</f>
        <v>0</v>
      </c>
      <c r="DH49" s="78">
        <f t="shared" si="51"/>
        <v>0</v>
      </c>
      <c r="DI49" s="78">
        <f t="shared" si="31"/>
        <v>0.30999999999767169</v>
      </c>
      <c r="DJ49" s="78">
        <f t="shared" si="52"/>
        <v>0.30999999999767169</v>
      </c>
      <c r="DL49" s="51">
        <f t="shared" si="4"/>
        <v>0</v>
      </c>
      <c r="DM49" s="51">
        <f>SUMIFS('Oct 25 Inv'!H:H,'Oct 25 Inv'!E:E,'Summary Rollforward'!$B49)</f>
        <v>0</v>
      </c>
      <c r="DN49" s="51">
        <f>-SUMIFS('Oct25 Dep'!J:J,'Oct25 Dep'!F:F,'Summary Rollforward'!$B49)</f>
        <v>0</v>
      </c>
      <c r="DO49" s="51">
        <f>SUMIFS('Contract Data'!IU:IU,'Contract Data'!$C:$C,'Summary Rollforward'!$B49)</f>
        <v>0</v>
      </c>
      <c r="DQ49" s="78">
        <f t="shared" si="5"/>
        <v>0</v>
      </c>
      <c r="DR49" s="78">
        <f t="shared" si="6"/>
        <v>0.30999999999767169</v>
      </c>
      <c r="DS49" s="78">
        <f t="shared" si="7"/>
        <v>0.30999999999767169</v>
      </c>
      <c r="DU49" s="51">
        <f t="shared" si="8"/>
        <v>0</v>
      </c>
      <c r="DV49" s="51">
        <f>SUMIFS('Nov 25 Inv'!H:H,'Nov 25 Inv'!E:E,'Summary Rollforward'!$B49)</f>
        <v>0</v>
      </c>
      <c r="DW49" s="51">
        <f>-SUMIFS('Nov25 Dep'!J:J,'Nov25 Dep'!F:F,'Summary Rollforward'!$B49)</f>
        <v>0</v>
      </c>
      <c r="DX49" s="51">
        <f>SUMIFS('Contract Data'!IV:IV,'Contract Data'!$C:$C,'Summary Rollforward'!$B49)</f>
        <v>0</v>
      </c>
      <c r="DZ49" s="78">
        <f t="shared" si="9"/>
        <v>0</v>
      </c>
      <c r="EA49" s="78">
        <f t="shared" si="10"/>
        <v>0.30999999999767169</v>
      </c>
      <c r="EB49" s="78">
        <f t="shared" si="11"/>
        <v>0.30999999999767169</v>
      </c>
      <c r="ED49" s="51">
        <f t="shared" si="12"/>
        <v>0</v>
      </c>
      <c r="EE49" s="51">
        <f>SUMIFS('Dec 25 Inv'!H:H,'Dec 25 Inv'!E:E,'Summary Rollforward'!$B49)</f>
        <v>0</v>
      </c>
      <c r="EF49" s="51">
        <f>-SUMIFS('Dec25 Dep'!I:I,'Dec25 Dep'!F:F,'Summary Rollforward'!$B49)</f>
        <v>0</v>
      </c>
      <c r="EG49" s="51">
        <f>SUMIFS('Contract Data'!IW:IW,'Contract Data'!$C:$C,'Summary Rollforward'!$B49)</f>
        <v>0</v>
      </c>
      <c r="EI49" s="78">
        <f t="shared" si="13"/>
        <v>0</v>
      </c>
      <c r="EJ49" s="78">
        <f t="shared" si="14"/>
        <v>0.30999999999767169</v>
      </c>
      <c r="EK49" s="78">
        <f t="shared" si="15"/>
        <v>0.30999999999767169</v>
      </c>
    </row>
    <row r="50" spans="2:141" x14ac:dyDescent="0.3">
      <c r="B50" s="48" t="s">
        <v>33</v>
      </c>
      <c r="C50" s="48" t="s">
        <v>135</v>
      </c>
      <c r="F50" s="51">
        <f>+G50-E50</f>
        <v>71842.054206765766</v>
      </c>
      <c r="G50" s="51">
        <f>+'AR Calculation - Service'!AM137</f>
        <v>71842.054206765766</v>
      </c>
      <c r="M50" s="51">
        <f>+N50-L50</f>
        <v>71842.054206765766</v>
      </c>
      <c r="N50" s="78">
        <f>+G50+I50+J50</f>
        <v>71842.054206765766</v>
      </c>
      <c r="O50" s="78"/>
      <c r="P50" s="78"/>
      <c r="Q50" s="78"/>
      <c r="R50" s="78"/>
      <c r="S50" s="78">
        <v>0</v>
      </c>
      <c r="T50" s="78">
        <f>+U50-S50</f>
        <v>71842.054206765766</v>
      </c>
      <c r="U50" s="78">
        <f>+N50+P50+Q50</f>
        <v>71842.054206765766</v>
      </c>
      <c r="V50" s="78"/>
      <c r="W50" s="78">
        <v>2696</v>
      </c>
      <c r="X50" s="78"/>
      <c r="Z50" s="51">
        <f>+'Nov 30'!G14</f>
        <v>74538</v>
      </c>
      <c r="AA50" s="51">
        <f t="shared" si="50"/>
        <v>5.4206765766139142E-2</v>
      </c>
      <c r="AB50" s="78">
        <f t="shared" si="61"/>
        <v>74538.054206765766</v>
      </c>
      <c r="AC50" s="78"/>
      <c r="AI50" s="78">
        <f>+'Dec 31'!G14</f>
        <v>74538</v>
      </c>
      <c r="AJ50" s="78">
        <f t="shared" si="0"/>
        <v>5.4206765766139142E-2</v>
      </c>
      <c r="AK50" s="78">
        <f t="shared" si="33"/>
        <v>74538.054206765766</v>
      </c>
      <c r="AL50" s="78"/>
      <c r="AM50" s="51">
        <v>0</v>
      </c>
      <c r="AO50" s="51">
        <f>-'Oct Collections'!AF25-'Oct Collections'!AF26</f>
        <v>0</v>
      </c>
      <c r="AQ50" s="78">
        <f t="shared" si="34"/>
        <v>74538</v>
      </c>
      <c r="AR50" s="78">
        <f t="shared" si="35"/>
        <v>5.4206765766139142E-2</v>
      </c>
      <c r="AS50" s="78">
        <f t="shared" si="36"/>
        <v>74538.054206765766</v>
      </c>
      <c r="AT50" s="78"/>
      <c r="AU50" s="51">
        <v>0</v>
      </c>
      <c r="AW50" s="51">
        <f>+'AR Calculation - Service'!AS135</f>
        <v>-74538</v>
      </c>
      <c r="AY50" s="78">
        <f t="shared" si="37"/>
        <v>0</v>
      </c>
      <c r="AZ50" s="78">
        <f t="shared" si="38"/>
        <v>5.4206765766139142E-2</v>
      </c>
      <c r="BA50" s="78">
        <f t="shared" si="39"/>
        <v>5.4206765766139142E-2</v>
      </c>
      <c r="BB50" s="78"/>
      <c r="BC50" s="51">
        <v>0</v>
      </c>
      <c r="BG50" s="78">
        <f t="shared" si="40"/>
        <v>0</v>
      </c>
      <c r="BH50" s="78">
        <f t="shared" si="41"/>
        <v>5.4206765766139142E-2</v>
      </c>
      <c r="BI50" s="78">
        <f t="shared" si="42"/>
        <v>5.4206765766139142E-2</v>
      </c>
      <c r="BJ50" s="78"/>
      <c r="BO50" s="78">
        <f t="shared" si="43"/>
        <v>0</v>
      </c>
      <c r="BP50" s="78">
        <f t="shared" si="44"/>
        <v>5.4206765766139142E-2</v>
      </c>
      <c r="BQ50" s="78">
        <f t="shared" si="45"/>
        <v>5.4206765766139142E-2</v>
      </c>
      <c r="BR50" s="78"/>
      <c r="BS50" s="51">
        <f t="shared" si="16"/>
        <v>0</v>
      </c>
      <c r="BT50" s="51">
        <v>0</v>
      </c>
      <c r="BU50" s="51">
        <v>0</v>
      </c>
      <c r="BV50" s="51">
        <f>SUMIFS('Contract Data'!IP:IP,'Contract Data'!C:C,'Summary Rollforward'!B50)</f>
        <v>0</v>
      </c>
      <c r="BX50" s="78">
        <f t="shared" si="17"/>
        <v>0</v>
      </c>
      <c r="BY50" s="78">
        <f t="shared" si="18"/>
        <v>5.4206765766139142E-2</v>
      </c>
      <c r="BZ50" s="78">
        <f t="shared" si="19"/>
        <v>5.4206765766139142E-2</v>
      </c>
      <c r="CA50" s="78"/>
      <c r="CB50" s="51">
        <f t="shared" si="1"/>
        <v>0</v>
      </c>
      <c r="CC50" s="51">
        <f>SUMIFS('June 25 Inv'!G:G,'June 25 Inv'!D:D,'Summary Rollforward'!$B50)</f>
        <v>0</v>
      </c>
      <c r="CD50" s="51">
        <f>-SUMIFS('Jun25 Dep'!I:I,'Jun25 Dep'!F:F,'Summary Rollforward'!$B50)</f>
        <v>0</v>
      </c>
      <c r="CE50" s="51">
        <f>SUMIFS('Contract Data'!IQ:IQ,'Contract Data'!$C:$C,'Summary Rollforward'!$B50)</f>
        <v>0</v>
      </c>
      <c r="CG50" s="78">
        <f t="shared" si="20"/>
        <v>0</v>
      </c>
      <c r="CH50" s="78">
        <f t="shared" si="21"/>
        <v>5.4206765766139142E-2</v>
      </c>
      <c r="CI50" s="78">
        <f t="shared" si="22"/>
        <v>5.4206765766139142E-2</v>
      </c>
      <c r="CJ50" s="78"/>
      <c r="CK50" s="51">
        <f t="shared" si="2"/>
        <v>0</v>
      </c>
      <c r="CL50" s="51">
        <f>SUMIFS('Jul 25 Inv'!H:H,'Jul 25 Inv'!E:E,'Summary Rollforward'!$B50)</f>
        <v>0</v>
      </c>
      <c r="CM50" s="51">
        <f>-SUMIFS('Jul25 Dep'!J:J,'Jul25 Dep'!F:F,'Summary Rollforward'!$B50)</f>
        <v>0</v>
      </c>
      <c r="CN50" s="51">
        <f>SUMIFS('Contract Data'!IR:IR,'Contract Data'!$C:$C,'Summary Rollforward'!$B50)</f>
        <v>0</v>
      </c>
      <c r="CP50" s="78">
        <f t="shared" si="23"/>
        <v>0</v>
      </c>
      <c r="CQ50" s="78">
        <f t="shared" si="24"/>
        <v>5.4206765766139142E-2</v>
      </c>
      <c r="CR50" s="78">
        <f t="shared" si="25"/>
        <v>5.4206765766139142E-2</v>
      </c>
      <c r="CT50" s="51">
        <f t="shared" si="3"/>
        <v>0</v>
      </c>
      <c r="CU50" s="51">
        <f>SUMIFS('Aug 25 Inv'!H:H,'Aug 25 Inv'!E:E,'Summary Rollforward'!$B50)</f>
        <v>0</v>
      </c>
      <c r="CV50" s="51">
        <f>-SUMIFS('Aug25 Dep'!J:J,'Aug25 Dep'!F:F,'Summary Rollforward'!$B50)</f>
        <v>0</v>
      </c>
      <c r="CW50" s="51">
        <f>SUMIFS('Contract Data'!IS:IS,'Contract Data'!$C:$C,'Summary Rollforward'!$B50)</f>
        <v>0</v>
      </c>
      <c r="CY50" s="78">
        <f t="shared" si="26"/>
        <v>0</v>
      </c>
      <c r="CZ50" s="78">
        <f t="shared" si="27"/>
        <v>5.4206765766139142E-2</v>
      </c>
      <c r="DA50" s="78">
        <f t="shared" si="28"/>
        <v>5.4206765766139142E-2</v>
      </c>
      <c r="DC50" s="51">
        <f t="shared" si="29"/>
        <v>0</v>
      </c>
      <c r="DD50" s="51">
        <f>SUMIFS('Sep 25 Inv'!H:H,'Sep 25 Inv'!E:E,'Summary Rollforward'!$B50)</f>
        <v>0</v>
      </c>
      <c r="DE50" s="51">
        <f>-SUMIFS('Sep25 Dep'!J:J,'Sep25 Dep'!F:F,'Summary Rollforward'!$B50)</f>
        <v>0</v>
      </c>
      <c r="DF50" s="51">
        <f>SUMIFS('Contract Data'!IT:IT,'Contract Data'!$C:$C,'Summary Rollforward'!$B50)</f>
        <v>0</v>
      </c>
      <c r="DH50" s="78">
        <f t="shared" si="51"/>
        <v>0</v>
      </c>
      <c r="DI50" s="78">
        <f t="shared" si="31"/>
        <v>5.4206765766139142E-2</v>
      </c>
      <c r="DJ50" s="78">
        <f t="shared" si="52"/>
        <v>5.4206765766139142E-2</v>
      </c>
      <c r="DL50" s="51">
        <f t="shared" si="4"/>
        <v>0</v>
      </c>
      <c r="DM50" s="51">
        <f>SUMIFS('Oct 25 Inv'!H:H,'Oct 25 Inv'!E:E,'Summary Rollforward'!$B50)</f>
        <v>0</v>
      </c>
      <c r="DN50" s="51">
        <f>-SUMIFS('Oct25 Dep'!J:J,'Oct25 Dep'!F:F,'Summary Rollforward'!$B50)</f>
        <v>0</v>
      </c>
      <c r="DO50" s="51">
        <f>SUMIFS('Contract Data'!IU:IU,'Contract Data'!$C:$C,'Summary Rollforward'!$B50)</f>
        <v>0</v>
      </c>
      <c r="DQ50" s="78">
        <f t="shared" si="5"/>
        <v>0</v>
      </c>
      <c r="DR50" s="78">
        <f t="shared" si="6"/>
        <v>5.4206765766139142E-2</v>
      </c>
      <c r="DS50" s="78">
        <f t="shared" si="7"/>
        <v>5.4206765766139142E-2</v>
      </c>
      <c r="DU50" s="51">
        <f t="shared" si="8"/>
        <v>0</v>
      </c>
      <c r="DV50" s="51">
        <f>SUMIFS('Nov 25 Inv'!H:H,'Nov 25 Inv'!E:E,'Summary Rollforward'!$B50)</f>
        <v>0</v>
      </c>
      <c r="DW50" s="51">
        <f>-SUMIFS('Nov25 Dep'!J:J,'Nov25 Dep'!F:F,'Summary Rollforward'!$B50)</f>
        <v>0</v>
      </c>
      <c r="DX50" s="51">
        <f>SUMIFS('Contract Data'!IV:IV,'Contract Data'!$C:$C,'Summary Rollforward'!$B50)</f>
        <v>0</v>
      </c>
      <c r="DZ50" s="78">
        <f t="shared" si="9"/>
        <v>0</v>
      </c>
      <c r="EA50" s="78">
        <f t="shared" si="10"/>
        <v>5.4206765766139142E-2</v>
      </c>
      <c r="EB50" s="78">
        <f t="shared" si="11"/>
        <v>5.4206765766139142E-2</v>
      </c>
      <c r="ED50" s="51">
        <f t="shared" si="12"/>
        <v>0</v>
      </c>
      <c r="EE50" s="51">
        <f>SUMIFS('Dec 25 Inv'!H:H,'Dec 25 Inv'!E:E,'Summary Rollforward'!$B50)</f>
        <v>0</v>
      </c>
      <c r="EF50" s="51">
        <f>-SUMIFS('Dec25 Dep'!I:I,'Dec25 Dep'!F:F,'Summary Rollforward'!$B50)</f>
        <v>0</v>
      </c>
      <c r="EG50" s="51">
        <f>SUMIFS('Contract Data'!IW:IW,'Contract Data'!$C:$C,'Summary Rollforward'!$B50)</f>
        <v>0</v>
      </c>
      <c r="EI50" s="78">
        <f t="shared" si="13"/>
        <v>0</v>
      </c>
      <c r="EJ50" s="78">
        <f t="shared" si="14"/>
        <v>5.4206765766139142E-2</v>
      </c>
      <c r="EK50" s="78">
        <f t="shared" si="15"/>
        <v>5.4206765766139142E-2</v>
      </c>
    </row>
    <row r="51" spans="2:141" x14ac:dyDescent="0.3">
      <c r="B51" s="48" t="s">
        <v>258</v>
      </c>
      <c r="C51" s="48" t="s">
        <v>250</v>
      </c>
      <c r="N51" s="78"/>
      <c r="O51" s="78"/>
      <c r="P51" s="78">
        <v>10074.69</v>
      </c>
      <c r="Q51" s="78"/>
      <c r="R51" s="78"/>
      <c r="S51" s="78">
        <v>0</v>
      </c>
      <c r="T51" s="78"/>
      <c r="U51" s="78">
        <f>+N51+P51+Q51</f>
        <v>10074.69</v>
      </c>
      <c r="V51" s="78"/>
      <c r="W51" s="78">
        <f>+'AR Calculation - Service'!AP321</f>
        <v>20150.000000000004</v>
      </c>
      <c r="X51" s="78"/>
      <c r="Z51" s="51">
        <v>0</v>
      </c>
      <c r="AA51" s="51">
        <f t="shared" si="50"/>
        <v>30224.690000000002</v>
      </c>
      <c r="AB51" s="78">
        <f t="shared" si="61"/>
        <v>30224.690000000002</v>
      </c>
      <c r="AC51" s="78"/>
      <c r="AD51" s="51">
        <f>+'AR Calculation - Service'!AQ321</f>
        <v>20150.000000000004</v>
      </c>
      <c r="AI51" s="78">
        <v>0</v>
      </c>
      <c r="AJ51" s="78">
        <f t="shared" si="0"/>
        <v>50374.69</v>
      </c>
      <c r="AK51" s="78">
        <f t="shared" si="33"/>
        <v>50374.69</v>
      </c>
      <c r="AL51" s="78"/>
      <c r="AM51" s="51">
        <f>+'AR Calculation - Service'!AR321-'Summary Rollforward'!AN51</f>
        <v>20150</v>
      </c>
      <c r="AO51" s="51">
        <f>-'Oct Collections'!AF26-'Oct Collections'!AF27</f>
        <v>0</v>
      </c>
      <c r="AQ51" s="78">
        <f t="shared" si="34"/>
        <v>0</v>
      </c>
      <c r="AR51" s="78">
        <f t="shared" si="35"/>
        <v>70524.69</v>
      </c>
      <c r="AS51" s="78">
        <f t="shared" si="36"/>
        <v>70524.69</v>
      </c>
      <c r="AT51" s="78"/>
      <c r="AU51" s="51">
        <f>+'AR Calculation - Service'!AS321-'Summary Rollforward'!AV51</f>
        <v>24972</v>
      </c>
      <c r="AW51" s="51">
        <f>-'Oct Collections'!AN26-'Oct Collections'!AN27</f>
        <v>0</v>
      </c>
      <c r="AY51" s="78">
        <f t="shared" si="37"/>
        <v>0</v>
      </c>
      <c r="AZ51" s="78">
        <f t="shared" si="38"/>
        <v>95496.69</v>
      </c>
      <c r="BA51" s="78">
        <f t="shared" si="39"/>
        <v>95496.69</v>
      </c>
      <c r="BB51" s="78"/>
      <c r="BC51" s="51">
        <f>+'AR Calculation - Service'!AT321-'Summary Rollforward'!BD51</f>
        <v>20150</v>
      </c>
      <c r="BG51" s="78">
        <f t="shared" si="40"/>
        <v>0</v>
      </c>
      <c r="BH51" s="78">
        <f t="shared" si="41"/>
        <v>115646.69</v>
      </c>
      <c r="BI51" s="78">
        <f t="shared" si="42"/>
        <v>115646.69</v>
      </c>
      <c r="BJ51" s="78"/>
      <c r="BK51" s="51">
        <f>+'AR Calculation - Service'!AU321-'Summary Rollforward'!BL51</f>
        <v>19175</v>
      </c>
      <c r="BO51" s="78">
        <f t="shared" si="43"/>
        <v>0</v>
      </c>
      <c r="BP51" s="78">
        <f t="shared" si="44"/>
        <v>134821.69</v>
      </c>
      <c r="BQ51" s="78">
        <f t="shared" si="45"/>
        <v>134821.69</v>
      </c>
      <c r="BR51" s="78"/>
      <c r="BS51" s="51">
        <f t="shared" si="16"/>
        <v>19175</v>
      </c>
      <c r="BT51" s="51">
        <v>0</v>
      </c>
      <c r="BU51" s="51">
        <v>0</v>
      </c>
      <c r="BV51" s="51">
        <f>SUMIFS('Contract Data'!IP:IP,'Contract Data'!C:C,'Summary Rollforward'!B51)</f>
        <v>19175</v>
      </c>
      <c r="BX51" s="78">
        <f t="shared" si="17"/>
        <v>0</v>
      </c>
      <c r="BY51" s="78">
        <f t="shared" si="18"/>
        <v>153996.69</v>
      </c>
      <c r="BZ51" s="78">
        <f t="shared" si="19"/>
        <v>153996.69</v>
      </c>
      <c r="CA51" s="78"/>
      <c r="CB51" s="51">
        <f t="shared" si="1"/>
        <v>1158.3333333333321</v>
      </c>
      <c r="CC51" s="51">
        <f>SUMIFS('June 25 Inv'!G:G,'June 25 Inv'!D:D,'Summary Rollforward'!$B51)</f>
        <v>0</v>
      </c>
      <c r="CD51" s="51">
        <f>-SUMIFS('Jun25 Dep'!I:I,'Jun25 Dep'!F:F,'Summary Rollforward'!$B51)</f>
        <v>0</v>
      </c>
      <c r="CE51" s="51">
        <f>SUMIFS('Contract Data'!IQ:IQ,'Contract Data'!$C:$C,'Summary Rollforward'!$B51)</f>
        <v>1158.3333333333321</v>
      </c>
      <c r="CG51" s="78">
        <f t="shared" si="20"/>
        <v>0</v>
      </c>
      <c r="CH51" s="78">
        <f t="shared" si="21"/>
        <v>155155.02333333335</v>
      </c>
      <c r="CI51" s="78">
        <f t="shared" si="22"/>
        <v>155155.02333333335</v>
      </c>
      <c r="CJ51" s="78"/>
      <c r="CK51" s="51">
        <f t="shared" si="2"/>
        <v>20333.333333333332</v>
      </c>
      <c r="CL51" s="51">
        <f>SUMIFS('Jul 25 Inv'!H:H,'Jul 25 Inv'!E:E,'Summary Rollforward'!$B51)</f>
        <v>0</v>
      </c>
      <c r="CM51" s="51">
        <f>-SUMIFS('Jul25 Dep'!J:J,'Jul25 Dep'!F:F,'Summary Rollforward'!$B51)</f>
        <v>0</v>
      </c>
      <c r="CN51" s="51">
        <f>SUMIFS('Contract Data'!IR:IR,'Contract Data'!$C:$C,'Summary Rollforward'!$B51)</f>
        <v>20333.333333333332</v>
      </c>
      <c r="CP51" s="78">
        <f t="shared" si="23"/>
        <v>0</v>
      </c>
      <c r="CQ51" s="78">
        <f t="shared" si="24"/>
        <v>175488.35666666669</v>
      </c>
      <c r="CR51" s="78">
        <f t="shared" si="25"/>
        <v>175488.35666666669</v>
      </c>
      <c r="CT51" s="51">
        <f t="shared" si="3"/>
        <v>13444.444444444445</v>
      </c>
      <c r="CU51" s="51">
        <f>SUMIFS('Aug 25 Inv'!H:H,'Aug 25 Inv'!E:E,'Summary Rollforward'!$B51)</f>
        <v>0</v>
      </c>
      <c r="CV51" s="51">
        <f>-SUMIFS('Aug25 Dep'!J:J,'Aug25 Dep'!F:F,'Summary Rollforward'!$B51)</f>
        <v>0</v>
      </c>
      <c r="CW51" s="51">
        <f>SUMIFS('Contract Data'!IS:IS,'Contract Data'!$C:$C,'Summary Rollforward'!$B51)</f>
        <v>13444.444444444445</v>
      </c>
      <c r="CY51" s="78">
        <f t="shared" si="26"/>
        <v>0</v>
      </c>
      <c r="CZ51" s="78">
        <f t="shared" si="27"/>
        <v>188932.80111111113</v>
      </c>
      <c r="DA51" s="78">
        <f t="shared" si="28"/>
        <v>188932.80111111113</v>
      </c>
      <c r="DC51" s="51">
        <f t="shared" si="29"/>
        <v>18625.777777777777</v>
      </c>
      <c r="DD51" s="51">
        <f>SUMIFS('Sep 25 Inv'!H:H,'Sep 25 Inv'!E:E,'Summary Rollforward'!$B51)</f>
        <v>0</v>
      </c>
      <c r="DE51" s="51">
        <f>-SUMIFS('Sep25 Dep'!J:J,'Sep25 Dep'!F:F,'Summary Rollforward'!$B51)</f>
        <v>0</v>
      </c>
      <c r="DF51" s="51">
        <f>SUMIFS('Contract Data'!IT:IT,'Contract Data'!$C:$C,'Summary Rollforward'!$B51)</f>
        <v>18625.777777777777</v>
      </c>
      <c r="DH51" s="78">
        <f t="shared" si="51"/>
        <v>0</v>
      </c>
      <c r="DI51" s="78">
        <f t="shared" si="31"/>
        <v>207558.57888888891</v>
      </c>
      <c r="DJ51" s="78">
        <f t="shared" si="52"/>
        <v>207558.57888888891</v>
      </c>
      <c r="DL51" s="51">
        <f t="shared" si="4"/>
        <v>5000</v>
      </c>
      <c r="DM51" s="51">
        <f>SUMIFS('Oct 25 Inv'!H:H,'Oct 25 Inv'!E:E,'Summary Rollforward'!$B51)</f>
        <v>0</v>
      </c>
      <c r="DN51" s="51">
        <f>-SUMIFS('Oct25 Dep'!J:J,'Oct25 Dep'!F:F,'Summary Rollforward'!$B51)</f>
        <v>0</v>
      </c>
      <c r="DO51" s="51">
        <f>SUMIFS('Contract Data'!IU:IU,'Contract Data'!$C:$C,'Summary Rollforward'!$B51)</f>
        <v>5000</v>
      </c>
      <c r="DQ51" s="78">
        <f t="shared" si="5"/>
        <v>0</v>
      </c>
      <c r="DR51" s="78">
        <f t="shared" si="6"/>
        <v>212558.57888888891</v>
      </c>
      <c r="DS51" s="78">
        <f t="shared" si="7"/>
        <v>212558.57888888891</v>
      </c>
      <c r="DU51" s="51">
        <f t="shared" si="8"/>
        <v>5000</v>
      </c>
      <c r="DV51" s="51">
        <f>SUMIFS('Nov 25 Inv'!H:H,'Nov 25 Inv'!E:E,'Summary Rollforward'!$B51)</f>
        <v>0</v>
      </c>
      <c r="DW51" s="51">
        <f>-SUMIFS('Nov25 Dep'!J:J,'Nov25 Dep'!F:F,'Summary Rollforward'!$B51)</f>
        <v>0</v>
      </c>
      <c r="DX51" s="51">
        <f>SUMIFS('Contract Data'!IV:IV,'Contract Data'!$C:$C,'Summary Rollforward'!$B51)</f>
        <v>5000</v>
      </c>
      <c r="DZ51" s="78">
        <f t="shared" si="9"/>
        <v>0</v>
      </c>
      <c r="EA51" s="78">
        <f t="shared" si="10"/>
        <v>217558.57888888891</v>
      </c>
      <c r="EB51" s="78">
        <f t="shared" si="11"/>
        <v>217558.57888888891</v>
      </c>
      <c r="ED51" s="51">
        <f t="shared" si="12"/>
        <v>0</v>
      </c>
      <c r="EE51" s="51">
        <f>SUMIFS('Dec 25 Inv'!H:H,'Dec 25 Inv'!E:E,'Summary Rollforward'!$B51)</f>
        <v>4821.76</v>
      </c>
      <c r="EF51" s="51">
        <f>-SUMIFS('Dec25 Dep'!I:I,'Dec25 Dep'!F:F,'Summary Rollforward'!$B51)</f>
        <v>0</v>
      </c>
      <c r="EG51" s="51">
        <f>SUMIFS('Contract Data'!IW:IW,'Contract Data'!$C:$C,'Summary Rollforward'!$B51)</f>
        <v>4821.76</v>
      </c>
      <c r="EI51" s="78">
        <f t="shared" si="13"/>
        <v>4821.76</v>
      </c>
      <c r="EJ51" s="78">
        <f t="shared" si="14"/>
        <v>217558.57888888891</v>
      </c>
      <c r="EK51" s="78">
        <f t="shared" si="15"/>
        <v>222380.33888888892</v>
      </c>
    </row>
    <row r="52" spans="2:141" x14ac:dyDescent="0.3">
      <c r="B52" s="48" t="s">
        <v>1004</v>
      </c>
      <c r="C52" s="48" t="s">
        <v>449</v>
      </c>
      <c r="N52" s="78"/>
      <c r="O52" s="78"/>
      <c r="P52" s="78"/>
      <c r="Q52" s="78"/>
      <c r="R52" s="78"/>
      <c r="S52" s="78"/>
      <c r="T52" s="78"/>
      <c r="U52" s="78"/>
      <c r="V52" s="78"/>
      <c r="W52" s="78"/>
      <c r="X52" s="78"/>
      <c r="AB52" s="78"/>
      <c r="AC52" s="78"/>
      <c r="AI52" s="78"/>
      <c r="AJ52" s="78"/>
      <c r="AK52" s="78"/>
      <c r="AL52" s="78"/>
      <c r="AQ52" s="78"/>
      <c r="AR52" s="78"/>
      <c r="AS52" s="78"/>
      <c r="AT52" s="78"/>
      <c r="AY52" s="78"/>
      <c r="AZ52" s="78"/>
      <c r="BA52" s="78"/>
      <c r="BB52" s="78"/>
      <c r="BG52" s="78"/>
      <c r="BH52" s="78"/>
      <c r="BI52" s="78"/>
      <c r="BJ52" s="78"/>
      <c r="BO52" s="78"/>
      <c r="BP52" s="78"/>
      <c r="BQ52" s="78"/>
      <c r="BR52" s="78"/>
      <c r="BX52" s="78"/>
      <c r="BY52" s="78"/>
      <c r="BZ52" s="78"/>
      <c r="CA52" s="78"/>
      <c r="CG52" s="78"/>
      <c r="CH52" s="78"/>
      <c r="CI52" s="78"/>
      <c r="CJ52" s="78"/>
      <c r="CP52" s="78"/>
      <c r="CQ52" s="78"/>
      <c r="CR52" s="78"/>
      <c r="CY52" s="78"/>
      <c r="CZ52" s="78"/>
      <c r="DA52" s="78"/>
      <c r="DC52" s="51">
        <f t="shared" si="29"/>
        <v>-19875.000000000004</v>
      </c>
      <c r="DD52" s="51">
        <f>SUMIFS('Sep 25 Inv'!H:H,'Sep 25 Inv'!E:E,'Summary Rollforward'!$B52)</f>
        <v>31500</v>
      </c>
      <c r="DE52" s="51">
        <f>-SUMIFS('Sep25 Dep'!J:J,'Sep25 Dep'!F:F,'Summary Rollforward'!$B52)</f>
        <v>-31500</v>
      </c>
      <c r="DF52" s="51">
        <f>SUMIFS('Contract Data'!IT:IT,'Contract Data'!$C:$C,'Summary Rollforward'!$B52)</f>
        <v>11624.999999999996</v>
      </c>
      <c r="DH52" s="78">
        <f t="shared" si="51"/>
        <v>0</v>
      </c>
      <c r="DI52" s="78">
        <f t="shared" si="31"/>
        <v>-19875</v>
      </c>
      <c r="DJ52" s="78">
        <f t="shared" si="52"/>
        <v>-19875</v>
      </c>
      <c r="DL52" s="51">
        <f t="shared" si="4"/>
        <v>-8250</v>
      </c>
      <c r="DM52" s="51">
        <f>SUMIFS('Oct 25 Inv'!H:H,'Oct 25 Inv'!E:E,'Summary Rollforward'!$B52)</f>
        <v>31500</v>
      </c>
      <c r="DN52" s="51">
        <f>-SUMIFS('Oct25 Dep'!J:J,'Oct25 Dep'!F:F,'Summary Rollforward'!$B52)</f>
        <v>-31500</v>
      </c>
      <c r="DO52" s="51">
        <f>SUMIFS('Contract Data'!IU:IU,'Contract Data'!$C:$C,'Summary Rollforward'!$B52)</f>
        <v>23250</v>
      </c>
      <c r="DQ52" s="78">
        <f t="shared" si="5"/>
        <v>0</v>
      </c>
      <c r="DR52" s="78">
        <f t="shared" si="6"/>
        <v>-28125</v>
      </c>
      <c r="DS52" s="78">
        <f t="shared" si="7"/>
        <v>-28125</v>
      </c>
      <c r="DU52" s="51">
        <f t="shared" si="8"/>
        <v>-12500</v>
      </c>
      <c r="DV52" s="51">
        <f>SUMIFS('Nov 25 Inv'!H:H,'Nov 25 Inv'!E:E,'Summary Rollforward'!$B52)</f>
        <v>31500</v>
      </c>
      <c r="DW52" s="51">
        <f>-SUMIFS('Nov25 Dep'!J:J,'Nov25 Dep'!F:F,'Summary Rollforward'!$B52)</f>
        <v>0</v>
      </c>
      <c r="DX52" s="51">
        <f>SUMIFS('Contract Data'!IV:IV,'Contract Data'!$C:$C,'Summary Rollforward'!$B52)</f>
        <v>19000</v>
      </c>
      <c r="DZ52" s="78">
        <f t="shared" si="9"/>
        <v>31500</v>
      </c>
      <c r="EA52" s="78">
        <f t="shared" si="10"/>
        <v>-40625</v>
      </c>
      <c r="EB52" s="78">
        <f t="shared" si="11"/>
        <v>-9125</v>
      </c>
      <c r="ED52" s="51">
        <f t="shared" si="12"/>
        <v>-2500</v>
      </c>
      <c r="EE52" s="51">
        <f>SUMIFS('Dec 25 Inv'!H:H,'Dec 25 Inv'!E:E,'Summary Rollforward'!$B52)</f>
        <v>31500</v>
      </c>
      <c r="EF52" s="51">
        <f>-SUMIFS('Dec25 Dep'!I:I,'Dec25 Dep'!F:F,'Summary Rollforward'!$B52)</f>
        <v>0</v>
      </c>
      <c r="EG52" s="51">
        <f>SUMIFS('Contract Data'!IW:IW,'Contract Data'!$C:$C,'Summary Rollforward'!$B52)</f>
        <v>29000</v>
      </c>
      <c r="EI52" s="78">
        <f t="shared" si="13"/>
        <v>63000</v>
      </c>
      <c r="EJ52" s="78">
        <f t="shared" si="14"/>
        <v>-43125</v>
      </c>
      <c r="EK52" s="78">
        <f t="shared" si="15"/>
        <v>19875</v>
      </c>
    </row>
    <row r="53" spans="2:141" x14ac:dyDescent="0.3">
      <c r="B53" s="48" t="s">
        <v>263</v>
      </c>
      <c r="C53" s="48" t="s">
        <v>305</v>
      </c>
      <c r="N53" s="78"/>
      <c r="O53" s="78"/>
      <c r="P53" s="78"/>
      <c r="Q53" s="78"/>
      <c r="R53" s="78"/>
      <c r="S53" s="78"/>
      <c r="T53" s="78"/>
      <c r="U53" s="78"/>
      <c r="V53" s="78"/>
      <c r="W53" s="78">
        <f>+'AR Calculation - Service'!AP333</f>
        <v>17437.5</v>
      </c>
      <c r="X53" s="78"/>
      <c r="Z53" s="51">
        <f>+'Nov 30'!G15</f>
        <v>45000</v>
      </c>
      <c r="AA53" s="51">
        <f t="shared" si="50"/>
        <v>-27562.5</v>
      </c>
      <c r="AB53" s="78">
        <f t="shared" si="61"/>
        <v>17437.5</v>
      </c>
      <c r="AC53" s="78"/>
      <c r="AD53" s="51">
        <f>+'AR Calculation - Service'!AQ333-AE53</f>
        <v>-10125</v>
      </c>
      <c r="AE53" s="51">
        <f>+'Dec Invoicing'!I17</f>
        <v>45000</v>
      </c>
      <c r="AG53" s="51">
        <f>+'AR Calculation - Service'!AQ332</f>
        <v>-45000</v>
      </c>
      <c r="AI53" s="78">
        <f>+'Dec 31'!G15</f>
        <v>45000</v>
      </c>
      <c r="AJ53" s="78">
        <f t="shared" si="0"/>
        <v>-37687.5</v>
      </c>
      <c r="AK53" s="78">
        <f t="shared" si="33"/>
        <v>7312.5</v>
      </c>
      <c r="AL53" s="78"/>
      <c r="AM53" s="51">
        <f>+'AR Calculation - Service'!AR333-'Summary Rollforward'!AN53</f>
        <v>-10125</v>
      </c>
      <c r="AN53" s="51">
        <f>+'Jan Invoicing'!G11</f>
        <v>45000</v>
      </c>
      <c r="AO53" s="51">
        <f>-'Oct Collections'!AF27-'Oct Collections'!AF28</f>
        <v>0</v>
      </c>
      <c r="AQ53" s="78">
        <f t="shared" si="34"/>
        <v>90000</v>
      </c>
      <c r="AR53" s="78">
        <f t="shared" si="35"/>
        <v>-47812.5</v>
      </c>
      <c r="AS53" s="78">
        <f t="shared" si="36"/>
        <v>42187.5</v>
      </c>
      <c r="AT53" s="78"/>
      <c r="AU53" s="51">
        <f>+'AR Calculation - Service'!AS333-'Summary Rollforward'!AV53</f>
        <v>39328</v>
      </c>
      <c r="AV53" s="51">
        <f>+'Jan Invoicing'!O11</f>
        <v>0</v>
      </c>
      <c r="AW53" s="51">
        <f>-'Oct Collections'!AN27-'Oct Collections'!AN28</f>
        <v>0</v>
      </c>
      <c r="AY53" s="78">
        <f t="shared" si="37"/>
        <v>90000</v>
      </c>
      <c r="AZ53" s="78">
        <f t="shared" si="38"/>
        <v>-8484.5</v>
      </c>
      <c r="BA53" s="78">
        <f t="shared" si="39"/>
        <v>81515.5</v>
      </c>
      <c r="BB53" s="78"/>
      <c r="BC53" s="51">
        <f>+'AR Calculation - Service'!AT333-'Summary Rollforward'!BD53</f>
        <v>-10125</v>
      </c>
      <c r="BD53" s="51">
        <f>+'Mar Invoices'!G11</f>
        <v>45000</v>
      </c>
      <c r="BG53" s="78">
        <f t="shared" si="40"/>
        <v>135000</v>
      </c>
      <c r="BH53" s="78">
        <f t="shared" si="41"/>
        <v>-18609.5</v>
      </c>
      <c r="BI53" s="78">
        <f t="shared" si="42"/>
        <v>116390.5</v>
      </c>
      <c r="BJ53" s="78"/>
      <c r="BK53" s="51">
        <f>+'AR Calculation - Service'!AU333-'Summary Rollforward'!BL53</f>
        <v>-14107</v>
      </c>
      <c r="BL53" s="51">
        <f>+'Apr Invoices'!G8</f>
        <v>48982</v>
      </c>
      <c r="BO53" s="78">
        <f t="shared" si="43"/>
        <v>183982</v>
      </c>
      <c r="BP53" s="78">
        <f t="shared" si="44"/>
        <v>-32716.5</v>
      </c>
      <c r="BQ53" s="78">
        <f t="shared" si="45"/>
        <v>151265.5</v>
      </c>
      <c r="BR53" s="78"/>
      <c r="BS53" s="51">
        <f t="shared" si="16"/>
        <v>28702</v>
      </c>
      <c r="BT53" s="51">
        <v>0</v>
      </c>
      <c r="BU53" s="51">
        <v>-93982</v>
      </c>
      <c r="BV53" s="51">
        <f>SUMIFS('Contract Data'!IP:IP,'Contract Data'!C:C,'Summary Rollforward'!B53)</f>
        <v>28702</v>
      </c>
      <c r="BX53" s="78">
        <f t="shared" si="17"/>
        <v>90000</v>
      </c>
      <c r="BY53" s="78">
        <f t="shared" si="18"/>
        <v>-4014.5</v>
      </c>
      <c r="BZ53" s="78">
        <f t="shared" si="19"/>
        <v>85985.5</v>
      </c>
      <c r="CA53" s="78"/>
      <c r="CB53" s="51">
        <f t="shared" si="1"/>
        <v>4014.5</v>
      </c>
      <c r="CC53" s="51">
        <f>SUMIFS('June 25 Inv'!G:G,'June 25 Inv'!D:D,'Summary Rollforward'!$B53)</f>
        <v>0</v>
      </c>
      <c r="CD53" s="51">
        <f>-SUMIFS('Jun25 Dep'!I:I,'Jun25 Dep'!F:F,'Summary Rollforward'!$B53)</f>
        <v>-90000</v>
      </c>
      <c r="CE53" s="51">
        <f>SUMIFS('Contract Data'!IQ:IQ,'Contract Data'!$C:$C,'Summary Rollforward'!$B53)</f>
        <v>4014.5</v>
      </c>
      <c r="CG53" s="78">
        <f t="shared" si="20"/>
        <v>0</v>
      </c>
      <c r="CH53" s="78">
        <f t="shared" si="21"/>
        <v>0</v>
      </c>
      <c r="CI53" s="78">
        <f t="shared" si="22"/>
        <v>0</v>
      </c>
      <c r="CJ53" s="78"/>
      <c r="CK53" s="51">
        <f t="shared" si="2"/>
        <v>0</v>
      </c>
      <c r="CL53" s="51">
        <f>SUMIFS('Jul 25 Inv'!H:H,'Jul 25 Inv'!E:E,'Summary Rollforward'!$B53)</f>
        <v>0</v>
      </c>
      <c r="CM53" s="51">
        <f>-SUMIFS('Jul25 Dep'!J:J,'Jul25 Dep'!F:F,'Summary Rollforward'!$B53)</f>
        <v>0</v>
      </c>
      <c r="CN53" s="51">
        <f>SUMIFS('Contract Data'!IR:IR,'Contract Data'!$C:$C,'Summary Rollforward'!$B53)</f>
        <v>0</v>
      </c>
      <c r="CP53" s="78">
        <f t="shared" si="23"/>
        <v>0</v>
      </c>
      <c r="CQ53" s="78">
        <f t="shared" si="24"/>
        <v>0</v>
      </c>
      <c r="CR53" s="78">
        <f t="shared" si="25"/>
        <v>0</v>
      </c>
      <c r="CT53" s="51">
        <f t="shared" si="3"/>
        <v>7869.25</v>
      </c>
      <c r="CU53" s="51">
        <f>SUMIFS('Aug 25 Inv'!H:H,'Aug 25 Inv'!E:E,'Summary Rollforward'!$B53)</f>
        <v>0</v>
      </c>
      <c r="CV53" s="51">
        <f>-SUMIFS('Aug25 Dep'!J:J,'Aug25 Dep'!F:F,'Summary Rollforward'!$B53)</f>
        <v>0</v>
      </c>
      <c r="CW53" s="51">
        <f>SUMIFS('Contract Data'!IS:IS,'Contract Data'!$C:$C,'Summary Rollforward'!$B53)</f>
        <v>7869.25</v>
      </c>
      <c r="CY53" s="78">
        <f t="shared" si="26"/>
        <v>0</v>
      </c>
      <c r="CZ53" s="78">
        <f t="shared" si="27"/>
        <v>7869.25</v>
      </c>
      <c r="DA53" s="78">
        <f t="shared" si="28"/>
        <v>7869.25</v>
      </c>
      <c r="DC53" s="51">
        <f t="shared" si="29"/>
        <v>7869.25</v>
      </c>
      <c r="DD53" s="51">
        <f>SUMIFS('Sep 25 Inv'!H:H,'Sep 25 Inv'!E:E,'Summary Rollforward'!$B53)</f>
        <v>0</v>
      </c>
      <c r="DE53" s="51">
        <f>-SUMIFS('Sep25 Dep'!J:J,'Sep25 Dep'!F:F,'Summary Rollforward'!$B53)</f>
        <v>0</v>
      </c>
      <c r="DF53" s="51">
        <f>SUMIFS('Contract Data'!IT:IT,'Contract Data'!$C:$C,'Summary Rollforward'!$B53)</f>
        <v>7869.25</v>
      </c>
      <c r="DH53" s="78">
        <f t="shared" si="51"/>
        <v>0</v>
      </c>
      <c r="DI53" s="78">
        <f t="shared" si="31"/>
        <v>15738.5</v>
      </c>
      <c r="DJ53" s="78">
        <f t="shared" si="52"/>
        <v>15738.5</v>
      </c>
      <c r="DL53" s="51">
        <f t="shared" si="4"/>
        <v>7869.25</v>
      </c>
      <c r="DM53" s="51">
        <f>SUMIFS('Oct 25 Inv'!H:H,'Oct 25 Inv'!E:E,'Summary Rollforward'!$B53)</f>
        <v>0</v>
      </c>
      <c r="DN53" s="51">
        <f>-SUMIFS('Oct25 Dep'!J:J,'Oct25 Dep'!F:F,'Summary Rollforward'!$B53)</f>
        <v>0</v>
      </c>
      <c r="DO53" s="51">
        <f>SUMIFS('Contract Data'!IU:IU,'Contract Data'!$C:$C,'Summary Rollforward'!$B53)</f>
        <v>7869.25</v>
      </c>
      <c r="DQ53" s="78">
        <f t="shared" si="5"/>
        <v>0</v>
      </c>
      <c r="DR53" s="78">
        <f t="shared" si="6"/>
        <v>23607.75</v>
      </c>
      <c r="DS53" s="78">
        <f t="shared" si="7"/>
        <v>23607.75</v>
      </c>
      <c r="DU53" s="51">
        <f t="shared" si="8"/>
        <v>3934.625</v>
      </c>
      <c r="DV53" s="51">
        <f>SUMIFS('Nov 25 Inv'!H:H,'Nov 25 Inv'!E:E,'Summary Rollforward'!$B53)</f>
        <v>0</v>
      </c>
      <c r="DW53" s="51">
        <f>-SUMIFS('Nov25 Dep'!J:J,'Nov25 Dep'!F:F,'Summary Rollforward'!$B53)</f>
        <v>0</v>
      </c>
      <c r="DX53" s="51">
        <f>SUMIFS('Contract Data'!IV:IV,'Contract Data'!$C:$C,'Summary Rollforward'!$B53)</f>
        <v>3934.625</v>
      </c>
      <c r="DZ53" s="78">
        <f t="shared" si="9"/>
        <v>0</v>
      </c>
      <c r="EA53" s="78">
        <f t="shared" si="10"/>
        <v>27542.375</v>
      </c>
      <c r="EB53" s="78">
        <f t="shared" si="11"/>
        <v>27542.375</v>
      </c>
      <c r="ED53" s="51">
        <f t="shared" si="12"/>
        <v>3934.625</v>
      </c>
      <c r="EE53" s="51">
        <f>SUMIFS('Dec 25 Inv'!H:H,'Dec 25 Inv'!E:E,'Summary Rollforward'!$B53)</f>
        <v>0</v>
      </c>
      <c r="EF53" s="51">
        <f>-SUMIFS('Dec25 Dep'!I:I,'Dec25 Dep'!F:F,'Summary Rollforward'!$B53)</f>
        <v>0</v>
      </c>
      <c r="EG53" s="51">
        <f>SUMIFS('Contract Data'!IW:IW,'Contract Data'!$C:$C,'Summary Rollforward'!$B53)</f>
        <v>3934.625</v>
      </c>
      <c r="EI53" s="78">
        <f t="shared" si="13"/>
        <v>0</v>
      </c>
      <c r="EJ53" s="78">
        <f t="shared" si="14"/>
        <v>31477</v>
      </c>
      <c r="EK53" s="78">
        <f t="shared" si="15"/>
        <v>31477</v>
      </c>
    </row>
    <row r="54" spans="2:141" x14ac:dyDescent="0.3">
      <c r="B54" s="48" t="s">
        <v>531</v>
      </c>
      <c r="C54" s="48" t="s">
        <v>449</v>
      </c>
      <c r="N54" s="78"/>
      <c r="O54" s="78"/>
      <c r="P54" s="78"/>
      <c r="Q54" s="78"/>
      <c r="R54" s="78"/>
      <c r="S54" s="78"/>
      <c r="T54" s="78"/>
      <c r="U54" s="78"/>
      <c r="V54" s="78"/>
      <c r="W54" s="78"/>
      <c r="X54" s="78"/>
      <c r="AB54" s="78"/>
      <c r="AC54" s="78"/>
      <c r="AI54" s="78"/>
      <c r="AJ54" s="78"/>
      <c r="AK54" s="78"/>
      <c r="AL54" s="78"/>
      <c r="AQ54" s="78"/>
      <c r="AR54" s="78"/>
      <c r="AS54" s="78"/>
      <c r="AT54" s="78"/>
      <c r="AY54" s="78"/>
      <c r="AZ54" s="78"/>
      <c r="BA54" s="78"/>
      <c r="BB54" s="78"/>
      <c r="BG54" s="78"/>
      <c r="BH54" s="78"/>
      <c r="BI54" s="78"/>
      <c r="BJ54" s="78"/>
      <c r="BO54" s="78"/>
      <c r="BP54" s="78"/>
      <c r="BQ54" s="78"/>
      <c r="BR54" s="78"/>
      <c r="BX54" s="78"/>
      <c r="BY54" s="78"/>
      <c r="BZ54" s="78"/>
      <c r="CA54" s="78"/>
      <c r="CB54" s="51">
        <f>CE54-CC54</f>
        <v>10200</v>
      </c>
      <c r="CC54" s="51">
        <f>SUMIFS('June 25 Inv'!G:G,'June 25 Inv'!D:D,'Summary Rollforward'!$B54)</f>
        <v>0</v>
      </c>
      <c r="CD54" s="51">
        <f>-SUMIFS('Jun25 Dep'!I:I,'Jun25 Dep'!F:F,'Summary Rollforward'!$B54)</f>
        <v>0</v>
      </c>
      <c r="CE54" s="51">
        <f>SUMIFS('Contract Data'!IQ:IQ,'Contract Data'!$C:$C,'Summary Rollforward'!$B54)</f>
        <v>10200</v>
      </c>
      <c r="CG54" s="78">
        <f>+BX54+CC54+CD54</f>
        <v>0</v>
      </c>
      <c r="CH54" s="78">
        <f>+CI54-CG54</f>
        <v>10200</v>
      </c>
      <c r="CI54" s="78">
        <f>+BZ54+CB54+CD54+CC54</f>
        <v>10200</v>
      </c>
      <c r="CJ54" s="78"/>
      <c r="CK54" s="51">
        <f t="shared" si="2"/>
        <v>20400</v>
      </c>
      <c r="CL54" s="51">
        <f>SUMIFS('Jul 25 Inv'!H:H,'Jul 25 Inv'!E:E,'Summary Rollforward'!$B54)</f>
        <v>0</v>
      </c>
      <c r="CM54" s="51">
        <f>-SUMIFS('Jul25 Dep'!J:J,'Jul25 Dep'!F:F,'Summary Rollforward'!$B54)</f>
        <v>0</v>
      </c>
      <c r="CN54" s="51">
        <f>SUMIFS('Contract Data'!IR:IR,'Contract Data'!$C:$C,'Summary Rollforward'!$B54)</f>
        <v>20400</v>
      </c>
      <c r="CP54" s="78">
        <f t="shared" si="23"/>
        <v>0</v>
      </c>
      <c r="CQ54" s="78">
        <f t="shared" si="24"/>
        <v>30600</v>
      </c>
      <c r="CR54" s="78">
        <f t="shared" si="25"/>
        <v>30600</v>
      </c>
      <c r="CT54" s="51">
        <f t="shared" si="3"/>
        <v>20400</v>
      </c>
      <c r="CU54" s="51">
        <f>SUMIFS('Aug 25 Inv'!H:H,'Aug 25 Inv'!E:E,'Summary Rollforward'!$B54)</f>
        <v>0</v>
      </c>
      <c r="CV54" s="51">
        <f>-SUMIFS('Aug25 Dep'!J:J,'Aug25 Dep'!F:F,'Summary Rollforward'!$B54)</f>
        <v>0</v>
      </c>
      <c r="CW54" s="51">
        <f>SUMIFS('Contract Data'!IS:IS,'Contract Data'!$C:$C,'Summary Rollforward'!$B54)</f>
        <v>20400</v>
      </c>
      <c r="CY54" s="78">
        <f t="shared" si="26"/>
        <v>0</v>
      </c>
      <c r="CZ54" s="78">
        <f t="shared" si="27"/>
        <v>51000</v>
      </c>
      <c r="DA54" s="78">
        <f t="shared" si="28"/>
        <v>51000</v>
      </c>
      <c r="DC54" s="51">
        <f t="shared" si="29"/>
        <v>20400</v>
      </c>
      <c r="DD54" s="51">
        <f>SUMIFS('Sep 25 Inv'!H:H,'Sep 25 Inv'!E:E,'Summary Rollforward'!$B54)</f>
        <v>0</v>
      </c>
      <c r="DE54" s="51">
        <f>-SUMIFS('Sep25 Dep'!J:J,'Sep25 Dep'!F:F,'Summary Rollforward'!$B54)</f>
        <v>0</v>
      </c>
      <c r="DF54" s="51">
        <f>SUMIFS('Contract Data'!IT:IT,'Contract Data'!$C:$C,'Summary Rollforward'!$B54)</f>
        <v>20400</v>
      </c>
      <c r="DH54" s="78">
        <f t="shared" si="51"/>
        <v>0</v>
      </c>
      <c r="DI54" s="78">
        <f t="shared" si="31"/>
        <v>71400</v>
      </c>
      <c r="DJ54" s="78">
        <f t="shared" si="52"/>
        <v>71400</v>
      </c>
      <c r="DL54" s="51">
        <f t="shared" si="4"/>
        <v>5100</v>
      </c>
      <c r="DM54" s="51">
        <f>SUMIFS('Oct 25 Inv'!H:H,'Oct 25 Inv'!E:E,'Summary Rollforward'!$B54)</f>
        <v>0</v>
      </c>
      <c r="DN54" s="51">
        <f>-SUMIFS('Oct25 Dep'!J:J,'Oct25 Dep'!F:F,'Summary Rollforward'!$B54)</f>
        <v>0</v>
      </c>
      <c r="DO54" s="51">
        <f>SUMIFS('Contract Data'!IU:IU,'Contract Data'!$C:$C,'Summary Rollforward'!$B54)</f>
        <v>5100</v>
      </c>
      <c r="DQ54" s="78">
        <f t="shared" si="5"/>
        <v>0</v>
      </c>
      <c r="DR54" s="78">
        <f t="shared" si="6"/>
        <v>76500</v>
      </c>
      <c r="DS54" s="78">
        <f t="shared" si="7"/>
        <v>76500</v>
      </c>
      <c r="DU54" s="51">
        <f t="shared" si="8"/>
        <v>5100</v>
      </c>
      <c r="DV54" s="51">
        <f>SUMIFS('Nov 25 Inv'!H:H,'Nov 25 Inv'!E:E,'Summary Rollforward'!$B54)</f>
        <v>0</v>
      </c>
      <c r="DW54" s="51">
        <f>-SUMIFS('Nov25 Dep'!J:J,'Nov25 Dep'!F:F,'Summary Rollforward'!$B54)</f>
        <v>0</v>
      </c>
      <c r="DX54" s="51">
        <f>SUMIFS('Contract Data'!IV:IV,'Contract Data'!$C:$C,'Summary Rollforward'!$B54)</f>
        <v>5100</v>
      </c>
      <c r="DZ54" s="78">
        <f t="shared" si="9"/>
        <v>0</v>
      </c>
      <c r="EA54" s="78">
        <f t="shared" si="10"/>
        <v>81600</v>
      </c>
      <c r="EB54" s="78">
        <f t="shared" si="11"/>
        <v>81600</v>
      </c>
      <c r="ED54" s="51">
        <f t="shared" si="12"/>
        <v>8000</v>
      </c>
      <c r="EE54" s="51">
        <f>SUMIFS('Dec 25 Inv'!H:H,'Dec 25 Inv'!E:E,'Summary Rollforward'!$B54)</f>
        <v>0</v>
      </c>
      <c r="EF54" s="51">
        <f>-SUMIFS('Dec25 Dep'!I:I,'Dec25 Dep'!F:F,'Summary Rollforward'!$B54)</f>
        <v>0</v>
      </c>
      <c r="EG54" s="51">
        <f>SUMIFS('Contract Data'!IW:IW,'Contract Data'!$C:$C,'Summary Rollforward'!$B54)</f>
        <v>8000</v>
      </c>
      <c r="EI54" s="78">
        <f t="shared" si="13"/>
        <v>0</v>
      </c>
      <c r="EJ54" s="78">
        <f t="shared" si="14"/>
        <v>89600</v>
      </c>
      <c r="EK54" s="78">
        <f t="shared" si="15"/>
        <v>89600</v>
      </c>
    </row>
    <row r="55" spans="2:141" x14ac:dyDescent="0.3">
      <c r="B55" s="48" t="s">
        <v>478</v>
      </c>
      <c r="C55" s="48" t="s">
        <v>475</v>
      </c>
      <c r="N55" s="78"/>
      <c r="O55" s="78"/>
      <c r="P55" s="78"/>
      <c r="Q55" s="78"/>
      <c r="R55" s="78"/>
      <c r="S55" s="78"/>
      <c r="T55" s="78"/>
      <c r="U55" s="78"/>
      <c r="V55" s="78"/>
      <c r="W55" s="78"/>
      <c r="X55" s="78"/>
      <c r="AB55" s="78"/>
      <c r="AC55" s="78"/>
      <c r="AI55" s="78"/>
      <c r="AJ55" s="78"/>
      <c r="AK55" s="78"/>
      <c r="AL55" s="78"/>
      <c r="AQ55" s="78"/>
      <c r="AR55" s="78"/>
      <c r="AS55" s="78"/>
      <c r="AT55" s="78"/>
      <c r="AU55" s="51">
        <f>+'AR Calculation - Service'!AS345</f>
        <v>21700</v>
      </c>
      <c r="AY55" s="78">
        <f>+AQ55+AV55+AW55</f>
        <v>0</v>
      </c>
      <c r="AZ55" s="78">
        <f>+BA55-AY55</f>
        <v>21700</v>
      </c>
      <c r="BA55" s="78">
        <f>+AS55+AU55+AW55+AV55</f>
        <v>21700</v>
      </c>
      <c r="BB55" s="78"/>
      <c r="BC55" s="51">
        <f>+'AR Calculation - Service'!AT345-'Summary Rollforward'!BD55</f>
        <v>18400</v>
      </c>
      <c r="BD55" s="51">
        <f>+'Mar Invoices'!G19</f>
        <v>25000</v>
      </c>
      <c r="BG55" s="78">
        <f t="shared" si="40"/>
        <v>25000</v>
      </c>
      <c r="BH55" s="78">
        <f t="shared" si="41"/>
        <v>40100</v>
      </c>
      <c r="BI55" s="78">
        <f t="shared" si="42"/>
        <v>65100</v>
      </c>
      <c r="BJ55" s="78"/>
      <c r="BK55" s="51">
        <f>+'AR Calculation - Service'!AU345-'Summary Rollforward'!BL55</f>
        <v>43400</v>
      </c>
      <c r="BL55" s="51">
        <v>0</v>
      </c>
      <c r="BO55" s="78">
        <f t="shared" si="43"/>
        <v>25000</v>
      </c>
      <c r="BP55" s="78">
        <f t="shared" si="44"/>
        <v>83500</v>
      </c>
      <c r="BQ55" s="78">
        <f t="shared" si="45"/>
        <v>108500</v>
      </c>
      <c r="BR55" s="78"/>
      <c r="BS55" s="51">
        <f t="shared" si="16"/>
        <v>43400</v>
      </c>
      <c r="BT55" s="51">
        <v>0</v>
      </c>
      <c r="BU55" s="51">
        <v>0</v>
      </c>
      <c r="BV55" s="51">
        <f>SUMIFS('Contract Data'!IP:IP,'Contract Data'!C:C,'Summary Rollforward'!B55)</f>
        <v>43400</v>
      </c>
      <c r="BX55" s="78">
        <f t="shared" si="17"/>
        <v>25000</v>
      </c>
      <c r="BY55" s="78">
        <f t="shared" si="18"/>
        <v>126900</v>
      </c>
      <c r="BZ55" s="78">
        <f t="shared" si="19"/>
        <v>151900</v>
      </c>
      <c r="CA55" s="78"/>
      <c r="CB55" s="51">
        <f t="shared" si="1"/>
        <v>-7600</v>
      </c>
      <c r="CC55" s="51">
        <f>SUMIFS('June 25 Inv'!G:G,'June 25 Inv'!D:D,'Summary Rollforward'!$B55)</f>
        <v>51000</v>
      </c>
      <c r="CD55" s="51">
        <f>-SUMIFS('Jun25 Dep'!I:I,'Jun25 Dep'!F:F,'Summary Rollforward'!$B55)</f>
        <v>0</v>
      </c>
      <c r="CE55" s="51">
        <f>SUMIFS('Contract Data'!IQ:IQ,'Contract Data'!$C:$C,'Summary Rollforward'!$B55)</f>
        <v>43400</v>
      </c>
      <c r="CG55" s="78">
        <f t="shared" si="20"/>
        <v>76000</v>
      </c>
      <c r="CH55" s="78">
        <f t="shared" si="21"/>
        <v>119300</v>
      </c>
      <c r="CI55" s="78">
        <f t="shared" si="22"/>
        <v>195300</v>
      </c>
      <c r="CJ55" s="78"/>
      <c r="CK55" s="51">
        <f t="shared" si="2"/>
        <v>-7600</v>
      </c>
      <c r="CL55" s="51">
        <f>SUMIFS('Jul 25 Inv'!H:H,'Jul 25 Inv'!E:E,'Summary Rollforward'!$B55)</f>
        <v>51000</v>
      </c>
      <c r="CM55" s="51">
        <f>-SUMIFS('Jul25 Dep'!J:J,'Jul25 Dep'!F:F,'Summary Rollforward'!$B55)</f>
        <v>0</v>
      </c>
      <c r="CN55" s="51">
        <f>SUMIFS('Contract Data'!IR:IR,'Contract Data'!$C:$C,'Summary Rollforward'!$B55)</f>
        <v>43400</v>
      </c>
      <c r="CP55" s="78">
        <f t="shared" si="23"/>
        <v>127000</v>
      </c>
      <c r="CQ55" s="78">
        <f t="shared" si="24"/>
        <v>111700</v>
      </c>
      <c r="CR55" s="78">
        <f t="shared" si="25"/>
        <v>238700</v>
      </c>
      <c r="CT55" s="51">
        <f t="shared" si="3"/>
        <v>-29300.000000000007</v>
      </c>
      <c r="CU55" s="51">
        <f>SUMIFS('Aug 25 Inv'!H:H,'Aug 25 Inv'!E:E,'Summary Rollforward'!$B55)</f>
        <v>51000</v>
      </c>
      <c r="CV55" s="51">
        <f>-SUMIFS('Aug25 Dep'!J:J,'Aug25 Dep'!F:F,'Summary Rollforward'!$B55)</f>
        <v>-25000</v>
      </c>
      <c r="CW55" s="51">
        <f>SUMIFS('Contract Data'!IS:IS,'Contract Data'!$C:$C,'Summary Rollforward'!$B55)</f>
        <v>21699.999999999993</v>
      </c>
      <c r="CY55" s="78">
        <f t="shared" si="26"/>
        <v>153000</v>
      </c>
      <c r="CZ55" s="78">
        <f t="shared" si="27"/>
        <v>82400</v>
      </c>
      <c r="DA55" s="78">
        <f t="shared" si="28"/>
        <v>235400</v>
      </c>
      <c r="DC55" s="51">
        <f t="shared" si="29"/>
        <v>-41000</v>
      </c>
      <c r="DD55" s="51">
        <f>SUMIFS('Sep 25 Inv'!H:H,'Sep 25 Inv'!E:E,'Summary Rollforward'!$B55)</f>
        <v>51000</v>
      </c>
      <c r="DE55" s="51">
        <f>-SUMIFS('Sep25 Dep'!J:J,'Sep25 Dep'!F:F,'Summary Rollforward'!$B55)</f>
        <v>-102000</v>
      </c>
      <c r="DF55" s="51">
        <f>SUMIFS('Contract Data'!IT:IT,'Contract Data'!$C:$C,'Summary Rollforward'!$B55)</f>
        <v>10000</v>
      </c>
      <c r="DH55" s="78">
        <f t="shared" si="51"/>
        <v>102000</v>
      </c>
      <c r="DI55" s="78">
        <f t="shared" si="31"/>
        <v>41400</v>
      </c>
      <c r="DJ55" s="78">
        <f t="shared" si="52"/>
        <v>143400</v>
      </c>
      <c r="DL55" s="51">
        <f t="shared" si="4"/>
        <v>-41400</v>
      </c>
      <c r="DM55" s="51">
        <f>SUMIFS('Oct 25 Inv'!H:H,'Oct 25 Inv'!E:E,'Summary Rollforward'!$B55)</f>
        <v>51000</v>
      </c>
      <c r="DN55" s="51">
        <f>-SUMIFS('Oct25 Dep'!J:J,'Oct25 Dep'!F:F,'Summary Rollforward'!$B55)</f>
        <v>-51000</v>
      </c>
      <c r="DO55" s="51">
        <f>SUMIFS('Contract Data'!IU:IU,'Contract Data'!$C:$C,'Summary Rollforward'!$B55)</f>
        <v>9600</v>
      </c>
      <c r="DQ55" s="78">
        <f t="shared" si="5"/>
        <v>102000</v>
      </c>
      <c r="DR55" s="78">
        <f t="shared" si="6"/>
        <v>0</v>
      </c>
      <c r="DS55" s="78">
        <f t="shared" si="7"/>
        <v>102000</v>
      </c>
      <c r="DU55" s="51">
        <f t="shared" si="8"/>
        <v>0</v>
      </c>
      <c r="DV55" s="51">
        <f>SUMIFS('Nov 25 Inv'!H:H,'Nov 25 Inv'!E:E,'Summary Rollforward'!$B55)</f>
        <v>0</v>
      </c>
      <c r="DW55" s="51">
        <f>-SUMIFS('Nov25 Dep'!J:J,'Nov25 Dep'!F:F,'Summary Rollforward'!$B55)</f>
        <v>-51000</v>
      </c>
      <c r="DX55" s="51">
        <f>SUMIFS('Contract Data'!IV:IV,'Contract Data'!$C:$C,'Summary Rollforward'!$B55)</f>
        <v>0</v>
      </c>
      <c r="DZ55" s="78">
        <f t="shared" si="9"/>
        <v>51000</v>
      </c>
      <c r="EA55" s="78">
        <f t="shared" si="10"/>
        <v>0</v>
      </c>
      <c r="EB55" s="78">
        <f t="shared" si="11"/>
        <v>51000</v>
      </c>
      <c r="ED55" s="51">
        <f t="shared" si="12"/>
        <v>0</v>
      </c>
      <c r="EE55" s="51">
        <f>SUMIFS('Dec 25 Inv'!H:H,'Dec 25 Inv'!E:E,'Summary Rollforward'!$B55)</f>
        <v>5680.45</v>
      </c>
      <c r="EF55" s="51">
        <f>-SUMIFS('Dec25 Dep'!I:I,'Dec25 Dep'!F:F,'Summary Rollforward'!$B55)</f>
        <v>-51000</v>
      </c>
      <c r="EG55" s="51">
        <f>SUMIFS('Contract Data'!IW:IW,'Contract Data'!$C:$C,'Summary Rollforward'!$B55)</f>
        <v>5680.45</v>
      </c>
      <c r="EI55" s="78">
        <f t="shared" si="13"/>
        <v>5680.4499999999971</v>
      </c>
      <c r="EJ55" s="78">
        <f t="shared" si="14"/>
        <v>0</v>
      </c>
      <c r="EK55" s="78">
        <f t="shared" si="15"/>
        <v>5680.45</v>
      </c>
    </row>
    <row r="56" spans="2:141" x14ac:dyDescent="0.3">
      <c r="B56" s="48" t="s">
        <v>13</v>
      </c>
      <c r="C56" s="48" t="s">
        <v>142</v>
      </c>
      <c r="E56" s="51">
        <f>+'Aug 31'!G10</f>
        <v>75000</v>
      </c>
      <c r="F56" s="51">
        <f>+G56-E56</f>
        <v>68750</v>
      </c>
      <c r="G56" s="51">
        <f>+'AR Calculation - Service'!AM153+'AR Calculation - Service'!AM294</f>
        <v>143750</v>
      </c>
      <c r="I56" s="51">
        <f>+'AR Calculation - Service'!AN293</f>
        <v>58125</v>
      </c>
      <c r="J56" s="51">
        <f>+'AR Calculation - Service'!AN292</f>
        <v>-75000</v>
      </c>
      <c r="L56" s="51">
        <f>+'Sep 30'!G14</f>
        <v>75000</v>
      </c>
      <c r="M56" s="51">
        <f>+N56-L56</f>
        <v>51875</v>
      </c>
      <c r="N56" s="78">
        <f>+G56+I56+J56</f>
        <v>126875</v>
      </c>
      <c r="O56" s="78"/>
      <c r="P56" s="78">
        <v>58125</v>
      </c>
      <c r="Q56" s="78"/>
      <c r="R56" s="78"/>
      <c r="S56" s="78">
        <f>+'Oct 31'!G14</f>
        <v>150000</v>
      </c>
      <c r="T56" s="78">
        <f t="shared" ref="T56:T65" si="62">+U56-S56</f>
        <v>35000</v>
      </c>
      <c r="U56" s="78">
        <f t="shared" ref="U56:U65" si="63">+N56+P56+Q56</f>
        <v>185000</v>
      </c>
      <c r="V56" s="78"/>
      <c r="W56" s="78">
        <f>+'AR Calculation - Service'!AP293</f>
        <v>40000</v>
      </c>
      <c r="X56" s="78">
        <f>+'Nov Collections'!I15</f>
        <v>-75000</v>
      </c>
      <c r="Z56" s="51">
        <f>+'Nov 30'!G16</f>
        <v>150000</v>
      </c>
      <c r="AA56" s="51">
        <f t="shared" si="50"/>
        <v>0</v>
      </c>
      <c r="AB56" s="78">
        <f t="shared" si="61"/>
        <v>150000</v>
      </c>
      <c r="AC56" s="78"/>
      <c r="AD56" s="51">
        <f>+'AR Calculation - Service'!AQ293</f>
        <v>4993</v>
      </c>
      <c r="AG56" s="51">
        <f>+'AR Calculation - Service'!AQ292</f>
        <v>-75000</v>
      </c>
      <c r="AI56" s="78">
        <f>+'Dec 31'!G16</f>
        <v>75000</v>
      </c>
      <c r="AJ56" s="78">
        <f t="shared" si="0"/>
        <v>4993</v>
      </c>
      <c r="AK56" s="78">
        <f t="shared" si="33"/>
        <v>79993</v>
      </c>
      <c r="AL56" s="78"/>
      <c r="AM56" s="51">
        <v>0</v>
      </c>
      <c r="AO56" s="51">
        <f>-'Oct Collections'!AF28-'Oct Collections'!AF29</f>
        <v>0</v>
      </c>
      <c r="AQ56" s="78">
        <f t="shared" si="34"/>
        <v>75000</v>
      </c>
      <c r="AR56" s="78">
        <f t="shared" si="35"/>
        <v>4993</v>
      </c>
      <c r="AS56" s="78">
        <f t="shared" si="36"/>
        <v>79993</v>
      </c>
      <c r="AT56" s="78"/>
      <c r="AU56" s="51">
        <f>-AV56</f>
        <v>-4992</v>
      </c>
      <c r="AV56" s="51">
        <f>+'Feb Invoices'!G7</f>
        <v>4992</v>
      </c>
      <c r="AW56" s="51">
        <f>-'Oct Collections'!AN28-'Oct Collections'!AN29</f>
        <v>0</v>
      </c>
      <c r="AY56" s="78">
        <f t="shared" si="37"/>
        <v>79992</v>
      </c>
      <c r="AZ56" s="78">
        <f t="shared" si="38"/>
        <v>1</v>
      </c>
      <c r="BA56" s="78">
        <f t="shared" si="39"/>
        <v>79993</v>
      </c>
      <c r="BB56" s="78"/>
      <c r="BC56" s="51">
        <v>0</v>
      </c>
      <c r="BD56" s="51">
        <f>+'Feb Invoices'!O7</f>
        <v>0</v>
      </c>
      <c r="BG56" s="78">
        <f t="shared" si="40"/>
        <v>79992</v>
      </c>
      <c r="BH56" s="78">
        <f t="shared" si="41"/>
        <v>1</v>
      </c>
      <c r="BI56" s="78">
        <f t="shared" si="42"/>
        <v>79993</v>
      </c>
      <c r="BJ56" s="78"/>
      <c r="BO56" s="78">
        <f t="shared" si="43"/>
        <v>79992</v>
      </c>
      <c r="BP56" s="78">
        <f t="shared" si="44"/>
        <v>1</v>
      </c>
      <c r="BQ56" s="78">
        <f t="shared" si="45"/>
        <v>79993</v>
      </c>
      <c r="BR56" s="78"/>
      <c r="BS56" s="51">
        <f t="shared" si="16"/>
        <v>0</v>
      </c>
      <c r="BT56" s="51">
        <v>0</v>
      </c>
      <c r="BU56" s="51">
        <v>-4992</v>
      </c>
      <c r="BV56" s="51">
        <f>SUMIFS('Contract Data'!IP:IP,'Contract Data'!C:C,'Summary Rollforward'!B56)</f>
        <v>0</v>
      </c>
      <c r="BX56" s="78">
        <f t="shared" si="17"/>
        <v>75000</v>
      </c>
      <c r="BY56" s="78">
        <f t="shared" si="18"/>
        <v>1</v>
      </c>
      <c r="BZ56" s="78">
        <f t="shared" si="19"/>
        <v>75001</v>
      </c>
      <c r="CA56" s="78"/>
      <c r="CB56" s="51">
        <f t="shared" si="1"/>
        <v>0</v>
      </c>
      <c r="CC56" s="51">
        <f>SUMIFS('June 25 Inv'!G:G,'June 25 Inv'!D:D,'Summary Rollforward'!$B56)</f>
        <v>0</v>
      </c>
      <c r="CD56" s="51">
        <f>-SUMIFS('Jun25 Dep'!I:I,'Jun25 Dep'!F:F,'Summary Rollforward'!$B56)</f>
        <v>0</v>
      </c>
      <c r="CE56" s="51">
        <f>SUMIFS('Contract Data'!IQ:IQ,'Contract Data'!$C:$C,'Summary Rollforward'!$B56)</f>
        <v>0</v>
      </c>
      <c r="CG56" s="78">
        <f t="shared" si="20"/>
        <v>75000</v>
      </c>
      <c r="CH56" s="78">
        <f t="shared" si="21"/>
        <v>1</v>
      </c>
      <c r="CI56" s="78">
        <f t="shared" si="22"/>
        <v>75001</v>
      </c>
      <c r="CJ56" s="78"/>
      <c r="CK56" s="51">
        <f t="shared" si="2"/>
        <v>-1</v>
      </c>
      <c r="CL56" s="51">
        <f>SUMIFS('Jul 25 Inv'!H:H,'Jul 25 Inv'!E:E,'Summary Rollforward'!$B56)</f>
        <v>0</v>
      </c>
      <c r="CM56" s="51">
        <f>-SUMIFS('Jul25 Dep'!J:J,'Jul25 Dep'!F:F,'Summary Rollforward'!$B56)</f>
        <v>-75000</v>
      </c>
      <c r="CN56" s="51">
        <f>SUMIFS('Contract Data'!IR:IR,'Contract Data'!$C:$C,'Summary Rollforward'!$B56)</f>
        <v>-1</v>
      </c>
      <c r="CP56" s="78">
        <f t="shared" si="23"/>
        <v>0</v>
      </c>
      <c r="CQ56" s="78">
        <f t="shared" si="24"/>
        <v>0</v>
      </c>
      <c r="CR56" s="78">
        <f t="shared" si="25"/>
        <v>0</v>
      </c>
      <c r="CS56" s="329"/>
      <c r="CT56" s="51">
        <f t="shared" si="3"/>
        <v>0</v>
      </c>
      <c r="CU56" s="51">
        <f>SUMIFS('Aug 25 Inv'!H:H,'Aug 25 Inv'!E:E,'Summary Rollforward'!$B56)</f>
        <v>0</v>
      </c>
      <c r="CV56" s="51">
        <f>-SUMIFS('Aug25 Dep'!J:J,'Aug25 Dep'!F:F,'Summary Rollforward'!$B56)</f>
        <v>0</v>
      </c>
      <c r="CW56" s="51">
        <f>SUMIFS('Contract Data'!IS:IS,'Contract Data'!$C:$C,'Summary Rollforward'!$B56)</f>
        <v>0</v>
      </c>
      <c r="CY56" s="78">
        <f t="shared" si="26"/>
        <v>0</v>
      </c>
      <c r="CZ56" s="78">
        <f t="shared" si="27"/>
        <v>0</v>
      </c>
      <c r="DA56" s="78">
        <f t="shared" si="28"/>
        <v>0</v>
      </c>
      <c r="DC56" s="51">
        <f t="shared" si="29"/>
        <v>0</v>
      </c>
      <c r="DD56" s="51">
        <f>SUMIFS('Sep 25 Inv'!H:H,'Sep 25 Inv'!E:E,'Summary Rollforward'!$B56)</f>
        <v>0</v>
      </c>
      <c r="DE56" s="51">
        <f>-SUMIFS('Sep25 Dep'!J:J,'Sep25 Dep'!F:F,'Summary Rollforward'!$B56)</f>
        <v>0</v>
      </c>
      <c r="DF56" s="51">
        <f>SUMIFS('Contract Data'!IT:IT,'Contract Data'!$C:$C,'Summary Rollforward'!$B56)</f>
        <v>0</v>
      </c>
      <c r="DH56" s="78">
        <f t="shared" si="51"/>
        <v>0</v>
      </c>
      <c r="DI56" s="78">
        <f t="shared" si="31"/>
        <v>0</v>
      </c>
      <c r="DJ56" s="78">
        <f t="shared" si="52"/>
        <v>0</v>
      </c>
      <c r="DL56" s="51">
        <f t="shared" si="4"/>
        <v>0</v>
      </c>
      <c r="DM56" s="51">
        <f>SUMIFS('Oct 25 Inv'!H:H,'Oct 25 Inv'!E:E,'Summary Rollforward'!$B56)</f>
        <v>0</v>
      </c>
      <c r="DN56" s="51">
        <f>-SUMIFS('Oct25 Dep'!J:J,'Oct25 Dep'!F:F,'Summary Rollforward'!$B56)</f>
        <v>0</v>
      </c>
      <c r="DO56" s="51">
        <f>SUMIFS('Contract Data'!IU:IU,'Contract Data'!$C:$C,'Summary Rollforward'!$B56)</f>
        <v>0</v>
      </c>
      <c r="DQ56" s="78">
        <f t="shared" si="5"/>
        <v>0</v>
      </c>
      <c r="DR56" s="78">
        <f t="shared" si="6"/>
        <v>0</v>
      </c>
      <c r="DS56" s="78">
        <f t="shared" si="7"/>
        <v>0</v>
      </c>
      <c r="DU56" s="51">
        <f t="shared" si="8"/>
        <v>0</v>
      </c>
      <c r="DV56" s="51">
        <f>SUMIFS('Nov 25 Inv'!H:H,'Nov 25 Inv'!E:E,'Summary Rollforward'!$B56)</f>
        <v>0</v>
      </c>
      <c r="DW56" s="51">
        <f>-SUMIFS('Nov25 Dep'!J:J,'Nov25 Dep'!F:F,'Summary Rollforward'!$B56)</f>
        <v>0</v>
      </c>
      <c r="DX56" s="51">
        <f>SUMIFS('Contract Data'!IV:IV,'Contract Data'!$C:$C,'Summary Rollforward'!$B56)</f>
        <v>0</v>
      </c>
      <c r="DZ56" s="78">
        <f t="shared" si="9"/>
        <v>0</v>
      </c>
      <c r="EA56" s="78">
        <f t="shared" si="10"/>
        <v>0</v>
      </c>
      <c r="EB56" s="78">
        <f t="shared" si="11"/>
        <v>0</v>
      </c>
      <c r="ED56" s="51">
        <f t="shared" si="12"/>
        <v>0</v>
      </c>
      <c r="EE56" s="51">
        <f>SUMIFS('Dec 25 Inv'!H:H,'Dec 25 Inv'!E:E,'Summary Rollforward'!$B56)</f>
        <v>0</v>
      </c>
      <c r="EF56" s="51">
        <f>-SUMIFS('Dec25 Dep'!I:I,'Dec25 Dep'!F:F,'Summary Rollforward'!$B56)</f>
        <v>0</v>
      </c>
      <c r="EG56" s="51">
        <f>SUMIFS('Contract Data'!IW:IW,'Contract Data'!$C:$C,'Summary Rollforward'!$B56)</f>
        <v>0</v>
      </c>
      <c r="EI56" s="78">
        <f t="shared" si="13"/>
        <v>0</v>
      </c>
      <c r="EJ56" s="78">
        <f t="shared" si="14"/>
        <v>0</v>
      </c>
      <c r="EK56" s="78">
        <f t="shared" si="15"/>
        <v>0</v>
      </c>
    </row>
    <row r="57" spans="2:141" x14ac:dyDescent="0.3">
      <c r="B57" s="48" t="s">
        <v>14</v>
      </c>
      <c r="C57" s="48" t="s">
        <v>130</v>
      </c>
      <c r="E57" s="51">
        <f>+'Aug 31'!G11</f>
        <v>148000</v>
      </c>
      <c r="F57" s="51">
        <f>+G57-E57</f>
        <v>2077.7700000000477</v>
      </c>
      <c r="G57" s="51">
        <f>+'AR Calculation - Service'!AM157</f>
        <v>150077.77000000005</v>
      </c>
      <c r="L57" s="51">
        <f>+'Sep 30'!G15</f>
        <v>148000</v>
      </c>
      <c r="M57" s="51">
        <f>+N57-L57</f>
        <v>2077.7700000000477</v>
      </c>
      <c r="N57" s="78">
        <f>+G57+I57+J57</f>
        <v>150077.77000000005</v>
      </c>
      <c r="O57" s="78"/>
      <c r="P57" s="78"/>
      <c r="Q57" s="78"/>
      <c r="R57" s="78"/>
      <c r="S57" s="78">
        <f>+'Oct 31'!G15</f>
        <v>118400</v>
      </c>
      <c r="T57" s="78">
        <f t="shared" si="62"/>
        <v>31677.770000000048</v>
      </c>
      <c r="U57" s="78">
        <f t="shared" si="63"/>
        <v>150077.77000000005</v>
      </c>
      <c r="V57" s="78"/>
      <c r="W57" s="78"/>
      <c r="X57" s="78">
        <f>+'Nov Collections'!I27+'Nov Collections'!I30</f>
        <v>-118400</v>
      </c>
      <c r="Z57" s="51">
        <f>+'Oct 31'!N15</f>
        <v>0</v>
      </c>
      <c r="AA57" s="51">
        <f t="shared" si="50"/>
        <v>31677.770000000048</v>
      </c>
      <c r="AB57" s="78">
        <f t="shared" si="61"/>
        <v>31677.770000000048</v>
      </c>
      <c r="AC57" s="78"/>
      <c r="AF57" s="51">
        <v>-31678</v>
      </c>
      <c r="AG57" s="51">
        <f>+'Nov Collections'!P27+'Nov Collections'!P30</f>
        <v>0</v>
      </c>
      <c r="AI57" s="78">
        <f>+'Oct 31'!R15</f>
        <v>0</v>
      </c>
      <c r="AJ57" s="78">
        <f t="shared" si="0"/>
        <v>-0.22999999995226972</v>
      </c>
      <c r="AK57" s="78">
        <f t="shared" si="33"/>
        <v>-0.22999999995226972</v>
      </c>
      <c r="AL57" s="78"/>
      <c r="AM57" s="51">
        <v>0</v>
      </c>
      <c r="AO57" s="51">
        <f>-'Oct Collections'!AF29-'Oct Collections'!AF30</f>
        <v>0</v>
      </c>
      <c r="AQ57" s="78">
        <f t="shared" si="34"/>
        <v>0</v>
      </c>
      <c r="AR57" s="78">
        <f t="shared" si="35"/>
        <v>-0.22999999995226972</v>
      </c>
      <c r="AS57" s="78">
        <f t="shared" si="36"/>
        <v>-0.22999999995226972</v>
      </c>
      <c r="AT57" s="78"/>
      <c r="AU57" s="51">
        <v>0</v>
      </c>
      <c r="AW57" s="51">
        <f>-'Oct Collections'!AN29-'Oct Collections'!AN30</f>
        <v>0</v>
      </c>
      <c r="AY57" s="78">
        <f t="shared" si="37"/>
        <v>0</v>
      </c>
      <c r="AZ57" s="78">
        <f t="shared" si="38"/>
        <v>-0.22999999995226972</v>
      </c>
      <c r="BA57" s="78">
        <f t="shared" si="39"/>
        <v>-0.22999999995226972</v>
      </c>
      <c r="BB57" s="78"/>
      <c r="BC57" s="51">
        <v>0</v>
      </c>
      <c r="BG57" s="78">
        <f t="shared" si="40"/>
        <v>0</v>
      </c>
      <c r="BH57" s="78">
        <f t="shared" si="41"/>
        <v>-0.22999999995226972</v>
      </c>
      <c r="BI57" s="78">
        <f t="shared" si="42"/>
        <v>-0.22999999995226972</v>
      </c>
      <c r="BJ57" s="78"/>
      <c r="BO57" s="78">
        <f t="shared" si="43"/>
        <v>0</v>
      </c>
      <c r="BP57" s="78">
        <f t="shared" si="44"/>
        <v>-0.22999999995226972</v>
      </c>
      <c r="BQ57" s="78">
        <f t="shared" si="45"/>
        <v>-0.22999999995226972</v>
      </c>
      <c r="BR57" s="78"/>
      <c r="BS57" s="51">
        <f t="shared" si="16"/>
        <v>0</v>
      </c>
      <c r="BT57" s="51">
        <v>0</v>
      </c>
      <c r="BU57" s="51">
        <v>0</v>
      </c>
      <c r="BV57" s="51">
        <f>SUMIFS('Contract Data'!IP:IP,'Contract Data'!C:C,'Summary Rollforward'!B57)</f>
        <v>0</v>
      </c>
      <c r="BX57" s="78">
        <f t="shared" si="17"/>
        <v>0</v>
      </c>
      <c r="BY57" s="78">
        <f t="shared" si="18"/>
        <v>-0.22999999995226972</v>
      </c>
      <c r="BZ57" s="78">
        <f t="shared" si="19"/>
        <v>-0.22999999995226972</v>
      </c>
      <c r="CA57" s="78"/>
      <c r="CB57" s="51">
        <f t="shared" si="1"/>
        <v>0</v>
      </c>
      <c r="CC57" s="51">
        <f>SUMIFS('June 25 Inv'!G:G,'June 25 Inv'!D:D,'Summary Rollforward'!$B57)</f>
        <v>0</v>
      </c>
      <c r="CD57" s="51">
        <f>-SUMIFS('Jun25 Dep'!I:I,'Jun25 Dep'!F:F,'Summary Rollforward'!$B57)</f>
        <v>0</v>
      </c>
      <c r="CE57" s="51">
        <f>SUMIFS('Contract Data'!IQ:IQ,'Contract Data'!$C:$C,'Summary Rollforward'!$B57)</f>
        <v>0</v>
      </c>
      <c r="CG57" s="78">
        <f t="shared" si="20"/>
        <v>0</v>
      </c>
      <c r="CH57" s="78">
        <f t="shared" si="21"/>
        <v>-0.22999999995226972</v>
      </c>
      <c r="CI57" s="78">
        <f t="shared" si="22"/>
        <v>-0.22999999995226972</v>
      </c>
      <c r="CJ57" s="78"/>
      <c r="CK57" s="51">
        <f t="shared" si="2"/>
        <v>0</v>
      </c>
      <c r="CL57" s="51">
        <f>SUMIFS('Jul 25 Inv'!H:H,'Jul 25 Inv'!E:E,'Summary Rollforward'!$B57)</f>
        <v>0</v>
      </c>
      <c r="CM57" s="51">
        <f>-SUMIFS('Jul25 Dep'!J:J,'Jul25 Dep'!F:F,'Summary Rollforward'!$B57)</f>
        <v>0</v>
      </c>
      <c r="CN57" s="51">
        <f>SUMIFS('Contract Data'!IR:IR,'Contract Data'!$C:$C,'Summary Rollforward'!$B57)</f>
        <v>0</v>
      </c>
      <c r="CP57" s="78">
        <f t="shared" si="23"/>
        <v>0</v>
      </c>
      <c r="CQ57" s="78">
        <f t="shared" si="24"/>
        <v>-0.22999999995226972</v>
      </c>
      <c r="CR57" s="78">
        <f t="shared" si="25"/>
        <v>-0.22999999995226972</v>
      </c>
      <c r="CT57" s="51">
        <f t="shared" si="3"/>
        <v>0</v>
      </c>
      <c r="CU57" s="51">
        <f>SUMIFS('Aug 25 Inv'!H:H,'Aug 25 Inv'!E:E,'Summary Rollforward'!$B57)</f>
        <v>0</v>
      </c>
      <c r="CV57" s="51">
        <f>-SUMIFS('Aug25 Dep'!J:J,'Aug25 Dep'!F:F,'Summary Rollforward'!$B57)</f>
        <v>0</v>
      </c>
      <c r="CW57" s="51">
        <f>SUMIFS('Contract Data'!IS:IS,'Contract Data'!$C:$C,'Summary Rollforward'!$B57)</f>
        <v>0</v>
      </c>
      <c r="CY57" s="78">
        <f t="shared" si="26"/>
        <v>0</v>
      </c>
      <c r="CZ57" s="78">
        <f t="shared" si="27"/>
        <v>-0.22999999995226972</v>
      </c>
      <c r="DA57" s="78">
        <f t="shared" si="28"/>
        <v>-0.22999999995226972</v>
      </c>
      <c r="DC57" s="51">
        <f t="shared" si="29"/>
        <v>0</v>
      </c>
      <c r="DD57" s="51">
        <f>SUMIFS('Sep 25 Inv'!H:H,'Sep 25 Inv'!E:E,'Summary Rollforward'!$B57)</f>
        <v>0</v>
      </c>
      <c r="DE57" s="51">
        <f>-SUMIFS('Sep25 Dep'!J:J,'Sep25 Dep'!F:F,'Summary Rollforward'!$B57)</f>
        <v>0</v>
      </c>
      <c r="DF57" s="51">
        <f>SUMIFS('Contract Data'!IT:IT,'Contract Data'!$C:$C,'Summary Rollforward'!$B57)</f>
        <v>0</v>
      </c>
      <c r="DH57" s="78">
        <f t="shared" si="51"/>
        <v>0</v>
      </c>
      <c r="DI57" s="78">
        <f t="shared" si="31"/>
        <v>-0.22999999995226972</v>
      </c>
      <c r="DJ57" s="78">
        <f t="shared" si="52"/>
        <v>-0.22999999995226972</v>
      </c>
      <c r="DL57" s="51">
        <f t="shared" si="4"/>
        <v>0</v>
      </c>
      <c r="DM57" s="51">
        <f>SUMIFS('Oct 25 Inv'!H:H,'Oct 25 Inv'!E:E,'Summary Rollforward'!$B57)</f>
        <v>0</v>
      </c>
      <c r="DN57" s="51">
        <f>-SUMIFS('Oct25 Dep'!J:J,'Oct25 Dep'!F:F,'Summary Rollforward'!$B57)</f>
        <v>0</v>
      </c>
      <c r="DO57" s="51">
        <f>SUMIFS('Contract Data'!IU:IU,'Contract Data'!$C:$C,'Summary Rollforward'!$B57)</f>
        <v>0</v>
      </c>
      <c r="DQ57" s="78">
        <f t="shared" si="5"/>
        <v>0</v>
      </c>
      <c r="DR57" s="78">
        <f t="shared" si="6"/>
        <v>-0.22999999995226972</v>
      </c>
      <c r="DS57" s="78">
        <f t="shared" si="7"/>
        <v>-0.22999999995226972</v>
      </c>
      <c r="DU57" s="51">
        <f t="shared" si="8"/>
        <v>0</v>
      </c>
      <c r="DV57" s="51">
        <f>SUMIFS('Nov 25 Inv'!H:H,'Nov 25 Inv'!E:E,'Summary Rollforward'!$B57)</f>
        <v>0</v>
      </c>
      <c r="DW57" s="51">
        <f>-SUMIFS('Nov25 Dep'!J:J,'Nov25 Dep'!F:F,'Summary Rollforward'!$B57)</f>
        <v>0</v>
      </c>
      <c r="DX57" s="51">
        <f>SUMIFS('Contract Data'!IV:IV,'Contract Data'!$C:$C,'Summary Rollforward'!$B57)</f>
        <v>0</v>
      </c>
      <c r="DZ57" s="78">
        <f t="shared" si="9"/>
        <v>0</v>
      </c>
      <c r="EA57" s="78">
        <f t="shared" si="10"/>
        <v>-0.22999999995226972</v>
      </c>
      <c r="EB57" s="78">
        <f t="shared" si="11"/>
        <v>-0.22999999995226972</v>
      </c>
      <c r="ED57" s="51">
        <f t="shared" si="12"/>
        <v>0</v>
      </c>
      <c r="EE57" s="51">
        <f>SUMIFS('Dec 25 Inv'!H:H,'Dec 25 Inv'!E:E,'Summary Rollforward'!$B57)</f>
        <v>0</v>
      </c>
      <c r="EF57" s="51">
        <f>-SUMIFS('Dec25 Dep'!I:I,'Dec25 Dep'!F:F,'Summary Rollforward'!$B57)</f>
        <v>0</v>
      </c>
      <c r="EG57" s="51">
        <f>SUMIFS('Contract Data'!IW:IW,'Contract Data'!$C:$C,'Summary Rollforward'!$B57)</f>
        <v>0</v>
      </c>
      <c r="EI57" s="78">
        <f t="shared" si="13"/>
        <v>0</v>
      </c>
      <c r="EJ57" s="78">
        <f t="shared" si="14"/>
        <v>-0.22999999995226972</v>
      </c>
      <c r="EK57" s="78">
        <f t="shared" si="15"/>
        <v>-0.22999999995226972</v>
      </c>
    </row>
    <row r="58" spans="2:141" x14ac:dyDescent="0.3">
      <c r="B58" s="48" t="s">
        <v>167</v>
      </c>
      <c r="C58" s="48" t="s">
        <v>111</v>
      </c>
      <c r="E58" s="51">
        <f>+'Aug 31'!G12</f>
        <v>66000</v>
      </c>
      <c r="F58" s="51">
        <f>+G58-E58</f>
        <v>-60500</v>
      </c>
      <c r="G58" s="51">
        <f>+'AR Calculation - Service'!AM270</f>
        <v>5500</v>
      </c>
      <c r="I58" s="51">
        <f>+'AR Calculation - Service'!AN269</f>
        <v>51150</v>
      </c>
      <c r="J58" s="51">
        <f>+'AR Calculation - Service'!AN268</f>
        <v>-66000</v>
      </c>
      <c r="L58" s="51">
        <f>+'Sep 30'!G16</f>
        <v>66000</v>
      </c>
      <c r="M58" s="51">
        <f>+N58-L58</f>
        <v>-75350</v>
      </c>
      <c r="N58" s="78">
        <f>+G58+I58+J58</f>
        <v>-9350</v>
      </c>
      <c r="O58" s="78"/>
      <c r="P58" s="78">
        <v>51150</v>
      </c>
      <c r="Q58" s="78">
        <f>-'Oct Collections'!J17</f>
        <v>-66000</v>
      </c>
      <c r="R58" s="78"/>
      <c r="S58" s="78">
        <v>0</v>
      </c>
      <c r="T58" s="78">
        <f t="shared" si="62"/>
        <v>-24200</v>
      </c>
      <c r="U58" s="78">
        <f t="shared" si="63"/>
        <v>-24200</v>
      </c>
      <c r="V58" s="78"/>
      <c r="W58" s="78">
        <f>+'AR Calculation - Service'!AP269</f>
        <v>51150</v>
      </c>
      <c r="X58" s="78">
        <f>-'Oct Collections'!Q17</f>
        <v>0</v>
      </c>
      <c r="Z58" s="51">
        <v>0</v>
      </c>
      <c r="AA58" s="51">
        <f t="shared" si="50"/>
        <v>26950</v>
      </c>
      <c r="AB58" s="51">
        <f t="shared" si="61"/>
        <v>26950</v>
      </c>
      <c r="AD58" s="51">
        <f>+'AR Calculation - Service'!AQ269-AE58</f>
        <v>-22345</v>
      </c>
      <c r="AE58" s="51">
        <f>+'Dec Invoicing'!I13</f>
        <v>66000</v>
      </c>
      <c r="AG58" s="51">
        <f>-'Oct Collections'!X17</f>
        <v>0</v>
      </c>
      <c r="AI58" s="51">
        <f>+'Dec 31'!G17</f>
        <v>66000</v>
      </c>
      <c r="AJ58" s="78">
        <f t="shared" si="0"/>
        <v>4605</v>
      </c>
      <c r="AK58" s="78">
        <f t="shared" si="33"/>
        <v>70605</v>
      </c>
      <c r="AM58" s="51">
        <v>0</v>
      </c>
      <c r="AN58" s="51">
        <f>+'Dec Invoicing'!Q13</f>
        <v>0</v>
      </c>
      <c r="AO58" s="51">
        <f>-'Oct Collections'!AF30-'Oct Collections'!AF31</f>
        <v>0</v>
      </c>
      <c r="AQ58" s="51">
        <f t="shared" si="34"/>
        <v>66000</v>
      </c>
      <c r="AR58" s="78">
        <f t="shared" si="35"/>
        <v>4605</v>
      </c>
      <c r="AS58" s="78">
        <f t="shared" si="36"/>
        <v>70605</v>
      </c>
      <c r="AU58" s="51">
        <f>'AR Calculation - Service'!AS269-AV58</f>
        <v>-2817</v>
      </c>
      <c r="AV58" s="51">
        <f>+'Feb Invoices'!G9</f>
        <v>4605</v>
      </c>
      <c r="AW58" s="51">
        <f>-'Oct Collections'!AN30-'Oct Collections'!AN31</f>
        <v>0</v>
      </c>
      <c r="AY58" s="51">
        <f t="shared" si="37"/>
        <v>70605</v>
      </c>
      <c r="AZ58" s="78">
        <f t="shared" si="38"/>
        <v>1788</v>
      </c>
      <c r="BA58" s="78">
        <f t="shared" si="39"/>
        <v>72393</v>
      </c>
      <c r="BC58" s="51">
        <v>0</v>
      </c>
      <c r="BD58" s="51">
        <f>+'Feb Invoices'!O9</f>
        <v>0</v>
      </c>
      <c r="BE58" s="51">
        <f>+'AR Calculation - Service'!AT268</f>
        <v>-66000</v>
      </c>
      <c r="BG58" s="51">
        <f t="shared" si="40"/>
        <v>4605</v>
      </c>
      <c r="BH58" s="78">
        <f t="shared" si="41"/>
        <v>1788</v>
      </c>
      <c r="BI58" s="78">
        <f t="shared" si="42"/>
        <v>6393</v>
      </c>
      <c r="BM58" s="51">
        <f>+'AR Calculation - Service'!AU268</f>
        <v>-4605</v>
      </c>
      <c r="BO58" s="51">
        <f t="shared" si="43"/>
        <v>0</v>
      </c>
      <c r="BP58" s="78">
        <f t="shared" si="44"/>
        <v>1788</v>
      </c>
      <c r="BQ58" s="78">
        <f t="shared" si="45"/>
        <v>1788</v>
      </c>
      <c r="BS58" s="51">
        <f t="shared" si="16"/>
        <v>0</v>
      </c>
      <c r="BT58" s="51">
        <v>0</v>
      </c>
      <c r="BU58" s="51">
        <v>0</v>
      </c>
      <c r="BV58" s="51">
        <f>SUMIFS('Contract Data'!IP:IP,'Contract Data'!C:C,'Summary Rollforward'!B58)</f>
        <v>0</v>
      </c>
      <c r="BX58" s="51">
        <f t="shared" si="17"/>
        <v>0</v>
      </c>
      <c r="BY58" s="78">
        <f t="shared" si="18"/>
        <v>1788</v>
      </c>
      <c r="BZ58" s="78">
        <f t="shared" si="19"/>
        <v>1788</v>
      </c>
      <c r="CB58" s="51">
        <f t="shared" si="1"/>
        <v>0</v>
      </c>
      <c r="CC58" s="51">
        <f>SUMIFS('June 25 Inv'!G:G,'June 25 Inv'!D:D,'Summary Rollforward'!$B58)</f>
        <v>0</v>
      </c>
      <c r="CD58" s="51">
        <f>-SUMIFS('Jun25 Dep'!I:I,'Jun25 Dep'!F:F,'Summary Rollforward'!$B58)</f>
        <v>0</v>
      </c>
      <c r="CE58" s="51">
        <f>SUMIFS('Contract Data'!IQ:IQ,'Contract Data'!$C:$C,'Summary Rollforward'!$B58)</f>
        <v>0</v>
      </c>
      <c r="CG58" s="51">
        <f t="shared" si="20"/>
        <v>0</v>
      </c>
      <c r="CH58" s="78">
        <f t="shared" si="21"/>
        <v>1788</v>
      </c>
      <c r="CI58" s="78">
        <f t="shared" si="22"/>
        <v>1788</v>
      </c>
      <c r="CK58" s="51">
        <f t="shared" si="2"/>
        <v>0</v>
      </c>
      <c r="CL58" s="51">
        <f>SUMIFS('Jul 25 Inv'!H:H,'Jul 25 Inv'!E:E,'Summary Rollforward'!$B58)</f>
        <v>0</v>
      </c>
      <c r="CM58" s="51">
        <f>-SUMIFS('Jul25 Dep'!J:J,'Jul25 Dep'!F:F,'Summary Rollforward'!$B58)</f>
        <v>0</v>
      </c>
      <c r="CN58" s="51">
        <f>SUMIFS('Contract Data'!IR:IR,'Contract Data'!$C:$C,'Summary Rollforward'!$B58)</f>
        <v>0</v>
      </c>
      <c r="CP58" s="51">
        <f t="shared" si="23"/>
        <v>0</v>
      </c>
      <c r="CQ58" s="78">
        <f t="shared" si="24"/>
        <v>1788</v>
      </c>
      <c r="CR58" s="78">
        <f t="shared" si="25"/>
        <v>1788</v>
      </c>
      <c r="CT58" s="51">
        <f t="shared" si="3"/>
        <v>0</v>
      </c>
      <c r="CU58" s="51">
        <f>SUMIFS('Aug 25 Inv'!H:H,'Aug 25 Inv'!E:E,'Summary Rollforward'!$B58)</f>
        <v>0</v>
      </c>
      <c r="CV58" s="51">
        <f>-SUMIFS('Aug25 Dep'!J:J,'Aug25 Dep'!F:F,'Summary Rollforward'!$B58)</f>
        <v>0</v>
      </c>
      <c r="CW58" s="51">
        <f>SUMIFS('Contract Data'!IS:IS,'Contract Data'!$C:$C,'Summary Rollforward'!$B58)</f>
        <v>0</v>
      </c>
      <c r="CY58" s="51">
        <f t="shared" si="26"/>
        <v>0</v>
      </c>
      <c r="CZ58" s="78">
        <f t="shared" si="27"/>
        <v>1788</v>
      </c>
      <c r="DA58" s="78">
        <f t="shared" si="28"/>
        <v>1788</v>
      </c>
      <c r="DC58" s="51">
        <f t="shared" si="29"/>
        <v>0</v>
      </c>
      <c r="DD58" s="51">
        <f>SUMIFS('Sep 25 Inv'!H:H,'Sep 25 Inv'!E:E,'Summary Rollforward'!$B58)</f>
        <v>0</v>
      </c>
      <c r="DE58" s="51">
        <f>-SUMIFS('Sep25 Dep'!J:J,'Sep25 Dep'!F:F,'Summary Rollforward'!$B58)</f>
        <v>0</v>
      </c>
      <c r="DF58" s="51">
        <f>SUMIFS('Contract Data'!IT:IT,'Contract Data'!$C:$C,'Summary Rollforward'!$B58)</f>
        <v>0</v>
      </c>
      <c r="DH58" s="78">
        <f t="shared" si="51"/>
        <v>0</v>
      </c>
      <c r="DI58" s="78">
        <f t="shared" si="31"/>
        <v>1788</v>
      </c>
      <c r="DJ58" s="78">
        <f>+DA58+DC58+DE58+DD58</f>
        <v>1788</v>
      </c>
      <c r="DL58" s="51">
        <f t="shared" si="4"/>
        <v>0</v>
      </c>
      <c r="DM58" s="51">
        <f>SUMIFS('Oct 25 Inv'!H:H,'Oct 25 Inv'!E:E,'Summary Rollforward'!$B58)</f>
        <v>0</v>
      </c>
      <c r="DN58" s="51">
        <f>-SUMIFS('Oct25 Dep'!J:J,'Oct25 Dep'!F:F,'Summary Rollforward'!$B58)</f>
        <v>0</v>
      </c>
      <c r="DO58" s="51">
        <f>SUMIFS('Contract Data'!IU:IU,'Contract Data'!$C:$C,'Summary Rollforward'!$B58)</f>
        <v>0</v>
      </c>
      <c r="DQ58" s="78">
        <f t="shared" si="5"/>
        <v>0</v>
      </c>
      <c r="DR58" s="78">
        <f t="shared" si="6"/>
        <v>1788</v>
      </c>
      <c r="DS58" s="78">
        <f t="shared" si="7"/>
        <v>1788</v>
      </c>
      <c r="DU58" s="51">
        <f t="shared" si="8"/>
        <v>0</v>
      </c>
      <c r="DV58" s="51">
        <f>SUMIFS('Nov 25 Inv'!H:H,'Nov 25 Inv'!E:E,'Summary Rollforward'!$B58)</f>
        <v>0</v>
      </c>
      <c r="DW58" s="51">
        <f>-SUMIFS('Nov25 Dep'!J:J,'Nov25 Dep'!F:F,'Summary Rollforward'!$B58)</f>
        <v>0</v>
      </c>
      <c r="DX58" s="51">
        <f>SUMIFS('Contract Data'!IV:IV,'Contract Data'!$C:$C,'Summary Rollforward'!$B58)</f>
        <v>0</v>
      </c>
      <c r="DZ58" s="78">
        <f t="shared" si="9"/>
        <v>0</v>
      </c>
      <c r="EA58" s="78">
        <f t="shared" si="10"/>
        <v>1788</v>
      </c>
      <c r="EB58" s="78">
        <f t="shared" si="11"/>
        <v>1788</v>
      </c>
      <c r="ED58" s="51">
        <f t="shared" si="12"/>
        <v>0</v>
      </c>
      <c r="EE58" s="51">
        <f>SUMIFS('Dec 25 Inv'!H:H,'Dec 25 Inv'!E:E,'Summary Rollforward'!$B58)</f>
        <v>1263.24</v>
      </c>
      <c r="EF58" s="51">
        <f>-SUMIFS('Dec25 Dep'!I:I,'Dec25 Dep'!F:F,'Summary Rollforward'!$B58)</f>
        <v>0</v>
      </c>
      <c r="EG58" s="51">
        <f>SUMIFS('Contract Data'!IW:IW,'Contract Data'!$C:$C,'Summary Rollforward'!$B58)</f>
        <v>1263.24</v>
      </c>
      <c r="EI58" s="78">
        <f t="shared" si="13"/>
        <v>1263.24</v>
      </c>
      <c r="EJ58" s="78">
        <f t="shared" si="14"/>
        <v>1787.9999999999998</v>
      </c>
      <c r="EK58" s="78">
        <f t="shared" si="15"/>
        <v>3051.24</v>
      </c>
    </row>
    <row r="59" spans="2:141" x14ac:dyDescent="0.3">
      <c r="B59" s="48" t="s">
        <v>1085</v>
      </c>
      <c r="C59" s="48" t="s">
        <v>1086</v>
      </c>
      <c r="N59" s="78"/>
      <c r="O59" s="78"/>
      <c r="P59" s="78"/>
      <c r="Q59" s="78"/>
      <c r="R59" s="78"/>
      <c r="S59" s="78"/>
      <c r="T59" s="78"/>
      <c r="U59" s="78"/>
      <c r="V59" s="78"/>
      <c r="W59" s="78"/>
      <c r="X59" s="78"/>
      <c r="AJ59" s="78"/>
      <c r="AK59" s="78"/>
      <c r="AR59" s="78"/>
      <c r="AS59" s="78"/>
      <c r="AZ59" s="78"/>
      <c r="BA59" s="78"/>
      <c r="BH59" s="78"/>
      <c r="BI59" s="78"/>
      <c r="BP59" s="78"/>
      <c r="BQ59" s="78"/>
      <c r="BY59" s="78"/>
      <c r="BZ59" s="78"/>
      <c r="CH59" s="78"/>
      <c r="CI59" s="78"/>
      <c r="CQ59" s="78"/>
      <c r="CR59" s="78"/>
      <c r="CZ59" s="78"/>
      <c r="DA59" s="78"/>
      <c r="DH59" s="78"/>
      <c r="DI59" s="78"/>
      <c r="DJ59" s="78"/>
      <c r="DL59" s="51">
        <f t="shared" si="4"/>
        <v>-36787.5</v>
      </c>
      <c r="DM59" s="51">
        <f>SUMIFS('Oct 25 Inv'!H:H,'Oct 25 Inv'!E:E,'Summary Rollforward'!$B59)</f>
        <v>47250</v>
      </c>
      <c r="DN59" s="51">
        <f>-SUMIFS('Oct25 Dep'!J:J,'Oct25 Dep'!F:F,'Summary Rollforward'!$B59)</f>
        <v>0</v>
      </c>
      <c r="DO59" s="51">
        <f>SUMIFS('Contract Data'!IU:IU,'Contract Data'!$C:$C,'Summary Rollforward'!$B59)</f>
        <v>10462.499999999996</v>
      </c>
      <c r="DQ59" s="78">
        <f t="shared" si="5"/>
        <v>47250</v>
      </c>
      <c r="DR59" s="78">
        <f t="shared" si="6"/>
        <v>-36787.5</v>
      </c>
      <c r="DS59" s="78">
        <f t="shared" si="7"/>
        <v>10462.5</v>
      </c>
      <c r="DU59" s="51">
        <f t="shared" si="8"/>
        <v>20925</v>
      </c>
      <c r="DV59" s="51">
        <f>SUMIFS('Nov 25 Inv'!H:H,'Nov 25 Inv'!E:E,'Summary Rollforward'!$B59)</f>
        <v>0</v>
      </c>
      <c r="DW59" s="51">
        <f>-SUMIFS('Nov25 Dep'!J:J,'Nov25 Dep'!F:F,'Summary Rollforward'!$B59)</f>
        <v>0</v>
      </c>
      <c r="DX59" s="51">
        <f>SUMIFS('Contract Data'!IV:IV,'Contract Data'!$C:$C,'Summary Rollforward'!$B59)</f>
        <v>20925</v>
      </c>
      <c r="DZ59" s="78">
        <f t="shared" si="9"/>
        <v>47250</v>
      </c>
      <c r="EA59" s="78">
        <f t="shared" si="10"/>
        <v>-15862.5</v>
      </c>
      <c r="EB59" s="78">
        <f t="shared" si="11"/>
        <v>31387.5</v>
      </c>
      <c r="ED59" s="51">
        <f t="shared" si="12"/>
        <v>20925</v>
      </c>
      <c r="EE59" s="51">
        <f>SUMIFS('Dec 25 Inv'!H:H,'Dec 25 Inv'!E:E,'Summary Rollforward'!$B59)</f>
        <v>0</v>
      </c>
      <c r="EF59" s="51">
        <f>-SUMIFS('Dec25 Dep'!I:I,'Dec25 Dep'!F:F,'Summary Rollforward'!$B59)</f>
        <v>-47250</v>
      </c>
      <c r="EG59" s="51">
        <f>SUMIFS('Contract Data'!IW:IW,'Contract Data'!$C:$C,'Summary Rollforward'!$B59)</f>
        <v>20925</v>
      </c>
      <c r="EI59" s="78">
        <f t="shared" si="13"/>
        <v>0</v>
      </c>
      <c r="EJ59" s="78">
        <f t="shared" si="14"/>
        <v>5062.5</v>
      </c>
      <c r="EK59" s="78">
        <f t="shared" si="15"/>
        <v>5062.5</v>
      </c>
    </row>
    <row r="60" spans="2:141" x14ac:dyDescent="0.3">
      <c r="B60" s="48" t="s">
        <v>204</v>
      </c>
      <c r="C60" s="48" t="s">
        <v>143</v>
      </c>
      <c r="F60" s="51">
        <f>+G60-E60</f>
        <v>156600</v>
      </c>
      <c r="G60" s="51">
        <f>+'AR Calculation - Service'!AM161</f>
        <v>156600</v>
      </c>
      <c r="I60" s="51">
        <f>+'AR Calculation - Service'!AN160</f>
        <v>64183</v>
      </c>
      <c r="M60" s="51">
        <f>+N60-L60</f>
        <v>220783</v>
      </c>
      <c r="N60" s="78">
        <f>+G60+I60+J60</f>
        <v>220783</v>
      </c>
      <c r="O60" s="78"/>
      <c r="P60" s="78">
        <v>40436.1</v>
      </c>
      <c r="Q60" s="78"/>
      <c r="R60" s="78"/>
      <c r="S60" s="78">
        <f>+'Oct 31'!G16</f>
        <v>68100</v>
      </c>
      <c r="T60" s="78">
        <f t="shared" si="62"/>
        <v>193119.1</v>
      </c>
      <c r="U60" s="78">
        <f t="shared" si="63"/>
        <v>261219.1</v>
      </c>
      <c r="V60" s="78"/>
      <c r="W60" s="78">
        <f>+'AR Calculation - Service'!AP160</f>
        <v>78386.399999999994</v>
      </c>
      <c r="X60" s="78"/>
      <c r="Z60" s="51">
        <f>+'Nov 30'!G17</f>
        <v>68100</v>
      </c>
      <c r="AA60" s="51">
        <f t="shared" si="50"/>
        <v>271505.5</v>
      </c>
      <c r="AB60" s="78">
        <f t="shared" si="61"/>
        <v>339605.5</v>
      </c>
      <c r="AC60" s="78"/>
      <c r="AD60" s="51">
        <f>+'AR Calculation - Service'!AQ160</f>
        <v>-27000</v>
      </c>
      <c r="AI60" s="78">
        <f>+'Dec 31'!G18</f>
        <v>68100</v>
      </c>
      <c r="AJ60" s="78">
        <f t="shared" si="0"/>
        <v>244505.5</v>
      </c>
      <c r="AK60" s="78">
        <f t="shared" si="33"/>
        <v>312605.5</v>
      </c>
      <c r="AL60" s="78"/>
      <c r="AM60" s="51">
        <v>0</v>
      </c>
      <c r="AO60" s="51">
        <f>-'Oct Collections'!AF31-'Oct Collections'!AF32</f>
        <v>0</v>
      </c>
      <c r="AQ60" s="78">
        <f t="shared" si="34"/>
        <v>68100</v>
      </c>
      <c r="AR60" s="78">
        <f t="shared" si="35"/>
        <v>244505.5</v>
      </c>
      <c r="AS60" s="78">
        <f t="shared" si="36"/>
        <v>312605.5</v>
      </c>
      <c r="AT60" s="78"/>
      <c r="AU60" s="51">
        <f>+'AR Calculation - Service'!AS160-'Summary Rollforward'!AV60</f>
        <v>37299</v>
      </c>
      <c r="AW60" s="51">
        <f>-'Oct Collections'!AN31-'Oct Collections'!AN32</f>
        <v>0</v>
      </c>
      <c r="AY60" s="78">
        <f t="shared" si="37"/>
        <v>68100</v>
      </c>
      <c r="AZ60" s="78">
        <f t="shared" si="38"/>
        <v>281804.5</v>
      </c>
      <c r="BA60" s="78">
        <f t="shared" si="39"/>
        <v>349904.5</v>
      </c>
      <c r="BB60" s="78"/>
      <c r="BC60" s="51">
        <f>-BD60</f>
        <v>-281804</v>
      </c>
      <c r="BD60" s="51">
        <f>+'Mar Invoices'!G7</f>
        <v>281804</v>
      </c>
      <c r="BG60" s="78">
        <f t="shared" si="40"/>
        <v>349904</v>
      </c>
      <c r="BH60" s="78">
        <f t="shared" si="41"/>
        <v>0.5</v>
      </c>
      <c r="BI60" s="78">
        <f t="shared" si="42"/>
        <v>349904.5</v>
      </c>
      <c r="BJ60" s="78"/>
      <c r="BM60" s="51">
        <f>+'AR Calculation - Service'!AU159</f>
        <v>-68100</v>
      </c>
      <c r="BO60" s="78">
        <f t="shared" si="43"/>
        <v>281804</v>
      </c>
      <c r="BP60" s="78">
        <f t="shared" si="44"/>
        <v>0.5</v>
      </c>
      <c r="BQ60" s="78">
        <f t="shared" si="45"/>
        <v>281804.5</v>
      </c>
      <c r="BR60" s="78"/>
      <c r="BS60" s="51">
        <f t="shared" si="16"/>
        <v>0</v>
      </c>
      <c r="BT60" s="51">
        <v>0</v>
      </c>
      <c r="BU60" s="51">
        <v>0</v>
      </c>
      <c r="BV60" s="51">
        <f>SUMIFS('Contract Data'!IP:IP,'Contract Data'!C:C,'Summary Rollforward'!B60)</f>
        <v>0</v>
      </c>
      <c r="BX60" s="78">
        <f t="shared" si="17"/>
        <v>281804</v>
      </c>
      <c r="BY60" s="78">
        <f t="shared" si="18"/>
        <v>0.5</v>
      </c>
      <c r="BZ60" s="78">
        <f t="shared" si="19"/>
        <v>281804.5</v>
      </c>
      <c r="CA60" s="78"/>
      <c r="CB60" s="51">
        <f t="shared" si="1"/>
        <v>0</v>
      </c>
      <c r="CC60" s="51">
        <f>SUMIFS('June 25 Inv'!G:G,'June 25 Inv'!D:D,'Summary Rollforward'!$B60)</f>
        <v>16543</v>
      </c>
      <c r="CD60" s="51">
        <f>-SUMIFS('Jun25 Dep'!I:I,'Jun25 Dep'!F:F,'Summary Rollforward'!$B60)</f>
        <v>-281804</v>
      </c>
      <c r="CE60" s="51">
        <f>SUMIFS('Contract Data'!IQ:IQ,'Contract Data'!$C:$C,'Summary Rollforward'!$B60)</f>
        <v>16543</v>
      </c>
      <c r="CG60" s="78">
        <f t="shared" si="20"/>
        <v>16543</v>
      </c>
      <c r="CH60" s="78">
        <f t="shared" si="21"/>
        <v>0.5</v>
      </c>
      <c r="CI60" s="78">
        <f t="shared" si="22"/>
        <v>16543.5</v>
      </c>
      <c r="CJ60" s="78"/>
      <c r="CK60" s="51">
        <f t="shared" si="2"/>
        <v>-0.5</v>
      </c>
      <c r="CL60" s="51">
        <f>SUMIFS('Jul 25 Inv'!H:H,'Jul 25 Inv'!E:E,'Summary Rollforward'!$B60)</f>
        <v>0</v>
      </c>
      <c r="CM60" s="51">
        <f>-SUMIFS('Jul25 Dep'!J:J,'Jul25 Dep'!F:F,'Summary Rollforward'!$B60)</f>
        <v>0</v>
      </c>
      <c r="CN60" s="51">
        <f>SUMIFS('Contract Data'!IR:IR,'Contract Data'!$C:$C,'Summary Rollforward'!$B60)</f>
        <v>-0.5</v>
      </c>
      <c r="CP60" s="78">
        <f t="shared" si="23"/>
        <v>16543</v>
      </c>
      <c r="CQ60" s="78">
        <f t="shared" si="24"/>
        <v>0</v>
      </c>
      <c r="CR60" s="78">
        <f t="shared" si="25"/>
        <v>16543</v>
      </c>
      <c r="CS60" s="329"/>
      <c r="CT60" s="51">
        <f t="shared" si="3"/>
        <v>0</v>
      </c>
      <c r="CU60" s="51">
        <f>SUMIFS('Aug 25 Inv'!H:H,'Aug 25 Inv'!E:E,'Summary Rollforward'!$B60)</f>
        <v>0</v>
      </c>
      <c r="CV60" s="51">
        <f>-SUMIFS('Aug25 Dep'!J:J,'Aug25 Dep'!F:F,'Summary Rollforward'!$B60)</f>
        <v>0</v>
      </c>
      <c r="CW60" s="51">
        <f>SUMIFS('Contract Data'!IS:IS,'Contract Data'!$C:$C,'Summary Rollforward'!$B60)</f>
        <v>0</v>
      </c>
      <c r="CY60" s="78">
        <f t="shared" si="26"/>
        <v>16543</v>
      </c>
      <c r="CZ60" s="78">
        <f t="shared" si="27"/>
        <v>0</v>
      </c>
      <c r="DA60" s="78">
        <f t="shared" si="28"/>
        <v>16543</v>
      </c>
      <c r="DC60" s="51">
        <f t="shared" si="29"/>
        <v>76973.100000000006</v>
      </c>
      <c r="DD60" s="51">
        <f>SUMIFS('Sep 25 Inv'!H:H,'Sep 25 Inv'!E:E,'Summary Rollforward'!$B60)</f>
        <v>0</v>
      </c>
      <c r="DE60" s="51">
        <f>-SUMIFS('Sep25 Dep'!J:J,'Sep25 Dep'!F:F,'Summary Rollforward'!$B60)</f>
        <v>0</v>
      </c>
      <c r="DF60" s="51">
        <f>SUMIFS('Contract Data'!IT:IT,'Contract Data'!$C:$C,'Summary Rollforward'!$B60)</f>
        <v>76973.100000000006</v>
      </c>
      <c r="DH60" s="78">
        <f t="shared" si="51"/>
        <v>16543</v>
      </c>
      <c r="DI60" s="78">
        <f t="shared" si="31"/>
        <v>76973.100000000006</v>
      </c>
      <c r="DJ60" s="78">
        <f t="shared" si="52"/>
        <v>93516.1</v>
      </c>
      <c r="DL60" s="51">
        <f t="shared" si="4"/>
        <v>0</v>
      </c>
      <c r="DM60" s="51">
        <f>SUMIFS('Oct 25 Inv'!H:H,'Oct 25 Inv'!E:E,'Summary Rollforward'!$B60)</f>
        <v>0</v>
      </c>
      <c r="DN60" s="51">
        <f>-SUMIFS('Oct25 Dep'!J:J,'Oct25 Dep'!F:F,'Summary Rollforward'!$B60)</f>
        <v>0</v>
      </c>
      <c r="DO60" s="51">
        <f>SUMIFS('Contract Data'!IU:IU,'Contract Data'!$C:$C,'Summary Rollforward'!$B60)</f>
        <v>0</v>
      </c>
      <c r="DQ60" s="78">
        <f t="shared" si="5"/>
        <v>16543</v>
      </c>
      <c r="DR60" s="78">
        <f t="shared" si="6"/>
        <v>76973.100000000006</v>
      </c>
      <c r="DS60" s="78">
        <f t="shared" si="7"/>
        <v>93516.1</v>
      </c>
      <c r="DU60" s="51">
        <f t="shared" si="8"/>
        <v>0</v>
      </c>
      <c r="DV60" s="51">
        <f>SUMIFS('Nov 25 Inv'!H:H,'Nov 25 Inv'!E:E,'Summary Rollforward'!$B60)</f>
        <v>0</v>
      </c>
      <c r="DW60" s="51">
        <f>-SUMIFS('Nov25 Dep'!J:J,'Nov25 Dep'!F:F,'Summary Rollforward'!$B60)</f>
        <v>-16543</v>
      </c>
      <c r="DX60" s="51">
        <f>SUMIFS('Contract Data'!IV:IV,'Contract Data'!$C:$C,'Summary Rollforward'!$B60)</f>
        <v>0</v>
      </c>
      <c r="DZ60" s="78">
        <f t="shared" si="9"/>
        <v>0</v>
      </c>
      <c r="EA60" s="78">
        <f t="shared" si="10"/>
        <v>76973.100000000006</v>
      </c>
      <c r="EB60" s="78">
        <f t="shared" si="11"/>
        <v>76973.100000000006</v>
      </c>
      <c r="ED60" s="51">
        <f t="shared" si="12"/>
        <v>0</v>
      </c>
      <c r="EE60" s="51">
        <f>SUMIFS('Dec 25 Inv'!H:H,'Dec 25 Inv'!E:E,'Summary Rollforward'!$B60)</f>
        <v>0</v>
      </c>
      <c r="EF60" s="51">
        <f>-SUMIFS('Dec25 Dep'!I:I,'Dec25 Dep'!F:F,'Summary Rollforward'!$B60)</f>
        <v>0</v>
      </c>
      <c r="EG60" s="51">
        <f>SUMIFS('Contract Data'!IW:IW,'Contract Data'!$C:$C,'Summary Rollforward'!$B60)</f>
        <v>0</v>
      </c>
      <c r="EI60" s="78">
        <f t="shared" si="13"/>
        <v>0</v>
      </c>
      <c r="EJ60" s="78">
        <f t="shared" si="14"/>
        <v>76973.100000000006</v>
      </c>
      <c r="EK60" s="78">
        <f t="shared" si="15"/>
        <v>76973.100000000006</v>
      </c>
    </row>
    <row r="61" spans="2:141" x14ac:dyDescent="0.3">
      <c r="B61" s="48" t="s">
        <v>147</v>
      </c>
      <c r="C61" s="48" t="s">
        <v>146</v>
      </c>
      <c r="F61" s="51">
        <f>+G61-E61</f>
        <v>10000.000000000022</v>
      </c>
      <c r="G61" s="51">
        <f>+'AR Calculation - Service'!AM169</f>
        <v>10000.000000000022</v>
      </c>
      <c r="M61" s="51">
        <f>+N61-L61</f>
        <v>10000.000000000022</v>
      </c>
      <c r="N61" s="78">
        <f>+G61+I61+J61</f>
        <v>10000.000000000022</v>
      </c>
      <c r="O61" s="78"/>
      <c r="P61" s="78"/>
      <c r="Q61" s="78"/>
      <c r="R61" s="78"/>
      <c r="S61" s="78">
        <v>0</v>
      </c>
      <c r="T61" s="78">
        <f t="shared" si="62"/>
        <v>10000.000000000022</v>
      </c>
      <c r="U61" s="78">
        <f t="shared" si="63"/>
        <v>10000.000000000022</v>
      </c>
      <c r="V61" s="78"/>
      <c r="W61" s="78"/>
      <c r="X61" s="78"/>
      <c r="Z61" s="51">
        <v>0</v>
      </c>
      <c r="AA61" s="51">
        <f t="shared" si="50"/>
        <v>10000.000000000022</v>
      </c>
      <c r="AB61" s="78">
        <f t="shared" si="61"/>
        <v>10000.000000000022</v>
      </c>
      <c r="AC61" s="78"/>
      <c r="AF61" s="51">
        <v>-10000</v>
      </c>
      <c r="AI61" s="78">
        <v>0</v>
      </c>
      <c r="AJ61" s="78">
        <f t="shared" si="0"/>
        <v>2.1827872842550278E-11</v>
      </c>
      <c r="AK61" s="78">
        <f t="shared" si="33"/>
        <v>2.1827872842550278E-11</v>
      </c>
      <c r="AL61" s="78"/>
      <c r="AM61" s="51">
        <v>0</v>
      </c>
      <c r="AO61" s="51">
        <f>-'Oct Collections'!AF32-'Oct Collections'!AF33</f>
        <v>0</v>
      </c>
      <c r="AQ61" s="78">
        <f t="shared" si="34"/>
        <v>0</v>
      </c>
      <c r="AR61" s="78">
        <f t="shared" si="35"/>
        <v>2.1827872842550278E-11</v>
      </c>
      <c r="AS61" s="78">
        <f t="shared" si="36"/>
        <v>2.1827872842550278E-11</v>
      </c>
      <c r="AT61" s="78"/>
      <c r="AU61" s="51">
        <v>0</v>
      </c>
      <c r="AW61" s="51">
        <f>-'Oct Collections'!AN32-'Oct Collections'!AN33</f>
        <v>0</v>
      </c>
      <c r="AY61" s="78">
        <f t="shared" si="37"/>
        <v>0</v>
      </c>
      <c r="AZ61" s="78">
        <f t="shared" si="38"/>
        <v>2.1827872842550278E-11</v>
      </c>
      <c r="BA61" s="78">
        <f t="shared" si="39"/>
        <v>2.1827872842550278E-11</v>
      </c>
      <c r="BB61" s="78"/>
      <c r="BC61" s="51">
        <v>0</v>
      </c>
      <c r="BG61" s="78">
        <f t="shared" si="40"/>
        <v>0</v>
      </c>
      <c r="BH61" s="78">
        <f t="shared" si="41"/>
        <v>2.1827872842550278E-11</v>
      </c>
      <c r="BI61" s="78">
        <f t="shared" si="42"/>
        <v>2.1827872842550278E-11</v>
      </c>
      <c r="BJ61" s="78"/>
      <c r="BO61" s="78">
        <f t="shared" si="43"/>
        <v>0</v>
      </c>
      <c r="BP61" s="78">
        <f t="shared" si="44"/>
        <v>2.1827872842550278E-11</v>
      </c>
      <c r="BQ61" s="78">
        <f t="shared" si="45"/>
        <v>2.1827872842550278E-11</v>
      </c>
      <c r="BR61" s="78"/>
      <c r="BS61" s="51">
        <f t="shared" si="16"/>
        <v>0</v>
      </c>
      <c r="BT61" s="51">
        <v>0</v>
      </c>
      <c r="BU61" s="51">
        <v>0</v>
      </c>
      <c r="BV61" s="51">
        <f>SUMIFS('Contract Data'!IP:IP,'Contract Data'!C:C,'Summary Rollforward'!B61)</f>
        <v>0</v>
      </c>
      <c r="BX61" s="78">
        <f t="shared" si="17"/>
        <v>0</v>
      </c>
      <c r="BY61" s="78">
        <f t="shared" si="18"/>
        <v>2.1827872842550278E-11</v>
      </c>
      <c r="BZ61" s="78">
        <f t="shared" si="19"/>
        <v>2.1827872842550278E-11</v>
      </c>
      <c r="CA61" s="78"/>
      <c r="CB61" s="51">
        <f t="shared" si="1"/>
        <v>0</v>
      </c>
      <c r="CC61" s="51">
        <f>SUMIFS('June 25 Inv'!G:G,'June 25 Inv'!D:D,'Summary Rollforward'!$B61)</f>
        <v>0</v>
      </c>
      <c r="CD61" s="51">
        <f>-SUMIFS('Jun25 Dep'!I:I,'Jun25 Dep'!F:F,'Summary Rollforward'!$B61)</f>
        <v>0</v>
      </c>
      <c r="CE61" s="51">
        <f>SUMIFS('Contract Data'!IQ:IQ,'Contract Data'!$C:$C,'Summary Rollforward'!$B61)</f>
        <v>0</v>
      </c>
      <c r="CG61" s="78">
        <f t="shared" si="20"/>
        <v>0</v>
      </c>
      <c r="CH61" s="78">
        <f t="shared" si="21"/>
        <v>2.1827872842550278E-11</v>
      </c>
      <c r="CI61" s="78">
        <f t="shared" si="22"/>
        <v>2.1827872842550278E-11</v>
      </c>
      <c r="CJ61" s="78"/>
      <c r="CK61" s="51">
        <f t="shared" si="2"/>
        <v>0</v>
      </c>
      <c r="CL61" s="51">
        <f>SUMIFS('Jul 25 Inv'!H:H,'Jul 25 Inv'!E:E,'Summary Rollforward'!$B61)</f>
        <v>0</v>
      </c>
      <c r="CM61" s="51">
        <f>-SUMIFS('Jul25 Dep'!J:J,'Jul25 Dep'!F:F,'Summary Rollforward'!$B61)</f>
        <v>0</v>
      </c>
      <c r="CN61" s="51">
        <f>SUMIFS('Contract Data'!IR:IR,'Contract Data'!$C:$C,'Summary Rollforward'!$B61)</f>
        <v>0</v>
      </c>
      <c r="CP61" s="78">
        <f t="shared" si="23"/>
        <v>0</v>
      </c>
      <c r="CQ61" s="78">
        <f t="shared" si="24"/>
        <v>2.1827872842550278E-11</v>
      </c>
      <c r="CR61" s="78">
        <f t="shared" si="25"/>
        <v>2.1827872842550278E-11</v>
      </c>
      <c r="CT61" s="51">
        <f t="shared" si="3"/>
        <v>0</v>
      </c>
      <c r="CU61" s="51">
        <f>SUMIFS('Aug 25 Inv'!H:H,'Aug 25 Inv'!E:E,'Summary Rollforward'!$B61)</f>
        <v>0</v>
      </c>
      <c r="CV61" s="51">
        <f>-SUMIFS('Aug25 Dep'!J:J,'Aug25 Dep'!F:F,'Summary Rollforward'!$B61)</f>
        <v>0</v>
      </c>
      <c r="CW61" s="51">
        <f>SUMIFS('Contract Data'!IS:IS,'Contract Data'!$C:$C,'Summary Rollforward'!$B61)</f>
        <v>0</v>
      </c>
      <c r="CY61" s="78">
        <f t="shared" si="26"/>
        <v>0</v>
      </c>
      <c r="CZ61" s="78">
        <f t="shared" si="27"/>
        <v>2.1827872842550278E-11</v>
      </c>
      <c r="DA61" s="78">
        <f t="shared" si="28"/>
        <v>2.1827872842550278E-11</v>
      </c>
      <c r="DC61" s="51">
        <f t="shared" si="29"/>
        <v>0</v>
      </c>
      <c r="DD61" s="51">
        <f>SUMIFS('Sep 25 Inv'!H:H,'Sep 25 Inv'!E:E,'Summary Rollforward'!$B61)</f>
        <v>0</v>
      </c>
      <c r="DE61" s="51">
        <f>-SUMIFS('Sep25 Dep'!J:J,'Sep25 Dep'!F:F,'Summary Rollforward'!$B61)</f>
        <v>0</v>
      </c>
      <c r="DF61" s="51">
        <f>SUMIFS('Contract Data'!IT:IT,'Contract Data'!$C:$C,'Summary Rollforward'!$B61)</f>
        <v>0</v>
      </c>
      <c r="DH61" s="78">
        <f t="shared" si="51"/>
        <v>0</v>
      </c>
      <c r="DI61" s="78">
        <f t="shared" si="31"/>
        <v>2.1827872842550278E-11</v>
      </c>
      <c r="DJ61" s="78">
        <f t="shared" si="52"/>
        <v>2.1827872842550278E-11</v>
      </c>
      <c r="DL61" s="51">
        <f t="shared" si="4"/>
        <v>0</v>
      </c>
      <c r="DM61" s="51">
        <f>SUMIFS('Oct 25 Inv'!H:H,'Oct 25 Inv'!E:E,'Summary Rollforward'!$B61)</f>
        <v>0</v>
      </c>
      <c r="DN61" s="51">
        <f>-SUMIFS('Oct25 Dep'!J:J,'Oct25 Dep'!F:F,'Summary Rollforward'!$B61)</f>
        <v>0</v>
      </c>
      <c r="DO61" s="51">
        <f>SUMIFS('Contract Data'!IU:IU,'Contract Data'!$C:$C,'Summary Rollforward'!$B61)</f>
        <v>0</v>
      </c>
      <c r="DQ61" s="78">
        <f t="shared" si="5"/>
        <v>0</v>
      </c>
      <c r="DR61" s="78">
        <f t="shared" si="6"/>
        <v>2.1827872842550278E-11</v>
      </c>
      <c r="DS61" s="78">
        <f t="shared" si="7"/>
        <v>2.1827872842550278E-11</v>
      </c>
      <c r="DU61" s="51">
        <f t="shared" si="8"/>
        <v>0</v>
      </c>
      <c r="DV61" s="51">
        <f>SUMIFS('Nov 25 Inv'!H:H,'Nov 25 Inv'!E:E,'Summary Rollforward'!$B61)</f>
        <v>0</v>
      </c>
      <c r="DW61" s="51">
        <f>-SUMIFS('Nov25 Dep'!J:J,'Nov25 Dep'!F:F,'Summary Rollforward'!$B61)</f>
        <v>0</v>
      </c>
      <c r="DX61" s="51">
        <f>SUMIFS('Contract Data'!IV:IV,'Contract Data'!$C:$C,'Summary Rollforward'!$B61)</f>
        <v>0</v>
      </c>
      <c r="DZ61" s="78">
        <f t="shared" si="9"/>
        <v>0</v>
      </c>
      <c r="EA61" s="78">
        <f t="shared" si="10"/>
        <v>2.1827872842550278E-11</v>
      </c>
      <c r="EB61" s="78">
        <f t="shared" si="11"/>
        <v>2.1827872842550278E-11</v>
      </c>
      <c r="ED61" s="51">
        <f t="shared" si="12"/>
        <v>0</v>
      </c>
      <c r="EE61" s="51">
        <f>SUMIFS('Dec 25 Inv'!H:H,'Dec 25 Inv'!E:E,'Summary Rollforward'!$B61)</f>
        <v>0</v>
      </c>
      <c r="EF61" s="51">
        <f>-SUMIFS('Dec25 Dep'!I:I,'Dec25 Dep'!F:F,'Summary Rollforward'!$B61)</f>
        <v>0</v>
      </c>
      <c r="EG61" s="51">
        <f>SUMIFS('Contract Data'!IW:IW,'Contract Data'!$C:$C,'Summary Rollforward'!$B61)</f>
        <v>0</v>
      </c>
      <c r="EI61" s="78">
        <f t="shared" si="13"/>
        <v>0</v>
      </c>
      <c r="EJ61" s="78">
        <f t="shared" si="14"/>
        <v>2.1827872842550278E-11</v>
      </c>
      <c r="EK61" s="78">
        <f t="shared" si="15"/>
        <v>2.1827872842550278E-11</v>
      </c>
    </row>
    <row r="62" spans="2:141" x14ac:dyDescent="0.3">
      <c r="B62" s="48" t="s">
        <v>947</v>
      </c>
      <c r="C62" s="48" t="s">
        <v>950</v>
      </c>
      <c r="N62" s="78"/>
      <c r="O62" s="78"/>
      <c r="P62" s="78"/>
      <c r="Q62" s="78"/>
      <c r="R62" s="78"/>
      <c r="S62" s="78"/>
      <c r="T62" s="78"/>
      <c r="U62" s="78"/>
      <c r="V62" s="78"/>
      <c r="W62" s="78"/>
      <c r="X62" s="78"/>
      <c r="AB62" s="78"/>
      <c r="AC62" s="78"/>
      <c r="AI62" s="78"/>
      <c r="AJ62" s="78"/>
      <c r="AK62" s="78"/>
      <c r="AL62" s="78"/>
      <c r="AQ62" s="78"/>
      <c r="AR62" s="78"/>
      <c r="AS62" s="78"/>
      <c r="AT62" s="78"/>
      <c r="AY62" s="78"/>
      <c r="AZ62" s="78"/>
      <c r="BA62" s="78"/>
      <c r="BB62" s="78"/>
      <c r="BG62" s="78"/>
      <c r="BH62" s="78"/>
      <c r="BI62" s="78"/>
      <c r="BJ62" s="78"/>
      <c r="BO62" s="78"/>
      <c r="BP62" s="78"/>
      <c r="BQ62" s="78"/>
      <c r="BR62" s="78"/>
      <c r="BX62" s="78"/>
      <c r="BY62" s="78"/>
      <c r="BZ62" s="78"/>
      <c r="CA62" s="78"/>
      <c r="CG62" s="78"/>
      <c r="CH62" s="78"/>
      <c r="CI62" s="78"/>
      <c r="CJ62" s="78"/>
      <c r="CP62" s="78"/>
      <c r="CQ62" s="78"/>
      <c r="CR62" s="78"/>
      <c r="CT62" s="51">
        <f>CW62-CU62</f>
        <v>9299.9999999999964</v>
      </c>
      <c r="CU62" s="51">
        <f>SUMIFS('Aug 25 Inv'!H:H,'Aug 25 Inv'!E:E,'Summary Rollforward'!$B62)</f>
        <v>0</v>
      </c>
      <c r="CV62" s="51">
        <f>-SUMIFS('Aug25 Dep'!J:J,'Aug25 Dep'!F:F,'Summary Rollforward'!$B62)</f>
        <v>0</v>
      </c>
      <c r="CW62" s="51">
        <f>SUMIFS('Contract Data'!IS:IS,'Contract Data'!$C:$C,'Summary Rollforward'!$B62)</f>
        <v>9299.9999999999964</v>
      </c>
      <c r="CY62" s="78">
        <f>+CP62+CU62+CV62</f>
        <v>0</v>
      </c>
      <c r="CZ62" s="78">
        <f>+DA62-CY62</f>
        <v>9299.9999999999964</v>
      </c>
      <c r="DA62" s="78">
        <f>+CR62+CT62+CV62+CU62</f>
        <v>9299.9999999999964</v>
      </c>
      <c r="DC62" s="51">
        <f t="shared" si="29"/>
        <v>8600</v>
      </c>
      <c r="DD62" s="51">
        <f>SUMIFS('Sep 25 Inv'!H:H,'Sep 25 Inv'!E:E,'Summary Rollforward'!$B62)</f>
        <v>10000</v>
      </c>
      <c r="DE62" s="51">
        <f>-SUMIFS('Sep25 Dep'!J:J,'Sep25 Dep'!F:F,'Summary Rollforward'!$B62)</f>
        <v>0</v>
      </c>
      <c r="DF62" s="51">
        <f>SUMIFS('Contract Data'!IT:IT,'Contract Data'!$C:$C,'Summary Rollforward'!$B62)</f>
        <v>18600</v>
      </c>
      <c r="DH62" s="78">
        <f t="shared" si="51"/>
        <v>10000</v>
      </c>
      <c r="DI62" s="78">
        <f t="shared" si="31"/>
        <v>17899.999999999996</v>
      </c>
      <c r="DJ62" s="78">
        <f t="shared" si="52"/>
        <v>27899.999999999996</v>
      </c>
      <c r="DL62" s="51">
        <f t="shared" si="4"/>
        <v>8600</v>
      </c>
      <c r="DM62" s="51">
        <f>SUMIFS('Oct 25 Inv'!H:H,'Oct 25 Inv'!E:E,'Summary Rollforward'!$B62)</f>
        <v>10000</v>
      </c>
      <c r="DN62" s="51">
        <f>-SUMIFS('Oct25 Dep'!J:J,'Oct25 Dep'!F:F,'Summary Rollforward'!$B62)</f>
        <v>-10000</v>
      </c>
      <c r="DO62" s="51">
        <f>SUMIFS('Contract Data'!IU:IU,'Contract Data'!$C:$C,'Summary Rollforward'!$B62)</f>
        <v>18600</v>
      </c>
      <c r="DQ62" s="78">
        <f t="shared" si="5"/>
        <v>10000</v>
      </c>
      <c r="DR62" s="78">
        <f t="shared" si="6"/>
        <v>26500</v>
      </c>
      <c r="DS62" s="78">
        <f t="shared" si="7"/>
        <v>36500</v>
      </c>
      <c r="DU62" s="51">
        <f t="shared" si="8"/>
        <v>12158.204999999998</v>
      </c>
      <c r="DV62" s="51">
        <f>SUMIFS('Nov 25 Inv'!H:H,'Nov 25 Inv'!E:E,'Summary Rollforward'!$B62)</f>
        <v>12980</v>
      </c>
      <c r="DW62" s="51">
        <f>-SUMIFS('Nov25 Dep'!J:J,'Nov25 Dep'!F:F,'Summary Rollforward'!$B62)</f>
        <v>0</v>
      </c>
      <c r="DX62" s="51">
        <f>SUMIFS('Contract Data'!IV:IV,'Contract Data'!$C:$C,'Summary Rollforward'!$B62)</f>
        <v>25138.204999999998</v>
      </c>
      <c r="DZ62" s="78">
        <f t="shared" si="9"/>
        <v>22980</v>
      </c>
      <c r="EA62" s="78">
        <f t="shared" si="10"/>
        <v>38658.205000000002</v>
      </c>
      <c r="EB62" s="78">
        <f t="shared" si="11"/>
        <v>61638.205000000002</v>
      </c>
      <c r="ED62" s="51">
        <f t="shared" si="12"/>
        <v>48600</v>
      </c>
      <c r="EE62" s="51">
        <f>SUMIFS('Dec 25 Inv'!H:H,'Dec 25 Inv'!E:E,'Summary Rollforward'!$B62)</f>
        <v>10000</v>
      </c>
      <c r="EF62" s="51">
        <f>-SUMIFS('Dec25 Dep'!I:I,'Dec25 Dep'!F:F,'Summary Rollforward'!$B62)</f>
        <v>-20000</v>
      </c>
      <c r="EG62" s="51">
        <f>SUMIFS('Contract Data'!IW:IW,'Contract Data'!$C:$C,'Summary Rollforward'!$B62)</f>
        <v>58600</v>
      </c>
      <c r="EI62" s="78">
        <f t="shared" si="13"/>
        <v>12980</v>
      </c>
      <c r="EJ62" s="78">
        <f t="shared" si="14"/>
        <v>87258.205000000002</v>
      </c>
      <c r="EK62" s="78">
        <f t="shared" si="15"/>
        <v>100238.205</v>
      </c>
    </row>
    <row r="63" spans="2:141" x14ac:dyDescent="0.3">
      <c r="B63" s="48" t="s">
        <v>725</v>
      </c>
      <c r="C63" s="48" t="s">
        <v>449</v>
      </c>
      <c r="N63" s="78"/>
      <c r="O63" s="78"/>
      <c r="P63" s="78"/>
      <c r="Q63" s="78"/>
      <c r="R63" s="78"/>
      <c r="S63" s="78"/>
      <c r="T63" s="78"/>
      <c r="U63" s="78"/>
      <c r="V63" s="78"/>
      <c r="W63" s="78"/>
      <c r="X63" s="78"/>
      <c r="AB63" s="78"/>
      <c r="AC63" s="78"/>
      <c r="AI63" s="78"/>
      <c r="AJ63" s="78"/>
      <c r="AK63" s="78"/>
      <c r="AL63" s="78"/>
      <c r="AQ63" s="78"/>
      <c r="AR63" s="78"/>
      <c r="AS63" s="78"/>
      <c r="AT63" s="78"/>
      <c r="AY63" s="78"/>
      <c r="AZ63" s="78"/>
      <c r="BA63" s="78"/>
      <c r="BB63" s="78"/>
      <c r="BG63" s="78"/>
      <c r="BH63" s="78"/>
      <c r="BI63" s="78"/>
      <c r="BJ63" s="78"/>
      <c r="BO63" s="78"/>
      <c r="BP63" s="78"/>
      <c r="BQ63" s="78"/>
      <c r="BR63" s="78"/>
      <c r="BX63" s="78"/>
      <c r="BY63" s="78"/>
      <c r="BZ63" s="78"/>
      <c r="CA63" s="78"/>
      <c r="CG63" s="78"/>
      <c r="CH63" s="78"/>
      <c r="CI63" s="78"/>
      <c r="CJ63" s="78"/>
      <c r="CP63" s="78"/>
      <c r="CQ63" s="78"/>
      <c r="CR63" s="78"/>
      <c r="CT63" s="51">
        <f>CW63-CU63</f>
        <v>38351.800000000003</v>
      </c>
      <c r="CU63" s="51">
        <f>SUMIFS('Aug 25 Inv'!H:H,'Aug 25 Inv'!E:E,'Summary Rollforward'!$B63)</f>
        <v>0</v>
      </c>
      <c r="CV63" s="51">
        <f>-SUMIFS('Aug25 Dep'!J:J,'Aug25 Dep'!F:F,'Summary Rollforward'!$B63)</f>
        <v>0</v>
      </c>
      <c r="CW63" s="51">
        <f>SUMIFS('Contract Data'!IS:IS,'Contract Data'!$C:$C,'Summary Rollforward'!$B63)</f>
        <v>38351.800000000003</v>
      </c>
      <c r="CY63" s="78">
        <f>+CP63+CU63+CV63</f>
        <v>0</v>
      </c>
      <c r="CZ63" s="78">
        <f>+DA63-CY63</f>
        <v>38351.800000000003</v>
      </c>
      <c r="DA63" s="78">
        <f>+CR63+CT63+CV63+CU63</f>
        <v>38351.800000000003</v>
      </c>
      <c r="DC63" s="51">
        <f t="shared" si="29"/>
        <v>76703.600000000006</v>
      </c>
      <c r="DD63" s="51">
        <f>SUMIFS('Sep 25 Inv'!H:H,'Sep 25 Inv'!E:E,'Summary Rollforward'!$B63)</f>
        <v>0</v>
      </c>
      <c r="DE63" s="51">
        <f>-SUMIFS('Sep25 Dep'!J:J,'Sep25 Dep'!F:F,'Summary Rollforward'!$B63)</f>
        <v>0</v>
      </c>
      <c r="DF63" s="51">
        <f>SUMIFS('Contract Data'!IT:IT,'Contract Data'!$C:$C,'Summary Rollforward'!$B63)</f>
        <v>76703.600000000006</v>
      </c>
      <c r="DH63" s="78">
        <f t="shared" si="51"/>
        <v>0</v>
      </c>
      <c r="DI63" s="78">
        <f t="shared" si="31"/>
        <v>115055.40000000001</v>
      </c>
      <c r="DJ63" s="78">
        <f t="shared" si="52"/>
        <v>115055.40000000001</v>
      </c>
      <c r="DL63" s="51">
        <f t="shared" si="4"/>
        <v>76703.600000000006</v>
      </c>
      <c r="DM63" s="51">
        <f>SUMIFS('Oct 25 Inv'!H:H,'Oct 25 Inv'!E:E,'Summary Rollforward'!$B63)</f>
        <v>0</v>
      </c>
      <c r="DN63" s="51">
        <f>-SUMIFS('Oct25 Dep'!J:J,'Oct25 Dep'!F:F,'Summary Rollforward'!$B63)</f>
        <v>0</v>
      </c>
      <c r="DO63" s="51">
        <f>SUMIFS('Contract Data'!IU:IU,'Contract Data'!$C:$C,'Summary Rollforward'!$B63)</f>
        <v>76703.600000000006</v>
      </c>
      <c r="DQ63" s="78">
        <f t="shared" si="5"/>
        <v>0</v>
      </c>
      <c r="DR63" s="78">
        <f t="shared" si="6"/>
        <v>191759</v>
      </c>
      <c r="DS63" s="78">
        <f t="shared" si="7"/>
        <v>191759</v>
      </c>
      <c r="DU63" s="51">
        <f t="shared" si="8"/>
        <v>38351.800000000003</v>
      </c>
      <c r="DV63" s="51">
        <f>SUMIFS('Nov 25 Inv'!H:H,'Nov 25 Inv'!E:E,'Summary Rollforward'!$B63)</f>
        <v>0</v>
      </c>
      <c r="DW63" s="51">
        <f>-SUMIFS('Nov25 Dep'!J:J,'Nov25 Dep'!F:F,'Summary Rollforward'!$B63)</f>
        <v>0</v>
      </c>
      <c r="DX63" s="51">
        <f>SUMIFS('Contract Data'!IV:IV,'Contract Data'!$C:$C,'Summary Rollforward'!$B63)</f>
        <v>38351.800000000003</v>
      </c>
      <c r="DZ63" s="78">
        <f t="shared" si="9"/>
        <v>0</v>
      </c>
      <c r="EA63" s="78">
        <f t="shared" si="10"/>
        <v>230110.8</v>
      </c>
      <c r="EB63" s="78">
        <f t="shared" si="11"/>
        <v>230110.8</v>
      </c>
      <c r="ED63" s="51">
        <f t="shared" si="12"/>
        <v>10000</v>
      </c>
      <c r="EE63" s="51">
        <f>SUMIFS('Dec 25 Inv'!H:H,'Dec 25 Inv'!E:E,'Summary Rollforward'!$B63)</f>
        <v>0</v>
      </c>
      <c r="EF63" s="51">
        <f>-SUMIFS('Dec25 Dep'!I:I,'Dec25 Dep'!F:F,'Summary Rollforward'!$B63)</f>
        <v>0</v>
      </c>
      <c r="EG63" s="51">
        <f>SUMIFS('Contract Data'!IW:IW,'Contract Data'!$C:$C,'Summary Rollforward'!$B63)</f>
        <v>10000</v>
      </c>
      <c r="EI63" s="78">
        <f t="shared" si="13"/>
        <v>0</v>
      </c>
      <c r="EJ63" s="78">
        <f t="shared" si="14"/>
        <v>240110.8</v>
      </c>
      <c r="EK63" s="78">
        <f t="shared" si="15"/>
        <v>240110.8</v>
      </c>
    </row>
    <row r="64" spans="2:141" x14ac:dyDescent="0.3">
      <c r="B64" s="48" t="s">
        <v>261</v>
      </c>
      <c r="C64" s="48" t="s">
        <v>148</v>
      </c>
      <c r="N64" s="78"/>
      <c r="O64" s="78"/>
      <c r="P64" s="78">
        <v>3875.0000000000005</v>
      </c>
      <c r="Q64" s="78"/>
      <c r="R64" s="78"/>
      <c r="S64" s="78">
        <f>+'Oct 31'!G17</f>
        <v>25000</v>
      </c>
      <c r="T64" s="78">
        <f t="shared" si="62"/>
        <v>-21125</v>
      </c>
      <c r="U64" s="78">
        <f t="shared" si="63"/>
        <v>3875.0000000000005</v>
      </c>
      <c r="V64" s="78"/>
      <c r="W64" s="78">
        <f>+'AR Calculation - Service'!AP329</f>
        <v>23250</v>
      </c>
      <c r="X64" s="78"/>
      <c r="Z64" s="51">
        <f>+'Nov 30'!G18</f>
        <v>25000</v>
      </c>
      <c r="AA64" s="51">
        <f t="shared" si="50"/>
        <v>2125</v>
      </c>
      <c r="AB64" s="78">
        <f t="shared" si="61"/>
        <v>27125</v>
      </c>
      <c r="AC64" s="78"/>
      <c r="AD64" s="51">
        <f>+'AR Calculation - Service'!AQ329-AE64</f>
        <v>22875</v>
      </c>
      <c r="AE64" s="51">
        <f>+'Dec Invoicing'!I19</f>
        <v>25000</v>
      </c>
      <c r="AI64" s="78">
        <f>+'Dec 31'!G19</f>
        <v>50000</v>
      </c>
      <c r="AJ64" s="78">
        <f t="shared" si="0"/>
        <v>25000</v>
      </c>
      <c r="AK64" s="78">
        <f t="shared" si="33"/>
        <v>75000</v>
      </c>
      <c r="AL64" s="78"/>
      <c r="AM64" s="51">
        <f>+'AR Calculation - Service'!AR329-'Summary Rollforward'!AN64</f>
        <v>-25000</v>
      </c>
      <c r="AN64" s="51">
        <f>+'Jan Invoicing'!G13</f>
        <v>25000</v>
      </c>
      <c r="AO64" s="51">
        <f>-'Oct Collections'!AF33-'Oct Collections'!AF34</f>
        <v>0</v>
      </c>
      <c r="AQ64" s="78">
        <f t="shared" si="34"/>
        <v>75000</v>
      </c>
      <c r="AR64" s="78">
        <f t="shared" si="35"/>
        <v>0</v>
      </c>
      <c r="AS64" s="78">
        <f t="shared" si="36"/>
        <v>75000</v>
      </c>
      <c r="AT64" s="78"/>
      <c r="AU64" s="51">
        <f>+'AR Calculation - Service'!BB329-'Summary Rollforward'!AV64</f>
        <v>0</v>
      </c>
      <c r="AV64" s="51">
        <f>+'Jan Invoicing'!O13</f>
        <v>0</v>
      </c>
      <c r="AW64" s="51">
        <f>-'Oct Collections'!AN33-'Oct Collections'!AN34</f>
        <v>0</v>
      </c>
      <c r="AY64" s="78">
        <f t="shared" si="37"/>
        <v>75000</v>
      </c>
      <c r="AZ64" s="78">
        <f t="shared" si="38"/>
        <v>0</v>
      </c>
      <c r="BA64" s="78">
        <f t="shared" si="39"/>
        <v>75000</v>
      </c>
      <c r="BB64" s="78"/>
      <c r="BC64" s="51">
        <v>0</v>
      </c>
      <c r="BD64" s="51">
        <f>+'Jan Invoicing'!W13</f>
        <v>0</v>
      </c>
      <c r="BG64" s="78">
        <f t="shared" si="40"/>
        <v>75000</v>
      </c>
      <c r="BH64" s="78">
        <f t="shared" si="41"/>
        <v>0</v>
      </c>
      <c r="BI64" s="78">
        <f t="shared" si="42"/>
        <v>75000</v>
      </c>
      <c r="BJ64" s="78"/>
      <c r="BO64" s="78">
        <f t="shared" si="43"/>
        <v>75000</v>
      </c>
      <c r="BP64" s="78">
        <f t="shared" si="44"/>
        <v>0</v>
      </c>
      <c r="BQ64" s="78">
        <f t="shared" si="45"/>
        <v>75000</v>
      </c>
      <c r="BR64" s="78"/>
      <c r="BS64" s="51">
        <f t="shared" si="16"/>
        <v>0</v>
      </c>
      <c r="BT64" s="51">
        <v>0</v>
      </c>
      <c r="BU64" s="51">
        <v>-75000</v>
      </c>
      <c r="BV64" s="51">
        <f>SUMIFS('Contract Data'!IP:IP,'Contract Data'!C:C,'Summary Rollforward'!B64)</f>
        <v>0</v>
      </c>
      <c r="BX64" s="78">
        <f t="shared" si="17"/>
        <v>0</v>
      </c>
      <c r="BY64" s="78">
        <f t="shared" si="18"/>
        <v>0</v>
      </c>
      <c r="BZ64" s="78">
        <f t="shared" si="19"/>
        <v>0</v>
      </c>
      <c r="CA64" s="78"/>
      <c r="CB64" s="51">
        <f t="shared" si="1"/>
        <v>0</v>
      </c>
      <c r="CC64" s="51">
        <f>SUMIFS('June 25 Inv'!G:G,'June 25 Inv'!D:D,'Summary Rollforward'!$B64)</f>
        <v>0</v>
      </c>
      <c r="CD64" s="51">
        <f>-SUMIFS('Jun25 Dep'!I:I,'Jun25 Dep'!F:F,'Summary Rollforward'!$B64)</f>
        <v>0</v>
      </c>
      <c r="CE64" s="51">
        <f>SUMIFS('Contract Data'!IQ:IQ,'Contract Data'!$C:$C,'Summary Rollforward'!$B64)</f>
        <v>0</v>
      </c>
      <c r="CG64" s="78">
        <f t="shared" si="20"/>
        <v>0</v>
      </c>
      <c r="CH64" s="78">
        <f t="shared" si="21"/>
        <v>0</v>
      </c>
      <c r="CI64" s="78">
        <f t="shared" si="22"/>
        <v>0</v>
      </c>
      <c r="CJ64" s="78"/>
      <c r="CK64" s="51">
        <f t="shared" si="2"/>
        <v>0</v>
      </c>
      <c r="CL64" s="51">
        <f>SUMIFS('Jul 25 Inv'!H:H,'Jul 25 Inv'!E:E,'Summary Rollforward'!$B64)</f>
        <v>0</v>
      </c>
      <c r="CM64" s="51">
        <f>-SUMIFS('Jul25 Dep'!J:J,'Jul25 Dep'!F:F,'Summary Rollforward'!$B64)</f>
        <v>0</v>
      </c>
      <c r="CN64" s="51">
        <f>SUMIFS('Contract Data'!IR:IR,'Contract Data'!$C:$C,'Summary Rollforward'!$B64)</f>
        <v>0</v>
      </c>
      <c r="CP64" s="78">
        <f t="shared" si="23"/>
        <v>0</v>
      </c>
      <c r="CQ64" s="78">
        <f t="shared" si="24"/>
        <v>0</v>
      </c>
      <c r="CR64" s="78">
        <f t="shared" si="25"/>
        <v>0</v>
      </c>
      <c r="CT64" s="51">
        <f t="shared" si="3"/>
        <v>0</v>
      </c>
      <c r="CU64" s="51">
        <f>SUMIFS('Aug 25 Inv'!H:H,'Aug 25 Inv'!E:E,'Summary Rollforward'!$B64)</f>
        <v>0</v>
      </c>
      <c r="CV64" s="51">
        <f>-SUMIFS('Aug25 Dep'!J:J,'Aug25 Dep'!F:F,'Summary Rollforward'!$B64)</f>
        <v>0</v>
      </c>
      <c r="CW64" s="51">
        <f>SUMIFS('Contract Data'!IS:IS,'Contract Data'!$C:$C,'Summary Rollforward'!$B64)</f>
        <v>0</v>
      </c>
      <c r="CY64" s="78">
        <f t="shared" si="26"/>
        <v>0</v>
      </c>
      <c r="CZ64" s="78">
        <f t="shared" si="27"/>
        <v>0</v>
      </c>
      <c r="DA64" s="78">
        <f t="shared" si="28"/>
        <v>0</v>
      </c>
      <c r="DC64" s="51">
        <f t="shared" si="29"/>
        <v>0</v>
      </c>
      <c r="DD64" s="51">
        <f>SUMIFS('Sep 25 Inv'!H:H,'Sep 25 Inv'!E:E,'Summary Rollforward'!$B64)</f>
        <v>0</v>
      </c>
      <c r="DE64" s="51">
        <f>-SUMIFS('Sep25 Dep'!J:J,'Sep25 Dep'!F:F,'Summary Rollforward'!$B64)</f>
        <v>0</v>
      </c>
      <c r="DF64" s="51">
        <f>SUMIFS('Contract Data'!IT:IT,'Contract Data'!$C:$C,'Summary Rollforward'!$B64)</f>
        <v>0</v>
      </c>
      <c r="DH64" s="78">
        <f t="shared" si="51"/>
        <v>0</v>
      </c>
      <c r="DI64" s="78">
        <f t="shared" si="31"/>
        <v>0</v>
      </c>
      <c r="DJ64" s="78">
        <f t="shared" si="52"/>
        <v>0</v>
      </c>
      <c r="DL64" s="51">
        <f t="shared" si="4"/>
        <v>0</v>
      </c>
      <c r="DM64" s="51">
        <f>SUMIFS('Oct 25 Inv'!H:H,'Oct 25 Inv'!E:E,'Summary Rollforward'!$B64)</f>
        <v>0</v>
      </c>
      <c r="DN64" s="51">
        <f>-SUMIFS('Oct25 Dep'!J:J,'Oct25 Dep'!F:F,'Summary Rollforward'!$B64)</f>
        <v>0</v>
      </c>
      <c r="DO64" s="51">
        <f>SUMIFS('Contract Data'!IU:IU,'Contract Data'!$C:$C,'Summary Rollforward'!$B64)</f>
        <v>0</v>
      </c>
      <c r="DQ64" s="78">
        <f t="shared" si="5"/>
        <v>0</v>
      </c>
      <c r="DR64" s="78">
        <f t="shared" si="6"/>
        <v>0</v>
      </c>
      <c r="DS64" s="78">
        <f t="shared" si="7"/>
        <v>0</v>
      </c>
      <c r="DU64" s="51">
        <f t="shared" si="8"/>
        <v>0</v>
      </c>
      <c r="DV64" s="51">
        <f>SUMIFS('Nov 25 Inv'!H:H,'Nov 25 Inv'!E:E,'Summary Rollforward'!$B64)</f>
        <v>0</v>
      </c>
      <c r="DW64" s="51">
        <f>-SUMIFS('Nov25 Dep'!J:J,'Nov25 Dep'!F:F,'Summary Rollforward'!$B64)</f>
        <v>0</v>
      </c>
      <c r="DX64" s="51">
        <f>SUMIFS('Contract Data'!IV:IV,'Contract Data'!$C:$C,'Summary Rollforward'!$B64)</f>
        <v>0</v>
      </c>
      <c r="DZ64" s="78">
        <f t="shared" si="9"/>
        <v>0</v>
      </c>
      <c r="EA64" s="78">
        <f t="shared" si="10"/>
        <v>0</v>
      </c>
      <c r="EB64" s="78">
        <f t="shared" si="11"/>
        <v>0</v>
      </c>
      <c r="ED64" s="51">
        <f t="shared" si="12"/>
        <v>0</v>
      </c>
      <c r="EE64" s="51">
        <f>SUMIFS('Dec 25 Inv'!H:H,'Dec 25 Inv'!E:E,'Summary Rollforward'!$B64)</f>
        <v>0</v>
      </c>
      <c r="EF64" s="51">
        <f>-SUMIFS('Dec25 Dep'!I:I,'Dec25 Dep'!F:F,'Summary Rollforward'!$B64)</f>
        <v>0</v>
      </c>
      <c r="EG64" s="51">
        <f>SUMIFS('Contract Data'!IW:IW,'Contract Data'!$C:$C,'Summary Rollforward'!$B64)</f>
        <v>0</v>
      </c>
      <c r="EI64" s="78">
        <f t="shared" si="13"/>
        <v>0</v>
      </c>
      <c r="EJ64" s="78">
        <f t="shared" si="14"/>
        <v>0</v>
      </c>
      <c r="EK64" s="78">
        <f t="shared" si="15"/>
        <v>0</v>
      </c>
    </row>
    <row r="65" spans="2:141" x14ac:dyDescent="0.3">
      <c r="B65" s="48" t="s">
        <v>28</v>
      </c>
      <c r="C65" s="48" t="s">
        <v>148</v>
      </c>
      <c r="E65" s="51">
        <f>+'Aug 31'!G13</f>
        <v>56666.67</v>
      </c>
      <c r="F65" s="51">
        <f>+G65-E65</f>
        <v>-22666.670000000027</v>
      </c>
      <c r="G65" s="51">
        <f>+'AR Calculation - Service'!AM173</f>
        <v>33999.999999999971</v>
      </c>
      <c r="I65" s="51">
        <f>+'AR Calculation - Service'!AN172</f>
        <v>31620</v>
      </c>
      <c r="J65" s="51">
        <f>+'AR Calculation - Service'!AN171</f>
        <v>-56666.67</v>
      </c>
      <c r="M65" s="51">
        <f>+N65-L65</f>
        <v>8953.3299999999726</v>
      </c>
      <c r="N65" s="78">
        <f>+G65+I65+J65</f>
        <v>8953.3299999999726</v>
      </c>
      <c r="O65" s="78"/>
      <c r="P65" s="78">
        <v>31620</v>
      </c>
      <c r="Q65" s="78"/>
      <c r="R65" s="78"/>
      <c r="S65" s="78">
        <f>+'Oct 31'!G18</f>
        <v>56666.67</v>
      </c>
      <c r="T65" s="78">
        <f t="shared" si="62"/>
        <v>-16093.340000000026</v>
      </c>
      <c r="U65" s="78">
        <f t="shared" si="63"/>
        <v>40573.329999999973</v>
      </c>
      <c r="V65" s="78"/>
      <c r="W65" s="78">
        <f>+'AR Calculation - Service'!AP172</f>
        <v>31620</v>
      </c>
      <c r="X65" s="78">
        <f>+'Nov Collections'!I62</f>
        <v>-56666.67</v>
      </c>
      <c r="Z65" s="51">
        <f>+'Nov 30'!G19</f>
        <v>56666.67</v>
      </c>
      <c r="AA65" s="51">
        <f t="shared" si="50"/>
        <v>-41140.010000000024</v>
      </c>
      <c r="AB65" s="78">
        <f t="shared" si="61"/>
        <v>15526.659999999974</v>
      </c>
      <c r="AC65" s="78"/>
      <c r="AD65" s="51">
        <f>+'AR Calculation - Service'!AQ172</f>
        <v>116140</v>
      </c>
      <c r="AG65" s="51">
        <f>+'AR Calculation - Service'!AQ171</f>
        <v>-56666.67</v>
      </c>
      <c r="AI65" s="78">
        <f>+'Nov 30'!K19</f>
        <v>0</v>
      </c>
      <c r="AJ65" s="78">
        <f t="shared" si="0"/>
        <v>74999.989999999976</v>
      </c>
      <c r="AK65" s="78">
        <f t="shared" si="33"/>
        <v>74999.989999999976</v>
      </c>
      <c r="AL65" s="78"/>
      <c r="AM65" s="51">
        <v>0</v>
      </c>
      <c r="AO65" s="51">
        <f>-'Oct Collections'!AF34-'Oct Collections'!AF35</f>
        <v>0</v>
      </c>
      <c r="AQ65" s="78">
        <f t="shared" si="34"/>
        <v>0</v>
      </c>
      <c r="AR65" s="78">
        <f t="shared" si="35"/>
        <v>74999.989999999976</v>
      </c>
      <c r="AS65" s="78">
        <f t="shared" si="36"/>
        <v>74999.989999999976</v>
      </c>
      <c r="AT65" s="78"/>
      <c r="AU65" s="51">
        <v>0</v>
      </c>
      <c r="AW65" s="51">
        <f>-'Oct Collections'!AN34-'Oct Collections'!AN35</f>
        <v>0</v>
      </c>
      <c r="AY65" s="78">
        <f t="shared" si="37"/>
        <v>0</v>
      </c>
      <c r="AZ65" s="78">
        <f t="shared" si="38"/>
        <v>74999.989999999976</v>
      </c>
      <c r="BA65" s="78">
        <f t="shared" si="39"/>
        <v>74999.989999999976</v>
      </c>
      <c r="BB65" s="78"/>
      <c r="BC65" s="51">
        <f>-BD65</f>
        <v>-75000</v>
      </c>
      <c r="BD65" s="51">
        <f>+'Mar Invoices'!G17</f>
        <v>75000</v>
      </c>
      <c r="BG65" s="78">
        <f t="shared" si="40"/>
        <v>75000</v>
      </c>
      <c r="BH65" s="78">
        <f t="shared" si="41"/>
        <v>-1.0000000023865141E-2</v>
      </c>
      <c r="BI65" s="78">
        <f t="shared" si="42"/>
        <v>74999.989999999976</v>
      </c>
      <c r="BJ65" s="78"/>
      <c r="BO65" s="78">
        <f t="shared" si="43"/>
        <v>75000</v>
      </c>
      <c r="BP65" s="78">
        <f t="shared" si="44"/>
        <v>-1.0000000023865141E-2</v>
      </c>
      <c r="BQ65" s="78">
        <f t="shared" si="45"/>
        <v>74999.989999999976</v>
      </c>
      <c r="BR65" s="78"/>
      <c r="BS65" s="51">
        <f t="shared" si="16"/>
        <v>0</v>
      </c>
      <c r="BT65" s="51">
        <v>0</v>
      </c>
      <c r="BU65" s="51">
        <v>0</v>
      </c>
      <c r="BV65" s="51">
        <f>SUMIFS('Contract Data'!IP:IP,'Contract Data'!C:C,'Summary Rollforward'!B65)</f>
        <v>0</v>
      </c>
      <c r="BX65" s="78">
        <f t="shared" si="17"/>
        <v>75000</v>
      </c>
      <c r="BY65" s="78">
        <f t="shared" si="18"/>
        <v>-1.0000000023865141E-2</v>
      </c>
      <c r="BZ65" s="78">
        <f t="shared" si="19"/>
        <v>74999.989999999976</v>
      </c>
      <c r="CA65" s="78"/>
      <c r="CB65" s="51">
        <f t="shared" si="1"/>
        <v>0</v>
      </c>
      <c r="CC65" s="51">
        <f>SUMIFS('June 25 Inv'!G:G,'June 25 Inv'!D:D,'Summary Rollforward'!$B65)</f>
        <v>0</v>
      </c>
      <c r="CD65" s="51">
        <f>-SUMIFS('Jun25 Dep'!I:I,'Jun25 Dep'!F:F,'Summary Rollforward'!$B65)</f>
        <v>0</v>
      </c>
      <c r="CE65" s="51">
        <f>SUMIFS('Contract Data'!IQ:IQ,'Contract Data'!$C:$C,'Summary Rollforward'!$B65)</f>
        <v>0</v>
      </c>
      <c r="CG65" s="78">
        <f t="shared" si="20"/>
        <v>75000</v>
      </c>
      <c r="CH65" s="78">
        <f t="shared" si="21"/>
        <v>-1.0000000023865141E-2</v>
      </c>
      <c r="CI65" s="78">
        <f t="shared" si="22"/>
        <v>74999.989999999976</v>
      </c>
      <c r="CJ65" s="78"/>
      <c r="CK65" s="51">
        <f t="shared" si="2"/>
        <v>25000</v>
      </c>
      <c r="CL65" s="51">
        <f>SUMIFS('Jul 25 Inv'!H:H,'Jul 25 Inv'!E:E,'Summary Rollforward'!$B65)</f>
        <v>0</v>
      </c>
      <c r="CM65" s="51">
        <f>-SUMIFS('Jul25 Dep'!J:J,'Jul25 Dep'!F:F,'Summary Rollforward'!$B65)</f>
        <v>0</v>
      </c>
      <c r="CN65" s="51">
        <f>SUMIFS('Contract Data'!IR:IR,'Contract Data'!$C:$C,'Summary Rollforward'!$B65)</f>
        <v>25000</v>
      </c>
      <c r="CP65" s="78">
        <f t="shared" si="23"/>
        <v>75000</v>
      </c>
      <c r="CQ65" s="78">
        <f t="shared" si="24"/>
        <v>24999.989999999976</v>
      </c>
      <c r="CR65" s="78">
        <f t="shared" si="25"/>
        <v>99999.989999999976</v>
      </c>
      <c r="CT65" s="51">
        <f t="shared" si="3"/>
        <v>-25000</v>
      </c>
      <c r="CU65" s="51">
        <f>SUMIFS('Aug 25 Inv'!H:H,'Aug 25 Inv'!E:E,'Summary Rollforward'!$B65)</f>
        <v>25000</v>
      </c>
      <c r="CV65" s="51">
        <f>-SUMIFS('Aug25 Dep'!J:J,'Aug25 Dep'!F:F,'Summary Rollforward'!$B65)</f>
        <v>0</v>
      </c>
      <c r="CW65" s="51">
        <f>SUMIFS('Contract Data'!IS:IS,'Contract Data'!$C:$C,'Summary Rollforward'!$B65)</f>
        <v>0</v>
      </c>
      <c r="CY65" s="78">
        <f t="shared" si="26"/>
        <v>100000</v>
      </c>
      <c r="CZ65" s="78">
        <f t="shared" si="27"/>
        <v>-1.0000000023865141E-2</v>
      </c>
      <c r="DA65" s="78">
        <f t="shared" si="28"/>
        <v>99999.989999999976</v>
      </c>
      <c r="DC65" s="51">
        <f t="shared" si="29"/>
        <v>0</v>
      </c>
      <c r="DD65" s="51">
        <f>SUMIFS('Sep 25 Inv'!H:H,'Sep 25 Inv'!E:E,'Summary Rollforward'!$B65)</f>
        <v>0</v>
      </c>
      <c r="DE65" s="51">
        <f>-SUMIFS('Sep25 Dep'!J:J,'Sep25 Dep'!F:F,'Summary Rollforward'!$B65)</f>
        <v>-100000</v>
      </c>
      <c r="DF65" s="51">
        <f>SUMIFS('Contract Data'!IT:IT,'Contract Data'!$C:$C,'Summary Rollforward'!$B65)</f>
        <v>0</v>
      </c>
      <c r="DH65" s="78">
        <f t="shared" si="51"/>
        <v>0</v>
      </c>
      <c r="DI65" s="78">
        <f t="shared" si="31"/>
        <v>-1.0000000023865141E-2</v>
      </c>
      <c r="DJ65" s="78">
        <f t="shared" si="52"/>
        <v>-1.0000000023865141E-2</v>
      </c>
      <c r="DL65" s="51">
        <f t="shared" si="4"/>
        <v>0</v>
      </c>
      <c r="DM65" s="51">
        <f>SUMIFS('Oct 25 Inv'!H:H,'Oct 25 Inv'!E:E,'Summary Rollforward'!$B65)</f>
        <v>0</v>
      </c>
      <c r="DN65" s="51">
        <f>-SUMIFS('Oct25 Dep'!J:J,'Oct25 Dep'!F:F,'Summary Rollforward'!$B65)</f>
        <v>0</v>
      </c>
      <c r="DO65" s="51">
        <f>SUMIFS('Contract Data'!IU:IU,'Contract Data'!$C:$C,'Summary Rollforward'!$B65)</f>
        <v>0</v>
      </c>
      <c r="DQ65" s="78">
        <f t="shared" si="5"/>
        <v>0</v>
      </c>
      <c r="DR65" s="78">
        <f t="shared" si="6"/>
        <v>-1.0000000023865141E-2</v>
      </c>
      <c r="DS65" s="78">
        <f t="shared" si="7"/>
        <v>-1.0000000023865141E-2</v>
      </c>
      <c r="DU65" s="51">
        <f t="shared" si="8"/>
        <v>0</v>
      </c>
      <c r="DV65" s="51">
        <f>SUMIFS('Nov 25 Inv'!H:H,'Nov 25 Inv'!E:E,'Summary Rollforward'!$B65)</f>
        <v>0</v>
      </c>
      <c r="DW65" s="51">
        <f>-SUMIFS('Nov25 Dep'!J:J,'Nov25 Dep'!F:F,'Summary Rollforward'!$B65)</f>
        <v>0</v>
      </c>
      <c r="DX65" s="51">
        <f>SUMIFS('Contract Data'!IV:IV,'Contract Data'!$C:$C,'Summary Rollforward'!$B65)</f>
        <v>0</v>
      </c>
      <c r="DZ65" s="78">
        <f t="shared" si="9"/>
        <v>0</v>
      </c>
      <c r="EA65" s="78">
        <f t="shared" si="10"/>
        <v>-1.0000000023865141E-2</v>
      </c>
      <c r="EB65" s="78">
        <f t="shared" si="11"/>
        <v>-1.0000000023865141E-2</v>
      </c>
      <c r="ED65" s="51">
        <f t="shared" si="12"/>
        <v>0</v>
      </c>
      <c r="EE65" s="51">
        <f>SUMIFS('Dec 25 Inv'!H:H,'Dec 25 Inv'!E:E,'Summary Rollforward'!$B65)</f>
        <v>0</v>
      </c>
      <c r="EF65" s="51">
        <f>-SUMIFS('Dec25 Dep'!I:I,'Dec25 Dep'!F:F,'Summary Rollforward'!$B65)</f>
        <v>0</v>
      </c>
      <c r="EG65" s="51">
        <f>SUMIFS('Contract Data'!IW:IW,'Contract Data'!$C:$C,'Summary Rollforward'!$B65)</f>
        <v>0</v>
      </c>
      <c r="EI65" s="78">
        <f t="shared" si="13"/>
        <v>0</v>
      </c>
      <c r="EJ65" s="78">
        <f t="shared" si="14"/>
        <v>-1.0000000023865141E-2</v>
      </c>
      <c r="EK65" s="78">
        <f t="shared" si="15"/>
        <v>-1.0000000023865141E-2</v>
      </c>
    </row>
    <row r="66" spans="2:141" x14ac:dyDescent="0.3">
      <c r="B66" s="48" t="s">
        <v>150</v>
      </c>
      <c r="C66" s="48" t="s">
        <v>149</v>
      </c>
      <c r="E66" s="51">
        <f>+'Aug 31'!G14</f>
        <v>213000</v>
      </c>
      <c r="F66" s="51">
        <f>+G66-E66</f>
        <v>-5916.6666666666861</v>
      </c>
      <c r="G66" s="51">
        <f>+'AR Calculation - Service'!AM177</f>
        <v>207083.33333333331</v>
      </c>
      <c r="L66" s="51">
        <f>+'Sep 30'!G17</f>
        <v>213000</v>
      </c>
      <c r="M66" s="51">
        <f>+N66-L66</f>
        <v>-5916.6666666666861</v>
      </c>
      <c r="N66" s="78">
        <f>+G66+I66+J66</f>
        <v>207083.33333333331</v>
      </c>
      <c r="O66" s="78"/>
      <c r="P66" s="78"/>
      <c r="Q66" s="78"/>
      <c r="R66" s="78"/>
      <c r="S66" s="78">
        <f>+'Oct 31'!G19</f>
        <v>71000</v>
      </c>
      <c r="T66" s="78">
        <v>0</v>
      </c>
      <c r="U66" s="78">
        <f>+N66+P66+Q66-142000</f>
        <v>65083.333333333314</v>
      </c>
      <c r="V66" s="78"/>
      <c r="W66" s="78"/>
      <c r="X66" s="78"/>
      <c r="Z66" s="51">
        <f>+'Oct 31'!N19</f>
        <v>0</v>
      </c>
      <c r="AA66" s="51">
        <f t="shared" si="50"/>
        <v>0</v>
      </c>
      <c r="AB66" s="78">
        <v>0</v>
      </c>
      <c r="AC66" s="78"/>
      <c r="AI66" s="78">
        <f>+'Oct 31'!R19</f>
        <v>0</v>
      </c>
      <c r="AJ66" s="78">
        <f t="shared" si="0"/>
        <v>0</v>
      </c>
      <c r="AK66" s="78">
        <f t="shared" si="33"/>
        <v>0</v>
      </c>
      <c r="AL66" s="78"/>
      <c r="AM66" s="51">
        <v>0</v>
      </c>
      <c r="AO66" s="51">
        <f>-'Oct Collections'!AF35-'Oct Collections'!AF36</f>
        <v>0</v>
      </c>
      <c r="AQ66" s="78">
        <f t="shared" si="34"/>
        <v>0</v>
      </c>
      <c r="AR66" s="78">
        <f t="shared" si="35"/>
        <v>0</v>
      </c>
      <c r="AS66" s="78">
        <f t="shared" si="36"/>
        <v>0</v>
      </c>
      <c r="AT66" s="78"/>
      <c r="AU66" s="51">
        <v>0</v>
      </c>
      <c r="AW66" s="51">
        <f>-'Oct Collections'!AN35-'Oct Collections'!AN36</f>
        <v>0</v>
      </c>
      <c r="AY66" s="78">
        <f t="shared" si="37"/>
        <v>0</v>
      </c>
      <c r="AZ66" s="78">
        <f t="shared" si="38"/>
        <v>0</v>
      </c>
      <c r="BA66" s="78">
        <f t="shared" si="39"/>
        <v>0</v>
      </c>
      <c r="BB66" s="78"/>
      <c r="BC66" s="51">
        <v>0</v>
      </c>
      <c r="BG66" s="78">
        <f t="shared" si="40"/>
        <v>0</v>
      </c>
      <c r="BH66" s="78">
        <f t="shared" si="41"/>
        <v>0</v>
      </c>
      <c r="BI66" s="78">
        <f t="shared" si="42"/>
        <v>0</v>
      </c>
      <c r="BJ66" s="78"/>
      <c r="BO66" s="78">
        <f t="shared" si="43"/>
        <v>0</v>
      </c>
      <c r="BP66" s="78">
        <f t="shared" si="44"/>
        <v>0</v>
      </c>
      <c r="BQ66" s="78">
        <f t="shared" si="45"/>
        <v>0</v>
      </c>
      <c r="BR66" s="78"/>
      <c r="BS66" s="51">
        <f t="shared" si="16"/>
        <v>0</v>
      </c>
      <c r="BT66" s="51">
        <v>0</v>
      </c>
      <c r="BU66" s="51">
        <v>0</v>
      </c>
      <c r="BV66" s="51">
        <f>SUMIFS('Contract Data'!IP:IP,'Contract Data'!C:C,'Summary Rollforward'!B66)</f>
        <v>0</v>
      </c>
      <c r="BX66" s="78">
        <f t="shared" si="17"/>
        <v>0</v>
      </c>
      <c r="BY66" s="78">
        <f t="shared" si="18"/>
        <v>0</v>
      </c>
      <c r="BZ66" s="78">
        <f t="shared" si="19"/>
        <v>0</v>
      </c>
      <c r="CA66" s="78"/>
      <c r="CB66" s="51">
        <f t="shared" si="1"/>
        <v>0</v>
      </c>
      <c r="CC66" s="51">
        <f>SUMIFS('June 25 Inv'!G:G,'June 25 Inv'!D:D,'Summary Rollforward'!$B66)</f>
        <v>0</v>
      </c>
      <c r="CD66" s="51">
        <f>-SUMIFS('Jun25 Dep'!I:I,'Jun25 Dep'!F:F,'Summary Rollforward'!$B66)</f>
        <v>0</v>
      </c>
      <c r="CE66" s="51">
        <f>SUMIFS('Contract Data'!IQ:IQ,'Contract Data'!$C:$C,'Summary Rollforward'!$B66)</f>
        <v>0</v>
      </c>
      <c r="CG66" s="78">
        <f t="shared" si="20"/>
        <v>0</v>
      </c>
      <c r="CH66" s="78">
        <f t="shared" si="21"/>
        <v>0</v>
      </c>
      <c r="CI66" s="78">
        <f t="shared" si="22"/>
        <v>0</v>
      </c>
      <c r="CJ66" s="78"/>
      <c r="CK66" s="51">
        <f t="shared" si="2"/>
        <v>0</v>
      </c>
      <c r="CL66" s="51">
        <f>SUMIFS('Jul 25 Inv'!H:H,'Jul 25 Inv'!E:E,'Summary Rollforward'!$B66)</f>
        <v>0</v>
      </c>
      <c r="CM66" s="51">
        <f>-SUMIFS('Jul25 Dep'!J:J,'Jul25 Dep'!F:F,'Summary Rollforward'!$B66)</f>
        <v>0</v>
      </c>
      <c r="CN66" s="51">
        <f>SUMIFS('Contract Data'!IR:IR,'Contract Data'!$C:$C,'Summary Rollforward'!$B66)</f>
        <v>0</v>
      </c>
      <c r="CP66" s="78">
        <f t="shared" si="23"/>
        <v>0</v>
      </c>
      <c r="CQ66" s="78">
        <f t="shared" si="24"/>
        <v>0</v>
      </c>
      <c r="CR66" s="78">
        <f t="shared" si="25"/>
        <v>0</v>
      </c>
      <c r="CT66" s="51">
        <f t="shared" si="3"/>
        <v>0</v>
      </c>
      <c r="CU66" s="51">
        <f>SUMIFS('Aug 25 Inv'!H:H,'Aug 25 Inv'!E:E,'Summary Rollforward'!$B66)</f>
        <v>0</v>
      </c>
      <c r="CV66" s="51">
        <f>-SUMIFS('Aug25 Dep'!J:J,'Aug25 Dep'!F:F,'Summary Rollforward'!$B66)</f>
        <v>0</v>
      </c>
      <c r="CW66" s="51">
        <f>SUMIFS('Contract Data'!IS:IS,'Contract Data'!$C:$C,'Summary Rollforward'!$B66)</f>
        <v>0</v>
      </c>
      <c r="CY66" s="78">
        <f t="shared" si="26"/>
        <v>0</v>
      </c>
      <c r="CZ66" s="78">
        <f t="shared" si="27"/>
        <v>0</v>
      </c>
      <c r="DA66" s="78">
        <f t="shared" si="28"/>
        <v>0</v>
      </c>
      <c r="DC66" s="51">
        <f t="shared" si="29"/>
        <v>0</v>
      </c>
      <c r="DD66" s="51">
        <f>SUMIFS('Sep 25 Inv'!H:H,'Sep 25 Inv'!E:E,'Summary Rollforward'!$B66)</f>
        <v>0</v>
      </c>
      <c r="DE66" s="51">
        <f>-SUMIFS('Sep25 Dep'!J:J,'Sep25 Dep'!F:F,'Summary Rollforward'!$B66)</f>
        <v>0</v>
      </c>
      <c r="DF66" s="51">
        <f>SUMIFS('Contract Data'!IT:IT,'Contract Data'!$C:$C,'Summary Rollforward'!$B66)</f>
        <v>0</v>
      </c>
      <c r="DH66" s="78">
        <f t="shared" si="51"/>
        <v>0</v>
      </c>
      <c r="DI66" s="78">
        <f t="shared" si="31"/>
        <v>0</v>
      </c>
      <c r="DJ66" s="78">
        <f t="shared" si="52"/>
        <v>0</v>
      </c>
      <c r="DL66" s="51">
        <f t="shared" si="4"/>
        <v>0</v>
      </c>
      <c r="DM66" s="51">
        <f>SUMIFS('Oct 25 Inv'!H:H,'Oct 25 Inv'!E:E,'Summary Rollforward'!$B66)</f>
        <v>0</v>
      </c>
      <c r="DN66" s="51">
        <f>-SUMIFS('Oct25 Dep'!J:J,'Oct25 Dep'!F:F,'Summary Rollforward'!$B66)</f>
        <v>0</v>
      </c>
      <c r="DO66" s="51">
        <f>SUMIFS('Contract Data'!IU:IU,'Contract Data'!$C:$C,'Summary Rollforward'!$B66)</f>
        <v>0</v>
      </c>
      <c r="DQ66" s="78">
        <f t="shared" si="5"/>
        <v>0</v>
      </c>
      <c r="DR66" s="78">
        <f t="shared" si="6"/>
        <v>0</v>
      </c>
      <c r="DS66" s="78">
        <f t="shared" si="7"/>
        <v>0</v>
      </c>
      <c r="DU66" s="51">
        <f t="shared" si="8"/>
        <v>0</v>
      </c>
      <c r="DV66" s="51">
        <f>SUMIFS('Nov 25 Inv'!H:H,'Nov 25 Inv'!E:E,'Summary Rollforward'!$B66)</f>
        <v>0</v>
      </c>
      <c r="DW66" s="51">
        <f>-SUMIFS('Nov25 Dep'!J:J,'Nov25 Dep'!F:F,'Summary Rollforward'!$B66)</f>
        <v>0</v>
      </c>
      <c r="DX66" s="51">
        <f>SUMIFS('Contract Data'!IV:IV,'Contract Data'!$C:$C,'Summary Rollforward'!$B66)</f>
        <v>0</v>
      </c>
      <c r="DZ66" s="78">
        <f t="shared" si="9"/>
        <v>0</v>
      </c>
      <c r="EA66" s="78">
        <f t="shared" si="10"/>
        <v>0</v>
      </c>
      <c r="EB66" s="78">
        <f t="shared" si="11"/>
        <v>0</v>
      </c>
      <c r="ED66" s="51">
        <f t="shared" si="12"/>
        <v>0</v>
      </c>
      <c r="EE66" s="51">
        <f>SUMIFS('Dec 25 Inv'!H:H,'Dec 25 Inv'!E:E,'Summary Rollforward'!$B66)</f>
        <v>0</v>
      </c>
      <c r="EF66" s="51">
        <f>-SUMIFS('Dec25 Dep'!I:I,'Dec25 Dep'!F:F,'Summary Rollforward'!$B66)</f>
        <v>0</v>
      </c>
      <c r="EG66" s="51">
        <f>SUMIFS('Contract Data'!IW:IW,'Contract Data'!$C:$C,'Summary Rollforward'!$B66)</f>
        <v>0</v>
      </c>
      <c r="EI66" s="78">
        <f t="shared" si="13"/>
        <v>0</v>
      </c>
      <c r="EJ66" s="78">
        <f t="shared" si="14"/>
        <v>0</v>
      </c>
      <c r="EK66" s="78">
        <f t="shared" si="15"/>
        <v>0</v>
      </c>
    </row>
    <row r="67" spans="2:141" x14ac:dyDescent="0.3">
      <c r="B67" s="48" t="s">
        <v>246</v>
      </c>
      <c r="C67" s="48" t="s">
        <v>251</v>
      </c>
      <c r="N67" s="78"/>
      <c r="O67" s="78"/>
      <c r="P67" s="78">
        <v>32162.190000000002</v>
      </c>
      <c r="Q67" s="78">
        <f>-'Oct Collections'!J16</f>
        <v>-83000</v>
      </c>
      <c r="R67" s="78"/>
      <c r="S67" s="78">
        <v>0</v>
      </c>
      <c r="T67" s="78"/>
      <c r="U67" s="78">
        <f>+N67+P67+Q67</f>
        <v>-50837.81</v>
      </c>
      <c r="V67" s="78"/>
      <c r="W67" s="78">
        <f>+'AR Calculation - Service'!AP309</f>
        <v>64325.000000000007</v>
      </c>
      <c r="X67" s="78">
        <f>+'Nov Collections'!I36</f>
        <v>-83000</v>
      </c>
      <c r="Z67" s="51">
        <v>0</v>
      </c>
      <c r="AA67" s="51">
        <f t="shared" si="50"/>
        <v>-69512.81</v>
      </c>
      <c r="AB67" s="78">
        <f>+U67+W67+X67</f>
        <v>-69512.81</v>
      </c>
      <c r="AC67" s="78"/>
      <c r="AD67" s="51">
        <f>+'AR Calculation - Service'!AQ309-AE67</f>
        <v>29474.809999999998</v>
      </c>
      <c r="AE67" s="51">
        <f>+'Dec Invoicing'!I20</f>
        <v>83000</v>
      </c>
      <c r="AG67" s="51">
        <f>+'Nov Collections'!P36</f>
        <v>0</v>
      </c>
      <c r="AI67" s="78">
        <f>+'Dec 31'!G20</f>
        <v>83000</v>
      </c>
      <c r="AJ67" s="78">
        <f t="shared" si="0"/>
        <v>-40038</v>
      </c>
      <c r="AK67" s="78">
        <f t="shared" si="33"/>
        <v>42962</v>
      </c>
      <c r="AL67" s="78"/>
      <c r="AM67" s="51">
        <f>+'AR Calculation - Service'!AR309-'Summary Rollforward'!AN67</f>
        <v>-15294</v>
      </c>
      <c r="AN67" s="51">
        <f>+'Jan Invoicing'!G14</f>
        <v>84461</v>
      </c>
      <c r="AO67" s="51">
        <f>+'AR Calculation - Service'!AR308</f>
        <v>-83000</v>
      </c>
      <c r="AQ67" s="78">
        <f t="shared" si="34"/>
        <v>84461</v>
      </c>
      <c r="AR67" s="78">
        <f t="shared" si="35"/>
        <v>-55332</v>
      </c>
      <c r="AS67" s="78">
        <f t="shared" si="36"/>
        <v>29129</v>
      </c>
      <c r="AT67" s="78"/>
      <c r="AU67" s="51">
        <f>+'AR Calculation - Service'!AS309-'Summary Rollforward'!AV67</f>
        <v>69167</v>
      </c>
      <c r="AV67" s="51">
        <f>+'Jan Invoicing'!O14</f>
        <v>0</v>
      </c>
      <c r="AW67" s="51">
        <f>+'AR Calculation - Service'!AS308</f>
        <v>-84461</v>
      </c>
      <c r="AY67" s="78">
        <f t="shared" si="37"/>
        <v>0</v>
      </c>
      <c r="AZ67" s="78">
        <f t="shared" si="38"/>
        <v>13835</v>
      </c>
      <c r="BA67" s="78">
        <f t="shared" si="39"/>
        <v>13835</v>
      </c>
      <c r="BB67" s="78"/>
      <c r="BC67" s="51">
        <f>+'AR Calculation - Service'!AT309-'Summary Rollforward'!BD67</f>
        <v>-13833</v>
      </c>
      <c r="BD67" s="51">
        <f>+'Mar Invoices'!G13</f>
        <v>83000</v>
      </c>
      <c r="BG67" s="78">
        <f t="shared" si="40"/>
        <v>83000</v>
      </c>
      <c r="BH67" s="78">
        <f t="shared" si="41"/>
        <v>2</v>
      </c>
      <c r="BI67" s="78">
        <f t="shared" si="42"/>
        <v>83002</v>
      </c>
      <c r="BJ67" s="78"/>
      <c r="BM67" s="51">
        <f>+'AR Calculation - Service'!AU308</f>
        <v>-83000</v>
      </c>
      <c r="BO67" s="78">
        <f t="shared" si="43"/>
        <v>0</v>
      </c>
      <c r="BP67" s="78">
        <f t="shared" si="44"/>
        <v>2</v>
      </c>
      <c r="BQ67" s="78">
        <f t="shared" si="45"/>
        <v>2</v>
      </c>
      <c r="BR67" s="78"/>
      <c r="BS67" s="51">
        <f t="shared" si="16"/>
        <v>0</v>
      </c>
      <c r="BT67" s="51">
        <v>0</v>
      </c>
      <c r="BU67" s="51">
        <v>0</v>
      </c>
      <c r="BV67" s="51">
        <f>SUMIFS('Contract Data'!IP:IP,'Contract Data'!C:C,'Summary Rollforward'!B67)</f>
        <v>0</v>
      </c>
      <c r="BX67" s="78">
        <f t="shared" si="17"/>
        <v>0</v>
      </c>
      <c r="BY67" s="78">
        <f t="shared" si="18"/>
        <v>2</v>
      </c>
      <c r="BZ67" s="78">
        <f t="shared" si="19"/>
        <v>2</v>
      </c>
      <c r="CA67" s="78"/>
      <c r="CB67" s="51">
        <f t="shared" si="1"/>
        <v>0</v>
      </c>
      <c r="CC67" s="51">
        <f>SUMIFS('June 25 Inv'!G:G,'June 25 Inv'!D:D,'Summary Rollforward'!$B67)</f>
        <v>0</v>
      </c>
      <c r="CD67" s="51">
        <f>-SUMIFS('Jun25 Dep'!I:I,'Jun25 Dep'!F:F,'Summary Rollforward'!$B67)</f>
        <v>0</v>
      </c>
      <c r="CE67" s="51">
        <f>SUMIFS('Contract Data'!IQ:IQ,'Contract Data'!$C:$C,'Summary Rollforward'!$B67)</f>
        <v>0</v>
      </c>
      <c r="CG67" s="78">
        <f t="shared" si="20"/>
        <v>0</v>
      </c>
      <c r="CH67" s="78">
        <f t="shared" si="21"/>
        <v>2</v>
      </c>
      <c r="CI67" s="78">
        <f t="shared" si="22"/>
        <v>2</v>
      </c>
      <c r="CJ67" s="78"/>
      <c r="CK67" s="51">
        <f t="shared" si="2"/>
        <v>-2</v>
      </c>
      <c r="CL67" s="51">
        <f>SUMIFS('Jul 25 Inv'!H:H,'Jul 25 Inv'!E:E,'Summary Rollforward'!$B67)</f>
        <v>0</v>
      </c>
      <c r="CM67" s="51">
        <f>-SUMIFS('Jul25 Dep'!J:J,'Jul25 Dep'!F:F,'Summary Rollforward'!$B67)</f>
        <v>0</v>
      </c>
      <c r="CN67" s="51">
        <f>SUMIFS('Contract Data'!IR:IR,'Contract Data'!$C:$C,'Summary Rollforward'!$B67)</f>
        <v>-2</v>
      </c>
      <c r="CP67" s="78">
        <f t="shared" si="23"/>
        <v>0</v>
      </c>
      <c r="CQ67" s="78">
        <f t="shared" si="24"/>
        <v>0</v>
      </c>
      <c r="CR67" s="78">
        <f t="shared" si="25"/>
        <v>0</v>
      </c>
      <c r="CS67" s="329"/>
      <c r="CT67" s="51">
        <f t="shared" si="3"/>
        <v>0</v>
      </c>
      <c r="CU67" s="51">
        <f>SUMIFS('Aug 25 Inv'!H:H,'Aug 25 Inv'!E:E,'Summary Rollforward'!$B67)</f>
        <v>0</v>
      </c>
      <c r="CV67" s="51">
        <f>-SUMIFS('Aug25 Dep'!J:J,'Aug25 Dep'!F:F,'Summary Rollforward'!$B67)</f>
        <v>0</v>
      </c>
      <c r="CW67" s="51">
        <f>SUMIFS('Contract Data'!IS:IS,'Contract Data'!$C:$C,'Summary Rollforward'!$B67)</f>
        <v>0</v>
      </c>
      <c r="CY67" s="78">
        <f t="shared" si="26"/>
        <v>0</v>
      </c>
      <c r="CZ67" s="78">
        <f t="shared" si="27"/>
        <v>0</v>
      </c>
      <c r="DA67" s="78">
        <f t="shared" si="28"/>
        <v>0</v>
      </c>
      <c r="DC67" s="51">
        <f t="shared" si="29"/>
        <v>0</v>
      </c>
      <c r="DD67" s="51">
        <f>SUMIFS('Sep 25 Inv'!H:H,'Sep 25 Inv'!E:E,'Summary Rollforward'!$B67)</f>
        <v>0</v>
      </c>
      <c r="DE67" s="51">
        <f>-SUMIFS('Sep25 Dep'!J:J,'Sep25 Dep'!F:F,'Summary Rollforward'!$B67)</f>
        <v>0</v>
      </c>
      <c r="DF67" s="51">
        <f>SUMIFS('Contract Data'!IT:IT,'Contract Data'!$C:$C,'Summary Rollforward'!$B67)</f>
        <v>0</v>
      </c>
      <c r="DH67" s="78">
        <f t="shared" si="51"/>
        <v>0</v>
      </c>
      <c r="DI67" s="78">
        <f t="shared" si="31"/>
        <v>0</v>
      </c>
      <c r="DJ67" s="78">
        <f t="shared" si="52"/>
        <v>0</v>
      </c>
      <c r="DL67" s="51">
        <f t="shared" si="4"/>
        <v>0</v>
      </c>
      <c r="DM67" s="51">
        <f>SUMIFS('Oct 25 Inv'!H:H,'Oct 25 Inv'!E:E,'Summary Rollforward'!$B67)</f>
        <v>0</v>
      </c>
      <c r="DN67" s="51">
        <f>-SUMIFS('Oct25 Dep'!J:J,'Oct25 Dep'!F:F,'Summary Rollforward'!$B67)</f>
        <v>0</v>
      </c>
      <c r="DO67" s="51">
        <f>SUMIFS('Contract Data'!IU:IU,'Contract Data'!$C:$C,'Summary Rollforward'!$B67)</f>
        <v>0</v>
      </c>
      <c r="DQ67" s="78">
        <f t="shared" si="5"/>
        <v>0</v>
      </c>
      <c r="DR67" s="78">
        <f t="shared" si="6"/>
        <v>0</v>
      </c>
      <c r="DS67" s="78">
        <f t="shared" si="7"/>
        <v>0</v>
      </c>
      <c r="DU67" s="51">
        <f t="shared" si="8"/>
        <v>0</v>
      </c>
      <c r="DV67" s="51">
        <f>SUMIFS('Nov 25 Inv'!H:H,'Nov 25 Inv'!E:E,'Summary Rollforward'!$B67)</f>
        <v>0</v>
      </c>
      <c r="DW67" s="51">
        <f>-SUMIFS('Nov25 Dep'!J:J,'Nov25 Dep'!F:F,'Summary Rollforward'!$B67)</f>
        <v>0</v>
      </c>
      <c r="DX67" s="51">
        <f>SUMIFS('Contract Data'!IV:IV,'Contract Data'!$C:$C,'Summary Rollforward'!$B67)</f>
        <v>0</v>
      </c>
      <c r="DZ67" s="78">
        <f t="shared" si="9"/>
        <v>0</v>
      </c>
      <c r="EA67" s="78">
        <f t="shared" si="10"/>
        <v>0</v>
      </c>
      <c r="EB67" s="78">
        <f t="shared" si="11"/>
        <v>0</v>
      </c>
      <c r="ED67" s="51">
        <f t="shared" si="12"/>
        <v>0</v>
      </c>
      <c r="EE67" s="51">
        <f>SUMIFS('Dec 25 Inv'!H:H,'Dec 25 Inv'!E:E,'Summary Rollforward'!$B67)</f>
        <v>0</v>
      </c>
      <c r="EF67" s="51">
        <f>-SUMIFS('Dec25 Dep'!I:I,'Dec25 Dep'!F:F,'Summary Rollforward'!$B67)</f>
        <v>0</v>
      </c>
      <c r="EG67" s="51">
        <f>SUMIFS('Contract Data'!IW:IW,'Contract Data'!$C:$C,'Summary Rollforward'!$B67)</f>
        <v>0</v>
      </c>
      <c r="EI67" s="78">
        <f t="shared" si="13"/>
        <v>0</v>
      </c>
      <c r="EJ67" s="78">
        <f t="shared" si="14"/>
        <v>0</v>
      </c>
      <c r="EK67" s="78">
        <f t="shared" si="15"/>
        <v>0</v>
      </c>
    </row>
    <row r="68" spans="2:141" x14ac:dyDescent="0.3">
      <c r="B68" s="48" t="s">
        <v>32</v>
      </c>
      <c r="C68" s="48" t="s">
        <v>148</v>
      </c>
      <c r="F68" s="51">
        <f>+G68-E68</f>
        <v>-12499.99000000002</v>
      </c>
      <c r="G68" s="51">
        <f>+'AR Calculation - Service'!AM185</f>
        <v>-12499.99000000002</v>
      </c>
      <c r="I68" s="51">
        <f>+'AR Calculation - Service'!AN184</f>
        <v>12500</v>
      </c>
      <c r="M68" s="51">
        <f>+N68-L68</f>
        <v>9.9999999802093953E-3</v>
      </c>
      <c r="N68" s="78">
        <f>+G68+I68+J68</f>
        <v>9.9999999802093953E-3</v>
      </c>
      <c r="O68" s="78"/>
      <c r="P68" s="78"/>
      <c r="Q68" s="78"/>
      <c r="R68" s="78"/>
      <c r="S68" s="78">
        <v>0</v>
      </c>
      <c r="T68" s="78">
        <f>+U68-S68</f>
        <v>9.9999999802093953E-3</v>
      </c>
      <c r="U68" s="78">
        <f>+N68+P68+Q68</f>
        <v>9.9999999802093953E-3</v>
      </c>
      <c r="V68" s="78"/>
      <c r="W68" s="78"/>
      <c r="X68" s="78"/>
      <c r="Z68" s="51">
        <v>0</v>
      </c>
      <c r="AA68" s="51">
        <f t="shared" si="50"/>
        <v>9.9999999802093953E-3</v>
      </c>
      <c r="AB68" s="78">
        <f>+U68+W68+X68</f>
        <v>9.9999999802093953E-3</v>
      </c>
      <c r="AC68" s="78"/>
      <c r="AI68" s="78">
        <v>0</v>
      </c>
      <c r="AJ68" s="78">
        <f t="shared" si="0"/>
        <v>9.9999999802093953E-3</v>
      </c>
      <c r="AK68" s="78">
        <f t="shared" si="33"/>
        <v>9.9999999802093953E-3</v>
      </c>
      <c r="AL68" s="78"/>
      <c r="AM68" s="51">
        <v>0</v>
      </c>
      <c r="AO68" s="51">
        <f>-'Oct Collections'!AF37-'Oct Collections'!AF38</f>
        <v>0</v>
      </c>
      <c r="AQ68" s="78">
        <f t="shared" si="34"/>
        <v>0</v>
      </c>
      <c r="AR68" s="78">
        <f t="shared" si="35"/>
        <v>9.9999999802093953E-3</v>
      </c>
      <c r="AS68" s="78">
        <f t="shared" si="36"/>
        <v>9.9999999802093953E-3</v>
      </c>
      <c r="AT68" s="78"/>
      <c r="AU68" s="51">
        <v>0</v>
      </c>
      <c r="AW68" s="51">
        <f>-'Oct Collections'!AN37-'Oct Collections'!AN38</f>
        <v>0</v>
      </c>
      <c r="AY68" s="78">
        <f t="shared" si="37"/>
        <v>0</v>
      </c>
      <c r="AZ68" s="78">
        <f t="shared" si="38"/>
        <v>9.9999999802093953E-3</v>
      </c>
      <c r="BA68" s="78">
        <f t="shared" si="39"/>
        <v>9.9999999802093953E-3</v>
      </c>
      <c r="BB68" s="78"/>
      <c r="BC68" s="51">
        <v>0</v>
      </c>
      <c r="BG68" s="78">
        <f t="shared" si="40"/>
        <v>0</v>
      </c>
      <c r="BH68" s="78">
        <f t="shared" si="41"/>
        <v>9.9999999802093953E-3</v>
      </c>
      <c r="BI68" s="78">
        <f t="shared" si="42"/>
        <v>9.9999999802093953E-3</v>
      </c>
      <c r="BJ68" s="78"/>
      <c r="BO68" s="78">
        <f t="shared" si="43"/>
        <v>0</v>
      </c>
      <c r="BP68" s="78">
        <f t="shared" si="44"/>
        <v>9.9999999802093953E-3</v>
      </c>
      <c r="BQ68" s="78">
        <f t="shared" si="45"/>
        <v>9.9999999802093953E-3</v>
      </c>
      <c r="BR68" s="78"/>
      <c r="BS68" s="51">
        <f t="shared" si="16"/>
        <v>0</v>
      </c>
      <c r="BT68" s="51">
        <v>0</v>
      </c>
      <c r="BU68" s="51">
        <v>0</v>
      </c>
      <c r="BV68" s="51">
        <f>SUMIFS('Contract Data'!IP:IP,'Contract Data'!C:C,'Summary Rollforward'!B68)</f>
        <v>0</v>
      </c>
      <c r="BX68" s="78">
        <f t="shared" si="17"/>
        <v>0</v>
      </c>
      <c r="BY68" s="78">
        <f t="shared" si="18"/>
        <v>9.9999999802093953E-3</v>
      </c>
      <c r="BZ68" s="78">
        <f t="shared" si="19"/>
        <v>9.9999999802093953E-3</v>
      </c>
      <c r="CA68" s="78"/>
      <c r="CB68" s="51">
        <f t="shared" si="1"/>
        <v>0</v>
      </c>
      <c r="CC68" s="51">
        <f>SUMIFS('June 25 Inv'!G:G,'June 25 Inv'!D:D,'Summary Rollforward'!$B68)</f>
        <v>0</v>
      </c>
      <c r="CD68" s="51">
        <f>-SUMIFS('Jun25 Dep'!I:I,'Jun25 Dep'!F:F,'Summary Rollforward'!$B68)</f>
        <v>0</v>
      </c>
      <c r="CE68" s="51">
        <f>SUMIFS('Contract Data'!IQ:IQ,'Contract Data'!$C:$C,'Summary Rollforward'!$B68)</f>
        <v>0</v>
      </c>
      <c r="CG68" s="78">
        <f t="shared" si="20"/>
        <v>0</v>
      </c>
      <c r="CH68" s="78">
        <f t="shared" si="21"/>
        <v>9.9999999802093953E-3</v>
      </c>
      <c r="CI68" s="78">
        <f t="shared" si="22"/>
        <v>9.9999999802093953E-3</v>
      </c>
      <c r="CJ68" s="78"/>
      <c r="CK68" s="51">
        <f t="shared" si="2"/>
        <v>0</v>
      </c>
      <c r="CL68" s="51">
        <f>SUMIFS('Jul 25 Inv'!H:H,'Jul 25 Inv'!E:E,'Summary Rollforward'!$B68)</f>
        <v>0</v>
      </c>
      <c r="CM68" s="51">
        <f>-SUMIFS('Jul25 Dep'!J:J,'Jul25 Dep'!F:F,'Summary Rollforward'!$B68)</f>
        <v>0</v>
      </c>
      <c r="CN68" s="51">
        <f>SUMIFS('Contract Data'!IR:IR,'Contract Data'!$C:$C,'Summary Rollforward'!$B68)</f>
        <v>0</v>
      </c>
      <c r="CP68" s="78">
        <f t="shared" si="23"/>
        <v>0</v>
      </c>
      <c r="CQ68" s="78">
        <f t="shared" si="24"/>
        <v>9.9999999802093953E-3</v>
      </c>
      <c r="CR68" s="78">
        <f t="shared" si="25"/>
        <v>9.9999999802093953E-3</v>
      </c>
      <c r="CT68" s="51">
        <f t="shared" si="3"/>
        <v>0</v>
      </c>
      <c r="CU68" s="51">
        <f>SUMIFS('Aug 25 Inv'!H:H,'Aug 25 Inv'!E:E,'Summary Rollforward'!$B68)</f>
        <v>0</v>
      </c>
      <c r="CV68" s="51">
        <f>-SUMIFS('Aug25 Dep'!J:J,'Aug25 Dep'!F:F,'Summary Rollforward'!$B68)</f>
        <v>0</v>
      </c>
      <c r="CW68" s="51">
        <f>SUMIFS('Contract Data'!IS:IS,'Contract Data'!$C:$C,'Summary Rollforward'!$B68)</f>
        <v>0</v>
      </c>
      <c r="CY68" s="78">
        <f t="shared" si="26"/>
        <v>0</v>
      </c>
      <c r="CZ68" s="78">
        <f t="shared" si="27"/>
        <v>9.9999999802093953E-3</v>
      </c>
      <c r="DA68" s="78">
        <f t="shared" si="28"/>
        <v>9.9999999802093953E-3</v>
      </c>
      <c r="DC68" s="51">
        <f t="shared" si="29"/>
        <v>0</v>
      </c>
      <c r="DD68" s="51">
        <f>SUMIFS('Sep 25 Inv'!H:H,'Sep 25 Inv'!E:E,'Summary Rollforward'!$B68)</f>
        <v>0</v>
      </c>
      <c r="DE68" s="51">
        <f>-SUMIFS('Sep25 Dep'!J:J,'Sep25 Dep'!F:F,'Summary Rollforward'!$B68)</f>
        <v>0</v>
      </c>
      <c r="DF68" s="51">
        <f>SUMIFS('Contract Data'!IT:IT,'Contract Data'!$C:$C,'Summary Rollforward'!$B68)</f>
        <v>0</v>
      </c>
      <c r="DH68" s="78">
        <f t="shared" si="51"/>
        <v>0</v>
      </c>
      <c r="DI68" s="78">
        <f t="shared" si="31"/>
        <v>9.9999999802093953E-3</v>
      </c>
      <c r="DJ68" s="78">
        <f t="shared" si="52"/>
        <v>9.9999999802093953E-3</v>
      </c>
      <c r="DL68" s="51">
        <f t="shared" si="4"/>
        <v>0</v>
      </c>
      <c r="DM68" s="51">
        <f>SUMIFS('Oct 25 Inv'!H:H,'Oct 25 Inv'!E:E,'Summary Rollforward'!$B68)</f>
        <v>0</v>
      </c>
      <c r="DN68" s="51">
        <f>-SUMIFS('Oct25 Dep'!J:J,'Oct25 Dep'!F:F,'Summary Rollforward'!$B68)</f>
        <v>0</v>
      </c>
      <c r="DO68" s="51">
        <f>SUMIFS('Contract Data'!IU:IU,'Contract Data'!$C:$C,'Summary Rollforward'!$B68)</f>
        <v>0</v>
      </c>
      <c r="DQ68" s="78">
        <f t="shared" si="5"/>
        <v>0</v>
      </c>
      <c r="DR68" s="78">
        <f t="shared" si="6"/>
        <v>9.9999999802093953E-3</v>
      </c>
      <c r="DS68" s="78">
        <f t="shared" si="7"/>
        <v>9.9999999802093953E-3</v>
      </c>
      <c r="DU68" s="51">
        <f t="shared" si="8"/>
        <v>0</v>
      </c>
      <c r="DV68" s="51">
        <f>SUMIFS('Nov 25 Inv'!H:H,'Nov 25 Inv'!E:E,'Summary Rollforward'!$B68)</f>
        <v>0</v>
      </c>
      <c r="DW68" s="51">
        <f>-SUMIFS('Nov25 Dep'!J:J,'Nov25 Dep'!F:F,'Summary Rollforward'!$B68)</f>
        <v>0</v>
      </c>
      <c r="DX68" s="51">
        <f>SUMIFS('Contract Data'!IV:IV,'Contract Data'!$C:$C,'Summary Rollforward'!$B68)</f>
        <v>0</v>
      </c>
      <c r="DZ68" s="78">
        <f t="shared" si="9"/>
        <v>0</v>
      </c>
      <c r="EA68" s="78">
        <f t="shared" si="10"/>
        <v>9.9999999802093953E-3</v>
      </c>
      <c r="EB68" s="78">
        <f t="shared" si="11"/>
        <v>9.9999999802093953E-3</v>
      </c>
      <c r="ED68" s="51">
        <f t="shared" si="12"/>
        <v>0</v>
      </c>
      <c r="EE68" s="51">
        <f>SUMIFS('Dec 25 Inv'!H:H,'Dec 25 Inv'!E:E,'Summary Rollforward'!$B68)</f>
        <v>0</v>
      </c>
      <c r="EF68" s="51">
        <f>-SUMIFS('Dec25 Dep'!I:I,'Dec25 Dep'!F:F,'Summary Rollforward'!$B68)</f>
        <v>0</v>
      </c>
      <c r="EG68" s="51">
        <f>SUMIFS('Contract Data'!IW:IW,'Contract Data'!$C:$C,'Summary Rollforward'!$B68)</f>
        <v>0</v>
      </c>
      <c r="EI68" s="78">
        <f t="shared" si="13"/>
        <v>0</v>
      </c>
      <c r="EJ68" s="78">
        <f t="shared" si="14"/>
        <v>9.9999999802093953E-3</v>
      </c>
      <c r="EK68" s="78">
        <f t="shared" si="15"/>
        <v>9.9999999802093953E-3</v>
      </c>
    </row>
    <row r="69" spans="2:141" x14ac:dyDescent="0.3">
      <c r="B69" s="48" t="s">
        <v>741</v>
      </c>
      <c r="C69" s="48" t="s">
        <v>148</v>
      </c>
      <c r="N69" s="78"/>
      <c r="O69" s="78"/>
      <c r="P69" s="78">
        <v>23250</v>
      </c>
      <c r="Q69" s="78"/>
      <c r="R69" s="78"/>
      <c r="S69" s="78">
        <f>+'Oct 31'!G20</f>
        <v>25000</v>
      </c>
      <c r="T69" s="78">
        <f>+U69-S69</f>
        <v>-1750</v>
      </c>
      <c r="U69" s="78">
        <f>+N69+P69+Q69</f>
        <v>23250</v>
      </c>
      <c r="V69" s="78"/>
      <c r="W69" s="78">
        <f>+'AR Calculation - Service'!AP313</f>
        <v>23250</v>
      </c>
      <c r="X69" s="78">
        <f>+'Nov Collections'!I33</f>
        <v>-25000</v>
      </c>
      <c r="Z69" s="51">
        <f>+'Nov 30'!G21</f>
        <v>25000</v>
      </c>
      <c r="AA69" s="51">
        <f t="shared" si="50"/>
        <v>-3500</v>
      </c>
      <c r="AB69" s="78">
        <f>+U69+W69+X69</f>
        <v>21500</v>
      </c>
      <c r="AC69" s="78"/>
      <c r="AD69" s="51">
        <f>+'AR Calculation - Service'!AQ313-AE69</f>
        <v>3500</v>
      </c>
      <c r="AE69" s="51">
        <f>+'Dec Invoicing'!I21</f>
        <v>25000</v>
      </c>
      <c r="AG69" s="51">
        <f>+'AR Calculation - Service'!AQ312</f>
        <v>-25000</v>
      </c>
      <c r="AI69" s="78">
        <f>+'Dec 31'!G21</f>
        <v>25000</v>
      </c>
      <c r="AJ69" s="78">
        <f t="shared" si="0"/>
        <v>0</v>
      </c>
      <c r="AK69" s="78">
        <f t="shared" si="33"/>
        <v>25000</v>
      </c>
      <c r="AL69" s="78"/>
      <c r="AM69" s="51">
        <v>0</v>
      </c>
      <c r="AN69" s="51">
        <f>+'Dec Invoicing'!Q21</f>
        <v>0</v>
      </c>
      <c r="AO69" s="51">
        <f>-'Oct Collections'!AF38-'Oct Collections'!AF39</f>
        <v>0</v>
      </c>
      <c r="AQ69" s="78">
        <f t="shared" si="34"/>
        <v>25000</v>
      </c>
      <c r="AR69" s="78">
        <f t="shared" si="35"/>
        <v>0</v>
      </c>
      <c r="AS69" s="78">
        <f t="shared" si="36"/>
        <v>25000</v>
      </c>
      <c r="AT69" s="78"/>
      <c r="AU69" s="51">
        <v>0</v>
      </c>
      <c r="AV69" s="51">
        <f>+'Dec Invoicing'!Y21</f>
        <v>0</v>
      </c>
      <c r="AW69" s="51">
        <f>-'Oct Collections'!AN38-'Oct Collections'!AN39</f>
        <v>0</v>
      </c>
      <c r="AY69" s="78">
        <f t="shared" si="37"/>
        <v>25000</v>
      </c>
      <c r="AZ69" s="78">
        <f t="shared" si="38"/>
        <v>0</v>
      </c>
      <c r="BA69" s="78">
        <f t="shared" si="39"/>
        <v>25000</v>
      </c>
      <c r="BB69" s="78"/>
      <c r="BC69" s="51">
        <v>0</v>
      </c>
      <c r="BD69" s="51">
        <f>+'Dec Invoicing'!AG21</f>
        <v>0</v>
      </c>
      <c r="BG69" s="78">
        <f t="shared" si="40"/>
        <v>25000</v>
      </c>
      <c r="BH69" s="78">
        <f t="shared" si="41"/>
        <v>0</v>
      </c>
      <c r="BI69" s="78">
        <f t="shared" si="42"/>
        <v>25000</v>
      </c>
      <c r="BJ69" s="78"/>
      <c r="BO69" s="78">
        <f t="shared" si="43"/>
        <v>25000</v>
      </c>
      <c r="BP69" s="78">
        <f t="shared" si="44"/>
        <v>0</v>
      </c>
      <c r="BQ69" s="78">
        <f t="shared" si="45"/>
        <v>25000</v>
      </c>
      <c r="BR69" s="78"/>
      <c r="BS69" s="51">
        <f t="shared" si="16"/>
        <v>0</v>
      </c>
      <c r="BT69" s="51">
        <v>0</v>
      </c>
      <c r="BU69" s="51">
        <v>-25000</v>
      </c>
      <c r="BV69" s="51">
        <f>SUMIFS('Contract Data'!IP:IP,'Contract Data'!C:C,'Summary Rollforward'!B69)</f>
        <v>0</v>
      </c>
      <c r="BX69" s="78">
        <f t="shared" si="17"/>
        <v>0</v>
      </c>
      <c r="BY69" s="78">
        <f t="shared" si="18"/>
        <v>0</v>
      </c>
      <c r="BZ69" s="78">
        <f t="shared" si="19"/>
        <v>0</v>
      </c>
      <c r="CA69" s="78"/>
      <c r="CB69" s="51">
        <f t="shared" si="1"/>
        <v>0</v>
      </c>
      <c r="CC69" s="51">
        <f>SUMIFS('June 25 Inv'!G:G,'June 25 Inv'!D:D,'Summary Rollforward'!$B69)</f>
        <v>0</v>
      </c>
      <c r="CD69" s="51">
        <f>-SUMIFS('Jun25 Dep'!I:I,'Jun25 Dep'!F:F,'Summary Rollforward'!$B69)</f>
        <v>0</v>
      </c>
      <c r="CE69" s="51">
        <f>SUMIFS('Contract Data'!IQ:IQ,'Contract Data'!$C:$C,'Summary Rollforward'!$B69)</f>
        <v>0</v>
      </c>
      <c r="CG69" s="78">
        <f t="shared" si="20"/>
        <v>0</v>
      </c>
      <c r="CH69" s="78">
        <f t="shared" si="21"/>
        <v>0</v>
      </c>
      <c r="CI69" s="78">
        <f t="shared" si="22"/>
        <v>0</v>
      </c>
      <c r="CJ69" s="78"/>
      <c r="CK69" s="51">
        <f t="shared" si="2"/>
        <v>0</v>
      </c>
      <c r="CL69" s="51">
        <f>SUMIFS('Jul 25 Inv'!H:H,'Jul 25 Inv'!E:E,'Summary Rollforward'!$B69)</f>
        <v>0</v>
      </c>
      <c r="CM69" s="51">
        <f>-SUMIFS('Jul25 Dep'!J:J,'Jul25 Dep'!F:F,'Summary Rollforward'!$B69)</f>
        <v>0</v>
      </c>
      <c r="CN69" s="51">
        <f>SUMIFS('Contract Data'!IR:IR,'Contract Data'!$C:$C,'Summary Rollforward'!$B69)</f>
        <v>0</v>
      </c>
      <c r="CP69" s="78">
        <f t="shared" si="23"/>
        <v>0</v>
      </c>
      <c r="CQ69" s="78">
        <f t="shared" si="24"/>
        <v>0</v>
      </c>
      <c r="CR69" s="78">
        <f t="shared" si="25"/>
        <v>0</v>
      </c>
      <c r="CT69" s="51">
        <f t="shared" si="3"/>
        <v>0</v>
      </c>
      <c r="CU69" s="51">
        <f>SUMIFS('Aug 25 Inv'!H:H,'Aug 25 Inv'!E:E,'Summary Rollforward'!$B69)</f>
        <v>0</v>
      </c>
      <c r="CV69" s="51">
        <f>-SUMIFS('Aug25 Dep'!J:J,'Aug25 Dep'!F:F,'Summary Rollforward'!$B69)</f>
        <v>0</v>
      </c>
      <c r="CW69" s="51">
        <f>SUMIFS('Contract Data'!IS:IS,'Contract Data'!$C:$C,'Summary Rollforward'!$B69)</f>
        <v>0</v>
      </c>
      <c r="CY69" s="78">
        <f t="shared" si="26"/>
        <v>0</v>
      </c>
      <c r="CZ69" s="78">
        <f t="shared" si="27"/>
        <v>0</v>
      </c>
      <c r="DA69" s="78">
        <f t="shared" si="28"/>
        <v>0</v>
      </c>
      <c r="DC69" s="51">
        <f t="shared" si="29"/>
        <v>0</v>
      </c>
      <c r="DD69" s="51">
        <f>SUMIFS('Sep 25 Inv'!H:H,'Sep 25 Inv'!E:E,'Summary Rollforward'!$B69)</f>
        <v>0</v>
      </c>
      <c r="DE69" s="51">
        <f>-SUMIFS('Sep25 Dep'!J:J,'Sep25 Dep'!F:F,'Summary Rollforward'!$B69)</f>
        <v>0</v>
      </c>
      <c r="DF69" s="51">
        <f>SUMIFS('Contract Data'!IT:IT,'Contract Data'!$C:$C,'Summary Rollforward'!$B69)</f>
        <v>0</v>
      </c>
      <c r="DH69" s="78">
        <f t="shared" si="51"/>
        <v>0</v>
      </c>
      <c r="DI69" s="78">
        <f t="shared" si="31"/>
        <v>0</v>
      </c>
      <c r="DJ69" s="78">
        <f t="shared" si="52"/>
        <v>0</v>
      </c>
      <c r="DL69" s="51">
        <f t="shared" si="4"/>
        <v>0</v>
      </c>
      <c r="DM69" s="51">
        <f>SUMIFS('Oct 25 Inv'!H:H,'Oct 25 Inv'!E:E,'Summary Rollforward'!$B69)</f>
        <v>0</v>
      </c>
      <c r="DN69" s="51">
        <f>-SUMIFS('Oct25 Dep'!J:J,'Oct25 Dep'!F:F,'Summary Rollforward'!$B69)</f>
        <v>0</v>
      </c>
      <c r="DO69" s="51">
        <f>SUMIFS('Contract Data'!IU:IU,'Contract Data'!$C:$C,'Summary Rollforward'!$B69)</f>
        <v>0</v>
      </c>
      <c r="DQ69" s="78">
        <f t="shared" si="5"/>
        <v>0</v>
      </c>
      <c r="DR69" s="78">
        <f t="shared" si="6"/>
        <v>0</v>
      </c>
      <c r="DS69" s="78">
        <f t="shared" si="7"/>
        <v>0</v>
      </c>
      <c r="DU69" s="51">
        <f t="shared" si="8"/>
        <v>0</v>
      </c>
      <c r="DV69" s="51">
        <f>SUMIFS('Nov 25 Inv'!H:H,'Nov 25 Inv'!E:E,'Summary Rollforward'!$B69)</f>
        <v>0</v>
      </c>
      <c r="DW69" s="51">
        <f>-SUMIFS('Nov25 Dep'!J:J,'Nov25 Dep'!F:F,'Summary Rollforward'!$B69)</f>
        <v>0</v>
      </c>
      <c r="DX69" s="51">
        <f>SUMIFS('Contract Data'!IV:IV,'Contract Data'!$C:$C,'Summary Rollforward'!$B69)</f>
        <v>0</v>
      </c>
      <c r="DZ69" s="78">
        <f t="shared" si="9"/>
        <v>0</v>
      </c>
      <c r="EA69" s="78">
        <f t="shared" si="10"/>
        <v>0</v>
      </c>
      <c r="EB69" s="78">
        <f t="shared" si="11"/>
        <v>0</v>
      </c>
      <c r="ED69" s="51">
        <f t="shared" si="12"/>
        <v>0</v>
      </c>
      <c r="EE69" s="51">
        <f>SUMIFS('Dec 25 Inv'!H:H,'Dec 25 Inv'!E:E,'Summary Rollforward'!$B69)</f>
        <v>0</v>
      </c>
      <c r="EF69" s="51">
        <f>-SUMIFS('Dec25 Dep'!I:I,'Dec25 Dep'!F:F,'Summary Rollforward'!$B69)</f>
        <v>0</v>
      </c>
      <c r="EG69" s="51">
        <f>SUMIFS('Contract Data'!IW:IW,'Contract Data'!$C:$C,'Summary Rollforward'!$B69)</f>
        <v>0</v>
      </c>
      <c r="EI69" s="78">
        <f t="shared" si="13"/>
        <v>0</v>
      </c>
      <c r="EJ69" s="78">
        <f t="shared" si="14"/>
        <v>0</v>
      </c>
      <c r="EK69" s="78">
        <f t="shared" si="15"/>
        <v>0</v>
      </c>
    </row>
    <row r="70" spans="2:141" x14ac:dyDescent="0.3">
      <c r="B70" s="48" t="s">
        <v>31</v>
      </c>
      <c r="C70" s="48" t="s">
        <v>152</v>
      </c>
      <c r="F70" s="51">
        <f>+G70-E70</f>
        <v>7994.9700000000012</v>
      </c>
      <c r="G70" s="51">
        <f>+'AR Calculation - Service'!AM189</f>
        <v>7994.9700000000012</v>
      </c>
      <c r="M70" s="51">
        <f>+N70-L70</f>
        <v>7994.9700000000012</v>
      </c>
      <c r="N70" s="78">
        <f>+G70+I70+J70</f>
        <v>7994.9700000000012</v>
      </c>
      <c r="O70" s="78"/>
      <c r="P70" s="78"/>
      <c r="Q70" s="78"/>
      <c r="R70" s="78"/>
      <c r="S70" s="78">
        <v>0</v>
      </c>
      <c r="T70" s="78">
        <f>+U70-S70</f>
        <v>7994.9700000000012</v>
      </c>
      <c r="U70" s="78">
        <f>+N70+P70+Q70</f>
        <v>7994.9700000000012</v>
      </c>
      <c r="V70" s="78"/>
      <c r="W70" s="78"/>
      <c r="X70" s="78"/>
      <c r="Z70" s="51">
        <v>0</v>
      </c>
      <c r="AA70" s="51">
        <f t="shared" si="50"/>
        <v>7994.9700000000012</v>
      </c>
      <c r="AB70" s="78">
        <f>+U70+W70+X70</f>
        <v>7994.9700000000012</v>
      </c>
      <c r="AC70" s="78"/>
      <c r="AD70" s="51">
        <f>+'AR Calculation - Service'!AQ188</f>
        <v>6995</v>
      </c>
      <c r="AI70" s="78">
        <v>0</v>
      </c>
      <c r="AJ70" s="78">
        <f t="shared" si="0"/>
        <v>14989.970000000001</v>
      </c>
      <c r="AK70" s="78">
        <f t="shared" si="33"/>
        <v>14989.970000000001</v>
      </c>
      <c r="AL70" s="78"/>
      <c r="AM70" s="51">
        <v>0</v>
      </c>
      <c r="AO70" s="51">
        <f>-'Oct Collections'!AF39-'Oct Collections'!AF40</f>
        <v>0</v>
      </c>
      <c r="AQ70" s="78">
        <f t="shared" si="34"/>
        <v>0</v>
      </c>
      <c r="AR70" s="78">
        <f t="shared" si="35"/>
        <v>14989.970000000001</v>
      </c>
      <c r="AS70" s="78">
        <f t="shared" si="36"/>
        <v>14989.970000000001</v>
      </c>
      <c r="AT70" s="78"/>
      <c r="AU70" s="51">
        <f>-AV70</f>
        <v>-6994</v>
      </c>
      <c r="AV70" s="51">
        <f>+'Feb Invoices'!G10</f>
        <v>6994</v>
      </c>
      <c r="AW70" s="51">
        <f>-'Oct Collections'!AN39-'Oct Collections'!AN40</f>
        <v>0</v>
      </c>
      <c r="AY70" s="78">
        <f t="shared" si="37"/>
        <v>6994</v>
      </c>
      <c r="AZ70" s="78">
        <f t="shared" si="38"/>
        <v>7995.9700000000012</v>
      </c>
      <c r="BA70" s="78">
        <f t="shared" si="39"/>
        <v>14989.970000000001</v>
      </c>
      <c r="BB70" s="78"/>
      <c r="BC70" s="51">
        <v>0</v>
      </c>
      <c r="BD70" s="51">
        <f>+'Feb Invoices'!O10</f>
        <v>0</v>
      </c>
      <c r="BG70" s="78">
        <f t="shared" si="40"/>
        <v>6994</v>
      </c>
      <c r="BH70" s="78">
        <f t="shared" si="41"/>
        <v>7995.9700000000012</v>
      </c>
      <c r="BI70" s="78">
        <f t="shared" si="42"/>
        <v>14989.970000000001</v>
      </c>
      <c r="BJ70" s="78"/>
      <c r="BO70" s="78">
        <f t="shared" si="43"/>
        <v>6994</v>
      </c>
      <c r="BP70" s="78">
        <f t="shared" si="44"/>
        <v>7995.9700000000012</v>
      </c>
      <c r="BQ70" s="78">
        <f t="shared" si="45"/>
        <v>14989.970000000001</v>
      </c>
      <c r="BR70" s="78"/>
      <c r="BS70" s="51">
        <f t="shared" si="16"/>
        <v>0</v>
      </c>
      <c r="BT70" s="51">
        <v>0</v>
      </c>
      <c r="BU70" s="51">
        <v>0</v>
      </c>
      <c r="BV70" s="51">
        <f>SUMIFS('Contract Data'!IP:IP,'Contract Data'!C:C,'Summary Rollforward'!B70)</f>
        <v>0</v>
      </c>
      <c r="BX70" s="78">
        <f t="shared" si="17"/>
        <v>6994</v>
      </c>
      <c r="BY70" s="78">
        <f t="shared" si="18"/>
        <v>7995.9700000000012</v>
      </c>
      <c r="BZ70" s="78">
        <f t="shared" si="19"/>
        <v>14989.970000000001</v>
      </c>
      <c r="CA70" s="78"/>
      <c r="CB70" s="78">
        <v>-7995.97</v>
      </c>
      <c r="CC70" s="78">
        <v>-6994</v>
      </c>
      <c r="CD70" s="78">
        <f>-SUMIFS('Jun25 Dep'!I:I,'Jun25 Dep'!F:F,'Summary Rollforward'!$B70)</f>
        <v>0</v>
      </c>
      <c r="CE70" s="78">
        <f>+CB70+CC70</f>
        <v>-14989.970000000001</v>
      </c>
      <c r="CG70" s="78">
        <f t="shared" si="20"/>
        <v>0</v>
      </c>
      <c r="CH70" s="78">
        <f t="shared" si="21"/>
        <v>0</v>
      </c>
      <c r="CI70" s="78">
        <f t="shared" si="22"/>
        <v>0</v>
      </c>
      <c r="CJ70" s="78"/>
      <c r="CK70" s="51">
        <f t="shared" si="2"/>
        <v>0</v>
      </c>
      <c r="CL70" s="51">
        <f>SUMIFS('Jul 25 Inv'!H:H,'Jul 25 Inv'!E:E,'Summary Rollforward'!$B70)</f>
        <v>0</v>
      </c>
      <c r="CM70" s="51">
        <f>-SUMIFS('Jul25 Dep'!J:J,'Jul25 Dep'!F:F,'Summary Rollforward'!$B70)</f>
        <v>0</v>
      </c>
      <c r="CN70" s="51">
        <f>SUMIFS('Contract Data'!IR:IR,'Contract Data'!$C:$C,'Summary Rollforward'!$B70)</f>
        <v>0</v>
      </c>
      <c r="CP70" s="78">
        <f t="shared" si="23"/>
        <v>0</v>
      </c>
      <c r="CQ70" s="78">
        <f t="shared" si="24"/>
        <v>0</v>
      </c>
      <c r="CR70" s="78">
        <f t="shared" si="25"/>
        <v>0</v>
      </c>
      <c r="CT70" s="51">
        <f t="shared" si="3"/>
        <v>0</v>
      </c>
      <c r="CU70" s="51">
        <f>SUMIFS('Aug 25 Inv'!H:H,'Aug 25 Inv'!E:E,'Summary Rollforward'!$B70)</f>
        <v>0</v>
      </c>
      <c r="CV70" s="51">
        <f>-SUMIFS('Aug25 Dep'!J:J,'Aug25 Dep'!F:F,'Summary Rollforward'!$B70)</f>
        <v>0</v>
      </c>
      <c r="CW70" s="51">
        <f>SUMIFS('Contract Data'!IS:IS,'Contract Data'!$C:$C,'Summary Rollforward'!$B70)</f>
        <v>0</v>
      </c>
      <c r="CY70" s="78">
        <f t="shared" si="26"/>
        <v>0</v>
      </c>
      <c r="CZ70" s="78">
        <f t="shared" si="27"/>
        <v>0</v>
      </c>
      <c r="DA70" s="78">
        <f t="shared" si="28"/>
        <v>0</v>
      </c>
      <c r="DC70" s="51">
        <f t="shared" si="29"/>
        <v>0</v>
      </c>
      <c r="DD70" s="51">
        <f>SUMIFS('Sep 25 Inv'!H:H,'Sep 25 Inv'!E:E,'Summary Rollforward'!$B70)</f>
        <v>0</v>
      </c>
      <c r="DE70" s="51">
        <f>-SUMIFS('Sep25 Dep'!J:J,'Sep25 Dep'!F:F,'Summary Rollforward'!$B70)</f>
        <v>0</v>
      </c>
      <c r="DF70" s="51">
        <f>SUMIFS('Contract Data'!IT:IT,'Contract Data'!$C:$C,'Summary Rollforward'!$B70)</f>
        <v>0</v>
      </c>
      <c r="DH70" s="78">
        <f t="shared" si="51"/>
        <v>0</v>
      </c>
      <c r="DI70" s="78">
        <f t="shared" si="31"/>
        <v>0</v>
      </c>
      <c r="DJ70" s="78">
        <f t="shared" si="52"/>
        <v>0</v>
      </c>
      <c r="DL70" s="51">
        <f t="shared" si="4"/>
        <v>0</v>
      </c>
      <c r="DM70" s="51">
        <f>SUMIFS('Oct 25 Inv'!H:H,'Oct 25 Inv'!E:E,'Summary Rollforward'!$B70)</f>
        <v>0</v>
      </c>
      <c r="DN70" s="51">
        <f>-SUMIFS('Oct25 Dep'!J:J,'Oct25 Dep'!F:F,'Summary Rollforward'!$B70)</f>
        <v>0</v>
      </c>
      <c r="DO70" s="51">
        <f>SUMIFS('Contract Data'!IU:IU,'Contract Data'!$C:$C,'Summary Rollforward'!$B70)</f>
        <v>0</v>
      </c>
      <c r="DQ70" s="78">
        <f t="shared" si="5"/>
        <v>0</v>
      </c>
      <c r="DR70" s="78">
        <f t="shared" si="6"/>
        <v>0</v>
      </c>
      <c r="DS70" s="78">
        <f t="shared" si="7"/>
        <v>0</v>
      </c>
      <c r="DU70" s="51">
        <f t="shared" si="8"/>
        <v>0</v>
      </c>
      <c r="DV70" s="51">
        <f>SUMIFS('Nov 25 Inv'!H:H,'Nov 25 Inv'!E:E,'Summary Rollforward'!$B70)</f>
        <v>0</v>
      </c>
      <c r="DW70" s="51">
        <f>-SUMIFS('Nov25 Dep'!J:J,'Nov25 Dep'!F:F,'Summary Rollforward'!$B70)</f>
        <v>0</v>
      </c>
      <c r="DX70" s="51">
        <f>SUMIFS('Contract Data'!IV:IV,'Contract Data'!$C:$C,'Summary Rollforward'!$B70)</f>
        <v>0</v>
      </c>
      <c r="DZ70" s="78">
        <f t="shared" si="9"/>
        <v>0</v>
      </c>
      <c r="EA70" s="78">
        <f t="shared" si="10"/>
        <v>0</v>
      </c>
      <c r="EB70" s="78">
        <f t="shared" si="11"/>
        <v>0</v>
      </c>
      <c r="ED70" s="51">
        <f t="shared" si="12"/>
        <v>0</v>
      </c>
      <c r="EE70" s="51">
        <f>SUMIFS('Dec 25 Inv'!H:H,'Dec 25 Inv'!E:E,'Summary Rollforward'!$B70)</f>
        <v>0</v>
      </c>
      <c r="EF70" s="51">
        <f>-SUMIFS('Dec25 Dep'!I:I,'Dec25 Dep'!F:F,'Summary Rollforward'!$B70)</f>
        <v>0</v>
      </c>
      <c r="EG70" s="51">
        <f>SUMIFS('Contract Data'!IW:IW,'Contract Data'!$C:$C,'Summary Rollforward'!$B70)</f>
        <v>0</v>
      </c>
      <c r="EI70" s="78">
        <f t="shared" si="13"/>
        <v>0</v>
      </c>
      <c r="EJ70" s="78">
        <f t="shared" si="14"/>
        <v>0</v>
      </c>
      <c r="EK70" s="78">
        <f t="shared" si="15"/>
        <v>0</v>
      </c>
    </row>
    <row r="71" spans="2:141" x14ac:dyDescent="0.3">
      <c r="B71" s="48" t="s">
        <v>247</v>
      </c>
      <c r="C71" s="48" t="s">
        <v>252</v>
      </c>
      <c r="N71" s="78"/>
      <c r="O71" s="78"/>
      <c r="P71" s="78">
        <v>40687.5</v>
      </c>
      <c r="Q71" s="78"/>
      <c r="R71" s="78"/>
      <c r="S71" s="78">
        <f>+'Oct 31'!G21</f>
        <v>35000</v>
      </c>
      <c r="T71" s="78"/>
      <c r="U71" s="78">
        <f>+N71+P71+Q71</f>
        <v>40687.5</v>
      </c>
      <c r="V71" s="78"/>
      <c r="W71" s="78">
        <f>+'AR Calculation - Service'!AP325</f>
        <v>27125.000000000004</v>
      </c>
      <c r="X71" s="78"/>
      <c r="Z71" s="51">
        <f>+'Nov 30'!G22</f>
        <v>70000</v>
      </c>
      <c r="AA71" s="51">
        <f t="shared" si="50"/>
        <v>-2187.5</v>
      </c>
      <c r="AB71" s="78">
        <f>+U71+W71+X71</f>
        <v>67812.5</v>
      </c>
      <c r="AC71" s="78"/>
      <c r="AD71" s="51">
        <f>+'AR Calculation - Service'!AQ325-AE71</f>
        <v>-729.16666666667152</v>
      </c>
      <c r="AE71" s="51">
        <f>+'Dec Invoicing'!I18</f>
        <v>35000</v>
      </c>
      <c r="AG71" s="51">
        <f>+'AR Calculation - Service'!AQ324</f>
        <v>-35000</v>
      </c>
      <c r="AI71" s="78">
        <f>+'Dec 31'!G22</f>
        <v>70000</v>
      </c>
      <c r="AJ71" s="78">
        <f t="shared" si="0"/>
        <v>-2916.6666666666715</v>
      </c>
      <c r="AK71" s="78">
        <f t="shared" si="33"/>
        <v>67083.333333333328</v>
      </c>
      <c r="AL71" s="78"/>
      <c r="AM71" s="51">
        <f>+'AR Calculation - Service'!AR325-'Summary Rollforward'!AN71</f>
        <v>-5833</v>
      </c>
      <c r="AN71" s="51">
        <f>+'Jan Invoicing'!G9</f>
        <v>35000</v>
      </c>
      <c r="AO71" s="51">
        <f>-'Oct Collections'!AF40-'Oct Collections'!AF41</f>
        <v>0</v>
      </c>
      <c r="AQ71" s="78">
        <f t="shared" si="34"/>
        <v>105000</v>
      </c>
      <c r="AR71" s="78">
        <f t="shared" si="35"/>
        <v>-8749.6666666666715</v>
      </c>
      <c r="AS71" s="78">
        <f t="shared" si="36"/>
        <v>96250.333333333328</v>
      </c>
      <c r="AT71" s="78"/>
      <c r="AU71" s="51">
        <f>+'AR Calculation - Service'!AS325-'Summary Rollforward'!AV71</f>
        <v>95717</v>
      </c>
      <c r="AV71" s="51">
        <f>+'Jan Invoicing'!O9</f>
        <v>0</v>
      </c>
      <c r="AW71" s="51">
        <f>-'Oct Collections'!AN40-'Oct Collections'!AN41</f>
        <v>0</v>
      </c>
      <c r="AY71" s="78">
        <f t="shared" si="37"/>
        <v>105000</v>
      </c>
      <c r="AZ71" s="78">
        <f t="shared" si="38"/>
        <v>86967.333333333314</v>
      </c>
      <c r="BA71" s="78">
        <f t="shared" si="39"/>
        <v>191967.33333333331</v>
      </c>
      <c r="BB71" s="78"/>
      <c r="BC71" s="51">
        <f>+'AR Calculation - Service'!AT325-'Summary Rollforward'!BD71</f>
        <v>-20417</v>
      </c>
      <c r="BD71" s="51">
        <f>+'Mar Invoices'!G9</f>
        <v>35000</v>
      </c>
      <c r="BG71" s="78">
        <f t="shared" si="40"/>
        <v>140000</v>
      </c>
      <c r="BH71" s="78">
        <f t="shared" si="41"/>
        <v>66550.333333333314</v>
      </c>
      <c r="BI71" s="78">
        <f t="shared" si="42"/>
        <v>206550.33333333331</v>
      </c>
      <c r="BJ71" s="78"/>
      <c r="BK71" s="51">
        <f>+'AR Calculation - Service'!AU325-'Summary Rollforward'!BL71</f>
        <v>-66550</v>
      </c>
      <c r="BL71" s="51">
        <f>+'Apr Invoices'!G7</f>
        <v>66550</v>
      </c>
      <c r="BO71" s="78">
        <f t="shared" si="43"/>
        <v>206550</v>
      </c>
      <c r="BP71" s="78">
        <f t="shared" si="44"/>
        <v>0.33333333331393078</v>
      </c>
      <c r="BQ71" s="78">
        <f t="shared" si="45"/>
        <v>206550.33333333331</v>
      </c>
      <c r="BR71" s="78"/>
      <c r="BS71" s="51">
        <f t="shared" si="16"/>
        <v>0</v>
      </c>
      <c r="BT71" s="51">
        <v>0</v>
      </c>
      <c r="BU71" s="51">
        <v>-206550</v>
      </c>
      <c r="BV71" s="51">
        <f>SUMIFS('Contract Data'!IP:IP,'Contract Data'!C:C,'Summary Rollforward'!B71)</f>
        <v>0</v>
      </c>
      <c r="BX71" s="78">
        <f t="shared" si="17"/>
        <v>0</v>
      </c>
      <c r="BY71" s="78">
        <f t="shared" si="18"/>
        <v>0.33333333331393078</v>
      </c>
      <c r="BZ71" s="78">
        <f t="shared" si="19"/>
        <v>0.33333333331393078</v>
      </c>
      <c r="CA71" s="78"/>
      <c r="CB71" s="51">
        <f t="shared" si="1"/>
        <v>16162</v>
      </c>
      <c r="CC71" s="51">
        <f>SUMIFS('June 25 Inv'!G:G,'June 25 Inv'!D:D,'Summary Rollforward'!$B71)</f>
        <v>0</v>
      </c>
      <c r="CD71" s="51">
        <f>-SUMIFS('Jun25 Dep'!I:I,'Jun25 Dep'!F:F,'Summary Rollforward'!$B71)</f>
        <v>0</v>
      </c>
      <c r="CE71" s="51">
        <f>SUMIFS('Contract Data'!IQ:IQ,'Contract Data'!$C:$C,'Summary Rollforward'!$B71)</f>
        <v>16162</v>
      </c>
      <c r="CG71" s="78">
        <f t="shared" si="20"/>
        <v>0</v>
      </c>
      <c r="CH71" s="78">
        <f t="shared" si="21"/>
        <v>16162.333333333314</v>
      </c>
      <c r="CI71" s="78">
        <f t="shared" si="22"/>
        <v>16162.333333333314</v>
      </c>
      <c r="CJ71" s="78"/>
      <c r="CK71" s="51">
        <f t="shared" ref="CK71:CK84" si="64">CN71-CL71</f>
        <v>6204</v>
      </c>
      <c r="CL71" s="51">
        <f>SUMIFS('Jul 25 Inv'!H:H,'Jul 25 Inv'!E:E,'Summary Rollforward'!$B71)</f>
        <v>6958</v>
      </c>
      <c r="CM71" s="51">
        <f>-SUMIFS('Jul25 Dep'!J:J,'Jul25 Dep'!F:F,'Summary Rollforward'!$B71)</f>
        <v>0</v>
      </c>
      <c r="CN71" s="51">
        <f>SUMIFS('Contract Data'!IR:IR,'Contract Data'!$C:$C,'Summary Rollforward'!$B71)</f>
        <v>13162</v>
      </c>
      <c r="CP71" s="78">
        <f t="shared" si="23"/>
        <v>6958</v>
      </c>
      <c r="CQ71" s="78">
        <f t="shared" si="24"/>
        <v>22366.333333333314</v>
      </c>
      <c r="CR71" s="78">
        <f t="shared" si="25"/>
        <v>29324.333333333314</v>
      </c>
      <c r="CT71" s="51">
        <f t="shared" si="3"/>
        <v>0</v>
      </c>
      <c r="CU71" s="51">
        <f>SUMIFS('Aug 25 Inv'!H:H,'Aug 25 Inv'!E:E,'Summary Rollforward'!$B71)</f>
        <v>0</v>
      </c>
      <c r="CV71" s="51">
        <f>-SUMIFS('Aug25 Dep'!J:J,'Aug25 Dep'!F:F,'Summary Rollforward'!$B71)</f>
        <v>-6958</v>
      </c>
      <c r="CW71" s="51">
        <f>SUMIFS('Contract Data'!IS:IS,'Contract Data'!$C:$C,'Summary Rollforward'!$B71)</f>
        <v>0</v>
      </c>
      <c r="CY71" s="78">
        <f t="shared" si="26"/>
        <v>0</v>
      </c>
      <c r="CZ71" s="78">
        <f t="shared" si="27"/>
        <v>22366.333333333314</v>
      </c>
      <c r="DA71" s="78">
        <f t="shared" si="28"/>
        <v>22366.333333333314</v>
      </c>
      <c r="DC71" s="51">
        <f t="shared" si="29"/>
        <v>0</v>
      </c>
      <c r="DD71" s="51">
        <f>SUMIFS('Sep 25 Inv'!H:H,'Sep 25 Inv'!E:E,'Summary Rollforward'!$B71)</f>
        <v>0</v>
      </c>
      <c r="DE71" s="51">
        <f>-SUMIFS('Sep25 Dep'!J:J,'Sep25 Dep'!F:F,'Summary Rollforward'!$B71)</f>
        <v>0</v>
      </c>
      <c r="DF71" s="51">
        <f>SUMIFS('Contract Data'!IT:IT,'Contract Data'!$C:$C,'Summary Rollforward'!$B71)</f>
        <v>0</v>
      </c>
      <c r="DH71" s="78">
        <f t="shared" si="51"/>
        <v>0</v>
      </c>
      <c r="DI71" s="78">
        <f t="shared" si="31"/>
        <v>22366.333333333314</v>
      </c>
      <c r="DJ71" s="78">
        <f t="shared" si="52"/>
        <v>22366.333333333314</v>
      </c>
      <c r="DL71" s="51">
        <f t="shared" si="4"/>
        <v>0</v>
      </c>
      <c r="DM71" s="51">
        <f>SUMIFS('Oct 25 Inv'!H:H,'Oct 25 Inv'!E:E,'Summary Rollforward'!$B71)</f>
        <v>0</v>
      </c>
      <c r="DN71" s="51">
        <f>-SUMIFS('Oct25 Dep'!J:J,'Oct25 Dep'!F:F,'Summary Rollforward'!$B71)</f>
        <v>0</v>
      </c>
      <c r="DO71" s="51">
        <f>SUMIFS('Contract Data'!IU:IU,'Contract Data'!$C:$C,'Summary Rollforward'!$B71)</f>
        <v>0</v>
      </c>
      <c r="DQ71" s="78">
        <f t="shared" si="5"/>
        <v>0</v>
      </c>
      <c r="DR71" s="78">
        <f t="shared" si="6"/>
        <v>22366.333333333314</v>
      </c>
      <c r="DS71" s="78">
        <f t="shared" si="7"/>
        <v>22366.333333333314</v>
      </c>
      <c r="DU71" s="51">
        <f t="shared" si="8"/>
        <v>0</v>
      </c>
      <c r="DV71" s="51">
        <f>SUMIFS('Nov 25 Inv'!H:H,'Nov 25 Inv'!E:E,'Summary Rollforward'!$B71)</f>
        <v>0</v>
      </c>
      <c r="DW71" s="51">
        <f>-SUMIFS('Nov25 Dep'!J:J,'Nov25 Dep'!F:F,'Summary Rollforward'!$B71)</f>
        <v>0</v>
      </c>
      <c r="DX71" s="51">
        <f>SUMIFS('Contract Data'!IV:IV,'Contract Data'!$C:$C,'Summary Rollforward'!$B71)</f>
        <v>0</v>
      </c>
      <c r="DZ71" s="78">
        <f t="shared" si="9"/>
        <v>0</v>
      </c>
      <c r="EA71" s="78">
        <f t="shared" si="10"/>
        <v>22366.333333333314</v>
      </c>
      <c r="EB71" s="78">
        <f t="shared" si="11"/>
        <v>22366.333333333314</v>
      </c>
      <c r="ED71" s="51">
        <f t="shared" si="12"/>
        <v>0</v>
      </c>
      <c r="EE71" s="51">
        <f>SUMIFS('Dec 25 Inv'!H:H,'Dec 25 Inv'!E:E,'Summary Rollforward'!$B71)</f>
        <v>0</v>
      </c>
      <c r="EF71" s="51">
        <f>-SUMIFS('Dec25 Dep'!I:I,'Dec25 Dep'!F:F,'Summary Rollforward'!$B71)</f>
        <v>0</v>
      </c>
      <c r="EG71" s="51">
        <f>SUMIFS('Contract Data'!IW:IW,'Contract Data'!$C:$C,'Summary Rollforward'!$B71)</f>
        <v>0</v>
      </c>
      <c r="EI71" s="78">
        <f t="shared" si="13"/>
        <v>0</v>
      </c>
      <c r="EJ71" s="78">
        <f t="shared" si="14"/>
        <v>22366.333333333314</v>
      </c>
      <c r="EK71" s="78">
        <f t="shared" si="15"/>
        <v>22366.333333333314</v>
      </c>
    </row>
    <row r="72" spans="2:141" x14ac:dyDescent="0.3">
      <c r="B72" s="48" t="s">
        <v>1230</v>
      </c>
      <c r="C72" s="48" t="s">
        <v>119</v>
      </c>
      <c r="N72" s="78"/>
      <c r="O72" s="78"/>
      <c r="P72" s="78"/>
      <c r="Q72" s="78"/>
      <c r="R72" s="78"/>
      <c r="S72" s="78"/>
      <c r="T72" s="78"/>
      <c r="U72" s="78"/>
      <c r="V72" s="78"/>
      <c r="W72" s="78"/>
      <c r="X72" s="78"/>
      <c r="AB72" s="78"/>
      <c r="AC72" s="78"/>
      <c r="AI72" s="78"/>
      <c r="AJ72" s="78"/>
      <c r="AK72" s="78"/>
      <c r="AL72" s="78"/>
      <c r="AQ72" s="78"/>
      <c r="AR72" s="78"/>
      <c r="AS72" s="78"/>
      <c r="AT72" s="78"/>
      <c r="AY72" s="78"/>
      <c r="AZ72" s="78"/>
      <c r="BA72" s="78"/>
      <c r="BB72" s="78"/>
      <c r="BG72" s="78"/>
      <c r="BH72" s="78"/>
      <c r="BI72" s="78"/>
      <c r="BJ72" s="78"/>
      <c r="BO72" s="78"/>
      <c r="BP72" s="78"/>
      <c r="BQ72" s="78"/>
      <c r="BR72" s="78"/>
      <c r="BX72" s="78"/>
      <c r="BY72" s="78"/>
      <c r="BZ72" s="78"/>
      <c r="CA72" s="78"/>
      <c r="CG72" s="78"/>
      <c r="CH72" s="78"/>
      <c r="CI72" s="78"/>
      <c r="CJ72" s="78"/>
      <c r="CP72" s="78"/>
      <c r="CQ72" s="78"/>
      <c r="CR72" s="78"/>
      <c r="CY72" s="78"/>
      <c r="CZ72" s="78"/>
      <c r="DA72" s="78"/>
      <c r="DH72" s="78"/>
      <c r="DI72" s="78"/>
      <c r="DJ72" s="78"/>
      <c r="DQ72" s="78"/>
      <c r="DR72" s="78"/>
      <c r="DS72" s="78"/>
      <c r="DZ72" s="78"/>
      <c r="EA72" s="78"/>
      <c r="EB72" s="78"/>
      <c r="ED72" s="51">
        <f t="shared" ref="ED72" si="65">EG72-EE72</f>
        <v>-19593.615714285716</v>
      </c>
      <c r="EE72" s="51">
        <f>SUMIFS('Dec 25 Inv'!H:H,'Dec 25 Inv'!E:E,'Summary Rollforward'!$B72)</f>
        <v>24000</v>
      </c>
      <c r="EF72" s="51">
        <f>-SUMIFS('Dec25 Dep'!I:I,'Dec25 Dep'!F:F,'Summary Rollforward'!$B72)</f>
        <v>0</v>
      </c>
      <c r="EG72" s="51">
        <f>SUMIFS('Contract Data'!IW:IW,'Contract Data'!$C:$C,'Summary Rollforward'!$B72)</f>
        <v>4406.3842857142836</v>
      </c>
      <c r="EI72" s="78">
        <f t="shared" ref="EI72" si="66">+DZ72+EE72+EF72</f>
        <v>24000</v>
      </c>
      <c r="EJ72" s="78">
        <f t="shared" ref="EJ72" si="67">+EK72-EI72</f>
        <v>-19593.615714285716</v>
      </c>
      <c r="EK72" s="78">
        <f t="shared" ref="EK72" si="68">+EB72+ED72+EF72+EE72</f>
        <v>4406.3842857142845</v>
      </c>
    </row>
    <row r="73" spans="2:141" x14ac:dyDescent="0.3">
      <c r="B73" s="48" t="s">
        <v>1001</v>
      </c>
      <c r="C73" s="48" t="s">
        <v>1000</v>
      </c>
      <c r="N73" s="78"/>
      <c r="O73" s="78"/>
      <c r="P73" s="78"/>
      <c r="Q73" s="78"/>
      <c r="R73" s="78"/>
      <c r="S73" s="78"/>
      <c r="T73" s="78"/>
      <c r="U73" s="78"/>
      <c r="V73" s="78"/>
      <c r="W73" s="78"/>
      <c r="X73" s="78"/>
      <c r="AB73" s="78"/>
      <c r="AC73" s="78"/>
      <c r="AI73" s="78"/>
      <c r="AJ73" s="78"/>
      <c r="AK73" s="78"/>
      <c r="AL73" s="78"/>
      <c r="AQ73" s="78"/>
      <c r="AR73" s="78"/>
      <c r="AS73" s="78"/>
      <c r="AT73" s="78"/>
      <c r="AY73" s="78"/>
      <c r="AZ73" s="78"/>
      <c r="BA73" s="78"/>
      <c r="BB73" s="78"/>
      <c r="BG73" s="78"/>
      <c r="BH73" s="78"/>
      <c r="BI73" s="78"/>
      <c r="BJ73" s="78"/>
      <c r="BO73" s="78"/>
      <c r="BP73" s="78"/>
      <c r="BQ73" s="78"/>
      <c r="BR73" s="78"/>
      <c r="BX73" s="78"/>
      <c r="BY73" s="78"/>
      <c r="BZ73" s="78"/>
      <c r="CA73" s="78"/>
      <c r="CG73" s="78"/>
      <c r="CH73" s="78"/>
      <c r="CI73" s="78"/>
      <c r="CJ73" s="78"/>
      <c r="CP73" s="78"/>
      <c r="CQ73" s="78"/>
      <c r="CR73" s="78"/>
      <c r="CY73" s="78"/>
      <c r="CZ73" s="78"/>
      <c r="DA73" s="78"/>
      <c r="DC73" s="51">
        <f t="shared" si="29"/>
        <v>-15125</v>
      </c>
      <c r="DD73" s="51">
        <f>SUMIFS('Sep 25 Inv'!H:H,'Sep 25 Inv'!E:E,'Summary Rollforward'!$B73)</f>
        <v>57750</v>
      </c>
      <c r="DE73" s="51">
        <f>-SUMIFS('Sep25 Dep'!J:J,'Sep25 Dep'!F:F,'Summary Rollforward'!$B73)</f>
        <v>0</v>
      </c>
      <c r="DF73" s="51">
        <f>SUMIFS('Contract Data'!IT:IT,'Contract Data'!$C:$C,'Summary Rollforward'!$B73)</f>
        <v>42625</v>
      </c>
      <c r="DH73" s="78">
        <f t="shared" si="51"/>
        <v>57750</v>
      </c>
      <c r="DI73" s="78">
        <f t="shared" si="31"/>
        <v>-15125</v>
      </c>
      <c r="DJ73" s="78">
        <f t="shared" si="52"/>
        <v>42625</v>
      </c>
      <c r="DL73" s="51">
        <f t="shared" si="4"/>
        <v>-15125</v>
      </c>
      <c r="DM73" s="51">
        <f>SUMIFS('Oct 25 Inv'!H:H,'Oct 25 Inv'!E:E,'Summary Rollforward'!$B73)</f>
        <v>57750</v>
      </c>
      <c r="DN73" s="51">
        <f>-SUMIFS('Oct25 Dep'!J:J,'Oct25 Dep'!F:F,'Summary Rollforward'!$B73)</f>
        <v>-57750</v>
      </c>
      <c r="DO73" s="51">
        <f>SUMIFS('Contract Data'!IU:IU,'Contract Data'!$C:$C,'Summary Rollforward'!$B73)</f>
        <v>42625</v>
      </c>
      <c r="DQ73" s="78">
        <f t="shared" si="5"/>
        <v>57750</v>
      </c>
      <c r="DR73" s="78">
        <f t="shared" si="6"/>
        <v>-30250</v>
      </c>
      <c r="DS73" s="78">
        <f t="shared" si="7"/>
        <v>27500</v>
      </c>
      <c r="DU73" s="51">
        <f t="shared" si="8"/>
        <v>-22750</v>
      </c>
      <c r="DV73" s="51">
        <f>SUMIFS('Nov 25 Inv'!H:H,'Nov 25 Inv'!E:E,'Summary Rollforward'!$B73)</f>
        <v>57750</v>
      </c>
      <c r="DW73" s="51">
        <f>-SUMIFS('Nov25 Dep'!J:J,'Nov25 Dep'!F:F,'Summary Rollforward'!$B73)</f>
        <v>0</v>
      </c>
      <c r="DX73" s="51">
        <f>SUMIFS('Contract Data'!IV:IV,'Contract Data'!$C:$C,'Summary Rollforward'!$B73)</f>
        <v>35000</v>
      </c>
      <c r="DZ73" s="78">
        <f t="shared" si="9"/>
        <v>115500</v>
      </c>
      <c r="EA73" s="78">
        <f t="shared" si="10"/>
        <v>-53000</v>
      </c>
      <c r="EB73" s="78">
        <f t="shared" si="11"/>
        <v>62500</v>
      </c>
      <c r="ED73" s="51">
        <f t="shared" si="12"/>
        <v>5104.0849999999991</v>
      </c>
      <c r="EE73" s="51">
        <f>SUMIFS('Dec 25 Inv'!H:H,'Dec 25 Inv'!E:E,'Summary Rollforward'!$B73)</f>
        <v>57750</v>
      </c>
      <c r="EF73" s="51">
        <f>-SUMIFS('Dec25 Dep'!I:I,'Dec25 Dep'!F:F,'Summary Rollforward'!$B73)</f>
        <v>-57750</v>
      </c>
      <c r="EG73" s="51">
        <f>SUMIFS('Contract Data'!IW:IW,'Contract Data'!$C:$C,'Summary Rollforward'!$B73)</f>
        <v>62854.084999999999</v>
      </c>
      <c r="EI73" s="78">
        <f t="shared" si="13"/>
        <v>115500</v>
      </c>
      <c r="EJ73" s="78">
        <f t="shared" si="14"/>
        <v>-47895.915000000008</v>
      </c>
      <c r="EK73" s="78">
        <f t="shared" si="15"/>
        <v>67604.084999999992</v>
      </c>
    </row>
    <row r="74" spans="2:141" x14ac:dyDescent="0.3">
      <c r="B74" s="48" t="s">
        <v>340</v>
      </c>
      <c r="C74" s="48" t="s">
        <v>116</v>
      </c>
      <c r="N74" s="78"/>
      <c r="O74" s="78"/>
      <c r="P74" s="78"/>
      <c r="Q74" s="78"/>
      <c r="R74" s="78"/>
      <c r="S74" s="78"/>
      <c r="T74" s="78"/>
      <c r="U74" s="78"/>
      <c r="V74" s="78"/>
      <c r="W74" s="78"/>
      <c r="X74" s="78"/>
      <c r="AA74" s="51">
        <f t="shared" si="50"/>
        <v>0</v>
      </c>
      <c r="AB74" s="78"/>
      <c r="AC74" s="78"/>
      <c r="AD74" s="51">
        <f>+'AR Calculation - Service'!AQ337-AE74</f>
        <v>-4060</v>
      </c>
      <c r="AE74" s="51">
        <f>+'Dec Invoicing'!I15</f>
        <v>58000</v>
      </c>
      <c r="AI74" s="78">
        <f>+'Dec 31'!G23</f>
        <v>58000</v>
      </c>
      <c r="AJ74" s="78">
        <f t="shared" si="0"/>
        <v>-4060</v>
      </c>
      <c r="AK74" s="78">
        <f t="shared" si="33"/>
        <v>53940</v>
      </c>
      <c r="AL74" s="78"/>
      <c r="AM74" s="51">
        <f>+'AR Calculation - Service'!AR337-'Summary Rollforward'!AN74</f>
        <v>-4060</v>
      </c>
      <c r="AN74" s="51">
        <f>+'Jan Invoicing'!G12</f>
        <v>58000</v>
      </c>
      <c r="AO74" s="51">
        <f>-'Oct Collections'!AF41-'Oct Collections'!AF42</f>
        <v>0</v>
      </c>
      <c r="AQ74" s="78">
        <f t="shared" si="34"/>
        <v>116000</v>
      </c>
      <c r="AR74" s="78">
        <f t="shared" si="35"/>
        <v>-8120</v>
      </c>
      <c r="AS74" s="78">
        <f t="shared" si="36"/>
        <v>107880</v>
      </c>
      <c r="AT74" s="78"/>
      <c r="AU74" s="51">
        <f>+'AR Calculation - Service'!AS337-'AR Calculation - Service'!AL304</f>
        <v>53940</v>
      </c>
      <c r="AV74" s="51">
        <f>+'Jan Invoicing'!O12</f>
        <v>0</v>
      </c>
      <c r="AW74" s="51">
        <f>-'Oct Collections'!AN41-'Oct Collections'!AN42</f>
        <v>0</v>
      </c>
      <c r="AY74" s="78">
        <f t="shared" si="37"/>
        <v>116000</v>
      </c>
      <c r="AZ74" s="78">
        <f t="shared" si="38"/>
        <v>45820</v>
      </c>
      <c r="BA74" s="78">
        <f t="shared" si="39"/>
        <v>161820</v>
      </c>
      <c r="BB74" s="78"/>
      <c r="BC74" s="51">
        <f>+'AR Calculation - Service'!AT337-'Summary Rollforward'!BD74</f>
        <v>-4060</v>
      </c>
      <c r="BD74" s="51">
        <f>+'Mar Invoices'!G12</f>
        <v>58000</v>
      </c>
      <c r="BG74" s="78">
        <f t="shared" si="40"/>
        <v>174000</v>
      </c>
      <c r="BH74" s="78">
        <f t="shared" si="41"/>
        <v>41760</v>
      </c>
      <c r="BI74" s="78">
        <f t="shared" si="42"/>
        <v>215760</v>
      </c>
      <c r="BJ74" s="78"/>
      <c r="BK74" s="51">
        <f>+'AR Calculation - Service'!AU337-'Summary Rollforward'!BL74</f>
        <v>16240</v>
      </c>
      <c r="BL74" s="51">
        <f>+'Apr Invoices'!G11</f>
        <v>58000</v>
      </c>
      <c r="BO74" s="78">
        <f t="shared" si="43"/>
        <v>232000</v>
      </c>
      <c r="BP74" s="78">
        <f t="shared" si="44"/>
        <v>58000</v>
      </c>
      <c r="BQ74" s="78">
        <f t="shared" si="45"/>
        <v>290000</v>
      </c>
      <c r="BR74" s="78"/>
      <c r="BS74" s="51">
        <f t="shared" si="16"/>
        <v>-58000</v>
      </c>
      <c r="BT74" s="51">
        <v>58000</v>
      </c>
      <c r="BU74" s="51">
        <v>0</v>
      </c>
      <c r="BV74" s="51">
        <f>SUMIFS('Contract Data'!IP:IP,'Contract Data'!C:C,'Summary Rollforward'!B74)</f>
        <v>0</v>
      </c>
      <c r="BX74" s="78">
        <f t="shared" si="17"/>
        <v>290000</v>
      </c>
      <c r="BY74" s="78">
        <f t="shared" si="18"/>
        <v>0</v>
      </c>
      <c r="BZ74" s="78">
        <f t="shared" si="19"/>
        <v>290000</v>
      </c>
      <c r="CA74" s="78"/>
      <c r="CB74" s="51">
        <f t="shared" si="1"/>
        <v>0</v>
      </c>
      <c r="CC74" s="51">
        <f>SUMIFS('June 25 Inv'!G:G,'June 25 Inv'!D:D,'Summary Rollforward'!$B74)</f>
        <v>0</v>
      </c>
      <c r="CD74" s="51">
        <f>-SUMIFS('Jun25 Dep'!I:I,'Jun25 Dep'!F:F,'Summary Rollforward'!$B74)</f>
        <v>-232000</v>
      </c>
      <c r="CE74" s="51">
        <f>SUMIFS('Contract Data'!IQ:IQ,'Contract Data'!$C:$C,'Summary Rollforward'!$B74)</f>
        <v>0</v>
      </c>
      <c r="CG74" s="78">
        <f t="shared" si="20"/>
        <v>58000</v>
      </c>
      <c r="CH74" s="78">
        <f t="shared" si="21"/>
        <v>0</v>
      </c>
      <c r="CI74" s="78">
        <f t="shared" si="22"/>
        <v>58000</v>
      </c>
      <c r="CJ74" s="78"/>
      <c r="CK74" s="51">
        <f t="shared" si="64"/>
        <v>0</v>
      </c>
      <c r="CL74" s="51">
        <f>SUMIFS('Jul 25 Inv'!H:H,'Jul 25 Inv'!E:E,'Summary Rollforward'!$B74)</f>
        <v>0</v>
      </c>
      <c r="CM74" s="51">
        <f>-SUMIFS('Jul25 Dep'!J:J,'Jul25 Dep'!F:F,'Summary Rollforward'!$B74)</f>
        <v>-58000</v>
      </c>
      <c r="CN74" s="51">
        <f>SUMIFS('Contract Data'!IR:IR,'Contract Data'!$C:$C,'Summary Rollforward'!$B74)</f>
        <v>0</v>
      </c>
      <c r="CP74" s="78">
        <f t="shared" si="23"/>
        <v>0</v>
      </c>
      <c r="CQ74" s="78">
        <f t="shared" si="24"/>
        <v>0</v>
      </c>
      <c r="CR74" s="78">
        <f t="shared" si="25"/>
        <v>0</v>
      </c>
      <c r="CT74" s="51">
        <f t="shared" si="3"/>
        <v>0</v>
      </c>
      <c r="CU74" s="51">
        <f>SUMIFS('Aug 25 Inv'!H:H,'Aug 25 Inv'!E:E,'Summary Rollforward'!$B74)</f>
        <v>0</v>
      </c>
      <c r="CV74" s="51">
        <f>-SUMIFS('Aug25 Dep'!J:J,'Aug25 Dep'!F:F,'Summary Rollforward'!$B74)</f>
        <v>0</v>
      </c>
      <c r="CW74" s="51">
        <f>SUMIFS('Contract Data'!IS:IS,'Contract Data'!$C:$C,'Summary Rollforward'!$B74)</f>
        <v>0</v>
      </c>
      <c r="CY74" s="78">
        <f t="shared" si="26"/>
        <v>0</v>
      </c>
      <c r="CZ74" s="78">
        <f t="shared" si="27"/>
        <v>0</v>
      </c>
      <c r="DA74" s="78">
        <f t="shared" si="28"/>
        <v>0</v>
      </c>
      <c r="DC74" s="51">
        <f t="shared" si="29"/>
        <v>0</v>
      </c>
      <c r="DD74" s="51">
        <f>SUMIFS('Sep 25 Inv'!H:H,'Sep 25 Inv'!E:E,'Summary Rollforward'!$B74)</f>
        <v>0</v>
      </c>
      <c r="DE74" s="51">
        <f>-SUMIFS('Sep25 Dep'!J:J,'Sep25 Dep'!F:F,'Summary Rollforward'!$B74)</f>
        <v>0</v>
      </c>
      <c r="DF74" s="51">
        <f>SUMIFS('Contract Data'!IT:IT,'Contract Data'!$C:$C,'Summary Rollforward'!$B74)</f>
        <v>0</v>
      </c>
      <c r="DH74" s="78">
        <f t="shared" si="51"/>
        <v>0</v>
      </c>
      <c r="DI74" s="78">
        <f t="shared" si="31"/>
        <v>0</v>
      </c>
      <c r="DJ74" s="78">
        <f t="shared" si="52"/>
        <v>0</v>
      </c>
      <c r="DL74" s="51">
        <f t="shared" si="4"/>
        <v>0</v>
      </c>
      <c r="DM74" s="51">
        <f>SUMIFS('Oct 25 Inv'!H:H,'Oct 25 Inv'!E:E,'Summary Rollforward'!$B74)</f>
        <v>0</v>
      </c>
      <c r="DN74" s="51">
        <f>-SUMIFS('Oct25 Dep'!J:J,'Oct25 Dep'!F:F,'Summary Rollforward'!$B74)</f>
        <v>0</v>
      </c>
      <c r="DO74" s="51">
        <f>SUMIFS('Contract Data'!IU:IU,'Contract Data'!$C:$C,'Summary Rollforward'!$B74)</f>
        <v>0</v>
      </c>
      <c r="DQ74" s="78">
        <f t="shared" si="5"/>
        <v>0</v>
      </c>
      <c r="DR74" s="78">
        <f t="shared" si="6"/>
        <v>0</v>
      </c>
      <c r="DS74" s="78">
        <f t="shared" si="7"/>
        <v>0</v>
      </c>
      <c r="DU74" s="51">
        <f t="shared" si="8"/>
        <v>0</v>
      </c>
      <c r="DV74" s="51">
        <f>SUMIFS('Nov 25 Inv'!H:H,'Nov 25 Inv'!E:E,'Summary Rollforward'!$B74)</f>
        <v>0</v>
      </c>
      <c r="DW74" s="51">
        <f>-SUMIFS('Nov25 Dep'!J:J,'Nov25 Dep'!F:F,'Summary Rollforward'!$B74)</f>
        <v>0</v>
      </c>
      <c r="DX74" s="51">
        <f>SUMIFS('Contract Data'!IV:IV,'Contract Data'!$C:$C,'Summary Rollforward'!$B74)</f>
        <v>0</v>
      </c>
      <c r="DZ74" s="78">
        <f t="shared" si="9"/>
        <v>0</v>
      </c>
      <c r="EA74" s="78">
        <f t="shared" si="10"/>
        <v>0</v>
      </c>
      <c r="EB74" s="78">
        <f t="shared" si="11"/>
        <v>0</v>
      </c>
      <c r="ED74" s="51">
        <f t="shared" si="12"/>
        <v>0</v>
      </c>
      <c r="EE74" s="51">
        <f>SUMIFS('Dec 25 Inv'!H:H,'Dec 25 Inv'!E:E,'Summary Rollforward'!$B74)</f>
        <v>0</v>
      </c>
      <c r="EF74" s="51">
        <f>-SUMIFS('Dec25 Dep'!I:I,'Dec25 Dep'!F:F,'Summary Rollforward'!$B74)</f>
        <v>0</v>
      </c>
      <c r="EG74" s="51">
        <f>SUMIFS('Contract Data'!IW:IW,'Contract Data'!$C:$C,'Summary Rollforward'!$B74)</f>
        <v>0</v>
      </c>
      <c r="EI74" s="78">
        <f t="shared" si="13"/>
        <v>0</v>
      </c>
      <c r="EJ74" s="78">
        <f t="shared" si="14"/>
        <v>0</v>
      </c>
      <c r="EK74" s="78">
        <f t="shared" si="15"/>
        <v>0</v>
      </c>
    </row>
    <row r="75" spans="2:141" x14ac:dyDescent="0.3">
      <c r="B75" s="48" t="s">
        <v>157</v>
      </c>
      <c r="C75" s="48" t="s">
        <v>156</v>
      </c>
      <c r="E75" s="51">
        <f>+'Aug 31'!G15</f>
        <v>120000</v>
      </c>
      <c r="F75" s="51">
        <f t="shared" ref="F75:F83" si="69">+G75-E75</f>
        <v>-52971.179999999993</v>
      </c>
      <c r="G75" s="51">
        <f>+'AR Calculation - Service'!AM209</f>
        <v>67028.820000000007</v>
      </c>
      <c r="I75" s="51">
        <f>+'AR Calculation - Service'!AN208</f>
        <v>51178.1</v>
      </c>
      <c r="L75" s="51">
        <f>+'Sep 30'!G18</f>
        <v>120000</v>
      </c>
      <c r="M75" s="51">
        <f t="shared" ref="M75:M83" si="70">+N75-L75</f>
        <v>-1793.0799999999872</v>
      </c>
      <c r="N75" s="78">
        <f t="shared" ref="N75:N83" si="71">+G75+I75+J75</f>
        <v>118206.92000000001</v>
      </c>
      <c r="O75" s="78"/>
      <c r="P75" s="78">
        <v>51178.1</v>
      </c>
      <c r="Q75" s="78"/>
      <c r="R75" s="78"/>
      <c r="S75" s="78">
        <f>+'Oct 31'!G22</f>
        <v>120000</v>
      </c>
      <c r="T75" s="78">
        <f t="shared" ref="T75:T83" si="72">+U75-S75</f>
        <v>49385.020000000019</v>
      </c>
      <c r="U75" s="78">
        <f t="shared" ref="U75:U83" si="73">+N75+P75+Q75</f>
        <v>169385.02000000002</v>
      </c>
      <c r="V75" s="78"/>
      <c r="W75" s="78">
        <f>+'AR Calculation - Service'!AP208</f>
        <v>10614.979999999981</v>
      </c>
      <c r="X75" s="78">
        <f>+'Nov Collections'!I56</f>
        <v>-60000</v>
      </c>
      <c r="Z75" s="51">
        <f>+'Nov 30'!G23</f>
        <v>60000</v>
      </c>
      <c r="AA75" s="51">
        <f t="shared" si="50"/>
        <v>60000</v>
      </c>
      <c r="AB75" s="78">
        <f t="shared" ref="AB75:AB83" si="74">+U75+W75+X75</f>
        <v>120000</v>
      </c>
      <c r="AC75" s="78"/>
      <c r="AD75" s="51">
        <f>+'AR Calculation - Service'!AQ208-AE75</f>
        <v>-53531</v>
      </c>
      <c r="AE75" s="51">
        <f>+'Dec Invoicing'!I14</f>
        <v>60000</v>
      </c>
      <c r="AG75" s="51">
        <f>+'Nov Collections'!P56</f>
        <v>0</v>
      </c>
      <c r="AI75" s="78">
        <f>+'Dec 31'!G24</f>
        <v>120000</v>
      </c>
      <c r="AJ75" s="78">
        <f t="shared" si="0"/>
        <v>6469</v>
      </c>
      <c r="AK75" s="78">
        <f t="shared" si="33"/>
        <v>126469</v>
      </c>
      <c r="AL75" s="78"/>
      <c r="AM75" s="51">
        <v>0</v>
      </c>
      <c r="AN75" s="51">
        <f>+'Dec Invoicing'!Q14</f>
        <v>0</v>
      </c>
      <c r="AO75" s="51">
        <f>+'AR Calculation - Service'!AR207</f>
        <v>-60000</v>
      </c>
      <c r="AQ75" s="78">
        <f t="shared" si="34"/>
        <v>60000</v>
      </c>
      <c r="AR75" s="78">
        <f t="shared" si="35"/>
        <v>6469</v>
      </c>
      <c r="AS75" s="78">
        <f t="shared" si="36"/>
        <v>66469</v>
      </c>
      <c r="AT75" s="78"/>
      <c r="AU75" s="51">
        <f>-AV75</f>
        <v>-6468</v>
      </c>
      <c r="AV75" s="51">
        <f>+'Feb Invoices'!G11</f>
        <v>6468</v>
      </c>
      <c r="AW75" s="51">
        <v>0</v>
      </c>
      <c r="AY75" s="78">
        <f t="shared" si="37"/>
        <v>66468</v>
      </c>
      <c r="AZ75" s="78">
        <f t="shared" si="38"/>
        <v>1</v>
      </c>
      <c r="BA75" s="78">
        <f t="shared" si="39"/>
        <v>66469</v>
      </c>
      <c r="BB75" s="78"/>
      <c r="BC75" s="51">
        <v>0</v>
      </c>
      <c r="BD75" s="51">
        <f>+'Feb Invoices'!O11</f>
        <v>0</v>
      </c>
      <c r="BG75" s="78">
        <f t="shared" si="40"/>
        <v>66468</v>
      </c>
      <c r="BH75" s="78">
        <f t="shared" si="41"/>
        <v>1</v>
      </c>
      <c r="BI75" s="78">
        <f t="shared" si="42"/>
        <v>66469</v>
      </c>
      <c r="BJ75" s="78"/>
      <c r="BO75" s="78">
        <f t="shared" si="43"/>
        <v>66468</v>
      </c>
      <c r="BP75" s="78">
        <f t="shared" si="44"/>
        <v>1</v>
      </c>
      <c r="BQ75" s="78">
        <f t="shared" si="45"/>
        <v>66469</v>
      </c>
      <c r="BR75" s="78"/>
      <c r="BS75" s="51">
        <f t="shared" si="16"/>
        <v>0</v>
      </c>
      <c r="BT75" s="51">
        <v>0</v>
      </c>
      <c r="BU75" s="51">
        <v>-60000</v>
      </c>
      <c r="BV75" s="51">
        <f>SUMIFS('Contract Data'!IP:IP,'Contract Data'!C:C,'Summary Rollforward'!B75)</f>
        <v>0</v>
      </c>
      <c r="BX75" s="78">
        <f t="shared" si="17"/>
        <v>6468</v>
      </c>
      <c r="BY75" s="78">
        <f t="shared" si="18"/>
        <v>1</v>
      </c>
      <c r="BZ75" s="78">
        <f t="shared" si="19"/>
        <v>6469</v>
      </c>
      <c r="CA75" s="78"/>
      <c r="CB75" s="51">
        <f t="shared" si="1"/>
        <v>0</v>
      </c>
      <c r="CC75" s="51">
        <f>SUMIFS('June 25 Inv'!G:G,'June 25 Inv'!D:D,'Summary Rollforward'!$B75)</f>
        <v>0</v>
      </c>
      <c r="CD75" s="51">
        <f>-SUMIFS('Jun25 Dep'!I:I,'Jun25 Dep'!F:F,'Summary Rollforward'!$B75)</f>
        <v>0</v>
      </c>
      <c r="CE75" s="51">
        <f>SUMIFS('Contract Data'!IQ:IQ,'Contract Data'!$C:$C,'Summary Rollforward'!$B75)</f>
        <v>0</v>
      </c>
      <c r="CG75" s="78">
        <f t="shared" si="20"/>
        <v>6468</v>
      </c>
      <c r="CH75" s="78">
        <f t="shared" si="21"/>
        <v>1</v>
      </c>
      <c r="CI75" s="78">
        <f t="shared" si="22"/>
        <v>6469</v>
      </c>
      <c r="CJ75" s="78"/>
      <c r="CK75" s="51">
        <f t="shared" si="64"/>
        <v>0</v>
      </c>
      <c r="CL75" s="51">
        <f>SUMIFS('Jul 25 Inv'!H:H,'Jul 25 Inv'!E:E,'Summary Rollforward'!$B75)</f>
        <v>0</v>
      </c>
      <c r="CM75" s="51">
        <f>-SUMIFS('Jul25 Dep'!J:J,'Jul25 Dep'!F:F,'Summary Rollforward'!$B75)</f>
        <v>0</v>
      </c>
      <c r="CN75" s="51">
        <f>SUMIFS('Contract Data'!IR:IR,'Contract Data'!$C:$C,'Summary Rollforward'!$B75)</f>
        <v>0</v>
      </c>
      <c r="CP75" s="78">
        <f t="shared" si="23"/>
        <v>6468</v>
      </c>
      <c r="CQ75" s="78">
        <f t="shared" si="24"/>
        <v>1</v>
      </c>
      <c r="CR75" s="78">
        <f t="shared" si="25"/>
        <v>6469</v>
      </c>
      <c r="CT75" s="51">
        <f t="shared" si="3"/>
        <v>0</v>
      </c>
      <c r="CU75" s="51">
        <f>SUMIFS('Aug 25 Inv'!H:H,'Aug 25 Inv'!E:E,'Summary Rollforward'!$B75)</f>
        <v>0</v>
      </c>
      <c r="CV75" s="51">
        <f>-SUMIFS('Aug25 Dep'!J:J,'Aug25 Dep'!F:F,'Summary Rollforward'!$B75)</f>
        <v>0</v>
      </c>
      <c r="CW75" s="51">
        <f>SUMIFS('Contract Data'!IS:IS,'Contract Data'!$C:$C,'Summary Rollforward'!$B75)</f>
        <v>0</v>
      </c>
      <c r="CY75" s="78">
        <f t="shared" si="26"/>
        <v>6468</v>
      </c>
      <c r="CZ75" s="78">
        <f t="shared" si="27"/>
        <v>1</v>
      </c>
      <c r="DA75" s="78">
        <f t="shared" si="28"/>
        <v>6469</v>
      </c>
      <c r="DC75" s="51">
        <f t="shared" si="29"/>
        <v>0</v>
      </c>
      <c r="DD75" s="51">
        <f>SUMIFS('Sep 25 Inv'!H:H,'Sep 25 Inv'!E:E,'Summary Rollforward'!$B75)</f>
        <v>0</v>
      </c>
      <c r="DE75" s="51">
        <f>-SUMIFS('Sep25 Dep'!J:J,'Sep25 Dep'!F:F,'Summary Rollforward'!$B75)</f>
        <v>0</v>
      </c>
      <c r="DF75" s="51">
        <f>SUMIFS('Contract Data'!IT:IT,'Contract Data'!$C:$C,'Summary Rollforward'!$B75)</f>
        <v>0</v>
      </c>
      <c r="DH75" s="78">
        <f t="shared" si="51"/>
        <v>6468</v>
      </c>
      <c r="DI75" s="78">
        <f t="shared" si="31"/>
        <v>1</v>
      </c>
      <c r="DJ75" s="78">
        <f t="shared" si="52"/>
        <v>6469</v>
      </c>
      <c r="DL75" s="51">
        <f t="shared" si="4"/>
        <v>0</v>
      </c>
      <c r="DM75" s="51">
        <f>SUMIFS('Oct 25 Inv'!H:H,'Oct 25 Inv'!E:E,'Summary Rollforward'!$B75)</f>
        <v>0</v>
      </c>
      <c r="DN75" s="51">
        <f>-SUMIFS('Oct25 Dep'!J:J,'Oct25 Dep'!F:F,'Summary Rollforward'!$B75)</f>
        <v>0</v>
      </c>
      <c r="DO75" s="51">
        <f>SUMIFS('Contract Data'!IU:IU,'Contract Data'!$C:$C,'Summary Rollforward'!$B75)</f>
        <v>0</v>
      </c>
      <c r="DQ75" s="78">
        <f t="shared" si="5"/>
        <v>6468</v>
      </c>
      <c r="DR75" s="78">
        <f t="shared" si="6"/>
        <v>1</v>
      </c>
      <c r="DS75" s="78">
        <f t="shared" si="7"/>
        <v>6469</v>
      </c>
      <c r="DU75" s="51">
        <f t="shared" si="8"/>
        <v>0</v>
      </c>
      <c r="DV75" s="51">
        <f>SUMIFS('Nov 25 Inv'!H:H,'Nov 25 Inv'!E:E,'Summary Rollforward'!$B75)</f>
        <v>0</v>
      </c>
      <c r="DW75" s="51">
        <f>-SUMIFS('Nov25 Dep'!J:J,'Nov25 Dep'!F:F,'Summary Rollforward'!$B75)</f>
        <v>0</v>
      </c>
      <c r="DX75" s="51">
        <f>SUMIFS('Contract Data'!IV:IV,'Contract Data'!$C:$C,'Summary Rollforward'!$B75)</f>
        <v>0</v>
      </c>
      <c r="DZ75" s="78">
        <f t="shared" si="9"/>
        <v>6468</v>
      </c>
      <c r="EA75" s="78">
        <f t="shared" si="10"/>
        <v>1</v>
      </c>
      <c r="EB75" s="78">
        <f t="shared" si="11"/>
        <v>6469</v>
      </c>
      <c r="ED75" s="51">
        <f t="shared" si="12"/>
        <v>0</v>
      </c>
      <c r="EE75" s="51">
        <f>SUMIFS('Dec 25 Inv'!H:H,'Dec 25 Inv'!E:E,'Summary Rollforward'!$B75)</f>
        <v>0</v>
      </c>
      <c r="EF75" s="51">
        <f>-SUMIFS('Dec25 Dep'!I:I,'Dec25 Dep'!F:F,'Summary Rollforward'!$B75)</f>
        <v>0</v>
      </c>
      <c r="EG75" s="51">
        <f>SUMIFS('Contract Data'!IW:IW,'Contract Data'!$C:$C,'Summary Rollforward'!$B75)</f>
        <v>0</v>
      </c>
      <c r="EI75" s="78">
        <f t="shared" si="13"/>
        <v>6468</v>
      </c>
      <c r="EJ75" s="78">
        <f t="shared" si="14"/>
        <v>1</v>
      </c>
      <c r="EK75" s="78">
        <f t="shared" si="15"/>
        <v>6469</v>
      </c>
    </row>
    <row r="76" spans="2:141" x14ac:dyDescent="0.3">
      <c r="B76" s="48" t="s">
        <v>51</v>
      </c>
      <c r="C76" s="48" t="s">
        <v>158</v>
      </c>
      <c r="F76" s="51">
        <f t="shared" si="69"/>
        <v>0</v>
      </c>
      <c r="G76" s="51">
        <f>+'AR Calculation - Service'!AM213</f>
        <v>0</v>
      </c>
      <c r="I76" s="51">
        <f>+'AR Calculation - Service'!AN212</f>
        <v>22281</v>
      </c>
      <c r="M76" s="51">
        <f t="shared" si="70"/>
        <v>22281</v>
      </c>
      <c r="N76" s="78">
        <f t="shared" si="71"/>
        <v>22281</v>
      </c>
      <c r="O76" s="78"/>
      <c r="P76" s="78"/>
      <c r="Q76" s="78"/>
      <c r="R76" s="78"/>
      <c r="S76" s="78">
        <v>0</v>
      </c>
      <c r="T76" s="78">
        <f t="shared" si="72"/>
        <v>22281</v>
      </c>
      <c r="U76" s="78">
        <f t="shared" si="73"/>
        <v>22281</v>
      </c>
      <c r="V76" s="78"/>
      <c r="W76" s="78"/>
      <c r="X76" s="78"/>
      <c r="Z76" s="51">
        <v>0</v>
      </c>
      <c r="AA76" s="51">
        <f t="shared" si="50"/>
        <v>22281</v>
      </c>
      <c r="AB76" s="78">
        <f t="shared" si="74"/>
        <v>22281</v>
      </c>
      <c r="AC76" s="78"/>
      <c r="AI76" s="78">
        <v>0</v>
      </c>
      <c r="AJ76" s="78">
        <f t="shared" si="0"/>
        <v>22281</v>
      </c>
      <c r="AK76" s="78">
        <f t="shared" si="33"/>
        <v>22281</v>
      </c>
      <c r="AL76" s="78"/>
      <c r="AM76" s="51">
        <v>0</v>
      </c>
      <c r="AO76" s="51">
        <f>-'Oct Collections'!AF43-'Oct Collections'!AF44</f>
        <v>0</v>
      </c>
      <c r="AQ76" s="78">
        <f t="shared" si="34"/>
        <v>0</v>
      </c>
      <c r="AR76" s="78">
        <f t="shared" si="35"/>
        <v>22281</v>
      </c>
      <c r="AS76" s="78">
        <f t="shared" si="36"/>
        <v>22281</v>
      </c>
      <c r="AT76" s="78"/>
      <c r="AU76" s="51">
        <v>0</v>
      </c>
      <c r="AW76" s="51">
        <f>-'Oct Collections'!AN43-'Oct Collections'!AN44</f>
        <v>0</v>
      </c>
      <c r="AY76" s="78">
        <f t="shared" si="37"/>
        <v>0</v>
      </c>
      <c r="AZ76" s="78">
        <f t="shared" si="38"/>
        <v>22281</v>
      </c>
      <c r="BA76" s="78">
        <f t="shared" si="39"/>
        <v>22281</v>
      </c>
      <c r="BB76" s="78"/>
      <c r="BC76" s="51">
        <v>0</v>
      </c>
      <c r="BG76" s="78">
        <f t="shared" si="40"/>
        <v>0</v>
      </c>
      <c r="BH76" s="78">
        <f t="shared" si="41"/>
        <v>22281</v>
      </c>
      <c r="BI76" s="78">
        <f t="shared" si="42"/>
        <v>22281</v>
      </c>
      <c r="BJ76" s="78"/>
      <c r="BO76" s="78">
        <f t="shared" si="43"/>
        <v>0</v>
      </c>
      <c r="BP76" s="78">
        <f t="shared" si="44"/>
        <v>22281</v>
      </c>
      <c r="BQ76" s="78">
        <f t="shared" si="45"/>
        <v>22281</v>
      </c>
      <c r="BR76" s="78"/>
      <c r="BS76" s="51">
        <f t="shared" si="16"/>
        <v>0</v>
      </c>
      <c r="BT76" s="51">
        <v>0</v>
      </c>
      <c r="BU76" s="51">
        <v>0</v>
      </c>
      <c r="BV76" s="51">
        <f>SUMIFS('Contract Data'!IP:IP,'Contract Data'!C:C,'Summary Rollforward'!B76)</f>
        <v>0</v>
      </c>
      <c r="BX76" s="78">
        <f t="shared" si="17"/>
        <v>0</v>
      </c>
      <c r="BY76" s="78">
        <f t="shared" si="18"/>
        <v>22281</v>
      </c>
      <c r="BZ76" s="78">
        <f t="shared" si="19"/>
        <v>22281</v>
      </c>
      <c r="CA76" s="78"/>
      <c r="CB76" s="51">
        <f t="shared" si="1"/>
        <v>0</v>
      </c>
      <c r="CC76" s="51">
        <f>SUMIFS('June 25 Inv'!G:G,'June 25 Inv'!D:D,'Summary Rollforward'!$B76)</f>
        <v>0</v>
      </c>
      <c r="CD76" s="51">
        <f>-SUMIFS('Jun25 Dep'!I:I,'Jun25 Dep'!F:F,'Summary Rollforward'!$B76)</f>
        <v>0</v>
      </c>
      <c r="CE76" s="51">
        <f>SUMIFS('Contract Data'!IQ:IQ,'Contract Data'!$C:$C,'Summary Rollforward'!$B76)</f>
        <v>0</v>
      </c>
      <c r="CG76" s="78">
        <f t="shared" si="20"/>
        <v>0</v>
      </c>
      <c r="CH76" s="78">
        <f t="shared" si="21"/>
        <v>22281</v>
      </c>
      <c r="CI76" s="78">
        <f t="shared" si="22"/>
        <v>22281</v>
      </c>
      <c r="CJ76" s="78"/>
      <c r="CK76" s="51">
        <f t="shared" si="64"/>
        <v>0</v>
      </c>
      <c r="CL76" s="51">
        <f>SUMIFS('Jul 25 Inv'!H:H,'Jul 25 Inv'!E:E,'Summary Rollforward'!$B76)</f>
        <v>0</v>
      </c>
      <c r="CM76" s="51">
        <f>-SUMIFS('Jul25 Dep'!J:J,'Jul25 Dep'!F:F,'Summary Rollforward'!$B76)</f>
        <v>0</v>
      </c>
      <c r="CN76" s="51">
        <f>SUMIFS('Contract Data'!IR:IR,'Contract Data'!$C:$C,'Summary Rollforward'!$B76)</f>
        <v>0</v>
      </c>
      <c r="CP76" s="78">
        <f t="shared" si="23"/>
        <v>0</v>
      </c>
      <c r="CQ76" s="78">
        <f t="shared" si="24"/>
        <v>22281</v>
      </c>
      <c r="CR76" s="78">
        <f t="shared" si="25"/>
        <v>22281</v>
      </c>
      <c r="CT76" s="51">
        <f t="shared" si="3"/>
        <v>0</v>
      </c>
      <c r="CU76" s="51">
        <f>SUMIFS('Aug 25 Inv'!H:H,'Aug 25 Inv'!E:E,'Summary Rollforward'!$B76)</f>
        <v>0</v>
      </c>
      <c r="CV76" s="51">
        <f>-SUMIFS('Aug25 Dep'!J:J,'Aug25 Dep'!F:F,'Summary Rollforward'!$B76)</f>
        <v>0</v>
      </c>
      <c r="CW76" s="51">
        <f>SUMIFS('Contract Data'!IS:IS,'Contract Data'!$C:$C,'Summary Rollforward'!$B76)</f>
        <v>0</v>
      </c>
      <c r="CY76" s="78">
        <f t="shared" si="26"/>
        <v>0</v>
      </c>
      <c r="CZ76" s="78">
        <f t="shared" si="27"/>
        <v>22281</v>
      </c>
      <c r="DA76" s="78">
        <f t="shared" si="28"/>
        <v>22281</v>
      </c>
      <c r="DC76" s="51">
        <f t="shared" si="29"/>
        <v>-22280.5</v>
      </c>
      <c r="DD76" s="51">
        <f>SUMIFS('Sep 25 Inv'!H:H,'Sep 25 Inv'!E:E,'Summary Rollforward'!$B76)</f>
        <v>22280.5</v>
      </c>
      <c r="DE76" s="51">
        <f>-SUMIFS('Sep25 Dep'!J:J,'Sep25 Dep'!F:F,'Summary Rollforward'!$B76)</f>
        <v>0</v>
      </c>
      <c r="DF76" s="51">
        <f>SUMIFS('Contract Data'!IT:IT,'Contract Data'!$C:$C,'Summary Rollforward'!$B76)</f>
        <v>0</v>
      </c>
      <c r="DH76" s="78">
        <f t="shared" si="51"/>
        <v>22280.5</v>
      </c>
      <c r="DI76" s="78">
        <f t="shared" si="31"/>
        <v>0.5</v>
      </c>
      <c r="DJ76" s="78">
        <f t="shared" si="52"/>
        <v>22281</v>
      </c>
      <c r="DL76" s="51">
        <f t="shared" si="4"/>
        <v>0</v>
      </c>
      <c r="DM76" s="51">
        <f>SUMIFS('Oct 25 Inv'!H:H,'Oct 25 Inv'!E:E,'Summary Rollforward'!$B76)</f>
        <v>0</v>
      </c>
      <c r="DN76" s="51">
        <f>-SUMIFS('Oct25 Dep'!J:J,'Oct25 Dep'!F:F,'Summary Rollforward'!$B76)</f>
        <v>0</v>
      </c>
      <c r="DO76" s="51">
        <f>SUMIFS('Contract Data'!IU:IU,'Contract Data'!$C:$C,'Summary Rollforward'!$B76)</f>
        <v>0</v>
      </c>
      <c r="DQ76" s="78">
        <f t="shared" si="5"/>
        <v>22280.5</v>
      </c>
      <c r="DR76" s="78">
        <f t="shared" si="6"/>
        <v>0.5</v>
      </c>
      <c r="DS76" s="78">
        <f t="shared" si="7"/>
        <v>22281</v>
      </c>
      <c r="DU76" s="51">
        <f t="shared" si="8"/>
        <v>0</v>
      </c>
      <c r="DV76" s="51">
        <f>SUMIFS('Nov 25 Inv'!H:H,'Nov 25 Inv'!E:E,'Summary Rollforward'!$B76)</f>
        <v>0</v>
      </c>
      <c r="DW76" s="51">
        <f>-SUMIFS('Nov25 Dep'!J:J,'Nov25 Dep'!F:F,'Summary Rollforward'!$B76)</f>
        <v>0</v>
      </c>
      <c r="DX76" s="51">
        <f>SUMIFS('Contract Data'!IV:IV,'Contract Data'!$C:$C,'Summary Rollforward'!$B76)</f>
        <v>0</v>
      </c>
      <c r="DZ76" s="78">
        <f t="shared" si="9"/>
        <v>22280.5</v>
      </c>
      <c r="EA76" s="78">
        <f t="shared" si="10"/>
        <v>0.5</v>
      </c>
      <c r="EB76" s="78">
        <f t="shared" si="11"/>
        <v>22281</v>
      </c>
      <c r="ED76" s="51">
        <f t="shared" si="12"/>
        <v>0</v>
      </c>
      <c r="EE76" s="51">
        <f>SUMIFS('Dec 25 Inv'!H:H,'Dec 25 Inv'!E:E,'Summary Rollforward'!$B76)</f>
        <v>0</v>
      </c>
      <c r="EF76" s="51">
        <f>-SUMIFS('Dec25 Dep'!I:I,'Dec25 Dep'!F:F,'Summary Rollforward'!$B76)</f>
        <v>0</v>
      </c>
      <c r="EG76" s="51">
        <f>SUMIFS('Contract Data'!IW:IW,'Contract Data'!$C:$C,'Summary Rollforward'!$B76)</f>
        <v>0</v>
      </c>
      <c r="EI76" s="78">
        <f t="shared" si="13"/>
        <v>22280.5</v>
      </c>
      <c r="EJ76" s="78">
        <f t="shared" si="14"/>
        <v>0.5</v>
      </c>
      <c r="EK76" s="78">
        <f t="shared" si="15"/>
        <v>22281</v>
      </c>
    </row>
    <row r="77" spans="2:141" x14ac:dyDescent="0.3">
      <c r="B77" s="48" t="s">
        <v>161</v>
      </c>
      <c r="C77" s="48" t="s">
        <v>94</v>
      </c>
      <c r="E77" s="51">
        <f>+'Aug 31'!G16</f>
        <v>154000</v>
      </c>
      <c r="F77" s="51">
        <f t="shared" si="69"/>
        <v>-6416.6666666666861</v>
      </c>
      <c r="G77" s="51">
        <f>+'AR Calculation - Service'!AM229</f>
        <v>147583.33333333331</v>
      </c>
      <c r="I77" s="51">
        <f>+'AR Calculation - Service'!AN228</f>
        <v>59675</v>
      </c>
      <c r="L77" s="51">
        <f>+'Sep 30'!G19</f>
        <v>154000</v>
      </c>
      <c r="M77" s="51">
        <f t="shared" si="70"/>
        <v>53258.333333333314</v>
      </c>
      <c r="N77" s="78">
        <f t="shared" si="71"/>
        <v>207258.33333333331</v>
      </c>
      <c r="O77" s="78"/>
      <c r="P77" s="78">
        <v>59675</v>
      </c>
      <c r="Q77" s="78"/>
      <c r="R77" s="78"/>
      <c r="S77" s="78">
        <f>+'Oct 31'!G23</f>
        <v>231000</v>
      </c>
      <c r="T77" s="78">
        <f t="shared" si="72"/>
        <v>35933.333333333314</v>
      </c>
      <c r="U77" s="78">
        <f t="shared" si="73"/>
        <v>266933.33333333331</v>
      </c>
      <c r="V77" s="78"/>
      <c r="W77" s="78">
        <f>+'AR Calculation - Service'!AP228</f>
        <v>41066.666666666686</v>
      </c>
      <c r="X77" s="78">
        <f>+'Nov Collections'!I21</f>
        <v>-77000</v>
      </c>
      <c r="Z77" s="51">
        <f>+'Nov 30'!G24</f>
        <v>231000</v>
      </c>
      <c r="AA77" s="51">
        <f t="shared" si="50"/>
        <v>0</v>
      </c>
      <c r="AB77" s="78">
        <f t="shared" si="74"/>
        <v>231000</v>
      </c>
      <c r="AC77" s="78"/>
      <c r="AD77" s="51">
        <f>+'AR Calculation - Service'!AQ228</f>
        <v>2633</v>
      </c>
      <c r="AG77" s="51">
        <f>+'Nov Collections'!P21</f>
        <v>0</v>
      </c>
      <c r="AI77" s="78">
        <f>+'Dec 31'!G25</f>
        <v>231000</v>
      </c>
      <c r="AJ77" s="78">
        <f t="shared" si="0"/>
        <v>2633</v>
      </c>
      <c r="AK77" s="78">
        <f t="shared" si="33"/>
        <v>233633</v>
      </c>
      <c r="AL77" s="78"/>
      <c r="AM77" s="51">
        <v>0</v>
      </c>
      <c r="AO77" s="51">
        <f>+'AR Calculation - Service'!AR227</f>
        <v>-77000</v>
      </c>
      <c r="AQ77" s="78">
        <f t="shared" si="34"/>
        <v>154000</v>
      </c>
      <c r="AR77" s="78">
        <f t="shared" si="35"/>
        <v>2633</v>
      </c>
      <c r="AS77" s="78">
        <f t="shared" si="36"/>
        <v>156633</v>
      </c>
      <c r="AT77" s="78"/>
      <c r="AU77" s="51">
        <f>-AV77</f>
        <v>-2633</v>
      </c>
      <c r="AV77" s="51">
        <f>+'Feb Invoices'!G12</f>
        <v>2633</v>
      </c>
      <c r="AW77" s="51">
        <v>0</v>
      </c>
      <c r="AY77" s="78">
        <f t="shared" si="37"/>
        <v>156633</v>
      </c>
      <c r="AZ77" s="78">
        <f t="shared" si="38"/>
        <v>0</v>
      </c>
      <c r="BA77" s="78">
        <f t="shared" si="39"/>
        <v>156633</v>
      </c>
      <c r="BB77" s="78"/>
      <c r="BC77" s="51">
        <v>0</v>
      </c>
      <c r="BD77" s="51">
        <f>+'Feb Invoices'!O12</f>
        <v>0</v>
      </c>
      <c r="BG77" s="78">
        <f t="shared" si="40"/>
        <v>156633</v>
      </c>
      <c r="BH77" s="78">
        <f t="shared" si="41"/>
        <v>0</v>
      </c>
      <c r="BI77" s="78">
        <f t="shared" si="42"/>
        <v>156633</v>
      </c>
      <c r="BJ77" s="78"/>
      <c r="BO77" s="78">
        <f t="shared" si="43"/>
        <v>156633</v>
      </c>
      <c r="BP77" s="78">
        <f t="shared" si="44"/>
        <v>0</v>
      </c>
      <c r="BQ77" s="78">
        <f t="shared" si="45"/>
        <v>156633</v>
      </c>
      <c r="BR77" s="78"/>
      <c r="BS77" s="51">
        <f t="shared" si="16"/>
        <v>0</v>
      </c>
      <c r="BT77" s="51">
        <v>0</v>
      </c>
      <c r="BU77" s="51">
        <v>0</v>
      </c>
      <c r="BV77" s="51">
        <f>SUMIFS('Contract Data'!IP:IP,'Contract Data'!C:C,'Summary Rollforward'!B77)</f>
        <v>0</v>
      </c>
      <c r="BX77" s="78">
        <f t="shared" si="17"/>
        <v>156633</v>
      </c>
      <c r="BY77" s="78">
        <f t="shared" si="18"/>
        <v>0</v>
      </c>
      <c r="BZ77" s="78">
        <f t="shared" si="19"/>
        <v>156633</v>
      </c>
      <c r="CA77" s="78"/>
      <c r="CB77" s="51">
        <f t="shared" si="1"/>
        <v>0</v>
      </c>
      <c r="CC77" s="51">
        <f>SUMIFS('June 25 Inv'!G:G,'June 25 Inv'!D:D,'Summary Rollforward'!$B77)</f>
        <v>0</v>
      </c>
      <c r="CD77" s="51">
        <f>-SUMIFS('Jun25 Dep'!I:I,'Jun25 Dep'!F:F,'Summary Rollforward'!$B77)</f>
        <v>-156633</v>
      </c>
      <c r="CE77" s="51">
        <f>SUMIFS('Contract Data'!IQ:IQ,'Contract Data'!$C:$C,'Summary Rollforward'!$B77)</f>
        <v>0</v>
      </c>
      <c r="CG77" s="78">
        <f t="shared" si="20"/>
        <v>0</v>
      </c>
      <c r="CH77" s="78">
        <f t="shared" si="21"/>
        <v>0</v>
      </c>
      <c r="CI77" s="78">
        <f t="shared" si="22"/>
        <v>0</v>
      </c>
      <c r="CJ77" s="78"/>
      <c r="CK77" s="51">
        <f t="shared" si="64"/>
        <v>0</v>
      </c>
      <c r="CL77" s="51">
        <f>SUMIFS('Jul 25 Inv'!H:H,'Jul 25 Inv'!E:E,'Summary Rollforward'!$B77)</f>
        <v>0</v>
      </c>
      <c r="CM77" s="51">
        <f>-SUMIFS('Jul25 Dep'!J:J,'Jul25 Dep'!F:F,'Summary Rollforward'!$B77)</f>
        <v>0</v>
      </c>
      <c r="CN77" s="51">
        <f>SUMIFS('Contract Data'!IR:IR,'Contract Data'!$C:$C,'Summary Rollforward'!$B77)</f>
        <v>0</v>
      </c>
      <c r="CP77" s="78">
        <f t="shared" si="23"/>
        <v>0</v>
      </c>
      <c r="CQ77" s="78">
        <f t="shared" si="24"/>
        <v>0</v>
      </c>
      <c r="CR77" s="78">
        <f t="shared" si="25"/>
        <v>0</v>
      </c>
      <c r="CT77" s="51">
        <f t="shared" si="3"/>
        <v>0</v>
      </c>
      <c r="CU77" s="51">
        <f>SUMIFS('Aug 25 Inv'!H:H,'Aug 25 Inv'!E:E,'Summary Rollforward'!$B77)</f>
        <v>0</v>
      </c>
      <c r="CV77" s="51">
        <f>-SUMIFS('Aug25 Dep'!J:J,'Aug25 Dep'!F:F,'Summary Rollforward'!$B77)</f>
        <v>0</v>
      </c>
      <c r="CW77" s="51">
        <f>SUMIFS('Contract Data'!IS:IS,'Contract Data'!$C:$C,'Summary Rollforward'!$B77)</f>
        <v>0</v>
      </c>
      <c r="CY77" s="78">
        <f t="shared" si="26"/>
        <v>0</v>
      </c>
      <c r="CZ77" s="78">
        <f t="shared" si="27"/>
        <v>0</v>
      </c>
      <c r="DA77" s="78">
        <f t="shared" si="28"/>
        <v>0</v>
      </c>
      <c r="DC77" s="51">
        <f t="shared" si="29"/>
        <v>0</v>
      </c>
      <c r="DD77" s="51">
        <f>SUMIFS('Sep 25 Inv'!H:H,'Sep 25 Inv'!E:E,'Summary Rollforward'!$B77)</f>
        <v>0</v>
      </c>
      <c r="DE77" s="51">
        <f>-SUMIFS('Sep25 Dep'!J:J,'Sep25 Dep'!F:F,'Summary Rollforward'!$B77)</f>
        <v>0</v>
      </c>
      <c r="DF77" s="51">
        <f>SUMIFS('Contract Data'!IT:IT,'Contract Data'!$C:$C,'Summary Rollforward'!$B77)</f>
        <v>0</v>
      </c>
      <c r="DH77" s="78">
        <f t="shared" si="51"/>
        <v>0</v>
      </c>
      <c r="DI77" s="78">
        <f t="shared" si="31"/>
        <v>0</v>
      </c>
      <c r="DJ77" s="78">
        <f t="shared" si="52"/>
        <v>0</v>
      </c>
      <c r="DL77" s="51">
        <f t="shared" ref="DL77:DL84" si="75">DO77-DM77</f>
        <v>0</v>
      </c>
      <c r="DM77" s="51">
        <f>SUMIFS('Oct 25 Inv'!H:H,'Oct 25 Inv'!E:E,'Summary Rollforward'!$B77)</f>
        <v>0</v>
      </c>
      <c r="DN77" s="51">
        <f>-SUMIFS('Oct25 Dep'!J:J,'Oct25 Dep'!F:F,'Summary Rollforward'!$B77)</f>
        <v>0</v>
      </c>
      <c r="DO77" s="51">
        <f>SUMIFS('Contract Data'!IU:IU,'Contract Data'!$C:$C,'Summary Rollforward'!$B77)</f>
        <v>0</v>
      </c>
      <c r="DQ77" s="78">
        <f t="shared" ref="DQ77:DQ84" si="76">+DH77+DM77+DN77</f>
        <v>0</v>
      </c>
      <c r="DR77" s="78">
        <f t="shared" ref="DR77:DR84" si="77">+DS77-DQ77</f>
        <v>0</v>
      </c>
      <c r="DS77" s="78">
        <f t="shared" ref="DS77:DS84" si="78">+DJ77+DL77+DN77+DM77</f>
        <v>0</v>
      </c>
      <c r="DU77" s="51">
        <f t="shared" ref="DU77:DU84" si="79">DX77-DV77</f>
        <v>0</v>
      </c>
      <c r="DV77" s="51">
        <f>SUMIFS('Nov 25 Inv'!H:H,'Nov 25 Inv'!E:E,'Summary Rollforward'!$B77)</f>
        <v>0</v>
      </c>
      <c r="DW77" s="51">
        <f>-SUMIFS('Nov25 Dep'!J:J,'Nov25 Dep'!F:F,'Summary Rollforward'!$B77)</f>
        <v>0</v>
      </c>
      <c r="DX77" s="51">
        <f>SUMIFS('Contract Data'!IV:IV,'Contract Data'!$C:$C,'Summary Rollforward'!$B77)</f>
        <v>0</v>
      </c>
      <c r="DZ77" s="78">
        <f t="shared" ref="DZ77:DZ84" si="80">+DQ77+DV77+DW77</f>
        <v>0</v>
      </c>
      <c r="EA77" s="78">
        <f t="shared" ref="EA77:EA84" si="81">+EB77-DZ77</f>
        <v>0</v>
      </c>
      <c r="EB77" s="78">
        <f t="shared" ref="EB77:EB84" si="82">+DS77+DU77+DW77+DV77</f>
        <v>0</v>
      </c>
      <c r="ED77" s="51">
        <f t="shared" ref="ED77:ED84" si="83">EG77-EE77</f>
        <v>0</v>
      </c>
      <c r="EE77" s="51">
        <f>SUMIFS('Dec 25 Inv'!H:H,'Dec 25 Inv'!E:E,'Summary Rollforward'!$B77)</f>
        <v>1571.13</v>
      </c>
      <c r="EF77" s="51">
        <f>-SUMIFS('Dec25 Dep'!I:I,'Dec25 Dep'!F:F,'Summary Rollforward'!$B77)</f>
        <v>0</v>
      </c>
      <c r="EG77" s="51">
        <f>SUMIFS('Contract Data'!IW:IW,'Contract Data'!$C:$C,'Summary Rollforward'!$B77)</f>
        <v>1571.13</v>
      </c>
      <c r="EI77" s="78">
        <f t="shared" ref="EI77:EI84" si="84">+DZ77+EE77+EF77</f>
        <v>1571.13</v>
      </c>
      <c r="EJ77" s="78">
        <f t="shared" ref="EJ77:EJ84" si="85">+EK77-EI77</f>
        <v>0</v>
      </c>
      <c r="EK77" s="78">
        <f t="shared" ref="EK77:EK84" si="86">+EB77+ED77+EF77+EE77</f>
        <v>1571.13</v>
      </c>
    </row>
    <row r="78" spans="2:141" x14ac:dyDescent="0.3">
      <c r="B78" s="48" t="s">
        <v>162</v>
      </c>
      <c r="C78" s="48" t="s">
        <v>116</v>
      </c>
      <c r="E78" s="51">
        <f>+'Aug 31'!G17</f>
        <v>160000</v>
      </c>
      <c r="F78" s="51">
        <f t="shared" si="69"/>
        <v>180618.6733333334</v>
      </c>
      <c r="G78" s="51">
        <f>+'AR Calculation - Service'!AM233</f>
        <v>340618.6733333334</v>
      </c>
      <c r="I78" s="51">
        <f>+'AR Calculation - Service'!AN232</f>
        <v>62000</v>
      </c>
      <c r="L78" s="51">
        <f>+'Sep 30'!G20</f>
        <v>240000</v>
      </c>
      <c r="M78" s="51">
        <f t="shared" si="70"/>
        <v>162618.6733333334</v>
      </c>
      <c r="N78" s="78">
        <f t="shared" si="71"/>
        <v>402618.6733333334</v>
      </c>
      <c r="O78" s="78"/>
      <c r="P78" s="78"/>
      <c r="Q78" s="78"/>
      <c r="R78" s="78"/>
      <c r="S78" s="78">
        <f>+'Oct 31'!G24</f>
        <v>320000</v>
      </c>
      <c r="T78" s="78">
        <f t="shared" si="72"/>
        <v>82618.673333333398</v>
      </c>
      <c r="U78" s="78">
        <f t="shared" si="73"/>
        <v>402618.6733333334</v>
      </c>
      <c r="V78" s="78"/>
      <c r="W78" s="78"/>
      <c r="X78" s="78"/>
      <c r="Z78" s="51">
        <f>+'Nov 30'!G25</f>
        <v>400000</v>
      </c>
      <c r="AA78" s="51">
        <f t="shared" si="50"/>
        <v>2618.6733333333977</v>
      </c>
      <c r="AB78" s="78">
        <f t="shared" si="74"/>
        <v>402618.6733333334</v>
      </c>
      <c r="AC78" s="78"/>
      <c r="AD78" s="51">
        <f>+'AR Calculation - Service'!AQ232</f>
        <v>8002</v>
      </c>
      <c r="AG78" s="51">
        <f>+'AR Calculation - Service'!AQ231</f>
        <v>-80000</v>
      </c>
      <c r="AI78" s="78">
        <f>+'Dec 31'!G26</f>
        <v>320000</v>
      </c>
      <c r="AJ78" s="78">
        <f t="shared" si="0"/>
        <v>10620.673333333398</v>
      </c>
      <c r="AK78" s="78">
        <f t="shared" si="33"/>
        <v>330620.6733333334</v>
      </c>
      <c r="AL78" s="78"/>
      <c r="AM78" s="51">
        <v>0</v>
      </c>
      <c r="AO78" s="51">
        <f>+'AR Calculation - Service'!AR231</f>
        <v>-160000</v>
      </c>
      <c r="AQ78" s="78">
        <f t="shared" si="34"/>
        <v>160000</v>
      </c>
      <c r="AR78" s="78">
        <f t="shared" si="35"/>
        <v>10620.673333333398</v>
      </c>
      <c r="AS78" s="78">
        <f t="shared" si="36"/>
        <v>170620.6733333334</v>
      </c>
      <c r="AT78" s="78"/>
      <c r="AU78" s="51">
        <f>-AV78</f>
        <v>-8001</v>
      </c>
      <c r="AV78" s="51">
        <f>+'Feb Invoices'!G13</f>
        <v>8001</v>
      </c>
      <c r="AW78" s="51">
        <f>+'AR Calculation - Service'!BB231</f>
        <v>0</v>
      </c>
      <c r="AY78" s="78">
        <f t="shared" si="37"/>
        <v>168001</v>
      </c>
      <c r="AZ78" s="78">
        <f t="shared" si="38"/>
        <v>2619.6733333333977</v>
      </c>
      <c r="BA78" s="78">
        <f t="shared" si="39"/>
        <v>170620.6733333334</v>
      </c>
      <c r="BB78" s="78"/>
      <c r="BC78" s="51">
        <v>0</v>
      </c>
      <c r="BD78" s="51">
        <f>+'Feb Invoices'!O13</f>
        <v>0</v>
      </c>
      <c r="BE78" s="51">
        <f>+'AR Calculation - Service'!AT231</f>
        <v>-160000</v>
      </c>
      <c r="BG78" s="78">
        <f t="shared" si="40"/>
        <v>8001</v>
      </c>
      <c r="BH78" s="78">
        <f t="shared" si="41"/>
        <v>2619.6733333333977</v>
      </c>
      <c r="BI78" s="78">
        <f t="shared" si="42"/>
        <v>10620.673333333398</v>
      </c>
      <c r="BJ78" s="78"/>
      <c r="BM78" s="51">
        <f>+'AR Calculation - Service'!BB231</f>
        <v>0</v>
      </c>
      <c r="BO78" s="78">
        <f t="shared" si="43"/>
        <v>8001</v>
      </c>
      <c r="BP78" s="78">
        <f t="shared" si="44"/>
        <v>2619.6733333333977</v>
      </c>
      <c r="BQ78" s="78">
        <f t="shared" si="45"/>
        <v>10620.673333333398</v>
      </c>
      <c r="BR78" s="78"/>
      <c r="BS78" s="51">
        <f t="shared" si="16"/>
        <v>0</v>
      </c>
      <c r="BT78" s="51">
        <v>0</v>
      </c>
      <c r="BU78" s="51">
        <v>0</v>
      </c>
      <c r="BV78" s="51">
        <f>SUMIFS('Contract Data'!IP:IP,'Contract Data'!C:C,'Summary Rollforward'!B78)</f>
        <v>0</v>
      </c>
      <c r="BX78" s="78">
        <f t="shared" si="17"/>
        <v>8001</v>
      </c>
      <c r="BY78" s="78">
        <f t="shared" si="18"/>
        <v>2619.6733333333977</v>
      </c>
      <c r="BZ78" s="78">
        <f t="shared" si="19"/>
        <v>10620.673333333398</v>
      </c>
      <c r="CA78" s="78"/>
      <c r="CB78" s="51">
        <f t="shared" si="1"/>
        <v>10462.499999999996</v>
      </c>
      <c r="CC78" s="51">
        <f>SUMIFS('June 25 Inv'!G:G,'June 25 Inv'!D:D,'Summary Rollforward'!$B78)</f>
        <v>0</v>
      </c>
      <c r="CD78" s="51">
        <f>-SUMIFS('Jun25 Dep'!I:I,'Jun25 Dep'!F:F,'Summary Rollforward'!$B78)</f>
        <v>0</v>
      </c>
      <c r="CE78" s="51">
        <f>SUMIFS('Contract Data'!IQ:IQ,'Contract Data'!$C:$C,'Summary Rollforward'!$B78)</f>
        <v>10462.499999999996</v>
      </c>
      <c r="CG78" s="78">
        <f t="shared" si="20"/>
        <v>8001</v>
      </c>
      <c r="CH78" s="78">
        <f t="shared" si="21"/>
        <v>13082.173333333394</v>
      </c>
      <c r="CI78" s="78">
        <f t="shared" si="22"/>
        <v>21083.173333333394</v>
      </c>
      <c r="CJ78" s="78"/>
      <c r="CK78" s="51">
        <f t="shared" si="64"/>
        <v>20925</v>
      </c>
      <c r="CL78" s="51">
        <f>SUMIFS('Jul 25 Inv'!H:H,'Jul 25 Inv'!E:E,'Summary Rollforward'!$B78)</f>
        <v>0</v>
      </c>
      <c r="CM78" s="51">
        <f>-SUMIFS('Jul25 Dep'!J:J,'Jul25 Dep'!F:F,'Summary Rollforward'!$B78)</f>
        <v>0</v>
      </c>
      <c r="CN78" s="51">
        <f>SUMIFS('Contract Data'!IR:IR,'Contract Data'!$C:$C,'Summary Rollforward'!$B78)</f>
        <v>20925</v>
      </c>
      <c r="CP78" s="78">
        <f t="shared" si="23"/>
        <v>8001</v>
      </c>
      <c r="CQ78" s="78">
        <f t="shared" si="24"/>
        <v>34007.173333333398</v>
      </c>
      <c r="CR78" s="78">
        <f t="shared" si="25"/>
        <v>42008.173333333398</v>
      </c>
      <c r="CT78" s="51">
        <f t="shared" si="3"/>
        <v>20925</v>
      </c>
      <c r="CU78" s="51">
        <f>SUMIFS('Aug 25 Inv'!H:H,'Aug 25 Inv'!E:E,'Summary Rollforward'!$B78)</f>
        <v>0</v>
      </c>
      <c r="CV78" s="51">
        <f>-SUMIFS('Aug25 Dep'!J:J,'Aug25 Dep'!F:F,'Summary Rollforward'!$B78)</f>
        <v>-8001</v>
      </c>
      <c r="CW78" s="51">
        <f>SUMIFS('Contract Data'!IS:IS,'Contract Data'!$C:$C,'Summary Rollforward'!$B78)</f>
        <v>20925</v>
      </c>
      <c r="CY78" s="78">
        <f t="shared" si="26"/>
        <v>0</v>
      </c>
      <c r="CZ78" s="78">
        <f t="shared" si="27"/>
        <v>54932.173333333398</v>
      </c>
      <c r="DA78" s="78">
        <f t="shared" si="28"/>
        <v>54932.173333333398</v>
      </c>
      <c r="DC78" s="51">
        <f t="shared" si="29"/>
        <v>20925</v>
      </c>
      <c r="DD78" s="51">
        <f>SUMIFS('Sep 25 Inv'!H:H,'Sep 25 Inv'!E:E,'Summary Rollforward'!$B78)</f>
        <v>0</v>
      </c>
      <c r="DE78" s="51">
        <f>-SUMIFS('Sep25 Dep'!J:J,'Sep25 Dep'!F:F,'Summary Rollforward'!$B78)</f>
        <v>0</v>
      </c>
      <c r="DF78" s="51">
        <f>SUMIFS('Contract Data'!IT:IT,'Contract Data'!$C:$C,'Summary Rollforward'!$B78)</f>
        <v>20925</v>
      </c>
      <c r="DH78" s="78">
        <f t="shared" si="51"/>
        <v>0</v>
      </c>
      <c r="DI78" s="78">
        <f t="shared" si="31"/>
        <v>75857.173333333398</v>
      </c>
      <c r="DJ78" s="78">
        <f t="shared" si="52"/>
        <v>75857.173333333398</v>
      </c>
      <c r="DL78" s="51">
        <f t="shared" si="75"/>
        <v>20925</v>
      </c>
      <c r="DM78" s="51">
        <f>SUMIFS('Oct 25 Inv'!H:H,'Oct 25 Inv'!E:E,'Summary Rollforward'!$B78)</f>
        <v>0</v>
      </c>
      <c r="DN78" s="51">
        <f>-SUMIFS('Oct25 Dep'!J:J,'Oct25 Dep'!F:F,'Summary Rollforward'!$B78)</f>
        <v>0</v>
      </c>
      <c r="DO78" s="51">
        <f>SUMIFS('Contract Data'!IU:IU,'Contract Data'!$C:$C,'Summary Rollforward'!$B78)</f>
        <v>20925</v>
      </c>
      <c r="DQ78" s="78">
        <f t="shared" si="76"/>
        <v>0</v>
      </c>
      <c r="DR78" s="78">
        <f t="shared" si="77"/>
        <v>96782.173333333398</v>
      </c>
      <c r="DS78" s="78">
        <f t="shared" si="78"/>
        <v>96782.173333333398</v>
      </c>
      <c r="DU78" s="51">
        <f t="shared" si="79"/>
        <v>20925</v>
      </c>
      <c r="DV78" s="51">
        <f>SUMIFS('Nov 25 Inv'!H:H,'Nov 25 Inv'!E:E,'Summary Rollforward'!$B78)</f>
        <v>0</v>
      </c>
      <c r="DW78" s="51">
        <f>-SUMIFS('Nov25 Dep'!J:J,'Nov25 Dep'!F:F,'Summary Rollforward'!$B78)</f>
        <v>0</v>
      </c>
      <c r="DX78" s="51">
        <f>SUMIFS('Contract Data'!IV:IV,'Contract Data'!$C:$C,'Summary Rollforward'!$B78)</f>
        <v>20925</v>
      </c>
      <c r="DZ78" s="78">
        <f t="shared" si="80"/>
        <v>0</v>
      </c>
      <c r="EA78" s="78">
        <f t="shared" si="81"/>
        <v>117707.1733333334</v>
      </c>
      <c r="EB78" s="78">
        <f t="shared" si="82"/>
        <v>117707.1733333334</v>
      </c>
      <c r="ED78" s="51">
        <f t="shared" si="83"/>
        <v>10462.499999999996</v>
      </c>
      <c r="EE78" s="51">
        <f>SUMIFS('Dec 25 Inv'!H:H,'Dec 25 Inv'!E:E,'Summary Rollforward'!$B78)</f>
        <v>0</v>
      </c>
      <c r="EF78" s="51">
        <f>-SUMIFS('Dec25 Dep'!I:I,'Dec25 Dep'!F:F,'Summary Rollforward'!$B78)</f>
        <v>0</v>
      </c>
      <c r="EG78" s="51">
        <f>SUMIFS('Contract Data'!IW:IW,'Contract Data'!$C:$C,'Summary Rollforward'!$B78)</f>
        <v>10462.499999999996</v>
      </c>
      <c r="EI78" s="78">
        <f t="shared" si="84"/>
        <v>0</v>
      </c>
      <c r="EJ78" s="78">
        <f t="shared" si="85"/>
        <v>128169.6733333334</v>
      </c>
      <c r="EK78" s="78">
        <f t="shared" si="86"/>
        <v>128169.6733333334</v>
      </c>
    </row>
    <row r="79" spans="2:141" x14ac:dyDescent="0.3">
      <c r="B79" s="48" t="s">
        <v>50</v>
      </c>
      <c r="C79" s="48" t="s">
        <v>106</v>
      </c>
      <c r="F79" s="51">
        <f t="shared" si="69"/>
        <v>1644.2000000000553</v>
      </c>
      <c r="G79" s="51">
        <f>+'AR Calculation - Service'!AM237</f>
        <v>1644.2000000000553</v>
      </c>
      <c r="M79" s="51">
        <f t="shared" si="70"/>
        <v>1644.2000000000553</v>
      </c>
      <c r="N79" s="78">
        <f>+G79+I79+J79</f>
        <v>1644.2000000000553</v>
      </c>
      <c r="O79" s="78"/>
      <c r="P79" s="78"/>
      <c r="Q79" s="78"/>
      <c r="R79" s="78"/>
      <c r="S79" s="78">
        <v>0</v>
      </c>
      <c r="T79" s="78">
        <f t="shared" si="72"/>
        <v>1644.2000000000553</v>
      </c>
      <c r="U79" s="78">
        <f t="shared" si="73"/>
        <v>1644.2000000000553</v>
      </c>
      <c r="V79" s="78"/>
      <c r="W79" s="78"/>
      <c r="X79" s="78"/>
      <c r="AA79" s="51">
        <f t="shared" si="50"/>
        <v>1644.2000000000553</v>
      </c>
      <c r="AB79" s="78">
        <f t="shared" si="74"/>
        <v>1644.2000000000553</v>
      </c>
      <c r="AC79" s="78"/>
      <c r="AF79" s="51">
        <v>-1644</v>
      </c>
      <c r="AI79" s="78"/>
      <c r="AJ79" s="78">
        <f t="shared" si="0"/>
        <v>0.20000000005529728</v>
      </c>
      <c r="AK79" s="78">
        <f t="shared" si="33"/>
        <v>0.20000000005529728</v>
      </c>
      <c r="AL79" s="78"/>
      <c r="AM79" s="51">
        <v>0</v>
      </c>
      <c r="AO79" s="51">
        <f>-'Oct Collections'!AF46-'Oct Collections'!AF47</f>
        <v>0</v>
      </c>
      <c r="AQ79" s="78">
        <f t="shared" si="34"/>
        <v>0</v>
      </c>
      <c r="AR79" s="78">
        <f t="shared" si="35"/>
        <v>0.20000000005529728</v>
      </c>
      <c r="AS79" s="78">
        <f t="shared" si="36"/>
        <v>0.20000000005529728</v>
      </c>
      <c r="AT79" s="78"/>
      <c r="AU79" s="51">
        <v>0</v>
      </c>
      <c r="AW79" s="51">
        <f>-'Oct Collections'!AN46-'Oct Collections'!AN47</f>
        <v>0</v>
      </c>
      <c r="AY79" s="78">
        <f t="shared" si="37"/>
        <v>0</v>
      </c>
      <c r="AZ79" s="78">
        <f t="shared" si="38"/>
        <v>0.20000000005529728</v>
      </c>
      <c r="BA79" s="78">
        <f t="shared" si="39"/>
        <v>0.20000000005529728</v>
      </c>
      <c r="BB79" s="78"/>
      <c r="BC79" s="51">
        <v>0</v>
      </c>
      <c r="BG79" s="78">
        <f t="shared" si="40"/>
        <v>0</v>
      </c>
      <c r="BH79" s="78">
        <f t="shared" si="41"/>
        <v>0.20000000005529728</v>
      </c>
      <c r="BI79" s="78">
        <f t="shared" si="42"/>
        <v>0.20000000005529728</v>
      </c>
      <c r="BJ79" s="78"/>
      <c r="BO79" s="78">
        <f t="shared" si="43"/>
        <v>0</v>
      </c>
      <c r="BP79" s="78">
        <f t="shared" si="44"/>
        <v>0.20000000005529728</v>
      </c>
      <c r="BQ79" s="78">
        <f t="shared" si="45"/>
        <v>0.20000000005529728</v>
      </c>
      <c r="BR79" s="78"/>
      <c r="BS79" s="51">
        <f t="shared" si="16"/>
        <v>0</v>
      </c>
      <c r="BT79" s="51">
        <v>0</v>
      </c>
      <c r="BU79" s="51">
        <v>0</v>
      </c>
      <c r="BV79" s="51">
        <f>SUMIFS('Contract Data'!IP:IP,'Contract Data'!C:C,'Summary Rollforward'!B79)</f>
        <v>0</v>
      </c>
      <c r="BX79" s="78">
        <f t="shared" si="17"/>
        <v>0</v>
      </c>
      <c r="BY79" s="78">
        <f t="shared" si="18"/>
        <v>0.20000000005529728</v>
      </c>
      <c r="BZ79" s="78">
        <f t="shared" si="19"/>
        <v>0.20000000005529728</v>
      </c>
      <c r="CA79" s="78"/>
      <c r="CB79" s="51">
        <f t="shared" si="1"/>
        <v>0</v>
      </c>
      <c r="CC79" s="51">
        <f>SUMIFS('June 25 Inv'!G:G,'June 25 Inv'!D:D,'Summary Rollforward'!$B79)</f>
        <v>0</v>
      </c>
      <c r="CD79" s="51">
        <f>-SUMIFS('Jun25 Dep'!I:I,'Jun25 Dep'!F:F,'Summary Rollforward'!$B79)</f>
        <v>0</v>
      </c>
      <c r="CE79" s="51">
        <f>SUMIFS('Contract Data'!IQ:IQ,'Contract Data'!$C:$C,'Summary Rollforward'!$B79)</f>
        <v>0</v>
      </c>
      <c r="CG79" s="78">
        <f t="shared" si="20"/>
        <v>0</v>
      </c>
      <c r="CH79" s="78">
        <f t="shared" si="21"/>
        <v>0.20000000005529728</v>
      </c>
      <c r="CI79" s="78">
        <f t="shared" si="22"/>
        <v>0.20000000005529728</v>
      </c>
      <c r="CJ79" s="78"/>
      <c r="CK79" s="51">
        <f t="shared" si="64"/>
        <v>0</v>
      </c>
      <c r="CL79" s="51">
        <f>SUMIFS('Jul 25 Inv'!H:H,'Jul 25 Inv'!E:E,'Summary Rollforward'!$B79)</f>
        <v>0</v>
      </c>
      <c r="CM79" s="51">
        <f>-SUMIFS('Jul25 Dep'!J:J,'Jul25 Dep'!F:F,'Summary Rollforward'!$B79)</f>
        <v>0</v>
      </c>
      <c r="CN79" s="51">
        <f>SUMIFS('Contract Data'!IR:IR,'Contract Data'!$C:$C,'Summary Rollforward'!$B79)</f>
        <v>0</v>
      </c>
      <c r="CP79" s="78">
        <f t="shared" si="23"/>
        <v>0</v>
      </c>
      <c r="CQ79" s="78">
        <f t="shared" si="24"/>
        <v>0.20000000005529728</v>
      </c>
      <c r="CR79" s="78">
        <f t="shared" si="25"/>
        <v>0.20000000005529728</v>
      </c>
      <c r="CT79" s="51">
        <f t="shared" si="3"/>
        <v>0</v>
      </c>
      <c r="CU79" s="51">
        <f>SUMIFS('Aug 25 Inv'!H:H,'Aug 25 Inv'!E:E,'Summary Rollforward'!$B79)</f>
        <v>0</v>
      </c>
      <c r="CV79" s="51">
        <f>-SUMIFS('Aug25 Dep'!J:J,'Aug25 Dep'!F:F,'Summary Rollforward'!$B79)</f>
        <v>0</v>
      </c>
      <c r="CW79" s="51">
        <f>SUMIFS('Contract Data'!IS:IS,'Contract Data'!$C:$C,'Summary Rollforward'!$B79)</f>
        <v>0</v>
      </c>
      <c r="CY79" s="78">
        <f t="shared" si="26"/>
        <v>0</v>
      </c>
      <c r="CZ79" s="78">
        <f t="shared" si="27"/>
        <v>0.20000000005529728</v>
      </c>
      <c r="DA79" s="78">
        <f t="shared" si="28"/>
        <v>0.20000000005529728</v>
      </c>
      <c r="DC79" s="51">
        <f t="shared" si="29"/>
        <v>0</v>
      </c>
      <c r="DD79" s="51">
        <f>SUMIFS('Sep 25 Inv'!H:H,'Sep 25 Inv'!E:E,'Summary Rollforward'!$B79)</f>
        <v>0</v>
      </c>
      <c r="DE79" s="51">
        <f>-SUMIFS('Sep25 Dep'!J:J,'Sep25 Dep'!F:F,'Summary Rollforward'!$B79)</f>
        <v>0</v>
      </c>
      <c r="DF79" s="51">
        <f>SUMIFS('Contract Data'!IT:IT,'Contract Data'!$C:$C,'Summary Rollforward'!$B79)</f>
        <v>0</v>
      </c>
      <c r="DH79" s="78">
        <f t="shared" si="51"/>
        <v>0</v>
      </c>
      <c r="DI79" s="78">
        <f t="shared" si="31"/>
        <v>0.20000000005529728</v>
      </c>
      <c r="DJ79" s="78">
        <f t="shared" si="52"/>
        <v>0.20000000005529728</v>
      </c>
      <c r="DL79" s="51">
        <f t="shared" si="75"/>
        <v>0</v>
      </c>
      <c r="DM79" s="51">
        <f>SUMIFS('Oct 25 Inv'!H:H,'Oct 25 Inv'!E:E,'Summary Rollforward'!$B79)</f>
        <v>0</v>
      </c>
      <c r="DN79" s="51">
        <f>-SUMIFS('Oct25 Dep'!J:J,'Oct25 Dep'!F:F,'Summary Rollforward'!$B79)</f>
        <v>0</v>
      </c>
      <c r="DO79" s="51">
        <f>SUMIFS('Contract Data'!IU:IU,'Contract Data'!$C:$C,'Summary Rollforward'!$B79)</f>
        <v>0</v>
      </c>
      <c r="DQ79" s="78">
        <f t="shared" si="76"/>
        <v>0</v>
      </c>
      <c r="DR79" s="78">
        <f t="shared" si="77"/>
        <v>0.20000000005529728</v>
      </c>
      <c r="DS79" s="78">
        <f t="shared" si="78"/>
        <v>0.20000000005529728</v>
      </c>
      <c r="DU79" s="51">
        <f t="shared" si="79"/>
        <v>0</v>
      </c>
      <c r="DV79" s="51">
        <f>SUMIFS('Nov 25 Inv'!H:H,'Nov 25 Inv'!E:E,'Summary Rollforward'!$B79)</f>
        <v>0</v>
      </c>
      <c r="DW79" s="51">
        <f>-SUMIFS('Nov25 Dep'!J:J,'Nov25 Dep'!F:F,'Summary Rollforward'!$B79)</f>
        <v>0</v>
      </c>
      <c r="DX79" s="51">
        <f>SUMIFS('Contract Data'!IV:IV,'Contract Data'!$C:$C,'Summary Rollforward'!$B79)</f>
        <v>0</v>
      </c>
      <c r="DZ79" s="78">
        <f t="shared" si="80"/>
        <v>0</v>
      </c>
      <c r="EA79" s="78">
        <f t="shared" si="81"/>
        <v>0.20000000005529728</v>
      </c>
      <c r="EB79" s="78">
        <f t="shared" si="82"/>
        <v>0.20000000005529728</v>
      </c>
      <c r="ED79" s="51">
        <f t="shared" si="83"/>
        <v>0</v>
      </c>
      <c r="EE79" s="51">
        <f>SUMIFS('Dec 25 Inv'!H:H,'Dec 25 Inv'!E:E,'Summary Rollforward'!$B79)</f>
        <v>0</v>
      </c>
      <c r="EF79" s="51">
        <f>-SUMIFS('Dec25 Dep'!I:I,'Dec25 Dep'!F:F,'Summary Rollforward'!$B79)</f>
        <v>0</v>
      </c>
      <c r="EG79" s="51">
        <f>SUMIFS('Contract Data'!IW:IW,'Contract Data'!$C:$C,'Summary Rollforward'!$B79)</f>
        <v>0</v>
      </c>
      <c r="EI79" s="78">
        <f t="shared" si="84"/>
        <v>0</v>
      </c>
      <c r="EJ79" s="78">
        <f t="shared" si="85"/>
        <v>0.20000000005529728</v>
      </c>
      <c r="EK79" s="78">
        <f t="shared" si="86"/>
        <v>0.20000000005529728</v>
      </c>
    </row>
    <row r="80" spans="2:141" x14ac:dyDescent="0.3">
      <c r="B80" s="48" t="s">
        <v>1092</v>
      </c>
      <c r="C80" s="48" t="s">
        <v>119</v>
      </c>
      <c r="N80" s="78"/>
      <c r="O80" s="78"/>
      <c r="P80" s="78"/>
      <c r="Q80" s="78"/>
      <c r="R80" s="78"/>
      <c r="S80" s="78"/>
      <c r="T80" s="78"/>
      <c r="U80" s="78"/>
      <c r="V80" s="78"/>
      <c r="W80" s="78"/>
      <c r="X80" s="78"/>
      <c r="AB80" s="78"/>
      <c r="AC80" s="78"/>
      <c r="AI80" s="78"/>
      <c r="AJ80" s="78"/>
      <c r="AK80" s="78"/>
      <c r="AL80" s="78"/>
      <c r="AQ80" s="78"/>
      <c r="AR80" s="78"/>
      <c r="AS80" s="78"/>
      <c r="AT80" s="78"/>
      <c r="AY80" s="78"/>
      <c r="AZ80" s="78"/>
      <c r="BA80" s="78"/>
      <c r="BB80" s="78"/>
      <c r="BG80" s="78"/>
      <c r="BH80" s="78"/>
      <c r="BI80" s="78"/>
      <c r="BJ80" s="78"/>
      <c r="BO80" s="78"/>
      <c r="BP80" s="78"/>
      <c r="BQ80" s="78"/>
      <c r="BR80" s="78"/>
      <c r="BX80" s="78"/>
      <c r="BY80" s="78"/>
      <c r="BZ80" s="78"/>
      <c r="CA80" s="78"/>
      <c r="CG80" s="78"/>
      <c r="CH80" s="78"/>
      <c r="CI80" s="78"/>
      <c r="CJ80" s="78"/>
      <c r="CP80" s="78"/>
      <c r="CQ80" s="78"/>
      <c r="CR80" s="78"/>
      <c r="CY80" s="78"/>
      <c r="CZ80" s="78"/>
      <c r="DA80" s="78"/>
      <c r="DH80" s="78"/>
      <c r="DI80" s="78"/>
      <c r="DJ80" s="78"/>
      <c r="DQ80" s="78"/>
      <c r="DR80" s="78"/>
      <c r="DS80" s="78"/>
      <c r="DU80" s="51">
        <f t="shared" ref="DU80" si="87">DX80-DV80</f>
        <v>-24500.000000000007</v>
      </c>
      <c r="DV80" s="51">
        <f>SUMIFS('Nov 25 Inv'!H:H,'Nov 25 Inv'!E:E,'Summary Rollforward'!$B80)</f>
        <v>40000</v>
      </c>
      <c r="DW80" s="51">
        <f>-SUMIFS('Nov25 Dep'!J:J,'Nov25 Dep'!F:F,'Summary Rollforward'!$B80)</f>
        <v>0</v>
      </c>
      <c r="DX80" s="51">
        <f>SUMIFS('Contract Data'!IV:IV,'Contract Data'!$C:$C,'Summary Rollforward'!$B80)</f>
        <v>15499.999999999995</v>
      </c>
      <c r="DZ80" s="78">
        <f t="shared" ref="DZ80" si="88">+DQ80+DV80+DW80</f>
        <v>40000</v>
      </c>
      <c r="EA80" s="78">
        <f t="shared" ref="EA80" si="89">+EB80-DZ80</f>
        <v>-24500.000000000007</v>
      </c>
      <c r="EB80" s="78">
        <f t="shared" ref="EB80" si="90">+DS80+DU80+DW80+DV80</f>
        <v>15499.999999999993</v>
      </c>
      <c r="ED80" s="51">
        <f t="shared" si="83"/>
        <v>-9000</v>
      </c>
      <c r="EE80" s="51">
        <f>SUMIFS('Dec 25 Inv'!H:H,'Dec 25 Inv'!E:E,'Summary Rollforward'!$B80)</f>
        <v>40000</v>
      </c>
      <c r="EF80" s="51">
        <f>-SUMIFS('Dec25 Dep'!I:I,'Dec25 Dep'!F:F,'Summary Rollforward'!$B80)</f>
        <v>0</v>
      </c>
      <c r="EG80" s="51">
        <f>SUMIFS('Contract Data'!IW:IW,'Contract Data'!$C:$C,'Summary Rollforward'!$B80)</f>
        <v>31000</v>
      </c>
      <c r="EI80" s="78">
        <f t="shared" si="84"/>
        <v>80000</v>
      </c>
      <c r="EJ80" s="78">
        <f t="shared" si="85"/>
        <v>-33500.000000000007</v>
      </c>
      <c r="EK80" s="78">
        <f t="shared" si="86"/>
        <v>46499.999999999993</v>
      </c>
    </row>
    <row r="81" spans="1:141" x14ac:dyDescent="0.3">
      <c r="B81" s="48" t="s">
        <v>710</v>
      </c>
      <c r="C81" s="48" t="s">
        <v>449</v>
      </c>
      <c r="N81" s="78"/>
      <c r="O81" s="78"/>
      <c r="P81" s="78"/>
      <c r="Q81" s="78"/>
      <c r="R81" s="78"/>
      <c r="S81" s="78"/>
      <c r="T81" s="78"/>
      <c r="U81" s="78"/>
      <c r="V81" s="78"/>
      <c r="W81" s="78"/>
      <c r="X81" s="78"/>
      <c r="AB81" s="78"/>
      <c r="AC81" s="78"/>
      <c r="AI81" s="78"/>
      <c r="AJ81" s="78"/>
      <c r="AK81" s="78"/>
      <c r="AL81" s="78"/>
      <c r="AQ81" s="78"/>
      <c r="AR81" s="78"/>
      <c r="AS81" s="78"/>
      <c r="AT81" s="78"/>
      <c r="AY81" s="78"/>
      <c r="AZ81" s="78"/>
      <c r="BA81" s="78"/>
      <c r="BB81" s="78"/>
      <c r="BG81" s="78"/>
      <c r="BH81" s="78"/>
      <c r="BI81" s="78"/>
      <c r="BJ81" s="78"/>
      <c r="BO81" s="78"/>
      <c r="BP81" s="78"/>
      <c r="BQ81" s="78"/>
      <c r="BR81" s="78"/>
      <c r="BX81" s="78"/>
      <c r="BY81" s="78"/>
      <c r="BZ81" s="78"/>
      <c r="CA81" s="78"/>
      <c r="CB81" s="51">
        <f>CE81-CC81</f>
        <v>75123.53</v>
      </c>
      <c r="CC81" s="51">
        <f>SUMIFS('June 25 Inv'!G:G,'June 25 Inv'!D:D,'Summary Rollforward'!$B81)</f>
        <v>0</v>
      </c>
      <c r="CD81" s="51">
        <f>-SUMIFS('Jun25 Dep'!I:I,'Jun25 Dep'!F:F,'Summary Rollforward'!$B81)</f>
        <v>0</v>
      </c>
      <c r="CE81" s="51">
        <f>SUMIFS('Contract Data'!IQ:IQ,'Contract Data'!$C:$C,'Summary Rollforward'!$B81)</f>
        <v>75123.53</v>
      </c>
      <c r="CG81" s="78">
        <f>+BX81+CC81+CD81</f>
        <v>0</v>
      </c>
      <c r="CH81" s="78">
        <f>+CI81-CG81</f>
        <v>75123.53</v>
      </c>
      <c r="CI81" s="78">
        <f>+BZ81+CB81+CD81+CC81</f>
        <v>75123.53</v>
      </c>
      <c r="CJ81" s="78"/>
      <c r="CK81" s="51">
        <f t="shared" si="64"/>
        <v>75123.53</v>
      </c>
      <c r="CL81" s="51">
        <f>SUMIFS('Jul 25 Inv'!H:H,'Jul 25 Inv'!E:E,'Summary Rollforward'!$B81)</f>
        <v>0</v>
      </c>
      <c r="CM81" s="51">
        <f>-SUMIFS('Jul25 Dep'!J:J,'Jul25 Dep'!F:F,'Summary Rollforward'!$B81)</f>
        <v>0</v>
      </c>
      <c r="CN81" s="51">
        <f>SUMIFS('Contract Data'!IR:IR,'Contract Data'!$C:$C,'Summary Rollforward'!$B81)</f>
        <v>75123.53</v>
      </c>
      <c r="CP81" s="78">
        <f t="shared" si="23"/>
        <v>0</v>
      </c>
      <c r="CQ81" s="78">
        <f t="shared" si="24"/>
        <v>150247.06</v>
      </c>
      <c r="CR81" s="78">
        <f t="shared" si="25"/>
        <v>150247.06</v>
      </c>
      <c r="CT81" s="51">
        <f t="shared" si="3"/>
        <v>18780.985000000001</v>
      </c>
      <c r="CU81" s="51">
        <f>SUMIFS('Aug 25 Inv'!H:H,'Aug 25 Inv'!E:E,'Summary Rollforward'!$B81)</f>
        <v>0</v>
      </c>
      <c r="CV81" s="51">
        <f>-SUMIFS('Aug25 Dep'!J:J,'Aug25 Dep'!F:F,'Summary Rollforward'!$B81)</f>
        <v>0</v>
      </c>
      <c r="CW81" s="51">
        <f>SUMIFS('Contract Data'!IS:IS,'Contract Data'!$C:$C,'Summary Rollforward'!$B81)</f>
        <v>18780.985000000001</v>
      </c>
      <c r="CY81" s="78">
        <f t="shared" si="26"/>
        <v>0</v>
      </c>
      <c r="CZ81" s="78">
        <f t="shared" si="27"/>
        <v>169028.04499999998</v>
      </c>
      <c r="DA81" s="78">
        <f t="shared" si="28"/>
        <v>169028.04499999998</v>
      </c>
      <c r="DC81" s="51">
        <f t="shared" si="29"/>
        <v>18780.985000000001</v>
      </c>
      <c r="DD81" s="51">
        <f>SUMIFS('Sep 25 Inv'!H:H,'Sep 25 Inv'!E:E,'Summary Rollforward'!$B81)</f>
        <v>0</v>
      </c>
      <c r="DE81" s="51">
        <f>-SUMIFS('Sep25 Dep'!J:J,'Sep25 Dep'!F:F,'Summary Rollforward'!$B81)</f>
        <v>0</v>
      </c>
      <c r="DF81" s="51">
        <f>SUMIFS('Contract Data'!IT:IT,'Contract Data'!$C:$C,'Summary Rollforward'!$B81)</f>
        <v>18780.985000000001</v>
      </c>
      <c r="DH81" s="78">
        <f t="shared" si="51"/>
        <v>0</v>
      </c>
      <c r="DI81" s="78">
        <f t="shared" si="31"/>
        <v>187809.02999999997</v>
      </c>
      <c r="DJ81" s="78">
        <f t="shared" si="52"/>
        <v>187809.02999999997</v>
      </c>
      <c r="DL81" s="51">
        <f t="shared" si="75"/>
        <v>12520.656666666677</v>
      </c>
      <c r="DM81" s="51">
        <f>SUMIFS('Oct 25 Inv'!H:H,'Oct 25 Inv'!E:E,'Summary Rollforward'!$B81)</f>
        <v>0</v>
      </c>
      <c r="DN81" s="51">
        <f>-SUMIFS('Oct25 Dep'!J:J,'Oct25 Dep'!F:F,'Summary Rollforward'!$B81)</f>
        <v>0</v>
      </c>
      <c r="DO81" s="51">
        <f>SUMIFS('Contract Data'!IU:IU,'Contract Data'!$C:$C,'Summary Rollforward'!$B81)</f>
        <v>12520.656666666677</v>
      </c>
      <c r="DQ81" s="78">
        <f t="shared" si="76"/>
        <v>0</v>
      </c>
      <c r="DR81" s="78">
        <f t="shared" si="77"/>
        <v>200329.68666666665</v>
      </c>
      <c r="DS81" s="78">
        <f t="shared" si="78"/>
        <v>200329.68666666665</v>
      </c>
      <c r="DU81" s="51">
        <f t="shared" si="79"/>
        <v>12520.656666666677</v>
      </c>
      <c r="DV81" s="51">
        <f>SUMIFS('Nov 25 Inv'!H:H,'Nov 25 Inv'!E:E,'Summary Rollforward'!$B81)</f>
        <v>0</v>
      </c>
      <c r="DW81" s="51">
        <f>-SUMIFS('Nov25 Dep'!J:J,'Nov25 Dep'!F:F,'Summary Rollforward'!$B81)</f>
        <v>0</v>
      </c>
      <c r="DX81" s="51">
        <f>SUMIFS('Contract Data'!IV:IV,'Contract Data'!$C:$C,'Summary Rollforward'!$B81)</f>
        <v>12520.656666666677</v>
      </c>
      <c r="DZ81" s="78">
        <f t="shared" si="80"/>
        <v>0</v>
      </c>
      <c r="EA81" s="78">
        <f t="shared" si="81"/>
        <v>212850.34333333332</v>
      </c>
      <c r="EB81" s="78">
        <f t="shared" si="82"/>
        <v>212850.34333333332</v>
      </c>
      <c r="ED81" s="51">
        <f t="shared" si="83"/>
        <v>12520.656666666677</v>
      </c>
      <c r="EE81" s="51">
        <f>SUMIFS('Dec 25 Inv'!H:H,'Dec 25 Inv'!E:E,'Summary Rollforward'!$B81)</f>
        <v>0</v>
      </c>
      <c r="EF81" s="51">
        <f>-SUMIFS('Dec25 Dep'!I:I,'Dec25 Dep'!F:F,'Summary Rollforward'!$B81)</f>
        <v>0</v>
      </c>
      <c r="EG81" s="51">
        <f>SUMIFS('Contract Data'!IW:IW,'Contract Data'!$C:$C,'Summary Rollforward'!$B81)</f>
        <v>12520.656666666677</v>
      </c>
      <c r="EI81" s="78">
        <f t="shared" si="84"/>
        <v>0</v>
      </c>
      <c r="EJ81" s="78">
        <f t="shared" si="85"/>
        <v>225371</v>
      </c>
      <c r="EK81" s="78">
        <f t="shared" si="86"/>
        <v>225371</v>
      </c>
    </row>
    <row r="82" spans="1:141" x14ac:dyDescent="0.3">
      <c r="B82" s="48" t="s">
        <v>370</v>
      </c>
      <c r="C82" s="48" t="s">
        <v>248</v>
      </c>
      <c r="N82" s="78"/>
      <c r="O82" s="78"/>
      <c r="P82" s="78"/>
      <c r="Q82" s="78"/>
      <c r="R82" s="78"/>
      <c r="S82" s="78"/>
      <c r="T82" s="78"/>
      <c r="U82" s="78"/>
      <c r="V82" s="78"/>
      <c r="W82" s="78"/>
      <c r="X82" s="78"/>
      <c r="AB82" s="78"/>
      <c r="AC82" s="78"/>
      <c r="AI82" s="78"/>
      <c r="AJ82" s="78"/>
      <c r="AK82" s="78"/>
      <c r="AL82" s="78"/>
      <c r="AM82" s="51">
        <f>+'AR Calculation - Service'!AR341</f>
        <v>17917</v>
      </c>
      <c r="AQ82" s="78">
        <f>+AI82+AN82+AO82</f>
        <v>0</v>
      </c>
      <c r="AR82" s="78">
        <f>+AS82-AQ82</f>
        <v>17917</v>
      </c>
      <c r="AS82" s="78">
        <f>+AK82+AM82+AO82+AN82</f>
        <v>17917</v>
      </c>
      <c r="AT82" s="78"/>
      <c r="AU82" s="51">
        <f>+'AR Calculation - Service'!AS341-'Summary Rollforward'!AV82</f>
        <v>37919</v>
      </c>
      <c r="AY82" s="78">
        <f t="shared" si="37"/>
        <v>0</v>
      </c>
      <c r="AZ82" s="78">
        <f t="shared" si="38"/>
        <v>55836</v>
      </c>
      <c r="BA82" s="78">
        <f t="shared" si="39"/>
        <v>55836</v>
      </c>
      <c r="BB82" s="78"/>
      <c r="BC82" s="51">
        <f>+'AR Calculation - Service'!AT341-'Summary Rollforward'!BD82</f>
        <v>-7167</v>
      </c>
      <c r="BD82" s="51">
        <f>+'Mar Invoices'!G18</f>
        <v>43000</v>
      </c>
      <c r="BG82" s="78">
        <f t="shared" si="40"/>
        <v>43000</v>
      </c>
      <c r="BH82" s="78">
        <f t="shared" si="41"/>
        <v>48669</v>
      </c>
      <c r="BI82" s="78">
        <f t="shared" si="42"/>
        <v>91669</v>
      </c>
      <c r="BJ82" s="78"/>
      <c r="BK82" s="51">
        <f>+'AR Calculation - Service'!AU341-'Summary Rollforward'!BL82</f>
        <v>-7167</v>
      </c>
      <c r="BL82" s="51">
        <f>+'Apr Invoices'!G14</f>
        <v>43000</v>
      </c>
      <c r="BO82" s="78">
        <f t="shared" si="43"/>
        <v>86000</v>
      </c>
      <c r="BP82" s="78">
        <f t="shared" si="44"/>
        <v>41502</v>
      </c>
      <c r="BQ82" s="78">
        <f t="shared" si="45"/>
        <v>127502</v>
      </c>
      <c r="BR82" s="78"/>
      <c r="BS82" s="51">
        <f t="shared" si="16"/>
        <v>-7166.6666666666642</v>
      </c>
      <c r="BT82" s="51">
        <v>43000</v>
      </c>
      <c r="BU82" s="51">
        <v>-43000</v>
      </c>
      <c r="BV82" s="51">
        <f>SUMIFS('Contract Data'!IP:IP,'Contract Data'!C:C,'Summary Rollforward'!B82)</f>
        <v>35833.333333333336</v>
      </c>
      <c r="BX82" s="78">
        <f t="shared" si="17"/>
        <v>86000</v>
      </c>
      <c r="BY82" s="78">
        <f t="shared" si="18"/>
        <v>34335.333333333343</v>
      </c>
      <c r="BZ82" s="78">
        <f t="shared" si="19"/>
        <v>120335.33333333334</v>
      </c>
      <c r="CA82" s="78"/>
      <c r="CB82" s="51">
        <f t="shared" si="1"/>
        <v>-7166.6666666666642</v>
      </c>
      <c r="CC82" s="51">
        <f>SUMIFS('June 25 Inv'!G:G,'June 25 Inv'!D:D,'Summary Rollforward'!$B82)</f>
        <v>43000</v>
      </c>
      <c r="CD82" s="51">
        <f>-SUMIFS('Jun25 Dep'!I:I,'Jun25 Dep'!F:F,'Summary Rollforward'!$B82)</f>
        <v>-43000</v>
      </c>
      <c r="CE82" s="51">
        <f>SUMIFS('Contract Data'!IQ:IQ,'Contract Data'!$C:$C,'Summary Rollforward'!$B82)</f>
        <v>35833.333333333336</v>
      </c>
      <c r="CG82" s="78">
        <f t="shared" si="20"/>
        <v>86000</v>
      </c>
      <c r="CH82" s="78">
        <f t="shared" si="21"/>
        <v>27168.666666666686</v>
      </c>
      <c r="CI82" s="78">
        <f t="shared" si="22"/>
        <v>113168.66666666669</v>
      </c>
      <c r="CJ82" s="78"/>
      <c r="CK82" s="51">
        <f t="shared" si="64"/>
        <v>-25083.333333333332</v>
      </c>
      <c r="CL82" s="51">
        <f>SUMIFS('Jul 25 Inv'!H:H,'Jul 25 Inv'!E:E,'Summary Rollforward'!$B82)</f>
        <v>43000</v>
      </c>
      <c r="CM82" s="51">
        <f>-SUMIFS('Jul25 Dep'!J:J,'Jul25 Dep'!F:F,'Summary Rollforward'!$B82)</f>
        <v>-43000</v>
      </c>
      <c r="CN82" s="51">
        <f>SUMIFS('Contract Data'!IR:IR,'Contract Data'!$C:$C,'Summary Rollforward'!$B82)</f>
        <v>17916.666666666668</v>
      </c>
      <c r="CP82" s="78">
        <f t="shared" si="23"/>
        <v>86000</v>
      </c>
      <c r="CQ82" s="78">
        <f t="shared" si="24"/>
        <v>2085.3333333333576</v>
      </c>
      <c r="CR82" s="78">
        <f t="shared" si="25"/>
        <v>88085.333333333358</v>
      </c>
      <c r="CT82" s="51">
        <f t="shared" si="3"/>
        <v>0</v>
      </c>
      <c r="CU82" s="51">
        <f>SUMIFS('Aug 25 Inv'!H:H,'Aug 25 Inv'!E:E,'Summary Rollforward'!$B82)</f>
        <v>0</v>
      </c>
      <c r="CV82" s="51">
        <f>-SUMIFS('Aug25 Dep'!J:J,'Aug25 Dep'!F:F,'Summary Rollforward'!$B82)</f>
        <v>-43000</v>
      </c>
      <c r="CW82" s="51">
        <f>SUMIFS('Contract Data'!IS:IS,'Contract Data'!$C:$C,'Summary Rollforward'!$B82)</f>
        <v>0</v>
      </c>
      <c r="CY82" s="78">
        <f t="shared" si="26"/>
        <v>43000</v>
      </c>
      <c r="CZ82" s="78">
        <f t="shared" si="27"/>
        <v>2085.3333333333576</v>
      </c>
      <c r="DA82" s="78">
        <f t="shared" si="28"/>
        <v>45085.333333333358</v>
      </c>
      <c r="DC82" s="51">
        <f t="shared" si="29"/>
        <v>6915</v>
      </c>
      <c r="DD82" s="51">
        <f>SUMIFS('Sep 25 Inv'!H:H,'Sep 25 Inv'!E:E,'Summary Rollforward'!$B82)</f>
        <v>0</v>
      </c>
      <c r="DE82" s="51">
        <f>-SUMIFS('Sep25 Dep'!J:J,'Sep25 Dep'!F:F,'Summary Rollforward'!$B82)</f>
        <v>-43000</v>
      </c>
      <c r="DF82" s="51">
        <f>SUMIFS('Contract Data'!IT:IT,'Contract Data'!$C:$C,'Summary Rollforward'!$B82)</f>
        <v>6915</v>
      </c>
      <c r="DH82" s="78">
        <f t="shared" si="51"/>
        <v>0</v>
      </c>
      <c r="DI82" s="78">
        <f t="shared" si="31"/>
        <v>9000.3333333333576</v>
      </c>
      <c r="DJ82" s="78">
        <f t="shared" si="52"/>
        <v>9000.3333333333576</v>
      </c>
      <c r="DL82" s="51">
        <f t="shared" si="75"/>
        <v>-6915</v>
      </c>
      <c r="DM82" s="51">
        <f>SUMIFS('Oct 25 Inv'!H:H,'Oct 25 Inv'!E:E,'Summary Rollforward'!$B82)</f>
        <v>0</v>
      </c>
      <c r="DN82" s="51">
        <f>-SUMIFS('Oct25 Dep'!J:J,'Oct25 Dep'!F:F,'Summary Rollforward'!$B82)</f>
        <v>0</v>
      </c>
      <c r="DO82" s="51">
        <f>SUMIFS('Contract Data'!IU:IU,'Contract Data'!$C:$C,'Summary Rollforward'!$B82)</f>
        <v>-6915</v>
      </c>
      <c r="DQ82" s="78">
        <f t="shared" si="76"/>
        <v>0</v>
      </c>
      <c r="DR82" s="78">
        <f t="shared" si="77"/>
        <v>2085.3333333333576</v>
      </c>
      <c r="DS82" s="78">
        <f t="shared" si="78"/>
        <v>2085.3333333333576</v>
      </c>
      <c r="DU82" s="51">
        <f t="shared" si="79"/>
        <v>0</v>
      </c>
      <c r="DV82" s="51">
        <f>SUMIFS('Nov 25 Inv'!H:H,'Nov 25 Inv'!E:E,'Summary Rollforward'!$B82)</f>
        <v>0</v>
      </c>
      <c r="DW82" s="51">
        <f>-SUMIFS('Nov25 Dep'!J:J,'Nov25 Dep'!F:F,'Summary Rollforward'!$B82)</f>
        <v>0</v>
      </c>
      <c r="DX82" s="51">
        <f>SUMIFS('Contract Data'!IV:IV,'Contract Data'!$C:$C,'Summary Rollforward'!$B82)</f>
        <v>0</v>
      </c>
      <c r="DZ82" s="78">
        <f t="shared" si="80"/>
        <v>0</v>
      </c>
      <c r="EA82" s="78">
        <f t="shared" si="81"/>
        <v>2085.3333333333576</v>
      </c>
      <c r="EB82" s="78">
        <f t="shared" si="82"/>
        <v>2085.3333333333576</v>
      </c>
      <c r="ED82" s="51">
        <f t="shared" si="83"/>
        <v>0</v>
      </c>
      <c r="EE82" s="51">
        <f>SUMIFS('Dec 25 Inv'!H:H,'Dec 25 Inv'!E:E,'Summary Rollforward'!$B82)</f>
        <v>6897.65</v>
      </c>
      <c r="EF82" s="51">
        <f>-SUMIFS('Dec25 Dep'!I:I,'Dec25 Dep'!F:F,'Summary Rollforward'!$B82)</f>
        <v>0</v>
      </c>
      <c r="EG82" s="51">
        <f>SUMIFS('Contract Data'!IW:IW,'Contract Data'!$C:$C,'Summary Rollforward'!$B82)</f>
        <v>6897.65</v>
      </c>
      <c r="EI82" s="78">
        <f t="shared" si="84"/>
        <v>6897.65</v>
      </c>
      <c r="EJ82" s="78">
        <f t="shared" si="85"/>
        <v>2085.3333333333576</v>
      </c>
      <c r="EK82" s="78">
        <f t="shared" si="86"/>
        <v>8982.9833333333572</v>
      </c>
    </row>
    <row r="83" spans="1:141" x14ac:dyDescent="0.3">
      <c r="B83" s="48" t="s">
        <v>20</v>
      </c>
      <c r="C83" s="48" t="s">
        <v>94</v>
      </c>
      <c r="E83" s="51">
        <f>+'Aug 31'!G18</f>
        <v>160000</v>
      </c>
      <c r="F83" s="51">
        <f t="shared" si="69"/>
        <v>6666.6666666666861</v>
      </c>
      <c r="G83" s="51">
        <f>+'AR Calculation - Service'!AM245</f>
        <v>166666.66666666669</v>
      </c>
      <c r="I83" s="51">
        <f>+'AR Calculation - Service'!AN244</f>
        <v>62000</v>
      </c>
      <c r="J83" s="51">
        <f>+'AR Calculation - Service'!AN243</f>
        <v>-80000</v>
      </c>
      <c r="L83" s="51">
        <f>+'Sep 30'!G21</f>
        <v>80000</v>
      </c>
      <c r="M83" s="51">
        <f t="shared" si="70"/>
        <v>68666.666666666686</v>
      </c>
      <c r="N83" s="78">
        <f t="shared" si="71"/>
        <v>148666.66666666669</v>
      </c>
      <c r="O83" s="78"/>
      <c r="P83" s="78">
        <v>62000.000000000007</v>
      </c>
      <c r="Q83" s="78">
        <f>-'Oct Collections'!J15</f>
        <v>-80000</v>
      </c>
      <c r="R83" s="78"/>
      <c r="S83" s="78">
        <f>+'Oct 31'!G25</f>
        <v>80000</v>
      </c>
      <c r="T83" s="78">
        <f t="shared" si="72"/>
        <v>50666.666666666686</v>
      </c>
      <c r="U83" s="78">
        <f t="shared" si="73"/>
        <v>130666.66666666669</v>
      </c>
      <c r="V83" s="78"/>
      <c r="W83" s="78">
        <f>+'AR Calculation - Service'!AP244</f>
        <v>62000.000000000007</v>
      </c>
      <c r="X83" s="78">
        <f>-'Oct Collections'!Q15</f>
        <v>0</v>
      </c>
      <c r="Z83" s="51">
        <f>+'Nov 30'!G26</f>
        <v>160000</v>
      </c>
      <c r="AA83" s="51">
        <f t="shared" si="50"/>
        <v>32666.666666666686</v>
      </c>
      <c r="AB83" s="78">
        <f t="shared" si="74"/>
        <v>192666.66666666669</v>
      </c>
      <c r="AC83" s="78"/>
      <c r="AD83" s="51">
        <f>+'AR Calculation - Service'!AQ244</f>
        <v>47333.333333333314</v>
      </c>
      <c r="AG83" s="51">
        <f>-'Oct Collections'!X15</f>
        <v>0</v>
      </c>
      <c r="AI83" s="78">
        <f>+'Dec 31'!G27</f>
        <v>160000</v>
      </c>
      <c r="AJ83" s="78">
        <f>+AK83-AI83</f>
        <v>80000</v>
      </c>
      <c r="AK83" s="51">
        <f t="shared" si="33"/>
        <v>240000</v>
      </c>
      <c r="AL83" s="78"/>
      <c r="AM83" s="51">
        <v>0</v>
      </c>
      <c r="AO83" s="51">
        <f>-'Oct Collections'!AF15</f>
        <v>0</v>
      </c>
      <c r="AQ83" s="78">
        <f t="shared" si="34"/>
        <v>160000</v>
      </c>
      <c r="AR83" s="78">
        <f t="shared" si="35"/>
        <v>80000</v>
      </c>
      <c r="AS83" s="51">
        <f t="shared" si="36"/>
        <v>240000</v>
      </c>
      <c r="AT83" s="78"/>
      <c r="AU83" s="51">
        <f>-AV83</f>
        <v>-80000</v>
      </c>
      <c r="AV83" s="51">
        <f>+'Feb Invoices'!G14</f>
        <v>80000</v>
      </c>
      <c r="AW83" s="51">
        <f>-'Oct Collections'!AN15</f>
        <v>0</v>
      </c>
      <c r="AY83" s="78">
        <f t="shared" si="37"/>
        <v>240000</v>
      </c>
      <c r="AZ83" s="78">
        <f t="shared" si="38"/>
        <v>0</v>
      </c>
      <c r="BA83" s="78">
        <f>+AS83+AU83+AW83+AV83</f>
        <v>240000</v>
      </c>
      <c r="BB83" s="78"/>
      <c r="BC83" s="51">
        <f>-BD83</f>
        <v>0</v>
      </c>
      <c r="BD83" s="51">
        <f>+'Feb Invoices'!O14</f>
        <v>0</v>
      </c>
      <c r="BG83" s="78">
        <f t="shared" si="40"/>
        <v>240000</v>
      </c>
      <c r="BH83" s="78">
        <f t="shared" si="41"/>
        <v>0</v>
      </c>
      <c r="BI83" s="78">
        <f t="shared" si="42"/>
        <v>240000</v>
      </c>
      <c r="BJ83" s="78"/>
      <c r="BO83" s="78">
        <f t="shared" si="43"/>
        <v>240000</v>
      </c>
      <c r="BP83" s="78">
        <f t="shared" si="44"/>
        <v>0</v>
      </c>
      <c r="BQ83" s="78">
        <f t="shared" si="45"/>
        <v>240000</v>
      </c>
      <c r="BR83" s="78"/>
      <c r="BS83" s="51">
        <f t="shared" si="16"/>
        <v>0</v>
      </c>
      <c r="BT83" s="51">
        <v>0</v>
      </c>
      <c r="BU83" s="51">
        <v>0</v>
      </c>
      <c r="BV83" s="51">
        <f>SUMIFS('Contract Data'!IP:IP,'Contract Data'!C:C,'Summary Rollforward'!B83)</f>
        <v>0</v>
      </c>
      <c r="BX83" s="78">
        <f t="shared" si="17"/>
        <v>240000</v>
      </c>
      <c r="BY83" s="78">
        <f t="shared" si="18"/>
        <v>0</v>
      </c>
      <c r="BZ83" s="78">
        <f t="shared" si="19"/>
        <v>240000</v>
      </c>
      <c r="CA83" s="78"/>
      <c r="CB83" s="51">
        <f t="shared" si="1"/>
        <v>0</v>
      </c>
      <c r="CC83" s="51">
        <f>SUMIFS('June 25 Inv'!G:G,'June 25 Inv'!D:D,'Summary Rollforward'!$B83)</f>
        <v>0</v>
      </c>
      <c r="CD83" s="51">
        <f>-SUMIFS('Jun25 Dep'!I:I,'Jun25 Dep'!F:F,'Summary Rollforward'!$B83)</f>
        <v>0</v>
      </c>
      <c r="CE83" s="51">
        <f>SUMIFS('Contract Data'!IQ:IQ,'Contract Data'!$C:$C,'Summary Rollforward'!$B83)</f>
        <v>0</v>
      </c>
      <c r="CG83" s="78">
        <f t="shared" si="20"/>
        <v>240000</v>
      </c>
      <c r="CH83" s="78">
        <f t="shared" si="21"/>
        <v>0</v>
      </c>
      <c r="CI83" s="78">
        <f t="shared" si="22"/>
        <v>240000</v>
      </c>
      <c r="CJ83" s="78"/>
      <c r="CK83" s="51">
        <f t="shared" si="64"/>
        <v>0</v>
      </c>
      <c r="CL83" s="51">
        <f>SUMIFS('Jul 25 Inv'!H:H,'Jul 25 Inv'!E:E,'Summary Rollforward'!$B83)</f>
        <v>0</v>
      </c>
      <c r="CM83" s="51">
        <f>-SUMIFS('Jul25 Dep'!J:J,'Jul25 Dep'!F:F,'Summary Rollforward'!$B83)</f>
        <v>0</v>
      </c>
      <c r="CN83" s="51">
        <f>SUMIFS('Contract Data'!IR:IR,'Contract Data'!$C:$C,'Summary Rollforward'!$B83)</f>
        <v>0</v>
      </c>
      <c r="CP83" s="78">
        <f t="shared" si="23"/>
        <v>240000</v>
      </c>
      <c r="CQ83" s="78">
        <f t="shared" si="24"/>
        <v>0</v>
      </c>
      <c r="CR83" s="78">
        <f t="shared" si="25"/>
        <v>240000</v>
      </c>
      <c r="CT83" s="51">
        <f t="shared" si="3"/>
        <v>0</v>
      </c>
      <c r="CU83" s="51">
        <f>SUMIFS('Aug 25 Inv'!H:H,'Aug 25 Inv'!E:E,'Summary Rollforward'!$B83)</f>
        <v>0</v>
      </c>
      <c r="CV83" s="51">
        <f>-SUMIFS('Aug25 Dep'!J:J,'Aug25 Dep'!F:F,'Summary Rollforward'!$B83)</f>
        <v>0</v>
      </c>
      <c r="CW83" s="51">
        <f>SUMIFS('Contract Data'!IS:IS,'Contract Data'!$C:$C,'Summary Rollforward'!$B83)</f>
        <v>0</v>
      </c>
      <c r="CY83" s="78">
        <f t="shared" si="26"/>
        <v>240000</v>
      </c>
      <c r="CZ83" s="78">
        <f t="shared" si="27"/>
        <v>0</v>
      </c>
      <c r="DA83" s="78">
        <f t="shared" si="28"/>
        <v>240000</v>
      </c>
      <c r="DC83" s="51">
        <f>DF83-DD83</f>
        <v>0</v>
      </c>
      <c r="DD83" s="51">
        <f>SUMIFS('Sep 25 Inv'!H:H,'Sep 25 Inv'!E:E,'Summary Rollforward'!$B83)</f>
        <v>0</v>
      </c>
      <c r="DE83" s="51">
        <f>-SUMIFS('Sep25 Dep'!J:J,'Sep25 Dep'!F:F,'Summary Rollforward'!$B83)</f>
        <v>0</v>
      </c>
      <c r="DF83" s="51">
        <f>SUMIFS('Contract Data'!IT:IT,'Contract Data'!$C:$C,'Summary Rollforward'!$B83)</f>
        <v>0</v>
      </c>
      <c r="DH83" s="78">
        <f t="shared" si="51"/>
        <v>240000</v>
      </c>
      <c r="DI83" s="78">
        <f>+DJ83-DH83</f>
        <v>0</v>
      </c>
      <c r="DJ83" s="78">
        <f t="shared" si="52"/>
        <v>240000</v>
      </c>
      <c r="DL83" s="51">
        <f t="shared" si="75"/>
        <v>0</v>
      </c>
      <c r="DM83" s="51">
        <f>SUMIFS('Oct 25 Inv'!H:H,'Oct 25 Inv'!E:E,'Summary Rollforward'!$B83)</f>
        <v>0</v>
      </c>
      <c r="DN83" s="51">
        <f>-SUMIFS('Oct25 Dep'!J:J,'Oct25 Dep'!F:F,'Summary Rollforward'!$B83)</f>
        <v>0</v>
      </c>
      <c r="DO83" s="51">
        <f>SUMIFS('Contract Data'!IU:IU,'Contract Data'!$C:$C,'Summary Rollforward'!$B83)</f>
        <v>0</v>
      </c>
      <c r="DQ83" s="78">
        <f t="shared" si="76"/>
        <v>240000</v>
      </c>
      <c r="DR83" s="78">
        <f t="shared" si="77"/>
        <v>0</v>
      </c>
      <c r="DS83" s="78">
        <f t="shared" si="78"/>
        <v>240000</v>
      </c>
      <c r="DU83" s="51">
        <f t="shared" si="79"/>
        <v>0</v>
      </c>
      <c r="DV83" s="51">
        <f>SUMIFS('Nov 25 Inv'!H:H,'Nov 25 Inv'!E:E,'Summary Rollforward'!$B83)</f>
        <v>0</v>
      </c>
      <c r="DW83" s="51">
        <f>-SUMIFS('Nov25 Dep'!J:J,'Nov25 Dep'!F:F,'Summary Rollforward'!$B83)</f>
        <v>0</v>
      </c>
      <c r="DX83" s="51">
        <f>SUMIFS('Contract Data'!IV:IV,'Contract Data'!$C:$C,'Summary Rollforward'!$B83)</f>
        <v>0</v>
      </c>
      <c r="DZ83" s="78">
        <f t="shared" si="80"/>
        <v>240000</v>
      </c>
      <c r="EA83" s="78">
        <f t="shared" si="81"/>
        <v>0</v>
      </c>
      <c r="EB83" s="78">
        <f t="shared" si="82"/>
        <v>240000</v>
      </c>
      <c r="ED83" s="51">
        <f t="shared" si="83"/>
        <v>0</v>
      </c>
      <c r="EE83" s="51">
        <f>SUMIFS('Dec 25 Inv'!H:H,'Dec 25 Inv'!E:E,'Summary Rollforward'!$B83)</f>
        <v>0</v>
      </c>
      <c r="EF83" s="51">
        <f>-SUMIFS('Dec25 Dep'!I:I,'Dec25 Dep'!F:F,'Summary Rollforward'!$B83)</f>
        <v>0</v>
      </c>
      <c r="EG83" s="51">
        <f>SUMIFS('Contract Data'!IW:IW,'Contract Data'!$C:$C,'Summary Rollforward'!$B83)</f>
        <v>0</v>
      </c>
      <c r="EI83" s="78">
        <f t="shared" si="84"/>
        <v>240000</v>
      </c>
      <c r="EJ83" s="78">
        <f t="shared" si="85"/>
        <v>0</v>
      </c>
      <c r="EK83" s="78">
        <f t="shared" si="86"/>
        <v>240000</v>
      </c>
    </row>
    <row r="84" spans="1:141" x14ac:dyDescent="0.3">
      <c r="B84" s="48" t="s">
        <v>527</v>
      </c>
      <c r="C84" s="48" t="s">
        <v>94</v>
      </c>
      <c r="N84" s="78"/>
      <c r="O84" s="78"/>
      <c r="P84" s="78"/>
      <c r="Q84" s="78"/>
      <c r="R84" s="78"/>
      <c r="S84" s="78"/>
      <c r="T84" s="78"/>
      <c r="U84" s="78"/>
      <c r="V84" s="78"/>
      <c r="W84" s="78"/>
      <c r="X84" s="78"/>
      <c r="AB84" s="78"/>
      <c r="AC84" s="78"/>
      <c r="AI84" s="78"/>
      <c r="AJ84" s="78"/>
      <c r="AL84" s="78"/>
      <c r="AQ84" s="78"/>
      <c r="AR84" s="78"/>
      <c r="AT84" s="78"/>
      <c r="AY84" s="78"/>
      <c r="AZ84" s="78"/>
      <c r="BA84" s="78"/>
      <c r="BB84" s="78"/>
      <c r="BG84" s="78"/>
      <c r="BH84" s="78"/>
      <c r="BI84" s="78"/>
      <c r="BJ84" s="78"/>
      <c r="BK84" s="51">
        <f>+'AR Calculation - Service'!AU369-'Summary Rollforward'!BL84</f>
        <v>-20825</v>
      </c>
      <c r="BL84" s="51">
        <f>+'Apr Invoices'!G17</f>
        <v>34000</v>
      </c>
      <c r="BO84" s="78">
        <f t="shared" si="43"/>
        <v>34000</v>
      </c>
      <c r="BP84" s="78">
        <f>+BQ84-BO84</f>
        <v>-20825</v>
      </c>
      <c r="BQ84" s="78">
        <f>+BI84+BK84+BM84+BL84</f>
        <v>13175</v>
      </c>
      <c r="BR84" s="78"/>
      <c r="BS84" s="51">
        <f t="shared" si="16"/>
        <v>26350</v>
      </c>
      <c r="BT84" s="51">
        <v>0</v>
      </c>
      <c r="BU84" s="51">
        <v>0</v>
      </c>
      <c r="BV84" s="51">
        <f>SUMIFS('Contract Data'!IP:IP,'Contract Data'!C:C,'Summary Rollforward'!B84)</f>
        <v>26350</v>
      </c>
      <c r="BX84" s="78">
        <f t="shared" si="17"/>
        <v>34000</v>
      </c>
      <c r="BY84" s="78">
        <f t="shared" si="18"/>
        <v>5525</v>
      </c>
      <c r="BZ84" s="78">
        <f t="shared" si="19"/>
        <v>39525</v>
      </c>
      <c r="CA84" s="78"/>
      <c r="CB84" s="51">
        <f t="shared" si="1"/>
        <v>-7650</v>
      </c>
      <c r="CC84" s="51">
        <f>SUMIFS('June 25 Inv'!G:G,'June 25 Inv'!D:D,'Summary Rollforward'!$B84)</f>
        <v>34000</v>
      </c>
      <c r="CD84" s="51">
        <f>-SUMIFS('Jun25 Dep'!I:I,'Jun25 Dep'!F:F,'Summary Rollforward'!$B84)</f>
        <v>0</v>
      </c>
      <c r="CE84" s="51">
        <f>SUMIFS('Contract Data'!IQ:IQ,'Contract Data'!$C:$C,'Summary Rollforward'!$B84)</f>
        <v>26350</v>
      </c>
      <c r="CG84" s="78">
        <f t="shared" si="20"/>
        <v>68000</v>
      </c>
      <c r="CH84" s="78">
        <f t="shared" si="21"/>
        <v>-2125</v>
      </c>
      <c r="CI84" s="78">
        <f t="shared" si="22"/>
        <v>65875</v>
      </c>
      <c r="CJ84" s="78"/>
      <c r="CK84" s="51">
        <f t="shared" si="64"/>
        <v>-7650</v>
      </c>
      <c r="CL84" s="51">
        <f>SUMIFS('Jul 25 Inv'!H:H,'Jul 25 Inv'!E:E,'Summary Rollforward'!$B84)</f>
        <v>34000</v>
      </c>
      <c r="CM84" s="51">
        <f>-SUMIFS('Jul25 Dep'!J:J,'Jul25 Dep'!F:F,'Summary Rollforward'!$B84)</f>
        <v>0</v>
      </c>
      <c r="CN84" s="51">
        <f>SUMIFS('Contract Data'!IR:IR,'Contract Data'!$C:$C,'Summary Rollforward'!$B84)</f>
        <v>26350</v>
      </c>
      <c r="CP84" s="78">
        <f t="shared" si="23"/>
        <v>102000</v>
      </c>
      <c r="CQ84" s="78">
        <f t="shared" si="24"/>
        <v>-9775</v>
      </c>
      <c r="CR84" s="78">
        <f t="shared" si="25"/>
        <v>92225</v>
      </c>
      <c r="CT84" s="51">
        <f t="shared" si="3"/>
        <v>26350</v>
      </c>
      <c r="CU84" s="51">
        <f>SUMIFS('Aug 25 Inv'!H:H,'Aug 25 Inv'!E:E,'Summary Rollforward'!$B84)</f>
        <v>0</v>
      </c>
      <c r="CV84" s="51">
        <f>-SUMIFS('Aug25 Dep'!J:J,'Aug25 Dep'!F:F,'Summary Rollforward'!$B84)</f>
        <v>0</v>
      </c>
      <c r="CW84" s="51">
        <f>SUMIFS('Contract Data'!IS:IS,'Contract Data'!$C:$C,'Summary Rollforward'!$B84)</f>
        <v>26350</v>
      </c>
      <c r="CY84" s="78">
        <f t="shared" si="26"/>
        <v>102000</v>
      </c>
      <c r="CZ84" s="78">
        <f t="shared" si="27"/>
        <v>16575</v>
      </c>
      <c r="DA84" s="78">
        <f t="shared" si="28"/>
        <v>118575</v>
      </c>
      <c r="DC84" s="51">
        <f>DF84-DD84</f>
        <v>-7650</v>
      </c>
      <c r="DD84" s="51">
        <f>SUMIFS('Sep 25 Inv'!H:H,'Sep 25 Inv'!E:E,'Summary Rollforward'!$B84)</f>
        <v>34000</v>
      </c>
      <c r="DE84" s="51">
        <f>-SUMIFS('Sep25 Dep'!J:J,'Sep25 Dep'!F:F,'Summary Rollforward'!$B84)</f>
        <v>-34000</v>
      </c>
      <c r="DF84" s="51">
        <f>SUMIFS('Contract Data'!IT:IT,'Contract Data'!$C:$C,'Summary Rollforward'!$B84)</f>
        <v>26350</v>
      </c>
      <c r="DH84" s="78">
        <f t="shared" si="51"/>
        <v>102000</v>
      </c>
      <c r="DI84" s="78">
        <f>+DJ84-DH84</f>
        <v>8925</v>
      </c>
      <c r="DJ84" s="78">
        <f t="shared" si="52"/>
        <v>110925</v>
      </c>
      <c r="DL84" s="51">
        <f t="shared" si="75"/>
        <v>-4825.0000000000073</v>
      </c>
      <c r="DM84" s="51">
        <f>SUMIFS('Oct 25 Inv'!H:H,'Oct 25 Inv'!E:E,'Summary Rollforward'!$B84)</f>
        <v>34000</v>
      </c>
      <c r="DN84" s="51">
        <f>-SUMIFS('Oct25 Dep'!J:J,'Oct25 Dep'!F:F,'Summary Rollforward'!$B84)</f>
        <v>0</v>
      </c>
      <c r="DO84" s="51">
        <f>SUMIFS('Contract Data'!IU:IU,'Contract Data'!$C:$C,'Summary Rollforward'!$B84)</f>
        <v>29174.999999999993</v>
      </c>
      <c r="DQ84" s="78">
        <f t="shared" si="76"/>
        <v>136000</v>
      </c>
      <c r="DR84" s="78">
        <f t="shared" si="77"/>
        <v>4100</v>
      </c>
      <c r="DS84" s="78">
        <f t="shared" si="78"/>
        <v>140100</v>
      </c>
      <c r="DU84" s="51">
        <f t="shared" si="79"/>
        <v>10000</v>
      </c>
      <c r="DV84" s="51">
        <f>SUMIFS('Nov 25 Inv'!H:H,'Nov 25 Inv'!E:E,'Summary Rollforward'!$B84)</f>
        <v>0</v>
      </c>
      <c r="DW84" s="51">
        <f>-SUMIFS('Nov25 Dep'!J:J,'Nov25 Dep'!F:F,'Summary Rollforward'!$B84)</f>
        <v>-34000</v>
      </c>
      <c r="DX84" s="51">
        <f>SUMIFS('Contract Data'!IV:IV,'Contract Data'!$C:$C,'Summary Rollforward'!$B84)</f>
        <v>10000</v>
      </c>
      <c r="DZ84" s="78">
        <f t="shared" si="80"/>
        <v>102000</v>
      </c>
      <c r="EA84" s="78">
        <f t="shared" si="81"/>
        <v>14100</v>
      </c>
      <c r="EB84" s="78">
        <f t="shared" si="82"/>
        <v>116100</v>
      </c>
      <c r="ED84" s="51">
        <f t="shared" si="83"/>
        <v>16900</v>
      </c>
      <c r="EE84" s="51">
        <f>SUMIFS('Dec 25 Inv'!H:H,'Dec 25 Inv'!E:E,'Summary Rollforward'!$B84)</f>
        <v>4264.47</v>
      </c>
      <c r="EF84" s="51">
        <f>-SUMIFS('Dec25 Dep'!I:I,'Dec25 Dep'!F:F,'Summary Rollforward'!$B84)</f>
        <v>-34000</v>
      </c>
      <c r="EG84" s="51">
        <f>SUMIFS('Contract Data'!IW:IW,'Contract Data'!$C:$C,'Summary Rollforward'!$B84)</f>
        <v>21164.47</v>
      </c>
      <c r="EI84" s="78">
        <f t="shared" si="84"/>
        <v>72264.47</v>
      </c>
      <c r="EJ84" s="78">
        <f t="shared" si="85"/>
        <v>31000</v>
      </c>
      <c r="EK84" s="78">
        <f t="shared" si="86"/>
        <v>103264.47</v>
      </c>
    </row>
    <row r="85" spans="1:141" x14ac:dyDescent="0.3">
      <c r="B85" s="48" t="s">
        <v>1082</v>
      </c>
      <c r="M85" s="51">
        <v>-485520</v>
      </c>
      <c r="N85" s="78"/>
      <c r="O85" s="78"/>
      <c r="P85" s="78"/>
      <c r="Q85" s="78"/>
      <c r="R85" s="78"/>
      <c r="S85" s="78"/>
      <c r="T85" s="51">
        <v>-485520</v>
      </c>
      <c r="U85" s="78"/>
      <c r="V85" s="78"/>
      <c r="W85" s="78"/>
      <c r="X85" s="78"/>
      <c r="AA85" s="51">
        <v>-485520</v>
      </c>
      <c r="AB85" s="78"/>
      <c r="AC85" s="78"/>
      <c r="AI85" s="78"/>
      <c r="AJ85" s="51">
        <v>-485520</v>
      </c>
      <c r="AL85" s="78"/>
      <c r="AQ85" s="78"/>
      <c r="AR85" s="51">
        <v>-485520</v>
      </c>
      <c r="AT85" s="78"/>
      <c r="AY85" s="78"/>
      <c r="AZ85" s="51">
        <v>-485520</v>
      </c>
      <c r="BA85" s="78"/>
      <c r="BB85" s="78"/>
      <c r="BG85" s="78"/>
      <c r="BI85" s="78"/>
      <c r="BJ85" s="78"/>
      <c r="BO85" s="78"/>
      <c r="BQ85" s="78"/>
      <c r="BR85" s="78"/>
      <c r="BX85" s="78"/>
      <c r="BZ85" s="78"/>
      <c r="CA85" s="78"/>
      <c r="CG85" s="78"/>
      <c r="CI85" s="78"/>
      <c r="CJ85" s="78"/>
      <c r="CP85" s="78"/>
      <c r="CR85" s="78"/>
      <c r="CY85" s="78"/>
      <c r="CZ85" s="78"/>
      <c r="DA85" s="78"/>
      <c r="DC85" s="78"/>
      <c r="DD85" s="78"/>
      <c r="DE85" s="78"/>
      <c r="DF85" s="78"/>
      <c r="DH85" s="78"/>
      <c r="DI85" s="78"/>
      <c r="DJ85" s="78"/>
      <c r="DQ85" s="78"/>
      <c r="DR85" s="78"/>
      <c r="DS85" s="78"/>
      <c r="DZ85" s="78"/>
      <c r="EA85" s="78"/>
      <c r="EB85" s="78"/>
      <c r="EI85" s="78"/>
      <c r="EJ85" s="78"/>
      <c r="EK85" s="78"/>
    </row>
    <row r="86" spans="1:141" x14ac:dyDescent="0.3">
      <c r="N86" s="78"/>
      <c r="O86" s="78"/>
      <c r="P86" s="78"/>
      <c r="Q86" s="78"/>
      <c r="R86" s="78"/>
      <c r="S86" s="78"/>
      <c r="T86" s="78"/>
      <c r="U86" s="78"/>
      <c r="V86" s="78"/>
      <c r="W86" s="78"/>
      <c r="X86" s="78"/>
      <c r="CZ86" s="78"/>
      <c r="DA86" s="78"/>
      <c r="DC86" s="78"/>
      <c r="DD86" s="78"/>
      <c r="DE86" s="78"/>
      <c r="DF86" s="78"/>
      <c r="DI86" s="78"/>
      <c r="DR86" s="78"/>
      <c r="EA86" s="78"/>
      <c r="EJ86" s="78"/>
    </row>
    <row r="87" spans="1:141" x14ac:dyDescent="0.3">
      <c r="B87" s="55" t="s">
        <v>196</v>
      </c>
      <c r="E87" s="60">
        <f>SUM(E8:E86)</f>
        <v>1472666.67</v>
      </c>
      <c r="F87" s="60">
        <f>SUM(F8:F86)</f>
        <v>774357.61698745936</v>
      </c>
      <c r="G87" s="60">
        <f>SUM(G8:G86)</f>
        <v>2247024.2869874593</v>
      </c>
      <c r="I87" s="60">
        <f>SUM(I8:I86)</f>
        <v>838632.1</v>
      </c>
      <c r="J87" s="60">
        <f>SUM(J8:J86)</f>
        <v>-346641.67</v>
      </c>
      <c r="L87" s="60">
        <f>SUM(L8:L86)</f>
        <v>1790083.26</v>
      </c>
      <c r="M87" s="60">
        <f>SUM(M8:M86)</f>
        <v>463411.45698745945</v>
      </c>
      <c r="N87" s="99">
        <f>SUM(N8:N86)</f>
        <v>2739014.7169874595</v>
      </c>
      <c r="O87" s="78"/>
      <c r="P87" s="99">
        <f>SUM(P8:P86)</f>
        <v>876042.64</v>
      </c>
      <c r="Q87" s="99">
        <f>SUM(Q8:Q86)</f>
        <v>-731033.26</v>
      </c>
      <c r="R87" s="78"/>
      <c r="S87" s="99">
        <f>SUM(S8:S86)</f>
        <v>1912216.67</v>
      </c>
      <c r="T87" s="99">
        <f>SUM(T8:T86)</f>
        <v>316341.90365412598</v>
      </c>
      <c r="U87" s="99">
        <f>SUM(U8:U86)</f>
        <v>2742024.0969874593</v>
      </c>
      <c r="V87" s="78"/>
      <c r="W87" s="99">
        <f>SUM(W8:W86)</f>
        <v>882509.04666666663</v>
      </c>
      <c r="X87" s="99">
        <f>SUM(X8:X86)</f>
        <v>-839066.67</v>
      </c>
      <c r="Z87" s="60">
        <f>SUM(Z8:Z86)</f>
        <v>2028354.67</v>
      </c>
      <c r="AA87" s="60">
        <f>SUM(AA8:AA86)</f>
        <v>200970.86595363053</v>
      </c>
      <c r="AB87" s="60">
        <f>SUM(AB8:AB86)</f>
        <v>2714845.5359536307</v>
      </c>
      <c r="AD87" s="60">
        <f>SUM(AD8:AD86)</f>
        <v>876955.4766666668</v>
      </c>
      <c r="AE87" s="60">
        <f>SUM(AE8:AE86)</f>
        <v>775430</v>
      </c>
      <c r="AF87" s="60">
        <f>SUM(AF8:AF86)</f>
        <v>-126689</v>
      </c>
      <c r="AG87" s="60">
        <f>SUM(AG8:AG86)</f>
        <v>-855616.67</v>
      </c>
      <c r="AI87" s="60">
        <f>SUM(AI8:AI86)</f>
        <v>1948168</v>
      </c>
      <c r="AJ87" s="60">
        <f>SUM(AJ8:AJ86)</f>
        <v>951237.34262029687</v>
      </c>
      <c r="AK87" s="60">
        <f>SUM(AK8:AK86)</f>
        <v>3384925.3426202973</v>
      </c>
      <c r="AM87" s="60">
        <f>SUM(AM8:AM86)</f>
        <v>44984</v>
      </c>
      <c r="AN87" s="60">
        <f>SUM(AN8:AN86)</f>
        <v>516066</v>
      </c>
      <c r="AO87" s="60">
        <f>SUM(AO8:AO86)</f>
        <v>-596530</v>
      </c>
      <c r="AQ87" s="60">
        <f>SUM(AQ8:AQ86)</f>
        <v>1867704</v>
      </c>
      <c r="AR87" s="60">
        <f>SUM(AR8:AR86)</f>
        <v>996221.34262029687</v>
      </c>
      <c r="AS87" s="60">
        <f>SUM(AS8:AS86)</f>
        <v>3349445.3426202973</v>
      </c>
      <c r="AU87" s="60">
        <f>SUM(AU8:AU86)</f>
        <v>480621</v>
      </c>
      <c r="AV87" s="60">
        <f>SUM(AV8:AV86)</f>
        <v>119172</v>
      </c>
      <c r="AW87" s="60">
        <f>SUM(AW8:AW86)</f>
        <v>-158999</v>
      </c>
      <c r="AY87" s="60">
        <f>SUM(AY8:AY86)</f>
        <v>1827877</v>
      </c>
      <c r="AZ87" s="60">
        <f>SUM(AZ8:AZ86)</f>
        <v>1476842.3426202971</v>
      </c>
      <c r="BA87" s="60">
        <f>SUM(BA8:BA86)</f>
        <v>3790239.3426202973</v>
      </c>
      <c r="BC87" s="60">
        <f>SUM(BC8:BC86)</f>
        <v>-426210</v>
      </c>
      <c r="BD87" s="60">
        <f>SUM(BD8:BD86)</f>
        <v>985100</v>
      </c>
      <c r="BE87" s="60">
        <f>SUM(BE8:BE86)</f>
        <v>-515181</v>
      </c>
      <c r="BG87" s="60">
        <f>SUM(BG8:BG86)</f>
        <v>2297796</v>
      </c>
      <c r="BH87" s="60">
        <f>SUM(BH8:BH86)</f>
        <v>1536152.3426202971</v>
      </c>
      <c r="BI87" s="60">
        <f>SUM(BI8:BI86)</f>
        <v>3833948.3426202973</v>
      </c>
      <c r="BK87" s="60">
        <f>SUM(BK8:BK86)</f>
        <v>-254130</v>
      </c>
      <c r="BL87" s="60">
        <f>SUM(BL8:BL86)</f>
        <v>776626</v>
      </c>
      <c r="BM87" s="60">
        <f>SUM(BM8:BM86)</f>
        <v>-200036</v>
      </c>
      <c r="BO87" s="60">
        <f>SUM(BO8:BO86)</f>
        <v>2874386</v>
      </c>
      <c r="BP87" s="60">
        <f>SUM(BP8:BP86)</f>
        <v>1282022.3426202969</v>
      </c>
      <c r="BQ87" s="60">
        <f>SUM(BQ8:BQ86)</f>
        <v>4156408.3426202973</v>
      </c>
      <c r="BS87" s="60">
        <f>SUM(BS8:BS86)</f>
        <v>-233196.96666666665</v>
      </c>
      <c r="BT87" s="60">
        <f>SUM(BT8:BT86)</f>
        <v>709289</v>
      </c>
      <c r="BU87" s="60">
        <f>SUM(BU8:BU86)</f>
        <v>-844392</v>
      </c>
      <c r="BV87" s="60">
        <f>SUM(BV8:BV86)</f>
        <v>476092.03333333333</v>
      </c>
      <c r="BX87" s="60">
        <f>SUM(BX8:BX86)</f>
        <v>2739283</v>
      </c>
      <c r="BY87" s="60">
        <f>SUM(BY8:BY86)</f>
        <v>1048825.3759536303</v>
      </c>
      <c r="BZ87" s="60">
        <f>SUM(BZ8:BZ86)</f>
        <v>3788108.375953631</v>
      </c>
      <c r="CB87" s="60">
        <f>SUM(CB8:CB86)</f>
        <v>137357.55491980174</v>
      </c>
      <c r="CC87" s="60">
        <f>SUM(CC8:CC86)</f>
        <v>575714.33000000007</v>
      </c>
      <c r="CD87" s="60">
        <f>SUM(CD8:CD86)</f>
        <v>-1359704</v>
      </c>
      <c r="CE87" s="409">
        <f>SUM(CE8:CE86)</f>
        <v>713071.88491980184</v>
      </c>
      <c r="CG87" s="60">
        <f>SUM(CG8:CG86)</f>
        <v>1955293.33</v>
      </c>
      <c r="CH87" s="60">
        <f>SUM(CH8:CH86)</f>
        <v>1186182.9308734322</v>
      </c>
      <c r="CI87" s="60">
        <f>SUM(CI8:CI86)</f>
        <v>3141476.2608734318</v>
      </c>
      <c r="CK87" s="60">
        <f>SUM(CK8:CK86)</f>
        <v>202499.39999999997</v>
      </c>
      <c r="CL87" s="60">
        <f>SUM(CL8:CL86)</f>
        <v>739531.53</v>
      </c>
      <c r="CM87" s="60">
        <f>SUM(CM8:CM86)</f>
        <v>-684250</v>
      </c>
      <c r="CN87" s="409">
        <f>SUM(CN8:CN86)</f>
        <v>942030.93</v>
      </c>
      <c r="CP87" s="60">
        <f>SUM(CP8:CP86)</f>
        <v>2010574.86</v>
      </c>
      <c r="CQ87" s="60">
        <f>SUM(CQ8:CQ86)</f>
        <v>1388682.3308734321</v>
      </c>
      <c r="CR87" s="60">
        <f>SUM(CR8:CR86)</f>
        <v>3399257.190873432</v>
      </c>
      <c r="CT87" s="60">
        <f>SUM(CT8:CT86)</f>
        <v>379974.88277777773</v>
      </c>
      <c r="CU87" s="60">
        <f>SUM(CU8:CU86)</f>
        <v>513269.93000000005</v>
      </c>
      <c r="CV87" s="60">
        <f>SUM(CV8:CV86)</f>
        <v>-672315.33000000007</v>
      </c>
      <c r="CW87" s="409">
        <f>SUM(CW8:CW86)</f>
        <v>893244.81277777778</v>
      </c>
      <c r="CY87" s="60">
        <f>SUM(CY8:CY86)</f>
        <v>1851529.46</v>
      </c>
      <c r="CZ87" s="99">
        <f>SUM(CZ8:CZ86)</f>
        <v>1768657.2136512101</v>
      </c>
      <c r="DA87" s="99">
        <f>SUM(DA8:DA86)</f>
        <v>3620186.67365121</v>
      </c>
      <c r="DC87" s="99">
        <f>SUM(DC8:DC86)</f>
        <v>377236.37944444444</v>
      </c>
      <c r="DD87" s="99">
        <f>SUM(DD8:DD86)</f>
        <v>742713.83000000007</v>
      </c>
      <c r="DE87" s="99">
        <f>SUM(DE8:DE86)</f>
        <v>-1175568.46</v>
      </c>
      <c r="DF87" s="99">
        <f>SUM(DF8:DF86)</f>
        <v>1119950.2094444444</v>
      </c>
      <c r="DH87" s="60">
        <f>SUM(DH8:DH86)</f>
        <v>1418674.83</v>
      </c>
      <c r="DI87" s="60">
        <f>SUM(DI8:DI86)</f>
        <v>2145893.5930956546</v>
      </c>
      <c r="DJ87" s="60">
        <f>SUM(DJ8:DJ86)</f>
        <v>3564568.4230956542</v>
      </c>
      <c r="DL87" s="60">
        <f>SUM(DL8:DL86)</f>
        <v>13314.726666666691</v>
      </c>
      <c r="DM87" s="60">
        <f>SUM(DM8:DM86)</f>
        <v>1003073.53</v>
      </c>
      <c r="DN87" s="60">
        <f>SUM(DN8:DN86)</f>
        <v>-669688.13</v>
      </c>
      <c r="DO87" s="99">
        <f>SUM(DO8:DO86)</f>
        <v>1016388.2566666666</v>
      </c>
      <c r="DQ87" s="60">
        <f>SUM(DQ8:DQ86)</f>
        <v>1752060.23</v>
      </c>
      <c r="DR87" s="60">
        <f>SUM(DR8:DR86)</f>
        <v>2159208.3197623212</v>
      </c>
      <c r="DS87" s="60">
        <f>SUM(DS8:DS86)</f>
        <v>3911268.5497623216</v>
      </c>
      <c r="DU87" s="60">
        <f>SUM(DU8:DU86)</f>
        <v>52363.460000000014</v>
      </c>
      <c r="DV87" s="60">
        <f>SUM(DV8:DV86)</f>
        <v>872986.9</v>
      </c>
      <c r="DW87" s="60">
        <f>SUM(DW8:DW86)</f>
        <v>-538643</v>
      </c>
      <c r="DX87" s="99">
        <f>SUM(DX8:DX86)</f>
        <v>925350.3600000001</v>
      </c>
      <c r="DZ87" s="60">
        <f>SUM(DZ8:DZ86)</f>
        <v>2086404.13</v>
      </c>
      <c r="EA87" s="60">
        <f>SUM(EA8:EA86)</f>
        <v>2211571.7797623216</v>
      </c>
      <c r="EB87" s="60">
        <f>SUM(EB8:EB86)</f>
        <v>4297975.909762321</v>
      </c>
      <c r="ED87" s="60">
        <f>SUM(ED8:ED86)</f>
        <v>106129.95095238107</v>
      </c>
      <c r="EE87" s="60">
        <f>SUM(EE8:EE86)</f>
        <v>953130.80999999994</v>
      </c>
      <c r="EF87" s="60">
        <f>SUM(EF8:EF86)</f>
        <v>-945206.63</v>
      </c>
      <c r="EG87" s="99">
        <f>SUM(EG8:EG86)</f>
        <v>1059260.7609523812</v>
      </c>
      <c r="EI87" s="60">
        <f>SUM(EI8:EI86)</f>
        <v>2094328.3099999996</v>
      </c>
      <c r="EJ87" s="60">
        <f>SUM(EJ8:EJ86)</f>
        <v>2317701.7307147025</v>
      </c>
      <c r="EK87" s="60">
        <f>SUM(EK8:EK86)</f>
        <v>4412030.0407147026</v>
      </c>
    </row>
    <row r="88" spans="1:141" x14ac:dyDescent="0.3">
      <c r="G88" s="51">
        <f>+G87-'AR Calculation - Service'!AM4</f>
        <v>0</v>
      </c>
      <c r="N88" s="78">
        <f>+N87-'AR Calculation - Service'!AN4</f>
        <v>0</v>
      </c>
      <c r="O88" s="78"/>
      <c r="P88" s="78"/>
      <c r="Q88" s="78"/>
      <c r="R88" s="78"/>
      <c r="S88" s="78"/>
      <c r="T88" s="78"/>
      <c r="U88" s="78"/>
      <c r="V88" s="78"/>
      <c r="W88" s="78"/>
      <c r="X88" s="78"/>
      <c r="CZ88" s="78"/>
      <c r="DA88" s="78"/>
      <c r="DC88" s="78"/>
      <c r="DD88" s="78"/>
      <c r="DE88" s="78"/>
      <c r="DF88" s="78"/>
    </row>
    <row r="89" spans="1:141" x14ac:dyDescent="0.3">
      <c r="A89" s="55" t="s">
        <v>197</v>
      </c>
      <c r="N89" s="78"/>
      <c r="O89" s="78"/>
      <c r="P89" s="78"/>
      <c r="Q89" s="78"/>
      <c r="R89" s="78"/>
      <c r="S89" s="78"/>
      <c r="T89" s="78"/>
      <c r="U89" s="78"/>
      <c r="V89" s="78"/>
      <c r="W89" s="78"/>
      <c r="X89" s="78"/>
    </row>
    <row r="90" spans="1:141" x14ac:dyDescent="0.3">
      <c r="B90" s="48" t="s">
        <v>198</v>
      </c>
      <c r="E90" s="51">
        <v>0</v>
      </c>
      <c r="F90" s="51">
        <f>+G90-E90</f>
        <v>345898.3933333332</v>
      </c>
      <c r="G90" s="51">
        <f>+'AR Calculation - Comm'!AM39</f>
        <v>345898.3933333332</v>
      </c>
      <c r="I90" s="51">
        <v>157526</v>
      </c>
      <c r="J90" s="51">
        <f>+'AR Calculation - Comm'!AN37</f>
        <v>0</v>
      </c>
      <c r="L90" s="51">
        <v>0</v>
      </c>
      <c r="M90" s="51">
        <f>+N90-L90</f>
        <v>503424.3933333332</v>
      </c>
      <c r="N90" s="51">
        <f>+G90+I90+J90</f>
        <v>503424.3933333332</v>
      </c>
      <c r="P90" s="51">
        <v>212434.90999999997</v>
      </c>
      <c r="Q90" s="51">
        <f>-5154.61-521.3</f>
        <v>-5675.91</v>
      </c>
      <c r="S90" s="51">
        <v>0</v>
      </c>
      <c r="T90" s="51">
        <f>+U90-S90</f>
        <v>710183.3933333332</v>
      </c>
      <c r="U90" s="51">
        <f>+N90+P90+Q90</f>
        <v>710183.3933333332</v>
      </c>
      <c r="W90" s="51">
        <v>155422</v>
      </c>
      <c r="Z90" s="51">
        <v>0</v>
      </c>
      <c r="AA90" s="51">
        <f>+AB90-Z90</f>
        <v>865605.3933333332</v>
      </c>
      <c r="AB90" s="51">
        <f>+U90+W90+X90</f>
        <v>865605.3933333332</v>
      </c>
      <c r="AD90" s="51">
        <f>134810-AE90</f>
        <v>-362938.05</v>
      </c>
      <c r="AE90" s="51">
        <v>497748.05</v>
      </c>
      <c r="AG90" s="51">
        <f>+'Dec Collections'!I15</f>
        <v>-497748.05</v>
      </c>
      <c r="AI90" s="51">
        <v>0</v>
      </c>
      <c r="AJ90" s="51">
        <f>+AK90-AI90</f>
        <v>502667.34333333321</v>
      </c>
      <c r="AK90" s="51">
        <f>+AB90+AD90+AG90+AE90</f>
        <v>502667.34333333321</v>
      </c>
      <c r="AM90" s="51">
        <v>161266.6</v>
      </c>
      <c r="AN90" s="51">
        <v>499763</v>
      </c>
      <c r="AO90" s="51">
        <f>+'January Collections'!I12+'January Collections'!I21+'January Collections'!I33+'January Collections'!I36</f>
        <v>-499763.41</v>
      </c>
      <c r="AQ90" s="51">
        <f>+AI90+AN90+AO90</f>
        <v>-0.40999999997438863</v>
      </c>
      <c r="AR90" s="51">
        <f>+AJ90-AN90+AM90</f>
        <v>164170.94333333321</v>
      </c>
      <c r="AS90" s="51">
        <f>+AQ90+AR90</f>
        <v>164170.53333333324</v>
      </c>
      <c r="AU90" s="51">
        <v>128034</v>
      </c>
      <c r="AV90" s="51">
        <v>0</v>
      </c>
      <c r="AW90" s="51">
        <f>+'January Collections'!Q12+'January Collections'!Q21+'January Collections'!Q33+'January Collections'!Q36</f>
        <v>0</v>
      </c>
      <c r="AY90" s="51">
        <f>+AQ90+AV90+AW90</f>
        <v>-0.40999999997438863</v>
      </c>
      <c r="AZ90" s="51">
        <f>+AR90-AV90+AU90</f>
        <v>292204.94333333324</v>
      </c>
      <c r="BA90" s="51">
        <f>+AY90+AZ90</f>
        <v>292204.53333333327</v>
      </c>
      <c r="BC90" s="51">
        <v>119691</v>
      </c>
      <c r="BD90" s="51">
        <v>0</v>
      </c>
      <c r="BE90" s="51">
        <f>+'January Collections'!Y12+'January Collections'!Y21+'January Collections'!Y33+'January Collections'!Y36</f>
        <v>0</v>
      </c>
      <c r="BG90" s="51">
        <v>0</v>
      </c>
      <c r="BH90" s="51">
        <f>+AZ90-BD90+BC90</f>
        <v>411895.94333333324</v>
      </c>
      <c r="BI90" s="51">
        <f>+BG90+BH90</f>
        <v>411895.94333333324</v>
      </c>
      <c r="BK90" s="51">
        <v>109708</v>
      </c>
      <c r="BL90" s="51">
        <v>0</v>
      </c>
      <c r="BM90" s="51">
        <f>+'January Collections'!AG12+'January Collections'!AG21+'January Collections'!AG33+'January Collections'!AG36</f>
        <v>0</v>
      </c>
      <c r="BO90" s="51">
        <v>0</v>
      </c>
      <c r="BP90" s="51">
        <f>+BH90-BL90+BK90</f>
        <v>521603.94333333324</v>
      </c>
      <c r="BQ90" s="51">
        <f>+BO90+BP90</f>
        <v>521603.94333333324</v>
      </c>
      <c r="BS90" s="51">
        <f>-BT90</f>
        <v>-368526.38</v>
      </c>
      <c r="BT90" s="51">
        <f>5960.46+362565.92</f>
        <v>368526.38</v>
      </c>
      <c r="BU90" s="51">
        <v>-362548.64</v>
      </c>
      <c r="BV90" s="51">
        <f>232156-BK90-43370+5978</f>
        <v>85056</v>
      </c>
      <c r="BX90" s="51">
        <f>+BO90+BT90+BU90</f>
        <v>5977.7399999999907</v>
      </c>
      <c r="BY90" s="51">
        <f>+BQ90+BS90+BV90-BX90</f>
        <v>232155.82333333325</v>
      </c>
      <c r="BZ90" s="51">
        <f>+BX90+BY90</f>
        <v>238133.56333333324</v>
      </c>
      <c r="CB90" s="51">
        <v>110000</v>
      </c>
      <c r="CD90" s="51">
        <f>-SUMIFS('Jun25 Dep'!I:I,'Jun25 Dep'!E:E,'Summary Rollforward'!$B90)</f>
        <v>-5977.74</v>
      </c>
      <c r="CE90" s="406">
        <f>CB90+CC90+CD90</f>
        <v>104022.26</v>
      </c>
      <c r="CG90" s="51">
        <f>+BX90+CC90+CD90</f>
        <v>-9.0949470177292824E-12</v>
      </c>
      <c r="CH90" s="51">
        <f>+BY90-CC90+CB90</f>
        <v>342155.82333333325</v>
      </c>
      <c r="CI90" s="51">
        <f>+CG90+CH90</f>
        <v>342155.82333333325</v>
      </c>
      <c r="CK90" s="51">
        <v>92215</v>
      </c>
      <c r="CN90" s="330">
        <f>+CK90</f>
        <v>92215</v>
      </c>
      <c r="CP90" s="51">
        <f>+CG90+CL90+CM90</f>
        <v>-9.0949470177292824E-12</v>
      </c>
      <c r="CQ90" s="51">
        <f>+CH90-CL90+CK90</f>
        <v>434370.82333333325</v>
      </c>
      <c r="CR90" s="51">
        <f>+CP90+CQ90</f>
        <v>434370.82333333325</v>
      </c>
      <c r="CT90" s="51">
        <v>110001</v>
      </c>
      <c r="CU90" s="51">
        <f>SUMIFS('Aug 25 Inv'!H:H,'Aug 25 Inv'!E:E,'Summary Rollforward'!$B90)</f>
        <v>324371.37</v>
      </c>
      <c r="CV90" s="51">
        <f>-SUMIFS('Aug25 Dep'!J:J,'Aug25 Dep'!F:F,'Summary Rollforward'!$B90)</f>
        <v>-324371.37</v>
      </c>
      <c r="CW90" s="330">
        <f>+CT90</f>
        <v>110001</v>
      </c>
      <c r="CY90" s="51">
        <f>+CP90+CU90+CV90</f>
        <v>0</v>
      </c>
      <c r="CZ90" s="51">
        <f>+CQ90-CU90+CT90</f>
        <v>220000.45333333325</v>
      </c>
      <c r="DA90" s="51">
        <f>+CY90+CZ90</f>
        <v>220000.45333333325</v>
      </c>
      <c r="DC90" s="51">
        <v>110001</v>
      </c>
      <c r="DD90" s="51">
        <f>SUMIFS('Sep 25 Inv'!H:H,'Sep 25 Inv'!E:E,'Summary Rollforward'!$B90)</f>
        <v>0</v>
      </c>
      <c r="DE90" s="51">
        <f>-SUMIFS('Sep25 Dep'!J:J,'Sep25 Dep'!F:F,'Summary Rollforward'!$B90)</f>
        <v>0</v>
      </c>
      <c r="DF90" s="330">
        <f>+DC90</f>
        <v>110001</v>
      </c>
      <c r="DH90" s="51">
        <f>+CY90+DD90+DE90</f>
        <v>0</v>
      </c>
      <c r="DI90" s="51">
        <f>+CZ90-DD90+DC90</f>
        <v>330001.45333333325</v>
      </c>
      <c r="DJ90" s="51">
        <f>+DH90+DI90</f>
        <v>330001.45333333325</v>
      </c>
      <c r="DL90" s="51">
        <f>125000+84084</f>
        <v>209084</v>
      </c>
      <c r="DM90" s="51">
        <f>SUMIFS('Oct 25 Inv'!H:H,'Oct 25 Inv'!E:E,'Summary Rollforward'!$B90)</f>
        <v>414085.41</v>
      </c>
      <c r="DN90" s="51">
        <f>-SUMIFS('Oct25 Dep'!J:J,'Oct25 Dep'!F:F,'Summary Rollforward'!$B90)</f>
        <v>-414085.41</v>
      </c>
      <c r="DO90" s="78">
        <f>+DL90</f>
        <v>209084</v>
      </c>
      <c r="DQ90" s="51">
        <f t="shared" ref="DQ90:DQ98" si="91">+DH90+DM90+DN90</f>
        <v>0</v>
      </c>
      <c r="DR90" s="51">
        <f>+DI90-DM90+DL90</f>
        <v>125000.04333333328</v>
      </c>
      <c r="DS90" s="51">
        <f>+DQ90+DR90</f>
        <v>125000.04333333328</v>
      </c>
      <c r="DU90" s="51">
        <v>140000</v>
      </c>
      <c r="DV90" s="51">
        <f>SUMIFS('Nov 25 Inv'!H:H,'Nov 25 Inv'!E:E,'Summary Rollforward'!$B90)</f>
        <v>0</v>
      </c>
      <c r="DW90" s="51">
        <f>-SUMIFS('Nov25 Dep'!J:J,'Nov25 Dep'!F:F,'Summary Rollforward'!$B90)</f>
        <v>0</v>
      </c>
      <c r="DX90" s="78">
        <f t="shared" ref="DX90:DX98" si="92">+DU90</f>
        <v>140000</v>
      </c>
      <c r="DZ90" s="51">
        <f t="shared" ref="DZ90:DZ98" si="93">+DQ90+DV90+DW90</f>
        <v>0</v>
      </c>
      <c r="EA90" s="51">
        <f>+DR90-DV90+DU90</f>
        <v>265000.04333333328</v>
      </c>
      <c r="EB90" s="51">
        <f>+DZ90+EA90</f>
        <v>265000.04333333328</v>
      </c>
      <c r="ED90" s="51">
        <v>135000</v>
      </c>
      <c r="EE90" s="51">
        <f>SUMIFS('Dec 25 Inv'!H:H,'Dec 25 Inv'!E:E,'Summary Rollforward'!$B90)</f>
        <v>0</v>
      </c>
      <c r="EF90" s="51">
        <f>-SUMIFS('Dec25 Dep'!I:I,'Dec25 Dep'!F:F,'Summary Rollforward'!$B90)</f>
        <v>0</v>
      </c>
      <c r="EG90" s="78">
        <f t="shared" ref="EG90:EG98" si="94">+ED90</f>
        <v>135000</v>
      </c>
      <c r="EI90" s="51">
        <f t="shared" ref="EI90:EI98" si="95">+DZ90+EE90+EF90</f>
        <v>0</v>
      </c>
      <c r="EJ90" s="51">
        <f>+EA90-EE90+ED90</f>
        <v>400000.04333333328</v>
      </c>
      <c r="EK90" s="51">
        <f>+EI90+EJ90</f>
        <v>400000.04333333328</v>
      </c>
    </row>
    <row r="91" spans="1:141" x14ac:dyDescent="0.3">
      <c r="B91" s="48" t="s">
        <v>184</v>
      </c>
      <c r="E91" s="78">
        <v>0</v>
      </c>
      <c r="F91" s="78">
        <f>+G91-E91</f>
        <v>29148.719999999994</v>
      </c>
      <c r="G91" s="78">
        <f>+'AR Calculation - Comm'!AM31</f>
        <v>29148.719999999994</v>
      </c>
      <c r="H91" s="78"/>
      <c r="I91" s="78">
        <f>+'AR Calculation - Comm'!AN30</f>
        <v>7105.7099999999991</v>
      </c>
      <c r="J91" s="78">
        <f>+'AR Calculation - Comm'!AN29</f>
        <v>-22933.95</v>
      </c>
      <c r="K91" s="78"/>
      <c r="L91" s="78">
        <v>0</v>
      </c>
      <c r="M91" s="78">
        <f>+N91-L91</f>
        <v>13320.479999999992</v>
      </c>
      <c r="N91" s="78">
        <f>+G91+I91+J91</f>
        <v>13320.479999999992</v>
      </c>
      <c r="O91" s="78"/>
      <c r="P91" s="78">
        <v>7105.7099999999991</v>
      </c>
      <c r="Q91" s="78">
        <v>0</v>
      </c>
      <c r="R91" s="78"/>
      <c r="S91" s="78">
        <v>0</v>
      </c>
      <c r="T91" s="78">
        <f>+U91-S91</f>
        <v>20426.189999999991</v>
      </c>
      <c r="U91" s="78">
        <f>+N91+P91+Q91</f>
        <v>20426.189999999991</v>
      </c>
      <c r="V91" s="78"/>
      <c r="W91" s="78">
        <v>7105.7099999999991</v>
      </c>
      <c r="X91" s="78">
        <v>0</v>
      </c>
      <c r="Y91" s="78"/>
      <c r="Z91" s="78">
        <v>0</v>
      </c>
      <c r="AA91" s="78">
        <f>+AB91-Z91</f>
        <v>27531.899999999991</v>
      </c>
      <c r="AB91" s="78">
        <f>+U91+W91+X91</f>
        <v>27531.899999999991</v>
      </c>
      <c r="AC91" s="78"/>
      <c r="AD91" s="78">
        <v>7106</v>
      </c>
      <c r="AE91" s="78"/>
      <c r="AF91" s="78"/>
      <c r="AG91" s="78">
        <v>0</v>
      </c>
      <c r="AH91" s="78"/>
      <c r="AI91" s="78">
        <v>0</v>
      </c>
      <c r="AJ91" s="78">
        <f>+AK91-AI91</f>
        <v>34637.899999999994</v>
      </c>
      <c r="AK91" s="78">
        <f>+AB91+AD91+AG91+AE91</f>
        <v>34637.899999999994</v>
      </c>
      <c r="AL91" s="78"/>
      <c r="AM91" s="78">
        <v>7106</v>
      </c>
      <c r="AN91" s="78">
        <v>20044</v>
      </c>
      <c r="AO91" s="78">
        <f>+'January Collections'!I53</f>
        <v>-20044.48</v>
      </c>
      <c r="AP91" s="78"/>
      <c r="AQ91" s="78">
        <f>+AI91+AN91+AO91</f>
        <v>-0.47999999999956344</v>
      </c>
      <c r="AR91" s="78">
        <f>+AJ91-AN91+AM91</f>
        <v>21699.899999999994</v>
      </c>
      <c r="AS91" s="78">
        <f>+AQ91+AR91</f>
        <v>21699.419999999995</v>
      </c>
      <c r="AT91" s="78"/>
      <c r="AU91" s="78">
        <v>5756</v>
      </c>
      <c r="AV91" s="78">
        <v>0</v>
      </c>
      <c r="AW91" s="78">
        <f>+'January Collections'!Q53</f>
        <v>0</v>
      </c>
      <c r="AX91" s="78"/>
      <c r="AY91" s="78">
        <f>+AQ91+AV91+AW91</f>
        <v>-0.47999999999956344</v>
      </c>
      <c r="AZ91" s="78">
        <f>+AR91-AV91+AU91</f>
        <v>27455.899999999994</v>
      </c>
      <c r="BA91" s="78">
        <f>+AY91+AZ91</f>
        <v>27455.419999999995</v>
      </c>
      <c r="BB91" s="78"/>
      <c r="BC91" s="78">
        <v>6500</v>
      </c>
      <c r="BD91" s="78">
        <f>+'Mar Invoices'!G6</f>
        <v>19293.11</v>
      </c>
      <c r="BE91" s="78">
        <f>+'Mar Collections'!I41</f>
        <v>-19293.11</v>
      </c>
      <c r="BF91" s="78"/>
      <c r="BG91" s="78">
        <v>0</v>
      </c>
      <c r="BH91" s="78">
        <f>+AZ91-BD91+BC91</f>
        <v>14662.789999999994</v>
      </c>
      <c r="BI91" s="78">
        <f>+BG91+BH91</f>
        <v>14662.789999999994</v>
      </c>
      <c r="BJ91" s="78"/>
      <c r="BK91" s="78">
        <v>6500</v>
      </c>
      <c r="BL91" s="78">
        <f>+'Mar Invoices'!O6</f>
        <v>0</v>
      </c>
      <c r="BM91" s="78">
        <f>+'Mar Collections'!Q41</f>
        <v>0</v>
      </c>
      <c r="BN91" s="78"/>
      <c r="BO91" s="78">
        <v>0</v>
      </c>
      <c r="BP91" s="78">
        <f>+BH91-BL91+BK91</f>
        <v>21162.789999999994</v>
      </c>
      <c r="BQ91" s="78">
        <f>+BO91+BP91</f>
        <v>21162.789999999994</v>
      </c>
      <c r="BR91" s="78"/>
      <c r="BS91" s="78">
        <f>+BK91</f>
        <v>6500</v>
      </c>
      <c r="BT91" s="78"/>
      <c r="BU91" s="78"/>
      <c r="BV91" s="78">
        <f>+BS91+BT91</f>
        <v>6500</v>
      </c>
      <c r="BW91" s="78"/>
      <c r="BX91" s="78">
        <f>+BO91+BT91+BU91</f>
        <v>0</v>
      </c>
      <c r="BY91" s="78">
        <f>+BP91-BT91+BS91</f>
        <v>27662.789999999994</v>
      </c>
      <c r="BZ91" s="78">
        <f>+BX91+BY91</f>
        <v>27662.789999999994</v>
      </c>
      <c r="CA91" s="78"/>
      <c r="CB91" s="78">
        <v>9000</v>
      </c>
      <c r="CC91" s="78">
        <v>18269.560000000001</v>
      </c>
      <c r="CD91" s="78">
        <f>-CC91</f>
        <v>-18269.560000000001</v>
      </c>
      <c r="CE91" s="406">
        <f>CB91+CC91+CD91</f>
        <v>9000</v>
      </c>
      <c r="CF91" s="78"/>
      <c r="CG91" s="78">
        <f>+BX91+CC91+CD91</f>
        <v>0</v>
      </c>
      <c r="CH91" s="78">
        <f>+BY91-CC91+CB91</f>
        <v>18393.229999999992</v>
      </c>
      <c r="CI91" s="78">
        <f>+CG91+CH91</f>
        <v>18393.229999999992</v>
      </c>
      <c r="CJ91" s="78"/>
      <c r="CK91" s="78">
        <v>9000</v>
      </c>
      <c r="CL91" s="78"/>
      <c r="CM91" s="78"/>
      <c r="CN91" s="78">
        <f>+CK91</f>
        <v>9000</v>
      </c>
      <c r="CO91" s="78"/>
      <c r="CP91" s="78">
        <f>+CG91+CL91+CM91</f>
        <v>0</v>
      </c>
      <c r="CQ91" s="78">
        <f>+CH91-CL91+CK91</f>
        <v>27393.229999999992</v>
      </c>
      <c r="CR91" s="78">
        <f>+CP91+CQ91</f>
        <v>27393.229999999992</v>
      </c>
      <c r="CT91" s="78">
        <v>9000</v>
      </c>
      <c r="CU91" s="78">
        <f>SUMIFS('Aug 25 Inv'!H:H,'Aug 25 Inv'!E:E,'Summary Rollforward'!$B91)</f>
        <v>0</v>
      </c>
      <c r="CV91" s="78">
        <f>-SUMIFS('Aug25 Dep'!J:J,'Aug25 Dep'!F:F,'Summary Rollforward'!$B91)</f>
        <v>0</v>
      </c>
      <c r="CW91" s="78">
        <f>+CT91</f>
        <v>9000</v>
      </c>
      <c r="CX91" s="78"/>
      <c r="CY91" s="78">
        <f>+CP91+CU91+CV91</f>
        <v>0</v>
      </c>
      <c r="CZ91" s="78">
        <f>+CQ91-CU91+CT91</f>
        <v>36393.229999999996</v>
      </c>
      <c r="DA91" s="78">
        <f>+CY91+CZ91</f>
        <v>36393.229999999996</v>
      </c>
      <c r="DC91" s="78">
        <v>7500</v>
      </c>
      <c r="DD91" s="78">
        <f>SUMIFS('Sep 25 Inv'!H:H,'Sep 25 Inv'!E:E,'Summary Rollforward'!$B91)</f>
        <v>17902.97</v>
      </c>
      <c r="DE91" s="78">
        <f>-SUMIFS('Sep25 Dep'!J:J,'Sep25 Dep'!F:F,'Summary Rollforward'!$B91)</f>
        <v>-17902.97</v>
      </c>
      <c r="DF91" s="78">
        <f>+DC91</f>
        <v>7500</v>
      </c>
      <c r="DG91" s="78"/>
      <c r="DH91" s="78">
        <f>+CY91+DD91+DE91</f>
        <v>0</v>
      </c>
      <c r="DI91" s="78">
        <f>+CZ91-DD91+DC91</f>
        <v>25990.259999999995</v>
      </c>
      <c r="DJ91" s="78">
        <f>+DH91+DI91</f>
        <v>25990.259999999995</v>
      </c>
      <c r="DL91" s="78"/>
      <c r="DM91" s="51">
        <f>SUMIFS('Oct 25 Inv'!H:H,'Oct 25 Inv'!E:E,'Summary Rollforward'!$B91)</f>
        <v>0</v>
      </c>
      <c r="DN91" s="51">
        <f>-SUMIFS('Oct25 Dep'!J:J,'Oct25 Dep'!F:F,'Summary Rollforward'!$B91)</f>
        <v>0</v>
      </c>
      <c r="DO91" s="78">
        <f>+DL91</f>
        <v>0</v>
      </c>
      <c r="DP91" s="78"/>
      <c r="DQ91" s="78">
        <f t="shared" si="91"/>
        <v>0</v>
      </c>
      <c r="DR91" s="78">
        <f>+DI91-DM91+DL91</f>
        <v>25990.259999999995</v>
      </c>
      <c r="DS91" s="78">
        <f>+DQ91+DR91</f>
        <v>25990.259999999995</v>
      </c>
      <c r="DU91" s="78"/>
      <c r="DV91" s="51">
        <f>SUMIFS('Nov 25 Inv'!H:H,'Nov 25 Inv'!E:E,'Summary Rollforward'!$B91)</f>
        <v>0</v>
      </c>
      <c r="DW91" s="51">
        <f>-SUMIFS('Nov25 Dep'!J:J,'Nov25 Dep'!F:F,'Summary Rollforward'!$B91)</f>
        <v>0</v>
      </c>
      <c r="DX91" s="78">
        <f t="shared" si="92"/>
        <v>0</v>
      </c>
      <c r="DY91" s="78"/>
      <c r="DZ91" s="78">
        <f t="shared" si="93"/>
        <v>0</v>
      </c>
      <c r="EA91" s="78">
        <f>+DR91-DV91+DU91</f>
        <v>25990.259999999995</v>
      </c>
      <c r="EB91" s="78">
        <f>+DZ91+EA91</f>
        <v>25990.259999999995</v>
      </c>
      <c r="ED91" s="78"/>
      <c r="EE91" s="51">
        <f>SUMIFS('Dec 25 Inv'!H:H,'Dec 25 Inv'!E:E,'Summary Rollforward'!$B91)</f>
        <v>18992.740000000002</v>
      </c>
      <c r="EF91" s="51">
        <f>-SUMIFS('Dec25 Dep'!I:I,'Dec25 Dep'!F:F,'Summary Rollforward'!$B91)</f>
        <v>-18992.740000000002</v>
      </c>
      <c r="EG91" s="78">
        <f t="shared" si="94"/>
        <v>0</v>
      </c>
      <c r="EH91" s="78"/>
      <c r="EI91" s="78">
        <f t="shared" si="95"/>
        <v>0</v>
      </c>
      <c r="EJ91" s="78">
        <f>+EA91-EE91+ED91</f>
        <v>6997.5199999999932</v>
      </c>
      <c r="EK91" s="78">
        <f>+EI91+EJ91</f>
        <v>6997.5199999999932</v>
      </c>
    </row>
    <row r="92" spans="1:141" x14ac:dyDescent="0.3">
      <c r="B92" s="48" t="s">
        <v>181</v>
      </c>
      <c r="E92" s="51">
        <v>0</v>
      </c>
      <c r="F92" s="51">
        <f>+G92-E92</f>
        <v>11687</v>
      </c>
      <c r="G92" s="51">
        <f>+'AR Calculation - Comm'!AM19</f>
        <v>11687</v>
      </c>
      <c r="I92" s="51">
        <f>+'AR Calculation - Comm'!AN18</f>
        <v>5843.5</v>
      </c>
      <c r="J92" s="51">
        <f>+'AR Calculation - Comm'!AN17</f>
        <v>-16187.97</v>
      </c>
      <c r="L92" s="51">
        <v>0</v>
      </c>
      <c r="M92" s="51">
        <f>+N92-L92</f>
        <v>1342.5300000000007</v>
      </c>
      <c r="N92" s="51">
        <f>+G92+I92+J92</f>
        <v>1342.5300000000007</v>
      </c>
      <c r="P92" s="51">
        <v>5843.5</v>
      </c>
      <c r="Q92" s="51">
        <v>0</v>
      </c>
      <c r="S92" s="51">
        <v>0</v>
      </c>
      <c r="T92" s="51">
        <f>+U92-S92</f>
        <v>7186.0300000000007</v>
      </c>
      <c r="U92" s="51">
        <f>+N92+P92+Q92</f>
        <v>7186.0300000000007</v>
      </c>
      <c r="W92" s="51">
        <v>5843.5</v>
      </c>
      <c r="X92" s="51">
        <v>0</v>
      </c>
      <c r="Z92" s="51">
        <v>0</v>
      </c>
      <c r="AA92" s="51">
        <f>+AB92-Z92</f>
        <v>13029.53</v>
      </c>
      <c r="AB92" s="51">
        <f>+U92+W92+X92</f>
        <v>13029.53</v>
      </c>
      <c r="AD92" s="51">
        <v>2859</v>
      </c>
      <c r="AG92" s="51">
        <f>-'Dec Collections'!I39</f>
        <v>-15888.55</v>
      </c>
      <c r="AI92" s="51">
        <v>0</v>
      </c>
      <c r="AJ92" s="51">
        <f>+AK92-AI92</f>
        <v>-1.9999999998617568E-2</v>
      </c>
      <c r="AK92" s="51">
        <f>+AB92+AD92+AG92+AE92</f>
        <v>-1.9999999998617568E-2</v>
      </c>
      <c r="AM92" s="51">
        <v>1900</v>
      </c>
      <c r="AO92" s="51">
        <f>-'Dec Collections'!Q39</f>
        <v>0</v>
      </c>
      <c r="AQ92" s="51">
        <f>+AI92+AN92+AO92</f>
        <v>0</v>
      </c>
      <c r="AR92" s="51">
        <f>+AJ92-AN92+AM92</f>
        <v>1899.9800000000014</v>
      </c>
      <c r="AS92" s="51">
        <f>+AQ92+AR92</f>
        <v>1899.9800000000014</v>
      </c>
      <c r="AU92" s="51">
        <v>8692</v>
      </c>
      <c r="AW92" s="51">
        <f>-'Dec Collections'!Y39</f>
        <v>0</v>
      </c>
      <c r="AY92" s="51">
        <f>+AQ92+AV92+AW92</f>
        <v>0</v>
      </c>
      <c r="AZ92" s="51">
        <f>+AR92-AV92+AU92</f>
        <v>10591.980000000001</v>
      </c>
      <c r="BA92" s="51">
        <f>+AY92+AZ92</f>
        <v>10591.980000000001</v>
      </c>
      <c r="BC92" s="51">
        <f>15000-AZ92+16820.52</f>
        <v>21228.54</v>
      </c>
      <c r="BD92" s="51">
        <v>16820.52</v>
      </c>
      <c r="BE92" s="51">
        <v>-16820.52</v>
      </c>
      <c r="BG92" s="51">
        <f>+AY92+BD92+BE92</f>
        <v>0</v>
      </c>
      <c r="BH92" s="51">
        <f>+AZ92-BD92+BC92</f>
        <v>15000.000000000002</v>
      </c>
      <c r="BI92" s="51">
        <f>+BG92+BH92</f>
        <v>15000.000000000002</v>
      </c>
      <c r="BK92" s="51">
        <v>7500</v>
      </c>
      <c r="BM92" s="51">
        <v>0</v>
      </c>
      <c r="BO92" s="51">
        <f>+BG92+BL92+BM92</f>
        <v>0</v>
      </c>
      <c r="BP92" s="51">
        <f>+BH92-BL92+BK92</f>
        <v>22500</v>
      </c>
      <c r="BQ92" s="51">
        <f>+BO92+BP92</f>
        <v>22500</v>
      </c>
      <c r="BS92" s="51">
        <f>+BK92</f>
        <v>7500</v>
      </c>
      <c r="BV92" s="51">
        <f>+BS92+BT92</f>
        <v>7500</v>
      </c>
      <c r="BX92" s="51">
        <f>+BO92+BT92+BU92</f>
        <v>0</v>
      </c>
      <c r="BY92" s="51">
        <f>+BP92-BT92+BS92</f>
        <v>30000</v>
      </c>
      <c r="BZ92" s="51">
        <f>+BX92+BY92</f>
        <v>30000</v>
      </c>
      <c r="CB92" s="51">
        <v>1900</v>
      </c>
      <c r="CC92" s="51">
        <v>15953.75</v>
      </c>
      <c r="CD92" s="51">
        <f>-CC92</f>
        <v>-15953.75</v>
      </c>
      <c r="CE92" s="406">
        <f>CB92+CC92+CD92</f>
        <v>1900</v>
      </c>
      <c r="CG92" s="51">
        <f>+BX92+CC92+CD92</f>
        <v>0</v>
      </c>
      <c r="CH92" s="51">
        <f>+BY92-CC92+CB92</f>
        <v>15946.25</v>
      </c>
      <c r="CI92" s="51">
        <f>+CG92+CH92</f>
        <v>15946.25</v>
      </c>
      <c r="CK92" s="51">
        <v>1900</v>
      </c>
      <c r="CN92" s="330">
        <f>+CK92</f>
        <v>1900</v>
      </c>
      <c r="CP92" s="51">
        <f>+CG92+CL92+CM92</f>
        <v>0</v>
      </c>
      <c r="CQ92" s="51">
        <f>+CH92-CL92+CK92</f>
        <v>17846.25</v>
      </c>
      <c r="CR92" s="51">
        <f>+CP92+CQ92</f>
        <v>17846.25</v>
      </c>
      <c r="CT92" s="51">
        <v>1900</v>
      </c>
      <c r="CU92" s="51">
        <f>SUMIFS('Aug 25 Inv'!H:H,'Aug 25 Inv'!E:E,'Summary Rollforward'!$B92)</f>
        <v>0</v>
      </c>
      <c r="CV92" s="51">
        <f>-SUMIFS('Aug25 Dep'!J:J,'Aug25 Dep'!F:F,'Summary Rollforward'!$B92)</f>
        <v>0</v>
      </c>
      <c r="CW92" s="330">
        <f>+CT92</f>
        <v>1900</v>
      </c>
      <c r="CY92" s="51">
        <f>+CP92+CU92+CV92</f>
        <v>0</v>
      </c>
      <c r="CZ92" s="51">
        <f>+CQ92-CU92+CT92</f>
        <v>19746.25</v>
      </c>
      <c r="DA92" s="51">
        <f>+CY92+CZ92</f>
        <v>19746.25</v>
      </c>
      <c r="DC92" s="51">
        <v>-3232.5099999999984</v>
      </c>
      <c r="DD92" s="51">
        <f>SUMIFS('Sep 25 Inv'!H:H,'Sep 25 Inv'!E:E,'Summary Rollforward'!$B92)</f>
        <v>0</v>
      </c>
      <c r="DE92" s="51">
        <f>-SUMIFS('Sep25 Dep'!J:J,'Sep25 Dep'!F:F,'Summary Rollforward'!$B92)</f>
        <v>0</v>
      </c>
      <c r="DF92" s="330">
        <f>+DC92</f>
        <v>-3232.5099999999984</v>
      </c>
      <c r="DH92" s="51">
        <f>+CY92+DD92+DE92</f>
        <v>0</v>
      </c>
      <c r="DI92" s="51">
        <f>+CZ92-DD92+DC92</f>
        <v>16513.740000000002</v>
      </c>
      <c r="DJ92" s="51">
        <f>+DH92+DI92</f>
        <v>16513.740000000002</v>
      </c>
      <c r="DM92" s="51">
        <f>SUMIFS('Oct 25 Inv'!H:H,'Oct 25 Inv'!E:E,'Summary Rollforward'!$B92)</f>
        <v>16513.740000000002</v>
      </c>
      <c r="DN92" s="51">
        <f>-SUMIFS('Oct25 Dep'!J:J,'Oct25 Dep'!F:F,'Summary Rollforward'!$B92)</f>
        <v>-16513.740000000002</v>
      </c>
      <c r="DO92" s="78">
        <f>+DL92</f>
        <v>0</v>
      </c>
      <c r="DQ92" s="51">
        <f t="shared" si="91"/>
        <v>0</v>
      </c>
      <c r="DR92" s="51">
        <f>+DI92-DM92+DL92</f>
        <v>0</v>
      </c>
      <c r="DS92" s="51">
        <f>+DQ92+DR92</f>
        <v>0</v>
      </c>
      <c r="DV92" s="51">
        <f>SUMIFS('Nov 25 Inv'!H:H,'Nov 25 Inv'!E:E,'Summary Rollforward'!$B92)</f>
        <v>0</v>
      </c>
      <c r="DW92" s="51">
        <f>-SUMIFS('Nov25 Dep'!J:J,'Nov25 Dep'!F:F,'Summary Rollforward'!$B92)</f>
        <v>0</v>
      </c>
      <c r="DX92" s="78">
        <f t="shared" si="92"/>
        <v>0</v>
      </c>
      <c r="DZ92" s="51">
        <f t="shared" si="93"/>
        <v>0</v>
      </c>
      <c r="EA92" s="51">
        <f>+DR92-DV92+DU92</f>
        <v>0</v>
      </c>
      <c r="EB92" s="51">
        <f>+DZ92+EA92</f>
        <v>0</v>
      </c>
      <c r="EE92" s="51">
        <f>SUMIFS('Dec 25 Inv'!H:H,'Dec 25 Inv'!E:E,'Summary Rollforward'!$B92)</f>
        <v>0</v>
      </c>
      <c r="EF92" s="51">
        <f>-SUMIFS('Dec25 Dep'!I:I,'Dec25 Dep'!F:F,'Summary Rollforward'!$B92)</f>
        <v>0</v>
      </c>
      <c r="EG92" s="78">
        <f t="shared" si="94"/>
        <v>0</v>
      </c>
      <c r="EI92" s="51">
        <f t="shared" si="95"/>
        <v>0</v>
      </c>
      <c r="EJ92" s="51">
        <f>+EA92-EE92+ED92</f>
        <v>0</v>
      </c>
      <c r="EK92" s="51">
        <f>+EI92+EJ92</f>
        <v>0</v>
      </c>
    </row>
    <row r="93" spans="1:141" x14ac:dyDescent="0.3">
      <c r="B93" s="48" t="s">
        <v>183</v>
      </c>
      <c r="E93" s="51">
        <v>0</v>
      </c>
      <c r="F93" s="51">
        <f>+G93-E93</f>
        <v>0</v>
      </c>
      <c r="G93" s="51">
        <f>+'AR Calculation - Comm'!AM27</f>
        <v>0</v>
      </c>
      <c r="I93" s="51">
        <v>1713</v>
      </c>
      <c r="J93" s="51">
        <v>-1713</v>
      </c>
      <c r="L93" s="51">
        <v>0</v>
      </c>
      <c r="M93" s="51">
        <f>+N93-L93</f>
        <v>0</v>
      </c>
      <c r="N93" s="51">
        <f>+G93+I93+J93</f>
        <v>0</v>
      </c>
      <c r="P93" s="51">
        <v>1393.55</v>
      </c>
      <c r="Q93" s="51">
        <v>-1393.55</v>
      </c>
      <c r="S93" s="51">
        <v>0</v>
      </c>
      <c r="T93" s="51">
        <f>+U93-S93</f>
        <v>0</v>
      </c>
      <c r="U93" s="51">
        <f>+N93+P93+Q93</f>
        <v>0</v>
      </c>
      <c r="Z93" s="51">
        <v>0</v>
      </c>
      <c r="AA93" s="51">
        <f>+AB93-Z93</f>
        <v>0</v>
      </c>
      <c r="AB93" s="51">
        <f>+U93+W93+X93</f>
        <v>0</v>
      </c>
      <c r="AI93" s="51">
        <v>0</v>
      </c>
      <c r="AJ93" s="51">
        <f>+AK93-AI93</f>
        <v>0</v>
      </c>
      <c r="AK93" s="51">
        <f>+AB93+AD93+AG93+AE93</f>
        <v>0</v>
      </c>
      <c r="AQ93" s="51">
        <v>0</v>
      </c>
      <c r="AR93" s="51">
        <f>+AS93-AQ93</f>
        <v>0</v>
      </c>
      <c r="AS93" s="51">
        <f>+AK93+AM93+AO93+AN93</f>
        <v>0</v>
      </c>
      <c r="AU93" s="51">
        <v>0</v>
      </c>
      <c r="AV93" s="51">
        <f>+'Feb Collections'!I11</f>
        <v>1278.5899999999999</v>
      </c>
      <c r="AW93" s="51">
        <f>-'Feb Collections'!I11</f>
        <v>-1278.5899999999999</v>
      </c>
      <c r="AY93" s="51">
        <v>0</v>
      </c>
      <c r="AZ93" s="51">
        <f>+BA93-AY93</f>
        <v>0</v>
      </c>
      <c r="BA93" s="51">
        <f>+AS93+AU93+AW93+AV93</f>
        <v>0</v>
      </c>
      <c r="BC93" s="51">
        <v>0</v>
      </c>
      <c r="BD93" s="51">
        <f>+'Feb Collections'!Q11</f>
        <v>0</v>
      </c>
      <c r="BE93" s="51">
        <f>-'Feb Collections'!Q11</f>
        <v>0</v>
      </c>
      <c r="BG93" s="51">
        <v>0</v>
      </c>
      <c r="BH93" s="51">
        <f>+BI93-BG93</f>
        <v>0</v>
      </c>
      <c r="BI93" s="51">
        <f>+BA93+BC93+BE93+BD93</f>
        <v>0</v>
      </c>
      <c r="BK93" s="51">
        <v>0</v>
      </c>
      <c r="BL93" s="51">
        <f>+'Feb Collections'!Y11</f>
        <v>0</v>
      </c>
      <c r="BM93" s="51">
        <f>-'Feb Collections'!Y11</f>
        <v>0</v>
      </c>
      <c r="BO93" s="51">
        <v>0</v>
      </c>
      <c r="BP93" s="51">
        <f>+BQ93-BO93</f>
        <v>0</v>
      </c>
      <c r="BQ93" s="51">
        <f>+BI93+BK93+BM93+BL93</f>
        <v>0</v>
      </c>
      <c r="BT93" s="51">
        <v>150064</v>
      </c>
      <c r="BU93" s="51">
        <f>-BT93</f>
        <v>-150064</v>
      </c>
      <c r="BV93" s="51">
        <f>+BS93+BT93</f>
        <v>150064</v>
      </c>
      <c r="BX93" s="51">
        <f>+BO93+BT93+BU93</f>
        <v>0</v>
      </c>
      <c r="BY93" s="51">
        <f>+BZ93-BX93</f>
        <v>0</v>
      </c>
      <c r="BZ93" s="51">
        <f>+BQ93+BS93+BU93+BT93</f>
        <v>0</v>
      </c>
      <c r="CG93" s="51">
        <f>+BX93+CC93+CD93</f>
        <v>0</v>
      </c>
      <c r="CH93" s="51">
        <f>+CI93-CG93</f>
        <v>0</v>
      </c>
      <c r="CI93" s="51">
        <f>+BZ93+CB93+CD93+CC93</f>
        <v>0</v>
      </c>
      <c r="CP93" s="51">
        <f>+CG93+CL93+CM93</f>
        <v>0</v>
      </c>
      <c r="CQ93" s="51">
        <f>+CR93-CP93</f>
        <v>0</v>
      </c>
      <c r="CR93" s="51">
        <f>+CI93+CK93+CM93+CL93</f>
        <v>0</v>
      </c>
      <c r="CU93" s="51">
        <f>SUMIFS('Aug 25 Inv'!H:H,'Aug 25 Inv'!E:E,'Summary Rollforward'!$B93)</f>
        <v>0</v>
      </c>
      <c r="CV93" s="51">
        <f>-SUMIFS('Aug25 Dep'!J:J,'Aug25 Dep'!F:F,'Summary Rollforward'!$B93)</f>
        <v>0</v>
      </c>
      <c r="CY93" s="51">
        <f>+CP93+CU93+CV93</f>
        <v>0</v>
      </c>
      <c r="CZ93" s="51">
        <f>+DA93-CY93</f>
        <v>0</v>
      </c>
      <c r="DA93" s="51">
        <f>+CR93+CT93+CV93+CU93</f>
        <v>0</v>
      </c>
      <c r="DD93" s="51">
        <f>SUMIFS('Sep 25 Inv'!H:H,'Sep 25 Inv'!E:E,'Summary Rollforward'!$B93)</f>
        <v>0</v>
      </c>
      <c r="DE93" s="51">
        <f>-SUMIFS('Sep25 Dep'!J:J,'Sep25 Dep'!F:F,'Summary Rollforward'!$B93)</f>
        <v>0</v>
      </c>
      <c r="DH93" s="51">
        <f>+CY93+DD93+DE93</f>
        <v>0</v>
      </c>
      <c r="DI93" s="51">
        <f>+DJ93-DH93</f>
        <v>0</v>
      </c>
      <c r="DJ93" s="51">
        <f>+DA93+DC93+DE93+DD93</f>
        <v>0</v>
      </c>
      <c r="DM93" s="51">
        <f>SUMIFS('Oct 25 Inv'!H:H,'Oct 25 Inv'!E:E,'Summary Rollforward'!$B93)</f>
        <v>0</v>
      </c>
      <c r="DN93" s="51">
        <f>-SUMIFS('Oct25 Dep'!J:J,'Oct25 Dep'!F:F,'Summary Rollforward'!$B93)</f>
        <v>0</v>
      </c>
      <c r="DO93" s="78">
        <f>+DL93</f>
        <v>0</v>
      </c>
      <c r="DQ93" s="51">
        <f t="shared" si="91"/>
        <v>0</v>
      </c>
      <c r="DR93" s="51">
        <f>+DS93-DQ93</f>
        <v>0</v>
      </c>
      <c r="DS93" s="51">
        <f>+DJ93+DL93+DN93+DM93</f>
        <v>0</v>
      </c>
      <c r="DV93" s="51">
        <f>SUMIFS('Nov 25 Inv'!H:H,'Nov 25 Inv'!E:E,'Summary Rollforward'!$B93)</f>
        <v>0</v>
      </c>
      <c r="DW93" s="51">
        <f>-SUMIFS('Nov25 Dep'!J:J,'Nov25 Dep'!F:F,'Summary Rollforward'!$B93)</f>
        <v>0</v>
      </c>
      <c r="DX93" s="78">
        <f t="shared" si="92"/>
        <v>0</v>
      </c>
      <c r="DZ93" s="51">
        <f t="shared" si="93"/>
        <v>0</v>
      </c>
      <c r="EA93" s="51">
        <f>+EB93-DZ93</f>
        <v>0</v>
      </c>
      <c r="EB93" s="51">
        <f>+DS93+DU93+DW93+DV93</f>
        <v>0</v>
      </c>
      <c r="EE93" s="51">
        <f>SUMIFS('Dec 25 Inv'!H:H,'Dec 25 Inv'!E:E,'Summary Rollforward'!$B93)</f>
        <v>0</v>
      </c>
      <c r="EF93" s="51">
        <f>-SUMIFS('Dec25 Dep'!I:I,'Dec25 Dep'!F:F,'Summary Rollforward'!$B93)</f>
        <v>0</v>
      </c>
      <c r="EG93" s="78">
        <f t="shared" si="94"/>
        <v>0</v>
      </c>
      <c r="EI93" s="51">
        <f t="shared" si="95"/>
        <v>0</v>
      </c>
      <c r="EJ93" s="51">
        <f>+EK93-EI93</f>
        <v>0</v>
      </c>
      <c r="EK93" s="51">
        <f>+EB93+ED93+EF93+EE93</f>
        <v>0</v>
      </c>
    </row>
    <row r="94" spans="1:141" x14ac:dyDescent="0.3">
      <c r="B94" s="48" t="s">
        <v>1128</v>
      </c>
      <c r="DM94" s="51">
        <f>SUMIFS('Oct 25 Inv'!H:H,'Oct 25 Inv'!E:E,'Summary Rollforward'!$B94)</f>
        <v>5593</v>
      </c>
      <c r="DN94" s="51">
        <f>-SUMIFS('Oct25 Dep'!J:J,'Oct25 Dep'!F:F,'Summary Rollforward'!$B94)</f>
        <v>-5593</v>
      </c>
      <c r="DO94" s="78">
        <v>5593</v>
      </c>
      <c r="DQ94" s="51">
        <f t="shared" si="91"/>
        <v>0</v>
      </c>
      <c r="DR94" s="51">
        <f>+DS94-DQ94</f>
        <v>0</v>
      </c>
      <c r="DS94" s="51">
        <f>+DJ94+DL94+DN94+DM94</f>
        <v>0</v>
      </c>
      <c r="DV94" s="51">
        <f>SUMIFS('Nov 25 Inv'!H:H,'Nov 25 Inv'!E:E,'Summary Rollforward'!$B94)</f>
        <v>0</v>
      </c>
      <c r="DW94" s="51">
        <f>-SUMIFS('Nov25 Dep'!J:J,'Nov25 Dep'!F:F,'Summary Rollforward'!$B94)</f>
        <v>0</v>
      </c>
      <c r="DX94" s="78">
        <f t="shared" si="92"/>
        <v>0</v>
      </c>
      <c r="DZ94" s="51">
        <f t="shared" si="93"/>
        <v>0</v>
      </c>
      <c r="EA94" s="51">
        <f>+EB94-DZ94</f>
        <v>0</v>
      </c>
      <c r="EB94" s="51">
        <f>+DS94+DU94+DW94+DV94</f>
        <v>0</v>
      </c>
      <c r="EE94" s="51">
        <f>SUMIFS('Dec 25 Inv'!H:H,'Dec 25 Inv'!E:E,'Summary Rollforward'!$B94)</f>
        <v>0</v>
      </c>
      <c r="EF94" s="51">
        <f>-SUMIFS('Dec25 Dep'!I:I,'Dec25 Dep'!F:F,'Summary Rollforward'!$B94)</f>
        <v>0</v>
      </c>
      <c r="EG94" s="78">
        <f t="shared" si="94"/>
        <v>0</v>
      </c>
      <c r="EI94" s="51">
        <f t="shared" si="95"/>
        <v>0</v>
      </c>
      <c r="EJ94" s="51">
        <f>+EK94-EI94</f>
        <v>0</v>
      </c>
      <c r="EK94" s="51">
        <f>+EB94+ED94+EF94+EE94</f>
        <v>0</v>
      </c>
    </row>
    <row r="95" spans="1:141" x14ac:dyDescent="0.3">
      <c r="B95" s="48" t="s">
        <v>1153</v>
      </c>
      <c r="DL95" s="51">
        <v>5000</v>
      </c>
      <c r="DM95" s="51">
        <f>SUMIFS('Oct 25 Inv'!H:H,'Oct 25 Inv'!E:E,'Summary Rollforward'!$B95)</f>
        <v>0</v>
      </c>
      <c r="DN95" s="51">
        <f>-SUMIFS('Oct25 Dep'!J:J,'Oct25 Dep'!F:F,'Summary Rollforward'!$B95)</f>
        <v>0</v>
      </c>
      <c r="DO95" s="78">
        <f>+DL95</f>
        <v>5000</v>
      </c>
      <c r="DQ95" s="51">
        <f t="shared" si="91"/>
        <v>0</v>
      </c>
      <c r="DR95" s="51">
        <f>+DS95-DQ95</f>
        <v>5000</v>
      </c>
      <c r="DS95" s="51">
        <f>+DJ95+DL95+DN95+DM95</f>
        <v>5000</v>
      </c>
      <c r="DU95" s="51">
        <v>10000</v>
      </c>
      <c r="DV95" s="51">
        <f>SUMIFS('Nov 25 Inv'!H:H,'Nov 25 Inv'!E:E,'Summary Rollforward'!$B95)</f>
        <v>0</v>
      </c>
      <c r="DW95" s="51">
        <f>-SUMIFS('Nov25 Dep'!J:J,'Nov25 Dep'!F:F,'Summary Rollforward'!$B95)</f>
        <v>0</v>
      </c>
      <c r="DX95" s="78">
        <f t="shared" si="92"/>
        <v>10000</v>
      </c>
      <c r="DZ95" s="51">
        <f t="shared" si="93"/>
        <v>0</v>
      </c>
      <c r="EA95" s="51">
        <f>+EB95-DZ95</f>
        <v>15000</v>
      </c>
      <c r="EB95" s="51">
        <f>+DS95+DU95+DW95+DV95</f>
        <v>15000</v>
      </c>
      <c r="ED95" s="51">
        <v>7000</v>
      </c>
      <c r="EE95" s="51">
        <f>SUMIFS('Dec 25 Inv'!H:H,'Dec 25 Inv'!E:E,'Summary Rollforward'!$B95)</f>
        <v>0</v>
      </c>
      <c r="EF95" s="51">
        <f>-SUMIFS('Dec25 Dep'!I:I,'Dec25 Dep'!F:F,'Summary Rollforward'!$B95)</f>
        <v>0</v>
      </c>
      <c r="EG95" s="78">
        <f t="shared" si="94"/>
        <v>7000</v>
      </c>
      <c r="EI95" s="51">
        <f t="shared" si="95"/>
        <v>0</v>
      </c>
      <c r="EJ95" s="51">
        <f>+EK95-EI95</f>
        <v>22000</v>
      </c>
      <c r="EK95" s="51">
        <f>+EB95+ED95+EF95+EE95</f>
        <v>22000</v>
      </c>
    </row>
    <row r="96" spans="1:141" x14ac:dyDescent="0.3">
      <c r="B96" s="48" t="s">
        <v>1292</v>
      </c>
      <c r="DO96" s="78"/>
      <c r="DX96" s="78"/>
      <c r="ED96" s="51">
        <v>3300</v>
      </c>
      <c r="EE96" s="51">
        <f>SUMIFS('Dec 25 Inv'!H:H,'Dec 25 Inv'!E:E,'Summary Rollforward'!$B96)</f>
        <v>0</v>
      </c>
      <c r="EF96" s="51">
        <f>-SUMIFS('Dec25 Dep'!I:I,'Dec25 Dep'!F:F,'Summary Rollforward'!$B96)</f>
        <v>0</v>
      </c>
      <c r="EG96" s="78">
        <f t="shared" ref="EG96" si="96">+ED96</f>
        <v>3300</v>
      </c>
      <c r="EI96" s="51">
        <f t="shared" ref="EI96" si="97">+DZ96+EE96+EF96</f>
        <v>0</v>
      </c>
      <c r="EJ96" s="51">
        <f t="shared" ref="EJ96:EJ97" si="98">+EK96-EI96</f>
        <v>3300</v>
      </c>
      <c r="EK96" s="51">
        <f t="shared" ref="EK96" si="99">+EB96+ED96+EF96+EE96</f>
        <v>3300</v>
      </c>
    </row>
    <row r="97" spans="1:141" x14ac:dyDescent="0.3">
      <c r="B97" s="48" t="s">
        <v>1293</v>
      </c>
      <c r="DO97" s="78"/>
      <c r="DX97" s="78"/>
      <c r="ED97" s="51">
        <v>2000</v>
      </c>
      <c r="EE97" s="51">
        <f>SUMIFS('Dec 25 Inv'!H:H,'Dec 25 Inv'!E:E,'Summary Rollforward'!$B97)</f>
        <v>0</v>
      </c>
      <c r="EF97" s="51">
        <f>-SUMIFS('Dec25 Dep'!I:I,'Dec25 Dep'!F:F,'Summary Rollforward'!$B97)</f>
        <v>0</v>
      </c>
      <c r="EG97" s="78">
        <f t="shared" ref="EG97" si="100">+ED97</f>
        <v>2000</v>
      </c>
      <c r="EI97" s="51">
        <f t="shared" ref="EI97" si="101">+DZ97+EE97+EF97</f>
        <v>0</v>
      </c>
      <c r="EJ97" s="51">
        <f t="shared" si="98"/>
        <v>2000</v>
      </c>
      <c r="EK97" s="51">
        <f t="shared" ref="EK97" si="102">+EB97+ED97+EF97+EE97</f>
        <v>2000</v>
      </c>
    </row>
    <row r="98" spans="1:141" x14ac:dyDescent="0.3">
      <c r="B98" s="48" t="s">
        <v>7</v>
      </c>
      <c r="E98" s="51">
        <v>434.95</v>
      </c>
      <c r="F98" s="51">
        <v>-434.95</v>
      </c>
      <c r="L98" s="51">
        <v>434.95</v>
      </c>
      <c r="M98" s="51">
        <v>-434.95</v>
      </c>
      <c r="BK98" s="51">
        <v>0</v>
      </c>
      <c r="BL98" s="51">
        <v>1088.49</v>
      </c>
      <c r="BM98" s="51">
        <v>-1088.49</v>
      </c>
      <c r="BO98" s="51">
        <v>0</v>
      </c>
      <c r="BP98" s="51">
        <f>+BQ98-BO98</f>
        <v>0</v>
      </c>
      <c r="BQ98" s="51">
        <f>+BI98+BK98+BM98+BL98</f>
        <v>0</v>
      </c>
      <c r="BV98" s="403">
        <v>1220.99</v>
      </c>
      <c r="BX98" s="51">
        <f>+BO98+BT98+BU98</f>
        <v>0</v>
      </c>
      <c r="BY98" s="51">
        <f>+BZ98-BX98</f>
        <v>0</v>
      </c>
      <c r="BZ98" s="51">
        <f>+BQ98+BS98+BU98+BT98</f>
        <v>0</v>
      </c>
      <c r="CG98" s="51">
        <f>+BX98+CC98+CD98</f>
        <v>0</v>
      </c>
      <c r="CH98" s="51">
        <f>+CI98-CG98</f>
        <v>0</v>
      </c>
      <c r="CI98" s="51">
        <f>+BZ98+CB98+CD98+CC98</f>
        <v>0</v>
      </c>
      <c r="CL98" s="51">
        <f>SUMIFS('Jul 25 Inv'!H:H,'Jul 25 Inv'!E:E,'Summary Rollforward'!$B98)+10738.33</f>
        <v>11277.4</v>
      </c>
      <c r="CM98" s="51">
        <f>-SUMIFS('Jul25 Dep'!J:J,'Jul25 Dep'!F:F,'Summary Rollforward'!$B98)-10738.33</f>
        <v>-11277.4</v>
      </c>
      <c r="CN98" s="51">
        <f>CL98</f>
        <v>11277.4</v>
      </c>
      <c r="CP98" s="51">
        <f>+CG98+CL98+CM98</f>
        <v>0</v>
      </c>
      <c r="CQ98" s="51">
        <f>+CR98-CP98</f>
        <v>0</v>
      </c>
      <c r="CR98" s="51">
        <f>+CI98+CK98+CM98+CL98</f>
        <v>0</v>
      </c>
      <c r="CU98" s="51">
        <f>SUMIFS('Aug 25 Inv'!H:H,'Aug 25 Inv'!E:E,'Summary Rollforward'!$B98)</f>
        <v>977.9</v>
      </c>
      <c r="CV98" s="51">
        <f>-SUMIFS('Aug25 Dep'!J:J,'Aug25 Dep'!F:F,'Summary Rollforward'!$B98)</f>
        <v>-977.9</v>
      </c>
      <c r="CW98" s="51">
        <f>CU98</f>
        <v>977.9</v>
      </c>
      <c r="CY98" s="51">
        <f>+CP98+CU98+CV98</f>
        <v>0</v>
      </c>
      <c r="CZ98" s="51">
        <f>+DA98-CY98</f>
        <v>0</v>
      </c>
      <c r="DA98" s="51">
        <f>+CR98+CT98+CV98+CU98</f>
        <v>0</v>
      </c>
      <c r="DC98" s="51">
        <v>2528</v>
      </c>
      <c r="DD98" s="51">
        <v>2528</v>
      </c>
      <c r="DE98" s="51">
        <f>-SUMIFS('Sep25 Dep'!J:J,'Sep25 Dep'!F:F,'Summary Rollforward'!$B98)</f>
        <v>-2527.96</v>
      </c>
      <c r="DF98" s="78">
        <f>+DC98</f>
        <v>2528</v>
      </c>
      <c r="DL98" s="51">
        <v>2528</v>
      </c>
      <c r="DM98" s="51">
        <f>SUMIFS('Oct 25 Inv'!H:H,'Oct 25 Inv'!E:E,'Summary Rollforward'!$B98)</f>
        <v>0</v>
      </c>
      <c r="DN98" s="51">
        <f>-SUMIFS('Oct25 Dep'!J:J,'Oct25 Dep'!F:F,'Summary Rollforward'!$B98)</f>
        <v>0</v>
      </c>
      <c r="DO98" s="78">
        <f>+DL98</f>
        <v>2528</v>
      </c>
      <c r="DQ98" s="51">
        <f t="shared" si="91"/>
        <v>0</v>
      </c>
      <c r="DR98" s="51">
        <f>+DS98-DQ98</f>
        <v>2528</v>
      </c>
      <c r="DS98" s="51">
        <f>+DJ98+DL98+DN98+DM98</f>
        <v>2528</v>
      </c>
      <c r="DU98" s="51">
        <v>2500</v>
      </c>
      <c r="DV98" s="51">
        <f>SUMIFS('Nov 25 Inv'!H:H,'Nov 25 Inv'!E:E,'Summary Rollforward'!$B98)</f>
        <v>0</v>
      </c>
      <c r="DW98" s="51">
        <f>-SUMIFS('Nov25 Dep'!J:J,'Nov25 Dep'!F:F,'Summary Rollforward'!$B98)</f>
        <v>0</v>
      </c>
      <c r="DX98" s="78">
        <f t="shared" si="92"/>
        <v>2500</v>
      </c>
      <c r="DZ98" s="51">
        <f t="shared" si="93"/>
        <v>0</v>
      </c>
      <c r="EA98" s="51">
        <f>+EB98-DZ98</f>
        <v>5028</v>
      </c>
      <c r="EB98" s="51">
        <f>+DS98+DU98+DW98+DV98</f>
        <v>5028</v>
      </c>
      <c r="ED98" s="51">
        <f t="shared" ref="ED98" si="103">EG98-EE98</f>
        <v>-1902.5200000000004</v>
      </c>
      <c r="EE98" s="51">
        <f>SUMIFS('Dec 25 Inv'!H:H,'Dec 25 Inv'!E:E,'Summary Rollforward'!$B98)</f>
        <v>4402.5200000000004</v>
      </c>
      <c r="EF98" s="51">
        <f>-SUMIFS('Dec25 Dep'!I:I,'Dec25 Dep'!F:F,'Summary Rollforward'!$B98)</f>
        <v>-4402.5200000000004</v>
      </c>
      <c r="EG98" s="78">
        <v>2500</v>
      </c>
      <c r="EI98" s="51">
        <f t="shared" si="95"/>
        <v>0</v>
      </c>
      <c r="EJ98" s="51">
        <f>+EK98-EI98</f>
        <v>3125.4799999999996</v>
      </c>
      <c r="EK98" s="51">
        <f>+EB98+ED98+EF98+EE98</f>
        <v>3125.4799999999996</v>
      </c>
    </row>
    <row r="100" spans="1:141" x14ac:dyDescent="0.3">
      <c r="B100" s="55" t="s">
        <v>199</v>
      </c>
      <c r="E100" s="60">
        <f>SUM(E90:E99)</f>
        <v>434.95</v>
      </c>
      <c r="F100" s="60">
        <f>SUM(F90:F99)</f>
        <v>386299.16333333316</v>
      </c>
      <c r="G100" s="60">
        <f>SUM(G90:G99)</f>
        <v>386734.11333333317</v>
      </c>
      <c r="H100" s="59"/>
      <c r="I100" s="60">
        <f>SUM(I90:I99)</f>
        <v>172188.21</v>
      </c>
      <c r="J100" s="60">
        <f>SUM(J90:J99)</f>
        <v>-40834.92</v>
      </c>
      <c r="K100" s="59"/>
      <c r="L100" s="60">
        <f>SUM(L90:L99)</f>
        <v>434.95</v>
      </c>
      <c r="M100" s="60">
        <f>SUM(M90:M99)</f>
        <v>517652.45333333319</v>
      </c>
      <c r="N100" s="60">
        <f>SUM(N90:N99)</f>
        <v>518087.4033333332</v>
      </c>
      <c r="O100" s="59"/>
      <c r="P100" s="60">
        <f>SUM(P90:P99)</f>
        <v>226777.66999999995</v>
      </c>
      <c r="Q100" s="60">
        <f>SUM(Q90:Q99)</f>
        <v>-7069.46</v>
      </c>
      <c r="R100" s="59"/>
      <c r="S100" s="60">
        <f>SUM(S90:S99)</f>
        <v>0</v>
      </c>
      <c r="T100" s="60">
        <f>SUM(T90:T99)</f>
        <v>737795.61333333317</v>
      </c>
      <c r="U100" s="60">
        <f>SUM(U90:U99)</f>
        <v>737795.61333333317</v>
      </c>
      <c r="V100" s="59"/>
      <c r="W100" s="60">
        <f>SUM(W90:W99)</f>
        <v>168371.21</v>
      </c>
      <c r="X100" s="60">
        <f>SUM(X90:X99)</f>
        <v>0</v>
      </c>
      <c r="Y100" s="59"/>
      <c r="Z100" s="60">
        <f>SUM(Z90:Z99)</f>
        <v>0</v>
      </c>
      <c r="AA100" s="60">
        <f>SUM(AA90:AA99)</f>
        <v>906166.82333333325</v>
      </c>
      <c r="AB100" s="60">
        <f>SUM(AB90:AB99)</f>
        <v>906166.82333333325</v>
      </c>
      <c r="AC100" s="59"/>
      <c r="AD100" s="60">
        <f>SUM(AD90:AD99)</f>
        <v>-352973.05</v>
      </c>
      <c r="AE100" s="60">
        <f>SUM(AE90:AE99)</f>
        <v>497748.05</v>
      </c>
      <c r="AF100" s="60">
        <f>SUM(AF90:AF99)</f>
        <v>0</v>
      </c>
      <c r="AG100" s="60">
        <f>SUM(AG90:AG99)</f>
        <v>-513636.6</v>
      </c>
      <c r="AH100" s="59"/>
      <c r="AI100" s="60">
        <f>SUM(AI90:AI99)</f>
        <v>0</v>
      </c>
      <c r="AJ100" s="60">
        <f>SUM(AJ90:AJ99)</f>
        <v>537305.22333333315</v>
      </c>
      <c r="AK100" s="60">
        <f>SUM(AK90:AK99)</f>
        <v>537305.22333333315</v>
      </c>
      <c r="AL100" s="59"/>
      <c r="AM100" s="60">
        <f>SUM(AM90:AM99)</f>
        <v>170272.6</v>
      </c>
      <c r="AN100" s="60">
        <f>SUM(AN90:AN99)</f>
        <v>519807</v>
      </c>
      <c r="AO100" s="60">
        <f>SUM(AO90:AO99)</f>
        <v>-519807.88999999996</v>
      </c>
      <c r="AP100" s="59"/>
      <c r="AQ100" s="60">
        <f>SUM(AQ90:AQ99)</f>
        <v>-0.88999999997395207</v>
      </c>
      <c r="AR100" s="60">
        <f>SUM(AR90:AR99)</f>
        <v>187770.82333333322</v>
      </c>
      <c r="AS100" s="60">
        <f>SUM(AS90:AS99)</f>
        <v>187769.93333333323</v>
      </c>
      <c r="AT100" s="59"/>
      <c r="AU100" s="60">
        <f>SUM(AU90:AU99)</f>
        <v>142482</v>
      </c>
      <c r="AV100" s="60">
        <f>SUM(AV90:AV99)</f>
        <v>1278.5899999999999</v>
      </c>
      <c r="AW100" s="60">
        <f>SUM(AW90:AW99)</f>
        <v>-1278.5899999999999</v>
      </c>
      <c r="AX100" s="59"/>
      <c r="AY100" s="60">
        <f>SUM(AY90:AY99)</f>
        <v>-0.88999999997395207</v>
      </c>
      <c r="AZ100" s="60">
        <f>SUM(AZ90:AZ99)</f>
        <v>330252.82333333325</v>
      </c>
      <c r="BA100" s="60">
        <f>SUM(BA90:BA99)</f>
        <v>330251.93333333323</v>
      </c>
      <c r="BB100" s="59"/>
      <c r="BC100" s="60">
        <f>SUM(BC90:BC99)</f>
        <v>147419.54</v>
      </c>
      <c r="BD100" s="60">
        <f>SUM(BD90:BD99)</f>
        <v>36113.630000000005</v>
      </c>
      <c r="BE100" s="60">
        <f>SUM(BE90:BE99)</f>
        <v>-36113.630000000005</v>
      </c>
      <c r="BF100" s="59"/>
      <c r="BG100" s="60">
        <f>SUM(BG90:BG99)</f>
        <v>0</v>
      </c>
      <c r="BH100" s="60">
        <f>SUM(BH90:BH99)</f>
        <v>441558.73333333322</v>
      </c>
      <c r="BI100" s="60">
        <f>SUM(BI90:BI99)</f>
        <v>441558.73333333322</v>
      </c>
      <c r="BJ100" s="59"/>
      <c r="BK100" s="60">
        <f>SUM(BK90:BK99)</f>
        <v>123708</v>
      </c>
      <c r="BL100" s="60">
        <f>SUM(BL90:BL99)</f>
        <v>1088.49</v>
      </c>
      <c r="BM100" s="60">
        <f>SUM(BM90:BM99)</f>
        <v>-1088.49</v>
      </c>
      <c r="BN100" s="59"/>
      <c r="BO100" s="60">
        <f>SUM(BO90:BO99)</f>
        <v>0</v>
      </c>
      <c r="BP100" s="60">
        <f>SUM(BP90:BP99)</f>
        <v>565266.73333333328</v>
      </c>
      <c r="BQ100" s="60">
        <f>SUM(BQ90:BQ99)</f>
        <v>565266.73333333328</v>
      </c>
      <c r="BR100" s="59"/>
      <c r="BS100" s="60">
        <f>SUM(BS90:BS99)</f>
        <v>-354526.38</v>
      </c>
      <c r="BT100" s="60">
        <f>SUM(BT90:BT99)</f>
        <v>518590.38</v>
      </c>
      <c r="BU100" s="60">
        <f>SUM(BU90:BU99)</f>
        <v>-512612.64</v>
      </c>
      <c r="BV100" s="60">
        <f>SUM(BV90:BV99)</f>
        <v>250340.99</v>
      </c>
      <c r="BW100" s="59"/>
      <c r="BX100" s="60">
        <f>SUM(BX90:BX99)</f>
        <v>5977.7399999999907</v>
      </c>
      <c r="BY100" s="60">
        <f>SUM(BY90:BY99)</f>
        <v>289818.61333333323</v>
      </c>
      <c r="BZ100" s="60">
        <f>SUM(BZ90:BZ99)</f>
        <v>295796.35333333322</v>
      </c>
      <c r="CA100" s="59"/>
      <c r="CB100" s="60">
        <f>SUM(CB90:CB99)</f>
        <v>120900</v>
      </c>
      <c r="CC100" s="60">
        <f>SUM(CC90:CC99)</f>
        <v>34223.31</v>
      </c>
      <c r="CD100" s="60">
        <f>SUM(CD90:CD99)</f>
        <v>-40201.050000000003</v>
      </c>
      <c r="CE100" s="409">
        <f>SUM(CE90:CE99)</f>
        <v>114922.26</v>
      </c>
      <c r="CF100" s="59"/>
      <c r="CG100" s="60">
        <f>SUM(CG90:CG99)</f>
        <v>-9.0949470177292824E-12</v>
      </c>
      <c r="CH100" s="60">
        <f>SUM(CH90:CH99)</f>
        <v>376495.30333333323</v>
      </c>
      <c r="CI100" s="60">
        <f>SUM(CI90:CI99)</f>
        <v>376495.30333333323</v>
      </c>
      <c r="CJ100" s="59"/>
      <c r="CK100" s="60">
        <f>SUM(CK90:CK99)</f>
        <v>103115</v>
      </c>
      <c r="CL100" s="60">
        <f>SUM(CL90:CL99)</f>
        <v>11277.4</v>
      </c>
      <c r="CM100" s="60">
        <f>SUM(CM90:CM99)</f>
        <v>-11277.4</v>
      </c>
      <c r="CN100" s="409">
        <f>SUM(CN90:CN99)</f>
        <v>114392.4</v>
      </c>
      <c r="CO100" s="59"/>
      <c r="CP100" s="60">
        <f>SUM(CP90:CP99)</f>
        <v>-9.0949470177292824E-12</v>
      </c>
      <c r="CQ100" s="60">
        <f>SUM(CQ90:CQ99)</f>
        <v>479610.30333333323</v>
      </c>
      <c r="CR100" s="60">
        <f>SUM(CR90:CR99)</f>
        <v>479610.30333333323</v>
      </c>
      <c r="CT100" s="60">
        <f>SUM(CT90:CT99)</f>
        <v>120901</v>
      </c>
      <c r="CU100" s="60">
        <f>SUM(CU90:CU99)</f>
        <v>325349.27</v>
      </c>
      <c r="CV100" s="60">
        <f>SUM(CV90:CV99)</f>
        <v>-325349.27</v>
      </c>
      <c r="CW100" s="409">
        <f>SUM(CW90:CW99)</f>
        <v>121878.9</v>
      </c>
      <c r="CX100" s="59"/>
      <c r="CY100" s="60">
        <f>SUM(CY90:CY99)</f>
        <v>0</v>
      </c>
      <c r="CZ100" s="60">
        <f>SUM(CZ90:CZ99)</f>
        <v>276139.93333333323</v>
      </c>
      <c r="DA100" s="60">
        <f>SUM(DA90:DA99)</f>
        <v>276139.93333333323</v>
      </c>
      <c r="DC100" s="60">
        <f>SUM(DC90:DC99)</f>
        <v>116796.49</v>
      </c>
      <c r="DD100" s="60">
        <f>SUM(DD90:DD99)</f>
        <v>20430.97</v>
      </c>
      <c r="DE100" s="60">
        <f>SUM(DE90:DE99)</f>
        <v>-20430.93</v>
      </c>
      <c r="DF100" s="409">
        <f>SUM(DF90:DF99)</f>
        <v>116796.49</v>
      </c>
      <c r="DG100" s="59"/>
      <c r="DH100" s="60">
        <f>SUM(DH90:DH99)</f>
        <v>0</v>
      </c>
      <c r="DI100" s="60">
        <f>SUM(DI90:DI99)</f>
        <v>372505.45333333325</v>
      </c>
      <c r="DJ100" s="60">
        <f>SUM(DJ90:DJ99)</f>
        <v>372505.45333333325</v>
      </c>
      <c r="DL100" s="60">
        <f>SUM(DL90:DL99)</f>
        <v>216612</v>
      </c>
      <c r="DM100" s="60">
        <f>SUM(DM90:DM99)</f>
        <v>436192.14999999997</v>
      </c>
      <c r="DN100" s="60">
        <f>SUM(DN90:DN99)</f>
        <v>-436192.14999999997</v>
      </c>
      <c r="DO100" s="99">
        <f>SUM(DO90:DO99)</f>
        <v>222205</v>
      </c>
      <c r="DP100" s="59"/>
      <c r="DQ100" s="60">
        <f>SUM(DQ90:DQ99)</f>
        <v>0</v>
      </c>
      <c r="DR100" s="60">
        <f>SUM(DR90:DR99)</f>
        <v>158518.30333333329</v>
      </c>
      <c r="DS100" s="60">
        <f>SUM(DS90:DS99)</f>
        <v>158518.30333333329</v>
      </c>
      <c r="DU100" s="60">
        <f>SUM(DU90:DU99)</f>
        <v>152500</v>
      </c>
      <c r="DV100" s="60">
        <f>SUM(DV90:DV99)</f>
        <v>0</v>
      </c>
      <c r="DW100" s="60">
        <f>SUM(DW90:DW99)</f>
        <v>0</v>
      </c>
      <c r="DX100" s="409">
        <f>SUM(DX90:DX99)</f>
        <v>152500</v>
      </c>
      <c r="DY100" s="59"/>
      <c r="DZ100" s="60">
        <f>SUM(DZ90:DZ99)</f>
        <v>0</v>
      </c>
      <c r="EA100" s="60">
        <f>SUM(EA90:EA99)</f>
        <v>311018.30333333329</v>
      </c>
      <c r="EB100" s="60">
        <f>SUM(EB90:EB99)</f>
        <v>311018.30333333329</v>
      </c>
      <c r="ED100" s="60">
        <f>SUM(ED90:ED99)</f>
        <v>145397.48000000001</v>
      </c>
      <c r="EE100" s="60">
        <f>SUM(EE90:EE99)</f>
        <v>23395.260000000002</v>
      </c>
      <c r="EF100" s="60">
        <f>SUM(EF90:EF99)</f>
        <v>-23395.260000000002</v>
      </c>
      <c r="EG100" s="409">
        <f>SUM(EG90:EG99)</f>
        <v>149800</v>
      </c>
      <c r="EH100" s="59"/>
      <c r="EI100" s="60">
        <f>SUM(EI90:EI99)</f>
        <v>0</v>
      </c>
      <c r="EJ100" s="60">
        <f>SUM(EJ90:EJ99)</f>
        <v>437423.04333333328</v>
      </c>
      <c r="EK100" s="60">
        <f>SUM(EK90:EK99)</f>
        <v>437423.04333333328</v>
      </c>
    </row>
    <row r="101" spans="1:141" x14ac:dyDescent="0.3">
      <c r="G101" s="51">
        <f>+G100-'AR Calculation - Comm'!AM4</f>
        <v>0</v>
      </c>
      <c r="N101" s="51">
        <f>+N100-'AR Calculation - Comm'!AN4</f>
        <v>-15423.196666666656</v>
      </c>
    </row>
    <row r="102" spans="1:141" x14ac:dyDescent="0.3">
      <c r="A102" s="55" t="s">
        <v>5</v>
      </c>
      <c r="E102" s="60">
        <f>+E87+E100</f>
        <v>1473101.6199999999</v>
      </c>
      <c r="F102" s="60">
        <f>+F87+F100</f>
        <v>1160656.7803207925</v>
      </c>
      <c r="G102" s="60">
        <f>+G87+G100</f>
        <v>2633758.4003207926</v>
      </c>
      <c r="I102" s="60">
        <f>+I87+I100</f>
        <v>1010820.3099999999</v>
      </c>
      <c r="J102" s="60">
        <f>+J87+J100</f>
        <v>-387476.58999999997</v>
      </c>
      <c r="L102" s="60">
        <f>+L87+L100</f>
        <v>1790518.21</v>
      </c>
      <c r="M102" s="60">
        <f>+M87+M100</f>
        <v>981063.91032079258</v>
      </c>
      <c r="N102" s="60">
        <f>+N87+N100</f>
        <v>3257102.1203207928</v>
      </c>
      <c r="P102" s="60">
        <f>+P87+P100</f>
        <v>1102820.31</v>
      </c>
      <c r="Q102" s="60">
        <f>+Q87+Q100</f>
        <v>-738102.72</v>
      </c>
      <c r="S102" s="60">
        <f>+S87+S100</f>
        <v>1912216.67</v>
      </c>
      <c r="T102" s="60">
        <f>+T87+T100</f>
        <v>1054137.5169874593</v>
      </c>
      <c r="U102" s="60">
        <f>+U87+U100</f>
        <v>3479819.7103207926</v>
      </c>
      <c r="W102" s="60">
        <f>+W87+W100</f>
        <v>1050880.2566666666</v>
      </c>
      <c r="X102" s="60">
        <f>+X87+X100</f>
        <v>-839066.67</v>
      </c>
      <c r="Z102" s="60">
        <f>+Z87+Z100</f>
        <v>2028354.67</v>
      </c>
      <c r="AA102" s="60">
        <f>+AA87+AA100</f>
        <v>1107137.6892869638</v>
      </c>
      <c r="AB102" s="60">
        <f>+AB87+AB100</f>
        <v>3621012.3592869639</v>
      </c>
      <c r="AD102" s="60">
        <f>+AD87+AD100</f>
        <v>523982.42666666681</v>
      </c>
      <c r="AE102" s="60">
        <f>+AE87+AE100</f>
        <v>1273178.05</v>
      </c>
      <c r="AF102" s="60">
        <f>+AF87+AF100</f>
        <v>-126689</v>
      </c>
      <c r="AG102" s="60">
        <f>+AG87+AG100</f>
        <v>-1369253.27</v>
      </c>
      <c r="AI102" s="60">
        <f>+AI87+AI100</f>
        <v>1948168</v>
      </c>
      <c r="AJ102" s="60">
        <f>+AJ87+AJ100</f>
        <v>1488542.56595363</v>
      </c>
      <c r="AK102" s="60">
        <f>+AK87+AK100</f>
        <v>3922230.5659536305</v>
      </c>
      <c r="AM102" s="60">
        <f>+AM87+AM100</f>
        <v>215256.6</v>
      </c>
      <c r="AN102" s="60">
        <f>+AN87+AN100</f>
        <v>1035873</v>
      </c>
      <c r="AO102" s="60">
        <f>+AO87+AO100</f>
        <v>-1116337.8899999999</v>
      </c>
      <c r="AQ102" s="60">
        <f>+AQ87+AQ100</f>
        <v>1867703.11</v>
      </c>
      <c r="AR102" s="60">
        <f>+AR87+AR100</f>
        <v>1183992.1659536301</v>
      </c>
      <c r="AS102" s="60">
        <f>+AS87+AS100</f>
        <v>3537215.2759536305</v>
      </c>
      <c r="AU102" s="60">
        <f>+AU87+AU100</f>
        <v>623103</v>
      </c>
      <c r="AV102" s="60">
        <f>+AV87+AV100</f>
        <v>120450.59</v>
      </c>
      <c r="AW102" s="60">
        <f>+AW87+AW100</f>
        <v>-160277.59</v>
      </c>
      <c r="AY102" s="60">
        <f>+AY87+AY100</f>
        <v>1827876.11</v>
      </c>
      <c r="AZ102" s="60">
        <f>+AZ87+AZ100</f>
        <v>1807095.1659536303</v>
      </c>
      <c r="BA102" s="60">
        <f>+BA87+BA100</f>
        <v>4120491.2759536305</v>
      </c>
      <c r="BC102" s="60">
        <f>+BC87+BC100</f>
        <v>-278790.45999999996</v>
      </c>
      <c r="BD102" s="60">
        <f>+BD87+BD100</f>
        <v>1021213.63</v>
      </c>
      <c r="BE102" s="60">
        <f>+BE87+BE100</f>
        <v>-551294.63</v>
      </c>
      <c r="BG102" s="60">
        <f>+BG87+BG100</f>
        <v>2297796</v>
      </c>
      <c r="BH102" s="60">
        <f>+BH87+BH100</f>
        <v>1977711.0759536303</v>
      </c>
      <c r="BI102" s="60">
        <f>+BI87+BI100</f>
        <v>4275507.0759536307</v>
      </c>
      <c r="BK102" s="60">
        <f>+BK87+BK100</f>
        <v>-130422</v>
      </c>
      <c r="BL102" s="60">
        <f>+BL87+BL100</f>
        <v>777714.49</v>
      </c>
      <c r="BM102" s="60">
        <f>+BM87+BM100</f>
        <v>-201124.49</v>
      </c>
      <c r="BO102" s="60">
        <f>+BO87+BO100</f>
        <v>2874386</v>
      </c>
      <c r="BP102" s="60">
        <f>+BP87+BP100</f>
        <v>1847289.0759536303</v>
      </c>
      <c r="BQ102" s="60">
        <f>+BQ87+BQ100</f>
        <v>4721675.0759536307</v>
      </c>
      <c r="BS102" s="60">
        <f>+BS87+BS100</f>
        <v>-587723.34666666668</v>
      </c>
      <c r="BT102" s="60">
        <f>+BT87+BT100</f>
        <v>1227879.3799999999</v>
      </c>
      <c r="BU102" s="60">
        <f>+BU87+BU100</f>
        <v>-1357004.6400000001</v>
      </c>
      <c r="BV102" s="60">
        <f>+BV87+BV100</f>
        <v>726433.02333333332</v>
      </c>
      <c r="BX102" s="60">
        <f>+BX87+BX100</f>
        <v>2745260.74</v>
      </c>
      <c r="BY102" s="60">
        <f>+BY87+BY100</f>
        <v>1338643.9892869636</v>
      </c>
      <c r="BZ102" s="60">
        <f>+BZ87+BZ100</f>
        <v>4083904.7292869641</v>
      </c>
      <c r="CB102" s="60">
        <f>+CB87+CB100</f>
        <v>258257.55491980174</v>
      </c>
      <c r="CC102" s="60">
        <f>+CC87+CC100</f>
        <v>609937.64000000013</v>
      </c>
      <c r="CD102" s="60">
        <f>+CD87+CD100</f>
        <v>-1399905.05</v>
      </c>
      <c r="CE102" s="60">
        <f>+CE87+CE100</f>
        <v>827994.14491980185</v>
      </c>
      <c r="CG102" s="60">
        <f>+CG87+CG100</f>
        <v>1955293.33</v>
      </c>
      <c r="CH102" s="60">
        <f>+CH87+CH100</f>
        <v>1562678.2342067654</v>
      </c>
      <c r="CI102" s="60">
        <f>+CI87+CI100</f>
        <v>3517971.564206765</v>
      </c>
      <c r="CK102" s="60">
        <f>+CK87+CK100</f>
        <v>305614.39999999997</v>
      </c>
      <c r="CL102" s="60">
        <f>+CL87+CL100</f>
        <v>750808.93</v>
      </c>
      <c r="CM102" s="60">
        <f>+CM87+CM100</f>
        <v>-695527.4</v>
      </c>
      <c r="CN102" s="60">
        <f>+CN87+CN100</f>
        <v>1056423.33</v>
      </c>
      <c r="CP102" s="60">
        <f>+CP87+CP100</f>
        <v>2010574.86</v>
      </c>
      <c r="CQ102" s="60">
        <f>+CQ87+CQ100</f>
        <v>1868292.6342067653</v>
      </c>
      <c r="CR102" s="60">
        <f>+CR87+CR100</f>
        <v>3878867.4942067652</v>
      </c>
      <c r="CT102" s="60">
        <f>+CT87+CT100</f>
        <v>500875.88277777773</v>
      </c>
      <c r="CU102" s="60">
        <f>+CU87+CU100</f>
        <v>838619.20000000007</v>
      </c>
      <c r="CV102" s="60">
        <f>+CV87+CV100</f>
        <v>-997664.60000000009</v>
      </c>
      <c r="CW102" s="60">
        <f>+CW87+CW100</f>
        <v>1015123.7127777778</v>
      </c>
      <c r="CY102" s="60">
        <f>+CY87+CY100</f>
        <v>1851529.46</v>
      </c>
      <c r="CZ102" s="60">
        <f>+CZ87+CZ100</f>
        <v>2044797.1469845432</v>
      </c>
      <c r="DA102" s="60">
        <f>+DA87+DA100</f>
        <v>3896326.6069845431</v>
      </c>
      <c r="DC102" s="60">
        <f>+DC87+DC100</f>
        <v>494032.86944444443</v>
      </c>
      <c r="DD102" s="60">
        <f>+DD87+DD100</f>
        <v>763144.8</v>
      </c>
      <c r="DE102" s="60">
        <f>+DE87+DE100</f>
        <v>-1195999.3899999999</v>
      </c>
      <c r="DF102" s="60">
        <f>+DF87+DF100</f>
        <v>1236746.6994444444</v>
      </c>
      <c r="DH102" s="60">
        <f>+DH87+DH100</f>
        <v>1418674.83</v>
      </c>
      <c r="DI102" s="60">
        <f>+DI87+DI100</f>
        <v>2518399.0464289878</v>
      </c>
      <c r="DJ102" s="60">
        <f>+DJ87+DJ100</f>
        <v>3937073.8764289874</v>
      </c>
      <c r="DL102" s="60">
        <f>+DL87+DL100</f>
        <v>229926.72666666668</v>
      </c>
      <c r="DM102" s="60">
        <f>+DM87+DM100</f>
        <v>1439265.68</v>
      </c>
      <c r="DN102" s="60">
        <f>+DN87+DN100</f>
        <v>-1105880.28</v>
      </c>
      <c r="DO102" s="60">
        <f>+DO87+DO100</f>
        <v>1238593.2566666666</v>
      </c>
      <c r="DQ102" s="60">
        <f>+DQ87+DQ100</f>
        <v>1752060.23</v>
      </c>
      <c r="DR102" s="60">
        <f>+DR87+DR100</f>
        <v>2317726.6230956544</v>
      </c>
      <c r="DS102" s="60">
        <f>+DS87+DS100</f>
        <v>4069786.8530956549</v>
      </c>
      <c r="DU102" s="60">
        <f>+DU87+DU100</f>
        <v>204863.46000000002</v>
      </c>
      <c r="DV102" s="60">
        <f>+DV87+DV100</f>
        <v>872986.9</v>
      </c>
      <c r="DW102" s="60">
        <f>+DW87+DW100</f>
        <v>-538643</v>
      </c>
      <c r="DX102" s="60">
        <f>+DX87+DX100</f>
        <v>1077850.3600000001</v>
      </c>
      <c r="DZ102" s="60">
        <f>+DZ87+DZ100</f>
        <v>2086404.13</v>
      </c>
      <c r="EA102" s="60">
        <f>+EA87+EA100</f>
        <v>2522590.0830956548</v>
      </c>
      <c r="EB102" s="60">
        <f>+EB87+EB100</f>
        <v>4608994.2130956547</v>
      </c>
      <c r="ED102" s="60">
        <f>+ED87+ED100</f>
        <v>251527.43095238108</v>
      </c>
      <c r="EE102" s="60">
        <f>+EE87+EE100</f>
        <v>976526.07</v>
      </c>
      <c r="EF102" s="60">
        <f>+EF87+EF100</f>
        <v>-968601.89</v>
      </c>
      <c r="EG102" s="60">
        <f>+EG87+EG100</f>
        <v>1209060.7609523812</v>
      </c>
      <c r="EI102" s="60">
        <f>+EI87+EI100</f>
        <v>2094328.3099999996</v>
      </c>
      <c r="EJ102" s="60">
        <f>+EJ87+EJ100</f>
        <v>2755124.774048036</v>
      </c>
      <c r="EK102" s="60">
        <f>+EK87+EK100</f>
        <v>4849453.0840480356</v>
      </c>
    </row>
    <row r="103" spans="1:141" x14ac:dyDescent="0.3">
      <c r="G103" s="51">
        <v>2646258</v>
      </c>
    </row>
    <row r="104" spans="1:141" x14ac:dyDescent="0.3">
      <c r="G104" s="51">
        <f>+G102-G103</f>
        <v>-12499.599679207429</v>
      </c>
      <c r="CD104" s="51">
        <f>CD102+'Jun25 Dep'!I30</f>
        <v>-34221.130000000121</v>
      </c>
    </row>
    <row r="105" spans="1:141" x14ac:dyDescent="0.3">
      <c r="A105" s="48" t="s">
        <v>342</v>
      </c>
      <c r="P105" s="51">
        <v>1104475.1300000001</v>
      </c>
      <c r="W105" s="51">
        <v>1050776.67</v>
      </c>
      <c r="AR105" s="347">
        <v>1183557</v>
      </c>
      <c r="AZ105" s="347">
        <v>1806661</v>
      </c>
      <c r="BH105" s="347">
        <v>1977276</v>
      </c>
      <c r="BL105" s="51">
        <v>772644</v>
      </c>
      <c r="BP105" s="347">
        <v>1846855</v>
      </c>
      <c r="BT105" s="51">
        <v>772644</v>
      </c>
      <c r="BV105" s="51">
        <v>727328</v>
      </c>
      <c r="BY105" s="347">
        <v>1344621</v>
      </c>
      <c r="CC105" s="51">
        <v>772644</v>
      </c>
      <c r="CE105" s="51">
        <v>827994</v>
      </c>
      <c r="CH105" s="347">
        <v>1562678</v>
      </c>
      <c r="CN105" s="347">
        <v>114392.4</v>
      </c>
      <c r="CO105" s="343"/>
      <c r="CP105" s="347">
        <v>2010574.86</v>
      </c>
      <c r="CQ105" s="347">
        <v>1868292</v>
      </c>
      <c r="CR105" s="347" t="s">
        <v>930</v>
      </c>
      <c r="CW105" s="347">
        <v>121879.27</v>
      </c>
      <c r="CX105" s="343"/>
      <c r="CY105" s="347">
        <v>1851529.4600000002</v>
      </c>
      <c r="CZ105" s="347">
        <v>2044797</v>
      </c>
      <c r="DA105" s="347" t="s">
        <v>930</v>
      </c>
      <c r="DF105" s="347">
        <v>116796</v>
      </c>
      <c r="DG105" s="343"/>
      <c r="DH105" s="347">
        <v>1418674.83</v>
      </c>
      <c r="DI105" s="347">
        <v>2518399</v>
      </c>
      <c r="DJ105" s="347" t="s">
        <v>1080</v>
      </c>
      <c r="DO105" s="347">
        <v>222206.15</v>
      </c>
      <c r="DP105" s="343"/>
      <c r="DQ105" s="347">
        <v>1752060.23</v>
      </c>
      <c r="DR105" s="347">
        <v>2317727</v>
      </c>
      <c r="DS105" s="347" t="s">
        <v>1080</v>
      </c>
      <c r="DX105" s="347">
        <v>152499</v>
      </c>
      <c r="DY105" s="343"/>
      <c r="DZ105" s="347">
        <v>2086404.13</v>
      </c>
      <c r="EA105" s="347">
        <v>2522590</v>
      </c>
      <c r="EB105" s="347" t="s">
        <v>1080</v>
      </c>
      <c r="EG105" s="347">
        <v>149799.26</v>
      </c>
      <c r="EH105" s="343"/>
      <c r="EI105" s="347">
        <v>2094328.3099999998</v>
      </c>
      <c r="EJ105" s="347">
        <v>2755124</v>
      </c>
      <c r="EK105" s="347" t="s">
        <v>1080</v>
      </c>
    </row>
    <row r="106" spans="1:141" x14ac:dyDescent="0.3">
      <c r="AR106" s="51">
        <f>+AR105-AR102</f>
        <v>-435.16595363011584</v>
      </c>
      <c r="AZ106" s="51">
        <f>+AZ105-AZ102</f>
        <v>-434.16595363034867</v>
      </c>
      <c r="BH106" s="51">
        <f>+BH105-BH102</f>
        <v>-435.07595363026485</v>
      </c>
      <c r="BL106" s="51">
        <f>+BL105-BL87</f>
        <v>-3982</v>
      </c>
      <c r="BP106" s="51">
        <f>+BP105-BP102</f>
        <v>-434.07595363026485</v>
      </c>
      <c r="BQ106" s="51">
        <f>+BQ90+BU90</f>
        <v>159055.30333333323</v>
      </c>
      <c r="BT106" s="51">
        <f>+BT105-BT87</f>
        <v>63355</v>
      </c>
      <c r="BV106" s="78"/>
      <c r="BY106" s="51">
        <f>+BY105-BY102</f>
        <v>5977.0107130364049</v>
      </c>
      <c r="CC106" s="51">
        <f>+CC105-CC87</f>
        <v>196929.66999999993</v>
      </c>
      <c r="CE106" s="51">
        <f>+CE105-CE102</f>
        <v>-0.14491980185266584</v>
      </c>
      <c r="CH106" s="51">
        <f>+CH105-CH102</f>
        <v>-0.23420676542446017</v>
      </c>
      <c r="CN106" s="51">
        <f>+CN105-CN100</f>
        <v>0</v>
      </c>
      <c r="CP106" s="51">
        <f>+CP105-CP102</f>
        <v>0</v>
      </c>
      <c r="CQ106" s="51">
        <f>+CQ105-CQ102</f>
        <v>-0.63420676533132792</v>
      </c>
      <c r="CW106" s="51">
        <f>+CW105-CW100</f>
        <v>0.3700000000098953</v>
      </c>
      <c r="CY106" s="51">
        <f>+CY105-CY102</f>
        <v>0</v>
      </c>
      <c r="CZ106" s="51">
        <f>+CZ105-CZ102</f>
        <v>-0.1469845431856811</v>
      </c>
      <c r="DE106" s="404" t="s">
        <v>1084</v>
      </c>
      <c r="DF106" s="404">
        <f>+DF105-DF100</f>
        <v>-0.49000000000523869</v>
      </c>
      <c r="DH106" s="51">
        <f>+DH105-DH102</f>
        <v>0</v>
      </c>
      <c r="DI106" s="51">
        <f>+DI105-DI102</f>
        <v>-4.6428987756371498E-2</v>
      </c>
      <c r="DN106" s="404" t="s">
        <v>1084</v>
      </c>
      <c r="DO106" s="404">
        <f>+DO105-DO100</f>
        <v>1.1499999999941792</v>
      </c>
      <c r="DQ106" s="51">
        <f>+DQ105-DQ102</f>
        <v>0</v>
      </c>
      <c r="DR106" s="51">
        <f>+DR105-DR102</f>
        <v>0.37690434558317065</v>
      </c>
      <c r="DW106" s="404" t="s">
        <v>1084</v>
      </c>
      <c r="DX106" s="404">
        <f>+DX105-DX100</f>
        <v>-1</v>
      </c>
      <c r="DZ106" s="51">
        <f>+DZ105-DZ102</f>
        <v>0</v>
      </c>
      <c r="EA106" s="51">
        <f>+EA105-EA102</f>
        <v>-8.3095654845237732E-2</v>
      </c>
      <c r="EF106" s="404" t="s">
        <v>1084</v>
      </c>
      <c r="EG106" s="404">
        <f>+EG105-EG100</f>
        <v>-0.73999999999068677</v>
      </c>
      <c r="EI106" s="51">
        <f>+EI105-EI102</f>
        <v>0</v>
      </c>
      <c r="EJ106" s="51">
        <f>+EJ105-EJ102</f>
        <v>-0.77404803596436977</v>
      </c>
    </row>
    <row r="107" spans="1:141" x14ac:dyDescent="0.3">
      <c r="P107" s="51">
        <f>+P105-P102</f>
        <v>1654.8200000000652</v>
      </c>
      <c r="W107" s="51">
        <f>+W105-W102</f>
        <v>-103.58666666666977</v>
      </c>
      <c r="CE107" s="51">
        <v>114922.31</v>
      </c>
      <c r="CN107" s="347">
        <v>1056422.93</v>
      </c>
      <c r="CW107" s="347">
        <v>1015124.2000000001</v>
      </c>
      <c r="DF107" s="347">
        <v>1236746.7</v>
      </c>
      <c r="DO107" s="347">
        <v>1238593.68</v>
      </c>
      <c r="DX107" s="347">
        <v>1077849.8999999999</v>
      </c>
      <c r="EG107" s="347">
        <v>1209060.07</v>
      </c>
    </row>
    <row r="108" spans="1:141" x14ac:dyDescent="0.3">
      <c r="BP108" s="51">
        <v>7508720</v>
      </c>
      <c r="CE108" s="51">
        <f>CE100-CE107</f>
        <v>-5.0000000002910383E-2</v>
      </c>
      <c r="CH108" s="51">
        <v>1887321</v>
      </c>
      <c r="CN108" s="51">
        <f>+CN107-CN102</f>
        <v>-0.40000000013969839</v>
      </c>
      <c r="CW108" s="51">
        <f>+CW107-CW102</f>
        <v>0.48722222226206213</v>
      </c>
      <c r="DE108" s="404" t="s">
        <v>1083</v>
      </c>
      <c r="DF108" s="405">
        <f>+DF107-DF102</f>
        <v>5.5555556900799274E-4</v>
      </c>
      <c r="DH108" s="407"/>
      <c r="DN108" s="404" t="s">
        <v>1083</v>
      </c>
      <c r="DO108" s="405">
        <f>+DO107-DO102</f>
        <v>0.42333333333954215</v>
      </c>
      <c r="DQ108" s="407"/>
      <c r="DW108" s="404" t="s">
        <v>1083</v>
      </c>
      <c r="DX108" s="405">
        <f>+DX107-DX102</f>
        <v>-0.46000000019557774</v>
      </c>
      <c r="DZ108" s="407"/>
      <c r="EF108" s="404" t="s">
        <v>1083</v>
      </c>
      <c r="EG108" s="405">
        <f>+EG107-EG102</f>
        <v>-0.69095238111913204</v>
      </c>
      <c r="EI108" s="407"/>
    </row>
    <row r="109" spans="1:141" x14ac:dyDescent="0.3">
      <c r="BP109" s="51">
        <f>+BP108*0.018</f>
        <v>135156.96</v>
      </c>
      <c r="CH109" s="51">
        <f>+CH108-CH102</f>
        <v>324642.76579323458</v>
      </c>
    </row>
    <row r="110" spans="1:141" x14ac:dyDescent="0.3">
      <c r="DF110" s="408"/>
      <c r="DO110" s="408"/>
      <c r="DX110" s="408"/>
      <c r="ED110" s="463" t="s">
        <v>1313</v>
      </c>
      <c r="EG110" s="408">
        <f>'Contract Data'!FO143</f>
        <v>45520.80999999999</v>
      </c>
    </row>
    <row r="111" spans="1:141" x14ac:dyDescent="0.3">
      <c r="DE111" s="404"/>
      <c r="DF111" s="404">
        <f>+DF82-DC82</f>
        <v>0</v>
      </c>
      <c r="DN111" s="404"/>
      <c r="DO111" s="404">
        <f>+DO82-DL82</f>
        <v>0</v>
      </c>
      <c r="DW111" s="404"/>
      <c r="DX111" s="404"/>
      <c r="ED111" s="51" t="s">
        <v>1314</v>
      </c>
      <c r="EF111" s="404"/>
      <c r="EG111" s="404"/>
    </row>
  </sheetData>
  <sortState xmlns:xlrd2="http://schemas.microsoft.com/office/spreadsheetml/2017/richdata2" ref="B8:BR83">
    <sortCondition ref="B8:B83"/>
  </sortState>
  <mergeCells count="33">
    <mergeCell ref="ED5:EF5"/>
    <mergeCell ref="EI5:EK5"/>
    <mergeCell ref="DU5:DW5"/>
    <mergeCell ref="DZ5:EB5"/>
    <mergeCell ref="AY5:BA5"/>
    <mergeCell ref="BS5:BU5"/>
    <mergeCell ref="CK5:CM5"/>
    <mergeCell ref="CP5:CR5"/>
    <mergeCell ref="BX5:BZ5"/>
    <mergeCell ref="DL5:DN5"/>
    <mergeCell ref="DQ5:DS5"/>
    <mergeCell ref="BK5:BM5"/>
    <mergeCell ref="BO5:BQ5"/>
    <mergeCell ref="W5:X5"/>
    <mergeCell ref="Z5:AB5"/>
    <mergeCell ref="AD5:AG5"/>
    <mergeCell ref="E5:G5"/>
    <mergeCell ref="I5:J5"/>
    <mergeCell ref="L5:N5"/>
    <mergeCell ref="P5:Q5"/>
    <mergeCell ref="S5:U5"/>
    <mergeCell ref="AI5:AK5"/>
    <mergeCell ref="CT5:CV5"/>
    <mergeCell ref="CY5:DA5"/>
    <mergeCell ref="DC5:DE5"/>
    <mergeCell ref="DH5:DJ5"/>
    <mergeCell ref="AM5:AO5"/>
    <mergeCell ref="AQ5:AS5"/>
    <mergeCell ref="BC5:BE5"/>
    <mergeCell ref="BG5:BI5"/>
    <mergeCell ref="CB5:CD5"/>
    <mergeCell ref="CG5:CI5"/>
    <mergeCell ref="AU5:AW5"/>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29979-3A58-4A35-B28B-235C47499B95}">
  <dimension ref="A2:KG172"/>
  <sheetViews>
    <sheetView showGridLines="0" tabSelected="1" zoomScale="59" zoomScaleNormal="85" workbookViewId="0">
      <pane xSplit="5" ySplit="11" topLeftCell="F12" activePane="bottomRight" state="frozen"/>
      <selection pane="topRight" activeCell="F1" sqref="F1"/>
      <selection pane="bottomLeft" activeCell="A12" sqref="A12"/>
      <selection pane="bottomRight"/>
    </sheetView>
  </sheetViews>
  <sheetFormatPr defaultColWidth="8.54296875" defaultRowHeight="13" outlineLevelRow="1" outlineLevelCol="1" x14ac:dyDescent="0.3"/>
  <cols>
    <col min="1" max="1" width="2.6328125" style="107" customWidth="1"/>
    <col min="2" max="2" width="27.453125" style="107" bestFit="1" customWidth="1"/>
    <col min="3" max="3" width="27.453125" style="107" customWidth="1" outlineLevel="1"/>
    <col min="4" max="4" width="30.08984375" style="107" customWidth="1"/>
    <col min="5" max="5" width="13.08984375" style="107" customWidth="1"/>
    <col min="6" max="8" width="11.36328125" style="107" customWidth="1" outlineLevel="1"/>
    <col min="9" max="9" width="18.36328125" style="107" hidden="1" customWidth="1" outlineLevel="1"/>
    <col min="10" max="14" width="12.453125" style="107" customWidth="1" outlineLevel="1"/>
    <col min="15" max="15" width="11.36328125" style="107" customWidth="1" outlineLevel="1"/>
    <col min="16" max="16" width="2.6328125" style="107" customWidth="1"/>
    <col min="17" max="19" width="12.453125" style="107" hidden="1" customWidth="1"/>
    <col min="20" max="21" width="0.90625" style="107" customWidth="1"/>
    <col min="22" max="22" width="14.08984375" style="107" customWidth="1"/>
    <col min="23" max="23" width="2.6328125" style="107" customWidth="1"/>
    <col min="24" max="59" width="11.36328125" style="107" customWidth="1" outlineLevel="1"/>
    <col min="60" max="60" width="2.6328125" style="107" customWidth="1" outlineLevel="1"/>
    <col min="61" max="108" width="11.36328125" style="107" customWidth="1"/>
    <col min="109" max="109" width="2.6328125" style="107" customWidth="1"/>
    <col min="110" max="157" width="11.36328125" style="107" customWidth="1"/>
    <col min="158" max="159" width="2.6328125" style="107" customWidth="1"/>
    <col min="160" max="207" width="11.36328125" style="107" customWidth="1"/>
    <col min="208" max="208" width="2.6328125" style="107" customWidth="1"/>
    <col min="209" max="244" width="11.36328125" style="107" customWidth="1" outlineLevel="1"/>
    <col min="245" max="245" width="2.6328125" style="107" customWidth="1" outlineLevel="1"/>
    <col min="246" max="293" width="11.36328125" style="107" customWidth="1"/>
    <col min="294" max="16384" width="8.54296875" style="107"/>
  </cols>
  <sheetData>
    <row r="2" spans="1:293" ht="12.75" customHeight="1" x14ac:dyDescent="0.3">
      <c r="B2" s="108" t="s">
        <v>624</v>
      </c>
      <c r="C2" s="108"/>
      <c r="D2" s="108"/>
      <c r="E2" s="109"/>
      <c r="F2" s="109"/>
      <c r="G2" s="109"/>
      <c r="H2" s="109"/>
      <c r="I2" s="109"/>
      <c r="J2" s="109"/>
      <c r="K2" s="109"/>
      <c r="L2" s="109"/>
      <c r="M2" s="109"/>
      <c r="N2" s="109"/>
      <c r="O2" s="109"/>
      <c r="P2" s="109"/>
      <c r="Q2" s="109"/>
      <c r="R2" s="109"/>
      <c r="S2" s="109"/>
      <c r="T2" s="109"/>
      <c r="U2" s="109"/>
      <c r="V2" s="109"/>
      <c r="W2" s="109"/>
      <c r="X2" s="109"/>
      <c r="Y2" s="109"/>
      <c r="Z2" s="109"/>
      <c r="AA2" s="109"/>
      <c r="AB2" s="109"/>
      <c r="AC2" s="109"/>
      <c r="AD2" s="109"/>
      <c r="AE2" s="109"/>
      <c r="AF2" s="109"/>
      <c r="AG2" s="109"/>
      <c r="AH2" s="109"/>
      <c r="AI2" s="109"/>
      <c r="AJ2" s="109"/>
      <c r="AK2" s="109"/>
      <c r="AL2" s="109"/>
      <c r="AM2" s="109"/>
      <c r="AN2" s="109"/>
      <c r="AO2" s="109"/>
      <c r="AP2" s="109"/>
      <c r="AQ2" s="109"/>
      <c r="AR2" s="109"/>
      <c r="AS2" s="109"/>
      <c r="AT2" s="109"/>
      <c r="AU2" s="109"/>
      <c r="AV2" s="109"/>
      <c r="AW2" s="109"/>
      <c r="AX2" s="109"/>
      <c r="AY2" s="109"/>
      <c r="AZ2" s="109"/>
      <c r="BA2" s="109"/>
      <c r="BB2" s="109"/>
      <c r="BC2" s="109"/>
      <c r="BD2" s="109"/>
      <c r="BE2" s="109"/>
      <c r="BU2" s="109"/>
      <c r="BV2" s="109"/>
      <c r="BW2" s="109"/>
      <c r="BX2" s="109"/>
      <c r="BY2" s="109"/>
      <c r="BZ2" s="109"/>
      <c r="CA2" s="109"/>
      <c r="CB2" s="109"/>
      <c r="CC2" s="109"/>
      <c r="CD2" s="109"/>
      <c r="CE2" s="109"/>
      <c r="CF2" s="109"/>
      <c r="CG2" s="109"/>
      <c r="CH2" s="109"/>
      <c r="CI2" s="109"/>
      <c r="CJ2" s="109"/>
      <c r="CK2" s="109"/>
      <c r="CL2" s="109"/>
      <c r="CM2" s="109"/>
      <c r="CN2" s="109"/>
      <c r="CO2" s="109"/>
      <c r="CP2" s="109"/>
      <c r="CQ2" s="109"/>
      <c r="CR2" s="109"/>
      <c r="CS2" s="109"/>
      <c r="CT2" s="109"/>
      <c r="CU2" s="109"/>
      <c r="CV2" s="109"/>
      <c r="CW2" s="109"/>
      <c r="CX2" s="109"/>
      <c r="CY2" s="109"/>
      <c r="CZ2" s="109"/>
      <c r="DA2" s="109"/>
      <c r="DB2" s="109"/>
      <c r="DH2" s="107">
        <v>1865</v>
      </c>
      <c r="DR2" s="109"/>
      <c r="DS2" s="109"/>
      <c r="DT2" s="109"/>
      <c r="DU2" s="109"/>
      <c r="DV2" s="109"/>
      <c r="DW2" s="109"/>
      <c r="DX2" s="109"/>
      <c r="DY2" s="109"/>
      <c r="DZ2" s="109"/>
      <c r="EA2" s="109"/>
      <c r="EB2" s="109"/>
      <c r="EC2" s="109"/>
      <c r="ED2" s="109"/>
      <c r="EE2" s="109"/>
      <c r="EF2" s="109"/>
      <c r="EG2" s="109"/>
      <c r="EH2" s="109"/>
      <c r="EI2" s="109"/>
      <c r="EJ2" s="109"/>
      <c r="EK2" s="109"/>
      <c r="EL2" s="109"/>
      <c r="EM2" s="109"/>
      <c r="EN2" s="109"/>
      <c r="EO2" s="109"/>
      <c r="EP2" s="109"/>
      <c r="EQ2" s="109"/>
      <c r="ER2" s="109"/>
      <c r="ES2" s="109"/>
      <c r="ET2" s="109"/>
      <c r="EU2" s="109"/>
      <c r="EV2" s="109"/>
      <c r="EW2" s="109"/>
      <c r="EX2" s="109"/>
      <c r="EY2" s="109"/>
      <c r="FP2" s="109"/>
      <c r="FQ2" s="109"/>
      <c r="FR2" s="109"/>
      <c r="FS2" s="109"/>
      <c r="FT2" s="109"/>
      <c r="FU2" s="109"/>
      <c r="FV2" s="109"/>
      <c r="FW2" s="109"/>
      <c r="FX2" s="109"/>
      <c r="FY2" s="109"/>
      <c r="FZ2" s="109"/>
      <c r="GA2" s="109"/>
      <c r="GB2" s="109"/>
      <c r="GC2" s="109"/>
      <c r="GD2" s="109"/>
      <c r="GE2" s="109"/>
      <c r="GF2" s="109"/>
      <c r="GG2" s="109"/>
      <c r="GH2" s="109"/>
      <c r="GI2" s="109"/>
      <c r="GJ2" s="109"/>
      <c r="GK2" s="109"/>
      <c r="GL2" s="109"/>
      <c r="GM2" s="109"/>
      <c r="GN2" s="109"/>
      <c r="GO2" s="109"/>
      <c r="GP2" s="109"/>
      <c r="GQ2" s="109"/>
      <c r="GR2" s="109"/>
      <c r="GS2" s="109"/>
      <c r="GT2" s="109"/>
      <c r="GU2" s="109"/>
      <c r="GV2" s="109"/>
      <c r="GW2" s="109"/>
      <c r="HA2" s="109"/>
      <c r="HB2" s="109"/>
      <c r="HC2" s="109"/>
      <c r="HD2" s="109"/>
      <c r="HE2" s="109"/>
      <c r="HF2" s="109"/>
      <c r="HG2" s="109"/>
      <c r="HH2" s="109"/>
      <c r="HI2" s="109"/>
      <c r="HJ2" s="109"/>
      <c r="HK2" s="109"/>
      <c r="HL2" s="109"/>
      <c r="HM2" s="109"/>
      <c r="HN2" s="109"/>
      <c r="HO2" s="109"/>
      <c r="HP2" s="109"/>
      <c r="HQ2" s="109"/>
      <c r="HR2" s="109"/>
      <c r="HS2" s="109"/>
      <c r="HT2" s="109"/>
      <c r="HU2" s="109"/>
      <c r="HV2" s="109"/>
      <c r="HW2" s="109"/>
      <c r="HX2" s="109"/>
      <c r="HY2" s="109"/>
      <c r="HZ2" s="109"/>
      <c r="IA2" s="109"/>
      <c r="IB2" s="109"/>
      <c r="IC2" s="109"/>
      <c r="ID2" s="109"/>
      <c r="IE2" s="109"/>
      <c r="IF2" s="109"/>
      <c r="IG2" s="109"/>
      <c r="IH2" s="109"/>
      <c r="IX2" s="109"/>
      <c r="IY2" s="109"/>
      <c r="IZ2" s="109"/>
      <c r="JA2" s="109"/>
      <c r="JB2" s="109"/>
      <c r="JC2" s="109"/>
      <c r="JD2" s="109"/>
      <c r="JE2" s="109"/>
      <c r="JF2" s="109"/>
      <c r="JG2" s="109"/>
      <c r="JH2" s="109"/>
      <c r="JI2" s="109"/>
      <c r="JJ2" s="109"/>
      <c r="JK2" s="109"/>
      <c r="JL2" s="109"/>
      <c r="JM2" s="109"/>
      <c r="JN2" s="109"/>
      <c r="JO2" s="109"/>
      <c r="JP2" s="109"/>
      <c r="JQ2" s="109"/>
      <c r="JR2" s="109"/>
      <c r="JS2" s="109"/>
      <c r="JT2" s="109"/>
      <c r="JU2" s="109"/>
      <c r="JV2" s="109"/>
      <c r="JW2" s="109"/>
      <c r="JX2" s="109"/>
      <c r="JY2" s="109"/>
      <c r="JZ2" s="109"/>
      <c r="KA2" s="109"/>
      <c r="KB2" s="109"/>
      <c r="KC2" s="109"/>
      <c r="KD2" s="109"/>
      <c r="KE2" s="109"/>
    </row>
    <row r="3" spans="1:293" ht="12.75" customHeight="1" x14ac:dyDescent="0.3">
      <c r="B3" s="110" t="s">
        <v>625</v>
      </c>
      <c r="C3" s="110"/>
      <c r="D3" s="110"/>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2"/>
      <c r="BG3" s="112"/>
      <c r="BH3" s="112"/>
      <c r="BI3" s="112"/>
      <c r="BJ3" s="112"/>
      <c r="BK3" s="112"/>
      <c r="BL3" s="112"/>
      <c r="BM3" s="112"/>
      <c r="BN3" s="112"/>
      <c r="BO3" s="112"/>
      <c r="BP3" s="112"/>
      <c r="BQ3" s="112"/>
      <c r="BR3" s="112"/>
      <c r="BS3" s="112"/>
      <c r="BT3" s="112"/>
      <c r="BU3" s="111"/>
      <c r="BV3" s="111"/>
      <c r="BW3" s="111"/>
      <c r="BX3" s="111"/>
      <c r="BY3" s="111"/>
      <c r="BZ3" s="111"/>
      <c r="CA3" s="111"/>
      <c r="CB3" s="111"/>
      <c r="CC3" s="111"/>
      <c r="CD3" s="111"/>
      <c r="CE3" s="111"/>
      <c r="CF3" s="111"/>
      <c r="CG3" s="111"/>
      <c r="CH3" s="111"/>
      <c r="CI3" s="111"/>
      <c r="CJ3" s="111"/>
      <c r="CK3" s="111"/>
      <c r="CL3" s="111"/>
      <c r="CM3" s="111"/>
      <c r="CN3" s="111"/>
      <c r="CO3" s="111"/>
      <c r="CP3" s="111"/>
      <c r="CQ3" s="111"/>
      <c r="CR3" s="111"/>
      <c r="CS3" s="111"/>
      <c r="CT3" s="111"/>
      <c r="CU3" s="111"/>
      <c r="CV3" s="111"/>
      <c r="CW3" s="111"/>
      <c r="CX3" s="111"/>
      <c r="CY3" s="111"/>
      <c r="CZ3" s="111"/>
      <c r="DA3" s="111"/>
      <c r="DB3" s="111"/>
      <c r="DC3" s="112"/>
      <c r="DD3" s="112"/>
      <c r="DE3" s="112"/>
      <c r="DF3" s="112"/>
      <c r="DG3" s="112"/>
      <c r="DH3" s="112"/>
      <c r="DI3" s="112"/>
      <c r="DJ3" s="112"/>
      <c r="DK3" s="112"/>
      <c r="DL3" s="112"/>
      <c r="DM3" s="112"/>
      <c r="DN3" s="112"/>
      <c r="DO3" s="112"/>
      <c r="DP3" s="112"/>
      <c r="DQ3" s="112"/>
      <c r="DR3" s="111"/>
      <c r="DS3" s="111"/>
      <c r="DT3" s="111"/>
      <c r="DU3" s="111"/>
      <c r="DV3" s="111"/>
      <c r="DW3" s="111"/>
      <c r="DX3" s="111"/>
      <c r="DY3" s="111"/>
      <c r="DZ3" s="111"/>
      <c r="EA3" s="111"/>
      <c r="EB3" s="111"/>
      <c r="EC3" s="111"/>
      <c r="ED3" s="111"/>
      <c r="EE3" s="111"/>
      <c r="EF3" s="111"/>
      <c r="EG3" s="111"/>
      <c r="EH3" s="111"/>
      <c r="EI3" s="111"/>
      <c r="EJ3" s="111"/>
      <c r="EK3" s="111"/>
      <c r="EL3" s="111"/>
      <c r="EM3" s="111"/>
      <c r="EN3" s="111"/>
      <c r="EO3" s="111"/>
      <c r="EP3" s="111"/>
      <c r="EQ3" s="111"/>
      <c r="ER3" s="111"/>
      <c r="ES3" s="111"/>
      <c r="ET3" s="111"/>
      <c r="EU3" s="111"/>
      <c r="EV3" s="111"/>
      <c r="EW3" s="111"/>
      <c r="EX3" s="111"/>
      <c r="EY3" s="111"/>
      <c r="EZ3" s="112"/>
      <c r="FA3" s="112"/>
      <c r="FB3" s="112"/>
      <c r="FC3" s="112"/>
      <c r="FD3" s="112"/>
      <c r="FE3" s="112"/>
      <c r="FF3" s="112"/>
      <c r="FG3" s="112"/>
      <c r="FH3" s="112"/>
      <c r="FI3" s="112"/>
      <c r="FJ3" s="112"/>
      <c r="FK3" s="112"/>
      <c r="FL3" s="112"/>
      <c r="FM3" s="112"/>
      <c r="FN3" s="112"/>
      <c r="FO3" s="112"/>
      <c r="FP3" s="111"/>
      <c r="FQ3" s="111"/>
      <c r="FR3" s="111"/>
      <c r="FS3" s="111"/>
      <c r="FT3" s="111"/>
      <c r="FU3" s="111"/>
      <c r="FV3" s="111"/>
      <c r="FW3" s="111"/>
      <c r="FX3" s="111"/>
      <c r="FY3" s="111"/>
      <c r="FZ3" s="111"/>
      <c r="GA3" s="111"/>
      <c r="GB3" s="111"/>
      <c r="GC3" s="111"/>
      <c r="GD3" s="111"/>
      <c r="GE3" s="111"/>
      <c r="GF3" s="111"/>
      <c r="GG3" s="111"/>
      <c r="GH3" s="111"/>
      <c r="GI3" s="111"/>
      <c r="GJ3" s="111"/>
      <c r="GK3" s="111"/>
      <c r="GL3" s="111"/>
      <c r="GM3" s="111"/>
      <c r="GN3" s="111"/>
      <c r="GO3" s="111"/>
      <c r="GP3" s="111"/>
      <c r="GQ3" s="111"/>
      <c r="GR3" s="111"/>
      <c r="GS3" s="111"/>
      <c r="GT3" s="111"/>
      <c r="GU3" s="111"/>
      <c r="GV3" s="111"/>
      <c r="GW3" s="111"/>
      <c r="GX3" s="112"/>
      <c r="GY3" s="112"/>
      <c r="GZ3" s="112"/>
      <c r="HA3" s="111"/>
      <c r="HB3" s="111"/>
      <c r="HC3" s="111"/>
      <c r="HD3" s="111"/>
      <c r="HE3" s="111"/>
      <c r="HF3" s="111"/>
      <c r="HG3" s="111"/>
      <c r="HH3" s="111"/>
      <c r="HI3" s="111"/>
      <c r="HJ3" s="111"/>
      <c r="HK3" s="111"/>
      <c r="HL3" s="111"/>
      <c r="HM3" s="111"/>
      <c r="HN3" s="111"/>
      <c r="HO3" s="111"/>
      <c r="HP3" s="111"/>
      <c r="HQ3" s="111"/>
      <c r="HR3" s="111"/>
      <c r="HS3" s="111"/>
      <c r="HT3" s="111"/>
      <c r="HU3" s="111"/>
      <c r="HV3" s="111"/>
      <c r="HW3" s="111"/>
      <c r="HX3" s="111"/>
      <c r="HY3" s="111"/>
      <c r="HZ3" s="111"/>
      <c r="IA3" s="111"/>
      <c r="IB3" s="111"/>
      <c r="IC3" s="111"/>
      <c r="ID3" s="111"/>
      <c r="IE3" s="111"/>
      <c r="IF3" s="111"/>
      <c r="IG3" s="111"/>
      <c r="IH3" s="111"/>
      <c r="II3" s="112"/>
      <c r="IJ3" s="112"/>
      <c r="IK3" s="112"/>
      <c r="IL3" s="112"/>
      <c r="IM3" s="112"/>
      <c r="IN3" s="112"/>
      <c r="IO3" s="112"/>
      <c r="IP3" s="112"/>
      <c r="IQ3" s="112"/>
      <c r="IR3" s="112"/>
      <c r="IS3" s="112"/>
      <c r="IT3" s="112"/>
      <c r="IU3" s="112"/>
      <c r="IV3" s="112"/>
      <c r="IW3" s="112"/>
      <c r="IX3" s="111"/>
      <c r="IY3" s="111"/>
      <c r="IZ3" s="111"/>
      <c r="JA3" s="111"/>
      <c r="JB3" s="111"/>
      <c r="JC3" s="111"/>
      <c r="JD3" s="111"/>
      <c r="JE3" s="111"/>
      <c r="JF3" s="111"/>
      <c r="JG3" s="111"/>
      <c r="JH3" s="111"/>
      <c r="JI3" s="111"/>
      <c r="JJ3" s="111"/>
      <c r="JK3" s="111"/>
      <c r="JL3" s="111"/>
      <c r="JM3" s="111"/>
      <c r="JN3" s="111"/>
      <c r="JO3" s="111"/>
      <c r="JP3" s="111"/>
      <c r="JQ3" s="111"/>
      <c r="JR3" s="111"/>
      <c r="JS3" s="111"/>
      <c r="JT3" s="111"/>
      <c r="JU3" s="111"/>
      <c r="JV3" s="111"/>
      <c r="JW3" s="111"/>
      <c r="JX3" s="111"/>
      <c r="JY3" s="111"/>
      <c r="JZ3" s="111"/>
      <c r="KA3" s="111"/>
      <c r="KB3" s="111"/>
      <c r="KC3" s="111"/>
      <c r="KD3" s="111"/>
      <c r="KE3" s="111"/>
      <c r="KF3" s="112"/>
      <c r="KG3" s="112"/>
    </row>
    <row r="4" spans="1:293" ht="12.75" customHeight="1" x14ac:dyDescent="0.3">
      <c r="B4" s="113"/>
      <c r="C4" s="113"/>
      <c r="D4" s="113"/>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09"/>
      <c r="AV4" s="109"/>
      <c r="AW4" s="109"/>
      <c r="AX4" s="109"/>
      <c r="AY4" s="109"/>
      <c r="AZ4" s="109"/>
      <c r="BA4" s="109"/>
      <c r="BB4" s="109"/>
      <c r="BC4" s="109"/>
      <c r="BD4" s="109"/>
      <c r="BE4" s="109"/>
      <c r="BJ4" s="114"/>
      <c r="BU4" s="109"/>
      <c r="BV4" s="109"/>
      <c r="BW4" s="109"/>
      <c r="BX4" s="109"/>
      <c r="BY4" s="109"/>
      <c r="BZ4" s="109"/>
      <c r="CA4" s="109"/>
      <c r="CB4" s="109"/>
      <c r="CC4" s="109"/>
      <c r="CD4" s="109"/>
      <c r="CE4" s="109"/>
      <c r="CF4" s="109"/>
      <c r="CG4" s="109"/>
      <c r="CH4" s="109"/>
      <c r="CI4" s="109"/>
      <c r="CJ4" s="109"/>
      <c r="CK4" s="109"/>
      <c r="CL4" s="109"/>
      <c r="CM4" s="109"/>
      <c r="CN4" s="109"/>
      <c r="CO4" s="109"/>
      <c r="CP4" s="109"/>
      <c r="CQ4" s="109"/>
      <c r="CR4" s="109"/>
      <c r="CS4" s="109"/>
      <c r="CT4" s="109"/>
      <c r="CU4" s="109"/>
      <c r="CV4" s="109"/>
      <c r="CW4" s="109"/>
      <c r="CX4" s="109"/>
      <c r="CY4" s="109"/>
      <c r="CZ4" s="109"/>
      <c r="DA4" s="109"/>
      <c r="DB4" s="109"/>
      <c r="DG4" s="114">
        <f>DG92-DF92</f>
        <v>0</v>
      </c>
      <c r="DR4" s="109"/>
      <c r="DS4" s="109"/>
      <c r="DT4" s="109"/>
      <c r="DU4" s="109"/>
      <c r="DV4" s="109"/>
      <c r="DW4" s="109"/>
      <c r="DX4" s="109"/>
      <c r="DY4" s="109"/>
      <c r="DZ4" s="109"/>
      <c r="EA4" s="109"/>
      <c r="EB4" s="109"/>
      <c r="EC4" s="109"/>
      <c r="ED4" s="109"/>
      <c r="EE4" s="109"/>
      <c r="EF4" s="109"/>
      <c r="EG4" s="109"/>
      <c r="EH4" s="109"/>
      <c r="EI4" s="109"/>
      <c r="EJ4" s="109"/>
      <c r="EK4" s="109"/>
      <c r="EL4" s="109"/>
      <c r="EM4" s="109"/>
      <c r="EN4" s="109"/>
      <c r="EO4" s="109"/>
      <c r="EP4" s="109"/>
      <c r="EQ4" s="109"/>
      <c r="ER4" s="109"/>
      <c r="ES4" s="109"/>
      <c r="ET4" s="109"/>
      <c r="EU4" s="109"/>
      <c r="EV4" s="109"/>
      <c r="EW4" s="109"/>
      <c r="EX4" s="109"/>
      <c r="EY4" s="109"/>
      <c r="FD4" s="107" t="s">
        <v>626</v>
      </c>
      <c r="FE4" s="114"/>
      <c r="FP4" s="109"/>
      <c r="FQ4" s="109"/>
      <c r="FR4" s="109"/>
      <c r="FS4" s="109"/>
      <c r="FT4" s="109"/>
      <c r="FU4" s="109"/>
      <c r="FV4" s="109"/>
      <c r="FW4" s="109"/>
      <c r="FX4" s="109"/>
      <c r="FY4" s="109"/>
      <c r="FZ4" s="109"/>
      <c r="GA4" s="109"/>
      <c r="GB4" s="109"/>
      <c r="GC4" s="109"/>
      <c r="GD4" s="109"/>
      <c r="GE4" s="109"/>
      <c r="GF4" s="109"/>
      <c r="GG4" s="109"/>
      <c r="GH4" s="109"/>
      <c r="GI4" s="109"/>
      <c r="GJ4" s="109"/>
      <c r="GK4" s="109"/>
      <c r="GL4" s="109"/>
      <c r="GM4" s="109"/>
      <c r="GN4" s="109"/>
      <c r="GO4" s="109"/>
      <c r="GP4" s="109"/>
      <c r="GQ4" s="109"/>
      <c r="GR4" s="109"/>
      <c r="GS4" s="109"/>
      <c r="GT4" s="109"/>
      <c r="GU4" s="109"/>
      <c r="GV4" s="109"/>
      <c r="GW4" s="109"/>
      <c r="HA4" s="109"/>
      <c r="HB4" s="109"/>
      <c r="HC4" s="109"/>
      <c r="HD4" s="109"/>
      <c r="HE4" s="109"/>
      <c r="HF4" s="109"/>
      <c r="HG4" s="109"/>
      <c r="HH4" s="109"/>
      <c r="HI4" s="109"/>
      <c r="HJ4" s="109"/>
      <c r="HK4" s="109"/>
      <c r="HL4" s="109"/>
      <c r="HM4" s="109"/>
      <c r="HN4" s="109"/>
      <c r="HO4" s="109"/>
      <c r="HP4" s="109"/>
      <c r="HQ4" s="109"/>
      <c r="HR4" s="109"/>
      <c r="HS4" s="109"/>
      <c r="HT4" s="109"/>
      <c r="HU4" s="109"/>
      <c r="HV4" s="109"/>
      <c r="HW4" s="109"/>
      <c r="HX4" s="109"/>
      <c r="HY4" s="109"/>
      <c r="HZ4" s="109"/>
      <c r="IA4" s="109"/>
      <c r="IB4" s="109"/>
      <c r="IC4" s="109"/>
      <c r="ID4" s="109"/>
      <c r="IE4" s="109"/>
      <c r="IF4" s="109"/>
      <c r="IG4" s="109"/>
      <c r="IH4" s="109"/>
      <c r="IL4" s="327"/>
      <c r="IM4" s="327"/>
      <c r="IN4" s="327"/>
      <c r="IO4" s="327"/>
      <c r="IP4" s="327"/>
      <c r="IQ4" s="327"/>
      <c r="IX4" s="109"/>
      <c r="IY4" s="109"/>
      <c r="IZ4" s="109"/>
      <c r="JA4" s="109"/>
      <c r="JB4" s="109"/>
      <c r="JC4" s="109"/>
      <c r="JD4" s="109"/>
      <c r="JE4" s="109"/>
      <c r="JF4" s="109"/>
      <c r="JG4" s="109"/>
      <c r="JH4" s="109"/>
      <c r="JI4" s="109"/>
      <c r="JJ4" s="109"/>
      <c r="JK4" s="109"/>
      <c r="JL4" s="109"/>
      <c r="JM4" s="109"/>
      <c r="JN4" s="109"/>
      <c r="JO4" s="109"/>
      <c r="JP4" s="109"/>
      <c r="JQ4" s="109"/>
      <c r="JR4" s="109"/>
      <c r="JS4" s="109"/>
      <c r="JT4" s="109"/>
      <c r="JU4" s="109"/>
      <c r="JV4" s="109"/>
      <c r="JW4" s="109"/>
      <c r="JX4" s="109"/>
      <c r="JY4" s="109"/>
      <c r="JZ4" s="109"/>
      <c r="KA4" s="109"/>
      <c r="KB4" s="109"/>
      <c r="KC4" s="109"/>
      <c r="KD4" s="109"/>
      <c r="KE4" s="109"/>
    </row>
    <row r="5" spans="1:293" ht="12.75" customHeight="1" x14ac:dyDescent="0.3">
      <c r="B5" s="115" t="s">
        <v>627</v>
      </c>
      <c r="C5" s="115"/>
      <c r="D5" s="115"/>
      <c r="E5" s="115"/>
      <c r="F5" s="115"/>
      <c r="G5" s="115"/>
      <c r="H5" s="115"/>
      <c r="I5" s="115"/>
      <c r="J5" s="115"/>
      <c r="K5" s="115"/>
      <c r="L5" s="115"/>
      <c r="M5" s="115"/>
      <c r="N5" s="115"/>
      <c r="O5" s="115"/>
      <c r="P5" s="115"/>
      <c r="Q5" s="115"/>
      <c r="R5" s="115"/>
      <c r="S5" s="115"/>
      <c r="T5" s="115"/>
      <c r="U5" s="115"/>
      <c r="V5" s="115"/>
      <c r="W5" s="116"/>
      <c r="X5" s="117" t="s">
        <v>628</v>
      </c>
      <c r="Y5" s="117"/>
      <c r="Z5" s="117"/>
      <c r="AA5" s="117"/>
      <c r="AB5" s="117"/>
      <c r="AC5" s="117"/>
      <c r="AD5" s="117"/>
      <c r="AE5" s="117"/>
      <c r="AF5" s="117"/>
      <c r="AG5" s="117"/>
      <c r="AH5" s="117"/>
      <c r="AI5" s="117"/>
      <c r="AJ5" s="117"/>
      <c r="AK5" s="117"/>
      <c r="AL5" s="117"/>
      <c r="AM5" s="117"/>
      <c r="AN5" s="117"/>
      <c r="AO5" s="117"/>
      <c r="AP5" s="117"/>
      <c r="AQ5" s="117"/>
      <c r="AR5" s="117"/>
      <c r="AS5" s="117"/>
      <c r="AT5" s="117"/>
      <c r="AU5" s="117"/>
      <c r="AV5" s="117"/>
      <c r="AW5" s="117"/>
      <c r="AX5" s="117"/>
      <c r="AY5" s="117"/>
      <c r="AZ5" s="117"/>
      <c r="BA5" s="117"/>
      <c r="BB5" s="117"/>
      <c r="BC5" s="117"/>
      <c r="BD5" s="117"/>
      <c r="BE5" s="117"/>
      <c r="BF5" s="117"/>
      <c r="BG5" s="117"/>
      <c r="BH5" s="117"/>
      <c r="BI5" s="117"/>
      <c r="BJ5" s="117"/>
      <c r="BK5" s="117"/>
      <c r="BL5" s="117"/>
      <c r="BM5" s="117"/>
      <c r="BN5" s="117"/>
      <c r="BO5" s="117"/>
      <c r="BP5" s="117"/>
      <c r="BQ5" s="117"/>
      <c r="BR5" s="117"/>
      <c r="BS5" s="117"/>
      <c r="BT5" s="117"/>
      <c r="BU5" s="117"/>
      <c r="BV5" s="117"/>
      <c r="BW5" s="117"/>
      <c r="BX5" s="117"/>
      <c r="BY5" s="117"/>
      <c r="BZ5" s="117"/>
      <c r="CA5" s="117"/>
      <c r="CB5" s="117"/>
      <c r="CC5" s="117"/>
      <c r="CD5" s="117"/>
      <c r="CE5" s="117"/>
      <c r="CF5" s="117"/>
      <c r="CG5" s="117"/>
      <c r="CH5" s="117"/>
      <c r="CI5" s="117"/>
      <c r="CJ5" s="117"/>
      <c r="CK5" s="117"/>
      <c r="CL5" s="117"/>
      <c r="CM5" s="117"/>
      <c r="CN5" s="117"/>
      <c r="CO5" s="117"/>
      <c r="CP5" s="117"/>
      <c r="CQ5" s="117"/>
      <c r="CR5" s="117"/>
      <c r="CS5" s="117"/>
      <c r="CT5" s="117"/>
      <c r="CU5" s="117"/>
      <c r="CV5" s="117"/>
      <c r="CW5" s="117"/>
      <c r="CX5" s="117"/>
      <c r="CY5" s="117"/>
      <c r="CZ5" s="117"/>
      <c r="DA5" s="117"/>
      <c r="DB5" s="117"/>
      <c r="DC5" s="117"/>
      <c r="DD5" s="117"/>
      <c r="DE5" s="117"/>
      <c r="DF5" s="117"/>
      <c r="DG5" s="117"/>
      <c r="DH5" s="117"/>
      <c r="DI5" s="117"/>
      <c r="DJ5" s="117"/>
      <c r="DK5" s="117"/>
      <c r="DL5" s="117"/>
      <c r="DM5" s="117"/>
      <c r="DN5" s="117"/>
      <c r="DO5" s="117"/>
      <c r="DP5" s="117"/>
      <c r="DQ5" s="117"/>
      <c r="DR5" s="117"/>
      <c r="DS5" s="117"/>
      <c r="DT5" s="117"/>
      <c r="DU5" s="117"/>
      <c r="DV5" s="117"/>
      <c r="DW5" s="117"/>
      <c r="DX5" s="117"/>
      <c r="DY5" s="117"/>
      <c r="DZ5" s="117"/>
      <c r="EA5" s="117"/>
      <c r="EB5" s="117"/>
      <c r="EC5" s="117"/>
      <c r="ED5" s="117"/>
      <c r="EE5" s="117"/>
      <c r="EF5" s="117"/>
      <c r="EG5" s="117"/>
      <c r="EH5" s="117"/>
      <c r="EI5" s="117"/>
      <c r="EJ5" s="117"/>
      <c r="EK5" s="117"/>
      <c r="EL5" s="117"/>
      <c r="EM5" s="117"/>
      <c r="EN5" s="117"/>
      <c r="EO5" s="117"/>
      <c r="EP5" s="117"/>
      <c r="EQ5" s="117"/>
      <c r="ER5" s="117"/>
      <c r="ES5" s="117"/>
      <c r="ET5" s="117"/>
      <c r="EU5" s="117"/>
      <c r="EV5" s="117"/>
      <c r="EW5" s="117"/>
      <c r="EX5" s="117"/>
      <c r="EY5" s="117"/>
      <c r="EZ5" s="117"/>
      <c r="FA5" s="117"/>
      <c r="FB5" s="117"/>
      <c r="FC5" s="117"/>
      <c r="FD5" s="117"/>
      <c r="FE5" s="117"/>
      <c r="FF5" s="117"/>
      <c r="FG5" s="117"/>
      <c r="FH5" s="117"/>
      <c r="FI5" s="117"/>
      <c r="FJ5" s="117"/>
      <c r="FK5" s="117"/>
      <c r="FL5" s="117"/>
      <c r="FM5" s="117"/>
      <c r="FN5" s="117"/>
      <c r="FO5" s="117"/>
      <c r="FP5" s="117"/>
      <c r="FQ5" s="117"/>
      <c r="FR5" s="117"/>
      <c r="FS5" s="117"/>
      <c r="FT5" s="117"/>
      <c r="FU5" s="117"/>
      <c r="FV5" s="117"/>
      <c r="FW5" s="117"/>
      <c r="FX5" s="117"/>
      <c r="FY5" s="117"/>
      <c r="FZ5" s="117"/>
      <c r="GA5" s="117"/>
      <c r="GB5" s="117"/>
      <c r="GC5" s="117"/>
      <c r="GD5" s="117"/>
      <c r="GE5" s="117"/>
      <c r="GF5" s="117"/>
      <c r="GG5" s="117"/>
      <c r="GH5" s="117"/>
      <c r="GI5" s="117"/>
      <c r="GJ5" s="117"/>
      <c r="GK5" s="117"/>
      <c r="GL5" s="117"/>
      <c r="GM5" s="117"/>
      <c r="GN5" s="117"/>
      <c r="GO5" s="117"/>
      <c r="GP5" s="117"/>
      <c r="GQ5" s="117"/>
      <c r="GR5" s="117"/>
      <c r="GS5" s="117"/>
      <c r="GT5" s="117"/>
      <c r="GU5" s="117"/>
      <c r="GV5" s="117"/>
      <c r="GW5" s="117"/>
      <c r="GX5" s="117"/>
      <c r="GY5" s="117"/>
      <c r="GZ5" s="117"/>
      <c r="HA5" s="117" t="s">
        <v>628</v>
      </c>
      <c r="HB5" s="117"/>
      <c r="HC5" s="117"/>
      <c r="HD5" s="117"/>
      <c r="HE5" s="117"/>
      <c r="HF5" s="117"/>
      <c r="HG5" s="117"/>
      <c r="HH5" s="117"/>
      <c r="HI5" s="117"/>
      <c r="HJ5" s="117"/>
      <c r="HK5" s="117"/>
      <c r="HL5" s="117"/>
      <c r="HM5" s="117"/>
      <c r="HN5" s="117"/>
      <c r="HO5" s="117"/>
      <c r="HP5" s="117"/>
      <c r="HQ5" s="117"/>
      <c r="HR5" s="117"/>
      <c r="HS5" s="117"/>
      <c r="HT5" s="117"/>
      <c r="HU5" s="117"/>
      <c r="HV5" s="117"/>
      <c r="HW5" s="117"/>
      <c r="HX5" s="117"/>
      <c r="HY5" s="117"/>
      <c r="HZ5" s="117"/>
      <c r="IA5" s="117"/>
      <c r="IB5" s="117"/>
      <c r="IC5" s="117"/>
      <c r="ID5" s="117"/>
      <c r="IE5" s="117"/>
      <c r="IF5" s="117"/>
      <c r="IG5" s="117"/>
      <c r="IH5" s="117"/>
      <c r="II5" s="117"/>
      <c r="IJ5" s="117"/>
      <c r="IK5" s="117"/>
      <c r="IL5" s="117"/>
      <c r="IM5" s="117"/>
      <c r="IN5" s="117"/>
      <c r="IO5" s="117"/>
      <c r="IP5" s="117"/>
      <c r="IQ5" s="117"/>
      <c r="IR5" s="117"/>
      <c r="IS5" s="117"/>
      <c r="IT5" s="117"/>
      <c r="IU5" s="117"/>
      <c r="IV5" s="117"/>
      <c r="IW5" s="117"/>
      <c r="IX5" s="117"/>
      <c r="IY5" s="117"/>
      <c r="IZ5" s="117"/>
      <c r="JA5" s="117"/>
      <c r="JB5" s="117"/>
      <c r="JC5" s="117"/>
      <c r="JD5" s="117"/>
      <c r="JE5" s="117"/>
      <c r="JF5" s="117"/>
      <c r="JG5" s="117"/>
      <c r="JH5" s="117"/>
      <c r="JI5" s="117"/>
      <c r="JJ5" s="117"/>
      <c r="JK5" s="117"/>
      <c r="JL5" s="117"/>
      <c r="JM5" s="117"/>
      <c r="JN5" s="117"/>
      <c r="JO5" s="117"/>
      <c r="JP5" s="117"/>
      <c r="JQ5" s="117"/>
      <c r="JR5" s="117"/>
      <c r="JS5" s="117"/>
      <c r="JT5" s="117"/>
      <c r="JU5" s="117"/>
      <c r="JV5" s="117"/>
      <c r="JW5" s="117"/>
      <c r="JX5" s="117"/>
      <c r="JY5" s="117"/>
      <c r="JZ5" s="117"/>
      <c r="KA5" s="117"/>
      <c r="KB5" s="117"/>
      <c r="KC5" s="117"/>
      <c r="KD5" s="117"/>
      <c r="KE5" s="117"/>
      <c r="KF5" s="117"/>
      <c r="KG5" s="117"/>
    </row>
    <row r="6" spans="1:293" ht="12.75" customHeight="1" x14ac:dyDescent="0.3">
      <c r="B6" s="118"/>
      <c r="C6" s="118"/>
      <c r="D6" s="118"/>
      <c r="E6" s="118"/>
      <c r="F6" s="118"/>
      <c r="G6" s="118"/>
      <c r="H6" s="118"/>
      <c r="I6" s="118"/>
      <c r="J6" s="118"/>
      <c r="K6" s="118"/>
      <c r="L6" s="118"/>
      <c r="M6" s="118"/>
      <c r="N6" s="118"/>
      <c r="O6" s="118"/>
      <c r="P6" s="118"/>
      <c r="Q6" s="118"/>
      <c r="R6" s="118"/>
      <c r="S6" s="118"/>
      <c r="T6" s="118"/>
      <c r="U6" s="118"/>
      <c r="V6" s="118"/>
      <c r="W6" s="118"/>
      <c r="BM6" s="119" t="s">
        <v>629</v>
      </c>
      <c r="BN6" s="119" t="s">
        <v>629</v>
      </c>
      <c r="BO6" s="119" t="s">
        <v>629</v>
      </c>
      <c r="BP6" s="119" t="s">
        <v>629</v>
      </c>
      <c r="BQ6" s="119" t="s">
        <v>629</v>
      </c>
      <c r="BR6" s="119" t="s">
        <v>629</v>
      </c>
      <c r="BS6" s="119" t="s">
        <v>629</v>
      </c>
      <c r="BT6" s="119" t="s">
        <v>629</v>
      </c>
      <c r="BU6" s="119" t="s">
        <v>629</v>
      </c>
      <c r="BV6" s="119" t="s">
        <v>629</v>
      </c>
      <c r="BW6" s="119" t="s">
        <v>629</v>
      </c>
      <c r="BX6" s="119" t="s">
        <v>629</v>
      </c>
      <c r="BY6" s="119" t="s">
        <v>629</v>
      </c>
      <c r="BZ6" s="119" t="s">
        <v>629</v>
      </c>
      <c r="CA6" s="119" t="s">
        <v>629</v>
      </c>
      <c r="CB6" s="119" t="s">
        <v>629</v>
      </c>
      <c r="CC6" s="119" t="s">
        <v>629</v>
      </c>
      <c r="CD6" s="119" t="s">
        <v>629</v>
      </c>
      <c r="CE6" s="119" t="s">
        <v>629</v>
      </c>
      <c r="CF6" s="119" t="s">
        <v>629</v>
      </c>
      <c r="CG6" s="119" t="s">
        <v>629</v>
      </c>
      <c r="CH6" s="119" t="s">
        <v>629</v>
      </c>
      <c r="CI6" s="119" t="s">
        <v>629</v>
      </c>
      <c r="CJ6" s="119" t="s">
        <v>629</v>
      </c>
      <c r="CK6" s="119" t="s">
        <v>629</v>
      </c>
      <c r="CL6" s="119" t="s">
        <v>629</v>
      </c>
      <c r="CM6" s="119" t="s">
        <v>629</v>
      </c>
      <c r="CN6" s="119" t="s">
        <v>629</v>
      </c>
      <c r="CO6" s="119" t="s">
        <v>629</v>
      </c>
      <c r="CP6" s="119" t="s">
        <v>629</v>
      </c>
      <c r="CQ6" s="119" t="s">
        <v>629</v>
      </c>
      <c r="CR6" s="119" t="s">
        <v>629</v>
      </c>
      <c r="CS6" s="119" t="s">
        <v>629</v>
      </c>
      <c r="CT6" s="119" t="s">
        <v>629</v>
      </c>
      <c r="CU6" s="119" t="s">
        <v>629</v>
      </c>
      <c r="CV6" s="119" t="s">
        <v>629</v>
      </c>
      <c r="CW6" s="119" t="s">
        <v>629</v>
      </c>
      <c r="CX6" s="119" t="s">
        <v>629</v>
      </c>
      <c r="CY6" s="119" t="s">
        <v>629</v>
      </c>
      <c r="CZ6" s="119" t="s">
        <v>629</v>
      </c>
      <c r="DA6" s="119" t="s">
        <v>629</v>
      </c>
      <c r="DB6" s="119" t="s">
        <v>629</v>
      </c>
      <c r="DC6" s="119" t="s">
        <v>629</v>
      </c>
      <c r="DD6" s="119" t="s">
        <v>629</v>
      </c>
      <c r="DF6" s="120" t="s">
        <v>630</v>
      </c>
      <c r="DG6" s="120" t="s">
        <v>630</v>
      </c>
      <c r="DH6" s="120" t="s">
        <v>630</v>
      </c>
      <c r="DI6" s="120" t="s">
        <v>630</v>
      </c>
      <c r="DJ6" s="120" t="s">
        <v>630</v>
      </c>
      <c r="DK6" s="120" t="s">
        <v>630</v>
      </c>
      <c r="DL6" s="120" t="s">
        <v>630</v>
      </c>
      <c r="DM6" s="120" t="s">
        <v>630</v>
      </c>
      <c r="DN6" s="120" t="s">
        <v>630</v>
      </c>
      <c r="DO6" s="120" t="s">
        <v>630</v>
      </c>
      <c r="DP6" s="120" t="s">
        <v>630</v>
      </c>
      <c r="DQ6" s="120" t="s">
        <v>630</v>
      </c>
      <c r="DR6" s="120" t="s">
        <v>630</v>
      </c>
      <c r="DS6" s="120" t="s">
        <v>630</v>
      </c>
      <c r="DT6" s="120" t="s">
        <v>630</v>
      </c>
      <c r="DU6" s="120" t="s">
        <v>630</v>
      </c>
      <c r="DV6" s="120" t="s">
        <v>630</v>
      </c>
      <c r="DW6" s="120" t="s">
        <v>630</v>
      </c>
      <c r="DX6" s="120" t="s">
        <v>630</v>
      </c>
      <c r="DY6" s="120" t="s">
        <v>630</v>
      </c>
      <c r="DZ6" s="120" t="s">
        <v>630</v>
      </c>
      <c r="EA6" s="120" t="s">
        <v>630</v>
      </c>
      <c r="EB6" s="120" t="s">
        <v>630</v>
      </c>
      <c r="EC6" s="120" t="s">
        <v>630</v>
      </c>
      <c r="ED6" s="120" t="s">
        <v>630</v>
      </c>
      <c r="EE6" s="120" t="s">
        <v>630</v>
      </c>
      <c r="EF6" s="120" t="s">
        <v>630</v>
      </c>
      <c r="EG6" s="120" t="s">
        <v>630</v>
      </c>
      <c r="EH6" s="120" t="s">
        <v>630</v>
      </c>
      <c r="EI6" s="120" t="s">
        <v>630</v>
      </c>
      <c r="EJ6" s="120" t="s">
        <v>630</v>
      </c>
      <c r="EK6" s="120" t="s">
        <v>630</v>
      </c>
      <c r="EL6" s="120" t="s">
        <v>630</v>
      </c>
      <c r="EM6" s="120" t="s">
        <v>630</v>
      </c>
      <c r="EN6" s="120" t="s">
        <v>630</v>
      </c>
      <c r="EO6" s="120" t="s">
        <v>630</v>
      </c>
      <c r="EP6" s="120" t="s">
        <v>630</v>
      </c>
      <c r="EQ6" s="120" t="s">
        <v>630</v>
      </c>
      <c r="ER6" s="120" t="s">
        <v>630</v>
      </c>
      <c r="ES6" s="120" t="s">
        <v>630</v>
      </c>
      <c r="ET6" s="120" t="s">
        <v>630</v>
      </c>
      <c r="EU6" s="120" t="s">
        <v>630</v>
      </c>
      <c r="EV6" s="120" t="s">
        <v>630</v>
      </c>
      <c r="EW6" s="120" t="s">
        <v>630</v>
      </c>
      <c r="EX6" s="120" t="s">
        <v>630</v>
      </c>
      <c r="EY6" s="120" t="s">
        <v>630</v>
      </c>
      <c r="EZ6" s="120" t="s">
        <v>630</v>
      </c>
      <c r="FA6" s="120" t="s">
        <v>630</v>
      </c>
      <c r="FD6" s="121" t="s">
        <v>631</v>
      </c>
      <c r="FE6" s="121" t="s">
        <v>631</v>
      </c>
      <c r="FF6" s="121" t="s">
        <v>631</v>
      </c>
      <c r="FG6" s="121" t="s">
        <v>631</v>
      </c>
      <c r="FH6" s="121" t="s">
        <v>631</v>
      </c>
      <c r="FI6" s="121" t="s">
        <v>631</v>
      </c>
      <c r="FJ6" s="121" t="s">
        <v>631</v>
      </c>
      <c r="FK6" s="121" t="s">
        <v>631</v>
      </c>
      <c r="FL6" s="121" t="s">
        <v>631</v>
      </c>
      <c r="FM6" s="121" t="s">
        <v>631</v>
      </c>
      <c r="FN6" s="121" t="s">
        <v>631</v>
      </c>
      <c r="FO6" s="121" t="s">
        <v>631</v>
      </c>
      <c r="FP6" s="121" t="s">
        <v>631</v>
      </c>
      <c r="FQ6" s="121" t="s">
        <v>631</v>
      </c>
      <c r="FR6" s="121" t="s">
        <v>631</v>
      </c>
      <c r="FS6" s="121" t="s">
        <v>631</v>
      </c>
      <c r="FT6" s="121" t="s">
        <v>631</v>
      </c>
      <c r="FU6" s="121" t="s">
        <v>631</v>
      </c>
      <c r="FV6" s="121" t="s">
        <v>631</v>
      </c>
      <c r="FW6" s="121" t="s">
        <v>631</v>
      </c>
      <c r="FX6" s="121" t="s">
        <v>631</v>
      </c>
      <c r="FY6" s="121" t="s">
        <v>631</v>
      </c>
      <c r="FZ6" s="121" t="s">
        <v>631</v>
      </c>
      <c r="GA6" s="121" t="s">
        <v>631</v>
      </c>
      <c r="GB6" s="121" t="s">
        <v>631</v>
      </c>
      <c r="GC6" s="121" t="s">
        <v>631</v>
      </c>
      <c r="GD6" s="121" t="s">
        <v>631</v>
      </c>
      <c r="GE6" s="121" t="s">
        <v>631</v>
      </c>
      <c r="GF6" s="121" t="s">
        <v>631</v>
      </c>
      <c r="GG6" s="121" t="s">
        <v>631</v>
      </c>
      <c r="GH6" s="121" t="s">
        <v>631</v>
      </c>
      <c r="GI6" s="121" t="s">
        <v>631</v>
      </c>
      <c r="GJ6" s="121" t="s">
        <v>631</v>
      </c>
      <c r="GK6" s="121" t="s">
        <v>631</v>
      </c>
      <c r="GL6" s="121" t="s">
        <v>631</v>
      </c>
      <c r="GM6" s="121" t="s">
        <v>631</v>
      </c>
      <c r="GN6" s="121" t="s">
        <v>631</v>
      </c>
      <c r="GO6" s="121" t="s">
        <v>631</v>
      </c>
      <c r="GP6" s="121" t="s">
        <v>631</v>
      </c>
      <c r="GQ6" s="121" t="s">
        <v>631</v>
      </c>
      <c r="GR6" s="121" t="s">
        <v>631</v>
      </c>
      <c r="GS6" s="121" t="s">
        <v>631</v>
      </c>
      <c r="GT6" s="121" t="s">
        <v>631</v>
      </c>
      <c r="GU6" s="121" t="s">
        <v>631</v>
      </c>
      <c r="GV6" s="121" t="s">
        <v>631</v>
      </c>
      <c r="GW6" s="121" t="s">
        <v>631</v>
      </c>
      <c r="GX6" s="121" t="s">
        <v>631</v>
      </c>
      <c r="GY6" s="121" t="s">
        <v>631</v>
      </c>
      <c r="HA6" s="122" t="s">
        <v>21</v>
      </c>
      <c r="HB6" s="122" t="s">
        <v>21</v>
      </c>
      <c r="HC6" s="122" t="s">
        <v>21</v>
      </c>
      <c r="HD6" s="122" t="s">
        <v>21</v>
      </c>
      <c r="HE6" s="122" t="s">
        <v>21</v>
      </c>
      <c r="HF6" s="122" t="s">
        <v>21</v>
      </c>
      <c r="HG6" s="122" t="s">
        <v>21</v>
      </c>
      <c r="HH6" s="122" t="s">
        <v>21</v>
      </c>
      <c r="HI6" s="122" t="s">
        <v>21</v>
      </c>
      <c r="HJ6" s="122" t="s">
        <v>21</v>
      </c>
      <c r="HK6" s="122" t="s">
        <v>21</v>
      </c>
      <c r="HL6" s="122" t="s">
        <v>21</v>
      </c>
      <c r="HM6" s="122" t="s">
        <v>21</v>
      </c>
      <c r="HN6" s="122" t="s">
        <v>21</v>
      </c>
      <c r="HO6" s="122" t="s">
        <v>21</v>
      </c>
      <c r="HP6" s="122" t="s">
        <v>21</v>
      </c>
      <c r="HQ6" s="122" t="s">
        <v>21</v>
      </c>
      <c r="HR6" s="122" t="s">
        <v>21</v>
      </c>
      <c r="HS6" s="122" t="s">
        <v>21</v>
      </c>
      <c r="HT6" s="122" t="s">
        <v>21</v>
      </c>
      <c r="HU6" s="122" t="s">
        <v>21</v>
      </c>
      <c r="HV6" s="122" t="s">
        <v>21</v>
      </c>
      <c r="HW6" s="122" t="s">
        <v>21</v>
      </c>
      <c r="HX6" s="122" t="s">
        <v>21</v>
      </c>
      <c r="HY6" s="122" t="s">
        <v>21</v>
      </c>
      <c r="HZ6" s="122" t="s">
        <v>21</v>
      </c>
      <c r="IA6" s="122" t="s">
        <v>21</v>
      </c>
      <c r="IB6" s="122" t="s">
        <v>21</v>
      </c>
      <c r="IC6" s="122" t="s">
        <v>21</v>
      </c>
      <c r="ID6" s="122" t="s">
        <v>21</v>
      </c>
      <c r="IE6" s="122" t="s">
        <v>21</v>
      </c>
      <c r="IF6" s="122" t="s">
        <v>21</v>
      </c>
      <c r="IG6" s="122" t="s">
        <v>21</v>
      </c>
      <c r="IH6" s="122" t="s">
        <v>21</v>
      </c>
      <c r="II6" s="122" t="s">
        <v>21</v>
      </c>
      <c r="IJ6" s="122" t="s">
        <v>21</v>
      </c>
      <c r="IK6" s="122" t="s">
        <v>21</v>
      </c>
      <c r="IL6" s="122" t="s">
        <v>21</v>
      </c>
      <c r="IM6" s="122" t="s">
        <v>21</v>
      </c>
      <c r="IN6" s="122" t="s">
        <v>21</v>
      </c>
      <c r="IO6" s="122" t="s">
        <v>21</v>
      </c>
      <c r="IP6" s="122" t="s">
        <v>21</v>
      </c>
      <c r="IQ6" s="122" t="s">
        <v>21</v>
      </c>
      <c r="IR6" s="122" t="s">
        <v>21</v>
      </c>
      <c r="IS6" s="122" t="s">
        <v>21</v>
      </c>
      <c r="IT6" s="122" t="s">
        <v>21</v>
      </c>
      <c r="IU6" s="122" t="s">
        <v>21</v>
      </c>
      <c r="IV6" s="122" t="s">
        <v>21</v>
      </c>
      <c r="IW6" s="122" t="s">
        <v>21</v>
      </c>
      <c r="IX6" s="122" t="s">
        <v>21</v>
      </c>
      <c r="IY6" s="122" t="s">
        <v>21</v>
      </c>
      <c r="IZ6" s="122" t="s">
        <v>21</v>
      </c>
      <c r="JA6" s="122" t="s">
        <v>21</v>
      </c>
      <c r="JB6" s="122" t="s">
        <v>21</v>
      </c>
      <c r="JC6" s="122" t="s">
        <v>21</v>
      </c>
      <c r="JD6" s="122" t="s">
        <v>21</v>
      </c>
      <c r="JE6" s="122" t="s">
        <v>21</v>
      </c>
      <c r="JF6" s="122" t="s">
        <v>21</v>
      </c>
      <c r="JG6" s="122" t="s">
        <v>21</v>
      </c>
      <c r="JH6" s="122" t="s">
        <v>21</v>
      </c>
      <c r="JI6" s="122" t="s">
        <v>21</v>
      </c>
      <c r="JJ6" s="122" t="s">
        <v>21</v>
      </c>
      <c r="JK6" s="122" t="s">
        <v>21</v>
      </c>
      <c r="JL6" s="122" t="s">
        <v>21</v>
      </c>
      <c r="JM6" s="122" t="s">
        <v>21</v>
      </c>
      <c r="JN6" s="122" t="s">
        <v>21</v>
      </c>
      <c r="JO6" s="122" t="s">
        <v>21</v>
      </c>
      <c r="JP6" s="122" t="s">
        <v>21</v>
      </c>
      <c r="JQ6" s="122" t="s">
        <v>21</v>
      </c>
      <c r="JR6" s="122" t="s">
        <v>21</v>
      </c>
      <c r="JS6" s="122" t="s">
        <v>21</v>
      </c>
      <c r="JT6" s="122" t="s">
        <v>21</v>
      </c>
      <c r="JU6" s="122" t="s">
        <v>21</v>
      </c>
      <c r="JV6" s="122" t="s">
        <v>21</v>
      </c>
      <c r="JW6" s="122" t="s">
        <v>21</v>
      </c>
      <c r="JX6" s="122" t="s">
        <v>21</v>
      </c>
      <c r="JY6" s="122" t="s">
        <v>21</v>
      </c>
      <c r="JZ6" s="122" t="s">
        <v>21</v>
      </c>
      <c r="KA6" s="122" t="s">
        <v>21</v>
      </c>
      <c r="KB6" s="122" t="s">
        <v>21</v>
      </c>
      <c r="KC6" s="122" t="s">
        <v>21</v>
      </c>
      <c r="KD6" s="122" t="s">
        <v>21</v>
      </c>
      <c r="KE6" s="122" t="s">
        <v>21</v>
      </c>
      <c r="KF6" s="122" t="s">
        <v>21</v>
      </c>
      <c r="KG6" s="122" t="s">
        <v>21</v>
      </c>
    </row>
    <row r="7" spans="1:293" ht="12.75" customHeight="1" x14ac:dyDescent="0.35">
      <c r="Q7" s="123"/>
      <c r="R7" s="123"/>
      <c r="S7" s="123"/>
      <c r="T7" s="123"/>
      <c r="U7" s="123"/>
      <c r="V7" s="123"/>
      <c r="X7" s="123" t="s">
        <v>632</v>
      </c>
      <c r="Y7" s="123" t="s">
        <v>632</v>
      </c>
      <c r="Z7" s="123" t="s">
        <v>632</v>
      </c>
      <c r="AA7" s="123" t="s">
        <v>632</v>
      </c>
      <c r="AB7" s="123" t="s">
        <v>632</v>
      </c>
      <c r="AC7" s="123" t="s">
        <v>632</v>
      </c>
      <c r="AD7" s="123" t="s">
        <v>632</v>
      </c>
      <c r="AE7" s="123" t="s">
        <v>632</v>
      </c>
      <c r="AF7" s="123" t="s">
        <v>632</v>
      </c>
      <c r="AG7" s="123" t="s">
        <v>632</v>
      </c>
      <c r="AH7" s="123" t="s">
        <v>632</v>
      </c>
      <c r="AI7" s="123" t="s">
        <v>632</v>
      </c>
      <c r="AJ7" s="123" t="s">
        <v>632</v>
      </c>
      <c r="AK7" s="123" t="s">
        <v>632</v>
      </c>
      <c r="AL7" s="123" t="s">
        <v>632</v>
      </c>
      <c r="AM7" s="123" t="s">
        <v>632</v>
      </c>
      <c r="AN7" s="123" t="s">
        <v>632</v>
      </c>
      <c r="AO7" s="123" t="s">
        <v>632</v>
      </c>
      <c r="AP7" s="123" t="s">
        <v>632</v>
      </c>
      <c r="AQ7" s="123" t="s">
        <v>632</v>
      </c>
      <c r="AR7" s="123" t="s">
        <v>632</v>
      </c>
      <c r="AS7" s="123" t="s">
        <v>632</v>
      </c>
      <c r="AT7" s="123" t="s">
        <v>632</v>
      </c>
      <c r="AU7" s="123" t="s">
        <v>632</v>
      </c>
      <c r="AV7" s="123" t="s">
        <v>632</v>
      </c>
      <c r="AW7" s="123" t="s">
        <v>632</v>
      </c>
      <c r="AX7" s="123" t="s">
        <v>632</v>
      </c>
      <c r="AY7" s="123" t="s">
        <v>632</v>
      </c>
      <c r="AZ7" s="123" t="s">
        <v>632</v>
      </c>
      <c r="BA7" s="123" t="s">
        <v>632</v>
      </c>
      <c r="BB7" s="123" t="s">
        <v>632</v>
      </c>
      <c r="BC7" s="123" t="s">
        <v>632</v>
      </c>
      <c r="BD7" s="123" t="s">
        <v>632</v>
      </c>
      <c r="BE7" s="123" t="s">
        <v>632</v>
      </c>
      <c r="BF7" s="123" t="s">
        <v>632</v>
      </c>
      <c r="BG7" s="123" t="s">
        <v>632</v>
      </c>
      <c r="BH7" s="123"/>
      <c r="BI7" s="123" t="s">
        <v>632</v>
      </c>
      <c r="BJ7" s="123" t="s">
        <v>632</v>
      </c>
      <c r="BK7" s="123" t="s">
        <v>632</v>
      </c>
      <c r="BL7" s="123" t="s">
        <v>632</v>
      </c>
      <c r="BM7" s="123" t="s">
        <v>632</v>
      </c>
      <c r="BN7" s="123" t="s">
        <v>632</v>
      </c>
      <c r="BO7" s="123" t="s">
        <v>632</v>
      </c>
      <c r="BP7" s="123" t="s">
        <v>632</v>
      </c>
      <c r="BQ7" s="123" t="s">
        <v>632</v>
      </c>
      <c r="BR7" s="123" t="s">
        <v>632</v>
      </c>
      <c r="BS7" s="123" t="s">
        <v>632</v>
      </c>
      <c r="BT7" s="123" t="s">
        <v>632</v>
      </c>
      <c r="BU7" s="124" t="s">
        <v>633</v>
      </c>
      <c r="BV7" s="124" t="s">
        <v>633</v>
      </c>
      <c r="BW7" s="124" t="s">
        <v>633</v>
      </c>
      <c r="BX7" s="124" t="s">
        <v>633</v>
      </c>
      <c r="BY7" s="124" t="s">
        <v>633</v>
      </c>
      <c r="BZ7" s="124" t="s">
        <v>633</v>
      </c>
      <c r="CA7" s="124" t="s">
        <v>633</v>
      </c>
      <c r="CB7" s="124" t="s">
        <v>633</v>
      </c>
      <c r="CC7" s="124" t="s">
        <v>633</v>
      </c>
      <c r="CD7" s="124" t="s">
        <v>633</v>
      </c>
      <c r="CE7" s="124" t="s">
        <v>633</v>
      </c>
      <c r="CF7" s="124" t="s">
        <v>633</v>
      </c>
      <c r="CG7" s="124" t="s">
        <v>633</v>
      </c>
      <c r="CH7" s="124" t="s">
        <v>633</v>
      </c>
      <c r="CI7" s="124" t="s">
        <v>633</v>
      </c>
      <c r="CJ7" s="124" t="s">
        <v>633</v>
      </c>
      <c r="CK7" s="124" t="s">
        <v>633</v>
      </c>
      <c r="CL7" s="124" t="s">
        <v>633</v>
      </c>
      <c r="CM7" s="124" t="s">
        <v>633</v>
      </c>
      <c r="CN7" s="124" t="s">
        <v>633</v>
      </c>
      <c r="CO7" s="124" t="s">
        <v>633</v>
      </c>
      <c r="CP7" s="124" t="s">
        <v>633</v>
      </c>
      <c r="CQ7" s="124" t="s">
        <v>633</v>
      </c>
      <c r="CR7" s="124" t="s">
        <v>633</v>
      </c>
      <c r="CS7" s="124" t="s">
        <v>633</v>
      </c>
      <c r="CT7" s="124" t="s">
        <v>633</v>
      </c>
      <c r="CU7" s="124" t="s">
        <v>633</v>
      </c>
      <c r="CV7" s="124" t="s">
        <v>633</v>
      </c>
      <c r="CW7" s="124" t="s">
        <v>633</v>
      </c>
      <c r="CX7" s="124" t="s">
        <v>633</v>
      </c>
      <c r="CY7" s="124" t="s">
        <v>633</v>
      </c>
      <c r="CZ7" s="124" t="s">
        <v>633</v>
      </c>
      <c r="DA7" s="124" t="s">
        <v>633</v>
      </c>
      <c r="DB7" s="124" t="s">
        <v>633</v>
      </c>
      <c r="DC7" s="124" t="s">
        <v>633</v>
      </c>
      <c r="DD7" s="124" t="s">
        <v>633</v>
      </c>
      <c r="DE7" s="125"/>
      <c r="DF7" s="123" t="s">
        <v>632</v>
      </c>
      <c r="DG7" s="123" t="s">
        <v>632</v>
      </c>
      <c r="DH7" s="123" t="s">
        <v>632</v>
      </c>
      <c r="DI7" s="123" t="s">
        <v>632</v>
      </c>
      <c r="DJ7" s="123" t="s">
        <v>632</v>
      </c>
      <c r="DK7" s="123" t="s">
        <v>632</v>
      </c>
      <c r="DL7" s="123" t="s">
        <v>632</v>
      </c>
      <c r="DM7" s="123" t="s">
        <v>632</v>
      </c>
      <c r="DN7" s="123" t="s">
        <v>632</v>
      </c>
      <c r="DO7" s="123" t="s">
        <v>632</v>
      </c>
      <c r="DP7" s="123" t="s">
        <v>632</v>
      </c>
      <c r="DQ7" s="123" t="s">
        <v>632</v>
      </c>
      <c r="DR7" s="124" t="s">
        <v>633</v>
      </c>
      <c r="DS7" s="124" t="s">
        <v>633</v>
      </c>
      <c r="DT7" s="124" t="s">
        <v>633</v>
      </c>
      <c r="DU7" s="124" t="s">
        <v>633</v>
      </c>
      <c r="DV7" s="124" t="s">
        <v>633</v>
      </c>
      <c r="DW7" s="124" t="s">
        <v>633</v>
      </c>
      <c r="DX7" s="124" t="s">
        <v>633</v>
      </c>
      <c r="DY7" s="124" t="s">
        <v>633</v>
      </c>
      <c r="DZ7" s="124" t="s">
        <v>633</v>
      </c>
      <c r="EA7" s="124" t="s">
        <v>633</v>
      </c>
      <c r="EB7" s="124" t="s">
        <v>633</v>
      </c>
      <c r="EC7" s="124" t="s">
        <v>633</v>
      </c>
      <c r="ED7" s="124" t="s">
        <v>633</v>
      </c>
      <c r="EE7" s="124" t="s">
        <v>633</v>
      </c>
      <c r="EF7" s="124" t="s">
        <v>633</v>
      </c>
      <c r="EG7" s="124" t="s">
        <v>633</v>
      </c>
      <c r="EH7" s="124" t="s">
        <v>633</v>
      </c>
      <c r="EI7" s="124" t="s">
        <v>633</v>
      </c>
      <c r="EJ7" s="124" t="s">
        <v>633</v>
      </c>
      <c r="EK7" s="124" t="s">
        <v>633</v>
      </c>
      <c r="EL7" s="124" t="s">
        <v>633</v>
      </c>
      <c r="EM7" s="124" t="s">
        <v>633</v>
      </c>
      <c r="EN7" s="124" t="s">
        <v>633</v>
      </c>
      <c r="EO7" s="124" t="s">
        <v>633</v>
      </c>
      <c r="EP7" s="124" t="s">
        <v>633</v>
      </c>
      <c r="EQ7" s="124" t="s">
        <v>633</v>
      </c>
      <c r="ER7" s="124" t="s">
        <v>633</v>
      </c>
      <c r="ES7" s="124" t="s">
        <v>633</v>
      </c>
      <c r="ET7" s="124" t="s">
        <v>633</v>
      </c>
      <c r="EU7" s="124" t="s">
        <v>633</v>
      </c>
      <c r="EV7" s="124" t="s">
        <v>633</v>
      </c>
      <c r="EW7" s="124" t="s">
        <v>633</v>
      </c>
      <c r="EX7" s="124" t="s">
        <v>633</v>
      </c>
      <c r="EY7" s="124" t="s">
        <v>633</v>
      </c>
      <c r="EZ7" s="124" t="s">
        <v>633</v>
      </c>
      <c r="FA7" s="124" t="s">
        <v>633</v>
      </c>
      <c r="FB7" s="125"/>
      <c r="FC7" s="125"/>
      <c r="FD7" s="123" t="s">
        <v>632</v>
      </c>
      <c r="FE7" s="123" t="s">
        <v>632</v>
      </c>
      <c r="FF7" s="123" t="s">
        <v>632</v>
      </c>
      <c r="FG7" s="123" t="s">
        <v>632</v>
      </c>
      <c r="FH7" s="123" t="s">
        <v>632</v>
      </c>
      <c r="FI7" s="123" t="s">
        <v>632</v>
      </c>
      <c r="FJ7" s="123" t="s">
        <v>632</v>
      </c>
      <c r="FK7" s="123" t="s">
        <v>632</v>
      </c>
      <c r="FL7" s="123" t="s">
        <v>632</v>
      </c>
      <c r="FM7" s="123" t="s">
        <v>632</v>
      </c>
      <c r="FN7" s="123" t="s">
        <v>632</v>
      </c>
      <c r="FO7" s="123" t="s">
        <v>632</v>
      </c>
      <c r="FP7" s="124" t="s">
        <v>633</v>
      </c>
      <c r="FQ7" s="124" t="s">
        <v>633</v>
      </c>
      <c r="FR7" s="124" t="s">
        <v>633</v>
      </c>
      <c r="FS7" s="124" t="s">
        <v>633</v>
      </c>
      <c r="FT7" s="124" t="s">
        <v>633</v>
      </c>
      <c r="FU7" s="124" t="s">
        <v>633</v>
      </c>
      <c r="FV7" s="124" t="s">
        <v>633</v>
      </c>
      <c r="FW7" s="124" t="s">
        <v>633</v>
      </c>
      <c r="FX7" s="124" t="s">
        <v>633</v>
      </c>
      <c r="FY7" s="124" t="s">
        <v>633</v>
      </c>
      <c r="FZ7" s="124" t="s">
        <v>633</v>
      </c>
      <c r="GA7" s="124" t="s">
        <v>633</v>
      </c>
      <c r="GB7" s="124" t="s">
        <v>633</v>
      </c>
      <c r="GC7" s="124" t="s">
        <v>633</v>
      </c>
      <c r="GD7" s="124" t="s">
        <v>633</v>
      </c>
      <c r="GE7" s="124" t="s">
        <v>633</v>
      </c>
      <c r="GF7" s="124" t="s">
        <v>633</v>
      </c>
      <c r="GG7" s="124" t="s">
        <v>633</v>
      </c>
      <c r="GH7" s="124" t="s">
        <v>633</v>
      </c>
      <c r="GI7" s="124" t="s">
        <v>633</v>
      </c>
      <c r="GJ7" s="124" t="s">
        <v>633</v>
      </c>
      <c r="GK7" s="124" t="s">
        <v>633</v>
      </c>
      <c r="GL7" s="124" t="s">
        <v>633</v>
      </c>
      <c r="GM7" s="124" t="s">
        <v>633</v>
      </c>
      <c r="GN7" s="124" t="s">
        <v>633</v>
      </c>
      <c r="GO7" s="124" t="s">
        <v>633</v>
      </c>
      <c r="GP7" s="124" t="s">
        <v>633</v>
      </c>
      <c r="GQ7" s="124" t="s">
        <v>633</v>
      </c>
      <c r="GR7" s="124" t="s">
        <v>633</v>
      </c>
      <c r="GS7" s="124" t="s">
        <v>633</v>
      </c>
      <c r="GT7" s="124" t="s">
        <v>633</v>
      </c>
      <c r="GU7" s="124" t="s">
        <v>633</v>
      </c>
      <c r="GV7" s="124" t="s">
        <v>633</v>
      </c>
      <c r="GW7" s="124" t="s">
        <v>633</v>
      </c>
      <c r="GX7" s="124" t="s">
        <v>633</v>
      </c>
      <c r="GY7" s="124" t="s">
        <v>633</v>
      </c>
      <c r="GZ7" s="125"/>
      <c r="HA7" s="123" t="s">
        <v>632</v>
      </c>
      <c r="HB7" s="123" t="s">
        <v>632</v>
      </c>
      <c r="HC7" s="123" t="s">
        <v>632</v>
      </c>
      <c r="HD7" s="123" t="s">
        <v>632</v>
      </c>
      <c r="HE7" s="123" t="s">
        <v>632</v>
      </c>
      <c r="HF7" s="123" t="s">
        <v>632</v>
      </c>
      <c r="HG7" s="123" t="s">
        <v>632</v>
      </c>
      <c r="HH7" s="123" t="s">
        <v>632</v>
      </c>
      <c r="HI7" s="123" t="s">
        <v>632</v>
      </c>
      <c r="HJ7" s="123" t="s">
        <v>632</v>
      </c>
      <c r="HK7" s="123" t="s">
        <v>632</v>
      </c>
      <c r="HL7" s="123" t="s">
        <v>632</v>
      </c>
      <c r="HM7" s="123" t="s">
        <v>632</v>
      </c>
      <c r="HN7" s="123" t="s">
        <v>632</v>
      </c>
      <c r="HO7" s="123" t="s">
        <v>632</v>
      </c>
      <c r="HP7" s="123" t="s">
        <v>632</v>
      </c>
      <c r="HQ7" s="123" t="s">
        <v>632</v>
      </c>
      <c r="HR7" s="123" t="s">
        <v>632</v>
      </c>
      <c r="HS7" s="123" t="s">
        <v>632</v>
      </c>
      <c r="HT7" s="123" t="s">
        <v>632</v>
      </c>
      <c r="HU7" s="123" t="s">
        <v>632</v>
      </c>
      <c r="HV7" s="123" t="s">
        <v>632</v>
      </c>
      <c r="HW7" s="123" t="s">
        <v>632</v>
      </c>
      <c r="HX7" s="123" t="s">
        <v>632</v>
      </c>
      <c r="HY7" s="123" t="s">
        <v>632</v>
      </c>
      <c r="HZ7" s="123" t="s">
        <v>632</v>
      </c>
      <c r="IA7" s="123" t="s">
        <v>632</v>
      </c>
      <c r="IB7" s="123" t="s">
        <v>632</v>
      </c>
      <c r="IC7" s="123" t="s">
        <v>632</v>
      </c>
      <c r="ID7" s="123" t="s">
        <v>632</v>
      </c>
      <c r="IE7" s="123" t="s">
        <v>632</v>
      </c>
      <c r="IF7" s="123" t="s">
        <v>632</v>
      </c>
      <c r="IG7" s="123" t="s">
        <v>632</v>
      </c>
      <c r="IH7" s="123" t="s">
        <v>632</v>
      </c>
      <c r="II7" s="123" t="s">
        <v>632</v>
      </c>
      <c r="IJ7" s="123" t="s">
        <v>632</v>
      </c>
      <c r="IK7" s="123"/>
      <c r="IL7" s="123" t="s">
        <v>632</v>
      </c>
      <c r="IM7" s="123" t="s">
        <v>632</v>
      </c>
      <c r="IN7" s="123" t="s">
        <v>632</v>
      </c>
      <c r="IO7" s="123" t="s">
        <v>632</v>
      </c>
      <c r="IP7" s="123" t="s">
        <v>632</v>
      </c>
      <c r="IQ7" s="123" t="s">
        <v>632</v>
      </c>
      <c r="IR7" s="123" t="s">
        <v>632</v>
      </c>
      <c r="IS7" s="123" t="s">
        <v>632</v>
      </c>
      <c r="IT7" s="123" t="s">
        <v>632</v>
      </c>
      <c r="IU7" s="123" t="s">
        <v>632</v>
      </c>
      <c r="IV7" s="123" t="s">
        <v>632</v>
      </c>
      <c r="IW7" s="123" t="s">
        <v>632</v>
      </c>
      <c r="IX7" s="124" t="s">
        <v>633</v>
      </c>
      <c r="IY7" s="124" t="s">
        <v>633</v>
      </c>
      <c r="IZ7" s="124" t="s">
        <v>633</v>
      </c>
      <c r="JA7" s="124" t="s">
        <v>633</v>
      </c>
      <c r="JB7" s="124" t="s">
        <v>633</v>
      </c>
      <c r="JC7" s="124" t="s">
        <v>633</v>
      </c>
      <c r="JD7" s="124" t="s">
        <v>633</v>
      </c>
      <c r="JE7" s="124" t="s">
        <v>633</v>
      </c>
      <c r="JF7" s="124" t="s">
        <v>633</v>
      </c>
      <c r="JG7" s="124" t="s">
        <v>633</v>
      </c>
      <c r="JH7" s="124" t="s">
        <v>633</v>
      </c>
      <c r="JI7" s="124" t="s">
        <v>633</v>
      </c>
      <c r="JJ7" s="124" t="s">
        <v>633</v>
      </c>
      <c r="JK7" s="124" t="s">
        <v>633</v>
      </c>
      <c r="JL7" s="124" t="s">
        <v>633</v>
      </c>
      <c r="JM7" s="124" t="s">
        <v>633</v>
      </c>
      <c r="JN7" s="124" t="s">
        <v>633</v>
      </c>
      <c r="JO7" s="124" t="s">
        <v>633</v>
      </c>
      <c r="JP7" s="124" t="s">
        <v>633</v>
      </c>
      <c r="JQ7" s="124" t="s">
        <v>633</v>
      </c>
      <c r="JR7" s="124" t="s">
        <v>633</v>
      </c>
      <c r="JS7" s="124" t="s">
        <v>633</v>
      </c>
      <c r="JT7" s="124" t="s">
        <v>633</v>
      </c>
      <c r="JU7" s="124" t="s">
        <v>633</v>
      </c>
      <c r="JV7" s="124" t="s">
        <v>633</v>
      </c>
      <c r="JW7" s="124" t="s">
        <v>633</v>
      </c>
      <c r="JX7" s="124" t="s">
        <v>633</v>
      </c>
      <c r="JY7" s="124" t="s">
        <v>633</v>
      </c>
      <c r="JZ7" s="124" t="s">
        <v>633</v>
      </c>
      <c r="KA7" s="124" t="s">
        <v>633</v>
      </c>
      <c r="KB7" s="124" t="s">
        <v>633</v>
      </c>
      <c r="KC7" s="124" t="s">
        <v>633</v>
      </c>
      <c r="KD7" s="124" t="s">
        <v>633</v>
      </c>
      <c r="KE7" s="124" t="s">
        <v>633</v>
      </c>
      <c r="KF7" s="124" t="s">
        <v>633</v>
      </c>
      <c r="KG7" s="124" t="s">
        <v>633</v>
      </c>
    </row>
    <row r="8" spans="1:293" ht="17" customHeight="1" x14ac:dyDescent="0.6">
      <c r="B8" s="126"/>
      <c r="C8" s="126"/>
      <c r="D8" s="471" t="s">
        <v>1315</v>
      </c>
      <c r="E8" s="126"/>
      <c r="F8" s="326"/>
      <c r="G8" s="126"/>
      <c r="H8" s="126"/>
      <c r="I8" s="126"/>
      <c r="J8" s="126"/>
      <c r="K8" s="126"/>
      <c r="L8" s="428"/>
      <c r="M8" s="328"/>
      <c r="N8" s="126"/>
      <c r="O8" s="126"/>
      <c r="P8" s="126"/>
      <c r="Q8" s="127" t="s">
        <v>634</v>
      </c>
      <c r="R8" s="128"/>
      <c r="S8" s="129"/>
      <c r="T8" s="126"/>
      <c r="U8" s="130"/>
      <c r="V8" s="131" t="s">
        <v>633</v>
      </c>
      <c r="W8" s="126"/>
      <c r="X8" s="132" t="s">
        <v>635</v>
      </c>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34"/>
      <c r="BH8" s="135"/>
      <c r="BI8" s="132" t="s">
        <v>635</v>
      </c>
      <c r="BJ8" s="133"/>
      <c r="BK8" s="133"/>
      <c r="BL8" s="133"/>
      <c r="BM8" s="133"/>
      <c r="BN8" s="133"/>
      <c r="BO8" s="133"/>
      <c r="BP8" s="133"/>
      <c r="BQ8" s="133"/>
      <c r="BR8" s="133"/>
      <c r="BS8" s="133"/>
      <c r="BT8" s="134"/>
      <c r="BU8" s="132" t="s">
        <v>635</v>
      </c>
      <c r="BV8" s="133"/>
      <c r="BW8" s="133"/>
      <c r="BX8" s="133"/>
      <c r="BY8" s="133"/>
      <c r="BZ8" s="133"/>
      <c r="CA8" s="133"/>
      <c r="CB8" s="133"/>
      <c r="CC8" s="133"/>
      <c r="CD8" s="133"/>
      <c r="CE8" s="133"/>
      <c r="CF8" s="133"/>
      <c r="CG8" s="133"/>
      <c r="CH8" s="133"/>
      <c r="CI8" s="133"/>
      <c r="CJ8" s="133"/>
      <c r="CK8" s="133"/>
      <c r="CL8" s="133"/>
      <c r="CM8" s="133"/>
      <c r="CN8" s="133"/>
      <c r="CO8" s="133"/>
      <c r="CP8" s="133"/>
      <c r="CQ8" s="133"/>
      <c r="CR8" s="133"/>
      <c r="CS8" s="133"/>
      <c r="CT8" s="133"/>
      <c r="CU8" s="133"/>
      <c r="CV8" s="133"/>
      <c r="CW8" s="133"/>
      <c r="CX8" s="133"/>
      <c r="CY8" s="133"/>
      <c r="CZ8" s="133"/>
      <c r="DA8" s="133"/>
      <c r="DB8" s="133"/>
      <c r="DC8" s="133"/>
      <c r="DD8" s="133"/>
      <c r="DE8" s="136"/>
      <c r="DF8" s="132" t="s">
        <v>635</v>
      </c>
      <c r="DG8" s="133"/>
      <c r="DH8" s="133"/>
      <c r="DI8" s="133"/>
      <c r="DJ8" s="132"/>
      <c r="DK8" s="133"/>
      <c r="DL8" s="133"/>
      <c r="DM8" s="133"/>
      <c r="DN8" s="133"/>
      <c r="DO8" s="133"/>
      <c r="DP8" s="133"/>
      <c r="DQ8" s="134"/>
      <c r="DR8" s="132"/>
      <c r="DS8" s="133"/>
      <c r="DT8" s="133"/>
      <c r="DU8" s="133"/>
      <c r="DV8" s="133"/>
      <c r="DW8" s="133"/>
      <c r="DX8" s="133"/>
      <c r="DY8" s="133"/>
      <c r="DZ8" s="133"/>
      <c r="EA8" s="133"/>
      <c r="EB8" s="133"/>
      <c r="EC8" s="133"/>
      <c r="ED8" s="133"/>
      <c r="EE8" s="133"/>
      <c r="EF8" s="133"/>
      <c r="EG8" s="133"/>
      <c r="EH8" s="133"/>
      <c r="EI8" s="133"/>
      <c r="EJ8" s="133"/>
      <c r="EK8" s="133"/>
      <c r="EL8" s="133"/>
      <c r="EM8" s="133"/>
      <c r="EN8" s="133"/>
      <c r="EO8" s="133"/>
      <c r="EP8" s="133"/>
      <c r="EQ8" s="133"/>
      <c r="ER8" s="133"/>
      <c r="ES8" s="133"/>
      <c r="ET8" s="133"/>
      <c r="EU8" s="133"/>
      <c r="EV8" s="133"/>
      <c r="EW8" s="133"/>
      <c r="EX8" s="133"/>
      <c r="EY8" s="133"/>
      <c r="EZ8" s="133"/>
      <c r="FA8" s="133"/>
      <c r="FB8" s="136"/>
      <c r="FC8" s="136"/>
      <c r="FD8" s="132" t="s">
        <v>635</v>
      </c>
      <c r="FE8" s="133"/>
      <c r="FF8" s="133"/>
      <c r="FG8" s="133"/>
      <c r="FH8" s="132"/>
      <c r="FI8" s="133"/>
      <c r="FJ8" s="133"/>
      <c r="FK8" s="133"/>
      <c r="FL8" s="133"/>
      <c r="FM8" s="133"/>
      <c r="FN8" s="133"/>
      <c r="FO8" s="134"/>
      <c r="FP8" s="132"/>
      <c r="FQ8" s="133"/>
      <c r="FR8" s="133"/>
      <c r="FS8" s="133"/>
      <c r="FT8" s="133"/>
      <c r="FU8" s="133"/>
      <c r="FV8" s="133"/>
      <c r="FW8" s="133"/>
      <c r="FX8" s="133"/>
      <c r="FY8" s="133"/>
      <c r="FZ8" s="133"/>
      <c r="GA8" s="133"/>
      <c r="GB8" s="133"/>
      <c r="GC8" s="133"/>
      <c r="GD8" s="133"/>
      <c r="GE8" s="133"/>
      <c r="GF8" s="133"/>
      <c r="GG8" s="133"/>
      <c r="GH8" s="133"/>
      <c r="GI8" s="133"/>
      <c r="GJ8" s="133"/>
      <c r="GK8" s="133"/>
      <c r="GL8" s="133"/>
      <c r="GM8" s="133"/>
      <c r="GN8" s="133"/>
      <c r="GO8" s="133"/>
      <c r="GP8" s="133"/>
      <c r="GQ8" s="133"/>
      <c r="GR8" s="133"/>
      <c r="GS8" s="133"/>
      <c r="GT8" s="133"/>
      <c r="GU8" s="133"/>
      <c r="GV8" s="133"/>
      <c r="GW8" s="133"/>
      <c r="GX8" s="133"/>
      <c r="GY8" s="133"/>
      <c r="GZ8" s="136"/>
      <c r="HA8" s="132" t="s">
        <v>635</v>
      </c>
      <c r="HB8" s="133"/>
      <c r="HC8" s="133"/>
      <c r="HD8" s="133"/>
      <c r="HE8" s="133"/>
      <c r="HF8" s="133"/>
      <c r="HG8" s="133"/>
      <c r="HH8" s="133"/>
      <c r="HI8" s="133"/>
      <c r="HJ8" s="133"/>
      <c r="HK8" s="133"/>
      <c r="HL8" s="133"/>
      <c r="HM8" s="133"/>
      <c r="HN8" s="133"/>
      <c r="HO8" s="133"/>
      <c r="HP8" s="133"/>
      <c r="HQ8" s="133"/>
      <c r="HR8" s="133"/>
      <c r="HS8" s="133"/>
      <c r="HT8" s="133"/>
      <c r="HU8" s="133"/>
      <c r="HV8" s="133"/>
      <c r="HW8" s="133"/>
      <c r="HX8" s="133"/>
      <c r="HY8" s="133"/>
      <c r="HZ8" s="133"/>
      <c r="IA8" s="133"/>
      <c r="IB8" s="133"/>
      <c r="IC8" s="133"/>
      <c r="ID8" s="133"/>
      <c r="IE8" s="133"/>
      <c r="IF8" s="133"/>
      <c r="IG8" s="133"/>
      <c r="IH8" s="133"/>
      <c r="II8" s="133"/>
      <c r="IJ8" s="134"/>
      <c r="IK8" s="135"/>
      <c r="IL8" s="132" t="s">
        <v>635</v>
      </c>
      <c r="IM8" s="133"/>
      <c r="IN8" s="133"/>
      <c r="IO8" s="133"/>
      <c r="IP8" s="132"/>
      <c r="IQ8" s="133"/>
      <c r="IR8" s="133"/>
      <c r="IS8" s="133"/>
      <c r="IT8" s="133"/>
      <c r="IU8" s="133"/>
      <c r="IV8" s="133"/>
      <c r="IW8" s="134"/>
      <c r="IX8" s="132"/>
      <c r="IY8" s="133"/>
      <c r="IZ8" s="133"/>
      <c r="JA8" s="133"/>
      <c r="JB8" s="133"/>
      <c r="JC8" s="133"/>
      <c r="JD8" s="133"/>
      <c r="JE8" s="133"/>
      <c r="JF8" s="133"/>
      <c r="JG8" s="133"/>
      <c r="JH8" s="133"/>
      <c r="JI8" s="133"/>
      <c r="JJ8" s="133"/>
      <c r="JK8" s="133"/>
      <c r="JL8" s="133"/>
      <c r="JM8" s="133"/>
      <c r="JN8" s="133"/>
      <c r="JO8" s="133"/>
      <c r="JP8" s="133"/>
      <c r="JQ8" s="133"/>
      <c r="JR8" s="133"/>
      <c r="JS8" s="133"/>
      <c r="JT8" s="133"/>
      <c r="JU8" s="133"/>
      <c r="JV8" s="133"/>
      <c r="JW8" s="133"/>
      <c r="JX8" s="133"/>
      <c r="JY8" s="133"/>
      <c r="JZ8" s="133"/>
      <c r="KA8" s="133"/>
      <c r="KB8" s="133"/>
      <c r="KC8" s="133"/>
      <c r="KD8" s="133"/>
      <c r="KE8" s="133"/>
      <c r="KF8" s="133"/>
      <c r="KG8" s="133"/>
    </row>
    <row r="9" spans="1:293" ht="12.75" customHeight="1" x14ac:dyDescent="0.3">
      <c r="B9" s="126"/>
      <c r="C9" s="126"/>
      <c r="D9" s="126"/>
      <c r="E9" s="126"/>
      <c r="F9" s="126"/>
      <c r="G9" s="126"/>
      <c r="H9" s="126"/>
      <c r="I9" s="126"/>
      <c r="J9" s="126"/>
      <c r="K9" s="126"/>
      <c r="L9" s="126"/>
      <c r="M9" s="126"/>
      <c r="N9" s="126"/>
      <c r="O9" s="126"/>
      <c r="P9" s="126"/>
      <c r="Q9" s="126"/>
      <c r="R9" s="126"/>
      <c r="S9" s="126"/>
      <c r="T9" s="126"/>
      <c r="U9" s="130"/>
      <c r="V9" s="126"/>
      <c r="X9" s="126">
        <v>2022</v>
      </c>
      <c r="Y9" s="126">
        <f t="shared" ref="Y9:AU9" si="0">YEAR(Y11)</f>
        <v>2022</v>
      </c>
      <c r="Z9" s="126">
        <f t="shared" si="0"/>
        <v>2022</v>
      </c>
      <c r="AA9" s="126">
        <f t="shared" si="0"/>
        <v>2022</v>
      </c>
      <c r="AB9" s="126">
        <f t="shared" si="0"/>
        <v>2022</v>
      </c>
      <c r="AC9" s="126">
        <f t="shared" si="0"/>
        <v>2022</v>
      </c>
      <c r="AD9" s="126">
        <f t="shared" si="0"/>
        <v>2022</v>
      </c>
      <c r="AE9" s="126">
        <f t="shared" si="0"/>
        <v>2022</v>
      </c>
      <c r="AF9" s="126">
        <f t="shared" si="0"/>
        <v>2022</v>
      </c>
      <c r="AG9" s="126">
        <f t="shared" si="0"/>
        <v>2022</v>
      </c>
      <c r="AH9" s="126">
        <f t="shared" si="0"/>
        <v>2022</v>
      </c>
      <c r="AI9" s="126">
        <f t="shared" si="0"/>
        <v>2022</v>
      </c>
      <c r="AJ9" s="126">
        <f t="shared" si="0"/>
        <v>2023</v>
      </c>
      <c r="AK9" s="126">
        <f t="shared" si="0"/>
        <v>2023</v>
      </c>
      <c r="AL9" s="126">
        <f t="shared" si="0"/>
        <v>2023</v>
      </c>
      <c r="AM9" s="126">
        <f t="shared" si="0"/>
        <v>2023</v>
      </c>
      <c r="AN9" s="126">
        <f t="shared" si="0"/>
        <v>2023</v>
      </c>
      <c r="AO9" s="126">
        <f t="shared" si="0"/>
        <v>2023</v>
      </c>
      <c r="AP9" s="126">
        <f t="shared" si="0"/>
        <v>2023</v>
      </c>
      <c r="AQ9" s="126">
        <f t="shared" si="0"/>
        <v>2023</v>
      </c>
      <c r="AR9" s="126">
        <f t="shared" si="0"/>
        <v>2023</v>
      </c>
      <c r="AS9" s="126">
        <f t="shared" si="0"/>
        <v>2023</v>
      </c>
      <c r="AT9" s="126">
        <f t="shared" si="0"/>
        <v>2023</v>
      </c>
      <c r="AU9" s="126">
        <f t="shared" si="0"/>
        <v>2023</v>
      </c>
      <c r="AV9" s="126">
        <f>YEAR(AV11)</f>
        <v>2024</v>
      </c>
      <c r="AW9" s="126">
        <f t="shared" ref="AW9:CR9" si="1">YEAR(AW11)</f>
        <v>2024</v>
      </c>
      <c r="AX9" s="126">
        <f t="shared" si="1"/>
        <v>2024</v>
      </c>
      <c r="AY9" s="126">
        <f t="shared" si="1"/>
        <v>2024</v>
      </c>
      <c r="AZ9" s="126">
        <f t="shared" si="1"/>
        <v>2024</v>
      </c>
      <c r="BA9" s="126">
        <f t="shared" si="1"/>
        <v>2024</v>
      </c>
      <c r="BB9" s="126">
        <f t="shared" si="1"/>
        <v>2024</v>
      </c>
      <c r="BC9" s="126">
        <f t="shared" si="1"/>
        <v>2024</v>
      </c>
      <c r="BD9" s="126">
        <f t="shared" si="1"/>
        <v>2024</v>
      </c>
      <c r="BE9" s="126">
        <f t="shared" si="1"/>
        <v>2024</v>
      </c>
      <c r="BF9" s="126">
        <f t="shared" si="1"/>
        <v>2024</v>
      </c>
      <c r="BG9" s="126">
        <f t="shared" si="1"/>
        <v>2024</v>
      </c>
      <c r="BH9" s="126"/>
      <c r="BI9" s="126">
        <f t="shared" si="1"/>
        <v>2025</v>
      </c>
      <c r="BJ9" s="126">
        <f t="shared" si="1"/>
        <v>2025</v>
      </c>
      <c r="BK9" s="126">
        <f t="shared" si="1"/>
        <v>2025</v>
      </c>
      <c r="BL9" s="126">
        <f t="shared" si="1"/>
        <v>2025</v>
      </c>
      <c r="BM9" s="126">
        <f t="shared" si="1"/>
        <v>2025</v>
      </c>
      <c r="BN9" s="126">
        <f t="shared" si="1"/>
        <v>2025</v>
      </c>
      <c r="BO9" s="126">
        <f t="shared" si="1"/>
        <v>2025</v>
      </c>
      <c r="BP9" s="126">
        <f t="shared" si="1"/>
        <v>2025</v>
      </c>
      <c r="BQ9" s="126">
        <f t="shared" si="1"/>
        <v>2025</v>
      </c>
      <c r="BR9" s="126">
        <f t="shared" si="1"/>
        <v>2025</v>
      </c>
      <c r="BS9" s="126">
        <f t="shared" si="1"/>
        <v>2025</v>
      </c>
      <c r="BT9" s="126">
        <f t="shared" si="1"/>
        <v>2025</v>
      </c>
      <c r="BU9" s="126">
        <f t="shared" si="1"/>
        <v>2026</v>
      </c>
      <c r="BV9" s="126">
        <f t="shared" si="1"/>
        <v>2026</v>
      </c>
      <c r="BW9" s="126">
        <f t="shared" si="1"/>
        <v>2026</v>
      </c>
      <c r="BX9" s="126">
        <f t="shared" si="1"/>
        <v>2026</v>
      </c>
      <c r="BY9" s="126">
        <f t="shared" si="1"/>
        <v>2026</v>
      </c>
      <c r="BZ9" s="126">
        <f t="shared" si="1"/>
        <v>2026</v>
      </c>
      <c r="CA9" s="126">
        <f t="shared" si="1"/>
        <v>2026</v>
      </c>
      <c r="CB9" s="126">
        <f t="shared" si="1"/>
        <v>2026</v>
      </c>
      <c r="CC9" s="126">
        <f t="shared" si="1"/>
        <v>2026</v>
      </c>
      <c r="CD9" s="126">
        <f t="shared" si="1"/>
        <v>2026</v>
      </c>
      <c r="CE9" s="126">
        <f t="shared" si="1"/>
        <v>2026</v>
      </c>
      <c r="CF9" s="126">
        <f t="shared" si="1"/>
        <v>2026</v>
      </c>
      <c r="CG9" s="126">
        <f t="shared" si="1"/>
        <v>2027</v>
      </c>
      <c r="CH9" s="126">
        <f t="shared" si="1"/>
        <v>2027</v>
      </c>
      <c r="CI9" s="126">
        <f t="shared" si="1"/>
        <v>2027</v>
      </c>
      <c r="CJ9" s="126">
        <f t="shared" si="1"/>
        <v>2027</v>
      </c>
      <c r="CK9" s="126">
        <f t="shared" si="1"/>
        <v>2027</v>
      </c>
      <c r="CL9" s="126">
        <f t="shared" si="1"/>
        <v>2027</v>
      </c>
      <c r="CM9" s="126">
        <f t="shared" si="1"/>
        <v>2027</v>
      </c>
      <c r="CN9" s="126">
        <f t="shared" si="1"/>
        <v>2027</v>
      </c>
      <c r="CO9" s="126">
        <f t="shared" si="1"/>
        <v>2027</v>
      </c>
      <c r="CP9" s="126">
        <f t="shared" si="1"/>
        <v>2027</v>
      </c>
      <c r="CQ9" s="126">
        <f t="shared" si="1"/>
        <v>2027</v>
      </c>
      <c r="CR9" s="126">
        <f t="shared" si="1"/>
        <v>2027</v>
      </c>
      <c r="CS9" s="126">
        <f>YEAR(CS11)</f>
        <v>2028</v>
      </c>
      <c r="CT9" s="126">
        <f t="shared" ref="CT9:DD9" si="2">YEAR(CT11)</f>
        <v>2028</v>
      </c>
      <c r="CU9" s="126">
        <f t="shared" si="2"/>
        <v>2028</v>
      </c>
      <c r="CV9" s="126">
        <f t="shared" si="2"/>
        <v>2028</v>
      </c>
      <c r="CW9" s="126">
        <f t="shared" si="2"/>
        <v>2028</v>
      </c>
      <c r="CX9" s="126">
        <f t="shared" si="2"/>
        <v>2028</v>
      </c>
      <c r="CY9" s="126">
        <f t="shared" si="2"/>
        <v>2028</v>
      </c>
      <c r="CZ9" s="126">
        <f t="shared" si="2"/>
        <v>2028</v>
      </c>
      <c r="DA9" s="126">
        <f t="shared" si="2"/>
        <v>2028</v>
      </c>
      <c r="DB9" s="126">
        <f t="shared" si="2"/>
        <v>2028</v>
      </c>
      <c r="DC9" s="126">
        <f t="shared" si="2"/>
        <v>2028</v>
      </c>
      <c r="DD9" s="126">
        <f t="shared" si="2"/>
        <v>2028</v>
      </c>
      <c r="DE9" s="126"/>
      <c r="DF9" s="126">
        <f t="shared" ref="DF9:EO9" si="3">YEAR(DF11)</f>
        <v>2025</v>
      </c>
      <c r="DG9" s="126">
        <f t="shared" si="3"/>
        <v>2025</v>
      </c>
      <c r="DH9" s="126">
        <f t="shared" si="3"/>
        <v>2025</v>
      </c>
      <c r="DI9" s="126">
        <f t="shared" si="3"/>
        <v>2025</v>
      </c>
      <c r="DJ9" s="126">
        <f t="shared" si="3"/>
        <v>2025</v>
      </c>
      <c r="DK9" s="126">
        <f t="shared" si="3"/>
        <v>2025</v>
      </c>
      <c r="DL9" s="126">
        <f t="shared" si="3"/>
        <v>2025</v>
      </c>
      <c r="DM9" s="126">
        <f t="shared" si="3"/>
        <v>2025</v>
      </c>
      <c r="DN9" s="126">
        <f t="shared" si="3"/>
        <v>2025</v>
      </c>
      <c r="DO9" s="126">
        <f t="shared" si="3"/>
        <v>2025</v>
      </c>
      <c r="DP9" s="126">
        <f t="shared" si="3"/>
        <v>2025</v>
      </c>
      <c r="DQ9" s="126">
        <f t="shared" si="3"/>
        <v>2025</v>
      </c>
      <c r="DR9" s="126">
        <f t="shared" si="3"/>
        <v>2026</v>
      </c>
      <c r="DS9" s="126">
        <f t="shared" si="3"/>
        <v>2026</v>
      </c>
      <c r="DT9" s="126">
        <f t="shared" si="3"/>
        <v>2026</v>
      </c>
      <c r="DU9" s="126">
        <f t="shared" si="3"/>
        <v>2026</v>
      </c>
      <c r="DV9" s="126">
        <f t="shared" si="3"/>
        <v>2026</v>
      </c>
      <c r="DW9" s="126">
        <f t="shared" si="3"/>
        <v>2026</v>
      </c>
      <c r="DX9" s="126">
        <f t="shared" si="3"/>
        <v>2026</v>
      </c>
      <c r="DY9" s="126">
        <f t="shared" si="3"/>
        <v>2026</v>
      </c>
      <c r="DZ9" s="126">
        <f t="shared" si="3"/>
        <v>2026</v>
      </c>
      <c r="EA9" s="126">
        <f t="shared" si="3"/>
        <v>2026</v>
      </c>
      <c r="EB9" s="126">
        <f t="shared" si="3"/>
        <v>2026</v>
      </c>
      <c r="EC9" s="126">
        <f t="shared" si="3"/>
        <v>2026</v>
      </c>
      <c r="ED9" s="126">
        <f t="shared" si="3"/>
        <v>2027</v>
      </c>
      <c r="EE9" s="126">
        <f t="shared" si="3"/>
        <v>2027</v>
      </c>
      <c r="EF9" s="126">
        <f t="shared" si="3"/>
        <v>2027</v>
      </c>
      <c r="EG9" s="126">
        <f t="shared" si="3"/>
        <v>2027</v>
      </c>
      <c r="EH9" s="126">
        <f t="shared" si="3"/>
        <v>2027</v>
      </c>
      <c r="EI9" s="126">
        <f t="shared" si="3"/>
        <v>2027</v>
      </c>
      <c r="EJ9" s="126">
        <f t="shared" si="3"/>
        <v>2027</v>
      </c>
      <c r="EK9" s="126">
        <f t="shared" si="3"/>
        <v>2027</v>
      </c>
      <c r="EL9" s="126">
        <f t="shared" si="3"/>
        <v>2027</v>
      </c>
      <c r="EM9" s="126">
        <f t="shared" si="3"/>
        <v>2027</v>
      </c>
      <c r="EN9" s="126">
        <f t="shared" si="3"/>
        <v>2027</v>
      </c>
      <c r="EO9" s="126">
        <f t="shared" si="3"/>
        <v>2027</v>
      </c>
      <c r="EP9" s="126">
        <f>YEAR(EP11)</f>
        <v>2028</v>
      </c>
      <c r="EQ9" s="126">
        <f t="shared" ref="EQ9:FA9" si="4">YEAR(EQ11)</f>
        <v>2028</v>
      </c>
      <c r="ER9" s="126">
        <f t="shared" si="4"/>
        <v>2028</v>
      </c>
      <c r="ES9" s="126">
        <f t="shared" si="4"/>
        <v>2028</v>
      </c>
      <c r="ET9" s="126">
        <f t="shared" si="4"/>
        <v>2028</v>
      </c>
      <c r="EU9" s="126">
        <f t="shared" si="4"/>
        <v>2028</v>
      </c>
      <c r="EV9" s="126">
        <f t="shared" si="4"/>
        <v>2028</v>
      </c>
      <c r="EW9" s="126">
        <f t="shared" si="4"/>
        <v>2028</v>
      </c>
      <c r="EX9" s="126">
        <f t="shared" si="4"/>
        <v>2028</v>
      </c>
      <c r="EY9" s="126">
        <f t="shared" si="4"/>
        <v>2028</v>
      </c>
      <c r="EZ9" s="126">
        <f t="shared" si="4"/>
        <v>2028</v>
      </c>
      <c r="FA9" s="126">
        <f t="shared" si="4"/>
        <v>2028</v>
      </c>
      <c r="FB9" s="126"/>
      <c r="FC9" s="126"/>
      <c r="FD9" s="126">
        <f t="shared" ref="FD9:GM9" si="5">YEAR(FD11)</f>
        <v>2025</v>
      </c>
      <c r="FE9" s="126">
        <f t="shared" si="5"/>
        <v>2025</v>
      </c>
      <c r="FF9" s="126">
        <f t="shared" si="5"/>
        <v>2025</v>
      </c>
      <c r="FG9" s="126">
        <f t="shared" si="5"/>
        <v>2025</v>
      </c>
      <c r="FH9" s="126">
        <f t="shared" si="5"/>
        <v>2025</v>
      </c>
      <c r="FI9" s="126">
        <f t="shared" si="5"/>
        <v>2025</v>
      </c>
      <c r="FJ9" s="126">
        <f t="shared" si="5"/>
        <v>2025</v>
      </c>
      <c r="FK9" s="126">
        <f t="shared" si="5"/>
        <v>2025</v>
      </c>
      <c r="FL9" s="126">
        <f t="shared" si="5"/>
        <v>2025</v>
      </c>
      <c r="FM9" s="126">
        <f t="shared" si="5"/>
        <v>2025</v>
      </c>
      <c r="FN9" s="126">
        <f t="shared" si="5"/>
        <v>2025</v>
      </c>
      <c r="FO9" s="126">
        <f t="shared" si="5"/>
        <v>2025</v>
      </c>
      <c r="FP9" s="126">
        <f t="shared" si="5"/>
        <v>2026</v>
      </c>
      <c r="FQ9" s="126">
        <f t="shared" si="5"/>
        <v>2026</v>
      </c>
      <c r="FR9" s="126">
        <f t="shared" si="5"/>
        <v>2026</v>
      </c>
      <c r="FS9" s="126">
        <f t="shared" si="5"/>
        <v>2026</v>
      </c>
      <c r="FT9" s="126">
        <f t="shared" si="5"/>
        <v>2026</v>
      </c>
      <c r="FU9" s="126">
        <f t="shared" si="5"/>
        <v>2026</v>
      </c>
      <c r="FV9" s="126">
        <f t="shared" si="5"/>
        <v>2026</v>
      </c>
      <c r="FW9" s="126">
        <f t="shared" si="5"/>
        <v>2026</v>
      </c>
      <c r="FX9" s="126">
        <f t="shared" si="5"/>
        <v>2026</v>
      </c>
      <c r="FY9" s="126">
        <f t="shared" si="5"/>
        <v>2026</v>
      </c>
      <c r="FZ9" s="126">
        <f t="shared" si="5"/>
        <v>2026</v>
      </c>
      <c r="GA9" s="126">
        <f t="shared" si="5"/>
        <v>2026</v>
      </c>
      <c r="GB9" s="126">
        <f t="shared" si="5"/>
        <v>2027</v>
      </c>
      <c r="GC9" s="126">
        <f t="shared" si="5"/>
        <v>2027</v>
      </c>
      <c r="GD9" s="126">
        <f t="shared" si="5"/>
        <v>2027</v>
      </c>
      <c r="GE9" s="126">
        <f t="shared" si="5"/>
        <v>2027</v>
      </c>
      <c r="GF9" s="126">
        <f t="shared" si="5"/>
        <v>2027</v>
      </c>
      <c r="GG9" s="126">
        <f t="shared" si="5"/>
        <v>2027</v>
      </c>
      <c r="GH9" s="126">
        <f t="shared" si="5"/>
        <v>2027</v>
      </c>
      <c r="GI9" s="126">
        <f t="shared" si="5"/>
        <v>2027</v>
      </c>
      <c r="GJ9" s="126">
        <f t="shared" si="5"/>
        <v>2027</v>
      </c>
      <c r="GK9" s="126">
        <f t="shared" si="5"/>
        <v>2027</v>
      </c>
      <c r="GL9" s="126">
        <f t="shared" si="5"/>
        <v>2027</v>
      </c>
      <c r="GM9" s="126">
        <f t="shared" si="5"/>
        <v>2027</v>
      </c>
      <c r="GN9" s="126">
        <f>YEAR(GN11)</f>
        <v>2028</v>
      </c>
      <c r="GO9" s="126">
        <f t="shared" ref="GO9:GY9" si="6">YEAR(GO11)</f>
        <v>2028</v>
      </c>
      <c r="GP9" s="126">
        <f t="shared" si="6"/>
        <v>2028</v>
      </c>
      <c r="GQ9" s="126">
        <f t="shared" si="6"/>
        <v>2028</v>
      </c>
      <c r="GR9" s="126">
        <f t="shared" si="6"/>
        <v>2028</v>
      </c>
      <c r="GS9" s="126">
        <f t="shared" si="6"/>
        <v>2028</v>
      </c>
      <c r="GT9" s="126">
        <f t="shared" si="6"/>
        <v>2028</v>
      </c>
      <c r="GU9" s="126">
        <f t="shared" si="6"/>
        <v>2028</v>
      </c>
      <c r="GV9" s="126">
        <f t="shared" si="6"/>
        <v>2028</v>
      </c>
      <c r="GW9" s="126">
        <f t="shared" si="6"/>
        <v>2028</v>
      </c>
      <c r="GX9" s="126">
        <f t="shared" si="6"/>
        <v>2028</v>
      </c>
      <c r="GY9" s="126">
        <f t="shared" si="6"/>
        <v>2028</v>
      </c>
      <c r="GZ9" s="126"/>
      <c r="HA9" s="126">
        <v>2022</v>
      </c>
      <c r="HB9" s="126">
        <f t="shared" ref="HB9:HX9" si="7">YEAR(HB11)</f>
        <v>2022</v>
      </c>
      <c r="HC9" s="126">
        <f t="shared" si="7"/>
        <v>2022</v>
      </c>
      <c r="HD9" s="126">
        <f t="shared" si="7"/>
        <v>2022</v>
      </c>
      <c r="HE9" s="126">
        <f t="shared" si="7"/>
        <v>2022</v>
      </c>
      <c r="HF9" s="126">
        <f t="shared" si="7"/>
        <v>2022</v>
      </c>
      <c r="HG9" s="126">
        <f t="shared" si="7"/>
        <v>2022</v>
      </c>
      <c r="HH9" s="126">
        <f t="shared" si="7"/>
        <v>2022</v>
      </c>
      <c r="HI9" s="126">
        <f t="shared" si="7"/>
        <v>2022</v>
      </c>
      <c r="HJ9" s="126">
        <f t="shared" si="7"/>
        <v>2022</v>
      </c>
      <c r="HK9" s="126">
        <f t="shared" si="7"/>
        <v>2022</v>
      </c>
      <c r="HL9" s="126">
        <f t="shared" si="7"/>
        <v>2022</v>
      </c>
      <c r="HM9" s="126">
        <f t="shared" si="7"/>
        <v>2023</v>
      </c>
      <c r="HN9" s="126">
        <f t="shared" si="7"/>
        <v>2023</v>
      </c>
      <c r="HO9" s="126">
        <f t="shared" si="7"/>
        <v>2023</v>
      </c>
      <c r="HP9" s="126">
        <f t="shared" si="7"/>
        <v>2023</v>
      </c>
      <c r="HQ9" s="126">
        <f t="shared" si="7"/>
        <v>2023</v>
      </c>
      <c r="HR9" s="126">
        <f t="shared" si="7"/>
        <v>2023</v>
      </c>
      <c r="HS9" s="126">
        <f t="shared" si="7"/>
        <v>2023</v>
      </c>
      <c r="HT9" s="126">
        <f t="shared" si="7"/>
        <v>2023</v>
      </c>
      <c r="HU9" s="126">
        <f t="shared" si="7"/>
        <v>2023</v>
      </c>
      <c r="HV9" s="126">
        <f t="shared" si="7"/>
        <v>2023</v>
      </c>
      <c r="HW9" s="126">
        <f t="shared" si="7"/>
        <v>2023</v>
      </c>
      <c r="HX9" s="126">
        <f t="shared" si="7"/>
        <v>2023</v>
      </c>
      <c r="HY9" s="126">
        <f>YEAR(HY11)</f>
        <v>2024</v>
      </c>
      <c r="HZ9" s="126">
        <f t="shared" ref="HZ9:IJ9" si="8">YEAR(HZ11)</f>
        <v>2024</v>
      </c>
      <c r="IA9" s="126">
        <f t="shared" si="8"/>
        <v>2024</v>
      </c>
      <c r="IB9" s="126">
        <f t="shared" si="8"/>
        <v>2024</v>
      </c>
      <c r="IC9" s="126">
        <f t="shared" si="8"/>
        <v>2024</v>
      </c>
      <c r="ID9" s="126">
        <f t="shared" si="8"/>
        <v>2024</v>
      </c>
      <c r="IE9" s="126">
        <f t="shared" si="8"/>
        <v>2024</v>
      </c>
      <c r="IF9" s="126">
        <f t="shared" si="8"/>
        <v>2024</v>
      </c>
      <c r="IG9" s="126">
        <f t="shared" si="8"/>
        <v>2024</v>
      </c>
      <c r="IH9" s="126">
        <f t="shared" si="8"/>
        <v>2024</v>
      </c>
      <c r="II9" s="126">
        <f t="shared" si="8"/>
        <v>2024</v>
      </c>
      <c r="IJ9" s="126">
        <f t="shared" si="8"/>
        <v>2024</v>
      </c>
      <c r="IK9" s="126"/>
      <c r="IL9" s="126">
        <f t="shared" ref="IL9:JU9" si="9">YEAR(IL11)</f>
        <v>2025</v>
      </c>
      <c r="IM9" s="126">
        <f t="shared" si="9"/>
        <v>2025</v>
      </c>
      <c r="IN9" s="126">
        <f t="shared" si="9"/>
        <v>2025</v>
      </c>
      <c r="IO9" s="126">
        <f t="shared" si="9"/>
        <v>2025</v>
      </c>
      <c r="IP9" s="126">
        <f t="shared" si="9"/>
        <v>2025</v>
      </c>
      <c r="IQ9" s="126">
        <f t="shared" si="9"/>
        <v>2025</v>
      </c>
      <c r="IR9" s="126">
        <f t="shared" si="9"/>
        <v>2025</v>
      </c>
      <c r="IS9" s="126">
        <f t="shared" si="9"/>
        <v>2025</v>
      </c>
      <c r="IT9" s="126">
        <f t="shared" si="9"/>
        <v>2025</v>
      </c>
      <c r="IU9" s="126">
        <f t="shared" si="9"/>
        <v>2025</v>
      </c>
      <c r="IV9" s="126">
        <f t="shared" si="9"/>
        <v>2025</v>
      </c>
      <c r="IW9" s="126">
        <f t="shared" si="9"/>
        <v>2025</v>
      </c>
      <c r="IX9" s="126">
        <f t="shared" si="9"/>
        <v>2026</v>
      </c>
      <c r="IY9" s="126">
        <f t="shared" si="9"/>
        <v>2026</v>
      </c>
      <c r="IZ9" s="126">
        <f t="shared" si="9"/>
        <v>2026</v>
      </c>
      <c r="JA9" s="126">
        <f t="shared" si="9"/>
        <v>2026</v>
      </c>
      <c r="JB9" s="126">
        <f t="shared" si="9"/>
        <v>2026</v>
      </c>
      <c r="JC9" s="126">
        <f t="shared" si="9"/>
        <v>2026</v>
      </c>
      <c r="JD9" s="126">
        <f t="shared" si="9"/>
        <v>2026</v>
      </c>
      <c r="JE9" s="126">
        <f t="shared" si="9"/>
        <v>2026</v>
      </c>
      <c r="JF9" s="126">
        <f t="shared" si="9"/>
        <v>2026</v>
      </c>
      <c r="JG9" s="126">
        <f t="shared" si="9"/>
        <v>2026</v>
      </c>
      <c r="JH9" s="126">
        <f t="shared" si="9"/>
        <v>2026</v>
      </c>
      <c r="JI9" s="126">
        <f t="shared" si="9"/>
        <v>2026</v>
      </c>
      <c r="JJ9" s="126">
        <f t="shared" si="9"/>
        <v>2027</v>
      </c>
      <c r="JK9" s="126">
        <f t="shared" si="9"/>
        <v>2027</v>
      </c>
      <c r="JL9" s="126">
        <f t="shared" si="9"/>
        <v>2027</v>
      </c>
      <c r="JM9" s="126">
        <f t="shared" si="9"/>
        <v>2027</v>
      </c>
      <c r="JN9" s="126">
        <f t="shared" si="9"/>
        <v>2027</v>
      </c>
      <c r="JO9" s="126">
        <f t="shared" si="9"/>
        <v>2027</v>
      </c>
      <c r="JP9" s="126">
        <f t="shared" si="9"/>
        <v>2027</v>
      </c>
      <c r="JQ9" s="126">
        <f t="shared" si="9"/>
        <v>2027</v>
      </c>
      <c r="JR9" s="126">
        <f t="shared" si="9"/>
        <v>2027</v>
      </c>
      <c r="JS9" s="126">
        <f t="shared" si="9"/>
        <v>2027</v>
      </c>
      <c r="JT9" s="126">
        <f t="shared" si="9"/>
        <v>2027</v>
      </c>
      <c r="JU9" s="126">
        <f t="shared" si="9"/>
        <v>2027</v>
      </c>
      <c r="JV9" s="126">
        <f>YEAR(JV11)</f>
        <v>2028</v>
      </c>
      <c r="JW9" s="126">
        <f t="shared" ref="JW9:KG9" si="10">YEAR(JW11)</f>
        <v>2028</v>
      </c>
      <c r="JX9" s="126">
        <f t="shared" si="10"/>
        <v>2028</v>
      </c>
      <c r="JY9" s="126">
        <f t="shared" si="10"/>
        <v>2028</v>
      </c>
      <c r="JZ9" s="126">
        <f t="shared" si="10"/>
        <v>2028</v>
      </c>
      <c r="KA9" s="126">
        <f t="shared" si="10"/>
        <v>2028</v>
      </c>
      <c r="KB9" s="126">
        <f t="shared" si="10"/>
        <v>2028</v>
      </c>
      <c r="KC9" s="126">
        <f t="shared" si="10"/>
        <v>2028</v>
      </c>
      <c r="KD9" s="126">
        <f t="shared" si="10"/>
        <v>2028</v>
      </c>
      <c r="KE9" s="126">
        <f t="shared" si="10"/>
        <v>2028</v>
      </c>
      <c r="KF9" s="126">
        <f t="shared" si="10"/>
        <v>2028</v>
      </c>
      <c r="KG9" s="126">
        <f t="shared" si="10"/>
        <v>2028</v>
      </c>
    </row>
    <row r="10" spans="1:293" ht="12.75" customHeight="1" x14ac:dyDescent="0.3">
      <c r="B10" s="126"/>
      <c r="C10" s="126"/>
      <c r="D10" s="126"/>
      <c r="E10" s="126"/>
      <c r="F10" s="126"/>
      <c r="G10" s="126"/>
      <c r="H10" s="126"/>
      <c r="I10" s="126"/>
      <c r="J10" s="431" t="s">
        <v>636</v>
      </c>
      <c r="K10" s="431"/>
      <c r="L10" s="431"/>
      <c r="M10" s="126"/>
      <c r="N10" s="299">
        <v>46022</v>
      </c>
      <c r="O10" s="126"/>
      <c r="P10" s="126"/>
      <c r="Q10" s="126"/>
      <c r="R10" s="126"/>
      <c r="S10" s="126"/>
      <c r="T10" s="126"/>
      <c r="U10" s="130"/>
      <c r="V10" s="126"/>
      <c r="X10" s="137" t="s">
        <v>637</v>
      </c>
      <c r="Y10" s="137" t="s">
        <v>637</v>
      </c>
      <c r="Z10" s="137" t="s">
        <v>637</v>
      </c>
      <c r="AA10" s="137" t="s">
        <v>638</v>
      </c>
      <c r="AB10" s="137" t="s">
        <v>638</v>
      </c>
      <c r="AC10" s="137" t="s">
        <v>638</v>
      </c>
      <c r="AD10" s="137" t="s">
        <v>639</v>
      </c>
      <c r="AE10" s="137" t="s">
        <v>639</v>
      </c>
      <c r="AF10" s="137" t="s">
        <v>639</v>
      </c>
      <c r="AG10" s="137" t="s">
        <v>640</v>
      </c>
      <c r="AH10" s="137" t="s">
        <v>640</v>
      </c>
      <c r="AI10" s="137" t="s">
        <v>640</v>
      </c>
      <c r="AJ10" s="137" t="s">
        <v>641</v>
      </c>
      <c r="AK10" s="137" t="s">
        <v>641</v>
      </c>
      <c r="AL10" s="137" t="s">
        <v>641</v>
      </c>
      <c r="AM10" s="137" t="s">
        <v>642</v>
      </c>
      <c r="AN10" s="137" t="s">
        <v>642</v>
      </c>
      <c r="AO10" s="137" t="s">
        <v>642</v>
      </c>
      <c r="AP10" s="137" t="s">
        <v>643</v>
      </c>
      <c r="AQ10" s="137" t="s">
        <v>643</v>
      </c>
      <c r="AR10" s="137" t="s">
        <v>643</v>
      </c>
      <c r="AS10" s="137" t="s">
        <v>644</v>
      </c>
      <c r="AT10" s="137" t="s">
        <v>644</v>
      </c>
      <c r="AU10" s="137" t="s">
        <v>644</v>
      </c>
      <c r="AV10" s="137" t="s">
        <v>645</v>
      </c>
      <c r="AW10" s="137" t="s">
        <v>645</v>
      </c>
      <c r="AX10" s="137" t="s">
        <v>645</v>
      </c>
      <c r="AY10" s="137" t="s">
        <v>646</v>
      </c>
      <c r="AZ10" s="137" t="s">
        <v>646</v>
      </c>
      <c r="BA10" s="137" t="s">
        <v>646</v>
      </c>
      <c r="BB10" s="137" t="s">
        <v>647</v>
      </c>
      <c r="BC10" s="137" t="s">
        <v>647</v>
      </c>
      <c r="BD10" s="137" t="s">
        <v>647</v>
      </c>
      <c r="BE10" s="137" t="s">
        <v>648</v>
      </c>
      <c r="BF10" s="137" t="s">
        <v>648</v>
      </c>
      <c r="BG10" s="137" t="s">
        <v>648</v>
      </c>
      <c r="BH10" s="137"/>
      <c r="BI10" s="137" t="s">
        <v>649</v>
      </c>
      <c r="BJ10" s="137" t="s">
        <v>649</v>
      </c>
      <c r="BK10" s="137" t="s">
        <v>649</v>
      </c>
      <c r="BL10" s="137" t="s">
        <v>649</v>
      </c>
      <c r="BM10" s="137" t="s">
        <v>649</v>
      </c>
      <c r="BN10" s="137" t="s">
        <v>649</v>
      </c>
      <c r="BO10" s="137" t="s">
        <v>649</v>
      </c>
      <c r="BP10" s="137" t="s">
        <v>649</v>
      </c>
      <c r="BQ10" s="137" t="s">
        <v>649</v>
      </c>
      <c r="BR10" s="137" t="s">
        <v>649</v>
      </c>
      <c r="BS10" s="137" t="s">
        <v>649</v>
      </c>
      <c r="BT10" s="137" t="s">
        <v>649</v>
      </c>
      <c r="BU10" s="137" t="s">
        <v>650</v>
      </c>
      <c r="BV10" s="137" t="s">
        <v>650</v>
      </c>
      <c r="BW10" s="137" t="s">
        <v>650</v>
      </c>
      <c r="BX10" s="137" t="s">
        <v>651</v>
      </c>
      <c r="BY10" s="137" t="s">
        <v>651</v>
      </c>
      <c r="BZ10" s="137" t="s">
        <v>651</v>
      </c>
      <c r="CA10" s="137" t="s">
        <v>652</v>
      </c>
      <c r="CB10" s="137" t="s">
        <v>652</v>
      </c>
      <c r="CC10" s="137" t="s">
        <v>652</v>
      </c>
      <c r="CD10" s="137" t="s">
        <v>653</v>
      </c>
      <c r="CE10" s="137" t="s">
        <v>653</v>
      </c>
      <c r="CF10" s="137" t="s">
        <v>653</v>
      </c>
      <c r="CG10" s="137" t="s">
        <v>654</v>
      </c>
      <c r="CH10" s="137" t="s">
        <v>654</v>
      </c>
      <c r="CI10" s="137" t="s">
        <v>654</v>
      </c>
      <c r="CJ10" s="137" t="s">
        <v>655</v>
      </c>
      <c r="CK10" s="137" t="s">
        <v>655</v>
      </c>
      <c r="CL10" s="137" t="s">
        <v>655</v>
      </c>
      <c r="CM10" s="137" t="s">
        <v>656</v>
      </c>
      <c r="CN10" s="137" t="s">
        <v>656</v>
      </c>
      <c r="CO10" s="137" t="s">
        <v>656</v>
      </c>
      <c r="CP10" s="137" t="s">
        <v>657</v>
      </c>
      <c r="CQ10" s="137" t="s">
        <v>657</v>
      </c>
      <c r="CR10" s="137" t="s">
        <v>657</v>
      </c>
      <c r="CS10" s="137" t="s">
        <v>658</v>
      </c>
      <c r="CT10" s="137" t="s">
        <v>658</v>
      </c>
      <c r="CU10" s="137" t="s">
        <v>658</v>
      </c>
      <c r="CV10" s="137" t="s">
        <v>659</v>
      </c>
      <c r="CW10" s="137" t="s">
        <v>659</v>
      </c>
      <c r="CX10" s="137" t="s">
        <v>659</v>
      </c>
      <c r="CY10" s="137" t="s">
        <v>660</v>
      </c>
      <c r="CZ10" s="137" t="s">
        <v>660</v>
      </c>
      <c r="DA10" s="137" t="s">
        <v>660</v>
      </c>
      <c r="DB10" s="137" t="s">
        <v>661</v>
      </c>
      <c r="DC10" s="137" t="s">
        <v>661</v>
      </c>
      <c r="DD10" s="137" t="s">
        <v>661</v>
      </c>
      <c r="DE10" s="137"/>
      <c r="DF10" s="137" t="s">
        <v>649</v>
      </c>
      <c r="DG10" s="137" t="s">
        <v>649</v>
      </c>
      <c r="DH10" s="137" t="s">
        <v>649</v>
      </c>
      <c r="DI10" s="137" t="s">
        <v>649</v>
      </c>
      <c r="DJ10" s="137" t="s">
        <v>649</v>
      </c>
      <c r="DK10" s="137" t="s">
        <v>649</v>
      </c>
      <c r="DL10" s="137" t="s">
        <v>649</v>
      </c>
      <c r="DM10" s="137" t="s">
        <v>649</v>
      </c>
      <c r="DN10" s="137" t="s">
        <v>649</v>
      </c>
      <c r="DO10" s="137" t="s">
        <v>649</v>
      </c>
      <c r="DP10" s="137" t="s">
        <v>649</v>
      </c>
      <c r="DQ10" s="137" t="s">
        <v>649</v>
      </c>
      <c r="DR10" s="137" t="s">
        <v>650</v>
      </c>
      <c r="DS10" s="137" t="s">
        <v>650</v>
      </c>
      <c r="DT10" s="137" t="s">
        <v>650</v>
      </c>
      <c r="DU10" s="137" t="s">
        <v>651</v>
      </c>
      <c r="DV10" s="137" t="s">
        <v>651</v>
      </c>
      <c r="DW10" s="137" t="s">
        <v>651</v>
      </c>
      <c r="DX10" s="137" t="s">
        <v>652</v>
      </c>
      <c r="DY10" s="137" t="s">
        <v>652</v>
      </c>
      <c r="DZ10" s="137" t="s">
        <v>652</v>
      </c>
      <c r="EA10" s="137" t="s">
        <v>653</v>
      </c>
      <c r="EB10" s="137" t="s">
        <v>653</v>
      </c>
      <c r="EC10" s="137" t="s">
        <v>653</v>
      </c>
      <c r="ED10" s="137" t="s">
        <v>654</v>
      </c>
      <c r="EE10" s="137" t="s">
        <v>654</v>
      </c>
      <c r="EF10" s="137" t="s">
        <v>654</v>
      </c>
      <c r="EG10" s="137" t="s">
        <v>655</v>
      </c>
      <c r="EH10" s="137" t="s">
        <v>655</v>
      </c>
      <c r="EI10" s="137" t="s">
        <v>655</v>
      </c>
      <c r="EJ10" s="137" t="s">
        <v>656</v>
      </c>
      <c r="EK10" s="137" t="s">
        <v>656</v>
      </c>
      <c r="EL10" s="137" t="s">
        <v>656</v>
      </c>
      <c r="EM10" s="137" t="s">
        <v>657</v>
      </c>
      <c r="EN10" s="137" t="s">
        <v>657</v>
      </c>
      <c r="EO10" s="137" t="s">
        <v>657</v>
      </c>
      <c r="EP10" s="137" t="s">
        <v>658</v>
      </c>
      <c r="EQ10" s="137" t="s">
        <v>658</v>
      </c>
      <c r="ER10" s="137" t="s">
        <v>658</v>
      </c>
      <c r="ES10" s="137" t="s">
        <v>659</v>
      </c>
      <c r="ET10" s="137" t="s">
        <v>659</v>
      </c>
      <c r="EU10" s="137" t="s">
        <v>659</v>
      </c>
      <c r="EV10" s="137" t="s">
        <v>660</v>
      </c>
      <c r="EW10" s="137" t="s">
        <v>660</v>
      </c>
      <c r="EX10" s="137" t="s">
        <v>660</v>
      </c>
      <c r="EY10" s="137" t="s">
        <v>661</v>
      </c>
      <c r="EZ10" s="137" t="s">
        <v>661</v>
      </c>
      <c r="FA10" s="137" t="s">
        <v>661</v>
      </c>
      <c r="FB10" s="137"/>
      <c r="FC10" s="137"/>
      <c r="FD10" s="137" t="s">
        <v>649</v>
      </c>
      <c r="FE10" s="137" t="s">
        <v>649</v>
      </c>
      <c r="FF10" s="137" t="s">
        <v>649</v>
      </c>
      <c r="FG10" s="137" t="s">
        <v>649</v>
      </c>
      <c r="FH10" s="137" t="s">
        <v>649</v>
      </c>
      <c r="FI10" s="137" t="s">
        <v>649</v>
      </c>
      <c r="FJ10" s="137" t="s">
        <v>649</v>
      </c>
      <c r="FK10" s="137" t="s">
        <v>649</v>
      </c>
      <c r="FL10" s="137" t="s">
        <v>649</v>
      </c>
      <c r="FM10" s="137" t="s">
        <v>649</v>
      </c>
      <c r="FN10" s="137" t="s">
        <v>649</v>
      </c>
      <c r="FO10" s="137" t="s">
        <v>649</v>
      </c>
      <c r="FP10" s="137" t="s">
        <v>650</v>
      </c>
      <c r="FQ10" s="137" t="s">
        <v>650</v>
      </c>
      <c r="FR10" s="137" t="s">
        <v>650</v>
      </c>
      <c r="FS10" s="137" t="s">
        <v>651</v>
      </c>
      <c r="FT10" s="137" t="s">
        <v>651</v>
      </c>
      <c r="FU10" s="137" t="s">
        <v>651</v>
      </c>
      <c r="FV10" s="137" t="s">
        <v>652</v>
      </c>
      <c r="FW10" s="137" t="s">
        <v>652</v>
      </c>
      <c r="FX10" s="137" t="s">
        <v>652</v>
      </c>
      <c r="FY10" s="137" t="s">
        <v>653</v>
      </c>
      <c r="FZ10" s="137" t="s">
        <v>653</v>
      </c>
      <c r="GA10" s="137" t="s">
        <v>653</v>
      </c>
      <c r="GB10" s="137" t="s">
        <v>654</v>
      </c>
      <c r="GC10" s="137" t="s">
        <v>654</v>
      </c>
      <c r="GD10" s="137" t="s">
        <v>654</v>
      </c>
      <c r="GE10" s="137" t="s">
        <v>655</v>
      </c>
      <c r="GF10" s="137" t="s">
        <v>655</v>
      </c>
      <c r="GG10" s="137" t="s">
        <v>655</v>
      </c>
      <c r="GH10" s="137" t="s">
        <v>656</v>
      </c>
      <c r="GI10" s="137" t="s">
        <v>656</v>
      </c>
      <c r="GJ10" s="137" t="s">
        <v>656</v>
      </c>
      <c r="GK10" s="137" t="s">
        <v>657</v>
      </c>
      <c r="GL10" s="137" t="s">
        <v>657</v>
      </c>
      <c r="GM10" s="137" t="s">
        <v>657</v>
      </c>
      <c r="GN10" s="137" t="s">
        <v>658</v>
      </c>
      <c r="GO10" s="137" t="s">
        <v>658</v>
      </c>
      <c r="GP10" s="137" t="s">
        <v>658</v>
      </c>
      <c r="GQ10" s="137" t="s">
        <v>659</v>
      </c>
      <c r="GR10" s="137" t="s">
        <v>659</v>
      </c>
      <c r="GS10" s="137" t="s">
        <v>659</v>
      </c>
      <c r="GT10" s="137" t="s">
        <v>660</v>
      </c>
      <c r="GU10" s="137" t="s">
        <v>660</v>
      </c>
      <c r="GV10" s="137" t="s">
        <v>660</v>
      </c>
      <c r="GW10" s="137" t="s">
        <v>661</v>
      </c>
      <c r="GX10" s="137" t="s">
        <v>661</v>
      </c>
      <c r="GY10" s="137" t="s">
        <v>661</v>
      </c>
      <c r="GZ10" s="137"/>
      <c r="HA10" s="137" t="s">
        <v>637</v>
      </c>
      <c r="HB10" s="137" t="s">
        <v>637</v>
      </c>
      <c r="HC10" s="137" t="s">
        <v>637</v>
      </c>
      <c r="HD10" s="137" t="s">
        <v>638</v>
      </c>
      <c r="HE10" s="137" t="s">
        <v>638</v>
      </c>
      <c r="HF10" s="137" t="s">
        <v>638</v>
      </c>
      <c r="HG10" s="137" t="s">
        <v>639</v>
      </c>
      <c r="HH10" s="137" t="s">
        <v>639</v>
      </c>
      <c r="HI10" s="137" t="s">
        <v>639</v>
      </c>
      <c r="HJ10" s="137" t="s">
        <v>640</v>
      </c>
      <c r="HK10" s="137" t="s">
        <v>640</v>
      </c>
      <c r="HL10" s="137" t="s">
        <v>640</v>
      </c>
      <c r="HM10" s="137" t="s">
        <v>641</v>
      </c>
      <c r="HN10" s="137" t="s">
        <v>641</v>
      </c>
      <c r="HO10" s="137" t="s">
        <v>641</v>
      </c>
      <c r="HP10" s="137" t="s">
        <v>642</v>
      </c>
      <c r="HQ10" s="137" t="s">
        <v>642</v>
      </c>
      <c r="HR10" s="137" t="s">
        <v>642</v>
      </c>
      <c r="HS10" s="137" t="s">
        <v>643</v>
      </c>
      <c r="HT10" s="137" t="s">
        <v>643</v>
      </c>
      <c r="HU10" s="137" t="s">
        <v>643</v>
      </c>
      <c r="HV10" s="137" t="s">
        <v>644</v>
      </c>
      <c r="HW10" s="137" t="s">
        <v>644</v>
      </c>
      <c r="HX10" s="137" t="s">
        <v>644</v>
      </c>
      <c r="HY10" s="137" t="s">
        <v>645</v>
      </c>
      <c r="HZ10" s="137" t="s">
        <v>645</v>
      </c>
      <c r="IA10" s="137" t="s">
        <v>645</v>
      </c>
      <c r="IB10" s="137" t="s">
        <v>646</v>
      </c>
      <c r="IC10" s="137" t="s">
        <v>646</v>
      </c>
      <c r="ID10" s="137" t="s">
        <v>646</v>
      </c>
      <c r="IE10" s="137" t="s">
        <v>647</v>
      </c>
      <c r="IF10" s="137" t="s">
        <v>647</v>
      </c>
      <c r="IG10" s="137" t="s">
        <v>647</v>
      </c>
      <c r="IH10" s="137" t="s">
        <v>648</v>
      </c>
      <c r="II10" s="137" t="s">
        <v>648</v>
      </c>
      <c r="IJ10" s="137" t="s">
        <v>648</v>
      </c>
      <c r="IK10" s="137"/>
      <c r="IL10" s="137" t="s">
        <v>866</v>
      </c>
      <c r="IM10" s="137" t="s">
        <v>866</v>
      </c>
      <c r="IN10" s="137" t="s">
        <v>866</v>
      </c>
      <c r="IO10" s="137" t="s">
        <v>867</v>
      </c>
      <c r="IP10" s="137" t="s">
        <v>867</v>
      </c>
      <c r="IQ10" s="137" t="s">
        <v>867</v>
      </c>
      <c r="IR10" s="137" t="s">
        <v>868</v>
      </c>
      <c r="IS10" s="137" t="s">
        <v>868</v>
      </c>
      <c r="IT10" s="137" t="s">
        <v>868</v>
      </c>
      <c r="IU10" s="137" t="s">
        <v>649</v>
      </c>
      <c r="IV10" s="137" t="s">
        <v>649</v>
      </c>
      <c r="IW10" s="137" t="s">
        <v>649</v>
      </c>
      <c r="IX10" s="137" t="s">
        <v>650</v>
      </c>
      <c r="IY10" s="137" t="s">
        <v>650</v>
      </c>
      <c r="IZ10" s="137" t="s">
        <v>650</v>
      </c>
      <c r="JA10" s="137" t="s">
        <v>651</v>
      </c>
      <c r="JB10" s="137" t="s">
        <v>651</v>
      </c>
      <c r="JC10" s="137" t="s">
        <v>651</v>
      </c>
      <c r="JD10" s="137" t="s">
        <v>652</v>
      </c>
      <c r="JE10" s="137" t="s">
        <v>652</v>
      </c>
      <c r="JF10" s="137" t="s">
        <v>652</v>
      </c>
      <c r="JG10" s="137" t="s">
        <v>653</v>
      </c>
      <c r="JH10" s="137" t="s">
        <v>653</v>
      </c>
      <c r="JI10" s="137" t="s">
        <v>653</v>
      </c>
      <c r="JJ10" s="137" t="s">
        <v>654</v>
      </c>
      <c r="JK10" s="137" t="s">
        <v>654</v>
      </c>
      <c r="JL10" s="137" t="s">
        <v>654</v>
      </c>
      <c r="JM10" s="137" t="s">
        <v>655</v>
      </c>
      <c r="JN10" s="137" t="s">
        <v>655</v>
      </c>
      <c r="JO10" s="137" t="s">
        <v>655</v>
      </c>
      <c r="JP10" s="137" t="s">
        <v>656</v>
      </c>
      <c r="JQ10" s="137" t="s">
        <v>656</v>
      </c>
      <c r="JR10" s="137" t="s">
        <v>656</v>
      </c>
      <c r="JS10" s="137" t="s">
        <v>657</v>
      </c>
      <c r="JT10" s="137" t="s">
        <v>657</v>
      </c>
      <c r="JU10" s="137" t="s">
        <v>657</v>
      </c>
      <c r="JV10" s="137" t="s">
        <v>658</v>
      </c>
      <c r="JW10" s="137" t="s">
        <v>658</v>
      </c>
      <c r="JX10" s="137" t="s">
        <v>658</v>
      </c>
      <c r="JY10" s="137" t="s">
        <v>659</v>
      </c>
      <c r="JZ10" s="137" t="s">
        <v>659</v>
      </c>
      <c r="KA10" s="137" t="s">
        <v>659</v>
      </c>
      <c r="KB10" s="137" t="s">
        <v>660</v>
      </c>
      <c r="KC10" s="137" t="s">
        <v>660</v>
      </c>
      <c r="KD10" s="137" t="s">
        <v>660</v>
      </c>
      <c r="KE10" s="137" t="s">
        <v>661</v>
      </c>
      <c r="KF10" s="137" t="s">
        <v>661</v>
      </c>
      <c r="KG10" s="137" t="s">
        <v>661</v>
      </c>
    </row>
    <row r="11" spans="1:293" ht="12.75" customHeight="1" x14ac:dyDescent="0.3">
      <c r="B11" s="138" t="s">
        <v>662</v>
      </c>
      <c r="C11" s="138" t="s">
        <v>742</v>
      </c>
      <c r="D11" s="138" t="s">
        <v>663</v>
      </c>
      <c r="E11" s="138" t="s">
        <v>667</v>
      </c>
      <c r="F11" s="138" t="s">
        <v>664</v>
      </c>
      <c r="G11" s="139" t="s">
        <v>665</v>
      </c>
      <c r="H11" s="139" t="s">
        <v>666</v>
      </c>
      <c r="I11" s="138" t="s">
        <v>668</v>
      </c>
      <c r="J11" s="140" t="s">
        <v>629</v>
      </c>
      <c r="K11" s="140" t="s">
        <v>630</v>
      </c>
      <c r="L11" s="140" t="s">
        <v>5</v>
      </c>
      <c r="M11" s="140" t="s">
        <v>669</v>
      </c>
      <c r="N11" s="140" t="s">
        <v>769</v>
      </c>
      <c r="O11" s="138" t="s">
        <v>670</v>
      </c>
      <c r="P11" s="138"/>
      <c r="Q11" s="141">
        <v>2022</v>
      </c>
      <c r="R11" s="141">
        <v>2023</v>
      </c>
      <c r="S11" s="141">
        <v>2024</v>
      </c>
      <c r="T11" s="141"/>
      <c r="U11" s="142"/>
      <c r="V11" s="143">
        <v>2025</v>
      </c>
      <c r="W11" s="144"/>
      <c r="X11" s="145">
        <v>44592</v>
      </c>
      <c r="Y11" s="145">
        <f t="shared" ref="Y11:BG11" si="11">EOMONTH(X11,1)</f>
        <v>44620</v>
      </c>
      <c r="Z11" s="145">
        <f t="shared" si="11"/>
        <v>44651</v>
      </c>
      <c r="AA11" s="145">
        <f t="shared" si="11"/>
        <v>44681</v>
      </c>
      <c r="AB11" s="145">
        <f t="shared" si="11"/>
        <v>44712</v>
      </c>
      <c r="AC11" s="145">
        <f t="shared" si="11"/>
        <v>44742</v>
      </c>
      <c r="AD11" s="145">
        <f t="shared" si="11"/>
        <v>44773</v>
      </c>
      <c r="AE11" s="145">
        <f t="shared" si="11"/>
        <v>44804</v>
      </c>
      <c r="AF11" s="145">
        <f t="shared" si="11"/>
        <v>44834</v>
      </c>
      <c r="AG11" s="145">
        <f t="shared" si="11"/>
        <v>44865</v>
      </c>
      <c r="AH11" s="145">
        <f t="shared" si="11"/>
        <v>44895</v>
      </c>
      <c r="AI11" s="145">
        <f t="shared" si="11"/>
        <v>44926</v>
      </c>
      <c r="AJ11" s="145">
        <f t="shared" si="11"/>
        <v>44957</v>
      </c>
      <c r="AK11" s="145">
        <f t="shared" si="11"/>
        <v>44985</v>
      </c>
      <c r="AL11" s="145">
        <f t="shared" si="11"/>
        <v>45016</v>
      </c>
      <c r="AM11" s="145">
        <f t="shared" si="11"/>
        <v>45046</v>
      </c>
      <c r="AN11" s="145">
        <f t="shared" si="11"/>
        <v>45077</v>
      </c>
      <c r="AO11" s="145">
        <f t="shared" si="11"/>
        <v>45107</v>
      </c>
      <c r="AP11" s="145">
        <f t="shared" si="11"/>
        <v>45138</v>
      </c>
      <c r="AQ11" s="145">
        <f t="shared" si="11"/>
        <v>45169</v>
      </c>
      <c r="AR11" s="145">
        <f t="shared" si="11"/>
        <v>45199</v>
      </c>
      <c r="AS11" s="145">
        <f t="shared" si="11"/>
        <v>45230</v>
      </c>
      <c r="AT11" s="145">
        <f t="shared" si="11"/>
        <v>45260</v>
      </c>
      <c r="AU11" s="145">
        <f t="shared" si="11"/>
        <v>45291</v>
      </c>
      <c r="AV11" s="145">
        <f t="shared" si="11"/>
        <v>45322</v>
      </c>
      <c r="AW11" s="145">
        <f t="shared" si="11"/>
        <v>45351</v>
      </c>
      <c r="AX11" s="145">
        <f t="shared" si="11"/>
        <v>45382</v>
      </c>
      <c r="AY11" s="145">
        <f t="shared" si="11"/>
        <v>45412</v>
      </c>
      <c r="AZ11" s="145">
        <f t="shared" si="11"/>
        <v>45443</v>
      </c>
      <c r="BA11" s="145">
        <f t="shared" si="11"/>
        <v>45473</v>
      </c>
      <c r="BB11" s="145">
        <f t="shared" si="11"/>
        <v>45504</v>
      </c>
      <c r="BC11" s="145">
        <f t="shared" si="11"/>
        <v>45535</v>
      </c>
      <c r="BD11" s="145">
        <f t="shared" si="11"/>
        <v>45565</v>
      </c>
      <c r="BE11" s="145">
        <f t="shared" si="11"/>
        <v>45596</v>
      </c>
      <c r="BF11" s="145">
        <f t="shared" si="11"/>
        <v>45626</v>
      </c>
      <c r="BG11" s="145">
        <f t="shared" si="11"/>
        <v>45657</v>
      </c>
      <c r="BH11" s="145"/>
      <c r="BI11" s="145">
        <f>EOMONTH(BG11,1)</f>
        <v>45688</v>
      </c>
      <c r="BJ11" s="145">
        <f t="shared" ref="BJ11:DD11" si="12">EOMONTH(BI11,1)</f>
        <v>45716</v>
      </c>
      <c r="BK11" s="145">
        <f t="shared" si="12"/>
        <v>45747</v>
      </c>
      <c r="BL11" s="145">
        <f t="shared" si="12"/>
        <v>45777</v>
      </c>
      <c r="BM11" s="145">
        <f t="shared" si="12"/>
        <v>45808</v>
      </c>
      <c r="BN11" s="145">
        <f t="shared" si="12"/>
        <v>45838</v>
      </c>
      <c r="BO11" s="145">
        <f t="shared" si="12"/>
        <v>45869</v>
      </c>
      <c r="BP11" s="145">
        <f t="shared" si="12"/>
        <v>45900</v>
      </c>
      <c r="BQ11" s="145">
        <f t="shared" si="12"/>
        <v>45930</v>
      </c>
      <c r="BR11" s="145">
        <f t="shared" si="12"/>
        <v>45961</v>
      </c>
      <c r="BS11" s="145">
        <f t="shared" si="12"/>
        <v>45991</v>
      </c>
      <c r="BT11" s="145">
        <f t="shared" si="12"/>
        <v>46022</v>
      </c>
      <c r="BU11" s="145">
        <f t="shared" si="12"/>
        <v>46053</v>
      </c>
      <c r="BV11" s="145">
        <f t="shared" si="12"/>
        <v>46081</v>
      </c>
      <c r="BW11" s="145">
        <f t="shared" si="12"/>
        <v>46112</v>
      </c>
      <c r="BX11" s="145">
        <f t="shared" si="12"/>
        <v>46142</v>
      </c>
      <c r="BY11" s="145">
        <f t="shared" si="12"/>
        <v>46173</v>
      </c>
      <c r="BZ11" s="145">
        <f t="shared" si="12"/>
        <v>46203</v>
      </c>
      <c r="CA11" s="145">
        <f t="shared" si="12"/>
        <v>46234</v>
      </c>
      <c r="CB11" s="145">
        <f t="shared" si="12"/>
        <v>46265</v>
      </c>
      <c r="CC11" s="145">
        <f t="shared" si="12"/>
        <v>46295</v>
      </c>
      <c r="CD11" s="145">
        <f t="shared" si="12"/>
        <v>46326</v>
      </c>
      <c r="CE11" s="145">
        <f t="shared" si="12"/>
        <v>46356</v>
      </c>
      <c r="CF11" s="145">
        <f t="shared" si="12"/>
        <v>46387</v>
      </c>
      <c r="CG11" s="145">
        <f t="shared" si="12"/>
        <v>46418</v>
      </c>
      <c r="CH11" s="145">
        <f t="shared" si="12"/>
        <v>46446</v>
      </c>
      <c r="CI11" s="145">
        <f t="shared" si="12"/>
        <v>46477</v>
      </c>
      <c r="CJ11" s="145">
        <f t="shared" si="12"/>
        <v>46507</v>
      </c>
      <c r="CK11" s="145">
        <f t="shared" si="12"/>
        <v>46538</v>
      </c>
      <c r="CL11" s="145">
        <f t="shared" si="12"/>
        <v>46568</v>
      </c>
      <c r="CM11" s="145">
        <f t="shared" si="12"/>
        <v>46599</v>
      </c>
      <c r="CN11" s="145">
        <f t="shared" si="12"/>
        <v>46630</v>
      </c>
      <c r="CO11" s="145">
        <f t="shared" si="12"/>
        <v>46660</v>
      </c>
      <c r="CP11" s="145">
        <f t="shared" si="12"/>
        <v>46691</v>
      </c>
      <c r="CQ11" s="145">
        <f t="shared" si="12"/>
        <v>46721</v>
      </c>
      <c r="CR11" s="145">
        <f t="shared" si="12"/>
        <v>46752</v>
      </c>
      <c r="CS11" s="145">
        <f t="shared" si="12"/>
        <v>46783</v>
      </c>
      <c r="CT11" s="145">
        <f t="shared" si="12"/>
        <v>46812</v>
      </c>
      <c r="CU11" s="145">
        <f t="shared" si="12"/>
        <v>46843</v>
      </c>
      <c r="CV11" s="145">
        <f t="shared" si="12"/>
        <v>46873</v>
      </c>
      <c r="CW11" s="145">
        <f t="shared" si="12"/>
        <v>46904</v>
      </c>
      <c r="CX11" s="145">
        <f t="shared" si="12"/>
        <v>46934</v>
      </c>
      <c r="CY11" s="145">
        <f t="shared" si="12"/>
        <v>46965</v>
      </c>
      <c r="CZ11" s="145">
        <f t="shared" si="12"/>
        <v>46996</v>
      </c>
      <c r="DA11" s="145">
        <f t="shared" si="12"/>
        <v>47026</v>
      </c>
      <c r="DB11" s="145">
        <f t="shared" si="12"/>
        <v>47057</v>
      </c>
      <c r="DC11" s="145">
        <f t="shared" si="12"/>
        <v>47087</v>
      </c>
      <c r="DD11" s="145">
        <f t="shared" si="12"/>
        <v>47118</v>
      </c>
      <c r="DE11" s="145"/>
      <c r="DF11" s="145">
        <v>45688</v>
      </c>
      <c r="DG11" s="145">
        <f>EOMONTH(DF11,1)</f>
        <v>45716</v>
      </c>
      <c r="DH11" s="145">
        <f>EOMONTH(DG11,1)</f>
        <v>45747</v>
      </c>
      <c r="DI11" s="145">
        <f>EOMONTH(DH11,1)</f>
        <v>45777</v>
      </c>
      <c r="DJ11" s="145">
        <f>BM11</f>
        <v>45808</v>
      </c>
      <c r="DK11" s="145">
        <f t="shared" ref="DK11:FA11" si="13">EOMONTH(DJ11,1)</f>
        <v>45838</v>
      </c>
      <c r="DL11" s="145">
        <f t="shared" si="13"/>
        <v>45869</v>
      </c>
      <c r="DM11" s="145">
        <f t="shared" si="13"/>
        <v>45900</v>
      </c>
      <c r="DN11" s="145">
        <f t="shared" si="13"/>
        <v>45930</v>
      </c>
      <c r="DO11" s="145">
        <f t="shared" si="13"/>
        <v>45961</v>
      </c>
      <c r="DP11" s="145">
        <f t="shared" si="13"/>
        <v>45991</v>
      </c>
      <c r="DQ11" s="145">
        <f t="shared" si="13"/>
        <v>46022</v>
      </c>
      <c r="DR11" s="145">
        <f t="shared" si="13"/>
        <v>46053</v>
      </c>
      <c r="DS11" s="145">
        <f t="shared" si="13"/>
        <v>46081</v>
      </c>
      <c r="DT11" s="145">
        <f t="shared" si="13"/>
        <v>46112</v>
      </c>
      <c r="DU11" s="145">
        <f t="shared" si="13"/>
        <v>46142</v>
      </c>
      <c r="DV11" s="145">
        <f t="shared" si="13"/>
        <v>46173</v>
      </c>
      <c r="DW11" s="145">
        <f t="shared" si="13"/>
        <v>46203</v>
      </c>
      <c r="DX11" s="145">
        <f t="shared" si="13"/>
        <v>46234</v>
      </c>
      <c r="DY11" s="145">
        <f t="shared" si="13"/>
        <v>46265</v>
      </c>
      <c r="DZ11" s="145">
        <f t="shared" si="13"/>
        <v>46295</v>
      </c>
      <c r="EA11" s="145">
        <f t="shared" si="13"/>
        <v>46326</v>
      </c>
      <c r="EB11" s="145">
        <f t="shared" si="13"/>
        <v>46356</v>
      </c>
      <c r="EC11" s="145">
        <f t="shared" si="13"/>
        <v>46387</v>
      </c>
      <c r="ED11" s="145">
        <f t="shared" si="13"/>
        <v>46418</v>
      </c>
      <c r="EE11" s="145">
        <f t="shared" si="13"/>
        <v>46446</v>
      </c>
      <c r="EF11" s="145">
        <f t="shared" si="13"/>
        <v>46477</v>
      </c>
      <c r="EG11" s="145">
        <f t="shared" si="13"/>
        <v>46507</v>
      </c>
      <c r="EH11" s="145">
        <f t="shared" si="13"/>
        <v>46538</v>
      </c>
      <c r="EI11" s="145">
        <f t="shared" si="13"/>
        <v>46568</v>
      </c>
      <c r="EJ11" s="145">
        <f t="shared" si="13"/>
        <v>46599</v>
      </c>
      <c r="EK11" s="145">
        <f t="shared" si="13"/>
        <v>46630</v>
      </c>
      <c r="EL11" s="145">
        <f t="shared" si="13"/>
        <v>46660</v>
      </c>
      <c r="EM11" s="145">
        <f t="shared" si="13"/>
        <v>46691</v>
      </c>
      <c r="EN11" s="145">
        <f t="shared" si="13"/>
        <v>46721</v>
      </c>
      <c r="EO11" s="145">
        <f t="shared" si="13"/>
        <v>46752</v>
      </c>
      <c r="EP11" s="145">
        <f t="shared" si="13"/>
        <v>46783</v>
      </c>
      <c r="EQ11" s="145">
        <f t="shared" si="13"/>
        <v>46812</v>
      </c>
      <c r="ER11" s="145">
        <f t="shared" si="13"/>
        <v>46843</v>
      </c>
      <c r="ES11" s="145">
        <f t="shared" si="13"/>
        <v>46873</v>
      </c>
      <c r="ET11" s="145">
        <f t="shared" si="13"/>
        <v>46904</v>
      </c>
      <c r="EU11" s="145">
        <f t="shared" si="13"/>
        <v>46934</v>
      </c>
      <c r="EV11" s="145">
        <f t="shared" si="13"/>
        <v>46965</v>
      </c>
      <c r="EW11" s="145">
        <f t="shared" si="13"/>
        <v>46996</v>
      </c>
      <c r="EX11" s="145">
        <f t="shared" si="13"/>
        <v>47026</v>
      </c>
      <c r="EY11" s="145">
        <f t="shared" si="13"/>
        <v>47057</v>
      </c>
      <c r="EZ11" s="145">
        <f t="shared" si="13"/>
        <v>47087</v>
      </c>
      <c r="FA11" s="145">
        <f t="shared" si="13"/>
        <v>47118</v>
      </c>
      <c r="FB11" s="145"/>
      <c r="FC11" s="145"/>
      <c r="FD11" s="145">
        <v>45688</v>
      </c>
      <c r="FE11" s="145">
        <f>EOMONTH(FD11,1)</f>
        <v>45716</v>
      </c>
      <c r="FF11" s="145">
        <f>EOMONTH(FE11,1)</f>
        <v>45747</v>
      </c>
      <c r="FG11" s="145">
        <f>EOMONTH(FF11,1)</f>
        <v>45777</v>
      </c>
      <c r="FH11" s="145">
        <f>BM11</f>
        <v>45808</v>
      </c>
      <c r="FI11" s="145">
        <f t="shared" ref="FI11:GY11" si="14">EOMONTH(FH11,1)</f>
        <v>45838</v>
      </c>
      <c r="FJ11" s="145">
        <f t="shared" si="14"/>
        <v>45869</v>
      </c>
      <c r="FK11" s="145">
        <f t="shared" si="14"/>
        <v>45900</v>
      </c>
      <c r="FL11" s="145">
        <f t="shared" si="14"/>
        <v>45930</v>
      </c>
      <c r="FM11" s="145">
        <f t="shared" si="14"/>
        <v>45961</v>
      </c>
      <c r="FN11" s="145">
        <f t="shared" si="14"/>
        <v>45991</v>
      </c>
      <c r="FO11" s="145">
        <f t="shared" si="14"/>
        <v>46022</v>
      </c>
      <c r="FP11" s="145">
        <f t="shared" si="14"/>
        <v>46053</v>
      </c>
      <c r="FQ11" s="145">
        <f t="shared" si="14"/>
        <v>46081</v>
      </c>
      <c r="FR11" s="145">
        <f t="shared" si="14"/>
        <v>46112</v>
      </c>
      <c r="FS11" s="145">
        <f t="shared" si="14"/>
        <v>46142</v>
      </c>
      <c r="FT11" s="145">
        <f t="shared" si="14"/>
        <v>46173</v>
      </c>
      <c r="FU11" s="145">
        <f t="shared" si="14"/>
        <v>46203</v>
      </c>
      <c r="FV11" s="145">
        <f t="shared" si="14"/>
        <v>46234</v>
      </c>
      <c r="FW11" s="145">
        <f t="shared" si="14"/>
        <v>46265</v>
      </c>
      <c r="FX11" s="145">
        <f t="shared" si="14"/>
        <v>46295</v>
      </c>
      <c r="FY11" s="145">
        <f t="shared" si="14"/>
        <v>46326</v>
      </c>
      <c r="FZ11" s="145">
        <f t="shared" si="14"/>
        <v>46356</v>
      </c>
      <c r="GA11" s="145">
        <f t="shared" si="14"/>
        <v>46387</v>
      </c>
      <c r="GB11" s="145">
        <f t="shared" si="14"/>
        <v>46418</v>
      </c>
      <c r="GC11" s="145">
        <f t="shared" si="14"/>
        <v>46446</v>
      </c>
      <c r="GD11" s="145">
        <f t="shared" si="14"/>
        <v>46477</v>
      </c>
      <c r="GE11" s="145">
        <f t="shared" si="14"/>
        <v>46507</v>
      </c>
      <c r="GF11" s="145">
        <f t="shared" si="14"/>
        <v>46538</v>
      </c>
      <c r="GG11" s="145">
        <f t="shared" si="14"/>
        <v>46568</v>
      </c>
      <c r="GH11" s="145">
        <f t="shared" si="14"/>
        <v>46599</v>
      </c>
      <c r="GI11" s="145">
        <f t="shared" si="14"/>
        <v>46630</v>
      </c>
      <c r="GJ11" s="145">
        <f t="shared" si="14"/>
        <v>46660</v>
      </c>
      <c r="GK11" s="145">
        <f t="shared" si="14"/>
        <v>46691</v>
      </c>
      <c r="GL11" s="145">
        <f t="shared" si="14"/>
        <v>46721</v>
      </c>
      <c r="GM11" s="145">
        <f t="shared" si="14"/>
        <v>46752</v>
      </c>
      <c r="GN11" s="145">
        <f t="shared" si="14"/>
        <v>46783</v>
      </c>
      <c r="GO11" s="145">
        <f t="shared" si="14"/>
        <v>46812</v>
      </c>
      <c r="GP11" s="145">
        <f t="shared" si="14"/>
        <v>46843</v>
      </c>
      <c r="GQ11" s="145">
        <f t="shared" si="14"/>
        <v>46873</v>
      </c>
      <c r="GR11" s="145">
        <f t="shared" si="14"/>
        <v>46904</v>
      </c>
      <c r="GS11" s="145">
        <f t="shared" si="14"/>
        <v>46934</v>
      </c>
      <c r="GT11" s="145">
        <f t="shared" si="14"/>
        <v>46965</v>
      </c>
      <c r="GU11" s="145">
        <f t="shared" si="14"/>
        <v>46996</v>
      </c>
      <c r="GV11" s="145">
        <f t="shared" si="14"/>
        <v>47026</v>
      </c>
      <c r="GW11" s="145">
        <f t="shared" si="14"/>
        <v>47057</v>
      </c>
      <c r="GX11" s="145">
        <f t="shared" si="14"/>
        <v>47087</v>
      </c>
      <c r="GY11" s="145">
        <f t="shared" si="14"/>
        <v>47118</v>
      </c>
      <c r="GZ11" s="145"/>
      <c r="HA11" s="145">
        <v>44592</v>
      </c>
      <c r="HB11" s="145">
        <f t="shared" ref="HB11:IJ11" si="15">EOMONTH(HA11,1)</f>
        <v>44620</v>
      </c>
      <c r="HC11" s="145">
        <f t="shared" si="15"/>
        <v>44651</v>
      </c>
      <c r="HD11" s="145">
        <f t="shared" si="15"/>
        <v>44681</v>
      </c>
      <c r="HE11" s="145">
        <f t="shared" si="15"/>
        <v>44712</v>
      </c>
      <c r="HF11" s="145">
        <f t="shared" si="15"/>
        <v>44742</v>
      </c>
      <c r="HG11" s="145">
        <f t="shared" si="15"/>
        <v>44773</v>
      </c>
      <c r="HH11" s="145">
        <f t="shared" si="15"/>
        <v>44804</v>
      </c>
      <c r="HI11" s="145">
        <f t="shared" si="15"/>
        <v>44834</v>
      </c>
      <c r="HJ11" s="145">
        <f t="shared" si="15"/>
        <v>44865</v>
      </c>
      <c r="HK11" s="145">
        <f t="shared" si="15"/>
        <v>44895</v>
      </c>
      <c r="HL11" s="145">
        <f t="shared" si="15"/>
        <v>44926</v>
      </c>
      <c r="HM11" s="145">
        <f t="shared" si="15"/>
        <v>44957</v>
      </c>
      <c r="HN11" s="145">
        <f t="shared" si="15"/>
        <v>44985</v>
      </c>
      <c r="HO11" s="145">
        <f t="shared" si="15"/>
        <v>45016</v>
      </c>
      <c r="HP11" s="145">
        <f t="shared" si="15"/>
        <v>45046</v>
      </c>
      <c r="HQ11" s="145">
        <f t="shared" si="15"/>
        <v>45077</v>
      </c>
      <c r="HR11" s="145">
        <f t="shared" si="15"/>
        <v>45107</v>
      </c>
      <c r="HS11" s="145">
        <f t="shared" si="15"/>
        <v>45138</v>
      </c>
      <c r="HT11" s="145">
        <f t="shared" si="15"/>
        <v>45169</v>
      </c>
      <c r="HU11" s="145">
        <f t="shared" si="15"/>
        <v>45199</v>
      </c>
      <c r="HV11" s="145">
        <f t="shared" si="15"/>
        <v>45230</v>
      </c>
      <c r="HW11" s="145">
        <f t="shared" si="15"/>
        <v>45260</v>
      </c>
      <c r="HX11" s="145">
        <f t="shared" si="15"/>
        <v>45291</v>
      </c>
      <c r="HY11" s="145">
        <f t="shared" si="15"/>
        <v>45322</v>
      </c>
      <c r="HZ11" s="145">
        <f t="shared" si="15"/>
        <v>45351</v>
      </c>
      <c r="IA11" s="145">
        <f t="shared" si="15"/>
        <v>45382</v>
      </c>
      <c r="IB11" s="145">
        <f t="shared" si="15"/>
        <v>45412</v>
      </c>
      <c r="IC11" s="145">
        <f t="shared" si="15"/>
        <v>45443</v>
      </c>
      <c r="ID11" s="145">
        <f t="shared" si="15"/>
        <v>45473</v>
      </c>
      <c r="IE11" s="145">
        <f t="shared" si="15"/>
        <v>45504</v>
      </c>
      <c r="IF11" s="145">
        <f t="shared" si="15"/>
        <v>45535</v>
      </c>
      <c r="IG11" s="145">
        <f t="shared" si="15"/>
        <v>45565</v>
      </c>
      <c r="IH11" s="145">
        <f t="shared" si="15"/>
        <v>45596</v>
      </c>
      <c r="II11" s="145">
        <f t="shared" si="15"/>
        <v>45626</v>
      </c>
      <c r="IJ11" s="145">
        <f t="shared" si="15"/>
        <v>45657</v>
      </c>
      <c r="IK11" s="145"/>
      <c r="IL11" s="145">
        <f>EOMONTH(IJ11,1)</f>
        <v>45688</v>
      </c>
      <c r="IM11" s="145">
        <f>EOMONTH(IL11,1)</f>
        <v>45716</v>
      </c>
      <c r="IN11" s="145">
        <f>EOMONTH(IM11,1)</f>
        <v>45747</v>
      </c>
      <c r="IO11" s="145">
        <f>EOMONTH(IN11,1)</f>
        <v>45777</v>
      </c>
      <c r="IP11" s="145">
        <f>DJ11</f>
        <v>45808</v>
      </c>
      <c r="IQ11" s="145">
        <f t="shared" ref="IQ11:KG11" si="16">EOMONTH(IP11,1)</f>
        <v>45838</v>
      </c>
      <c r="IR11" s="145">
        <f t="shared" si="16"/>
        <v>45869</v>
      </c>
      <c r="IS11" s="145">
        <f t="shared" si="16"/>
        <v>45900</v>
      </c>
      <c r="IT11" s="145">
        <f t="shared" si="16"/>
        <v>45930</v>
      </c>
      <c r="IU11" s="145">
        <f t="shared" si="16"/>
        <v>45961</v>
      </c>
      <c r="IV11" s="145">
        <f t="shared" si="16"/>
        <v>45991</v>
      </c>
      <c r="IW11" s="145">
        <f t="shared" si="16"/>
        <v>46022</v>
      </c>
      <c r="IX11" s="145">
        <f t="shared" si="16"/>
        <v>46053</v>
      </c>
      <c r="IY11" s="145">
        <f t="shared" si="16"/>
        <v>46081</v>
      </c>
      <c r="IZ11" s="145">
        <f t="shared" si="16"/>
        <v>46112</v>
      </c>
      <c r="JA11" s="145">
        <f t="shared" si="16"/>
        <v>46142</v>
      </c>
      <c r="JB11" s="145">
        <f t="shared" si="16"/>
        <v>46173</v>
      </c>
      <c r="JC11" s="145">
        <f t="shared" si="16"/>
        <v>46203</v>
      </c>
      <c r="JD11" s="145">
        <f t="shared" si="16"/>
        <v>46234</v>
      </c>
      <c r="JE11" s="145">
        <f t="shared" si="16"/>
        <v>46265</v>
      </c>
      <c r="JF11" s="145">
        <f t="shared" si="16"/>
        <v>46295</v>
      </c>
      <c r="JG11" s="145">
        <f t="shared" si="16"/>
        <v>46326</v>
      </c>
      <c r="JH11" s="145">
        <f t="shared" si="16"/>
        <v>46356</v>
      </c>
      <c r="JI11" s="145">
        <f t="shared" si="16"/>
        <v>46387</v>
      </c>
      <c r="JJ11" s="145">
        <f t="shared" si="16"/>
        <v>46418</v>
      </c>
      <c r="JK11" s="145">
        <f t="shared" si="16"/>
        <v>46446</v>
      </c>
      <c r="JL11" s="145">
        <f t="shared" si="16"/>
        <v>46477</v>
      </c>
      <c r="JM11" s="145">
        <f t="shared" si="16"/>
        <v>46507</v>
      </c>
      <c r="JN11" s="145">
        <f t="shared" si="16"/>
        <v>46538</v>
      </c>
      <c r="JO11" s="145">
        <f t="shared" si="16"/>
        <v>46568</v>
      </c>
      <c r="JP11" s="145">
        <f t="shared" si="16"/>
        <v>46599</v>
      </c>
      <c r="JQ11" s="145">
        <f t="shared" si="16"/>
        <v>46630</v>
      </c>
      <c r="JR11" s="145">
        <f t="shared" si="16"/>
        <v>46660</v>
      </c>
      <c r="JS11" s="145">
        <f t="shared" si="16"/>
        <v>46691</v>
      </c>
      <c r="JT11" s="145">
        <f t="shared" si="16"/>
        <v>46721</v>
      </c>
      <c r="JU11" s="145">
        <f t="shared" si="16"/>
        <v>46752</v>
      </c>
      <c r="JV11" s="145">
        <f t="shared" si="16"/>
        <v>46783</v>
      </c>
      <c r="JW11" s="145">
        <f t="shared" si="16"/>
        <v>46812</v>
      </c>
      <c r="JX11" s="145">
        <f t="shared" si="16"/>
        <v>46843</v>
      </c>
      <c r="JY11" s="145">
        <f t="shared" si="16"/>
        <v>46873</v>
      </c>
      <c r="JZ11" s="145">
        <f t="shared" si="16"/>
        <v>46904</v>
      </c>
      <c r="KA11" s="145">
        <f t="shared" si="16"/>
        <v>46934</v>
      </c>
      <c r="KB11" s="145">
        <f t="shared" si="16"/>
        <v>46965</v>
      </c>
      <c r="KC11" s="145">
        <f t="shared" si="16"/>
        <v>46996</v>
      </c>
      <c r="KD11" s="145">
        <f t="shared" si="16"/>
        <v>47026</v>
      </c>
      <c r="KE11" s="145">
        <f t="shared" si="16"/>
        <v>47057</v>
      </c>
      <c r="KF11" s="145">
        <f t="shared" si="16"/>
        <v>47087</v>
      </c>
      <c r="KG11" s="145">
        <f t="shared" si="16"/>
        <v>47118</v>
      </c>
    </row>
    <row r="12" spans="1:293" ht="12.75" customHeight="1" x14ac:dyDescent="0.3">
      <c r="B12" s="146"/>
      <c r="C12" s="146"/>
      <c r="D12" s="146"/>
      <c r="E12" s="146"/>
      <c r="F12" s="146"/>
      <c r="G12" s="146"/>
      <c r="H12" s="146"/>
      <c r="I12" s="146"/>
      <c r="J12" s="146"/>
      <c r="K12" s="146"/>
      <c r="L12" s="146"/>
      <c r="M12" s="146"/>
      <c r="N12" s="147"/>
      <c r="O12" s="147"/>
      <c r="P12" s="147"/>
      <c r="Q12" s="144"/>
      <c r="R12" s="144"/>
      <c r="S12" s="144"/>
      <c r="T12" s="144"/>
      <c r="U12" s="148"/>
      <c r="V12" s="144"/>
      <c r="W12" s="144"/>
      <c r="X12" s="149"/>
      <c r="Y12" s="149"/>
      <c r="Z12" s="149"/>
      <c r="AA12" s="149"/>
      <c r="AB12" s="149"/>
      <c r="AC12" s="149"/>
      <c r="AD12" s="149"/>
      <c r="AE12" s="149"/>
      <c r="AF12" s="149"/>
      <c r="AG12" s="149"/>
      <c r="AH12" s="149"/>
      <c r="AI12" s="149"/>
      <c r="AJ12" s="149"/>
      <c r="AK12" s="149"/>
      <c r="AL12" s="149"/>
      <c r="AM12" s="149"/>
      <c r="AN12" s="149"/>
      <c r="AO12" s="149"/>
      <c r="AP12" s="149"/>
      <c r="AQ12" s="149"/>
      <c r="AR12" s="149"/>
      <c r="AS12" s="149"/>
      <c r="AT12" s="149"/>
      <c r="AU12" s="149"/>
      <c r="AV12" s="149"/>
      <c r="AW12" s="149"/>
      <c r="AX12" s="149"/>
      <c r="AY12" s="149"/>
      <c r="AZ12" s="149"/>
      <c r="BA12" s="149"/>
      <c r="BB12" s="149"/>
      <c r="BC12" s="149"/>
      <c r="BD12" s="149"/>
      <c r="BE12" s="149"/>
      <c r="BF12" s="149"/>
      <c r="BG12" s="149"/>
      <c r="BH12" s="149"/>
      <c r="BI12" s="149"/>
      <c r="BJ12" s="149"/>
      <c r="BK12" s="149"/>
      <c r="BL12" s="149"/>
      <c r="BM12" s="149"/>
      <c r="BN12" s="149"/>
      <c r="BO12" s="149"/>
      <c r="BP12" s="149"/>
      <c r="BQ12" s="149"/>
      <c r="BR12" s="149"/>
      <c r="BS12" s="149"/>
      <c r="BT12" s="149"/>
      <c r="BU12" s="149"/>
      <c r="BV12" s="149"/>
      <c r="BW12" s="149"/>
      <c r="BX12" s="149"/>
      <c r="BY12" s="149"/>
      <c r="BZ12" s="149"/>
      <c r="CA12" s="149"/>
      <c r="CB12" s="149"/>
      <c r="CC12" s="149"/>
      <c r="CD12" s="149"/>
      <c r="CE12" s="149"/>
      <c r="CF12" s="149"/>
      <c r="CG12" s="149"/>
      <c r="CH12" s="149"/>
      <c r="CI12" s="149"/>
      <c r="CJ12" s="149"/>
      <c r="CK12" s="149"/>
      <c r="CL12" s="149"/>
      <c r="CM12" s="149"/>
      <c r="CN12" s="149"/>
      <c r="CO12" s="149"/>
      <c r="CP12" s="149"/>
      <c r="CQ12" s="149"/>
      <c r="CR12" s="149"/>
      <c r="CS12" s="149"/>
      <c r="CT12" s="149"/>
      <c r="CU12" s="149"/>
      <c r="CV12" s="149"/>
      <c r="CW12" s="149"/>
      <c r="CX12" s="149"/>
      <c r="CY12" s="149"/>
      <c r="CZ12" s="149"/>
      <c r="DA12" s="149"/>
      <c r="DB12" s="149"/>
      <c r="DC12" s="149"/>
      <c r="DD12" s="149"/>
      <c r="DE12" s="149"/>
      <c r="DF12" s="149"/>
      <c r="DG12" s="149"/>
      <c r="DH12" s="149"/>
      <c r="DI12" s="149"/>
      <c r="DJ12" s="149"/>
      <c r="DK12" s="149"/>
      <c r="DL12" s="149"/>
      <c r="DM12" s="149"/>
      <c r="DN12" s="149"/>
      <c r="DO12" s="149"/>
      <c r="DP12" s="149"/>
      <c r="DQ12" s="149"/>
      <c r="DR12" s="149"/>
      <c r="DS12" s="149"/>
      <c r="DT12" s="149"/>
      <c r="DU12" s="149"/>
      <c r="DV12" s="149"/>
      <c r="DW12" s="149"/>
      <c r="DX12" s="149"/>
      <c r="DY12" s="149"/>
      <c r="DZ12" s="149"/>
      <c r="EA12" s="149"/>
      <c r="EB12" s="149"/>
      <c r="EC12" s="149"/>
      <c r="ED12" s="149"/>
      <c r="EE12" s="149"/>
      <c r="EF12" s="149"/>
      <c r="EG12" s="149"/>
      <c r="EH12" s="149"/>
      <c r="EI12" s="149"/>
      <c r="EJ12" s="149"/>
      <c r="EK12" s="149"/>
      <c r="EL12" s="149"/>
      <c r="EM12" s="149"/>
      <c r="EN12" s="149"/>
      <c r="EO12" s="149"/>
      <c r="EP12" s="149"/>
      <c r="EQ12" s="149"/>
      <c r="ER12" s="149"/>
      <c r="ES12" s="149"/>
      <c r="ET12" s="149"/>
      <c r="EU12" s="149"/>
      <c r="EV12" s="149"/>
      <c r="EW12" s="149"/>
      <c r="EX12" s="149"/>
      <c r="EY12" s="149"/>
      <c r="EZ12" s="149"/>
      <c r="FA12" s="149"/>
      <c r="FB12" s="149"/>
      <c r="FC12" s="149"/>
      <c r="FD12" s="149"/>
      <c r="FE12" s="149"/>
      <c r="FF12" s="149"/>
      <c r="FG12" s="149"/>
      <c r="FH12" s="149"/>
      <c r="FI12" s="149"/>
      <c r="FJ12" s="149"/>
      <c r="FK12" s="149"/>
      <c r="FL12" s="149"/>
      <c r="FM12" s="149"/>
      <c r="FN12" s="149"/>
      <c r="FO12" s="149"/>
      <c r="FP12" s="149"/>
      <c r="FQ12" s="149"/>
      <c r="FR12" s="149"/>
      <c r="FS12" s="149"/>
      <c r="FT12" s="149"/>
      <c r="FU12" s="149"/>
      <c r="FV12" s="149"/>
      <c r="FW12" s="149"/>
      <c r="FX12" s="149"/>
      <c r="FY12" s="149"/>
      <c r="FZ12" s="149"/>
      <c r="GA12" s="149"/>
      <c r="GB12" s="149"/>
      <c r="GC12" s="149"/>
      <c r="GD12" s="149"/>
      <c r="GE12" s="149"/>
      <c r="GF12" s="149"/>
      <c r="GG12" s="149"/>
      <c r="GH12" s="149"/>
      <c r="GI12" s="149"/>
      <c r="GJ12" s="149"/>
      <c r="GK12" s="149"/>
      <c r="GL12" s="149"/>
      <c r="GM12" s="149"/>
      <c r="GN12" s="149"/>
      <c r="GO12" s="149"/>
      <c r="GP12" s="149"/>
      <c r="GQ12" s="149"/>
      <c r="GR12" s="149"/>
      <c r="GS12" s="149"/>
      <c r="GT12" s="149"/>
      <c r="GU12" s="149"/>
      <c r="GV12" s="149"/>
      <c r="GW12" s="149"/>
      <c r="GX12" s="149"/>
      <c r="GY12" s="149"/>
      <c r="GZ12" s="149"/>
      <c r="HA12" s="149"/>
      <c r="HB12" s="149"/>
      <c r="HC12" s="149"/>
      <c r="HD12" s="149"/>
      <c r="HE12" s="149"/>
      <c r="HF12" s="149"/>
      <c r="HG12" s="149"/>
      <c r="HH12" s="149"/>
      <c r="HI12" s="149"/>
      <c r="HJ12" s="149"/>
      <c r="HK12" s="149"/>
      <c r="HL12" s="149"/>
      <c r="HM12" s="149"/>
      <c r="HN12" s="149"/>
      <c r="HO12" s="149"/>
      <c r="HP12" s="149"/>
      <c r="HQ12" s="149"/>
      <c r="HR12" s="149"/>
      <c r="HS12" s="149"/>
      <c r="HT12" s="149"/>
      <c r="HU12" s="149"/>
      <c r="HV12" s="149"/>
      <c r="HW12" s="149"/>
      <c r="HX12" s="149"/>
      <c r="HY12" s="149"/>
      <c r="HZ12" s="149"/>
      <c r="IA12" s="149"/>
      <c r="IB12" s="149"/>
      <c r="IC12" s="149"/>
      <c r="ID12" s="149"/>
      <c r="IE12" s="149"/>
      <c r="IF12" s="149"/>
      <c r="IG12" s="149"/>
      <c r="IH12" s="149"/>
      <c r="II12" s="149"/>
      <c r="IJ12" s="149"/>
      <c r="IK12" s="149"/>
      <c r="IL12" s="149"/>
      <c r="IM12" s="149"/>
      <c r="IN12" s="149"/>
      <c r="IO12" s="149"/>
      <c r="IP12" s="149"/>
      <c r="IQ12" s="149"/>
      <c r="IR12" s="149"/>
      <c r="IS12" s="149"/>
      <c r="IT12" s="149"/>
      <c r="IU12" s="149"/>
      <c r="IV12" s="149"/>
      <c r="IW12" s="149"/>
      <c r="IX12" s="149"/>
      <c r="IY12" s="149"/>
      <c r="IZ12" s="149"/>
      <c r="JA12" s="149"/>
      <c r="JB12" s="149"/>
      <c r="JC12" s="149"/>
      <c r="JD12" s="149"/>
      <c r="JE12" s="149"/>
      <c r="JF12" s="149"/>
      <c r="JG12" s="149"/>
      <c r="JH12" s="149"/>
      <c r="JI12" s="149"/>
      <c r="JJ12" s="149"/>
      <c r="JK12" s="149"/>
      <c r="JL12" s="149"/>
      <c r="JM12" s="149"/>
      <c r="JN12" s="149"/>
      <c r="JO12" s="149"/>
      <c r="JP12" s="149"/>
      <c r="JQ12" s="149"/>
      <c r="JR12" s="149"/>
      <c r="JS12" s="149"/>
      <c r="JT12" s="149"/>
      <c r="JU12" s="149"/>
      <c r="JV12" s="149"/>
      <c r="JW12" s="149"/>
      <c r="JX12" s="149"/>
      <c r="JY12" s="149"/>
      <c r="JZ12" s="149"/>
      <c r="KA12" s="149"/>
      <c r="KB12" s="149"/>
      <c r="KC12" s="149"/>
      <c r="KD12" s="149"/>
      <c r="KE12" s="149"/>
      <c r="KF12" s="149"/>
      <c r="KG12" s="149"/>
    </row>
    <row r="13" spans="1:293" ht="12.75" customHeight="1" x14ac:dyDescent="0.3">
      <c r="A13" s="107" t="s">
        <v>626</v>
      </c>
      <c r="B13" s="150" t="s">
        <v>671</v>
      </c>
      <c r="C13" s="150"/>
      <c r="D13" s="150"/>
      <c r="E13" s="150"/>
      <c r="F13" s="150"/>
      <c r="G13" s="150"/>
      <c r="H13" s="150"/>
      <c r="I13" s="150"/>
      <c r="J13" s="150"/>
      <c r="K13" s="150"/>
      <c r="L13" s="150"/>
      <c r="M13" s="150"/>
      <c r="N13" s="150"/>
      <c r="O13" s="150"/>
      <c r="P13" s="150"/>
      <c r="Q13" s="151"/>
      <c r="R13" s="151"/>
      <c r="S13" s="151"/>
      <c r="T13" s="151"/>
      <c r="U13" s="152"/>
      <c r="V13" s="151"/>
      <c r="W13" s="144"/>
      <c r="X13" s="153"/>
      <c r="Y13" s="153"/>
      <c r="Z13" s="153"/>
      <c r="AA13" s="153"/>
      <c r="AB13" s="153"/>
      <c r="AC13" s="153"/>
      <c r="AD13" s="153"/>
      <c r="AE13" s="153"/>
      <c r="AF13" s="153"/>
      <c r="AG13" s="153"/>
      <c r="AH13" s="153"/>
      <c r="AI13" s="153"/>
      <c r="AJ13" s="153"/>
      <c r="AK13" s="153"/>
      <c r="AL13" s="153"/>
      <c r="AM13" s="153"/>
      <c r="AN13" s="153"/>
      <c r="AO13" s="153"/>
      <c r="AP13" s="153"/>
      <c r="AQ13" s="153"/>
      <c r="AR13" s="153"/>
      <c r="AS13" s="153"/>
      <c r="AT13" s="153"/>
      <c r="AU13" s="153"/>
      <c r="AV13" s="153"/>
      <c r="AW13" s="153"/>
      <c r="AX13" s="153"/>
      <c r="AY13" s="153"/>
      <c r="AZ13" s="153"/>
      <c r="BA13" s="153"/>
      <c r="BB13" s="153"/>
      <c r="BC13" s="153"/>
      <c r="BD13" s="153"/>
      <c r="BE13" s="153"/>
      <c r="BF13" s="153"/>
      <c r="BG13" s="153"/>
      <c r="BH13" s="154"/>
      <c r="BI13" s="153"/>
      <c r="BJ13" s="153"/>
      <c r="BK13" s="153"/>
      <c r="BL13" s="153"/>
      <c r="BM13" s="153"/>
      <c r="BN13" s="153"/>
      <c r="BO13" s="153"/>
      <c r="BP13" s="153"/>
      <c r="BQ13" s="153"/>
      <c r="BR13" s="153"/>
      <c r="BS13" s="153"/>
      <c r="BT13" s="153"/>
      <c r="BU13" s="153"/>
      <c r="BV13" s="153"/>
      <c r="BW13" s="153"/>
      <c r="BX13" s="153"/>
      <c r="BY13" s="153"/>
      <c r="BZ13" s="153"/>
      <c r="CA13" s="153"/>
      <c r="CB13" s="153"/>
      <c r="CC13" s="153"/>
      <c r="CD13" s="153"/>
      <c r="CE13" s="153"/>
      <c r="CF13" s="153"/>
      <c r="CG13" s="153"/>
      <c r="CH13" s="153"/>
      <c r="CI13" s="153"/>
      <c r="CJ13" s="153"/>
      <c r="CK13" s="153"/>
      <c r="CL13" s="153"/>
      <c r="CM13" s="153"/>
      <c r="CN13" s="153"/>
      <c r="CO13" s="153"/>
      <c r="CP13" s="153"/>
      <c r="CQ13" s="153"/>
      <c r="CR13" s="153"/>
      <c r="CS13" s="153"/>
      <c r="CT13" s="153"/>
      <c r="CU13" s="153"/>
      <c r="CV13" s="153"/>
      <c r="CW13" s="153"/>
      <c r="CX13" s="153"/>
      <c r="CY13" s="153"/>
      <c r="CZ13" s="153"/>
      <c r="DA13" s="153"/>
      <c r="DB13" s="153"/>
      <c r="DC13" s="153"/>
      <c r="DD13" s="153"/>
      <c r="DE13" s="154"/>
      <c r="DF13" s="153"/>
      <c r="DG13" s="153"/>
      <c r="DH13" s="153"/>
      <c r="DI13" s="153"/>
      <c r="DJ13" s="153"/>
      <c r="DK13" s="153"/>
      <c r="DL13" s="153"/>
      <c r="DM13" s="153"/>
      <c r="DN13" s="153"/>
      <c r="DO13" s="153"/>
      <c r="DP13" s="153"/>
      <c r="DQ13" s="153"/>
      <c r="DR13" s="153"/>
      <c r="DS13" s="153"/>
      <c r="DT13" s="153"/>
      <c r="DU13" s="153"/>
      <c r="DV13" s="153"/>
      <c r="DW13" s="153"/>
      <c r="DX13" s="153"/>
      <c r="DY13" s="153"/>
      <c r="DZ13" s="153"/>
      <c r="EA13" s="153"/>
      <c r="EB13" s="153"/>
      <c r="EC13" s="153"/>
      <c r="ED13" s="153"/>
      <c r="EE13" s="153"/>
      <c r="EF13" s="153"/>
      <c r="EG13" s="153"/>
      <c r="EH13" s="153"/>
      <c r="EI13" s="153"/>
      <c r="EJ13" s="153"/>
      <c r="EK13" s="153"/>
      <c r="EL13" s="153"/>
      <c r="EM13" s="153"/>
      <c r="EN13" s="153"/>
      <c r="EO13" s="153"/>
      <c r="EP13" s="153"/>
      <c r="EQ13" s="153"/>
      <c r="ER13" s="153"/>
      <c r="ES13" s="153"/>
      <c r="ET13" s="153"/>
      <c r="EU13" s="153"/>
      <c r="EV13" s="153"/>
      <c r="EW13" s="153"/>
      <c r="EX13" s="153"/>
      <c r="EY13" s="153"/>
      <c r="EZ13" s="153"/>
      <c r="FA13" s="153"/>
      <c r="FB13" s="154"/>
      <c r="FC13" s="154"/>
      <c r="FD13" s="153"/>
      <c r="FE13" s="153"/>
      <c r="FF13" s="153"/>
      <c r="FG13" s="153"/>
      <c r="FH13" s="153"/>
      <c r="FI13" s="153"/>
      <c r="FJ13" s="153"/>
      <c r="FK13" s="153"/>
      <c r="FL13" s="153"/>
      <c r="FM13" s="153"/>
      <c r="FN13" s="153"/>
      <c r="FO13" s="153"/>
      <c r="FP13" s="153"/>
      <c r="FQ13" s="153"/>
      <c r="FR13" s="153"/>
      <c r="FS13" s="153"/>
      <c r="FT13" s="153"/>
      <c r="FU13" s="153"/>
      <c r="FV13" s="153"/>
      <c r="FW13" s="153"/>
      <c r="FX13" s="153"/>
      <c r="FY13" s="153"/>
      <c r="FZ13" s="153"/>
      <c r="GA13" s="153"/>
      <c r="GB13" s="153"/>
      <c r="GC13" s="153"/>
      <c r="GD13" s="153"/>
      <c r="GE13" s="153"/>
      <c r="GF13" s="153"/>
      <c r="GG13" s="153"/>
      <c r="GH13" s="153"/>
      <c r="GI13" s="153"/>
      <c r="GJ13" s="153"/>
      <c r="GK13" s="153"/>
      <c r="GL13" s="153"/>
      <c r="GM13" s="153"/>
      <c r="GN13" s="153"/>
      <c r="GO13" s="153"/>
      <c r="GP13" s="153"/>
      <c r="GQ13" s="153"/>
      <c r="GR13" s="153"/>
      <c r="GS13" s="153"/>
      <c r="GT13" s="153"/>
      <c r="GU13" s="153"/>
      <c r="GV13" s="153"/>
      <c r="GW13" s="153"/>
      <c r="GX13" s="153"/>
      <c r="GY13" s="153"/>
      <c r="GZ13" s="154"/>
      <c r="HA13" s="153"/>
      <c r="HB13" s="153"/>
      <c r="HC13" s="153"/>
      <c r="HD13" s="153"/>
      <c r="HE13" s="153"/>
      <c r="HF13" s="153"/>
      <c r="HG13" s="153"/>
      <c r="HH13" s="153"/>
      <c r="HI13" s="153"/>
      <c r="HJ13" s="153"/>
      <c r="HK13" s="153"/>
      <c r="HL13" s="153"/>
      <c r="HM13" s="153"/>
      <c r="HN13" s="153"/>
      <c r="HO13" s="153"/>
      <c r="HP13" s="153"/>
      <c r="HQ13" s="153"/>
      <c r="HR13" s="153"/>
      <c r="HS13" s="153"/>
      <c r="HT13" s="153"/>
      <c r="HU13" s="153"/>
      <c r="HV13" s="153"/>
      <c r="HW13" s="153"/>
      <c r="HX13" s="153"/>
      <c r="HY13" s="153"/>
      <c r="HZ13" s="153"/>
      <c r="IA13" s="153"/>
      <c r="IB13" s="153"/>
      <c r="IC13" s="153"/>
      <c r="ID13" s="153"/>
      <c r="IE13" s="153"/>
      <c r="IF13" s="153"/>
      <c r="IG13" s="153"/>
      <c r="IH13" s="153"/>
      <c r="II13" s="153"/>
      <c r="IJ13" s="153"/>
      <c r="IK13" s="154"/>
      <c r="IL13" s="153"/>
      <c r="IM13" s="153"/>
      <c r="IN13" s="153"/>
      <c r="IO13" s="153"/>
      <c r="IP13" s="153"/>
      <c r="IQ13" s="153"/>
      <c r="IR13" s="153"/>
      <c r="IS13" s="153"/>
      <c r="IT13" s="153"/>
      <c r="IU13" s="153"/>
      <c r="IV13" s="153"/>
      <c r="IW13" s="153"/>
      <c r="IX13" s="153"/>
      <c r="IY13" s="153"/>
      <c r="IZ13" s="153"/>
      <c r="JA13" s="153"/>
      <c r="JB13" s="153"/>
      <c r="JC13" s="153"/>
      <c r="JD13" s="153"/>
      <c r="JE13" s="153"/>
      <c r="JF13" s="153"/>
      <c r="JG13" s="153"/>
      <c r="JH13" s="153"/>
      <c r="JI13" s="153"/>
      <c r="JJ13" s="153"/>
      <c r="JK13" s="153"/>
      <c r="JL13" s="153"/>
      <c r="JM13" s="153"/>
      <c r="JN13" s="153"/>
      <c r="JO13" s="153"/>
      <c r="JP13" s="153"/>
      <c r="JQ13" s="153"/>
      <c r="JR13" s="153"/>
      <c r="JS13" s="153"/>
      <c r="JT13" s="153"/>
      <c r="JU13" s="153"/>
      <c r="JV13" s="153"/>
      <c r="JW13" s="153"/>
      <c r="JX13" s="153"/>
      <c r="JY13" s="153"/>
      <c r="JZ13" s="153"/>
      <c r="KA13" s="153"/>
      <c r="KB13" s="153"/>
      <c r="KC13" s="153"/>
      <c r="KD13" s="153"/>
      <c r="KE13" s="153"/>
      <c r="KF13" s="153"/>
      <c r="KG13" s="153"/>
    </row>
    <row r="14" spans="1:293" ht="12.75" customHeight="1" outlineLevel="1" x14ac:dyDescent="0.3">
      <c r="B14" s="155" t="s">
        <v>112</v>
      </c>
      <c r="C14" s="155"/>
      <c r="D14" s="466" t="s">
        <v>113</v>
      </c>
      <c r="E14" s="157"/>
      <c r="F14" s="155">
        <v>2020</v>
      </c>
      <c r="G14" s="156">
        <v>44104</v>
      </c>
      <c r="H14" s="155">
        <f t="shared" ref="H14:H35" si="17">YEAR(G14)</f>
        <v>2020</v>
      </c>
      <c r="I14" s="157"/>
      <c r="J14" s="157"/>
      <c r="K14" s="157"/>
      <c r="L14" s="158"/>
      <c r="M14" s="159">
        <f>SUM(HA14:KG14)</f>
        <v>466936</v>
      </c>
      <c r="N14" s="159">
        <f>SUMIFS(HA14:KG14,HA$11:KG$11,"&lt;="&amp;$N$10)</f>
        <v>466936</v>
      </c>
      <c r="O14" s="160">
        <v>24</v>
      </c>
      <c r="P14" s="161"/>
      <c r="Q14" s="159">
        <f t="shared" ref="Q14:S33" si="18">+SUMIFS($X14:$BT14,$X$9:$BT$9,Q$11)</f>
        <v>248655</v>
      </c>
      <c r="R14" s="159">
        <f t="shared" si="18"/>
        <v>218281</v>
      </c>
      <c r="S14" s="159">
        <f t="shared" si="18"/>
        <v>0</v>
      </c>
      <c r="T14" s="159"/>
      <c r="U14" s="162"/>
      <c r="V14" s="159">
        <f>+SUMIFS($HA14:$KG14,$HA$9:$KG$9,V$11)</f>
        <v>0</v>
      </c>
      <c r="W14" s="159"/>
      <c r="X14" s="163">
        <v>153487</v>
      </c>
      <c r="Y14" s="163">
        <v>0</v>
      </c>
      <c r="Z14" s="163">
        <v>0</v>
      </c>
      <c r="AA14" s="163">
        <v>0</v>
      </c>
      <c r="AB14" s="163">
        <v>0</v>
      </c>
      <c r="AC14" s="163">
        <v>0</v>
      </c>
      <c r="AD14" s="163">
        <v>0</v>
      </c>
      <c r="AE14" s="163">
        <v>0</v>
      </c>
      <c r="AF14" s="163">
        <v>0</v>
      </c>
      <c r="AG14" s="163">
        <v>95168</v>
      </c>
      <c r="AH14" s="163">
        <v>0</v>
      </c>
      <c r="AI14" s="163">
        <v>0</v>
      </c>
      <c r="AJ14" s="163">
        <v>0</v>
      </c>
      <c r="AK14" s="163">
        <v>0</v>
      </c>
      <c r="AL14" s="163">
        <v>0</v>
      </c>
      <c r="AM14" s="163">
        <v>0</v>
      </c>
      <c r="AN14" s="163">
        <v>0</v>
      </c>
      <c r="AO14" s="163">
        <v>0</v>
      </c>
      <c r="AP14" s="163">
        <v>218281</v>
      </c>
      <c r="AQ14" s="163">
        <v>0</v>
      </c>
      <c r="AR14" s="163">
        <v>0</v>
      </c>
      <c r="AS14" s="163">
        <v>0</v>
      </c>
      <c r="AT14" s="163">
        <v>0</v>
      </c>
      <c r="AU14" s="163">
        <v>0</v>
      </c>
      <c r="AV14" s="163">
        <v>0</v>
      </c>
      <c r="AW14" s="163">
        <v>0</v>
      </c>
      <c r="AX14" s="163">
        <v>0</v>
      </c>
      <c r="AY14" s="163">
        <v>0</v>
      </c>
      <c r="AZ14" s="163">
        <v>0</v>
      </c>
      <c r="BA14" s="163">
        <v>0</v>
      </c>
      <c r="BB14" s="163">
        <v>0</v>
      </c>
      <c r="BC14" s="163">
        <v>0</v>
      </c>
      <c r="BD14" s="163">
        <v>0</v>
      </c>
      <c r="BE14" s="163">
        <v>0</v>
      </c>
      <c r="BF14" s="163">
        <v>0</v>
      </c>
      <c r="BG14" s="163">
        <v>0</v>
      </c>
      <c r="BH14" s="163"/>
      <c r="BI14" s="163">
        <v>0</v>
      </c>
      <c r="BJ14" s="163">
        <v>0</v>
      </c>
      <c r="BK14" s="163">
        <v>0</v>
      </c>
      <c r="BL14" s="163">
        <v>0</v>
      </c>
      <c r="BM14" s="163">
        <v>0</v>
      </c>
      <c r="BN14" s="163">
        <v>0</v>
      </c>
      <c r="BO14" s="163">
        <v>0</v>
      </c>
      <c r="BP14" s="163">
        <v>0</v>
      </c>
      <c r="BQ14" s="163">
        <v>0</v>
      </c>
      <c r="BR14" s="163">
        <v>0</v>
      </c>
      <c r="BS14" s="163">
        <v>0</v>
      </c>
      <c r="BT14" s="469">
        <v>0</v>
      </c>
      <c r="BU14" s="163">
        <v>0</v>
      </c>
      <c r="BV14" s="163">
        <v>0</v>
      </c>
      <c r="BW14" s="163">
        <v>0</v>
      </c>
      <c r="BX14" s="163">
        <v>0</v>
      </c>
      <c r="BY14" s="163">
        <v>0</v>
      </c>
      <c r="BZ14" s="163">
        <v>0</v>
      </c>
      <c r="CA14" s="163">
        <v>0</v>
      </c>
      <c r="CB14" s="163">
        <v>0</v>
      </c>
      <c r="CC14" s="163">
        <v>0</v>
      </c>
      <c r="CD14" s="163">
        <v>0</v>
      </c>
      <c r="CE14" s="163">
        <v>0</v>
      </c>
      <c r="CF14" s="163">
        <v>0</v>
      </c>
      <c r="CG14" s="163">
        <v>0</v>
      </c>
      <c r="CH14" s="163">
        <v>0</v>
      </c>
      <c r="CI14" s="163">
        <v>0</v>
      </c>
      <c r="CJ14" s="163">
        <v>0</v>
      </c>
      <c r="CK14" s="163">
        <v>0</v>
      </c>
      <c r="CL14" s="163">
        <v>0</v>
      </c>
      <c r="CM14" s="163">
        <v>0</v>
      </c>
      <c r="CN14" s="163">
        <v>0</v>
      </c>
      <c r="CO14" s="163">
        <v>0</v>
      </c>
      <c r="CP14" s="163">
        <v>0</v>
      </c>
      <c r="CQ14" s="163">
        <v>0</v>
      </c>
      <c r="CR14" s="163">
        <v>0</v>
      </c>
      <c r="CS14" s="163">
        <v>0</v>
      </c>
      <c r="CT14" s="163">
        <v>0</v>
      </c>
      <c r="CU14" s="163">
        <v>0</v>
      </c>
      <c r="CV14" s="163">
        <v>0</v>
      </c>
      <c r="CW14" s="163">
        <v>0</v>
      </c>
      <c r="CX14" s="163">
        <v>0</v>
      </c>
      <c r="CY14" s="163">
        <v>0</v>
      </c>
      <c r="CZ14" s="163">
        <v>0</v>
      </c>
      <c r="DA14" s="163">
        <v>0</v>
      </c>
      <c r="DB14" s="163">
        <v>0</v>
      </c>
      <c r="DC14" s="163">
        <v>0</v>
      </c>
      <c r="DD14" s="163">
        <v>0</v>
      </c>
      <c r="DE14" s="164"/>
      <c r="DF14" s="163">
        <v>0</v>
      </c>
      <c r="DG14" s="163">
        <v>0</v>
      </c>
      <c r="DH14" s="163">
        <v>0</v>
      </c>
      <c r="DI14" s="163">
        <v>0</v>
      </c>
      <c r="DJ14" s="163">
        <v>0</v>
      </c>
      <c r="DK14" s="163">
        <v>0</v>
      </c>
      <c r="DL14" s="163">
        <v>0</v>
      </c>
      <c r="DM14" s="163">
        <v>0</v>
      </c>
      <c r="DN14" s="163">
        <v>0</v>
      </c>
      <c r="DO14" s="163">
        <v>0</v>
      </c>
      <c r="DP14" s="163">
        <v>0</v>
      </c>
      <c r="DQ14" s="163">
        <v>0</v>
      </c>
      <c r="DR14" s="163">
        <v>0</v>
      </c>
      <c r="DS14" s="163">
        <v>0</v>
      </c>
      <c r="DT14" s="163">
        <v>0</v>
      </c>
      <c r="DU14" s="163">
        <v>0</v>
      </c>
      <c r="DV14" s="163">
        <v>0</v>
      </c>
      <c r="DW14" s="163">
        <v>0</v>
      </c>
      <c r="DX14" s="163">
        <v>0</v>
      </c>
      <c r="DY14" s="163">
        <v>0</v>
      </c>
      <c r="DZ14" s="163">
        <v>0</v>
      </c>
      <c r="EA14" s="163">
        <v>0</v>
      </c>
      <c r="EB14" s="163">
        <v>0</v>
      </c>
      <c r="EC14" s="163">
        <v>0</v>
      </c>
      <c r="ED14" s="163">
        <v>0</v>
      </c>
      <c r="EE14" s="163">
        <v>0</v>
      </c>
      <c r="EF14" s="163">
        <v>0</v>
      </c>
      <c r="EG14" s="163">
        <v>0</v>
      </c>
      <c r="EH14" s="163">
        <v>0</v>
      </c>
      <c r="EI14" s="163">
        <v>0</v>
      </c>
      <c r="EJ14" s="163">
        <v>0</v>
      </c>
      <c r="EK14" s="163">
        <v>0</v>
      </c>
      <c r="EL14" s="163">
        <v>0</v>
      </c>
      <c r="EM14" s="163">
        <v>0</v>
      </c>
      <c r="EN14" s="163">
        <v>0</v>
      </c>
      <c r="EO14" s="163">
        <v>0</v>
      </c>
      <c r="EP14" s="163">
        <v>0</v>
      </c>
      <c r="EQ14" s="163">
        <v>0</v>
      </c>
      <c r="ER14" s="163">
        <v>0</v>
      </c>
      <c r="ES14" s="163">
        <v>0</v>
      </c>
      <c r="ET14" s="163">
        <v>0</v>
      </c>
      <c r="EU14" s="163">
        <v>0</v>
      </c>
      <c r="EV14" s="163">
        <v>0</v>
      </c>
      <c r="EW14" s="163">
        <v>0</v>
      </c>
      <c r="EX14" s="163">
        <v>0</v>
      </c>
      <c r="EY14" s="163">
        <v>0</v>
      </c>
      <c r="EZ14" s="163">
        <v>0</v>
      </c>
      <c r="FA14" s="163">
        <v>0</v>
      </c>
      <c r="FB14" s="164"/>
      <c r="FC14" s="164"/>
      <c r="FD14" s="163">
        <v>0</v>
      </c>
      <c r="FE14" s="163">
        <v>0</v>
      </c>
      <c r="FF14" s="163">
        <v>0</v>
      </c>
      <c r="FG14" s="163">
        <v>0</v>
      </c>
      <c r="FH14" s="163">
        <v>0</v>
      </c>
      <c r="FI14" s="163">
        <v>0</v>
      </c>
      <c r="FJ14" s="163">
        <v>0</v>
      </c>
      <c r="FK14" s="163">
        <v>0</v>
      </c>
      <c r="FL14" s="163">
        <v>0</v>
      </c>
      <c r="FM14" s="163">
        <v>0</v>
      </c>
      <c r="FN14" s="163">
        <v>0</v>
      </c>
      <c r="FO14" s="163">
        <v>0</v>
      </c>
      <c r="FP14" s="163">
        <v>0</v>
      </c>
      <c r="FQ14" s="163">
        <v>0</v>
      </c>
      <c r="FR14" s="163">
        <v>0</v>
      </c>
      <c r="FS14" s="163">
        <v>0</v>
      </c>
      <c r="FT14" s="163">
        <v>0</v>
      </c>
      <c r="FU14" s="163">
        <v>0</v>
      </c>
      <c r="FV14" s="163">
        <v>0</v>
      </c>
      <c r="FW14" s="163">
        <v>0</v>
      </c>
      <c r="FX14" s="163">
        <v>0</v>
      </c>
      <c r="FY14" s="163">
        <v>0</v>
      </c>
      <c r="FZ14" s="163">
        <v>0</v>
      </c>
      <c r="GA14" s="163">
        <v>0</v>
      </c>
      <c r="GB14" s="163">
        <v>0</v>
      </c>
      <c r="GC14" s="163">
        <v>0</v>
      </c>
      <c r="GD14" s="163">
        <v>0</v>
      </c>
      <c r="GE14" s="163">
        <v>0</v>
      </c>
      <c r="GF14" s="163">
        <v>0</v>
      </c>
      <c r="GG14" s="163">
        <v>0</v>
      </c>
      <c r="GH14" s="163">
        <v>0</v>
      </c>
      <c r="GI14" s="163">
        <v>0</v>
      </c>
      <c r="GJ14" s="163">
        <v>0</v>
      </c>
      <c r="GK14" s="163">
        <v>0</v>
      </c>
      <c r="GL14" s="163">
        <v>0</v>
      </c>
      <c r="GM14" s="163">
        <v>0</v>
      </c>
      <c r="GN14" s="163">
        <v>0</v>
      </c>
      <c r="GO14" s="163">
        <v>0</v>
      </c>
      <c r="GP14" s="163">
        <v>0</v>
      </c>
      <c r="GQ14" s="163">
        <v>0</v>
      </c>
      <c r="GR14" s="163">
        <v>0</v>
      </c>
      <c r="GS14" s="163">
        <v>0</v>
      </c>
      <c r="GT14" s="163">
        <v>0</v>
      </c>
      <c r="GU14" s="163">
        <v>0</v>
      </c>
      <c r="GV14" s="163">
        <v>0</v>
      </c>
      <c r="GW14" s="163">
        <v>0</v>
      </c>
      <c r="GX14" s="163">
        <v>0</v>
      </c>
      <c r="GY14" s="163">
        <v>0</v>
      </c>
      <c r="GZ14" s="164"/>
      <c r="HA14" s="163">
        <f t="shared" ref="HA14:HA45" si="19">X14</f>
        <v>153487</v>
      </c>
      <c r="HB14" s="163">
        <f t="shared" ref="HB14:HB45" si="20">Y14</f>
        <v>0</v>
      </c>
      <c r="HC14" s="163">
        <f t="shared" ref="HC14:HC45" si="21">Z14</f>
        <v>0</v>
      </c>
      <c r="HD14" s="163">
        <f t="shared" ref="HD14:HD45" si="22">AA14</f>
        <v>0</v>
      </c>
      <c r="HE14" s="163">
        <f t="shared" ref="HE14:HE45" si="23">AB14</f>
        <v>0</v>
      </c>
      <c r="HF14" s="163">
        <f t="shared" ref="HF14:HF45" si="24">AC14</f>
        <v>0</v>
      </c>
      <c r="HG14" s="163">
        <f t="shared" ref="HG14:HG45" si="25">AD14</f>
        <v>0</v>
      </c>
      <c r="HH14" s="163">
        <f t="shared" ref="HH14:HH45" si="26">AE14</f>
        <v>0</v>
      </c>
      <c r="HI14" s="163">
        <f t="shared" ref="HI14:HI45" si="27">AF14</f>
        <v>0</v>
      </c>
      <c r="HJ14" s="163">
        <f t="shared" ref="HJ14:HJ45" si="28">AG14</f>
        <v>95168</v>
      </c>
      <c r="HK14" s="163">
        <f t="shared" ref="HK14:HK45" si="29">AH14</f>
        <v>0</v>
      </c>
      <c r="HL14" s="163">
        <f t="shared" ref="HL14:HL45" si="30">AI14</f>
        <v>0</v>
      </c>
      <c r="HM14" s="163">
        <f t="shared" ref="HM14:HM45" si="31">AJ14</f>
        <v>0</v>
      </c>
      <c r="HN14" s="163">
        <f t="shared" ref="HN14:HN45" si="32">AK14</f>
        <v>0</v>
      </c>
      <c r="HO14" s="163">
        <f t="shared" ref="HO14:HO45" si="33">AL14</f>
        <v>0</v>
      </c>
      <c r="HP14" s="163">
        <f t="shared" ref="HP14:HP45" si="34">AM14</f>
        <v>0</v>
      </c>
      <c r="HQ14" s="163">
        <f t="shared" ref="HQ14:HQ45" si="35">AN14</f>
        <v>0</v>
      </c>
      <c r="HR14" s="163">
        <f t="shared" ref="HR14:HR45" si="36">AO14</f>
        <v>0</v>
      </c>
      <c r="HS14" s="163">
        <f t="shared" ref="HS14:HS45" si="37">AP14</f>
        <v>218281</v>
      </c>
      <c r="HT14" s="163">
        <f t="shared" ref="HT14:HT45" si="38">AQ14</f>
        <v>0</v>
      </c>
      <c r="HU14" s="163">
        <f t="shared" ref="HU14:HU45" si="39">AR14</f>
        <v>0</v>
      </c>
      <c r="HV14" s="163">
        <f t="shared" ref="HV14:HV45" si="40">AS14</f>
        <v>0</v>
      </c>
      <c r="HW14" s="163">
        <f t="shared" ref="HW14:HW45" si="41">AT14</f>
        <v>0</v>
      </c>
      <c r="HX14" s="163">
        <f t="shared" ref="HX14:HX45" si="42">AU14</f>
        <v>0</v>
      </c>
      <c r="HY14" s="163">
        <f t="shared" ref="HY14:HY45" si="43">AV14</f>
        <v>0</v>
      </c>
      <c r="HZ14" s="163">
        <f t="shared" ref="HZ14:HZ45" si="44">AW14</f>
        <v>0</v>
      </c>
      <c r="IA14" s="163">
        <f t="shared" ref="IA14:IA45" si="45">AX14</f>
        <v>0</v>
      </c>
      <c r="IB14" s="163">
        <f t="shared" ref="IB14:IB45" si="46">AY14</f>
        <v>0</v>
      </c>
      <c r="IC14" s="163">
        <f t="shared" ref="IC14:IC45" si="47">AZ14</f>
        <v>0</v>
      </c>
      <c r="ID14" s="163">
        <f t="shared" ref="ID14:ID45" si="48">BA14</f>
        <v>0</v>
      </c>
      <c r="IE14" s="163">
        <f t="shared" ref="IE14:IE45" si="49">BB14</f>
        <v>0</v>
      </c>
      <c r="IF14" s="163">
        <f t="shared" ref="IF14:IF45" si="50">BC14</f>
        <v>0</v>
      </c>
      <c r="IG14" s="163">
        <f t="shared" ref="IG14:IG45" si="51">BD14</f>
        <v>0</v>
      </c>
      <c r="IH14" s="163">
        <f t="shared" ref="IH14:IH45" si="52">BE14</f>
        <v>0</v>
      </c>
      <c r="II14" s="163">
        <f t="shared" ref="II14:II45" si="53">BF14</f>
        <v>0</v>
      </c>
      <c r="IJ14" s="163">
        <f t="shared" ref="IJ14:IJ45" si="54">BG14</f>
        <v>0</v>
      </c>
      <c r="IK14" s="163"/>
      <c r="IL14" s="165">
        <f t="shared" ref="IL14:IO29" si="55">BI14+DF14+FD14</f>
        <v>0</v>
      </c>
      <c r="IM14" s="165">
        <f t="shared" si="55"/>
        <v>0</v>
      </c>
      <c r="IN14" s="165">
        <f t="shared" si="55"/>
        <v>0</v>
      </c>
      <c r="IO14" s="165">
        <f t="shared" si="55"/>
        <v>0</v>
      </c>
      <c r="IP14" s="165">
        <f t="shared" ref="IP14:IP45" si="56">BM14+DJ14+FH14</f>
        <v>0</v>
      </c>
      <c r="IQ14" s="165">
        <f t="shared" ref="IQ14:IQ45" si="57">BN14+DK14+FI14</f>
        <v>0</v>
      </c>
      <c r="IR14" s="165">
        <f t="shared" ref="IR14:IR45" si="58">BO14+DL14+FJ14</f>
        <v>0</v>
      </c>
      <c r="IS14" s="165">
        <f t="shared" ref="IS14:IS45" si="59">BP14+DM14+FK14</f>
        <v>0</v>
      </c>
      <c r="IT14" s="165">
        <f t="shared" ref="IT14:IT45" si="60">BQ14+DN14+FL14</f>
        <v>0</v>
      </c>
      <c r="IU14" s="165">
        <f t="shared" ref="IU14:IU45" si="61">BR14+DO14+FM14</f>
        <v>0</v>
      </c>
      <c r="IV14" s="165">
        <f t="shared" ref="IV14:IV45" si="62">BS14+DP14+FN14</f>
        <v>0</v>
      </c>
      <c r="IW14" s="165">
        <f t="shared" ref="IW14:IW45" si="63">BT14+DQ14+FO14</f>
        <v>0</v>
      </c>
      <c r="IX14" s="165">
        <f t="shared" ref="IX14:IX45" si="64">BU14+DR14+FP14</f>
        <v>0</v>
      </c>
      <c r="IY14" s="165">
        <f t="shared" ref="IY14:IY45" si="65">BV14+DS14+FQ14</f>
        <v>0</v>
      </c>
      <c r="IZ14" s="165">
        <f t="shared" ref="IZ14:IZ45" si="66">BW14+DT14+FR14</f>
        <v>0</v>
      </c>
      <c r="JA14" s="165">
        <f t="shared" ref="JA14:JA45" si="67">BX14+DU14+FS14</f>
        <v>0</v>
      </c>
      <c r="JB14" s="165">
        <f t="shared" ref="JB14:JB45" si="68">BY14+DV14+FT14</f>
        <v>0</v>
      </c>
      <c r="JC14" s="165">
        <f t="shared" ref="JC14:JC45" si="69">BZ14+DW14+FU14</f>
        <v>0</v>
      </c>
      <c r="JD14" s="165">
        <f t="shared" ref="JD14:JD45" si="70">CA14+DX14+FV14</f>
        <v>0</v>
      </c>
      <c r="JE14" s="165">
        <f t="shared" ref="JE14:JE45" si="71">CB14+DY14+FW14</f>
        <v>0</v>
      </c>
      <c r="JF14" s="165">
        <f t="shared" ref="JF14:JF45" si="72">CC14+DZ14+FX14</f>
        <v>0</v>
      </c>
      <c r="JG14" s="165">
        <f t="shared" ref="JG14:JG45" si="73">CD14+EA14+FY14</f>
        <v>0</v>
      </c>
      <c r="JH14" s="165">
        <f t="shared" ref="JH14:JH45" si="74">CE14+EB14+FZ14</f>
        <v>0</v>
      </c>
      <c r="JI14" s="165">
        <f t="shared" ref="JI14:JI45" si="75">CF14+EC14+GA14</f>
        <v>0</v>
      </c>
      <c r="JJ14" s="165">
        <f t="shared" ref="JJ14:JJ45" si="76">CG14+ED14+GB14</f>
        <v>0</v>
      </c>
      <c r="JK14" s="165">
        <f t="shared" ref="JK14:JK45" si="77">CH14+EE14+GC14</f>
        <v>0</v>
      </c>
      <c r="JL14" s="165">
        <f t="shared" ref="JL14:JL45" si="78">CI14+EF14+GD14</f>
        <v>0</v>
      </c>
      <c r="JM14" s="165">
        <f t="shared" ref="JM14:JM45" si="79">CJ14+EG14+GE14</f>
        <v>0</v>
      </c>
      <c r="JN14" s="165">
        <f t="shared" ref="JN14:JN45" si="80">CK14+EH14+GF14</f>
        <v>0</v>
      </c>
      <c r="JO14" s="165">
        <f t="shared" ref="JO14:JO45" si="81">CL14+EI14+GG14</f>
        <v>0</v>
      </c>
      <c r="JP14" s="165">
        <f t="shared" ref="JP14:JP45" si="82">CM14+EJ14+GH14</f>
        <v>0</v>
      </c>
      <c r="JQ14" s="165">
        <f t="shared" ref="JQ14:JQ45" si="83">CN14+EK14+GI14</f>
        <v>0</v>
      </c>
      <c r="JR14" s="165">
        <f t="shared" ref="JR14:JR45" si="84">CO14+EL14+GJ14</f>
        <v>0</v>
      </c>
      <c r="JS14" s="165">
        <f t="shared" ref="JS14:JS45" si="85">CP14+EM14+GK14</f>
        <v>0</v>
      </c>
      <c r="JT14" s="165">
        <f t="shared" ref="JT14:JT45" si="86">CQ14+EN14+GL14</f>
        <v>0</v>
      </c>
      <c r="JU14" s="165">
        <f t="shared" ref="JU14:JU45" si="87">CR14+EO14+GM14</f>
        <v>0</v>
      </c>
      <c r="JV14" s="165">
        <f t="shared" ref="JV14:JV45" si="88">CS14+EP14+GN14</f>
        <v>0</v>
      </c>
      <c r="JW14" s="165">
        <f t="shared" ref="JW14:JW45" si="89">CT14+EQ14+GO14</f>
        <v>0</v>
      </c>
      <c r="JX14" s="165">
        <f t="shared" ref="JX14:JX45" si="90">CU14+ER14+GP14</f>
        <v>0</v>
      </c>
      <c r="JY14" s="165">
        <f t="shared" ref="JY14:JY45" si="91">CV14+ES14+GQ14</f>
        <v>0</v>
      </c>
      <c r="JZ14" s="165">
        <f t="shared" ref="JZ14:JZ45" si="92">CW14+ET14+GR14</f>
        <v>0</v>
      </c>
      <c r="KA14" s="165">
        <f t="shared" ref="KA14:KA45" si="93">CX14+EU14+GS14</f>
        <v>0</v>
      </c>
      <c r="KB14" s="165">
        <f t="shared" ref="KB14:KB45" si="94">CY14+EV14+GT14</f>
        <v>0</v>
      </c>
      <c r="KC14" s="165">
        <f t="shared" ref="KC14:KC45" si="95">CZ14+EW14+GU14</f>
        <v>0</v>
      </c>
      <c r="KD14" s="165">
        <f t="shared" ref="KD14:KD45" si="96">DA14+EX14+GV14</f>
        <v>0</v>
      </c>
      <c r="KE14" s="165">
        <f t="shared" ref="KE14:KE45" si="97">DB14+EY14+GW14</f>
        <v>0</v>
      </c>
      <c r="KF14" s="165">
        <f t="shared" ref="KF14:KF45" si="98">DC14+EZ14+GX14</f>
        <v>0</v>
      </c>
      <c r="KG14" s="165">
        <f t="shared" ref="KG14:KG45" si="99">DD14+FA14+GY14</f>
        <v>0</v>
      </c>
    </row>
    <row r="15" spans="1:293" ht="12.75" customHeight="1" outlineLevel="1" x14ac:dyDescent="0.3">
      <c r="B15" s="155" t="s">
        <v>112</v>
      </c>
      <c r="C15" s="155"/>
      <c r="D15" s="466" t="s">
        <v>55</v>
      </c>
      <c r="E15" s="157"/>
      <c r="F15" s="155">
        <v>2020</v>
      </c>
      <c r="G15" s="156">
        <v>44377</v>
      </c>
      <c r="H15" s="155">
        <f t="shared" si="17"/>
        <v>2021</v>
      </c>
      <c r="I15" s="157"/>
      <c r="J15" s="157"/>
      <c r="K15" s="157"/>
      <c r="L15" s="158"/>
      <c r="M15" s="161">
        <f t="shared" ref="M15:M35" si="100">SUM(HA15:KG15)</f>
        <v>374968</v>
      </c>
      <c r="N15" s="161">
        <f t="shared" ref="N15:N35" si="101">SUMIFS(HA15:KG15,HA$11:KG$11,"&lt;="&amp;$N$10)</f>
        <v>374968</v>
      </c>
      <c r="O15" s="160">
        <v>24</v>
      </c>
      <c r="P15" s="161"/>
      <c r="Q15" s="161">
        <f t="shared" si="18"/>
        <v>75000</v>
      </c>
      <c r="R15" s="161">
        <f t="shared" si="18"/>
        <v>215792</v>
      </c>
      <c r="S15" s="161">
        <f t="shared" si="18"/>
        <v>84176</v>
      </c>
      <c r="T15" s="161"/>
      <c r="U15" s="166"/>
      <c r="V15" s="161">
        <f t="shared" ref="V15:V35" si="102">+SUMIFS($HA15:$KG15,$HA$9:$KG$9,V$11)</f>
        <v>0</v>
      </c>
      <c r="W15" s="167"/>
      <c r="X15" s="168">
        <v>0</v>
      </c>
      <c r="Y15" s="168">
        <v>0</v>
      </c>
      <c r="Z15" s="168">
        <v>0</v>
      </c>
      <c r="AA15" s="168">
        <v>0</v>
      </c>
      <c r="AB15" s="168">
        <v>75000</v>
      </c>
      <c r="AC15" s="168">
        <v>0</v>
      </c>
      <c r="AD15" s="168">
        <v>0</v>
      </c>
      <c r="AE15" s="168">
        <v>0</v>
      </c>
      <c r="AF15" s="168">
        <v>0</v>
      </c>
      <c r="AG15" s="168">
        <v>0</v>
      </c>
      <c r="AH15" s="168">
        <v>0</v>
      </c>
      <c r="AI15" s="168">
        <v>0</v>
      </c>
      <c r="AJ15" s="168">
        <v>0</v>
      </c>
      <c r="AK15" s="168">
        <v>69194</v>
      </c>
      <c r="AL15" s="168">
        <v>0</v>
      </c>
      <c r="AM15" s="168">
        <v>0</v>
      </c>
      <c r="AN15" s="168">
        <v>0</v>
      </c>
      <c r="AO15" s="168">
        <v>50471</v>
      </c>
      <c r="AP15" s="168">
        <v>0</v>
      </c>
      <c r="AQ15" s="168">
        <v>0</v>
      </c>
      <c r="AR15" s="168">
        <v>50959</v>
      </c>
      <c r="AS15" s="168">
        <v>0</v>
      </c>
      <c r="AT15" s="168">
        <v>0</v>
      </c>
      <c r="AU15" s="168">
        <v>45168</v>
      </c>
      <c r="AV15" s="168">
        <v>0</v>
      </c>
      <c r="AW15" s="168">
        <v>0</v>
      </c>
      <c r="AX15" s="168">
        <v>60466</v>
      </c>
      <c r="AY15" s="168">
        <v>0</v>
      </c>
      <c r="AZ15" s="168">
        <v>0</v>
      </c>
      <c r="BA15" s="168">
        <v>23710</v>
      </c>
      <c r="BB15" s="168">
        <v>0</v>
      </c>
      <c r="BC15" s="168">
        <v>0</v>
      </c>
      <c r="BD15" s="168">
        <v>0</v>
      </c>
      <c r="BE15" s="168">
        <v>0</v>
      </c>
      <c r="BF15" s="168">
        <v>0</v>
      </c>
      <c r="BG15" s="168">
        <v>0</v>
      </c>
      <c r="BH15" s="169"/>
      <c r="BI15" s="168">
        <v>0</v>
      </c>
      <c r="BJ15" s="168">
        <v>0</v>
      </c>
      <c r="BK15" s="168">
        <v>0</v>
      </c>
      <c r="BL15" s="168">
        <v>0</v>
      </c>
      <c r="BM15" s="168">
        <v>0</v>
      </c>
      <c r="BN15" s="168">
        <v>0</v>
      </c>
      <c r="BO15" s="168">
        <v>0</v>
      </c>
      <c r="BP15" s="168">
        <v>0</v>
      </c>
      <c r="BQ15" s="168">
        <v>0</v>
      </c>
      <c r="BR15" s="168">
        <v>0</v>
      </c>
      <c r="BS15" s="168">
        <v>0</v>
      </c>
      <c r="BT15" s="168">
        <v>0</v>
      </c>
      <c r="BU15" s="168">
        <v>0</v>
      </c>
      <c r="BV15" s="168">
        <v>0</v>
      </c>
      <c r="BW15" s="168">
        <v>0</v>
      </c>
      <c r="BX15" s="168">
        <v>0</v>
      </c>
      <c r="BY15" s="168">
        <v>0</v>
      </c>
      <c r="BZ15" s="168">
        <v>0</v>
      </c>
      <c r="CA15" s="168">
        <v>0</v>
      </c>
      <c r="CB15" s="168">
        <v>0</v>
      </c>
      <c r="CC15" s="168">
        <v>0</v>
      </c>
      <c r="CD15" s="168">
        <v>0</v>
      </c>
      <c r="CE15" s="168">
        <v>0</v>
      </c>
      <c r="CF15" s="168">
        <v>0</v>
      </c>
      <c r="CG15" s="168">
        <v>0</v>
      </c>
      <c r="CH15" s="168">
        <v>0</v>
      </c>
      <c r="CI15" s="168">
        <v>0</v>
      </c>
      <c r="CJ15" s="168">
        <v>0</v>
      </c>
      <c r="CK15" s="168">
        <v>0</v>
      </c>
      <c r="CL15" s="168">
        <v>0</v>
      </c>
      <c r="CM15" s="168">
        <v>0</v>
      </c>
      <c r="CN15" s="168">
        <v>0</v>
      </c>
      <c r="CO15" s="168">
        <v>0</v>
      </c>
      <c r="CP15" s="168">
        <v>0</v>
      </c>
      <c r="CQ15" s="168">
        <v>0</v>
      </c>
      <c r="CR15" s="168">
        <v>0</v>
      </c>
      <c r="CS15" s="168">
        <v>0</v>
      </c>
      <c r="CT15" s="168">
        <v>0</v>
      </c>
      <c r="CU15" s="168">
        <v>0</v>
      </c>
      <c r="CV15" s="168">
        <v>0</v>
      </c>
      <c r="CW15" s="168">
        <v>0</v>
      </c>
      <c r="CX15" s="168">
        <v>0</v>
      </c>
      <c r="CY15" s="168">
        <v>0</v>
      </c>
      <c r="CZ15" s="168">
        <v>0</v>
      </c>
      <c r="DA15" s="168">
        <v>0</v>
      </c>
      <c r="DB15" s="168">
        <v>0</v>
      </c>
      <c r="DC15" s="168">
        <v>0</v>
      </c>
      <c r="DD15" s="168">
        <v>0</v>
      </c>
      <c r="DE15" s="164"/>
      <c r="DF15" s="168">
        <v>0</v>
      </c>
      <c r="DG15" s="168">
        <v>0</v>
      </c>
      <c r="DH15" s="168">
        <v>0</v>
      </c>
      <c r="DI15" s="168">
        <v>0</v>
      </c>
      <c r="DJ15" s="168">
        <v>0</v>
      </c>
      <c r="DK15" s="168">
        <v>0</v>
      </c>
      <c r="DL15" s="168">
        <v>0</v>
      </c>
      <c r="DM15" s="168">
        <v>0</v>
      </c>
      <c r="DN15" s="168">
        <v>0</v>
      </c>
      <c r="DO15" s="168">
        <v>0</v>
      </c>
      <c r="DP15" s="168">
        <v>0</v>
      </c>
      <c r="DQ15" s="168">
        <v>0</v>
      </c>
      <c r="DR15" s="168">
        <v>0</v>
      </c>
      <c r="DS15" s="168">
        <v>0</v>
      </c>
      <c r="DT15" s="168">
        <v>0</v>
      </c>
      <c r="DU15" s="168">
        <v>0</v>
      </c>
      <c r="DV15" s="168">
        <v>0</v>
      </c>
      <c r="DW15" s="168">
        <v>0</v>
      </c>
      <c r="DX15" s="168">
        <v>0</v>
      </c>
      <c r="DY15" s="168">
        <v>0</v>
      </c>
      <c r="DZ15" s="168">
        <v>0</v>
      </c>
      <c r="EA15" s="168">
        <v>0</v>
      </c>
      <c r="EB15" s="168">
        <v>0</v>
      </c>
      <c r="EC15" s="168">
        <v>0</v>
      </c>
      <c r="ED15" s="168">
        <v>0</v>
      </c>
      <c r="EE15" s="168">
        <v>0</v>
      </c>
      <c r="EF15" s="168">
        <v>0</v>
      </c>
      <c r="EG15" s="168">
        <v>0</v>
      </c>
      <c r="EH15" s="168">
        <v>0</v>
      </c>
      <c r="EI15" s="168">
        <v>0</v>
      </c>
      <c r="EJ15" s="168">
        <v>0</v>
      </c>
      <c r="EK15" s="168">
        <v>0</v>
      </c>
      <c r="EL15" s="168">
        <v>0</v>
      </c>
      <c r="EM15" s="168">
        <v>0</v>
      </c>
      <c r="EN15" s="168">
        <v>0</v>
      </c>
      <c r="EO15" s="168">
        <v>0</v>
      </c>
      <c r="EP15" s="168">
        <v>0</v>
      </c>
      <c r="EQ15" s="168">
        <v>0</v>
      </c>
      <c r="ER15" s="168">
        <v>0</v>
      </c>
      <c r="ES15" s="168">
        <v>0</v>
      </c>
      <c r="ET15" s="168">
        <v>0</v>
      </c>
      <c r="EU15" s="168">
        <v>0</v>
      </c>
      <c r="EV15" s="168">
        <v>0</v>
      </c>
      <c r="EW15" s="168">
        <v>0</v>
      </c>
      <c r="EX15" s="168">
        <v>0</v>
      </c>
      <c r="EY15" s="168">
        <v>0</v>
      </c>
      <c r="EZ15" s="168">
        <v>0</v>
      </c>
      <c r="FA15" s="168">
        <v>0</v>
      </c>
      <c r="FB15" s="164"/>
      <c r="FC15" s="164"/>
      <c r="FD15" s="168">
        <v>0</v>
      </c>
      <c r="FE15" s="168">
        <v>0</v>
      </c>
      <c r="FF15" s="168">
        <v>0</v>
      </c>
      <c r="FG15" s="168">
        <v>0</v>
      </c>
      <c r="FH15" s="168">
        <v>0</v>
      </c>
      <c r="FI15" s="168">
        <v>0</v>
      </c>
      <c r="FJ15" s="168">
        <v>0</v>
      </c>
      <c r="FK15" s="168">
        <v>0</v>
      </c>
      <c r="FL15" s="168">
        <v>0</v>
      </c>
      <c r="FM15" s="168">
        <v>0</v>
      </c>
      <c r="FN15" s="168">
        <v>0</v>
      </c>
      <c r="FO15" s="168">
        <v>0</v>
      </c>
      <c r="FP15" s="168">
        <v>0</v>
      </c>
      <c r="FQ15" s="168">
        <v>0</v>
      </c>
      <c r="FR15" s="168">
        <v>0</v>
      </c>
      <c r="FS15" s="168">
        <v>0</v>
      </c>
      <c r="FT15" s="168">
        <v>0</v>
      </c>
      <c r="FU15" s="168">
        <v>0</v>
      </c>
      <c r="FV15" s="168">
        <v>0</v>
      </c>
      <c r="FW15" s="168">
        <v>0</v>
      </c>
      <c r="FX15" s="168">
        <v>0</v>
      </c>
      <c r="FY15" s="168">
        <v>0</v>
      </c>
      <c r="FZ15" s="168">
        <v>0</v>
      </c>
      <c r="GA15" s="168">
        <v>0</v>
      </c>
      <c r="GB15" s="168">
        <v>0</v>
      </c>
      <c r="GC15" s="168">
        <v>0</v>
      </c>
      <c r="GD15" s="168">
        <v>0</v>
      </c>
      <c r="GE15" s="168">
        <v>0</v>
      </c>
      <c r="GF15" s="168">
        <v>0</v>
      </c>
      <c r="GG15" s="168">
        <v>0</v>
      </c>
      <c r="GH15" s="168">
        <v>0</v>
      </c>
      <c r="GI15" s="168">
        <v>0</v>
      </c>
      <c r="GJ15" s="168">
        <v>0</v>
      </c>
      <c r="GK15" s="168">
        <v>0</v>
      </c>
      <c r="GL15" s="168">
        <v>0</v>
      </c>
      <c r="GM15" s="168">
        <v>0</v>
      </c>
      <c r="GN15" s="168">
        <v>0</v>
      </c>
      <c r="GO15" s="168">
        <v>0</v>
      </c>
      <c r="GP15" s="168">
        <v>0</v>
      </c>
      <c r="GQ15" s="168">
        <v>0</v>
      </c>
      <c r="GR15" s="168">
        <v>0</v>
      </c>
      <c r="GS15" s="168">
        <v>0</v>
      </c>
      <c r="GT15" s="168">
        <v>0</v>
      </c>
      <c r="GU15" s="168">
        <v>0</v>
      </c>
      <c r="GV15" s="168">
        <v>0</v>
      </c>
      <c r="GW15" s="168">
        <v>0</v>
      </c>
      <c r="GX15" s="168">
        <v>0</v>
      </c>
      <c r="GY15" s="168">
        <v>0</v>
      </c>
      <c r="GZ15" s="164"/>
      <c r="HA15" s="168">
        <f t="shared" si="19"/>
        <v>0</v>
      </c>
      <c r="HB15" s="168">
        <f t="shared" si="20"/>
        <v>0</v>
      </c>
      <c r="HC15" s="168">
        <f t="shared" si="21"/>
        <v>0</v>
      </c>
      <c r="HD15" s="168">
        <f t="shared" si="22"/>
        <v>0</v>
      </c>
      <c r="HE15" s="168">
        <f t="shared" si="23"/>
        <v>75000</v>
      </c>
      <c r="HF15" s="168">
        <f t="shared" si="24"/>
        <v>0</v>
      </c>
      <c r="HG15" s="168">
        <f t="shared" si="25"/>
        <v>0</v>
      </c>
      <c r="HH15" s="168">
        <f t="shared" si="26"/>
        <v>0</v>
      </c>
      <c r="HI15" s="168">
        <f t="shared" si="27"/>
        <v>0</v>
      </c>
      <c r="HJ15" s="168">
        <f t="shared" si="28"/>
        <v>0</v>
      </c>
      <c r="HK15" s="168">
        <f t="shared" si="29"/>
        <v>0</v>
      </c>
      <c r="HL15" s="168">
        <f t="shared" si="30"/>
        <v>0</v>
      </c>
      <c r="HM15" s="168">
        <f t="shared" si="31"/>
        <v>0</v>
      </c>
      <c r="HN15" s="168">
        <f t="shared" si="32"/>
        <v>69194</v>
      </c>
      <c r="HO15" s="168">
        <f t="shared" si="33"/>
        <v>0</v>
      </c>
      <c r="HP15" s="168">
        <f t="shared" si="34"/>
        <v>0</v>
      </c>
      <c r="HQ15" s="168">
        <f t="shared" si="35"/>
        <v>0</v>
      </c>
      <c r="HR15" s="168">
        <f t="shared" si="36"/>
        <v>50471</v>
      </c>
      <c r="HS15" s="168">
        <f t="shared" si="37"/>
        <v>0</v>
      </c>
      <c r="HT15" s="168">
        <f t="shared" si="38"/>
        <v>0</v>
      </c>
      <c r="HU15" s="168">
        <f t="shared" si="39"/>
        <v>50959</v>
      </c>
      <c r="HV15" s="168">
        <f t="shared" si="40"/>
        <v>0</v>
      </c>
      <c r="HW15" s="168">
        <f t="shared" si="41"/>
        <v>0</v>
      </c>
      <c r="HX15" s="168">
        <f t="shared" si="42"/>
        <v>45168</v>
      </c>
      <c r="HY15" s="168">
        <f t="shared" si="43"/>
        <v>0</v>
      </c>
      <c r="HZ15" s="168">
        <f t="shared" si="44"/>
        <v>0</v>
      </c>
      <c r="IA15" s="168">
        <f t="shared" si="45"/>
        <v>60466</v>
      </c>
      <c r="IB15" s="168">
        <f t="shared" si="46"/>
        <v>0</v>
      </c>
      <c r="IC15" s="168">
        <f t="shared" si="47"/>
        <v>0</v>
      </c>
      <c r="ID15" s="168">
        <f t="shared" si="48"/>
        <v>23710</v>
      </c>
      <c r="IE15" s="168">
        <f t="shared" si="49"/>
        <v>0</v>
      </c>
      <c r="IF15" s="168">
        <f t="shared" si="50"/>
        <v>0</v>
      </c>
      <c r="IG15" s="168">
        <f t="shared" si="51"/>
        <v>0</v>
      </c>
      <c r="IH15" s="168">
        <f t="shared" si="52"/>
        <v>0</v>
      </c>
      <c r="II15" s="168">
        <f t="shared" si="53"/>
        <v>0</v>
      </c>
      <c r="IJ15" s="168">
        <f t="shared" si="54"/>
        <v>0</v>
      </c>
      <c r="IK15" s="169"/>
      <c r="IL15" s="170">
        <f t="shared" si="55"/>
        <v>0</v>
      </c>
      <c r="IM15" s="170">
        <f t="shared" si="55"/>
        <v>0</v>
      </c>
      <c r="IN15" s="170">
        <f t="shared" si="55"/>
        <v>0</v>
      </c>
      <c r="IO15" s="170">
        <f t="shared" si="55"/>
        <v>0</v>
      </c>
      <c r="IP15" s="170">
        <f t="shared" si="56"/>
        <v>0</v>
      </c>
      <c r="IQ15" s="170">
        <f t="shared" si="57"/>
        <v>0</v>
      </c>
      <c r="IR15" s="170">
        <f t="shared" si="58"/>
        <v>0</v>
      </c>
      <c r="IS15" s="170">
        <f t="shared" si="59"/>
        <v>0</v>
      </c>
      <c r="IT15" s="170">
        <f t="shared" si="60"/>
        <v>0</v>
      </c>
      <c r="IU15" s="170">
        <f t="shared" si="61"/>
        <v>0</v>
      </c>
      <c r="IV15" s="170">
        <f t="shared" si="62"/>
        <v>0</v>
      </c>
      <c r="IW15" s="170">
        <f t="shared" si="63"/>
        <v>0</v>
      </c>
      <c r="IX15" s="170">
        <f t="shared" si="64"/>
        <v>0</v>
      </c>
      <c r="IY15" s="170">
        <f t="shared" si="65"/>
        <v>0</v>
      </c>
      <c r="IZ15" s="170">
        <f t="shared" si="66"/>
        <v>0</v>
      </c>
      <c r="JA15" s="170">
        <f t="shared" si="67"/>
        <v>0</v>
      </c>
      <c r="JB15" s="170">
        <f t="shared" si="68"/>
        <v>0</v>
      </c>
      <c r="JC15" s="170">
        <f t="shared" si="69"/>
        <v>0</v>
      </c>
      <c r="JD15" s="170">
        <f t="shared" si="70"/>
        <v>0</v>
      </c>
      <c r="JE15" s="170">
        <f t="shared" si="71"/>
        <v>0</v>
      </c>
      <c r="JF15" s="170">
        <f t="shared" si="72"/>
        <v>0</v>
      </c>
      <c r="JG15" s="170">
        <f t="shared" si="73"/>
        <v>0</v>
      </c>
      <c r="JH15" s="170">
        <f t="shared" si="74"/>
        <v>0</v>
      </c>
      <c r="JI15" s="170">
        <f t="shared" si="75"/>
        <v>0</v>
      </c>
      <c r="JJ15" s="170">
        <f t="shared" si="76"/>
        <v>0</v>
      </c>
      <c r="JK15" s="170">
        <f t="shared" si="77"/>
        <v>0</v>
      </c>
      <c r="JL15" s="170">
        <f t="shared" si="78"/>
        <v>0</v>
      </c>
      <c r="JM15" s="170">
        <f t="shared" si="79"/>
        <v>0</v>
      </c>
      <c r="JN15" s="170">
        <f t="shared" si="80"/>
        <v>0</v>
      </c>
      <c r="JO15" s="170">
        <f t="shared" si="81"/>
        <v>0</v>
      </c>
      <c r="JP15" s="170">
        <f t="shared" si="82"/>
        <v>0</v>
      </c>
      <c r="JQ15" s="170">
        <f t="shared" si="83"/>
        <v>0</v>
      </c>
      <c r="JR15" s="170">
        <f t="shared" si="84"/>
        <v>0</v>
      </c>
      <c r="JS15" s="170">
        <f t="shared" si="85"/>
        <v>0</v>
      </c>
      <c r="JT15" s="170">
        <f t="shared" si="86"/>
        <v>0</v>
      </c>
      <c r="JU15" s="170">
        <f t="shared" si="87"/>
        <v>0</v>
      </c>
      <c r="JV15" s="170">
        <f t="shared" si="88"/>
        <v>0</v>
      </c>
      <c r="JW15" s="170">
        <f t="shared" si="89"/>
        <v>0</v>
      </c>
      <c r="JX15" s="170">
        <f t="shared" si="90"/>
        <v>0</v>
      </c>
      <c r="JY15" s="170">
        <f t="shared" si="91"/>
        <v>0</v>
      </c>
      <c r="JZ15" s="170">
        <f t="shared" si="92"/>
        <v>0</v>
      </c>
      <c r="KA15" s="170">
        <f t="shared" si="93"/>
        <v>0</v>
      </c>
      <c r="KB15" s="170">
        <f t="shared" si="94"/>
        <v>0</v>
      </c>
      <c r="KC15" s="170">
        <f t="shared" si="95"/>
        <v>0</v>
      </c>
      <c r="KD15" s="170">
        <f t="shared" si="96"/>
        <v>0</v>
      </c>
      <c r="KE15" s="170">
        <f t="shared" si="97"/>
        <v>0</v>
      </c>
      <c r="KF15" s="170">
        <f t="shared" si="98"/>
        <v>0</v>
      </c>
      <c r="KG15" s="170">
        <f t="shared" si="99"/>
        <v>0</v>
      </c>
    </row>
    <row r="16" spans="1:293" ht="12.75" customHeight="1" outlineLevel="1" x14ac:dyDescent="0.3">
      <c r="B16" s="155" t="s">
        <v>98</v>
      </c>
      <c r="C16" s="155"/>
      <c r="D16" s="466" t="s">
        <v>129</v>
      </c>
      <c r="E16" s="157"/>
      <c r="F16" s="155">
        <v>2021</v>
      </c>
      <c r="G16" s="156">
        <v>44439</v>
      </c>
      <c r="H16" s="155">
        <f t="shared" si="17"/>
        <v>2021</v>
      </c>
      <c r="I16" s="157"/>
      <c r="J16" s="157"/>
      <c r="K16" s="157"/>
      <c r="L16" s="158"/>
      <c r="M16" s="161">
        <f t="shared" si="100"/>
        <v>95000</v>
      </c>
      <c r="N16" s="161">
        <f t="shared" si="101"/>
        <v>95000</v>
      </c>
      <c r="O16" s="160">
        <v>7</v>
      </c>
      <c r="P16" s="161"/>
      <c r="Q16" s="161">
        <f t="shared" si="18"/>
        <v>95000</v>
      </c>
      <c r="R16" s="161">
        <f t="shared" si="18"/>
        <v>0</v>
      </c>
      <c r="S16" s="161">
        <f t="shared" si="18"/>
        <v>0</v>
      </c>
      <c r="T16" s="161"/>
      <c r="U16" s="166"/>
      <c r="V16" s="161">
        <f t="shared" si="102"/>
        <v>0</v>
      </c>
      <c r="W16" s="167"/>
      <c r="X16" s="168">
        <v>63333.333333333336</v>
      </c>
      <c r="Y16" s="168">
        <v>31666.666666666668</v>
      </c>
      <c r="Z16" s="168">
        <v>0</v>
      </c>
      <c r="AA16" s="168">
        <v>0</v>
      </c>
      <c r="AB16" s="168">
        <v>0</v>
      </c>
      <c r="AC16" s="168">
        <v>0</v>
      </c>
      <c r="AD16" s="168">
        <v>0</v>
      </c>
      <c r="AE16" s="168">
        <v>0</v>
      </c>
      <c r="AF16" s="168">
        <v>0</v>
      </c>
      <c r="AG16" s="168">
        <v>0</v>
      </c>
      <c r="AH16" s="168">
        <v>0</v>
      </c>
      <c r="AI16" s="168">
        <v>0</v>
      </c>
      <c r="AJ16" s="168">
        <v>0</v>
      </c>
      <c r="AK16" s="168">
        <v>0</v>
      </c>
      <c r="AL16" s="168">
        <v>0</v>
      </c>
      <c r="AM16" s="168">
        <v>0</v>
      </c>
      <c r="AN16" s="168">
        <v>0</v>
      </c>
      <c r="AO16" s="168">
        <v>0</v>
      </c>
      <c r="AP16" s="168">
        <v>0</v>
      </c>
      <c r="AQ16" s="168">
        <v>0</v>
      </c>
      <c r="AR16" s="168">
        <v>0</v>
      </c>
      <c r="AS16" s="168">
        <v>0</v>
      </c>
      <c r="AT16" s="168">
        <v>0</v>
      </c>
      <c r="AU16" s="168">
        <v>0</v>
      </c>
      <c r="AV16" s="168">
        <v>0</v>
      </c>
      <c r="AW16" s="168">
        <v>0</v>
      </c>
      <c r="AX16" s="168">
        <v>0</v>
      </c>
      <c r="AY16" s="168">
        <v>0</v>
      </c>
      <c r="AZ16" s="168">
        <v>0</v>
      </c>
      <c r="BA16" s="168">
        <v>0</v>
      </c>
      <c r="BB16" s="168">
        <v>0</v>
      </c>
      <c r="BC16" s="168">
        <v>0</v>
      </c>
      <c r="BD16" s="168">
        <v>0</v>
      </c>
      <c r="BE16" s="168">
        <v>0</v>
      </c>
      <c r="BF16" s="168">
        <v>0</v>
      </c>
      <c r="BG16" s="168">
        <v>0</v>
      </c>
      <c r="BH16" s="169"/>
      <c r="BI16" s="168">
        <v>0</v>
      </c>
      <c r="BJ16" s="168">
        <v>0</v>
      </c>
      <c r="BK16" s="168">
        <v>0</v>
      </c>
      <c r="BL16" s="168">
        <v>0</v>
      </c>
      <c r="BM16" s="168">
        <v>0</v>
      </c>
      <c r="BN16" s="168">
        <v>0</v>
      </c>
      <c r="BO16" s="168">
        <v>0</v>
      </c>
      <c r="BP16" s="168">
        <v>0</v>
      </c>
      <c r="BQ16" s="168">
        <v>0</v>
      </c>
      <c r="BR16" s="168">
        <v>0</v>
      </c>
      <c r="BS16" s="168">
        <v>0</v>
      </c>
      <c r="BT16" s="168">
        <v>0</v>
      </c>
      <c r="BU16" s="168">
        <v>0</v>
      </c>
      <c r="BV16" s="168">
        <v>0</v>
      </c>
      <c r="BW16" s="168">
        <v>0</v>
      </c>
      <c r="BX16" s="168">
        <v>0</v>
      </c>
      <c r="BY16" s="168">
        <v>0</v>
      </c>
      <c r="BZ16" s="168">
        <v>0</v>
      </c>
      <c r="CA16" s="168">
        <v>0</v>
      </c>
      <c r="CB16" s="168">
        <v>0</v>
      </c>
      <c r="CC16" s="168">
        <v>0</v>
      </c>
      <c r="CD16" s="168">
        <v>0</v>
      </c>
      <c r="CE16" s="168">
        <v>0</v>
      </c>
      <c r="CF16" s="168">
        <v>0</v>
      </c>
      <c r="CG16" s="168">
        <v>0</v>
      </c>
      <c r="CH16" s="168">
        <v>0</v>
      </c>
      <c r="CI16" s="168">
        <v>0</v>
      </c>
      <c r="CJ16" s="168">
        <v>0</v>
      </c>
      <c r="CK16" s="168">
        <v>0</v>
      </c>
      <c r="CL16" s="168">
        <v>0</v>
      </c>
      <c r="CM16" s="168">
        <v>0</v>
      </c>
      <c r="CN16" s="168">
        <v>0</v>
      </c>
      <c r="CO16" s="168">
        <v>0</v>
      </c>
      <c r="CP16" s="168">
        <v>0</v>
      </c>
      <c r="CQ16" s="168">
        <v>0</v>
      </c>
      <c r="CR16" s="168">
        <v>0</v>
      </c>
      <c r="CS16" s="168">
        <v>0</v>
      </c>
      <c r="CT16" s="168">
        <v>0</v>
      </c>
      <c r="CU16" s="168">
        <v>0</v>
      </c>
      <c r="CV16" s="168">
        <v>0</v>
      </c>
      <c r="CW16" s="168">
        <v>0</v>
      </c>
      <c r="CX16" s="168">
        <v>0</v>
      </c>
      <c r="CY16" s="168">
        <v>0</v>
      </c>
      <c r="CZ16" s="168">
        <v>0</v>
      </c>
      <c r="DA16" s="168">
        <v>0</v>
      </c>
      <c r="DB16" s="168">
        <v>0</v>
      </c>
      <c r="DC16" s="168">
        <v>0</v>
      </c>
      <c r="DD16" s="168">
        <v>0</v>
      </c>
      <c r="DE16" s="164"/>
      <c r="DF16" s="168">
        <v>0</v>
      </c>
      <c r="DG16" s="168">
        <v>0</v>
      </c>
      <c r="DH16" s="168">
        <v>0</v>
      </c>
      <c r="DI16" s="168">
        <v>0</v>
      </c>
      <c r="DJ16" s="168">
        <v>0</v>
      </c>
      <c r="DK16" s="168">
        <v>0</v>
      </c>
      <c r="DL16" s="168">
        <v>0</v>
      </c>
      <c r="DM16" s="168">
        <v>0</v>
      </c>
      <c r="DN16" s="168">
        <v>0</v>
      </c>
      <c r="DO16" s="168">
        <v>0</v>
      </c>
      <c r="DP16" s="168">
        <v>0</v>
      </c>
      <c r="DQ16" s="168">
        <v>0</v>
      </c>
      <c r="DR16" s="168">
        <v>0</v>
      </c>
      <c r="DS16" s="168">
        <v>0</v>
      </c>
      <c r="DT16" s="168">
        <v>0</v>
      </c>
      <c r="DU16" s="168">
        <v>0</v>
      </c>
      <c r="DV16" s="168">
        <v>0</v>
      </c>
      <c r="DW16" s="168">
        <v>0</v>
      </c>
      <c r="DX16" s="168">
        <v>0</v>
      </c>
      <c r="DY16" s="168">
        <v>0</v>
      </c>
      <c r="DZ16" s="168">
        <v>0</v>
      </c>
      <c r="EA16" s="168">
        <v>0</v>
      </c>
      <c r="EB16" s="168">
        <v>0</v>
      </c>
      <c r="EC16" s="168">
        <v>0</v>
      </c>
      <c r="ED16" s="168">
        <v>0</v>
      </c>
      <c r="EE16" s="168">
        <v>0</v>
      </c>
      <c r="EF16" s="168">
        <v>0</v>
      </c>
      <c r="EG16" s="168">
        <v>0</v>
      </c>
      <c r="EH16" s="168">
        <v>0</v>
      </c>
      <c r="EI16" s="168">
        <v>0</v>
      </c>
      <c r="EJ16" s="168">
        <v>0</v>
      </c>
      <c r="EK16" s="168">
        <v>0</v>
      </c>
      <c r="EL16" s="168">
        <v>0</v>
      </c>
      <c r="EM16" s="168">
        <v>0</v>
      </c>
      <c r="EN16" s="168">
        <v>0</v>
      </c>
      <c r="EO16" s="168">
        <v>0</v>
      </c>
      <c r="EP16" s="168">
        <v>0</v>
      </c>
      <c r="EQ16" s="168">
        <v>0</v>
      </c>
      <c r="ER16" s="168">
        <v>0</v>
      </c>
      <c r="ES16" s="168">
        <v>0</v>
      </c>
      <c r="ET16" s="168">
        <v>0</v>
      </c>
      <c r="EU16" s="168">
        <v>0</v>
      </c>
      <c r="EV16" s="168">
        <v>0</v>
      </c>
      <c r="EW16" s="168">
        <v>0</v>
      </c>
      <c r="EX16" s="168">
        <v>0</v>
      </c>
      <c r="EY16" s="168">
        <v>0</v>
      </c>
      <c r="EZ16" s="168">
        <v>0</v>
      </c>
      <c r="FA16" s="168">
        <v>0</v>
      </c>
      <c r="FB16" s="164"/>
      <c r="FC16" s="164"/>
      <c r="FD16" s="168">
        <v>0</v>
      </c>
      <c r="FE16" s="168">
        <v>0</v>
      </c>
      <c r="FF16" s="168">
        <v>0</v>
      </c>
      <c r="FG16" s="168">
        <v>0</v>
      </c>
      <c r="FH16" s="168">
        <v>0</v>
      </c>
      <c r="FI16" s="168">
        <v>0</v>
      </c>
      <c r="FJ16" s="168">
        <v>0</v>
      </c>
      <c r="FK16" s="168">
        <v>0</v>
      </c>
      <c r="FL16" s="168">
        <v>0</v>
      </c>
      <c r="FM16" s="168">
        <v>0</v>
      </c>
      <c r="FN16" s="168">
        <v>0</v>
      </c>
      <c r="FO16" s="168">
        <v>0</v>
      </c>
      <c r="FP16" s="168">
        <v>0</v>
      </c>
      <c r="FQ16" s="168">
        <v>0</v>
      </c>
      <c r="FR16" s="168">
        <v>0</v>
      </c>
      <c r="FS16" s="168">
        <v>0</v>
      </c>
      <c r="FT16" s="168">
        <v>0</v>
      </c>
      <c r="FU16" s="168">
        <v>0</v>
      </c>
      <c r="FV16" s="168">
        <v>0</v>
      </c>
      <c r="FW16" s="168">
        <v>0</v>
      </c>
      <c r="FX16" s="168">
        <v>0</v>
      </c>
      <c r="FY16" s="168">
        <v>0</v>
      </c>
      <c r="FZ16" s="168">
        <v>0</v>
      </c>
      <c r="GA16" s="168">
        <v>0</v>
      </c>
      <c r="GB16" s="168">
        <v>0</v>
      </c>
      <c r="GC16" s="168">
        <v>0</v>
      </c>
      <c r="GD16" s="168">
        <v>0</v>
      </c>
      <c r="GE16" s="168">
        <v>0</v>
      </c>
      <c r="GF16" s="168">
        <v>0</v>
      </c>
      <c r="GG16" s="168">
        <v>0</v>
      </c>
      <c r="GH16" s="168">
        <v>0</v>
      </c>
      <c r="GI16" s="168">
        <v>0</v>
      </c>
      <c r="GJ16" s="168">
        <v>0</v>
      </c>
      <c r="GK16" s="168">
        <v>0</v>
      </c>
      <c r="GL16" s="168">
        <v>0</v>
      </c>
      <c r="GM16" s="168">
        <v>0</v>
      </c>
      <c r="GN16" s="168">
        <v>0</v>
      </c>
      <c r="GO16" s="168">
        <v>0</v>
      </c>
      <c r="GP16" s="168">
        <v>0</v>
      </c>
      <c r="GQ16" s="168">
        <v>0</v>
      </c>
      <c r="GR16" s="168">
        <v>0</v>
      </c>
      <c r="GS16" s="168">
        <v>0</v>
      </c>
      <c r="GT16" s="168">
        <v>0</v>
      </c>
      <c r="GU16" s="168">
        <v>0</v>
      </c>
      <c r="GV16" s="168">
        <v>0</v>
      </c>
      <c r="GW16" s="168">
        <v>0</v>
      </c>
      <c r="GX16" s="168">
        <v>0</v>
      </c>
      <c r="GY16" s="168">
        <v>0</v>
      </c>
      <c r="GZ16" s="164"/>
      <c r="HA16" s="168">
        <f t="shared" si="19"/>
        <v>63333.333333333336</v>
      </c>
      <c r="HB16" s="168">
        <f t="shared" si="20"/>
        <v>31666.666666666668</v>
      </c>
      <c r="HC16" s="168">
        <f t="shared" si="21"/>
        <v>0</v>
      </c>
      <c r="HD16" s="168">
        <f t="shared" si="22"/>
        <v>0</v>
      </c>
      <c r="HE16" s="168">
        <f t="shared" si="23"/>
        <v>0</v>
      </c>
      <c r="HF16" s="168">
        <f t="shared" si="24"/>
        <v>0</v>
      </c>
      <c r="HG16" s="168">
        <f t="shared" si="25"/>
        <v>0</v>
      </c>
      <c r="HH16" s="168">
        <f t="shared" si="26"/>
        <v>0</v>
      </c>
      <c r="HI16" s="168">
        <f t="shared" si="27"/>
        <v>0</v>
      </c>
      <c r="HJ16" s="168">
        <f t="shared" si="28"/>
        <v>0</v>
      </c>
      <c r="HK16" s="168">
        <f t="shared" si="29"/>
        <v>0</v>
      </c>
      <c r="HL16" s="168">
        <f t="shared" si="30"/>
        <v>0</v>
      </c>
      <c r="HM16" s="168">
        <f t="shared" si="31"/>
        <v>0</v>
      </c>
      <c r="HN16" s="168">
        <f t="shared" si="32"/>
        <v>0</v>
      </c>
      <c r="HO16" s="168">
        <f t="shared" si="33"/>
        <v>0</v>
      </c>
      <c r="HP16" s="168">
        <f t="shared" si="34"/>
        <v>0</v>
      </c>
      <c r="HQ16" s="168">
        <f t="shared" si="35"/>
        <v>0</v>
      </c>
      <c r="HR16" s="168">
        <f t="shared" si="36"/>
        <v>0</v>
      </c>
      <c r="HS16" s="168">
        <f t="shared" si="37"/>
        <v>0</v>
      </c>
      <c r="HT16" s="168">
        <f t="shared" si="38"/>
        <v>0</v>
      </c>
      <c r="HU16" s="168">
        <f t="shared" si="39"/>
        <v>0</v>
      </c>
      <c r="HV16" s="168">
        <f t="shared" si="40"/>
        <v>0</v>
      </c>
      <c r="HW16" s="168">
        <f t="shared" si="41"/>
        <v>0</v>
      </c>
      <c r="HX16" s="168">
        <f t="shared" si="42"/>
        <v>0</v>
      </c>
      <c r="HY16" s="168">
        <f t="shared" si="43"/>
        <v>0</v>
      </c>
      <c r="HZ16" s="168">
        <f t="shared" si="44"/>
        <v>0</v>
      </c>
      <c r="IA16" s="168">
        <f t="shared" si="45"/>
        <v>0</v>
      </c>
      <c r="IB16" s="168">
        <f t="shared" si="46"/>
        <v>0</v>
      </c>
      <c r="IC16" s="168">
        <f t="shared" si="47"/>
        <v>0</v>
      </c>
      <c r="ID16" s="168">
        <f t="shared" si="48"/>
        <v>0</v>
      </c>
      <c r="IE16" s="168">
        <f t="shared" si="49"/>
        <v>0</v>
      </c>
      <c r="IF16" s="168">
        <f t="shared" si="50"/>
        <v>0</v>
      </c>
      <c r="IG16" s="168">
        <f t="shared" si="51"/>
        <v>0</v>
      </c>
      <c r="IH16" s="168">
        <f t="shared" si="52"/>
        <v>0</v>
      </c>
      <c r="II16" s="168">
        <f t="shared" si="53"/>
        <v>0</v>
      </c>
      <c r="IJ16" s="168">
        <f t="shared" si="54"/>
        <v>0</v>
      </c>
      <c r="IK16" s="169"/>
      <c r="IL16" s="170">
        <f t="shared" si="55"/>
        <v>0</v>
      </c>
      <c r="IM16" s="170">
        <f t="shared" si="55"/>
        <v>0</v>
      </c>
      <c r="IN16" s="170">
        <f t="shared" si="55"/>
        <v>0</v>
      </c>
      <c r="IO16" s="170">
        <f t="shared" si="55"/>
        <v>0</v>
      </c>
      <c r="IP16" s="170">
        <f t="shared" si="56"/>
        <v>0</v>
      </c>
      <c r="IQ16" s="170">
        <f t="shared" si="57"/>
        <v>0</v>
      </c>
      <c r="IR16" s="170">
        <f t="shared" si="58"/>
        <v>0</v>
      </c>
      <c r="IS16" s="170">
        <f t="shared" si="59"/>
        <v>0</v>
      </c>
      <c r="IT16" s="170">
        <f t="shared" si="60"/>
        <v>0</v>
      </c>
      <c r="IU16" s="170">
        <f t="shared" si="61"/>
        <v>0</v>
      </c>
      <c r="IV16" s="170">
        <f t="shared" si="62"/>
        <v>0</v>
      </c>
      <c r="IW16" s="170">
        <f t="shared" si="63"/>
        <v>0</v>
      </c>
      <c r="IX16" s="170">
        <f t="shared" si="64"/>
        <v>0</v>
      </c>
      <c r="IY16" s="170">
        <f t="shared" si="65"/>
        <v>0</v>
      </c>
      <c r="IZ16" s="170">
        <f t="shared" si="66"/>
        <v>0</v>
      </c>
      <c r="JA16" s="170">
        <f t="shared" si="67"/>
        <v>0</v>
      </c>
      <c r="JB16" s="170">
        <f t="shared" si="68"/>
        <v>0</v>
      </c>
      <c r="JC16" s="170">
        <f t="shared" si="69"/>
        <v>0</v>
      </c>
      <c r="JD16" s="170">
        <f t="shared" si="70"/>
        <v>0</v>
      </c>
      <c r="JE16" s="170">
        <f t="shared" si="71"/>
        <v>0</v>
      </c>
      <c r="JF16" s="170">
        <f t="shared" si="72"/>
        <v>0</v>
      </c>
      <c r="JG16" s="170">
        <f t="shared" si="73"/>
        <v>0</v>
      </c>
      <c r="JH16" s="170">
        <f t="shared" si="74"/>
        <v>0</v>
      </c>
      <c r="JI16" s="170">
        <f t="shared" si="75"/>
        <v>0</v>
      </c>
      <c r="JJ16" s="170">
        <f t="shared" si="76"/>
        <v>0</v>
      </c>
      <c r="JK16" s="170">
        <f t="shared" si="77"/>
        <v>0</v>
      </c>
      <c r="JL16" s="170">
        <f t="shared" si="78"/>
        <v>0</v>
      </c>
      <c r="JM16" s="170">
        <f t="shared" si="79"/>
        <v>0</v>
      </c>
      <c r="JN16" s="170">
        <f t="shared" si="80"/>
        <v>0</v>
      </c>
      <c r="JO16" s="170">
        <f t="shared" si="81"/>
        <v>0</v>
      </c>
      <c r="JP16" s="170">
        <f t="shared" si="82"/>
        <v>0</v>
      </c>
      <c r="JQ16" s="170">
        <f t="shared" si="83"/>
        <v>0</v>
      </c>
      <c r="JR16" s="170">
        <f t="shared" si="84"/>
        <v>0</v>
      </c>
      <c r="JS16" s="170">
        <f t="shared" si="85"/>
        <v>0</v>
      </c>
      <c r="JT16" s="170">
        <f t="shared" si="86"/>
        <v>0</v>
      </c>
      <c r="JU16" s="170">
        <f t="shared" si="87"/>
        <v>0</v>
      </c>
      <c r="JV16" s="170">
        <f t="shared" si="88"/>
        <v>0</v>
      </c>
      <c r="JW16" s="170">
        <f t="shared" si="89"/>
        <v>0</v>
      </c>
      <c r="JX16" s="170">
        <f t="shared" si="90"/>
        <v>0</v>
      </c>
      <c r="JY16" s="170">
        <f t="shared" si="91"/>
        <v>0</v>
      </c>
      <c r="JZ16" s="170">
        <f t="shared" si="92"/>
        <v>0</v>
      </c>
      <c r="KA16" s="170">
        <f t="shared" si="93"/>
        <v>0</v>
      </c>
      <c r="KB16" s="170">
        <f t="shared" si="94"/>
        <v>0</v>
      </c>
      <c r="KC16" s="170">
        <f t="shared" si="95"/>
        <v>0</v>
      </c>
      <c r="KD16" s="170">
        <f t="shared" si="96"/>
        <v>0</v>
      </c>
      <c r="KE16" s="170">
        <f t="shared" si="97"/>
        <v>0</v>
      </c>
      <c r="KF16" s="170">
        <f t="shared" si="98"/>
        <v>0</v>
      </c>
      <c r="KG16" s="170">
        <f t="shared" si="99"/>
        <v>0</v>
      </c>
    </row>
    <row r="17" spans="2:293" ht="12.75" customHeight="1" outlineLevel="1" x14ac:dyDescent="0.3">
      <c r="B17" s="155" t="s">
        <v>672</v>
      </c>
      <c r="C17" s="155"/>
      <c r="D17" s="466" t="s">
        <v>134</v>
      </c>
      <c r="E17" s="157"/>
      <c r="F17" s="155">
        <v>2021</v>
      </c>
      <c r="G17" s="156">
        <v>44439</v>
      </c>
      <c r="H17" s="155">
        <f t="shared" si="17"/>
        <v>2021</v>
      </c>
      <c r="I17" s="157"/>
      <c r="J17" s="157"/>
      <c r="K17" s="157"/>
      <c r="L17" s="158"/>
      <c r="M17" s="161">
        <f t="shared" si="100"/>
        <v>28750</v>
      </c>
      <c r="N17" s="161">
        <f t="shared" si="101"/>
        <v>28750</v>
      </c>
      <c r="O17" s="160">
        <v>7</v>
      </c>
      <c r="P17" s="161"/>
      <c r="Q17" s="161">
        <f t="shared" si="18"/>
        <v>28750</v>
      </c>
      <c r="R17" s="161">
        <f t="shared" si="18"/>
        <v>0</v>
      </c>
      <c r="S17" s="161">
        <f t="shared" si="18"/>
        <v>0</v>
      </c>
      <c r="T17" s="161"/>
      <c r="U17" s="166"/>
      <c r="V17" s="161">
        <f t="shared" si="102"/>
        <v>0</v>
      </c>
      <c r="W17" s="167"/>
      <c r="X17" s="168">
        <v>19166.666666666668</v>
      </c>
      <c r="Y17" s="168">
        <v>9583.3333333333339</v>
      </c>
      <c r="Z17" s="168">
        <v>0</v>
      </c>
      <c r="AA17" s="168">
        <v>0</v>
      </c>
      <c r="AB17" s="168">
        <v>0</v>
      </c>
      <c r="AC17" s="168">
        <v>0</v>
      </c>
      <c r="AD17" s="168">
        <v>0</v>
      </c>
      <c r="AE17" s="168">
        <v>0</v>
      </c>
      <c r="AF17" s="168">
        <v>0</v>
      </c>
      <c r="AG17" s="168">
        <v>0</v>
      </c>
      <c r="AH17" s="168">
        <v>0</v>
      </c>
      <c r="AI17" s="168">
        <v>0</v>
      </c>
      <c r="AJ17" s="168">
        <v>0</v>
      </c>
      <c r="AK17" s="168">
        <v>0</v>
      </c>
      <c r="AL17" s="168">
        <v>0</v>
      </c>
      <c r="AM17" s="168">
        <v>0</v>
      </c>
      <c r="AN17" s="168">
        <v>0</v>
      </c>
      <c r="AO17" s="168">
        <v>0</v>
      </c>
      <c r="AP17" s="168">
        <v>0</v>
      </c>
      <c r="AQ17" s="168">
        <v>0</v>
      </c>
      <c r="AR17" s="168">
        <v>0</v>
      </c>
      <c r="AS17" s="168">
        <v>0</v>
      </c>
      <c r="AT17" s="168">
        <v>0</v>
      </c>
      <c r="AU17" s="168">
        <v>0</v>
      </c>
      <c r="AV17" s="168">
        <v>0</v>
      </c>
      <c r="AW17" s="168">
        <v>0</v>
      </c>
      <c r="AX17" s="168">
        <v>0</v>
      </c>
      <c r="AY17" s="168">
        <v>0</v>
      </c>
      <c r="AZ17" s="168">
        <v>0</v>
      </c>
      <c r="BA17" s="168">
        <v>0</v>
      </c>
      <c r="BB17" s="168">
        <v>0</v>
      </c>
      <c r="BC17" s="168">
        <v>0</v>
      </c>
      <c r="BD17" s="168">
        <v>0</v>
      </c>
      <c r="BE17" s="168">
        <v>0</v>
      </c>
      <c r="BF17" s="168">
        <v>0</v>
      </c>
      <c r="BG17" s="168">
        <v>0</v>
      </c>
      <c r="BH17" s="169"/>
      <c r="BI17" s="168">
        <v>0</v>
      </c>
      <c r="BJ17" s="168">
        <v>0</v>
      </c>
      <c r="BK17" s="168">
        <v>0</v>
      </c>
      <c r="BL17" s="168">
        <v>0</v>
      </c>
      <c r="BM17" s="168">
        <v>0</v>
      </c>
      <c r="BN17" s="168">
        <v>0</v>
      </c>
      <c r="BO17" s="168">
        <v>0</v>
      </c>
      <c r="BP17" s="168">
        <v>0</v>
      </c>
      <c r="BQ17" s="168">
        <v>0</v>
      </c>
      <c r="BR17" s="168">
        <v>0</v>
      </c>
      <c r="BS17" s="168">
        <v>0</v>
      </c>
      <c r="BT17" s="168">
        <v>0</v>
      </c>
      <c r="BU17" s="168">
        <v>0</v>
      </c>
      <c r="BV17" s="168">
        <v>0</v>
      </c>
      <c r="BW17" s="168">
        <v>0</v>
      </c>
      <c r="BX17" s="168">
        <v>0</v>
      </c>
      <c r="BY17" s="168">
        <v>0</v>
      </c>
      <c r="BZ17" s="168">
        <v>0</v>
      </c>
      <c r="CA17" s="168">
        <v>0</v>
      </c>
      <c r="CB17" s="168">
        <v>0</v>
      </c>
      <c r="CC17" s="168">
        <v>0</v>
      </c>
      <c r="CD17" s="168">
        <v>0</v>
      </c>
      <c r="CE17" s="168">
        <v>0</v>
      </c>
      <c r="CF17" s="168">
        <v>0</v>
      </c>
      <c r="CG17" s="168">
        <v>0</v>
      </c>
      <c r="CH17" s="168">
        <v>0</v>
      </c>
      <c r="CI17" s="168">
        <v>0</v>
      </c>
      <c r="CJ17" s="168">
        <v>0</v>
      </c>
      <c r="CK17" s="168">
        <v>0</v>
      </c>
      <c r="CL17" s="168">
        <v>0</v>
      </c>
      <c r="CM17" s="168">
        <v>0</v>
      </c>
      <c r="CN17" s="168">
        <v>0</v>
      </c>
      <c r="CO17" s="168">
        <v>0</v>
      </c>
      <c r="CP17" s="168">
        <v>0</v>
      </c>
      <c r="CQ17" s="168">
        <v>0</v>
      </c>
      <c r="CR17" s="168">
        <v>0</v>
      </c>
      <c r="CS17" s="168">
        <v>0</v>
      </c>
      <c r="CT17" s="168">
        <v>0</v>
      </c>
      <c r="CU17" s="168">
        <v>0</v>
      </c>
      <c r="CV17" s="168">
        <v>0</v>
      </c>
      <c r="CW17" s="168">
        <v>0</v>
      </c>
      <c r="CX17" s="168">
        <v>0</v>
      </c>
      <c r="CY17" s="168">
        <v>0</v>
      </c>
      <c r="CZ17" s="168">
        <v>0</v>
      </c>
      <c r="DA17" s="168">
        <v>0</v>
      </c>
      <c r="DB17" s="168">
        <v>0</v>
      </c>
      <c r="DC17" s="168">
        <v>0</v>
      </c>
      <c r="DD17" s="168">
        <v>0</v>
      </c>
      <c r="DE17" s="171"/>
      <c r="DF17" s="168">
        <v>0</v>
      </c>
      <c r="DG17" s="168">
        <v>0</v>
      </c>
      <c r="DH17" s="168">
        <v>0</v>
      </c>
      <c r="DI17" s="168">
        <v>0</v>
      </c>
      <c r="DJ17" s="168">
        <v>0</v>
      </c>
      <c r="DK17" s="168">
        <v>0</v>
      </c>
      <c r="DL17" s="168">
        <v>0</v>
      </c>
      <c r="DM17" s="168">
        <v>0</v>
      </c>
      <c r="DN17" s="168">
        <v>0</v>
      </c>
      <c r="DO17" s="168">
        <v>0</v>
      </c>
      <c r="DP17" s="168">
        <v>0</v>
      </c>
      <c r="DQ17" s="168">
        <v>0</v>
      </c>
      <c r="DR17" s="168">
        <v>0</v>
      </c>
      <c r="DS17" s="168">
        <v>0</v>
      </c>
      <c r="DT17" s="168">
        <v>0</v>
      </c>
      <c r="DU17" s="168">
        <v>0</v>
      </c>
      <c r="DV17" s="168">
        <v>0</v>
      </c>
      <c r="DW17" s="168">
        <v>0</v>
      </c>
      <c r="DX17" s="168">
        <v>0</v>
      </c>
      <c r="DY17" s="168">
        <v>0</v>
      </c>
      <c r="DZ17" s="168">
        <v>0</v>
      </c>
      <c r="EA17" s="168">
        <v>0</v>
      </c>
      <c r="EB17" s="168">
        <v>0</v>
      </c>
      <c r="EC17" s="168">
        <v>0</v>
      </c>
      <c r="ED17" s="168">
        <v>0</v>
      </c>
      <c r="EE17" s="168">
        <v>0</v>
      </c>
      <c r="EF17" s="168">
        <v>0</v>
      </c>
      <c r="EG17" s="168">
        <v>0</v>
      </c>
      <c r="EH17" s="168">
        <v>0</v>
      </c>
      <c r="EI17" s="168">
        <v>0</v>
      </c>
      <c r="EJ17" s="168">
        <v>0</v>
      </c>
      <c r="EK17" s="168">
        <v>0</v>
      </c>
      <c r="EL17" s="168">
        <v>0</v>
      </c>
      <c r="EM17" s="168">
        <v>0</v>
      </c>
      <c r="EN17" s="168">
        <v>0</v>
      </c>
      <c r="EO17" s="168">
        <v>0</v>
      </c>
      <c r="EP17" s="168">
        <v>0</v>
      </c>
      <c r="EQ17" s="168">
        <v>0</v>
      </c>
      <c r="ER17" s="168">
        <v>0</v>
      </c>
      <c r="ES17" s="168">
        <v>0</v>
      </c>
      <c r="ET17" s="168">
        <v>0</v>
      </c>
      <c r="EU17" s="168">
        <v>0</v>
      </c>
      <c r="EV17" s="168">
        <v>0</v>
      </c>
      <c r="EW17" s="168">
        <v>0</v>
      </c>
      <c r="EX17" s="168">
        <v>0</v>
      </c>
      <c r="EY17" s="168">
        <v>0</v>
      </c>
      <c r="EZ17" s="168">
        <v>0</v>
      </c>
      <c r="FA17" s="168">
        <v>0</v>
      </c>
      <c r="FB17" s="171"/>
      <c r="FC17" s="171"/>
      <c r="FD17" s="168">
        <v>0</v>
      </c>
      <c r="FE17" s="168">
        <v>0</v>
      </c>
      <c r="FF17" s="168">
        <v>0</v>
      </c>
      <c r="FG17" s="168">
        <v>0</v>
      </c>
      <c r="FH17" s="168">
        <v>0</v>
      </c>
      <c r="FI17" s="168">
        <v>0</v>
      </c>
      <c r="FJ17" s="168">
        <v>0</v>
      </c>
      <c r="FK17" s="168">
        <v>0</v>
      </c>
      <c r="FL17" s="168">
        <v>0</v>
      </c>
      <c r="FM17" s="168">
        <v>0</v>
      </c>
      <c r="FN17" s="168">
        <v>0</v>
      </c>
      <c r="FO17" s="168">
        <v>0</v>
      </c>
      <c r="FP17" s="168">
        <v>0</v>
      </c>
      <c r="FQ17" s="168">
        <v>0</v>
      </c>
      <c r="FR17" s="168">
        <v>0</v>
      </c>
      <c r="FS17" s="168">
        <v>0</v>
      </c>
      <c r="FT17" s="168">
        <v>0</v>
      </c>
      <c r="FU17" s="168">
        <v>0</v>
      </c>
      <c r="FV17" s="168">
        <v>0</v>
      </c>
      <c r="FW17" s="168">
        <v>0</v>
      </c>
      <c r="FX17" s="168">
        <v>0</v>
      </c>
      <c r="FY17" s="168">
        <v>0</v>
      </c>
      <c r="FZ17" s="168">
        <v>0</v>
      </c>
      <c r="GA17" s="168">
        <v>0</v>
      </c>
      <c r="GB17" s="168">
        <v>0</v>
      </c>
      <c r="GC17" s="168">
        <v>0</v>
      </c>
      <c r="GD17" s="168">
        <v>0</v>
      </c>
      <c r="GE17" s="168">
        <v>0</v>
      </c>
      <c r="GF17" s="168">
        <v>0</v>
      </c>
      <c r="GG17" s="168">
        <v>0</v>
      </c>
      <c r="GH17" s="168">
        <v>0</v>
      </c>
      <c r="GI17" s="168">
        <v>0</v>
      </c>
      <c r="GJ17" s="168">
        <v>0</v>
      </c>
      <c r="GK17" s="168">
        <v>0</v>
      </c>
      <c r="GL17" s="168">
        <v>0</v>
      </c>
      <c r="GM17" s="168">
        <v>0</v>
      </c>
      <c r="GN17" s="168">
        <v>0</v>
      </c>
      <c r="GO17" s="168">
        <v>0</v>
      </c>
      <c r="GP17" s="168">
        <v>0</v>
      </c>
      <c r="GQ17" s="168">
        <v>0</v>
      </c>
      <c r="GR17" s="168">
        <v>0</v>
      </c>
      <c r="GS17" s="168">
        <v>0</v>
      </c>
      <c r="GT17" s="168">
        <v>0</v>
      </c>
      <c r="GU17" s="168">
        <v>0</v>
      </c>
      <c r="GV17" s="168">
        <v>0</v>
      </c>
      <c r="GW17" s="168">
        <v>0</v>
      </c>
      <c r="GX17" s="168">
        <v>0</v>
      </c>
      <c r="GY17" s="168">
        <v>0</v>
      </c>
      <c r="GZ17" s="171"/>
      <c r="HA17" s="168">
        <f t="shared" si="19"/>
        <v>19166.666666666668</v>
      </c>
      <c r="HB17" s="168">
        <f t="shared" si="20"/>
        <v>9583.3333333333339</v>
      </c>
      <c r="HC17" s="168">
        <f t="shared" si="21"/>
        <v>0</v>
      </c>
      <c r="HD17" s="168">
        <f t="shared" si="22"/>
        <v>0</v>
      </c>
      <c r="HE17" s="168">
        <f t="shared" si="23"/>
        <v>0</v>
      </c>
      <c r="HF17" s="168">
        <f t="shared" si="24"/>
        <v>0</v>
      </c>
      <c r="HG17" s="168">
        <f t="shared" si="25"/>
        <v>0</v>
      </c>
      <c r="HH17" s="168">
        <f t="shared" si="26"/>
        <v>0</v>
      </c>
      <c r="HI17" s="168">
        <f t="shared" si="27"/>
        <v>0</v>
      </c>
      <c r="HJ17" s="168">
        <f t="shared" si="28"/>
        <v>0</v>
      </c>
      <c r="HK17" s="168">
        <f t="shared" si="29"/>
        <v>0</v>
      </c>
      <c r="HL17" s="168">
        <f t="shared" si="30"/>
        <v>0</v>
      </c>
      <c r="HM17" s="168">
        <f t="shared" si="31"/>
        <v>0</v>
      </c>
      <c r="HN17" s="168">
        <f t="shared" si="32"/>
        <v>0</v>
      </c>
      <c r="HO17" s="168">
        <f t="shared" si="33"/>
        <v>0</v>
      </c>
      <c r="HP17" s="168">
        <f t="shared" si="34"/>
        <v>0</v>
      </c>
      <c r="HQ17" s="168">
        <f t="shared" si="35"/>
        <v>0</v>
      </c>
      <c r="HR17" s="168">
        <f t="shared" si="36"/>
        <v>0</v>
      </c>
      <c r="HS17" s="168">
        <f t="shared" si="37"/>
        <v>0</v>
      </c>
      <c r="HT17" s="168">
        <f t="shared" si="38"/>
        <v>0</v>
      </c>
      <c r="HU17" s="168">
        <f t="shared" si="39"/>
        <v>0</v>
      </c>
      <c r="HV17" s="168">
        <f t="shared" si="40"/>
        <v>0</v>
      </c>
      <c r="HW17" s="168">
        <f t="shared" si="41"/>
        <v>0</v>
      </c>
      <c r="HX17" s="168">
        <f t="shared" si="42"/>
        <v>0</v>
      </c>
      <c r="HY17" s="168">
        <f t="shared" si="43"/>
        <v>0</v>
      </c>
      <c r="HZ17" s="168">
        <f t="shared" si="44"/>
        <v>0</v>
      </c>
      <c r="IA17" s="168">
        <f t="shared" si="45"/>
        <v>0</v>
      </c>
      <c r="IB17" s="168">
        <f t="shared" si="46"/>
        <v>0</v>
      </c>
      <c r="IC17" s="168">
        <f t="shared" si="47"/>
        <v>0</v>
      </c>
      <c r="ID17" s="168">
        <f t="shared" si="48"/>
        <v>0</v>
      </c>
      <c r="IE17" s="168">
        <f t="shared" si="49"/>
        <v>0</v>
      </c>
      <c r="IF17" s="168">
        <f t="shared" si="50"/>
        <v>0</v>
      </c>
      <c r="IG17" s="168">
        <f t="shared" si="51"/>
        <v>0</v>
      </c>
      <c r="IH17" s="168">
        <f t="shared" si="52"/>
        <v>0</v>
      </c>
      <c r="II17" s="168">
        <f t="shared" si="53"/>
        <v>0</v>
      </c>
      <c r="IJ17" s="168">
        <f t="shared" si="54"/>
        <v>0</v>
      </c>
      <c r="IK17" s="169"/>
      <c r="IL17" s="170">
        <f t="shared" si="55"/>
        <v>0</v>
      </c>
      <c r="IM17" s="170">
        <f t="shared" si="55"/>
        <v>0</v>
      </c>
      <c r="IN17" s="170">
        <f t="shared" si="55"/>
        <v>0</v>
      </c>
      <c r="IO17" s="170">
        <f t="shared" si="55"/>
        <v>0</v>
      </c>
      <c r="IP17" s="170">
        <f t="shared" si="56"/>
        <v>0</v>
      </c>
      <c r="IQ17" s="170">
        <f t="shared" si="57"/>
        <v>0</v>
      </c>
      <c r="IR17" s="170">
        <f t="shared" si="58"/>
        <v>0</v>
      </c>
      <c r="IS17" s="170">
        <f t="shared" si="59"/>
        <v>0</v>
      </c>
      <c r="IT17" s="170">
        <f t="shared" si="60"/>
        <v>0</v>
      </c>
      <c r="IU17" s="170">
        <f t="shared" si="61"/>
        <v>0</v>
      </c>
      <c r="IV17" s="170">
        <f t="shared" si="62"/>
        <v>0</v>
      </c>
      <c r="IW17" s="170">
        <f t="shared" si="63"/>
        <v>0</v>
      </c>
      <c r="IX17" s="170">
        <f t="shared" si="64"/>
        <v>0</v>
      </c>
      <c r="IY17" s="170">
        <f t="shared" si="65"/>
        <v>0</v>
      </c>
      <c r="IZ17" s="170">
        <f t="shared" si="66"/>
        <v>0</v>
      </c>
      <c r="JA17" s="170">
        <f t="shared" si="67"/>
        <v>0</v>
      </c>
      <c r="JB17" s="170">
        <f t="shared" si="68"/>
        <v>0</v>
      </c>
      <c r="JC17" s="170">
        <f t="shared" si="69"/>
        <v>0</v>
      </c>
      <c r="JD17" s="170">
        <f t="shared" si="70"/>
        <v>0</v>
      </c>
      <c r="JE17" s="170">
        <f t="shared" si="71"/>
        <v>0</v>
      </c>
      <c r="JF17" s="170">
        <f t="shared" si="72"/>
        <v>0</v>
      </c>
      <c r="JG17" s="170">
        <f t="shared" si="73"/>
        <v>0</v>
      </c>
      <c r="JH17" s="170">
        <f t="shared" si="74"/>
        <v>0</v>
      </c>
      <c r="JI17" s="170">
        <f t="shared" si="75"/>
        <v>0</v>
      </c>
      <c r="JJ17" s="170">
        <f t="shared" si="76"/>
        <v>0</v>
      </c>
      <c r="JK17" s="170">
        <f t="shared" si="77"/>
        <v>0</v>
      </c>
      <c r="JL17" s="170">
        <f t="shared" si="78"/>
        <v>0</v>
      </c>
      <c r="JM17" s="170">
        <f t="shared" si="79"/>
        <v>0</v>
      </c>
      <c r="JN17" s="170">
        <f t="shared" si="80"/>
        <v>0</v>
      </c>
      <c r="JO17" s="170">
        <f t="shared" si="81"/>
        <v>0</v>
      </c>
      <c r="JP17" s="170">
        <f t="shared" si="82"/>
        <v>0</v>
      </c>
      <c r="JQ17" s="170">
        <f t="shared" si="83"/>
        <v>0</v>
      </c>
      <c r="JR17" s="170">
        <f t="shared" si="84"/>
        <v>0</v>
      </c>
      <c r="JS17" s="170">
        <f t="shared" si="85"/>
        <v>0</v>
      </c>
      <c r="JT17" s="170">
        <f t="shared" si="86"/>
        <v>0</v>
      </c>
      <c r="JU17" s="170">
        <f t="shared" si="87"/>
        <v>0</v>
      </c>
      <c r="JV17" s="170">
        <f t="shared" si="88"/>
        <v>0</v>
      </c>
      <c r="JW17" s="170">
        <f t="shared" si="89"/>
        <v>0</v>
      </c>
      <c r="JX17" s="170">
        <f t="shared" si="90"/>
        <v>0</v>
      </c>
      <c r="JY17" s="170">
        <f t="shared" si="91"/>
        <v>0</v>
      </c>
      <c r="JZ17" s="170">
        <f t="shared" si="92"/>
        <v>0</v>
      </c>
      <c r="KA17" s="170">
        <f t="shared" si="93"/>
        <v>0</v>
      </c>
      <c r="KB17" s="170">
        <f t="shared" si="94"/>
        <v>0</v>
      </c>
      <c r="KC17" s="170">
        <f t="shared" si="95"/>
        <v>0</v>
      </c>
      <c r="KD17" s="170">
        <f t="shared" si="96"/>
        <v>0</v>
      </c>
      <c r="KE17" s="170">
        <f t="shared" si="97"/>
        <v>0</v>
      </c>
      <c r="KF17" s="170">
        <f t="shared" si="98"/>
        <v>0</v>
      </c>
      <c r="KG17" s="170">
        <f t="shared" si="99"/>
        <v>0</v>
      </c>
    </row>
    <row r="18" spans="2:293" ht="12.75" customHeight="1" outlineLevel="1" x14ac:dyDescent="0.3">
      <c r="B18" s="155" t="s">
        <v>125</v>
      </c>
      <c r="C18" s="155"/>
      <c r="D18" s="466" t="s">
        <v>126</v>
      </c>
      <c r="E18" s="157"/>
      <c r="F18" s="155">
        <v>2021</v>
      </c>
      <c r="G18" s="156">
        <v>44530</v>
      </c>
      <c r="H18" s="155">
        <f t="shared" si="17"/>
        <v>2021</v>
      </c>
      <c r="I18" s="157"/>
      <c r="J18" s="157"/>
      <c r="K18" s="157"/>
      <c r="L18" s="158"/>
      <c r="M18" s="161">
        <f t="shared" si="100"/>
        <v>191086.5</v>
      </c>
      <c r="N18" s="161">
        <f t="shared" si="101"/>
        <v>191086.5</v>
      </c>
      <c r="O18" s="160">
        <v>7</v>
      </c>
      <c r="P18" s="161"/>
      <c r="Q18" s="161">
        <f t="shared" si="18"/>
        <v>191086.5</v>
      </c>
      <c r="R18" s="161">
        <f t="shared" si="18"/>
        <v>0</v>
      </c>
      <c r="S18" s="161">
        <f t="shared" si="18"/>
        <v>0</v>
      </c>
      <c r="T18" s="161"/>
      <c r="U18" s="166"/>
      <c r="V18" s="161">
        <f t="shared" si="102"/>
        <v>0</v>
      </c>
      <c r="W18" s="167"/>
      <c r="X18" s="168">
        <v>42463.666666666664</v>
      </c>
      <c r="Y18" s="168">
        <v>42463.666666666664</v>
      </c>
      <c r="Z18" s="168">
        <v>42463.666666666664</v>
      </c>
      <c r="AA18" s="168">
        <v>42463.666666666664</v>
      </c>
      <c r="AB18" s="168">
        <v>21231.833333333332</v>
      </c>
      <c r="AC18" s="168">
        <v>0</v>
      </c>
      <c r="AD18" s="168">
        <v>0</v>
      </c>
      <c r="AE18" s="168">
        <v>0</v>
      </c>
      <c r="AF18" s="168">
        <v>0</v>
      </c>
      <c r="AG18" s="168">
        <v>0</v>
      </c>
      <c r="AH18" s="168">
        <v>0</v>
      </c>
      <c r="AI18" s="168">
        <v>0</v>
      </c>
      <c r="AJ18" s="168">
        <v>0</v>
      </c>
      <c r="AK18" s="168">
        <v>0</v>
      </c>
      <c r="AL18" s="168">
        <v>0</v>
      </c>
      <c r="AM18" s="168">
        <v>0</v>
      </c>
      <c r="AN18" s="168">
        <v>0</v>
      </c>
      <c r="AO18" s="168">
        <v>0</v>
      </c>
      <c r="AP18" s="168">
        <v>0</v>
      </c>
      <c r="AQ18" s="168">
        <v>0</v>
      </c>
      <c r="AR18" s="168">
        <v>0</v>
      </c>
      <c r="AS18" s="168">
        <v>0</v>
      </c>
      <c r="AT18" s="168">
        <v>0</v>
      </c>
      <c r="AU18" s="168">
        <v>0</v>
      </c>
      <c r="AV18" s="168">
        <v>0</v>
      </c>
      <c r="AW18" s="168">
        <v>0</v>
      </c>
      <c r="AX18" s="168">
        <v>0</v>
      </c>
      <c r="AY18" s="168">
        <v>0</v>
      </c>
      <c r="AZ18" s="168">
        <v>0</v>
      </c>
      <c r="BA18" s="168">
        <v>0</v>
      </c>
      <c r="BB18" s="168">
        <v>0</v>
      </c>
      <c r="BC18" s="168">
        <v>0</v>
      </c>
      <c r="BD18" s="168">
        <v>0</v>
      </c>
      <c r="BE18" s="168">
        <v>0</v>
      </c>
      <c r="BF18" s="168">
        <v>0</v>
      </c>
      <c r="BG18" s="168">
        <v>0</v>
      </c>
      <c r="BH18" s="169"/>
      <c r="BI18" s="168">
        <v>0</v>
      </c>
      <c r="BJ18" s="168">
        <v>0</v>
      </c>
      <c r="BK18" s="168">
        <v>0</v>
      </c>
      <c r="BL18" s="168">
        <v>0</v>
      </c>
      <c r="BM18" s="168">
        <v>0</v>
      </c>
      <c r="BN18" s="168">
        <v>0</v>
      </c>
      <c r="BO18" s="168">
        <v>0</v>
      </c>
      <c r="BP18" s="168">
        <v>0</v>
      </c>
      <c r="BQ18" s="168">
        <v>0</v>
      </c>
      <c r="BR18" s="168">
        <v>0</v>
      </c>
      <c r="BS18" s="168">
        <v>0</v>
      </c>
      <c r="BT18" s="168">
        <v>0</v>
      </c>
      <c r="BU18" s="168">
        <v>0</v>
      </c>
      <c r="BV18" s="168">
        <v>0</v>
      </c>
      <c r="BW18" s="168">
        <v>0</v>
      </c>
      <c r="BX18" s="168">
        <v>0</v>
      </c>
      <c r="BY18" s="168">
        <v>0</v>
      </c>
      <c r="BZ18" s="168">
        <v>0</v>
      </c>
      <c r="CA18" s="168">
        <v>0</v>
      </c>
      <c r="CB18" s="168">
        <v>0</v>
      </c>
      <c r="CC18" s="168">
        <v>0</v>
      </c>
      <c r="CD18" s="168">
        <v>0</v>
      </c>
      <c r="CE18" s="168">
        <v>0</v>
      </c>
      <c r="CF18" s="168">
        <v>0</v>
      </c>
      <c r="CG18" s="168">
        <v>0</v>
      </c>
      <c r="CH18" s="168">
        <v>0</v>
      </c>
      <c r="CI18" s="168">
        <v>0</v>
      </c>
      <c r="CJ18" s="168">
        <v>0</v>
      </c>
      <c r="CK18" s="168">
        <v>0</v>
      </c>
      <c r="CL18" s="168">
        <v>0</v>
      </c>
      <c r="CM18" s="168">
        <v>0</v>
      </c>
      <c r="CN18" s="168">
        <v>0</v>
      </c>
      <c r="CO18" s="168">
        <v>0</v>
      </c>
      <c r="CP18" s="168">
        <v>0</v>
      </c>
      <c r="CQ18" s="168">
        <v>0</v>
      </c>
      <c r="CR18" s="168">
        <v>0</v>
      </c>
      <c r="CS18" s="168">
        <v>0</v>
      </c>
      <c r="CT18" s="168">
        <v>0</v>
      </c>
      <c r="CU18" s="168">
        <v>0</v>
      </c>
      <c r="CV18" s="168">
        <v>0</v>
      </c>
      <c r="CW18" s="168">
        <v>0</v>
      </c>
      <c r="CX18" s="168">
        <v>0</v>
      </c>
      <c r="CY18" s="168">
        <v>0</v>
      </c>
      <c r="CZ18" s="168">
        <v>0</v>
      </c>
      <c r="DA18" s="168">
        <v>0</v>
      </c>
      <c r="DB18" s="168">
        <v>0</v>
      </c>
      <c r="DC18" s="168">
        <v>0</v>
      </c>
      <c r="DD18" s="168">
        <v>0</v>
      </c>
      <c r="DE18" s="171"/>
      <c r="DF18" s="168">
        <v>0</v>
      </c>
      <c r="DG18" s="168">
        <v>0</v>
      </c>
      <c r="DH18" s="168">
        <v>0</v>
      </c>
      <c r="DI18" s="168">
        <v>0</v>
      </c>
      <c r="DJ18" s="168">
        <v>0</v>
      </c>
      <c r="DK18" s="168">
        <v>0</v>
      </c>
      <c r="DL18" s="168">
        <v>0</v>
      </c>
      <c r="DM18" s="168">
        <v>0</v>
      </c>
      <c r="DN18" s="168">
        <v>0</v>
      </c>
      <c r="DO18" s="168">
        <v>0</v>
      </c>
      <c r="DP18" s="168">
        <v>0</v>
      </c>
      <c r="DQ18" s="168">
        <v>0</v>
      </c>
      <c r="DR18" s="168">
        <v>0</v>
      </c>
      <c r="DS18" s="168">
        <v>0</v>
      </c>
      <c r="DT18" s="168">
        <v>0</v>
      </c>
      <c r="DU18" s="168">
        <v>0</v>
      </c>
      <c r="DV18" s="168">
        <v>0</v>
      </c>
      <c r="DW18" s="168">
        <v>0</v>
      </c>
      <c r="DX18" s="168">
        <v>0</v>
      </c>
      <c r="DY18" s="168">
        <v>0</v>
      </c>
      <c r="DZ18" s="168">
        <v>0</v>
      </c>
      <c r="EA18" s="168">
        <v>0</v>
      </c>
      <c r="EB18" s="168">
        <v>0</v>
      </c>
      <c r="EC18" s="168">
        <v>0</v>
      </c>
      <c r="ED18" s="168">
        <v>0</v>
      </c>
      <c r="EE18" s="168">
        <v>0</v>
      </c>
      <c r="EF18" s="168">
        <v>0</v>
      </c>
      <c r="EG18" s="168">
        <v>0</v>
      </c>
      <c r="EH18" s="168">
        <v>0</v>
      </c>
      <c r="EI18" s="168">
        <v>0</v>
      </c>
      <c r="EJ18" s="168">
        <v>0</v>
      </c>
      <c r="EK18" s="168">
        <v>0</v>
      </c>
      <c r="EL18" s="168">
        <v>0</v>
      </c>
      <c r="EM18" s="168">
        <v>0</v>
      </c>
      <c r="EN18" s="168">
        <v>0</v>
      </c>
      <c r="EO18" s="168">
        <v>0</v>
      </c>
      <c r="EP18" s="168">
        <v>0</v>
      </c>
      <c r="EQ18" s="168">
        <v>0</v>
      </c>
      <c r="ER18" s="168">
        <v>0</v>
      </c>
      <c r="ES18" s="168">
        <v>0</v>
      </c>
      <c r="ET18" s="168">
        <v>0</v>
      </c>
      <c r="EU18" s="168">
        <v>0</v>
      </c>
      <c r="EV18" s="168">
        <v>0</v>
      </c>
      <c r="EW18" s="168">
        <v>0</v>
      </c>
      <c r="EX18" s="168">
        <v>0</v>
      </c>
      <c r="EY18" s="168">
        <v>0</v>
      </c>
      <c r="EZ18" s="168">
        <v>0</v>
      </c>
      <c r="FA18" s="168">
        <v>0</v>
      </c>
      <c r="FB18" s="171"/>
      <c r="FC18" s="171"/>
      <c r="FD18" s="168">
        <v>0</v>
      </c>
      <c r="FE18" s="168">
        <v>0</v>
      </c>
      <c r="FF18" s="168">
        <v>0</v>
      </c>
      <c r="FG18" s="168">
        <v>0</v>
      </c>
      <c r="FH18" s="168">
        <v>0</v>
      </c>
      <c r="FI18" s="168">
        <v>0</v>
      </c>
      <c r="FJ18" s="168">
        <v>0</v>
      </c>
      <c r="FK18" s="168">
        <v>0</v>
      </c>
      <c r="FL18" s="168">
        <v>0</v>
      </c>
      <c r="FM18" s="168">
        <v>0</v>
      </c>
      <c r="FN18" s="168">
        <v>0</v>
      </c>
      <c r="FO18" s="168">
        <v>0</v>
      </c>
      <c r="FP18" s="168">
        <v>0</v>
      </c>
      <c r="FQ18" s="168">
        <v>0</v>
      </c>
      <c r="FR18" s="168">
        <v>0</v>
      </c>
      <c r="FS18" s="168">
        <v>0</v>
      </c>
      <c r="FT18" s="168">
        <v>0</v>
      </c>
      <c r="FU18" s="168">
        <v>0</v>
      </c>
      <c r="FV18" s="168">
        <v>0</v>
      </c>
      <c r="FW18" s="168">
        <v>0</v>
      </c>
      <c r="FX18" s="168">
        <v>0</v>
      </c>
      <c r="FY18" s="168">
        <v>0</v>
      </c>
      <c r="FZ18" s="168">
        <v>0</v>
      </c>
      <c r="GA18" s="168">
        <v>0</v>
      </c>
      <c r="GB18" s="168">
        <v>0</v>
      </c>
      <c r="GC18" s="168">
        <v>0</v>
      </c>
      <c r="GD18" s="168">
        <v>0</v>
      </c>
      <c r="GE18" s="168">
        <v>0</v>
      </c>
      <c r="GF18" s="168">
        <v>0</v>
      </c>
      <c r="GG18" s="168">
        <v>0</v>
      </c>
      <c r="GH18" s="168">
        <v>0</v>
      </c>
      <c r="GI18" s="168">
        <v>0</v>
      </c>
      <c r="GJ18" s="168">
        <v>0</v>
      </c>
      <c r="GK18" s="168">
        <v>0</v>
      </c>
      <c r="GL18" s="168">
        <v>0</v>
      </c>
      <c r="GM18" s="168">
        <v>0</v>
      </c>
      <c r="GN18" s="168">
        <v>0</v>
      </c>
      <c r="GO18" s="168">
        <v>0</v>
      </c>
      <c r="GP18" s="168">
        <v>0</v>
      </c>
      <c r="GQ18" s="168">
        <v>0</v>
      </c>
      <c r="GR18" s="168">
        <v>0</v>
      </c>
      <c r="GS18" s="168">
        <v>0</v>
      </c>
      <c r="GT18" s="168">
        <v>0</v>
      </c>
      <c r="GU18" s="168">
        <v>0</v>
      </c>
      <c r="GV18" s="168">
        <v>0</v>
      </c>
      <c r="GW18" s="168">
        <v>0</v>
      </c>
      <c r="GX18" s="168">
        <v>0</v>
      </c>
      <c r="GY18" s="168">
        <v>0</v>
      </c>
      <c r="GZ18" s="171"/>
      <c r="HA18" s="168">
        <f t="shared" si="19"/>
        <v>42463.666666666664</v>
      </c>
      <c r="HB18" s="168">
        <f t="shared" si="20"/>
        <v>42463.666666666664</v>
      </c>
      <c r="HC18" s="168">
        <f t="shared" si="21"/>
        <v>42463.666666666664</v>
      </c>
      <c r="HD18" s="168">
        <f t="shared" si="22"/>
        <v>42463.666666666664</v>
      </c>
      <c r="HE18" s="168">
        <f t="shared" si="23"/>
        <v>21231.833333333332</v>
      </c>
      <c r="HF18" s="168">
        <f t="shared" si="24"/>
        <v>0</v>
      </c>
      <c r="HG18" s="168">
        <f t="shared" si="25"/>
        <v>0</v>
      </c>
      <c r="HH18" s="168">
        <f t="shared" si="26"/>
        <v>0</v>
      </c>
      <c r="HI18" s="168">
        <f t="shared" si="27"/>
        <v>0</v>
      </c>
      <c r="HJ18" s="168">
        <f t="shared" si="28"/>
        <v>0</v>
      </c>
      <c r="HK18" s="168">
        <f t="shared" si="29"/>
        <v>0</v>
      </c>
      <c r="HL18" s="168">
        <f t="shared" si="30"/>
        <v>0</v>
      </c>
      <c r="HM18" s="168">
        <f t="shared" si="31"/>
        <v>0</v>
      </c>
      <c r="HN18" s="168">
        <f t="shared" si="32"/>
        <v>0</v>
      </c>
      <c r="HO18" s="168">
        <f t="shared" si="33"/>
        <v>0</v>
      </c>
      <c r="HP18" s="168">
        <f t="shared" si="34"/>
        <v>0</v>
      </c>
      <c r="HQ18" s="168">
        <f t="shared" si="35"/>
        <v>0</v>
      </c>
      <c r="HR18" s="168">
        <f t="shared" si="36"/>
        <v>0</v>
      </c>
      <c r="HS18" s="168">
        <f t="shared" si="37"/>
        <v>0</v>
      </c>
      <c r="HT18" s="168">
        <f t="shared" si="38"/>
        <v>0</v>
      </c>
      <c r="HU18" s="168">
        <f t="shared" si="39"/>
        <v>0</v>
      </c>
      <c r="HV18" s="168">
        <f t="shared" si="40"/>
        <v>0</v>
      </c>
      <c r="HW18" s="168">
        <f t="shared" si="41"/>
        <v>0</v>
      </c>
      <c r="HX18" s="168">
        <f t="shared" si="42"/>
        <v>0</v>
      </c>
      <c r="HY18" s="168">
        <f t="shared" si="43"/>
        <v>0</v>
      </c>
      <c r="HZ18" s="168">
        <f t="shared" si="44"/>
        <v>0</v>
      </c>
      <c r="IA18" s="168">
        <f t="shared" si="45"/>
        <v>0</v>
      </c>
      <c r="IB18" s="168">
        <f t="shared" si="46"/>
        <v>0</v>
      </c>
      <c r="IC18" s="168">
        <f t="shared" si="47"/>
        <v>0</v>
      </c>
      <c r="ID18" s="168">
        <f t="shared" si="48"/>
        <v>0</v>
      </c>
      <c r="IE18" s="168">
        <f t="shared" si="49"/>
        <v>0</v>
      </c>
      <c r="IF18" s="168">
        <f t="shared" si="50"/>
        <v>0</v>
      </c>
      <c r="IG18" s="168">
        <f t="shared" si="51"/>
        <v>0</v>
      </c>
      <c r="IH18" s="168">
        <f t="shared" si="52"/>
        <v>0</v>
      </c>
      <c r="II18" s="168">
        <f t="shared" si="53"/>
        <v>0</v>
      </c>
      <c r="IJ18" s="168">
        <f t="shared" si="54"/>
        <v>0</v>
      </c>
      <c r="IK18" s="169"/>
      <c r="IL18" s="170">
        <f t="shared" si="55"/>
        <v>0</v>
      </c>
      <c r="IM18" s="170">
        <f t="shared" si="55"/>
        <v>0</v>
      </c>
      <c r="IN18" s="170">
        <f t="shared" si="55"/>
        <v>0</v>
      </c>
      <c r="IO18" s="170">
        <f t="shared" si="55"/>
        <v>0</v>
      </c>
      <c r="IP18" s="170">
        <f t="shared" si="56"/>
        <v>0</v>
      </c>
      <c r="IQ18" s="170">
        <f t="shared" si="57"/>
        <v>0</v>
      </c>
      <c r="IR18" s="170">
        <f t="shared" si="58"/>
        <v>0</v>
      </c>
      <c r="IS18" s="170">
        <f t="shared" si="59"/>
        <v>0</v>
      </c>
      <c r="IT18" s="170">
        <f t="shared" si="60"/>
        <v>0</v>
      </c>
      <c r="IU18" s="170">
        <f t="shared" si="61"/>
        <v>0</v>
      </c>
      <c r="IV18" s="170">
        <f t="shared" si="62"/>
        <v>0</v>
      </c>
      <c r="IW18" s="170">
        <f t="shared" si="63"/>
        <v>0</v>
      </c>
      <c r="IX18" s="170">
        <f t="shared" si="64"/>
        <v>0</v>
      </c>
      <c r="IY18" s="170">
        <f t="shared" si="65"/>
        <v>0</v>
      </c>
      <c r="IZ18" s="170">
        <f t="shared" si="66"/>
        <v>0</v>
      </c>
      <c r="JA18" s="170">
        <f t="shared" si="67"/>
        <v>0</v>
      </c>
      <c r="JB18" s="170">
        <f t="shared" si="68"/>
        <v>0</v>
      </c>
      <c r="JC18" s="170">
        <f t="shared" si="69"/>
        <v>0</v>
      </c>
      <c r="JD18" s="170">
        <f t="shared" si="70"/>
        <v>0</v>
      </c>
      <c r="JE18" s="170">
        <f t="shared" si="71"/>
        <v>0</v>
      </c>
      <c r="JF18" s="170">
        <f t="shared" si="72"/>
        <v>0</v>
      </c>
      <c r="JG18" s="170">
        <f t="shared" si="73"/>
        <v>0</v>
      </c>
      <c r="JH18" s="170">
        <f t="shared" si="74"/>
        <v>0</v>
      </c>
      <c r="JI18" s="170">
        <f t="shared" si="75"/>
        <v>0</v>
      </c>
      <c r="JJ18" s="170">
        <f t="shared" si="76"/>
        <v>0</v>
      </c>
      <c r="JK18" s="170">
        <f t="shared" si="77"/>
        <v>0</v>
      </c>
      <c r="JL18" s="170">
        <f t="shared" si="78"/>
        <v>0</v>
      </c>
      <c r="JM18" s="170">
        <f t="shared" si="79"/>
        <v>0</v>
      </c>
      <c r="JN18" s="170">
        <f t="shared" si="80"/>
        <v>0</v>
      </c>
      <c r="JO18" s="170">
        <f t="shared" si="81"/>
        <v>0</v>
      </c>
      <c r="JP18" s="170">
        <f t="shared" si="82"/>
        <v>0</v>
      </c>
      <c r="JQ18" s="170">
        <f t="shared" si="83"/>
        <v>0</v>
      </c>
      <c r="JR18" s="170">
        <f t="shared" si="84"/>
        <v>0</v>
      </c>
      <c r="JS18" s="170">
        <f t="shared" si="85"/>
        <v>0</v>
      </c>
      <c r="JT18" s="170">
        <f t="shared" si="86"/>
        <v>0</v>
      </c>
      <c r="JU18" s="170">
        <f t="shared" si="87"/>
        <v>0</v>
      </c>
      <c r="JV18" s="170">
        <f t="shared" si="88"/>
        <v>0</v>
      </c>
      <c r="JW18" s="170">
        <f t="shared" si="89"/>
        <v>0</v>
      </c>
      <c r="JX18" s="170">
        <f t="shared" si="90"/>
        <v>0</v>
      </c>
      <c r="JY18" s="170">
        <f t="shared" si="91"/>
        <v>0</v>
      </c>
      <c r="JZ18" s="170">
        <f t="shared" si="92"/>
        <v>0</v>
      </c>
      <c r="KA18" s="170">
        <f t="shared" si="93"/>
        <v>0</v>
      </c>
      <c r="KB18" s="170">
        <f t="shared" si="94"/>
        <v>0</v>
      </c>
      <c r="KC18" s="170">
        <f t="shared" si="95"/>
        <v>0</v>
      </c>
      <c r="KD18" s="170">
        <f t="shared" si="96"/>
        <v>0</v>
      </c>
      <c r="KE18" s="170">
        <f t="shared" si="97"/>
        <v>0</v>
      </c>
      <c r="KF18" s="170">
        <f t="shared" si="98"/>
        <v>0</v>
      </c>
      <c r="KG18" s="170">
        <f t="shared" si="99"/>
        <v>0</v>
      </c>
    </row>
    <row r="19" spans="2:293" ht="12.75" customHeight="1" outlineLevel="1" x14ac:dyDescent="0.3">
      <c r="B19" s="155" t="s">
        <v>98</v>
      </c>
      <c r="C19" s="155"/>
      <c r="D19" s="466" t="s">
        <v>673</v>
      </c>
      <c r="E19" s="157"/>
      <c r="F19" s="155">
        <v>2021</v>
      </c>
      <c r="G19" s="156">
        <v>44530</v>
      </c>
      <c r="H19" s="155">
        <f t="shared" si="17"/>
        <v>2021</v>
      </c>
      <c r="I19" s="157"/>
      <c r="J19" s="157"/>
      <c r="K19" s="157"/>
      <c r="L19" s="158"/>
      <c r="M19" s="161">
        <f t="shared" si="100"/>
        <v>20833.333333333332</v>
      </c>
      <c r="N19" s="161">
        <f t="shared" si="101"/>
        <v>20833.333333333332</v>
      </c>
      <c r="O19" s="160">
        <v>3</v>
      </c>
      <c r="P19" s="161"/>
      <c r="Q19" s="161">
        <f t="shared" si="18"/>
        <v>20833.333333333332</v>
      </c>
      <c r="R19" s="161">
        <f t="shared" si="18"/>
        <v>0</v>
      </c>
      <c r="S19" s="161">
        <f t="shared" si="18"/>
        <v>0</v>
      </c>
      <c r="T19" s="161"/>
      <c r="U19" s="166"/>
      <c r="V19" s="161">
        <f t="shared" si="102"/>
        <v>0</v>
      </c>
      <c r="W19" s="167"/>
      <c r="X19" s="169">
        <v>20833.333333333332</v>
      </c>
      <c r="Y19" s="169">
        <v>0</v>
      </c>
      <c r="Z19" s="169">
        <v>0</v>
      </c>
      <c r="AA19" s="169">
        <v>0</v>
      </c>
      <c r="AB19" s="169">
        <v>0</v>
      </c>
      <c r="AC19" s="169">
        <v>0</v>
      </c>
      <c r="AD19" s="169">
        <v>0</v>
      </c>
      <c r="AE19" s="169">
        <v>0</v>
      </c>
      <c r="AF19" s="169">
        <v>0</v>
      </c>
      <c r="AG19" s="169">
        <v>0</v>
      </c>
      <c r="AH19" s="169">
        <v>0</v>
      </c>
      <c r="AI19" s="169">
        <v>0</v>
      </c>
      <c r="AJ19" s="169">
        <v>0</v>
      </c>
      <c r="AK19" s="169">
        <v>0</v>
      </c>
      <c r="AL19" s="169">
        <v>0</v>
      </c>
      <c r="AM19" s="169">
        <v>0</v>
      </c>
      <c r="AN19" s="169">
        <v>0</v>
      </c>
      <c r="AO19" s="169">
        <v>0</v>
      </c>
      <c r="AP19" s="169">
        <v>0</v>
      </c>
      <c r="AQ19" s="169">
        <v>0</v>
      </c>
      <c r="AR19" s="169">
        <v>0</v>
      </c>
      <c r="AS19" s="169">
        <v>0</v>
      </c>
      <c r="AT19" s="169">
        <v>0</v>
      </c>
      <c r="AU19" s="169">
        <v>0</v>
      </c>
      <c r="AV19" s="169">
        <v>0</v>
      </c>
      <c r="AW19" s="169">
        <v>0</v>
      </c>
      <c r="AX19" s="169">
        <v>0</v>
      </c>
      <c r="AY19" s="169">
        <v>0</v>
      </c>
      <c r="AZ19" s="169">
        <v>0</v>
      </c>
      <c r="BA19" s="169">
        <v>0</v>
      </c>
      <c r="BB19" s="169">
        <v>0</v>
      </c>
      <c r="BC19" s="169">
        <v>0</v>
      </c>
      <c r="BD19" s="169">
        <v>0</v>
      </c>
      <c r="BE19" s="169">
        <v>0</v>
      </c>
      <c r="BF19" s="169">
        <v>0</v>
      </c>
      <c r="BG19" s="169">
        <v>0</v>
      </c>
      <c r="BH19" s="169"/>
      <c r="BI19" s="169">
        <v>0</v>
      </c>
      <c r="BJ19" s="169">
        <v>0</v>
      </c>
      <c r="BK19" s="169">
        <v>0</v>
      </c>
      <c r="BL19" s="169">
        <v>0</v>
      </c>
      <c r="BM19" s="169">
        <v>0</v>
      </c>
      <c r="BN19" s="169">
        <v>0</v>
      </c>
      <c r="BO19" s="169">
        <v>0</v>
      </c>
      <c r="BP19" s="169">
        <v>0</v>
      </c>
      <c r="BQ19" s="169">
        <v>0</v>
      </c>
      <c r="BR19" s="169">
        <v>0</v>
      </c>
      <c r="BS19" s="169">
        <v>0</v>
      </c>
      <c r="BT19" s="169">
        <v>0</v>
      </c>
      <c r="BU19" s="169">
        <v>0</v>
      </c>
      <c r="BV19" s="169">
        <v>0</v>
      </c>
      <c r="BW19" s="169">
        <v>0</v>
      </c>
      <c r="BX19" s="169">
        <v>0</v>
      </c>
      <c r="BY19" s="169">
        <v>0</v>
      </c>
      <c r="BZ19" s="169">
        <v>0</v>
      </c>
      <c r="CA19" s="169">
        <v>0</v>
      </c>
      <c r="CB19" s="169">
        <v>0</v>
      </c>
      <c r="CC19" s="169">
        <v>0</v>
      </c>
      <c r="CD19" s="169">
        <v>0</v>
      </c>
      <c r="CE19" s="169">
        <v>0</v>
      </c>
      <c r="CF19" s="169">
        <v>0</v>
      </c>
      <c r="CG19" s="169">
        <v>0</v>
      </c>
      <c r="CH19" s="169">
        <v>0</v>
      </c>
      <c r="CI19" s="169">
        <v>0</v>
      </c>
      <c r="CJ19" s="169">
        <v>0</v>
      </c>
      <c r="CK19" s="169">
        <v>0</v>
      </c>
      <c r="CL19" s="169">
        <v>0</v>
      </c>
      <c r="CM19" s="169">
        <v>0</v>
      </c>
      <c r="CN19" s="169">
        <v>0</v>
      </c>
      <c r="CO19" s="169">
        <v>0</v>
      </c>
      <c r="CP19" s="169">
        <v>0</v>
      </c>
      <c r="CQ19" s="169">
        <v>0</v>
      </c>
      <c r="CR19" s="169">
        <v>0</v>
      </c>
      <c r="CS19" s="169">
        <v>0</v>
      </c>
      <c r="CT19" s="169">
        <v>0</v>
      </c>
      <c r="CU19" s="169">
        <v>0</v>
      </c>
      <c r="CV19" s="169">
        <v>0</v>
      </c>
      <c r="CW19" s="169">
        <v>0</v>
      </c>
      <c r="CX19" s="169">
        <v>0</v>
      </c>
      <c r="CY19" s="169">
        <v>0</v>
      </c>
      <c r="CZ19" s="169">
        <v>0</v>
      </c>
      <c r="DA19" s="169">
        <v>0</v>
      </c>
      <c r="DB19" s="169">
        <v>0</v>
      </c>
      <c r="DC19" s="169">
        <v>0</v>
      </c>
      <c r="DD19" s="169">
        <v>0</v>
      </c>
      <c r="DE19" s="171"/>
      <c r="DF19" s="169">
        <v>0</v>
      </c>
      <c r="DG19" s="169">
        <v>0</v>
      </c>
      <c r="DH19" s="169">
        <v>0</v>
      </c>
      <c r="DI19" s="169">
        <v>0</v>
      </c>
      <c r="DJ19" s="169">
        <v>0</v>
      </c>
      <c r="DK19" s="169">
        <v>0</v>
      </c>
      <c r="DL19" s="169">
        <v>0</v>
      </c>
      <c r="DM19" s="169">
        <v>0</v>
      </c>
      <c r="DN19" s="169">
        <v>0</v>
      </c>
      <c r="DO19" s="169">
        <v>0</v>
      </c>
      <c r="DP19" s="169">
        <v>0</v>
      </c>
      <c r="DQ19" s="169">
        <v>0</v>
      </c>
      <c r="DR19" s="169">
        <v>0</v>
      </c>
      <c r="DS19" s="169">
        <v>0</v>
      </c>
      <c r="DT19" s="169">
        <v>0</v>
      </c>
      <c r="DU19" s="169">
        <v>0</v>
      </c>
      <c r="DV19" s="169">
        <v>0</v>
      </c>
      <c r="DW19" s="169">
        <v>0</v>
      </c>
      <c r="DX19" s="169">
        <v>0</v>
      </c>
      <c r="DY19" s="169">
        <v>0</v>
      </c>
      <c r="DZ19" s="169">
        <v>0</v>
      </c>
      <c r="EA19" s="169">
        <v>0</v>
      </c>
      <c r="EB19" s="169">
        <v>0</v>
      </c>
      <c r="EC19" s="169">
        <v>0</v>
      </c>
      <c r="ED19" s="169">
        <v>0</v>
      </c>
      <c r="EE19" s="169">
        <v>0</v>
      </c>
      <c r="EF19" s="169">
        <v>0</v>
      </c>
      <c r="EG19" s="169">
        <v>0</v>
      </c>
      <c r="EH19" s="169">
        <v>0</v>
      </c>
      <c r="EI19" s="169">
        <v>0</v>
      </c>
      <c r="EJ19" s="169">
        <v>0</v>
      </c>
      <c r="EK19" s="169">
        <v>0</v>
      </c>
      <c r="EL19" s="169">
        <v>0</v>
      </c>
      <c r="EM19" s="169">
        <v>0</v>
      </c>
      <c r="EN19" s="169">
        <v>0</v>
      </c>
      <c r="EO19" s="169">
        <v>0</v>
      </c>
      <c r="EP19" s="169">
        <v>0</v>
      </c>
      <c r="EQ19" s="169">
        <v>0</v>
      </c>
      <c r="ER19" s="169">
        <v>0</v>
      </c>
      <c r="ES19" s="169">
        <v>0</v>
      </c>
      <c r="ET19" s="169">
        <v>0</v>
      </c>
      <c r="EU19" s="169">
        <v>0</v>
      </c>
      <c r="EV19" s="169">
        <v>0</v>
      </c>
      <c r="EW19" s="169">
        <v>0</v>
      </c>
      <c r="EX19" s="169">
        <v>0</v>
      </c>
      <c r="EY19" s="169">
        <v>0</v>
      </c>
      <c r="EZ19" s="169">
        <v>0</v>
      </c>
      <c r="FA19" s="169">
        <v>0</v>
      </c>
      <c r="FB19" s="171"/>
      <c r="FC19" s="171"/>
      <c r="FD19" s="169">
        <v>0</v>
      </c>
      <c r="FE19" s="169">
        <v>0</v>
      </c>
      <c r="FF19" s="169">
        <v>0</v>
      </c>
      <c r="FG19" s="169">
        <v>0</v>
      </c>
      <c r="FH19" s="169">
        <v>0</v>
      </c>
      <c r="FI19" s="169">
        <v>0</v>
      </c>
      <c r="FJ19" s="169">
        <v>0</v>
      </c>
      <c r="FK19" s="169">
        <v>0</v>
      </c>
      <c r="FL19" s="169">
        <v>0</v>
      </c>
      <c r="FM19" s="169">
        <v>0</v>
      </c>
      <c r="FN19" s="169">
        <v>0</v>
      </c>
      <c r="FO19" s="169">
        <v>0</v>
      </c>
      <c r="FP19" s="169">
        <v>0</v>
      </c>
      <c r="FQ19" s="169">
        <v>0</v>
      </c>
      <c r="FR19" s="169">
        <v>0</v>
      </c>
      <c r="FS19" s="169">
        <v>0</v>
      </c>
      <c r="FT19" s="169">
        <v>0</v>
      </c>
      <c r="FU19" s="169">
        <v>0</v>
      </c>
      <c r="FV19" s="169">
        <v>0</v>
      </c>
      <c r="FW19" s="169">
        <v>0</v>
      </c>
      <c r="FX19" s="169">
        <v>0</v>
      </c>
      <c r="FY19" s="169">
        <v>0</v>
      </c>
      <c r="FZ19" s="169">
        <v>0</v>
      </c>
      <c r="GA19" s="169">
        <v>0</v>
      </c>
      <c r="GB19" s="169">
        <v>0</v>
      </c>
      <c r="GC19" s="169">
        <v>0</v>
      </c>
      <c r="GD19" s="169">
        <v>0</v>
      </c>
      <c r="GE19" s="169">
        <v>0</v>
      </c>
      <c r="GF19" s="169">
        <v>0</v>
      </c>
      <c r="GG19" s="169">
        <v>0</v>
      </c>
      <c r="GH19" s="169">
        <v>0</v>
      </c>
      <c r="GI19" s="169">
        <v>0</v>
      </c>
      <c r="GJ19" s="169">
        <v>0</v>
      </c>
      <c r="GK19" s="169">
        <v>0</v>
      </c>
      <c r="GL19" s="169">
        <v>0</v>
      </c>
      <c r="GM19" s="169">
        <v>0</v>
      </c>
      <c r="GN19" s="169">
        <v>0</v>
      </c>
      <c r="GO19" s="169">
        <v>0</v>
      </c>
      <c r="GP19" s="169">
        <v>0</v>
      </c>
      <c r="GQ19" s="169">
        <v>0</v>
      </c>
      <c r="GR19" s="169">
        <v>0</v>
      </c>
      <c r="GS19" s="169">
        <v>0</v>
      </c>
      <c r="GT19" s="169">
        <v>0</v>
      </c>
      <c r="GU19" s="169">
        <v>0</v>
      </c>
      <c r="GV19" s="169">
        <v>0</v>
      </c>
      <c r="GW19" s="169">
        <v>0</v>
      </c>
      <c r="GX19" s="169">
        <v>0</v>
      </c>
      <c r="GY19" s="169">
        <v>0</v>
      </c>
      <c r="GZ19" s="171"/>
      <c r="HA19" s="169">
        <f t="shared" si="19"/>
        <v>20833.333333333332</v>
      </c>
      <c r="HB19" s="169">
        <f t="shared" si="20"/>
        <v>0</v>
      </c>
      <c r="HC19" s="169">
        <f t="shared" si="21"/>
        <v>0</v>
      </c>
      <c r="HD19" s="169">
        <f t="shared" si="22"/>
        <v>0</v>
      </c>
      <c r="HE19" s="169">
        <f t="shared" si="23"/>
        <v>0</v>
      </c>
      <c r="HF19" s="169">
        <f t="shared" si="24"/>
        <v>0</v>
      </c>
      <c r="HG19" s="169">
        <f t="shared" si="25"/>
        <v>0</v>
      </c>
      <c r="HH19" s="169">
        <f t="shared" si="26"/>
        <v>0</v>
      </c>
      <c r="HI19" s="169">
        <f t="shared" si="27"/>
        <v>0</v>
      </c>
      <c r="HJ19" s="169">
        <f t="shared" si="28"/>
        <v>0</v>
      </c>
      <c r="HK19" s="169">
        <f t="shared" si="29"/>
        <v>0</v>
      </c>
      <c r="HL19" s="169">
        <f t="shared" si="30"/>
        <v>0</v>
      </c>
      <c r="HM19" s="169">
        <f t="shared" si="31"/>
        <v>0</v>
      </c>
      <c r="HN19" s="169">
        <f t="shared" si="32"/>
        <v>0</v>
      </c>
      <c r="HO19" s="169">
        <f t="shared" si="33"/>
        <v>0</v>
      </c>
      <c r="HP19" s="169">
        <f t="shared" si="34"/>
        <v>0</v>
      </c>
      <c r="HQ19" s="169">
        <f t="shared" si="35"/>
        <v>0</v>
      </c>
      <c r="HR19" s="169">
        <f t="shared" si="36"/>
        <v>0</v>
      </c>
      <c r="HS19" s="169">
        <f t="shared" si="37"/>
        <v>0</v>
      </c>
      <c r="HT19" s="169">
        <f t="shared" si="38"/>
        <v>0</v>
      </c>
      <c r="HU19" s="169">
        <f t="shared" si="39"/>
        <v>0</v>
      </c>
      <c r="HV19" s="169">
        <f t="shared" si="40"/>
        <v>0</v>
      </c>
      <c r="HW19" s="169">
        <f t="shared" si="41"/>
        <v>0</v>
      </c>
      <c r="HX19" s="169">
        <f t="shared" si="42"/>
        <v>0</v>
      </c>
      <c r="HY19" s="169">
        <f t="shared" si="43"/>
        <v>0</v>
      </c>
      <c r="HZ19" s="169">
        <f t="shared" si="44"/>
        <v>0</v>
      </c>
      <c r="IA19" s="169">
        <f t="shared" si="45"/>
        <v>0</v>
      </c>
      <c r="IB19" s="169">
        <f t="shared" si="46"/>
        <v>0</v>
      </c>
      <c r="IC19" s="169">
        <f t="shared" si="47"/>
        <v>0</v>
      </c>
      <c r="ID19" s="169">
        <f t="shared" si="48"/>
        <v>0</v>
      </c>
      <c r="IE19" s="169">
        <f t="shared" si="49"/>
        <v>0</v>
      </c>
      <c r="IF19" s="169">
        <f t="shared" si="50"/>
        <v>0</v>
      </c>
      <c r="IG19" s="169">
        <f t="shared" si="51"/>
        <v>0</v>
      </c>
      <c r="IH19" s="169">
        <f t="shared" si="52"/>
        <v>0</v>
      </c>
      <c r="II19" s="169">
        <f t="shared" si="53"/>
        <v>0</v>
      </c>
      <c r="IJ19" s="169">
        <f t="shared" si="54"/>
        <v>0</v>
      </c>
      <c r="IK19" s="169"/>
      <c r="IL19" s="172">
        <f t="shared" si="55"/>
        <v>0</v>
      </c>
      <c r="IM19" s="172">
        <f t="shared" si="55"/>
        <v>0</v>
      </c>
      <c r="IN19" s="172">
        <f t="shared" si="55"/>
        <v>0</v>
      </c>
      <c r="IO19" s="172">
        <f t="shared" si="55"/>
        <v>0</v>
      </c>
      <c r="IP19" s="172">
        <f t="shared" si="56"/>
        <v>0</v>
      </c>
      <c r="IQ19" s="172">
        <f t="shared" si="57"/>
        <v>0</v>
      </c>
      <c r="IR19" s="172">
        <f t="shared" si="58"/>
        <v>0</v>
      </c>
      <c r="IS19" s="172">
        <f t="shared" si="59"/>
        <v>0</v>
      </c>
      <c r="IT19" s="172">
        <f t="shared" si="60"/>
        <v>0</v>
      </c>
      <c r="IU19" s="172">
        <f t="shared" si="61"/>
        <v>0</v>
      </c>
      <c r="IV19" s="172">
        <f t="shared" si="62"/>
        <v>0</v>
      </c>
      <c r="IW19" s="172">
        <f t="shared" si="63"/>
        <v>0</v>
      </c>
      <c r="IX19" s="172">
        <f t="shared" si="64"/>
        <v>0</v>
      </c>
      <c r="IY19" s="172">
        <f t="shared" si="65"/>
        <v>0</v>
      </c>
      <c r="IZ19" s="172">
        <f t="shared" si="66"/>
        <v>0</v>
      </c>
      <c r="JA19" s="172">
        <f t="shared" si="67"/>
        <v>0</v>
      </c>
      <c r="JB19" s="172">
        <f t="shared" si="68"/>
        <v>0</v>
      </c>
      <c r="JC19" s="172">
        <f t="shared" si="69"/>
        <v>0</v>
      </c>
      <c r="JD19" s="172">
        <f t="shared" si="70"/>
        <v>0</v>
      </c>
      <c r="JE19" s="172">
        <f t="shared" si="71"/>
        <v>0</v>
      </c>
      <c r="JF19" s="172">
        <f t="shared" si="72"/>
        <v>0</v>
      </c>
      <c r="JG19" s="172">
        <f t="shared" si="73"/>
        <v>0</v>
      </c>
      <c r="JH19" s="172">
        <f t="shared" si="74"/>
        <v>0</v>
      </c>
      <c r="JI19" s="172">
        <f t="shared" si="75"/>
        <v>0</v>
      </c>
      <c r="JJ19" s="172">
        <f t="shared" si="76"/>
        <v>0</v>
      </c>
      <c r="JK19" s="172">
        <f t="shared" si="77"/>
        <v>0</v>
      </c>
      <c r="JL19" s="172">
        <f t="shared" si="78"/>
        <v>0</v>
      </c>
      <c r="JM19" s="172">
        <f t="shared" si="79"/>
        <v>0</v>
      </c>
      <c r="JN19" s="172">
        <f t="shared" si="80"/>
        <v>0</v>
      </c>
      <c r="JO19" s="172">
        <f t="shared" si="81"/>
        <v>0</v>
      </c>
      <c r="JP19" s="172">
        <f t="shared" si="82"/>
        <v>0</v>
      </c>
      <c r="JQ19" s="172">
        <f t="shared" si="83"/>
        <v>0</v>
      </c>
      <c r="JR19" s="172">
        <f t="shared" si="84"/>
        <v>0</v>
      </c>
      <c r="JS19" s="172">
        <f t="shared" si="85"/>
        <v>0</v>
      </c>
      <c r="JT19" s="172">
        <f t="shared" si="86"/>
        <v>0</v>
      </c>
      <c r="JU19" s="172">
        <f t="shared" si="87"/>
        <v>0</v>
      </c>
      <c r="JV19" s="172">
        <f t="shared" si="88"/>
        <v>0</v>
      </c>
      <c r="JW19" s="172">
        <f t="shared" si="89"/>
        <v>0</v>
      </c>
      <c r="JX19" s="172">
        <f t="shared" si="90"/>
        <v>0</v>
      </c>
      <c r="JY19" s="172">
        <f t="shared" si="91"/>
        <v>0</v>
      </c>
      <c r="JZ19" s="172">
        <f t="shared" si="92"/>
        <v>0</v>
      </c>
      <c r="KA19" s="172">
        <f t="shared" si="93"/>
        <v>0</v>
      </c>
      <c r="KB19" s="172">
        <f t="shared" si="94"/>
        <v>0</v>
      </c>
      <c r="KC19" s="172">
        <f t="shared" si="95"/>
        <v>0</v>
      </c>
      <c r="KD19" s="172">
        <f t="shared" si="96"/>
        <v>0</v>
      </c>
      <c r="KE19" s="172">
        <f t="shared" si="97"/>
        <v>0</v>
      </c>
      <c r="KF19" s="172">
        <f t="shared" si="98"/>
        <v>0</v>
      </c>
      <c r="KG19" s="172">
        <f t="shared" si="99"/>
        <v>0</v>
      </c>
    </row>
    <row r="20" spans="2:293" ht="12.75" customHeight="1" outlineLevel="1" x14ac:dyDescent="0.3">
      <c r="B20" s="155" t="s">
        <v>102</v>
      </c>
      <c r="C20" s="155"/>
      <c r="D20" s="466" t="s">
        <v>103</v>
      </c>
      <c r="E20" s="157"/>
      <c r="F20" s="155">
        <v>2021</v>
      </c>
      <c r="G20" s="156">
        <v>44561</v>
      </c>
      <c r="H20" s="155">
        <f t="shared" si="17"/>
        <v>2021</v>
      </c>
      <c r="I20" s="157"/>
      <c r="J20" s="157"/>
      <c r="K20" s="157"/>
      <c r="L20" s="173"/>
      <c r="M20" s="161">
        <f t="shared" si="100"/>
        <v>307083.33333333337</v>
      </c>
      <c r="N20" s="161">
        <f t="shared" si="101"/>
        <v>307083.33333333337</v>
      </c>
      <c r="O20" s="160">
        <v>7</v>
      </c>
      <c r="P20" s="159"/>
      <c r="Q20" s="161">
        <f t="shared" si="18"/>
        <v>307083.33333333337</v>
      </c>
      <c r="R20" s="161">
        <f t="shared" si="18"/>
        <v>0</v>
      </c>
      <c r="S20" s="161">
        <f t="shared" si="18"/>
        <v>0</v>
      </c>
      <c r="T20" s="161"/>
      <c r="U20" s="166"/>
      <c r="V20" s="161">
        <f t="shared" si="102"/>
        <v>0</v>
      </c>
      <c r="W20" s="167"/>
      <c r="X20" s="169">
        <v>55833.333333333336</v>
      </c>
      <c r="Y20" s="169">
        <v>55833.333333333336</v>
      </c>
      <c r="Z20" s="169">
        <v>55833.333333333336</v>
      </c>
      <c r="AA20" s="169">
        <v>55833.333333333336</v>
      </c>
      <c r="AB20" s="169">
        <v>55833.333333333336</v>
      </c>
      <c r="AC20" s="169">
        <v>27916.666666666668</v>
      </c>
      <c r="AD20" s="169">
        <v>0</v>
      </c>
      <c r="AE20" s="169">
        <v>0</v>
      </c>
      <c r="AF20" s="169">
        <v>0</v>
      </c>
      <c r="AG20" s="169">
        <v>0</v>
      </c>
      <c r="AH20" s="169">
        <v>0</v>
      </c>
      <c r="AI20" s="169">
        <v>0</v>
      </c>
      <c r="AJ20" s="169">
        <v>0</v>
      </c>
      <c r="AK20" s="169">
        <v>0</v>
      </c>
      <c r="AL20" s="169">
        <v>0</v>
      </c>
      <c r="AM20" s="169">
        <v>0</v>
      </c>
      <c r="AN20" s="169">
        <v>0</v>
      </c>
      <c r="AO20" s="169">
        <v>0</v>
      </c>
      <c r="AP20" s="169">
        <v>0</v>
      </c>
      <c r="AQ20" s="169">
        <v>0</v>
      </c>
      <c r="AR20" s="169">
        <v>0</v>
      </c>
      <c r="AS20" s="169">
        <v>0</v>
      </c>
      <c r="AT20" s="169">
        <v>0</v>
      </c>
      <c r="AU20" s="169">
        <v>0</v>
      </c>
      <c r="AV20" s="169">
        <v>0</v>
      </c>
      <c r="AW20" s="169">
        <v>0</v>
      </c>
      <c r="AX20" s="169">
        <v>0</v>
      </c>
      <c r="AY20" s="169">
        <v>0</v>
      </c>
      <c r="AZ20" s="169">
        <v>0</v>
      </c>
      <c r="BA20" s="169">
        <v>0</v>
      </c>
      <c r="BB20" s="169">
        <v>0</v>
      </c>
      <c r="BC20" s="169">
        <v>0</v>
      </c>
      <c r="BD20" s="169">
        <v>0</v>
      </c>
      <c r="BE20" s="169">
        <v>0</v>
      </c>
      <c r="BF20" s="169">
        <v>0</v>
      </c>
      <c r="BG20" s="169">
        <v>0</v>
      </c>
      <c r="BH20" s="169"/>
      <c r="BI20" s="169">
        <v>0</v>
      </c>
      <c r="BJ20" s="169">
        <v>0</v>
      </c>
      <c r="BK20" s="169">
        <v>0</v>
      </c>
      <c r="BL20" s="169">
        <v>0</v>
      </c>
      <c r="BM20" s="169">
        <v>0</v>
      </c>
      <c r="BN20" s="169">
        <v>0</v>
      </c>
      <c r="BO20" s="169">
        <v>0</v>
      </c>
      <c r="BP20" s="169">
        <v>0</v>
      </c>
      <c r="BQ20" s="169">
        <v>0</v>
      </c>
      <c r="BR20" s="169">
        <v>0</v>
      </c>
      <c r="BS20" s="169">
        <v>0</v>
      </c>
      <c r="BT20" s="169">
        <v>0</v>
      </c>
      <c r="BU20" s="169">
        <v>0</v>
      </c>
      <c r="BV20" s="169">
        <v>0</v>
      </c>
      <c r="BW20" s="169">
        <v>0</v>
      </c>
      <c r="BX20" s="169">
        <v>0</v>
      </c>
      <c r="BY20" s="169">
        <v>0</v>
      </c>
      <c r="BZ20" s="169">
        <v>0</v>
      </c>
      <c r="CA20" s="169">
        <v>0</v>
      </c>
      <c r="CB20" s="169">
        <v>0</v>
      </c>
      <c r="CC20" s="169">
        <v>0</v>
      </c>
      <c r="CD20" s="169">
        <v>0</v>
      </c>
      <c r="CE20" s="169">
        <v>0</v>
      </c>
      <c r="CF20" s="169">
        <v>0</v>
      </c>
      <c r="CG20" s="169">
        <v>0</v>
      </c>
      <c r="CH20" s="169">
        <v>0</v>
      </c>
      <c r="CI20" s="169">
        <v>0</v>
      </c>
      <c r="CJ20" s="169">
        <v>0</v>
      </c>
      <c r="CK20" s="169">
        <v>0</v>
      </c>
      <c r="CL20" s="169">
        <v>0</v>
      </c>
      <c r="CM20" s="169">
        <v>0</v>
      </c>
      <c r="CN20" s="169">
        <v>0</v>
      </c>
      <c r="CO20" s="169">
        <v>0</v>
      </c>
      <c r="CP20" s="169">
        <v>0</v>
      </c>
      <c r="CQ20" s="169">
        <v>0</v>
      </c>
      <c r="CR20" s="169">
        <v>0</v>
      </c>
      <c r="CS20" s="169">
        <v>0</v>
      </c>
      <c r="CT20" s="169">
        <v>0</v>
      </c>
      <c r="CU20" s="169">
        <v>0</v>
      </c>
      <c r="CV20" s="169">
        <v>0</v>
      </c>
      <c r="CW20" s="169">
        <v>0</v>
      </c>
      <c r="CX20" s="169">
        <v>0</v>
      </c>
      <c r="CY20" s="169">
        <v>0</v>
      </c>
      <c r="CZ20" s="169">
        <v>0</v>
      </c>
      <c r="DA20" s="169">
        <v>0</v>
      </c>
      <c r="DB20" s="169">
        <v>0</v>
      </c>
      <c r="DC20" s="169">
        <v>0</v>
      </c>
      <c r="DD20" s="169">
        <v>0</v>
      </c>
      <c r="DE20" s="171"/>
      <c r="DF20" s="169">
        <v>0</v>
      </c>
      <c r="DG20" s="169">
        <v>0</v>
      </c>
      <c r="DH20" s="169">
        <v>0</v>
      </c>
      <c r="DI20" s="169">
        <v>0</v>
      </c>
      <c r="DJ20" s="169">
        <v>0</v>
      </c>
      <c r="DK20" s="169">
        <v>0</v>
      </c>
      <c r="DL20" s="169">
        <v>0</v>
      </c>
      <c r="DM20" s="169">
        <v>0</v>
      </c>
      <c r="DN20" s="169">
        <v>0</v>
      </c>
      <c r="DO20" s="169">
        <v>0</v>
      </c>
      <c r="DP20" s="169">
        <v>0</v>
      </c>
      <c r="DQ20" s="169">
        <v>0</v>
      </c>
      <c r="DR20" s="169">
        <v>0</v>
      </c>
      <c r="DS20" s="169">
        <v>0</v>
      </c>
      <c r="DT20" s="169">
        <v>0</v>
      </c>
      <c r="DU20" s="169">
        <v>0</v>
      </c>
      <c r="DV20" s="169">
        <v>0</v>
      </c>
      <c r="DW20" s="169">
        <v>0</v>
      </c>
      <c r="DX20" s="169">
        <v>0</v>
      </c>
      <c r="DY20" s="169">
        <v>0</v>
      </c>
      <c r="DZ20" s="169">
        <v>0</v>
      </c>
      <c r="EA20" s="169">
        <v>0</v>
      </c>
      <c r="EB20" s="169">
        <v>0</v>
      </c>
      <c r="EC20" s="169">
        <v>0</v>
      </c>
      <c r="ED20" s="169">
        <v>0</v>
      </c>
      <c r="EE20" s="169">
        <v>0</v>
      </c>
      <c r="EF20" s="169">
        <v>0</v>
      </c>
      <c r="EG20" s="169">
        <v>0</v>
      </c>
      <c r="EH20" s="169">
        <v>0</v>
      </c>
      <c r="EI20" s="169">
        <v>0</v>
      </c>
      <c r="EJ20" s="169">
        <v>0</v>
      </c>
      <c r="EK20" s="169">
        <v>0</v>
      </c>
      <c r="EL20" s="169">
        <v>0</v>
      </c>
      <c r="EM20" s="169">
        <v>0</v>
      </c>
      <c r="EN20" s="169">
        <v>0</v>
      </c>
      <c r="EO20" s="169">
        <v>0</v>
      </c>
      <c r="EP20" s="169">
        <v>0</v>
      </c>
      <c r="EQ20" s="169">
        <v>0</v>
      </c>
      <c r="ER20" s="169">
        <v>0</v>
      </c>
      <c r="ES20" s="169">
        <v>0</v>
      </c>
      <c r="ET20" s="169">
        <v>0</v>
      </c>
      <c r="EU20" s="169">
        <v>0</v>
      </c>
      <c r="EV20" s="169">
        <v>0</v>
      </c>
      <c r="EW20" s="169">
        <v>0</v>
      </c>
      <c r="EX20" s="169">
        <v>0</v>
      </c>
      <c r="EY20" s="169">
        <v>0</v>
      </c>
      <c r="EZ20" s="169">
        <v>0</v>
      </c>
      <c r="FA20" s="169">
        <v>0</v>
      </c>
      <c r="FB20" s="171"/>
      <c r="FC20" s="171"/>
      <c r="FD20" s="169">
        <v>0</v>
      </c>
      <c r="FE20" s="169">
        <v>0</v>
      </c>
      <c r="FF20" s="169">
        <v>0</v>
      </c>
      <c r="FG20" s="169">
        <v>0</v>
      </c>
      <c r="FH20" s="169">
        <v>0</v>
      </c>
      <c r="FI20" s="169">
        <v>0</v>
      </c>
      <c r="FJ20" s="169">
        <v>0</v>
      </c>
      <c r="FK20" s="169">
        <v>0</v>
      </c>
      <c r="FL20" s="169">
        <v>0</v>
      </c>
      <c r="FM20" s="169">
        <v>0</v>
      </c>
      <c r="FN20" s="169">
        <v>0</v>
      </c>
      <c r="FO20" s="169">
        <v>0</v>
      </c>
      <c r="FP20" s="169">
        <v>0</v>
      </c>
      <c r="FQ20" s="169">
        <v>0</v>
      </c>
      <c r="FR20" s="169">
        <v>0</v>
      </c>
      <c r="FS20" s="169">
        <v>0</v>
      </c>
      <c r="FT20" s="169">
        <v>0</v>
      </c>
      <c r="FU20" s="169">
        <v>0</v>
      </c>
      <c r="FV20" s="169">
        <v>0</v>
      </c>
      <c r="FW20" s="169">
        <v>0</v>
      </c>
      <c r="FX20" s="169">
        <v>0</v>
      </c>
      <c r="FY20" s="169">
        <v>0</v>
      </c>
      <c r="FZ20" s="169">
        <v>0</v>
      </c>
      <c r="GA20" s="169">
        <v>0</v>
      </c>
      <c r="GB20" s="169">
        <v>0</v>
      </c>
      <c r="GC20" s="169">
        <v>0</v>
      </c>
      <c r="GD20" s="169">
        <v>0</v>
      </c>
      <c r="GE20" s="169">
        <v>0</v>
      </c>
      <c r="GF20" s="169">
        <v>0</v>
      </c>
      <c r="GG20" s="169">
        <v>0</v>
      </c>
      <c r="GH20" s="169">
        <v>0</v>
      </c>
      <c r="GI20" s="169">
        <v>0</v>
      </c>
      <c r="GJ20" s="169">
        <v>0</v>
      </c>
      <c r="GK20" s="169">
        <v>0</v>
      </c>
      <c r="GL20" s="169">
        <v>0</v>
      </c>
      <c r="GM20" s="169">
        <v>0</v>
      </c>
      <c r="GN20" s="169">
        <v>0</v>
      </c>
      <c r="GO20" s="169">
        <v>0</v>
      </c>
      <c r="GP20" s="169">
        <v>0</v>
      </c>
      <c r="GQ20" s="169">
        <v>0</v>
      </c>
      <c r="GR20" s="169">
        <v>0</v>
      </c>
      <c r="GS20" s="169">
        <v>0</v>
      </c>
      <c r="GT20" s="169">
        <v>0</v>
      </c>
      <c r="GU20" s="169">
        <v>0</v>
      </c>
      <c r="GV20" s="169">
        <v>0</v>
      </c>
      <c r="GW20" s="169">
        <v>0</v>
      </c>
      <c r="GX20" s="169">
        <v>0</v>
      </c>
      <c r="GY20" s="169">
        <v>0</v>
      </c>
      <c r="GZ20" s="171"/>
      <c r="HA20" s="169">
        <f t="shared" si="19"/>
        <v>55833.333333333336</v>
      </c>
      <c r="HB20" s="169">
        <f t="shared" si="20"/>
        <v>55833.333333333336</v>
      </c>
      <c r="HC20" s="169">
        <f t="shared" si="21"/>
        <v>55833.333333333336</v>
      </c>
      <c r="HD20" s="169">
        <f t="shared" si="22"/>
        <v>55833.333333333336</v>
      </c>
      <c r="HE20" s="169">
        <f t="shared" si="23"/>
        <v>55833.333333333336</v>
      </c>
      <c r="HF20" s="169">
        <f t="shared" si="24"/>
        <v>27916.666666666668</v>
      </c>
      <c r="HG20" s="169">
        <f t="shared" si="25"/>
        <v>0</v>
      </c>
      <c r="HH20" s="169">
        <f t="shared" si="26"/>
        <v>0</v>
      </c>
      <c r="HI20" s="169">
        <f t="shared" si="27"/>
        <v>0</v>
      </c>
      <c r="HJ20" s="169">
        <f t="shared" si="28"/>
        <v>0</v>
      </c>
      <c r="HK20" s="169">
        <f t="shared" si="29"/>
        <v>0</v>
      </c>
      <c r="HL20" s="169">
        <f t="shared" si="30"/>
        <v>0</v>
      </c>
      <c r="HM20" s="169">
        <f t="shared" si="31"/>
        <v>0</v>
      </c>
      <c r="HN20" s="169">
        <f t="shared" si="32"/>
        <v>0</v>
      </c>
      <c r="HO20" s="169">
        <f t="shared" si="33"/>
        <v>0</v>
      </c>
      <c r="HP20" s="169">
        <f t="shared" si="34"/>
        <v>0</v>
      </c>
      <c r="HQ20" s="169">
        <f t="shared" si="35"/>
        <v>0</v>
      </c>
      <c r="HR20" s="169">
        <f t="shared" si="36"/>
        <v>0</v>
      </c>
      <c r="HS20" s="169">
        <f t="shared" si="37"/>
        <v>0</v>
      </c>
      <c r="HT20" s="169">
        <f t="shared" si="38"/>
        <v>0</v>
      </c>
      <c r="HU20" s="169">
        <f t="shared" si="39"/>
        <v>0</v>
      </c>
      <c r="HV20" s="169">
        <f t="shared" si="40"/>
        <v>0</v>
      </c>
      <c r="HW20" s="169">
        <f t="shared" si="41"/>
        <v>0</v>
      </c>
      <c r="HX20" s="169">
        <f t="shared" si="42"/>
        <v>0</v>
      </c>
      <c r="HY20" s="169">
        <f t="shared" si="43"/>
        <v>0</v>
      </c>
      <c r="HZ20" s="169">
        <f t="shared" si="44"/>
        <v>0</v>
      </c>
      <c r="IA20" s="169">
        <f t="shared" si="45"/>
        <v>0</v>
      </c>
      <c r="IB20" s="169">
        <f t="shared" si="46"/>
        <v>0</v>
      </c>
      <c r="IC20" s="169">
        <f t="shared" si="47"/>
        <v>0</v>
      </c>
      <c r="ID20" s="169">
        <f t="shared" si="48"/>
        <v>0</v>
      </c>
      <c r="IE20" s="169">
        <f t="shared" si="49"/>
        <v>0</v>
      </c>
      <c r="IF20" s="169">
        <f t="shared" si="50"/>
        <v>0</v>
      </c>
      <c r="IG20" s="169">
        <f t="shared" si="51"/>
        <v>0</v>
      </c>
      <c r="IH20" s="169">
        <f t="shared" si="52"/>
        <v>0</v>
      </c>
      <c r="II20" s="169">
        <f t="shared" si="53"/>
        <v>0</v>
      </c>
      <c r="IJ20" s="169">
        <f t="shared" si="54"/>
        <v>0</v>
      </c>
      <c r="IK20" s="169"/>
      <c r="IL20" s="172">
        <f t="shared" si="55"/>
        <v>0</v>
      </c>
      <c r="IM20" s="172">
        <f t="shared" si="55"/>
        <v>0</v>
      </c>
      <c r="IN20" s="172">
        <f t="shared" si="55"/>
        <v>0</v>
      </c>
      <c r="IO20" s="172">
        <f t="shared" si="55"/>
        <v>0</v>
      </c>
      <c r="IP20" s="172">
        <f t="shared" si="56"/>
        <v>0</v>
      </c>
      <c r="IQ20" s="172">
        <f t="shared" si="57"/>
        <v>0</v>
      </c>
      <c r="IR20" s="172">
        <f t="shared" si="58"/>
        <v>0</v>
      </c>
      <c r="IS20" s="172">
        <f t="shared" si="59"/>
        <v>0</v>
      </c>
      <c r="IT20" s="172">
        <f t="shared" si="60"/>
        <v>0</v>
      </c>
      <c r="IU20" s="172">
        <f t="shared" si="61"/>
        <v>0</v>
      </c>
      <c r="IV20" s="172">
        <f t="shared" si="62"/>
        <v>0</v>
      </c>
      <c r="IW20" s="172">
        <f t="shared" si="63"/>
        <v>0</v>
      </c>
      <c r="IX20" s="172">
        <f t="shared" si="64"/>
        <v>0</v>
      </c>
      <c r="IY20" s="172">
        <f t="shared" si="65"/>
        <v>0</v>
      </c>
      <c r="IZ20" s="172">
        <f t="shared" si="66"/>
        <v>0</v>
      </c>
      <c r="JA20" s="172">
        <f t="shared" si="67"/>
        <v>0</v>
      </c>
      <c r="JB20" s="172">
        <f t="shared" si="68"/>
        <v>0</v>
      </c>
      <c r="JC20" s="172">
        <f t="shared" si="69"/>
        <v>0</v>
      </c>
      <c r="JD20" s="172">
        <f t="shared" si="70"/>
        <v>0</v>
      </c>
      <c r="JE20" s="172">
        <f t="shared" si="71"/>
        <v>0</v>
      </c>
      <c r="JF20" s="172">
        <f t="shared" si="72"/>
        <v>0</v>
      </c>
      <c r="JG20" s="172">
        <f t="shared" si="73"/>
        <v>0</v>
      </c>
      <c r="JH20" s="172">
        <f t="shared" si="74"/>
        <v>0</v>
      </c>
      <c r="JI20" s="172">
        <f t="shared" si="75"/>
        <v>0</v>
      </c>
      <c r="JJ20" s="172">
        <f t="shared" si="76"/>
        <v>0</v>
      </c>
      <c r="JK20" s="172">
        <f t="shared" si="77"/>
        <v>0</v>
      </c>
      <c r="JL20" s="172">
        <f t="shared" si="78"/>
        <v>0</v>
      </c>
      <c r="JM20" s="172">
        <f t="shared" si="79"/>
        <v>0</v>
      </c>
      <c r="JN20" s="172">
        <f t="shared" si="80"/>
        <v>0</v>
      </c>
      <c r="JO20" s="172">
        <f t="shared" si="81"/>
        <v>0</v>
      </c>
      <c r="JP20" s="172">
        <f t="shared" si="82"/>
        <v>0</v>
      </c>
      <c r="JQ20" s="172">
        <f t="shared" si="83"/>
        <v>0</v>
      </c>
      <c r="JR20" s="172">
        <f t="shared" si="84"/>
        <v>0</v>
      </c>
      <c r="JS20" s="172">
        <f t="shared" si="85"/>
        <v>0</v>
      </c>
      <c r="JT20" s="172">
        <f t="shared" si="86"/>
        <v>0</v>
      </c>
      <c r="JU20" s="172">
        <f t="shared" si="87"/>
        <v>0</v>
      </c>
      <c r="JV20" s="172">
        <f t="shared" si="88"/>
        <v>0</v>
      </c>
      <c r="JW20" s="172">
        <f t="shared" si="89"/>
        <v>0</v>
      </c>
      <c r="JX20" s="172">
        <f t="shared" si="90"/>
        <v>0</v>
      </c>
      <c r="JY20" s="172">
        <f t="shared" si="91"/>
        <v>0</v>
      </c>
      <c r="JZ20" s="172">
        <f t="shared" si="92"/>
        <v>0</v>
      </c>
      <c r="KA20" s="172">
        <f t="shared" si="93"/>
        <v>0</v>
      </c>
      <c r="KB20" s="172">
        <f t="shared" si="94"/>
        <v>0</v>
      </c>
      <c r="KC20" s="172">
        <f t="shared" si="95"/>
        <v>0</v>
      </c>
      <c r="KD20" s="172">
        <f t="shared" si="96"/>
        <v>0</v>
      </c>
      <c r="KE20" s="172">
        <f t="shared" si="97"/>
        <v>0</v>
      </c>
      <c r="KF20" s="172">
        <f t="shared" si="98"/>
        <v>0</v>
      </c>
      <c r="KG20" s="172">
        <f t="shared" si="99"/>
        <v>0</v>
      </c>
    </row>
    <row r="21" spans="2:293" ht="12.75" customHeight="1" outlineLevel="1" x14ac:dyDescent="0.3">
      <c r="B21" s="155" t="s">
        <v>109</v>
      </c>
      <c r="C21" s="155"/>
      <c r="D21" s="466" t="s">
        <v>166</v>
      </c>
      <c r="E21" s="157"/>
      <c r="F21" s="155">
        <v>2021</v>
      </c>
      <c r="G21" s="156">
        <v>44561</v>
      </c>
      <c r="H21" s="155">
        <f t="shared" si="17"/>
        <v>2021</v>
      </c>
      <c r="I21" s="157"/>
      <c r="J21" s="157"/>
      <c r="K21" s="157"/>
      <c r="L21" s="158"/>
      <c r="M21" s="161">
        <f t="shared" si="100"/>
        <v>252083.33333333334</v>
      </c>
      <c r="N21" s="161">
        <f t="shared" si="101"/>
        <v>252083.33333333334</v>
      </c>
      <c r="O21" s="160">
        <v>7</v>
      </c>
      <c r="P21" s="161"/>
      <c r="Q21" s="161">
        <f t="shared" si="18"/>
        <v>252083.33333333334</v>
      </c>
      <c r="R21" s="161">
        <f t="shared" si="18"/>
        <v>0</v>
      </c>
      <c r="S21" s="161">
        <f t="shared" si="18"/>
        <v>0</v>
      </c>
      <c r="T21" s="161"/>
      <c r="U21" s="166"/>
      <c r="V21" s="161">
        <f t="shared" si="102"/>
        <v>0</v>
      </c>
      <c r="W21" s="167"/>
      <c r="X21" s="168">
        <v>45833.333333333336</v>
      </c>
      <c r="Y21" s="168">
        <v>45833.333333333336</v>
      </c>
      <c r="Z21" s="168">
        <v>45833.333333333336</v>
      </c>
      <c r="AA21" s="168">
        <v>45833.333333333336</v>
      </c>
      <c r="AB21" s="168">
        <v>45833.333333333336</v>
      </c>
      <c r="AC21" s="168">
        <v>22916.666666666668</v>
      </c>
      <c r="AD21" s="168">
        <v>0</v>
      </c>
      <c r="AE21" s="168">
        <v>0</v>
      </c>
      <c r="AF21" s="168">
        <v>0</v>
      </c>
      <c r="AG21" s="168">
        <v>0</v>
      </c>
      <c r="AH21" s="168">
        <v>0</v>
      </c>
      <c r="AI21" s="168">
        <v>0</v>
      </c>
      <c r="AJ21" s="168">
        <v>0</v>
      </c>
      <c r="AK21" s="168">
        <v>0</v>
      </c>
      <c r="AL21" s="168">
        <v>0</v>
      </c>
      <c r="AM21" s="168">
        <v>0</v>
      </c>
      <c r="AN21" s="168">
        <v>0</v>
      </c>
      <c r="AO21" s="168">
        <v>0</v>
      </c>
      <c r="AP21" s="168">
        <v>0</v>
      </c>
      <c r="AQ21" s="168">
        <v>0</v>
      </c>
      <c r="AR21" s="168">
        <v>0</v>
      </c>
      <c r="AS21" s="168">
        <v>0</v>
      </c>
      <c r="AT21" s="168">
        <v>0</v>
      </c>
      <c r="AU21" s="168">
        <v>0</v>
      </c>
      <c r="AV21" s="168">
        <v>0</v>
      </c>
      <c r="AW21" s="168">
        <v>0</v>
      </c>
      <c r="AX21" s="168">
        <v>0</v>
      </c>
      <c r="AY21" s="168">
        <v>0</v>
      </c>
      <c r="AZ21" s="168">
        <v>0</v>
      </c>
      <c r="BA21" s="168">
        <v>0</v>
      </c>
      <c r="BB21" s="168">
        <v>0</v>
      </c>
      <c r="BC21" s="168">
        <v>0</v>
      </c>
      <c r="BD21" s="168">
        <v>0</v>
      </c>
      <c r="BE21" s="168">
        <v>0</v>
      </c>
      <c r="BF21" s="168">
        <v>0</v>
      </c>
      <c r="BG21" s="168">
        <v>0</v>
      </c>
      <c r="BH21" s="169"/>
      <c r="BI21" s="168">
        <v>0</v>
      </c>
      <c r="BJ21" s="168">
        <v>0</v>
      </c>
      <c r="BK21" s="168">
        <v>0</v>
      </c>
      <c r="BL21" s="168">
        <v>0</v>
      </c>
      <c r="BM21" s="168">
        <v>0</v>
      </c>
      <c r="BN21" s="168">
        <v>0</v>
      </c>
      <c r="BO21" s="168">
        <v>0</v>
      </c>
      <c r="BP21" s="168">
        <v>0</v>
      </c>
      <c r="BQ21" s="168">
        <v>0</v>
      </c>
      <c r="BR21" s="168">
        <v>0</v>
      </c>
      <c r="BS21" s="168">
        <v>0</v>
      </c>
      <c r="BT21" s="168">
        <v>0</v>
      </c>
      <c r="BU21" s="168">
        <v>0</v>
      </c>
      <c r="BV21" s="168">
        <v>0</v>
      </c>
      <c r="BW21" s="168">
        <v>0</v>
      </c>
      <c r="BX21" s="168">
        <v>0</v>
      </c>
      <c r="BY21" s="168">
        <v>0</v>
      </c>
      <c r="BZ21" s="168">
        <v>0</v>
      </c>
      <c r="CA21" s="168">
        <v>0</v>
      </c>
      <c r="CB21" s="168">
        <v>0</v>
      </c>
      <c r="CC21" s="168">
        <v>0</v>
      </c>
      <c r="CD21" s="168">
        <v>0</v>
      </c>
      <c r="CE21" s="168">
        <v>0</v>
      </c>
      <c r="CF21" s="168">
        <v>0</v>
      </c>
      <c r="CG21" s="168">
        <v>0</v>
      </c>
      <c r="CH21" s="168">
        <v>0</v>
      </c>
      <c r="CI21" s="168">
        <v>0</v>
      </c>
      <c r="CJ21" s="168">
        <v>0</v>
      </c>
      <c r="CK21" s="168">
        <v>0</v>
      </c>
      <c r="CL21" s="168">
        <v>0</v>
      </c>
      <c r="CM21" s="168">
        <v>0</v>
      </c>
      <c r="CN21" s="168">
        <v>0</v>
      </c>
      <c r="CO21" s="168">
        <v>0</v>
      </c>
      <c r="CP21" s="168">
        <v>0</v>
      </c>
      <c r="CQ21" s="168">
        <v>0</v>
      </c>
      <c r="CR21" s="168">
        <v>0</v>
      </c>
      <c r="CS21" s="168">
        <v>0</v>
      </c>
      <c r="CT21" s="168">
        <v>0</v>
      </c>
      <c r="CU21" s="168">
        <v>0</v>
      </c>
      <c r="CV21" s="168">
        <v>0</v>
      </c>
      <c r="CW21" s="168">
        <v>0</v>
      </c>
      <c r="CX21" s="168">
        <v>0</v>
      </c>
      <c r="CY21" s="168">
        <v>0</v>
      </c>
      <c r="CZ21" s="168">
        <v>0</v>
      </c>
      <c r="DA21" s="168">
        <v>0</v>
      </c>
      <c r="DB21" s="168">
        <v>0</v>
      </c>
      <c r="DC21" s="168">
        <v>0</v>
      </c>
      <c r="DD21" s="168">
        <v>0</v>
      </c>
      <c r="DE21" s="171"/>
      <c r="DF21" s="168">
        <v>0</v>
      </c>
      <c r="DG21" s="168">
        <v>0</v>
      </c>
      <c r="DH21" s="168">
        <v>0</v>
      </c>
      <c r="DI21" s="168">
        <v>0</v>
      </c>
      <c r="DJ21" s="168">
        <v>0</v>
      </c>
      <c r="DK21" s="168">
        <v>0</v>
      </c>
      <c r="DL21" s="168">
        <v>0</v>
      </c>
      <c r="DM21" s="168">
        <v>0</v>
      </c>
      <c r="DN21" s="168">
        <v>0</v>
      </c>
      <c r="DO21" s="168">
        <v>0</v>
      </c>
      <c r="DP21" s="168">
        <v>0</v>
      </c>
      <c r="DQ21" s="168">
        <v>0</v>
      </c>
      <c r="DR21" s="168">
        <v>0</v>
      </c>
      <c r="DS21" s="168">
        <v>0</v>
      </c>
      <c r="DT21" s="168">
        <v>0</v>
      </c>
      <c r="DU21" s="168">
        <v>0</v>
      </c>
      <c r="DV21" s="168">
        <v>0</v>
      </c>
      <c r="DW21" s="168">
        <v>0</v>
      </c>
      <c r="DX21" s="168">
        <v>0</v>
      </c>
      <c r="DY21" s="168">
        <v>0</v>
      </c>
      <c r="DZ21" s="168">
        <v>0</v>
      </c>
      <c r="EA21" s="168">
        <v>0</v>
      </c>
      <c r="EB21" s="168">
        <v>0</v>
      </c>
      <c r="EC21" s="168">
        <v>0</v>
      </c>
      <c r="ED21" s="168">
        <v>0</v>
      </c>
      <c r="EE21" s="168">
        <v>0</v>
      </c>
      <c r="EF21" s="168">
        <v>0</v>
      </c>
      <c r="EG21" s="168">
        <v>0</v>
      </c>
      <c r="EH21" s="168">
        <v>0</v>
      </c>
      <c r="EI21" s="168">
        <v>0</v>
      </c>
      <c r="EJ21" s="168">
        <v>0</v>
      </c>
      <c r="EK21" s="168">
        <v>0</v>
      </c>
      <c r="EL21" s="168">
        <v>0</v>
      </c>
      <c r="EM21" s="168">
        <v>0</v>
      </c>
      <c r="EN21" s="168">
        <v>0</v>
      </c>
      <c r="EO21" s="168">
        <v>0</v>
      </c>
      <c r="EP21" s="168">
        <v>0</v>
      </c>
      <c r="EQ21" s="168">
        <v>0</v>
      </c>
      <c r="ER21" s="168">
        <v>0</v>
      </c>
      <c r="ES21" s="168">
        <v>0</v>
      </c>
      <c r="ET21" s="168">
        <v>0</v>
      </c>
      <c r="EU21" s="168">
        <v>0</v>
      </c>
      <c r="EV21" s="168">
        <v>0</v>
      </c>
      <c r="EW21" s="168">
        <v>0</v>
      </c>
      <c r="EX21" s="168">
        <v>0</v>
      </c>
      <c r="EY21" s="168">
        <v>0</v>
      </c>
      <c r="EZ21" s="168">
        <v>0</v>
      </c>
      <c r="FA21" s="168">
        <v>0</v>
      </c>
      <c r="FB21" s="171"/>
      <c r="FC21" s="171"/>
      <c r="FD21" s="168">
        <v>0</v>
      </c>
      <c r="FE21" s="168">
        <v>0</v>
      </c>
      <c r="FF21" s="168">
        <v>0</v>
      </c>
      <c r="FG21" s="168">
        <v>0</v>
      </c>
      <c r="FH21" s="168">
        <v>0</v>
      </c>
      <c r="FI21" s="168">
        <v>0</v>
      </c>
      <c r="FJ21" s="168">
        <v>0</v>
      </c>
      <c r="FK21" s="168">
        <v>0</v>
      </c>
      <c r="FL21" s="168">
        <v>0</v>
      </c>
      <c r="FM21" s="168">
        <v>0</v>
      </c>
      <c r="FN21" s="168">
        <v>0</v>
      </c>
      <c r="FO21" s="168">
        <v>0</v>
      </c>
      <c r="FP21" s="168">
        <v>0</v>
      </c>
      <c r="FQ21" s="168">
        <v>0</v>
      </c>
      <c r="FR21" s="168">
        <v>0</v>
      </c>
      <c r="FS21" s="168">
        <v>0</v>
      </c>
      <c r="FT21" s="168">
        <v>0</v>
      </c>
      <c r="FU21" s="168">
        <v>0</v>
      </c>
      <c r="FV21" s="168">
        <v>0</v>
      </c>
      <c r="FW21" s="168">
        <v>0</v>
      </c>
      <c r="FX21" s="168">
        <v>0</v>
      </c>
      <c r="FY21" s="168">
        <v>0</v>
      </c>
      <c r="FZ21" s="168">
        <v>0</v>
      </c>
      <c r="GA21" s="168">
        <v>0</v>
      </c>
      <c r="GB21" s="168">
        <v>0</v>
      </c>
      <c r="GC21" s="168">
        <v>0</v>
      </c>
      <c r="GD21" s="168">
        <v>0</v>
      </c>
      <c r="GE21" s="168">
        <v>0</v>
      </c>
      <c r="GF21" s="168">
        <v>0</v>
      </c>
      <c r="GG21" s="168">
        <v>0</v>
      </c>
      <c r="GH21" s="168">
        <v>0</v>
      </c>
      <c r="GI21" s="168">
        <v>0</v>
      </c>
      <c r="GJ21" s="168">
        <v>0</v>
      </c>
      <c r="GK21" s="168">
        <v>0</v>
      </c>
      <c r="GL21" s="168">
        <v>0</v>
      </c>
      <c r="GM21" s="168">
        <v>0</v>
      </c>
      <c r="GN21" s="168">
        <v>0</v>
      </c>
      <c r="GO21" s="168">
        <v>0</v>
      </c>
      <c r="GP21" s="168">
        <v>0</v>
      </c>
      <c r="GQ21" s="168">
        <v>0</v>
      </c>
      <c r="GR21" s="168">
        <v>0</v>
      </c>
      <c r="GS21" s="168">
        <v>0</v>
      </c>
      <c r="GT21" s="168">
        <v>0</v>
      </c>
      <c r="GU21" s="168">
        <v>0</v>
      </c>
      <c r="GV21" s="168">
        <v>0</v>
      </c>
      <c r="GW21" s="168">
        <v>0</v>
      </c>
      <c r="GX21" s="168">
        <v>0</v>
      </c>
      <c r="GY21" s="168">
        <v>0</v>
      </c>
      <c r="GZ21" s="171"/>
      <c r="HA21" s="168">
        <f t="shared" si="19"/>
        <v>45833.333333333336</v>
      </c>
      <c r="HB21" s="168">
        <f t="shared" si="20"/>
        <v>45833.333333333336</v>
      </c>
      <c r="HC21" s="168">
        <f t="shared" si="21"/>
        <v>45833.333333333336</v>
      </c>
      <c r="HD21" s="168">
        <f t="shared" si="22"/>
        <v>45833.333333333336</v>
      </c>
      <c r="HE21" s="168">
        <f t="shared" si="23"/>
        <v>45833.333333333336</v>
      </c>
      <c r="HF21" s="168">
        <f t="shared" si="24"/>
        <v>22916.666666666668</v>
      </c>
      <c r="HG21" s="168">
        <f t="shared" si="25"/>
        <v>0</v>
      </c>
      <c r="HH21" s="168">
        <f t="shared" si="26"/>
        <v>0</v>
      </c>
      <c r="HI21" s="168">
        <f t="shared" si="27"/>
        <v>0</v>
      </c>
      <c r="HJ21" s="168">
        <f t="shared" si="28"/>
        <v>0</v>
      </c>
      <c r="HK21" s="168">
        <f t="shared" si="29"/>
        <v>0</v>
      </c>
      <c r="HL21" s="168">
        <f t="shared" si="30"/>
        <v>0</v>
      </c>
      <c r="HM21" s="168">
        <f t="shared" si="31"/>
        <v>0</v>
      </c>
      <c r="HN21" s="168">
        <f t="shared" si="32"/>
        <v>0</v>
      </c>
      <c r="HO21" s="168">
        <f t="shared" si="33"/>
        <v>0</v>
      </c>
      <c r="HP21" s="168">
        <f t="shared" si="34"/>
        <v>0</v>
      </c>
      <c r="HQ21" s="168">
        <f t="shared" si="35"/>
        <v>0</v>
      </c>
      <c r="HR21" s="168">
        <f t="shared" si="36"/>
        <v>0</v>
      </c>
      <c r="HS21" s="168">
        <f t="shared" si="37"/>
        <v>0</v>
      </c>
      <c r="HT21" s="168">
        <f t="shared" si="38"/>
        <v>0</v>
      </c>
      <c r="HU21" s="168">
        <f t="shared" si="39"/>
        <v>0</v>
      </c>
      <c r="HV21" s="168">
        <f t="shared" si="40"/>
        <v>0</v>
      </c>
      <c r="HW21" s="168">
        <f t="shared" si="41"/>
        <v>0</v>
      </c>
      <c r="HX21" s="168">
        <f t="shared" si="42"/>
        <v>0</v>
      </c>
      <c r="HY21" s="168">
        <f t="shared" si="43"/>
        <v>0</v>
      </c>
      <c r="HZ21" s="168">
        <f t="shared" si="44"/>
        <v>0</v>
      </c>
      <c r="IA21" s="168">
        <f t="shared" si="45"/>
        <v>0</v>
      </c>
      <c r="IB21" s="168">
        <f t="shared" si="46"/>
        <v>0</v>
      </c>
      <c r="IC21" s="168">
        <f t="shared" si="47"/>
        <v>0</v>
      </c>
      <c r="ID21" s="168">
        <f t="shared" si="48"/>
        <v>0</v>
      </c>
      <c r="IE21" s="168">
        <f t="shared" si="49"/>
        <v>0</v>
      </c>
      <c r="IF21" s="168">
        <f t="shared" si="50"/>
        <v>0</v>
      </c>
      <c r="IG21" s="168">
        <f t="shared" si="51"/>
        <v>0</v>
      </c>
      <c r="IH21" s="168">
        <f t="shared" si="52"/>
        <v>0</v>
      </c>
      <c r="II21" s="168">
        <f t="shared" si="53"/>
        <v>0</v>
      </c>
      <c r="IJ21" s="168">
        <f t="shared" si="54"/>
        <v>0</v>
      </c>
      <c r="IK21" s="169"/>
      <c r="IL21" s="170">
        <f t="shared" si="55"/>
        <v>0</v>
      </c>
      <c r="IM21" s="170">
        <f t="shared" si="55"/>
        <v>0</v>
      </c>
      <c r="IN21" s="170">
        <f t="shared" si="55"/>
        <v>0</v>
      </c>
      <c r="IO21" s="170">
        <f t="shared" si="55"/>
        <v>0</v>
      </c>
      <c r="IP21" s="170">
        <f t="shared" si="56"/>
        <v>0</v>
      </c>
      <c r="IQ21" s="170">
        <f t="shared" si="57"/>
        <v>0</v>
      </c>
      <c r="IR21" s="170">
        <f t="shared" si="58"/>
        <v>0</v>
      </c>
      <c r="IS21" s="170">
        <f t="shared" si="59"/>
        <v>0</v>
      </c>
      <c r="IT21" s="170">
        <f t="shared" si="60"/>
        <v>0</v>
      </c>
      <c r="IU21" s="170">
        <f t="shared" si="61"/>
        <v>0</v>
      </c>
      <c r="IV21" s="170">
        <f t="shared" si="62"/>
        <v>0</v>
      </c>
      <c r="IW21" s="170">
        <f t="shared" si="63"/>
        <v>0</v>
      </c>
      <c r="IX21" s="170">
        <f t="shared" si="64"/>
        <v>0</v>
      </c>
      <c r="IY21" s="170">
        <f t="shared" si="65"/>
        <v>0</v>
      </c>
      <c r="IZ21" s="170">
        <f t="shared" si="66"/>
        <v>0</v>
      </c>
      <c r="JA21" s="170">
        <f t="shared" si="67"/>
        <v>0</v>
      </c>
      <c r="JB21" s="170">
        <f t="shared" si="68"/>
        <v>0</v>
      </c>
      <c r="JC21" s="170">
        <f t="shared" si="69"/>
        <v>0</v>
      </c>
      <c r="JD21" s="170">
        <f t="shared" si="70"/>
        <v>0</v>
      </c>
      <c r="JE21" s="170">
        <f t="shared" si="71"/>
        <v>0</v>
      </c>
      <c r="JF21" s="170">
        <f t="shared" si="72"/>
        <v>0</v>
      </c>
      <c r="JG21" s="170">
        <f t="shared" si="73"/>
        <v>0</v>
      </c>
      <c r="JH21" s="170">
        <f t="shared" si="74"/>
        <v>0</v>
      </c>
      <c r="JI21" s="170">
        <f t="shared" si="75"/>
        <v>0</v>
      </c>
      <c r="JJ21" s="170">
        <f t="shared" si="76"/>
        <v>0</v>
      </c>
      <c r="JK21" s="170">
        <f t="shared" si="77"/>
        <v>0</v>
      </c>
      <c r="JL21" s="170">
        <f t="shared" si="78"/>
        <v>0</v>
      </c>
      <c r="JM21" s="170">
        <f t="shared" si="79"/>
        <v>0</v>
      </c>
      <c r="JN21" s="170">
        <f t="shared" si="80"/>
        <v>0</v>
      </c>
      <c r="JO21" s="170">
        <f t="shared" si="81"/>
        <v>0</v>
      </c>
      <c r="JP21" s="170">
        <f t="shared" si="82"/>
        <v>0</v>
      </c>
      <c r="JQ21" s="170">
        <f t="shared" si="83"/>
        <v>0</v>
      </c>
      <c r="JR21" s="170">
        <f t="shared" si="84"/>
        <v>0</v>
      </c>
      <c r="JS21" s="170">
        <f t="shared" si="85"/>
        <v>0</v>
      </c>
      <c r="JT21" s="170">
        <f t="shared" si="86"/>
        <v>0</v>
      </c>
      <c r="JU21" s="170">
        <f t="shared" si="87"/>
        <v>0</v>
      </c>
      <c r="JV21" s="170">
        <f t="shared" si="88"/>
        <v>0</v>
      </c>
      <c r="JW21" s="170">
        <f t="shared" si="89"/>
        <v>0</v>
      </c>
      <c r="JX21" s="170">
        <f t="shared" si="90"/>
        <v>0</v>
      </c>
      <c r="JY21" s="170">
        <f t="shared" si="91"/>
        <v>0</v>
      </c>
      <c r="JZ21" s="170">
        <f t="shared" si="92"/>
        <v>0</v>
      </c>
      <c r="KA21" s="170">
        <f t="shared" si="93"/>
        <v>0</v>
      </c>
      <c r="KB21" s="170">
        <f t="shared" si="94"/>
        <v>0</v>
      </c>
      <c r="KC21" s="170">
        <f t="shared" si="95"/>
        <v>0</v>
      </c>
      <c r="KD21" s="170">
        <f t="shared" si="96"/>
        <v>0</v>
      </c>
      <c r="KE21" s="170">
        <f t="shared" si="97"/>
        <v>0</v>
      </c>
      <c r="KF21" s="170">
        <f t="shared" si="98"/>
        <v>0</v>
      </c>
      <c r="KG21" s="170">
        <f t="shared" si="99"/>
        <v>0</v>
      </c>
    </row>
    <row r="22" spans="2:293" ht="12.75" customHeight="1" outlineLevel="1" x14ac:dyDescent="0.3">
      <c r="B22" s="155" t="s">
        <v>100</v>
      </c>
      <c r="C22" s="155"/>
      <c r="D22" s="466" t="s">
        <v>101</v>
      </c>
      <c r="E22" s="157"/>
      <c r="F22" s="155">
        <v>2021</v>
      </c>
      <c r="G22" s="156">
        <v>44561</v>
      </c>
      <c r="H22" s="155">
        <f t="shared" si="17"/>
        <v>2021</v>
      </c>
      <c r="I22" s="157"/>
      <c r="J22" s="157"/>
      <c r="K22" s="157"/>
      <c r="L22" s="158"/>
      <c r="M22" s="161">
        <f t="shared" si="100"/>
        <v>206250</v>
      </c>
      <c r="N22" s="161">
        <f t="shared" si="101"/>
        <v>206250</v>
      </c>
      <c r="O22" s="160">
        <v>7</v>
      </c>
      <c r="P22" s="161"/>
      <c r="Q22" s="161">
        <f t="shared" si="18"/>
        <v>206250</v>
      </c>
      <c r="R22" s="161">
        <f t="shared" si="18"/>
        <v>0</v>
      </c>
      <c r="S22" s="161">
        <f t="shared" si="18"/>
        <v>0</v>
      </c>
      <c r="T22" s="161"/>
      <c r="U22" s="166"/>
      <c r="V22" s="161">
        <f t="shared" si="102"/>
        <v>0</v>
      </c>
      <c r="W22" s="167"/>
      <c r="X22" s="168">
        <v>37500</v>
      </c>
      <c r="Y22" s="168">
        <v>37500</v>
      </c>
      <c r="Z22" s="168">
        <v>37500</v>
      </c>
      <c r="AA22" s="168">
        <v>37500</v>
      </c>
      <c r="AB22" s="168">
        <v>37500</v>
      </c>
      <c r="AC22" s="168">
        <v>18750</v>
      </c>
      <c r="AD22" s="168">
        <v>0</v>
      </c>
      <c r="AE22" s="168">
        <v>0</v>
      </c>
      <c r="AF22" s="168">
        <v>0</v>
      </c>
      <c r="AG22" s="168">
        <v>0</v>
      </c>
      <c r="AH22" s="168">
        <v>0</v>
      </c>
      <c r="AI22" s="168">
        <v>0</v>
      </c>
      <c r="AJ22" s="168">
        <v>0</v>
      </c>
      <c r="AK22" s="168">
        <v>0</v>
      </c>
      <c r="AL22" s="168">
        <v>0</v>
      </c>
      <c r="AM22" s="168">
        <v>0</v>
      </c>
      <c r="AN22" s="168">
        <v>0</v>
      </c>
      <c r="AO22" s="168">
        <v>0</v>
      </c>
      <c r="AP22" s="168">
        <v>0</v>
      </c>
      <c r="AQ22" s="168">
        <v>0</v>
      </c>
      <c r="AR22" s="168">
        <v>0</v>
      </c>
      <c r="AS22" s="168">
        <v>0</v>
      </c>
      <c r="AT22" s="168">
        <v>0</v>
      </c>
      <c r="AU22" s="168">
        <v>0</v>
      </c>
      <c r="AV22" s="168">
        <v>0</v>
      </c>
      <c r="AW22" s="168">
        <v>0</v>
      </c>
      <c r="AX22" s="168">
        <v>0</v>
      </c>
      <c r="AY22" s="168">
        <v>0</v>
      </c>
      <c r="AZ22" s="168">
        <v>0</v>
      </c>
      <c r="BA22" s="168">
        <v>0</v>
      </c>
      <c r="BB22" s="168">
        <v>0</v>
      </c>
      <c r="BC22" s="168">
        <v>0</v>
      </c>
      <c r="BD22" s="168">
        <v>0</v>
      </c>
      <c r="BE22" s="168">
        <v>0</v>
      </c>
      <c r="BF22" s="168">
        <v>0</v>
      </c>
      <c r="BG22" s="168">
        <v>0</v>
      </c>
      <c r="BH22" s="169"/>
      <c r="BI22" s="168">
        <v>0</v>
      </c>
      <c r="BJ22" s="168">
        <v>0</v>
      </c>
      <c r="BK22" s="168">
        <v>0</v>
      </c>
      <c r="BL22" s="168">
        <v>0</v>
      </c>
      <c r="BM22" s="168">
        <v>0</v>
      </c>
      <c r="BN22" s="168">
        <v>0</v>
      </c>
      <c r="BO22" s="168">
        <v>0</v>
      </c>
      <c r="BP22" s="168">
        <v>0</v>
      </c>
      <c r="BQ22" s="168">
        <v>0</v>
      </c>
      <c r="BR22" s="168">
        <v>0</v>
      </c>
      <c r="BS22" s="168">
        <v>0</v>
      </c>
      <c r="BT22" s="168">
        <v>0</v>
      </c>
      <c r="BU22" s="168">
        <v>0</v>
      </c>
      <c r="BV22" s="168">
        <v>0</v>
      </c>
      <c r="BW22" s="168">
        <v>0</v>
      </c>
      <c r="BX22" s="168">
        <v>0</v>
      </c>
      <c r="BY22" s="168">
        <v>0</v>
      </c>
      <c r="BZ22" s="168">
        <v>0</v>
      </c>
      <c r="CA22" s="168">
        <v>0</v>
      </c>
      <c r="CB22" s="168">
        <v>0</v>
      </c>
      <c r="CC22" s="168">
        <v>0</v>
      </c>
      <c r="CD22" s="168">
        <v>0</v>
      </c>
      <c r="CE22" s="168">
        <v>0</v>
      </c>
      <c r="CF22" s="168">
        <v>0</v>
      </c>
      <c r="CG22" s="168">
        <v>0</v>
      </c>
      <c r="CH22" s="168">
        <v>0</v>
      </c>
      <c r="CI22" s="168">
        <v>0</v>
      </c>
      <c r="CJ22" s="168">
        <v>0</v>
      </c>
      <c r="CK22" s="168">
        <v>0</v>
      </c>
      <c r="CL22" s="168">
        <v>0</v>
      </c>
      <c r="CM22" s="168">
        <v>0</v>
      </c>
      <c r="CN22" s="168">
        <v>0</v>
      </c>
      <c r="CO22" s="168">
        <v>0</v>
      </c>
      <c r="CP22" s="168">
        <v>0</v>
      </c>
      <c r="CQ22" s="168">
        <v>0</v>
      </c>
      <c r="CR22" s="168">
        <v>0</v>
      </c>
      <c r="CS22" s="168">
        <v>0</v>
      </c>
      <c r="CT22" s="168">
        <v>0</v>
      </c>
      <c r="CU22" s="168">
        <v>0</v>
      </c>
      <c r="CV22" s="168">
        <v>0</v>
      </c>
      <c r="CW22" s="168">
        <v>0</v>
      </c>
      <c r="CX22" s="168">
        <v>0</v>
      </c>
      <c r="CY22" s="168">
        <v>0</v>
      </c>
      <c r="CZ22" s="168">
        <v>0</v>
      </c>
      <c r="DA22" s="168">
        <v>0</v>
      </c>
      <c r="DB22" s="168">
        <v>0</v>
      </c>
      <c r="DC22" s="168">
        <v>0</v>
      </c>
      <c r="DD22" s="168">
        <v>0</v>
      </c>
      <c r="DE22" s="171"/>
      <c r="DF22" s="168">
        <v>0</v>
      </c>
      <c r="DG22" s="168">
        <v>0</v>
      </c>
      <c r="DH22" s="168">
        <v>0</v>
      </c>
      <c r="DI22" s="168">
        <v>0</v>
      </c>
      <c r="DJ22" s="168">
        <v>0</v>
      </c>
      <c r="DK22" s="168">
        <v>0</v>
      </c>
      <c r="DL22" s="168">
        <v>0</v>
      </c>
      <c r="DM22" s="168">
        <v>0</v>
      </c>
      <c r="DN22" s="168">
        <v>0</v>
      </c>
      <c r="DO22" s="168">
        <v>0</v>
      </c>
      <c r="DP22" s="168">
        <v>0</v>
      </c>
      <c r="DQ22" s="168">
        <v>0</v>
      </c>
      <c r="DR22" s="168">
        <v>0</v>
      </c>
      <c r="DS22" s="168">
        <v>0</v>
      </c>
      <c r="DT22" s="168">
        <v>0</v>
      </c>
      <c r="DU22" s="168">
        <v>0</v>
      </c>
      <c r="DV22" s="168">
        <v>0</v>
      </c>
      <c r="DW22" s="168">
        <v>0</v>
      </c>
      <c r="DX22" s="168">
        <v>0</v>
      </c>
      <c r="DY22" s="168">
        <v>0</v>
      </c>
      <c r="DZ22" s="168">
        <v>0</v>
      </c>
      <c r="EA22" s="168">
        <v>0</v>
      </c>
      <c r="EB22" s="168">
        <v>0</v>
      </c>
      <c r="EC22" s="168">
        <v>0</v>
      </c>
      <c r="ED22" s="168">
        <v>0</v>
      </c>
      <c r="EE22" s="168">
        <v>0</v>
      </c>
      <c r="EF22" s="168">
        <v>0</v>
      </c>
      <c r="EG22" s="168">
        <v>0</v>
      </c>
      <c r="EH22" s="168">
        <v>0</v>
      </c>
      <c r="EI22" s="168">
        <v>0</v>
      </c>
      <c r="EJ22" s="168">
        <v>0</v>
      </c>
      <c r="EK22" s="168">
        <v>0</v>
      </c>
      <c r="EL22" s="168">
        <v>0</v>
      </c>
      <c r="EM22" s="168">
        <v>0</v>
      </c>
      <c r="EN22" s="168">
        <v>0</v>
      </c>
      <c r="EO22" s="168">
        <v>0</v>
      </c>
      <c r="EP22" s="168">
        <v>0</v>
      </c>
      <c r="EQ22" s="168">
        <v>0</v>
      </c>
      <c r="ER22" s="168">
        <v>0</v>
      </c>
      <c r="ES22" s="168">
        <v>0</v>
      </c>
      <c r="ET22" s="168">
        <v>0</v>
      </c>
      <c r="EU22" s="168">
        <v>0</v>
      </c>
      <c r="EV22" s="168">
        <v>0</v>
      </c>
      <c r="EW22" s="168">
        <v>0</v>
      </c>
      <c r="EX22" s="168">
        <v>0</v>
      </c>
      <c r="EY22" s="168">
        <v>0</v>
      </c>
      <c r="EZ22" s="168">
        <v>0</v>
      </c>
      <c r="FA22" s="168">
        <v>0</v>
      </c>
      <c r="FB22" s="171"/>
      <c r="FC22" s="171"/>
      <c r="FD22" s="168">
        <v>0</v>
      </c>
      <c r="FE22" s="168">
        <v>0</v>
      </c>
      <c r="FF22" s="168">
        <v>0</v>
      </c>
      <c r="FG22" s="168">
        <v>0</v>
      </c>
      <c r="FH22" s="168">
        <v>0</v>
      </c>
      <c r="FI22" s="168">
        <v>0</v>
      </c>
      <c r="FJ22" s="168">
        <v>0</v>
      </c>
      <c r="FK22" s="168">
        <v>0</v>
      </c>
      <c r="FL22" s="168">
        <v>0</v>
      </c>
      <c r="FM22" s="168">
        <v>0</v>
      </c>
      <c r="FN22" s="168">
        <v>0</v>
      </c>
      <c r="FO22" s="168">
        <v>0</v>
      </c>
      <c r="FP22" s="168">
        <v>0</v>
      </c>
      <c r="FQ22" s="168">
        <v>0</v>
      </c>
      <c r="FR22" s="168">
        <v>0</v>
      </c>
      <c r="FS22" s="168">
        <v>0</v>
      </c>
      <c r="FT22" s="168">
        <v>0</v>
      </c>
      <c r="FU22" s="168">
        <v>0</v>
      </c>
      <c r="FV22" s="168">
        <v>0</v>
      </c>
      <c r="FW22" s="168">
        <v>0</v>
      </c>
      <c r="FX22" s="168">
        <v>0</v>
      </c>
      <c r="FY22" s="168">
        <v>0</v>
      </c>
      <c r="FZ22" s="168">
        <v>0</v>
      </c>
      <c r="GA22" s="168">
        <v>0</v>
      </c>
      <c r="GB22" s="168">
        <v>0</v>
      </c>
      <c r="GC22" s="168">
        <v>0</v>
      </c>
      <c r="GD22" s="168">
        <v>0</v>
      </c>
      <c r="GE22" s="168">
        <v>0</v>
      </c>
      <c r="GF22" s="168">
        <v>0</v>
      </c>
      <c r="GG22" s="168">
        <v>0</v>
      </c>
      <c r="GH22" s="168">
        <v>0</v>
      </c>
      <c r="GI22" s="168">
        <v>0</v>
      </c>
      <c r="GJ22" s="168">
        <v>0</v>
      </c>
      <c r="GK22" s="168">
        <v>0</v>
      </c>
      <c r="GL22" s="168">
        <v>0</v>
      </c>
      <c r="GM22" s="168">
        <v>0</v>
      </c>
      <c r="GN22" s="168">
        <v>0</v>
      </c>
      <c r="GO22" s="168">
        <v>0</v>
      </c>
      <c r="GP22" s="168">
        <v>0</v>
      </c>
      <c r="GQ22" s="168">
        <v>0</v>
      </c>
      <c r="GR22" s="168">
        <v>0</v>
      </c>
      <c r="GS22" s="168">
        <v>0</v>
      </c>
      <c r="GT22" s="168">
        <v>0</v>
      </c>
      <c r="GU22" s="168">
        <v>0</v>
      </c>
      <c r="GV22" s="168">
        <v>0</v>
      </c>
      <c r="GW22" s="168">
        <v>0</v>
      </c>
      <c r="GX22" s="168">
        <v>0</v>
      </c>
      <c r="GY22" s="168">
        <v>0</v>
      </c>
      <c r="GZ22" s="171"/>
      <c r="HA22" s="168">
        <f t="shared" si="19"/>
        <v>37500</v>
      </c>
      <c r="HB22" s="168">
        <f t="shared" si="20"/>
        <v>37500</v>
      </c>
      <c r="HC22" s="168">
        <f t="shared" si="21"/>
        <v>37500</v>
      </c>
      <c r="HD22" s="168">
        <f t="shared" si="22"/>
        <v>37500</v>
      </c>
      <c r="HE22" s="168">
        <f t="shared" si="23"/>
        <v>37500</v>
      </c>
      <c r="HF22" s="168">
        <f t="shared" si="24"/>
        <v>18750</v>
      </c>
      <c r="HG22" s="168">
        <f t="shared" si="25"/>
        <v>0</v>
      </c>
      <c r="HH22" s="168">
        <f t="shared" si="26"/>
        <v>0</v>
      </c>
      <c r="HI22" s="168">
        <f t="shared" si="27"/>
        <v>0</v>
      </c>
      <c r="HJ22" s="168">
        <f t="shared" si="28"/>
        <v>0</v>
      </c>
      <c r="HK22" s="168">
        <f t="shared" si="29"/>
        <v>0</v>
      </c>
      <c r="HL22" s="168">
        <f t="shared" si="30"/>
        <v>0</v>
      </c>
      <c r="HM22" s="168">
        <f t="shared" si="31"/>
        <v>0</v>
      </c>
      <c r="HN22" s="168">
        <f t="shared" si="32"/>
        <v>0</v>
      </c>
      <c r="HO22" s="168">
        <f t="shared" si="33"/>
        <v>0</v>
      </c>
      <c r="HP22" s="168">
        <f t="shared" si="34"/>
        <v>0</v>
      </c>
      <c r="HQ22" s="168">
        <f t="shared" si="35"/>
        <v>0</v>
      </c>
      <c r="HR22" s="168">
        <f t="shared" si="36"/>
        <v>0</v>
      </c>
      <c r="HS22" s="168">
        <f t="shared" si="37"/>
        <v>0</v>
      </c>
      <c r="HT22" s="168">
        <f t="shared" si="38"/>
        <v>0</v>
      </c>
      <c r="HU22" s="168">
        <f t="shared" si="39"/>
        <v>0</v>
      </c>
      <c r="HV22" s="168">
        <f t="shared" si="40"/>
        <v>0</v>
      </c>
      <c r="HW22" s="168">
        <f t="shared" si="41"/>
        <v>0</v>
      </c>
      <c r="HX22" s="168">
        <f t="shared" si="42"/>
        <v>0</v>
      </c>
      <c r="HY22" s="168">
        <f t="shared" si="43"/>
        <v>0</v>
      </c>
      <c r="HZ22" s="168">
        <f t="shared" si="44"/>
        <v>0</v>
      </c>
      <c r="IA22" s="168">
        <f t="shared" si="45"/>
        <v>0</v>
      </c>
      <c r="IB22" s="168">
        <f t="shared" si="46"/>
        <v>0</v>
      </c>
      <c r="IC22" s="168">
        <f t="shared" si="47"/>
        <v>0</v>
      </c>
      <c r="ID22" s="168">
        <f t="shared" si="48"/>
        <v>0</v>
      </c>
      <c r="IE22" s="168">
        <f t="shared" si="49"/>
        <v>0</v>
      </c>
      <c r="IF22" s="168">
        <f t="shared" si="50"/>
        <v>0</v>
      </c>
      <c r="IG22" s="168">
        <f t="shared" si="51"/>
        <v>0</v>
      </c>
      <c r="IH22" s="168">
        <f t="shared" si="52"/>
        <v>0</v>
      </c>
      <c r="II22" s="168">
        <f t="shared" si="53"/>
        <v>0</v>
      </c>
      <c r="IJ22" s="168">
        <f t="shared" si="54"/>
        <v>0</v>
      </c>
      <c r="IK22" s="169"/>
      <c r="IL22" s="170">
        <f t="shared" si="55"/>
        <v>0</v>
      </c>
      <c r="IM22" s="170">
        <f t="shared" si="55"/>
        <v>0</v>
      </c>
      <c r="IN22" s="170">
        <f t="shared" si="55"/>
        <v>0</v>
      </c>
      <c r="IO22" s="170">
        <f t="shared" si="55"/>
        <v>0</v>
      </c>
      <c r="IP22" s="170">
        <f t="shared" si="56"/>
        <v>0</v>
      </c>
      <c r="IQ22" s="170">
        <f t="shared" si="57"/>
        <v>0</v>
      </c>
      <c r="IR22" s="170">
        <f t="shared" si="58"/>
        <v>0</v>
      </c>
      <c r="IS22" s="170">
        <f t="shared" si="59"/>
        <v>0</v>
      </c>
      <c r="IT22" s="170">
        <f t="shared" si="60"/>
        <v>0</v>
      </c>
      <c r="IU22" s="170">
        <f t="shared" si="61"/>
        <v>0</v>
      </c>
      <c r="IV22" s="170">
        <f t="shared" si="62"/>
        <v>0</v>
      </c>
      <c r="IW22" s="170">
        <f t="shared" si="63"/>
        <v>0</v>
      </c>
      <c r="IX22" s="170">
        <f t="shared" si="64"/>
        <v>0</v>
      </c>
      <c r="IY22" s="170">
        <f t="shared" si="65"/>
        <v>0</v>
      </c>
      <c r="IZ22" s="170">
        <f t="shared" si="66"/>
        <v>0</v>
      </c>
      <c r="JA22" s="170">
        <f t="shared" si="67"/>
        <v>0</v>
      </c>
      <c r="JB22" s="170">
        <f t="shared" si="68"/>
        <v>0</v>
      </c>
      <c r="JC22" s="170">
        <f t="shared" si="69"/>
        <v>0</v>
      </c>
      <c r="JD22" s="170">
        <f t="shared" si="70"/>
        <v>0</v>
      </c>
      <c r="JE22" s="170">
        <f t="shared" si="71"/>
        <v>0</v>
      </c>
      <c r="JF22" s="170">
        <f t="shared" si="72"/>
        <v>0</v>
      </c>
      <c r="JG22" s="170">
        <f t="shared" si="73"/>
        <v>0</v>
      </c>
      <c r="JH22" s="170">
        <f t="shared" si="74"/>
        <v>0</v>
      </c>
      <c r="JI22" s="170">
        <f t="shared" si="75"/>
        <v>0</v>
      </c>
      <c r="JJ22" s="170">
        <f t="shared" si="76"/>
        <v>0</v>
      </c>
      <c r="JK22" s="170">
        <f t="shared" si="77"/>
        <v>0</v>
      </c>
      <c r="JL22" s="170">
        <f t="shared" si="78"/>
        <v>0</v>
      </c>
      <c r="JM22" s="170">
        <f t="shared" si="79"/>
        <v>0</v>
      </c>
      <c r="JN22" s="170">
        <f t="shared" si="80"/>
        <v>0</v>
      </c>
      <c r="JO22" s="170">
        <f t="shared" si="81"/>
        <v>0</v>
      </c>
      <c r="JP22" s="170">
        <f t="shared" si="82"/>
        <v>0</v>
      </c>
      <c r="JQ22" s="170">
        <f t="shared" si="83"/>
        <v>0</v>
      </c>
      <c r="JR22" s="170">
        <f t="shared" si="84"/>
        <v>0</v>
      </c>
      <c r="JS22" s="170">
        <f t="shared" si="85"/>
        <v>0</v>
      </c>
      <c r="JT22" s="170">
        <f t="shared" si="86"/>
        <v>0</v>
      </c>
      <c r="JU22" s="170">
        <f t="shared" si="87"/>
        <v>0</v>
      </c>
      <c r="JV22" s="170">
        <f t="shared" si="88"/>
        <v>0</v>
      </c>
      <c r="JW22" s="170">
        <f t="shared" si="89"/>
        <v>0</v>
      </c>
      <c r="JX22" s="170">
        <f t="shared" si="90"/>
        <v>0</v>
      </c>
      <c r="JY22" s="170">
        <f t="shared" si="91"/>
        <v>0</v>
      </c>
      <c r="JZ22" s="170">
        <f t="shared" si="92"/>
        <v>0</v>
      </c>
      <c r="KA22" s="170">
        <f t="shared" si="93"/>
        <v>0</v>
      </c>
      <c r="KB22" s="170">
        <f t="shared" si="94"/>
        <v>0</v>
      </c>
      <c r="KC22" s="170">
        <f t="shared" si="95"/>
        <v>0</v>
      </c>
      <c r="KD22" s="170">
        <f t="shared" si="96"/>
        <v>0</v>
      </c>
      <c r="KE22" s="170">
        <f t="shared" si="97"/>
        <v>0</v>
      </c>
      <c r="KF22" s="170">
        <f t="shared" si="98"/>
        <v>0</v>
      </c>
      <c r="KG22" s="170">
        <f t="shared" si="99"/>
        <v>0</v>
      </c>
    </row>
    <row r="23" spans="2:293" ht="12.75" customHeight="1" outlineLevel="1" x14ac:dyDescent="0.3">
      <c r="B23" s="155" t="s">
        <v>117</v>
      </c>
      <c r="C23" s="155"/>
      <c r="D23" s="466" t="s">
        <v>118</v>
      </c>
      <c r="E23" s="157"/>
      <c r="F23" s="155">
        <v>2021</v>
      </c>
      <c r="G23" s="156">
        <v>44561</v>
      </c>
      <c r="H23" s="155">
        <f t="shared" si="17"/>
        <v>2021</v>
      </c>
      <c r="I23" s="157"/>
      <c r="J23" s="157"/>
      <c r="K23" s="157"/>
      <c r="L23" s="158"/>
      <c r="M23" s="161">
        <f t="shared" si="100"/>
        <v>183333.33333333334</v>
      </c>
      <c r="N23" s="161">
        <f t="shared" si="101"/>
        <v>183333.33333333334</v>
      </c>
      <c r="O23" s="160">
        <v>7</v>
      </c>
      <c r="P23" s="161"/>
      <c r="Q23" s="161">
        <f t="shared" si="18"/>
        <v>183333.33333333334</v>
      </c>
      <c r="R23" s="161">
        <f t="shared" si="18"/>
        <v>0</v>
      </c>
      <c r="S23" s="161">
        <f t="shared" si="18"/>
        <v>0</v>
      </c>
      <c r="T23" s="161"/>
      <c r="U23" s="166"/>
      <c r="V23" s="161">
        <f t="shared" si="102"/>
        <v>0</v>
      </c>
      <c r="W23" s="167"/>
      <c r="X23" s="168">
        <v>33333.333333333336</v>
      </c>
      <c r="Y23" s="168">
        <v>33333.333333333336</v>
      </c>
      <c r="Z23" s="168">
        <v>33333.333333333336</v>
      </c>
      <c r="AA23" s="168">
        <v>33333.333333333336</v>
      </c>
      <c r="AB23" s="168">
        <v>33333.333333333336</v>
      </c>
      <c r="AC23" s="168">
        <v>16666.666666666668</v>
      </c>
      <c r="AD23" s="168">
        <v>0</v>
      </c>
      <c r="AE23" s="168">
        <v>0</v>
      </c>
      <c r="AF23" s="168">
        <v>0</v>
      </c>
      <c r="AG23" s="168">
        <v>0</v>
      </c>
      <c r="AH23" s="168">
        <v>0</v>
      </c>
      <c r="AI23" s="168">
        <v>0</v>
      </c>
      <c r="AJ23" s="168">
        <v>0</v>
      </c>
      <c r="AK23" s="168">
        <v>0</v>
      </c>
      <c r="AL23" s="168">
        <v>0</v>
      </c>
      <c r="AM23" s="168">
        <v>0</v>
      </c>
      <c r="AN23" s="168">
        <v>0</v>
      </c>
      <c r="AO23" s="168">
        <v>0</v>
      </c>
      <c r="AP23" s="168">
        <v>0</v>
      </c>
      <c r="AQ23" s="168">
        <v>0</v>
      </c>
      <c r="AR23" s="168">
        <v>0</v>
      </c>
      <c r="AS23" s="168">
        <v>0</v>
      </c>
      <c r="AT23" s="168">
        <v>0</v>
      </c>
      <c r="AU23" s="168">
        <v>0</v>
      </c>
      <c r="AV23" s="168">
        <v>0</v>
      </c>
      <c r="AW23" s="168">
        <v>0</v>
      </c>
      <c r="AX23" s="168">
        <v>0</v>
      </c>
      <c r="AY23" s="168">
        <v>0</v>
      </c>
      <c r="AZ23" s="168">
        <v>0</v>
      </c>
      <c r="BA23" s="168">
        <v>0</v>
      </c>
      <c r="BB23" s="168">
        <v>0</v>
      </c>
      <c r="BC23" s="168">
        <v>0</v>
      </c>
      <c r="BD23" s="168">
        <v>0</v>
      </c>
      <c r="BE23" s="168">
        <v>0</v>
      </c>
      <c r="BF23" s="168">
        <v>0</v>
      </c>
      <c r="BG23" s="168">
        <v>0</v>
      </c>
      <c r="BH23" s="169"/>
      <c r="BI23" s="168">
        <v>0</v>
      </c>
      <c r="BJ23" s="168">
        <v>0</v>
      </c>
      <c r="BK23" s="168">
        <v>0</v>
      </c>
      <c r="BL23" s="168">
        <v>0</v>
      </c>
      <c r="BM23" s="168">
        <v>0</v>
      </c>
      <c r="BN23" s="168">
        <v>0</v>
      </c>
      <c r="BO23" s="168">
        <v>0</v>
      </c>
      <c r="BP23" s="168">
        <v>0</v>
      </c>
      <c r="BQ23" s="168">
        <v>0</v>
      </c>
      <c r="BR23" s="168">
        <v>0</v>
      </c>
      <c r="BS23" s="168">
        <v>0</v>
      </c>
      <c r="BT23" s="168">
        <v>0</v>
      </c>
      <c r="BU23" s="168">
        <v>0</v>
      </c>
      <c r="BV23" s="168">
        <v>0</v>
      </c>
      <c r="BW23" s="168">
        <v>0</v>
      </c>
      <c r="BX23" s="168">
        <v>0</v>
      </c>
      <c r="BY23" s="168">
        <v>0</v>
      </c>
      <c r="BZ23" s="168">
        <v>0</v>
      </c>
      <c r="CA23" s="168">
        <v>0</v>
      </c>
      <c r="CB23" s="168">
        <v>0</v>
      </c>
      <c r="CC23" s="168">
        <v>0</v>
      </c>
      <c r="CD23" s="168">
        <v>0</v>
      </c>
      <c r="CE23" s="168">
        <v>0</v>
      </c>
      <c r="CF23" s="168">
        <v>0</v>
      </c>
      <c r="CG23" s="168">
        <v>0</v>
      </c>
      <c r="CH23" s="168">
        <v>0</v>
      </c>
      <c r="CI23" s="168">
        <v>0</v>
      </c>
      <c r="CJ23" s="168">
        <v>0</v>
      </c>
      <c r="CK23" s="168">
        <v>0</v>
      </c>
      <c r="CL23" s="168">
        <v>0</v>
      </c>
      <c r="CM23" s="168">
        <v>0</v>
      </c>
      <c r="CN23" s="168">
        <v>0</v>
      </c>
      <c r="CO23" s="168">
        <v>0</v>
      </c>
      <c r="CP23" s="168">
        <v>0</v>
      </c>
      <c r="CQ23" s="168">
        <v>0</v>
      </c>
      <c r="CR23" s="168">
        <v>0</v>
      </c>
      <c r="CS23" s="168">
        <v>0</v>
      </c>
      <c r="CT23" s="168">
        <v>0</v>
      </c>
      <c r="CU23" s="168">
        <v>0</v>
      </c>
      <c r="CV23" s="168">
        <v>0</v>
      </c>
      <c r="CW23" s="168">
        <v>0</v>
      </c>
      <c r="CX23" s="168">
        <v>0</v>
      </c>
      <c r="CY23" s="168">
        <v>0</v>
      </c>
      <c r="CZ23" s="168">
        <v>0</v>
      </c>
      <c r="DA23" s="168">
        <v>0</v>
      </c>
      <c r="DB23" s="168">
        <v>0</v>
      </c>
      <c r="DC23" s="168">
        <v>0</v>
      </c>
      <c r="DD23" s="168">
        <v>0</v>
      </c>
      <c r="DE23" s="171"/>
      <c r="DF23" s="168">
        <v>0</v>
      </c>
      <c r="DG23" s="168">
        <v>0</v>
      </c>
      <c r="DH23" s="168">
        <v>0</v>
      </c>
      <c r="DI23" s="168">
        <v>0</v>
      </c>
      <c r="DJ23" s="168">
        <v>0</v>
      </c>
      <c r="DK23" s="168">
        <v>0</v>
      </c>
      <c r="DL23" s="168">
        <v>0</v>
      </c>
      <c r="DM23" s="168">
        <v>0</v>
      </c>
      <c r="DN23" s="168">
        <v>0</v>
      </c>
      <c r="DO23" s="168">
        <v>0</v>
      </c>
      <c r="DP23" s="168">
        <v>0</v>
      </c>
      <c r="DQ23" s="168">
        <v>0</v>
      </c>
      <c r="DR23" s="168">
        <v>0</v>
      </c>
      <c r="DS23" s="168">
        <v>0</v>
      </c>
      <c r="DT23" s="168">
        <v>0</v>
      </c>
      <c r="DU23" s="168">
        <v>0</v>
      </c>
      <c r="DV23" s="168">
        <v>0</v>
      </c>
      <c r="DW23" s="168">
        <v>0</v>
      </c>
      <c r="DX23" s="168">
        <v>0</v>
      </c>
      <c r="DY23" s="168">
        <v>0</v>
      </c>
      <c r="DZ23" s="168">
        <v>0</v>
      </c>
      <c r="EA23" s="168">
        <v>0</v>
      </c>
      <c r="EB23" s="168">
        <v>0</v>
      </c>
      <c r="EC23" s="168">
        <v>0</v>
      </c>
      <c r="ED23" s="168">
        <v>0</v>
      </c>
      <c r="EE23" s="168">
        <v>0</v>
      </c>
      <c r="EF23" s="168">
        <v>0</v>
      </c>
      <c r="EG23" s="168">
        <v>0</v>
      </c>
      <c r="EH23" s="168">
        <v>0</v>
      </c>
      <c r="EI23" s="168">
        <v>0</v>
      </c>
      <c r="EJ23" s="168">
        <v>0</v>
      </c>
      <c r="EK23" s="168">
        <v>0</v>
      </c>
      <c r="EL23" s="168">
        <v>0</v>
      </c>
      <c r="EM23" s="168">
        <v>0</v>
      </c>
      <c r="EN23" s="168">
        <v>0</v>
      </c>
      <c r="EO23" s="168">
        <v>0</v>
      </c>
      <c r="EP23" s="168">
        <v>0</v>
      </c>
      <c r="EQ23" s="168">
        <v>0</v>
      </c>
      <c r="ER23" s="168">
        <v>0</v>
      </c>
      <c r="ES23" s="168">
        <v>0</v>
      </c>
      <c r="ET23" s="168">
        <v>0</v>
      </c>
      <c r="EU23" s="168">
        <v>0</v>
      </c>
      <c r="EV23" s="168">
        <v>0</v>
      </c>
      <c r="EW23" s="168">
        <v>0</v>
      </c>
      <c r="EX23" s="168">
        <v>0</v>
      </c>
      <c r="EY23" s="168">
        <v>0</v>
      </c>
      <c r="EZ23" s="168">
        <v>0</v>
      </c>
      <c r="FA23" s="168">
        <v>0</v>
      </c>
      <c r="FB23" s="171"/>
      <c r="FC23" s="171"/>
      <c r="FD23" s="168">
        <v>0</v>
      </c>
      <c r="FE23" s="168">
        <v>0</v>
      </c>
      <c r="FF23" s="168">
        <v>0</v>
      </c>
      <c r="FG23" s="168">
        <v>0</v>
      </c>
      <c r="FH23" s="168">
        <v>0</v>
      </c>
      <c r="FI23" s="168">
        <v>0</v>
      </c>
      <c r="FJ23" s="168">
        <v>0</v>
      </c>
      <c r="FK23" s="168">
        <v>0</v>
      </c>
      <c r="FL23" s="168">
        <v>0</v>
      </c>
      <c r="FM23" s="168">
        <v>0</v>
      </c>
      <c r="FN23" s="168">
        <v>0</v>
      </c>
      <c r="FO23" s="168">
        <v>0</v>
      </c>
      <c r="FP23" s="168">
        <v>0</v>
      </c>
      <c r="FQ23" s="168">
        <v>0</v>
      </c>
      <c r="FR23" s="168">
        <v>0</v>
      </c>
      <c r="FS23" s="168">
        <v>0</v>
      </c>
      <c r="FT23" s="168">
        <v>0</v>
      </c>
      <c r="FU23" s="168">
        <v>0</v>
      </c>
      <c r="FV23" s="168">
        <v>0</v>
      </c>
      <c r="FW23" s="168">
        <v>0</v>
      </c>
      <c r="FX23" s="168">
        <v>0</v>
      </c>
      <c r="FY23" s="168">
        <v>0</v>
      </c>
      <c r="FZ23" s="168">
        <v>0</v>
      </c>
      <c r="GA23" s="168">
        <v>0</v>
      </c>
      <c r="GB23" s="168">
        <v>0</v>
      </c>
      <c r="GC23" s="168">
        <v>0</v>
      </c>
      <c r="GD23" s="168">
        <v>0</v>
      </c>
      <c r="GE23" s="168">
        <v>0</v>
      </c>
      <c r="GF23" s="168">
        <v>0</v>
      </c>
      <c r="GG23" s="168">
        <v>0</v>
      </c>
      <c r="GH23" s="168">
        <v>0</v>
      </c>
      <c r="GI23" s="168">
        <v>0</v>
      </c>
      <c r="GJ23" s="168">
        <v>0</v>
      </c>
      <c r="GK23" s="168">
        <v>0</v>
      </c>
      <c r="GL23" s="168">
        <v>0</v>
      </c>
      <c r="GM23" s="168">
        <v>0</v>
      </c>
      <c r="GN23" s="168">
        <v>0</v>
      </c>
      <c r="GO23" s="168">
        <v>0</v>
      </c>
      <c r="GP23" s="168">
        <v>0</v>
      </c>
      <c r="GQ23" s="168">
        <v>0</v>
      </c>
      <c r="GR23" s="168">
        <v>0</v>
      </c>
      <c r="GS23" s="168">
        <v>0</v>
      </c>
      <c r="GT23" s="168">
        <v>0</v>
      </c>
      <c r="GU23" s="168">
        <v>0</v>
      </c>
      <c r="GV23" s="168">
        <v>0</v>
      </c>
      <c r="GW23" s="168">
        <v>0</v>
      </c>
      <c r="GX23" s="168">
        <v>0</v>
      </c>
      <c r="GY23" s="168">
        <v>0</v>
      </c>
      <c r="GZ23" s="171"/>
      <c r="HA23" s="168">
        <f t="shared" si="19"/>
        <v>33333.333333333336</v>
      </c>
      <c r="HB23" s="168">
        <f t="shared" si="20"/>
        <v>33333.333333333336</v>
      </c>
      <c r="HC23" s="168">
        <f t="shared" si="21"/>
        <v>33333.333333333336</v>
      </c>
      <c r="HD23" s="168">
        <f t="shared" si="22"/>
        <v>33333.333333333336</v>
      </c>
      <c r="HE23" s="168">
        <f t="shared" si="23"/>
        <v>33333.333333333336</v>
      </c>
      <c r="HF23" s="168">
        <f t="shared" si="24"/>
        <v>16666.666666666668</v>
      </c>
      <c r="HG23" s="168">
        <f t="shared" si="25"/>
        <v>0</v>
      </c>
      <c r="HH23" s="168">
        <f t="shared" si="26"/>
        <v>0</v>
      </c>
      <c r="HI23" s="168">
        <f t="shared" si="27"/>
        <v>0</v>
      </c>
      <c r="HJ23" s="168">
        <f t="shared" si="28"/>
        <v>0</v>
      </c>
      <c r="HK23" s="168">
        <f t="shared" si="29"/>
        <v>0</v>
      </c>
      <c r="HL23" s="168">
        <f t="shared" si="30"/>
        <v>0</v>
      </c>
      <c r="HM23" s="168">
        <f t="shared" si="31"/>
        <v>0</v>
      </c>
      <c r="HN23" s="168">
        <f t="shared" si="32"/>
        <v>0</v>
      </c>
      <c r="HO23" s="168">
        <f t="shared" si="33"/>
        <v>0</v>
      </c>
      <c r="HP23" s="168">
        <f t="shared" si="34"/>
        <v>0</v>
      </c>
      <c r="HQ23" s="168">
        <f t="shared" si="35"/>
        <v>0</v>
      </c>
      <c r="HR23" s="168">
        <f t="shared" si="36"/>
        <v>0</v>
      </c>
      <c r="HS23" s="168">
        <f t="shared" si="37"/>
        <v>0</v>
      </c>
      <c r="HT23" s="168">
        <f t="shared" si="38"/>
        <v>0</v>
      </c>
      <c r="HU23" s="168">
        <f t="shared" si="39"/>
        <v>0</v>
      </c>
      <c r="HV23" s="168">
        <f t="shared" si="40"/>
        <v>0</v>
      </c>
      <c r="HW23" s="168">
        <f t="shared" si="41"/>
        <v>0</v>
      </c>
      <c r="HX23" s="168">
        <f t="shared" si="42"/>
        <v>0</v>
      </c>
      <c r="HY23" s="168">
        <f t="shared" si="43"/>
        <v>0</v>
      </c>
      <c r="HZ23" s="168">
        <f t="shared" si="44"/>
        <v>0</v>
      </c>
      <c r="IA23" s="168">
        <f t="shared" si="45"/>
        <v>0</v>
      </c>
      <c r="IB23" s="168">
        <f t="shared" si="46"/>
        <v>0</v>
      </c>
      <c r="IC23" s="168">
        <f t="shared" si="47"/>
        <v>0</v>
      </c>
      <c r="ID23" s="168">
        <f t="shared" si="48"/>
        <v>0</v>
      </c>
      <c r="IE23" s="168">
        <f t="shared" si="49"/>
        <v>0</v>
      </c>
      <c r="IF23" s="168">
        <f t="shared" si="50"/>
        <v>0</v>
      </c>
      <c r="IG23" s="168">
        <f t="shared" si="51"/>
        <v>0</v>
      </c>
      <c r="IH23" s="168">
        <f t="shared" si="52"/>
        <v>0</v>
      </c>
      <c r="II23" s="168">
        <f t="shared" si="53"/>
        <v>0</v>
      </c>
      <c r="IJ23" s="168">
        <f t="shared" si="54"/>
        <v>0</v>
      </c>
      <c r="IK23" s="169"/>
      <c r="IL23" s="170">
        <f t="shared" si="55"/>
        <v>0</v>
      </c>
      <c r="IM23" s="170">
        <f t="shared" si="55"/>
        <v>0</v>
      </c>
      <c r="IN23" s="170">
        <f t="shared" si="55"/>
        <v>0</v>
      </c>
      <c r="IO23" s="170">
        <f t="shared" si="55"/>
        <v>0</v>
      </c>
      <c r="IP23" s="170">
        <f t="shared" si="56"/>
        <v>0</v>
      </c>
      <c r="IQ23" s="170">
        <f t="shared" si="57"/>
        <v>0</v>
      </c>
      <c r="IR23" s="170">
        <f t="shared" si="58"/>
        <v>0</v>
      </c>
      <c r="IS23" s="170">
        <f t="shared" si="59"/>
        <v>0</v>
      </c>
      <c r="IT23" s="170">
        <f t="shared" si="60"/>
        <v>0</v>
      </c>
      <c r="IU23" s="170">
        <f t="shared" si="61"/>
        <v>0</v>
      </c>
      <c r="IV23" s="170">
        <f t="shared" si="62"/>
        <v>0</v>
      </c>
      <c r="IW23" s="170">
        <f t="shared" si="63"/>
        <v>0</v>
      </c>
      <c r="IX23" s="170">
        <f t="shared" si="64"/>
        <v>0</v>
      </c>
      <c r="IY23" s="170">
        <f t="shared" si="65"/>
        <v>0</v>
      </c>
      <c r="IZ23" s="170">
        <f t="shared" si="66"/>
        <v>0</v>
      </c>
      <c r="JA23" s="170">
        <f t="shared" si="67"/>
        <v>0</v>
      </c>
      <c r="JB23" s="170">
        <f t="shared" si="68"/>
        <v>0</v>
      </c>
      <c r="JC23" s="170">
        <f t="shared" si="69"/>
        <v>0</v>
      </c>
      <c r="JD23" s="170">
        <f t="shared" si="70"/>
        <v>0</v>
      </c>
      <c r="JE23" s="170">
        <f t="shared" si="71"/>
        <v>0</v>
      </c>
      <c r="JF23" s="170">
        <f t="shared" si="72"/>
        <v>0</v>
      </c>
      <c r="JG23" s="170">
        <f t="shared" si="73"/>
        <v>0</v>
      </c>
      <c r="JH23" s="170">
        <f t="shared" si="74"/>
        <v>0</v>
      </c>
      <c r="JI23" s="170">
        <f t="shared" si="75"/>
        <v>0</v>
      </c>
      <c r="JJ23" s="170">
        <f t="shared" si="76"/>
        <v>0</v>
      </c>
      <c r="JK23" s="170">
        <f t="shared" si="77"/>
        <v>0</v>
      </c>
      <c r="JL23" s="170">
        <f t="shared" si="78"/>
        <v>0</v>
      </c>
      <c r="JM23" s="170">
        <f t="shared" si="79"/>
        <v>0</v>
      </c>
      <c r="JN23" s="170">
        <f t="shared" si="80"/>
        <v>0</v>
      </c>
      <c r="JO23" s="170">
        <f t="shared" si="81"/>
        <v>0</v>
      </c>
      <c r="JP23" s="170">
        <f t="shared" si="82"/>
        <v>0</v>
      </c>
      <c r="JQ23" s="170">
        <f t="shared" si="83"/>
        <v>0</v>
      </c>
      <c r="JR23" s="170">
        <f t="shared" si="84"/>
        <v>0</v>
      </c>
      <c r="JS23" s="170">
        <f t="shared" si="85"/>
        <v>0</v>
      </c>
      <c r="JT23" s="170">
        <f t="shared" si="86"/>
        <v>0</v>
      </c>
      <c r="JU23" s="170">
        <f t="shared" si="87"/>
        <v>0</v>
      </c>
      <c r="JV23" s="170">
        <f t="shared" si="88"/>
        <v>0</v>
      </c>
      <c r="JW23" s="170">
        <f t="shared" si="89"/>
        <v>0</v>
      </c>
      <c r="JX23" s="170">
        <f t="shared" si="90"/>
        <v>0</v>
      </c>
      <c r="JY23" s="170">
        <f t="shared" si="91"/>
        <v>0</v>
      </c>
      <c r="JZ23" s="170">
        <f t="shared" si="92"/>
        <v>0</v>
      </c>
      <c r="KA23" s="170">
        <f t="shared" si="93"/>
        <v>0</v>
      </c>
      <c r="KB23" s="170">
        <f t="shared" si="94"/>
        <v>0</v>
      </c>
      <c r="KC23" s="170">
        <f t="shared" si="95"/>
        <v>0</v>
      </c>
      <c r="KD23" s="170">
        <f t="shared" si="96"/>
        <v>0</v>
      </c>
      <c r="KE23" s="170">
        <f t="shared" si="97"/>
        <v>0</v>
      </c>
      <c r="KF23" s="170">
        <f t="shared" si="98"/>
        <v>0</v>
      </c>
      <c r="KG23" s="170">
        <f t="shared" si="99"/>
        <v>0</v>
      </c>
    </row>
    <row r="24" spans="2:293" ht="12.75" customHeight="1" outlineLevel="1" x14ac:dyDescent="0.3">
      <c r="B24" s="155" t="s">
        <v>98</v>
      </c>
      <c r="C24" s="155"/>
      <c r="D24" s="466" t="s">
        <v>160</v>
      </c>
      <c r="E24" s="155" t="s">
        <v>674</v>
      </c>
      <c r="F24" s="155">
        <v>2021</v>
      </c>
      <c r="G24" s="156">
        <v>44592</v>
      </c>
      <c r="H24" s="155">
        <f t="shared" si="17"/>
        <v>2022</v>
      </c>
      <c r="I24" s="155" t="s">
        <v>675</v>
      </c>
      <c r="J24" s="174"/>
      <c r="K24" s="174"/>
      <c r="L24" s="174">
        <v>190000</v>
      </c>
      <c r="M24" s="161">
        <f t="shared" si="100"/>
        <v>190000</v>
      </c>
      <c r="N24" s="161">
        <f t="shared" si="101"/>
        <v>190000</v>
      </c>
      <c r="O24" s="175">
        <f t="shared" ref="O24:O35" si="103">+COUNTIF(X24:BT24,"&gt;0")</f>
        <v>7</v>
      </c>
      <c r="P24" s="161"/>
      <c r="Q24" s="161">
        <f t="shared" si="18"/>
        <v>190000</v>
      </c>
      <c r="R24" s="161">
        <f t="shared" si="18"/>
        <v>0</v>
      </c>
      <c r="S24" s="161">
        <f t="shared" si="18"/>
        <v>0</v>
      </c>
      <c r="T24" s="161"/>
      <c r="U24" s="166"/>
      <c r="V24" s="161">
        <f t="shared" si="102"/>
        <v>0</v>
      </c>
      <c r="W24" s="167"/>
      <c r="X24" s="169">
        <v>15833.333333333334</v>
      </c>
      <c r="Y24" s="169">
        <v>31666.666666666668</v>
      </c>
      <c r="Z24" s="169">
        <v>31666.666666666668</v>
      </c>
      <c r="AA24" s="169">
        <v>31666.666666666668</v>
      </c>
      <c r="AB24" s="169">
        <v>31666.666666666668</v>
      </c>
      <c r="AC24" s="169">
        <v>31666.666666666668</v>
      </c>
      <c r="AD24" s="169">
        <v>15833.333333333334</v>
      </c>
      <c r="AE24" s="169">
        <v>0</v>
      </c>
      <c r="AF24" s="169">
        <v>0</v>
      </c>
      <c r="AG24" s="169">
        <v>0</v>
      </c>
      <c r="AH24" s="169">
        <v>0</v>
      </c>
      <c r="AI24" s="169">
        <v>0</v>
      </c>
      <c r="AJ24" s="169">
        <v>0</v>
      </c>
      <c r="AK24" s="169">
        <v>0</v>
      </c>
      <c r="AL24" s="169">
        <v>0</v>
      </c>
      <c r="AM24" s="169">
        <v>0</v>
      </c>
      <c r="AN24" s="169">
        <v>0</v>
      </c>
      <c r="AO24" s="169">
        <v>0</v>
      </c>
      <c r="AP24" s="169">
        <v>0</v>
      </c>
      <c r="AQ24" s="169">
        <v>0</v>
      </c>
      <c r="AR24" s="169">
        <v>0</v>
      </c>
      <c r="AS24" s="169">
        <v>0</v>
      </c>
      <c r="AT24" s="169">
        <v>0</v>
      </c>
      <c r="AU24" s="169">
        <v>0</v>
      </c>
      <c r="AV24" s="169">
        <v>0</v>
      </c>
      <c r="AW24" s="169">
        <v>0</v>
      </c>
      <c r="AX24" s="169">
        <v>0</v>
      </c>
      <c r="AY24" s="169">
        <v>0</v>
      </c>
      <c r="AZ24" s="169">
        <v>0</v>
      </c>
      <c r="BA24" s="169">
        <v>0</v>
      </c>
      <c r="BB24" s="169">
        <v>0</v>
      </c>
      <c r="BC24" s="169">
        <v>0</v>
      </c>
      <c r="BD24" s="169">
        <v>0</v>
      </c>
      <c r="BE24" s="169">
        <v>0</v>
      </c>
      <c r="BF24" s="169">
        <v>0</v>
      </c>
      <c r="BG24" s="169">
        <v>0</v>
      </c>
      <c r="BH24" s="169"/>
      <c r="BI24" s="169">
        <v>0</v>
      </c>
      <c r="BJ24" s="169">
        <v>0</v>
      </c>
      <c r="BK24" s="169">
        <v>0</v>
      </c>
      <c r="BL24" s="169">
        <v>0</v>
      </c>
      <c r="BM24" s="169">
        <v>0</v>
      </c>
      <c r="BN24" s="169">
        <v>0</v>
      </c>
      <c r="BO24" s="169">
        <v>0</v>
      </c>
      <c r="BP24" s="169">
        <v>0</v>
      </c>
      <c r="BQ24" s="169">
        <v>0</v>
      </c>
      <c r="BR24" s="169">
        <v>0</v>
      </c>
      <c r="BS24" s="169">
        <v>0</v>
      </c>
      <c r="BT24" s="169">
        <v>0</v>
      </c>
      <c r="BU24" s="169">
        <v>0</v>
      </c>
      <c r="BV24" s="169">
        <v>0</v>
      </c>
      <c r="BW24" s="169">
        <v>0</v>
      </c>
      <c r="BX24" s="169">
        <v>0</v>
      </c>
      <c r="BY24" s="169">
        <v>0</v>
      </c>
      <c r="BZ24" s="169">
        <v>0</v>
      </c>
      <c r="CA24" s="169">
        <v>0</v>
      </c>
      <c r="CB24" s="169">
        <v>0</v>
      </c>
      <c r="CC24" s="169">
        <v>0</v>
      </c>
      <c r="CD24" s="169">
        <v>0</v>
      </c>
      <c r="CE24" s="169">
        <v>0</v>
      </c>
      <c r="CF24" s="169">
        <v>0</v>
      </c>
      <c r="CG24" s="169">
        <v>0</v>
      </c>
      <c r="CH24" s="169">
        <v>0</v>
      </c>
      <c r="CI24" s="169">
        <v>0</v>
      </c>
      <c r="CJ24" s="169">
        <v>0</v>
      </c>
      <c r="CK24" s="169">
        <v>0</v>
      </c>
      <c r="CL24" s="169">
        <v>0</v>
      </c>
      <c r="CM24" s="169">
        <v>0</v>
      </c>
      <c r="CN24" s="169">
        <v>0</v>
      </c>
      <c r="CO24" s="169">
        <v>0</v>
      </c>
      <c r="CP24" s="169">
        <v>0</v>
      </c>
      <c r="CQ24" s="169">
        <v>0</v>
      </c>
      <c r="CR24" s="169">
        <v>0</v>
      </c>
      <c r="CS24" s="169">
        <v>0</v>
      </c>
      <c r="CT24" s="169">
        <v>0</v>
      </c>
      <c r="CU24" s="169">
        <v>0</v>
      </c>
      <c r="CV24" s="169">
        <v>0</v>
      </c>
      <c r="CW24" s="169">
        <v>0</v>
      </c>
      <c r="CX24" s="169">
        <v>0</v>
      </c>
      <c r="CY24" s="169">
        <v>0</v>
      </c>
      <c r="CZ24" s="169">
        <v>0</v>
      </c>
      <c r="DA24" s="169">
        <v>0</v>
      </c>
      <c r="DB24" s="169">
        <v>0</v>
      </c>
      <c r="DC24" s="169">
        <v>0</v>
      </c>
      <c r="DD24" s="169">
        <v>0</v>
      </c>
      <c r="DE24" s="171"/>
      <c r="DF24" s="169">
        <v>0</v>
      </c>
      <c r="DG24" s="169">
        <v>0</v>
      </c>
      <c r="DH24" s="169">
        <v>0</v>
      </c>
      <c r="DI24" s="169">
        <v>0</v>
      </c>
      <c r="DJ24" s="169">
        <v>0</v>
      </c>
      <c r="DK24" s="169">
        <v>0</v>
      </c>
      <c r="DL24" s="169">
        <v>0</v>
      </c>
      <c r="DM24" s="169">
        <v>0</v>
      </c>
      <c r="DN24" s="169">
        <v>0</v>
      </c>
      <c r="DO24" s="169">
        <v>0</v>
      </c>
      <c r="DP24" s="169">
        <v>0</v>
      </c>
      <c r="DQ24" s="169">
        <v>0</v>
      </c>
      <c r="DR24" s="169">
        <v>0</v>
      </c>
      <c r="DS24" s="169">
        <v>0</v>
      </c>
      <c r="DT24" s="169">
        <v>0</v>
      </c>
      <c r="DU24" s="169">
        <v>0</v>
      </c>
      <c r="DV24" s="169">
        <v>0</v>
      </c>
      <c r="DW24" s="169">
        <v>0</v>
      </c>
      <c r="DX24" s="169">
        <v>0</v>
      </c>
      <c r="DY24" s="169">
        <v>0</v>
      </c>
      <c r="DZ24" s="169">
        <v>0</v>
      </c>
      <c r="EA24" s="169">
        <v>0</v>
      </c>
      <c r="EB24" s="169">
        <v>0</v>
      </c>
      <c r="EC24" s="169">
        <v>0</v>
      </c>
      <c r="ED24" s="169">
        <v>0</v>
      </c>
      <c r="EE24" s="169">
        <v>0</v>
      </c>
      <c r="EF24" s="169">
        <v>0</v>
      </c>
      <c r="EG24" s="169">
        <v>0</v>
      </c>
      <c r="EH24" s="169">
        <v>0</v>
      </c>
      <c r="EI24" s="169">
        <v>0</v>
      </c>
      <c r="EJ24" s="169">
        <v>0</v>
      </c>
      <c r="EK24" s="169">
        <v>0</v>
      </c>
      <c r="EL24" s="169">
        <v>0</v>
      </c>
      <c r="EM24" s="169">
        <v>0</v>
      </c>
      <c r="EN24" s="169">
        <v>0</v>
      </c>
      <c r="EO24" s="169">
        <v>0</v>
      </c>
      <c r="EP24" s="169">
        <v>0</v>
      </c>
      <c r="EQ24" s="169">
        <v>0</v>
      </c>
      <c r="ER24" s="169">
        <v>0</v>
      </c>
      <c r="ES24" s="169">
        <v>0</v>
      </c>
      <c r="ET24" s="169">
        <v>0</v>
      </c>
      <c r="EU24" s="169">
        <v>0</v>
      </c>
      <c r="EV24" s="169">
        <v>0</v>
      </c>
      <c r="EW24" s="169">
        <v>0</v>
      </c>
      <c r="EX24" s="169">
        <v>0</v>
      </c>
      <c r="EY24" s="169">
        <v>0</v>
      </c>
      <c r="EZ24" s="169">
        <v>0</v>
      </c>
      <c r="FA24" s="169">
        <v>0</v>
      </c>
      <c r="FB24" s="171"/>
      <c r="FC24" s="171"/>
      <c r="FD24" s="169">
        <v>0</v>
      </c>
      <c r="FE24" s="169">
        <v>0</v>
      </c>
      <c r="FF24" s="169">
        <v>0</v>
      </c>
      <c r="FG24" s="169">
        <v>0</v>
      </c>
      <c r="FH24" s="169">
        <v>0</v>
      </c>
      <c r="FI24" s="169">
        <v>0</v>
      </c>
      <c r="FJ24" s="169">
        <v>0</v>
      </c>
      <c r="FK24" s="169">
        <v>0</v>
      </c>
      <c r="FL24" s="169">
        <v>0</v>
      </c>
      <c r="FM24" s="169">
        <v>0</v>
      </c>
      <c r="FN24" s="169">
        <v>0</v>
      </c>
      <c r="FO24" s="168">
        <v>0</v>
      </c>
      <c r="FP24" s="169">
        <v>0</v>
      </c>
      <c r="FQ24" s="169">
        <v>0</v>
      </c>
      <c r="FR24" s="169">
        <v>0</v>
      </c>
      <c r="FS24" s="169">
        <v>0</v>
      </c>
      <c r="FT24" s="169">
        <v>0</v>
      </c>
      <c r="FU24" s="169">
        <v>0</v>
      </c>
      <c r="FV24" s="169">
        <v>0</v>
      </c>
      <c r="FW24" s="169">
        <v>0</v>
      </c>
      <c r="FX24" s="169">
        <v>0</v>
      </c>
      <c r="FY24" s="169">
        <v>0</v>
      </c>
      <c r="FZ24" s="169">
        <v>0</v>
      </c>
      <c r="GA24" s="169">
        <v>0</v>
      </c>
      <c r="GB24" s="169">
        <v>0</v>
      </c>
      <c r="GC24" s="169">
        <v>0</v>
      </c>
      <c r="GD24" s="169">
        <v>0</v>
      </c>
      <c r="GE24" s="169">
        <v>0</v>
      </c>
      <c r="GF24" s="169">
        <v>0</v>
      </c>
      <c r="GG24" s="169">
        <v>0</v>
      </c>
      <c r="GH24" s="169">
        <v>0</v>
      </c>
      <c r="GI24" s="169">
        <v>0</v>
      </c>
      <c r="GJ24" s="169">
        <v>0</v>
      </c>
      <c r="GK24" s="169">
        <v>0</v>
      </c>
      <c r="GL24" s="169">
        <v>0</v>
      </c>
      <c r="GM24" s="169">
        <v>0</v>
      </c>
      <c r="GN24" s="169">
        <v>0</v>
      </c>
      <c r="GO24" s="169">
        <v>0</v>
      </c>
      <c r="GP24" s="169">
        <v>0</v>
      </c>
      <c r="GQ24" s="169">
        <v>0</v>
      </c>
      <c r="GR24" s="169">
        <v>0</v>
      </c>
      <c r="GS24" s="169">
        <v>0</v>
      </c>
      <c r="GT24" s="169">
        <v>0</v>
      </c>
      <c r="GU24" s="169">
        <v>0</v>
      </c>
      <c r="GV24" s="169">
        <v>0</v>
      </c>
      <c r="GW24" s="169">
        <v>0</v>
      </c>
      <c r="GX24" s="169">
        <v>0</v>
      </c>
      <c r="GY24" s="169">
        <v>0</v>
      </c>
      <c r="GZ24" s="171"/>
      <c r="HA24" s="169">
        <f t="shared" si="19"/>
        <v>15833.333333333334</v>
      </c>
      <c r="HB24" s="169">
        <f t="shared" si="20"/>
        <v>31666.666666666668</v>
      </c>
      <c r="HC24" s="169">
        <f t="shared" si="21"/>
        <v>31666.666666666668</v>
      </c>
      <c r="HD24" s="169">
        <f t="shared" si="22"/>
        <v>31666.666666666668</v>
      </c>
      <c r="HE24" s="169">
        <f t="shared" si="23"/>
        <v>31666.666666666668</v>
      </c>
      <c r="HF24" s="169">
        <f t="shared" si="24"/>
        <v>31666.666666666668</v>
      </c>
      <c r="HG24" s="169">
        <f t="shared" si="25"/>
        <v>15833.333333333334</v>
      </c>
      <c r="HH24" s="169">
        <f t="shared" si="26"/>
        <v>0</v>
      </c>
      <c r="HI24" s="169">
        <f t="shared" si="27"/>
        <v>0</v>
      </c>
      <c r="HJ24" s="169">
        <f t="shared" si="28"/>
        <v>0</v>
      </c>
      <c r="HK24" s="169">
        <f t="shared" si="29"/>
        <v>0</v>
      </c>
      <c r="HL24" s="169">
        <f t="shared" si="30"/>
        <v>0</v>
      </c>
      <c r="HM24" s="169">
        <f t="shared" si="31"/>
        <v>0</v>
      </c>
      <c r="HN24" s="169">
        <f t="shared" si="32"/>
        <v>0</v>
      </c>
      <c r="HO24" s="169">
        <f t="shared" si="33"/>
        <v>0</v>
      </c>
      <c r="HP24" s="169">
        <f t="shared" si="34"/>
        <v>0</v>
      </c>
      <c r="HQ24" s="169">
        <f t="shared" si="35"/>
        <v>0</v>
      </c>
      <c r="HR24" s="169">
        <f t="shared" si="36"/>
        <v>0</v>
      </c>
      <c r="HS24" s="169">
        <f t="shared" si="37"/>
        <v>0</v>
      </c>
      <c r="HT24" s="169">
        <f t="shared" si="38"/>
        <v>0</v>
      </c>
      <c r="HU24" s="169">
        <f t="shared" si="39"/>
        <v>0</v>
      </c>
      <c r="HV24" s="169">
        <f t="shared" si="40"/>
        <v>0</v>
      </c>
      <c r="HW24" s="169">
        <f t="shared" si="41"/>
        <v>0</v>
      </c>
      <c r="HX24" s="169">
        <f t="shared" si="42"/>
        <v>0</v>
      </c>
      <c r="HY24" s="169">
        <f t="shared" si="43"/>
        <v>0</v>
      </c>
      <c r="HZ24" s="169">
        <f t="shared" si="44"/>
        <v>0</v>
      </c>
      <c r="IA24" s="169">
        <f t="shared" si="45"/>
        <v>0</v>
      </c>
      <c r="IB24" s="169">
        <f t="shared" si="46"/>
        <v>0</v>
      </c>
      <c r="IC24" s="169">
        <f t="shared" si="47"/>
        <v>0</v>
      </c>
      <c r="ID24" s="169">
        <f t="shared" si="48"/>
        <v>0</v>
      </c>
      <c r="IE24" s="169">
        <f t="shared" si="49"/>
        <v>0</v>
      </c>
      <c r="IF24" s="169">
        <f t="shared" si="50"/>
        <v>0</v>
      </c>
      <c r="IG24" s="169">
        <f t="shared" si="51"/>
        <v>0</v>
      </c>
      <c r="IH24" s="169">
        <f t="shared" si="52"/>
        <v>0</v>
      </c>
      <c r="II24" s="169">
        <f t="shared" si="53"/>
        <v>0</v>
      </c>
      <c r="IJ24" s="169">
        <f t="shared" si="54"/>
        <v>0</v>
      </c>
      <c r="IK24" s="169"/>
      <c r="IL24" s="172">
        <f t="shared" si="55"/>
        <v>0</v>
      </c>
      <c r="IM24" s="172">
        <f t="shared" si="55"/>
        <v>0</v>
      </c>
      <c r="IN24" s="172">
        <f t="shared" si="55"/>
        <v>0</v>
      </c>
      <c r="IO24" s="172">
        <f t="shared" si="55"/>
        <v>0</v>
      </c>
      <c r="IP24" s="172">
        <f t="shared" si="56"/>
        <v>0</v>
      </c>
      <c r="IQ24" s="172">
        <f t="shared" si="57"/>
        <v>0</v>
      </c>
      <c r="IR24" s="172">
        <f t="shared" si="58"/>
        <v>0</v>
      </c>
      <c r="IS24" s="172">
        <f t="shared" si="59"/>
        <v>0</v>
      </c>
      <c r="IT24" s="172">
        <f t="shared" si="60"/>
        <v>0</v>
      </c>
      <c r="IU24" s="172">
        <f t="shared" si="61"/>
        <v>0</v>
      </c>
      <c r="IV24" s="172">
        <f t="shared" si="62"/>
        <v>0</v>
      </c>
      <c r="IW24" s="172">
        <f t="shared" si="63"/>
        <v>0</v>
      </c>
      <c r="IX24" s="172">
        <f t="shared" si="64"/>
        <v>0</v>
      </c>
      <c r="IY24" s="172">
        <f t="shared" si="65"/>
        <v>0</v>
      </c>
      <c r="IZ24" s="172">
        <f t="shared" si="66"/>
        <v>0</v>
      </c>
      <c r="JA24" s="172">
        <f t="shared" si="67"/>
        <v>0</v>
      </c>
      <c r="JB24" s="172">
        <f t="shared" si="68"/>
        <v>0</v>
      </c>
      <c r="JC24" s="172">
        <f t="shared" si="69"/>
        <v>0</v>
      </c>
      <c r="JD24" s="172">
        <f t="shared" si="70"/>
        <v>0</v>
      </c>
      <c r="JE24" s="172">
        <f t="shared" si="71"/>
        <v>0</v>
      </c>
      <c r="JF24" s="172">
        <f t="shared" si="72"/>
        <v>0</v>
      </c>
      <c r="JG24" s="172">
        <f t="shared" si="73"/>
        <v>0</v>
      </c>
      <c r="JH24" s="172">
        <f t="shared" si="74"/>
        <v>0</v>
      </c>
      <c r="JI24" s="172">
        <f t="shared" si="75"/>
        <v>0</v>
      </c>
      <c r="JJ24" s="172">
        <f t="shared" si="76"/>
        <v>0</v>
      </c>
      <c r="JK24" s="172">
        <f t="shared" si="77"/>
        <v>0</v>
      </c>
      <c r="JL24" s="172">
        <f t="shared" si="78"/>
        <v>0</v>
      </c>
      <c r="JM24" s="172">
        <f t="shared" si="79"/>
        <v>0</v>
      </c>
      <c r="JN24" s="172">
        <f t="shared" si="80"/>
        <v>0</v>
      </c>
      <c r="JO24" s="172">
        <f t="shared" si="81"/>
        <v>0</v>
      </c>
      <c r="JP24" s="172">
        <f t="shared" si="82"/>
        <v>0</v>
      </c>
      <c r="JQ24" s="172">
        <f t="shared" si="83"/>
        <v>0</v>
      </c>
      <c r="JR24" s="172">
        <f t="shared" si="84"/>
        <v>0</v>
      </c>
      <c r="JS24" s="172">
        <f t="shared" si="85"/>
        <v>0</v>
      </c>
      <c r="JT24" s="172">
        <f t="shared" si="86"/>
        <v>0</v>
      </c>
      <c r="JU24" s="172">
        <f t="shared" si="87"/>
        <v>0</v>
      </c>
      <c r="JV24" s="172">
        <f t="shared" si="88"/>
        <v>0</v>
      </c>
      <c r="JW24" s="172">
        <f t="shared" si="89"/>
        <v>0</v>
      </c>
      <c r="JX24" s="172">
        <f t="shared" si="90"/>
        <v>0</v>
      </c>
      <c r="JY24" s="172">
        <f t="shared" si="91"/>
        <v>0</v>
      </c>
      <c r="JZ24" s="172">
        <f t="shared" si="92"/>
        <v>0</v>
      </c>
      <c r="KA24" s="172">
        <f t="shared" si="93"/>
        <v>0</v>
      </c>
      <c r="KB24" s="172">
        <f t="shared" si="94"/>
        <v>0</v>
      </c>
      <c r="KC24" s="172">
        <f t="shared" si="95"/>
        <v>0</v>
      </c>
      <c r="KD24" s="172">
        <f t="shared" si="96"/>
        <v>0</v>
      </c>
      <c r="KE24" s="172">
        <f t="shared" si="97"/>
        <v>0</v>
      </c>
      <c r="KF24" s="172">
        <f t="shared" si="98"/>
        <v>0</v>
      </c>
      <c r="KG24" s="172">
        <f t="shared" si="99"/>
        <v>0</v>
      </c>
    </row>
    <row r="25" spans="2:293" ht="12.75" customHeight="1" outlineLevel="1" x14ac:dyDescent="0.3">
      <c r="B25" s="155" t="s">
        <v>104</v>
      </c>
      <c r="C25" s="155"/>
      <c r="D25" s="466" t="s">
        <v>127</v>
      </c>
      <c r="E25" s="155" t="s">
        <v>674</v>
      </c>
      <c r="F25" s="155">
        <v>2021</v>
      </c>
      <c r="G25" s="156">
        <v>44592</v>
      </c>
      <c r="H25" s="155">
        <f t="shared" si="17"/>
        <v>2022</v>
      </c>
      <c r="I25" s="155" t="s">
        <v>675</v>
      </c>
      <c r="J25" s="174"/>
      <c r="K25" s="174"/>
      <c r="L25" s="174">
        <v>300000</v>
      </c>
      <c r="M25" s="161">
        <f t="shared" si="100"/>
        <v>120000</v>
      </c>
      <c r="N25" s="161">
        <f t="shared" si="101"/>
        <v>120000</v>
      </c>
      <c r="O25" s="175">
        <f t="shared" si="103"/>
        <v>7</v>
      </c>
      <c r="P25" s="161"/>
      <c r="Q25" s="161">
        <f t="shared" si="18"/>
        <v>120000</v>
      </c>
      <c r="R25" s="161">
        <f t="shared" si="18"/>
        <v>0</v>
      </c>
      <c r="S25" s="161">
        <f t="shared" si="18"/>
        <v>0</v>
      </c>
      <c r="T25" s="161"/>
      <c r="U25" s="166"/>
      <c r="V25" s="161">
        <f t="shared" si="102"/>
        <v>0</v>
      </c>
      <c r="W25" s="167"/>
      <c r="X25" s="169">
        <v>10000</v>
      </c>
      <c r="Y25" s="169">
        <v>20000</v>
      </c>
      <c r="Z25" s="169">
        <v>20000</v>
      </c>
      <c r="AA25" s="169">
        <v>20000</v>
      </c>
      <c r="AB25" s="169">
        <v>20000</v>
      </c>
      <c r="AC25" s="169">
        <v>20000</v>
      </c>
      <c r="AD25" s="169">
        <v>10000</v>
      </c>
      <c r="AE25" s="169">
        <v>0</v>
      </c>
      <c r="AF25" s="169">
        <v>0</v>
      </c>
      <c r="AG25" s="169">
        <v>0</v>
      </c>
      <c r="AH25" s="169">
        <v>0</v>
      </c>
      <c r="AI25" s="169">
        <v>0</v>
      </c>
      <c r="AJ25" s="169">
        <v>0</v>
      </c>
      <c r="AK25" s="169">
        <v>0</v>
      </c>
      <c r="AL25" s="169">
        <v>0</v>
      </c>
      <c r="AM25" s="169">
        <v>0</v>
      </c>
      <c r="AN25" s="169">
        <v>0</v>
      </c>
      <c r="AO25" s="169">
        <v>0</v>
      </c>
      <c r="AP25" s="169">
        <v>0</v>
      </c>
      <c r="AQ25" s="169">
        <v>0</v>
      </c>
      <c r="AR25" s="169">
        <v>0</v>
      </c>
      <c r="AS25" s="169">
        <v>0</v>
      </c>
      <c r="AT25" s="169">
        <v>0</v>
      </c>
      <c r="AU25" s="169">
        <v>0</v>
      </c>
      <c r="AV25" s="169">
        <v>0</v>
      </c>
      <c r="AW25" s="169">
        <v>0</v>
      </c>
      <c r="AX25" s="169">
        <v>0</v>
      </c>
      <c r="AY25" s="169">
        <v>0</v>
      </c>
      <c r="AZ25" s="169">
        <v>0</v>
      </c>
      <c r="BA25" s="169">
        <v>0</v>
      </c>
      <c r="BB25" s="169">
        <v>0</v>
      </c>
      <c r="BC25" s="169">
        <v>0</v>
      </c>
      <c r="BD25" s="169">
        <v>0</v>
      </c>
      <c r="BE25" s="169">
        <v>0</v>
      </c>
      <c r="BF25" s="169">
        <v>0</v>
      </c>
      <c r="BG25" s="169">
        <v>0</v>
      </c>
      <c r="BH25" s="169"/>
      <c r="BI25" s="169">
        <v>0</v>
      </c>
      <c r="BJ25" s="169">
        <v>0</v>
      </c>
      <c r="BK25" s="169">
        <v>0</v>
      </c>
      <c r="BL25" s="169">
        <v>0</v>
      </c>
      <c r="BM25" s="169">
        <v>0</v>
      </c>
      <c r="BN25" s="169">
        <v>0</v>
      </c>
      <c r="BO25" s="169">
        <v>0</v>
      </c>
      <c r="BP25" s="169">
        <v>0</v>
      </c>
      <c r="BQ25" s="169">
        <v>0</v>
      </c>
      <c r="BR25" s="169">
        <v>0</v>
      </c>
      <c r="BS25" s="169">
        <v>0</v>
      </c>
      <c r="BT25" s="169">
        <v>0</v>
      </c>
      <c r="BU25" s="169">
        <v>0</v>
      </c>
      <c r="BV25" s="169">
        <v>0</v>
      </c>
      <c r="BW25" s="169">
        <v>0</v>
      </c>
      <c r="BX25" s="169">
        <v>0</v>
      </c>
      <c r="BY25" s="169">
        <v>0</v>
      </c>
      <c r="BZ25" s="169">
        <v>0</v>
      </c>
      <c r="CA25" s="169">
        <v>0</v>
      </c>
      <c r="CB25" s="169">
        <v>0</v>
      </c>
      <c r="CC25" s="169">
        <v>0</v>
      </c>
      <c r="CD25" s="169">
        <v>0</v>
      </c>
      <c r="CE25" s="169">
        <v>0</v>
      </c>
      <c r="CF25" s="169">
        <v>0</v>
      </c>
      <c r="CG25" s="169">
        <v>0</v>
      </c>
      <c r="CH25" s="169">
        <v>0</v>
      </c>
      <c r="CI25" s="169">
        <v>0</v>
      </c>
      <c r="CJ25" s="169">
        <v>0</v>
      </c>
      <c r="CK25" s="169">
        <v>0</v>
      </c>
      <c r="CL25" s="169">
        <v>0</v>
      </c>
      <c r="CM25" s="169">
        <v>0</v>
      </c>
      <c r="CN25" s="169">
        <v>0</v>
      </c>
      <c r="CO25" s="169">
        <v>0</v>
      </c>
      <c r="CP25" s="169">
        <v>0</v>
      </c>
      <c r="CQ25" s="169">
        <v>0</v>
      </c>
      <c r="CR25" s="169">
        <v>0</v>
      </c>
      <c r="CS25" s="169">
        <v>0</v>
      </c>
      <c r="CT25" s="169">
        <v>0</v>
      </c>
      <c r="CU25" s="169">
        <v>0</v>
      </c>
      <c r="CV25" s="169">
        <v>0</v>
      </c>
      <c r="CW25" s="169">
        <v>0</v>
      </c>
      <c r="CX25" s="169">
        <v>0</v>
      </c>
      <c r="CY25" s="169">
        <v>0</v>
      </c>
      <c r="CZ25" s="169">
        <v>0</v>
      </c>
      <c r="DA25" s="169">
        <v>0</v>
      </c>
      <c r="DB25" s="169">
        <v>0</v>
      </c>
      <c r="DC25" s="169">
        <v>0</v>
      </c>
      <c r="DD25" s="169">
        <v>0</v>
      </c>
      <c r="DE25" s="171"/>
      <c r="DF25" s="169">
        <v>0</v>
      </c>
      <c r="DG25" s="169">
        <v>0</v>
      </c>
      <c r="DH25" s="169">
        <v>0</v>
      </c>
      <c r="DI25" s="169">
        <v>0</v>
      </c>
      <c r="DJ25" s="169">
        <v>0</v>
      </c>
      <c r="DK25" s="169">
        <v>0</v>
      </c>
      <c r="DL25" s="169">
        <v>0</v>
      </c>
      <c r="DM25" s="169">
        <v>0</v>
      </c>
      <c r="DN25" s="169">
        <v>0</v>
      </c>
      <c r="DO25" s="169">
        <v>0</v>
      </c>
      <c r="DP25" s="169">
        <v>0</v>
      </c>
      <c r="DQ25" s="169">
        <v>0</v>
      </c>
      <c r="DR25" s="169">
        <v>0</v>
      </c>
      <c r="DS25" s="169">
        <v>0</v>
      </c>
      <c r="DT25" s="169">
        <v>0</v>
      </c>
      <c r="DU25" s="169">
        <v>0</v>
      </c>
      <c r="DV25" s="169">
        <v>0</v>
      </c>
      <c r="DW25" s="169">
        <v>0</v>
      </c>
      <c r="DX25" s="169">
        <v>0</v>
      </c>
      <c r="DY25" s="169">
        <v>0</v>
      </c>
      <c r="DZ25" s="169">
        <v>0</v>
      </c>
      <c r="EA25" s="169">
        <v>0</v>
      </c>
      <c r="EB25" s="169">
        <v>0</v>
      </c>
      <c r="EC25" s="169">
        <v>0</v>
      </c>
      <c r="ED25" s="169">
        <v>0</v>
      </c>
      <c r="EE25" s="169">
        <v>0</v>
      </c>
      <c r="EF25" s="169">
        <v>0</v>
      </c>
      <c r="EG25" s="169">
        <v>0</v>
      </c>
      <c r="EH25" s="169">
        <v>0</v>
      </c>
      <c r="EI25" s="169">
        <v>0</v>
      </c>
      <c r="EJ25" s="169">
        <v>0</v>
      </c>
      <c r="EK25" s="169">
        <v>0</v>
      </c>
      <c r="EL25" s="169">
        <v>0</v>
      </c>
      <c r="EM25" s="169">
        <v>0</v>
      </c>
      <c r="EN25" s="169">
        <v>0</v>
      </c>
      <c r="EO25" s="169">
        <v>0</v>
      </c>
      <c r="EP25" s="169">
        <v>0</v>
      </c>
      <c r="EQ25" s="169">
        <v>0</v>
      </c>
      <c r="ER25" s="169">
        <v>0</v>
      </c>
      <c r="ES25" s="169">
        <v>0</v>
      </c>
      <c r="ET25" s="169">
        <v>0</v>
      </c>
      <c r="EU25" s="169">
        <v>0</v>
      </c>
      <c r="EV25" s="169">
        <v>0</v>
      </c>
      <c r="EW25" s="169">
        <v>0</v>
      </c>
      <c r="EX25" s="169">
        <v>0</v>
      </c>
      <c r="EY25" s="169">
        <v>0</v>
      </c>
      <c r="EZ25" s="169">
        <v>0</v>
      </c>
      <c r="FA25" s="169">
        <v>0</v>
      </c>
      <c r="FB25" s="171"/>
      <c r="FC25" s="171"/>
      <c r="FD25" s="169">
        <v>0</v>
      </c>
      <c r="FE25" s="169">
        <v>0</v>
      </c>
      <c r="FF25" s="169">
        <v>0</v>
      </c>
      <c r="FG25" s="169">
        <v>0</v>
      </c>
      <c r="FH25" s="169">
        <v>0</v>
      </c>
      <c r="FI25" s="169">
        <v>0</v>
      </c>
      <c r="FJ25" s="169">
        <v>0</v>
      </c>
      <c r="FK25" s="169">
        <v>0</v>
      </c>
      <c r="FL25" s="169">
        <v>0</v>
      </c>
      <c r="FM25" s="169">
        <v>0</v>
      </c>
      <c r="FN25" s="169">
        <v>0</v>
      </c>
      <c r="FO25" s="168">
        <v>0</v>
      </c>
      <c r="FP25" s="169">
        <v>0</v>
      </c>
      <c r="FQ25" s="169">
        <v>0</v>
      </c>
      <c r="FR25" s="169">
        <v>0</v>
      </c>
      <c r="FS25" s="169">
        <v>0</v>
      </c>
      <c r="FT25" s="169">
        <v>0</v>
      </c>
      <c r="FU25" s="169">
        <v>0</v>
      </c>
      <c r="FV25" s="169">
        <v>0</v>
      </c>
      <c r="FW25" s="169">
        <v>0</v>
      </c>
      <c r="FX25" s="169">
        <v>0</v>
      </c>
      <c r="FY25" s="169">
        <v>0</v>
      </c>
      <c r="FZ25" s="169">
        <v>0</v>
      </c>
      <c r="GA25" s="169">
        <v>0</v>
      </c>
      <c r="GB25" s="169">
        <v>0</v>
      </c>
      <c r="GC25" s="169">
        <v>0</v>
      </c>
      <c r="GD25" s="169">
        <v>0</v>
      </c>
      <c r="GE25" s="169">
        <v>0</v>
      </c>
      <c r="GF25" s="169">
        <v>0</v>
      </c>
      <c r="GG25" s="169">
        <v>0</v>
      </c>
      <c r="GH25" s="169">
        <v>0</v>
      </c>
      <c r="GI25" s="169">
        <v>0</v>
      </c>
      <c r="GJ25" s="169">
        <v>0</v>
      </c>
      <c r="GK25" s="169">
        <v>0</v>
      </c>
      <c r="GL25" s="169">
        <v>0</v>
      </c>
      <c r="GM25" s="169">
        <v>0</v>
      </c>
      <c r="GN25" s="169">
        <v>0</v>
      </c>
      <c r="GO25" s="169">
        <v>0</v>
      </c>
      <c r="GP25" s="169">
        <v>0</v>
      </c>
      <c r="GQ25" s="169">
        <v>0</v>
      </c>
      <c r="GR25" s="169">
        <v>0</v>
      </c>
      <c r="GS25" s="169">
        <v>0</v>
      </c>
      <c r="GT25" s="169">
        <v>0</v>
      </c>
      <c r="GU25" s="169">
        <v>0</v>
      </c>
      <c r="GV25" s="169">
        <v>0</v>
      </c>
      <c r="GW25" s="169">
        <v>0</v>
      </c>
      <c r="GX25" s="169">
        <v>0</v>
      </c>
      <c r="GY25" s="169">
        <v>0</v>
      </c>
      <c r="GZ25" s="171"/>
      <c r="HA25" s="169">
        <f t="shared" si="19"/>
        <v>10000</v>
      </c>
      <c r="HB25" s="169">
        <f t="shared" si="20"/>
        <v>20000</v>
      </c>
      <c r="HC25" s="169">
        <f t="shared" si="21"/>
        <v>20000</v>
      </c>
      <c r="HD25" s="169">
        <f t="shared" si="22"/>
        <v>20000</v>
      </c>
      <c r="HE25" s="169">
        <f t="shared" si="23"/>
        <v>20000</v>
      </c>
      <c r="HF25" s="169">
        <f t="shared" si="24"/>
        <v>20000</v>
      </c>
      <c r="HG25" s="169">
        <f t="shared" si="25"/>
        <v>10000</v>
      </c>
      <c r="HH25" s="169">
        <f t="shared" si="26"/>
        <v>0</v>
      </c>
      <c r="HI25" s="169">
        <f t="shared" si="27"/>
        <v>0</v>
      </c>
      <c r="HJ25" s="169">
        <f t="shared" si="28"/>
        <v>0</v>
      </c>
      <c r="HK25" s="169">
        <f t="shared" si="29"/>
        <v>0</v>
      </c>
      <c r="HL25" s="169">
        <f t="shared" si="30"/>
        <v>0</v>
      </c>
      <c r="HM25" s="169">
        <f t="shared" si="31"/>
        <v>0</v>
      </c>
      <c r="HN25" s="169">
        <f t="shared" si="32"/>
        <v>0</v>
      </c>
      <c r="HO25" s="169">
        <f t="shared" si="33"/>
        <v>0</v>
      </c>
      <c r="HP25" s="169">
        <f t="shared" si="34"/>
        <v>0</v>
      </c>
      <c r="HQ25" s="169">
        <f t="shared" si="35"/>
        <v>0</v>
      </c>
      <c r="HR25" s="169">
        <f t="shared" si="36"/>
        <v>0</v>
      </c>
      <c r="HS25" s="169">
        <f t="shared" si="37"/>
        <v>0</v>
      </c>
      <c r="HT25" s="169">
        <f t="shared" si="38"/>
        <v>0</v>
      </c>
      <c r="HU25" s="169">
        <f t="shared" si="39"/>
        <v>0</v>
      </c>
      <c r="HV25" s="169">
        <f t="shared" si="40"/>
        <v>0</v>
      </c>
      <c r="HW25" s="169">
        <f t="shared" si="41"/>
        <v>0</v>
      </c>
      <c r="HX25" s="169">
        <f t="shared" si="42"/>
        <v>0</v>
      </c>
      <c r="HY25" s="169">
        <f t="shared" si="43"/>
        <v>0</v>
      </c>
      <c r="HZ25" s="169">
        <f t="shared" si="44"/>
        <v>0</v>
      </c>
      <c r="IA25" s="169">
        <f t="shared" si="45"/>
        <v>0</v>
      </c>
      <c r="IB25" s="169">
        <f t="shared" si="46"/>
        <v>0</v>
      </c>
      <c r="IC25" s="169">
        <f t="shared" si="47"/>
        <v>0</v>
      </c>
      <c r="ID25" s="169">
        <f t="shared" si="48"/>
        <v>0</v>
      </c>
      <c r="IE25" s="169">
        <f t="shared" si="49"/>
        <v>0</v>
      </c>
      <c r="IF25" s="169">
        <f t="shared" si="50"/>
        <v>0</v>
      </c>
      <c r="IG25" s="169">
        <f t="shared" si="51"/>
        <v>0</v>
      </c>
      <c r="IH25" s="169">
        <f t="shared" si="52"/>
        <v>0</v>
      </c>
      <c r="II25" s="169">
        <f t="shared" si="53"/>
        <v>0</v>
      </c>
      <c r="IJ25" s="169">
        <f t="shared" si="54"/>
        <v>0</v>
      </c>
      <c r="IK25" s="169"/>
      <c r="IL25" s="172">
        <f t="shared" si="55"/>
        <v>0</v>
      </c>
      <c r="IM25" s="172">
        <f t="shared" si="55"/>
        <v>0</v>
      </c>
      <c r="IN25" s="172">
        <f t="shared" si="55"/>
        <v>0</v>
      </c>
      <c r="IO25" s="172">
        <f t="shared" si="55"/>
        <v>0</v>
      </c>
      <c r="IP25" s="172">
        <f t="shared" si="56"/>
        <v>0</v>
      </c>
      <c r="IQ25" s="172">
        <f t="shared" si="57"/>
        <v>0</v>
      </c>
      <c r="IR25" s="172">
        <f t="shared" si="58"/>
        <v>0</v>
      </c>
      <c r="IS25" s="172">
        <f t="shared" si="59"/>
        <v>0</v>
      </c>
      <c r="IT25" s="172">
        <f t="shared" si="60"/>
        <v>0</v>
      </c>
      <c r="IU25" s="172">
        <f t="shared" si="61"/>
        <v>0</v>
      </c>
      <c r="IV25" s="172">
        <f t="shared" si="62"/>
        <v>0</v>
      </c>
      <c r="IW25" s="172">
        <f t="shared" si="63"/>
        <v>0</v>
      </c>
      <c r="IX25" s="172">
        <f t="shared" si="64"/>
        <v>0</v>
      </c>
      <c r="IY25" s="172">
        <f t="shared" si="65"/>
        <v>0</v>
      </c>
      <c r="IZ25" s="172">
        <f t="shared" si="66"/>
        <v>0</v>
      </c>
      <c r="JA25" s="172">
        <f t="shared" si="67"/>
        <v>0</v>
      </c>
      <c r="JB25" s="172">
        <f t="shared" si="68"/>
        <v>0</v>
      </c>
      <c r="JC25" s="172">
        <f t="shared" si="69"/>
        <v>0</v>
      </c>
      <c r="JD25" s="172">
        <f t="shared" si="70"/>
        <v>0</v>
      </c>
      <c r="JE25" s="172">
        <f t="shared" si="71"/>
        <v>0</v>
      </c>
      <c r="JF25" s="172">
        <f t="shared" si="72"/>
        <v>0</v>
      </c>
      <c r="JG25" s="172">
        <f t="shared" si="73"/>
        <v>0</v>
      </c>
      <c r="JH25" s="172">
        <f t="shared" si="74"/>
        <v>0</v>
      </c>
      <c r="JI25" s="172">
        <f t="shared" si="75"/>
        <v>0</v>
      </c>
      <c r="JJ25" s="172">
        <f t="shared" si="76"/>
        <v>0</v>
      </c>
      <c r="JK25" s="172">
        <f t="shared" si="77"/>
        <v>0</v>
      </c>
      <c r="JL25" s="172">
        <f t="shared" si="78"/>
        <v>0</v>
      </c>
      <c r="JM25" s="172">
        <f t="shared" si="79"/>
        <v>0</v>
      </c>
      <c r="JN25" s="172">
        <f t="shared" si="80"/>
        <v>0</v>
      </c>
      <c r="JO25" s="172">
        <f t="shared" si="81"/>
        <v>0</v>
      </c>
      <c r="JP25" s="172">
        <f t="shared" si="82"/>
        <v>0</v>
      </c>
      <c r="JQ25" s="172">
        <f t="shared" si="83"/>
        <v>0</v>
      </c>
      <c r="JR25" s="172">
        <f t="shared" si="84"/>
        <v>0</v>
      </c>
      <c r="JS25" s="172">
        <f t="shared" si="85"/>
        <v>0</v>
      </c>
      <c r="JT25" s="172">
        <f t="shared" si="86"/>
        <v>0</v>
      </c>
      <c r="JU25" s="172">
        <f t="shared" si="87"/>
        <v>0</v>
      </c>
      <c r="JV25" s="172">
        <f t="shared" si="88"/>
        <v>0</v>
      </c>
      <c r="JW25" s="172">
        <f t="shared" si="89"/>
        <v>0</v>
      </c>
      <c r="JX25" s="172">
        <f t="shared" si="90"/>
        <v>0</v>
      </c>
      <c r="JY25" s="172">
        <f t="shared" si="91"/>
        <v>0</v>
      </c>
      <c r="JZ25" s="172">
        <f t="shared" si="92"/>
        <v>0</v>
      </c>
      <c r="KA25" s="172">
        <f t="shared" si="93"/>
        <v>0</v>
      </c>
      <c r="KB25" s="172">
        <f t="shared" si="94"/>
        <v>0</v>
      </c>
      <c r="KC25" s="172">
        <f t="shared" si="95"/>
        <v>0</v>
      </c>
      <c r="KD25" s="172">
        <f t="shared" si="96"/>
        <v>0</v>
      </c>
      <c r="KE25" s="172">
        <f t="shared" si="97"/>
        <v>0</v>
      </c>
      <c r="KF25" s="172">
        <f t="shared" si="98"/>
        <v>0</v>
      </c>
      <c r="KG25" s="172">
        <f t="shared" si="99"/>
        <v>0</v>
      </c>
    </row>
    <row r="26" spans="2:293" ht="12.75" customHeight="1" outlineLevel="1" x14ac:dyDescent="0.3">
      <c r="B26" s="155" t="s">
        <v>125</v>
      </c>
      <c r="C26" s="155"/>
      <c r="D26" s="466" t="s">
        <v>154</v>
      </c>
      <c r="E26" s="155" t="s">
        <v>674</v>
      </c>
      <c r="F26" s="155">
        <v>2021</v>
      </c>
      <c r="G26" s="156">
        <v>44620</v>
      </c>
      <c r="H26" s="155">
        <f t="shared" si="17"/>
        <v>2022</v>
      </c>
      <c r="I26" s="155" t="s">
        <v>676</v>
      </c>
      <c r="J26" s="174"/>
      <c r="K26" s="174"/>
      <c r="L26" s="174">
        <v>525000</v>
      </c>
      <c r="M26" s="161">
        <f t="shared" si="100"/>
        <v>525000</v>
      </c>
      <c r="N26" s="161">
        <f t="shared" si="101"/>
        <v>525000</v>
      </c>
      <c r="O26" s="175">
        <f t="shared" si="103"/>
        <v>7</v>
      </c>
      <c r="P26" s="161"/>
      <c r="Q26" s="161">
        <f t="shared" si="18"/>
        <v>525000</v>
      </c>
      <c r="R26" s="161">
        <f t="shared" si="18"/>
        <v>0</v>
      </c>
      <c r="S26" s="161">
        <f t="shared" si="18"/>
        <v>0</v>
      </c>
      <c r="T26" s="161"/>
      <c r="U26" s="166"/>
      <c r="V26" s="161">
        <f t="shared" si="102"/>
        <v>0</v>
      </c>
      <c r="W26" s="167"/>
      <c r="X26" s="168">
        <v>0</v>
      </c>
      <c r="Y26" s="168">
        <v>43750</v>
      </c>
      <c r="Z26" s="168">
        <v>87500</v>
      </c>
      <c r="AA26" s="168">
        <v>87500</v>
      </c>
      <c r="AB26" s="168">
        <v>87500</v>
      </c>
      <c r="AC26" s="168">
        <v>87500</v>
      </c>
      <c r="AD26" s="168">
        <v>87500</v>
      </c>
      <c r="AE26" s="168">
        <v>43750</v>
      </c>
      <c r="AF26" s="168">
        <v>0</v>
      </c>
      <c r="AG26" s="168">
        <v>0</v>
      </c>
      <c r="AH26" s="168">
        <v>0</v>
      </c>
      <c r="AI26" s="168">
        <v>0</v>
      </c>
      <c r="AJ26" s="168">
        <v>0</v>
      </c>
      <c r="AK26" s="168">
        <v>0</v>
      </c>
      <c r="AL26" s="168">
        <v>0</v>
      </c>
      <c r="AM26" s="168">
        <v>0</v>
      </c>
      <c r="AN26" s="168">
        <v>0</v>
      </c>
      <c r="AO26" s="168">
        <v>0</v>
      </c>
      <c r="AP26" s="168">
        <v>0</v>
      </c>
      <c r="AQ26" s="168">
        <v>0</v>
      </c>
      <c r="AR26" s="168">
        <v>0</v>
      </c>
      <c r="AS26" s="168">
        <v>0</v>
      </c>
      <c r="AT26" s="168">
        <v>0</v>
      </c>
      <c r="AU26" s="168">
        <v>0</v>
      </c>
      <c r="AV26" s="168">
        <v>0</v>
      </c>
      <c r="AW26" s="168">
        <v>0</v>
      </c>
      <c r="AX26" s="168">
        <v>0</v>
      </c>
      <c r="AY26" s="168">
        <v>0</v>
      </c>
      <c r="AZ26" s="168">
        <v>0</v>
      </c>
      <c r="BA26" s="168">
        <v>0</v>
      </c>
      <c r="BB26" s="168">
        <v>0</v>
      </c>
      <c r="BC26" s="168">
        <v>0</v>
      </c>
      <c r="BD26" s="168">
        <v>0</v>
      </c>
      <c r="BE26" s="168">
        <v>0</v>
      </c>
      <c r="BF26" s="168">
        <v>0</v>
      </c>
      <c r="BG26" s="168">
        <v>0</v>
      </c>
      <c r="BH26" s="169"/>
      <c r="BI26" s="168">
        <v>0</v>
      </c>
      <c r="BJ26" s="168">
        <v>0</v>
      </c>
      <c r="BK26" s="168">
        <v>0</v>
      </c>
      <c r="BL26" s="168">
        <v>0</v>
      </c>
      <c r="BM26" s="168">
        <v>0</v>
      </c>
      <c r="BN26" s="168">
        <v>0</v>
      </c>
      <c r="BO26" s="168">
        <v>0</v>
      </c>
      <c r="BP26" s="168">
        <v>0</v>
      </c>
      <c r="BQ26" s="168">
        <v>0</v>
      </c>
      <c r="BR26" s="168">
        <v>0</v>
      </c>
      <c r="BS26" s="168">
        <v>0</v>
      </c>
      <c r="BT26" s="168">
        <v>0</v>
      </c>
      <c r="BU26" s="168">
        <v>0</v>
      </c>
      <c r="BV26" s="168">
        <v>0</v>
      </c>
      <c r="BW26" s="168">
        <v>0</v>
      </c>
      <c r="BX26" s="168">
        <v>0</v>
      </c>
      <c r="BY26" s="168">
        <v>0</v>
      </c>
      <c r="BZ26" s="168">
        <v>0</v>
      </c>
      <c r="CA26" s="168">
        <v>0</v>
      </c>
      <c r="CB26" s="168">
        <v>0</v>
      </c>
      <c r="CC26" s="168">
        <v>0</v>
      </c>
      <c r="CD26" s="168">
        <v>0</v>
      </c>
      <c r="CE26" s="168">
        <v>0</v>
      </c>
      <c r="CF26" s="168">
        <v>0</v>
      </c>
      <c r="CG26" s="168">
        <v>0</v>
      </c>
      <c r="CH26" s="168">
        <v>0</v>
      </c>
      <c r="CI26" s="168">
        <v>0</v>
      </c>
      <c r="CJ26" s="168">
        <v>0</v>
      </c>
      <c r="CK26" s="168">
        <v>0</v>
      </c>
      <c r="CL26" s="168">
        <v>0</v>
      </c>
      <c r="CM26" s="168">
        <v>0</v>
      </c>
      <c r="CN26" s="168">
        <v>0</v>
      </c>
      <c r="CO26" s="168">
        <v>0</v>
      </c>
      <c r="CP26" s="168">
        <v>0</v>
      </c>
      <c r="CQ26" s="168">
        <v>0</v>
      </c>
      <c r="CR26" s="168">
        <v>0</v>
      </c>
      <c r="CS26" s="168">
        <v>0</v>
      </c>
      <c r="CT26" s="168">
        <v>0</v>
      </c>
      <c r="CU26" s="168">
        <v>0</v>
      </c>
      <c r="CV26" s="168">
        <v>0</v>
      </c>
      <c r="CW26" s="168">
        <v>0</v>
      </c>
      <c r="CX26" s="168">
        <v>0</v>
      </c>
      <c r="CY26" s="168">
        <v>0</v>
      </c>
      <c r="CZ26" s="168">
        <v>0</v>
      </c>
      <c r="DA26" s="168">
        <v>0</v>
      </c>
      <c r="DB26" s="168">
        <v>0</v>
      </c>
      <c r="DC26" s="168">
        <v>0</v>
      </c>
      <c r="DD26" s="168">
        <v>0</v>
      </c>
      <c r="DE26" s="171"/>
      <c r="DF26" s="168">
        <v>0</v>
      </c>
      <c r="DG26" s="168">
        <v>0</v>
      </c>
      <c r="DH26" s="168">
        <v>0</v>
      </c>
      <c r="DI26" s="168">
        <v>0</v>
      </c>
      <c r="DJ26" s="168">
        <v>0</v>
      </c>
      <c r="DK26" s="168">
        <v>0</v>
      </c>
      <c r="DL26" s="168">
        <v>0</v>
      </c>
      <c r="DM26" s="168">
        <v>0</v>
      </c>
      <c r="DN26" s="168">
        <v>0</v>
      </c>
      <c r="DO26" s="168">
        <v>0</v>
      </c>
      <c r="DP26" s="168">
        <v>0</v>
      </c>
      <c r="DQ26" s="168">
        <v>0</v>
      </c>
      <c r="DR26" s="168">
        <v>0</v>
      </c>
      <c r="DS26" s="168">
        <v>0</v>
      </c>
      <c r="DT26" s="168">
        <v>0</v>
      </c>
      <c r="DU26" s="168">
        <v>0</v>
      </c>
      <c r="DV26" s="168">
        <v>0</v>
      </c>
      <c r="DW26" s="168">
        <v>0</v>
      </c>
      <c r="DX26" s="168">
        <v>0</v>
      </c>
      <c r="DY26" s="168">
        <v>0</v>
      </c>
      <c r="DZ26" s="168">
        <v>0</v>
      </c>
      <c r="EA26" s="168">
        <v>0</v>
      </c>
      <c r="EB26" s="168">
        <v>0</v>
      </c>
      <c r="EC26" s="168">
        <v>0</v>
      </c>
      <c r="ED26" s="168">
        <v>0</v>
      </c>
      <c r="EE26" s="168">
        <v>0</v>
      </c>
      <c r="EF26" s="168">
        <v>0</v>
      </c>
      <c r="EG26" s="168">
        <v>0</v>
      </c>
      <c r="EH26" s="168">
        <v>0</v>
      </c>
      <c r="EI26" s="168">
        <v>0</v>
      </c>
      <c r="EJ26" s="168">
        <v>0</v>
      </c>
      <c r="EK26" s="168">
        <v>0</v>
      </c>
      <c r="EL26" s="168">
        <v>0</v>
      </c>
      <c r="EM26" s="168">
        <v>0</v>
      </c>
      <c r="EN26" s="168">
        <v>0</v>
      </c>
      <c r="EO26" s="168">
        <v>0</v>
      </c>
      <c r="EP26" s="168">
        <v>0</v>
      </c>
      <c r="EQ26" s="168">
        <v>0</v>
      </c>
      <c r="ER26" s="168">
        <v>0</v>
      </c>
      <c r="ES26" s="168">
        <v>0</v>
      </c>
      <c r="ET26" s="168">
        <v>0</v>
      </c>
      <c r="EU26" s="168">
        <v>0</v>
      </c>
      <c r="EV26" s="168">
        <v>0</v>
      </c>
      <c r="EW26" s="168">
        <v>0</v>
      </c>
      <c r="EX26" s="168">
        <v>0</v>
      </c>
      <c r="EY26" s="168">
        <v>0</v>
      </c>
      <c r="EZ26" s="168">
        <v>0</v>
      </c>
      <c r="FA26" s="168">
        <v>0</v>
      </c>
      <c r="FB26" s="171"/>
      <c r="FC26" s="171"/>
      <c r="FD26" s="168">
        <v>0</v>
      </c>
      <c r="FE26" s="168">
        <v>0</v>
      </c>
      <c r="FF26" s="168">
        <v>0</v>
      </c>
      <c r="FG26" s="168">
        <v>0</v>
      </c>
      <c r="FH26" s="168">
        <v>0</v>
      </c>
      <c r="FI26" s="168">
        <v>0</v>
      </c>
      <c r="FJ26" s="168">
        <v>0</v>
      </c>
      <c r="FK26" s="168">
        <v>0</v>
      </c>
      <c r="FL26" s="168">
        <v>0</v>
      </c>
      <c r="FM26" s="168">
        <v>0</v>
      </c>
      <c r="FN26" s="168">
        <v>0</v>
      </c>
      <c r="FO26" s="168">
        <v>0</v>
      </c>
      <c r="FP26" s="168">
        <v>0</v>
      </c>
      <c r="FQ26" s="168">
        <v>0</v>
      </c>
      <c r="FR26" s="168">
        <v>0</v>
      </c>
      <c r="FS26" s="168">
        <v>0</v>
      </c>
      <c r="FT26" s="168">
        <v>0</v>
      </c>
      <c r="FU26" s="168">
        <v>0</v>
      </c>
      <c r="FV26" s="168">
        <v>0</v>
      </c>
      <c r="FW26" s="168">
        <v>0</v>
      </c>
      <c r="FX26" s="168">
        <v>0</v>
      </c>
      <c r="FY26" s="168">
        <v>0</v>
      </c>
      <c r="FZ26" s="168">
        <v>0</v>
      </c>
      <c r="GA26" s="168">
        <v>0</v>
      </c>
      <c r="GB26" s="168">
        <v>0</v>
      </c>
      <c r="GC26" s="168">
        <v>0</v>
      </c>
      <c r="GD26" s="168">
        <v>0</v>
      </c>
      <c r="GE26" s="168">
        <v>0</v>
      </c>
      <c r="GF26" s="168">
        <v>0</v>
      </c>
      <c r="GG26" s="168">
        <v>0</v>
      </c>
      <c r="GH26" s="168">
        <v>0</v>
      </c>
      <c r="GI26" s="168">
        <v>0</v>
      </c>
      <c r="GJ26" s="168">
        <v>0</v>
      </c>
      <c r="GK26" s="168">
        <v>0</v>
      </c>
      <c r="GL26" s="168">
        <v>0</v>
      </c>
      <c r="GM26" s="168">
        <v>0</v>
      </c>
      <c r="GN26" s="168">
        <v>0</v>
      </c>
      <c r="GO26" s="168">
        <v>0</v>
      </c>
      <c r="GP26" s="168">
        <v>0</v>
      </c>
      <c r="GQ26" s="168">
        <v>0</v>
      </c>
      <c r="GR26" s="168">
        <v>0</v>
      </c>
      <c r="GS26" s="168">
        <v>0</v>
      </c>
      <c r="GT26" s="168">
        <v>0</v>
      </c>
      <c r="GU26" s="168">
        <v>0</v>
      </c>
      <c r="GV26" s="168">
        <v>0</v>
      </c>
      <c r="GW26" s="168">
        <v>0</v>
      </c>
      <c r="GX26" s="168">
        <v>0</v>
      </c>
      <c r="GY26" s="168">
        <v>0</v>
      </c>
      <c r="GZ26" s="171"/>
      <c r="HA26" s="168">
        <f t="shared" si="19"/>
        <v>0</v>
      </c>
      <c r="HB26" s="168">
        <f t="shared" si="20"/>
        <v>43750</v>
      </c>
      <c r="HC26" s="168">
        <f t="shared" si="21"/>
        <v>87500</v>
      </c>
      <c r="HD26" s="168">
        <f t="shared" si="22"/>
        <v>87500</v>
      </c>
      <c r="HE26" s="168">
        <f t="shared" si="23"/>
        <v>87500</v>
      </c>
      <c r="HF26" s="168">
        <f t="shared" si="24"/>
        <v>87500</v>
      </c>
      <c r="HG26" s="168">
        <f t="shared" si="25"/>
        <v>87500</v>
      </c>
      <c r="HH26" s="168">
        <f t="shared" si="26"/>
        <v>43750</v>
      </c>
      <c r="HI26" s="168">
        <f t="shared" si="27"/>
        <v>0</v>
      </c>
      <c r="HJ26" s="168">
        <f t="shared" si="28"/>
        <v>0</v>
      </c>
      <c r="HK26" s="168">
        <f t="shared" si="29"/>
        <v>0</v>
      </c>
      <c r="HL26" s="168">
        <f t="shared" si="30"/>
        <v>0</v>
      </c>
      <c r="HM26" s="168">
        <f t="shared" si="31"/>
        <v>0</v>
      </c>
      <c r="HN26" s="168">
        <f t="shared" si="32"/>
        <v>0</v>
      </c>
      <c r="HO26" s="168">
        <f t="shared" si="33"/>
        <v>0</v>
      </c>
      <c r="HP26" s="168">
        <f t="shared" si="34"/>
        <v>0</v>
      </c>
      <c r="HQ26" s="168">
        <f t="shared" si="35"/>
        <v>0</v>
      </c>
      <c r="HR26" s="168">
        <f t="shared" si="36"/>
        <v>0</v>
      </c>
      <c r="HS26" s="168">
        <f t="shared" si="37"/>
        <v>0</v>
      </c>
      <c r="HT26" s="168">
        <f t="shared" si="38"/>
        <v>0</v>
      </c>
      <c r="HU26" s="168">
        <f t="shared" si="39"/>
        <v>0</v>
      </c>
      <c r="HV26" s="168">
        <f t="shared" si="40"/>
        <v>0</v>
      </c>
      <c r="HW26" s="168">
        <f t="shared" si="41"/>
        <v>0</v>
      </c>
      <c r="HX26" s="168">
        <f t="shared" si="42"/>
        <v>0</v>
      </c>
      <c r="HY26" s="168">
        <f t="shared" si="43"/>
        <v>0</v>
      </c>
      <c r="HZ26" s="168">
        <f t="shared" si="44"/>
        <v>0</v>
      </c>
      <c r="IA26" s="168">
        <f t="shared" si="45"/>
        <v>0</v>
      </c>
      <c r="IB26" s="168">
        <f t="shared" si="46"/>
        <v>0</v>
      </c>
      <c r="IC26" s="168">
        <f t="shared" si="47"/>
        <v>0</v>
      </c>
      <c r="ID26" s="168">
        <f t="shared" si="48"/>
        <v>0</v>
      </c>
      <c r="IE26" s="168">
        <f t="shared" si="49"/>
        <v>0</v>
      </c>
      <c r="IF26" s="168">
        <f t="shared" si="50"/>
        <v>0</v>
      </c>
      <c r="IG26" s="168">
        <f t="shared" si="51"/>
        <v>0</v>
      </c>
      <c r="IH26" s="168">
        <f t="shared" si="52"/>
        <v>0</v>
      </c>
      <c r="II26" s="168">
        <f t="shared" si="53"/>
        <v>0</v>
      </c>
      <c r="IJ26" s="168">
        <f t="shared" si="54"/>
        <v>0</v>
      </c>
      <c r="IK26" s="169"/>
      <c r="IL26" s="170">
        <f t="shared" si="55"/>
        <v>0</v>
      </c>
      <c r="IM26" s="170">
        <f t="shared" si="55"/>
        <v>0</v>
      </c>
      <c r="IN26" s="170">
        <f t="shared" si="55"/>
        <v>0</v>
      </c>
      <c r="IO26" s="170">
        <f t="shared" si="55"/>
        <v>0</v>
      </c>
      <c r="IP26" s="170">
        <f t="shared" si="56"/>
        <v>0</v>
      </c>
      <c r="IQ26" s="170">
        <f t="shared" si="57"/>
        <v>0</v>
      </c>
      <c r="IR26" s="170">
        <f t="shared" si="58"/>
        <v>0</v>
      </c>
      <c r="IS26" s="170">
        <f t="shared" si="59"/>
        <v>0</v>
      </c>
      <c r="IT26" s="170">
        <f t="shared" si="60"/>
        <v>0</v>
      </c>
      <c r="IU26" s="170">
        <f t="shared" si="61"/>
        <v>0</v>
      </c>
      <c r="IV26" s="170">
        <f t="shared" si="62"/>
        <v>0</v>
      </c>
      <c r="IW26" s="170">
        <f t="shared" si="63"/>
        <v>0</v>
      </c>
      <c r="IX26" s="170">
        <f t="shared" si="64"/>
        <v>0</v>
      </c>
      <c r="IY26" s="170">
        <f t="shared" si="65"/>
        <v>0</v>
      </c>
      <c r="IZ26" s="170">
        <f t="shared" si="66"/>
        <v>0</v>
      </c>
      <c r="JA26" s="170">
        <f t="shared" si="67"/>
        <v>0</v>
      </c>
      <c r="JB26" s="170">
        <f t="shared" si="68"/>
        <v>0</v>
      </c>
      <c r="JC26" s="170">
        <f t="shared" si="69"/>
        <v>0</v>
      </c>
      <c r="JD26" s="170">
        <f t="shared" si="70"/>
        <v>0</v>
      </c>
      <c r="JE26" s="170">
        <f t="shared" si="71"/>
        <v>0</v>
      </c>
      <c r="JF26" s="170">
        <f t="shared" si="72"/>
        <v>0</v>
      </c>
      <c r="JG26" s="170">
        <f t="shared" si="73"/>
        <v>0</v>
      </c>
      <c r="JH26" s="170">
        <f t="shared" si="74"/>
        <v>0</v>
      </c>
      <c r="JI26" s="170">
        <f t="shared" si="75"/>
        <v>0</v>
      </c>
      <c r="JJ26" s="170">
        <f t="shared" si="76"/>
        <v>0</v>
      </c>
      <c r="JK26" s="170">
        <f t="shared" si="77"/>
        <v>0</v>
      </c>
      <c r="JL26" s="170">
        <f t="shared" si="78"/>
        <v>0</v>
      </c>
      <c r="JM26" s="170">
        <f t="shared" si="79"/>
        <v>0</v>
      </c>
      <c r="JN26" s="170">
        <f t="shared" si="80"/>
        <v>0</v>
      </c>
      <c r="JO26" s="170">
        <f t="shared" si="81"/>
        <v>0</v>
      </c>
      <c r="JP26" s="170">
        <f t="shared" si="82"/>
        <v>0</v>
      </c>
      <c r="JQ26" s="170">
        <f t="shared" si="83"/>
        <v>0</v>
      </c>
      <c r="JR26" s="170">
        <f t="shared" si="84"/>
        <v>0</v>
      </c>
      <c r="JS26" s="170">
        <f t="shared" si="85"/>
        <v>0</v>
      </c>
      <c r="JT26" s="170">
        <f t="shared" si="86"/>
        <v>0</v>
      </c>
      <c r="JU26" s="170">
        <f t="shared" si="87"/>
        <v>0</v>
      </c>
      <c r="JV26" s="170">
        <f t="shared" si="88"/>
        <v>0</v>
      </c>
      <c r="JW26" s="170">
        <f t="shared" si="89"/>
        <v>0</v>
      </c>
      <c r="JX26" s="170">
        <f t="shared" si="90"/>
        <v>0</v>
      </c>
      <c r="JY26" s="170">
        <f t="shared" si="91"/>
        <v>0</v>
      </c>
      <c r="JZ26" s="170">
        <f t="shared" si="92"/>
        <v>0</v>
      </c>
      <c r="KA26" s="170">
        <f t="shared" si="93"/>
        <v>0</v>
      </c>
      <c r="KB26" s="170">
        <f t="shared" si="94"/>
        <v>0</v>
      </c>
      <c r="KC26" s="170">
        <f t="shared" si="95"/>
        <v>0</v>
      </c>
      <c r="KD26" s="170">
        <f t="shared" si="96"/>
        <v>0</v>
      </c>
      <c r="KE26" s="170">
        <f t="shared" si="97"/>
        <v>0</v>
      </c>
      <c r="KF26" s="170">
        <f t="shared" si="98"/>
        <v>0</v>
      </c>
      <c r="KG26" s="170">
        <f t="shared" si="99"/>
        <v>0</v>
      </c>
    </row>
    <row r="27" spans="2:293" ht="12.75" customHeight="1" outlineLevel="1" x14ac:dyDescent="0.3">
      <c r="B27" s="155" t="s">
        <v>104</v>
      </c>
      <c r="C27" s="155"/>
      <c r="D27" s="466" t="s">
        <v>63</v>
      </c>
      <c r="E27" s="155" t="s">
        <v>677</v>
      </c>
      <c r="F27" s="155">
        <v>2021</v>
      </c>
      <c r="G27" s="156">
        <v>44651</v>
      </c>
      <c r="H27" s="155">
        <f t="shared" si="17"/>
        <v>2022</v>
      </c>
      <c r="I27" s="155" t="s">
        <v>675</v>
      </c>
      <c r="J27" s="174"/>
      <c r="K27" s="174"/>
      <c r="L27" s="174">
        <v>200000</v>
      </c>
      <c r="M27" s="161">
        <f t="shared" si="100"/>
        <v>421911.99</v>
      </c>
      <c r="N27" s="161">
        <f t="shared" si="101"/>
        <v>421911.99</v>
      </c>
      <c r="O27" s="175">
        <f t="shared" si="103"/>
        <v>8</v>
      </c>
      <c r="P27" s="161"/>
      <c r="Q27" s="161">
        <f t="shared" si="18"/>
        <v>150000</v>
      </c>
      <c r="R27" s="161">
        <f t="shared" si="18"/>
        <v>271911.99</v>
      </c>
      <c r="S27" s="161">
        <f t="shared" si="18"/>
        <v>0</v>
      </c>
      <c r="T27" s="161"/>
      <c r="U27" s="166"/>
      <c r="V27" s="161">
        <f t="shared" si="102"/>
        <v>0</v>
      </c>
      <c r="W27" s="167"/>
      <c r="X27" s="168">
        <v>0</v>
      </c>
      <c r="Y27" s="168">
        <v>0</v>
      </c>
      <c r="Z27" s="168">
        <v>12500</v>
      </c>
      <c r="AA27" s="168">
        <v>25000</v>
      </c>
      <c r="AB27" s="168">
        <v>25000</v>
      </c>
      <c r="AC27" s="168">
        <v>25000</v>
      </c>
      <c r="AD27" s="168">
        <v>25000</v>
      </c>
      <c r="AE27" s="168">
        <v>25000</v>
      </c>
      <c r="AF27" s="168">
        <v>12500</v>
      </c>
      <c r="AG27" s="168">
        <v>0</v>
      </c>
      <c r="AH27" s="168">
        <v>0</v>
      </c>
      <c r="AI27" s="168">
        <v>0</v>
      </c>
      <c r="AJ27" s="168">
        <v>0</v>
      </c>
      <c r="AK27" s="168">
        <v>0</v>
      </c>
      <c r="AL27" s="168">
        <v>0</v>
      </c>
      <c r="AM27" s="168">
        <v>0</v>
      </c>
      <c r="AN27" s="168">
        <v>271911.99</v>
      </c>
      <c r="AO27" s="168">
        <v>0</v>
      </c>
      <c r="AP27" s="168">
        <v>0</v>
      </c>
      <c r="AQ27" s="168">
        <v>0</v>
      </c>
      <c r="AR27" s="168">
        <v>0</v>
      </c>
      <c r="AS27" s="168">
        <v>0</v>
      </c>
      <c r="AT27" s="168">
        <v>0</v>
      </c>
      <c r="AU27" s="168">
        <v>0</v>
      </c>
      <c r="AV27" s="168">
        <v>0</v>
      </c>
      <c r="AW27" s="168">
        <v>0</v>
      </c>
      <c r="AX27" s="168">
        <v>0</v>
      </c>
      <c r="AY27" s="168">
        <v>0</v>
      </c>
      <c r="AZ27" s="168">
        <v>0</v>
      </c>
      <c r="BA27" s="168">
        <v>0</v>
      </c>
      <c r="BB27" s="168">
        <v>0</v>
      </c>
      <c r="BC27" s="168">
        <v>0</v>
      </c>
      <c r="BD27" s="168">
        <v>0</v>
      </c>
      <c r="BE27" s="168">
        <v>0</v>
      </c>
      <c r="BF27" s="168">
        <v>0</v>
      </c>
      <c r="BG27" s="168">
        <v>0</v>
      </c>
      <c r="BH27" s="169"/>
      <c r="BI27" s="168">
        <v>0</v>
      </c>
      <c r="BJ27" s="168">
        <v>0</v>
      </c>
      <c r="BK27" s="168">
        <v>0</v>
      </c>
      <c r="BL27" s="168">
        <v>0</v>
      </c>
      <c r="BM27" s="168">
        <v>0</v>
      </c>
      <c r="BN27" s="168">
        <v>0</v>
      </c>
      <c r="BO27" s="168">
        <v>0</v>
      </c>
      <c r="BP27" s="168">
        <v>0</v>
      </c>
      <c r="BQ27" s="168">
        <v>0</v>
      </c>
      <c r="BR27" s="168">
        <v>0</v>
      </c>
      <c r="BS27" s="168">
        <v>0</v>
      </c>
      <c r="BT27" s="168">
        <v>0</v>
      </c>
      <c r="BU27" s="168">
        <v>0</v>
      </c>
      <c r="BV27" s="168">
        <v>0</v>
      </c>
      <c r="BW27" s="168">
        <v>0</v>
      </c>
      <c r="BX27" s="168">
        <v>0</v>
      </c>
      <c r="BY27" s="168">
        <v>0</v>
      </c>
      <c r="BZ27" s="168">
        <v>0</v>
      </c>
      <c r="CA27" s="168">
        <v>0</v>
      </c>
      <c r="CB27" s="168">
        <v>0</v>
      </c>
      <c r="CC27" s="168">
        <v>0</v>
      </c>
      <c r="CD27" s="168">
        <v>0</v>
      </c>
      <c r="CE27" s="168">
        <v>0</v>
      </c>
      <c r="CF27" s="168">
        <v>0</v>
      </c>
      <c r="CG27" s="168">
        <v>0</v>
      </c>
      <c r="CH27" s="168">
        <v>0</v>
      </c>
      <c r="CI27" s="168">
        <v>0</v>
      </c>
      <c r="CJ27" s="168">
        <v>0</v>
      </c>
      <c r="CK27" s="168">
        <v>0</v>
      </c>
      <c r="CL27" s="168">
        <v>0</v>
      </c>
      <c r="CM27" s="168">
        <v>0</v>
      </c>
      <c r="CN27" s="168">
        <v>0</v>
      </c>
      <c r="CO27" s="168">
        <v>0</v>
      </c>
      <c r="CP27" s="168">
        <v>0</v>
      </c>
      <c r="CQ27" s="168">
        <v>0</v>
      </c>
      <c r="CR27" s="168">
        <v>0</v>
      </c>
      <c r="CS27" s="168">
        <v>0</v>
      </c>
      <c r="CT27" s="168">
        <v>0</v>
      </c>
      <c r="CU27" s="168">
        <v>0</v>
      </c>
      <c r="CV27" s="168">
        <v>0</v>
      </c>
      <c r="CW27" s="168">
        <v>0</v>
      </c>
      <c r="CX27" s="168">
        <v>0</v>
      </c>
      <c r="CY27" s="168">
        <v>0</v>
      </c>
      <c r="CZ27" s="168">
        <v>0</v>
      </c>
      <c r="DA27" s="168">
        <v>0</v>
      </c>
      <c r="DB27" s="168">
        <v>0</v>
      </c>
      <c r="DC27" s="168">
        <v>0</v>
      </c>
      <c r="DD27" s="168">
        <v>0</v>
      </c>
      <c r="DE27" s="171"/>
      <c r="DF27" s="168">
        <v>0</v>
      </c>
      <c r="DG27" s="168">
        <v>0</v>
      </c>
      <c r="DH27" s="168">
        <v>0</v>
      </c>
      <c r="DI27" s="168">
        <v>0</v>
      </c>
      <c r="DJ27" s="168">
        <v>0</v>
      </c>
      <c r="DK27" s="168">
        <v>0</v>
      </c>
      <c r="DL27" s="168">
        <v>0</v>
      </c>
      <c r="DM27" s="168">
        <v>0</v>
      </c>
      <c r="DN27" s="168">
        <v>0</v>
      </c>
      <c r="DO27" s="168">
        <v>0</v>
      </c>
      <c r="DP27" s="168">
        <v>0</v>
      </c>
      <c r="DQ27" s="168">
        <v>0</v>
      </c>
      <c r="DR27" s="168">
        <v>0</v>
      </c>
      <c r="DS27" s="168">
        <v>0</v>
      </c>
      <c r="DT27" s="168">
        <v>0</v>
      </c>
      <c r="DU27" s="168">
        <v>0</v>
      </c>
      <c r="DV27" s="168">
        <v>0</v>
      </c>
      <c r="DW27" s="168">
        <v>0</v>
      </c>
      <c r="DX27" s="168">
        <v>0</v>
      </c>
      <c r="DY27" s="168">
        <v>0</v>
      </c>
      <c r="DZ27" s="168">
        <v>0</v>
      </c>
      <c r="EA27" s="168">
        <v>0</v>
      </c>
      <c r="EB27" s="168">
        <v>0</v>
      </c>
      <c r="EC27" s="168">
        <v>0</v>
      </c>
      <c r="ED27" s="168">
        <v>0</v>
      </c>
      <c r="EE27" s="168">
        <v>0</v>
      </c>
      <c r="EF27" s="168">
        <v>0</v>
      </c>
      <c r="EG27" s="168">
        <v>0</v>
      </c>
      <c r="EH27" s="168">
        <v>0</v>
      </c>
      <c r="EI27" s="168">
        <v>0</v>
      </c>
      <c r="EJ27" s="168">
        <v>0</v>
      </c>
      <c r="EK27" s="168">
        <v>0</v>
      </c>
      <c r="EL27" s="168">
        <v>0</v>
      </c>
      <c r="EM27" s="168">
        <v>0</v>
      </c>
      <c r="EN27" s="168">
        <v>0</v>
      </c>
      <c r="EO27" s="168">
        <v>0</v>
      </c>
      <c r="EP27" s="168">
        <v>0</v>
      </c>
      <c r="EQ27" s="168">
        <v>0</v>
      </c>
      <c r="ER27" s="168">
        <v>0</v>
      </c>
      <c r="ES27" s="168">
        <v>0</v>
      </c>
      <c r="ET27" s="168">
        <v>0</v>
      </c>
      <c r="EU27" s="168">
        <v>0</v>
      </c>
      <c r="EV27" s="168">
        <v>0</v>
      </c>
      <c r="EW27" s="168">
        <v>0</v>
      </c>
      <c r="EX27" s="168">
        <v>0</v>
      </c>
      <c r="EY27" s="168">
        <v>0</v>
      </c>
      <c r="EZ27" s="168">
        <v>0</v>
      </c>
      <c r="FA27" s="168">
        <v>0</v>
      </c>
      <c r="FB27" s="171"/>
      <c r="FC27" s="171"/>
      <c r="FD27" s="168">
        <v>0</v>
      </c>
      <c r="FE27" s="168">
        <v>0</v>
      </c>
      <c r="FF27" s="168">
        <v>0</v>
      </c>
      <c r="FG27" s="168">
        <v>0</v>
      </c>
      <c r="FH27" s="168">
        <v>0</v>
      </c>
      <c r="FI27" s="168">
        <v>0</v>
      </c>
      <c r="FJ27" s="168">
        <v>0</v>
      </c>
      <c r="FK27" s="168">
        <v>0</v>
      </c>
      <c r="FL27" s="168">
        <v>0</v>
      </c>
      <c r="FM27" s="168">
        <v>0</v>
      </c>
      <c r="FN27" s="168">
        <v>0</v>
      </c>
      <c r="FO27" s="168">
        <v>0</v>
      </c>
      <c r="FP27" s="168">
        <v>0</v>
      </c>
      <c r="FQ27" s="168">
        <v>0</v>
      </c>
      <c r="FR27" s="168">
        <v>0</v>
      </c>
      <c r="FS27" s="168">
        <v>0</v>
      </c>
      <c r="FT27" s="168">
        <v>0</v>
      </c>
      <c r="FU27" s="168">
        <v>0</v>
      </c>
      <c r="FV27" s="168">
        <v>0</v>
      </c>
      <c r="FW27" s="168">
        <v>0</v>
      </c>
      <c r="FX27" s="168">
        <v>0</v>
      </c>
      <c r="FY27" s="168">
        <v>0</v>
      </c>
      <c r="FZ27" s="168">
        <v>0</v>
      </c>
      <c r="GA27" s="168">
        <v>0</v>
      </c>
      <c r="GB27" s="168">
        <v>0</v>
      </c>
      <c r="GC27" s="168">
        <v>0</v>
      </c>
      <c r="GD27" s="168">
        <v>0</v>
      </c>
      <c r="GE27" s="168">
        <v>0</v>
      </c>
      <c r="GF27" s="168">
        <v>0</v>
      </c>
      <c r="GG27" s="168">
        <v>0</v>
      </c>
      <c r="GH27" s="168">
        <v>0</v>
      </c>
      <c r="GI27" s="168">
        <v>0</v>
      </c>
      <c r="GJ27" s="168">
        <v>0</v>
      </c>
      <c r="GK27" s="168">
        <v>0</v>
      </c>
      <c r="GL27" s="168">
        <v>0</v>
      </c>
      <c r="GM27" s="168">
        <v>0</v>
      </c>
      <c r="GN27" s="168">
        <v>0</v>
      </c>
      <c r="GO27" s="168">
        <v>0</v>
      </c>
      <c r="GP27" s="168">
        <v>0</v>
      </c>
      <c r="GQ27" s="168">
        <v>0</v>
      </c>
      <c r="GR27" s="168">
        <v>0</v>
      </c>
      <c r="GS27" s="168">
        <v>0</v>
      </c>
      <c r="GT27" s="168">
        <v>0</v>
      </c>
      <c r="GU27" s="168">
        <v>0</v>
      </c>
      <c r="GV27" s="168">
        <v>0</v>
      </c>
      <c r="GW27" s="168">
        <v>0</v>
      </c>
      <c r="GX27" s="168">
        <v>0</v>
      </c>
      <c r="GY27" s="168">
        <v>0</v>
      </c>
      <c r="GZ27" s="171"/>
      <c r="HA27" s="168">
        <f t="shared" si="19"/>
        <v>0</v>
      </c>
      <c r="HB27" s="168">
        <f t="shared" si="20"/>
        <v>0</v>
      </c>
      <c r="HC27" s="168">
        <f t="shared" si="21"/>
        <v>12500</v>
      </c>
      <c r="HD27" s="168">
        <f t="shared" si="22"/>
        <v>25000</v>
      </c>
      <c r="HE27" s="168">
        <f t="shared" si="23"/>
        <v>25000</v>
      </c>
      <c r="HF27" s="168">
        <f t="shared" si="24"/>
        <v>25000</v>
      </c>
      <c r="HG27" s="168">
        <f t="shared" si="25"/>
        <v>25000</v>
      </c>
      <c r="HH27" s="168">
        <f t="shared" si="26"/>
        <v>25000</v>
      </c>
      <c r="HI27" s="168">
        <f t="shared" si="27"/>
        <v>12500</v>
      </c>
      <c r="HJ27" s="168">
        <f t="shared" si="28"/>
        <v>0</v>
      </c>
      <c r="HK27" s="168">
        <f t="shared" si="29"/>
        <v>0</v>
      </c>
      <c r="HL27" s="168">
        <f t="shared" si="30"/>
        <v>0</v>
      </c>
      <c r="HM27" s="168">
        <f t="shared" si="31"/>
        <v>0</v>
      </c>
      <c r="HN27" s="168">
        <f t="shared" si="32"/>
        <v>0</v>
      </c>
      <c r="HO27" s="168">
        <f t="shared" si="33"/>
        <v>0</v>
      </c>
      <c r="HP27" s="168">
        <f t="shared" si="34"/>
        <v>0</v>
      </c>
      <c r="HQ27" s="168">
        <f t="shared" si="35"/>
        <v>271911.99</v>
      </c>
      <c r="HR27" s="168">
        <f t="shared" si="36"/>
        <v>0</v>
      </c>
      <c r="HS27" s="168">
        <f t="shared" si="37"/>
        <v>0</v>
      </c>
      <c r="HT27" s="168">
        <f t="shared" si="38"/>
        <v>0</v>
      </c>
      <c r="HU27" s="168">
        <f t="shared" si="39"/>
        <v>0</v>
      </c>
      <c r="HV27" s="168">
        <f t="shared" si="40"/>
        <v>0</v>
      </c>
      <c r="HW27" s="168">
        <f t="shared" si="41"/>
        <v>0</v>
      </c>
      <c r="HX27" s="168">
        <f t="shared" si="42"/>
        <v>0</v>
      </c>
      <c r="HY27" s="168">
        <f t="shared" si="43"/>
        <v>0</v>
      </c>
      <c r="HZ27" s="168">
        <f t="shared" si="44"/>
        <v>0</v>
      </c>
      <c r="IA27" s="168">
        <f t="shared" si="45"/>
        <v>0</v>
      </c>
      <c r="IB27" s="168">
        <f t="shared" si="46"/>
        <v>0</v>
      </c>
      <c r="IC27" s="168">
        <f t="shared" si="47"/>
        <v>0</v>
      </c>
      <c r="ID27" s="168">
        <f t="shared" si="48"/>
        <v>0</v>
      </c>
      <c r="IE27" s="168">
        <f t="shared" si="49"/>
        <v>0</v>
      </c>
      <c r="IF27" s="168">
        <f t="shared" si="50"/>
        <v>0</v>
      </c>
      <c r="IG27" s="168">
        <f t="shared" si="51"/>
        <v>0</v>
      </c>
      <c r="IH27" s="168">
        <f t="shared" si="52"/>
        <v>0</v>
      </c>
      <c r="II27" s="168">
        <f t="shared" si="53"/>
        <v>0</v>
      </c>
      <c r="IJ27" s="168">
        <f t="shared" si="54"/>
        <v>0</v>
      </c>
      <c r="IK27" s="169"/>
      <c r="IL27" s="170">
        <f t="shared" si="55"/>
        <v>0</v>
      </c>
      <c r="IM27" s="170">
        <f t="shared" si="55"/>
        <v>0</v>
      </c>
      <c r="IN27" s="170">
        <f t="shared" si="55"/>
        <v>0</v>
      </c>
      <c r="IO27" s="170">
        <f t="shared" si="55"/>
        <v>0</v>
      </c>
      <c r="IP27" s="170">
        <f t="shared" si="56"/>
        <v>0</v>
      </c>
      <c r="IQ27" s="170">
        <f t="shared" si="57"/>
        <v>0</v>
      </c>
      <c r="IR27" s="170">
        <f t="shared" si="58"/>
        <v>0</v>
      </c>
      <c r="IS27" s="170">
        <f t="shared" si="59"/>
        <v>0</v>
      </c>
      <c r="IT27" s="170">
        <f t="shared" si="60"/>
        <v>0</v>
      </c>
      <c r="IU27" s="170">
        <f t="shared" si="61"/>
        <v>0</v>
      </c>
      <c r="IV27" s="170">
        <f t="shared" si="62"/>
        <v>0</v>
      </c>
      <c r="IW27" s="170">
        <f t="shared" si="63"/>
        <v>0</v>
      </c>
      <c r="IX27" s="170">
        <f t="shared" si="64"/>
        <v>0</v>
      </c>
      <c r="IY27" s="170">
        <f t="shared" si="65"/>
        <v>0</v>
      </c>
      <c r="IZ27" s="170">
        <f t="shared" si="66"/>
        <v>0</v>
      </c>
      <c r="JA27" s="170">
        <f t="shared" si="67"/>
        <v>0</v>
      </c>
      <c r="JB27" s="170">
        <f t="shared" si="68"/>
        <v>0</v>
      </c>
      <c r="JC27" s="170">
        <f t="shared" si="69"/>
        <v>0</v>
      </c>
      <c r="JD27" s="170">
        <f t="shared" si="70"/>
        <v>0</v>
      </c>
      <c r="JE27" s="170">
        <f t="shared" si="71"/>
        <v>0</v>
      </c>
      <c r="JF27" s="170">
        <f t="shared" si="72"/>
        <v>0</v>
      </c>
      <c r="JG27" s="170">
        <f t="shared" si="73"/>
        <v>0</v>
      </c>
      <c r="JH27" s="170">
        <f t="shared" si="74"/>
        <v>0</v>
      </c>
      <c r="JI27" s="170">
        <f t="shared" si="75"/>
        <v>0</v>
      </c>
      <c r="JJ27" s="170">
        <f t="shared" si="76"/>
        <v>0</v>
      </c>
      <c r="JK27" s="170">
        <f t="shared" si="77"/>
        <v>0</v>
      </c>
      <c r="JL27" s="170">
        <f t="shared" si="78"/>
        <v>0</v>
      </c>
      <c r="JM27" s="170">
        <f t="shared" si="79"/>
        <v>0</v>
      </c>
      <c r="JN27" s="170">
        <f t="shared" si="80"/>
        <v>0</v>
      </c>
      <c r="JO27" s="170">
        <f t="shared" si="81"/>
        <v>0</v>
      </c>
      <c r="JP27" s="170">
        <f t="shared" si="82"/>
        <v>0</v>
      </c>
      <c r="JQ27" s="170">
        <f t="shared" si="83"/>
        <v>0</v>
      </c>
      <c r="JR27" s="170">
        <f t="shared" si="84"/>
        <v>0</v>
      </c>
      <c r="JS27" s="170">
        <f t="shared" si="85"/>
        <v>0</v>
      </c>
      <c r="JT27" s="170">
        <f t="shared" si="86"/>
        <v>0</v>
      </c>
      <c r="JU27" s="170">
        <f t="shared" si="87"/>
        <v>0</v>
      </c>
      <c r="JV27" s="170">
        <f t="shared" si="88"/>
        <v>0</v>
      </c>
      <c r="JW27" s="170">
        <f t="shared" si="89"/>
        <v>0</v>
      </c>
      <c r="JX27" s="170">
        <f t="shared" si="90"/>
        <v>0</v>
      </c>
      <c r="JY27" s="170">
        <f t="shared" si="91"/>
        <v>0</v>
      </c>
      <c r="JZ27" s="170">
        <f t="shared" si="92"/>
        <v>0</v>
      </c>
      <c r="KA27" s="170">
        <f t="shared" si="93"/>
        <v>0</v>
      </c>
      <c r="KB27" s="170">
        <f t="shared" si="94"/>
        <v>0</v>
      </c>
      <c r="KC27" s="170">
        <f t="shared" si="95"/>
        <v>0</v>
      </c>
      <c r="KD27" s="170">
        <f t="shared" si="96"/>
        <v>0</v>
      </c>
      <c r="KE27" s="170">
        <f t="shared" si="97"/>
        <v>0</v>
      </c>
      <c r="KF27" s="170">
        <f t="shared" si="98"/>
        <v>0</v>
      </c>
      <c r="KG27" s="170">
        <f t="shared" si="99"/>
        <v>0</v>
      </c>
    </row>
    <row r="28" spans="2:293" ht="12.75" customHeight="1" outlineLevel="1" x14ac:dyDescent="0.3">
      <c r="B28" s="155" t="s">
        <v>104</v>
      </c>
      <c r="C28" s="155"/>
      <c r="D28" s="466" t="s">
        <v>114</v>
      </c>
      <c r="E28" s="155" t="s">
        <v>674</v>
      </c>
      <c r="F28" s="155">
        <v>2021</v>
      </c>
      <c r="G28" s="156">
        <v>44651</v>
      </c>
      <c r="H28" s="155">
        <f t="shared" si="17"/>
        <v>2022</v>
      </c>
      <c r="I28" s="155" t="s">
        <v>675</v>
      </c>
      <c r="J28" s="174"/>
      <c r="K28" s="174"/>
      <c r="L28" s="174">
        <v>225000</v>
      </c>
      <c r="M28" s="161">
        <f t="shared" si="100"/>
        <v>225000</v>
      </c>
      <c r="N28" s="161">
        <f t="shared" si="101"/>
        <v>225000</v>
      </c>
      <c r="O28" s="175">
        <f t="shared" si="103"/>
        <v>7</v>
      </c>
      <c r="P28" s="161"/>
      <c r="Q28" s="161">
        <f t="shared" si="18"/>
        <v>225000</v>
      </c>
      <c r="R28" s="161">
        <f t="shared" si="18"/>
        <v>0</v>
      </c>
      <c r="S28" s="161">
        <f t="shared" si="18"/>
        <v>0</v>
      </c>
      <c r="T28" s="161"/>
      <c r="U28" s="166"/>
      <c r="V28" s="161">
        <f t="shared" si="102"/>
        <v>0</v>
      </c>
      <c r="W28" s="167"/>
      <c r="X28" s="168">
        <v>0</v>
      </c>
      <c r="Y28" s="168">
        <v>0</v>
      </c>
      <c r="Z28" s="168">
        <v>18750</v>
      </c>
      <c r="AA28" s="168">
        <v>37500</v>
      </c>
      <c r="AB28" s="168">
        <v>37500</v>
      </c>
      <c r="AC28" s="168">
        <v>37500</v>
      </c>
      <c r="AD28" s="168">
        <v>37500</v>
      </c>
      <c r="AE28" s="168">
        <v>37500</v>
      </c>
      <c r="AF28" s="168">
        <v>18750</v>
      </c>
      <c r="AG28" s="168">
        <v>0</v>
      </c>
      <c r="AH28" s="168">
        <v>0</v>
      </c>
      <c r="AI28" s="168">
        <v>0</v>
      </c>
      <c r="AJ28" s="168">
        <v>0</v>
      </c>
      <c r="AK28" s="168">
        <v>0</v>
      </c>
      <c r="AL28" s="168">
        <v>0</v>
      </c>
      <c r="AM28" s="168">
        <v>0</v>
      </c>
      <c r="AN28" s="168">
        <v>0</v>
      </c>
      <c r="AO28" s="168">
        <v>0</v>
      </c>
      <c r="AP28" s="168">
        <v>0</v>
      </c>
      <c r="AQ28" s="168">
        <v>0</v>
      </c>
      <c r="AR28" s="168">
        <v>0</v>
      </c>
      <c r="AS28" s="168">
        <v>0</v>
      </c>
      <c r="AT28" s="168">
        <v>0</v>
      </c>
      <c r="AU28" s="168">
        <v>0</v>
      </c>
      <c r="AV28" s="168">
        <v>0</v>
      </c>
      <c r="AW28" s="168">
        <v>0</v>
      </c>
      <c r="AX28" s="168">
        <v>0</v>
      </c>
      <c r="AY28" s="168">
        <v>0</v>
      </c>
      <c r="AZ28" s="168">
        <v>0</v>
      </c>
      <c r="BA28" s="168">
        <v>0</v>
      </c>
      <c r="BB28" s="168">
        <v>0</v>
      </c>
      <c r="BC28" s="168">
        <v>0</v>
      </c>
      <c r="BD28" s="168">
        <v>0</v>
      </c>
      <c r="BE28" s="168">
        <v>0</v>
      </c>
      <c r="BF28" s="168">
        <v>0</v>
      </c>
      <c r="BG28" s="168">
        <v>0</v>
      </c>
      <c r="BH28" s="169"/>
      <c r="BI28" s="168">
        <v>0</v>
      </c>
      <c r="BJ28" s="168">
        <v>0</v>
      </c>
      <c r="BK28" s="168">
        <v>0</v>
      </c>
      <c r="BL28" s="168">
        <v>0</v>
      </c>
      <c r="BM28" s="168">
        <v>0</v>
      </c>
      <c r="BN28" s="168">
        <v>0</v>
      </c>
      <c r="BO28" s="168">
        <v>0</v>
      </c>
      <c r="BP28" s="168">
        <v>0</v>
      </c>
      <c r="BQ28" s="168">
        <v>0</v>
      </c>
      <c r="BR28" s="168">
        <v>0</v>
      </c>
      <c r="BS28" s="168">
        <v>0</v>
      </c>
      <c r="BT28" s="168">
        <v>0</v>
      </c>
      <c r="BU28" s="168">
        <v>0</v>
      </c>
      <c r="BV28" s="168">
        <v>0</v>
      </c>
      <c r="BW28" s="168">
        <v>0</v>
      </c>
      <c r="BX28" s="168">
        <v>0</v>
      </c>
      <c r="BY28" s="168">
        <v>0</v>
      </c>
      <c r="BZ28" s="168">
        <v>0</v>
      </c>
      <c r="CA28" s="168">
        <v>0</v>
      </c>
      <c r="CB28" s="168">
        <v>0</v>
      </c>
      <c r="CC28" s="168">
        <v>0</v>
      </c>
      <c r="CD28" s="168">
        <v>0</v>
      </c>
      <c r="CE28" s="168">
        <v>0</v>
      </c>
      <c r="CF28" s="168">
        <v>0</v>
      </c>
      <c r="CG28" s="168">
        <v>0</v>
      </c>
      <c r="CH28" s="168">
        <v>0</v>
      </c>
      <c r="CI28" s="168">
        <v>0</v>
      </c>
      <c r="CJ28" s="168">
        <v>0</v>
      </c>
      <c r="CK28" s="168">
        <v>0</v>
      </c>
      <c r="CL28" s="168">
        <v>0</v>
      </c>
      <c r="CM28" s="168">
        <v>0</v>
      </c>
      <c r="CN28" s="168">
        <v>0</v>
      </c>
      <c r="CO28" s="168">
        <v>0</v>
      </c>
      <c r="CP28" s="168">
        <v>0</v>
      </c>
      <c r="CQ28" s="168">
        <v>0</v>
      </c>
      <c r="CR28" s="168">
        <v>0</v>
      </c>
      <c r="CS28" s="168">
        <v>0</v>
      </c>
      <c r="CT28" s="168">
        <v>0</v>
      </c>
      <c r="CU28" s="168">
        <v>0</v>
      </c>
      <c r="CV28" s="168">
        <v>0</v>
      </c>
      <c r="CW28" s="168">
        <v>0</v>
      </c>
      <c r="CX28" s="168">
        <v>0</v>
      </c>
      <c r="CY28" s="168">
        <v>0</v>
      </c>
      <c r="CZ28" s="168">
        <v>0</v>
      </c>
      <c r="DA28" s="168">
        <v>0</v>
      </c>
      <c r="DB28" s="168">
        <v>0</v>
      </c>
      <c r="DC28" s="168">
        <v>0</v>
      </c>
      <c r="DD28" s="168">
        <v>0</v>
      </c>
      <c r="DE28" s="171"/>
      <c r="DF28" s="168">
        <v>0</v>
      </c>
      <c r="DG28" s="168">
        <v>0</v>
      </c>
      <c r="DH28" s="168">
        <v>0</v>
      </c>
      <c r="DI28" s="168">
        <v>0</v>
      </c>
      <c r="DJ28" s="168">
        <v>0</v>
      </c>
      <c r="DK28" s="168">
        <v>0</v>
      </c>
      <c r="DL28" s="168">
        <v>0</v>
      </c>
      <c r="DM28" s="168">
        <v>0</v>
      </c>
      <c r="DN28" s="168">
        <v>0</v>
      </c>
      <c r="DO28" s="168">
        <v>0</v>
      </c>
      <c r="DP28" s="168">
        <v>0</v>
      </c>
      <c r="DQ28" s="168">
        <v>0</v>
      </c>
      <c r="DR28" s="168">
        <v>0</v>
      </c>
      <c r="DS28" s="168">
        <v>0</v>
      </c>
      <c r="DT28" s="168">
        <v>0</v>
      </c>
      <c r="DU28" s="168">
        <v>0</v>
      </c>
      <c r="DV28" s="168">
        <v>0</v>
      </c>
      <c r="DW28" s="168">
        <v>0</v>
      </c>
      <c r="DX28" s="168">
        <v>0</v>
      </c>
      <c r="DY28" s="168">
        <v>0</v>
      </c>
      <c r="DZ28" s="168">
        <v>0</v>
      </c>
      <c r="EA28" s="168">
        <v>0</v>
      </c>
      <c r="EB28" s="168">
        <v>0</v>
      </c>
      <c r="EC28" s="168">
        <v>0</v>
      </c>
      <c r="ED28" s="168">
        <v>0</v>
      </c>
      <c r="EE28" s="168">
        <v>0</v>
      </c>
      <c r="EF28" s="168">
        <v>0</v>
      </c>
      <c r="EG28" s="168">
        <v>0</v>
      </c>
      <c r="EH28" s="168">
        <v>0</v>
      </c>
      <c r="EI28" s="168">
        <v>0</v>
      </c>
      <c r="EJ28" s="168">
        <v>0</v>
      </c>
      <c r="EK28" s="168">
        <v>0</v>
      </c>
      <c r="EL28" s="168">
        <v>0</v>
      </c>
      <c r="EM28" s="168">
        <v>0</v>
      </c>
      <c r="EN28" s="168">
        <v>0</v>
      </c>
      <c r="EO28" s="168">
        <v>0</v>
      </c>
      <c r="EP28" s="168">
        <v>0</v>
      </c>
      <c r="EQ28" s="168">
        <v>0</v>
      </c>
      <c r="ER28" s="168">
        <v>0</v>
      </c>
      <c r="ES28" s="168">
        <v>0</v>
      </c>
      <c r="ET28" s="168">
        <v>0</v>
      </c>
      <c r="EU28" s="168">
        <v>0</v>
      </c>
      <c r="EV28" s="168">
        <v>0</v>
      </c>
      <c r="EW28" s="168">
        <v>0</v>
      </c>
      <c r="EX28" s="168">
        <v>0</v>
      </c>
      <c r="EY28" s="168">
        <v>0</v>
      </c>
      <c r="EZ28" s="168">
        <v>0</v>
      </c>
      <c r="FA28" s="168">
        <v>0</v>
      </c>
      <c r="FB28" s="171"/>
      <c r="FC28" s="171"/>
      <c r="FD28" s="168">
        <v>0</v>
      </c>
      <c r="FE28" s="168">
        <v>0</v>
      </c>
      <c r="FF28" s="168">
        <v>0</v>
      </c>
      <c r="FG28" s="168">
        <v>0</v>
      </c>
      <c r="FH28" s="168">
        <v>0</v>
      </c>
      <c r="FI28" s="168">
        <v>0</v>
      </c>
      <c r="FJ28" s="168">
        <v>0</v>
      </c>
      <c r="FK28" s="168">
        <v>0</v>
      </c>
      <c r="FL28" s="168">
        <v>0</v>
      </c>
      <c r="FM28" s="168">
        <v>0</v>
      </c>
      <c r="FN28" s="168">
        <v>0</v>
      </c>
      <c r="FO28" s="168">
        <v>0</v>
      </c>
      <c r="FP28" s="168">
        <v>0</v>
      </c>
      <c r="FQ28" s="168">
        <v>0</v>
      </c>
      <c r="FR28" s="168">
        <v>0</v>
      </c>
      <c r="FS28" s="168">
        <v>0</v>
      </c>
      <c r="FT28" s="168">
        <v>0</v>
      </c>
      <c r="FU28" s="168">
        <v>0</v>
      </c>
      <c r="FV28" s="168">
        <v>0</v>
      </c>
      <c r="FW28" s="168">
        <v>0</v>
      </c>
      <c r="FX28" s="168">
        <v>0</v>
      </c>
      <c r="FY28" s="168">
        <v>0</v>
      </c>
      <c r="FZ28" s="168">
        <v>0</v>
      </c>
      <c r="GA28" s="168">
        <v>0</v>
      </c>
      <c r="GB28" s="168">
        <v>0</v>
      </c>
      <c r="GC28" s="168">
        <v>0</v>
      </c>
      <c r="GD28" s="168">
        <v>0</v>
      </c>
      <c r="GE28" s="168">
        <v>0</v>
      </c>
      <c r="GF28" s="168">
        <v>0</v>
      </c>
      <c r="GG28" s="168">
        <v>0</v>
      </c>
      <c r="GH28" s="168">
        <v>0</v>
      </c>
      <c r="GI28" s="168">
        <v>0</v>
      </c>
      <c r="GJ28" s="168">
        <v>0</v>
      </c>
      <c r="GK28" s="168">
        <v>0</v>
      </c>
      <c r="GL28" s="168">
        <v>0</v>
      </c>
      <c r="GM28" s="168">
        <v>0</v>
      </c>
      <c r="GN28" s="168">
        <v>0</v>
      </c>
      <c r="GO28" s="168">
        <v>0</v>
      </c>
      <c r="GP28" s="168">
        <v>0</v>
      </c>
      <c r="GQ28" s="168">
        <v>0</v>
      </c>
      <c r="GR28" s="168">
        <v>0</v>
      </c>
      <c r="GS28" s="168">
        <v>0</v>
      </c>
      <c r="GT28" s="168">
        <v>0</v>
      </c>
      <c r="GU28" s="168">
        <v>0</v>
      </c>
      <c r="GV28" s="168">
        <v>0</v>
      </c>
      <c r="GW28" s="168">
        <v>0</v>
      </c>
      <c r="GX28" s="168">
        <v>0</v>
      </c>
      <c r="GY28" s="168">
        <v>0</v>
      </c>
      <c r="GZ28" s="171"/>
      <c r="HA28" s="168">
        <f t="shared" si="19"/>
        <v>0</v>
      </c>
      <c r="HB28" s="168">
        <f t="shared" si="20"/>
        <v>0</v>
      </c>
      <c r="HC28" s="168">
        <f t="shared" si="21"/>
        <v>18750</v>
      </c>
      <c r="HD28" s="168">
        <f t="shared" si="22"/>
        <v>37500</v>
      </c>
      <c r="HE28" s="168">
        <f t="shared" si="23"/>
        <v>37500</v>
      </c>
      <c r="HF28" s="168">
        <f t="shared" si="24"/>
        <v>37500</v>
      </c>
      <c r="HG28" s="168">
        <f t="shared" si="25"/>
        <v>37500</v>
      </c>
      <c r="HH28" s="168">
        <f t="shared" si="26"/>
        <v>37500</v>
      </c>
      <c r="HI28" s="168">
        <f t="shared" si="27"/>
        <v>18750</v>
      </c>
      <c r="HJ28" s="168">
        <f t="shared" si="28"/>
        <v>0</v>
      </c>
      <c r="HK28" s="168">
        <f t="shared" si="29"/>
        <v>0</v>
      </c>
      <c r="HL28" s="168">
        <f t="shared" si="30"/>
        <v>0</v>
      </c>
      <c r="HM28" s="168">
        <f t="shared" si="31"/>
        <v>0</v>
      </c>
      <c r="HN28" s="168">
        <f t="shared" si="32"/>
        <v>0</v>
      </c>
      <c r="HO28" s="168">
        <f t="shared" si="33"/>
        <v>0</v>
      </c>
      <c r="HP28" s="168">
        <f t="shared" si="34"/>
        <v>0</v>
      </c>
      <c r="HQ28" s="168">
        <f t="shared" si="35"/>
        <v>0</v>
      </c>
      <c r="HR28" s="168">
        <f t="shared" si="36"/>
        <v>0</v>
      </c>
      <c r="HS28" s="168">
        <f t="shared" si="37"/>
        <v>0</v>
      </c>
      <c r="HT28" s="168">
        <f t="shared" si="38"/>
        <v>0</v>
      </c>
      <c r="HU28" s="168">
        <f t="shared" si="39"/>
        <v>0</v>
      </c>
      <c r="HV28" s="168">
        <f t="shared" si="40"/>
        <v>0</v>
      </c>
      <c r="HW28" s="168">
        <f t="shared" si="41"/>
        <v>0</v>
      </c>
      <c r="HX28" s="168">
        <f t="shared" si="42"/>
        <v>0</v>
      </c>
      <c r="HY28" s="168">
        <f t="shared" si="43"/>
        <v>0</v>
      </c>
      <c r="HZ28" s="168">
        <f t="shared" si="44"/>
        <v>0</v>
      </c>
      <c r="IA28" s="168">
        <f t="shared" si="45"/>
        <v>0</v>
      </c>
      <c r="IB28" s="168">
        <f t="shared" si="46"/>
        <v>0</v>
      </c>
      <c r="IC28" s="168">
        <f t="shared" si="47"/>
        <v>0</v>
      </c>
      <c r="ID28" s="168">
        <f t="shared" si="48"/>
        <v>0</v>
      </c>
      <c r="IE28" s="168">
        <f t="shared" si="49"/>
        <v>0</v>
      </c>
      <c r="IF28" s="168">
        <f t="shared" si="50"/>
        <v>0</v>
      </c>
      <c r="IG28" s="168">
        <f t="shared" si="51"/>
        <v>0</v>
      </c>
      <c r="IH28" s="168">
        <f t="shared" si="52"/>
        <v>0</v>
      </c>
      <c r="II28" s="168">
        <f t="shared" si="53"/>
        <v>0</v>
      </c>
      <c r="IJ28" s="168">
        <f t="shared" si="54"/>
        <v>0</v>
      </c>
      <c r="IK28" s="169"/>
      <c r="IL28" s="170">
        <f t="shared" si="55"/>
        <v>0</v>
      </c>
      <c r="IM28" s="170">
        <f t="shared" si="55"/>
        <v>0</v>
      </c>
      <c r="IN28" s="170">
        <f t="shared" si="55"/>
        <v>0</v>
      </c>
      <c r="IO28" s="170">
        <f t="shared" si="55"/>
        <v>0</v>
      </c>
      <c r="IP28" s="170">
        <f t="shared" si="56"/>
        <v>0</v>
      </c>
      <c r="IQ28" s="170">
        <f t="shared" si="57"/>
        <v>0</v>
      </c>
      <c r="IR28" s="170">
        <f t="shared" si="58"/>
        <v>0</v>
      </c>
      <c r="IS28" s="170">
        <f t="shared" si="59"/>
        <v>0</v>
      </c>
      <c r="IT28" s="170">
        <f t="shared" si="60"/>
        <v>0</v>
      </c>
      <c r="IU28" s="170">
        <f t="shared" si="61"/>
        <v>0</v>
      </c>
      <c r="IV28" s="170">
        <f t="shared" si="62"/>
        <v>0</v>
      </c>
      <c r="IW28" s="170">
        <f t="shared" si="63"/>
        <v>0</v>
      </c>
      <c r="IX28" s="170">
        <f t="shared" si="64"/>
        <v>0</v>
      </c>
      <c r="IY28" s="170">
        <f t="shared" si="65"/>
        <v>0</v>
      </c>
      <c r="IZ28" s="170">
        <f t="shared" si="66"/>
        <v>0</v>
      </c>
      <c r="JA28" s="170">
        <f t="shared" si="67"/>
        <v>0</v>
      </c>
      <c r="JB28" s="170">
        <f t="shared" si="68"/>
        <v>0</v>
      </c>
      <c r="JC28" s="170">
        <f t="shared" si="69"/>
        <v>0</v>
      </c>
      <c r="JD28" s="170">
        <f t="shared" si="70"/>
        <v>0</v>
      </c>
      <c r="JE28" s="170">
        <f t="shared" si="71"/>
        <v>0</v>
      </c>
      <c r="JF28" s="170">
        <f t="shared" si="72"/>
        <v>0</v>
      </c>
      <c r="JG28" s="170">
        <f t="shared" si="73"/>
        <v>0</v>
      </c>
      <c r="JH28" s="170">
        <f t="shared" si="74"/>
        <v>0</v>
      </c>
      <c r="JI28" s="170">
        <f t="shared" si="75"/>
        <v>0</v>
      </c>
      <c r="JJ28" s="170">
        <f t="shared" si="76"/>
        <v>0</v>
      </c>
      <c r="JK28" s="170">
        <f t="shared" si="77"/>
        <v>0</v>
      </c>
      <c r="JL28" s="170">
        <f t="shared" si="78"/>
        <v>0</v>
      </c>
      <c r="JM28" s="170">
        <f t="shared" si="79"/>
        <v>0</v>
      </c>
      <c r="JN28" s="170">
        <f t="shared" si="80"/>
        <v>0</v>
      </c>
      <c r="JO28" s="170">
        <f t="shared" si="81"/>
        <v>0</v>
      </c>
      <c r="JP28" s="170">
        <f t="shared" si="82"/>
        <v>0</v>
      </c>
      <c r="JQ28" s="170">
        <f t="shared" si="83"/>
        <v>0</v>
      </c>
      <c r="JR28" s="170">
        <f t="shared" si="84"/>
        <v>0</v>
      </c>
      <c r="JS28" s="170">
        <f t="shared" si="85"/>
        <v>0</v>
      </c>
      <c r="JT28" s="170">
        <f t="shared" si="86"/>
        <v>0</v>
      </c>
      <c r="JU28" s="170">
        <f t="shared" si="87"/>
        <v>0</v>
      </c>
      <c r="JV28" s="170">
        <f t="shared" si="88"/>
        <v>0</v>
      </c>
      <c r="JW28" s="170">
        <f t="shared" si="89"/>
        <v>0</v>
      </c>
      <c r="JX28" s="170">
        <f t="shared" si="90"/>
        <v>0</v>
      </c>
      <c r="JY28" s="170">
        <f t="shared" si="91"/>
        <v>0</v>
      </c>
      <c r="JZ28" s="170">
        <f t="shared" si="92"/>
        <v>0</v>
      </c>
      <c r="KA28" s="170">
        <f t="shared" si="93"/>
        <v>0</v>
      </c>
      <c r="KB28" s="170">
        <f t="shared" si="94"/>
        <v>0</v>
      </c>
      <c r="KC28" s="170">
        <f t="shared" si="95"/>
        <v>0</v>
      </c>
      <c r="KD28" s="170">
        <f t="shared" si="96"/>
        <v>0</v>
      </c>
      <c r="KE28" s="170">
        <f t="shared" si="97"/>
        <v>0</v>
      </c>
      <c r="KF28" s="170">
        <f t="shared" si="98"/>
        <v>0</v>
      </c>
      <c r="KG28" s="170">
        <f t="shared" si="99"/>
        <v>0</v>
      </c>
    </row>
    <row r="29" spans="2:293" ht="12.75" customHeight="1" outlineLevel="1" x14ac:dyDescent="0.3">
      <c r="B29" s="155" t="s">
        <v>130</v>
      </c>
      <c r="C29" s="155"/>
      <c r="D29" s="466" t="s">
        <v>678</v>
      </c>
      <c r="E29" s="155" t="s">
        <v>674</v>
      </c>
      <c r="F29" s="155">
        <v>2022</v>
      </c>
      <c r="G29" s="156">
        <v>44712</v>
      </c>
      <c r="H29" s="155">
        <f t="shared" si="17"/>
        <v>2022</v>
      </c>
      <c r="I29" s="155" t="s">
        <v>675</v>
      </c>
      <c r="J29" s="174"/>
      <c r="K29" s="174"/>
      <c r="L29" s="174">
        <v>400000</v>
      </c>
      <c r="M29" s="161">
        <f t="shared" si="100"/>
        <v>402077.77000000008</v>
      </c>
      <c r="N29" s="161">
        <f t="shared" si="101"/>
        <v>402077.77000000008</v>
      </c>
      <c r="O29" s="175">
        <f t="shared" si="103"/>
        <v>8</v>
      </c>
      <c r="P29" s="161"/>
      <c r="Q29" s="161">
        <f t="shared" si="18"/>
        <v>400000.00000000006</v>
      </c>
      <c r="R29" s="161">
        <f t="shared" si="18"/>
        <v>2077.77</v>
      </c>
      <c r="S29" s="161">
        <f t="shared" si="18"/>
        <v>0</v>
      </c>
      <c r="T29" s="161"/>
      <c r="U29" s="166"/>
      <c r="V29" s="161">
        <f t="shared" si="102"/>
        <v>0</v>
      </c>
      <c r="W29" s="167"/>
      <c r="X29" s="168">
        <v>0</v>
      </c>
      <c r="Y29" s="168">
        <v>0</v>
      </c>
      <c r="Z29" s="168">
        <v>0</v>
      </c>
      <c r="AA29" s="168">
        <v>0</v>
      </c>
      <c r="AB29" s="168">
        <v>33333.333333333336</v>
      </c>
      <c r="AC29" s="168">
        <v>66666.666666666672</v>
      </c>
      <c r="AD29" s="168">
        <v>66666.666666666672</v>
      </c>
      <c r="AE29" s="168">
        <v>66666.666666666672</v>
      </c>
      <c r="AF29" s="168">
        <v>66666.666666666672</v>
      </c>
      <c r="AG29" s="168">
        <v>66666.666666666672</v>
      </c>
      <c r="AH29" s="168">
        <v>33333.333333333336</v>
      </c>
      <c r="AI29" s="168">
        <v>0</v>
      </c>
      <c r="AJ29" s="168">
        <v>0</v>
      </c>
      <c r="AK29" s="168">
        <v>0</v>
      </c>
      <c r="AL29" s="168">
        <v>0</v>
      </c>
      <c r="AM29" s="168">
        <v>2077.77</v>
      </c>
      <c r="AN29" s="168">
        <v>0</v>
      </c>
      <c r="AO29" s="168">
        <v>0</v>
      </c>
      <c r="AP29" s="168">
        <v>0</v>
      </c>
      <c r="AQ29" s="168">
        <v>0</v>
      </c>
      <c r="AR29" s="168">
        <v>0</v>
      </c>
      <c r="AS29" s="168">
        <v>0</v>
      </c>
      <c r="AT29" s="168">
        <v>0</v>
      </c>
      <c r="AU29" s="168">
        <v>0</v>
      </c>
      <c r="AV29" s="168">
        <v>0</v>
      </c>
      <c r="AW29" s="168">
        <v>0</v>
      </c>
      <c r="AX29" s="168">
        <v>0</v>
      </c>
      <c r="AY29" s="168">
        <v>0</v>
      </c>
      <c r="AZ29" s="168">
        <v>0</v>
      </c>
      <c r="BA29" s="168">
        <v>0</v>
      </c>
      <c r="BB29" s="168">
        <v>0</v>
      </c>
      <c r="BC29" s="168">
        <v>0</v>
      </c>
      <c r="BD29" s="168">
        <v>0</v>
      </c>
      <c r="BE29" s="168">
        <v>0</v>
      </c>
      <c r="BF29" s="168">
        <v>0</v>
      </c>
      <c r="BG29" s="168">
        <v>0</v>
      </c>
      <c r="BH29" s="169"/>
      <c r="BI29" s="168">
        <v>0</v>
      </c>
      <c r="BJ29" s="168">
        <v>0</v>
      </c>
      <c r="BK29" s="168">
        <v>0</v>
      </c>
      <c r="BL29" s="168">
        <v>0</v>
      </c>
      <c r="BM29" s="168">
        <v>0</v>
      </c>
      <c r="BN29" s="168">
        <v>0</v>
      </c>
      <c r="BO29" s="168">
        <v>0</v>
      </c>
      <c r="BP29" s="168">
        <v>0</v>
      </c>
      <c r="BQ29" s="168">
        <v>0</v>
      </c>
      <c r="BR29" s="168">
        <v>0</v>
      </c>
      <c r="BS29" s="168">
        <v>0</v>
      </c>
      <c r="BT29" s="168">
        <v>0</v>
      </c>
      <c r="BU29" s="168">
        <v>0</v>
      </c>
      <c r="BV29" s="168">
        <v>0</v>
      </c>
      <c r="BW29" s="168">
        <v>0</v>
      </c>
      <c r="BX29" s="168">
        <v>0</v>
      </c>
      <c r="BY29" s="168">
        <v>0</v>
      </c>
      <c r="BZ29" s="168">
        <v>0</v>
      </c>
      <c r="CA29" s="168">
        <v>0</v>
      </c>
      <c r="CB29" s="168">
        <v>0</v>
      </c>
      <c r="CC29" s="168">
        <v>0</v>
      </c>
      <c r="CD29" s="168">
        <v>0</v>
      </c>
      <c r="CE29" s="168">
        <v>0</v>
      </c>
      <c r="CF29" s="168">
        <v>0</v>
      </c>
      <c r="CG29" s="168">
        <v>0</v>
      </c>
      <c r="CH29" s="168">
        <v>0</v>
      </c>
      <c r="CI29" s="168">
        <v>0</v>
      </c>
      <c r="CJ29" s="168">
        <v>0</v>
      </c>
      <c r="CK29" s="168">
        <v>0</v>
      </c>
      <c r="CL29" s="168">
        <v>0</v>
      </c>
      <c r="CM29" s="168">
        <v>0</v>
      </c>
      <c r="CN29" s="168">
        <v>0</v>
      </c>
      <c r="CO29" s="168">
        <v>0</v>
      </c>
      <c r="CP29" s="168">
        <v>0</v>
      </c>
      <c r="CQ29" s="168">
        <v>0</v>
      </c>
      <c r="CR29" s="168">
        <v>0</v>
      </c>
      <c r="CS29" s="168">
        <v>0</v>
      </c>
      <c r="CT29" s="168">
        <v>0</v>
      </c>
      <c r="CU29" s="168">
        <v>0</v>
      </c>
      <c r="CV29" s="168">
        <v>0</v>
      </c>
      <c r="CW29" s="168">
        <v>0</v>
      </c>
      <c r="CX29" s="168">
        <v>0</v>
      </c>
      <c r="CY29" s="168">
        <v>0</v>
      </c>
      <c r="CZ29" s="168">
        <v>0</v>
      </c>
      <c r="DA29" s="168">
        <v>0</v>
      </c>
      <c r="DB29" s="168">
        <v>0</v>
      </c>
      <c r="DC29" s="168">
        <v>0</v>
      </c>
      <c r="DD29" s="168">
        <v>0</v>
      </c>
      <c r="DE29" s="171"/>
      <c r="DF29" s="168">
        <v>0</v>
      </c>
      <c r="DG29" s="168">
        <v>0</v>
      </c>
      <c r="DH29" s="168">
        <v>0</v>
      </c>
      <c r="DI29" s="168">
        <v>0</v>
      </c>
      <c r="DJ29" s="168">
        <v>0</v>
      </c>
      <c r="DK29" s="168">
        <v>0</v>
      </c>
      <c r="DL29" s="168">
        <v>0</v>
      </c>
      <c r="DM29" s="168">
        <v>0</v>
      </c>
      <c r="DN29" s="168">
        <v>0</v>
      </c>
      <c r="DO29" s="168">
        <v>0</v>
      </c>
      <c r="DP29" s="168">
        <v>0</v>
      </c>
      <c r="DQ29" s="168">
        <v>0</v>
      </c>
      <c r="DR29" s="168">
        <v>0</v>
      </c>
      <c r="DS29" s="168">
        <v>0</v>
      </c>
      <c r="DT29" s="168">
        <v>0</v>
      </c>
      <c r="DU29" s="168">
        <v>0</v>
      </c>
      <c r="DV29" s="168">
        <v>0</v>
      </c>
      <c r="DW29" s="168">
        <v>0</v>
      </c>
      <c r="DX29" s="168">
        <v>0</v>
      </c>
      <c r="DY29" s="168">
        <v>0</v>
      </c>
      <c r="DZ29" s="168">
        <v>0</v>
      </c>
      <c r="EA29" s="168">
        <v>0</v>
      </c>
      <c r="EB29" s="168">
        <v>0</v>
      </c>
      <c r="EC29" s="168">
        <v>0</v>
      </c>
      <c r="ED29" s="168">
        <v>0</v>
      </c>
      <c r="EE29" s="168">
        <v>0</v>
      </c>
      <c r="EF29" s="168">
        <v>0</v>
      </c>
      <c r="EG29" s="168">
        <v>0</v>
      </c>
      <c r="EH29" s="168">
        <v>0</v>
      </c>
      <c r="EI29" s="168">
        <v>0</v>
      </c>
      <c r="EJ29" s="168">
        <v>0</v>
      </c>
      <c r="EK29" s="168">
        <v>0</v>
      </c>
      <c r="EL29" s="168">
        <v>0</v>
      </c>
      <c r="EM29" s="168">
        <v>0</v>
      </c>
      <c r="EN29" s="168">
        <v>0</v>
      </c>
      <c r="EO29" s="168">
        <v>0</v>
      </c>
      <c r="EP29" s="168">
        <v>0</v>
      </c>
      <c r="EQ29" s="168">
        <v>0</v>
      </c>
      <c r="ER29" s="168">
        <v>0</v>
      </c>
      <c r="ES29" s="168">
        <v>0</v>
      </c>
      <c r="ET29" s="168">
        <v>0</v>
      </c>
      <c r="EU29" s="168">
        <v>0</v>
      </c>
      <c r="EV29" s="168">
        <v>0</v>
      </c>
      <c r="EW29" s="168">
        <v>0</v>
      </c>
      <c r="EX29" s="168">
        <v>0</v>
      </c>
      <c r="EY29" s="168">
        <v>0</v>
      </c>
      <c r="EZ29" s="168">
        <v>0</v>
      </c>
      <c r="FA29" s="168">
        <v>0</v>
      </c>
      <c r="FB29" s="171"/>
      <c r="FC29" s="171"/>
      <c r="FD29" s="168">
        <v>0</v>
      </c>
      <c r="FE29" s="168">
        <v>0</v>
      </c>
      <c r="FF29" s="168">
        <v>0</v>
      </c>
      <c r="FG29" s="168">
        <v>0</v>
      </c>
      <c r="FH29" s="168">
        <v>0</v>
      </c>
      <c r="FI29" s="168">
        <v>0</v>
      </c>
      <c r="FJ29" s="168">
        <v>0</v>
      </c>
      <c r="FK29" s="168">
        <v>0</v>
      </c>
      <c r="FL29" s="168">
        <v>0</v>
      </c>
      <c r="FM29" s="168">
        <v>0</v>
      </c>
      <c r="FN29" s="168">
        <v>0</v>
      </c>
      <c r="FO29" s="168">
        <v>0</v>
      </c>
      <c r="FP29" s="168">
        <v>0</v>
      </c>
      <c r="FQ29" s="168">
        <v>0</v>
      </c>
      <c r="FR29" s="168">
        <v>0</v>
      </c>
      <c r="FS29" s="168">
        <v>0</v>
      </c>
      <c r="FT29" s="168">
        <v>0</v>
      </c>
      <c r="FU29" s="168">
        <v>0</v>
      </c>
      <c r="FV29" s="168">
        <v>0</v>
      </c>
      <c r="FW29" s="168">
        <v>0</v>
      </c>
      <c r="FX29" s="168">
        <v>0</v>
      </c>
      <c r="FY29" s="168">
        <v>0</v>
      </c>
      <c r="FZ29" s="168">
        <v>0</v>
      </c>
      <c r="GA29" s="168">
        <v>0</v>
      </c>
      <c r="GB29" s="168">
        <v>0</v>
      </c>
      <c r="GC29" s="168">
        <v>0</v>
      </c>
      <c r="GD29" s="168">
        <v>0</v>
      </c>
      <c r="GE29" s="168">
        <v>0</v>
      </c>
      <c r="GF29" s="168">
        <v>0</v>
      </c>
      <c r="GG29" s="168">
        <v>0</v>
      </c>
      <c r="GH29" s="168">
        <v>0</v>
      </c>
      <c r="GI29" s="168">
        <v>0</v>
      </c>
      <c r="GJ29" s="168">
        <v>0</v>
      </c>
      <c r="GK29" s="168">
        <v>0</v>
      </c>
      <c r="GL29" s="168">
        <v>0</v>
      </c>
      <c r="GM29" s="168">
        <v>0</v>
      </c>
      <c r="GN29" s="168">
        <v>0</v>
      </c>
      <c r="GO29" s="168">
        <v>0</v>
      </c>
      <c r="GP29" s="168">
        <v>0</v>
      </c>
      <c r="GQ29" s="168">
        <v>0</v>
      </c>
      <c r="GR29" s="168">
        <v>0</v>
      </c>
      <c r="GS29" s="168">
        <v>0</v>
      </c>
      <c r="GT29" s="168">
        <v>0</v>
      </c>
      <c r="GU29" s="168">
        <v>0</v>
      </c>
      <c r="GV29" s="168">
        <v>0</v>
      </c>
      <c r="GW29" s="168">
        <v>0</v>
      </c>
      <c r="GX29" s="168">
        <v>0</v>
      </c>
      <c r="GY29" s="168">
        <v>0</v>
      </c>
      <c r="GZ29" s="171"/>
      <c r="HA29" s="168">
        <f t="shared" si="19"/>
        <v>0</v>
      </c>
      <c r="HB29" s="168">
        <f t="shared" si="20"/>
        <v>0</v>
      </c>
      <c r="HC29" s="168">
        <f t="shared" si="21"/>
        <v>0</v>
      </c>
      <c r="HD29" s="168">
        <f t="shared" si="22"/>
        <v>0</v>
      </c>
      <c r="HE29" s="168">
        <f t="shared" si="23"/>
        <v>33333.333333333336</v>
      </c>
      <c r="HF29" s="168">
        <f t="shared" si="24"/>
        <v>66666.666666666672</v>
      </c>
      <c r="HG29" s="168">
        <f t="shared" si="25"/>
        <v>66666.666666666672</v>
      </c>
      <c r="HH29" s="168">
        <f t="shared" si="26"/>
        <v>66666.666666666672</v>
      </c>
      <c r="HI29" s="168">
        <f t="shared" si="27"/>
        <v>66666.666666666672</v>
      </c>
      <c r="HJ29" s="168">
        <f t="shared" si="28"/>
        <v>66666.666666666672</v>
      </c>
      <c r="HK29" s="168">
        <f t="shared" si="29"/>
        <v>33333.333333333336</v>
      </c>
      <c r="HL29" s="168">
        <f t="shared" si="30"/>
        <v>0</v>
      </c>
      <c r="HM29" s="168">
        <f t="shared" si="31"/>
        <v>0</v>
      </c>
      <c r="HN29" s="168">
        <f t="shared" si="32"/>
        <v>0</v>
      </c>
      <c r="HO29" s="168">
        <f t="shared" si="33"/>
        <v>0</v>
      </c>
      <c r="HP29" s="168">
        <f t="shared" si="34"/>
        <v>2077.77</v>
      </c>
      <c r="HQ29" s="168">
        <f t="shared" si="35"/>
        <v>0</v>
      </c>
      <c r="HR29" s="168">
        <f t="shared" si="36"/>
        <v>0</v>
      </c>
      <c r="HS29" s="168">
        <f t="shared" si="37"/>
        <v>0</v>
      </c>
      <c r="HT29" s="168">
        <f t="shared" si="38"/>
        <v>0</v>
      </c>
      <c r="HU29" s="168">
        <f t="shared" si="39"/>
        <v>0</v>
      </c>
      <c r="HV29" s="168">
        <f t="shared" si="40"/>
        <v>0</v>
      </c>
      <c r="HW29" s="168">
        <f t="shared" si="41"/>
        <v>0</v>
      </c>
      <c r="HX29" s="168">
        <f t="shared" si="42"/>
        <v>0</v>
      </c>
      <c r="HY29" s="168">
        <f t="shared" si="43"/>
        <v>0</v>
      </c>
      <c r="HZ29" s="168">
        <f t="shared" si="44"/>
        <v>0</v>
      </c>
      <c r="IA29" s="168">
        <f t="shared" si="45"/>
        <v>0</v>
      </c>
      <c r="IB29" s="168">
        <f t="shared" si="46"/>
        <v>0</v>
      </c>
      <c r="IC29" s="168">
        <f t="shared" si="47"/>
        <v>0</v>
      </c>
      <c r="ID29" s="168">
        <f t="shared" si="48"/>
        <v>0</v>
      </c>
      <c r="IE29" s="168">
        <f t="shared" si="49"/>
        <v>0</v>
      </c>
      <c r="IF29" s="168">
        <f t="shared" si="50"/>
        <v>0</v>
      </c>
      <c r="IG29" s="168">
        <f t="shared" si="51"/>
        <v>0</v>
      </c>
      <c r="IH29" s="168">
        <f t="shared" si="52"/>
        <v>0</v>
      </c>
      <c r="II29" s="168">
        <f t="shared" si="53"/>
        <v>0</v>
      </c>
      <c r="IJ29" s="168">
        <f t="shared" si="54"/>
        <v>0</v>
      </c>
      <c r="IK29" s="169"/>
      <c r="IL29" s="170">
        <f t="shared" si="55"/>
        <v>0</v>
      </c>
      <c r="IM29" s="170">
        <f t="shared" si="55"/>
        <v>0</v>
      </c>
      <c r="IN29" s="170">
        <f t="shared" si="55"/>
        <v>0</v>
      </c>
      <c r="IO29" s="170">
        <f t="shared" si="55"/>
        <v>0</v>
      </c>
      <c r="IP29" s="170">
        <f t="shared" si="56"/>
        <v>0</v>
      </c>
      <c r="IQ29" s="170">
        <f t="shared" si="57"/>
        <v>0</v>
      </c>
      <c r="IR29" s="170">
        <f t="shared" si="58"/>
        <v>0</v>
      </c>
      <c r="IS29" s="170">
        <f t="shared" si="59"/>
        <v>0</v>
      </c>
      <c r="IT29" s="170">
        <f t="shared" si="60"/>
        <v>0</v>
      </c>
      <c r="IU29" s="170">
        <f t="shared" si="61"/>
        <v>0</v>
      </c>
      <c r="IV29" s="170">
        <f t="shared" si="62"/>
        <v>0</v>
      </c>
      <c r="IW29" s="170">
        <f t="shared" si="63"/>
        <v>0</v>
      </c>
      <c r="IX29" s="170">
        <f t="shared" si="64"/>
        <v>0</v>
      </c>
      <c r="IY29" s="170">
        <f t="shared" si="65"/>
        <v>0</v>
      </c>
      <c r="IZ29" s="170">
        <f t="shared" si="66"/>
        <v>0</v>
      </c>
      <c r="JA29" s="170">
        <f t="shared" si="67"/>
        <v>0</v>
      </c>
      <c r="JB29" s="170">
        <f t="shared" si="68"/>
        <v>0</v>
      </c>
      <c r="JC29" s="170">
        <f t="shared" si="69"/>
        <v>0</v>
      </c>
      <c r="JD29" s="170">
        <f t="shared" si="70"/>
        <v>0</v>
      </c>
      <c r="JE29" s="170">
        <f t="shared" si="71"/>
        <v>0</v>
      </c>
      <c r="JF29" s="170">
        <f t="shared" si="72"/>
        <v>0</v>
      </c>
      <c r="JG29" s="170">
        <f t="shared" si="73"/>
        <v>0</v>
      </c>
      <c r="JH29" s="170">
        <f t="shared" si="74"/>
        <v>0</v>
      </c>
      <c r="JI29" s="170">
        <f t="shared" si="75"/>
        <v>0</v>
      </c>
      <c r="JJ29" s="170">
        <f t="shared" si="76"/>
        <v>0</v>
      </c>
      <c r="JK29" s="170">
        <f t="shared" si="77"/>
        <v>0</v>
      </c>
      <c r="JL29" s="170">
        <f t="shared" si="78"/>
        <v>0</v>
      </c>
      <c r="JM29" s="170">
        <f t="shared" si="79"/>
        <v>0</v>
      </c>
      <c r="JN29" s="170">
        <f t="shared" si="80"/>
        <v>0</v>
      </c>
      <c r="JO29" s="170">
        <f t="shared" si="81"/>
        <v>0</v>
      </c>
      <c r="JP29" s="170">
        <f t="shared" si="82"/>
        <v>0</v>
      </c>
      <c r="JQ29" s="170">
        <f t="shared" si="83"/>
        <v>0</v>
      </c>
      <c r="JR29" s="170">
        <f t="shared" si="84"/>
        <v>0</v>
      </c>
      <c r="JS29" s="170">
        <f t="shared" si="85"/>
        <v>0</v>
      </c>
      <c r="JT29" s="170">
        <f t="shared" si="86"/>
        <v>0</v>
      </c>
      <c r="JU29" s="170">
        <f t="shared" si="87"/>
        <v>0</v>
      </c>
      <c r="JV29" s="170">
        <f t="shared" si="88"/>
        <v>0</v>
      </c>
      <c r="JW29" s="170">
        <f t="shared" si="89"/>
        <v>0</v>
      </c>
      <c r="JX29" s="170">
        <f t="shared" si="90"/>
        <v>0</v>
      </c>
      <c r="JY29" s="170">
        <f t="shared" si="91"/>
        <v>0</v>
      </c>
      <c r="JZ29" s="170">
        <f t="shared" si="92"/>
        <v>0</v>
      </c>
      <c r="KA29" s="170">
        <f t="shared" si="93"/>
        <v>0</v>
      </c>
      <c r="KB29" s="170">
        <f t="shared" si="94"/>
        <v>0</v>
      </c>
      <c r="KC29" s="170">
        <f t="shared" si="95"/>
        <v>0</v>
      </c>
      <c r="KD29" s="170">
        <f t="shared" si="96"/>
        <v>0</v>
      </c>
      <c r="KE29" s="170">
        <f t="shared" si="97"/>
        <v>0</v>
      </c>
      <c r="KF29" s="170">
        <f t="shared" si="98"/>
        <v>0</v>
      </c>
      <c r="KG29" s="170">
        <f t="shared" si="99"/>
        <v>0</v>
      </c>
    </row>
    <row r="30" spans="2:293" ht="12.75" customHeight="1" outlineLevel="1" x14ac:dyDescent="0.3">
      <c r="B30" s="155" t="s">
        <v>111</v>
      </c>
      <c r="C30" s="155"/>
      <c r="D30" s="466" t="s">
        <v>163</v>
      </c>
      <c r="E30" s="155" t="s">
        <v>674</v>
      </c>
      <c r="F30" s="155">
        <v>2021</v>
      </c>
      <c r="G30" s="156">
        <v>44742</v>
      </c>
      <c r="H30" s="155">
        <f t="shared" si="17"/>
        <v>2022</v>
      </c>
      <c r="I30" s="155" t="s">
        <v>675</v>
      </c>
      <c r="J30" s="174"/>
      <c r="K30" s="174"/>
      <c r="L30" s="174">
        <v>250000</v>
      </c>
      <c r="M30" s="161">
        <f t="shared" si="100"/>
        <v>249999.99999999997</v>
      </c>
      <c r="N30" s="161">
        <f t="shared" si="101"/>
        <v>249999.99999999997</v>
      </c>
      <c r="O30" s="175">
        <f t="shared" si="103"/>
        <v>7</v>
      </c>
      <c r="P30" s="161"/>
      <c r="Q30" s="161">
        <f t="shared" si="18"/>
        <v>249999.99999999997</v>
      </c>
      <c r="R30" s="161">
        <f t="shared" si="18"/>
        <v>0</v>
      </c>
      <c r="S30" s="161">
        <f t="shared" si="18"/>
        <v>0</v>
      </c>
      <c r="T30" s="161"/>
      <c r="U30" s="166"/>
      <c r="V30" s="161">
        <f t="shared" si="102"/>
        <v>0</v>
      </c>
      <c r="W30" s="167"/>
      <c r="X30" s="168">
        <v>0</v>
      </c>
      <c r="Y30" s="168">
        <v>0</v>
      </c>
      <c r="Z30" s="168">
        <v>0</v>
      </c>
      <c r="AA30" s="168">
        <v>0</v>
      </c>
      <c r="AB30" s="168">
        <v>0</v>
      </c>
      <c r="AC30" s="168">
        <v>20833.333333333332</v>
      </c>
      <c r="AD30" s="168">
        <v>41666.666666666664</v>
      </c>
      <c r="AE30" s="168">
        <v>41666.666666666664</v>
      </c>
      <c r="AF30" s="168">
        <v>41666.666666666664</v>
      </c>
      <c r="AG30" s="168">
        <v>41666.666666666664</v>
      </c>
      <c r="AH30" s="168">
        <v>41666.666666666664</v>
      </c>
      <c r="AI30" s="168">
        <v>20833.333333333332</v>
      </c>
      <c r="AJ30" s="168">
        <v>0</v>
      </c>
      <c r="AK30" s="168">
        <v>0</v>
      </c>
      <c r="AL30" s="168">
        <v>0</v>
      </c>
      <c r="AM30" s="168">
        <v>0</v>
      </c>
      <c r="AN30" s="168">
        <v>0</v>
      </c>
      <c r="AO30" s="168">
        <v>0</v>
      </c>
      <c r="AP30" s="168">
        <v>0</v>
      </c>
      <c r="AQ30" s="168">
        <v>0</v>
      </c>
      <c r="AR30" s="168">
        <v>0</v>
      </c>
      <c r="AS30" s="168">
        <v>0</v>
      </c>
      <c r="AT30" s="168">
        <v>0</v>
      </c>
      <c r="AU30" s="168">
        <v>0</v>
      </c>
      <c r="AV30" s="168">
        <v>0</v>
      </c>
      <c r="AW30" s="168">
        <v>0</v>
      </c>
      <c r="AX30" s="168">
        <v>0</v>
      </c>
      <c r="AY30" s="168">
        <v>0</v>
      </c>
      <c r="AZ30" s="168">
        <v>0</v>
      </c>
      <c r="BA30" s="168">
        <v>0</v>
      </c>
      <c r="BB30" s="168">
        <v>0</v>
      </c>
      <c r="BC30" s="168">
        <v>0</v>
      </c>
      <c r="BD30" s="168">
        <v>0</v>
      </c>
      <c r="BE30" s="168">
        <v>0</v>
      </c>
      <c r="BF30" s="168">
        <v>0</v>
      </c>
      <c r="BG30" s="168">
        <v>0</v>
      </c>
      <c r="BH30" s="169"/>
      <c r="BI30" s="168">
        <v>0</v>
      </c>
      <c r="BJ30" s="168">
        <v>0</v>
      </c>
      <c r="BK30" s="168">
        <v>0</v>
      </c>
      <c r="BL30" s="168">
        <v>0</v>
      </c>
      <c r="BM30" s="168">
        <v>0</v>
      </c>
      <c r="BN30" s="168">
        <v>0</v>
      </c>
      <c r="BO30" s="168">
        <v>0</v>
      </c>
      <c r="BP30" s="168">
        <v>0</v>
      </c>
      <c r="BQ30" s="168">
        <v>0</v>
      </c>
      <c r="BR30" s="168">
        <v>0</v>
      </c>
      <c r="BS30" s="168">
        <v>0</v>
      </c>
      <c r="BT30" s="168">
        <v>0</v>
      </c>
      <c r="BU30" s="168">
        <v>0</v>
      </c>
      <c r="BV30" s="168">
        <v>0</v>
      </c>
      <c r="BW30" s="168">
        <v>0</v>
      </c>
      <c r="BX30" s="168">
        <v>0</v>
      </c>
      <c r="BY30" s="168">
        <v>0</v>
      </c>
      <c r="BZ30" s="168">
        <v>0</v>
      </c>
      <c r="CA30" s="168">
        <v>0</v>
      </c>
      <c r="CB30" s="168">
        <v>0</v>
      </c>
      <c r="CC30" s="168">
        <v>0</v>
      </c>
      <c r="CD30" s="168">
        <v>0</v>
      </c>
      <c r="CE30" s="168">
        <v>0</v>
      </c>
      <c r="CF30" s="168">
        <v>0</v>
      </c>
      <c r="CG30" s="168">
        <v>0</v>
      </c>
      <c r="CH30" s="168">
        <v>0</v>
      </c>
      <c r="CI30" s="168">
        <v>0</v>
      </c>
      <c r="CJ30" s="168">
        <v>0</v>
      </c>
      <c r="CK30" s="168">
        <v>0</v>
      </c>
      <c r="CL30" s="168">
        <v>0</v>
      </c>
      <c r="CM30" s="168">
        <v>0</v>
      </c>
      <c r="CN30" s="168">
        <v>0</v>
      </c>
      <c r="CO30" s="168">
        <v>0</v>
      </c>
      <c r="CP30" s="168">
        <v>0</v>
      </c>
      <c r="CQ30" s="168">
        <v>0</v>
      </c>
      <c r="CR30" s="168">
        <v>0</v>
      </c>
      <c r="CS30" s="168">
        <v>0</v>
      </c>
      <c r="CT30" s="168">
        <v>0</v>
      </c>
      <c r="CU30" s="168">
        <v>0</v>
      </c>
      <c r="CV30" s="168">
        <v>0</v>
      </c>
      <c r="CW30" s="168">
        <v>0</v>
      </c>
      <c r="CX30" s="168">
        <v>0</v>
      </c>
      <c r="CY30" s="168">
        <v>0</v>
      </c>
      <c r="CZ30" s="168">
        <v>0</v>
      </c>
      <c r="DA30" s="168">
        <v>0</v>
      </c>
      <c r="DB30" s="168">
        <v>0</v>
      </c>
      <c r="DC30" s="168">
        <v>0</v>
      </c>
      <c r="DD30" s="168">
        <v>0</v>
      </c>
      <c r="DE30" s="171"/>
      <c r="DF30" s="168">
        <v>0</v>
      </c>
      <c r="DG30" s="168">
        <v>0</v>
      </c>
      <c r="DH30" s="168">
        <v>0</v>
      </c>
      <c r="DI30" s="168">
        <v>0</v>
      </c>
      <c r="DJ30" s="168">
        <v>0</v>
      </c>
      <c r="DK30" s="168">
        <v>0</v>
      </c>
      <c r="DL30" s="168">
        <v>0</v>
      </c>
      <c r="DM30" s="168">
        <v>0</v>
      </c>
      <c r="DN30" s="168">
        <v>0</v>
      </c>
      <c r="DO30" s="168">
        <v>0</v>
      </c>
      <c r="DP30" s="168">
        <v>0</v>
      </c>
      <c r="DQ30" s="168">
        <v>0</v>
      </c>
      <c r="DR30" s="168">
        <v>0</v>
      </c>
      <c r="DS30" s="168">
        <v>0</v>
      </c>
      <c r="DT30" s="168">
        <v>0</v>
      </c>
      <c r="DU30" s="168">
        <v>0</v>
      </c>
      <c r="DV30" s="168">
        <v>0</v>
      </c>
      <c r="DW30" s="168">
        <v>0</v>
      </c>
      <c r="DX30" s="168">
        <v>0</v>
      </c>
      <c r="DY30" s="168">
        <v>0</v>
      </c>
      <c r="DZ30" s="168">
        <v>0</v>
      </c>
      <c r="EA30" s="168">
        <v>0</v>
      </c>
      <c r="EB30" s="168">
        <v>0</v>
      </c>
      <c r="EC30" s="168">
        <v>0</v>
      </c>
      <c r="ED30" s="168">
        <v>0</v>
      </c>
      <c r="EE30" s="168">
        <v>0</v>
      </c>
      <c r="EF30" s="168">
        <v>0</v>
      </c>
      <c r="EG30" s="168">
        <v>0</v>
      </c>
      <c r="EH30" s="168">
        <v>0</v>
      </c>
      <c r="EI30" s="168">
        <v>0</v>
      </c>
      <c r="EJ30" s="168">
        <v>0</v>
      </c>
      <c r="EK30" s="168">
        <v>0</v>
      </c>
      <c r="EL30" s="168">
        <v>0</v>
      </c>
      <c r="EM30" s="168">
        <v>0</v>
      </c>
      <c r="EN30" s="168">
        <v>0</v>
      </c>
      <c r="EO30" s="168">
        <v>0</v>
      </c>
      <c r="EP30" s="168">
        <v>0</v>
      </c>
      <c r="EQ30" s="168">
        <v>0</v>
      </c>
      <c r="ER30" s="168">
        <v>0</v>
      </c>
      <c r="ES30" s="168">
        <v>0</v>
      </c>
      <c r="ET30" s="168">
        <v>0</v>
      </c>
      <c r="EU30" s="168">
        <v>0</v>
      </c>
      <c r="EV30" s="168">
        <v>0</v>
      </c>
      <c r="EW30" s="168">
        <v>0</v>
      </c>
      <c r="EX30" s="168">
        <v>0</v>
      </c>
      <c r="EY30" s="168">
        <v>0</v>
      </c>
      <c r="EZ30" s="168">
        <v>0</v>
      </c>
      <c r="FA30" s="168">
        <v>0</v>
      </c>
      <c r="FB30" s="171"/>
      <c r="FC30" s="171"/>
      <c r="FD30" s="168">
        <v>0</v>
      </c>
      <c r="FE30" s="168">
        <v>0</v>
      </c>
      <c r="FF30" s="168">
        <v>0</v>
      </c>
      <c r="FG30" s="168">
        <v>0</v>
      </c>
      <c r="FH30" s="168">
        <v>0</v>
      </c>
      <c r="FI30" s="168">
        <v>0</v>
      </c>
      <c r="FJ30" s="168">
        <v>0</v>
      </c>
      <c r="FK30" s="168">
        <v>0</v>
      </c>
      <c r="FL30" s="168">
        <v>0</v>
      </c>
      <c r="FM30" s="168">
        <v>0</v>
      </c>
      <c r="FN30" s="168">
        <v>0</v>
      </c>
      <c r="FO30" s="168">
        <v>0</v>
      </c>
      <c r="FP30" s="168">
        <v>0</v>
      </c>
      <c r="FQ30" s="168">
        <v>0</v>
      </c>
      <c r="FR30" s="168">
        <v>0</v>
      </c>
      <c r="FS30" s="168">
        <v>0</v>
      </c>
      <c r="FT30" s="168">
        <v>0</v>
      </c>
      <c r="FU30" s="168">
        <v>0</v>
      </c>
      <c r="FV30" s="168">
        <v>0</v>
      </c>
      <c r="FW30" s="168">
        <v>0</v>
      </c>
      <c r="FX30" s="168">
        <v>0</v>
      </c>
      <c r="FY30" s="168">
        <v>0</v>
      </c>
      <c r="FZ30" s="168">
        <v>0</v>
      </c>
      <c r="GA30" s="168">
        <v>0</v>
      </c>
      <c r="GB30" s="168">
        <v>0</v>
      </c>
      <c r="GC30" s="168">
        <v>0</v>
      </c>
      <c r="GD30" s="168">
        <v>0</v>
      </c>
      <c r="GE30" s="168">
        <v>0</v>
      </c>
      <c r="GF30" s="168">
        <v>0</v>
      </c>
      <c r="GG30" s="168">
        <v>0</v>
      </c>
      <c r="GH30" s="168">
        <v>0</v>
      </c>
      <c r="GI30" s="168">
        <v>0</v>
      </c>
      <c r="GJ30" s="168">
        <v>0</v>
      </c>
      <c r="GK30" s="168">
        <v>0</v>
      </c>
      <c r="GL30" s="168">
        <v>0</v>
      </c>
      <c r="GM30" s="168">
        <v>0</v>
      </c>
      <c r="GN30" s="168">
        <v>0</v>
      </c>
      <c r="GO30" s="168">
        <v>0</v>
      </c>
      <c r="GP30" s="168">
        <v>0</v>
      </c>
      <c r="GQ30" s="168">
        <v>0</v>
      </c>
      <c r="GR30" s="168">
        <v>0</v>
      </c>
      <c r="GS30" s="168">
        <v>0</v>
      </c>
      <c r="GT30" s="168">
        <v>0</v>
      </c>
      <c r="GU30" s="168">
        <v>0</v>
      </c>
      <c r="GV30" s="168">
        <v>0</v>
      </c>
      <c r="GW30" s="168">
        <v>0</v>
      </c>
      <c r="GX30" s="168">
        <v>0</v>
      </c>
      <c r="GY30" s="168">
        <v>0</v>
      </c>
      <c r="GZ30" s="171"/>
      <c r="HA30" s="168">
        <f t="shared" si="19"/>
        <v>0</v>
      </c>
      <c r="HB30" s="168">
        <f t="shared" si="20"/>
        <v>0</v>
      </c>
      <c r="HC30" s="168">
        <f t="shared" si="21"/>
        <v>0</v>
      </c>
      <c r="HD30" s="168">
        <f t="shared" si="22"/>
        <v>0</v>
      </c>
      <c r="HE30" s="168">
        <f t="shared" si="23"/>
        <v>0</v>
      </c>
      <c r="HF30" s="168">
        <f t="shared" si="24"/>
        <v>20833.333333333332</v>
      </c>
      <c r="HG30" s="168">
        <f t="shared" si="25"/>
        <v>41666.666666666664</v>
      </c>
      <c r="HH30" s="168">
        <f t="shared" si="26"/>
        <v>41666.666666666664</v>
      </c>
      <c r="HI30" s="168">
        <f t="shared" si="27"/>
        <v>41666.666666666664</v>
      </c>
      <c r="HJ30" s="168">
        <f t="shared" si="28"/>
        <v>41666.666666666664</v>
      </c>
      <c r="HK30" s="168">
        <f t="shared" si="29"/>
        <v>41666.666666666664</v>
      </c>
      <c r="HL30" s="168">
        <f t="shared" si="30"/>
        <v>20833.333333333332</v>
      </c>
      <c r="HM30" s="168">
        <f t="shared" si="31"/>
        <v>0</v>
      </c>
      <c r="HN30" s="168">
        <f t="shared" si="32"/>
        <v>0</v>
      </c>
      <c r="HO30" s="168">
        <f t="shared" si="33"/>
        <v>0</v>
      </c>
      <c r="HP30" s="168">
        <f t="shared" si="34"/>
        <v>0</v>
      </c>
      <c r="HQ30" s="168">
        <f t="shared" si="35"/>
        <v>0</v>
      </c>
      <c r="HR30" s="168">
        <f t="shared" si="36"/>
        <v>0</v>
      </c>
      <c r="HS30" s="168">
        <f t="shared" si="37"/>
        <v>0</v>
      </c>
      <c r="HT30" s="168">
        <f t="shared" si="38"/>
        <v>0</v>
      </c>
      <c r="HU30" s="168">
        <f t="shared" si="39"/>
        <v>0</v>
      </c>
      <c r="HV30" s="168">
        <f t="shared" si="40"/>
        <v>0</v>
      </c>
      <c r="HW30" s="168">
        <f t="shared" si="41"/>
        <v>0</v>
      </c>
      <c r="HX30" s="168">
        <f t="shared" si="42"/>
        <v>0</v>
      </c>
      <c r="HY30" s="168">
        <f t="shared" si="43"/>
        <v>0</v>
      </c>
      <c r="HZ30" s="168">
        <f t="shared" si="44"/>
        <v>0</v>
      </c>
      <c r="IA30" s="168">
        <f t="shared" si="45"/>
        <v>0</v>
      </c>
      <c r="IB30" s="168">
        <f t="shared" si="46"/>
        <v>0</v>
      </c>
      <c r="IC30" s="168">
        <f t="shared" si="47"/>
        <v>0</v>
      </c>
      <c r="ID30" s="168">
        <f t="shared" si="48"/>
        <v>0</v>
      </c>
      <c r="IE30" s="168">
        <f t="shared" si="49"/>
        <v>0</v>
      </c>
      <c r="IF30" s="168">
        <f t="shared" si="50"/>
        <v>0</v>
      </c>
      <c r="IG30" s="168">
        <f t="shared" si="51"/>
        <v>0</v>
      </c>
      <c r="IH30" s="168">
        <f t="shared" si="52"/>
        <v>0</v>
      </c>
      <c r="II30" s="168">
        <f t="shared" si="53"/>
        <v>0</v>
      </c>
      <c r="IJ30" s="168">
        <f t="shared" si="54"/>
        <v>0</v>
      </c>
      <c r="IK30" s="169"/>
      <c r="IL30" s="170">
        <f t="shared" ref="IL30:IO45" si="104">BI30+DF30+FD30</f>
        <v>0</v>
      </c>
      <c r="IM30" s="170">
        <f t="shared" si="104"/>
        <v>0</v>
      </c>
      <c r="IN30" s="170">
        <f t="shared" si="104"/>
        <v>0</v>
      </c>
      <c r="IO30" s="170">
        <f t="shared" si="104"/>
        <v>0</v>
      </c>
      <c r="IP30" s="170">
        <f t="shared" si="56"/>
        <v>0</v>
      </c>
      <c r="IQ30" s="170">
        <f t="shared" si="57"/>
        <v>0</v>
      </c>
      <c r="IR30" s="170">
        <f t="shared" si="58"/>
        <v>0</v>
      </c>
      <c r="IS30" s="170">
        <f t="shared" si="59"/>
        <v>0</v>
      </c>
      <c r="IT30" s="170">
        <f t="shared" si="60"/>
        <v>0</v>
      </c>
      <c r="IU30" s="170">
        <f t="shared" si="61"/>
        <v>0</v>
      </c>
      <c r="IV30" s="170">
        <f t="shared" si="62"/>
        <v>0</v>
      </c>
      <c r="IW30" s="170">
        <f t="shared" si="63"/>
        <v>0</v>
      </c>
      <c r="IX30" s="170">
        <f t="shared" si="64"/>
        <v>0</v>
      </c>
      <c r="IY30" s="170">
        <f t="shared" si="65"/>
        <v>0</v>
      </c>
      <c r="IZ30" s="170">
        <f t="shared" si="66"/>
        <v>0</v>
      </c>
      <c r="JA30" s="170">
        <f t="shared" si="67"/>
        <v>0</v>
      </c>
      <c r="JB30" s="170">
        <f t="shared" si="68"/>
        <v>0</v>
      </c>
      <c r="JC30" s="170">
        <f t="shared" si="69"/>
        <v>0</v>
      </c>
      <c r="JD30" s="170">
        <f t="shared" si="70"/>
        <v>0</v>
      </c>
      <c r="JE30" s="170">
        <f t="shared" si="71"/>
        <v>0</v>
      </c>
      <c r="JF30" s="170">
        <f t="shared" si="72"/>
        <v>0</v>
      </c>
      <c r="JG30" s="170">
        <f t="shared" si="73"/>
        <v>0</v>
      </c>
      <c r="JH30" s="170">
        <f t="shared" si="74"/>
        <v>0</v>
      </c>
      <c r="JI30" s="170">
        <f t="shared" si="75"/>
        <v>0</v>
      </c>
      <c r="JJ30" s="170">
        <f t="shared" si="76"/>
        <v>0</v>
      </c>
      <c r="JK30" s="170">
        <f t="shared" si="77"/>
        <v>0</v>
      </c>
      <c r="JL30" s="170">
        <f t="shared" si="78"/>
        <v>0</v>
      </c>
      <c r="JM30" s="170">
        <f t="shared" si="79"/>
        <v>0</v>
      </c>
      <c r="JN30" s="170">
        <f t="shared" si="80"/>
        <v>0</v>
      </c>
      <c r="JO30" s="170">
        <f t="shared" si="81"/>
        <v>0</v>
      </c>
      <c r="JP30" s="170">
        <f t="shared" si="82"/>
        <v>0</v>
      </c>
      <c r="JQ30" s="170">
        <f t="shared" si="83"/>
        <v>0</v>
      </c>
      <c r="JR30" s="170">
        <f t="shared" si="84"/>
        <v>0</v>
      </c>
      <c r="JS30" s="170">
        <f t="shared" si="85"/>
        <v>0</v>
      </c>
      <c r="JT30" s="170">
        <f t="shared" si="86"/>
        <v>0</v>
      </c>
      <c r="JU30" s="170">
        <f t="shared" si="87"/>
        <v>0</v>
      </c>
      <c r="JV30" s="170">
        <f t="shared" si="88"/>
        <v>0</v>
      </c>
      <c r="JW30" s="170">
        <f t="shared" si="89"/>
        <v>0</v>
      </c>
      <c r="JX30" s="170">
        <f t="shared" si="90"/>
        <v>0</v>
      </c>
      <c r="JY30" s="170">
        <f t="shared" si="91"/>
        <v>0</v>
      </c>
      <c r="JZ30" s="170">
        <f t="shared" si="92"/>
        <v>0</v>
      </c>
      <c r="KA30" s="170">
        <f t="shared" si="93"/>
        <v>0</v>
      </c>
      <c r="KB30" s="170">
        <f t="shared" si="94"/>
        <v>0</v>
      </c>
      <c r="KC30" s="170">
        <f t="shared" si="95"/>
        <v>0</v>
      </c>
      <c r="KD30" s="170">
        <f t="shared" si="96"/>
        <v>0</v>
      </c>
      <c r="KE30" s="170">
        <f t="shared" si="97"/>
        <v>0</v>
      </c>
      <c r="KF30" s="170">
        <f t="shared" si="98"/>
        <v>0</v>
      </c>
      <c r="KG30" s="170">
        <f t="shared" si="99"/>
        <v>0</v>
      </c>
    </row>
    <row r="31" spans="2:293" ht="12.75" customHeight="1" outlineLevel="1" x14ac:dyDescent="0.3">
      <c r="B31" s="155" t="s">
        <v>94</v>
      </c>
      <c r="C31" s="155"/>
      <c r="D31" s="466" t="s">
        <v>679</v>
      </c>
      <c r="E31" s="155" t="s">
        <v>677</v>
      </c>
      <c r="F31" s="155">
        <v>2021</v>
      </c>
      <c r="G31" s="156">
        <v>44773</v>
      </c>
      <c r="H31" s="155">
        <f t="shared" si="17"/>
        <v>2022</v>
      </c>
      <c r="I31" s="155" t="s">
        <v>675</v>
      </c>
      <c r="J31" s="174"/>
      <c r="K31" s="174"/>
      <c r="L31" s="174">
        <v>271668.8</v>
      </c>
      <c r="M31" s="161">
        <f t="shared" si="100"/>
        <v>255880</v>
      </c>
      <c r="N31" s="161">
        <f t="shared" si="101"/>
        <v>255880</v>
      </c>
      <c r="O31" s="175">
        <f t="shared" si="103"/>
        <v>8</v>
      </c>
      <c r="P31" s="161"/>
      <c r="Q31" s="161">
        <f t="shared" si="18"/>
        <v>206250</v>
      </c>
      <c r="R31" s="161">
        <f t="shared" si="18"/>
        <v>49630</v>
      </c>
      <c r="S31" s="161">
        <f t="shared" si="18"/>
        <v>0</v>
      </c>
      <c r="T31" s="161"/>
      <c r="U31" s="166"/>
      <c r="V31" s="161">
        <f t="shared" si="102"/>
        <v>0</v>
      </c>
      <c r="W31" s="167"/>
      <c r="X31" s="168">
        <v>0</v>
      </c>
      <c r="Y31" s="168">
        <v>0</v>
      </c>
      <c r="Z31" s="168">
        <v>0</v>
      </c>
      <c r="AA31" s="168">
        <v>0</v>
      </c>
      <c r="AB31" s="168">
        <v>0</v>
      </c>
      <c r="AC31" s="168">
        <v>0</v>
      </c>
      <c r="AD31" s="168">
        <v>18750</v>
      </c>
      <c r="AE31" s="168">
        <v>37500</v>
      </c>
      <c r="AF31" s="168">
        <v>37500</v>
      </c>
      <c r="AG31" s="168">
        <v>37500</v>
      </c>
      <c r="AH31" s="168">
        <v>37500</v>
      </c>
      <c r="AI31" s="168">
        <v>37500</v>
      </c>
      <c r="AJ31" s="168">
        <v>18750</v>
      </c>
      <c r="AK31" s="168">
        <v>0</v>
      </c>
      <c r="AL31" s="168">
        <v>0</v>
      </c>
      <c r="AM31" s="168">
        <v>0</v>
      </c>
      <c r="AN31" s="168">
        <v>0</v>
      </c>
      <c r="AO31" s="168">
        <v>0</v>
      </c>
      <c r="AP31" s="168">
        <v>0</v>
      </c>
      <c r="AQ31" s="168">
        <v>30880</v>
      </c>
      <c r="AR31" s="168">
        <v>0</v>
      </c>
      <c r="AS31" s="168">
        <v>0</v>
      </c>
      <c r="AT31" s="168">
        <v>0</v>
      </c>
      <c r="AU31" s="168">
        <v>0</v>
      </c>
      <c r="AV31" s="168">
        <v>0</v>
      </c>
      <c r="AW31" s="168">
        <v>0</v>
      </c>
      <c r="AX31" s="168">
        <v>0</v>
      </c>
      <c r="AY31" s="168">
        <v>0</v>
      </c>
      <c r="AZ31" s="168">
        <v>0</v>
      </c>
      <c r="BA31" s="168">
        <v>0</v>
      </c>
      <c r="BB31" s="168">
        <v>0</v>
      </c>
      <c r="BC31" s="168">
        <v>0</v>
      </c>
      <c r="BD31" s="168">
        <v>0</v>
      </c>
      <c r="BE31" s="168">
        <v>0</v>
      </c>
      <c r="BF31" s="168">
        <v>0</v>
      </c>
      <c r="BG31" s="168">
        <v>0</v>
      </c>
      <c r="BH31" s="169"/>
      <c r="BI31" s="168">
        <v>0</v>
      </c>
      <c r="BJ31" s="168">
        <v>0</v>
      </c>
      <c r="BK31" s="168">
        <v>0</v>
      </c>
      <c r="BL31" s="168">
        <v>0</v>
      </c>
      <c r="BM31" s="168">
        <v>0</v>
      </c>
      <c r="BN31" s="168">
        <v>0</v>
      </c>
      <c r="BO31" s="168">
        <v>0</v>
      </c>
      <c r="BP31" s="168">
        <v>0</v>
      </c>
      <c r="BQ31" s="168">
        <v>0</v>
      </c>
      <c r="BR31" s="168">
        <v>0</v>
      </c>
      <c r="BS31" s="168">
        <v>0</v>
      </c>
      <c r="BT31" s="168">
        <v>0</v>
      </c>
      <c r="BU31" s="168">
        <v>0</v>
      </c>
      <c r="BV31" s="168">
        <v>0</v>
      </c>
      <c r="BW31" s="168">
        <v>0</v>
      </c>
      <c r="BX31" s="168">
        <v>0</v>
      </c>
      <c r="BY31" s="168">
        <v>0</v>
      </c>
      <c r="BZ31" s="168">
        <v>0</v>
      </c>
      <c r="CA31" s="168">
        <v>0</v>
      </c>
      <c r="CB31" s="168">
        <v>0</v>
      </c>
      <c r="CC31" s="168">
        <v>0</v>
      </c>
      <c r="CD31" s="168">
        <v>0</v>
      </c>
      <c r="CE31" s="168">
        <v>0</v>
      </c>
      <c r="CF31" s="168">
        <v>0</v>
      </c>
      <c r="CG31" s="168">
        <v>0</v>
      </c>
      <c r="CH31" s="168">
        <v>0</v>
      </c>
      <c r="CI31" s="168">
        <v>0</v>
      </c>
      <c r="CJ31" s="168">
        <v>0</v>
      </c>
      <c r="CK31" s="168">
        <v>0</v>
      </c>
      <c r="CL31" s="168">
        <v>0</v>
      </c>
      <c r="CM31" s="168">
        <v>0</v>
      </c>
      <c r="CN31" s="168">
        <v>0</v>
      </c>
      <c r="CO31" s="168">
        <v>0</v>
      </c>
      <c r="CP31" s="168">
        <v>0</v>
      </c>
      <c r="CQ31" s="168">
        <v>0</v>
      </c>
      <c r="CR31" s="168">
        <v>0</v>
      </c>
      <c r="CS31" s="168">
        <v>0</v>
      </c>
      <c r="CT31" s="168">
        <v>0</v>
      </c>
      <c r="CU31" s="168">
        <v>0</v>
      </c>
      <c r="CV31" s="168">
        <v>0</v>
      </c>
      <c r="CW31" s="168">
        <v>0</v>
      </c>
      <c r="CX31" s="168">
        <v>0</v>
      </c>
      <c r="CY31" s="168">
        <v>0</v>
      </c>
      <c r="CZ31" s="168">
        <v>0</v>
      </c>
      <c r="DA31" s="168">
        <v>0</v>
      </c>
      <c r="DB31" s="168">
        <v>0</v>
      </c>
      <c r="DC31" s="168">
        <v>0</v>
      </c>
      <c r="DD31" s="168">
        <v>0</v>
      </c>
      <c r="DE31" s="171"/>
      <c r="DF31" s="168">
        <v>0</v>
      </c>
      <c r="DG31" s="168">
        <v>0</v>
      </c>
      <c r="DH31" s="168">
        <v>0</v>
      </c>
      <c r="DI31" s="168">
        <v>0</v>
      </c>
      <c r="DJ31" s="168">
        <v>0</v>
      </c>
      <c r="DK31" s="168">
        <v>0</v>
      </c>
      <c r="DL31" s="168">
        <v>0</v>
      </c>
      <c r="DM31" s="168">
        <v>0</v>
      </c>
      <c r="DN31" s="168">
        <v>0</v>
      </c>
      <c r="DO31" s="168">
        <v>0</v>
      </c>
      <c r="DP31" s="168">
        <v>0</v>
      </c>
      <c r="DQ31" s="168">
        <v>0</v>
      </c>
      <c r="DR31" s="168">
        <v>0</v>
      </c>
      <c r="DS31" s="168">
        <v>0</v>
      </c>
      <c r="DT31" s="168">
        <v>0</v>
      </c>
      <c r="DU31" s="168">
        <v>0</v>
      </c>
      <c r="DV31" s="168">
        <v>0</v>
      </c>
      <c r="DW31" s="168">
        <v>0</v>
      </c>
      <c r="DX31" s="168">
        <v>0</v>
      </c>
      <c r="DY31" s="168">
        <v>0</v>
      </c>
      <c r="DZ31" s="168">
        <v>0</v>
      </c>
      <c r="EA31" s="168">
        <v>0</v>
      </c>
      <c r="EB31" s="168">
        <v>0</v>
      </c>
      <c r="EC31" s="168">
        <v>0</v>
      </c>
      <c r="ED31" s="168">
        <v>0</v>
      </c>
      <c r="EE31" s="168">
        <v>0</v>
      </c>
      <c r="EF31" s="168">
        <v>0</v>
      </c>
      <c r="EG31" s="168">
        <v>0</v>
      </c>
      <c r="EH31" s="168">
        <v>0</v>
      </c>
      <c r="EI31" s="168">
        <v>0</v>
      </c>
      <c r="EJ31" s="168">
        <v>0</v>
      </c>
      <c r="EK31" s="168">
        <v>0</v>
      </c>
      <c r="EL31" s="168">
        <v>0</v>
      </c>
      <c r="EM31" s="168">
        <v>0</v>
      </c>
      <c r="EN31" s="168">
        <v>0</v>
      </c>
      <c r="EO31" s="168">
        <v>0</v>
      </c>
      <c r="EP31" s="168">
        <v>0</v>
      </c>
      <c r="EQ31" s="168">
        <v>0</v>
      </c>
      <c r="ER31" s="168">
        <v>0</v>
      </c>
      <c r="ES31" s="168">
        <v>0</v>
      </c>
      <c r="ET31" s="168">
        <v>0</v>
      </c>
      <c r="EU31" s="168">
        <v>0</v>
      </c>
      <c r="EV31" s="168">
        <v>0</v>
      </c>
      <c r="EW31" s="168">
        <v>0</v>
      </c>
      <c r="EX31" s="168">
        <v>0</v>
      </c>
      <c r="EY31" s="168">
        <v>0</v>
      </c>
      <c r="EZ31" s="168">
        <v>0</v>
      </c>
      <c r="FA31" s="168">
        <v>0</v>
      </c>
      <c r="FB31" s="171"/>
      <c r="FC31" s="171"/>
      <c r="FD31" s="168">
        <v>0</v>
      </c>
      <c r="FE31" s="168">
        <v>0</v>
      </c>
      <c r="FF31" s="168">
        <v>0</v>
      </c>
      <c r="FG31" s="168">
        <v>0</v>
      </c>
      <c r="FH31" s="168">
        <v>0</v>
      </c>
      <c r="FI31" s="168">
        <v>0</v>
      </c>
      <c r="FJ31" s="168">
        <v>0</v>
      </c>
      <c r="FK31" s="168">
        <v>0</v>
      </c>
      <c r="FL31" s="168">
        <v>0</v>
      </c>
      <c r="FM31" s="168">
        <v>0</v>
      </c>
      <c r="FN31" s="168">
        <v>0</v>
      </c>
      <c r="FO31" s="168">
        <v>0</v>
      </c>
      <c r="FP31" s="168">
        <v>0</v>
      </c>
      <c r="FQ31" s="168">
        <v>0</v>
      </c>
      <c r="FR31" s="168">
        <v>0</v>
      </c>
      <c r="FS31" s="168">
        <v>0</v>
      </c>
      <c r="FT31" s="168">
        <v>0</v>
      </c>
      <c r="FU31" s="168">
        <v>0</v>
      </c>
      <c r="FV31" s="168">
        <v>0</v>
      </c>
      <c r="FW31" s="168">
        <v>0</v>
      </c>
      <c r="FX31" s="168">
        <v>0</v>
      </c>
      <c r="FY31" s="168">
        <v>0</v>
      </c>
      <c r="FZ31" s="168">
        <v>0</v>
      </c>
      <c r="GA31" s="168">
        <v>0</v>
      </c>
      <c r="GB31" s="168">
        <v>0</v>
      </c>
      <c r="GC31" s="168">
        <v>0</v>
      </c>
      <c r="GD31" s="168">
        <v>0</v>
      </c>
      <c r="GE31" s="168">
        <v>0</v>
      </c>
      <c r="GF31" s="168">
        <v>0</v>
      </c>
      <c r="GG31" s="168">
        <v>0</v>
      </c>
      <c r="GH31" s="168">
        <v>0</v>
      </c>
      <c r="GI31" s="168">
        <v>0</v>
      </c>
      <c r="GJ31" s="168">
        <v>0</v>
      </c>
      <c r="GK31" s="168">
        <v>0</v>
      </c>
      <c r="GL31" s="168">
        <v>0</v>
      </c>
      <c r="GM31" s="168">
        <v>0</v>
      </c>
      <c r="GN31" s="168">
        <v>0</v>
      </c>
      <c r="GO31" s="168">
        <v>0</v>
      </c>
      <c r="GP31" s="168">
        <v>0</v>
      </c>
      <c r="GQ31" s="168">
        <v>0</v>
      </c>
      <c r="GR31" s="168">
        <v>0</v>
      </c>
      <c r="GS31" s="168">
        <v>0</v>
      </c>
      <c r="GT31" s="168">
        <v>0</v>
      </c>
      <c r="GU31" s="168">
        <v>0</v>
      </c>
      <c r="GV31" s="168">
        <v>0</v>
      </c>
      <c r="GW31" s="168">
        <v>0</v>
      </c>
      <c r="GX31" s="168">
        <v>0</v>
      </c>
      <c r="GY31" s="168">
        <v>0</v>
      </c>
      <c r="GZ31" s="171"/>
      <c r="HA31" s="168">
        <f t="shared" si="19"/>
        <v>0</v>
      </c>
      <c r="HB31" s="168">
        <f t="shared" si="20"/>
        <v>0</v>
      </c>
      <c r="HC31" s="168">
        <f t="shared" si="21"/>
        <v>0</v>
      </c>
      <c r="HD31" s="168">
        <f t="shared" si="22"/>
        <v>0</v>
      </c>
      <c r="HE31" s="168">
        <f t="shared" si="23"/>
        <v>0</v>
      </c>
      <c r="HF31" s="168">
        <f t="shared" si="24"/>
        <v>0</v>
      </c>
      <c r="HG31" s="168">
        <f t="shared" si="25"/>
        <v>18750</v>
      </c>
      <c r="HH31" s="168">
        <f t="shared" si="26"/>
        <v>37500</v>
      </c>
      <c r="HI31" s="168">
        <f t="shared" si="27"/>
        <v>37500</v>
      </c>
      <c r="HJ31" s="168">
        <f t="shared" si="28"/>
        <v>37500</v>
      </c>
      <c r="HK31" s="168">
        <f t="shared" si="29"/>
        <v>37500</v>
      </c>
      <c r="HL31" s="168">
        <f t="shared" si="30"/>
        <v>37500</v>
      </c>
      <c r="HM31" s="168">
        <f t="shared" si="31"/>
        <v>18750</v>
      </c>
      <c r="HN31" s="168">
        <f t="shared" si="32"/>
        <v>0</v>
      </c>
      <c r="HO31" s="168">
        <f t="shared" si="33"/>
        <v>0</v>
      </c>
      <c r="HP31" s="168">
        <f t="shared" si="34"/>
        <v>0</v>
      </c>
      <c r="HQ31" s="168">
        <f t="shared" si="35"/>
        <v>0</v>
      </c>
      <c r="HR31" s="168">
        <f t="shared" si="36"/>
        <v>0</v>
      </c>
      <c r="HS31" s="168">
        <f t="shared" si="37"/>
        <v>0</v>
      </c>
      <c r="HT31" s="168">
        <f t="shared" si="38"/>
        <v>30880</v>
      </c>
      <c r="HU31" s="168">
        <f t="shared" si="39"/>
        <v>0</v>
      </c>
      <c r="HV31" s="168">
        <f t="shared" si="40"/>
        <v>0</v>
      </c>
      <c r="HW31" s="168">
        <f t="shared" si="41"/>
        <v>0</v>
      </c>
      <c r="HX31" s="168">
        <f t="shared" si="42"/>
        <v>0</v>
      </c>
      <c r="HY31" s="168">
        <f t="shared" si="43"/>
        <v>0</v>
      </c>
      <c r="HZ31" s="168">
        <f t="shared" si="44"/>
        <v>0</v>
      </c>
      <c r="IA31" s="168">
        <f t="shared" si="45"/>
        <v>0</v>
      </c>
      <c r="IB31" s="168">
        <f t="shared" si="46"/>
        <v>0</v>
      </c>
      <c r="IC31" s="168">
        <f t="shared" si="47"/>
        <v>0</v>
      </c>
      <c r="ID31" s="168">
        <f t="shared" si="48"/>
        <v>0</v>
      </c>
      <c r="IE31" s="168">
        <f t="shared" si="49"/>
        <v>0</v>
      </c>
      <c r="IF31" s="168">
        <f t="shared" si="50"/>
        <v>0</v>
      </c>
      <c r="IG31" s="168">
        <f t="shared" si="51"/>
        <v>0</v>
      </c>
      <c r="IH31" s="168">
        <f t="shared" si="52"/>
        <v>0</v>
      </c>
      <c r="II31" s="168">
        <f t="shared" si="53"/>
        <v>0</v>
      </c>
      <c r="IJ31" s="168">
        <f t="shared" si="54"/>
        <v>0</v>
      </c>
      <c r="IK31" s="169"/>
      <c r="IL31" s="170">
        <f t="shared" si="104"/>
        <v>0</v>
      </c>
      <c r="IM31" s="170">
        <f t="shared" si="104"/>
        <v>0</v>
      </c>
      <c r="IN31" s="170">
        <f t="shared" si="104"/>
        <v>0</v>
      </c>
      <c r="IO31" s="170">
        <f t="shared" si="104"/>
        <v>0</v>
      </c>
      <c r="IP31" s="170">
        <f t="shared" si="56"/>
        <v>0</v>
      </c>
      <c r="IQ31" s="170">
        <f t="shared" si="57"/>
        <v>0</v>
      </c>
      <c r="IR31" s="170">
        <f t="shared" si="58"/>
        <v>0</v>
      </c>
      <c r="IS31" s="170">
        <f t="shared" si="59"/>
        <v>0</v>
      </c>
      <c r="IT31" s="170">
        <f t="shared" si="60"/>
        <v>0</v>
      </c>
      <c r="IU31" s="170">
        <f t="shared" si="61"/>
        <v>0</v>
      </c>
      <c r="IV31" s="170">
        <f t="shared" si="62"/>
        <v>0</v>
      </c>
      <c r="IW31" s="170">
        <f t="shared" si="63"/>
        <v>0</v>
      </c>
      <c r="IX31" s="170">
        <f t="shared" si="64"/>
        <v>0</v>
      </c>
      <c r="IY31" s="170">
        <f t="shared" si="65"/>
        <v>0</v>
      </c>
      <c r="IZ31" s="170">
        <f t="shared" si="66"/>
        <v>0</v>
      </c>
      <c r="JA31" s="170">
        <f t="shared" si="67"/>
        <v>0</v>
      </c>
      <c r="JB31" s="170">
        <f t="shared" si="68"/>
        <v>0</v>
      </c>
      <c r="JC31" s="170">
        <f t="shared" si="69"/>
        <v>0</v>
      </c>
      <c r="JD31" s="170">
        <f t="shared" si="70"/>
        <v>0</v>
      </c>
      <c r="JE31" s="170">
        <f t="shared" si="71"/>
        <v>0</v>
      </c>
      <c r="JF31" s="170">
        <f t="shared" si="72"/>
        <v>0</v>
      </c>
      <c r="JG31" s="170">
        <f t="shared" si="73"/>
        <v>0</v>
      </c>
      <c r="JH31" s="170">
        <f t="shared" si="74"/>
        <v>0</v>
      </c>
      <c r="JI31" s="170">
        <f t="shared" si="75"/>
        <v>0</v>
      </c>
      <c r="JJ31" s="170">
        <f t="shared" si="76"/>
        <v>0</v>
      </c>
      <c r="JK31" s="170">
        <f t="shared" si="77"/>
        <v>0</v>
      </c>
      <c r="JL31" s="170">
        <f t="shared" si="78"/>
        <v>0</v>
      </c>
      <c r="JM31" s="170">
        <f t="shared" si="79"/>
        <v>0</v>
      </c>
      <c r="JN31" s="170">
        <f t="shared" si="80"/>
        <v>0</v>
      </c>
      <c r="JO31" s="170">
        <f t="shared" si="81"/>
        <v>0</v>
      </c>
      <c r="JP31" s="170">
        <f t="shared" si="82"/>
        <v>0</v>
      </c>
      <c r="JQ31" s="170">
        <f t="shared" si="83"/>
        <v>0</v>
      </c>
      <c r="JR31" s="170">
        <f t="shared" si="84"/>
        <v>0</v>
      </c>
      <c r="JS31" s="170">
        <f t="shared" si="85"/>
        <v>0</v>
      </c>
      <c r="JT31" s="170">
        <f t="shared" si="86"/>
        <v>0</v>
      </c>
      <c r="JU31" s="170">
        <f t="shared" si="87"/>
        <v>0</v>
      </c>
      <c r="JV31" s="170">
        <f t="shared" si="88"/>
        <v>0</v>
      </c>
      <c r="JW31" s="170">
        <f t="shared" si="89"/>
        <v>0</v>
      </c>
      <c r="JX31" s="170">
        <f t="shared" si="90"/>
        <v>0</v>
      </c>
      <c r="JY31" s="170">
        <f t="shared" si="91"/>
        <v>0</v>
      </c>
      <c r="JZ31" s="170">
        <f t="shared" si="92"/>
        <v>0</v>
      </c>
      <c r="KA31" s="170">
        <f t="shared" si="93"/>
        <v>0</v>
      </c>
      <c r="KB31" s="170">
        <f t="shared" si="94"/>
        <v>0</v>
      </c>
      <c r="KC31" s="170">
        <f t="shared" si="95"/>
        <v>0</v>
      </c>
      <c r="KD31" s="170">
        <f t="shared" si="96"/>
        <v>0</v>
      </c>
      <c r="KE31" s="170">
        <f t="shared" si="97"/>
        <v>0</v>
      </c>
      <c r="KF31" s="170">
        <f t="shared" si="98"/>
        <v>0</v>
      </c>
      <c r="KG31" s="170">
        <f t="shared" si="99"/>
        <v>0</v>
      </c>
    </row>
    <row r="32" spans="2:293" ht="12.75" customHeight="1" outlineLevel="1" x14ac:dyDescent="0.3">
      <c r="B32" s="155" t="s">
        <v>164</v>
      </c>
      <c r="C32" s="155"/>
      <c r="D32" s="466" t="s">
        <v>165</v>
      </c>
      <c r="E32" s="155" t="s">
        <v>677</v>
      </c>
      <c r="F32" s="155">
        <v>2022</v>
      </c>
      <c r="G32" s="156">
        <v>44773</v>
      </c>
      <c r="H32" s="155">
        <f t="shared" si="17"/>
        <v>2022</v>
      </c>
      <c r="I32" s="155" t="s">
        <v>676</v>
      </c>
      <c r="J32" s="174"/>
      <c r="K32" s="174"/>
      <c r="L32" s="174">
        <v>450000</v>
      </c>
      <c r="M32" s="161">
        <f t="shared" si="100"/>
        <v>249999.99999999997</v>
      </c>
      <c r="N32" s="161">
        <f t="shared" si="101"/>
        <v>249999.99999999997</v>
      </c>
      <c r="O32" s="175">
        <f t="shared" si="103"/>
        <v>7</v>
      </c>
      <c r="P32" s="161"/>
      <c r="Q32" s="161">
        <f t="shared" si="18"/>
        <v>229166.66666666663</v>
      </c>
      <c r="R32" s="161">
        <f t="shared" si="18"/>
        <v>20833.333333333332</v>
      </c>
      <c r="S32" s="161">
        <f t="shared" si="18"/>
        <v>0</v>
      </c>
      <c r="T32" s="161"/>
      <c r="U32" s="166"/>
      <c r="V32" s="161">
        <f t="shared" si="102"/>
        <v>0</v>
      </c>
      <c r="W32" s="167"/>
      <c r="X32" s="168">
        <v>0</v>
      </c>
      <c r="Y32" s="168">
        <v>0</v>
      </c>
      <c r="Z32" s="168">
        <v>0</v>
      </c>
      <c r="AA32" s="168">
        <v>0</v>
      </c>
      <c r="AB32" s="168">
        <v>0</v>
      </c>
      <c r="AC32" s="168">
        <v>0</v>
      </c>
      <c r="AD32" s="168">
        <v>20833.333333333332</v>
      </c>
      <c r="AE32" s="168">
        <v>41666.666666666664</v>
      </c>
      <c r="AF32" s="168">
        <v>41666.666666666664</v>
      </c>
      <c r="AG32" s="168">
        <v>41666.666666666664</v>
      </c>
      <c r="AH32" s="168">
        <v>41666.666666666664</v>
      </c>
      <c r="AI32" s="168">
        <v>41666.666666666664</v>
      </c>
      <c r="AJ32" s="168">
        <v>20833.333333333332</v>
      </c>
      <c r="AK32" s="168">
        <v>0</v>
      </c>
      <c r="AL32" s="168">
        <v>0</v>
      </c>
      <c r="AM32" s="168">
        <v>0</v>
      </c>
      <c r="AN32" s="168">
        <v>0</v>
      </c>
      <c r="AO32" s="168">
        <v>0</v>
      </c>
      <c r="AP32" s="168">
        <v>0</v>
      </c>
      <c r="AQ32" s="168">
        <v>0</v>
      </c>
      <c r="AR32" s="168">
        <v>0</v>
      </c>
      <c r="AS32" s="168">
        <v>0</v>
      </c>
      <c r="AT32" s="168">
        <v>0</v>
      </c>
      <c r="AU32" s="168">
        <v>0</v>
      </c>
      <c r="AV32" s="168">
        <v>0</v>
      </c>
      <c r="AW32" s="168">
        <v>0</v>
      </c>
      <c r="AX32" s="168">
        <v>0</v>
      </c>
      <c r="AY32" s="168">
        <v>0</v>
      </c>
      <c r="AZ32" s="168">
        <v>0</v>
      </c>
      <c r="BA32" s="168">
        <v>0</v>
      </c>
      <c r="BB32" s="168">
        <v>0</v>
      </c>
      <c r="BC32" s="168">
        <v>0</v>
      </c>
      <c r="BD32" s="168">
        <v>0</v>
      </c>
      <c r="BE32" s="168">
        <v>0</v>
      </c>
      <c r="BF32" s="168">
        <v>0</v>
      </c>
      <c r="BG32" s="168">
        <v>0</v>
      </c>
      <c r="BH32" s="169"/>
      <c r="BI32" s="168">
        <v>0</v>
      </c>
      <c r="BJ32" s="168">
        <v>0</v>
      </c>
      <c r="BK32" s="168">
        <v>0</v>
      </c>
      <c r="BL32" s="168">
        <v>0</v>
      </c>
      <c r="BM32" s="168">
        <v>0</v>
      </c>
      <c r="BN32" s="168">
        <v>0</v>
      </c>
      <c r="BO32" s="168">
        <v>0</v>
      </c>
      <c r="BP32" s="168">
        <v>0</v>
      </c>
      <c r="BQ32" s="168">
        <v>0</v>
      </c>
      <c r="BR32" s="168">
        <v>0</v>
      </c>
      <c r="BS32" s="168">
        <v>0</v>
      </c>
      <c r="BT32" s="168">
        <v>0</v>
      </c>
      <c r="BU32" s="168">
        <v>0</v>
      </c>
      <c r="BV32" s="168">
        <v>0</v>
      </c>
      <c r="BW32" s="168">
        <v>0</v>
      </c>
      <c r="BX32" s="168">
        <v>0</v>
      </c>
      <c r="BY32" s="168">
        <v>0</v>
      </c>
      <c r="BZ32" s="168">
        <v>0</v>
      </c>
      <c r="CA32" s="168">
        <v>0</v>
      </c>
      <c r="CB32" s="168">
        <v>0</v>
      </c>
      <c r="CC32" s="168">
        <v>0</v>
      </c>
      <c r="CD32" s="168">
        <v>0</v>
      </c>
      <c r="CE32" s="168">
        <v>0</v>
      </c>
      <c r="CF32" s="168">
        <v>0</v>
      </c>
      <c r="CG32" s="168">
        <v>0</v>
      </c>
      <c r="CH32" s="168">
        <v>0</v>
      </c>
      <c r="CI32" s="168">
        <v>0</v>
      </c>
      <c r="CJ32" s="168">
        <v>0</v>
      </c>
      <c r="CK32" s="168">
        <v>0</v>
      </c>
      <c r="CL32" s="168">
        <v>0</v>
      </c>
      <c r="CM32" s="168">
        <v>0</v>
      </c>
      <c r="CN32" s="168">
        <v>0</v>
      </c>
      <c r="CO32" s="168">
        <v>0</v>
      </c>
      <c r="CP32" s="168">
        <v>0</v>
      </c>
      <c r="CQ32" s="168">
        <v>0</v>
      </c>
      <c r="CR32" s="168">
        <v>0</v>
      </c>
      <c r="CS32" s="168">
        <v>0</v>
      </c>
      <c r="CT32" s="168">
        <v>0</v>
      </c>
      <c r="CU32" s="168">
        <v>0</v>
      </c>
      <c r="CV32" s="168">
        <v>0</v>
      </c>
      <c r="CW32" s="168">
        <v>0</v>
      </c>
      <c r="CX32" s="168">
        <v>0</v>
      </c>
      <c r="CY32" s="168">
        <v>0</v>
      </c>
      <c r="CZ32" s="168">
        <v>0</v>
      </c>
      <c r="DA32" s="168">
        <v>0</v>
      </c>
      <c r="DB32" s="168">
        <v>0</v>
      </c>
      <c r="DC32" s="168">
        <v>0</v>
      </c>
      <c r="DD32" s="168">
        <v>0</v>
      </c>
      <c r="DE32" s="171"/>
      <c r="DF32" s="168">
        <v>0</v>
      </c>
      <c r="DG32" s="168">
        <v>0</v>
      </c>
      <c r="DH32" s="168">
        <v>0</v>
      </c>
      <c r="DI32" s="168">
        <v>0</v>
      </c>
      <c r="DJ32" s="168">
        <v>0</v>
      </c>
      <c r="DK32" s="168">
        <v>0</v>
      </c>
      <c r="DL32" s="168">
        <v>0</v>
      </c>
      <c r="DM32" s="168">
        <v>0</v>
      </c>
      <c r="DN32" s="168">
        <v>0</v>
      </c>
      <c r="DO32" s="168">
        <v>0</v>
      </c>
      <c r="DP32" s="168">
        <v>0</v>
      </c>
      <c r="DQ32" s="168">
        <v>0</v>
      </c>
      <c r="DR32" s="168">
        <v>0</v>
      </c>
      <c r="DS32" s="168">
        <v>0</v>
      </c>
      <c r="DT32" s="168">
        <v>0</v>
      </c>
      <c r="DU32" s="168">
        <v>0</v>
      </c>
      <c r="DV32" s="168">
        <v>0</v>
      </c>
      <c r="DW32" s="168">
        <v>0</v>
      </c>
      <c r="DX32" s="168">
        <v>0</v>
      </c>
      <c r="DY32" s="168">
        <v>0</v>
      </c>
      <c r="DZ32" s="168">
        <v>0</v>
      </c>
      <c r="EA32" s="168">
        <v>0</v>
      </c>
      <c r="EB32" s="168">
        <v>0</v>
      </c>
      <c r="EC32" s="168">
        <v>0</v>
      </c>
      <c r="ED32" s="168">
        <v>0</v>
      </c>
      <c r="EE32" s="168">
        <v>0</v>
      </c>
      <c r="EF32" s="168">
        <v>0</v>
      </c>
      <c r="EG32" s="168">
        <v>0</v>
      </c>
      <c r="EH32" s="168">
        <v>0</v>
      </c>
      <c r="EI32" s="168">
        <v>0</v>
      </c>
      <c r="EJ32" s="168">
        <v>0</v>
      </c>
      <c r="EK32" s="168">
        <v>0</v>
      </c>
      <c r="EL32" s="168">
        <v>0</v>
      </c>
      <c r="EM32" s="168">
        <v>0</v>
      </c>
      <c r="EN32" s="168">
        <v>0</v>
      </c>
      <c r="EO32" s="168">
        <v>0</v>
      </c>
      <c r="EP32" s="168">
        <v>0</v>
      </c>
      <c r="EQ32" s="168">
        <v>0</v>
      </c>
      <c r="ER32" s="168">
        <v>0</v>
      </c>
      <c r="ES32" s="168">
        <v>0</v>
      </c>
      <c r="ET32" s="168">
        <v>0</v>
      </c>
      <c r="EU32" s="168">
        <v>0</v>
      </c>
      <c r="EV32" s="168">
        <v>0</v>
      </c>
      <c r="EW32" s="168">
        <v>0</v>
      </c>
      <c r="EX32" s="168">
        <v>0</v>
      </c>
      <c r="EY32" s="168">
        <v>0</v>
      </c>
      <c r="EZ32" s="168">
        <v>0</v>
      </c>
      <c r="FA32" s="168">
        <v>0</v>
      </c>
      <c r="FB32" s="171"/>
      <c r="FC32" s="171"/>
      <c r="FD32" s="168">
        <v>0</v>
      </c>
      <c r="FE32" s="168">
        <v>0</v>
      </c>
      <c r="FF32" s="168">
        <v>0</v>
      </c>
      <c r="FG32" s="168">
        <v>0</v>
      </c>
      <c r="FH32" s="168">
        <v>0</v>
      </c>
      <c r="FI32" s="168">
        <v>0</v>
      </c>
      <c r="FJ32" s="168">
        <v>0</v>
      </c>
      <c r="FK32" s="168">
        <v>0</v>
      </c>
      <c r="FL32" s="168">
        <v>0</v>
      </c>
      <c r="FM32" s="168">
        <v>0</v>
      </c>
      <c r="FN32" s="168">
        <v>0</v>
      </c>
      <c r="FO32" s="168">
        <v>0</v>
      </c>
      <c r="FP32" s="168">
        <v>0</v>
      </c>
      <c r="FQ32" s="168">
        <v>0</v>
      </c>
      <c r="FR32" s="168">
        <v>0</v>
      </c>
      <c r="FS32" s="168">
        <v>0</v>
      </c>
      <c r="FT32" s="168">
        <v>0</v>
      </c>
      <c r="FU32" s="168">
        <v>0</v>
      </c>
      <c r="FV32" s="168">
        <v>0</v>
      </c>
      <c r="FW32" s="168">
        <v>0</v>
      </c>
      <c r="FX32" s="168">
        <v>0</v>
      </c>
      <c r="FY32" s="168">
        <v>0</v>
      </c>
      <c r="FZ32" s="168">
        <v>0</v>
      </c>
      <c r="GA32" s="168">
        <v>0</v>
      </c>
      <c r="GB32" s="168">
        <v>0</v>
      </c>
      <c r="GC32" s="168">
        <v>0</v>
      </c>
      <c r="GD32" s="168">
        <v>0</v>
      </c>
      <c r="GE32" s="168">
        <v>0</v>
      </c>
      <c r="GF32" s="168">
        <v>0</v>
      </c>
      <c r="GG32" s="168">
        <v>0</v>
      </c>
      <c r="GH32" s="168">
        <v>0</v>
      </c>
      <c r="GI32" s="168">
        <v>0</v>
      </c>
      <c r="GJ32" s="168">
        <v>0</v>
      </c>
      <c r="GK32" s="168">
        <v>0</v>
      </c>
      <c r="GL32" s="168">
        <v>0</v>
      </c>
      <c r="GM32" s="168">
        <v>0</v>
      </c>
      <c r="GN32" s="168">
        <v>0</v>
      </c>
      <c r="GO32" s="168">
        <v>0</v>
      </c>
      <c r="GP32" s="168">
        <v>0</v>
      </c>
      <c r="GQ32" s="168">
        <v>0</v>
      </c>
      <c r="GR32" s="168">
        <v>0</v>
      </c>
      <c r="GS32" s="168">
        <v>0</v>
      </c>
      <c r="GT32" s="168">
        <v>0</v>
      </c>
      <c r="GU32" s="168">
        <v>0</v>
      </c>
      <c r="GV32" s="168">
        <v>0</v>
      </c>
      <c r="GW32" s="168">
        <v>0</v>
      </c>
      <c r="GX32" s="168">
        <v>0</v>
      </c>
      <c r="GY32" s="168">
        <v>0</v>
      </c>
      <c r="GZ32" s="171"/>
      <c r="HA32" s="168">
        <f t="shared" si="19"/>
        <v>0</v>
      </c>
      <c r="HB32" s="168">
        <f t="shared" si="20"/>
        <v>0</v>
      </c>
      <c r="HC32" s="168">
        <f t="shared" si="21"/>
        <v>0</v>
      </c>
      <c r="HD32" s="168">
        <f t="shared" si="22"/>
        <v>0</v>
      </c>
      <c r="HE32" s="168">
        <f t="shared" si="23"/>
        <v>0</v>
      </c>
      <c r="HF32" s="168">
        <f t="shared" si="24"/>
        <v>0</v>
      </c>
      <c r="HG32" s="168">
        <f t="shared" si="25"/>
        <v>20833.333333333332</v>
      </c>
      <c r="HH32" s="168">
        <f t="shared" si="26"/>
        <v>41666.666666666664</v>
      </c>
      <c r="HI32" s="168">
        <f t="shared" si="27"/>
        <v>41666.666666666664</v>
      </c>
      <c r="HJ32" s="168">
        <f t="shared" si="28"/>
        <v>41666.666666666664</v>
      </c>
      <c r="HK32" s="168">
        <f t="shared" si="29"/>
        <v>41666.666666666664</v>
      </c>
      <c r="HL32" s="168">
        <f t="shared" si="30"/>
        <v>41666.666666666664</v>
      </c>
      <c r="HM32" s="168">
        <f t="shared" si="31"/>
        <v>20833.333333333332</v>
      </c>
      <c r="HN32" s="168">
        <f t="shared" si="32"/>
        <v>0</v>
      </c>
      <c r="HO32" s="168">
        <f t="shared" si="33"/>
        <v>0</v>
      </c>
      <c r="HP32" s="168">
        <f t="shared" si="34"/>
        <v>0</v>
      </c>
      <c r="HQ32" s="168">
        <f t="shared" si="35"/>
        <v>0</v>
      </c>
      <c r="HR32" s="168">
        <f t="shared" si="36"/>
        <v>0</v>
      </c>
      <c r="HS32" s="168">
        <f t="shared" si="37"/>
        <v>0</v>
      </c>
      <c r="HT32" s="168">
        <f t="shared" si="38"/>
        <v>0</v>
      </c>
      <c r="HU32" s="168">
        <f t="shared" si="39"/>
        <v>0</v>
      </c>
      <c r="HV32" s="168">
        <f t="shared" si="40"/>
        <v>0</v>
      </c>
      <c r="HW32" s="168">
        <f t="shared" si="41"/>
        <v>0</v>
      </c>
      <c r="HX32" s="168">
        <f t="shared" si="42"/>
        <v>0</v>
      </c>
      <c r="HY32" s="168">
        <f t="shared" si="43"/>
        <v>0</v>
      </c>
      <c r="HZ32" s="168">
        <f t="shared" si="44"/>
        <v>0</v>
      </c>
      <c r="IA32" s="168">
        <f t="shared" si="45"/>
        <v>0</v>
      </c>
      <c r="IB32" s="168">
        <f t="shared" si="46"/>
        <v>0</v>
      </c>
      <c r="IC32" s="168">
        <f t="shared" si="47"/>
        <v>0</v>
      </c>
      <c r="ID32" s="168">
        <f t="shared" si="48"/>
        <v>0</v>
      </c>
      <c r="IE32" s="168">
        <f t="shared" si="49"/>
        <v>0</v>
      </c>
      <c r="IF32" s="168">
        <f t="shared" si="50"/>
        <v>0</v>
      </c>
      <c r="IG32" s="168">
        <f t="shared" si="51"/>
        <v>0</v>
      </c>
      <c r="IH32" s="168">
        <f t="shared" si="52"/>
        <v>0</v>
      </c>
      <c r="II32" s="168">
        <f t="shared" si="53"/>
        <v>0</v>
      </c>
      <c r="IJ32" s="168">
        <f t="shared" si="54"/>
        <v>0</v>
      </c>
      <c r="IK32" s="169"/>
      <c r="IL32" s="170">
        <f t="shared" si="104"/>
        <v>0</v>
      </c>
      <c r="IM32" s="170">
        <f t="shared" si="104"/>
        <v>0</v>
      </c>
      <c r="IN32" s="170">
        <f t="shared" si="104"/>
        <v>0</v>
      </c>
      <c r="IO32" s="170">
        <f t="shared" si="104"/>
        <v>0</v>
      </c>
      <c r="IP32" s="170">
        <f t="shared" si="56"/>
        <v>0</v>
      </c>
      <c r="IQ32" s="170">
        <f t="shared" si="57"/>
        <v>0</v>
      </c>
      <c r="IR32" s="170">
        <f t="shared" si="58"/>
        <v>0</v>
      </c>
      <c r="IS32" s="170">
        <f t="shared" si="59"/>
        <v>0</v>
      </c>
      <c r="IT32" s="170">
        <f t="shared" si="60"/>
        <v>0</v>
      </c>
      <c r="IU32" s="170">
        <f t="shared" si="61"/>
        <v>0</v>
      </c>
      <c r="IV32" s="170">
        <f t="shared" si="62"/>
        <v>0</v>
      </c>
      <c r="IW32" s="170">
        <f t="shared" si="63"/>
        <v>0</v>
      </c>
      <c r="IX32" s="170">
        <f t="shared" si="64"/>
        <v>0</v>
      </c>
      <c r="IY32" s="170">
        <f t="shared" si="65"/>
        <v>0</v>
      </c>
      <c r="IZ32" s="170">
        <f t="shared" si="66"/>
        <v>0</v>
      </c>
      <c r="JA32" s="170">
        <f t="shared" si="67"/>
        <v>0</v>
      </c>
      <c r="JB32" s="170">
        <f t="shared" si="68"/>
        <v>0</v>
      </c>
      <c r="JC32" s="170">
        <f t="shared" si="69"/>
        <v>0</v>
      </c>
      <c r="JD32" s="170">
        <f t="shared" si="70"/>
        <v>0</v>
      </c>
      <c r="JE32" s="170">
        <f t="shared" si="71"/>
        <v>0</v>
      </c>
      <c r="JF32" s="170">
        <f t="shared" si="72"/>
        <v>0</v>
      </c>
      <c r="JG32" s="170">
        <f t="shared" si="73"/>
        <v>0</v>
      </c>
      <c r="JH32" s="170">
        <f t="shared" si="74"/>
        <v>0</v>
      </c>
      <c r="JI32" s="170">
        <f t="shared" si="75"/>
        <v>0</v>
      </c>
      <c r="JJ32" s="170">
        <f t="shared" si="76"/>
        <v>0</v>
      </c>
      <c r="JK32" s="170">
        <f t="shared" si="77"/>
        <v>0</v>
      </c>
      <c r="JL32" s="170">
        <f t="shared" si="78"/>
        <v>0</v>
      </c>
      <c r="JM32" s="170">
        <f t="shared" si="79"/>
        <v>0</v>
      </c>
      <c r="JN32" s="170">
        <f t="shared" si="80"/>
        <v>0</v>
      </c>
      <c r="JO32" s="170">
        <f t="shared" si="81"/>
        <v>0</v>
      </c>
      <c r="JP32" s="170">
        <f t="shared" si="82"/>
        <v>0</v>
      </c>
      <c r="JQ32" s="170">
        <f t="shared" si="83"/>
        <v>0</v>
      </c>
      <c r="JR32" s="170">
        <f t="shared" si="84"/>
        <v>0</v>
      </c>
      <c r="JS32" s="170">
        <f t="shared" si="85"/>
        <v>0</v>
      </c>
      <c r="JT32" s="170">
        <f t="shared" si="86"/>
        <v>0</v>
      </c>
      <c r="JU32" s="170">
        <f t="shared" si="87"/>
        <v>0</v>
      </c>
      <c r="JV32" s="170">
        <f t="shared" si="88"/>
        <v>0</v>
      </c>
      <c r="JW32" s="170">
        <f t="shared" si="89"/>
        <v>0</v>
      </c>
      <c r="JX32" s="170">
        <f t="shared" si="90"/>
        <v>0</v>
      </c>
      <c r="JY32" s="170">
        <f t="shared" si="91"/>
        <v>0</v>
      </c>
      <c r="JZ32" s="170">
        <f t="shared" si="92"/>
        <v>0</v>
      </c>
      <c r="KA32" s="170">
        <f t="shared" si="93"/>
        <v>0</v>
      </c>
      <c r="KB32" s="170">
        <f t="shared" si="94"/>
        <v>0</v>
      </c>
      <c r="KC32" s="170">
        <f t="shared" si="95"/>
        <v>0</v>
      </c>
      <c r="KD32" s="170">
        <f t="shared" si="96"/>
        <v>0</v>
      </c>
      <c r="KE32" s="170">
        <f t="shared" si="97"/>
        <v>0</v>
      </c>
      <c r="KF32" s="170">
        <f t="shared" si="98"/>
        <v>0</v>
      </c>
      <c r="KG32" s="170">
        <f t="shared" si="99"/>
        <v>0</v>
      </c>
    </row>
    <row r="33" spans="2:293" ht="12.75" customHeight="1" outlineLevel="1" x14ac:dyDescent="0.3">
      <c r="B33" s="155" t="s">
        <v>94</v>
      </c>
      <c r="C33" s="155"/>
      <c r="D33" s="466" t="s">
        <v>132</v>
      </c>
      <c r="E33" s="155" t="s">
        <v>677</v>
      </c>
      <c r="F33" s="155">
        <v>2021</v>
      </c>
      <c r="G33" s="156">
        <v>44834</v>
      </c>
      <c r="H33" s="155">
        <f t="shared" si="17"/>
        <v>2022</v>
      </c>
      <c r="I33" s="155" t="s">
        <v>675</v>
      </c>
      <c r="J33" s="174"/>
      <c r="K33" s="174"/>
      <c r="L33" s="174">
        <v>280105</v>
      </c>
      <c r="M33" s="161">
        <f t="shared" si="100"/>
        <v>369562</v>
      </c>
      <c r="N33" s="161">
        <f t="shared" si="101"/>
        <v>369562</v>
      </c>
      <c r="O33" s="175">
        <f t="shared" si="103"/>
        <v>8</v>
      </c>
      <c r="P33" s="161"/>
      <c r="Q33" s="161">
        <f t="shared" si="18"/>
        <v>145833.33333333331</v>
      </c>
      <c r="R33" s="161">
        <f t="shared" si="18"/>
        <v>223728.66666666666</v>
      </c>
      <c r="S33" s="161">
        <f t="shared" si="18"/>
        <v>0</v>
      </c>
      <c r="T33" s="161"/>
      <c r="U33" s="166"/>
      <c r="V33" s="161">
        <f t="shared" si="102"/>
        <v>0</v>
      </c>
      <c r="W33" s="167"/>
      <c r="X33" s="168">
        <v>0</v>
      </c>
      <c r="Y33" s="168">
        <v>0</v>
      </c>
      <c r="Z33" s="168">
        <v>0</v>
      </c>
      <c r="AA33" s="168">
        <v>0</v>
      </c>
      <c r="AB33" s="168">
        <v>0</v>
      </c>
      <c r="AC33" s="168">
        <v>0</v>
      </c>
      <c r="AD33" s="168">
        <v>0</v>
      </c>
      <c r="AE33" s="168">
        <v>0</v>
      </c>
      <c r="AF33" s="168">
        <v>20833.333333333332</v>
      </c>
      <c r="AG33" s="168">
        <v>41666.666666666664</v>
      </c>
      <c r="AH33" s="168">
        <v>41666.666666666664</v>
      </c>
      <c r="AI33" s="168">
        <v>41666.666666666664</v>
      </c>
      <c r="AJ33" s="168">
        <v>41666.666666666664</v>
      </c>
      <c r="AK33" s="168">
        <v>41666.666666666664</v>
      </c>
      <c r="AL33" s="168">
        <v>20833.333333333332</v>
      </c>
      <c r="AM33" s="168">
        <v>0</v>
      </c>
      <c r="AN33" s="168">
        <v>119562</v>
      </c>
      <c r="AO33" s="168">
        <v>0</v>
      </c>
      <c r="AP33" s="168">
        <v>0</v>
      </c>
      <c r="AQ33" s="168">
        <v>0</v>
      </c>
      <c r="AR33" s="168">
        <v>0</v>
      </c>
      <c r="AS33" s="168">
        <v>0</v>
      </c>
      <c r="AT33" s="168">
        <v>0</v>
      </c>
      <c r="AU33" s="168">
        <v>0</v>
      </c>
      <c r="AV33" s="168">
        <v>0</v>
      </c>
      <c r="AW33" s="168">
        <v>0</v>
      </c>
      <c r="AX33" s="168">
        <v>0</v>
      </c>
      <c r="AY33" s="168">
        <v>0</v>
      </c>
      <c r="AZ33" s="168">
        <v>0</v>
      </c>
      <c r="BA33" s="168">
        <v>0</v>
      </c>
      <c r="BB33" s="168">
        <v>0</v>
      </c>
      <c r="BC33" s="168">
        <v>0</v>
      </c>
      <c r="BD33" s="168">
        <v>0</v>
      </c>
      <c r="BE33" s="168">
        <v>0</v>
      </c>
      <c r="BF33" s="168">
        <v>0</v>
      </c>
      <c r="BG33" s="168">
        <v>0</v>
      </c>
      <c r="BH33" s="169"/>
      <c r="BI33" s="168">
        <v>0</v>
      </c>
      <c r="BJ33" s="168">
        <v>0</v>
      </c>
      <c r="BK33" s="168">
        <v>0</v>
      </c>
      <c r="BL33" s="168">
        <v>0</v>
      </c>
      <c r="BM33" s="168">
        <v>0</v>
      </c>
      <c r="BN33" s="168">
        <v>0</v>
      </c>
      <c r="BO33" s="168">
        <v>0</v>
      </c>
      <c r="BP33" s="168">
        <v>0</v>
      </c>
      <c r="BQ33" s="168">
        <v>0</v>
      </c>
      <c r="BR33" s="168">
        <v>0</v>
      </c>
      <c r="BS33" s="168">
        <v>0</v>
      </c>
      <c r="BT33" s="168">
        <v>0</v>
      </c>
      <c r="BU33" s="168">
        <v>0</v>
      </c>
      <c r="BV33" s="168">
        <v>0</v>
      </c>
      <c r="BW33" s="168">
        <v>0</v>
      </c>
      <c r="BX33" s="168">
        <v>0</v>
      </c>
      <c r="BY33" s="168">
        <v>0</v>
      </c>
      <c r="BZ33" s="168">
        <v>0</v>
      </c>
      <c r="CA33" s="168">
        <v>0</v>
      </c>
      <c r="CB33" s="168">
        <v>0</v>
      </c>
      <c r="CC33" s="168">
        <v>0</v>
      </c>
      <c r="CD33" s="168">
        <v>0</v>
      </c>
      <c r="CE33" s="168">
        <v>0</v>
      </c>
      <c r="CF33" s="168">
        <v>0</v>
      </c>
      <c r="CG33" s="168">
        <v>0</v>
      </c>
      <c r="CH33" s="168">
        <v>0</v>
      </c>
      <c r="CI33" s="168">
        <v>0</v>
      </c>
      <c r="CJ33" s="168">
        <v>0</v>
      </c>
      <c r="CK33" s="168">
        <v>0</v>
      </c>
      <c r="CL33" s="168">
        <v>0</v>
      </c>
      <c r="CM33" s="168">
        <v>0</v>
      </c>
      <c r="CN33" s="168">
        <v>0</v>
      </c>
      <c r="CO33" s="168">
        <v>0</v>
      </c>
      <c r="CP33" s="168">
        <v>0</v>
      </c>
      <c r="CQ33" s="168">
        <v>0</v>
      </c>
      <c r="CR33" s="168">
        <v>0</v>
      </c>
      <c r="CS33" s="168">
        <v>0</v>
      </c>
      <c r="CT33" s="168">
        <v>0</v>
      </c>
      <c r="CU33" s="168">
        <v>0</v>
      </c>
      <c r="CV33" s="168">
        <v>0</v>
      </c>
      <c r="CW33" s="168">
        <v>0</v>
      </c>
      <c r="CX33" s="168">
        <v>0</v>
      </c>
      <c r="CY33" s="168">
        <v>0</v>
      </c>
      <c r="CZ33" s="168">
        <v>0</v>
      </c>
      <c r="DA33" s="168">
        <v>0</v>
      </c>
      <c r="DB33" s="168">
        <v>0</v>
      </c>
      <c r="DC33" s="168">
        <v>0</v>
      </c>
      <c r="DD33" s="168">
        <v>0</v>
      </c>
      <c r="DE33" s="171"/>
      <c r="DF33" s="168">
        <v>0</v>
      </c>
      <c r="DG33" s="168">
        <v>0</v>
      </c>
      <c r="DH33" s="168">
        <v>0</v>
      </c>
      <c r="DI33" s="168">
        <v>0</v>
      </c>
      <c r="DJ33" s="168">
        <v>0</v>
      </c>
      <c r="DK33" s="168">
        <v>0</v>
      </c>
      <c r="DL33" s="168">
        <v>0</v>
      </c>
      <c r="DM33" s="168">
        <v>0</v>
      </c>
      <c r="DN33" s="168">
        <v>0</v>
      </c>
      <c r="DO33" s="168">
        <v>0</v>
      </c>
      <c r="DP33" s="168">
        <v>0</v>
      </c>
      <c r="DQ33" s="168">
        <v>0</v>
      </c>
      <c r="DR33" s="168">
        <v>0</v>
      </c>
      <c r="DS33" s="168">
        <v>0</v>
      </c>
      <c r="DT33" s="168">
        <v>0</v>
      </c>
      <c r="DU33" s="168">
        <v>0</v>
      </c>
      <c r="DV33" s="168">
        <v>0</v>
      </c>
      <c r="DW33" s="168">
        <v>0</v>
      </c>
      <c r="DX33" s="168">
        <v>0</v>
      </c>
      <c r="DY33" s="168">
        <v>0</v>
      </c>
      <c r="DZ33" s="168">
        <v>0</v>
      </c>
      <c r="EA33" s="168">
        <v>0</v>
      </c>
      <c r="EB33" s="168">
        <v>0</v>
      </c>
      <c r="EC33" s="168">
        <v>0</v>
      </c>
      <c r="ED33" s="168">
        <v>0</v>
      </c>
      <c r="EE33" s="168">
        <v>0</v>
      </c>
      <c r="EF33" s="168">
        <v>0</v>
      </c>
      <c r="EG33" s="168">
        <v>0</v>
      </c>
      <c r="EH33" s="168">
        <v>0</v>
      </c>
      <c r="EI33" s="168">
        <v>0</v>
      </c>
      <c r="EJ33" s="168">
        <v>0</v>
      </c>
      <c r="EK33" s="168">
        <v>0</v>
      </c>
      <c r="EL33" s="168">
        <v>0</v>
      </c>
      <c r="EM33" s="168">
        <v>0</v>
      </c>
      <c r="EN33" s="168">
        <v>0</v>
      </c>
      <c r="EO33" s="168">
        <v>0</v>
      </c>
      <c r="EP33" s="168">
        <v>0</v>
      </c>
      <c r="EQ33" s="168">
        <v>0</v>
      </c>
      <c r="ER33" s="168">
        <v>0</v>
      </c>
      <c r="ES33" s="168">
        <v>0</v>
      </c>
      <c r="ET33" s="168">
        <v>0</v>
      </c>
      <c r="EU33" s="168">
        <v>0</v>
      </c>
      <c r="EV33" s="168">
        <v>0</v>
      </c>
      <c r="EW33" s="168">
        <v>0</v>
      </c>
      <c r="EX33" s="168">
        <v>0</v>
      </c>
      <c r="EY33" s="168">
        <v>0</v>
      </c>
      <c r="EZ33" s="168">
        <v>0</v>
      </c>
      <c r="FA33" s="168">
        <v>0</v>
      </c>
      <c r="FB33" s="171"/>
      <c r="FC33" s="171"/>
      <c r="FD33" s="168">
        <v>0</v>
      </c>
      <c r="FE33" s="168">
        <v>0</v>
      </c>
      <c r="FF33" s="168">
        <v>0</v>
      </c>
      <c r="FG33" s="168">
        <v>0</v>
      </c>
      <c r="FH33" s="168">
        <v>0</v>
      </c>
      <c r="FI33" s="168">
        <v>0</v>
      </c>
      <c r="FJ33" s="168">
        <v>0</v>
      </c>
      <c r="FK33" s="168">
        <v>0</v>
      </c>
      <c r="FL33" s="168">
        <v>0</v>
      </c>
      <c r="FM33" s="168">
        <v>0</v>
      </c>
      <c r="FN33" s="168">
        <v>0</v>
      </c>
      <c r="FO33" s="168">
        <v>0</v>
      </c>
      <c r="FP33" s="168">
        <v>0</v>
      </c>
      <c r="FQ33" s="168">
        <v>0</v>
      </c>
      <c r="FR33" s="168">
        <v>0</v>
      </c>
      <c r="FS33" s="168">
        <v>0</v>
      </c>
      <c r="FT33" s="168">
        <v>0</v>
      </c>
      <c r="FU33" s="168">
        <v>0</v>
      </c>
      <c r="FV33" s="168">
        <v>0</v>
      </c>
      <c r="FW33" s="168">
        <v>0</v>
      </c>
      <c r="FX33" s="168">
        <v>0</v>
      </c>
      <c r="FY33" s="168">
        <v>0</v>
      </c>
      <c r="FZ33" s="168">
        <v>0</v>
      </c>
      <c r="GA33" s="168">
        <v>0</v>
      </c>
      <c r="GB33" s="168">
        <v>0</v>
      </c>
      <c r="GC33" s="168">
        <v>0</v>
      </c>
      <c r="GD33" s="168">
        <v>0</v>
      </c>
      <c r="GE33" s="168">
        <v>0</v>
      </c>
      <c r="GF33" s="168">
        <v>0</v>
      </c>
      <c r="GG33" s="168">
        <v>0</v>
      </c>
      <c r="GH33" s="168">
        <v>0</v>
      </c>
      <c r="GI33" s="168">
        <v>0</v>
      </c>
      <c r="GJ33" s="168">
        <v>0</v>
      </c>
      <c r="GK33" s="168">
        <v>0</v>
      </c>
      <c r="GL33" s="168">
        <v>0</v>
      </c>
      <c r="GM33" s="168">
        <v>0</v>
      </c>
      <c r="GN33" s="168">
        <v>0</v>
      </c>
      <c r="GO33" s="168">
        <v>0</v>
      </c>
      <c r="GP33" s="168">
        <v>0</v>
      </c>
      <c r="GQ33" s="168">
        <v>0</v>
      </c>
      <c r="GR33" s="168">
        <v>0</v>
      </c>
      <c r="GS33" s="168">
        <v>0</v>
      </c>
      <c r="GT33" s="168">
        <v>0</v>
      </c>
      <c r="GU33" s="168">
        <v>0</v>
      </c>
      <c r="GV33" s="168">
        <v>0</v>
      </c>
      <c r="GW33" s="168">
        <v>0</v>
      </c>
      <c r="GX33" s="168">
        <v>0</v>
      </c>
      <c r="GY33" s="168">
        <v>0</v>
      </c>
      <c r="GZ33" s="171"/>
      <c r="HA33" s="168">
        <f t="shared" si="19"/>
        <v>0</v>
      </c>
      <c r="HB33" s="168">
        <f t="shared" si="20"/>
        <v>0</v>
      </c>
      <c r="HC33" s="168">
        <f t="shared" si="21"/>
        <v>0</v>
      </c>
      <c r="HD33" s="168">
        <f t="shared" si="22"/>
        <v>0</v>
      </c>
      <c r="HE33" s="168">
        <f t="shared" si="23"/>
        <v>0</v>
      </c>
      <c r="HF33" s="168">
        <f t="shared" si="24"/>
        <v>0</v>
      </c>
      <c r="HG33" s="168">
        <f t="shared" si="25"/>
        <v>0</v>
      </c>
      <c r="HH33" s="168">
        <f t="shared" si="26"/>
        <v>0</v>
      </c>
      <c r="HI33" s="168">
        <f t="shared" si="27"/>
        <v>20833.333333333332</v>
      </c>
      <c r="HJ33" s="168">
        <f t="shared" si="28"/>
        <v>41666.666666666664</v>
      </c>
      <c r="HK33" s="168">
        <f t="shared" si="29"/>
        <v>41666.666666666664</v>
      </c>
      <c r="HL33" s="168">
        <f t="shared" si="30"/>
        <v>41666.666666666664</v>
      </c>
      <c r="HM33" s="168">
        <f t="shared" si="31"/>
        <v>41666.666666666664</v>
      </c>
      <c r="HN33" s="168">
        <f t="shared" si="32"/>
        <v>41666.666666666664</v>
      </c>
      <c r="HO33" s="168">
        <f t="shared" si="33"/>
        <v>20833.333333333332</v>
      </c>
      <c r="HP33" s="168">
        <f t="shared" si="34"/>
        <v>0</v>
      </c>
      <c r="HQ33" s="168">
        <f t="shared" si="35"/>
        <v>119562</v>
      </c>
      <c r="HR33" s="168">
        <f t="shared" si="36"/>
        <v>0</v>
      </c>
      <c r="HS33" s="168">
        <f t="shared" si="37"/>
        <v>0</v>
      </c>
      <c r="HT33" s="168">
        <f t="shared" si="38"/>
        <v>0</v>
      </c>
      <c r="HU33" s="168">
        <f t="shared" si="39"/>
        <v>0</v>
      </c>
      <c r="HV33" s="168">
        <f t="shared" si="40"/>
        <v>0</v>
      </c>
      <c r="HW33" s="168">
        <f t="shared" si="41"/>
        <v>0</v>
      </c>
      <c r="HX33" s="168">
        <f t="shared" si="42"/>
        <v>0</v>
      </c>
      <c r="HY33" s="168">
        <f t="shared" si="43"/>
        <v>0</v>
      </c>
      <c r="HZ33" s="168">
        <f t="shared" si="44"/>
        <v>0</v>
      </c>
      <c r="IA33" s="168">
        <f t="shared" si="45"/>
        <v>0</v>
      </c>
      <c r="IB33" s="168">
        <f t="shared" si="46"/>
        <v>0</v>
      </c>
      <c r="IC33" s="168">
        <f t="shared" si="47"/>
        <v>0</v>
      </c>
      <c r="ID33" s="168">
        <f t="shared" si="48"/>
        <v>0</v>
      </c>
      <c r="IE33" s="168">
        <f t="shared" si="49"/>
        <v>0</v>
      </c>
      <c r="IF33" s="168">
        <f t="shared" si="50"/>
        <v>0</v>
      </c>
      <c r="IG33" s="168">
        <f t="shared" si="51"/>
        <v>0</v>
      </c>
      <c r="IH33" s="168">
        <f t="shared" si="52"/>
        <v>0</v>
      </c>
      <c r="II33" s="168">
        <f t="shared" si="53"/>
        <v>0</v>
      </c>
      <c r="IJ33" s="168">
        <f t="shared" si="54"/>
        <v>0</v>
      </c>
      <c r="IK33" s="169"/>
      <c r="IL33" s="170">
        <f t="shared" si="104"/>
        <v>0</v>
      </c>
      <c r="IM33" s="170">
        <f t="shared" si="104"/>
        <v>0</v>
      </c>
      <c r="IN33" s="170">
        <f t="shared" si="104"/>
        <v>0</v>
      </c>
      <c r="IO33" s="170">
        <f t="shared" si="104"/>
        <v>0</v>
      </c>
      <c r="IP33" s="170">
        <f t="shared" si="56"/>
        <v>0</v>
      </c>
      <c r="IQ33" s="170">
        <f t="shared" si="57"/>
        <v>0</v>
      </c>
      <c r="IR33" s="170">
        <f t="shared" si="58"/>
        <v>0</v>
      </c>
      <c r="IS33" s="170">
        <f t="shared" si="59"/>
        <v>0</v>
      </c>
      <c r="IT33" s="170">
        <f t="shared" si="60"/>
        <v>0</v>
      </c>
      <c r="IU33" s="170">
        <f t="shared" si="61"/>
        <v>0</v>
      </c>
      <c r="IV33" s="170">
        <f t="shared" si="62"/>
        <v>0</v>
      </c>
      <c r="IW33" s="170">
        <f t="shared" si="63"/>
        <v>0</v>
      </c>
      <c r="IX33" s="170">
        <f t="shared" si="64"/>
        <v>0</v>
      </c>
      <c r="IY33" s="170">
        <f t="shared" si="65"/>
        <v>0</v>
      </c>
      <c r="IZ33" s="170">
        <f t="shared" si="66"/>
        <v>0</v>
      </c>
      <c r="JA33" s="170">
        <f t="shared" si="67"/>
        <v>0</v>
      </c>
      <c r="JB33" s="170">
        <f t="shared" si="68"/>
        <v>0</v>
      </c>
      <c r="JC33" s="170">
        <f t="shared" si="69"/>
        <v>0</v>
      </c>
      <c r="JD33" s="170">
        <f t="shared" si="70"/>
        <v>0</v>
      </c>
      <c r="JE33" s="170">
        <f t="shared" si="71"/>
        <v>0</v>
      </c>
      <c r="JF33" s="170">
        <f t="shared" si="72"/>
        <v>0</v>
      </c>
      <c r="JG33" s="170">
        <f t="shared" si="73"/>
        <v>0</v>
      </c>
      <c r="JH33" s="170">
        <f t="shared" si="74"/>
        <v>0</v>
      </c>
      <c r="JI33" s="170">
        <f t="shared" si="75"/>
        <v>0</v>
      </c>
      <c r="JJ33" s="170">
        <f t="shared" si="76"/>
        <v>0</v>
      </c>
      <c r="JK33" s="170">
        <f t="shared" si="77"/>
        <v>0</v>
      </c>
      <c r="JL33" s="170">
        <f t="shared" si="78"/>
        <v>0</v>
      </c>
      <c r="JM33" s="170">
        <f t="shared" si="79"/>
        <v>0</v>
      </c>
      <c r="JN33" s="170">
        <f t="shared" si="80"/>
        <v>0</v>
      </c>
      <c r="JO33" s="170">
        <f t="shared" si="81"/>
        <v>0</v>
      </c>
      <c r="JP33" s="170">
        <f t="shared" si="82"/>
        <v>0</v>
      </c>
      <c r="JQ33" s="170">
        <f t="shared" si="83"/>
        <v>0</v>
      </c>
      <c r="JR33" s="170">
        <f t="shared" si="84"/>
        <v>0</v>
      </c>
      <c r="JS33" s="170">
        <f t="shared" si="85"/>
        <v>0</v>
      </c>
      <c r="JT33" s="170">
        <f t="shared" si="86"/>
        <v>0</v>
      </c>
      <c r="JU33" s="170">
        <f t="shared" si="87"/>
        <v>0</v>
      </c>
      <c r="JV33" s="170">
        <f t="shared" si="88"/>
        <v>0</v>
      </c>
      <c r="JW33" s="170">
        <f t="shared" si="89"/>
        <v>0</v>
      </c>
      <c r="JX33" s="170">
        <f t="shared" si="90"/>
        <v>0</v>
      </c>
      <c r="JY33" s="170">
        <f t="shared" si="91"/>
        <v>0</v>
      </c>
      <c r="JZ33" s="170">
        <f t="shared" si="92"/>
        <v>0</v>
      </c>
      <c r="KA33" s="170">
        <f t="shared" si="93"/>
        <v>0</v>
      </c>
      <c r="KB33" s="170">
        <f t="shared" si="94"/>
        <v>0</v>
      </c>
      <c r="KC33" s="170">
        <f t="shared" si="95"/>
        <v>0</v>
      </c>
      <c r="KD33" s="170">
        <f t="shared" si="96"/>
        <v>0</v>
      </c>
      <c r="KE33" s="170">
        <f t="shared" si="97"/>
        <v>0</v>
      </c>
      <c r="KF33" s="170">
        <f t="shared" si="98"/>
        <v>0</v>
      </c>
      <c r="KG33" s="170">
        <f t="shared" si="99"/>
        <v>0</v>
      </c>
    </row>
    <row r="34" spans="2:293" ht="12.75" customHeight="1" outlineLevel="1" x14ac:dyDescent="0.3">
      <c r="B34" s="155" t="s">
        <v>130</v>
      </c>
      <c r="C34" s="155"/>
      <c r="D34" s="466" t="s">
        <v>680</v>
      </c>
      <c r="E34" s="155" t="s">
        <v>677</v>
      </c>
      <c r="F34" s="155">
        <v>2022</v>
      </c>
      <c r="G34" s="156">
        <v>44834</v>
      </c>
      <c r="H34" s="155">
        <f t="shared" si="17"/>
        <v>2022</v>
      </c>
      <c r="I34" s="155" t="s">
        <v>675</v>
      </c>
      <c r="J34" s="174"/>
      <c r="K34" s="174"/>
      <c r="L34" s="174">
        <v>360300</v>
      </c>
      <c r="M34" s="161">
        <f t="shared" si="100"/>
        <v>338160.08999999997</v>
      </c>
      <c r="N34" s="161">
        <f t="shared" si="101"/>
        <v>338160.08999999997</v>
      </c>
      <c r="O34" s="175">
        <f t="shared" si="103"/>
        <v>8</v>
      </c>
      <c r="P34" s="161"/>
      <c r="Q34" s="161">
        <f t="shared" ref="Q34:S35" si="105">+SUMIFS($X34:$BT34,$X$9:$BT$9,Q$11)</f>
        <v>180430.09</v>
      </c>
      <c r="R34" s="161">
        <f t="shared" si="105"/>
        <v>157730</v>
      </c>
      <c r="S34" s="161">
        <f t="shared" si="105"/>
        <v>0</v>
      </c>
      <c r="T34" s="161"/>
      <c r="U34" s="166"/>
      <c r="V34" s="161">
        <f t="shared" si="102"/>
        <v>0</v>
      </c>
      <c r="W34" s="167"/>
      <c r="X34" s="169">
        <v>0</v>
      </c>
      <c r="Y34" s="169">
        <v>0</v>
      </c>
      <c r="Z34" s="169">
        <v>0</v>
      </c>
      <c r="AA34" s="169">
        <v>0</v>
      </c>
      <c r="AB34" s="169">
        <v>0</v>
      </c>
      <c r="AC34" s="169">
        <v>0</v>
      </c>
      <c r="AD34" s="169">
        <v>0</v>
      </c>
      <c r="AE34" s="169">
        <v>0</v>
      </c>
      <c r="AF34" s="169">
        <v>25000</v>
      </c>
      <c r="AG34" s="169">
        <v>55430.09</v>
      </c>
      <c r="AH34" s="169">
        <v>50000</v>
      </c>
      <c r="AI34" s="169">
        <v>50000</v>
      </c>
      <c r="AJ34" s="169">
        <v>50000</v>
      </c>
      <c r="AK34" s="169">
        <v>50000</v>
      </c>
      <c r="AL34" s="169">
        <v>25000</v>
      </c>
      <c r="AM34" s="169">
        <v>0</v>
      </c>
      <c r="AN34" s="169">
        <v>0</v>
      </c>
      <c r="AO34" s="169">
        <v>0</v>
      </c>
      <c r="AP34" s="169">
        <v>0</v>
      </c>
      <c r="AQ34" s="169">
        <v>0</v>
      </c>
      <c r="AR34" s="169">
        <v>0</v>
      </c>
      <c r="AS34" s="169">
        <v>0</v>
      </c>
      <c r="AT34" s="169">
        <v>32730</v>
      </c>
      <c r="AU34" s="169">
        <v>0</v>
      </c>
      <c r="AV34" s="169">
        <v>0</v>
      </c>
      <c r="AW34" s="169">
        <v>0</v>
      </c>
      <c r="AX34" s="169">
        <v>0</v>
      </c>
      <c r="AY34" s="169">
        <v>0</v>
      </c>
      <c r="AZ34" s="169">
        <v>0</v>
      </c>
      <c r="BA34" s="169">
        <v>0</v>
      </c>
      <c r="BB34" s="169">
        <v>0</v>
      </c>
      <c r="BC34" s="169">
        <v>0</v>
      </c>
      <c r="BD34" s="169">
        <v>0</v>
      </c>
      <c r="BE34" s="169">
        <v>0</v>
      </c>
      <c r="BF34" s="169">
        <v>0</v>
      </c>
      <c r="BG34" s="169">
        <v>0</v>
      </c>
      <c r="BH34" s="169"/>
      <c r="BI34" s="169">
        <v>0</v>
      </c>
      <c r="BJ34" s="169">
        <v>0</v>
      </c>
      <c r="BK34" s="169">
        <v>0</v>
      </c>
      <c r="BL34" s="169">
        <v>0</v>
      </c>
      <c r="BM34" s="169">
        <v>0</v>
      </c>
      <c r="BN34" s="169">
        <v>0</v>
      </c>
      <c r="BO34" s="169">
        <v>0</v>
      </c>
      <c r="BP34" s="169">
        <v>0</v>
      </c>
      <c r="BQ34" s="169">
        <v>0</v>
      </c>
      <c r="BR34" s="169">
        <v>0</v>
      </c>
      <c r="BS34" s="169">
        <v>0</v>
      </c>
      <c r="BT34" s="169">
        <v>0</v>
      </c>
      <c r="BU34" s="169">
        <v>0</v>
      </c>
      <c r="BV34" s="169">
        <v>0</v>
      </c>
      <c r="BW34" s="169">
        <v>0</v>
      </c>
      <c r="BX34" s="169">
        <v>0</v>
      </c>
      <c r="BY34" s="169">
        <v>0</v>
      </c>
      <c r="BZ34" s="169">
        <v>0</v>
      </c>
      <c r="CA34" s="169">
        <v>0</v>
      </c>
      <c r="CB34" s="169">
        <v>0</v>
      </c>
      <c r="CC34" s="169">
        <v>0</v>
      </c>
      <c r="CD34" s="169">
        <v>0</v>
      </c>
      <c r="CE34" s="169">
        <v>0</v>
      </c>
      <c r="CF34" s="169">
        <v>0</v>
      </c>
      <c r="CG34" s="169">
        <v>0</v>
      </c>
      <c r="CH34" s="169">
        <v>0</v>
      </c>
      <c r="CI34" s="169">
        <v>0</v>
      </c>
      <c r="CJ34" s="169">
        <v>0</v>
      </c>
      <c r="CK34" s="169">
        <v>0</v>
      </c>
      <c r="CL34" s="169">
        <v>0</v>
      </c>
      <c r="CM34" s="169">
        <v>0</v>
      </c>
      <c r="CN34" s="169">
        <v>0</v>
      </c>
      <c r="CO34" s="169">
        <v>0</v>
      </c>
      <c r="CP34" s="169">
        <v>0</v>
      </c>
      <c r="CQ34" s="169">
        <v>0</v>
      </c>
      <c r="CR34" s="169">
        <v>0</v>
      </c>
      <c r="CS34" s="169">
        <v>0</v>
      </c>
      <c r="CT34" s="169">
        <v>0</v>
      </c>
      <c r="CU34" s="169">
        <v>0</v>
      </c>
      <c r="CV34" s="169">
        <v>0</v>
      </c>
      <c r="CW34" s="169">
        <v>0</v>
      </c>
      <c r="CX34" s="169">
        <v>0</v>
      </c>
      <c r="CY34" s="169">
        <v>0</v>
      </c>
      <c r="CZ34" s="169">
        <v>0</v>
      </c>
      <c r="DA34" s="169">
        <v>0</v>
      </c>
      <c r="DB34" s="169">
        <v>0</v>
      </c>
      <c r="DC34" s="169">
        <v>0</v>
      </c>
      <c r="DD34" s="169">
        <v>0</v>
      </c>
      <c r="DE34" s="171"/>
      <c r="DF34" s="169">
        <v>0</v>
      </c>
      <c r="DG34" s="169">
        <v>0</v>
      </c>
      <c r="DH34" s="169">
        <v>0</v>
      </c>
      <c r="DI34" s="169">
        <v>0</v>
      </c>
      <c r="DJ34" s="169">
        <v>0</v>
      </c>
      <c r="DK34" s="169">
        <v>0</v>
      </c>
      <c r="DL34" s="169">
        <v>0</v>
      </c>
      <c r="DM34" s="169">
        <v>0</v>
      </c>
      <c r="DN34" s="169">
        <v>0</v>
      </c>
      <c r="DO34" s="169">
        <v>0</v>
      </c>
      <c r="DP34" s="169">
        <v>0</v>
      </c>
      <c r="DQ34" s="169">
        <v>0</v>
      </c>
      <c r="DR34" s="169">
        <v>0</v>
      </c>
      <c r="DS34" s="169">
        <v>0</v>
      </c>
      <c r="DT34" s="169">
        <v>0</v>
      </c>
      <c r="DU34" s="169">
        <v>0</v>
      </c>
      <c r="DV34" s="169">
        <v>0</v>
      </c>
      <c r="DW34" s="169">
        <v>0</v>
      </c>
      <c r="DX34" s="169">
        <v>0</v>
      </c>
      <c r="DY34" s="169">
        <v>0</v>
      </c>
      <c r="DZ34" s="169">
        <v>0</v>
      </c>
      <c r="EA34" s="169">
        <v>0</v>
      </c>
      <c r="EB34" s="169">
        <v>0</v>
      </c>
      <c r="EC34" s="169">
        <v>0</v>
      </c>
      <c r="ED34" s="169">
        <v>0</v>
      </c>
      <c r="EE34" s="169">
        <v>0</v>
      </c>
      <c r="EF34" s="169">
        <v>0</v>
      </c>
      <c r="EG34" s="169">
        <v>0</v>
      </c>
      <c r="EH34" s="169">
        <v>0</v>
      </c>
      <c r="EI34" s="169">
        <v>0</v>
      </c>
      <c r="EJ34" s="169">
        <v>0</v>
      </c>
      <c r="EK34" s="169">
        <v>0</v>
      </c>
      <c r="EL34" s="169">
        <v>0</v>
      </c>
      <c r="EM34" s="169">
        <v>0</v>
      </c>
      <c r="EN34" s="169">
        <v>0</v>
      </c>
      <c r="EO34" s="169">
        <v>0</v>
      </c>
      <c r="EP34" s="169">
        <v>0</v>
      </c>
      <c r="EQ34" s="169">
        <v>0</v>
      </c>
      <c r="ER34" s="169">
        <v>0</v>
      </c>
      <c r="ES34" s="169">
        <v>0</v>
      </c>
      <c r="ET34" s="169">
        <v>0</v>
      </c>
      <c r="EU34" s="169">
        <v>0</v>
      </c>
      <c r="EV34" s="169">
        <v>0</v>
      </c>
      <c r="EW34" s="169">
        <v>0</v>
      </c>
      <c r="EX34" s="169">
        <v>0</v>
      </c>
      <c r="EY34" s="169">
        <v>0</v>
      </c>
      <c r="EZ34" s="169">
        <v>0</v>
      </c>
      <c r="FA34" s="169">
        <v>0</v>
      </c>
      <c r="FB34" s="171"/>
      <c r="FC34" s="171"/>
      <c r="FD34" s="169">
        <v>0</v>
      </c>
      <c r="FE34" s="169">
        <v>0</v>
      </c>
      <c r="FF34" s="169">
        <v>0</v>
      </c>
      <c r="FG34" s="169">
        <v>0</v>
      </c>
      <c r="FH34" s="169">
        <v>0</v>
      </c>
      <c r="FI34" s="169">
        <v>0</v>
      </c>
      <c r="FJ34" s="169">
        <v>0</v>
      </c>
      <c r="FK34" s="169">
        <v>0</v>
      </c>
      <c r="FL34" s="169">
        <v>0</v>
      </c>
      <c r="FM34" s="169">
        <v>0</v>
      </c>
      <c r="FN34" s="169">
        <v>0</v>
      </c>
      <c r="FO34" s="168">
        <v>0</v>
      </c>
      <c r="FP34" s="169">
        <v>0</v>
      </c>
      <c r="FQ34" s="169">
        <v>0</v>
      </c>
      <c r="FR34" s="169">
        <v>0</v>
      </c>
      <c r="FS34" s="169">
        <v>0</v>
      </c>
      <c r="FT34" s="169">
        <v>0</v>
      </c>
      <c r="FU34" s="169">
        <v>0</v>
      </c>
      <c r="FV34" s="169">
        <v>0</v>
      </c>
      <c r="FW34" s="169">
        <v>0</v>
      </c>
      <c r="FX34" s="169">
        <v>0</v>
      </c>
      <c r="FY34" s="169">
        <v>0</v>
      </c>
      <c r="FZ34" s="169">
        <v>0</v>
      </c>
      <c r="GA34" s="169">
        <v>0</v>
      </c>
      <c r="GB34" s="169">
        <v>0</v>
      </c>
      <c r="GC34" s="169">
        <v>0</v>
      </c>
      <c r="GD34" s="169">
        <v>0</v>
      </c>
      <c r="GE34" s="169">
        <v>0</v>
      </c>
      <c r="GF34" s="169">
        <v>0</v>
      </c>
      <c r="GG34" s="169">
        <v>0</v>
      </c>
      <c r="GH34" s="169">
        <v>0</v>
      </c>
      <c r="GI34" s="169">
        <v>0</v>
      </c>
      <c r="GJ34" s="169">
        <v>0</v>
      </c>
      <c r="GK34" s="169">
        <v>0</v>
      </c>
      <c r="GL34" s="169">
        <v>0</v>
      </c>
      <c r="GM34" s="169">
        <v>0</v>
      </c>
      <c r="GN34" s="169">
        <v>0</v>
      </c>
      <c r="GO34" s="169">
        <v>0</v>
      </c>
      <c r="GP34" s="169">
        <v>0</v>
      </c>
      <c r="GQ34" s="169">
        <v>0</v>
      </c>
      <c r="GR34" s="169">
        <v>0</v>
      </c>
      <c r="GS34" s="169">
        <v>0</v>
      </c>
      <c r="GT34" s="169">
        <v>0</v>
      </c>
      <c r="GU34" s="169">
        <v>0</v>
      </c>
      <c r="GV34" s="169">
        <v>0</v>
      </c>
      <c r="GW34" s="169">
        <v>0</v>
      </c>
      <c r="GX34" s="169">
        <v>0</v>
      </c>
      <c r="GY34" s="169">
        <v>0</v>
      </c>
      <c r="GZ34" s="171"/>
      <c r="HA34" s="169">
        <f t="shared" si="19"/>
        <v>0</v>
      </c>
      <c r="HB34" s="169">
        <f t="shared" si="20"/>
        <v>0</v>
      </c>
      <c r="HC34" s="169">
        <f t="shared" si="21"/>
        <v>0</v>
      </c>
      <c r="HD34" s="169">
        <f t="shared" si="22"/>
        <v>0</v>
      </c>
      <c r="HE34" s="169">
        <f t="shared" si="23"/>
        <v>0</v>
      </c>
      <c r="HF34" s="169">
        <f t="shared" si="24"/>
        <v>0</v>
      </c>
      <c r="HG34" s="169">
        <f t="shared" si="25"/>
        <v>0</v>
      </c>
      <c r="HH34" s="169">
        <f t="shared" si="26"/>
        <v>0</v>
      </c>
      <c r="HI34" s="169">
        <f t="shared" si="27"/>
        <v>25000</v>
      </c>
      <c r="HJ34" s="169">
        <f t="shared" si="28"/>
        <v>55430.09</v>
      </c>
      <c r="HK34" s="169">
        <f t="shared" si="29"/>
        <v>50000</v>
      </c>
      <c r="HL34" s="169">
        <f t="shared" si="30"/>
        <v>50000</v>
      </c>
      <c r="HM34" s="169">
        <f t="shared" si="31"/>
        <v>50000</v>
      </c>
      <c r="HN34" s="169">
        <f t="shared" si="32"/>
        <v>50000</v>
      </c>
      <c r="HO34" s="169">
        <f t="shared" si="33"/>
        <v>25000</v>
      </c>
      <c r="HP34" s="169">
        <f t="shared" si="34"/>
        <v>0</v>
      </c>
      <c r="HQ34" s="169">
        <f t="shared" si="35"/>
        <v>0</v>
      </c>
      <c r="HR34" s="169">
        <f t="shared" si="36"/>
        <v>0</v>
      </c>
      <c r="HS34" s="169">
        <f t="shared" si="37"/>
        <v>0</v>
      </c>
      <c r="HT34" s="169">
        <f t="shared" si="38"/>
        <v>0</v>
      </c>
      <c r="HU34" s="169">
        <f t="shared" si="39"/>
        <v>0</v>
      </c>
      <c r="HV34" s="169">
        <f t="shared" si="40"/>
        <v>0</v>
      </c>
      <c r="HW34" s="169">
        <f t="shared" si="41"/>
        <v>32730</v>
      </c>
      <c r="HX34" s="169">
        <f t="shared" si="42"/>
        <v>0</v>
      </c>
      <c r="HY34" s="169">
        <f t="shared" si="43"/>
        <v>0</v>
      </c>
      <c r="HZ34" s="169">
        <f t="shared" si="44"/>
        <v>0</v>
      </c>
      <c r="IA34" s="169">
        <f t="shared" si="45"/>
        <v>0</v>
      </c>
      <c r="IB34" s="169">
        <f t="shared" si="46"/>
        <v>0</v>
      </c>
      <c r="IC34" s="169">
        <f t="shared" si="47"/>
        <v>0</v>
      </c>
      <c r="ID34" s="169">
        <f t="shared" si="48"/>
        <v>0</v>
      </c>
      <c r="IE34" s="169">
        <f t="shared" si="49"/>
        <v>0</v>
      </c>
      <c r="IF34" s="169">
        <f t="shared" si="50"/>
        <v>0</v>
      </c>
      <c r="IG34" s="169">
        <f t="shared" si="51"/>
        <v>0</v>
      </c>
      <c r="IH34" s="169">
        <f t="shared" si="52"/>
        <v>0</v>
      </c>
      <c r="II34" s="169">
        <f t="shared" si="53"/>
        <v>0</v>
      </c>
      <c r="IJ34" s="169">
        <f t="shared" si="54"/>
        <v>0</v>
      </c>
      <c r="IK34" s="169"/>
      <c r="IL34" s="172">
        <f t="shared" si="104"/>
        <v>0</v>
      </c>
      <c r="IM34" s="172">
        <f t="shared" si="104"/>
        <v>0</v>
      </c>
      <c r="IN34" s="172">
        <f t="shared" si="104"/>
        <v>0</v>
      </c>
      <c r="IO34" s="172">
        <f t="shared" si="104"/>
        <v>0</v>
      </c>
      <c r="IP34" s="172">
        <f t="shared" si="56"/>
        <v>0</v>
      </c>
      <c r="IQ34" s="172">
        <f t="shared" si="57"/>
        <v>0</v>
      </c>
      <c r="IR34" s="172">
        <f t="shared" si="58"/>
        <v>0</v>
      </c>
      <c r="IS34" s="172">
        <f t="shared" si="59"/>
        <v>0</v>
      </c>
      <c r="IT34" s="172">
        <f t="shared" si="60"/>
        <v>0</v>
      </c>
      <c r="IU34" s="172">
        <f t="shared" si="61"/>
        <v>0</v>
      </c>
      <c r="IV34" s="172">
        <f t="shared" si="62"/>
        <v>0</v>
      </c>
      <c r="IW34" s="172">
        <f t="shared" si="63"/>
        <v>0</v>
      </c>
      <c r="IX34" s="172">
        <f t="shared" si="64"/>
        <v>0</v>
      </c>
      <c r="IY34" s="172">
        <f t="shared" si="65"/>
        <v>0</v>
      </c>
      <c r="IZ34" s="172">
        <f t="shared" si="66"/>
        <v>0</v>
      </c>
      <c r="JA34" s="172">
        <f t="shared" si="67"/>
        <v>0</v>
      </c>
      <c r="JB34" s="172">
        <f t="shared" si="68"/>
        <v>0</v>
      </c>
      <c r="JC34" s="172">
        <f t="shared" si="69"/>
        <v>0</v>
      </c>
      <c r="JD34" s="172">
        <f t="shared" si="70"/>
        <v>0</v>
      </c>
      <c r="JE34" s="172">
        <f t="shared" si="71"/>
        <v>0</v>
      </c>
      <c r="JF34" s="172">
        <f t="shared" si="72"/>
        <v>0</v>
      </c>
      <c r="JG34" s="172">
        <f t="shared" si="73"/>
        <v>0</v>
      </c>
      <c r="JH34" s="172">
        <f t="shared" si="74"/>
        <v>0</v>
      </c>
      <c r="JI34" s="172">
        <f t="shared" si="75"/>
        <v>0</v>
      </c>
      <c r="JJ34" s="172">
        <f t="shared" si="76"/>
        <v>0</v>
      </c>
      <c r="JK34" s="172">
        <f t="shared" si="77"/>
        <v>0</v>
      </c>
      <c r="JL34" s="172">
        <f t="shared" si="78"/>
        <v>0</v>
      </c>
      <c r="JM34" s="172">
        <f t="shared" si="79"/>
        <v>0</v>
      </c>
      <c r="JN34" s="172">
        <f t="shared" si="80"/>
        <v>0</v>
      </c>
      <c r="JO34" s="172">
        <f t="shared" si="81"/>
        <v>0</v>
      </c>
      <c r="JP34" s="172">
        <f t="shared" si="82"/>
        <v>0</v>
      </c>
      <c r="JQ34" s="172">
        <f t="shared" si="83"/>
        <v>0</v>
      </c>
      <c r="JR34" s="172">
        <f t="shared" si="84"/>
        <v>0</v>
      </c>
      <c r="JS34" s="172">
        <f t="shared" si="85"/>
        <v>0</v>
      </c>
      <c r="JT34" s="172">
        <f t="shared" si="86"/>
        <v>0</v>
      </c>
      <c r="JU34" s="172">
        <f t="shared" si="87"/>
        <v>0</v>
      </c>
      <c r="JV34" s="172">
        <f t="shared" si="88"/>
        <v>0</v>
      </c>
      <c r="JW34" s="172">
        <f t="shared" si="89"/>
        <v>0</v>
      </c>
      <c r="JX34" s="172">
        <f t="shared" si="90"/>
        <v>0</v>
      </c>
      <c r="JY34" s="172">
        <f t="shared" si="91"/>
        <v>0</v>
      </c>
      <c r="JZ34" s="172">
        <f t="shared" si="92"/>
        <v>0</v>
      </c>
      <c r="KA34" s="172">
        <f t="shared" si="93"/>
        <v>0</v>
      </c>
      <c r="KB34" s="172">
        <f t="shared" si="94"/>
        <v>0</v>
      </c>
      <c r="KC34" s="172">
        <f t="shared" si="95"/>
        <v>0</v>
      </c>
      <c r="KD34" s="172">
        <f t="shared" si="96"/>
        <v>0</v>
      </c>
      <c r="KE34" s="172">
        <f t="shared" si="97"/>
        <v>0</v>
      </c>
      <c r="KF34" s="172">
        <f t="shared" si="98"/>
        <v>0</v>
      </c>
      <c r="KG34" s="172">
        <f t="shared" si="99"/>
        <v>0</v>
      </c>
    </row>
    <row r="35" spans="2:293" ht="12.75" customHeight="1" outlineLevel="1" x14ac:dyDescent="0.3">
      <c r="B35" s="155" t="s">
        <v>106</v>
      </c>
      <c r="C35" s="155"/>
      <c r="D35" s="466" t="s">
        <v>681</v>
      </c>
      <c r="E35" s="107" t="s">
        <v>674</v>
      </c>
      <c r="F35" s="155">
        <v>2023</v>
      </c>
      <c r="G35" s="156">
        <v>44957</v>
      </c>
      <c r="H35" s="155">
        <f t="shared" si="17"/>
        <v>2023</v>
      </c>
      <c r="I35" s="155" t="s">
        <v>675</v>
      </c>
      <c r="J35" s="174"/>
      <c r="K35" s="174"/>
      <c r="L35" s="174">
        <v>400000</v>
      </c>
      <c r="M35" s="161">
        <f t="shared" si="100"/>
        <v>404207.07000000007</v>
      </c>
      <c r="N35" s="161">
        <f t="shared" si="101"/>
        <v>404207.07000000007</v>
      </c>
      <c r="O35" s="175">
        <f t="shared" si="103"/>
        <v>7</v>
      </c>
      <c r="P35" s="161"/>
      <c r="Q35" s="161">
        <f t="shared" si="105"/>
        <v>0</v>
      </c>
      <c r="R35" s="161">
        <f t="shared" si="105"/>
        <v>404207.07000000007</v>
      </c>
      <c r="S35" s="161">
        <f t="shared" si="105"/>
        <v>0</v>
      </c>
      <c r="T35" s="161"/>
      <c r="U35" s="166"/>
      <c r="V35" s="161">
        <f t="shared" si="102"/>
        <v>0</v>
      </c>
      <c r="W35" s="167"/>
      <c r="X35" s="169">
        <v>0</v>
      </c>
      <c r="Y35" s="169">
        <v>0</v>
      </c>
      <c r="Z35" s="169">
        <v>0</v>
      </c>
      <c r="AA35" s="169">
        <v>0</v>
      </c>
      <c r="AB35" s="169">
        <v>0</v>
      </c>
      <c r="AC35" s="169">
        <v>0</v>
      </c>
      <c r="AD35" s="169">
        <v>0</v>
      </c>
      <c r="AE35" s="169">
        <v>0</v>
      </c>
      <c r="AF35" s="169">
        <v>0</v>
      </c>
      <c r="AG35" s="169">
        <v>0</v>
      </c>
      <c r="AH35" s="169">
        <v>0</v>
      </c>
      <c r="AI35" s="169">
        <v>0</v>
      </c>
      <c r="AJ35" s="169">
        <v>33333.333333333336</v>
      </c>
      <c r="AK35" s="169">
        <v>70873.736666666664</v>
      </c>
      <c r="AL35" s="169">
        <v>66666.666666666672</v>
      </c>
      <c r="AM35" s="169">
        <v>66666.666666666672</v>
      </c>
      <c r="AN35" s="169">
        <v>66666.666666666672</v>
      </c>
      <c r="AO35" s="169">
        <v>66666.666666666672</v>
      </c>
      <c r="AP35" s="169">
        <v>33333.333333333336</v>
      </c>
      <c r="AQ35" s="169">
        <v>0</v>
      </c>
      <c r="AR35" s="169">
        <v>0</v>
      </c>
      <c r="AS35" s="169">
        <v>0</v>
      </c>
      <c r="AT35" s="169">
        <v>0</v>
      </c>
      <c r="AU35" s="169">
        <v>0</v>
      </c>
      <c r="AV35" s="169">
        <v>0</v>
      </c>
      <c r="AW35" s="169">
        <v>0</v>
      </c>
      <c r="AX35" s="169">
        <v>0</v>
      </c>
      <c r="AY35" s="169">
        <v>0</v>
      </c>
      <c r="AZ35" s="169">
        <v>0</v>
      </c>
      <c r="BA35" s="169">
        <v>0</v>
      </c>
      <c r="BB35" s="169">
        <v>0</v>
      </c>
      <c r="BC35" s="169">
        <v>0</v>
      </c>
      <c r="BD35" s="169">
        <v>0</v>
      </c>
      <c r="BE35" s="169">
        <v>0</v>
      </c>
      <c r="BF35" s="169">
        <v>0</v>
      </c>
      <c r="BG35" s="169">
        <v>0</v>
      </c>
      <c r="BH35" s="169"/>
      <c r="BI35" s="169">
        <v>0</v>
      </c>
      <c r="BJ35" s="169">
        <v>0</v>
      </c>
      <c r="BK35" s="169">
        <v>0</v>
      </c>
      <c r="BL35" s="169">
        <v>0</v>
      </c>
      <c r="BM35" s="169">
        <v>0</v>
      </c>
      <c r="BN35" s="169">
        <v>0</v>
      </c>
      <c r="BO35" s="169">
        <v>0</v>
      </c>
      <c r="BP35" s="169">
        <v>0</v>
      </c>
      <c r="BQ35" s="169">
        <v>0</v>
      </c>
      <c r="BR35" s="169">
        <v>0</v>
      </c>
      <c r="BS35" s="169">
        <v>0</v>
      </c>
      <c r="BT35" s="169">
        <v>0</v>
      </c>
      <c r="BU35" s="169">
        <v>0</v>
      </c>
      <c r="BV35" s="169">
        <v>0</v>
      </c>
      <c r="BW35" s="169">
        <v>0</v>
      </c>
      <c r="BX35" s="169">
        <v>0</v>
      </c>
      <c r="BY35" s="169">
        <v>0</v>
      </c>
      <c r="BZ35" s="169">
        <v>0</v>
      </c>
      <c r="CA35" s="169">
        <v>0</v>
      </c>
      <c r="CB35" s="169">
        <v>0</v>
      </c>
      <c r="CC35" s="169">
        <v>0</v>
      </c>
      <c r="CD35" s="169">
        <v>0</v>
      </c>
      <c r="CE35" s="169">
        <v>0</v>
      </c>
      <c r="CF35" s="169">
        <v>0</v>
      </c>
      <c r="CG35" s="169">
        <v>0</v>
      </c>
      <c r="CH35" s="169">
        <v>0</v>
      </c>
      <c r="CI35" s="169">
        <v>0</v>
      </c>
      <c r="CJ35" s="169">
        <v>0</v>
      </c>
      <c r="CK35" s="169">
        <v>0</v>
      </c>
      <c r="CL35" s="169">
        <v>0</v>
      </c>
      <c r="CM35" s="169">
        <v>0</v>
      </c>
      <c r="CN35" s="169">
        <v>0</v>
      </c>
      <c r="CO35" s="169">
        <v>0</v>
      </c>
      <c r="CP35" s="169">
        <v>0</v>
      </c>
      <c r="CQ35" s="169">
        <v>0</v>
      </c>
      <c r="CR35" s="169">
        <v>0</v>
      </c>
      <c r="CS35" s="169">
        <v>0</v>
      </c>
      <c r="CT35" s="169">
        <v>0</v>
      </c>
      <c r="CU35" s="169">
        <v>0</v>
      </c>
      <c r="CV35" s="169">
        <v>0</v>
      </c>
      <c r="CW35" s="169">
        <v>0</v>
      </c>
      <c r="CX35" s="169">
        <v>0</v>
      </c>
      <c r="CY35" s="169">
        <v>0</v>
      </c>
      <c r="CZ35" s="169">
        <v>0</v>
      </c>
      <c r="DA35" s="169">
        <v>0</v>
      </c>
      <c r="DB35" s="169">
        <v>0</v>
      </c>
      <c r="DC35" s="169">
        <v>0</v>
      </c>
      <c r="DD35" s="169">
        <v>0</v>
      </c>
      <c r="DE35" s="171"/>
      <c r="DF35" s="169">
        <v>0</v>
      </c>
      <c r="DG35" s="169">
        <v>0</v>
      </c>
      <c r="DH35" s="169">
        <v>0</v>
      </c>
      <c r="DI35" s="169">
        <v>0</v>
      </c>
      <c r="DJ35" s="169">
        <v>0</v>
      </c>
      <c r="DK35" s="169">
        <v>0</v>
      </c>
      <c r="DL35" s="169">
        <v>0</v>
      </c>
      <c r="DM35" s="169">
        <v>0</v>
      </c>
      <c r="DN35" s="169">
        <v>0</v>
      </c>
      <c r="DO35" s="169">
        <v>0</v>
      </c>
      <c r="DP35" s="169">
        <v>0</v>
      </c>
      <c r="DQ35" s="169">
        <v>0</v>
      </c>
      <c r="DR35" s="169">
        <v>0</v>
      </c>
      <c r="DS35" s="169">
        <v>0</v>
      </c>
      <c r="DT35" s="169">
        <v>0</v>
      </c>
      <c r="DU35" s="169">
        <v>0</v>
      </c>
      <c r="DV35" s="169">
        <v>0</v>
      </c>
      <c r="DW35" s="169">
        <v>0</v>
      </c>
      <c r="DX35" s="169">
        <v>0</v>
      </c>
      <c r="DY35" s="169">
        <v>0</v>
      </c>
      <c r="DZ35" s="169">
        <v>0</v>
      </c>
      <c r="EA35" s="169">
        <v>0</v>
      </c>
      <c r="EB35" s="169">
        <v>0</v>
      </c>
      <c r="EC35" s="169">
        <v>0</v>
      </c>
      <c r="ED35" s="169">
        <v>0</v>
      </c>
      <c r="EE35" s="169">
        <v>0</v>
      </c>
      <c r="EF35" s="169">
        <v>0</v>
      </c>
      <c r="EG35" s="169">
        <v>0</v>
      </c>
      <c r="EH35" s="169">
        <v>0</v>
      </c>
      <c r="EI35" s="169">
        <v>0</v>
      </c>
      <c r="EJ35" s="169">
        <v>0</v>
      </c>
      <c r="EK35" s="169">
        <v>0</v>
      </c>
      <c r="EL35" s="169">
        <v>0</v>
      </c>
      <c r="EM35" s="169">
        <v>0</v>
      </c>
      <c r="EN35" s="169">
        <v>0</v>
      </c>
      <c r="EO35" s="169">
        <v>0</v>
      </c>
      <c r="EP35" s="169">
        <v>0</v>
      </c>
      <c r="EQ35" s="169">
        <v>0</v>
      </c>
      <c r="ER35" s="169">
        <v>0</v>
      </c>
      <c r="ES35" s="169">
        <v>0</v>
      </c>
      <c r="ET35" s="169">
        <v>0</v>
      </c>
      <c r="EU35" s="169">
        <v>0</v>
      </c>
      <c r="EV35" s="169">
        <v>0</v>
      </c>
      <c r="EW35" s="169">
        <v>0</v>
      </c>
      <c r="EX35" s="169">
        <v>0</v>
      </c>
      <c r="EY35" s="169">
        <v>0</v>
      </c>
      <c r="EZ35" s="169">
        <v>0</v>
      </c>
      <c r="FA35" s="169">
        <v>0</v>
      </c>
      <c r="FB35" s="171"/>
      <c r="FC35" s="171"/>
      <c r="FD35" s="169">
        <v>0</v>
      </c>
      <c r="FE35" s="169">
        <v>0</v>
      </c>
      <c r="FF35" s="169">
        <v>0</v>
      </c>
      <c r="FG35" s="169">
        <v>0</v>
      </c>
      <c r="FH35" s="169">
        <v>0</v>
      </c>
      <c r="FI35" s="169">
        <v>0</v>
      </c>
      <c r="FJ35" s="169">
        <v>0</v>
      </c>
      <c r="FK35" s="169">
        <v>0</v>
      </c>
      <c r="FL35" s="169">
        <v>0</v>
      </c>
      <c r="FM35" s="169">
        <v>0</v>
      </c>
      <c r="FN35" s="169">
        <v>0</v>
      </c>
      <c r="FO35" s="168">
        <v>0</v>
      </c>
      <c r="FP35" s="169">
        <v>0</v>
      </c>
      <c r="FQ35" s="169">
        <v>0</v>
      </c>
      <c r="FR35" s="169">
        <v>0</v>
      </c>
      <c r="FS35" s="169">
        <v>0</v>
      </c>
      <c r="FT35" s="169">
        <v>0</v>
      </c>
      <c r="FU35" s="169">
        <v>0</v>
      </c>
      <c r="FV35" s="169">
        <v>0</v>
      </c>
      <c r="FW35" s="169">
        <v>0</v>
      </c>
      <c r="FX35" s="169">
        <v>0</v>
      </c>
      <c r="FY35" s="169">
        <v>0</v>
      </c>
      <c r="FZ35" s="169">
        <v>0</v>
      </c>
      <c r="GA35" s="169">
        <v>0</v>
      </c>
      <c r="GB35" s="169">
        <v>0</v>
      </c>
      <c r="GC35" s="169">
        <v>0</v>
      </c>
      <c r="GD35" s="169">
        <v>0</v>
      </c>
      <c r="GE35" s="169">
        <v>0</v>
      </c>
      <c r="GF35" s="169">
        <v>0</v>
      </c>
      <c r="GG35" s="169">
        <v>0</v>
      </c>
      <c r="GH35" s="169">
        <v>0</v>
      </c>
      <c r="GI35" s="169">
        <v>0</v>
      </c>
      <c r="GJ35" s="169">
        <v>0</v>
      </c>
      <c r="GK35" s="169">
        <v>0</v>
      </c>
      <c r="GL35" s="169">
        <v>0</v>
      </c>
      <c r="GM35" s="169">
        <v>0</v>
      </c>
      <c r="GN35" s="169">
        <v>0</v>
      </c>
      <c r="GO35" s="169">
        <v>0</v>
      </c>
      <c r="GP35" s="169">
        <v>0</v>
      </c>
      <c r="GQ35" s="169">
        <v>0</v>
      </c>
      <c r="GR35" s="169">
        <v>0</v>
      </c>
      <c r="GS35" s="169">
        <v>0</v>
      </c>
      <c r="GT35" s="169">
        <v>0</v>
      </c>
      <c r="GU35" s="169">
        <v>0</v>
      </c>
      <c r="GV35" s="169">
        <v>0</v>
      </c>
      <c r="GW35" s="169">
        <v>0</v>
      </c>
      <c r="GX35" s="169">
        <v>0</v>
      </c>
      <c r="GY35" s="169">
        <v>0</v>
      </c>
      <c r="GZ35" s="171"/>
      <c r="HA35" s="169">
        <f t="shared" si="19"/>
        <v>0</v>
      </c>
      <c r="HB35" s="169">
        <f t="shared" si="20"/>
        <v>0</v>
      </c>
      <c r="HC35" s="169">
        <f t="shared" si="21"/>
        <v>0</v>
      </c>
      <c r="HD35" s="169">
        <f t="shared" si="22"/>
        <v>0</v>
      </c>
      <c r="HE35" s="169">
        <f t="shared" si="23"/>
        <v>0</v>
      </c>
      <c r="HF35" s="169">
        <f t="shared" si="24"/>
        <v>0</v>
      </c>
      <c r="HG35" s="169">
        <f t="shared" si="25"/>
        <v>0</v>
      </c>
      <c r="HH35" s="169">
        <f t="shared" si="26"/>
        <v>0</v>
      </c>
      <c r="HI35" s="169">
        <f t="shared" si="27"/>
        <v>0</v>
      </c>
      <c r="HJ35" s="169">
        <f t="shared" si="28"/>
        <v>0</v>
      </c>
      <c r="HK35" s="169">
        <f t="shared" si="29"/>
        <v>0</v>
      </c>
      <c r="HL35" s="169">
        <f t="shared" si="30"/>
        <v>0</v>
      </c>
      <c r="HM35" s="169">
        <f t="shared" si="31"/>
        <v>33333.333333333336</v>
      </c>
      <c r="HN35" s="169">
        <f t="shared" si="32"/>
        <v>70873.736666666664</v>
      </c>
      <c r="HO35" s="169">
        <f t="shared" si="33"/>
        <v>66666.666666666672</v>
      </c>
      <c r="HP35" s="169">
        <f t="shared" si="34"/>
        <v>66666.666666666672</v>
      </c>
      <c r="HQ35" s="169">
        <f t="shared" si="35"/>
        <v>66666.666666666672</v>
      </c>
      <c r="HR35" s="169">
        <f t="shared" si="36"/>
        <v>66666.666666666672</v>
      </c>
      <c r="HS35" s="169">
        <f t="shared" si="37"/>
        <v>33333.333333333336</v>
      </c>
      <c r="HT35" s="169">
        <f t="shared" si="38"/>
        <v>0</v>
      </c>
      <c r="HU35" s="169">
        <f t="shared" si="39"/>
        <v>0</v>
      </c>
      <c r="HV35" s="169">
        <f t="shared" si="40"/>
        <v>0</v>
      </c>
      <c r="HW35" s="169">
        <f t="shared" si="41"/>
        <v>0</v>
      </c>
      <c r="HX35" s="169">
        <f t="shared" si="42"/>
        <v>0</v>
      </c>
      <c r="HY35" s="169">
        <f t="shared" si="43"/>
        <v>0</v>
      </c>
      <c r="HZ35" s="169">
        <f t="shared" si="44"/>
        <v>0</v>
      </c>
      <c r="IA35" s="169">
        <f t="shared" si="45"/>
        <v>0</v>
      </c>
      <c r="IB35" s="169">
        <f t="shared" si="46"/>
        <v>0</v>
      </c>
      <c r="IC35" s="169">
        <f t="shared" si="47"/>
        <v>0</v>
      </c>
      <c r="ID35" s="169">
        <f t="shared" si="48"/>
        <v>0</v>
      </c>
      <c r="IE35" s="169">
        <f t="shared" si="49"/>
        <v>0</v>
      </c>
      <c r="IF35" s="169">
        <f t="shared" si="50"/>
        <v>0</v>
      </c>
      <c r="IG35" s="169">
        <f t="shared" si="51"/>
        <v>0</v>
      </c>
      <c r="IH35" s="169">
        <f t="shared" si="52"/>
        <v>0</v>
      </c>
      <c r="II35" s="169">
        <f t="shared" si="53"/>
        <v>0</v>
      </c>
      <c r="IJ35" s="169">
        <f t="shared" si="54"/>
        <v>0</v>
      </c>
      <c r="IK35" s="169"/>
      <c r="IL35" s="172">
        <f t="shared" si="104"/>
        <v>0</v>
      </c>
      <c r="IM35" s="172">
        <f t="shared" si="104"/>
        <v>0</v>
      </c>
      <c r="IN35" s="172">
        <f t="shared" si="104"/>
        <v>0</v>
      </c>
      <c r="IO35" s="172">
        <f t="shared" si="104"/>
        <v>0</v>
      </c>
      <c r="IP35" s="172">
        <f t="shared" si="56"/>
        <v>0</v>
      </c>
      <c r="IQ35" s="172">
        <f t="shared" si="57"/>
        <v>0</v>
      </c>
      <c r="IR35" s="172">
        <f t="shared" si="58"/>
        <v>0</v>
      </c>
      <c r="IS35" s="172">
        <f t="shared" si="59"/>
        <v>0</v>
      </c>
      <c r="IT35" s="172">
        <f t="shared" si="60"/>
        <v>0</v>
      </c>
      <c r="IU35" s="172">
        <f t="shared" si="61"/>
        <v>0</v>
      </c>
      <c r="IV35" s="172">
        <f t="shared" si="62"/>
        <v>0</v>
      </c>
      <c r="IW35" s="172">
        <f t="shared" si="63"/>
        <v>0</v>
      </c>
      <c r="IX35" s="172">
        <f t="shared" si="64"/>
        <v>0</v>
      </c>
      <c r="IY35" s="172">
        <f t="shared" si="65"/>
        <v>0</v>
      </c>
      <c r="IZ35" s="172">
        <f t="shared" si="66"/>
        <v>0</v>
      </c>
      <c r="JA35" s="172">
        <f t="shared" si="67"/>
        <v>0</v>
      </c>
      <c r="JB35" s="172">
        <f t="shared" si="68"/>
        <v>0</v>
      </c>
      <c r="JC35" s="172">
        <f t="shared" si="69"/>
        <v>0</v>
      </c>
      <c r="JD35" s="172">
        <f t="shared" si="70"/>
        <v>0</v>
      </c>
      <c r="JE35" s="172">
        <f t="shared" si="71"/>
        <v>0</v>
      </c>
      <c r="JF35" s="172">
        <f t="shared" si="72"/>
        <v>0</v>
      </c>
      <c r="JG35" s="172">
        <f t="shared" si="73"/>
        <v>0</v>
      </c>
      <c r="JH35" s="172">
        <f t="shared" si="74"/>
        <v>0</v>
      </c>
      <c r="JI35" s="172">
        <f t="shared" si="75"/>
        <v>0</v>
      </c>
      <c r="JJ35" s="172">
        <f t="shared" si="76"/>
        <v>0</v>
      </c>
      <c r="JK35" s="172">
        <f t="shared" si="77"/>
        <v>0</v>
      </c>
      <c r="JL35" s="172">
        <f t="shared" si="78"/>
        <v>0</v>
      </c>
      <c r="JM35" s="172">
        <f t="shared" si="79"/>
        <v>0</v>
      </c>
      <c r="JN35" s="172">
        <f t="shared" si="80"/>
        <v>0</v>
      </c>
      <c r="JO35" s="172">
        <f t="shared" si="81"/>
        <v>0</v>
      </c>
      <c r="JP35" s="172">
        <f t="shared" si="82"/>
        <v>0</v>
      </c>
      <c r="JQ35" s="172">
        <f t="shared" si="83"/>
        <v>0</v>
      </c>
      <c r="JR35" s="172">
        <f t="shared" si="84"/>
        <v>0</v>
      </c>
      <c r="JS35" s="172">
        <f t="shared" si="85"/>
        <v>0</v>
      </c>
      <c r="JT35" s="172">
        <f t="shared" si="86"/>
        <v>0</v>
      </c>
      <c r="JU35" s="172">
        <f t="shared" si="87"/>
        <v>0</v>
      </c>
      <c r="JV35" s="172">
        <f t="shared" si="88"/>
        <v>0</v>
      </c>
      <c r="JW35" s="172">
        <f t="shared" si="89"/>
        <v>0</v>
      </c>
      <c r="JX35" s="172">
        <f t="shared" si="90"/>
        <v>0</v>
      </c>
      <c r="JY35" s="172">
        <f t="shared" si="91"/>
        <v>0</v>
      </c>
      <c r="JZ35" s="172">
        <f t="shared" si="92"/>
        <v>0</v>
      </c>
      <c r="KA35" s="172">
        <f t="shared" si="93"/>
        <v>0</v>
      </c>
      <c r="KB35" s="172">
        <f t="shared" si="94"/>
        <v>0</v>
      </c>
      <c r="KC35" s="172">
        <f t="shared" si="95"/>
        <v>0</v>
      </c>
      <c r="KD35" s="172">
        <f t="shared" si="96"/>
        <v>0</v>
      </c>
      <c r="KE35" s="172">
        <f t="shared" si="97"/>
        <v>0</v>
      </c>
      <c r="KF35" s="172">
        <f t="shared" si="98"/>
        <v>0</v>
      </c>
      <c r="KG35" s="172">
        <f t="shared" si="99"/>
        <v>0</v>
      </c>
    </row>
    <row r="36" spans="2:293" ht="12.75" customHeight="1" outlineLevel="1" x14ac:dyDescent="0.3">
      <c r="B36" s="155" t="s">
        <v>256</v>
      </c>
      <c r="C36" s="155" t="s">
        <v>245</v>
      </c>
      <c r="D36" s="466" t="s">
        <v>479</v>
      </c>
      <c r="E36" s="155" t="s">
        <v>674</v>
      </c>
      <c r="F36" s="155">
        <v>2024</v>
      </c>
      <c r="G36" s="156">
        <v>45596</v>
      </c>
      <c r="H36" s="155">
        <f t="shared" ref="H36:H48" si="106">YEAR(G36)</f>
        <v>2024</v>
      </c>
      <c r="I36" s="155" t="s">
        <v>675</v>
      </c>
      <c r="J36" s="174"/>
      <c r="K36" s="174"/>
      <c r="L36" s="174">
        <v>85000</v>
      </c>
      <c r="M36" s="161">
        <f t="shared" ref="M36:M67" si="107">SUM(HA36:KG36)</f>
        <v>105000.31</v>
      </c>
      <c r="N36" s="161">
        <f t="shared" ref="N36:N67" si="108">SUMIFS(HA36:KG36,HA$11:KG$11,"&lt;="&amp;$N$10)</f>
        <v>105000.31</v>
      </c>
      <c r="O36" s="175">
        <f t="shared" ref="O36:O48" si="109">+COUNTIF(X36:BT36,"&gt;0")</f>
        <v>5</v>
      </c>
      <c r="P36" s="161"/>
      <c r="Q36" s="161">
        <f t="shared" ref="Q36:S55" si="110">+SUMIFS($X36:$BT36,$X$9:$BT$9,Q$11)</f>
        <v>0</v>
      </c>
      <c r="R36" s="161">
        <f t="shared" si="110"/>
        <v>0</v>
      </c>
      <c r="S36" s="161">
        <f t="shared" si="110"/>
        <v>70833.31</v>
      </c>
      <c r="T36" s="161"/>
      <c r="U36" s="166"/>
      <c r="V36" s="161">
        <f t="shared" ref="V36:V67" si="111">+SUMIFS($HA36:$KG36,$HA$9:$KG$9,V$11)</f>
        <v>34167</v>
      </c>
      <c r="W36" s="167"/>
      <c r="X36" s="169">
        <v>0</v>
      </c>
      <c r="Y36" s="169">
        <v>0</v>
      </c>
      <c r="Z36" s="169">
        <v>0</v>
      </c>
      <c r="AA36" s="169">
        <v>0</v>
      </c>
      <c r="AB36" s="169">
        <v>0</v>
      </c>
      <c r="AC36" s="169">
        <v>0</v>
      </c>
      <c r="AD36" s="169">
        <v>0</v>
      </c>
      <c r="AE36" s="169">
        <v>0</v>
      </c>
      <c r="AF36" s="169">
        <v>0</v>
      </c>
      <c r="AG36" s="169">
        <v>0</v>
      </c>
      <c r="AH36" s="169">
        <v>0</v>
      </c>
      <c r="AI36" s="169">
        <v>0</v>
      </c>
      <c r="AJ36" s="169">
        <v>0</v>
      </c>
      <c r="AK36" s="169">
        <v>0</v>
      </c>
      <c r="AL36" s="169">
        <v>0</v>
      </c>
      <c r="AM36" s="169">
        <v>0</v>
      </c>
      <c r="AN36" s="169">
        <v>0</v>
      </c>
      <c r="AO36" s="169">
        <v>0</v>
      </c>
      <c r="AP36" s="169">
        <v>0</v>
      </c>
      <c r="AQ36" s="169">
        <v>0</v>
      </c>
      <c r="AR36" s="169">
        <v>0</v>
      </c>
      <c r="AS36" s="169">
        <v>0</v>
      </c>
      <c r="AT36" s="169">
        <v>0</v>
      </c>
      <c r="AU36" s="169">
        <v>0</v>
      </c>
      <c r="AV36" s="169">
        <v>0</v>
      </c>
      <c r="AW36" s="169">
        <v>0</v>
      </c>
      <c r="AX36" s="169">
        <v>0</v>
      </c>
      <c r="AY36" s="169">
        <v>0</v>
      </c>
      <c r="AZ36" s="169">
        <v>0</v>
      </c>
      <c r="BA36" s="169">
        <v>0</v>
      </c>
      <c r="BB36" s="169">
        <v>0</v>
      </c>
      <c r="BC36" s="169">
        <v>0</v>
      </c>
      <c r="BD36" s="169">
        <v>0</v>
      </c>
      <c r="BE36" s="169">
        <v>13175.310000000001</v>
      </c>
      <c r="BF36" s="169">
        <v>13175</v>
      </c>
      <c r="BG36" s="169">
        <v>44483</v>
      </c>
      <c r="BH36" s="169"/>
      <c r="BI36" s="169">
        <v>14167</v>
      </c>
      <c r="BJ36" s="169">
        <v>0</v>
      </c>
      <c r="BK36" s="169">
        <v>0</v>
      </c>
      <c r="BL36" s="169">
        <v>20000</v>
      </c>
      <c r="BM36" s="169">
        <v>0</v>
      </c>
      <c r="BN36" s="169">
        <v>0</v>
      </c>
      <c r="BO36" s="169">
        <v>0</v>
      </c>
      <c r="BP36" s="169">
        <v>0</v>
      </c>
      <c r="BQ36" s="169">
        <v>0</v>
      </c>
      <c r="BR36" s="169">
        <v>0</v>
      </c>
      <c r="BS36" s="169">
        <v>0</v>
      </c>
      <c r="BT36" s="169">
        <v>0</v>
      </c>
      <c r="BU36" s="169">
        <v>0</v>
      </c>
      <c r="BV36" s="169">
        <v>0</v>
      </c>
      <c r="BW36" s="169">
        <v>0</v>
      </c>
      <c r="BX36" s="169">
        <v>0</v>
      </c>
      <c r="BY36" s="169">
        <v>0</v>
      </c>
      <c r="BZ36" s="169">
        <v>0</v>
      </c>
      <c r="CA36" s="169">
        <v>0</v>
      </c>
      <c r="CB36" s="169">
        <v>0</v>
      </c>
      <c r="CC36" s="169">
        <v>0</v>
      </c>
      <c r="CD36" s="169">
        <v>0</v>
      </c>
      <c r="CE36" s="169">
        <v>0</v>
      </c>
      <c r="CF36" s="169">
        <v>0</v>
      </c>
      <c r="CG36" s="169">
        <v>0</v>
      </c>
      <c r="CH36" s="169">
        <v>0</v>
      </c>
      <c r="CI36" s="169">
        <v>0</v>
      </c>
      <c r="CJ36" s="169">
        <v>0</v>
      </c>
      <c r="CK36" s="169">
        <v>0</v>
      </c>
      <c r="CL36" s="169">
        <v>0</v>
      </c>
      <c r="CM36" s="169">
        <v>0</v>
      </c>
      <c r="CN36" s="169">
        <v>0</v>
      </c>
      <c r="CO36" s="169">
        <v>0</v>
      </c>
      <c r="CP36" s="169">
        <v>0</v>
      </c>
      <c r="CQ36" s="169">
        <v>0</v>
      </c>
      <c r="CR36" s="169">
        <v>0</v>
      </c>
      <c r="CS36" s="169">
        <v>0</v>
      </c>
      <c r="CT36" s="169">
        <v>0</v>
      </c>
      <c r="CU36" s="169">
        <v>0</v>
      </c>
      <c r="CV36" s="169">
        <v>0</v>
      </c>
      <c r="CW36" s="169">
        <v>0</v>
      </c>
      <c r="CX36" s="169">
        <v>0</v>
      </c>
      <c r="CY36" s="169">
        <v>0</v>
      </c>
      <c r="CZ36" s="169">
        <v>0</v>
      </c>
      <c r="DA36" s="169">
        <v>0</v>
      </c>
      <c r="DB36" s="169">
        <v>0</v>
      </c>
      <c r="DC36" s="169">
        <v>0</v>
      </c>
      <c r="DD36" s="169">
        <v>0</v>
      </c>
      <c r="DE36" s="171"/>
      <c r="DF36" s="169">
        <v>0</v>
      </c>
      <c r="DG36" s="169">
        <v>0</v>
      </c>
      <c r="DH36" s="169">
        <v>0</v>
      </c>
      <c r="DI36" s="169">
        <v>0</v>
      </c>
      <c r="DJ36" s="169">
        <v>0</v>
      </c>
      <c r="DK36" s="169">
        <v>0</v>
      </c>
      <c r="DL36" s="169">
        <v>0</v>
      </c>
      <c r="DM36" s="169">
        <v>0</v>
      </c>
      <c r="DN36" s="169">
        <v>0</v>
      </c>
      <c r="DO36" s="169">
        <v>0</v>
      </c>
      <c r="DP36" s="169">
        <v>0</v>
      </c>
      <c r="DQ36" s="169">
        <v>0</v>
      </c>
      <c r="DR36" s="169">
        <v>0</v>
      </c>
      <c r="DS36" s="169">
        <v>0</v>
      </c>
      <c r="DT36" s="169">
        <v>0</v>
      </c>
      <c r="DU36" s="169">
        <v>0</v>
      </c>
      <c r="DV36" s="169">
        <v>0</v>
      </c>
      <c r="DW36" s="169">
        <v>0</v>
      </c>
      <c r="DX36" s="169">
        <v>0</v>
      </c>
      <c r="DY36" s="169">
        <v>0</v>
      </c>
      <c r="DZ36" s="169">
        <v>0</v>
      </c>
      <c r="EA36" s="169">
        <v>0</v>
      </c>
      <c r="EB36" s="169">
        <v>0</v>
      </c>
      <c r="EC36" s="169">
        <v>0</v>
      </c>
      <c r="ED36" s="169">
        <v>0</v>
      </c>
      <c r="EE36" s="169">
        <v>0</v>
      </c>
      <c r="EF36" s="169">
        <v>0</v>
      </c>
      <c r="EG36" s="169">
        <v>0</v>
      </c>
      <c r="EH36" s="169">
        <v>0</v>
      </c>
      <c r="EI36" s="169">
        <v>0</v>
      </c>
      <c r="EJ36" s="169">
        <v>0</v>
      </c>
      <c r="EK36" s="169">
        <v>0</v>
      </c>
      <c r="EL36" s="169">
        <v>0</v>
      </c>
      <c r="EM36" s="169">
        <v>0</v>
      </c>
      <c r="EN36" s="169">
        <v>0</v>
      </c>
      <c r="EO36" s="169">
        <v>0</v>
      </c>
      <c r="EP36" s="169">
        <v>0</v>
      </c>
      <c r="EQ36" s="169">
        <v>0</v>
      </c>
      <c r="ER36" s="169">
        <v>0</v>
      </c>
      <c r="ES36" s="169">
        <v>0</v>
      </c>
      <c r="ET36" s="169">
        <v>0</v>
      </c>
      <c r="EU36" s="169">
        <v>0</v>
      </c>
      <c r="EV36" s="169">
        <v>0</v>
      </c>
      <c r="EW36" s="169">
        <v>0</v>
      </c>
      <c r="EX36" s="169">
        <v>0</v>
      </c>
      <c r="EY36" s="169">
        <v>0</v>
      </c>
      <c r="EZ36" s="169">
        <v>0</v>
      </c>
      <c r="FA36" s="169">
        <v>0</v>
      </c>
      <c r="FB36" s="171"/>
      <c r="FC36" s="171"/>
      <c r="FD36" s="169">
        <v>0</v>
      </c>
      <c r="FE36" s="169">
        <v>0</v>
      </c>
      <c r="FF36" s="169">
        <v>0</v>
      </c>
      <c r="FG36" s="169">
        <v>0</v>
      </c>
      <c r="FH36" s="169">
        <v>0</v>
      </c>
      <c r="FI36" s="169">
        <v>0</v>
      </c>
      <c r="FJ36" s="169">
        <v>0</v>
      </c>
      <c r="FK36" s="169">
        <v>0</v>
      </c>
      <c r="FL36" s="169">
        <v>0</v>
      </c>
      <c r="FM36" s="169">
        <v>0</v>
      </c>
      <c r="FN36" s="169">
        <v>0</v>
      </c>
      <c r="FO36" s="168">
        <v>0</v>
      </c>
      <c r="FP36" s="169">
        <v>0</v>
      </c>
      <c r="FQ36" s="169">
        <v>0</v>
      </c>
      <c r="FR36" s="169">
        <v>0</v>
      </c>
      <c r="FS36" s="169">
        <v>0</v>
      </c>
      <c r="FT36" s="169">
        <v>0</v>
      </c>
      <c r="FU36" s="169">
        <v>0</v>
      </c>
      <c r="FV36" s="169">
        <v>0</v>
      </c>
      <c r="FW36" s="169">
        <v>0</v>
      </c>
      <c r="FX36" s="169">
        <v>0</v>
      </c>
      <c r="FY36" s="169">
        <v>0</v>
      </c>
      <c r="FZ36" s="169">
        <v>0</v>
      </c>
      <c r="GA36" s="169">
        <v>0</v>
      </c>
      <c r="GB36" s="169">
        <v>0</v>
      </c>
      <c r="GC36" s="169">
        <v>0</v>
      </c>
      <c r="GD36" s="169">
        <v>0</v>
      </c>
      <c r="GE36" s="169">
        <v>0</v>
      </c>
      <c r="GF36" s="169">
        <v>0</v>
      </c>
      <c r="GG36" s="169">
        <v>0</v>
      </c>
      <c r="GH36" s="169">
        <v>0</v>
      </c>
      <c r="GI36" s="169">
        <v>0</v>
      </c>
      <c r="GJ36" s="169">
        <v>0</v>
      </c>
      <c r="GK36" s="169">
        <v>0</v>
      </c>
      <c r="GL36" s="169">
        <v>0</v>
      </c>
      <c r="GM36" s="169">
        <v>0</v>
      </c>
      <c r="GN36" s="169">
        <v>0</v>
      </c>
      <c r="GO36" s="169">
        <v>0</v>
      </c>
      <c r="GP36" s="169">
        <v>0</v>
      </c>
      <c r="GQ36" s="169">
        <v>0</v>
      </c>
      <c r="GR36" s="169">
        <v>0</v>
      </c>
      <c r="GS36" s="169">
        <v>0</v>
      </c>
      <c r="GT36" s="169">
        <v>0</v>
      </c>
      <c r="GU36" s="169">
        <v>0</v>
      </c>
      <c r="GV36" s="169">
        <v>0</v>
      </c>
      <c r="GW36" s="169">
        <v>0</v>
      </c>
      <c r="GX36" s="169">
        <v>0</v>
      </c>
      <c r="GY36" s="169">
        <v>0</v>
      </c>
      <c r="GZ36" s="171"/>
      <c r="HA36" s="169">
        <f t="shared" si="19"/>
        <v>0</v>
      </c>
      <c r="HB36" s="169">
        <f t="shared" si="20"/>
        <v>0</v>
      </c>
      <c r="HC36" s="169">
        <f t="shared" si="21"/>
        <v>0</v>
      </c>
      <c r="HD36" s="169">
        <f t="shared" si="22"/>
        <v>0</v>
      </c>
      <c r="HE36" s="169">
        <f t="shared" si="23"/>
        <v>0</v>
      </c>
      <c r="HF36" s="169">
        <f t="shared" si="24"/>
        <v>0</v>
      </c>
      <c r="HG36" s="169">
        <f t="shared" si="25"/>
        <v>0</v>
      </c>
      <c r="HH36" s="169">
        <f t="shared" si="26"/>
        <v>0</v>
      </c>
      <c r="HI36" s="169">
        <f t="shared" si="27"/>
        <v>0</v>
      </c>
      <c r="HJ36" s="169">
        <f t="shared" si="28"/>
        <v>0</v>
      </c>
      <c r="HK36" s="169">
        <f t="shared" si="29"/>
        <v>0</v>
      </c>
      <c r="HL36" s="169">
        <f t="shared" si="30"/>
        <v>0</v>
      </c>
      <c r="HM36" s="169">
        <f t="shared" si="31"/>
        <v>0</v>
      </c>
      <c r="HN36" s="169">
        <f t="shared" si="32"/>
        <v>0</v>
      </c>
      <c r="HO36" s="169">
        <f t="shared" si="33"/>
        <v>0</v>
      </c>
      <c r="HP36" s="169">
        <f t="shared" si="34"/>
        <v>0</v>
      </c>
      <c r="HQ36" s="169">
        <f t="shared" si="35"/>
        <v>0</v>
      </c>
      <c r="HR36" s="169">
        <f t="shared" si="36"/>
        <v>0</v>
      </c>
      <c r="HS36" s="169">
        <f t="shared" si="37"/>
        <v>0</v>
      </c>
      <c r="HT36" s="169">
        <f t="shared" si="38"/>
        <v>0</v>
      </c>
      <c r="HU36" s="169">
        <f t="shared" si="39"/>
        <v>0</v>
      </c>
      <c r="HV36" s="169">
        <f t="shared" si="40"/>
        <v>0</v>
      </c>
      <c r="HW36" s="169">
        <f t="shared" si="41"/>
        <v>0</v>
      </c>
      <c r="HX36" s="169">
        <f t="shared" si="42"/>
        <v>0</v>
      </c>
      <c r="HY36" s="169">
        <f t="shared" si="43"/>
        <v>0</v>
      </c>
      <c r="HZ36" s="169">
        <f t="shared" si="44"/>
        <v>0</v>
      </c>
      <c r="IA36" s="169">
        <f t="shared" si="45"/>
        <v>0</v>
      </c>
      <c r="IB36" s="169">
        <f t="shared" si="46"/>
        <v>0</v>
      </c>
      <c r="IC36" s="169">
        <f t="shared" si="47"/>
        <v>0</v>
      </c>
      <c r="ID36" s="169">
        <f t="shared" si="48"/>
        <v>0</v>
      </c>
      <c r="IE36" s="169">
        <f t="shared" si="49"/>
        <v>0</v>
      </c>
      <c r="IF36" s="169">
        <f t="shared" si="50"/>
        <v>0</v>
      </c>
      <c r="IG36" s="169">
        <f t="shared" si="51"/>
        <v>0</v>
      </c>
      <c r="IH36" s="169">
        <f t="shared" si="52"/>
        <v>13175.310000000001</v>
      </c>
      <c r="II36" s="169">
        <f t="shared" si="53"/>
        <v>13175</v>
      </c>
      <c r="IJ36" s="169">
        <f t="shared" si="54"/>
        <v>44483</v>
      </c>
      <c r="IK36" s="169"/>
      <c r="IL36" s="172">
        <f t="shared" si="104"/>
        <v>14167</v>
      </c>
      <c r="IM36" s="172">
        <f t="shared" si="104"/>
        <v>0</v>
      </c>
      <c r="IN36" s="172">
        <f t="shared" si="104"/>
        <v>0</v>
      </c>
      <c r="IO36" s="172">
        <f t="shared" si="104"/>
        <v>20000</v>
      </c>
      <c r="IP36" s="172">
        <f t="shared" si="56"/>
        <v>0</v>
      </c>
      <c r="IQ36" s="172">
        <f t="shared" si="57"/>
        <v>0</v>
      </c>
      <c r="IR36" s="172">
        <f t="shared" si="58"/>
        <v>0</v>
      </c>
      <c r="IS36" s="172">
        <f t="shared" si="59"/>
        <v>0</v>
      </c>
      <c r="IT36" s="172">
        <f t="shared" si="60"/>
        <v>0</v>
      </c>
      <c r="IU36" s="172">
        <f t="shared" si="61"/>
        <v>0</v>
      </c>
      <c r="IV36" s="172">
        <f t="shared" si="62"/>
        <v>0</v>
      </c>
      <c r="IW36" s="172">
        <f t="shared" si="63"/>
        <v>0</v>
      </c>
      <c r="IX36" s="172">
        <f t="shared" si="64"/>
        <v>0</v>
      </c>
      <c r="IY36" s="172">
        <f t="shared" si="65"/>
        <v>0</v>
      </c>
      <c r="IZ36" s="172">
        <f t="shared" si="66"/>
        <v>0</v>
      </c>
      <c r="JA36" s="172">
        <f t="shared" si="67"/>
        <v>0</v>
      </c>
      <c r="JB36" s="172">
        <f t="shared" si="68"/>
        <v>0</v>
      </c>
      <c r="JC36" s="172">
        <f t="shared" si="69"/>
        <v>0</v>
      </c>
      <c r="JD36" s="172">
        <f t="shared" si="70"/>
        <v>0</v>
      </c>
      <c r="JE36" s="172">
        <f t="shared" si="71"/>
        <v>0</v>
      </c>
      <c r="JF36" s="172">
        <f t="shared" si="72"/>
        <v>0</v>
      </c>
      <c r="JG36" s="172">
        <f t="shared" si="73"/>
        <v>0</v>
      </c>
      <c r="JH36" s="172">
        <f t="shared" si="74"/>
        <v>0</v>
      </c>
      <c r="JI36" s="172">
        <f t="shared" si="75"/>
        <v>0</v>
      </c>
      <c r="JJ36" s="172">
        <f t="shared" si="76"/>
        <v>0</v>
      </c>
      <c r="JK36" s="172">
        <f t="shared" si="77"/>
        <v>0</v>
      </c>
      <c r="JL36" s="172">
        <f t="shared" si="78"/>
        <v>0</v>
      </c>
      <c r="JM36" s="172">
        <f t="shared" si="79"/>
        <v>0</v>
      </c>
      <c r="JN36" s="172">
        <f t="shared" si="80"/>
        <v>0</v>
      </c>
      <c r="JO36" s="172">
        <f t="shared" si="81"/>
        <v>0</v>
      </c>
      <c r="JP36" s="172">
        <f t="shared" si="82"/>
        <v>0</v>
      </c>
      <c r="JQ36" s="172">
        <f t="shared" si="83"/>
        <v>0</v>
      </c>
      <c r="JR36" s="172">
        <f t="shared" si="84"/>
        <v>0</v>
      </c>
      <c r="JS36" s="172">
        <f t="shared" si="85"/>
        <v>0</v>
      </c>
      <c r="JT36" s="172">
        <f t="shared" si="86"/>
        <v>0</v>
      </c>
      <c r="JU36" s="172">
        <f t="shared" si="87"/>
        <v>0</v>
      </c>
      <c r="JV36" s="172">
        <f t="shared" si="88"/>
        <v>0</v>
      </c>
      <c r="JW36" s="172">
        <f t="shared" si="89"/>
        <v>0</v>
      </c>
      <c r="JX36" s="172">
        <f t="shared" si="90"/>
        <v>0</v>
      </c>
      <c r="JY36" s="172">
        <f t="shared" si="91"/>
        <v>0</v>
      </c>
      <c r="JZ36" s="172">
        <f t="shared" si="92"/>
        <v>0</v>
      </c>
      <c r="KA36" s="172">
        <f t="shared" si="93"/>
        <v>0</v>
      </c>
      <c r="KB36" s="172">
        <f t="shared" si="94"/>
        <v>0</v>
      </c>
      <c r="KC36" s="172">
        <f t="shared" si="95"/>
        <v>0</v>
      </c>
      <c r="KD36" s="172">
        <f t="shared" si="96"/>
        <v>0</v>
      </c>
      <c r="KE36" s="172">
        <f t="shared" si="97"/>
        <v>0</v>
      </c>
      <c r="KF36" s="172">
        <f t="shared" si="98"/>
        <v>0</v>
      </c>
      <c r="KG36" s="172">
        <f t="shared" si="99"/>
        <v>0</v>
      </c>
    </row>
    <row r="37" spans="2:293" ht="12.75" customHeight="1" outlineLevel="1" x14ac:dyDescent="0.3">
      <c r="B37" s="155" t="s">
        <v>146</v>
      </c>
      <c r="C37" s="155"/>
      <c r="D37" s="466" t="s">
        <v>147</v>
      </c>
      <c r="E37" s="107" t="s">
        <v>677</v>
      </c>
      <c r="F37" s="155">
        <v>2023</v>
      </c>
      <c r="G37" s="156">
        <v>44985</v>
      </c>
      <c r="H37" s="155">
        <f t="shared" si="106"/>
        <v>2023</v>
      </c>
      <c r="I37" s="155" t="s">
        <v>675</v>
      </c>
      <c r="J37" s="174"/>
      <c r="K37" s="174"/>
      <c r="L37" s="174">
        <v>213224</v>
      </c>
      <c r="M37" s="161">
        <f t="shared" si="107"/>
        <v>130000.00000000001</v>
      </c>
      <c r="N37" s="161">
        <f t="shared" si="108"/>
        <v>130000.00000000001</v>
      </c>
      <c r="O37" s="175">
        <f t="shared" si="109"/>
        <v>7</v>
      </c>
      <c r="P37" s="161"/>
      <c r="Q37" s="161">
        <f t="shared" si="110"/>
        <v>0</v>
      </c>
      <c r="R37" s="161">
        <f t="shared" si="110"/>
        <v>130000.00000000001</v>
      </c>
      <c r="S37" s="161">
        <f t="shared" si="110"/>
        <v>0</v>
      </c>
      <c r="T37" s="161"/>
      <c r="U37" s="166"/>
      <c r="V37" s="161">
        <f t="shared" si="111"/>
        <v>0</v>
      </c>
      <c r="W37" s="167"/>
      <c r="X37" s="168">
        <v>0</v>
      </c>
      <c r="Y37" s="168">
        <v>0</v>
      </c>
      <c r="Z37" s="168">
        <v>0</v>
      </c>
      <c r="AA37" s="168">
        <v>0</v>
      </c>
      <c r="AB37" s="168">
        <v>0</v>
      </c>
      <c r="AC37" s="168">
        <v>0</v>
      </c>
      <c r="AD37" s="168">
        <v>0</v>
      </c>
      <c r="AE37" s="168">
        <v>0</v>
      </c>
      <c r="AF37" s="168">
        <v>0</v>
      </c>
      <c r="AG37" s="168">
        <v>0</v>
      </c>
      <c r="AH37" s="168">
        <v>0</v>
      </c>
      <c r="AI37" s="168">
        <v>0</v>
      </c>
      <c r="AJ37" s="168">
        <v>0</v>
      </c>
      <c r="AK37" s="168">
        <v>0</v>
      </c>
      <c r="AL37" s="168">
        <v>0</v>
      </c>
      <c r="AM37" s="168">
        <v>10833.333333333334</v>
      </c>
      <c r="AN37" s="168">
        <v>21666.666666666668</v>
      </c>
      <c r="AO37" s="168">
        <v>21666.666666666668</v>
      </c>
      <c r="AP37" s="168">
        <v>21666.666666666668</v>
      </c>
      <c r="AQ37" s="168">
        <v>21666.666666666668</v>
      </c>
      <c r="AR37" s="168">
        <v>21666.666666666668</v>
      </c>
      <c r="AS37" s="168">
        <v>10833.333333333334</v>
      </c>
      <c r="AT37" s="168">
        <v>0</v>
      </c>
      <c r="AU37" s="168">
        <v>0</v>
      </c>
      <c r="AV37" s="168">
        <v>0</v>
      </c>
      <c r="AW37" s="168">
        <v>0</v>
      </c>
      <c r="AX37" s="168">
        <v>0</v>
      </c>
      <c r="AY37" s="168">
        <v>0</v>
      </c>
      <c r="AZ37" s="168">
        <v>0</v>
      </c>
      <c r="BA37" s="168">
        <v>0</v>
      </c>
      <c r="BB37" s="168">
        <v>0</v>
      </c>
      <c r="BC37" s="168">
        <v>0</v>
      </c>
      <c r="BD37" s="168">
        <v>0</v>
      </c>
      <c r="BE37" s="168">
        <v>0</v>
      </c>
      <c r="BF37" s="168">
        <v>0</v>
      </c>
      <c r="BG37" s="168">
        <v>0</v>
      </c>
      <c r="BH37" s="169"/>
      <c r="BI37" s="168">
        <v>0</v>
      </c>
      <c r="BJ37" s="168">
        <v>0</v>
      </c>
      <c r="BK37" s="168">
        <v>0</v>
      </c>
      <c r="BL37" s="168">
        <v>0</v>
      </c>
      <c r="BM37" s="168">
        <v>0</v>
      </c>
      <c r="BN37" s="168">
        <v>0</v>
      </c>
      <c r="BO37" s="168">
        <v>0</v>
      </c>
      <c r="BP37" s="168">
        <v>0</v>
      </c>
      <c r="BQ37" s="168">
        <v>0</v>
      </c>
      <c r="BR37" s="168">
        <v>0</v>
      </c>
      <c r="BS37" s="168">
        <v>0</v>
      </c>
      <c r="BT37" s="168">
        <v>0</v>
      </c>
      <c r="BU37" s="168">
        <v>0</v>
      </c>
      <c r="BV37" s="168">
        <v>0</v>
      </c>
      <c r="BW37" s="168">
        <v>0</v>
      </c>
      <c r="BX37" s="168">
        <v>0</v>
      </c>
      <c r="BY37" s="168">
        <v>0</v>
      </c>
      <c r="BZ37" s="168">
        <v>0</v>
      </c>
      <c r="CA37" s="168">
        <v>0</v>
      </c>
      <c r="CB37" s="168">
        <v>0</v>
      </c>
      <c r="CC37" s="168">
        <v>0</v>
      </c>
      <c r="CD37" s="168">
        <v>0</v>
      </c>
      <c r="CE37" s="168">
        <v>0</v>
      </c>
      <c r="CF37" s="168">
        <v>0</v>
      </c>
      <c r="CG37" s="168">
        <v>0</v>
      </c>
      <c r="CH37" s="168">
        <v>0</v>
      </c>
      <c r="CI37" s="168">
        <v>0</v>
      </c>
      <c r="CJ37" s="168">
        <v>0</v>
      </c>
      <c r="CK37" s="168">
        <v>0</v>
      </c>
      <c r="CL37" s="168">
        <v>0</v>
      </c>
      <c r="CM37" s="168">
        <v>0</v>
      </c>
      <c r="CN37" s="168">
        <v>0</v>
      </c>
      <c r="CO37" s="168">
        <v>0</v>
      </c>
      <c r="CP37" s="168">
        <v>0</v>
      </c>
      <c r="CQ37" s="168">
        <v>0</v>
      </c>
      <c r="CR37" s="168">
        <v>0</v>
      </c>
      <c r="CS37" s="168">
        <v>0</v>
      </c>
      <c r="CT37" s="168">
        <v>0</v>
      </c>
      <c r="CU37" s="168">
        <v>0</v>
      </c>
      <c r="CV37" s="168">
        <v>0</v>
      </c>
      <c r="CW37" s="168">
        <v>0</v>
      </c>
      <c r="CX37" s="168">
        <v>0</v>
      </c>
      <c r="CY37" s="168">
        <v>0</v>
      </c>
      <c r="CZ37" s="168">
        <v>0</v>
      </c>
      <c r="DA37" s="168">
        <v>0</v>
      </c>
      <c r="DB37" s="168">
        <v>0</v>
      </c>
      <c r="DC37" s="168">
        <v>0</v>
      </c>
      <c r="DD37" s="168">
        <v>0</v>
      </c>
      <c r="DE37" s="171"/>
      <c r="DF37" s="168">
        <v>0</v>
      </c>
      <c r="DG37" s="168">
        <v>0</v>
      </c>
      <c r="DH37" s="168">
        <v>0</v>
      </c>
      <c r="DI37" s="168">
        <v>0</v>
      </c>
      <c r="DJ37" s="168">
        <v>0</v>
      </c>
      <c r="DK37" s="168">
        <v>0</v>
      </c>
      <c r="DL37" s="168">
        <v>0</v>
      </c>
      <c r="DM37" s="168">
        <v>0</v>
      </c>
      <c r="DN37" s="168">
        <v>0</v>
      </c>
      <c r="DO37" s="168">
        <v>0</v>
      </c>
      <c r="DP37" s="168">
        <v>0</v>
      </c>
      <c r="DQ37" s="168">
        <v>0</v>
      </c>
      <c r="DR37" s="168">
        <v>0</v>
      </c>
      <c r="DS37" s="168">
        <v>0</v>
      </c>
      <c r="DT37" s="168">
        <v>0</v>
      </c>
      <c r="DU37" s="168">
        <v>0</v>
      </c>
      <c r="DV37" s="168">
        <v>0</v>
      </c>
      <c r="DW37" s="168">
        <v>0</v>
      </c>
      <c r="DX37" s="168">
        <v>0</v>
      </c>
      <c r="DY37" s="168">
        <v>0</v>
      </c>
      <c r="DZ37" s="168">
        <v>0</v>
      </c>
      <c r="EA37" s="168">
        <v>0</v>
      </c>
      <c r="EB37" s="168">
        <v>0</v>
      </c>
      <c r="EC37" s="168">
        <v>0</v>
      </c>
      <c r="ED37" s="168">
        <v>0</v>
      </c>
      <c r="EE37" s="168">
        <v>0</v>
      </c>
      <c r="EF37" s="168">
        <v>0</v>
      </c>
      <c r="EG37" s="168">
        <v>0</v>
      </c>
      <c r="EH37" s="168">
        <v>0</v>
      </c>
      <c r="EI37" s="168">
        <v>0</v>
      </c>
      <c r="EJ37" s="168">
        <v>0</v>
      </c>
      <c r="EK37" s="168">
        <v>0</v>
      </c>
      <c r="EL37" s="168">
        <v>0</v>
      </c>
      <c r="EM37" s="168">
        <v>0</v>
      </c>
      <c r="EN37" s="168">
        <v>0</v>
      </c>
      <c r="EO37" s="168">
        <v>0</v>
      </c>
      <c r="EP37" s="168">
        <v>0</v>
      </c>
      <c r="EQ37" s="168">
        <v>0</v>
      </c>
      <c r="ER37" s="168">
        <v>0</v>
      </c>
      <c r="ES37" s="168">
        <v>0</v>
      </c>
      <c r="ET37" s="168">
        <v>0</v>
      </c>
      <c r="EU37" s="168">
        <v>0</v>
      </c>
      <c r="EV37" s="168">
        <v>0</v>
      </c>
      <c r="EW37" s="168">
        <v>0</v>
      </c>
      <c r="EX37" s="168">
        <v>0</v>
      </c>
      <c r="EY37" s="168">
        <v>0</v>
      </c>
      <c r="EZ37" s="168">
        <v>0</v>
      </c>
      <c r="FA37" s="168">
        <v>0</v>
      </c>
      <c r="FB37" s="171"/>
      <c r="FC37" s="171"/>
      <c r="FD37" s="168">
        <v>0</v>
      </c>
      <c r="FE37" s="168">
        <v>0</v>
      </c>
      <c r="FF37" s="168">
        <v>0</v>
      </c>
      <c r="FG37" s="168">
        <v>0</v>
      </c>
      <c r="FH37" s="168">
        <v>0</v>
      </c>
      <c r="FI37" s="168">
        <v>0</v>
      </c>
      <c r="FJ37" s="168">
        <v>0</v>
      </c>
      <c r="FK37" s="168">
        <v>0</v>
      </c>
      <c r="FL37" s="168">
        <v>0</v>
      </c>
      <c r="FM37" s="168">
        <v>0</v>
      </c>
      <c r="FN37" s="168">
        <v>0</v>
      </c>
      <c r="FO37" s="168">
        <v>0</v>
      </c>
      <c r="FP37" s="168">
        <v>0</v>
      </c>
      <c r="FQ37" s="168">
        <v>0</v>
      </c>
      <c r="FR37" s="168">
        <v>0</v>
      </c>
      <c r="FS37" s="168">
        <v>0</v>
      </c>
      <c r="FT37" s="168">
        <v>0</v>
      </c>
      <c r="FU37" s="168">
        <v>0</v>
      </c>
      <c r="FV37" s="168">
        <v>0</v>
      </c>
      <c r="FW37" s="168">
        <v>0</v>
      </c>
      <c r="FX37" s="168">
        <v>0</v>
      </c>
      <c r="FY37" s="168">
        <v>0</v>
      </c>
      <c r="FZ37" s="168">
        <v>0</v>
      </c>
      <c r="GA37" s="168">
        <v>0</v>
      </c>
      <c r="GB37" s="168">
        <v>0</v>
      </c>
      <c r="GC37" s="168">
        <v>0</v>
      </c>
      <c r="GD37" s="168">
        <v>0</v>
      </c>
      <c r="GE37" s="168">
        <v>0</v>
      </c>
      <c r="GF37" s="168">
        <v>0</v>
      </c>
      <c r="GG37" s="168">
        <v>0</v>
      </c>
      <c r="GH37" s="168">
        <v>0</v>
      </c>
      <c r="GI37" s="168">
        <v>0</v>
      </c>
      <c r="GJ37" s="168">
        <v>0</v>
      </c>
      <c r="GK37" s="168">
        <v>0</v>
      </c>
      <c r="GL37" s="168">
        <v>0</v>
      </c>
      <c r="GM37" s="168">
        <v>0</v>
      </c>
      <c r="GN37" s="168">
        <v>0</v>
      </c>
      <c r="GO37" s="168">
        <v>0</v>
      </c>
      <c r="GP37" s="168">
        <v>0</v>
      </c>
      <c r="GQ37" s="168">
        <v>0</v>
      </c>
      <c r="GR37" s="168">
        <v>0</v>
      </c>
      <c r="GS37" s="168">
        <v>0</v>
      </c>
      <c r="GT37" s="168">
        <v>0</v>
      </c>
      <c r="GU37" s="168">
        <v>0</v>
      </c>
      <c r="GV37" s="168">
        <v>0</v>
      </c>
      <c r="GW37" s="168">
        <v>0</v>
      </c>
      <c r="GX37" s="168">
        <v>0</v>
      </c>
      <c r="GY37" s="168">
        <v>0</v>
      </c>
      <c r="GZ37" s="171"/>
      <c r="HA37" s="168">
        <f t="shared" si="19"/>
        <v>0</v>
      </c>
      <c r="HB37" s="168">
        <f t="shared" si="20"/>
        <v>0</v>
      </c>
      <c r="HC37" s="168">
        <f t="shared" si="21"/>
        <v>0</v>
      </c>
      <c r="HD37" s="168">
        <f t="shared" si="22"/>
        <v>0</v>
      </c>
      <c r="HE37" s="168">
        <f t="shared" si="23"/>
        <v>0</v>
      </c>
      <c r="HF37" s="168">
        <f t="shared" si="24"/>
        <v>0</v>
      </c>
      <c r="HG37" s="168">
        <f t="shared" si="25"/>
        <v>0</v>
      </c>
      <c r="HH37" s="168">
        <f t="shared" si="26"/>
        <v>0</v>
      </c>
      <c r="HI37" s="168">
        <f t="shared" si="27"/>
        <v>0</v>
      </c>
      <c r="HJ37" s="168">
        <f t="shared" si="28"/>
        <v>0</v>
      </c>
      <c r="HK37" s="168">
        <f t="shared" si="29"/>
        <v>0</v>
      </c>
      <c r="HL37" s="168">
        <f t="shared" si="30"/>
        <v>0</v>
      </c>
      <c r="HM37" s="168">
        <f t="shared" si="31"/>
        <v>0</v>
      </c>
      <c r="HN37" s="168">
        <f t="shared" si="32"/>
        <v>0</v>
      </c>
      <c r="HO37" s="168">
        <f t="shared" si="33"/>
        <v>0</v>
      </c>
      <c r="HP37" s="168">
        <f t="shared" si="34"/>
        <v>10833.333333333334</v>
      </c>
      <c r="HQ37" s="168">
        <f t="shared" si="35"/>
        <v>21666.666666666668</v>
      </c>
      <c r="HR37" s="168">
        <f t="shared" si="36"/>
        <v>21666.666666666668</v>
      </c>
      <c r="HS37" s="168">
        <f t="shared" si="37"/>
        <v>21666.666666666668</v>
      </c>
      <c r="HT37" s="168">
        <f t="shared" si="38"/>
        <v>21666.666666666668</v>
      </c>
      <c r="HU37" s="168">
        <f t="shared" si="39"/>
        <v>21666.666666666668</v>
      </c>
      <c r="HV37" s="168">
        <f t="shared" si="40"/>
        <v>10833.333333333334</v>
      </c>
      <c r="HW37" s="168">
        <f t="shared" si="41"/>
        <v>0</v>
      </c>
      <c r="HX37" s="168">
        <f t="shared" si="42"/>
        <v>0</v>
      </c>
      <c r="HY37" s="168">
        <f t="shared" si="43"/>
        <v>0</v>
      </c>
      <c r="HZ37" s="168">
        <f t="shared" si="44"/>
        <v>0</v>
      </c>
      <c r="IA37" s="168">
        <f t="shared" si="45"/>
        <v>0</v>
      </c>
      <c r="IB37" s="168">
        <f t="shared" si="46"/>
        <v>0</v>
      </c>
      <c r="IC37" s="168">
        <f t="shared" si="47"/>
        <v>0</v>
      </c>
      <c r="ID37" s="168">
        <f t="shared" si="48"/>
        <v>0</v>
      </c>
      <c r="IE37" s="168">
        <f t="shared" si="49"/>
        <v>0</v>
      </c>
      <c r="IF37" s="168">
        <f t="shared" si="50"/>
        <v>0</v>
      </c>
      <c r="IG37" s="168">
        <f t="shared" si="51"/>
        <v>0</v>
      </c>
      <c r="IH37" s="168">
        <f t="shared" si="52"/>
        <v>0</v>
      </c>
      <c r="II37" s="168">
        <f t="shared" si="53"/>
        <v>0</v>
      </c>
      <c r="IJ37" s="168">
        <f t="shared" si="54"/>
        <v>0</v>
      </c>
      <c r="IK37" s="169"/>
      <c r="IL37" s="170">
        <f t="shared" si="104"/>
        <v>0</v>
      </c>
      <c r="IM37" s="170">
        <f t="shared" si="104"/>
        <v>0</v>
      </c>
      <c r="IN37" s="170">
        <f t="shared" si="104"/>
        <v>0</v>
      </c>
      <c r="IO37" s="170">
        <f t="shared" si="104"/>
        <v>0</v>
      </c>
      <c r="IP37" s="170">
        <f t="shared" si="56"/>
        <v>0</v>
      </c>
      <c r="IQ37" s="170">
        <f t="shared" si="57"/>
        <v>0</v>
      </c>
      <c r="IR37" s="170">
        <f t="shared" si="58"/>
        <v>0</v>
      </c>
      <c r="IS37" s="170">
        <f t="shared" si="59"/>
        <v>0</v>
      </c>
      <c r="IT37" s="170">
        <f t="shared" si="60"/>
        <v>0</v>
      </c>
      <c r="IU37" s="170">
        <f t="shared" si="61"/>
        <v>0</v>
      </c>
      <c r="IV37" s="170">
        <f t="shared" si="62"/>
        <v>0</v>
      </c>
      <c r="IW37" s="170">
        <f t="shared" si="63"/>
        <v>0</v>
      </c>
      <c r="IX37" s="170">
        <f t="shared" si="64"/>
        <v>0</v>
      </c>
      <c r="IY37" s="170">
        <f t="shared" si="65"/>
        <v>0</v>
      </c>
      <c r="IZ37" s="170">
        <f t="shared" si="66"/>
        <v>0</v>
      </c>
      <c r="JA37" s="170">
        <f t="shared" si="67"/>
        <v>0</v>
      </c>
      <c r="JB37" s="170">
        <f t="shared" si="68"/>
        <v>0</v>
      </c>
      <c r="JC37" s="170">
        <f t="shared" si="69"/>
        <v>0</v>
      </c>
      <c r="JD37" s="170">
        <f t="shared" si="70"/>
        <v>0</v>
      </c>
      <c r="JE37" s="170">
        <f t="shared" si="71"/>
        <v>0</v>
      </c>
      <c r="JF37" s="170">
        <f t="shared" si="72"/>
        <v>0</v>
      </c>
      <c r="JG37" s="170">
        <f t="shared" si="73"/>
        <v>0</v>
      </c>
      <c r="JH37" s="170">
        <f t="shared" si="74"/>
        <v>0</v>
      </c>
      <c r="JI37" s="170">
        <f t="shared" si="75"/>
        <v>0</v>
      </c>
      <c r="JJ37" s="170">
        <f t="shared" si="76"/>
        <v>0</v>
      </c>
      <c r="JK37" s="170">
        <f t="shared" si="77"/>
        <v>0</v>
      </c>
      <c r="JL37" s="170">
        <f t="shared" si="78"/>
        <v>0</v>
      </c>
      <c r="JM37" s="170">
        <f t="shared" si="79"/>
        <v>0</v>
      </c>
      <c r="JN37" s="170">
        <f t="shared" si="80"/>
        <v>0</v>
      </c>
      <c r="JO37" s="170">
        <f t="shared" si="81"/>
        <v>0</v>
      </c>
      <c r="JP37" s="170">
        <f t="shared" si="82"/>
        <v>0</v>
      </c>
      <c r="JQ37" s="170">
        <f t="shared" si="83"/>
        <v>0</v>
      </c>
      <c r="JR37" s="170">
        <f t="shared" si="84"/>
        <v>0</v>
      </c>
      <c r="JS37" s="170">
        <f t="shared" si="85"/>
        <v>0</v>
      </c>
      <c r="JT37" s="170">
        <f t="shared" si="86"/>
        <v>0</v>
      </c>
      <c r="JU37" s="170">
        <f t="shared" si="87"/>
        <v>0</v>
      </c>
      <c r="JV37" s="170">
        <f t="shared" si="88"/>
        <v>0</v>
      </c>
      <c r="JW37" s="170">
        <f t="shared" si="89"/>
        <v>0</v>
      </c>
      <c r="JX37" s="170">
        <f t="shared" si="90"/>
        <v>0</v>
      </c>
      <c r="JY37" s="170">
        <f t="shared" si="91"/>
        <v>0</v>
      </c>
      <c r="JZ37" s="170">
        <f t="shared" si="92"/>
        <v>0</v>
      </c>
      <c r="KA37" s="170">
        <f t="shared" si="93"/>
        <v>0</v>
      </c>
      <c r="KB37" s="170">
        <f t="shared" si="94"/>
        <v>0</v>
      </c>
      <c r="KC37" s="170">
        <f t="shared" si="95"/>
        <v>0</v>
      </c>
      <c r="KD37" s="170">
        <f t="shared" si="96"/>
        <v>0</v>
      </c>
      <c r="KE37" s="170">
        <f t="shared" si="97"/>
        <v>0</v>
      </c>
      <c r="KF37" s="170">
        <f t="shared" si="98"/>
        <v>0</v>
      </c>
      <c r="KG37" s="170">
        <f t="shared" si="99"/>
        <v>0</v>
      </c>
    </row>
    <row r="38" spans="2:293" ht="12.75" customHeight="1" outlineLevel="1" x14ac:dyDescent="0.3">
      <c r="B38" s="155" t="s">
        <v>111</v>
      </c>
      <c r="C38" s="155"/>
      <c r="D38" s="466" t="s">
        <v>683</v>
      </c>
      <c r="E38" s="107" t="s">
        <v>674</v>
      </c>
      <c r="F38" s="155">
        <v>2021</v>
      </c>
      <c r="G38" s="156">
        <v>45016</v>
      </c>
      <c r="H38" s="155">
        <f t="shared" si="106"/>
        <v>2023</v>
      </c>
      <c r="I38" s="155" t="s">
        <v>675</v>
      </c>
      <c r="J38" s="174"/>
      <c r="K38" s="174"/>
      <c r="L38" s="174">
        <v>425000</v>
      </c>
      <c r="M38" s="161">
        <f t="shared" si="107"/>
        <v>424999.99999999994</v>
      </c>
      <c r="N38" s="161">
        <f t="shared" si="108"/>
        <v>424999.99999999994</v>
      </c>
      <c r="O38" s="175">
        <f t="shared" si="109"/>
        <v>7</v>
      </c>
      <c r="P38" s="161"/>
      <c r="Q38" s="161">
        <f t="shared" si="110"/>
        <v>0</v>
      </c>
      <c r="R38" s="161">
        <f t="shared" si="110"/>
        <v>424999.99999999994</v>
      </c>
      <c r="S38" s="161">
        <f t="shared" si="110"/>
        <v>0</v>
      </c>
      <c r="T38" s="161"/>
      <c r="U38" s="166"/>
      <c r="V38" s="161">
        <f t="shared" si="111"/>
        <v>0</v>
      </c>
      <c r="W38" s="167"/>
      <c r="X38" s="168">
        <v>0</v>
      </c>
      <c r="Y38" s="168">
        <v>0</v>
      </c>
      <c r="Z38" s="168">
        <v>0</v>
      </c>
      <c r="AA38" s="168">
        <v>0</v>
      </c>
      <c r="AB38" s="168">
        <v>0</v>
      </c>
      <c r="AC38" s="168">
        <v>0</v>
      </c>
      <c r="AD38" s="168">
        <v>0</v>
      </c>
      <c r="AE38" s="168">
        <v>0</v>
      </c>
      <c r="AF38" s="168">
        <v>0</v>
      </c>
      <c r="AG38" s="168">
        <v>0</v>
      </c>
      <c r="AH38" s="168">
        <v>0</v>
      </c>
      <c r="AI38" s="168">
        <v>0</v>
      </c>
      <c r="AJ38" s="168">
        <v>0</v>
      </c>
      <c r="AK38" s="168">
        <v>0</v>
      </c>
      <c r="AL38" s="168">
        <v>35416.666666666664</v>
      </c>
      <c r="AM38" s="168">
        <v>70833.333333333328</v>
      </c>
      <c r="AN38" s="168">
        <v>70833.333333333328</v>
      </c>
      <c r="AO38" s="168">
        <v>70833.333333333328</v>
      </c>
      <c r="AP38" s="168">
        <v>70833.333333333328</v>
      </c>
      <c r="AQ38" s="168">
        <v>70833.333333333328</v>
      </c>
      <c r="AR38" s="168">
        <v>35416.666666666664</v>
      </c>
      <c r="AS38" s="168">
        <v>0</v>
      </c>
      <c r="AT38" s="168">
        <v>0</v>
      </c>
      <c r="AU38" s="168">
        <v>0</v>
      </c>
      <c r="AV38" s="168">
        <v>0</v>
      </c>
      <c r="AW38" s="168">
        <v>0</v>
      </c>
      <c r="AX38" s="168">
        <v>0</v>
      </c>
      <c r="AY38" s="168">
        <v>0</v>
      </c>
      <c r="AZ38" s="168">
        <v>0</v>
      </c>
      <c r="BA38" s="168">
        <v>0</v>
      </c>
      <c r="BB38" s="168">
        <v>0</v>
      </c>
      <c r="BC38" s="168">
        <v>0</v>
      </c>
      <c r="BD38" s="168">
        <v>0</v>
      </c>
      <c r="BE38" s="168">
        <v>0</v>
      </c>
      <c r="BF38" s="168">
        <v>0</v>
      </c>
      <c r="BG38" s="168">
        <v>0</v>
      </c>
      <c r="BH38" s="169"/>
      <c r="BI38" s="168">
        <v>0</v>
      </c>
      <c r="BJ38" s="168">
        <v>0</v>
      </c>
      <c r="BK38" s="168">
        <v>0</v>
      </c>
      <c r="BL38" s="168">
        <v>0</v>
      </c>
      <c r="BM38" s="168">
        <v>0</v>
      </c>
      <c r="BN38" s="168">
        <v>0</v>
      </c>
      <c r="BO38" s="168">
        <v>0</v>
      </c>
      <c r="BP38" s="168">
        <v>0</v>
      </c>
      <c r="BQ38" s="168">
        <v>0</v>
      </c>
      <c r="BR38" s="168">
        <v>0</v>
      </c>
      <c r="BS38" s="168">
        <v>0</v>
      </c>
      <c r="BT38" s="168">
        <v>0</v>
      </c>
      <c r="BU38" s="168">
        <v>0</v>
      </c>
      <c r="BV38" s="168">
        <v>0</v>
      </c>
      <c r="BW38" s="168">
        <v>0</v>
      </c>
      <c r="BX38" s="168">
        <v>0</v>
      </c>
      <c r="BY38" s="168">
        <v>0</v>
      </c>
      <c r="BZ38" s="168">
        <v>0</v>
      </c>
      <c r="CA38" s="168">
        <v>0</v>
      </c>
      <c r="CB38" s="168">
        <v>0</v>
      </c>
      <c r="CC38" s="168">
        <v>0</v>
      </c>
      <c r="CD38" s="168">
        <v>0</v>
      </c>
      <c r="CE38" s="168">
        <v>0</v>
      </c>
      <c r="CF38" s="168">
        <v>0</v>
      </c>
      <c r="CG38" s="168">
        <v>0</v>
      </c>
      <c r="CH38" s="168">
        <v>0</v>
      </c>
      <c r="CI38" s="168">
        <v>0</v>
      </c>
      <c r="CJ38" s="168">
        <v>0</v>
      </c>
      <c r="CK38" s="168">
        <v>0</v>
      </c>
      <c r="CL38" s="168">
        <v>0</v>
      </c>
      <c r="CM38" s="168">
        <v>0</v>
      </c>
      <c r="CN38" s="168">
        <v>0</v>
      </c>
      <c r="CO38" s="168">
        <v>0</v>
      </c>
      <c r="CP38" s="168">
        <v>0</v>
      </c>
      <c r="CQ38" s="168">
        <v>0</v>
      </c>
      <c r="CR38" s="168">
        <v>0</v>
      </c>
      <c r="CS38" s="168">
        <v>0</v>
      </c>
      <c r="CT38" s="168">
        <v>0</v>
      </c>
      <c r="CU38" s="168">
        <v>0</v>
      </c>
      <c r="CV38" s="168">
        <v>0</v>
      </c>
      <c r="CW38" s="168">
        <v>0</v>
      </c>
      <c r="CX38" s="168">
        <v>0</v>
      </c>
      <c r="CY38" s="168">
        <v>0</v>
      </c>
      <c r="CZ38" s="168">
        <v>0</v>
      </c>
      <c r="DA38" s="168">
        <v>0</v>
      </c>
      <c r="DB38" s="168">
        <v>0</v>
      </c>
      <c r="DC38" s="168">
        <v>0</v>
      </c>
      <c r="DD38" s="168">
        <v>0</v>
      </c>
      <c r="DE38" s="171"/>
      <c r="DF38" s="168">
        <v>0</v>
      </c>
      <c r="DG38" s="168">
        <v>0</v>
      </c>
      <c r="DH38" s="168">
        <v>0</v>
      </c>
      <c r="DI38" s="168">
        <v>0</v>
      </c>
      <c r="DJ38" s="168">
        <v>0</v>
      </c>
      <c r="DK38" s="168">
        <v>0</v>
      </c>
      <c r="DL38" s="168">
        <v>0</v>
      </c>
      <c r="DM38" s="168">
        <v>0</v>
      </c>
      <c r="DN38" s="168">
        <v>0</v>
      </c>
      <c r="DO38" s="168">
        <v>0</v>
      </c>
      <c r="DP38" s="168">
        <v>0</v>
      </c>
      <c r="DQ38" s="168">
        <v>0</v>
      </c>
      <c r="DR38" s="168">
        <v>0</v>
      </c>
      <c r="DS38" s="168">
        <v>0</v>
      </c>
      <c r="DT38" s="168">
        <v>0</v>
      </c>
      <c r="DU38" s="168">
        <v>0</v>
      </c>
      <c r="DV38" s="168">
        <v>0</v>
      </c>
      <c r="DW38" s="168">
        <v>0</v>
      </c>
      <c r="DX38" s="168">
        <v>0</v>
      </c>
      <c r="DY38" s="168">
        <v>0</v>
      </c>
      <c r="DZ38" s="168">
        <v>0</v>
      </c>
      <c r="EA38" s="168">
        <v>0</v>
      </c>
      <c r="EB38" s="168">
        <v>0</v>
      </c>
      <c r="EC38" s="168">
        <v>0</v>
      </c>
      <c r="ED38" s="168">
        <v>0</v>
      </c>
      <c r="EE38" s="168">
        <v>0</v>
      </c>
      <c r="EF38" s="168">
        <v>0</v>
      </c>
      <c r="EG38" s="168">
        <v>0</v>
      </c>
      <c r="EH38" s="168">
        <v>0</v>
      </c>
      <c r="EI38" s="168">
        <v>0</v>
      </c>
      <c r="EJ38" s="168">
        <v>0</v>
      </c>
      <c r="EK38" s="168">
        <v>0</v>
      </c>
      <c r="EL38" s="168">
        <v>0</v>
      </c>
      <c r="EM38" s="168">
        <v>0</v>
      </c>
      <c r="EN38" s="168">
        <v>0</v>
      </c>
      <c r="EO38" s="168">
        <v>0</v>
      </c>
      <c r="EP38" s="168">
        <v>0</v>
      </c>
      <c r="EQ38" s="168">
        <v>0</v>
      </c>
      <c r="ER38" s="168">
        <v>0</v>
      </c>
      <c r="ES38" s="168">
        <v>0</v>
      </c>
      <c r="ET38" s="168">
        <v>0</v>
      </c>
      <c r="EU38" s="168">
        <v>0</v>
      </c>
      <c r="EV38" s="168">
        <v>0</v>
      </c>
      <c r="EW38" s="168">
        <v>0</v>
      </c>
      <c r="EX38" s="168">
        <v>0</v>
      </c>
      <c r="EY38" s="168">
        <v>0</v>
      </c>
      <c r="EZ38" s="168">
        <v>0</v>
      </c>
      <c r="FA38" s="168">
        <v>0</v>
      </c>
      <c r="FB38" s="171"/>
      <c r="FC38" s="171"/>
      <c r="FD38" s="168">
        <v>0</v>
      </c>
      <c r="FE38" s="168">
        <v>0</v>
      </c>
      <c r="FF38" s="168">
        <v>0</v>
      </c>
      <c r="FG38" s="168">
        <v>0</v>
      </c>
      <c r="FH38" s="168">
        <v>0</v>
      </c>
      <c r="FI38" s="168">
        <v>0</v>
      </c>
      <c r="FJ38" s="168">
        <v>0</v>
      </c>
      <c r="FK38" s="168">
        <v>0</v>
      </c>
      <c r="FL38" s="168">
        <v>0</v>
      </c>
      <c r="FM38" s="168">
        <v>0</v>
      </c>
      <c r="FN38" s="168">
        <v>0</v>
      </c>
      <c r="FO38" s="168">
        <v>0</v>
      </c>
      <c r="FP38" s="168">
        <v>0</v>
      </c>
      <c r="FQ38" s="168">
        <v>0</v>
      </c>
      <c r="FR38" s="168">
        <v>0</v>
      </c>
      <c r="FS38" s="168">
        <v>0</v>
      </c>
      <c r="FT38" s="168">
        <v>0</v>
      </c>
      <c r="FU38" s="168">
        <v>0</v>
      </c>
      <c r="FV38" s="168">
        <v>0</v>
      </c>
      <c r="FW38" s="168">
        <v>0</v>
      </c>
      <c r="FX38" s="168">
        <v>0</v>
      </c>
      <c r="FY38" s="168">
        <v>0</v>
      </c>
      <c r="FZ38" s="168">
        <v>0</v>
      </c>
      <c r="GA38" s="168">
        <v>0</v>
      </c>
      <c r="GB38" s="168">
        <v>0</v>
      </c>
      <c r="GC38" s="168">
        <v>0</v>
      </c>
      <c r="GD38" s="168">
        <v>0</v>
      </c>
      <c r="GE38" s="168">
        <v>0</v>
      </c>
      <c r="GF38" s="168">
        <v>0</v>
      </c>
      <c r="GG38" s="168">
        <v>0</v>
      </c>
      <c r="GH38" s="168">
        <v>0</v>
      </c>
      <c r="GI38" s="168">
        <v>0</v>
      </c>
      <c r="GJ38" s="168">
        <v>0</v>
      </c>
      <c r="GK38" s="168">
        <v>0</v>
      </c>
      <c r="GL38" s="168">
        <v>0</v>
      </c>
      <c r="GM38" s="168">
        <v>0</v>
      </c>
      <c r="GN38" s="168">
        <v>0</v>
      </c>
      <c r="GO38" s="168">
        <v>0</v>
      </c>
      <c r="GP38" s="168">
        <v>0</v>
      </c>
      <c r="GQ38" s="168">
        <v>0</v>
      </c>
      <c r="GR38" s="168">
        <v>0</v>
      </c>
      <c r="GS38" s="168">
        <v>0</v>
      </c>
      <c r="GT38" s="168">
        <v>0</v>
      </c>
      <c r="GU38" s="168">
        <v>0</v>
      </c>
      <c r="GV38" s="168">
        <v>0</v>
      </c>
      <c r="GW38" s="168">
        <v>0</v>
      </c>
      <c r="GX38" s="168">
        <v>0</v>
      </c>
      <c r="GY38" s="168">
        <v>0</v>
      </c>
      <c r="GZ38" s="171"/>
      <c r="HA38" s="168">
        <f t="shared" si="19"/>
        <v>0</v>
      </c>
      <c r="HB38" s="168">
        <f t="shared" si="20"/>
        <v>0</v>
      </c>
      <c r="HC38" s="168">
        <f t="shared" si="21"/>
        <v>0</v>
      </c>
      <c r="HD38" s="168">
        <f t="shared" si="22"/>
        <v>0</v>
      </c>
      <c r="HE38" s="168">
        <f t="shared" si="23"/>
        <v>0</v>
      </c>
      <c r="HF38" s="168">
        <f t="shared" si="24"/>
        <v>0</v>
      </c>
      <c r="HG38" s="168">
        <f t="shared" si="25"/>
        <v>0</v>
      </c>
      <c r="HH38" s="168">
        <f t="shared" si="26"/>
        <v>0</v>
      </c>
      <c r="HI38" s="168">
        <f t="shared" si="27"/>
        <v>0</v>
      </c>
      <c r="HJ38" s="168">
        <f t="shared" si="28"/>
        <v>0</v>
      </c>
      <c r="HK38" s="168">
        <f t="shared" si="29"/>
        <v>0</v>
      </c>
      <c r="HL38" s="168">
        <f t="shared" si="30"/>
        <v>0</v>
      </c>
      <c r="HM38" s="168">
        <f t="shared" si="31"/>
        <v>0</v>
      </c>
      <c r="HN38" s="168">
        <f t="shared" si="32"/>
        <v>0</v>
      </c>
      <c r="HO38" s="168">
        <f t="shared" si="33"/>
        <v>35416.666666666664</v>
      </c>
      <c r="HP38" s="168">
        <f t="shared" si="34"/>
        <v>70833.333333333328</v>
      </c>
      <c r="HQ38" s="168">
        <f t="shared" si="35"/>
        <v>70833.333333333328</v>
      </c>
      <c r="HR38" s="168">
        <f t="shared" si="36"/>
        <v>70833.333333333328</v>
      </c>
      <c r="HS38" s="168">
        <f t="shared" si="37"/>
        <v>70833.333333333328</v>
      </c>
      <c r="HT38" s="168">
        <f t="shared" si="38"/>
        <v>70833.333333333328</v>
      </c>
      <c r="HU38" s="168">
        <f t="shared" si="39"/>
        <v>35416.666666666664</v>
      </c>
      <c r="HV38" s="168">
        <f t="shared" si="40"/>
        <v>0</v>
      </c>
      <c r="HW38" s="168">
        <f t="shared" si="41"/>
        <v>0</v>
      </c>
      <c r="HX38" s="168">
        <f t="shared" si="42"/>
        <v>0</v>
      </c>
      <c r="HY38" s="168">
        <f t="shared" si="43"/>
        <v>0</v>
      </c>
      <c r="HZ38" s="168">
        <f t="shared" si="44"/>
        <v>0</v>
      </c>
      <c r="IA38" s="168">
        <f t="shared" si="45"/>
        <v>0</v>
      </c>
      <c r="IB38" s="168">
        <f t="shared" si="46"/>
        <v>0</v>
      </c>
      <c r="IC38" s="168">
        <f t="shared" si="47"/>
        <v>0</v>
      </c>
      <c r="ID38" s="168">
        <f t="shared" si="48"/>
        <v>0</v>
      </c>
      <c r="IE38" s="168">
        <f t="shared" si="49"/>
        <v>0</v>
      </c>
      <c r="IF38" s="168">
        <f t="shared" si="50"/>
        <v>0</v>
      </c>
      <c r="IG38" s="168">
        <f t="shared" si="51"/>
        <v>0</v>
      </c>
      <c r="IH38" s="168">
        <f t="shared" si="52"/>
        <v>0</v>
      </c>
      <c r="II38" s="168">
        <f t="shared" si="53"/>
        <v>0</v>
      </c>
      <c r="IJ38" s="168">
        <f t="shared" si="54"/>
        <v>0</v>
      </c>
      <c r="IK38" s="169"/>
      <c r="IL38" s="170">
        <f t="shared" si="104"/>
        <v>0</v>
      </c>
      <c r="IM38" s="170">
        <f t="shared" si="104"/>
        <v>0</v>
      </c>
      <c r="IN38" s="170">
        <f t="shared" si="104"/>
        <v>0</v>
      </c>
      <c r="IO38" s="170">
        <f t="shared" si="104"/>
        <v>0</v>
      </c>
      <c r="IP38" s="170">
        <f t="shared" si="56"/>
        <v>0</v>
      </c>
      <c r="IQ38" s="170">
        <f t="shared" si="57"/>
        <v>0</v>
      </c>
      <c r="IR38" s="170">
        <f t="shared" si="58"/>
        <v>0</v>
      </c>
      <c r="IS38" s="170">
        <f t="shared" si="59"/>
        <v>0</v>
      </c>
      <c r="IT38" s="170">
        <f t="shared" si="60"/>
        <v>0</v>
      </c>
      <c r="IU38" s="170">
        <f t="shared" si="61"/>
        <v>0</v>
      </c>
      <c r="IV38" s="170">
        <f t="shared" si="62"/>
        <v>0</v>
      </c>
      <c r="IW38" s="170">
        <f t="shared" si="63"/>
        <v>0</v>
      </c>
      <c r="IX38" s="170">
        <f t="shared" si="64"/>
        <v>0</v>
      </c>
      <c r="IY38" s="170">
        <f t="shared" si="65"/>
        <v>0</v>
      </c>
      <c r="IZ38" s="170">
        <f t="shared" si="66"/>
        <v>0</v>
      </c>
      <c r="JA38" s="170">
        <f t="shared" si="67"/>
        <v>0</v>
      </c>
      <c r="JB38" s="170">
        <f t="shared" si="68"/>
        <v>0</v>
      </c>
      <c r="JC38" s="170">
        <f t="shared" si="69"/>
        <v>0</v>
      </c>
      <c r="JD38" s="170">
        <f t="shared" si="70"/>
        <v>0</v>
      </c>
      <c r="JE38" s="170">
        <f t="shared" si="71"/>
        <v>0</v>
      </c>
      <c r="JF38" s="170">
        <f t="shared" si="72"/>
        <v>0</v>
      </c>
      <c r="JG38" s="170">
        <f t="shared" si="73"/>
        <v>0</v>
      </c>
      <c r="JH38" s="170">
        <f t="shared" si="74"/>
        <v>0</v>
      </c>
      <c r="JI38" s="170">
        <f t="shared" si="75"/>
        <v>0</v>
      </c>
      <c r="JJ38" s="170">
        <f t="shared" si="76"/>
        <v>0</v>
      </c>
      <c r="JK38" s="170">
        <f t="shared" si="77"/>
        <v>0</v>
      </c>
      <c r="JL38" s="170">
        <f t="shared" si="78"/>
        <v>0</v>
      </c>
      <c r="JM38" s="170">
        <f t="shared" si="79"/>
        <v>0</v>
      </c>
      <c r="JN38" s="170">
        <f t="shared" si="80"/>
        <v>0</v>
      </c>
      <c r="JO38" s="170">
        <f t="shared" si="81"/>
        <v>0</v>
      </c>
      <c r="JP38" s="170">
        <f t="shared" si="82"/>
        <v>0</v>
      </c>
      <c r="JQ38" s="170">
        <f t="shared" si="83"/>
        <v>0</v>
      </c>
      <c r="JR38" s="170">
        <f t="shared" si="84"/>
        <v>0</v>
      </c>
      <c r="JS38" s="170">
        <f t="shared" si="85"/>
        <v>0</v>
      </c>
      <c r="JT38" s="170">
        <f t="shared" si="86"/>
        <v>0</v>
      </c>
      <c r="JU38" s="170">
        <f t="shared" si="87"/>
        <v>0</v>
      </c>
      <c r="JV38" s="170">
        <f t="shared" si="88"/>
        <v>0</v>
      </c>
      <c r="JW38" s="170">
        <f t="shared" si="89"/>
        <v>0</v>
      </c>
      <c r="JX38" s="170">
        <f t="shared" si="90"/>
        <v>0</v>
      </c>
      <c r="JY38" s="170">
        <f t="shared" si="91"/>
        <v>0</v>
      </c>
      <c r="JZ38" s="170">
        <f t="shared" si="92"/>
        <v>0</v>
      </c>
      <c r="KA38" s="170">
        <f t="shared" si="93"/>
        <v>0</v>
      </c>
      <c r="KB38" s="170">
        <f t="shared" si="94"/>
        <v>0</v>
      </c>
      <c r="KC38" s="170">
        <f t="shared" si="95"/>
        <v>0</v>
      </c>
      <c r="KD38" s="170">
        <f t="shared" si="96"/>
        <v>0</v>
      </c>
      <c r="KE38" s="170">
        <f t="shared" si="97"/>
        <v>0</v>
      </c>
      <c r="KF38" s="170">
        <f t="shared" si="98"/>
        <v>0</v>
      </c>
      <c r="KG38" s="170">
        <f t="shared" si="99"/>
        <v>0</v>
      </c>
    </row>
    <row r="39" spans="2:293" ht="12.75" customHeight="1" outlineLevel="1" x14ac:dyDescent="0.3">
      <c r="B39" s="155" t="s">
        <v>124</v>
      </c>
      <c r="C39" s="155"/>
      <c r="D39" s="466" t="s">
        <v>684</v>
      </c>
      <c r="E39" s="107" t="s">
        <v>674</v>
      </c>
      <c r="F39" s="155">
        <v>2023</v>
      </c>
      <c r="G39" s="156">
        <v>45016</v>
      </c>
      <c r="H39" s="155">
        <f t="shared" si="106"/>
        <v>2023</v>
      </c>
      <c r="I39" s="155" t="s">
        <v>675</v>
      </c>
      <c r="J39" s="174"/>
      <c r="K39" s="174"/>
      <c r="L39" s="174">
        <v>575000</v>
      </c>
      <c r="M39" s="161">
        <f t="shared" si="107"/>
        <v>579758.07999999996</v>
      </c>
      <c r="N39" s="161">
        <f t="shared" si="108"/>
        <v>579758.07999999996</v>
      </c>
      <c r="O39" s="175">
        <f t="shared" si="109"/>
        <v>7</v>
      </c>
      <c r="P39" s="161"/>
      <c r="Q39" s="161">
        <f t="shared" si="110"/>
        <v>0</v>
      </c>
      <c r="R39" s="161">
        <f t="shared" si="110"/>
        <v>579758.07999999996</v>
      </c>
      <c r="S39" s="161">
        <f t="shared" si="110"/>
        <v>0</v>
      </c>
      <c r="T39" s="161"/>
      <c r="U39" s="166"/>
      <c r="V39" s="161">
        <f t="shared" si="111"/>
        <v>0</v>
      </c>
      <c r="W39" s="167"/>
      <c r="X39" s="168">
        <v>0</v>
      </c>
      <c r="Y39" s="168">
        <v>0</v>
      </c>
      <c r="Z39" s="168">
        <v>0</v>
      </c>
      <c r="AA39" s="168">
        <v>0</v>
      </c>
      <c r="AB39" s="168">
        <v>0</v>
      </c>
      <c r="AC39" s="168">
        <v>0</v>
      </c>
      <c r="AD39" s="168">
        <v>0</v>
      </c>
      <c r="AE39" s="168">
        <v>0</v>
      </c>
      <c r="AF39" s="168">
        <v>0</v>
      </c>
      <c r="AG39" s="168">
        <v>0</v>
      </c>
      <c r="AH39" s="168">
        <v>0</v>
      </c>
      <c r="AI39" s="168">
        <v>0</v>
      </c>
      <c r="AJ39" s="168">
        <v>0</v>
      </c>
      <c r="AK39" s="168">
        <v>0</v>
      </c>
      <c r="AL39" s="168">
        <v>47916.666666666664</v>
      </c>
      <c r="AM39" s="168">
        <v>100591.41333333333</v>
      </c>
      <c r="AN39" s="168">
        <v>95833.333333333328</v>
      </c>
      <c r="AO39" s="168">
        <v>95833.333333333328</v>
      </c>
      <c r="AP39" s="168">
        <v>95833.333333333328</v>
      </c>
      <c r="AQ39" s="168">
        <v>95833.333333333328</v>
      </c>
      <c r="AR39" s="168">
        <v>47916.666666666664</v>
      </c>
      <c r="AS39" s="168">
        <v>0</v>
      </c>
      <c r="AT39" s="168">
        <v>0</v>
      </c>
      <c r="AU39" s="168">
        <v>0</v>
      </c>
      <c r="AV39" s="168">
        <v>0</v>
      </c>
      <c r="AW39" s="168">
        <v>0</v>
      </c>
      <c r="AX39" s="168">
        <v>0</v>
      </c>
      <c r="AY39" s="168">
        <v>0</v>
      </c>
      <c r="AZ39" s="168">
        <v>0</v>
      </c>
      <c r="BA39" s="168">
        <v>0</v>
      </c>
      <c r="BB39" s="168">
        <v>0</v>
      </c>
      <c r="BC39" s="168">
        <v>0</v>
      </c>
      <c r="BD39" s="168">
        <v>0</v>
      </c>
      <c r="BE39" s="168">
        <v>0</v>
      </c>
      <c r="BF39" s="168">
        <v>0</v>
      </c>
      <c r="BG39" s="168">
        <v>0</v>
      </c>
      <c r="BH39" s="169"/>
      <c r="BI39" s="168">
        <v>0</v>
      </c>
      <c r="BJ39" s="168">
        <v>0</v>
      </c>
      <c r="BK39" s="168">
        <v>0</v>
      </c>
      <c r="BL39" s="168">
        <v>0</v>
      </c>
      <c r="BM39" s="168">
        <v>0</v>
      </c>
      <c r="BN39" s="168">
        <v>0</v>
      </c>
      <c r="BO39" s="168">
        <v>0</v>
      </c>
      <c r="BP39" s="168">
        <v>0</v>
      </c>
      <c r="BQ39" s="168">
        <v>0</v>
      </c>
      <c r="BR39" s="168">
        <v>0</v>
      </c>
      <c r="BS39" s="168">
        <v>0</v>
      </c>
      <c r="BT39" s="168">
        <v>0</v>
      </c>
      <c r="BU39" s="168">
        <v>0</v>
      </c>
      <c r="BV39" s="168">
        <v>0</v>
      </c>
      <c r="BW39" s="168">
        <v>0</v>
      </c>
      <c r="BX39" s="168">
        <v>0</v>
      </c>
      <c r="BY39" s="168">
        <v>0</v>
      </c>
      <c r="BZ39" s="168">
        <v>0</v>
      </c>
      <c r="CA39" s="168">
        <v>0</v>
      </c>
      <c r="CB39" s="168">
        <v>0</v>
      </c>
      <c r="CC39" s="168">
        <v>0</v>
      </c>
      <c r="CD39" s="168">
        <v>0</v>
      </c>
      <c r="CE39" s="168">
        <v>0</v>
      </c>
      <c r="CF39" s="168">
        <v>0</v>
      </c>
      <c r="CG39" s="168">
        <v>0</v>
      </c>
      <c r="CH39" s="168">
        <v>0</v>
      </c>
      <c r="CI39" s="168">
        <v>0</v>
      </c>
      <c r="CJ39" s="168">
        <v>0</v>
      </c>
      <c r="CK39" s="168">
        <v>0</v>
      </c>
      <c r="CL39" s="168">
        <v>0</v>
      </c>
      <c r="CM39" s="168">
        <v>0</v>
      </c>
      <c r="CN39" s="168">
        <v>0</v>
      </c>
      <c r="CO39" s="168">
        <v>0</v>
      </c>
      <c r="CP39" s="168">
        <v>0</v>
      </c>
      <c r="CQ39" s="168">
        <v>0</v>
      </c>
      <c r="CR39" s="168">
        <v>0</v>
      </c>
      <c r="CS39" s="168">
        <v>0</v>
      </c>
      <c r="CT39" s="168">
        <v>0</v>
      </c>
      <c r="CU39" s="168">
        <v>0</v>
      </c>
      <c r="CV39" s="168">
        <v>0</v>
      </c>
      <c r="CW39" s="168">
        <v>0</v>
      </c>
      <c r="CX39" s="168">
        <v>0</v>
      </c>
      <c r="CY39" s="168">
        <v>0</v>
      </c>
      <c r="CZ39" s="168">
        <v>0</v>
      </c>
      <c r="DA39" s="168">
        <v>0</v>
      </c>
      <c r="DB39" s="168">
        <v>0</v>
      </c>
      <c r="DC39" s="168">
        <v>0</v>
      </c>
      <c r="DD39" s="168">
        <v>0</v>
      </c>
      <c r="DE39" s="171"/>
      <c r="DF39" s="168">
        <v>0</v>
      </c>
      <c r="DG39" s="168">
        <v>0</v>
      </c>
      <c r="DH39" s="168">
        <v>0</v>
      </c>
      <c r="DI39" s="168">
        <v>0</v>
      </c>
      <c r="DJ39" s="168">
        <v>0</v>
      </c>
      <c r="DK39" s="168">
        <v>0</v>
      </c>
      <c r="DL39" s="168">
        <v>0</v>
      </c>
      <c r="DM39" s="168">
        <v>0</v>
      </c>
      <c r="DN39" s="168">
        <v>0</v>
      </c>
      <c r="DO39" s="168">
        <v>0</v>
      </c>
      <c r="DP39" s="168">
        <v>0</v>
      </c>
      <c r="DQ39" s="168">
        <v>0</v>
      </c>
      <c r="DR39" s="168">
        <v>0</v>
      </c>
      <c r="DS39" s="168">
        <v>0</v>
      </c>
      <c r="DT39" s="168">
        <v>0</v>
      </c>
      <c r="DU39" s="168">
        <v>0</v>
      </c>
      <c r="DV39" s="168">
        <v>0</v>
      </c>
      <c r="DW39" s="168">
        <v>0</v>
      </c>
      <c r="DX39" s="168">
        <v>0</v>
      </c>
      <c r="DY39" s="168">
        <v>0</v>
      </c>
      <c r="DZ39" s="168">
        <v>0</v>
      </c>
      <c r="EA39" s="168">
        <v>0</v>
      </c>
      <c r="EB39" s="168">
        <v>0</v>
      </c>
      <c r="EC39" s="168">
        <v>0</v>
      </c>
      <c r="ED39" s="168">
        <v>0</v>
      </c>
      <c r="EE39" s="168">
        <v>0</v>
      </c>
      <c r="EF39" s="168">
        <v>0</v>
      </c>
      <c r="EG39" s="168">
        <v>0</v>
      </c>
      <c r="EH39" s="168">
        <v>0</v>
      </c>
      <c r="EI39" s="168">
        <v>0</v>
      </c>
      <c r="EJ39" s="168">
        <v>0</v>
      </c>
      <c r="EK39" s="168">
        <v>0</v>
      </c>
      <c r="EL39" s="168">
        <v>0</v>
      </c>
      <c r="EM39" s="168">
        <v>0</v>
      </c>
      <c r="EN39" s="168">
        <v>0</v>
      </c>
      <c r="EO39" s="168">
        <v>0</v>
      </c>
      <c r="EP39" s="168">
        <v>0</v>
      </c>
      <c r="EQ39" s="168">
        <v>0</v>
      </c>
      <c r="ER39" s="168">
        <v>0</v>
      </c>
      <c r="ES39" s="168">
        <v>0</v>
      </c>
      <c r="ET39" s="168">
        <v>0</v>
      </c>
      <c r="EU39" s="168">
        <v>0</v>
      </c>
      <c r="EV39" s="168">
        <v>0</v>
      </c>
      <c r="EW39" s="168">
        <v>0</v>
      </c>
      <c r="EX39" s="168">
        <v>0</v>
      </c>
      <c r="EY39" s="168">
        <v>0</v>
      </c>
      <c r="EZ39" s="168">
        <v>0</v>
      </c>
      <c r="FA39" s="168">
        <v>0</v>
      </c>
      <c r="FB39" s="171"/>
      <c r="FC39" s="171"/>
      <c r="FD39" s="168">
        <v>0</v>
      </c>
      <c r="FE39" s="168">
        <v>0</v>
      </c>
      <c r="FF39" s="168">
        <v>0</v>
      </c>
      <c r="FG39" s="168">
        <v>0</v>
      </c>
      <c r="FH39" s="168">
        <v>0</v>
      </c>
      <c r="FI39" s="168">
        <v>0</v>
      </c>
      <c r="FJ39" s="168">
        <v>0</v>
      </c>
      <c r="FK39" s="168">
        <v>0</v>
      </c>
      <c r="FL39" s="168">
        <v>0</v>
      </c>
      <c r="FM39" s="168">
        <v>0</v>
      </c>
      <c r="FN39" s="168">
        <v>0</v>
      </c>
      <c r="FO39" s="168">
        <v>0</v>
      </c>
      <c r="FP39" s="168">
        <v>0</v>
      </c>
      <c r="FQ39" s="168">
        <v>0</v>
      </c>
      <c r="FR39" s="168">
        <v>0</v>
      </c>
      <c r="FS39" s="168">
        <v>0</v>
      </c>
      <c r="FT39" s="168">
        <v>0</v>
      </c>
      <c r="FU39" s="168">
        <v>0</v>
      </c>
      <c r="FV39" s="168">
        <v>0</v>
      </c>
      <c r="FW39" s="168">
        <v>0</v>
      </c>
      <c r="FX39" s="168">
        <v>0</v>
      </c>
      <c r="FY39" s="168">
        <v>0</v>
      </c>
      <c r="FZ39" s="168">
        <v>0</v>
      </c>
      <c r="GA39" s="168">
        <v>0</v>
      </c>
      <c r="GB39" s="168">
        <v>0</v>
      </c>
      <c r="GC39" s="168">
        <v>0</v>
      </c>
      <c r="GD39" s="168">
        <v>0</v>
      </c>
      <c r="GE39" s="168">
        <v>0</v>
      </c>
      <c r="GF39" s="168">
        <v>0</v>
      </c>
      <c r="GG39" s="168">
        <v>0</v>
      </c>
      <c r="GH39" s="168">
        <v>0</v>
      </c>
      <c r="GI39" s="168">
        <v>0</v>
      </c>
      <c r="GJ39" s="168">
        <v>0</v>
      </c>
      <c r="GK39" s="168">
        <v>0</v>
      </c>
      <c r="GL39" s="168">
        <v>0</v>
      </c>
      <c r="GM39" s="168">
        <v>0</v>
      </c>
      <c r="GN39" s="168">
        <v>0</v>
      </c>
      <c r="GO39" s="168">
        <v>0</v>
      </c>
      <c r="GP39" s="168">
        <v>0</v>
      </c>
      <c r="GQ39" s="168">
        <v>0</v>
      </c>
      <c r="GR39" s="168">
        <v>0</v>
      </c>
      <c r="GS39" s="168">
        <v>0</v>
      </c>
      <c r="GT39" s="168">
        <v>0</v>
      </c>
      <c r="GU39" s="168">
        <v>0</v>
      </c>
      <c r="GV39" s="168">
        <v>0</v>
      </c>
      <c r="GW39" s="168">
        <v>0</v>
      </c>
      <c r="GX39" s="168">
        <v>0</v>
      </c>
      <c r="GY39" s="168">
        <v>0</v>
      </c>
      <c r="GZ39" s="171"/>
      <c r="HA39" s="168">
        <f t="shared" si="19"/>
        <v>0</v>
      </c>
      <c r="HB39" s="168">
        <f t="shared" si="20"/>
        <v>0</v>
      </c>
      <c r="HC39" s="168">
        <f t="shared" si="21"/>
        <v>0</v>
      </c>
      <c r="HD39" s="168">
        <f t="shared" si="22"/>
        <v>0</v>
      </c>
      <c r="HE39" s="168">
        <f t="shared" si="23"/>
        <v>0</v>
      </c>
      <c r="HF39" s="168">
        <f t="shared" si="24"/>
        <v>0</v>
      </c>
      <c r="HG39" s="168">
        <f t="shared" si="25"/>
        <v>0</v>
      </c>
      <c r="HH39" s="168">
        <f t="shared" si="26"/>
        <v>0</v>
      </c>
      <c r="HI39" s="168">
        <f t="shared" si="27"/>
        <v>0</v>
      </c>
      <c r="HJ39" s="168">
        <f t="shared" si="28"/>
        <v>0</v>
      </c>
      <c r="HK39" s="168">
        <f t="shared" si="29"/>
        <v>0</v>
      </c>
      <c r="HL39" s="168">
        <f t="shared" si="30"/>
        <v>0</v>
      </c>
      <c r="HM39" s="168">
        <f t="shared" si="31"/>
        <v>0</v>
      </c>
      <c r="HN39" s="168">
        <f t="shared" si="32"/>
        <v>0</v>
      </c>
      <c r="HO39" s="168">
        <f t="shared" si="33"/>
        <v>47916.666666666664</v>
      </c>
      <c r="HP39" s="168">
        <f t="shared" si="34"/>
        <v>100591.41333333333</v>
      </c>
      <c r="HQ39" s="168">
        <f t="shared" si="35"/>
        <v>95833.333333333328</v>
      </c>
      <c r="HR39" s="168">
        <f t="shared" si="36"/>
        <v>95833.333333333328</v>
      </c>
      <c r="HS39" s="168">
        <f t="shared" si="37"/>
        <v>95833.333333333328</v>
      </c>
      <c r="HT39" s="168">
        <f t="shared" si="38"/>
        <v>95833.333333333328</v>
      </c>
      <c r="HU39" s="168">
        <f t="shared" si="39"/>
        <v>47916.666666666664</v>
      </c>
      <c r="HV39" s="168">
        <f t="shared" si="40"/>
        <v>0</v>
      </c>
      <c r="HW39" s="168">
        <f t="shared" si="41"/>
        <v>0</v>
      </c>
      <c r="HX39" s="168">
        <f t="shared" si="42"/>
        <v>0</v>
      </c>
      <c r="HY39" s="168">
        <f t="shared" si="43"/>
        <v>0</v>
      </c>
      <c r="HZ39" s="168">
        <f t="shared" si="44"/>
        <v>0</v>
      </c>
      <c r="IA39" s="168">
        <f t="shared" si="45"/>
        <v>0</v>
      </c>
      <c r="IB39" s="168">
        <f t="shared" si="46"/>
        <v>0</v>
      </c>
      <c r="IC39" s="168">
        <f t="shared" si="47"/>
        <v>0</v>
      </c>
      <c r="ID39" s="168">
        <f t="shared" si="48"/>
        <v>0</v>
      </c>
      <c r="IE39" s="168">
        <f t="shared" si="49"/>
        <v>0</v>
      </c>
      <c r="IF39" s="168">
        <f t="shared" si="50"/>
        <v>0</v>
      </c>
      <c r="IG39" s="168">
        <f t="shared" si="51"/>
        <v>0</v>
      </c>
      <c r="IH39" s="168">
        <f t="shared" si="52"/>
        <v>0</v>
      </c>
      <c r="II39" s="168">
        <f t="shared" si="53"/>
        <v>0</v>
      </c>
      <c r="IJ39" s="168">
        <f t="shared" si="54"/>
        <v>0</v>
      </c>
      <c r="IK39" s="169"/>
      <c r="IL39" s="170">
        <f t="shared" si="104"/>
        <v>0</v>
      </c>
      <c r="IM39" s="170">
        <f t="shared" si="104"/>
        <v>0</v>
      </c>
      <c r="IN39" s="170">
        <f t="shared" si="104"/>
        <v>0</v>
      </c>
      <c r="IO39" s="170">
        <f t="shared" si="104"/>
        <v>0</v>
      </c>
      <c r="IP39" s="170">
        <f t="shared" si="56"/>
        <v>0</v>
      </c>
      <c r="IQ39" s="170">
        <f t="shared" si="57"/>
        <v>0</v>
      </c>
      <c r="IR39" s="170">
        <f t="shared" si="58"/>
        <v>0</v>
      </c>
      <c r="IS39" s="170">
        <f t="shared" si="59"/>
        <v>0</v>
      </c>
      <c r="IT39" s="170">
        <f t="shared" si="60"/>
        <v>0</v>
      </c>
      <c r="IU39" s="170">
        <f t="shared" si="61"/>
        <v>0</v>
      </c>
      <c r="IV39" s="170">
        <f t="shared" si="62"/>
        <v>0</v>
      </c>
      <c r="IW39" s="170">
        <f t="shared" si="63"/>
        <v>0</v>
      </c>
      <c r="IX39" s="170">
        <f t="shared" si="64"/>
        <v>0</v>
      </c>
      <c r="IY39" s="170">
        <f t="shared" si="65"/>
        <v>0</v>
      </c>
      <c r="IZ39" s="170">
        <f t="shared" si="66"/>
        <v>0</v>
      </c>
      <c r="JA39" s="170">
        <f t="shared" si="67"/>
        <v>0</v>
      </c>
      <c r="JB39" s="170">
        <f t="shared" si="68"/>
        <v>0</v>
      </c>
      <c r="JC39" s="170">
        <f t="shared" si="69"/>
        <v>0</v>
      </c>
      <c r="JD39" s="170">
        <f t="shared" si="70"/>
        <v>0</v>
      </c>
      <c r="JE39" s="170">
        <f t="shared" si="71"/>
        <v>0</v>
      </c>
      <c r="JF39" s="170">
        <f t="shared" si="72"/>
        <v>0</v>
      </c>
      <c r="JG39" s="170">
        <f t="shared" si="73"/>
        <v>0</v>
      </c>
      <c r="JH39" s="170">
        <f t="shared" si="74"/>
        <v>0</v>
      </c>
      <c r="JI39" s="170">
        <f t="shared" si="75"/>
        <v>0</v>
      </c>
      <c r="JJ39" s="170">
        <f t="shared" si="76"/>
        <v>0</v>
      </c>
      <c r="JK39" s="170">
        <f t="shared" si="77"/>
        <v>0</v>
      </c>
      <c r="JL39" s="170">
        <f t="shared" si="78"/>
        <v>0</v>
      </c>
      <c r="JM39" s="170">
        <f t="shared" si="79"/>
        <v>0</v>
      </c>
      <c r="JN39" s="170">
        <f t="shared" si="80"/>
        <v>0</v>
      </c>
      <c r="JO39" s="170">
        <f t="shared" si="81"/>
        <v>0</v>
      </c>
      <c r="JP39" s="170">
        <f t="shared" si="82"/>
        <v>0</v>
      </c>
      <c r="JQ39" s="170">
        <f t="shared" si="83"/>
        <v>0</v>
      </c>
      <c r="JR39" s="170">
        <f t="shared" si="84"/>
        <v>0</v>
      </c>
      <c r="JS39" s="170">
        <f t="shared" si="85"/>
        <v>0</v>
      </c>
      <c r="JT39" s="170">
        <f t="shared" si="86"/>
        <v>0</v>
      </c>
      <c r="JU39" s="170">
        <f t="shared" si="87"/>
        <v>0</v>
      </c>
      <c r="JV39" s="170">
        <f t="shared" si="88"/>
        <v>0</v>
      </c>
      <c r="JW39" s="170">
        <f t="shared" si="89"/>
        <v>0</v>
      </c>
      <c r="JX39" s="170">
        <f t="shared" si="90"/>
        <v>0</v>
      </c>
      <c r="JY39" s="170">
        <f t="shared" si="91"/>
        <v>0</v>
      </c>
      <c r="JZ39" s="170">
        <f t="shared" si="92"/>
        <v>0</v>
      </c>
      <c r="KA39" s="170">
        <f t="shared" si="93"/>
        <v>0</v>
      </c>
      <c r="KB39" s="170">
        <f t="shared" si="94"/>
        <v>0</v>
      </c>
      <c r="KC39" s="170">
        <f t="shared" si="95"/>
        <v>0</v>
      </c>
      <c r="KD39" s="170">
        <f t="shared" si="96"/>
        <v>0</v>
      </c>
      <c r="KE39" s="170">
        <f t="shared" si="97"/>
        <v>0</v>
      </c>
      <c r="KF39" s="170">
        <f t="shared" si="98"/>
        <v>0</v>
      </c>
      <c r="KG39" s="170">
        <f t="shared" si="99"/>
        <v>0</v>
      </c>
    </row>
    <row r="40" spans="2:293" ht="12.75" customHeight="1" outlineLevel="1" x14ac:dyDescent="0.3">
      <c r="B40" s="155" t="s">
        <v>111</v>
      </c>
      <c r="C40" s="155"/>
      <c r="D40" s="466" t="s">
        <v>151</v>
      </c>
      <c r="E40" s="107" t="s">
        <v>674</v>
      </c>
      <c r="F40" s="155">
        <v>2021</v>
      </c>
      <c r="G40" s="156">
        <v>45016</v>
      </c>
      <c r="H40" s="155">
        <f t="shared" si="106"/>
        <v>2023</v>
      </c>
      <c r="I40" s="155" t="s">
        <v>675</v>
      </c>
      <c r="J40" s="174"/>
      <c r="K40" s="174"/>
      <c r="L40" s="174">
        <v>240000</v>
      </c>
      <c r="M40" s="161">
        <f t="shared" si="107"/>
        <v>215000.00000000003</v>
      </c>
      <c r="N40" s="161">
        <f t="shared" si="108"/>
        <v>215000.00000000003</v>
      </c>
      <c r="O40" s="175">
        <f t="shared" si="109"/>
        <v>7</v>
      </c>
      <c r="P40" s="161"/>
      <c r="Q40" s="161">
        <f t="shared" si="110"/>
        <v>0</v>
      </c>
      <c r="R40" s="161">
        <f t="shared" si="110"/>
        <v>215000.00000000003</v>
      </c>
      <c r="S40" s="161">
        <f t="shared" si="110"/>
        <v>0</v>
      </c>
      <c r="T40" s="161"/>
      <c r="U40" s="166"/>
      <c r="V40" s="161">
        <f t="shared" si="111"/>
        <v>0</v>
      </c>
      <c r="W40" s="167"/>
      <c r="X40" s="168">
        <v>0</v>
      </c>
      <c r="Y40" s="168">
        <v>0</v>
      </c>
      <c r="Z40" s="168">
        <v>0</v>
      </c>
      <c r="AA40" s="168">
        <v>0</v>
      </c>
      <c r="AB40" s="168">
        <v>0</v>
      </c>
      <c r="AC40" s="168">
        <v>0</v>
      </c>
      <c r="AD40" s="168">
        <v>0</v>
      </c>
      <c r="AE40" s="168">
        <v>0</v>
      </c>
      <c r="AF40" s="168">
        <v>0</v>
      </c>
      <c r="AG40" s="168">
        <v>0</v>
      </c>
      <c r="AH40" s="168">
        <v>0</v>
      </c>
      <c r="AI40" s="168">
        <v>0</v>
      </c>
      <c r="AJ40" s="168">
        <v>0</v>
      </c>
      <c r="AK40" s="168">
        <v>0</v>
      </c>
      <c r="AL40" s="168">
        <v>17916.666666666668</v>
      </c>
      <c r="AM40" s="168">
        <v>35833.333333333336</v>
      </c>
      <c r="AN40" s="168">
        <v>35833.333333333336</v>
      </c>
      <c r="AO40" s="168">
        <v>35833.333333333336</v>
      </c>
      <c r="AP40" s="168">
        <v>35833.333333333336</v>
      </c>
      <c r="AQ40" s="168">
        <v>35833.333333333336</v>
      </c>
      <c r="AR40" s="168">
        <v>17916.666666666668</v>
      </c>
      <c r="AS40" s="168">
        <v>0</v>
      </c>
      <c r="AT40" s="168">
        <v>0</v>
      </c>
      <c r="AU40" s="168">
        <v>0</v>
      </c>
      <c r="AV40" s="168">
        <v>0</v>
      </c>
      <c r="AW40" s="168">
        <v>0</v>
      </c>
      <c r="AX40" s="168">
        <v>0</v>
      </c>
      <c r="AY40" s="168">
        <v>0</v>
      </c>
      <c r="AZ40" s="168">
        <v>0</v>
      </c>
      <c r="BA40" s="168">
        <v>0</v>
      </c>
      <c r="BB40" s="168">
        <v>0</v>
      </c>
      <c r="BC40" s="168">
        <v>0</v>
      </c>
      <c r="BD40" s="168">
        <v>0</v>
      </c>
      <c r="BE40" s="168">
        <v>0</v>
      </c>
      <c r="BF40" s="168">
        <v>0</v>
      </c>
      <c r="BG40" s="168">
        <v>0</v>
      </c>
      <c r="BH40" s="169"/>
      <c r="BI40" s="168">
        <v>0</v>
      </c>
      <c r="BJ40" s="168">
        <v>0</v>
      </c>
      <c r="BK40" s="168">
        <v>0</v>
      </c>
      <c r="BL40" s="168">
        <v>0</v>
      </c>
      <c r="BM40" s="168">
        <v>0</v>
      </c>
      <c r="BN40" s="168">
        <v>0</v>
      </c>
      <c r="BO40" s="168">
        <v>0</v>
      </c>
      <c r="BP40" s="168">
        <v>0</v>
      </c>
      <c r="BQ40" s="168">
        <v>0</v>
      </c>
      <c r="BR40" s="168">
        <v>0</v>
      </c>
      <c r="BS40" s="168">
        <v>0</v>
      </c>
      <c r="BT40" s="168">
        <v>0</v>
      </c>
      <c r="BU40" s="168">
        <v>0</v>
      </c>
      <c r="BV40" s="168">
        <v>0</v>
      </c>
      <c r="BW40" s="168">
        <v>0</v>
      </c>
      <c r="BX40" s="168">
        <v>0</v>
      </c>
      <c r="BY40" s="168">
        <v>0</v>
      </c>
      <c r="BZ40" s="168">
        <v>0</v>
      </c>
      <c r="CA40" s="168">
        <v>0</v>
      </c>
      <c r="CB40" s="168">
        <v>0</v>
      </c>
      <c r="CC40" s="168">
        <v>0</v>
      </c>
      <c r="CD40" s="168">
        <v>0</v>
      </c>
      <c r="CE40" s="168">
        <v>0</v>
      </c>
      <c r="CF40" s="168">
        <v>0</v>
      </c>
      <c r="CG40" s="168">
        <v>0</v>
      </c>
      <c r="CH40" s="168">
        <v>0</v>
      </c>
      <c r="CI40" s="168">
        <v>0</v>
      </c>
      <c r="CJ40" s="168">
        <v>0</v>
      </c>
      <c r="CK40" s="168">
        <v>0</v>
      </c>
      <c r="CL40" s="168">
        <v>0</v>
      </c>
      <c r="CM40" s="168">
        <v>0</v>
      </c>
      <c r="CN40" s="168">
        <v>0</v>
      </c>
      <c r="CO40" s="168">
        <v>0</v>
      </c>
      <c r="CP40" s="168">
        <v>0</v>
      </c>
      <c r="CQ40" s="168">
        <v>0</v>
      </c>
      <c r="CR40" s="168">
        <v>0</v>
      </c>
      <c r="CS40" s="168">
        <v>0</v>
      </c>
      <c r="CT40" s="168">
        <v>0</v>
      </c>
      <c r="CU40" s="168">
        <v>0</v>
      </c>
      <c r="CV40" s="168">
        <v>0</v>
      </c>
      <c r="CW40" s="168">
        <v>0</v>
      </c>
      <c r="CX40" s="168">
        <v>0</v>
      </c>
      <c r="CY40" s="168">
        <v>0</v>
      </c>
      <c r="CZ40" s="168">
        <v>0</v>
      </c>
      <c r="DA40" s="168">
        <v>0</v>
      </c>
      <c r="DB40" s="168">
        <v>0</v>
      </c>
      <c r="DC40" s="168">
        <v>0</v>
      </c>
      <c r="DD40" s="168">
        <v>0</v>
      </c>
      <c r="DE40" s="171"/>
      <c r="DF40" s="168">
        <v>0</v>
      </c>
      <c r="DG40" s="168">
        <v>0</v>
      </c>
      <c r="DH40" s="168">
        <v>0</v>
      </c>
      <c r="DI40" s="168">
        <v>0</v>
      </c>
      <c r="DJ40" s="168">
        <v>0</v>
      </c>
      <c r="DK40" s="168">
        <v>0</v>
      </c>
      <c r="DL40" s="168">
        <v>0</v>
      </c>
      <c r="DM40" s="168">
        <v>0</v>
      </c>
      <c r="DN40" s="168">
        <v>0</v>
      </c>
      <c r="DO40" s="168">
        <v>0</v>
      </c>
      <c r="DP40" s="168">
        <v>0</v>
      </c>
      <c r="DQ40" s="168">
        <v>0</v>
      </c>
      <c r="DR40" s="168">
        <v>0</v>
      </c>
      <c r="DS40" s="168">
        <v>0</v>
      </c>
      <c r="DT40" s="168">
        <v>0</v>
      </c>
      <c r="DU40" s="168">
        <v>0</v>
      </c>
      <c r="DV40" s="168">
        <v>0</v>
      </c>
      <c r="DW40" s="168">
        <v>0</v>
      </c>
      <c r="DX40" s="168">
        <v>0</v>
      </c>
      <c r="DY40" s="168">
        <v>0</v>
      </c>
      <c r="DZ40" s="168">
        <v>0</v>
      </c>
      <c r="EA40" s="168">
        <v>0</v>
      </c>
      <c r="EB40" s="168">
        <v>0</v>
      </c>
      <c r="EC40" s="168">
        <v>0</v>
      </c>
      <c r="ED40" s="168">
        <v>0</v>
      </c>
      <c r="EE40" s="168">
        <v>0</v>
      </c>
      <c r="EF40" s="168">
        <v>0</v>
      </c>
      <c r="EG40" s="168">
        <v>0</v>
      </c>
      <c r="EH40" s="168">
        <v>0</v>
      </c>
      <c r="EI40" s="168">
        <v>0</v>
      </c>
      <c r="EJ40" s="168">
        <v>0</v>
      </c>
      <c r="EK40" s="168">
        <v>0</v>
      </c>
      <c r="EL40" s="168">
        <v>0</v>
      </c>
      <c r="EM40" s="168">
        <v>0</v>
      </c>
      <c r="EN40" s="168">
        <v>0</v>
      </c>
      <c r="EO40" s="168">
        <v>0</v>
      </c>
      <c r="EP40" s="168">
        <v>0</v>
      </c>
      <c r="EQ40" s="168">
        <v>0</v>
      </c>
      <c r="ER40" s="168">
        <v>0</v>
      </c>
      <c r="ES40" s="168">
        <v>0</v>
      </c>
      <c r="ET40" s="168">
        <v>0</v>
      </c>
      <c r="EU40" s="168">
        <v>0</v>
      </c>
      <c r="EV40" s="168">
        <v>0</v>
      </c>
      <c r="EW40" s="168">
        <v>0</v>
      </c>
      <c r="EX40" s="168">
        <v>0</v>
      </c>
      <c r="EY40" s="168">
        <v>0</v>
      </c>
      <c r="EZ40" s="168">
        <v>0</v>
      </c>
      <c r="FA40" s="168">
        <v>0</v>
      </c>
      <c r="FB40" s="171"/>
      <c r="FC40" s="171"/>
      <c r="FD40" s="168">
        <v>0</v>
      </c>
      <c r="FE40" s="168">
        <v>0</v>
      </c>
      <c r="FF40" s="168">
        <v>0</v>
      </c>
      <c r="FG40" s="168">
        <v>0</v>
      </c>
      <c r="FH40" s="168">
        <v>0</v>
      </c>
      <c r="FI40" s="168">
        <v>0</v>
      </c>
      <c r="FJ40" s="168">
        <v>0</v>
      </c>
      <c r="FK40" s="168">
        <v>0</v>
      </c>
      <c r="FL40" s="168">
        <v>0</v>
      </c>
      <c r="FM40" s="168">
        <v>0</v>
      </c>
      <c r="FN40" s="168">
        <v>0</v>
      </c>
      <c r="FO40" s="168">
        <v>0</v>
      </c>
      <c r="FP40" s="168">
        <v>0</v>
      </c>
      <c r="FQ40" s="168">
        <v>0</v>
      </c>
      <c r="FR40" s="168">
        <v>0</v>
      </c>
      <c r="FS40" s="168">
        <v>0</v>
      </c>
      <c r="FT40" s="168">
        <v>0</v>
      </c>
      <c r="FU40" s="168">
        <v>0</v>
      </c>
      <c r="FV40" s="168">
        <v>0</v>
      </c>
      <c r="FW40" s="168">
        <v>0</v>
      </c>
      <c r="FX40" s="168">
        <v>0</v>
      </c>
      <c r="FY40" s="168">
        <v>0</v>
      </c>
      <c r="FZ40" s="168">
        <v>0</v>
      </c>
      <c r="GA40" s="168">
        <v>0</v>
      </c>
      <c r="GB40" s="168">
        <v>0</v>
      </c>
      <c r="GC40" s="168">
        <v>0</v>
      </c>
      <c r="GD40" s="168">
        <v>0</v>
      </c>
      <c r="GE40" s="168">
        <v>0</v>
      </c>
      <c r="GF40" s="168">
        <v>0</v>
      </c>
      <c r="GG40" s="168">
        <v>0</v>
      </c>
      <c r="GH40" s="168">
        <v>0</v>
      </c>
      <c r="GI40" s="168">
        <v>0</v>
      </c>
      <c r="GJ40" s="168">
        <v>0</v>
      </c>
      <c r="GK40" s="168">
        <v>0</v>
      </c>
      <c r="GL40" s="168">
        <v>0</v>
      </c>
      <c r="GM40" s="168">
        <v>0</v>
      </c>
      <c r="GN40" s="168">
        <v>0</v>
      </c>
      <c r="GO40" s="168">
        <v>0</v>
      </c>
      <c r="GP40" s="168">
        <v>0</v>
      </c>
      <c r="GQ40" s="168">
        <v>0</v>
      </c>
      <c r="GR40" s="168">
        <v>0</v>
      </c>
      <c r="GS40" s="168">
        <v>0</v>
      </c>
      <c r="GT40" s="168">
        <v>0</v>
      </c>
      <c r="GU40" s="168">
        <v>0</v>
      </c>
      <c r="GV40" s="168">
        <v>0</v>
      </c>
      <c r="GW40" s="168">
        <v>0</v>
      </c>
      <c r="GX40" s="168">
        <v>0</v>
      </c>
      <c r="GY40" s="168">
        <v>0</v>
      </c>
      <c r="GZ40" s="171"/>
      <c r="HA40" s="168">
        <f t="shared" si="19"/>
        <v>0</v>
      </c>
      <c r="HB40" s="168">
        <f t="shared" si="20"/>
        <v>0</v>
      </c>
      <c r="HC40" s="168">
        <f t="shared" si="21"/>
        <v>0</v>
      </c>
      <c r="HD40" s="168">
        <f t="shared" si="22"/>
        <v>0</v>
      </c>
      <c r="HE40" s="168">
        <f t="shared" si="23"/>
        <v>0</v>
      </c>
      <c r="HF40" s="168">
        <f t="shared" si="24"/>
        <v>0</v>
      </c>
      <c r="HG40" s="168">
        <f t="shared" si="25"/>
        <v>0</v>
      </c>
      <c r="HH40" s="168">
        <f t="shared" si="26"/>
        <v>0</v>
      </c>
      <c r="HI40" s="168">
        <f t="shared" si="27"/>
        <v>0</v>
      </c>
      <c r="HJ40" s="168">
        <f t="shared" si="28"/>
        <v>0</v>
      </c>
      <c r="HK40" s="168">
        <f t="shared" si="29"/>
        <v>0</v>
      </c>
      <c r="HL40" s="168">
        <f t="shared" si="30"/>
        <v>0</v>
      </c>
      <c r="HM40" s="168">
        <f t="shared" si="31"/>
        <v>0</v>
      </c>
      <c r="HN40" s="168">
        <f t="shared" si="32"/>
        <v>0</v>
      </c>
      <c r="HO40" s="168">
        <f t="shared" si="33"/>
        <v>17916.666666666668</v>
      </c>
      <c r="HP40" s="168">
        <f t="shared" si="34"/>
        <v>35833.333333333336</v>
      </c>
      <c r="HQ40" s="168">
        <f t="shared" si="35"/>
        <v>35833.333333333336</v>
      </c>
      <c r="HR40" s="168">
        <f t="shared" si="36"/>
        <v>35833.333333333336</v>
      </c>
      <c r="HS40" s="168">
        <f t="shared" si="37"/>
        <v>35833.333333333336</v>
      </c>
      <c r="HT40" s="168">
        <f t="shared" si="38"/>
        <v>35833.333333333336</v>
      </c>
      <c r="HU40" s="168">
        <f t="shared" si="39"/>
        <v>17916.666666666668</v>
      </c>
      <c r="HV40" s="168">
        <f t="shared" si="40"/>
        <v>0</v>
      </c>
      <c r="HW40" s="168">
        <f t="shared" si="41"/>
        <v>0</v>
      </c>
      <c r="HX40" s="168">
        <f t="shared" si="42"/>
        <v>0</v>
      </c>
      <c r="HY40" s="168">
        <f t="shared" si="43"/>
        <v>0</v>
      </c>
      <c r="HZ40" s="168">
        <f t="shared" si="44"/>
        <v>0</v>
      </c>
      <c r="IA40" s="168">
        <f t="shared" si="45"/>
        <v>0</v>
      </c>
      <c r="IB40" s="168">
        <f t="shared" si="46"/>
        <v>0</v>
      </c>
      <c r="IC40" s="168">
        <f t="shared" si="47"/>
        <v>0</v>
      </c>
      <c r="ID40" s="168">
        <f t="shared" si="48"/>
        <v>0</v>
      </c>
      <c r="IE40" s="168">
        <f t="shared" si="49"/>
        <v>0</v>
      </c>
      <c r="IF40" s="168">
        <f t="shared" si="50"/>
        <v>0</v>
      </c>
      <c r="IG40" s="168">
        <f t="shared" si="51"/>
        <v>0</v>
      </c>
      <c r="IH40" s="168">
        <f t="shared" si="52"/>
        <v>0</v>
      </c>
      <c r="II40" s="168">
        <f t="shared" si="53"/>
        <v>0</v>
      </c>
      <c r="IJ40" s="168">
        <f t="shared" si="54"/>
        <v>0</v>
      </c>
      <c r="IK40" s="169"/>
      <c r="IL40" s="170">
        <f t="shared" si="104"/>
        <v>0</v>
      </c>
      <c r="IM40" s="170">
        <f t="shared" si="104"/>
        <v>0</v>
      </c>
      <c r="IN40" s="170">
        <f t="shared" si="104"/>
        <v>0</v>
      </c>
      <c r="IO40" s="170">
        <f t="shared" si="104"/>
        <v>0</v>
      </c>
      <c r="IP40" s="170">
        <f t="shared" si="56"/>
        <v>0</v>
      </c>
      <c r="IQ40" s="170">
        <f t="shared" si="57"/>
        <v>0</v>
      </c>
      <c r="IR40" s="170">
        <f t="shared" si="58"/>
        <v>0</v>
      </c>
      <c r="IS40" s="170">
        <f t="shared" si="59"/>
        <v>0</v>
      </c>
      <c r="IT40" s="170">
        <f t="shared" si="60"/>
        <v>0</v>
      </c>
      <c r="IU40" s="170">
        <f t="shared" si="61"/>
        <v>0</v>
      </c>
      <c r="IV40" s="170">
        <f t="shared" si="62"/>
        <v>0</v>
      </c>
      <c r="IW40" s="170">
        <f t="shared" si="63"/>
        <v>0</v>
      </c>
      <c r="IX40" s="170">
        <f t="shared" si="64"/>
        <v>0</v>
      </c>
      <c r="IY40" s="170">
        <f t="shared" si="65"/>
        <v>0</v>
      </c>
      <c r="IZ40" s="170">
        <f t="shared" si="66"/>
        <v>0</v>
      </c>
      <c r="JA40" s="170">
        <f t="shared" si="67"/>
        <v>0</v>
      </c>
      <c r="JB40" s="170">
        <f t="shared" si="68"/>
        <v>0</v>
      </c>
      <c r="JC40" s="170">
        <f t="shared" si="69"/>
        <v>0</v>
      </c>
      <c r="JD40" s="170">
        <f t="shared" si="70"/>
        <v>0</v>
      </c>
      <c r="JE40" s="170">
        <f t="shared" si="71"/>
        <v>0</v>
      </c>
      <c r="JF40" s="170">
        <f t="shared" si="72"/>
        <v>0</v>
      </c>
      <c r="JG40" s="170">
        <f t="shared" si="73"/>
        <v>0</v>
      </c>
      <c r="JH40" s="170">
        <f t="shared" si="74"/>
        <v>0</v>
      </c>
      <c r="JI40" s="170">
        <f t="shared" si="75"/>
        <v>0</v>
      </c>
      <c r="JJ40" s="170">
        <f t="shared" si="76"/>
        <v>0</v>
      </c>
      <c r="JK40" s="170">
        <f t="shared" si="77"/>
        <v>0</v>
      </c>
      <c r="JL40" s="170">
        <f t="shared" si="78"/>
        <v>0</v>
      </c>
      <c r="JM40" s="170">
        <f t="shared" si="79"/>
        <v>0</v>
      </c>
      <c r="JN40" s="170">
        <f t="shared" si="80"/>
        <v>0</v>
      </c>
      <c r="JO40" s="170">
        <f t="shared" si="81"/>
        <v>0</v>
      </c>
      <c r="JP40" s="170">
        <f t="shared" si="82"/>
        <v>0</v>
      </c>
      <c r="JQ40" s="170">
        <f t="shared" si="83"/>
        <v>0</v>
      </c>
      <c r="JR40" s="170">
        <f t="shared" si="84"/>
        <v>0</v>
      </c>
      <c r="JS40" s="170">
        <f t="shared" si="85"/>
        <v>0</v>
      </c>
      <c r="JT40" s="170">
        <f t="shared" si="86"/>
        <v>0</v>
      </c>
      <c r="JU40" s="170">
        <f t="shared" si="87"/>
        <v>0</v>
      </c>
      <c r="JV40" s="170">
        <f t="shared" si="88"/>
        <v>0</v>
      </c>
      <c r="JW40" s="170">
        <f t="shared" si="89"/>
        <v>0</v>
      </c>
      <c r="JX40" s="170">
        <f t="shared" si="90"/>
        <v>0</v>
      </c>
      <c r="JY40" s="170">
        <f t="shared" si="91"/>
        <v>0</v>
      </c>
      <c r="JZ40" s="170">
        <f t="shared" si="92"/>
        <v>0</v>
      </c>
      <c r="KA40" s="170">
        <f t="shared" si="93"/>
        <v>0</v>
      </c>
      <c r="KB40" s="170">
        <f t="shared" si="94"/>
        <v>0</v>
      </c>
      <c r="KC40" s="170">
        <f t="shared" si="95"/>
        <v>0</v>
      </c>
      <c r="KD40" s="170">
        <f t="shared" si="96"/>
        <v>0</v>
      </c>
      <c r="KE40" s="170">
        <f t="shared" si="97"/>
        <v>0</v>
      </c>
      <c r="KF40" s="170">
        <f t="shared" si="98"/>
        <v>0</v>
      </c>
      <c r="KG40" s="170">
        <f t="shared" si="99"/>
        <v>0</v>
      </c>
    </row>
    <row r="41" spans="2:293" ht="12.75" customHeight="1" outlineLevel="1" x14ac:dyDescent="0.3">
      <c r="B41" s="155" t="s">
        <v>108</v>
      </c>
      <c r="C41" s="155"/>
      <c r="D41" s="466" t="s">
        <v>685</v>
      </c>
      <c r="E41" s="107" t="s">
        <v>686</v>
      </c>
      <c r="F41" s="155">
        <v>2023</v>
      </c>
      <c r="G41" s="156">
        <v>45046</v>
      </c>
      <c r="H41" s="155">
        <f t="shared" si="106"/>
        <v>2023</v>
      </c>
      <c r="I41" s="155" t="s">
        <v>687</v>
      </c>
      <c r="J41" s="174"/>
      <c r="K41" s="174"/>
      <c r="L41" s="174">
        <v>150000</v>
      </c>
      <c r="M41" s="161">
        <f t="shared" si="107"/>
        <v>164104.41</v>
      </c>
      <c r="N41" s="161">
        <f t="shared" si="108"/>
        <v>164104.41</v>
      </c>
      <c r="O41" s="175">
        <f t="shared" si="109"/>
        <v>3</v>
      </c>
      <c r="P41" s="161"/>
      <c r="Q41" s="161">
        <f t="shared" si="110"/>
        <v>0</v>
      </c>
      <c r="R41" s="161">
        <f t="shared" si="110"/>
        <v>164104.41</v>
      </c>
      <c r="S41" s="161">
        <f t="shared" si="110"/>
        <v>0</v>
      </c>
      <c r="T41" s="161"/>
      <c r="U41" s="166"/>
      <c r="V41" s="161">
        <f t="shared" si="111"/>
        <v>0</v>
      </c>
      <c r="W41" s="167"/>
      <c r="X41" s="168">
        <v>0</v>
      </c>
      <c r="Y41" s="168">
        <v>0</v>
      </c>
      <c r="Z41" s="168">
        <v>0</v>
      </c>
      <c r="AA41" s="168">
        <v>0</v>
      </c>
      <c r="AB41" s="168">
        <v>0</v>
      </c>
      <c r="AC41" s="168">
        <v>0</v>
      </c>
      <c r="AD41" s="168">
        <v>0</v>
      </c>
      <c r="AE41" s="168">
        <v>0</v>
      </c>
      <c r="AF41" s="168">
        <v>0</v>
      </c>
      <c r="AG41" s="168">
        <v>0</v>
      </c>
      <c r="AH41" s="168">
        <v>0</v>
      </c>
      <c r="AI41" s="168">
        <v>0</v>
      </c>
      <c r="AJ41" s="168">
        <v>0</v>
      </c>
      <c r="AK41" s="168">
        <v>0</v>
      </c>
      <c r="AL41" s="168">
        <v>0</v>
      </c>
      <c r="AM41" s="168">
        <v>0</v>
      </c>
      <c r="AN41" s="168">
        <v>54439.41</v>
      </c>
      <c r="AO41" s="168">
        <v>0</v>
      </c>
      <c r="AP41" s="168">
        <v>50000</v>
      </c>
      <c r="AQ41" s="168">
        <v>0</v>
      </c>
      <c r="AR41" s="168">
        <v>0</v>
      </c>
      <c r="AS41" s="168">
        <v>59665</v>
      </c>
      <c r="AT41" s="168">
        <v>0</v>
      </c>
      <c r="AU41" s="168">
        <v>0</v>
      </c>
      <c r="AV41" s="168">
        <v>0</v>
      </c>
      <c r="AW41" s="168">
        <v>0</v>
      </c>
      <c r="AX41" s="168">
        <v>0</v>
      </c>
      <c r="AY41" s="168">
        <v>0</v>
      </c>
      <c r="AZ41" s="168">
        <v>0</v>
      </c>
      <c r="BA41" s="168">
        <v>0</v>
      </c>
      <c r="BB41" s="168">
        <v>0</v>
      </c>
      <c r="BC41" s="168">
        <v>0</v>
      </c>
      <c r="BD41" s="168">
        <v>0</v>
      </c>
      <c r="BE41" s="168">
        <v>0</v>
      </c>
      <c r="BF41" s="168">
        <v>0</v>
      </c>
      <c r="BG41" s="168">
        <v>0</v>
      </c>
      <c r="BH41" s="169"/>
      <c r="BI41" s="168">
        <v>0</v>
      </c>
      <c r="BJ41" s="168">
        <v>0</v>
      </c>
      <c r="BK41" s="168">
        <v>0</v>
      </c>
      <c r="BL41" s="168">
        <v>0</v>
      </c>
      <c r="BM41" s="168">
        <v>0</v>
      </c>
      <c r="BN41" s="168">
        <v>0</v>
      </c>
      <c r="BO41" s="168">
        <v>0</v>
      </c>
      <c r="BP41" s="168">
        <v>0</v>
      </c>
      <c r="BQ41" s="168">
        <v>0</v>
      </c>
      <c r="BR41" s="168">
        <v>0</v>
      </c>
      <c r="BS41" s="168">
        <v>0</v>
      </c>
      <c r="BT41" s="168">
        <v>0</v>
      </c>
      <c r="BU41" s="168">
        <v>0</v>
      </c>
      <c r="BV41" s="168">
        <v>0</v>
      </c>
      <c r="BW41" s="168">
        <v>0</v>
      </c>
      <c r="BX41" s="168">
        <v>0</v>
      </c>
      <c r="BY41" s="168">
        <v>0</v>
      </c>
      <c r="BZ41" s="168">
        <v>0</v>
      </c>
      <c r="CA41" s="168">
        <v>0</v>
      </c>
      <c r="CB41" s="168">
        <v>0</v>
      </c>
      <c r="CC41" s="168">
        <v>0</v>
      </c>
      <c r="CD41" s="168">
        <v>0</v>
      </c>
      <c r="CE41" s="168">
        <v>0</v>
      </c>
      <c r="CF41" s="168">
        <v>0</v>
      </c>
      <c r="CG41" s="168">
        <v>0</v>
      </c>
      <c r="CH41" s="168">
        <v>0</v>
      </c>
      <c r="CI41" s="168">
        <v>0</v>
      </c>
      <c r="CJ41" s="168">
        <v>0</v>
      </c>
      <c r="CK41" s="168">
        <v>0</v>
      </c>
      <c r="CL41" s="168">
        <v>0</v>
      </c>
      <c r="CM41" s="168">
        <v>0</v>
      </c>
      <c r="CN41" s="168">
        <v>0</v>
      </c>
      <c r="CO41" s="168">
        <v>0</v>
      </c>
      <c r="CP41" s="168">
        <v>0</v>
      </c>
      <c r="CQ41" s="168">
        <v>0</v>
      </c>
      <c r="CR41" s="168">
        <v>0</v>
      </c>
      <c r="CS41" s="168">
        <v>0</v>
      </c>
      <c r="CT41" s="168">
        <v>0</v>
      </c>
      <c r="CU41" s="168">
        <v>0</v>
      </c>
      <c r="CV41" s="168">
        <v>0</v>
      </c>
      <c r="CW41" s="168">
        <v>0</v>
      </c>
      <c r="CX41" s="168">
        <v>0</v>
      </c>
      <c r="CY41" s="168">
        <v>0</v>
      </c>
      <c r="CZ41" s="168">
        <v>0</v>
      </c>
      <c r="DA41" s="168">
        <v>0</v>
      </c>
      <c r="DB41" s="168">
        <v>0</v>
      </c>
      <c r="DC41" s="168">
        <v>0</v>
      </c>
      <c r="DD41" s="168">
        <v>0</v>
      </c>
      <c r="DE41" s="171"/>
      <c r="DF41" s="168">
        <v>0</v>
      </c>
      <c r="DG41" s="168">
        <v>0</v>
      </c>
      <c r="DH41" s="168">
        <v>0</v>
      </c>
      <c r="DI41" s="168">
        <v>0</v>
      </c>
      <c r="DJ41" s="168">
        <v>0</v>
      </c>
      <c r="DK41" s="168">
        <v>0</v>
      </c>
      <c r="DL41" s="168">
        <v>0</v>
      </c>
      <c r="DM41" s="168">
        <v>0</v>
      </c>
      <c r="DN41" s="168">
        <v>0</v>
      </c>
      <c r="DO41" s="168">
        <v>0</v>
      </c>
      <c r="DP41" s="168">
        <v>0</v>
      </c>
      <c r="DQ41" s="168">
        <v>0</v>
      </c>
      <c r="DR41" s="168">
        <v>0</v>
      </c>
      <c r="DS41" s="168">
        <v>0</v>
      </c>
      <c r="DT41" s="168">
        <v>0</v>
      </c>
      <c r="DU41" s="168">
        <v>0</v>
      </c>
      <c r="DV41" s="168">
        <v>0</v>
      </c>
      <c r="DW41" s="168">
        <v>0</v>
      </c>
      <c r="DX41" s="168">
        <v>0</v>
      </c>
      <c r="DY41" s="168">
        <v>0</v>
      </c>
      <c r="DZ41" s="168">
        <v>0</v>
      </c>
      <c r="EA41" s="168">
        <v>0</v>
      </c>
      <c r="EB41" s="168">
        <v>0</v>
      </c>
      <c r="EC41" s="168">
        <v>0</v>
      </c>
      <c r="ED41" s="168">
        <v>0</v>
      </c>
      <c r="EE41" s="168">
        <v>0</v>
      </c>
      <c r="EF41" s="168">
        <v>0</v>
      </c>
      <c r="EG41" s="168">
        <v>0</v>
      </c>
      <c r="EH41" s="168">
        <v>0</v>
      </c>
      <c r="EI41" s="168">
        <v>0</v>
      </c>
      <c r="EJ41" s="168">
        <v>0</v>
      </c>
      <c r="EK41" s="168">
        <v>0</v>
      </c>
      <c r="EL41" s="168">
        <v>0</v>
      </c>
      <c r="EM41" s="168">
        <v>0</v>
      </c>
      <c r="EN41" s="168">
        <v>0</v>
      </c>
      <c r="EO41" s="168">
        <v>0</v>
      </c>
      <c r="EP41" s="168">
        <v>0</v>
      </c>
      <c r="EQ41" s="168">
        <v>0</v>
      </c>
      <c r="ER41" s="168">
        <v>0</v>
      </c>
      <c r="ES41" s="168">
        <v>0</v>
      </c>
      <c r="ET41" s="168">
        <v>0</v>
      </c>
      <c r="EU41" s="168">
        <v>0</v>
      </c>
      <c r="EV41" s="168">
        <v>0</v>
      </c>
      <c r="EW41" s="168">
        <v>0</v>
      </c>
      <c r="EX41" s="168">
        <v>0</v>
      </c>
      <c r="EY41" s="168">
        <v>0</v>
      </c>
      <c r="EZ41" s="168">
        <v>0</v>
      </c>
      <c r="FA41" s="168">
        <v>0</v>
      </c>
      <c r="FB41" s="171"/>
      <c r="FC41" s="171"/>
      <c r="FD41" s="168">
        <v>0</v>
      </c>
      <c r="FE41" s="168">
        <v>0</v>
      </c>
      <c r="FF41" s="168">
        <v>0</v>
      </c>
      <c r="FG41" s="168">
        <v>0</v>
      </c>
      <c r="FH41" s="168">
        <v>0</v>
      </c>
      <c r="FI41" s="168">
        <v>0</v>
      </c>
      <c r="FJ41" s="168">
        <v>0</v>
      </c>
      <c r="FK41" s="168">
        <v>0</v>
      </c>
      <c r="FL41" s="168">
        <v>0</v>
      </c>
      <c r="FM41" s="168">
        <v>0</v>
      </c>
      <c r="FN41" s="168">
        <v>0</v>
      </c>
      <c r="FO41" s="168">
        <v>0</v>
      </c>
      <c r="FP41" s="168">
        <v>0</v>
      </c>
      <c r="FQ41" s="168">
        <v>0</v>
      </c>
      <c r="FR41" s="168">
        <v>0</v>
      </c>
      <c r="FS41" s="168">
        <v>0</v>
      </c>
      <c r="FT41" s="168">
        <v>0</v>
      </c>
      <c r="FU41" s="168">
        <v>0</v>
      </c>
      <c r="FV41" s="168">
        <v>0</v>
      </c>
      <c r="FW41" s="168">
        <v>0</v>
      </c>
      <c r="FX41" s="168">
        <v>0</v>
      </c>
      <c r="FY41" s="168">
        <v>0</v>
      </c>
      <c r="FZ41" s="168">
        <v>0</v>
      </c>
      <c r="GA41" s="168">
        <v>0</v>
      </c>
      <c r="GB41" s="168">
        <v>0</v>
      </c>
      <c r="GC41" s="168">
        <v>0</v>
      </c>
      <c r="GD41" s="168">
        <v>0</v>
      </c>
      <c r="GE41" s="168">
        <v>0</v>
      </c>
      <c r="GF41" s="168">
        <v>0</v>
      </c>
      <c r="GG41" s="168">
        <v>0</v>
      </c>
      <c r="GH41" s="168">
        <v>0</v>
      </c>
      <c r="GI41" s="168">
        <v>0</v>
      </c>
      <c r="GJ41" s="168">
        <v>0</v>
      </c>
      <c r="GK41" s="168">
        <v>0</v>
      </c>
      <c r="GL41" s="168">
        <v>0</v>
      </c>
      <c r="GM41" s="168">
        <v>0</v>
      </c>
      <c r="GN41" s="168">
        <v>0</v>
      </c>
      <c r="GO41" s="168">
        <v>0</v>
      </c>
      <c r="GP41" s="168">
        <v>0</v>
      </c>
      <c r="GQ41" s="168">
        <v>0</v>
      </c>
      <c r="GR41" s="168">
        <v>0</v>
      </c>
      <c r="GS41" s="168">
        <v>0</v>
      </c>
      <c r="GT41" s="168">
        <v>0</v>
      </c>
      <c r="GU41" s="168">
        <v>0</v>
      </c>
      <c r="GV41" s="168">
        <v>0</v>
      </c>
      <c r="GW41" s="168">
        <v>0</v>
      </c>
      <c r="GX41" s="168">
        <v>0</v>
      </c>
      <c r="GY41" s="168">
        <v>0</v>
      </c>
      <c r="GZ41" s="171"/>
      <c r="HA41" s="168">
        <f t="shared" si="19"/>
        <v>0</v>
      </c>
      <c r="HB41" s="168">
        <f t="shared" si="20"/>
        <v>0</v>
      </c>
      <c r="HC41" s="168">
        <f t="shared" si="21"/>
        <v>0</v>
      </c>
      <c r="HD41" s="168">
        <f t="shared" si="22"/>
        <v>0</v>
      </c>
      <c r="HE41" s="168">
        <f t="shared" si="23"/>
        <v>0</v>
      </c>
      <c r="HF41" s="168">
        <f t="shared" si="24"/>
        <v>0</v>
      </c>
      <c r="HG41" s="168">
        <f t="shared" si="25"/>
        <v>0</v>
      </c>
      <c r="HH41" s="168">
        <f t="shared" si="26"/>
        <v>0</v>
      </c>
      <c r="HI41" s="168">
        <f t="shared" si="27"/>
        <v>0</v>
      </c>
      <c r="HJ41" s="168">
        <f t="shared" si="28"/>
        <v>0</v>
      </c>
      <c r="HK41" s="168">
        <f t="shared" si="29"/>
        <v>0</v>
      </c>
      <c r="HL41" s="168">
        <f t="shared" si="30"/>
        <v>0</v>
      </c>
      <c r="HM41" s="168">
        <f t="shared" si="31"/>
        <v>0</v>
      </c>
      <c r="HN41" s="168">
        <f t="shared" si="32"/>
        <v>0</v>
      </c>
      <c r="HO41" s="168">
        <f t="shared" si="33"/>
        <v>0</v>
      </c>
      <c r="HP41" s="168">
        <f t="shared" si="34"/>
        <v>0</v>
      </c>
      <c r="HQ41" s="168">
        <f t="shared" si="35"/>
        <v>54439.41</v>
      </c>
      <c r="HR41" s="168">
        <f t="shared" si="36"/>
        <v>0</v>
      </c>
      <c r="HS41" s="168">
        <f t="shared" si="37"/>
        <v>50000</v>
      </c>
      <c r="HT41" s="168">
        <f t="shared" si="38"/>
        <v>0</v>
      </c>
      <c r="HU41" s="168">
        <f t="shared" si="39"/>
        <v>0</v>
      </c>
      <c r="HV41" s="168">
        <f t="shared" si="40"/>
        <v>59665</v>
      </c>
      <c r="HW41" s="168">
        <f t="shared" si="41"/>
        <v>0</v>
      </c>
      <c r="HX41" s="168">
        <f t="shared" si="42"/>
        <v>0</v>
      </c>
      <c r="HY41" s="168">
        <f t="shared" si="43"/>
        <v>0</v>
      </c>
      <c r="HZ41" s="168">
        <f t="shared" si="44"/>
        <v>0</v>
      </c>
      <c r="IA41" s="168">
        <f t="shared" si="45"/>
        <v>0</v>
      </c>
      <c r="IB41" s="168">
        <f t="shared" si="46"/>
        <v>0</v>
      </c>
      <c r="IC41" s="168">
        <f t="shared" si="47"/>
        <v>0</v>
      </c>
      <c r="ID41" s="168">
        <f t="shared" si="48"/>
        <v>0</v>
      </c>
      <c r="IE41" s="168">
        <f t="shared" si="49"/>
        <v>0</v>
      </c>
      <c r="IF41" s="168">
        <f t="shared" si="50"/>
        <v>0</v>
      </c>
      <c r="IG41" s="168">
        <f t="shared" si="51"/>
        <v>0</v>
      </c>
      <c r="IH41" s="168">
        <f t="shared" si="52"/>
        <v>0</v>
      </c>
      <c r="II41" s="168">
        <f t="shared" si="53"/>
        <v>0</v>
      </c>
      <c r="IJ41" s="168">
        <f t="shared" si="54"/>
        <v>0</v>
      </c>
      <c r="IK41" s="169"/>
      <c r="IL41" s="170">
        <f t="shared" si="104"/>
        <v>0</v>
      </c>
      <c r="IM41" s="170">
        <f t="shared" si="104"/>
        <v>0</v>
      </c>
      <c r="IN41" s="170">
        <f t="shared" si="104"/>
        <v>0</v>
      </c>
      <c r="IO41" s="170">
        <f t="shared" si="104"/>
        <v>0</v>
      </c>
      <c r="IP41" s="170">
        <f t="shared" si="56"/>
        <v>0</v>
      </c>
      <c r="IQ41" s="170">
        <f t="shared" si="57"/>
        <v>0</v>
      </c>
      <c r="IR41" s="170">
        <f t="shared" si="58"/>
        <v>0</v>
      </c>
      <c r="IS41" s="170">
        <f t="shared" si="59"/>
        <v>0</v>
      </c>
      <c r="IT41" s="170">
        <f t="shared" si="60"/>
        <v>0</v>
      </c>
      <c r="IU41" s="170">
        <f t="shared" si="61"/>
        <v>0</v>
      </c>
      <c r="IV41" s="170">
        <f t="shared" si="62"/>
        <v>0</v>
      </c>
      <c r="IW41" s="170">
        <f t="shared" si="63"/>
        <v>0</v>
      </c>
      <c r="IX41" s="170">
        <f t="shared" si="64"/>
        <v>0</v>
      </c>
      <c r="IY41" s="170">
        <f t="shared" si="65"/>
        <v>0</v>
      </c>
      <c r="IZ41" s="170">
        <f t="shared" si="66"/>
        <v>0</v>
      </c>
      <c r="JA41" s="170">
        <f t="shared" si="67"/>
        <v>0</v>
      </c>
      <c r="JB41" s="170">
        <f t="shared" si="68"/>
        <v>0</v>
      </c>
      <c r="JC41" s="170">
        <f t="shared" si="69"/>
        <v>0</v>
      </c>
      <c r="JD41" s="170">
        <f t="shared" si="70"/>
        <v>0</v>
      </c>
      <c r="JE41" s="170">
        <f t="shared" si="71"/>
        <v>0</v>
      </c>
      <c r="JF41" s="170">
        <f t="shared" si="72"/>
        <v>0</v>
      </c>
      <c r="JG41" s="170">
        <f t="shared" si="73"/>
        <v>0</v>
      </c>
      <c r="JH41" s="170">
        <f t="shared" si="74"/>
        <v>0</v>
      </c>
      <c r="JI41" s="170">
        <f t="shared" si="75"/>
        <v>0</v>
      </c>
      <c r="JJ41" s="170">
        <f t="shared" si="76"/>
        <v>0</v>
      </c>
      <c r="JK41" s="170">
        <f t="shared" si="77"/>
        <v>0</v>
      </c>
      <c r="JL41" s="170">
        <f t="shared" si="78"/>
        <v>0</v>
      </c>
      <c r="JM41" s="170">
        <f t="shared" si="79"/>
        <v>0</v>
      </c>
      <c r="JN41" s="170">
        <f t="shared" si="80"/>
        <v>0</v>
      </c>
      <c r="JO41" s="170">
        <f t="shared" si="81"/>
        <v>0</v>
      </c>
      <c r="JP41" s="170">
        <f t="shared" si="82"/>
        <v>0</v>
      </c>
      <c r="JQ41" s="170">
        <f t="shared" si="83"/>
        <v>0</v>
      </c>
      <c r="JR41" s="170">
        <f t="shared" si="84"/>
        <v>0</v>
      </c>
      <c r="JS41" s="170">
        <f t="shared" si="85"/>
        <v>0</v>
      </c>
      <c r="JT41" s="170">
        <f t="shared" si="86"/>
        <v>0</v>
      </c>
      <c r="JU41" s="170">
        <f t="shared" si="87"/>
        <v>0</v>
      </c>
      <c r="JV41" s="170">
        <f t="shared" si="88"/>
        <v>0</v>
      </c>
      <c r="JW41" s="170">
        <f t="shared" si="89"/>
        <v>0</v>
      </c>
      <c r="JX41" s="170">
        <f t="shared" si="90"/>
        <v>0</v>
      </c>
      <c r="JY41" s="170">
        <f t="shared" si="91"/>
        <v>0</v>
      </c>
      <c r="JZ41" s="170">
        <f t="shared" si="92"/>
        <v>0</v>
      </c>
      <c r="KA41" s="170">
        <f t="shared" si="93"/>
        <v>0</v>
      </c>
      <c r="KB41" s="170">
        <f t="shared" si="94"/>
        <v>0</v>
      </c>
      <c r="KC41" s="170">
        <f t="shared" si="95"/>
        <v>0</v>
      </c>
      <c r="KD41" s="170">
        <f t="shared" si="96"/>
        <v>0</v>
      </c>
      <c r="KE41" s="170">
        <f t="shared" si="97"/>
        <v>0</v>
      </c>
      <c r="KF41" s="170">
        <f t="shared" si="98"/>
        <v>0</v>
      </c>
      <c r="KG41" s="170">
        <f t="shared" si="99"/>
        <v>0</v>
      </c>
    </row>
    <row r="42" spans="2:293" ht="12.75" customHeight="1" outlineLevel="1" x14ac:dyDescent="0.3">
      <c r="B42" s="155" t="s">
        <v>128</v>
      </c>
      <c r="C42" s="155"/>
      <c r="D42" s="466" t="s">
        <v>58</v>
      </c>
      <c r="E42" s="107" t="s">
        <v>674</v>
      </c>
      <c r="F42" s="155">
        <v>2023</v>
      </c>
      <c r="G42" s="156">
        <v>45077</v>
      </c>
      <c r="H42" s="155">
        <f t="shared" si="106"/>
        <v>2023</v>
      </c>
      <c r="I42" s="155" t="s">
        <v>675</v>
      </c>
      <c r="J42" s="174"/>
      <c r="K42" s="174"/>
      <c r="L42" s="174">
        <v>275000</v>
      </c>
      <c r="M42" s="161">
        <f t="shared" si="107"/>
        <v>247500</v>
      </c>
      <c r="N42" s="161">
        <f t="shared" si="108"/>
        <v>247500</v>
      </c>
      <c r="O42" s="175">
        <f t="shared" si="109"/>
        <v>7</v>
      </c>
      <c r="P42" s="161"/>
      <c r="Q42" s="161">
        <f t="shared" si="110"/>
        <v>0</v>
      </c>
      <c r="R42" s="161">
        <f t="shared" si="110"/>
        <v>247500</v>
      </c>
      <c r="S42" s="161">
        <f t="shared" si="110"/>
        <v>0</v>
      </c>
      <c r="T42" s="161"/>
      <c r="U42" s="166"/>
      <c r="V42" s="161">
        <f t="shared" si="111"/>
        <v>0</v>
      </c>
      <c r="W42" s="167"/>
      <c r="X42" s="168">
        <v>0</v>
      </c>
      <c r="Y42" s="168">
        <v>0</v>
      </c>
      <c r="Z42" s="168">
        <v>0</v>
      </c>
      <c r="AA42" s="168">
        <v>0</v>
      </c>
      <c r="AB42" s="168">
        <v>0</v>
      </c>
      <c r="AC42" s="168">
        <v>0</v>
      </c>
      <c r="AD42" s="168">
        <v>0</v>
      </c>
      <c r="AE42" s="168">
        <v>0</v>
      </c>
      <c r="AF42" s="168">
        <v>0</v>
      </c>
      <c r="AG42" s="168">
        <v>0</v>
      </c>
      <c r="AH42" s="168">
        <v>0</v>
      </c>
      <c r="AI42" s="168">
        <v>0</v>
      </c>
      <c r="AJ42" s="168">
        <v>0</v>
      </c>
      <c r="AK42" s="168">
        <v>0</v>
      </c>
      <c r="AL42" s="168">
        <v>0</v>
      </c>
      <c r="AM42" s="168">
        <v>0</v>
      </c>
      <c r="AN42" s="168">
        <v>20625</v>
      </c>
      <c r="AO42" s="168">
        <v>41250</v>
      </c>
      <c r="AP42" s="168">
        <v>41250</v>
      </c>
      <c r="AQ42" s="168">
        <v>41250</v>
      </c>
      <c r="AR42" s="168">
        <v>41250</v>
      </c>
      <c r="AS42" s="168">
        <v>41250</v>
      </c>
      <c r="AT42" s="168">
        <v>20625</v>
      </c>
      <c r="AU42" s="168">
        <v>0</v>
      </c>
      <c r="AV42" s="168">
        <v>0</v>
      </c>
      <c r="AW42" s="168">
        <v>0</v>
      </c>
      <c r="AX42" s="168">
        <v>0</v>
      </c>
      <c r="AY42" s="168">
        <v>0</v>
      </c>
      <c r="AZ42" s="168">
        <v>0</v>
      </c>
      <c r="BA42" s="168">
        <v>0</v>
      </c>
      <c r="BB42" s="168">
        <v>0</v>
      </c>
      <c r="BC42" s="168">
        <v>0</v>
      </c>
      <c r="BD42" s="168">
        <v>0</v>
      </c>
      <c r="BE42" s="168">
        <v>0</v>
      </c>
      <c r="BF42" s="168">
        <v>0</v>
      </c>
      <c r="BG42" s="168">
        <v>0</v>
      </c>
      <c r="BH42" s="169"/>
      <c r="BI42" s="168">
        <v>0</v>
      </c>
      <c r="BJ42" s="168">
        <v>0</v>
      </c>
      <c r="BK42" s="168">
        <v>0</v>
      </c>
      <c r="BL42" s="168">
        <v>0</v>
      </c>
      <c r="BM42" s="168">
        <v>0</v>
      </c>
      <c r="BN42" s="168">
        <v>0</v>
      </c>
      <c r="BO42" s="168">
        <v>0</v>
      </c>
      <c r="BP42" s="168">
        <v>0</v>
      </c>
      <c r="BQ42" s="168">
        <v>0</v>
      </c>
      <c r="BR42" s="168">
        <v>0</v>
      </c>
      <c r="BS42" s="168">
        <v>0</v>
      </c>
      <c r="BT42" s="168">
        <v>0</v>
      </c>
      <c r="BU42" s="168">
        <v>0</v>
      </c>
      <c r="BV42" s="168">
        <v>0</v>
      </c>
      <c r="BW42" s="168">
        <v>0</v>
      </c>
      <c r="BX42" s="168">
        <v>0</v>
      </c>
      <c r="BY42" s="168">
        <v>0</v>
      </c>
      <c r="BZ42" s="168">
        <v>0</v>
      </c>
      <c r="CA42" s="168">
        <v>0</v>
      </c>
      <c r="CB42" s="168">
        <v>0</v>
      </c>
      <c r="CC42" s="168">
        <v>0</v>
      </c>
      <c r="CD42" s="168">
        <v>0</v>
      </c>
      <c r="CE42" s="168">
        <v>0</v>
      </c>
      <c r="CF42" s="168">
        <v>0</v>
      </c>
      <c r="CG42" s="168">
        <v>0</v>
      </c>
      <c r="CH42" s="168">
        <v>0</v>
      </c>
      <c r="CI42" s="168">
        <v>0</v>
      </c>
      <c r="CJ42" s="168">
        <v>0</v>
      </c>
      <c r="CK42" s="168">
        <v>0</v>
      </c>
      <c r="CL42" s="168">
        <v>0</v>
      </c>
      <c r="CM42" s="168">
        <v>0</v>
      </c>
      <c r="CN42" s="168">
        <v>0</v>
      </c>
      <c r="CO42" s="168">
        <v>0</v>
      </c>
      <c r="CP42" s="168">
        <v>0</v>
      </c>
      <c r="CQ42" s="168">
        <v>0</v>
      </c>
      <c r="CR42" s="168">
        <v>0</v>
      </c>
      <c r="CS42" s="168">
        <v>0</v>
      </c>
      <c r="CT42" s="168">
        <v>0</v>
      </c>
      <c r="CU42" s="168">
        <v>0</v>
      </c>
      <c r="CV42" s="168">
        <v>0</v>
      </c>
      <c r="CW42" s="168">
        <v>0</v>
      </c>
      <c r="CX42" s="168">
        <v>0</v>
      </c>
      <c r="CY42" s="168">
        <v>0</v>
      </c>
      <c r="CZ42" s="168">
        <v>0</v>
      </c>
      <c r="DA42" s="168">
        <v>0</v>
      </c>
      <c r="DB42" s="168">
        <v>0</v>
      </c>
      <c r="DC42" s="168">
        <v>0</v>
      </c>
      <c r="DD42" s="168">
        <v>0</v>
      </c>
      <c r="DE42" s="171"/>
      <c r="DF42" s="168">
        <v>0</v>
      </c>
      <c r="DG42" s="168">
        <v>0</v>
      </c>
      <c r="DH42" s="168">
        <v>0</v>
      </c>
      <c r="DI42" s="168">
        <v>0</v>
      </c>
      <c r="DJ42" s="168">
        <v>0</v>
      </c>
      <c r="DK42" s="168">
        <v>0</v>
      </c>
      <c r="DL42" s="168">
        <v>0</v>
      </c>
      <c r="DM42" s="168">
        <v>0</v>
      </c>
      <c r="DN42" s="168">
        <v>0</v>
      </c>
      <c r="DO42" s="168">
        <v>0</v>
      </c>
      <c r="DP42" s="168">
        <v>0</v>
      </c>
      <c r="DQ42" s="168">
        <v>0</v>
      </c>
      <c r="DR42" s="168">
        <v>0</v>
      </c>
      <c r="DS42" s="168">
        <v>0</v>
      </c>
      <c r="DT42" s="168">
        <v>0</v>
      </c>
      <c r="DU42" s="168">
        <v>0</v>
      </c>
      <c r="DV42" s="168">
        <v>0</v>
      </c>
      <c r="DW42" s="168">
        <v>0</v>
      </c>
      <c r="DX42" s="168">
        <v>0</v>
      </c>
      <c r="DY42" s="168">
        <v>0</v>
      </c>
      <c r="DZ42" s="168">
        <v>0</v>
      </c>
      <c r="EA42" s="168">
        <v>0</v>
      </c>
      <c r="EB42" s="168">
        <v>0</v>
      </c>
      <c r="EC42" s="168">
        <v>0</v>
      </c>
      <c r="ED42" s="168">
        <v>0</v>
      </c>
      <c r="EE42" s="168">
        <v>0</v>
      </c>
      <c r="EF42" s="168">
        <v>0</v>
      </c>
      <c r="EG42" s="168">
        <v>0</v>
      </c>
      <c r="EH42" s="168">
        <v>0</v>
      </c>
      <c r="EI42" s="168">
        <v>0</v>
      </c>
      <c r="EJ42" s="168">
        <v>0</v>
      </c>
      <c r="EK42" s="168">
        <v>0</v>
      </c>
      <c r="EL42" s="168">
        <v>0</v>
      </c>
      <c r="EM42" s="168">
        <v>0</v>
      </c>
      <c r="EN42" s="168">
        <v>0</v>
      </c>
      <c r="EO42" s="168">
        <v>0</v>
      </c>
      <c r="EP42" s="168">
        <v>0</v>
      </c>
      <c r="EQ42" s="168">
        <v>0</v>
      </c>
      <c r="ER42" s="168">
        <v>0</v>
      </c>
      <c r="ES42" s="168">
        <v>0</v>
      </c>
      <c r="ET42" s="168">
        <v>0</v>
      </c>
      <c r="EU42" s="168">
        <v>0</v>
      </c>
      <c r="EV42" s="168">
        <v>0</v>
      </c>
      <c r="EW42" s="168">
        <v>0</v>
      </c>
      <c r="EX42" s="168">
        <v>0</v>
      </c>
      <c r="EY42" s="168">
        <v>0</v>
      </c>
      <c r="EZ42" s="168">
        <v>0</v>
      </c>
      <c r="FA42" s="168">
        <v>0</v>
      </c>
      <c r="FB42" s="171"/>
      <c r="FC42" s="171"/>
      <c r="FD42" s="168">
        <v>0</v>
      </c>
      <c r="FE42" s="168">
        <v>0</v>
      </c>
      <c r="FF42" s="168">
        <v>0</v>
      </c>
      <c r="FG42" s="168">
        <v>0</v>
      </c>
      <c r="FH42" s="168">
        <v>0</v>
      </c>
      <c r="FI42" s="168">
        <v>0</v>
      </c>
      <c r="FJ42" s="168">
        <v>0</v>
      </c>
      <c r="FK42" s="168">
        <v>0</v>
      </c>
      <c r="FL42" s="168">
        <v>0</v>
      </c>
      <c r="FM42" s="168">
        <v>0</v>
      </c>
      <c r="FN42" s="168">
        <v>0</v>
      </c>
      <c r="FO42" s="168">
        <v>0</v>
      </c>
      <c r="FP42" s="168">
        <v>0</v>
      </c>
      <c r="FQ42" s="168">
        <v>0</v>
      </c>
      <c r="FR42" s="168">
        <v>0</v>
      </c>
      <c r="FS42" s="168">
        <v>0</v>
      </c>
      <c r="FT42" s="168">
        <v>0</v>
      </c>
      <c r="FU42" s="168">
        <v>0</v>
      </c>
      <c r="FV42" s="168">
        <v>0</v>
      </c>
      <c r="FW42" s="168">
        <v>0</v>
      </c>
      <c r="FX42" s="168">
        <v>0</v>
      </c>
      <c r="FY42" s="168">
        <v>0</v>
      </c>
      <c r="FZ42" s="168">
        <v>0</v>
      </c>
      <c r="GA42" s="168">
        <v>0</v>
      </c>
      <c r="GB42" s="168">
        <v>0</v>
      </c>
      <c r="GC42" s="168">
        <v>0</v>
      </c>
      <c r="GD42" s="168">
        <v>0</v>
      </c>
      <c r="GE42" s="168">
        <v>0</v>
      </c>
      <c r="GF42" s="168">
        <v>0</v>
      </c>
      <c r="GG42" s="168">
        <v>0</v>
      </c>
      <c r="GH42" s="168">
        <v>0</v>
      </c>
      <c r="GI42" s="168">
        <v>0</v>
      </c>
      <c r="GJ42" s="168">
        <v>0</v>
      </c>
      <c r="GK42" s="168">
        <v>0</v>
      </c>
      <c r="GL42" s="168">
        <v>0</v>
      </c>
      <c r="GM42" s="168">
        <v>0</v>
      </c>
      <c r="GN42" s="168">
        <v>0</v>
      </c>
      <c r="GO42" s="168">
        <v>0</v>
      </c>
      <c r="GP42" s="168">
        <v>0</v>
      </c>
      <c r="GQ42" s="168">
        <v>0</v>
      </c>
      <c r="GR42" s="168">
        <v>0</v>
      </c>
      <c r="GS42" s="168">
        <v>0</v>
      </c>
      <c r="GT42" s="168">
        <v>0</v>
      </c>
      <c r="GU42" s="168">
        <v>0</v>
      </c>
      <c r="GV42" s="168">
        <v>0</v>
      </c>
      <c r="GW42" s="168">
        <v>0</v>
      </c>
      <c r="GX42" s="168">
        <v>0</v>
      </c>
      <c r="GY42" s="168">
        <v>0</v>
      </c>
      <c r="GZ42" s="171"/>
      <c r="HA42" s="168">
        <f t="shared" si="19"/>
        <v>0</v>
      </c>
      <c r="HB42" s="168">
        <f t="shared" si="20"/>
        <v>0</v>
      </c>
      <c r="HC42" s="168">
        <f t="shared" si="21"/>
        <v>0</v>
      </c>
      <c r="HD42" s="168">
        <f t="shared" si="22"/>
        <v>0</v>
      </c>
      <c r="HE42" s="168">
        <f t="shared" si="23"/>
        <v>0</v>
      </c>
      <c r="HF42" s="168">
        <f t="shared" si="24"/>
        <v>0</v>
      </c>
      <c r="HG42" s="168">
        <f t="shared" si="25"/>
        <v>0</v>
      </c>
      <c r="HH42" s="168">
        <f t="shared" si="26"/>
        <v>0</v>
      </c>
      <c r="HI42" s="168">
        <f t="shared" si="27"/>
        <v>0</v>
      </c>
      <c r="HJ42" s="168">
        <f t="shared" si="28"/>
        <v>0</v>
      </c>
      <c r="HK42" s="168">
        <f t="shared" si="29"/>
        <v>0</v>
      </c>
      <c r="HL42" s="168">
        <f t="shared" si="30"/>
        <v>0</v>
      </c>
      <c r="HM42" s="168">
        <f t="shared" si="31"/>
        <v>0</v>
      </c>
      <c r="HN42" s="168">
        <f t="shared" si="32"/>
        <v>0</v>
      </c>
      <c r="HO42" s="168">
        <f t="shared" si="33"/>
        <v>0</v>
      </c>
      <c r="HP42" s="168">
        <f t="shared" si="34"/>
        <v>0</v>
      </c>
      <c r="HQ42" s="168">
        <f t="shared" si="35"/>
        <v>20625</v>
      </c>
      <c r="HR42" s="168">
        <f t="shared" si="36"/>
        <v>41250</v>
      </c>
      <c r="HS42" s="168">
        <f t="shared" si="37"/>
        <v>41250</v>
      </c>
      <c r="HT42" s="168">
        <f t="shared" si="38"/>
        <v>41250</v>
      </c>
      <c r="HU42" s="168">
        <f t="shared" si="39"/>
        <v>41250</v>
      </c>
      <c r="HV42" s="168">
        <f t="shared" si="40"/>
        <v>41250</v>
      </c>
      <c r="HW42" s="168">
        <f t="shared" si="41"/>
        <v>20625</v>
      </c>
      <c r="HX42" s="168">
        <f t="shared" si="42"/>
        <v>0</v>
      </c>
      <c r="HY42" s="168">
        <f t="shared" si="43"/>
        <v>0</v>
      </c>
      <c r="HZ42" s="168">
        <f t="shared" si="44"/>
        <v>0</v>
      </c>
      <c r="IA42" s="168">
        <f t="shared" si="45"/>
        <v>0</v>
      </c>
      <c r="IB42" s="168">
        <f t="shared" si="46"/>
        <v>0</v>
      </c>
      <c r="IC42" s="168">
        <f t="shared" si="47"/>
        <v>0</v>
      </c>
      <c r="ID42" s="168">
        <f t="shared" si="48"/>
        <v>0</v>
      </c>
      <c r="IE42" s="168">
        <f t="shared" si="49"/>
        <v>0</v>
      </c>
      <c r="IF42" s="168">
        <f t="shared" si="50"/>
        <v>0</v>
      </c>
      <c r="IG42" s="168">
        <f t="shared" si="51"/>
        <v>0</v>
      </c>
      <c r="IH42" s="168">
        <f t="shared" si="52"/>
        <v>0</v>
      </c>
      <c r="II42" s="168">
        <f t="shared" si="53"/>
        <v>0</v>
      </c>
      <c r="IJ42" s="168">
        <f t="shared" si="54"/>
        <v>0</v>
      </c>
      <c r="IK42" s="169"/>
      <c r="IL42" s="170">
        <f t="shared" si="104"/>
        <v>0</v>
      </c>
      <c r="IM42" s="170">
        <f t="shared" si="104"/>
        <v>0</v>
      </c>
      <c r="IN42" s="170">
        <f t="shared" si="104"/>
        <v>0</v>
      </c>
      <c r="IO42" s="170">
        <f t="shared" si="104"/>
        <v>0</v>
      </c>
      <c r="IP42" s="170">
        <f t="shared" si="56"/>
        <v>0</v>
      </c>
      <c r="IQ42" s="170">
        <f t="shared" si="57"/>
        <v>0</v>
      </c>
      <c r="IR42" s="170">
        <f t="shared" si="58"/>
        <v>0</v>
      </c>
      <c r="IS42" s="170">
        <f t="shared" si="59"/>
        <v>0</v>
      </c>
      <c r="IT42" s="170">
        <f t="shared" si="60"/>
        <v>0</v>
      </c>
      <c r="IU42" s="170">
        <f t="shared" si="61"/>
        <v>0</v>
      </c>
      <c r="IV42" s="170">
        <f t="shared" si="62"/>
        <v>0</v>
      </c>
      <c r="IW42" s="170">
        <f t="shared" si="63"/>
        <v>0</v>
      </c>
      <c r="IX42" s="170">
        <f t="shared" si="64"/>
        <v>0</v>
      </c>
      <c r="IY42" s="170">
        <f t="shared" si="65"/>
        <v>0</v>
      </c>
      <c r="IZ42" s="170">
        <f t="shared" si="66"/>
        <v>0</v>
      </c>
      <c r="JA42" s="170">
        <f t="shared" si="67"/>
        <v>0</v>
      </c>
      <c r="JB42" s="170">
        <f t="shared" si="68"/>
        <v>0</v>
      </c>
      <c r="JC42" s="170">
        <f t="shared" si="69"/>
        <v>0</v>
      </c>
      <c r="JD42" s="170">
        <f t="shared" si="70"/>
        <v>0</v>
      </c>
      <c r="JE42" s="170">
        <f t="shared" si="71"/>
        <v>0</v>
      </c>
      <c r="JF42" s="170">
        <f t="shared" si="72"/>
        <v>0</v>
      </c>
      <c r="JG42" s="170">
        <f t="shared" si="73"/>
        <v>0</v>
      </c>
      <c r="JH42" s="170">
        <f t="shared" si="74"/>
        <v>0</v>
      </c>
      <c r="JI42" s="170">
        <f t="shared" si="75"/>
        <v>0</v>
      </c>
      <c r="JJ42" s="170">
        <f t="shared" si="76"/>
        <v>0</v>
      </c>
      <c r="JK42" s="170">
        <f t="shared" si="77"/>
        <v>0</v>
      </c>
      <c r="JL42" s="170">
        <f t="shared" si="78"/>
        <v>0</v>
      </c>
      <c r="JM42" s="170">
        <f t="shared" si="79"/>
        <v>0</v>
      </c>
      <c r="JN42" s="170">
        <f t="shared" si="80"/>
        <v>0</v>
      </c>
      <c r="JO42" s="170">
        <f t="shared" si="81"/>
        <v>0</v>
      </c>
      <c r="JP42" s="170">
        <f t="shared" si="82"/>
        <v>0</v>
      </c>
      <c r="JQ42" s="170">
        <f t="shared" si="83"/>
        <v>0</v>
      </c>
      <c r="JR42" s="170">
        <f t="shared" si="84"/>
        <v>0</v>
      </c>
      <c r="JS42" s="170">
        <f t="shared" si="85"/>
        <v>0</v>
      </c>
      <c r="JT42" s="170">
        <f t="shared" si="86"/>
        <v>0</v>
      </c>
      <c r="JU42" s="170">
        <f t="shared" si="87"/>
        <v>0</v>
      </c>
      <c r="JV42" s="170">
        <f t="shared" si="88"/>
        <v>0</v>
      </c>
      <c r="JW42" s="170">
        <f t="shared" si="89"/>
        <v>0</v>
      </c>
      <c r="JX42" s="170">
        <f t="shared" si="90"/>
        <v>0</v>
      </c>
      <c r="JY42" s="170">
        <f t="shared" si="91"/>
        <v>0</v>
      </c>
      <c r="JZ42" s="170">
        <f t="shared" si="92"/>
        <v>0</v>
      </c>
      <c r="KA42" s="170">
        <f t="shared" si="93"/>
        <v>0</v>
      </c>
      <c r="KB42" s="170">
        <f t="shared" si="94"/>
        <v>0</v>
      </c>
      <c r="KC42" s="170">
        <f t="shared" si="95"/>
        <v>0</v>
      </c>
      <c r="KD42" s="170">
        <f t="shared" si="96"/>
        <v>0</v>
      </c>
      <c r="KE42" s="170">
        <f t="shared" si="97"/>
        <v>0</v>
      </c>
      <c r="KF42" s="170">
        <f t="shared" si="98"/>
        <v>0</v>
      </c>
      <c r="KG42" s="170">
        <f t="shared" si="99"/>
        <v>0</v>
      </c>
    </row>
    <row r="43" spans="2:293" ht="12.75" customHeight="1" outlineLevel="1" x14ac:dyDescent="0.3">
      <c r="B43" s="155" t="s">
        <v>111</v>
      </c>
      <c r="C43" s="155"/>
      <c r="D43" s="466" t="s">
        <v>688</v>
      </c>
      <c r="E43" s="107" t="s">
        <v>674</v>
      </c>
      <c r="F43" s="155">
        <v>2021</v>
      </c>
      <c r="G43" s="156">
        <v>45077</v>
      </c>
      <c r="H43" s="155">
        <f t="shared" si="106"/>
        <v>2023</v>
      </c>
      <c r="I43" s="155" t="s">
        <v>675</v>
      </c>
      <c r="J43" s="174"/>
      <c r="K43" s="174"/>
      <c r="L43" s="174">
        <v>250000</v>
      </c>
      <c r="M43" s="161">
        <f t="shared" si="107"/>
        <v>252301.93999999997</v>
      </c>
      <c r="N43" s="161">
        <f t="shared" si="108"/>
        <v>252301.93999999997</v>
      </c>
      <c r="O43" s="175">
        <f t="shared" si="109"/>
        <v>7</v>
      </c>
      <c r="P43" s="161"/>
      <c r="Q43" s="161">
        <f t="shared" si="110"/>
        <v>0</v>
      </c>
      <c r="R43" s="161">
        <f t="shared" si="110"/>
        <v>252301.93999999997</v>
      </c>
      <c r="S43" s="161">
        <f t="shared" si="110"/>
        <v>0</v>
      </c>
      <c r="T43" s="161"/>
      <c r="U43" s="166"/>
      <c r="V43" s="161">
        <f t="shared" si="111"/>
        <v>0</v>
      </c>
      <c r="W43" s="167"/>
      <c r="X43" s="168">
        <v>0</v>
      </c>
      <c r="Y43" s="168">
        <v>0</v>
      </c>
      <c r="Z43" s="168">
        <v>0</v>
      </c>
      <c r="AA43" s="168">
        <v>0</v>
      </c>
      <c r="AB43" s="168">
        <v>0</v>
      </c>
      <c r="AC43" s="168">
        <v>0</v>
      </c>
      <c r="AD43" s="168">
        <v>0</v>
      </c>
      <c r="AE43" s="168">
        <v>0</v>
      </c>
      <c r="AF43" s="168">
        <v>0</v>
      </c>
      <c r="AG43" s="168">
        <v>0</v>
      </c>
      <c r="AH43" s="168">
        <v>0</v>
      </c>
      <c r="AI43" s="168">
        <v>0</v>
      </c>
      <c r="AJ43" s="168">
        <v>0</v>
      </c>
      <c r="AK43" s="168">
        <v>0</v>
      </c>
      <c r="AL43" s="168">
        <v>0</v>
      </c>
      <c r="AM43" s="168">
        <v>0</v>
      </c>
      <c r="AN43" s="168">
        <v>20833.333333333332</v>
      </c>
      <c r="AO43" s="168">
        <v>43968.606666666667</v>
      </c>
      <c r="AP43" s="168">
        <v>41666.666666666664</v>
      </c>
      <c r="AQ43" s="168">
        <v>41666.666666666664</v>
      </c>
      <c r="AR43" s="168">
        <v>41666.666666666664</v>
      </c>
      <c r="AS43" s="168">
        <v>41666.666666666664</v>
      </c>
      <c r="AT43" s="168">
        <v>20833.333333333332</v>
      </c>
      <c r="AU43" s="168">
        <v>0</v>
      </c>
      <c r="AV43" s="168">
        <v>0</v>
      </c>
      <c r="AW43" s="168">
        <v>0</v>
      </c>
      <c r="AX43" s="168">
        <v>0</v>
      </c>
      <c r="AY43" s="168">
        <v>0</v>
      </c>
      <c r="AZ43" s="168">
        <v>0</v>
      </c>
      <c r="BA43" s="168">
        <v>0</v>
      </c>
      <c r="BB43" s="168">
        <v>0</v>
      </c>
      <c r="BC43" s="168">
        <v>0</v>
      </c>
      <c r="BD43" s="168">
        <v>0</v>
      </c>
      <c r="BE43" s="168">
        <v>0</v>
      </c>
      <c r="BF43" s="168">
        <v>0</v>
      </c>
      <c r="BG43" s="168">
        <v>0</v>
      </c>
      <c r="BH43" s="169"/>
      <c r="BI43" s="168">
        <v>0</v>
      </c>
      <c r="BJ43" s="168">
        <v>0</v>
      </c>
      <c r="BK43" s="168">
        <v>0</v>
      </c>
      <c r="BL43" s="168">
        <v>0</v>
      </c>
      <c r="BM43" s="168">
        <v>0</v>
      </c>
      <c r="BN43" s="168">
        <v>0</v>
      </c>
      <c r="BO43" s="168">
        <v>0</v>
      </c>
      <c r="BP43" s="168">
        <v>0</v>
      </c>
      <c r="BQ43" s="168">
        <v>0</v>
      </c>
      <c r="BR43" s="168">
        <v>0</v>
      </c>
      <c r="BS43" s="168">
        <v>0</v>
      </c>
      <c r="BT43" s="168">
        <v>0</v>
      </c>
      <c r="BU43" s="168">
        <v>0</v>
      </c>
      <c r="BV43" s="168">
        <v>0</v>
      </c>
      <c r="BW43" s="168">
        <v>0</v>
      </c>
      <c r="BX43" s="168">
        <v>0</v>
      </c>
      <c r="BY43" s="168">
        <v>0</v>
      </c>
      <c r="BZ43" s="168">
        <v>0</v>
      </c>
      <c r="CA43" s="168">
        <v>0</v>
      </c>
      <c r="CB43" s="168">
        <v>0</v>
      </c>
      <c r="CC43" s="168">
        <v>0</v>
      </c>
      <c r="CD43" s="168">
        <v>0</v>
      </c>
      <c r="CE43" s="168">
        <v>0</v>
      </c>
      <c r="CF43" s="168">
        <v>0</v>
      </c>
      <c r="CG43" s="168">
        <v>0</v>
      </c>
      <c r="CH43" s="168">
        <v>0</v>
      </c>
      <c r="CI43" s="168">
        <v>0</v>
      </c>
      <c r="CJ43" s="168">
        <v>0</v>
      </c>
      <c r="CK43" s="168">
        <v>0</v>
      </c>
      <c r="CL43" s="168">
        <v>0</v>
      </c>
      <c r="CM43" s="168">
        <v>0</v>
      </c>
      <c r="CN43" s="168">
        <v>0</v>
      </c>
      <c r="CO43" s="168">
        <v>0</v>
      </c>
      <c r="CP43" s="168">
        <v>0</v>
      </c>
      <c r="CQ43" s="168">
        <v>0</v>
      </c>
      <c r="CR43" s="168">
        <v>0</v>
      </c>
      <c r="CS43" s="168">
        <v>0</v>
      </c>
      <c r="CT43" s="168">
        <v>0</v>
      </c>
      <c r="CU43" s="168">
        <v>0</v>
      </c>
      <c r="CV43" s="168">
        <v>0</v>
      </c>
      <c r="CW43" s="168">
        <v>0</v>
      </c>
      <c r="CX43" s="168">
        <v>0</v>
      </c>
      <c r="CY43" s="168">
        <v>0</v>
      </c>
      <c r="CZ43" s="168">
        <v>0</v>
      </c>
      <c r="DA43" s="168">
        <v>0</v>
      </c>
      <c r="DB43" s="168">
        <v>0</v>
      </c>
      <c r="DC43" s="168">
        <v>0</v>
      </c>
      <c r="DD43" s="168">
        <v>0</v>
      </c>
      <c r="DE43" s="171"/>
      <c r="DF43" s="168">
        <v>0</v>
      </c>
      <c r="DG43" s="168">
        <v>0</v>
      </c>
      <c r="DH43" s="168">
        <v>0</v>
      </c>
      <c r="DI43" s="168">
        <v>0</v>
      </c>
      <c r="DJ43" s="168">
        <v>0</v>
      </c>
      <c r="DK43" s="168">
        <v>0</v>
      </c>
      <c r="DL43" s="168">
        <v>0</v>
      </c>
      <c r="DM43" s="168">
        <v>0</v>
      </c>
      <c r="DN43" s="168">
        <v>0</v>
      </c>
      <c r="DO43" s="168">
        <v>0</v>
      </c>
      <c r="DP43" s="168">
        <v>0</v>
      </c>
      <c r="DQ43" s="168">
        <v>0</v>
      </c>
      <c r="DR43" s="168">
        <v>0</v>
      </c>
      <c r="DS43" s="168">
        <v>0</v>
      </c>
      <c r="DT43" s="168">
        <v>0</v>
      </c>
      <c r="DU43" s="168">
        <v>0</v>
      </c>
      <c r="DV43" s="168">
        <v>0</v>
      </c>
      <c r="DW43" s="168">
        <v>0</v>
      </c>
      <c r="DX43" s="168">
        <v>0</v>
      </c>
      <c r="DY43" s="168">
        <v>0</v>
      </c>
      <c r="DZ43" s="168">
        <v>0</v>
      </c>
      <c r="EA43" s="168">
        <v>0</v>
      </c>
      <c r="EB43" s="168">
        <v>0</v>
      </c>
      <c r="EC43" s="168">
        <v>0</v>
      </c>
      <c r="ED43" s="168">
        <v>0</v>
      </c>
      <c r="EE43" s="168">
        <v>0</v>
      </c>
      <c r="EF43" s="168">
        <v>0</v>
      </c>
      <c r="EG43" s="168">
        <v>0</v>
      </c>
      <c r="EH43" s="168">
        <v>0</v>
      </c>
      <c r="EI43" s="168">
        <v>0</v>
      </c>
      <c r="EJ43" s="168">
        <v>0</v>
      </c>
      <c r="EK43" s="168">
        <v>0</v>
      </c>
      <c r="EL43" s="168">
        <v>0</v>
      </c>
      <c r="EM43" s="168">
        <v>0</v>
      </c>
      <c r="EN43" s="168">
        <v>0</v>
      </c>
      <c r="EO43" s="168">
        <v>0</v>
      </c>
      <c r="EP43" s="168">
        <v>0</v>
      </c>
      <c r="EQ43" s="168">
        <v>0</v>
      </c>
      <c r="ER43" s="168">
        <v>0</v>
      </c>
      <c r="ES43" s="168">
        <v>0</v>
      </c>
      <c r="ET43" s="168">
        <v>0</v>
      </c>
      <c r="EU43" s="168">
        <v>0</v>
      </c>
      <c r="EV43" s="168">
        <v>0</v>
      </c>
      <c r="EW43" s="168">
        <v>0</v>
      </c>
      <c r="EX43" s="168">
        <v>0</v>
      </c>
      <c r="EY43" s="168">
        <v>0</v>
      </c>
      <c r="EZ43" s="168">
        <v>0</v>
      </c>
      <c r="FA43" s="168">
        <v>0</v>
      </c>
      <c r="FB43" s="171"/>
      <c r="FC43" s="171"/>
      <c r="FD43" s="168">
        <v>0</v>
      </c>
      <c r="FE43" s="168">
        <v>0</v>
      </c>
      <c r="FF43" s="168">
        <v>0</v>
      </c>
      <c r="FG43" s="168">
        <v>0</v>
      </c>
      <c r="FH43" s="168">
        <v>0</v>
      </c>
      <c r="FI43" s="168">
        <v>0</v>
      </c>
      <c r="FJ43" s="168">
        <v>0</v>
      </c>
      <c r="FK43" s="168">
        <v>0</v>
      </c>
      <c r="FL43" s="168">
        <v>0</v>
      </c>
      <c r="FM43" s="168">
        <v>0</v>
      </c>
      <c r="FN43" s="168">
        <v>0</v>
      </c>
      <c r="FO43" s="168">
        <v>0</v>
      </c>
      <c r="FP43" s="168">
        <v>0</v>
      </c>
      <c r="FQ43" s="168">
        <v>0</v>
      </c>
      <c r="FR43" s="168">
        <v>0</v>
      </c>
      <c r="FS43" s="168">
        <v>0</v>
      </c>
      <c r="FT43" s="168">
        <v>0</v>
      </c>
      <c r="FU43" s="168">
        <v>0</v>
      </c>
      <c r="FV43" s="168">
        <v>0</v>
      </c>
      <c r="FW43" s="168">
        <v>0</v>
      </c>
      <c r="FX43" s="168">
        <v>0</v>
      </c>
      <c r="FY43" s="168">
        <v>0</v>
      </c>
      <c r="FZ43" s="168">
        <v>0</v>
      </c>
      <c r="GA43" s="168">
        <v>0</v>
      </c>
      <c r="GB43" s="168">
        <v>0</v>
      </c>
      <c r="GC43" s="168">
        <v>0</v>
      </c>
      <c r="GD43" s="168">
        <v>0</v>
      </c>
      <c r="GE43" s="168">
        <v>0</v>
      </c>
      <c r="GF43" s="168">
        <v>0</v>
      </c>
      <c r="GG43" s="168">
        <v>0</v>
      </c>
      <c r="GH43" s="168">
        <v>0</v>
      </c>
      <c r="GI43" s="168">
        <v>0</v>
      </c>
      <c r="GJ43" s="168">
        <v>0</v>
      </c>
      <c r="GK43" s="168">
        <v>0</v>
      </c>
      <c r="GL43" s="168">
        <v>0</v>
      </c>
      <c r="GM43" s="168">
        <v>0</v>
      </c>
      <c r="GN43" s="168">
        <v>0</v>
      </c>
      <c r="GO43" s="168">
        <v>0</v>
      </c>
      <c r="GP43" s="168">
        <v>0</v>
      </c>
      <c r="GQ43" s="168">
        <v>0</v>
      </c>
      <c r="GR43" s="168">
        <v>0</v>
      </c>
      <c r="GS43" s="168">
        <v>0</v>
      </c>
      <c r="GT43" s="168">
        <v>0</v>
      </c>
      <c r="GU43" s="168">
        <v>0</v>
      </c>
      <c r="GV43" s="168">
        <v>0</v>
      </c>
      <c r="GW43" s="168">
        <v>0</v>
      </c>
      <c r="GX43" s="168">
        <v>0</v>
      </c>
      <c r="GY43" s="168">
        <v>0</v>
      </c>
      <c r="GZ43" s="171"/>
      <c r="HA43" s="168">
        <f t="shared" si="19"/>
        <v>0</v>
      </c>
      <c r="HB43" s="168">
        <f t="shared" si="20"/>
        <v>0</v>
      </c>
      <c r="HC43" s="168">
        <f t="shared" si="21"/>
        <v>0</v>
      </c>
      <c r="HD43" s="168">
        <f t="shared" si="22"/>
        <v>0</v>
      </c>
      <c r="HE43" s="168">
        <f t="shared" si="23"/>
        <v>0</v>
      </c>
      <c r="HF43" s="168">
        <f t="shared" si="24"/>
        <v>0</v>
      </c>
      <c r="HG43" s="168">
        <f t="shared" si="25"/>
        <v>0</v>
      </c>
      <c r="HH43" s="168">
        <f t="shared" si="26"/>
        <v>0</v>
      </c>
      <c r="HI43" s="168">
        <f t="shared" si="27"/>
        <v>0</v>
      </c>
      <c r="HJ43" s="168">
        <f t="shared" si="28"/>
        <v>0</v>
      </c>
      <c r="HK43" s="168">
        <f t="shared" si="29"/>
        <v>0</v>
      </c>
      <c r="HL43" s="168">
        <f t="shared" si="30"/>
        <v>0</v>
      </c>
      <c r="HM43" s="168">
        <f t="shared" si="31"/>
        <v>0</v>
      </c>
      <c r="HN43" s="168">
        <f t="shared" si="32"/>
        <v>0</v>
      </c>
      <c r="HO43" s="168">
        <f t="shared" si="33"/>
        <v>0</v>
      </c>
      <c r="HP43" s="168">
        <f t="shared" si="34"/>
        <v>0</v>
      </c>
      <c r="HQ43" s="168">
        <f t="shared" si="35"/>
        <v>20833.333333333332</v>
      </c>
      <c r="HR43" s="168">
        <f t="shared" si="36"/>
        <v>43968.606666666667</v>
      </c>
      <c r="HS43" s="168">
        <f t="shared" si="37"/>
        <v>41666.666666666664</v>
      </c>
      <c r="HT43" s="168">
        <f t="shared" si="38"/>
        <v>41666.666666666664</v>
      </c>
      <c r="HU43" s="168">
        <f t="shared" si="39"/>
        <v>41666.666666666664</v>
      </c>
      <c r="HV43" s="168">
        <f t="shared" si="40"/>
        <v>41666.666666666664</v>
      </c>
      <c r="HW43" s="168">
        <f t="shared" si="41"/>
        <v>20833.333333333332</v>
      </c>
      <c r="HX43" s="168">
        <f t="shared" si="42"/>
        <v>0</v>
      </c>
      <c r="HY43" s="168">
        <f t="shared" si="43"/>
        <v>0</v>
      </c>
      <c r="HZ43" s="168">
        <f t="shared" si="44"/>
        <v>0</v>
      </c>
      <c r="IA43" s="168">
        <f t="shared" si="45"/>
        <v>0</v>
      </c>
      <c r="IB43" s="168">
        <f t="shared" si="46"/>
        <v>0</v>
      </c>
      <c r="IC43" s="168">
        <f t="shared" si="47"/>
        <v>0</v>
      </c>
      <c r="ID43" s="168">
        <f t="shared" si="48"/>
        <v>0</v>
      </c>
      <c r="IE43" s="168">
        <f t="shared" si="49"/>
        <v>0</v>
      </c>
      <c r="IF43" s="168">
        <f t="shared" si="50"/>
        <v>0</v>
      </c>
      <c r="IG43" s="168">
        <f t="shared" si="51"/>
        <v>0</v>
      </c>
      <c r="IH43" s="168">
        <f t="shared" si="52"/>
        <v>0</v>
      </c>
      <c r="II43" s="168">
        <f t="shared" si="53"/>
        <v>0</v>
      </c>
      <c r="IJ43" s="168">
        <f t="shared" si="54"/>
        <v>0</v>
      </c>
      <c r="IK43" s="169"/>
      <c r="IL43" s="170">
        <f t="shared" si="104"/>
        <v>0</v>
      </c>
      <c r="IM43" s="170">
        <f t="shared" si="104"/>
        <v>0</v>
      </c>
      <c r="IN43" s="170">
        <f t="shared" si="104"/>
        <v>0</v>
      </c>
      <c r="IO43" s="170">
        <f t="shared" si="104"/>
        <v>0</v>
      </c>
      <c r="IP43" s="170">
        <f t="shared" si="56"/>
        <v>0</v>
      </c>
      <c r="IQ43" s="170">
        <f t="shared" si="57"/>
        <v>0</v>
      </c>
      <c r="IR43" s="170">
        <f t="shared" si="58"/>
        <v>0</v>
      </c>
      <c r="IS43" s="170">
        <f t="shared" si="59"/>
        <v>0</v>
      </c>
      <c r="IT43" s="170">
        <f t="shared" si="60"/>
        <v>0</v>
      </c>
      <c r="IU43" s="170">
        <f t="shared" si="61"/>
        <v>0</v>
      </c>
      <c r="IV43" s="170">
        <f t="shared" si="62"/>
        <v>0</v>
      </c>
      <c r="IW43" s="170">
        <f t="shared" si="63"/>
        <v>0</v>
      </c>
      <c r="IX43" s="170">
        <f t="shared" si="64"/>
        <v>0</v>
      </c>
      <c r="IY43" s="170">
        <f t="shared" si="65"/>
        <v>0</v>
      </c>
      <c r="IZ43" s="170">
        <f t="shared" si="66"/>
        <v>0</v>
      </c>
      <c r="JA43" s="170">
        <f t="shared" si="67"/>
        <v>0</v>
      </c>
      <c r="JB43" s="170">
        <f t="shared" si="68"/>
        <v>0</v>
      </c>
      <c r="JC43" s="170">
        <f t="shared" si="69"/>
        <v>0</v>
      </c>
      <c r="JD43" s="170">
        <f t="shared" si="70"/>
        <v>0</v>
      </c>
      <c r="JE43" s="170">
        <f t="shared" si="71"/>
        <v>0</v>
      </c>
      <c r="JF43" s="170">
        <f t="shared" si="72"/>
        <v>0</v>
      </c>
      <c r="JG43" s="170">
        <f t="shared" si="73"/>
        <v>0</v>
      </c>
      <c r="JH43" s="170">
        <f t="shared" si="74"/>
        <v>0</v>
      </c>
      <c r="JI43" s="170">
        <f t="shared" si="75"/>
        <v>0</v>
      </c>
      <c r="JJ43" s="170">
        <f t="shared" si="76"/>
        <v>0</v>
      </c>
      <c r="JK43" s="170">
        <f t="shared" si="77"/>
        <v>0</v>
      </c>
      <c r="JL43" s="170">
        <f t="shared" si="78"/>
        <v>0</v>
      </c>
      <c r="JM43" s="170">
        <f t="shared" si="79"/>
        <v>0</v>
      </c>
      <c r="JN43" s="170">
        <f t="shared" si="80"/>
        <v>0</v>
      </c>
      <c r="JO43" s="170">
        <f t="shared" si="81"/>
        <v>0</v>
      </c>
      <c r="JP43" s="170">
        <f t="shared" si="82"/>
        <v>0</v>
      </c>
      <c r="JQ43" s="170">
        <f t="shared" si="83"/>
        <v>0</v>
      </c>
      <c r="JR43" s="170">
        <f t="shared" si="84"/>
        <v>0</v>
      </c>
      <c r="JS43" s="170">
        <f t="shared" si="85"/>
        <v>0</v>
      </c>
      <c r="JT43" s="170">
        <f t="shared" si="86"/>
        <v>0</v>
      </c>
      <c r="JU43" s="170">
        <f t="shared" si="87"/>
        <v>0</v>
      </c>
      <c r="JV43" s="170">
        <f t="shared" si="88"/>
        <v>0</v>
      </c>
      <c r="JW43" s="170">
        <f t="shared" si="89"/>
        <v>0</v>
      </c>
      <c r="JX43" s="170">
        <f t="shared" si="90"/>
        <v>0</v>
      </c>
      <c r="JY43" s="170">
        <f t="shared" si="91"/>
        <v>0</v>
      </c>
      <c r="JZ43" s="170">
        <f t="shared" si="92"/>
        <v>0</v>
      </c>
      <c r="KA43" s="170">
        <f t="shared" si="93"/>
        <v>0</v>
      </c>
      <c r="KB43" s="170">
        <f t="shared" si="94"/>
        <v>0</v>
      </c>
      <c r="KC43" s="170">
        <f t="shared" si="95"/>
        <v>0</v>
      </c>
      <c r="KD43" s="170">
        <f t="shared" si="96"/>
        <v>0</v>
      </c>
      <c r="KE43" s="170">
        <f t="shared" si="97"/>
        <v>0</v>
      </c>
      <c r="KF43" s="170">
        <f t="shared" si="98"/>
        <v>0</v>
      </c>
      <c r="KG43" s="170">
        <f t="shared" si="99"/>
        <v>0</v>
      </c>
    </row>
    <row r="44" spans="2:293" ht="12.75" customHeight="1" outlineLevel="1" x14ac:dyDescent="0.3">
      <c r="B44" s="155" t="s">
        <v>711</v>
      </c>
      <c r="C44" s="155" t="s">
        <v>244</v>
      </c>
      <c r="D44" s="466" t="s">
        <v>712</v>
      </c>
      <c r="E44" s="155" t="s">
        <v>677</v>
      </c>
      <c r="F44" s="155">
        <v>2024</v>
      </c>
      <c r="G44" s="156">
        <v>45565</v>
      </c>
      <c r="H44" s="155">
        <f t="shared" si="106"/>
        <v>2024</v>
      </c>
      <c r="I44" s="155" t="s">
        <v>698</v>
      </c>
      <c r="J44" s="174"/>
      <c r="K44" s="174"/>
      <c r="L44" s="174">
        <v>386308</v>
      </c>
      <c r="M44" s="161">
        <f t="shared" si="107"/>
        <v>497072.9</v>
      </c>
      <c r="N44" s="161">
        <f t="shared" si="108"/>
        <v>497072.9</v>
      </c>
      <c r="O44" s="175">
        <f t="shared" si="109"/>
        <v>6</v>
      </c>
      <c r="P44" s="161"/>
      <c r="Q44" s="161">
        <f t="shared" si="110"/>
        <v>0</v>
      </c>
      <c r="R44" s="161">
        <f t="shared" si="110"/>
        <v>0</v>
      </c>
      <c r="S44" s="161">
        <f t="shared" si="110"/>
        <v>175092.5</v>
      </c>
      <c r="T44" s="161"/>
      <c r="U44" s="166"/>
      <c r="V44" s="161">
        <f t="shared" si="111"/>
        <v>321980.40000000002</v>
      </c>
      <c r="W44" s="167"/>
      <c r="X44" s="169">
        <v>0</v>
      </c>
      <c r="Y44" s="169">
        <v>0</v>
      </c>
      <c r="Z44" s="169">
        <v>0</v>
      </c>
      <c r="AA44" s="169">
        <v>0</v>
      </c>
      <c r="AB44" s="169">
        <v>0</v>
      </c>
      <c r="AC44" s="169">
        <v>0</v>
      </c>
      <c r="AD44" s="169">
        <v>0</v>
      </c>
      <c r="AE44" s="169">
        <v>0</v>
      </c>
      <c r="AF44" s="169">
        <v>0</v>
      </c>
      <c r="AG44" s="169">
        <v>0</v>
      </c>
      <c r="AH44" s="169">
        <v>0</v>
      </c>
      <c r="AI44" s="169">
        <v>0</v>
      </c>
      <c r="AJ44" s="169">
        <v>0</v>
      </c>
      <c r="AK44" s="169">
        <v>0</v>
      </c>
      <c r="AL44" s="169">
        <v>0</v>
      </c>
      <c r="AM44" s="169">
        <v>0</v>
      </c>
      <c r="AN44" s="169">
        <v>0</v>
      </c>
      <c r="AO44" s="169">
        <v>0</v>
      </c>
      <c r="AP44" s="169">
        <v>0</v>
      </c>
      <c r="AQ44" s="169">
        <v>0</v>
      </c>
      <c r="AR44" s="169">
        <v>0</v>
      </c>
      <c r="AS44" s="169">
        <v>0</v>
      </c>
      <c r="AT44" s="169">
        <v>0</v>
      </c>
      <c r="AU44" s="169">
        <v>0</v>
      </c>
      <c r="AV44" s="169">
        <v>0</v>
      </c>
      <c r="AW44" s="169">
        <v>0</v>
      </c>
      <c r="AX44" s="169">
        <v>0</v>
      </c>
      <c r="AY44" s="169">
        <v>0</v>
      </c>
      <c r="AZ44" s="169">
        <v>0</v>
      </c>
      <c r="BA44" s="169">
        <v>0</v>
      </c>
      <c r="BB44" s="169">
        <v>0</v>
      </c>
      <c r="BC44" s="169">
        <v>0</v>
      </c>
      <c r="BD44" s="169">
        <v>0</v>
      </c>
      <c r="BE44" s="169">
        <v>66262.5</v>
      </c>
      <c r="BF44" s="169">
        <v>44175</v>
      </c>
      <c r="BG44" s="169">
        <v>64655</v>
      </c>
      <c r="BH44" s="169"/>
      <c r="BI44" s="169">
        <v>47500</v>
      </c>
      <c r="BJ44" s="169">
        <v>47500</v>
      </c>
      <c r="BK44" s="169">
        <v>23750</v>
      </c>
      <c r="BL44" s="169">
        <v>0</v>
      </c>
      <c r="BM44" s="169">
        <v>0</v>
      </c>
      <c r="BN44" s="169">
        <v>0</v>
      </c>
      <c r="BO44" s="169">
        <v>0</v>
      </c>
      <c r="BP44" s="169">
        <v>0</v>
      </c>
      <c r="BQ44" s="169">
        <v>0</v>
      </c>
      <c r="BR44" s="169">
        <v>0</v>
      </c>
      <c r="BS44" s="169">
        <v>0</v>
      </c>
      <c r="BT44" s="169">
        <v>0</v>
      </c>
      <c r="BU44" s="169">
        <v>0</v>
      </c>
      <c r="BV44" s="169">
        <v>0</v>
      </c>
      <c r="BW44" s="169">
        <v>0</v>
      </c>
      <c r="BX44" s="169">
        <v>0</v>
      </c>
      <c r="BY44" s="169">
        <v>0</v>
      </c>
      <c r="BZ44" s="168">
        <v>0</v>
      </c>
      <c r="CA44" s="168">
        <v>0</v>
      </c>
      <c r="CB44" s="168">
        <v>0</v>
      </c>
      <c r="CC44" s="168">
        <v>0</v>
      </c>
      <c r="CD44" s="168">
        <v>0</v>
      </c>
      <c r="CE44" s="168">
        <v>0</v>
      </c>
      <c r="CF44" s="168">
        <v>0</v>
      </c>
      <c r="CG44" s="168">
        <v>0</v>
      </c>
      <c r="CH44" s="168">
        <v>0</v>
      </c>
      <c r="CI44" s="168">
        <v>0</v>
      </c>
      <c r="CJ44" s="168">
        <v>0</v>
      </c>
      <c r="CK44" s="168">
        <v>0</v>
      </c>
      <c r="CL44" s="168">
        <v>0</v>
      </c>
      <c r="CM44" s="168">
        <v>0</v>
      </c>
      <c r="CN44" s="168">
        <v>0</v>
      </c>
      <c r="CO44" s="168">
        <v>0</v>
      </c>
      <c r="CP44" s="168">
        <v>0</v>
      </c>
      <c r="CQ44" s="168">
        <v>0</v>
      </c>
      <c r="CR44" s="168">
        <v>0</v>
      </c>
      <c r="CS44" s="168">
        <v>0</v>
      </c>
      <c r="CT44" s="168">
        <v>0</v>
      </c>
      <c r="CU44" s="168">
        <v>0</v>
      </c>
      <c r="CV44" s="168">
        <v>0</v>
      </c>
      <c r="CW44" s="168">
        <v>0</v>
      </c>
      <c r="CX44" s="168">
        <v>0</v>
      </c>
      <c r="CY44" s="168">
        <v>0</v>
      </c>
      <c r="CZ44" s="168">
        <v>0</v>
      </c>
      <c r="DA44" s="168">
        <v>0</v>
      </c>
      <c r="DB44" s="168">
        <v>0</v>
      </c>
      <c r="DC44" s="168">
        <v>0</v>
      </c>
      <c r="DD44" s="168">
        <v>0</v>
      </c>
      <c r="DE44" s="171"/>
      <c r="DF44" s="168">
        <v>0</v>
      </c>
      <c r="DG44" s="168">
        <v>0</v>
      </c>
      <c r="DH44" s="168">
        <v>0</v>
      </c>
      <c r="DI44" s="168">
        <v>0</v>
      </c>
      <c r="DJ44" s="168">
        <v>0</v>
      </c>
      <c r="DK44" s="168">
        <v>0</v>
      </c>
      <c r="DL44" s="168">
        <f>207690/4</f>
        <v>51922.5</v>
      </c>
      <c r="DM44" s="168">
        <f>207690/4</f>
        <v>51922.5</v>
      </c>
      <c r="DN44" s="168">
        <f>207690/4</f>
        <v>51922.5</v>
      </c>
      <c r="DO44" s="168">
        <f>204335.4-SUM(DL44:DN44)-1105</f>
        <v>47462.899999999994</v>
      </c>
      <c r="DP44" s="168">
        <v>0</v>
      </c>
      <c r="DQ44" s="168">
        <v>0</v>
      </c>
      <c r="DR44" s="168">
        <v>0</v>
      </c>
      <c r="DS44" s="168">
        <v>0</v>
      </c>
      <c r="DT44" s="168">
        <v>0</v>
      </c>
      <c r="DU44" s="168">
        <v>0</v>
      </c>
      <c r="DV44" s="168">
        <v>0</v>
      </c>
      <c r="DW44" s="168">
        <v>0</v>
      </c>
      <c r="DX44" s="168">
        <v>0</v>
      </c>
      <c r="DY44" s="168">
        <v>0</v>
      </c>
      <c r="DZ44" s="168">
        <v>0</v>
      </c>
      <c r="EA44" s="168">
        <v>0</v>
      </c>
      <c r="EB44" s="168">
        <v>0</v>
      </c>
      <c r="EC44" s="168">
        <v>0</v>
      </c>
      <c r="ED44" s="168">
        <v>0</v>
      </c>
      <c r="EE44" s="168">
        <v>0</v>
      </c>
      <c r="EF44" s="168">
        <v>0</v>
      </c>
      <c r="EG44" s="168">
        <v>0</v>
      </c>
      <c r="EH44" s="168">
        <v>0</v>
      </c>
      <c r="EI44" s="168">
        <v>0</v>
      </c>
      <c r="EJ44" s="168">
        <v>0</v>
      </c>
      <c r="EK44" s="168">
        <v>0</v>
      </c>
      <c r="EL44" s="168">
        <v>0</v>
      </c>
      <c r="EM44" s="168">
        <v>0</v>
      </c>
      <c r="EN44" s="168">
        <v>0</v>
      </c>
      <c r="EO44" s="168">
        <v>0</v>
      </c>
      <c r="EP44" s="168">
        <v>0</v>
      </c>
      <c r="EQ44" s="168">
        <v>0</v>
      </c>
      <c r="ER44" s="168">
        <v>0</v>
      </c>
      <c r="ES44" s="168">
        <v>0</v>
      </c>
      <c r="ET44" s="168">
        <v>0</v>
      </c>
      <c r="EU44" s="168">
        <v>0</v>
      </c>
      <c r="EV44" s="168">
        <v>0</v>
      </c>
      <c r="EW44" s="168">
        <v>0</v>
      </c>
      <c r="EX44" s="168">
        <v>0</v>
      </c>
      <c r="EY44" s="168">
        <v>0</v>
      </c>
      <c r="EZ44" s="168">
        <v>0</v>
      </c>
      <c r="FA44" s="168">
        <v>0</v>
      </c>
      <c r="FB44" s="171"/>
      <c r="FC44" s="171"/>
      <c r="FD44" s="168">
        <v>0</v>
      </c>
      <c r="FE44" s="168">
        <v>0</v>
      </c>
      <c r="FF44" s="168">
        <v>0</v>
      </c>
      <c r="FG44" s="168">
        <v>0</v>
      </c>
      <c r="FH44" s="168">
        <v>0</v>
      </c>
      <c r="FI44" s="168">
        <v>0</v>
      </c>
      <c r="FJ44" s="168">
        <v>0</v>
      </c>
      <c r="FK44" s="168">
        <v>0</v>
      </c>
      <c r="FL44" s="168">
        <v>0</v>
      </c>
      <c r="FM44" s="168">
        <v>0</v>
      </c>
      <c r="FN44" s="168">
        <v>0</v>
      </c>
      <c r="FO44" s="168">
        <v>0</v>
      </c>
      <c r="FP44" s="168">
        <v>0</v>
      </c>
      <c r="FQ44" s="168">
        <v>0</v>
      </c>
      <c r="FR44" s="168">
        <v>0</v>
      </c>
      <c r="FS44" s="168">
        <v>0</v>
      </c>
      <c r="FT44" s="168">
        <v>0</v>
      </c>
      <c r="FU44" s="168">
        <v>0</v>
      </c>
      <c r="FV44" s="168">
        <v>0</v>
      </c>
      <c r="FW44" s="168">
        <v>0</v>
      </c>
      <c r="FX44" s="168">
        <v>0</v>
      </c>
      <c r="FY44" s="168">
        <v>0</v>
      </c>
      <c r="FZ44" s="168">
        <v>0</v>
      </c>
      <c r="GA44" s="168">
        <v>0</v>
      </c>
      <c r="GB44" s="168">
        <v>0</v>
      </c>
      <c r="GC44" s="168">
        <v>0</v>
      </c>
      <c r="GD44" s="168">
        <v>0</v>
      </c>
      <c r="GE44" s="168">
        <v>0</v>
      </c>
      <c r="GF44" s="168">
        <v>0</v>
      </c>
      <c r="GG44" s="168">
        <v>0</v>
      </c>
      <c r="GH44" s="168">
        <v>0</v>
      </c>
      <c r="GI44" s="168">
        <v>0</v>
      </c>
      <c r="GJ44" s="168">
        <v>0</v>
      </c>
      <c r="GK44" s="168">
        <v>0</v>
      </c>
      <c r="GL44" s="168">
        <v>0</v>
      </c>
      <c r="GM44" s="168">
        <v>0</v>
      </c>
      <c r="GN44" s="168">
        <v>0</v>
      </c>
      <c r="GO44" s="168">
        <v>0</v>
      </c>
      <c r="GP44" s="168">
        <v>0</v>
      </c>
      <c r="GQ44" s="168">
        <v>0</v>
      </c>
      <c r="GR44" s="168">
        <v>0</v>
      </c>
      <c r="GS44" s="168">
        <v>0</v>
      </c>
      <c r="GT44" s="168">
        <v>0</v>
      </c>
      <c r="GU44" s="168">
        <v>0</v>
      </c>
      <c r="GV44" s="168">
        <v>0</v>
      </c>
      <c r="GW44" s="168">
        <v>0</v>
      </c>
      <c r="GX44" s="168">
        <v>0</v>
      </c>
      <c r="GY44" s="168">
        <v>0</v>
      </c>
      <c r="GZ44" s="171"/>
      <c r="HA44" s="168">
        <f t="shared" si="19"/>
        <v>0</v>
      </c>
      <c r="HB44" s="168">
        <f t="shared" si="20"/>
        <v>0</v>
      </c>
      <c r="HC44" s="168">
        <f t="shared" si="21"/>
        <v>0</v>
      </c>
      <c r="HD44" s="168">
        <f t="shared" si="22"/>
        <v>0</v>
      </c>
      <c r="HE44" s="168">
        <f t="shared" si="23"/>
        <v>0</v>
      </c>
      <c r="HF44" s="168">
        <f t="shared" si="24"/>
        <v>0</v>
      </c>
      <c r="HG44" s="168">
        <f t="shared" si="25"/>
        <v>0</v>
      </c>
      <c r="HH44" s="168">
        <f t="shared" si="26"/>
        <v>0</v>
      </c>
      <c r="HI44" s="168">
        <f t="shared" si="27"/>
        <v>0</v>
      </c>
      <c r="HJ44" s="168">
        <f t="shared" si="28"/>
        <v>0</v>
      </c>
      <c r="HK44" s="168">
        <f t="shared" si="29"/>
        <v>0</v>
      </c>
      <c r="HL44" s="168">
        <f t="shared" si="30"/>
        <v>0</v>
      </c>
      <c r="HM44" s="168">
        <f t="shared" si="31"/>
        <v>0</v>
      </c>
      <c r="HN44" s="168">
        <f t="shared" si="32"/>
        <v>0</v>
      </c>
      <c r="HO44" s="168">
        <f t="shared" si="33"/>
        <v>0</v>
      </c>
      <c r="HP44" s="168">
        <f t="shared" si="34"/>
        <v>0</v>
      </c>
      <c r="HQ44" s="168">
        <f t="shared" si="35"/>
        <v>0</v>
      </c>
      <c r="HR44" s="168">
        <f t="shared" si="36"/>
        <v>0</v>
      </c>
      <c r="HS44" s="168">
        <f t="shared" si="37"/>
        <v>0</v>
      </c>
      <c r="HT44" s="168">
        <f t="shared" si="38"/>
        <v>0</v>
      </c>
      <c r="HU44" s="168">
        <f t="shared" si="39"/>
        <v>0</v>
      </c>
      <c r="HV44" s="168">
        <f t="shared" si="40"/>
        <v>0</v>
      </c>
      <c r="HW44" s="168">
        <f t="shared" si="41"/>
        <v>0</v>
      </c>
      <c r="HX44" s="168">
        <f t="shared" si="42"/>
        <v>0</v>
      </c>
      <c r="HY44" s="168">
        <f t="shared" si="43"/>
        <v>0</v>
      </c>
      <c r="HZ44" s="168">
        <f t="shared" si="44"/>
        <v>0</v>
      </c>
      <c r="IA44" s="168">
        <f t="shared" si="45"/>
        <v>0</v>
      </c>
      <c r="IB44" s="168">
        <f t="shared" si="46"/>
        <v>0</v>
      </c>
      <c r="IC44" s="168">
        <f t="shared" si="47"/>
        <v>0</v>
      </c>
      <c r="ID44" s="168">
        <f t="shared" si="48"/>
        <v>0</v>
      </c>
      <c r="IE44" s="168">
        <f t="shared" si="49"/>
        <v>0</v>
      </c>
      <c r="IF44" s="168">
        <f t="shared" si="50"/>
        <v>0</v>
      </c>
      <c r="IG44" s="168">
        <f t="shared" si="51"/>
        <v>0</v>
      </c>
      <c r="IH44" s="168">
        <f t="shared" si="52"/>
        <v>66262.5</v>
      </c>
      <c r="II44" s="168">
        <f t="shared" si="53"/>
        <v>44175</v>
      </c>
      <c r="IJ44" s="168">
        <f t="shared" si="54"/>
        <v>64655</v>
      </c>
      <c r="IK44" s="169"/>
      <c r="IL44" s="170">
        <f t="shared" si="104"/>
        <v>47500</v>
      </c>
      <c r="IM44" s="170">
        <f t="shared" si="104"/>
        <v>47500</v>
      </c>
      <c r="IN44" s="170">
        <f t="shared" si="104"/>
        <v>23750</v>
      </c>
      <c r="IO44" s="170">
        <f t="shared" si="104"/>
        <v>0</v>
      </c>
      <c r="IP44" s="170">
        <f t="shared" si="56"/>
        <v>0</v>
      </c>
      <c r="IQ44" s="170">
        <f t="shared" si="57"/>
        <v>0</v>
      </c>
      <c r="IR44" s="170">
        <f t="shared" si="58"/>
        <v>51922.5</v>
      </c>
      <c r="IS44" s="170">
        <f t="shared" si="59"/>
        <v>51922.5</v>
      </c>
      <c r="IT44" s="170">
        <f t="shared" si="60"/>
        <v>51922.5</v>
      </c>
      <c r="IU44" s="170">
        <f t="shared" si="61"/>
        <v>47462.899999999994</v>
      </c>
      <c r="IV44" s="170">
        <f t="shared" si="62"/>
        <v>0</v>
      </c>
      <c r="IW44" s="170">
        <f t="shared" si="63"/>
        <v>0</v>
      </c>
      <c r="IX44" s="170">
        <f t="shared" si="64"/>
        <v>0</v>
      </c>
      <c r="IY44" s="170">
        <f t="shared" si="65"/>
        <v>0</v>
      </c>
      <c r="IZ44" s="170">
        <f t="shared" si="66"/>
        <v>0</v>
      </c>
      <c r="JA44" s="170">
        <f t="shared" si="67"/>
        <v>0</v>
      </c>
      <c r="JB44" s="170">
        <f t="shared" si="68"/>
        <v>0</v>
      </c>
      <c r="JC44" s="170">
        <f t="shared" si="69"/>
        <v>0</v>
      </c>
      <c r="JD44" s="170">
        <f t="shared" si="70"/>
        <v>0</v>
      </c>
      <c r="JE44" s="170">
        <f t="shared" si="71"/>
        <v>0</v>
      </c>
      <c r="JF44" s="170">
        <f t="shared" si="72"/>
        <v>0</v>
      </c>
      <c r="JG44" s="170">
        <f t="shared" si="73"/>
        <v>0</v>
      </c>
      <c r="JH44" s="170">
        <f t="shared" si="74"/>
        <v>0</v>
      </c>
      <c r="JI44" s="170">
        <f t="shared" si="75"/>
        <v>0</v>
      </c>
      <c r="JJ44" s="170">
        <f t="shared" si="76"/>
        <v>0</v>
      </c>
      <c r="JK44" s="170">
        <f t="shared" si="77"/>
        <v>0</v>
      </c>
      <c r="JL44" s="170">
        <f t="shared" si="78"/>
        <v>0</v>
      </c>
      <c r="JM44" s="170">
        <f t="shared" si="79"/>
        <v>0</v>
      </c>
      <c r="JN44" s="170">
        <f t="shared" si="80"/>
        <v>0</v>
      </c>
      <c r="JO44" s="170">
        <f t="shared" si="81"/>
        <v>0</v>
      </c>
      <c r="JP44" s="170">
        <f t="shared" si="82"/>
        <v>0</v>
      </c>
      <c r="JQ44" s="170">
        <f t="shared" si="83"/>
        <v>0</v>
      </c>
      <c r="JR44" s="170">
        <f t="shared" si="84"/>
        <v>0</v>
      </c>
      <c r="JS44" s="170">
        <f t="shared" si="85"/>
        <v>0</v>
      </c>
      <c r="JT44" s="170">
        <f t="shared" si="86"/>
        <v>0</v>
      </c>
      <c r="JU44" s="170">
        <f t="shared" si="87"/>
        <v>0</v>
      </c>
      <c r="JV44" s="170">
        <f t="shared" si="88"/>
        <v>0</v>
      </c>
      <c r="JW44" s="170">
        <f t="shared" si="89"/>
        <v>0</v>
      </c>
      <c r="JX44" s="170">
        <f t="shared" si="90"/>
        <v>0</v>
      </c>
      <c r="JY44" s="170">
        <f t="shared" si="91"/>
        <v>0</v>
      </c>
      <c r="JZ44" s="170">
        <f t="shared" si="92"/>
        <v>0</v>
      </c>
      <c r="KA44" s="170">
        <f t="shared" si="93"/>
        <v>0</v>
      </c>
      <c r="KB44" s="170">
        <f t="shared" si="94"/>
        <v>0</v>
      </c>
      <c r="KC44" s="170">
        <f t="shared" si="95"/>
        <v>0</v>
      </c>
      <c r="KD44" s="170">
        <f t="shared" si="96"/>
        <v>0</v>
      </c>
      <c r="KE44" s="170">
        <f t="shared" si="97"/>
        <v>0</v>
      </c>
      <c r="KF44" s="170">
        <f t="shared" si="98"/>
        <v>0</v>
      </c>
      <c r="KG44" s="170">
        <f t="shared" si="99"/>
        <v>0</v>
      </c>
    </row>
    <row r="45" spans="2:293" ht="12.75" customHeight="1" outlineLevel="1" x14ac:dyDescent="0.3">
      <c r="B45" s="155" t="s">
        <v>104</v>
      </c>
      <c r="C45" s="155"/>
      <c r="D45" s="466" t="s">
        <v>145</v>
      </c>
      <c r="E45" s="107" t="s">
        <v>677</v>
      </c>
      <c r="F45" s="155">
        <v>2021</v>
      </c>
      <c r="G45" s="156">
        <v>45107</v>
      </c>
      <c r="H45" s="155">
        <f t="shared" si="106"/>
        <v>2023</v>
      </c>
      <c r="I45" s="155" t="s">
        <v>675</v>
      </c>
      <c r="J45" s="174"/>
      <c r="K45" s="174"/>
      <c r="L45" s="174">
        <v>334250</v>
      </c>
      <c r="M45" s="161">
        <f t="shared" si="107"/>
        <v>165000</v>
      </c>
      <c r="N45" s="161">
        <f t="shared" si="108"/>
        <v>165000</v>
      </c>
      <c r="O45" s="175">
        <f t="shared" si="109"/>
        <v>7</v>
      </c>
      <c r="P45" s="161"/>
      <c r="Q45" s="161">
        <f t="shared" si="110"/>
        <v>0</v>
      </c>
      <c r="R45" s="161">
        <f t="shared" si="110"/>
        <v>165000</v>
      </c>
      <c r="S45" s="161">
        <f t="shared" si="110"/>
        <v>0</v>
      </c>
      <c r="T45" s="161"/>
      <c r="U45" s="166"/>
      <c r="V45" s="161">
        <f t="shared" si="111"/>
        <v>0</v>
      </c>
      <c r="W45" s="167"/>
      <c r="X45" s="168">
        <v>0</v>
      </c>
      <c r="Y45" s="168">
        <v>0</v>
      </c>
      <c r="Z45" s="168">
        <v>0</v>
      </c>
      <c r="AA45" s="168">
        <v>0</v>
      </c>
      <c r="AB45" s="168">
        <v>0</v>
      </c>
      <c r="AC45" s="168">
        <v>0</v>
      </c>
      <c r="AD45" s="168">
        <v>0</v>
      </c>
      <c r="AE45" s="168">
        <v>0</v>
      </c>
      <c r="AF45" s="168">
        <v>0</v>
      </c>
      <c r="AG45" s="168">
        <v>0</v>
      </c>
      <c r="AH45" s="168">
        <v>0</v>
      </c>
      <c r="AI45" s="168">
        <v>0</v>
      </c>
      <c r="AJ45" s="168">
        <v>0</v>
      </c>
      <c r="AK45" s="168">
        <v>0</v>
      </c>
      <c r="AL45" s="168">
        <v>0</v>
      </c>
      <c r="AM45" s="168">
        <v>0</v>
      </c>
      <c r="AN45" s="168">
        <v>0</v>
      </c>
      <c r="AO45" s="168">
        <v>13750</v>
      </c>
      <c r="AP45" s="168">
        <v>27500</v>
      </c>
      <c r="AQ45" s="168">
        <v>27500</v>
      </c>
      <c r="AR45" s="168">
        <v>27500</v>
      </c>
      <c r="AS45" s="168">
        <v>27500</v>
      </c>
      <c r="AT45" s="168">
        <v>27500</v>
      </c>
      <c r="AU45" s="168">
        <v>13750</v>
      </c>
      <c r="AV45" s="168">
        <v>0</v>
      </c>
      <c r="AW45" s="168">
        <v>0</v>
      </c>
      <c r="AX45" s="168">
        <v>0</v>
      </c>
      <c r="AY45" s="168">
        <v>0</v>
      </c>
      <c r="AZ45" s="168">
        <v>0</v>
      </c>
      <c r="BA45" s="168">
        <v>0</v>
      </c>
      <c r="BB45" s="168">
        <v>0</v>
      </c>
      <c r="BC45" s="168">
        <v>0</v>
      </c>
      <c r="BD45" s="168">
        <v>0</v>
      </c>
      <c r="BE45" s="168">
        <v>0</v>
      </c>
      <c r="BF45" s="168">
        <v>0</v>
      </c>
      <c r="BG45" s="168">
        <v>0</v>
      </c>
      <c r="BH45" s="169"/>
      <c r="BI45" s="168">
        <v>0</v>
      </c>
      <c r="BJ45" s="168">
        <v>0</v>
      </c>
      <c r="BK45" s="168">
        <v>0</v>
      </c>
      <c r="BL45" s="168">
        <v>0</v>
      </c>
      <c r="BM45" s="168">
        <v>0</v>
      </c>
      <c r="BN45" s="168">
        <v>0</v>
      </c>
      <c r="BO45" s="168">
        <v>0</v>
      </c>
      <c r="BP45" s="168">
        <v>0</v>
      </c>
      <c r="BQ45" s="168">
        <v>0</v>
      </c>
      <c r="BR45" s="168">
        <v>0</v>
      </c>
      <c r="BS45" s="168">
        <v>0</v>
      </c>
      <c r="BT45" s="168">
        <v>0</v>
      </c>
      <c r="BU45" s="168">
        <v>0</v>
      </c>
      <c r="BV45" s="168">
        <v>0</v>
      </c>
      <c r="BW45" s="168">
        <v>0</v>
      </c>
      <c r="BX45" s="168">
        <v>0</v>
      </c>
      <c r="BY45" s="168">
        <v>0</v>
      </c>
      <c r="BZ45" s="168">
        <v>0</v>
      </c>
      <c r="CA45" s="168">
        <v>0</v>
      </c>
      <c r="CB45" s="168">
        <v>0</v>
      </c>
      <c r="CC45" s="168">
        <v>0</v>
      </c>
      <c r="CD45" s="168">
        <v>0</v>
      </c>
      <c r="CE45" s="168">
        <v>0</v>
      </c>
      <c r="CF45" s="168">
        <v>0</v>
      </c>
      <c r="CG45" s="168">
        <v>0</v>
      </c>
      <c r="CH45" s="168">
        <v>0</v>
      </c>
      <c r="CI45" s="168">
        <v>0</v>
      </c>
      <c r="CJ45" s="168">
        <v>0</v>
      </c>
      <c r="CK45" s="168">
        <v>0</v>
      </c>
      <c r="CL45" s="168">
        <v>0</v>
      </c>
      <c r="CM45" s="168">
        <v>0</v>
      </c>
      <c r="CN45" s="168">
        <v>0</v>
      </c>
      <c r="CO45" s="168">
        <v>0</v>
      </c>
      <c r="CP45" s="168">
        <v>0</v>
      </c>
      <c r="CQ45" s="168">
        <v>0</v>
      </c>
      <c r="CR45" s="168">
        <v>0</v>
      </c>
      <c r="CS45" s="168">
        <v>0</v>
      </c>
      <c r="CT45" s="168">
        <v>0</v>
      </c>
      <c r="CU45" s="168">
        <v>0</v>
      </c>
      <c r="CV45" s="168">
        <v>0</v>
      </c>
      <c r="CW45" s="168">
        <v>0</v>
      </c>
      <c r="CX45" s="168">
        <v>0</v>
      </c>
      <c r="CY45" s="168">
        <v>0</v>
      </c>
      <c r="CZ45" s="168">
        <v>0</v>
      </c>
      <c r="DA45" s="168">
        <v>0</v>
      </c>
      <c r="DB45" s="168">
        <v>0</v>
      </c>
      <c r="DC45" s="168">
        <v>0</v>
      </c>
      <c r="DD45" s="168">
        <v>0</v>
      </c>
      <c r="DE45" s="171"/>
      <c r="DF45" s="168">
        <v>0</v>
      </c>
      <c r="DG45" s="168">
        <v>0</v>
      </c>
      <c r="DH45" s="168">
        <v>0</v>
      </c>
      <c r="DI45" s="168">
        <v>0</v>
      </c>
      <c r="DJ45" s="168">
        <v>0</v>
      </c>
      <c r="DK45" s="168">
        <v>0</v>
      </c>
      <c r="DL45" s="168">
        <v>0</v>
      </c>
      <c r="DM45" s="168">
        <v>0</v>
      </c>
      <c r="DN45" s="168">
        <v>0</v>
      </c>
      <c r="DO45" s="168">
        <v>0</v>
      </c>
      <c r="DP45" s="168">
        <v>0</v>
      </c>
      <c r="DQ45" s="168">
        <v>0</v>
      </c>
      <c r="DR45" s="168">
        <v>0</v>
      </c>
      <c r="DS45" s="168">
        <v>0</v>
      </c>
      <c r="DT45" s="168">
        <v>0</v>
      </c>
      <c r="DU45" s="168">
        <v>0</v>
      </c>
      <c r="DV45" s="168">
        <v>0</v>
      </c>
      <c r="DW45" s="168">
        <v>0</v>
      </c>
      <c r="DX45" s="168">
        <v>0</v>
      </c>
      <c r="DY45" s="168">
        <v>0</v>
      </c>
      <c r="DZ45" s="168">
        <v>0</v>
      </c>
      <c r="EA45" s="168">
        <v>0</v>
      </c>
      <c r="EB45" s="168">
        <v>0</v>
      </c>
      <c r="EC45" s="168">
        <v>0</v>
      </c>
      <c r="ED45" s="168">
        <v>0</v>
      </c>
      <c r="EE45" s="168">
        <v>0</v>
      </c>
      <c r="EF45" s="168">
        <v>0</v>
      </c>
      <c r="EG45" s="168">
        <v>0</v>
      </c>
      <c r="EH45" s="168">
        <v>0</v>
      </c>
      <c r="EI45" s="168">
        <v>0</v>
      </c>
      <c r="EJ45" s="168">
        <v>0</v>
      </c>
      <c r="EK45" s="168">
        <v>0</v>
      </c>
      <c r="EL45" s="168">
        <v>0</v>
      </c>
      <c r="EM45" s="168">
        <v>0</v>
      </c>
      <c r="EN45" s="168">
        <v>0</v>
      </c>
      <c r="EO45" s="168">
        <v>0</v>
      </c>
      <c r="EP45" s="168">
        <v>0</v>
      </c>
      <c r="EQ45" s="168">
        <v>0</v>
      </c>
      <c r="ER45" s="168">
        <v>0</v>
      </c>
      <c r="ES45" s="168">
        <v>0</v>
      </c>
      <c r="ET45" s="168">
        <v>0</v>
      </c>
      <c r="EU45" s="168">
        <v>0</v>
      </c>
      <c r="EV45" s="168">
        <v>0</v>
      </c>
      <c r="EW45" s="168">
        <v>0</v>
      </c>
      <c r="EX45" s="168">
        <v>0</v>
      </c>
      <c r="EY45" s="168">
        <v>0</v>
      </c>
      <c r="EZ45" s="168">
        <v>0</v>
      </c>
      <c r="FA45" s="168">
        <v>0</v>
      </c>
      <c r="FB45" s="171"/>
      <c r="FC45" s="171"/>
      <c r="FD45" s="168">
        <v>0</v>
      </c>
      <c r="FE45" s="168">
        <v>0</v>
      </c>
      <c r="FF45" s="168">
        <v>0</v>
      </c>
      <c r="FG45" s="168">
        <v>0</v>
      </c>
      <c r="FH45" s="168">
        <v>0</v>
      </c>
      <c r="FI45" s="168">
        <v>0</v>
      </c>
      <c r="FJ45" s="168">
        <v>0</v>
      </c>
      <c r="FK45" s="168">
        <v>0</v>
      </c>
      <c r="FL45" s="168">
        <v>0</v>
      </c>
      <c r="FM45" s="168">
        <v>0</v>
      </c>
      <c r="FN45" s="168">
        <v>0</v>
      </c>
      <c r="FO45" s="168">
        <v>0</v>
      </c>
      <c r="FP45" s="168">
        <v>0</v>
      </c>
      <c r="FQ45" s="168">
        <v>0</v>
      </c>
      <c r="FR45" s="168">
        <v>0</v>
      </c>
      <c r="FS45" s="168">
        <v>0</v>
      </c>
      <c r="FT45" s="168">
        <v>0</v>
      </c>
      <c r="FU45" s="168">
        <v>0</v>
      </c>
      <c r="FV45" s="168">
        <v>0</v>
      </c>
      <c r="FW45" s="168">
        <v>0</v>
      </c>
      <c r="FX45" s="168">
        <v>0</v>
      </c>
      <c r="FY45" s="168">
        <v>0</v>
      </c>
      <c r="FZ45" s="168">
        <v>0</v>
      </c>
      <c r="GA45" s="168">
        <v>0</v>
      </c>
      <c r="GB45" s="168">
        <v>0</v>
      </c>
      <c r="GC45" s="168">
        <v>0</v>
      </c>
      <c r="GD45" s="168">
        <v>0</v>
      </c>
      <c r="GE45" s="168">
        <v>0</v>
      </c>
      <c r="GF45" s="168">
        <v>0</v>
      </c>
      <c r="GG45" s="168">
        <v>0</v>
      </c>
      <c r="GH45" s="168">
        <v>0</v>
      </c>
      <c r="GI45" s="168">
        <v>0</v>
      </c>
      <c r="GJ45" s="168">
        <v>0</v>
      </c>
      <c r="GK45" s="168">
        <v>0</v>
      </c>
      <c r="GL45" s="168">
        <v>0</v>
      </c>
      <c r="GM45" s="168">
        <v>0</v>
      </c>
      <c r="GN45" s="168">
        <v>0</v>
      </c>
      <c r="GO45" s="168">
        <v>0</v>
      </c>
      <c r="GP45" s="168">
        <v>0</v>
      </c>
      <c r="GQ45" s="168">
        <v>0</v>
      </c>
      <c r="GR45" s="168">
        <v>0</v>
      </c>
      <c r="GS45" s="168">
        <v>0</v>
      </c>
      <c r="GT45" s="168">
        <v>0</v>
      </c>
      <c r="GU45" s="168">
        <v>0</v>
      </c>
      <c r="GV45" s="168">
        <v>0</v>
      </c>
      <c r="GW45" s="168">
        <v>0</v>
      </c>
      <c r="GX45" s="168">
        <v>0</v>
      </c>
      <c r="GY45" s="168">
        <v>0</v>
      </c>
      <c r="GZ45" s="171"/>
      <c r="HA45" s="168">
        <f t="shared" si="19"/>
        <v>0</v>
      </c>
      <c r="HB45" s="168">
        <f t="shared" si="20"/>
        <v>0</v>
      </c>
      <c r="HC45" s="168">
        <f t="shared" si="21"/>
        <v>0</v>
      </c>
      <c r="HD45" s="168">
        <f t="shared" si="22"/>
        <v>0</v>
      </c>
      <c r="HE45" s="168">
        <f t="shared" si="23"/>
        <v>0</v>
      </c>
      <c r="HF45" s="168">
        <f t="shared" si="24"/>
        <v>0</v>
      </c>
      <c r="HG45" s="168">
        <f t="shared" si="25"/>
        <v>0</v>
      </c>
      <c r="HH45" s="168">
        <f t="shared" si="26"/>
        <v>0</v>
      </c>
      <c r="HI45" s="168">
        <f t="shared" si="27"/>
        <v>0</v>
      </c>
      <c r="HJ45" s="168">
        <f t="shared" si="28"/>
        <v>0</v>
      </c>
      <c r="HK45" s="168">
        <f t="shared" si="29"/>
        <v>0</v>
      </c>
      <c r="HL45" s="168">
        <f t="shared" si="30"/>
        <v>0</v>
      </c>
      <c r="HM45" s="168">
        <f t="shared" si="31"/>
        <v>0</v>
      </c>
      <c r="HN45" s="168">
        <f t="shared" si="32"/>
        <v>0</v>
      </c>
      <c r="HO45" s="168">
        <f t="shared" si="33"/>
        <v>0</v>
      </c>
      <c r="HP45" s="168">
        <f t="shared" si="34"/>
        <v>0</v>
      </c>
      <c r="HQ45" s="168">
        <f t="shared" si="35"/>
        <v>0</v>
      </c>
      <c r="HR45" s="168">
        <f t="shared" si="36"/>
        <v>13750</v>
      </c>
      <c r="HS45" s="168">
        <f t="shared" si="37"/>
        <v>27500</v>
      </c>
      <c r="HT45" s="168">
        <f t="shared" si="38"/>
        <v>27500</v>
      </c>
      <c r="HU45" s="168">
        <f t="shared" si="39"/>
        <v>27500</v>
      </c>
      <c r="HV45" s="168">
        <f t="shared" si="40"/>
        <v>27500</v>
      </c>
      <c r="HW45" s="168">
        <f t="shared" si="41"/>
        <v>27500</v>
      </c>
      <c r="HX45" s="168">
        <f t="shared" si="42"/>
        <v>13750</v>
      </c>
      <c r="HY45" s="168">
        <f t="shared" si="43"/>
        <v>0</v>
      </c>
      <c r="HZ45" s="168">
        <f t="shared" si="44"/>
        <v>0</v>
      </c>
      <c r="IA45" s="168">
        <f t="shared" si="45"/>
        <v>0</v>
      </c>
      <c r="IB45" s="168">
        <f t="shared" si="46"/>
        <v>0</v>
      </c>
      <c r="IC45" s="168">
        <f t="shared" si="47"/>
        <v>0</v>
      </c>
      <c r="ID45" s="168">
        <f t="shared" si="48"/>
        <v>0</v>
      </c>
      <c r="IE45" s="168">
        <f t="shared" si="49"/>
        <v>0</v>
      </c>
      <c r="IF45" s="168">
        <f t="shared" si="50"/>
        <v>0</v>
      </c>
      <c r="IG45" s="168">
        <f t="shared" si="51"/>
        <v>0</v>
      </c>
      <c r="IH45" s="168">
        <f t="shared" si="52"/>
        <v>0</v>
      </c>
      <c r="II45" s="168">
        <f t="shared" si="53"/>
        <v>0</v>
      </c>
      <c r="IJ45" s="168">
        <f t="shared" si="54"/>
        <v>0</v>
      </c>
      <c r="IK45" s="169"/>
      <c r="IL45" s="170">
        <f t="shared" si="104"/>
        <v>0</v>
      </c>
      <c r="IM45" s="170">
        <f t="shared" si="104"/>
        <v>0</v>
      </c>
      <c r="IN45" s="170">
        <f t="shared" si="104"/>
        <v>0</v>
      </c>
      <c r="IO45" s="170">
        <f t="shared" si="104"/>
        <v>0</v>
      </c>
      <c r="IP45" s="170">
        <f t="shared" si="56"/>
        <v>0</v>
      </c>
      <c r="IQ45" s="170">
        <f t="shared" si="57"/>
        <v>0</v>
      </c>
      <c r="IR45" s="170">
        <f t="shared" si="58"/>
        <v>0</v>
      </c>
      <c r="IS45" s="170">
        <f t="shared" si="59"/>
        <v>0</v>
      </c>
      <c r="IT45" s="170">
        <f t="shared" si="60"/>
        <v>0</v>
      </c>
      <c r="IU45" s="170">
        <f t="shared" si="61"/>
        <v>0</v>
      </c>
      <c r="IV45" s="170">
        <f t="shared" si="62"/>
        <v>0</v>
      </c>
      <c r="IW45" s="170">
        <f t="shared" si="63"/>
        <v>0</v>
      </c>
      <c r="IX45" s="170">
        <f t="shared" si="64"/>
        <v>0</v>
      </c>
      <c r="IY45" s="170">
        <f t="shared" si="65"/>
        <v>0</v>
      </c>
      <c r="IZ45" s="170">
        <f t="shared" si="66"/>
        <v>0</v>
      </c>
      <c r="JA45" s="170">
        <f t="shared" si="67"/>
        <v>0</v>
      </c>
      <c r="JB45" s="170">
        <f t="shared" si="68"/>
        <v>0</v>
      </c>
      <c r="JC45" s="170">
        <f t="shared" si="69"/>
        <v>0</v>
      </c>
      <c r="JD45" s="170">
        <f t="shared" si="70"/>
        <v>0</v>
      </c>
      <c r="JE45" s="170">
        <f t="shared" si="71"/>
        <v>0</v>
      </c>
      <c r="JF45" s="170">
        <f t="shared" si="72"/>
        <v>0</v>
      </c>
      <c r="JG45" s="170">
        <f t="shared" si="73"/>
        <v>0</v>
      </c>
      <c r="JH45" s="170">
        <f t="shared" si="74"/>
        <v>0</v>
      </c>
      <c r="JI45" s="170">
        <f t="shared" si="75"/>
        <v>0</v>
      </c>
      <c r="JJ45" s="170">
        <f t="shared" si="76"/>
        <v>0</v>
      </c>
      <c r="JK45" s="170">
        <f t="shared" si="77"/>
        <v>0</v>
      </c>
      <c r="JL45" s="170">
        <f t="shared" si="78"/>
        <v>0</v>
      </c>
      <c r="JM45" s="170">
        <f t="shared" si="79"/>
        <v>0</v>
      </c>
      <c r="JN45" s="170">
        <f t="shared" si="80"/>
        <v>0</v>
      </c>
      <c r="JO45" s="170">
        <f t="shared" si="81"/>
        <v>0</v>
      </c>
      <c r="JP45" s="170">
        <f t="shared" si="82"/>
        <v>0</v>
      </c>
      <c r="JQ45" s="170">
        <f t="shared" si="83"/>
        <v>0</v>
      </c>
      <c r="JR45" s="170">
        <f t="shared" si="84"/>
        <v>0</v>
      </c>
      <c r="JS45" s="170">
        <f t="shared" si="85"/>
        <v>0</v>
      </c>
      <c r="JT45" s="170">
        <f t="shared" si="86"/>
        <v>0</v>
      </c>
      <c r="JU45" s="170">
        <f t="shared" si="87"/>
        <v>0</v>
      </c>
      <c r="JV45" s="170">
        <f t="shared" si="88"/>
        <v>0</v>
      </c>
      <c r="JW45" s="170">
        <f t="shared" si="89"/>
        <v>0</v>
      </c>
      <c r="JX45" s="170">
        <f t="shared" si="90"/>
        <v>0</v>
      </c>
      <c r="JY45" s="170">
        <f t="shared" si="91"/>
        <v>0</v>
      </c>
      <c r="JZ45" s="170">
        <f t="shared" si="92"/>
        <v>0</v>
      </c>
      <c r="KA45" s="170">
        <f t="shared" si="93"/>
        <v>0</v>
      </c>
      <c r="KB45" s="170">
        <f t="shared" si="94"/>
        <v>0</v>
      </c>
      <c r="KC45" s="170">
        <f t="shared" si="95"/>
        <v>0</v>
      </c>
      <c r="KD45" s="170">
        <f t="shared" si="96"/>
        <v>0</v>
      </c>
      <c r="KE45" s="170">
        <f t="shared" si="97"/>
        <v>0</v>
      </c>
      <c r="KF45" s="170">
        <f t="shared" si="98"/>
        <v>0</v>
      </c>
      <c r="KG45" s="170">
        <f t="shared" si="99"/>
        <v>0</v>
      </c>
    </row>
    <row r="46" spans="2:293" ht="12.75" customHeight="1" outlineLevel="1" x14ac:dyDescent="0.3">
      <c r="B46" s="155" t="s">
        <v>711</v>
      </c>
      <c r="C46" s="155" t="s">
        <v>543</v>
      </c>
      <c r="D46" s="466" t="s">
        <v>543</v>
      </c>
      <c r="E46" s="155" t="s">
        <v>674</v>
      </c>
      <c r="F46" s="155">
        <v>2024</v>
      </c>
      <c r="G46" s="156">
        <v>45596</v>
      </c>
      <c r="H46" s="155">
        <f t="shared" si="106"/>
        <v>2024</v>
      </c>
      <c r="I46" s="155" t="s">
        <v>698</v>
      </c>
      <c r="J46" s="169"/>
      <c r="K46" s="169"/>
      <c r="L46" s="169">
        <v>375000</v>
      </c>
      <c r="M46" s="172">
        <f t="shared" si="107"/>
        <v>379592.82</v>
      </c>
      <c r="N46" s="172">
        <f t="shared" si="108"/>
        <v>379592.82</v>
      </c>
      <c r="O46" s="175">
        <f t="shared" si="109"/>
        <v>6</v>
      </c>
      <c r="P46" s="172"/>
      <c r="Q46" s="172">
        <f t="shared" si="110"/>
        <v>0</v>
      </c>
      <c r="R46" s="172">
        <f t="shared" si="110"/>
        <v>0</v>
      </c>
      <c r="S46" s="172">
        <f t="shared" si="110"/>
        <v>187500.5</v>
      </c>
      <c r="T46" s="172"/>
      <c r="U46" s="177"/>
      <c r="V46" s="172">
        <f t="shared" si="111"/>
        <v>192092.32</v>
      </c>
      <c r="W46" s="167"/>
      <c r="X46" s="169">
        <v>0</v>
      </c>
      <c r="Y46" s="169">
        <v>0</v>
      </c>
      <c r="Z46" s="169">
        <v>0</v>
      </c>
      <c r="AA46" s="169">
        <v>0</v>
      </c>
      <c r="AB46" s="169">
        <v>0</v>
      </c>
      <c r="AC46" s="169">
        <v>0</v>
      </c>
      <c r="AD46" s="169">
        <v>0</v>
      </c>
      <c r="AE46" s="169">
        <v>0</v>
      </c>
      <c r="AF46" s="169">
        <v>0</v>
      </c>
      <c r="AG46" s="169">
        <v>0</v>
      </c>
      <c r="AH46" s="169">
        <v>0</v>
      </c>
      <c r="AI46" s="169">
        <v>0</v>
      </c>
      <c r="AJ46" s="169">
        <v>0</v>
      </c>
      <c r="AK46" s="169">
        <v>0</v>
      </c>
      <c r="AL46" s="169">
        <v>0</v>
      </c>
      <c r="AM46" s="169">
        <v>0</v>
      </c>
      <c r="AN46" s="169">
        <v>0</v>
      </c>
      <c r="AO46" s="169">
        <v>0</v>
      </c>
      <c r="AP46" s="169">
        <v>0</v>
      </c>
      <c r="AQ46" s="169">
        <v>0</v>
      </c>
      <c r="AR46" s="169">
        <v>0</v>
      </c>
      <c r="AS46" s="169">
        <v>0</v>
      </c>
      <c r="AT46" s="169">
        <v>0</v>
      </c>
      <c r="AU46" s="169">
        <v>0</v>
      </c>
      <c r="AV46" s="169">
        <v>0</v>
      </c>
      <c r="AW46" s="169">
        <v>0</v>
      </c>
      <c r="AX46" s="169">
        <v>0</v>
      </c>
      <c r="AY46" s="169">
        <v>0</v>
      </c>
      <c r="AZ46" s="169">
        <v>0</v>
      </c>
      <c r="BA46" s="169">
        <v>0</v>
      </c>
      <c r="BB46" s="169">
        <v>0</v>
      </c>
      <c r="BC46" s="169">
        <v>0</v>
      </c>
      <c r="BD46" s="169">
        <v>0</v>
      </c>
      <c r="BE46" s="169">
        <v>29062.5</v>
      </c>
      <c r="BF46" s="169">
        <v>75563</v>
      </c>
      <c r="BG46" s="169">
        <v>82875</v>
      </c>
      <c r="BH46" s="169"/>
      <c r="BI46" s="169">
        <v>62500</v>
      </c>
      <c r="BJ46" s="169">
        <v>64796</v>
      </c>
      <c r="BK46" s="169">
        <v>62500</v>
      </c>
      <c r="BL46" s="169">
        <v>0</v>
      </c>
      <c r="BM46" s="169">
        <v>0</v>
      </c>
      <c r="BN46" s="169">
        <v>0</v>
      </c>
      <c r="BO46" s="169">
        <v>0</v>
      </c>
      <c r="BP46" s="169">
        <v>0</v>
      </c>
      <c r="BQ46" s="169">
        <v>0</v>
      </c>
      <c r="BR46" s="169">
        <v>0</v>
      </c>
      <c r="BS46" s="169">
        <v>0</v>
      </c>
      <c r="BT46" s="169">
        <v>0</v>
      </c>
      <c r="BU46" s="169">
        <v>0</v>
      </c>
      <c r="BV46" s="169">
        <v>0</v>
      </c>
      <c r="BW46" s="169">
        <v>0</v>
      </c>
      <c r="BX46" s="169">
        <v>0</v>
      </c>
      <c r="BY46" s="169">
        <v>0</v>
      </c>
      <c r="BZ46" s="168">
        <v>0</v>
      </c>
      <c r="CA46" s="168">
        <v>0</v>
      </c>
      <c r="CB46" s="168">
        <v>0</v>
      </c>
      <c r="CC46" s="168">
        <v>0</v>
      </c>
      <c r="CD46" s="168">
        <v>0</v>
      </c>
      <c r="CE46" s="168">
        <v>0</v>
      </c>
      <c r="CF46" s="168">
        <v>0</v>
      </c>
      <c r="CG46" s="168">
        <v>0</v>
      </c>
      <c r="CH46" s="168">
        <v>0</v>
      </c>
      <c r="CI46" s="168">
        <v>0</v>
      </c>
      <c r="CJ46" s="168">
        <v>0</v>
      </c>
      <c r="CK46" s="168">
        <v>0</v>
      </c>
      <c r="CL46" s="168">
        <v>0</v>
      </c>
      <c r="CM46" s="168">
        <v>0</v>
      </c>
      <c r="CN46" s="168">
        <v>0</v>
      </c>
      <c r="CO46" s="168">
        <v>0</v>
      </c>
      <c r="CP46" s="168">
        <v>0</v>
      </c>
      <c r="CQ46" s="168">
        <v>0</v>
      </c>
      <c r="CR46" s="168">
        <v>0</v>
      </c>
      <c r="CS46" s="168">
        <v>0</v>
      </c>
      <c r="CT46" s="168">
        <v>0</v>
      </c>
      <c r="CU46" s="168">
        <v>0</v>
      </c>
      <c r="CV46" s="168">
        <v>0</v>
      </c>
      <c r="CW46" s="168">
        <v>0</v>
      </c>
      <c r="CX46" s="168">
        <v>0</v>
      </c>
      <c r="CY46" s="168">
        <v>0</v>
      </c>
      <c r="CZ46" s="168">
        <v>0</v>
      </c>
      <c r="DA46" s="168">
        <v>0</v>
      </c>
      <c r="DB46" s="168">
        <v>0</v>
      </c>
      <c r="DC46" s="168">
        <v>0</v>
      </c>
      <c r="DD46" s="168">
        <v>0</v>
      </c>
      <c r="DE46" s="171"/>
      <c r="DF46" s="168">
        <v>0</v>
      </c>
      <c r="DG46" s="168">
        <v>0</v>
      </c>
      <c r="DH46" s="168">
        <v>0</v>
      </c>
      <c r="DI46" s="168">
        <v>0</v>
      </c>
      <c r="DJ46" s="168">
        <v>0</v>
      </c>
      <c r="DK46" s="168">
        <v>0</v>
      </c>
      <c r="DL46" s="168">
        <v>0</v>
      </c>
      <c r="DM46" s="168">
        <v>0</v>
      </c>
      <c r="DN46" s="168">
        <v>0</v>
      </c>
      <c r="DO46" s="168">
        <v>0</v>
      </c>
      <c r="DP46" s="168">
        <v>0</v>
      </c>
      <c r="DQ46" s="168">
        <v>0</v>
      </c>
      <c r="DR46" s="168">
        <v>0</v>
      </c>
      <c r="DS46" s="168">
        <v>0</v>
      </c>
      <c r="DT46" s="168">
        <v>0</v>
      </c>
      <c r="DU46" s="168">
        <v>0</v>
      </c>
      <c r="DV46" s="168">
        <v>0</v>
      </c>
      <c r="DW46" s="168">
        <v>0</v>
      </c>
      <c r="DX46" s="168">
        <v>0</v>
      </c>
      <c r="DY46" s="168">
        <v>0</v>
      </c>
      <c r="DZ46" s="168">
        <v>0</v>
      </c>
      <c r="EA46" s="168">
        <v>0</v>
      </c>
      <c r="EB46" s="168">
        <v>0</v>
      </c>
      <c r="EC46" s="168">
        <v>0</v>
      </c>
      <c r="ED46" s="168">
        <v>0</v>
      </c>
      <c r="EE46" s="168">
        <v>0</v>
      </c>
      <c r="EF46" s="168">
        <v>0</v>
      </c>
      <c r="EG46" s="168">
        <v>0</v>
      </c>
      <c r="EH46" s="168">
        <v>0</v>
      </c>
      <c r="EI46" s="168">
        <v>0</v>
      </c>
      <c r="EJ46" s="168">
        <v>0</v>
      </c>
      <c r="EK46" s="168">
        <v>0</v>
      </c>
      <c r="EL46" s="168">
        <v>0</v>
      </c>
      <c r="EM46" s="168">
        <v>0</v>
      </c>
      <c r="EN46" s="168">
        <v>0</v>
      </c>
      <c r="EO46" s="168">
        <v>0</v>
      </c>
      <c r="EP46" s="168">
        <v>0</v>
      </c>
      <c r="EQ46" s="168">
        <v>0</v>
      </c>
      <c r="ER46" s="168">
        <v>0</v>
      </c>
      <c r="ES46" s="168">
        <v>0</v>
      </c>
      <c r="ET46" s="168">
        <v>0</v>
      </c>
      <c r="EU46" s="168">
        <v>0</v>
      </c>
      <c r="EV46" s="168">
        <v>0</v>
      </c>
      <c r="EW46" s="168">
        <v>0</v>
      </c>
      <c r="EX46" s="168">
        <v>0</v>
      </c>
      <c r="EY46" s="168">
        <v>0</v>
      </c>
      <c r="EZ46" s="168">
        <v>0</v>
      </c>
      <c r="FA46" s="168">
        <v>0</v>
      </c>
      <c r="FB46" s="171"/>
      <c r="FC46" s="171"/>
      <c r="FD46" s="168">
        <v>0</v>
      </c>
      <c r="FE46" s="168">
        <v>0</v>
      </c>
      <c r="FF46" s="168">
        <v>0</v>
      </c>
      <c r="FG46" s="168">
        <v>0</v>
      </c>
      <c r="FH46" s="168">
        <v>0</v>
      </c>
      <c r="FI46" s="168">
        <v>0</v>
      </c>
      <c r="FJ46" s="168">
        <v>0</v>
      </c>
      <c r="FK46" s="168">
        <v>0</v>
      </c>
      <c r="FL46" s="168">
        <v>0</v>
      </c>
      <c r="FM46" s="168">
        <v>0</v>
      </c>
      <c r="FN46" s="168">
        <v>0</v>
      </c>
      <c r="FO46" s="168">
        <v>2296.3200000000002</v>
      </c>
      <c r="FP46" s="168">
        <v>0</v>
      </c>
      <c r="FQ46" s="168">
        <v>0</v>
      </c>
      <c r="FR46" s="168">
        <v>0</v>
      </c>
      <c r="FS46" s="168">
        <v>0</v>
      </c>
      <c r="FT46" s="168">
        <v>0</v>
      </c>
      <c r="FU46" s="168">
        <v>0</v>
      </c>
      <c r="FV46" s="168">
        <v>0</v>
      </c>
      <c r="FW46" s="168">
        <v>0</v>
      </c>
      <c r="FX46" s="168">
        <v>0</v>
      </c>
      <c r="FY46" s="168">
        <v>0</v>
      </c>
      <c r="FZ46" s="168">
        <v>0</v>
      </c>
      <c r="GA46" s="168">
        <v>0</v>
      </c>
      <c r="GB46" s="168">
        <v>0</v>
      </c>
      <c r="GC46" s="168">
        <v>0</v>
      </c>
      <c r="GD46" s="168">
        <v>0</v>
      </c>
      <c r="GE46" s="168">
        <v>0</v>
      </c>
      <c r="GF46" s="168">
        <v>0</v>
      </c>
      <c r="GG46" s="168">
        <v>0</v>
      </c>
      <c r="GH46" s="168">
        <v>0</v>
      </c>
      <c r="GI46" s="168">
        <v>0</v>
      </c>
      <c r="GJ46" s="168">
        <v>0</v>
      </c>
      <c r="GK46" s="168">
        <v>0</v>
      </c>
      <c r="GL46" s="168">
        <v>0</v>
      </c>
      <c r="GM46" s="168">
        <v>0</v>
      </c>
      <c r="GN46" s="168">
        <v>0</v>
      </c>
      <c r="GO46" s="168">
        <v>0</v>
      </c>
      <c r="GP46" s="168">
        <v>0</v>
      </c>
      <c r="GQ46" s="168">
        <v>0</v>
      </c>
      <c r="GR46" s="168">
        <v>0</v>
      </c>
      <c r="GS46" s="168">
        <v>0</v>
      </c>
      <c r="GT46" s="168">
        <v>0</v>
      </c>
      <c r="GU46" s="168">
        <v>0</v>
      </c>
      <c r="GV46" s="168">
        <v>0</v>
      </c>
      <c r="GW46" s="168">
        <v>0</v>
      </c>
      <c r="GX46" s="168">
        <v>0</v>
      </c>
      <c r="GY46" s="168">
        <v>0</v>
      </c>
      <c r="GZ46" s="171"/>
      <c r="HA46" s="168">
        <f t="shared" ref="HA46:HA77" si="112">X46</f>
        <v>0</v>
      </c>
      <c r="HB46" s="168">
        <f t="shared" ref="HB46:HB77" si="113">Y46</f>
        <v>0</v>
      </c>
      <c r="HC46" s="168">
        <f t="shared" ref="HC46:HC77" si="114">Z46</f>
        <v>0</v>
      </c>
      <c r="HD46" s="168">
        <f t="shared" ref="HD46:HD77" si="115">AA46</f>
        <v>0</v>
      </c>
      <c r="HE46" s="168">
        <f t="shared" ref="HE46:HE77" si="116">AB46</f>
        <v>0</v>
      </c>
      <c r="HF46" s="168">
        <f t="shared" ref="HF46:HF77" si="117">AC46</f>
        <v>0</v>
      </c>
      <c r="HG46" s="168">
        <f t="shared" ref="HG46:HG77" si="118">AD46</f>
        <v>0</v>
      </c>
      <c r="HH46" s="168">
        <f t="shared" ref="HH46:HH77" si="119">AE46</f>
        <v>0</v>
      </c>
      <c r="HI46" s="168">
        <f t="shared" ref="HI46:HI77" si="120">AF46</f>
        <v>0</v>
      </c>
      <c r="HJ46" s="168">
        <f t="shared" ref="HJ46:HJ77" si="121">AG46</f>
        <v>0</v>
      </c>
      <c r="HK46" s="168">
        <f t="shared" ref="HK46:HK77" si="122">AH46</f>
        <v>0</v>
      </c>
      <c r="HL46" s="168">
        <f t="shared" ref="HL46:HL77" si="123">AI46</f>
        <v>0</v>
      </c>
      <c r="HM46" s="168">
        <f t="shared" ref="HM46:HM77" si="124">AJ46</f>
        <v>0</v>
      </c>
      <c r="HN46" s="168">
        <f t="shared" ref="HN46:HN77" si="125">AK46</f>
        <v>0</v>
      </c>
      <c r="HO46" s="168">
        <f t="shared" ref="HO46:HO77" si="126">AL46</f>
        <v>0</v>
      </c>
      <c r="HP46" s="168">
        <f t="shared" ref="HP46:HP77" si="127">AM46</f>
        <v>0</v>
      </c>
      <c r="HQ46" s="168">
        <f t="shared" ref="HQ46:HQ77" si="128">AN46</f>
        <v>0</v>
      </c>
      <c r="HR46" s="168">
        <f t="shared" ref="HR46:HR77" si="129">AO46</f>
        <v>0</v>
      </c>
      <c r="HS46" s="168">
        <f t="shared" ref="HS46:HS77" si="130">AP46</f>
        <v>0</v>
      </c>
      <c r="HT46" s="168">
        <f t="shared" ref="HT46:HT77" si="131">AQ46</f>
        <v>0</v>
      </c>
      <c r="HU46" s="168">
        <f t="shared" ref="HU46:HU77" si="132">AR46</f>
        <v>0</v>
      </c>
      <c r="HV46" s="168">
        <f t="shared" ref="HV46:HV77" si="133">AS46</f>
        <v>0</v>
      </c>
      <c r="HW46" s="168">
        <f t="shared" ref="HW46:HW77" si="134">AT46</f>
        <v>0</v>
      </c>
      <c r="HX46" s="168">
        <f t="shared" ref="HX46:HX77" si="135">AU46</f>
        <v>0</v>
      </c>
      <c r="HY46" s="168">
        <f t="shared" ref="HY46:HY77" si="136">AV46</f>
        <v>0</v>
      </c>
      <c r="HZ46" s="168">
        <f t="shared" ref="HZ46:HZ77" si="137">AW46</f>
        <v>0</v>
      </c>
      <c r="IA46" s="168">
        <f t="shared" ref="IA46:IA77" si="138">AX46</f>
        <v>0</v>
      </c>
      <c r="IB46" s="168">
        <f t="shared" ref="IB46:IB77" si="139">AY46</f>
        <v>0</v>
      </c>
      <c r="IC46" s="168">
        <f t="shared" ref="IC46:IC77" si="140">AZ46</f>
        <v>0</v>
      </c>
      <c r="ID46" s="168">
        <f t="shared" ref="ID46:ID77" si="141">BA46</f>
        <v>0</v>
      </c>
      <c r="IE46" s="168">
        <f t="shared" ref="IE46:IE77" si="142">BB46</f>
        <v>0</v>
      </c>
      <c r="IF46" s="168">
        <f t="shared" ref="IF46:IF77" si="143">BC46</f>
        <v>0</v>
      </c>
      <c r="IG46" s="168">
        <f t="shared" ref="IG46:IG77" si="144">BD46</f>
        <v>0</v>
      </c>
      <c r="IH46" s="168">
        <f t="shared" ref="IH46:IH77" si="145">BE46</f>
        <v>29062.5</v>
      </c>
      <c r="II46" s="168">
        <f t="shared" ref="II46:II77" si="146">BF46</f>
        <v>75563</v>
      </c>
      <c r="IJ46" s="168">
        <f t="shared" ref="IJ46:IJ77" si="147">BG46</f>
        <v>82875</v>
      </c>
      <c r="IK46" s="169"/>
      <c r="IL46" s="170">
        <f t="shared" ref="IL46:IO61" si="148">BI46+DF46+FD46</f>
        <v>62500</v>
      </c>
      <c r="IM46" s="170">
        <f t="shared" si="148"/>
        <v>64796</v>
      </c>
      <c r="IN46" s="170">
        <f t="shared" si="148"/>
        <v>62500</v>
      </c>
      <c r="IO46" s="170">
        <f t="shared" si="148"/>
        <v>0</v>
      </c>
      <c r="IP46" s="170">
        <f t="shared" ref="IP46:IP77" si="149">BM46+DJ46+FH46</f>
        <v>0</v>
      </c>
      <c r="IQ46" s="170">
        <f t="shared" ref="IQ46:IQ77" si="150">BN46+DK46+FI46</f>
        <v>0</v>
      </c>
      <c r="IR46" s="170">
        <f t="shared" ref="IR46:IR77" si="151">BO46+DL46+FJ46</f>
        <v>0</v>
      </c>
      <c r="IS46" s="170">
        <f t="shared" ref="IS46:IS77" si="152">BP46+DM46+FK46</f>
        <v>0</v>
      </c>
      <c r="IT46" s="170">
        <f t="shared" ref="IT46:IT77" si="153">BQ46+DN46+FL46</f>
        <v>0</v>
      </c>
      <c r="IU46" s="170">
        <f t="shared" ref="IU46:IU77" si="154">BR46+DO46+FM46</f>
        <v>0</v>
      </c>
      <c r="IV46" s="170">
        <f t="shared" ref="IV46:IV77" si="155">BS46+DP46+FN46</f>
        <v>0</v>
      </c>
      <c r="IW46" s="170">
        <f t="shared" ref="IW46:IW77" si="156">BT46+DQ46+FO46</f>
        <v>2296.3200000000002</v>
      </c>
      <c r="IX46" s="170">
        <f t="shared" ref="IX46:IX77" si="157">BU46+DR46+FP46</f>
        <v>0</v>
      </c>
      <c r="IY46" s="170">
        <f t="shared" ref="IY46:IY77" si="158">BV46+DS46+FQ46</f>
        <v>0</v>
      </c>
      <c r="IZ46" s="170">
        <f t="shared" ref="IZ46:IZ77" si="159">BW46+DT46+FR46</f>
        <v>0</v>
      </c>
      <c r="JA46" s="170">
        <f t="shared" ref="JA46:JA77" si="160">BX46+DU46+FS46</f>
        <v>0</v>
      </c>
      <c r="JB46" s="170">
        <f t="shared" ref="JB46:JB77" si="161">BY46+DV46+FT46</f>
        <v>0</v>
      </c>
      <c r="JC46" s="170">
        <f t="shared" ref="JC46:JC77" si="162">BZ46+DW46+FU46</f>
        <v>0</v>
      </c>
      <c r="JD46" s="170">
        <f t="shared" ref="JD46:JD77" si="163">CA46+DX46+FV46</f>
        <v>0</v>
      </c>
      <c r="JE46" s="170">
        <f t="shared" ref="JE46:JE77" si="164">CB46+DY46+FW46</f>
        <v>0</v>
      </c>
      <c r="JF46" s="170">
        <f t="shared" ref="JF46:JF77" si="165">CC46+DZ46+FX46</f>
        <v>0</v>
      </c>
      <c r="JG46" s="170">
        <f t="shared" ref="JG46:JG77" si="166">CD46+EA46+FY46</f>
        <v>0</v>
      </c>
      <c r="JH46" s="170">
        <f t="shared" ref="JH46:JH77" si="167">CE46+EB46+FZ46</f>
        <v>0</v>
      </c>
      <c r="JI46" s="170">
        <f t="shared" ref="JI46:JI77" si="168">CF46+EC46+GA46</f>
        <v>0</v>
      </c>
      <c r="JJ46" s="170">
        <f t="shared" ref="JJ46:JJ77" si="169">CG46+ED46+GB46</f>
        <v>0</v>
      </c>
      <c r="JK46" s="170">
        <f t="shared" ref="JK46:JK77" si="170">CH46+EE46+GC46</f>
        <v>0</v>
      </c>
      <c r="JL46" s="170">
        <f t="shared" ref="JL46:JL77" si="171">CI46+EF46+GD46</f>
        <v>0</v>
      </c>
      <c r="JM46" s="170">
        <f t="shared" ref="JM46:JM77" si="172">CJ46+EG46+GE46</f>
        <v>0</v>
      </c>
      <c r="JN46" s="170">
        <f t="shared" ref="JN46:JN77" si="173">CK46+EH46+GF46</f>
        <v>0</v>
      </c>
      <c r="JO46" s="170">
        <f t="shared" ref="JO46:JO77" si="174">CL46+EI46+GG46</f>
        <v>0</v>
      </c>
      <c r="JP46" s="170">
        <f t="shared" ref="JP46:JP77" si="175">CM46+EJ46+GH46</f>
        <v>0</v>
      </c>
      <c r="JQ46" s="170">
        <f t="shared" ref="JQ46:JQ77" si="176">CN46+EK46+GI46</f>
        <v>0</v>
      </c>
      <c r="JR46" s="170">
        <f t="shared" ref="JR46:JR77" si="177">CO46+EL46+GJ46</f>
        <v>0</v>
      </c>
      <c r="JS46" s="170">
        <f t="shared" ref="JS46:JS77" si="178">CP46+EM46+GK46</f>
        <v>0</v>
      </c>
      <c r="JT46" s="170">
        <f t="shared" ref="JT46:JT77" si="179">CQ46+EN46+GL46</f>
        <v>0</v>
      </c>
      <c r="JU46" s="170">
        <f t="shared" ref="JU46:JU77" si="180">CR46+EO46+GM46</f>
        <v>0</v>
      </c>
      <c r="JV46" s="170">
        <f t="shared" ref="JV46:JV77" si="181">CS46+EP46+GN46</f>
        <v>0</v>
      </c>
      <c r="JW46" s="170">
        <f t="shared" ref="JW46:JW77" si="182">CT46+EQ46+GO46</f>
        <v>0</v>
      </c>
      <c r="JX46" s="170">
        <f t="shared" ref="JX46:JX77" si="183">CU46+ER46+GP46</f>
        <v>0</v>
      </c>
      <c r="JY46" s="170">
        <f t="shared" ref="JY46:JY77" si="184">CV46+ES46+GQ46</f>
        <v>0</v>
      </c>
      <c r="JZ46" s="170">
        <f t="shared" ref="JZ46:JZ77" si="185">CW46+ET46+GR46</f>
        <v>0</v>
      </c>
      <c r="KA46" s="170">
        <f t="shared" ref="KA46:KA77" si="186">CX46+EU46+GS46</f>
        <v>0</v>
      </c>
      <c r="KB46" s="170">
        <f t="shared" ref="KB46:KB77" si="187">CY46+EV46+GT46</f>
        <v>0</v>
      </c>
      <c r="KC46" s="170">
        <f t="shared" ref="KC46:KC77" si="188">CZ46+EW46+GU46</f>
        <v>0</v>
      </c>
      <c r="KD46" s="170">
        <f t="shared" ref="KD46:KD77" si="189">DA46+EX46+GV46</f>
        <v>0</v>
      </c>
      <c r="KE46" s="170">
        <f t="shared" ref="KE46:KE77" si="190">DB46+EY46+GW46</f>
        <v>0</v>
      </c>
      <c r="KF46" s="170">
        <f t="shared" ref="KF46:KF77" si="191">DC46+EZ46+GX46</f>
        <v>0</v>
      </c>
      <c r="KG46" s="170">
        <f t="shared" ref="KG46:KG77" si="192">DD46+FA46+GY46</f>
        <v>0</v>
      </c>
    </row>
    <row r="47" spans="2:293" ht="12.75" customHeight="1" outlineLevel="1" x14ac:dyDescent="0.3">
      <c r="B47" s="155" t="s">
        <v>130</v>
      </c>
      <c r="C47" s="155"/>
      <c r="D47" s="466" t="s">
        <v>689</v>
      </c>
      <c r="E47" s="107" t="s">
        <v>674</v>
      </c>
      <c r="F47" s="155">
        <v>2022</v>
      </c>
      <c r="G47" s="156">
        <v>45107</v>
      </c>
      <c r="H47" s="155">
        <f t="shared" si="106"/>
        <v>2023</v>
      </c>
      <c r="I47" s="155" t="s">
        <v>675</v>
      </c>
      <c r="J47" s="174"/>
      <c r="K47" s="174"/>
      <c r="L47" s="174">
        <v>370000</v>
      </c>
      <c r="M47" s="161">
        <f t="shared" si="107"/>
        <v>370000</v>
      </c>
      <c r="N47" s="161">
        <f t="shared" si="108"/>
        <v>370000</v>
      </c>
      <c r="O47" s="175">
        <f t="shared" si="109"/>
        <v>7</v>
      </c>
      <c r="P47" s="161"/>
      <c r="Q47" s="161">
        <f t="shared" si="110"/>
        <v>0</v>
      </c>
      <c r="R47" s="161">
        <f t="shared" si="110"/>
        <v>370000</v>
      </c>
      <c r="S47" s="161">
        <f t="shared" si="110"/>
        <v>0</v>
      </c>
      <c r="T47" s="161"/>
      <c r="U47" s="166"/>
      <c r="V47" s="161">
        <f t="shared" si="111"/>
        <v>0</v>
      </c>
      <c r="W47" s="167"/>
      <c r="X47" s="168">
        <v>0</v>
      </c>
      <c r="Y47" s="168">
        <v>0</v>
      </c>
      <c r="Z47" s="168">
        <v>0</v>
      </c>
      <c r="AA47" s="168">
        <v>0</v>
      </c>
      <c r="AB47" s="168">
        <v>0</v>
      </c>
      <c r="AC47" s="168">
        <v>0</v>
      </c>
      <c r="AD47" s="168">
        <v>0</v>
      </c>
      <c r="AE47" s="168">
        <v>0</v>
      </c>
      <c r="AF47" s="168">
        <v>0</v>
      </c>
      <c r="AG47" s="168">
        <v>0</v>
      </c>
      <c r="AH47" s="168">
        <v>0</v>
      </c>
      <c r="AI47" s="168">
        <v>0</v>
      </c>
      <c r="AJ47" s="168">
        <v>0</v>
      </c>
      <c r="AK47" s="168">
        <v>0</v>
      </c>
      <c r="AL47" s="168">
        <v>0</v>
      </c>
      <c r="AM47" s="168">
        <v>0</v>
      </c>
      <c r="AN47" s="168">
        <v>0</v>
      </c>
      <c r="AO47" s="168">
        <v>30833.333333333332</v>
      </c>
      <c r="AP47" s="168">
        <v>61666.666666666664</v>
      </c>
      <c r="AQ47" s="168">
        <v>61666.666666666664</v>
      </c>
      <c r="AR47" s="168">
        <v>61666.666666666664</v>
      </c>
      <c r="AS47" s="168">
        <v>61666.666666666664</v>
      </c>
      <c r="AT47" s="168">
        <v>61666.666666666664</v>
      </c>
      <c r="AU47" s="168">
        <v>30833.333333333332</v>
      </c>
      <c r="AV47" s="168">
        <v>0</v>
      </c>
      <c r="AW47" s="168">
        <v>0</v>
      </c>
      <c r="AX47" s="168">
        <v>0</v>
      </c>
      <c r="AY47" s="168">
        <v>0</v>
      </c>
      <c r="AZ47" s="168">
        <v>0</v>
      </c>
      <c r="BA47" s="168">
        <v>0</v>
      </c>
      <c r="BB47" s="168">
        <v>0</v>
      </c>
      <c r="BC47" s="168">
        <v>0</v>
      </c>
      <c r="BD47" s="168">
        <v>0</v>
      </c>
      <c r="BE47" s="168">
        <v>0</v>
      </c>
      <c r="BF47" s="168">
        <v>0</v>
      </c>
      <c r="BG47" s="168">
        <v>0</v>
      </c>
      <c r="BH47" s="169"/>
      <c r="BI47" s="168">
        <v>0</v>
      </c>
      <c r="BJ47" s="168">
        <v>0</v>
      </c>
      <c r="BK47" s="168">
        <v>0</v>
      </c>
      <c r="BL47" s="168">
        <v>0</v>
      </c>
      <c r="BM47" s="168">
        <v>0</v>
      </c>
      <c r="BN47" s="168">
        <v>0</v>
      </c>
      <c r="BO47" s="168">
        <v>0</v>
      </c>
      <c r="BP47" s="168">
        <v>0</v>
      </c>
      <c r="BQ47" s="168">
        <v>0</v>
      </c>
      <c r="BR47" s="168">
        <v>0</v>
      </c>
      <c r="BS47" s="168">
        <v>0</v>
      </c>
      <c r="BT47" s="168">
        <v>0</v>
      </c>
      <c r="BU47" s="168">
        <v>0</v>
      </c>
      <c r="BV47" s="168">
        <v>0</v>
      </c>
      <c r="BW47" s="168">
        <v>0</v>
      </c>
      <c r="BX47" s="168">
        <v>0</v>
      </c>
      <c r="BY47" s="168">
        <v>0</v>
      </c>
      <c r="BZ47" s="168">
        <v>0</v>
      </c>
      <c r="CA47" s="168">
        <v>0</v>
      </c>
      <c r="CB47" s="168">
        <v>0</v>
      </c>
      <c r="CC47" s="168">
        <v>0</v>
      </c>
      <c r="CD47" s="168">
        <v>0</v>
      </c>
      <c r="CE47" s="168">
        <v>0</v>
      </c>
      <c r="CF47" s="168">
        <v>0</v>
      </c>
      <c r="CG47" s="168">
        <v>0</v>
      </c>
      <c r="CH47" s="168">
        <v>0</v>
      </c>
      <c r="CI47" s="168">
        <v>0</v>
      </c>
      <c r="CJ47" s="168">
        <v>0</v>
      </c>
      <c r="CK47" s="168">
        <v>0</v>
      </c>
      <c r="CL47" s="168">
        <v>0</v>
      </c>
      <c r="CM47" s="168">
        <v>0</v>
      </c>
      <c r="CN47" s="168">
        <v>0</v>
      </c>
      <c r="CO47" s="168">
        <v>0</v>
      </c>
      <c r="CP47" s="168">
        <v>0</v>
      </c>
      <c r="CQ47" s="168">
        <v>0</v>
      </c>
      <c r="CR47" s="168">
        <v>0</v>
      </c>
      <c r="CS47" s="168">
        <v>0</v>
      </c>
      <c r="CT47" s="168">
        <v>0</v>
      </c>
      <c r="CU47" s="168">
        <v>0</v>
      </c>
      <c r="CV47" s="168">
        <v>0</v>
      </c>
      <c r="CW47" s="168">
        <v>0</v>
      </c>
      <c r="CX47" s="168">
        <v>0</v>
      </c>
      <c r="CY47" s="168">
        <v>0</v>
      </c>
      <c r="CZ47" s="168">
        <v>0</v>
      </c>
      <c r="DA47" s="168">
        <v>0</v>
      </c>
      <c r="DB47" s="168">
        <v>0</v>
      </c>
      <c r="DC47" s="168">
        <v>0</v>
      </c>
      <c r="DD47" s="168">
        <v>0</v>
      </c>
      <c r="DE47" s="171"/>
      <c r="DF47" s="168">
        <v>0</v>
      </c>
      <c r="DG47" s="168">
        <v>0</v>
      </c>
      <c r="DH47" s="168">
        <v>0</v>
      </c>
      <c r="DI47" s="168">
        <v>0</v>
      </c>
      <c r="DJ47" s="168">
        <v>0</v>
      </c>
      <c r="DK47" s="168">
        <v>0</v>
      </c>
      <c r="DL47" s="168">
        <v>0</v>
      </c>
      <c r="DM47" s="168">
        <v>0</v>
      </c>
      <c r="DN47" s="168">
        <v>0</v>
      </c>
      <c r="DO47" s="168">
        <v>0</v>
      </c>
      <c r="DP47" s="168">
        <v>0</v>
      </c>
      <c r="DQ47" s="168">
        <v>0</v>
      </c>
      <c r="DR47" s="168">
        <v>0</v>
      </c>
      <c r="DS47" s="168">
        <v>0</v>
      </c>
      <c r="DT47" s="168">
        <v>0</v>
      </c>
      <c r="DU47" s="168">
        <v>0</v>
      </c>
      <c r="DV47" s="168">
        <v>0</v>
      </c>
      <c r="DW47" s="168">
        <v>0</v>
      </c>
      <c r="DX47" s="168">
        <v>0</v>
      </c>
      <c r="DY47" s="168">
        <v>0</v>
      </c>
      <c r="DZ47" s="168">
        <v>0</v>
      </c>
      <c r="EA47" s="168">
        <v>0</v>
      </c>
      <c r="EB47" s="168">
        <v>0</v>
      </c>
      <c r="EC47" s="168">
        <v>0</v>
      </c>
      <c r="ED47" s="168">
        <v>0</v>
      </c>
      <c r="EE47" s="168">
        <v>0</v>
      </c>
      <c r="EF47" s="168">
        <v>0</v>
      </c>
      <c r="EG47" s="168">
        <v>0</v>
      </c>
      <c r="EH47" s="168">
        <v>0</v>
      </c>
      <c r="EI47" s="168">
        <v>0</v>
      </c>
      <c r="EJ47" s="168">
        <v>0</v>
      </c>
      <c r="EK47" s="168">
        <v>0</v>
      </c>
      <c r="EL47" s="168">
        <v>0</v>
      </c>
      <c r="EM47" s="168">
        <v>0</v>
      </c>
      <c r="EN47" s="168">
        <v>0</v>
      </c>
      <c r="EO47" s="168">
        <v>0</v>
      </c>
      <c r="EP47" s="168">
        <v>0</v>
      </c>
      <c r="EQ47" s="168">
        <v>0</v>
      </c>
      <c r="ER47" s="168">
        <v>0</v>
      </c>
      <c r="ES47" s="168">
        <v>0</v>
      </c>
      <c r="ET47" s="168">
        <v>0</v>
      </c>
      <c r="EU47" s="168">
        <v>0</v>
      </c>
      <c r="EV47" s="168">
        <v>0</v>
      </c>
      <c r="EW47" s="168">
        <v>0</v>
      </c>
      <c r="EX47" s="168">
        <v>0</v>
      </c>
      <c r="EY47" s="168">
        <v>0</v>
      </c>
      <c r="EZ47" s="168">
        <v>0</v>
      </c>
      <c r="FA47" s="168">
        <v>0</v>
      </c>
      <c r="FB47" s="171"/>
      <c r="FC47" s="171"/>
      <c r="FD47" s="168">
        <v>0</v>
      </c>
      <c r="FE47" s="168">
        <v>0</v>
      </c>
      <c r="FF47" s="168">
        <v>0</v>
      </c>
      <c r="FG47" s="168">
        <v>0</v>
      </c>
      <c r="FH47" s="168">
        <v>0</v>
      </c>
      <c r="FI47" s="168">
        <v>0</v>
      </c>
      <c r="FJ47" s="168">
        <v>0</v>
      </c>
      <c r="FK47" s="168">
        <v>0</v>
      </c>
      <c r="FL47" s="168">
        <v>0</v>
      </c>
      <c r="FM47" s="168">
        <v>0</v>
      </c>
      <c r="FN47" s="168">
        <v>0</v>
      </c>
      <c r="FO47" s="168">
        <v>0</v>
      </c>
      <c r="FP47" s="168">
        <v>0</v>
      </c>
      <c r="FQ47" s="168">
        <v>0</v>
      </c>
      <c r="FR47" s="168">
        <v>0</v>
      </c>
      <c r="FS47" s="168">
        <v>0</v>
      </c>
      <c r="FT47" s="168">
        <v>0</v>
      </c>
      <c r="FU47" s="168">
        <v>0</v>
      </c>
      <c r="FV47" s="168">
        <v>0</v>
      </c>
      <c r="FW47" s="168">
        <v>0</v>
      </c>
      <c r="FX47" s="168">
        <v>0</v>
      </c>
      <c r="FY47" s="168">
        <v>0</v>
      </c>
      <c r="FZ47" s="168">
        <v>0</v>
      </c>
      <c r="GA47" s="168">
        <v>0</v>
      </c>
      <c r="GB47" s="168">
        <v>0</v>
      </c>
      <c r="GC47" s="168">
        <v>0</v>
      </c>
      <c r="GD47" s="168">
        <v>0</v>
      </c>
      <c r="GE47" s="168">
        <v>0</v>
      </c>
      <c r="GF47" s="168">
        <v>0</v>
      </c>
      <c r="GG47" s="168">
        <v>0</v>
      </c>
      <c r="GH47" s="168">
        <v>0</v>
      </c>
      <c r="GI47" s="168">
        <v>0</v>
      </c>
      <c r="GJ47" s="168">
        <v>0</v>
      </c>
      <c r="GK47" s="168">
        <v>0</v>
      </c>
      <c r="GL47" s="168">
        <v>0</v>
      </c>
      <c r="GM47" s="168">
        <v>0</v>
      </c>
      <c r="GN47" s="168">
        <v>0</v>
      </c>
      <c r="GO47" s="168">
        <v>0</v>
      </c>
      <c r="GP47" s="168">
        <v>0</v>
      </c>
      <c r="GQ47" s="168">
        <v>0</v>
      </c>
      <c r="GR47" s="168">
        <v>0</v>
      </c>
      <c r="GS47" s="168">
        <v>0</v>
      </c>
      <c r="GT47" s="168">
        <v>0</v>
      </c>
      <c r="GU47" s="168">
        <v>0</v>
      </c>
      <c r="GV47" s="168">
        <v>0</v>
      </c>
      <c r="GW47" s="168">
        <v>0</v>
      </c>
      <c r="GX47" s="168">
        <v>0</v>
      </c>
      <c r="GY47" s="168">
        <v>0</v>
      </c>
      <c r="GZ47" s="171"/>
      <c r="HA47" s="168">
        <f t="shared" si="112"/>
        <v>0</v>
      </c>
      <c r="HB47" s="168">
        <f t="shared" si="113"/>
        <v>0</v>
      </c>
      <c r="HC47" s="168">
        <f t="shared" si="114"/>
        <v>0</v>
      </c>
      <c r="HD47" s="168">
        <f t="shared" si="115"/>
        <v>0</v>
      </c>
      <c r="HE47" s="168">
        <f t="shared" si="116"/>
        <v>0</v>
      </c>
      <c r="HF47" s="168">
        <f t="shared" si="117"/>
        <v>0</v>
      </c>
      <c r="HG47" s="168">
        <f t="shared" si="118"/>
        <v>0</v>
      </c>
      <c r="HH47" s="168">
        <f t="shared" si="119"/>
        <v>0</v>
      </c>
      <c r="HI47" s="168">
        <f t="shared" si="120"/>
        <v>0</v>
      </c>
      <c r="HJ47" s="168">
        <f t="shared" si="121"/>
        <v>0</v>
      </c>
      <c r="HK47" s="168">
        <f t="shared" si="122"/>
        <v>0</v>
      </c>
      <c r="HL47" s="168">
        <f t="shared" si="123"/>
        <v>0</v>
      </c>
      <c r="HM47" s="168">
        <f t="shared" si="124"/>
        <v>0</v>
      </c>
      <c r="HN47" s="168">
        <f t="shared" si="125"/>
        <v>0</v>
      </c>
      <c r="HO47" s="168">
        <f t="shared" si="126"/>
        <v>0</v>
      </c>
      <c r="HP47" s="168">
        <f t="shared" si="127"/>
        <v>0</v>
      </c>
      <c r="HQ47" s="168">
        <f t="shared" si="128"/>
        <v>0</v>
      </c>
      <c r="HR47" s="168">
        <f t="shared" si="129"/>
        <v>30833.333333333332</v>
      </c>
      <c r="HS47" s="168">
        <f t="shared" si="130"/>
        <v>61666.666666666664</v>
      </c>
      <c r="HT47" s="168">
        <f t="shared" si="131"/>
        <v>61666.666666666664</v>
      </c>
      <c r="HU47" s="168">
        <f t="shared" si="132"/>
        <v>61666.666666666664</v>
      </c>
      <c r="HV47" s="168">
        <f t="shared" si="133"/>
        <v>61666.666666666664</v>
      </c>
      <c r="HW47" s="168">
        <f t="shared" si="134"/>
        <v>61666.666666666664</v>
      </c>
      <c r="HX47" s="168">
        <f t="shared" si="135"/>
        <v>30833.333333333332</v>
      </c>
      <c r="HY47" s="168">
        <f t="shared" si="136"/>
        <v>0</v>
      </c>
      <c r="HZ47" s="168">
        <f t="shared" si="137"/>
        <v>0</v>
      </c>
      <c r="IA47" s="168">
        <f t="shared" si="138"/>
        <v>0</v>
      </c>
      <c r="IB47" s="168">
        <f t="shared" si="139"/>
        <v>0</v>
      </c>
      <c r="IC47" s="168">
        <f t="shared" si="140"/>
        <v>0</v>
      </c>
      <c r="ID47" s="168">
        <f t="shared" si="141"/>
        <v>0</v>
      </c>
      <c r="IE47" s="168">
        <f t="shared" si="142"/>
        <v>0</v>
      </c>
      <c r="IF47" s="168">
        <f t="shared" si="143"/>
        <v>0</v>
      </c>
      <c r="IG47" s="168">
        <f t="shared" si="144"/>
        <v>0</v>
      </c>
      <c r="IH47" s="168">
        <f t="shared" si="145"/>
        <v>0</v>
      </c>
      <c r="II47" s="168">
        <f t="shared" si="146"/>
        <v>0</v>
      </c>
      <c r="IJ47" s="168">
        <f t="shared" si="147"/>
        <v>0</v>
      </c>
      <c r="IK47" s="169"/>
      <c r="IL47" s="170">
        <f t="shared" si="148"/>
        <v>0</v>
      </c>
      <c r="IM47" s="170">
        <f t="shared" si="148"/>
        <v>0</v>
      </c>
      <c r="IN47" s="170">
        <f t="shared" si="148"/>
        <v>0</v>
      </c>
      <c r="IO47" s="170">
        <f t="shared" si="148"/>
        <v>0</v>
      </c>
      <c r="IP47" s="170">
        <f t="shared" si="149"/>
        <v>0</v>
      </c>
      <c r="IQ47" s="170">
        <f t="shared" si="150"/>
        <v>0</v>
      </c>
      <c r="IR47" s="170">
        <f t="shared" si="151"/>
        <v>0</v>
      </c>
      <c r="IS47" s="170">
        <f t="shared" si="152"/>
        <v>0</v>
      </c>
      <c r="IT47" s="170">
        <f t="shared" si="153"/>
        <v>0</v>
      </c>
      <c r="IU47" s="170">
        <f t="shared" si="154"/>
        <v>0</v>
      </c>
      <c r="IV47" s="170">
        <f t="shared" si="155"/>
        <v>0</v>
      </c>
      <c r="IW47" s="170">
        <f t="shared" si="156"/>
        <v>0</v>
      </c>
      <c r="IX47" s="170">
        <f t="shared" si="157"/>
        <v>0</v>
      </c>
      <c r="IY47" s="170">
        <f t="shared" si="158"/>
        <v>0</v>
      </c>
      <c r="IZ47" s="170">
        <f t="shared" si="159"/>
        <v>0</v>
      </c>
      <c r="JA47" s="170">
        <f t="shared" si="160"/>
        <v>0</v>
      </c>
      <c r="JB47" s="170">
        <f t="shared" si="161"/>
        <v>0</v>
      </c>
      <c r="JC47" s="170">
        <f t="shared" si="162"/>
        <v>0</v>
      </c>
      <c r="JD47" s="170">
        <f t="shared" si="163"/>
        <v>0</v>
      </c>
      <c r="JE47" s="170">
        <f t="shared" si="164"/>
        <v>0</v>
      </c>
      <c r="JF47" s="170">
        <f t="shared" si="165"/>
        <v>0</v>
      </c>
      <c r="JG47" s="170">
        <f t="shared" si="166"/>
        <v>0</v>
      </c>
      <c r="JH47" s="170">
        <f t="shared" si="167"/>
        <v>0</v>
      </c>
      <c r="JI47" s="170">
        <f t="shared" si="168"/>
        <v>0</v>
      </c>
      <c r="JJ47" s="170">
        <f t="shared" si="169"/>
        <v>0</v>
      </c>
      <c r="JK47" s="170">
        <f t="shared" si="170"/>
        <v>0</v>
      </c>
      <c r="JL47" s="170">
        <f t="shared" si="171"/>
        <v>0</v>
      </c>
      <c r="JM47" s="170">
        <f t="shared" si="172"/>
        <v>0</v>
      </c>
      <c r="JN47" s="170">
        <f t="shared" si="173"/>
        <v>0</v>
      </c>
      <c r="JO47" s="170">
        <f t="shared" si="174"/>
        <v>0</v>
      </c>
      <c r="JP47" s="170">
        <f t="shared" si="175"/>
        <v>0</v>
      </c>
      <c r="JQ47" s="170">
        <f t="shared" si="176"/>
        <v>0</v>
      </c>
      <c r="JR47" s="170">
        <f t="shared" si="177"/>
        <v>0</v>
      </c>
      <c r="JS47" s="170">
        <f t="shared" si="178"/>
        <v>0</v>
      </c>
      <c r="JT47" s="170">
        <f t="shared" si="179"/>
        <v>0</v>
      </c>
      <c r="JU47" s="170">
        <f t="shared" si="180"/>
        <v>0</v>
      </c>
      <c r="JV47" s="170">
        <f t="shared" si="181"/>
        <v>0</v>
      </c>
      <c r="JW47" s="170">
        <f t="shared" si="182"/>
        <v>0</v>
      </c>
      <c r="JX47" s="170">
        <f t="shared" si="183"/>
        <v>0</v>
      </c>
      <c r="JY47" s="170">
        <f t="shared" si="184"/>
        <v>0</v>
      </c>
      <c r="JZ47" s="170">
        <f t="shared" si="185"/>
        <v>0</v>
      </c>
      <c r="KA47" s="170">
        <f t="shared" si="186"/>
        <v>0</v>
      </c>
      <c r="KB47" s="170">
        <f t="shared" si="187"/>
        <v>0</v>
      </c>
      <c r="KC47" s="170">
        <f t="shared" si="188"/>
        <v>0</v>
      </c>
      <c r="KD47" s="170">
        <f t="shared" si="189"/>
        <v>0</v>
      </c>
      <c r="KE47" s="170">
        <f t="shared" si="190"/>
        <v>0</v>
      </c>
      <c r="KF47" s="170">
        <f t="shared" si="191"/>
        <v>0</v>
      </c>
      <c r="KG47" s="170">
        <f t="shared" si="192"/>
        <v>0</v>
      </c>
    </row>
    <row r="48" spans="2:293" ht="12.75" customHeight="1" outlineLevel="1" x14ac:dyDescent="0.3">
      <c r="B48" s="155" t="s">
        <v>106</v>
      </c>
      <c r="C48" s="155"/>
      <c r="D48" s="466" t="s">
        <v>123</v>
      </c>
      <c r="E48" s="107" t="s">
        <v>674</v>
      </c>
      <c r="F48" s="155">
        <v>2023</v>
      </c>
      <c r="G48" s="156">
        <v>45107</v>
      </c>
      <c r="H48" s="155">
        <f t="shared" si="106"/>
        <v>2023</v>
      </c>
      <c r="I48" s="155" t="s">
        <v>675</v>
      </c>
      <c r="J48" s="174"/>
      <c r="K48" s="174"/>
      <c r="L48" s="174">
        <v>150000</v>
      </c>
      <c r="M48" s="161">
        <f t="shared" si="107"/>
        <v>150000</v>
      </c>
      <c r="N48" s="161">
        <f t="shared" si="108"/>
        <v>150000</v>
      </c>
      <c r="O48" s="175">
        <f t="shared" si="109"/>
        <v>4</v>
      </c>
      <c r="P48" s="161"/>
      <c r="Q48" s="161">
        <f t="shared" si="110"/>
        <v>0</v>
      </c>
      <c r="R48" s="161">
        <f t="shared" si="110"/>
        <v>150000</v>
      </c>
      <c r="S48" s="161">
        <f t="shared" si="110"/>
        <v>0</v>
      </c>
      <c r="T48" s="161"/>
      <c r="U48" s="166"/>
      <c r="V48" s="161">
        <f t="shared" si="111"/>
        <v>0</v>
      </c>
      <c r="W48" s="167"/>
      <c r="X48" s="168">
        <v>0</v>
      </c>
      <c r="Y48" s="168">
        <v>0</v>
      </c>
      <c r="Z48" s="168">
        <v>0</v>
      </c>
      <c r="AA48" s="168">
        <v>0</v>
      </c>
      <c r="AB48" s="168">
        <v>0</v>
      </c>
      <c r="AC48" s="168">
        <v>0</v>
      </c>
      <c r="AD48" s="168">
        <v>0</v>
      </c>
      <c r="AE48" s="168">
        <v>0</v>
      </c>
      <c r="AF48" s="168">
        <v>0</v>
      </c>
      <c r="AG48" s="168">
        <v>0</v>
      </c>
      <c r="AH48" s="168">
        <v>0</v>
      </c>
      <c r="AI48" s="168">
        <v>0</v>
      </c>
      <c r="AJ48" s="168">
        <v>0</v>
      </c>
      <c r="AK48" s="168">
        <v>0</v>
      </c>
      <c r="AL48" s="168">
        <v>0</v>
      </c>
      <c r="AM48" s="168">
        <v>0</v>
      </c>
      <c r="AN48" s="168">
        <v>0</v>
      </c>
      <c r="AO48" s="168">
        <v>25000</v>
      </c>
      <c r="AP48" s="168">
        <v>50000</v>
      </c>
      <c r="AQ48" s="168">
        <v>50000</v>
      </c>
      <c r="AR48" s="168">
        <v>25000</v>
      </c>
      <c r="AS48" s="168">
        <v>0</v>
      </c>
      <c r="AT48" s="168">
        <v>0</v>
      </c>
      <c r="AU48" s="168">
        <v>0</v>
      </c>
      <c r="AV48" s="168">
        <v>0</v>
      </c>
      <c r="AW48" s="168">
        <v>0</v>
      </c>
      <c r="AX48" s="168">
        <v>0</v>
      </c>
      <c r="AY48" s="168">
        <v>0</v>
      </c>
      <c r="AZ48" s="168">
        <v>0</v>
      </c>
      <c r="BA48" s="168">
        <v>0</v>
      </c>
      <c r="BB48" s="168">
        <v>0</v>
      </c>
      <c r="BC48" s="168">
        <v>0</v>
      </c>
      <c r="BD48" s="168">
        <v>0</v>
      </c>
      <c r="BE48" s="168">
        <v>0</v>
      </c>
      <c r="BF48" s="168">
        <v>0</v>
      </c>
      <c r="BG48" s="168">
        <v>0</v>
      </c>
      <c r="BH48" s="169"/>
      <c r="BI48" s="168">
        <v>0</v>
      </c>
      <c r="BJ48" s="168">
        <v>0</v>
      </c>
      <c r="BK48" s="168">
        <v>0</v>
      </c>
      <c r="BL48" s="168">
        <v>0</v>
      </c>
      <c r="BM48" s="168">
        <v>0</v>
      </c>
      <c r="BN48" s="168">
        <v>0</v>
      </c>
      <c r="BO48" s="168">
        <v>0</v>
      </c>
      <c r="BP48" s="168">
        <v>0</v>
      </c>
      <c r="BQ48" s="168">
        <v>0</v>
      </c>
      <c r="BR48" s="168">
        <v>0</v>
      </c>
      <c r="BS48" s="168">
        <v>0</v>
      </c>
      <c r="BT48" s="168">
        <v>0</v>
      </c>
      <c r="BU48" s="168">
        <v>0</v>
      </c>
      <c r="BV48" s="168">
        <v>0</v>
      </c>
      <c r="BW48" s="168">
        <v>0</v>
      </c>
      <c r="BX48" s="168">
        <v>0</v>
      </c>
      <c r="BY48" s="168">
        <v>0</v>
      </c>
      <c r="BZ48" s="168">
        <v>0</v>
      </c>
      <c r="CA48" s="168">
        <v>0</v>
      </c>
      <c r="CB48" s="168">
        <v>0</v>
      </c>
      <c r="CC48" s="168">
        <v>0</v>
      </c>
      <c r="CD48" s="168">
        <v>0</v>
      </c>
      <c r="CE48" s="168">
        <v>0</v>
      </c>
      <c r="CF48" s="168">
        <v>0</v>
      </c>
      <c r="CG48" s="168">
        <v>0</v>
      </c>
      <c r="CH48" s="168">
        <v>0</v>
      </c>
      <c r="CI48" s="168">
        <v>0</v>
      </c>
      <c r="CJ48" s="168">
        <v>0</v>
      </c>
      <c r="CK48" s="168">
        <v>0</v>
      </c>
      <c r="CL48" s="168">
        <v>0</v>
      </c>
      <c r="CM48" s="168">
        <v>0</v>
      </c>
      <c r="CN48" s="168">
        <v>0</v>
      </c>
      <c r="CO48" s="168">
        <v>0</v>
      </c>
      <c r="CP48" s="168">
        <v>0</v>
      </c>
      <c r="CQ48" s="168">
        <v>0</v>
      </c>
      <c r="CR48" s="168">
        <v>0</v>
      </c>
      <c r="CS48" s="168">
        <v>0</v>
      </c>
      <c r="CT48" s="168">
        <v>0</v>
      </c>
      <c r="CU48" s="168">
        <v>0</v>
      </c>
      <c r="CV48" s="168">
        <v>0</v>
      </c>
      <c r="CW48" s="168">
        <v>0</v>
      </c>
      <c r="CX48" s="168">
        <v>0</v>
      </c>
      <c r="CY48" s="168">
        <v>0</v>
      </c>
      <c r="CZ48" s="168">
        <v>0</v>
      </c>
      <c r="DA48" s="168">
        <v>0</v>
      </c>
      <c r="DB48" s="168">
        <v>0</v>
      </c>
      <c r="DC48" s="168">
        <v>0</v>
      </c>
      <c r="DD48" s="168">
        <v>0</v>
      </c>
      <c r="DE48" s="171"/>
      <c r="DF48" s="168">
        <v>0</v>
      </c>
      <c r="DG48" s="168">
        <v>0</v>
      </c>
      <c r="DH48" s="168">
        <v>0</v>
      </c>
      <c r="DI48" s="168">
        <v>0</v>
      </c>
      <c r="DJ48" s="168">
        <v>0</v>
      </c>
      <c r="DK48" s="168">
        <v>0</v>
      </c>
      <c r="DL48" s="168">
        <v>0</v>
      </c>
      <c r="DM48" s="168">
        <v>0</v>
      </c>
      <c r="DN48" s="168">
        <v>0</v>
      </c>
      <c r="DO48" s="168">
        <v>0</v>
      </c>
      <c r="DP48" s="168">
        <v>0</v>
      </c>
      <c r="DQ48" s="168">
        <v>0</v>
      </c>
      <c r="DR48" s="168">
        <v>0</v>
      </c>
      <c r="DS48" s="168">
        <v>0</v>
      </c>
      <c r="DT48" s="168">
        <v>0</v>
      </c>
      <c r="DU48" s="168">
        <v>0</v>
      </c>
      <c r="DV48" s="168">
        <v>0</v>
      </c>
      <c r="DW48" s="168">
        <v>0</v>
      </c>
      <c r="DX48" s="168">
        <v>0</v>
      </c>
      <c r="DY48" s="168">
        <v>0</v>
      </c>
      <c r="DZ48" s="168">
        <v>0</v>
      </c>
      <c r="EA48" s="168">
        <v>0</v>
      </c>
      <c r="EB48" s="168">
        <v>0</v>
      </c>
      <c r="EC48" s="168">
        <v>0</v>
      </c>
      <c r="ED48" s="168">
        <v>0</v>
      </c>
      <c r="EE48" s="168">
        <v>0</v>
      </c>
      <c r="EF48" s="168">
        <v>0</v>
      </c>
      <c r="EG48" s="168">
        <v>0</v>
      </c>
      <c r="EH48" s="168">
        <v>0</v>
      </c>
      <c r="EI48" s="168">
        <v>0</v>
      </c>
      <c r="EJ48" s="168">
        <v>0</v>
      </c>
      <c r="EK48" s="168">
        <v>0</v>
      </c>
      <c r="EL48" s="168">
        <v>0</v>
      </c>
      <c r="EM48" s="168">
        <v>0</v>
      </c>
      <c r="EN48" s="168">
        <v>0</v>
      </c>
      <c r="EO48" s="168">
        <v>0</v>
      </c>
      <c r="EP48" s="168">
        <v>0</v>
      </c>
      <c r="EQ48" s="168">
        <v>0</v>
      </c>
      <c r="ER48" s="168">
        <v>0</v>
      </c>
      <c r="ES48" s="168">
        <v>0</v>
      </c>
      <c r="ET48" s="168">
        <v>0</v>
      </c>
      <c r="EU48" s="168">
        <v>0</v>
      </c>
      <c r="EV48" s="168">
        <v>0</v>
      </c>
      <c r="EW48" s="168">
        <v>0</v>
      </c>
      <c r="EX48" s="168">
        <v>0</v>
      </c>
      <c r="EY48" s="168">
        <v>0</v>
      </c>
      <c r="EZ48" s="168">
        <v>0</v>
      </c>
      <c r="FA48" s="168">
        <v>0</v>
      </c>
      <c r="FB48" s="171"/>
      <c r="FC48" s="171"/>
      <c r="FD48" s="168">
        <v>0</v>
      </c>
      <c r="FE48" s="168">
        <v>0</v>
      </c>
      <c r="FF48" s="168">
        <v>0</v>
      </c>
      <c r="FG48" s="168">
        <v>0</v>
      </c>
      <c r="FH48" s="168">
        <v>0</v>
      </c>
      <c r="FI48" s="168">
        <v>0</v>
      </c>
      <c r="FJ48" s="168">
        <v>0</v>
      </c>
      <c r="FK48" s="168">
        <v>0</v>
      </c>
      <c r="FL48" s="168">
        <v>0</v>
      </c>
      <c r="FM48" s="168">
        <v>0</v>
      </c>
      <c r="FN48" s="168">
        <v>0</v>
      </c>
      <c r="FO48" s="168">
        <v>0</v>
      </c>
      <c r="FP48" s="168">
        <v>0</v>
      </c>
      <c r="FQ48" s="168">
        <v>0</v>
      </c>
      <c r="FR48" s="168">
        <v>0</v>
      </c>
      <c r="FS48" s="168">
        <v>0</v>
      </c>
      <c r="FT48" s="168">
        <v>0</v>
      </c>
      <c r="FU48" s="168">
        <v>0</v>
      </c>
      <c r="FV48" s="168">
        <v>0</v>
      </c>
      <c r="FW48" s="168">
        <v>0</v>
      </c>
      <c r="FX48" s="168">
        <v>0</v>
      </c>
      <c r="FY48" s="168">
        <v>0</v>
      </c>
      <c r="FZ48" s="168">
        <v>0</v>
      </c>
      <c r="GA48" s="168">
        <v>0</v>
      </c>
      <c r="GB48" s="168">
        <v>0</v>
      </c>
      <c r="GC48" s="168">
        <v>0</v>
      </c>
      <c r="GD48" s="168">
        <v>0</v>
      </c>
      <c r="GE48" s="168">
        <v>0</v>
      </c>
      <c r="GF48" s="168">
        <v>0</v>
      </c>
      <c r="GG48" s="168">
        <v>0</v>
      </c>
      <c r="GH48" s="168">
        <v>0</v>
      </c>
      <c r="GI48" s="168">
        <v>0</v>
      </c>
      <c r="GJ48" s="168">
        <v>0</v>
      </c>
      <c r="GK48" s="168">
        <v>0</v>
      </c>
      <c r="GL48" s="168">
        <v>0</v>
      </c>
      <c r="GM48" s="168">
        <v>0</v>
      </c>
      <c r="GN48" s="168">
        <v>0</v>
      </c>
      <c r="GO48" s="168">
        <v>0</v>
      </c>
      <c r="GP48" s="168">
        <v>0</v>
      </c>
      <c r="GQ48" s="168">
        <v>0</v>
      </c>
      <c r="GR48" s="168">
        <v>0</v>
      </c>
      <c r="GS48" s="168">
        <v>0</v>
      </c>
      <c r="GT48" s="168">
        <v>0</v>
      </c>
      <c r="GU48" s="168">
        <v>0</v>
      </c>
      <c r="GV48" s="168">
        <v>0</v>
      </c>
      <c r="GW48" s="168">
        <v>0</v>
      </c>
      <c r="GX48" s="168">
        <v>0</v>
      </c>
      <c r="GY48" s="168">
        <v>0</v>
      </c>
      <c r="GZ48" s="171"/>
      <c r="HA48" s="168">
        <f t="shared" si="112"/>
        <v>0</v>
      </c>
      <c r="HB48" s="168">
        <f t="shared" si="113"/>
        <v>0</v>
      </c>
      <c r="HC48" s="168">
        <f t="shared" si="114"/>
        <v>0</v>
      </c>
      <c r="HD48" s="168">
        <f t="shared" si="115"/>
        <v>0</v>
      </c>
      <c r="HE48" s="168">
        <f t="shared" si="116"/>
        <v>0</v>
      </c>
      <c r="HF48" s="168">
        <f t="shared" si="117"/>
        <v>0</v>
      </c>
      <c r="HG48" s="168">
        <f t="shared" si="118"/>
        <v>0</v>
      </c>
      <c r="HH48" s="168">
        <f t="shared" si="119"/>
        <v>0</v>
      </c>
      <c r="HI48" s="168">
        <f t="shared" si="120"/>
        <v>0</v>
      </c>
      <c r="HJ48" s="168">
        <f t="shared" si="121"/>
        <v>0</v>
      </c>
      <c r="HK48" s="168">
        <f t="shared" si="122"/>
        <v>0</v>
      </c>
      <c r="HL48" s="168">
        <f t="shared" si="123"/>
        <v>0</v>
      </c>
      <c r="HM48" s="168">
        <f t="shared" si="124"/>
        <v>0</v>
      </c>
      <c r="HN48" s="168">
        <f t="shared" si="125"/>
        <v>0</v>
      </c>
      <c r="HO48" s="168">
        <f t="shared" si="126"/>
        <v>0</v>
      </c>
      <c r="HP48" s="168">
        <f t="shared" si="127"/>
        <v>0</v>
      </c>
      <c r="HQ48" s="168">
        <f t="shared" si="128"/>
        <v>0</v>
      </c>
      <c r="HR48" s="168">
        <f t="shared" si="129"/>
        <v>25000</v>
      </c>
      <c r="HS48" s="168">
        <f t="shared" si="130"/>
        <v>50000</v>
      </c>
      <c r="HT48" s="168">
        <f t="shared" si="131"/>
        <v>50000</v>
      </c>
      <c r="HU48" s="168">
        <f t="shared" si="132"/>
        <v>25000</v>
      </c>
      <c r="HV48" s="168">
        <f t="shared" si="133"/>
        <v>0</v>
      </c>
      <c r="HW48" s="168">
        <f t="shared" si="134"/>
        <v>0</v>
      </c>
      <c r="HX48" s="168">
        <f t="shared" si="135"/>
        <v>0</v>
      </c>
      <c r="HY48" s="168">
        <f t="shared" si="136"/>
        <v>0</v>
      </c>
      <c r="HZ48" s="168">
        <f t="shared" si="137"/>
        <v>0</v>
      </c>
      <c r="IA48" s="168">
        <f t="shared" si="138"/>
        <v>0</v>
      </c>
      <c r="IB48" s="168">
        <f t="shared" si="139"/>
        <v>0</v>
      </c>
      <c r="IC48" s="168">
        <f t="shared" si="140"/>
        <v>0</v>
      </c>
      <c r="ID48" s="168">
        <f t="shared" si="141"/>
        <v>0</v>
      </c>
      <c r="IE48" s="168">
        <f t="shared" si="142"/>
        <v>0</v>
      </c>
      <c r="IF48" s="168">
        <f t="shared" si="143"/>
        <v>0</v>
      </c>
      <c r="IG48" s="168">
        <f t="shared" si="144"/>
        <v>0</v>
      </c>
      <c r="IH48" s="168">
        <f t="shared" si="145"/>
        <v>0</v>
      </c>
      <c r="II48" s="168">
        <f t="shared" si="146"/>
        <v>0</v>
      </c>
      <c r="IJ48" s="168">
        <f t="shared" si="147"/>
        <v>0</v>
      </c>
      <c r="IK48" s="169"/>
      <c r="IL48" s="170">
        <f t="shared" si="148"/>
        <v>0</v>
      </c>
      <c r="IM48" s="170">
        <f t="shared" si="148"/>
        <v>0</v>
      </c>
      <c r="IN48" s="170">
        <f t="shared" si="148"/>
        <v>0</v>
      </c>
      <c r="IO48" s="170">
        <f t="shared" si="148"/>
        <v>0</v>
      </c>
      <c r="IP48" s="170">
        <f t="shared" si="149"/>
        <v>0</v>
      </c>
      <c r="IQ48" s="170">
        <f t="shared" si="150"/>
        <v>0</v>
      </c>
      <c r="IR48" s="170">
        <f t="shared" si="151"/>
        <v>0</v>
      </c>
      <c r="IS48" s="170">
        <f t="shared" si="152"/>
        <v>0</v>
      </c>
      <c r="IT48" s="170">
        <f t="shared" si="153"/>
        <v>0</v>
      </c>
      <c r="IU48" s="170">
        <f t="shared" si="154"/>
        <v>0</v>
      </c>
      <c r="IV48" s="170">
        <f t="shared" si="155"/>
        <v>0</v>
      </c>
      <c r="IW48" s="170">
        <f t="shared" si="156"/>
        <v>0</v>
      </c>
      <c r="IX48" s="170">
        <f t="shared" si="157"/>
        <v>0</v>
      </c>
      <c r="IY48" s="170">
        <f t="shared" si="158"/>
        <v>0</v>
      </c>
      <c r="IZ48" s="170">
        <f t="shared" si="159"/>
        <v>0</v>
      </c>
      <c r="JA48" s="170">
        <f t="shared" si="160"/>
        <v>0</v>
      </c>
      <c r="JB48" s="170">
        <f t="shared" si="161"/>
        <v>0</v>
      </c>
      <c r="JC48" s="170">
        <f t="shared" si="162"/>
        <v>0</v>
      </c>
      <c r="JD48" s="170">
        <f t="shared" si="163"/>
        <v>0</v>
      </c>
      <c r="JE48" s="170">
        <f t="shared" si="164"/>
        <v>0</v>
      </c>
      <c r="JF48" s="170">
        <f t="shared" si="165"/>
        <v>0</v>
      </c>
      <c r="JG48" s="170">
        <f t="shared" si="166"/>
        <v>0</v>
      </c>
      <c r="JH48" s="170">
        <f t="shared" si="167"/>
        <v>0</v>
      </c>
      <c r="JI48" s="170">
        <f t="shared" si="168"/>
        <v>0</v>
      </c>
      <c r="JJ48" s="170">
        <f t="shared" si="169"/>
        <v>0</v>
      </c>
      <c r="JK48" s="170">
        <f t="shared" si="170"/>
        <v>0</v>
      </c>
      <c r="JL48" s="170">
        <f t="shared" si="171"/>
        <v>0</v>
      </c>
      <c r="JM48" s="170">
        <f t="shared" si="172"/>
        <v>0</v>
      </c>
      <c r="JN48" s="170">
        <f t="shared" si="173"/>
        <v>0</v>
      </c>
      <c r="JO48" s="170">
        <f t="shared" si="174"/>
        <v>0</v>
      </c>
      <c r="JP48" s="170">
        <f t="shared" si="175"/>
        <v>0</v>
      </c>
      <c r="JQ48" s="170">
        <f t="shared" si="176"/>
        <v>0</v>
      </c>
      <c r="JR48" s="170">
        <f t="shared" si="177"/>
        <v>0</v>
      </c>
      <c r="JS48" s="170">
        <f t="shared" si="178"/>
        <v>0</v>
      </c>
      <c r="JT48" s="170">
        <f t="shared" si="179"/>
        <v>0</v>
      </c>
      <c r="JU48" s="170">
        <f t="shared" si="180"/>
        <v>0</v>
      </c>
      <c r="JV48" s="170">
        <f t="shared" si="181"/>
        <v>0</v>
      </c>
      <c r="JW48" s="170">
        <f t="shared" si="182"/>
        <v>0</v>
      </c>
      <c r="JX48" s="170">
        <f t="shared" si="183"/>
        <v>0</v>
      </c>
      <c r="JY48" s="170">
        <f t="shared" si="184"/>
        <v>0</v>
      </c>
      <c r="JZ48" s="170">
        <f t="shared" si="185"/>
        <v>0</v>
      </c>
      <c r="KA48" s="170">
        <f t="shared" si="186"/>
        <v>0</v>
      </c>
      <c r="KB48" s="170">
        <f t="shared" si="187"/>
        <v>0</v>
      </c>
      <c r="KC48" s="170">
        <f t="shared" si="188"/>
        <v>0</v>
      </c>
      <c r="KD48" s="170">
        <f t="shared" si="189"/>
        <v>0</v>
      </c>
      <c r="KE48" s="170">
        <f t="shared" si="190"/>
        <v>0</v>
      </c>
      <c r="KF48" s="170">
        <f t="shared" si="191"/>
        <v>0</v>
      </c>
      <c r="KG48" s="170">
        <f t="shared" si="192"/>
        <v>0</v>
      </c>
    </row>
    <row r="49" spans="2:293" ht="12.75" customHeight="1" outlineLevel="1" x14ac:dyDescent="0.3">
      <c r="B49" s="176" t="s">
        <v>711</v>
      </c>
      <c r="C49" s="207" t="str">
        <f>'Summary Rollforward'!B82</f>
        <v>Vanguard Packaging</v>
      </c>
      <c r="D49" s="467" t="s">
        <v>370</v>
      </c>
      <c r="E49" s="155" t="s">
        <v>677</v>
      </c>
      <c r="F49" s="155">
        <v>2024</v>
      </c>
      <c r="G49" s="156">
        <v>45682</v>
      </c>
      <c r="H49" s="155">
        <v>2025</v>
      </c>
      <c r="I49" s="155" t="s">
        <v>698</v>
      </c>
      <c r="J49" s="174">
        <v>215000</v>
      </c>
      <c r="K49" s="174">
        <v>0</v>
      </c>
      <c r="L49" s="174">
        <f>+J49+K49</f>
        <v>215000</v>
      </c>
      <c r="M49" s="161">
        <f t="shared" si="107"/>
        <v>221897.65000000002</v>
      </c>
      <c r="N49" s="161">
        <f t="shared" si="108"/>
        <v>221897.65000000002</v>
      </c>
      <c r="O49" s="175">
        <f>+COUNTIF(X49:CF49,"&gt;0")</f>
        <v>7</v>
      </c>
      <c r="P49" s="161"/>
      <c r="Q49" s="161">
        <f t="shared" si="110"/>
        <v>0</v>
      </c>
      <c r="R49" s="161">
        <f t="shared" si="110"/>
        <v>0</v>
      </c>
      <c r="S49" s="161">
        <f t="shared" si="110"/>
        <v>0</v>
      </c>
      <c r="T49" s="161"/>
      <c r="U49" s="166"/>
      <c r="V49" s="161">
        <f t="shared" si="111"/>
        <v>221897.65000000002</v>
      </c>
      <c r="W49" s="167"/>
      <c r="X49" s="169">
        <v>0</v>
      </c>
      <c r="Y49" s="169">
        <v>0</v>
      </c>
      <c r="Z49" s="169">
        <v>0</v>
      </c>
      <c r="AA49" s="169">
        <v>0</v>
      </c>
      <c r="AB49" s="169">
        <v>0</v>
      </c>
      <c r="AC49" s="169">
        <v>0</v>
      </c>
      <c r="AD49" s="169">
        <v>0</v>
      </c>
      <c r="AE49" s="169">
        <v>0</v>
      </c>
      <c r="AF49" s="169">
        <v>0</v>
      </c>
      <c r="AG49" s="169">
        <v>0</v>
      </c>
      <c r="AH49" s="169">
        <v>0</v>
      </c>
      <c r="AI49" s="169">
        <v>0</v>
      </c>
      <c r="AJ49" s="169">
        <v>0</v>
      </c>
      <c r="AK49" s="169">
        <v>0</v>
      </c>
      <c r="AL49" s="169">
        <v>0</v>
      </c>
      <c r="AM49" s="169">
        <v>0</v>
      </c>
      <c r="AN49" s="169">
        <v>0</v>
      </c>
      <c r="AO49" s="169">
        <v>0</v>
      </c>
      <c r="AP49" s="169">
        <v>0</v>
      </c>
      <c r="AQ49" s="169">
        <v>0</v>
      </c>
      <c r="AR49" s="169">
        <v>0</v>
      </c>
      <c r="AS49" s="169">
        <v>0</v>
      </c>
      <c r="AT49" s="169">
        <v>0</v>
      </c>
      <c r="AU49" s="169">
        <v>0</v>
      </c>
      <c r="AV49" s="169">
        <v>0</v>
      </c>
      <c r="AW49" s="169">
        <v>0</v>
      </c>
      <c r="AX49" s="169">
        <v>0</v>
      </c>
      <c r="AY49" s="169">
        <v>0</v>
      </c>
      <c r="AZ49" s="169">
        <v>0</v>
      </c>
      <c r="BA49" s="169">
        <v>0</v>
      </c>
      <c r="BB49" s="169">
        <v>0</v>
      </c>
      <c r="BC49" s="169">
        <v>0</v>
      </c>
      <c r="BD49" s="169">
        <v>0</v>
      </c>
      <c r="BE49" s="169">
        <v>0</v>
      </c>
      <c r="BF49" s="169">
        <v>0</v>
      </c>
      <c r="BG49" s="169">
        <v>0</v>
      </c>
      <c r="BH49" s="169"/>
      <c r="BI49" s="169">
        <f>+J49/12</f>
        <v>17916.666666666668</v>
      </c>
      <c r="BJ49" s="169">
        <f>+$J49/6</f>
        <v>35833.333333333336</v>
      </c>
      <c r="BK49" s="169">
        <f>+$J49/6</f>
        <v>35833.333333333336</v>
      </c>
      <c r="BL49" s="169">
        <f>+$J49/6</f>
        <v>35833.333333333336</v>
      </c>
      <c r="BM49" s="178">
        <f>+$J49/6</f>
        <v>35833.333333333336</v>
      </c>
      <c r="BN49" s="169">
        <f>+$J49/6</f>
        <v>35833.333333333336</v>
      </c>
      <c r="BO49" s="169">
        <f>+J49/12</f>
        <v>17916.666666666668</v>
      </c>
      <c r="BP49" s="169"/>
      <c r="BQ49" s="169">
        <v>0</v>
      </c>
      <c r="BR49" s="169">
        <v>0</v>
      </c>
      <c r="BS49" s="169">
        <v>0</v>
      </c>
      <c r="BT49" s="169">
        <v>0</v>
      </c>
      <c r="BU49" s="169">
        <v>0</v>
      </c>
      <c r="BV49" s="169">
        <v>0</v>
      </c>
      <c r="BW49" s="169">
        <v>0</v>
      </c>
      <c r="BX49" s="169">
        <v>0</v>
      </c>
      <c r="BY49" s="169">
        <v>0</v>
      </c>
      <c r="BZ49" s="169">
        <v>0</v>
      </c>
      <c r="CA49" s="169">
        <v>0</v>
      </c>
      <c r="CB49" s="169">
        <v>0</v>
      </c>
      <c r="CC49" s="169">
        <v>0</v>
      </c>
      <c r="CD49" s="169">
        <v>0</v>
      </c>
      <c r="CE49" s="169">
        <v>0</v>
      </c>
      <c r="CF49" s="169">
        <v>0</v>
      </c>
      <c r="CG49" s="169">
        <v>0</v>
      </c>
      <c r="CH49" s="169">
        <v>0</v>
      </c>
      <c r="CI49" s="169">
        <v>0</v>
      </c>
      <c r="CJ49" s="169">
        <v>0</v>
      </c>
      <c r="CK49" s="169">
        <v>0</v>
      </c>
      <c r="CL49" s="169">
        <v>0</v>
      </c>
      <c r="CM49" s="169">
        <v>0</v>
      </c>
      <c r="CN49" s="169">
        <v>0</v>
      </c>
      <c r="CO49" s="169">
        <v>0</v>
      </c>
      <c r="CP49" s="169">
        <v>0</v>
      </c>
      <c r="CQ49" s="169">
        <v>0</v>
      </c>
      <c r="CR49" s="169">
        <v>0</v>
      </c>
      <c r="CS49" s="169">
        <v>0</v>
      </c>
      <c r="CT49" s="169">
        <v>0</v>
      </c>
      <c r="CU49" s="169">
        <v>0</v>
      </c>
      <c r="CV49" s="169">
        <v>0</v>
      </c>
      <c r="CW49" s="169">
        <v>0</v>
      </c>
      <c r="CX49" s="169">
        <v>0</v>
      </c>
      <c r="CY49" s="169">
        <v>0</v>
      </c>
      <c r="CZ49" s="169">
        <v>0</v>
      </c>
      <c r="DA49" s="169">
        <v>0</v>
      </c>
      <c r="DB49" s="169">
        <v>0</v>
      </c>
      <c r="DC49" s="169">
        <v>0</v>
      </c>
      <c r="DD49" s="169">
        <v>0</v>
      </c>
      <c r="DE49" s="171"/>
      <c r="DF49" s="169">
        <v>0</v>
      </c>
      <c r="DG49" s="169">
        <v>0</v>
      </c>
      <c r="DH49" s="169">
        <v>0</v>
      </c>
      <c r="DI49" s="169">
        <v>0</v>
      </c>
      <c r="DJ49" s="169">
        <v>0</v>
      </c>
      <c r="DK49" s="169">
        <v>0</v>
      </c>
      <c r="DL49" s="169">
        <v>0</v>
      </c>
      <c r="DM49" s="169">
        <v>0</v>
      </c>
      <c r="DN49" s="169">
        <f>SUM(45000/5)-2085</f>
        <v>6915</v>
      </c>
      <c r="DO49" s="169">
        <f>-DN49</f>
        <v>-6915</v>
      </c>
      <c r="DP49" s="169"/>
      <c r="DQ49" s="169"/>
      <c r="DR49" s="169"/>
      <c r="DS49" s="169">
        <v>0</v>
      </c>
      <c r="DT49" s="169">
        <v>0</v>
      </c>
      <c r="DU49" s="169">
        <v>0</v>
      </c>
      <c r="DV49" s="169">
        <v>0</v>
      </c>
      <c r="DW49" s="169">
        <v>0</v>
      </c>
      <c r="DX49" s="169">
        <v>0</v>
      </c>
      <c r="DY49" s="169">
        <v>0</v>
      </c>
      <c r="DZ49" s="169">
        <v>0</v>
      </c>
      <c r="EA49" s="169">
        <v>0</v>
      </c>
      <c r="EB49" s="169">
        <v>0</v>
      </c>
      <c r="EC49" s="169">
        <v>0</v>
      </c>
      <c r="ED49" s="169">
        <v>0</v>
      </c>
      <c r="EE49" s="169">
        <v>0</v>
      </c>
      <c r="EF49" s="169">
        <v>0</v>
      </c>
      <c r="EG49" s="169">
        <v>0</v>
      </c>
      <c r="EH49" s="169">
        <v>0</v>
      </c>
      <c r="EI49" s="169">
        <v>0</v>
      </c>
      <c r="EJ49" s="169">
        <v>0</v>
      </c>
      <c r="EK49" s="169">
        <v>0</v>
      </c>
      <c r="EL49" s="169">
        <v>0</v>
      </c>
      <c r="EM49" s="169">
        <v>0</v>
      </c>
      <c r="EN49" s="169">
        <v>0</v>
      </c>
      <c r="EO49" s="169">
        <v>0</v>
      </c>
      <c r="EP49" s="169">
        <v>0</v>
      </c>
      <c r="EQ49" s="169">
        <v>0</v>
      </c>
      <c r="ER49" s="169">
        <v>0</v>
      </c>
      <c r="ES49" s="169">
        <v>0</v>
      </c>
      <c r="ET49" s="169">
        <v>0</v>
      </c>
      <c r="EU49" s="169">
        <v>0</v>
      </c>
      <c r="EV49" s="169">
        <v>0</v>
      </c>
      <c r="EW49" s="169">
        <v>0</v>
      </c>
      <c r="EX49" s="169">
        <v>0</v>
      </c>
      <c r="EY49" s="169">
        <v>0</v>
      </c>
      <c r="EZ49" s="169">
        <v>0</v>
      </c>
      <c r="FA49" s="169">
        <v>0</v>
      </c>
      <c r="FB49" s="171"/>
      <c r="FC49" s="171"/>
      <c r="FD49" s="169">
        <v>0</v>
      </c>
      <c r="FE49" s="169">
        <v>0</v>
      </c>
      <c r="FF49" s="169">
        <v>0</v>
      </c>
      <c r="FG49" s="169">
        <v>0</v>
      </c>
      <c r="FH49" s="169">
        <v>0</v>
      </c>
      <c r="FI49" s="169">
        <v>0</v>
      </c>
      <c r="FJ49" s="169">
        <v>0</v>
      </c>
      <c r="FK49" s="169">
        <v>0</v>
      </c>
      <c r="FL49" s="169">
        <v>0</v>
      </c>
      <c r="FM49" s="169">
        <v>0</v>
      </c>
      <c r="FN49" s="169">
        <v>0</v>
      </c>
      <c r="FO49" s="168">
        <v>6897.65</v>
      </c>
      <c r="FP49" s="169">
        <v>0</v>
      </c>
      <c r="FQ49" s="169">
        <v>0</v>
      </c>
      <c r="FR49" s="169">
        <v>0</v>
      </c>
      <c r="FS49" s="169">
        <v>0</v>
      </c>
      <c r="FT49" s="169">
        <v>0</v>
      </c>
      <c r="FU49" s="169">
        <v>0</v>
      </c>
      <c r="FV49" s="169">
        <v>0</v>
      </c>
      <c r="FW49" s="169">
        <v>0</v>
      </c>
      <c r="FX49" s="169">
        <v>0</v>
      </c>
      <c r="FY49" s="169">
        <v>0</v>
      </c>
      <c r="FZ49" s="169">
        <v>0</v>
      </c>
      <c r="GA49" s="169">
        <v>0</v>
      </c>
      <c r="GB49" s="169">
        <v>0</v>
      </c>
      <c r="GC49" s="169">
        <v>0</v>
      </c>
      <c r="GD49" s="169">
        <v>0</v>
      </c>
      <c r="GE49" s="169">
        <v>0</v>
      </c>
      <c r="GF49" s="169">
        <v>0</v>
      </c>
      <c r="GG49" s="169">
        <v>0</v>
      </c>
      <c r="GH49" s="169">
        <v>0</v>
      </c>
      <c r="GI49" s="169">
        <v>0</v>
      </c>
      <c r="GJ49" s="169">
        <v>0</v>
      </c>
      <c r="GK49" s="169">
        <v>0</v>
      </c>
      <c r="GL49" s="169">
        <v>0</v>
      </c>
      <c r="GM49" s="169">
        <v>0</v>
      </c>
      <c r="GN49" s="169">
        <v>0</v>
      </c>
      <c r="GO49" s="169">
        <v>0</v>
      </c>
      <c r="GP49" s="169">
        <v>0</v>
      </c>
      <c r="GQ49" s="169">
        <v>0</v>
      </c>
      <c r="GR49" s="169">
        <v>0</v>
      </c>
      <c r="GS49" s="169">
        <v>0</v>
      </c>
      <c r="GT49" s="169">
        <v>0</v>
      </c>
      <c r="GU49" s="169">
        <v>0</v>
      </c>
      <c r="GV49" s="169">
        <v>0</v>
      </c>
      <c r="GW49" s="169">
        <v>0</v>
      </c>
      <c r="GX49" s="169">
        <v>0</v>
      </c>
      <c r="GY49" s="169">
        <v>0</v>
      </c>
      <c r="GZ49" s="171"/>
      <c r="HA49" s="169">
        <f t="shared" si="112"/>
        <v>0</v>
      </c>
      <c r="HB49" s="169">
        <f t="shared" si="113"/>
        <v>0</v>
      </c>
      <c r="HC49" s="169">
        <f t="shared" si="114"/>
        <v>0</v>
      </c>
      <c r="HD49" s="169">
        <f t="shared" si="115"/>
        <v>0</v>
      </c>
      <c r="HE49" s="169">
        <f t="shared" si="116"/>
        <v>0</v>
      </c>
      <c r="HF49" s="169">
        <f t="shared" si="117"/>
        <v>0</v>
      </c>
      <c r="HG49" s="169">
        <f t="shared" si="118"/>
        <v>0</v>
      </c>
      <c r="HH49" s="169">
        <f t="shared" si="119"/>
        <v>0</v>
      </c>
      <c r="HI49" s="169">
        <f t="shared" si="120"/>
        <v>0</v>
      </c>
      <c r="HJ49" s="169">
        <f t="shared" si="121"/>
        <v>0</v>
      </c>
      <c r="HK49" s="169">
        <f t="shared" si="122"/>
        <v>0</v>
      </c>
      <c r="HL49" s="169">
        <f t="shared" si="123"/>
        <v>0</v>
      </c>
      <c r="HM49" s="169">
        <f t="shared" si="124"/>
        <v>0</v>
      </c>
      <c r="HN49" s="169">
        <f t="shared" si="125"/>
        <v>0</v>
      </c>
      <c r="HO49" s="169">
        <f t="shared" si="126"/>
        <v>0</v>
      </c>
      <c r="HP49" s="169">
        <f t="shared" si="127"/>
        <v>0</v>
      </c>
      <c r="HQ49" s="169">
        <f t="shared" si="128"/>
        <v>0</v>
      </c>
      <c r="HR49" s="169">
        <f t="shared" si="129"/>
        <v>0</v>
      </c>
      <c r="HS49" s="169">
        <f t="shared" si="130"/>
        <v>0</v>
      </c>
      <c r="HT49" s="169">
        <f t="shared" si="131"/>
        <v>0</v>
      </c>
      <c r="HU49" s="169">
        <f t="shared" si="132"/>
        <v>0</v>
      </c>
      <c r="HV49" s="169">
        <f t="shared" si="133"/>
        <v>0</v>
      </c>
      <c r="HW49" s="169">
        <f t="shared" si="134"/>
        <v>0</v>
      </c>
      <c r="HX49" s="169">
        <f t="shared" si="135"/>
        <v>0</v>
      </c>
      <c r="HY49" s="169">
        <f t="shared" si="136"/>
        <v>0</v>
      </c>
      <c r="HZ49" s="169">
        <f t="shared" si="137"/>
        <v>0</v>
      </c>
      <c r="IA49" s="169">
        <f t="shared" si="138"/>
        <v>0</v>
      </c>
      <c r="IB49" s="169">
        <f t="shared" si="139"/>
        <v>0</v>
      </c>
      <c r="IC49" s="169">
        <f t="shared" si="140"/>
        <v>0</v>
      </c>
      <c r="ID49" s="169">
        <f t="shared" si="141"/>
        <v>0</v>
      </c>
      <c r="IE49" s="169">
        <f t="shared" si="142"/>
        <v>0</v>
      </c>
      <c r="IF49" s="169">
        <f t="shared" si="143"/>
        <v>0</v>
      </c>
      <c r="IG49" s="169">
        <f t="shared" si="144"/>
        <v>0</v>
      </c>
      <c r="IH49" s="169">
        <f t="shared" si="145"/>
        <v>0</v>
      </c>
      <c r="II49" s="169">
        <f t="shared" si="146"/>
        <v>0</v>
      </c>
      <c r="IJ49" s="169">
        <f t="shared" si="147"/>
        <v>0</v>
      </c>
      <c r="IK49" s="169"/>
      <c r="IL49" s="172">
        <f t="shared" si="148"/>
        <v>17916.666666666668</v>
      </c>
      <c r="IM49" s="172">
        <f t="shared" si="148"/>
        <v>35833.333333333336</v>
      </c>
      <c r="IN49" s="172">
        <f t="shared" si="148"/>
        <v>35833.333333333336</v>
      </c>
      <c r="IO49" s="172">
        <f t="shared" si="148"/>
        <v>35833.333333333336</v>
      </c>
      <c r="IP49" s="172">
        <f t="shared" si="149"/>
        <v>35833.333333333336</v>
      </c>
      <c r="IQ49" s="172">
        <f t="shared" si="150"/>
        <v>35833.333333333336</v>
      </c>
      <c r="IR49" s="172">
        <f t="shared" si="151"/>
        <v>17916.666666666668</v>
      </c>
      <c r="IS49" s="172">
        <f t="shared" si="152"/>
        <v>0</v>
      </c>
      <c r="IT49" s="172">
        <f t="shared" si="153"/>
        <v>6915</v>
      </c>
      <c r="IU49" s="172">
        <f t="shared" si="154"/>
        <v>-6915</v>
      </c>
      <c r="IV49" s="172">
        <f t="shared" si="155"/>
        <v>0</v>
      </c>
      <c r="IW49" s="172">
        <f t="shared" si="156"/>
        <v>6897.65</v>
      </c>
      <c r="IX49" s="172">
        <f t="shared" si="157"/>
        <v>0</v>
      </c>
      <c r="IY49" s="172">
        <f t="shared" si="158"/>
        <v>0</v>
      </c>
      <c r="IZ49" s="172">
        <f t="shared" si="159"/>
        <v>0</v>
      </c>
      <c r="JA49" s="172">
        <f t="shared" si="160"/>
        <v>0</v>
      </c>
      <c r="JB49" s="172">
        <f t="shared" si="161"/>
        <v>0</v>
      </c>
      <c r="JC49" s="172">
        <f t="shared" si="162"/>
        <v>0</v>
      </c>
      <c r="JD49" s="172">
        <f t="shared" si="163"/>
        <v>0</v>
      </c>
      <c r="JE49" s="172">
        <f t="shared" si="164"/>
        <v>0</v>
      </c>
      <c r="JF49" s="172">
        <f t="shared" si="165"/>
        <v>0</v>
      </c>
      <c r="JG49" s="172">
        <f t="shared" si="166"/>
        <v>0</v>
      </c>
      <c r="JH49" s="172">
        <f t="shared" si="167"/>
        <v>0</v>
      </c>
      <c r="JI49" s="172">
        <f t="shared" si="168"/>
        <v>0</v>
      </c>
      <c r="JJ49" s="172">
        <f t="shared" si="169"/>
        <v>0</v>
      </c>
      <c r="JK49" s="172">
        <f t="shared" si="170"/>
        <v>0</v>
      </c>
      <c r="JL49" s="172">
        <f t="shared" si="171"/>
        <v>0</v>
      </c>
      <c r="JM49" s="172">
        <f t="shared" si="172"/>
        <v>0</v>
      </c>
      <c r="JN49" s="172">
        <f t="shared" si="173"/>
        <v>0</v>
      </c>
      <c r="JO49" s="172">
        <f t="shared" si="174"/>
        <v>0</v>
      </c>
      <c r="JP49" s="172">
        <f t="shared" si="175"/>
        <v>0</v>
      </c>
      <c r="JQ49" s="172">
        <f t="shared" si="176"/>
        <v>0</v>
      </c>
      <c r="JR49" s="172">
        <f t="shared" si="177"/>
        <v>0</v>
      </c>
      <c r="JS49" s="172">
        <f t="shared" si="178"/>
        <v>0</v>
      </c>
      <c r="JT49" s="172">
        <f t="shared" si="179"/>
        <v>0</v>
      </c>
      <c r="JU49" s="172">
        <f t="shared" si="180"/>
        <v>0</v>
      </c>
      <c r="JV49" s="172">
        <f t="shared" si="181"/>
        <v>0</v>
      </c>
      <c r="JW49" s="172">
        <f t="shared" si="182"/>
        <v>0</v>
      </c>
      <c r="JX49" s="172">
        <f t="shared" si="183"/>
        <v>0</v>
      </c>
      <c r="JY49" s="172">
        <f t="shared" si="184"/>
        <v>0</v>
      </c>
      <c r="JZ49" s="172">
        <f t="shared" si="185"/>
        <v>0</v>
      </c>
      <c r="KA49" s="172">
        <f t="shared" si="186"/>
        <v>0</v>
      </c>
      <c r="KB49" s="172">
        <f t="shared" si="187"/>
        <v>0</v>
      </c>
      <c r="KC49" s="172">
        <f t="shared" si="188"/>
        <v>0</v>
      </c>
      <c r="KD49" s="172">
        <f t="shared" si="189"/>
        <v>0</v>
      </c>
      <c r="KE49" s="172">
        <f t="shared" si="190"/>
        <v>0</v>
      </c>
      <c r="KF49" s="172">
        <f t="shared" si="191"/>
        <v>0</v>
      </c>
      <c r="KG49" s="172">
        <f t="shared" si="192"/>
        <v>0</v>
      </c>
    </row>
    <row r="50" spans="2:293" ht="12.75" customHeight="1" outlineLevel="1" x14ac:dyDescent="0.3">
      <c r="B50" s="155" t="s">
        <v>148</v>
      </c>
      <c r="C50" s="155"/>
      <c r="D50" s="466" t="s">
        <v>66</v>
      </c>
      <c r="E50" s="107" t="s">
        <v>677</v>
      </c>
      <c r="F50" s="155">
        <v>2023</v>
      </c>
      <c r="G50" s="156">
        <v>45107</v>
      </c>
      <c r="H50" s="155">
        <f t="shared" ref="H50:H80" si="193">YEAR(G50)</f>
        <v>2023</v>
      </c>
      <c r="I50" s="155" t="s">
        <v>687</v>
      </c>
      <c r="J50" s="174"/>
      <c r="K50" s="174"/>
      <c r="L50" s="174">
        <v>600000</v>
      </c>
      <c r="M50" s="161">
        <f t="shared" si="107"/>
        <v>376323.20999999996</v>
      </c>
      <c r="N50" s="161">
        <f t="shared" si="108"/>
        <v>376323.20999999996</v>
      </c>
      <c r="O50" s="175">
        <f t="shared" ref="O50:O80" si="194">+COUNTIF(X50:BT50,"&gt;0")</f>
        <v>8</v>
      </c>
      <c r="P50" s="161"/>
      <c r="Q50" s="161">
        <f t="shared" si="110"/>
        <v>0</v>
      </c>
      <c r="R50" s="161">
        <f t="shared" si="110"/>
        <v>327601.20999999996</v>
      </c>
      <c r="S50" s="161">
        <f t="shared" si="110"/>
        <v>48722</v>
      </c>
      <c r="T50" s="161"/>
      <c r="U50" s="166"/>
      <c r="V50" s="161">
        <f t="shared" si="111"/>
        <v>0</v>
      </c>
      <c r="W50" s="167"/>
      <c r="X50" s="168">
        <v>0</v>
      </c>
      <c r="Y50" s="168">
        <v>0</v>
      </c>
      <c r="Z50" s="168">
        <v>0</v>
      </c>
      <c r="AA50" s="168">
        <v>0</v>
      </c>
      <c r="AB50" s="168">
        <v>0</v>
      </c>
      <c r="AC50" s="168">
        <v>0</v>
      </c>
      <c r="AD50" s="168">
        <v>0</v>
      </c>
      <c r="AE50" s="168">
        <v>0</v>
      </c>
      <c r="AF50" s="168">
        <v>0</v>
      </c>
      <c r="AG50" s="168">
        <v>0</v>
      </c>
      <c r="AH50" s="168">
        <v>0</v>
      </c>
      <c r="AI50" s="168">
        <v>0</v>
      </c>
      <c r="AJ50" s="168">
        <v>0</v>
      </c>
      <c r="AK50" s="168">
        <v>0</v>
      </c>
      <c r="AL50" s="168">
        <v>0</v>
      </c>
      <c r="AM50" s="168">
        <v>0</v>
      </c>
      <c r="AN50" s="168">
        <v>0</v>
      </c>
      <c r="AO50" s="168">
        <v>27083.333333333332</v>
      </c>
      <c r="AP50" s="168">
        <v>56767.876666666663</v>
      </c>
      <c r="AQ50" s="168">
        <v>54166.666666666664</v>
      </c>
      <c r="AR50" s="168">
        <v>54166.666666666664</v>
      </c>
      <c r="AS50" s="168">
        <v>54166.666666666664</v>
      </c>
      <c r="AT50" s="168">
        <v>54166.666666666664</v>
      </c>
      <c r="AU50" s="168">
        <v>27083.333333333332</v>
      </c>
      <c r="AV50" s="168">
        <v>0</v>
      </c>
      <c r="AW50" s="168">
        <v>48722</v>
      </c>
      <c r="AX50" s="168">
        <v>0</v>
      </c>
      <c r="AY50" s="168">
        <v>0</v>
      </c>
      <c r="AZ50" s="168">
        <v>0</v>
      </c>
      <c r="BA50" s="168">
        <v>0</v>
      </c>
      <c r="BB50" s="168">
        <v>0</v>
      </c>
      <c r="BC50" s="168">
        <v>0</v>
      </c>
      <c r="BD50" s="168">
        <v>0</v>
      </c>
      <c r="BE50" s="168">
        <v>0</v>
      </c>
      <c r="BF50" s="168">
        <v>0</v>
      </c>
      <c r="BG50" s="168">
        <v>0</v>
      </c>
      <c r="BH50" s="169"/>
      <c r="BI50" s="168">
        <v>0</v>
      </c>
      <c r="BJ50" s="168">
        <v>0</v>
      </c>
      <c r="BK50" s="168">
        <v>0</v>
      </c>
      <c r="BL50" s="168">
        <v>0</v>
      </c>
      <c r="BM50" s="168">
        <v>0</v>
      </c>
      <c r="BN50" s="168">
        <v>0</v>
      </c>
      <c r="BO50" s="168">
        <v>0</v>
      </c>
      <c r="BP50" s="168">
        <v>0</v>
      </c>
      <c r="BQ50" s="168">
        <v>0</v>
      </c>
      <c r="BR50" s="168">
        <v>0</v>
      </c>
      <c r="BS50" s="168">
        <v>0</v>
      </c>
      <c r="BT50" s="168">
        <v>0</v>
      </c>
      <c r="BU50" s="168">
        <v>0</v>
      </c>
      <c r="BV50" s="168">
        <v>0</v>
      </c>
      <c r="BW50" s="168">
        <v>0</v>
      </c>
      <c r="BX50" s="168">
        <v>0</v>
      </c>
      <c r="BY50" s="168">
        <v>0</v>
      </c>
      <c r="BZ50" s="168">
        <v>0</v>
      </c>
      <c r="CA50" s="168">
        <v>0</v>
      </c>
      <c r="CB50" s="168">
        <v>0</v>
      </c>
      <c r="CC50" s="168">
        <v>0</v>
      </c>
      <c r="CD50" s="168">
        <v>0</v>
      </c>
      <c r="CE50" s="168">
        <v>0</v>
      </c>
      <c r="CF50" s="168">
        <v>0</v>
      </c>
      <c r="CG50" s="168">
        <v>0</v>
      </c>
      <c r="CH50" s="168">
        <v>0</v>
      </c>
      <c r="CI50" s="168">
        <v>0</v>
      </c>
      <c r="CJ50" s="168">
        <v>0</v>
      </c>
      <c r="CK50" s="168">
        <v>0</v>
      </c>
      <c r="CL50" s="168">
        <v>0</v>
      </c>
      <c r="CM50" s="168">
        <v>0</v>
      </c>
      <c r="CN50" s="168">
        <v>0</v>
      </c>
      <c r="CO50" s="168">
        <v>0</v>
      </c>
      <c r="CP50" s="168">
        <v>0</v>
      </c>
      <c r="CQ50" s="168">
        <v>0</v>
      </c>
      <c r="CR50" s="168">
        <v>0</v>
      </c>
      <c r="CS50" s="168">
        <v>0</v>
      </c>
      <c r="CT50" s="168">
        <v>0</v>
      </c>
      <c r="CU50" s="168">
        <v>0</v>
      </c>
      <c r="CV50" s="168">
        <v>0</v>
      </c>
      <c r="CW50" s="168">
        <v>0</v>
      </c>
      <c r="CX50" s="168">
        <v>0</v>
      </c>
      <c r="CY50" s="168">
        <v>0</v>
      </c>
      <c r="CZ50" s="168">
        <v>0</v>
      </c>
      <c r="DA50" s="168">
        <v>0</v>
      </c>
      <c r="DB50" s="168">
        <v>0</v>
      </c>
      <c r="DC50" s="168">
        <v>0</v>
      </c>
      <c r="DD50" s="168">
        <v>0</v>
      </c>
      <c r="DE50" s="171"/>
      <c r="DF50" s="168">
        <v>0</v>
      </c>
      <c r="DG50" s="168">
        <v>0</v>
      </c>
      <c r="DH50" s="168">
        <v>0</v>
      </c>
      <c r="DI50" s="168">
        <v>0</v>
      </c>
      <c r="DJ50" s="168">
        <v>0</v>
      </c>
      <c r="DK50" s="168">
        <v>0</v>
      </c>
      <c r="DL50" s="168">
        <v>0</v>
      </c>
      <c r="DM50" s="168">
        <v>0</v>
      </c>
      <c r="DN50" s="168">
        <v>0</v>
      </c>
      <c r="DO50" s="168">
        <v>0</v>
      </c>
      <c r="DP50" s="168">
        <v>0</v>
      </c>
      <c r="DQ50" s="168">
        <v>0</v>
      </c>
      <c r="DR50" s="168">
        <v>0</v>
      </c>
      <c r="DS50" s="168">
        <v>0</v>
      </c>
      <c r="DT50" s="168">
        <v>0</v>
      </c>
      <c r="DU50" s="168">
        <v>0</v>
      </c>
      <c r="DV50" s="168">
        <v>0</v>
      </c>
      <c r="DW50" s="168">
        <v>0</v>
      </c>
      <c r="DX50" s="168">
        <v>0</v>
      </c>
      <c r="DY50" s="168">
        <v>0</v>
      </c>
      <c r="DZ50" s="168">
        <v>0</v>
      </c>
      <c r="EA50" s="168">
        <v>0</v>
      </c>
      <c r="EB50" s="168">
        <v>0</v>
      </c>
      <c r="EC50" s="168">
        <v>0</v>
      </c>
      <c r="ED50" s="168">
        <v>0</v>
      </c>
      <c r="EE50" s="168">
        <v>0</v>
      </c>
      <c r="EF50" s="168">
        <v>0</v>
      </c>
      <c r="EG50" s="168">
        <v>0</v>
      </c>
      <c r="EH50" s="168">
        <v>0</v>
      </c>
      <c r="EI50" s="168">
        <v>0</v>
      </c>
      <c r="EJ50" s="168">
        <v>0</v>
      </c>
      <c r="EK50" s="168">
        <v>0</v>
      </c>
      <c r="EL50" s="168">
        <v>0</v>
      </c>
      <c r="EM50" s="168">
        <v>0</v>
      </c>
      <c r="EN50" s="168">
        <v>0</v>
      </c>
      <c r="EO50" s="168">
        <v>0</v>
      </c>
      <c r="EP50" s="168">
        <v>0</v>
      </c>
      <c r="EQ50" s="168">
        <v>0</v>
      </c>
      <c r="ER50" s="168">
        <v>0</v>
      </c>
      <c r="ES50" s="168">
        <v>0</v>
      </c>
      <c r="ET50" s="168">
        <v>0</v>
      </c>
      <c r="EU50" s="168">
        <v>0</v>
      </c>
      <c r="EV50" s="168">
        <v>0</v>
      </c>
      <c r="EW50" s="168">
        <v>0</v>
      </c>
      <c r="EX50" s="168">
        <v>0</v>
      </c>
      <c r="EY50" s="168">
        <v>0</v>
      </c>
      <c r="EZ50" s="168">
        <v>0</v>
      </c>
      <c r="FA50" s="168">
        <v>0</v>
      </c>
      <c r="FB50" s="171"/>
      <c r="FC50" s="171"/>
      <c r="FD50" s="168">
        <v>0</v>
      </c>
      <c r="FE50" s="168">
        <v>0</v>
      </c>
      <c r="FF50" s="168">
        <v>0</v>
      </c>
      <c r="FG50" s="168">
        <v>0</v>
      </c>
      <c r="FH50" s="168">
        <v>0</v>
      </c>
      <c r="FI50" s="168">
        <v>0</v>
      </c>
      <c r="FJ50" s="168">
        <v>0</v>
      </c>
      <c r="FK50" s="168">
        <v>0</v>
      </c>
      <c r="FL50" s="168">
        <v>0</v>
      </c>
      <c r="FM50" s="168">
        <v>0</v>
      </c>
      <c r="FN50" s="168">
        <v>0</v>
      </c>
      <c r="FO50" s="168">
        <v>0</v>
      </c>
      <c r="FP50" s="168">
        <v>0</v>
      </c>
      <c r="FQ50" s="168">
        <v>0</v>
      </c>
      <c r="FR50" s="168">
        <v>0</v>
      </c>
      <c r="FS50" s="168">
        <v>0</v>
      </c>
      <c r="FT50" s="168">
        <v>0</v>
      </c>
      <c r="FU50" s="168">
        <v>0</v>
      </c>
      <c r="FV50" s="168">
        <v>0</v>
      </c>
      <c r="FW50" s="168">
        <v>0</v>
      </c>
      <c r="FX50" s="168">
        <v>0</v>
      </c>
      <c r="FY50" s="168">
        <v>0</v>
      </c>
      <c r="FZ50" s="168">
        <v>0</v>
      </c>
      <c r="GA50" s="168">
        <v>0</v>
      </c>
      <c r="GB50" s="168">
        <v>0</v>
      </c>
      <c r="GC50" s="168">
        <v>0</v>
      </c>
      <c r="GD50" s="168">
        <v>0</v>
      </c>
      <c r="GE50" s="168">
        <v>0</v>
      </c>
      <c r="GF50" s="168">
        <v>0</v>
      </c>
      <c r="GG50" s="168">
        <v>0</v>
      </c>
      <c r="GH50" s="168">
        <v>0</v>
      </c>
      <c r="GI50" s="168">
        <v>0</v>
      </c>
      <c r="GJ50" s="168">
        <v>0</v>
      </c>
      <c r="GK50" s="168">
        <v>0</v>
      </c>
      <c r="GL50" s="168">
        <v>0</v>
      </c>
      <c r="GM50" s="168">
        <v>0</v>
      </c>
      <c r="GN50" s="168">
        <v>0</v>
      </c>
      <c r="GO50" s="168">
        <v>0</v>
      </c>
      <c r="GP50" s="168">
        <v>0</v>
      </c>
      <c r="GQ50" s="168">
        <v>0</v>
      </c>
      <c r="GR50" s="168">
        <v>0</v>
      </c>
      <c r="GS50" s="168">
        <v>0</v>
      </c>
      <c r="GT50" s="168">
        <v>0</v>
      </c>
      <c r="GU50" s="168">
        <v>0</v>
      </c>
      <c r="GV50" s="168">
        <v>0</v>
      </c>
      <c r="GW50" s="168">
        <v>0</v>
      </c>
      <c r="GX50" s="168">
        <v>0</v>
      </c>
      <c r="GY50" s="168">
        <v>0</v>
      </c>
      <c r="GZ50" s="171"/>
      <c r="HA50" s="168">
        <f t="shared" si="112"/>
        <v>0</v>
      </c>
      <c r="HB50" s="168">
        <f t="shared" si="113"/>
        <v>0</v>
      </c>
      <c r="HC50" s="168">
        <f t="shared" si="114"/>
        <v>0</v>
      </c>
      <c r="HD50" s="168">
        <f t="shared" si="115"/>
        <v>0</v>
      </c>
      <c r="HE50" s="168">
        <f t="shared" si="116"/>
        <v>0</v>
      </c>
      <c r="HF50" s="168">
        <f t="shared" si="117"/>
        <v>0</v>
      </c>
      <c r="HG50" s="168">
        <f t="shared" si="118"/>
        <v>0</v>
      </c>
      <c r="HH50" s="168">
        <f t="shared" si="119"/>
        <v>0</v>
      </c>
      <c r="HI50" s="168">
        <f t="shared" si="120"/>
        <v>0</v>
      </c>
      <c r="HJ50" s="168">
        <f t="shared" si="121"/>
        <v>0</v>
      </c>
      <c r="HK50" s="168">
        <f t="shared" si="122"/>
        <v>0</v>
      </c>
      <c r="HL50" s="168">
        <f t="shared" si="123"/>
        <v>0</v>
      </c>
      <c r="HM50" s="168">
        <f t="shared" si="124"/>
        <v>0</v>
      </c>
      <c r="HN50" s="168">
        <f t="shared" si="125"/>
        <v>0</v>
      </c>
      <c r="HO50" s="168">
        <f t="shared" si="126"/>
        <v>0</v>
      </c>
      <c r="HP50" s="168">
        <f t="shared" si="127"/>
        <v>0</v>
      </c>
      <c r="HQ50" s="168">
        <f t="shared" si="128"/>
        <v>0</v>
      </c>
      <c r="HR50" s="168">
        <f t="shared" si="129"/>
        <v>27083.333333333332</v>
      </c>
      <c r="HS50" s="168">
        <f t="shared" si="130"/>
        <v>56767.876666666663</v>
      </c>
      <c r="HT50" s="168">
        <f t="shared" si="131"/>
        <v>54166.666666666664</v>
      </c>
      <c r="HU50" s="168">
        <f t="shared" si="132"/>
        <v>54166.666666666664</v>
      </c>
      <c r="HV50" s="168">
        <f t="shared" si="133"/>
        <v>54166.666666666664</v>
      </c>
      <c r="HW50" s="168">
        <f t="shared" si="134"/>
        <v>54166.666666666664</v>
      </c>
      <c r="HX50" s="168">
        <f t="shared" si="135"/>
        <v>27083.333333333332</v>
      </c>
      <c r="HY50" s="168">
        <f t="shared" si="136"/>
        <v>0</v>
      </c>
      <c r="HZ50" s="168">
        <f t="shared" si="137"/>
        <v>48722</v>
      </c>
      <c r="IA50" s="168">
        <f t="shared" si="138"/>
        <v>0</v>
      </c>
      <c r="IB50" s="168">
        <f t="shared" si="139"/>
        <v>0</v>
      </c>
      <c r="IC50" s="168">
        <f t="shared" si="140"/>
        <v>0</v>
      </c>
      <c r="ID50" s="168">
        <f t="shared" si="141"/>
        <v>0</v>
      </c>
      <c r="IE50" s="168">
        <f t="shared" si="142"/>
        <v>0</v>
      </c>
      <c r="IF50" s="168">
        <f t="shared" si="143"/>
        <v>0</v>
      </c>
      <c r="IG50" s="168">
        <f t="shared" si="144"/>
        <v>0</v>
      </c>
      <c r="IH50" s="168">
        <f t="shared" si="145"/>
        <v>0</v>
      </c>
      <c r="II50" s="168">
        <f t="shared" si="146"/>
        <v>0</v>
      </c>
      <c r="IJ50" s="168">
        <f t="shared" si="147"/>
        <v>0</v>
      </c>
      <c r="IK50" s="169"/>
      <c r="IL50" s="170">
        <f t="shared" si="148"/>
        <v>0</v>
      </c>
      <c r="IM50" s="170">
        <f t="shared" si="148"/>
        <v>0</v>
      </c>
      <c r="IN50" s="170">
        <f t="shared" si="148"/>
        <v>0</v>
      </c>
      <c r="IO50" s="170">
        <f t="shared" si="148"/>
        <v>0</v>
      </c>
      <c r="IP50" s="170">
        <f t="shared" si="149"/>
        <v>0</v>
      </c>
      <c r="IQ50" s="170">
        <f t="shared" si="150"/>
        <v>0</v>
      </c>
      <c r="IR50" s="170">
        <f t="shared" si="151"/>
        <v>0</v>
      </c>
      <c r="IS50" s="170">
        <f t="shared" si="152"/>
        <v>0</v>
      </c>
      <c r="IT50" s="170">
        <f t="shared" si="153"/>
        <v>0</v>
      </c>
      <c r="IU50" s="170">
        <f t="shared" si="154"/>
        <v>0</v>
      </c>
      <c r="IV50" s="170">
        <f t="shared" si="155"/>
        <v>0</v>
      </c>
      <c r="IW50" s="170">
        <f t="shared" si="156"/>
        <v>0</v>
      </c>
      <c r="IX50" s="170">
        <f t="shared" si="157"/>
        <v>0</v>
      </c>
      <c r="IY50" s="170">
        <f t="shared" si="158"/>
        <v>0</v>
      </c>
      <c r="IZ50" s="170">
        <f t="shared" si="159"/>
        <v>0</v>
      </c>
      <c r="JA50" s="170">
        <f t="shared" si="160"/>
        <v>0</v>
      </c>
      <c r="JB50" s="170">
        <f t="shared" si="161"/>
        <v>0</v>
      </c>
      <c r="JC50" s="170">
        <f t="shared" si="162"/>
        <v>0</v>
      </c>
      <c r="JD50" s="170">
        <f t="shared" si="163"/>
        <v>0</v>
      </c>
      <c r="JE50" s="170">
        <f t="shared" si="164"/>
        <v>0</v>
      </c>
      <c r="JF50" s="170">
        <f t="shared" si="165"/>
        <v>0</v>
      </c>
      <c r="JG50" s="170">
        <f t="shared" si="166"/>
        <v>0</v>
      </c>
      <c r="JH50" s="170">
        <f t="shared" si="167"/>
        <v>0</v>
      </c>
      <c r="JI50" s="170">
        <f t="shared" si="168"/>
        <v>0</v>
      </c>
      <c r="JJ50" s="170">
        <f t="shared" si="169"/>
        <v>0</v>
      </c>
      <c r="JK50" s="170">
        <f t="shared" si="170"/>
        <v>0</v>
      </c>
      <c r="JL50" s="170">
        <f t="shared" si="171"/>
        <v>0</v>
      </c>
      <c r="JM50" s="170">
        <f t="shared" si="172"/>
        <v>0</v>
      </c>
      <c r="JN50" s="170">
        <f t="shared" si="173"/>
        <v>0</v>
      </c>
      <c r="JO50" s="170">
        <f t="shared" si="174"/>
        <v>0</v>
      </c>
      <c r="JP50" s="170">
        <f t="shared" si="175"/>
        <v>0</v>
      </c>
      <c r="JQ50" s="170">
        <f t="shared" si="176"/>
        <v>0</v>
      </c>
      <c r="JR50" s="170">
        <f t="shared" si="177"/>
        <v>0</v>
      </c>
      <c r="JS50" s="170">
        <f t="shared" si="178"/>
        <v>0</v>
      </c>
      <c r="JT50" s="170">
        <f t="shared" si="179"/>
        <v>0</v>
      </c>
      <c r="JU50" s="170">
        <f t="shared" si="180"/>
        <v>0</v>
      </c>
      <c r="JV50" s="170">
        <f t="shared" si="181"/>
        <v>0</v>
      </c>
      <c r="JW50" s="170">
        <f t="shared" si="182"/>
        <v>0</v>
      </c>
      <c r="JX50" s="170">
        <f t="shared" si="183"/>
        <v>0</v>
      </c>
      <c r="JY50" s="170">
        <f t="shared" si="184"/>
        <v>0</v>
      </c>
      <c r="JZ50" s="170">
        <f t="shared" si="185"/>
        <v>0</v>
      </c>
      <c r="KA50" s="170">
        <f t="shared" si="186"/>
        <v>0</v>
      </c>
      <c r="KB50" s="170">
        <f t="shared" si="187"/>
        <v>0</v>
      </c>
      <c r="KC50" s="170">
        <f t="shared" si="188"/>
        <v>0</v>
      </c>
      <c r="KD50" s="170">
        <f t="shared" si="189"/>
        <v>0</v>
      </c>
      <c r="KE50" s="170">
        <f t="shared" si="190"/>
        <v>0</v>
      </c>
      <c r="KF50" s="170">
        <f t="shared" si="191"/>
        <v>0</v>
      </c>
      <c r="KG50" s="170">
        <f t="shared" si="192"/>
        <v>0</v>
      </c>
    </row>
    <row r="51" spans="2:293" ht="12.75" customHeight="1" outlineLevel="1" x14ac:dyDescent="0.3">
      <c r="B51" s="155" t="s">
        <v>106</v>
      </c>
      <c r="C51" s="155"/>
      <c r="D51" s="466" t="s">
        <v>53</v>
      </c>
      <c r="E51" s="107" t="s">
        <v>674</v>
      </c>
      <c r="F51" s="155">
        <v>2023</v>
      </c>
      <c r="G51" s="156">
        <v>45169</v>
      </c>
      <c r="H51" s="155">
        <f t="shared" si="193"/>
        <v>2023</v>
      </c>
      <c r="I51" s="155" t="s">
        <v>675</v>
      </c>
      <c r="J51" s="174"/>
      <c r="K51" s="174"/>
      <c r="L51" s="174">
        <v>375000</v>
      </c>
      <c r="M51" s="161">
        <f t="shared" si="107"/>
        <v>375000</v>
      </c>
      <c r="N51" s="161">
        <f t="shared" si="108"/>
        <v>375000</v>
      </c>
      <c r="O51" s="175">
        <f t="shared" si="194"/>
        <v>7</v>
      </c>
      <c r="P51" s="161"/>
      <c r="Q51" s="161">
        <f t="shared" si="110"/>
        <v>0</v>
      </c>
      <c r="R51" s="161">
        <f t="shared" si="110"/>
        <v>281250</v>
      </c>
      <c r="S51" s="161">
        <f t="shared" si="110"/>
        <v>93750</v>
      </c>
      <c r="T51" s="161"/>
      <c r="U51" s="166"/>
      <c r="V51" s="161">
        <f t="shared" si="111"/>
        <v>0</v>
      </c>
      <c r="W51" s="167"/>
      <c r="X51" s="168">
        <v>0</v>
      </c>
      <c r="Y51" s="168">
        <v>0</v>
      </c>
      <c r="Z51" s="168">
        <v>0</v>
      </c>
      <c r="AA51" s="168">
        <v>0</v>
      </c>
      <c r="AB51" s="168">
        <v>0</v>
      </c>
      <c r="AC51" s="168">
        <v>0</v>
      </c>
      <c r="AD51" s="168">
        <v>0</v>
      </c>
      <c r="AE51" s="168">
        <v>0</v>
      </c>
      <c r="AF51" s="168">
        <v>0</v>
      </c>
      <c r="AG51" s="168">
        <v>0</v>
      </c>
      <c r="AH51" s="168">
        <v>0</v>
      </c>
      <c r="AI51" s="168">
        <v>0</v>
      </c>
      <c r="AJ51" s="168">
        <v>0</v>
      </c>
      <c r="AK51" s="168">
        <v>0</v>
      </c>
      <c r="AL51" s="168">
        <v>0</v>
      </c>
      <c r="AM51" s="168">
        <v>0</v>
      </c>
      <c r="AN51" s="168">
        <v>0</v>
      </c>
      <c r="AO51" s="168">
        <v>0</v>
      </c>
      <c r="AP51" s="168">
        <v>0</v>
      </c>
      <c r="AQ51" s="168">
        <v>31250</v>
      </c>
      <c r="AR51" s="168">
        <v>62500</v>
      </c>
      <c r="AS51" s="168">
        <v>62500</v>
      </c>
      <c r="AT51" s="168">
        <v>62500</v>
      </c>
      <c r="AU51" s="168">
        <v>62500</v>
      </c>
      <c r="AV51" s="168">
        <v>62500</v>
      </c>
      <c r="AW51" s="168">
        <v>31250</v>
      </c>
      <c r="AX51" s="168">
        <v>0</v>
      </c>
      <c r="AY51" s="168">
        <v>0</v>
      </c>
      <c r="AZ51" s="168">
        <v>0</v>
      </c>
      <c r="BA51" s="168">
        <v>0</v>
      </c>
      <c r="BB51" s="168">
        <v>0</v>
      </c>
      <c r="BC51" s="168">
        <v>0</v>
      </c>
      <c r="BD51" s="168">
        <v>0</v>
      </c>
      <c r="BE51" s="168">
        <v>0</v>
      </c>
      <c r="BF51" s="168">
        <v>0</v>
      </c>
      <c r="BG51" s="168">
        <v>0</v>
      </c>
      <c r="BH51" s="169"/>
      <c r="BI51" s="168">
        <v>0</v>
      </c>
      <c r="BJ51" s="168">
        <v>0</v>
      </c>
      <c r="BK51" s="168">
        <v>0</v>
      </c>
      <c r="BL51" s="168">
        <v>0</v>
      </c>
      <c r="BM51" s="168">
        <v>0</v>
      </c>
      <c r="BN51" s="168">
        <v>0</v>
      </c>
      <c r="BO51" s="168">
        <v>0</v>
      </c>
      <c r="BP51" s="168">
        <v>0</v>
      </c>
      <c r="BQ51" s="168">
        <v>0</v>
      </c>
      <c r="BR51" s="168">
        <v>0</v>
      </c>
      <c r="BS51" s="168">
        <v>0</v>
      </c>
      <c r="BT51" s="168">
        <v>0</v>
      </c>
      <c r="BU51" s="168">
        <v>0</v>
      </c>
      <c r="BV51" s="168">
        <v>0</v>
      </c>
      <c r="BW51" s="168">
        <v>0</v>
      </c>
      <c r="BX51" s="168">
        <v>0</v>
      </c>
      <c r="BY51" s="168">
        <v>0</v>
      </c>
      <c r="BZ51" s="168">
        <v>0</v>
      </c>
      <c r="CA51" s="168">
        <v>0</v>
      </c>
      <c r="CB51" s="168">
        <v>0</v>
      </c>
      <c r="CC51" s="168">
        <v>0</v>
      </c>
      <c r="CD51" s="168">
        <v>0</v>
      </c>
      <c r="CE51" s="168">
        <v>0</v>
      </c>
      <c r="CF51" s="168">
        <v>0</v>
      </c>
      <c r="CG51" s="168">
        <v>0</v>
      </c>
      <c r="CH51" s="168">
        <v>0</v>
      </c>
      <c r="CI51" s="168">
        <v>0</v>
      </c>
      <c r="CJ51" s="168">
        <v>0</v>
      </c>
      <c r="CK51" s="168">
        <v>0</v>
      </c>
      <c r="CL51" s="168">
        <v>0</v>
      </c>
      <c r="CM51" s="168">
        <v>0</v>
      </c>
      <c r="CN51" s="168">
        <v>0</v>
      </c>
      <c r="CO51" s="168">
        <v>0</v>
      </c>
      <c r="CP51" s="168">
        <v>0</v>
      </c>
      <c r="CQ51" s="168">
        <v>0</v>
      </c>
      <c r="CR51" s="168">
        <v>0</v>
      </c>
      <c r="CS51" s="168">
        <v>0</v>
      </c>
      <c r="CT51" s="168">
        <v>0</v>
      </c>
      <c r="CU51" s="168">
        <v>0</v>
      </c>
      <c r="CV51" s="168">
        <v>0</v>
      </c>
      <c r="CW51" s="168">
        <v>0</v>
      </c>
      <c r="CX51" s="168">
        <v>0</v>
      </c>
      <c r="CY51" s="168">
        <v>0</v>
      </c>
      <c r="CZ51" s="168">
        <v>0</v>
      </c>
      <c r="DA51" s="168">
        <v>0</v>
      </c>
      <c r="DB51" s="168">
        <v>0</v>
      </c>
      <c r="DC51" s="168">
        <v>0</v>
      </c>
      <c r="DD51" s="168">
        <v>0</v>
      </c>
      <c r="DE51" s="171"/>
      <c r="DF51" s="168">
        <v>0</v>
      </c>
      <c r="DG51" s="168">
        <v>0</v>
      </c>
      <c r="DH51" s="168">
        <v>0</v>
      </c>
      <c r="DI51" s="168">
        <v>0</v>
      </c>
      <c r="DJ51" s="168">
        <v>0</v>
      </c>
      <c r="DK51" s="168">
        <v>0</v>
      </c>
      <c r="DL51" s="168">
        <v>0</v>
      </c>
      <c r="DM51" s="168">
        <v>0</v>
      </c>
      <c r="DN51" s="168">
        <v>0</v>
      </c>
      <c r="DO51" s="168">
        <v>0</v>
      </c>
      <c r="DP51" s="168">
        <v>0</v>
      </c>
      <c r="DQ51" s="168">
        <v>0</v>
      </c>
      <c r="DR51" s="168">
        <v>0</v>
      </c>
      <c r="DS51" s="168">
        <v>0</v>
      </c>
      <c r="DT51" s="168">
        <v>0</v>
      </c>
      <c r="DU51" s="168">
        <v>0</v>
      </c>
      <c r="DV51" s="168">
        <v>0</v>
      </c>
      <c r="DW51" s="168">
        <v>0</v>
      </c>
      <c r="DX51" s="168">
        <v>0</v>
      </c>
      <c r="DY51" s="168">
        <v>0</v>
      </c>
      <c r="DZ51" s="168">
        <v>0</v>
      </c>
      <c r="EA51" s="168">
        <v>0</v>
      </c>
      <c r="EB51" s="168">
        <v>0</v>
      </c>
      <c r="EC51" s="168">
        <v>0</v>
      </c>
      <c r="ED51" s="168">
        <v>0</v>
      </c>
      <c r="EE51" s="168">
        <v>0</v>
      </c>
      <c r="EF51" s="168">
        <v>0</v>
      </c>
      <c r="EG51" s="168">
        <v>0</v>
      </c>
      <c r="EH51" s="168">
        <v>0</v>
      </c>
      <c r="EI51" s="168">
        <v>0</v>
      </c>
      <c r="EJ51" s="168">
        <v>0</v>
      </c>
      <c r="EK51" s="168">
        <v>0</v>
      </c>
      <c r="EL51" s="168">
        <v>0</v>
      </c>
      <c r="EM51" s="168">
        <v>0</v>
      </c>
      <c r="EN51" s="168">
        <v>0</v>
      </c>
      <c r="EO51" s="168">
        <v>0</v>
      </c>
      <c r="EP51" s="168">
        <v>0</v>
      </c>
      <c r="EQ51" s="168">
        <v>0</v>
      </c>
      <c r="ER51" s="168">
        <v>0</v>
      </c>
      <c r="ES51" s="168">
        <v>0</v>
      </c>
      <c r="ET51" s="168">
        <v>0</v>
      </c>
      <c r="EU51" s="168">
        <v>0</v>
      </c>
      <c r="EV51" s="168">
        <v>0</v>
      </c>
      <c r="EW51" s="168">
        <v>0</v>
      </c>
      <c r="EX51" s="168">
        <v>0</v>
      </c>
      <c r="EY51" s="168">
        <v>0</v>
      </c>
      <c r="EZ51" s="168">
        <v>0</v>
      </c>
      <c r="FA51" s="168">
        <v>0</v>
      </c>
      <c r="FB51" s="171"/>
      <c r="FC51" s="171"/>
      <c r="FD51" s="168">
        <v>0</v>
      </c>
      <c r="FE51" s="168">
        <v>0</v>
      </c>
      <c r="FF51" s="168">
        <v>0</v>
      </c>
      <c r="FG51" s="168">
        <v>0</v>
      </c>
      <c r="FH51" s="168">
        <v>0</v>
      </c>
      <c r="FI51" s="168">
        <v>0</v>
      </c>
      <c r="FJ51" s="168">
        <v>0</v>
      </c>
      <c r="FK51" s="168">
        <v>0</v>
      </c>
      <c r="FL51" s="168">
        <v>0</v>
      </c>
      <c r="FM51" s="168">
        <v>0</v>
      </c>
      <c r="FN51" s="168">
        <v>0</v>
      </c>
      <c r="FO51" s="168">
        <v>0</v>
      </c>
      <c r="FP51" s="168">
        <v>0</v>
      </c>
      <c r="FQ51" s="168">
        <v>0</v>
      </c>
      <c r="FR51" s="168">
        <v>0</v>
      </c>
      <c r="FS51" s="168">
        <v>0</v>
      </c>
      <c r="FT51" s="168">
        <v>0</v>
      </c>
      <c r="FU51" s="168">
        <v>0</v>
      </c>
      <c r="FV51" s="168">
        <v>0</v>
      </c>
      <c r="FW51" s="168">
        <v>0</v>
      </c>
      <c r="FX51" s="168">
        <v>0</v>
      </c>
      <c r="FY51" s="168">
        <v>0</v>
      </c>
      <c r="FZ51" s="168">
        <v>0</v>
      </c>
      <c r="GA51" s="168">
        <v>0</v>
      </c>
      <c r="GB51" s="168">
        <v>0</v>
      </c>
      <c r="GC51" s="168">
        <v>0</v>
      </c>
      <c r="GD51" s="168">
        <v>0</v>
      </c>
      <c r="GE51" s="168">
        <v>0</v>
      </c>
      <c r="GF51" s="168">
        <v>0</v>
      </c>
      <c r="GG51" s="168">
        <v>0</v>
      </c>
      <c r="GH51" s="168">
        <v>0</v>
      </c>
      <c r="GI51" s="168">
        <v>0</v>
      </c>
      <c r="GJ51" s="168">
        <v>0</v>
      </c>
      <c r="GK51" s="168">
        <v>0</v>
      </c>
      <c r="GL51" s="168">
        <v>0</v>
      </c>
      <c r="GM51" s="168">
        <v>0</v>
      </c>
      <c r="GN51" s="168">
        <v>0</v>
      </c>
      <c r="GO51" s="168">
        <v>0</v>
      </c>
      <c r="GP51" s="168">
        <v>0</v>
      </c>
      <c r="GQ51" s="168">
        <v>0</v>
      </c>
      <c r="GR51" s="168">
        <v>0</v>
      </c>
      <c r="GS51" s="168">
        <v>0</v>
      </c>
      <c r="GT51" s="168">
        <v>0</v>
      </c>
      <c r="GU51" s="168">
        <v>0</v>
      </c>
      <c r="GV51" s="168">
        <v>0</v>
      </c>
      <c r="GW51" s="168">
        <v>0</v>
      </c>
      <c r="GX51" s="168">
        <v>0</v>
      </c>
      <c r="GY51" s="168">
        <v>0</v>
      </c>
      <c r="GZ51" s="171"/>
      <c r="HA51" s="168">
        <f t="shared" si="112"/>
        <v>0</v>
      </c>
      <c r="HB51" s="168">
        <f t="shared" si="113"/>
        <v>0</v>
      </c>
      <c r="HC51" s="168">
        <f t="shared" si="114"/>
        <v>0</v>
      </c>
      <c r="HD51" s="168">
        <f t="shared" si="115"/>
        <v>0</v>
      </c>
      <c r="HE51" s="168">
        <f t="shared" si="116"/>
        <v>0</v>
      </c>
      <c r="HF51" s="168">
        <f t="shared" si="117"/>
        <v>0</v>
      </c>
      <c r="HG51" s="168">
        <f t="shared" si="118"/>
        <v>0</v>
      </c>
      <c r="HH51" s="168">
        <f t="shared" si="119"/>
        <v>0</v>
      </c>
      <c r="HI51" s="168">
        <f t="shared" si="120"/>
        <v>0</v>
      </c>
      <c r="HJ51" s="168">
        <f t="shared" si="121"/>
        <v>0</v>
      </c>
      <c r="HK51" s="168">
        <f t="shared" si="122"/>
        <v>0</v>
      </c>
      <c r="HL51" s="168">
        <f t="shared" si="123"/>
        <v>0</v>
      </c>
      <c r="HM51" s="168">
        <f t="shared" si="124"/>
        <v>0</v>
      </c>
      <c r="HN51" s="168">
        <f t="shared" si="125"/>
        <v>0</v>
      </c>
      <c r="HO51" s="168">
        <f t="shared" si="126"/>
        <v>0</v>
      </c>
      <c r="HP51" s="168">
        <f t="shared" si="127"/>
        <v>0</v>
      </c>
      <c r="HQ51" s="168">
        <f t="shared" si="128"/>
        <v>0</v>
      </c>
      <c r="HR51" s="168">
        <f t="shared" si="129"/>
        <v>0</v>
      </c>
      <c r="HS51" s="168">
        <f t="shared" si="130"/>
        <v>0</v>
      </c>
      <c r="HT51" s="168">
        <f t="shared" si="131"/>
        <v>31250</v>
      </c>
      <c r="HU51" s="168">
        <f t="shared" si="132"/>
        <v>62500</v>
      </c>
      <c r="HV51" s="168">
        <f t="shared" si="133"/>
        <v>62500</v>
      </c>
      <c r="HW51" s="168">
        <f t="shared" si="134"/>
        <v>62500</v>
      </c>
      <c r="HX51" s="168">
        <f t="shared" si="135"/>
        <v>62500</v>
      </c>
      <c r="HY51" s="168">
        <f t="shared" si="136"/>
        <v>62500</v>
      </c>
      <c r="HZ51" s="168">
        <f t="shared" si="137"/>
        <v>31250</v>
      </c>
      <c r="IA51" s="168">
        <f t="shared" si="138"/>
        <v>0</v>
      </c>
      <c r="IB51" s="168">
        <f t="shared" si="139"/>
        <v>0</v>
      </c>
      <c r="IC51" s="168">
        <f t="shared" si="140"/>
        <v>0</v>
      </c>
      <c r="ID51" s="168">
        <f t="shared" si="141"/>
        <v>0</v>
      </c>
      <c r="IE51" s="168">
        <f t="shared" si="142"/>
        <v>0</v>
      </c>
      <c r="IF51" s="168">
        <f t="shared" si="143"/>
        <v>0</v>
      </c>
      <c r="IG51" s="168">
        <f t="shared" si="144"/>
        <v>0</v>
      </c>
      <c r="IH51" s="168">
        <f t="shared" si="145"/>
        <v>0</v>
      </c>
      <c r="II51" s="168">
        <f t="shared" si="146"/>
        <v>0</v>
      </c>
      <c r="IJ51" s="168">
        <f t="shared" si="147"/>
        <v>0</v>
      </c>
      <c r="IK51" s="169"/>
      <c r="IL51" s="170">
        <f t="shared" si="148"/>
        <v>0</v>
      </c>
      <c r="IM51" s="170">
        <f t="shared" si="148"/>
        <v>0</v>
      </c>
      <c r="IN51" s="170">
        <f t="shared" si="148"/>
        <v>0</v>
      </c>
      <c r="IO51" s="170">
        <f t="shared" si="148"/>
        <v>0</v>
      </c>
      <c r="IP51" s="170">
        <f t="shared" si="149"/>
        <v>0</v>
      </c>
      <c r="IQ51" s="170">
        <f t="shared" si="150"/>
        <v>0</v>
      </c>
      <c r="IR51" s="170">
        <f t="shared" si="151"/>
        <v>0</v>
      </c>
      <c r="IS51" s="170">
        <f t="shared" si="152"/>
        <v>0</v>
      </c>
      <c r="IT51" s="170">
        <f t="shared" si="153"/>
        <v>0</v>
      </c>
      <c r="IU51" s="170">
        <f t="shared" si="154"/>
        <v>0</v>
      </c>
      <c r="IV51" s="170">
        <f t="shared" si="155"/>
        <v>0</v>
      </c>
      <c r="IW51" s="170">
        <f t="shared" si="156"/>
        <v>0</v>
      </c>
      <c r="IX51" s="170">
        <f t="shared" si="157"/>
        <v>0</v>
      </c>
      <c r="IY51" s="170">
        <f t="shared" si="158"/>
        <v>0</v>
      </c>
      <c r="IZ51" s="170">
        <f t="shared" si="159"/>
        <v>0</v>
      </c>
      <c r="JA51" s="170">
        <f t="shared" si="160"/>
        <v>0</v>
      </c>
      <c r="JB51" s="170">
        <f t="shared" si="161"/>
        <v>0</v>
      </c>
      <c r="JC51" s="170">
        <f t="shared" si="162"/>
        <v>0</v>
      </c>
      <c r="JD51" s="170">
        <f t="shared" si="163"/>
        <v>0</v>
      </c>
      <c r="JE51" s="170">
        <f t="shared" si="164"/>
        <v>0</v>
      </c>
      <c r="JF51" s="170">
        <f t="shared" si="165"/>
        <v>0</v>
      </c>
      <c r="JG51" s="170">
        <f t="shared" si="166"/>
        <v>0</v>
      </c>
      <c r="JH51" s="170">
        <f t="shared" si="167"/>
        <v>0</v>
      </c>
      <c r="JI51" s="170">
        <f t="shared" si="168"/>
        <v>0</v>
      </c>
      <c r="JJ51" s="170">
        <f t="shared" si="169"/>
        <v>0</v>
      </c>
      <c r="JK51" s="170">
        <f t="shared" si="170"/>
        <v>0</v>
      </c>
      <c r="JL51" s="170">
        <f t="shared" si="171"/>
        <v>0</v>
      </c>
      <c r="JM51" s="170">
        <f t="shared" si="172"/>
        <v>0</v>
      </c>
      <c r="JN51" s="170">
        <f t="shared" si="173"/>
        <v>0</v>
      </c>
      <c r="JO51" s="170">
        <f t="shared" si="174"/>
        <v>0</v>
      </c>
      <c r="JP51" s="170">
        <f t="shared" si="175"/>
        <v>0</v>
      </c>
      <c r="JQ51" s="170">
        <f t="shared" si="176"/>
        <v>0</v>
      </c>
      <c r="JR51" s="170">
        <f t="shared" si="177"/>
        <v>0</v>
      </c>
      <c r="JS51" s="170">
        <f t="shared" si="178"/>
        <v>0</v>
      </c>
      <c r="JT51" s="170">
        <f t="shared" si="179"/>
        <v>0</v>
      </c>
      <c r="JU51" s="170">
        <f t="shared" si="180"/>
        <v>0</v>
      </c>
      <c r="JV51" s="170">
        <f t="shared" si="181"/>
        <v>0</v>
      </c>
      <c r="JW51" s="170">
        <f t="shared" si="182"/>
        <v>0</v>
      </c>
      <c r="JX51" s="170">
        <f t="shared" si="183"/>
        <v>0</v>
      </c>
      <c r="JY51" s="170">
        <f t="shared" si="184"/>
        <v>0</v>
      </c>
      <c r="JZ51" s="170">
        <f t="shared" si="185"/>
        <v>0</v>
      </c>
      <c r="KA51" s="170">
        <f t="shared" si="186"/>
        <v>0</v>
      </c>
      <c r="KB51" s="170">
        <f t="shared" si="187"/>
        <v>0</v>
      </c>
      <c r="KC51" s="170">
        <f t="shared" si="188"/>
        <v>0</v>
      </c>
      <c r="KD51" s="170">
        <f t="shared" si="189"/>
        <v>0</v>
      </c>
      <c r="KE51" s="170">
        <f t="shared" si="190"/>
        <v>0</v>
      </c>
      <c r="KF51" s="170">
        <f t="shared" si="191"/>
        <v>0</v>
      </c>
      <c r="KG51" s="170">
        <f t="shared" si="192"/>
        <v>0</v>
      </c>
    </row>
    <row r="52" spans="2:293" ht="12.75" customHeight="1" outlineLevel="1" x14ac:dyDescent="0.3">
      <c r="B52" s="155" t="s">
        <v>106</v>
      </c>
      <c r="C52" s="155"/>
      <c r="D52" s="466" t="s">
        <v>44</v>
      </c>
      <c r="E52" s="107" t="s">
        <v>686</v>
      </c>
      <c r="F52" s="155">
        <v>2023</v>
      </c>
      <c r="G52" s="156">
        <v>45169</v>
      </c>
      <c r="H52" s="155">
        <f t="shared" si="193"/>
        <v>2023</v>
      </c>
      <c r="I52" s="155" t="s">
        <v>675</v>
      </c>
      <c r="J52" s="174"/>
      <c r="K52" s="174"/>
      <c r="L52" s="174">
        <v>480000</v>
      </c>
      <c r="M52" s="161">
        <f t="shared" si="107"/>
        <v>259092.39</v>
      </c>
      <c r="N52" s="161">
        <f t="shared" si="108"/>
        <v>259092.39</v>
      </c>
      <c r="O52" s="175">
        <f t="shared" si="194"/>
        <v>2</v>
      </c>
      <c r="P52" s="161"/>
      <c r="Q52" s="161">
        <f t="shared" si="110"/>
        <v>0</v>
      </c>
      <c r="R52" s="161">
        <f t="shared" si="110"/>
        <v>259092.39</v>
      </c>
      <c r="S52" s="161">
        <f t="shared" si="110"/>
        <v>0</v>
      </c>
      <c r="T52" s="161"/>
      <c r="U52" s="166"/>
      <c r="V52" s="161">
        <f t="shared" si="111"/>
        <v>0</v>
      </c>
      <c r="W52" s="167"/>
      <c r="X52" s="168">
        <v>0</v>
      </c>
      <c r="Y52" s="168">
        <v>0</v>
      </c>
      <c r="Z52" s="168">
        <v>0</v>
      </c>
      <c r="AA52" s="168">
        <v>0</v>
      </c>
      <c r="AB52" s="168">
        <v>0</v>
      </c>
      <c r="AC52" s="168">
        <v>0</v>
      </c>
      <c r="AD52" s="168">
        <v>0</v>
      </c>
      <c r="AE52" s="168">
        <v>0</v>
      </c>
      <c r="AF52" s="168">
        <v>0</v>
      </c>
      <c r="AG52" s="168">
        <v>0</v>
      </c>
      <c r="AH52" s="168">
        <v>0</v>
      </c>
      <c r="AI52" s="168">
        <v>0</v>
      </c>
      <c r="AJ52" s="168">
        <v>0</v>
      </c>
      <c r="AK52" s="168">
        <v>0</v>
      </c>
      <c r="AL52" s="168">
        <v>0</v>
      </c>
      <c r="AM52" s="168">
        <v>0</v>
      </c>
      <c r="AN52" s="168">
        <v>0</v>
      </c>
      <c r="AO52" s="168">
        <v>0</v>
      </c>
      <c r="AP52" s="168">
        <v>0</v>
      </c>
      <c r="AQ52" s="168">
        <v>0</v>
      </c>
      <c r="AR52" s="168">
        <v>83942.39</v>
      </c>
      <c r="AS52" s="168">
        <v>0</v>
      </c>
      <c r="AT52" s="168">
        <v>0</v>
      </c>
      <c r="AU52" s="168">
        <v>175150</v>
      </c>
      <c r="AV52" s="168">
        <v>0</v>
      </c>
      <c r="AW52" s="168">
        <v>0</v>
      </c>
      <c r="AX52" s="168">
        <v>0</v>
      </c>
      <c r="AY52" s="168">
        <v>0</v>
      </c>
      <c r="AZ52" s="168">
        <v>0</v>
      </c>
      <c r="BA52" s="168">
        <v>0</v>
      </c>
      <c r="BB52" s="168">
        <v>0</v>
      </c>
      <c r="BC52" s="168">
        <v>0</v>
      </c>
      <c r="BD52" s="168">
        <v>0</v>
      </c>
      <c r="BE52" s="168">
        <v>0</v>
      </c>
      <c r="BF52" s="168">
        <v>0</v>
      </c>
      <c r="BG52" s="168">
        <v>0</v>
      </c>
      <c r="BH52" s="169"/>
      <c r="BI52" s="168">
        <v>0</v>
      </c>
      <c r="BJ52" s="168">
        <v>0</v>
      </c>
      <c r="BK52" s="168">
        <v>0</v>
      </c>
      <c r="BL52" s="168">
        <v>0</v>
      </c>
      <c r="BM52" s="168">
        <v>0</v>
      </c>
      <c r="BN52" s="168">
        <v>0</v>
      </c>
      <c r="BO52" s="168">
        <v>0</v>
      </c>
      <c r="BP52" s="168">
        <v>0</v>
      </c>
      <c r="BQ52" s="168">
        <v>0</v>
      </c>
      <c r="BR52" s="168">
        <v>0</v>
      </c>
      <c r="BS52" s="168">
        <v>0</v>
      </c>
      <c r="BT52" s="168">
        <v>0</v>
      </c>
      <c r="BU52" s="168">
        <v>0</v>
      </c>
      <c r="BV52" s="168">
        <v>0</v>
      </c>
      <c r="BW52" s="168">
        <v>0</v>
      </c>
      <c r="BX52" s="168">
        <v>0</v>
      </c>
      <c r="BY52" s="168">
        <v>0</v>
      </c>
      <c r="BZ52" s="168">
        <v>0</v>
      </c>
      <c r="CA52" s="168">
        <v>0</v>
      </c>
      <c r="CB52" s="168">
        <v>0</v>
      </c>
      <c r="CC52" s="168">
        <v>0</v>
      </c>
      <c r="CD52" s="168">
        <v>0</v>
      </c>
      <c r="CE52" s="168">
        <v>0</v>
      </c>
      <c r="CF52" s="168">
        <v>0</v>
      </c>
      <c r="CG52" s="168">
        <v>0</v>
      </c>
      <c r="CH52" s="168">
        <v>0</v>
      </c>
      <c r="CI52" s="168">
        <v>0</v>
      </c>
      <c r="CJ52" s="168">
        <v>0</v>
      </c>
      <c r="CK52" s="168">
        <v>0</v>
      </c>
      <c r="CL52" s="168">
        <v>0</v>
      </c>
      <c r="CM52" s="168">
        <v>0</v>
      </c>
      <c r="CN52" s="168">
        <v>0</v>
      </c>
      <c r="CO52" s="168">
        <v>0</v>
      </c>
      <c r="CP52" s="168">
        <v>0</v>
      </c>
      <c r="CQ52" s="168">
        <v>0</v>
      </c>
      <c r="CR52" s="168">
        <v>0</v>
      </c>
      <c r="CS52" s="168">
        <v>0</v>
      </c>
      <c r="CT52" s="168">
        <v>0</v>
      </c>
      <c r="CU52" s="168">
        <v>0</v>
      </c>
      <c r="CV52" s="168">
        <v>0</v>
      </c>
      <c r="CW52" s="168">
        <v>0</v>
      </c>
      <c r="CX52" s="168">
        <v>0</v>
      </c>
      <c r="CY52" s="168">
        <v>0</v>
      </c>
      <c r="CZ52" s="168">
        <v>0</v>
      </c>
      <c r="DA52" s="168">
        <v>0</v>
      </c>
      <c r="DB52" s="168">
        <v>0</v>
      </c>
      <c r="DC52" s="168">
        <v>0</v>
      </c>
      <c r="DD52" s="168">
        <v>0</v>
      </c>
      <c r="DE52" s="171"/>
      <c r="DF52" s="168">
        <v>0</v>
      </c>
      <c r="DG52" s="168">
        <v>0</v>
      </c>
      <c r="DH52" s="168">
        <v>0</v>
      </c>
      <c r="DI52" s="168">
        <v>0</v>
      </c>
      <c r="DJ52" s="168">
        <v>0</v>
      </c>
      <c r="DK52" s="168">
        <v>0</v>
      </c>
      <c r="DL52" s="168">
        <v>0</v>
      </c>
      <c r="DM52" s="168">
        <v>0</v>
      </c>
      <c r="DN52" s="168">
        <v>0</v>
      </c>
      <c r="DO52" s="168">
        <v>0</v>
      </c>
      <c r="DP52" s="168">
        <v>0</v>
      </c>
      <c r="DQ52" s="168">
        <v>0</v>
      </c>
      <c r="DR52" s="168">
        <v>0</v>
      </c>
      <c r="DS52" s="168">
        <v>0</v>
      </c>
      <c r="DT52" s="168">
        <v>0</v>
      </c>
      <c r="DU52" s="168">
        <v>0</v>
      </c>
      <c r="DV52" s="168">
        <v>0</v>
      </c>
      <c r="DW52" s="168">
        <v>0</v>
      </c>
      <c r="DX52" s="168">
        <v>0</v>
      </c>
      <c r="DY52" s="168">
        <v>0</v>
      </c>
      <c r="DZ52" s="168">
        <v>0</v>
      </c>
      <c r="EA52" s="168">
        <v>0</v>
      </c>
      <c r="EB52" s="168">
        <v>0</v>
      </c>
      <c r="EC52" s="168">
        <v>0</v>
      </c>
      <c r="ED52" s="168">
        <v>0</v>
      </c>
      <c r="EE52" s="168">
        <v>0</v>
      </c>
      <c r="EF52" s="168">
        <v>0</v>
      </c>
      <c r="EG52" s="168">
        <v>0</v>
      </c>
      <c r="EH52" s="168">
        <v>0</v>
      </c>
      <c r="EI52" s="168">
        <v>0</v>
      </c>
      <c r="EJ52" s="168">
        <v>0</v>
      </c>
      <c r="EK52" s="168">
        <v>0</v>
      </c>
      <c r="EL52" s="168">
        <v>0</v>
      </c>
      <c r="EM52" s="168">
        <v>0</v>
      </c>
      <c r="EN52" s="168">
        <v>0</v>
      </c>
      <c r="EO52" s="168">
        <v>0</v>
      </c>
      <c r="EP52" s="168">
        <v>0</v>
      </c>
      <c r="EQ52" s="168">
        <v>0</v>
      </c>
      <c r="ER52" s="168">
        <v>0</v>
      </c>
      <c r="ES52" s="168">
        <v>0</v>
      </c>
      <c r="ET52" s="168">
        <v>0</v>
      </c>
      <c r="EU52" s="168">
        <v>0</v>
      </c>
      <c r="EV52" s="168">
        <v>0</v>
      </c>
      <c r="EW52" s="168">
        <v>0</v>
      </c>
      <c r="EX52" s="168">
        <v>0</v>
      </c>
      <c r="EY52" s="168">
        <v>0</v>
      </c>
      <c r="EZ52" s="168">
        <v>0</v>
      </c>
      <c r="FA52" s="168">
        <v>0</v>
      </c>
      <c r="FB52" s="171"/>
      <c r="FC52" s="171"/>
      <c r="FD52" s="168">
        <v>0</v>
      </c>
      <c r="FE52" s="168">
        <v>0</v>
      </c>
      <c r="FF52" s="168">
        <v>0</v>
      </c>
      <c r="FG52" s="168">
        <v>0</v>
      </c>
      <c r="FH52" s="168">
        <v>0</v>
      </c>
      <c r="FI52" s="168">
        <v>0</v>
      </c>
      <c r="FJ52" s="168">
        <v>0</v>
      </c>
      <c r="FK52" s="168">
        <v>0</v>
      </c>
      <c r="FL52" s="168">
        <v>0</v>
      </c>
      <c r="FM52" s="168">
        <v>0</v>
      </c>
      <c r="FN52" s="168">
        <v>0</v>
      </c>
      <c r="FO52" s="168">
        <v>0</v>
      </c>
      <c r="FP52" s="168">
        <v>0</v>
      </c>
      <c r="FQ52" s="168">
        <v>0</v>
      </c>
      <c r="FR52" s="168">
        <v>0</v>
      </c>
      <c r="FS52" s="168">
        <v>0</v>
      </c>
      <c r="FT52" s="168">
        <v>0</v>
      </c>
      <c r="FU52" s="168">
        <v>0</v>
      </c>
      <c r="FV52" s="168">
        <v>0</v>
      </c>
      <c r="FW52" s="168">
        <v>0</v>
      </c>
      <c r="FX52" s="168">
        <v>0</v>
      </c>
      <c r="FY52" s="168">
        <v>0</v>
      </c>
      <c r="FZ52" s="168">
        <v>0</v>
      </c>
      <c r="GA52" s="168">
        <v>0</v>
      </c>
      <c r="GB52" s="168">
        <v>0</v>
      </c>
      <c r="GC52" s="168">
        <v>0</v>
      </c>
      <c r="GD52" s="168">
        <v>0</v>
      </c>
      <c r="GE52" s="168">
        <v>0</v>
      </c>
      <c r="GF52" s="168">
        <v>0</v>
      </c>
      <c r="GG52" s="168">
        <v>0</v>
      </c>
      <c r="GH52" s="168">
        <v>0</v>
      </c>
      <c r="GI52" s="168">
        <v>0</v>
      </c>
      <c r="GJ52" s="168">
        <v>0</v>
      </c>
      <c r="GK52" s="168">
        <v>0</v>
      </c>
      <c r="GL52" s="168">
        <v>0</v>
      </c>
      <c r="GM52" s="168">
        <v>0</v>
      </c>
      <c r="GN52" s="168">
        <v>0</v>
      </c>
      <c r="GO52" s="168">
        <v>0</v>
      </c>
      <c r="GP52" s="168">
        <v>0</v>
      </c>
      <c r="GQ52" s="168">
        <v>0</v>
      </c>
      <c r="GR52" s="168">
        <v>0</v>
      </c>
      <c r="GS52" s="168">
        <v>0</v>
      </c>
      <c r="GT52" s="168">
        <v>0</v>
      </c>
      <c r="GU52" s="168">
        <v>0</v>
      </c>
      <c r="GV52" s="168">
        <v>0</v>
      </c>
      <c r="GW52" s="168">
        <v>0</v>
      </c>
      <c r="GX52" s="168">
        <v>0</v>
      </c>
      <c r="GY52" s="168">
        <v>0</v>
      </c>
      <c r="GZ52" s="171"/>
      <c r="HA52" s="168">
        <f t="shared" si="112"/>
        <v>0</v>
      </c>
      <c r="HB52" s="168">
        <f t="shared" si="113"/>
        <v>0</v>
      </c>
      <c r="HC52" s="168">
        <f t="shared" si="114"/>
        <v>0</v>
      </c>
      <c r="HD52" s="168">
        <f t="shared" si="115"/>
        <v>0</v>
      </c>
      <c r="HE52" s="168">
        <f t="shared" si="116"/>
        <v>0</v>
      </c>
      <c r="HF52" s="168">
        <f t="shared" si="117"/>
        <v>0</v>
      </c>
      <c r="HG52" s="168">
        <f t="shared" si="118"/>
        <v>0</v>
      </c>
      <c r="HH52" s="168">
        <f t="shared" si="119"/>
        <v>0</v>
      </c>
      <c r="HI52" s="168">
        <f t="shared" si="120"/>
        <v>0</v>
      </c>
      <c r="HJ52" s="168">
        <f t="shared" si="121"/>
        <v>0</v>
      </c>
      <c r="HK52" s="168">
        <f t="shared" si="122"/>
        <v>0</v>
      </c>
      <c r="HL52" s="168">
        <f t="shared" si="123"/>
        <v>0</v>
      </c>
      <c r="HM52" s="168">
        <f t="shared" si="124"/>
        <v>0</v>
      </c>
      <c r="HN52" s="168">
        <f t="shared" si="125"/>
        <v>0</v>
      </c>
      <c r="HO52" s="168">
        <f t="shared" si="126"/>
        <v>0</v>
      </c>
      <c r="HP52" s="168">
        <f t="shared" si="127"/>
        <v>0</v>
      </c>
      <c r="HQ52" s="168">
        <f t="shared" si="128"/>
        <v>0</v>
      </c>
      <c r="HR52" s="168">
        <f t="shared" si="129"/>
        <v>0</v>
      </c>
      <c r="HS52" s="168">
        <f t="shared" si="130"/>
        <v>0</v>
      </c>
      <c r="HT52" s="168">
        <f t="shared" si="131"/>
        <v>0</v>
      </c>
      <c r="HU52" s="168">
        <f t="shared" si="132"/>
        <v>83942.39</v>
      </c>
      <c r="HV52" s="168">
        <f t="shared" si="133"/>
        <v>0</v>
      </c>
      <c r="HW52" s="168">
        <f t="shared" si="134"/>
        <v>0</v>
      </c>
      <c r="HX52" s="168">
        <f t="shared" si="135"/>
        <v>175150</v>
      </c>
      <c r="HY52" s="168">
        <f t="shared" si="136"/>
        <v>0</v>
      </c>
      <c r="HZ52" s="168">
        <f t="shared" si="137"/>
        <v>0</v>
      </c>
      <c r="IA52" s="168">
        <f t="shared" si="138"/>
        <v>0</v>
      </c>
      <c r="IB52" s="168">
        <f t="shared" si="139"/>
        <v>0</v>
      </c>
      <c r="IC52" s="168">
        <f t="shared" si="140"/>
        <v>0</v>
      </c>
      <c r="ID52" s="168">
        <f t="shared" si="141"/>
        <v>0</v>
      </c>
      <c r="IE52" s="168">
        <f t="shared" si="142"/>
        <v>0</v>
      </c>
      <c r="IF52" s="168">
        <f t="shared" si="143"/>
        <v>0</v>
      </c>
      <c r="IG52" s="168">
        <f t="shared" si="144"/>
        <v>0</v>
      </c>
      <c r="IH52" s="168">
        <f t="shared" si="145"/>
        <v>0</v>
      </c>
      <c r="II52" s="168">
        <f t="shared" si="146"/>
        <v>0</v>
      </c>
      <c r="IJ52" s="168">
        <f t="shared" si="147"/>
        <v>0</v>
      </c>
      <c r="IK52" s="169"/>
      <c r="IL52" s="170">
        <f t="shared" si="148"/>
        <v>0</v>
      </c>
      <c r="IM52" s="170">
        <f t="shared" si="148"/>
        <v>0</v>
      </c>
      <c r="IN52" s="170">
        <f t="shared" si="148"/>
        <v>0</v>
      </c>
      <c r="IO52" s="170">
        <f t="shared" si="148"/>
        <v>0</v>
      </c>
      <c r="IP52" s="170">
        <f t="shared" si="149"/>
        <v>0</v>
      </c>
      <c r="IQ52" s="170">
        <f t="shared" si="150"/>
        <v>0</v>
      </c>
      <c r="IR52" s="170">
        <f t="shared" si="151"/>
        <v>0</v>
      </c>
      <c r="IS52" s="170">
        <f t="shared" si="152"/>
        <v>0</v>
      </c>
      <c r="IT52" s="170">
        <f t="shared" si="153"/>
        <v>0</v>
      </c>
      <c r="IU52" s="170">
        <f t="shared" si="154"/>
        <v>0</v>
      </c>
      <c r="IV52" s="170">
        <f t="shared" si="155"/>
        <v>0</v>
      </c>
      <c r="IW52" s="170">
        <f t="shared" si="156"/>
        <v>0</v>
      </c>
      <c r="IX52" s="170">
        <f t="shared" si="157"/>
        <v>0</v>
      </c>
      <c r="IY52" s="170">
        <f t="shared" si="158"/>
        <v>0</v>
      </c>
      <c r="IZ52" s="170">
        <f t="shared" si="159"/>
        <v>0</v>
      </c>
      <c r="JA52" s="170">
        <f t="shared" si="160"/>
        <v>0</v>
      </c>
      <c r="JB52" s="170">
        <f t="shared" si="161"/>
        <v>0</v>
      </c>
      <c r="JC52" s="170">
        <f t="shared" si="162"/>
        <v>0</v>
      </c>
      <c r="JD52" s="170">
        <f t="shared" si="163"/>
        <v>0</v>
      </c>
      <c r="JE52" s="170">
        <f t="shared" si="164"/>
        <v>0</v>
      </c>
      <c r="JF52" s="170">
        <f t="shared" si="165"/>
        <v>0</v>
      </c>
      <c r="JG52" s="170">
        <f t="shared" si="166"/>
        <v>0</v>
      </c>
      <c r="JH52" s="170">
        <f t="shared" si="167"/>
        <v>0</v>
      </c>
      <c r="JI52" s="170">
        <f t="shared" si="168"/>
        <v>0</v>
      </c>
      <c r="JJ52" s="170">
        <f t="shared" si="169"/>
        <v>0</v>
      </c>
      <c r="JK52" s="170">
        <f t="shared" si="170"/>
        <v>0</v>
      </c>
      <c r="JL52" s="170">
        <f t="shared" si="171"/>
        <v>0</v>
      </c>
      <c r="JM52" s="170">
        <f t="shared" si="172"/>
        <v>0</v>
      </c>
      <c r="JN52" s="170">
        <f t="shared" si="173"/>
        <v>0</v>
      </c>
      <c r="JO52" s="170">
        <f t="shared" si="174"/>
        <v>0</v>
      </c>
      <c r="JP52" s="170">
        <f t="shared" si="175"/>
        <v>0</v>
      </c>
      <c r="JQ52" s="170">
        <f t="shared" si="176"/>
        <v>0</v>
      </c>
      <c r="JR52" s="170">
        <f t="shared" si="177"/>
        <v>0</v>
      </c>
      <c r="JS52" s="170">
        <f t="shared" si="178"/>
        <v>0</v>
      </c>
      <c r="JT52" s="170">
        <f t="shared" si="179"/>
        <v>0</v>
      </c>
      <c r="JU52" s="170">
        <f t="shared" si="180"/>
        <v>0</v>
      </c>
      <c r="JV52" s="170">
        <f t="shared" si="181"/>
        <v>0</v>
      </c>
      <c r="JW52" s="170">
        <f t="shared" si="182"/>
        <v>0</v>
      </c>
      <c r="JX52" s="170">
        <f t="shared" si="183"/>
        <v>0</v>
      </c>
      <c r="JY52" s="170">
        <f t="shared" si="184"/>
        <v>0</v>
      </c>
      <c r="JZ52" s="170">
        <f t="shared" si="185"/>
        <v>0</v>
      </c>
      <c r="KA52" s="170">
        <f t="shared" si="186"/>
        <v>0</v>
      </c>
      <c r="KB52" s="170">
        <f t="shared" si="187"/>
        <v>0</v>
      </c>
      <c r="KC52" s="170">
        <f t="shared" si="188"/>
        <v>0</v>
      </c>
      <c r="KD52" s="170">
        <f t="shared" si="189"/>
        <v>0</v>
      </c>
      <c r="KE52" s="170">
        <f t="shared" si="190"/>
        <v>0</v>
      </c>
      <c r="KF52" s="170">
        <f t="shared" si="191"/>
        <v>0</v>
      </c>
      <c r="KG52" s="170">
        <f t="shared" si="192"/>
        <v>0</v>
      </c>
    </row>
    <row r="53" spans="2:293" ht="12.75" customHeight="1" outlineLevel="1" x14ac:dyDescent="0.3">
      <c r="B53" s="155" t="s">
        <v>106</v>
      </c>
      <c r="C53" s="155"/>
      <c r="D53" s="466" t="s">
        <v>43</v>
      </c>
      <c r="E53" s="107" t="s">
        <v>674</v>
      </c>
      <c r="F53" s="155">
        <v>2023</v>
      </c>
      <c r="G53" s="156">
        <v>45169</v>
      </c>
      <c r="H53" s="155">
        <f t="shared" si="193"/>
        <v>2023</v>
      </c>
      <c r="I53" s="155" t="s">
        <v>675</v>
      </c>
      <c r="J53" s="174"/>
      <c r="K53" s="174"/>
      <c r="L53" s="174">
        <v>375000</v>
      </c>
      <c r="M53" s="161">
        <f t="shared" si="107"/>
        <v>311000.00000000006</v>
      </c>
      <c r="N53" s="161">
        <f t="shared" si="108"/>
        <v>311000.00000000006</v>
      </c>
      <c r="O53" s="175">
        <f t="shared" si="194"/>
        <v>7</v>
      </c>
      <c r="P53" s="161"/>
      <c r="Q53" s="161">
        <f t="shared" si="110"/>
        <v>0</v>
      </c>
      <c r="R53" s="161">
        <f t="shared" si="110"/>
        <v>233250.00000000003</v>
      </c>
      <c r="S53" s="161">
        <f t="shared" si="110"/>
        <v>77750</v>
      </c>
      <c r="T53" s="161"/>
      <c r="U53" s="166"/>
      <c r="V53" s="161">
        <f t="shared" si="111"/>
        <v>0</v>
      </c>
      <c r="W53" s="167"/>
      <c r="X53" s="168">
        <v>0</v>
      </c>
      <c r="Y53" s="168">
        <v>0</v>
      </c>
      <c r="Z53" s="168">
        <v>0</v>
      </c>
      <c r="AA53" s="168">
        <v>0</v>
      </c>
      <c r="AB53" s="168">
        <v>0</v>
      </c>
      <c r="AC53" s="168">
        <v>0</v>
      </c>
      <c r="AD53" s="168">
        <v>0</v>
      </c>
      <c r="AE53" s="168">
        <v>0</v>
      </c>
      <c r="AF53" s="168">
        <v>0</v>
      </c>
      <c r="AG53" s="168">
        <v>0</v>
      </c>
      <c r="AH53" s="168">
        <v>0</v>
      </c>
      <c r="AI53" s="168">
        <v>0</v>
      </c>
      <c r="AJ53" s="168">
        <v>0</v>
      </c>
      <c r="AK53" s="168">
        <v>0</v>
      </c>
      <c r="AL53" s="168">
        <v>0</v>
      </c>
      <c r="AM53" s="168">
        <v>0</v>
      </c>
      <c r="AN53" s="168">
        <v>0</v>
      </c>
      <c r="AO53" s="168">
        <v>0</v>
      </c>
      <c r="AP53" s="168">
        <v>0</v>
      </c>
      <c r="AQ53" s="168">
        <v>25916.666666666668</v>
      </c>
      <c r="AR53" s="168">
        <v>51833.333333333336</v>
      </c>
      <c r="AS53" s="168">
        <v>51833.333333333336</v>
      </c>
      <c r="AT53" s="168">
        <v>51833.333333333336</v>
      </c>
      <c r="AU53" s="168">
        <v>51833.333333333336</v>
      </c>
      <c r="AV53" s="168">
        <v>51833.333333333336</v>
      </c>
      <c r="AW53" s="168">
        <v>25916.666666666668</v>
      </c>
      <c r="AX53" s="168">
        <v>0</v>
      </c>
      <c r="AY53" s="168">
        <v>0</v>
      </c>
      <c r="AZ53" s="168">
        <v>0</v>
      </c>
      <c r="BA53" s="168">
        <v>0</v>
      </c>
      <c r="BB53" s="168">
        <v>0</v>
      </c>
      <c r="BC53" s="168">
        <v>0</v>
      </c>
      <c r="BD53" s="168">
        <v>0</v>
      </c>
      <c r="BE53" s="168">
        <v>0</v>
      </c>
      <c r="BF53" s="168">
        <v>0</v>
      </c>
      <c r="BG53" s="168">
        <v>0</v>
      </c>
      <c r="BH53" s="169"/>
      <c r="BI53" s="168">
        <v>0</v>
      </c>
      <c r="BJ53" s="168">
        <v>0</v>
      </c>
      <c r="BK53" s="168">
        <v>0</v>
      </c>
      <c r="BL53" s="168">
        <v>0</v>
      </c>
      <c r="BM53" s="168">
        <v>0</v>
      </c>
      <c r="BN53" s="168">
        <v>0</v>
      </c>
      <c r="BO53" s="168">
        <v>0</v>
      </c>
      <c r="BP53" s="168">
        <v>0</v>
      </c>
      <c r="BQ53" s="168">
        <v>0</v>
      </c>
      <c r="BR53" s="168">
        <v>0</v>
      </c>
      <c r="BS53" s="168">
        <v>0</v>
      </c>
      <c r="BT53" s="168">
        <v>0</v>
      </c>
      <c r="BU53" s="168">
        <v>0</v>
      </c>
      <c r="BV53" s="168">
        <v>0</v>
      </c>
      <c r="BW53" s="168">
        <v>0</v>
      </c>
      <c r="BX53" s="168">
        <v>0</v>
      </c>
      <c r="BY53" s="168">
        <v>0</v>
      </c>
      <c r="BZ53" s="168">
        <v>0</v>
      </c>
      <c r="CA53" s="168">
        <v>0</v>
      </c>
      <c r="CB53" s="168">
        <v>0</v>
      </c>
      <c r="CC53" s="168">
        <v>0</v>
      </c>
      <c r="CD53" s="168">
        <v>0</v>
      </c>
      <c r="CE53" s="168">
        <v>0</v>
      </c>
      <c r="CF53" s="168">
        <v>0</v>
      </c>
      <c r="CG53" s="168">
        <v>0</v>
      </c>
      <c r="CH53" s="168">
        <v>0</v>
      </c>
      <c r="CI53" s="168">
        <v>0</v>
      </c>
      <c r="CJ53" s="168">
        <v>0</v>
      </c>
      <c r="CK53" s="168">
        <v>0</v>
      </c>
      <c r="CL53" s="168">
        <v>0</v>
      </c>
      <c r="CM53" s="168">
        <v>0</v>
      </c>
      <c r="CN53" s="168">
        <v>0</v>
      </c>
      <c r="CO53" s="168">
        <v>0</v>
      </c>
      <c r="CP53" s="168">
        <v>0</v>
      </c>
      <c r="CQ53" s="168">
        <v>0</v>
      </c>
      <c r="CR53" s="168">
        <v>0</v>
      </c>
      <c r="CS53" s="168">
        <v>0</v>
      </c>
      <c r="CT53" s="168">
        <v>0</v>
      </c>
      <c r="CU53" s="168">
        <v>0</v>
      </c>
      <c r="CV53" s="168">
        <v>0</v>
      </c>
      <c r="CW53" s="168">
        <v>0</v>
      </c>
      <c r="CX53" s="168">
        <v>0</v>
      </c>
      <c r="CY53" s="168">
        <v>0</v>
      </c>
      <c r="CZ53" s="168">
        <v>0</v>
      </c>
      <c r="DA53" s="168">
        <v>0</v>
      </c>
      <c r="DB53" s="168">
        <v>0</v>
      </c>
      <c r="DC53" s="168">
        <v>0</v>
      </c>
      <c r="DD53" s="168">
        <v>0</v>
      </c>
      <c r="DE53" s="171"/>
      <c r="DF53" s="168">
        <v>0</v>
      </c>
      <c r="DG53" s="168">
        <v>0</v>
      </c>
      <c r="DH53" s="168">
        <v>0</v>
      </c>
      <c r="DI53" s="168">
        <v>0</v>
      </c>
      <c r="DJ53" s="168">
        <v>0</v>
      </c>
      <c r="DK53" s="168">
        <v>0</v>
      </c>
      <c r="DL53" s="168">
        <v>0</v>
      </c>
      <c r="DM53" s="168">
        <v>0</v>
      </c>
      <c r="DN53" s="168">
        <v>0</v>
      </c>
      <c r="DO53" s="168">
        <v>0</v>
      </c>
      <c r="DP53" s="168">
        <v>0</v>
      </c>
      <c r="DQ53" s="168">
        <v>0</v>
      </c>
      <c r="DR53" s="168">
        <v>0</v>
      </c>
      <c r="DS53" s="168">
        <v>0</v>
      </c>
      <c r="DT53" s="168">
        <v>0</v>
      </c>
      <c r="DU53" s="168">
        <v>0</v>
      </c>
      <c r="DV53" s="168">
        <v>0</v>
      </c>
      <c r="DW53" s="168">
        <v>0</v>
      </c>
      <c r="DX53" s="168">
        <v>0</v>
      </c>
      <c r="DY53" s="168">
        <v>0</v>
      </c>
      <c r="DZ53" s="168">
        <v>0</v>
      </c>
      <c r="EA53" s="168">
        <v>0</v>
      </c>
      <c r="EB53" s="168">
        <v>0</v>
      </c>
      <c r="EC53" s="168">
        <v>0</v>
      </c>
      <c r="ED53" s="168">
        <v>0</v>
      </c>
      <c r="EE53" s="168">
        <v>0</v>
      </c>
      <c r="EF53" s="168">
        <v>0</v>
      </c>
      <c r="EG53" s="168">
        <v>0</v>
      </c>
      <c r="EH53" s="168">
        <v>0</v>
      </c>
      <c r="EI53" s="168">
        <v>0</v>
      </c>
      <c r="EJ53" s="168">
        <v>0</v>
      </c>
      <c r="EK53" s="168">
        <v>0</v>
      </c>
      <c r="EL53" s="168">
        <v>0</v>
      </c>
      <c r="EM53" s="168">
        <v>0</v>
      </c>
      <c r="EN53" s="168">
        <v>0</v>
      </c>
      <c r="EO53" s="168">
        <v>0</v>
      </c>
      <c r="EP53" s="168">
        <v>0</v>
      </c>
      <c r="EQ53" s="168">
        <v>0</v>
      </c>
      <c r="ER53" s="168">
        <v>0</v>
      </c>
      <c r="ES53" s="168">
        <v>0</v>
      </c>
      <c r="ET53" s="168">
        <v>0</v>
      </c>
      <c r="EU53" s="168">
        <v>0</v>
      </c>
      <c r="EV53" s="168">
        <v>0</v>
      </c>
      <c r="EW53" s="168">
        <v>0</v>
      </c>
      <c r="EX53" s="168">
        <v>0</v>
      </c>
      <c r="EY53" s="168">
        <v>0</v>
      </c>
      <c r="EZ53" s="168">
        <v>0</v>
      </c>
      <c r="FA53" s="168">
        <v>0</v>
      </c>
      <c r="FB53" s="171"/>
      <c r="FC53" s="171"/>
      <c r="FD53" s="168">
        <v>0</v>
      </c>
      <c r="FE53" s="168">
        <v>0</v>
      </c>
      <c r="FF53" s="168">
        <v>0</v>
      </c>
      <c r="FG53" s="168">
        <v>0</v>
      </c>
      <c r="FH53" s="168">
        <v>0</v>
      </c>
      <c r="FI53" s="168">
        <v>0</v>
      </c>
      <c r="FJ53" s="168">
        <v>0</v>
      </c>
      <c r="FK53" s="168">
        <v>0</v>
      </c>
      <c r="FL53" s="168">
        <v>0</v>
      </c>
      <c r="FM53" s="168">
        <v>0</v>
      </c>
      <c r="FN53" s="168">
        <v>0</v>
      </c>
      <c r="FO53" s="168">
        <v>0</v>
      </c>
      <c r="FP53" s="168">
        <v>0</v>
      </c>
      <c r="FQ53" s="168">
        <v>0</v>
      </c>
      <c r="FR53" s="168">
        <v>0</v>
      </c>
      <c r="FS53" s="168">
        <v>0</v>
      </c>
      <c r="FT53" s="168">
        <v>0</v>
      </c>
      <c r="FU53" s="168">
        <v>0</v>
      </c>
      <c r="FV53" s="168">
        <v>0</v>
      </c>
      <c r="FW53" s="168">
        <v>0</v>
      </c>
      <c r="FX53" s="168">
        <v>0</v>
      </c>
      <c r="FY53" s="168">
        <v>0</v>
      </c>
      <c r="FZ53" s="168">
        <v>0</v>
      </c>
      <c r="GA53" s="168">
        <v>0</v>
      </c>
      <c r="GB53" s="168">
        <v>0</v>
      </c>
      <c r="GC53" s="168">
        <v>0</v>
      </c>
      <c r="GD53" s="168">
        <v>0</v>
      </c>
      <c r="GE53" s="168">
        <v>0</v>
      </c>
      <c r="GF53" s="168">
        <v>0</v>
      </c>
      <c r="GG53" s="168">
        <v>0</v>
      </c>
      <c r="GH53" s="168">
        <v>0</v>
      </c>
      <c r="GI53" s="168">
        <v>0</v>
      </c>
      <c r="GJ53" s="168">
        <v>0</v>
      </c>
      <c r="GK53" s="168">
        <v>0</v>
      </c>
      <c r="GL53" s="168">
        <v>0</v>
      </c>
      <c r="GM53" s="168">
        <v>0</v>
      </c>
      <c r="GN53" s="168">
        <v>0</v>
      </c>
      <c r="GO53" s="168">
        <v>0</v>
      </c>
      <c r="GP53" s="168">
        <v>0</v>
      </c>
      <c r="GQ53" s="168">
        <v>0</v>
      </c>
      <c r="GR53" s="168">
        <v>0</v>
      </c>
      <c r="GS53" s="168">
        <v>0</v>
      </c>
      <c r="GT53" s="168">
        <v>0</v>
      </c>
      <c r="GU53" s="168">
        <v>0</v>
      </c>
      <c r="GV53" s="168">
        <v>0</v>
      </c>
      <c r="GW53" s="168">
        <v>0</v>
      </c>
      <c r="GX53" s="168">
        <v>0</v>
      </c>
      <c r="GY53" s="168">
        <v>0</v>
      </c>
      <c r="GZ53" s="171"/>
      <c r="HA53" s="168">
        <f t="shared" si="112"/>
        <v>0</v>
      </c>
      <c r="HB53" s="168">
        <f t="shared" si="113"/>
        <v>0</v>
      </c>
      <c r="HC53" s="168">
        <f t="shared" si="114"/>
        <v>0</v>
      </c>
      <c r="HD53" s="168">
        <f t="shared" si="115"/>
        <v>0</v>
      </c>
      <c r="HE53" s="168">
        <f t="shared" si="116"/>
        <v>0</v>
      </c>
      <c r="HF53" s="168">
        <f t="shared" si="117"/>
        <v>0</v>
      </c>
      <c r="HG53" s="168">
        <f t="shared" si="118"/>
        <v>0</v>
      </c>
      <c r="HH53" s="168">
        <f t="shared" si="119"/>
        <v>0</v>
      </c>
      <c r="HI53" s="168">
        <f t="shared" si="120"/>
        <v>0</v>
      </c>
      <c r="HJ53" s="168">
        <f t="shared" si="121"/>
        <v>0</v>
      </c>
      <c r="HK53" s="168">
        <f t="shared" si="122"/>
        <v>0</v>
      </c>
      <c r="HL53" s="168">
        <f t="shared" si="123"/>
        <v>0</v>
      </c>
      <c r="HM53" s="168">
        <f t="shared" si="124"/>
        <v>0</v>
      </c>
      <c r="HN53" s="168">
        <f t="shared" si="125"/>
        <v>0</v>
      </c>
      <c r="HO53" s="168">
        <f t="shared" si="126"/>
        <v>0</v>
      </c>
      <c r="HP53" s="168">
        <f t="shared" si="127"/>
        <v>0</v>
      </c>
      <c r="HQ53" s="168">
        <f t="shared" si="128"/>
        <v>0</v>
      </c>
      <c r="HR53" s="168">
        <f t="shared" si="129"/>
        <v>0</v>
      </c>
      <c r="HS53" s="168">
        <f t="shared" si="130"/>
        <v>0</v>
      </c>
      <c r="HT53" s="168">
        <f t="shared" si="131"/>
        <v>25916.666666666668</v>
      </c>
      <c r="HU53" s="168">
        <f t="shared" si="132"/>
        <v>51833.333333333336</v>
      </c>
      <c r="HV53" s="168">
        <f t="shared" si="133"/>
        <v>51833.333333333336</v>
      </c>
      <c r="HW53" s="168">
        <f t="shared" si="134"/>
        <v>51833.333333333336</v>
      </c>
      <c r="HX53" s="168">
        <f t="shared" si="135"/>
        <v>51833.333333333336</v>
      </c>
      <c r="HY53" s="168">
        <f t="shared" si="136"/>
        <v>51833.333333333336</v>
      </c>
      <c r="HZ53" s="168">
        <f t="shared" si="137"/>
        <v>25916.666666666668</v>
      </c>
      <c r="IA53" s="168">
        <f t="shared" si="138"/>
        <v>0</v>
      </c>
      <c r="IB53" s="168">
        <f t="shared" si="139"/>
        <v>0</v>
      </c>
      <c r="IC53" s="168">
        <f t="shared" si="140"/>
        <v>0</v>
      </c>
      <c r="ID53" s="168">
        <f t="shared" si="141"/>
        <v>0</v>
      </c>
      <c r="IE53" s="168">
        <f t="shared" si="142"/>
        <v>0</v>
      </c>
      <c r="IF53" s="168">
        <f t="shared" si="143"/>
        <v>0</v>
      </c>
      <c r="IG53" s="168">
        <f t="shared" si="144"/>
        <v>0</v>
      </c>
      <c r="IH53" s="168">
        <f t="shared" si="145"/>
        <v>0</v>
      </c>
      <c r="II53" s="168">
        <f t="shared" si="146"/>
        <v>0</v>
      </c>
      <c r="IJ53" s="168">
        <f t="shared" si="147"/>
        <v>0</v>
      </c>
      <c r="IK53" s="169"/>
      <c r="IL53" s="170">
        <f t="shared" si="148"/>
        <v>0</v>
      </c>
      <c r="IM53" s="170">
        <f t="shared" si="148"/>
        <v>0</v>
      </c>
      <c r="IN53" s="170">
        <f t="shared" si="148"/>
        <v>0</v>
      </c>
      <c r="IO53" s="170">
        <f t="shared" si="148"/>
        <v>0</v>
      </c>
      <c r="IP53" s="170">
        <f t="shared" si="149"/>
        <v>0</v>
      </c>
      <c r="IQ53" s="170">
        <f t="shared" si="150"/>
        <v>0</v>
      </c>
      <c r="IR53" s="170">
        <f t="shared" si="151"/>
        <v>0</v>
      </c>
      <c r="IS53" s="170">
        <f t="shared" si="152"/>
        <v>0</v>
      </c>
      <c r="IT53" s="170">
        <f t="shared" si="153"/>
        <v>0</v>
      </c>
      <c r="IU53" s="170">
        <f t="shared" si="154"/>
        <v>0</v>
      </c>
      <c r="IV53" s="170">
        <f t="shared" si="155"/>
        <v>0</v>
      </c>
      <c r="IW53" s="170">
        <f t="shared" si="156"/>
        <v>0</v>
      </c>
      <c r="IX53" s="170">
        <f t="shared" si="157"/>
        <v>0</v>
      </c>
      <c r="IY53" s="170">
        <f t="shared" si="158"/>
        <v>0</v>
      </c>
      <c r="IZ53" s="170">
        <f t="shared" si="159"/>
        <v>0</v>
      </c>
      <c r="JA53" s="170">
        <f t="shared" si="160"/>
        <v>0</v>
      </c>
      <c r="JB53" s="170">
        <f t="shared" si="161"/>
        <v>0</v>
      </c>
      <c r="JC53" s="170">
        <f t="shared" si="162"/>
        <v>0</v>
      </c>
      <c r="JD53" s="170">
        <f t="shared" si="163"/>
        <v>0</v>
      </c>
      <c r="JE53" s="170">
        <f t="shared" si="164"/>
        <v>0</v>
      </c>
      <c r="JF53" s="170">
        <f t="shared" si="165"/>
        <v>0</v>
      </c>
      <c r="JG53" s="170">
        <f t="shared" si="166"/>
        <v>0</v>
      </c>
      <c r="JH53" s="170">
        <f t="shared" si="167"/>
        <v>0</v>
      </c>
      <c r="JI53" s="170">
        <f t="shared" si="168"/>
        <v>0</v>
      </c>
      <c r="JJ53" s="170">
        <f t="shared" si="169"/>
        <v>0</v>
      </c>
      <c r="JK53" s="170">
        <f t="shared" si="170"/>
        <v>0</v>
      </c>
      <c r="JL53" s="170">
        <f t="shared" si="171"/>
        <v>0</v>
      </c>
      <c r="JM53" s="170">
        <f t="shared" si="172"/>
        <v>0</v>
      </c>
      <c r="JN53" s="170">
        <f t="shared" si="173"/>
        <v>0</v>
      </c>
      <c r="JO53" s="170">
        <f t="shared" si="174"/>
        <v>0</v>
      </c>
      <c r="JP53" s="170">
        <f t="shared" si="175"/>
        <v>0</v>
      </c>
      <c r="JQ53" s="170">
        <f t="shared" si="176"/>
        <v>0</v>
      </c>
      <c r="JR53" s="170">
        <f t="shared" si="177"/>
        <v>0</v>
      </c>
      <c r="JS53" s="170">
        <f t="shared" si="178"/>
        <v>0</v>
      </c>
      <c r="JT53" s="170">
        <f t="shared" si="179"/>
        <v>0</v>
      </c>
      <c r="JU53" s="170">
        <f t="shared" si="180"/>
        <v>0</v>
      </c>
      <c r="JV53" s="170">
        <f t="shared" si="181"/>
        <v>0</v>
      </c>
      <c r="JW53" s="170">
        <f t="shared" si="182"/>
        <v>0</v>
      </c>
      <c r="JX53" s="170">
        <f t="shared" si="183"/>
        <v>0</v>
      </c>
      <c r="JY53" s="170">
        <f t="shared" si="184"/>
        <v>0</v>
      </c>
      <c r="JZ53" s="170">
        <f t="shared" si="185"/>
        <v>0</v>
      </c>
      <c r="KA53" s="170">
        <f t="shared" si="186"/>
        <v>0</v>
      </c>
      <c r="KB53" s="170">
        <f t="shared" si="187"/>
        <v>0</v>
      </c>
      <c r="KC53" s="170">
        <f t="shared" si="188"/>
        <v>0</v>
      </c>
      <c r="KD53" s="170">
        <f t="shared" si="189"/>
        <v>0</v>
      </c>
      <c r="KE53" s="170">
        <f t="shared" si="190"/>
        <v>0</v>
      </c>
      <c r="KF53" s="170">
        <f t="shared" si="191"/>
        <v>0</v>
      </c>
      <c r="KG53" s="170">
        <f t="shared" si="192"/>
        <v>0</v>
      </c>
    </row>
    <row r="54" spans="2:293" ht="12.75" customHeight="1" outlineLevel="1" x14ac:dyDescent="0.3">
      <c r="B54" s="155" t="s">
        <v>106</v>
      </c>
      <c r="C54" s="155"/>
      <c r="D54" s="466" t="s">
        <v>691</v>
      </c>
      <c r="E54" s="107" t="s">
        <v>674</v>
      </c>
      <c r="F54" s="155">
        <v>2023</v>
      </c>
      <c r="G54" s="156">
        <v>45199</v>
      </c>
      <c r="H54" s="155">
        <f t="shared" si="193"/>
        <v>2023</v>
      </c>
      <c r="I54" s="155" t="s">
        <v>675</v>
      </c>
      <c r="J54" s="174"/>
      <c r="K54" s="174"/>
      <c r="L54" s="174">
        <v>350000</v>
      </c>
      <c r="M54" s="161">
        <f t="shared" si="107"/>
        <v>301644.2</v>
      </c>
      <c r="N54" s="161">
        <f t="shared" si="108"/>
        <v>301644.2</v>
      </c>
      <c r="O54" s="175">
        <f t="shared" si="194"/>
        <v>7</v>
      </c>
      <c r="P54" s="161"/>
      <c r="Q54" s="161">
        <f t="shared" si="110"/>
        <v>0</v>
      </c>
      <c r="R54" s="161">
        <f t="shared" si="110"/>
        <v>125000</v>
      </c>
      <c r="S54" s="161">
        <f t="shared" si="110"/>
        <v>176644.2</v>
      </c>
      <c r="T54" s="161"/>
      <c r="U54" s="166"/>
      <c r="V54" s="161">
        <f t="shared" si="111"/>
        <v>0</v>
      </c>
      <c r="W54" s="167"/>
      <c r="X54" s="168">
        <v>0</v>
      </c>
      <c r="Y54" s="168">
        <v>0</v>
      </c>
      <c r="Z54" s="168">
        <v>0</v>
      </c>
      <c r="AA54" s="168">
        <v>0</v>
      </c>
      <c r="AB54" s="168">
        <v>0</v>
      </c>
      <c r="AC54" s="168">
        <v>0</v>
      </c>
      <c r="AD54" s="168">
        <v>0</v>
      </c>
      <c r="AE54" s="168">
        <v>0</v>
      </c>
      <c r="AF54" s="168">
        <v>0</v>
      </c>
      <c r="AG54" s="168">
        <v>0</v>
      </c>
      <c r="AH54" s="168">
        <v>0</v>
      </c>
      <c r="AI54" s="168">
        <v>0</v>
      </c>
      <c r="AJ54" s="168">
        <v>0</v>
      </c>
      <c r="AK54" s="168">
        <v>0</v>
      </c>
      <c r="AL54" s="168">
        <v>0</v>
      </c>
      <c r="AM54" s="168">
        <v>0</v>
      </c>
      <c r="AN54" s="168">
        <v>0</v>
      </c>
      <c r="AO54" s="168">
        <v>0</v>
      </c>
      <c r="AP54" s="168">
        <v>0</v>
      </c>
      <c r="AQ54" s="168">
        <v>0</v>
      </c>
      <c r="AR54" s="168">
        <v>0</v>
      </c>
      <c r="AS54" s="168">
        <v>25000</v>
      </c>
      <c r="AT54" s="168">
        <v>50000</v>
      </c>
      <c r="AU54" s="168">
        <v>50000</v>
      </c>
      <c r="AV54" s="168">
        <v>51644.2</v>
      </c>
      <c r="AW54" s="168">
        <v>50000</v>
      </c>
      <c r="AX54" s="168">
        <v>50000</v>
      </c>
      <c r="AY54" s="168">
        <v>25000</v>
      </c>
      <c r="AZ54" s="168">
        <v>0</v>
      </c>
      <c r="BA54" s="168">
        <v>0</v>
      </c>
      <c r="BB54" s="168">
        <v>0</v>
      </c>
      <c r="BC54" s="168">
        <v>0</v>
      </c>
      <c r="BD54" s="168">
        <v>0</v>
      </c>
      <c r="BE54" s="168">
        <v>0</v>
      </c>
      <c r="BF54" s="168">
        <v>0</v>
      </c>
      <c r="BG54" s="168">
        <v>0</v>
      </c>
      <c r="BH54" s="169"/>
      <c r="BI54" s="168">
        <v>0</v>
      </c>
      <c r="BJ54" s="168">
        <v>0</v>
      </c>
      <c r="BK54" s="168">
        <v>0</v>
      </c>
      <c r="BL54" s="168">
        <v>0</v>
      </c>
      <c r="BM54" s="168">
        <v>0</v>
      </c>
      <c r="BN54" s="168">
        <v>0</v>
      </c>
      <c r="BO54" s="168">
        <v>0</v>
      </c>
      <c r="BP54" s="168">
        <v>0</v>
      </c>
      <c r="BQ54" s="168">
        <v>0</v>
      </c>
      <c r="BR54" s="168">
        <v>0</v>
      </c>
      <c r="BS54" s="168">
        <v>0</v>
      </c>
      <c r="BT54" s="168">
        <v>0</v>
      </c>
      <c r="BU54" s="168">
        <v>0</v>
      </c>
      <c r="BV54" s="168">
        <v>0</v>
      </c>
      <c r="BW54" s="168">
        <v>0</v>
      </c>
      <c r="BX54" s="168">
        <v>0</v>
      </c>
      <c r="BY54" s="168">
        <v>0</v>
      </c>
      <c r="BZ54" s="168">
        <v>0</v>
      </c>
      <c r="CA54" s="168">
        <v>0</v>
      </c>
      <c r="CB54" s="168">
        <v>0</v>
      </c>
      <c r="CC54" s="168">
        <v>0</v>
      </c>
      <c r="CD54" s="168">
        <v>0</v>
      </c>
      <c r="CE54" s="168">
        <v>0</v>
      </c>
      <c r="CF54" s="168">
        <v>0</v>
      </c>
      <c r="CG54" s="168">
        <v>0</v>
      </c>
      <c r="CH54" s="168">
        <v>0</v>
      </c>
      <c r="CI54" s="168">
        <v>0</v>
      </c>
      <c r="CJ54" s="168">
        <v>0</v>
      </c>
      <c r="CK54" s="168">
        <v>0</v>
      </c>
      <c r="CL54" s="168">
        <v>0</v>
      </c>
      <c r="CM54" s="168">
        <v>0</v>
      </c>
      <c r="CN54" s="168">
        <v>0</v>
      </c>
      <c r="CO54" s="168">
        <v>0</v>
      </c>
      <c r="CP54" s="168">
        <v>0</v>
      </c>
      <c r="CQ54" s="168">
        <v>0</v>
      </c>
      <c r="CR54" s="168">
        <v>0</v>
      </c>
      <c r="CS54" s="168">
        <v>0</v>
      </c>
      <c r="CT54" s="168">
        <v>0</v>
      </c>
      <c r="CU54" s="168">
        <v>0</v>
      </c>
      <c r="CV54" s="168">
        <v>0</v>
      </c>
      <c r="CW54" s="168">
        <v>0</v>
      </c>
      <c r="CX54" s="168">
        <v>0</v>
      </c>
      <c r="CY54" s="168">
        <v>0</v>
      </c>
      <c r="CZ54" s="168">
        <v>0</v>
      </c>
      <c r="DA54" s="168">
        <v>0</v>
      </c>
      <c r="DB54" s="168">
        <v>0</v>
      </c>
      <c r="DC54" s="168">
        <v>0</v>
      </c>
      <c r="DD54" s="168">
        <v>0</v>
      </c>
      <c r="DE54" s="171"/>
      <c r="DF54" s="168">
        <v>0</v>
      </c>
      <c r="DG54" s="168">
        <v>0</v>
      </c>
      <c r="DH54" s="168">
        <v>0</v>
      </c>
      <c r="DI54" s="168">
        <v>0</v>
      </c>
      <c r="DJ54" s="168">
        <v>0</v>
      </c>
      <c r="DK54" s="168">
        <v>0</v>
      </c>
      <c r="DL54" s="168">
        <v>0</v>
      </c>
      <c r="DM54" s="168">
        <v>0</v>
      </c>
      <c r="DN54" s="168">
        <v>0</v>
      </c>
      <c r="DO54" s="168">
        <v>0</v>
      </c>
      <c r="DP54" s="168">
        <v>0</v>
      </c>
      <c r="DQ54" s="168">
        <v>0</v>
      </c>
      <c r="DR54" s="168">
        <v>0</v>
      </c>
      <c r="DS54" s="168">
        <v>0</v>
      </c>
      <c r="DT54" s="168">
        <v>0</v>
      </c>
      <c r="DU54" s="168">
        <v>0</v>
      </c>
      <c r="DV54" s="168">
        <v>0</v>
      </c>
      <c r="DW54" s="168">
        <v>0</v>
      </c>
      <c r="DX54" s="168">
        <v>0</v>
      </c>
      <c r="DY54" s="168">
        <v>0</v>
      </c>
      <c r="DZ54" s="168">
        <v>0</v>
      </c>
      <c r="EA54" s="168">
        <v>0</v>
      </c>
      <c r="EB54" s="168">
        <v>0</v>
      </c>
      <c r="EC54" s="168">
        <v>0</v>
      </c>
      <c r="ED54" s="168">
        <v>0</v>
      </c>
      <c r="EE54" s="168">
        <v>0</v>
      </c>
      <c r="EF54" s="168">
        <v>0</v>
      </c>
      <c r="EG54" s="168">
        <v>0</v>
      </c>
      <c r="EH54" s="168">
        <v>0</v>
      </c>
      <c r="EI54" s="168">
        <v>0</v>
      </c>
      <c r="EJ54" s="168">
        <v>0</v>
      </c>
      <c r="EK54" s="168">
        <v>0</v>
      </c>
      <c r="EL54" s="168">
        <v>0</v>
      </c>
      <c r="EM54" s="168">
        <v>0</v>
      </c>
      <c r="EN54" s="168">
        <v>0</v>
      </c>
      <c r="EO54" s="168">
        <v>0</v>
      </c>
      <c r="EP54" s="168">
        <v>0</v>
      </c>
      <c r="EQ54" s="168">
        <v>0</v>
      </c>
      <c r="ER54" s="168">
        <v>0</v>
      </c>
      <c r="ES54" s="168">
        <v>0</v>
      </c>
      <c r="ET54" s="168">
        <v>0</v>
      </c>
      <c r="EU54" s="168">
        <v>0</v>
      </c>
      <c r="EV54" s="168">
        <v>0</v>
      </c>
      <c r="EW54" s="168">
        <v>0</v>
      </c>
      <c r="EX54" s="168">
        <v>0</v>
      </c>
      <c r="EY54" s="168">
        <v>0</v>
      </c>
      <c r="EZ54" s="168">
        <v>0</v>
      </c>
      <c r="FA54" s="168">
        <v>0</v>
      </c>
      <c r="FB54" s="171"/>
      <c r="FC54" s="171"/>
      <c r="FD54" s="168">
        <v>0</v>
      </c>
      <c r="FE54" s="168">
        <v>0</v>
      </c>
      <c r="FF54" s="168">
        <v>0</v>
      </c>
      <c r="FG54" s="168">
        <v>0</v>
      </c>
      <c r="FH54" s="168">
        <v>0</v>
      </c>
      <c r="FI54" s="168">
        <v>0</v>
      </c>
      <c r="FJ54" s="168">
        <v>0</v>
      </c>
      <c r="FK54" s="168">
        <v>0</v>
      </c>
      <c r="FL54" s="168">
        <v>0</v>
      </c>
      <c r="FM54" s="168">
        <v>0</v>
      </c>
      <c r="FN54" s="168">
        <v>0</v>
      </c>
      <c r="FO54" s="168">
        <v>0</v>
      </c>
      <c r="FP54" s="168">
        <v>0</v>
      </c>
      <c r="FQ54" s="168">
        <v>0</v>
      </c>
      <c r="FR54" s="168">
        <v>0</v>
      </c>
      <c r="FS54" s="168">
        <v>0</v>
      </c>
      <c r="FT54" s="168">
        <v>0</v>
      </c>
      <c r="FU54" s="168">
        <v>0</v>
      </c>
      <c r="FV54" s="168">
        <v>0</v>
      </c>
      <c r="FW54" s="168">
        <v>0</v>
      </c>
      <c r="FX54" s="168">
        <v>0</v>
      </c>
      <c r="FY54" s="168">
        <v>0</v>
      </c>
      <c r="FZ54" s="168">
        <v>0</v>
      </c>
      <c r="GA54" s="168">
        <v>0</v>
      </c>
      <c r="GB54" s="168">
        <v>0</v>
      </c>
      <c r="GC54" s="168">
        <v>0</v>
      </c>
      <c r="GD54" s="168">
        <v>0</v>
      </c>
      <c r="GE54" s="168">
        <v>0</v>
      </c>
      <c r="GF54" s="168">
        <v>0</v>
      </c>
      <c r="GG54" s="168">
        <v>0</v>
      </c>
      <c r="GH54" s="168">
        <v>0</v>
      </c>
      <c r="GI54" s="168">
        <v>0</v>
      </c>
      <c r="GJ54" s="168">
        <v>0</v>
      </c>
      <c r="GK54" s="168">
        <v>0</v>
      </c>
      <c r="GL54" s="168">
        <v>0</v>
      </c>
      <c r="GM54" s="168">
        <v>0</v>
      </c>
      <c r="GN54" s="168">
        <v>0</v>
      </c>
      <c r="GO54" s="168">
        <v>0</v>
      </c>
      <c r="GP54" s="168">
        <v>0</v>
      </c>
      <c r="GQ54" s="168">
        <v>0</v>
      </c>
      <c r="GR54" s="168">
        <v>0</v>
      </c>
      <c r="GS54" s="168">
        <v>0</v>
      </c>
      <c r="GT54" s="168">
        <v>0</v>
      </c>
      <c r="GU54" s="168">
        <v>0</v>
      </c>
      <c r="GV54" s="168">
        <v>0</v>
      </c>
      <c r="GW54" s="168">
        <v>0</v>
      </c>
      <c r="GX54" s="168">
        <v>0</v>
      </c>
      <c r="GY54" s="168">
        <v>0</v>
      </c>
      <c r="GZ54" s="171"/>
      <c r="HA54" s="168">
        <f t="shared" si="112"/>
        <v>0</v>
      </c>
      <c r="HB54" s="168">
        <f t="shared" si="113"/>
        <v>0</v>
      </c>
      <c r="HC54" s="168">
        <f t="shared" si="114"/>
        <v>0</v>
      </c>
      <c r="HD54" s="168">
        <f t="shared" si="115"/>
        <v>0</v>
      </c>
      <c r="HE54" s="168">
        <f t="shared" si="116"/>
        <v>0</v>
      </c>
      <c r="HF54" s="168">
        <f t="shared" si="117"/>
        <v>0</v>
      </c>
      <c r="HG54" s="168">
        <f t="shared" si="118"/>
        <v>0</v>
      </c>
      <c r="HH54" s="168">
        <f t="shared" si="119"/>
        <v>0</v>
      </c>
      <c r="HI54" s="168">
        <f t="shared" si="120"/>
        <v>0</v>
      </c>
      <c r="HJ54" s="168">
        <f t="shared" si="121"/>
        <v>0</v>
      </c>
      <c r="HK54" s="168">
        <f t="shared" si="122"/>
        <v>0</v>
      </c>
      <c r="HL54" s="168">
        <f t="shared" si="123"/>
        <v>0</v>
      </c>
      <c r="HM54" s="168">
        <f t="shared" si="124"/>
        <v>0</v>
      </c>
      <c r="HN54" s="168">
        <f t="shared" si="125"/>
        <v>0</v>
      </c>
      <c r="HO54" s="168">
        <f t="shared" si="126"/>
        <v>0</v>
      </c>
      <c r="HP54" s="168">
        <f t="shared" si="127"/>
        <v>0</v>
      </c>
      <c r="HQ54" s="168">
        <f t="shared" si="128"/>
        <v>0</v>
      </c>
      <c r="HR54" s="168">
        <f t="shared" si="129"/>
        <v>0</v>
      </c>
      <c r="HS54" s="168">
        <f t="shared" si="130"/>
        <v>0</v>
      </c>
      <c r="HT54" s="168">
        <f t="shared" si="131"/>
        <v>0</v>
      </c>
      <c r="HU54" s="168">
        <f t="shared" si="132"/>
        <v>0</v>
      </c>
      <c r="HV54" s="168">
        <f t="shared" si="133"/>
        <v>25000</v>
      </c>
      <c r="HW54" s="168">
        <f t="shared" si="134"/>
        <v>50000</v>
      </c>
      <c r="HX54" s="168">
        <f t="shared" si="135"/>
        <v>50000</v>
      </c>
      <c r="HY54" s="168">
        <f t="shared" si="136"/>
        <v>51644.2</v>
      </c>
      <c r="HZ54" s="168">
        <f t="shared" si="137"/>
        <v>50000</v>
      </c>
      <c r="IA54" s="168">
        <f t="shared" si="138"/>
        <v>50000</v>
      </c>
      <c r="IB54" s="168">
        <f t="shared" si="139"/>
        <v>25000</v>
      </c>
      <c r="IC54" s="168">
        <f t="shared" si="140"/>
        <v>0</v>
      </c>
      <c r="ID54" s="168">
        <f t="shared" si="141"/>
        <v>0</v>
      </c>
      <c r="IE54" s="168">
        <f t="shared" si="142"/>
        <v>0</v>
      </c>
      <c r="IF54" s="168">
        <f t="shared" si="143"/>
        <v>0</v>
      </c>
      <c r="IG54" s="168">
        <f t="shared" si="144"/>
        <v>0</v>
      </c>
      <c r="IH54" s="168">
        <f t="shared" si="145"/>
        <v>0</v>
      </c>
      <c r="II54" s="168">
        <f t="shared" si="146"/>
        <v>0</v>
      </c>
      <c r="IJ54" s="168">
        <f t="shared" si="147"/>
        <v>0</v>
      </c>
      <c r="IK54" s="169"/>
      <c r="IL54" s="170">
        <f t="shared" si="148"/>
        <v>0</v>
      </c>
      <c r="IM54" s="170">
        <f t="shared" si="148"/>
        <v>0</v>
      </c>
      <c r="IN54" s="170">
        <f t="shared" si="148"/>
        <v>0</v>
      </c>
      <c r="IO54" s="170">
        <f t="shared" si="148"/>
        <v>0</v>
      </c>
      <c r="IP54" s="170">
        <f t="shared" si="149"/>
        <v>0</v>
      </c>
      <c r="IQ54" s="170">
        <f t="shared" si="150"/>
        <v>0</v>
      </c>
      <c r="IR54" s="170">
        <f t="shared" si="151"/>
        <v>0</v>
      </c>
      <c r="IS54" s="170">
        <f t="shared" si="152"/>
        <v>0</v>
      </c>
      <c r="IT54" s="170">
        <f t="shared" si="153"/>
        <v>0</v>
      </c>
      <c r="IU54" s="170">
        <f t="shared" si="154"/>
        <v>0</v>
      </c>
      <c r="IV54" s="170">
        <f t="shared" si="155"/>
        <v>0</v>
      </c>
      <c r="IW54" s="170">
        <f t="shared" si="156"/>
        <v>0</v>
      </c>
      <c r="IX54" s="170">
        <f t="shared" si="157"/>
        <v>0</v>
      </c>
      <c r="IY54" s="170">
        <f t="shared" si="158"/>
        <v>0</v>
      </c>
      <c r="IZ54" s="170">
        <f t="shared" si="159"/>
        <v>0</v>
      </c>
      <c r="JA54" s="170">
        <f t="shared" si="160"/>
        <v>0</v>
      </c>
      <c r="JB54" s="170">
        <f t="shared" si="161"/>
        <v>0</v>
      </c>
      <c r="JC54" s="170">
        <f t="shared" si="162"/>
        <v>0</v>
      </c>
      <c r="JD54" s="170">
        <f t="shared" si="163"/>
        <v>0</v>
      </c>
      <c r="JE54" s="170">
        <f t="shared" si="164"/>
        <v>0</v>
      </c>
      <c r="JF54" s="170">
        <f t="shared" si="165"/>
        <v>0</v>
      </c>
      <c r="JG54" s="170">
        <f t="shared" si="166"/>
        <v>0</v>
      </c>
      <c r="JH54" s="170">
        <f t="shared" si="167"/>
        <v>0</v>
      </c>
      <c r="JI54" s="170">
        <f t="shared" si="168"/>
        <v>0</v>
      </c>
      <c r="JJ54" s="170">
        <f t="shared" si="169"/>
        <v>0</v>
      </c>
      <c r="JK54" s="170">
        <f t="shared" si="170"/>
        <v>0</v>
      </c>
      <c r="JL54" s="170">
        <f t="shared" si="171"/>
        <v>0</v>
      </c>
      <c r="JM54" s="170">
        <f t="shared" si="172"/>
        <v>0</v>
      </c>
      <c r="JN54" s="170">
        <f t="shared" si="173"/>
        <v>0</v>
      </c>
      <c r="JO54" s="170">
        <f t="shared" si="174"/>
        <v>0</v>
      </c>
      <c r="JP54" s="170">
        <f t="shared" si="175"/>
        <v>0</v>
      </c>
      <c r="JQ54" s="170">
        <f t="shared" si="176"/>
        <v>0</v>
      </c>
      <c r="JR54" s="170">
        <f t="shared" si="177"/>
        <v>0</v>
      </c>
      <c r="JS54" s="170">
        <f t="shared" si="178"/>
        <v>0</v>
      </c>
      <c r="JT54" s="170">
        <f t="shared" si="179"/>
        <v>0</v>
      </c>
      <c r="JU54" s="170">
        <f t="shared" si="180"/>
        <v>0</v>
      </c>
      <c r="JV54" s="170">
        <f t="shared" si="181"/>
        <v>0</v>
      </c>
      <c r="JW54" s="170">
        <f t="shared" si="182"/>
        <v>0</v>
      </c>
      <c r="JX54" s="170">
        <f t="shared" si="183"/>
        <v>0</v>
      </c>
      <c r="JY54" s="170">
        <f t="shared" si="184"/>
        <v>0</v>
      </c>
      <c r="JZ54" s="170">
        <f t="shared" si="185"/>
        <v>0</v>
      </c>
      <c r="KA54" s="170">
        <f t="shared" si="186"/>
        <v>0</v>
      </c>
      <c r="KB54" s="170">
        <f t="shared" si="187"/>
        <v>0</v>
      </c>
      <c r="KC54" s="170">
        <f t="shared" si="188"/>
        <v>0</v>
      </c>
      <c r="KD54" s="170">
        <f t="shared" si="189"/>
        <v>0</v>
      </c>
      <c r="KE54" s="170">
        <f t="shared" si="190"/>
        <v>0</v>
      </c>
      <c r="KF54" s="170">
        <f t="shared" si="191"/>
        <v>0</v>
      </c>
      <c r="KG54" s="170">
        <f t="shared" si="192"/>
        <v>0</v>
      </c>
    </row>
    <row r="55" spans="2:293" ht="12.75" customHeight="1" outlineLevel="1" x14ac:dyDescent="0.3">
      <c r="B55" s="155" t="s">
        <v>106</v>
      </c>
      <c r="C55" s="155"/>
      <c r="D55" s="466" t="s">
        <v>6</v>
      </c>
      <c r="E55" s="107" t="s">
        <v>674</v>
      </c>
      <c r="F55" s="155">
        <v>2023</v>
      </c>
      <c r="G55" s="156">
        <v>45199</v>
      </c>
      <c r="H55" s="155">
        <f t="shared" si="193"/>
        <v>2023</v>
      </c>
      <c r="I55" s="155" t="s">
        <v>675</v>
      </c>
      <c r="J55" s="174"/>
      <c r="K55" s="174"/>
      <c r="L55" s="174">
        <v>300000</v>
      </c>
      <c r="M55" s="161">
        <f t="shared" si="107"/>
        <v>286395.26</v>
      </c>
      <c r="N55" s="161">
        <f t="shared" si="108"/>
        <v>286395.26</v>
      </c>
      <c r="O55" s="175">
        <f t="shared" si="194"/>
        <v>7</v>
      </c>
      <c r="P55" s="161"/>
      <c r="Q55" s="161">
        <f t="shared" si="110"/>
        <v>0</v>
      </c>
      <c r="R55" s="161">
        <f t="shared" si="110"/>
        <v>171811.92666666667</v>
      </c>
      <c r="S55" s="161">
        <f t="shared" si="110"/>
        <v>114583.33333333334</v>
      </c>
      <c r="T55" s="161"/>
      <c r="U55" s="166"/>
      <c r="V55" s="161">
        <f t="shared" si="111"/>
        <v>0</v>
      </c>
      <c r="W55" s="167"/>
      <c r="X55" s="168">
        <v>0</v>
      </c>
      <c r="Y55" s="168">
        <v>0</v>
      </c>
      <c r="Z55" s="168">
        <v>0</v>
      </c>
      <c r="AA55" s="168">
        <v>0</v>
      </c>
      <c r="AB55" s="168">
        <v>0</v>
      </c>
      <c r="AC55" s="168">
        <v>0</v>
      </c>
      <c r="AD55" s="168">
        <v>0</v>
      </c>
      <c r="AE55" s="168">
        <v>0</v>
      </c>
      <c r="AF55" s="168">
        <v>0</v>
      </c>
      <c r="AG55" s="168">
        <v>0</v>
      </c>
      <c r="AH55" s="168">
        <v>0</v>
      </c>
      <c r="AI55" s="168">
        <v>0</v>
      </c>
      <c r="AJ55" s="168">
        <v>0</v>
      </c>
      <c r="AK55" s="168">
        <v>0</v>
      </c>
      <c r="AL55" s="168">
        <v>0</v>
      </c>
      <c r="AM55" s="168">
        <v>0</v>
      </c>
      <c r="AN55" s="168">
        <v>0</v>
      </c>
      <c r="AO55" s="168">
        <v>0</v>
      </c>
      <c r="AP55" s="168">
        <v>0</v>
      </c>
      <c r="AQ55" s="168">
        <v>0</v>
      </c>
      <c r="AR55" s="168">
        <v>22916.666666666668</v>
      </c>
      <c r="AS55" s="168">
        <v>45833.333333333336</v>
      </c>
      <c r="AT55" s="168">
        <v>57228.593333333338</v>
      </c>
      <c r="AU55" s="168">
        <v>45833.333333333336</v>
      </c>
      <c r="AV55" s="168">
        <v>45833.333333333336</v>
      </c>
      <c r="AW55" s="168">
        <v>45833.333333333336</v>
      </c>
      <c r="AX55" s="168">
        <v>22916.666666666668</v>
      </c>
      <c r="AY55" s="168">
        <v>0</v>
      </c>
      <c r="AZ55" s="168">
        <v>0</v>
      </c>
      <c r="BA55" s="168">
        <v>0</v>
      </c>
      <c r="BB55" s="168">
        <v>0</v>
      </c>
      <c r="BC55" s="168">
        <v>0</v>
      </c>
      <c r="BD55" s="168">
        <v>0</v>
      </c>
      <c r="BE55" s="168">
        <v>0</v>
      </c>
      <c r="BF55" s="168">
        <v>0</v>
      </c>
      <c r="BG55" s="168">
        <v>0</v>
      </c>
      <c r="BH55" s="169"/>
      <c r="BI55" s="168">
        <v>0</v>
      </c>
      <c r="BJ55" s="168">
        <v>0</v>
      </c>
      <c r="BK55" s="168">
        <v>0</v>
      </c>
      <c r="BL55" s="168">
        <v>0</v>
      </c>
      <c r="BM55" s="168">
        <v>0</v>
      </c>
      <c r="BN55" s="168">
        <v>0</v>
      </c>
      <c r="BO55" s="168">
        <v>0</v>
      </c>
      <c r="BP55" s="168">
        <v>0</v>
      </c>
      <c r="BQ55" s="168">
        <v>0</v>
      </c>
      <c r="BR55" s="168">
        <v>0</v>
      </c>
      <c r="BS55" s="168">
        <v>0</v>
      </c>
      <c r="BT55" s="168">
        <v>0</v>
      </c>
      <c r="BU55" s="168">
        <v>0</v>
      </c>
      <c r="BV55" s="168">
        <v>0</v>
      </c>
      <c r="BW55" s="168">
        <v>0</v>
      </c>
      <c r="BX55" s="168">
        <v>0</v>
      </c>
      <c r="BY55" s="168">
        <v>0</v>
      </c>
      <c r="BZ55" s="168">
        <v>0</v>
      </c>
      <c r="CA55" s="168">
        <v>0</v>
      </c>
      <c r="CB55" s="168">
        <v>0</v>
      </c>
      <c r="CC55" s="168">
        <v>0</v>
      </c>
      <c r="CD55" s="168">
        <v>0</v>
      </c>
      <c r="CE55" s="168">
        <v>0</v>
      </c>
      <c r="CF55" s="168">
        <v>0</v>
      </c>
      <c r="CG55" s="168">
        <v>0</v>
      </c>
      <c r="CH55" s="168">
        <v>0</v>
      </c>
      <c r="CI55" s="168">
        <v>0</v>
      </c>
      <c r="CJ55" s="168">
        <v>0</v>
      </c>
      <c r="CK55" s="168">
        <v>0</v>
      </c>
      <c r="CL55" s="168">
        <v>0</v>
      </c>
      <c r="CM55" s="168">
        <v>0</v>
      </c>
      <c r="CN55" s="168">
        <v>0</v>
      </c>
      <c r="CO55" s="168">
        <v>0</v>
      </c>
      <c r="CP55" s="168">
        <v>0</v>
      </c>
      <c r="CQ55" s="168">
        <v>0</v>
      </c>
      <c r="CR55" s="168">
        <v>0</v>
      </c>
      <c r="CS55" s="168">
        <v>0</v>
      </c>
      <c r="CT55" s="168">
        <v>0</v>
      </c>
      <c r="CU55" s="168">
        <v>0</v>
      </c>
      <c r="CV55" s="168">
        <v>0</v>
      </c>
      <c r="CW55" s="168">
        <v>0</v>
      </c>
      <c r="CX55" s="168">
        <v>0</v>
      </c>
      <c r="CY55" s="168">
        <v>0</v>
      </c>
      <c r="CZ55" s="168">
        <v>0</v>
      </c>
      <c r="DA55" s="168">
        <v>0</v>
      </c>
      <c r="DB55" s="168">
        <v>0</v>
      </c>
      <c r="DC55" s="168">
        <v>0</v>
      </c>
      <c r="DD55" s="168">
        <v>0</v>
      </c>
      <c r="DE55" s="171"/>
      <c r="DF55" s="168">
        <v>0</v>
      </c>
      <c r="DG55" s="168">
        <v>0</v>
      </c>
      <c r="DH55" s="168">
        <v>0</v>
      </c>
      <c r="DI55" s="168">
        <v>0</v>
      </c>
      <c r="DJ55" s="168">
        <v>0</v>
      </c>
      <c r="DK55" s="168">
        <v>0</v>
      </c>
      <c r="DL55" s="168">
        <v>0</v>
      </c>
      <c r="DM55" s="168">
        <v>0</v>
      </c>
      <c r="DN55" s="168">
        <v>0</v>
      </c>
      <c r="DO55" s="168">
        <v>0</v>
      </c>
      <c r="DP55" s="168">
        <v>0</v>
      </c>
      <c r="DQ55" s="168">
        <v>0</v>
      </c>
      <c r="DR55" s="168">
        <v>0</v>
      </c>
      <c r="DS55" s="168">
        <v>0</v>
      </c>
      <c r="DT55" s="168">
        <v>0</v>
      </c>
      <c r="DU55" s="168">
        <v>0</v>
      </c>
      <c r="DV55" s="168">
        <v>0</v>
      </c>
      <c r="DW55" s="168">
        <v>0</v>
      </c>
      <c r="DX55" s="168">
        <v>0</v>
      </c>
      <c r="DY55" s="168">
        <v>0</v>
      </c>
      <c r="DZ55" s="168">
        <v>0</v>
      </c>
      <c r="EA55" s="168">
        <v>0</v>
      </c>
      <c r="EB55" s="168">
        <v>0</v>
      </c>
      <c r="EC55" s="168">
        <v>0</v>
      </c>
      <c r="ED55" s="168">
        <v>0</v>
      </c>
      <c r="EE55" s="168">
        <v>0</v>
      </c>
      <c r="EF55" s="168">
        <v>0</v>
      </c>
      <c r="EG55" s="168">
        <v>0</v>
      </c>
      <c r="EH55" s="168">
        <v>0</v>
      </c>
      <c r="EI55" s="168">
        <v>0</v>
      </c>
      <c r="EJ55" s="168">
        <v>0</v>
      </c>
      <c r="EK55" s="168">
        <v>0</v>
      </c>
      <c r="EL55" s="168">
        <v>0</v>
      </c>
      <c r="EM55" s="168">
        <v>0</v>
      </c>
      <c r="EN55" s="168">
        <v>0</v>
      </c>
      <c r="EO55" s="168">
        <v>0</v>
      </c>
      <c r="EP55" s="168">
        <v>0</v>
      </c>
      <c r="EQ55" s="168">
        <v>0</v>
      </c>
      <c r="ER55" s="168">
        <v>0</v>
      </c>
      <c r="ES55" s="168">
        <v>0</v>
      </c>
      <c r="ET55" s="168">
        <v>0</v>
      </c>
      <c r="EU55" s="168">
        <v>0</v>
      </c>
      <c r="EV55" s="168">
        <v>0</v>
      </c>
      <c r="EW55" s="168">
        <v>0</v>
      </c>
      <c r="EX55" s="168">
        <v>0</v>
      </c>
      <c r="EY55" s="168">
        <v>0</v>
      </c>
      <c r="EZ55" s="168">
        <v>0</v>
      </c>
      <c r="FA55" s="168">
        <v>0</v>
      </c>
      <c r="FB55" s="171"/>
      <c r="FC55" s="171"/>
      <c r="FD55" s="168">
        <v>0</v>
      </c>
      <c r="FE55" s="168">
        <v>0</v>
      </c>
      <c r="FF55" s="168">
        <v>0</v>
      </c>
      <c r="FG55" s="168">
        <v>0</v>
      </c>
      <c r="FH55" s="168">
        <v>0</v>
      </c>
      <c r="FI55" s="168">
        <v>0</v>
      </c>
      <c r="FJ55" s="168">
        <v>0</v>
      </c>
      <c r="FK55" s="168">
        <v>0</v>
      </c>
      <c r="FL55" s="168">
        <v>0</v>
      </c>
      <c r="FM55" s="168">
        <v>0</v>
      </c>
      <c r="FN55" s="168">
        <v>0</v>
      </c>
      <c r="FO55" s="168">
        <v>0</v>
      </c>
      <c r="FP55" s="168">
        <v>0</v>
      </c>
      <c r="FQ55" s="168">
        <v>0</v>
      </c>
      <c r="FR55" s="168">
        <v>0</v>
      </c>
      <c r="FS55" s="168">
        <v>0</v>
      </c>
      <c r="FT55" s="168">
        <v>0</v>
      </c>
      <c r="FU55" s="168">
        <v>0</v>
      </c>
      <c r="FV55" s="168">
        <v>0</v>
      </c>
      <c r="FW55" s="168">
        <v>0</v>
      </c>
      <c r="FX55" s="168">
        <v>0</v>
      </c>
      <c r="FY55" s="168">
        <v>0</v>
      </c>
      <c r="FZ55" s="168">
        <v>0</v>
      </c>
      <c r="GA55" s="168">
        <v>0</v>
      </c>
      <c r="GB55" s="168">
        <v>0</v>
      </c>
      <c r="GC55" s="168">
        <v>0</v>
      </c>
      <c r="GD55" s="168">
        <v>0</v>
      </c>
      <c r="GE55" s="168">
        <v>0</v>
      </c>
      <c r="GF55" s="168">
        <v>0</v>
      </c>
      <c r="GG55" s="168">
        <v>0</v>
      </c>
      <c r="GH55" s="168">
        <v>0</v>
      </c>
      <c r="GI55" s="168">
        <v>0</v>
      </c>
      <c r="GJ55" s="168">
        <v>0</v>
      </c>
      <c r="GK55" s="168">
        <v>0</v>
      </c>
      <c r="GL55" s="168">
        <v>0</v>
      </c>
      <c r="GM55" s="168">
        <v>0</v>
      </c>
      <c r="GN55" s="168">
        <v>0</v>
      </c>
      <c r="GO55" s="168">
        <v>0</v>
      </c>
      <c r="GP55" s="168">
        <v>0</v>
      </c>
      <c r="GQ55" s="168">
        <v>0</v>
      </c>
      <c r="GR55" s="168">
        <v>0</v>
      </c>
      <c r="GS55" s="168">
        <v>0</v>
      </c>
      <c r="GT55" s="168">
        <v>0</v>
      </c>
      <c r="GU55" s="168">
        <v>0</v>
      </c>
      <c r="GV55" s="168">
        <v>0</v>
      </c>
      <c r="GW55" s="168">
        <v>0</v>
      </c>
      <c r="GX55" s="168">
        <v>0</v>
      </c>
      <c r="GY55" s="168">
        <v>0</v>
      </c>
      <c r="GZ55" s="171"/>
      <c r="HA55" s="168">
        <f t="shared" si="112"/>
        <v>0</v>
      </c>
      <c r="HB55" s="168">
        <f t="shared" si="113"/>
        <v>0</v>
      </c>
      <c r="HC55" s="168">
        <f t="shared" si="114"/>
        <v>0</v>
      </c>
      <c r="HD55" s="168">
        <f t="shared" si="115"/>
        <v>0</v>
      </c>
      <c r="HE55" s="168">
        <f t="shared" si="116"/>
        <v>0</v>
      </c>
      <c r="HF55" s="168">
        <f t="shared" si="117"/>
        <v>0</v>
      </c>
      <c r="HG55" s="168">
        <f t="shared" si="118"/>
        <v>0</v>
      </c>
      <c r="HH55" s="168">
        <f t="shared" si="119"/>
        <v>0</v>
      </c>
      <c r="HI55" s="168">
        <f t="shared" si="120"/>
        <v>0</v>
      </c>
      <c r="HJ55" s="168">
        <f t="shared" si="121"/>
        <v>0</v>
      </c>
      <c r="HK55" s="168">
        <f t="shared" si="122"/>
        <v>0</v>
      </c>
      <c r="HL55" s="168">
        <f t="shared" si="123"/>
        <v>0</v>
      </c>
      <c r="HM55" s="168">
        <f t="shared" si="124"/>
        <v>0</v>
      </c>
      <c r="HN55" s="168">
        <f t="shared" si="125"/>
        <v>0</v>
      </c>
      <c r="HO55" s="168">
        <f t="shared" si="126"/>
        <v>0</v>
      </c>
      <c r="HP55" s="168">
        <f t="shared" si="127"/>
        <v>0</v>
      </c>
      <c r="HQ55" s="168">
        <f t="shared" si="128"/>
        <v>0</v>
      </c>
      <c r="HR55" s="168">
        <f t="shared" si="129"/>
        <v>0</v>
      </c>
      <c r="HS55" s="168">
        <f t="shared" si="130"/>
        <v>0</v>
      </c>
      <c r="HT55" s="168">
        <f t="shared" si="131"/>
        <v>0</v>
      </c>
      <c r="HU55" s="168">
        <f t="shared" si="132"/>
        <v>22916.666666666668</v>
      </c>
      <c r="HV55" s="168">
        <f t="shared" si="133"/>
        <v>45833.333333333336</v>
      </c>
      <c r="HW55" s="168">
        <f t="shared" si="134"/>
        <v>57228.593333333338</v>
      </c>
      <c r="HX55" s="168">
        <f t="shared" si="135"/>
        <v>45833.333333333336</v>
      </c>
      <c r="HY55" s="168">
        <f t="shared" si="136"/>
        <v>45833.333333333336</v>
      </c>
      <c r="HZ55" s="168">
        <f t="shared" si="137"/>
        <v>45833.333333333336</v>
      </c>
      <c r="IA55" s="168">
        <f t="shared" si="138"/>
        <v>22916.666666666668</v>
      </c>
      <c r="IB55" s="168">
        <f t="shared" si="139"/>
        <v>0</v>
      </c>
      <c r="IC55" s="168">
        <f t="shared" si="140"/>
        <v>0</v>
      </c>
      <c r="ID55" s="168">
        <f t="shared" si="141"/>
        <v>0</v>
      </c>
      <c r="IE55" s="168">
        <f t="shared" si="142"/>
        <v>0</v>
      </c>
      <c r="IF55" s="168">
        <f t="shared" si="143"/>
        <v>0</v>
      </c>
      <c r="IG55" s="168">
        <f t="shared" si="144"/>
        <v>0</v>
      </c>
      <c r="IH55" s="168">
        <f t="shared" si="145"/>
        <v>0</v>
      </c>
      <c r="II55" s="168">
        <f t="shared" si="146"/>
        <v>0</v>
      </c>
      <c r="IJ55" s="168">
        <f t="shared" si="147"/>
        <v>0</v>
      </c>
      <c r="IK55" s="169"/>
      <c r="IL55" s="170">
        <f t="shared" si="148"/>
        <v>0</v>
      </c>
      <c r="IM55" s="170">
        <f t="shared" si="148"/>
        <v>0</v>
      </c>
      <c r="IN55" s="170">
        <f t="shared" si="148"/>
        <v>0</v>
      </c>
      <c r="IO55" s="170">
        <f t="shared" si="148"/>
        <v>0</v>
      </c>
      <c r="IP55" s="170">
        <f t="shared" si="149"/>
        <v>0</v>
      </c>
      <c r="IQ55" s="170">
        <f t="shared" si="150"/>
        <v>0</v>
      </c>
      <c r="IR55" s="170">
        <f t="shared" si="151"/>
        <v>0</v>
      </c>
      <c r="IS55" s="170">
        <f t="shared" si="152"/>
        <v>0</v>
      </c>
      <c r="IT55" s="170">
        <f t="shared" si="153"/>
        <v>0</v>
      </c>
      <c r="IU55" s="170">
        <f t="shared" si="154"/>
        <v>0</v>
      </c>
      <c r="IV55" s="170">
        <f t="shared" si="155"/>
        <v>0</v>
      </c>
      <c r="IW55" s="170">
        <f t="shared" si="156"/>
        <v>0</v>
      </c>
      <c r="IX55" s="170">
        <f t="shared" si="157"/>
        <v>0</v>
      </c>
      <c r="IY55" s="170">
        <f t="shared" si="158"/>
        <v>0</v>
      </c>
      <c r="IZ55" s="170">
        <f t="shared" si="159"/>
        <v>0</v>
      </c>
      <c r="JA55" s="170">
        <f t="shared" si="160"/>
        <v>0</v>
      </c>
      <c r="JB55" s="170">
        <f t="shared" si="161"/>
        <v>0</v>
      </c>
      <c r="JC55" s="170">
        <f t="shared" si="162"/>
        <v>0</v>
      </c>
      <c r="JD55" s="170">
        <f t="shared" si="163"/>
        <v>0</v>
      </c>
      <c r="JE55" s="170">
        <f t="shared" si="164"/>
        <v>0</v>
      </c>
      <c r="JF55" s="170">
        <f t="shared" si="165"/>
        <v>0</v>
      </c>
      <c r="JG55" s="170">
        <f t="shared" si="166"/>
        <v>0</v>
      </c>
      <c r="JH55" s="170">
        <f t="shared" si="167"/>
        <v>0</v>
      </c>
      <c r="JI55" s="170">
        <f t="shared" si="168"/>
        <v>0</v>
      </c>
      <c r="JJ55" s="170">
        <f t="shared" si="169"/>
        <v>0</v>
      </c>
      <c r="JK55" s="170">
        <f t="shared" si="170"/>
        <v>0</v>
      </c>
      <c r="JL55" s="170">
        <f t="shared" si="171"/>
        <v>0</v>
      </c>
      <c r="JM55" s="170">
        <f t="shared" si="172"/>
        <v>0</v>
      </c>
      <c r="JN55" s="170">
        <f t="shared" si="173"/>
        <v>0</v>
      </c>
      <c r="JO55" s="170">
        <f t="shared" si="174"/>
        <v>0</v>
      </c>
      <c r="JP55" s="170">
        <f t="shared" si="175"/>
        <v>0</v>
      </c>
      <c r="JQ55" s="170">
        <f t="shared" si="176"/>
        <v>0</v>
      </c>
      <c r="JR55" s="170">
        <f t="shared" si="177"/>
        <v>0</v>
      </c>
      <c r="JS55" s="170">
        <f t="shared" si="178"/>
        <v>0</v>
      </c>
      <c r="JT55" s="170">
        <f t="shared" si="179"/>
        <v>0</v>
      </c>
      <c r="JU55" s="170">
        <f t="shared" si="180"/>
        <v>0</v>
      </c>
      <c r="JV55" s="170">
        <f t="shared" si="181"/>
        <v>0</v>
      </c>
      <c r="JW55" s="170">
        <f t="shared" si="182"/>
        <v>0</v>
      </c>
      <c r="JX55" s="170">
        <f t="shared" si="183"/>
        <v>0</v>
      </c>
      <c r="JY55" s="170">
        <f t="shared" si="184"/>
        <v>0</v>
      </c>
      <c r="JZ55" s="170">
        <f t="shared" si="185"/>
        <v>0</v>
      </c>
      <c r="KA55" s="170">
        <f t="shared" si="186"/>
        <v>0</v>
      </c>
      <c r="KB55" s="170">
        <f t="shared" si="187"/>
        <v>0</v>
      </c>
      <c r="KC55" s="170">
        <f t="shared" si="188"/>
        <v>0</v>
      </c>
      <c r="KD55" s="170">
        <f t="shared" si="189"/>
        <v>0</v>
      </c>
      <c r="KE55" s="170">
        <f t="shared" si="190"/>
        <v>0</v>
      </c>
      <c r="KF55" s="170">
        <f t="shared" si="191"/>
        <v>0</v>
      </c>
      <c r="KG55" s="170">
        <f t="shared" si="192"/>
        <v>0</v>
      </c>
    </row>
    <row r="56" spans="2:293" ht="12.75" customHeight="1" outlineLevel="1" x14ac:dyDescent="0.3">
      <c r="B56" s="155" t="s">
        <v>148</v>
      </c>
      <c r="C56" s="155"/>
      <c r="D56" s="466" t="s">
        <v>690</v>
      </c>
      <c r="E56" s="107" t="s">
        <v>674</v>
      </c>
      <c r="F56" s="155">
        <v>2023</v>
      </c>
      <c r="G56" s="156">
        <v>45169</v>
      </c>
      <c r="H56" s="155">
        <f t="shared" si="193"/>
        <v>2023</v>
      </c>
      <c r="I56" s="155" t="s">
        <v>687</v>
      </c>
      <c r="J56" s="174"/>
      <c r="K56" s="174"/>
      <c r="L56" s="174">
        <v>625000</v>
      </c>
      <c r="M56" s="161">
        <f t="shared" si="107"/>
        <v>628556.02000000014</v>
      </c>
      <c r="N56" s="161">
        <f t="shared" si="108"/>
        <v>628556.02000000014</v>
      </c>
      <c r="O56" s="175">
        <f t="shared" si="194"/>
        <v>7</v>
      </c>
      <c r="P56" s="161"/>
      <c r="Q56" s="161">
        <f t="shared" ref="Q56:S75" si="195">+SUMIFS($X56:$BT56,$X$9:$BT$9,Q$11)</f>
        <v>0</v>
      </c>
      <c r="R56" s="161">
        <f t="shared" si="195"/>
        <v>472306.02000000008</v>
      </c>
      <c r="S56" s="161">
        <f t="shared" si="195"/>
        <v>156250</v>
      </c>
      <c r="T56" s="161"/>
      <c r="U56" s="166"/>
      <c r="V56" s="161">
        <f t="shared" si="111"/>
        <v>0</v>
      </c>
      <c r="W56" s="167"/>
      <c r="X56" s="168">
        <v>0</v>
      </c>
      <c r="Y56" s="168">
        <v>0</v>
      </c>
      <c r="Z56" s="168">
        <v>0</v>
      </c>
      <c r="AA56" s="168">
        <v>0</v>
      </c>
      <c r="AB56" s="168">
        <v>0</v>
      </c>
      <c r="AC56" s="168">
        <v>0</v>
      </c>
      <c r="AD56" s="168">
        <v>0</v>
      </c>
      <c r="AE56" s="168">
        <v>0</v>
      </c>
      <c r="AF56" s="168">
        <v>0</v>
      </c>
      <c r="AG56" s="168">
        <v>0</v>
      </c>
      <c r="AH56" s="168">
        <v>0</v>
      </c>
      <c r="AI56" s="168">
        <v>0</v>
      </c>
      <c r="AJ56" s="168">
        <v>0</v>
      </c>
      <c r="AK56" s="168">
        <v>0</v>
      </c>
      <c r="AL56" s="168">
        <v>0</v>
      </c>
      <c r="AM56" s="168">
        <v>0</v>
      </c>
      <c r="AN56" s="168">
        <v>0</v>
      </c>
      <c r="AO56" s="168">
        <v>0</v>
      </c>
      <c r="AP56" s="168">
        <v>0</v>
      </c>
      <c r="AQ56" s="168">
        <v>52083.333333333336</v>
      </c>
      <c r="AR56" s="168">
        <v>107722.68666666668</v>
      </c>
      <c r="AS56" s="168">
        <v>104166.66666666667</v>
      </c>
      <c r="AT56" s="168">
        <v>104166.66666666667</v>
      </c>
      <c r="AU56" s="168">
        <v>104166.66666666667</v>
      </c>
      <c r="AV56" s="168">
        <v>104166.66666666667</v>
      </c>
      <c r="AW56" s="168">
        <v>52083.333333333336</v>
      </c>
      <c r="AX56" s="168">
        <v>0</v>
      </c>
      <c r="AY56" s="168">
        <v>0</v>
      </c>
      <c r="AZ56" s="168">
        <v>0</v>
      </c>
      <c r="BA56" s="168">
        <v>0</v>
      </c>
      <c r="BB56" s="168">
        <v>0</v>
      </c>
      <c r="BC56" s="168">
        <v>0</v>
      </c>
      <c r="BD56" s="168">
        <v>0</v>
      </c>
      <c r="BE56" s="168">
        <v>0</v>
      </c>
      <c r="BF56" s="168">
        <v>0</v>
      </c>
      <c r="BG56" s="168">
        <v>0</v>
      </c>
      <c r="BH56" s="169"/>
      <c r="BI56" s="168">
        <v>0</v>
      </c>
      <c r="BJ56" s="168">
        <v>0</v>
      </c>
      <c r="BK56" s="168">
        <v>0</v>
      </c>
      <c r="BL56" s="168">
        <v>0</v>
      </c>
      <c r="BM56" s="168">
        <v>0</v>
      </c>
      <c r="BN56" s="168">
        <v>0</v>
      </c>
      <c r="BO56" s="168">
        <v>0</v>
      </c>
      <c r="BP56" s="168">
        <v>0</v>
      </c>
      <c r="BQ56" s="168">
        <v>0</v>
      </c>
      <c r="BR56" s="168">
        <v>0</v>
      </c>
      <c r="BS56" s="168">
        <v>0</v>
      </c>
      <c r="BT56" s="168">
        <v>0</v>
      </c>
      <c r="BU56" s="168">
        <v>0</v>
      </c>
      <c r="BV56" s="168">
        <v>0</v>
      </c>
      <c r="BW56" s="168">
        <v>0</v>
      </c>
      <c r="BX56" s="168">
        <v>0</v>
      </c>
      <c r="BY56" s="168">
        <v>0</v>
      </c>
      <c r="BZ56" s="169">
        <v>0</v>
      </c>
      <c r="CA56" s="169">
        <v>0</v>
      </c>
      <c r="CB56" s="169">
        <v>0</v>
      </c>
      <c r="CC56" s="169">
        <v>0</v>
      </c>
      <c r="CD56" s="169">
        <v>0</v>
      </c>
      <c r="CE56" s="169">
        <v>0</v>
      </c>
      <c r="CF56" s="169">
        <v>0</v>
      </c>
      <c r="CG56" s="169">
        <v>0</v>
      </c>
      <c r="CH56" s="169">
        <v>0</v>
      </c>
      <c r="CI56" s="169">
        <v>0</v>
      </c>
      <c r="CJ56" s="169">
        <v>0</v>
      </c>
      <c r="CK56" s="169">
        <v>0</v>
      </c>
      <c r="CL56" s="169">
        <v>0</v>
      </c>
      <c r="CM56" s="169">
        <v>0</v>
      </c>
      <c r="CN56" s="169">
        <v>0</v>
      </c>
      <c r="CO56" s="169">
        <v>0</v>
      </c>
      <c r="CP56" s="169">
        <v>0</v>
      </c>
      <c r="CQ56" s="169">
        <v>0</v>
      </c>
      <c r="CR56" s="169">
        <v>0</v>
      </c>
      <c r="CS56" s="169">
        <v>0</v>
      </c>
      <c r="CT56" s="169">
        <v>0</v>
      </c>
      <c r="CU56" s="169">
        <v>0</v>
      </c>
      <c r="CV56" s="169">
        <v>0</v>
      </c>
      <c r="CW56" s="169">
        <v>0</v>
      </c>
      <c r="CX56" s="169">
        <v>0</v>
      </c>
      <c r="CY56" s="169">
        <v>0</v>
      </c>
      <c r="CZ56" s="169">
        <v>0</v>
      </c>
      <c r="DA56" s="169">
        <v>0</v>
      </c>
      <c r="DB56" s="169">
        <v>0</v>
      </c>
      <c r="DC56" s="169">
        <v>0</v>
      </c>
      <c r="DD56" s="169">
        <v>0</v>
      </c>
      <c r="DE56" s="171"/>
      <c r="DF56" s="169">
        <v>0</v>
      </c>
      <c r="DG56" s="169">
        <v>0</v>
      </c>
      <c r="DH56" s="169">
        <v>0</v>
      </c>
      <c r="DI56" s="169">
        <v>0</v>
      </c>
      <c r="DJ56" s="169">
        <v>0</v>
      </c>
      <c r="DK56" s="169">
        <v>0</v>
      </c>
      <c r="DL56" s="169">
        <v>0</v>
      </c>
      <c r="DM56" s="169">
        <v>0</v>
      </c>
      <c r="DN56" s="169">
        <v>0</v>
      </c>
      <c r="DO56" s="169">
        <v>0</v>
      </c>
      <c r="DP56" s="169">
        <v>0</v>
      </c>
      <c r="DQ56" s="169">
        <v>0</v>
      </c>
      <c r="DR56" s="169">
        <v>0</v>
      </c>
      <c r="DS56" s="169">
        <v>0</v>
      </c>
      <c r="DT56" s="169">
        <v>0</v>
      </c>
      <c r="DU56" s="169">
        <v>0</v>
      </c>
      <c r="DV56" s="169">
        <v>0</v>
      </c>
      <c r="DW56" s="169">
        <v>0</v>
      </c>
      <c r="DX56" s="169">
        <v>0</v>
      </c>
      <c r="DY56" s="169">
        <v>0</v>
      </c>
      <c r="DZ56" s="169">
        <v>0</v>
      </c>
      <c r="EA56" s="169">
        <v>0</v>
      </c>
      <c r="EB56" s="169">
        <v>0</v>
      </c>
      <c r="EC56" s="169">
        <v>0</v>
      </c>
      <c r="ED56" s="169">
        <v>0</v>
      </c>
      <c r="EE56" s="169">
        <v>0</v>
      </c>
      <c r="EF56" s="169">
        <v>0</v>
      </c>
      <c r="EG56" s="169">
        <v>0</v>
      </c>
      <c r="EH56" s="169">
        <v>0</v>
      </c>
      <c r="EI56" s="169">
        <v>0</v>
      </c>
      <c r="EJ56" s="169">
        <v>0</v>
      </c>
      <c r="EK56" s="169">
        <v>0</v>
      </c>
      <c r="EL56" s="169">
        <v>0</v>
      </c>
      <c r="EM56" s="169">
        <v>0</v>
      </c>
      <c r="EN56" s="169">
        <v>0</v>
      </c>
      <c r="EO56" s="169">
        <v>0</v>
      </c>
      <c r="EP56" s="169">
        <v>0</v>
      </c>
      <c r="EQ56" s="169">
        <v>0</v>
      </c>
      <c r="ER56" s="169">
        <v>0</v>
      </c>
      <c r="ES56" s="169">
        <v>0</v>
      </c>
      <c r="ET56" s="169">
        <v>0</v>
      </c>
      <c r="EU56" s="169">
        <v>0</v>
      </c>
      <c r="EV56" s="169">
        <v>0</v>
      </c>
      <c r="EW56" s="169">
        <v>0</v>
      </c>
      <c r="EX56" s="169">
        <v>0</v>
      </c>
      <c r="EY56" s="169">
        <v>0</v>
      </c>
      <c r="EZ56" s="169">
        <v>0</v>
      </c>
      <c r="FA56" s="169">
        <v>0</v>
      </c>
      <c r="FB56" s="171"/>
      <c r="FC56" s="171"/>
      <c r="FD56" s="169">
        <v>0</v>
      </c>
      <c r="FE56" s="169">
        <v>0</v>
      </c>
      <c r="FF56" s="169">
        <v>0</v>
      </c>
      <c r="FG56" s="169">
        <v>0</v>
      </c>
      <c r="FH56" s="169">
        <v>0</v>
      </c>
      <c r="FI56" s="169">
        <v>0</v>
      </c>
      <c r="FJ56" s="169">
        <v>0</v>
      </c>
      <c r="FK56" s="169">
        <v>0</v>
      </c>
      <c r="FL56" s="169">
        <v>0</v>
      </c>
      <c r="FM56" s="169">
        <v>0</v>
      </c>
      <c r="FN56" s="169">
        <v>0</v>
      </c>
      <c r="FO56" s="168">
        <v>0</v>
      </c>
      <c r="FP56" s="169">
        <v>0</v>
      </c>
      <c r="FQ56" s="169">
        <v>0</v>
      </c>
      <c r="FR56" s="169">
        <v>0</v>
      </c>
      <c r="FS56" s="169">
        <v>0</v>
      </c>
      <c r="FT56" s="169">
        <v>0</v>
      </c>
      <c r="FU56" s="169">
        <v>0</v>
      </c>
      <c r="FV56" s="169">
        <v>0</v>
      </c>
      <c r="FW56" s="169">
        <v>0</v>
      </c>
      <c r="FX56" s="169">
        <v>0</v>
      </c>
      <c r="FY56" s="169">
        <v>0</v>
      </c>
      <c r="FZ56" s="169">
        <v>0</v>
      </c>
      <c r="GA56" s="169">
        <v>0</v>
      </c>
      <c r="GB56" s="169">
        <v>0</v>
      </c>
      <c r="GC56" s="169">
        <v>0</v>
      </c>
      <c r="GD56" s="169">
        <v>0</v>
      </c>
      <c r="GE56" s="169">
        <v>0</v>
      </c>
      <c r="GF56" s="169">
        <v>0</v>
      </c>
      <c r="GG56" s="169">
        <v>0</v>
      </c>
      <c r="GH56" s="169">
        <v>0</v>
      </c>
      <c r="GI56" s="169">
        <v>0</v>
      </c>
      <c r="GJ56" s="169">
        <v>0</v>
      </c>
      <c r="GK56" s="169">
        <v>0</v>
      </c>
      <c r="GL56" s="169">
        <v>0</v>
      </c>
      <c r="GM56" s="169">
        <v>0</v>
      </c>
      <c r="GN56" s="169">
        <v>0</v>
      </c>
      <c r="GO56" s="169">
        <v>0</v>
      </c>
      <c r="GP56" s="169">
        <v>0</v>
      </c>
      <c r="GQ56" s="169">
        <v>0</v>
      </c>
      <c r="GR56" s="169">
        <v>0</v>
      </c>
      <c r="GS56" s="169">
        <v>0</v>
      </c>
      <c r="GT56" s="169">
        <v>0</v>
      </c>
      <c r="GU56" s="169">
        <v>0</v>
      </c>
      <c r="GV56" s="169">
        <v>0</v>
      </c>
      <c r="GW56" s="169">
        <v>0</v>
      </c>
      <c r="GX56" s="169">
        <v>0</v>
      </c>
      <c r="GY56" s="169">
        <v>0</v>
      </c>
      <c r="GZ56" s="171"/>
      <c r="HA56" s="169">
        <f t="shared" si="112"/>
        <v>0</v>
      </c>
      <c r="HB56" s="169">
        <f t="shared" si="113"/>
        <v>0</v>
      </c>
      <c r="HC56" s="169">
        <f t="shared" si="114"/>
        <v>0</v>
      </c>
      <c r="HD56" s="169">
        <f t="shared" si="115"/>
        <v>0</v>
      </c>
      <c r="HE56" s="169">
        <f t="shared" si="116"/>
        <v>0</v>
      </c>
      <c r="HF56" s="169">
        <f t="shared" si="117"/>
        <v>0</v>
      </c>
      <c r="HG56" s="169">
        <f t="shared" si="118"/>
        <v>0</v>
      </c>
      <c r="HH56" s="169">
        <f t="shared" si="119"/>
        <v>0</v>
      </c>
      <c r="HI56" s="169">
        <f t="shared" si="120"/>
        <v>0</v>
      </c>
      <c r="HJ56" s="169">
        <f t="shared" si="121"/>
        <v>0</v>
      </c>
      <c r="HK56" s="169">
        <f t="shared" si="122"/>
        <v>0</v>
      </c>
      <c r="HL56" s="169">
        <f t="shared" si="123"/>
        <v>0</v>
      </c>
      <c r="HM56" s="169">
        <f t="shared" si="124"/>
        <v>0</v>
      </c>
      <c r="HN56" s="169">
        <f t="shared" si="125"/>
        <v>0</v>
      </c>
      <c r="HO56" s="169">
        <f t="shared" si="126"/>
        <v>0</v>
      </c>
      <c r="HP56" s="169">
        <f t="shared" si="127"/>
        <v>0</v>
      </c>
      <c r="HQ56" s="169">
        <f t="shared" si="128"/>
        <v>0</v>
      </c>
      <c r="HR56" s="169">
        <f t="shared" si="129"/>
        <v>0</v>
      </c>
      <c r="HS56" s="169">
        <f t="shared" si="130"/>
        <v>0</v>
      </c>
      <c r="HT56" s="169">
        <f t="shared" si="131"/>
        <v>52083.333333333336</v>
      </c>
      <c r="HU56" s="169">
        <f t="shared" si="132"/>
        <v>107722.68666666668</v>
      </c>
      <c r="HV56" s="169">
        <f t="shared" si="133"/>
        <v>104166.66666666667</v>
      </c>
      <c r="HW56" s="169">
        <f t="shared" si="134"/>
        <v>104166.66666666667</v>
      </c>
      <c r="HX56" s="169">
        <f t="shared" si="135"/>
        <v>104166.66666666667</v>
      </c>
      <c r="HY56" s="169">
        <f t="shared" si="136"/>
        <v>104166.66666666667</v>
      </c>
      <c r="HZ56" s="169">
        <f t="shared" si="137"/>
        <v>52083.333333333336</v>
      </c>
      <c r="IA56" s="169">
        <f t="shared" si="138"/>
        <v>0</v>
      </c>
      <c r="IB56" s="169">
        <f t="shared" si="139"/>
        <v>0</v>
      </c>
      <c r="IC56" s="169">
        <f t="shared" si="140"/>
        <v>0</v>
      </c>
      <c r="ID56" s="169">
        <f t="shared" si="141"/>
        <v>0</v>
      </c>
      <c r="IE56" s="169">
        <f t="shared" si="142"/>
        <v>0</v>
      </c>
      <c r="IF56" s="169">
        <f t="shared" si="143"/>
        <v>0</v>
      </c>
      <c r="IG56" s="169">
        <f t="shared" si="144"/>
        <v>0</v>
      </c>
      <c r="IH56" s="169">
        <f t="shared" si="145"/>
        <v>0</v>
      </c>
      <c r="II56" s="169">
        <f t="shared" si="146"/>
        <v>0</v>
      </c>
      <c r="IJ56" s="169">
        <f t="shared" si="147"/>
        <v>0</v>
      </c>
      <c r="IK56" s="169"/>
      <c r="IL56" s="172">
        <f t="shared" si="148"/>
        <v>0</v>
      </c>
      <c r="IM56" s="172">
        <f t="shared" si="148"/>
        <v>0</v>
      </c>
      <c r="IN56" s="172">
        <f t="shared" si="148"/>
        <v>0</v>
      </c>
      <c r="IO56" s="172">
        <f t="shared" si="148"/>
        <v>0</v>
      </c>
      <c r="IP56" s="172">
        <f t="shared" si="149"/>
        <v>0</v>
      </c>
      <c r="IQ56" s="172">
        <f t="shared" si="150"/>
        <v>0</v>
      </c>
      <c r="IR56" s="172">
        <f t="shared" si="151"/>
        <v>0</v>
      </c>
      <c r="IS56" s="172">
        <f t="shared" si="152"/>
        <v>0</v>
      </c>
      <c r="IT56" s="172">
        <f t="shared" si="153"/>
        <v>0</v>
      </c>
      <c r="IU56" s="172">
        <f t="shared" si="154"/>
        <v>0</v>
      </c>
      <c r="IV56" s="172">
        <f t="shared" si="155"/>
        <v>0</v>
      </c>
      <c r="IW56" s="172">
        <f t="shared" si="156"/>
        <v>0</v>
      </c>
      <c r="IX56" s="172">
        <f t="shared" si="157"/>
        <v>0</v>
      </c>
      <c r="IY56" s="172">
        <f t="shared" si="158"/>
        <v>0</v>
      </c>
      <c r="IZ56" s="172">
        <f t="shared" si="159"/>
        <v>0</v>
      </c>
      <c r="JA56" s="172">
        <f t="shared" si="160"/>
        <v>0</v>
      </c>
      <c r="JB56" s="172">
        <f t="shared" si="161"/>
        <v>0</v>
      </c>
      <c r="JC56" s="172">
        <f t="shared" si="162"/>
        <v>0</v>
      </c>
      <c r="JD56" s="172">
        <f t="shared" si="163"/>
        <v>0</v>
      </c>
      <c r="JE56" s="172">
        <f t="shared" si="164"/>
        <v>0</v>
      </c>
      <c r="JF56" s="172">
        <f t="shared" si="165"/>
        <v>0</v>
      </c>
      <c r="JG56" s="172">
        <f t="shared" si="166"/>
        <v>0</v>
      </c>
      <c r="JH56" s="172">
        <f t="shared" si="167"/>
        <v>0</v>
      </c>
      <c r="JI56" s="172">
        <f t="shared" si="168"/>
        <v>0</v>
      </c>
      <c r="JJ56" s="172">
        <f t="shared" si="169"/>
        <v>0</v>
      </c>
      <c r="JK56" s="172">
        <f t="shared" si="170"/>
        <v>0</v>
      </c>
      <c r="JL56" s="172">
        <f t="shared" si="171"/>
        <v>0</v>
      </c>
      <c r="JM56" s="172">
        <f t="shared" si="172"/>
        <v>0</v>
      </c>
      <c r="JN56" s="172">
        <f t="shared" si="173"/>
        <v>0</v>
      </c>
      <c r="JO56" s="172">
        <f t="shared" si="174"/>
        <v>0</v>
      </c>
      <c r="JP56" s="172">
        <f t="shared" si="175"/>
        <v>0</v>
      </c>
      <c r="JQ56" s="172">
        <f t="shared" si="176"/>
        <v>0</v>
      </c>
      <c r="JR56" s="172">
        <f t="shared" si="177"/>
        <v>0</v>
      </c>
      <c r="JS56" s="172">
        <f t="shared" si="178"/>
        <v>0</v>
      </c>
      <c r="JT56" s="172">
        <f t="shared" si="179"/>
        <v>0</v>
      </c>
      <c r="JU56" s="172">
        <f t="shared" si="180"/>
        <v>0</v>
      </c>
      <c r="JV56" s="172">
        <f t="shared" si="181"/>
        <v>0</v>
      </c>
      <c r="JW56" s="172">
        <f t="shared" si="182"/>
        <v>0</v>
      </c>
      <c r="JX56" s="172">
        <f t="shared" si="183"/>
        <v>0</v>
      </c>
      <c r="JY56" s="172">
        <f t="shared" si="184"/>
        <v>0</v>
      </c>
      <c r="JZ56" s="172">
        <f t="shared" si="185"/>
        <v>0</v>
      </c>
      <c r="KA56" s="172">
        <f t="shared" si="186"/>
        <v>0</v>
      </c>
      <c r="KB56" s="172">
        <f t="shared" si="187"/>
        <v>0</v>
      </c>
      <c r="KC56" s="172">
        <f t="shared" si="188"/>
        <v>0</v>
      </c>
      <c r="KD56" s="172">
        <f t="shared" si="189"/>
        <v>0</v>
      </c>
      <c r="KE56" s="172">
        <f t="shared" si="190"/>
        <v>0</v>
      </c>
      <c r="KF56" s="172">
        <f t="shared" si="191"/>
        <v>0</v>
      </c>
      <c r="KG56" s="172">
        <f t="shared" si="192"/>
        <v>0</v>
      </c>
    </row>
    <row r="57" spans="2:293" ht="12.75" customHeight="1" outlineLevel="1" x14ac:dyDescent="0.3">
      <c r="B57" s="155" t="s">
        <v>121</v>
      </c>
      <c r="C57" s="155" t="s">
        <v>122</v>
      </c>
      <c r="D57" s="466" t="s">
        <v>122</v>
      </c>
      <c r="E57" s="107" t="s">
        <v>677</v>
      </c>
      <c r="F57" s="155">
        <v>2023</v>
      </c>
      <c r="G57" s="156">
        <v>45230</v>
      </c>
      <c r="H57" s="155">
        <f t="shared" si="193"/>
        <v>2023</v>
      </c>
      <c r="I57" s="155" t="s">
        <v>687</v>
      </c>
      <c r="J57" s="174"/>
      <c r="K57" s="174"/>
      <c r="L57" s="174">
        <v>311000</v>
      </c>
      <c r="M57" s="161">
        <f t="shared" si="107"/>
        <v>381091.6</v>
      </c>
      <c r="N57" s="161">
        <f t="shared" si="108"/>
        <v>381091.6</v>
      </c>
      <c r="O57" s="175">
        <f t="shared" si="194"/>
        <v>9</v>
      </c>
      <c r="P57" s="161"/>
      <c r="Q57" s="161">
        <f t="shared" si="195"/>
        <v>0</v>
      </c>
      <c r="R57" s="161">
        <f t="shared" si="195"/>
        <v>20833.333333333336</v>
      </c>
      <c r="S57" s="161">
        <f t="shared" si="195"/>
        <v>360258.26666666666</v>
      </c>
      <c r="T57" s="161"/>
      <c r="U57" s="166"/>
      <c r="V57" s="161">
        <f t="shared" si="111"/>
        <v>0</v>
      </c>
      <c r="W57" s="167"/>
      <c r="X57" s="168">
        <v>0</v>
      </c>
      <c r="Y57" s="168">
        <v>0</v>
      </c>
      <c r="Z57" s="168">
        <v>0</v>
      </c>
      <c r="AA57" s="168">
        <v>0</v>
      </c>
      <c r="AB57" s="168">
        <v>0</v>
      </c>
      <c r="AC57" s="168">
        <v>0</v>
      </c>
      <c r="AD57" s="168">
        <v>0</v>
      </c>
      <c r="AE57" s="168">
        <v>0</v>
      </c>
      <c r="AF57" s="168">
        <v>0</v>
      </c>
      <c r="AG57" s="168">
        <v>0</v>
      </c>
      <c r="AH57" s="168">
        <v>0</v>
      </c>
      <c r="AI57" s="168">
        <v>0</v>
      </c>
      <c r="AJ57" s="168">
        <v>0</v>
      </c>
      <c r="AK57" s="168">
        <v>0</v>
      </c>
      <c r="AL57" s="168">
        <v>0</v>
      </c>
      <c r="AM57" s="168">
        <v>0</v>
      </c>
      <c r="AN57" s="168">
        <v>0</v>
      </c>
      <c r="AO57" s="168">
        <v>0</v>
      </c>
      <c r="AP57" s="168">
        <v>0</v>
      </c>
      <c r="AQ57" s="168">
        <v>0</v>
      </c>
      <c r="AR57" s="168">
        <v>0</v>
      </c>
      <c r="AS57" s="168">
        <v>4166.666666666667</v>
      </c>
      <c r="AT57" s="168">
        <v>8333.3333333333339</v>
      </c>
      <c r="AU57" s="168">
        <v>8333.3333333333339</v>
      </c>
      <c r="AV57" s="168">
        <v>8333.3333333333339</v>
      </c>
      <c r="AW57" s="168">
        <v>8333.3333333333339</v>
      </c>
      <c r="AX57" s="168">
        <v>8333.3333333333339</v>
      </c>
      <c r="AY57" s="168">
        <v>4166.666666666667</v>
      </c>
      <c r="AZ57" s="168">
        <v>0</v>
      </c>
      <c r="BA57" s="168">
        <v>0</v>
      </c>
      <c r="BB57" s="168">
        <v>0</v>
      </c>
      <c r="BC57" s="168">
        <v>72705.600000000006</v>
      </c>
      <c r="BD57" s="168">
        <v>0</v>
      </c>
      <c r="BE57" s="168">
        <v>0</v>
      </c>
      <c r="BF57" s="168">
        <v>0</v>
      </c>
      <c r="BG57" s="168">
        <v>258386</v>
      </c>
      <c r="BH57" s="169"/>
      <c r="BI57" s="168">
        <v>0</v>
      </c>
      <c r="BJ57" s="168">
        <v>0</v>
      </c>
      <c r="BK57" s="168">
        <v>0</v>
      </c>
      <c r="BL57" s="168">
        <v>0</v>
      </c>
      <c r="BM57" s="168">
        <v>0</v>
      </c>
      <c r="BN57" s="168">
        <v>0</v>
      </c>
      <c r="BO57" s="168">
        <v>0</v>
      </c>
      <c r="BP57" s="168">
        <v>0</v>
      </c>
      <c r="BQ57" s="168">
        <v>0</v>
      </c>
      <c r="BR57" s="168">
        <v>0</v>
      </c>
      <c r="BS57" s="168">
        <v>0</v>
      </c>
      <c r="BT57" s="168">
        <v>0</v>
      </c>
      <c r="BU57" s="168">
        <v>0</v>
      </c>
      <c r="BV57" s="168">
        <v>0</v>
      </c>
      <c r="BW57" s="168">
        <v>0</v>
      </c>
      <c r="BX57" s="168">
        <v>0</v>
      </c>
      <c r="BY57" s="168">
        <v>0</v>
      </c>
      <c r="BZ57" s="168">
        <v>0</v>
      </c>
      <c r="CA57" s="168">
        <v>0</v>
      </c>
      <c r="CB57" s="168">
        <v>0</v>
      </c>
      <c r="CC57" s="168">
        <v>0</v>
      </c>
      <c r="CD57" s="168">
        <v>0</v>
      </c>
      <c r="CE57" s="168">
        <v>0</v>
      </c>
      <c r="CF57" s="168">
        <v>0</v>
      </c>
      <c r="CG57" s="168">
        <v>0</v>
      </c>
      <c r="CH57" s="168">
        <v>0</v>
      </c>
      <c r="CI57" s="168">
        <v>0</v>
      </c>
      <c r="CJ57" s="168">
        <v>0</v>
      </c>
      <c r="CK57" s="168">
        <v>0</v>
      </c>
      <c r="CL57" s="168">
        <v>0</v>
      </c>
      <c r="CM57" s="168">
        <v>0</v>
      </c>
      <c r="CN57" s="168">
        <v>0</v>
      </c>
      <c r="CO57" s="168">
        <v>0</v>
      </c>
      <c r="CP57" s="168">
        <v>0</v>
      </c>
      <c r="CQ57" s="168">
        <v>0</v>
      </c>
      <c r="CR57" s="168">
        <v>0</v>
      </c>
      <c r="CS57" s="168">
        <v>0</v>
      </c>
      <c r="CT57" s="168">
        <v>0</v>
      </c>
      <c r="CU57" s="168">
        <v>0</v>
      </c>
      <c r="CV57" s="168">
        <v>0</v>
      </c>
      <c r="CW57" s="168">
        <v>0</v>
      </c>
      <c r="CX57" s="168">
        <v>0</v>
      </c>
      <c r="CY57" s="168">
        <v>0</v>
      </c>
      <c r="CZ57" s="168">
        <v>0</v>
      </c>
      <c r="DA57" s="168">
        <v>0</v>
      </c>
      <c r="DB57" s="168">
        <v>0</v>
      </c>
      <c r="DC57" s="168">
        <v>0</v>
      </c>
      <c r="DD57" s="168">
        <v>0</v>
      </c>
      <c r="DE57" s="171"/>
      <c r="DF57" s="168">
        <v>0</v>
      </c>
      <c r="DG57" s="168">
        <v>0</v>
      </c>
      <c r="DH57" s="168">
        <v>0</v>
      </c>
      <c r="DI57" s="168">
        <v>0</v>
      </c>
      <c r="DJ57" s="168">
        <v>0</v>
      </c>
      <c r="DK57" s="168">
        <v>0</v>
      </c>
      <c r="DL57" s="168">
        <v>0</v>
      </c>
      <c r="DM57" s="168">
        <v>0</v>
      </c>
      <c r="DN57" s="168">
        <v>0</v>
      </c>
      <c r="DO57" s="168">
        <v>0</v>
      </c>
      <c r="DP57" s="168">
        <v>0</v>
      </c>
      <c r="DQ57" s="168">
        <v>0</v>
      </c>
      <c r="DR57" s="168">
        <v>0</v>
      </c>
      <c r="DS57" s="168">
        <v>0</v>
      </c>
      <c r="DT57" s="168">
        <v>0</v>
      </c>
      <c r="DU57" s="168">
        <v>0</v>
      </c>
      <c r="DV57" s="168">
        <v>0</v>
      </c>
      <c r="DW57" s="168">
        <v>0</v>
      </c>
      <c r="DX57" s="168">
        <v>0</v>
      </c>
      <c r="DY57" s="168">
        <v>0</v>
      </c>
      <c r="DZ57" s="168">
        <v>0</v>
      </c>
      <c r="EA57" s="168">
        <v>0</v>
      </c>
      <c r="EB57" s="168">
        <v>0</v>
      </c>
      <c r="EC57" s="168">
        <v>0</v>
      </c>
      <c r="ED57" s="168">
        <v>0</v>
      </c>
      <c r="EE57" s="168">
        <v>0</v>
      </c>
      <c r="EF57" s="168">
        <v>0</v>
      </c>
      <c r="EG57" s="168">
        <v>0</v>
      </c>
      <c r="EH57" s="168">
        <v>0</v>
      </c>
      <c r="EI57" s="168">
        <v>0</v>
      </c>
      <c r="EJ57" s="168">
        <v>0</v>
      </c>
      <c r="EK57" s="168">
        <v>0</v>
      </c>
      <c r="EL57" s="168">
        <v>0</v>
      </c>
      <c r="EM57" s="168">
        <v>0</v>
      </c>
      <c r="EN57" s="168">
        <v>0</v>
      </c>
      <c r="EO57" s="168">
        <v>0</v>
      </c>
      <c r="EP57" s="168">
        <v>0</v>
      </c>
      <c r="EQ57" s="168">
        <v>0</v>
      </c>
      <c r="ER57" s="168">
        <v>0</v>
      </c>
      <c r="ES57" s="168">
        <v>0</v>
      </c>
      <c r="ET57" s="168">
        <v>0</v>
      </c>
      <c r="EU57" s="168">
        <v>0</v>
      </c>
      <c r="EV57" s="168">
        <v>0</v>
      </c>
      <c r="EW57" s="168">
        <v>0</v>
      </c>
      <c r="EX57" s="168">
        <v>0</v>
      </c>
      <c r="EY57" s="168">
        <v>0</v>
      </c>
      <c r="EZ57" s="168">
        <v>0</v>
      </c>
      <c r="FA57" s="168">
        <v>0</v>
      </c>
      <c r="FB57" s="171"/>
      <c r="FC57" s="171"/>
      <c r="FD57" s="168">
        <v>0</v>
      </c>
      <c r="FE57" s="168">
        <v>0</v>
      </c>
      <c r="FF57" s="168">
        <v>0</v>
      </c>
      <c r="FG57" s="168">
        <v>0</v>
      </c>
      <c r="FH57" s="168">
        <v>0</v>
      </c>
      <c r="FI57" s="168">
        <v>0</v>
      </c>
      <c r="FJ57" s="168">
        <v>0</v>
      </c>
      <c r="FK57" s="168">
        <v>0</v>
      </c>
      <c r="FL57" s="168">
        <v>0</v>
      </c>
      <c r="FM57" s="168">
        <v>0</v>
      </c>
      <c r="FN57" s="168">
        <v>0</v>
      </c>
      <c r="FO57" s="168">
        <v>0</v>
      </c>
      <c r="FP57" s="168">
        <v>0</v>
      </c>
      <c r="FQ57" s="168">
        <v>0</v>
      </c>
      <c r="FR57" s="168">
        <v>0</v>
      </c>
      <c r="FS57" s="168">
        <v>0</v>
      </c>
      <c r="FT57" s="168">
        <v>0</v>
      </c>
      <c r="FU57" s="168">
        <v>0</v>
      </c>
      <c r="FV57" s="168">
        <v>0</v>
      </c>
      <c r="FW57" s="168">
        <v>0</v>
      </c>
      <c r="FX57" s="168">
        <v>0</v>
      </c>
      <c r="FY57" s="168">
        <v>0</v>
      </c>
      <c r="FZ57" s="168">
        <v>0</v>
      </c>
      <c r="GA57" s="168">
        <v>0</v>
      </c>
      <c r="GB57" s="168">
        <v>0</v>
      </c>
      <c r="GC57" s="168">
        <v>0</v>
      </c>
      <c r="GD57" s="168">
        <v>0</v>
      </c>
      <c r="GE57" s="168">
        <v>0</v>
      </c>
      <c r="GF57" s="168">
        <v>0</v>
      </c>
      <c r="GG57" s="168">
        <v>0</v>
      </c>
      <c r="GH57" s="168">
        <v>0</v>
      </c>
      <c r="GI57" s="168">
        <v>0</v>
      </c>
      <c r="GJ57" s="168">
        <v>0</v>
      </c>
      <c r="GK57" s="168">
        <v>0</v>
      </c>
      <c r="GL57" s="168">
        <v>0</v>
      </c>
      <c r="GM57" s="168">
        <v>0</v>
      </c>
      <c r="GN57" s="168">
        <v>0</v>
      </c>
      <c r="GO57" s="168">
        <v>0</v>
      </c>
      <c r="GP57" s="168">
        <v>0</v>
      </c>
      <c r="GQ57" s="168">
        <v>0</v>
      </c>
      <c r="GR57" s="168">
        <v>0</v>
      </c>
      <c r="GS57" s="168">
        <v>0</v>
      </c>
      <c r="GT57" s="168">
        <v>0</v>
      </c>
      <c r="GU57" s="168">
        <v>0</v>
      </c>
      <c r="GV57" s="168">
        <v>0</v>
      </c>
      <c r="GW57" s="168">
        <v>0</v>
      </c>
      <c r="GX57" s="168">
        <v>0</v>
      </c>
      <c r="GY57" s="168">
        <v>0</v>
      </c>
      <c r="GZ57" s="171"/>
      <c r="HA57" s="168">
        <f t="shared" si="112"/>
        <v>0</v>
      </c>
      <c r="HB57" s="168">
        <f t="shared" si="113"/>
        <v>0</v>
      </c>
      <c r="HC57" s="168">
        <f t="shared" si="114"/>
        <v>0</v>
      </c>
      <c r="HD57" s="168">
        <f t="shared" si="115"/>
        <v>0</v>
      </c>
      <c r="HE57" s="168">
        <f t="shared" si="116"/>
        <v>0</v>
      </c>
      <c r="HF57" s="168">
        <f t="shared" si="117"/>
        <v>0</v>
      </c>
      <c r="HG57" s="168">
        <f t="shared" si="118"/>
        <v>0</v>
      </c>
      <c r="HH57" s="168">
        <f t="shared" si="119"/>
        <v>0</v>
      </c>
      <c r="HI57" s="168">
        <f t="shared" si="120"/>
        <v>0</v>
      </c>
      <c r="HJ57" s="168">
        <f t="shared" si="121"/>
        <v>0</v>
      </c>
      <c r="HK57" s="168">
        <f t="shared" si="122"/>
        <v>0</v>
      </c>
      <c r="HL57" s="168">
        <f t="shared" si="123"/>
        <v>0</v>
      </c>
      <c r="HM57" s="168">
        <f t="shared" si="124"/>
        <v>0</v>
      </c>
      <c r="HN57" s="168">
        <f t="shared" si="125"/>
        <v>0</v>
      </c>
      <c r="HO57" s="168">
        <f t="shared" si="126"/>
        <v>0</v>
      </c>
      <c r="HP57" s="168">
        <f t="shared" si="127"/>
        <v>0</v>
      </c>
      <c r="HQ57" s="168">
        <f t="shared" si="128"/>
        <v>0</v>
      </c>
      <c r="HR57" s="168">
        <f t="shared" si="129"/>
        <v>0</v>
      </c>
      <c r="HS57" s="168">
        <f t="shared" si="130"/>
        <v>0</v>
      </c>
      <c r="HT57" s="168">
        <f t="shared" si="131"/>
        <v>0</v>
      </c>
      <c r="HU57" s="168">
        <f t="shared" si="132"/>
        <v>0</v>
      </c>
      <c r="HV57" s="168">
        <f t="shared" si="133"/>
        <v>4166.666666666667</v>
      </c>
      <c r="HW57" s="168">
        <f t="shared" si="134"/>
        <v>8333.3333333333339</v>
      </c>
      <c r="HX57" s="168">
        <f t="shared" si="135"/>
        <v>8333.3333333333339</v>
      </c>
      <c r="HY57" s="168">
        <f t="shared" si="136"/>
        <v>8333.3333333333339</v>
      </c>
      <c r="HZ57" s="168">
        <f t="shared" si="137"/>
        <v>8333.3333333333339</v>
      </c>
      <c r="IA57" s="168">
        <f t="shared" si="138"/>
        <v>8333.3333333333339</v>
      </c>
      <c r="IB57" s="168">
        <f t="shared" si="139"/>
        <v>4166.666666666667</v>
      </c>
      <c r="IC57" s="168">
        <f t="shared" si="140"/>
        <v>0</v>
      </c>
      <c r="ID57" s="168">
        <f t="shared" si="141"/>
        <v>0</v>
      </c>
      <c r="IE57" s="168">
        <f t="shared" si="142"/>
        <v>0</v>
      </c>
      <c r="IF57" s="168">
        <f t="shared" si="143"/>
        <v>72705.600000000006</v>
      </c>
      <c r="IG57" s="168">
        <f t="shared" si="144"/>
        <v>0</v>
      </c>
      <c r="IH57" s="168">
        <f t="shared" si="145"/>
        <v>0</v>
      </c>
      <c r="II57" s="168">
        <f t="shared" si="146"/>
        <v>0</v>
      </c>
      <c r="IJ57" s="168">
        <f t="shared" si="147"/>
        <v>258386</v>
      </c>
      <c r="IK57" s="169"/>
      <c r="IL57" s="170">
        <f t="shared" si="148"/>
        <v>0</v>
      </c>
      <c r="IM57" s="170">
        <f t="shared" si="148"/>
        <v>0</v>
      </c>
      <c r="IN57" s="170">
        <f t="shared" si="148"/>
        <v>0</v>
      </c>
      <c r="IO57" s="170">
        <f t="shared" si="148"/>
        <v>0</v>
      </c>
      <c r="IP57" s="170">
        <f t="shared" si="149"/>
        <v>0</v>
      </c>
      <c r="IQ57" s="170">
        <f t="shared" si="150"/>
        <v>0</v>
      </c>
      <c r="IR57" s="170">
        <f t="shared" si="151"/>
        <v>0</v>
      </c>
      <c r="IS57" s="170">
        <f t="shared" si="152"/>
        <v>0</v>
      </c>
      <c r="IT57" s="170">
        <f t="shared" si="153"/>
        <v>0</v>
      </c>
      <c r="IU57" s="170">
        <f t="shared" si="154"/>
        <v>0</v>
      </c>
      <c r="IV57" s="170">
        <f t="shared" si="155"/>
        <v>0</v>
      </c>
      <c r="IW57" s="170">
        <f t="shared" si="156"/>
        <v>0</v>
      </c>
      <c r="IX57" s="170">
        <f t="shared" si="157"/>
        <v>0</v>
      </c>
      <c r="IY57" s="170">
        <f t="shared" si="158"/>
        <v>0</v>
      </c>
      <c r="IZ57" s="170">
        <f t="shared" si="159"/>
        <v>0</v>
      </c>
      <c r="JA57" s="170">
        <f t="shared" si="160"/>
        <v>0</v>
      </c>
      <c r="JB57" s="170">
        <f t="shared" si="161"/>
        <v>0</v>
      </c>
      <c r="JC57" s="170">
        <f t="shared" si="162"/>
        <v>0</v>
      </c>
      <c r="JD57" s="170">
        <f t="shared" si="163"/>
        <v>0</v>
      </c>
      <c r="JE57" s="170">
        <f t="shared" si="164"/>
        <v>0</v>
      </c>
      <c r="JF57" s="170">
        <f t="shared" si="165"/>
        <v>0</v>
      </c>
      <c r="JG57" s="170">
        <f t="shared" si="166"/>
        <v>0</v>
      </c>
      <c r="JH57" s="170">
        <f t="shared" si="167"/>
        <v>0</v>
      </c>
      <c r="JI57" s="170">
        <f t="shared" si="168"/>
        <v>0</v>
      </c>
      <c r="JJ57" s="170">
        <f t="shared" si="169"/>
        <v>0</v>
      </c>
      <c r="JK57" s="170">
        <f t="shared" si="170"/>
        <v>0</v>
      </c>
      <c r="JL57" s="170">
        <f t="shared" si="171"/>
        <v>0</v>
      </c>
      <c r="JM57" s="170">
        <f t="shared" si="172"/>
        <v>0</v>
      </c>
      <c r="JN57" s="170">
        <f t="shared" si="173"/>
        <v>0</v>
      </c>
      <c r="JO57" s="170">
        <f t="shared" si="174"/>
        <v>0</v>
      </c>
      <c r="JP57" s="170">
        <f t="shared" si="175"/>
        <v>0</v>
      </c>
      <c r="JQ57" s="170">
        <f t="shared" si="176"/>
        <v>0</v>
      </c>
      <c r="JR57" s="170">
        <f t="shared" si="177"/>
        <v>0</v>
      </c>
      <c r="JS57" s="170">
        <f t="shared" si="178"/>
        <v>0</v>
      </c>
      <c r="JT57" s="170">
        <f t="shared" si="179"/>
        <v>0</v>
      </c>
      <c r="JU57" s="170">
        <f t="shared" si="180"/>
        <v>0</v>
      </c>
      <c r="JV57" s="170">
        <f t="shared" si="181"/>
        <v>0</v>
      </c>
      <c r="JW57" s="170">
        <f t="shared" si="182"/>
        <v>0</v>
      </c>
      <c r="JX57" s="170">
        <f t="shared" si="183"/>
        <v>0</v>
      </c>
      <c r="JY57" s="170">
        <f t="shared" si="184"/>
        <v>0</v>
      </c>
      <c r="JZ57" s="170">
        <f t="shared" si="185"/>
        <v>0</v>
      </c>
      <c r="KA57" s="170">
        <f t="shared" si="186"/>
        <v>0</v>
      </c>
      <c r="KB57" s="170">
        <f t="shared" si="187"/>
        <v>0</v>
      </c>
      <c r="KC57" s="170">
        <f t="shared" si="188"/>
        <v>0</v>
      </c>
      <c r="KD57" s="170">
        <f t="shared" si="189"/>
        <v>0</v>
      </c>
      <c r="KE57" s="170">
        <f t="shared" si="190"/>
        <v>0</v>
      </c>
      <c r="KF57" s="170">
        <f t="shared" si="191"/>
        <v>0</v>
      </c>
      <c r="KG57" s="170">
        <f t="shared" si="192"/>
        <v>0</v>
      </c>
    </row>
    <row r="58" spans="2:293" ht="12.75" customHeight="1" outlineLevel="1" x14ac:dyDescent="0.3">
      <c r="B58" s="155" t="s">
        <v>106</v>
      </c>
      <c r="C58" s="155"/>
      <c r="D58" s="466" t="s">
        <v>12</v>
      </c>
      <c r="E58" s="107" t="s">
        <v>674</v>
      </c>
      <c r="F58" s="155">
        <v>2023</v>
      </c>
      <c r="G58" s="156">
        <v>45230</v>
      </c>
      <c r="H58" s="155">
        <f t="shared" si="193"/>
        <v>2023</v>
      </c>
      <c r="I58" s="155" t="s">
        <v>675</v>
      </c>
      <c r="J58" s="174"/>
      <c r="K58" s="174"/>
      <c r="L58" s="174">
        <v>250000</v>
      </c>
      <c r="M58" s="161">
        <f t="shared" si="107"/>
        <v>233200.60436716219</v>
      </c>
      <c r="N58" s="161">
        <f t="shared" si="108"/>
        <v>233200.60436716219</v>
      </c>
      <c r="O58" s="175">
        <f t="shared" si="194"/>
        <v>7</v>
      </c>
      <c r="P58" s="161"/>
      <c r="Q58" s="161">
        <f t="shared" si="195"/>
        <v>0</v>
      </c>
      <c r="R58" s="161">
        <f t="shared" si="195"/>
        <v>97166.918486317561</v>
      </c>
      <c r="S58" s="161">
        <f t="shared" si="195"/>
        <v>136033.68588084457</v>
      </c>
      <c r="T58" s="161"/>
      <c r="U58" s="166"/>
      <c r="V58" s="161">
        <f t="shared" si="111"/>
        <v>0</v>
      </c>
      <c r="W58" s="167"/>
      <c r="X58" s="168">
        <v>0</v>
      </c>
      <c r="Y58" s="168">
        <v>0</v>
      </c>
      <c r="Z58" s="168">
        <v>0</v>
      </c>
      <c r="AA58" s="168">
        <v>0</v>
      </c>
      <c r="AB58" s="168">
        <v>0</v>
      </c>
      <c r="AC58" s="168">
        <v>0</v>
      </c>
      <c r="AD58" s="168">
        <v>0</v>
      </c>
      <c r="AE58" s="168">
        <v>0</v>
      </c>
      <c r="AF58" s="168">
        <v>0</v>
      </c>
      <c r="AG58" s="168">
        <v>0</v>
      </c>
      <c r="AH58" s="168">
        <v>0</v>
      </c>
      <c r="AI58" s="168">
        <v>0</v>
      </c>
      <c r="AJ58" s="168">
        <v>0</v>
      </c>
      <c r="AK58" s="168">
        <v>0</v>
      </c>
      <c r="AL58" s="168">
        <v>0</v>
      </c>
      <c r="AM58" s="168">
        <v>0</v>
      </c>
      <c r="AN58" s="168">
        <v>0</v>
      </c>
      <c r="AO58" s="168">
        <v>0</v>
      </c>
      <c r="AP58" s="168">
        <v>0</v>
      </c>
      <c r="AQ58" s="168">
        <v>0</v>
      </c>
      <c r="AR58" s="168">
        <v>0</v>
      </c>
      <c r="AS58" s="168">
        <v>19433.383697263511</v>
      </c>
      <c r="AT58" s="168">
        <v>38866.767394527022</v>
      </c>
      <c r="AU58" s="168">
        <v>38866.767394527022</v>
      </c>
      <c r="AV58" s="168">
        <v>38866.767394527022</v>
      </c>
      <c r="AW58" s="168">
        <v>38866.767394527022</v>
      </c>
      <c r="AX58" s="168">
        <v>38866.767394527022</v>
      </c>
      <c r="AY58" s="168">
        <v>19433.383697263511</v>
      </c>
      <c r="AZ58" s="168">
        <v>0</v>
      </c>
      <c r="BA58" s="168">
        <v>0</v>
      </c>
      <c r="BB58" s="168">
        <v>0</v>
      </c>
      <c r="BC58" s="168">
        <v>0</v>
      </c>
      <c r="BD58" s="168">
        <v>0</v>
      </c>
      <c r="BE58" s="168">
        <v>0</v>
      </c>
      <c r="BF58" s="168">
        <v>0</v>
      </c>
      <c r="BG58" s="168">
        <v>0</v>
      </c>
      <c r="BH58" s="169"/>
      <c r="BI58" s="168">
        <v>0</v>
      </c>
      <c r="BJ58" s="168">
        <v>0</v>
      </c>
      <c r="BK58" s="168">
        <v>0</v>
      </c>
      <c r="BL58" s="168">
        <v>0</v>
      </c>
      <c r="BM58" s="168">
        <v>0</v>
      </c>
      <c r="BN58" s="168">
        <v>0</v>
      </c>
      <c r="BO58" s="168">
        <v>0</v>
      </c>
      <c r="BP58" s="168">
        <v>0</v>
      </c>
      <c r="BQ58" s="168">
        <v>0</v>
      </c>
      <c r="BR58" s="168">
        <v>0</v>
      </c>
      <c r="BS58" s="168">
        <v>0</v>
      </c>
      <c r="BT58" s="168">
        <v>0</v>
      </c>
      <c r="BU58" s="168">
        <v>0</v>
      </c>
      <c r="BV58" s="168">
        <v>0</v>
      </c>
      <c r="BW58" s="168">
        <v>0</v>
      </c>
      <c r="BX58" s="168">
        <v>0</v>
      </c>
      <c r="BY58" s="168">
        <v>0</v>
      </c>
      <c r="BZ58" s="168">
        <v>0</v>
      </c>
      <c r="CA58" s="168">
        <v>0</v>
      </c>
      <c r="CB58" s="168">
        <v>0</v>
      </c>
      <c r="CC58" s="168">
        <v>0</v>
      </c>
      <c r="CD58" s="168">
        <v>0</v>
      </c>
      <c r="CE58" s="168">
        <v>0</v>
      </c>
      <c r="CF58" s="168">
        <v>0</v>
      </c>
      <c r="CG58" s="168">
        <v>0</v>
      </c>
      <c r="CH58" s="168">
        <v>0</v>
      </c>
      <c r="CI58" s="168">
        <v>0</v>
      </c>
      <c r="CJ58" s="168">
        <v>0</v>
      </c>
      <c r="CK58" s="168">
        <v>0</v>
      </c>
      <c r="CL58" s="168">
        <v>0</v>
      </c>
      <c r="CM58" s="168">
        <v>0</v>
      </c>
      <c r="CN58" s="168">
        <v>0</v>
      </c>
      <c r="CO58" s="168">
        <v>0</v>
      </c>
      <c r="CP58" s="168">
        <v>0</v>
      </c>
      <c r="CQ58" s="168">
        <v>0</v>
      </c>
      <c r="CR58" s="168">
        <v>0</v>
      </c>
      <c r="CS58" s="168">
        <v>0</v>
      </c>
      <c r="CT58" s="168">
        <v>0</v>
      </c>
      <c r="CU58" s="168">
        <v>0</v>
      </c>
      <c r="CV58" s="168">
        <v>0</v>
      </c>
      <c r="CW58" s="168">
        <v>0</v>
      </c>
      <c r="CX58" s="168">
        <v>0</v>
      </c>
      <c r="CY58" s="168">
        <v>0</v>
      </c>
      <c r="CZ58" s="168">
        <v>0</v>
      </c>
      <c r="DA58" s="168">
        <v>0</v>
      </c>
      <c r="DB58" s="168">
        <v>0</v>
      </c>
      <c r="DC58" s="168">
        <v>0</v>
      </c>
      <c r="DD58" s="168">
        <v>0</v>
      </c>
      <c r="DE58" s="171"/>
      <c r="DF58" s="168">
        <v>0</v>
      </c>
      <c r="DG58" s="168">
        <v>0</v>
      </c>
      <c r="DH58" s="168">
        <v>0</v>
      </c>
      <c r="DI58" s="168">
        <v>0</v>
      </c>
      <c r="DJ58" s="168">
        <v>0</v>
      </c>
      <c r="DK58" s="168">
        <v>0</v>
      </c>
      <c r="DL58" s="168">
        <v>0</v>
      </c>
      <c r="DM58" s="168">
        <v>0</v>
      </c>
      <c r="DN58" s="168">
        <v>0</v>
      </c>
      <c r="DO58" s="168">
        <v>0</v>
      </c>
      <c r="DP58" s="168">
        <v>0</v>
      </c>
      <c r="DQ58" s="168">
        <v>0</v>
      </c>
      <c r="DR58" s="168">
        <v>0</v>
      </c>
      <c r="DS58" s="168">
        <v>0</v>
      </c>
      <c r="DT58" s="168">
        <v>0</v>
      </c>
      <c r="DU58" s="168">
        <v>0</v>
      </c>
      <c r="DV58" s="168">
        <v>0</v>
      </c>
      <c r="DW58" s="168">
        <v>0</v>
      </c>
      <c r="DX58" s="168">
        <v>0</v>
      </c>
      <c r="DY58" s="168">
        <v>0</v>
      </c>
      <c r="DZ58" s="168">
        <v>0</v>
      </c>
      <c r="EA58" s="168">
        <v>0</v>
      </c>
      <c r="EB58" s="168">
        <v>0</v>
      </c>
      <c r="EC58" s="168">
        <v>0</v>
      </c>
      <c r="ED58" s="168">
        <v>0</v>
      </c>
      <c r="EE58" s="168">
        <v>0</v>
      </c>
      <c r="EF58" s="168">
        <v>0</v>
      </c>
      <c r="EG58" s="168">
        <v>0</v>
      </c>
      <c r="EH58" s="168">
        <v>0</v>
      </c>
      <c r="EI58" s="168">
        <v>0</v>
      </c>
      <c r="EJ58" s="168">
        <v>0</v>
      </c>
      <c r="EK58" s="168">
        <v>0</v>
      </c>
      <c r="EL58" s="168">
        <v>0</v>
      </c>
      <c r="EM58" s="168">
        <v>0</v>
      </c>
      <c r="EN58" s="168">
        <v>0</v>
      </c>
      <c r="EO58" s="168">
        <v>0</v>
      </c>
      <c r="EP58" s="168">
        <v>0</v>
      </c>
      <c r="EQ58" s="168">
        <v>0</v>
      </c>
      <c r="ER58" s="168">
        <v>0</v>
      </c>
      <c r="ES58" s="168">
        <v>0</v>
      </c>
      <c r="ET58" s="168">
        <v>0</v>
      </c>
      <c r="EU58" s="168">
        <v>0</v>
      </c>
      <c r="EV58" s="168">
        <v>0</v>
      </c>
      <c r="EW58" s="168">
        <v>0</v>
      </c>
      <c r="EX58" s="168">
        <v>0</v>
      </c>
      <c r="EY58" s="168">
        <v>0</v>
      </c>
      <c r="EZ58" s="168">
        <v>0</v>
      </c>
      <c r="FA58" s="168">
        <v>0</v>
      </c>
      <c r="FB58" s="171"/>
      <c r="FC58" s="171"/>
      <c r="FD58" s="168">
        <v>0</v>
      </c>
      <c r="FE58" s="168">
        <v>0</v>
      </c>
      <c r="FF58" s="168">
        <v>0</v>
      </c>
      <c r="FG58" s="168">
        <v>0</v>
      </c>
      <c r="FH58" s="168">
        <v>0</v>
      </c>
      <c r="FI58" s="168">
        <v>0</v>
      </c>
      <c r="FJ58" s="168">
        <v>0</v>
      </c>
      <c r="FK58" s="168">
        <v>0</v>
      </c>
      <c r="FL58" s="168">
        <v>0</v>
      </c>
      <c r="FM58" s="168">
        <v>0</v>
      </c>
      <c r="FN58" s="168">
        <v>0</v>
      </c>
      <c r="FO58" s="168">
        <v>0</v>
      </c>
      <c r="FP58" s="168">
        <v>0</v>
      </c>
      <c r="FQ58" s="168">
        <v>0</v>
      </c>
      <c r="FR58" s="168">
        <v>0</v>
      </c>
      <c r="FS58" s="168">
        <v>0</v>
      </c>
      <c r="FT58" s="168">
        <v>0</v>
      </c>
      <c r="FU58" s="168">
        <v>0</v>
      </c>
      <c r="FV58" s="168">
        <v>0</v>
      </c>
      <c r="FW58" s="168">
        <v>0</v>
      </c>
      <c r="FX58" s="168">
        <v>0</v>
      </c>
      <c r="FY58" s="168">
        <v>0</v>
      </c>
      <c r="FZ58" s="168">
        <v>0</v>
      </c>
      <c r="GA58" s="168">
        <v>0</v>
      </c>
      <c r="GB58" s="168">
        <v>0</v>
      </c>
      <c r="GC58" s="168">
        <v>0</v>
      </c>
      <c r="GD58" s="168">
        <v>0</v>
      </c>
      <c r="GE58" s="168">
        <v>0</v>
      </c>
      <c r="GF58" s="168">
        <v>0</v>
      </c>
      <c r="GG58" s="168">
        <v>0</v>
      </c>
      <c r="GH58" s="168">
        <v>0</v>
      </c>
      <c r="GI58" s="168">
        <v>0</v>
      </c>
      <c r="GJ58" s="168">
        <v>0</v>
      </c>
      <c r="GK58" s="168">
        <v>0</v>
      </c>
      <c r="GL58" s="168">
        <v>0</v>
      </c>
      <c r="GM58" s="168">
        <v>0</v>
      </c>
      <c r="GN58" s="168">
        <v>0</v>
      </c>
      <c r="GO58" s="168">
        <v>0</v>
      </c>
      <c r="GP58" s="168">
        <v>0</v>
      </c>
      <c r="GQ58" s="168">
        <v>0</v>
      </c>
      <c r="GR58" s="168">
        <v>0</v>
      </c>
      <c r="GS58" s="168">
        <v>0</v>
      </c>
      <c r="GT58" s="168">
        <v>0</v>
      </c>
      <c r="GU58" s="168">
        <v>0</v>
      </c>
      <c r="GV58" s="168">
        <v>0</v>
      </c>
      <c r="GW58" s="168">
        <v>0</v>
      </c>
      <c r="GX58" s="168">
        <v>0</v>
      </c>
      <c r="GY58" s="168">
        <v>0</v>
      </c>
      <c r="GZ58" s="171"/>
      <c r="HA58" s="168">
        <f t="shared" si="112"/>
        <v>0</v>
      </c>
      <c r="HB58" s="168">
        <f t="shared" si="113"/>
        <v>0</v>
      </c>
      <c r="HC58" s="168">
        <f t="shared" si="114"/>
        <v>0</v>
      </c>
      <c r="HD58" s="168">
        <f t="shared" si="115"/>
        <v>0</v>
      </c>
      <c r="HE58" s="168">
        <f t="shared" si="116"/>
        <v>0</v>
      </c>
      <c r="HF58" s="168">
        <f t="shared" si="117"/>
        <v>0</v>
      </c>
      <c r="HG58" s="168">
        <f t="shared" si="118"/>
        <v>0</v>
      </c>
      <c r="HH58" s="168">
        <f t="shared" si="119"/>
        <v>0</v>
      </c>
      <c r="HI58" s="168">
        <f t="shared" si="120"/>
        <v>0</v>
      </c>
      <c r="HJ58" s="168">
        <f t="shared" si="121"/>
        <v>0</v>
      </c>
      <c r="HK58" s="168">
        <f t="shared" si="122"/>
        <v>0</v>
      </c>
      <c r="HL58" s="168">
        <f t="shared" si="123"/>
        <v>0</v>
      </c>
      <c r="HM58" s="168">
        <f t="shared" si="124"/>
        <v>0</v>
      </c>
      <c r="HN58" s="168">
        <f t="shared" si="125"/>
        <v>0</v>
      </c>
      <c r="HO58" s="168">
        <f t="shared" si="126"/>
        <v>0</v>
      </c>
      <c r="HP58" s="168">
        <f t="shared" si="127"/>
        <v>0</v>
      </c>
      <c r="HQ58" s="168">
        <f t="shared" si="128"/>
        <v>0</v>
      </c>
      <c r="HR58" s="168">
        <f t="shared" si="129"/>
        <v>0</v>
      </c>
      <c r="HS58" s="168">
        <f t="shared" si="130"/>
        <v>0</v>
      </c>
      <c r="HT58" s="168">
        <f t="shared" si="131"/>
        <v>0</v>
      </c>
      <c r="HU58" s="168">
        <f t="shared" si="132"/>
        <v>0</v>
      </c>
      <c r="HV58" s="168">
        <f t="shared" si="133"/>
        <v>19433.383697263511</v>
      </c>
      <c r="HW58" s="168">
        <f t="shared" si="134"/>
        <v>38866.767394527022</v>
      </c>
      <c r="HX58" s="168">
        <f t="shared" si="135"/>
        <v>38866.767394527022</v>
      </c>
      <c r="HY58" s="168">
        <f t="shared" si="136"/>
        <v>38866.767394527022</v>
      </c>
      <c r="HZ58" s="168">
        <f t="shared" si="137"/>
        <v>38866.767394527022</v>
      </c>
      <c r="IA58" s="168">
        <f t="shared" si="138"/>
        <v>38866.767394527022</v>
      </c>
      <c r="IB58" s="168">
        <f t="shared" si="139"/>
        <v>19433.383697263511</v>
      </c>
      <c r="IC58" s="168">
        <f t="shared" si="140"/>
        <v>0</v>
      </c>
      <c r="ID58" s="168">
        <f t="shared" si="141"/>
        <v>0</v>
      </c>
      <c r="IE58" s="168">
        <f t="shared" si="142"/>
        <v>0</v>
      </c>
      <c r="IF58" s="168">
        <f t="shared" si="143"/>
        <v>0</v>
      </c>
      <c r="IG58" s="168">
        <f t="shared" si="144"/>
        <v>0</v>
      </c>
      <c r="IH58" s="168">
        <f t="shared" si="145"/>
        <v>0</v>
      </c>
      <c r="II58" s="168">
        <f t="shared" si="146"/>
        <v>0</v>
      </c>
      <c r="IJ58" s="168">
        <f t="shared" si="147"/>
        <v>0</v>
      </c>
      <c r="IK58" s="169"/>
      <c r="IL58" s="170">
        <f t="shared" si="148"/>
        <v>0</v>
      </c>
      <c r="IM58" s="170">
        <f t="shared" si="148"/>
        <v>0</v>
      </c>
      <c r="IN58" s="170">
        <f t="shared" si="148"/>
        <v>0</v>
      </c>
      <c r="IO58" s="170">
        <f t="shared" si="148"/>
        <v>0</v>
      </c>
      <c r="IP58" s="170">
        <f t="shared" si="149"/>
        <v>0</v>
      </c>
      <c r="IQ58" s="170">
        <f t="shared" si="150"/>
        <v>0</v>
      </c>
      <c r="IR58" s="170">
        <f t="shared" si="151"/>
        <v>0</v>
      </c>
      <c r="IS58" s="170">
        <f t="shared" si="152"/>
        <v>0</v>
      </c>
      <c r="IT58" s="170">
        <f t="shared" si="153"/>
        <v>0</v>
      </c>
      <c r="IU58" s="170">
        <f t="shared" si="154"/>
        <v>0</v>
      </c>
      <c r="IV58" s="170">
        <f t="shared" si="155"/>
        <v>0</v>
      </c>
      <c r="IW58" s="170">
        <f t="shared" si="156"/>
        <v>0</v>
      </c>
      <c r="IX58" s="170">
        <f t="shared" si="157"/>
        <v>0</v>
      </c>
      <c r="IY58" s="170">
        <f t="shared" si="158"/>
        <v>0</v>
      </c>
      <c r="IZ58" s="170">
        <f t="shared" si="159"/>
        <v>0</v>
      </c>
      <c r="JA58" s="170">
        <f t="shared" si="160"/>
        <v>0</v>
      </c>
      <c r="JB58" s="170">
        <f t="shared" si="161"/>
        <v>0</v>
      </c>
      <c r="JC58" s="170">
        <f t="shared" si="162"/>
        <v>0</v>
      </c>
      <c r="JD58" s="170">
        <f t="shared" si="163"/>
        <v>0</v>
      </c>
      <c r="JE58" s="170">
        <f t="shared" si="164"/>
        <v>0</v>
      </c>
      <c r="JF58" s="170">
        <f t="shared" si="165"/>
        <v>0</v>
      </c>
      <c r="JG58" s="170">
        <f t="shared" si="166"/>
        <v>0</v>
      </c>
      <c r="JH58" s="170">
        <f t="shared" si="167"/>
        <v>0</v>
      </c>
      <c r="JI58" s="170">
        <f t="shared" si="168"/>
        <v>0</v>
      </c>
      <c r="JJ58" s="170">
        <f t="shared" si="169"/>
        <v>0</v>
      </c>
      <c r="JK58" s="170">
        <f t="shared" si="170"/>
        <v>0</v>
      </c>
      <c r="JL58" s="170">
        <f t="shared" si="171"/>
        <v>0</v>
      </c>
      <c r="JM58" s="170">
        <f t="shared" si="172"/>
        <v>0</v>
      </c>
      <c r="JN58" s="170">
        <f t="shared" si="173"/>
        <v>0</v>
      </c>
      <c r="JO58" s="170">
        <f t="shared" si="174"/>
        <v>0</v>
      </c>
      <c r="JP58" s="170">
        <f t="shared" si="175"/>
        <v>0</v>
      </c>
      <c r="JQ58" s="170">
        <f t="shared" si="176"/>
        <v>0</v>
      </c>
      <c r="JR58" s="170">
        <f t="shared" si="177"/>
        <v>0</v>
      </c>
      <c r="JS58" s="170">
        <f t="shared" si="178"/>
        <v>0</v>
      </c>
      <c r="JT58" s="170">
        <f t="shared" si="179"/>
        <v>0</v>
      </c>
      <c r="JU58" s="170">
        <f t="shared" si="180"/>
        <v>0</v>
      </c>
      <c r="JV58" s="170">
        <f t="shared" si="181"/>
        <v>0</v>
      </c>
      <c r="JW58" s="170">
        <f t="shared" si="182"/>
        <v>0</v>
      </c>
      <c r="JX58" s="170">
        <f t="shared" si="183"/>
        <v>0</v>
      </c>
      <c r="JY58" s="170">
        <f t="shared" si="184"/>
        <v>0</v>
      </c>
      <c r="JZ58" s="170">
        <f t="shared" si="185"/>
        <v>0</v>
      </c>
      <c r="KA58" s="170">
        <f t="shared" si="186"/>
        <v>0</v>
      </c>
      <c r="KB58" s="170">
        <f t="shared" si="187"/>
        <v>0</v>
      </c>
      <c r="KC58" s="170">
        <f t="shared" si="188"/>
        <v>0</v>
      </c>
      <c r="KD58" s="170">
        <f t="shared" si="189"/>
        <v>0</v>
      </c>
      <c r="KE58" s="170">
        <f t="shared" si="190"/>
        <v>0</v>
      </c>
      <c r="KF58" s="170">
        <f t="shared" si="191"/>
        <v>0</v>
      </c>
      <c r="KG58" s="170">
        <f t="shared" si="192"/>
        <v>0</v>
      </c>
    </row>
    <row r="59" spans="2:293" ht="12.75" customHeight="1" outlineLevel="1" x14ac:dyDescent="0.3">
      <c r="B59" s="155" t="s">
        <v>108</v>
      </c>
      <c r="C59" s="155" t="s">
        <v>343</v>
      </c>
      <c r="D59" s="155" t="s">
        <v>692</v>
      </c>
      <c r="E59" s="107" t="s">
        <v>686</v>
      </c>
      <c r="F59" s="155">
        <v>2023</v>
      </c>
      <c r="G59" s="156">
        <v>45260</v>
      </c>
      <c r="H59" s="155">
        <f t="shared" si="193"/>
        <v>2023</v>
      </c>
      <c r="I59" s="155" t="s">
        <v>687</v>
      </c>
      <c r="J59" s="174"/>
      <c r="K59" s="174"/>
      <c r="L59" s="174">
        <v>175000</v>
      </c>
      <c r="M59" s="161">
        <f t="shared" si="107"/>
        <v>213967.00000000003</v>
      </c>
      <c r="N59" s="161">
        <f t="shared" si="108"/>
        <v>187536.33333333334</v>
      </c>
      <c r="O59" s="175">
        <f t="shared" si="194"/>
        <v>1</v>
      </c>
      <c r="P59" s="161"/>
      <c r="Q59" s="161">
        <f t="shared" si="195"/>
        <v>0</v>
      </c>
      <c r="R59" s="161">
        <f t="shared" si="195"/>
        <v>0</v>
      </c>
      <c r="S59" s="161">
        <f t="shared" si="195"/>
        <v>174321</v>
      </c>
      <c r="T59" s="161"/>
      <c r="U59" s="166"/>
      <c r="V59" s="161">
        <f t="shared" si="111"/>
        <v>13215.333333333334</v>
      </c>
      <c r="W59" s="167"/>
      <c r="X59" s="168">
        <v>0</v>
      </c>
      <c r="Y59" s="168">
        <v>0</v>
      </c>
      <c r="Z59" s="168">
        <v>0</v>
      </c>
      <c r="AA59" s="168">
        <v>0</v>
      </c>
      <c r="AB59" s="168">
        <v>0</v>
      </c>
      <c r="AC59" s="168">
        <v>0</v>
      </c>
      <c r="AD59" s="168">
        <v>0</v>
      </c>
      <c r="AE59" s="168">
        <v>0</v>
      </c>
      <c r="AF59" s="168">
        <v>0</v>
      </c>
      <c r="AG59" s="168">
        <v>0</v>
      </c>
      <c r="AH59" s="168">
        <v>0</v>
      </c>
      <c r="AI59" s="168">
        <v>0</v>
      </c>
      <c r="AJ59" s="168">
        <v>0</v>
      </c>
      <c r="AK59" s="168">
        <v>0</v>
      </c>
      <c r="AL59" s="168">
        <v>0</v>
      </c>
      <c r="AM59" s="168">
        <v>0</v>
      </c>
      <c r="AN59" s="168">
        <v>0</v>
      </c>
      <c r="AO59" s="168">
        <v>0</v>
      </c>
      <c r="AP59" s="168">
        <v>0</v>
      </c>
      <c r="AQ59" s="168">
        <v>0</v>
      </c>
      <c r="AR59" s="168">
        <v>0</v>
      </c>
      <c r="AS59" s="168">
        <v>0</v>
      </c>
      <c r="AT59" s="168">
        <v>0</v>
      </c>
      <c r="AU59" s="168">
        <v>0</v>
      </c>
      <c r="AV59" s="168">
        <v>0</v>
      </c>
      <c r="AW59" s="168">
        <v>0</v>
      </c>
      <c r="AX59" s="168">
        <v>174321</v>
      </c>
      <c r="AY59" s="168">
        <v>0</v>
      </c>
      <c r="AZ59" s="168">
        <v>0</v>
      </c>
      <c r="BA59" s="168">
        <v>0</v>
      </c>
      <c r="BB59" s="168">
        <v>0</v>
      </c>
      <c r="BC59" s="168">
        <v>0</v>
      </c>
      <c r="BD59" s="168">
        <v>0</v>
      </c>
      <c r="BE59" s="168">
        <v>0</v>
      </c>
      <c r="BF59" s="168">
        <v>0</v>
      </c>
      <c r="BG59" s="168">
        <v>0</v>
      </c>
      <c r="BH59" s="169"/>
      <c r="BI59" s="168">
        <v>0</v>
      </c>
      <c r="BJ59" s="168">
        <v>0</v>
      </c>
      <c r="BK59" s="168">
        <v>0</v>
      </c>
      <c r="BL59" s="168">
        <v>0</v>
      </c>
      <c r="BM59" s="168">
        <v>0</v>
      </c>
      <c r="BN59" s="168">
        <v>0</v>
      </c>
      <c r="BO59" s="168">
        <v>0</v>
      </c>
      <c r="BP59" s="168">
        <v>0</v>
      </c>
      <c r="BQ59" s="168">
        <v>0</v>
      </c>
      <c r="BR59" s="168">
        <v>0</v>
      </c>
      <c r="BS59" s="168">
        <v>0</v>
      </c>
      <c r="BT59" s="168">
        <v>0</v>
      </c>
      <c r="BU59" s="168">
        <v>0</v>
      </c>
      <c r="BV59" s="168">
        <v>0</v>
      </c>
      <c r="BW59" s="168">
        <v>0</v>
      </c>
      <c r="BX59" s="168">
        <v>0</v>
      </c>
      <c r="BY59" s="168">
        <v>0</v>
      </c>
      <c r="BZ59" s="168">
        <v>0</v>
      </c>
      <c r="CA59" s="168">
        <v>0</v>
      </c>
      <c r="CB59" s="168">
        <v>0</v>
      </c>
      <c r="CC59" s="168">
        <v>0</v>
      </c>
      <c r="CD59" s="168">
        <v>0</v>
      </c>
      <c r="CE59" s="168">
        <v>0</v>
      </c>
      <c r="CF59" s="168">
        <v>0</v>
      </c>
      <c r="CG59" s="168">
        <v>0</v>
      </c>
      <c r="CH59" s="168">
        <v>0</v>
      </c>
      <c r="CI59" s="168">
        <v>0</v>
      </c>
      <c r="CJ59" s="168">
        <v>0</v>
      </c>
      <c r="CK59" s="168">
        <v>0</v>
      </c>
      <c r="CL59" s="168">
        <v>0</v>
      </c>
      <c r="CM59" s="168">
        <v>0</v>
      </c>
      <c r="CN59" s="168">
        <v>0</v>
      </c>
      <c r="CO59" s="168">
        <v>0</v>
      </c>
      <c r="CP59" s="168">
        <v>0</v>
      </c>
      <c r="CQ59" s="168">
        <v>0</v>
      </c>
      <c r="CR59" s="168">
        <v>0</v>
      </c>
      <c r="CS59" s="168">
        <v>0</v>
      </c>
      <c r="CT59" s="168">
        <v>0</v>
      </c>
      <c r="CU59" s="168">
        <v>0</v>
      </c>
      <c r="CV59" s="168">
        <v>0</v>
      </c>
      <c r="CW59" s="168">
        <v>0</v>
      </c>
      <c r="CX59" s="168">
        <v>0</v>
      </c>
      <c r="CY59" s="168">
        <v>0</v>
      </c>
      <c r="CZ59" s="168">
        <v>0</v>
      </c>
      <c r="DA59" s="168">
        <v>0</v>
      </c>
      <c r="DB59" s="168">
        <v>0</v>
      </c>
      <c r="DC59" s="168">
        <v>0</v>
      </c>
      <c r="DD59" s="168">
        <v>0</v>
      </c>
      <c r="DE59" s="171"/>
      <c r="DF59" s="168">
        <v>0</v>
      </c>
      <c r="DG59" s="168">
        <v>0</v>
      </c>
      <c r="DH59" s="168">
        <v>0</v>
      </c>
      <c r="DI59" s="168">
        <v>0</v>
      </c>
      <c r="DJ59" s="168">
        <v>0</v>
      </c>
      <c r="DK59" s="168">
        <v>0</v>
      </c>
      <c r="DL59" s="168">
        <v>0</v>
      </c>
      <c r="DM59" s="168">
        <v>0</v>
      </c>
      <c r="DN59" s="168">
        <v>0</v>
      </c>
      <c r="DO59" s="168">
        <v>0</v>
      </c>
      <c r="DP59" s="418">
        <f>39646/3</f>
        <v>13215.333333333334</v>
      </c>
      <c r="DQ59" s="418">
        <v>0</v>
      </c>
      <c r="DR59" s="168">
        <v>0</v>
      </c>
      <c r="DS59" s="168">
        <f t="shared" ref="DQ59:DT59" si="196">39646/3</f>
        <v>13215.333333333334</v>
      </c>
      <c r="DT59" s="168">
        <f t="shared" si="196"/>
        <v>13215.333333333334</v>
      </c>
      <c r="DU59" s="168">
        <v>0</v>
      </c>
      <c r="DV59" s="168">
        <v>0</v>
      </c>
      <c r="DW59" s="168">
        <v>0</v>
      </c>
      <c r="DX59" s="168">
        <v>0</v>
      </c>
      <c r="DY59" s="168">
        <v>0</v>
      </c>
      <c r="DZ59" s="168">
        <v>0</v>
      </c>
      <c r="EA59" s="168">
        <v>0</v>
      </c>
      <c r="EB59" s="168">
        <v>0</v>
      </c>
      <c r="EC59" s="168">
        <v>0</v>
      </c>
      <c r="ED59" s="168">
        <v>0</v>
      </c>
      <c r="EE59" s="168">
        <v>0</v>
      </c>
      <c r="EF59" s="168">
        <v>0</v>
      </c>
      <c r="EG59" s="168">
        <v>0</v>
      </c>
      <c r="EH59" s="168">
        <v>0</v>
      </c>
      <c r="EI59" s="168">
        <v>0</v>
      </c>
      <c r="EJ59" s="168">
        <v>0</v>
      </c>
      <c r="EK59" s="168">
        <v>0</v>
      </c>
      <c r="EL59" s="168">
        <v>0</v>
      </c>
      <c r="EM59" s="168">
        <v>0</v>
      </c>
      <c r="EN59" s="168">
        <v>0</v>
      </c>
      <c r="EO59" s="168">
        <v>0</v>
      </c>
      <c r="EP59" s="168">
        <v>0</v>
      </c>
      <c r="EQ59" s="168">
        <v>0</v>
      </c>
      <c r="ER59" s="168">
        <v>0</v>
      </c>
      <c r="ES59" s="168">
        <v>0</v>
      </c>
      <c r="ET59" s="168">
        <v>0</v>
      </c>
      <c r="EU59" s="168">
        <v>0</v>
      </c>
      <c r="EV59" s="168">
        <v>0</v>
      </c>
      <c r="EW59" s="168">
        <v>0</v>
      </c>
      <c r="EX59" s="168">
        <v>0</v>
      </c>
      <c r="EY59" s="168">
        <v>0</v>
      </c>
      <c r="EZ59" s="168">
        <v>0</v>
      </c>
      <c r="FA59" s="168">
        <v>0</v>
      </c>
      <c r="FB59" s="171"/>
      <c r="FC59" s="171"/>
      <c r="FD59" s="168">
        <v>0</v>
      </c>
      <c r="FE59" s="168">
        <v>0</v>
      </c>
      <c r="FF59" s="168">
        <v>0</v>
      </c>
      <c r="FG59" s="168">
        <v>0</v>
      </c>
      <c r="FH59" s="168">
        <v>0</v>
      </c>
      <c r="FI59" s="168">
        <v>0</v>
      </c>
      <c r="FJ59" s="168">
        <v>0</v>
      </c>
      <c r="FK59" s="168">
        <v>0</v>
      </c>
      <c r="FL59" s="168">
        <v>0</v>
      </c>
      <c r="FM59" s="168">
        <v>0</v>
      </c>
      <c r="FN59" s="168">
        <v>0</v>
      </c>
      <c r="FO59" s="168">
        <v>0</v>
      </c>
      <c r="FP59" s="168">
        <v>0</v>
      </c>
      <c r="FQ59" s="168">
        <v>0</v>
      </c>
      <c r="FR59" s="168">
        <v>0</v>
      </c>
      <c r="FS59" s="168">
        <v>0</v>
      </c>
      <c r="FT59" s="168">
        <v>0</v>
      </c>
      <c r="FU59" s="168">
        <v>0</v>
      </c>
      <c r="FV59" s="168">
        <v>0</v>
      </c>
      <c r="FW59" s="168">
        <v>0</v>
      </c>
      <c r="FX59" s="168">
        <v>0</v>
      </c>
      <c r="FY59" s="168">
        <v>0</v>
      </c>
      <c r="FZ59" s="168">
        <v>0</v>
      </c>
      <c r="GA59" s="168">
        <v>0</v>
      </c>
      <c r="GB59" s="168">
        <v>0</v>
      </c>
      <c r="GC59" s="168">
        <v>0</v>
      </c>
      <c r="GD59" s="168">
        <v>0</v>
      </c>
      <c r="GE59" s="168">
        <v>0</v>
      </c>
      <c r="GF59" s="168">
        <v>0</v>
      </c>
      <c r="GG59" s="168">
        <v>0</v>
      </c>
      <c r="GH59" s="168">
        <v>0</v>
      </c>
      <c r="GI59" s="168">
        <v>0</v>
      </c>
      <c r="GJ59" s="168">
        <v>0</v>
      </c>
      <c r="GK59" s="168">
        <v>0</v>
      </c>
      <c r="GL59" s="168">
        <v>0</v>
      </c>
      <c r="GM59" s="168">
        <v>0</v>
      </c>
      <c r="GN59" s="168">
        <v>0</v>
      </c>
      <c r="GO59" s="168">
        <v>0</v>
      </c>
      <c r="GP59" s="168">
        <v>0</v>
      </c>
      <c r="GQ59" s="168">
        <v>0</v>
      </c>
      <c r="GR59" s="168">
        <v>0</v>
      </c>
      <c r="GS59" s="168">
        <v>0</v>
      </c>
      <c r="GT59" s="168">
        <v>0</v>
      </c>
      <c r="GU59" s="168">
        <v>0</v>
      </c>
      <c r="GV59" s="168">
        <v>0</v>
      </c>
      <c r="GW59" s="168">
        <v>0</v>
      </c>
      <c r="GX59" s="168">
        <v>0</v>
      </c>
      <c r="GY59" s="168">
        <v>0</v>
      </c>
      <c r="GZ59" s="171"/>
      <c r="HA59" s="168">
        <f t="shared" si="112"/>
        <v>0</v>
      </c>
      <c r="HB59" s="168">
        <f t="shared" si="113"/>
        <v>0</v>
      </c>
      <c r="HC59" s="168">
        <f t="shared" si="114"/>
        <v>0</v>
      </c>
      <c r="HD59" s="168">
        <f t="shared" si="115"/>
        <v>0</v>
      </c>
      <c r="HE59" s="168">
        <f t="shared" si="116"/>
        <v>0</v>
      </c>
      <c r="HF59" s="168">
        <f t="shared" si="117"/>
        <v>0</v>
      </c>
      <c r="HG59" s="168">
        <f t="shared" si="118"/>
        <v>0</v>
      </c>
      <c r="HH59" s="168">
        <f t="shared" si="119"/>
        <v>0</v>
      </c>
      <c r="HI59" s="168">
        <f t="shared" si="120"/>
        <v>0</v>
      </c>
      <c r="HJ59" s="168">
        <f t="shared" si="121"/>
        <v>0</v>
      </c>
      <c r="HK59" s="168">
        <f t="shared" si="122"/>
        <v>0</v>
      </c>
      <c r="HL59" s="168">
        <f t="shared" si="123"/>
        <v>0</v>
      </c>
      <c r="HM59" s="168">
        <f t="shared" si="124"/>
        <v>0</v>
      </c>
      <c r="HN59" s="168">
        <f t="shared" si="125"/>
        <v>0</v>
      </c>
      <c r="HO59" s="168">
        <f t="shared" si="126"/>
        <v>0</v>
      </c>
      <c r="HP59" s="168">
        <f t="shared" si="127"/>
        <v>0</v>
      </c>
      <c r="HQ59" s="168">
        <f t="shared" si="128"/>
        <v>0</v>
      </c>
      <c r="HR59" s="168">
        <f t="shared" si="129"/>
        <v>0</v>
      </c>
      <c r="HS59" s="168">
        <f t="shared" si="130"/>
        <v>0</v>
      </c>
      <c r="HT59" s="168">
        <f t="shared" si="131"/>
        <v>0</v>
      </c>
      <c r="HU59" s="168">
        <f t="shared" si="132"/>
        <v>0</v>
      </c>
      <c r="HV59" s="168">
        <f t="shared" si="133"/>
        <v>0</v>
      </c>
      <c r="HW59" s="168">
        <f t="shared" si="134"/>
        <v>0</v>
      </c>
      <c r="HX59" s="168">
        <f t="shared" si="135"/>
        <v>0</v>
      </c>
      <c r="HY59" s="168">
        <f t="shared" si="136"/>
        <v>0</v>
      </c>
      <c r="HZ59" s="168">
        <f t="shared" si="137"/>
        <v>0</v>
      </c>
      <c r="IA59" s="168">
        <f t="shared" si="138"/>
        <v>174321</v>
      </c>
      <c r="IB59" s="168">
        <f t="shared" si="139"/>
        <v>0</v>
      </c>
      <c r="IC59" s="168">
        <f t="shared" si="140"/>
        <v>0</v>
      </c>
      <c r="ID59" s="168">
        <f t="shared" si="141"/>
        <v>0</v>
      </c>
      <c r="IE59" s="168">
        <f t="shared" si="142"/>
        <v>0</v>
      </c>
      <c r="IF59" s="168">
        <f t="shared" si="143"/>
        <v>0</v>
      </c>
      <c r="IG59" s="168">
        <f t="shared" si="144"/>
        <v>0</v>
      </c>
      <c r="IH59" s="168">
        <f t="shared" si="145"/>
        <v>0</v>
      </c>
      <c r="II59" s="168">
        <f t="shared" si="146"/>
        <v>0</v>
      </c>
      <c r="IJ59" s="168">
        <f t="shared" si="147"/>
        <v>0</v>
      </c>
      <c r="IK59" s="169"/>
      <c r="IL59" s="170">
        <f t="shared" si="148"/>
        <v>0</v>
      </c>
      <c r="IM59" s="170">
        <f t="shared" si="148"/>
        <v>0</v>
      </c>
      <c r="IN59" s="170">
        <f t="shared" si="148"/>
        <v>0</v>
      </c>
      <c r="IO59" s="170">
        <f t="shared" si="148"/>
        <v>0</v>
      </c>
      <c r="IP59" s="170">
        <f t="shared" si="149"/>
        <v>0</v>
      </c>
      <c r="IQ59" s="170">
        <f t="shared" si="150"/>
        <v>0</v>
      </c>
      <c r="IR59" s="170">
        <f t="shared" si="151"/>
        <v>0</v>
      </c>
      <c r="IS59" s="170">
        <f t="shared" si="152"/>
        <v>0</v>
      </c>
      <c r="IT59" s="170">
        <f t="shared" si="153"/>
        <v>0</v>
      </c>
      <c r="IU59" s="170">
        <f t="shared" si="154"/>
        <v>0</v>
      </c>
      <c r="IV59" s="170">
        <f t="shared" si="155"/>
        <v>13215.333333333334</v>
      </c>
      <c r="IW59" s="170">
        <f t="shared" si="156"/>
        <v>0</v>
      </c>
      <c r="IX59" s="170">
        <f t="shared" si="157"/>
        <v>0</v>
      </c>
      <c r="IY59" s="170">
        <f t="shared" si="158"/>
        <v>13215.333333333334</v>
      </c>
      <c r="IZ59" s="170">
        <f t="shared" si="159"/>
        <v>13215.333333333334</v>
      </c>
      <c r="JA59" s="170">
        <f t="shared" si="160"/>
        <v>0</v>
      </c>
      <c r="JB59" s="170">
        <f t="shared" si="161"/>
        <v>0</v>
      </c>
      <c r="JC59" s="170">
        <f t="shared" si="162"/>
        <v>0</v>
      </c>
      <c r="JD59" s="170">
        <f t="shared" si="163"/>
        <v>0</v>
      </c>
      <c r="JE59" s="170">
        <f t="shared" si="164"/>
        <v>0</v>
      </c>
      <c r="JF59" s="170">
        <f t="shared" si="165"/>
        <v>0</v>
      </c>
      <c r="JG59" s="170">
        <f t="shared" si="166"/>
        <v>0</v>
      </c>
      <c r="JH59" s="170">
        <f t="shared" si="167"/>
        <v>0</v>
      </c>
      <c r="JI59" s="170">
        <f t="shared" si="168"/>
        <v>0</v>
      </c>
      <c r="JJ59" s="170">
        <f t="shared" si="169"/>
        <v>0</v>
      </c>
      <c r="JK59" s="170">
        <f t="shared" si="170"/>
        <v>0</v>
      </c>
      <c r="JL59" s="170">
        <f t="shared" si="171"/>
        <v>0</v>
      </c>
      <c r="JM59" s="170">
        <f t="shared" si="172"/>
        <v>0</v>
      </c>
      <c r="JN59" s="170">
        <f t="shared" si="173"/>
        <v>0</v>
      </c>
      <c r="JO59" s="170">
        <f t="shared" si="174"/>
        <v>0</v>
      </c>
      <c r="JP59" s="170">
        <f t="shared" si="175"/>
        <v>0</v>
      </c>
      <c r="JQ59" s="170">
        <f t="shared" si="176"/>
        <v>0</v>
      </c>
      <c r="JR59" s="170">
        <f t="shared" si="177"/>
        <v>0</v>
      </c>
      <c r="JS59" s="170">
        <f t="shared" si="178"/>
        <v>0</v>
      </c>
      <c r="JT59" s="170">
        <f t="shared" si="179"/>
        <v>0</v>
      </c>
      <c r="JU59" s="170">
        <f t="shared" si="180"/>
        <v>0</v>
      </c>
      <c r="JV59" s="170">
        <f t="shared" si="181"/>
        <v>0</v>
      </c>
      <c r="JW59" s="170">
        <f t="shared" si="182"/>
        <v>0</v>
      </c>
      <c r="JX59" s="170">
        <f t="shared" si="183"/>
        <v>0</v>
      </c>
      <c r="JY59" s="170">
        <f t="shared" si="184"/>
        <v>0</v>
      </c>
      <c r="JZ59" s="170">
        <f t="shared" si="185"/>
        <v>0</v>
      </c>
      <c r="KA59" s="170">
        <f t="shared" si="186"/>
        <v>0</v>
      </c>
      <c r="KB59" s="170">
        <f t="shared" si="187"/>
        <v>0</v>
      </c>
      <c r="KC59" s="170">
        <f t="shared" si="188"/>
        <v>0</v>
      </c>
      <c r="KD59" s="170">
        <f t="shared" si="189"/>
        <v>0</v>
      </c>
      <c r="KE59" s="170">
        <f t="shared" si="190"/>
        <v>0</v>
      </c>
      <c r="KF59" s="170">
        <f t="shared" si="191"/>
        <v>0</v>
      </c>
      <c r="KG59" s="170">
        <f t="shared" si="192"/>
        <v>0</v>
      </c>
    </row>
    <row r="60" spans="2:293" ht="12.75" customHeight="1" outlineLevel="1" x14ac:dyDescent="0.3">
      <c r="B60" s="155" t="s">
        <v>124</v>
      </c>
      <c r="C60" s="155"/>
      <c r="D60" s="466" t="s">
        <v>693</v>
      </c>
      <c r="E60" s="107" t="s">
        <v>674</v>
      </c>
      <c r="F60" s="155">
        <v>2023</v>
      </c>
      <c r="G60" s="156">
        <v>45260</v>
      </c>
      <c r="H60" s="155">
        <f t="shared" si="193"/>
        <v>2023</v>
      </c>
      <c r="I60" s="155" t="s">
        <v>675</v>
      </c>
      <c r="J60" s="174"/>
      <c r="K60" s="174"/>
      <c r="L60" s="174">
        <v>191666</v>
      </c>
      <c r="M60" s="161">
        <f t="shared" si="107"/>
        <v>220666</v>
      </c>
      <c r="N60" s="161">
        <f t="shared" si="108"/>
        <v>220666</v>
      </c>
      <c r="O60" s="175">
        <f t="shared" si="194"/>
        <v>4</v>
      </c>
      <c r="P60" s="161"/>
      <c r="Q60" s="161">
        <f t="shared" si="195"/>
        <v>0</v>
      </c>
      <c r="R60" s="161">
        <f t="shared" si="195"/>
        <v>143749.5</v>
      </c>
      <c r="S60" s="161">
        <f t="shared" si="195"/>
        <v>76916.5</v>
      </c>
      <c r="T60" s="161"/>
      <c r="U60" s="166"/>
      <c r="V60" s="161">
        <f t="shared" si="111"/>
        <v>0</v>
      </c>
      <c r="W60" s="167"/>
      <c r="X60" s="168">
        <v>0</v>
      </c>
      <c r="Y60" s="168">
        <v>0</v>
      </c>
      <c r="Z60" s="168">
        <v>0</v>
      </c>
      <c r="AA60" s="168">
        <v>0</v>
      </c>
      <c r="AB60" s="168">
        <v>0</v>
      </c>
      <c r="AC60" s="168">
        <v>0</v>
      </c>
      <c r="AD60" s="168">
        <v>0</v>
      </c>
      <c r="AE60" s="168">
        <v>0</v>
      </c>
      <c r="AF60" s="168">
        <v>0</v>
      </c>
      <c r="AG60" s="168">
        <v>0</v>
      </c>
      <c r="AH60" s="168">
        <v>0</v>
      </c>
      <c r="AI60" s="168">
        <v>0</v>
      </c>
      <c r="AJ60" s="168">
        <v>0</v>
      </c>
      <c r="AK60" s="168">
        <v>0</v>
      </c>
      <c r="AL60" s="168">
        <v>0</v>
      </c>
      <c r="AM60" s="168">
        <v>0</v>
      </c>
      <c r="AN60" s="168">
        <v>0</v>
      </c>
      <c r="AO60" s="168">
        <v>0</v>
      </c>
      <c r="AP60" s="168">
        <v>0</v>
      </c>
      <c r="AQ60" s="168">
        <v>0</v>
      </c>
      <c r="AR60" s="168">
        <v>0</v>
      </c>
      <c r="AS60" s="168">
        <v>0</v>
      </c>
      <c r="AT60" s="168">
        <v>47916.5</v>
      </c>
      <c r="AU60" s="168">
        <v>95833</v>
      </c>
      <c r="AV60" s="168">
        <v>47916.5</v>
      </c>
      <c r="AW60" s="168">
        <v>0</v>
      </c>
      <c r="AX60" s="168">
        <v>0</v>
      </c>
      <c r="AY60" s="168">
        <v>0</v>
      </c>
      <c r="AZ60" s="168">
        <v>0</v>
      </c>
      <c r="BA60" s="168">
        <v>0</v>
      </c>
      <c r="BB60" s="168">
        <v>0</v>
      </c>
      <c r="BC60" s="168">
        <v>0</v>
      </c>
      <c r="BD60" s="168">
        <v>0</v>
      </c>
      <c r="BE60" s="168">
        <v>0</v>
      </c>
      <c r="BF60" s="168">
        <v>0</v>
      </c>
      <c r="BG60" s="168">
        <v>29000</v>
      </c>
      <c r="BH60" s="169"/>
      <c r="BI60" s="168">
        <v>0</v>
      </c>
      <c r="BJ60" s="168">
        <v>0</v>
      </c>
      <c r="BK60" s="168">
        <v>0</v>
      </c>
      <c r="BL60" s="168">
        <v>0</v>
      </c>
      <c r="BM60" s="168">
        <v>0</v>
      </c>
      <c r="BN60" s="168">
        <v>0</v>
      </c>
      <c r="BO60" s="168">
        <v>0</v>
      </c>
      <c r="BP60" s="168">
        <v>0</v>
      </c>
      <c r="BQ60" s="168">
        <v>0</v>
      </c>
      <c r="BR60" s="168">
        <v>0</v>
      </c>
      <c r="BS60" s="168">
        <v>0</v>
      </c>
      <c r="BT60" s="168">
        <v>0</v>
      </c>
      <c r="BU60" s="168">
        <v>0</v>
      </c>
      <c r="BV60" s="168">
        <v>0</v>
      </c>
      <c r="BW60" s="168">
        <v>0</v>
      </c>
      <c r="BX60" s="168">
        <v>0</v>
      </c>
      <c r="BY60" s="168">
        <v>0</v>
      </c>
      <c r="BZ60" s="168">
        <v>0</v>
      </c>
      <c r="CA60" s="168">
        <v>0</v>
      </c>
      <c r="CB60" s="168">
        <v>0</v>
      </c>
      <c r="CC60" s="168">
        <v>0</v>
      </c>
      <c r="CD60" s="168">
        <v>0</v>
      </c>
      <c r="CE60" s="168">
        <v>0</v>
      </c>
      <c r="CF60" s="168">
        <v>0</v>
      </c>
      <c r="CG60" s="168">
        <v>0</v>
      </c>
      <c r="CH60" s="168">
        <v>0</v>
      </c>
      <c r="CI60" s="168">
        <v>0</v>
      </c>
      <c r="CJ60" s="168">
        <v>0</v>
      </c>
      <c r="CK60" s="168">
        <v>0</v>
      </c>
      <c r="CL60" s="168">
        <v>0</v>
      </c>
      <c r="CM60" s="168">
        <v>0</v>
      </c>
      <c r="CN60" s="168">
        <v>0</v>
      </c>
      <c r="CO60" s="168">
        <v>0</v>
      </c>
      <c r="CP60" s="168">
        <v>0</v>
      </c>
      <c r="CQ60" s="168">
        <v>0</v>
      </c>
      <c r="CR60" s="168">
        <v>0</v>
      </c>
      <c r="CS60" s="168">
        <v>0</v>
      </c>
      <c r="CT60" s="168">
        <v>0</v>
      </c>
      <c r="CU60" s="168">
        <v>0</v>
      </c>
      <c r="CV60" s="168">
        <v>0</v>
      </c>
      <c r="CW60" s="168">
        <v>0</v>
      </c>
      <c r="CX60" s="168">
        <v>0</v>
      </c>
      <c r="CY60" s="168">
        <v>0</v>
      </c>
      <c r="CZ60" s="168">
        <v>0</v>
      </c>
      <c r="DA60" s="168">
        <v>0</v>
      </c>
      <c r="DB60" s="168">
        <v>0</v>
      </c>
      <c r="DC60" s="168">
        <v>0</v>
      </c>
      <c r="DD60" s="168">
        <v>0</v>
      </c>
      <c r="DE60" s="171"/>
      <c r="DF60" s="168">
        <v>0</v>
      </c>
      <c r="DG60" s="168">
        <v>0</v>
      </c>
      <c r="DH60" s="168">
        <v>0</v>
      </c>
      <c r="DI60" s="168">
        <v>0</v>
      </c>
      <c r="DJ60" s="168">
        <v>0</v>
      </c>
      <c r="DK60" s="168">
        <v>0</v>
      </c>
      <c r="DL60" s="168">
        <v>0</v>
      </c>
      <c r="DM60" s="168">
        <v>0</v>
      </c>
      <c r="DN60" s="168">
        <v>0</v>
      </c>
      <c r="DO60" s="168">
        <v>0</v>
      </c>
      <c r="DP60" s="168">
        <v>0</v>
      </c>
      <c r="DQ60" s="168">
        <v>0</v>
      </c>
      <c r="DR60" s="168">
        <v>0</v>
      </c>
      <c r="DS60" s="168">
        <v>0</v>
      </c>
      <c r="DT60" s="168">
        <v>0</v>
      </c>
      <c r="DU60" s="168">
        <v>0</v>
      </c>
      <c r="DV60" s="168">
        <v>0</v>
      </c>
      <c r="DW60" s="168">
        <v>0</v>
      </c>
      <c r="DX60" s="168">
        <v>0</v>
      </c>
      <c r="DY60" s="168">
        <v>0</v>
      </c>
      <c r="DZ60" s="168">
        <v>0</v>
      </c>
      <c r="EA60" s="168">
        <v>0</v>
      </c>
      <c r="EB60" s="168">
        <v>0</v>
      </c>
      <c r="EC60" s="168">
        <v>0</v>
      </c>
      <c r="ED60" s="168">
        <v>0</v>
      </c>
      <c r="EE60" s="168">
        <v>0</v>
      </c>
      <c r="EF60" s="168">
        <v>0</v>
      </c>
      <c r="EG60" s="168">
        <v>0</v>
      </c>
      <c r="EH60" s="168">
        <v>0</v>
      </c>
      <c r="EI60" s="168">
        <v>0</v>
      </c>
      <c r="EJ60" s="168">
        <v>0</v>
      </c>
      <c r="EK60" s="168">
        <v>0</v>
      </c>
      <c r="EL60" s="168">
        <v>0</v>
      </c>
      <c r="EM60" s="168">
        <v>0</v>
      </c>
      <c r="EN60" s="168">
        <v>0</v>
      </c>
      <c r="EO60" s="168">
        <v>0</v>
      </c>
      <c r="EP60" s="168">
        <v>0</v>
      </c>
      <c r="EQ60" s="168">
        <v>0</v>
      </c>
      <c r="ER60" s="168">
        <v>0</v>
      </c>
      <c r="ES60" s="168">
        <v>0</v>
      </c>
      <c r="ET60" s="168">
        <v>0</v>
      </c>
      <c r="EU60" s="168">
        <v>0</v>
      </c>
      <c r="EV60" s="168">
        <v>0</v>
      </c>
      <c r="EW60" s="168">
        <v>0</v>
      </c>
      <c r="EX60" s="168">
        <v>0</v>
      </c>
      <c r="EY60" s="168">
        <v>0</v>
      </c>
      <c r="EZ60" s="168">
        <v>0</v>
      </c>
      <c r="FA60" s="168">
        <v>0</v>
      </c>
      <c r="FB60" s="171"/>
      <c r="FC60" s="171"/>
      <c r="FD60" s="168">
        <v>0</v>
      </c>
      <c r="FE60" s="168">
        <v>0</v>
      </c>
      <c r="FF60" s="168">
        <v>0</v>
      </c>
      <c r="FG60" s="168">
        <v>0</v>
      </c>
      <c r="FH60" s="168">
        <v>0</v>
      </c>
      <c r="FI60" s="168">
        <v>0</v>
      </c>
      <c r="FJ60" s="168">
        <v>0</v>
      </c>
      <c r="FK60" s="168">
        <v>0</v>
      </c>
      <c r="FL60" s="168">
        <v>0</v>
      </c>
      <c r="FM60" s="168">
        <v>0</v>
      </c>
      <c r="FN60" s="168">
        <v>0</v>
      </c>
      <c r="FO60" s="168">
        <v>0</v>
      </c>
      <c r="FP60" s="168">
        <v>0</v>
      </c>
      <c r="FQ60" s="168">
        <v>0</v>
      </c>
      <c r="FR60" s="168">
        <v>0</v>
      </c>
      <c r="FS60" s="168">
        <v>0</v>
      </c>
      <c r="FT60" s="168">
        <v>0</v>
      </c>
      <c r="FU60" s="168">
        <v>0</v>
      </c>
      <c r="FV60" s="168">
        <v>0</v>
      </c>
      <c r="FW60" s="168">
        <v>0</v>
      </c>
      <c r="FX60" s="168">
        <v>0</v>
      </c>
      <c r="FY60" s="168">
        <v>0</v>
      </c>
      <c r="FZ60" s="168">
        <v>0</v>
      </c>
      <c r="GA60" s="168">
        <v>0</v>
      </c>
      <c r="GB60" s="168">
        <v>0</v>
      </c>
      <c r="GC60" s="168">
        <v>0</v>
      </c>
      <c r="GD60" s="168">
        <v>0</v>
      </c>
      <c r="GE60" s="168">
        <v>0</v>
      </c>
      <c r="GF60" s="168">
        <v>0</v>
      </c>
      <c r="GG60" s="168">
        <v>0</v>
      </c>
      <c r="GH60" s="168">
        <v>0</v>
      </c>
      <c r="GI60" s="168">
        <v>0</v>
      </c>
      <c r="GJ60" s="168">
        <v>0</v>
      </c>
      <c r="GK60" s="168">
        <v>0</v>
      </c>
      <c r="GL60" s="168">
        <v>0</v>
      </c>
      <c r="GM60" s="168">
        <v>0</v>
      </c>
      <c r="GN60" s="168">
        <v>0</v>
      </c>
      <c r="GO60" s="168">
        <v>0</v>
      </c>
      <c r="GP60" s="168">
        <v>0</v>
      </c>
      <c r="GQ60" s="168">
        <v>0</v>
      </c>
      <c r="GR60" s="168">
        <v>0</v>
      </c>
      <c r="GS60" s="168">
        <v>0</v>
      </c>
      <c r="GT60" s="168">
        <v>0</v>
      </c>
      <c r="GU60" s="168">
        <v>0</v>
      </c>
      <c r="GV60" s="168">
        <v>0</v>
      </c>
      <c r="GW60" s="168">
        <v>0</v>
      </c>
      <c r="GX60" s="168">
        <v>0</v>
      </c>
      <c r="GY60" s="168">
        <v>0</v>
      </c>
      <c r="GZ60" s="171"/>
      <c r="HA60" s="168">
        <f t="shared" si="112"/>
        <v>0</v>
      </c>
      <c r="HB60" s="168">
        <f t="shared" si="113"/>
        <v>0</v>
      </c>
      <c r="HC60" s="168">
        <f t="shared" si="114"/>
        <v>0</v>
      </c>
      <c r="HD60" s="168">
        <f t="shared" si="115"/>
        <v>0</v>
      </c>
      <c r="HE60" s="168">
        <f t="shared" si="116"/>
        <v>0</v>
      </c>
      <c r="HF60" s="168">
        <f t="shared" si="117"/>
        <v>0</v>
      </c>
      <c r="HG60" s="168">
        <f t="shared" si="118"/>
        <v>0</v>
      </c>
      <c r="HH60" s="168">
        <f t="shared" si="119"/>
        <v>0</v>
      </c>
      <c r="HI60" s="168">
        <f t="shared" si="120"/>
        <v>0</v>
      </c>
      <c r="HJ60" s="168">
        <f t="shared" si="121"/>
        <v>0</v>
      </c>
      <c r="HK60" s="168">
        <f t="shared" si="122"/>
        <v>0</v>
      </c>
      <c r="HL60" s="168">
        <f t="shared" si="123"/>
        <v>0</v>
      </c>
      <c r="HM60" s="168">
        <f t="shared" si="124"/>
        <v>0</v>
      </c>
      <c r="HN60" s="168">
        <f t="shared" si="125"/>
        <v>0</v>
      </c>
      <c r="HO60" s="168">
        <f t="shared" si="126"/>
        <v>0</v>
      </c>
      <c r="HP60" s="168">
        <f t="shared" si="127"/>
        <v>0</v>
      </c>
      <c r="HQ60" s="168">
        <f t="shared" si="128"/>
        <v>0</v>
      </c>
      <c r="HR60" s="168">
        <f t="shared" si="129"/>
        <v>0</v>
      </c>
      <c r="HS60" s="168">
        <f t="shared" si="130"/>
        <v>0</v>
      </c>
      <c r="HT60" s="168">
        <f t="shared" si="131"/>
        <v>0</v>
      </c>
      <c r="HU60" s="168">
        <f t="shared" si="132"/>
        <v>0</v>
      </c>
      <c r="HV60" s="168">
        <f t="shared" si="133"/>
        <v>0</v>
      </c>
      <c r="HW60" s="168">
        <f t="shared" si="134"/>
        <v>47916.5</v>
      </c>
      <c r="HX60" s="168">
        <f t="shared" si="135"/>
        <v>95833</v>
      </c>
      <c r="HY60" s="168">
        <f t="shared" si="136"/>
        <v>47916.5</v>
      </c>
      <c r="HZ60" s="168">
        <f t="shared" si="137"/>
        <v>0</v>
      </c>
      <c r="IA60" s="168">
        <f t="shared" si="138"/>
        <v>0</v>
      </c>
      <c r="IB60" s="168">
        <f t="shared" si="139"/>
        <v>0</v>
      </c>
      <c r="IC60" s="168">
        <f t="shared" si="140"/>
        <v>0</v>
      </c>
      <c r="ID60" s="168">
        <f t="shared" si="141"/>
        <v>0</v>
      </c>
      <c r="IE60" s="168">
        <f t="shared" si="142"/>
        <v>0</v>
      </c>
      <c r="IF60" s="168">
        <f t="shared" si="143"/>
        <v>0</v>
      </c>
      <c r="IG60" s="168">
        <f t="shared" si="144"/>
        <v>0</v>
      </c>
      <c r="IH60" s="168">
        <f t="shared" si="145"/>
        <v>0</v>
      </c>
      <c r="II60" s="168">
        <f t="shared" si="146"/>
        <v>0</v>
      </c>
      <c r="IJ60" s="168">
        <f t="shared" si="147"/>
        <v>29000</v>
      </c>
      <c r="IK60" s="169"/>
      <c r="IL60" s="170">
        <f t="shared" si="148"/>
        <v>0</v>
      </c>
      <c r="IM60" s="170">
        <f t="shared" si="148"/>
        <v>0</v>
      </c>
      <c r="IN60" s="170">
        <f t="shared" si="148"/>
        <v>0</v>
      </c>
      <c r="IO60" s="170">
        <f t="shared" si="148"/>
        <v>0</v>
      </c>
      <c r="IP60" s="170">
        <f t="shared" si="149"/>
        <v>0</v>
      </c>
      <c r="IQ60" s="170">
        <f t="shared" si="150"/>
        <v>0</v>
      </c>
      <c r="IR60" s="170">
        <f t="shared" si="151"/>
        <v>0</v>
      </c>
      <c r="IS60" s="170">
        <f t="shared" si="152"/>
        <v>0</v>
      </c>
      <c r="IT60" s="170">
        <f t="shared" si="153"/>
        <v>0</v>
      </c>
      <c r="IU60" s="170">
        <f t="shared" si="154"/>
        <v>0</v>
      </c>
      <c r="IV60" s="170">
        <f t="shared" si="155"/>
        <v>0</v>
      </c>
      <c r="IW60" s="170">
        <f t="shared" si="156"/>
        <v>0</v>
      </c>
      <c r="IX60" s="170">
        <f t="shared" si="157"/>
        <v>0</v>
      </c>
      <c r="IY60" s="170">
        <f t="shared" si="158"/>
        <v>0</v>
      </c>
      <c r="IZ60" s="170">
        <f t="shared" si="159"/>
        <v>0</v>
      </c>
      <c r="JA60" s="170">
        <f t="shared" si="160"/>
        <v>0</v>
      </c>
      <c r="JB60" s="170">
        <f t="shared" si="161"/>
        <v>0</v>
      </c>
      <c r="JC60" s="170">
        <f t="shared" si="162"/>
        <v>0</v>
      </c>
      <c r="JD60" s="170">
        <f t="shared" si="163"/>
        <v>0</v>
      </c>
      <c r="JE60" s="170">
        <f t="shared" si="164"/>
        <v>0</v>
      </c>
      <c r="JF60" s="170">
        <f t="shared" si="165"/>
        <v>0</v>
      </c>
      <c r="JG60" s="170">
        <f t="shared" si="166"/>
        <v>0</v>
      </c>
      <c r="JH60" s="170">
        <f t="shared" si="167"/>
        <v>0</v>
      </c>
      <c r="JI60" s="170">
        <f t="shared" si="168"/>
        <v>0</v>
      </c>
      <c r="JJ60" s="170">
        <f t="shared" si="169"/>
        <v>0</v>
      </c>
      <c r="JK60" s="170">
        <f t="shared" si="170"/>
        <v>0</v>
      </c>
      <c r="JL60" s="170">
        <f t="shared" si="171"/>
        <v>0</v>
      </c>
      <c r="JM60" s="170">
        <f t="shared" si="172"/>
        <v>0</v>
      </c>
      <c r="JN60" s="170">
        <f t="shared" si="173"/>
        <v>0</v>
      </c>
      <c r="JO60" s="170">
        <f t="shared" si="174"/>
        <v>0</v>
      </c>
      <c r="JP60" s="170">
        <f t="shared" si="175"/>
        <v>0</v>
      </c>
      <c r="JQ60" s="170">
        <f t="shared" si="176"/>
        <v>0</v>
      </c>
      <c r="JR60" s="170">
        <f t="shared" si="177"/>
        <v>0</v>
      </c>
      <c r="JS60" s="170">
        <f t="shared" si="178"/>
        <v>0</v>
      </c>
      <c r="JT60" s="170">
        <f t="shared" si="179"/>
        <v>0</v>
      </c>
      <c r="JU60" s="170">
        <f t="shared" si="180"/>
        <v>0</v>
      </c>
      <c r="JV60" s="170">
        <f t="shared" si="181"/>
        <v>0</v>
      </c>
      <c r="JW60" s="170">
        <f t="shared" si="182"/>
        <v>0</v>
      </c>
      <c r="JX60" s="170">
        <f t="shared" si="183"/>
        <v>0</v>
      </c>
      <c r="JY60" s="170">
        <f t="shared" si="184"/>
        <v>0</v>
      </c>
      <c r="JZ60" s="170">
        <f t="shared" si="185"/>
        <v>0</v>
      </c>
      <c r="KA60" s="170">
        <f t="shared" si="186"/>
        <v>0</v>
      </c>
      <c r="KB60" s="170">
        <f t="shared" si="187"/>
        <v>0</v>
      </c>
      <c r="KC60" s="170">
        <f t="shared" si="188"/>
        <v>0</v>
      </c>
      <c r="KD60" s="170">
        <f t="shared" si="189"/>
        <v>0</v>
      </c>
      <c r="KE60" s="170">
        <f t="shared" si="190"/>
        <v>0</v>
      </c>
      <c r="KF60" s="170">
        <f t="shared" si="191"/>
        <v>0</v>
      </c>
      <c r="KG60" s="170">
        <f t="shared" si="192"/>
        <v>0</v>
      </c>
    </row>
    <row r="61" spans="2:293" ht="12.75" customHeight="1" outlineLevel="1" x14ac:dyDescent="0.3">
      <c r="B61" s="155" t="s">
        <v>148</v>
      </c>
      <c r="C61" s="155"/>
      <c r="D61" s="466" t="s">
        <v>694</v>
      </c>
      <c r="E61" s="107" t="s">
        <v>674</v>
      </c>
      <c r="F61" s="155">
        <v>2023</v>
      </c>
      <c r="G61" s="156">
        <v>45291</v>
      </c>
      <c r="H61" s="155">
        <f t="shared" si="193"/>
        <v>2023</v>
      </c>
      <c r="I61" s="155" t="s">
        <v>687</v>
      </c>
      <c r="J61" s="174"/>
      <c r="K61" s="174"/>
      <c r="L61" s="174">
        <v>635000</v>
      </c>
      <c r="M61" s="161">
        <f t="shared" si="107"/>
        <v>634999.99999999988</v>
      </c>
      <c r="N61" s="161">
        <f t="shared" si="108"/>
        <v>634999.99999999988</v>
      </c>
      <c r="O61" s="175">
        <f t="shared" si="194"/>
        <v>7</v>
      </c>
      <c r="P61" s="161"/>
      <c r="Q61" s="161">
        <f t="shared" si="195"/>
        <v>0</v>
      </c>
      <c r="R61" s="161">
        <f t="shared" si="195"/>
        <v>52916.666666666664</v>
      </c>
      <c r="S61" s="161">
        <f t="shared" si="195"/>
        <v>582083.33333333326</v>
      </c>
      <c r="T61" s="161"/>
      <c r="U61" s="166"/>
      <c r="V61" s="161">
        <f t="shared" si="111"/>
        <v>0</v>
      </c>
      <c r="W61" s="167"/>
      <c r="X61" s="168">
        <v>0</v>
      </c>
      <c r="Y61" s="168">
        <v>0</v>
      </c>
      <c r="Z61" s="168">
        <v>0</v>
      </c>
      <c r="AA61" s="168">
        <v>0</v>
      </c>
      <c r="AB61" s="168">
        <v>0</v>
      </c>
      <c r="AC61" s="168">
        <v>0</v>
      </c>
      <c r="AD61" s="168">
        <v>0</v>
      </c>
      <c r="AE61" s="168">
        <v>0</v>
      </c>
      <c r="AF61" s="168">
        <v>0</v>
      </c>
      <c r="AG61" s="168">
        <v>0</v>
      </c>
      <c r="AH61" s="168">
        <v>0</v>
      </c>
      <c r="AI61" s="168">
        <v>0</v>
      </c>
      <c r="AJ61" s="168">
        <v>0</v>
      </c>
      <c r="AK61" s="168">
        <v>0</v>
      </c>
      <c r="AL61" s="168">
        <v>0</v>
      </c>
      <c r="AM61" s="168">
        <v>0</v>
      </c>
      <c r="AN61" s="168">
        <v>0</v>
      </c>
      <c r="AO61" s="168">
        <v>0</v>
      </c>
      <c r="AP61" s="168">
        <v>0</v>
      </c>
      <c r="AQ61" s="168">
        <v>0</v>
      </c>
      <c r="AR61" s="168">
        <v>0</v>
      </c>
      <c r="AS61" s="168">
        <v>0</v>
      </c>
      <c r="AT61" s="168">
        <v>0</v>
      </c>
      <c r="AU61" s="168">
        <v>52916.666666666664</v>
      </c>
      <c r="AV61" s="168">
        <v>105833.33333333333</v>
      </c>
      <c r="AW61" s="168">
        <v>105833.33333333333</v>
      </c>
      <c r="AX61" s="168">
        <v>105833.33333333333</v>
      </c>
      <c r="AY61" s="168">
        <v>105833.33333333333</v>
      </c>
      <c r="AZ61" s="168">
        <v>105833.33333333333</v>
      </c>
      <c r="BA61" s="168">
        <v>52916.666666666664</v>
      </c>
      <c r="BB61" s="168">
        <v>0</v>
      </c>
      <c r="BC61" s="168">
        <v>0</v>
      </c>
      <c r="BD61" s="168">
        <v>0</v>
      </c>
      <c r="BE61" s="168">
        <v>0</v>
      </c>
      <c r="BF61" s="168">
        <v>0</v>
      </c>
      <c r="BG61" s="168">
        <v>0</v>
      </c>
      <c r="BH61" s="169"/>
      <c r="BI61" s="168">
        <v>0</v>
      </c>
      <c r="BJ61" s="168">
        <v>0</v>
      </c>
      <c r="BK61" s="168">
        <v>0</v>
      </c>
      <c r="BL61" s="168">
        <v>0</v>
      </c>
      <c r="BM61" s="168">
        <v>0</v>
      </c>
      <c r="BN61" s="168">
        <v>0</v>
      </c>
      <c r="BO61" s="168">
        <v>0</v>
      </c>
      <c r="BP61" s="168">
        <v>0</v>
      </c>
      <c r="BQ61" s="168">
        <v>0</v>
      </c>
      <c r="BR61" s="168">
        <v>0</v>
      </c>
      <c r="BS61" s="168">
        <v>0</v>
      </c>
      <c r="BT61" s="168">
        <v>0</v>
      </c>
      <c r="BU61" s="168">
        <v>0</v>
      </c>
      <c r="BV61" s="168">
        <v>0</v>
      </c>
      <c r="BW61" s="168">
        <v>0</v>
      </c>
      <c r="BX61" s="168">
        <v>0</v>
      </c>
      <c r="BY61" s="168">
        <v>0</v>
      </c>
      <c r="BZ61" s="168">
        <v>0</v>
      </c>
      <c r="CA61" s="168">
        <v>0</v>
      </c>
      <c r="CB61" s="168">
        <v>0</v>
      </c>
      <c r="CC61" s="168">
        <v>0</v>
      </c>
      <c r="CD61" s="168">
        <v>0</v>
      </c>
      <c r="CE61" s="168">
        <v>0</v>
      </c>
      <c r="CF61" s="168">
        <v>0</v>
      </c>
      <c r="CG61" s="168">
        <v>0</v>
      </c>
      <c r="CH61" s="168">
        <v>0</v>
      </c>
      <c r="CI61" s="168">
        <v>0</v>
      </c>
      <c r="CJ61" s="168">
        <v>0</v>
      </c>
      <c r="CK61" s="168">
        <v>0</v>
      </c>
      <c r="CL61" s="168">
        <v>0</v>
      </c>
      <c r="CM61" s="168">
        <v>0</v>
      </c>
      <c r="CN61" s="168">
        <v>0</v>
      </c>
      <c r="CO61" s="168">
        <v>0</v>
      </c>
      <c r="CP61" s="168">
        <v>0</v>
      </c>
      <c r="CQ61" s="168">
        <v>0</v>
      </c>
      <c r="CR61" s="168">
        <v>0</v>
      </c>
      <c r="CS61" s="168">
        <v>0</v>
      </c>
      <c r="CT61" s="168">
        <v>0</v>
      </c>
      <c r="CU61" s="168">
        <v>0</v>
      </c>
      <c r="CV61" s="168">
        <v>0</v>
      </c>
      <c r="CW61" s="168">
        <v>0</v>
      </c>
      <c r="CX61" s="168">
        <v>0</v>
      </c>
      <c r="CY61" s="168">
        <v>0</v>
      </c>
      <c r="CZ61" s="168">
        <v>0</v>
      </c>
      <c r="DA61" s="168">
        <v>0</v>
      </c>
      <c r="DB61" s="168">
        <v>0</v>
      </c>
      <c r="DC61" s="168">
        <v>0</v>
      </c>
      <c r="DD61" s="168">
        <v>0</v>
      </c>
      <c r="DE61" s="171"/>
      <c r="DF61" s="168">
        <v>0</v>
      </c>
      <c r="DG61" s="168">
        <v>0</v>
      </c>
      <c r="DH61" s="168">
        <v>0</v>
      </c>
      <c r="DI61" s="168">
        <v>0</v>
      </c>
      <c r="DJ61" s="168">
        <v>0</v>
      </c>
      <c r="DK61" s="168">
        <v>0</v>
      </c>
      <c r="DL61" s="168">
        <v>0</v>
      </c>
      <c r="DM61" s="168">
        <v>0</v>
      </c>
      <c r="DN61" s="168">
        <v>0</v>
      </c>
      <c r="DO61" s="168">
        <v>0</v>
      </c>
      <c r="DP61" s="168">
        <v>0</v>
      </c>
      <c r="DQ61" s="168">
        <v>0</v>
      </c>
      <c r="DR61" s="168">
        <v>0</v>
      </c>
      <c r="DS61" s="168">
        <v>0</v>
      </c>
      <c r="DT61" s="168">
        <v>0</v>
      </c>
      <c r="DU61" s="168">
        <v>0</v>
      </c>
      <c r="DV61" s="168">
        <v>0</v>
      </c>
      <c r="DW61" s="168">
        <v>0</v>
      </c>
      <c r="DX61" s="168">
        <v>0</v>
      </c>
      <c r="DY61" s="168">
        <v>0</v>
      </c>
      <c r="DZ61" s="168">
        <v>0</v>
      </c>
      <c r="EA61" s="168">
        <v>0</v>
      </c>
      <c r="EB61" s="168">
        <v>0</v>
      </c>
      <c r="EC61" s="168">
        <v>0</v>
      </c>
      <c r="ED61" s="168">
        <v>0</v>
      </c>
      <c r="EE61" s="168">
        <v>0</v>
      </c>
      <c r="EF61" s="168">
        <v>0</v>
      </c>
      <c r="EG61" s="168">
        <v>0</v>
      </c>
      <c r="EH61" s="168">
        <v>0</v>
      </c>
      <c r="EI61" s="168">
        <v>0</v>
      </c>
      <c r="EJ61" s="168">
        <v>0</v>
      </c>
      <c r="EK61" s="168">
        <v>0</v>
      </c>
      <c r="EL61" s="168">
        <v>0</v>
      </c>
      <c r="EM61" s="168">
        <v>0</v>
      </c>
      <c r="EN61" s="168">
        <v>0</v>
      </c>
      <c r="EO61" s="168">
        <v>0</v>
      </c>
      <c r="EP61" s="168">
        <v>0</v>
      </c>
      <c r="EQ61" s="168">
        <v>0</v>
      </c>
      <c r="ER61" s="168">
        <v>0</v>
      </c>
      <c r="ES61" s="168">
        <v>0</v>
      </c>
      <c r="ET61" s="168">
        <v>0</v>
      </c>
      <c r="EU61" s="168">
        <v>0</v>
      </c>
      <c r="EV61" s="168">
        <v>0</v>
      </c>
      <c r="EW61" s="168">
        <v>0</v>
      </c>
      <c r="EX61" s="168">
        <v>0</v>
      </c>
      <c r="EY61" s="168">
        <v>0</v>
      </c>
      <c r="EZ61" s="168">
        <v>0</v>
      </c>
      <c r="FA61" s="168">
        <v>0</v>
      </c>
      <c r="FB61" s="171"/>
      <c r="FC61" s="171"/>
      <c r="FD61" s="168">
        <v>0</v>
      </c>
      <c r="FE61" s="168">
        <v>0</v>
      </c>
      <c r="FF61" s="168">
        <v>0</v>
      </c>
      <c r="FG61" s="168">
        <v>0</v>
      </c>
      <c r="FH61" s="168">
        <v>0</v>
      </c>
      <c r="FI61" s="168">
        <v>0</v>
      </c>
      <c r="FJ61" s="168">
        <v>0</v>
      </c>
      <c r="FK61" s="168">
        <v>0</v>
      </c>
      <c r="FL61" s="168">
        <v>0</v>
      </c>
      <c r="FM61" s="168">
        <v>0</v>
      </c>
      <c r="FN61" s="168">
        <v>0</v>
      </c>
      <c r="FO61" s="168">
        <v>0</v>
      </c>
      <c r="FP61" s="168">
        <v>0</v>
      </c>
      <c r="FQ61" s="168">
        <v>0</v>
      </c>
      <c r="FR61" s="168">
        <v>0</v>
      </c>
      <c r="FS61" s="168">
        <v>0</v>
      </c>
      <c r="FT61" s="168">
        <v>0</v>
      </c>
      <c r="FU61" s="168">
        <v>0</v>
      </c>
      <c r="FV61" s="168">
        <v>0</v>
      </c>
      <c r="FW61" s="168">
        <v>0</v>
      </c>
      <c r="FX61" s="168">
        <v>0</v>
      </c>
      <c r="FY61" s="168">
        <v>0</v>
      </c>
      <c r="FZ61" s="168">
        <v>0</v>
      </c>
      <c r="GA61" s="168">
        <v>0</v>
      </c>
      <c r="GB61" s="168">
        <v>0</v>
      </c>
      <c r="GC61" s="168">
        <v>0</v>
      </c>
      <c r="GD61" s="168">
        <v>0</v>
      </c>
      <c r="GE61" s="168">
        <v>0</v>
      </c>
      <c r="GF61" s="168">
        <v>0</v>
      </c>
      <c r="GG61" s="168">
        <v>0</v>
      </c>
      <c r="GH61" s="168">
        <v>0</v>
      </c>
      <c r="GI61" s="168">
        <v>0</v>
      </c>
      <c r="GJ61" s="168">
        <v>0</v>
      </c>
      <c r="GK61" s="168">
        <v>0</v>
      </c>
      <c r="GL61" s="168">
        <v>0</v>
      </c>
      <c r="GM61" s="168">
        <v>0</v>
      </c>
      <c r="GN61" s="168">
        <v>0</v>
      </c>
      <c r="GO61" s="168">
        <v>0</v>
      </c>
      <c r="GP61" s="168">
        <v>0</v>
      </c>
      <c r="GQ61" s="168">
        <v>0</v>
      </c>
      <c r="GR61" s="168">
        <v>0</v>
      </c>
      <c r="GS61" s="168">
        <v>0</v>
      </c>
      <c r="GT61" s="168">
        <v>0</v>
      </c>
      <c r="GU61" s="168">
        <v>0</v>
      </c>
      <c r="GV61" s="168">
        <v>0</v>
      </c>
      <c r="GW61" s="168">
        <v>0</v>
      </c>
      <c r="GX61" s="168">
        <v>0</v>
      </c>
      <c r="GY61" s="168">
        <v>0</v>
      </c>
      <c r="GZ61" s="171"/>
      <c r="HA61" s="168">
        <f t="shared" si="112"/>
        <v>0</v>
      </c>
      <c r="HB61" s="168">
        <f t="shared" si="113"/>
        <v>0</v>
      </c>
      <c r="HC61" s="168">
        <f t="shared" si="114"/>
        <v>0</v>
      </c>
      <c r="HD61" s="168">
        <f t="shared" si="115"/>
        <v>0</v>
      </c>
      <c r="HE61" s="168">
        <f t="shared" si="116"/>
        <v>0</v>
      </c>
      <c r="HF61" s="168">
        <f t="shared" si="117"/>
        <v>0</v>
      </c>
      <c r="HG61" s="168">
        <f t="shared" si="118"/>
        <v>0</v>
      </c>
      <c r="HH61" s="168">
        <f t="shared" si="119"/>
        <v>0</v>
      </c>
      <c r="HI61" s="168">
        <f t="shared" si="120"/>
        <v>0</v>
      </c>
      <c r="HJ61" s="168">
        <f t="shared" si="121"/>
        <v>0</v>
      </c>
      <c r="HK61" s="168">
        <f t="shared" si="122"/>
        <v>0</v>
      </c>
      <c r="HL61" s="168">
        <f t="shared" si="123"/>
        <v>0</v>
      </c>
      <c r="HM61" s="168">
        <f t="shared" si="124"/>
        <v>0</v>
      </c>
      <c r="HN61" s="168">
        <f t="shared" si="125"/>
        <v>0</v>
      </c>
      <c r="HO61" s="168">
        <f t="shared" si="126"/>
        <v>0</v>
      </c>
      <c r="HP61" s="168">
        <f t="shared" si="127"/>
        <v>0</v>
      </c>
      <c r="HQ61" s="168">
        <f t="shared" si="128"/>
        <v>0</v>
      </c>
      <c r="HR61" s="168">
        <f t="shared" si="129"/>
        <v>0</v>
      </c>
      <c r="HS61" s="168">
        <f t="shared" si="130"/>
        <v>0</v>
      </c>
      <c r="HT61" s="168">
        <f t="shared" si="131"/>
        <v>0</v>
      </c>
      <c r="HU61" s="168">
        <f t="shared" si="132"/>
        <v>0</v>
      </c>
      <c r="HV61" s="168">
        <f t="shared" si="133"/>
        <v>0</v>
      </c>
      <c r="HW61" s="168">
        <f t="shared" si="134"/>
        <v>0</v>
      </c>
      <c r="HX61" s="168">
        <f t="shared" si="135"/>
        <v>52916.666666666664</v>
      </c>
      <c r="HY61" s="168">
        <f t="shared" si="136"/>
        <v>105833.33333333333</v>
      </c>
      <c r="HZ61" s="168">
        <f t="shared" si="137"/>
        <v>105833.33333333333</v>
      </c>
      <c r="IA61" s="168">
        <f t="shared" si="138"/>
        <v>105833.33333333333</v>
      </c>
      <c r="IB61" s="168">
        <f t="shared" si="139"/>
        <v>105833.33333333333</v>
      </c>
      <c r="IC61" s="168">
        <f t="shared" si="140"/>
        <v>105833.33333333333</v>
      </c>
      <c r="ID61" s="168">
        <f t="shared" si="141"/>
        <v>52916.666666666664</v>
      </c>
      <c r="IE61" s="168">
        <f t="shared" si="142"/>
        <v>0</v>
      </c>
      <c r="IF61" s="168">
        <f t="shared" si="143"/>
        <v>0</v>
      </c>
      <c r="IG61" s="168">
        <f t="shared" si="144"/>
        <v>0</v>
      </c>
      <c r="IH61" s="168">
        <f t="shared" si="145"/>
        <v>0</v>
      </c>
      <c r="II61" s="168">
        <f t="shared" si="146"/>
        <v>0</v>
      </c>
      <c r="IJ61" s="168">
        <f t="shared" si="147"/>
        <v>0</v>
      </c>
      <c r="IK61" s="169"/>
      <c r="IL61" s="170">
        <f t="shared" si="148"/>
        <v>0</v>
      </c>
      <c r="IM61" s="170">
        <f t="shared" si="148"/>
        <v>0</v>
      </c>
      <c r="IN61" s="170">
        <f t="shared" si="148"/>
        <v>0</v>
      </c>
      <c r="IO61" s="170">
        <f t="shared" si="148"/>
        <v>0</v>
      </c>
      <c r="IP61" s="170">
        <f t="shared" si="149"/>
        <v>0</v>
      </c>
      <c r="IQ61" s="170">
        <f t="shared" si="150"/>
        <v>0</v>
      </c>
      <c r="IR61" s="170">
        <f t="shared" si="151"/>
        <v>0</v>
      </c>
      <c r="IS61" s="170">
        <f t="shared" si="152"/>
        <v>0</v>
      </c>
      <c r="IT61" s="170">
        <f t="shared" si="153"/>
        <v>0</v>
      </c>
      <c r="IU61" s="170">
        <f t="shared" si="154"/>
        <v>0</v>
      </c>
      <c r="IV61" s="170">
        <f t="shared" si="155"/>
        <v>0</v>
      </c>
      <c r="IW61" s="170">
        <f t="shared" si="156"/>
        <v>0</v>
      </c>
      <c r="IX61" s="170">
        <f t="shared" si="157"/>
        <v>0</v>
      </c>
      <c r="IY61" s="170">
        <f t="shared" si="158"/>
        <v>0</v>
      </c>
      <c r="IZ61" s="170">
        <f t="shared" si="159"/>
        <v>0</v>
      </c>
      <c r="JA61" s="170">
        <f t="shared" si="160"/>
        <v>0</v>
      </c>
      <c r="JB61" s="170">
        <f t="shared" si="161"/>
        <v>0</v>
      </c>
      <c r="JC61" s="170">
        <f t="shared" si="162"/>
        <v>0</v>
      </c>
      <c r="JD61" s="170">
        <f t="shared" si="163"/>
        <v>0</v>
      </c>
      <c r="JE61" s="170">
        <f t="shared" si="164"/>
        <v>0</v>
      </c>
      <c r="JF61" s="170">
        <f t="shared" si="165"/>
        <v>0</v>
      </c>
      <c r="JG61" s="170">
        <f t="shared" si="166"/>
        <v>0</v>
      </c>
      <c r="JH61" s="170">
        <f t="shared" si="167"/>
        <v>0</v>
      </c>
      <c r="JI61" s="170">
        <f t="shared" si="168"/>
        <v>0</v>
      </c>
      <c r="JJ61" s="170">
        <f t="shared" si="169"/>
        <v>0</v>
      </c>
      <c r="JK61" s="170">
        <f t="shared" si="170"/>
        <v>0</v>
      </c>
      <c r="JL61" s="170">
        <f t="shared" si="171"/>
        <v>0</v>
      </c>
      <c r="JM61" s="170">
        <f t="shared" si="172"/>
        <v>0</v>
      </c>
      <c r="JN61" s="170">
        <f t="shared" si="173"/>
        <v>0</v>
      </c>
      <c r="JO61" s="170">
        <f t="shared" si="174"/>
        <v>0</v>
      </c>
      <c r="JP61" s="170">
        <f t="shared" si="175"/>
        <v>0</v>
      </c>
      <c r="JQ61" s="170">
        <f t="shared" si="176"/>
        <v>0</v>
      </c>
      <c r="JR61" s="170">
        <f t="shared" si="177"/>
        <v>0</v>
      </c>
      <c r="JS61" s="170">
        <f t="shared" si="178"/>
        <v>0</v>
      </c>
      <c r="JT61" s="170">
        <f t="shared" si="179"/>
        <v>0</v>
      </c>
      <c r="JU61" s="170">
        <f t="shared" si="180"/>
        <v>0</v>
      </c>
      <c r="JV61" s="170">
        <f t="shared" si="181"/>
        <v>0</v>
      </c>
      <c r="JW61" s="170">
        <f t="shared" si="182"/>
        <v>0</v>
      </c>
      <c r="JX61" s="170">
        <f t="shared" si="183"/>
        <v>0</v>
      </c>
      <c r="JY61" s="170">
        <f t="shared" si="184"/>
        <v>0</v>
      </c>
      <c r="JZ61" s="170">
        <f t="shared" si="185"/>
        <v>0</v>
      </c>
      <c r="KA61" s="170">
        <f t="shared" si="186"/>
        <v>0</v>
      </c>
      <c r="KB61" s="170">
        <f t="shared" si="187"/>
        <v>0</v>
      </c>
      <c r="KC61" s="170">
        <f t="shared" si="188"/>
        <v>0</v>
      </c>
      <c r="KD61" s="170">
        <f t="shared" si="189"/>
        <v>0</v>
      </c>
      <c r="KE61" s="170">
        <f t="shared" si="190"/>
        <v>0</v>
      </c>
      <c r="KF61" s="170">
        <f t="shared" si="191"/>
        <v>0</v>
      </c>
      <c r="KG61" s="170">
        <f t="shared" si="192"/>
        <v>0</v>
      </c>
    </row>
    <row r="62" spans="2:293" ht="12.75" customHeight="1" outlineLevel="1" x14ac:dyDescent="0.3">
      <c r="B62" s="155" t="s">
        <v>156</v>
      </c>
      <c r="C62" s="155"/>
      <c r="D62" s="466" t="s">
        <v>51</v>
      </c>
      <c r="E62" s="107" t="s">
        <v>677</v>
      </c>
      <c r="F62" s="155">
        <v>2023</v>
      </c>
      <c r="G62" s="156">
        <v>45291</v>
      </c>
      <c r="H62" s="155">
        <f t="shared" si="193"/>
        <v>2023</v>
      </c>
      <c r="I62" s="155" t="s">
        <v>687</v>
      </c>
      <c r="J62" s="174"/>
      <c r="K62" s="174"/>
      <c r="L62" s="174">
        <v>140000</v>
      </c>
      <c r="M62" s="161">
        <f t="shared" si="107"/>
        <v>122280.5</v>
      </c>
      <c r="N62" s="161">
        <f t="shared" si="108"/>
        <v>122280.5</v>
      </c>
      <c r="O62" s="175">
        <f t="shared" si="194"/>
        <v>6</v>
      </c>
      <c r="P62" s="161"/>
      <c r="Q62" s="161">
        <f t="shared" si="195"/>
        <v>0</v>
      </c>
      <c r="R62" s="161">
        <f t="shared" si="195"/>
        <v>12500</v>
      </c>
      <c r="S62" s="161">
        <f t="shared" si="195"/>
        <v>109780.5</v>
      </c>
      <c r="T62" s="161"/>
      <c r="U62" s="166"/>
      <c r="V62" s="161">
        <f t="shared" si="111"/>
        <v>0</v>
      </c>
      <c r="W62" s="167"/>
      <c r="X62" s="169">
        <v>0</v>
      </c>
      <c r="Y62" s="169">
        <v>0</v>
      </c>
      <c r="Z62" s="169">
        <v>0</v>
      </c>
      <c r="AA62" s="169">
        <v>0</v>
      </c>
      <c r="AB62" s="169">
        <v>0</v>
      </c>
      <c r="AC62" s="169">
        <v>0</v>
      </c>
      <c r="AD62" s="169">
        <v>0</v>
      </c>
      <c r="AE62" s="169">
        <v>0</v>
      </c>
      <c r="AF62" s="169">
        <v>0</v>
      </c>
      <c r="AG62" s="169">
        <v>0</v>
      </c>
      <c r="AH62" s="169">
        <v>0</v>
      </c>
      <c r="AI62" s="169">
        <v>0</v>
      </c>
      <c r="AJ62" s="169">
        <v>0</v>
      </c>
      <c r="AK62" s="169">
        <v>0</v>
      </c>
      <c r="AL62" s="169">
        <v>0</v>
      </c>
      <c r="AM62" s="169">
        <v>0</v>
      </c>
      <c r="AN62" s="169">
        <v>0</v>
      </c>
      <c r="AO62" s="169">
        <v>0</v>
      </c>
      <c r="AP62" s="169">
        <v>0</v>
      </c>
      <c r="AQ62" s="169">
        <v>0</v>
      </c>
      <c r="AR62" s="169">
        <v>0</v>
      </c>
      <c r="AS62" s="169">
        <v>0</v>
      </c>
      <c r="AT62" s="169">
        <v>0</v>
      </c>
      <c r="AU62" s="169">
        <v>12500</v>
      </c>
      <c r="AV62" s="169">
        <v>25000</v>
      </c>
      <c r="AW62" s="169">
        <v>25000</v>
      </c>
      <c r="AX62" s="169">
        <v>25000</v>
      </c>
      <c r="AY62" s="169">
        <v>12500</v>
      </c>
      <c r="AZ62" s="169">
        <v>0</v>
      </c>
      <c r="BA62" s="169">
        <v>0</v>
      </c>
      <c r="BB62" s="169">
        <v>0</v>
      </c>
      <c r="BC62" s="169">
        <v>0</v>
      </c>
      <c r="BD62" s="169">
        <v>22280.5</v>
      </c>
      <c r="BE62" s="169">
        <v>0</v>
      </c>
      <c r="BF62" s="169">
        <v>0</v>
      </c>
      <c r="BG62" s="169">
        <v>0</v>
      </c>
      <c r="BH62" s="169"/>
      <c r="BI62" s="169">
        <v>0</v>
      </c>
      <c r="BJ62" s="169">
        <v>0</v>
      </c>
      <c r="BK62" s="169">
        <v>0</v>
      </c>
      <c r="BL62" s="169">
        <v>0</v>
      </c>
      <c r="BM62" s="169">
        <v>0</v>
      </c>
      <c r="BN62" s="169">
        <v>0</v>
      </c>
      <c r="BO62" s="169">
        <v>0</v>
      </c>
      <c r="BP62" s="169">
        <v>0</v>
      </c>
      <c r="BQ62" s="169">
        <v>0</v>
      </c>
      <c r="BR62" s="169">
        <v>0</v>
      </c>
      <c r="BS62" s="169">
        <v>0</v>
      </c>
      <c r="BT62" s="169">
        <v>0</v>
      </c>
      <c r="BU62" s="169">
        <v>0</v>
      </c>
      <c r="BV62" s="169">
        <v>0</v>
      </c>
      <c r="BW62" s="169">
        <v>0</v>
      </c>
      <c r="BX62" s="169">
        <v>0</v>
      </c>
      <c r="BY62" s="169">
        <v>0</v>
      </c>
      <c r="BZ62" s="169">
        <v>0</v>
      </c>
      <c r="CA62" s="169">
        <v>0</v>
      </c>
      <c r="CB62" s="169">
        <v>0</v>
      </c>
      <c r="CC62" s="169">
        <v>0</v>
      </c>
      <c r="CD62" s="169">
        <v>0</v>
      </c>
      <c r="CE62" s="169">
        <v>0</v>
      </c>
      <c r="CF62" s="169">
        <v>0</v>
      </c>
      <c r="CG62" s="169">
        <v>0</v>
      </c>
      <c r="CH62" s="169">
        <v>0</v>
      </c>
      <c r="CI62" s="169">
        <v>0</v>
      </c>
      <c r="CJ62" s="169">
        <v>0</v>
      </c>
      <c r="CK62" s="169">
        <v>0</v>
      </c>
      <c r="CL62" s="169">
        <v>0</v>
      </c>
      <c r="CM62" s="169">
        <v>0</v>
      </c>
      <c r="CN62" s="169">
        <v>0</v>
      </c>
      <c r="CO62" s="169">
        <v>0</v>
      </c>
      <c r="CP62" s="169">
        <v>0</v>
      </c>
      <c r="CQ62" s="169">
        <v>0</v>
      </c>
      <c r="CR62" s="169">
        <v>0</v>
      </c>
      <c r="CS62" s="169">
        <v>0</v>
      </c>
      <c r="CT62" s="169">
        <v>0</v>
      </c>
      <c r="CU62" s="169">
        <v>0</v>
      </c>
      <c r="CV62" s="169">
        <v>0</v>
      </c>
      <c r="CW62" s="169">
        <v>0</v>
      </c>
      <c r="CX62" s="169">
        <v>0</v>
      </c>
      <c r="CY62" s="169">
        <v>0</v>
      </c>
      <c r="CZ62" s="169">
        <v>0</v>
      </c>
      <c r="DA62" s="169">
        <v>0</v>
      </c>
      <c r="DB62" s="169">
        <v>0</v>
      </c>
      <c r="DC62" s="169">
        <v>0</v>
      </c>
      <c r="DD62" s="169">
        <v>0</v>
      </c>
      <c r="DE62" s="171"/>
      <c r="DF62" s="169">
        <v>0</v>
      </c>
      <c r="DG62" s="169">
        <v>0</v>
      </c>
      <c r="DH62" s="169">
        <v>0</v>
      </c>
      <c r="DI62" s="169">
        <v>0</v>
      </c>
      <c r="DJ62" s="169">
        <v>0</v>
      </c>
      <c r="DK62" s="169">
        <v>0</v>
      </c>
      <c r="DL62" s="169">
        <v>0</v>
      </c>
      <c r="DM62" s="169">
        <v>0</v>
      </c>
      <c r="DN62" s="169">
        <v>0</v>
      </c>
      <c r="DO62" s="169">
        <v>0</v>
      </c>
      <c r="DP62" s="169">
        <v>0</v>
      </c>
      <c r="DQ62" s="169">
        <v>0</v>
      </c>
      <c r="DR62" s="169">
        <v>0</v>
      </c>
      <c r="DS62" s="169">
        <v>0</v>
      </c>
      <c r="DT62" s="169">
        <v>0</v>
      </c>
      <c r="DU62" s="169">
        <v>0</v>
      </c>
      <c r="DV62" s="169">
        <v>0</v>
      </c>
      <c r="DW62" s="169">
        <v>0</v>
      </c>
      <c r="DX62" s="169">
        <v>0</v>
      </c>
      <c r="DY62" s="169">
        <v>0</v>
      </c>
      <c r="DZ62" s="169">
        <v>0</v>
      </c>
      <c r="EA62" s="169">
        <v>0</v>
      </c>
      <c r="EB62" s="169">
        <v>0</v>
      </c>
      <c r="EC62" s="169">
        <v>0</v>
      </c>
      <c r="ED62" s="169">
        <v>0</v>
      </c>
      <c r="EE62" s="169">
        <v>0</v>
      </c>
      <c r="EF62" s="169">
        <v>0</v>
      </c>
      <c r="EG62" s="169">
        <v>0</v>
      </c>
      <c r="EH62" s="169">
        <v>0</v>
      </c>
      <c r="EI62" s="169">
        <v>0</v>
      </c>
      <c r="EJ62" s="169">
        <v>0</v>
      </c>
      <c r="EK62" s="169">
        <v>0</v>
      </c>
      <c r="EL62" s="169">
        <v>0</v>
      </c>
      <c r="EM62" s="169">
        <v>0</v>
      </c>
      <c r="EN62" s="169">
        <v>0</v>
      </c>
      <c r="EO62" s="169">
        <v>0</v>
      </c>
      <c r="EP62" s="169">
        <v>0</v>
      </c>
      <c r="EQ62" s="169">
        <v>0</v>
      </c>
      <c r="ER62" s="169">
        <v>0</v>
      </c>
      <c r="ES62" s="169">
        <v>0</v>
      </c>
      <c r="ET62" s="169">
        <v>0</v>
      </c>
      <c r="EU62" s="169">
        <v>0</v>
      </c>
      <c r="EV62" s="169">
        <v>0</v>
      </c>
      <c r="EW62" s="169">
        <v>0</v>
      </c>
      <c r="EX62" s="169">
        <v>0</v>
      </c>
      <c r="EY62" s="169">
        <v>0</v>
      </c>
      <c r="EZ62" s="169">
        <v>0</v>
      </c>
      <c r="FA62" s="169">
        <v>0</v>
      </c>
      <c r="FB62" s="171"/>
      <c r="FC62" s="171"/>
      <c r="FD62" s="169">
        <v>0</v>
      </c>
      <c r="FE62" s="169">
        <v>0</v>
      </c>
      <c r="FF62" s="169">
        <v>0</v>
      </c>
      <c r="FG62" s="169">
        <v>0</v>
      </c>
      <c r="FH62" s="169">
        <v>0</v>
      </c>
      <c r="FI62" s="169">
        <v>0</v>
      </c>
      <c r="FJ62" s="169">
        <v>0</v>
      </c>
      <c r="FK62" s="169">
        <v>0</v>
      </c>
      <c r="FL62" s="169">
        <v>0</v>
      </c>
      <c r="FM62" s="169">
        <v>0</v>
      </c>
      <c r="FN62" s="169">
        <v>0</v>
      </c>
      <c r="FO62" s="168">
        <v>0</v>
      </c>
      <c r="FP62" s="169">
        <v>0</v>
      </c>
      <c r="FQ62" s="169">
        <v>0</v>
      </c>
      <c r="FR62" s="169">
        <v>0</v>
      </c>
      <c r="FS62" s="169">
        <v>0</v>
      </c>
      <c r="FT62" s="169">
        <v>0</v>
      </c>
      <c r="FU62" s="169">
        <v>0</v>
      </c>
      <c r="FV62" s="169">
        <v>0</v>
      </c>
      <c r="FW62" s="169">
        <v>0</v>
      </c>
      <c r="FX62" s="169">
        <v>0</v>
      </c>
      <c r="FY62" s="169">
        <v>0</v>
      </c>
      <c r="FZ62" s="169">
        <v>0</v>
      </c>
      <c r="GA62" s="169">
        <v>0</v>
      </c>
      <c r="GB62" s="169">
        <v>0</v>
      </c>
      <c r="GC62" s="169">
        <v>0</v>
      </c>
      <c r="GD62" s="169">
        <v>0</v>
      </c>
      <c r="GE62" s="169">
        <v>0</v>
      </c>
      <c r="GF62" s="169">
        <v>0</v>
      </c>
      <c r="GG62" s="169">
        <v>0</v>
      </c>
      <c r="GH62" s="169">
        <v>0</v>
      </c>
      <c r="GI62" s="169">
        <v>0</v>
      </c>
      <c r="GJ62" s="169">
        <v>0</v>
      </c>
      <c r="GK62" s="169">
        <v>0</v>
      </c>
      <c r="GL62" s="169">
        <v>0</v>
      </c>
      <c r="GM62" s="169">
        <v>0</v>
      </c>
      <c r="GN62" s="169">
        <v>0</v>
      </c>
      <c r="GO62" s="169">
        <v>0</v>
      </c>
      <c r="GP62" s="169">
        <v>0</v>
      </c>
      <c r="GQ62" s="169">
        <v>0</v>
      </c>
      <c r="GR62" s="169">
        <v>0</v>
      </c>
      <c r="GS62" s="169">
        <v>0</v>
      </c>
      <c r="GT62" s="169">
        <v>0</v>
      </c>
      <c r="GU62" s="169">
        <v>0</v>
      </c>
      <c r="GV62" s="169">
        <v>0</v>
      </c>
      <c r="GW62" s="169">
        <v>0</v>
      </c>
      <c r="GX62" s="169">
        <v>0</v>
      </c>
      <c r="GY62" s="169">
        <v>0</v>
      </c>
      <c r="GZ62" s="171"/>
      <c r="HA62" s="169">
        <f t="shared" si="112"/>
        <v>0</v>
      </c>
      <c r="HB62" s="169">
        <f t="shared" si="113"/>
        <v>0</v>
      </c>
      <c r="HC62" s="169">
        <f t="shared" si="114"/>
        <v>0</v>
      </c>
      <c r="HD62" s="169">
        <f t="shared" si="115"/>
        <v>0</v>
      </c>
      <c r="HE62" s="169">
        <f t="shared" si="116"/>
        <v>0</v>
      </c>
      <c r="HF62" s="169">
        <f t="shared" si="117"/>
        <v>0</v>
      </c>
      <c r="HG62" s="169">
        <f t="shared" si="118"/>
        <v>0</v>
      </c>
      <c r="HH62" s="169">
        <f t="shared" si="119"/>
        <v>0</v>
      </c>
      <c r="HI62" s="169">
        <f t="shared" si="120"/>
        <v>0</v>
      </c>
      <c r="HJ62" s="169">
        <f t="shared" si="121"/>
        <v>0</v>
      </c>
      <c r="HK62" s="169">
        <f t="shared" si="122"/>
        <v>0</v>
      </c>
      <c r="HL62" s="169">
        <f t="shared" si="123"/>
        <v>0</v>
      </c>
      <c r="HM62" s="169">
        <f t="shared" si="124"/>
        <v>0</v>
      </c>
      <c r="HN62" s="169">
        <f t="shared" si="125"/>
        <v>0</v>
      </c>
      <c r="HO62" s="169">
        <f t="shared" si="126"/>
        <v>0</v>
      </c>
      <c r="HP62" s="169">
        <f t="shared" si="127"/>
        <v>0</v>
      </c>
      <c r="HQ62" s="169">
        <f t="shared" si="128"/>
        <v>0</v>
      </c>
      <c r="HR62" s="169">
        <f t="shared" si="129"/>
        <v>0</v>
      </c>
      <c r="HS62" s="169">
        <f t="shared" si="130"/>
        <v>0</v>
      </c>
      <c r="HT62" s="169">
        <f t="shared" si="131"/>
        <v>0</v>
      </c>
      <c r="HU62" s="169">
        <f t="shared" si="132"/>
        <v>0</v>
      </c>
      <c r="HV62" s="169">
        <f t="shared" si="133"/>
        <v>0</v>
      </c>
      <c r="HW62" s="169">
        <f t="shared" si="134"/>
        <v>0</v>
      </c>
      <c r="HX62" s="169">
        <f t="shared" si="135"/>
        <v>12500</v>
      </c>
      <c r="HY62" s="169">
        <f t="shared" si="136"/>
        <v>25000</v>
      </c>
      <c r="HZ62" s="169">
        <f t="shared" si="137"/>
        <v>25000</v>
      </c>
      <c r="IA62" s="169">
        <f t="shared" si="138"/>
        <v>25000</v>
      </c>
      <c r="IB62" s="169">
        <f t="shared" si="139"/>
        <v>12500</v>
      </c>
      <c r="IC62" s="169">
        <f t="shared" si="140"/>
        <v>0</v>
      </c>
      <c r="ID62" s="169">
        <f t="shared" si="141"/>
        <v>0</v>
      </c>
      <c r="IE62" s="169">
        <f t="shared" si="142"/>
        <v>0</v>
      </c>
      <c r="IF62" s="169">
        <f t="shared" si="143"/>
        <v>0</v>
      </c>
      <c r="IG62" s="169">
        <f t="shared" si="144"/>
        <v>22280.5</v>
      </c>
      <c r="IH62" s="169">
        <f t="shared" si="145"/>
        <v>0</v>
      </c>
      <c r="II62" s="169">
        <f t="shared" si="146"/>
        <v>0</v>
      </c>
      <c r="IJ62" s="169">
        <f t="shared" si="147"/>
        <v>0</v>
      </c>
      <c r="IK62" s="169"/>
      <c r="IL62" s="172">
        <f t="shared" ref="IL62:IO77" si="197">BI62+DF62+FD62</f>
        <v>0</v>
      </c>
      <c r="IM62" s="172">
        <f t="shared" si="197"/>
        <v>0</v>
      </c>
      <c r="IN62" s="172">
        <f t="shared" si="197"/>
        <v>0</v>
      </c>
      <c r="IO62" s="172">
        <f t="shared" si="197"/>
        <v>0</v>
      </c>
      <c r="IP62" s="172">
        <f t="shared" si="149"/>
        <v>0</v>
      </c>
      <c r="IQ62" s="172">
        <f t="shared" si="150"/>
        <v>0</v>
      </c>
      <c r="IR62" s="172">
        <f t="shared" si="151"/>
        <v>0</v>
      </c>
      <c r="IS62" s="172">
        <f t="shared" si="152"/>
        <v>0</v>
      </c>
      <c r="IT62" s="172">
        <f t="shared" si="153"/>
        <v>0</v>
      </c>
      <c r="IU62" s="172">
        <f t="shared" si="154"/>
        <v>0</v>
      </c>
      <c r="IV62" s="172">
        <f t="shared" si="155"/>
        <v>0</v>
      </c>
      <c r="IW62" s="172">
        <f t="shared" si="156"/>
        <v>0</v>
      </c>
      <c r="IX62" s="172">
        <f t="shared" si="157"/>
        <v>0</v>
      </c>
      <c r="IY62" s="172">
        <f t="shared" si="158"/>
        <v>0</v>
      </c>
      <c r="IZ62" s="172">
        <f t="shared" si="159"/>
        <v>0</v>
      </c>
      <c r="JA62" s="172">
        <f t="shared" si="160"/>
        <v>0</v>
      </c>
      <c r="JB62" s="172">
        <f t="shared" si="161"/>
        <v>0</v>
      </c>
      <c r="JC62" s="172">
        <f t="shared" si="162"/>
        <v>0</v>
      </c>
      <c r="JD62" s="172">
        <f t="shared" si="163"/>
        <v>0</v>
      </c>
      <c r="JE62" s="172">
        <f t="shared" si="164"/>
        <v>0</v>
      </c>
      <c r="JF62" s="172">
        <f t="shared" si="165"/>
        <v>0</v>
      </c>
      <c r="JG62" s="172">
        <f t="shared" si="166"/>
        <v>0</v>
      </c>
      <c r="JH62" s="172">
        <f t="shared" si="167"/>
        <v>0</v>
      </c>
      <c r="JI62" s="172">
        <f t="shared" si="168"/>
        <v>0</v>
      </c>
      <c r="JJ62" s="172">
        <f t="shared" si="169"/>
        <v>0</v>
      </c>
      <c r="JK62" s="172">
        <f t="shared" si="170"/>
        <v>0</v>
      </c>
      <c r="JL62" s="172">
        <f t="shared" si="171"/>
        <v>0</v>
      </c>
      <c r="JM62" s="172">
        <f t="shared" si="172"/>
        <v>0</v>
      </c>
      <c r="JN62" s="172">
        <f t="shared" si="173"/>
        <v>0</v>
      </c>
      <c r="JO62" s="172">
        <f t="shared" si="174"/>
        <v>0</v>
      </c>
      <c r="JP62" s="172">
        <f t="shared" si="175"/>
        <v>0</v>
      </c>
      <c r="JQ62" s="172">
        <f t="shared" si="176"/>
        <v>0</v>
      </c>
      <c r="JR62" s="172">
        <f t="shared" si="177"/>
        <v>0</v>
      </c>
      <c r="JS62" s="172">
        <f t="shared" si="178"/>
        <v>0</v>
      </c>
      <c r="JT62" s="172">
        <f t="shared" si="179"/>
        <v>0</v>
      </c>
      <c r="JU62" s="172">
        <f t="shared" si="180"/>
        <v>0</v>
      </c>
      <c r="JV62" s="172">
        <f t="shared" si="181"/>
        <v>0</v>
      </c>
      <c r="JW62" s="172">
        <f t="shared" si="182"/>
        <v>0</v>
      </c>
      <c r="JX62" s="172">
        <f t="shared" si="183"/>
        <v>0</v>
      </c>
      <c r="JY62" s="172">
        <f t="shared" si="184"/>
        <v>0</v>
      </c>
      <c r="JZ62" s="172">
        <f t="shared" si="185"/>
        <v>0</v>
      </c>
      <c r="KA62" s="172">
        <f t="shared" si="186"/>
        <v>0</v>
      </c>
      <c r="KB62" s="172">
        <f t="shared" si="187"/>
        <v>0</v>
      </c>
      <c r="KC62" s="172">
        <f t="shared" si="188"/>
        <v>0</v>
      </c>
      <c r="KD62" s="172">
        <f t="shared" si="189"/>
        <v>0</v>
      </c>
      <c r="KE62" s="172">
        <f t="shared" si="190"/>
        <v>0</v>
      </c>
      <c r="KF62" s="172">
        <f t="shared" si="191"/>
        <v>0</v>
      </c>
      <c r="KG62" s="172">
        <f t="shared" si="192"/>
        <v>0</v>
      </c>
    </row>
    <row r="63" spans="2:293" ht="12.75" customHeight="1" outlineLevel="1" x14ac:dyDescent="0.3">
      <c r="B63" s="155" t="s">
        <v>111</v>
      </c>
      <c r="C63" s="155"/>
      <c r="D63" s="466" t="s">
        <v>695</v>
      </c>
      <c r="E63" s="107" t="s">
        <v>674</v>
      </c>
      <c r="F63" s="155">
        <v>2021</v>
      </c>
      <c r="G63" s="156">
        <v>45322</v>
      </c>
      <c r="H63" s="155">
        <f t="shared" si="193"/>
        <v>2024</v>
      </c>
      <c r="I63" s="155" t="s">
        <v>675</v>
      </c>
      <c r="J63" s="174"/>
      <c r="K63" s="174"/>
      <c r="L63" s="174">
        <v>250000</v>
      </c>
      <c r="M63" s="161">
        <f t="shared" si="107"/>
        <v>249999.99999999997</v>
      </c>
      <c r="N63" s="161">
        <f t="shared" si="108"/>
        <v>249999.99999999997</v>
      </c>
      <c r="O63" s="175">
        <f t="shared" si="194"/>
        <v>7</v>
      </c>
      <c r="P63" s="161"/>
      <c r="Q63" s="161">
        <f t="shared" si="195"/>
        <v>0</v>
      </c>
      <c r="R63" s="161">
        <f t="shared" si="195"/>
        <v>0</v>
      </c>
      <c r="S63" s="161">
        <f t="shared" si="195"/>
        <v>249999.99999999997</v>
      </c>
      <c r="T63" s="161"/>
      <c r="U63" s="166"/>
      <c r="V63" s="161">
        <f t="shared" si="111"/>
        <v>0</v>
      </c>
      <c r="W63" s="167"/>
      <c r="X63" s="168">
        <v>0</v>
      </c>
      <c r="Y63" s="168">
        <v>0</v>
      </c>
      <c r="Z63" s="168">
        <v>0</v>
      </c>
      <c r="AA63" s="168">
        <v>0</v>
      </c>
      <c r="AB63" s="168">
        <v>0</v>
      </c>
      <c r="AC63" s="168">
        <v>0</v>
      </c>
      <c r="AD63" s="168">
        <v>0</v>
      </c>
      <c r="AE63" s="168">
        <v>0</v>
      </c>
      <c r="AF63" s="168">
        <v>0</v>
      </c>
      <c r="AG63" s="168">
        <v>0</v>
      </c>
      <c r="AH63" s="168">
        <v>0</v>
      </c>
      <c r="AI63" s="168">
        <v>0</v>
      </c>
      <c r="AJ63" s="168">
        <v>0</v>
      </c>
      <c r="AK63" s="168">
        <v>0</v>
      </c>
      <c r="AL63" s="168">
        <v>0</v>
      </c>
      <c r="AM63" s="168">
        <v>0</v>
      </c>
      <c r="AN63" s="168">
        <v>0</v>
      </c>
      <c r="AO63" s="168">
        <v>0</v>
      </c>
      <c r="AP63" s="168">
        <v>0</v>
      </c>
      <c r="AQ63" s="168">
        <v>0</v>
      </c>
      <c r="AR63" s="168">
        <v>0</v>
      </c>
      <c r="AS63" s="168">
        <v>0</v>
      </c>
      <c r="AT63" s="168">
        <v>0</v>
      </c>
      <c r="AU63" s="168">
        <v>0</v>
      </c>
      <c r="AV63" s="168">
        <v>20833.333333333332</v>
      </c>
      <c r="AW63" s="168">
        <v>41666.666666666664</v>
      </c>
      <c r="AX63" s="168">
        <v>41666.666666666664</v>
      </c>
      <c r="AY63" s="168">
        <v>41666.666666666664</v>
      </c>
      <c r="AZ63" s="168">
        <v>41666.666666666664</v>
      </c>
      <c r="BA63" s="168">
        <v>41666.666666666664</v>
      </c>
      <c r="BB63" s="168">
        <v>20833.333333333332</v>
      </c>
      <c r="BC63" s="168">
        <v>0</v>
      </c>
      <c r="BD63" s="168">
        <v>0</v>
      </c>
      <c r="BE63" s="168">
        <v>0</v>
      </c>
      <c r="BF63" s="168">
        <v>0</v>
      </c>
      <c r="BG63" s="168">
        <v>0</v>
      </c>
      <c r="BH63" s="169"/>
      <c r="BI63" s="168">
        <v>0</v>
      </c>
      <c r="BJ63" s="168">
        <v>0</v>
      </c>
      <c r="BK63" s="168">
        <v>0</v>
      </c>
      <c r="BL63" s="168">
        <v>0</v>
      </c>
      <c r="BM63" s="168">
        <v>0</v>
      </c>
      <c r="BN63" s="168">
        <v>0</v>
      </c>
      <c r="BO63" s="168">
        <v>0</v>
      </c>
      <c r="BP63" s="168">
        <v>0</v>
      </c>
      <c r="BQ63" s="168">
        <v>0</v>
      </c>
      <c r="BR63" s="168">
        <v>0</v>
      </c>
      <c r="BS63" s="168">
        <v>0</v>
      </c>
      <c r="BT63" s="168">
        <v>0</v>
      </c>
      <c r="BU63" s="168">
        <v>0</v>
      </c>
      <c r="BV63" s="168">
        <v>0</v>
      </c>
      <c r="BW63" s="168">
        <v>0</v>
      </c>
      <c r="BX63" s="168">
        <v>0</v>
      </c>
      <c r="BY63" s="168">
        <v>0</v>
      </c>
      <c r="BZ63" s="168">
        <v>0</v>
      </c>
      <c r="CA63" s="168">
        <v>0</v>
      </c>
      <c r="CB63" s="168">
        <v>0</v>
      </c>
      <c r="CC63" s="168">
        <v>0</v>
      </c>
      <c r="CD63" s="168">
        <v>0</v>
      </c>
      <c r="CE63" s="168">
        <v>0</v>
      </c>
      <c r="CF63" s="168">
        <v>0</v>
      </c>
      <c r="CG63" s="168">
        <v>0</v>
      </c>
      <c r="CH63" s="168">
        <v>0</v>
      </c>
      <c r="CI63" s="168">
        <v>0</v>
      </c>
      <c r="CJ63" s="168">
        <v>0</v>
      </c>
      <c r="CK63" s="168">
        <v>0</v>
      </c>
      <c r="CL63" s="168">
        <v>0</v>
      </c>
      <c r="CM63" s="168">
        <v>0</v>
      </c>
      <c r="CN63" s="168">
        <v>0</v>
      </c>
      <c r="CO63" s="168">
        <v>0</v>
      </c>
      <c r="CP63" s="168">
        <v>0</v>
      </c>
      <c r="CQ63" s="168">
        <v>0</v>
      </c>
      <c r="CR63" s="168">
        <v>0</v>
      </c>
      <c r="CS63" s="168">
        <v>0</v>
      </c>
      <c r="CT63" s="168">
        <v>0</v>
      </c>
      <c r="CU63" s="168">
        <v>0</v>
      </c>
      <c r="CV63" s="168">
        <v>0</v>
      </c>
      <c r="CW63" s="168">
        <v>0</v>
      </c>
      <c r="CX63" s="168">
        <v>0</v>
      </c>
      <c r="CY63" s="168">
        <v>0</v>
      </c>
      <c r="CZ63" s="168">
        <v>0</v>
      </c>
      <c r="DA63" s="168">
        <v>0</v>
      </c>
      <c r="DB63" s="168">
        <v>0</v>
      </c>
      <c r="DC63" s="168">
        <v>0</v>
      </c>
      <c r="DD63" s="168">
        <v>0</v>
      </c>
      <c r="DE63" s="171"/>
      <c r="DF63" s="168">
        <v>0</v>
      </c>
      <c r="DG63" s="168">
        <v>0</v>
      </c>
      <c r="DH63" s="168">
        <v>0</v>
      </c>
      <c r="DI63" s="168">
        <v>0</v>
      </c>
      <c r="DJ63" s="168">
        <v>0</v>
      </c>
      <c r="DK63" s="168">
        <v>0</v>
      </c>
      <c r="DL63" s="168">
        <v>0</v>
      </c>
      <c r="DM63" s="168">
        <v>0</v>
      </c>
      <c r="DN63" s="168">
        <v>0</v>
      </c>
      <c r="DO63" s="168">
        <v>0</v>
      </c>
      <c r="DP63" s="168">
        <v>0</v>
      </c>
      <c r="DQ63" s="168">
        <v>0</v>
      </c>
      <c r="DR63" s="168">
        <v>0</v>
      </c>
      <c r="DS63" s="168">
        <v>0</v>
      </c>
      <c r="DT63" s="168">
        <v>0</v>
      </c>
      <c r="DU63" s="168">
        <v>0</v>
      </c>
      <c r="DV63" s="168">
        <v>0</v>
      </c>
      <c r="DW63" s="168">
        <v>0</v>
      </c>
      <c r="DX63" s="168">
        <v>0</v>
      </c>
      <c r="DY63" s="168">
        <v>0</v>
      </c>
      <c r="DZ63" s="168">
        <v>0</v>
      </c>
      <c r="EA63" s="168">
        <v>0</v>
      </c>
      <c r="EB63" s="168">
        <v>0</v>
      </c>
      <c r="EC63" s="168">
        <v>0</v>
      </c>
      <c r="ED63" s="168">
        <v>0</v>
      </c>
      <c r="EE63" s="168">
        <v>0</v>
      </c>
      <c r="EF63" s="168">
        <v>0</v>
      </c>
      <c r="EG63" s="168">
        <v>0</v>
      </c>
      <c r="EH63" s="168">
        <v>0</v>
      </c>
      <c r="EI63" s="168">
        <v>0</v>
      </c>
      <c r="EJ63" s="168">
        <v>0</v>
      </c>
      <c r="EK63" s="168">
        <v>0</v>
      </c>
      <c r="EL63" s="168">
        <v>0</v>
      </c>
      <c r="EM63" s="168">
        <v>0</v>
      </c>
      <c r="EN63" s="168">
        <v>0</v>
      </c>
      <c r="EO63" s="168">
        <v>0</v>
      </c>
      <c r="EP63" s="168">
        <v>0</v>
      </c>
      <c r="EQ63" s="168">
        <v>0</v>
      </c>
      <c r="ER63" s="168">
        <v>0</v>
      </c>
      <c r="ES63" s="168">
        <v>0</v>
      </c>
      <c r="ET63" s="168">
        <v>0</v>
      </c>
      <c r="EU63" s="168">
        <v>0</v>
      </c>
      <c r="EV63" s="168">
        <v>0</v>
      </c>
      <c r="EW63" s="168">
        <v>0</v>
      </c>
      <c r="EX63" s="168">
        <v>0</v>
      </c>
      <c r="EY63" s="168">
        <v>0</v>
      </c>
      <c r="EZ63" s="168">
        <v>0</v>
      </c>
      <c r="FA63" s="168">
        <v>0</v>
      </c>
      <c r="FB63" s="171"/>
      <c r="FC63" s="171"/>
      <c r="FD63" s="168">
        <v>0</v>
      </c>
      <c r="FE63" s="168">
        <v>0</v>
      </c>
      <c r="FF63" s="168">
        <v>0</v>
      </c>
      <c r="FG63" s="168">
        <v>0</v>
      </c>
      <c r="FH63" s="168">
        <v>0</v>
      </c>
      <c r="FI63" s="168">
        <v>0</v>
      </c>
      <c r="FJ63" s="168">
        <v>0</v>
      </c>
      <c r="FK63" s="168">
        <v>0</v>
      </c>
      <c r="FL63" s="168">
        <v>0</v>
      </c>
      <c r="FM63" s="168">
        <v>0</v>
      </c>
      <c r="FN63" s="168">
        <v>0</v>
      </c>
      <c r="FO63" s="168">
        <v>0</v>
      </c>
      <c r="FP63" s="168">
        <v>0</v>
      </c>
      <c r="FQ63" s="168">
        <v>0</v>
      </c>
      <c r="FR63" s="168">
        <v>0</v>
      </c>
      <c r="FS63" s="168">
        <v>0</v>
      </c>
      <c r="FT63" s="168">
        <v>0</v>
      </c>
      <c r="FU63" s="168">
        <v>0</v>
      </c>
      <c r="FV63" s="168">
        <v>0</v>
      </c>
      <c r="FW63" s="168">
        <v>0</v>
      </c>
      <c r="FX63" s="168">
        <v>0</v>
      </c>
      <c r="FY63" s="168">
        <v>0</v>
      </c>
      <c r="FZ63" s="168">
        <v>0</v>
      </c>
      <c r="GA63" s="168">
        <v>0</v>
      </c>
      <c r="GB63" s="168">
        <v>0</v>
      </c>
      <c r="GC63" s="168">
        <v>0</v>
      </c>
      <c r="GD63" s="168">
        <v>0</v>
      </c>
      <c r="GE63" s="168">
        <v>0</v>
      </c>
      <c r="GF63" s="168">
        <v>0</v>
      </c>
      <c r="GG63" s="168">
        <v>0</v>
      </c>
      <c r="GH63" s="168">
        <v>0</v>
      </c>
      <c r="GI63" s="168">
        <v>0</v>
      </c>
      <c r="GJ63" s="168">
        <v>0</v>
      </c>
      <c r="GK63" s="168">
        <v>0</v>
      </c>
      <c r="GL63" s="168">
        <v>0</v>
      </c>
      <c r="GM63" s="168">
        <v>0</v>
      </c>
      <c r="GN63" s="168">
        <v>0</v>
      </c>
      <c r="GO63" s="168">
        <v>0</v>
      </c>
      <c r="GP63" s="168">
        <v>0</v>
      </c>
      <c r="GQ63" s="168">
        <v>0</v>
      </c>
      <c r="GR63" s="168">
        <v>0</v>
      </c>
      <c r="GS63" s="168">
        <v>0</v>
      </c>
      <c r="GT63" s="168">
        <v>0</v>
      </c>
      <c r="GU63" s="168">
        <v>0</v>
      </c>
      <c r="GV63" s="168">
        <v>0</v>
      </c>
      <c r="GW63" s="168">
        <v>0</v>
      </c>
      <c r="GX63" s="168">
        <v>0</v>
      </c>
      <c r="GY63" s="168">
        <v>0</v>
      </c>
      <c r="GZ63" s="171"/>
      <c r="HA63" s="168">
        <f t="shared" si="112"/>
        <v>0</v>
      </c>
      <c r="HB63" s="168">
        <f t="shared" si="113"/>
        <v>0</v>
      </c>
      <c r="HC63" s="168">
        <f t="shared" si="114"/>
        <v>0</v>
      </c>
      <c r="HD63" s="168">
        <f t="shared" si="115"/>
        <v>0</v>
      </c>
      <c r="HE63" s="168">
        <f t="shared" si="116"/>
        <v>0</v>
      </c>
      <c r="HF63" s="168">
        <f t="shared" si="117"/>
        <v>0</v>
      </c>
      <c r="HG63" s="168">
        <f t="shared" si="118"/>
        <v>0</v>
      </c>
      <c r="HH63" s="168">
        <f t="shared" si="119"/>
        <v>0</v>
      </c>
      <c r="HI63" s="168">
        <f t="shared" si="120"/>
        <v>0</v>
      </c>
      <c r="HJ63" s="168">
        <f t="shared" si="121"/>
        <v>0</v>
      </c>
      <c r="HK63" s="168">
        <f t="shared" si="122"/>
        <v>0</v>
      </c>
      <c r="HL63" s="168">
        <f t="shared" si="123"/>
        <v>0</v>
      </c>
      <c r="HM63" s="168">
        <f t="shared" si="124"/>
        <v>0</v>
      </c>
      <c r="HN63" s="168">
        <f t="shared" si="125"/>
        <v>0</v>
      </c>
      <c r="HO63" s="168">
        <f t="shared" si="126"/>
        <v>0</v>
      </c>
      <c r="HP63" s="168">
        <f t="shared" si="127"/>
        <v>0</v>
      </c>
      <c r="HQ63" s="168">
        <f t="shared" si="128"/>
        <v>0</v>
      </c>
      <c r="HR63" s="168">
        <f t="shared" si="129"/>
        <v>0</v>
      </c>
      <c r="HS63" s="168">
        <f t="shared" si="130"/>
        <v>0</v>
      </c>
      <c r="HT63" s="168">
        <f t="shared" si="131"/>
        <v>0</v>
      </c>
      <c r="HU63" s="168">
        <f t="shared" si="132"/>
        <v>0</v>
      </c>
      <c r="HV63" s="168">
        <f t="shared" si="133"/>
        <v>0</v>
      </c>
      <c r="HW63" s="168">
        <f t="shared" si="134"/>
        <v>0</v>
      </c>
      <c r="HX63" s="168">
        <f t="shared" si="135"/>
        <v>0</v>
      </c>
      <c r="HY63" s="168">
        <f t="shared" si="136"/>
        <v>20833.333333333332</v>
      </c>
      <c r="HZ63" s="168">
        <f t="shared" si="137"/>
        <v>41666.666666666664</v>
      </c>
      <c r="IA63" s="168">
        <f t="shared" si="138"/>
        <v>41666.666666666664</v>
      </c>
      <c r="IB63" s="168">
        <f t="shared" si="139"/>
        <v>41666.666666666664</v>
      </c>
      <c r="IC63" s="168">
        <f t="shared" si="140"/>
        <v>41666.666666666664</v>
      </c>
      <c r="ID63" s="168">
        <f t="shared" si="141"/>
        <v>41666.666666666664</v>
      </c>
      <c r="IE63" s="168">
        <f t="shared" si="142"/>
        <v>20833.333333333332</v>
      </c>
      <c r="IF63" s="168">
        <f t="shared" si="143"/>
        <v>0</v>
      </c>
      <c r="IG63" s="168">
        <f t="shared" si="144"/>
        <v>0</v>
      </c>
      <c r="IH63" s="168">
        <f t="shared" si="145"/>
        <v>0</v>
      </c>
      <c r="II63" s="168">
        <f t="shared" si="146"/>
        <v>0</v>
      </c>
      <c r="IJ63" s="168">
        <f t="shared" si="147"/>
        <v>0</v>
      </c>
      <c r="IK63" s="169"/>
      <c r="IL63" s="170">
        <f t="shared" si="197"/>
        <v>0</v>
      </c>
      <c r="IM63" s="170">
        <f t="shared" si="197"/>
        <v>0</v>
      </c>
      <c r="IN63" s="170">
        <f t="shared" si="197"/>
        <v>0</v>
      </c>
      <c r="IO63" s="170">
        <f t="shared" si="197"/>
        <v>0</v>
      </c>
      <c r="IP63" s="170">
        <f t="shared" si="149"/>
        <v>0</v>
      </c>
      <c r="IQ63" s="170">
        <f t="shared" si="150"/>
        <v>0</v>
      </c>
      <c r="IR63" s="170">
        <f t="shared" si="151"/>
        <v>0</v>
      </c>
      <c r="IS63" s="170">
        <f t="shared" si="152"/>
        <v>0</v>
      </c>
      <c r="IT63" s="170">
        <f t="shared" si="153"/>
        <v>0</v>
      </c>
      <c r="IU63" s="170">
        <f t="shared" si="154"/>
        <v>0</v>
      </c>
      <c r="IV63" s="170">
        <f t="shared" si="155"/>
        <v>0</v>
      </c>
      <c r="IW63" s="170">
        <f t="shared" si="156"/>
        <v>0</v>
      </c>
      <c r="IX63" s="170">
        <f t="shared" si="157"/>
        <v>0</v>
      </c>
      <c r="IY63" s="170">
        <f t="shared" si="158"/>
        <v>0</v>
      </c>
      <c r="IZ63" s="170">
        <f t="shared" si="159"/>
        <v>0</v>
      </c>
      <c r="JA63" s="170">
        <f t="shared" si="160"/>
        <v>0</v>
      </c>
      <c r="JB63" s="170">
        <f t="shared" si="161"/>
        <v>0</v>
      </c>
      <c r="JC63" s="170">
        <f t="shared" si="162"/>
        <v>0</v>
      </c>
      <c r="JD63" s="170">
        <f t="shared" si="163"/>
        <v>0</v>
      </c>
      <c r="JE63" s="170">
        <f t="shared" si="164"/>
        <v>0</v>
      </c>
      <c r="JF63" s="170">
        <f t="shared" si="165"/>
        <v>0</v>
      </c>
      <c r="JG63" s="170">
        <f t="shared" si="166"/>
        <v>0</v>
      </c>
      <c r="JH63" s="170">
        <f t="shared" si="167"/>
        <v>0</v>
      </c>
      <c r="JI63" s="170">
        <f t="shared" si="168"/>
        <v>0</v>
      </c>
      <c r="JJ63" s="170">
        <f t="shared" si="169"/>
        <v>0</v>
      </c>
      <c r="JK63" s="170">
        <f t="shared" si="170"/>
        <v>0</v>
      </c>
      <c r="JL63" s="170">
        <f t="shared" si="171"/>
        <v>0</v>
      </c>
      <c r="JM63" s="170">
        <f t="shared" si="172"/>
        <v>0</v>
      </c>
      <c r="JN63" s="170">
        <f t="shared" si="173"/>
        <v>0</v>
      </c>
      <c r="JO63" s="170">
        <f t="shared" si="174"/>
        <v>0</v>
      </c>
      <c r="JP63" s="170">
        <f t="shared" si="175"/>
        <v>0</v>
      </c>
      <c r="JQ63" s="170">
        <f t="shared" si="176"/>
        <v>0</v>
      </c>
      <c r="JR63" s="170">
        <f t="shared" si="177"/>
        <v>0</v>
      </c>
      <c r="JS63" s="170">
        <f t="shared" si="178"/>
        <v>0</v>
      </c>
      <c r="JT63" s="170">
        <f t="shared" si="179"/>
        <v>0</v>
      </c>
      <c r="JU63" s="170">
        <f t="shared" si="180"/>
        <v>0</v>
      </c>
      <c r="JV63" s="170">
        <f t="shared" si="181"/>
        <v>0</v>
      </c>
      <c r="JW63" s="170">
        <f t="shared" si="182"/>
        <v>0</v>
      </c>
      <c r="JX63" s="170">
        <f t="shared" si="183"/>
        <v>0</v>
      </c>
      <c r="JY63" s="170">
        <f t="shared" si="184"/>
        <v>0</v>
      </c>
      <c r="JZ63" s="170">
        <f t="shared" si="185"/>
        <v>0</v>
      </c>
      <c r="KA63" s="170">
        <f t="shared" si="186"/>
        <v>0</v>
      </c>
      <c r="KB63" s="170">
        <f t="shared" si="187"/>
        <v>0</v>
      </c>
      <c r="KC63" s="170">
        <f t="shared" si="188"/>
        <v>0</v>
      </c>
      <c r="KD63" s="170">
        <f t="shared" si="189"/>
        <v>0</v>
      </c>
      <c r="KE63" s="170">
        <f t="shared" si="190"/>
        <v>0</v>
      </c>
      <c r="KF63" s="170">
        <f t="shared" si="191"/>
        <v>0</v>
      </c>
      <c r="KG63" s="170">
        <f t="shared" si="192"/>
        <v>0</v>
      </c>
    </row>
    <row r="64" spans="2:293" ht="12.75" customHeight="1" outlineLevel="1" x14ac:dyDescent="0.3">
      <c r="B64" s="155" t="s">
        <v>152</v>
      </c>
      <c r="C64" s="155" t="s">
        <v>31</v>
      </c>
      <c r="D64" s="466" t="s">
        <v>696</v>
      </c>
      <c r="E64" s="155" t="s">
        <v>674</v>
      </c>
      <c r="F64" s="155">
        <v>2024</v>
      </c>
      <c r="G64" s="156">
        <v>45351</v>
      </c>
      <c r="H64" s="155">
        <f t="shared" si="193"/>
        <v>2024</v>
      </c>
      <c r="I64" s="155" t="s">
        <v>687</v>
      </c>
      <c r="J64" s="174"/>
      <c r="K64" s="174"/>
      <c r="L64" s="174">
        <v>225000</v>
      </c>
      <c r="M64" s="161">
        <f t="shared" si="107"/>
        <v>239989.97</v>
      </c>
      <c r="N64" s="161">
        <f t="shared" si="108"/>
        <v>239989.97</v>
      </c>
      <c r="O64" s="175">
        <f t="shared" si="194"/>
        <v>8</v>
      </c>
      <c r="P64" s="161"/>
      <c r="Q64" s="161">
        <f t="shared" si="195"/>
        <v>0</v>
      </c>
      <c r="R64" s="161">
        <f t="shared" si="195"/>
        <v>0</v>
      </c>
      <c r="S64" s="161">
        <f t="shared" si="195"/>
        <v>239989.97</v>
      </c>
      <c r="T64" s="161"/>
      <c r="U64" s="166"/>
      <c r="V64" s="161">
        <f t="shared" si="111"/>
        <v>0</v>
      </c>
      <c r="W64" s="167"/>
      <c r="X64" s="168">
        <v>0</v>
      </c>
      <c r="Y64" s="168">
        <v>0</v>
      </c>
      <c r="Z64" s="168">
        <v>0</v>
      </c>
      <c r="AA64" s="168">
        <v>0</v>
      </c>
      <c r="AB64" s="168">
        <v>0</v>
      </c>
      <c r="AC64" s="168">
        <v>0</v>
      </c>
      <c r="AD64" s="168">
        <v>0</v>
      </c>
      <c r="AE64" s="168">
        <v>0</v>
      </c>
      <c r="AF64" s="168">
        <v>0</v>
      </c>
      <c r="AG64" s="168">
        <v>0</v>
      </c>
      <c r="AH64" s="168">
        <v>0</v>
      </c>
      <c r="AI64" s="168">
        <v>0</v>
      </c>
      <c r="AJ64" s="168">
        <v>0</v>
      </c>
      <c r="AK64" s="168">
        <v>0</v>
      </c>
      <c r="AL64" s="168">
        <v>0</v>
      </c>
      <c r="AM64" s="168">
        <v>0</v>
      </c>
      <c r="AN64" s="168">
        <v>0</v>
      </c>
      <c r="AO64" s="168">
        <v>0</v>
      </c>
      <c r="AP64" s="168">
        <v>0</v>
      </c>
      <c r="AQ64" s="168">
        <v>0</v>
      </c>
      <c r="AR64" s="168">
        <v>0</v>
      </c>
      <c r="AS64" s="168">
        <v>0</v>
      </c>
      <c r="AT64" s="168">
        <v>0</v>
      </c>
      <c r="AU64" s="168">
        <v>0</v>
      </c>
      <c r="AV64" s="168">
        <v>0</v>
      </c>
      <c r="AW64" s="168">
        <v>18750</v>
      </c>
      <c r="AX64" s="168">
        <v>44494.97</v>
      </c>
      <c r="AY64" s="168">
        <v>37500</v>
      </c>
      <c r="AZ64" s="168">
        <v>37500</v>
      </c>
      <c r="BA64" s="168">
        <v>37500</v>
      </c>
      <c r="BB64" s="168">
        <v>38500</v>
      </c>
      <c r="BC64" s="168">
        <v>18750</v>
      </c>
      <c r="BD64" s="168">
        <v>0</v>
      </c>
      <c r="BE64" s="168">
        <v>0</v>
      </c>
      <c r="BF64" s="168">
        <v>0</v>
      </c>
      <c r="BG64" s="168">
        <v>6995</v>
      </c>
      <c r="BH64" s="169"/>
      <c r="BI64" s="168">
        <v>0</v>
      </c>
      <c r="BJ64" s="168">
        <v>0</v>
      </c>
      <c r="BK64" s="168">
        <v>0</v>
      </c>
      <c r="BL64" s="168">
        <v>0</v>
      </c>
      <c r="BM64" s="168">
        <v>0</v>
      </c>
      <c r="BN64" s="168">
        <v>0</v>
      </c>
      <c r="BO64" s="168">
        <v>0</v>
      </c>
      <c r="BP64" s="168">
        <v>0</v>
      </c>
      <c r="BQ64" s="168">
        <v>0</v>
      </c>
      <c r="BR64" s="168">
        <v>0</v>
      </c>
      <c r="BS64" s="168">
        <v>0</v>
      </c>
      <c r="BT64" s="168">
        <v>0</v>
      </c>
      <c r="BU64" s="168">
        <v>0</v>
      </c>
      <c r="BV64" s="168">
        <v>0</v>
      </c>
      <c r="BW64" s="168">
        <v>0</v>
      </c>
      <c r="BX64" s="168">
        <v>0</v>
      </c>
      <c r="BY64" s="168">
        <v>0</v>
      </c>
      <c r="BZ64" s="168">
        <v>0</v>
      </c>
      <c r="CA64" s="168">
        <v>0</v>
      </c>
      <c r="CB64" s="168">
        <v>0</v>
      </c>
      <c r="CC64" s="168">
        <v>0</v>
      </c>
      <c r="CD64" s="168">
        <v>0</v>
      </c>
      <c r="CE64" s="168">
        <v>0</v>
      </c>
      <c r="CF64" s="168">
        <v>0</v>
      </c>
      <c r="CG64" s="168">
        <v>0</v>
      </c>
      <c r="CH64" s="168">
        <v>0</v>
      </c>
      <c r="CI64" s="168">
        <v>0</v>
      </c>
      <c r="CJ64" s="168">
        <v>0</v>
      </c>
      <c r="CK64" s="168">
        <v>0</v>
      </c>
      <c r="CL64" s="168">
        <v>0</v>
      </c>
      <c r="CM64" s="168">
        <v>0</v>
      </c>
      <c r="CN64" s="168">
        <v>0</v>
      </c>
      <c r="CO64" s="168">
        <v>0</v>
      </c>
      <c r="CP64" s="168">
        <v>0</v>
      </c>
      <c r="CQ64" s="168">
        <v>0</v>
      </c>
      <c r="CR64" s="168">
        <v>0</v>
      </c>
      <c r="CS64" s="168">
        <v>0</v>
      </c>
      <c r="CT64" s="168">
        <v>0</v>
      </c>
      <c r="CU64" s="168">
        <v>0</v>
      </c>
      <c r="CV64" s="168">
        <v>0</v>
      </c>
      <c r="CW64" s="168">
        <v>0</v>
      </c>
      <c r="CX64" s="168">
        <v>0</v>
      </c>
      <c r="CY64" s="168">
        <v>0</v>
      </c>
      <c r="CZ64" s="168">
        <v>0</v>
      </c>
      <c r="DA64" s="168">
        <v>0</v>
      </c>
      <c r="DB64" s="168">
        <v>0</v>
      </c>
      <c r="DC64" s="168">
        <v>0</v>
      </c>
      <c r="DD64" s="168">
        <v>0</v>
      </c>
      <c r="DE64" s="171"/>
      <c r="DF64" s="168">
        <v>0</v>
      </c>
      <c r="DG64" s="168">
        <v>0</v>
      </c>
      <c r="DH64" s="168">
        <v>0</v>
      </c>
      <c r="DI64" s="168">
        <v>0</v>
      </c>
      <c r="DJ64" s="168">
        <v>0</v>
      </c>
      <c r="DK64" s="168">
        <v>0</v>
      </c>
      <c r="DL64" s="168">
        <v>0</v>
      </c>
      <c r="DM64" s="168">
        <v>0</v>
      </c>
      <c r="DN64" s="168">
        <v>0</v>
      </c>
      <c r="DO64" s="168">
        <v>0</v>
      </c>
      <c r="DP64" s="168">
        <v>0</v>
      </c>
      <c r="DQ64" s="168">
        <v>0</v>
      </c>
      <c r="DR64" s="168">
        <v>0</v>
      </c>
      <c r="DS64" s="168">
        <v>0</v>
      </c>
      <c r="DT64" s="168">
        <v>0</v>
      </c>
      <c r="DU64" s="168">
        <v>0</v>
      </c>
      <c r="DV64" s="168">
        <v>0</v>
      </c>
      <c r="DW64" s="168">
        <v>0</v>
      </c>
      <c r="DX64" s="168">
        <v>0</v>
      </c>
      <c r="DY64" s="168">
        <v>0</v>
      </c>
      <c r="DZ64" s="168">
        <v>0</v>
      </c>
      <c r="EA64" s="168">
        <v>0</v>
      </c>
      <c r="EB64" s="168">
        <v>0</v>
      </c>
      <c r="EC64" s="168">
        <v>0</v>
      </c>
      <c r="ED64" s="168">
        <v>0</v>
      </c>
      <c r="EE64" s="168">
        <v>0</v>
      </c>
      <c r="EF64" s="168">
        <v>0</v>
      </c>
      <c r="EG64" s="168">
        <v>0</v>
      </c>
      <c r="EH64" s="168">
        <v>0</v>
      </c>
      <c r="EI64" s="168">
        <v>0</v>
      </c>
      <c r="EJ64" s="168">
        <v>0</v>
      </c>
      <c r="EK64" s="168">
        <v>0</v>
      </c>
      <c r="EL64" s="168">
        <v>0</v>
      </c>
      <c r="EM64" s="168">
        <v>0</v>
      </c>
      <c r="EN64" s="168">
        <v>0</v>
      </c>
      <c r="EO64" s="168">
        <v>0</v>
      </c>
      <c r="EP64" s="168">
        <v>0</v>
      </c>
      <c r="EQ64" s="168">
        <v>0</v>
      </c>
      <c r="ER64" s="168">
        <v>0</v>
      </c>
      <c r="ES64" s="168">
        <v>0</v>
      </c>
      <c r="ET64" s="168">
        <v>0</v>
      </c>
      <c r="EU64" s="168">
        <v>0</v>
      </c>
      <c r="EV64" s="168">
        <v>0</v>
      </c>
      <c r="EW64" s="168">
        <v>0</v>
      </c>
      <c r="EX64" s="168">
        <v>0</v>
      </c>
      <c r="EY64" s="168">
        <v>0</v>
      </c>
      <c r="EZ64" s="168">
        <v>0</v>
      </c>
      <c r="FA64" s="168">
        <v>0</v>
      </c>
      <c r="FB64" s="171"/>
      <c r="FC64" s="171"/>
      <c r="FD64" s="168">
        <v>0</v>
      </c>
      <c r="FE64" s="168">
        <v>0</v>
      </c>
      <c r="FF64" s="168">
        <v>0</v>
      </c>
      <c r="FG64" s="168">
        <v>0</v>
      </c>
      <c r="FH64" s="168">
        <v>0</v>
      </c>
      <c r="FI64" s="168">
        <v>0</v>
      </c>
      <c r="FJ64" s="168">
        <v>0</v>
      </c>
      <c r="FK64" s="168">
        <v>0</v>
      </c>
      <c r="FL64" s="168">
        <v>0</v>
      </c>
      <c r="FM64" s="168">
        <v>0</v>
      </c>
      <c r="FN64" s="168">
        <v>0</v>
      </c>
      <c r="FO64" s="168">
        <v>0</v>
      </c>
      <c r="FP64" s="168">
        <v>0</v>
      </c>
      <c r="FQ64" s="168">
        <v>0</v>
      </c>
      <c r="FR64" s="168">
        <v>0</v>
      </c>
      <c r="FS64" s="168">
        <v>0</v>
      </c>
      <c r="FT64" s="168">
        <v>0</v>
      </c>
      <c r="FU64" s="168">
        <v>0</v>
      </c>
      <c r="FV64" s="168">
        <v>0</v>
      </c>
      <c r="FW64" s="168">
        <v>0</v>
      </c>
      <c r="FX64" s="168">
        <v>0</v>
      </c>
      <c r="FY64" s="168">
        <v>0</v>
      </c>
      <c r="FZ64" s="168">
        <v>0</v>
      </c>
      <c r="GA64" s="168">
        <v>0</v>
      </c>
      <c r="GB64" s="168">
        <v>0</v>
      </c>
      <c r="GC64" s="168">
        <v>0</v>
      </c>
      <c r="GD64" s="168">
        <v>0</v>
      </c>
      <c r="GE64" s="168">
        <v>0</v>
      </c>
      <c r="GF64" s="168">
        <v>0</v>
      </c>
      <c r="GG64" s="168">
        <v>0</v>
      </c>
      <c r="GH64" s="168">
        <v>0</v>
      </c>
      <c r="GI64" s="168">
        <v>0</v>
      </c>
      <c r="GJ64" s="168">
        <v>0</v>
      </c>
      <c r="GK64" s="168">
        <v>0</v>
      </c>
      <c r="GL64" s="168">
        <v>0</v>
      </c>
      <c r="GM64" s="168">
        <v>0</v>
      </c>
      <c r="GN64" s="168">
        <v>0</v>
      </c>
      <c r="GO64" s="168">
        <v>0</v>
      </c>
      <c r="GP64" s="168">
        <v>0</v>
      </c>
      <c r="GQ64" s="168">
        <v>0</v>
      </c>
      <c r="GR64" s="168">
        <v>0</v>
      </c>
      <c r="GS64" s="168">
        <v>0</v>
      </c>
      <c r="GT64" s="168">
        <v>0</v>
      </c>
      <c r="GU64" s="168">
        <v>0</v>
      </c>
      <c r="GV64" s="168">
        <v>0</v>
      </c>
      <c r="GW64" s="168">
        <v>0</v>
      </c>
      <c r="GX64" s="168">
        <v>0</v>
      </c>
      <c r="GY64" s="168">
        <v>0</v>
      </c>
      <c r="GZ64" s="171"/>
      <c r="HA64" s="168">
        <f t="shared" si="112"/>
        <v>0</v>
      </c>
      <c r="HB64" s="168">
        <f t="shared" si="113"/>
        <v>0</v>
      </c>
      <c r="HC64" s="168">
        <f t="shared" si="114"/>
        <v>0</v>
      </c>
      <c r="HD64" s="168">
        <f t="shared" si="115"/>
        <v>0</v>
      </c>
      <c r="HE64" s="168">
        <f t="shared" si="116"/>
        <v>0</v>
      </c>
      <c r="HF64" s="168">
        <f t="shared" si="117"/>
        <v>0</v>
      </c>
      <c r="HG64" s="168">
        <f t="shared" si="118"/>
        <v>0</v>
      </c>
      <c r="HH64" s="168">
        <f t="shared" si="119"/>
        <v>0</v>
      </c>
      <c r="HI64" s="168">
        <f t="shared" si="120"/>
        <v>0</v>
      </c>
      <c r="HJ64" s="168">
        <f t="shared" si="121"/>
        <v>0</v>
      </c>
      <c r="HK64" s="168">
        <f t="shared" si="122"/>
        <v>0</v>
      </c>
      <c r="HL64" s="168">
        <f t="shared" si="123"/>
        <v>0</v>
      </c>
      <c r="HM64" s="168">
        <f t="shared" si="124"/>
        <v>0</v>
      </c>
      <c r="HN64" s="168">
        <f t="shared" si="125"/>
        <v>0</v>
      </c>
      <c r="HO64" s="168">
        <f t="shared" si="126"/>
        <v>0</v>
      </c>
      <c r="HP64" s="168">
        <f t="shared" si="127"/>
        <v>0</v>
      </c>
      <c r="HQ64" s="168">
        <f t="shared" si="128"/>
        <v>0</v>
      </c>
      <c r="HR64" s="168">
        <f t="shared" si="129"/>
        <v>0</v>
      </c>
      <c r="HS64" s="168">
        <f t="shared" si="130"/>
        <v>0</v>
      </c>
      <c r="HT64" s="168">
        <f t="shared" si="131"/>
        <v>0</v>
      </c>
      <c r="HU64" s="168">
        <f t="shared" si="132"/>
        <v>0</v>
      </c>
      <c r="HV64" s="168">
        <f t="shared" si="133"/>
        <v>0</v>
      </c>
      <c r="HW64" s="168">
        <f t="shared" si="134"/>
        <v>0</v>
      </c>
      <c r="HX64" s="168">
        <f t="shared" si="135"/>
        <v>0</v>
      </c>
      <c r="HY64" s="168">
        <f t="shared" si="136"/>
        <v>0</v>
      </c>
      <c r="HZ64" s="168">
        <f t="shared" si="137"/>
        <v>18750</v>
      </c>
      <c r="IA64" s="168">
        <f t="shared" si="138"/>
        <v>44494.97</v>
      </c>
      <c r="IB64" s="168">
        <f t="shared" si="139"/>
        <v>37500</v>
      </c>
      <c r="IC64" s="168">
        <f t="shared" si="140"/>
        <v>37500</v>
      </c>
      <c r="ID64" s="168">
        <f t="shared" si="141"/>
        <v>37500</v>
      </c>
      <c r="IE64" s="168">
        <f t="shared" si="142"/>
        <v>38500</v>
      </c>
      <c r="IF64" s="168">
        <f t="shared" si="143"/>
        <v>18750</v>
      </c>
      <c r="IG64" s="168">
        <f t="shared" si="144"/>
        <v>0</v>
      </c>
      <c r="IH64" s="168">
        <f t="shared" si="145"/>
        <v>0</v>
      </c>
      <c r="II64" s="168">
        <f t="shared" si="146"/>
        <v>0</v>
      </c>
      <c r="IJ64" s="168">
        <f t="shared" si="147"/>
        <v>6995</v>
      </c>
      <c r="IK64" s="169"/>
      <c r="IL64" s="170">
        <f t="shared" si="197"/>
        <v>0</v>
      </c>
      <c r="IM64" s="170">
        <f t="shared" si="197"/>
        <v>0</v>
      </c>
      <c r="IN64" s="170">
        <f t="shared" si="197"/>
        <v>0</v>
      </c>
      <c r="IO64" s="170">
        <f t="shared" si="197"/>
        <v>0</v>
      </c>
      <c r="IP64" s="170">
        <f t="shared" si="149"/>
        <v>0</v>
      </c>
      <c r="IQ64" s="170">
        <f t="shared" si="150"/>
        <v>0</v>
      </c>
      <c r="IR64" s="170">
        <f t="shared" si="151"/>
        <v>0</v>
      </c>
      <c r="IS64" s="170">
        <f t="shared" si="152"/>
        <v>0</v>
      </c>
      <c r="IT64" s="170">
        <f t="shared" si="153"/>
        <v>0</v>
      </c>
      <c r="IU64" s="170">
        <f t="shared" si="154"/>
        <v>0</v>
      </c>
      <c r="IV64" s="170">
        <f t="shared" si="155"/>
        <v>0</v>
      </c>
      <c r="IW64" s="170">
        <f t="shared" si="156"/>
        <v>0</v>
      </c>
      <c r="IX64" s="170">
        <f t="shared" si="157"/>
        <v>0</v>
      </c>
      <c r="IY64" s="170">
        <f t="shared" si="158"/>
        <v>0</v>
      </c>
      <c r="IZ64" s="170">
        <f t="shared" si="159"/>
        <v>0</v>
      </c>
      <c r="JA64" s="170">
        <f t="shared" si="160"/>
        <v>0</v>
      </c>
      <c r="JB64" s="170">
        <f t="shared" si="161"/>
        <v>0</v>
      </c>
      <c r="JC64" s="170">
        <f t="shared" si="162"/>
        <v>0</v>
      </c>
      <c r="JD64" s="170">
        <f t="shared" si="163"/>
        <v>0</v>
      </c>
      <c r="JE64" s="170">
        <f t="shared" si="164"/>
        <v>0</v>
      </c>
      <c r="JF64" s="170">
        <f t="shared" si="165"/>
        <v>0</v>
      </c>
      <c r="JG64" s="170">
        <f t="shared" si="166"/>
        <v>0</v>
      </c>
      <c r="JH64" s="170">
        <f t="shared" si="167"/>
        <v>0</v>
      </c>
      <c r="JI64" s="170">
        <f t="shared" si="168"/>
        <v>0</v>
      </c>
      <c r="JJ64" s="170">
        <f t="shared" si="169"/>
        <v>0</v>
      </c>
      <c r="JK64" s="170">
        <f t="shared" si="170"/>
        <v>0</v>
      </c>
      <c r="JL64" s="170">
        <f t="shared" si="171"/>
        <v>0</v>
      </c>
      <c r="JM64" s="170">
        <f t="shared" si="172"/>
        <v>0</v>
      </c>
      <c r="JN64" s="170">
        <f t="shared" si="173"/>
        <v>0</v>
      </c>
      <c r="JO64" s="170">
        <f t="shared" si="174"/>
        <v>0</v>
      </c>
      <c r="JP64" s="170">
        <f t="shared" si="175"/>
        <v>0</v>
      </c>
      <c r="JQ64" s="170">
        <f t="shared" si="176"/>
        <v>0</v>
      </c>
      <c r="JR64" s="170">
        <f t="shared" si="177"/>
        <v>0</v>
      </c>
      <c r="JS64" s="170">
        <f t="shared" si="178"/>
        <v>0</v>
      </c>
      <c r="JT64" s="170">
        <f t="shared" si="179"/>
        <v>0</v>
      </c>
      <c r="JU64" s="170">
        <f t="shared" si="180"/>
        <v>0</v>
      </c>
      <c r="JV64" s="170">
        <f t="shared" si="181"/>
        <v>0</v>
      </c>
      <c r="JW64" s="170">
        <f t="shared" si="182"/>
        <v>0</v>
      </c>
      <c r="JX64" s="170">
        <f t="shared" si="183"/>
        <v>0</v>
      </c>
      <c r="JY64" s="170">
        <f t="shared" si="184"/>
        <v>0</v>
      </c>
      <c r="JZ64" s="170">
        <f t="shared" si="185"/>
        <v>0</v>
      </c>
      <c r="KA64" s="170">
        <f t="shared" si="186"/>
        <v>0</v>
      </c>
      <c r="KB64" s="170">
        <f t="shared" si="187"/>
        <v>0</v>
      </c>
      <c r="KC64" s="170">
        <f t="shared" si="188"/>
        <v>0</v>
      </c>
      <c r="KD64" s="170">
        <f t="shared" si="189"/>
        <v>0</v>
      </c>
      <c r="KE64" s="170">
        <f t="shared" si="190"/>
        <v>0</v>
      </c>
      <c r="KF64" s="170">
        <f t="shared" si="191"/>
        <v>0</v>
      </c>
      <c r="KG64" s="170">
        <f t="shared" si="192"/>
        <v>0</v>
      </c>
    </row>
    <row r="65" spans="2:293" ht="12.75" customHeight="1" outlineLevel="1" x14ac:dyDescent="0.3">
      <c r="B65" s="155" t="s">
        <v>148</v>
      </c>
      <c r="C65" s="155"/>
      <c r="D65" s="466" t="s">
        <v>699</v>
      </c>
      <c r="E65" s="107" t="s">
        <v>674</v>
      </c>
      <c r="F65" s="155">
        <v>2023</v>
      </c>
      <c r="G65" s="156">
        <v>45382</v>
      </c>
      <c r="H65" s="155">
        <f t="shared" si="193"/>
        <v>2024</v>
      </c>
      <c r="I65" s="155" t="s">
        <v>687</v>
      </c>
      <c r="J65" s="174"/>
      <c r="K65" s="174"/>
      <c r="L65" s="174">
        <v>150000</v>
      </c>
      <c r="M65" s="161">
        <f t="shared" si="107"/>
        <v>150000</v>
      </c>
      <c r="N65" s="161">
        <f t="shared" si="108"/>
        <v>150000</v>
      </c>
      <c r="O65" s="175">
        <f t="shared" si="194"/>
        <v>7</v>
      </c>
      <c r="P65" s="161"/>
      <c r="Q65" s="161">
        <f t="shared" si="195"/>
        <v>0</v>
      </c>
      <c r="R65" s="161">
        <f t="shared" si="195"/>
        <v>0</v>
      </c>
      <c r="S65" s="161">
        <f t="shared" si="195"/>
        <v>150000</v>
      </c>
      <c r="T65" s="161"/>
      <c r="U65" s="166"/>
      <c r="V65" s="161">
        <f t="shared" si="111"/>
        <v>0</v>
      </c>
      <c r="W65" s="167"/>
      <c r="X65" s="168">
        <v>0</v>
      </c>
      <c r="Y65" s="168">
        <v>0</v>
      </c>
      <c r="Z65" s="168">
        <v>0</v>
      </c>
      <c r="AA65" s="168">
        <v>0</v>
      </c>
      <c r="AB65" s="168">
        <v>0</v>
      </c>
      <c r="AC65" s="168">
        <v>0</v>
      </c>
      <c r="AD65" s="168">
        <v>0</v>
      </c>
      <c r="AE65" s="168">
        <v>0</v>
      </c>
      <c r="AF65" s="168">
        <v>0</v>
      </c>
      <c r="AG65" s="168">
        <v>0</v>
      </c>
      <c r="AH65" s="168">
        <v>0</v>
      </c>
      <c r="AI65" s="168">
        <v>0</v>
      </c>
      <c r="AJ65" s="168">
        <v>0</v>
      </c>
      <c r="AK65" s="168">
        <v>0</v>
      </c>
      <c r="AL65" s="168">
        <v>0</v>
      </c>
      <c r="AM65" s="168">
        <v>0</v>
      </c>
      <c r="AN65" s="168">
        <v>0</v>
      </c>
      <c r="AO65" s="168">
        <v>0</v>
      </c>
      <c r="AP65" s="168">
        <v>0</v>
      </c>
      <c r="AQ65" s="168">
        <v>0</v>
      </c>
      <c r="AR65" s="168">
        <v>0</v>
      </c>
      <c r="AS65" s="168">
        <v>0</v>
      </c>
      <c r="AT65" s="168">
        <v>0</v>
      </c>
      <c r="AU65" s="168">
        <v>0</v>
      </c>
      <c r="AV65" s="168">
        <v>0</v>
      </c>
      <c r="AW65" s="168">
        <v>0</v>
      </c>
      <c r="AX65" s="168">
        <v>12500</v>
      </c>
      <c r="AY65" s="168">
        <v>25000</v>
      </c>
      <c r="AZ65" s="168">
        <v>25000</v>
      </c>
      <c r="BA65" s="168">
        <v>25000</v>
      </c>
      <c r="BB65" s="168">
        <v>25000</v>
      </c>
      <c r="BC65" s="168">
        <v>25000</v>
      </c>
      <c r="BD65" s="168">
        <v>12500</v>
      </c>
      <c r="BE65" s="168">
        <v>0</v>
      </c>
      <c r="BF65" s="168">
        <v>0</v>
      </c>
      <c r="BG65" s="168">
        <v>0</v>
      </c>
      <c r="BH65" s="169"/>
      <c r="BI65" s="168">
        <v>0</v>
      </c>
      <c r="BJ65" s="168">
        <v>0</v>
      </c>
      <c r="BK65" s="168">
        <v>0</v>
      </c>
      <c r="BL65" s="168">
        <v>0</v>
      </c>
      <c r="BM65" s="168">
        <v>0</v>
      </c>
      <c r="BN65" s="168">
        <v>0</v>
      </c>
      <c r="BO65" s="168">
        <v>0</v>
      </c>
      <c r="BP65" s="168">
        <v>0</v>
      </c>
      <c r="BQ65" s="168">
        <v>0</v>
      </c>
      <c r="BR65" s="168">
        <v>0</v>
      </c>
      <c r="BS65" s="168">
        <v>0</v>
      </c>
      <c r="BT65" s="168">
        <v>0</v>
      </c>
      <c r="BU65" s="168">
        <v>0</v>
      </c>
      <c r="BV65" s="168">
        <v>0</v>
      </c>
      <c r="BW65" s="168">
        <v>0</v>
      </c>
      <c r="BX65" s="168">
        <v>0</v>
      </c>
      <c r="BY65" s="168">
        <v>0</v>
      </c>
      <c r="BZ65" s="168">
        <v>0</v>
      </c>
      <c r="CA65" s="168">
        <v>0</v>
      </c>
      <c r="CB65" s="168">
        <v>0</v>
      </c>
      <c r="CC65" s="168">
        <v>0</v>
      </c>
      <c r="CD65" s="168">
        <v>0</v>
      </c>
      <c r="CE65" s="168">
        <v>0</v>
      </c>
      <c r="CF65" s="168">
        <v>0</v>
      </c>
      <c r="CG65" s="168">
        <v>0</v>
      </c>
      <c r="CH65" s="168">
        <v>0</v>
      </c>
      <c r="CI65" s="168">
        <v>0</v>
      </c>
      <c r="CJ65" s="168">
        <v>0</v>
      </c>
      <c r="CK65" s="168">
        <v>0</v>
      </c>
      <c r="CL65" s="168">
        <v>0</v>
      </c>
      <c r="CM65" s="168">
        <v>0</v>
      </c>
      <c r="CN65" s="168">
        <v>0</v>
      </c>
      <c r="CO65" s="168">
        <v>0</v>
      </c>
      <c r="CP65" s="168">
        <v>0</v>
      </c>
      <c r="CQ65" s="168">
        <v>0</v>
      </c>
      <c r="CR65" s="168">
        <v>0</v>
      </c>
      <c r="CS65" s="168">
        <v>0</v>
      </c>
      <c r="CT65" s="168">
        <v>0</v>
      </c>
      <c r="CU65" s="168">
        <v>0</v>
      </c>
      <c r="CV65" s="168">
        <v>0</v>
      </c>
      <c r="CW65" s="168">
        <v>0</v>
      </c>
      <c r="CX65" s="168">
        <v>0</v>
      </c>
      <c r="CY65" s="168">
        <v>0</v>
      </c>
      <c r="CZ65" s="168">
        <v>0</v>
      </c>
      <c r="DA65" s="168">
        <v>0</v>
      </c>
      <c r="DB65" s="168">
        <v>0</v>
      </c>
      <c r="DC65" s="168">
        <v>0</v>
      </c>
      <c r="DD65" s="168">
        <v>0</v>
      </c>
      <c r="DE65" s="171"/>
      <c r="DF65" s="168">
        <v>0</v>
      </c>
      <c r="DG65" s="168">
        <v>0</v>
      </c>
      <c r="DH65" s="168">
        <v>0</v>
      </c>
      <c r="DI65" s="168">
        <v>0</v>
      </c>
      <c r="DJ65" s="168">
        <v>0</v>
      </c>
      <c r="DK65" s="168">
        <v>0</v>
      </c>
      <c r="DL65" s="168">
        <v>0</v>
      </c>
      <c r="DM65" s="168">
        <v>0</v>
      </c>
      <c r="DN65" s="168">
        <v>0</v>
      </c>
      <c r="DO65" s="168">
        <v>0</v>
      </c>
      <c r="DP65" s="168">
        <v>0</v>
      </c>
      <c r="DQ65" s="168">
        <v>0</v>
      </c>
      <c r="DR65" s="168">
        <v>0</v>
      </c>
      <c r="DS65" s="168">
        <v>0</v>
      </c>
      <c r="DT65" s="168">
        <v>0</v>
      </c>
      <c r="DU65" s="168">
        <v>0</v>
      </c>
      <c r="DV65" s="168">
        <v>0</v>
      </c>
      <c r="DW65" s="168">
        <v>0</v>
      </c>
      <c r="DX65" s="168">
        <v>0</v>
      </c>
      <c r="DY65" s="168">
        <v>0</v>
      </c>
      <c r="DZ65" s="168">
        <v>0</v>
      </c>
      <c r="EA65" s="168">
        <v>0</v>
      </c>
      <c r="EB65" s="168">
        <v>0</v>
      </c>
      <c r="EC65" s="168">
        <v>0</v>
      </c>
      <c r="ED65" s="168">
        <v>0</v>
      </c>
      <c r="EE65" s="168">
        <v>0</v>
      </c>
      <c r="EF65" s="168">
        <v>0</v>
      </c>
      <c r="EG65" s="168">
        <v>0</v>
      </c>
      <c r="EH65" s="168">
        <v>0</v>
      </c>
      <c r="EI65" s="168">
        <v>0</v>
      </c>
      <c r="EJ65" s="168">
        <v>0</v>
      </c>
      <c r="EK65" s="168">
        <v>0</v>
      </c>
      <c r="EL65" s="168">
        <v>0</v>
      </c>
      <c r="EM65" s="168">
        <v>0</v>
      </c>
      <c r="EN65" s="168">
        <v>0</v>
      </c>
      <c r="EO65" s="168">
        <v>0</v>
      </c>
      <c r="EP65" s="168">
        <v>0</v>
      </c>
      <c r="EQ65" s="168">
        <v>0</v>
      </c>
      <c r="ER65" s="168">
        <v>0</v>
      </c>
      <c r="ES65" s="168">
        <v>0</v>
      </c>
      <c r="ET65" s="168">
        <v>0</v>
      </c>
      <c r="EU65" s="168">
        <v>0</v>
      </c>
      <c r="EV65" s="168">
        <v>0</v>
      </c>
      <c r="EW65" s="168">
        <v>0</v>
      </c>
      <c r="EX65" s="168">
        <v>0</v>
      </c>
      <c r="EY65" s="168">
        <v>0</v>
      </c>
      <c r="EZ65" s="168">
        <v>0</v>
      </c>
      <c r="FA65" s="168">
        <v>0</v>
      </c>
      <c r="FB65" s="171"/>
      <c r="FC65" s="171"/>
      <c r="FD65" s="168">
        <v>0</v>
      </c>
      <c r="FE65" s="168">
        <v>0</v>
      </c>
      <c r="FF65" s="168">
        <v>0</v>
      </c>
      <c r="FG65" s="168">
        <v>0</v>
      </c>
      <c r="FH65" s="168">
        <v>0</v>
      </c>
      <c r="FI65" s="168">
        <v>0</v>
      </c>
      <c r="FJ65" s="168">
        <v>0</v>
      </c>
      <c r="FK65" s="168">
        <v>0</v>
      </c>
      <c r="FL65" s="168">
        <v>0</v>
      </c>
      <c r="FM65" s="168">
        <v>0</v>
      </c>
      <c r="FN65" s="168">
        <v>0</v>
      </c>
      <c r="FO65" s="168">
        <v>0</v>
      </c>
      <c r="FP65" s="168">
        <v>0</v>
      </c>
      <c r="FQ65" s="168">
        <v>0</v>
      </c>
      <c r="FR65" s="168">
        <v>0</v>
      </c>
      <c r="FS65" s="168">
        <v>0</v>
      </c>
      <c r="FT65" s="168">
        <v>0</v>
      </c>
      <c r="FU65" s="168">
        <v>0</v>
      </c>
      <c r="FV65" s="168">
        <v>0</v>
      </c>
      <c r="FW65" s="168">
        <v>0</v>
      </c>
      <c r="FX65" s="168">
        <v>0</v>
      </c>
      <c r="FY65" s="168">
        <v>0</v>
      </c>
      <c r="FZ65" s="168">
        <v>0</v>
      </c>
      <c r="GA65" s="168">
        <v>0</v>
      </c>
      <c r="GB65" s="168">
        <v>0</v>
      </c>
      <c r="GC65" s="168">
        <v>0</v>
      </c>
      <c r="GD65" s="168">
        <v>0</v>
      </c>
      <c r="GE65" s="168">
        <v>0</v>
      </c>
      <c r="GF65" s="168">
        <v>0</v>
      </c>
      <c r="GG65" s="168">
        <v>0</v>
      </c>
      <c r="GH65" s="168">
        <v>0</v>
      </c>
      <c r="GI65" s="168">
        <v>0</v>
      </c>
      <c r="GJ65" s="168">
        <v>0</v>
      </c>
      <c r="GK65" s="168">
        <v>0</v>
      </c>
      <c r="GL65" s="168">
        <v>0</v>
      </c>
      <c r="GM65" s="168">
        <v>0</v>
      </c>
      <c r="GN65" s="168">
        <v>0</v>
      </c>
      <c r="GO65" s="168">
        <v>0</v>
      </c>
      <c r="GP65" s="168">
        <v>0</v>
      </c>
      <c r="GQ65" s="168">
        <v>0</v>
      </c>
      <c r="GR65" s="168">
        <v>0</v>
      </c>
      <c r="GS65" s="168">
        <v>0</v>
      </c>
      <c r="GT65" s="168">
        <v>0</v>
      </c>
      <c r="GU65" s="168">
        <v>0</v>
      </c>
      <c r="GV65" s="168">
        <v>0</v>
      </c>
      <c r="GW65" s="168">
        <v>0</v>
      </c>
      <c r="GX65" s="168">
        <v>0</v>
      </c>
      <c r="GY65" s="168">
        <v>0</v>
      </c>
      <c r="GZ65" s="171"/>
      <c r="HA65" s="168">
        <f t="shared" si="112"/>
        <v>0</v>
      </c>
      <c r="HB65" s="168">
        <f t="shared" si="113"/>
        <v>0</v>
      </c>
      <c r="HC65" s="168">
        <f t="shared" si="114"/>
        <v>0</v>
      </c>
      <c r="HD65" s="168">
        <f t="shared" si="115"/>
        <v>0</v>
      </c>
      <c r="HE65" s="168">
        <f t="shared" si="116"/>
        <v>0</v>
      </c>
      <c r="HF65" s="168">
        <f t="shared" si="117"/>
        <v>0</v>
      </c>
      <c r="HG65" s="168">
        <f t="shared" si="118"/>
        <v>0</v>
      </c>
      <c r="HH65" s="168">
        <f t="shared" si="119"/>
        <v>0</v>
      </c>
      <c r="HI65" s="168">
        <f t="shared" si="120"/>
        <v>0</v>
      </c>
      <c r="HJ65" s="168">
        <f t="shared" si="121"/>
        <v>0</v>
      </c>
      <c r="HK65" s="168">
        <f t="shared" si="122"/>
        <v>0</v>
      </c>
      <c r="HL65" s="168">
        <f t="shared" si="123"/>
        <v>0</v>
      </c>
      <c r="HM65" s="168">
        <f t="shared" si="124"/>
        <v>0</v>
      </c>
      <c r="HN65" s="168">
        <f t="shared" si="125"/>
        <v>0</v>
      </c>
      <c r="HO65" s="168">
        <f t="shared" si="126"/>
        <v>0</v>
      </c>
      <c r="HP65" s="168">
        <f t="shared" si="127"/>
        <v>0</v>
      </c>
      <c r="HQ65" s="168">
        <f t="shared" si="128"/>
        <v>0</v>
      </c>
      <c r="HR65" s="168">
        <f t="shared" si="129"/>
        <v>0</v>
      </c>
      <c r="HS65" s="168">
        <f t="shared" si="130"/>
        <v>0</v>
      </c>
      <c r="HT65" s="168">
        <f t="shared" si="131"/>
        <v>0</v>
      </c>
      <c r="HU65" s="168">
        <f t="shared" si="132"/>
        <v>0</v>
      </c>
      <c r="HV65" s="168">
        <f t="shared" si="133"/>
        <v>0</v>
      </c>
      <c r="HW65" s="168">
        <f t="shared" si="134"/>
        <v>0</v>
      </c>
      <c r="HX65" s="168">
        <f t="shared" si="135"/>
        <v>0</v>
      </c>
      <c r="HY65" s="168">
        <f t="shared" si="136"/>
        <v>0</v>
      </c>
      <c r="HZ65" s="168">
        <f t="shared" si="137"/>
        <v>0</v>
      </c>
      <c r="IA65" s="168">
        <f t="shared" si="138"/>
        <v>12500</v>
      </c>
      <c r="IB65" s="168">
        <f t="shared" si="139"/>
        <v>25000</v>
      </c>
      <c r="IC65" s="168">
        <f t="shared" si="140"/>
        <v>25000</v>
      </c>
      <c r="ID65" s="168">
        <f t="shared" si="141"/>
        <v>25000</v>
      </c>
      <c r="IE65" s="168">
        <f t="shared" si="142"/>
        <v>25000</v>
      </c>
      <c r="IF65" s="168">
        <f t="shared" si="143"/>
        <v>25000</v>
      </c>
      <c r="IG65" s="168">
        <f t="shared" si="144"/>
        <v>12500</v>
      </c>
      <c r="IH65" s="168">
        <f t="shared" si="145"/>
        <v>0</v>
      </c>
      <c r="II65" s="168">
        <f t="shared" si="146"/>
        <v>0</v>
      </c>
      <c r="IJ65" s="168">
        <f t="shared" si="147"/>
        <v>0</v>
      </c>
      <c r="IK65" s="169"/>
      <c r="IL65" s="170">
        <f t="shared" si="197"/>
        <v>0</v>
      </c>
      <c r="IM65" s="170">
        <f t="shared" si="197"/>
        <v>0</v>
      </c>
      <c r="IN65" s="170">
        <f t="shared" si="197"/>
        <v>0</v>
      </c>
      <c r="IO65" s="170">
        <f t="shared" si="197"/>
        <v>0</v>
      </c>
      <c r="IP65" s="170">
        <f t="shared" si="149"/>
        <v>0</v>
      </c>
      <c r="IQ65" s="170">
        <f t="shared" si="150"/>
        <v>0</v>
      </c>
      <c r="IR65" s="170">
        <f t="shared" si="151"/>
        <v>0</v>
      </c>
      <c r="IS65" s="170">
        <f t="shared" si="152"/>
        <v>0</v>
      </c>
      <c r="IT65" s="170">
        <f t="shared" si="153"/>
        <v>0</v>
      </c>
      <c r="IU65" s="170">
        <f t="shared" si="154"/>
        <v>0</v>
      </c>
      <c r="IV65" s="170">
        <f t="shared" si="155"/>
        <v>0</v>
      </c>
      <c r="IW65" s="170">
        <f t="shared" si="156"/>
        <v>0</v>
      </c>
      <c r="IX65" s="170">
        <f t="shared" si="157"/>
        <v>0</v>
      </c>
      <c r="IY65" s="170">
        <f t="shared" si="158"/>
        <v>0</v>
      </c>
      <c r="IZ65" s="170">
        <f t="shared" si="159"/>
        <v>0</v>
      </c>
      <c r="JA65" s="170">
        <f t="shared" si="160"/>
        <v>0</v>
      </c>
      <c r="JB65" s="170">
        <f t="shared" si="161"/>
        <v>0</v>
      </c>
      <c r="JC65" s="170">
        <f t="shared" si="162"/>
        <v>0</v>
      </c>
      <c r="JD65" s="170">
        <f t="shared" si="163"/>
        <v>0</v>
      </c>
      <c r="JE65" s="170">
        <f t="shared" si="164"/>
        <v>0</v>
      </c>
      <c r="JF65" s="170">
        <f t="shared" si="165"/>
        <v>0</v>
      </c>
      <c r="JG65" s="170">
        <f t="shared" si="166"/>
        <v>0</v>
      </c>
      <c r="JH65" s="170">
        <f t="shared" si="167"/>
        <v>0</v>
      </c>
      <c r="JI65" s="170">
        <f t="shared" si="168"/>
        <v>0</v>
      </c>
      <c r="JJ65" s="170">
        <f t="shared" si="169"/>
        <v>0</v>
      </c>
      <c r="JK65" s="170">
        <f t="shared" si="170"/>
        <v>0</v>
      </c>
      <c r="JL65" s="170">
        <f t="shared" si="171"/>
        <v>0</v>
      </c>
      <c r="JM65" s="170">
        <f t="shared" si="172"/>
        <v>0</v>
      </c>
      <c r="JN65" s="170">
        <f t="shared" si="173"/>
        <v>0</v>
      </c>
      <c r="JO65" s="170">
        <f t="shared" si="174"/>
        <v>0</v>
      </c>
      <c r="JP65" s="170">
        <f t="shared" si="175"/>
        <v>0</v>
      </c>
      <c r="JQ65" s="170">
        <f t="shared" si="176"/>
        <v>0</v>
      </c>
      <c r="JR65" s="170">
        <f t="shared" si="177"/>
        <v>0</v>
      </c>
      <c r="JS65" s="170">
        <f t="shared" si="178"/>
        <v>0</v>
      </c>
      <c r="JT65" s="170">
        <f t="shared" si="179"/>
        <v>0</v>
      </c>
      <c r="JU65" s="170">
        <f t="shared" si="180"/>
        <v>0</v>
      </c>
      <c r="JV65" s="170">
        <f t="shared" si="181"/>
        <v>0</v>
      </c>
      <c r="JW65" s="170">
        <f t="shared" si="182"/>
        <v>0</v>
      </c>
      <c r="JX65" s="170">
        <f t="shared" si="183"/>
        <v>0</v>
      </c>
      <c r="JY65" s="170">
        <f t="shared" si="184"/>
        <v>0</v>
      </c>
      <c r="JZ65" s="170">
        <f t="shared" si="185"/>
        <v>0</v>
      </c>
      <c r="KA65" s="170">
        <f t="shared" si="186"/>
        <v>0</v>
      </c>
      <c r="KB65" s="170">
        <f t="shared" si="187"/>
        <v>0</v>
      </c>
      <c r="KC65" s="170">
        <f t="shared" si="188"/>
        <v>0</v>
      </c>
      <c r="KD65" s="170">
        <f t="shared" si="189"/>
        <v>0</v>
      </c>
      <c r="KE65" s="170">
        <f t="shared" si="190"/>
        <v>0</v>
      </c>
      <c r="KF65" s="170">
        <f t="shared" si="191"/>
        <v>0</v>
      </c>
      <c r="KG65" s="170">
        <f t="shared" si="192"/>
        <v>0</v>
      </c>
    </row>
    <row r="66" spans="2:293" ht="12.75" customHeight="1" outlineLevel="1" x14ac:dyDescent="0.3">
      <c r="B66" s="155" t="s">
        <v>135</v>
      </c>
      <c r="C66" s="155"/>
      <c r="D66" s="466" t="s">
        <v>33</v>
      </c>
      <c r="E66" s="155" t="s">
        <v>677</v>
      </c>
      <c r="F66" s="155">
        <v>2024</v>
      </c>
      <c r="G66" s="156">
        <v>45351</v>
      </c>
      <c r="H66" s="155">
        <f t="shared" si="193"/>
        <v>2024</v>
      </c>
      <c r="I66" s="155" t="s">
        <v>698</v>
      </c>
      <c r="J66" s="174"/>
      <c r="K66" s="174"/>
      <c r="L66" s="174">
        <v>242482</v>
      </c>
      <c r="M66" s="161">
        <f t="shared" si="107"/>
        <v>124538.05420676577</v>
      </c>
      <c r="N66" s="161">
        <f t="shared" si="108"/>
        <v>124538.05420676577</v>
      </c>
      <c r="O66" s="175">
        <f t="shared" si="194"/>
        <v>7</v>
      </c>
      <c r="P66" s="161"/>
      <c r="Q66" s="161">
        <f t="shared" si="195"/>
        <v>0</v>
      </c>
      <c r="R66" s="161">
        <f t="shared" si="195"/>
        <v>0</v>
      </c>
      <c r="S66" s="161">
        <f t="shared" si="195"/>
        <v>124538.05420676577</v>
      </c>
      <c r="T66" s="161"/>
      <c r="U66" s="166"/>
      <c r="V66" s="161">
        <f t="shared" si="111"/>
        <v>0</v>
      </c>
      <c r="W66" s="167"/>
      <c r="X66" s="168">
        <v>0</v>
      </c>
      <c r="Y66" s="168">
        <v>0</v>
      </c>
      <c r="Z66" s="168">
        <v>0</v>
      </c>
      <c r="AA66" s="168">
        <v>0</v>
      </c>
      <c r="AB66" s="168">
        <v>0</v>
      </c>
      <c r="AC66" s="168">
        <v>0</v>
      </c>
      <c r="AD66" s="168">
        <v>0</v>
      </c>
      <c r="AE66" s="168">
        <v>0</v>
      </c>
      <c r="AF66" s="168">
        <v>0</v>
      </c>
      <c r="AG66" s="168">
        <v>0</v>
      </c>
      <c r="AH66" s="168">
        <v>0</v>
      </c>
      <c r="AI66" s="168">
        <v>0</v>
      </c>
      <c r="AJ66" s="168">
        <v>0</v>
      </c>
      <c r="AK66" s="168">
        <v>0</v>
      </c>
      <c r="AL66" s="168">
        <v>0</v>
      </c>
      <c r="AM66" s="168">
        <v>0</v>
      </c>
      <c r="AN66" s="168">
        <v>0</v>
      </c>
      <c r="AO66" s="168">
        <v>0</v>
      </c>
      <c r="AP66" s="168">
        <v>0</v>
      </c>
      <c r="AQ66" s="168">
        <v>0</v>
      </c>
      <c r="AR66" s="168">
        <v>0</v>
      </c>
      <c r="AS66" s="168">
        <v>0</v>
      </c>
      <c r="AT66" s="168">
        <v>0</v>
      </c>
      <c r="AU66" s="168">
        <v>0</v>
      </c>
      <c r="AV66" s="168">
        <v>0</v>
      </c>
      <c r="AW66" s="168">
        <v>0</v>
      </c>
      <c r="AX66" s="168">
        <v>9328.0241746864849</v>
      </c>
      <c r="AY66" s="168">
        <v>9328.0241746864849</v>
      </c>
      <c r="AZ66" s="168">
        <v>11823.674174686485</v>
      </c>
      <c r="BA66" s="168">
        <v>9328.0241746864849</v>
      </c>
      <c r="BB66" s="168">
        <v>9328.0241746864849</v>
      </c>
      <c r="BC66" s="168">
        <v>72706.28333333334</v>
      </c>
      <c r="BD66" s="168">
        <v>0</v>
      </c>
      <c r="BE66" s="168">
        <v>0</v>
      </c>
      <c r="BF66" s="168">
        <v>2696</v>
      </c>
      <c r="BG66" s="168">
        <v>0</v>
      </c>
      <c r="BH66" s="169"/>
      <c r="BI66" s="168">
        <v>0</v>
      </c>
      <c r="BJ66" s="168">
        <v>0</v>
      </c>
      <c r="BK66" s="168">
        <v>0</v>
      </c>
      <c r="BL66" s="168">
        <v>0</v>
      </c>
      <c r="BM66" s="168">
        <v>0</v>
      </c>
      <c r="BN66" s="168">
        <v>0</v>
      </c>
      <c r="BO66" s="168">
        <v>0</v>
      </c>
      <c r="BP66" s="168">
        <v>0</v>
      </c>
      <c r="BQ66" s="168">
        <v>0</v>
      </c>
      <c r="BR66" s="168">
        <v>0</v>
      </c>
      <c r="BS66" s="168">
        <v>0</v>
      </c>
      <c r="BT66" s="168">
        <v>0</v>
      </c>
      <c r="BU66" s="168">
        <v>0</v>
      </c>
      <c r="BV66" s="168">
        <v>0</v>
      </c>
      <c r="BW66" s="168">
        <v>0</v>
      </c>
      <c r="BX66" s="168">
        <v>0</v>
      </c>
      <c r="BY66" s="168">
        <v>0</v>
      </c>
      <c r="BZ66" s="168">
        <v>0</v>
      </c>
      <c r="CA66" s="168">
        <v>0</v>
      </c>
      <c r="CB66" s="168">
        <v>0</v>
      </c>
      <c r="CC66" s="168">
        <v>0</v>
      </c>
      <c r="CD66" s="168">
        <v>0</v>
      </c>
      <c r="CE66" s="168">
        <v>0</v>
      </c>
      <c r="CF66" s="168">
        <v>0</v>
      </c>
      <c r="CG66" s="168">
        <v>0</v>
      </c>
      <c r="CH66" s="168">
        <v>0</v>
      </c>
      <c r="CI66" s="168">
        <v>0</v>
      </c>
      <c r="CJ66" s="168">
        <v>0</v>
      </c>
      <c r="CK66" s="168">
        <v>0</v>
      </c>
      <c r="CL66" s="168">
        <v>0</v>
      </c>
      <c r="CM66" s="168">
        <v>0</v>
      </c>
      <c r="CN66" s="168">
        <v>0</v>
      </c>
      <c r="CO66" s="168">
        <v>0</v>
      </c>
      <c r="CP66" s="168">
        <v>0</v>
      </c>
      <c r="CQ66" s="168">
        <v>0</v>
      </c>
      <c r="CR66" s="168">
        <v>0</v>
      </c>
      <c r="CS66" s="168">
        <v>0</v>
      </c>
      <c r="CT66" s="168">
        <v>0</v>
      </c>
      <c r="CU66" s="168">
        <v>0</v>
      </c>
      <c r="CV66" s="168">
        <v>0</v>
      </c>
      <c r="CW66" s="168">
        <v>0</v>
      </c>
      <c r="CX66" s="168">
        <v>0</v>
      </c>
      <c r="CY66" s="168">
        <v>0</v>
      </c>
      <c r="CZ66" s="168">
        <v>0</v>
      </c>
      <c r="DA66" s="168">
        <v>0</v>
      </c>
      <c r="DB66" s="168">
        <v>0</v>
      </c>
      <c r="DC66" s="168">
        <v>0</v>
      </c>
      <c r="DD66" s="168">
        <v>0</v>
      </c>
      <c r="DE66" s="171"/>
      <c r="DF66" s="168">
        <v>0</v>
      </c>
      <c r="DG66" s="168">
        <v>0</v>
      </c>
      <c r="DH66" s="168">
        <v>0</v>
      </c>
      <c r="DI66" s="168">
        <v>0</v>
      </c>
      <c r="DJ66" s="168">
        <v>0</v>
      </c>
      <c r="DK66" s="168">
        <v>0</v>
      </c>
      <c r="DL66" s="168">
        <v>0</v>
      </c>
      <c r="DM66" s="168">
        <v>0</v>
      </c>
      <c r="DN66" s="168">
        <v>0</v>
      </c>
      <c r="DO66" s="168">
        <v>0</v>
      </c>
      <c r="DP66" s="168">
        <v>0</v>
      </c>
      <c r="DQ66" s="168">
        <v>0</v>
      </c>
      <c r="DR66" s="168">
        <v>0</v>
      </c>
      <c r="DS66" s="168">
        <v>0</v>
      </c>
      <c r="DT66" s="168">
        <v>0</v>
      </c>
      <c r="DU66" s="168">
        <v>0</v>
      </c>
      <c r="DV66" s="168">
        <v>0</v>
      </c>
      <c r="DW66" s="168">
        <v>0</v>
      </c>
      <c r="DX66" s="168">
        <v>0</v>
      </c>
      <c r="DY66" s="168">
        <v>0</v>
      </c>
      <c r="DZ66" s="168">
        <v>0</v>
      </c>
      <c r="EA66" s="168">
        <v>0</v>
      </c>
      <c r="EB66" s="168">
        <v>0</v>
      </c>
      <c r="EC66" s="168">
        <v>0</v>
      </c>
      <c r="ED66" s="168">
        <v>0</v>
      </c>
      <c r="EE66" s="168">
        <v>0</v>
      </c>
      <c r="EF66" s="168">
        <v>0</v>
      </c>
      <c r="EG66" s="168">
        <v>0</v>
      </c>
      <c r="EH66" s="168">
        <v>0</v>
      </c>
      <c r="EI66" s="168">
        <v>0</v>
      </c>
      <c r="EJ66" s="168">
        <v>0</v>
      </c>
      <c r="EK66" s="168">
        <v>0</v>
      </c>
      <c r="EL66" s="168">
        <v>0</v>
      </c>
      <c r="EM66" s="168">
        <v>0</v>
      </c>
      <c r="EN66" s="168">
        <v>0</v>
      </c>
      <c r="EO66" s="168">
        <v>0</v>
      </c>
      <c r="EP66" s="168">
        <v>0</v>
      </c>
      <c r="EQ66" s="168">
        <v>0</v>
      </c>
      <c r="ER66" s="168">
        <v>0</v>
      </c>
      <c r="ES66" s="168">
        <v>0</v>
      </c>
      <c r="ET66" s="168">
        <v>0</v>
      </c>
      <c r="EU66" s="168">
        <v>0</v>
      </c>
      <c r="EV66" s="168">
        <v>0</v>
      </c>
      <c r="EW66" s="168">
        <v>0</v>
      </c>
      <c r="EX66" s="168">
        <v>0</v>
      </c>
      <c r="EY66" s="168">
        <v>0</v>
      </c>
      <c r="EZ66" s="168">
        <v>0</v>
      </c>
      <c r="FA66" s="168">
        <v>0</v>
      </c>
      <c r="FB66" s="171"/>
      <c r="FC66" s="171"/>
      <c r="FD66" s="168">
        <v>0</v>
      </c>
      <c r="FE66" s="168">
        <v>0</v>
      </c>
      <c r="FF66" s="168">
        <v>0</v>
      </c>
      <c r="FG66" s="168">
        <v>0</v>
      </c>
      <c r="FH66" s="168">
        <v>0</v>
      </c>
      <c r="FI66" s="168">
        <v>0</v>
      </c>
      <c r="FJ66" s="168">
        <v>0</v>
      </c>
      <c r="FK66" s="168">
        <v>0</v>
      </c>
      <c r="FL66" s="168">
        <v>0</v>
      </c>
      <c r="FM66" s="168">
        <v>0</v>
      </c>
      <c r="FN66" s="168">
        <v>0</v>
      </c>
      <c r="FO66" s="168">
        <v>0</v>
      </c>
      <c r="FP66" s="168">
        <v>0</v>
      </c>
      <c r="FQ66" s="168">
        <v>0</v>
      </c>
      <c r="FR66" s="168">
        <v>0</v>
      </c>
      <c r="FS66" s="168">
        <v>0</v>
      </c>
      <c r="FT66" s="168">
        <v>0</v>
      </c>
      <c r="FU66" s="168">
        <v>0</v>
      </c>
      <c r="FV66" s="168">
        <v>0</v>
      </c>
      <c r="FW66" s="168">
        <v>0</v>
      </c>
      <c r="FX66" s="168">
        <v>0</v>
      </c>
      <c r="FY66" s="168">
        <v>0</v>
      </c>
      <c r="FZ66" s="168">
        <v>0</v>
      </c>
      <c r="GA66" s="168">
        <v>0</v>
      </c>
      <c r="GB66" s="168">
        <v>0</v>
      </c>
      <c r="GC66" s="168">
        <v>0</v>
      </c>
      <c r="GD66" s="168">
        <v>0</v>
      </c>
      <c r="GE66" s="168">
        <v>0</v>
      </c>
      <c r="GF66" s="168">
        <v>0</v>
      </c>
      <c r="GG66" s="168">
        <v>0</v>
      </c>
      <c r="GH66" s="168">
        <v>0</v>
      </c>
      <c r="GI66" s="168">
        <v>0</v>
      </c>
      <c r="GJ66" s="168">
        <v>0</v>
      </c>
      <c r="GK66" s="168">
        <v>0</v>
      </c>
      <c r="GL66" s="168">
        <v>0</v>
      </c>
      <c r="GM66" s="168">
        <v>0</v>
      </c>
      <c r="GN66" s="168">
        <v>0</v>
      </c>
      <c r="GO66" s="168">
        <v>0</v>
      </c>
      <c r="GP66" s="168">
        <v>0</v>
      </c>
      <c r="GQ66" s="168">
        <v>0</v>
      </c>
      <c r="GR66" s="168">
        <v>0</v>
      </c>
      <c r="GS66" s="168">
        <v>0</v>
      </c>
      <c r="GT66" s="168">
        <v>0</v>
      </c>
      <c r="GU66" s="168">
        <v>0</v>
      </c>
      <c r="GV66" s="168">
        <v>0</v>
      </c>
      <c r="GW66" s="168">
        <v>0</v>
      </c>
      <c r="GX66" s="168">
        <v>0</v>
      </c>
      <c r="GY66" s="168">
        <v>0</v>
      </c>
      <c r="GZ66" s="171"/>
      <c r="HA66" s="168">
        <f t="shared" si="112"/>
        <v>0</v>
      </c>
      <c r="HB66" s="168">
        <f t="shared" si="113"/>
        <v>0</v>
      </c>
      <c r="HC66" s="168">
        <f t="shared" si="114"/>
        <v>0</v>
      </c>
      <c r="HD66" s="168">
        <f t="shared" si="115"/>
        <v>0</v>
      </c>
      <c r="HE66" s="168">
        <f t="shared" si="116"/>
        <v>0</v>
      </c>
      <c r="HF66" s="168">
        <f t="shared" si="117"/>
        <v>0</v>
      </c>
      <c r="HG66" s="168">
        <f t="shared" si="118"/>
        <v>0</v>
      </c>
      <c r="HH66" s="168">
        <f t="shared" si="119"/>
        <v>0</v>
      </c>
      <c r="HI66" s="168">
        <f t="shared" si="120"/>
        <v>0</v>
      </c>
      <c r="HJ66" s="168">
        <f t="shared" si="121"/>
        <v>0</v>
      </c>
      <c r="HK66" s="168">
        <f t="shared" si="122"/>
        <v>0</v>
      </c>
      <c r="HL66" s="168">
        <f t="shared" si="123"/>
        <v>0</v>
      </c>
      <c r="HM66" s="168">
        <f t="shared" si="124"/>
        <v>0</v>
      </c>
      <c r="HN66" s="168">
        <f t="shared" si="125"/>
        <v>0</v>
      </c>
      <c r="HO66" s="168">
        <f t="shared" si="126"/>
        <v>0</v>
      </c>
      <c r="HP66" s="168">
        <f t="shared" si="127"/>
        <v>0</v>
      </c>
      <c r="HQ66" s="168">
        <f t="shared" si="128"/>
        <v>0</v>
      </c>
      <c r="HR66" s="168">
        <f t="shared" si="129"/>
        <v>0</v>
      </c>
      <c r="HS66" s="168">
        <f t="shared" si="130"/>
        <v>0</v>
      </c>
      <c r="HT66" s="168">
        <f t="shared" si="131"/>
        <v>0</v>
      </c>
      <c r="HU66" s="168">
        <f t="shared" si="132"/>
        <v>0</v>
      </c>
      <c r="HV66" s="168">
        <f t="shared" si="133"/>
        <v>0</v>
      </c>
      <c r="HW66" s="168">
        <f t="shared" si="134"/>
        <v>0</v>
      </c>
      <c r="HX66" s="168">
        <f t="shared" si="135"/>
        <v>0</v>
      </c>
      <c r="HY66" s="168">
        <f t="shared" si="136"/>
        <v>0</v>
      </c>
      <c r="HZ66" s="168">
        <f t="shared" si="137"/>
        <v>0</v>
      </c>
      <c r="IA66" s="168">
        <f t="shared" si="138"/>
        <v>9328.0241746864849</v>
      </c>
      <c r="IB66" s="168">
        <f t="shared" si="139"/>
        <v>9328.0241746864849</v>
      </c>
      <c r="IC66" s="168">
        <f t="shared" si="140"/>
        <v>11823.674174686485</v>
      </c>
      <c r="ID66" s="168">
        <f t="shared" si="141"/>
        <v>9328.0241746864849</v>
      </c>
      <c r="IE66" s="168">
        <f t="shared" si="142"/>
        <v>9328.0241746864849</v>
      </c>
      <c r="IF66" s="168">
        <f t="shared" si="143"/>
        <v>72706.28333333334</v>
      </c>
      <c r="IG66" s="168">
        <f t="shared" si="144"/>
        <v>0</v>
      </c>
      <c r="IH66" s="168">
        <f t="shared" si="145"/>
        <v>0</v>
      </c>
      <c r="II66" s="168">
        <f t="shared" si="146"/>
        <v>2696</v>
      </c>
      <c r="IJ66" s="168">
        <f t="shared" si="147"/>
        <v>0</v>
      </c>
      <c r="IK66" s="169"/>
      <c r="IL66" s="170">
        <f t="shared" si="197"/>
        <v>0</v>
      </c>
      <c r="IM66" s="170">
        <f t="shared" si="197"/>
        <v>0</v>
      </c>
      <c r="IN66" s="170">
        <f t="shared" si="197"/>
        <v>0</v>
      </c>
      <c r="IO66" s="170">
        <f t="shared" si="197"/>
        <v>0</v>
      </c>
      <c r="IP66" s="170">
        <f t="shared" si="149"/>
        <v>0</v>
      </c>
      <c r="IQ66" s="170">
        <f t="shared" si="150"/>
        <v>0</v>
      </c>
      <c r="IR66" s="170">
        <f t="shared" si="151"/>
        <v>0</v>
      </c>
      <c r="IS66" s="170">
        <f t="shared" si="152"/>
        <v>0</v>
      </c>
      <c r="IT66" s="170">
        <f t="shared" si="153"/>
        <v>0</v>
      </c>
      <c r="IU66" s="170">
        <f t="shared" si="154"/>
        <v>0</v>
      </c>
      <c r="IV66" s="170">
        <f t="shared" si="155"/>
        <v>0</v>
      </c>
      <c r="IW66" s="170">
        <f t="shared" si="156"/>
        <v>0</v>
      </c>
      <c r="IX66" s="170">
        <f t="shared" si="157"/>
        <v>0</v>
      </c>
      <c r="IY66" s="170">
        <f t="shared" si="158"/>
        <v>0</v>
      </c>
      <c r="IZ66" s="170">
        <f t="shared" si="159"/>
        <v>0</v>
      </c>
      <c r="JA66" s="170">
        <f t="shared" si="160"/>
        <v>0</v>
      </c>
      <c r="JB66" s="170">
        <f t="shared" si="161"/>
        <v>0</v>
      </c>
      <c r="JC66" s="170">
        <f t="shared" si="162"/>
        <v>0</v>
      </c>
      <c r="JD66" s="170">
        <f t="shared" si="163"/>
        <v>0</v>
      </c>
      <c r="JE66" s="170">
        <f t="shared" si="164"/>
        <v>0</v>
      </c>
      <c r="JF66" s="170">
        <f t="shared" si="165"/>
        <v>0</v>
      </c>
      <c r="JG66" s="170">
        <f t="shared" si="166"/>
        <v>0</v>
      </c>
      <c r="JH66" s="170">
        <f t="shared" si="167"/>
        <v>0</v>
      </c>
      <c r="JI66" s="170">
        <f t="shared" si="168"/>
        <v>0</v>
      </c>
      <c r="JJ66" s="170">
        <f t="shared" si="169"/>
        <v>0</v>
      </c>
      <c r="JK66" s="170">
        <f t="shared" si="170"/>
        <v>0</v>
      </c>
      <c r="JL66" s="170">
        <f t="shared" si="171"/>
        <v>0</v>
      </c>
      <c r="JM66" s="170">
        <f t="shared" si="172"/>
        <v>0</v>
      </c>
      <c r="JN66" s="170">
        <f t="shared" si="173"/>
        <v>0</v>
      </c>
      <c r="JO66" s="170">
        <f t="shared" si="174"/>
        <v>0</v>
      </c>
      <c r="JP66" s="170">
        <f t="shared" si="175"/>
        <v>0</v>
      </c>
      <c r="JQ66" s="170">
        <f t="shared" si="176"/>
        <v>0</v>
      </c>
      <c r="JR66" s="170">
        <f t="shared" si="177"/>
        <v>0</v>
      </c>
      <c r="JS66" s="170">
        <f t="shared" si="178"/>
        <v>0</v>
      </c>
      <c r="JT66" s="170">
        <f t="shared" si="179"/>
        <v>0</v>
      </c>
      <c r="JU66" s="170">
        <f t="shared" si="180"/>
        <v>0</v>
      </c>
      <c r="JV66" s="170">
        <f t="shared" si="181"/>
        <v>0</v>
      </c>
      <c r="JW66" s="170">
        <f t="shared" si="182"/>
        <v>0</v>
      </c>
      <c r="JX66" s="170">
        <f t="shared" si="183"/>
        <v>0</v>
      </c>
      <c r="JY66" s="170">
        <f t="shared" si="184"/>
        <v>0</v>
      </c>
      <c r="JZ66" s="170">
        <f t="shared" si="185"/>
        <v>0</v>
      </c>
      <c r="KA66" s="170">
        <f t="shared" si="186"/>
        <v>0</v>
      </c>
      <c r="KB66" s="170">
        <f t="shared" si="187"/>
        <v>0</v>
      </c>
      <c r="KC66" s="170">
        <f t="shared" si="188"/>
        <v>0</v>
      </c>
      <c r="KD66" s="170">
        <f t="shared" si="189"/>
        <v>0</v>
      </c>
      <c r="KE66" s="170">
        <f t="shared" si="190"/>
        <v>0</v>
      </c>
      <c r="KF66" s="170">
        <f t="shared" si="191"/>
        <v>0</v>
      </c>
      <c r="KG66" s="170">
        <f t="shared" si="192"/>
        <v>0</v>
      </c>
    </row>
    <row r="67" spans="2:293" ht="12.75" customHeight="1" outlineLevel="1" x14ac:dyDescent="0.3">
      <c r="B67" s="176" t="s">
        <v>148</v>
      </c>
      <c r="C67" s="176"/>
      <c r="D67" s="467" t="s">
        <v>705</v>
      </c>
      <c r="E67" s="155" t="s">
        <v>674</v>
      </c>
      <c r="F67" s="155">
        <v>2023</v>
      </c>
      <c r="G67" s="156">
        <v>45535</v>
      </c>
      <c r="H67" s="155">
        <f t="shared" si="193"/>
        <v>2024</v>
      </c>
      <c r="I67" s="176" t="s">
        <v>687</v>
      </c>
      <c r="J67" s="174"/>
      <c r="K67" s="174"/>
      <c r="L67" s="174">
        <v>270000</v>
      </c>
      <c r="M67" s="161">
        <f t="shared" si="107"/>
        <v>170000</v>
      </c>
      <c r="N67" s="161">
        <f t="shared" si="108"/>
        <v>170000</v>
      </c>
      <c r="O67" s="175">
        <f t="shared" si="194"/>
        <v>5</v>
      </c>
      <c r="P67" s="161"/>
      <c r="Q67" s="161">
        <f t="shared" si="195"/>
        <v>0</v>
      </c>
      <c r="R67" s="161">
        <f t="shared" si="195"/>
        <v>0</v>
      </c>
      <c r="S67" s="161">
        <f t="shared" si="195"/>
        <v>170000</v>
      </c>
      <c r="T67" s="161"/>
      <c r="U67" s="166"/>
      <c r="V67" s="161">
        <f t="shared" si="111"/>
        <v>0</v>
      </c>
      <c r="W67" s="167"/>
      <c r="X67" s="168">
        <v>0</v>
      </c>
      <c r="Y67" s="168">
        <v>0</v>
      </c>
      <c r="Z67" s="168">
        <v>0</v>
      </c>
      <c r="AA67" s="168">
        <v>0</v>
      </c>
      <c r="AB67" s="168">
        <v>0</v>
      </c>
      <c r="AC67" s="168">
        <v>0</v>
      </c>
      <c r="AD67" s="168">
        <v>0</v>
      </c>
      <c r="AE67" s="168">
        <v>0</v>
      </c>
      <c r="AF67" s="168">
        <v>0</v>
      </c>
      <c r="AG67" s="168">
        <v>0</v>
      </c>
      <c r="AH67" s="168">
        <v>0</v>
      </c>
      <c r="AI67" s="168">
        <v>0</v>
      </c>
      <c r="AJ67" s="168">
        <v>0</v>
      </c>
      <c r="AK67" s="168">
        <v>0</v>
      </c>
      <c r="AL67" s="168">
        <v>0</v>
      </c>
      <c r="AM67" s="168">
        <v>0</v>
      </c>
      <c r="AN67" s="168">
        <v>0</v>
      </c>
      <c r="AO67" s="168">
        <v>0</v>
      </c>
      <c r="AP67" s="168">
        <v>0</v>
      </c>
      <c r="AQ67" s="168">
        <v>0</v>
      </c>
      <c r="AR67" s="168">
        <v>0</v>
      </c>
      <c r="AS67" s="168">
        <v>0</v>
      </c>
      <c r="AT67" s="168">
        <v>0</v>
      </c>
      <c r="AU67" s="168">
        <v>0</v>
      </c>
      <c r="AV67" s="168">
        <v>0</v>
      </c>
      <c r="AW67" s="168">
        <v>0</v>
      </c>
      <c r="AX67" s="168">
        <v>0</v>
      </c>
      <c r="AY67" s="168">
        <v>0</v>
      </c>
      <c r="AZ67" s="168">
        <v>0</v>
      </c>
      <c r="BA67" s="168">
        <v>0</v>
      </c>
      <c r="BB67" s="168">
        <v>0</v>
      </c>
      <c r="BC67" s="168">
        <v>34000</v>
      </c>
      <c r="BD67" s="168">
        <v>31620</v>
      </c>
      <c r="BE67" s="168">
        <v>31620</v>
      </c>
      <c r="BF67" s="168">
        <v>31620</v>
      </c>
      <c r="BG67" s="168">
        <v>41140</v>
      </c>
      <c r="BH67" s="169"/>
      <c r="BI67" s="168">
        <v>0</v>
      </c>
      <c r="BJ67" s="168">
        <v>0</v>
      </c>
      <c r="BK67" s="168">
        <v>0</v>
      </c>
      <c r="BL67" s="168">
        <v>0</v>
      </c>
      <c r="BM67" s="168">
        <v>0</v>
      </c>
      <c r="BN67" s="168">
        <v>0</v>
      </c>
      <c r="BO67" s="168">
        <v>0</v>
      </c>
      <c r="BP67" s="168">
        <v>0</v>
      </c>
      <c r="BQ67" s="168">
        <v>0</v>
      </c>
      <c r="BR67" s="168">
        <v>0</v>
      </c>
      <c r="BS67" s="168">
        <v>0</v>
      </c>
      <c r="BT67" s="168">
        <v>0</v>
      </c>
      <c r="BU67" s="168">
        <v>0</v>
      </c>
      <c r="BV67" s="168">
        <v>0</v>
      </c>
      <c r="BW67" s="168">
        <v>0</v>
      </c>
      <c r="BX67" s="168">
        <v>0</v>
      </c>
      <c r="BY67" s="168">
        <v>0</v>
      </c>
      <c r="BZ67" s="168">
        <v>0</v>
      </c>
      <c r="CA67" s="168">
        <v>0</v>
      </c>
      <c r="CB67" s="168">
        <v>0</v>
      </c>
      <c r="CC67" s="168">
        <v>0</v>
      </c>
      <c r="CD67" s="168">
        <v>0</v>
      </c>
      <c r="CE67" s="168">
        <v>0</v>
      </c>
      <c r="CF67" s="168">
        <v>0</v>
      </c>
      <c r="CG67" s="168">
        <v>0</v>
      </c>
      <c r="CH67" s="168">
        <v>0</v>
      </c>
      <c r="CI67" s="168">
        <v>0</v>
      </c>
      <c r="CJ67" s="168">
        <v>0</v>
      </c>
      <c r="CK67" s="168">
        <v>0</v>
      </c>
      <c r="CL67" s="168">
        <v>0</v>
      </c>
      <c r="CM67" s="168">
        <v>0</v>
      </c>
      <c r="CN67" s="168">
        <v>0</v>
      </c>
      <c r="CO67" s="168">
        <v>0</v>
      </c>
      <c r="CP67" s="168">
        <v>0</v>
      </c>
      <c r="CQ67" s="168">
        <v>0</v>
      </c>
      <c r="CR67" s="168">
        <v>0</v>
      </c>
      <c r="CS67" s="168">
        <v>0</v>
      </c>
      <c r="CT67" s="168">
        <v>0</v>
      </c>
      <c r="CU67" s="168">
        <v>0</v>
      </c>
      <c r="CV67" s="168">
        <v>0</v>
      </c>
      <c r="CW67" s="168">
        <v>0</v>
      </c>
      <c r="CX67" s="168">
        <v>0</v>
      </c>
      <c r="CY67" s="168">
        <v>0</v>
      </c>
      <c r="CZ67" s="168">
        <v>0</v>
      </c>
      <c r="DA67" s="168">
        <v>0</v>
      </c>
      <c r="DB67" s="168">
        <v>0</v>
      </c>
      <c r="DC67" s="168">
        <v>0</v>
      </c>
      <c r="DD67" s="168">
        <v>0</v>
      </c>
      <c r="DE67" s="171"/>
      <c r="DF67" s="168">
        <v>0</v>
      </c>
      <c r="DG67" s="168">
        <v>0</v>
      </c>
      <c r="DH67" s="168">
        <v>0</v>
      </c>
      <c r="DI67" s="168">
        <v>0</v>
      </c>
      <c r="DJ67" s="168">
        <v>0</v>
      </c>
      <c r="DK67" s="168">
        <v>0</v>
      </c>
      <c r="DL67" s="168">
        <v>0</v>
      </c>
      <c r="DM67" s="168">
        <v>0</v>
      </c>
      <c r="DN67" s="168">
        <v>0</v>
      </c>
      <c r="DO67" s="168">
        <v>0</v>
      </c>
      <c r="DP67" s="168">
        <v>0</v>
      </c>
      <c r="DQ67" s="168">
        <v>0</v>
      </c>
      <c r="DR67" s="168">
        <v>0</v>
      </c>
      <c r="DS67" s="168">
        <v>0</v>
      </c>
      <c r="DT67" s="168">
        <v>0</v>
      </c>
      <c r="DU67" s="168">
        <v>0</v>
      </c>
      <c r="DV67" s="168">
        <v>0</v>
      </c>
      <c r="DW67" s="168">
        <v>0</v>
      </c>
      <c r="DX67" s="168">
        <v>0</v>
      </c>
      <c r="DY67" s="168">
        <v>0</v>
      </c>
      <c r="DZ67" s="168">
        <v>0</v>
      </c>
      <c r="EA67" s="168">
        <v>0</v>
      </c>
      <c r="EB67" s="168">
        <v>0</v>
      </c>
      <c r="EC67" s="168">
        <v>0</v>
      </c>
      <c r="ED67" s="168">
        <v>0</v>
      </c>
      <c r="EE67" s="168">
        <v>0</v>
      </c>
      <c r="EF67" s="168">
        <v>0</v>
      </c>
      <c r="EG67" s="168">
        <v>0</v>
      </c>
      <c r="EH67" s="168">
        <v>0</v>
      </c>
      <c r="EI67" s="168">
        <v>0</v>
      </c>
      <c r="EJ67" s="168">
        <v>0</v>
      </c>
      <c r="EK67" s="168">
        <v>0</v>
      </c>
      <c r="EL67" s="168">
        <v>0</v>
      </c>
      <c r="EM67" s="168">
        <v>0</v>
      </c>
      <c r="EN67" s="168">
        <v>0</v>
      </c>
      <c r="EO67" s="168">
        <v>0</v>
      </c>
      <c r="EP67" s="168">
        <v>0</v>
      </c>
      <c r="EQ67" s="168">
        <v>0</v>
      </c>
      <c r="ER67" s="168">
        <v>0</v>
      </c>
      <c r="ES67" s="168">
        <v>0</v>
      </c>
      <c r="ET67" s="168">
        <v>0</v>
      </c>
      <c r="EU67" s="168">
        <v>0</v>
      </c>
      <c r="EV67" s="168">
        <v>0</v>
      </c>
      <c r="EW67" s="168">
        <v>0</v>
      </c>
      <c r="EX67" s="168">
        <v>0</v>
      </c>
      <c r="EY67" s="168">
        <v>0</v>
      </c>
      <c r="EZ67" s="168">
        <v>0</v>
      </c>
      <c r="FA67" s="168">
        <v>0</v>
      </c>
      <c r="FB67" s="171"/>
      <c r="FC67" s="171"/>
      <c r="FD67" s="168">
        <v>0</v>
      </c>
      <c r="FE67" s="168">
        <v>0</v>
      </c>
      <c r="FF67" s="168">
        <v>0</v>
      </c>
      <c r="FG67" s="168">
        <v>0</v>
      </c>
      <c r="FH67" s="168">
        <v>0</v>
      </c>
      <c r="FI67" s="168">
        <v>0</v>
      </c>
      <c r="FJ67" s="168">
        <v>0</v>
      </c>
      <c r="FK67" s="168">
        <v>0</v>
      </c>
      <c r="FL67" s="168">
        <v>0</v>
      </c>
      <c r="FM67" s="168">
        <v>0</v>
      </c>
      <c r="FN67" s="168">
        <v>0</v>
      </c>
      <c r="FO67" s="168">
        <v>0</v>
      </c>
      <c r="FP67" s="168">
        <v>0</v>
      </c>
      <c r="FQ67" s="168">
        <v>0</v>
      </c>
      <c r="FR67" s="168">
        <v>0</v>
      </c>
      <c r="FS67" s="168">
        <v>0</v>
      </c>
      <c r="FT67" s="168">
        <v>0</v>
      </c>
      <c r="FU67" s="168">
        <v>0</v>
      </c>
      <c r="FV67" s="168">
        <v>0</v>
      </c>
      <c r="FW67" s="168">
        <v>0</v>
      </c>
      <c r="FX67" s="168">
        <v>0</v>
      </c>
      <c r="FY67" s="168">
        <v>0</v>
      </c>
      <c r="FZ67" s="168">
        <v>0</v>
      </c>
      <c r="GA67" s="168">
        <v>0</v>
      </c>
      <c r="GB67" s="168">
        <v>0</v>
      </c>
      <c r="GC67" s="168">
        <v>0</v>
      </c>
      <c r="GD67" s="168">
        <v>0</v>
      </c>
      <c r="GE67" s="168">
        <v>0</v>
      </c>
      <c r="GF67" s="168">
        <v>0</v>
      </c>
      <c r="GG67" s="168">
        <v>0</v>
      </c>
      <c r="GH67" s="168">
        <v>0</v>
      </c>
      <c r="GI67" s="168">
        <v>0</v>
      </c>
      <c r="GJ67" s="168">
        <v>0</v>
      </c>
      <c r="GK67" s="168">
        <v>0</v>
      </c>
      <c r="GL67" s="168">
        <v>0</v>
      </c>
      <c r="GM67" s="168">
        <v>0</v>
      </c>
      <c r="GN67" s="168">
        <v>0</v>
      </c>
      <c r="GO67" s="168">
        <v>0</v>
      </c>
      <c r="GP67" s="168">
        <v>0</v>
      </c>
      <c r="GQ67" s="168">
        <v>0</v>
      </c>
      <c r="GR67" s="168">
        <v>0</v>
      </c>
      <c r="GS67" s="168">
        <v>0</v>
      </c>
      <c r="GT67" s="168">
        <v>0</v>
      </c>
      <c r="GU67" s="168">
        <v>0</v>
      </c>
      <c r="GV67" s="168">
        <v>0</v>
      </c>
      <c r="GW67" s="168">
        <v>0</v>
      </c>
      <c r="GX67" s="168">
        <v>0</v>
      </c>
      <c r="GY67" s="168">
        <v>0</v>
      </c>
      <c r="GZ67" s="171"/>
      <c r="HA67" s="168">
        <f t="shared" si="112"/>
        <v>0</v>
      </c>
      <c r="HB67" s="168">
        <f t="shared" si="113"/>
        <v>0</v>
      </c>
      <c r="HC67" s="168">
        <f t="shared" si="114"/>
        <v>0</v>
      </c>
      <c r="HD67" s="168">
        <f t="shared" si="115"/>
        <v>0</v>
      </c>
      <c r="HE67" s="168">
        <f t="shared" si="116"/>
        <v>0</v>
      </c>
      <c r="HF67" s="168">
        <f t="shared" si="117"/>
        <v>0</v>
      </c>
      <c r="HG67" s="168">
        <f t="shared" si="118"/>
        <v>0</v>
      </c>
      <c r="HH67" s="168">
        <f t="shared" si="119"/>
        <v>0</v>
      </c>
      <c r="HI67" s="168">
        <f t="shared" si="120"/>
        <v>0</v>
      </c>
      <c r="HJ67" s="168">
        <f t="shared" si="121"/>
        <v>0</v>
      </c>
      <c r="HK67" s="168">
        <f t="shared" si="122"/>
        <v>0</v>
      </c>
      <c r="HL67" s="168">
        <f t="shared" si="123"/>
        <v>0</v>
      </c>
      <c r="HM67" s="168">
        <f t="shared" si="124"/>
        <v>0</v>
      </c>
      <c r="HN67" s="168">
        <f t="shared" si="125"/>
        <v>0</v>
      </c>
      <c r="HO67" s="168">
        <f t="shared" si="126"/>
        <v>0</v>
      </c>
      <c r="HP67" s="168">
        <f t="shared" si="127"/>
        <v>0</v>
      </c>
      <c r="HQ67" s="168">
        <f t="shared" si="128"/>
        <v>0</v>
      </c>
      <c r="HR67" s="168">
        <f t="shared" si="129"/>
        <v>0</v>
      </c>
      <c r="HS67" s="168">
        <f t="shared" si="130"/>
        <v>0</v>
      </c>
      <c r="HT67" s="168">
        <f t="shared" si="131"/>
        <v>0</v>
      </c>
      <c r="HU67" s="168">
        <f t="shared" si="132"/>
        <v>0</v>
      </c>
      <c r="HV67" s="168">
        <f t="shared" si="133"/>
        <v>0</v>
      </c>
      <c r="HW67" s="168">
        <f t="shared" si="134"/>
        <v>0</v>
      </c>
      <c r="HX67" s="168">
        <f t="shared" si="135"/>
        <v>0</v>
      </c>
      <c r="HY67" s="168">
        <f t="shared" si="136"/>
        <v>0</v>
      </c>
      <c r="HZ67" s="168">
        <f t="shared" si="137"/>
        <v>0</v>
      </c>
      <c r="IA67" s="168">
        <f t="shared" si="138"/>
        <v>0</v>
      </c>
      <c r="IB67" s="168">
        <f t="shared" si="139"/>
        <v>0</v>
      </c>
      <c r="IC67" s="168">
        <f t="shared" si="140"/>
        <v>0</v>
      </c>
      <c r="ID67" s="168">
        <f t="shared" si="141"/>
        <v>0</v>
      </c>
      <c r="IE67" s="168">
        <f t="shared" si="142"/>
        <v>0</v>
      </c>
      <c r="IF67" s="168">
        <f t="shared" si="143"/>
        <v>34000</v>
      </c>
      <c r="IG67" s="168">
        <f t="shared" si="144"/>
        <v>31620</v>
      </c>
      <c r="IH67" s="168">
        <f t="shared" si="145"/>
        <v>31620</v>
      </c>
      <c r="II67" s="168">
        <f t="shared" si="146"/>
        <v>31620</v>
      </c>
      <c r="IJ67" s="168">
        <f t="shared" si="147"/>
        <v>41140</v>
      </c>
      <c r="IK67" s="169"/>
      <c r="IL67" s="170">
        <f t="shared" si="197"/>
        <v>0</v>
      </c>
      <c r="IM67" s="170">
        <f t="shared" si="197"/>
        <v>0</v>
      </c>
      <c r="IN67" s="170">
        <f t="shared" si="197"/>
        <v>0</v>
      </c>
      <c r="IO67" s="170">
        <f t="shared" si="197"/>
        <v>0</v>
      </c>
      <c r="IP67" s="170">
        <f t="shared" si="149"/>
        <v>0</v>
      </c>
      <c r="IQ67" s="170">
        <f t="shared" si="150"/>
        <v>0</v>
      </c>
      <c r="IR67" s="170">
        <f t="shared" si="151"/>
        <v>0</v>
      </c>
      <c r="IS67" s="170">
        <f t="shared" si="152"/>
        <v>0</v>
      </c>
      <c r="IT67" s="170">
        <f t="shared" si="153"/>
        <v>0</v>
      </c>
      <c r="IU67" s="170">
        <f t="shared" si="154"/>
        <v>0</v>
      </c>
      <c r="IV67" s="170">
        <f t="shared" si="155"/>
        <v>0</v>
      </c>
      <c r="IW67" s="170">
        <f t="shared" si="156"/>
        <v>0</v>
      </c>
      <c r="IX67" s="170">
        <f t="shared" si="157"/>
        <v>0</v>
      </c>
      <c r="IY67" s="170">
        <f t="shared" si="158"/>
        <v>0</v>
      </c>
      <c r="IZ67" s="170">
        <f t="shared" si="159"/>
        <v>0</v>
      </c>
      <c r="JA67" s="170">
        <f t="shared" si="160"/>
        <v>0</v>
      </c>
      <c r="JB67" s="170">
        <f t="shared" si="161"/>
        <v>0</v>
      </c>
      <c r="JC67" s="170">
        <f t="shared" si="162"/>
        <v>0</v>
      </c>
      <c r="JD67" s="170">
        <f t="shared" si="163"/>
        <v>0</v>
      </c>
      <c r="JE67" s="170">
        <f t="shared" si="164"/>
        <v>0</v>
      </c>
      <c r="JF67" s="170">
        <f t="shared" si="165"/>
        <v>0</v>
      </c>
      <c r="JG67" s="170">
        <f t="shared" si="166"/>
        <v>0</v>
      </c>
      <c r="JH67" s="170">
        <f t="shared" si="167"/>
        <v>0</v>
      </c>
      <c r="JI67" s="170">
        <f t="shared" si="168"/>
        <v>0</v>
      </c>
      <c r="JJ67" s="170">
        <f t="shared" si="169"/>
        <v>0</v>
      </c>
      <c r="JK67" s="170">
        <f t="shared" si="170"/>
        <v>0</v>
      </c>
      <c r="JL67" s="170">
        <f t="shared" si="171"/>
        <v>0</v>
      </c>
      <c r="JM67" s="170">
        <f t="shared" si="172"/>
        <v>0</v>
      </c>
      <c r="JN67" s="170">
        <f t="shared" si="173"/>
        <v>0</v>
      </c>
      <c r="JO67" s="170">
        <f t="shared" si="174"/>
        <v>0</v>
      </c>
      <c r="JP67" s="170">
        <f t="shared" si="175"/>
        <v>0</v>
      </c>
      <c r="JQ67" s="170">
        <f t="shared" si="176"/>
        <v>0</v>
      </c>
      <c r="JR67" s="170">
        <f t="shared" si="177"/>
        <v>0</v>
      </c>
      <c r="JS67" s="170">
        <f t="shared" si="178"/>
        <v>0</v>
      </c>
      <c r="JT67" s="170">
        <f t="shared" si="179"/>
        <v>0</v>
      </c>
      <c r="JU67" s="170">
        <f t="shared" si="180"/>
        <v>0</v>
      </c>
      <c r="JV67" s="170">
        <f t="shared" si="181"/>
        <v>0</v>
      </c>
      <c r="JW67" s="170">
        <f t="shared" si="182"/>
        <v>0</v>
      </c>
      <c r="JX67" s="170">
        <f t="shared" si="183"/>
        <v>0</v>
      </c>
      <c r="JY67" s="170">
        <f t="shared" si="184"/>
        <v>0</v>
      </c>
      <c r="JZ67" s="170">
        <f t="shared" si="185"/>
        <v>0</v>
      </c>
      <c r="KA67" s="170">
        <f t="shared" si="186"/>
        <v>0</v>
      </c>
      <c r="KB67" s="170">
        <f t="shared" si="187"/>
        <v>0</v>
      </c>
      <c r="KC67" s="170">
        <f t="shared" si="188"/>
        <v>0</v>
      </c>
      <c r="KD67" s="170">
        <f t="shared" si="189"/>
        <v>0</v>
      </c>
      <c r="KE67" s="170">
        <f t="shared" si="190"/>
        <v>0</v>
      </c>
      <c r="KF67" s="170">
        <f t="shared" si="191"/>
        <v>0</v>
      </c>
      <c r="KG67" s="170">
        <f t="shared" si="192"/>
        <v>0</v>
      </c>
    </row>
    <row r="68" spans="2:293" ht="12.75" customHeight="1" x14ac:dyDescent="0.3">
      <c r="B68" s="155" t="s">
        <v>143</v>
      </c>
      <c r="C68" s="155" t="s">
        <v>204</v>
      </c>
      <c r="D68" s="466" t="s">
        <v>700</v>
      </c>
      <c r="E68" s="155" t="s">
        <v>686</v>
      </c>
      <c r="F68" s="155">
        <v>2024</v>
      </c>
      <c r="G68" s="156">
        <v>45382</v>
      </c>
      <c r="H68" s="155">
        <f t="shared" si="193"/>
        <v>2024</v>
      </c>
      <c r="I68" s="155" t="s">
        <v>687</v>
      </c>
      <c r="J68" s="174"/>
      <c r="K68" s="174"/>
      <c r="L68" s="174">
        <v>540000</v>
      </c>
      <c r="M68" s="161">
        <f t="shared" ref="M68:M100" si="198">SUM(HA68:KG68)</f>
        <v>443419.30000000005</v>
      </c>
      <c r="N68" s="161">
        <f t="shared" ref="N68:N100" si="199">SUMIFS(HA68:KG68,HA$11:KG$11,"&lt;="&amp;$N$10)</f>
        <v>443419.30000000005</v>
      </c>
      <c r="O68" s="175">
        <f t="shared" si="194"/>
        <v>5</v>
      </c>
      <c r="P68" s="161"/>
      <c r="Q68" s="161">
        <f t="shared" si="195"/>
        <v>0</v>
      </c>
      <c r="R68" s="161">
        <f t="shared" si="195"/>
        <v>0</v>
      </c>
      <c r="S68" s="161">
        <f t="shared" si="195"/>
        <v>312604.7</v>
      </c>
      <c r="T68" s="161"/>
      <c r="U68" s="166"/>
      <c r="V68" s="161">
        <f t="shared" ref="V68:V100" si="200">+SUMIFS($HA68:$KG68,$HA$9:$KG$9,V$11)</f>
        <v>130814.6</v>
      </c>
      <c r="W68" s="159"/>
      <c r="X68" s="168">
        <v>0</v>
      </c>
      <c r="Y68" s="168">
        <v>0</v>
      </c>
      <c r="Z68" s="168">
        <v>0</v>
      </c>
      <c r="AA68" s="168">
        <v>0</v>
      </c>
      <c r="AB68" s="168">
        <v>0</v>
      </c>
      <c r="AC68" s="168">
        <v>0</v>
      </c>
      <c r="AD68" s="168">
        <v>0</v>
      </c>
      <c r="AE68" s="168">
        <v>0</v>
      </c>
      <c r="AF68" s="168">
        <v>0</v>
      </c>
      <c r="AG68" s="168">
        <v>0</v>
      </c>
      <c r="AH68" s="168">
        <v>0</v>
      </c>
      <c r="AI68" s="168">
        <v>0</v>
      </c>
      <c r="AJ68" s="168">
        <v>0</v>
      </c>
      <c r="AK68" s="168">
        <v>0</v>
      </c>
      <c r="AL68" s="168">
        <v>0</v>
      </c>
      <c r="AM68" s="168">
        <v>0</v>
      </c>
      <c r="AN68" s="168">
        <v>0</v>
      </c>
      <c r="AO68" s="168">
        <v>0</v>
      </c>
      <c r="AP68" s="168">
        <v>0</v>
      </c>
      <c r="AQ68" s="168">
        <v>0</v>
      </c>
      <c r="AR68" s="168">
        <v>0</v>
      </c>
      <c r="AS68" s="168">
        <v>0</v>
      </c>
      <c r="AT68" s="168">
        <v>0</v>
      </c>
      <c r="AU68" s="168">
        <v>0</v>
      </c>
      <c r="AV68" s="168">
        <v>0</v>
      </c>
      <c r="AW68" s="168">
        <v>0</v>
      </c>
      <c r="AX68" s="168">
        <v>0</v>
      </c>
      <c r="AY68" s="168">
        <v>0</v>
      </c>
      <c r="AZ68" s="168">
        <v>0</v>
      </c>
      <c r="BA68" s="168">
        <v>0</v>
      </c>
      <c r="BB68" s="168">
        <v>0</v>
      </c>
      <c r="BC68" s="168">
        <v>156600</v>
      </c>
      <c r="BD68" s="168">
        <v>64182.600000000006</v>
      </c>
      <c r="BE68" s="168">
        <v>40436.1</v>
      </c>
      <c r="BF68" s="168">
        <v>78386</v>
      </c>
      <c r="BG68" s="168">
        <v>-27000</v>
      </c>
      <c r="BH68" s="169"/>
      <c r="BI68" s="168">
        <v>0</v>
      </c>
      <c r="BJ68" s="168">
        <v>37299</v>
      </c>
      <c r="BK68" s="168">
        <v>0</v>
      </c>
      <c r="BL68" s="168">
        <v>0</v>
      </c>
      <c r="BM68" s="168">
        <v>0</v>
      </c>
      <c r="BN68" s="168">
        <v>0</v>
      </c>
      <c r="BO68" s="168">
        <v>-0.5</v>
      </c>
      <c r="BP68" s="168">
        <v>0</v>
      </c>
      <c r="BQ68" s="168">
        <v>0</v>
      </c>
      <c r="BR68" s="168">
        <v>0</v>
      </c>
      <c r="BS68" s="168">
        <v>0</v>
      </c>
      <c r="BT68" s="168">
        <v>0</v>
      </c>
      <c r="BU68" s="168">
        <v>0</v>
      </c>
      <c r="BV68" s="168">
        <v>0</v>
      </c>
      <c r="BW68" s="168">
        <v>0</v>
      </c>
      <c r="BX68" s="168">
        <v>0</v>
      </c>
      <c r="BY68" s="168">
        <v>0</v>
      </c>
      <c r="BZ68" s="168">
        <v>0</v>
      </c>
      <c r="CA68" s="168">
        <v>0</v>
      </c>
      <c r="CB68" s="168">
        <v>0</v>
      </c>
      <c r="CC68" s="168">
        <v>0</v>
      </c>
      <c r="CD68" s="168">
        <v>0</v>
      </c>
      <c r="CE68" s="168">
        <v>0</v>
      </c>
      <c r="CF68" s="168">
        <v>0</v>
      </c>
      <c r="CG68" s="168">
        <v>0</v>
      </c>
      <c r="CH68" s="168">
        <v>0</v>
      </c>
      <c r="CI68" s="168">
        <v>0</v>
      </c>
      <c r="CJ68" s="168">
        <v>0</v>
      </c>
      <c r="CK68" s="168">
        <v>0</v>
      </c>
      <c r="CL68" s="168">
        <v>0</v>
      </c>
      <c r="CM68" s="168">
        <v>0</v>
      </c>
      <c r="CN68" s="168">
        <v>0</v>
      </c>
      <c r="CO68" s="168">
        <v>0</v>
      </c>
      <c r="CP68" s="168">
        <v>0</v>
      </c>
      <c r="CQ68" s="168">
        <v>0</v>
      </c>
      <c r="CR68" s="168">
        <v>0</v>
      </c>
      <c r="CS68" s="168">
        <v>0</v>
      </c>
      <c r="CT68" s="168">
        <v>0</v>
      </c>
      <c r="CU68" s="168">
        <v>0</v>
      </c>
      <c r="CV68" s="168">
        <v>0</v>
      </c>
      <c r="CW68" s="168">
        <v>0</v>
      </c>
      <c r="CX68" s="168">
        <v>0</v>
      </c>
      <c r="CY68" s="168">
        <v>0</v>
      </c>
      <c r="CZ68" s="168">
        <v>0</v>
      </c>
      <c r="DA68" s="168">
        <v>0</v>
      </c>
      <c r="DB68" s="168">
        <v>0</v>
      </c>
      <c r="DC68" s="168">
        <v>0</v>
      </c>
      <c r="DD68" s="168">
        <v>0</v>
      </c>
      <c r="DE68" s="171"/>
      <c r="DF68" s="168"/>
      <c r="DG68" s="168"/>
      <c r="DH68" s="168"/>
      <c r="DI68" s="168"/>
      <c r="DJ68" s="168"/>
      <c r="DK68" s="168">
        <v>16543</v>
      </c>
      <c r="DL68" s="168"/>
      <c r="DM68" s="168"/>
      <c r="DN68" s="168">
        <v>76973.100000000006</v>
      </c>
      <c r="DO68" s="168"/>
      <c r="DP68" s="168"/>
      <c r="DQ68" s="168"/>
      <c r="DR68" s="168"/>
      <c r="DS68" s="168"/>
      <c r="DT68" s="168"/>
      <c r="DU68" s="168"/>
      <c r="DV68" s="168"/>
      <c r="DW68" s="168"/>
      <c r="DX68" s="168"/>
      <c r="DY68" s="168"/>
      <c r="DZ68" s="168"/>
      <c r="EA68" s="168"/>
      <c r="EB68" s="168"/>
      <c r="EC68" s="168"/>
      <c r="ED68" s="168"/>
      <c r="EE68" s="168"/>
      <c r="EF68" s="168"/>
      <c r="EG68" s="168"/>
      <c r="EH68" s="168"/>
      <c r="EI68" s="168"/>
      <c r="EJ68" s="168"/>
      <c r="EK68" s="168"/>
      <c r="EL68" s="168"/>
      <c r="EM68" s="168"/>
      <c r="EN68" s="168"/>
      <c r="EO68" s="168"/>
      <c r="EP68" s="168"/>
      <c r="EQ68" s="168"/>
      <c r="ER68" s="168"/>
      <c r="ES68" s="168"/>
      <c r="ET68" s="168"/>
      <c r="EU68" s="168"/>
      <c r="EV68" s="168"/>
      <c r="EW68" s="168"/>
      <c r="EX68" s="168"/>
      <c r="EY68" s="168"/>
      <c r="EZ68" s="168"/>
      <c r="FA68" s="168"/>
      <c r="FB68" s="171"/>
      <c r="FC68" s="171"/>
      <c r="FD68" s="168"/>
      <c r="FE68" s="168"/>
      <c r="FF68" s="168"/>
      <c r="FG68" s="168"/>
      <c r="FH68" s="168"/>
      <c r="FI68" s="168"/>
      <c r="FJ68" s="168"/>
      <c r="FK68" s="168"/>
      <c r="FL68" s="168"/>
      <c r="FM68" s="168"/>
      <c r="FN68" s="168"/>
      <c r="FO68" s="168">
        <v>0</v>
      </c>
      <c r="FP68" s="168"/>
      <c r="FQ68" s="168"/>
      <c r="FR68" s="168"/>
      <c r="FS68" s="168"/>
      <c r="FT68" s="168"/>
      <c r="FU68" s="168"/>
      <c r="FV68" s="168"/>
      <c r="FW68" s="168"/>
      <c r="FX68" s="168"/>
      <c r="FY68" s="168"/>
      <c r="FZ68" s="168"/>
      <c r="GA68" s="168"/>
      <c r="GB68" s="168"/>
      <c r="GC68" s="168"/>
      <c r="GD68" s="168"/>
      <c r="GE68" s="168"/>
      <c r="GF68" s="168"/>
      <c r="GG68" s="168"/>
      <c r="GH68" s="168"/>
      <c r="GI68" s="168"/>
      <c r="GJ68" s="168"/>
      <c r="GK68" s="168"/>
      <c r="GL68" s="168"/>
      <c r="GM68" s="168"/>
      <c r="GN68" s="168"/>
      <c r="GO68" s="168"/>
      <c r="GP68" s="168"/>
      <c r="GQ68" s="168"/>
      <c r="GR68" s="168"/>
      <c r="GS68" s="168"/>
      <c r="GT68" s="168"/>
      <c r="GU68" s="168"/>
      <c r="GV68" s="168"/>
      <c r="GW68" s="168"/>
      <c r="GX68" s="168"/>
      <c r="GY68" s="168"/>
      <c r="GZ68" s="171"/>
      <c r="HA68" s="168">
        <f t="shared" si="112"/>
        <v>0</v>
      </c>
      <c r="HB68" s="168">
        <f t="shared" si="113"/>
        <v>0</v>
      </c>
      <c r="HC68" s="168">
        <f t="shared" si="114"/>
        <v>0</v>
      </c>
      <c r="HD68" s="168">
        <f t="shared" si="115"/>
        <v>0</v>
      </c>
      <c r="HE68" s="168">
        <f t="shared" si="116"/>
        <v>0</v>
      </c>
      <c r="HF68" s="168">
        <f t="shared" si="117"/>
        <v>0</v>
      </c>
      <c r="HG68" s="168">
        <f t="shared" si="118"/>
        <v>0</v>
      </c>
      <c r="HH68" s="168">
        <f t="shared" si="119"/>
        <v>0</v>
      </c>
      <c r="HI68" s="168">
        <f t="shared" si="120"/>
        <v>0</v>
      </c>
      <c r="HJ68" s="168">
        <f t="shared" si="121"/>
        <v>0</v>
      </c>
      <c r="HK68" s="168">
        <f t="shared" si="122"/>
        <v>0</v>
      </c>
      <c r="HL68" s="168">
        <f t="shared" si="123"/>
        <v>0</v>
      </c>
      <c r="HM68" s="168">
        <f t="shared" si="124"/>
        <v>0</v>
      </c>
      <c r="HN68" s="168">
        <f t="shared" si="125"/>
        <v>0</v>
      </c>
      <c r="HO68" s="168">
        <f t="shared" si="126"/>
        <v>0</v>
      </c>
      <c r="HP68" s="168">
        <f t="shared" si="127"/>
        <v>0</v>
      </c>
      <c r="HQ68" s="168">
        <f t="shared" si="128"/>
        <v>0</v>
      </c>
      <c r="HR68" s="168">
        <f t="shared" si="129"/>
        <v>0</v>
      </c>
      <c r="HS68" s="168">
        <f t="shared" si="130"/>
        <v>0</v>
      </c>
      <c r="HT68" s="168">
        <f t="shared" si="131"/>
        <v>0</v>
      </c>
      <c r="HU68" s="168">
        <f t="shared" si="132"/>
        <v>0</v>
      </c>
      <c r="HV68" s="168">
        <f t="shared" si="133"/>
        <v>0</v>
      </c>
      <c r="HW68" s="168">
        <f t="shared" si="134"/>
        <v>0</v>
      </c>
      <c r="HX68" s="168">
        <f t="shared" si="135"/>
        <v>0</v>
      </c>
      <c r="HY68" s="168">
        <f t="shared" si="136"/>
        <v>0</v>
      </c>
      <c r="HZ68" s="168">
        <f t="shared" si="137"/>
        <v>0</v>
      </c>
      <c r="IA68" s="168">
        <f t="shared" si="138"/>
        <v>0</v>
      </c>
      <c r="IB68" s="168">
        <f t="shared" si="139"/>
        <v>0</v>
      </c>
      <c r="IC68" s="168">
        <f t="shared" si="140"/>
        <v>0</v>
      </c>
      <c r="ID68" s="168">
        <f t="shared" si="141"/>
        <v>0</v>
      </c>
      <c r="IE68" s="168">
        <f t="shared" si="142"/>
        <v>0</v>
      </c>
      <c r="IF68" s="168">
        <f t="shared" si="143"/>
        <v>156600</v>
      </c>
      <c r="IG68" s="168">
        <f t="shared" si="144"/>
        <v>64182.600000000006</v>
      </c>
      <c r="IH68" s="168">
        <f t="shared" si="145"/>
        <v>40436.1</v>
      </c>
      <c r="II68" s="168">
        <f t="shared" si="146"/>
        <v>78386</v>
      </c>
      <c r="IJ68" s="168">
        <f t="shared" si="147"/>
        <v>-27000</v>
      </c>
      <c r="IK68" s="169"/>
      <c r="IL68" s="170">
        <f t="shared" si="197"/>
        <v>0</v>
      </c>
      <c r="IM68" s="170">
        <f t="shared" si="197"/>
        <v>37299</v>
      </c>
      <c r="IN68" s="170">
        <f t="shared" si="197"/>
        <v>0</v>
      </c>
      <c r="IO68" s="170">
        <f t="shared" si="197"/>
        <v>0</v>
      </c>
      <c r="IP68" s="170">
        <f t="shared" si="149"/>
        <v>0</v>
      </c>
      <c r="IQ68" s="170">
        <f t="shared" si="150"/>
        <v>16543</v>
      </c>
      <c r="IR68" s="170">
        <f t="shared" si="151"/>
        <v>-0.5</v>
      </c>
      <c r="IS68" s="170">
        <f t="shared" si="152"/>
        <v>0</v>
      </c>
      <c r="IT68" s="170">
        <f t="shared" si="153"/>
        <v>76973.100000000006</v>
      </c>
      <c r="IU68" s="170">
        <f t="shared" si="154"/>
        <v>0</v>
      </c>
      <c r="IV68" s="170">
        <f t="shared" si="155"/>
        <v>0</v>
      </c>
      <c r="IW68" s="170">
        <f t="shared" si="156"/>
        <v>0</v>
      </c>
      <c r="IX68" s="170">
        <f t="shared" si="157"/>
        <v>0</v>
      </c>
      <c r="IY68" s="170">
        <f t="shared" si="158"/>
        <v>0</v>
      </c>
      <c r="IZ68" s="170">
        <f t="shared" si="159"/>
        <v>0</v>
      </c>
      <c r="JA68" s="170">
        <f t="shared" si="160"/>
        <v>0</v>
      </c>
      <c r="JB68" s="170">
        <f t="shared" si="161"/>
        <v>0</v>
      </c>
      <c r="JC68" s="170">
        <f t="shared" si="162"/>
        <v>0</v>
      </c>
      <c r="JD68" s="170">
        <f t="shared" si="163"/>
        <v>0</v>
      </c>
      <c r="JE68" s="170">
        <f t="shared" si="164"/>
        <v>0</v>
      </c>
      <c r="JF68" s="170">
        <f t="shared" si="165"/>
        <v>0</v>
      </c>
      <c r="JG68" s="170">
        <f t="shared" si="166"/>
        <v>0</v>
      </c>
      <c r="JH68" s="170">
        <f t="shared" si="167"/>
        <v>0</v>
      </c>
      <c r="JI68" s="170">
        <f t="shared" si="168"/>
        <v>0</v>
      </c>
      <c r="JJ68" s="170">
        <f t="shared" si="169"/>
        <v>0</v>
      </c>
      <c r="JK68" s="170">
        <f t="shared" si="170"/>
        <v>0</v>
      </c>
      <c r="JL68" s="170">
        <f t="shared" si="171"/>
        <v>0</v>
      </c>
      <c r="JM68" s="170">
        <f t="shared" si="172"/>
        <v>0</v>
      </c>
      <c r="JN68" s="170">
        <f t="shared" si="173"/>
        <v>0</v>
      </c>
      <c r="JO68" s="170">
        <f t="shared" si="174"/>
        <v>0</v>
      </c>
      <c r="JP68" s="170">
        <f t="shared" si="175"/>
        <v>0</v>
      </c>
      <c r="JQ68" s="170">
        <f t="shared" si="176"/>
        <v>0</v>
      </c>
      <c r="JR68" s="170">
        <f t="shared" si="177"/>
        <v>0</v>
      </c>
      <c r="JS68" s="170">
        <f t="shared" si="178"/>
        <v>0</v>
      </c>
      <c r="JT68" s="170">
        <f t="shared" si="179"/>
        <v>0</v>
      </c>
      <c r="JU68" s="170">
        <f t="shared" si="180"/>
        <v>0</v>
      </c>
      <c r="JV68" s="170">
        <f t="shared" si="181"/>
        <v>0</v>
      </c>
      <c r="JW68" s="170">
        <f t="shared" si="182"/>
        <v>0</v>
      </c>
      <c r="JX68" s="170">
        <f t="shared" si="183"/>
        <v>0</v>
      </c>
      <c r="JY68" s="170">
        <f t="shared" si="184"/>
        <v>0</v>
      </c>
      <c r="JZ68" s="170">
        <f t="shared" si="185"/>
        <v>0</v>
      </c>
      <c r="KA68" s="170">
        <f t="shared" si="186"/>
        <v>0</v>
      </c>
      <c r="KB68" s="170">
        <f t="shared" si="187"/>
        <v>0</v>
      </c>
      <c r="KC68" s="170">
        <f t="shared" si="188"/>
        <v>0</v>
      </c>
      <c r="KD68" s="170">
        <f t="shared" si="189"/>
        <v>0</v>
      </c>
      <c r="KE68" s="170">
        <f t="shared" si="190"/>
        <v>0</v>
      </c>
      <c r="KF68" s="170">
        <f t="shared" si="191"/>
        <v>0</v>
      </c>
      <c r="KG68" s="170">
        <f t="shared" si="192"/>
        <v>0</v>
      </c>
    </row>
    <row r="69" spans="2:293" ht="12.75" customHeight="1" x14ac:dyDescent="0.3">
      <c r="B69" s="155" t="s">
        <v>148</v>
      </c>
      <c r="C69" s="155"/>
      <c r="D69" s="466" t="s">
        <v>714</v>
      </c>
      <c r="E69" s="155" t="s">
        <v>674</v>
      </c>
      <c r="F69" s="155">
        <v>2023</v>
      </c>
      <c r="G69" s="156">
        <v>45596</v>
      </c>
      <c r="H69" s="155">
        <f t="shared" si="193"/>
        <v>2024</v>
      </c>
      <c r="I69" s="155" t="s">
        <v>675</v>
      </c>
      <c r="J69" s="169"/>
      <c r="K69" s="169"/>
      <c r="L69" s="169">
        <v>75000</v>
      </c>
      <c r="M69" s="172">
        <f t="shared" si="198"/>
        <v>75000</v>
      </c>
      <c r="N69" s="172">
        <f t="shared" si="199"/>
        <v>75000</v>
      </c>
      <c r="O69" s="175">
        <f t="shared" si="194"/>
        <v>3</v>
      </c>
      <c r="P69" s="172"/>
      <c r="Q69" s="172">
        <f t="shared" si="195"/>
        <v>0</v>
      </c>
      <c r="R69" s="172">
        <f t="shared" si="195"/>
        <v>0</v>
      </c>
      <c r="S69" s="172">
        <f t="shared" si="195"/>
        <v>75000</v>
      </c>
      <c r="T69" s="172"/>
      <c r="U69" s="177"/>
      <c r="V69" s="172">
        <f t="shared" si="200"/>
        <v>0</v>
      </c>
      <c r="W69" s="167"/>
      <c r="X69" s="169">
        <v>0</v>
      </c>
      <c r="Y69" s="169">
        <v>0</v>
      </c>
      <c r="Z69" s="169">
        <v>0</v>
      </c>
      <c r="AA69" s="169">
        <v>0</v>
      </c>
      <c r="AB69" s="169">
        <v>0</v>
      </c>
      <c r="AC69" s="169">
        <v>0</v>
      </c>
      <c r="AD69" s="169">
        <v>0</v>
      </c>
      <c r="AE69" s="169">
        <v>0</v>
      </c>
      <c r="AF69" s="169">
        <v>0</v>
      </c>
      <c r="AG69" s="169">
        <v>0</v>
      </c>
      <c r="AH69" s="169">
        <v>0</v>
      </c>
      <c r="AI69" s="169">
        <v>0</v>
      </c>
      <c r="AJ69" s="169">
        <v>0</v>
      </c>
      <c r="AK69" s="169">
        <v>0</v>
      </c>
      <c r="AL69" s="169">
        <v>0</v>
      </c>
      <c r="AM69" s="169">
        <v>0</v>
      </c>
      <c r="AN69" s="169">
        <v>0</v>
      </c>
      <c r="AO69" s="169">
        <v>0</v>
      </c>
      <c r="AP69" s="169">
        <v>0</v>
      </c>
      <c r="AQ69" s="169">
        <v>0</v>
      </c>
      <c r="AR69" s="169">
        <v>0</v>
      </c>
      <c r="AS69" s="169">
        <v>0</v>
      </c>
      <c r="AT69" s="169">
        <v>0</v>
      </c>
      <c r="AU69" s="169">
        <v>0</v>
      </c>
      <c r="AV69" s="169">
        <v>0</v>
      </c>
      <c r="AW69" s="169">
        <v>0</v>
      </c>
      <c r="AX69" s="169">
        <v>0</v>
      </c>
      <c r="AY69" s="169">
        <v>0</v>
      </c>
      <c r="AZ69" s="169">
        <v>0</v>
      </c>
      <c r="BA69" s="169">
        <v>0</v>
      </c>
      <c r="BB69" s="169">
        <v>0</v>
      </c>
      <c r="BC69" s="169">
        <v>0</v>
      </c>
      <c r="BD69" s="169">
        <v>0</v>
      </c>
      <c r="BE69" s="169">
        <v>23250</v>
      </c>
      <c r="BF69" s="169">
        <v>23250</v>
      </c>
      <c r="BG69" s="169">
        <v>28500</v>
      </c>
      <c r="BH69" s="169"/>
      <c r="BI69" s="169">
        <v>0</v>
      </c>
      <c r="BJ69" s="169">
        <v>0</v>
      </c>
      <c r="BK69" s="169">
        <v>0</v>
      </c>
      <c r="BL69" s="169">
        <v>0</v>
      </c>
      <c r="BM69" s="169">
        <v>0</v>
      </c>
      <c r="BN69" s="169">
        <v>0</v>
      </c>
      <c r="BO69" s="169">
        <v>0</v>
      </c>
      <c r="BP69" s="169">
        <v>0</v>
      </c>
      <c r="BQ69" s="169">
        <v>0</v>
      </c>
      <c r="BR69" s="169">
        <v>0</v>
      </c>
      <c r="BS69" s="169">
        <v>0</v>
      </c>
      <c r="BT69" s="169">
        <v>0</v>
      </c>
      <c r="BU69" s="169">
        <v>0</v>
      </c>
      <c r="BV69" s="169">
        <v>0</v>
      </c>
      <c r="BW69" s="169">
        <v>0</v>
      </c>
      <c r="BX69" s="169">
        <v>0</v>
      </c>
      <c r="BY69" s="169">
        <v>0</v>
      </c>
      <c r="BZ69" s="168">
        <v>0</v>
      </c>
      <c r="CA69" s="168">
        <v>0</v>
      </c>
      <c r="CB69" s="168">
        <v>0</v>
      </c>
      <c r="CC69" s="168">
        <v>0</v>
      </c>
      <c r="CD69" s="168">
        <v>0</v>
      </c>
      <c r="CE69" s="168">
        <v>0</v>
      </c>
      <c r="CF69" s="168">
        <v>0</v>
      </c>
      <c r="CG69" s="168">
        <v>0</v>
      </c>
      <c r="CH69" s="168">
        <v>0</v>
      </c>
      <c r="CI69" s="168">
        <v>0</v>
      </c>
      <c r="CJ69" s="168">
        <v>0</v>
      </c>
      <c r="CK69" s="168">
        <v>0</v>
      </c>
      <c r="CL69" s="168">
        <v>0</v>
      </c>
      <c r="CM69" s="168">
        <v>0</v>
      </c>
      <c r="CN69" s="168">
        <v>0</v>
      </c>
      <c r="CO69" s="168">
        <v>0</v>
      </c>
      <c r="CP69" s="168">
        <v>0</v>
      </c>
      <c r="CQ69" s="168">
        <v>0</v>
      </c>
      <c r="CR69" s="168">
        <v>0</v>
      </c>
      <c r="CS69" s="168">
        <v>0</v>
      </c>
      <c r="CT69" s="168">
        <v>0</v>
      </c>
      <c r="CU69" s="168">
        <v>0</v>
      </c>
      <c r="CV69" s="168">
        <v>0</v>
      </c>
      <c r="CW69" s="168">
        <v>0</v>
      </c>
      <c r="CX69" s="168">
        <v>0</v>
      </c>
      <c r="CY69" s="168">
        <v>0</v>
      </c>
      <c r="CZ69" s="168">
        <v>0</v>
      </c>
      <c r="DA69" s="168">
        <v>0</v>
      </c>
      <c r="DB69" s="168">
        <v>0</v>
      </c>
      <c r="DC69" s="168">
        <v>0</v>
      </c>
      <c r="DD69" s="168">
        <v>0</v>
      </c>
      <c r="DE69" s="171"/>
      <c r="DF69" s="168"/>
      <c r="DG69" s="168"/>
      <c r="DH69" s="168"/>
      <c r="DI69" s="168"/>
      <c r="DJ69" s="168"/>
      <c r="DK69" s="168"/>
      <c r="DL69" s="168"/>
      <c r="DM69" s="168"/>
      <c r="DN69" s="168"/>
      <c r="DO69" s="168"/>
      <c r="DP69" s="168"/>
      <c r="DQ69" s="168"/>
      <c r="DR69" s="168"/>
      <c r="DS69" s="168"/>
      <c r="DT69" s="168"/>
      <c r="DU69" s="168"/>
      <c r="DV69" s="168"/>
      <c r="DW69" s="168"/>
      <c r="DX69" s="168"/>
      <c r="DY69" s="168"/>
      <c r="DZ69" s="168"/>
      <c r="EA69" s="168"/>
      <c r="EB69" s="168"/>
      <c r="EC69" s="168"/>
      <c r="ED69" s="168"/>
      <c r="EE69" s="168"/>
      <c r="EF69" s="168"/>
      <c r="EG69" s="168"/>
      <c r="EH69" s="168"/>
      <c r="EI69" s="168"/>
      <c r="EJ69" s="168"/>
      <c r="EK69" s="168"/>
      <c r="EL69" s="168"/>
      <c r="EM69" s="168"/>
      <c r="EN69" s="168"/>
      <c r="EO69" s="168"/>
      <c r="EP69" s="168"/>
      <c r="EQ69" s="168"/>
      <c r="ER69" s="168"/>
      <c r="ES69" s="168"/>
      <c r="ET69" s="168"/>
      <c r="EU69" s="168"/>
      <c r="EV69" s="168"/>
      <c r="EW69" s="168"/>
      <c r="EX69" s="168"/>
      <c r="EY69" s="168"/>
      <c r="EZ69" s="168"/>
      <c r="FA69" s="168"/>
      <c r="FB69" s="171"/>
      <c r="FC69" s="171"/>
      <c r="FD69" s="168"/>
      <c r="FE69" s="168"/>
      <c r="FF69" s="168"/>
      <c r="FG69" s="168"/>
      <c r="FH69" s="168"/>
      <c r="FI69" s="168"/>
      <c r="FJ69" s="168"/>
      <c r="FK69" s="168"/>
      <c r="FL69" s="168"/>
      <c r="FM69" s="168"/>
      <c r="FN69" s="168"/>
      <c r="FO69" s="168">
        <v>0</v>
      </c>
      <c r="FP69" s="168"/>
      <c r="FQ69" s="168"/>
      <c r="FR69" s="168"/>
      <c r="FS69" s="168"/>
      <c r="FT69" s="168"/>
      <c r="FU69" s="168"/>
      <c r="FV69" s="168"/>
      <c r="FW69" s="168"/>
      <c r="FX69" s="168"/>
      <c r="FY69" s="168"/>
      <c r="FZ69" s="168"/>
      <c r="GA69" s="168"/>
      <c r="GB69" s="168"/>
      <c r="GC69" s="168"/>
      <c r="GD69" s="168"/>
      <c r="GE69" s="168"/>
      <c r="GF69" s="168"/>
      <c r="GG69" s="168"/>
      <c r="GH69" s="168"/>
      <c r="GI69" s="168"/>
      <c r="GJ69" s="168"/>
      <c r="GK69" s="168"/>
      <c r="GL69" s="168"/>
      <c r="GM69" s="168"/>
      <c r="GN69" s="168"/>
      <c r="GO69" s="168"/>
      <c r="GP69" s="168"/>
      <c r="GQ69" s="168"/>
      <c r="GR69" s="168"/>
      <c r="GS69" s="168"/>
      <c r="GT69" s="168"/>
      <c r="GU69" s="168"/>
      <c r="GV69" s="168"/>
      <c r="GW69" s="168"/>
      <c r="GX69" s="168"/>
      <c r="GY69" s="168"/>
      <c r="GZ69" s="171"/>
      <c r="HA69" s="168">
        <f t="shared" si="112"/>
        <v>0</v>
      </c>
      <c r="HB69" s="168">
        <f t="shared" si="113"/>
        <v>0</v>
      </c>
      <c r="HC69" s="168">
        <f t="shared" si="114"/>
        <v>0</v>
      </c>
      <c r="HD69" s="168">
        <f t="shared" si="115"/>
        <v>0</v>
      </c>
      <c r="HE69" s="168">
        <f t="shared" si="116"/>
        <v>0</v>
      </c>
      <c r="HF69" s="168">
        <f t="shared" si="117"/>
        <v>0</v>
      </c>
      <c r="HG69" s="168">
        <f t="shared" si="118"/>
        <v>0</v>
      </c>
      <c r="HH69" s="168">
        <f t="shared" si="119"/>
        <v>0</v>
      </c>
      <c r="HI69" s="168">
        <f t="shared" si="120"/>
        <v>0</v>
      </c>
      <c r="HJ69" s="168">
        <f t="shared" si="121"/>
        <v>0</v>
      </c>
      <c r="HK69" s="168">
        <f t="shared" si="122"/>
        <v>0</v>
      </c>
      <c r="HL69" s="168">
        <f t="shared" si="123"/>
        <v>0</v>
      </c>
      <c r="HM69" s="168">
        <f t="shared" si="124"/>
        <v>0</v>
      </c>
      <c r="HN69" s="168">
        <f t="shared" si="125"/>
        <v>0</v>
      </c>
      <c r="HO69" s="168">
        <f t="shared" si="126"/>
        <v>0</v>
      </c>
      <c r="HP69" s="168">
        <f t="shared" si="127"/>
        <v>0</v>
      </c>
      <c r="HQ69" s="168">
        <f t="shared" si="128"/>
        <v>0</v>
      </c>
      <c r="HR69" s="168">
        <f t="shared" si="129"/>
        <v>0</v>
      </c>
      <c r="HS69" s="168">
        <f t="shared" si="130"/>
        <v>0</v>
      </c>
      <c r="HT69" s="168">
        <f t="shared" si="131"/>
        <v>0</v>
      </c>
      <c r="HU69" s="168">
        <f t="shared" si="132"/>
        <v>0</v>
      </c>
      <c r="HV69" s="168">
        <f t="shared" si="133"/>
        <v>0</v>
      </c>
      <c r="HW69" s="168">
        <f t="shared" si="134"/>
        <v>0</v>
      </c>
      <c r="HX69" s="168">
        <f t="shared" si="135"/>
        <v>0</v>
      </c>
      <c r="HY69" s="168">
        <f t="shared" si="136"/>
        <v>0</v>
      </c>
      <c r="HZ69" s="168">
        <f t="shared" si="137"/>
        <v>0</v>
      </c>
      <c r="IA69" s="168">
        <f t="shared" si="138"/>
        <v>0</v>
      </c>
      <c r="IB69" s="168">
        <f t="shared" si="139"/>
        <v>0</v>
      </c>
      <c r="IC69" s="168">
        <f t="shared" si="140"/>
        <v>0</v>
      </c>
      <c r="ID69" s="168">
        <f t="shared" si="141"/>
        <v>0</v>
      </c>
      <c r="IE69" s="168">
        <f t="shared" si="142"/>
        <v>0</v>
      </c>
      <c r="IF69" s="168">
        <f t="shared" si="143"/>
        <v>0</v>
      </c>
      <c r="IG69" s="168">
        <f t="shared" si="144"/>
        <v>0</v>
      </c>
      <c r="IH69" s="168">
        <f t="shared" si="145"/>
        <v>23250</v>
      </c>
      <c r="II69" s="168">
        <f t="shared" si="146"/>
        <v>23250</v>
      </c>
      <c r="IJ69" s="168">
        <f t="shared" si="147"/>
        <v>28500</v>
      </c>
      <c r="IK69" s="169"/>
      <c r="IL69" s="170">
        <f t="shared" si="197"/>
        <v>0</v>
      </c>
      <c r="IM69" s="170">
        <f t="shared" si="197"/>
        <v>0</v>
      </c>
      <c r="IN69" s="170">
        <f t="shared" si="197"/>
        <v>0</v>
      </c>
      <c r="IO69" s="170">
        <f t="shared" si="197"/>
        <v>0</v>
      </c>
      <c r="IP69" s="170">
        <f t="shared" si="149"/>
        <v>0</v>
      </c>
      <c r="IQ69" s="170">
        <f t="shared" si="150"/>
        <v>0</v>
      </c>
      <c r="IR69" s="170">
        <f t="shared" si="151"/>
        <v>0</v>
      </c>
      <c r="IS69" s="170">
        <f t="shared" si="152"/>
        <v>0</v>
      </c>
      <c r="IT69" s="170">
        <f t="shared" si="153"/>
        <v>0</v>
      </c>
      <c r="IU69" s="170">
        <f t="shared" si="154"/>
        <v>0</v>
      </c>
      <c r="IV69" s="170">
        <f t="shared" si="155"/>
        <v>0</v>
      </c>
      <c r="IW69" s="170">
        <f t="shared" si="156"/>
        <v>0</v>
      </c>
      <c r="IX69" s="170">
        <f t="shared" si="157"/>
        <v>0</v>
      </c>
      <c r="IY69" s="170">
        <f t="shared" si="158"/>
        <v>0</v>
      </c>
      <c r="IZ69" s="170">
        <f t="shared" si="159"/>
        <v>0</v>
      </c>
      <c r="JA69" s="170">
        <f t="shared" si="160"/>
        <v>0</v>
      </c>
      <c r="JB69" s="170">
        <f t="shared" si="161"/>
        <v>0</v>
      </c>
      <c r="JC69" s="170">
        <f t="shared" si="162"/>
        <v>0</v>
      </c>
      <c r="JD69" s="170">
        <f t="shared" si="163"/>
        <v>0</v>
      </c>
      <c r="JE69" s="170">
        <f t="shared" si="164"/>
        <v>0</v>
      </c>
      <c r="JF69" s="170">
        <f t="shared" si="165"/>
        <v>0</v>
      </c>
      <c r="JG69" s="170">
        <f t="shared" si="166"/>
        <v>0</v>
      </c>
      <c r="JH69" s="170">
        <f t="shared" si="167"/>
        <v>0</v>
      </c>
      <c r="JI69" s="170">
        <f t="shared" si="168"/>
        <v>0</v>
      </c>
      <c r="JJ69" s="170">
        <f t="shared" si="169"/>
        <v>0</v>
      </c>
      <c r="JK69" s="170">
        <f t="shared" si="170"/>
        <v>0</v>
      </c>
      <c r="JL69" s="170">
        <f t="shared" si="171"/>
        <v>0</v>
      </c>
      <c r="JM69" s="170">
        <f t="shared" si="172"/>
        <v>0</v>
      </c>
      <c r="JN69" s="170">
        <f t="shared" si="173"/>
        <v>0</v>
      </c>
      <c r="JO69" s="170">
        <f t="shared" si="174"/>
        <v>0</v>
      </c>
      <c r="JP69" s="170">
        <f t="shared" si="175"/>
        <v>0</v>
      </c>
      <c r="JQ69" s="170">
        <f t="shared" si="176"/>
        <v>0</v>
      </c>
      <c r="JR69" s="170">
        <f t="shared" si="177"/>
        <v>0</v>
      </c>
      <c r="JS69" s="170">
        <f t="shared" si="178"/>
        <v>0</v>
      </c>
      <c r="JT69" s="170">
        <f t="shared" si="179"/>
        <v>0</v>
      </c>
      <c r="JU69" s="170">
        <f t="shared" si="180"/>
        <v>0</v>
      </c>
      <c r="JV69" s="170">
        <f t="shared" si="181"/>
        <v>0</v>
      </c>
      <c r="JW69" s="170">
        <f t="shared" si="182"/>
        <v>0</v>
      </c>
      <c r="JX69" s="170">
        <f t="shared" si="183"/>
        <v>0</v>
      </c>
      <c r="JY69" s="170">
        <f t="shared" si="184"/>
        <v>0</v>
      </c>
      <c r="JZ69" s="170">
        <f t="shared" si="185"/>
        <v>0</v>
      </c>
      <c r="KA69" s="170">
        <f t="shared" si="186"/>
        <v>0</v>
      </c>
      <c r="KB69" s="170">
        <f t="shared" si="187"/>
        <v>0</v>
      </c>
      <c r="KC69" s="170">
        <f t="shared" si="188"/>
        <v>0</v>
      </c>
      <c r="KD69" s="170">
        <f t="shared" si="189"/>
        <v>0</v>
      </c>
      <c r="KE69" s="170">
        <f t="shared" si="190"/>
        <v>0</v>
      </c>
      <c r="KF69" s="170">
        <f t="shared" si="191"/>
        <v>0</v>
      </c>
      <c r="KG69" s="170">
        <f t="shared" si="192"/>
        <v>0</v>
      </c>
    </row>
    <row r="70" spans="2:293" ht="12.75" customHeight="1" x14ac:dyDescent="0.3">
      <c r="B70" s="155" t="s">
        <v>108</v>
      </c>
      <c r="C70" s="155"/>
      <c r="D70" s="466" t="s">
        <v>701</v>
      </c>
      <c r="E70" s="107" t="s">
        <v>686</v>
      </c>
      <c r="F70" s="155">
        <v>2023</v>
      </c>
      <c r="G70" s="156">
        <v>45412</v>
      </c>
      <c r="H70" s="155">
        <f t="shared" si="193"/>
        <v>2024</v>
      </c>
      <c r="I70" s="155" t="s">
        <v>687</v>
      </c>
      <c r="J70" s="174"/>
      <c r="K70" s="174"/>
      <c r="L70" s="174">
        <v>450000</v>
      </c>
      <c r="M70" s="161">
        <f t="shared" si="198"/>
        <v>452781</v>
      </c>
      <c r="N70" s="161">
        <f t="shared" si="199"/>
        <v>452781</v>
      </c>
      <c r="O70" s="175">
        <f t="shared" si="194"/>
        <v>1</v>
      </c>
      <c r="P70" s="161"/>
      <c r="Q70" s="161">
        <f t="shared" si="195"/>
        <v>0</v>
      </c>
      <c r="R70" s="161">
        <f t="shared" si="195"/>
        <v>0</v>
      </c>
      <c r="S70" s="161">
        <f t="shared" si="195"/>
        <v>452781</v>
      </c>
      <c r="T70" s="161"/>
      <c r="U70" s="166"/>
      <c r="V70" s="161">
        <f t="shared" si="200"/>
        <v>0</v>
      </c>
      <c r="W70" s="167"/>
      <c r="X70" s="168">
        <v>0</v>
      </c>
      <c r="Y70" s="168">
        <v>0</v>
      </c>
      <c r="Z70" s="168">
        <v>0</v>
      </c>
      <c r="AA70" s="168">
        <v>0</v>
      </c>
      <c r="AB70" s="168">
        <v>0</v>
      </c>
      <c r="AC70" s="168">
        <v>0</v>
      </c>
      <c r="AD70" s="168">
        <v>0</v>
      </c>
      <c r="AE70" s="168">
        <v>0</v>
      </c>
      <c r="AF70" s="168">
        <v>0</v>
      </c>
      <c r="AG70" s="168">
        <v>0</v>
      </c>
      <c r="AH70" s="168">
        <v>0</v>
      </c>
      <c r="AI70" s="168">
        <v>0</v>
      </c>
      <c r="AJ70" s="168">
        <v>0</v>
      </c>
      <c r="AK70" s="168">
        <v>0</v>
      </c>
      <c r="AL70" s="168">
        <v>0</v>
      </c>
      <c r="AM70" s="168">
        <v>0</v>
      </c>
      <c r="AN70" s="168">
        <v>0</v>
      </c>
      <c r="AO70" s="168">
        <v>0</v>
      </c>
      <c r="AP70" s="168">
        <v>0</v>
      </c>
      <c r="AQ70" s="168">
        <v>0</v>
      </c>
      <c r="AR70" s="168">
        <v>0</v>
      </c>
      <c r="AS70" s="168">
        <v>0</v>
      </c>
      <c r="AT70" s="168">
        <v>0</v>
      </c>
      <c r="AU70" s="168">
        <v>0</v>
      </c>
      <c r="AV70" s="168">
        <v>0</v>
      </c>
      <c r="AW70" s="168">
        <v>0</v>
      </c>
      <c r="AX70" s="168">
        <v>0</v>
      </c>
      <c r="AY70" s="168">
        <v>0</v>
      </c>
      <c r="AZ70" s="168">
        <v>0</v>
      </c>
      <c r="BA70" s="168">
        <v>0</v>
      </c>
      <c r="BB70" s="168">
        <v>452781</v>
      </c>
      <c r="BC70" s="168">
        <v>0</v>
      </c>
      <c r="BD70" s="168">
        <v>0</v>
      </c>
      <c r="BE70" s="168">
        <v>0</v>
      </c>
      <c r="BF70" s="168">
        <v>0</v>
      </c>
      <c r="BG70" s="168">
        <v>0</v>
      </c>
      <c r="BH70" s="169"/>
      <c r="BI70" s="168">
        <v>0</v>
      </c>
      <c r="BJ70" s="168">
        <v>0</v>
      </c>
      <c r="BK70" s="168">
        <v>0</v>
      </c>
      <c r="BL70" s="168">
        <v>0</v>
      </c>
      <c r="BM70" s="168">
        <v>0</v>
      </c>
      <c r="BN70" s="168">
        <v>0</v>
      </c>
      <c r="BO70" s="168">
        <v>0</v>
      </c>
      <c r="BP70" s="168">
        <v>0</v>
      </c>
      <c r="BQ70" s="168">
        <v>0</v>
      </c>
      <c r="BR70" s="168">
        <v>0</v>
      </c>
      <c r="BS70" s="168">
        <v>0</v>
      </c>
      <c r="BT70" s="168">
        <v>0</v>
      </c>
      <c r="BU70" s="168">
        <v>0</v>
      </c>
      <c r="BV70" s="168">
        <v>0</v>
      </c>
      <c r="BW70" s="168">
        <v>0</v>
      </c>
      <c r="BX70" s="168">
        <v>0</v>
      </c>
      <c r="BY70" s="168">
        <v>0</v>
      </c>
      <c r="BZ70" s="168">
        <v>0</v>
      </c>
      <c r="CA70" s="168">
        <v>0</v>
      </c>
      <c r="CB70" s="168">
        <v>0</v>
      </c>
      <c r="CC70" s="168">
        <v>0</v>
      </c>
      <c r="CD70" s="168">
        <v>0</v>
      </c>
      <c r="CE70" s="168">
        <v>0</v>
      </c>
      <c r="CF70" s="168">
        <v>0</v>
      </c>
      <c r="CG70" s="168">
        <v>0</v>
      </c>
      <c r="CH70" s="168">
        <v>0</v>
      </c>
      <c r="CI70" s="168">
        <v>0</v>
      </c>
      <c r="CJ70" s="168">
        <v>0</v>
      </c>
      <c r="CK70" s="168">
        <v>0</v>
      </c>
      <c r="CL70" s="168">
        <v>0</v>
      </c>
      <c r="CM70" s="168">
        <v>0</v>
      </c>
      <c r="CN70" s="168">
        <v>0</v>
      </c>
      <c r="CO70" s="168">
        <v>0</v>
      </c>
      <c r="CP70" s="168">
        <v>0</v>
      </c>
      <c r="CQ70" s="168">
        <v>0</v>
      </c>
      <c r="CR70" s="168">
        <v>0</v>
      </c>
      <c r="CS70" s="168">
        <v>0</v>
      </c>
      <c r="CT70" s="168">
        <v>0</v>
      </c>
      <c r="CU70" s="168">
        <v>0</v>
      </c>
      <c r="CV70" s="168">
        <v>0</v>
      </c>
      <c r="CW70" s="168">
        <v>0</v>
      </c>
      <c r="CX70" s="168">
        <v>0</v>
      </c>
      <c r="CY70" s="168">
        <v>0</v>
      </c>
      <c r="CZ70" s="168">
        <v>0</v>
      </c>
      <c r="DA70" s="168">
        <v>0</v>
      </c>
      <c r="DB70" s="168">
        <v>0</v>
      </c>
      <c r="DC70" s="168">
        <v>0</v>
      </c>
      <c r="DD70" s="168">
        <v>0</v>
      </c>
      <c r="DE70" s="171"/>
      <c r="DF70" s="168"/>
      <c r="DG70" s="168"/>
      <c r="DH70" s="168"/>
      <c r="DI70" s="168"/>
      <c r="DJ70" s="168"/>
      <c r="DK70" s="168"/>
      <c r="DL70" s="168"/>
      <c r="DM70" s="168"/>
      <c r="DN70" s="168"/>
      <c r="DO70" s="168"/>
      <c r="DP70" s="168"/>
      <c r="DQ70" s="168"/>
      <c r="DR70" s="168"/>
      <c r="DS70" s="168"/>
      <c r="DT70" s="168"/>
      <c r="DU70" s="168"/>
      <c r="DV70" s="168"/>
      <c r="DW70" s="168"/>
      <c r="DX70" s="168"/>
      <c r="DY70" s="168"/>
      <c r="DZ70" s="168"/>
      <c r="EA70" s="168"/>
      <c r="EB70" s="168"/>
      <c r="EC70" s="168"/>
      <c r="ED70" s="168"/>
      <c r="EE70" s="168"/>
      <c r="EF70" s="168"/>
      <c r="EG70" s="168"/>
      <c r="EH70" s="168"/>
      <c r="EI70" s="168"/>
      <c r="EJ70" s="168"/>
      <c r="EK70" s="168"/>
      <c r="EL70" s="168"/>
      <c r="EM70" s="168"/>
      <c r="EN70" s="168"/>
      <c r="EO70" s="168"/>
      <c r="EP70" s="168"/>
      <c r="EQ70" s="168"/>
      <c r="ER70" s="168"/>
      <c r="ES70" s="168"/>
      <c r="ET70" s="168"/>
      <c r="EU70" s="168"/>
      <c r="EV70" s="168"/>
      <c r="EW70" s="168"/>
      <c r="EX70" s="168"/>
      <c r="EY70" s="168"/>
      <c r="EZ70" s="168"/>
      <c r="FA70" s="168"/>
      <c r="FB70" s="171"/>
      <c r="FC70" s="171"/>
      <c r="FD70" s="168"/>
      <c r="FE70" s="168"/>
      <c r="FF70" s="168"/>
      <c r="FG70" s="168"/>
      <c r="FH70" s="168"/>
      <c r="FI70" s="168"/>
      <c r="FJ70" s="168"/>
      <c r="FK70" s="168"/>
      <c r="FL70" s="168"/>
      <c r="FM70" s="168"/>
      <c r="FN70" s="168"/>
      <c r="FO70" s="168">
        <v>0</v>
      </c>
      <c r="FP70" s="168"/>
      <c r="FQ70" s="168"/>
      <c r="FR70" s="168"/>
      <c r="FS70" s="168"/>
      <c r="FT70" s="168"/>
      <c r="FU70" s="168"/>
      <c r="FV70" s="168"/>
      <c r="FW70" s="168"/>
      <c r="FX70" s="168"/>
      <c r="FY70" s="168"/>
      <c r="FZ70" s="168"/>
      <c r="GA70" s="168"/>
      <c r="GB70" s="168"/>
      <c r="GC70" s="168"/>
      <c r="GD70" s="168"/>
      <c r="GE70" s="168"/>
      <c r="GF70" s="168"/>
      <c r="GG70" s="168"/>
      <c r="GH70" s="168"/>
      <c r="GI70" s="168"/>
      <c r="GJ70" s="168"/>
      <c r="GK70" s="168"/>
      <c r="GL70" s="168"/>
      <c r="GM70" s="168"/>
      <c r="GN70" s="168"/>
      <c r="GO70" s="168"/>
      <c r="GP70" s="168"/>
      <c r="GQ70" s="168"/>
      <c r="GR70" s="168"/>
      <c r="GS70" s="168"/>
      <c r="GT70" s="168"/>
      <c r="GU70" s="168"/>
      <c r="GV70" s="168"/>
      <c r="GW70" s="168"/>
      <c r="GX70" s="168"/>
      <c r="GY70" s="168"/>
      <c r="GZ70" s="171"/>
      <c r="HA70" s="168">
        <f t="shared" si="112"/>
        <v>0</v>
      </c>
      <c r="HB70" s="168">
        <f t="shared" si="113"/>
        <v>0</v>
      </c>
      <c r="HC70" s="168">
        <f t="shared" si="114"/>
        <v>0</v>
      </c>
      <c r="HD70" s="168">
        <f t="shared" si="115"/>
        <v>0</v>
      </c>
      <c r="HE70" s="168">
        <f t="shared" si="116"/>
        <v>0</v>
      </c>
      <c r="HF70" s="168">
        <f t="shared" si="117"/>
        <v>0</v>
      </c>
      <c r="HG70" s="168">
        <f t="shared" si="118"/>
        <v>0</v>
      </c>
      <c r="HH70" s="168">
        <f t="shared" si="119"/>
        <v>0</v>
      </c>
      <c r="HI70" s="168">
        <f t="shared" si="120"/>
        <v>0</v>
      </c>
      <c r="HJ70" s="168">
        <f t="shared" si="121"/>
        <v>0</v>
      </c>
      <c r="HK70" s="168">
        <f t="shared" si="122"/>
        <v>0</v>
      </c>
      <c r="HL70" s="168">
        <f t="shared" si="123"/>
        <v>0</v>
      </c>
      <c r="HM70" s="168">
        <f t="shared" si="124"/>
        <v>0</v>
      </c>
      <c r="HN70" s="168">
        <f t="shared" si="125"/>
        <v>0</v>
      </c>
      <c r="HO70" s="168">
        <f t="shared" si="126"/>
        <v>0</v>
      </c>
      <c r="HP70" s="168">
        <f t="shared" si="127"/>
        <v>0</v>
      </c>
      <c r="HQ70" s="168">
        <f t="shared" si="128"/>
        <v>0</v>
      </c>
      <c r="HR70" s="168">
        <f t="shared" si="129"/>
        <v>0</v>
      </c>
      <c r="HS70" s="168">
        <f t="shared" si="130"/>
        <v>0</v>
      </c>
      <c r="HT70" s="168">
        <f t="shared" si="131"/>
        <v>0</v>
      </c>
      <c r="HU70" s="168">
        <f t="shared" si="132"/>
        <v>0</v>
      </c>
      <c r="HV70" s="168">
        <f t="shared" si="133"/>
        <v>0</v>
      </c>
      <c r="HW70" s="168">
        <f t="shared" si="134"/>
        <v>0</v>
      </c>
      <c r="HX70" s="168">
        <f t="shared" si="135"/>
        <v>0</v>
      </c>
      <c r="HY70" s="168">
        <f t="shared" si="136"/>
        <v>0</v>
      </c>
      <c r="HZ70" s="168">
        <f t="shared" si="137"/>
        <v>0</v>
      </c>
      <c r="IA70" s="168">
        <f t="shared" si="138"/>
        <v>0</v>
      </c>
      <c r="IB70" s="168">
        <f t="shared" si="139"/>
        <v>0</v>
      </c>
      <c r="IC70" s="168">
        <f t="shared" si="140"/>
        <v>0</v>
      </c>
      <c r="ID70" s="168">
        <f t="shared" si="141"/>
        <v>0</v>
      </c>
      <c r="IE70" s="168">
        <f t="shared" si="142"/>
        <v>452781</v>
      </c>
      <c r="IF70" s="168">
        <f t="shared" si="143"/>
        <v>0</v>
      </c>
      <c r="IG70" s="168">
        <f t="shared" si="144"/>
        <v>0</v>
      </c>
      <c r="IH70" s="168">
        <f t="shared" si="145"/>
        <v>0</v>
      </c>
      <c r="II70" s="168">
        <f t="shared" si="146"/>
        <v>0</v>
      </c>
      <c r="IJ70" s="168">
        <f t="shared" si="147"/>
        <v>0</v>
      </c>
      <c r="IK70" s="169"/>
      <c r="IL70" s="170">
        <f t="shared" si="197"/>
        <v>0</v>
      </c>
      <c r="IM70" s="170">
        <f t="shared" si="197"/>
        <v>0</v>
      </c>
      <c r="IN70" s="170">
        <f t="shared" si="197"/>
        <v>0</v>
      </c>
      <c r="IO70" s="170">
        <f t="shared" si="197"/>
        <v>0</v>
      </c>
      <c r="IP70" s="170">
        <f t="shared" si="149"/>
        <v>0</v>
      </c>
      <c r="IQ70" s="170">
        <f t="shared" si="150"/>
        <v>0</v>
      </c>
      <c r="IR70" s="170">
        <f t="shared" si="151"/>
        <v>0</v>
      </c>
      <c r="IS70" s="170">
        <f t="shared" si="152"/>
        <v>0</v>
      </c>
      <c r="IT70" s="170">
        <f t="shared" si="153"/>
        <v>0</v>
      </c>
      <c r="IU70" s="170">
        <f t="shared" si="154"/>
        <v>0</v>
      </c>
      <c r="IV70" s="170">
        <f t="shared" si="155"/>
        <v>0</v>
      </c>
      <c r="IW70" s="170">
        <f t="shared" si="156"/>
        <v>0</v>
      </c>
      <c r="IX70" s="170">
        <f t="shared" si="157"/>
        <v>0</v>
      </c>
      <c r="IY70" s="170">
        <f t="shared" si="158"/>
        <v>0</v>
      </c>
      <c r="IZ70" s="170">
        <f t="shared" si="159"/>
        <v>0</v>
      </c>
      <c r="JA70" s="170">
        <f t="shared" si="160"/>
        <v>0</v>
      </c>
      <c r="JB70" s="170">
        <f t="shared" si="161"/>
        <v>0</v>
      </c>
      <c r="JC70" s="170">
        <f t="shared" si="162"/>
        <v>0</v>
      </c>
      <c r="JD70" s="170">
        <f t="shared" si="163"/>
        <v>0</v>
      </c>
      <c r="JE70" s="170">
        <f t="shared" si="164"/>
        <v>0</v>
      </c>
      <c r="JF70" s="170">
        <f t="shared" si="165"/>
        <v>0</v>
      </c>
      <c r="JG70" s="170">
        <f t="shared" si="166"/>
        <v>0</v>
      </c>
      <c r="JH70" s="170">
        <f t="shared" si="167"/>
        <v>0</v>
      </c>
      <c r="JI70" s="170">
        <f t="shared" si="168"/>
        <v>0</v>
      </c>
      <c r="JJ70" s="170">
        <f t="shared" si="169"/>
        <v>0</v>
      </c>
      <c r="JK70" s="170">
        <f t="shared" si="170"/>
        <v>0</v>
      </c>
      <c r="JL70" s="170">
        <f t="shared" si="171"/>
        <v>0</v>
      </c>
      <c r="JM70" s="170">
        <f t="shared" si="172"/>
        <v>0</v>
      </c>
      <c r="JN70" s="170">
        <f t="shared" si="173"/>
        <v>0</v>
      </c>
      <c r="JO70" s="170">
        <f t="shared" si="174"/>
        <v>0</v>
      </c>
      <c r="JP70" s="170">
        <f t="shared" si="175"/>
        <v>0</v>
      </c>
      <c r="JQ70" s="170">
        <f t="shared" si="176"/>
        <v>0</v>
      </c>
      <c r="JR70" s="170">
        <f t="shared" si="177"/>
        <v>0</v>
      </c>
      <c r="JS70" s="170">
        <f t="shared" si="178"/>
        <v>0</v>
      </c>
      <c r="JT70" s="170">
        <f t="shared" si="179"/>
        <v>0</v>
      </c>
      <c r="JU70" s="170">
        <f t="shared" si="180"/>
        <v>0</v>
      </c>
      <c r="JV70" s="170">
        <f t="shared" si="181"/>
        <v>0</v>
      </c>
      <c r="JW70" s="170">
        <f t="shared" si="182"/>
        <v>0</v>
      </c>
      <c r="JX70" s="170">
        <f t="shared" si="183"/>
        <v>0</v>
      </c>
      <c r="JY70" s="170">
        <f t="shared" si="184"/>
        <v>0</v>
      </c>
      <c r="JZ70" s="170">
        <f t="shared" si="185"/>
        <v>0</v>
      </c>
      <c r="KA70" s="170">
        <f t="shared" si="186"/>
        <v>0</v>
      </c>
      <c r="KB70" s="170">
        <f t="shared" si="187"/>
        <v>0</v>
      </c>
      <c r="KC70" s="170">
        <f t="shared" si="188"/>
        <v>0</v>
      </c>
      <c r="KD70" s="170">
        <f t="shared" si="189"/>
        <v>0</v>
      </c>
      <c r="KE70" s="170">
        <f t="shared" si="190"/>
        <v>0</v>
      </c>
      <c r="KF70" s="170">
        <f t="shared" si="191"/>
        <v>0</v>
      </c>
      <c r="KG70" s="170">
        <f t="shared" si="192"/>
        <v>0</v>
      </c>
    </row>
    <row r="71" spans="2:293" ht="12.75" customHeight="1" x14ac:dyDescent="0.3">
      <c r="B71" s="155" t="s">
        <v>109</v>
      </c>
      <c r="C71" s="155"/>
      <c r="D71" s="466" t="s">
        <v>110</v>
      </c>
      <c r="E71" s="155" t="s">
        <v>674</v>
      </c>
      <c r="F71" s="155">
        <v>2021</v>
      </c>
      <c r="G71" s="156">
        <v>45412</v>
      </c>
      <c r="H71" s="155">
        <f t="shared" si="193"/>
        <v>2024</v>
      </c>
      <c r="I71" s="155" t="s">
        <v>698</v>
      </c>
      <c r="J71" s="174"/>
      <c r="K71" s="174"/>
      <c r="L71" s="174">
        <v>385000</v>
      </c>
      <c r="M71" s="161">
        <f t="shared" si="198"/>
        <v>385000</v>
      </c>
      <c r="N71" s="161">
        <f t="shared" si="199"/>
        <v>385000</v>
      </c>
      <c r="O71" s="175">
        <f t="shared" si="194"/>
        <v>7</v>
      </c>
      <c r="P71" s="161"/>
      <c r="Q71" s="161">
        <f t="shared" si="195"/>
        <v>0</v>
      </c>
      <c r="R71" s="161">
        <f t="shared" si="195"/>
        <v>0</v>
      </c>
      <c r="S71" s="161">
        <f t="shared" si="195"/>
        <v>385000</v>
      </c>
      <c r="T71" s="161"/>
      <c r="U71" s="166"/>
      <c r="V71" s="161">
        <f t="shared" si="200"/>
        <v>0</v>
      </c>
      <c r="W71" s="167"/>
      <c r="X71" s="168">
        <v>0</v>
      </c>
      <c r="Y71" s="168">
        <v>0</v>
      </c>
      <c r="Z71" s="168">
        <v>0</v>
      </c>
      <c r="AA71" s="168">
        <v>0</v>
      </c>
      <c r="AB71" s="168">
        <v>0</v>
      </c>
      <c r="AC71" s="168">
        <v>0</v>
      </c>
      <c r="AD71" s="168">
        <v>0</v>
      </c>
      <c r="AE71" s="168">
        <v>0</v>
      </c>
      <c r="AF71" s="168">
        <v>0</v>
      </c>
      <c r="AG71" s="168">
        <v>0</v>
      </c>
      <c r="AH71" s="168">
        <v>0</v>
      </c>
      <c r="AI71" s="168">
        <v>0</v>
      </c>
      <c r="AJ71" s="168">
        <v>0</v>
      </c>
      <c r="AK71" s="168">
        <v>0</v>
      </c>
      <c r="AL71" s="168">
        <v>0</v>
      </c>
      <c r="AM71" s="168">
        <v>0</v>
      </c>
      <c r="AN71" s="168">
        <v>0</v>
      </c>
      <c r="AO71" s="168">
        <v>0</v>
      </c>
      <c r="AP71" s="168">
        <v>0</v>
      </c>
      <c r="AQ71" s="168">
        <v>0</v>
      </c>
      <c r="AR71" s="168">
        <v>0</v>
      </c>
      <c r="AS71" s="168">
        <v>0</v>
      </c>
      <c r="AT71" s="168">
        <v>0</v>
      </c>
      <c r="AU71" s="168">
        <v>0</v>
      </c>
      <c r="AV71" s="168">
        <v>0</v>
      </c>
      <c r="AW71" s="168">
        <v>0</v>
      </c>
      <c r="AX71" s="168">
        <v>0</v>
      </c>
      <c r="AY71" s="168">
        <v>32083.333333333332</v>
      </c>
      <c r="AZ71" s="168">
        <v>64166.666666666664</v>
      </c>
      <c r="BA71" s="168">
        <v>64166.666666666664</v>
      </c>
      <c r="BB71" s="168">
        <v>64166.666666666664</v>
      </c>
      <c r="BC71" s="168">
        <v>64166.666666666664</v>
      </c>
      <c r="BD71" s="168">
        <v>59675</v>
      </c>
      <c r="BE71" s="168">
        <v>36575</v>
      </c>
      <c r="BF71" s="168">
        <v>0</v>
      </c>
      <c r="BG71" s="168">
        <v>0</v>
      </c>
      <c r="BH71" s="169"/>
      <c r="BI71" s="168">
        <v>0</v>
      </c>
      <c r="BJ71" s="168">
        <v>0</v>
      </c>
      <c r="BK71" s="168">
        <v>0</v>
      </c>
      <c r="BL71" s="168"/>
      <c r="BM71" s="168">
        <v>0</v>
      </c>
      <c r="BN71" s="168">
        <v>0</v>
      </c>
      <c r="BO71" s="168">
        <v>0</v>
      </c>
      <c r="BP71" s="168">
        <v>0</v>
      </c>
      <c r="BQ71" s="168">
        <v>0</v>
      </c>
      <c r="BR71" s="168">
        <v>0</v>
      </c>
      <c r="BS71" s="168">
        <v>0</v>
      </c>
      <c r="BT71" s="168">
        <v>0</v>
      </c>
      <c r="BU71" s="168">
        <v>0</v>
      </c>
      <c r="BV71" s="168">
        <v>0</v>
      </c>
      <c r="BW71" s="168">
        <v>0</v>
      </c>
      <c r="BX71" s="168">
        <v>0</v>
      </c>
      <c r="BY71" s="168">
        <v>0</v>
      </c>
      <c r="BZ71" s="168">
        <v>0</v>
      </c>
      <c r="CA71" s="168">
        <v>0</v>
      </c>
      <c r="CB71" s="168">
        <v>0</v>
      </c>
      <c r="CC71" s="168">
        <v>0</v>
      </c>
      <c r="CD71" s="168">
        <v>0</v>
      </c>
      <c r="CE71" s="168">
        <v>0</v>
      </c>
      <c r="CF71" s="168">
        <v>0</v>
      </c>
      <c r="CG71" s="168">
        <v>0</v>
      </c>
      <c r="CH71" s="168">
        <v>0</v>
      </c>
      <c r="CI71" s="168">
        <v>0</v>
      </c>
      <c r="CJ71" s="168">
        <v>0</v>
      </c>
      <c r="CK71" s="168">
        <v>0</v>
      </c>
      <c r="CL71" s="168">
        <v>0</v>
      </c>
      <c r="CM71" s="168">
        <v>0</v>
      </c>
      <c r="CN71" s="168">
        <v>0</v>
      </c>
      <c r="CO71" s="168">
        <v>0</v>
      </c>
      <c r="CP71" s="168">
        <v>0</v>
      </c>
      <c r="CQ71" s="168">
        <v>0</v>
      </c>
      <c r="CR71" s="168">
        <v>0</v>
      </c>
      <c r="CS71" s="168">
        <v>0</v>
      </c>
      <c r="CT71" s="168">
        <v>0</v>
      </c>
      <c r="CU71" s="168">
        <v>0</v>
      </c>
      <c r="CV71" s="168">
        <v>0</v>
      </c>
      <c r="CW71" s="168">
        <v>0</v>
      </c>
      <c r="CX71" s="168">
        <v>0</v>
      </c>
      <c r="CY71" s="168">
        <v>0</v>
      </c>
      <c r="CZ71" s="168">
        <v>0</v>
      </c>
      <c r="DA71" s="168">
        <v>0</v>
      </c>
      <c r="DB71" s="168">
        <v>0</v>
      </c>
      <c r="DC71" s="168">
        <v>0</v>
      </c>
      <c r="DD71" s="168">
        <v>0</v>
      </c>
      <c r="DE71" s="171"/>
      <c r="DF71" s="168"/>
      <c r="DG71" s="168"/>
      <c r="DH71" s="168"/>
      <c r="DI71" s="168"/>
      <c r="DJ71" s="168"/>
      <c r="DK71" s="168"/>
      <c r="DL71" s="168"/>
      <c r="DM71" s="168"/>
      <c r="DN71" s="168"/>
      <c r="DO71" s="168"/>
      <c r="DP71" s="168"/>
      <c r="DQ71" s="168"/>
      <c r="DR71" s="168"/>
      <c r="DS71" s="168"/>
      <c r="DT71" s="168"/>
      <c r="DU71" s="168"/>
      <c r="DV71" s="168"/>
      <c r="DW71" s="168"/>
      <c r="DX71" s="168"/>
      <c r="DY71" s="168"/>
      <c r="DZ71" s="168"/>
      <c r="EA71" s="168"/>
      <c r="EB71" s="168"/>
      <c r="EC71" s="168"/>
      <c r="ED71" s="168"/>
      <c r="EE71" s="168"/>
      <c r="EF71" s="168"/>
      <c r="EG71" s="168"/>
      <c r="EH71" s="168"/>
      <c r="EI71" s="168"/>
      <c r="EJ71" s="168"/>
      <c r="EK71" s="168"/>
      <c r="EL71" s="168"/>
      <c r="EM71" s="168"/>
      <c r="EN71" s="168"/>
      <c r="EO71" s="168"/>
      <c r="EP71" s="168"/>
      <c r="EQ71" s="168"/>
      <c r="ER71" s="168"/>
      <c r="ES71" s="168"/>
      <c r="ET71" s="168"/>
      <c r="EU71" s="168"/>
      <c r="EV71" s="168"/>
      <c r="EW71" s="168"/>
      <c r="EX71" s="168"/>
      <c r="EY71" s="168"/>
      <c r="EZ71" s="168"/>
      <c r="FA71" s="168"/>
      <c r="FB71" s="171"/>
      <c r="FC71" s="171"/>
      <c r="FD71" s="168"/>
      <c r="FE71" s="168"/>
      <c r="FF71" s="168"/>
      <c r="FG71" s="168"/>
      <c r="FH71" s="168"/>
      <c r="FI71" s="168"/>
      <c r="FJ71" s="168"/>
      <c r="FK71" s="168"/>
      <c r="FL71" s="168"/>
      <c r="FM71" s="168"/>
      <c r="FN71" s="168"/>
      <c r="FO71" s="168">
        <v>0</v>
      </c>
      <c r="FP71" s="168"/>
      <c r="FQ71" s="168"/>
      <c r="FR71" s="168"/>
      <c r="FS71" s="168"/>
      <c r="FT71" s="168"/>
      <c r="FU71" s="168"/>
      <c r="FV71" s="168"/>
      <c r="FW71" s="168"/>
      <c r="FX71" s="168"/>
      <c r="FY71" s="168"/>
      <c r="FZ71" s="168"/>
      <c r="GA71" s="168"/>
      <c r="GB71" s="168"/>
      <c r="GC71" s="168"/>
      <c r="GD71" s="168"/>
      <c r="GE71" s="168"/>
      <c r="GF71" s="168"/>
      <c r="GG71" s="168"/>
      <c r="GH71" s="168"/>
      <c r="GI71" s="168"/>
      <c r="GJ71" s="168"/>
      <c r="GK71" s="168"/>
      <c r="GL71" s="168"/>
      <c r="GM71" s="168"/>
      <c r="GN71" s="168"/>
      <c r="GO71" s="168"/>
      <c r="GP71" s="168"/>
      <c r="GQ71" s="168"/>
      <c r="GR71" s="168"/>
      <c r="GS71" s="168"/>
      <c r="GT71" s="168"/>
      <c r="GU71" s="168"/>
      <c r="GV71" s="168"/>
      <c r="GW71" s="168"/>
      <c r="GX71" s="168"/>
      <c r="GY71" s="168"/>
      <c r="GZ71" s="171"/>
      <c r="HA71" s="168">
        <f t="shared" si="112"/>
        <v>0</v>
      </c>
      <c r="HB71" s="168">
        <f t="shared" si="113"/>
        <v>0</v>
      </c>
      <c r="HC71" s="168">
        <f t="shared" si="114"/>
        <v>0</v>
      </c>
      <c r="HD71" s="168">
        <f t="shared" si="115"/>
        <v>0</v>
      </c>
      <c r="HE71" s="168">
        <f t="shared" si="116"/>
        <v>0</v>
      </c>
      <c r="HF71" s="168">
        <f t="shared" si="117"/>
        <v>0</v>
      </c>
      <c r="HG71" s="168">
        <f t="shared" si="118"/>
        <v>0</v>
      </c>
      <c r="HH71" s="168">
        <f t="shared" si="119"/>
        <v>0</v>
      </c>
      <c r="HI71" s="168">
        <f t="shared" si="120"/>
        <v>0</v>
      </c>
      <c r="HJ71" s="168">
        <f t="shared" si="121"/>
        <v>0</v>
      </c>
      <c r="HK71" s="168">
        <f t="shared" si="122"/>
        <v>0</v>
      </c>
      <c r="HL71" s="168">
        <f t="shared" si="123"/>
        <v>0</v>
      </c>
      <c r="HM71" s="168">
        <f t="shared" si="124"/>
        <v>0</v>
      </c>
      <c r="HN71" s="168">
        <f t="shared" si="125"/>
        <v>0</v>
      </c>
      <c r="HO71" s="168">
        <f t="shared" si="126"/>
        <v>0</v>
      </c>
      <c r="HP71" s="168">
        <f t="shared" si="127"/>
        <v>0</v>
      </c>
      <c r="HQ71" s="168">
        <f t="shared" si="128"/>
        <v>0</v>
      </c>
      <c r="HR71" s="168">
        <f t="shared" si="129"/>
        <v>0</v>
      </c>
      <c r="HS71" s="168">
        <f t="shared" si="130"/>
        <v>0</v>
      </c>
      <c r="HT71" s="168">
        <f t="shared" si="131"/>
        <v>0</v>
      </c>
      <c r="HU71" s="168">
        <f t="shared" si="132"/>
        <v>0</v>
      </c>
      <c r="HV71" s="168">
        <f t="shared" si="133"/>
        <v>0</v>
      </c>
      <c r="HW71" s="168">
        <f t="shared" si="134"/>
        <v>0</v>
      </c>
      <c r="HX71" s="168">
        <f t="shared" si="135"/>
        <v>0</v>
      </c>
      <c r="HY71" s="168">
        <f t="shared" si="136"/>
        <v>0</v>
      </c>
      <c r="HZ71" s="168">
        <f t="shared" si="137"/>
        <v>0</v>
      </c>
      <c r="IA71" s="168">
        <f t="shared" si="138"/>
        <v>0</v>
      </c>
      <c r="IB71" s="168">
        <f t="shared" si="139"/>
        <v>32083.333333333332</v>
      </c>
      <c r="IC71" s="168">
        <f t="shared" si="140"/>
        <v>64166.666666666664</v>
      </c>
      <c r="ID71" s="168">
        <f t="shared" si="141"/>
        <v>64166.666666666664</v>
      </c>
      <c r="IE71" s="168">
        <f t="shared" si="142"/>
        <v>64166.666666666664</v>
      </c>
      <c r="IF71" s="168">
        <f t="shared" si="143"/>
        <v>64166.666666666664</v>
      </c>
      <c r="IG71" s="168">
        <f t="shared" si="144"/>
        <v>59675</v>
      </c>
      <c r="IH71" s="168">
        <f t="shared" si="145"/>
        <v>36575</v>
      </c>
      <c r="II71" s="168">
        <f t="shared" si="146"/>
        <v>0</v>
      </c>
      <c r="IJ71" s="168">
        <f t="shared" si="147"/>
        <v>0</v>
      </c>
      <c r="IK71" s="169"/>
      <c r="IL71" s="170">
        <f t="shared" si="197"/>
        <v>0</v>
      </c>
      <c r="IM71" s="170">
        <f t="shared" si="197"/>
        <v>0</v>
      </c>
      <c r="IN71" s="170">
        <f t="shared" si="197"/>
        <v>0</v>
      </c>
      <c r="IO71" s="170">
        <f t="shared" si="197"/>
        <v>0</v>
      </c>
      <c r="IP71" s="170">
        <f t="shared" si="149"/>
        <v>0</v>
      </c>
      <c r="IQ71" s="170">
        <f t="shared" si="150"/>
        <v>0</v>
      </c>
      <c r="IR71" s="170">
        <f t="shared" si="151"/>
        <v>0</v>
      </c>
      <c r="IS71" s="170">
        <f t="shared" si="152"/>
        <v>0</v>
      </c>
      <c r="IT71" s="170">
        <f t="shared" si="153"/>
        <v>0</v>
      </c>
      <c r="IU71" s="170">
        <f t="shared" si="154"/>
        <v>0</v>
      </c>
      <c r="IV71" s="170">
        <f t="shared" si="155"/>
        <v>0</v>
      </c>
      <c r="IW71" s="170">
        <f t="shared" si="156"/>
        <v>0</v>
      </c>
      <c r="IX71" s="170">
        <f t="shared" si="157"/>
        <v>0</v>
      </c>
      <c r="IY71" s="170">
        <f t="shared" si="158"/>
        <v>0</v>
      </c>
      <c r="IZ71" s="170">
        <f t="shared" si="159"/>
        <v>0</v>
      </c>
      <c r="JA71" s="170">
        <f t="shared" si="160"/>
        <v>0</v>
      </c>
      <c r="JB71" s="170">
        <f t="shared" si="161"/>
        <v>0</v>
      </c>
      <c r="JC71" s="170">
        <f t="shared" si="162"/>
        <v>0</v>
      </c>
      <c r="JD71" s="170">
        <f t="shared" si="163"/>
        <v>0</v>
      </c>
      <c r="JE71" s="170">
        <f t="shared" si="164"/>
        <v>0</v>
      </c>
      <c r="JF71" s="170">
        <f t="shared" si="165"/>
        <v>0</v>
      </c>
      <c r="JG71" s="170">
        <f t="shared" si="166"/>
        <v>0</v>
      </c>
      <c r="JH71" s="170">
        <f t="shared" si="167"/>
        <v>0</v>
      </c>
      <c r="JI71" s="170">
        <f t="shared" si="168"/>
        <v>0</v>
      </c>
      <c r="JJ71" s="170">
        <f t="shared" si="169"/>
        <v>0</v>
      </c>
      <c r="JK71" s="170">
        <f t="shared" si="170"/>
        <v>0</v>
      </c>
      <c r="JL71" s="170">
        <f t="shared" si="171"/>
        <v>0</v>
      </c>
      <c r="JM71" s="170">
        <f t="shared" si="172"/>
        <v>0</v>
      </c>
      <c r="JN71" s="170">
        <f t="shared" si="173"/>
        <v>0</v>
      </c>
      <c r="JO71" s="170">
        <f t="shared" si="174"/>
        <v>0</v>
      </c>
      <c r="JP71" s="170">
        <f t="shared" si="175"/>
        <v>0</v>
      </c>
      <c r="JQ71" s="170">
        <f t="shared" si="176"/>
        <v>0</v>
      </c>
      <c r="JR71" s="170">
        <f t="shared" si="177"/>
        <v>0</v>
      </c>
      <c r="JS71" s="170">
        <f t="shared" si="178"/>
        <v>0</v>
      </c>
      <c r="JT71" s="170">
        <f t="shared" si="179"/>
        <v>0</v>
      </c>
      <c r="JU71" s="170">
        <f t="shared" si="180"/>
        <v>0</v>
      </c>
      <c r="JV71" s="170">
        <f t="shared" si="181"/>
        <v>0</v>
      </c>
      <c r="JW71" s="170">
        <f t="shared" si="182"/>
        <v>0</v>
      </c>
      <c r="JX71" s="170">
        <f t="shared" si="183"/>
        <v>0</v>
      </c>
      <c r="JY71" s="170">
        <f t="shared" si="184"/>
        <v>0</v>
      </c>
      <c r="JZ71" s="170">
        <f t="shared" si="185"/>
        <v>0</v>
      </c>
      <c r="KA71" s="170">
        <f t="shared" si="186"/>
        <v>0</v>
      </c>
      <c r="KB71" s="170">
        <f t="shared" si="187"/>
        <v>0</v>
      </c>
      <c r="KC71" s="170">
        <f t="shared" si="188"/>
        <v>0</v>
      </c>
      <c r="KD71" s="170">
        <f t="shared" si="189"/>
        <v>0</v>
      </c>
      <c r="KE71" s="170">
        <f t="shared" si="190"/>
        <v>0</v>
      </c>
      <c r="KF71" s="170">
        <f t="shared" si="191"/>
        <v>0</v>
      </c>
      <c r="KG71" s="170">
        <f t="shared" si="192"/>
        <v>0</v>
      </c>
    </row>
    <row r="72" spans="2:293" ht="12.75" customHeight="1" x14ac:dyDescent="0.3">
      <c r="B72" s="155" t="s">
        <v>106</v>
      </c>
      <c r="C72" s="155"/>
      <c r="D72" s="466" t="s">
        <v>153</v>
      </c>
      <c r="E72" s="155" t="s">
        <v>677</v>
      </c>
      <c r="F72" s="155">
        <v>2023</v>
      </c>
      <c r="G72" s="156">
        <v>45412</v>
      </c>
      <c r="H72" s="155">
        <f t="shared" si="193"/>
        <v>2024</v>
      </c>
      <c r="I72" s="155" t="s">
        <v>675</v>
      </c>
      <c r="J72" s="174"/>
      <c r="K72" s="174"/>
      <c r="L72" s="174">
        <v>384000</v>
      </c>
      <c r="M72" s="161">
        <f t="shared" si="198"/>
        <v>0</v>
      </c>
      <c r="N72" s="161">
        <f t="shared" si="199"/>
        <v>0</v>
      </c>
      <c r="O72" s="175">
        <f t="shared" si="194"/>
        <v>0</v>
      </c>
      <c r="P72" s="161"/>
      <c r="Q72" s="161">
        <f t="shared" si="195"/>
        <v>0</v>
      </c>
      <c r="R72" s="161">
        <f t="shared" si="195"/>
        <v>0</v>
      </c>
      <c r="S72" s="161">
        <f t="shared" si="195"/>
        <v>0</v>
      </c>
      <c r="T72" s="161"/>
      <c r="U72" s="166"/>
      <c r="V72" s="161">
        <f t="shared" si="200"/>
        <v>0</v>
      </c>
      <c r="W72" s="167"/>
      <c r="X72" s="168">
        <v>0</v>
      </c>
      <c r="Y72" s="168">
        <v>0</v>
      </c>
      <c r="Z72" s="168">
        <v>0</v>
      </c>
      <c r="AA72" s="168">
        <v>0</v>
      </c>
      <c r="AB72" s="168">
        <v>0</v>
      </c>
      <c r="AC72" s="168">
        <v>0</v>
      </c>
      <c r="AD72" s="168">
        <v>0</v>
      </c>
      <c r="AE72" s="168">
        <v>0</v>
      </c>
      <c r="AF72" s="168">
        <v>0</v>
      </c>
      <c r="AG72" s="168">
        <v>0</v>
      </c>
      <c r="AH72" s="168">
        <v>0</v>
      </c>
      <c r="AI72" s="168">
        <v>0</v>
      </c>
      <c r="AJ72" s="168">
        <v>0</v>
      </c>
      <c r="AK72" s="168">
        <v>0</v>
      </c>
      <c r="AL72" s="168">
        <v>0</v>
      </c>
      <c r="AM72" s="168">
        <v>0</v>
      </c>
      <c r="AN72" s="168">
        <v>0</v>
      </c>
      <c r="AO72" s="168">
        <v>0</v>
      </c>
      <c r="AP72" s="168">
        <v>0</v>
      </c>
      <c r="AQ72" s="168">
        <v>0</v>
      </c>
      <c r="AR72" s="168">
        <v>0</v>
      </c>
      <c r="AS72" s="168">
        <v>0</v>
      </c>
      <c r="AT72" s="168">
        <v>0</v>
      </c>
      <c r="AU72" s="168">
        <v>0</v>
      </c>
      <c r="AV72" s="168">
        <v>0</v>
      </c>
      <c r="AW72" s="168">
        <v>0</v>
      </c>
      <c r="AX72" s="168">
        <v>0</v>
      </c>
      <c r="AY72" s="168">
        <v>0</v>
      </c>
      <c r="AZ72" s="168">
        <v>0</v>
      </c>
      <c r="BA72" s="168">
        <v>0</v>
      </c>
      <c r="BB72" s="168">
        <v>0</v>
      </c>
      <c r="BC72" s="168">
        <v>0</v>
      </c>
      <c r="BD72" s="168">
        <v>0</v>
      </c>
      <c r="BE72" s="168">
        <v>0</v>
      </c>
      <c r="BF72" s="168">
        <v>0</v>
      </c>
      <c r="BG72" s="168">
        <v>0</v>
      </c>
      <c r="BH72" s="169"/>
      <c r="BI72" s="168">
        <v>0</v>
      </c>
      <c r="BJ72" s="168">
        <v>0</v>
      </c>
      <c r="BK72" s="168">
        <v>0</v>
      </c>
      <c r="BL72" s="168">
        <v>0</v>
      </c>
      <c r="BM72" s="168">
        <v>0</v>
      </c>
      <c r="BN72" s="168">
        <v>0</v>
      </c>
      <c r="BO72" s="168">
        <v>0</v>
      </c>
      <c r="BP72" s="168">
        <v>0</v>
      </c>
      <c r="BQ72" s="168">
        <v>0</v>
      </c>
      <c r="BR72" s="168">
        <v>0</v>
      </c>
      <c r="BS72" s="168">
        <v>0</v>
      </c>
      <c r="BT72" s="168">
        <v>0</v>
      </c>
      <c r="BU72" s="168">
        <v>0</v>
      </c>
      <c r="BV72" s="168">
        <v>0</v>
      </c>
      <c r="BW72" s="168">
        <v>0</v>
      </c>
      <c r="BX72" s="168">
        <v>0</v>
      </c>
      <c r="BY72" s="168">
        <v>0</v>
      </c>
      <c r="BZ72" s="168">
        <v>0</v>
      </c>
      <c r="CA72" s="168">
        <v>0</v>
      </c>
      <c r="CB72" s="168">
        <v>0</v>
      </c>
      <c r="CC72" s="168">
        <v>0</v>
      </c>
      <c r="CD72" s="168">
        <v>0</v>
      </c>
      <c r="CE72" s="168">
        <v>0</v>
      </c>
      <c r="CF72" s="168">
        <v>0</v>
      </c>
      <c r="CG72" s="168">
        <v>0</v>
      </c>
      <c r="CH72" s="168">
        <v>0</v>
      </c>
      <c r="CI72" s="168">
        <v>0</v>
      </c>
      <c r="CJ72" s="168">
        <v>0</v>
      </c>
      <c r="CK72" s="168">
        <v>0</v>
      </c>
      <c r="CL72" s="168">
        <v>0</v>
      </c>
      <c r="CM72" s="168">
        <v>0</v>
      </c>
      <c r="CN72" s="168">
        <v>0</v>
      </c>
      <c r="CO72" s="168">
        <v>0</v>
      </c>
      <c r="CP72" s="168">
        <v>0</v>
      </c>
      <c r="CQ72" s="168">
        <v>0</v>
      </c>
      <c r="CR72" s="168">
        <v>0</v>
      </c>
      <c r="CS72" s="168">
        <v>0</v>
      </c>
      <c r="CT72" s="168">
        <v>0</v>
      </c>
      <c r="CU72" s="168">
        <v>0</v>
      </c>
      <c r="CV72" s="168">
        <v>0</v>
      </c>
      <c r="CW72" s="168">
        <v>0</v>
      </c>
      <c r="CX72" s="168">
        <v>0</v>
      </c>
      <c r="CY72" s="168">
        <v>0</v>
      </c>
      <c r="CZ72" s="168">
        <v>0</v>
      </c>
      <c r="DA72" s="168">
        <v>0</v>
      </c>
      <c r="DB72" s="168">
        <v>0</v>
      </c>
      <c r="DC72" s="168">
        <v>0</v>
      </c>
      <c r="DD72" s="168">
        <v>0</v>
      </c>
      <c r="DE72" s="171"/>
      <c r="DF72" s="168"/>
      <c r="DG72" s="168"/>
      <c r="DH72" s="168"/>
      <c r="DI72" s="168"/>
      <c r="DJ72" s="168"/>
      <c r="DK72" s="168"/>
      <c r="DL72" s="168"/>
      <c r="DM72" s="168"/>
      <c r="DN72" s="168"/>
      <c r="DO72" s="168"/>
      <c r="DP72" s="168"/>
      <c r="DQ72" s="168"/>
      <c r="DR72" s="168"/>
      <c r="DS72" s="168"/>
      <c r="DT72" s="168"/>
      <c r="DU72" s="168"/>
      <c r="DV72" s="168"/>
      <c r="DW72" s="168"/>
      <c r="DX72" s="168"/>
      <c r="DY72" s="168"/>
      <c r="DZ72" s="168"/>
      <c r="EA72" s="168"/>
      <c r="EB72" s="168"/>
      <c r="EC72" s="168"/>
      <c r="ED72" s="168"/>
      <c r="EE72" s="168"/>
      <c r="EF72" s="168"/>
      <c r="EG72" s="168"/>
      <c r="EH72" s="168"/>
      <c r="EI72" s="168"/>
      <c r="EJ72" s="168"/>
      <c r="EK72" s="168"/>
      <c r="EL72" s="168"/>
      <c r="EM72" s="168"/>
      <c r="EN72" s="168"/>
      <c r="EO72" s="168"/>
      <c r="EP72" s="168"/>
      <c r="EQ72" s="168"/>
      <c r="ER72" s="168"/>
      <c r="ES72" s="168"/>
      <c r="ET72" s="168"/>
      <c r="EU72" s="168"/>
      <c r="EV72" s="168"/>
      <c r="EW72" s="168"/>
      <c r="EX72" s="168"/>
      <c r="EY72" s="168"/>
      <c r="EZ72" s="168"/>
      <c r="FA72" s="168"/>
      <c r="FB72" s="171"/>
      <c r="FC72" s="171"/>
      <c r="FD72" s="168"/>
      <c r="FE72" s="168"/>
      <c r="FF72" s="168"/>
      <c r="FG72" s="168"/>
      <c r="FH72" s="168"/>
      <c r="FI72" s="168"/>
      <c r="FJ72" s="168"/>
      <c r="FK72" s="168"/>
      <c r="FL72" s="168"/>
      <c r="FM72" s="168"/>
      <c r="FN72" s="168"/>
      <c r="FO72" s="168">
        <v>0</v>
      </c>
      <c r="FP72" s="168"/>
      <c r="FQ72" s="168"/>
      <c r="FR72" s="168"/>
      <c r="FS72" s="168"/>
      <c r="FT72" s="168"/>
      <c r="FU72" s="168"/>
      <c r="FV72" s="168"/>
      <c r="FW72" s="168"/>
      <c r="FX72" s="168"/>
      <c r="FY72" s="168"/>
      <c r="FZ72" s="168"/>
      <c r="GA72" s="168"/>
      <c r="GB72" s="168"/>
      <c r="GC72" s="168"/>
      <c r="GD72" s="168"/>
      <c r="GE72" s="168"/>
      <c r="GF72" s="168"/>
      <c r="GG72" s="168"/>
      <c r="GH72" s="168"/>
      <c r="GI72" s="168"/>
      <c r="GJ72" s="168"/>
      <c r="GK72" s="168"/>
      <c r="GL72" s="168"/>
      <c r="GM72" s="168"/>
      <c r="GN72" s="168"/>
      <c r="GO72" s="168"/>
      <c r="GP72" s="168"/>
      <c r="GQ72" s="168"/>
      <c r="GR72" s="168"/>
      <c r="GS72" s="168"/>
      <c r="GT72" s="168"/>
      <c r="GU72" s="168"/>
      <c r="GV72" s="168"/>
      <c r="GW72" s="168"/>
      <c r="GX72" s="168"/>
      <c r="GY72" s="168"/>
      <c r="GZ72" s="171"/>
      <c r="HA72" s="168">
        <f t="shared" si="112"/>
        <v>0</v>
      </c>
      <c r="HB72" s="168">
        <f t="shared" si="113"/>
        <v>0</v>
      </c>
      <c r="HC72" s="168">
        <f t="shared" si="114"/>
        <v>0</v>
      </c>
      <c r="HD72" s="168">
        <f t="shared" si="115"/>
        <v>0</v>
      </c>
      <c r="HE72" s="168">
        <f t="shared" si="116"/>
        <v>0</v>
      </c>
      <c r="HF72" s="168">
        <f t="shared" si="117"/>
        <v>0</v>
      </c>
      <c r="HG72" s="168">
        <f t="shared" si="118"/>
        <v>0</v>
      </c>
      <c r="HH72" s="168">
        <f t="shared" si="119"/>
        <v>0</v>
      </c>
      <c r="HI72" s="168">
        <f t="shared" si="120"/>
        <v>0</v>
      </c>
      <c r="HJ72" s="168">
        <f t="shared" si="121"/>
        <v>0</v>
      </c>
      <c r="HK72" s="168">
        <f t="shared" si="122"/>
        <v>0</v>
      </c>
      <c r="HL72" s="168">
        <f t="shared" si="123"/>
        <v>0</v>
      </c>
      <c r="HM72" s="168">
        <f t="shared" si="124"/>
        <v>0</v>
      </c>
      <c r="HN72" s="168">
        <f t="shared" si="125"/>
        <v>0</v>
      </c>
      <c r="HO72" s="168">
        <f t="shared" si="126"/>
        <v>0</v>
      </c>
      <c r="HP72" s="168">
        <f t="shared" si="127"/>
        <v>0</v>
      </c>
      <c r="HQ72" s="168">
        <f t="shared" si="128"/>
        <v>0</v>
      </c>
      <c r="HR72" s="168">
        <f t="shared" si="129"/>
        <v>0</v>
      </c>
      <c r="HS72" s="168">
        <f t="shared" si="130"/>
        <v>0</v>
      </c>
      <c r="HT72" s="168">
        <f t="shared" si="131"/>
        <v>0</v>
      </c>
      <c r="HU72" s="168">
        <f t="shared" si="132"/>
        <v>0</v>
      </c>
      <c r="HV72" s="168">
        <f t="shared" si="133"/>
        <v>0</v>
      </c>
      <c r="HW72" s="168">
        <f t="shared" si="134"/>
        <v>0</v>
      </c>
      <c r="HX72" s="168">
        <f t="shared" si="135"/>
        <v>0</v>
      </c>
      <c r="HY72" s="168">
        <f t="shared" si="136"/>
        <v>0</v>
      </c>
      <c r="HZ72" s="168">
        <f t="shared" si="137"/>
        <v>0</v>
      </c>
      <c r="IA72" s="168">
        <f t="shared" si="138"/>
        <v>0</v>
      </c>
      <c r="IB72" s="168">
        <f t="shared" si="139"/>
        <v>0</v>
      </c>
      <c r="IC72" s="168">
        <f t="shared" si="140"/>
        <v>0</v>
      </c>
      <c r="ID72" s="168">
        <f t="shared" si="141"/>
        <v>0</v>
      </c>
      <c r="IE72" s="168">
        <f t="shared" si="142"/>
        <v>0</v>
      </c>
      <c r="IF72" s="168">
        <f t="shared" si="143"/>
        <v>0</v>
      </c>
      <c r="IG72" s="168">
        <f t="shared" si="144"/>
        <v>0</v>
      </c>
      <c r="IH72" s="168">
        <f t="shared" si="145"/>
        <v>0</v>
      </c>
      <c r="II72" s="168">
        <f t="shared" si="146"/>
        <v>0</v>
      </c>
      <c r="IJ72" s="168">
        <f t="shared" si="147"/>
        <v>0</v>
      </c>
      <c r="IK72" s="169"/>
      <c r="IL72" s="170">
        <f t="shared" si="197"/>
        <v>0</v>
      </c>
      <c r="IM72" s="170">
        <f t="shared" si="197"/>
        <v>0</v>
      </c>
      <c r="IN72" s="170">
        <f t="shared" si="197"/>
        <v>0</v>
      </c>
      <c r="IO72" s="170">
        <f t="shared" si="197"/>
        <v>0</v>
      </c>
      <c r="IP72" s="170">
        <f t="shared" si="149"/>
        <v>0</v>
      </c>
      <c r="IQ72" s="170">
        <f t="shared" si="150"/>
        <v>0</v>
      </c>
      <c r="IR72" s="170">
        <f t="shared" si="151"/>
        <v>0</v>
      </c>
      <c r="IS72" s="170">
        <f t="shared" si="152"/>
        <v>0</v>
      </c>
      <c r="IT72" s="170">
        <f t="shared" si="153"/>
        <v>0</v>
      </c>
      <c r="IU72" s="170">
        <f t="shared" si="154"/>
        <v>0</v>
      </c>
      <c r="IV72" s="170">
        <f t="shared" si="155"/>
        <v>0</v>
      </c>
      <c r="IW72" s="170">
        <f t="shared" si="156"/>
        <v>0</v>
      </c>
      <c r="IX72" s="170">
        <f t="shared" si="157"/>
        <v>0</v>
      </c>
      <c r="IY72" s="170">
        <f t="shared" si="158"/>
        <v>0</v>
      </c>
      <c r="IZ72" s="170">
        <f t="shared" si="159"/>
        <v>0</v>
      </c>
      <c r="JA72" s="170">
        <f t="shared" si="160"/>
        <v>0</v>
      </c>
      <c r="JB72" s="170">
        <f t="shared" si="161"/>
        <v>0</v>
      </c>
      <c r="JC72" s="170">
        <f t="shared" si="162"/>
        <v>0</v>
      </c>
      <c r="JD72" s="170">
        <f t="shared" si="163"/>
        <v>0</v>
      </c>
      <c r="JE72" s="170">
        <f t="shared" si="164"/>
        <v>0</v>
      </c>
      <c r="JF72" s="170">
        <f t="shared" si="165"/>
        <v>0</v>
      </c>
      <c r="JG72" s="170">
        <f t="shared" si="166"/>
        <v>0</v>
      </c>
      <c r="JH72" s="170">
        <f t="shared" si="167"/>
        <v>0</v>
      </c>
      <c r="JI72" s="170">
        <f t="shared" si="168"/>
        <v>0</v>
      </c>
      <c r="JJ72" s="170">
        <f t="shared" si="169"/>
        <v>0</v>
      </c>
      <c r="JK72" s="170">
        <f t="shared" si="170"/>
        <v>0</v>
      </c>
      <c r="JL72" s="170">
        <f t="shared" si="171"/>
        <v>0</v>
      </c>
      <c r="JM72" s="170">
        <f t="shared" si="172"/>
        <v>0</v>
      </c>
      <c r="JN72" s="170">
        <f t="shared" si="173"/>
        <v>0</v>
      </c>
      <c r="JO72" s="170">
        <f t="shared" si="174"/>
        <v>0</v>
      </c>
      <c r="JP72" s="170">
        <f t="shared" si="175"/>
        <v>0</v>
      </c>
      <c r="JQ72" s="170">
        <f t="shared" si="176"/>
        <v>0</v>
      </c>
      <c r="JR72" s="170">
        <f t="shared" si="177"/>
        <v>0</v>
      </c>
      <c r="JS72" s="170">
        <f t="shared" si="178"/>
        <v>0</v>
      </c>
      <c r="JT72" s="170">
        <f t="shared" si="179"/>
        <v>0</v>
      </c>
      <c r="JU72" s="170">
        <f t="shared" si="180"/>
        <v>0</v>
      </c>
      <c r="JV72" s="170">
        <f t="shared" si="181"/>
        <v>0</v>
      </c>
      <c r="JW72" s="170">
        <f t="shared" si="182"/>
        <v>0</v>
      </c>
      <c r="JX72" s="170">
        <f t="shared" si="183"/>
        <v>0</v>
      </c>
      <c r="JY72" s="170">
        <f t="shared" si="184"/>
        <v>0</v>
      </c>
      <c r="JZ72" s="170">
        <f t="shared" si="185"/>
        <v>0</v>
      </c>
      <c r="KA72" s="170">
        <f t="shared" si="186"/>
        <v>0</v>
      </c>
      <c r="KB72" s="170">
        <f t="shared" si="187"/>
        <v>0</v>
      </c>
      <c r="KC72" s="170">
        <f t="shared" si="188"/>
        <v>0</v>
      </c>
      <c r="KD72" s="170">
        <f t="shared" si="189"/>
        <v>0</v>
      </c>
      <c r="KE72" s="170">
        <f t="shared" si="190"/>
        <v>0</v>
      </c>
      <c r="KF72" s="170">
        <f t="shared" si="191"/>
        <v>0</v>
      </c>
      <c r="KG72" s="170">
        <f t="shared" si="192"/>
        <v>0</v>
      </c>
    </row>
    <row r="73" spans="2:293" ht="12.75" customHeight="1" x14ac:dyDescent="0.3">
      <c r="B73" s="155" t="s">
        <v>142</v>
      </c>
      <c r="C73" s="155" t="s">
        <v>13</v>
      </c>
      <c r="D73" s="466" t="s">
        <v>702</v>
      </c>
      <c r="E73" s="155" t="s">
        <v>674</v>
      </c>
      <c r="F73" s="155">
        <v>2024</v>
      </c>
      <c r="G73" s="156">
        <v>45443</v>
      </c>
      <c r="H73" s="155">
        <f t="shared" si="193"/>
        <v>2024</v>
      </c>
      <c r="I73" s="155" t="s">
        <v>703</v>
      </c>
      <c r="J73" s="174"/>
      <c r="K73" s="174"/>
      <c r="L73" s="174">
        <v>375000</v>
      </c>
      <c r="M73" s="161">
        <f t="shared" si="198"/>
        <v>379992</v>
      </c>
      <c r="N73" s="161">
        <f t="shared" si="199"/>
        <v>379992</v>
      </c>
      <c r="O73" s="175">
        <f t="shared" si="194"/>
        <v>8</v>
      </c>
      <c r="P73" s="161"/>
      <c r="Q73" s="161">
        <f t="shared" si="195"/>
        <v>0</v>
      </c>
      <c r="R73" s="161">
        <f t="shared" si="195"/>
        <v>0</v>
      </c>
      <c r="S73" s="161">
        <f t="shared" si="195"/>
        <v>379993</v>
      </c>
      <c r="T73" s="161"/>
      <c r="U73" s="166"/>
      <c r="V73" s="161">
        <f t="shared" si="200"/>
        <v>-1</v>
      </c>
      <c r="W73" s="167"/>
      <c r="X73" s="168">
        <v>0</v>
      </c>
      <c r="Y73" s="168">
        <v>0</v>
      </c>
      <c r="Z73" s="168">
        <v>0</v>
      </c>
      <c r="AA73" s="168">
        <v>0</v>
      </c>
      <c r="AB73" s="168">
        <v>0</v>
      </c>
      <c r="AC73" s="168">
        <v>0</v>
      </c>
      <c r="AD73" s="168">
        <v>0</v>
      </c>
      <c r="AE73" s="168">
        <v>0</v>
      </c>
      <c r="AF73" s="168">
        <v>0</v>
      </c>
      <c r="AG73" s="168">
        <v>0</v>
      </c>
      <c r="AH73" s="168">
        <v>0</v>
      </c>
      <c r="AI73" s="168">
        <v>0</v>
      </c>
      <c r="AJ73" s="168">
        <v>0</v>
      </c>
      <c r="AK73" s="168">
        <v>0</v>
      </c>
      <c r="AL73" s="168">
        <v>0</v>
      </c>
      <c r="AM73" s="168">
        <v>0</v>
      </c>
      <c r="AN73" s="168">
        <v>0</v>
      </c>
      <c r="AO73" s="168">
        <v>0</v>
      </c>
      <c r="AP73" s="168">
        <v>0</v>
      </c>
      <c r="AQ73" s="168">
        <v>0</v>
      </c>
      <c r="AR73" s="168">
        <v>0</v>
      </c>
      <c r="AS73" s="168">
        <v>0</v>
      </c>
      <c r="AT73" s="168">
        <v>0</v>
      </c>
      <c r="AU73" s="168">
        <v>0</v>
      </c>
      <c r="AV73" s="168">
        <v>0</v>
      </c>
      <c r="AW73" s="168">
        <v>0</v>
      </c>
      <c r="AX73" s="168">
        <v>0</v>
      </c>
      <c r="AY73" s="168">
        <v>0</v>
      </c>
      <c r="AZ73" s="168">
        <v>31250</v>
      </c>
      <c r="BA73" s="168">
        <v>62500</v>
      </c>
      <c r="BB73" s="168">
        <v>62500</v>
      </c>
      <c r="BC73" s="168">
        <v>62500</v>
      </c>
      <c r="BD73" s="168">
        <v>58125</v>
      </c>
      <c r="BE73" s="168">
        <v>58125</v>
      </c>
      <c r="BF73" s="168">
        <v>40000</v>
      </c>
      <c r="BG73" s="168">
        <v>4993</v>
      </c>
      <c r="BH73" s="169"/>
      <c r="BI73" s="168">
        <v>0</v>
      </c>
      <c r="BJ73" s="168">
        <v>0</v>
      </c>
      <c r="BK73" s="168">
        <v>0</v>
      </c>
      <c r="BL73" s="168">
        <v>0</v>
      </c>
      <c r="BM73" s="168">
        <v>0</v>
      </c>
      <c r="BN73" s="168">
        <v>0</v>
      </c>
      <c r="BO73" s="168">
        <v>-1</v>
      </c>
      <c r="BP73" s="168">
        <v>0</v>
      </c>
      <c r="BQ73" s="168">
        <v>0</v>
      </c>
      <c r="BR73" s="168">
        <v>0</v>
      </c>
      <c r="BS73" s="168">
        <v>0</v>
      </c>
      <c r="BT73" s="168">
        <v>0</v>
      </c>
      <c r="BU73" s="168">
        <v>0</v>
      </c>
      <c r="BV73" s="168">
        <v>0</v>
      </c>
      <c r="BW73" s="168">
        <v>0</v>
      </c>
      <c r="BX73" s="168">
        <v>0</v>
      </c>
      <c r="BY73" s="168">
        <v>0</v>
      </c>
      <c r="BZ73" s="168">
        <v>0</v>
      </c>
      <c r="CA73" s="168">
        <v>0</v>
      </c>
      <c r="CB73" s="168">
        <v>0</v>
      </c>
      <c r="CC73" s="168">
        <v>0</v>
      </c>
      <c r="CD73" s="168">
        <v>0</v>
      </c>
      <c r="CE73" s="168">
        <v>0</v>
      </c>
      <c r="CF73" s="168">
        <v>0</v>
      </c>
      <c r="CG73" s="168">
        <v>0</v>
      </c>
      <c r="CH73" s="168">
        <v>0</v>
      </c>
      <c r="CI73" s="168">
        <v>0</v>
      </c>
      <c r="CJ73" s="168">
        <v>0</v>
      </c>
      <c r="CK73" s="168">
        <v>0</v>
      </c>
      <c r="CL73" s="168">
        <v>0</v>
      </c>
      <c r="CM73" s="168">
        <v>0</v>
      </c>
      <c r="CN73" s="168">
        <v>0</v>
      </c>
      <c r="CO73" s="168">
        <v>0</v>
      </c>
      <c r="CP73" s="168">
        <v>0</v>
      </c>
      <c r="CQ73" s="168">
        <v>0</v>
      </c>
      <c r="CR73" s="168">
        <v>0</v>
      </c>
      <c r="CS73" s="168">
        <v>0</v>
      </c>
      <c r="CT73" s="168">
        <v>0</v>
      </c>
      <c r="CU73" s="168">
        <v>0</v>
      </c>
      <c r="CV73" s="168">
        <v>0</v>
      </c>
      <c r="CW73" s="168">
        <v>0</v>
      </c>
      <c r="CX73" s="168">
        <v>0</v>
      </c>
      <c r="CY73" s="168">
        <v>0</v>
      </c>
      <c r="CZ73" s="168">
        <v>0</v>
      </c>
      <c r="DA73" s="168">
        <v>0</v>
      </c>
      <c r="DB73" s="168">
        <v>0</v>
      </c>
      <c r="DC73" s="168">
        <v>0</v>
      </c>
      <c r="DD73" s="168">
        <v>0</v>
      </c>
      <c r="DE73" s="171"/>
      <c r="DF73" s="168"/>
      <c r="DG73" s="168"/>
      <c r="DH73" s="168"/>
      <c r="DI73" s="168"/>
      <c r="DJ73" s="168"/>
      <c r="DK73" s="168"/>
      <c r="DL73" s="168"/>
      <c r="DM73" s="168"/>
      <c r="DN73" s="168"/>
      <c r="DO73" s="168"/>
      <c r="DP73" s="168"/>
      <c r="DQ73" s="168"/>
      <c r="DR73" s="168"/>
      <c r="DS73" s="168"/>
      <c r="DT73" s="168"/>
      <c r="DU73" s="168"/>
      <c r="DV73" s="168"/>
      <c r="DW73" s="168"/>
      <c r="DX73" s="168"/>
      <c r="DY73" s="168"/>
      <c r="DZ73" s="168"/>
      <c r="EA73" s="168"/>
      <c r="EB73" s="168"/>
      <c r="EC73" s="168"/>
      <c r="ED73" s="168"/>
      <c r="EE73" s="168"/>
      <c r="EF73" s="168"/>
      <c r="EG73" s="168"/>
      <c r="EH73" s="168"/>
      <c r="EI73" s="168"/>
      <c r="EJ73" s="168"/>
      <c r="EK73" s="168"/>
      <c r="EL73" s="168"/>
      <c r="EM73" s="168"/>
      <c r="EN73" s="168"/>
      <c r="EO73" s="168"/>
      <c r="EP73" s="168"/>
      <c r="EQ73" s="168"/>
      <c r="ER73" s="168"/>
      <c r="ES73" s="168"/>
      <c r="ET73" s="168"/>
      <c r="EU73" s="168"/>
      <c r="EV73" s="168"/>
      <c r="EW73" s="168"/>
      <c r="EX73" s="168"/>
      <c r="EY73" s="168"/>
      <c r="EZ73" s="168"/>
      <c r="FA73" s="168"/>
      <c r="FB73" s="171"/>
      <c r="FC73" s="171"/>
      <c r="FD73" s="168"/>
      <c r="FE73" s="168"/>
      <c r="FF73" s="168"/>
      <c r="FG73" s="168"/>
      <c r="FH73" s="168"/>
      <c r="FI73" s="168"/>
      <c r="FJ73" s="168"/>
      <c r="FK73" s="168"/>
      <c r="FL73" s="168"/>
      <c r="FM73" s="168"/>
      <c r="FN73" s="168"/>
      <c r="FO73" s="168">
        <v>0</v>
      </c>
      <c r="FP73" s="168"/>
      <c r="FQ73" s="168"/>
      <c r="FR73" s="168"/>
      <c r="FS73" s="168"/>
      <c r="FT73" s="168"/>
      <c r="FU73" s="168"/>
      <c r="FV73" s="168"/>
      <c r="FW73" s="168"/>
      <c r="FX73" s="168"/>
      <c r="FY73" s="168"/>
      <c r="FZ73" s="168"/>
      <c r="GA73" s="168"/>
      <c r="GB73" s="168"/>
      <c r="GC73" s="168"/>
      <c r="GD73" s="168"/>
      <c r="GE73" s="168"/>
      <c r="GF73" s="168"/>
      <c r="GG73" s="168"/>
      <c r="GH73" s="168"/>
      <c r="GI73" s="168"/>
      <c r="GJ73" s="168"/>
      <c r="GK73" s="168"/>
      <c r="GL73" s="168"/>
      <c r="GM73" s="168"/>
      <c r="GN73" s="168"/>
      <c r="GO73" s="168"/>
      <c r="GP73" s="168"/>
      <c r="GQ73" s="168"/>
      <c r="GR73" s="168"/>
      <c r="GS73" s="168"/>
      <c r="GT73" s="168"/>
      <c r="GU73" s="168"/>
      <c r="GV73" s="168"/>
      <c r="GW73" s="168"/>
      <c r="GX73" s="168"/>
      <c r="GY73" s="168"/>
      <c r="GZ73" s="171"/>
      <c r="HA73" s="168">
        <f t="shared" si="112"/>
        <v>0</v>
      </c>
      <c r="HB73" s="168">
        <f t="shared" si="113"/>
        <v>0</v>
      </c>
      <c r="HC73" s="168">
        <f t="shared" si="114"/>
        <v>0</v>
      </c>
      <c r="HD73" s="168">
        <f t="shared" si="115"/>
        <v>0</v>
      </c>
      <c r="HE73" s="168">
        <f t="shared" si="116"/>
        <v>0</v>
      </c>
      <c r="HF73" s="168">
        <f t="shared" si="117"/>
        <v>0</v>
      </c>
      <c r="HG73" s="168">
        <f t="shared" si="118"/>
        <v>0</v>
      </c>
      <c r="HH73" s="168">
        <f t="shared" si="119"/>
        <v>0</v>
      </c>
      <c r="HI73" s="168">
        <f t="shared" si="120"/>
        <v>0</v>
      </c>
      <c r="HJ73" s="168">
        <f t="shared" si="121"/>
        <v>0</v>
      </c>
      <c r="HK73" s="168">
        <f t="shared" si="122"/>
        <v>0</v>
      </c>
      <c r="HL73" s="168">
        <f t="shared" si="123"/>
        <v>0</v>
      </c>
      <c r="HM73" s="168">
        <f t="shared" si="124"/>
        <v>0</v>
      </c>
      <c r="HN73" s="168">
        <f t="shared" si="125"/>
        <v>0</v>
      </c>
      <c r="HO73" s="168">
        <f t="shared" si="126"/>
        <v>0</v>
      </c>
      <c r="HP73" s="168">
        <f t="shared" si="127"/>
        <v>0</v>
      </c>
      <c r="HQ73" s="168">
        <f t="shared" si="128"/>
        <v>0</v>
      </c>
      <c r="HR73" s="168">
        <f t="shared" si="129"/>
        <v>0</v>
      </c>
      <c r="HS73" s="168">
        <f t="shared" si="130"/>
        <v>0</v>
      </c>
      <c r="HT73" s="168">
        <f t="shared" si="131"/>
        <v>0</v>
      </c>
      <c r="HU73" s="168">
        <f t="shared" si="132"/>
        <v>0</v>
      </c>
      <c r="HV73" s="168">
        <f t="shared" si="133"/>
        <v>0</v>
      </c>
      <c r="HW73" s="168">
        <f t="shared" si="134"/>
        <v>0</v>
      </c>
      <c r="HX73" s="168">
        <f t="shared" si="135"/>
        <v>0</v>
      </c>
      <c r="HY73" s="168">
        <f t="shared" si="136"/>
        <v>0</v>
      </c>
      <c r="HZ73" s="168">
        <f t="shared" si="137"/>
        <v>0</v>
      </c>
      <c r="IA73" s="168">
        <f t="shared" si="138"/>
        <v>0</v>
      </c>
      <c r="IB73" s="168">
        <f t="shared" si="139"/>
        <v>0</v>
      </c>
      <c r="IC73" s="168">
        <f t="shared" si="140"/>
        <v>31250</v>
      </c>
      <c r="ID73" s="168">
        <f t="shared" si="141"/>
        <v>62500</v>
      </c>
      <c r="IE73" s="168">
        <f t="shared" si="142"/>
        <v>62500</v>
      </c>
      <c r="IF73" s="168">
        <f t="shared" si="143"/>
        <v>62500</v>
      </c>
      <c r="IG73" s="168">
        <f t="shared" si="144"/>
        <v>58125</v>
      </c>
      <c r="IH73" s="168">
        <f t="shared" si="145"/>
        <v>58125</v>
      </c>
      <c r="II73" s="168">
        <f t="shared" si="146"/>
        <v>40000</v>
      </c>
      <c r="IJ73" s="168">
        <f t="shared" si="147"/>
        <v>4993</v>
      </c>
      <c r="IK73" s="169"/>
      <c r="IL73" s="170">
        <f t="shared" si="197"/>
        <v>0</v>
      </c>
      <c r="IM73" s="170">
        <f t="shared" si="197"/>
        <v>0</v>
      </c>
      <c r="IN73" s="170">
        <f t="shared" si="197"/>
        <v>0</v>
      </c>
      <c r="IO73" s="170">
        <f t="shared" si="197"/>
        <v>0</v>
      </c>
      <c r="IP73" s="170">
        <f t="shared" si="149"/>
        <v>0</v>
      </c>
      <c r="IQ73" s="170">
        <f t="shared" si="150"/>
        <v>0</v>
      </c>
      <c r="IR73" s="170">
        <f t="shared" si="151"/>
        <v>-1</v>
      </c>
      <c r="IS73" s="170">
        <f t="shared" si="152"/>
        <v>0</v>
      </c>
      <c r="IT73" s="170">
        <f t="shared" si="153"/>
        <v>0</v>
      </c>
      <c r="IU73" s="170">
        <f t="shared" si="154"/>
        <v>0</v>
      </c>
      <c r="IV73" s="170">
        <f t="shared" si="155"/>
        <v>0</v>
      </c>
      <c r="IW73" s="170">
        <f t="shared" si="156"/>
        <v>0</v>
      </c>
      <c r="IX73" s="170">
        <f t="shared" si="157"/>
        <v>0</v>
      </c>
      <c r="IY73" s="170">
        <f t="shared" si="158"/>
        <v>0</v>
      </c>
      <c r="IZ73" s="170">
        <f t="shared" si="159"/>
        <v>0</v>
      </c>
      <c r="JA73" s="170">
        <f t="shared" si="160"/>
        <v>0</v>
      </c>
      <c r="JB73" s="170">
        <f t="shared" si="161"/>
        <v>0</v>
      </c>
      <c r="JC73" s="170">
        <f t="shared" si="162"/>
        <v>0</v>
      </c>
      <c r="JD73" s="170">
        <f t="shared" si="163"/>
        <v>0</v>
      </c>
      <c r="JE73" s="170">
        <f t="shared" si="164"/>
        <v>0</v>
      </c>
      <c r="JF73" s="170">
        <f t="shared" si="165"/>
        <v>0</v>
      </c>
      <c r="JG73" s="170">
        <f t="shared" si="166"/>
        <v>0</v>
      </c>
      <c r="JH73" s="170">
        <f t="shared" si="167"/>
        <v>0</v>
      </c>
      <c r="JI73" s="170">
        <f t="shared" si="168"/>
        <v>0</v>
      </c>
      <c r="JJ73" s="170">
        <f t="shared" si="169"/>
        <v>0</v>
      </c>
      <c r="JK73" s="170">
        <f t="shared" si="170"/>
        <v>0</v>
      </c>
      <c r="JL73" s="170">
        <f t="shared" si="171"/>
        <v>0</v>
      </c>
      <c r="JM73" s="170">
        <f t="shared" si="172"/>
        <v>0</v>
      </c>
      <c r="JN73" s="170">
        <f t="shared" si="173"/>
        <v>0</v>
      </c>
      <c r="JO73" s="170">
        <f t="shared" si="174"/>
        <v>0</v>
      </c>
      <c r="JP73" s="170">
        <f t="shared" si="175"/>
        <v>0</v>
      </c>
      <c r="JQ73" s="170">
        <f t="shared" si="176"/>
        <v>0</v>
      </c>
      <c r="JR73" s="170">
        <f t="shared" si="177"/>
        <v>0</v>
      </c>
      <c r="JS73" s="170">
        <f t="shared" si="178"/>
        <v>0</v>
      </c>
      <c r="JT73" s="170">
        <f t="shared" si="179"/>
        <v>0</v>
      </c>
      <c r="JU73" s="170">
        <f t="shared" si="180"/>
        <v>0</v>
      </c>
      <c r="JV73" s="170">
        <f t="shared" si="181"/>
        <v>0</v>
      </c>
      <c r="JW73" s="170">
        <f t="shared" si="182"/>
        <v>0</v>
      </c>
      <c r="JX73" s="170">
        <f t="shared" si="183"/>
        <v>0</v>
      </c>
      <c r="JY73" s="170">
        <f t="shared" si="184"/>
        <v>0</v>
      </c>
      <c r="JZ73" s="170">
        <f t="shared" si="185"/>
        <v>0</v>
      </c>
      <c r="KA73" s="170">
        <f t="shared" si="186"/>
        <v>0</v>
      </c>
      <c r="KB73" s="170">
        <f t="shared" si="187"/>
        <v>0</v>
      </c>
      <c r="KC73" s="170">
        <f t="shared" si="188"/>
        <v>0</v>
      </c>
      <c r="KD73" s="170">
        <f t="shared" si="189"/>
        <v>0</v>
      </c>
      <c r="KE73" s="170">
        <f t="shared" si="190"/>
        <v>0</v>
      </c>
      <c r="KF73" s="170">
        <f t="shared" si="191"/>
        <v>0</v>
      </c>
      <c r="KG73" s="170">
        <f t="shared" si="192"/>
        <v>0</v>
      </c>
    </row>
    <row r="74" spans="2:293" ht="12.75" customHeight="1" x14ac:dyDescent="0.3">
      <c r="B74" s="155" t="s">
        <v>111</v>
      </c>
      <c r="C74" s="155"/>
      <c r="D74" s="466" t="s">
        <v>150</v>
      </c>
      <c r="E74" s="155" t="s">
        <v>674</v>
      </c>
      <c r="F74" s="155">
        <v>2021</v>
      </c>
      <c r="G74" s="156">
        <v>45443</v>
      </c>
      <c r="H74" s="155">
        <f t="shared" si="193"/>
        <v>2024</v>
      </c>
      <c r="I74" s="155" t="s">
        <v>675</v>
      </c>
      <c r="J74" s="174"/>
      <c r="K74" s="174"/>
      <c r="L74" s="174">
        <v>355000</v>
      </c>
      <c r="M74" s="161">
        <f t="shared" si="198"/>
        <v>207083.33333333331</v>
      </c>
      <c r="N74" s="161">
        <f t="shared" si="199"/>
        <v>207083.33333333331</v>
      </c>
      <c r="O74" s="175">
        <f t="shared" si="194"/>
        <v>4</v>
      </c>
      <c r="P74" s="161"/>
      <c r="Q74" s="161">
        <f t="shared" si="195"/>
        <v>0</v>
      </c>
      <c r="R74" s="161">
        <f t="shared" si="195"/>
        <v>0</v>
      </c>
      <c r="S74" s="161">
        <f t="shared" si="195"/>
        <v>207083.33333333331</v>
      </c>
      <c r="T74" s="161"/>
      <c r="U74" s="166"/>
      <c r="V74" s="161">
        <f t="shared" si="200"/>
        <v>0</v>
      </c>
      <c r="W74" s="167"/>
      <c r="X74" s="168">
        <v>0</v>
      </c>
      <c r="Y74" s="168">
        <v>0</v>
      </c>
      <c r="Z74" s="168">
        <v>0</v>
      </c>
      <c r="AA74" s="168">
        <v>0</v>
      </c>
      <c r="AB74" s="168">
        <v>0</v>
      </c>
      <c r="AC74" s="168">
        <v>0</v>
      </c>
      <c r="AD74" s="168">
        <v>0</v>
      </c>
      <c r="AE74" s="168">
        <v>0</v>
      </c>
      <c r="AF74" s="168">
        <v>0</v>
      </c>
      <c r="AG74" s="168">
        <v>0</v>
      </c>
      <c r="AH74" s="168">
        <v>0</v>
      </c>
      <c r="AI74" s="168">
        <v>0</v>
      </c>
      <c r="AJ74" s="168">
        <v>0</v>
      </c>
      <c r="AK74" s="168">
        <v>0</v>
      </c>
      <c r="AL74" s="168">
        <v>0</v>
      </c>
      <c r="AM74" s="168">
        <v>0</v>
      </c>
      <c r="AN74" s="168">
        <v>0</v>
      </c>
      <c r="AO74" s="168">
        <v>0</v>
      </c>
      <c r="AP74" s="168">
        <v>0</v>
      </c>
      <c r="AQ74" s="168">
        <v>0</v>
      </c>
      <c r="AR74" s="168">
        <v>0</v>
      </c>
      <c r="AS74" s="168">
        <v>0</v>
      </c>
      <c r="AT74" s="168">
        <v>0</v>
      </c>
      <c r="AU74" s="168">
        <v>0</v>
      </c>
      <c r="AV74" s="168">
        <v>0</v>
      </c>
      <c r="AW74" s="168">
        <v>0</v>
      </c>
      <c r="AX74" s="168">
        <v>0</v>
      </c>
      <c r="AY74" s="168">
        <v>0</v>
      </c>
      <c r="AZ74" s="168">
        <v>29583.333333333332</v>
      </c>
      <c r="BA74" s="168">
        <v>59166.666666666664</v>
      </c>
      <c r="BB74" s="168">
        <v>59166.666666666664</v>
      </c>
      <c r="BC74" s="168">
        <v>59166.666666666664</v>
      </c>
      <c r="BD74" s="168">
        <v>0</v>
      </c>
      <c r="BE74" s="168">
        <v>0</v>
      </c>
      <c r="BF74" s="168">
        <v>0</v>
      </c>
      <c r="BG74" s="168">
        <v>0</v>
      </c>
      <c r="BH74" s="169"/>
      <c r="BI74" s="168">
        <v>0</v>
      </c>
      <c r="BJ74" s="168">
        <v>0</v>
      </c>
      <c r="BK74" s="168">
        <v>0</v>
      </c>
      <c r="BL74" s="168">
        <v>0</v>
      </c>
      <c r="BM74" s="168">
        <v>0</v>
      </c>
      <c r="BN74" s="168">
        <v>0</v>
      </c>
      <c r="BO74" s="168">
        <v>0</v>
      </c>
      <c r="BP74" s="168">
        <v>0</v>
      </c>
      <c r="BQ74" s="168">
        <v>0</v>
      </c>
      <c r="BR74" s="168">
        <v>0</v>
      </c>
      <c r="BS74" s="168">
        <v>0</v>
      </c>
      <c r="BT74" s="168">
        <v>0</v>
      </c>
      <c r="BU74" s="168">
        <v>0</v>
      </c>
      <c r="BV74" s="168">
        <v>0</v>
      </c>
      <c r="BW74" s="168">
        <v>0</v>
      </c>
      <c r="BX74" s="168">
        <v>0</v>
      </c>
      <c r="BY74" s="168">
        <v>0</v>
      </c>
      <c r="BZ74" s="168">
        <v>0</v>
      </c>
      <c r="CA74" s="168">
        <v>0</v>
      </c>
      <c r="CB74" s="168">
        <v>0</v>
      </c>
      <c r="CC74" s="168">
        <v>0</v>
      </c>
      <c r="CD74" s="168">
        <v>0</v>
      </c>
      <c r="CE74" s="168">
        <v>0</v>
      </c>
      <c r="CF74" s="168">
        <v>0</v>
      </c>
      <c r="CG74" s="168">
        <v>0</v>
      </c>
      <c r="CH74" s="168">
        <v>0</v>
      </c>
      <c r="CI74" s="168">
        <v>0</v>
      </c>
      <c r="CJ74" s="168">
        <v>0</v>
      </c>
      <c r="CK74" s="168">
        <v>0</v>
      </c>
      <c r="CL74" s="168">
        <v>0</v>
      </c>
      <c r="CM74" s="168">
        <v>0</v>
      </c>
      <c r="CN74" s="168">
        <v>0</v>
      </c>
      <c r="CO74" s="168">
        <v>0</v>
      </c>
      <c r="CP74" s="168">
        <v>0</v>
      </c>
      <c r="CQ74" s="168">
        <v>0</v>
      </c>
      <c r="CR74" s="168">
        <v>0</v>
      </c>
      <c r="CS74" s="168">
        <v>0</v>
      </c>
      <c r="CT74" s="168">
        <v>0</v>
      </c>
      <c r="CU74" s="168">
        <v>0</v>
      </c>
      <c r="CV74" s="168">
        <v>0</v>
      </c>
      <c r="CW74" s="168">
        <v>0</v>
      </c>
      <c r="CX74" s="168">
        <v>0</v>
      </c>
      <c r="CY74" s="168">
        <v>0</v>
      </c>
      <c r="CZ74" s="168">
        <v>0</v>
      </c>
      <c r="DA74" s="168">
        <v>0</v>
      </c>
      <c r="DB74" s="168">
        <v>0</v>
      </c>
      <c r="DC74" s="168">
        <v>0</v>
      </c>
      <c r="DD74" s="168">
        <v>0</v>
      </c>
      <c r="DE74" s="171"/>
      <c r="DF74" s="168"/>
      <c r="DG74" s="168"/>
      <c r="DH74" s="168"/>
      <c r="DI74" s="168"/>
      <c r="DJ74" s="168"/>
      <c r="DK74" s="168"/>
      <c r="DL74" s="168"/>
      <c r="DM74" s="168"/>
      <c r="DN74" s="168"/>
      <c r="DO74" s="168"/>
      <c r="DP74" s="168"/>
      <c r="DQ74" s="168"/>
      <c r="DR74" s="168"/>
      <c r="DS74" s="168"/>
      <c r="DT74" s="168"/>
      <c r="DU74" s="168"/>
      <c r="DV74" s="168"/>
      <c r="DW74" s="168"/>
      <c r="DX74" s="168"/>
      <c r="DY74" s="168"/>
      <c r="DZ74" s="168"/>
      <c r="EA74" s="168"/>
      <c r="EB74" s="168"/>
      <c r="EC74" s="168"/>
      <c r="ED74" s="168"/>
      <c r="EE74" s="168"/>
      <c r="EF74" s="168"/>
      <c r="EG74" s="168"/>
      <c r="EH74" s="168"/>
      <c r="EI74" s="168"/>
      <c r="EJ74" s="168"/>
      <c r="EK74" s="168"/>
      <c r="EL74" s="168"/>
      <c r="EM74" s="168"/>
      <c r="EN74" s="168"/>
      <c r="EO74" s="168"/>
      <c r="EP74" s="168"/>
      <c r="EQ74" s="168"/>
      <c r="ER74" s="168"/>
      <c r="ES74" s="168"/>
      <c r="ET74" s="168"/>
      <c r="EU74" s="168"/>
      <c r="EV74" s="168"/>
      <c r="EW74" s="168"/>
      <c r="EX74" s="168"/>
      <c r="EY74" s="168"/>
      <c r="EZ74" s="168"/>
      <c r="FA74" s="168"/>
      <c r="FB74" s="171"/>
      <c r="FC74" s="171"/>
      <c r="FD74" s="168"/>
      <c r="FE74" s="168"/>
      <c r="FF74" s="168"/>
      <c r="FG74" s="168"/>
      <c r="FH74" s="168"/>
      <c r="FI74" s="168"/>
      <c r="FJ74" s="168"/>
      <c r="FK74" s="168"/>
      <c r="FL74" s="168"/>
      <c r="FM74" s="168"/>
      <c r="FN74" s="168"/>
      <c r="FO74" s="168">
        <v>0</v>
      </c>
      <c r="FP74" s="168"/>
      <c r="FQ74" s="168"/>
      <c r="FR74" s="168"/>
      <c r="FS74" s="168"/>
      <c r="FT74" s="168"/>
      <c r="FU74" s="168"/>
      <c r="FV74" s="168"/>
      <c r="FW74" s="168"/>
      <c r="FX74" s="168"/>
      <c r="FY74" s="168"/>
      <c r="FZ74" s="168"/>
      <c r="GA74" s="168"/>
      <c r="GB74" s="168"/>
      <c r="GC74" s="168"/>
      <c r="GD74" s="168"/>
      <c r="GE74" s="168"/>
      <c r="GF74" s="168"/>
      <c r="GG74" s="168"/>
      <c r="GH74" s="168"/>
      <c r="GI74" s="168"/>
      <c r="GJ74" s="168"/>
      <c r="GK74" s="168"/>
      <c r="GL74" s="168"/>
      <c r="GM74" s="168"/>
      <c r="GN74" s="168"/>
      <c r="GO74" s="168"/>
      <c r="GP74" s="168"/>
      <c r="GQ74" s="168"/>
      <c r="GR74" s="168"/>
      <c r="GS74" s="168"/>
      <c r="GT74" s="168"/>
      <c r="GU74" s="168"/>
      <c r="GV74" s="168"/>
      <c r="GW74" s="168"/>
      <c r="GX74" s="168"/>
      <c r="GY74" s="168"/>
      <c r="GZ74" s="171"/>
      <c r="HA74" s="168">
        <f t="shared" si="112"/>
        <v>0</v>
      </c>
      <c r="HB74" s="168">
        <f t="shared" si="113"/>
        <v>0</v>
      </c>
      <c r="HC74" s="168">
        <f t="shared" si="114"/>
        <v>0</v>
      </c>
      <c r="HD74" s="168">
        <f t="shared" si="115"/>
        <v>0</v>
      </c>
      <c r="HE74" s="168">
        <f t="shared" si="116"/>
        <v>0</v>
      </c>
      <c r="HF74" s="168">
        <f t="shared" si="117"/>
        <v>0</v>
      </c>
      <c r="HG74" s="168">
        <f t="shared" si="118"/>
        <v>0</v>
      </c>
      <c r="HH74" s="168">
        <f t="shared" si="119"/>
        <v>0</v>
      </c>
      <c r="HI74" s="168">
        <f t="shared" si="120"/>
        <v>0</v>
      </c>
      <c r="HJ74" s="168">
        <f t="shared" si="121"/>
        <v>0</v>
      </c>
      <c r="HK74" s="168">
        <f t="shared" si="122"/>
        <v>0</v>
      </c>
      <c r="HL74" s="168">
        <f t="shared" si="123"/>
        <v>0</v>
      </c>
      <c r="HM74" s="168">
        <f t="shared" si="124"/>
        <v>0</v>
      </c>
      <c r="HN74" s="168">
        <f t="shared" si="125"/>
        <v>0</v>
      </c>
      <c r="HO74" s="168">
        <f t="shared" si="126"/>
        <v>0</v>
      </c>
      <c r="HP74" s="168">
        <f t="shared" si="127"/>
        <v>0</v>
      </c>
      <c r="HQ74" s="168">
        <f t="shared" si="128"/>
        <v>0</v>
      </c>
      <c r="HR74" s="168">
        <f t="shared" si="129"/>
        <v>0</v>
      </c>
      <c r="HS74" s="168">
        <f t="shared" si="130"/>
        <v>0</v>
      </c>
      <c r="HT74" s="168">
        <f t="shared" si="131"/>
        <v>0</v>
      </c>
      <c r="HU74" s="168">
        <f t="shared" si="132"/>
        <v>0</v>
      </c>
      <c r="HV74" s="168">
        <f t="shared" si="133"/>
        <v>0</v>
      </c>
      <c r="HW74" s="168">
        <f t="shared" si="134"/>
        <v>0</v>
      </c>
      <c r="HX74" s="168">
        <f t="shared" si="135"/>
        <v>0</v>
      </c>
      <c r="HY74" s="168">
        <f t="shared" si="136"/>
        <v>0</v>
      </c>
      <c r="HZ74" s="168">
        <f t="shared" si="137"/>
        <v>0</v>
      </c>
      <c r="IA74" s="168">
        <f t="shared" si="138"/>
        <v>0</v>
      </c>
      <c r="IB74" s="168">
        <f t="shared" si="139"/>
        <v>0</v>
      </c>
      <c r="IC74" s="168">
        <f t="shared" si="140"/>
        <v>29583.333333333332</v>
      </c>
      <c r="ID74" s="168">
        <f t="shared" si="141"/>
        <v>59166.666666666664</v>
      </c>
      <c r="IE74" s="168">
        <f t="shared" si="142"/>
        <v>59166.666666666664</v>
      </c>
      <c r="IF74" s="168">
        <f t="shared" si="143"/>
        <v>59166.666666666664</v>
      </c>
      <c r="IG74" s="168">
        <f t="shared" si="144"/>
        <v>0</v>
      </c>
      <c r="IH74" s="168">
        <f t="shared" si="145"/>
        <v>0</v>
      </c>
      <c r="II74" s="168">
        <f t="shared" si="146"/>
        <v>0</v>
      </c>
      <c r="IJ74" s="168">
        <f t="shared" si="147"/>
        <v>0</v>
      </c>
      <c r="IK74" s="169"/>
      <c r="IL74" s="170">
        <f t="shared" si="197"/>
        <v>0</v>
      </c>
      <c r="IM74" s="170">
        <f t="shared" si="197"/>
        <v>0</v>
      </c>
      <c r="IN74" s="170">
        <f t="shared" si="197"/>
        <v>0</v>
      </c>
      <c r="IO74" s="170">
        <f t="shared" si="197"/>
        <v>0</v>
      </c>
      <c r="IP74" s="170">
        <f t="shared" si="149"/>
        <v>0</v>
      </c>
      <c r="IQ74" s="170">
        <f t="shared" si="150"/>
        <v>0</v>
      </c>
      <c r="IR74" s="170">
        <f t="shared" si="151"/>
        <v>0</v>
      </c>
      <c r="IS74" s="170">
        <f t="shared" si="152"/>
        <v>0</v>
      </c>
      <c r="IT74" s="170">
        <f t="shared" si="153"/>
        <v>0</v>
      </c>
      <c r="IU74" s="170">
        <f t="shared" si="154"/>
        <v>0</v>
      </c>
      <c r="IV74" s="170">
        <f t="shared" si="155"/>
        <v>0</v>
      </c>
      <c r="IW74" s="170">
        <f t="shared" si="156"/>
        <v>0</v>
      </c>
      <c r="IX74" s="170">
        <f t="shared" si="157"/>
        <v>0</v>
      </c>
      <c r="IY74" s="170">
        <f t="shared" si="158"/>
        <v>0</v>
      </c>
      <c r="IZ74" s="170">
        <f t="shared" si="159"/>
        <v>0</v>
      </c>
      <c r="JA74" s="170">
        <f t="shared" si="160"/>
        <v>0</v>
      </c>
      <c r="JB74" s="170">
        <f t="shared" si="161"/>
        <v>0</v>
      </c>
      <c r="JC74" s="170">
        <f t="shared" si="162"/>
        <v>0</v>
      </c>
      <c r="JD74" s="170">
        <f t="shared" si="163"/>
        <v>0</v>
      </c>
      <c r="JE74" s="170">
        <f t="shared" si="164"/>
        <v>0</v>
      </c>
      <c r="JF74" s="170">
        <f t="shared" si="165"/>
        <v>0</v>
      </c>
      <c r="JG74" s="170">
        <f t="shared" si="166"/>
        <v>0</v>
      </c>
      <c r="JH74" s="170">
        <f t="shared" si="167"/>
        <v>0</v>
      </c>
      <c r="JI74" s="170">
        <f t="shared" si="168"/>
        <v>0</v>
      </c>
      <c r="JJ74" s="170">
        <f t="shared" si="169"/>
        <v>0</v>
      </c>
      <c r="JK74" s="170">
        <f t="shared" si="170"/>
        <v>0</v>
      </c>
      <c r="JL74" s="170">
        <f t="shared" si="171"/>
        <v>0</v>
      </c>
      <c r="JM74" s="170">
        <f t="shared" si="172"/>
        <v>0</v>
      </c>
      <c r="JN74" s="170">
        <f t="shared" si="173"/>
        <v>0</v>
      </c>
      <c r="JO74" s="170">
        <f t="shared" si="174"/>
        <v>0</v>
      </c>
      <c r="JP74" s="170">
        <f t="shared" si="175"/>
        <v>0</v>
      </c>
      <c r="JQ74" s="170">
        <f t="shared" si="176"/>
        <v>0</v>
      </c>
      <c r="JR74" s="170">
        <f t="shared" si="177"/>
        <v>0</v>
      </c>
      <c r="JS74" s="170">
        <f t="shared" si="178"/>
        <v>0</v>
      </c>
      <c r="JT74" s="170">
        <f t="shared" si="179"/>
        <v>0</v>
      </c>
      <c r="JU74" s="170">
        <f t="shared" si="180"/>
        <v>0</v>
      </c>
      <c r="JV74" s="170">
        <f t="shared" si="181"/>
        <v>0</v>
      </c>
      <c r="JW74" s="170">
        <f t="shared" si="182"/>
        <v>0</v>
      </c>
      <c r="JX74" s="170">
        <f t="shared" si="183"/>
        <v>0</v>
      </c>
      <c r="JY74" s="170">
        <f t="shared" si="184"/>
        <v>0</v>
      </c>
      <c r="JZ74" s="170">
        <f t="shared" si="185"/>
        <v>0</v>
      </c>
      <c r="KA74" s="170">
        <f t="shared" si="186"/>
        <v>0</v>
      </c>
      <c r="KB74" s="170">
        <f t="shared" si="187"/>
        <v>0</v>
      </c>
      <c r="KC74" s="170">
        <f t="shared" si="188"/>
        <v>0</v>
      </c>
      <c r="KD74" s="170">
        <f t="shared" si="189"/>
        <v>0</v>
      </c>
      <c r="KE74" s="170">
        <f t="shared" si="190"/>
        <v>0</v>
      </c>
      <c r="KF74" s="170">
        <f t="shared" si="191"/>
        <v>0</v>
      </c>
      <c r="KG74" s="170">
        <f t="shared" si="192"/>
        <v>0</v>
      </c>
    </row>
    <row r="75" spans="2:293" ht="12.75" customHeight="1" x14ac:dyDescent="0.3">
      <c r="B75" s="155" t="s">
        <v>156</v>
      </c>
      <c r="C75" s="155"/>
      <c r="D75" s="466" t="s">
        <v>157</v>
      </c>
      <c r="E75" s="155" t="s">
        <v>674</v>
      </c>
      <c r="F75" s="155">
        <v>2023</v>
      </c>
      <c r="G75" s="156">
        <v>45443</v>
      </c>
      <c r="H75" s="155">
        <f t="shared" si="193"/>
        <v>2024</v>
      </c>
      <c r="I75" s="155" t="s">
        <v>703</v>
      </c>
      <c r="J75" s="174"/>
      <c r="K75" s="174"/>
      <c r="L75" s="174">
        <v>300000</v>
      </c>
      <c r="M75" s="161">
        <f t="shared" si="198"/>
        <v>306469.02</v>
      </c>
      <c r="N75" s="161">
        <f t="shared" si="199"/>
        <v>306469.02</v>
      </c>
      <c r="O75" s="175">
        <f t="shared" si="194"/>
        <v>8</v>
      </c>
      <c r="P75" s="161"/>
      <c r="Q75" s="161">
        <f t="shared" si="195"/>
        <v>0</v>
      </c>
      <c r="R75" s="161">
        <f t="shared" si="195"/>
        <v>0</v>
      </c>
      <c r="S75" s="161">
        <f t="shared" si="195"/>
        <v>306469.02</v>
      </c>
      <c r="T75" s="161"/>
      <c r="U75" s="166"/>
      <c r="V75" s="161">
        <f t="shared" si="200"/>
        <v>0</v>
      </c>
      <c r="W75" s="167"/>
      <c r="X75" s="168">
        <v>0</v>
      </c>
      <c r="Y75" s="168">
        <v>0</v>
      </c>
      <c r="Z75" s="168">
        <v>0</v>
      </c>
      <c r="AA75" s="168">
        <v>0</v>
      </c>
      <c r="AB75" s="168">
        <v>0</v>
      </c>
      <c r="AC75" s="168">
        <v>0</v>
      </c>
      <c r="AD75" s="168">
        <v>0</v>
      </c>
      <c r="AE75" s="168">
        <v>0</v>
      </c>
      <c r="AF75" s="168">
        <v>0</v>
      </c>
      <c r="AG75" s="168">
        <v>0</v>
      </c>
      <c r="AH75" s="168">
        <v>0</v>
      </c>
      <c r="AI75" s="168">
        <v>0</v>
      </c>
      <c r="AJ75" s="168">
        <v>0</v>
      </c>
      <c r="AK75" s="168">
        <v>0</v>
      </c>
      <c r="AL75" s="168">
        <v>0</v>
      </c>
      <c r="AM75" s="168">
        <v>0</v>
      </c>
      <c r="AN75" s="168">
        <v>0</v>
      </c>
      <c r="AO75" s="168">
        <v>0</v>
      </c>
      <c r="AP75" s="168">
        <v>0</v>
      </c>
      <c r="AQ75" s="168">
        <v>0</v>
      </c>
      <c r="AR75" s="168">
        <v>0</v>
      </c>
      <c r="AS75" s="168">
        <v>0</v>
      </c>
      <c r="AT75" s="168">
        <v>0</v>
      </c>
      <c r="AU75" s="168">
        <v>0</v>
      </c>
      <c r="AV75" s="168">
        <v>0</v>
      </c>
      <c r="AW75" s="168">
        <v>0</v>
      </c>
      <c r="AX75" s="168">
        <v>0</v>
      </c>
      <c r="AY75" s="168">
        <v>0</v>
      </c>
      <c r="AZ75" s="168">
        <v>25000</v>
      </c>
      <c r="BA75" s="168">
        <v>56226.79</v>
      </c>
      <c r="BB75" s="168">
        <v>54623.93</v>
      </c>
      <c r="BC75" s="168">
        <v>51178.1</v>
      </c>
      <c r="BD75" s="168">
        <v>51178.1</v>
      </c>
      <c r="BE75" s="168">
        <v>51178.1</v>
      </c>
      <c r="BF75" s="168">
        <v>10615</v>
      </c>
      <c r="BG75" s="168">
        <v>6469</v>
      </c>
      <c r="BH75" s="169"/>
      <c r="BI75" s="168">
        <v>0</v>
      </c>
      <c r="BJ75" s="168">
        <v>0</v>
      </c>
      <c r="BK75" s="168">
        <v>0</v>
      </c>
      <c r="BL75" s="168">
        <v>0</v>
      </c>
      <c r="BM75" s="168">
        <v>0</v>
      </c>
      <c r="BN75" s="168">
        <v>0</v>
      </c>
      <c r="BO75" s="168">
        <v>0</v>
      </c>
      <c r="BP75" s="168">
        <v>0</v>
      </c>
      <c r="BQ75" s="168">
        <v>0</v>
      </c>
      <c r="BR75" s="168">
        <v>0</v>
      </c>
      <c r="BS75" s="168">
        <v>0</v>
      </c>
      <c r="BT75" s="168">
        <v>0</v>
      </c>
      <c r="BU75" s="168">
        <v>0</v>
      </c>
      <c r="BV75" s="168">
        <v>0</v>
      </c>
      <c r="BW75" s="168">
        <v>0</v>
      </c>
      <c r="BX75" s="168">
        <v>0</v>
      </c>
      <c r="BY75" s="168">
        <v>0</v>
      </c>
      <c r="BZ75" s="168">
        <v>0</v>
      </c>
      <c r="CA75" s="168">
        <v>0</v>
      </c>
      <c r="CB75" s="168">
        <v>0</v>
      </c>
      <c r="CC75" s="168">
        <v>0</v>
      </c>
      <c r="CD75" s="168">
        <v>0</v>
      </c>
      <c r="CE75" s="168">
        <v>0</v>
      </c>
      <c r="CF75" s="168">
        <v>0</v>
      </c>
      <c r="CG75" s="168">
        <v>0</v>
      </c>
      <c r="CH75" s="168">
        <v>0</v>
      </c>
      <c r="CI75" s="168">
        <v>0</v>
      </c>
      <c r="CJ75" s="168">
        <v>0</v>
      </c>
      <c r="CK75" s="168">
        <v>0</v>
      </c>
      <c r="CL75" s="168">
        <v>0</v>
      </c>
      <c r="CM75" s="168">
        <v>0</v>
      </c>
      <c r="CN75" s="168">
        <v>0</v>
      </c>
      <c r="CO75" s="168">
        <v>0</v>
      </c>
      <c r="CP75" s="168">
        <v>0</v>
      </c>
      <c r="CQ75" s="168">
        <v>0</v>
      </c>
      <c r="CR75" s="168">
        <v>0</v>
      </c>
      <c r="CS75" s="168">
        <v>0</v>
      </c>
      <c r="CT75" s="168">
        <v>0</v>
      </c>
      <c r="CU75" s="168">
        <v>0</v>
      </c>
      <c r="CV75" s="168">
        <v>0</v>
      </c>
      <c r="CW75" s="168">
        <v>0</v>
      </c>
      <c r="CX75" s="168">
        <v>0</v>
      </c>
      <c r="CY75" s="168">
        <v>0</v>
      </c>
      <c r="CZ75" s="168">
        <v>0</v>
      </c>
      <c r="DA75" s="168">
        <v>0</v>
      </c>
      <c r="DB75" s="168">
        <v>0</v>
      </c>
      <c r="DC75" s="168">
        <v>0</v>
      </c>
      <c r="DD75" s="168">
        <v>0</v>
      </c>
      <c r="DE75" s="171"/>
      <c r="DF75" s="168"/>
      <c r="DG75" s="168"/>
      <c r="DH75" s="168"/>
      <c r="DI75" s="168"/>
      <c r="DJ75" s="168"/>
      <c r="DK75" s="168"/>
      <c r="DL75" s="168"/>
      <c r="DM75" s="168"/>
      <c r="DN75" s="168"/>
      <c r="DO75" s="168"/>
      <c r="DP75" s="168"/>
      <c r="DQ75" s="168"/>
      <c r="DR75" s="168"/>
      <c r="DS75" s="168"/>
      <c r="DT75" s="168"/>
      <c r="DU75" s="168"/>
      <c r="DV75" s="168"/>
      <c r="DW75" s="168"/>
      <c r="DX75" s="168"/>
      <c r="DY75" s="168"/>
      <c r="DZ75" s="168"/>
      <c r="EA75" s="168"/>
      <c r="EB75" s="168"/>
      <c r="EC75" s="168"/>
      <c r="ED75" s="168"/>
      <c r="EE75" s="168"/>
      <c r="EF75" s="168"/>
      <c r="EG75" s="168"/>
      <c r="EH75" s="168"/>
      <c r="EI75" s="168"/>
      <c r="EJ75" s="168"/>
      <c r="EK75" s="168"/>
      <c r="EL75" s="168"/>
      <c r="EM75" s="168"/>
      <c r="EN75" s="168"/>
      <c r="EO75" s="168"/>
      <c r="EP75" s="168"/>
      <c r="EQ75" s="168"/>
      <c r="ER75" s="168"/>
      <c r="ES75" s="168"/>
      <c r="ET75" s="168"/>
      <c r="EU75" s="168"/>
      <c r="EV75" s="168"/>
      <c r="EW75" s="168"/>
      <c r="EX75" s="168"/>
      <c r="EY75" s="168"/>
      <c r="EZ75" s="168"/>
      <c r="FA75" s="168"/>
      <c r="FB75" s="171"/>
      <c r="FC75" s="171"/>
      <c r="FD75" s="168"/>
      <c r="FE75" s="168"/>
      <c r="FF75" s="168"/>
      <c r="FG75" s="168"/>
      <c r="FH75" s="168"/>
      <c r="FI75" s="168"/>
      <c r="FJ75" s="168"/>
      <c r="FK75" s="168"/>
      <c r="FL75" s="168"/>
      <c r="FM75" s="168"/>
      <c r="FN75" s="168"/>
      <c r="FO75" s="168">
        <v>0</v>
      </c>
      <c r="FP75" s="168"/>
      <c r="FQ75" s="168"/>
      <c r="FR75" s="168"/>
      <c r="FS75" s="168"/>
      <c r="FT75" s="168"/>
      <c r="FU75" s="168"/>
      <c r="FV75" s="168"/>
      <c r="FW75" s="168"/>
      <c r="FX75" s="168"/>
      <c r="FY75" s="168"/>
      <c r="FZ75" s="168"/>
      <c r="GA75" s="168"/>
      <c r="GB75" s="168"/>
      <c r="GC75" s="168"/>
      <c r="GD75" s="168"/>
      <c r="GE75" s="168"/>
      <c r="GF75" s="168"/>
      <c r="GG75" s="168"/>
      <c r="GH75" s="168"/>
      <c r="GI75" s="168"/>
      <c r="GJ75" s="168"/>
      <c r="GK75" s="168"/>
      <c r="GL75" s="168"/>
      <c r="GM75" s="168"/>
      <c r="GN75" s="168"/>
      <c r="GO75" s="168"/>
      <c r="GP75" s="168"/>
      <c r="GQ75" s="168"/>
      <c r="GR75" s="168"/>
      <c r="GS75" s="168"/>
      <c r="GT75" s="168"/>
      <c r="GU75" s="168"/>
      <c r="GV75" s="168"/>
      <c r="GW75" s="168"/>
      <c r="GX75" s="168"/>
      <c r="GY75" s="168"/>
      <c r="GZ75" s="171"/>
      <c r="HA75" s="168">
        <f t="shared" si="112"/>
        <v>0</v>
      </c>
      <c r="HB75" s="168">
        <f t="shared" si="113"/>
        <v>0</v>
      </c>
      <c r="HC75" s="168">
        <f t="shared" si="114"/>
        <v>0</v>
      </c>
      <c r="HD75" s="168">
        <f t="shared" si="115"/>
        <v>0</v>
      </c>
      <c r="HE75" s="168">
        <f t="shared" si="116"/>
        <v>0</v>
      </c>
      <c r="HF75" s="168">
        <f t="shared" si="117"/>
        <v>0</v>
      </c>
      <c r="HG75" s="168">
        <f t="shared" si="118"/>
        <v>0</v>
      </c>
      <c r="HH75" s="168">
        <f t="shared" si="119"/>
        <v>0</v>
      </c>
      <c r="HI75" s="168">
        <f t="shared" si="120"/>
        <v>0</v>
      </c>
      <c r="HJ75" s="168">
        <f t="shared" si="121"/>
        <v>0</v>
      </c>
      <c r="HK75" s="168">
        <f t="shared" si="122"/>
        <v>0</v>
      </c>
      <c r="HL75" s="168">
        <f t="shared" si="123"/>
        <v>0</v>
      </c>
      <c r="HM75" s="168">
        <f t="shared" si="124"/>
        <v>0</v>
      </c>
      <c r="HN75" s="168">
        <f t="shared" si="125"/>
        <v>0</v>
      </c>
      <c r="HO75" s="168">
        <f t="shared" si="126"/>
        <v>0</v>
      </c>
      <c r="HP75" s="168">
        <f t="shared" si="127"/>
        <v>0</v>
      </c>
      <c r="HQ75" s="168">
        <f t="shared" si="128"/>
        <v>0</v>
      </c>
      <c r="HR75" s="168">
        <f t="shared" si="129"/>
        <v>0</v>
      </c>
      <c r="HS75" s="168">
        <f t="shared" si="130"/>
        <v>0</v>
      </c>
      <c r="HT75" s="168">
        <f t="shared" si="131"/>
        <v>0</v>
      </c>
      <c r="HU75" s="168">
        <f t="shared" si="132"/>
        <v>0</v>
      </c>
      <c r="HV75" s="168">
        <f t="shared" si="133"/>
        <v>0</v>
      </c>
      <c r="HW75" s="168">
        <f t="shared" si="134"/>
        <v>0</v>
      </c>
      <c r="HX75" s="168">
        <f t="shared" si="135"/>
        <v>0</v>
      </c>
      <c r="HY75" s="168">
        <f t="shared" si="136"/>
        <v>0</v>
      </c>
      <c r="HZ75" s="168">
        <f t="shared" si="137"/>
        <v>0</v>
      </c>
      <c r="IA75" s="168">
        <f t="shared" si="138"/>
        <v>0</v>
      </c>
      <c r="IB75" s="168">
        <f t="shared" si="139"/>
        <v>0</v>
      </c>
      <c r="IC75" s="168">
        <f t="shared" si="140"/>
        <v>25000</v>
      </c>
      <c r="ID75" s="168">
        <f t="shared" si="141"/>
        <v>56226.79</v>
      </c>
      <c r="IE75" s="168">
        <f t="shared" si="142"/>
        <v>54623.93</v>
      </c>
      <c r="IF75" s="168">
        <f t="shared" si="143"/>
        <v>51178.1</v>
      </c>
      <c r="IG75" s="168">
        <f t="shared" si="144"/>
        <v>51178.1</v>
      </c>
      <c r="IH75" s="168">
        <f t="shared" si="145"/>
        <v>51178.1</v>
      </c>
      <c r="II75" s="168">
        <f t="shared" si="146"/>
        <v>10615</v>
      </c>
      <c r="IJ75" s="168">
        <f t="shared" si="147"/>
        <v>6469</v>
      </c>
      <c r="IK75" s="169"/>
      <c r="IL75" s="170">
        <f t="shared" si="197"/>
        <v>0</v>
      </c>
      <c r="IM75" s="170">
        <f t="shared" si="197"/>
        <v>0</v>
      </c>
      <c r="IN75" s="170">
        <f t="shared" si="197"/>
        <v>0</v>
      </c>
      <c r="IO75" s="170">
        <f t="shared" si="197"/>
        <v>0</v>
      </c>
      <c r="IP75" s="170">
        <f t="shared" si="149"/>
        <v>0</v>
      </c>
      <c r="IQ75" s="170">
        <f t="shared" si="150"/>
        <v>0</v>
      </c>
      <c r="IR75" s="170">
        <f t="shared" si="151"/>
        <v>0</v>
      </c>
      <c r="IS75" s="170">
        <f t="shared" si="152"/>
        <v>0</v>
      </c>
      <c r="IT75" s="170">
        <f t="shared" si="153"/>
        <v>0</v>
      </c>
      <c r="IU75" s="170">
        <f t="shared" si="154"/>
        <v>0</v>
      </c>
      <c r="IV75" s="170">
        <f t="shared" si="155"/>
        <v>0</v>
      </c>
      <c r="IW75" s="170">
        <f t="shared" si="156"/>
        <v>0</v>
      </c>
      <c r="IX75" s="170">
        <f t="shared" si="157"/>
        <v>0</v>
      </c>
      <c r="IY75" s="170">
        <f t="shared" si="158"/>
        <v>0</v>
      </c>
      <c r="IZ75" s="170">
        <f t="shared" si="159"/>
        <v>0</v>
      </c>
      <c r="JA75" s="170">
        <f t="shared" si="160"/>
        <v>0</v>
      </c>
      <c r="JB75" s="170">
        <f t="shared" si="161"/>
        <v>0</v>
      </c>
      <c r="JC75" s="170">
        <f t="shared" si="162"/>
        <v>0</v>
      </c>
      <c r="JD75" s="170">
        <f t="shared" si="163"/>
        <v>0</v>
      </c>
      <c r="JE75" s="170">
        <f t="shared" si="164"/>
        <v>0</v>
      </c>
      <c r="JF75" s="170">
        <f t="shared" si="165"/>
        <v>0</v>
      </c>
      <c r="JG75" s="170">
        <f t="shared" si="166"/>
        <v>0</v>
      </c>
      <c r="JH75" s="170">
        <f t="shared" si="167"/>
        <v>0</v>
      </c>
      <c r="JI75" s="170">
        <f t="shared" si="168"/>
        <v>0</v>
      </c>
      <c r="JJ75" s="170">
        <f t="shared" si="169"/>
        <v>0</v>
      </c>
      <c r="JK75" s="170">
        <f t="shared" si="170"/>
        <v>0</v>
      </c>
      <c r="JL75" s="170">
        <f t="shared" si="171"/>
        <v>0</v>
      </c>
      <c r="JM75" s="170">
        <f t="shared" si="172"/>
        <v>0</v>
      </c>
      <c r="JN75" s="170">
        <f t="shared" si="173"/>
        <v>0</v>
      </c>
      <c r="JO75" s="170">
        <f t="shared" si="174"/>
        <v>0</v>
      </c>
      <c r="JP75" s="170">
        <f t="shared" si="175"/>
        <v>0</v>
      </c>
      <c r="JQ75" s="170">
        <f t="shared" si="176"/>
        <v>0</v>
      </c>
      <c r="JR75" s="170">
        <f t="shared" si="177"/>
        <v>0</v>
      </c>
      <c r="JS75" s="170">
        <f t="shared" si="178"/>
        <v>0</v>
      </c>
      <c r="JT75" s="170">
        <f t="shared" si="179"/>
        <v>0</v>
      </c>
      <c r="JU75" s="170">
        <f t="shared" si="180"/>
        <v>0</v>
      </c>
      <c r="JV75" s="170">
        <f t="shared" si="181"/>
        <v>0</v>
      </c>
      <c r="JW75" s="170">
        <f t="shared" si="182"/>
        <v>0</v>
      </c>
      <c r="JX75" s="170">
        <f t="shared" si="183"/>
        <v>0</v>
      </c>
      <c r="JY75" s="170">
        <f t="shared" si="184"/>
        <v>0</v>
      </c>
      <c r="JZ75" s="170">
        <f t="shared" si="185"/>
        <v>0</v>
      </c>
      <c r="KA75" s="170">
        <f t="shared" si="186"/>
        <v>0</v>
      </c>
      <c r="KB75" s="170">
        <f t="shared" si="187"/>
        <v>0</v>
      </c>
      <c r="KC75" s="170">
        <f t="shared" si="188"/>
        <v>0</v>
      </c>
      <c r="KD75" s="170">
        <f t="shared" si="189"/>
        <v>0</v>
      </c>
      <c r="KE75" s="170">
        <f t="shared" si="190"/>
        <v>0</v>
      </c>
      <c r="KF75" s="170">
        <f t="shared" si="191"/>
        <v>0</v>
      </c>
      <c r="KG75" s="170">
        <f t="shared" si="192"/>
        <v>0</v>
      </c>
    </row>
    <row r="76" spans="2:293" ht="12.75" customHeight="1" x14ac:dyDescent="0.3">
      <c r="B76" s="155" t="s">
        <v>94</v>
      </c>
      <c r="C76" s="155" t="s">
        <v>161</v>
      </c>
      <c r="D76" s="466" t="s">
        <v>161</v>
      </c>
      <c r="E76" s="155" t="s">
        <v>674</v>
      </c>
      <c r="F76" s="155">
        <v>2021</v>
      </c>
      <c r="G76" s="156">
        <v>45443</v>
      </c>
      <c r="H76" s="155">
        <f t="shared" si="193"/>
        <v>2024</v>
      </c>
      <c r="I76" s="155" t="s">
        <v>675</v>
      </c>
      <c r="J76" s="174"/>
      <c r="K76" s="174"/>
      <c r="L76" s="174">
        <v>385000</v>
      </c>
      <c r="M76" s="161">
        <f t="shared" si="198"/>
        <v>389204.46333333332</v>
      </c>
      <c r="N76" s="161">
        <f t="shared" si="199"/>
        <v>389204.46333333332</v>
      </c>
      <c r="O76" s="175">
        <f t="shared" si="194"/>
        <v>8</v>
      </c>
      <c r="P76" s="161"/>
      <c r="Q76" s="161">
        <f t="shared" ref="Q76:S90" si="201">+SUMIFS($X76:$BT76,$X$9:$BT$9,Q$11)</f>
        <v>0</v>
      </c>
      <c r="R76" s="161">
        <f t="shared" si="201"/>
        <v>0</v>
      </c>
      <c r="S76" s="161">
        <f t="shared" si="201"/>
        <v>387633.33333333331</v>
      </c>
      <c r="T76" s="161"/>
      <c r="U76" s="166"/>
      <c r="V76" s="161">
        <f t="shared" si="200"/>
        <v>1571.13</v>
      </c>
      <c r="W76" s="167"/>
      <c r="X76" s="168">
        <v>0</v>
      </c>
      <c r="Y76" s="168">
        <v>0</v>
      </c>
      <c r="Z76" s="168">
        <v>0</v>
      </c>
      <c r="AA76" s="168">
        <v>0</v>
      </c>
      <c r="AB76" s="168">
        <v>0</v>
      </c>
      <c r="AC76" s="168">
        <v>0</v>
      </c>
      <c r="AD76" s="168">
        <v>0</v>
      </c>
      <c r="AE76" s="168">
        <v>0</v>
      </c>
      <c r="AF76" s="168">
        <v>0</v>
      </c>
      <c r="AG76" s="168">
        <v>0</v>
      </c>
      <c r="AH76" s="168">
        <v>0</v>
      </c>
      <c r="AI76" s="168">
        <v>0</v>
      </c>
      <c r="AJ76" s="168">
        <v>0</v>
      </c>
      <c r="AK76" s="168">
        <v>0</v>
      </c>
      <c r="AL76" s="168">
        <v>0</v>
      </c>
      <c r="AM76" s="168">
        <v>0</v>
      </c>
      <c r="AN76" s="168">
        <v>0</v>
      </c>
      <c r="AO76" s="168">
        <v>0</v>
      </c>
      <c r="AP76" s="168">
        <v>0</v>
      </c>
      <c r="AQ76" s="168">
        <v>0</v>
      </c>
      <c r="AR76" s="168">
        <v>0</v>
      </c>
      <c r="AS76" s="168">
        <v>0</v>
      </c>
      <c r="AT76" s="168">
        <v>0</v>
      </c>
      <c r="AU76" s="168">
        <v>0</v>
      </c>
      <c r="AV76" s="168">
        <v>0</v>
      </c>
      <c r="AW76" s="168">
        <v>0</v>
      </c>
      <c r="AX76" s="168">
        <v>0</v>
      </c>
      <c r="AY76" s="168">
        <v>0</v>
      </c>
      <c r="AZ76" s="168">
        <v>32083.333333333332</v>
      </c>
      <c r="BA76" s="168">
        <v>64166.666666666664</v>
      </c>
      <c r="BB76" s="168">
        <v>64166.666666666664</v>
      </c>
      <c r="BC76" s="168">
        <v>64166.666666666664</v>
      </c>
      <c r="BD76" s="168">
        <v>59675</v>
      </c>
      <c r="BE76" s="168">
        <v>59675</v>
      </c>
      <c r="BF76" s="168">
        <v>41067</v>
      </c>
      <c r="BG76" s="168">
        <v>2633</v>
      </c>
      <c r="BH76" s="169"/>
      <c r="BI76" s="168">
        <v>0</v>
      </c>
      <c r="BJ76" s="168">
        <v>0</v>
      </c>
      <c r="BK76" s="168">
        <v>0</v>
      </c>
      <c r="BL76" s="168">
        <v>0</v>
      </c>
      <c r="BM76" s="168">
        <v>0</v>
      </c>
      <c r="BN76" s="168">
        <v>0</v>
      </c>
      <c r="BO76" s="168">
        <v>0</v>
      </c>
      <c r="BP76" s="168">
        <v>0</v>
      </c>
      <c r="BQ76" s="168">
        <v>0</v>
      </c>
      <c r="BR76" s="168">
        <v>0</v>
      </c>
      <c r="BS76" s="168">
        <v>0</v>
      </c>
      <c r="BT76" s="168">
        <v>0</v>
      </c>
      <c r="BU76" s="168">
        <v>0</v>
      </c>
      <c r="BV76" s="168">
        <v>0</v>
      </c>
      <c r="BW76" s="168">
        <v>0</v>
      </c>
      <c r="BX76" s="168">
        <v>0</v>
      </c>
      <c r="BY76" s="168">
        <v>0</v>
      </c>
      <c r="BZ76" s="168">
        <v>0</v>
      </c>
      <c r="CA76" s="168">
        <v>0</v>
      </c>
      <c r="CB76" s="168">
        <v>0</v>
      </c>
      <c r="CC76" s="168">
        <v>0</v>
      </c>
      <c r="CD76" s="168">
        <v>0</v>
      </c>
      <c r="CE76" s="168">
        <v>0</v>
      </c>
      <c r="CF76" s="168">
        <v>0</v>
      </c>
      <c r="CG76" s="168">
        <v>0</v>
      </c>
      <c r="CH76" s="168">
        <v>0</v>
      </c>
      <c r="CI76" s="168">
        <v>0</v>
      </c>
      <c r="CJ76" s="168">
        <v>0</v>
      </c>
      <c r="CK76" s="168">
        <v>0</v>
      </c>
      <c r="CL76" s="168">
        <v>0</v>
      </c>
      <c r="CM76" s="168">
        <v>0</v>
      </c>
      <c r="CN76" s="168">
        <v>0</v>
      </c>
      <c r="CO76" s="168">
        <v>0</v>
      </c>
      <c r="CP76" s="168">
        <v>0</v>
      </c>
      <c r="CQ76" s="168">
        <v>0</v>
      </c>
      <c r="CR76" s="168">
        <v>0</v>
      </c>
      <c r="CS76" s="168">
        <v>0</v>
      </c>
      <c r="CT76" s="168">
        <v>0</v>
      </c>
      <c r="CU76" s="168">
        <v>0</v>
      </c>
      <c r="CV76" s="168">
        <v>0</v>
      </c>
      <c r="CW76" s="168">
        <v>0</v>
      </c>
      <c r="CX76" s="168">
        <v>0</v>
      </c>
      <c r="CY76" s="168">
        <v>0</v>
      </c>
      <c r="CZ76" s="168">
        <v>0</v>
      </c>
      <c r="DA76" s="168">
        <v>0</v>
      </c>
      <c r="DB76" s="168">
        <v>0</v>
      </c>
      <c r="DC76" s="168">
        <v>0</v>
      </c>
      <c r="DD76" s="168">
        <v>0</v>
      </c>
      <c r="DE76" s="171"/>
      <c r="DF76" s="168"/>
      <c r="DG76" s="168"/>
      <c r="DH76" s="168"/>
      <c r="DI76" s="168"/>
      <c r="DJ76" s="168"/>
      <c r="DK76" s="168"/>
      <c r="DL76" s="168"/>
      <c r="DM76" s="168"/>
      <c r="DN76" s="168"/>
      <c r="DO76" s="168"/>
      <c r="DP76" s="168"/>
      <c r="DQ76" s="168"/>
      <c r="DR76" s="168"/>
      <c r="DS76" s="168"/>
      <c r="DT76" s="168"/>
      <c r="DU76" s="168"/>
      <c r="DV76" s="168"/>
      <c r="DW76" s="168"/>
      <c r="DX76" s="168"/>
      <c r="DY76" s="168"/>
      <c r="DZ76" s="168"/>
      <c r="EA76" s="168"/>
      <c r="EB76" s="168"/>
      <c r="EC76" s="168"/>
      <c r="ED76" s="168"/>
      <c r="EE76" s="168"/>
      <c r="EF76" s="168"/>
      <c r="EG76" s="168"/>
      <c r="EH76" s="168"/>
      <c r="EI76" s="168"/>
      <c r="EJ76" s="168"/>
      <c r="EK76" s="168"/>
      <c r="EL76" s="168"/>
      <c r="EM76" s="168"/>
      <c r="EN76" s="168"/>
      <c r="EO76" s="168"/>
      <c r="EP76" s="168"/>
      <c r="EQ76" s="168"/>
      <c r="ER76" s="168"/>
      <c r="ES76" s="168"/>
      <c r="ET76" s="168"/>
      <c r="EU76" s="168"/>
      <c r="EV76" s="168"/>
      <c r="EW76" s="168"/>
      <c r="EX76" s="168"/>
      <c r="EY76" s="168"/>
      <c r="EZ76" s="168"/>
      <c r="FA76" s="168"/>
      <c r="FB76" s="171"/>
      <c r="FC76" s="171"/>
      <c r="FD76" s="168"/>
      <c r="FE76" s="168"/>
      <c r="FF76" s="168"/>
      <c r="FG76" s="168"/>
      <c r="FH76" s="168"/>
      <c r="FI76" s="168"/>
      <c r="FJ76" s="168"/>
      <c r="FK76" s="168"/>
      <c r="FL76" s="168"/>
      <c r="FM76" s="168"/>
      <c r="FN76" s="168"/>
      <c r="FO76" s="168">
        <v>1571.13</v>
      </c>
      <c r="FP76" s="168"/>
      <c r="FQ76" s="168"/>
      <c r="FR76" s="168"/>
      <c r="FS76" s="168"/>
      <c r="FT76" s="168"/>
      <c r="FU76" s="168"/>
      <c r="FV76" s="168"/>
      <c r="FW76" s="168"/>
      <c r="FX76" s="168"/>
      <c r="FY76" s="168"/>
      <c r="FZ76" s="168"/>
      <c r="GA76" s="168"/>
      <c r="GB76" s="168"/>
      <c r="GC76" s="168"/>
      <c r="GD76" s="168"/>
      <c r="GE76" s="168"/>
      <c r="GF76" s="168"/>
      <c r="GG76" s="168"/>
      <c r="GH76" s="168"/>
      <c r="GI76" s="168"/>
      <c r="GJ76" s="168"/>
      <c r="GK76" s="168"/>
      <c r="GL76" s="168"/>
      <c r="GM76" s="168"/>
      <c r="GN76" s="168"/>
      <c r="GO76" s="168"/>
      <c r="GP76" s="168"/>
      <c r="GQ76" s="168"/>
      <c r="GR76" s="168"/>
      <c r="GS76" s="168"/>
      <c r="GT76" s="168"/>
      <c r="GU76" s="168"/>
      <c r="GV76" s="168"/>
      <c r="GW76" s="168"/>
      <c r="GX76" s="168"/>
      <c r="GY76" s="168"/>
      <c r="GZ76" s="171"/>
      <c r="HA76" s="168">
        <f t="shared" si="112"/>
        <v>0</v>
      </c>
      <c r="HB76" s="168">
        <f t="shared" si="113"/>
        <v>0</v>
      </c>
      <c r="HC76" s="168">
        <f t="shared" si="114"/>
        <v>0</v>
      </c>
      <c r="HD76" s="168">
        <f t="shared" si="115"/>
        <v>0</v>
      </c>
      <c r="HE76" s="168">
        <f t="shared" si="116"/>
        <v>0</v>
      </c>
      <c r="HF76" s="168">
        <f t="shared" si="117"/>
        <v>0</v>
      </c>
      <c r="HG76" s="168">
        <f t="shared" si="118"/>
        <v>0</v>
      </c>
      <c r="HH76" s="168">
        <f t="shared" si="119"/>
        <v>0</v>
      </c>
      <c r="HI76" s="168">
        <f t="shared" si="120"/>
        <v>0</v>
      </c>
      <c r="HJ76" s="168">
        <f t="shared" si="121"/>
        <v>0</v>
      </c>
      <c r="HK76" s="168">
        <f t="shared" si="122"/>
        <v>0</v>
      </c>
      <c r="HL76" s="168">
        <f t="shared" si="123"/>
        <v>0</v>
      </c>
      <c r="HM76" s="168">
        <f t="shared" si="124"/>
        <v>0</v>
      </c>
      <c r="HN76" s="168">
        <f t="shared" si="125"/>
        <v>0</v>
      </c>
      <c r="HO76" s="168">
        <f t="shared" si="126"/>
        <v>0</v>
      </c>
      <c r="HP76" s="168">
        <f t="shared" si="127"/>
        <v>0</v>
      </c>
      <c r="HQ76" s="168">
        <f t="shared" si="128"/>
        <v>0</v>
      </c>
      <c r="HR76" s="168">
        <f t="shared" si="129"/>
        <v>0</v>
      </c>
      <c r="HS76" s="168">
        <f t="shared" si="130"/>
        <v>0</v>
      </c>
      <c r="HT76" s="168">
        <f t="shared" si="131"/>
        <v>0</v>
      </c>
      <c r="HU76" s="168">
        <f t="shared" si="132"/>
        <v>0</v>
      </c>
      <c r="HV76" s="168">
        <f t="shared" si="133"/>
        <v>0</v>
      </c>
      <c r="HW76" s="168">
        <f t="shared" si="134"/>
        <v>0</v>
      </c>
      <c r="HX76" s="168">
        <f t="shared" si="135"/>
        <v>0</v>
      </c>
      <c r="HY76" s="168">
        <f t="shared" si="136"/>
        <v>0</v>
      </c>
      <c r="HZ76" s="168">
        <f t="shared" si="137"/>
        <v>0</v>
      </c>
      <c r="IA76" s="168">
        <f t="shared" si="138"/>
        <v>0</v>
      </c>
      <c r="IB76" s="168">
        <f t="shared" si="139"/>
        <v>0</v>
      </c>
      <c r="IC76" s="168">
        <f t="shared" si="140"/>
        <v>32083.333333333332</v>
      </c>
      <c r="ID76" s="168">
        <f t="shared" si="141"/>
        <v>64166.666666666664</v>
      </c>
      <c r="IE76" s="168">
        <f t="shared" si="142"/>
        <v>64166.666666666664</v>
      </c>
      <c r="IF76" s="168">
        <f t="shared" si="143"/>
        <v>64166.666666666664</v>
      </c>
      <c r="IG76" s="168">
        <f t="shared" si="144"/>
        <v>59675</v>
      </c>
      <c r="IH76" s="168">
        <f t="shared" si="145"/>
        <v>59675</v>
      </c>
      <c r="II76" s="168">
        <f t="shared" si="146"/>
        <v>41067</v>
      </c>
      <c r="IJ76" s="168">
        <f t="shared" si="147"/>
        <v>2633</v>
      </c>
      <c r="IK76" s="169"/>
      <c r="IL76" s="170">
        <f t="shared" si="197"/>
        <v>0</v>
      </c>
      <c r="IM76" s="170">
        <f t="shared" si="197"/>
        <v>0</v>
      </c>
      <c r="IN76" s="170">
        <f t="shared" si="197"/>
        <v>0</v>
      </c>
      <c r="IO76" s="170">
        <f t="shared" si="197"/>
        <v>0</v>
      </c>
      <c r="IP76" s="170">
        <f t="shared" si="149"/>
        <v>0</v>
      </c>
      <c r="IQ76" s="170">
        <f t="shared" si="150"/>
        <v>0</v>
      </c>
      <c r="IR76" s="170">
        <f t="shared" si="151"/>
        <v>0</v>
      </c>
      <c r="IS76" s="170">
        <f t="shared" si="152"/>
        <v>0</v>
      </c>
      <c r="IT76" s="170">
        <f t="shared" si="153"/>
        <v>0</v>
      </c>
      <c r="IU76" s="170">
        <f t="shared" si="154"/>
        <v>0</v>
      </c>
      <c r="IV76" s="170">
        <f t="shared" si="155"/>
        <v>0</v>
      </c>
      <c r="IW76" s="170">
        <f t="shared" si="156"/>
        <v>1571.13</v>
      </c>
      <c r="IX76" s="170">
        <f t="shared" si="157"/>
        <v>0</v>
      </c>
      <c r="IY76" s="170">
        <f t="shared" si="158"/>
        <v>0</v>
      </c>
      <c r="IZ76" s="170">
        <f t="shared" si="159"/>
        <v>0</v>
      </c>
      <c r="JA76" s="170">
        <f t="shared" si="160"/>
        <v>0</v>
      </c>
      <c r="JB76" s="170">
        <f t="shared" si="161"/>
        <v>0</v>
      </c>
      <c r="JC76" s="170">
        <f t="shared" si="162"/>
        <v>0</v>
      </c>
      <c r="JD76" s="170">
        <f t="shared" si="163"/>
        <v>0</v>
      </c>
      <c r="JE76" s="170">
        <f t="shared" si="164"/>
        <v>0</v>
      </c>
      <c r="JF76" s="170">
        <f t="shared" si="165"/>
        <v>0</v>
      </c>
      <c r="JG76" s="170">
        <f t="shared" si="166"/>
        <v>0</v>
      </c>
      <c r="JH76" s="170">
        <f t="shared" si="167"/>
        <v>0</v>
      </c>
      <c r="JI76" s="170">
        <f t="shared" si="168"/>
        <v>0</v>
      </c>
      <c r="JJ76" s="170">
        <f t="shared" si="169"/>
        <v>0</v>
      </c>
      <c r="JK76" s="170">
        <f t="shared" si="170"/>
        <v>0</v>
      </c>
      <c r="JL76" s="170">
        <f t="shared" si="171"/>
        <v>0</v>
      </c>
      <c r="JM76" s="170">
        <f t="shared" si="172"/>
        <v>0</v>
      </c>
      <c r="JN76" s="170">
        <f t="shared" si="173"/>
        <v>0</v>
      </c>
      <c r="JO76" s="170">
        <f t="shared" si="174"/>
        <v>0</v>
      </c>
      <c r="JP76" s="170">
        <f t="shared" si="175"/>
        <v>0</v>
      </c>
      <c r="JQ76" s="170">
        <f t="shared" si="176"/>
        <v>0</v>
      </c>
      <c r="JR76" s="170">
        <f t="shared" si="177"/>
        <v>0</v>
      </c>
      <c r="JS76" s="170">
        <f t="shared" si="178"/>
        <v>0</v>
      </c>
      <c r="JT76" s="170">
        <f t="shared" si="179"/>
        <v>0</v>
      </c>
      <c r="JU76" s="170">
        <f t="shared" si="180"/>
        <v>0</v>
      </c>
      <c r="JV76" s="170">
        <f t="shared" si="181"/>
        <v>0</v>
      </c>
      <c r="JW76" s="170">
        <f t="shared" si="182"/>
        <v>0</v>
      </c>
      <c r="JX76" s="170">
        <f t="shared" si="183"/>
        <v>0</v>
      </c>
      <c r="JY76" s="170">
        <f t="shared" si="184"/>
        <v>0</v>
      </c>
      <c r="JZ76" s="170">
        <f t="shared" si="185"/>
        <v>0</v>
      </c>
      <c r="KA76" s="170">
        <f t="shared" si="186"/>
        <v>0</v>
      </c>
      <c r="KB76" s="170">
        <f t="shared" si="187"/>
        <v>0</v>
      </c>
      <c r="KC76" s="170">
        <f t="shared" si="188"/>
        <v>0</v>
      </c>
      <c r="KD76" s="170">
        <f t="shared" si="189"/>
        <v>0</v>
      </c>
      <c r="KE76" s="170">
        <f t="shared" si="190"/>
        <v>0</v>
      </c>
      <c r="KF76" s="170">
        <f t="shared" si="191"/>
        <v>0</v>
      </c>
      <c r="KG76" s="170">
        <f t="shared" si="192"/>
        <v>0</v>
      </c>
    </row>
    <row r="77" spans="2:293" ht="12.75" customHeight="1" x14ac:dyDescent="0.3">
      <c r="B77" s="155" t="s">
        <v>111</v>
      </c>
      <c r="C77" s="155"/>
      <c r="D77" s="466" t="s">
        <v>20</v>
      </c>
      <c r="E77" s="155" t="s">
        <v>674</v>
      </c>
      <c r="F77" s="155">
        <v>2021</v>
      </c>
      <c r="G77" s="156">
        <v>45473</v>
      </c>
      <c r="H77" s="155">
        <f t="shared" si="193"/>
        <v>2024</v>
      </c>
      <c r="I77" s="155" t="s">
        <v>675</v>
      </c>
      <c r="J77" s="174"/>
      <c r="K77" s="174"/>
      <c r="L77" s="174">
        <v>400000</v>
      </c>
      <c r="M77" s="161">
        <f t="shared" si="198"/>
        <v>399999.66666666669</v>
      </c>
      <c r="N77" s="161">
        <f t="shared" si="199"/>
        <v>399999.66666666669</v>
      </c>
      <c r="O77" s="175">
        <f t="shared" si="194"/>
        <v>7</v>
      </c>
      <c r="P77" s="161"/>
      <c r="Q77" s="161">
        <f t="shared" si="201"/>
        <v>0</v>
      </c>
      <c r="R77" s="161">
        <f t="shared" si="201"/>
        <v>0</v>
      </c>
      <c r="S77" s="161">
        <f t="shared" si="201"/>
        <v>399999.66666666669</v>
      </c>
      <c r="T77" s="161"/>
      <c r="U77" s="166"/>
      <c r="V77" s="161">
        <f t="shared" si="200"/>
        <v>0</v>
      </c>
      <c r="W77" s="159"/>
      <c r="X77" s="168">
        <v>0</v>
      </c>
      <c r="Y77" s="168">
        <v>0</v>
      </c>
      <c r="Z77" s="168">
        <v>0</v>
      </c>
      <c r="AA77" s="168">
        <v>0</v>
      </c>
      <c r="AB77" s="168">
        <v>0</v>
      </c>
      <c r="AC77" s="168">
        <v>0</v>
      </c>
      <c r="AD77" s="168">
        <v>0</v>
      </c>
      <c r="AE77" s="168">
        <v>0</v>
      </c>
      <c r="AF77" s="168">
        <v>0</v>
      </c>
      <c r="AG77" s="168">
        <v>0</v>
      </c>
      <c r="AH77" s="168">
        <v>0</v>
      </c>
      <c r="AI77" s="168">
        <v>0</v>
      </c>
      <c r="AJ77" s="168">
        <v>0</v>
      </c>
      <c r="AK77" s="168">
        <v>0</v>
      </c>
      <c r="AL77" s="168">
        <v>0</v>
      </c>
      <c r="AM77" s="168">
        <v>0</v>
      </c>
      <c r="AN77" s="168">
        <v>0</v>
      </c>
      <c r="AO77" s="168">
        <v>0</v>
      </c>
      <c r="AP77" s="168">
        <v>0</v>
      </c>
      <c r="AQ77" s="168">
        <v>0</v>
      </c>
      <c r="AR77" s="168">
        <v>0</v>
      </c>
      <c r="AS77" s="168">
        <v>0</v>
      </c>
      <c r="AT77" s="168">
        <v>0</v>
      </c>
      <c r="AU77" s="168">
        <v>0</v>
      </c>
      <c r="AV77" s="168">
        <v>0</v>
      </c>
      <c r="AW77" s="168">
        <v>0</v>
      </c>
      <c r="AX77" s="168">
        <v>0</v>
      </c>
      <c r="AY77" s="168">
        <v>0</v>
      </c>
      <c r="AZ77" s="168">
        <v>0</v>
      </c>
      <c r="BA77" s="168">
        <v>33333.333333333336</v>
      </c>
      <c r="BB77" s="168">
        <v>66666.666666666672</v>
      </c>
      <c r="BC77" s="168">
        <v>66666.666666666672</v>
      </c>
      <c r="BD77" s="168">
        <v>62000.000000000007</v>
      </c>
      <c r="BE77" s="168">
        <v>62000.000000000007</v>
      </c>
      <c r="BF77" s="168">
        <v>62000</v>
      </c>
      <c r="BG77" s="168">
        <v>47333</v>
      </c>
      <c r="BH77" s="169"/>
      <c r="BI77" s="168">
        <v>0</v>
      </c>
      <c r="BJ77" s="168">
        <v>0</v>
      </c>
      <c r="BK77" s="168">
        <v>0</v>
      </c>
      <c r="BL77" s="168">
        <v>0</v>
      </c>
      <c r="BM77" s="168">
        <v>0</v>
      </c>
      <c r="BN77" s="168">
        <v>0</v>
      </c>
      <c r="BO77" s="168">
        <v>0</v>
      </c>
      <c r="BP77" s="168">
        <v>0</v>
      </c>
      <c r="BQ77" s="168">
        <v>0</v>
      </c>
      <c r="BR77" s="168">
        <v>0</v>
      </c>
      <c r="BS77" s="168">
        <v>0</v>
      </c>
      <c r="BT77" s="168">
        <v>0</v>
      </c>
      <c r="BU77" s="168">
        <v>0</v>
      </c>
      <c r="BV77" s="168">
        <v>0</v>
      </c>
      <c r="BW77" s="168">
        <v>0</v>
      </c>
      <c r="BX77" s="168">
        <v>0</v>
      </c>
      <c r="BY77" s="168">
        <v>0</v>
      </c>
      <c r="BZ77" s="168">
        <v>0</v>
      </c>
      <c r="CA77" s="168">
        <v>0</v>
      </c>
      <c r="CB77" s="168">
        <v>0</v>
      </c>
      <c r="CC77" s="168">
        <v>0</v>
      </c>
      <c r="CD77" s="168">
        <v>0</v>
      </c>
      <c r="CE77" s="168">
        <v>0</v>
      </c>
      <c r="CF77" s="168">
        <v>0</v>
      </c>
      <c r="CG77" s="168">
        <v>0</v>
      </c>
      <c r="CH77" s="168">
        <v>0</v>
      </c>
      <c r="CI77" s="168">
        <v>0</v>
      </c>
      <c r="CJ77" s="168">
        <v>0</v>
      </c>
      <c r="CK77" s="168">
        <v>0</v>
      </c>
      <c r="CL77" s="168">
        <v>0</v>
      </c>
      <c r="CM77" s="168">
        <v>0</v>
      </c>
      <c r="CN77" s="168">
        <v>0</v>
      </c>
      <c r="CO77" s="168">
        <v>0</v>
      </c>
      <c r="CP77" s="168">
        <v>0</v>
      </c>
      <c r="CQ77" s="168">
        <v>0</v>
      </c>
      <c r="CR77" s="168">
        <v>0</v>
      </c>
      <c r="CS77" s="168">
        <v>0</v>
      </c>
      <c r="CT77" s="168">
        <v>0</v>
      </c>
      <c r="CU77" s="168">
        <v>0</v>
      </c>
      <c r="CV77" s="168">
        <v>0</v>
      </c>
      <c r="CW77" s="168">
        <v>0</v>
      </c>
      <c r="CX77" s="168">
        <v>0</v>
      </c>
      <c r="CY77" s="168">
        <v>0</v>
      </c>
      <c r="CZ77" s="168">
        <v>0</v>
      </c>
      <c r="DA77" s="168">
        <v>0</v>
      </c>
      <c r="DB77" s="168">
        <v>0</v>
      </c>
      <c r="DC77" s="168">
        <v>0</v>
      </c>
      <c r="DD77" s="168">
        <v>0</v>
      </c>
      <c r="DE77" s="171"/>
      <c r="DF77" s="168"/>
      <c r="DG77" s="168"/>
      <c r="DH77" s="168"/>
      <c r="DI77" s="168"/>
      <c r="DJ77" s="168"/>
      <c r="DK77" s="168"/>
      <c r="DL77" s="168"/>
      <c r="DM77" s="168"/>
      <c r="DN77" s="168"/>
      <c r="DO77" s="168"/>
      <c r="DP77" s="168"/>
      <c r="DQ77" s="168"/>
      <c r="DR77" s="168"/>
      <c r="DS77" s="168"/>
      <c r="DT77" s="168"/>
      <c r="DU77" s="168"/>
      <c r="DV77" s="168"/>
      <c r="DW77" s="168"/>
      <c r="DX77" s="168"/>
      <c r="DY77" s="168"/>
      <c r="DZ77" s="168"/>
      <c r="EA77" s="168"/>
      <c r="EB77" s="168"/>
      <c r="EC77" s="168"/>
      <c r="ED77" s="168"/>
      <c r="EE77" s="168"/>
      <c r="EF77" s="168"/>
      <c r="EG77" s="168"/>
      <c r="EH77" s="168"/>
      <c r="EI77" s="168"/>
      <c r="EJ77" s="168"/>
      <c r="EK77" s="168"/>
      <c r="EL77" s="168"/>
      <c r="EM77" s="168"/>
      <c r="EN77" s="168"/>
      <c r="EO77" s="168"/>
      <c r="EP77" s="168"/>
      <c r="EQ77" s="168"/>
      <c r="ER77" s="168"/>
      <c r="ES77" s="168"/>
      <c r="ET77" s="168"/>
      <c r="EU77" s="168"/>
      <c r="EV77" s="168"/>
      <c r="EW77" s="168"/>
      <c r="EX77" s="168"/>
      <c r="EY77" s="168"/>
      <c r="EZ77" s="168"/>
      <c r="FA77" s="168"/>
      <c r="FB77" s="171"/>
      <c r="FC77" s="171"/>
      <c r="FD77" s="168"/>
      <c r="FE77" s="168"/>
      <c r="FF77" s="168"/>
      <c r="FG77" s="168"/>
      <c r="FH77" s="168"/>
      <c r="FI77" s="168"/>
      <c r="FJ77" s="168"/>
      <c r="FK77" s="168"/>
      <c r="FL77" s="168"/>
      <c r="FM77" s="168"/>
      <c r="FN77" s="168"/>
      <c r="FO77" s="168">
        <v>0</v>
      </c>
      <c r="FP77" s="168"/>
      <c r="FQ77" s="168"/>
      <c r="FR77" s="168"/>
      <c r="FS77" s="168"/>
      <c r="FT77" s="168"/>
      <c r="FU77" s="168"/>
      <c r="FV77" s="168"/>
      <c r="FW77" s="168"/>
      <c r="FX77" s="168"/>
      <c r="FY77" s="168"/>
      <c r="FZ77" s="168"/>
      <c r="GA77" s="168"/>
      <c r="GB77" s="168"/>
      <c r="GC77" s="168"/>
      <c r="GD77" s="168"/>
      <c r="GE77" s="168"/>
      <c r="GF77" s="168"/>
      <c r="GG77" s="168"/>
      <c r="GH77" s="168"/>
      <c r="GI77" s="168"/>
      <c r="GJ77" s="168"/>
      <c r="GK77" s="168"/>
      <c r="GL77" s="168"/>
      <c r="GM77" s="168"/>
      <c r="GN77" s="168"/>
      <c r="GO77" s="168"/>
      <c r="GP77" s="168"/>
      <c r="GQ77" s="168"/>
      <c r="GR77" s="168"/>
      <c r="GS77" s="168"/>
      <c r="GT77" s="168"/>
      <c r="GU77" s="168"/>
      <c r="GV77" s="168"/>
      <c r="GW77" s="168"/>
      <c r="GX77" s="168"/>
      <c r="GY77" s="168"/>
      <c r="GZ77" s="171"/>
      <c r="HA77" s="168">
        <f t="shared" si="112"/>
        <v>0</v>
      </c>
      <c r="HB77" s="168">
        <f t="shared" si="113"/>
        <v>0</v>
      </c>
      <c r="HC77" s="168">
        <f t="shared" si="114"/>
        <v>0</v>
      </c>
      <c r="HD77" s="168">
        <f t="shared" si="115"/>
        <v>0</v>
      </c>
      <c r="HE77" s="168">
        <f t="shared" si="116"/>
        <v>0</v>
      </c>
      <c r="HF77" s="168">
        <f t="shared" si="117"/>
        <v>0</v>
      </c>
      <c r="HG77" s="168">
        <f t="shared" si="118"/>
        <v>0</v>
      </c>
      <c r="HH77" s="168">
        <f t="shared" si="119"/>
        <v>0</v>
      </c>
      <c r="HI77" s="168">
        <f t="shared" si="120"/>
        <v>0</v>
      </c>
      <c r="HJ77" s="168">
        <f t="shared" si="121"/>
        <v>0</v>
      </c>
      <c r="HK77" s="168">
        <f t="shared" si="122"/>
        <v>0</v>
      </c>
      <c r="HL77" s="168">
        <f t="shared" si="123"/>
        <v>0</v>
      </c>
      <c r="HM77" s="168">
        <f t="shared" si="124"/>
        <v>0</v>
      </c>
      <c r="HN77" s="168">
        <f t="shared" si="125"/>
        <v>0</v>
      </c>
      <c r="HO77" s="168">
        <f t="shared" si="126"/>
        <v>0</v>
      </c>
      <c r="HP77" s="168">
        <f t="shared" si="127"/>
        <v>0</v>
      </c>
      <c r="HQ77" s="168">
        <f t="shared" si="128"/>
        <v>0</v>
      </c>
      <c r="HR77" s="168">
        <f t="shared" si="129"/>
        <v>0</v>
      </c>
      <c r="HS77" s="168">
        <f t="shared" si="130"/>
        <v>0</v>
      </c>
      <c r="HT77" s="168">
        <f t="shared" si="131"/>
        <v>0</v>
      </c>
      <c r="HU77" s="168">
        <f t="shared" si="132"/>
        <v>0</v>
      </c>
      <c r="HV77" s="168">
        <f t="shared" si="133"/>
        <v>0</v>
      </c>
      <c r="HW77" s="168">
        <f t="shared" si="134"/>
        <v>0</v>
      </c>
      <c r="HX77" s="168">
        <f t="shared" si="135"/>
        <v>0</v>
      </c>
      <c r="HY77" s="168">
        <f t="shared" si="136"/>
        <v>0</v>
      </c>
      <c r="HZ77" s="168">
        <f t="shared" si="137"/>
        <v>0</v>
      </c>
      <c r="IA77" s="168">
        <f t="shared" si="138"/>
        <v>0</v>
      </c>
      <c r="IB77" s="168">
        <f t="shared" si="139"/>
        <v>0</v>
      </c>
      <c r="IC77" s="168">
        <f t="shared" si="140"/>
        <v>0</v>
      </c>
      <c r="ID77" s="168">
        <f t="shared" si="141"/>
        <v>33333.333333333336</v>
      </c>
      <c r="IE77" s="168">
        <f t="shared" si="142"/>
        <v>66666.666666666672</v>
      </c>
      <c r="IF77" s="168">
        <f t="shared" si="143"/>
        <v>66666.666666666672</v>
      </c>
      <c r="IG77" s="168">
        <f t="shared" si="144"/>
        <v>62000.000000000007</v>
      </c>
      <c r="IH77" s="168">
        <f t="shared" si="145"/>
        <v>62000.000000000007</v>
      </c>
      <c r="II77" s="168">
        <f t="shared" si="146"/>
        <v>62000</v>
      </c>
      <c r="IJ77" s="168">
        <f t="shared" si="147"/>
        <v>47333</v>
      </c>
      <c r="IK77" s="169"/>
      <c r="IL77" s="170">
        <f t="shared" si="197"/>
        <v>0</v>
      </c>
      <c r="IM77" s="170">
        <f t="shared" si="197"/>
        <v>0</v>
      </c>
      <c r="IN77" s="170">
        <f t="shared" si="197"/>
        <v>0</v>
      </c>
      <c r="IO77" s="170">
        <f t="shared" si="197"/>
        <v>0</v>
      </c>
      <c r="IP77" s="170">
        <f t="shared" si="149"/>
        <v>0</v>
      </c>
      <c r="IQ77" s="170">
        <f t="shared" si="150"/>
        <v>0</v>
      </c>
      <c r="IR77" s="170">
        <f t="shared" si="151"/>
        <v>0</v>
      </c>
      <c r="IS77" s="170">
        <f t="shared" si="152"/>
        <v>0</v>
      </c>
      <c r="IT77" s="170">
        <f t="shared" si="153"/>
        <v>0</v>
      </c>
      <c r="IU77" s="170">
        <f t="shared" si="154"/>
        <v>0</v>
      </c>
      <c r="IV77" s="170">
        <f t="shared" si="155"/>
        <v>0</v>
      </c>
      <c r="IW77" s="170">
        <f t="shared" si="156"/>
        <v>0</v>
      </c>
      <c r="IX77" s="170">
        <f t="shared" si="157"/>
        <v>0</v>
      </c>
      <c r="IY77" s="170">
        <f t="shared" si="158"/>
        <v>0</v>
      </c>
      <c r="IZ77" s="170">
        <f t="shared" si="159"/>
        <v>0</v>
      </c>
      <c r="JA77" s="170">
        <f t="shared" si="160"/>
        <v>0</v>
      </c>
      <c r="JB77" s="170">
        <f t="shared" si="161"/>
        <v>0</v>
      </c>
      <c r="JC77" s="170">
        <f t="shared" si="162"/>
        <v>0</v>
      </c>
      <c r="JD77" s="170">
        <f t="shared" si="163"/>
        <v>0</v>
      </c>
      <c r="JE77" s="170">
        <f t="shared" si="164"/>
        <v>0</v>
      </c>
      <c r="JF77" s="170">
        <f t="shared" si="165"/>
        <v>0</v>
      </c>
      <c r="JG77" s="170">
        <f t="shared" si="166"/>
        <v>0</v>
      </c>
      <c r="JH77" s="170">
        <f t="shared" si="167"/>
        <v>0</v>
      </c>
      <c r="JI77" s="170">
        <f t="shared" si="168"/>
        <v>0</v>
      </c>
      <c r="JJ77" s="170">
        <f t="shared" si="169"/>
        <v>0</v>
      </c>
      <c r="JK77" s="170">
        <f t="shared" si="170"/>
        <v>0</v>
      </c>
      <c r="JL77" s="170">
        <f t="shared" si="171"/>
        <v>0</v>
      </c>
      <c r="JM77" s="170">
        <f t="shared" si="172"/>
        <v>0</v>
      </c>
      <c r="JN77" s="170">
        <f t="shared" si="173"/>
        <v>0</v>
      </c>
      <c r="JO77" s="170">
        <f t="shared" si="174"/>
        <v>0</v>
      </c>
      <c r="JP77" s="170">
        <f t="shared" si="175"/>
        <v>0</v>
      </c>
      <c r="JQ77" s="170">
        <f t="shared" si="176"/>
        <v>0</v>
      </c>
      <c r="JR77" s="170">
        <f t="shared" si="177"/>
        <v>0</v>
      </c>
      <c r="JS77" s="170">
        <f t="shared" si="178"/>
        <v>0</v>
      </c>
      <c r="JT77" s="170">
        <f t="shared" si="179"/>
        <v>0</v>
      </c>
      <c r="JU77" s="170">
        <f t="shared" si="180"/>
        <v>0</v>
      </c>
      <c r="JV77" s="170">
        <f t="shared" si="181"/>
        <v>0</v>
      </c>
      <c r="JW77" s="170">
        <f t="shared" si="182"/>
        <v>0</v>
      </c>
      <c r="JX77" s="170">
        <f t="shared" si="183"/>
        <v>0</v>
      </c>
      <c r="JY77" s="170">
        <f t="shared" si="184"/>
        <v>0</v>
      </c>
      <c r="JZ77" s="170">
        <f t="shared" si="185"/>
        <v>0</v>
      </c>
      <c r="KA77" s="170">
        <f t="shared" si="186"/>
        <v>0</v>
      </c>
      <c r="KB77" s="170">
        <f t="shared" si="187"/>
        <v>0</v>
      </c>
      <c r="KC77" s="170">
        <f t="shared" si="188"/>
        <v>0</v>
      </c>
      <c r="KD77" s="170">
        <f t="shared" si="189"/>
        <v>0</v>
      </c>
      <c r="KE77" s="170">
        <f t="shared" si="190"/>
        <v>0</v>
      </c>
      <c r="KF77" s="170">
        <f t="shared" si="191"/>
        <v>0</v>
      </c>
      <c r="KG77" s="170">
        <f t="shared" si="192"/>
        <v>0</v>
      </c>
    </row>
    <row r="78" spans="2:293" ht="12.75" customHeight="1" x14ac:dyDescent="0.3">
      <c r="B78" s="155" t="s">
        <v>148</v>
      </c>
      <c r="C78" s="155"/>
      <c r="D78" s="466" t="s">
        <v>261</v>
      </c>
      <c r="E78" s="155" t="s">
        <v>674</v>
      </c>
      <c r="F78" s="155">
        <v>2023</v>
      </c>
      <c r="G78" s="156">
        <v>45596</v>
      </c>
      <c r="H78" s="155">
        <f t="shared" si="193"/>
        <v>2024</v>
      </c>
      <c r="I78" s="155" t="s">
        <v>687</v>
      </c>
      <c r="J78" s="169"/>
      <c r="K78" s="169"/>
      <c r="L78" s="169">
        <v>75000</v>
      </c>
      <c r="M78" s="172">
        <f t="shared" si="198"/>
        <v>75000</v>
      </c>
      <c r="N78" s="172">
        <f t="shared" si="199"/>
        <v>75000</v>
      </c>
      <c r="O78" s="175">
        <f t="shared" si="194"/>
        <v>3</v>
      </c>
      <c r="P78" s="172"/>
      <c r="Q78" s="172">
        <f t="shared" si="201"/>
        <v>0</v>
      </c>
      <c r="R78" s="172">
        <f t="shared" si="201"/>
        <v>0</v>
      </c>
      <c r="S78" s="172">
        <f t="shared" si="201"/>
        <v>75000</v>
      </c>
      <c r="T78" s="172"/>
      <c r="U78" s="177"/>
      <c r="V78" s="172">
        <f t="shared" si="200"/>
        <v>0</v>
      </c>
      <c r="W78" s="167"/>
      <c r="X78" s="169">
        <v>0</v>
      </c>
      <c r="Y78" s="169">
        <v>0</v>
      </c>
      <c r="Z78" s="169">
        <v>0</v>
      </c>
      <c r="AA78" s="169">
        <v>0</v>
      </c>
      <c r="AB78" s="169">
        <v>0</v>
      </c>
      <c r="AC78" s="169">
        <v>0</v>
      </c>
      <c r="AD78" s="169">
        <v>0</v>
      </c>
      <c r="AE78" s="169">
        <v>0</v>
      </c>
      <c r="AF78" s="169">
        <v>0</v>
      </c>
      <c r="AG78" s="169">
        <v>0</v>
      </c>
      <c r="AH78" s="169">
        <v>0</v>
      </c>
      <c r="AI78" s="169">
        <v>0</v>
      </c>
      <c r="AJ78" s="169">
        <v>0</v>
      </c>
      <c r="AK78" s="169">
        <v>0</v>
      </c>
      <c r="AL78" s="169">
        <v>0</v>
      </c>
      <c r="AM78" s="169">
        <v>0</v>
      </c>
      <c r="AN78" s="169">
        <v>0</v>
      </c>
      <c r="AO78" s="169">
        <v>0</v>
      </c>
      <c r="AP78" s="169">
        <v>0</v>
      </c>
      <c r="AQ78" s="169">
        <v>0</v>
      </c>
      <c r="AR78" s="169">
        <v>0</v>
      </c>
      <c r="AS78" s="169">
        <v>0</v>
      </c>
      <c r="AT78" s="169">
        <v>0</v>
      </c>
      <c r="AU78" s="169">
        <v>0</v>
      </c>
      <c r="AV78" s="169">
        <v>0</v>
      </c>
      <c r="AW78" s="169">
        <v>0</v>
      </c>
      <c r="AX78" s="169">
        <v>0</v>
      </c>
      <c r="AY78" s="169">
        <v>0</v>
      </c>
      <c r="AZ78" s="169">
        <v>0</v>
      </c>
      <c r="BA78" s="169">
        <v>0</v>
      </c>
      <c r="BB78" s="169">
        <v>0</v>
      </c>
      <c r="BC78" s="169">
        <v>0</v>
      </c>
      <c r="BD78" s="169">
        <v>0</v>
      </c>
      <c r="BE78" s="169">
        <v>3875.0000000000005</v>
      </c>
      <c r="BF78" s="169">
        <v>23250</v>
      </c>
      <c r="BG78" s="169">
        <v>47875</v>
      </c>
      <c r="BH78" s="169"/>
      <c r="BI78" s="169">
        <v>0</v>
      </c>
      <c r="BJ78" s="169">
        <v>0</v>
      </c>
      <c r="BK78" s="169">
        <v>0</v>
      </c>
      <c r="BL78" s="169">
        <v>0</v>
      </c>
      <c r="BM78" s="169">
        <v>0</v>
      </c>
      <c r="BN78" s="169">
        <v>0</v>
      </c>
      <c r="BO78" s="169">
        <v>0</v>
      </c>
      <c r="BP78" s="169">
        <v>0</v>
      </c>
      <c r="BQ78" s="169">
        <v>0</v>
      </c>
      <c r="BR78" s="169">
        <v>0</v>
      </c>
      <c r="BS78" s="169">
        <v>0</v>
      </c>
      <c r="BT78" s="169">
        <v>0</v>
      </c>
      <c r="BU78" s="169">
        <v>0</v>
      </c>
      <c r="BV78" s="169">
        <v>0</v>
      </c>
      <c r="BW78" s="169">
        <v>0</v>
      </c>
      <c r="BX78" s="169">
        <v>0</v>
      </c>
      <c r="BY78" s="169">
        <v>0</v>
      </c>
      <c r="BZ78" s="169">
        <v>0</v>
      </c>
      <c r="CA78" s="169">
        <v>0</v>
      </c>
      <c r="CB78" s="169">
        <v>0</v>
      </c>
      <c r="CC78" s="169">
        <v>0</v>
      </c>
      <c r="CD78" s="169">
        <v>0</v>
      </c>
      <c r="CE78" s="169">
        <v>0</v>
      </c>
      <c r="CF78" s="169">
        <v>0</v>
      </c>
      <c r="CG78" s="169">
        <v>0</v>
      </c>
      <c r="CH78" s="169">
        <v>0</v>
      </c>
      <c r="CI78" s="169">
        <v>0</v>
      </c>
      <c r="CJ78" s="169">
        <v>0</v>
      </c>
      <c r="CK78" s="169">
        <v>0</v>
      </c>
      <c r="CL78" s="169">
        <v>0</v>
      </c>
      <c r="CM78" s="169">
        <v>0</v>
      </c>
      <c r="CN78" s="169">
        <v>0</v>
      </c>
      <c r="CO78" s="169">
        <v>0</v>
      </c>
      <c r="CP78" s="169">
        <v>0</v>
      </c>
      <c r="CQ78" s="169">
        <v>0</v>
      </c>
      <c r="CR78" s="169">
        <v>0</v>
      </c>
      <c r="CS78" s="169">
        <v>0</v>
      </c>
      <c r="CT78" s="169">
        <v>0</v>
      </c>
      <c r="CU78" s="169">
        <v>0</v>
      </c>
      <c r="CV78" s="169">
        <v>0</v>
      </c>
      <c r="CW78" s="169">
        <v>0</v>
      </c>
      <c r="CX78" s="169">
        <v>0</v>
      </c>
      <c r="CY78" s="169">
        <v>0</v>
      </c>
      <c r="CZ78" s="169">
        <v>0</v>
      </c>
      <c r="DA78" s="169">
        <v>0</v>
      </c>
      <c r="DB78" s="169">
        <v>0</v>
      </c>
      <c r="DC78" s="169">
        <v>0</v>
      </c>
      <c r="DD78" s="169">
        <v>0</v>
      </c>
      <c r="DE78" s="171"/>
      <c r="DF78" s="169"/>
      <c r="DG78" s="168"/>
      <c r="DH78" s="169"/>
      <c r="DI78" s="169"/>
      <c r="DJ78" s="169"/>
      <c r="DK78" s="169"/>
      <c r="DL78" s="169"/>
      <c r="DM78" s="169"/>
      <c r="DN78" s="169"/>
      <c r="DO78" s="169"/>
      <c r="DP78" s="169"/>
      <c r="DQ78" s="169"/>
      <c r="DR78" s="169"/>
      <c r="DS78" s="169"/>
      <c r="DT78" s="169"/>
      <c r="DU78" s="169"/>
      <c r="DV78" s="169"/>
      <c r="DW78" s="169"/>
      <c r="DX78" s="169"/>
      <c r="DY78" s="169"/>
      <c r="DZ78" s="169"/>
      <c r="EA78" s="169"/>
      <c r="EB78" s="169"/>
      <c r="EC78" s="169"/>
      <c r="ED78" s="169"/>
      <c r="EE78" s="169"/>
      <c r="EF78" s="169"/>
      <c r="EG78" s="169"/>
      <c r="EH78" s="169"/>
      <c r="EI78" s="169"/>
      <c r="EJ78" s="169"/>
      <c r="EK78" s="169"/>
      <c r="EL78" s="169"/>
      <c r="EM78" s="169"/>
      <c r="EN78" s="169"/>
      <c r="EO78" s="169"/>
      <c r="EP78" s="169"/>
      <c r="EQ78" s="169"/>
      <c r="ER78" s="169"/>
      <c r="ES78" s="169"/>
      <c r="ET78" s="169"/>
      <c r="EU78" s="169"/>
      <c r="EV78" s="169"/>
      <c r="EW78" s="169"/>
      <c r="EX78" s="169"/>
      <c r="EY78" s="169"/>
      <c r="EZ78" s="169"/>
      <c r="FA78" s="169"/>
      <c r="FB78" s="171"/>
      <c r="FC78" s="171"/>
      <c r="FD78" s="169"/>
      <c r="FE78" s="168"/>
      <c r="FF78" s="169"/>
      <c r="FG78" s="169"/>
      <c r="FH78" s="169"/>
      <c r="FI78" s="169"/>
      <c r="FJ78" s="169"/>
      <c r="FK78" s="169"/>
      <c r="FL78" s="169"/>
      <c r="FM78" s="169"/>
      <c r="FN78" s="169"/>
      <c r="FO78" s="168">
        <v>0</v>
      </c>
      <c r="FP78" s="169"/>
      <c r="FQ78" s="169"/>
      <c r="FR78" s="169"/>
      <c r="FS78" s="169"/>
      <c r="FT78" s="169"/>
      <c r="FU78" s="169"/>
      <c r="FV78" s="169"/>
      <c r="FW78" s="169"/>
      <c r="FX78" s="169"/>
      <c r="FY78" s="169"/>
      <c r="FZ78" s="169"/>
      <c r="GA78" s="169"/>
      <c r="GB78" s="169"/>
      <c r="GC78" s="169"/>
      <c r="GD78" s="169"/>
      <c r="GE78" s="169"/>
      <c r="GF78" s="169"/>
      <c r="GG78" s="169"/>
      <c r="GH78" s="169"/>
      <c r="GI78" s="169"/>
      <c r="GJ78" s="169"/>
      <c r="GK78" s="169"/>
      <c r="GL78" s="169"/>
      <c r="GM78" s="169"/>
      <c r="GN78" s="169"/>
      <c r="GO78" s="169"/>
      <c r="GP78" s="169"/>
      <c r="GQ78" s="169"/>
      <c r="GR78" s="169"/>
      <c r="GS78" s="169"/>
      <c r="GT78" s="169"/>
      <c r="GU78" s="169"/>
      <c r="GV78" s="169"/>
      <c r="GW78" s="169"/>
      <c r="GX78" s="169"/>
      <c r="GY78" s="169"/>
      <c r="GZ78" s="171"/>
      <c r="HA78" s="169">
        <f t="shared" ref="HA78:HA114" si="202">X78</f>
        <v>0</v>
      </c>
      <c r="HB78" s="169">
        <f t="shared" ref="HB78:HB114" si="203">Y78</f>
        <v>0</v>
      </c>
      <c r="HC78" s="169">
        <f t="shared" ref="HC78:HC114" si="204">Z78</f>
        <v>0</v>
      </c>
      <c r="HD78" s="169">
        <f t="shared" ref="HD78:HD114" si="205">AA78</f>
        <v>0</v>
      </c>
      <c r="HE78" s="169">
        <f t="shared" ref="HE78:HE114" si="206">AB78</f>
        <v>0</v>
      </c>
      <c r="HF78" s="169">
        <f t="shared" ref="HF78:HF114" si="207">AC78</f>
        <v>0</v>
      </c>
      <c r="HG78" s="169">
        <f t="shared" ref="HG78:HG114" si="208">AD78</f>
        <v>0</v>
      </c>
      <c r="HH78" s="169">
        <f t="shared" ref="HH78:HH114" si="209">AE78</f>
        <v>0</v>
      </c>
      <c r="HI78" s="169">
        <f t="shared" ref="HI78:HI114" si="210">AF78</f>
        <v>0</v>
      </c>
      <c r="HJ78" s="169">
        <f t="shared" ref="HJ78:HJ114" si="211">AG78</f>
        <v>0</v>
      </c>
      <c r="HK78" s="169">
        <f t="shared" ref="HK78:HK114" si="212">AH78</f>
        <v>0</v>
      </c>
      <c r="HL78" s="169">
        <f t="shared" ref="HL78:HL114" si="213">AI78</f>
        <v>0</v>
      </c>
      <c r="HM78" s="169">
        <f t="shared" ref="HM78:HM114" si="214">AJ78</f>
        <v>0</v>
      </c>
      <c r="HN78" s="169">
        <f t="shared" ref="HN78:HN114" si="215">AK78</f>
        <v>0</v>
      </c>
      <c r="HO78" s="169">
        <f t="shared" ref="HO78:HO114" si="216">AL78</f>
        <v>0</v>
      </c>
      <c r="HP78" s="169">
        <f t="shared" ref="HP78:HP114" si="217">AM78</f>
        <v>0</v>
      </c>
      <c r="HQ78" s="169">
        <f t="shared" ref="HQ78:HQ114" si="218">AN78</f>
        <v>0</v>
      </c>
      <c r="HR78" s="169">
        <f t="shared" ref="HR78:HR114" si="219">AO78</f>
        <v>0</v>
      </c>
      <c r="HS78" s="169">
        <f t="shared" ref="HS78:HS114" si="220">AP78</f>
        <v>0</v>
      </c>
      <c r="HT78" s="169">
        <f t="shared" ref="HT78:HT114" si="221">AQ78</f>
        <v>0</v>
      </c>
      <c r="HU78" s="169">
        <f t="shared" ref="HU78:HU114" si="222">AR78</f>
        <v>0</v>
      </c>
      <c r="HV78" s="169">
        <f t="shared" ref="HV78:HV114" si="223">AS78</f>
        <v>0</v>
      </c>
      <c r="HW78" s="169">
        <f t="shared" ref="HW78:HW114" si="224">AT78</f>
        <v>0</v>
      </c>
      <c r="HX78" s="169">
        <f t="shared" ref="HX78:HX114" si="225">AU78</f>
        <v>0</v>
      </c>
      <c r="HY78" s="169">
        <f t="shared" ref="HY78:HY114" si="226">AV78</f>
        <v>0</v>
      </c>
      <c r="HZ78" s="169">
        <f t="shared" ref="HZ78:HZ114" si="227">AW78</f>
        <v>0</v>
      </c>
      <c r="IA78" s="169">
        <f t="shared" ref="IA78:IA114" si="228">AX78</f>
        <v>0</v>
      </c>
      <c r="IB78" s="169">
        <f t="shared" ref="IB78:IB114" si="229">AY78</f>
        <v>0</v>
      </c>
      <c r="IC78" s="169">
        <f t="shared" ref="IC78:IC114" si="230">AZ78</f>
        <v>0</v>
      </c>
      <c r="ID78" s="169">
        <f t="shared" ref="ID78:ID114" si="231">BA78</f>
        <v>0</v>
      </c>
      <c r="IE78" s="169">
        <f t="shared" ref="IE78:IE114" si="232">BB78</f>
        <v>0</v>
      </c>
      <c r="IF78" s="169">
        <f t="shared" ref="IF78:IF114" si="233">BC78</f>
        <v>0</v>
      </c>
      <c r="IG78" s="169">
        <f t="shared" ref="IG78:IG114" si="234">BD78</f>
        <v>0</v>
      </c>
      <c r="IH78" s="169">
        <f t="shared" ref="IH78:IH114" si="235">BE78</f>
        <v>3875.0000000000005</v>
      </c>
      <c r="II78" s="169">
        <f t="shared" ref="II78:II114" si="236">BF78</f>
        <v>23250</v>
      </c>
      <c r="IJ78" s="169">
        <f t="shared" ref="IJ78:IJ114" si="237">BG78</f>
        <v>47875</v>
      </c>
      <c r="IK78" s="169"/>
      <c r="IL78" s="172">
        <f t="shared" ref="IL78:IO91" si="238">BI78+DF78+FD78</f>
        <v>0</v>
      </c>
      <c r="IM78" s="172">
        <f t="shared" si="238"/>
        <v>0</v>
      </c>
      <c r="IN78" s="172">
        <f t="shared" si="238"/>
        <v>0</v>
      </c>
      <c r="IO78" s="172">
        <f t="shared" si="238"/>
        <v>0</v>
      </c>
      <c r="IP78" s="172">
        <f t="shared" ref="IP78:IP91" si="239">BM78+DJ78+FH78</f>
        <v>0</v>
      </c>
      <c r="IQ78" s="172">
        <f t="shared" ref="IQ78:IQ91" si="240">BN78+DK78+FI78</f>
        <v>0</v>
      </c>
      <c r="IR78" s="172">
        <f t="shared" ref="IR78:IR91" si="241">BO78+DL78+FJ78</f>
        <v>0</v>
      </c>
      <c r="IS78" s="172">
        <f t="shared" ref="IS78:IS91" si="242">BP78+DM78+FK78</f>
        <v>0</v>
      </c>
      <c r="IT78" s="172">
        <f t="shared" ref="IT78:IT91" si="243">BQ78+DN78+FL78</f>
        <v>0</v>
      </c>
      <c r="IU78" s="172">
        <f t="shared" ref="IU78:IU91" si="244">BR78+DO78+FM78</f>
        <v>0</v>
      </c>
      <c r="IV78" s="172">
        <f t="shared" ref="IV78:IV91" si="245">BS78+DP78+FN78</f>
        <v>0</v>
      </c>
      <c r="IW78" s="172">
        <f t="shared" ref="IW78:IW91" si="246">BT78+DQ78+FO78</f>
        <v>0</v>
      </c>
      <c r="IX78" s="172">
        <f t="shared" ref="IX78:IX91" si="247">BU78+DR78+FP78</f>
        <v>0</v>
      </c>
      <c r="IY78" s="172">
        <f t="shared" ref="IY78:IY91" si="248">BV78+DS78+FQ78</f>
        <v>0</v>
      </c>
      <c r="IZ78" s="172">
        <f t="shared" ref="IZ78:IZ91" si="249">BW78+DT78+FR78</f>
        <v>0</v>
      </c>
      <c r="JA78" s="172">
        <f t="shared" ref="JA78:JA91" si="250">BX78+DU78+FS78</f>
        <v>0</v>
      </c>
      <c r="JB78" s="172">
        <f t="shared" ref="JB78:JB91" si="251">BY78+DV78+FT78</f>
        <v>0</v>
      </c>
      <c r="JC78" s="172">
        <f t="shared" ref="JC78:JC91" si="252">BZ78+DW78+FU78</f>
        <v>0</v>
      </c>
      <c r="JD78" s="172">
        <f t="shared" ref="JD78:JD91" si="253">CA78+DX78+FV78</f>
        <v>0</v>
      </c>
      <c r="JE78" s="172">
        <f t="shared" ref="JE78:JE91" si="254">CB78+DY78+FW78</f>
        <v>0</v>
      </c>
      <c r="JF78" s="172">
        <f t="shared" ref="JF78:JF91" si="255">CC78+DZ78+FX78</f>
        <v>0</v>
      </c>
      <c r="JG78" s="172">
        <f t="shared" ref="JG78:JG91" si="256">CD78+EA78+FY78</f>
        <v>0</v>
      </c>
      <c r="JH78" s="172">
        <f t="shared" ref="JH78:JH91" si="257">CE78+EB78+FZ78</f>
        <v>0</v>
      </c>
      <c r="JI78" s="172">
        <f t="shared" ref="JI78:JI91" si="258">CF78+EC78+GA78</f>
        <v>0</v>
      </c>
      <c r="JJ78" s="172">
        <f t="shared" ref="JJ78:JJ91" si="259">CG78+ED78+GB78</f>
        <v>0</v>
      </c>
      <c r="JK78" s="172">
        <f t="shared" ref="JK78:JK91" si="260">CH78+EE78+GC78</f>
        <v>0</v>
      </c>
      <c r="JL78" s="172">
        <f t="shared" ref="JL78:JL91" si="261">CI78+EF78+GD78</f>
        <v>0</v>
      </c>
      <c r="JM78" s="172">
        <f t="shared" ref="JM78:JM91" si="262">CJ78+EG78+GE78</f>
        <v>0</v>
      </c>
      <c r="JN78" s="172">
        <f t="shared" ref="JN78:JN91" si="263">CK78+EH78+GF78</f>
        <v>0</v>
      </c>
      <c r="JO78" s="172">
        <f t="shared" ref="JO78:JO91" si="264">CL78+EI78+GG78</f>
        <v>0</v>
      </c>
      <c r="JP78" s="172">
        <f t="shared" ref="JP78:JP91" si="265">CM78+EJ78+GH78</f>
        <v>0</v>
      </c>
      <c r="JQ78" s="172">
        <f t="shared" ref="JQ78:JQ91" si="266">CN78+EK78+GI78</f>
        <v>0</v>
      </c>
      <c r="JR78" s="172">
        <f t="shared" ref="JR78:JR91" si="267">CO78+EL78+GJ78</f>
        <v>0</v>
      </c>
      <c r="JS78" s="172">
        <f t="shared" ref="JS78:JS91" si="268">CP78+EM78+GK78</f>
        <v>0</v>
      </c>
      <c r="JT78" s="172">
        <f t="shared" ref="JT78:JT91" si="269">CQ78+EN78+GL78</f>
        <v>0</v>
      </c>
      <c r="JU78" s="172">
        <f t="shared" ref="JU78:JU91" si="270">CR78+EO78+GM78</f>
        <v>0</v>
      </c>
      <c r="JV78" s="172">
        <f t="shared" ref="JV78:JV91" si="271">CS78+EP78+GN78</f>
        <v>0</v>
      </c>
      <c r="JW78" s="172">
        <f t="shared" ref="JW78:JW91" si="272">CT78+EQ78+GO78</f>
        <v>0</v>
      </c>
      <c r="JX78" s="172">
        <f t="shared" ref="JX78:JX91" si="273">CU78+ER78+GP78</f>
        <v>0</v>
      </c>
      <c r="JY78" s="172">
        <f t="shared" ref="JY78:JY91" si="274">CV78+ES78+GQ78</f>
        <v>0</v>
      </c>
      <c r="JZ78" s="172">
        <f t="shared" ref="JZ78:JZ91" si="275">CW78+ET78+GR78</f>
        <v>0</v>
      </c>
      <c r="KA78" s="172">
        <f t="shared" ref="KA78:KA91" si="276">CX78+EU78+GS78</f>
        <v>0</v>
      </c>
      <c r="KB78" s="172">
        <f t="shared" ref="KB78:KB91" si="277">CY78+EV78+GT78</f>
        <v>0</v>
      </c>
      <c r="KC78" s="172">
        <f t="shared" ref="KC78:KC91" si="278">CZ78+EW78+GU78</f>
        <v>0</v>
      </c>
      <c r="KD78" s="172">
        <f t="shared" ref="KD78:KD91" si="279">DA78+EX78+GV78</f>
        <v>0</v>
      </c>
      <c r="KE78" s="172">
        <f t="shared" ref="KE78:KE91" si="280">DB78+EY78+GW78</f>
        <v>0</v>
      </c>
      <c r="KF78" s="172">
        <f t="shared" ref="KF78:KF91" si="281">DC78+EZ78+GX78</f>
        <v>0</v>
      </c>
      <c r="KG78" s="172">
        <f t="shared" ref="KG78:KG91" si="282">DD78+FA78+GY78</f>
        <v>0</v>
      </c>
    </row>
    <row r="79" spans="2:293" ht="12.75" customHeight="1" x14ac:dyDescent="0.3">
      <c r="B79" s="155" t="s">
        <v>111</v>
      </c>
      <c r="C79" s="155" t="s">
        <v>167</v>
      </c>
      <c r="D79" s="466" t="s">
        <v>167</v>
      </c>
      <c r="E79" s="155" t="s">
        <v>677</v>
      </c>
      <c r="F79" s="155">
        <v>2021</v>
      </c>
      <c r="G79" s="156">
        <v>45473</v>
      </c>
      <c r="H79" s="155">
        <f t="shared" si="193"/>
        <v>2024</v>
      </c>
      <c r="I79" s="155" t="s">
        <v>675</v>
      </c>
      <c r="J79" s="174"/>
      <c r="K79" s="174"/>
      <c r="L79" s="174">
        <v>333750</v>
      </c>
      <c r="M79" s="161">
        <f t="shared" si="198"/>
        <v>337655.24</v>
      </c>
      <c r="N79" s="161">
        <f t="shared" si="199"/>
        <v>337655.24</v>
      </c>
      <c r="O79" s="175">
        <f t="shared" si="194"/>
        <v>8</v>
      </c>
      <c r="P79" s="161"/>
      <c r="Q79" s="161">
        <f t="shared" si="201"/>
        <v>0</v>
      </c>
      <c r="R79" s="161">
        <f t="shared" si="201"/>
        <v>0</v>
      </c>
      <c r="S79" s="161">
        <f t="shared" si="201"/>
        <v>334605</v>
      </c>
      <c r="T79" s="161"/>
      <c r="U79" s="166"/>
      <c r="V79" s="161">
        <f t="shared" si="200"/>
        <v>3050.24</v>
      </c>
      <c r="W79" s="167"/>
      <c r="X79" s="168">
        <v>0</v>
      </c>
      <c r="Y79" s="168">
        <v>0</v>
      </c>
      <c r="Z79" s="168">
        <v>0</v>
      </c>
      <c r="AA79" s="168">
        <v>0</v>
      </c>
      <c r="AB79" s="168">
        <v>0</v>
      </c>
      <c r="AC79" s="168">
        <v>0</v>
      </c>
      <c r="AD79" s="168">
        <v>0</v>
      </c>
      <c r="AE79" s="168">
        <v>0</v>
      </c>
      <c r="AF79" s="168">
        <v>0</v>
      </c>
      <c r="AG79" s="168">
        <v>0</v>
      </c>
      <c r="AH79" s="168">
        <v>0</v>
      </c>
      <c r="AI79" s="168">
        <v>0</v>
      </c>
      <c r="AJ79" s="168">
        <v>0</v>
      </c>
      <c r="AK79" s="168">
        <v>0</v>
      </c>
      <c r="AL79" s="168">
        <v>0</v>
      </c>
      <c r="AM79" s="168">
        <v>0</v>
      </c>
      <c r="AN79" s="168">
        <v>0</v>
      </c>
      <c r="AO79" s="168">
        <v>0</v>
      </c>
      <c r="AP79" s="168">
        <v>0</v>
      </c>
      <c r="AQ79" s="168">
        <v>0</v>
      </c>
      <c r="AR79" s="168">
        <v>0</v>
      </c>
      <c r="AS79" s="168">
        <v>0</v>
      </c>
      <c r="AT79" s="168">
        <v>0</v>
      </c>
      <c r="AU79" s="168">
        <v>0</v>
      </c>
      <c r="AV79" s="168">
        <v>0</v>
      </c>
      <c r="AW79" s="168">
        <v>0</v>
      </c>
      <c r="AX79" s="168">
        <v>0</v>
      </c>
      <c r="AY79" s="168">
        <v>0</v>
      </c>
      <c r="AZ79" s="168">
        <v>0</v>
      </c>
      <c r="BA79" s="168">
        <v>27500</v>
      </c>
      <c r="BB79" s="168">
        <v>55000</v>
      </c>
      <c r="BC79" s="168">
        <v>55000</v>
      </c>
      <c r="BD79" s="168">
        <v>51150</v>
      </c>
      <c r="BE79" s="168">
        <v>51150</v>
      </c>
      <c r="BF79" s="168">
        <v>51150</v>
      </c>
      <c r="BG79" s="168">
        <v>43655</v>
      </c>
      <c r="BH79" s="169"/>
      <c r="BI79" s="168">
        <v>0</v>
      </c>
      <c r="BJ79" s="168">
        <v>1787</v>
      </c>
      <c r="BK79" s="168">
        <v>0</v>
      </c>
      <c r="BL79" s="168">
        <v>0</v>
      </c>
      <c r="BM79" s="168">
        <v>0</v>
      </c>
      <c r="BN79" s="168">
        <v>0</v>
      </c>
      <c r="BO79" s="168">
        <v>0</v>
      </c>
      <c r="BP79" s="168">
        <v>0</v>
      </c>
      <c r="BQ79" s="168">
        <v>0</v>
      </c>
      <c r="BR79" s="168">
        <v>0</v>
      </c>
      <c r="BS79" s="168">
        <v>0</v>
      </c>
      <c r="BT79" s="168">
        <v>0</v>
      </c>
      <c r="BU79" s="168">
        <v>0</v>
      </c>
      <c r="BV79" s="168">
        <v>0</v>
      </c>
      <c r="BW79" s="168">
        <v>0</v>
      </c>
      <c r="BX79" s="168">
        <v>0</v>
      </c>
      <c r="BY79" s="168">
        <v>0</v>
      </c>
      <c r="BZ79" s="168">
        <v>0</v>
      </c>
      <c r="CA79" s="168">
        <v>0</v>
      </c>
      <c r="CB79" s="168">
        <v>0</v>
      </c>
      <c r="CC79" s="168">
        <v>0</v>
      </c>
      <c r="CD79" s="168">
        <v>0</v>
      </c>
      <c r="CE79" s="168">
        <v>0</v>
      </c>
      <c r="CF79" s="168">
        <v>0</v>
      </c>
      <c r="CG79" s="168">
        <v>0</v>
      </c>
      <c r="CH79" s="168">
        <v>0</v>
      </c>
      <c r="CI79" s="168">
        <v>0</v>
      </c>
      <c r="CJ79" s="168">
        <v>0</v>
      </c>
      <c r="CK79" s="168">
        <v>0</v>
      </c>
      <c r="CL79" s="168">
        <v>0</v>
      </c>
      <c r="CM79" s="168">
        <v>0</v>
      </c>
      <c r="CN79" s="168">
        <v>0</v>
      </c>
      <c r="CO79" s="168">
        <v>0</v>
      </c>
      <c r="CP79" s="168">
        <v>0</v>
      </c>
      <c r="CQ79" s="168">
        <v>0</v>
      </c>
      <c r="CR79" s="168">
        <v>0</v>
      </c>
      <c r="CS79" s="168">
        <v>0</v>
      </c>
      <c r="CT79" s="168">
        <v>0</v>
      </c>
      <c r="CU79" s="168">
        <v>0</v>
      </c>
      <c r="CV79" s="168">
        <v>0</v>
      </c>
      <c r="CW79" s="168">
        <v>0</v>
      </c>
      <c r="CX79" s="168">
        <v>0</v>
      </c>
      <c r="CY79" s="168">
        <v>0</v>
      </c>
      <c r="CZ79" s="168">
        <v>0</v>
      </c>
      <c r="DA79" s="168">
        <v>0</v>
      </c>
      <c r="DB79" s="168">
        <v>0</v>
      </c>
      <c r="DC79" s="168">
        <v>0</v>
      </c>
      <c r="DD79" s="168">
        <v>0</v>
      </c>
      <c r="DE79" s="171"/>
      <c r="DF79" s="168"/>
      <c r="DG79" s="168"/>
      <c r="DH79" s="168"/>
      <c r="DI79" s="168"/>
      <c r="DJ79" s="168"/>
      <c r="DK79" s="168"/>
      <c r="DL79" s="168"/>
      <c r="DM79" s="168"/>
      <c r="DN79" s="168"/>
      <c r="DO79" s="168"/>
      <c r="DP79" s="168"/>
      <c r="DQ79" s="168"/>
      <c r="DR79" s="168"/>
      <c r="DS79" s="168"/>
      <c r="DT79" s="168"/>
      <c r="DU79" s="168"/>
      <c r="DV79" s="168"/>
      <c r="DW79" s="168"/>
      <c r="DX79" s="168"/>
      <c r="DY79" s="168"/>
      <c r="DZ79" s="168"/>
      <c r="EA79" s="168"/>
      <c r="EB79" s="168"/>
      <c r="EC79" s="168"/>
      <c r="ED79" s="168"/>
      <c r="EE79" s="168"/>
      <c r="EF79" s="168"/>
      <c r="EG79" s="168"/>
      <c r="EH79" s="168"/>
      <c r="EI79" s="168"/>
      <c r="EJ79" s="168"/>
      <c r="EK79" s="168"/>
      <c r="EL79" s="168"/>
      <c r="EM79" s="168"/>
      <c r="EN79" s="168"/>
      <c r="EO79" s="168"/>
      <c r="EP79" s="168"/>
      <c r="EQ79" s="168"/>
      <c r="ER79" s="168"/>
      <c r="ES79" s="168"/>
      <c r="ET79" s="168"/>
      <c r="EU79" s="168"/>
      <c r="EV79" s="168"/>
      <c r="EW79" s="168"/>
      <c r="EX79" s="168"/>
      <c r="EY79" s="168"/>
      <c r="EZ79" s="168"/>
      <c r="FA79" s="168"/>
      <c r="FB79" s="171"/>
      <c r="FC79" s="171"/>
      <c r="FD79" s="168"/>
      <c r="FE79" s="168"/>
      <c r="FF79" s="168"/>
      <c r="FG79" s="168"/>
      <c r="FH79" s="168"/>
      <c r="FI79" s="168"/>
      <c r="FJ79" s="168"/>
      <c r="FK79" s="168"/>
      <c r="FL79" s="168"/>
      <c r="FM79" s="168"/>
      <c r="FN79" s="168"/>
      <c r="FO79" s="168">
        <v>1263.24</v>
      </c>
      <c r="FP79" s="168"/>
      <c r="FQ79" s="168"/>
      <c r="FR79" s="168"/>
      <c r="FS79" s="168"/>
      <c r="FT79" s="168"/>
      <c r="FU79" s="168"/>
      <c r="FV79" s="168"/>
      <c r="FW79" s="168"/>
      <c r="FX79" s="168"/>
      <c r="FY79" s="168"/>
      <c r="FZ79" s="168"/>
      <c r="GA79" s="168"/>
      <c r="GB79" s="168"/>
      <c r="GC79" s="168"/>
      <c r="GD79" s="168"/>
      <c r="GE79" s="168"/>
      <c r="GF79" s="168"/>
      <c r="GG79" s="168"/>
      <c r="GH79" s="168"/>
      <c r="GI79" s="168"/>
      <c r="GJ79" s="168"/>
      <c r="GK79" s="168"/>
      <c r="GL79" s="168"/>
      <c r="GM79" s="168"/>
      <c r="GN79" s="168"/>
      <c r="GO79" s="168"/>
      <c r="GP79" s="168"/>
      <c r="GQ79" s="168"/>
      <c r="GR79" s="168"/>
      <c r="GS79" s="168"/>
      <c r="GT79" s="168"/>
      <c r="GU79" s="168"/>
      <c r="GV79" s="168"/>
      <c r="GW79" s="168"/>
      <c r="GX79" s="168"/>
      <c r="GY79" s="168"/>
      <c r="GZ79" s="171"/>
      <c r="HA79" s="168">
        <f t="shared" si="202"/>
        <v>0</v>
      </c>
      <c r="HB79" s="168">
        <f t="shared" si="203"/>
        <v>0</v>
      </c>
      <c r="HC79" s="168">
        <f t="shared" si="204"/>
        <v>0</v>
      </c>
      <c r="HD79" s="168">
        <f t="shared" si="205"/>
        <v>0</v>
      </c>
      <c r="HE79" s="168">
        <f t="shared" si="206"/>
        <v>0</v>
      </c>
      <c r="HF79" s="168">
        <f t="shared" si="207"/>
        <v>0</v>
      </c>
      <c r="HG79" s="168">
        <f t="shared" si="208"/>
        <v>0</v>
      </c>
      <c r="HH79" s="168">
        <f t="shared" si="209"/>
        <v>0</v>
      </c>
      <c r="HI79" s="168">
        <f t="shared" si="210"/>
        <v>0</v>
      </c>
      <c r="HJ79" s="168">
        <f t="shared" si="211"/>
        <v>0</v>
      </c>
      <c r="HK79" s="168">
        <f t="shared" si="212"/>
        <v>0</v>
      </c>
      <c r="HL79" s="168">
        <f t="shared" si="213"/>
        <v>0</v>
      </c>
      <c r="HM79" s="168">
        <f t="shared" si="214"/>
        <v>0</v>
      </c>
      <c r="HN79" s="168">
        <f t="shared" si="215"/>
        <v>0</v>
      </c>
      <c r="HO79" s="168">
        <f t="shared" si="216"/>
        <v>0</v>
      </c>
      <c r="HP79" s="168">
        <f t="shared" si="217"/>
        <v>0</v>
      </c>
      <c r="HQ79" s="168">
        <f t="shared" si="218"/>
        <v>0</v>
      </c>
      <c r="HR79" s="168">
        <f t="shared" si="219"/>
        <v>0</v>
      </c>
      <c r="HS79" s="168">
        <f t="shared" si="220"/>
        <v>0</v>
      </c>
      <c r="HT79" s="168">
        <f t="shared" si="221"/>
        <v>0</v>
      </c>
      <c r="HU79" s="168">
        <f t="shared" si="222"/>
        <v>0</v>
      </c>
      <c r="HV79" s="168">
        <f t="shared" si="223"/>
        <v>0</v>
      </c>
      <c r="HW79" s="168">
        <f t="shared" si="224"/>
        <v>0</v>
      </c>
      <c r="HX79" s="168">
        <f t="shared" si="225"/>
        <v>0</v>
      </c>
      <c r="HY79" s="168">
        <f t="shared" si="226"/>
        <v>0</v>
      </c>
      <c r="HZ79" s="168">
        <f t="shared" si="227"/>
        <v>0</v>
      </c>
      <c r="IA79" s="168">
        <f t="shared" si="228"/>
        <v>0</v>
      </c>
      <c r="IB79" s="168">
        <f t="shared" si="229"/>
        <v>0</v>
      </c>
      <c r="IC79" s="168">
        <f t="shared" si="230"/>
        <v>0</v>
      </c>
      <c r="ID79" s="168">
        <f t="shared" si="231"/>
        <v>27500</v>
      </c>
      <c r="IE79" s="168">
        <f t="shared" si="232"/>
        <v>55000</v>
      </c>
      <c r="IF79" s="168">
        <f t="shared" si="233"/>
        <v>55000</v>
      </c>
      <c r="IG79" s="168">
        <f t="shared" si="234"/>
        <v>51150</v>
      </c>
      <c r="IH79" s="168">
        <f t="shared" si="235"/>
        <v>51150</v>
      </c>
      <c r="II79" s="168">
        <f t="shared" si="236"/>
        <v>51150</v>
      </c>
      <c r="IJ79" s="168">
        <f t="shared" si="237"/>
        <v>43655</v>
      </c>
      <c r="IK79" s="169"/>
      <c r="IL79" s="170">
        <f t="shared" si="238"/>
        <v>0</v>
      </c>
      <c r="IM79" s="170">
        <f t="shared" si="238"/>
        <v>1787</v>
      </c>
      <c r="IN79" s="170">
        <f t="shared" si="238"/>
        <v>0</v>
      </c>
      <c r="IO79" s="170">
        <f t="shared" si="238"/>
        <v>0</v>
      </c>
      <c r="IP79" s="170">
        <f t="shared" si="239"/>
        <v>0</v>
      </c>
      <c r="IQ79" s="170">
        <f t="shared" si="240"/>
        <v>0</v>
      </c>
      <c r="IR79" s="170">
        <f t="shared" si="241"/>
        <v>0</v>
      </c>
      <c r="IS79" s="170">
        <f t="shared" si="242"/>
        <v>0</v>
      </c>
      <c r="IT79" s="170">
        <f t="shared" si="243"/>
        <v>0</v>
      </c>
      <c r="IU79" s="170">
        <f t="shared" si="244"/>
        <v>0</v>
      </c>
      <c r="IV79" s="170">
        <f t="shared" si="245"/>
        <v>0</v>
      </c>
      <c r="IW79" s="170">
        <f t="shared" si="246"/>
        <v>1263.24</v>
      </c>
      <c r="IX79" s="170">
        <f t="shared" si="247"/>
        <v>0</v>
      </c>
      <c r="IY79" s="170">
        <f t="shared" si="248"/>
        <v>0</v>
      </c>
      <c r="IZ79" s="170">
        <f t="shared" si="249"/>
        <v>0</v>
      </c>
      <c r="JA79" s="170">
        <f t="shared" si="250"/>
        <v>0</v>
      </c>
      <c r="JB79" s="170">
        <f t="shared" si="251"/>
        <v>0</v>
      </c>
      <c r="JC79" s="170">
        <f t="shared" si="252"/>
        <v>0</v>
      </c>
      <c r="JD79" s="170">
        <f t="shared" si="253"/>
        <v>0</v>
      </c>
      <c r="JE79" s="170">
        <f t="shared" si="254"/>
        <v>0</v>
      </c>
      <c r="JF79" s="170">
        <f t="shared" si="255"/>
        <v>0</v>
      </c>
      <c r="JG79" s="170">
        <f t="shared" si="256"/>
        <v>0</v>
      </c>
      <c r="JH79" s="170">
        <f t="shared" si="257"/>
        <v>0</v>
      </c>
      <c r="JI79" s="170">
        <f t="shared" si="258"/>
        <v>0</v>
      </c>
      <c r="JJ79" s="170">
        <f t="shared" si="259"/>
        <v>0</v>
      </c>
      <c r="JK79" s="170">
        <f t="shared" si="260"/>
        <v>0</v>
      </c>
      <c r="JL79" s="170">
        <f t="shared" si="261"/>
        <v>0</v>
      </c>
      <c r="JM79" s="170">
        <f t="shared" si="262"/>
        <v>0</v>
      </c>
      <c r="JN79" s="170">
        <f t="shared" si="263"/>
        <v>0</v>
      </c>
      <c r="JO79" s="170">
        <f t="shared" si="264"/>
        <v>0</v>
      </c>
      <c r="JP79" s="170">
        <f t="shared" si="265"/>
        <v>0</v>
      </c>
      <c r="JQ79" s="170">
        <f t="shared" si="266"/>
        <v>0</v>
      </c>
      <c r="JR79" s="170">
        <f t="shared" si="267"/>
        <v>0</v>
      </c>
      <c r="JS79" s="170">
        <f t="shared" si="268"/>
        <v>0</v>
      </c>
      <c r="JT79" s="170">
        <f t="shared" si="269"/>
        <v>0</v>
      </c>
      <c r="JU79" s="170">
        <f t="shared" si="270"/>
        <v>0</v>
      </c>
      <c r="JV79" s="170">
        <f t="shared" si="271"/>
        <v>0</v>
      </c>
      <c r="JW79" s="170">
        <f t="shared" si="272"/>
        <v>0</v>
      </c>
      <c r="JX79" s="170">
        <f t="shared" si="273"/>
        <v>0</v>
      </c>
      <c r="JY79" s="170">
        <f t="shared" si="274"/>
        <v>0</v>
      </c>
      <c r="JZ79" s="170">
        <f t="shared" si="275"/>
        <v>0</v>
      </c>
      <c r="KA79" s="170">
        <f t="shared" si="276"/>
        <v>0</v>
      </c>
      <c r="KB79" s="170">
        <f t="shared" si="277"/>
        <v>0</v>
      </c>
      <c r="KC79" s="170">
        <f t="shared" si="278"/>
        <v>0</v>
      </c>
      <c r="KD79" s="170">
        <f t="shared" si="279"/>
        <v>0</v>
      </c>
      <c r="KE79" s="170">
        <f t="shared" si="280"/>
        <v>0</v>
      </c>
      <c r="KF79" s="170">
        <f t="shared" si="281"/>
        <v>0</v>
      </c>
      <c r="KG79" s="170">
        <f t="shared" si="282"/>
        <v>0</v>
      </c>
    </row>
    <row r="80" spans="2:293" ht="12.75" customHeight="1" x14ac:dyDescent="0.3">
      <c r="B80" s="176" t="s">
        <v>168</v>
      </c>
      <c r="C80" s="176"/>
      <c r="D80" s="176" t="s">
        <v>169</v>
      </c>
      <c r="E80" s="155" t="s">
        <v>686</v>
      </c>
      <c r="F80" s="155">
        <v>2024</v>
      </c>
      <c r="G80" s="156">
        <v>45504</v>
      </c>
      <c r="H80" s="155">
        <f t="shared" si="193"/>
        <v>2024</v>
      </c>
      <c r="I80" s="176" t="s">
        <v>698</v>
      </c>
      <c r="J80" s="174"/>
      <c r="K80" s="174"/>
      <c r="L80" s="174">
        <v>903000</v>
      </c>
      <c r="M80" s="161">
        <f t="shared" si="198"/>
        <v>250843</v>
      </c>
      <c r="N80" s="161">
        <f t="shared" si="199"/>
        <v>250843</v>
      </c>
      <c r="O80" s="175">
        <f t="shared" si="194"/>
        <v>1</v>
      </c>
      <c r="P80" s="161"/>
      <c r="Q80" s="161">
        <f t="shared" si="201"/>
        <v>0</v>
      </c>
      <c r="R80" s="161">
        <f t="shared" si="201"/>
        <v>0</v>
      </c>
      <c r="S80" s="161">
        <f t="shared" si="201"/>
        <v>250843</v>
      </c>
      <c r="T80" s="161"/>
      <c r="U80" s="166"/>
      <c r="V80" s="161">
        <f t="shared" si="200"/>
        <v>0</v>
      </c>
      <c r="W80" s="167"/>
      <c r="X80" s="168">
        <v>0</v>
      </c>
      <c r="Y80" s="168">
        <v>0</v>
      </c>
      <c r="Z80" s="168">
        <v>0</v>
      </c>
      <c r="AA80" s="168">
        <v>0</v>
      </c>
      <c r="AB80" s="168">
        <v>0</v>
      </c>
      <c r="AC80" s="168">
        <v>0</v>
      </c>
      <c r="AD80" s="168">
        <v>0</v>
      </c>
      <c r="AE80" s="168">
        <v>0</v>
      </c>
      <c r="AF80" s="168">
        <v>0</v>
      </c>
      <c r="AG80" s="168">
        <v>0</v>
      </c>
      <c r="AH80" s="168">
        <v>0</v>
      </c>
      <c r="AI80" s="168">
        <v>0</v>
      </c>
      <c r="AJ80" s="168">
        <v>0</v>
      </c>
      <c r="AK80" s="168">
        <v>0</v>
      </c>
      <c r="AL80" s="168">
        <v>0</v>
      </c>
      <c r="AM80" s="168">
        <v>0</v>
      </c>
      <c r="AN80" s="168">
        <v>0</v>
      </c>
      <c r="AO80" s="168">
        <v>0</v>
      </c>
      <c r="AP80" s="168">
        <v>0</v>
      </c>
      <c r="AQ80" s="168">
        <v>0</v>
      </c>
      <c r="AR80" s="168">
        <v>0</v>
      </c>
      <c r="AS80" s="168">
        <v>0</v>
      </c>
      <c r="AT80" s="168">
        <v>0</v>
      </c>
      <c r="AU80" s="168">
        <v>0</v>
      </c>
      <c r="AV80" s="168">
        <v>0</v>
      </c>
      <c r="AW80" s="168">
        <v>0</v>
      </c>
      <c r="AX80" s="168">
        <v>0</v>
      </c>
      <c r="AY80" s="168">
        <v>0</v>
      </c>
      <c r="AZ80" s="168">
        <v>0</v>
      </c>
      <c r="BA80" s="168">
        <v>0</v>
      </c>
      <c r="BB80" s="168">
        <v>0</v>
      </c>
      <c r="BC80" s="168">
        <v>0</v>
      </c>
      <c r="BD80" s="168">
        <v>0</v>
      </c>
      <c r="BE80" s="168">
        <v>0</v>
      </c>
      <c r="BF80" s="168">
        <v>0</v>
      </c>
      <c r="BG80" s="168">
        <v>250843</v>
      </c>
      <c r="BH80" s="169"/>
      <c r="BI80" s="168">
        <v>0</v>
      </c>
      <c r="BJ80" s="168">
        <v>0</v>
      </c>
      <c r="BK80" s="168">
        <v>0</v>
      </c>
      <c r="BL80" s="168">
        <v>0</v>
      </c>
      <c r="BM80" s="168">
        <v>0</v>
      </c>
      <c r="BN80" s="168">
        <v>0</v>
      </c>
      <c r="BO80" s="168">
        <v>0</v>
      </c>
      <c r="BP80" s="168">
        <v>0</v>
      </c>
      <c r="BQ80" s="168">
        <v>0</v>
      </c>
      <c r="BR80" s="168">
        <v>0</v>
      </c>
      <c r="BS80" s="168">
        <v>0</v>
      </c>
      <c r="BT80" s="168">
        <v>0</v>
      </c>
      <c r="BU80" s="168">
        <v>0</v>
      </c>
      <c r="BV80" s="168">
        <v>0</v>
      </c>
      <c r="BW80" s="168">
        <v>0</v>
      </c>
      <c r="BX80" s="168">
        <v>0</v>
      </c>
      <c r="BY80" s="168">
        <v>0</v>
      </c>
      <c r="BZ80" s="168">
        <v>0</v>
      </c>
      <c r="CA80" s="168">
        <v>0</v>
      </c>
      <c r="CB80" s="168">
        <v>0</v>
      </c>
      <c r="CC80" s="168">
        <v>0</v>
      </c>
      <c r="CD80" s="168">
        <v>0</v>
      </c>
      <c r="CE80" s="168">
        <v>0</v>
      </c>
      <c r="CF80" s="168">
        <v>0</v>
      </c>
      <c r="CG80" s="168">
        <v>0</v>
      </c>
      <c r="CH80" s="168">
        <v>0</v>
      </c>
      <c r="CI80" s="168">
        <v>0</v>
      </c>
      <c r="CJ80" s="168">
        <v>0</v>
      </c>
      <c r="CK80" s="168">
        <v>0</v>
      </c>
      <c r="CL80" s="168">
        <v>0</v>
      </c>
      <c r="CM80" s="168">
        <v>0</v>
      </c>
      <c r="CN80" s="168">
        <v>0</v>
      </c>
      <c r="CO80" s="168">
        <v>0</v>
      </c>
      <c r="CP80" s="168">
        <v>0</v>
      </c>
      <c r="CQ80" s="168">
        <v>0</v>
      </c>
      <c r="CR80" s="168">
        <v>0</v>
      </c>
      <c r="CS80" s="168">
        <v>0</v>
      </c>
      <c r="CT80" s="168">
        <v>0</v>
      </c>
      <c r="CU80" s="168">
        <v>0</v>
      </c>
      <c r="CV80" s="168">
        <v>0</v>
      </c>
      <c r="CW80" s="168">
        <v>0</v>
      </c>
      <c r="CX80" s="168">
        <v>0</v>
      </c>
      <c r="CY80" s="168">
        <v>0</v>
      </c>
      <c r="CZ80" s="168">
        <v>0</v>
      </c>
      <c r="DA80" s="168">
        <v>0</v>
      </c>
      <c r="DB80" s="168">
        <v>0</v>
      </c>
      <c r="DC80" s="168">
        <v>0</v>
      </c>
      <c r="DD80" s="168">
        <v>0</v>
      </c>
      <c r="DE80" s="171"/>
      <c r="DF80" s="168"/>
      <c r="DG80" s="168"/>
      <c r="DH80" s="168"/>
      <c r="DI80" s="168"/>
      <c r="DJ80" s="168"/>
      <c r="DK80" s="168"/>
      <c r="DL80" s="168"/>
      <c r="DM80" s="168"/>
      <c r="DN80" s="168"/>
      <c r="DO80" s="168"/>
      <c r="DP80" s="168"/>
      <c r="DQ80" s="168"/>
      <c r="DR80" s="168"/>
      <c r="DS80" s="168"/>
      <c r="DT80" s="168"/>
      <c r="DU80" s="168"/>
      <c r="DV80" s="168"/>
      <c r="DW80" s="168"/>
      <c r="DX80" s="168"/>
      <c r="DY80" s="168"/>
      <c r="DZ80" s="168"/>
      <c r="EA80" s="168"/>
      <c r="EB80" s="168"/>
      <c r="EC80" s="168"/>
      <c r="ED80" s="168"/>
      <c r="EE80" s="168"/>
      <c r="EF80" s="168"/>
      <c r="EG80" s="168"/>
      <c r="EH80" s="168"/>
      <c r="EI80" s="168"/>
      <c r="EJ80" s="168"/>
      <c r="EK80" s="168"/>
      <c r="EL80" s="168"/>
      <c r="EM80" s="168"/>
      <c r="EN80" s="168"/>
      <c r="EO80" s="168"/>
      <c r="EP80" s="168"/>
      <c r="EQ80" s="168"/>
      <c r="ER80" s="168"/>
      <c r="ES80" s="168"/>
      <c r="ET80" s="168"/>
      <c r="EU80" s="168"/>
      <c r="EV80" s="168"/>
      <c r="EW80" s="168"/>
      <c r="EX80" s="168"/>
      <c r="EY80" s="168"/>
      <c r="EZ80" s="168"/>
      <c r="FA80" s="168"/>
      <c r="FB80" s="171"/>
      <c r="FC80" s="171"/>
      <c r="FD80" s="168"/>
      <c r="FE80" s="168"/>
      <c r="FF80" s="168"/>
      <c r="FG80" s="168"/>
      <c r="FH80" s="168"/>
      <c r="FI80" s="168"/>
      <c r="FJ80" s="168"/>
      <c r="FK80" s="168"/>
      <c r="FL80" s="168"/>
      <c r="FM80" s="168"/>
      <c r="FN80" s="168"/>
      <c r="FO80" s="168">
        <v>0</v>
      </c>
      <c r="FP80" s="168"/>
      <c r="FQ80" s="168"/>
      <c r="FR80" s="168"/>
      <c r="FS80" s="168"/>
      <c r="FT80" s="168"/>
      <c r="FU80" s="168"/>
      <c r="FV80" s="168"/>
      <c r="FW80" s="168"/>
      <c r="FX80" s="168"/>
      <c r="FY80" s="168"/>
      <c r="FZ80" s="168"/>
      <c r="GA80" s="168"/>
      <c r="GB80" s="168"/>
      <c r="GC80" s="168"/>
      <c r="GD80" s="168"/>
      <c r="GE80" s="168"/>
      <c r="GF80" s="168"/>
      <c r="GG80" s="168"/>
      <c r="GH80" s="168"/>
      <c r="GI80" s="168"/>
      <c r="GJ80" s="168"/>
      <c r="GK80" s="168"/>
      <c r="GL80" s="168"/>
      <c r="GM80" s="168"/>
      <c r="GN80" s="168"/>
      <c r="GO80" s="168"/>
      <c r="GP80" s="168"/>
      <c r="GQ80" s="168"/>
      <c r="GR80" s="168"/>
      <c r="GS80" s="168"/>
      <c r="GT80" s="168"/>
      <c r="GU80" s="168"/>
      <c r="GV80" s="168"/>
      <c r="GW80" s="168"/>
      <c r="GX80" s="168"/>
      <c r="GY80" s="168"/>
      <c r="GZ80" s="171"/>
      <c r="HA80" s="168">
        <f t="shared" si="202"/>
        <v>0</v>
      </c>
      <c r="HB80" s="168">
        <f t="shared" si="203"/>
        <v>0</v>
      </c>
      <c r="HC80" s="168">
        <f t="shared" si="204"/>
        <v>0</v>
      </c>
      <c r="HD80" s="168">
        <f t="shared" si="205"/>
        <v>0</v>
      </c>
      <c r="HE80" s="168">
        <f t="shared" si="206"/>
        <v>0</v>
      </c>
      <c r="HF80" s="168">
        <f t="shared" si="207"/>
        <v>0</v>
      </c>
      <c r="HG80" s="168">
        <f t="shared" si="208"/>
        <v>0</v>
      </c>
      <c r="HH80" s="168">
        <f t="shared" si="209"/>
        <v>0</v>
      </c>
      <c r="HI80" s="168">
        <f t="shared" si="210"/>
        <v>0</v>
      </c>
      <c r="HJ80" s="168">
        <f t="shared" si="211"/>
        <v>0</v>
      </c>
      <c r="HK80" s="168">
        <f t="shared" si="212"/>
        <v>0</v>
      </c>
      <c r="HL80" s="168">
        <f t="shared" si="213"/>
        <v>0</v>
      </c>
      <c r="HM80" s="168">
        <f t="shared" si="214"/>
        <v>0</v>
      </c>
      <c r="HN80" s="168">
        <f t="shared" si="215"/>
        <v>0</v>
      </c>
      <c r="HO80" s="168">
        <f t="shared" si="216"/>
        <v>0</v>
      </c>
      <c r="HP80" s="168">
        <f t="shared" si="217"/>
        <v>0</v>
      </c>
      <c r="HQ80" s="168">
        <f t="shared" si="218"/>
        <v>0</v>
      </c>
      <c r="HR80" s="168">
        <f t="shared" si="219"/>
        <v>0</v>
      </c>
      <c r="HS80" s="168">
        <f t="shared" si="220"/>
        <v>0</v>
      </c>
      <c r="HT80" s="168">
        <f t="shared" si="221"/>
        <v>0</v>
      </c>
      <c r="HU80" s="168">
        <f t="shared" si="222"/>
        <v>0</v>
      </c>
      <c r="HV80" s="168">
        <f t="shared" si="223"/>
        <v>0</v>
      </c>
      <c r="HW80" s="168">
        <f t="shared" si="224"/>
        <v>0</v>
      </c>
      <c r="HX80" s="168">
        <f t="shared" si="225"/>
        <v>0</v>
      </c>
      <c r="HY80" s="168">
        <f t="shared" si="226"/>
        <v>0</v>
      </c>
      <c r="HZ80" s="168">
        <f t="shared" si="227"/>
        <v>0</v>
      </c>
      <c r="IA80" s="168">
        <f t="shared" si="228"/>
        <v>0</v>
      </c>
      <c r="IB80" s="168">
        <f t="shared" si="229"/>
        <v>0</v>
      </c>
      <c r="IC80" s="168">
        <f t="shared" si="230"/>
        <v>0</v>
      </c>
      <c r="ID80" s="168">
        <f t="shared" si="231"/>
        <v>0</v>
      </c>
      <c r="IE80" s="168">
        <f t="shared" si="232"/>
        <v>0</v>
      </c>
      <c r="IF80" s="168">
        <f t="shared" si="233"/>
        <v>0</v>
      </c>
      <c r="IG80" s="168">
        <f t="shared" si="234"/>
        <v>0</v>
      </c>
      <c r="IH80" s="168">
        <f t="shared" si="235"/>
        <v>0</v>
      </c>
      <c r="II80" s="168">
        <f t="shared" si="236"/>
        <v>0</v>
      </c>
      <c r="IJ80" s="168">
        <f t="shared" si="237"/>
        <v>250843</v>
      </c>
      <c r="IK80" s="169"/>
      <c r="IL80" s="170">
        <f t="shared" si="238"/>
        <v>0</v>
      </c>
      <c r="IM80" s="170">
        <f t="shared" si="238"/>
        <v>0</v>
      </c>
      <c r="IN80" s="170">
        <f t="shared" si="238"/>
        <v>0</v>
      </c>
      <c r="IO80" s="170">
        <f t="shared" si="238"/>
        <v>0</v>
      </c>
      <c r="IP80" s="170">
        <f t="shared" si="239"/>
        <v>0</v>
      </c>
      <c r="IQ80" s="170">
        <f t="shared" si="240"/>
        <v>0</v>
      </c>
      <c r="IR80" s="170">
        <f t="shared" si="241"/>
        <v>0</v>
      </c>
      <c r="IS80" s="170">
        <f t="shared" si="242"/>
        <v>0</v>
      </c>
      <c r="IT80" s="170">
        <f t="shared" si="243"/>
        <v>0</v>
      </c>
      <c r="IU80" s="170">
        <f t="shared" si="244"/>
        <v>0</v>
      </c>
      <c r="IV80" s="170">
        <f t="shared" si="245"/>
        <v>0</v>
      </c>
      <c r="IW80" s="170">
        <f t="shared" si="246"/>
        <v>0</v>
      </c>
      <c r="IX80" s="170">
        <f t="shared" si="247"/>
        <v>0</v>
      </c>
      <c r="IY80" s="170">
        <f t="shared" si="248"/>
        <v>0</v>
      </c>
      <c r="IZ80" s="170">
        <f t="shared" si="249"/>
        <v>0</v>
      </c>
      <c r="JA80" s="170">
        <f t="shared" si="250"/>
        <v>0</v>
      </c>
      <c r="JB80" s="170">
        <f t="shared" si="251"/>
        <v>0</v>
      </c>
      <c r="JC80" s="170">
        <f t="shared" si="252"/>
        <v>0</v>
      </c>
      <c r="JD80" s="170">
        <f t="shared" si="253"/>
        <v>0</v>
      </c>
      <c r="JE80" s="170">
        <f t="shared" si="254"/>
        <v>0</v>
      </c>
      <c r="JF80" s="170">
        <f t="shared" si="255"/>
        <v>0</v>
      </c>
      <c r="JG80" s="170">
        <f t="shared" si="256"/>
        <v>0</v>
      </c>
      <c r="JH80" s="170">
        <f t="shared" si="257"/>
        <v>0</v>
      </c>
      <c r="JI80" s="170">
        <f t="shared" si="258"/>
        <v>0</v>
      </c>
      <c r="JJ80" s="170">
        <f t="shared" si="259"/>
        <v>0</v>
      </c>
      <c r="JK80" s="170">
        <f t="shared" si="260"/>
        <v>0</v>
      </c>
      <c r="JL80" s="170">
        <f t="shared" si="261"/>
        <v>0</v>
      </c>
      <c r="JM80" s="170">
        <f t="shared" si="262"/>
        <v>0</v>
      </c>
      <c r="JN80" s="170">
        <f t="shared" si="263"/>
        <v>0</v>
      </c>
      <c r="JO80" s="170">
        <f t="shared" si="264"/>
        <v>0</v>
      </c>
      <c r="JP80" s="170">
        <f t="shared" si="265"/>
        <v>0</v>
      </c>
      <c r="JQ80" s="170">
        <f t="shared" si="266"/>
        <v>0</v>
      </c>
      <c r="JR80" s="170">
        <f t="shared" si="267"/>
        <v>0</v>
      </c>
      <c r="JS80" s="170">
        <f t="shared" si="268"/>
        <v>0</v>
      </c>
      <c r="JT80" s="170">
        <f t="shared" si="269"/>
        <v>0</v>
      </c>
      <c r="JU80" s="170">
        <f t="shared" si="270"/>
        <v>0</v>
      </c>
      <c r="JV80" s="170">
        <f t="shared" si="271"/>
        <v>0</v>
      </c>
      <c r="JW80" s="170">
        <f t="shared" si="272"/>
        <v>0</v>
      </c>
      <c r="JX80" s="170">
        <f t="shared" si="273"/>
        <v>0</v>
      </c>
      <c r="JY80" s="170">
        <f t="shared" si="274"/>
        <v>0</v>
      </c>
      <c r="JZ80" s="170">
        <f t="shared" si="275"/>
        <v>0</v>
      </c>
      <c r="KA80" s="170">
        <f t="shared" si="276"/>
        <v>0</v>
      </c>
      <c r="KB80" s="170">
        <f t="shared" si="277"/>
        <v>0</v>
      </c>
      <c r="KC80" s="170">
        <f t="shared" si="278"/>
        <v>0</v>
      </c>
      <c r="KD80" s="170">
        <f t="shared" si="279"/>
        <v>0</v>
      </c>
      <c r="KE80" s="170">
        <f t="shared" si="280"/>
        <v>0</v>
      </c>
      <c r="KF80" s="170">
        <f t="shared" si="281"/>
        <v>0</v>
      </c>
      <c r="KG80" s="170">
        <f t="shared" si="282"/>
        <v>0</v>
      </c>
    </row>
    <row r="81" spans="1:293" ht="12.75" customHeight="1" x14ac:dyDescent="0.3">
      <c r="B81" s="176" t="s">
        <v>148</v>
      </c>
      <c r="C81" s="207" t="s">
        <v>28</v>
      </c>
      <c r="D81" s="467" t="s">
        <v>718</v>
      </c>
      <c r="E81" s="155" t="s">
        <v>674</v>
      </c>
      <c r="F81" s="155">
        <v>2023</v>
      </c>
      <c r="G81" s="156">
        <v>45657</v>
      </c>
      <c r="H81" s="155">
        <v>2024</v>
      </c>
      <c r="I81" s="155" t="s">
        <v>675</v>
      </c>
      <c r="J81" s="174">
        <v>100000</v>
      </c>
      <c r="K81" s="174"/>
      <c r="L81" s="174">
        <v>100000</v>
      </c>
      <c r="M81" s="161">
        <f t="shared" si="198"/>
        <v>100000</v>
      </c>
      <c r="N81" s="161">
        <f t="shared" si="199"/>
        <v>100000</v>
      </c>
      <c r="O81" s="175">
        <f>+COUNTIF(X81:CF81,"&gt;0")</f>
        <v>2</v>
      </c>
      <c r="P81" s="161"/>
      <c r="Q81" s="161">
        <f t="shared" si="201"/>
        <v>0</v>
      </c>
      <c r="R81" s="161">
        <f t="shared" si="201"/>
        <v>0</v>
      </c>
      <c r="S81" s="161">
        <f t="shared" si="201"/>
        <v>75000</v>
      </c>
      <c r="T81" s="161"/>
      <c r="U81" s="166"/>
      <c r="V81" s="161">
        <f t="shared" si="200"/>
        <v>25000</v>
      </c>
      <c r="W81" s="167"/>
      <c r="X81" s="169">
        <v>0</v>
      </c>
      <c r="Y81" s="169">
        <v>0</v>
      </c>
      <c r="Z81" s="169">
        <v>0</v>
      </c>
      <c r="AA81" s="169">
        <v>0</v>
      </c>
      <c r="AB81" s="169">
        <v>0</v>
      </c>
      <c r="AC81" s="169">
        <v>0</v>
      </c>
      <c r="AD81" s="169">
        <v>0</v>
      </c>
      <c r="AE81" s="169">
        <v>0</v>
      </c>
      <c r="AF81" s="169">
        <v>0</v>
      </c>
      <c r="AG81" s="169">
        <v>0</v>
      </c>
      <c r="AH81" s="169">
        <v>0</v>
      </c>
      <c r="AI81" s="169">
        <v>0</v>
      </c>
      <c r="AJ81" s="169">
        <v>0</v>
      </c>
      <c r="AK81" s="169">
        <v>0</v>
      </c>
      <c r="AL81" s="169">
        <v>0</v>
      </c>
      <c r="AM81" s="169">
        <v>0</v>
      </c>
      <c r="AN81" s="169">
        <v>0</v>
      </c>
      <c r="AO81" s="169">
        <v>0</v>
      </c>
      <c r="AP81" s="169">
        <v>0</v>
      </c>
      <c r="AQ81" s="169">
        <v>0</v>
      </c>
      <c r="AR81" s="169">
        <v>0</v>
      </c>
      <c r="AS81" s="169">
        <v>0</v>
      </c>
      <c r="AT81" s="169">
        <v>0</v>
      </c>
      <c r="AU81" s="169">
        <v>0</v>
      </c>
      <c r="AV81" s="169">
        <v>0</v>
      </c>
      <c r="AW81" s="169">
        <v>0</v>
      </c>
      <c r="AX81" s="169">
        <v>0</v>
      </c>
      <c r="AY81" s="169">
        <v>0</v>
      </c>
      <c r="AZ81" s="169">
        <v>0</v>
      </c>
      <c r="BA81" s="169">
        <v>0</v>
      </c>
      <c r="BB81" s="169">
        <v>0</v>
      </c>
      <c r="BC81" s="169">
        <v>0</v>
      </c>
      <c r="BD81" s="169">
        <v>0</v>
      </c>
      <c r="BE81" s="169">
        <v>0</v>
      </c>
      <c r="BF81" s="169">
        <v>0</v>
      </c>
      <c r="BG81" s="169">
        <v>75000</v>
      </c>
      <c r="BH81" s="169"/>
      <c r="BI81" s="169">
        <v>0</v>
      </c>
      <c r="BJ81" s="169">
        <v>0</v>
      </c>
      <c r="BK81" s="169">
        <v>0</v>
      </c>
      <c r="BL81" s="169">
        <v>0</v>
      </c>
      <c r="BM81" s="178">
        <v>0</v>
      </c>
      <c r="BN81" s="169">
        <v>0</v>
      </c>
      <c r="BO81" s="169">
        <v>25000</v>
      </c>
      <c r="BP81" s="169">
        <v>0</v>
      </c>
      <c r="BQ81" s="169">
        <v>0</v>
      </c>
      <c r="BR81" s="169">
        <v>0</v>
      </c>
      <c r="BS81" s="169">
        <v>0</v>
      </c>
      <c r="BT81" s="169">
        <v>0</v>
      </c>
      <c r="BU81" s="169">
        <v>0</v>
      </c>
      <c r="BV81" s="169">
        <v>0</v>
      </c>
      <c r="BW81" s="169">
        <v>0</v>
      </c>
      <c r="BX81" s="169">
        <v>0</v>
      </c>
      <c r="BY81" s="169">
        <v>0</v>
      </c>
      <c r="BZ81" s="168">
        <v>0</v>
      </c>
      <c r="CA81" s="168">
        <v>0</v>
      </c>
      <c r="CB81" s="168">
        <v>0</v>
      </c>
      <c r="CC81" s="168">
        <v>0</v>
      </c>
      <c r="CD81" s="168">
        <v>0</v>
      </c>
      <c r="CE81" s="168">
        <v>0</v>
      </c>
      <c r="CF81" s="168">
        <v>0</v>
      </c>
      <c r="CG81" s="168">
        <v>0</v>
      </c>
      <c r="CH81" s="168">
        <v>0</v>
      </c>
      <c r="CI81" s="168">
        <v>0</v>
      </c>
      <c r="CJ81" s="168">
        <v>0</v>
      </c>
      <c r="CK81" s="168">
        <v>0</v>
      </c>
      <c r="CL81" s="168">
        <v>0</v>
      </c>
      <c r="CM81" s="168">
        <v>0</v>
      </c>
      <c r="CN81" s="168">
        <v>0</v>
      </c>
      <c r="CO81" s="168">
        <v>0</v>
      </c>
      <c r="CP81" s="168">
        <v>0</v>
      </c>
      <c r="CQ81" s="168">
        <v>0</v>
      </c>
      <c r="CR81" s="168">
        <v>0</v>
      </c>
      <c r="CS81" s="168">
        <v>0</v>
      </c>
      <c r="CT81" s="168">
        <v>0</v>
      </c>
      <c r="CU81" s="168">
        <v>0</v>
      </c>
      <c r="CV81" s="168">
        <v>0</v>
      </c>
      <c r="CW81" s="168">
        <v>0</v>
      </c>
      <c r="CX81" s="168">
        <v>0</v>
      </c>
      <c r="CY81" s="168">
        <v>0</v>
      </c>
      <c r="CZ81" s="168">
        <v>0</v>
      </c>
      <c r="DA81" s="168">
        <v>0</v>
      </c>
      <c r="DB81" s="168">
        <v>0</v>
      </c>
      <c r="DC81" s="168">
        <v>0</v>
      </c>
      <c r="DD81" s="168">
        <v>0</v>
      </c>
      <c r="DE81" s="171"/>
      <c r="DF81" s="168"/>
      <c r="DG81" s="168"/>
      <c r="DH81" s="168"/>
      <c r="DI81" s="168"/>
      <c r="DJ81" s="168"/>
      <c r="DK81" s="168"/>
      <c r="DL81" s="168"/>
      <c r="DM81" s="168"/>
      <c r="DN81" s="168"/>
      <c r="DO81" s="168"/>
      <c r="DP81" s="168"/>
      <c r="DQ81" s="168"/>
      <c r="DR81" s="168"/>
      <c r="DS81" s="168"/>
      <c r="DT81" s="168"/>
      <c r="DU81" s="168"/>
      <c r="DV81" s="168"/>
      <c r="DW81" s="168"/>
      <c r="DX81" s="168"/>
      <c r="DY81" s="168"/>
      <c r="DZ81" s="168"/>
      <c r="EA81" s="168"/>
      <c r="EB81" s="168"/>
      <c r="EC81" s="168"/>
      <c r="ED81" s="168"/>
      <c r="EE81" s="168"/>
      <c r="EF81" s="168"/>
      <c r="EG81" s="168"/>
      <c r="EH81" s="168"/>
      <c r="EI81" s="168"/>
      <c r="EJ81" s="168"/>
      <c r="EK81" s="168"/>
      <c r="EL81" s="168"/>
      <c r="EM81" s="168"/>
      <c r="EN81" s="168"/>
      <c r="EO81" s="168"/>
      <c r="EP81" s="168"/>
      <c r="EQ81" s="168"/>
      <c r="ER81" s="168"/>
      <c r="ES81" s="168"/>
      <c r="ET81" s="168"/>
      <c r="EU81" s="168"/>
      <c r="EV81" s="168"/>
      <c r="EW81" s="168"/>
      <c r="EX81" s="168"/>
      <c r="EY81" s="168"/>
      <c r="EZ81" s="168"/>
      <c r="FA81" s="168"/>
      <c r="FB81" s="171"/>
      <c r="FC81" s="171"/>
      <c r="FD81" s="168"/>
      <c r="FE81" s="168"/>
      <c r="FF81" s="168"/>
      <c r="FG81" s="168"/>
      <c r="FH81" s="168"/>
      <c r="FI81" s="168"/>
      <c r="FJ81" s="168"/>
      <c r="FK81" s="168"/>
      <c r="FL81" s="168"/>
      <c r="FM81" s="168"/>
      <c r="FN81" s="168"/>
      <c r="FO81" s="168">
        <v>0</v>
      </c>
      <c r="FP81" s="168"/>
      <c r="FQ81" s="168"/>
      <c r="FR81" s="168"/>
      <c r="FS81" s="168"/>
      <c r="FT81" s="168"/>
      <c r="FU81" s="168"/>
      <c r="FV81" s="168"/>
      <c r="FW81" s="168"/>
      <c r="FX81" s="168"/>
      <c r="FY81" s="168"/>
      <c r="FZ81" s="168"/>
      <c r="GA81" s="168"/>
      <c r="GB81" s="168"/>
      <c r="GC81" s="168"/>
      <c r="GD81" s="168"/>
      <c r="GE81" s="168"/>
      <c r="GF81" s="168"/>
      <c r="GG81" s="168"/>
      <c r="GH81" s="168"/>
      <c r="GI81" s="168"/>
      <c r="GJ81" s="168"/>
      <c r="GK81" s="168"/>
      <c r="GL81" s="168"/>
      <c r="GM81" s="168"/>
      <c r="GN81" s="168"/>
      <c r="GO81" s="168"/>
      <c r="GP81" s="168"/>
      <c r="GQ81" s="168"/>
      <c r="GR81" s="168"/>
      <c r="GS81" s="168"/>
      <c r="GT81" s="168"/>
      <c r="GU81" s="168"/>
      <c r="GV81" s="168"/>
      <c r="GW81" s="168"/>
      <c r="GX81" s="168"/>
      <c r="GY81" s="168"/>
      <c r="GZ81" s="171"/>
      <c r="HA81" s="168">
        <f t="shared" si="202"/>
        <v>0</v>
      </c>
      <c r="HB81" s="168">
        <f t="shared" si="203"/>
        <v>0</v>
      </c>
      <c r="HC81" s="168">
        <f t="shared" si="204"/>
        <v>0</v>
      </c>
      <c r="HD81" s="168">
        <f t="shared" si="205"/>
        <v>0</v>
      </c>
      <c r="HE81" s="168">
        <f t="shared" si="206"/>
        <v>0</v>
      </c>
      <c r="HF81" s="168">
        <f t="shared" si="207"/>
        <v>0</v>
      </c>
      <c r="HG81" s="168">
        <f t="shared" si="208"/>
        <v>0</v>
      </c>
      <c r="HH81" s="168">
        <f t="shared" si="209"/>
        <v>0</v>
      </c>
      <c r="HI81" s="168">
        <f t="shared" si="210"/>
        <v>0</v>
      </c>
      <c r="HJ81" s="168">
        <f t="shared" si="211"/>
        <v>0</v>
      </c>
      <c r="HK81" s="168">
        <f t="shared" si="212"/>
        <v>0</v>
      </c>
      <c r="HL81" s="168">
        <f t="shared" si="213"/>
        <v>0</v>
      </c>
      <c r="HM81" s="168">
        <f t="shared" si="214"/>
        <v>0</v>
      </c>
      <c r="HN81" s="168">
        <f t="shared" si="215"/>
        <v>0</v>
      </c>
      <c r="HO81" s="168">
        <f t="shared" si="216"/>
        <v>0</v>
      </c>
      <c r="HP81" s="168">
        <f t="shared" si="217"/>
        <v>0</v>
      </c>
      <c r="HQ81" s="168">
        <f t="shared" si="218"/>
        <v>0</v>
      </c>
      <c r="HR81" s="168">
        <f t="shared" si="219"/>
        <v>0</v>
      </c>
      <c r="HS81" s="168">
        <f t="shared" si="220"/>
        <v>0</v>
      </c>
      <c r="HT81" s="168">
        <f t="shared" si="221"/>
        <v>0</v>
      </c>
      <c r="HU81" s="168">
        <f t="shared" si="222"/>
        <v>0</v>
      </c>
      <c r="HV81" s="168">
        <f t="shared" si="223"/>
        <v>0</v>
      </c>
      <c r="HW81" s="168">
        <f t="shared" si="224"/>
        <v>0</v>
      </c>
      <c r="HX81" s="168">
        <f t="shared" si="225"/>
        <v>0</v>
      </c>
      <c r="HY81" s="168">
        <f t="shared" si="226"/>
        <v>0</v>
      </c>
      <c r="HZ81" s="168">
        <f t="shared" si="227"/>
        <v>0</v>
      </c>
      <c r="IA81" s="168">
        <f t="shared" si="228"/>
        <v>0</v>
      </c>
      <c r="IB81" s="168">
        <f t="shared" si="229"/>
        <v>0</v>
      </c>
      <c r="IC81" s="168">
        <f t="shared" si="230"/>
        <v>0</v>
      </c>
      <c r="ID81" s="168">
        <f t="shared" si="231"/>
        <v>0</v>
      </c>
      <c r="IE81" s="168">
        <f t="shared" si="232"/>
        <v>0</v>
      </c>
      <c r="IF81" s="168">
        <f t="shared" si="233"/>
        <v>0</v>
      </c>
      <c r="IG81" s="168">
        <f t="shared" si="234"/>
        <v>0</v>
      </c>
      <c r="IH81" s="168">
        <f t="shared" si="235"/>
        <v>0</v>
      </c>
      <c r="II81" s="168">
        <f t="shared" si="236"/>
        <v>0</v>
      </c>
      <c r="IJ81" s="168">
        <f t="shared" si="237"/>
        <v>75000</v>
      </c>
      <c r="IK81" s="169"/>
      <c r="IL81" s="170">
        <f t="shared" si="238"/>
        <v>0</v>
      </c>
      <c r="IM81" s="170">
        <f t="shared" si="238"/>
        <v>0</v>
      </c>
      <c r="IN81" s="170">
        <f t="shared" si="238"/>
        <v>0</v>
      </c>
      <c r="IO81" s="170">
        <f t="shared" si="238"/>
        <v>0</v>
      </c>
      <c r="IP81" s="170">
        <f t="shared" si="239"/>
        <v>0</v>
      </c>
      <c r="IQ81" s="170">
        <f t="shared" si="240"/>
        <v>0</v>
      </c>
      <c r="IR81" s="170">
        <f t="shared" si="241"/>
        <v>25000</v>
      </c>
      <c r="IS81" s="170">
        <f t="shared" si="242"/>
        <v>0</v>
      </c>
      <c r="IT81" s="170">
        <f t="shared" si="243"/>
        <v>0</v>
      </c>
      <c r="IU81" s="170">
        <f t="shared" si="244"/>
        <v>0</v>
      </c>
      <c r="IV81" s="170">
        <f t="shared" si="245"/>
        <v>0</v>
      </c>
      <c r="IW81" s="170">
        <f t="shared" si="246"/>
        <v>0</v>
      </c>
      <c r="IX81" s="170">
        <f t="shared" si="247"/>
        <v>0</v>
      </c>
      <c r="IY81" s="170">
        <f t="shared" si="248"/>
        <v>0</v>
      </c>
      <c r="IZ81" s="170">
        <f t="shared" si="249"/>
        <v>0</v>
      </c>
      <c r="JA81" s="170">
        <f t="shared" si="250"/>
        <v>0</v>
      </c>
      <c r="JB81" s="170">
        <f t="shared" si="251"/>
        <v>0</v>
      </c>
      <c r="JC81" s="170">
        <f t="shared" si="252"/>
        <v>0</v>
      </c>
      <c r="JD81" s="170">
        <f t="shared" si="253"/>
        <v>0</v>
      </c>
      <c r="JE81" s="170">
        <f t="shared" si="254"/>
        <v>0</v>
      </c>
      <c r="JF81" s="170">
        <f t="shared" si="255"/>
        <v>0</v>
      </c>
      <c r="JG81" s="170">
        <f t="shared" si="256"/>
        <v>0</v>
      </c>
      <c r="JH81" s="170">
        <f t="shared" si="257"/>
        <v>0</v>
      </c>
      <c r="JI81" s="170">
        <f t="shared" si="258"/>
        <v>0</v>
      </c>
      <c r="JJ81" s="170">
        <f t="shared" si="259"/>
        <v>0</v>
      </c>
      <c r="JK81" s="170">
        <f t="shared" si="260"/>
        <v>0</v>
      </c>
      <c r="JL81" s="170">
        <f t="shared" si="261"/>
        <v>0</v>
      </c>
      <c r="JM81" s="170">
        <f t="shared" si="262"/>
        <v>0</v>
      </c>
      <c r="JN81" s="170">
        <f t="shared" si="263"/>
        <v>0</v>
      </c>
      <c r="JO81" s="170">
        <f t="shared" si="264"/>
        <v>0</v>
      </c>
      <c r="JP81" s="170">
        <f t="shared" si="265"/>
        <v>0</v>
      </c>
      <c r="JQ81" s="170">
        <f t="shared" si="266"/>
        <v>0</v>
      </c>
      <c r="JR81" s="170">
        <f t="shared" si="267"/>
        <v>0</v>
      </c>
      <c r="JS81" s="170">
        <f t="shared" si="268"/>
        <v>0</v>
      </c>
      <c r="JT81" s="170">
        <f t="shared" si="269"/>
        <v>0</v>
      </c>
      <c r="JU81" s="170">
        <f t="shared" si="270"/>
        <v>0</v>
      </c>
      <c r="JV81" s="170">
        <f t="shared" si="271"/>
        <v>0</v>
      </c>
      <c r="JW81" s="170">
        <f t="shared" si="272"/>
        <v>0</v>
      </c>
      <c r="JX81" s="170">
        <f t="shared" si="273"/>
        <v>0</v>
      </c>
      <c r="JY81" s="170">
        <f t="shared" si="274"/>
        <v>0</v>
      </c>
      <c r="JZ81" s="170">
        <f t="shared" si="275"/>
        <v>0</v>
      </c>
      <c r="KA81" s="170">
        <f t="shared" si="276"/>
        <v>0</v>
      </c>
      <c r="KB81" s="170">
        <f t="shared" si="277"/>
        <v>0</v>
      </c>
      <c r="KC81" s="170">
        <f t="shared" si="278"/>
        <v>0</v>
      </c>
      <c r="KD81" s="170">
        <f t="shared" si="279"/>
        <v>0</v>
      </c>
      <c r="KE81" s="170">
        <f t="shared" si="280"/>
        <v>0</v>
      </c>
      <c r="KF81" s="170">
        <f t="shared" si="281"/>
        <v>0</v>
      </c>
      <c r="KG81" s="170">
        <f t="shared" si="282"/>
        <v>0</v>
      </c>
    </row>
    <row r="82" spans="1:293" ht="12.75" customHeight="1" x14ac:dyDescent="0.3">
      <c r="B82" s="155" t="s">
        <v>119</v>
      </c>
      <c r="C82" s="155" t="s">
        <v>10</v>
      </c>
      <c r="D82" s="466" t="s">
        <v>697</v>
      </c>
      <c r="E82" s="155" t="s">
        <v>677</v>
      </c>
      <c r="F82" s="155">
        <v>2024</v>
      </c>
      <c r="G82" s="156">
        <v>45351</v>
      </c>
      <c r="H82" s="155">
        <f t="shared" ref="H82:H100" si="283">YEAR(G82)</f>
        <v>2024</v>
      </c>
      <c r="I82" s="155" t="s">
        <v>687</v>
      </c>
      <c r="J82" s="174"/>
      <c r="K82" s="174"/>
      <c r="L82" s="174">
        <v>260000</v>
      </c>
      <c r="M82" s="161">
        <f t="shared" si="198"/>
        <v>100000.11173204044</v>
      </c>
      <c r="N82" s="161">
        <f t="shared" si="199"/>
        <v>100000.11173204044</v>
      </c>
      <c r="O82" s="175">
        <f t="shared" ref="O82:O90" si="284">+COUNTIF(X82:BT82,"&gt;0")</f>
        <v>10</v>
      </c>
      <c r="P82" s="161"/>
      <c r="Q82" s="161">
        <f t="shared" si="201"/>
        <v>0</v>
      </c>
      <c r="R82" s="161">
        <f t="shared" si="201"/>
        <v>0</v>
      </c>
      <c r="S82" s="161">
        <f t="shared" si="201"/>
        <v>115080.85347890535</v>
      </c>
      <c r="T82" s="161"/>
      <c r="U82" s="166"/>
      <c r="V82" s="161">
        <f t="shared" si="200"/>
        <v>-15080.7417468649</v>
      </c>
      <c r="W82" s="167"/>
      <c r="X82" s="168">
        <v>0</v>
      </c>
      <c r="Y82" s="168">
        <v>0</v>
      </c>
      <c r="Z82" s="168">
        <v>0</v>
      </c>
      <c r="AA82" s="168">
        <v>0</v>
      </c>
      <c r="AB82" s="168">
        <v>0</v>
      </c>
      <c r="AC82" s="168">
        <v>0</v>
      </c>
      <c r="AD82" s="168">
        <v>0</v>
      </c>
      <c r="AE82" s="168">
        <v>0</v>
      </c>
      <c r="AF82" s="168">
        <v>0</v>
      </c>
      <c r="AG82" s="168">
        <v>0</v>
      </c>
      <c r="AH82" s="168">
        <v>0</v>
      </c>
      <c r="AI82" s="168">
        <v>0</v>
      </c>
      <c r="AJ82" s="168">
        <v>0</v>
      </c>
      <c r="AK82" s="168">
        <v>0</v>
      </c>
      <c r="AL82" s="168">
        <v>0</v>
      </c>
      <c r="AM82" s="168">
        <v>0</v>
      </c>
      <c r="AN82" s="168">
        <v>0</v>
      </c>
      <c r="AO82" s="168">
        <v>0</v>
      </c>
      <c r="AP82" s="168">
        <v>0</v>
      </c>
      <c r="AQ82" s="168">
        <v>0</v>
      </c>
      <c r="AR82" s="168">
        <v>0</v>
      </c>
      <c r="AS82" s="168">
        <v>0</v>
      </c>
      <c r="AT82" s="168">
        <v>0</v>
      </c>
      <c r="AU82" s="168">
        <v>0</v>
      </c>
      <c r="AV82" s="168">
        <v>0</v>
      </c>
      <c r="AW82" s="168">
        <v>10209.103478905407</v>
      </c>
      <c r="AX82" s="168">
        <v>15546.706957810811</v>
      </c>
      <c r="AY82" s="168">
        <v>15546.706957810811</v>
      </c>
      <c r="AZ82" s="168">
        <v>15546.706957810811</v>
      </c>
      <c r="BA82" s="168">
        <v>15546.706957810811</v>
      </c>
      <c r="BB82" s="168">
        <v>15546.706957810811</v>
      </c>
      <c r="BC82" s="168">
        <v>7773.3534789053956</v>
      </c>
      <c r="BD82" s="168">
        <v>6720.1117320405028</v>
      </c>
      <c r="BE82" s="168">
        <v>10208.75</v>
      </c>
      <c r="BF82" s="168">
        <v>0</v>
      </c>
      <c r="BG82" s="168">
        <v>2436</v>
      </c>
      <c r="BH82" s="169"/>
      <c r="BI82" s="168">
        <v>0</v>
      </c>
      <c r="BJ82" s="168">
        <v>0</v>
      </c>
      <c r="BK82" s="168">
        <v>0</v>
      </c>
      <c r="BL82" s="168">
        <v>0</v>
      </c>
      <c r="BM82" s="168">
        <v>0</v>
      </c>
      <c r="BN82" s="168">
        <v>-15080.7417468649</v>
      </c>
      <c r="BO82" s="168">
        <v>0</v>
      </c>
      <c r="BP82" s="168">
        <v>0</v>
      </c>
      <c r="BQ82" s="168">
        <v>0</v>
      </c>
      <c r="BR82" s="168">
        <v>0</v>
      </c>
      <c r="BS82" s="168">
        <v>0</v>
      </c>
      <c r="BT82" s="168">
        <v>0</v>
      </c>
      <c r="BU82" s="168">
        <v>0</v>
      </c>
      <c r="BV82" s="168">
        <v>0</v>
      </c>
      <c r="BW82" s="168">
        <v>0</v>
      </c>
      <c r="BX82" s="168">
        <v>0</v>
      </c>
      <c r="BY82" s="168">
        <v>0</v>
      </c>
      <c r="BZ82" s="168">
        <v>0</v>
      </c>
      <c r="CA82" s="168">
        <v>0</v>
      </c>
      <c r="CB82" s="168">
        <v>0</v>
      </c>
      <c r="CC82" s="168">
        <v>0</v>
      </c>
      <c r="CD82" s="168">
        <v>0</v>
      </c>
      <c r="CE82" s="168">
        <v>0</v>
      </c>
      <c r="CF82" s="168">
        <v>0</v>
      </c>
      <c r="CG82" s="168">
        <v>0</v>
      </c>
      <c r="CH82" s="168">
        <v>0</v>
      </c>
      <c r="CI82" s="168">
        <v>0</v>
      </c>
      <c r="CJ82" s="168">
        <v>0</v>
      </c>
      <c r="CK82" s="168">
        <v>0</v>
      </c>
      <c r="CL82" s="168">
        <v>0</v>
      </c>
      <c r="CM82" s="168">
        <v>0</v>
      </c>
      <c r="CN82" s="168">
        <v>0</v>
      </c>
      <c r="CO82" s="168">
        <v>0</v>
      </c>
      <c r="CP82" s="168">
        <v>0</v>
      </c>
      <c r="CQ82" s="168">
        <v>0</v>
      </c>
      <c r="CR82" s="168">
        <v>0</v>
      </c>
      <c r="CS82" s="168">
        <v>0</v>
      </c>
      <c r="CT82" s="168">
        <v>0</v>
      </c>
      <c r="CU82" s="168">
        <v>0</v>
      </c>
      <c r="CV82" s="168">
        <v>0</v>
      </c>
      <c r="CW82" s="168">
        <v>0</v>
      </c>
      <c r="CX82" s="168">
        <v>0</v>
      </c>
      <c r="CY82" s="168">
        <v>0</v>
      </c>
      <c r="CZ82" s="168">
        <v>0</v>
      </c>
      <c r="DA82" s="168">
        <v>0</v>
      </c>
      <c r="DB82" s="168">
        <v>0</v>
      </c>
      <c r="DC82" s="168">
        <v>0</v>
      </c>
      <c r="DD82" s="168">
        <v>0</v>
      </c>
      <c r="DE82" s="171"/>
      <c r="DF82" s="168"/>
      <c r="DG82" s="168"/>
      <c r="DH82" s="168"/>
      <c r="DI82" s="168"/>
      <c r="DJ82" s="168"/>
      <c r="DK82" s="168"/>
      <c r="DL82" s="168"/>
      <c r="DM82" s="168"/>
      <c r="DN82" s="168"/>
      <c r="DO82" s="168"/>
      <c r="DP82" s="168"/>
      <c r="DQ82" s="168"/>
      <c r="DR82" s="168"/>
      <c r="DS82" s="168"/>
      <c r="DT82" s="168"/>
      <c r="DU82" s="168"/>
      <c r="DV82" s="168"/>
      <c r="DW82" s="168"/>
      <c r="DX82" s="168"/>
      <c r="DY82" s="168"/>
      <c r="DZ82" s="168"/>
      <c r="EA82" s="168"/>
      <c r="EB82" s="168"/>
      <c r="EC82" s="168"/>
      <c r="ED82" s="168"/>
      <c r="EE82" s="168"/>
      <c r="EF82" s="168"/>
      <c r="EG82" s="168"/>
      <c r="EH82" s="168"/>
      <c r="EI82" s="168"/>
      <c r="EJ82" s="168"/>
      <c r="EK82" s="168"/>
      <c r="EL82" s="168"/>
      <c r="EM82" s="168"/>
      <c r="EN82" s="168"/>
      <c r="EO82" s="168"/>
      <c r="EP82" s="168"/>
      <c r="EQ82" s="168"/>
      <c r="ER82" s="168"/>
      <c r="ES82" s="168"/>
      <c r="ET82" s="168"/>
      <c r="EU82" s="168"/>
      <c r="EV82" s="168"/>
      <c r="EW82" s="168"/>
      <c r="EX82" s="168"/>
      <c r="EY82" s="168"/>
      <c r="EZ82" s="168"/>
      <c r="FA82" s="168"/>
      <c r="FB82" s="171"/>
      <c r="FC82" s="171"/>
      <c r="FD82" s="168"/>
      <c r="FE82" s="168"/>
      <c r="FF82" s="168"/>
      <c r="FG82" s="168"/>
      <c r="FH82" s="168"/>
      <c r="FI82" s="168"/>
      <c r="FJ82" s="168"/>
      <c r="FK82" s="168"/>
      <c r="FL82" s="168"/>
      <c r="FM82" s="168"/>
      <c r="FN82" s="168"/>
      <c r="FO82" s="168">
        <v>0</v>
      </c>
      <c r="FP82" s="168"/>
      <c r="FQ82" s="168"/>
      <c r="FR82" s="168"/>
      <c r="FS82" s="168"/>
      <c r="FT82" s="168"/>
      <c r="FU82" s="168"/>
      <c r="FV82" s="168"/>
      <c r="FW82" s="168"/>
      <c r="FX82" s="168"/>
      <c r="FY82" s="168"/>
      <c r="FZ82" s="168"/>
      <c r="GA82" s="168"/>
      <c r="GB82" s="168"/>
      <c r="GC82" s="168"/>
      <c r="GD82" s="168"/>
      <c r="GE82" s="168"/>
      <c r="GF82" s="168"/>
      <c r="GG82" s="168"/>
      <c r="GH82" s="168"/>
      <c r="GI82" s="168"/>
      <c r="GJ82" s="168"/>
      <c r="GK82" s="168"/>
      <c r="GL82" s="168"/>
      <c r="GM82" s="168"/>
      <c r="GN82" s="168"/>
      <c r="GO82" s="168"/>
      <c r="GP82" s="168"/>
      <c r="GQ82" s="168"/>
      <c r="GR82" s="168"/>
      <c r="GS82" s="168"/>
      <c r="GT82" s="168"/>
      <c r="GU82" s="168"/>
      <c r="GV82" s="168"/>
      <c r="GW82" s="168"/>
      <c r="GX82" s="168"/>
      <c r="GY82" s="168"/>
      <c r="GZ82" s="171"/>
      <c r="HA82" s="168">
        <f t="shared" si="202"/>
        <v>0</v>
      </c>
      <c r="HB82" s="168">
        <f t="shared" si="203"/>
        <v>0</v>
      </c>
      <c r="HC82" s="168">
        <f t="shared" si="204"/>
        <v>0</v>
      </c>
      <c r="HD82" s="168">
        <f t="shared" si="205"/>
        <v>0</v>
      </c>
      <c r="HE82" s="168">
        <f t="shared" si="206"/>
        <v>0</v>
      </c>
      <c r="HF82" s="168">
        <f t="shared" si="207"/>
        <v>0</v>
      </c>
      <c r="HG82" s="168">
        <f t="shared" si="208"/>
        <v>0</v>
      </c>
      <c r="HH82" s="168">
        <f t="shared" si="209"/>
        <v>0</v>
      </c>
      <c r="HI82" s="168">
        <f t="shared" si="210"/>
        <v>0</v>
      </c>
      <c r="HJ82" s="168">
        <f t="shared" si="211"/>
        <v>0</v>
      </c>
      <c r="HK82" s="168">
        <f t="shared" si="212"/>
        <v>0</v>
      </c>
      <c r="HL82" s="168">
        <f t="shared" si="213"/>
        <v>0</v>
      </c>
      <c r="HM82" s="168">
        <f t="shared" si="214"/>
        <v>0</v>
      </c>
      <c r="HN82" s="168">
        <f t="shared" si="215"/>
        <v>0</v>
      </c>
      <c r="HO82" s="168">
        <f t="shared" si="216"/>
        <v>0</v>
      </c>
      <c r="HP82" s="168">
        <f t="shared" si="217"/>
        <v>0</v>
      </c>
      <c r="HQ82" s="168">
        <f t="shared" si="218"/>
        <v>0</v>
      </c>
      <c r="HR82" s="168">
        <f t="shared" si="219"/>
        <v>0</v>
      </c>
      <c r="HS82" s="168">
        <f t="shared" si="220"/>
        <v>0</v>
      </c>
      <c r="HT82" s="168">
        <f t="shared" si="221"/>
        <v>0</v>
      </c>
      <c r="HU82" s="168">
        <f t="shared" si="222"/>
        <v>0</v>
      </c>
      <c r="HV82" s="168">
        <f t="shared" si="223"/>
        <v>0</v>
      </c>
      <c r="HW82" s="168">
        <f t="shared" si="224"/>
        <v>0</v>
      </c>
      <c r="HX82" s="168">
        <f t="shared" si="225"/>
        <v>0</v>
      </c>
      <c r="HY82" s="168">
        <f t="shared" si="226"/>
        <v>0</v>
      </c>
      <c r="HZ82" s="168">
        <f t="shared" si="227"/>
        <v>10209.103478905407</v>
      </c>
      <c r="IA82" s="168">
        <f t="shared" si="228"/>
        <v>15546.706957810811</v>
      </c>
      <c r="IB82" s="168">
        <f t="shared" si="229"/>
        <v>15546.706957810811</v>
      </c>
      <c r="IC82" s="168">
        <f t="shared" si="230"/>
        <v>15546.706957810811</v>
      </c>
      <c r="ID82" s="168">
        <f t="shared" si="231"/>
        <v>15546.706957810811</v>
      </c>
      <c r="IE82" s="168">
        <f t="shared" si="232"/>
        <v>15546.706957810811</v>
      </c>
      <c r="IF82" s="168">
        <f t="shared" si="233"/>
        <v>7773.3534789053956</v>
      </c>
      <c r="IG82" s="168">
        <f t="shared" si="234"/>
        <v>6720.1117320405028</v>
      </c>
      <c r="IH82" s="168">
        <f t="shared" si="235"/>
        <v>10208.75</v>
      </c>
      <c r="II82" s="168">
        <f t="shared" si="236"/>
        <v>0</v>
      </c>
      <c r="IJ82" s="168">
        <f t="shared" si="237"/>
        <v>2436</v>
      </c>
      <c r="IK82" s="169"/>
      <c r="IL82" s="170">
        <f t="shared" si="238"/>
        <v>0</v>
      </c>
      <c r="IM82" s="170">
        <f t="shared" si="238"/>
        <v>0</v>
      </c>
      <c r="IN82" s="170">
        <f t="shared" si="238"/>
        <v>0</v>
      </c>
      <c r="IO82" s="170">
        <f t="shared" si="238"/>
        <v>0</v>
      </c>
      <c r="IP82" s="170">
        <f t="shared" si="239"/>
        <v>0</v>
      </c>
      <c r="IQ82" s="170">
        <f t="shared" si="240"/>
        <v>-15080.7417468649</v>
      </c>
      <c r="IR82" s="170">
        <f t="shared" si="241"/>
        <v>0</v>
      </c>
      <c r="IS82" s="170">
        <f t="shared" si="242"/>
        <v>0</v>
      </c>
      <c r="IT82" s="170">
        <f t="shared" si="243"/>
        <v>0</v>
      </c>
      <c r="IU82" s="170">
        <f t="shared" si="244"/>
        <v>0</v>
      </c>
      <c r="IV82" s="170">
        <f t="shared" si="245"/>
        <v>0</v>
      </c>
      <c r="IW82" s="170">
        <f t="shared" si="246"/>
        <v>0</v>
      </c>
      <c r="IX82" s="170">
        <f t="shared" si="247"/>
        <v>0</v>
      </c>
      <c r="IY82" s="170">
        <f t="shared" si="248"/>
        <v>0</v>
      </c>
      <c r="IZ82" s="170">
        <f t="shared" si="249"/>
        <v>0</v>
      </c>
      <c r="JA82" s="170">
        <f t="shared" si="250"/>
        <v>0</v>
      </c>
      <c r="JB82" s="170">
        <f t="shared" si="251"/>
        <v>0</v>
      </c>
      <c r="JC82" s="170">
        <f t="shared" si="252"/>
        <v>0</v>
      </c>
      <c r="JD82" s="170">
        <f t="shared" si="253"/>
        <v>0</v>
      </c>
      <c r="JE82" s="170">
        <f t="shared" si="254"/>
        <v>0</v>
      </c>
      <c r="JF82" s="170">
        <f t="shared" si="255"/>
        <v>0</v>
      </c>
      <c r="JG82" s="170">
        <f t="shared" si="256"/>
        <v>0</v>
      </c>
      <c r="JH82" s="170">
        <f t="shared" si="257"/>
        <v>0</v>
      </c>
      <c r="JI82" s="170">
        <f t="shared" si="258"/>
        <v>0</v>
      </c>
      <c r="JJ82" s="170">
        <f t="shared" si="259"/>
        <v>0</v>
      </c>
      <c r="JK82" s="170">
        <f t="shared" si="260"/>
        <v>0</v>
      </c>
      <c r="JL82" s="170">
        <f t="shared" si="261"/>
        <v>0</v>
      </c>
      <c r="JM82" s="170">
        <f t="shared" si="262"/>
        <v>0</v>
      </c>
      <c r="JN82" s="170">
        <f t="shared" si="263"/>
        <v>0</v>
      </c>
      <c r="JO82" s="170">
        <f t="shared" si="264"/>
        <v>0</v>
      </c>
      <c r="JP82" s="170">
        <f t="shared" si="265"/>
        <v>0</v>
      </c>
      <c r="JQ82" s="170">
        <f t="shared" si="266"/>
        <v>0</v>
      </c>
      <c r="JR82" s="170">
        <f t="shared" si="267"/>
        <v>0</v>
      </c>
      <c r="JS82" s="170">
        <f t="shared" si="268"/>
        <v>0</v>
      </c>
      <c r="JT82" s="170">
        <f t="shared" si="269"/>
        <v>0</v>
      </c>
      <c r="JU82" s="170">
        <f t="shared" si="270"/>
        <v>0</v>
      </c>
      <c r="JV82" s="170">
        <f t="shared" si="271"/>
        <v>0</v>
      </c>
      <c r="JW82" s="170">
        <f t="shared" si="272"/>
        <v>0</v>
      </c>
      <c r="JX82" s="170">
        <f t="shared" si="273"/>
        <v>0</v>
      </c>
      <c r="JY82" s="170">
        <f t="shared" si="274"/>
        <v>0</v>
      </c>
      <c r="JZ82" s="170">
        <f t="shared" si="275"/>
        <v>0</v>
      </c>
      <c r="KA82" s="170">
        <f t="shared" si="276"/>
        <v>0</v>
      </c>
      <c r="KB82" s="170">
        <f t="shared" si="277"/>
        <v>0</v>
      </c>
      <c r="KC82" s="170">
        <f t="shared" si="278"/>
        <v>0</v>
      </c>
      <c r="KD82" s="170">
        <f t="shared" si="279"/>
        <v>0</v>
      </c>
      <c r="KE82" s="170">
        <f t="shared" si="280"/>
        <v>0</v>
      </c>
      <c r="KF82" s="170">
        <f t="shared" si="281"/>
        <v>0</v>
      </c>
      <c r="KG82" s="170">
        <f t="shared" si="282"/>
        <v>0</v>
      </c>
    </row>
    <row r="83" spans="1:293" ht="12.75" customHeight="1" x14ac:dyDescent="0.3">
      <c r="B83" s="155" t="s">
        <v>706</v>
      </c>
      <c r="C83" s="155"/>
      <c r="D83" s="466" t="s">
        <v>707</v>
      </c>
      <c r="E83" s="155" t="s">
        <v>674</v>
      </c>
      <c r="F83" s="155">
        <v>2024</v>
      </c>
      <c r="G83" s="156">
        <v>45535</v>
      </c>
      <c r="H83" s="155">
        <f t="shared" si="283"/>
        <v>2024</v>
      </c>
      <c r="I83" s="155" t="s">
        <v>698</v>
      </c>
      <c r="J83" s="174"/>
      <c r="K83" s="174"/>
      <c r="L83" s="174">
        <v>345000</v>
      </c>
      <c r="M83" s="161">
        <f t="shared" si="198"/>
        <v>350479</v>
      </c>
      <c r="N83" s="161">
        <f t="shared" si="199"/>
        <v>350479</v>
      </c>
      <c r="O83" s="175">
        <f t="shared" si="284"/>
        <v>6</v>
      </c>
      <c r="P83" s="161"/>
      <c r="Q83" s="161">
        <f t="shared" si="201"/>
        <v>0</v>
      </c>
      <c r="R83" s="161">
        <f t="shared" si="201"/>
        <v>0</v>
      </c>
      <c r="S83" s="161">
        <f t="shared" si="201"/>
        <v>292979</v>
      </c>
      <c r="T83" s="161"/>
      <c r="U83" s="166"/>
      <c r="V83" s="161">
        <f t="shared" si="200"/>
        <v>57500</v>
      </c>
      <c r="W83" s="167"/>
      <c r="X83" s="168">
        <v>0</v>
      </c>
      <c r="Y83" s="168">
        <v>0</v>
      </c>
      <c r="Z83" s="168">
        <v>0</v>
      </c>
      <c r="AA83" s="168">
        <v>0</v>
      </c>
      <c r="AB83" s="168">
        <v>0</v>
      </c>
      <c r="AC83" s="168">
        <v>0</v>
      </c>
      <c r="AD83" s="168">
        <v>0</v>
      </c>
      <c r="AE83" s="168">
        <v>0</v>
      </c>
      <c r="AF83" s="168">
        <v>0</v>
      </c>
      <c r="AG83" s="168">
        <v>0</v>
      </c>
      <c r="AH83" s="168">
        <v>0</v>
      </c>
      <c r="AI83" s="168">
        <v>0</v>
      </c>
      <c r="AJ83" s="168">
        <v>0</v>
      </c>
      <c r="AK83" s="168">
        <v>0</v>
      </c>
      <c r="AL83" s="168">
        <v>0</v>
      </c>
      <c r="AM83" s="168">
        <v>0</v>
      </c>
      <c r="AN83" s="168">
        <v>0</v>
      </c>
      <c r="AO83" s="168">
        <v>0</v>
      </c>
      <c r="AP83" s="168">
        <v>0</v>
      </c>
      <c r="AQ83" s="168">
        <v>0</v>
      </c>
      <c r="AR83" s="168">
        <v>0</v>
      </c>
      <c r="AS83" s="168">
        <v>0</v>
      </c>
      <c r="AT83" s="168">
        <v>0</v>
      </c>
      <c r="AU83" s="168">
        <v>0</v>
      </c>
      <c r="AV83" s="168">
        <v>0</v>
      </c>
      <c r="AW83" s="168">
        <v>0</v>
      </c>
      <c r="AX83" s="168">
        <v>0</v>
      </c>
      <c r="AY83" s="168">
        <v>0</v>
      </c>
      <c r="AZ83" s="168">
        <v>0</v>
      </c>
      <c r="BA83" s="168">
        <v>0</v>
      </c>
      <c r="BB83" s="168">
        <v>0</v>
      </c>
      <c r="BC83" s="168">
        <v>57500</v>
      </c>
      <c r="BD83" s="168">
        <v>53475</v>
      </c>
      <c r="BE83" s="168">
        <v>53475</v>
      </c>
      <c r="BF83" s="168">
        <v>53475</v>
      </c>
      <c r="BG83" s="168">
        <v>75054</v>
      </c>
      <c r="BH83" s="169"/>
      <c r="BI83" s="168">
        <v>57500</v>
      </c>
      <c r="BJ83" s="168">
        <v>0</v>
      </c>
      <c r="BK83" s="168">
        <v>0</v>
      </c>
      <c r="BL83" s="168">
        <v>0</v>
      </c>
      <c r="BM83" s="168">
        <v>0</v>
      </c>
      <c r="BN83" s="168">
        <v>0</v>
      </c>
      <c r="BO83" s="168">
        <v>0</v>
      </c>
      <c r="BP83" s="168">
        <v>0</v>
      </c>
      <c r="BQ83" s="168">
        <v>0</v>
      </c>
      <c r="BR83" s="168">
        <v>0</v>
      </c>
      <c r="BS83" s="168">
        <v>0</v>
      </c>
      <c r="BT83" s="168">
        <v>0</v>
      </c>
      <c r="BU83" s="168">
        <v>0</v>
      </c>
      <c r="BV83" s="168">
        <v>0</v>
      </c>
      <c r="BW83" s="168">
        <v>0</v>
      </c>
      <c r="BX83" s="168">
        <v>0</v>
      </c>
      <c r="BY83" s="168">
        <v>0</v>
      </c>
      <c r="BZ83" s="168">
        <v>0</v>
      </c>
      <c r="CA83" s="168">
        <v>0</v>
      </c>
      <c r="CB83" s="168">
        <v>0</v>
      </c>
      <c r="CC83" s="168">
        <v>0</v>
      </c>
      <c r="CD83" s="168">
        <v>0</v>
      </c>
      <c r="CE83" s="168">
        <v>0</v>
      </c>
      <c r="CF83" s="168">
        <v>0</v>
      </c>
      <c r="CG83" s="168">
        <v>0</v>
      </c>
      <c r="CH83" s="168">
        <v>0</v>
      </c>
      <c r="CI83" s="168">
        <v>0</v>
      </c>
      <c r="CJ83" s="168">
        <v>0</v>
      </c>
      <c r="CK83" s="168">
        <v>0</v>
      </c>
      <c r="CL83" s="168">
        <v>0</v>
      </c>
      <c r="CM83" s="168">
        <v>0</v>
      </c>
      <c r="CN83" s="168">
        <v>0</v>
      </c>
      <c r="CO83" s="168">
        <v>0</v>
      </c>
      <c r="CP83" s="168">
        <v>0</v>
      </c>
      <c r="CQ83" s="168">
        <v>0</v>
      </c>
      <c r="CR83" s="168">
        <v>0</v>
      </c>
      <c r="CS83" s="168">
        <v>0</v>
      </c>
      <c r="CT83" s="168">
        <v>0</v>
      </c>
      <c r="CU83" s="168">
        <v>0</v>
      </c>
      <c r="CV83" s="168">
        <v>0</v>
      </c>
      <c r="CW83" s="168">
        <v>0</v>
      </c>
      <c r="CX83" s="168">
        <v>0</v>
      </c>
      <c r="CY83" s="168">
        <v>0</v>
      </c>
      <c r="CZ83" s="168">
        <v>0</v>
      </c>
      <c r="DA83" s="168">
        <v>0</v>
      </c>
      <c r="DB83" s="168">
        <v>0</v>
      </c>
      <c r="DC83" s="168">
        <v>0</v>
      </c>
      <c r="DD83" s="168">
        <v>0</v>
      </c>
      <c r="DE83" s="171"/>
      <c r="DF83" s="168"/>
      <c r="DG83" s="168"/>
      <c r="DH83" s="168"/>
      <c r="DI83" s="168"/>
      <c r="DJ83" s="168"/>
      <c r="DK83" s="168"/>
      <c r="DL83" s="168"/>
      <c r="DM83" s="168"/>
      <c r="DN83" s="168"/>
      <c r="DO83" s="168"/>
      <c r="DP83" s="168"/>
      <c r="DQ83" s="168"/>
      <c r="DR83" s="168"/>
      <c r="DS83" s="168"/>
      <c r="DT83" s="168"/>
      <c r="DU83" s="168"/>
      <c r="DV83" s="168"/>
      <c r="DW83" s="168"/>
      <c r="DX83" s="168"/>
      <c r="DY83" s="168"/>
      <c r="DZ83" s="168"/>
      <c r="EA83" s="168"/>
      <c r="EB83" s="168"/>
      <c r="EC83" s="168"/>
      <c r="ED83" s="168"/>
      <c r="EE83" s="168"/>
      <c r="EF83" s="168"/>
      <c r="EG83" s="168"/>
      <c r="EH83" s="168"/>
      <c r="EI83" s="168"/>
      <c r="EJ83" s="168"/>
      <c r="EK83" s="168"/>
      <c r="EL83" s="168"/>
      <c r="EM83" s="168"/>
      <c r="EN83" s="168"/>
      <c r="EO83" s="168"/>
      <c r="EP83" s="168"/>
      <c r="EQ83" s="168"/>
      <c r="ER83" s="168"/>
      <c r="ES83" s="168"/>
      <c r="ET83" s="168"/>
      <c r="EU83" s="168"/>
      <c r="EV83" s="168"/>
      <c r="EW83" s="168"/>
      <c r="EX83" s="168"/>
      <c r="EY83" s="168"/>
      <c r="EZ83" s="168"/>
      <c r="FA83" s="168"/>
      <c r="FB83" s="171"/>
      <c r="FC83" s="171"/>
      <c r="FD83" s="168"/>
      <c r="FE83" s="168"/>
      <c r="FF83" s="168"/>
      <c r="FG83" s="168"/>
      <c r="FH83" s="168"/>
      <c r="FI83" s="168"/>
      <c r="FJ83" s="168"/>
      <c r="FK83" s="168"/>
      <c r="FL83" s="168"/>
      <c r="FM83" s="168"/>
      <c r="FN83" s="168"/>
      <c r="FO83" s="168">
        <v>0</v>
      </c>
      <c r="FP83" s="168"/>
      <c r="FQ83" s="168"/>
      <c r="FR83" s="168"/>
      <c r="FS83" s="168"/>
      <c r="FT83" s="168"/>
      <c r="FU83" s="168"/>
      <c r="FV83" s="168"/>
      <c r="FW83" s="168"/>
      <c r="FX83" s="168"/>
      <c r="FY83" s="168"/>
      <c r="FZ83" s="168"/>
      <c r="GA83" s="168"/>
      <c r="GB83" s="168"/>
      <c r="GC83" s="168"/>
      <c r="GD83" s="168"/>
      <c r="GE83" s="168"/>
      <c r="GF83" s="168"/>
      <c r="GG83" s="168"/>
      <c r="GH83" s="168"/>
      <c r="GI83" s="168"/>
      <c r="GJ83" s="168"/>
      <c r="GK83" s="168"/>
      <c r="GL83" s="168"/>
      <c r="GM83" s="168"/>
      <c r="GN83" s="168"/>
      <c r="GO83" s="168"/>
      <c r="GP83" s="168"/>
      <c r="GQ83" s="168"/>
      <c r="GR83" s="168"/>
      <c r="GS83" s="168"/>
      <c r="GT83" s="168"/>
      <c r="GU83" s="168"/>
      <c r="GV83" s="168"/>
      <c r="GW83" s="168"/>
      <c r="GX83" s="168"/>
      <c r="GY83" s="168"/>
      <c r="GZ83" s="171"/>
      <c r="HA83" s="168">
        <f t="shared" si="202"/>
        <v>0</v>
      </c>
      <c r="HB83" s="168">
        <f t="shared" si="203"/>
        <v>0</v>
      </c>
      <c r="HC83" s="168">
        <f t="shared" si="204"/>
        <v>0</v>
      </c>
      <c r="HD83" s="168">
        <f t="shared" si="205"/>
        <v>0</v>
      </c>
      <c r="HE83" s="168">
        <f t="shared" si="206"/>
        <v>0</v>
      </c>
      <c r="HF83" s="168">
        <f t="shared" si="207"/>
        <v>0</v>
      </c>
      <c r="HG83" s="168">
        <f t="shared" si="208"/>
        <v>0</v>
      </c>
      <c r="HH83" s="168">
        <f t="shared" si="209"/>
        <v>0</v>
      </c>
      <c r="HI83" s="168">
        <f t="shared" si="210"/>
        <v>0</v>
      </c>
      <c r="HJ83" s="168">
        <f t="shared" si="211"/>
        <v>0</v>
      </c>
      <c r="HK83" s="168">
        <f t="shared" si="212"/>
        <v>0</v>
      </c>
      <c r="HL83" s="168">
        <f t="shared" si="213"/>
        <v>0</v>
      </c>
      <c r="HM83" s="168">
        <f t="shared" si="214"/>
        <v>0</v>
      </c>
      <c r="HN83" s="168">
        <f t="shared" si="215"/>
        <v>0</v>
      </c>
      <c r="HO83" s="168">
        <f t="shared" si="216"/>
        <v>0</v>
      </c>
      <c r="HP83" s="168">
        <f t="shared" si="217"/>
        <v>0</v>
      </c>
      <c r="HQ83" s="168">
        <f t="shared" si="218"/>
        <v>0</v>
      </c>
      <c r="HR83" s="168">
        <f t="shared" si="219"/>
        <v>0</v>
      </c>
      <c r="HS83" s="168">
        <f t="shared" si="220"/>
        <v>0</v>
      </c>
      <c r="HT83" s="168">
        <f t="shared" si="221"/>
        <v>0</v>
      </c>
      <c r="HU83" s="168">
        <f t="shared" si="222"/>
        <v>0</v>
      </c>
      <c r="HV83" s="168">
        <f t="shared" si="223"/>
        <v>0</v>
      </c>
      <c r="HW83" s="168">
        <f t="shared" si="224"/>
        <v>0</v>
      </c>
      <c r="HX83" s="168">
        <f t="shared" si="225"/>
        <v>0</v>
      </c>
      <c r="HY83" s="168">
        <f t="shared" si="226"/>
        <v>0</v>
      </c>
      <c r="HZ83" s="168">
        <f t="shared" si="227"/>
        <v>0</v>
      </c>
      <c r="IA83" s="168">
        <f t="shared" si="228"/>
        <v>0</v>
      </c>
      <c r="IB83" s="168">
        <f t="shared" si="229"/>
        <v>0</v>
      </c>
      <c r="IC83" s="168">
        <f t="shared" si="230"/>
        <v>0</v>
      </c>
      <c r="ID83" s="168">
        <f t="shared" si="231"/>
        <v>0</v>
      </c>
      <c r="IE83" s="168">
        <f t="shared" si="232"/>
        <v>0</v>
      </c>
      <c r="IF83" s="168">
        <f t="shared" si="233"/>
        <v>57500</v>
      </c>
      <c r="IG83" s="168">
        <f t="shared" si="234"/>
        <v>53475</v>
      </c>
      <c r="IH83" s="168">
        <f t="shared" si="235"/>
        <v>53475</v>
      </c>
      <c r="II83" s="168">
        <f t="shared" si="236"/>
        <v>53475</v>
      </c>
      <c r="IJ83" s="168">
        <f t="shared" si="237"/>
        <v>75054</v>
      </c>
      <c r="IK83" s="169"/>
      <c r="IL83" s="170">
        <f t="shared" si="238"/>
        <v>57500</v>
      </c>
      <c r="IM83" s="170">
        <f t="shared" si="238"/>
        <v>0</v>
      </c>
      <c r="IN83" s="170">
        <f t="shared" si="238"/>
        <v>0</v>
      </c>
      <c r="IO83" s="170">
        <f t="shared" si="238"/>
        <v>0</v>
      </c>
      <c r="IP83" s="170">
        <f t="shared" si="239"/>
        <v>0</v>
      </c>
      <c r="IQ83" s="170">
        <f t="shared" si="240"/>
        <v>0</v>
      </c>
      <c r="IR83" s="170">
        <f t="shared" si="241"/>
        <v>0</v>
      </c>
      <c r="IS83" s="170">
        <f t="shared" si="242"/>
        <v>0</v>
      </c>
      <c r="IT83" s="170">
        <f t="shared" si="243"/>
        <v>0</v>
      </c>
      <c r="IU83" s="170">
        <f t="shared" si="244"/>
        <v>0</v>
      </c>
      <c r="IV83" s="170">
        <f t="shared" si="245"/>
        <v>0</v>
      </c>
      <c r="IW83" s="170">
        <f t="shared" si="246"/>
        <v>0</v>
      </c>
      <c r="IX83" s="170">
        <f t="shared" si="247"/>
        <v>0</v>
      </c>
      <c r="IY83" s="170">
        <f t="shared" si="248"/>
        <v>0</v>
      </c>
      <c r="IZ83" s="170">
        <f t="shared" si="249"/>
        <v>0</v>
      </c>
      <c r="JA83" s="170">
        <f t="shared" si="250"/>
        <v>0</v>
      </c>
      <c r="JB83" s="170">
        <f t="shared" si="251"/>
        <v>0</v>
      </c>
      <c r="JC83" s="170">
        <f t="shared" si="252"/>
        <v>0</v>
      </c>
      <c r="JD83" s="170">
        <f t="shared" si="253"/>
        <v>0</v>
      </c>
      <c r="JE83" s="170">
        <f t="shared" si="254"/>
        <v>0</v>
      </c>
      <c r="JF83" s="170">
        <f t="shared" si="255"/>
        <v>0</v>
      </c>
      <c r="JG83" s="170">
        <f t="shared" si="256"/>
        <v>0</v>
      </c>
      <c r="JH83" s="170">
        <f t="shared" si="257"/>
        <v>0</v>
      </c>
      <c r="JI83" s="170">
        <f t="shared" si="258"/>
        <v>0</v>
      </c>
      <c r="JJ83" s="170">
        <f t="shared" si="259"/>
        <v>0</v>
      </c>
      <c r="JK83" s="170">
        <f t="shared" si="260"/>
        <v>0</v>
      </c>
      <c r="JL83" s="170">
        <f t="shared" si="261"/>
        <v>0</v>
      </c>
      <c r="JM83" s="170">
        <f t="shared" si="262"/>
        <v>0</v>
      </c>
      <c r="JN83" s="170">
        <f t="shared" si="263"/>
        <v>0</v>
      </c>
      <c r="JO83" s="170">
        <f t="shared" si="264"/>
        <v>0</v>
      </c>
      <c r="JP83" s="170">
        <f t="shared" si="265"/>
        <v>0</v>
      </c>
      <c r="JQ83" s="170">
        <f t="shared" si="266"/>
        <v>0</v>
      </c>
      <c r="JR83" s="170">
        <f t="shared" si="267"/>
        <v>0</v>
      </c>
      <c r="JS83" s="170">
        <f t="shared" si="268"/>
        <v>0</v>
      </c>
      <c r="JT83" s="170">
        <f t="shared" si="269"/>
        <v>0</v>
      </c>
      <c r="JU83" s="170">
        <f t="shared" si="270"/>
        <v>0</v>
      </c>
      <c r="JV83" s="170">
        <f t="shared" si="271"/>
        <v>0</v>
      </c>
      <c r="JW83" s="170">
        <f t="shared" si="272"/>
        <v>0</v>
      </c>
      <c r="JX83" s="170">
        <f t="shared" si="273"/>
        <v>0</v>
      </c>
      <c r="JY83" s="170">
        <f t="shared" si="274"/>
        <v>0</v>
      </c>
      <c r="JZ83" s="170">
        <f t="shared" si="275"/>
        <v>0</v>
      </c>
      <c r="KA83" s="170">
        <f t="shared" si="276"/>
        <v>0</v>
      </c>
      <c r="KB83" s="170">
        <f t="shared" si="277"/>
        <v>0</v>
      </c>
      <c r="KC83" s="170">
        <f t="shared" si="278"/>
        <v>0</v>
      </c>
      <c r="KD83" s="170">
        <f t="shared" si="279"/>
        <v>0</v>
      </c>
      <c r="KE83" s="170">
        <f t="shared" si="280"/>
        <v>0</v>
      </c>
      <c r="KF83" s="170">
        <f t="shared" si="281"/>
        <v>0</v>
      </c>
      <c r="KG83" s="170">
        <f t="shared" si="282"/>
        <v>0</v>
      </c>
    </row>
    <row r="84" spans="1:293" ht="12.75" customHeight="1" x14ac:dyDescent="0.3">
      <c r="B84" s="155" t="s">
        <v>174</v>
      </c>
      <c r="C84" s="155"/>
      <c r="D84" s="466" t="s">
        <v>708</v>
      </c>
      <c r="E84" s="155" t="s">
        <v>674</v>
      </c>
      <c r="F84" s="155">
        <v>2024</v>
      </c>
      <c r="G84" s="156">
        <v>45535</v>
      </c>
      <c r="H84" s="155">
        <f t="shared" si="283"/>
        <v>2024</v>
      </c>
      <c r="I84" s="155" t="s">
        <v>687</v>
      </c>
      <c r="J84" s="174"/>
      <c r="K84" s="174"/>
      <c r="L84" s="174">
        <v>375000</v>
      </c>
      <c r="M84" s="161">
        <f t="shared" si="198"/>
        <v>375000</v>
      </c>
      <c r="N84" s="161">
        <f t="shared" si="199"/>
        <v>375000</v>
      </c>
      <c r="O84" s="175">
        <f t="shared" si="284"/>
        <v>7</v>
      </c>
      <c r="P84" s="161"/>
      <c r="Q84" s="161">
        <f t="shared" si="201"/>
        <v>0</v>
      </c>
      <c r="R84" s="161">
        <f t="shared" si="201"/>
        <v>0</v>
      </c>
      <c r="S84" s="161">
        <f t="shared" si="201"/>
        <v>281250</v>
      </c>
      <c r="T84" s="161"/>
      <c r="U84" s="166"/>
      <c r="V84" s="161">
        <f t="shared" si="200"/>
        <v>93750</v>
      </c>
      <c r="W84" s="167"/>
      <c r="X84" s="168">
        <v>0</v>
      </c>
      <c r="Y84" s="168">
        <v>0</v>
      </c>
      <c r="Z84" s="168">
        <v>0</v>
      </c>
      <c r="AA84" s="168">
        <v>0</v>
      </c>
      <c r="AB84" s="168">
        <v>0</v>
      </c>
      <c r="AC84" s="168">
        <v>0</v>
      </c>
      <c r="AD84" s="168">
        <v>0</v>
      </c>
      <c r="AE84" s="168">
        <v>0</v>
      </c>
      <c r="AF84" s="168">
        <v>0</v>
      </c>
      <c r="AG84" s="168">
        <v>0</v>
      </c>
      <c r="AH84" s="168">
        <v>0</v>
      </c>
      <c r="AI84" s="168">
        <v>0</v>
      </c>
      <c r="AJ84" s="168">
        <v>0</v>
      </c>
      <c r="AK84" s="168">
        <v>0</v>
      </c>
      <c r="AL84" s="168">
        <v>0</v>
      </c>
      <c r="AM84" s="168">
        <v>0</v>
      </c>
      <c r="AN84" s="168">
        <v>0</v>
      </c>
      <c r="AO84" s="168">
        <v>0</v>
      </c>
      <c r="AP84" s="168">
        <v>0</v>
      </c>
      <c r="AQ84" s="168">
        <v>0</v>
      </c>
      <c r="AR84" s="168">
        <v>0</v>
      </c>
      <c r="AS84" s="168">
        <v>0</v>
      </c>
      <c r="AT84" s="168">
        <v>0</v>
      </c>
      <c r="AU84" s="168">
        <v>0</v>
      </c>
      <c r="AV84" s="168">
        <v>0</v>
      </c>
      <c r="AW84" s="168">
        <v>0</v>
      </c>
      <c r="AX84" s="168">
        <v>0</v>
      </c>
      <c r="AY84" s="168">
        <v>0</v>
      </c>
      <c r="AZ84" s="168">
        <v>0</v>
      </c>
      <c r="BA84" s="168">
        <v>0</v>
      </c>
      <c r="BB84" s="168">
        <v>0</v>
      </c>
      <c r="BC84" s="168">
        <v>31250</v>
      </c>
      <c r="BD84" s="168">
        <v>58125</v>
      </c>
      <c r="BE84" s="168">
        <v>58125</v>
      </c>
      <c r="BF84" s="168">
        <v>58125</v>
      </c>
      <c r="BG84" s="168">
        <v>75625</v>
      </c>
      <c r="BH84" s="169"/>
      <c r="BI84" s="168">
        <v>62500</v>
      </c>
      <c r="BJ84" s="168">
        <v>31250</v>
      </c>
      <c r="BK84" s="168">
        <v>0</v>
      </c>
      <c r="BL84" s="168">
        <v>0</v>
      </c>
      <c r="BM84" s="168">
        <v>0</v>
      </c>
      <c r="BN84" s="168">
        <v>0</v>
      </c>
      <c r="BO84" s="168">
        <v>0</v>
      </c>
      <c r="BP84" s="168">
        <v>0</v>
      </c>
      <c r="BQ84" s="168">
        <v>0</v>
      </c>
      <c r="BR84" s="168">
        <v>0</v>
      </c>
      <c r="BS84" s="168">
        <v>0</v>
      </c>
      <c r="BT84" s="168">
        <v>0</v>
      </c>
      <c r="BU84" s="168">
        <v>0</v>
      </c>
      <c r="BV84" s="168">
        <v>0</v>
      </c>
      <c r="BW84" s="168">
        <v>0</v>
      </c>
      <c r="BX84" s="168">
        <v>0</v>
      </c>
      <c r="BY84" s="168">
        <v>0</v>
      </c>
      <c r="BZ84" s="168">
        <v>0</v>
      </c>
      <c r="CA84" s="168">
        <v>0</v>
      </c>
      <c r="CB84" s="168">
        <v>0</v>
      </c>
      <c r="CC84" s="168">
        <v>0</v>
      </c>
      <c r="CD84" s="168">
        <v>0</v>
      </c>
      <c r="CE84" s="168">
        <v>0</v>
      </c>
      <c r="CF84" s="168">
        <v>0</v>
      </c>
      <c r="CG84" s="168">
        <v>0</v>
      </c>
      <c r="CH84" s="168">
        <v>0</v>
      </c>
      <c r="CI84" s="168">
        <v>0</v>
      </c>
      <c r="CJ84" s="168">
        <v>0</v>
      </c>
      <c r="CK84" s="168">
        <v>0</v>
      </c>
      <c r="CL84" s="168">
        <v>0</v>
      </c>
      <c r="CM84" s="168">
        <v>0</v>
      </c>
      <c r="CN84" s="168">
        <v>0</v>
      </c>
      <c r="CO84" s="168">
        <v>0</v>
      </c>
      <c r="CP84" s="168">
        <v>0</v>
      </c>
      <c r="CQ84" s="168">
        <v>0</v>
      </c>
      <c r="CR84" s="168">
        <v>0</v>
      </c>
      <c r="CS84" s="168">
        <v>0</v>
      </c>
      <c r="CT84" s="168">
        <v>0</v>
      </c>
      <c r="CU84" s="168">
        <v>0</v>
      </c>
      <c r="CV84" s="168">
        <v>0</v>
      </c>
      <c r="CW84" s="168">
        <v>0</v>
      </c>
      <c r="CX84" s="168">
        <v>0</v>
      </c>
      <c r="CY84" s="168">
        <v>0</v>
      </c>
      <c r="CZ84" s="168">
        <v>0</v>
      </c>
      <c r="DA84" s="168">
        <v>0</v>
      </c>
      <c r="DB84" s="168">
        <v>0</v>
      </c>
      <c r="DC84" s="168">
        <v>0</v>
      </c>
      <c r="DD84" s="168">
        <v>0</v>
      </c>
      <c r="DE84" s="171"/>
      <c r="DF84" s="168"/>
      <c r="DG84" s="168"/>
      <c r="DH84" s="168"/>
      <c r="DI84" s="168"/>
      <c r="DJ84" s="168"/>
      <c r="DK84" s="168"/>
      <c r="DL84" s="168"/>
      <c r="DM84" s="168"/>
      <c r="DN84" s="168"/>
      <c r="DO84" s="168"/>
      <c r="DP84" s="168"/>
      <c r="DQ84" s="168"/>
      <c r="DR84" s="168"/>
      <c r="DS84" s="168"/>
      <c r="DT84" s="168"/>
      <c r="DU84" s="168"/>
      <c r="DV84" s="168"/>
      <c r="DW84" s="168"/>
      <c r="DX84" s="168"/>
      <c r="DY84" s="168"/>
      <c r="DZ84" s="168"/>
      <c r="EA84" s="168"/>
      <c r="EB84" s="168"/>
      <c r="EC84" s="168"/>
      <c r="ED84" s="168"/>
      <c r="EE84" s="168"/>
      <c r="EF84" s="168"/>
      <c r="EG84" s="168"/>
      <c r="EH84" s="168"/>
      <c r="EI84" s="168"/>
      <c r="EJ84" s="168"/>
      <c r="EK84" s="168"/>
      <c r="EL84" s="168"/>
      <c r="EM84" s="168"/>
      <c r="EN84" s="168"/>
      <c r="EO84" s="168"/>
      <c r="EP84" s="168"/>
      <c r="EQ84" s="168"/>
      <c r="ER84" s="168"/>
      <c r="ES84" s="168"/>
      <c r="ET84" s="168"/>
      <c r="EU84" s="168"/>
      <c r="EV84" s="168"/>
      <c r="EW84" s="168"/>
      <c r="EX84" s="168"/>
      <c r="EY84" s="168"/>
      <c r="EZ84" s="168"/>
      <c r="FA84" s="168"/>
      <c r="FB84" s="171"/>
      <c r="FC84" s="171"/>
      <c r="FD84" s="168"/>
      <c r="FE84" s="168"/>
      <c r="FF84" s="168"/>
      <c r="FG84" s="168"/>
      <c r="FH84" s="168"/>
      <c r="FI84" s="168"/>
      <c r="FJ84" s="168"/>
      <c r="FK84" s="168"/>
      <c r="FL84" s="168"/>
      <c r="FM84" s="168"/>
      <c r="FN84" s="168"/>
      <c r="FO84" s="168">
        <v>0</v>
      </c>
      <c r="FP84" s="168"/>
      <c r="FQ84" s="168"/>
      <c r="FR84" s="168"/>
      <c r="FS84" s="168"/>
      <c r="FT84" s="168"/>
      <c r="FU84" s="168"/>
      <c r="FV84" s="168"/>
      <c r="FW84" s="168"/>
      <c r="FX84" s="168"/>
      <c r="FY84" s="168"/>
      <c r="FZ84" s="168"/>
      <c r="GA84" s="168"/>
      <c r="GB84" s="168"/>
      <c r="GC84" s="168"/>
      <c r="GD84" s="168"/>
      <c r="GE84" s="168"/>
      <c r="GF84" s="168"/>
      <c r="GG84" s="168"/>
      <c r="GH84" s="168"/>
      <c r="GI84" s="168"/>
      <c r="GJ84" s="168"/>
      <c r="GK84" s="168"/>
      <c r="GL84" s="168"/>
      <c r="GM84" s="168"/>
      <c r="GN84" s="168"/>
      <c r="GO84" s="168"/>
      <c r="GP84" s="168"/>
      <c r="GQ84" s="168"/>
      <c r="GR84" s="168"/>
      <c r="GS84" s="168"/>
      <c r="GT84" s="168"/>
      <c r="GU84" s="168"/>
      <c r="GV84" s="168"/>
      <c r="GW84" s="168"/>
      <c r="GX84" s="168"/>
      <c r="GY84" s="168"/>
      <c r="GZ84" s="171"/>
      <c r="HA84" s="168">
        <f t="shared" si="202"/>
        <v>0</v>
      </c>
      <c r="HB84" s="168">
        <f t="shared" si="203"/>
        <v>0</v>
      </c>
      <c r="HC84" s="168">
        <f t="shared" si="204"/>
        <v>0</v>
      </c>
      <c r="HD84" s="168">
        <f t="shared" si="205"/>
        <v>0</v>
      </c>
      <c r="HE84" s="168">
        <f t="shared" si="206"/>
        <v>0</v>
      </c>
      <c r="HF84" s="168">
        <f t="shared" si="207"/>
        <v>0</v>
      </c>
      <c r="HG84" s="168">
        <f t="shared" si="208"/>
        <v>0</v>
      </c>
      <c r="HH84" s="168">
        <f t="shared" si="209"/>
        <v>0</v>
      </c>
      <c r="HI84" s="168">
        <f t="shared" si="210"/>
        <v>0</v>
      </c>
      <c r="HJ84" s="168">
        <f t="shared" si="211"/>
        <v>0</v>
      </c>
      <c r="HK84" s="168">
        <f t="shared" si="212"/>
        <v>0</v>
      </c>
      <c r="HL84" s="168">
        <f t="shared" si="213"/>
        <v>0</v>
      </c>
      <c r="HM84" s="168">
        <f t="shared" si="214"/>
        <v>0</v>
      </c>
      <c r="HN84" s="168">
        <f t="shared" si="215"/>
        <v>0</v>
      </c>
      <c r="HO84" s="168">
        <f t="shared" si="216"/>
        <v>0</v>
      </c>
      <c r="HP84" s="168">
        <f t="shared" si="217"/>
        <v>0</v>
      </c>
      <c r="HQ84" s="168">
        <f t="shared" si="218"/>
        <v>0</v>
      </c>
      <c r="HR84" s="168">
        <f t="shared" si="219"/>
        <v>0</v>
      </c>
      <c r="HS84" s="168">
        <f t="shared" si="220"/>
        <v>0</v>
      </c>
      <c r="HT84" s="168">
        <f t="shared" si="221"/>
        <v>0</v>
      </c>
      <c r="HU84" s="168">
        <f t="shared" si="222"/>
        <v>0</v>
      </c>
      <c r="HV84" s="168">
        <f t="shared" si="223"/>
        <v>0</v>
      </c>
      <c r="HW84" s="168">
        <f t="shared" si="224"/>
        <v>0</v>
      </c>
      <c r="HX84" s="168">
        <f t="shared" si="225"/>
        <v>0</v>
      </c>
      <c r="HY84" s="168">
        <f t="shared" si="226"/>
        <v>0</v>
      </c>
      <c r="HZ84" s="168">
        <f t="shared" si="227"/>
        <v>0</v>
      </c>
      <c r="IA84" s="168">
        <f t="shared" si="228"/>
        <v>0</v>
      </c>
      <c r="IB84" s="168">
        <f t="shared" si="229"/>
        <v>0</v>
      </c>
      <c r="IC84" s="168">
        <f t="shared" si="230"/>
        <v>0</v>
      </c>
      <c r="ID84" s="168">
        <f t="shared" si="231"/>
        <v>0</v>
      </c>
      <c r="IE84" s="168">
        <f t="shared" si="232"/>
        <v>0</v>
      </c>
      <c r="IF84" s="168">
        <f t="shared" si="233"/>
        <v>31250</v>
      </c>
      <c r="IG84" s="168">
        <f t="shared" si="234"/>
        <v>58125</v>
      </c>
      <c r="IH84" s="168">
        <f t="shared" si="235"/>
        <v>58125</v>
      </c>
      <c r="II84" s="168">
        <f t="shared" si="236"/>
        <v>58125</v>
      </c>
      <c r="IJ84" s="168">
        <f t="shared" si="237"/>
        <v>75625</v>
      </c>
      <c r="IK84" s="169"/>
      <c r="IL84" s="170">
        <f t="shared" si="238"/>
        <v>62500</v>
      </c>
      <c r="IM84" s="170">
        <f t="shared" si="238"/>
        <v>31250</v>
      </c>
      <c r="IN84" s="170">
        <f t="shared" si="238"/>
        <v>0</v>
      </c>
      <c r="IO84" s="170">
        <f t="shared" si="238"/>
        <v>0</v>
      </c>
      <c r="IP84" s="170">
        <f t="shared" si="239"/>
        <v>0</v>
      </c>
      <c r="IQ84" s="170">
        <f t="shared" si="240"/>
        <v>0</v>
      </c>
      <c r="IR84" s="170">
        <f t="shared" si="241"/>
        <v>0</v>
      </c>
      <c r="IS84" s="170">
        <f t="shared" si="242"/>
        <v>0</v>
      </c>
      <c r="IT84" s="170">
        <f t="shared" si="243"/>
        <v>0</v>
      </c>
      <c r="IU84" s="170">
        <f t="shared" si="244"/>
        <v>0</v>
      </c>
      <c r="IV84" s="170">
        <f t="shared" si="245"/>
        <v>0</v>
      </c>
      <c r="IW84" s="170">
        <f t="shared" si="246"/>
        <v>0</v>
      </c>
      <c r="IX84" s="170">
        <f t="shared" si="247"/>
        <v>0</v>
      </c>
      <c r="IY84" s="170">
        <f t="shared" si="248"/>
        <v>0</v>
      </c>
      <c r="IZ84" s="170">
        <f t="shared" si="249"/>
        <v>0</v>
      </c>
      <c r="JA84" s="170">
        <f t="shared" si="250"/>
        <v>0</v>
      </c>
      <c r="JB84" s="170">
        <f t="shared" si="251"/>
        <v>0</v>
      </c>
      <c r="JC84" s="170">
        <f t="shared" si="252"/>
        <v>0</v>
      </c>
      <c r="JD84" s="170">
        <f t="shared" si="253"/>
        <v>0</v>
      </c>
      <c r="JE84" s="170">
        <f t="shared" si="254"/>
        <v>0</v>
      </c>
      <c r="JF84" s="170">
        <f t="shared" si="255"/>
        <v>0</v>
      </c>
      <c r="JG84" s="170">
        <f t="shared" si="256"/>
        <v>0</v>
      </c>
      <c r="JH84" s="170">
        <f t="shared" si="257"/>
        <v>0</v>
      </c>
      <c r="JI84" s="170">
        <f t="shared" si="258"/>
        <v>0</v>
      </c>
      <c r="JJ84" s="170">
        <f t="shared" si="259"/>
        <v>0</v>
      </c>
      <c r="JK84" s="170">
        <f t="shared" si="260"/>
        <v>0</v>
      </c>
      <c r="JL84" s="170">
        <f t="shared" si="261"/>
        <v>0</v>
      </c>
      <c r="JM84" s="170">
        <f t="shared" si="262"/>
        <v>0</v>
      </c>
      <c r="JN84" s="170">
        <f t="shared" si="263"/>
        <v>0</v>
      </c>
      <c r="JO84" s="170">
        <f t="shared" si="264"/>
        <v>0</v>
      </c>
      <c r="JP84" s="170">
        <f t="shared" si="265"/>
        <v>0</v>
      </c>
      <c r="JQ84" s="170">
        <f t="shared" si="266"/>
        <v>0</v>
      </c>
      <c r="JR84" s="170">
        <f t="shared" si="267"/>
        <v>0</v>
      </c>
      <c r="JS84" s="170">
        <f t="shared" si="268"/>
        <v>0</v>
      </c>
      <c r="JT84" s="170">
        <f t="shared" si="269"/>
        <v>0</v>
      </c>
      <c r="JU84" s="170">
        <f t="shared" si="270"/>
        <v>0</v>
      </c>
      <c r="JV84" s="170">
        <f t="shared" si="271"/>
        <v>0</v>
      </c>
      <c r="JW84" s="170">
        <f t="shared" si="272"/>
        <v>0</v>
      </c>
      <c r="JX84" s="170">
        <f t="shared" si="273"/>
        <v>0</v>
      </c>
      <c r="JY84" s="170">
        <f t="shared" si="274"/>
        <v>0</v>
      </c>
      <c r="JZ84" s="170">
        <f t="shared" si="275"/>
        <v>0</v>
      </c>
      <c r="KA84" s="170">
        <f t="shared" si="276"/>
        <v>0</v>
      </c>
      <c r="KB84" s="170">
        <f t="shared" si="277"/>
        <v>0</v>
      </c>
      <c r="KC84" s="170">
        <f t="shared" si="278"/>
        <v>0</v>
      </c>
      <c r="KD84" s="170">
        <f t="shared" si="279"/>
        <v>0</v>
      </c>
      <c r="KE84" s="170">
        <f t="shared" si="280"/>
        <v>0</v>
      </c>
      <c r="KF84" s="170">
        <f t="shared" si="281"/>
        <v>0</v>
      </c>
      <c r="KG84" s="170">
        <f t="shared" si="282"/>
        <v>0</v>
      </c>
    </row>
    <row r="85" spans="1:293" ht="12.75" customHeight="1" x14ac:dyDescent="0.3">
      <c r="A85" s="470"/>
      <c r="B85" s="155" t="s">
        <v>94</v>
      </c>
      <c r="C85" s="155" t="s">
        <v>175</v>
      </c>
      <c r="D85" s="466" t="s">
        <v>175</v>
      </c>
      <c r="E85" s="155" t="s">
        <v>677</v>
      </c>
      <c r="F85" s="155">
        <v>2024</v>
      </c>
      <c r="G85" s="156">
        <v>45535</v>
      </c>
      <c r="H85" s="155">
        <f t="shared" si="283"/>
        <v>2024</v>
      </c>
      <c r="I85" s="155" t="s">
        <v>675</v>
      </c>
      <c r="J85" s="174"/>
      <c r="K85" s="174"/>
      <c r="L85" s="174">
        <v>412969</v>
      </c>
      <c r="M85" s="161">
        <f t="shared" si="198"/>
        <v>474452</v>
      </c>
      <c r="N85" s="161">
        <f t="shared" si="199"/>
        <v>474452</v>
      </c>
      <c r="O85" s="175">
        <f t="shared" si="284"/>
        <v>8</v>
      </c>
      <c r="P85" s="161"/>
      <c r="Q85" s="161">
        <f t="shared" si="201"/>
        <v>0</v>
      </c>
      <c r="R85" s="161">
        <f t="shared" si="201"/>
        <v>0</v>
      </c>
      <c r="S85" s="161">
        <f t="shared" si="201"/>
        <v>283183</v>
      </c>
      <c r="T85" s="161"/>
      <c r="U85" s="166"/>
      <c r="V85" s="161">
        <f t="shared" si="200"/>
        <v>191269</v>
      </c>
      <c r="W85" s="167"/>
      <c r="X85" s="169">
        <v>0</v>
      </c>
      <c r="Y85" s="169">
        <v>0</v>
      </c>
      <c r="Z85" s="169">
        <v>0</v>
      </c>
      <c r="AA85" s="169">
        <v>0</v>
      </c>
      <c r="AB85" s="169">
        <v>0</v>
      </c>
      <c r="AC85" s="169">
        <v>0</v>
      </c>
      <c r="AD85" s="169">
        <v>0</v>
      </c>
      <c r="AE85" s="169">
        <v>0</v>
      </c>
      <c r="AF85" s="169">
        <v>0</v>
      </c>
      <c r="AG85" s="169">
        <v>0</v>
      </c>
      <c r="AH85" s="169">
        <v>0</v>
      </c>
      <c r="AI85" s="169">
        <v>0</v>
      </c>
      <c r="AJ85" s="169">
        <v>0</v>
      </c>
      <c r="AK85" s="169">
        <v>0</v>
      </c>
      <c r="AL85" s="169">
        <v>0</v>
      </c>
      <c r="AM85" s="169">
        <v>0</v>
      </c>
      <c r="AN85" s="169">
        <v>0</v>
      </c>
      <c r="AO85" s="169">
        <v>0</v>
      </c>
      <c r="AP85" s="169">
        <v>0</v>
      </c>
      <c r="AQ85" s="169">
        <v>0</v>
      </c>
      <c r="AR85" s="169">
        <v>0</v>
      </c>
      <c r="AS85" s="169">
        <v>0</v>
      </c>
      <c r="AT85" s="169">
        <v>0</v>
      </c>
      <c r="AU85" s="169">
        <v>0</v>
      </c>
      <c r="AV85" s="169">
        <v>0</v>
      </c>
      <c r="AW85" s="169">
        <v>0</v>
      </c>
      <c r="AX85" s="169">
        <v>0</v>
      </c>
      <c r="AY85" s="169">
        <v>0</v>
      </c>
      <c r="AZ85" s="169">
        <v>0</v>
      </c>
      <c r="BA85" s="169">
        <v>0</v>
      </c>
      <c r="BB85" s="169">
        <v>0</v>
      </c>
      <c r="BC85" s="169">
        <v>25000</v>
      </c>
      <c r="BD85" s="169">
        <v>46500</v>
      </c>
      <c r="BE85" s="169">
        <v>46500</v>
      </c>
      <c r="BF85" s="169">
        <v>46500</v>
      </c>
      <c r="BG85" s="169">
        <v>118683</v>
      </c>
      <c r="BH85" s="169"/>
      <c r="BI85" s="169">
        <v>50000</v>
      </c>
      <c r="BJ85" s="169">
        <v>25000</v>
      </c>
      <c r="BK85" s="169">
        <v>81911</v>
      </c>
      <c r="BL85" s="169">
        <v>0</v>
      </c>
      <c r="BM85" s="169">
        <v>0</v>
      </c>
      <c r="BN85" s="169">
        <v>0</v>
      </c>
      <c r="BO85" s="169">
        <v>0</v>
      </c>
      <c r="BP85" s="169">
        <v>0</v>
      </c>
      <c r="BQ85" s="169">
        <v>0</v>
      </c>
      <c r="BR85" s="169">
        <v>0</v>
      </c>
      <c r="BS85" s="169">
        <v>0</v>
      </c>
      <c r="BT85" s="169">
        <v>0</v>
      </c>
      <c r="BU85" s="169">
        <v>0</v>
      </c>
      <c r="BV85" s="169">
        <v>0</v>
      </c>
      <c r="BW85" s="169">
        <v>0</v>
      </c>
      <c r="BX85" s="169">
        <v>0</v>
      </c>
      <c r="BY85" s="169">
        <v>0</v>
      </c>
      <c r="BZ85" s="169">
        <v>0</v>
      </c>
      <c r="CA85" s="169">
        <v>0</v>
      </c>
      <c r="CB85" s="169">
        <v>0</v>
      </c>
      <c r="CC85" s="169">
        <v>0</v>
      </c>
      <c r="CD85" s="169">
        <v>0</v>
      </c>
      <c r="CE85" s="169">
        <v>0</v>
      </c>
      <c r="CF85" s="169">
        <v>0</v>
      </c>
      <c r="CG85" s="169">
        <v>0</v>
      </c>
      <c r="CH85" s="169">
        <v>0</v>
      </c>
      <c r="CI85" s="169">
        <v>0</v>
      </c>
      <c r="CJ85" s="169">
        <v>0</v>
      </c>
      <c r="CK85" s="169">
        <v>0</v>
      </c>
      <c r="CL85" s="169">
        <v>0</v>
      </c>
      <c r="CM85" s="169">
        <v>0</v>
      </c>
      <c r="CN85" s="169">
        <v>0</v>
      </c>
      <c r="CO85" s="169">
        <v>0</v>
      </c>
      <c r="CP85" s="169">
        <v>0</v>
      </c>
      <c r="CQ85" s="169">
        <v>0</v>
      </c>
      <c r="CR85" s="169">
        <v>0</v>
      </c>
      <c r="CS85" s="169">
        <v>0</v>
      </c>
      <c r="CT85" s="169">
        <v>0</v>
      </c>
      <c r="CU85" s="169">
        <v>0</v>
      </c>
      <c r="CV85" s="169">
        <v>0</v>
      </c>
      <c r="CW85" s="169">
        <v>0</v>
      </c>
      <c r="CX85" s="169">
        <v>0</v>
      </c>
      <c r="CY85" s="169">
        <v>0</v>
      </c>
      <c r="CZ85" s="169">
        <v>0</v>
      </c>
      <c r="DA85" s="169">
        <v>0</v>
      </c>
      <c r="DB85" s="169">
        <v>0</v>
      </c>
      <c r="DC85" s="169">
        <v>0</v>
      </c>
      <c r="DD85" s="169">
        <v>0</v>
      </c>
      <c r="DE85" s="171"/>
      <c r="DF85" s="169"/>
      <c r="DG85" s="169"/>
      <c r="DH85" s="169"/>
      <c r="DI85" s="169"/>
      <c r="DJ85" s="169"/>
      <c r="DK85" s="169">
        <v>27082</v>
      </c>
      <c r="DL85" s="169">
        <v>7276</v>
      </c>
      <c r="DM85" s="169"/>
      <c r="DN85" s="169"/>
      <c r="DO85" s="169"/>
      <c r="DP85" s="169"/>
      <c r="DQ85" s="169"/>
      <c r="DR85" s="169"/>
      <c r="DS85" s="169"/>
      <c r="DT85" s="169"/>
      <c r="DU85" s="169"/>
      <c r="DV85" s="169"/>
      <c r="DW85" s="169"/>
      <c r="DX85" s="169"/>
      <c r="DY85" s="169"/>
      <c r="DZ85" s="169"/>
      <c r="EA85" s="169"/>
      <c r="EB85" s="169"/>
      <c r="EC85" s="169"/>
      <c r="ED85" s="169"/>
      <c r="EE85" s="169"/>
      <c r="EF85" s="169"/>
      <c r="EG85" s="169"/>
      <c r="EH85" s="169"/>
      <c r="EI85" s="169"/>
      <c r="EJ85" s="169"/>
      <c r="EK85" s="169"/>
      <c r="EL85" s="169"/>
      <c r="EM85" s="169"/>
      <c r="EN85" s="169"/>
      <c r="EO85" s="169"/>
      <c r="EP85" s="169"/>
      <c r="EQ85" s="169"/>
      <c r="ER85" s="169"/>
      <c r="ES85" s="169"/>
      <c r="ET85" s="169"/>
      <c r="EU85" s="169"/>
      <c r="EV85" s="169"/>
      <c r="EW85" s="169"/>
      <c r="EX85" s="169"/>
      <c r="EY85" s="169"/>
      <c r="EZ85" s="169"/>
      <c r="FA85" s="169"/>
      <c r="FB85" s="171"/>
      <c r="FC85" s="171"/>
      <c r="FD85" s="169"/>
      <c r="FE85" s="169"/>
      <c r="FF85" s="169"/>
      <c r="FG85" s="169"/>
      <c r="FH85" s="169"/>
      <c r="FI85" s="169"/>
      <c r="FJ85" s="169"/>
      <c r="FK85" s="169"/>
      <c r="FL85" s="169"/>
      <c r="FM85" s="169"/>
      <c r="FN85" s="169"/>
      <c r="FO85" s="168">
        <v>0</v>
      </c>
      <c r="FP85" s="169"/>
      <c r="FQ85" s="169"/>
      <c r="FR85" s="169"/>
      <c r="FS85" s="169"/>
      <c r="FT85" s="169"/>
      <c r="FU85" s="169"/>
      <c r="FV85" s="169"/>
      <c r="FW85" s="169"/>
      <c r="FX85" s="169"/>
      <c r="FY85" s="169"/>
      <c r="FZ85" s="169"/>
      <c r="GA85" s="169"/>
      <c r="GB85" s="169"/>
      <c r="GC85" s="169"/>
      <c r="GD85" s="169"/>
      <c r="GE85" s="169"/>
      <c r="GF85" s="169"/>
      <c r="GG85" s="169"/>
      <c r="GH85" s="169"/>
      <c r="GI85" s="169"/>
      <c r="GJ85" s="169"/>
      <c r="GK85" s="169"/>
      <c r="GL85" s="169"/>
      <c r="GM85" s="169"/>
      <c r="GN85" s="169"/>
      <c r="GO85" s="169"/>
      <c r="GP85" s="169"/>
      <c r="GQ85" s="169"/>
      <c r="GR85" s="169"/>
      <c r="GS85" s="169"/>
      <c r="GT85" s="169"/>
      <c r="GU85" s="169"/>
      <c r="GV85" s="169"/>
      <c r="GW85" s="169"/>
      <c r="GX85" s="169"/>
      <c r="GY85" s="169"/>
      <c r="GZ85" s="171"/>
      <c r="HA85" s="169">
        <f t="shared" si="202"/>
        <v>0</v>
      </c>
      <c r="HB85" s="169">
        <f t="shared" si="203"/>
        <v>0</v>
      </c>
      <c r="HC85" s="169">
        <f t="shared" si="204"/>
        <v>0</v>
      </c>
      <c r="HD85" s="169">
        <f t="shared" si="205"/>
        <v>0</v>
      </c>
      <c r="HE85" s="169">
        <f t="shared" si="206"/>
        <v>0</v>
      </c>
      <c r="HF85" s="169">
        <f t="shared" si="207"/>
        <v>0</v>
      </c>
      <c r="HG85" s="169">
        <f t="shared" si="208"/>
        <v>0</v>
      </c>
      <c r="HH85" s="169">
        <f t="shared" si="209"/>
        <v>0</v>
      </c>
      <c r="HI85" s="169">
        <f t="shared" si="210"/>
        <v>0</v>
      </c>
      <c r="HJ85" s="169">
        <f t="shared" si="211"/>
        <v>0</v>
      </c>
      <c r="HK85" s="169">
        <f t="shared" si="212"/>
        <v>0</v>
      </c>
      <c r="HL85" s="169">
        <f t="shared" si="213"/>
        <v>0</v>
      </c>
      <c r="HM85" s="169">
        <f t="shared" si="214"/>
        <v>0</v>
      </c>
      <c r="HN85" s="169">
        <f t="shared" si="215"/>
        <v>0</v>
      </c>
      <c r="HO85" s="169">
        <f t="shared" si="216"/>
        <v>0</v>
      </c>
      <c r="HP85" s="169">
        <f t="shared" si="217"/>
        <v>0</v>
      </c>
      <c r="HQ85" s="169">
        <f t="shared" si="218"/>
        <v>0</v>
      </c>
      <c r="HR85" s="169">
        <f t="shared" si="219"/>
        <v>0</v>
      </c>
      <c r="HS85" s="169">
        <f t="shared" si="220"/>
        <v>0</v>
      </c>
      <c r="HT85" s="169">
        <f t="shared" si="221"/>
        <v>0</v>
      </c>
      <c r="HU85" s="169">
        <f t="shared" si="222"/>
        <v>0</v>
      </c>
      <c r="HV85" s="169">
        <f t="shared" si="223"/>
        <v>0</v>
      </c>
      <c r="HW85" s="169">
        <f t="shared" si="224"/>
        <v>0</v>
      </c>
      <c r="HX85" s="169">
        <f t="shared" si="225"/>
        <v>0</v>
      </c>
      <c r="HY85" s="169">
        <f t="shared" si="226"/>
        <v>0</v>
      </c>
      <c r="HZ85" s="169">
        <f t="shared" si="227"/>
        <v>0</v>
      </c>
      <c r="IA85" s="169">
        <f t="shared" si="228"/>
        <v>0</v>
      </c>
      <c r="IB85" s="169">
        <f t="shared" si="229"/>
        <v>0</v>
      </c>
      <c r="IC85" s="169">
        <f t="shared" si="230"/>
        <v>0</v>
      </c>
      <c r="ID85" s="169">
        <f t="shared" si="231"/>
        <v>0</v>
      </c>
      <c r="IE85" s="169">
        <f t="shared" si="232"/>
        <v>0</v>
      </c>
      <c r="IF85" s="169">
        <f t="shared" si="233"/>
        <v>25000</v>
      </c>
      <c r="IG85" s="169">
        <f t="shared" si="234"/>
        <v>46500</v>
      </c>
      <c r="IH85" s="169">
        <f t="shared" si="235"/>
        <v>46500</v>
      </c>
      <c r="II85" s="169">
        <f t="shared" si="236"/>
        <v>46500</v>
      </c>
      <c r="IJ85" s="169">
        <f t="shared" si="237"/>
        <v>118683</v>
      </c>
      <c r="IK85" s="169"/>
      <c r="IL85" s="172">
        <f t="shared" si="238"/>
        <v>50000</v>
      </c>
      <c r="IM85" s="172">
        <f t="shared" si="238"/>
        <v>25000</v>
      </c>
      <c r="IN85" s="172">
        <f t="shared" si="238"/>
        <v>81911</v>
      </c>
      <c r="IO85" s="172">
        <f t="shared" si="238"/>
        <v>0</v>
      </c>
      <c r="IP85" s="172">
        <f t="shared" si="239"/>
        <v>0</v>
      </c>
      <c r="IQ85" s="172">
        <f t="shared" si="240"/>
        <v>27082</v>
      </c>
      <c r="IR85" s="172">
        <f t="shared" si="241"/>
        <v>7276</v>
      </c>
      <c r="IS85" s="172">
        <f t="shared" si="242"/>
        <v>0</v>
      </c>
      <c r="IT85" s="172">
        <f t="shared" si="243"/>
        <v>0</v>
      </c>
      <c r="IU85" s="172">
        <f t="shared" si="244"/>
        <v>0</v>
      </c>
      <c r="IV85" s="172">
        <f t="shared" si="245"/>
        <v>0</v>
      </c>
      <c r="IW85" s="172">
        <f t="shared" si="246"/>
        <v>0</v>
      </c>
      <c r="IX85" s="172">
        <f t="shared" si="247"/>
        <v>0</v>
      </c>
      <c r="IY85" s="172">
        <f t="shared" si="248"/>
        <v>0</v>
      </c>
      <c r="IZ85" s="172">
        <f t="shared" si="249"/>
        <v>0</v>
      </c>
      <c r="JA85" s="172">
        <f t="shared" si="250"/>
        <v>0</v>
      </c>
      <c r="JB85" s="172">
        <f t="shared" si="251"/>
        <v>0</v>
      </c>
      <c r="JC85" s="172">
        <f t="shared" si="252"/>
        <v>0</v>
      </c>
      <c r="JD85" s="172">
        <f t="shared" si="253"/>
        <v>0</v>
      </c>
      <c r="JE85" s="172">
        <f t="shared" si="254"/>
        <v>0</v>
      </c>
      <c r="JF85" s="172">
        <f t="shared" si="255"/>
        <v>0</v>
      </c>
      <c r="JG85" s="172">
        <f t="shared" si="256"/>
        <v>0</v>
      </c>
      <c r="JH85" s="172">
        <f t="shared" si="257"/>
        <v>0</v>
      </c>
      <c r="JI85" s="172">
        <f t="shared" si="258"/>
        <v>0</v>
      </c>
      <c r="JJ85" s="172">
        <f t="shared" si="259"/>
        <v>0</v>
      </c>
      <c r="JK85" s="172">
        <f t="shared" si="260"/>
        <v>0</v>
      </c>
      <c r="JL85" s="172">
        <f t="shared" si="261"/>
        <v>0</v>
      </c>
      <c r="JM85" s="172">
        <f t="shared" si="262"/>
        <v>0</v>
      </c>
      <c r="JN85" s="172">
        <f t="shared" si="263"/>
        <v>0</v>
      </c>
      <c r="JO85" s="172">
        <f t="shared" si="264"/>
        <v>0</v>
      </c>
      <c r="JP85" s="172">
        <f t="shared" si="265"/>
        <v>0</v>
      </c>
      <c r="JQ85" s="172">
        <f t="shared" si="266"/>
        <v>0</v>
      </c>
      <c r="JR85" s="172">
        <f t="shared" si="267"/>
        <v>0</v>
      </c>
      <c r="JS85" s="172">
        <f t="shared" si="268"/>
        <v>0</v>
      </c>
      <c r="JT85" s="172">
        <f t="shared" si="269"/>
        <v>0</v>
      </c>
      <c r="JU85" s="172">
        <f t="shared" si="270"/>
        <v>0</v>
      </c>
      <c r="JV85" s="172">
        <f t="shared" si="271"/>
        <v>0</v>
      </c>
      <c r="JW85" s="172">
        <f t="shared" si="272"/>
        <v>0</v>
      </c>
      <c r="JX85" s="172">
        <f t="shared" si="273"/>
        <v>0</v>
      </c>
      <c r="JY85" s="172">
        <f t="shared" si="274"/>
        <v>0</v>
      </c>
      <c r="JZ85" s="172">
        <f t="shared" si="275"/>
        <v>0</v>
      </c>
      <c r="KA85" s="172">
        <f t="shared" si="276"/>
        <v>0</v>
      </c>
      <c r="KB85" s="172">
        <f t="shared" si="277"/>
        <v>0</v>
      </c>
      <c r="KC85" s="172">
        <f t="shared" si="278"/>
        <v>0</v>
      </c>
      <c r="KD85" s="172">
        <f t="shared" si="279"/>
        <v>0</v>
      </c>
      <c r="KE85" s="172">
        <f t="shared" si="280"/>
        <v>0</v>
      </c>
      <c r="KF85" s="172">
        <f t="shared" si="281"/>
        <v>0</v>
      </c>
      <c r="KG85" s="172">
        <f t="shared" si="282"/>
        <v>0</v>
      </c>
    </row>
    <row r="86" spans="1:293" ht="12.75" customHeight="1" x14ac:dyDescent="0.3">
      <c r="A86" s="470"/>
      <c r="B86" s="155" t="s">
        <v>108</v>
      </c>
      <c r="C86" s="155"/>
      <c r="D86" s="155" t="s">
        <v>709</v>
      </c>
      <c r="E86" s="155" t="s">
        <v>686</v>
      </c>
      <c r="F86" s="155">
        <v>2023</v>
      </c>
      <c r="G86" s="156">
        <v>45535</v>
      </c>
      <c r="H86" s="155">
        <f t="shared" si="283"/>
        <v>2024</v>
      </c>
      <c r="I86" s="155" t="s">
        <v>687</v>
      </c>
      <c r="J86" s="174"/>
      <c r="K86" s="174"/>
      <c r="L86" s="174">
        <v>197000</v>
      </c>
      <c r="M86" s="161">
        <f t="shared" si="198"/>
        <v>62203</v>
      </c>
      <c r="N86" s="161">
        <f t="shared" si="199"/>
        <v>62203</v>
      </c>
      <c r="O86" s="175">
        <f t="shared" si="284"/>
        <v>2</v>
      </c>
      <c r="P86" s="161"/>
      <c r="Q86" s="161">
        <f t="shared" si="201"/>
        <v>0</v>
      </c>
      <c r="R86" s="161">
        <f t="shared" si="201"/>
        <v>0</v>
      </c>
      <c r="S86" s="161">
        <f t="shared" si="201"/>
        <v>27530</v>
      </c>
      <c r="T86" s="161"/>
      <c r="U86" s="166"/>
      <c r="V86" s="161">
        <f t="shared" si="200"/>
        <v>34673</v>
      </c>
      <c r="W86" s="167"/>
      <c r="X86" s="169">
        <v>0</v>
      </c>
      <c r="Y86" s="169">
        <v>0</v>
      </c>
      <c r="Z86" s="169">
        <v>0</v>
      </c>
      <c r="AA86" s="169">
        <v>0</v>
      </c>
      <c r="AB86" s="169">
        <v>0</v>
      </c>
      <c r="AC86" s="169">
        <v>0</v>
      </c>
      <c r="AD86" s="169">
        <v>0</v>
      </c>
      <c r="AE86" s="169">
        <v>0</v>
      </c>
      <c r="AF86" s="169">
        <v>0</v>
      </c>
      <c r="AG86" s="169">
        <v>0</v>
      </c>
      <c r="AH86" s="169">
        <v>0</v>
      </c>
      <c r="AI86" s="169">
        <v>0</v>
      </c>
      <c r="AJ86" s="169">
        <v>0</v>
      </c>
      <c r="AK86" s="169">
        <v>0</v>
      </c>
      <c r="AL86" s="169">
        <v>0</v>
      </c>
      <c r="AM86" s="169">
        <v>0</v>
      </c>
      <c r="AN86" s="169">
        <v>0</v>
      </c>
      <c r="AO86" s="169">
        <v>0</v>
      </c>
      <c r="AP86" s="169">
        <v>0</v>
      </c>
      <c r="AQ86" s="169">
        <v>0</v>
      </c>
      <c r="AR86" s="169">
        <v>0</v>
      </c>
      <c r="AS86" s="169">
        <v>0</v>
      </c>
      <c r="AT86" s="169">
        <v>0</v>
      </c>
      <c r="AU86" s="169">
        <v>0</v>
      </c>
      <c r="AV86" s="169">
        <v>0</v>
      </c>
      <c r="AW86" s="169">
        <v>0</v>
      </c>
      <c r="AX86" s="169">
        <v>0</v>
      </c>
      <c r="AY86" s="169">
        <v>0</v>
      </c>
      <c r="AZ86" s="169">
        <v>0</v>
      </c>
      <c r="BA86" s="169">
        <v>0</v>
      </c>
      <c r="BB86" s="169">
        <v>0</v>
      </c>
      <c r="BC86" s="169">
        <v>0</v>
      </c>
      <c r="BD86" s="169">
        <v>0</v>
      </c>
      <c r="BE86" s="169">
        <v>0</v>
      </c>
      <c r="BF86" s="169">
        <v>0</v>
      </c>
      <c r="BG86" s="169">
        <v>27530</v>
      </c>
      <c r="BH86" s="169"/>
      <c r="BI86" s="169">
        <v>0</v>
      </c>
      <c r="BJ86" s="169">
        <v>0</v>
      </c>
      <c r="BK86" s="169">
        <v>0</v>
      </c>
      <c r="BL86" s="169">
        <v>34673</v>
      </c>
      <c r="BM86" s="169">
        <v>0</v>
      </c>
      <c r="BN86" s="169">
        <v>0</v>
      </c>
      <c r="BO86" s="169">
        <v>0</v>
      </c>
      <c r="BP86" s="169">
        <v>0</v>
      </c>
      <c r="BQ86" s="169">
        <v>0</v>
      </c>
      <c r="BR86" s="169">
        <v>0</v>
      </c>
      <c r="BS86" s="169">
        <v>0</v>
      </c>
      <c r="BT86" s="169">
        <v>0</v>
      </c>
      <c r="BU86" s="169">
        <v>0</v>
      </c>
      <c r="BV86" s="169">
        <v>0</v>
      </c>
      <c r="BW86" s="169">
        <v>0</v>
      </c>
      <c r="BX86" s="169">
        <v>0</v>
      </c>
      <c r="BY86" s="169">
        <v>0</v>
      </c>
      <c r="BZ86" s="169">
        <v>0</v>
      </c>
      <c r="CA86" s="169">
        <v>0</v>
      </c>
      <c r="CB86" s="169">
        <v>0</v>
      </c>
      <c r="CC86" s="169">
        <v>0</v>
      </c>
      <c r="CD86" s="169">
        <v>0</v>
      </c>
      <c r="CE86" s="169">
        <v>0</v>
      </c>
      <c r="CF86" s="169">
        <v>0</v>
      </c>
      <c r="CG86" s="169">
        <v>0</v>
      </c>
      <c r="CH86" s="169">
        <v>0</v>
      </c>
      <c r="CI86" s="169">
        <v>0</v>
      </c>
      <c r="CJ86" s="169">
        <v>0</v>
      </c>
      <c r="CK86" s="169">
        <v>0</v>
      </c>
      <c r="CL86" s="169">
        <v>0</v>
      </c>
      <c r="CM86" s="169">
        <v>0</v>
      </c>
      <c r="CN86" s="169">
        <v>0</v>
      </c>
      <c r="CO86" s="169">
        <v>0</v>
      </c>
      <c r="CP86" s="169">
        <v>0</v>
      </c>
      <c r="CQ86" s="169">
        <v>0</v>
      </c>
      <c r="CR86" s="169">
        <v>0</v>
      </c>
      <c r="CS86" s="169">
        <v>0</v>
      </c>
      <c r="CT86" s="169">
        <v>0</v>
      </c>
      <c r="CU86" s="169">
        <v>0</v>
      </c>
      <c r="CV86" s="169">
        <v>0</v>
      </c>
      <c r="CW86" s="169">
        <v>0</v>
      </c>
      <c r="CX86" s="169">
        <v>0</v>
      </c>
      <c r="CY86" s="169">
        <v>0</v>
      </c>
      <c r="CZ86" s="169">
        <v>0</v>
      </c>
      <c r="DA86" s="169">
        <v>0</v>
      </c>
      <c r="DB86" s="169">
        <v>0</v>
      </c>
      <c r="DC86" s="169">
        <v>0</v>
      </c>
      <c r="DD86" s="169">
        <v>0</v>
      </c>
      <c r="DE86" s="171"/>
      <c r="DF86" s="169"/>
      <c r="DG86" s="169"/>
      <c r="DH86" s="169"/>
      <c r="DI86" s="169"/>
      <c r="DJ86" s="169"/>
      <c r="DK86" s="169"/>
      <c r="DL86" s="169"/>
      <c r="DM86" s="169"/>
      <c r="DN86" s="169"/>
      <c r="DO86" s="169"/>
      <c r="DP86" s="169"/>
      <c r="DQ86" s="169"/>
      <c r="DR86" s="169"/>
      <c r="DS86" s="169"/>
      <c r="DT86" s="169"/>
      <c r="DU86" s="169"/>
      <c r="DV86" s="169"/>
      <c r="DW86" s="169"/>
      <c r="DX86" s="169"/>
      <c r="DY86" s="169"/>
      <c r="DZ86" s="169"/>
      <c r="EA86" s="169"/>
      <c r="EB86" s="169"/>
      <c r="EC86" s="169"/>
      <c r="ED86" s="169"/>
      <c r="EE86" s="169"/>
      <c r="EF86" s="169"/>
      <c r="EG86" s="169"/>
      <c r="EH86" s="169"/>
      <c r="EI86" s="169"/>
      <c r="EJ86" s="169"/>
      <c r="EK86" s="169"/>
      <c r="EL86" s="169"/>
      <c r="EM86" s="169"/>
      <c r="EN86" s="169"/>
      <c r="EO86" s="169"/>
      <c r="EP86" s="169"/>
      <c r="EQ86" s="169"/>
      <c r="ER86" s="169"/>
      <c r="ES86" s="169"/>
      <c r="ET86" s="169"/>
      <c r="EU86" s="169"/>
      <c r="EV86" s="169"/>
      <c r="EW86" s="169"/>
      <c r="EX86" s="169"/>
      <c r="EY86" s="169"/>
      <c r="EZ86" s="169"/>
      <c r="FA86" s="169"/>
      <c r="FB86" s="171"/>
      <c r="FC86" s="171"/>
      <c r="FD86" s="169"/>
      <c r="FE86" s="169"/>
      <c r="FF86" s="169"/>
      <c r="FG86" s="169"/>
      <c r="FH86" s="169"/>
      <c r="FI86" s="169"/>
      <c r="FJ86" s="169"/>
      <c r="FK86" s="169"/>
      <c r="FL86" s="169"/>
      <c r="FM86" s="169"/>
      <c r="FN86" s="169"/>
      <c r="FO86" s="168">
        <v>0</v>
      </c>
      <c r="FP86" s="169"/>
      <c r="FQ86" s="169"/>
      <c r="FR86" s="169"/>
      <c r="FS86" s="169"/>
      <c r="FT86" s="169"/>
      <c r="FU86" s="169"/>
      <c r="FV86" s="169"/>
      <c r="FW86" s="169"/>
      <c r="FX86" s="169"/>
      <c r="FY86" s="169"/>
      <c r="FZ86" s="169"/>
      <c r="GA86" s="169"/>
      <c r="GB86" s="169"/>
      <c r="GC86" s="169"/>
      <c r="GD86" s="169"/>
      <c r="GE86" s="169"/>
      <c r="GF86" s="169"/>
      <c r="GG86" s="169"/>
      <c r="GH86" s="169"/>
      <c r="GI86" s="169"/>
      <c r="GJ86" s="169"/>
      <c r="GK86" s="169"/>
      <c r="GL86" s="169"/>
      <c r="GM86" s="169"/>
      <c r="GN86" s="169"/>
      <c r="GO86" s="169"/>
      <c r="GP86" s="169"/>
      <c r="GQ86" s="169"/>
      <c r="GR86" s="169"/>
      <c r="GS86" s="169"/>
      <c r="GT86" s="169"/>
      <c r="GU86" s="169"/>
      <c r="GV86" s="169"/>
      <c r="GW86" s="169"/>
      <c r="GX86" s="169"/>
      <c r="GY86" s="169"/>
      <c r="GZ86" s="171"/>
      <c r="HA86" s="169">
        <f t="shared" si="202"/>
        <v>0</v>
      </c>
      <c r="HB86" s="169">
        <f t="shared" si="203"/>
        <v>0</v>
      </c>
      <c r="HC86" s="169">
        <f t="shared" si="204"/>
        <v>0</v>
      </c>
      <c r="HD86" s="169">
        <f t="shared" si="205"/>
        <v>0</v>
      </c>
      <c r="HE86" s="169">
        <f t="shared" si="206"/>
        <v>0</v>
      </c>
      <c r="HF86" s="169">
        <f t="shared" si="207"/>
        <v>0</v>
      </c>
      <c r="HG86" s="169">
        <f t="shared" si="208"/>
        <v>0</v>
      </c>
      <c r="HH86" s="169">
        <f t="shared" si="209"/>
        <v>0</v>
      </c>
      <c r="HI86" s="169">
        <f t="shared" si="210"/>
        <v>0</v>
      </c>
      <c r="HJ86" s="169">
        <f t="shared" si="211"/>
        <v>0</v>
      </c>
      <c r="HK86" s="169">
        <f t="shared" si="212"/>
        <v>0</v>
      </c>
      <c r="HL86" s="169">
        <f t="shared" si="213"/>
        <v>0</v>
      </c>
      <c r="HM86" s="169">
        <f t="shared" si="214"/>
        <v>0</v>
      </c>
      <c r="HN86" s="169">
        <f t="shared" si="215"/>
        <v>0</v>
      </c>
      <c r="HO86" s="169">
        <f t="shared" si="216"/>
        <v>0</v>
      </c>
      <c r="HP86" s="169">
        <f t="shared" si="217"/>
        <v>0</v>
      </c>
      <c r="HQ86" s="169">
        <f t="shared" si="218"/>
        <v>0</v>
      </c>
      <c r="HR86" s="169">
        <f t="shared" si="219"/>
        <v>0</v>
      </c>
      <c r="HS86" s="169">
        <f t="shared" si="220"/>
        <v>0</v>
      </c>
      <c r="HT86" s="169">
        <f t="shared" si="221"/>
        <v>0</v>
      </c>
      <c r="HU86" s="169">
        <f t="shared" si="222"/>
        <v>0</v>
      </c>
      <c r="HV86" s="169">
        <f t="shared" si="223"/>
        <v>0</v>
      </c>
      <c r="HW86" s="169">
        <f t="shared" si="224"/>
        <v>0</v>
      </c>
      <c r="HX86" s="169">
        <f t="shared" si="225"/>
        <v>0</v>
      </c>
      <c r="HY86" s="169">
        <f t="shared" si="226"/>
        <v>0</v>
      </c>
      <c r="HZ86" s="169">
        <f t="shared" si="227"/>
        <v>0</v>
      </c>
      <c r="IA86" s="169">
        <f t="shared" si="228"/>
        <v>0</v>
      </c>
      <c r="IB86" s="169">
        <f t="shared" si="229"/>
        <v>0</v>
      </c>
      <c r="IC86" s="169">
        <f t="shared" si="230"/>
        <v>0</v>
      </c>
      <c r="ID86" s="169">
        <f t="shared" si="231"/>
        <v>0</v>
      </c>
      <c r="IE86" s="169">
        <f t="shared" si="232"/>
        <v>0</v>
      </c>
      <c r="IF86" s="169">
        <f t="shared" si="233"/>
        <v>0</v>
      </c>
      <c r="IG86" s="169">
        <f t="shared" si="234"/>
        <v>0</v>
      </c>
      <c r="IH86" s="169">
        <f t="shared" si="235"/>
        <v>0</v>
      </c>
      <c r="II86" s="169">
        <f t="shared" si="236"/>
        <v>0</v>
      </c>
      <c r="IJ86" s="169">
        <f t="shared" si="237"/>
        <v>27530</v>
      </c>
      <c r="IK86" s="169"/>
      <c r="IL86" s="172">
        <f t="shared" si="238"/>
        <v>0</v>
      </c>
      <c r="IM86" s="172">
        <f t="shared" si="238"/>
        <v>0</v>
      </c>
      <c r="IN86" s="172">
        <f t="shared" si="238"/>
        <v>0</v>
      </c>
      <c r="IO86" s="172">
        <f t="shared" si="238"/>
        <v>34673</v>
      </c>
      <c r="IP86" s="172">
        <f t="shared" si="239"/>
        <v>0</v>
      </c>
      <c r="IQ86" s="172">
        <f t="shared" si="240"/>
        <v>0</v>
      </c>
      <c r="IR86" s="172">
        <f t="shared" si="241"/>
        <v>0</v>
      </c>
      <c r="IS86" s="172">
        <f t="shared" si="242"/>
        <v>0</v>
      </c>
      <c r="IT86" s="172">
        <f t="shared" si="243"/>
        <v>0</v>
      </c>
      <c r="IU86" s="172">
        <f t="shared" si="244"/>
        <v>0</v>
      </c>
      <c r="IV86" s="172">
        <f t="shared" si="245"/>
        <v>0</v>
      </c>
      <c r="IW86" s="172">
        <f t="shared" si="246"/>
        <v>0</v>
      </c>
      <c r="IX86" s="172">
        <f t="shared" si="247"/>
        <v>0</v>
      </c>
      <c r="IY86" s="172">
        <f t="shared" si="248"/>
        <v>0</v>
      </c>
      <c r="IZ86" s="172">
        <f t="shared" si="249"/>
        <v>0</v>
      </c>
      <c r="JA86" s="172">
        <f t="shared" si="250"/>
        <v>0</v>
      </c>
      <c r="JB86" s="172">
        <f t="shared" si="251"/>
        <v>0</v>
      </c>
      <c r="JC86" s="172">
        <f t="shared" si="252"/>
        <v>0</v>
      </c>
      <c r="JD86" s="172">
        <f t="shared" si="253"/>
        <v>0</v>
      </c>
      <c r="JE86" s="172">
        <f t="shared" si="254"/>
        <v>0</v>
      </c>
      <c r="JF86" s="172">
        <f t="shared" si="255"/>
        <v>0</v>
      </c>
      <c r="JG86" s="172">
        <f t="shared" si="256"/>
        <v>0</v>
      </c>
      <c r="JH86" s="172">
        <f t="shared" si="257"/>
        <v>0</v>
      </c>
      <c r="JI86" s="172">
        <f t="shared" si="258"/>
        <v>0</v>
      </c>
      <c r="JJ86" s="172">
        <f t="shared" si="259"/>
        <v>0</v>
      </c>
      <c r="JK86" s="172">
        <f t="shared" si="260"/>
        <v>0</v>
      </c>
      <c r="JL86" s="172">
        <f t="shared" si="261"/>
        <v>0</v>
      </c>
      <c r="JM86" s="172">
        <f t="shared" si="262"/>
        <v>0</v>
      </c>
      <c r="JN86" s="172">
        <f t="shared" si="263"/>
        <v>0</v>
      </c>
      <c r="JO86" s="172">
        <f t="shared" si="264"/>
        <v>0</v>
      </c>
      <c r="JP86" s="172">
        <f t="shared" si="265"/>
        <v>0</v>
      </c>
      <c r="JQ86" s="172">
        <f t="shared" si="266"/>
        <v>0</v>
      </c>
      <c r="JR86" s="172">
        <f t="shared" si="267"/>
        <v>0</v>
      </c>
      <c r="JS86" s="172">
        <f t="shared" si="268"/>
        <v>0</v>
      </c>
      <c r="JT86" s="172">
        <f t="shared" si="269"/>
        <v>0</v>
      </c>
      <c r="JU86" s="172">
        <f t="shared" si="270"/>
        <v>0</v>
      </c>
      <c r="JV86" s="172">
        <f t="shared" si="271"/>
        <v>0</v>
      </c>
      <c r="JW86" s="172">
        <f t="shared" si="272"/>
        <v>0</v>
      </c>
      <c r="JX86" s="172">
        <f t="shared" si="273"/>
        <v>0</v>
      </c>
      <c r="JY86" s="172">
        <f t="shared" si="274"/>
        <v>0</v>
      </c>
      <c r="JZ86" s="172">
        <f t="shared" si="275"/>
        <v>0</v>
      </c>
      <c r="KA86" s="172">
        <f t="shared" si="276"/>
        <v>0</v>
      </c>
      <c r="KB86" s="172">
        <f t="shared" si="277"/>
        <v>0</v>
      </c>
      <c r="KC86" s="172">
        <f t="shared" si="278"/>
        <v>0</v>
      </c>
      <c r="KD86" s="172">
        <f t="shared" si="279"/>
        <v>0</v>
      </c>
      <c r="KE86" s="172">
        <f t="shared" si="280"/>
        <v>0</v>
      </c>
      <c r="KF86" s="172">
        <f t="shared" si="281"/>
        <v>0</v>
      </c>
      <c r="KG86" s="172">
        <f t="shared" si="282"/>
        <v>0</v>
      </c>
    </row>
    <row r="87" spans="1:293" ht="12.75" customHeight="1" x14ac:dyDescent="0.3">
      <c r="A87" s="470"/>
      <c r="B87" s="155" t="s">
        <v>530</v>
      </c>
      <c r="C87" s="155" t="s">
        <v>710</v>
      </c>
      <c r="D87" s="155" t="s">
        <v>710</v>
      </c>
      <c r="E87" s="155" t="s">
        <v>686</v>
      </c>
      <c r="F87" s="155">
        <v>2024</v>
      </c>
      <c r="G87" s="156">
        <v>45565</v>
      </c>
      <c r="H87" s="155">
        <f t="shared" si="283"/>
        <v>2024</v>
      </c>
      <c r="I87" s="155" t="s">
        <v>687</v>
      </c>
      <c r="J87" s="169"/>
      <c r="K87" s="169">
        <f>487000*0.7</f>
        <v>340900</v>
      </c>
      <c r="L87" s="169">
        <f>+K87+J87</f>
        <v>340900</v>
      </c>
      <c r="M87" s="172">
        <f t="shared" si="198"/>
        <v>315474.19999999995</v>
      </c>
      <c r="N87" s="172">
        <f t="shared" si="199"/>
        <v>225371</v>
      </c>
      <c r="O87" s="175">
        <f t="shared" si="284"/>
        <v>0</v>
      </c>
      <c r="P87" s="172"/>
      <c r="Q87" s="172">
        <f t="shared" si="201"/>
        <v>0</v>
      </c>
      <c r="R87" s="172">
        <f t="shared" si="201"/>
        <v>0</v>
      </c>
      <c r="S87" s="172">
        <f t="shared" si="201"/>
        <v>0</v>
      </c>
      <c r="T87" s="172"/>
      <c r="U87" s="177"/>
      <c r="V87" s="172">
        <f t="shared" si="200"/>
        <v>225371</v>
      </c>
      <c r="W87" s="167"/>
      <c r="X87" s="169">
        <v>0</v>
      </c>
      <c r="Y87" s="169">
        <v>0</v>
      </c>
      <c r="Z87" s="169">
        <v>0</v>
      </c>
      <c r="AA87" s="169">
        <v>0</v>
      </c>
      <c r="AB87" s="169">
        <v>0</v>
      </c>
      <c r="AC87" s="169">
        <v>0</v>
      </c>
      <c r="AD87" s="169">
        <v>0</v>
      </c>
      <c r="AE87" s="169">
        <v>0</v>
      </c>
      <c r="AF87" s="169">
        <v>0</v>
      </c>
      <c r="AG87" s="169">
        <v>0</v>
      </c>
      <c r="AH87" s="169">
        <v>0</v>
      </c>
      <c r="AI87" s="169">
        <v>0</v>
      </c>
      <c r="AJ87" s="169">
        <v>0</v>
      </c>
      <c r="AK87" s="169">
        <v>0</v>
      </c>
      <c r="AL87" s="169">
        <v>0</v>
      </c>
      <c r="AM87" s="169">
        <v>0</v>
      </c>
      <c r="AN87" s="169">
        <v>0</v>
      </c>
      <c r="AO87" s="169">
        <v>0</v>
      </c>
      <c r="AP87" s="169">
        <v>0</v>
      </c>
      <c r="AQ87" s="169">
        <v>0</v>
      </c>
      <c r="AR87" s="169">
        <v>0</v>
      </c>
      <c r="AS87" s="169">
        <v>0</v>
      </c>
      <c r="AT87" s="169">
        <v>0</v>
      </c>
      <c r="AU87" s="169">
        <v>0</v>
      </c>
      <c r="AV87" s="169">
        <v>0</v>
      </c>
      <c r="AW87" s="169">
        <v>0</v>
      </c>
      <c r="AX87" s="169">
        <v>0</v>
      </c>
      <c r="AY87" s="169">
        <v>0</v>
      </c>
      <c r="AZ87" s="169">
        <v>0</v>
      </c>
      <c r="BA87" s="169">
        <v>0</v>
      </c>
      <c r="BB87" s="169">
        <v>0</v>
      </c>
      <c r="BC87" s="169">
        <v>0</v>
      </c>
      <c r="BD87" s="169">
        <v>0</v>
      </c>
      <c r="BE87" s="169">
        <v>0</v>
      </c>
      <c r="BF87" s="169">
        <v>0</v>
      </c>
      <c r="BG87" s="169">
        <v>0</v>
      </c>
      <c r="BH87" s="169"/>
      <c r="BI87" s="169">
        <v>0</v>
      </c>
      <c r="BJ87" s="169">
        <v>0</v>
      </c>
      <c r="BK87" s="169">
        <v>0</v>
      </c>
      <c r="BL87" s="169">
        <v>0</v>
      </c>
      <c r="BM87" s="169">
        <v>0</v>
      </c>
      <c r="BN87" s="169">
        <v>0</v>
      </c>
      <c r="BO87" s="169">
        <v>0</v>
      </c>
      <c r="BP87" s="169">
        <v>0</v>
      </c>
      <c r="BQ87" s="169">
        <v>0</v>
      </c>
      <c r="BR87" s="169">
        <v>0</v>
      </c>
      <c r="BS87" s="169">
        <v>0</v>
      </c>
      <c r="BT87" s="169">
        <v>0</v>
      </c>
      <c r="BU87" s="169">
        <v>0</v>
      </c>
      <c r="BV87" s="169">
        <v>0</v>
      </c>
      <c r="BW87" s="169">
        <v>0</v>
      </c>
      <c r="BX87" s="169">
        <v>0</v>
      </c>
      <c r="BY87" s="169">
        <v>0</v>
      </c>
      <c r="BZ87" s="169">
        <v>0</v>
      </c>
      <c r="CA87" s="169">
        <v>0</v>
      </c>
      <c r="CB87" s="169">
        <v>0</v>
      </c>
      <c r="CC87" s="169">
        <v>0</v>
      </c>
      <c r="CD87" s="169">
        <v>0</v>
      </c>
      <c r="CE87" s="169">
        <v>0</v>
      </c>
      <c r="CF87" s="169">
        <v>0</v>
      </c>
      <c r="CG87" s="169">
        <v>0</v>
      </c>
      <c r="CH87" s="169">
        <v>0</v>
      </c>
      <c r="CI87" s="169">
        <v>0</v>
      </c>
      <c r="CJ87" s="169">
        <v>0</v>
      </c>
      <c r="CK87" s="169">
        <v>0</v>
      </c>
      <c r="CL87" s="169">
        <v>0</v>
      </c>
      <c r="CM87" s="169">
        <v>0</v>
      </c>
      <c r="CN87" s="169">
        <v>0</v>
      </c>
      <c r="CO87" s="169">
        <v>0</v>
      </c>
      <c r="CP87" s="169">
        <v>0</v>
      </c>
      <c r="CQ87" s="169">
        <v>0</v>
      </c>
      <c r="CR87" s="169">
        <v>0</v>
      </c>
      <c r="CS87" s="169">
        <v>0</v>
      </c>
      <c r="CT87" s="169">
        <v>0</v>
      </c>
      <c r="CU87" s="169">
        <v>0</v>
      </c>
      <c r="CV87" s="169">
        <v>0</v>
      </c>
      <c r="CW87" s="169">
        <v>0</v>
      </c>
      <c r="CX87" s="169">
        <v>0</v>
      </c>
      <c r="CY87" s="169">
        <v>0</v>
      </c>
      <c r="CZ87" s="169">
        <v>0</v>
      </c>
      <c r="DA87" s="169">
        <v>0</v>
      </c>
      <c r="DB87" s="169">
        <v>0</v>
      </c>
      <c r="DC87" s="169">
        <v>0</v>
      </c>
      <c r="DD87" s="169">
        <v>0</v>
      </c>
      <c r="DE87" s="171"/>
      <c r="DF87" s="169"/>
      <c r="DG87" s="169"/>
      <c r="DH87" s="169"/>
      <c r="DI87" s="169"/>
      <c r="DJ87" s="169"/>
      <c r="DK87" s="169">
        <v>75123.53</v>
      </c>
      <c r="DL87" s="169">
        <v>75123.53</v>
      </c>
      <c r="DM87" s="169">
        <f>(225371-SUM($DK$87:$DL$87))/4</f>
        <v>18780.985000000001</v>
      </c>
      <c r="DN87" s="169">
        <f>(225371-SUM($DK$87:$DL$87))/4</f>
        <v>18780.985000000001</v>
      </c>
      <c r="DO87" s="169">
        <f>(225371-SUM($DK$87:$DN$87))/3</f>
        <v>12520.656666666677</v>
      </c>
      <c r="DP87" s="169">
        <f>DO87</f>
        <v>12520.656666666677</v>
      </c>
      <c r="DQ87" s="417">
        <f>DP87</f>
        <v>12520.656666666677</v>
      </c>
      <c r="DR87" s="169">
        <f>(338000-SUM(DK87:DQ87))/4*0.8</f>
        <v>22525.800000000003</v>
      </c>
      <c r="DS87" s="169">
        <f>DR87</f>
        <v>22525.800000000003</v>
      </c>
      <c r="DT87" s="169">
        <f t="shared" ref="DT87:DU87" si="285">DS87</f>
        <v>22525.800000000003</v>
      </c>
      <c r="DU87" s="169">
        <f t="shared" si="285"/>
        <v>22525.800000000003</v>
      </c>
      <c r="DV87" s="169"/>
      <c r="DW87" s="169"/>
      <c r="DX87" s="169"/>
      <c r="DY87" s="169"/>
      <c r="DZ87" s="169"/>
      <c r="EA87" s="169"/>
      <c r="EB87" s="169"/>
      <c r="EC87" s="169"/>
      <c r="ED87" s="169"/>
      <c r="EE87" s="169"/>
      <c r="EF87" s="169"/>
      <c r="EG87" s="169"/>
      <c r="EH87" s="169"/>
      <c r="EI87" s="169"/>
      <c r="EJ87" s="169"/>
      <c r="EK87" s="169"/>
      <c r="EL87" s="169"/>
      <c r="EM87" s="169"/>
      <c r="EN87" s="169"/>
      <c r="EO87" s="169"/>
      <c r="EP87" s="169"/>
      <c r="EQ87" s="169"/>
      <c r="ER87" s="169"/>
      <c r="ES87" s="169"/>
      <c r="ET87" s="169"/>
      <c r="EU87" s="169"/>
      <c r="EV87" s="169"/>
      <c r="EW87" s="169"/>
      <c r="EX87" s="169"/>
      <c r="EY87" s="169"/>
      <c r="EZ87" s="169"/>
      <c r="FA87" s="169"/>
      <c r="FB87" s="171"/>
      <c r="FC87" s="171"/>
      <c r="FD87" s="169"/>
      <c r="FE87" s="169"/>
      <c r="FF87" s="169"/>
      <c r="FG87" s="169"/>
      <c r="FH87" s="169"/>
      <c r="FI87" s="169"/>
      <c r="FJ87" s="169"/>
      <c r="FK87" s="169"/>
      <c r="FL87" s="169"/>
      <c r="FM87" s="169"/>
      <c r="FN87" s="169"/>
      <c r="FO87" s="168">
        <v>0</v>
      </c>
      <c r="FP87" s="169"/>
      <c r="FQ87" s="169"/>
      <c r="FR87" s="169"/>
      <c r="FS87" s="169"/>
      <c r="FT87" s="169"/>
      <c r="FU87" s="169"/>
      <c r="FV87" s="169"/>
      <c r="FW87" s="169"/>
      <c r="FX87" s="169"/>
      <c r="FY87" s="169"/>
      <c r="FZ87" s="169"/>
      <c r="GA87" s="169"/>
      <c r="GB87" s="169"/>
      <c r="GC87" s="169"/>
      <c r="GD87" s="169"/>
      <c r="GE87" s="169"/>
      <c r="GF87" s="169"/>
      <c r="GG87" s="169"/>
      <c r="GH87" s="169"/>
      <c r="GI87" s="169"/>
      <c r="GJ87" s="169"/>
      <c r="GK87" s="169"/>
      <c r="GL87" s="169"/>
      <c r="GM87" s="169"/>
      <c r="GN87" s="169"/>
      <c r="GO87" s="169"/>
      <c r="GP87" s="169"/>
      <c r="GQ87" s="169"/>
      <c r="GR87" s="169"/>
      <c r="GS87" s="169"/>
      <c r="GT87" s="169"/>
      <c r="GU87" s="169"/>
      <c r="GV87" s="169"/>
      <c r="GW87" s="169"/>
      <c r="GX87" s="169"/>
      <c r="GY87" s="169"/>
      <c r="GZ87" s="171"/>
      <c r="HA87" s="169">
        <f t="shared" si="202"/>
        <v>0</v>
      </c>
      <c r="HB87" s="169">
        <f t="shared" si="203"/>
        <v>0</v>
      </c>
      <c r="HC87" s="169">
        <f t="shared" si="204"/>
        <v>0</v>
      </c>
      <c r="HD87" s="169">
        <f t="shared" si="205"/>
        <v>0</v>
      </c>
      <c r="HE87" s="169">
        <f t="shared" si="206"/>
        <v>0</v>
      </c>
      <c r="HF87" s="169">
        <f t="shared" si="207"/>
        <v>0</v>
      </c>
      <c r="HG87" s="169">
        <f t="shared" si="208"/>
        <v>0</v>
      </c>
      <c r="HH87" s="169">
        <f t="shared" si="209"/>
        <v>0</v>
      </c>
      <c r="HI87" s="169">
        <f t="shared" si="210"/>
        <v>0</v>
      </c>
      <c r="HJ87" s="169">
        <f t="shared" si="211"/>
        <v>0</v>
      </c>
      <c r="HK87" s="169">
        <f t="shared" si="212"/>
        <v>0</v>
      </c>
      <c r="HL87" s="169">
        <f t="shared" si="213"/>
        <v>0</v>
      </c>
      <c r="HM87" s="169">
        <f t="shared" si="214"/>
        <v>0</v>
      </c>
      <c r="HN87" s="169">
        <f t="shared" si="215"/>
        <v>0</v>
      </c>
      <c r="HO87" s="169">
        <f t="shared" si="216"/>
        <v>0</v>
      </c>
      <c r="HP87" s="169">
        <f t="shared" si="217"/>
        <v>0</v>
      </c>
      <c r="HQ87" s="169">
        <f t="shared" si="218"/>
        <v>0</v>
      </c>
      <c r="HR87" s="169">
        <f t="shared" si="219"/>
        <v>0</v>
      </c>
      <c r="HS87" s="169">
        <f t="shared" si="220"/>
        <v>0</v>
      </c>
      <c r="HT87" s="169">
        <f t="shared" si="221"/>
        <v>0</v>
      </c>
      <c r="HU87" s="169">
        <f t="shared" si="222"/>
        <v>0</v>
      </c>
      <c r="HV87" s="169">
        <f t="shared" si="223"/>
        <v>0</v>
      </c>
      <c r="HW87" s="169">
        <f t="shared" si="224"/>
        <v>0</v>
      </c>
      <c r="HX87" s="169">
        <f t="shared" si="225"/>
        <v>0</v>
      </c>
      <c r="HY87" s="169">
        <f t="shared" si="226"/>
        <v>0</v>
      </c>
      <c r="HZ87" s="169">
        <f t="shared" si="227"/>
        <v>0</v>
      </c>
      <c r="IA87" s="169">
        <f t="shared" si="228"/>
        <v>0</v>
      </c>
      <c r="IB87" s="169">
        <f t="shared" si="229"/>
        <v>0</v>
      </c>
      <c r="IC87" s="169">
        <f t="shared" si="230"/>
        <v>0</v>
      </c>
      <c r="ID87" s="169">
        <f t="shared" si="231"/>
        <v>0</v>
      </c>
      <c r="IE87" s="169">
        <f t="shared" si="232"/>
        <v>0</v>
      </c>
      <c r="IF87" s="169">
        <f t="shared" si="233"/>
        <v>0</v>
      </c>
      <c r="IG87" s="169">
        <f t="shared" si="234"/>
        <v>0</v>
      </c>
      <c r="IH87" s="169">
        <f t="shared" si="235"/>
        <v>0</v>
      </c>
      <c r="II87" s="169">
        <f t="shared" si="236"/>
        <v>0</v>
      </c>
      <c r="IJ87" s="169">
        <f t="shared" si="237"/>
        <v>0</v>
      </c>
      <c r="IK87" s="169"/>
      <c r="IL87" s="172">
        <f t="shared" si="238"/>
        <v>0</v>
      </c>
      <c r="IM87" s="172">
        <f t="shared" si="238"/>
        <v>0</v>
      </c>
      <c r="IN87" s="172">
        <f t="shared" si="238"/>
        <v>0</v>
      </c>
      <c r="IO87" s="172">
        <f t="shared" si="238"/>
        <v>0</v>
      </c>
      <c r="IP87" s="172">
        <f t="shared" si="239"/>
        <v>0</v>
      </c>
      <c r="IQ87" s="172">
        <f t="shared" si="240"/>
        <v>75123.53</v>
      </c>
      <c r="IR87" s="172">
        <f t="shared" si="241"/>
        <v>75123.53</v>
      </c>
      <c r="IS87" s="172">
        <f t="shared" si="242"/>
        <v>18780.985000000001</v>
      </c>
      <c r="IT87" s="172">
        <f t="shared" si="243"/>
        <v>18780.985000000001</v>
      </c>
      <c r="IU87" s="172">
        <f t="shared" si="244"/>
        <v>12520.656666666677</v>
      </c>
      <c r="IV87" s="172">
        <f t="shared" si="245"/>
        <v>12520.656666666677</v>
      </c>
      <c r="IW87" s="172">
        <f t="shared" si="246"/>
        <v>12520.656666666677</v>
      </c>
      <c r="IX87" s="172">
        <f t="shared" si="247"/>
        <v>22525.800000000003</v>
      </c>
      <c r="IY87" s="172">
        <f t="shared" si="248"/>
        <v>22525.800000000003</v>
      </c>
      <c r="IZ87" s="172">
        <f t="shared" si="249"/>
        <v>22525.800000000003</v>
      </c>
      <c r="JA87" s="172">
        <f t="shared" si="250"/>
        <v>22525.800000000003</v>
      </c>
      <c r="JB87" s="172">
        <f t="shared" si="251"/>
        <v>0</v>
      </c>
      <c r="JC87" s="172">
        <f t="shared" si="252"/>
        <v>0</v>
      </c>
      <c r="JD87" s="172">
        <f t="shared" si="253"/>
        <v>0</v>
      </c>
      <c r="JE87" s="172">
        <f t="shared" si="254"/>
        <v>0</v>
      </c>
      <c r="JF87" s="172">
        <f t="shared" si="255"/>
        <v>0</v>
      </c>
      <c r="JG87" s="172">
        <f t="shared" si="256"/>
        <v>0</v>
      </c>
      <c r="JH87" s="172">
        <f t="shared" si="257"/>
        <v>0</v>
      </c>
      <c r="JI87" s="172">
        <f t="shared" si="258"/>
        <v>0</v>
      </c>
      <c r="JJ87" s="172">
        <f t="shared" si="259"/>
        <v>0</v>
      </c>
      <c r="JK87" s="172">
        <f t="shared" si="260"/>
        <v>0</v>
      </c>
      <c r="JL87" s="172">
        <f t="shared" si="261"/>
        <v>0</v>
      </c>
      <c r="JM87" s="172">
        <f t="shared" si="262"/>
        <v>0</v>
      </c>
      <c r="JN87" s="172">
        <f t="shared" si="263"/>
        <v>0</v>
      </c>
      <c r="JO87" s="172">
        <f t="shared" si="264"/>
        <v>0</v>
      </c>
      <c r="JP87" s="172">
        <f t="shared" si="265"/>
        <v>0</v>
      </c>
      <c r="JQ87" s="172">
        <f t="shared" si="266"/>
        <v>0</v>
      </c>
      <c r="JR87" s="172">
        <f t="shared" si="267"/>
        <v>0</v>
      </c>
      <c r="JS87" s="172">
        <f t="shared" si="268"/>
        <v>0</v>
      </c>
      <c r="JT87" s="172">
        <f t="shared" si="269"/>
        <v>0</v>
      </c>
      <c r="JU87" s="172">
        <f t="shared" si="270"/>
        <v>0</v>
      </c>
      <c r="JV87" s="172">
        <f t="shared" si="271"/>
        <v>0</v>
      </c>
      <c r="JW87" s="172">
        <f t="shared" si="272"/>
        <v>0</v>
      </c>
      <c r="JX87" s="172">
        <f t="shared" si="273"/>
        <v>0</v>
      </c>
      <c r="JY87" s="172">
        <f t="shared" si="274"/>
        <v>0</v>
      </c>
      <c r="JZ87" s="172">
        <f t="shared" si="275"/>
        <v>0</v>
      </c>
      <c r="KA87" s="172">
        <f t="shared" si="276"/>
        <v>0</v>
      </c>
      <c r="KB87" s="172">
        <f t="shared" si="277"/>
        <v>0</v>
      </c>
      <c r="KC87" s="172">
        <f t="shared" si="278"/>
        <v>0</v>
      </c>
      <c r="KD87" s="172">
        <f t="shared" si="279"/>
        <v>0</v>
      </c>
      <c r="KE87" s="172">
        <f t="shared" si="280"/>
        <v>0</v>
      </c>
      <c r="KF87" s="172">
        <f t="shared" si="281"/>
        <v>0</v>
      </c>
      <c r="KG87" s="172">
        <f t="shared" si="282"/>
        <v>0</v>
      </c>
    </row>
    <row r="88" spans="1:293" ht="12.75" customHeight="1" x14ac:dyDescent="0.3">
      <c r="A88" s="470"/>
      <c r="B88" s="155" t="s">
        <v>119</v>
      </c>
      <c r="C88" s="155"/>
      <c r="D88" s="466" t="s">
        <v>704</v>
      </c>
      <c r="E88" s="155" t="s">
        <v>674</v>
      </c>
      <c r="F88" s="155">
        <v>2024</v>
      </c>
      <c r="G88" s="156">
        <v>45535</v>
      </c>
      <c r="H88" s="155">
        <f t="shared" si="283"/>
        <v>2024</v>
      </c>
      <c r="I88" s="155" t="s">
        <v>687</v>
      </c>
      <c r="J88" s="174"/>
      <c r="K88" s="174"/>
      <c r="L88" s="174">
        <v>175000</v>
      </c>
      <c r="M88" s="161">
        <f t="shared" si="198"/>
        <v>175000</v>
      </c>
      <c r="N88" s="161">
        <f t="shared" si="199"/>
        <v>175000</v>
      </c>
      <c r="O88" s="175">
        <f t="shared" si="284"/>
        <v>2</v>
      </c>
      <c r="P88" s="161"/>
      <c r="Q88" s="161">
        <f t="shared" si="201"/>
        <v>0</v>
      </c>
      <c r="R88" s="161">
        <f t="shared" si="201"/>
        <v>0</v>
      </c>
      <c r="S88" s="161">
        <f t="shared" si="201"/>
        <v>175000</v>
      </c>
      <c r="T88" s="161"/>
      <c r="U88" s="166"/>
      <c r="V88" s="161">
        <f t="shared" si="200"/>
        <v>0</v>
      </c>
      <c r="W88" s="167"/>
      <c r="X88" s="168">
        <v>0</v>
      </c>
      <c r="Y88" s="168">
        <v>0</v>
      </c>
      <c r="Z88" s="168">
        <v>0</v>
      </c>
      <c r="AA88" s="168">
        <v>0</v>
      </c>
      <c r="AB88" s="168">
        <v>0</v>
      </c>
      <c r="AC88" s="168">
        <v>0</v>
      </c>
      <c r="AD88" s="168">
        <v>0</v>
      </c>
      <c r="AE88" s="168">
        <v>0</v>
      </c>
      <c r="AF88" s="168">
        <v>0</v>
      </c>
      <c r="AG88" s="168">
        <v>0</v>
      </c>
      <c r="AH88" s="168">
        <v>0</v>
      </c>
      <c r="AI88" s="168">
        <v>0</v>
      </c>
      <c r="AJ88" s="168">
        <v>0</v>
      </c>
      <c r="AK88" s="168">
        <v>0</v>
      </c>
      <c r="AL88" s="168">
        <v>0</v>
      </c>
      <c r="AM88" s="168">
        <v>0</v>
      </c>
      <c r="AN88" s="168">
        <v>0</v>
      </c>
      <c r="AO88" s="168">
        <v>0</v>
      </c>
      <c r="AP88" s="168">
        <v>0</v>
      </c>
      <c r="AQ88" s="168">
        <v>0</v>
      </c>
      <c r="AR88" s="168">
        <v>0</v>
      </c>
      <c r="AS88" s="168">
        <v>0</v>
      </c>
      <c r="AT88" s="168">
        <v>0</v>
      </c>
      <c r="AU88" s="168">
        <v>0</v>
      </c>
      <c r="AV88" s="168">
        <v>0</v>
      </c>
      <c r="AW88" s="168">
        <v>0</v>
      </c>
      <c r="AX88" s="168">
        <v>0</v>
      </c>
      <c r="AY88" s="168">
        <v>0</v>
      </c>
      <c r="AZ88" s="168">
        <v>0</v>
      </c>
      <c r="BA88" s="168">
        <v>0</v>
      </c>
      <c r="BB88" s="168">
        <v>0</v>
      </c>
      <c r="BC88" s="168">
        <v>87500</v>
      </c>
      <c r="BD88" s="168">
        <v>87500</v>
      </c>
      <c r="BE88" s="168">
        <v>0</v>
      </c>
      <c r="BF88" s="168">
        <v>0</v>
      </c>
      <c r="BG88" s="168">
        <v>0</v>
      </c>
      <c r="BH88" s="169"/>
      <c r="BI88" s="168">
        <v>0</v>
      </c>
      <c r="BJ88" s="168">
        <v>0</v>
      </c>
      <c r="BK88" s="168">
        <v>0</v>
      </c>
      <c r="BL88" s="168">
        <v>0</v>
      </c>
      <c r="BM88" s="168">
        <v>0</v>
      </c>
      <c r="BN88" s="168">
        <v>0</v>
      </c>
      <c r="BO88" s="168">
        <v>0</v>
      </c>
      <c r="BP88" s="168">
        <v>0</v>
      </c>
      <c r="BQ88" s="168">
        <v>0</v>
      </c>
      <c r="BR88" s="168">
        <v>0</v>
      </c>
      <c r="BS88" s="168">
        <v>0</v>
      </c>
      <c r="BT88" s="168">
        <v>0</v>
      </c>
      <c r="BU88" s="168">
        <v>0</v>
      </c>
      <c r="BV88" s="168">
        <v>0</v>
      </c>
      <c r="BW88" s="168">
        <v>0</v>
      </c>
      <c r="BX88" s="168">
        <v>0</v>
      </c>
      <c r="BY88" s="168">
        <v>0</v>
      </c>
      <c r="BZ88" s="169">
        <v>0</v>
      </c>
      <c r="CA88" s="169">
        <v>0</v>
      </c>
      <c r="CB88" s="169">
        <v>0</v>
      </c>
      <c r="CC88" s="169">
        <v>0</v>
      </c>
      <c r="CD88" s="169">
        <v>0</v>
      </c>
      <c r="CE88" s="169">
        <v>0</v>
      </c>
      <c r="CF88" s="169">
        <v>0</v>
      </c>
      <c r="CG88" s="169">
        <v>0</v>
      </c>
      <c r="CH88" s="169">
        <v>0</v>
      </c>
      <c r="CI88" s="169">
        <v>0</v>
      </c>
      <c r="CJ88" s="169">
        <v>0</v>
      </c>
      <c r="CK88" s="169">
        <v>0</v>
      </c>
      <c r="CL88" s="169">
        <v>0</v>
      </c>
      <c r="CM88" s="169">
        <v>0</v>
      </c>
      <c r="CN88" s="169">
        <v>0</v>
      </c>
      <c r="CO88" s="169">
        <v>0</v>
      </c>
      <c r="CP88" s="169">
        <v>0</v>
      </c>
      <c r="CQ88" s="169">
        <v>0</v>
      </c>
      <c r="CR88" s="169">
        <v>0</v>
      </c>
      <c r="CS88" s="169">
        <v>0</v>
      </c>
      <c r="CT88" s="169">
        <v>0</v>
      </c>
      <c r="CU88" s="169">
        <v>0</v>
      </c>
      <c r="CV88" s="169">
        <v>0</v>
      </c>
      <c r="CW88" s="169">
        <v>0</v>
      </c>
      <c r="CX88" s="169">
        <v>0</v>
      </c>
      <c r="CY88" s="169">
        <v>0</v>
      </c>
      <c r="CZ88" s="169">
        <v>0</v>
      </c>
      <c r="DA88" s="169">
        <v>0</v>
      </c>
      <c r="DB88" s="169">
        <v>0</v>
      </c>
      <c r="DC88" s="169">
        <v>0</v>
      </c>
      <c r="DD88" s="169">
        <v>0</v>
      </c>
      <c r="DE88" s="171"/>
      <c r="DF88" s="169"/>
      <c r="DG88" s="169"/>
      <c r="DH88" s="169"/>
      <c r="DI88" s="169"/>
      <c r="DJ88" s="169"/>
      <c r="DK88" s="169"/>
      <c r="DL88" s="169"/>
      <c r="DM88" s="169"/>
      <c r="DN88" s="169"/>
      <c r="DO88" s="169"/>
      <c r="DP88" s="169"/>
      <c r="DQ88" s="169"/>
      <c r="DR88" s="169"/>
      <c r="DS88" s="169"/>
      <c r="DT88" s="169"/>
      <c r="DU88" s="169"/>
      <c r="DV88" s="169"/>
      <c r="DW88" s="169"/>
      <c r="DX88" s="169"/>
      <c r="DY88" s="169"/>
      <c r="DZ88" s="169"/>
      <c r="EA88" s="169"/>
      <c r="EB88" s="169"/>
      <c r="EC88" s="169"/>
      <c r="ED88" s="169"/>
      <c r="EE88" s="169"/>
      <c r="EF88" s="169"/>
      <c r="EG88" s="169"/>
      <c r="EH88" s="169"/>
      <c r="EI88" s="169"/>
      <c r="EJ88" s="169"/>
      <c r="EK88" s="169"/>
      <c r="EL88" s="169"/>
      <c r="EM88" s="169"/>
      <c r="EN88" s="169"/>
      <c r="EO88" s="169"/>
      <c r="EP88" s="169"/>
      <c r="EQ88" s="169"/>
      <c r="ER88" s="169"/>
      <c r="ES88" s="169"/>
      <c r="ET88" s="169"/>
      <c r="EU88" s="169"/>
      <c r="EV88" s="169"/>
      <c r="EW88" s="169"/>
      <c r="EX88" s="169"/>
      <c r="EY88" s="169"/>
      <c r="EZ88" s="169"/>
      <c r="FA88" s="169"/>
      <c r="FB88" s="171"/>
      <c r="FC88" s="171"/>
      <c r="FD88" s="169"/>
      <c r="FE88" s="169"/>
      <c r="FF88" s="169"/>
      <c r="FG88" s="169"/>
      <c r="FH88" s="169"/>
      <c r="FI88" s="169"/>
      <c r="FJ88" s="169"/>
      <c r="FK88" s="169"/>
      <c r="FL88" s="169"/>
      <c r="FM88" s="169"/>
      <c r="FN88" s="169"/>
      <c r="FO88" s="168">
        <v>0</v>
      </c>
      <c r="FP88" s="169"/>
      <c r="FQ88" s="169"/>
      <c r="FR88" s="169"/>
      <c r="FS88" s="169"/>
      <c r="FT88" s="169"/>
      <c r="FU88" s="169"/>
      <c r="FV88" s="169"/>
      <c r="FW88" s="169"/>
      <c r="FX88" s="169"/>
      <c r="FY88" s="169"/>
      <c r="FZ88" s="169"/>
      <c r="GA88" s="169"/>
      <c r="GB88" s="169"/>
      <c r="GC88" s="169"/>
      <c r="GD88" s="169"/>
      <c r="GE88" s="169"/>
      <c r="GF88" s="169"/>
      <c r="GG88" s="169"/>
      <c r="GH88" s="169"/>
      <c r="GI88" s="169"/>
      <c r="GJ88" s="169"/>
      <c r="GK88" s="169"/>
      <c r="GL88" s="169"/>
      <c r="GM88" s="169"/>
      <c r="GN88" s="169"/>
      <c r="GO88" s="169"/>
      <c r="GP88" s="169"/>
      <c r="GQ88" s="169"/>
      <c r="GR88" s="169"/>
      <c r="GS88" s="169"/>
      <c r="GT88" s="169"/>
      <c r="GU88" s="169"/>
      <c r="GV88" s="169"/>
      <c r="GW88" s="169"/>
      <c r="GX88" s="169"/>
      <c r="GY88" s="169"/>
      <c r="GZ88" s="171"/>
      <c r="HA88" s="169">
        <f t="shared" si="202"/>
        <v>0</v>
      </c>
      <c r="HB88" s="169">
        <f t="shared" si="203"/>
        <v>0</v>
      </c>
      <c r="HC88" s="169">
        <f t="shared" si="204"/>
        <v>0</v>
      </c>
      <c r="HD88" s="169">
        <f t="shared" si="205"/>
        <v>0</v>
      </c>
      <c r="HE88" s="169">
        <f t="shared" si="206"/>
        <v>0</v>
      </c>
      <c r="HF88" s="169">
        <f t="shared" si="207"/>
        <v>0</v>
      </c>
      <c r="HG88" s="169">
        <f t="shared" si="208"/>
        <v>0</v>
      </c>
      <c r="HH88" s="169">
        <f t="shared" si="209"/>
        <v>0</v>
      </c>
      <c r="HI88" s="169">
        <f t="shared" si="210"/>
        <v>0</v>
      </c>
      <c r="HJ88" s="169">
        <f t="shared" si="211"/>
        <v>0</v>
      </c>
      <c r="HK88" s="169">
        <f t="shared" si="212"/>
        <v>0</v>
      </c>
      <c r="HL88" s="169">
        <f t="shared" si="213"/>
        <v>0</v>
      </c>
      <c r="HM88" s="169">
        <f t="shared" si="214"/>
        <v>0</v>
      </c>
      <c r="HN88" s="169">
        <f t="shared" si="215"/>
        <v>0</v>
      </c>
      <c r="HO88" s="169">
        <f t="shared" si="216"/>
        <v>0</v>
      </c>
      <c r="HP88" s="169">
        <f t="shared" si="217"/>
        <v>0</v>
      </c>
      <c r="HQ88" s="169">
        <f t="shared" si="218"/>
        <v>0</v>
      </c>
      <c r="HR88" s="169">
        <f t="shared" si="219"/>
        <v>0</v>
      </c>
      <c r="HS88" s="169">
        <f t="shared" si="220"/>
        <v>0</v>
      </c>
      <c r="HT88" s="169">
        <f t="shared" si="221"/>
        <v>0</v>
      </c>
      <c r="HU88" s="169">
        <f t="shared" si="222"/>
        <v>0</v>
      </c>
      <c r="HV88" s="169">
        <f t="shared" si="223"/>
        <v>0</v>
      </c>
      <c r="HW88" s="169">
        <f t="shared" si="224"/>
        <v>0</v>
      </c>
      <c r="HX88" s="169">
        <f t="shared" si="225"/>
        <v>0</v>
      </c>
      <c r="HY88" s="169">
        <f t="shared" si="226"/>
        <v>0</v>
      </c>
      <c r="HZ88" s="169">
        <f t="shared" si="227"/>
        <v>0</v>
      </c>
      <c r="IA88" s="169">
        <f t="shared" si="228"/>
        <v>0</v>
      </c>
      <c r="IB88" s="169">
        <f t="shared" si="229"/>
        <v>0</v>
      </c>
      <c r="IC88" s="169">
        <f t="shared" si="230"/>
        <v>0</v>
      </c>
      <c r="ID88" s="169">
        <f t="shared" si="231"/>
        <v>0</v>
      </c>
      <c r="IE88" s="169">
        <f t="shared" si="232"/>
        <v>0</v>
      </c>
      <c r="IF88" s="169">
        <f t="shared" si="233"/>
        <v>87500</v>
      </c>
      <c r="IG88" s="169">
        <f t="shared" si="234"/>
        <v>87500</v>
      </c>
      <c r="IH88" s="169">
        <f t="shared" si="235"/>
        <v>0</v>
      </c>
      <c r="II88" s="169">
        <f t="shared" si="236"/>
        <v>0</v>
      </c>
      <c r="IJ88" s="169">
        <f t="shared" si="237"/>
        <v>0</v>
      </c>
      <c r="IK88" s="169"/>
      <c r="IL88" s="172">
        <f t="shared" si="238"/>
        <v>0</v>
      </c>
      <c r="IM88" s="172">
        <f t="shared" si="238"/>
        <v>0</v>
      </c>
      <c r="IN88" s="172">
        <f t="shared" si="238"/>
        <v>0</v>
      </c>
      <c r="IO88" s="172">
        <f t="shared" si="238"/>
        <v>0</v>
      </c>
      <c r="IP88" s="172">
        <f t="shared" si="239"/>
        <v>0</v>
      </c>
      <c r="IQ88" s="172">
        <f t="shared" si="240"/>
        <v>0</v>
      </c>
      <c r="IR88" s="172">
        <f t="shared" si="241"/>
        <v>0</v>
      </c>
      <c r="IS88" s="172">
        <f t="shared" si="242"/>
        <v>0</v>
      </c>
      <c r="IT88" s="172">
        <f t="shared" si="243"/>
        <v>0</v>
      </c>
      <c r="IU88" s="172">
        <f t="shared" si="244"/>
        <v>0</v>
      </c>
      <c r="IV88" s="172">
        <f t="shared" si="245"/>
        <v>0</v>
      </c>
      <c r="IW88" s="172">
        <f t="shared" si="246"/>
        <v>0</v>
      </c>
      <c r="IX88" s="172">
        <f t="shared" si="247"/>
        <v>0</v>
      </c>
      <c r="IY88" s="172">
        <f t="shared" si="248"/>
        <v>0</v>
      </c>
      <c r="IZ88" s="172">
        <f t="shared" si="249"/>
        <v>0</v>
      </c>
      <c r="JA88" s="172">
        <f t="shared" si="250"/>
        <v>0</v>
      </c>
      <c r="JB88" s="172">
        <f t="shared" si="251"/>
        <v>0</v>
      </c>
      <c r="JC88" s="172">
        <f t="shared" si="252"/>
        <v>0</v>
      </c>
      <c r="JD88" s="172">
        <f t="shared" si="253"/>
        <v>0</v>
      </c>
      <c r="JE88" s="172">
        <f t="shared" si="254"/>
        <v>0</v>
      </c>
      <c r="JF88" s="172">
        <f t="shared" si="255"/>
        <v>0</v>
      </c>
      <c r="JG88" s="172">
        <f t="shared" si="256"/>
        <v>0</v>
      </c>
      <c r="JH88" s="172">
        <f t="shared" si="257"/>
        <v>0</v>
      </c>
      <c r="JI88" s="172">
        <f t="shared" si="258"/>
        <v>0</v>
      </c>
      <c r="JJ88" s="172">
        <f t="shared" si="259"/>
        <v>0</v>
      </c>
      <c r="JK88" s="172">
        <f t="shared" si="260"/>
        <v>0</v>
      </c>
      <c r="JL88" s="172">
        <f t="shared" si="261"/>
        <v>0</v>
      </c>
      <c r="JM88" s="172">
        <f t="shared" si="262"/>
        <v>0</v>
      </c>
      <c r="JN88" s="172">
        <f t="shared" si="263"/>
        <v>0</v>
      </c>
      <c r="JO88" s="172">
        <f t="shared" si="264"/>
        <v>0</v>
      </c>
      <c r="JP88" s="172">
        <f t="shared" si="265"/>
        <v>0</v>
      </c>
      <c r="JQ88" s="172">
        <f t="shared" si="266"/>
        <v>0</v>
      </c>
      <c r="JR88" s="172">
        <f t="shared" si="267"/>
        <v>0</v>
      </c>
      <c r="JS88" s="172">
        <f t="shared" si="268"/>
        <v>0</v>
      </c>
      <c r="JT88" s="172">
        <f t="shared" si="269"/>
        <v>0</v>
      </c>
      <c r="JU88" s="172">
        <f t="shared" si="270"/>
        <v>0</v>
      </c>
      <c r="JV88" s="172">
        <f t="shared" si="271"/>
        <v>0</v>
      </c>
      <c r="JW88" s="172">
        <f t="shared" si="272"/>
        <v>0</v>
      </c>
      <c r="JX88" s="172">
        <f t="shared" si="273"/>
        <v>0</v>
      </c>
      <c r="JY88" s="172">
        <f t="shared" si="274"/>
        <v>0</v>
      </c>
      <c r="JZ88" s="172">
        <f t="shared" si="275"/>
        <v>0</v>
      </c>
      <c r="KA88" s="172">
        <f t="shared" si="276"/>
        <v>0</v>
      </c>
      <c r="KB88" s="172">
        <f t="shared" si="277"/>
        <v>0</v>
      </c>
      <c r="KC88" s="172">
        <f t="shared" si="278"/>
        <v>0</v>
      </c>
      <c r="KD88" s="172">
        <f t="shared" si="279"/>
        <v>0</v>
      </c>
      <c r="KE88" s="172">
        <f t="shared" si="280"/>
        <v>0</v>
      </c>
      <c r="KF88" s="172">
        <f t="shared" si="281"/>
        <v>0</v>
      </c>
      <c r="KG88" s="172">
        <f t="shared" si="282"/>
        <v>0</v>
      </c>
    </row>
    <row r="89" spans="1:293" ht="12.75" customHeight="1" x14ac:dyDescent="0.3">
      <c r="A89" s="470"/>
      <c r="B89" s="155" t="s">
        <v>252</v>
      </c>
      <c r="C89" s="155" t="s">
        <v>247</v>
      </c>
      <c r="D89" s="466" t="s">
        <v>247</v>
      </c>
      <c r="E89" s="155" t="s">
        <v>677</v>
      </c>
      <c r="F89" s="155">
        <v>2024</v>
      </c>
      <c r="G89" s="156">
        <v>45565</v>
      </c>
      <c r="H89" s="155">
        <f t="shared" si="283"/>
        <v>2024</v>
      </c>
      <c r="I89" s="155" t="s">
        <v>703</v>
      </c>
      <c r="J89" s="174"/>
      <c r="K89" s="174"/>
      <c r="L89" s="174">
        <v>240000</v>
      </c>
      <c r="M89" s="161">
        <f t="shared" si="198"/>
        <v>270874.5</v>
      </c>
      <c r="N89" s="161">
        <f t="shared" si="199"/>
        <v>270874.5</v>
      </c>
      <c r="O89" s="175">
        <f t="shared" si="284"/>
        <v>6</v>
      </c>
      <c r="P89" s="161"/>
      <c r="Q89" s="161">
        <f t="shared" si="201"/>
        <v>0</v>
      </c>
      <c r="R89" s="161">
        <f t="shared" si="201"/>
        <v>0</v>
      </c>
      <c r="S89" s="161">
        <f t="shared" si="201"/>
        <v>102083.5</v>
      </c>
      <c r="T89" s="161"/>
      <c r="U89" s="166"/>
      <c r="V89" s="161">
        <f t="shared" si="200"/>
        <v>168791</v>
      </c>
      <c r="W89" s="167"/>
      <c r="X89" s="169">
        <v>0</v>
      </c>
      <c r="Y89" s="169">
        <v>0</v>
      </c>
      <c r="Z89" s="169">
        <v>0</v>
      </c>
      <c r="AA89" s="169">
        <v>0</v>
      </c>
      <c r="AB89" s="169">
        <v>0</v>
      </c>
      <c r="AC89" s="169">
        <v>0</v>
      </c>
      <c r="AD89" s="169">
        <v>0</v>
      </c>
      <c r="AE89" s="169">
        <v>0</v>
      </c>
      <c r="AF89" s="169">
        <v>0</v>
      </c>
      <c r="AG89" s="169">
        <v>0</v>
      </c>
      <c r="AH89" s="169">
        <v>0</v>
      </c>
      <c r="AI89" s="169">
        <v>0</v>
      </c>
      <c r="AJ89" s="169">
        <v>0</v>
      </c>
      <c r="AK89" s="169">
        <v>0</v>
      </c>
      <c r="AL89" s="169">
        <v>0</v>
      </c>
      <c r="AM89" s="169">
        <v>0</v>
      </c>
      <c r="AN89" s="169">
        <v>0</v>
      </c>
      <c r="AO89" s="169">
        <v>0</v>
      </c>
      <c r="AP89" s="169">
        <v>0</v>
      </c>
      <c r="AQ89" s="169">
        <v>0</v>
      </c>
      <c r="AR89" s="169">
        <v>0</v>
      </c>
      <c r="AS89" s="169">
        <v>0</v>
      </c>
      <c r="AT89" s="169">
        <v>0</v>
      </c>
      <c r="AU89" s="169">
        <v>0</v>
      </c>
      <c r="AV89" s="169">
        <v>0</v>
      </c>
      <c r="AW89" s="169">
        <v>0</v>
      </c>
      <c r="AX89" s="169">
        <v>0</v>
      </c>
      <c r="AY89" s="169">
        <v>0</v>
      </c>
      <c r="AZ89" s="169">
        <v>0</v>
      </c>
      <c r="BA89" s="169">
        <v>0</v>
      </c>
      <c r="BB89" s="169">
        <v>0</v>
      </c>
      <c r="BC89" s="169">
        <v>0</v>
      </c>
      <c r="BD89" s="169">
        <v>0</v>
      </c>
      <c r="BE89" s="169">
        <v>40687.5</v>
      </c>
      <c r="BF89" s="169">
        <v>27125</v>
      </c>
      <c r="BG89" s="169">
        <v>34271</v>
      </c>
      <c r="BH89" s="169"/>
      <c r="BI89" s="169">
        <v>29167</v>
      </c>
      <c r="BJ89" s="169">
        <v>95717</v>
      </c>
      <c r="BK89" s="169">
        <v>14583</v>
      </c>
      <c r="BL89" s="169">
        <v>0</v>
      </c>
      <c r="BM89" s="169">
        <v>0</v>
      </c>
      <c r="BN89" s="169">
        <v>0</v>
      </c>
      <c r="BO89" s="169">
        <v>0</v>
      </c>
      <c r="BP89" s="169">
        <v>0</v>
      </c>
      <c r="BQ89" s="169">
        <v>0</v>
      </c>
      <c r="BR89" s="169">
        <v>0</v>
      </c>
      <c r="BS89" s="169">
        <v>0</v>
      </c>
      <c r="BT89" s="169">
        <v>0</v>
      </c>
      <c r="BU89" s="169">
        <v>0</v>
      </c>
      <c r="BV89" s="169">
        <v>0</v>
      </c>
      <c r="BW89" s="169">
        <v>0</v>
      </c>
      <c r="BX89" s="169">
        <v>0</v>
      </c>
      <c r="BY89" s="169">
        <v>0</v>
      </c>
      <c r="BZ89" s="169">
        <v>0</v>
      </c>
      <c r="CA89" s="169">
        <v>0</v>
      </c>
      <c r="CB89" s="169">
        <v>0</v>
      </c>
      <c r="CC89" s="169">
        <v>0</v>
      </c>
      <c r="CD89" s="169">
        <v>0</v>
      </c>
      <c r="CE89" s="169">
        <v>0</v>
      </c>
      <c r="CF89" s="169">
        <v>0</v>
      </c>
      <c r="CG89" s="169">
        <v>0</v>
      </c>
      <c r="CH89" s="169">
        <v>0</v>
      </c>
      <c r="CI89" s="169">
        <v>0</v>
      </c>
      <c r="CJ89" s="169">
        <v>0</v>
      </c>
      <c r="CK89" s="169">
        <v>0</v>
      </c>
      <c r="CL89" s="169">
        <v>0</v>
      </c>
      <c r="CM89" s="169">
        <v>0</v>
      </c>
      <c r="CN89" s="169">
        <v>0</v>
      </c>
      <c r="CO89" s="169">
        <v>0</v>
      </c>
      <c r="CP89" s="169">
        <v>0</v>
      </c>
      <c r="CQ89" s="169">
        <v>0</v>
      </c>
      <c r="CR89" s="169">
        <v>0</v>
      </c>
      <c r="CS89" s="169">
        <v>0</v>
      </c>
      <c r="CT89" s="169">
        <v>0</v>
      </c>
      <c r="CU89" s="169">
        <v>0</v>
      </c>
      <c r="CV89" s="169">
        <v>0</v>
      </c>
      <c r="CW89" s="169">
        <v>0</v>
      </c>
      <c r="CX89" s="169">
        <v>0</v>
      </c>
      <c r="CY89" s="169">
        <v>0</v>
      </c>
      <c r="CZ89" s="169">
        <v>0</v>
      </c>
      <c r="DA89" s="169">
        <v>0</v>
      </c>
      <c r="DB89" s="169">
        <v>0</v>
      </c>
      <c r="DC89" s="169">
        <v>0</v>
      </c>
      <c r="DD89" s="169">
        <v>0</v>
      </c>
      <c r="DE89" s="171"/>
      <c r="DF89" s="169"/>
      <c r="DG89" s="169"/>
      <c r="DH89" s="169"/>
      <c r="DI89" s="169"/>
      <c r="DJ89" s="169"/>
      <c r="DK89" s="169"/>
      <c r="DL89" s="169">
        <f>14713-1551</f>
        <v>13162</v>
      </c>
      <c r="DM89" s="169"/>
      <c r="DN89" s="169"/>
      <c r="DO89" s="169"/>
      <c r="DP89" s="169"/>
      <c r="DQ89" s="169"/>
      <c r="DR89" s="169"/>
      <c r="DS89" s="169"/>
      <c r="DT89" s="169"/>
      <c r="DU89" s="169"/>
      <c r="DV89" s="169"/>
      <c r="DW89" s="169"/>
      <c r="DX89" s="169"/>
      <c r="DY89" s="169"/>
      <c r="DZ89" s="169"/>
      <c r="EA89" s="169"/>
      <c r="EB89" s="169"/>
      <c r="EC89" s="169"/>
      <c r="ED89" s="169"/>
      <c r="EE89" s="169"/>
      <c r="EF89" s="169"/>
      <c r="EG89" s="169"/>
      <c r="EH89" s="169"/>
      <c r="EI89" s="169"/>
      <c r="EJ89" s="169"/>
      <c r="EK89" s="169"/>
      <c r="EL89" s="169"/>
      <c r="EM89" s="169"/>
      <c r="EN89" s="169"/>
      <c r="EO89" s="169"/>
      <c r="EP89" s="169"/>
      <c r="EQ89" s="169"/>
      <c r="ER89" s="169"/>
      <c r="ES89" s="169"/>
      <c r="ET89" s="169"/>
      <c r="EU89" s="169"/>
      <c r="EV89" s="169"/>
      <c r="EW89" s="169"/>
      <c r="EX89" s="169"/>
      <c r="EY89" s="169"/>
      <c r="EZ89" s="169"/>
      <c r="FA89" s="169"/>
      <c r="FB89" s="171"/>
      <c r="FC89" s="171"/>
      <c r="FD89" s="169"/>
      <c r="FE89" s="169"/>
      <c r="FF89" s="169"/>
      <c r="FG89" s="169"/>
      <c r="FH89" s="169"/>
      <c r="FI89" s="169">
        <v>16162</v>
      </c>
      <c r="FJ89" s="169"/>
      <c r="FK89" s="169"/>
      <c r="FL89" s="169"/>
      <c r="FM89" s="169"/>
      <c r="FN89" s="169"/>
      <c r="FO89" s="168">
        <v>0</v>
      </c>
      <c r="FP89" s="169"/>
      <c r="FQ89" s="169"/>
      <c r="FR89" s="169"/>
      <c r="FS89" s="169"/>
      <c r="FT89" s="169"/>
      <c r="FU89" s="169"/>
      <c r="FV89" s="169"/>
      <c r="FW89" s="169"/>
      <c r="FX89" s="169"/>
      <c r="FY89" s="169"/>
      <c r="FZ89" s="169"/>
      <c r="GA89" s="169"/>
      <c r="GB89" s="169"/>
      <c r="GC89" s="169"/>
      <c r="GD89" s="169"/>
      <c r="GE89" s="169"/>
      <c r="GF89" s="169"/>
      <c r="GG89" s="169"/>
      <c r="GH89" s="169"/>
      <c r="GI89" s="169"/>
      <c r="GJ89" s="169"/>
      <c r="GK89" s="169"/>
      <c r="GL89" s="169"/>
      <c r="GM89" s="169"/>
      <c r="GN89" s="169"/>
      <c r="GO89" s="169"/>
      <c r="GP89" s="169"/>
      <c r="GQ89" s="169"/>
      <c r="GR89" s="169"/>
      <c r="GS89" s="169"/>
      <c r="GT89" s="169"/>
      <c r="GU89" s="169"/>
      <c r="GV89" s="169"/>
      <c r="GW89" s="169"/>
      <c r="GX89" s="169"/>
      <c r="GY89" s="169"/>
      <c r="GZ89" s="171"/>
      <c r="HA89" s="169">
        <f t="shared" si="202"/>
        <v>0</v>
      </c>
      <c r="HB89" s="169">
        <f t="shared" si="203"/>
        <v>0</v>
      </c>
      <c r="HC89" s="169">
        <f t="shared" si="204"/>
        <v>0</v>
      </c>
      <c r="HD89" s="169">
        <f t="shared" si="205"/>
        <v>0</v>
      </c>
      <c r="HE89" s="169">
        <f t="shared" si="206"/>
        <v>0</v>
      </c>
      <c r="HF89" s="169">
        <f t="shared" si="207"/>
        <v>0</v>
      </c>
      <c r="HG89" s="169">
        <f t="shared" si="208"/>
        <v>0</v>
      </c>
      <c r="HH89" s="169">
        <f t="shared" si="209"/>
        <v>0</v>
      </c>
      <c r="HI89" s="169">
        <f t="shared" si="210"/>
        <v>0</v>
      </c>
      <c r="HJ89" s="169">
        <f t="shared" si="211"/>
        <v>0</v>
      </c>
      <c r="HK89" s="169">
        <f t="shared" si="212"/>
        <v>0</v>
      </c>
      <c r="HL89" s="169">
        <f t="shared" si="213"/>
        <v>0</v>
      </c>
      <c r="HM89" s="169">
        <f t="shared" si="214"/>
        <v>0</v>
      </c>
      <c r="HN89" s="169">
        <f t="shared" si="215"/>
        <v>0</v>
      </c>
      <c r="HO89" s="169">
        <f t="shared" si="216"/>
        <v>0</v>
      </c>
      <c r="HP89" s="169">
        <f t="shared" si="217"/>
        <v>0</v>
      </c>
      <c r="HQ89" s="169">
        <f t="shared" si="218"/>
        <v>0</v>
      </c>
      <c r="HR89" s="169">
        <f t="shared" si="219"/>
        <v>0</v>
      </c>
      <c r="HS89" s="169">
        <f t="shared" si="220"/>
        <v>0</v>
      </c>
      <c r="HT89" s="169">
        <f t="shared" si="221"/>
        <v>0</v>
      </c>
      <c r="HU89" s="169">
        <f t="shared" si="222"/>
        <v>0</v>
      </c>
      <c r="HV89" s="169">
        <f t="shared" si="223"/>
        <v>0</v>
      </c>
      <c r="HW89" s="169">
        <f t="shared" si="224"/>
        <v>0</v>
      </c>
      <c r="HX89" s="169">
        <f t="shared" si="225"/>
        <v>0</v>
      </c>
      <c r="HY89" s="169">
        <f t="shared" si="226"/>
        <v>0</v>
      </c>
      <c r="HZ89" s="169">
        <f t="shared" si="227"/>
        <v>0</v>
      </c>
      <c r="IA89" s="169">
        <f t="shared" si="228"/>
        <v>0</v>
      </c>
      <c r="IB89" s="169">
        <f t="shared" si="229"/>
        <v>0</v>
      </c>
      <c r="IC89" s="169">
        <f t="shared" si="230"/>
        <v>0</v>
      </c>
      <c r="ID89" s="169">
        <f t="shared" si="231"/>
        <v>0</v>
      </c>
      <c r="IE89" s="169">
        <f t="shared" si="232"/>
        <v>0</v>
      </c>
      <c r="IF89" s="169">
        <f t="shared" si="233"/>
        <v>0</v>
      </c>
      <c r="IG89" s="169">
        <f t="shared" si="234"/>
        <v>0</v>
      </c>
      <c r="IH89" s="169">
        <f t="shared" si="235"/>
        <v>40687.5</v>
      </c>
      <c r="II89" s="169">
        <f t="shared" si="236"/>
        <v>27125</v>
      </c>
      <c r="IJ89" s="169">
        <f t="shared" si="237"/>
        <v>34271</v>
      </c>
      <c r="IK89" s="169"/>
      <c r="IL89" s="172">
        <f t="shared" si="238"/>
        <v>29167</v>
      </c>
      <c r="IM89" s="172">
        <f t="shared" si="238"/>
        <v>95717</v>
      </c>
      <c r="IN89" s="172">
        <f t="shared" si="238"/>
        <v>14583</v>
      </c>
      <c r="IO89" s="172">
        <f t="shared" si="238"/>
        <v>0</v>
      </c>
      <c r="IP89" s="172">
        <f t="shared" si="239"/>
        <v>0</v>
      </c>
      <c r="IQ89" s="172">
        <f t="shared" si="240"/>
        <v>16162</v>
      </c>
      <c r="IR89" s="172">
        <f t="shared" si="241"/>
        <v>13162</v>
      </c>
      <c r="IS89" s="172">
        <f t="shared" si="242"/>
        <v>0</v>
      </c>
      <c r="IT89" s="172">
        <f t="shared" si="243"/>
        <v>0</v>
      </c>
      <c r="IU89" s="172">
        <f t="shared" si="244"/>
        <v>0</v>
      </c>
      <c r="IV89" s="172">
        <f t="shared" si="245"/>
        <v>0</v>
      </c>
      <c r="IW89" s="172">
        <f t="shared" si="246"/>
        <v>0</v>
      </c>
      <c r="IX89" s="172">
        <f t="shared" si="247"/>
        <v>0</v>
      </c>
      <c r="IY89" s="172">
        <f t="shared" si="248"/>
        <v>0</v>
      </c>
      <c r="IZ89" s="172">
        <f t="shared" si="249"/>
        <v>0</v>
      </c>
      <c r="JA89" s="172">
        <f t="shared" si="250"/>
        <v>0</v>
      </c>
      <c r="JB89" s="172">
        <f t="shared" si="251"/>
        <v>0</v>
      </c>
      <c r="JC89" s="172">
        <f t="shared" si="252"/>
        <v>0</v>
      </c>
      <c r="JD89" s="172">
        <f t="shared" si="253"/>
        <v>0</v>
      </c>
      <c r="JE89" s="172">
        <f t="shared" si="254"/>
        <v>0</v>
      </c>
      <c r="JF89" s="172">
        <f t="shared" si="255"/>
        <v>0</v>
      </c>
      <c r="JG89" s="172">
        <f t="shared" si="256"/>
        <v>0</v>
      </c>
      <c r="JH89" s="172">
        <f t="shared" si="257"/>
        <v>0</v>
      </c>
      <c r="JI89" s="172">
        <f t="shared" si="258"/>
        <v>0</v>
      </c>
      <c r="JJ89" s="172">
        <f t="shared" si="259"/>
        <v>0</v>
      </c>
      <c r="JK89" s="172">
        <f t="shared" si="260"/>
        <v>0</v>
      </c>
      <c r="JL89" s="172">
        <f t="shared" si="261"/>
        <v>0</v>
      </c>
      <c r="JM89" s="172">
        <f t="shared" si="262"/>
        <v>0</v>
      </c>
      <c r="JN89" s="172">
        <f t="shared" si="263"/>
        <v>0</v>
      </c>
      <c r="JO89" s="172">
        <f t="shared" si="264"/>
        <v>0</v>
      </c>
      <c r="JP89" s="172">
        <f t="shared" si="265"/>
        <v>0</v>
      </c>
      <c r="JQ89" s="172">
        <f t="shared" si="266"/>
        <v>0</v>
      </c>
      <c r="JR89" s="172">
        <f t="shared" si="267"/>
        <v>0</v>
      </c>
      <c r="JS89" s="172">
        <f t="shared" si="268"/>
        <v>0</v>
      </c>
      <c r="JT89" s="172">
        <f t="shared" si="269"/>
        <v>0</v>
      </c>
      <c r="JU89" s="172">
        <f t="shared" si="270"/>
        <v>0</v>
      </c>
      <c r="JV89" s="172">
        <f t="shared" si="271"/>
        <v>0</v>
      </c>
      <c r="JW89" s="172">
        <f t="shared" si="272"/>
        <v>0</v>
      </c>
      <c r="JX89" s="172">
        <f t="shared" si="273"/>
        <v>0</v>
      </c>
      <c r="JY89" s="172">
        <f t="shared" si="274"/>
        <v>0</v>
      </c>
      <c r="JZ89" s="172">
        <f t="shared" si="275"/>
        <v>0</v>
      </c>
      <c r="KA89" s="172">
        <f t="shared" si="276"/>
        <v>0</v>
      </c>
      <c r="KB89" s="172">
        <f t="shared" si="277"/>
        <v>0</v>
      </c>
      <c r="KC89" s="172">
        <f t="shared" si="278"/>
        <v>0</v>
      </c>
      <c r="KD89" s="172">
        <f t="shared" si="279"/>
        <v>0</v>
      </c>
      <c r="KE89" s="172">
        <f t="shared" si="280"/>
        <v>0</v>
      </c>
      <c r="KF89" s="172">
        <f t="shared" si="281"/>
        <v>0</v>
      </c>
      <c r="KG89" s="172">
        <f t="shared" si="282"/>
        <v>0</v>
      </c>
    </row>
    <row r="90" spans="1:293" ht="12.75" customHeight="1" x14ac:dyDescent="0.3">
      <c r="A90" s="470"/>
      <c r="B90" s="155" t="s">
        <v>119</v>
      </c>
      <c r="C90" s="155" t="s">
        <v>243</v>
      </c>
      <c r="D90" s="466" t="s">
        <v>715</v>
      </c>
      <c r="E90" s="155" t="s">
        <v>674</v>
      </c>
      <c r="F90" s="155">
        <v>2024</v>
      </c>
      <c r="G90" s="156">
        <v>45596</v>
      </c>
      <c r="H90" s="155">
        <f t="shared" si="283"/>
        <v>2024</v>
      </c>
      <c r="I90" s="155" t="s">
        <v>687</v>
      </c>
      <c r="J90" s="169"/>
      <c r="K90" s="169"/>
      <c r="L90" s="169">
        <v>250000</v>
      </c>
      <c r="M90" s="172">
        <f t="shared" si="198"/>
        <v>253868</v>
      </c>
      <c r="N90" s="172">
        <f t="shared" si="199"/>
        <v>253868</v>
      </c>
      <c r="O90" s="175">
        <f t="shared" si="284"/>
        <v>7</v>
      </c>
      <c r="P90" s="172"/>
      <c r="Q90" s="172">
        <f t="shared" si="201"/>
        <v>0</v>
      </c>
      <c r="R90" s="172">
        <f t="shared" si="201"/>
        <v>0</v>
      </c>
      <c r="S90" s="172">
        <f t="shared" si="201"/>
        <v>108035</v>
      </c>
      <c r="T90" s="172"/>
      <c r="U90" s="177"/>
      <c r="V90" s="172">
        <f t="shared" si="200"/>
        <v>145833</v>
      </c>
      <c r="W90" s="167"/>
      <c r="X90" s="169">
        <v>0</v>
      </c>
      <c r="Y90" s="169">
        <v>0</v>
      </c>
      <c r="Z90" s="169">
        <v>0</v>
      </c>
      <c r="AA90" s="169">
        <v>0</v>
      </c>
      <c r="AB90" s="169">
        <v>0</v>
      </c>
      <c r="AC90" s="169">
        <v>0</v>
      </c>
      <c r="AD90" s="169">
        <v>0</v>
      </c>
      <c r="AE90" s="169">
        <v>0</v>
      </c>
      <c r="AF90" s="169">
        <v>0</v>
      </c>
      <c r="AG90" s="169">
        <v>0</v>
      </c>
      <c r="AH90" s="169">
        <v>0</v>
      </c>
      <c r="AI90" s="169">
        <v>0</v>
      </c>
      <c r="AJ90" s="169">
        <v>0</v>
      </c>
      <c r="AK90" s="169">
        <v>0</v>
      </c>
      <c r="AL90" s="169">
        <v>0</v>
      </c>
      <c r="AM90" s="169">
        <v>0</v>
      </c>
      <c r="AN90" s="169">
        <v>0</v>
      </c>
      <c r="AO90" s="169">
        <v>0</v>
      </c>
      <c r="AP90" s="169">
        <v>0</v>
      </c>
      <c r="AQ90" s="169">
        <v>0</v>
      </c>
      <c r="AR90" s="169">
        <v>0</v>
      </c>
      <c r="AS90" s="169">
        <v>0</v>
      </c>
      <c r="AT90" s="169">
        <v>0</v>
      </c>
      <c r="AU90" s="169">
        <v>0</v>
      </c>
      <c r="AV90" s="169">
        <v>0</v>
      </c>
      <c r="AW90" s="169">
        <v>0</v>
      </c>
      <c r="AX90" s="169">
        <v>0</v>
      </c>
      <c r="AY90" s="169">
        <v>0</v>
      </c>
      <c r="AZ90" s="169">
        <v>0</v>
      </c>
      <c r="BA90" s="169">
        <v>0</v>
      </c>
      <c r="BB90" s="169">
        <v>0</v>
      </c>
      <c r="BC90" s="169">
        <v>0</v>
      </c>
      <c r="BD90" s="169">
        <v>0</v>
      </c>
      <c r="BE90" s="169">
        <v>46500</v>
      </c>
      <c r="BF90" s="169">
        <v>46500</v>
      </c>
      <c r="BG90" s="169">
        <v>15035</v>
      </c>
      <c r="BH90" s="169"/>
      <c r="BI90" s="169">
        <v>41667</v>
      </c>
      <c r="BJ90" s="169">
        <v>41667</v>
      </c>
      <c r="BK90" s="169">
        <v>41667</v>
      </c>
      <c r="BL90" s="169">
        <v>0</v>
      </c>
      <c r="BM90" s="169">
        <v>0</v>
      </c>
      <c r="BN90" s="169">
        <v>0</v>
      </c>
      <c r="BO90" s="169">
        <f>20832-3868</f>
        <v>16964</v>
      </c>
      <c r="BP90" s="169">
        <v>0</v>
      </c>
      <c r="BQ90" s="169">
        <v>0</v>
      </c>
      <c r="BR90" s="169">
        <v>0</v>
      </c>
      <c r="BS90" s="169">
        <v>0</v>
      </c>
      <c r="BT90" s="169">
        <v>0</v>
      </c>
      <c r="BU90" s="169">
        <v>0</v>
      </c>
      <c r="BV90" s="169">
        <v>0</v>
      </c>
      <c r="BW90" s="169">
        <v>0</v>
      </c>
      <c r="BX90" s="169">
        <v>0</v>
      </c>
      <c r="BY90" s="169">
        <v>0</v>
      </c>
      <c r="BZ90" s="169">
        <v>0</v>
      </c>
      <c r="CA90" s="169">
        <v>0</v>
      </c>
      <c r="CB90" s="169">
        <v>0</v>
      </c>
      <c r="CC90" s="169">
        <v>0</v>
      </c>
      <c r="CD90" s="169">
        <v>0</v>
      </c>
      <c r="CE90" s="169">
        <v>0</v>
      </c>
      <c r="CF90" s="169">
        <v>0</v>
      </c>
      <c r="CG90" s="169">
        <v>0</v>
      </c>
      <c r="CH90" s="169">
        <v>0</v>
      </c>
      <c r="CI90" s="169">
        <v>0</v>
      </c>
      <c r="CJ90" s="169">
        <v>0</v>
      </c>
      <c r="CK90" s="169">
        <v>0</v>
      </c>
      <c r="CL90" s="169">
        <v>0</v>
      </c>
      <c r="CM90" s="169">
        <v>0</v>
      </c>
      <c r="CN90" s="169">
        <v>0</v>
      </c>
      <c r="CO90" s="169">
        <v>0</v>
      </c>
      <c r="CP90" s="169">
        <v>0</v>
      </c>
      <c r="CQ90" s="169">
        <v>0</v>
      </c>
      <c r="CR90" s="169">
        <v>0</v>
      </c>
      <c r="CS90" s="169">
        <v>0</v>
      </c>
      <c r="CT90" s="169">
        <v>0</v>
      </c>
      <c r="CU90" s="169">
        <v>0</v>
      </c>
      <c r="CV90" s="169">
        <v>0</v>
      </c>
      <c r="CW90" s="169">
        <v>0</v>
      </c>
      <c r="CX90" s="169">
        <v>0</v>
      </c>
      <c r="CY90" s="169">
        <v>0</v>
      </c>
      <c r="CZ90" s="169">
        <v>0</v>
      </c>
      <c r="DA90" s="169">
        <v>0</v>
      </c>
      <c r="DB90" s="169">
        <v>0</v>
      </c>
      <c r="DC90" s="169">
        <v>0</v>
      </c>
      <c r="DD90" s="169">
        <v>0</v>
      </c>
      <c r="DE90" s="171"/>
      <c r="DF90" s="169"/>
      <c r="DG90" s="169"/>
      <c r="DH90" s="169"/>
      <c r="DI90" s="169"/>
      <c r="DJ90" s="169"/>
      <c r="DK90" s="169"/>
      <c r="DL90" s="169">
        <v>3868</v>
      </c>
      <c r="DM90" s="169"/>
      <c r="DN90" s="169"/>
      <c r="DO90" s="169"/>
      <c r="DP90" s="169"/>
      <c r="DQ90" s="169"/>
      <c r="DR90" s="169"/>
      <c r="DS90" s="169"/>
      <c r="DT90" s="169"/>
      <c r="DU90" s="169"/>
      <c r="DV90" s="169"/>
      <c r="DW90" s="169"/>
      <c r="DX90" s="169"/>
      <c r="DY90" s="169"/>
      <c r="DZ90" s="169"/>
      <c r="EA90" s="169"/>
      <c r="EB90" s="169"/>
      <c r="EC90" s="169"/>
      <c r="ED90" s="169"/>
      <c r="EE90" s="169"/>
      <c r="EF90" s="169"/>
      <c r="EG90" s="169"/>
      <c r="EH90" s="169"/>
      <c r="EI90" s="169"/>
      <c r="EJ90" s="169"/>
      <c r="EK90" s="169"/>
      <c r="EL90" s="169"/>
      <c r="EM90" s="169"/>
      <c r="EN90" s="169"/>
      <c r="EO90" s="169"/>
      <c r="EP90" s="169"/>
      <c r="EQ90" s="169"/>
      <c r="ER90" s="169"/>
      <c r="ES90" s="169"/>
      <c r="ET90" s="169"/>
      <c r="EU90" s="169"/>
      <c r="EV90" s="169"/>
      <c r="EW90" s="169"/>
      <c r="EX90" s="169"/>
      <c r="EY90" s="169"/>
      <c r="EZ90" s="169"/>
      <c r="FA90" s="169"/>
      <c r="FB90" s="171"/>
      <c r="FC90" s="171"/>
      <c r="FD90" s="169"/>
      <c r="FE90" s="169"/>
      <c r="FF90" s="169"/>
      <c r="FG90" s="169"/>
      <c r="FH90" s="169"/>
      <c r="FI90" s="169"/>
      <c r="FJ90" s="169"/>
      <c r="FK90" s="169"/>
      <c r="FL90" s="169"/>
      <c r="FM90" s="169"/>
      <c r="FN90" s="169"/>
      <c r="FO90" s="168">
        <v>0</v>
      </c>
      <c r="FP90" s="169"/>
      <c r="FQ90" s="169"/>
      <c r="FR90" s="169"/>
      <c r="FS90" s="169"/>
      <c r="FT90" s="169"/>
      <c r="FU90" s="169"/>
      <c r="FV90" s="169"/>
      <c r="FW90" s="169"/>
      <c r="FX90" s="169"/>
      <c r="FY90" s="169"/>
      <c r="FZ90" s="169"/>
      <c r="GA90" s="169"/>
      <c r="GB90" s="169"/>
      <c r="GC90" s="169"/>
      <c r="GD90" s="169"/>
      <c r="GE90" s="169"/>
      <c r="GF90" s="169"/>
      <c r="GG90" s="169"/>
      <c r="GH90" s="169"/>
      <c r="GI90" s="169"/>
      <c r="GJ90" s="169"/>
      <c r="GK90" s="169"/>
      <c r="GL90" s="169"/>
      <c r="GM90" s="169"/>
      <c r="GN90" s="169"/>
      <c r="GO90" s="169"/>
      <c r="GP90" s="169"/>
      <c r="GQ90" s="169"/>
      <c r="GR90" s="169"/>
      <c r="GS90" s="169"/>
      <c r="GT90" s="169"/>
      <c r="GU90" s="169"/>
      <c r="GV90" s="169"/>
      <c r="GW90" s="169"/>
      <c r="GX90" s="169"/>
      <c r="GY90" s="169"/>
      <c r="GZ90" s="171"/>
      <c r="HA90" s="169">
        <f t="shared" si="202"/>
        <v>0</v>
      </c>
      <c r="HB90" s="169">
        <f t="shared" si="203"/>
        <v>0</v>
      </c>
      <c r="HC90" s="169">
        <f t="shared" si="204"/>
        <v>0</v>
      </c>
      <c r="HD90" s="169">
        <f t="shared" si="205"/>
        <v>0</v>
      </c>
      <c r="HE90" s="169">
        <f t="shared" si="206"/>
        <v>0</v>
      </c>
      <c r="HF90" s="169">
        <f t="shared" si="207"/>
        <v>0</v>
      </c>
      <c r="HG90" s="169">
        <f t="shared" si="208"/>
        <v>0</v>
      </c>
      <c r="HH90" s="169">
        <f t="shared" si="209"/>
        <v>0</v>
      </c>
      <c r="HI90" s="169">
        <f t="shared" si="210"/>
        <v>0</v>
      </c>
      <c r="HJ90" s="169">
        <f t="shared" si="211"/>
        <v>0</v>
      </c>
      <c r="HK90" s="169">
        <f t="shared" si="212"/>
        <v>0</v>
      </c>
      <c r="HL90" s="169">
        <f t="shared" si="213"/>
        <v>0</v>
      </c>
      <c r="HM90" s="169">
        <f t="shared" si="214"/>
        <v>0</v>
      </c>
      <c r="HN90" s="169">
        <f t="shared" si="215"/>
        <v>0</v>
      </c>
      <c r="HO90" s="169">
        <f t="shared" si="216"/>
        <v>0</v>
      </c>
      <c r="HP90" s="169">
        <f t="shared" si="217"/>
        <v>0</v>
      </c>
      <c r="HQ90" s="169">
        <f t="shared" si="218"/>
        <v>0</v>
      </c>
      <c r="HR90" s="169">
        <f t="shared" si="219"/>
        <v>0</v>
      </c>
      <c r="HS90" s="169">
        <f t="shared" si="220"/>
        <v>0</v>
      </c>
      <c r="HT90" s="169">
        <f t="shared" si="221"/>
        <v>0</v>
      </c>
      <c r="HU90" s="169">
        <f t="shared" si="222"/>
        <v>0</v>
      </c>
      <c r="HV90" s="169">
        <f t="shared" si="223"/>
        <v>0</v>
      </c>
      <c r="HW90" s="169">
        <f t="shared" si="224"/>
        <v>0</v>
      </c>
      <c r="HX90" s="169">
        <f t="shared" si="225"/>
        <v>0</v>
      </c>
      <c r="HY90" s="169">
        <f t="shared" si="226"/>
        <v>0</v>
      </c>
      <c r="HZ90" s="169">
        <f t="shared" si="227"/>
        <v>0</v>
      </c>
      <c r="IA90" s="169">
        <f t="shared" si="228"/>
        <v>0</v>
      </c>
      <c r="IB90" s="169">
        <f t="shared" si="229"/>
        <v>0</v>
      </c>
      <c r="IC90" s="169">
        <f t="shared" si="230"/>
        <v>0</v>
      </c>
      <c r="ID90" s="169">
        <f t="shared" si="231"/>
        <v>0</v>
      </c>
      <c r="IE90" s="169">
        <f t="shared" si="232"/>
        <v>0</v>
      </c>
      <c r="IF90" s="169">
        <f t="shared" si="233"/>
        <v>0</v>
      </c>
      <c r="IG90" s="169">
        <f t="shared" si="234"/>
        <v>0</v>
      </c>
      <c r="IH90" s="169">
        <f t="shared" si="235"/>
        <v>46500</v>
      </c>
      <c r="II90" s="169">
        <f t="shared" si="236"/>
        <v>46500</v>
      </c>
      <c r="IJ90" s="169">
        <f t="shared" si="237"/>
        <v>15035</v>
      </c>
      <c r="IK90" s="169"/>
      <c r="IL90" s="172">
        <f t="shared" si="238"/>
        <v>41667</v>
      </c>
      <c r="IM90" s="172">
        <f t="shared" si="238"/>
        <v>41667</v>
      </c>
      <c r="IN90" s="172">
        <f t="shared" si="238"/>
        <v>41667</v>
      </c>
      <c r="IO90" s="172">
        <f t="shared" si="238"/>
        <v>0</v>
      </c>
      <c r="IP90" s="172">
        <f t="shared" si="239"/>
        <v>0</v>
      </c>
      <c r="IQ90" s="172">
        <f t="shared" si="240"/>
        <v>0</v>
      </c>
      <c r="IR90" s="172">
        <f t="shared" si="241"/>
        <v>20832</v>
      </c>
      <c r="IS90" s="172">
        <f t="shared" si="242"/>
        <v>0</v>
      </c>
      <c r="IT90" s="172">
        <f t="shared" si="243"/>
        <v>0</v>
      </c>
      <c r="IU90" s="172">
        <f t="shared" si="244"/>
        <v>0</v>
      </c>
      <c r="IV90" s="172">
        <f t="shared" si="245"/>
        <v>0</v>
      </c>
      <c r="IW90" s="172">
        <f t="shared" si="246"/>
        <v>0</v>
      </c>
      <c r="IX90" s="172">
        <f t="shared" si="247"/>
        <v>0</v>
      </c>
      <c r="IY90" s="172">
        <f t="shared" si="248"/>
        <v>0</v>
      </c>
      <c r="IZ90" s="172">
        <f t="shared" si="249"/>
        <v>0</v>
      </c>
      <c r="JA90" s="172">
        <f t="shared" si="250"/>
        <v>0</v>
      </c>
      <c r="JB90" s="172">
        <f t="shared" si="251"/>
        <v>0</v>
      </c>
      <c r="JC90" s="172">
        <f t="shared" si="252"/>
        <v>0</v>
      </c>
      <c r="JD90" s="172">
        <f t="shared" si="253"/>
        <v>0</v>
      </c>
      <c r="JE90" s="172">
        <f t="shared" si="254"/>
        <v>0</v>
      </c>
      <c r="JF90" s="172">
        <f t="shared" si="255"/>
        <v>0</v>
      </c>
      <c r="JG90" s="172">
        <f t="shared" si="256"/>
        <v>0</v>
      </c>
      <c r="JH90" s="172">
        <f t="shared" si="257"/>
        <v>0</v>
      </c>
      <c r="JI90" s="172">
        <f t="shared" si="258"/>
        <v>0</v>
      </c>
      <c r="JJ90" s="172">
        <f t="shared" si="259"/>
        <v>0</v>
      </c>
      <c r="JK90" s="172">
        <f t="shared" si="260"/>
        <v>0</v>
      </c>
      <c r="JL90" s="172">
        <f t="shared" si="261"/>
        <v>0</v>
      </c>
      <c r="JM90" s="172">
        <f t="shared" si="262"/>
        <v>0</v>
      </c>
      <c r="JN90" s="172">
        <f t="shared" si="263"/>
        <v>0</v>
      </c>
      <c r="JO90" s="172">
        <f t="shared" si="264"/>
        <v>0</v>
      </c>
      <c r="JP90" s="172">
        <f t="shared" si="265"/>
        <v>0</v>
      </c>
      <c r="JQ90" s="172">
        <f t="shared" si="266"/>
        <v>0</v>
      </c>
      <c r="JR90" s="172">
        <f t="shared" si="267"/>
        <v>0</v>
      </c>
      <c r="JS90" s="172">
        <f t="shared" si="268"/>
        <v>0</v>
      </c>
      <c r="JT90" s="172">
        <f t="shared" si="269"/>
        <v>0</v>
      </c>
      <c r="JU90" s="172">
        <f t="shared" si="270"/>
        <v>0</v>
      </c>
      <c r="JV90" s="172">
        <f t="shared" si="271"/>
        <v>0</v>
      </c>
      <c r="JW90" s="172">
        <f t="shared" si="272"/>
        <v>0</v>
      </c>
      <c r="JX90" s="172">
        <f t="shared" si="273"/>
        <v>0</v>
      </c>
      <c r="JY90" s="172">
        <f t="shared" si="274"/>
        <v>0</v>
      </c>
      <c r="JZ90" s="172">
        <f t="shared" si="275"/>
        <v>0</v>
      </c>
      <c r="KA90" s="172">
        <f t="shared" si="276"/>
        <v>0</v>
      </c>
      <c r="KB90" s="172">
        <f t="shared" si="277"/>
        <v>0</v>
      </c>
      <c r="KC90" s="172">
        <f t="shared" si="278"/>
        <v>0</v>
      </c>
      <c r="KD90" s="172">
        <f t="shared" si="279"/>
        <v>0</v>
      </c>
      <c r="KE90" s="172">
        <f t="shared" si="280"/>
        <v>0</v>
      </c>
      <c r="KF90" s="172">
        <f t="shared" si="281"/>
        <v>0</v>
      </c>
      <c r="KG90" s="172">
        <f t="shared" si="282"/>
        <v>0</v>
      </c>
    </row>
    <row r="91" spans="1:293" ht="12.75" customHeight="1" x14ac:dyDescent="0.3">
      <c r="A91" s="470"/>
      <c r="B91" s="155" t="s">
        <v>250</v>
      </c>
      <c r="C91" s="155" t="s">
        <v>258</v>
      </c>
      <c r="D91" s="155" t="s">
        <v>258</v>
      </c>
      <c r="E91" s="155" t="s">
        <v>677</v>
      </c>
      <c r="F91" s="155">
        <v>2024</v>
      </c>
      <c r="G91" s="156">
        <v>45596</v>
      </c>
      <c r="H91" s="155">
        <f t="shared" si="283"/>
        <v>2024</v>
      </c>
      <c r="I91" s="155" t="s">
        <v>703</v>
      </c>
      <c r="J91" s="169">
        <v>130000</v>
      </c>
      <c r="K91" s="169">
        <v>272000</v>
      </c>
      <c r="L91" s="169">
        <v>402000</v>
      </c>
      <c r="M91" s="172">
        <f t="shared" si="198"/>
        <v>232558.33888888892</v>
      </c>
      <c r="N91" s="172">
        <f t="shared" si="199"/>
        <v>217558.33888888892</v>
      </c>
      <c r="O91" s="175">
        <f>+COUNTIF(X91:DQ91,"&gt;0")</f>
        <v>14</v>
      </c>
      <c r="P91" s="172"/>
      <c r="Q91" s="172" t="e">
        <f>+SUMIFS($X91:$DQ91,$X$9:$BT$9,Q$11)</f>
        <v>#VALUE!</v>
      </c>
      <c r="R91" s="172" t="e">
        <f>+SUMIFS($X91:$DQ91,$X$9:$BT$9,R$11)</f>
        <v>#VALUE!</v>
      </c>
      <c r="S91" s="172" t="e">
        <f>+SUMIFS($X91:$DQ91,$X$9:$BT$9,S$11)</f>
        <v>#VALUE!</v>
      </c>
      <c r="T91" s="172"/>
      <c r="U91" s="177"/>
      <c r="V91" s="172">
        <f t="shared" si="200"/>
        <v>167183.64888888889</v>
      </c>
      <c r="W91" s="167"/>
      <c r="X91" s="169">
        <v>0</v>
      </c>
      <c r="Y91" s="169">
        <v>0</v>
      </c>
      <c r="Z91" s="169">
        <v>0</v>
      </c>
      <c r="AA91" s="169">
        <v>0</v>
      </c>
      <c r="AB91" s="169">
        <v>0</v>
      </c>
      <c r="AC91" s="169">
        <v>0</v>
      </c>
      <c r="AD91" s="169">
        <v>0</v>
      </c>
      <c r="AE91" s="169">
        <v>0</v>
      </c>
      <c r="AF91" s="169">
        <v>0</v>
      </c>
      <c r="AG91" s="169">
        <v>0</v>
      </c>
      <c r="AH91" s="169">
        <v>0</v>
      </c>
      <c r="AI91" s="169">
        <v>0</v>
      </c>
      <c r="AJ91" s="169">
        <v>0</v>
      </c>
      <c r="AK91" s="169">
        <v>0</v>
      </c>
      <c r="AL91" s="169">
        <v>0</v>
      </c>
      <c r="AM91" s="169">
        <v>0</v>
      </c>
      <c r="AN91" s="169">
        <v>0</v>
      </c>
      <c r="AO91" s="169">
        <v>0</v>
      </c>
      <c r="AP91" s="169">
        <v>0</v>
      </c>
      <c r="AQ91" s="169">
        <v>0</v>
      </c>
      <c r="AR91" s="169">
        <v>0</v>
      </c>
      <c r="AS91" s="169">
        <v>0</v>
      </c>
      <c r="AT91" s="169">
        <v>0</v>
      </c>
      <c r="AU91" s="169">
        <v>0</v>
      </c>
      <c r="AV91" s="169">
        <v>0</v>
      </c>
      <c r="AW91" s="169">
        <v>0</v>
      </c>
      <c r="AX91" s="169">
        <v>0</v>
      </c>
      <c r="AY91" s="169">
        <v>0</v>
      </c>
      <c r="AZ91" s="169">
        <v>0</v>
      </c>
      <c r="BA91" s="169">
        <v>0</v>
      </c>
      <c r="BB91" s="169">
        <v>0</v>
      </c>
      <c r="BC91" s="169">
        <v>0</v>
      </c>
      <c r="BD91" s="169"/>
      <c r="BE91" s="169">
        <v>10074.69</v>
      </c>
      <c r="BF91" s="169">
        <v>20150</v>
      </c>
      <c r="BG91" s="169">
        <v>20150</v>
      </c>
      <c r="BH91" s="169"/>
      <c r="BI91" s="169">
        <v>20150</v>
      </c>
      <c r="BJ91" s="169">
        <v>20150</v>
      </c>
      <c r="BK91" s="169">
        <v>20150</v>
      </c>
      <c r="BL91" s="169">
        <v>19175</v>
      </c>
      <c r="BM91" s="169">
        <v>19175</v>
      </c>
      <c r="BT91" s="470"/>
      <c r="BU91" s="169"/>
      <c r="BV91" s="169"/>
      <c r="BW91" s="169"/>
      <c r="BX91" s="169"/>
      <c r="BY91" s="169"/>
      <c r="BZ91" s="169">
        <v>0</v>
      </c>
      <c r="CA91" s="169">
        <v>0</v>
      </c>
      <c r="CB91" s="169">
        <v>0</v>
      </c>
      <c r="CC91" s="169">
        <v>0</v>
      </c>
      <c r="CD91" s="169">
        <v>0</v>
      </c>
      <c r="CE91" s="169">
        <v>0</v>
      </c>
      <c r="CF91" s="169">
        <v>0</v>
      </c>
      <c r="CG91" s="169">
        <v>0</v>
      </c>
      <c r="CH91" s="169">
        <v>0</v>
      </c>
      <c r="CI91" s="169">
        <v>0</v>
      </c>
      <c r="CJ91" s="169">
        <v>0</v>
      </c>
      <c r="CK91" s="169">
        <v>0</v>
      </c>
      <c r="CL91" s="169">
        <v>0</v>
      </c>
      <c r="CM91" s="169">
        <v>0</v>
      </c>
      <c r="CN91" s="169">
        <v>0</v>
      </c>
      <c r="CO91" s="169">
        <v>0</v>
      </c>
      <c r="CP91" s="169">
        <v>0</v>
      </c>
      <c r="CQ91" s="169">
        <v>0</v>
      </c>
      <c r="CR91" s="169">
        <v>0</v>
      </c>
      <c r="CS91" s="169">
        <v>0</v>
      </c>
      <c r="CT91" s="169">
        <v>0</v>
      </c>
      <c r="CU91" s="169">
        <v>0</v>
      </c>
      <c r="CV91" s="169">
        <v>0</v>
      </c>
      <c r="CW91" s="169">
        <v>0</v>
      </c>
      <c r="CX91" s="169">
        <v>0</v>
      </c>
      <c r="CY91" s="169">
        <v>0</v>
      </c>
      <c r="CZ91" s="169">
        <v>0</v>
      </c>
      <c r="DA91" s="169">
        <v>0</v>
      </c>
      <c r="DB91" s="169">
        <v>0</v>
      </c>
      <c r="DC91" s="169">
        <v>0</v>
      </c>
      <c r="DD91" s="169">
        <v>0</v>
      </c>
      <c r="DE91" s="171"/>
      <c r="DF91" s="169"/>
      <c r="DG91" s="169"/>
      <c r="DH91" s="169"/>
      <c r="DI91" s="169"/>
      <c r="DJ91" s="169"/>
      <c r="DK91" s="169">
        <v>1158.3333333333321</v>
      </c>
      <c r="DL91" s="169">
        <v>20333.333333333332</v>
      </c>
      <c r="DM91" s="169">
        <v>13444.444444444445</v>
      </c>
      <c r="DN91" s="169">
        <v>18625.777777777777</v>
      </c>
      <c r="DO91" s="169">
        <v>5000</v>
      </c>
      <c r="DP91" s="169">
        <f>DO91</f>
        <v>5000</v>
      </c>
      <c r="DQ91" s="417"/>
      <c r="DR91" s="169">
        <v>5000</v>
      </c>
      <c r="DS91" s="169">
        <v>5000</v>
      </c>
      <c r="DT91" s="169">
        <f>DS91</f>
        <v>5000</v>
      </c>
      <c r="DU91" s="169"/>
      <c r="DV91" s="169"/>
      <c r="DW91" s="169"/>
      <c r="DX91" s="169"/>
      <c r="DY91" s="169"/>
      <c r="DZ91" s="169"/>
      <c r="EA91" s="169"/>
      <c r="EB91" s="169"/>
      <c r="EC91" s="169"/>
      <c r="ED91" s="169"/>
      <c r="EE91" s="169"/>
      <c r="EF91" s="169"/>
      <c r="EG91" s="169"/>
      <c r="EH91" s="169"/>
      <c r="EI91" s="169"/>
      <c r="EJ91" s="169"/>
      <c r="EK91" s="169"/>
      <c r="EL91" s="169"/>
      <c r="EM91" s="169"/>
      <c r="EN91" s="169"/>
      <c r="EO91" s="169"/>
      <c r="EP91" s="169"/>
      <c r="EQ91" s="169"/>
      <c r="ER91" s="169"/>
      <c r="ES91" s="169"/>
      <c r="ET91" s="169"/>
      <c r="EU91" s="169"/>
      <c r="EV91" s="169"/>
      <c r="EW91" s="169"/>
      <c r="EX91" s="169"/>
      <c r="EY91" s="169"/>
      <c r="EZ91" s="169"/>
      <c r="FA91" s="169"/>
      <c r="FB91" s="171"/>
      <c r="FC91" s="171"/>
      <c r="FD91" s="169"/>
      <c r="FE91" s="169"/>
      <c r="FF91" s="169"/>
      <c r="FG91" s="169"/>
      <c r="FH91" s="169"/>
      <c r="FI91" s="169"/>
      <c r="FJ91" s="169"/>
      <c r="FK91" s="169"/>
      <c r="FL91" s="169"/>
      <c r="FM91" s="169"/>
      <c r="FN91" s="169"/>
      <c r="FO91" s="168">
        <v>4821.76</v>
      </c>
      <c r="FP91" s="169"/>
      <c r="FQ91" s="169"/>
      <c r="FR91" s="169"/>
      <c r="FS91" s="169"/>
      <c r="FT91" s="169"/>
      <c r="FU91" s="169"/>
      <c r="FV91" s="169"/>
      <c r="FW91" s="169"/>
      <c r="FX91" s="169"/>
      <c r="FY91" s="169"/>
      <c r="FZ91" s="169"/>
      <c r="GA91" s="169"/>
      <c r="GB91" s="169"/>
      <c r="GC91" s="169"/>
      <c r="GD91" s="169"/>
      <c r="GE91" s="169"/>
      <c r="GF91" s="169"/>
      <c r="GG91" s="169"/>
      <c r="GH91" s="169"/>
      <c r="GI91" s="169"/>
      <c r="GJ91" s="169"/>
      <c r="GK91" s="169"/>
      <c r="GL91" s="169"/>
      <c r="GM91" s="169"/>
      <c r="GN91" s="169"/>
      <c r="GO91" s="169"/>
      <c r="GP91" s="169"/>
      <c r="GQ91" s="169"/>
      <c r="GR91" s="169"/>
      <c r="GS91" s="169"/>
      <c r="GT91" s="169"/>
      <c r="GU91" s="169"/>
      <c r="GV91" s="169"/>
      <c r="GW91" s="169"/>
      <c r="GX91" s="169"/>
      <c r="GY91" s="169"/>
      <c r="GZ91" s="171"/>
      <c r="HA91" s="169">
        <f t="shared" si="202"/>
        <v>0</v>
      </c>
      <c r="HB91" s="169">
        <f t="shared" si="203"/>
        <v>0</v>
      </c>
      <c r="HC91" s="169">
        <f t="shared" si="204"/>
        <v>0</v>
      </c>
      <c r="HD91" s="169">
        <f t="shared" si="205"/>
        <v>0</v>
      </c>
      <c r="HE91" s="169">
        <f t="shared" si="206"/>
        <v>0</v>
      </c>
      <c r="HF91" s="169">
        <f t="shared" si="207"/>
        <v>0</v>
      </c>
      <c r="HG91" s="169">
        <f t="shared" si="208"/>
        <v>0</v>
      </c>
      <c r="HH91" s="169">
        <f t="shared" si="209"/>
        <v>0</v>
      </c>
      <c r="HI91" s="169">
        <f t="shared" si="210"/>
        <v>0</v>
      </c>
      <c r="HJ91" s="169">
        <f t="shared" si="211"/>
        <v>0</v>
      </c>
      <c r="HK91" s="169">
        <f t="shared" si="212"/>
        <v>0</v>
      </c>
      <c r="HL91" s="169">
        <f t="shared" si="213"/>
        <v>0</v>
      </c>
      <c r="HM91" s="169">
        <f t="shared" si="214"/>
        <v>0</v>
      </c>
      <c r="HN91" s="169">
        <f t="shared" si="215"/>
        <v>0</v>
      </c>
      <c r="HO91" s="169">
        <f t="shared" si="216"/>
        <v>0</v>
      </c>
      <c r="HP91" s="169">
        <f t="shared" si="217"/>
        <v>0</v>
      </c>
      <c r="HQ91" s="169">
        <f t="shared" si="218"/>
        <v>0</v>
      </c>
      <c r="HR91" s="169">
        <f t="shared" si="219"/>
        <v>0</v>
      </c>
      <c r="HS91" s="169">
        <f t="shared" si="220"/>
        <v>0</v>
      </c>
      <c r="HT91" s="169">
        <f t="shared" si="221"/>
        <v>0</v>
      </c>
      <c r="HU91" s="169">
        <f t="shared" si="222"/>
        <v>0</v>
      </c>
      <c r="HV91" s="169">
        <f t="shared" si="223"/>
        <v>0</v>
      </c>
      <c r="HW91" s="169">
        <f t="shared" si="224"/>
        <v>0</v>
      </c>
      <c r="HX91" s="169">
        <f t="shared" si="225"/>
        <v>0</v>
      </c>
      <c r="HY91" s="169">
        <f t="shared" si="226"/>
        <v>0</v>
      </c>
      <c r="HZ91" s="169">
        <f t="shared" si="227"/>
        <v>0</v>
      </c>
      <c r="IA91" s="169">
        <f t="shared" si="228"/>
        <v>0</v>
      </c>
      <c r="IB91" s="169">
        <f t="shared" si="229"/>
        <v>0</v>
      </c>
      <c r="IC91" s="169">
        <f t="shared" si="230"/>
        <v>0</v>
      </c>
      <c r="ID91" s="169">
        <f t="shared" si="231"/>
        <v>0</v>
      </c>
      <c r="IE91" s="169">
        <f t="shared" si="232"/>
        <v>0</v>
      </c>
      <c r="IF91" s="169">
        <f t="shared" si="233"/>
        <v>0</v>
      </c>
      <c r="IG91" s="169">
        <f t="shared" si="234"/>
        <v>0</v>
      </c>
      <c r="IH91" s="169">
        <f t="shared" si="235"/>
        <v>10074.69</v>
      </c>
      <c r="II91" s="169">
        <f t="shared" si="236"/>
        <v>20150</v>
      </c>
      <c r="IJ91" s="169">
        <f t="shared" si="237"/>
        <v>20150</v>
      </c>
      <c r="IK91" s="169"/>
      <c r="IL91" s="172">
        <f t="shared" si="238"/>
        <v>20150</v>
      </c>
      <c r="IM91" s="172">
        <f t="shared" si="238"/>
        <v>20150</v>
      </c>
      <c r="IN91" s="172">
        <f t="shared" si="238"/>
        <v>20150</v>
      </c>
      <c r="IO91" s="172">
        <f t="shared" si="238"/>
        <v>19175</v>
      </c>
      <c r="IP91" s="172">
        <f t="shared" si="239"/>
        <v>19175</v>
      </c>
      <c r="IQ91" s="172">
        <f t="shared" si="240"/>
        <v>1158.3333333333321</v>
      </c>
      <c r="IR91" s="172">
        <f t="shared" si="241"/>
        <v>20333.333333333332</v>
      </c>
      <c r="IS91" s="172">
        <f t="shared" si="242"/>
        <v>13444.444444444445</v>
      </c>
      <c r="IT91" s="172">
        <f t="shared" si="243"/>
        <v>18625.777777777777</v>
      </c>
      <c r="IU91" s="172">
        <f t="shared" si="244"/>
        <v>5000</v>
      </c>
      <c r="IV91" s="172">
        <f t="shared" si="245"/>
        <v>5000</v>
      </c>
      <c r="IW91" s="172">
        <f t="shared" si="246"/>
        <v>4821.76</v>
      </c>
      <c r="IX91" s="172">
        <f t="shared" si="247"/>
        <v>5000</v>
      </c>
      <c r="IY91" s="172">
        <f t="shared" si="248"/>
        <v>5000</v>
      </c>
      <c r="IZ91" s="172">
        <f t="shared" si="249"/>
        <v>5000</v>
      </c>
      <c r="JA91" s="172">
        <f t="shared" si="250"/>
        <v>0</v>
      </c>
      <c r="JB91" s="172">
        <f t="shared" si="251"/>
        <v>0</v>
      </c>
      <c r="JC91" s="172">
        <f t="shared" si="252"/>
        <v>0</v>
      </c>
      <c r="JD91" s="172">
        <f t="shared" si="253"/>
        <v>0</v>
      </c>
      <c r="JE91" s="172">
        <f t="shared" si="254"/>
        <v>0</v>
      </c>
      <c r="JF91" s="172">
        <f t="shared" si="255"/>
        <v>0</v>
      </c>
      <c r="JG91" s="172">
        <f t="shared" si="256"/>
        <v>0</v>
      </c>
      <c r="JH91" s="172">
        <f t="shared" si="257"/>
        <v>0</v>
      </c>
      <c r="JI91" s="172">
        <f t="shared" si="258"/>
        <v>0</v>
      </c>
      <c r="JJ91" s="172">
        <f t="shared" si="259"/>
        <v>0</v>
      </c>
      <c r="JK91" s="172">
        <f t="shared" si="260"/>
        <v>0</v>
      </c>
      <c r="JL91" s="172">
        <f t="shared" si="261"/>
        <v>0</v>
      </c>
      <c r="JM91" s="172">
        <f t="shared" si="262"/>
        <v>0</v>
      </c>
      <c r="JN91" s="172">
        <f t="shared" si="263"/>
        <v>0</v>
      </c>
      <c r="JO91" s="172">
        <f t="shared" si="264"/>
        <v>0</v>
      </c>
      <c r="JP91" s="172">
        <f t="shared" si="265"/>
        <v>0</v>
      </c>
      <c r="JQ91" s="172">
        <f t="shared" si="266"/>
        <v>0</v>
      </c>
      <c r="JR91" s="172">
        <f t="shared" si="267"/>
        <v>0</v>
      </c>
      <c r="JS91" s="172">
        <f t="shared" si="268"/>
        <v>0</v>
      </c>
      <c r="JT91" s="172">
        <f t="shared" si="269"/>
        <v>0</v>
      </c>
      <c r="JU91" s="172">
        <f t="shared" si="270"/>
        <v>0</v>
      </c>
      <c r="JV91" s="172">
        <f t="shared" si="271"/>
        <v>0</v>
      </c>
      <c r="JW91" s="172">
        <f t="shared" si="272"/>
        <v>0</v>
      </c>
      <c r="JX91" s="172">
        <f t="shared" si="273"/>
        <v>0</v>
      </c>
      <c r="JY91" s="172">
        <f t="shared" si="274"/>
        <v>0</v>
      </c>
      <c r="JZ91" s="172">
        <f t="shared" si="275"/>
        <v>0</v>
      </c>
      <c r="KA91" s="172">
        <f t="shared" si="276"/>
        <v>0</v>
      </c>
      <c r="KB91" s="172">
        <f t="shared" si="277"/>
        <v>0</v>
      </c>
      <c r="KC91" s="172">
        <f t="shared" si="278"/>
        <v>0</v>
      </c>
      <c r="KD91" s="172">
        <f t="shared" si="279"/>
        <v>0</v>
      </c>
      <c r="KE91" s="172">
        <f t="shared" si="280"/>
        <v>0</v>
      </c>
      <c r="KF91" s="172">
        <f t="shared" si="281"/>
        <v>0</v>
      </c>
      <c r="KG91" s="172">
        <f t="shared" si="282"/>
        <v>0</v>
      </c>
    </row>
    <row r="92" spans="1:293" ht="12.75" customHeight="1" x14ac:dyDescent="0.3">
      <c r="A92" s="470"/>
      <c r="B92" s="155" t="s">
        <v>713</v>
      </c>
      <c r="C92" s="155" t="s">
        <v>246</v>
      </c>
      <c r="D92" s="466" t="s">
        <v>237</v>
      </c>
      <c r="E92" s="155" t="s">
        <v>674</v>
      </c>
      <c r="F92" s="155">
        <v>2024</v>
      </c>
      <c r="G92" s="156">
        <v>45596</v>
      </c>
      <c r="H92" s="155">
        <f t="shared" si="283"/>
        <v>2024</v>
      </c>
      <c r="I92" s="155" t="s">
        <v>698</v>
      </c>
      <c r="J92" s="174"/>
      <c r="K92" s="174"/>
      <c r="L92" s="174">
        <v>415000</v>
      </c>
      <c r="M92" s="161">
        <f t="shared" si="198"/>
        <v>421282.19</v>
      </c>
      <c r="N92" s="161">
        <f t="shared" si="199"/>
        <v>421282.19</v>
      </c>
      <c r="O92" s="175">
        <f>+COUNTIF(X92:BT92,"&gt;0")</f>
        <v>6</v>
      </c>
      <c r="P92" s="161"/>
      <c r="Q92" s="161">
        <f t="shared" ref="Q92:S100" si="286">+SUMIFS($X92:$BT92,$X$9:$BT$9,Q$11)</f>
        <v>0</v>
      </c>
      <c r="R92" s="161">
        <f t="shared" si="286"/>
        <v>0</v>
      </c>
      <c r="S92" s="161">
        <f t="shared" si="286"/>
        <v>208962.19</v>
      </c>
      <c r="T92" s="161"/>
      <c r="U92" s="166"/>
      <c r="V92" s="161">
        <f t="shared" si="200"/>
        <v>212320</v>
      </c>
      <c r="W92" s="167"/>
      <c r="X92" s="169">
        <v>0</v>
      </c>
      <c r="Y92" s="169">
        <v>0</v>
      </c>
      <c r="Z92" s="169">
        <v>0</v>
      </c>
      <c r="AA92" s="169">
        <v>0</v>
      </c>
      <c r="AB92" s="169">
        <v>0</v>
      </c>
      <c r="AC92" s="169">
        <v>0</v>
      </c>
      <c r="AD92" s="169">
        <v>0</v>
      </c>
      <c r="AE92" s="169">
        <v>0</v>
      </c>
      <c r="AF92" s="169">
        <v>0</v>
      </c>
      <c r="AG92" s="169">
        <v>0</v>
      </c>
      <c r="AH92" s="169">
        <v>0</v>
      </c>
      <c r="AI92" s="169">
        <v>0</v>
      </c>
      <c r="AJ92" s="169">
        <v>0</v>
      </c>
      <c r="AK92" s="169">
        <v>0</v>
      </c>
      <c r="AL92" s="169">
        <v>0</v>
      </c>
      <c r="AM92" s="169">
        <v>0</v>
      </c>
      <c r="AN92" s="169">
        <v>0</v>
      </c>
      <c r="AO92" s="169">
        <v>0</v>
      </c>
      <c r="AP92" s="169">
        <v>0</v>
      </c>
      <c r="AQ92" s="169">
        <v>0</v>
      </c>
      <c r="AR92" s="169">
        <v>0</v>
      </c>
      <c r="AS92" s="169">
        <v>0</v>
      </c>
      <c r="AT92" s="169">
        <v>0</v>
      </c>
      <c r="AU92" s="169">
        <v>0</v>
      </c>
      <c r="AV92" s="169">
        <v>0</v>
      </c>
      <c r="AW92" s="169">
        <v>0</v>
      </c>
      <c r="AX92" s="169">
        <v>0</v>
      </c>
      <c r="AY92" s="169">
        <v>0</v>
      </c>
      <c r="AZ92" s="169">
        <v>0</v>
      </c>
      <c r="BA92" s="169">
        <v>0</v>
      </c>
      <c r="BB92" s="169">
        <v>0</v>
      </c>
      <c r="BC92" s="169">
        <v>0</v>
      </c>
      <c r="BD92" s="169">
        <v>0</v>
      </c>
      <c r="BE92" s="169">
        <v>32162.190000000002</v>
      </c>
      <c r="BF92" s="169">
        <v>64325</v>
      </c>
      <c r="BG92" s="169">
        <v>112475</v>
      </c>
      <c r="BH92" s="169"/>
      <c r="BI92" s="169">
        <v>69167</v>
      </c>
      <c r="BJ92" s="169">
        <v>69167</v>
      </c>
      <c r="BK92" s="169">
        <v>69167</v>
      </c>
      <c r="BL92" s="169">
        <v>0</v>
      </c>
      <c r="BM92" s="169">
        <v>0</v>
      </c>
      <c r="BN92" s="169">
        <v>0</v>
      </c>
      <c r="BO92" s="169">
        <v>-2</v>
      </c>
      <c r="BP92" s="169">
        <v>0</v>
      </c>
      <c r="BQ92" s="169">
        <v>0</v>
      </c>
      <c r="BR92" s="169">
        <v>0</v>
      </c>
      <c r="BS92" s="169">
        <v>0</v>
      </c>
      <c r="BT92" s="169">
        <v>0</v>
      </c>
      <c r="BU92" s="169">
        <v>0</v>
      </c>
      <c r="BV92" s="169">
        <v>0</v>
      </c>
      <c r="BW92" s="169">
        <v>0</v>
      </c>
      <c r="BX92" s="169">
        <v>0</v>
      </c>
      <c r="BY92" s="169">
        <v>0</v>
      </c>
      <c r="BZ92" s="169"/>
      <c r="CA92" s="169"/>
      <c r="CB92" s="169"/>
      <c r="CC92" s="169"/>
      <c r="CD92" s="169"/>
      <c r="CE92" s="169"/>
      <c r="CF92" s="169"/>
      <c r="CG92" s="169"/>
      <c r="CH92" s="169"/>
      <c r="CI92" s="169"/>
      <c r="CJ92" s="169"/>
      <c r="CK92" s="169"/>
      <c r="CL92" s="169"/>
      <c r="CM92" s="169"/>
      <c r="CN92" s="169"/>
      <c r="CO92" s="169"/>
      <c r="CP92" s="169"/>
      <c r="CQ92" s="169"/>
      <c r="CR92" s="169"/>
      <c r="CS92" s="169"/>
      <c r="CT92" s="169"/>
      <c r="CU92" s="169"/>
      <c r="CV92" s="169"/>
      <c r="CW92" s="169"/>
      <c r="CX92" s="169"/>
      <c r="CY92" s="169"/>
      <c r="CZ92" s="169"/>
      <c r="DA92" s="169"/>
      <c r="DB92" s="169"/>
      <c r="DC92" s="169"/>
      <c r="DD92" s="169"/>
      <c r="DE92" s="171"/>
      <c r="DF92" s="169"/>
      <c r="DG92" s="169"/>
      <c r="DH92" s="169"/>
      <c r="DI92" s="169"/>
      <c r="DJ92" s="169"/>
      <c r="DK92" s="169"/>
      <c r="DL92" s="169"/>
      <c r="DM92" s="169"/>
      <c r="DN92" s="169"/>
      <c r="DO92" s="169"/>
      <c r="DP92" s="169"/>
      <c r="DQ92" s="169"/>
      <c r="DR92" s="169"/>
      <c r="DS92" s="169"/>
      <c r="DT92" s="169"/>
      <c r="DU92" s="169"/>
      <c r="DV92" s="169"/>
      <c r="DW92" s="169"/>
      <c r="DX92" s="169"/>
      <c r="DY92" s="169"/>
      <c r="DZ92" s="169"/>
      <c r="EA92" s="169"/>
      <c r="EB92" s="169"/>
      <c r="EC92" s="169"/>
      <c r="ED92" s="169"/>
      <c r="EE92" s="169"/>
      <c r="EF92" s="169"/>
      <c r="EG92" s="169"/>
      <c r="EH92" s="169"/>
      <c r="EI92" s="169"/>
      <c r="EJ92" s="169"/>
      <c r="EK92" s="169"/>
      <c r="EL92" s="169"/>
      <c r="EM92" s="169"/>
      <c r="EN92" s="169"/>
      <c r="EO92" s="169"/>
      <c r="EP92" s="169"/>
      <c r="EQ92" s="169"/>
      <c r="ER92" s="169"/>
      <c r="ES92" s="169"/>
      <c r="ET92" s="169"/>
      <c r="EU92" s="169"/>
      <c r="EV92" s="169"/>
      <c r="EW92" s="169"/>
      <c r="EX92" s="169"/>
      <c r="EY92" s="169"/>
      <c r="EZ92" s="169"/>
      <c r="FA92" s="169"/>
      <c r="FB92" s="171"/>
      <c r="FC92" s="171"/>
      <c r="FD92" s="169"/>
      <c r="FE92" s="169">
        <v>4821</v>
      </c>
      <c r="FF92" s="169"/>
      <c r="FG92" s="169"/>
      <c r="FH92" s="169"/>
      <c r="FI92" s="169"/>
      <c r="FJ92" s="169"/>
      <c r="FK92" s="169"/>
      <c r="FL92" s="169"/>
      <c r="FM92" s="169"/>
      <c r="FN92" s="169"/>
      <c r="FO92" s="168">
        <v>0</v>
      </c>
      <c r="FP92" s="169"/>
      <c r="FQ92" s="169"/>
      <c r="FR92" s="169"/>
      <c r="FS92" s="169"/>
      <c r="FT92" s="169"/>
      <c r="FU92" s="169"/>
      <c r="FV92" s="169"/>
      <c r="FW92" s="169"/>
      <c r="FX92" s="169"/>
      <c r="FY92" s="169"/>
      <c r="FZ92" s="169"/>
      <c r="GA92" s="169"/>
      <c r="GB92" s="169"/>
      <c r="GC92" s="169"/>
      <c r="GD92" s="169"/>
      <c r="GE92" s="169"/>
      <c r="GF92" s="169"/>
      <c r="GG92" s="169"/>
      <c r="GH92" s="169"/>
      <c r="GI92" s="169"/>
      <c r="GJ92" s="169"/>
      <c r="GK92" s="169"/>
      <c r="GL92" s="169"/>
      <c r="GM92" s="169"/>
      <c r="GN92" s="169"/>
      <c r="GO92" s="169"/>
      <c r="GP92" s="169"/>
      <c r="GQ92" s="169"/>
      <c r="GR92" s="169"/>
      <c r="GS92" s="169"/>
      <c r="GT92" s="169"/>
      <c r="GU92" s="169"/>
      <c r="GV92" s="169"/>
      <c r="GW92" s="169"/>
      <c r="GX92" s="169"/>
      <c r="GY92" s="169"/>
      <c r="GZ92" s="171"/>
      <c r="HA92" s="169">
        <f t="shared" si="202"/>
        <v>0</v>
      </c>
      <c r="HB92" s="169">
        <f t="shared" si="203"/>
        <v>0</v>
      </c>
      <c r="HC92" s="169">
        <f t="shared" si="204"/>
        <v>0</v>
      </c>
      <c r="HD92" s="169">
        <f t="shared" si="205"/>
        <v>0</v>
      </c>
      <c r="HE92" s="169">
        <f t="shared" si="206"/>
        <v>0</v>
      </c>
      <c r="HF92" s="169">
        <f t="shared" si="207"/>
        <v>0</v>
      </c>
      <c r="HG92" s="169">
        <f t="shared" si="208"/>
        <v>0</v>
      </c>
      <c r="HH92" s="169">
        <f t="shared" si="209"/>
        <v>0</v>
      </c>
      <c r="HI92" s="169">
        <f t="shared" si="210"/>
        <v>0</v>
      </c>
      <c r="HJ92" s="169">
        <f t="shared" si="211"/>
        <v>0</v>
      </c>
      <c r="HK92" s="169">
        <f t="shared" si="212"/>
        <v>0</v>
      </c>
      <c r="HL92" s="169">
        <f t="shared" si="213"/>
        <v>0</v>
      </c>
      <c r="HM92" s="169">
        <f t="shared" si="214"/>
        <v>0</v>
      </c>
      <c r="HN92" s="169">
        <f t="shared" si="215"/>
        <v>0</v>
      </c>
      <c r="HO92" s="169">
        <f t="shared" si="216"/>
        <v>0</v>
      </c>
      <c r="HP92" s="169">
        <f t="shared" si="217"/>
        <v>0</v>
      </c>
      <c r="HQ92" s="169">
        <f t="shared" si="218"/>
        <v>0</v>
      </c>
      <c r="HR92" s="169">
        <f t="shared" si="219"/>
        <v>0</v>
      </c>
      <c r="HS92" s="169">
        <f t="shared" si="220"/>
        <v>0</v>
      </c>
      <c r="HT92" s="169">
        <f t="shared" si="221"/>
        <v>0</v>
      </c>
      <c r="HU92" s="169">
        <f t="shared" si="222"/>
        <v>0</v>
      </c>
      <c r="HV92" s="169">
        <f t="shared" si="223"/>
        <v>0</v>
      </c>
      <c r="HW92" s="169">
        <f t="shared" si="224"/>
        <v>0</v>
      </c>
      <c r="HX92" s="169">
        <f t="shared" si="225"/>
        <v>0</v>
      </c>
      <c r="HY92" s="169">
        <f t="shared" si="226"/>
        <v>0</v>
      </c>
      <c r="HZ92" s="169">
        <f t="shared" si="227"/>
        <v>0</v>
      </c>
      <c r="IA92" s="169">
        <f t="shared" si="228"/>
        <v>0</v>
      </c>
      <c r="IB92" s="169">
        <f t="shared" si="229"/>
        <v>0</v>
      </c>
      <c r="IC92" s="169">
        <f t="shared" si="230"/>
        <v>0</v>
      </c>
      <c r="ID92" s="169">
        <f t="shared" si="231"/>
        <v>0</v>
      </c>
      <c r="IE92" s="169">
        <f t="shared" si="232"/>
        <v>0</v>
      </c>
      <c r="IF92" s="169">
        <f t="shared" si="233"/>
        <v>0</v>
      </c>
      <c r="IG92" s="169">
        <f t="shared" si="234"/>
        <v>0</v>
      </c>
      <c r="IH92" s="169">
        <f t="shared" si="235"/>
        <v>32162.190000000002</v>
      </c>
      <c r="II92" s="169">
        <f t="shared" si="236"/>
        <v>64325</v>
      </c>
      <c r="IJ92" s="169">
        <f t="shared" si="237"/>
        <v>112475</v>
      </c>
      <c r="IK92" s="169"/>
      <c r="IL92" s="172">
        <f>DF92+BI92+FD92</f>
        <v>69167</v>
      </c>
      <c r="IM92" s="172">
        <f>DG92+BJ92+FE92</f>
        <v>73988</v>
      </c>
      <c r="IN92" s="172">
        <f>DH92+BK92+FF92</f>
        <v>69167</v>
      </c>
      <c r="IO92" s="172">
        <f>DI92+BL92+FG92</f>
        <v>0</v>
      </c>
      <c r="IP92" s="172">
        <f>DJ92+BM92+FH92</f>
        <v>0</v>
      </c>
      <c r="IQ92" s="172">
        <f t="shared" ref="IQ92:KG92" si="287">DK92+BN92+FI92</f>
        <v>0</v>
      </c>
      <c r="IR92" s="172">
        <f t="shared" si="287"/>
        <v>-2</v>
      </c>
      <c r="IS92" s="172">
        <f t="shared" si="287"/>
        <v>0</v>
      </c>
      <c r="IT92" s="172">
        <f t="shared" si="287"/>
        <v>0</v>
      </c>
      <c r="IU92" s="172">
        <f t="shared" si="287"/>
        <v>0</v>
      </c>
      <c r="IV92" s="172">
        <f t="shared" si="287"/>
        <v>0</v>
      </c>
      <c r="IW92" s="172">
        <f t="shared" si="287"/>
        <v>0</v>
      </c>
      <c r="IX92" s="172">
        <f t="shared" si="287"/>
        <v>0</v>
      </c>
      <c r="IY92" s="172">
        <f t="shared" si="287"/>
        <v>0</v>
      </c>
      <c r="IZ92" s="172">
        <f t="shared" si="287"/>
        <v>0</v>
      </c>
      <c r="JA92" s="172">
        <f t="shared" si="287"/>
        <v>0</v>
      </c>
      <c r="JB92" s="172">
        <f t="shared" si="287"/>
        <v>0</v>
      </c>
      <c r="JC92" s="172">
        <f t="shared" si="287"/>
        <v>0</v>
      </c>
      <c r="JD92" s="172">
        <f t="shared" si="287"/>
        <v>0</v>
      </c>
      <c r="JE92" s="172">
        <f t="shared" si="287"/>
        <v>0</v>
      </c>
      <c r="JF92" s="172">
        <f t="shared" si="287"/>
        <v>0</v>
      </c>
      <c r="JG92" s="172">
        <f t="shared" si="287"/>
        <v>0</v>
      </c>
      <c r="JH92" s="172">
        <f t="shared" si="287"/>
        <v>0</v>
      </c>
      <c r="JI92" s="172">
        <f t="shared" si="287"/>
        <v>0</v>
      </c>
      <c r="JJ92" s="172">
        <f t="shared" si="287"/>
        <v>0</v>
      </c>
      <c r="JK92" s="172">
        <f t="shared" si="287"/>
        <v>0</v>
      </c>
      <c r="JL92" s="172">
        <f t="shared" si="287"/>
        <v>0</v>
      </c>
      <c r="JM92" s="172">
        <f t="shared" si="287"/>
        <v>0</v>
      </c>
      <c r="JN92" s="172">
        <f t="shared" si="287"/>
        <v>0</v>
      </c>
      <c r="JO92" s="172">
        <f t="shared" si="287"/>
        <v>0</v>
      </c>
      <c r="JP92" s="172">
        <f t="shared" si="287"/>
        <v>0</v>
      </c>
      <c r="JQ92" s="172">
        <f t="shared" si="287"/>
        <v>0</v>
      </c>
      <c r="JR92" s="172">
        <f t="shared" si="287"/>
        <v>0</v>
      </c>
      <c r="JS92" s="172">
        <f t="shared" si="287"/>
        <v>0</v>
      </c>
      <c r="JT92" s="172">
        <f t="shared" si="287"/>
        <v>0</v>
      </c>
      <c r="JU92" s="172">
        <f t="shared" si="287"/>
        <v>0</v>
      </c>
      <c r="JV92" s="172">
        <f t="shared" si="287"/>
        <v>0</v>
      </c>
      <c r="JW92" s="172">
        <f t="shared" si="287"/>
        <v>0</v>
      </c>
      <c r="JX92" s="172">
        <f t="shared" si="287"/>
        <v>0</v>
      </c>
      <c r="JY92" s="172">
        <f t="shared" si="287"/>
        <v>0</v>
      </c>
      <c r="JZ92" s="172">
        <f t="shared" si="287"/>
        <v>0</v>
      </c>
      <c r="KA92" s="172">
        <f t="shared" si="287"/>
        <v>0</v>
      </c>
      <c r="KB92" s="172">
        <f t="shared" si="287"/>
        <v>0</v>
      </c>
      <c r="KC92" s="172">
        <f t="shared" si="287"/>
        <v>0</v>
      </c>
      <c r="KD92" s="172">
        <f t="shared" si="287"/>
        <v>0</v>
      </c>
      <c r="KE92" s="172">
        <f t="shared" si="287"/>
        <v>0</v>
      </c>
      <c r="KF92" s="172">
        <f t="shared" si="287"/>
        <v>0</v>
      </c>
      <c r="KG92" s="172">
        <f t="shared" si="287"/>
        <v>0</v>
      </c>
    </row>
    <row r="93" spans="1:293" ht="12.75" customHeight="1" x14ac:dyDescent="0.3">
      <c r="A93" s="470"/>
      <c r="B93" s="155" t="s">
        <v>682</v>
      </c>
      <c r="C93" s="155"/>
      <c r="D93" s="466" t="s">
        <v>64</v>
      </c>
      <c r="E93" s="107" t="s">
        <v>674</v>
      </c>
      <c r="F93" s="155">
        <v>2023</v>
      </c>
      <c r="G93" s="156">
        <v>44957</v>
      </c>
      <c r="H93" s="155">
        <f t="shared" si="283"/>
        <v>2023</v>
      </c>
      <c r="I93" s="155" t="s">
        <v>675</v>
      </c>
      <c r="J93" s="174"/>
      <c r="K93" s="174"/>
      <c r="L93" s="174">
        <v>570000</v>
      </c>
      <c r="M93" s="161">
        <f t="shared" si="198"/>
        <v>570000.00000000012</v>
      </c>
      <c r="N93" s="161">
        <f t="shared" si="199"/>
        <v>570000.00000000012</v>
      </c>
      <c r="O93" s="175">
        <f>+COUNTIF(X93:BT93,"&gt;0")</f>
        <v>7</v>
      </c>
      <c r="P93" s="161"/>
      <c r="Q93" s="161">
        <f t="shared" si="286"/>
        <v>0</v>
      </c>
      <c r="R93" s="161">
        <f t="shared" si="286"/>
        <v>570000.00000000012</v>
      </c>
      <c r="S93" s="161">
        <f t="shared" si="286"/>
        <v>0</v>
      </c>
      <c r="T93" s="161"/>
      <c r="U93" s="166"/>
      <c r="V93" s="161">
        <f t="shared" si="200"/>
        <v>0</v>
      </c>
      <c r="W93" s="167"/>
      <c r="X93" s="169">
        <v>0</v>
      </c>
      <c r="Y93" s="169">
        <v>0</v>
      </c>
      <c r="Z93" s="169">
        <v>0</v>
      </c>
      <c r="AA93" s="169">
        <v>0</v>
      </c>
      <c r="AB93" s="169">
        <v>0</v>
      </c>
      <c r="AC93" s="169">
        <v>0</v>
      </c>
      <c r="AD93" s="169">
        <v>0</v>
      </c>
      <c r="AE93" s="169">
        <v>0</v>
      </c>
      <c r="AF93" s="169">
        <v>0</v>
      </c>
      <c r="AG93" s="169">
        <v>0</v>
      </c>
      <c r="AH93" s="169">
        <v>0</v>
      </c>
      <c r="AI93" s="169">
        <v>0</v>
      </c>
      <c r="AJ93" s="169">
        <v>45833.333333333336</v>
      </c>
      <c r="AK93" s="169">
        <v>91666.666666666672</v>
      </c>
      <c r="AL93" s="169">
        <v>111666.66666666667</v>
      </c>
      <c r="AM93" s="169">
        <v>91666.666666666672</v>
      </c>
      <c r="AN93" s="169">
        <v>91666.666666666672</v>
      </c>
      <c r="AO93" s="169">
        <v>91666.666666666672</v>
      </c>
      <c r="AP93" s="169">
        <v>45833.333333333336</v>
      </c>
      <c r="AQ93" s="169">
        <v>0</v>
      </c>
      <c r="AR93" s="169">
        <v>0</v>
      </c>
      <c r="AS93" s="169">
        <v>0</v>
      </c>
      <c r="AT93" s="169">
        <v>0</v>
      </c>
      <c r="AU93" s="169">
        <v>0</v>
      </c>
      <c r="AV93" s="169">
        <v>0</v>
      </c>
      <c r="AW93" s="169">
        <v>0</v>
      </c>
      <c r="AX93" s="169">
        <v>0</v>
      </c>
      <c r="AY93" s="169">
        <v>0</v>
      </c>
      <c r="AZ93" s="169">
        <v>0</v>
      </c>
      <c r="BA93" s="169">
        <v>0</v>
      </c>
      <c r="BB93" s="169">
        <v>0</v>
      </c>
      <c r="BC93" s="169">
        <v>0</v>
      </c>
      <c r="BD93" s="169">
        <v>0</v>
      </c>
      <c r="BE93" s="169">
        <v>0</v>
      </c>
      <c r="BF93" s="169">
        <v>0</v>
      </c>
      <c r="BG93" s="169">
        <v>0</v>
      </c>
      <c r="BH93" s="169"/>
      <c r="BI93" s="169">
        <v>0</v>
      </c>
      <c r="BJ93" s="169">
        <v>0</v>
      </c>
      <c r="BK93" s="169">
        <v>0</v>
      </c>
      <c r="BL93" s="169">
        <v>0</v>
      </c>
      <c r="BM93" s="169">
        <v>0</v>
      </c>
      <c r="BN93" s="169">
        <v>0</v>
      </c>
      <c r="BO93" s="169">
        <v>0</v>
      </c>
      <c r="BP93" s="169">
        <v>0</v>
      </c>
      <c r="BQ93" s="169">
        <v>0</v>
      </c>
      <c r="BR93" s="169">
        <v>0</v>
      </c>
      <c r="BS93" s="169">
        <v>0</v>
      </c>
      <c r="BT93" s="169">
        <v>0</v>
      </c>
      <c r="BU93" s="169">
        <v>0</v>
      </c>
      <c r="BV93" s="169">
        <v>0</v>
      </c>
      <c r="BW93" s="169">
        <v>0</v>
      </c>
      <c r="BX93" s="169">
        <v>0</v>
      </c>
      <c r="BY93" s="169">
        <v>0</v>
      </c>
      <c r="BZ93" s="169">
        <v>0</v>
      </c>
      <c r="CA93" s="169">
        <v>0</v>
      </c>
      <c r="CB93" s="169">
        <v>0</v>
      </c>
      <c r="CC93" s="169">
        <v>0</v>
      </c>
      <c r="CD93" s="169">
        <v>0</v>
      </c>
      <c r="CE93" s="169">
        <v>0</v>
      </c>
      <c r="CF93" s="169">
        <v>0</v>
      </c>
      <c r="CG93" s="169">
        <v>0</v>
      </c>
      <c r="CH93" s="169">
        <v>0</v>
      </c>
      <c r="CI93" s="169">
        <v>0</v>
      </c>
      <c r="CJ93" s="169">
        <v>0</v>
      </c>
      <c r="CK93" s="169">
        <v>0</v>
      </c>
      <c r="CL93" s="169">
        <v>0</v>
      </c>
      <c r="CM93" s="169">
        <v>0</v>
      </c>
      <c r="CN93" s="169">
        <v>0</v>
      </c>
      <c r="CO93" s="169">
        <v>0</v>
      </c>
      <c r="CP93" s="169">
        <v>0</v>
      </c>
      <c r="CQ93" s="169">
        <v>0</v>
      </c>
      <c r="CR93" s="169">
        <v>0</v>
      </c>
      <c r="CS93" s="169">
        <v>0</v>
      </c>
      <c r="CT93" s="169">
        <v>0</v>
      </c>
      <c r="CU93" s="169">
        <v>0</v>
      </c>
      <c r="CV93" s="169">
        <v>0</v>
      </c>
      <c r="CW93" s="169">
        <v>0</v>
      </c>
      <c r="CX93" s="169">
        <v>0</v>
      </c>
      <c r="CY93" s="169">
        <v>0</v>
      </c>
      <c r="CZ93" s="169">
        <v>0</v>
      </c>
      <c r="DA93" s="169">
        <v>0</v>
      </c>
      <c r="DB93" s="169">
        <v>0</v>
      </c>
      <c r="DC93" s="169">
        <v>0</v>
      </c>
      <c r="DD93" s="169">
        <v>0</v>
      </c>
      <c r="DE93" s="171"/>
      <c r="DF93" s="169"/>
      <c r="DG93" s="169"/>
      <c r="DH93" s="169"/>
      <c r="DI93" s="169"/>
      <c r="DJ93" s="169"/>
      <c r="DK93" s="169"/>
      <c r="DL93" s="169"/>
      <c r="DM93" s="169"/>
      <c r="DN93" s="169"/>
      <c r="DO93" s="169"/>
      <c r="DP93" s="169"/>
      <c r="DQ93" s="169"/>
      <c r="DR93" s="169"/>
      <c r="DS93" s="169"/>
      <c r="DT93" s="169"/>
      <c r="DU93" s="169"/>
      <c r="DV93" s="169"/>
      <c r="DW93" s="169"/>
      <c r="DX93" s="169"/>
      <c r="DY93" s="169"/>
      <c r="DZ93" s="169"/>
      <c r="EA93" s="169"/>
      <c r="EB93" s="169"/>
      <c r="EC93" s="169"/>
      <c r="ED93" s="169"/>
      <c r="EE93" s="169"/>
      <c r="EF93" s="169"/>
      <c r="EG93" s="169"/>
      <c r="EH93" s="169"/>
      <c r="EI93" s="169"/>
      <c r="EJ93" s="169"/>
      <c r="EK93" s="169"/>
      <c r="EL93" s="169"/>
      <c r="EM93" s="169"/>
      <c r="EN93" s="169"/>
      <c r="EO93" s="169"/>
      <c r="EP93" s="169"/>
      <c r="EQ93" s="169"/>
      <c r="ER93" s="169"/>
      <c r="ES93" s="169"/>
      <c r="ET93" s="169"/>
      <c r="EU93" s="169"/>
      <c r="EV93" s="169"/>
      <c r="EW93" s="169"/>
      <c r="EX93" s="169"/>
      <c r="EY93" s="169"/>
      <c r="EZ93" s="169"/>
      <c r="FA93" s="169"/>
      <c r="FB93" s="171"/>
      <c r="FC93" s="171"/>
      <c r="FD93" s="169"/>
      <c r="FE93" s="169"/>
      <c r="FF93" s="169"/>
      <c r="FG93" s="169"/>
      <c r="FH93" s="169"/>
      <c r="FI93" s="169"/>
      <c r="FJ93" s="169"/>
      <c r="FK93" s="169"/>
      <c r="FL93" s="169"/>
      <c r="FM93" s="169"/>
      <c r="FN93" s="169"/>
      <c r="FO93" s="168">
        <v>0</v>
      </c>
      <c r="FP93" s="169"/>
      <c r="FQ93" s="169"/>
      <c r="FR93" s="169"/>
      <c r="FS93" s="169"/>
      <c r="FT93" s="169"/>
      <c r="FU93" s="169"/>
      <c r="FV93" s="169"/>
      <c r="FW93" s="169"/>
      <c r="FX93" s="169"/>
      <c r="FY93" s="169"/>
      <c r="FZ93" s="169"/>
      <c r="GA93" s="169"/>
      <c r="GB93" s="169"/>
      <c r="GC93" s="169"/>
      <c r="GD93" s="169"/>
      <c r="GE93" s="169"/>
      <c r="GF93" s="169"/>
      <c r="GG93" s="169"/>
      <c r="GH93" s="169"/>
      <c r="GI93" s="169"/>
      <c r="GJ93" s="169"/>
      <c r="GK93" s="169"/>
      <c r="GL93" s="169"/>
      <c r="GM93" s="169"/>
      <c r="GN93" s="169"/>
      <c r="GO93" s="169"/>
      <c r="GP93" s="169"/>
      <c r="GQ93" s="169"/>
      <c r="GR93" s="169"/>
      <c r="GS93" s="169"/>
      <c r="GT93" s="169"/>
      <c r="GU93" s="169"/>
      <c r="GV93" s="169"/>
      <c r="GW93" s="169"/>
      <c r="GX93" s="169"/>
      <c r="GY93" s="169"/>
      <c r="GZ93" s="171"/>
      <c r="HA93" s="169">
        <f t="shared" si="202"/>
        <v>0</v>
      </c>
      <c r="HB93" s="169">
        <f t="shared" si="203"/>
        <v>0</v>
      </c>
      <c r="HC93" s="169">
        <f t="shared" si="204"/>
        <v>0</v>
      </c>
      <c r="HD93" s="169">
        <f t="shared" si="205"/>
        <v>0</v>
      </c>
      <c r="HE93" s="169">
        <f t="shared" si="206"/>
        <v>0</v>
      </c>
      <c r="HF93" s="169">
        <f t="shared" si="207"/>
        <v>0</v>
      </c>
      <c r="HG93" s="169">
        <f t="shared" si="208"/>
        <v>0</v>
      </c>
      <c r="HH93" s="169">
        <f t="shared" si="209"/>
        <v>0</v>
      </c>
      <c r="HI93" s="169">
        <f t="shared" si="210"/>
        <v>0</v>
      </c>
      <c r="HJ93" s="169">
        <f t="shared" si="211"/>
        <v>0</v>
      </c>
      <c r="HK93" s="169">
        <f t="shared" si="212"/>
        <v>0</v>
      </c>
      <c r="HL93" s="169">
        <f t="shared" si="213"/>
        <v>0</v>
      </c>
      <c r="HM93" s="169">
        <f t="shared" si="214"/>
        <v>45833.333333333336</v>
      </c>
      <c r="HN93" s="169">
        <f t="shared" si="215"/>
        <v>91666.666666666672</v>
      </c>
      <c r="HO93" s="169">
        <f t="shared" si="216"/>
        <v>111666.66666666667</v>
      </c>
      <c r="HP93" s="169">
        <f t="shared" si="217"/>
        <v>91666.666666666672</v>
      </c>
      <c r="HQ93" s="169">
        <f t="shared" si="218"/>
        <v>91666.666666666672</v>
      </c>
      <c r="HR93" s="169">
        <f t="shared" si="219"/>
        <v>91666.666666666672</v>
      </c>
      <c r="HS93" s="169">
        <f t="shared" si="220"/>
        <v>45833.333333333336</v>
      </c>
      <c r="HT93" s="169">
        <f t="shared" si="221"/>
        <v>0</v>
      </c>
      <c r="HU93" s="169">
        <f t="shared" si="222"/>
        <v>0</v>
      </c>
      <c r="HV93" s="169">
        <f t="shared" si="223"/>
        <v>0</v>
      </c>
      <c r="HW93" s="169">
        <f t="shared" si="224"/>
        <v>0</v>
      </c>
      <c r="HX93" s="169">
        <f t="shared" si="225"/>
        <v>0</v>
      </c>
      <c r="HY93" s="169">
        <f t="shared" si="226"/>
        <v>0</v>
      </c>
      <c r="HZ93" s="169">
        <f t="shared" si="227"/>
        <v>0</v>
      </c>
      <c r="IA93" s="169">
        <f t="shared" si="228"/>
        <v>0</v>
      </c>
      <c r="IB93" s="169">
        <f t="shared" si="229"/>
        <v>0</v>
      </c>
      <c r="IC93" s="169">
        <f t="shared" si="230"/>
        <v>0</v>
      </c>
      <c r="ID93" s="169">
        <f t="shared" si="231"/>
        <v>0</v>
      </c>
      <c r="IE93" s="169">
        <f t="shared" si="232"/>
        <v>0</v>
      </c>
      <c r="IF93" s="169">
        <f t="shared" si="233"/>
        <v>0</v>
      </c>
      <c r="IG93" s="169">
        <f t="shared" si="234"/>
        <v>0</v>
      </c>
      <c r="IH93" s="169">
        <f t="shared" si="235"/>
        <v>0</v>
      </c>
      <c r="II93" s="169">
        <f t="shared" si="236"/>
        <v>0</v>
      </c>
      <c r="IJ93" s="169">
        <f t="shared" si="237"/>
        <v>0</v>
      </c>
      <c r="IK93" s="169"/>
      <c r="IL93" s="172">
        <f t="shared" ref="IL93:IO108" si="288">BI93+DF93+FD93</f>
        <v>0</v>
      </c>
      <c r="IM93" s="172">
        <f t="shared" si="288"/>
        <v>0</v>
      </c>
      <c r="IN93" s="172">
        <f t="shared" si="288"/>
        <v>0</v>
      </c>
      <c r="IO93" s="172">
        <f t="shared" si="288"/>
        <v>0</v>
      </c>
      <c r="IP93" s="172">
        <f t="shared" ref="IP93:IP115" si="289">BM93+DJ93+FH93</f>
        <v>0</v>
      </c>
      <c r="IQ93" s="172">
        <f t="shared" ref="IQ93:IQ115" si="290">BN93+DK93+FI93</f>
        <v>0</v>
      </c>
      <c r="IR93" s="172">
        <f t="shared" ref="IR93:IR115" si="291">BO93+DL93+FJ93</f>
        <v>0</v>
      </c>
      <c r="IS93" s="172">
        <f t="shared" ref="IS93:IS115" si="292">BP93+DM93+FK93</f>
        <v>0</v>
      </c>
      <c r="IT93" s="172">
        <f t="shared" ref="IT93:IT115" si="293">BQ93+DN93+FL93</f>
        <v>0</v>
      </c>
      <c r="IU93" s="172">
        <f t="shared" ref="IU93:IU115" si="294">BR93+DO93+FM93</f>
        <v>0</v>
      </c>
      <c r="IV93" s="172">
        <f t="shared" ref="IV93:IV115" si="295">BS93+DP93+FN93</f>
        <v>0</v>
      </c>
      <c r="IW93" s="172">
        <f t="shared" ref="IW93:IW115" si="296">BT93+DQ93+FO93</f>
        <v>0</v>
      </c>
      <c r="IX93" s="172">
        <f t="shared" ref="IX93:IX115" si="297">BU93+DR93+FP93</f>
        <v>0</v>
      </c>
      <c r="IY93" s="172">
        <f t="shared" ref="IY93:IY115" si="298">BV93+DS93+FQ93</f>
        <v>0</v>
      </c>
      <c r="IZ93" s="172">
        <f t="shared" ref="IZ93:IZ115" si="299">BW93+DT93+FR93</f>
        <v>0</v>
      </c>
      <c r="JA93" s="172">
        <f t="shared" ref="JA93:JA115" si="300">BX93+DU93+FS93</f>
        <v>0</v>
      </c>
      <c r="JB93" s="172">
        <f t="shared" ref="JB93:JB115" si="301">BY93+DV93+FT93</f>
        <v>0</v>
      </c>
      <c r="JC93" s="172">
        <f t="shared" ref="JC93:JC115" si="302">BZ93+DW93+FU93</f>
        <v>0</v>
      </c>
      <c r="JD93" s="172">
        <f t="shared" ref="JD93:JD115" si="303">CA93+DX93+FV93</f>
        <v>0</v>
      </c>
      <c r="JE93" s="172">
        <f t="shared" ref="JE93:JE115" si="304">CB93+DY93+FW93</f>
        <v>0</v>
      </c>
      <c r="JF93" s="172">
        <f t="shared" ref="JF93:JF115" si="305">CC93+DZ93+FX93</f>
        <v>0</v>
      </c>
      <c r="JG93" s="172">
        <f t="shared" ref="JG93:JG115" si="306">CD93+EA93+FY93</f>
        <v>0</v>
      </c>
      <c r="JH93" s="172">
        <f t="shared" ref="JH93:JH115" si="307">CE93+EB93+FZ93</f>
        <v>0</v>
      </c>
      <c r="JI93" s="172">
        <f t="shared" ref="JI93:JI115" si="308">CF93+EC93+GA93</f>
        <v>0</v>
      </c>
      <c r="JJ93" s="172">
        <f t="shared" ref="JJ93:JJ115" si="309">CG93+ED93+GB93</f>
        <v>0</v>
      </c>
      <c r="JK93" s="172">
        <f t="shared" ref="JK93:JK115" si="310">CH93+EE93+GC93</f>
        <v>0</v>
      </c>
      <c r="JL93" s="172">
        <f t="shared" ref="JL93:JL115" si="311">CI93+EF93+GD93</f>
        <v>0</v>
      </c>
      <c r="JM93" s="172">
        <f t="shared" ref="JM93:JM115" si="312">CJ93+EG93+GE93</f>
        <v>0</v>
      </c>
      <c r="JN93" s="172">
        <f t="shared" ref="JN93:JN115" si="313">CK93+EH93+GF93</f>
        <v>0</v>
      </c>
      <c r="JO93" s="172">
        <f t="shared" ref="JO93:JO115" si="314">CL93+EI93+GG93</f>
        <v>0</v>
      </c>
      <c r="JP93" s="172">
        <f t="shared" ref="JP93:JP115" si="315">CM93+EJ93+GH93</f>
        <v>0</v>
      </c>
      <c r="JQ93" s="172">
        <f t="shared" ref="JQ93:JQ115" si="316">CN93+EK93+GI93</f>
        <v>0</v>
      </c>
      <c r="JR93" s="172">
        <f t="shared" ref="JR93:JR115" si="317">CO93+EL93+GJ93</f>
        <v>0</v>
      </c>
      <c r="JS93" s="172">
        <f t="shared" ref="JS93:JS115" si="318">CP93+EM93+GK93</f>
        <v>0</v>
      </c>
      <c r="JT93" s="172">
        <f t="shared" ref="JT93:JT115" si="319">CQ93+EN93+GL93</f>
        <v>0</v>
      </c>
      <c r="JU93" s="172">
        <f t="shared" ref="JU93:JU115" si="320">CR93+EO93+GM93</f>
        <v>0</v>
      </c>
      <c r="JV93" s="172">
        <f t="shared" ref="JV93:JV115" si="321">CS93+EP93+GN93</f>
        <v>0</v>
      </c>
      <c r="JW93" s="172">
        <f t="shared" ref="JW93:JW115" si="322">CT93+EQ93+GO93</f>
        <v>0</v>
      </c>
      <c r="JX93" s="172">
        <f t="shared" ref="JX93:JX115" si="323">CU93+ER93+GP93</f>
        <v>0</v>
      </c>
      <c r="JY93" s="172">
        <f t="shared" ref="JY93:JY115" si="324">CV93+ES93+GQ93</f>
        <v>0</v>
      </c>
      <c r="JZ93" s="172">
        <f t="shared" ref="JZ93:JZ115" si="325">CW93+ET93+GR93</f>
        <v>0</v>
      </c>
      <c r="KA93" s="172">
        <f t="shared" ref="KA93:KA115" si="326">CX93+EU93+GS93</f>
        <v>0</v>
      </c>
      <c r="KB93" s="172">
        <f t="shared" ref="KB93:KB115" si="327">CY93+EV93+GT93</f>
        <v>0</v>
      </c>
      <c r="KC93" s="172">
        <f t="shared" ref="KC93:KC115" si="328">CZ93+EW93+GU93</f>
        <v>0</v>
      </c>
      <c r="KD93" s="172">
        <f t="shared" ref="KD93:KD115" si="329">DA93+EX93+GV93</f>
        <v>0</v>
      </c>
      <c r="KE93" s="172">
        <f t="shared" ref="KE93:KE115" si="330">DB93+EY93+GW93</f>
        <v>0</v>
      </c>
      <c r="KF93" s="172">
        <f t="shared" ref="KF93:KF115" si="331">DC93+EZ93+GX93</f>
        <v>0</v>
      </c>
      <c r="KG93" s="172">
        <f t="shared" ref="KG93:KG115" si="332">DD93+FA93+GY93</f>
        <v>0</v>
      </c>
    </row>
    <row r="94" spans="1:293" ht="12.75" customHeight="1" x14ac:dyDescent="0.3">
      <c r="A94" s="470"/>
      <c r="B94" s="155" t="s">
        <v>682</v>
      </c>
      <c r="C94" s="155"/>
      <c r="D94" s="466" t="s">
        <v>65</v>
      </c>
      <c r="E94" s="107" t="s">
        <v>677</v>
      </c>
      <c r="F94" s="155">
        <v>2023</v>
      </c>
      <c r="G94" s="156">
        <v>45077</v>
      </c>
      <c r="H94" s="155">
        <f t="shared" si="283"/>
        <v>2023</v>
      </c>
      <c r="I94" s="155" t="s">
        <v>675</v>
      </c>
      <c r="J94" s="174"/>
      <c r="K94" s="174"/>
      <c r="L94" s="174">
        <v>217000</v>
      </c>
      <c r="M94" s="161">
        <f t="shared" si="198"/>
        <v>266156</v>
      </c>
      <c r="N94" s="161">
        <f t="shared" si="199"/>
        <v>266156</v>
      </c>
      <c r="O94" s="175">
        <f>+COUNTIF(X94:BT94,"&gt;0")</f>
        <v>7</v>
      </c>
      <c r="P94" s="161"/>
      <c r="Q94" s="161">
        <f t="shared" si="286"/>
        <v>0</v>
      </c>
      <c r="R94" s="161">
        <f t="shared" si="286"/>
        <v>266156</v>
      </c>
      <c r="S94" s="161">
        <f t="shared" si="286"/>
        <v>0</v>
      </c>
      <c r="T94" s="161"/>
      <c r="U94" s="166"/>
      <c r="V94" s="161">
        <f t="shared" si="200"/>
        <v>0</v>
      </c>
      <c r="W94" s="167"/>
      <c r="X94" s="168">
        <v>0</v>
      </c>
      <c r="Y94" s="168">
        <v>0</v>
      </c>
      <c r="Z94" s="168">
        <v>0</v>
      </c>
      <c r="AA94" s="168">
        <v>0</v>
      </c>
      <c r="AB94" s="168">
        <v>0</v>
      </c>
      <c r="AC94" s="168">
        <v>0</v>
      </c>
      <c r="AD94" s="168">
        <v>0</v>
      </c>
      <c r="AE94" s="168">
        <v>0</v>
      </c>
      <c r="AF94" s="168">
        <v>0</v>
      </c>
      <c r="AG94" s="168">
        <v>0</v>
      </c>
      <c r="AH94" s="168">
        <v>0</v>
      </c>
      <c r="AI94" s="168">
        <v>0</v>
      </c>
      <c r="AJ94" s="168">
        <v>0</v>
      </c>
      <c r="AK94" s="168">
        <v>0</v>
      </c>
      <c r="AL94" s="168">
        <v>0</v>
      </c>
      <c r="AM94" s="168">
        <v>0</v>
      </c>
      <c r="AN94" s="168">
        <v>14583.333333333334</v>
      </c>
      <c r="AO94" s="168">
        <v>29166.666666666668</v>
      </c>
      <c r="AP94" s="168">
        <v>29166.666666666668</v>
      </c>
      <c r="AQ94" s="168">
        <v>29166.666666666668</v>
      </c>
      <c r="AR94" s="168">
        <v>29166.666666666668</v>
      </c>
      <c r="AS94" s="168">
        <v>29166.666666666668</v>
      </c>
      <c r="AT94" s="168">
        <v>105739.33333333333</v>
      </c>
      <c r="AU94" s="168">
        <v>0</v>
      </c>
      <c r="AV94" s="168">
        <v>0</v>
      </c>
      <c r="AW94" s="168">
        <v>0</v>
      </c>
      <c r="AX94" s="168">
        <v>0</v>
      </c>
      <c r="AY94" s="168">
        <v>0</v>
      </c>
      <c r="AZ94" s="168">
        <v>0</v>
      </c>
      <c r="BA94" s="168">
        <v>0</v>
      </c>
      <c r="BB94" s="168">
        <v>0</v>
      </c>
      <c r="BC94" s="168">
        <v>0</v>
      </c>
      <c r="BD94" s="168">
        <v>0</v>
      </c>
      <c r="BE94" s="168">
        <v>0</v>
      </c>
      <c r="BF94" s="168">
        <v>0</v>
      </c>
      <c r="BG94" s="168">
        <v>0</v>
      </c>
      <c r="BH94" s="169"/>
      <c r="BI94" s="168">
        <v>0</v>
      </c>
      <c r="BJ94" s="168">
        <v>0</v>
      </c>
      <c r="BK94" s="168">
        <v>0</v>
      </c>
      <c r="BL94" s="168">
        <v>0</v>
      </c>
      <c r="BM94" s="168">
        <v>0</v>
      </c>
      <c r="BN94" s="168">
        <v>0</v>
      </c>
      <c r="BO94" s="168">
        <v>0</v>
      </c>
      <c r="BP94" s="168">
        <v>0</v>
      </c>
      <c r="BQ94" s="168">
        <v>0</v>
      </c>
      <c r="BR94" s="168">
        <v>0</v>
      </c>
      <c r="BS94" s="168">
        <v>0</v>
      </c>
      <c r="BT94" s="168">
        <v>0</v>
      </c>
      <c r="BU94" s="168">
        <v>0</v>
      </c>
      <c r="BV94" s="168">
        <v>0</v>
      </c>
      <c r="BW94" s="168">
        <v>0</v>
      </c>
      <c r="BX94" s="168">
        <v>0</v>
      </c>
      <c r="BY94" s="168">
        <v>0</v>
      </c>
      <c r="BZ94" s="169">
        <v>0</v>
      </c>
      <c r="CA94" s="169">
        <v>0</v>
      </c>
      <c r="CB94" s="169">
        <v>0</v>
      </c>
      <c r="CC94" s="169">
        <v>0</v>
      </c>
      <c r="CD94" s="169">
        <v>0</v>
      </c>
      <c r="CE94" s="169">
        <v>0</v>
      </c>
      <c r="CF94" s="169">
        <v>0</v>
      </c>
      <c r="CG94" s="169">
        <v>0</v>
      </c>
      <c r="CH94" s="169">
        <v>0</v>
      </c>
      <c r="CI94" s="169">
        <v>0</v>
      </c>
      <c r="CJ94" s="169">
        <v>0</v>
      </c>
      <c r="CK94" s="169">
        <v>0</v>
      </c>
      <c r="CL94" s="169">
        <v>0</v>
      </c>
      <c r="CM94" s="169">
        <v>0</v>
      </c>
      <c r="CN94" s="169">
        <v>0</v>
      </c>
      <c r="CO94" s="169">
        <v>0</v>
      </c>
      <c r="CP94" s="169">
        <v>0</v>
      </c>
      <c r="CQ94" s="169">
        <v>0</v>
      </c>
      <c r="CR94" s="169">
        <v>0</v>
      </c>
      <c r="CS94" s="169">
        <v>0</v>
      </c>
      <c r="CT94" s="169">
        <v>0</v>
      </c>
      <c r="CU94" s="169">
        <v>0</v>
      </c>
      <c r="CV94" s="169">
        <v>0</v>
      </c>
      <c r="CW94" s="169">
        <v>0</v>
      </c>
      <c r="CX94" s="169">
        <v>0</v>
      </c>
      <c r="CY94" s="169">
        <v>0</v>
      </c>
      <c r="CZ94" s="169">
        <v>0</v>
      </c>
      <c r="DA94" s="169">
        <v>0</v>
      </c>
      <c r="DB94" s="169">
        <v>0</v>
      </c>
      <c r="DC94" s="169">
        <v>0</v>
      </c>
      <c r="DD94" s="169">
        <v>0</v>
      </c>
      <c r="DE94" s="171"/>
      <c r="DF94" s="169"/>
      <c r="DG94" s="169"/>
      <c r="DH94" s="169"/>
      <c r="DI94" s="169"/>
      <c r="DJ94" s="169"/>
      <c r="DK94" s="169"/>
      <c r="DL94" s="169"/>
      <c r="DM94" s="169"/>
      <c r="DN94" s="169"/>
      <c r="DO94" s="169"/>
      <c r="DP94" s="169"/>
      <c r="DQ94" s="169"/>
      <c r="DR94" s="169"/>
      <c r="DS94" s="169"/>
      <c r="DT94" s="169"/>
      <c r="DU94" s="169"/>
      <c r="DV94" s="169"/>
      <c r="DW94" s="169"/>
      <c r="DX94" s="169"/>
      <c r="DY94" s="169"/>
      <c r="DZ94" s="169"/>
      <c r="EA94" s="169"/>
      <c r="EB94" s="169"/>
      <c r="EC94" s="169"/>
      <c r="ED94" s="169"/>
      <c r="EE94" s="169"/>
      <c r="EF94" s="169"/>
      <c r="EG94" s="169"/>
      <c r="EH94" s="169"/>
      <c r="EI94" s="169"/>
      <c r="EJ94" s="169"/>
      <c r="EK94" s="169"/>
      <c r="EL94" s="169"/>
      <c r="EM94" s="169"/>
      <c r="EN94" s="169"/>
      <c r="EO94" s="169"/>
      <c r="EP94" s="169"/>
      <c r="EQ94" s="169"/>
      <c r="ER94" s="169"/>
      <c r="ES94" s="169"/>
      <c r="ET94" s="169"/>
      <c r="EU94" s="169"/>
      <c r="EV94" s="169"/>
      <c r="EW94" s="169"/>
      <c r="EX94" s="169"/>
      <c r="EY94" s="169"/>
      <c r="EZ94" s="169"/>
      <c r="FA94" s="169"/>
      <c r="FB94" s="171"/>
      <c r="FC94" s="171"/>
      <c r="FD94" s="169"/>
      <c r="FE94" s="169"/>
      <c r="FF94" s="169"/>
      <c r="FG94" s="169"/>
      <c r="FH94" s="169"/>
      <c r="FI94" s="169"/>
      <c r="FJ94" s="169"/>
      <c r="FK94" s="169"/>
      <c r="FL94" s="169"/>
      <c r="FM94" s="169"/>
      <c r="FN94" s="169"/>
      <c r="FO94" s="168">
        <v>0</v>
      </c>
      <c r="FP94" s="169"/>
      <c r="FQ94" s="169"/>
      <c r="FR94" s="169"/>
      <c r="FS94" s="169"/>
      <c r="FT94" s="169"/>
      <c r="FU94" s="169"/>
      <c r="FV94" s="169"/>
      <c r="FW94" s="169"/>
      <c r="FX94" s="169"/>
      <c r="FY94" s="169"/>
      <c r="FZ94" s="169"/>
      <c r="GA94" s="169"/>
      <c r="GB94" s="169"/>
      <c r="GC94" s="169"/>
      <c r="GD94" s="169"/>
      <c r="GE94" s="169"/>
      <c r="GF94" s="169"/>
      <c r="GG94" s="169"/>
      <c r="GH94" s="169"/>
      <c r="GI94" s="169"/>
      <c r="GJ94" s="169"/>
      <c r="GK94" s="169"/>
      <c r="GL94" s="169"/>
      <c r="GM94" s="169"/>
      <c r="GN94" s="169"/>
      <c r="GO94" s="169"/>
      <c r="GP94" s="169"/>
      <c r="GQ94" s="169"/>
      <c r="GR94" s="169"/>
      <c r="GS94" s="169"/>
      <c r="GT94" s="169"/>
      <c r="GU94" s="169"/>
      <c r="GV94" s="169"/>
      <c r="GW94" s="169"/>
      <c r="GX94" s="169"/>
      <c r="GY94" s="169"/>
      <c r="GZ94" s="171"/>
      <c r="HA94" s="169">
        <f t="shared" si="202"/>
        <v>0</v>
      </c>
      <c r="HB94" s="169">
        <f t="shared" si="203"/>
        <v>0</v>
      </c>
      <c r="HC94" s="169">
        <f t="shared" si="204"/>
        <v>0</v>
      </c>
      <c r="HD94" s="169">
        <f t="shared" si="205"/>
        <v>0</v>
      </c>
      <c r="HE94" s="169">
        <f t="shared" si="206"/>
        <v>0</v>
      </c>
      <c r="HF94" s="169">
        <f t="shared" si="207"/>
        <v>0</v>
      </c>
      <c r="HG94" s="169">
        <f t="shared" si="208"/>
        <v>0</v>
      </c>
      <c r="HH94" s="169">
        <f t="shared" si="209"/>
        <v>0</v>
      </c>
      <c r="HI94" s="169">
        <f t="shared" si="210"/>
        <v>0</v>
      </c>
      <c r="HJ94" s="169">
        <f t="shared" si="211"/>
        <v>0</v>
      </c>
      <c r="HK94" s="169">
        <f t="shared" si="212"/>
        <v>0</v>
      </c>
      <c r="HL94" s="169">
        <f t="shared" si="213"/>
        <v>0</v>
      </c>
      <c r="HM94" s="169">
        <f t="shared" si="214"/>
        <v>0</v>
      </c>
      <c r="HN94" s="169">
        <f t="shared" si="215"/>
        <v>0</v>
      </c>
      <c r="HO94" s="169">
        <f t="shared" si="216"/>
        <v>0</v>
      </c>
      <c r="HP94" s="169">
        <f t="shared" si="217"/>
        <v>0</v>
      </c>
      <c r="HQ94" s="169">
        <f t="shared" si="218"/>
        <v>14583.333333333334</v>
      </c>
      <c r="HR94" s="169">
        <f t="shared" si="219"/>
        <v>29166.666666666668</v>
      </c>
      <c r="HS94" s="169">
        <f t="shared" si="220"/>
        <v>29166.666666666668</v>
      </c>
      <c r="HT94" s="169">
        <f t="shared" si="221"/>
        <v>29166.666666666668</v>
      </c>
      <c r="HU94" s="169">
        <f t="shared" si="222"/>
        <v>29166.666666666668</v>
      </c>
      <c r="HV94" s="169">
        <f t="shared" si="223"/>
        <v>29166.666666666668</v>
      </c>
      <c r="HW94" s="169">
        <f t="shared" si="224"/>
        <v>105739.33333333333</v>
      </c>
      <c r="HX94" s="169">
        <f t="shared" si="225"/>
        <v>0</v>
      </c>
      <c r="HY94" s="169">
        <f t="shared" si="226"/>
        <v>0</v>
      </c>
      <c r="HZ94" s="169">
        <f t="shared" si="227"/>
        <v>0</v>
      </c>
      <c r="IA94" s="169">
        <f t="shared" si="228"/>
        <v>0</v>
      </c>
      <c r="IB94" s="169">
        <f t="shared" si="229"/>
        <v>0</v>
      </c>
      <c r="IC94" s="169">
        <f t="shared" si="230"/>
        <v>0</v>
      </c>
      <c r="ID94" s="169">
        <f t="shared" si="231"/>
        <v>0</v>
      </c>
      <c r="IE94" s="169">
        <f t="shared" si="232"/>
        <v>0</v>
      </c>
      <c r="IF94" s="169">
        <f t="shared" si="233"/>
        <v>0</v>
      </c>
      <c r="IG94" s="169">
        <f t="shared" si="234"/>
        <v>0</v>
      </c>
      <c r="IH94" s="169">
        <f t="shared" si="235"/>
        <v>0</v>
      </c>
      <c r="II94" s="169">
        <f t="shared" si="236"/>
        <v>0</v>
      </c>
      <c r="IJ94" s="169">
        <f t="shared" si="237"/>
        <v>0</v>
      </c>
      <c r="IK94" s="169"/>
      <c r="IL94" s="172">
        <f t="shared" si="288"/>
        <v>0</v>
      </c>
      <c r="IM94" s="172">
        <f t="shared" si="288"/>
        <v>0</v>
      </c>
      <c r="IN94" s="172">
        <f t="shared" si="288"/>
        <v>0</v>
      </c>
      <c r="IO94" s="172">
        <f t="shared" si="288"/>
        <v>0</v>
      </c>
      <c r="IP94" s="172">
        <f t="shared" si="289"/>
        <v>0</v>
      </c>
      <c r="IQ94" s="172">
        <f t="shared" si="290"/>
        <v>0</v>
      </c>
      <c r="IR94" s="172">
        <f t="shared" si="291"/>
        <v>0</v>
      </c>
      <c r="IS94" s="172">
        <f t="shared" si="292"/>
        <v>0</v>
      </c>
      <c r="IT94" s="172">
        <f t="shared" si="293"/>
        <v>0</v>
      </c>
      <c r="IU94" s="172">
        <f t="shared" si="294"/>
        <v>0</v>
      </c>
      <c r="IV94" s="172">
        <f t="shared" si="295"/>
        <v>0</v>
      </c>
      <c r="IW94" s="172">
        <f t="shared" si="296"/>
        <v>0</v>
      </c>
      <c r="IX94" s="172">
        <f t="shared" si="297"/>
        <v>0</v>
      </c>
      <c r="IY94" s="172">
        <f t="shared" si="298"/>
        <v>0</v>
      </c>
      <c r="IZ94" s="172">
        <f t="shared" si="299"/>
        <v>0</v>
      </c>
      <c r="JA94" s="172">
        <f t="shared" si="300"/>
        <v>0</v>
      </c>
      <c r="JB94" s="172">
        <f t="shared" si="301"/>
        <v>0</v>
      </c>
      <c r="JC94" s="172">
        <f t="shared" si="302"/>
        <v>0</v>
      </c>
      <c r="JD94" s="172">
        <f t="shared" si="303"/>
        <v>0</v>
      </c>
      <c r="JE94" s="172">
        <f t="shared" si="304"/>
        <v>0</v>
      </c>
      <c r="JF94" s="172">
        <f t="shared" si="305"/>
        <v>0</v>
      </c>
      <c r="JG94" s="172">
        <f t="shared" si="306"/>
        <v>0</v>
      </c>
      <c r="JH94" s="172">
        <f t="shared" si="307"/>
        <v>0</v>
      </c>
      <c r="JI94" s="172">
        <f t="shared" si="308"/>
        <v>0</v>
      </c>
      <c r="JJ94" s="172">
        <f t="shared" si="309"/>
        <v>0</v>
      </c>
      <c r="JK94" s="172">
        <f t="shared" si="310"/>
        <v>0</v>
      </c>
      <c r="JL94" s="172">
        <f t="shared" si="311"/>
        <v>0</v>
      </c>
      <c r="JM94" s="172">
        <f t="shared" si="312"/>
        <v>0</v>
      </c>
      <c r="JN94" s="172">
        <f t="shared" si="313"/>
        <v>0</v>
      </c>
      <c r="JO94" s="172">
        <f t="shared" si="314"/>
        <v>0</v>
      </c>
      <c r="JP94" s="172">
        <f t="shared" si="315"/>
        <v>0</v>
      </c>
      <c r="JQ94" s="172">
        <f t="shared" si="316"/>
        <v>0</v>
      </c>
      <c r="JR94" s="172">
        <f t="shared" si="317"/>
        <v>0</v>
      </c>
      <c r="JS94" s="172">
        <f t="shared" si="318"/>
        <v>0</v>
      </c>
      <c r="JT94" s="172">
        <f t="shared" si="319"/>
        <v>0</v>
      </c>
      <c r="JU94" s="172">
        <f t="shared" si="320"/>
        <v>0</v>
      </c>
      <c r="JV94" s="172">
        <f t="shared" si="321"/>
        <v>0</v>
      </c>
      <c r="JW94" s="172">
        <f t="shared" si="322"/>
        <v>0</v>
      </c>
      <c r="JX94" s="172">
        <f t="shared" si="323"/>
        <v>0</v>
      </c>
      <c r="JY94" s="172">
        <f t="shared" si="324"/>
        <v>0</v>
      </c>
      <c r="JZ94" s="172">
        <f t="shared" si="325"/>
        <v>0</v>
      </c>
      <c r="KA94" s="172">
        <f t="shared" si="326"/>
        <v>0</v>
      </c>
      <c r="KB94" s="172">
        <f t="shared" si="327"/>
        <v>0</v>
      </c>
      <c r="KC94" s="172">
        <f t="shared" si="328"/>
        <v>0</v>
      </c>
      <c r="KD94" s="172">
        <f t="shared" si="329"/>
        <v>0</v>
      </c>
      <c r="KE94" s="172">
        <f t="shared" si="330"/>
        <v>0</v>
      </c>
      <c r="KF94" s="172">
        <f t="shared" si="331"/>
        <v>0</v>
      </c>
      <c r="KG94" s="172">
        <f t="shared" si="332"/>
        <v>0</v>
      </c>
    </row>
    <row r="95" spans="1:293" ht="12.75" customHeight="1" x14ac:dyDescent="0.3">
      <c r="A95" s="470"/>
      <c r="B95" s="155" t="s">
        <v>682</v>
      </c>
      <c r="C95" s="155"/>
      <c r="D95" s="466" t="s">
        <v>54</v>
      </c>
      <c r="E95" s="107" t="s">
        <v>674</v>
      </c>
      <c r="F95" s="155">
        <v>2023</v>
      </c>
      <c r="G95" s="156">
        <v>45107</v>
      </c>
      <c r="H95" s="155">
        <f t="shared" si="283"/>
        <v>2023</v>
      </c>
      <c r="I95" s="155" t="s">
        <v>675</v>
      </c>
      <c r="J95" s="174"/>
      <c r="K95" s="174"/>
      <c r="L95" s="174">
        <v>420000</v>
      </c>
      <c r="M95" s="161">
        <f t="shared" si="198"/>
        <v>420000.00000000006</v>
      </c>
      <c r="N95" s="161">
        <f t="shared" si="199"/>
        <v>420000.00000000006</v>
      </c>
      <c r="O95" s="175">
        <f>+COUNTIF(X95:BT95,"&gt;0")</f>
        <v>8</v>
      </c>
      <c r="P95" s="161"/>
      <c r="Q95" s="161">
        <f t="shared" si="286"/>
        <v>0</v>
      </c>
      <c r="R95" s="161">
        <f t="shared" si="286"/>
        <v>410000.00000000006</v>
      </c>
      <c r="S95" s="161">
        <f t="shared" si="286"/>
        <v>10000</v>
      </c>
      <c r="T95" s="161"/>
      <c r="U95" s="166"/>
      <c r="V95" s="161">
        <f t="shared" si="200"/>
        <v>0</v>
      </c>
      <c r="W95" s="167"/>
      <c r="X95" s="169">
        <v>0</v>
      </c>
      <c r="Y95" s="169">
        <v>0</v>
      </c>
      <c r="Z95" s="169">
        <v>0</v>
      </c>
      <c r="AA95" s="169">
        <v>0</v>
      </c>
      <c r="AB95" s="169">
        <v>0</v>
      </c>
      <c r="AC95" s="169">
        <v>0</v>
      </c>
      <c r="AD95" s="169">
        <v>0</v>
      </c>
      <c r="AE95" s="169">
        <v>0</v>
      </c>
      <c r="AF95" s="169">
        <v>0</v>
      </c>
      <c r="AG95" s="169">
        <v>0</v>
      </c>
      <c r="AH95" s="169">
        <v>0</v>
      </c>
      <c r="AI95" s="169">
        <v>0</v>
      </c>
      <c r="AJ95" s="169">
        <v>0</v>
      </c>
      <c r="AK95" s="169">
        <v>0</v>
      </c>
      <c r="AL95" s="169">
        <v>0</v>
      </c>
      <c r="AM95" s="169">
        <v>0</v>
      </c>
      <c r="AN95" s="169">
        <v>0</v>
      </c>
      <c r="AO95" s="169">
        <v>33333.333333333336</v>
      </c>
      <c r="AP95" s="169">
        <v>66666.666666666672</v>
      </c>
      <c r="AQ95" s="169">
        <v>66666.666666666672</v>
      </c>
      <c r="AR95" s="169">
        <v>66666.666666666672</v>
      </c>
      <c r="AS95" s="169">
        <v>66666.666666666672</v>
      </c>
      <c r="AT95" s="169">
        <v>66666.666666666672</v>
      </c>
      <c r="AU95" s="169">
        <v>43333.333333333299</v>
      </c>
      <c r="AV95" s="169">
        <v>10000</v>
      </c>
      <c r="AW95" s="169">
        <v>0</v>
      </c>
      <c r="AX95" s="169">
        <v>0</v>
      </c>
      <c r="AY95" s="169">
        <v>0</v>
      </c>
      <c r="AZ95" s="169">
        <v>0</v>
      </c>
      <c r="BA95" s="169">
        <v>0</v>
      </c>
      <c r="BB95" s="169">
        <v>0</v>
      </c>
      <c r="BC95" s="169">
        <v>0</v>
      </c>
      <c r="BD95" s="169">
        <v>0</v>
      </c>
      <c r="BE95" s="169">
        <v>0</v>
      </c>
      <c r="BF95" s="169">
        <v>0</v>
      </c>
      <c r="BG95" s="169">
        <v>0</v>
      </c>
      <c r="BH95" s="169"/>
      <c r="BI95" s="169">
        <v>0</v>
      </c>
      <c r="BJ95" s="169">
        <v>0</v>
      </c>
      <c r="BK95" s="169">
        <v>0</v>
      </c>
      <c r="BL95" s="169">
        <v>0</v>
      </c>
      <c r="BM95" s="169">
        <v>0</v>
      </c>
      <c r="BN95" s="169">
        <v>0</v>
      </c>
      <c r="BO95" s="169">
        <v>0</v>
      </c>
      <c r="BP95" s="169">
        <v>0</v>
      </c>
      <c r="BQ95" s="169">
        <v>0</v>
      </c>
      <c r="BR95" s="169">
        <v>0</v>
      </c>
      <c r="BS95" s="169">
        <v>0</v>
      </c>
      <c r="BT95" s="169">
        <v>0</v>
      </c>
      <c r="BU95" s="169">
        <v>0</v>
      </c>
      <c r="BV95" s="169">
        <v>0</v>
      </c>
      <c r="BW95" s="169">
        <v>0</v>
      </c>
      <c r="BX95" s="169">
        <v>0</v>
      </c>
      <c r="BY95" s="169">
        <v>0</v>
      </c>
      <c r="BZ95" s="169">
        <v>0</v>
      </c>
      <c r="CA95" s="169">
        <v>0</v>
      </c>
      <c r="CB95" s="169">
        <v>0</v>
      </c>
      <c r="CC95" s="169">
        <v>0</v>
      </c>
      <c r="CD95" s="169">
        <v>0</v>
      </c>
      <c r="CE95" s="169">
        <v>0</v>
      </c>
      <c r="CF95" s="169">
        <v>0</v>
      </c>
      <c r="CG95" s="169">
        <v>0</v>
      </c>
      <c r="CH95" s="169">
        <v>0</v>
      </c>
      <c r="CI95" s="169">
        <v>0</v>
      </c>
      <c r="CJ95" s="169">
        <v>0</v>
      </c>
      <c r="CK95" s="169">
        <v>0</v>
      </c>
      <c r="CL95" s="169">
        <v>0</v>
      </c>
      <c r="CM95" s="169">
        <v>0</v>
      </c>
      <c r="CN95" s="169">
        <v>0</v>
      </c>
      <c r="CO95" s="169">
        <v>0</v>
      </c>
      <c r="CP95" s="169">
        <v>0</v>
      </c>
      <c r="CQ95" s="169">
        <v>0</v>
      </c>
      <c r="CR95" s="169">
        <v>0</v>
      </c>
      <c r="CS95" s="169">
        <v>0</v>
      </c>
      <c r="CT95" s="169">
        <v>0</v>
      </c>
      <c r="CU95" s="169">
        <v>0</v>
      </c>
      <c r="CV95" s="169">
        <v>0</v>
      </c>
      <c r="CW95" s="169">
        <v>0</v>
      </c>
      <c r="CX95" s="169">
        <v>0</v>
      </c>
      <c r="CY95" s="169">
        <v>0</v>
      </c>
      <c r="CZ95" s="169">
        <v>0</v>
      </c>
      <c r="DA95" s="169">
        <v>0</v>
      </c>
      <c r="DB95" s="169">
        <v>0</v>
      </c>
      <c r="DC95" s="169">
        <v>0</v>
      </c>
      <c r="DD95" s="169">
        <v>0</v>
      </c>
      <c r="DE95" s="171"/>
      <c r="DF95" s="169"/>
      <c r="DG95" s="169"/>
      <c r="DH95" s="169"/>
      <c r="DI95" s="169"/>
      <c r="DJ95" s="169"/>
      <c r="DK95" s="169"/>
      <c r="DL95" s="169"/>
      <c r="DM95" s="169"/>
      <c r="DN95" s="169"/>
      <c r="DO95" s="169"/>
      <c r="DP95" s="169"/>
      <c r="DQ95" s="169"/>
      <c r="DR95" s="169"/>
      <c r="DS95" s="169"/>
      <c r="DT95" s="169"/>
      <c r="DU95" s="169"/>
      <c r="DV95" s="169"/>
      <c r="DW95" s="169"/>
      <c r="DX95" s="169"/>
      <c r="DY95" s="169"/>
      <c r="DZ95" s="169"/>
      <c r="EA95" s="169"/>
      <c r="EB95" s="169"/>
      <c r="EC95" s="169"/>
      <c r="ED95" s="169"/>
      <c r="EE95" s="169"/>
      <c r="EF95" s="169"/>
      <c r="EG95" s="169"/>
      <c r="EH95" s="169"/>
      <c r="EI95" s="169"/>
      <c r="EJ95" s="169"/>
      <c r="EK95" s="169"/>
      <c r="EL95" s="169"/>
      <c r="EM95" s="169"/>
      <c r="EN95" s="169"/>
      <c r="EO95" s="169"/>
      <c r="EP95" s="169"/>
      <c r="EQ95" s="169"/>
      <c r="ER95" s="169"/>
      <c r="ES95" s="169"/>
      <c r="ET95" s="169"/>
      <c r="EU95" s="169"/>
      <c r="EV95" s="169"/>
      <c r="EW95" s="169"/>
      <c r="EX95" s="169"/>
      <c r="EY95" s="169"/>
      <c r="EZ95" s="169"/>
      <c r="FA95" s="169"/>
      <c r="FB95" s="171"/>
      <c r="FC95" s="171"/>
      <c r="FD95" s="169"/>
      <c r="FE95" s="169"/>
      <c r="FF95" s="169"/>
      <c r="FG95" s="169"/>
      <c r="FH95" s="169"/>
      <c r="FI95" s="169"/>
      <c r="FJ95" s="169"/>
      <c r="FK95" s="169"/>
      <c r="FL95" s="169"/>
      <c r="FM95" s="169"/>
      <c r="FN95" s="169"/>
      <c r="FO95" s="168">
        <v>0</v>
      </c>
      <c r="FP95" s="169"/>
      <c r="FQ95" s="169"/>
      <c r="FR95" s="169"/>
      <c r="FS95" s="169"/>
      <c r="FT95" s="169"/>
      <c r="FU95" s="169"/>
      <c r="FV95" s="169"/>
      <c r="FW95" s="169"/>
      <c r="FX95" s="169"/>
      <c r="FY95" s="169"/>
      <c r="FZ95" s="169"/>
      <c r="GA95" s="169"/>
      <c r="GB95" s="169"/>
      <c r="GC95" s="169"/>
      <c r="GD95" s="169"/>
      <c r="GE95" s="169"/>
      <c r="GF95" s="169"/>
      <c r="GG95" s="169"/>
      <c r="GH95" s="169"/>
      <c r="GI95" s="169"/>
      <c r="GJ95" s="169"/>
      <c r="GK95" s="169"/>
      <c r="GL95" s="169"/>
      <c r="GM95" s="169"/>
      <c r="GN95" s="169"/>
      <c r="GO95" s="169"/>
      <c r="GP95" s="169"/>
      <c r="GQ95" s="169"/>
      <c r="GR95" s="169"/>
      <c r="GS95" s="169"/>
      <c r="GT95" s="169"/>
      <c r="GU95" s="169"/>
      <c r="GV95" s="169"/>
      <c r="GW95" s="169"/>
      <c r="GX95" s="169"/>
      <c r="GY95" s="169"/>
      <c r="GZ95" s="171"/>
      <c r="HA95" s="169">
        <f t="shared" si="202"/>
        <v>0</v>
      </c>
      <c r="HB95" s="169">
        <f t="shared" si="203"/>
        <v>0</v>
      </c>
      <c r="HC95" s="169">
        <f t="shared" si="204"/>
        <v>0</v>
      </c>
      <c r="HD95" s="169">
        <f t="shared" si="205"/>
        <v>0</v>
      </c>
      <c r="HE95" s="169">
        <f t="shared" si="206"/>
        <v>0</v>
      </c>
      <c r="HF95" s="169">
        <f t="shared" si="207"/>
        <v>0</v>
      </c>
      <c r="HG95" s="169">
        <f t="shared" si="208"/>
        <v>0</v>
      </c>
      <c r="HH95" s="169">
        <f t="shared" si="209"/>
        <v>0</v>
      </c>
      <c r="HI95" s="169">
        <f t="shared" si="210"/>
        <v>0</v>
      </c>
      <c r="HJ95" s="169">
        <f t="shared" si="211"/>
        <v>0</v>
      </c>
      <c r="HK95" s="169">
        <f t="shared" si="212"/>
        <v>0</v>
      </c>
      <c r="HL95" s="169">
        <f t="shared" si="213"/>
        <v>0</v>
      </c>
      <c r="HM95" s="169">
        <f t="shared" si="214"/>
        <v>0</v>
      </c>
      <c r="HN95" s="169">
        <f t="shared" si="215"/>
        <v>0</v>
      </c>
      <c r="HO95" s="169">
        <f t="shared" si="216"/>
        <v>0</v>
      </c>
      <c r="HP95" s="169">
        <f t="shared" si="217"/>
        <v>0</v>
      </c>
      <c r="HQ95" s="169">
        <f t="shared" si="218"/>
        <v>0</v>
      </c>
      <c r="HR95" s="169">
        <f t="shared" si="219"/>
        <v>33333.333333333336</v>
      </c>
      <c r="HS95" s="169">
        <f t="shared" si="220"/>
        <v>66666.666666666672</v>
      </c>
      <c r="HT95" s="169">
        <f t="shared" si="221"/>
        <v>66666.666666666672</v>
      </c>
      <c r="HU95" s="169">
        <f t="shared" si="222"/>
        <v>66666.666666666672</v>
      </c>
      <c r="HV95" s="169">
        <f t="shared" si="223"/>
        <v>66666.666666666672</v>
      </c>
      <c r="HW95" s="169">
        <f t="shared" si="224"/>
        <v>66666.666666666672</v>
      </c>
      <c r="HX95" s="169">
        <f t="shared" si="225"/>
        <v>43333.333333333299</v>
      </c>
      <c r="HY95" s="169">
        <f t="shared" si="226"/>
        <v>10000</v>
      </c>
      <c r="HZ95" s="169">
        <f t="shared" si="227"/>
        <v>0</v>
      </c>
      <c r="IA95" s="169">
        <f t="shared" si="228"/>
        <v>0</v>
      </c>
      <c r="IB95" s="169">
        <f t="shared" si="229"/>
        <v>0</v>
      </c>
      <c r="IC95" s="169">
        <f t="shared" si="230"/>
        <v>0</v>
      </c>
      <c r="ID95" s="169">
        <f t="shared" si="231"/>
        <v>0</v>
      </c>
      <c r="IE95" s="169">
        <f t="shared" si="232"/>
        <v>0</v>
      </c>
      <c r="IF95" s="169">
        <f t="shared" si="233"/>
        <v>0</v>
      </c>
      <c r="IG95" s="169">
        <f t="shared" si="234"/>
        <v>0</v>
      </c>
      <c r="IH95" s="169">
        <f t="shared" si="235"/>
        <v>0</v>
      </c>
      <c r="II95" s="169">
        <f t="shared" si="236"/>
        <v>0</v>
      </c>
      <c r="IJ95" s="169">
        <f t="shared" si="237"/>
        <v>0</v>
      </c>
      <c r="IK95" s="169"/>
      <c r="IL95" s="172">
        <f t="shared" si="288"/>
        <v>0</v>
      </c>
      <c r="IM95" s="172">
        <f t="shared" si="288"/>
        <v>0</v>
      </c>
      <c r="IN95" s="172">
        <f t="shared" si="288"/>
        <v>0</v>
      </c>
      <c r="IO95" s="172">
        <f t="shared" si="288"/>
        <v>0</v>
      </c>
      <c r="IP95" s="172">
        <f t="shared" si="289"/>
        <v>0</v>
      </c>
      <c r="IQ95" s="172">
        <f t="shared" si="290"/>
        <v>0</v>
      </c>
      <c r="IR95" s="172">
        <f t="shared" si="291"/>
        <v>0</v>
      </c>
      <c r="IS95" s="172">
        <f t="shared" si="292"/>
        <v>0</v>
      </c>
      <c r="IT95" s="172">
        <f t="shared" si="293"/>
        <v>0</v>
      </c>
      <c r="IU95" s="172">
        <f t="shared" si="294"/>
        <v>0</v>
      </c>
      <c r="IV95" s="172">
        <f t="shared" si="295"/>
        <v>0</v>
      </c>
      <c r="IW95" s="172">
        <f t="shared" si="296"/>
        <v>0</v>
      </c>
      <c r="IX95" s="172">
        <f t="shared" si="297"/>
        <v>0</v>
      </c>
      <c r="IY95" s="172">
        <f t="shared" si="298"/>
        <v>0</v>
      </c>
      <c r="IZ95" s="172">
        <f t="shared" si="299"/>
        <v>0</v>
      </c>
      <c r="JA95" s="172">
        <f t="shared" si="300"/>
        <v>0</v>
      </c>
      <c r="JB95" s="172">
        <f t="shared" si="301"/>
        <v>0</v>
      </c>
      <c r="JC95" s="172">
        <f t="shared" si="302"/>
        <v>0</v>
      </c>
      <c r="JD95" s="172">
        <f t="shared" si="303"/>
        <v>0</v>
      </c>
      <c r="JE95" s="172">
        <f t="shared" si="304"/>
        <v>0</v>
      </c>
      <c r="JF95" s="172">
        <f t="shared" si="305"/>
        <v>0</v>
      </c>
      <c r="JG95" s="172">
        <f t="shared" si="306"/>
        <v>0</v>
      </c>
      <c r="JH95" s="172">
        <f t="shared" si="307"/>
        <v>0</v>
      </c>
      <c r="JI95" s="172">
        <f t="shared" si="308"/>
        <v>0</v>
      </c>
      <c r="JJ95" s="172">
        <f t="shared" si="309"/>
        <v>0</v>
      </c>
      <c r="JK95" s="172">
        <f t="shared" si="310"/>
        <v>0</v>
      </c>
      <c r="JL95" s="172">
        <f t="shared" si="311"/>
        <v>0</v>
      </c>
      <c r="JM95" s="172">
        <f t="shared" si="312"/>
        <v>0</v>
      </c>
      <c r="JN95" s="172">
        <f t="shared" si="313"/>
        <v>0</v>
      </c>
      <c r="JO95" s="172">
        <f t="shared" si="314"/>
        <v>0</v>
      </c>
      <c r="JP95" s="172">
        <f t="shared" si="315"/>
        <v>0</v>
      </c>
      <c r="JQ95" s="172">
        <f t="shared" si="316"/>
        <v>0</v>
      </c>
      <c r="JR95" s="172">
        <f t="shared" si="317"/>
        <v>0</v>
      </c>
      <c r="JS95" s="172">
        <f t="shared" si="318"/>
        <v>0</v>
      </c>
      <c r="JT95" s="172">
        <f t="shared" si="319"/>
        <v>0</v>
      </c>
      <c r="JU95" s="172">
        <f t="shared" si="320"/>
        <v>0</v>
      </c>
      <c r="JV95" s="172">
        <f t="shared" si="321"/>
        <v>0</v>
      </c>
      <c r="JW95" s="172">
        <f t="shared" si="322"/>
        <v>0</v>
      </c>
      <c r="JX95" s="172">
        <f t="shared" si="323"/>
        <v>0</v>
      </c>
      <c r="JY95" s="172">
        <f t="shared" si="324"/>
        <v>0</v>
      </c>
      <c r="JZ95" s="172">
        <f t="shared" si="325"/>
        <v>0</v>
      </c>
      <c r="KA95" s="172">
        <f t="shared" si="326"/>
        <v>0</v>
      </c>
      <c r="KB95" s="172">
        <f t="shared" si="327"/>
        <v>0</v>
      </c>
      <c r="KC95" s="172">
        <f t="shared" si="328"/>
        <v>0</v>
      </c>
      <c r="KD95" s="172">
        <f t="shared" si="329"/>
        <v>0</v>
      </c>
      <c r="KE95" s="172">
        <f t="shared" si="330"/>
        <v>0</v>
      </c>
      <c r="KF95" s="172">
        <f t="shared" si="331"/>
        <v>0</v>
      </c>
      <c r="KG95" s="172">
        <f t="shared" si="332"/>
        <v>0</v>
      </c>
    </row>
    <row r="96" spans="1:293" ht="12.75" customHeight="1" x14ac:dyDescent="0.3">
      <c r="A96" s="470"/>
      <c r="B96" s="155" t="s">
        <v>682</v>
      </c>
      <c r="C96" s="155"/>
      <c r="D96" s="466" t="s">
        <v>38</v>
      </c>
      <c r="E96" s="107" t="s">
        <v>674</v>
      </c>
      <c r="F96" s="155">
        <v>2023</v>
      </c>
      <c r="G96" s="156">
        <v>45199</v>
      </c>
      <c r="H96" s="155">
        <f t="shared" si="283"/>
        <v>2023</v>
      </c>
      <c r="I96" s="155" t="s">
        <v>675</v>
      </c>
      <c r="J96" s="174"/>
      <c r="K96" s="174"/>
      <c r="L96" s="174">
        <v>375000</v>
      </c>
      <c r="M96" s="161">
        <f t="shared" si="198"/>
        <v>379992.7</v>
      </c>
      <c r="N96" s="161">
        <f t="shared" si="199"/>
        <v>379992.7</v>
      </c>
      <c r="O96" s="175">
        <f>+COUNTIF(X96:BT96,"&gt;0")</f>
        <v>7</v>
      </c>
      <c r="P96" s="161"/>
      <c r="Q96" s="161">
        <f t="shared" si="286"/>
        <v>0</v>
      </c>
      <c r="R96" s="161">
        <f t="shared" si="286"/>
        <v>223742.7</v>
      </c>
      <c r="S96" s="161">
        <f t="shared" si="286"/>
        <v>156250</v>
      </c>
      <c r="T96" s="161"/>
      <c r="U96" s="166"/>
      <c r="V96" s="161">
        <f t="shared" si="200"/>
        <v>0</v>
      </c>
      <c r="W96" s="167"/>
      <c r="X96" s="169">
        <v>0</v>
      </c>
      <c r="Y96" s="169">
        <v>0</v>
      </c>
      <c r="Z96" s="169">
        <v>0</v>
      </c>
      <c r="AA96" s="169">
        <v>0</v>
      </c>
      <c r="AB96" s="169">
        <v>0</v>
      </c>
      <c r="AC96" s="169">
        <v>0</v>
      </c>
      <c r="AD96" s="169">
        <v>0</v>
      </c>
      <c r="AE96" s="169">
        <v>0</v>
      </c>
      <c r="AF96" s="169">
        <v>0</v>
      </c>
      <c r="AG96" s="169">
        <v>0</v>
      </c>
      <c r="AH96" s="169">
        <v>0</v>
      </c>
      <c r="AI96" s="169">
        <v>0</v>
      </c>
      <c r="AJ96" s="169">
        <v>0</v>
      </c>
      <c r="AK96" s="169">
        <v>0</v>
      </c>
      <c r="AL96" s="169">
        <v>0</v>
      </c>
      <c r="AM96" s="169">
        <v>0</v>
      </c>
      <c r="AN96" s="169">
        <v>0</v>
      </c>
      <c r="AO96" s="169">
        <v>0</v>
      </c>
      <c r="AP96" s="169">
        <v>0</v>
      </c>
      <c r="AQ96" s="169">
        <v>0</v>
      </c>
      <c r="AR96" s="169">
        <v>31250</v>
      </c>
      <c r="AS96" s="169">
        <v>67492.7</v>
      </c>
      <c r="AT96" s="169">
        <v>62500</v>
      </c>
      <c r="AU96" s="169">
        <v>62500</v>
      </c>
      <c r="AV96" s="169">
        <v>62500</v>
      </c>
      <c r="AW96" s="169">
        <v>62500</v>
      </c>
      <c r="AX96" s="169">
        <v>31250</v>
      </c>
      <c r="AY96" s="169">
        <v>0</v>
      </c>
      <c r="AZ96" s="169">
        <v>0</v>
      </c>
      <c r="BA96" s="169">
        <v>0</v>
      </c>
      <c r="BB96" s="169">
        <v>0</v>
      </c>
      <c r="BC96" s="169">
        <v>0</v>
      </c>
      <c r="BD96" s="169">
        <v>0</v>
      </c>
      <c r="BE96" s="169">
        <v>0</v>
      </c>
      <c r="BF96" s="169">
        <v>0</v>
      </c>
      <c r="BG96" s="169">
        <v>0</v>
      </c>
      <c r="BH96" s="169"/>
      <c r="BI96" s="169">
        <v>0</v>
      </c>
      <c r="BJ96" s="169">
        <v>0</v>
      </c>
      <c r="BK96" s="169">
        <v>0</v>
      </c>
      <c r="BL96" s="169">
        <v>0</v>
      </c>
      <c r="BM96" s="169">
        <v>0</v>
      </c>
      <c r="BN96" s="169">
        <v>0</v>
      </c>
      <c r="BO96" s="169">
        <v>0</v>
      </c>
      <c r="BP96" s="169">
        <v>0</v>
      </c>
      <c r="BQ96" s="169">
        <v>0</v>
      </c>
      <c r="BR96" s="169">
        <v>0</v>
      </c>
      <c r="BS96" s="169">
        <v>0</v>
      </c>
      <c r="BT96" s="169">
        <v>0</v>
      </c>
      <c r="BU96" s="169">
        <v>0</v>
      </c>
      <c r="BV96" s="169">
        <v>0</v>
      </c>
      <c r="BW96" s="169">
        <v>0</v>
      </c>
      <c r="BX96" s="169">
        <v>0</v>
      </c>
      <c r="BY96" s="169">
        <v>0</v>
      </c>
      <c r="BZ96" s="169">
        <v>0</v>
      </c>
      <c r="CA96" s="169">
        <v>0</v>
      </c>
      <c r="CB96" s="169">
        <v>0</v>
      </c>
      <c r="CC96" s="169">
        <v>0</v>
      </c>
      <c r="CD96" s="169">
        <v>0</v>
      </c>
      <c r="CE96" s="169">
        <v>0</v>
      </c>
      <c r="CF96" s="169">
        <v>0</v>
      </c>
      <c r="CG96" s="169">
        <v>0</v>
      </c>
      <c r="CH96" s="169">
        <v>0</v>
      </c>
      <c r="CI96" s="169">
        <v>0</v>
      </c>
      <c r="CJ96" s="169">
        <v>0</v>
      </c>
      <c r="CK96" s="169">
        <v>0</v>
      </c>
      <c r="CL96" s="169">
        <v>0</v>
      </c>
      <c r="CM96" s="169">
        <v>0</v>
      </c>
      <c r="CN96" s="169">
        <v>0</v>
      </c>
      <c r="CO96" s="169">
        <v>0</v>
      </c>
      <c r="CP96" s="169">
        <v>0</v>
      </c>
      <c r="CQ96" s="169">
        <v>0</v>
      </c>
      <c r="CR96" s="169">
        <v>0</v>
      </c>
      <c r="CS96" s="169">
        <v>0</v>
      </c>
      <c r="CT96" s="169">
        <v>0</v>
      </c>
      <c r="CU96" s="169">
        <v>0</v>
      </c>
      <c r="CV96" s="169">
        <v>0</v>
      </c>
      <c r="CW96" s="169">
        <v>0</v>
      </c>
      <c r="CX96" s="169">
        <v>0</v>
      </c>
      <c r="CY96" s="169">
        <v>0</v>
      </c>
      <c r="CZ96" s="169">
        <v>0</v>
      </c>
      <c r="DA96" s="169">
        <v>0</v>
      </c>
      <c r="DB96" s="169">
        <v>0</v>
      </c>
      <c r="DC96" s="169">
        <v>0</v>
      </c>
      <c r="DD96" s="169">
        <v>0</v>
      </c>
      <c r="DE96" s="171"/>
      <c r="DF96" s="169"/>
      <c r="DG96" s="169"/>
      <c r="DH96" s="169"/>
      <c r="DI96" s="169"/>
      <c r="DJ96" s="169"/>
      <c r="DK96" s="169"/>
      <c r="DL96" s="169"/>
      <c r="DM96" s="169"/>
      <c r="DN96" s="169"/>
      <c r="DO96" s="169"/>
      <c r="DP96" s="169"/>
      <c r="DQ96" s="169"/>
      <c r="DR96" s="169"/>
      <c r="DS96" s="169"/>
      <c r="DT96" s="169"/>
      <c r="DU96" s="169"/>
      <c r="DV96" s="169"/>
      <c r="DW96" s="169"/>
      <c r="DX96" s="169"/>
      <c r="DY96" s="169"/>
      <c r="DZ96" s="169"/>
      <c r="EA96" s="169"/>
      <c r="EB96" s="169"/>
      <c r="EC96" s="169"/>
      <c r="ED96" s="169"/>
      <c r="EE96" s="169"/>
      <c r="EF96" s="169"/>
      <c r="EG96" s="169"/>
      <c r="EH96" s="169"/>
      <c r="EI96" s="169"/>
      <c r="EJ96" s="169"/>
      <c r="EK96" s="169"/>
      <c r="EL96" s="169"/>
      <c r="EM96" s="169"/>
      <c r="EN96" s="169"/>
      <c r="EO96" s="169"/>
      <c r="EP96" s="169"/>
      <c r="EQ96" s="169"/>
      <c r="ER96" s="169"/>
      <c r="ES96" s="169"/>
      <c r="ET96" s="169"/>
      <c r="EU96" s="169"/>
      <c r="EV96" s="169"/>
      <c r="EW96" s="169"/>
      <c r="EX96" s="169"/>
      <c r="EY96" s="169"/>
      <c r="EZ96" s="169"/>
      <c r="FA96" s="169"/>
      <c r="FB96" s="171"/>
      <c r="FC96" s="171"/>
      <c r="FD96" s="169"/>
      <c r="FE96" s="169"/>
      <c r="FF96" s="169"/>
      <c r="FG96" s="169"/>
      <c r="FH96" s="169"/>
      <c r="FI96" s="169"/>
      <c r="FJ96" s="169"/>
      <c r="FK96" s="169"/>
      <c r="FL96" s="169"/>
      <c r="FM96" s="169"/>
      <c r="FN96" s="169"/>
      <c r="FO96" s="168">
        <v>0</v>
      </c>
      <c r="FP96" s="169"/>
      <c r="FQ96" s="169"/>
      <c r="FR96" s="169"/>
      <c r="FS96" s="169"/>
      <c r="FT96" s="169"/>
      <c r="FU96" s="169"/>
      <c r="FV96" s="169"/>
      <c r="FW96" s="169"/>
      <c r="FX96" s="169"/>
      <c r="FY96" s="169"/>
      <c r="FZ96" s="169"/>
      <c r="GA96" s="169"/>
      <c r="GB96" s="169"/>
      <c r="GC96" s="169"/>
      <c r="GD96" s="169"/>
      <c r="GE96" s="169"/>
      <c r="GF96" s="169"/>
      <c r="GG96" s="169"/>
      <c r="GH96" s="169"/>
      <c r="GI96" s="169"/>
      <c r="GJ96" s="169"/>
      <c r="GK96" s="169"/>
      <c r="GL96" s="169"/>
      <c r="GM96" s="169"/>
      <c r="GN96" s="169"/>
      <c r="GO96" s="169"/>
      <c r="GP96" s="169"/>
      <c r="GQ96" s="169"/>
      <c r="GR96" s="169"/>
      <c r="GS96" s="169"/>
      <c r="GT96" s="169"/>
      <c r="GU96" s="169"/>
      <c r="GV96" s="169"/>
      <c r="GW96" s="169"/>
      <c r="GX96" s="169"/>
      <c r="GY96" s="169"/>
      <c r="GZ96" s="171"/>
      <c r="HA96" s="169">
        <f t="shared" si="202"/>
        <v>0</v>
      </c>
      <c r="HB96" s="169">
        <f t="shared" si="203"/>
        <v>0</v>
      </c>
      <c r="HC96" s="169">
        <f t="shared" si="204"/>
        <v>0</v>
      </c>
      <c r="HD96" s="169">
        <f t="shared" si="205"/>
        <v>0</v>
      </c>
      <c r="HE96" s="169">
        <f t="shared" si="206"/>
        <v>0</v>
      </c>
      <c r="HF96" s="169">
        <f t="shared" si="207"/>
        <v>0</v>
      </c>
      <c r="HG96" s="169">
        <f t="shared" si="208"/>
        <v>0</v>
      </c>
      <c r="HH96" s="169">
        <f t="shared" si="209"/>
        <v>0</v>
      </c>
      <c r="HI96" s="169">
        <f t="shared" si="210"/>
        <v>0</v>
      </c>
      <c r="HJ96" s="169">
        <f t="shared" si="211"/>
        <v>0</v>
      </c>
      <c r="HK96" s="169">
        <f t="shared" si="212"/>
        <v>0</v>
      </c>
      <c r="HL96" s="169">
        <f t="shared" si="213"/>
        <v>0</v>
      </c>
      <c r="HM96" s="169">
        <f t="shared" si="214"/>
        <v>0</v>
      </c>
      <c r="HN96" s="169">
        <f t="shared" si="215"/>
        <v>0</v>
      </c>
      <c r="HO96" s="169">
        <f t="shared" si="216"/>
        <v>0</v>
      </c>
      <c r="HP96" s="169">
        <f t="shared" si="217"/>
        <v>0</v>
      </c>
      <c r="HQ96" s="169">
        <f t="shared" si="218"/>
        <v>0</v>
      </c>
      <c r="HR96" s="169">
        <f t="shared" si="219"/>
        <v>0</v>
      </c>
      <c r="HS96" s="169">
        <f t="shared" si="220"/>
        <v>0</v>
      </c>
      <c r="HT96" s="169">
        <f t="shared" si="221"/>
        <v>0</v>
      </c>
      <c r="HU96" s="169">
        <f t="shared" si="222"/>
        <v>31250</v>
      </c>
      <c r="HV96" s="169">
        <f t="shared" si="223"/>
        <v>67492.7</v>
      </c>
      <c r="HW96" s="169">
        <f t="shared" si="224"/>
        <v>62500</v>
      </c>
      <c r="HX96" s="169">
        <f t="shared" si="225"/>
        <v>62500</v>
      </c>
      <c r="HY96" s="169">
        <f t="shared" si="226"/>
        <v>62500</v>
      </c>
      <c r="HZ96" s="169">
        <f t="shared" si="227"/>
        <v>62500</v>
      </c>
      <c r="IA96" s="169">
        <f t="shared" si="228"/>
        <v>31250</v>
      </c>
      <c r="IB96" s="169">
        <f t="shared" si="229"/>
        <v>0</v>
      </c>
      <c r="IC96" s="169">
        <f t="shared" si="230"/>
        <v>0</v>
      </c>
      <c r="ID96" s="169">
        <f t="shared" si="231"/>
        <v>0</v>
      </c>
      <c r="IE96" s="169">
        <f t="shared" si="232"/>
        <v>0</v>
      </c>
      <c r="IF96" s="169">
        <f t="shared" si="233"/>
        <v>0</v>
      </c>
      <c r="IG96" s="169">
        <f t="shared" si="234"/>
        <v>0</v>
      </c>
      <c r="IH96" s="169">
        <f t="shared" si="235"/>
        <v>0</v>
      </c>
      <c r="II96" s="169">
        <f t="shared" si="236"/>
        <v>0</v>
      </c>
      <c r="IJ96" s="169">
        <f t="shared" si="237"/>
        <v>0</v>
      </c>
      <c r="IK96" s="169"/>
      <c r="IL96" s="172">
        <f t="shared" si="288"/>
        <v>0</v>
      </c>
      <c r="IM96" s="172">
        <f t="shared" si="288"/>
        <v>0</v>
      </c>
      <c r="IN96" s="172">
        <f t="shared" si="288"/>
        <v>0</v>
      </c>
      <c r="IO96" s="172">
        <f t="shared" si="288"/>
        <v>0</v>
      </c>
      <c r="IP96" s="172">
        <f t="shared" si="289"/>
        <v>0</v>
      </c>
      <c r="IQ96" s="172">
        <f t="shared" si="290"/>
        <v>0</v>
      </c>
      <c r="IR96" s="172">
        <f t="shared" si="291"/>
        <v>0</v>
      </c>
      <c r="IS96" s="172">
        <f t="shared" si="292"/>
        <v>0</v>
      </c>
      <c r="IT96" s="172">
        <f t="shared" si="293"/>
        <v>0</v>
      </c>
      <c r="IU96" s="172">
        <f t="shared" si="294"/>
        <v>0</v>
      </c>
      <c r="IV96" s="172">
        <f t="shared" si="295"/>
        <v>0</v>
      </c>
      <c r="IW96" s="172">
        <f t="shared" si="296"/>
        <v>0</v>
      </c>
      <c r="IX96" s="172">
        <f t="shared" si="297"/>
        <v>0</v>
      </c>
      <c r="IY96" s="172">
        <f t="shared" si="298"/>
        <v>0</v>
      </c>
      <c r="IZ96" s="172">
        <f t="shared" si="299"/>
        <v>0</v>
      </c>
      <c r="JA96" s="172">
        <f t="shared" si="300"/>
        <v>0</v>
      </c>
      <c r="JB96" s="172">
        <f t="shared" si="301"/>
        <v>0</v>
      </c>
      <c r="JC96" s="172">
        <f t="shared" si="302"/>
        <v>0</v>
      </c>
      <c r="JD96" s="172">
        <f t="shared" si="303"/>
        <v>0</v>
      </c>
      <c r="JE96" s="172">
        <f t="shared" si="304"/>
        <v>0</v>
      </c>
      <c r="JF96" s="172">
        <f t="shared" si="305"/>
        <v>0</v>
      </c>
      <c r="JG96" s="172">
        <f t="shared" si="306"/>
        <v>0</v>
      </c>
      <c r="JH96" s="172">
        <f t="shared" si="307"/>
        <v>0</v>
      </c>
      <c r="JI96" s="172">
        <f t="shared" si="308"/>
        <v>0</v>
      </c>
      <c r="JJ96" s="172">
        <f t="shared" si="309"/>
        <v>0</v>
      </c>
      <c r="JK96" s="172">
        <f t="shared" si="310"/>
        <v>0</v>
      </c>
      <c r="JL96" s="172">
        <f t="shared" si="311"/>
        <v>0</v>
      </c>
      <c r="JM96" s="172">
        <f t="shared" si="312"/>
        <v>0</v>
      </c>
      <c r="JN96" s="172">
        <f t="shared" si="313"/>
        <v>0</v>
      </c>
      <c r="JO96" s="172">
        <f t="shared" si="314"/>
        <v>0</v>
      </c>
      <c r="JP96" s="172">
        <f t="shared" si="315"/>
        <v>0</v>
      </c>
      <c r="JQ96" s="172">
        <f t="shared" si="316"/>
        <v>0</v>
      </c>
      <c r="JR96" s="172">
        <f t="shared" si="317"/>
        <v>0</v>
      </c>
      <c r="JS96" s="172">
        <f t="shared" si="318"/>
        <v>0</v>
      </c>
      <c r="JT96" s="172">
        <f t="shared" si="319"/>
        <v>0</v>
      </c>
      <c r="JU96" s="172">
        <f t="shared" si="320"/>
        <v>0</v>
      </c>
      <c r="JV96" s="172">
        <f t="shared" si="321"/>
        <v>0</v>
      </c>
      <c r="JW96" s="172">
        <f t="shared" si="322"/>
        <v>0</v>
      </c>
      <c r="JX96" s="172">
        <f t="shared" si="323"/>
        <v>0</v>
      </c>
      <c r="JY96" s="172">
        <f t="shared" si="324"/>
        <v>0</v>
      </c>
      <c r="JZ96" s="172">
        <f t="shared" si="325"/>
        <v>0</v>
      </c>
      <c r="KA96" s="172">
        <f t="shared" si="326"/>
        <v>0</v>
      </c>
      <c r="KB96" s="172">
        <f t="shared" si="327"/>
        <v>0</v>
      </c>
      <c r="KC96" s="172">
        <f t="shared" si="328"/>
        <v>0</v>
      </c>
      <c r="KD96" s="172">
        <f t="shared" si="329"/>
        <v>0</v>
      </c>
      <c r="KE96" s="172">
        <f t="shared" si="330"/>
        <v>0</v>
      </c>
      <c r="KF96" s="172">
        <f t="shared" si="331"/>
        <v>0</v>
      </c>
      <c r="KG96" s="172">
        <f t="shared" si="332"/>
        <v>0</v>
      </c>
    </row>
    <row r="97" spans="1:293" ht="12.75" customHeight="1" x14ac:dyDescent="0.3">
      <c r="A97" s="470"/>
      <c r="B97" s="155" t="s">
        <v>94</v>
      </c>
      <c r="C97" s="155" t="s">
        <v>263</v>
      </c>
      <c r="D97" s="468" t="s">
        <v>716</v>
      </c>
      <c r="E97" s="155" t="s">
        <v>677</v>
      </c>
      <c r="F97" s="155">
        <v>2021</v>
      </c>
      <c r="G97" s="156">
        <v>45626</v>
      </c>
      <c r="H97" s="155">
        <f t="shared" si="283"/>
        <v>2024</v>
      </c>
      <c r="I97" s="155" t="s">
        <v>675</v>
      </c>
      <c r="J97" s="169">
        <v>225000</v>
      </c>
      <c r="K97" s="169">
        <f>(372000-337000)*0.3</f>
        <v>10500</v>
      </c>
      <c r="L97" s="169">
        <v>288750</v>
      </c>
      <c r="M97" s="172">
        <f t="shared" si="198"/>
        <v>269438.5</v>
      </c>
      <c r="N97" s="172">
        <f t="shared" si="199"/>
        <v>260491.5</v>
      </c>
      <c r="O97" s="175">
        <f>+COUNTIF(X97:CF97,"&gt;0")</f>
        <v>7</v>
      </c>
      <c r="P97" s="172"/>
      <c r="Q97" s="172">
        <f t="shared" si="286"/>
        <v>0</v>
      </c>
      <c r="R97" s="172">
        <f t="shared" si="286"/>
        <v>0</v>
      </c>
      <c r="S97" s="172">
        <f t="shared" si="286"/>
        <v>52313</v>
      </c>
      <c r="T97" s="172"/>
      <c r="U97" s="177"/>
      <c r="V97" s="172">
        <f t="shared" si="200"/>
        <v>208178.5</v>
      </c>
      <c r="W97" s="167"/>
      <c r="X97" s="169">
        <v>0</v>
      </c>
      <c r="Y97" s="169">
        <v>0</v>
      </c>
      <c r="Z97" s="169">
        <v>0</v>
      </c>
      <c r="AA97" s="169">
        <v>0</v>
      </c>
      <c r="AB97" s="169">
        <v>0</v>
      </c>
      <c r="AC97" s="169">
        <v>0</v>
      </c>
      <c r="AD97" s="169">
        <v>0</v>
      </c>
      <c r="AE97" s="169">
        <v>0</v>
      </c>
      <c r="AF97" s="169">
        <v>0</v>
      </c>
      <c r="AG97" s="169">
        <v>0</v>
      </c>
      <c r="AH97" s="169">
        <v>0</v>
      </c>
      <c r="AI97" s="169">
        <v>0</v>
      </c>
      <c r="AJ97" s="169">
        <v>0</v>
      </c>
      <c r="AK97" s="169">
        <v>0</v>
      </c>
      <c r="AL97" s="169">
        <v>0</v>
      </c>
      <c r="AM97" s="169">
        <v>0</v>
      </c>
      <c r="AN97" s="169">
        <v>0</v>
      </c>
      <c r="AO97" s="169">
        <v>0</v>
      </c>
      <c r="AP97" s="169">
        <v>0</v>
      </c>
      <c r="AQ97" s="169">
        <v>0</v>
      </c>
      <c r="AR97" s="169">
        <v>0</v>
      </c>
      <c r="AS97" s="169">
        <v>0</v>
      </c>
      <c r="AT97" s="169">
        <v>0</v>
      </c>
      <c r="AU97" s="169">
        <v>0</v>
      </c>
      <c r="AV97" s="169">
        <v>0</v>
      </c>
      <c r="AW97" s="169">
        <v>0</v>
      </c>
      <c r="AX97" s="169">
        <v>0</v>
      </c>
      <c r="AY97" s="169">
        <v>0</v>
      </c>
      <c r="AZ97" s="169">
        <v>0</v>
      </c>
      <c r="BA97" s="169">
        <v>0</v>
      </c>
      <c r="BB97" s="169">
        <v>0</v>
      </c>
      <c r="BC97" s="169">
        <v>0</v>
      </c>
      <c r="BD97" s="169">
        <v>0</v>
      </c>
      <c r="BE97" s="169">
        <v>0</v>
      </c>
      <c r="BF97" s="169">
        <v>17438</v>
      </c>
      <c r="BG97" s="169">
        <v>34875</v>
      </c>
      <c r="BH97" s="169"/>
      <c r="BI97" s="169">
        <v>34875</v>
      </c>
      <c r="BJ97" s="169">
        <v>39360</v>
      </c>
      <c r="BK97" s="169">
        <v>34875</v>
      </c>
      <c r="BL97" s="169">
        <v>34875</v>
      </c>
      <c r="BM97" s="169">
        <f>225000-SUM(BF97:BL97)</f>
        <v>28702</v>
      </c>
      <c r="BN97" s="169">
        <v>0</v>
      </c>
      <c r="BO97" s="169">
        <v>0</v>
      </c>
      <c r="BP97" s="169">
        <v>0</v>
      </c>
      <c r="BQ97" s="169">
        <v>0</v>
      </c>
      <c r="BR97" s="169">
        <v>0</v>
      </c>
      <c r="BS97" s="169">
        <v>0</v>
      </c>
      <c r="BT97" s="169">
        <v>0</v>
      </c>
      <c r="BU97" s="169">
        <v>0</v>
      </c>
      <c r="BV97" s="169">
        <v>0</v>
      </c>
      <c r="BW97" s="169">
        <v>0</v>
      </c>
      <c r="BX97" s="169">
        <v>0</v>
      </c>
      <c r="BY97" s="169">
        <v>0</v>
      </c>
      <c r="BZ97" s="169">
        <v>0</v>
      </c>
      <c r="CA97" s="169">
        <v>0</v>
      </c>
      <c r="CB97" s="169">
        <v>0</v>
      </c>
      <c r="CC97" s="169">
        <v>0</v>
      </c>
      <c r="CD97" s="169">
        <v>0</v>
      </c>
      <c r="CE97" s="169">
        <v>0</v>
      </c>
      <c r="CF97" s="169">
        <v>0</v>
      </c>
      <c r="CG97" s="169">
        <v>0</v>
      </c>
      <c r="CH97" s="169">
        <v>0</v>
      </c>
      <c r="CI97" s="169">
        <v>0</v>
      </c>
      <c r="CJ97" s="169">
        <v>0</v>
      </c>
      <c r="CK97" s="169">
        <v>0</v>
      </c>
      <c r="CL97" s="169">
        <v>0</v>
      </c>
      <c r="CM97" s="169">
        <v>0</v>
      </c>
      <c r="CN97" s="169">
        <v>0</v>
      </c>
      <c r="CO97" s="169">
        <v>0</v>
      </c>
      <c r="CP97" s="169">
        <v>0</v>
      </c>
      <c r="CQ97" s="169">
        <v>0</v>
      </c>
      <c r="CR97" s="169">
        <v>0</v>
      </c>
      <c r="CS97" s="169">
        <v>0</v>
      </c>
      <c r="CT97" s="169">
        <v>0</v>
      </c>
      <c r="CU97" s="169">
        <v>0</v>
      </c>
      <c r="CV97" s="169">
        <v>0</v>
      </c>
      <c r="CW97" s="169">
        <v>0</v>
      </c>
      <c r="CX97" s="169">
        <v>0</v>
      </c>
      <c r="CY97" s="169">
        <v>0</v>
      </c>
      <c r="CZ97" s="169">
        <v>0</v>
      </c>
      <c r="DA97" s="169">
        <v>0</v>
      </c>
      <c r="DB97" s="169">
        <v>0</v>
      </c>
      <c r="DC97" s="169">
        <v>0</v>
      </c>
      <c r="DD97" s="169">
        <v>0</v>
      </c>
      <c r="DE97" s="171"/>
      <c r="DF97" s="169"/>
      <c r="DG97" s="169"/>
      <c r="DH97" s="169"/>
      <c r="DI97" s="169"/>
      <c r="DJ97" s="169"/>
      <c r="DK97" s="169"/>
      <c r="DL97" s="169"/>
      <c r="DM97" s="169">
        <f>31477/4</f>
        <v>7869.25</v>
      </c>
      <c r="DN97" s="169">
        <f>31477/4</f>
        <v>7869.25</v>
      </c>
      <c r="DO97" s="169">
        <f>31477/4</f>
        <v>7869.25</v>
      </c>
      <c r="DP97" s="169">
        <f>31477/8</f>
        <v>3934.625</v>
      </c>
      <c r="DQ97" s="417">
        <f>DP97</f>
        <v>3934.625</v>
      </c>
      <c r="DR97" s="169">
        <f>40424-SUM(DM97:DQ97)</f>
        <v>8947</v>
      </c>
      <c r="DS97" s="169"/>
      <c r="DT97" s="169"/>
      <c r="DU97" s="169"/>
      <c r="DV97" s="169"/>
      <c r="DW97" s="169"/>
      <c r="DX97" s="169"/>
      <c r="DY97" s="169"/>
      <c r="DZ97" s="169"/>
      <c r="EA97" s="169"/>
      <c r="EB97" s="169"/>
      <c r="EC97" s="169"/>
      <c r="ED97" s="169"/>
      <c r="EE97" s="169"/>
      <c r="EF97" s="169"/>
      <c r="EG97" s="169"/>
      <c r="EH97" s="169"/>
      <c r="EI97" s="169"/>
      <c r="EJ97" s="169"/>
      <c r="EK97" s="169"/>
      <c r="EL97" s="169"/>
      <c r="EM97" s="169"/>
      <c r="EN97" s="169"/>
      <c r="EO97" s="169"/>
      <c r="EP97" s="169"/>
      <c r="EQ97" s="169"/>
      <c r="ER97" s="169"/>
      <c r="ES97" s="169"/>
      <c r="ET97" s="169"/>
      <c r="EU97" s="169"/>
      <c r="EV97" s="169"/>
      <c r="EW97" s="169"/>
      <c r="EX97" s="169"/>
      <c r="EY97" s="169"/>
      <c r="EZ97" s="169"/>
      <c r="FA97" s="169"/>
      <c r="FB97" s="171"/>
      <c r="FC97" s="171"/>
      <c r="FD97" s="169"/>
      <c r="FE97" s="169"/>
      <c r="FF97" s="169"/>
      <c r="FG97" s="169"/>
      <c r="FH97" s="169"/>
      <c r="FI97" s="169">
        <v>4014.5</v>
      </c>
      <c r="FJ97" s="169"/>
      <c r="FK97" s="169"/>
      <c r="FL97" s="169"/>
      <c r="FM97" s="169"/>
      <c r="FN97" s="169"/>
      <c r="FO97" s="168">
        <v>0</v>
      </c>
      <c r="FP97" s="169"/>
      <c r="FQ97" s="169"/>
      <c r="FR97" s="169"/>
      <c r="FS97" s="169"/>
      <c r="FT97" s="169"/>
      <c r="FU97" s="169"/>
      <c r="FV97" s="169"/>
      <c r="FW97" s="169"/>
      <c r="FX97" s="169"/>
      <c r="FY97" s="169"/>
      <c r="FZ97" s="169"/>
      <c r="GA97" s="169"/>
      <c r="GB97" s="169"/>
      <c r="GC97" s="169"/>
      <c r="GD97" s="169"/>
      <c r="GE97" s="169"/>
      <c r="GF97" s="169"/>
      <c r="GG97" s="169"/>
      <c r="GH97" s="169"/>
      <c r="GI97" s="169"/>
      <c r="GJ97" s="169"/>
      <c r="GK97" s="169"/>
      <c r="GL97" s="169"/>
      <c r="GM97" s="169"/>
      <c r="GN97" s="169"/>
      <c r="GO97" s="169"/>
      <c r="GP97" s="169"/>
      <c r="GQ97" s="169"/>
      <c r="GR97" s="169"/>
      <c r="GS97" s="169"/>
      <c r="GT97" s="169"/>
      <c r="GU97" s="169"/>
      <c r="GV97" s="169"/>
      <c r="GW97" s="169"/>
      <c r="GX97" s="169"/>
      <c r="GY97" s="169"/>
      <c r="GZ97" s="171"/>
      <c r="HA97" s="169">
        <f t="shared" si="202"/>
        <v>0</v>
      </c>
      <c r="HB97" s="169">
        <f t="shared" si="203"/>
        <v>0</v>
      </c>
      <c r="HC97" s="169">
        <f t="shared" si="204"/>
        <v>0</v>
      </c>
      <c r="HD97" s="169">
        <f t="shared" si="205"/>
        <v>0</v>
      </c>
      <c r="HE97" s="169">
        <f t="shared" si="206"/>
        <v>0</v>
      </c>
      <c r="HF97" s="169">
        <f t="shared" si="207"/>
        <v>0</v>
      </c>
      <c r="HG97" s="169">
        <f t="shared" si="208"/>
        <v>0</v>
      </c>
      <c r="HH97" s="169">
        <f t="shared" si="209"/>
        <v>0</v>
      </c>
      <c r="HI97" s="169">
        <f t="shared" si="210"/>
        <v>0</v>
      </c>
      <c r="HJ97" s="169">
        <f t="shared" si="211"/>
        <v>0</v>
      </c>
      <c r="HK97" s="169">
        <f t="shared" si="212"/>
        <v>0</v>
      </c>
      <c r="HL97" s="169">
        <f t="shared" si="213"/>
        <v>0</v>
      </c>
      <c r="HM97" s="169">
        <f t="shared" si="214"/>
        <v>0</v>
      </c>
      <c r="HN97" s="169">
        <f t="shared" si="215"/>
        <v>0</v>
      </c>
      <c r="HO97" s="169">
        <f t="shared" si="216"/>
        <v>0</v>
      </c>
      <c r="HP97" s="169">
        <f t="shared" si="217"/>
        <v>0</v>
      </c>
      <c r="HQ97" s="169">
        <f t="shared" si="218"/>
        <v>0</v>
      </c>
      <c r="HR97" s="169">
        <f t="shared" si="219"/>
        <v>0</v>
      </c>
      <c r="HS97" s="169">
        <f t="shared" si="220"/>
        <v>0</v>
      </c>
      <c r="HT97" s="169">
        <f t="shared" si="221"/>
        <v>0</v>
      </c>
      <c r="HU97" s="169">
        <f t="shared" si="222"/>
        <v>0</v>
      </c>
      <c r="HV97" s="169">
        <f t="shared" si="223"/>
        <v>0</v>
      </c>
      <c r="HW97" s="169">
        <f t="shared" si="224"/>
        <v>0</v>
      </c>
      <c r="HX97" s="169">
        <f t="shared" si="225"/>
        <v>0</v>
      </c>
      <c r="HY97" s="169">
        <f t="shared" si="226"/>
        <v>0</v>
      </c>
      <c r="HZ97" s="169">
        <f t="shared" si="227"/>
        <v>0</v>
      </c>
      <c r="IA97" s="169">
        <f t="shared" si="228"/>
        <v>0</v>
      </c>
      <c r="IB97" s="169">
        <f t="shared" si="229"/>
        <v>0</v>
      </c>
      <c r="IC97" s="169">
        <f t="shared" si="230"/>
        <v>0</v>
      </c>
      <c r="ID97" s="169">
        <f t="shared" si="231"/>
        <v>0</v>
      </c>
      <c r="IE97" s="169">
        <f t="shared" si="232"/>
        <v>0</v>
      </c>
      <c r="IF97" s="169">
        <f t="shared" si="233"/>
        <v>0</v>
      </c>
      <c r="IG97" s="169">
        <f t="shared" si="234"/>
        <v>0</v>
      </c>
      <c r="IH97" s="169">
        <f t="shared" si="235"/>
        <v>0</v>
      </c>
      <c r="II97" s="169">
        <f t="shared" si="236"/>
        <v>17438</v>
      </c>
      <c r="IJ97" s="169">
        <f t="shared" si="237"/>
        <v>34875</v>
      </c>
      <c r="IK97" s="169"/>
      <c r="IL97" s="172">
        <f t="shared" si="288"/>
        <v>34875</v>
      </c>
      <c r="IM97" s="172">
        <f t="shared" si="288"/>
        <v>39360</v>
      </c>
      <c r="IN97" s="172">
        <f t="shared" si="288"/>
        <v>34875</v>
      </c>
      <c r="IO97" s="172">
        <f t="shared" si="288"/>
        <v>34875</v>
      </c>
      <c r="IP97" s="172">
        <f t="shared" si="289"/>
        <v>28702</v>
      </c>
      <c r="IQ97" s="172">
        <f t="shared" si="290"/>
        <v>4014.5</v>
      </c>
      <c r="IR97" s="172">
        <f t="shared" si="291"/>
        <v>0</v>
      </c>
      <c r="IS97" s="172">
        <f t="shared" si="292"/>
        <v>7869.25</v>
      </c>
      <c r="IT97" s="172">
        <f t="shared" si="293"/>
        <v>7869.25</v>
      </c>
      <c r="IU97" s="172">
        <f t="shared" si="294"/>
        <v>7869.25</v>
      </c>
      <c r="IV97" s="172">
        <f t="shared" si="295"/>
        <v>3934.625</v>
      </c>
      <c r="IW97" s="172">
        <f t="shared" si="296"/>
        <v>3934.625</v>
      </c>
      <c r="IX97" s="172">
        <f t="shared" si="297"/>
        <v>8947</v>
      </c>
      <c r="IY97" s="172">
        <f t="shared" si="298"/>
        <v>0</v>
      </c>
      <c r="IZ97" s="172">
        <f t="shared" si="299"/>
        <v>0</v>
      </c>
      <c r="JA97" s="172">
        <f t="shared" si="300"/>
        <v>0</v>
      </c>
      <c r="JB97" s="172">
        <f t="shared" si="301"/>
        <v>0</v>
      </c>
      <c r="JC97" s="172">
        <f t="shared" si="302"/>
        <v>0</v>
      </c>
      <c r="JD97" s="172">
        <f t="shared" si="303"/>
        <v>0</v>
      </c>
      <c r="JE97" s="172">
        <f t="shared" si="304"/>
        <v>0</v>
      </c>
      <c r="JF97" s="172">
        <f t="shared" si="305"/>
        <v>0</v>
      </c>
      <c r="JG97" s="172">
        <f t="shared" si="306"/>
        <v>0</v>
      </c>
      <c r="JH97" s="172">
        <f t="shared" si="307"/>
        <v>0</v>
      </c>
      <c r="JI97" s="172">
        <f t="shared" si="308"/>
        <v>0</v>
      </c>
      <c r="JJ97" s="172">
        <f t="shared" si="309"/>
        <v>0</v>
      </c>
      <c r="JK97" s="172">
        <f t="shared" si="310"/>
        <v>0</v>
      </c>
      <c r="JL97" s="172">
        <f t="shared" si="311"/>
        <v>0</v>
      </c>
      <c r="JM97" s="172">
        <f t="shared" si="312"/>
        <v>0</v>
      </c>
      <c r="JN97" s="172">
        <f t="shared" si="313"/>
        <v>0</v>
      </c>
      <c r="JO97" s="172">
        <f t="shared" si="314"/>
        <v>0</v>
      </c>
      <c r="JP97" s="172">
        <f t="shared" si="315"/>
        <v>0</v>
      </c>
      <c r="JQ97" s="172">
        <f t="shared" si="316"/>
        <v>0</v>
      </c>
      <c r="JR97" s="172">
        <f t="shared" si="317"/>
        <v>0</v>
      </c>
      <c r="JS97" s="172">
        <f t="shared" si="318"/>
        <v>0</v>
      </c>
      <c r="JT97" s="172">
        <f t="shared" si="319"/>
        <v>0</v>
      </c>
      <c r="JU97" s="172">
        <f t="shared" si="320"/>
        <v>0</v>
      </c>
      <c r="JV97" s="172">
        <f t="shared" si="321"/>
        <v>0</v>
      </c>
      <c r="JW97" s="172">
        <f t="shared" si="322"/>
        <v>0</v>
      </c>
      <c r="JX97" s="172">
        <f t="shared" si="323"/>
        <v>0</v>
      </c>
      <c r="JY97" s="172">
        <f t="shared" si="324"/>
        <v>0</v>
      </c>
      <c r="JZ97" s="172">
        <f t="shared" si="325"/>
        <v>0</v>
      </c>
      <c r="KA97" s="172">
        <f t="shared" si="326"/>
        <v>0</v>
      </c>
      <c r="KB97" s="172">
        <f t="shared" si="327"/>
        <v>0</v>
      </c>
      <c r="KC97" s="172">
        <f t="shared" si="328"/>
        <v>0</v>
      </c>
      <c r="KD97" s="172">
        <f t="shared" si="329"/>
        <v>0</v>
      </c>
      <c r="KE97" s="172">
        <f t="shared" si="330"/>
        <v>0</v>
      </c>
      <c r="KF97" s="172">
        <f t="shared" si="331"/>
        <v>0</v>
      </c>
      <c r="KG97" s="172">
        <f t="shared" si="332"/>
        <v>0</v>
      </c>
    </row>
    <row r="98" spans="1:293" ht="12.75" customHeight="1" x14ac:dyDescent="0.3">
      <c r="A98" s="470"/>
      <c r="B98" s="155" t="s">
        <v>682</v>
      </c>
      <c r="C98" s="155" t="s">
        <v>162</v>
      </c>
      <c r="D98" s="155" t="s">
        <v>162</v>
      </c>
      <c r="E98" s="155" t="s">
        <v>674</v>
      </c>
      <c r="F98" s="155">
        <v>2023</v>
      </c>
      <c r="G98" s="156">
        <v>45382</v>
      </c>
      <c r="H98" s="155">
        <f t="shared" si="283"/>
        <v>2024</v>
      </c>
      <c r="I98" s="155" t="s">
        <v>675</v>
      </c>
      <c r="J98" s="174"/>
      <c r="K98" s="174"/>
      <c r="L98" s="174">
        <v>400000</v>
      </c>
      <c r="M98" s="161">
        <f t="shared" si="198"/>
        <v>410620.6733333334</v>
      </c>
      <c r="N98" s="161">
        <f t="shared" si="199"/>
        <v>410620.6733333334</v>
      </c>
      <c r="O98" s="175">
        <f>+COUNTIF(X98:BT98,"&gt;0")</f>
        <v>7</v>
      </c>
      <c r="P98" s="161"/>
      <c r="Q98" s="161">
        <f t="shared" si="286"/>
        <v>0</v>
      </c>
      <c r="R98" s="161">
        <f t="shared" si="286"/>
        <v>0</v>
      </c>
      <c r="S98" s="161">
        <f t="shared" si="286"/>
        <v>410620.6733333334</v>
      </c>
      <c r="T98" s="161"/>
      <c r="U98" s="166"/>
      <c r="V98" s="161">
        <f t="shared" si="200"/>
        <v>0</v>
      </c>
      <c r="W98" s="167"/>
      <c r="X98" s="168">
        <v>0</v>
      </c>
      <c r="Y98" s="168">
        <v>0</v>
      </c>
      <c r="Z98" s="168">
        <v>0</v>
      </c>
      <c r="AA98" s="168">
        <v>0</v>
      </c>
      <c r="AB98" s="168">
        <v>0</v>
      </c>
      <c r="AC98" s="168">
        <v>0</v>
      </c>
      <c r="AD98" s="168">
        <v>0</v>
      </c>
      <c r="AE98" s="168">
        <v>0</v>
      </c>
      <c r="AF98" s="168">
        <v>0</v>
      </c>
      <c r="AG98" s="168">
        <v>0</v>
      </c>
      <c r="AH98" s="168">
        <v>0</v>
      </c>
      <c r="AI98" s="168">
        <v>0</v>
      </c>
      <c r="AJ98" s="168">
        <v>0</v>
      </c>
      <c r="AK98" s="168">
        <v>0</v>
      </c>
      <c r="AL98" s="168">
        <v>0</v>
      </c>
      <c r="AM98" s="168">
        <v>0</v>
      </c>
      <c r="AN98" s="168">
        <v>0</v>
      </c>
      <c r="AO98" s="168">
        <v>0</v>
      </c>
      <c r="AP98" s="168">
        <v>0</v>
      </c>
      <c r="AQ98" s="168">
        <v>0</v>
      </c>
      <c r="AR98" s="168">
        <v>0</v>
      </c>
      <c r="AS98" s="168">
        <v>0</v>
      </c>
      <c r="AT98" s="168">
        <v>0</v>
      </c>
      <c r="AU98" s="168">
        <v>0</v>
      </c>
      <c r="AV98" s="168">
        <v>0</v>
      </c>
      <c r="AW98" s="168">
        <v>0</v>
      </c>
      <c r="AX98" s="168">
        <v>0</v>
      </c>
      <c r="AY98" s="168">
        <v>73952.006666666668</v>
      </c>
      <c r="AZ98" s="168">
        <v>66666.666666666672</v>
      </c>
      <c r="BA98" s="168">
        <v>66666.666666666672</v>
      </c>
      <c r="BB98" s="168">
        <v>66666.666666666672</v>
      </c>
      <c r="BC98" s="168">
        <v>66666.666666666672</v>
      </c>
      <c r="BD98" s="168">
        <v>62000.000000000007</v>
      </c>
      <c r="BE98" s="168">
        <v>0</v>
      </c>
      <c r="BF98" s="168">
        <v>0</v>
      </c>
      <c r="BG98" s="168">
        <v>8002</v>
      </c>
      <c r="BH98" s="169"/>
      <c r="BI98" s="168">
        <v>0</v>
      </c>
      <c r="BJ98" s="168">
        <v>0</v>
      </c>
      <c r="BK98" s="168">
        <v>0</v>
      </c>
      <c r="BL98" s="168">
        <v>0</v>
      </c>
      <c r="BM98" s="168">
        <v>0</v>
      </c>
      <c r="BN98" s="168">
        <v>0</v>
      </c>
      <c r="BO98" s="168">
        <v>0</v>
      </c>
      <c r="BP98" s="168">
        <v>0</v>
      </c>
      <c r="BQ98" s="168">
        <v>0</v>
      </c>
      <c r="BR98" s="168">
        <v>0</v>
      </c>
      <c r="BS98" s="168">
        <v>0</v>
      </c>
      <c r="BT98" s="168">
        <v>0</v>
      </c>
      <c r="BU98" s="168">
        <v>0</v>
      </c>
      <c r="BV98" s="168">
        <v>0</v>
      </c>
      <c r="BW98" s="168">
        <v>0</v>
      </c>
      <c r="BX98" s="168">
        <v>0</v>
      </c>
      <c r="BY98" s="168">
        <v>0</v>
      </c>
      <c r="BZ98" s="169">
        <v>0</v>
      </c>
      <c r="CA98" s="169">
        <v>0</v>
      </c>
      <c r="CB98" s="169">
        <v>0</v>
      </c>
      <c r="CC98" s="169">
        <v>0</v>
      </c>
      <c r="CD98" s="169">
        <v>0</v>
      </c>
      <c r="CE98" s="169">
        <v>0</v>
      </c>
      <c r="CF98" s="169">
        <v>0</v>
      </c>
      <c r="CG98" s="169">
        <v>0</v>
      </c>
      <c r="CH98" s="169">
        <v>0</v>
      </c>
      <c r="CI98" s="169">
        <v>0</v>
      </c>
      <c r="CJ98" s="169">
        <v>0</v>
      </c>
      <c r="CK98" s="169">
        <v>0</v>
      </c>
      <c r="CL98" s="169">
        <v>0</v>
      </c>
      <c r="CM98" s="169">
        <v>0</v>
      </c>
      <c r="CN98" s="169">
        <v>0</v>
      </c>
      <c r="CO98" s="169">
        <v>0</v>
      </c>
      <c r="CP98" s="169">
        <v>0</v>
      </c>
      <c r="CQ98" s="169">
        <v>0</v>
      </c>
      <c r="CR98" s="169">
        <v>0</v>
      </c>
      <c r="CS98" s="169">
        <v>0</v>
      </c>
      <c r="CT98" s="169">
        <v>0</v>
      </c>
      <c r="CU98" s="169">
        <v>0</v>
      </c>
      <c r="CV98" s="169">
        <v>0</v>
      </c>
      <c r="CW98" s="169">
        <v>0</v>
      </c>
      <c r="CX98" s="169">
        <v>0</v>
      </c>
      <c r="CY98" s="169">
        <v>0</v>
      </c>
      <c r="CZ98" s="169">
        <v>0</v>
      </c>
      <c r="DA98" s="169">
        <v>0</v>
      </c>
      <c r="DB98" s="169">
        <v>0</v>
      </c>
      <c r="DC98" s="169">
        <v>0</v>
      </c>
      <c r="DD98" s="169">
        <v>0</v>
      </c>
      <c r="DE98" s="171"/>
      <c r="DF98" s="169"/>
      <c r="DG98" s="169"/>
      <c r="DH98" s="169"/>
      <c r="DI98" s="169"/>
      <c r="DJ98" s="169"/>
      <c r="DK98" s="169"/>
      <c r="DL98" s="169"/>
      <c r="DM98" s="169"/>
      <c r="DN98" s="169"/>
      <c r="DO98" s="169"/>
      <c r="DP98" s="169"/>
      <c r="DQ98" s="169"/>
      <c r="DR98" s="169"/>
      <c r="DS98" s="169"/>
      <c r="DT98" s="169"/>
      <c r="DU98" s="169"/>
      <c r="DV98" s="169"/>
      <c r="DW98" s="169"/>
      <c r="DX98" s="169"/>
      <c r="DY98" s="169"/>
      <c r="DZ98" s="169"/>
      <c r="EA98" s="169"/>
      <c r="EB98" s="169"/>
      <c r="EC98" s="169"/>
      <c r="ED98" s="169"/>
      <c r="EE98" s="169"/>
      <c r="EF98" s="169"/>
      <c r="EG98" s="169"/>
      <c r="EH98" s="169"/>
      <c r="EI98" s="169"/>
      <c r="EJ98" s="169"/>
      <c r="EK98" s="169"/>
      <c r="EL98" s="169"/>
      <c r="EM98" s="169"/>
      <c r="EN98" s="169"/>
      <c r="EO98" s="169"/>
      <c r="EP98" s="169"/>
      <c r="EQ98" s="169"/>
      <c r="ER98" s="169"/>
      <c r="ES98" s="169"/>
      <c r="ET98" s="169"/>
      <c r="EU98" s="169"/>
      <c r="EV98" s="169"/>
      <c r="EW98" s="169"/>
      <c r="EX98" s="169"/>
      <c r="EY98" s="169"/>
      <c r="EZ98" s="169"/>
      <c r="FA98" s="169"/>
      <c r="FB98" s="171"/>
      <c r="FC98" s="171"/>
      <c r="FD98" s="169"/>
      <c r="FE98" s="169"/>
      <c r="FF98" s="169"/>
      <c r="FG98" s="169"/>
      <c r="FH98" s="169"/>
      <c r="FI98" s="169"/>
      <c r="FJ98" s="169"/>
      <c r="FK98" s="169"/>
      <c r="FL98" s="169"/>
      <c r="FM98" s="169"/>
      <c r="FN98" s="169"/>
      <c r="FO98" s="168">
        <v>0</v>
      </c>
      <c r="FP98" s="169"/>
      <c r="FQ98" s="169"/>
      <c r="FR98" s="169"/>
      <c r="FS98" s="169"/>
      <c r="FT98" s="169"/>
      <c r="FU98" s="169"/>
      <c r="FV98" s="169"/>
      <c r="FW98" s="169"/>
      <c r="FX98" s="169"/>
      <c r="FY98" s="169"/>
      <c r="FZ98" s="169"/>
      <c r="GA98" s="169"/>
      <c r="GB98" s="169"/>
      <c r="GC98" s="169"/>
      <c r="GD98" s="169"/>
      <c r="GE98" s="169"/>
      <c r="GF98" s="169"/>
      <c r="GG98" s="169"/>
      <c r="GH98" s="169"/>
      <c r="GI98" s="169"/>
      <c r="GJ98" s="169"/>
      <c r="GK98" s="169"/>
      <c r="GL98" s="169"/>
      <c r="GM98" s="169"/>
      <c r="GN98" s="169"/>
      <c r="GO98" s="169"/>
      <c r="GP98" s="169"/>
      <c r="GQ98" s="169"/>
      <c r="GR98" s="169"/>
      <c r="GS98" s="169"/>
      <c r="GT98" s="169"/>
      <c r="GU98" s="169"/>
      <c r="GV98" s="169"/>
      <c r="GW98" s="169"/>
      <c r="GX98" s="169"/>
      <c r="GY98" s="169"/>
      <c r="GZ98" s="171"/>
      <c r="HA98" s="169">
        <f t="shared" si="202"/>
        <v>0</v>
      </c>
      <c r="HB98" s="169">
        <f t="shared" si="203"/>
        <v>0</v>
      </c>
      <c r="HC98" s="169">
        <f t="shared" si="204"/>
        <v>0</v>
      </c>
      <c r="HD98" s="169">
        <f t="shared" si="205"/>
        <v>0</v>
      </c>
      <c r="HE98" s="169">
        <f t="shared" si="206"/>
        <v>0</v>
      </c>
      <c r="HF98" s="169">
        <f t="shared" si="207"/>
        <v>0</v>
      </c>
      <c r="HG98" s="169">
        <f t="shared" si="208"/>
        <v>0</v>
      </c>
      <c r="HH98" s="169">
        <f t="shared" si="209"/>
        <v>0</v>
      </c>
      <c r="HI98" s="169">
        <f t="shared" si="210"/>
        <v>0</v>
      </c>
      <c r="HJ98" s="169">
        <f t="shared" si="211"/>
        <v>0</v>
      </c>
      <c r="HK98" s="169">
        <f t="shared" si="212"/>
        <v>0</v>
      </c>
      <c r="HL98" s="169">
        <f t="shared" si="213"/>
        <v>0</v>
      </c>
      <c r="HM98" s="169">
        <f t="shared" si="214"/>
        <v>0</v>
      </c>
      <c r="HN98" s="169">
        <f t="shared" si="215"/>
        <v>0</v>
      </c>
      <c r="HO98" s="169">
        <f t="shared" si="216"/>
        <v>0</v>
      </c>
      <c r="HP98" s="169">
        <f t="shared" si="217"/>
        <v>0</v>
      </c>
      <c r="HQ98" s="169">
        <f t="shared" si="218"/>
        <v>0</v>
      </c>
      <c r="HR98" s="169">
        <f t="shared" si="219"/>
        <v>0</v>
      </c>
      <c r="HS98" s="169">
        <f t="shared" si="220"/>
        <v>0</v>
      </c>
      <c r="HT98" s="169">
        <f t="shared" si="221"/>
        <v>0</v>
      </c>
      <c r="HU98" s="169">
        <f t="shared" si="222"/>
        <v>0</v>
      </c>
      <c r="HV98" s="169">
        <f t="shared" si="223"/>
        <v>0</v>
      </c>
      <c r="HW98" s="169">
        <f t="shared" si="224"/>
        <v>0</v>
      </c>
      <c r="HX98" s="169">
        <f t="shared" si="225"/>
        <v>0</v>
      </c>
      <c r="HY98" s="169">
        <f t="shared" si="226"/>
        <v>0</v>
      </c>
      <c r="HZ98" s="169">
        <f t="shared" si="227"/>
        <v>0</v>
      </c>
      <c r="IA98" s="169">
        <f t="shared" si="228"/>
        <v>0</v>
      </c>
      <c r="IB98" s="169">
        <f t="shared" si="229"/>
        <v>73952.006666666668</v>
      </c>
      <c r="IC98" s="169">
        <f t="shared" si="230"/>
        <v>66666.666666666672</v>
      </c>
      <c r="ID98" s="169">
        <f t="shared" si="231"/>
        <v>66666.666666666672</v>
      </c>
      <c r="IE98" s="169">
        <f t="shared" si="232"/>
        <v>66666.666666666672</v>
      </c>
      <c r="IF98" s="169">
        <f t="shared" si="233"/>
        <v>66666.666666666672</v>
      </c>
      <c r="IG98" s="169">
        <f t="shared" si="234"/>
        <v>62000.000000000007</v>
      </c>
      <c r="IH98" s="169">
        <f t="shared" si="235"/>
        <v>0</v>
      </c>
      <c r="II98" s="169">
        <f t="shared" si="236"/>
        <v>0</v>
      </c>
      <c r="IJ98" s="169">
        <f t="shared" si="237"/>
        <v>8002</v>
      </c>
      <c r="IK98" s="169"/>
      <c r="IL98" s="172">
        <f t="shared" si="288"/>
        <v>0</v>
      </c>
      <c r="IM98" s="172">
        <f t="shared" si="288"/>
        <v>0</v>
      </c>
      <c r="IN98" s="172">
        <f t="shared" si="288"/>
        <v>0</v>
      </c>
      <c r="IO98" s="172">
        <f t="shared" si="288"/>
        <v>0</v>
      </c>
      <c r="IP98" s="172">
        <f t="shared" si="289"/>
        <v>0</v>
      </c>
      <c r="IQ98" s="172">
        <f t="shared" si="290"/>
        <v>0</v>
      </c>
      <c r="IR98" s="172">
        <f t="shared" si="291"/>
        <v>0</v>
      </c>
      <c r="IS98" s="172">
        <f t="shared" si="292"/>
        <v>0</v>
      </c>
      <c r="IT98" s="172">
        <f t="shared" si="293"/>
        <v>0</v>
      </c>
      <c r="IU98" s="172">
        <f t="shared" si="294"/>
        <v>0</v>
      </c>
      <c r="IV98" s="172">
        <f t="shared" si="295"/>
        <v>0</v>
      </c>
      <c r="IW98" s="172">
        <f t="shared" si="296"/>
        <v>0</v>
      </c>
      <c r="IX98" s="172">
        <f t="shared" si="297"/>
        <v>0</v>
      </c>
      <c r="IY98" s="172">
        <f t="shared" si="298"/>
        <v>0</v>
      </c>
      <c r="IZ98" s="172">
        <f t="shared" si="299"/>
        <v>0</v>
      </c>
      <c r="JA98" s="172">
        <f t="shared" si="300"/>
        <v>0</v>
      </c>
      <c r="JB98" s="172">
        <f t="shared" si="301"/>
        <v>0</v>
      </c>
      <c r="JC98" s="172">
        <f t="shared" si="302"/>
        <v>0</v>
      </c>
      <c r="JD98" s="172">
        <f t="shared" si="303"/>
        <v>0</v>
      </c>
      <c r="JE98" s="172">
        <f t="shared" si="304"/>
        <v>0</v>
      </c>
      <c r="JF98" s="172">
        <f t="shared" si="305"/>
        <v>0</v>
      </c>
      <c r="JG98" s="172">
        <f t="shared" si="306"/>
        <v>0</v>
      </c>
      <c r="JH98" s="172">
        <f t="shared" si="307"/>
        <v>0</v>
      </c>
      <c r="JI98" s="172">
        <f t="shared" si="308"/>
        <v>0</v>
      </c>
      <c r="JJ98" s="172">
        <f t="shared" si="309"/>
        <v>0</v>
      </c>
      <c r="JK98" s="172">
        <f t="shared" si="310"/>
        <v>0</v>
      </c>
      <c r="JL98" s="172">
        <f t="shared" si="311"/>
        <v>0</v>
      </c>
      <c r="JM98" s="172">
        <f t="shared" si="312"/>
        <v>0</v>
      </c>
      <c r="JN98" s="172">
        <f t="shared" si="313"/>
        <v>0</v>
      </c>
      <c r="JO98" s="172">
        <f t="shared" si="314"/>
        <v>0</v>
      </c>
      <c r="JP98" s="172">
        <f t="shared" si="315"/>
        <v>0</v>
      </c>
      <c r="JQ98" s="172">
        <f t="shared" si="316"/>
        <v>0</v>
      </c>
      <c r="JR98" s="172">
        <f t="shared" si="317"/>
        <v>0</v>
      </c>
      <c r="JS98" s="172">
        <f t="shared" si="318"/>
        <v>0</v>
      </c>
      <c r="JT98" s="172">
        <f t="shared" si="319"/>
        <v>0</v>
      </c>
      <c r="JU98" s="172">
        <f t="shared" si="320"/>
        <v>0</v>
      </c>
      <c r="JV98" s="172">
        <f t="shared" si="321"/>
        <v>0</v>
      </c>
      <c r="JW98" s="172">
        <f t="shared" si="322"/>
        <v>0</v>
      </c>
      <c r="JX98" s="172">
        <f t="shared" si="323"/>
        <v>0</v>
      </c>
      <c r="JY98" s="172">
        <f t="shared" si="324"/>
        <v>0</v>
      </c>
      <c r="JZ98" s="172">
        <f t="shared" si="325"/>
        <v>0</v>
      </c>
      <c r="KA98" s="172">
        <f t="shared" si="326"/>
        <v>0</v>
      </c>
      <c r="KB98" s="172">
        <f t="shared" si="327"/>
        <v>0</v>
      </c>
      <c r="KC98" s="172">
        <f t="shared" si="328"/>
        <v>0</v>
      </c>
      <c r="KD98" s="172">
        <f t="shared" si="329"/>
        <v>0</v>
      </c>
      <c r="KE98" s="172">
        <f t="shared" si="330"/>
        <v>0</v>
      </c>
      <c r="KF98" s="172">
        <f t="shared" si="331"/>
        <v>0</v>
      </c>
      <c r="KG98" s="172">
        <f t="shared" si="332"/>
        <v>0</v>
      </c>
    </row>
    <row r="99" spans="1:293" ht="12.75" customHeight="1" x14ac:dyDescent="0.3">
      <c r="A99" s="470"/>
      <c r="B99" s="155" t="s">
        <v>682</v>
      </c>
      <c r="C99" s="155" t="s">
        <v>170</v>
      </c>
      <c r="D99" s="466" t="s">
        <v>170</v>
      </c>
      <c r="E99" s="155" t="s">
        <v>674</v>
      </c>
      <c r="F99" s="155">
        <v>2023</v>
      </c>
      <c r="G99" s="156">
        <v>45473</v>
      </c>
      <c r="H99" s="155">
        <f t="shared" si="283"/>
        <v>2024</v>
      </c>
      <c r="I99" s="155" t="s">
        <v>675</v>
      </c>
      <c r="J99" s="174"/>
      <c r="K99" s="174"/>
      <c r="L99" s="174">
        <v>335000</v>
      </c>
      <c r="M99" s="161">
        <f t="shared" si="198"/>
        <v>335000</v>
      </c>
      <c r="N99" s="161">
        <f t="shared" si="199"/>
        <v>335000</v>
      </c>
      <c r="O99" s="175">
        <f>+COUNTIF(X99:BT99,"&gt;0")</f>
        <v>6</v>
      </c>
      <c r="P99" s="161"/>
      <c r="Q99" s="161">
        <f t="shared" si="286"/>
        <v>0</v>
      </c>
      <c r="R99" s="161">
        <f t="shared" si="286"/>
        <v>0</v>
      </c>
      <c r="S99" s="161">
        <f t="shared" si="286"/>
        <v>335000</v>
      </c>
      <c r="T99" s="161"/>
      <c r="U99" s="166"/>
      <c r="V99" s="161">
        <f t="shared" si="200"/>
        <v>0</v>
      </c>
      <c r="W99" s="167"/>
      <c r="X99" s="169">
        <v>0</v>
      </c>
      <c r="Y99" s="169">
        <v>0</v>
      </c>
      <c r="Z99" s="169">
        <v>0</v>
      </c>
      <c r="AA99" s="169">
        <v>0</v>
      </c>
      <c r="AB99" s="169">
        <v>0</v>
      </c>
      <c r="AC99" s="169">
        <v>0</v>
      </c>
      <c r="AD99" s="169">
        <v>0</v>
      </c>
      <c r="AE99" s="169">
        <v>0</v>
      </c>
      <c r="AF99" s="169">
        <v>0</v>
      </c>
      <c r="AG99" s="169">
        <v>0</v>
      </c>
      <c r="AH99" s="169">
        <v>0</v>
      </c>
      <c r="AI99" s="169">
        <v>0</v>
      </c>
      <c r="AJ99" s="169">
        <v>0</v>
      </c>
      <c r="AK99" s="169">
        <v>0</v>
      </c>
      <c r="AL99" s="169">
        <v>0</v>
      </c>
      <c r="AM99" s="169">
        <v>0</v>
      </c>
      <c r="AN99" s="169">
        <v>0</v>
      </c>
      <c r="AO99" s="169">
        <v>0</v>
      </c>
      <c r="AP99" s="169">
        <v>0</v>
      </c>
      <c r="AQ99" s="169">
        <v>0</v>
      </c>
      <c r="AR99" s="169">
        <v>0</v>
      </c>
      <c r="AS99" s="169">
        <v>0</v>
      </c>
      <c r="AT99" s="169">
        <v>0</v>
      </c>
      <c r="AU99" s="169">
        <v>0</v>
      </c>
      <c r="AV99" s="169">
        <v>0</v>
      </c>
      <c r="AW99" s="169">
        <v>0</v>
      </c>
      <c r="AX99" s="169">
        <v>0</v>
      </c>
      <c r="AY99" s="169">
        <v>0</v>
      </c>
      <c r="AZ99" s="169">
        <v>0</v>
      </c>
      <c r="BA99" s="169">
        <v>0</v>
      </c>
      <c r="BB99" s="169">
        <v>27916.666666666668</v>
      </c>
      <c r="BC99" s="169">
        <v>55833.333333333336</v>
      </c>
      <c r="BD99" s="169">
        <v>51925.000000000007</v>
      </c>
      <c r="BE99" s="169">
        <v>51925.000000000007</v>
      </c>
      <c r="BF99" s="169">
        <v>51925</v>
      </c>
      <c r="BG99" s="169">
        <v>95475</v>
      </c>
      <c r="BH99" s="169"/>
      <c r="BI99" s="169">
        <v>0</v>
      </c>
      <c r="BJ99" s="168">
        <v>0</v>
      </c>
      <c r="BK99" s="169">
        <v>0</v>
      </c>
      <c r="BL99" s="169">
        <v>0</v>
      </c>
      <c r="BM99" s="169">
        <v>0</v>
      </c>
      <c r="BN99" s="169">
        <v>0</v>
      </c>
      <c r="BO99" s="169">
        <v>0</v>
      </c>
      <c r="BP99" s="169">
        <v>0</v>
      </c>
      <c r="BQ99" s="169">
        <v>0</v>
      </c>
      <c r="BR99" s="169">
        <v>0</v>
      </c>
      <c r="BS99" s="169">
        <v>0</v>
      </c>
      <c r="BT99" s="169">
        <v>0</v>
      </c>
      <c r="BU99" s="169">
        <v>0</v>
      </c>
      <c r="BV99" s="169">
        <v>0</v>
      </c>
      <c r="BW99" s="169">
        <v>0</v>
      </c>
      <c r="BX99" s="169">
        <v>0</v>
      </c>
      <c r="BY99" s="169">
        <v>0</v>
      </c>
      <c r="BZ99" s="169">
        <v>0</v>
      </c>
      <c r="CA99" s="169">
        <v>0</v>
      </c>
      <c r="CB99" s="169">
        <v>0</v>
      </c>
      <c r="CC99" s="169">
        <v>0</v>
      </c>
      <c r="CD99" s="169">
        <v>0</v>
      </c>
      <c r="CE99" s="169">
        <v>0</v>
      </c>
      <c r="CF99" s="169">
        <v>0</v>
      </c>
      <c r="CG99" s="169">
        <v>0</v>
      </c>
      <c r="CH99" s="169">
        <v>0</v>
      </c>
      <c r="CI99" s="169">
        <v>0</v>
      </c>
      <c r="CJ99" s="169">
        <v>0</v>
      </c>
      <c r="CK99" s="169">
        <v>0</v>
      </c>
      <c r="CL99" s="169">
        <v>0</v>
      </c>
      <c r="CM99" s="169">
        <v>0</v>
      </c>
      <c r="CN99" s="169">
        <v>0</v>
      </c>
      <c r="CO99" s="169">
        <v>0</v>
      </c>
      <c r="CP99" s="169">
        <v>0</v>
      </c>
      <c r="CQ99" s="169">
        <v>0</v>
      </c>
      <c r="CR99" s="169">
        <v>0</v>
      </c>
      <c r="CS99" s="169">
        <v>0</v>
      </c>
      <c r="CT99" s="169">
        <v>0</v>
      </c>
      <c r="CU99" s="169">
        <v>0</v>
      </c>
      <c r="CV99" s="169">
        <v>0</v>
      </c>
      <c r="CW99" s="169">
        <v>0</v>
      </c>
      <c r="CX99" s="169">
        <v>0</v>
      </c>
      <c r="CY99" s="169">
        <v>0</v>
      </c>
      <c r="CZ99" s="169">
        <v>0</v>
      </c>
      <c r="DA99" s="169">
        <v>0</v>
      </c>
      <c r="DB99" s="169">
        <v>0</v>
      </c>
      <c r="DC99" s="169">
        <v>0</v>
      </c>
      <c r="DD99" s="169">
        <v>0</v>
      </c>
      <c r="DE99" s="171"/>
      <c r="DF99" s="169"/>
      <c r="DG99" s="169"/>
      <c r="DH99" s="169"/>
      <c r="DI99" s="169"/>
      <c r="DJ99" s="169"/>
      <c r="DK99" s="169"/>
      <c r="DL99" s="169"/>
      <c r="DM99" s="169"/>
      <c r="DN99" s="169"/>
      <c r="DO99" s="169"/>
      <c r="DP99" s="169"/>
      <c r="DQ99" s="169"/>
      <c r="DR99" s="169"/>
      <c r="DS99" s="169"/>
      <c r="DT99" s="169"/>
      <c r="DU99" s="169"/>
      <c r="DV99" s="169"/>
      <c r="DW99" s="169"/>
      <c r="DX99" s="169"/>
      <c r="DY99" s="169"/>
      <c r="DZ99" s="169"/>
      <c r="EA99" s="169"/>
      <c r="EB99" s="169"/>
      <c r="EC99" s="169"/>
      <c r="ED99" s="169"/>
      <c r="EE99" s="169"/>
      <c r="EF99" s="169"/>
      <c r="EG99" s="169"/>
      <c r="EH99" s="169"/>
      <c r="EI99" s="169"/>
      <c r="EJ99" s="169"/>
      <c r="EK99" s="169"/>
      <c r="EL99" s="169"/>
      <c r="EM99" s="169"/>
      <c r="EN99" s="169"/>
      <c r="EO99" s="169"/>
      <c r="EP99" s="169"/>
      <c r="EQ99" s="169"/>
      <c r="ER99" s="169"/>
      <c r="ES99" s="169"/>
      <c r="ET99" s="169"/>
      <c r="EU99" s="169"/>
      <c r="EV99" s="169"/>
      <c r="EW99" s="169"/>
      <c r="EX99" s="169"/>
      <c r="EY99" s="169"/>
      <c r="EZ99" s="169"/>
      <c r="FA99" s="169"/>
      <c r="FB99" s="171"/>
      <c r="FC99" s="171"/>
      <c r="FD99" s="169"/>
      <c r="FE99" s="169"/>
      <c r="FF99" s="169"/>
      <c r="FG99" s="169"/>
      <c r="FH99" s="169"/>
      <c r="FI99" s="169"/>
      <c r="FJ99" s="169"/>
      <c r="FK99" s="169"/>
      <c r="FL99" s="169"/>
      <c r="FM99" s="169"/>
      <c r="FN99" s="169"/>
      <c r="FO99" s="168">
        <v>0</v>
      </c>
      <c r="FP99" s="169"/>
      <c r="FQ99" s="169"/>
      <c r="FR99" s="169"/>
      <c r="FS99" s="169"/>
      <c r="FT99" s="169"/>
      <c r="FU99" s="169"/>
      <c r="FV99" s="169"/>
      <c r="FW99" s="169"/>
      <c r="FX99" s="169"/>
      <c r="FY99" s="169"/>
      <c r="FZ99" s="169"/>
      <c r="GA99" s="169"/>
      <c r="GB99" s="169"/>
      <c r="GC99" s="169"/>
      <c r="GD99" s="169"/>
      <c r="GE99" s="169"/>
      <c r="GF99" s="169"/>
      <c r="GG99" s="169"/>
      <c r="GH99" s="169"/>
      <c r="GI99" s="169"/>
      <c r="GJ99" s="169"/>
      <c r="GK99" s="169"/>
      <c r="GL99" s="169"/>
      <c r="GM99" s="169"/>
      <c r="GN99" s="169"/>
      <c r="GO99" s="169"/>
      <c r="GP99" s="169"/>
      <c r="GQ99" s="169"/>
      <c r="GR99" s="169"/>
      <c r="GS99" s="169"/>
      <c r="GT99" s="169"/>
      <c r="GU99" s="169"/>
      <c r="GV99" s="169"/>
      <c r="GW99" s="169"/>
      <c r="GX99" s="169"/>
      <c r="GY99" s="169"/>
      <c r="GZ99" s="171"/>
      <c r="HA99" s="169">
        <f t="shared" si="202"/>
        <v>0</v>
      </c>
      <c r="HB99" s="169">
        <f t="shared" si="203"/>
        <v>0</v>
      </c>
      <c r="HC99" s="169">
        <f t="shared" si="204"/>
        <v>0</v>
      </c>
      <c r="HD99" s="169">
        <f t="shared" si="205"/>
        <v>0</v>
      </c>
      <c r="HE99" s="169">
        <f t="shared" si="206"/>
        <v>0</v>
      </c>
      <c r="HF99" s="169">
        <f t="shared" si="207"/>
        <v>0</v>
      </c>
      <c r="HG99" s="169">
        <f t="shared" si="208"/>
        <v>0</v>
      </c>
      <c r="HH99" s="169">
        <f t="shared" si="209"/>
        <v>0</v>
      </c>
      <c r="HI99" s="169">
        <f t="shared" si="210"/>
        <v>0</v>
      </c>
      <c r="HJ99" s="169">
        <f t="shared" si="211"/>
        <v>0</v>
      </c>
      <c r="HK99" s="169">
        <f t="shared" si="212"/>
        <v>0</v>
      </c>
      <c r="HL99" s="169">
        <f t="shared" si="213"/>
        <v>0</v>
      </c>
      <c r="HM99" s="169">
        <f t="shared" si="214"/>
        <v>0</v>
      </c>
      <c r="HN99" s="169">
        <f t="shared" si="215"/>
        <v>0</v>
      </c>
      <c r="HO99" s="169">
        <f t="shared" si="216"/>
        <v>0</v>
      </c>
      <c r="HP99" s="169">
        <f t="shared" si="217"/>
        <v>0</v>
      </c>
      <c r="HQ99" s="169">
        <f t="shared" si="218"/>
        <v>0</v>
      </c>
      <c r="HR99" s="169">
        <f t="shared" si="219"/>
        <v>0</v>
      </c>
      <c r="HS99" s="169">
        <f t="shared" si="220"/>
        <v>0</v>
      </c>
      <c r="HT99" s="169">
        <f t="shared" si="221"/>
        <v>0</v>
      </c>
      <c r="HU99" s="169">
        <f t="shared" si="222"/>
        <v>0</v>
      </c>
      <c r="HV99" s="169">
        <f t="shared" si="223"/>
        <v>0</v>
      </c>
      <c r="HW99" s="169">
        <f t="shared" si="224"/>
        <v>0</v>
      </c>
      <c r="HX99" s="169">
        <f t="shared" si="225"/>
        <v>0</v>
      </c>
      <c r="HY99" s="169">
        <f t="shared" si="226"/>
        <v>0</v>
      </c>
      <c r="HZ99" s="169">
        <f t="shared" si="227"/>
        <v>0</v>
      </c>
      <c r="IA99" s="169">
        <f t="shared" si="228"/>
        <v>0</v>
      </c>
      <c r="IB99" s="169">
        <f t="shared" si="229"/>
        <v>0</v>
      </c>
      <c r="IC99" s="169">
        <f t="shared" si="230"/>
        <v>0</v>
      </c>
      <c r="ID99" s="169">
        <f t="shared" si="231"/>
        <v>0</v>
      </c>
      <c r="IE99" s="169">
        <f t="shared" si="232"/>
        <v>27916.666666666668</v>
      </c>
      <c r="IF99" s="169">
        <f t="shared" si="233"/>
        <v>55833.333333333336</v>
      </c>
      <c r="IG99" s="169">
        <f t="shared" si="234"/>
        <v>51925.000000000007</v>
      </c>
      <c r="IH99" s="169">
        <f t="shared" si="235"/>
        <v>51925.000000000007</v>
      </c>
      <c r="II99" s="169">
        <f t="shared" si="236"/>
        <v>51925</v>
      </c>
      <c r="IJ99" s="169">
        <f t="shared" si="237"/>
        <v>95475</v>
      </c>
      <c r="IK99" s="169"/>
      <c r="IL99" s="172">
        <f t="shared" si="288"/>
        <v>0</v>
      </c>
      <c r="IM99" s="172">
        <f t="shared" si="288"/>
        <v>0</v>
      </c>
      <c r="IN99" s="172">
        <f t="shared" si="288"/>
        <v>0</v>
      </c>
      <c r="IO99" s="172">
        <f t="shared" si="288"/>
        <v>0</v>
      </c>
      <c r="IP99" s="172">
        <f t="shared" si="289"/>
        <v>0</v>
      </c>
      <c r="IQ99" s="172">
        <f t="shared" si="290"/>
        <v>0</v>
      </c>
      <c r="IR99" s="172">
        <f t="shared" si="291"/>
        <v>0</v>
      </c>
      <c r="IS99" s="172">
        <f t="shared" si="292"/>
        <v>0</v>
      </c>
      <c r="IT99" s="172">
        <f t="shared" si="293"/>
        <v>0</v>
      </c>
      <c r="IU99" s="172">
        <f t="shared" si="294"/>
        <v>0</v>
      </c>
      <c r="IV99" s="172">
        <f t="shared" si="295"/>
        <v>0</v>
      </c>
      <c r="IW99" s="172">
        <f t="shared" si="296"/>
        <v>0</v>
      </c>
      <c r="IX99" s="172">
        <f t="shared" si="297"/>
        <v>0</v>
      </c>
      <c r="IY99" s="172">
        <f t="shared" si="298"/>
        <v>0</v>
      </c>
      <c r="IZ99" s="172">
        <f t="shared" si="299"/>
        <v>0</v>
      </c>
      <c r="JA99" s="172">
        <f t="shared" si="300"/>
        <v>0</v>
      </c>
      <c r="JB99" s="172">
        <f t="shared" si="301"/>
        <v>0</v>
      </c>
      <c r="JC99" s="172">
        <f t="shared" si="302"/>
        <v>0</v>
      </c>
      <c r="JD99" s="172">
        <f t="shared" si="303"/>
        <v>0</v>
      </c>
      <c r="JE99" s="172">
        <f t="shared" si="304"/>
        <v>0</v>
      </c>
      <c r="JF99" s="172">
        <f t="shared" si="305"/>
        <v>0</v>
      </c>
      <c r="JG99" s="172">
        <f t="shared" si="306"/>
        <v>0</v>
      </c>
      <c r="JH99" s="172">
        <f t="shared" si="307"/>
        <v>0</v>
      </c>
      <c r="JI99" s="172">
        <f t="shared" si="308"/>
        <v>0</v>
      </c>
      <c r="JJ99" s="172">
        <f t="shared" si="309"/>
        <v>0</v>
      </c>
      <c r="JK99" s="172">
        <f t="shared" si="310"/>
        <v>0</v>
      </c>
      <c r="JL99" s="172">
        <f t="shared" si="311"/>
        <v>0</v>
      </c>
      <c r="JM99" s="172">
        <f t="shared" si="312"/>
        <v>0</v>
      </c>
      <c r="JN99" s="172">
        <f t="shared" si="313"/>
        <v>0</v>
      </c>
      <c r="JO99" s="172">
        <f t="shared" si="314"/>
        <v>0</v>
      </c>
      <c r="JP99" s="172">
        <f t="shared" si="315"/>
        <v>0</v>
      </c>
      <c r="JQ99" s="172">
        <f t="shared" si="316"/>
        <v>0</v>
      </c>
      <c r="JR99" s="172">
        <f t="shared" si="317"/>
        <v>0</v>
      </c>
      <c r="JS99" s="172">
        <f t="shared" si="318"/>
        <v>0</v>
      </c>
      <c r="JT99" s="172">
        <f t="shared" si="319"/>
        <v>0</v>
      </c>
      <c r="JU99" s="172">
        <f t="shared" si="320"/>
        <v>0</v>
      </c>
      <c r="JV99" s="172">
        <f t="shared" si="321"/>
        <v>0</v>
      </c>
      <c r="JW99" s="172">
        <f t="shared" si="322"/>
        <v>0</v>
      </c>
      <c r="JX99" s="172">
        <f t="shared" si="323"/>
        <v>0</v>
      </c>
      <c r="JY99" s="172">
        <f t="shared" si="324"/>
        <v>0</v>
      </c>
      <c r="JZ99" s="172">
        <f t="shared" si="325"/>
        <v>0</v>
      </c>
      <c r="KA99" s="172">
        <f t="shared" si="326"/>
        <v>0</v>
      </c>
      <c r="KB99" s="172">
        <f t="shared" si="327"/>
        <v>0</v>
      </c>
      <c r="KC99" s="172">
        <f t="shared" si="328"/>
        <v>0</v>
      </c>
      <c r="KD99" s="172">
        <f t="shared" si="329"/>
        <v>0</v>
      </c>
      <c r="KE99" s="172">
        <f t="shared" si="330"/>
        <v>0</v>
      </c>
      <c r="KF99" s="172">
        <f t="shared" si="331"/>
        <v>0</v>
      </c>
      <c r="KG99" s="172">
        <f t="shared" si="332"/>
        <v>0</v>
      </c>
    </row>
    <row r="100" spans="1:293" ht="12.75" customHeight="1" x14ac:dyDescent="0.3">
      <c r="A100" s="470"/>
      <c r="B100" s="155" t="s">
        <v>682</v>
      </c>
      <c r="C100" s="155" t="s">
        <v>340</v>
      </c>
      <c r="D100" s="155" t="s">
        <v>717</v>
      </c>
      <c r="E100" s="155" t="s">
        <v>674</v>
      </c>
      <c r="F100" s="155">
        <v>2023</v>
      </c>
      <c r="G100" s="156">
        <v>45657</v>
      </c>
      <c r="H100" s="155">
        <f t="shared" si="283"/>
        <v>2024</v>
      </c>
      <c r="I100" s="155" t="s">
        <v>675</v>
      </c>
      <c r="J100" s="174">
        <v>290000</v>
      </c>
      <c r="K100" s="174"/>
      <c r="L100" s="174">
        <v>290000</v>
      </c>
      <c r="M100" s="161">
        <f t="shared" si="198"/>
        <v>292086</v>
      </c>
      <c r="N100" s="161">
        <f t="shared" si="199"/>
        <v>292086</v>
      </c>
      <c r="O100" s="175">
        <f>+COUNTIF(X100:CF100,"&gt;0")</f>
        <v>5</v>
      </c>
      <c r="P100" s="161"/>
      <c r="Q100" s="161">
        <f t="shared" si="286"/>
        <v>0</v>
      </c>
      <c r="R100" s="161">
        <f t="shared" si="286"/>
        <v>0</v>
      </c>
      <c r="S100" s="161">
        <f t="shared" si="286"/>
        <v>53940</v>
      </c>
      <c r="T100" s="161"/>
      <c r="U100" s="166"/>
      <c r="V100" s="161">
        <f t="shared" si="200"/>
        <v>238146</v>
      </c>
      <c r="W100" s="167"/>
      <c r="X100" s="169">
        <v>0</v>
      </c>
      <c r="Y100" s="169">
        <v>0</v>
      </c>
      <c r="Z100" s="169">
        <v>0</v>
      </c>
      <c r="AA100" s="169">
        <v>0</v>
      </c>
      <c r="AB100" s="169">
        <v>0</v>
      </c>
      <c r="AC100" s="169">
        <v>0</v>
      </c>
      <c r="AD100" s="169">
        <v>0</v>
      </c>
      <c r="AE100" s="169">
        <v>0</v>
      </c>
      <c r="AF100" s="169">
        <v>0</v>
      </c>
      <c r="AG100" s="169">
        <v>0</v>
      </c>
      <c r="AH100" s="169">
        <v>0</v>
      </c>
      <c r="AI100" s="169">
        <v>0</v>
      </c>
      <c r="AJ100" s="169">
        <v>0</v>
      </c>
      <c r="AK100" s="169">
        <v>0</v>
      </c>
      <c r="AL100" s="169">
        <v>0</v>
      </c>
      <c r="AM100" s="169">
        <v>0</v>
      </c>
      <c r="AN100" s="169">
        <v>0</v>
      </c>
      <c r="AO100" s="169">
        <v>0</v>
      </c>
      <c r="AP100" s="169">
        <v>0</v>
      </c>
      <c r="AQ100" s="169">
        <v>0</v>
      </c>
      <c r="AR100" s="169">
        <v>0</v>
      </c>
      <c r="AS100" s="169">
        <v>0</v>
      </c>
      <c r="AT100" s="169">
        <v>0</v>
      </c>
      <c r="AU100" s="169">
        <v>0</v>
      </c>
      <c r="AV100" s="169">
        <v>0</v>
      </c>
      <c r="AW100" s="169">
        <v>0</v>
      </c>
      <c r="AX100" s="169">
        <v>0</v>
      </c>
      <c r="AY100" s="169">
        <v>0</v>
      </c>
      <c r="AZ100" s="169">
        <v>0</v>
      </c>
      <c r="BA100" s="169">
        <v>0</v>
      </c>
      <c r="BB100" s="169">
        <v>0</v>
      </c>
      <c r="BC100" s="169">
        <v>0</v>
      </c>
      <c r="BD100" s="169">
        <v>0</v>
      </c>
      <c r="BE100" s="169">
        <v>0</v>
      </c>
      <c r="BF100" s="169">
        <v>0</v>
      </c>
      <c r="BG100" s="169">
        <v>53940</v>
      </c>
      <c r="BH100" s="169"/>
      <c r="BI100" s="169">
        <v>53940</v>
      </c>
      <c r="BJ100" s="169">
        <v>53940</v>
      </c>
      <c r="BK100" s="169">
        <v>53940</v>
      </c>
      <c r="BL100" s="169">
        <v>74240</v>
      </c>
      <c r="BM100" s="169">
        <v>0</v>
      </c>
      <c r="BN100" s="169">
        <v>0</v>
      </c>
      <c r="BO100" s="169">
        <v>0</v>
      </c>
      <c r="BP100" s="169">
        <v>0</v>
      </c>
      <c r="BQ100" s="169">
        <v>0</v>
      </c>
      <c r="BR100" s="169">
        <v>0</v>
      </c>
      <c r="BS100" s="169">
        <v>0</v>
      </c>
      <c r="BT100" s="169">
        <v>0</v>
      </c>
      <c r="BU100" s="169">
        <v>0</v>
      </c>
      <c r="BV100" s="169">
        <v>0</v>
      </c>
      <c r="BW100" s="169">
        <v>0</v>
      </c>
      <c r="BX100" s="169">
        <v>0</v>
      </c>
      <c r="BY100" s="169">
        <v>0</v>
      </c>
      <c r="BZ100" s="169">
        <v>0</v>
      </c>
      <c r="CA100" s="169">
        <v>0</v>
      </c>
      <c r="CB100" s="169">
        <v>0</v>
      </c>
      <c r="CC100" s="169">
        <v>0</v>
      </c>
      <c r="CD100" s="169">
        <v>0</v>
      </c>
      <c r="CE100" s="169">
        <v>0</v>
      </c>
      <c r="CF100" s="169">
        <v>0</v>
      </c>
      <c r="CG100" s="169">
        <v>0</v>
      </c>
      <c r="CH100" s="169">
        <v>0</v>
      </c>
      <c r="CI100" s="169">
        <v>0</v>
      </c>
      <c r="CJ100" s="169">
        <v>0</v>
      </c>
      <c r="CK100" s="169">
        <v>0</v>
      </c>
      <c r="CL100" s="169">
        <v>0</v>
      </c>
      <c r="CM100" s="169">
        <v>0</v>
      </c>
      <c r="CN100" s="169">
        <v>0</v>
      </c>
      <c r="CO100" s="169">
        <v>0</v>
      </c>
      <c r="CP100" s="169">
        <v>0</v>
      </c>
      <c r="CQ100" s="169">
        <v>0</v>
      </c>
      <c r="CR100" s="169">
        <v>0</v>
      </c>
      <c r="CS100" s="169">
        <v>0</v>
      </c>
      <c r="CT100" s="169">
        <v>0</v>
      </c>
      <c r="CU100" s="169">
        <v>0</v>
      </c>
      <c r="CV100" s="169">
        <v>0</v>
      </c>
      <c r="CW100" s="169">
        <v>0</v>
      </c>
      <c r="CX100" s="169">
        <v>0</v>
      </c>
      <c r="CY100" s="169">
        <v>0</v>
      </c>
      <c r="CZ100" s="169">
        <v>0</v>
      </c>
      <c r="DA100" s="169">
        <v>0</v>
      </c>
      <c r="DB100" s="169">
        <v>0</v>
      </c>
      <c r="DC100" s="169">
        <v>0</v>
      </c>
      <c r="DD100" s="169">
        <v>0</v>
      </c>
      <c r="DE100" s="171"/>
      <c r="DF100" s="169"/>
      <c r="DG100" s="169"/>
      <c r="DH100" s="169"/>
      <c r="DI100" s="169"/>
      <c r="DJ100" s="169"/>
      <c r="DK100" s="169"/>
      <c r="DL100" s="169"/>
      <c r="DM100" s="169"/>
      <c r="DN100" s="169"/>
      <c r="DO100" s="169"/>
      <c r="DP100" s="169"/>
      <c r="DQ100" s="169"/>
      <c r="DR100" s="169"/>
      <c r="DS100" s="169"/>
      <c r="DT100" s="169"/>
      <c r="DU100" s="169"/>
      <c r="DV100" s="169"/>
      <c r="DW100" s="169"/>
      <c r="DX100" s="169"/>
      <c r="DY100" s="169"/>
      <c r="DZ100" s="169"/>
      <c r="EA100" s="169"/>
      <c r="EB100" s="169"/>
      <c r="EC100" s="169"/>
      <c r="ED100" s="169"/>
      <c r="EE100" s="169"/>
      <c r="EF100" s="169"/>
      <c r="EG100" s="169"/>
      <c r="EH100" s="169"/>
      <c r="EI100" s="169"/>
      <c r="EJ100" s="169"/>
      <c r="EK100" s="169"/>
      <c r="EL100" s="169"/>
      <c r="EM100" s="169"/>
      <c r="EN100" s="169"/>
      <c r="EO100" s="169"/>
      <c r="EP100" s="169"/>
      <c r="EQ100" s="169"/>
      <c r="ER100" s="169"/>
      <c r="ES100" s="169"/>
      <c r="ET100" s="169"/>
      <c r="EU100" s="169"/>
      <c r="EV100" s="169"/>
      <c r="EW100" s="169"/>
      <c r="EX100" s="169"/>
      <c r="EY100" s="169"/>
      <c r="EZ100" s="169"/>
      <c r="FA100" s="169"/>
      <c r="FB100" s="171"/>
      <c r="FC100" s="171"/>
      <c r="FD100" s="169"/>
      <c r="FE100" s="169">
        <v>2086</v>
      </c>
      <c r="FF100" s="169"/>
      <c r="FG100" s="169"/>
      <c r="FH100" s="169"/>
      <c r="FI100" s="169"/>
      <c r="FJ100" s="169"/>
      <c r="FK100" s="169"/>
      <c r="FL100" s="169"/>
      <c r="FM100" s="169"/>
      <c r="FN100" s="169"/>
      <c r="FO100" s="168">
        <v>0</v>
      </c>
      <c r="FP100" s="169"/>
      <c r="FQ100" s="169"/>
      <c r="FR100" s="169"/>
      <c r="FS100" s="169"/>
      <c r="FT100" s="169"/>
      <c r="FU100" s="169"/>
      <c r="FV100" s="169"/>
      <c r="FW100" s="169"/>
      <c r="FX100" s="169"/>
      <c r="FY100" s="169"/>
      <c r="FZ100" s="169"/>
      <c r="GA100" s="169"/>
      <c r="GB100" s="169"/>
      <c r="GC100" s="169"/>
      <c r="GD100" s="169"/>
      <c r="GE100" s="169"/>
      <c r="GF100" s="169"/>
      <c r="GG100" s="169"/>
      <c r="GH100" s="169"/>
      <c r="GI100" s="169"/>
      <c r="GJ100" s="169"/>
      <c r="GK100" s="169"/>
      <c r="GL100" s="169"/>
      <c r="GM100" s="169"/>
      <c r="GN100" s="169"/>
      <c r="GO100" s="169"/>
      <c r="GP100" s="169"/>
      <c r="GQ100" s="169"/>
      <c r="GR100" s="169"/>
      <c r="GS100" s="169"/>
      <c r="GT100" s="169"/>
      <c r="GU100" s="169"/>
      <c r="GV100" s="169"/>
      <c r="GW100" s="169"/>
      <c r="GX100" s="169"/>
      <c r="GY100" s="169"/>
      <c r="GZ100" s="171"/>
      <c r="HA100" s="169">
        <f t="shared" si="202"/>
        <v>0</v>
      </c>
      <c r="HB100" s="169">
        <f t="shared" si="203"/>
        <v>0</v>
      </c>
      <c r="HC100" s="169">
        <f t="shared" si="204"/>
        <v>0</v>
      </c>
      <c r="HD100" s="169">
        <f t="shared" si="205"/>
        <v>0</v>
      </c>
      <c r="HE100" s="169">
        <f t="shared" si="206"/>
        <v>0</v>
      </c>
      <c r="HF100" s="169">
        <f t="shared" si="207"/>
        <v>0</v>
      </c>
      <c r="HG100" s="169">
        <f t="shared" si="208"/>
        <v>0</v>
      </c>
      <c r="HH100" s="169">
        <f t="shared" si="209"/>
        <v>0</v>
      </c>
      <c r="HI100" s="169">
        <f t="shared" si="210"/>
        <v>0</v>
      </c>
      <c r="HJ100" s="169">
        <f t="shared" si="211"/>
        <v>0</v>
      </c>
      <c r="HK100" s="169">
        <f t="shared" si="212"/>
        <v>0</v>
      </c>
      <c r="HL100" s="169">
        <f t="shared" si="213"/>
        <v>0</v>
      </c>
      <c r="HM100" s="169">
        <f t="shared" si="214"/>
        <v>0</v>
      </c>
      <c r="HN100" s="169">
        <f t="shared" si="215"/>
        <v>0</v>
      </c>
      <c r="HO100" s="169">
        <f t="shared" si="216"/>
        <v>0</v>
      </c>
      <c r="HP100" s="169">
        <f t="shared" si="217"/>
        <v>0</v>
      </c>
      <c r="HQ100" s="169">
        <f t="shared" si="218"/>
        <v>0</v>
      </c>
      <c r="HR100" s="169">
        <f t="shared" si="219"/>
        <v>0</v>
      </c>
      <c r="HS100" s="169">
        <f t="shared" si="220"/>
        <v>0</v>
      </c>
      <c r="HT100" s="169">
        <f t="shared" si="221"/>
        <v>0</v>
      </c>
      <c r="HU100" s="169">
        <f t="shared" si="222"/>
        <v>0</v>
      </c>
      <c r="HV100" s="169">
        <f t="shared" si="223"/>
        <v>0</v>
      </c>
      <c r="HW100" s="169">
        <f t="shared" si="224"/>
        <v>0</v>
      </c>
      <c r="HX100" s="169">
        <f t="shared" si="225"/>
        <v>0</v>
      </c>
      <c r="HY100" s="169">
        <f t="shared" si="226"/>
        <v>0</v>
      </c>
      <c r="HZ100" s="169">
        <f t="shared" si="227"/>
        <v>0</v>
      </c>
      <c r="IA100" s="169">
        <f t="shared" si="228"/>
        <v>0</v>
      </c>
      <c r="IB100" s="169">
        <f t="shared" si="229"/>
        <v>0</v>
      </c>
      <c r="IC100" s="169">
        <f t="shared" si="230"/>
        <v>0</v>
      </c>
      <c r="ID100" s="169">
        <f t="shared" si="231"/>
        <v>0</v>
      </c>
      <c r="IE100" s="169">
        <f t="shared" si="232"/>
        <v>0</v>
      </c>
      <c r="IF100" s="169">
        <f t="shared" si="233"/>
        <v>0</v>
      </c>
      <c r="IG100" s="169">
        <f t="shared" si="234"/>
        <v>0</v>
      </c>
      <c r="IH100" s="169">
        <f t="shared" si="235"/>
        <v>0</v>
      </c>
      <c r="II100" s="169">
        <f t="shared" si="236"/>
        <v>0</v>
      </c>
      <c r="IJ100" s="169">
        <f t="shared" si="237"/>
        <v>53940</v>
      </c>
      <c r="IK100" s="169"/>
      <c r="IL100" s="172">
        <f t="shared" si="288"/>
        <v>53940</v>
      </c>
      <c r="IM100" s="172">
        <f t="shared" si="288"/>
        <v>56026</v>
      </c>
      <c r="IN100" s="172">
        <f t="shared" si="288"/>
        <v>53940</v>
      </c>
      <c r="IO100" s="172">
        <f t="shared" si="288"/>
        <v>74240</v>
      </c>
      <c r="IP100" s="172">
        <f t="shared" si="289"/>
        <v>0</v>
      </c>
      <c r="IQ100" s="172">
        <f t="shared" si="290"/>
        <v>0</v>
      </c>
      <c r="IR100" s="172">
        <f t="shared" si="291"/>
        <v>0</v>
      </c>
      <c r="IS100" s="172">
        <f t="shared" si="292"/>
        <v>0</v>
      </c>
      <c r="IT100" s="172">
        <f t="shared" si="293"/>
        <v>0</v>
      </c>
      <c r="IU100" s="172">
        <f t="shared" si="294"/>
        <v>0</v>
      </c>
      <c r="IV100" s="172">
        <f t="shared" si="295"/>
        <v>0</v>
      </c>
      <c r="IW100" s="172">
        <f t="shared" si="296"/>
        <v>0</v>
      </c>
      <c r="IX100" s="172">
        <f t="shared" si="297"/>
        <v>0</v>
      </c>
      <c r="IY100" s="172">
        <f t="shared" si="298"/>
        <v>0</v>
      </c>
      <c r="IZ100" s="172">
        <f t="shared" si="299"/>
        <v>0</v>
      </c>
      <c r="JA100" s="172">
        <f t="shared" si="300"/>
        <v>0</v>
      </c>
      <c r="JB100" s="172">
        <f t="shared" si="301"/>
        <v>0</v>
      </c>
      <c r="JC100" s="172">
        <f t="shared" si="302"/>
        <v>0</v>
      </c>
      <c r="JD100" s="172">
        <f t="shared" si="303"/>
        <v>0</v>
      </c>
      <c r="JE100" s="172">
        <f t="shared" si="304"/>
        <v>0</v>
      </c>
      <c r="JF100" s="172">
        <f t="shared" si="305"/>
        <v>0</v>
      </c>
      <c r="JG100" s="172">
        <f t="shared" si="306"/>
        <v>0</v>
      </c>
      <c r="JH100" s="172">
        <f t="shared" si="307"/>
        <v>0</v>
      </c>
      <c r="JI100" s="172">
        <f t="shared" si="308"/>
        <v>0</v>
      </c>
      <c r="JJ100" s="172">
        <f t="shared" si="309"/>
        <v>0</v>
      </c>
      <c r="JK100" s="172">
        <f t="shared" si="310"/>
        <v>0</v>
      </c>
      <c r="JL100" s="172">
        <f t="shared" si="311"/>
        <v>0</v>
      </c>
      <c r="JM100" s="172">
        <f t="shared" si="312"/>
        <v>0</v>
      </c>
      <c r="JN100" s="172">
        <f t="shared" si="313"/>
        <v>0</v>
      </c>
      <c r="JO100" s="172">
        <f t="shared" si="314"/>
        <v>0</v>
      </c>
      <c r="JP100" s="172">
        <f t="shared" si="315"/>
        <v>0</v>
      </c>
      <c r="JQ100" s="172">
        <f t="shared" si="316"/>
        <v>0</v>
      </c>
      <c r="JR100" s="172">
        <f t="shared" si="317"/>
        <v>0</v>
      </c>
      <c r="JS100" s="172">
        <f t="shared" si="318"/>
        <v>0</v>
      </c>
      <c r="JT100" s="172">
        <f t="shared" si="319"/>
        <v>0</v>
      </c>
      <c r="JU100" s="172">
        <f t="shared" si="320"/>
        <v>0</v>
      </c>
      <c r="JV100" s="172">
        <f t="shared" si="321"/>
        <v>0</v>
      </c>
      <c r="JW100" s="172">
        <f t="shared" si="322"/>
        <v>0</v>
      </c>
      <c r="JX100" s="172">
        <f t="shared" si="323"/>
        <v>0</v>
      </c>
      <c r="JY100" s="172">
        <f t="shared" si="324"/>
        <v>0</v>
      </c>
      <c r="JZ100" s="172">
        <f t="shared" si="325"/>
        <v>0</v>
      </c>
      <c r="KA100" s="172">
        <f t="shared" si="326"/>
        <v>0</v>
      </c>
      <c r="KB100" s="172">
        <f t="shared" si="327"/>
        <v>0</v>
      </c>
      <c r="KC100" s="172">
        <f t="shared" si="328"/>
        <v>0</v>
      </c>
      <c r="KD100" s="172">
        <f t="shared" si="329"/>
        <v>0</v>
      </c>
      <c r="KE100" s="172">
        <f t="shared" si="330"/>
        <v>0</v>
      </c>
      <c r="KF100" s="172">
        <f t="shared" si="331"/>
        <v>0</v>
      </c>
      <c r="KG100" s="172">
        <f t="shared" si="332"/>
        <v>0</v>
      </c>
    </row>
    <row r="101" spans="1:293" ht="12.75" customHeight="1" x14ac:dyDescent="0.3">
      <c r="A101" s="470"/>
      <c r="B101" s="176" t="s">
        <v>530</v>
      </c>
      <c r="C101" s="207" t="s">
        <v>450</v>
      </c>
      <c r="D101" s="467" t="s">
        <v>450</v>
      </c>
      <c r="E101" s="155" t="s">
        <v>677</v>
      </c>
      <c r="F101" s="155">
        <v>2024</v>
      </c>
      <c r="G101" s="156">
        <v>45713</v>
      </c>
      <c r="H101" s="155">
        <v>2025</v>
      </c>
      <c r="I101" s="155" t="s">
        <v>698</v>
      </c>
      <c r="J101" s="174">
        <v>100000</v>
      </c>
      <c r="K101" s="174">
        <v>56567</v>
      </c>
      <c r="L101" s="174">
        <f t="shared" ref="L101:L119" si="333">+J101+K101</f>
        <v>156567</v>
      </c>
      <c r="M101" s="161">
        <f t="shared" ref="M101:M116" si="334">SUM(HA101:KG101)</f>
        <v>161122</v>
      </c>
      <c r="N101" s="161">
        <f t="shared" ref="N101:N116" si="335">SUMIFS(HA101:KG101,HA$11:KG$11,"&lt;="&amp;$N$10)</f>
        <v>161122</v>
      </c>
      <c r="O101" s="175">
        <f t="shared" ref="O101:O116" si="336">+COUNTIF(X101:CF101,"&gt;0")</f>
        <v>7</v>
      </c>
      <c r="P101" s="161"/>
      <c r="Q101" s="161">
        <f t="shared" ref="Q101:S111" si="337">+SUMIFS($X101:$BT101,$X$9:$BT$9,Q$11)</f>
        <v>0</v>
      </c>
      <c r="R101" s="161">
        <f t="shared" si="337"/>
        <v>0</v>
      </c>
      <c r="S101" s="161">
        <f t="shared" si="337"/>
        <v>0</v>
      </c>
      <c r="T101" s="161"/>
      <c r="U101" s="166"/>
      <c r="V101" s="161">
        <f t="shared" ref="V101:V115" si="338">+SUMIFS($HA101:$KG101,$HA$9:$KG$9,V$11)</f>
        <v>161122</v>
      </c>
      <c r="W101" s="167"/>
      <c r="X101" s="169">
        <v>0</v>
      </c>
      <c r="Y101" s="169">
        <v>0</v>
      </c>
      <c r="Z101" s="169">
        <v>0</v>
      </c>
      <c r="AA101" s="169">
        <v>0</v>
      </c>
      <c r="AB101" s="169">
        <v>0</v>
      </c>
      <c r="AC101" s="169">
        <v>0</v>
      </c>
      <c r="AD101" s="169">
        <v>0</v>
      </c>
      <c r="AE101" s="169">
        <v>0</v>
      </c>
      <c r="AF101" s="169">
        <v>0</v>
      </c>
      <c r="AG101" s="169">
        <v>0</v>
      </c>
      <c r="AH101" s="169">
        <v>0</v>
      </c>
      <c r="AI101" s="169">
        <v>0</v>
      </c>
      <c r="AJ101" s="169">
        <v>0</v>
      </c>
      <c r="AK101" s="169">
        <v>0</v>
      </c>
      <c r="AL101" s="169">
        <v>0</v>
      </c>
      <c r="AM101" s="169">
        <v>0</v>
      </c>
      <c r="AN101" s="169">
        <v>0</v>
      </c>
      <c r="AO101" s="169">
        <v>0</v>
      </c>
      <c r="AP101" s="169">
        <v>0</v>
      </c>
      <c r="AQ101" s="169">
        <v>0</v>
      </c>
      <c r="AR101" s="169">
        <v>0</v>
      </c>
      <c r="AS101" s="169">
        <v>0</v>
      </c>
      <c r="AT101" s="169">
        <v>0</v>
      </c>
      <c r="AU101" s="169">
        <v>0</v>
      </c>
      <c r="AV101" s="169">
        <v>0</v>
      </c>
      <c r="AW101" s="169">
        <v>0</v>
      </c>
      <c r="AX101" s="169">
        <v>0</v>
      </c>
      <c r="AY101" s="169">
        <v>0</v>
      </c>
      <c r="AZ101" s="169">
        <v>0</v>
      </c>
      <c r="BA101" s="169">
        <v>0</v>
      </c>
      <c r="BB101" s="169">
        <v>0</v>
      </c>
      <c r="BC101" s="169">
        <v>0</v>
      </c>
      <c r="BD101" s="169">
        <v>0</v>
      </c>
      <c r="BE101" s="169">
        <v>0</v>
      </c>
      <c r="BF101" s="169">
        <v>0</v>
      </c>
      <c r="BG101" s="169">
        <v>0</v>
      </c>
      <c r="BH101" s="169"/>
      <c r="BI101" s="169">
        <v>0</v>
      </c>
      <c r="BJ101" s="169">
        <f t="shared" ref="BJ101:BL102" si="339">+($J101*BI$156)+($K101*BI$157)</f>
        <v>7749.9999999999973</v>
      </c>
      <c r="BK101" s="169">
        <f t="shared" si="339"/>
        <v>15500</v>
      </c>
      <c r="BL101" s="169">
        <f t="shared" si="339"/>
        <v>15500</v>
      </c>
      <c r="BM101" s="169">
        <f>+($J101*BL$156)</f>
        <v>15500</v>
      </c>
      <c r="BN101" s="169">
        <f t="shared" ref="BN101:BT101" si="340">+($J101*BM$156)</f>
        <v>15500</v>
      </c>
      <c r="BO101" s="169">
        <f t="shared" si="340"/>
        <v>15500</v>
      </c>
      <c r="BP101" s="169">
        <v>14750</v>
      </c>
      <c r="BQ101" s="169">
        <f t="shared" si="340"/>
        <v>0</v>
      </c>
      <c r="BR101" s="169">
        <f t="shared" si="340"/>
        <v>0</v>
      </c>
      <c r="BS101" s="169">
        <f t="shared" si="340"/>
        <v>0</v>
      </c>
      <c r="BT101" s="169">
        <f t="shared" si="340"/>
        <v>0</v>
      </c>
      <c r="BU101" s="169">
        <f>+($J101*BT$156)+($K101*BT$157)</f>
        <v>0</v>
      </c>
      <c r="BV101" s="169">
        <v>0</v>
      </c>
      <c r="BW101" s="169">
        <v>0</v>
      </c>
      <c r="BX101" s="169">
        <v>0</v>
      </c>
      <c r="BY101" s="169">
        <v>0</v>
      </c>
      <c r="BZ101" s="169">
        <v>0</v>
      </c>
      <c r="CA101" s="169">
        <v>0</v>
      </c>
      <c r="CB101" s="169">
        <v>0</v>
      </c>
      <c r="CC101" s="169">
        <v>0</v>
      </c>
      <c r="CD101" s="169">
        <v>0</v>
      </c>
      <c r="CE101" s="169">
        <v>0</v>
      </c>
      <c r="CF101" s="169">
        <v>0</v>
      </c>
      <c r="CG101" s="169">
        <v>0</v>
      </c>
      <c r="CH101" s="169">
        <v>0</v>
      </c>
      <c r="CI101" s="169">
        <v>0</v>
      </c>
      <c r="CJ101" s="169">
        <v>0</v>
      </c>
      <c r="CK101" s="169">
        <v>0</v>
      </c>
      <c r="CL101" s="169">
        <v>0</v>
      </c>
      <c r="CM101" s="169">
        <v>0</v>
      </c>
      <c r="CN101" s="169">
        <v>0</v>
      </c>
      <c r="CO101" s="169">
        <v>0</v>
      </c>
      <c r="CP101" s="169">
        <v>0</v>
      </c>
      <c r="CQ101" s="169">
        <v>0</v>
      </c>
      <c r="CR101" s="169">
        <v>0</v>
      </c>
      <c r="CS101" s="169">
        <v>0</v>
      </c>
      <c r="CT101" s="169">
        <v>0</v>
      </c>
      <c r="CU101" s="169">
        <v>0</v>
      </c>
      <c r="CV101" s="169">
        <v>0</v>
      </c>
      <c r="CW101" s="169">
        <v>0</v>
      </c>
      <c r="CX101" s="169">
        <v>0</v>
      </c>
      <c r="CY101" s="169">
        <v>0</v>
      </c>
      <c r="CZ101" s="169">
        <v>0</v>
      </c>
      <c r="DA101" s="169">
        <v>0</v>
      </c>
      <c r="DB101" s="169">
        <v>0</v>
      </c>
      <c r="DC101" s="169">
        <v>0</v>
      </c>
      <c r="DD101" s="169">
        <v>0</v>
      </c>
      <c r="DE101" s="171"/>
      <c r="DF101" s="169"/>
      <c r="DG101" s="169"/>
      <c r="DH101" s="169"/>
      <c r="DI101" s="169"/>
      <c r="DJ101" s="169">
        <f>+($K101*BL$157)</f>
        <v>5656.7000000000007</v>
      </c>
      <c r="DK101" s="169">
        <f>+($K101*BM$157)</f>
        <v>11313.400000000001</v>
      </c>
      <c r="DL101" s="169">
        <f>53876-SUM(DJ101:DK101)</f>
        <v>36905.899999999994</v>
      </c>
      <c r="DM101" s="169">
        <f>(90000-SUM(DJ101:DL101))/3</f>
        <v>12041.333333333334</v>
      </c>
      <c r="DN101" s="169">
        <f>61122-SUM(DJ101:DM101)</f>
        <v>-4795.3333333333285</v>
      </c>
      <c r="DO101" s="169"/>
      <c r="DP101" s="169"/>
      <c r="DQ101" s="169"/>
      <c r="DR101" s="169"/>
      <c r="DS101" s="169"/>
      <c r="DT101" s="169"/>
      <c r="DU101" s="169"/>
      <c r="DV101" s="169"/>
      <c r="DW101" s="169"/>
      <c r="DX101" s="169"/>
      <c r="DY101" s="169"/>
      <c r="DZ101" s="169"/>
      <c r="EA101" s="169"/>
      <c r="EB101" s="169"/>
      <c r="EC101" s="169"/>
      <c r="ED101" s="169"/>
      <c r="EE101" s="169"/>
      <c r="EF101" s="169"/>
      <c r="EG101" s="169"/>
      <c r="EH101" s="169"/>
      <c r="EI101" s="169"/>
      <c r="EJ101" s="169"/>
      <c r="EK101" s="169"/>
      <c r="EL101" s="169"/>
      <c r="EM101" s="169"/>
      <c r="EN101" s="169"/>
      <c r="EO101" s="169"/>
      <c r="EP101" s="169"/>
      <c r="EQ101" s="169"/>
      <c r="ER101" s="169"/>
      <c r="ES101" s="169"/>
      <c r="ET101" s="169"/>
      <c r="EU101" s="169"/>
      <c r="EV101" s="169"/>
      <c r="EW101" s="169"/>
      <c r="EX101" s="169"/>
      <c r="EY101" s="169"/>
      <c r="EZ101" s="169"/>
      <c r="FA101" s="169"/>
      <c r="FB101" s="171"/>
      <c r="FC101" s="171"/>
      <c r="FD101" s="169"/>
      <c r="FE101" s="169"/>
      <c r="FF101" s="169"/>
      <c r="FG101" s="169"/>
      <c r="FH101" s="169"/>
      <c r="FI101" s="169"/>
      <c r="FJ101" s="169"/>
      <c r="FK101" s="169"/>
      <c r="FL101" s="169"/>
      <c r="FM101" s="169"/>
      <c r="FN101" s="169"/>
      <c r="FO101" s="168">
        <v>0</v>
      </c>
      <c r="FP101" s="169"/>
      <c r="FQ101" s="169"/>
      <c r="FR101" s="169"/>
      <c r="FS101" s="169"/>
      <c r="FT101" s="169"/>
      <c r="FU101" s="169"/>
      <c r="FV101" s="169"/>
      <c r="FW101" s="169"/>
      <c r="FX101" s="169"/>
      <c r="FY101" s="169"/>
      <c r="FZ101" s="169"/>
      <c r="GA101" s="169"/>
      <c r="GB101" s="169"/>
      <c r="GC101" s="169"/>
      <c r="GD101" s="169"/>
      <c r="GE101" s="169"/>
      <c r="GF101" s="169"/>
      <c r="GG101" s="169"/>
      <c r="GH101" s="169"/>
      <c r="GI101" s="169"/>
      <c r="GJ101" s="169"/>
      <c r="GK101" s="169"/>
      <c r="GL101" s="169"/>
      <c r="GM101" s="169"/>
      <c r="GN101" s="169"/>
      <c r="GO101" s="169"/>
      <c r="GP101" s="169"/>
      <c r="GQ101" s="169"/>
      <c r="GR101" s="169"/>
      <c r="GS101" s="169"/>
      <c r="GT101" s="169"/>
      <c r="GU101" s="169"/>
      <c r="GV101" s="169"/>
      <c r="GW101" s="169"/>
      <c r="GX101" s="169"/>
      <c r="GY101" s="169"/>
      <c r="GZ101" s="171"/>
      <c r="HA101" s="169">
        <f t="shared" si="202"/>
        <v>0</v>
      </c>
      <c r="HB101" s="169">
        <f t="shared" si="203"/>
        <v>0</v>
      </c>
      <c r="HC101" s="169">
        <f t="shared" si="204"/>
        <v>0</v>
      </c>
      <c r="HD101" s="169">
        <f t="shared" si="205"/>
        <v>0</v>
      </c>
      <c r="HE101" s="169">
        <f t="shared" si="206"/>
        <v>0</v>
      </c>
      <c r="HF101" s="169">
        <f t="shared" si="207"/>
        <v>0</v>
      </c>
      <c r="HG101" s="169">
        <f t="shared" si="208"/>
        <v>0</v>
      </c>
      <c r="HH101" s="169">
        <f t="shared" si="209"/>
        <v>0</v>
      </c>
      <c r="HI101" s="169">
        <f t="shared" si="210"/>
        <v>0</v>
      </c>
      <c r="HJ101" s="169">
        <f t="shared" si="211"/>
        <v>0</v>
      </c>
      <c r="HK101" s="169">
        <f t="shared" si="212"/>
        <v>0</v>
      </c>
      <c r="HL101" s="169">
        <f t="shared" si="213"/>
        <v>0</v>
      </c>
      <c r="HM101" s="169">
        <f t="shared" si="214"/>
        <v>0</v>
      </c>
      <c r="HN101" s="169">
        <f t="shared" si="215"/>
        <v>0</v>
      </c>
      <c r="HO101" s="169">
        <f t="shared" si="216"/>
        <v>0</v>
      </c>
      <c r="HP101" s="169">
        <f t="shared" si="217"/>
        <v>0</v>
      </c>
      <c r="HQ101" s="169">
        <f t="shared" si="218"/>
        <v>0</v>
      </c>
      <c r="HR101" s="169">
        <f t="shared" si="219"/>
        <v>0</v>
      </c>
      <c r="HS101" s="169">
        <f t="shared" si="220"/>
        <v>0</v>
      </c>
      <c r="HT101" s="169">
        <f t="shared" si="221"/>
        <v>0</v>
      </c>
      <c r="HU101" s="169">
        <f t="shared" si="222"/>
        <v>0</v>
      </c>
      <c r="HV101" s="169">
        <f t="shared" si="223"/>
        <v>0</v>
      </c>
      <c r="HW101" s="169">
        <f t="shared" si="224"/>
        <v>0</v>
      </c>
      <c r="HX101" s="169">
        <f t="shared" si="225"/>
        <v>0</v>
      </c>
      <c r="HY101" s="169">
        <f t="shared" si="226"/>
        <v>0</v>
      </c>
      <c r="HZ101" s="169">
        <f t="shared" si="227"/>
        <v>0</v>
      </c>
      <c r="IA101" s="169">
        <f t="shared" si="228"/>
        <v>0</v>
      </c>
      <c r="IB101" s="169">
        <f t="shared" si="229"/>
        <v>0</v>
      </c>
      <c r="IC101" s="169">
        <f t="shared" si="230"/>
        <v>0</v>
      </c>
      <c r="ID101" s="169">
        <f t="shared" si="231"/>
        <v>0</v>
      </c>
      <c r="IE101" s="169">
        <f t="shared" si="232"/>
        <v>0</v>
      </c>
      <c r="IF101" s="169">
        <f t="shared" si="233"/>
        <v>0</v>
      </c>
      <c r="IG101" s="169">
        <f t="shared" si="234"/>
        <v>0</v>
      </c>
      <c r="IH101" s="169">
        <f t="shared" si="235"/>
        <v>0</v>
      </c>
      <c r="II101" s="169">
        <f t="shared" si="236"/>
        <v>0</v>
      </c>
      <c r="IJ101" s="169">
        <f t="shared" si="237"/>
        <v>0</v>
      </c>
      <c r="IK101" s="169"/>
      <c r="IL101" s="172">
        <f t="shared" si="288"/>
        <v>0</v>
      </c>
      <c r="IM101" s="172">
        <f t="shared" si="288"/>
        <v>7749.9999999999973</v>
      </c>
      <c r="IN101" s="172">
        <f t="shared" si="288"/>
        <v>15500</v>
      </c>
      <c r="IO101" s="172">
        <f t="shared" si="288"/>
        <v>15500</v>
      </c>
      <c r="IP101" s="172">
        <f t="shared" si="289"/>
        <v>21156.7</v>
      </c>
      <c r="IQ101" s="172">
        <f t="shared" si="290"/>
        <v>26813.4</v>
      </c>
      <c r="IR101" s="172">
        <f t="shared" si="291"/>
        <v>52405.899999999994</v>
      </c>
      <c r="IS101" s="172">
        <f t="shared" si="292"/>
        <v>26791.333333333336</v>
      </c>
      <c r="IT101" s="172">
        <f t="shared" si="293"/>
        <v>-4795.3333333333285</v>
      </c>
      <c r="IU101" s="172">
        <f t="shared" si="294"/>
        <v>0</v>
      </c>
      <c r="IV101" s="172">
        <f t="shared" si="295"/>
        <v>0</v>
      </c>
      <c r="IW101" s="172">
        <f t="shared" si="296"/>
        <v>0</v>
      </c>
      <c r="IX101" s="172">
        <f t="shared" si="297"/>
        <v>0</v>
      </c>
      <c r="IY101" s="172">
        <f t="shared" si="298"/>
        <v>0</v>
      </c>
      <c r="IZ101" s="172">
        <f t="shared" si="299"/>
        <v>0</v>
      </c>
      <c r="JA101" s="172">
        <f t="shared" si="300"/>
        <v>0</v>
      </c>
      <c r="JB101" s="172">
        <f t="shared" si="301"/>
        <v>0</v>
      </c>
      <c r="JC101" s="172">
        <f t="shared" si="302"/>
        <v>0</v>
      </c>
      <c r="JD101" s="172">
        <f t="shared" si="303"/>
        <v>0</v>
      </c>
      <c r="JE101" s="172">
        <f t="shared" si="304"/>
        <v>0</v>
      </c>
      <c r="JF101" s="172">
        <f t="shared" si="305"/>
        <v>0</v>
      </c>
      <c r="JG101" s="172">
        <f t="shared" si="306"/>
        <v>0</v>
      </c>
      <c r="JH101" s="172">
        <f t="shared" si="307"/>
        <v>0</v>
      </c>
      <c r="JI101" s="172">
        <f t="shared" si="308"/>
        <v>0</v>
      </c>
      <c r="JJ101" s="172">
        <f t="shared" si="309"/>
        <v>0</v>
      </c>
      <c r="JK101" s="172">
        <f t="shared" si="310"/>
        <v>0</v>
      </c>
      <c r="JL101" s="172">
        <f t="shared" si="311"/>
        <v>0</v>
      </c>
      <c r="JM101" s="172">
        <f t="shared" si="312"/>
        <v>0</v>
      </c>
      <c r="JN101" s="172">
        <f t="shared" si="313"/>
        <v>0</v>
      </c>
      <c r="JO101" s="172">
        <f t="shared" si="314"/>
        <v>0</v>
      </c>
      <c r="JP101" s="172">
        <f t="shared" si="315"/>
        <v>0</v>
      </c>
      <c r="JQ101" s="172">
        <f t="shared" si="316"/>
        <v>0</v>
      </c>
      <c r="JR101" s="172">
        <f t="shared" si="317"/>
        <v>0</v>
      </c>
      <c r="JS101" s="172">
        <f t="shared" si="318"/>
        <v>0</v>
      </c>
      <c r="JT101" s="172">
        <f t="shared" si="319"/>
        <v>0</v>
      </c>
      <c r="JU101" s="172">
        <f t="shared" si="320"/>
        <v>0</v>
      </c>
      <c r="JV101" s="172">
        <f t="shared" si="321"/>
        <v>0</v>
      </c>
      <c r="JW101" s="172">
        <f t="shared" si="322"/>
        <v>0</v>
      </c>
      <c r="JX101" s="172">
        <f t="shared" si="323"/>
        <v>0</v>
      </c>
      <c r="JY101" s="172">
        <f t="shared" si="324"/>
        <v>0</v>
      </c>
      <c r="JZ101" s="172">
        <f t="shared" si="325"/>
        <v>0</v>
      </c>
      <c r="KA101" s="172">
        <f t="shared" si="326"/>
        <v>0</v>
      </c>
      <c r="KB101" s="172">
        <f t="shared" si="327"/>
        <v>0</v>
      </c>
      <c r="KC101" s="172">
        <f t="shared" si="328"/>
        <v>0</v>
      </c>
      <c r="KD101" s="172">
        <f t="shared" si="329"/>
        <v>0</v>
      </c>
      <c r="KE101" s="172">
        <f t="shared" si="330"/>
        <v>0</v>
      </c>
      <c r="KF101" s="172">
        <f t="shared" si="331"/>
        <v>0</v>
      </c>
      <c r="KG101" s="172">
        <f t="shared" si="332"/>
        <v>0</v>
      </c>
    </row>
    <row r="102" spans="1:293" ht="12.75" customHeight="1" x14ac:dyDescent="0.3">
      <c r="A102" s="470"/>
      <c r="B102" s="176" t="s">
        <v>475</v>
      </c>
      <c r="C102" s="207" t="s">
        <v>478</v>
      </c>
      <c r="D102" s="467" t="s">
        <v>478</v>
      </c>
      <c r="E102" s="155" t="s">
        <v>674</v>
      </c>
      <c r="F102" s="155">
        <v>2025</v>
      </c>
      <c r="G102" s="156">
        <v>45714</v>
      </c>
      <c r="H102" s="155">
        <v>2025</v>
      </c>
      <c r="I102" s="155" t="s">
        <v>698</v>
      </c>
      <c r="J102" s="174">
        <v>280000</v>
      </c>
      <c r="K102" s="174">
        <v>0</v>
      </c>
      <c r="L102" s="174">
        <f t="shared" si="333"/>
        <v>280000</v>
      </c>
      <c r="M102" s="161">
        <f t="shared" si="334"/>
        <v>285680.45</v>
      </c>
      <c r="N102" s="161">
        <f t="shared" si="335"/>
        <v>285680.45</v>
      </c>
      <c r="O102" s="175">
        <f t="shared" si="336"/>
        <v>9</v>
      </c>
      <c r="P102" s="161"/>
      <c r="Q102" s="161">
        <f t="shared" si="337"/>
        <v>0</v>
      </c>
      <c r="R102" s="161">
        <f t="shared" si="337"/>
        <v>0</v>
      </c>
      <c r="S102" s="161">
        <f t="shared" si="337"/>
        <v>0</v>
      </c>
      <c r="T102" s="161"/>
      <c r="U102" s="166"/>
      <c r="V102" s="161">
        <f t="shared" si="338"/>
        <v>285680.45</v>
      </c>
      <c r="W102" s="167"/>
      <c r="X102" s="169">
        <v>0</v>
      </c>
      <c r="Y102" s="169">
        <v>0</v>
      </c>
      <c r="Z102" s="169">
        <v>0</v>
      </c>
      <c r="AA102" s="169">
        <v>0</v>
      </c>
      <c r="AB102" s="169">
        <v>0</v>
      </c>
      <c r="AC102" s="169">
        <v>0</v>
      </c>
      <c r="AD102" s="169">
        <v>0</v>
      </c>
      <c r="AE102" s="169">
        <v>0</v>
      </c>
      <c r="AF102" s="169">
        <v>0</v>
      </c>
      <c r="AG102" s="169">
        <v>0</v>
      </c>
      <c r="AH102" s="169">
        <v>0</v>
      </c>
      <c r="AI102" s="169">
        <v>0</v>
      </c>
      <c r="AJ102" s="169">
        <v>0</v>
      </c>
      <c r="AK102" s="169">
        <v>0</v>
      </c>
      <c r="AL102" s="169">
        <v>0</v>
      </c>
      <c r="AM102" s="169">
        <v>0</v>
      </c>
      <c r="AN102" s="169">
        <v>0</v>
      </c>
      <c r="AO102" s="169">
        <v>0</v>
      </c>
      <c r="AP102" s="169">
        <v>0</v>
      </c>
      <c r="AQ102" s="169">
        <v>0</v>
      </c>
      <c r="AR102" s="169">
        <v>0</v>
      </c>
      <c r="AS102" s="169">
        <v>0</v>
      </c>
      <c r="AT102" s="169">
        <v>0</v>
      </c>
      <c r="AU102" s="169">
        <v>0</v>
      </c>
      <c r="AV102" s="169">
        <v>0</v>
      </c>
      <c r="AW102" s="169">
        <v>0</v>
      </c>
      <c r="AX102" s="169">
        <v>0</v>
      </c>
      <c r="AY102" s="169">
        <v>0</v>
      </c>
      <c r="AZ102" s="169">
        <v>0</v>
      </c>
      <c r="BA102" s="169">
        <v>0</v>
      </c>
      <c r="BB102" s="169">
        <v>0</v>
      </c>
      <c r="BC102" s="169">
        <v>0</v>
      </c>
      <c r="BD102" s="169">
        <v>0</v>
      </c>
      <c r="BE102" s="169">
        <v>0</v>
      </c>
      <c r="BF102" s="169">
        <v>0</v>
      </c>
      <c r="BG102" s="169">
        <v>0</v>
      </c>
      <c r="BH102" s="169"/>
      <c r="BI102" s="169">
        <v>0</v>
      </c>
      <c r="BJ102" s="169">
        <f t="shared" si="339"/>
        <v>21699.999999999993</v>
      </c>
      <c r="BK102" s="169">
        <f t="shared" si="339"/>
        <v>43400</v>
      </c>
      <c r="BL102" s="169">
        <f t="shared" si="339"/>
        <v>43400</v>
      </c>
      <c r="BM102" s="169">
        <f t="shared" ref="BM102:BT102" si="341">+($J102*BL$156)+($K102*BL$157)</f>
        <v>43400</v>
      </c>
      <c r="BN102" s="169">
        <f t="shared" si="341"/>
        <v>43400</v>
      </c>
      <c r="BO102" s="169">
        <f t="shared" si="341"/>
        <v>43400</v>
      </c>
      <c r="BP102" s="169">
        <f t="shared" si="341"/>
        <v>21699.999999999993</v>
      </c>
      <c r="BQ102" s="169">
        <v>10000</v>
      </c>
      <c r="BR102" s="169">
        <v>9600</v>
      </c>
      <c r="BS102" s="169"/>
      <c r="BT102" s="169">
        <f t="shared" si="341"/>
        <v>0</v>
      </c>
      <c r="BU102" s="169">
        <f>+($J102*BT$156)+($K102*BT$157)</f>
        <v>0</v>
      </c>
      <c r="BV102" s="169">
        <v>0</v>
      </c>
      <c r="BW102" s="169">
        <v>0</v>
      </c>
      <c r="BX102" s="169">
        <v>0</v>
      </c>
      <c r="BY102" s="169">
        <v>0</v>
      </c>
      <c r="BZ102" s="169">
        <v>0</v>
      </c>
      <c r="CA102" s="169">
        <v>0</v>
      </c>
      <c r="CB102" s="169">
        <v>0</v>
      </c>
      <c r="CC102" s="169">
        <v>0</v>
      </c>
      <c r="CD102" s="169">
        <v>0</v>
      </c>
      <c r="CE102" s="169">
        <v>0</v>
      </c>
      <c r="CF102" s="169">
        <v>0</v>
      </c>
      <c r="CG102" s="169">
        <v>0</v>
      </c>
      <c r="CH102" s="169">
        <v>0</v>
      </c>
      <c r="CI102" s="169">
        <v>0</v>
      </c>
      <c r="CJ102" s="169">
        <v>0</v>
      </c>
      <c r="CK102" s="169">
        <v>0</v>
      </c>
      <c r="CL102" s="169">
        <v>0</v>
      </c>
      <c r="CM102" s="169">
        <v>0</v>
      </c>
      <c r="CN102" s="169">
        <v>0</v>
      </c>
      <c r="CO102" s="169">
        <v>0</v>
      </c>
      <c r="CP102" s="169">
        <v>0</v>
      </c>
      <c r="CQ102" s="169">
        <v>0</v>
      </c>
      <c r="CR102" s="169">
        <v>0</v>
      </c>
      <c r="CS102" s="169">
        <v>0</v>
      </c>
      <c r="CT102" s="169">
        <v>0</v>
      </c>
      <c r="CU102" s="169">
        <v>0</v>
      </c>
      <c r="CV102" s="169">
        <v>0</v>
      </c>
      <c r="CW102" s="169">
        <v>0</v>
      </c>
      <c r="CX102" s="169">
        <v>0</v>
      </c>
      <c r="CY102" s="169">
        <v>0</v>
      </c>
      <c r="CZ102" s="169">
        <v>0</v>
      </c>
      <c r="DA102" s="169">
        <v>0</v>
      </c>
      <c r="DB102" s="169">
        <v>0</v>
      </c>
      <c r="DC102" s="169">
        <v>0</v>
      </c>
      <c r="DD102" s="169">
        <v>0</v>
      </c>
      <c r="DE102" s="171"/>
      <c r="DF102" s="169"/>
      <c r="DG102" s="169"/>
      <c r="DH102" s="169"/>
      <c r="DI102" s="169"/>
      <c r="DJ102" s="169"/>
      <c r="DK102" s="169"/>
      <c r="DL102" s="169"/>
      <c r="DM102" s="169"/>
      <c r="DN102" s="169"/>
      <c r="DO102" s="169"/>
      <c r="DP102" s="169"/>
      <c r="DQ102" s="169"/>
      <c r="DR102" s="169"/>
      <c r="DS102" s="169"/>
      <c r="DT102" s="169"/>
      <c r="DU102" s="169"/>
      <c r="DV102" s="169"/>
      <c r="DW102" s="169"/>
      <c r="DX102" s="169"/>
      <c r="DY102" s="169"/>
      <c r="DZ102" s="169"/>
      <c r="EA102" s="169"/>
      <c r="EB102" s="169"/>
      <c r="EC102" s="169"/>
      <c r="ED102" s="169"/>
      <c r="EE102" s="169"/>
      <c r="EF102" s="169"/>
      <c r="EG102" s="169"/>
      <c r="EH102" s="169"/>
      <c r="EI102" s="169"/>
      <c r="EJ102" s="169"/>
      <c r="EK102" s="169"/>
      <c r="EL102" s="169"/>
      <c r="EM102" s="169"/>
      <c r="EN102" s="169"/>
      <c r="EO102" s="169"/>
      <c r="EP102" s="169"/>
      <c r="EQ102" s="169"/>
      <c r="ER102" s="169"/>
      <c r="ES102" s="169"/>
      <c r="ET102" s="169"/>
      <c r="EU102" s="169"/>
      <c r="EV102" s="169"/>
      <c r="EW102" s="169"/>
      <c r="EX102" s="169"/>
      <c r="EY102" s="169"/>
      <c r="EZ102" s="169"/>
      <c r="FA102" s="169"/>
      <c r="FB102" s="171"/>
      <c r="FC102" s="171"/>
      <c r="FD102" s="169"/>
      <c r="FE102" s="169"/>
      <c r="FF102" s="169"/>
      <c r="FG102" s="169"/>
      <c r="FH102" s="169"/>
      <c r="FI102" s="169"/>
      <c r="FJ102" s="169"/>
      <c r="FK102" s="169"/>
      <c r="FL102" s="169"/>
      <c r="FM102" s="169"/>
      <c r="FN102" s="169"/>
      <c r="FO102" s="168">
        <v>5680.45</v>
      </c>
      <c r="FP102" s="169"/>
      <c r="FQ102" s="169"/>
      <c r="FR102" s="169"/>
      <c r="FS102" s="169"/>
      <c r="FT102" s="169"/>
      <c r="FU102" s="169"/>
      <c r="FV102" s="169"/>
      <c r="FW102" s="169"/>
      <c r="FX102" s="169"/>
      <c r="FY102" s="169"/>
      <c r="FZ102" s="169"/>
      <c r="GA102" s="169"/>
      <c r="GB102" s="169"/>
      <c r="GC102" s="169"/>
      <c r="GD102" s="169"/>
      <c r="GE102" s="169"/>
      <c r="GF102" s="169"/>
      <c r="GG102" s="169"/>
      <c r="GH102" s="169"/>
      <c r="GI102" s="169"/>
      <c r="GJ102" s="169"/>
      <c r="GK102" s="169"/>
      <c r="GL102" s="169"/>
      <c r="GM102" s="169"/>
      <c r="GN102" s="169"/>
      <c r="GO102" s="169"/>
      <c r="GP102" s="169"/>
      <c r="GQ102" s="169"/>
      <c r="GR102" s="169"/>
      <c r="GS102" s="169"/>
      <c r="GT102" s="169"/>
      <c r="GU102" s="169"/>
      <c r="GV102" s="169"/>
      <c r="GW102" s="169"/>
      <c r="GX102" s="169"/>
      <c r="GY102" s="169"/>
      <c r="GZ102" s="171"/>
      <c r="HA102" s="169">
        <f t="shared" si="202"/>
        <v>0</v>
      </c>
      <c r="HB102" s="169">
        <f t="shared" si="203"/>
        <v>0</v>
      </c>
      <c r="HC102" s="169">
        <f t="shared" si="204"/>
        <v>0</v>
      </c>
      <c r="HD102" s="169">
        <f t="shared" si="205"/>
        <v>0</v>
      </c>
      <c r="HE102" s="169">
        <f t="shared" si="206"/>
        <v>0</v>
      </c>
      <c r="HF102" s="169">
        <f t="shared" si="207"/>
        <v>0</v>
      </c>
      <c r="HG102" s="169">
        <f t="shared" si="208"/>
        <v>0</v>
      </c>
      <c r="HH102" s="169">
        <f t="shared" si="209"/>
        <v>0</v>
      </c>
      <c r="HI102" s="169">
        <f t="shared" si="210"/>
        <v>0</v>
      </c>
      <c r="HJ102" s="169">
        <f t="shared" si="211"/>
        <v>0</v>
      </c>
      <c r="HK102" s="169">
        <f t="shared" si="212"/>
        <v>0</v>
      </c>
      <c r="HL102" s="169">
        <f t="shared" si="213"/>
        <v>0</v>
      </c>
      <c r="HM102" s="169">
        <f t="shared" si="214"/>
        <v>0</v>
      </c>
      <c r="HN102" s="169">
        <f t="shared" si="215"/>
        <v>0</v>
      </c>
      <c r="HO102" s="169">
        <f t="shared" si="216"/>
        <v>0</v>
      </c>
      <c r="HP102" s="169">
        <f t="shared" si="217"/>
        <v>0</v>
      </c>
      <c r="HQ102" s="169">
        <f t="shared" si="218"/>
        <v>0</v>
      </c>
      <c r="HR102" s="169">
        <f t="shared" si="219"/>
        <v>0</v>
      </c>
      <c r="HS102" s="169">
        <f t="shared" si="220"/>
        <v>0</v>
      </c>
      <c r="HT102" s="169">
        <f t="shared" si="221"/>
        <v>0</v>
      </c>
      <c r="HU102" s="169">
        <f t="shared" si="222"/>
        <v>0</v>
      </c>
      <c r="HV102" s="169">
        <f t="shared" si="223"/>
        <v>0</v>
      </c>
      <c r="HW102" s="169">
        <f t="shared" si="224"/>
        <v>0</v>
      </c>
      <c r="HX102" s="169">
        <f t="shared" si="225"/>
        <v>0</v>
      </c>
      <c r="HY102" s="169">
        <f t="shared" si="226"/>
        <v>0</v>
      </c>
      <c r="HZ102" s="169">
        <f t="shared" si="227"/>
        <v>0</v>
      </c>
      <c r="IA102" s="169">
        <f t="shared" si="228"/>
        <v>0</v>
      </c>
      <c r="IB102" s="169">
        <f t="shared" si="229"/>
        <v>0</v>
      </c>
      <c r="IC102" s="169">
        <f t="shared" si="230"/>
        <v>0</v>
      </c>
      <c r="ID102" s="169">
        <f t="shared" si="231"/>
        <v>0</v>
      </c>
      <c r="IE102" s="169">
        <f t="shared" si="232"/>
        <v>0</v>
      </c>
      <c r="IF102" s="169">
        <f t="shared" si="233"/>
        <v>0</v>
      </c>
      <c r="IG102" s="169">
        <f t="shared" si="234"/>
        <v>0</v>
      </c>
      <c r="IH102" s="169">
        <f t="shared" si="235"/>
        <v>0</v>
      </c>
      <c r="II102" s="169">
        <f t="shared" si="236"/>
        <v>0</v>
      </c>
      <c r="IJ102" s="169">
        <f t="shared" si="237"/>
        <v>0</v>
      </c>
      <c r="IK102" s="169"/>
      <c r="IL102" s="172">
        <f t="shared" si="288"/>
        <v>0</v>
      </c>
      <c r="IM102" s="172">
        <f t="shared" si="288"/>
        <v>21699.999999999993</v>
      </c>
      <c r="IN102" s="172">
        <f t="shared" si="288"/>
        <v>43400</v>
      </c>
      <c r="IO102" s="172">
        <f t="shared" si="288"/>
        <v>43400</v>
      </c>
      <c r="IP102" s="172">
        <f t="shared" si="289"/>
        <v>43400</v>
      </c>
      <c r="IQ102" s="172">
        <f t="shared" si="290"/>
        <v>43400</v>
      </c>
      <c r="IR102" s="172">
        <f t="shared" si="291"/>
        <v>43400</v>
      </c>
      <c r="IS102" s="172">
        <f t="shared" si="292"/>
        <v>21699.999999999993</v>
      </c>
      <c r="IT102" s="172">
        <f t="shared" si="293"/>
        <v>10000</v>
      </c>
      <c r="IU102" s="172">
        <f t="shared" si="294"/>
        <v>9600</v>
      </c>
      <c r="IV102" s="172">
        <f t="shared" si="295"/>
        <v>0</v>
      </c>
      <c r="IW102" s="172">
        <f t="shared" si="296"/>
        <v>5680.45</v>
      </c>
      <c r="IX102" s="172">
        <f t="shared" si="297"/>
        <v>0</v>
      </c>
      <c r="IY102" s="172">
        <f t="shared" si="298"/>
        <v>0</v>
      </c>
      <c r="IZ102" s="172">
        <f t="shared" si="299"/>
        <v>0</v>
      </c>
      <c r="JA102" s="172">
        <f t="shared" si="300"/>
        <v>0</v>
      </c>
      <c r="JB102" s="172">
        <f t="shared" si="301"/>
        <v>0</v>
      </c>
      <c r="JC102" s="172">
        <f t="shared" si="302"/>
        <v>0</v>
      </c>
      <c r="JD102" s="172">
        <f t="shared" si="303"/>
        <v>0</v>
      </c>
      <c r="JE102" s="172">
        <f t="shared" si="304"/>
        <v>0</v>
      </c>
      <c r="JF102" s="172">
        <f t="shared" si="305"/>
        <v>0</v>
      </c>
      <c r="JG102" s="172">
        <f t="shared" si="306"/>
        <v>0</v>
      </c>
      <c r="JH102" s="172">
        <f t="shared" si="307"/>
        <v>0</v>
      </c>
      <c r="JI102" s="172">
        <f t="shared" si="308"/>
        <v>0</v>
      </c>
      <c r="JJ102" s="172">
        <f t="shared" si="309"/>
        <v>0</v>
      </c>
      <c r="JK102" s="172">
        <f t="shared" si="310"/>
        <v>0</v>
      </c>
      <c r="JL102" s="172">
        <f t="shared" si="311"/>
        <v>0</v>
      </c>
      <c r="JM102" s="172">
        <f t="shared" si="312"/>
        <v>0</v>
      </c>
      <c r="JN102" s="172">
        <f t="shared" si="313"/>
        <v>0</v>
      </c>
      <c r="JO102" s="172">
        <f t="shared" si="314"/>
        <v>0</v>
      </c>
      <c r="JP102" s="172">
        <f t="shared" si="315"/>
        <v>0</v>
      </c>
      <c r="JQ102" s="172">
        <f t="shared" si="316"/>
        <v>0</v>
      </c>
      <c r="JR102" s="172">
        <f t="shared" si="317"/>
        <v>0</v>
      </c>
      <c r="JS102" s="172">
        <f t="shared" si="318"/>
        <v>0</v>
      </c>
      <c r="JT102" s="172">
        <f t="shared" si="319"/>
        <v>0</v>
      </c>
      <c r="JU102" s="172">
        <f t="shared" si="320"/>
        <v>0</v>
      </c>
      <c r="JV102" s="172">
        <f t="shared" si="321"/>
        <v>0</v>
      </c>
      <c r="JW102" s="172">
        <f t="shared" si="322"/>
        <v>0</v>
      </c>
      <c r="JX102" s="172">
        <f t="shared" si="323"/>
        <v>0</v>
      </c>
      <c r="JY102" s="172">
        <f t="shared" si="324"/>
        <v>0</v>
      </c>
      <c r="JZ102" s="172">
        <f t="shared" si="325"/>
        <v>0</v>
      </c>
      <c r="KA102" s="172">
        <f t="shared" si="326"/>
        <v>0</v>
      </c>
      <c r="KB102" s="172">
        <f t="shared" si="327"/>
        <v>0</v>
      </c>
      <c r="KC102" s="172">
        <f t="shared" si="328"/>
        <v>0</v>
      </c>
      <c r="KD102" s="172">
        <f t="shared" si="329"/>
        <v>0</v>
      </c>
      <c r="KE102" s="172">
        <f t="shared" si="330"/>
        <v>0</v>
      </c>
      <c r="KF102" s="172">
        <f t="shared" si="331"/>
        <v>0</v>
      </c>
      <c r="KG102" s="172">
        <f t="shared" si="332"/>
        <v>0</v>
      </c>
    </row>
    <row r="103" spans="1:293" ht="12.75" customHeight="1" x14ac:dyDescent="0.3">
      <c r="A103" s="470"/>
      <c r="B103" s="176" t="s">
        <v>100</v>
      </c>
      <c r="C103" s="207" t="s">
        <v>533</v>
      </c>
      <c r="D103" s="176" t="s">
        <v>529</v>
      </c>
      <c r="E103" s="155" t="s">
        <v>674</v>
      </c>
      <c r="F103" s="155">
        <v>2021</v>
      </c>
      <c r="G103" s="156">
        <v>45728</v>
      </c>
      <c r="H103" s="155">
        <v>2025</v>
      </c>
      <c r="I103" s="155" t="s">
        <v>687</v>
      </c>
      <c r="J103" s="174">
        <v>285000</v>
      </c>
      <c r="K103" s="174">
        <v>0</v>
      </c>
      <c r="L103" s="174">
        <f t="shared" si="333"/>
        <v>285000</v>
      </c>
      <c r="M103" s="161">
        <f t="shared" si="334"/>
        <v>285000</v>
      </c>
      <c r="N103" s="161">
        <f t="shared" si="335"/>
        <v>285000</v>
      </c>
      <c r="O103" s="175">
        <f t="shared" si="336"/>
        <v>8</v>
      </c>
      <c r="P103" s="161"/>
      <c r="Q103" s="161">
        <f t="shared" si="337"/>
        <v>0</v>
      </c>
      <c r="R103" s="161">
        <f t="shared" si="337"/>
        <v>0</v>
      </c>
      <c r="S103" s="161">
        <f t="shared" si="337"/>
        <v>0</v>
      </c>
      <c r="T103" s="161"/>
      <c r="U103" s="166"/>
      <c r="V103" s="161">
        <f t="shared" si="338"/>
        <v>285000</v>
      </c>
      <c r="W103" s="167"/>
      <c r="X103" s="169">
        <v>0</v>
      </c>
      <c r="Y103" s="169">
        <v>0</v>
      </c>
      <c r="Z103" s="169">
        <v>0</v>
      </c>
      <c r="AA103" s="169">
        <v>0</v>
      </c>
      <c r="AB103" s="169">
        <v>0</v>
      </c>
      <c r="AC103" s="169">
        <v>0</v>
      </c>
      <c r="AD103" s="169">
        <v>0</v>
      </c>
      <c r="AE103" s="169">
        <v>0</v>
      </c>
      <c r="AF103" s="169">
        <v>0</v>
      </c>
      <c r="AG103" s="169">
        <v>0</v>
      </c>
      <c r="AH103" s="169">
        <v>0</v>
      </c>
      <c r="AI103" s="169">
        <v>0</v>
      </c>
      <c r="AJ103" s="169">
        <v>0</v>
      </c>
      <c r="AK103" s="169">
        <v>0</v>
      </c>
      <c r="AL103" s="169">
        <v>0</v>
      </c>
      <c r="AM103" s="169">
        <v>0</v>
      </c>
      <c r="AN103" s="169">
        <v>0</v>
      </c>
      <c r="AO103" s="169">
        <v>0</v>
      </c>
      <c r="AP103" s="169">
        <v>0</v>
      </c>
      <c r="AQ103" s="169">
        <v>0</v>
      </c>
      <c r="AR103" s="169">
        <v>0</v>
      </c>
      <c r="AS103" s="169">
        <v>0</v>
      </c>
      <c r="AT103" s="169">
        <v>0</v>
      </c>
      <c r="AU103" s="169">
        <v>0</v>
      </c>
      <c r="AV103" s="169">
        <v>0</v>
      </c>
      <c r="AW103" s="169">
        <v>0</v>
      </c>
      <c r="AX103" s="169">
        <v>0</v>
      </c>
      <c r="AY103" s="169">
        <v>0</v>
      </c>
      <c r="AZ103" s="169">
        <v>0</v>
      </c>
      <c r="BA103" s="169">
        <v>0</v>
      </c>
      <c r="BB103" s="169">
        <v>0</v>
      </c>
      <c r="BC103" s="169">
        <v>0</v>
      </c>
      <c r="BD103" s="169">
        <v>0</v>
      </c>
      <c r="BE103" s="169">
        <v>0</v>
      </c>
      <c r="BF103" s="169">
        <v>0</v>
      </c>
      <c r="BG103" s="169">
        <v>0</v>
      </c>
      <c r="BH103" s="169"/>
      <c r="BI103" s="169">
        <v>0</v>
      </c>
      <c r="BJ103" s="169">
        <v>0</v>
      </c>
      <c r="BK103" s="169">
        <f t="shared" ref="BK103:BT103" si="342">+($J103*BI$156)+($K103*BI$157)</f>
        <v>22087.499999999993</v>
      </c>
      <c r="BL103" s="169">
        <f t="shared" si="342"/>
        <v>44175</v>
      </c>
      <c r="BM103" s="169">
        <f t="shared" si="342"/>
        <v>44175</v>
      </c>
      <c r="BN103" s="169">
        <f t="shared" si="342"/>
        <v>44175</v>
      </c>
      <c r="BO103" s="169">
        <f t="shared" si="342"/>
        <v>44175</v>
      </c>
      <c r="BP103" s="169">
        <f t="shared" si="342"/>
        <v>44175</v>
      </c>
      <c r="BQ103" s="169">
        <f t="shared" si="342"/>
        <v>22087.499999999993</v>
      </c>
      <c r="BR103" s="169">
        <f>285000-SUM(BK103:BQ103)</f>
        <v>19950</v>
      </c>
      <c r="BS103" s="169">
        <f t="shared" si="342"/>
        <v>0</v>
      </c>
      <c r="BT103" s="169">
        <f t="shared" si="342"/>
        <v>0</v>
      </c>
      <c r="BU103" s="169">
        <v>0</v>
      </c>
      <c r="BV103" s="169">
        <v>0</v>
      </c>
      <c r="BW103" s="169">
        <v>0</v>
      </c>
      <c r="BX103" s="169">
        <v>0</v>
      </c>
      <c r="BY103" s="169">
        <v>0</v>
      </c>
      <c r="BZ103" s="169">
        <v>0</v>
      </c>
      <c r="CA103" s="169">
        <v>0</v>
      </c>
      <c r="CB103" s="169">
        <v>0</v>
      </c>
      <c r="CC103" s="169">
        <v>0</v>
      </c>
      <c r="CD103" s="169">
        <v>0</v>
      </c>
      <c r="CE103" s="169">
        <v>0</v>
      </c>
      <c r="CF103" s="169">
        <v>0</v>
      </c>
      <c r="CG103" s="169">
        <v>0</v>
      </c>
      <c r="CH103" s="169">
        <v>0</v>
      </c>
      <c r="CI103" s="169">
        <v>0</v>
      </c>
      <c r="CJ103" s="169">
        <v>0</v>
      </c>
      <c r="CK103" s="169">
        <v>0</v>
      </c>
      <c r="CL103" s="169">
        <v>0</v>
      </c>
      <c r="CM103" s="169">
        <v>0</v>
      </c>
      <c r="CN103" s="169">
        <v>0</v>
      </c>
      <c r="CO103" s="169">
        <v>0</v>
      </c>
      <c r="CP103" s="169">
        <v>0</v>
      </c>
      <c r="CQ103" s="169">
        <v>0</v>
      </c>
      <c r="CR103" s="169">
        <v>0</v>
      </c>
      <c r="CS103" s="169">
        <v>0</v>
      </c>
      <c r="CT103" s="169">
        <v>0</v>
      </c>
      <c r="CU103" s="169">
        <v>0</v>
      </c>
      <c r="CV103" s="169">
        <v>0</v>
      </c>
      <c r="CW103" s="169">
        <v>0</v>
      </c>
      <c r="CX103" s="169">
        <v>0</v>
      </c>
      <c r="CY103" s="169">
        <v>0</v>
      </c>
      <c r="CZ103" s="169">
        <v>0</v>
      </c>
      <c r="DA103" s="169">
        <v>0</v>
      </c>
      <c r="DB103" s="169">
        <v>0</v>
      </c>
      <c r="DC103" s="169">
        <v>0</v>
      </c>
      <c r="DD103" s="169">
        <v>0</v>
      </c>
      <c r="DE103" s="171"/>
      <c r="DF103" s="169"/>
      <c r="DG103" s="169"/>
      <c r="DH103" s="169"/>
      <c r="DI103" s="169"/>
      <c r="DJ103" s="169"/>
      <c r="DK103" s="169"/>
      <c r="DL103" s="169"/>
      <c r="DM103" s="169"/>
      <c r="DN103" s="169"/>
      <c r="DO103" s="169"/>
      <c r="DP103" s="169"/>
      <c r="DQ103" s="169"/>
      <c r="DR103" s="169"/>
      <c r="DS103" s="169"/>
      <c r="DT103" s="169"/>
      <c r="DU103" s="169"/>
      <c r="DV103" s="169"/>
      <c r="DW103" s="169"/>
      <c r="DX103" s="169"/>
      <c r="DY103" s="169"/>
      <c r="DZ103" s="169"/>
      <c r="EA103" s="169"/>
      <c r="EB103" s="169"/>
      <c r="EC103" s="169"/>
      <c r="ED103" s="169"/>
      <c r="EE103" s="169"/>
      <c r="EF103" s="169"/>
      <c r="EG103" s="169"/>
      <c r="EH103" s="169"/>
      <c r="EI103" s="169"/>
      <c r="EJ103" s="169"/>
      <c r="EK103" s="169"/>
      <c r="EL103" s="169"/>
      <c r="EM103" s="169"/>
      <c r="EN103" s="169"/>
      <c r="EO103" s="169"/>
      <c r="EP103" s="169"/>
      <c r="EQ103" s="169"/>
      <c r="ER103" s="169"/>
      <c r="ES103" s="169"/>
      <c r="ET103" s="169"/>
      <c r="EU103" s="169"/>
      <c r="EV103" s="169"/>
      <c r="EW103" s="169"/>
      <c r="EX103" s="169"/>
      <c r="EY103" s="169"/>
      <c r="EZ103" s="169"/>
      <c r="FA103" s="169"/>
      <c r="FB103" s="171"/>
      <c r="FC103" s="171"/>
      <c r="FD103" s="169"/>
      <c r="FE103" s="169"/>
      <c r="FF103" s="169"/>
      <c r="FG103" s="169"/>
      <c r="FH103" s="169"/>
      <c r="FI103" s="169"/>
      <c r="FJ103" s="169"/>
      <c r="FK103" s="169"/>
      <c r="FL103" s="169"/>
      <c r="FM103" s="169"/>
      <c r="FN103" s="169"/>
      <c r="FO103" s="168">
        <v>0</v>
      </c>
      <c r="FP103" s="169"/>
      <c r="FQ103" s="169"/>
      <c r="FR103" s="169"/>
      <c r="FS103" s="169"/>
      <c r="FT103" s="169"/>
      <c r="FU103" s="169"/>
      <c r="FV103" s="169"/>
      <c r="FW103" s="169"/>
      <c r="FX103" s="169"/>
      <c r="FY103" s="169"/>
      <c r="FZ103" s="169"/>
      <c r="GA103" s="169"/>
      <c r="GB103" s="169"/>
      <c r="GC103" s="169"/>
      <c r="GD103" s="169"/>
      <c r="GE103" s="169"/>
      <c r="GF103" s="169"/>
      <c r="GG103" s="169"/>
      <c r="GH103" s="169"/>
      <c r="GI103" s="169"/>
      <c r="GJ103" s="169"/>
      <c r="GK103" s="169"/>
      <c r="GL103" s="169"/>
      <c r="GM103" s="169"/>
      <c r="GN103" s="169"/>
      <c r="GO103" s="169"/>
      <c r="GP103" s="169"/>
      <c r="GQ103" s="169"/>
      <c r="GR103" s="169"/>
      <c r="GS103" s="169"/>
      <c r="GT103" s="169"/>
      <c r="GU103" s="169"/>
      <c r="GV103" s="169"/>
      <c r="GW103" s="169"/>
      <c r="GX103" s="169"/>
      <c r="GY103" s="169"/>
      <c r="GZ103" s="171"/>
      <c r="HA103" s="169">
        <f t="shared" si="202"/>
        <v>0</v>
      </c>
      <c r="HB103" s="169">
        <f t="shared" si="203"/>
        <v>0</v>
      </c>
      <c r="HC103" s="169">
        <f t="shared" si="204"/>
        <v>0</v>
      </c>
      <c r="HD103" s="169">
        <f t="shared" si="205"/>
        <v>0</v>
      </c>
      <c r="HE103" s="169">
        <f t="shared" si="206"/>
        <v>0</v>
      </c>
      <c r="HF103" s="169">
        <f t="shared" si="207"/>
        <v>0</v>
      </c>
      <c r="HG103" s="169">
        <f t="shared" si="208"/>
        <v>0</v>
      </c>
      <c r="HH103" s="169">
        <f t="shared" si="209"/>
        <v>0</v>
      </c>
      <c r="HI103" s="169">
        <f t="shared" si="210"/>
        <v>0</v>
      </c>
      <c r="HJ103" s="169">
        <f t="shared" si="211"/>
        <v>0</v>
      </c>
      <c r="HK103" s="169">
        <f t="shared" si="212"/>
        <v>0</v>
      </c>
      <c r="HL103" s="169">
        <f t="shared" si="213"/>
        <v>0</v>
      </c>
      <c r="HM103" s="169">
        <f t="shared" si="214"/>
        <v>0</v>
      </c>
      <c r="HN103" s="169">
        <f t="shared" si="215"/>
        <v>0</v>
      </c>
      <c r="HO103" s="169">
        <f t="shared" si="216"/>
        <v>0</v>
      </c>
      <c r="HP103" s="169">
        <f t="shared" si="217"/>
        <v>0</v>
      </c>
      <c r="HQ103" s="169">
        <f t="shared" si="218"/>
        <v>0</v>
      </c>
      <c r="HR103" s="169">
        <f t="shared" si="219"/>
        <v>0</v>
      </c>
      <c r="HS103" s="169">
        <f t="shared" si="220"/>
        <v>0</v>
      </c>
      <c r="HT103" s="169">
        <f t="shared" si="221"/>
        <v>0</v>
      </c>
      <c r="HU103" s="169">
        <f t="shared" si="222"/>
        <v>0</v>
      </c>
      <c r="HV103" s="169">
        <f t="shared" si="223"/>
        <v>0</v>
      </c>
      <c r="HW103" s="169">
        <f t="shared" si="224"/>
        <v>0</v>
      </c>
      <c r="HX103" s="169">
        <f t="shared" si="225"/>
        <v>0</v>
      </c>
      <c r="HY103" s="169">
        <f t="shared" si="226"/>
        <v>0</v>
      </c>
      <c r="HZ103" s="169">
        <f t="shared" si="227"/>
        <v>0</v>
      </c>
      <c r="IA103" s="169">
        <f t="shared" si="228"/>
        <v>0</v>
      </c>
      <c r="IB103" s="169">
        <f t="shared" si="229"/>
        <v>0</v>
      </c>
      <c r="IC103" s="169">
        <f t="shared" si="230"/>
        <v>0</v>
      </c>
      <c r="ID103" s="169">
        <f t="shared" si="231"/>
        <v>0</v>
      </c>
      <c r="IE103" s="169">
        <f t="shared" si="232"/>
        <v>0</v>
      </c>
      <c r="IF103" s="169">
        <f t="shared" si="233"/>
        <v>0</v>
      </c>
      <c r="IG103" s="169">
        <f t="shared" si="234"/>
        <v>0</v>
      </c>
      <c r="IH103" s="169">
        <f t="shared" si="235"/>
        <v>0</v>
      </c>
      <c r="II103" s="169">
        <f t="shared" si="236"/>
        <v>0</v>
      </c>
      <c r="IJ103" s="169">
        <f t="shared" si="237"/>
        <v>0</v>
      </c>
      <c r="IK103" s="169"/>
      <c r="IL103" s="172">
        <f t="shared" si="288"/>
        <v>0</v>
      </c>
      <c r="IM103" s="172">
        <f t="shared" si="288"/>
        <v>0</v>
      </c>
      <c r="IN103" s="172">
        <f t="shared" si="288"/>
        <v>22087.499999999993</v>
      </c>
      <c r="IO103" s="172">
        <f t="shared" si="288"/>
        <v>44175</v>
      </c>
      <c r="IP103" s="172">
        <f t="shared" si="289"/>
        <v>44175</v>
      </c>
      <c r="IQ103" s="172">
        <f t="shared" si="290"/>
        <v>44175</v>
      </c>
      <c r="IR103" s="172">
        <f t="shared" si="291"/>
        <v>44175</v>
      </c>
      <c r="IS103" s="172">
        <f t="shared" si="292"/>
        <v>44175</v>
      </c>
      <c r="IT103" s="172">
        <f t="shared" si="293"/>
        <v>22087.499999999993</v>
      </c>
      <c r="IU103" s="172">
        <f t="shared" si="294"/>
        <v>19950</v>
      </c>
      <c r="IV103" s="172">
        <f t="shared" si="295"/>
        <v>0</v>
      </c>
      <c r="IW103" s="172">
        <f t="shared" si="296"/>
        <v>0</v>
      </c>
      <c r="IX103" s="172">
        <f t="shared" si="297"/>
        <v>0</v>
      </c>
      <c r="IY103" s="172">
        <f t="shared" si="298"/>
        <v>0</v>
      </c>
      <c r="IZ103" s="172">
        <f t="shared" si="299"/>
        <v>0</v>
      </c>
      <c r="JA103" s="172">
        <f t="shared" si="300"/>
        <v>0</v>
      </c>
      <c r="JB103" s="172">
        <f t="shared" si="301"/>
        <v>0</v>
      </c>
      <c r="JC103" s="172">
        <f t="shared" si="302"/>
        <v>0</v>
      </c>
      <c r="JD103" s="172">
        <f t="shared" si="303"/>
        <v>0</v>
      </c>
      <c r="JE103" s="172">
        <f t="shared" si="304"/>
        <v>0</v>
      </c>
      <c r="JF103" s="172">
        <f t="shared" si="305"/>
        <v>0</v>
      </c>
      <c r="JG103" s="172">
        <f t="shared" si="306"/>
        <v>0</v>
      </c>
      <c r="JH103" s="172">
        <f t="shared" si="307"/>
        <v>0</v>
      </c>
      <c r="JI103" s="172">
        <f t="shared" si="308"/>
        <v>0</v>
      </c>
      <c r="JJ103" s="172">
        <f t="shared" si="309"/>
        <v>0</v>
      </c>
      <c r="JK103" s="172">
        <f t="shared" si="310"/>
        <v>0</v>
      </c>
      <c r="JL103" s="172">
        <f t="shared" si="311"/>
        <v>0</v>
      </c>
      <c r="JM103" s="172">
        <f t="shared" si="312"/>
        <v>0</v>
      </c>
      <c r="JN103" s="172">
        <f t="shared" si="313"/>
        <v>0</v>
      </c>
      <c r="JO103" s="172">
        <f t="shared" si="314"/>
        <v>0</v>
      </c>
      <c r="JP103" s="172">
        <f t="shared" si="315"/>
        <v>0</v>
      </c>
      <c r="JQ103" s="172">
        <f t="shared" si="316"/>
        <v>0</v>
      </c>
      <c r="JR103" s="172">
        <f t="shared" si="317"/>
        <v>0</v>
      </c>
      <c r="JS103" s="172">
        <f t="shared" si="318"/>
        <v>0</v>
      </c>
      <c r="JT103" s="172">
        <f t="shared" si="319"/>
        <v>0</v>
      </c>
      <c r="JU103" s="172">
        <f t="shared" si="320"/>
        <v>0</v>
      </c>
      <c r="JV103" s="172">
        <f t="shared" si="321"/>
        <v>0</v>
      </c>
      <c r="JW103" s="172">
        <f t="shared" si="322"/>
        <v>0</v>
      </c>
      <c r="JX103" s="172">
        <f t="shared" si="323"/>
        <v>0</v>
      </c>
      <c r="JY103" s="172">
        <f t="shared" si="324"/>
        <v>0</v>
      </c>
      <c r="JZ103" s="172">
        <f t="shared" si="325"/>
        <v>0</v>
      </c>
      <c r="KA103" s="172">
        <f t="shared" si="326"/>
        <v>0</v>
      </c>
      <c r="KB103" s="172">
        <f t="shared" si="327"/>
        <v>0</v>
      </c>
      <c r="KC103" s="172">
        <f t="shared" si="328"/>
        <v>0</v>
      </c>
      <c r="KD103" s="172">
        <f t="shared" si="329"/>
        <v>0</v>
      </c>
      <c r="KE103" s="172">
        <f t="shared" si="330"/>
        <v>0</v>
      </c>
      <c r="KF103" s="172">
        <f t="shared" si="331"/>
        <v>0</v>
      </c>
      <c r="KG103" s="172">
        <f t="shared" si="332"/>
        <v>0</v>
      </c>
    </row>
    <row r="104" spans="1:293" ht="12.75" customHeight="1" x14ac:dyDescent="0.3">
      <c r="A104" s="470"/>
      <c r="B104" s="176" t="s">
        <v>530</v>
      </c>
      <c r="C104" s="176" t="s">
        <v>531</v>
      </c>
      <c r="D104" s="176" t="s">
        <v>531</v>
      </c>
      <c r="E104" s="155" t="s">
        <v>686</v>
      </c>
      <c r="F104" s="155">
        <v>2025</v>
      </c>
      <c r="G104" s="156">
        <v>45729</v>
      </c>
      <c r="H104" s="155">
        <v>2025</v>
      </c>
      <c r="I104" s="155" t="s">
        <v>698</v>
      </c>
      <c r="J104" s="174">
        <v>0</v>
      </c>
      <c r="K104" s="174">
        <v>286000</v>
      </c>
      <c r="L104" s="174">
        <f t="shared" si="333"/>
        <v>286000</v>
      </c>
      <c r="M104" s="161">
        <f t="shared" si="334"/>
        <v>113274</v>
      </c>
      <c r="N104" s="161">
        <f t="shared" si="335"/>
        <v>89600</v>
      </c>
      <c r="O104" s="175">
        <f t="shared" si="336"/>
        <v>0</v>
      </c>
      <c r="P104" s="161"/>
      <c r="Q104" s="161">
        <f t="shared" si="337"/>
        <v>0</v>
      </c>
      <c r="R104" s="161">
        <f t="shared" si="337"/>
        <v>0</v>
      </c>
      <c r="S104" s="161">
        <f t="shared" si="337"/>
        <v>0</v>
      </c>
      <c r="T104" s="161"/>
      <c r="U104" s="166"/>
      <c r="V104" s="161">
        <f t="shared" si="338"/>
        <v>89600</v>
      </c>
      <c r="W104" s="167"/>
      <c r="X104" s="169">
        <v>0</v>
      </c>
      <c r="Y104" s="169">
        <v>0</v>
      </c>
      <c r="Z104" s="169">
        <v>0</v>
      </c>
      <c r="AA104" s="169">
        <v>0</v>
      </c>
      <c r="AB104" s="169">
        <v>0</v>
      </c>
      <c r="AC104" s="169">
        <v>0</v>
      </c>
      <c r="AD104" s="169">
        <v>0</v>
      </c>
      <c r="AE104" s="169">
        <v>0</v>
      </c>
      <c r="AF104" s="169">
        <v>0</v>
      </c>
      <c r="AG104" s="169">
        <v>0</v>
      </c>
      <c r="AH104" s="169">
        <v>0</v>
      </c>
      <c r="AI104" s="169">
        <v>0</v>
      </c>
      <c r="AJ104" s="169">
        <v>0</v>
      </c>
      <c r="AK104" s="169">
        <v>0</v>
      </c>
      <c r="AL104" s="169">
        <v>0</v>
      </c>
      <c r="AM104" s="169">
        <v>0</v>
      </c>
      <c r="AN104" s="169">
        <v>0</v>
      </c>
      <c r="AO104" s="169">
        <v>0</v>
      </c>
      <c r="AP104" s="169">
        <v>0</v>
      </c>
      <c r="AQ104" s="169">
        <v>0</v>
      </c>
      <c r="AR104" s="169">
        <v>0</v>
      </c>
      <c r="AS104" s="169">
        <v>0</v>
      </c>
      <c r="AT104" s="169">
        <v>0</v>
      </c>
      <c r="AU104" s="169">
        <v>0</v>
      </c>
      <c r="AV104" s="169">
        <v>0</v>
      </c>
      <c r="AW104" s="169">
        <v>0</v>
      </c>
      <c r="AX104" s="169">
        <v>0</v>
      </c>
      <c r="AY104" s="169">
        <v>0</v>
      </c>
      <c r="AZ104" s="169">
        <v>0</v>
      </c>
      <c r="BA104" s="169">
        <v>0</v>
      </c>
      <c r="BB104" s="169">
        <v>0</v>
      </c>
      <c r="BC104" s="169">
        <v>0</v>
      </c>
      <c r="BD104" s="169">
        <v>0</v>
      </c>
      <c r="BE104" s="169">
        <v>0</v>
      </c>
      <c r="BF104" s="169">
        <v>0</v>
      </c>
      <c r="BG104" s="169">
        <v>0</v>
      </c>
      <c r="BH104" s="169"/>
      <c r="BI104" s="169">
        <v>0</v>
      </c>
      <c r="BJ104" s="169">
        <v>0</v>
      </c>
      <c r="BK104" s="169">
        <f>+($J104*BI$156)+($K104*BI$157)</f>
        <v>0</v>
      </c>
      <c r="BL104" s="169">
        <f>+($J104*BJ$156)+($K104*BJ$157)</f>
        <v>0</v>
      </c>
      <c r="BM104" s="169">
        <f>+($J104*BK$156)</f>
        <v>0</v>
      </c>
      <c r="BN104" s="169">
        <f t="shared" ref="BN104:DD104" si="343">+($J104*BL$156)</f>
        <v>0</v>
      </c>
      <c r="BO104" s="169">
        <f t="shared" si="343"/>
        <v>0</v>
      </c>
      <c r="BP104" s="169">
        <f t="shared" si="343"/>
        <v>0</v>
      </c>
      <c r="BQ104" s="169">
        <f t="shared" si="343"/>
        <v>0</v>
      </c>
      <c r="BR104" s="169">
        <f t="shared" si="343"/>
        <v>0</v>
      </c>
      <c r="BS104" s="169">
        <f t="shared" si="343"/>
        <v>0</v>
      </c>
      <c r="BT104" s="169">
        <f t="shared" si="343"/>
        <v>0</v>
      </c>
      <c r="BU104" s="169">
        <f t="shared" si="343"/>
        <v>0</v>
      </c>
      <c r="BV104" s="169">
        <f t="shared" si="343"/>
        <v>0</v>
      </c>
      <c r="BW104" s="169">
        <f t="shared" si="343"/>
        <v>0</v>
      </c>
      <c r="BX104" s="169">
        <f t="shared" si="343"/>
        <v>0</v>
      </c>
      <c r="BY104" s="169">
        <f t="shared" si="343"/>
        <v>0</v>
      </c>
      <c r="BZ104" s="169">
        <f t="shared" si="343"/>
        <v>0</v>
      </c>
      <c r="CA104" s="169">
        <f t="shared" si="343"/>
        <v>0</v>
      </c>
      <c r="CB104" s="169">
        <f t="shared" si="343"/>
        <v>0</v>
      </c>
      <c r="CC104" s="169">
        <f t="shared" si="343"/>
        <v>0</v>
      </c>
      <c r="CD104" s="169">
        <f t="shared" si="343"/>
        <v>0</v>
      </c>
      <c r="CE104" s="169">
        <f t="shared" si="343"/>
        <v>0</v>
      </c>
      <c r="CF104" s="169">
        <f t="shared" si="343"/>
        <v>0</v>
      </c>
      <c r="CG104" s="169">
        <f t="shared" si="343"/>
        <v>0</v>
      </c>
      <c r="CH104" s="169">
        <f t="shared" si="343"/>
        <v>0</v>
      </c>
      <c r="CI104" s="169">
        <f t="shared" si="343"/>
        <v>0</v>
      </c>
      <c r="CJ104" s="169">
        <f t="shared" si="343"/>
        <v>0</v>
      </c>
      <c r="CK104" s="169">
        <f t="shared" si="343"/>
        <v>0</v>
      </c>
      <c r="CL104" s="169">
        <f t="shared" si="343"/>
        <v>0</v>
      </c>
      <c r="CM104" s="169">
        <f t="shared" si="343"/>
        <v>0</v>
      </c>
      <c r="CN104" s="169">
        <f t="shared" si="343"/>
        <v>0</v>
      </c>
      <c r="CO104" s="169">
        <f t="shared" si="343"/>
        <v>0</v>
      </c>
      <c r="CP104" s="169">
        <f t="shared" si="343"/>
        <v>0</v>
      </c>
      <c r="CQ104" s="169">
        <f t="shared" si="343"/>
        <v>0</v>
      </c>
      <c r="CR104" s="169">
        <f t="shared" si="343"/>
        <v>0</v>
      </c>
      <c r="CS104" s="169">
        <f t="shared" si="343"/>
        <v>0</v>
      </c>
      <c r="CT104" s="169">
        <f t="shared" si="343"/>
        <v>0</v>
      </c>
      <c r="CU104" s="169">
        <f t="shared" si="343"/>
        <v>0</v>
      </c>
      <c r="CV104" s="169">
        <f t="shared" si="343"/>
        <v>0</v>
      </c>
      <c r="CW104" s="169">
        <f t="shared" si="343"/>
        <v>0</v>
      </c>
      <c r="CX104" s="169">
        <f t="shared" si="343"/>
        <v>0</v>
      </c>
      <c r="CY104" s="169">
        <f t="shared" si="343"/>
        <v>0</v>
      </c>
      <c r="CZ104" s="169">
        <f t="shared" si="343"/>
        <v>0</v>
      </c>
      <c r="DA104" s="169">
        <f t="shared" si="343"/>
        <v>0</v>
      </c>
      <c r="DB104" s="169">
        <f t="shared" si="343"/>
        <v>0</v>
      </c>
      <c r="DC104" s="169">
        <f t="shared" si="343"/>
        <v>0</v>
      </c>
      <c r="DD104" s="169">
        <f t="shared" si="343"/>
        <v>0</v>
      </c>
      <c r="DE104" s="171"/>
      <c r="DF104" s="169"/>
      <c r="DG104" s="169"/>
      <c r="DH104" s="169"/>
      <c r="DI104" s="169"/>
      <c r="DJ104" s="169">
        <f>+($K104*BK$157)</f>
        <v>0</v>
      </c>
      <c r="DK104" s="169">
        <f>+(102000*BL$157)</f>
        <v>10200</v>
      </c>
      <c r="DL104" s="169">
        <f>+(102000*BM$157)</f>
        <v>20400</v>
      </c>
      <c r="DM104" s="169">
        <f>+(102000*BN$157)</f>
        <v>20400</v>
      </c>
      <c r="DN104" s="169">
        <f>+(102000*BO$157)</f>
        <v>20400</v>
      </c>
      <c r="DO104" s="169">
        <v>5100</v>
      </c>
      <c r="DP104" s="169">
        <v>5100</v>
      </c>
      <c r="DQ104" s="169">
        <v>8000</v>
      </c>
      <c r="DR104" s="169">
        <v>8000</v>
      </c>
      <c r="DS104" s="169">
        <v>8000</v>
      </c>
      <c r="DT104" s="169">
        <f>113274-SUM(DJ104:DS104)</f>
        <v>7674</v>
      </c>
      <c r="DU104" s="169"/>
      <c r="DV104" s="169"/>
      <c r="DW104" s="169"/>
      <c r="DX104" s="169"/>
      <c r="DY104" s="169"/>
      <c r="DZ104" s="169"/>
      <c r="EA104" s="169"/>
      <c r="EB104" s="169"/>
      <c r="EC104" s="169"/>
      <c r="ED104" s="169"/>
      <c r="EE104" s="169"/>
      <c r="EF104" s="169"/>
      <c r="EG104" s="169"/>
      <c r="EH104" s="169"/>
      <c r="EI104" s="169"/>
      <c r="EJ104" s="169"/>
      <c r="EK104" s="169"/>
      <c r="EL104" s="169"/>
      <c r="EM104" s="169"/>
      <c r="EN104" s="169"/>
      <c r="EO104" s="169"/>
      <c r="EP104" s="169"/>
      <c r="EQ104" s="169"/>
      <c r="ER104" s="169"/>
      <c r="ES104" s="169"/>
      <c r="ET104" s="169"/>
      <c r="EU104" s="169"/>
      <c r="EV104" s="169"/>
      <c r="EW104" s="169"/>
      <c r="EX104" s="169"/>
      <c r="EY104" s="169"/>
      <c r="EZ104" s="169"/>
      <c r="FA104" s="169"/>
      <c r="FB104" s="171"/>
      <c r="FC104" s="171"/>
      <c r="FD104" s="169"/>
      <c r="FE104" s="169"/>
      <c r="FF104" s="169"/>
      <c r="FG104" s="169"/>
      <c r="FH104" s="169"/>
      <c r="FI104" s="169"/>
      <c r="FJ104" s="169"/>
      <c r="FK104" s="169"/>
      <c r="FL104" s="169"/>
      <c r="FM104" s="169"/>
      <c r="FN104" s="169"/>
      <c r="FO104" s="168">
        <v>0</v>
      </c>
      <c r="FP104" s="169"/>
      <c r="FQ104" s="169"/>
      <c r="FR104" s="169"/>
      <c r="FS104" s="169"/>
      <c r="FT104" s="169"/>
      <c r="FU104" s="169"/>
      <c r="FV104" s="169"/>
      <c r="FW104" s="169"/>
      <c r="FX104" s="169"/>
      <c r="FY104" s="169"/>
      <c r="FZ104" s="169"/>
      <c r="GA104" s="169"/>
      <c r="GB104" s="169"/>
      <c r="GC104" s="169"/>
      <c r="GD104" s="169"/>
      <c r="GE104" s="169"/>
      <c r="GF104" s="169"/>
      <c r="GG104" s="169"/>
      <c r="GH104" s="169"/>
      <c r="GI104" s="169"/>
      <c r="GJ104" s="169"/>
      <c r="GK104" s="169"/>
      <c r="GL104" s="169"/>
      <c r="GM104" s="169"/>
      <c r="GN104" s="169"/>
      <c r="GO104" s="169"/>
      <c r="GP104" s="169"/>
      <c r="GQ104" s="169"/>
      <c r="GR104" s="169"/>
      <c r="GS104" s="169"/>
      <c r="GT104" s="169"/>
      <c r="GU104" s="169"/>
      <c r="GV104" s="169"/>
      <c r="GW104" s="169"/>
      <c r="GX104" s="169"/>
      <c r="GY104" s="169"/>
      <c r="GZ104" s="171"/>
      <c r="HA104" s="169">
        <f t="shared" si="202"/>
        <v>0</v>
      </c>
      <c r="HB104" s="169">
        <f t="shared" si="203"/>
        <v>0</v>
      </c>
      <c r="HC104" s="169">
        <f t="shared" si="204"/>
        <v>0</v>
      </c>
      <c r="HD104" s="169">
        <f t="shared" si="205"/>
        <v>0</v>
      </c>
      <c r="HE104" s="169">
        <f t="shared" si="206"/>
        <v>0</v>
      </c>
      <c r="HF104" s="169">
        <f t="shared" si="207"/>
        <v>0</v>
      </c>
      <c r="HG104" s="169">
        <f t="shared" si="208"/>
        <v>0</v>
      </c>
      <c r="HH104" s="169">
        <f t="shared" si="209"/>
        <v>0</v>
      </c>
      <c r="HI104" s="169">
        <f t="shared" si="210"/>
        <v>0</v>
      </c>
      <c r="HJ104" s="169">
        <f t="shared" si="211"/>
        <v>0</v>
      </c>
      <c r="HK104" s="169">
        <f t="shared" si="212"/>
        <v>0</v>
      </c>
      <c r="HL104" s="169">
        <f t="shared" si="213"/>
        <v>0</v>
      </c>
      <c r="HM104" s="169">
        <f t="shared" si="214"/>
        <v>0</v>
      </c>
      <c r="HN104" s="169">
        <f t="shared" si="215"/>
        <v>0</v>
      </c>
      <c r="HO104" s="169">
        <f t="shared" si="216"/>
        <v>0</v>
      </c>
      <c r="HP104" s="169">
        <f t="shared" si="217"/>
        <v>0</v>
      </c>
      <c r="HQ104" s="169">
        <f t="shared" si="218"/>
        <v>0</v>
      </c>
      <c r="HR104" s="169">
        <f t="shared" si="219"/>
        <v>0</v>
      </c>
      <c r="HS104" s="169">
        <f t="shared" si="220"/>
        <v>0</v>
      </c>
      <c r="HT104" s="169">
        <f t="shared" si="221"/>
        <v>0</v>
      </c>
      <c r="HU104" s="169">
        <f t="shared" si="222"/>
        <v>0</v>
      </c>
      <c r="HV104" s="169">
        <f t="shared" si="223"/>
        <v>0</v>
      </c>
      <c r="HW104" s="169">
        <f t="shared" si="224"/>
        <v>0</v>
      </c>
      <c r="HX104" s="169">
        <f t="shared" si="225"/>
        <v>0</v>
      </c>
      <c r="HY104" s="169">
        <f t="shared" si="226"/>
        <v>0</v>
      </c>
      <c r="HZ104" s="169">
        <f t="shared" si="227"/>
        <v>0</v>
      </c>
      <c r="IA104" s="169">
        <f t="shared" si="228"/>
        <v>0</v>
      </c>
      <c r="IB104" s="169">
        <f t="shared" si="229"/>
        <v>0</v>
      </c>
      <c r="IC104" s="169">
        <f t="shared" si="230"/>
        <v>0</v>
      </c>
      <c r="ID104" s="169">
        <f t="shared" si="231"/>
        <v>0</v>
      </c>
      <c r="IE104" s="169">
        <f t="shared" si="232"/>
        <v>0</v>
      </c>
      <c r="IF104" s="169">
        <f t="shared" si="233"/>
        <v>0</v>
      </c>
      <c r="IG104" s="169">
        <f t="shared" si="234"/>
        <v>0</v>
      </c>
      <c r="IH104" s="169">
        <f t="shared" si="235"/>
        <v>0</v>
      </c>
      <c r="II104" s="169">
        <f t="shared" si="236"/>
        <v>0</v>
      </c>
      <c r="IJ104" s="169">
        <f t="shared" si="237"/>
        <v>0</v>
      </c>
      <c r="IK104" s="169"/>
      <c r="IL104" s="172">
        <f t="shared" si="288"/>
        <v>0</v>
      </c>
      <c r="IM104" s="172">
        <f t="shared" si="288"/>
        <v>0</v>
      </c>
      <c r="IN104" s="172">
        <f t="shared" si="288"/>
        <v>0</v>
      </c>
      <c r="IO104" s="172">
        <f t="shared" si="288"/>
        <v>0</v>
      </c>
      <c r="IP104" s="172">
        <f t="shared" si="289"/>
        <v>0</v>
      </c>
      <c r="IQ104" s="172">
        <f t="shared" si="290"/>
        <v>10200</v>
      </c>
      <c r="IR104" s="172">
        <f t="shared" si="291"/>
        <v>20400</v>
      </c>
      <c r="IS104" s="172">
        <f t="shared" si="292"/>
        <v>20400</v>
      </c>
      <c r="IT104" s="172">
        <f t="shared" si="293"/>
        <v>20400</v>
      </c>
      <c r="IU104" s="172">
        <f t="shared" si="294"/>
        <v>5100</v>
      </c>
      <c r="IV104" s="172">
        <f t="shared" si="295"/>
        <v>5100</v>
      </c>
      <c r="IW104" s="172">
        <f t="shared" si="296"/>
        <v>8000</v>
      </c>
      <c r="IX104" s="172">
        <f t="shared" si="297"/>
        <v>8000</v>
      </c>
      <c r="IY104" s="172">
        <f t="shared" si="298"/>
        <v>8000</v>
      </c>
      <c r="IZ104" s="172">
        <f t="shared" si="299"/>
        <v>7674</v>
      </c>
      <c r="JA104" s="172">
        <f t="shared" si="300"/>
        <v>0</v>
      </c>
      <c r="JB104" s="172">
        <f t="shared" si="301"/>
        <v>0</v>
      </c>
      <c r="JC104" s="172">
        <f t="shared" si="302"/>
        <v>0</v>
      </c>
      <c r="JD104" s="172">
        <f t="shared" si="303"/>
        <v>0</v>
      </c>
      <c r="JE104" s="172">
        <f t="shared" si="304"/>
        <v>0</v>
      </c>
      <c r="JF104" s="172">
        <f t="shared" si="305"/>
        <v>0</v>
      </c>
      <c r="JG104" s="172">
        <f t="shared" si="306"/>
        <v>0</v>
      </c>
      <c r="JH104" s="172">
        <f t="shared" si="307"/>
        <v>0</v>
      </c>
      <c r="JI104" s="172">
        <f t="shared" si="308"/>
        <v>0</v>
      </c>
      <c r="JJ104" s="172">
        <f t="shared" si="309"/>
        <v>0</v>
      </c>
      <c r="JK104" s="172">
        <f t="shared" si="310"/>
        <v>0</v>
      </c>
      <c r="JL104" s="172">
        <f t="shared" si="311"/>
        <v>0</v>
      </c>
      <c r="JM104" s="172">
        <f t="shared" si="312"/>
        <v>0</v>
      </c>
      <c r="JN104" s="172">
        <f t="shared" si="313"/>
        <v>0</v>
      </c>
      <c r="JO104" s="172">
        <f t="shared" si="314"/>
        <v>0</v>
      </c>
      <c r="JP104" s="172">
        <f t="shared" si="315"/>
        <v>0</v>
      </c>
      <c r="JQ104" s="172">
        <f t="shared" si="316"/>
        <v>0</v>
      </c>
      <c r="JR104" s="172">
        <f t="shared" si="317"/>
        <v>0</v>
      </c>
      <c r="JS104" s="172">
        <f t="shared" si="318"/>
        <v>0</v>
      </c>
      <c r="JT104" s="172">
        <f t="shared" si="319"/>
        <v>0</v>
      </c>
      <c r="JU104" s="172">
        <f t="shared" si="320"/>
        <v>0</v>
      </c>
      <c r="JV104" s="172">
        <f t="shared" si="321"/>
        <v>0</v>
      </c>
      <c r="JW104" s="172">
        <f t="shared" si="322"/>
        <v>0</v>
      </c>
      <c r="JX104" s="172">
        <f t="shared" si="323"/>
        <v>0</v>
      </c>
      <c r="JY104" s="172">
        <f t="shared" si="324"/>
        <v>0</v>
      </c>
      <c r="JZ104" s="172">
        <f t="shared" si="325"/>
        <v>0</v>
      </c>
      <c r="KA104" s="172">
        <f t="shared" si="326"/>
        <v>0</v>
      </c>
      <c r="KB104" s="172">
        <f t="shared" si="327"/>
        <v>0</v>
      </c>
      <c r="KC104" s="172">
        <f t="shared" si="328"/>
        <v>0</v>
      </c>
      <c r="KD104" s="172">
        <f t="shared" si="329"/>
        <v>0</v>
      </c>
      <c r="KE104" s="172">
        <f t="shared" si="330"/>
        <v>0</v>
      </c>
      <c r="KF104" s="172">
        <f t="shared" si="331"/>
        <v>0</v>
      </c>
      <c r="KG104" s="172">
        <f t="shared" si="332"/>
        <v>0</v>
      </c>
    </row>
    <row r="105" spans="1:293" ht="12.75" customHeight="1" x14ac:dyDescent="0.3">
      <c r="A105" s="470"/>
      <c r="B105" s="176" t="s">
        <v>94</v>
      </c>
      <c r="C105" s="207" t="s">
        <v>526</v>
      </c>
      <c r="D105" s="467" t="s">
        <v>526</v>
      </c>
      <c r="E105" s="155" t="s">
        <v>674</v>
      </c>
      <c r="F105" s="155">
        <v>2021</v>
      </c>
      <c r="G105" s="156">
        <v>45737</v>
      </c>
      <c r="H105" s="155">
        <v>2025</v>
      </c>
      <c r="I105" s="155" t="s">
        <v>687</v>
      </c>
      <c r="J105" s="174">
        <v>325000</v>
      </c>
      <c r="K105" s="174">
        <v>0</v>
      </c>
      <c r="L105" s="174">
        <f t="shared" si="333"/>
        <v>325000</v>
      </c>
      <c r="M105" s="161">
        <f t="shared" si="334"/>
        <v>328261.77</v>
      </c>
      <c r="N105" s="161">
        <f t="shared" si="335"/>
        <v>328261.77</v>
      </c>
      <c r="O105" s="175">
        <f t="shared" si="336"/>
        <v>7</v>
      </c>
      <c r="P105" s="161"/>
      <c r="Q105" s="161">
        <f t="shared" si="337"/>
        <v>0</v>
      </c>
      <c r="R105" s="161">
        <f t="shared" si="337"/>
        <v>0</v>
      </c>
      <c r="S105" s="161">
        <f t="shared" si="337"/>
        <v>0</v>
      </c>
      <c r="T105" s="161"/>
      <c r="U105" s="166"/>
      <c r="V105" s="161">
        <f t="shared" si="338"/>
        <v>328261.77</v>
      </c>
      <c r="W105" s="167"/>
      <c r="X105" s="169">
        <v>0</v>
      </c>
      <c r="Y105" s="169">
        <v>0</v>
      </c>
      <c r="Z105" s="169">
        <v>0</v>
      </c>
      <c r="AA105" s="169">
        <v>0</v>
      </c>
      <c r="AB105" s="169">
        <v>0</v>
      </c>
      <c r="AC105" s="169">
        <v>0</v>
      </c>
      <c r="AD105" s="169">
        <v>0</v>
      </c>
      <c r="AE105" s="169">
        <v>0</v>
      </c>
      <c r="AF105" s="169">
        <v>0</v>
      </c>
      <c r="AG105" s="169">
        <v>0</v>
      </c>
      <c r="AH105" s="169">
        <v>0</v>
      </c>
      <c r="AI105" s="169">
        <v>0</v>
      </c>
      <c r="AJ105" s="169">
        <v>0</v>
      </c>
      <c r="AK105" s="169">
        <v>0</v>
      </c>
      <c r="AL105" s="169">
        <v>0</v>
      </c>
      <c r="AM105" s="169">
        <v>0</v>
      </c>
      <c r="AN105" s="169">
        <v>0</v>
      </c>
      <c r="AO105" s="169">
        <v>0</v>
      </c>
      <c r="AP105" s="169">
        <v>0</v>
      </c>
      <c r="AQ105" s="169">
        <v>0</v>
      </c>
      <c r="AR105" s="169">
        <v>0</v>
      </c>
      <c r="AS105" s="169">
        <v>0</v>
      </c>
      <c r="AT105" s="169">
        <v>0</v>
      </c>
      <c r="AU105" s="169">
        <v>0</v>
      </c>
      <c r="AV105" s="169">
        <v>0</v>
      </c>
      <c r="AW105" s="169">
        <v>0</v>
      </c>
      <c r="AX105" s="169">
        <v>0</v>
      </c>
      <c r="AY105" s="169">
        <v>0</v>
      </c>
      <c r="AZ105" s="169">
        <v>0</v>
      </c>
      <c r="BA105" s="169">
        <v>0</v>
      </c>
      <c r="BB105" s="169">
        <v>0</v>
      </c>
      <c r="BC105" s="169">
        <v>0</v>
      </c>
      <c r="BD105" s="169">
        <v>0</v>
      </c>
      <c r="BE105" s="169">
        <v>0</v>
      </c>
      <c r="BF105" s="169">
        <v>0</v>
      </c>
      <c r="BG105" s="169">
        <v>0</v>
      </c>
      <c r="BH105" s="169"/>
      <c r="BI105" s="169">
        <v>0</v>
      </c>
      <c r="BJ105" s="169">
        <v>0</v>
      </c>
      <c r="BK105" s="169">
        <f>+($J105*BI$156)+($K105*BI$157)</f>
        <v>25187.499999999989</v>
      </c>
      <c r="BL105" s="169">
        <f>+($J105*BJ$156)+($K105*BJ$157)</f>
        <v>50375</v>
      </c>
      <c r="BM105" s="169">
        <f t="shared" ref="BM105:BU105" si="344">+($J105*BK$156)+($K105*BK$157)</f>
        <v>50375</v>
      </c>
      <c r="BN105" s="169">
        <f t="shared" si="344"/>
        <v>50375</v>
      </c>
      <c r="BO105" s="169">
        <f t="shared" si="344"/>
        <v>50375</v>
      </c>
      <c r="BP105" s="169">
        <f t="shared" si="344"/>
        <v>50375</v>
      </c>
      <c r="BQ105" s="169">
        <f>+($J105*BO$156)+($K105*BO$157)+22750</f>
        <v>47937.499999999985</v>
      </c>
      <c r="BR105" s="169">
        <f t="shared" si="344"/>
        <v>0</v>
      </c>
      <c r="BS105" s="169">
        <f t="shared" si="344"/>
        <v>0</v>
      </c>
      <c r="BT105" s="169">
        <f t="shared" si="344"/>
        <v>0</v>
      </c>
      <c r="BU105" s="169">
        <f t="shared" si="344"/>
        <v>0</v>
      </c>
      <c r="BV105" s="169">
        <v>0</v>
      </c>
      <c r="BW105" s="169">
        <v>0</v>
      </c>
      <c r="BX105" s="169">
        <v>0</v>
      </c>
      <c r="BY105" s="169">
        <v>0</v>
      </c>
      <c r="BZ105" s="169">
        <v>0</v>
      </c>
      <c r="CA105" s="169">
        <v>0</v>
      </c>
      <c r="CB105" s="169">
        <v>0</v>
      </c>
      <c r="CC105" s="169">
        <v>0</v>
      </c>
      <c r="CD105" s="169">
        <v>0</v>
      </c>
      <c r="CE105" s="169">
        <v>0</v>
      </c>
      <c r="CF105" s="169">
        <v>0</v>
      </c>
      <c r="CG105" s="169">
        <v>0</v>
      </c>
      <c r="CH105" s="169">
        <v>0</v>
      </c>
      <c r="CI105" s="169">
        <v>0</v>
      </c>
      <c r="CJ105" s="169">
        <v>0</v>
      </c>
      <c r="CK105" s="169">
        <v>0</v>
      </c>
      <c r="CL105" s="169">
        <v>0</v>
      </c>
      <c r="CM105" s="169">
        <v>0</v>
      </c>
      <c r="CN105" s="169">
        <v>0</v>
      </c>
      <c r="CO105" s="169">
        <v>0</v>
      </c>
      <c r="CP105" s="169">
        <v>0</v>
      </c>
      <c r="CQ105" s="169">
        <v>0</v>
      </c>
      <c r="CR105" s="169">
        <v>0</v>
      </c>
      <c r="CS105" s="169">
        <v>0</v>
      </c>
      <c r="CT105" s="169">
        <v>0</v>
      </c>
      <c r="CU105" s="169">
        <v>0</v>
      </c>
      <c r="CV105" s="169">
        <v>0</v>
      </c>
      <c r="CW105" s="169">
        <v>0</v>
      </c>
      <c r="CX105" s="169">
        <v>0</v>
      </c>
      <c r="CY105" s="169">
        <v>0</v>
      </c>
      <c r="CZ105" s="169">
        <v>0</v>
      </c>
      <c r="DA105" s="169">
        <v>0</v>
      </c>
      <c r="DB105" s="169">
        <v>0</v>
      </c>
      <c r="DC105" s="169">
        <v>0</v>
      </c>
      <c r="DD105" s="169">
        <v>0</v>
      </c>
      <c r="DE105" s="171"/>
      <c r="DF105" s="169"/>
      <c r="DG105" s="169"/>
      <c r="DH105" s="169"/>
      <c r="DI105" s="169"/>
      <c r="DJ105" s="169"/>
      <c r="DK105" s="169"/>
      <c r="DL105" s="169"/>
      <c r="DM105" s="169"/>
      <c r="DN105" s="169"/>
      <c r="DO105" s="169"/>
      <c r="DP105" s="169"/>
      <c r="DQ105" s="169"/>
      <c r="DR105" s="169"/>
      <c r="DS105" s="169"/>
      <c r="DT105" s="169"/>
      <c r="DU105" s="169"/>
      <c r="DV105" s="169"/>
      <c r="DW105" s="169"/>
      <c r="DX105" s="169"/>
      <c r="DY105" s="169"/>
      <c r="DZ105" s="169"/>
      <c r="EA105" s="169"/>
      <c r="EB105" s="169"/>
      <c r="EC105" s="169"/>
      <c r="ED105" s="169"/>
      <c r="EE105" s="169"/>
      <c r="EF105" s="169"/>
      <c r="EG105" s="169"/>
      <c r="EH105" s="169"/>
      <c r="EI105" s="169"/>
      <c r="EJ105" s="169"/>
      <c r="EK105" s="169"/>
      <c r="EL105" s="169"/>
      <c r="EM105" s="169"/>
      <c r="EN105" s="169"/>
      <c r="EO105" s="169"/>
      <c r="EP105" s="169"/>
      <c r="EQ105" s="169"/>
      <c r="ER105" s="169"/>
      <c r="ES105" s="169"/>
      <c r="ET105" s="169"/>
      <c r="EU105" s="169"/>
      <c r="EV105" s="169"/>
      <c r="EW105" s="169"/>
      <c r="EX105" s="169"/>
      <c r="EY105" s="169"/>
      <c r="EZ105" s="169"/>
      <c r="FA105" s="169"/>
      <c r="FB105" s="171"/>
      <c r="FC105" s="171"/>
      <c r="FD105" s="169"/>
      <c r="FE105" s="169"/>
      <c r="FF105" s="169"/>
      <c r="FG105" s="169"/>
      <c r="FH105" s="169"/>
      <c r="FI105" s="169"/>
      <c r="FJ105" s="169"/>
      <c r="FK105" s="169"/>
      <c r="FL105" s="169"/>
      <c r="FM105" s="169"/>
      <c r="FN105" s="169"/>
      <c r="FO105" s="168">
        <v>3261.77</v>
      </c>
      <c r="FP105" s="169"/>
      <c r="FQ105" s="169"/>
      <c r="FR105" s="169"/>
      <c r="FS105" s="169"/>
      <c r="FT105" s="169"/>
      <c r="FU105" s="169"/>
      <c r="FV105" s="169"/>
      <c r="FW105" s="169"/>
      <c r="FX105" s="169"/>
      <c r="FY105" s="169"/>
      <c r="FZ105" s="169"/>
      <c r="GA105" s="169"/>
      <c r="GB105" s="169"/>
      <c r="GC105" s="169"/>
      <c r="GD105" s="169"/>
      <c r="GE105" s="169"/>
      <c r="GF105" s="169"/>
      <c r="GG105" s="169"/>
      <c r="GH105" s="169"/>
      <c r="GI105" s="169"/>
      <c r="GJ105" s="169"/>
      <c r="GK105" s="169"/>
      <c r="GL105" s="169"/>
      <c r="GM105" s="169"/>
      <c r="GN105" s="169"/>
      <c r="GO105" s="169"/>
      <c r="GP105" s="169"/>
      <c r="GQ105" s="169"/>
      <c r="GR105" s="169"/>
      <c r="GS105" s="169"/>
      <c r="GT105" s="169"/>
      <c r="GU105" s="169"/>
      <c r="GV105" s="169"/>
      <c r="GW105" s="169"/>
      <c r="GX105" s="169"/>
      <c r="GY105" s="169"/>
      <c r="GZ105" s="171"/>
      <c r="HA105" s="169">
        <f t="shared" si="202"/>
        <v>0</v>
      </c>
      <c r="HB105" s="169">
        <f t="shared" si="203"/>
        <v>0</v>
      </c>
      <c r="HC105" s="169">
        <f t="shared" si="204"/>
        <v>0</v>
      </c>
      <c r="HD105" s="169">
        <f t="shared" si="205"/>
        <v>0</v>
      </c>
      <c r="HE105" s="169">
        <f t="shared" si="206"/>
        <v>0</v>
      </c>
      <c r="HF105" s="169">
        <f t="shared" si="207"/>
        <v>0</v>
      </c>
      <c r="HG105" s="169">
        <f t="shared" si="208"/>
        <v>0</v>
      </c>
      <c r="HH105" s="169">
        <f t="shared" si="209"/>
        <v>0</v>
      </c>
      <c r="HI105" s="169">
        <f t="shared" si="210"/>
        <v>0</v>
      </c>
      <c r="HJ105" s="169">
        <f t="shared" si="211"/>
        <v>0</v>
      </c>
      <c r="HK105" s="169">
        <f t="shared" si="212"/>
        <v>0</v>
      </c>
      <c r="HL105" s="169">
        <f t="shared" si="213"/>
        <v>0</v>
      </c>
      <c r="HM105" s="169">
        <f t="shared" si="214"/>
        <v>0</v>
      </c>
      <c r="HN105" s="169">
        <f t="shared" si="215"/>
        <v>0</v>
      </c>
      <c r="HO105" s="169">
        <f t="shared" si="216"/>
        <v>0</v>
      </c>
      <c r="HP105" s="169">
        <f t="shared" si="217"/>
        <v>0</v>
      </c>
      <c r="HQ105" s="169">
        <f t="shared" si="218"/>
        <v>0</v>
      </c>
      <c r="HR105" s="169">
        <f t="shared" si="219"/>
        <v>0</v>
      </c>
      <c r="HS105" s="169">
        <f t="shared" si="220"/>
        <v>0</v>
      </c>
      <c r="HT105" s="169">
        <f t="shared" si="221"/>
        <v>0</v>
      </c>
      <c r="HU105" s="169">
        <f t="shared" si="222"/>
        <v>0</v>
      </c>
      <c r="HV105" s="169">
        <f t="shared" si="223"/>
        <v>0</v>
      </c>
      <c r="HW105" s="169">
        <f t="shared" si="224"/>
        <v>0</v>
      </c>
      <c r="HX105" s="169">
        <f t="shared" si="225"/>
        <v>0</v>
      </c>
      <c r="HY105" s="169">
        <f t="shared" si="226"/>
        <v>0</v>
      </c>
      <c r="HZ105" s="169">
        <f t="shared" si="227"/>
        <v>0</v>
      </c>
      <c r="IA105" s="169">
        <f t="shared" si="228"/>
        <v>0</v>
      </c>
      <c r="IB105" s="169">
        <f t="shared" si="229"/>
        <v>0</v>
      </c>
      <c r="IC105" s="169">
        <f t="shared" si="230"/>
        <v>0</v>
      </c>
      <c r="ID105" s="169">
        <f t="shared" si="231"/>
        <v>0</v>
      </c>
      <c r="IE105" s="169">
        <f t="shared" si="232"/>
        <v>0</v>
      </c>
      <c r="IF105" s="169">
        <f t="shared" si="233"/>
        <v>0</v>
      </c>
      <c r="IG105" s="169">
        <f t="shared" si="234"/>
        <v>0</v>
      </c>
      <c r="IH105" s="169">
        <f t="shared" si="235"/>
        <v>0</v>
      </c>
      <c r="II105" s="169">
        <f t="shared" si="236"/>
        <v>0</v>
      </c>
      <c r="IJ105" s="169">
        <f t="shared" si="237"/>
        <v>0</v>
      </c>
      <c r="IK105" s="169"/>
      <c r="IL105" s="172">
        <f t="shared" si="288"/>
        <v>0</v>
      </c>
      <c r="IM105" s="172">
        <f t="shared" si="288"/>
        <v>0</v>
      </c>
      <c r="IN105" s="172">
        <f t="shared" si="288"/>
        <v>25187.499999999989</v>
      </c>
      <c r="IO105" s="172">
        <f t="shared" si="288"/>
        <v>50375</v>
      </c>
      <c r="IP105" s="172">
        <f t="shared" si="289"/>
        <v>50375</v>
      </c>
      <c r="IQ105" s="172">
        <f t="shared" si="290"/>
        <v>50375</v>
      </c>
      <c r="IR105" s="172">
        <f t="shared" si="291"/>
        <v>50375</v>
      </c>
      <c r="IS105" s="172">
        <f t="shared" si="292"/>
        <v>50375</v>
      </c>
      <c r="IT105" s="172">
        <f t="shared" si="293"/>
        <v>47937.499999999985</v>
      </c>
      <c r="IU105" s="172">
        <f t="shared" si="294"/>
        <v>0</v>
      </c>
      <c r="IV105" s="172">
        <f t="shared" si="295"/>
        <v>0</v>
      </c>
      <c r="IW105" s="172">
        <f t="shared" si="296"/>
        <v>3261.77</v>
      </c>
      <c r="IX105" s="172">
        <f t="shared" si="297"/>
        <v>0</v>
      </c>
      <c r="IY105" s="172">
        <f t="shared" si="298"/>
        <v>0</v>
      </c>
      <c r="IZ105" s="172">
        <f t="shared" si="299"/>
        <v>0</v>
      </c>
      <c r="JA105" s="172">
        <f t="shared" si="300"/>
        <v>0</v>
      </c>
      <c r="JB105" s="172">
        <f t="shared" si="301"/>
        <v>0</v>
      </c>
      <c r="JC105" s="172">
        <f t="shared" si="302"/>
        <v>0</v>
      </c>
      <c r="JD105" s="172">
        <f t="shared" si="303"/>
        <v>0</v>
      </c>
      <c r="JE105" s="172">
        <f t="shared" si="304"/>
        <v>0</v>
      </c>
      <c r="JF105" s="172">
        <f t="shared" si="305"/>
        <v>0</v>
      </c>
      <c r="JG105" s="172">
        <f t="shared" si="306"/>
        <v>0</v>
      </c>
      <c r="JH105" s="172">
        <f t="shared" si="307"/>
        <v>0</v>
      </c>
      <c r="JI105" s="172">
        <f t="shared" si="308"/>
        <v>0</v>
      </c>
      <c r="JJ105" s="172">
        <f t="shared" si="309"/>
        <v>0</v>
      </c>
      <c r="JK105" s="172">
        <f t="shared" si="310"/>
        <v>0</v>
      </c>
      <c r="JL105" s="172">
        <f t="shared" si="311"/>
        <v>0</v>
      </c>
      <c r="JM105" s="172">
        <f t="shared" si="312"/>
        <v>0</v>
      </c>
      <c r="JN105" s="172">
        <f t="shared" si="313"/>
        <v>0</v>
      </c>
      <c r="JO105" s="172">
        <f t="shared" si="314"/>
        <v>0</v>
      </c>
      <c r="JP105" s="172">
        <f t="shared" si="315"/>
        <v>0</v>
      </c>
      <c r="JQ105" s="172">
        <f t="shared" si="316"/>
        <v>0</v>
      </c>
      <c r="JR105" s="172">
        <f t="shared" si="317"/>
        <v>0</v>
      </c>
      <c r="JS105" s="172">
        <f t="shared" si="318"/>
        <v>0</v>
      </c>
      <c r="JT105" s="172">
        <f t="shared" si="319"/>
        <v>0</v>
      </c>
      <c r="JU105" s="172">
        <f t="shared" si="320"/>
        <v>0</v>
      </c>
      <c r="JV105" s="172">
        <f t="shared" si="321"/>
        <v>0</v>
      </c>
      <c r="JW105" s="172">
        <f t="shared" si="322"/>
        <v>0</v>
      </c>
      <c r="JX105" s="172">
        <f t="shared" si="323"/>
        <v>0</v>
      </c>
      <c r="JY105" s="172">
        <f t="shared" si="324"/>
        <v>0</v>
      </c>
      <c r="JZ105" s="172">
        <f t="shared" si="325"/>
        <v>0</v>
      </c>
      <c r="KA105" s="172">
        <f t="shared" si="326"/>
        <v>0</v>
      </c>
      <c r="KB105" s="172">
        <f t="shared" si="327"/>
        <v>0</v>
      </c>
      <c r="KC105" s="172">
        <f t="shared" si="328"/>
        <v>0</v>
      </c>
      <c r="KD105" s="172">
        <f t="shared" si="329"/>
        <v>0</v>
      </c>
      <c r="KE105" s="172">
        <f t="shared" si="330"/>
        <v>0</v>
      </c>
      <c r="KF105" s="172">
        <f t="shared" si="331"/>
        <v>0</v>
      </c>
      <c r="KG105" s="172">
        <f t="shared" si="332"/>
        <v>0</v>
      </c>
    </row>
    <row r="106" spans="1:293" ht="12.75" customHeight="1" x14ac:dyDescent="0.3">
      <c r="A106" s="470"/>
      <c r="B106" s="176" t="s">
        <v>94</v>
      </c>
      <c r="C106" s="207" t="s">
        <v>527</v>
      </c>
      <c r="D106" s="176" t="s">
        <v>527</v>
      </c>
      <c r="E106" s="155" t="s">
        <v>677</v>
      </c>
      <c r="F106" s="155">
        <v>2021</v>
      </c>
      <c r="G106" s="156">
        <v>45737</v>
      </c>
      <c r="H106" s="155">
        <v>2025</v>
      </c>
      <c r="I106" s="155" t="s">
        <v>687</v>
      </c>
      <c r="J106" s="174">
        <v>170000</v>
      </c>
      <c r="K106" s="174">
        <v>91000</v>
      </c>
      <c r="L106" s="174">
        <f t="shared" si="333"/>
        <v>261000</v>
      </c>
      <c r="M106" s="161">
        <f t="shared" si="334"/>
        <v>232264.47</v>
      </c>
      <c r="N106" s="161">
        <f t="shared" si="335"/>
        <v>205264.47</v>
      </c>
      <c r="O106" s="175">
        <f t="shared" si="336"/>
        <v>9</v>
      </c>
      <c r="P106" s="161"/>
      <c r="Q106" s="161">
        <f t="shared" si="337"/>
        <v>0</v>
      </c>
      <c r="R106" s="161">
        <f t="shared" si="337"/>
        <v>0</v>
      </c>
      <c r="S106" s="161">
        <f t="shared" si="337"/>
        <v>0</v>
      </c>
      <c r="T106" s="161"/>
      <c r="U106" s="166"/>
      <c r="V106" s="161">
        <f t="shared" si="338"/>
        <v>205264.47</v>
      </c>
      <c r="W106" s="167"/>
      <c r="X106" s="169">
        <v>0</v>
      </c>
      <c r="Y106" s="169">
        <v>0</v>
      </c>
      <c r="Z106" s="169">
        <v>0</v>
      </c>
      <c r="AA106" s="169">
        <v>0</v>
      </c>
      <c r="AB106" s="169">
        <v>0</v>
      </c>
      <c r="AC106" s="169">
        <v>0</v>
      </c>
      <c r="AD106" s="169">
        <v>0</v>
      </c>
      <c r="AE106" s="169">
        <v>0</v>
      </c>
      <c r="AF106" s="169">
        <v>0</v>
      </c>
      <c r="AG106" s="169">
        <v>0</v>
      </c>
      <c r="AH106" s="169">
        <v>0</v>
      </c>
      <c r="AI106" s="169">
        <v>0</v>
      </c>
      <c r="AJ106" s="169">
        <v>0</v>
      </c>
      <c r="AK106" s="169">
        <v>0</v>
      </c>
      <c r="AL106" s="169">
        <v>0</v>
      </c>
      <c r="AM106" s="169">
        <v>0</v>
      </c>
      <c r="AN106" s="169">
        <v>0</v>
      </c>
      <c r="AO106" s="169">
        <v>0</v>
      </c>
      <c r="AP106" s="169">
        <v>0</v>
      </c>
      <c r="AQ106" s="169">
        <v>0</v>
      </c>
      <c r="AR106" s="169">
        <v>0</v>
      </c>
      <c r="AS106" s="169">
        <v>0</v>
      </c>
      <c r="AT106" s="169">
        <v>0</v>
      </c>
      <c r="AU106" s="169">
        <v>0</v>
      </c>
      <c r="AV106" s="169">
        <v>0</v>
      </c>
      <c r="AW106" s="169">
        <v>0</v>
      </c>
      <c r="AX106" s="169">
        <v>0</v>
      </c>
      <c r="AY106" s="169">
        <v>0</v>
      </c>
      <c r="AZ106" s="169">
        <v>0</v>
      </c>
      <c r="BA106" s="169">
        <v>0</v>
      </c>
      <c r="BB106" s="169">
        <v>0</v>
      </c>
      <c r="BC106" s="169">
        <v>0</v>
      </c>
      <c r="BD106" s="169">
        <v>0</v>
      </c>
      <c r="BE106" s="169">
        <v>0</v>
      </c>
      <c r="BF106" s="169">
        <v>0</v>
      </c>
      <c r="BG106" s="169">
        <v>0</v>
      </c>
      <c r="BH106" s="169"/>
      <c r="BI106" s="169">
        <v>0</v>
      </c>
      <c r="BJ106" s="169">
        <v>0</v>
      </c>
      <c r="BK106" s="169">
        <v>0</v>
      </c>
      <c r="BL106" s="169">
        <f>+($J106*BI$156)</f>
        <v>13174.999999999995</v>
      </c>
      <c r="BM106" s="169">
        <f t="shared" ref="BM106:DD106" si="345">+($J106*BJ$156)</f>
        <v>26350</v>
      </c>
      <c r="BN106" s="169">
        <f t="shared" si="345"/>
        <v>26350</v>
      </c>
      <c r="BO106" s="169">
        <f t="shared" si="345"/>
        <v>26350</v>
      </c>
      <c r="BP106" s="169">
        <f t="shared" si="345"/>
        <v>26350</v>
      </c>
      <c r="BQ106" s="169">
        <f t="shared" si="345"/>
        <v>26350</v>
      </c>
      <c r="BR106" s="169">
        <f t="shared" si="345"/>
        <v>13174.999999999995</v>
      </c>
      <c r="BS106" s="169"/>
      <c r="BT106" s="169">
        <v>6900</v>
      </c>
      <c r="BU106" s="169">
        <v>5000</v>
      </c>
      <c r="BV106" s="169">
        <f t="shared" si="345"/>
        <v>0</v>
      </c>
      <c r="BW106" s="169">
        <f t="shared" si="345"/>
        <v>0</v>
      </c>
      <c r="BX106" s="169">
        <f t="shared" si="345"/>
        <v>0</v>
      </c>
      <c r="BY106" s="169">
        <f t="shared" si="345"/>
        <v>0</v>
      </c>
      <c r="BZ106" s="169">
        <f t="shared" si="345"/>
        <v>0</v>
      </c>
      <c r="CA106" s="169">
        <f t="shared" si="345"/>
        <v>0</v>
      </c>
      <c r="CB106" s="169">
        <f t="shared" si="345"/>
        <v>0</v>
      </c>
      <c r="CC106" s="169">
        <f t="shared" si="345"/>
        <v>0</v>
      </c>
      <c r="CD106" s="169">
        <f t="shared" si="345"/>
        <v>0</v>
      </c>
      <c r="CE106" s="169">
        <f t="shared" si="345"/>
        <v>0</v>
      </c>
      <c r="CF106" s="169">
        <f t="shared" si="345"/>
        <v>0</v>
      </c>
      <c r="CG106" s="169">
        <f t="shared" si="345"/>
        <v>0</v>
      </c>
      <c r="CH106" s="169">
        <f t="shared" si="345"/>
        <v>0</v>
      </c>
      <c r="CI106" s="169">
        <f t="shared" si="345"/>
        <v>0</v>
      </c>
      <c r="CJ106" s="169">
        <f t="shared" si="345"/>
        <v>0</v>
      </c>
      <c r="CK106" s="169">
        <f t="shared" si="345"/>
        <v>0</v>
      </c>
      <c r="CL106" s="169">
        <f t="shared" si="345"/>
        <v>0</v>
      </c>
      <c r="CM106" s="169">
        <f t="shared" si="345"/>
        <v>0</v>
      </c>
      <c r="CN106" s="169">
        <f t="shared" si="345"/>
        <v>0</v>
      </c>
      <c r="CO106" s="169">
        <f t="shared" si="345"/>
        <v>0</v>
      </c>
      <c r="CP106" s="169">
        <f t="shared" si="345"/>
        <v>0</v>
      </c>
      <c r="CQ106" s="169">
        <f t="shared" si="345"/>
        <v>0</v>
      </c>
      <c r="CR106" s="169">
        <f t="shared" si="345"/>
        <v>0</v>
      </c>
      <c r="CS106" s="169">
        <f t="shared" si="345"/>
        <v>0</v>
      </c>
      <c r="CT106" s="169">
        <f t="shared" si="345"/>
        <v>0</v>
      </c>
      <c r="CU106" s="169">
        <f t="shared" si="345"/>
        <v>0</v>
      </c>
      <c r="CV106" s="169">
        <f t="shared" si="345"/>
        <v>0</v>
      </c>
      <c r="CW106" s="169">
        <f t="shared" si="345"/>
        <v>0</v>
      </c>
      <c r="CX106" s="169">
        <f t="shared" si="345"/>
        <v>0</v>
      </c>
      <c r="CY106" s="169">
        <f t="shared" si="345"/>
        <v>0</v>
      </c>
      <c r="CZ106" s="169">
        <f t="shared" si="345"/>
        <v>0</v>
      </c>
      <c r="DA106" s="169">
        <f t="shared" si="345"/>
        <v>0</v>
      </c>
      <c r="DB106" s="169">
        <f t="shared" si="345"/>
        <v>0</v>
      </c>
      <c r="DC106" s="169">
        <f t="shared" si="345"/>
        <v>0</v>
      </c>
      <c r="DD106" s="169">
        <f t="shared" si="345"/>
        <v>0</v>
      </c>
      <c r="DE106" s="171"/>
      <c r="DF106" s="169"/>
      <c r="DG106" s="169"/>
      <c r="DH106" s="169"/>
      <c r="DI106" s="169"/>
      <c r="DJ106" s="169">
        <f>+($K106*BJ$157)</f>
        <v>0</v>
      </c>
      <c r="DK106" s="169">
        <f>+($K106*BK$157)</f>
        <v>0</v>
      </c>
      <c r="DL106" s="169"/>
      <c r="DM106" s="169"/>
      <c r="DN106" s="169"/>
      <c r="DO106" s="169">
        <f>64000/4</f>
        <v>16000</v>
      </c>
      <c r="DP106" s="169">
        <v>10000</v>
      </c>
      <c r="DQ106" s="169">
        <v>10000</v>
      </c>
      <c r="DR106" s="169">
        <v>10000</v>
      </c>
      <c r="DS106" s="169">
        <v>10000</v>
      </c>
      <c r="DT106" s="169">
        <v>2000</v>
      </c>
      <c r="DU106" s="169"/>
      <c r="DV106" s="169"/>
      <c r="DW106" s="169"/>
      <c r="DX106" s="169"/>
      <c r="DY106" s="169"/>
      <c r="DZ106" s="169"/>
      <c r="EA106" s="169"/>
      <c r="EB106" s="169"/>
      <c r="EC106" s="169"/>
      <c r="ED106" s="169"/>
      <c r="EE106" s="169"/>
      <c r="EF106" s="169"/>
      <c r="EG106" s="169"/>
      <c r="EH106" s="169"/>
      <c r="EI106" s="169"/>
      <c r="EJ106" s="169"/>
      <c r="EK106" s="169"/>
      <c r="EL106" s="169"/>
      <c r="EM106" s="169"/>
      <c r="EN106" s="169"/>
      <c r="EO106" s="169"/>
      <c r="EP106" s="169"/>
      <c r="EQ106" s="169"/>
      <c r="ER106" s="169"/>
      <c r="ES106" s="169"/>
      <c r="ET106" s="169"/>
      <c r="EU106" s="169"/>
      <c r="EV106" s="169"/>
      <c r="EW106" s="169"/>
      <c r="EX106" s="169"/>
      <c r="EY106" s="169"/>
      <c r="EZ106" s="169"/>
      <c r="FA106" s="169"/>
      <c r="FB106" s="171"/>
      <c r="FC106" s="171"/>
      <c r="FD106" s="169"/>
      <c r="FE106" s="169"/>
      <c r="FF106" s="169"/>
      <c r="FG106" s="169"/>
      <c r="FH106" s="169"/>
      <c r="FI106" s="169"/>
      <c r="FJ106" s="169"/>
      <c r="FK106" s="169"/>
      <c r="FL106" s="169"/>
      <c r="FM106" s="169"/>
      <c r="FN106" s="169"/>
      <c r="FO106" s="168">
        <v>4264.47</v>
      </c>
      <c r="FP106" s="169"/>
      <c r="FQ106" s="169"/>
      <c r="FR106" s="169"/>
      <c r="FS106" s="169"/>
      <c r="FT106" s="169"/>
      <c r="FU106" s="169"/>
      <c r="FV106" s="169"/>
      <c r="FW106" s="169"/>
      <c r="FX106" s="169"/>
      <c r="FY106" s="169"/>
      <c r="FZ106" s="169"/>
      <c r="GA106" s="169"/>
      <c r="GB106" s="169"/>
      <c r="GC106" s="169"/>
      <c r="GD106" s="169"/>
      <c r="GE106" s="169"/>
      <c r="GF106" s="169"/>
      <c r="GG106" s="169"/>
      <c r="GH106" s="169"/>
      <c r="GI106" s="169"/>
      <c r="GJ106" s="169"/>
      <c r="GK106" s="169"/>
      <c r="GL106" s="169"/>
      <c r="GM106" s="169"/>
      <c r="GN106" s="169"/>
      <c r="GO106" s="169"/>
      <c r="GP106" s="169"/>
      <c r="GQ106" s="169"/>
      <c r="GR106" s="169"/>
      <c r="GS106" s="169"/>
      <c r="GT106" s="169"/>
      <c r="GU106" s="169"/>
      <c r="GV106" s="169"/>
      <c r="GW106" s="169"/>
      <c r="GX106" s="169"/>
      <c r="GY106" s="169"/>
      <c r="GZ106" s="171"/>
      <c r="HA106" s="169">
        <f t="shared" si="202"/>
        <v>0</v>
      </c>
      <c r="HB106" s="169">
        <f t="shared" si="203"/>
        <v>0</v>
      </c>
      <c r="HC106" s="169">
        <f t="shared" si="204"/>
        <v>0</v>
      </c>
      <c r="HD106" s="169">
        <f t="shared" si="205"/>
        <v>0</v>
      </c>
      <c r="HE106" s="169">
        <f t="shared" si="206"/>
        <v>0</v>
      </c>
      <c r="HF106" s="169">
        <f t="shared" si="207"/>
        <v>0</v>
      </c>
      <c r="HG106" s="169">
        <f t="shared" si="208"/>
        <v>0</v>
      </c>
      <c r="HH106" s="169">
        <f t="shared" si="209"/>
        <v>0</v>
      </c>
      <c r="HI106" s="169">
        <f t="shared" si="210"/>
        <v>0</v>
      </c>
      <c r="HJ106" s="169">
        <f t="shared" si="211"/>
        <v>0</v>
      </c>
      <c r="HK106" s="169">
        <f t="shared" si="212"/>
        <v>0</v>
      </c>
      <c r="HL106" s="169">
        <f t="shared" si="213"/>
        <v>0</v>
      </c>
      <c r="HM106" s="169">
        <f t="shared" si="214"/>
        <v>0</v>
      </c>
      <c r="HN106" s="169">
        <f t="shared" si="215"/>
        <v>0</v>
      </c>
      <c r="HO106" s="169">
        <f t="shared" si="216"/>
        <v>0</v>
      </c>
      <c r="HP106" s="169">
        <f t="shared" si="217"/>
        <v>0</v>
      </c>
      <c r="HQ106" s="169">
        <f t="shared" si="218"/>
        <v>0</v>
      </c>
      <c r="HR106" s="169">
        <f t="shared" si="219"/>
        <v>0</v>
      </c>
      <c r="HS106" s="169">
        <f t="shared" si="220"/>
        <v>0</v>
      </c>
      <c r="HT106" s="169">
        <f t="shared" si="221"/>
        <v>0</v>
      </c>
      <c r="HU106" s="169">
        <f t="shared" si="222"/>
        <v>0</v>
      </c>
      <c r="HV106" s="169">
        <f t="shared" si="223"/>
        <v>0</v>
      </c>
      <c r="HW106" s="169">
        <f t="shared" si="224"/>
        <v>0</v>
      </c>
      <c r="HX106" s="169">
        <f t="shared" si="225"/>
        <v>0</v>
      </c>
      <c r="HY106" s="169">
        <f t="shared" si="226"/>
        <v>0</v>
      </c>
      <c r="HZ106" s="169">
        <f t="shared" si="227"/>
        <v>0</v>
      </c>
      <c r="IA106" s="169">
        <f t="shared" si="228"/>
        <v>0</v>
      </c>
      <c r="IB106" s="169">
        <f t="shared" si="229"/>
        <v>0</v>
      </c>
      <c r="IC106" s="169">
        <f t="shared" si="230"/>
        <v>0</v>
      </c>
      <c r="ID106" s="169">
        <f t="shared" si="231"/>
        <v>0</v>
      </c>
      <c r="IE106" s="169">
        <f t="shared" si="232"/>
        <v>0</v>
      </c>
      <c r="IF106" s="169">
        <f t="shared" si="233"/>
        <v>0</v>
      </c>
      <c r="IG106" s="169">
        <f t="shared" si="234"/>
        <v>0</v>
      </c>
      <c r="IH106" s="169">
        <f t="shared" si="235"/>
        <v>0</v>
      </c>
      <c r="II106" s="169">
        <f t="shared" si="236"/>
        <v>0</v>
      </c>
      <c r="IJ106" s="169">
        <f t="shared" si="237"/>
        <v>0</v>
      </c>
      <c r="IK106" s="169"/>
      <c r="IL106" s="172">
        <f t="shared" si="288"/>
        <v>0</v>
      </c>
      <c r="IM106" s="172">
        <f t="shared" si="288"/>
        <v>0</v>
      </c>
      <c r="IN106" s="172">
        <f t="shared" si="288"/>
        <v>0</v>
      </c>
      <c r="IO106" s="172">
        <f t="shared" si="288"/>
        <v>13174.999999999995</v>
      </c>
      <c r="IP106" s="172">
        <f t="shared" si="289"/>
        <v>26350</v>
      </c>
      <c r="IQ106" s="172">
        <f t="shared" si="290"/>
        <v>26350</v>
      </c>
      <c r="IR106" s="172">
        <f t="shared" si="291"/>
        <v>26350</v>
      </c>
      <c r="IS106" s="172">
        <f t="shared" si="292"/>
        <v>26350</v>
      </c>
      <c r="IT106" s="172">
        <f t="shared" si="293"/>
        <v>26350</v>
      </c>
      <c r="IU106" s="172">
        <f t="shared" si="294"/>
        <v>29174.999999999993</v>
      </c>
      <c r="IV106" s="172">
        <f t="shared" si="295"/>
        <v>10000</v>
      </c>
      <c r="IW106" s="172">
        <f t="shared" si="296"/>
        <v>21164.47</v>
      </c>
      <c r="IX106" s="172">
        <f t="shared" si="297"/>
        <v>15000</v>
      </c>
      <c r="IY106" s="172">
        <f t="shared" si="298"/>
        <v>10000</v>
      </c>
      <c r="IZ106" s="172">
        <f t="shared" si="299"/>
        <v>2000</v>
      </c>
      <c r="JA106" s="172">
        <f t="shared" si="300"/>
        <v>0</v>
      </c>
      <c r="JB106" s="172">
        <f t="shared" si="301"/>
        <v>0</v>
      </c>
      <c r="JC106" s="172">
        <f t="shared" si="302"/>
        <v>0</v>
      </c>
      <c r="JD106" s="172">
        <f t="shared" si="303"/>
        <v>0</v>
      </c>
      <c r="JE106" s="172">
        <f t="shared" si="304"/>
        <v>0</v>
      </c>
      <c r="JF106" s="172">
        <f t="shared" si="305"/>
        <v>0</v>
      </c>
      <c r="JG106" s="172">
        <f t="shared" si="306"/>
        <v>0</v>
      </c>
      <c r="JH106" s="172">
        <f t="shared" si="307"/>
        <v>0</v>
      </c>
      <c r="JI106" s="172">
        <f t="shared" si="308"/>
        <v>0</v>
      </c>
      <c r="JJ106" s="172">
        <f t="shared" si="309"/>
        <v>0</v>
      </c>
      <c r="JK106" s="172">
        <f t="shared" si="310"/>
        <v>0</v>
      </c>
      <c r="JL106" s="172">
        <f t="shared" si="311"/>
        <v>0</v>
      </c>
      <c r="JM106" s="172">
        <f t="shared" si="312"/>
        <v>0</v>
      </c>
      <c r="JN106" s="172">
        <f t="shared" si="313"/>
        <v>0</v>
      </c>
      <c r="JO106" s="172">
        <f t="shared" si="314"/>
        <v>0</v>
      </c>
      <c r="JP106" s="172">
        <f t="shared" si="315"/>
        <v>0</v>
      </c>
      <c r="JQ106" s="172">
        <f t="shared" si="316"/>
        <v>0</v>
      </c>
      <c r="JR106" s="172">
        <f t="shared" si="317"/>
        <v>0</v>
      </c>
      <c r="JS106" s="172">
        <f t="shared" si="318"/>
        <v>0</v>
      </c>
      <c r="JT106" s="172">
        <f t="shared" si="319"/>
        <v>0</v>
      </c>
      <c r="JU106" s="172">
        <f t="shared" si="320"/>
        <v>0</v>
      </c>
      <c r="JV106" s="172">
        <f t="shared" si="321"/>
        <v>0</v>
      </c>
      <c r="JW106" s="172">
        <f t="shared" si="322"/>
        <v>0</v>
      </c>
      <c r="JX106" s="172">
        <f t="shared" si="323"/>
        <v>0</v>
      </c>
      <c r="JY106" s="172">
        <f t="shared" si="324"/>
        <v>0</v>
      </c>
      <c r="JZ106" s="172">
        <f t="shared" si="325"/>
        <v>0</v>
      </c>
      <c r="KA106" s="172">
        <f t="shared" si="326"/>
        <v>0</v>
      </c>
      <c r="KB106" s="172">
        <f t="shared" si="327"/>
        <v>0</v>
      </c>
      <c r="KC106" s="172">
        <f t="shared" si="328"/>
        <v>0</v>
      </c>
      <c r="KD106" s="172">
        <f t="shared" si="329"/>
        <v>0</v>
      </c>
      <c r="KE106" s="172">
        <f t="shared" si="330"/>
        <v>0</v>
      </c>
      <c r="KF106" s="172">
        <f t="shared" si="331"/>
        <v>0</v>
      </c>
      <c r="KG106" s="172">
        <f t="shared" si="332"/>
        <v>0</v>
      </c>
    </row>
    <row r="107" spans="1:293" ht="12.75" customHeight="1" x14ac:dyDescent="0.3">
      <c r="A107" s="470"/>
      <c r="B107" s="176" t="s">
        <v>94</v>
      </c>
      <c r="C107" s="207" t="s">
        <v>560</v>
      </c>
      <c r="D107" s="176" t="s">
        <v>524</v>
      </c>
      <c r="E107" s="155" t="s">
        <v>677</v>
      </c>
      <c r="F107" s="155">
        <v>2021</v>
      </c>
      <c r="G107" s="156">
        <v>45741</v>
      </c>
      <c r="H107" s="155">
        <v>2025</v>
      </c>
      <c r="I107" s="155" t="s">
        <v>687</v>
      </c>
      <c r="J107" s="174">
        <v>185000</v>
      </c>
      <c r="K107" s="174">
        <v>23000</v>
      </c>
      <c r="L107" s="174">
        <f t="shared" si="333"/>
        <v>208000</v>
      </c>
      <c r="M107" s="161">
        <f t="shared" si="334"/>
        <v>213430.5</v>
      </c>
      <c r="N107" s="161">
        <f t="shared" si="335"/>
        <v>213430.5</v>
      </c>
      <c r="O107" s="175">
        <f t="shared" si="336"/>
        <v>8</v>
      </c>
      <c r="P107" s="161"/>
      <c r="Q107" s="161">
        <f t="shared" si="337"/>
        <v>0</v>
      </c>
      <c r="R107" s="161">
        <f t="shared" si="337"/>
        <v>0</v>
      </c>
      <c r="S107" s="161">
        <f t="shared" si="337"/>
        <v>0</v>
      </c>
      <c r="T107" s="161"/>
      <c r="U107" s="166"/>
      <c r="V107" s="161">
        <f t="shared" si="338"/>
        <v>213430.5</v>
      </c>
      <c r="W107" s="167"/>
      <c r="X107" s="169">
        <v>0</v>
      </c>
      <c r="Y107" s="169">
        <v>0</v>
      </c>
      <c r="Z107" s="169">
        <v>0</v>
      </c>
      <c r="AA107" s="169">
        <v>0</v>
      </c>
      <c r="AB107" s="169">
        <v>0</v>
      </c>
      <c r="AC107" s="169">
        <v>0</v>
      </c>
      <c r="AD107" s="169">
        <v>0</v>
      </c>
      <c r="AE107" s="169">
        <v>0</v>
      </c>
      <c r="AF107" s="169">
        <v>0</v>
      </c>
      <c r="AG107" s="169">
        <v>0</v>
      </c>
      <c r="AH107" s="169">
        <v>0</v>
      </c>
      <c r="AI107" s="169">
        <v>0</v>
      </c>
      <c r="AJ107" s="169">
        <v>0</v>
      </c>
      <c r="AK107" s="169">
        <v>0</v>
      </c>
      <c r="AL107" s="169">
        <v>0</v>
      </c>
      <c r="AM107" s="169">
        <v>0</v>
      </c>
      <c r="AN107" s="169">
        <v>0</v>
      </c>
      <c r="AO107" s="169">
        <v>0</v>
      </c>
      <c r="AP107" s="169">
        <v>0</v>
      </c>
      <c r="AQ107" s="169">
        <v>0</v>
      </c>
      <c r="AR107" s="169">
        <v>0</v>
      </c>
      <c r="AS107" s="169">
        <v>0</v>
      </c>
      <c r="AT107" s="169">
        <v>0</v>
      </c>
      <c r="AU107" s="169">
        <v>0</v>
      </c>
      <c r="AV107" s="169">
        <v>0</v>
      </c>
      <c r="AW107" s="169">
        <v>0</v>
      </c>
      <c r="AX107" s="169">
        <v>0</v>
      </c>
      <c r="AY107" s="169">
        <v>0</v>
      </c>
      <c r="AZ107" s="169">
        <v>0</v>
      </c>
      <c r="BA107" s="169">
        <v>0</v>
      </c>
      <c r="BB107" s="169">
        <v>0</v>
      </c>
      <c r="BC107" s="169">
        <v>0</v>
      </c>
      <c r="BD107" s="169">
        <v>0</v>
      </c>
      <c r="BE107" s="169">
        <v>0</v>
      </c>
      <c r="BF107" s="169">
        <v>0</v>
      </c>
      <c r="BG107" s="169">
        <v>0</v>
      </c>
      <c r="BH107" s="169"/>
      <c r="BI107" s="169">
        <v>0</v>
      </c>
      <c r="BJ107" s="169">
        <v>0</v>
      </c>
      <c r="BK107" s="169">
        <f>+($J107*BI$156)</f>
        <v>14337.499999999995</v>
      </c>
      <c r="BL107" s="169">
        <f t="shared" ref="BL107:BU107" si="346">+($J107*BJ$156)</f>
        <v>28675</v>
      </c>
      <c r="BM107" s="169">
        <f t="shared" si="346"/>
        <v>28675</v>
      </c>
      <c r="BN107" s="169">
        <f t="shared" si="346"/>
        <v>28675</v>
      </c>
      <c r="BO107" s="169">
        <f t="shared" si="346"/>
        <v>28675</v>
      </c>
      <c r="BP107" s="169">
        <f t="shared" si="346"/>
        <v>28675</v>
      </c>
      <c r="BQ107" s="169">
        <f>+($J107*BO$156)</f>
        <v>14337.499999999995</v>
      </c>
      <c r="BR107" s="169">
        <f>+($J107*BP$156)+12950</f>
        <v>12950</v>
      </c>
      <c r="BS107" s="169">
        <f t="shared" si="346"/>
        <v>0</v>
      </c>
      <c r="BT107" s="169">
        <f t="shared" si="346"/>
        <v>0</v>
      </c>
      <c r="BU107" s="169">
        <f t="shared" si="346"/>
        <v>0</v>
      </c>
      <c r="BV107" s="169">
        <f>+($J107*BT$156)+($K107*BT$157)</f>
        <v>0</v>
      </c>
      <c r="BW107" s="169">
        <v>0</v>
      </c>
      <c r="BX107" s="169">
        <v>0</v>
      </c>
      <c r="BY107" s="169">
        <v>0</v>
      </c>
      <c r="BZ107" s="169">
        <v>0</v>
      </c>
      <c r="CA107" s="169">
        <v>0</v>
      </c>
      <c r="CB107" s="169">
        <v>0</v>
      </c>
      <c r="CC107" s="169">
        <v>0</v>
      </c>
      <c r="CD107" s="169">
        <v>0</v>
      </c>
      <c r="CE107" s="169">
        <v>0</v>
      </c>
      <c r="CF107" s="169">
        <v>0</v>
      </c>
      <c r="CG107" s="169">
        <v>0</v>
      </c>
      <c r="CH107" s="169">
        <v>0</v>
      </c>
      <c r="CI107" s="169">
        <v>0</v>
      </c>
      <c r="CJ107" s="169">
        <v>0</v>
      </c>
      <c r="CK107" s="169">
        <v>0</v>
      </c>
      <c r="CL107" s="169">
        <v>0</v>
      </c>
      <c r="CM107" s="169">
        <v>0</v>
      </c>
      <c r="CN107" s="169">
        <v>0</v>
      </c>
      <c r="CO107" s="169">
        <v>0</v>
      </c>
      <c r="CP107" s="169">
        <v>0</v>
      </c>
      <c r="CQ107" s="169">
        <v>0</v>
      </c>
      <c r="CR107" s="169">
        <v>0</v>
      </c>
      <c r="CS107" s="169">
        <v>0</v>
      </c>
      <c r="CT107" s="169">
        <v>0</v>
      </c>
      <c r="CU107" s="169">
        <v>0</v>
      </c>
      <c r="CV107" s="169">
        <v>0</v>
      </c>
      <c r="CW107" s="169">
        <v>0</v>
      </c>
      <c r="CX107" s="169">
        <v>0</v>
      </c>
      <c r="CY107" s="169">
        <v>0</v>
      </c>
      <c r="CZ107" s="169">
        <v>0</v>
      </c>
      <c r="DA107" s="169">
        <v>0</v>
      </c>
      <c r="DB107" s="169">
        <v>0</v>
      </c>
      <c r="DC107" s="169">
        <v>0</v>
      </c>
      <c r="DD107" s="169">
        <v>0</v>
      </c>
      <c r="DE107" s="171"/>
      <c r="DF107" s="169"/>
      <c r="DG107" s="169"/>
      <c r="DH107" s="169">
        <f t="shared" ref="DH107:DM107" si="347">+($K107*BI$157)</f>
        <v>0</v>
      </c>
      <c r="DI107" s="169">
        <f t="shared" si="347"/>
        <v>0</v>
      </c>
      <c r="DJ107" s="169">
        <f t="shared" si="347"/>
        <v>0</v>
      </c>
      <c r="DK107" s="169">
        <f t="shared" si="347"/>
        <v>2300</v>
      </c>
      <c r="DL107" s="169">
        <f t="shared" si="347"/>
        <v>4600</v>
      </c>
      <c r="DM107" s="169">
        <f t="shared" si="347"/>
        <v>4600</v>
      </c>
      <c r="DN107" s="169">
        <f>(30000-SUM(DK107:DM107))/4</f>
        <v>4625</v>
      </c>
      <c r="DO107" s="169">
        <v>3000</v>
      </c>
      <c r="DP107" s="169">
        <f>DO107</f>
        <v>3000</v>
      </c>
      <c r="DQ107" s="169">
        <f>DP107+2891+414.5</f>
        <v>6305.5</v>
      </c>
      <c r="DR107" s="169"/>
      <c r="DS107" s="169"/>
      <c r="DT107" s="169"/>
      <c r="DU107" s="169"/>
      <c r="DV107" s="169"/>
      <c r="DW107" s="169"/>
      <c r="DX107" s="169"/>
      <c r="DY107" s="169"/>
      <c r="DZ107" s="169"/>
      <c r="EA107" s="169"/>
      <c r="EB107" s="169"/>
      <c r="EC107" s="169"/>
      <c r="ED107" s="169"/>
      <c r="EE107" s="169"/>
      <c r="EF107" s="169"/>
      <c r="EG107" s="169"/>
      <c r="EH107" s="169"/>
      <c r="EI107" s="169"/>
      <c r="EJ107" s="169"/>
      <c r="EK107" s="169"/>
      <c r="EL107" s="169"/>
      <c r="EM107" s="169"/>
      <c r="EN107" s="169"/>
      <c r="EO107" s="169"/>
      <c r="EP107" s="169"/>
      <c r="EQ107" s="169"/>
      <c r="ER107" s="169"/>
      <c r="ES107" s="169"/>
      <c r="ET107" s="169"/>
      <c r="EU107" s="169"/>
      <c r="EV107" s="169"/>
      <c r="EW107" s="169"/>
      <c r="EX107" s="169"/>
      <c r="EY107" s="169"/>
      <c r="EZ107" s="169"/>
      <c r="FA107" s="169"/>
      <c r="FB107" s="171"/>
      <c r="FC107" s="171"/>
      <c r="FD107" s="169"/>
      <c r="FE107" s="169"/>
      <c r="FF107" s="169"/>
      <c r="FG107" s="169"/>
      <c r="FH107" s="169"/>
      <c r="FI107" s="169"/>
      <c r="FJ107" s="169"/>
      <c r="FK107" s="169"/>
      <c r="FL107" s="169"/>
      <c r="FM107" s="169"/>
      <c r="FN107" s="169"/>
      <c r="FO107" s="168">
        <v>0</v>
      </c>
      <c r="FP107" s="169"/>
      <c r="FQ107" s="169"/>
      <c r="FR107" s="169"/>
      <c r="FS107" s="169"/>
      <c r="FT107" s="169"/>
      <c r="FU107" s="169"/>
      <c r="FV107" s="169"/>
      <c r="FW107" s="169"/>
      <c r="FX107" s="169"/>
      <c r="FY107" s="169"/>
      <c r="FZ107" s="169"/>
      <c r="GA107" s="169"/>
      <c r="GB107" s="169"/>
      <c r="GC107" s="169"/>
      <c r="GD107" s="169"/>
      <c r="GE107" s="169"/>
      <c r="GF107" s="169"/>
      <c r="GG107" s="169"/>
      <c r="GH107" s="169"/>
      <c r="GI107" s="169"/>
      <c r="GJ107" s="169"/>
      <c r="GK107" s="169"/>
      <c r="GL107" s="169"/>
      <c r="GM107" s="169"/>
      <c r="GN107" s="169"/>
      <c r="GO107" s="169"/>
      <c r="GP107" s="169"/>
      <c r="GQ107" s="169"/>
      <c r="GR107" s="169"/>
      <c r="GS107" s="169"/>
      <c r="GT107" s="169"/>
      <c r="GU107" s="169"/>
      <c r="GV107" s="169"/>
      <c r="GW107" s="169"/>
      <c r="GX107" s="169"/>
      <c r="GY107" s="169"/>
      <c r="GZ107" s="171"/>
      <c r="HA107" s="169">
        <f t="shared" si="202"/>
        <v>0</v>
      </c>
      <c r="HB107" s="169">
        <f t="shared" si="203"/>
        <v>0</v>
      </c>
      <c r="HC107" s="169">
        <f t="shared" si="204"/>
        <v>0</v>
      </c>
      <c r="HD107" s="169">
        <f t="shared" si="205"/>
        <v>0</v>
      </c>
      <c r="HE107" s="169">
        <f t="shared" si="206"/>
        <v>0</v>
      </c>
      <c r="HF107" s="169">
        <f t="shared" si="207"/>
        <v>0</v>
      </c>
      <c r="HG107" s="169">
        <f t="shared" si="208"/>
        <v>0</v>
      </c>
      <c r="HH107" s="169">
        <f t="shared" si="209"/>
        <v>0</v>
      </c>
      <c r="HI107" s="169">
        <f t="shared" si="210"/>
        <v>0</v>
      </c>
      <c r="HJ107" s="169">
        <f t="shared" si="211"/>
        <v>0</v>
      </c>
      <c r="HK107" s="169">
        <f t="shared" si="212"/>
        <v>0</v>
      </c>
      <c r="HL107" s="169">
        <f t="shared" si="213"/>
        <v>0</v>
      </c>
      <c r="HM107" s="169">
        <f t="shared" si="214"/>
        <v>0</v>
      </c>
      <c r="HN107" s="169">
        <f t="shared" si="215"/>
        <v>0</v>
      </c>
      <c r="HO107" s="169">
        <f t="shared" si="216"/>
        <v>0</v>
      </c>
      <c r="HP107" s="169">
        <f t="shared" si="217"/>
        <v>0</v>
      </c>
      <c r="HQ107" s="169">
        <f t="shared" si="218"/>
        <v>0</v>
      </c>
      <c r="HR107" s="169">
        <f t="shared" si="219"/>
        <v>0</v>
      </c>
      <c r="HS107" s="169">
        <f t="shared" si="220"/>
        <v>0</v>
      </c>
      <c r="HT107" s="169">
        <f t="shared" si="221"/>
        <v>0</v>
      </c>
      <c r="HU107" s="169">
        <f t="shared" si="222"/>
        <v>0</v>
      </c>
      <c r="HV107" s="169">
        <f t="shared" si="223"/>
        <v>0</v>
      </c>
      <c r="HW107" s="169">
        <f t="shared" si="224"/>
        <v>0</v>
      </c>
      <c r="HX107" s="169">
        <f t="shared" si="225"/>
        <v>0</v>
      </c>
      <c r="HY107" s="169">
        <f t="shared" si="226"/>
        <v>0</v>
      </c>
      <c r="HZ107" s="169">
        <f t="shared" si="227"/>
        <v>0</v>
      </c>
      <c r="IA107" s="169">
        <f t="shared" si="228"/>
        <v>0</v>
      </c>
      <c r="IB107" s="169">
        <f t="shared" si="229"/>
        <v>0</v>
      </c>
      <c r="IC107" s="169">
        <f t="shared" si="230"/>
        <v>0</v>
      </c>
      <c r="ID107" s="169">
        <f t="shared" si="231"/>
        <v>0</v>
      </c>
      <c r="IE107" s="169">
        <f t="shared" si="232"/>
        <v>0</v>
      </c>
      <c r="IF107" s="169">
        <f t="shared" si="233"/>
        <v>0</v>
      </c>
      <c r="IG107" s="169">
        <f t="shared" si="234"/>
        <v>0</v>
      </c>
      <c r="IH107" s="169">
        <f t="shared" si="235"/>
        <v>0</v>
      </c>
      <c r="II107" s="169">
        <f t="shared" si="236"/>
        <v>0</v>
      </c>
      <c r="IJ107" s="169">
        <f t="shared" si="237"/>
        <v>0</v>
      </c>
      <c r="IK107" s="169"/>
      <c r="IL107" s="172">
        <f t="shared" si="288"/>
        <v>0</v>
      </c>
      <c r="IM107" s="172">
        <f t="shared" si="288"/>
        <v>0</v>
      </c>
      <c r="IN107" s="172">
        <f t="shared" si="288"/>
        <v>14337.499999999995</v>
      </c>
      <c r="IO107" s="172">
        <f t="shared" si="288"/>
        <v>28675</v>
      </c>
      <c r="IP107" s="172">
        <f t="shared" si="289"/>
        <v>28675</v>
      </c>
      <c r="IQ107" s="172">
        <f t="shared" si="290"/>
        <v>30975</v>
      </c>
      <c r="IR107" s="172">
        <f t="shared" si="291"/>
        <v>33275</v>
      </c>
      <c r="IS107" s="172">
        <f t="shared" si="292"/>
        <v>33275</v>
      </c>
      <c r="IT107" s="172">
        <f t="shared" si="293"/>
        <v>18962.499999999993</v>
      </c>
      <c r="IU107" s="172">
        <f t="shared" si="294"/>
        <v>15950</v>
      </c>
      <c r="IV107" s="172">
        <f t="shared" si="295"/>
        <v>3000</v>
      </c>
      <c r="IW107" s="172">
        <f t="shared" si="296"/>
        <v>6305.5</v>
      </c>
      <c r="IX107" s="172">
        <f t="shared" si="297"/>
        <v>0</v>
      </c>
      <c r="IY107" s="172">
        <f t="shared" si="298"/>
        <v>0</v>
      </c>
      <c r="IZ107" s="172">
        <f t="shared" si="299"/>
        <v>0</v>
      </c>
      <c r="JA107" s="172">
        <f t="shared" si="300"/>
        <v>0</v>
      </c>
      <c r="JB107" s="172">
        <f t="shared" si="301"/>
        <v>0</v>
      </c>
      <c r="JC107" s="172">
        <f t="shared" si="302"/>
        <v>0</v>
      </c>
      <c r="JD107" s="172">
        <f t="shared" si="303"/>
        <v>0</v>
      </c>
      <c r="JE107" s="172">
        <f t="shared" si="304"/>
        <v>0</v>
      </c>
      <c r="JF107" s="172">
        <f t="shared" si="305"/>
        <v>0</v>
      </c>
      <c r="JG107" s="172">
        <f t="shared" si="306"/>
        <v>0</v>
      </c>
      <c r="JH107" s="172">
        <f t="shared" si="307"/>
        <v>0</v>
      </c>
      <c r="JI107" s="172">
        <f t="shared" si="308"/>
        <v>0</v>
      </c>
      <c r="JJ107" s="172">
        <f t="shared" si="309"/>
        <v>0</v>
      </c>
      <c r="JK107" s="172">
        <f t="shared" si="310"/>
        <v>0</v>
      </c>
      <c r="JL107" s="172">
        <f t="shared" si="311"/>
        <v>0</v>
      </c>
      <c r="JM107" s="172">
        <f t="shared" si="312"/>
        <v>0</v>
      </c>
      <c r="JN107" s="172">
        <f t="shared" si="313"/>
        <v>0</v>
      </c>
      <c r="JO107" s="172">
        <f t="shared" si="314"/>
        <v>0</v>
      </c>
      <c r="JP107" s="172">
        <f t="shared" si="315"/>
        <v>0</v>
      </c>
      <c r="JQ107" s="172">
        <f t="shared" si="316"/>
        <v>0</v>
      </c>
      <c r="JR107" s="172">
        <f t="shared" si="317"/>
        <v>0</v>
      </c>
      <c r="JS107" s="172">
        <f t="shared" si="318"/>
        <v>0</v>
      </c>
      <c r="JT107" s="172">
        <f t="shared" si="319"/>
        <v>0</v>
      </c>
      <c r="JU107" s="172">
        <f t="shared" si="320"/>
        <v>0</v>
      </c>
      <c r="JV107" s="172">
        <f t="shared" si="321"/>
        <v>0</v>
      </c>
      <c r="JW107" s="172">
        <f t="shared" si="322"/>
        <v>0</v>
      </c>
      <c r="JX107" s="172">
        <f t="shared" si="323"/>
        <v>0</v>
      </c>
      <c r="JY107" s="172">
        <f t="shared" si="324"/>
        <v>0</v>
      </c>
      <c r="JZ107" s="172">
        <f t="shared" si="325"/>
        <v>0</v>
      </c>
      <c r="KA107" s="172">
        <f t="shared" si="326"/>
        <v>0</v>
      </c>
      <c r="KB107" s="172">
        <f t="shared" si="327"/>
        <v>0</v>
      </c>
      <c r="KC107" s="172">
        <f t="shared" si="328"/>
        <v>0</v>
      </c>
      <c r="KD107" s="172">
        <f t="shared" si="329"/>
        <v>0</v>
      </c>
      <c r="KE107" s="172">
        <f t="shared" si="330"/>
        <v>0</v>
      </c>
      <c r="KF107" s="172">
        <f t="shared" si="331"/>
        <v>0</v>
      </c>
      <c r="KG107" s="172">
        <f t="shared" si="332"/>
        <v>0</v>
      </c>
    </row>
    <row r="108" spans="1:293" ht="12.75" customHeight="1" x14ac:dyDescent="0.3">
      <c r="A108" s="470"/>
      <c r="B108" s="176" t="s">
        <v>530</v>
      </c>
      <c r="C108" s="207" t="s">
        <v>523</v>
      </c>
      <c r="D108" s="176" t="s">
        <v>523</v>
      </c>
      <c r="E108" s="155" t="s">
        <v>677</v>
      </c>
      <c r="F108" s="155">
        <v>2024</v>
      </c>
      <c r="G108" s="156">
        <v>45741</v>
      </c>
      <c r="H108" s="155">
        <v>2025</v>
      </c>
      <c r="I108" s="155" t="s">
        <v>698</v>
      </c>
      <c r="J108" s="174">
        <v>150000</v>
      </c>
      <c r="K108" s="174">
        <v>89000</v>
      </c>
      <c r="L108" s="174">
        <f t="shared" si="333"/>
        <v>239000</v>
      </c>
      <c r="M108" s="161">
        <f t="shared" si="334"/>
        <v>229353.41999999998</v>
      </c>
      <c r="N108" s="161">
        <f t="shared" si="335"/>
        <v>131503.41999999998</v>
      </c>
      <c r="O108" s="175">
        <f t="shared" si="336"/>
        <v>10</v>
      </c>
      <c r="P108" s="161"/>
      <c r="Q108" s="161">
        <f t="shared" si="337"/>
        <v>0</v>
      </c>
      <c r="R108" s="161">
        <f t="shared" si="337"/>
        <v>0</v>
      </c>
      <c r="S108" s="161">
        <f t="shared" si="337"/>
        <v>0</v>
      </c>
      <c r="T108" s="161"/>
      <c r="U108" s="166"/>
      <c r="V108" s="161">
        <f t="shared" si="338"/>
        <v>131503.41999999998</v>
      </c>
      <c r="W108" s="167"/>
      <c r="X108" s="169">
        <v>0</v>
      </c>
      <c r="Y108" s="169">
        <v>0</v>
      </c>
      <c r="Z108" s="169">
        <v>0</v>
      </c>
      <c r="AA108" s="169">
        <v>0</v>
      </c>
      <c r="AB108" s="169">
        <v>0</v>
      </c>
      <c r="AC108" s="169">
        <v>0</v>
      </c>
      <c r="AD108" s="169">
        <v>0</v>
      </c>
      <c r="AE108" s="169">
        <v>0</v>
      </c>
      <c r="AF108" s="169">
        <v>0</v>
      </c>
      <c r="AG108" s="169">
        <v>0</v>
      </c>
      <c r="AH108" s="169">
        <v>0</v>
      </c>
      <c r="AI108" s="169">
        <v>0</v>
      </c>
      <c r="AJ108" s="169">
        <v>0</v>
      </c>
      <c r="AK108" s="169">
        <v>0</v>
      </c>
      <c r="AL108" s="169">
        <v>0</v>
      </c>
      <c r="AM108" s="169">
        <v>0</v>
      </c>
      <c r="AN108" s="169">
        <v>0</v>
      </c>
      <c r="AO108" s="169">
        <v>0</v>
      </c>
      <c r="AP108" s="169">
        <v>0</v>
      </c>
      <c r="AQ108" s="169">
        <v>0</v>
      </c>
      <c r="AR108" s="169">
        <v>0</v>
      </c>
      <c r="AS108" s="169">
        <v>0</v>
      </c>
      <c r="AT108" s="169">
        <v>0</v>
      </c>
      <c r="AU108" s="169">
        <v>0</v>
      </c>
      <c r="AV108" s="169">
        <v>0</v>
      </c>
      <c r="AW108" s="169">
        <v>0</v>
      </c>
      <c r="AX108" s="169">
        <v>0</v>
      </c>
      <c r="AY108" s="169">
        <v>0</v>
      </c>
      <c r="AZ108" s="169">
        <v>0</v>
      </c>
      <c r="BA108" s="169">
        <v>0</v>
      </c>
      <c r="BB108" s="169">
        <v>0</v>
      </c>
      <c r="BC108" s="169">
        <v>0</v>
      </c>
      <c r="BD108" s="169">
        <v>0</v>
      </c>
      <c r="BE108" s="169">
        <v>0</v>
      </c>
      <c r="BF108" s="169">
        <v>0</v>
      </c>
      <c r="BG108" s="169">
        <v>0</v>
      </c>
      <c r="BH108" s="169"/>
      <c r="BI108" s="169">
        <v>0</v>
      </c>
      <c r="BJ108" s="169">
        <v>0</v>
      </c>
      <c r="BK108" s="169">
        <v>0</v>
      </c>
      <c r="BL108" s="169">
        <v>0</v>
      </c>
      <c r="BM108" s="169">
        <v>0</v>
      </c>
      <c r="BN108" s="169">
        <v>0</v>
      </c>
      <c r="BO108" s="169">
        <f>+($J108*BI$156)</f>
        <v>11624.999999999996</v>
      </c>
      <c r="BP108" s="169">
        <f t="shared" ref="BP108:DD108" si="348">+($J108*BJ$156)</f>
        <v>23250</v>
      </c>
      <c r="BQ108" s="169">
        <f t="shared" si="348"/>
        <v>23250</v>
      </c>
      <c r="BR108" s="169">
        <v>23250</v>
      </c>
      <c r="BS108" s="169">
        <v>10000</v>
      </c>
      <c r="BT108" s="169">
        <v>10000</v>
      </c>
      <c r="BU108" s="169">
        <v>10000</v>
      </c>
      <c r="BV108" s="169">
        <v>10000</v>
      </c>
      <c r="BW108" s="169">
        <v>10000</v>
      </c>
      <c r="BX108" s="169">
        <v>10000</v>
      </c>
      <c r="BY108" s="169">
        <f t="shared" si="348"/>
        <v>0</v>
      </c>
      <c r="BZ108" s="169">
        <f t="shared" si="348"/>
        <v>0</v>
      </c>
      <c r="CA108" s="169">
        <f t="shared" si="348"/>
        <v>0</v>
      </c>
      <c r="CB108" s="169">
        <f t="shared" si="348"/>
        <v>0</v>
      </c>
      <c r="CC108" s="169">
        <f t="shared" si="348"/>
        <v>0</v>
      </c>
      <c r="CD108" s="169">
        <f t="shared" si="348"/>
        <v>0</v>
      </c>
      <c r="CE108" s="169">
        <f t="shared" si="348"/>
        <v>0</v>
      </c>
      <c r="CF108" s="169">
        <f t="shared" si="348"/>
        <v>0</v>
      </c>
      <c r="CG108" s="169">
        <f t="shared" si="348"/>
        <v>0</v>
      </c>
      <c r="CH108" s="169">
        <f t="shared" si="348"/>
        <v>0</v>
      </c>
      <c r="CI108" s="169">
        <f t="shared" si="348"/>
        <v>0</v>
      </c>
      <c r="CJ108" s="169">
        <f t="shared" si="348"/>
        <v>0</v>
      </c>
      <c r="CK108" s="169">
        <f t="shared" si="348"/>
        <v>0</v>
      </c>
      <c r="CL108" s="169">
        <f t="shared" si="348"/>
        <v>0</v>
      </c>
      <c r="CM108" s="169">
        <f t="shared" si="348"/>
        <v>0</v>
      </c>
      <c r="CN108" s="169">
        <f t="shared" si="348"/>
        <v>0</v>
      </c>
      <c r="CO108" s="169">
        <f t="shared" si="348"/>
        <v>0</v>
      </c>
      <c r="CP108" s="169">
        <f t="shared" si="348"/>
        <v>0</v>
      </c>
      <c r="CQ108" s="169">
        <f t="shared" si="348"/>
        <v>0</v>
      </c>
      <c r="CR108" s="169">
        <f t="shared" si="348"/>
        <v>0</v>
      </c>
      <c r="CS108" s="169">
        <f t="shared" si="348"/>
        <v>0</v>
      </c>
      <c r="CT108" s="169">
        <f t="shared" si="348"/>
        <v>0</v>
      </c>
      <c r="CU108" s="169">
        <f t="shared" si="348"/>
        <v>0</v>
      </c>
      <c r="CV108" s="169">
        <f t="shared" si="348"/>
        <v>0</v>
      </c>
      <c r="CW108" s="169">
        <f t="shared" si="348"/>
        <v>0</v>
      </c>
      <c r="CX108" s="169">
        <f t="shared" si="348"/>
        <v>0</v>
      </c>
      <c r="CY108" s="169">
        <f t="shared" si="348"/>
        <v>0</v>
      </c>
      <c r="CZ108" s="169">
        <f t="shared" si="348"/>
        <v>0</v>
      </c>
      <c r="DA108" s="169">
        <f t="shared" si="348"/>
        <v>0</v>
      </c>
      <c r="DB108" s="169">
        <f t="shared" si="348"/>
        <v>0</v>
      </c>
      <c r="DC108" s="169">
        <f t="shared" si="348"/>
        <v>0</v>
      </c>
      <c r="DD108" s="169">
        <f t="shared" si="348"/>
        <v>0</v>
      </c>
      <c r="DE108" s="171"/>
      <c r="DF108" s="169"/>
      <c r="DG108" s="169"/>
      <c r="DH108" s="169"/>
      <c r="DI108" s="169"/>
      <c r="DJ108" s="169"/>
      <c r="DK108" s="169"/>
      <c r="DL108" s="169">
        <f>+($K108*BI$157)</f>
        <v>0</v>
      </c>
      <c r="DM108" s="169">
        <f>+($K108*BJ$157)</f>
        <v>0</v>
      </c>
      <c r="DN108" s="169">
        <f>+($K108*BK$157)</f>
        <v>0</v>
      </c>
      <c r="DO108" s="169"/>
      <c r="DP108" s="169">
        <f>+($K108*BL$157)</f>
        <v>8900</v>
      </c>
      <c r="DQ108" s="169">
        <f t="shared" ref="DQ108:DX108" si="349">+($K108*BM$157)</f>
        <v>17800</v>
      </c>
      <c r="DR108" s="169">
        <f t="shared" si="349"/>
        <v>17800</v>
      </c>
      <c r="DS108" s="169">
        <f t="shared" si="349"/>
        <v>17800</v>
      </c>
      <c r="DT108" s="169">
        <f t="shared" si="349"/>
        <v>8900</v>
      </c>
      <c r="DU108" s="169">
        <f t="shared" si="349"/>
        <v>8900</v>
      </c>
      <c r="DV108" s="169">
        <f t="shared" si="349"/>
        <v>2225</v>
      </c>
      <c r="DW108" s="169">
        <f t="shared" si="349"/>
        <v>2225</v>
      </c>
      <c r="DX108" s="169">
        <f t="shared" si="349"/>
        <v>0</v>
      </c>
      <c r="DY108" s="169"/>
      <c r="DZ108" s="169"/>
      <c r="EA108" s="169"/>
      <c r="EB108" s="169"/>
      <c r="EC108" s="169"/>
      <c r="ED108" s="169"/>
      <c r="EE108" s="169"/>
      <c r="EF108" s="169"/>
      <c r="EG108" s="169"/>
      <c r="EH108" s="169"/>
      <c r="EI108" s="169"/>
      <c r="EJ108" s="169"/>
      <c r="EK108" s="169"/>
      <c r="EL108" s="169"/>
      <c r="EM108" s="169"/>
      <c r="EN108" s="169"/>
      <c r="EO108" s="169"/>
      <c r="EP108" s="169"/>
      <c r="EQ108" s="169"/>
      <c r="ER108" s="169"/>
      <c r="ES108" s="169"/>
      <c r="ET108" s="169"/>
      <c r="EU108" s="169"/>
      <c r="EV108" s="169"/>
      <c r="EW108" s="169"/>
      <c r="EX108" s="169"/>
      <c r="EY108" s="169"/>
      <c r="EZ108" s="169"/>
      <c r="FA108" s="169"/>
      <c r="FB108" s="171"/>
      <c r="FC108" s="171"/>
      <c r="FD108" s="169"/>
      <c r="FE108" s="169"/>
      <c r="FF108" s="169"/>
      <c r="FG108" s="169"/>
      <c r="FH108" s="169"/>
      <c r="FI108" s="169"/>
      <c r="FJ108" s="169"/>
      <c r="FK108" s="169"/>
      <c r="FL108" s="169"/>
      <c r="FM108" s="169"/>
      <c r="FN108" s="169"/>
      <c r="FO108" s="168">
        <v>3428.42</v>
      </c>
      <c r="FP108" s="169"/>
      <c r="FQ108" s="169"/>
      <c r="FR108" s="169"/>
      <c r="FS108" s="169"/>
      <c r="FT108" s="169"/>
      <c r="FU108" s="169"/>
      <c r="FV108" s="169"/>
      <c r="FW108" s="169"/>
      <c r="FX108" s="169"/>
      <c r="FY108" s="169"/>
      <c r="FZ108" s="169"/>
      <c r="GA108" s="169"/>
      <c r="GB108" s="169"/>
      <c r="GC108" s="169"/>
      <c r="GD108" s="169"/>
      <c r="GE108" s="169"/>
      <c r="GF108" s="169"/>
      <c r="GG108" s="169"/>
      <c r="GH108" s="169"/>
      <c r="GI108" s="169"/>
      <c r="GJ108" s="169"/>
      <c r="GK108" s="169"/>
      <c r="GL108" s="169"/>
      <c r="GM108" s="169"/>
      <c r="GN108" s="169"/>
      <c r="GO108" s="169"/>
      <c r="GP108" s="169"/>
      <c r="GQ108" s="169"/>
      <c r="GR108" s="169"/>
      <c r="GS108" s="169"/>
      <c r="GT108" s="169"/>
      <c r="GU108" s="169"/>
      <c r="GV108" s="169"/>
      <c r="GW108" s="169"/>
      <c r="GX108" s="169"/>
      <c r="GY108" s="169"/>
      <c r="GZ108" s="171"/>
      <c r="HA108" s="169">
        <f t="shared" si="202"/>
        <v>0</v>
      </c>
      <c r="HB108" s="169">
        <f t="shared" si="203"/>
        <v>0</v>
      </c>
      <c r="HC108" s="169">
        <f t="shared" si="204"/>
        <v>0</v>
      </c>
      <c r="HD108" s="169">
        <f t="shared" si="205"/>
        <v>0</v>
      </c>
      <c r="HE108" s="169">
        <f t="shared" si="206"/>
        <v>0</v>
      </c>
      <c r="HF108" s="169">
        <f t="shared" si="207"/>
        <v>0</v>
      </c>
      <c r="HG108" s="169">
        <f t="shared" si="208"/>
        <v>0</v>
      </c>
      <c r="HH108" s="169">
        <f t="shared" si="209"/>
        <v>0</v>
      </c>
      <c r="HI108" s="169">
        <f t="shared" si="210"/>
        <v>0</v>
      </c>
      <c r="HJ108" s="169">
        <f t="shared" si="211"/>
        <v>0</v>
      </c>
      <c r="HK108" s="169">
        <f t="shared" si="212"/>
        <v>0</v>
      </c>
      <c r="HL108" s="169">
        <f t="shared" si="213"/>
        <v>0</v>
      </c>
      <c r="HM108" s="169">
        <f t="shared" si="214"/>
        <v>0</v>
      </c>
      <c r="HN108" s="169">
        <f t="shared" si="215"/>
        <v>0</v>
      </c>
      <c r="HO108" s="169">
        <f t="shared" si="216"/>
        <v>0</v>
      </c>
      <c r="HP108" s="169">
        <f t="shared" si="217"/>
        <v>0</v>
      </c>
      <c r="HQ108" s="169">
        <f t="shared" si="218"/>
        <v>0</v>
      </c>
      <c r="HR108" s="169">
        <f t="shared" si="219"/>
        <v>0</v>
      </c>
      <c r="HS108" s="169">
        <f t="shared" si="220"/>
        <v>0</v>
      </c>
      <c r="HT108" s="169">
        <f t="shared" si="221"/>
        <v>0</v>
      </c>
      <c r="HU108" s="169">
        <f t="shared" si="222"/>
        <v>0</v>
      </c>
      <c r="HV108" s="169">
        <f t="shared" si="223"/>
        <v>0</v>
      </c>
      <c r="HW108" s="169">
        <f t="shared" si="224"/>
        <v>0</v>
      </c>
      <c r="HX108" s="169">
        <f t="shared" si="225"/>
        <v>0</v>
      </c>
      <c r="HY108" s="169">
        <f t="shared" si="226"/>
        <v>0</v>
      </c>
      <c r="HZ108" s="169">
        <f t="shared" si="227"/>
        <v>0</v>
      </c>
      <c r="IA108" s="169">
        <f t="shared" si="228"/>
        <v>0</v>
      </c>
      <c r="IB108" s="169">
        <f t="shared" si="229"/>
        <v>0</v>
      </c>
      <c r="IC108" s="169">
        <f t="shared" si="230"/>
        <v>0</v>
      </c>
      <c r="ID108" s="169">
        <f t="shared" si="231"/>
        <v>0</v>
      </c>
      <c r="IE108" s="169">
        <f t="shared" si="232"/>
        <v>0</v>
      </c>
      <c r="IF108" s="169">
        <f t="shared" si="233"/>
        <v>0</v>
      </c>
      <c r="IG108" s="169">
        <f t="shared" si="234"/>
        <v>0</v>
      </c>
      <c r="IH108" s="169">
        <f t="shared" si="235"/>
        <v>0</v>
      </c>
      <c r="II108" s="169">
        <f t="shared" si="236"/>
        <v>0</v>
      </c>
      <c r="IJ108" s="169">
        <f t="shared" si="237"/>
        <v>0</v>
      </c>
      <c r="IK108" s="169"/>
      <c r="IL108" s="172">
        <f t="shared" si="288"/>
        <v>0</v>
      </c>
      <c r="IM108" s="172">
        <f t="shared" si="288"/>
        <v>0</v>
      </c>
      <c r="IN108" s="172">
        <f t="shared" si="288"/>
        <v>0</v>
      </c>
      <c r="IO108" s="172">
        <f t="shared" si="288"/>
        <v>0</v>
      </c>
      <c r="IP108" s="172">
        <f t="shared" si="289"/>
        <v>0</v>
      </c>
      <c r="IQ108" s="172">
        <f t="shared" si="290"/>
        <v>0</v>
      </c>
      <c r="IR108" s="172">
        <f t="shared" si="291"/>
        <v>11624.999999999996</v>
      </c>
      <c r="IS108" s="172">
        <f t="shared" si="292"/>
        <v>23250</v>
      </c>
      <c r="IT108" s="172">
        <f t="shared" si="293"/>
        <v>23250</v>
      </c>
      <c r="IU108" s="172">
        <f t="shared" si="294"/>
        <v>23250</v>
      </c>
      <c r="IV108" s="172">
        <f t="shared" si="295"/>
        <v>18900</v>
      </c>
      <c r="IW108" s="172">
        <f t="shared" si="296"/>
        <v>31228.42</v>
      </c>
      <c r="IX108" s="172">
        <f t="shared" si="297"/>
        <v>27800</v>
      </c>
      <c r="IY108" s="172">
        <f t="shared" si="298"/>
        <v>27800</v>
      </c>
      <c r="IZ108" s="172">
        <f t="shared" si="299"/>
        <v>18900</v>
      </c>
      <c r="JA108" s="172">
        <f t="shared" si="300"/>
        <v>18900</v>
      </c>
      <c r="JB108" s="172">
        <f t="shared" si="301"/>
        <v>2225</v>
      </c>
      <c r="JC108" s="172">
        <f t="shared" si="302"/>
        <v>2225</v>
      </c>
      <c r="JD108" s="172">
        <f t="shared" si="303"/>
        <v>0</v>
      </c>
      <c r="JE108" s="172">
        <f t="shared" si="304"/>
        <v>0</v>
      </c>
      <c r="JF108" s="172">
        <f t="shared" si="305"/>
        <v>0</v>
      </c>
      <c r="JG108" s="172">
        <f t="shared" si="306"/>
        <v>0</v>
      </c>
      <c r="JH108" s="172">
        <f t="shared" si="307"/>
        <v>0</v>
      </c>
      <c r="JI108" s="172">
        <f t="shared" si="308"/>
        <v>0</v>
      </c>
      <c r="JJ108" s="172">
        <f t="shared" si="309"/>
        <v>0</v>
      </c>
      <c r="JK108" s="172">
        <f t="shared" si="310"/>
        <v>0</v>
      </c>
      <c r="JL108" s="172">
        <f t="shared" si="311"/>
        <v>0</v>
      </c>
      <c r="JM108" s="172">
        <f t="shared" si="312"/>
        <v>0</v>
      </c>
      <c r="JN108" s="172">
        <f t="shared" si="313"/>
        <v>0</v>
      </c>
      <c r="JO108" s="172">
        <f t="shared" si="314"/>
        <v>0</v>
      </c>
      <c r="JP108" s="172">
        <f t="shared" si="315"/>
        <v>0</v>
      </c>
      <c r="JQ108" s="172">
        <f t="shared" si="316"/>
        <v>0</v>
      </c>
      <c r="JR108" s="172">
        <f t="shared" si="317"/>
        <v>0</v>
      </c>
      <c r="JS108" s="172">
        <f t="shared" si="318"/>
        <v>0</v>
      </c>
      <c r="JT108" s="172">
        <f t="shared" si="319"/>
        <v>0</v>
      </c>
      <c r="JU108" s="172">
        <f t="shared" si="320"/>
        <v>0</v>
      </c>
      <c r="JV108" s="172">
        <f t="shared" si="321"/>
        <v>0</v>
      </c>
      <c r="JW108" s="172">
        <f t="shared" si="322"/>
        <v>0</v>
      </c>
      <c r="JX108" s="172">
        <f t="shared" si="323"/>
        <v>0</v>
      </c>
      <c r="JY108" s="172">
        <f t="shared" si="324"/>
        <v>0</v>
      </c>
      <c r="JZ108" s="172">
        <f t="shared" si="325"/>
        <v>0</v>
      </c>
      <c r="KA108" s="172">
        <f t="shared" si="326"/>
        <v>0</v>
      </c>
      <c r="KB108" s="172">
        <f t="shared" si="327"/>
        <v>0</v>
      </c>
      <c r="KC108" s="172">
        <f t="shared" si="328"/>
        <v>0</v>
      </c>
      <c r="KD108" s="172">
        <f t="shared" si="329"/>
        <v>0</v>
      </c>
      <c r="KE108" s="172">
        <f t="shared" si="330"/>
        <v>0</v>
      </c>
      <c r="KF108" s="172">
        <f t="shared" si="331"/>
        <v>0</v>
      </c>
      <c r="KG108" s="172">
        <f t="shared" si="332"/>
        <v>0</v>
      </c>
    </row>
    <row r="109" spans="1:293" ht="12.75" customHeight="1" x14ac:dyDescent="0.3">
      <c r="A109" s="470"/>
      <c r="B109" s="176" t="s">
        <v>168</v>
      </c>
      <c r="C109" s="207" t="s">
        <v>169</v>
      </c>
      <c r="D109" s="176" t="s">
        <v>525</v>
      </c>
      <c r="E109" s="155" t="s">
        <v>686</v>
      </c>
      <c r="F109" s="155">
        <v>2024</v>
      </c>
      <c r="G109" s="156">
        <v>45744</v>
      </c>
      <c r="H109" s="155">
        <v>2025</v>
      </c>
      <c r="I109" s="155" t="s">
        <v>698</v>
      </c>
      <c r="J109" s="174">
        <v>0</v>
      </c>
      <c r="K109" s="174">
        <v>385000</v>
      </c>
      <c r="L109" s="174">
        <f t="shared" si="333"/>
        <v>385000</v>
      </c>
      <c r="M109" s="161">
        <f t="shared" si="334"/>
        <v>369697.5</v>
      </c>
      <c r="N109" s="161">
        <f t="shared" si="335"/>
        <v>229697.5</v>
      </c>
      <c r="O109" s="175">
        <f t="shared" si="336"/>
        <v>0</v>
      </c>
      <c r="P109" s="161"/>
      <c r="Q109" s="161">
        <f t="shared" si="337"/>
        <v>0</v>
      </c>
      <c r="R109" s="161">
        <f t="shared" si="337"/>
        <v>0</v>
      </c>
      <c r="S109" s="161">
        <f t="shared" si="337"/>
        <v>0</v>
      </c>
      <c r="T109" s="161"/>
      <c r="U109" s="166"/>
      <c r="V109" s="161">
        <f t="shared" si="338"/>
        <v>229697.5</v>
      </c>
      <c r="W109" s="167"/>
      <c r="X109" s="169">
        <v>0</v>
      </c>
      <c r="Y109" s="169">
        <v>0</v>
      </c>
      <c r="Z109" s="169">
        <v>0</v>
      </c>
      <c r="AA109" s="169">
        <v>0</v>
      </c>
      <c r="AB109" s="169">
        <v>0</v>
      </c>
      <c r="AC109" s="169">
        <v>0</v>
      </c>
      <c r="AD109" s="169">
        <v>0</v>
      </c>
      <c r="AE109" s="169">
        <v>0</v>
      </c>
      <c r="AF109" s="169">
        <v>0</v>
      </c>
      <c r="AG109" s="169">
        <v>0</v>
      </c>
      <c r="AH109" s="169">
        <v>0</v>
      </c>
      <c r="AI109" s="169">
        <v>0</v>
      </c>
      <c r="AJ109" s="169">
        <v>0</v>
      </c>
      <c r="AK109" s="169">
        <v>0</v>
      </c>
      <c r="AL109" s="169">
        <v>0</v>
      </c>
      <c r="AM109" s="169">
        <v>0</v>
      </c>
      <c r="AN109" s="169">
        <v>0</v>
      </c>
      <c r="AO109" s="169">
        <v>0</v>
      </c>
      <c r="AP109" s="169">
        <v>0</v>
      </c>
      <c r="AQ109" s="169">
        <v>0</v>
      </c>
      <c r="AR109" s="169">
        <v>0</v>
      </c>
      <c r="AS109" s="169">
        <v>0</v>
      </c>
      <c r="AT109" s="169">
        <v>0</v>
      </c>
      <c r="AU109" s="169">
        <v>0</v>
      </c>
      <c r="AV109" s="169">
        <v>0</v>
      </c>
      <c r="AW109" s="169">
        <v>0</v>
      </c>
      <c r="AX109" s="169">
        <v>0</v>
      </c>
      <c r="AY109" s="169">
        <v>0</v>
      </c>
      <c r="AZ109" s="169">
        <v>0</v>
      </c>
      <c r="BA109" s="169">
        <v>0</v>
      </c>
      <c r="BB109" s="169">
        <v>0</v>
      </c>
      <c r="BC109" s="169">
        <v>0</v>
      </c>
      <c r="BD109" s="169">
        <v>0</v>
      </c>
      <c r="BE109" s="169">
        <v>0</v>
      </c>
      <c r="BF109" s="169">
        <v>0</v>
      </c>
      <c r="BG109" s="169">
        <v>0</v>
      </c>
      <c r="BH109" s="169"/>
      <c r="BI109" s="169">
        <v>0</v>
      </c>
      <c r="BJ109" s="169">
        <v>0</v>
      </c>
      <c r="BK109" s="169">
        <f>+($J109*BI$156)</f>
        <v>0</v>
      </c>
      <c r="BL109" s="169">
        <f t="shared" ref="BL109:CA109" si="350">+($J109*BJ$156)</f>
        <v>0</v>
      </c>
      <c r="BM109" s="169">
        <f t="shared" si="350"/>
        <v>0</v>
      </c>
      <c r="BN109" s="169">
        <f t="shared" si="350"/>
        <v>0</v>
      </c>
      <c r="BO109" s="169">
        <f t="shared" si="350"/>
        <v>0</v>
      </c>
      <c r="BP109" s="169">
        <f t="shared" si="350"/>
        <v>0</v>
      </c>
      <c r="BQ109" s="169">
        <f t="shared" si="350"/>
        <v>0</v>
      </c>
      <c r="BR109" s="169">
        <f t="shared" si="350"/>
        <v>0</v>
      </c>
      <c r="BS109" s="169">
        <f t="shared" si="350"/>
        <v>0</v>
      </c>
      <c r="BT109" s="169">
        <f t="shared" si="350"/>
        <v>0</v>
      </c>
      <c r="BU109" s="169">
        <f t="shared" si="350"/>
        <v>0</v>
      </c>
      <c r="BV109" s="169">
        <f t="shared" si="350"/>
        <v>0</v>
      </c>
      <c r="BW109" s="169">
        <f t="shared" si="350"/>
        <v>0</v>
      </c>
      <c r="BX109" s="169">
        <f t="shared" si="350"/>
        <v>0</v>
      </c>
      <c r="BY109" s="169">
        <f t="shared" si="350"/>
        <v>0</v>
      </c>
      <c r="BZ109" s="169">
        <f t="shared" si="350"/>
        <v>0</v>
      </c>
      <c r="CA109" s="169">
        <f t="shared" si="350"/>
        <v>0</v>
      </c>
      <c r="CB109" s="169">
        <f t="shared" ref="CB109:CQ109" si="351">+($J109*BZ$156)</f>
        <v>0</v>
      </c>
      <c r="CC109" s="169">
        <f t="shared" si="351"/>
        <v>0</v>
      </c>
      <c r="CD109" s="169">
        <f t="shared" si="351"/>
        <v>0</v>
      </c>
      <c r="CE109" s="169">
        <f t="shared" si="351"/>
        <v>0</v>
      </c>
      <c r="CF109" s="169">
        <f t="shared" si="351"/>
        <v>0</v>
      </c>
      <c r="CG109" s="169">
        <f t="shared" si="351"/>
        <v>0</v>
      </c>
      <c r="CH109" s="169">
        <f t="shared" si="351"/>
        <v>0</v>
      </c>
      <c r="CI109" s="169">
        <f t="shared" si="351"/>
        <v>0</v>
      </c>
      <c r="CJ109" s="169">
        <f t="shared" si="351"/>
        <v>0</v>
      </c>
      <c r="CK109" s="169">
        <f t="shared" si="351"/>
        <v>0</v>
      </c>
      <c r="CL109" s="169">
        <f t="shared" si="351"/>
        <v>0</v>
      </c>
      <c r="CM109" s="169">
        <f t="shared" si="351"/>
        <v>0</v>
      </c>
      <c r="CN109" s="169">
        <f t="shared" si="351"/>
        <v>0</v>
      </c>
      <c r="CO109" s="169">
        <f t="shared" si="351"/>
        <v>0</v>
      </c>
      <c r="CP109" s="169">
        <f t="shared" si="351"/>
        <v>0</v>
      </c>
      <c r="CQ109" s="169">
        <f t="shared" si="351"/>
        <v>0</v>
      </c>
      <c r="CR109" s="169">
        <f t="shared" ref="CR109:DD109" si="352">+($J109*CP$156)</f>
        <v>0</v>
      </c>
      <c r="CS109" s="169">
        <f t="shared" si="352"/>
        <v>0</v>
      </c>
      <c r="CT109" s="169">
        <f t="shared" si="352"/>
        <v>0</v>
      </c>
      <c r="CU109" s="169">
        <f t="shared" si="352"/>
        <v>0</v>
      </c>
      <c r="CV109" s="169">
        <f t="shared" si="352"/>
        <v>0</v>
      </c>
      <c r="CW109" s="169">
        <f t="shared" si="352"/>
        <v>0</v>
      </c>
      <c r="CX109" s="169">
        <f t="shared" si="352"/>
        <v>0</v>
      </c>
      <c r="CY109" s="169">
        <f t="shared" si="352"/>
        <v>0</v>
      </c>
      <c r="CZ109" s="169">
        <f t="shared" si="352"/>
        <v>0</v>
      </c>
      <c r="DA109" s="169">
        <f t="shared" si="352"/>
        <v>0</v>
      </c>
      <c r="DB109" s="169">
        <f t="shared" si="352"/>
        <v>0</v>
      </c>
      <c r="DC109" s="169">
        <f t="shared" si="352"/>
        <v>0</v>
      </c>
      <c r="DD109" s="169">
        <f t="shared" si="352"/>
        <v>0</v>
      </c>
      <c r="DE109" s="171"/>
      <c r="DF109" s="169"/>
      <c r="DG109" s="169"/>
      <c r="DH109" s="169">
        <f>+($K109*BI$157)</f>
        <v>0</v>
      </c>
      <c r="DI109" s="169">
        <f>+($K109*BJ$157)</f>
        <v>0</v>
      </c>
      <c r="DJ109" s="169">
        <f>+($K109*BK$157)</f>
        <v>0</v>
      </c>
      <c r="DK109" s="169">
        <f>+($K109*BL$157)</f>
        <v>38500</v>
      </c>
      <c r="DL109" s="169"/>
      <c r="DM109" s="169">
        <f>99500/5+995</f>
        <v>20895</v>
      </c>
      <c r="DN109" s="169">
        <f>(180000-DK109-DM109)/4</f>
        <v>30151.25</v>
      </c>
      <c r="DO109" s="169">
        <f>DN109</f>
        <v>30151.25</v>
      </c>
      <c r="DP109" s="169">
        <f>250000/5</f>
        <v>50000</v>
      </c>
      <c r="DQ109" s="169">
        <v>60000</v>
      </c>
      <c r="DR109" s="169">
        <f t="shared" ref="DQ109:DT109" si="353">250000/5</f>
        <v>50000</v>
      </c>
      <c r="DS109" s="169">
        <f t="shared" si="353"/>
        <v>50000</v>
      </c>
      <c r="DT109" s="169">
        <v>40000</v>
      </c>
      <c r="DU109" s="169"/>
      <c r="DV109" s="169"/>
      <c r="DW109" s="169"/>
      <c r="DX109" s="169"/>
      <c r="DY109" s="169"/>
      <c r="DZ109" s="169"/>
      <c r="EA109" s="169"/>
      <c r="EB109" s="169"/>
      <c r="EC109" s="169"/>
      <c r="ED109" s="169"/>
      <c r="EE109" s="169"/>
      <c r="EF109" s="169"/>
      <c r="EG109" s="169"/>
      <c r="EH109" s="169"/>
      <c r="EI109" s="169"/>
      <c r="EJ109" s="169"/>
      <c r="EK109" s="169"/>
      <c r="EL109" s="169"/>
      <c r="EM109" s="169"/>
      <c r="EN109" s="169"/>
      <c r="EO109" s="169"/>
      <c r="EP109" s="169"/>
      <c r="EQ109" s="169"/>
      <c r="ER109" s="169"/>
      <c r="ES109" s="169"/>
      <c r="ET109" s="169"/>
      <c r="EU109" s="169"/>
      <c r="EV109" s="169"/>
      <c r="EW109" s="169"/>
      <c r="EX109" s="169"/>
      <c r="EY109" s="169"/>
      <c r="EZ109" s="169"/>
      <c r="FA109" s="169"/>
      <c r="FB109" s="171"/>
      <c r="FC109" s="171"/>
      <c r="FD109" s="169"/>
      <c r="FE109" s="169"/>
      <c r="FF109" s="169"/>
      <c r="FG109" s="169"/>
      <c r="FH109" s="169"/>
      <c r="FI109" s="169"/>
      <c r="FJ109" s="169"/>
      <c r="FK109" s="169"/>
      <c r="FL109" s="169"/>
      <c r="FM109" s="169"/>
      <c r="FN109" s="169"/>
      <c r="FO109" s="168">
        <v>0</v>
      </c>
      <c r="FP109" s="169"/>
      <c r="FQ109" s="169"/>
      <c r="FR109" s="169"/>
      <c r="FS109" s="169"/>
      <c r="FT109" s="169"/>
      <c r="FU109" s="169"/>
      <c r="FV109" s="169"/>
      <c r="FW109" s="169"/>
      <c r="FX109" s="169"/>
      <c r="FY109" s="169"/>
      <c r="FZ109" s="169"/>
      <c r="GA109" s="169"/>
      <c r="GB109" s="169"/>
      <c r="GC109" s="169"/>
      <c r="GD109" s="169"/>
      <c r="GE109" s="169"/>
      <c r="GF109" s="169"/>
      <c r="GG109" s="169"/>
      <c r="GH109" s="169"/>
      <c r="GI109" s="169"/>
      <c r="GJ109" s="169"/>
      <c r="GK109" s="169"/>
      <c r="GL109" s="169"/>
      <c r="GM109" s="169"/>
      <c r="GN109" s="169"/>
      <c r="GO109" s="169"/>
      <c r="GP109" s="169"/>
      <c r="GQ109" s="169"/>
      <c r="GR109" s="169"/>
      <c r="GS109" s="169"/>
      <c r="GT109" s="169"/>
      <c r="GU109" s="169"/>
      <c r="GV109" s="169"/>
      <c r="GW109" s="169"/>
      <c r="GX109" s="169"/>
      <c r="GY109" s="169"/>
      <c r="GZ109" s="171"/>
      <c r="HA109" s="169">
        <f t="shared" si="202"/>
        <v>0</v>
      </c>
      <c r="HB109" s="169">
        <f t="shared" si="203"/>
        <v>0</v>
      </c>
      <c r="HC109" s="169">
        <f t="shared" si="204"/>
        <v>0</v>
      </c>
      <c r="HD109" s="169">
        <f t="shared" si="205"/>
        <v>0</v>
      </c>
      <c r="HE109" s="169">
        <f t="shared" si="206"/>
        <v>0</v>
      </c>
      <c r="HF109" s="169">
        <f t="shared" si="207"/>
        <v>0</v>
      </c>
      <c r="HG109" s="169">
        <f t="shared" si="208"/>
        <v>0</v>
      </c>
      <c r="HH109" s="169">
        <f t="shared" si="209"/>
        <v>0</v>
      </c>
      <c r="HI109" s="169">
        <f t="shared" si="210"/>
        <v>0</v>
      </c>
      <c r="HJ109" s="169">
        <f t="shared" si="211"/>
        <v>0</v>
      </c>
      <c r="HK109" s="169">
        <f t="shared" si="212"/>
        <v>0</v>
      </c>
      <c r="HL109" s="169">
        <f t="shared" si="213"/>
        <v>0</v>
      </c>
      <c r="HM109" s="169">
        <f t="shared" si="214"/>
        <v>0</v>
      </c>
      <c r="HN109" s="169">
        <f t="shared" si="215"/>
        <v>0</v>
      </c>
      <c r="HO109" s="169">
        <f t="shared" si="216"/>
        <v>0</v>
      </c>
      <c r="HP109" s="169">
        <f t="shared" si="217"/>
        <v>0</v>
      </c>
      <c r="HQ109" s="169">
        <f t="shared" si="218"/>
        <v>0</v>
      </c>
      <c r="HR109" s="169">
        <f t="shared" si="219"/>
        <v>0</v>
      </c>
      <c r="HS109" s="169">
        <f t="shared" si="220"/>
        <v>0</v>
      </c>
      <c r="HT109" s="169">
        <f t="shared" si="221"/>
        <v>0</v>
      </c>
      <c r="HU109" s="169">
        <f t="shared" si="222"/>
        <v>0</v>
      </c>
      <c r="HV109" s="169">
        <f t="shared" si="223"/>
        <v>0</v>
      </c>
      <c r="HW109" s="169">
        <f t="shared" si="224"/>
        <v>0</v>
      </c>
      <c r="HX109" s="169">
        <f t="shared" si="225"/>
        <v>0</v>
      </c>
      <c r="HY109" s="169">
        <f t="shared" si="226"/>
        <v>0</v>
      </c>
      <c r="HZ109" s="169">
        <f t="shared" si="227"/>
        <v>0</v>
      </c>
      <c r="IA109" s="169">
        <f t="shared" si="228"/>
        <v>0</v>
      </c>
      <c r="IB109" s="169">
        <f t="shared" si="229"/>
        <v>0</v>
      </c>
      <c r="IC109" s="169">
        <f t="shared" si="230"/>
        <v>0</v>
      </c>
      <c r="ID109" s="169">
        <f t="shared" si="231"/>
        <v>0</v>
      </c>
      <c r="IE109" s="169">
        <f t="shared" si="232"/>
        <v>0</v>
      </c>
      <c r="IF109" s="169">
        <f t="shared" si="233"/>
        <v>0</v>
      </c>
      <c r="IG109" s="169">
        <f t="shared" si="234"/>
        <v>0</v>
      </c>
      <c r="IH109" s="169">
        <f t="shared" si="235"/>
        <v>0</v>
      </c>
      <c r="II109" s="169">
        <f t="shared" si="236"/>
        <v>0</v>
      </c>
      <c r="IJ109" s="169">
        <f t="shared" si="237"/>
        <v>0</v>
      </c>
      <c r="IK109" s="169"/>
      <c r="IL109" s="172">
        <f t="shared" ref="IL109:IO115" si="354">BI109+DF109+FD109</f>
        <v>0</v>
      </c>
      <c r="IM109" s="172">
        <f t="shared" si="354"/>
        <v>0</v>
      </c>
      <c r="IN109" s="172">
        <f t="shared" si="354"/>
        <v>0</v>
      </c>
      <c r="IO109" s="172">
        <f t="shared" si="354"/>
        <v>0</v>
      </c>
      <c r="IP109" s="172">
        <f t="shared" si="289"/>
        <v>0</v>
      </c>
      <c r="IQ109" s="172">
        <f t="shared" si="290"/>
        <v>38500</v>
      </c>
      <c r="IR109" s="172">
        <f t="shared" si="291"/>
        <v>0</v>
      </c>
      <c r="IS109" s="172">
        <f t="shared" si="292"/>
        <v>20895</v>
      </c>
      <c r="IT109" s="172">
        <f t="shared" si="293"/>
        <v>30151.25</v>
      </c>
      <c r="IU109" s="172">
        <f t="shared" si="294"/>
        <v>30151.25</v>
      </c>
      <c r="IV109" s="172">
        <f t="shared" si="295"/>
        <v>50000</v>
      </c>
      <c r="IW109" s="172">
        <f t="shared" si="296"/>
        <v>60000</v>
      </c>
      <c r="IX109" s="172">
        <f t="shared" si="297"/>
        <v>50000</v>
      </c>
      <c r="IY109" s="172">
        <f t="shared" si="298"/>
        <v>50000</v>
      </c>
      <c r="IZ109" s="172">
        <f t="shared" si="299"/>
        <v>40000</v>
      </c>
      <c r="JA109" s="172">
        <f t="shared" si="300"/>
        <v>0</v>
      </c>
      <c r="JB109" s="172">
        <f t="shared" si="301"/>
        <v>0</v>
      </c>
      <c r="JC109" s="172">
        <f t="shared" si="302"/>
        <v>0</v>
      </c>
      <c r="JD109" s="172">
        <f t="shared" si="303"/>
        <v>0</v>
      </c>
      <c r="JE109" s="172">
        <f t="shared" si="304"/>
        <v>0</v>
      </c>
      <c r="JF109" s="172">
        <f t="shared" si="305"/>
        <v>0</v>
      </c>
      <c r="JG109" s="172">
        <f t="shared" si="306"/>
        <v>0</v>
      </c>
      <c r="JH109" s="172">
        <f t="shared" si="307"/>
        <v>0</v>
      </c>
      <c r="JI109" s="172">
        <f t="shared" si="308"/>
        <v>0</v>
      </c>
      <c r="JJ109" s="172">
        <f t="shared" si="309"/>
        <v>0</v>
      </c>
      <c r="JK109" s="172">
        <f t="shared" si="310"/>
        <v>0</v>
      </c>
      <c r="JL109" s="172">
        <f t="shared" si="311"/>
        <v>0</v>
      </c>
      <c r="JM109" s="172">
        <f t="shared" si="312"/>
        <v>0</v>
      </c>
      <c r="JN109" s="172">
        <f t="shared" si="313"/>
        <v>0</v>
      </c>
      <c r="JO109" s="172">
        <f t="shared" si="314"/>
        <v>0</v>
      </c>
      <c r="JP109" s="172">
        <f t="shared" si="315"/>
        <v>0</v>
      </c>
      <c r="JQ109" s="172">
        <f t="shared" si="316"/>
        <v>0</v>
      </c>
      <c r="JR109" s="172">
        <f t="shared" si="317"/>
        <v>0</v>
      </c>
      <c r="JS109" s="172">
        <f t="shared" si="318"/>
        <v>0</v>
      </c>
      <c r="JT109" s="172">
        <f t="shared" si="319"/>
        <v>0</v>
      </c>
      <c r="JU109" s="172">
        <f t="shared" si="320"/>
        <v>0</v>
      </c>
      <c r="JV109" s="172">
        <f t="shared" si="321"/>
        <v>0</v>
      </c>
      <c r="JW109" s="172">
        <f t="shared" si="322"/>
        <v>0</v>
      </c>
      <c r="JX109" s="172">
        <f t="shared" si="323"/>
        <v>0</v>
      </c>
      <c r="JY109" s="172">
        <f t="shared" si="324"/>
        <v>0</v>
      </c>
      <c r="JZ109" s="172">
        <f t="shared" si="325"/>
        <v>0</v>
      </c>
      <c r="KA109" s="172">
        <f t="shared" si="326"/>
        <v>0</v>
      </c>
      <c r="KB109" s="172">
        <f t="shared" si="327"/>
        <v>0</v>
      </c>
      <c r="KC109" s="172">
        <f t="shared" si="328"/>
        <v>0</v>
      </c>
      <c r="KD109" s="172">
        <f t="shared" si="329"/>
        <v>0</v>
      </c>
      <c r="KE109" s="172">
        <f t="shared" si="330"/>
        <v>0</v>
      </c>
      <c r="KF109" s="172">
        <f t="shared" si="331"/>
        <v>0</v>
      </c>
      <c r="KG109" s="172">
        <f t="shared" si="332"/>
        <v>0</v>
      </c>
    </row>
    <row r="110" spans="1:293" ht="12.75" customHeight="1" x14ac:dyDescent="0.3">
      <c r="A110" s="470"/>
      <c r="B110" s="176" t="s">
        <v>111</v>
      </c>
      <c r="C110" s="207" t="s">
        <v>587</v>
      </c>
      <c r="D110" s="467" t="s">
        <v>719</v>
      </c>
      <c r="E110" s="155" t="s">
        <v>674</v>
      </c>
      <c r="F110" s="155">
        <v>2021</v>
      </c>
      <c r="G110" s="156">
        <v>45747</v>
      </c>
      <c r="H110" s="155">
        <v>2025</v>
      </c>
      <c r="I110" s="155" t="s">
        <v>720</v>
      </c>
      <c r="J110" s="174">
        <v>425000</v>
      </c>
      <c r="K110" s="174">
        <v>0</v>
      </c>
      <c r="L110" s="174">
        <f t="shared" si="333"/>
        <v>425000</v>
      </c>
      <c r="M110" s="161">
        <f t="shared" si="334"/>
        <v>425000</v>
      </c>
      <c r="N110" s="161">
        <f t="shared" si="335"/>
        <v>425000</v>
      </c>
      <c r="O110" s="175">
        <f t="shared" si="336"/>
        <v>8</v>
      </c>
      <c r="P110" s="161"/>
      <c r="Q110" s="161">
        <f t="shared" si="337"/>
        <v>0</v>
      </c>
      <c r="R110" s="161">
        <f t="shared" si="337"/>
        <v>0</v>
      </c>
      <c r="S110" s="161">
        <f t="shared" si="337"/>
        <v>0</v>
      </c>
      <c r="T110" s="161"/>
      <c r="U110" s="166"/>
      <c r="V110" s="161">
        <f t="shared" si="338"/>
        <v>425000</v>
      </c>
      <c r="W110" s="167"/>
      <c r="X110" s="169">
        <v>0</v>
      </c>
      <c r="Y110" s="169">
        <v>0</v>
      </c>
      <c r="Z110" s="169">
        <v>0</v>
      </c>
      <c r="AA110" s="169">
        <v>0</v>
      </c>
      <c r="AB110" s="169">
        <v>0</v>
      </c>
      <c r="AC110" s="169">
        <v>0</v>
      </c>
      <c r="AD110" s="169">
        <v>0</v>
      </c>
      <c r="AE110" s="169">
        <v>0</v>
      </c>
      <c r="AF110" s="169">
        <v>0</v>
      </c>
      <c r="AG110" s="169">
        <v>0</v>
      </c>
      <c r="AH110" s="169">
        <v>0</v>
      </c>
      <c r="AI110" s="169">
        <v>0</v>
      </c>
      <c r="AJ110" s="169">
        <v>0</v>
      </c>
      <c r="AK110" s="169">
        <v>0</v>
      </c>
      <c r="AL110" s="169">
        <v>0</v>
      </c>
      <c r="AM110" s="169">
        <v>0</v>
      </c>
      <c r="AN110" s="169">
        <v>0</v>
      </c>
      <c r="AO110" s="169">
        <v>0</v>
      </c>
      <c r="AP110" s="169">
        <v>0</v>
      </c>
      <c r="AQ110" s="169">
        <v>0</v>
      </c>
      <c r="AR110" s="169">
        <v>0</v>
      </c>
      <c r="AS110" s="169">
        <v>0</v>
      </c>
      <c r="AT110" s="169">
        <v>0</v>
      </c>
      <c r="AU110" s="169">
        <v>0</v>
      </c>
      <c r="AV110" s="169">
        <v>0</v>
      </c>
      <c r="AW110" s="169">
        <v>0</v>
      </c>
      <c r="AX110" s="169">
        <v>0</v>
      </c>
      <c r="AY110" s="169">
        <v>0</v>
      </c>
      <c r="AZ110" s="169">
        <v>0</v>
      </c>
      <c r="BA110" s="169">
        <v>0</v>
      </c>
      <c r="BB110" s="169">
        <v>0</v>
      </c>
      <c r="BC110" s="169">
        <v>0</v>
      </c>
      <c r="BD110" s="169">
        <v>0</v>
      </c>
      <c r="BE110" s="169">
        <v>0</v>
      </c>
      <c r="BF110" s="169">
        <v>0</v>
      </c>
      <c r="BG110" s="169">
        <v>0</v>
      </c>
      <c r="BH110" s="169"/>
      <c r="BI110" s="169">
        <v>0</v>
      </c>
      <c r="BJ110" s="169">
        <v>0</v>
      </c>
      <c r="BK110" s="169">
        <v>0</v>
      </c>
      <c r="BL110" s="169">
        <f>+$J110/6*0.93</f>
        <v>65875</v>
      </c>
      <c r="BM110" s="169">
        <f t="shared" ref="BM110:BP111" si="355">+$J110/6*0.93</f>
        <v>65875</v>
      </c>
      <c r="BN110" s="169">
        <f t="shared" si="355"/>
        <v>65875</v>
      </c>
      <c r="BO110" s="169">
        <f t="shared" si="355"/>
        <v>65875</v>
      </c>
      <c r="BP110" s="169">
        <f t="shared" si="355"/>
        <v>65875</v>
      </c>
      <c r="BQ110" s="169">
        <f>($L$110-SUM(BL110:BP110))/3</f>
        <v>31875</v>
      </c>
      <c r="BR110" s="169">
        <f>BQ110</f>
        <v>31875</v>
      </c>
      <c r="BS110" s="169">
        <f>BR110</f>
        <v>31875</v>
      </c>
      <c r="BT110" s="169">
        <f>+($J110*BQ$156)+($K110*BQ$157)</f>
        <v>0</v>
      </c>
      <c r="BU110" s="169">
        <f>+($J110*BR$156)+($K110*BR$157)</f>
        <v>0</v>
      </c>
      <c r="BV110" s="169">
        <f>+($J110*BS$156)+($K110*BS$157)</f>
        <v>0</v>
      </c>
      <c r="BW110" s="169">
        <f>+($J110*BT$156)+($K110*BT$157)</f>
        <v>0</v>
      </c>
      <c r="BX110" s="169">
        <f>+($J110*BU$156)+($K110*BU$157)</f>
        <v>0</v>
      </c>
      <c r="BY110" s="169">
        <v>0</v>
      </c>
      <c r="BZ110" s="169">
        <v>0</v>
      </c>
      <c r="CA110" s="169">
        <v>0</v>
      </c>
      <c r="CB110" s="169">
        <v>0</v>
      </c>
      <c r="CC110" s="169">
        <v>0</v>
      </c>
      <c r="CD110" s="169">
        <v>0</v>
      </c>
      <c r="CE110" s="169">
        <v>0</v>
      </c>
      <c r="CF110" s="169">
        <v>0</v>
      </c>
      <c r="CG110" s="169">
        <v>0</v>
      </c>
      <c r="CH110" s="169">
        <v>0</v>
      </c>
      <c r="CI110" s="169">
        <v>0</v>
      </c>
      <c r="CJ110" s="169">
        <v>0</v>
      </c>
      <c r="CK110" s="169">
        <v>0</v>
      </c>
      <c r="CL110" s="169">
        <v>0</v>
      </c>
      <c r="CM110" s="169">
        <v>0</v>
      </c>
      <c r="CN110" s="169">
        <v>0</v>
      </c>
      <c r="CO110" s="169">
        <v>0</v>
      </c>
      <c r="CP110" s="169">
        <v>0</v>
      </c>
      <c r="CQ110" s="169">
        <v>0</v>
      </c>
      <c r="CR110" s="169">
        <v>0</v>
      </c>
      <c r="CS110" s="169">
        <v>0</v>
      </c>
      <c r="CT110" s="169">
        <v>0</v>
      </c>
      <c r="CU110" s="169">
        <v>0</v>
      </c>
      <c r="CV110" s="169">
        <v>0</v>
      </c>
      <c r="CW110" s="169">
        <v>0</v>
      </c>
      <c r="CX110" s="169">
        <v>0</v>
      </c>
      <c r="CY110" s="169">
        <v>0</v>
      </c>
      <c r="CZ110" s="169">
        <v>0</v>
      </c>
      <c r="DA110" s="169">
        <v>0</v>
      </c>
      <c r="DB110" s="169">
        <v>0</v>
      </c>
      <c r="DC110" s="169">
        <v>0</v>
      </c>
      <c r="DD110" s="169">
        <v>0</v>
      </c>
      <c r="DE110" s="171"/>
      <c r="DF110" s="169"/>
      <c r="DG110" s="169"/>
      <c r="DH110" s="169"/>
      <c r="DI110" s="169"/>
      <c r="DJ110" s="169"/>
      <c r="DK110" s="169"/>
      <c r="DL110" s="169"/>
      <c r="DM110" s="169"/>
      <c r="DN110" s="169"/>
      <c r="DO110" s="169"/>
      <c r="DP110" s="169"/>
      <c r="DQ110" s="169"/>
      <c r="DR110" s="169"/>
      <c r="DS110" s="169"/>
      <c r="DT110" s="169"/>
      <c r="DU110" s="169"/>
      <c r="DV110" s="169"/>
      <c r="DW110" s="169"/>
      <c r="DX110" s="169"/>
      <c r="DY110" s="169"/>
      <c r="DZ110" s="169"/>
      <c r="EA110" s="169"/>
      <c r="EB110" s="169"/>
      <c r="EC110" s="169"/>
      <c r="ED110" s="169"/>
      <c r="EE110" s="169"/>
      <c r="EF110" s="169"/>
      <c r="EG110" s="169"/>
      <c r="EH110" s="169"/>
      <c r="EI110" s="169"/>
      <c r="EJ110" s="169"/>
      <c r="EK110" s="169"/>
      <c r="EL110" s="169"/>
      <c r="EM110" s="169"/>
      <c r="EN110" s="169"/>
      <c r="EO110" s="169"/>
      <c r="EP110" s="169"/>
      <c r="EQ110" s="169"/>
      <c r="ER110" s="169"/>
      <c r="ES110" s="169"/>
      <c r="ET110" s="169"/>
      <c r="EU110" s="169"/>
      <c r="EV110" s="169"/>
      <c r="EW110" s="169"/>
      <c r="EX110" s="169"/>
      <c r="EY110" s="169"/>
      <c r="EZ110" s="169"/>
      <c r="FA110" s="169"/>
      <c r="FB110" s="171"/>
      <c r="FC110" s="171"/>
      <c r="FD110" s="169"/>
      <c r="FE110" s="169"/>
      <c r="FF110" s="169"/>
      <c r="FG110" s="169"/>
      <c r="FH110" s="169"/>
      <c r="FI110" s="169"/>
      <c r="FJ110" s="169"/>
      <c r="FK110" s="169"/>
      <c r="FL110" s="169"/>
      <c r="FM110" s="169"/>
      <c r="FN110" s="169"/>
      <c r="FO110" s="168">
        <v>0</v>
      </c>
      <c r="FP110" s="169"/>
      <c r="FQ110" s="169"/>
      <c r="FR110" s="169"/>
      <c r="FS110" s="169"/>
      <c r="FT110" s="169"/>
      <c r="FU110" s="169"/>
      <c r="FV110" s="169"/>
      <c r="FW110" s="169"/>
      <c r="FX110" s="169"/>
      <c r="FY110" s="169"/>
      <c r="FZ110" s="169"/>
      <c r="GA110" s="169"/>
      <c r="GB110" s="169"/>
      <c r="GC110" s="169"/>
      <c r="GD110" s="169"/>
      <c r="GE110" s="169"/>
      <c r="GF110" s="169"/>
      <c r="GG110" s="169"/>
      <c r="GH110" s="169"/>
      <c r="GI110" s="169"/>
      <c r="GJ110" s="169"/>
      <c r="GK110" s="169"/>
      <c r="GL110" s="169"/>
      <c r="GM110" s="169"/>
      <c r="GN110" s="169"/>
      <c r="GO110" s="169"/>
      <c r="GP110" s="169"/>
      <c r="GQ110" s="169"/>
      <c r="GR110" s="169"/>
      <c r="GS110" s="169"/>
      <c r="GT110" s="169"/>
      <c r="GU110" s="169"/>
      <c r="GV110" s="169"/>
      <c r="GW110" s="169"/>
      <c r="GX110" s="169"/>
      <c r="GY110" s="169"/>
      <c r="GZ110" s="171"/>
      <c r="HA110" s="169">
        <f t="shared" si="202"/>
        <v>0</v>
      </c>
      <c r="HB110" s="169">
        <f t="shared" si="203"/>
        <v>0</v>
      </c>
      <c r="HC110" s="169">
        <f t="shared" si="204"/>
        <v>0</v>
      </c>
      <c r="HD110" s="169">
        <f t="shared" si="205"/>
        <v>0</v>
      </c>
      <c r="HE110" s="169">
        <f t="shared" si="206"/>
        <v>0</v>
      </c>
      <c r="HF110" s="169">
        <f t="shared" si="207"/>
        <v>0</v>
      </c>
      <c r="HG110" s="169">
        <f t="shared" si="208"/>
        <v>0</v>
      </c>
      <c r="HH110" s="169">
        <f t="shared" si="209"/>
        <v>0</v>
      </c>
      <c r="HI110" s="169">
        <f t="shared" si="210"/>
        <v>0</v>
      </c>
      <c r="HJ110" s="169">
        <f t="shared" si="211"/>
        <v>0</v>
      </c>
      <c r="HK110" s="169">
        <f t="shared" si="212"/>
        <v>0</v>
      </c>
      <c r="HL110" s="169">
        <f t="shared" si="213"/>
        <v>0</v>
      </c>
      <c r="HM110" s="169">
        <f t="shared" si="214"/>
        <v>0</v>
      </c>
      <c r="HN110" s="169">
        <f t="shared" si="215"/>
        <v>0</v>
      </c>
      <c r="HO110" s="169">
        <f t="shared" si="216"/>
        <v>0</v>
      </c>
      <c r="HP110" s="169">
        <f t="shared" si="217"/>
        <v>0</v>
      </c>
      <c r="HQ110" s="169">
        <f t="shared" si="218"/>
        <v>0</v>
      </c>
      <c r="HR110" s="169">
        <f t="shared" si="219"/>
        <v>0</v>
      </c>
      <c r="HS110" s="169">
        <f t="shared" si="220"/>
        <v>0</v>
      </c>
      <c r="HT110" s="169">
        <f t="shared" si="221"/>
        <v>0</v>
      </c>
      <c r="HU110" s="169">
        <f t="shared" si="222"/>
        <v>0</v>
      </c>
      <c r="HV110" s="169">
        <f t="shared" si="223"/>
        <v>0</v>
      </c>
      <c r="HW110" s="169">
        <f t="shared" si="224"/>
        <v>0</v>
      </c>
      <c r="HX110" s="169">
        <f t="shared" si="225"/>
        <v>0</v>
      </c>
      <c r="HY110" s="169">
        <f t="shared" si="226"/>
        <v>0</v>
      </c>
      <c r="HZ110" s="169">
        <f t="shared" si="227"/>
        <v>0</v>
      </c>
      <c r="IA110" s="169">
        <f t="shared" si="228"/>
        <v>0</v>
      </c>
      <c r="IB110" s="169">
        <f t="shared" si="229"/>
        <v>0</v>
      </c>
      <c r="IC110" s="169">
        <f t="shared" si="230"/>
        <v>0</v>
      </c>
      <c r="ID110" s="169">
        <f t="shared" si="231"/>
        <v>0</v>
      </c>
      <c r="IE110" s="169">
        <f t="shared" si="232"/>
        <v>0</v>
      </c>
      <c r="IF110" s="169">
        <f t="shared" si="233"/>
        <v>0</v>
      </c>
      <c r="IG110" s="169">
        <f t="shared" si="234"/>
        <v>0</v>
      </c>
      <c r="IH110" s="169">
        <f t="shared" si="235"/>
        <v>0</v>
      </c>
      <c r="II110" s="169">
        <f t="shared" si="236"/>
        <v>0</v>
      </c>
      <c r="IJ110" s="169">
        <f t="shared" si="237"/>
        <v>0</v>
      </c>
      <c r="IK110" s="169"/>
      <c r="IL110" s="172">
        <f t="shared" si="354"/>
        <v>0</v>
      </c>
      <c r="IM110" s="172">
        <f t="shared" si="354"/>
        <v>0</v>
      </c>
      <c r="IN110" s="172">
        <f t="shared" si="354"/>
        <v>0</v>
      </c>
      <c r="IO110" s="172">
        <f t="shared" si="354"/>
        <v>65875</v>
      </c>
      <c r="IP110" s="172">
        <f t="shared" si="289"/>
        <v>65875</v>
      </c>
      <c r="IQ110" s="172">
        <f t="shared" si="290"/>
        <v>65875</v>
      </c>
      <c r="IR110" s="172">
        <f t="shared" si="291"/>
        <v>65875</v>
      </c>
      <c r="IS110" s="172">
        <f t="shared" si="292"/>
        <v>65875</v>
      </c>
      <c r="IT110" s="172">
        <f t="shared" si="293"/>
        <v>31875</v>
      </c>
      <c r="IU110" s="172">
        <f t="shared" si="294"/>
        <v>31875</v>
      </c>
      <c r="IV110" s="172">
        <f t="shared" si="295"/>
        <v>31875</v>
      </c>
      <c r="IW110" s="172">
        <f t="shared" si="296"/>
        <v>0</v>
      </c>
      <c r="IX110" s="172">
        <f t="shared" si="297"/>
        <v>0</v>
      </c>
      <c r="IY110" s="172">
        <f t="shared" si="298"/>
        <v>0</v>
      </c>
      <c r="IZ110" s="172">
        <f t="shared" si="299"/>
        <v>0</v>
      </c>
      <c r="JA110" s="172">
        <f t="shared" si="300"/>
        <v>0</v>
      </c>
      <c r="JB110" s="172">
        <f t="shared" si="301"/>
        <v>0</v>
      </c>
      <c r="JC110" s="172">
        <f t="shared" si="302"/>
        <v>0</v>
      </c>
      <c r="JD110" s="172">
        <f t="shared" si="303"/>
        <v>0</v>
      </c>
      <c r="JE110" s="172">
        <f t="shared" si="304"/>
        <v>0</v>
      </c>
      <c r="JF110" s="172">
        <f t="shared" si="305"/>
        <v>0</v>
      </c>
      <c r="JG110" s="172">
        <f t="shared" si="306"/>
        <v>0</v>
      </c>
      <c r="JH110" s="172">
        <f t="shared" si="307"/>
        <v>0</v>
      </c>
      <c r="JI110" s="172">
        <f t="shared" si="308"/>
        <v>0</v>
      </c>
      <c r="JJ110" s="172">
        <f t="shared" si="309"/>
        <v>0</v>
      </c>
      <c r="JK110" s="172">
        <f t="shared" si="310"/>
        <v>0</v>
      </c>
      <c r="JL110" s="172">
        <f t="shared" si="311"/>
        <v>0</v>
      </c>
      <c r="JM110" s="172">
        <f t="shared" si="312"/>
        <v>0</v>
      </c>
      <c r="JN110" s="172">
        <f t="shared" si="313"/>
        <v>0</v>
      </c>
      <c r="JO110" s="172">
        <f t="shared" si="314"/>
        <v>0</v>
      </c>
      <c r="JP110" s="172">
        <f t="shared" si="315"/>
        <v>0</v>
      </c>
      <c r="JQ110" s="172">
        <f t="shared" si="316"/>
        <v>0</v>
      </c>
      <c r="JR110" s="172">
        <f t="shared" si="317"/>
        <v>0</v>
      </c>
      <c r="JS110" s="172">
        <f t="shared" si="318"/>
        <v>0</v>
      </c>
      <c r="JT110" s="172">
        <f t="shared" si="319"/>
        <v>0</v>
      </c>
      <c r="JU110" s="172">
        <f t="shared" si="320"/>
        <v>0</v>
      </c>
      <c r="JV110" s="172">
        <f t="shared" si="321"/>
        <v>0</v>
      </c>
      <c r="JW110" s="172">
        <f t="shared" si="322"/>
        <v>0</v>
      </c>
      <c r="JX110" s="172">
        <f t="shared" si="323"/>
        <v>0</v>
      </c>
      <c r="JY110" s="172">
        <f t="shared" si="324"/>
        <v>0</v>
      </c>
      <c r="JZ110" s="172">
        <f t="shared" si="325"/>
        <v>0</v>
      </c>
      <c r="KA110" s="172">
        <f t="shared" si="326"/>
        <v>0</v>
      </c>
      <c r="KB110" s="172">
        <f t="shared" si="327"/>
        <v>0</v>
      </c>
      <c r="KC110" s="172">
        <f t="shared" si="328"/>
        <v>0</v>
      </c>
      <c r="KD110" s="172">
        <f t="shared" si="329"/>
        <v>0</v>
      </c>
      <c r="KE110" s="172">
        <f t="shared" si="330"/>
        <v>0</v>
      </c>
      <c r="KF110" s="172">
        <f t="shared" si="331"/>
        <v>0</v>
      </c>
      <c r="KG110" s="172">
        <f t="shared" si="332"/>
        <v>0</v>
      </c>
    </row>
    <row r="111" spans="1:293" ht="12.75" customHeight="1" x14ac:dyDescent="0.3">
      <c r="A111" s="470"/>
      <c r="B111" s="155" t="s">
        <v>553</v>
      </c>
      <c r="C111" s="207" t="s">
        <v>554</v>
      </c>
      <c r="D111" s="155" t="s">
        <v>554</v>
      </c>
      <c r="E111" s="155" t="s">
        <v>674</v>
      </c>
      <c r="F111" s="155">
        <v>2025</v>
      </c>
      <c r="G111" s="156">
        <v>45747</v>
      </c>
      <c r="H111" s="155">
        <v>2025</v>
      </c>
      <c r="I111" s="155" t="s">
        <v>703</v>
      </c>
      <c r="J111" s="174">
        <v>275000</v>
      </c>
      <c r="K111" s="174">
        <v>0</v>
      </c>
      <c r="L111" s="174">
        <f t="shared" si="333"/>
        <v>275000</v>
      </c>
      <c r="M111" s="161">
        <f t="shared" si="334"/>
        <v>275000</v>
      </c>
      <c r="N111" s="161">
        <f t="shared" si="335"/>
        <v>263750</v>
      </c>
      <c r="O111" s="175">
        <f t="shared" si="336"/>
        <v>11</v>
      </c>
      <c r="P111" s="161"/>
      <c r="Q111" s="161">
        <f t="shared" si="337"/>
        <v>0</v>
      </c>
      <c r="R111" s="161">
        <f t="shared" si="337"/>
        <v>0</v>
      </c>
      <c r="S111" s="161">
        <f t="shared" si="337"/>
        <v>0</v>
      </c>
      <c r="T111" s="161"/>
      <c r="U111" s="166"/>
      <c r="V111" s="161">
        <f t="shared" si="338"/>
        <v>263750</v>
      </c>
      <c r="W111" s="167"/>
      <c r="X111" s="169">
        <v>0</v>
      </c>
      <c r="Y111" s="169">
        <v>0</v>
      </c>
      <c r="Z111" s="169">
        <v>0</v>
      </c>
      <c r="AA111" s="169">
        <v>0</v>
      </c>
      <c r="AB111" s="169">
        <v>0</v>
      </c>
      <c r="AC111" s="169">
        <v>0</v>
      </c>
      <c r="AD111" s="169">
        <v>0</v>
      </c>
      <c r="AE111" s="169">
        <v>0</v>
      </c>
      <c r="AF111" s="169">
        <v>0</v>
      </c>
      <c r="AG111" s="169">
        <v>0</v>
      </c>
      <c r="AH111" s="169">
        <v>0</v>
      </c>
      <c r="AI111" s="169">
        <v>0</v>
      </c>
      <c r="AJ111" s="169">
        <v>0</v>
      </c>
      <c r="AK111" s="169">
        <v>0</v>
      </c>
      <c r="AL111" s="169">
        <v>0</v>
      </c>
      <c r="AM111" s="169">
        <v>0</v>
      </c>
      <c r="AN111" s="169">
        <v>0</v>
      </c>
      <c r="AO111" s="169">
        <v>0</v>
      </c>
      <c r="AP111" s="169">
        <v>0</v>
      </c>
      <c r="AQ111" s="169">
        <v>0</v>
      </c>
      <c r="AR111" s="169">
        <v>0</v>
      </c>
      <c r="AS111" s="169">
        <v>0</v>
      </c>
      <c r="AT111" s="169">
        <v>0</v>
      </c>
      <c r="AU111" s="169">
        <v>0</v>
      </c>
      <c r="AV111" s="169">
        <v>0</v>
      </c>
      <c r="AW111" s="169">
        <v>0</v>
      </c>
      <c r="AX111" s="169">
        <v>0</v>
      </c>
      <c r="AY111" s="169">
        <v>0</v>
      </c>
      <c r="AZ111" s="169">
        <v>0</v>
      </c>
      <c r="BA111" s="169">
        <v>0</v>
      </c>
      <c r="BB111" s="169">
        <v>0</v>
      </c>
      <c r="BC111" s="169">
        <v>0</v>
      </c>
      <c r="BD111" s="169">
        <v>0</v>
      </c>
      <c r="BE111" s="169">
        <v>0</v>
      </c>
      <c r="BF111" s="169">
        <v>0</v>
      </c>
      <c r="BG111" s="169">
        <v>0</v>
      </c>
      <c r="BH111" s="169"/>
      <c r="BI111" s="169">
        <v>0</v>
      </c>
      <c r="BJ111" s="169">
        <v>0</v>
      </c>
      <c r="BK111" s="169">
        <v>0</v>
      </c>
      <c r="BL111" s="169">
        <f>+$J111/6*0.93</f>
        <v>42625.000000000007</v>
      </c>
      <c r="BM111" s="169">
        <f t="shared" si="355"/>
        <v>42625.000000000007</v>
      </c>
      <c r="BN111" s="169">
        <f t="shared" si="355"/>
        <v>42625.000000000007</v>
      </c>
      <c r="BO111" s="169">
        <f t="shared" si="355"/>
        <v>42625.000000000007</v>
      </c>
      <c r="BP111" s="169">
        <f t="shared" si="355"/>
        <v>42625.000000000007</v>
      </c>
      <c r="BQ111" s="169">
        <f>15000</f>
        <v>15000</v>
      </c>
      <c r="BR111" s="169">
        <f>15000</f>
        <v>15000</v>
      </c>
      <c r="BS111" s="169">
        <f>15000</f>
        <v>15000</v>
      </c>
      <c r="BT111" s="169">
        <f>16875/3</f>
        <v>5625</v>
      </c>
      <c r="BU111" s="169">
        <f t="shared" ref="BU111:BV111" si="356">16875/3</f>
        <v>5625</v>
      </c>
      <c r="BV111" s="169">
        <f t="shared" si="356"/>
        <v>5625</v>
      </c>
      <c r="BW111" s="169">
        <f>+($J111*BT$156)+($K111*BT$157)</f>
        <v>0</v>
      </c>
      <c r="BX111" s="169">
        <f>+($J111*BU$156)+($K111*BU$157)</f>
        <v>0</v>
      </c>
      <c r="BY111" s="169">
        <v>0</v>
      </c>
      <c r="BZ111" s="169">
        <v>0</v>
      </c>
      <c r="CA111" s="169">
        <v>0</v>
      </c>
      <c r="CB111" s="169">
        <v>0</v>
      </c>
      <c r="CC111" s="169">
        <v>0</v>
      </c>
      <c r="CD111" s="169">
        <v>0</v>
      </c>
      <c r="CE111" s="169">
        <v>0</v>
      </c>
      <c r="CF111" s="169">
        <v>0</v>
      </c>
      <c r="CG111" s="169">
        <v>0</v>
      </c>
      <c r="CH111" s="169">
        <v>0</v>
      </c>
      <c r="CI111" s="169">
        <v>0</v>
      </c>
      <c r="CJ111" s="169">
        <v>0</v>
      </c>
      <c r="CK111" s="169">
        <v>0</v>
      </c>
      <c r="CL111" s="169">
        <v>0</v>
      </c>
      <c r="CM111" s="169">
        <v>0</v>
      </c>
      <c r="CN111" s="169">
        <v>0</v>
      </c>
      <c r="CO111" s="169">
        <v>0</v>
      </c>
      <c r="CP111" s="169">
        <v>0</v>
      </c>
      <c r="CQ111" s="169">
        <v>0</v>
      </c>
      <c r="CR111" s="169">
        <v>0</v>
      </c>
      <c r="CS111" s="169">
        <v>0</v>
      </c>
      <c r="CT111" s="169">
        <v>0</v>
      </c>
      <c r="CU111" s="169">
        <v>0</v>
      </c>
      <c r="CV111" s="169">
        <v>0</v>
      </c>
      <c r="CW111" s="169">
        <v>0</v>
      </c>
      <c r="CX111" s="169">
        <v>0</v>
      </c>
      <c r="CY111" s="169">
        <v>0</v>
      </c>
      <c r="CZ111" s="169">
        <v>0</v>
      </c>
      <c r="DA111" s="169">
        <v>0</v>
      </c>
      <c r="DB111" s="169">
        <v>0</v>
      </c>
      <c r="DC111" s="169">
        <v>0</v>
      </c>
      <c r="DD111" s="169">
        <v>0</v>
      </c>
      <c r="DE111" s="171"/>
      <c r="DF111" s="169"/>
      <c r="DG111" s="169"/>
      <c r="DH111" s="169"/>
      <c r="DI111" s="169"/>
      <c r="DJ111" s="169"/>
      <c r="DK111" s="169"/>
      <c r="DL111" s="169"/>
      <c r="DM111" s="169"/>
      <c r="DN111" s="169"/>
      <c r="DO111" s="169"/>
      <c r="DP111" s="169"/>
      <c r="DQ111" s="169"/>
      <c r="DR111" s="169"/>
      <c r="DS111" s="169"/>
      <c r="DT111" s="169"/>
      <c r="DU111" s="169"/>
      <c r="DV111" s="169"/>
      <c r="DW111" s="169"/>
      <c r="DX111" s="169"/>
      <c r="DY111" s="169"/>
      <c r="DZ111" s="169"/>
      <c r="EA111" s="169"/>
      <c r="EB111" s="169"/>
      <c r="EC111" s="169"/>
      <c r="ED111" s="169"/>
      <c r="EE111" s="169"/>
      <c r="EF111" s="169"/>
      <c r="EG111" s="169"/>
      <c r="EH111" s="169"/>
      <c r="EI111" s="169"/>
      <c r="EJ111" s="169"/>
      <c r="EK111" s="169"/>
      <c r="EL111" s="169"/>
      <c r="EM111" s="169"/>
      <c r="EN111" s="169"/>
      <c r="EO111" s="169"/>
      <c r="EP111" s="169"/>
      <c r="EQ111" s="169"/>
      <c r="ER111" s="169"/>
      <c r="ES111" s="169"/>
      <c r="ET111" s="169"/>
      <c r="EU111" s="169"/>
      <c r="EV111" s="169"/>
      <c r="EW111" s="169"/>
      <c r="EX111" s="169"/>
      <c r="EY111" s="169"/>
      <c r="EZ111" s="169"/>
      <c r="FA111" s="169"/>
      <c r="FB111" s="171"/>
      <c r="FC111" s="171"/>
      <c r="FD111" s="169"/>
      <c r="FE111" s="169"/>
      <c r="FF111" s="169"/>
      <c r="FG111" s="169"/>
      <c r="FH111" s="169"/>
      <c r="FI111" s="169"/>
      <c r="FJ111" s="169"/>
      <c r="FK111" s="169"/>
      <c r="FL111" s="169"/>
      <c r="FM111" s="169"/>
      <c r="FN111" s="169"/>
      <c r="FO111" s="168">
        <v>0</v>
      </c>
      <c r="FP111" s="169"/>
      <c r="FQ111" s="169"/>
      <c r="FR111" s="169"/>
      <c r="FS111" s="169"/>
      <c r="FT111" s="169"/>
      <c r="FU111" s="169"/>
      <c r="FV111" s="169"/>
      <c r="FW111" s="169"/>
      <c r="FX111" s="169"/>
      <c r="FY111" s="169"/>
      <c r="FZ111" s="169"/>
      <c r="GA111" s="169"/>
      <c r="GB111" s="169"/>
      <c r="GC111" s="169"/>
      <c r="GD111" s="169"/>
      <c r="GE111" s="169"/>
      <c r="GF111" s="169"/>
      <c r="GG111" s="169"/>
      <c r="GH111" s="169"/>
      <c r="GI111" s="169"/>
      <c r="GJ111" s="169"/>
      <c r="GK111" s="169"/>
      <c r="GL111" s="169"/>
      <c r="GM111" s="169"/>
      <c r="GN111" s="169"/>
      <c r="GO111" s="169"/>
      <c r="GP111" s="169"/>
      <c r="GQ111" s="169"/>
      <c r="GR111" s="169"/>
      <c r="GS111" s="169"/>
      <c r="GT111" s="169"/>
      <c r="GU111" s="169"/>
      <c r="GV111" s="169"/>
      <c r="GW111" s="169"/>
      <c r="GX111" s="169"/>
      <c r="GY111" s="169"/>
      <c r="GZ111" s="171"/>
      <c r="HA111" s="169">
        <f t="shared" si="202"/>
        <v>0</v>
      </c>
      <c r="HB111" s="169">
        <f t="shared" si="203"/>
        <v>0</v>
      </c>
      <c r="HC111" s="169">
        <f t="shared" si="204"/>
        <v>0</v>
      </c>
      <c r="HD111" s="169">
        <f t="shared" si="205"/>
        <v>0</v>
      </c>
      <c r="HE111" s="169">
        <f t="shared" si="206"/>
        <v>0</v>
      </c>
      <c r="HF111" s="169">
        <f t="shared" si="207"/>
        <v>0</v>
      </c>
      <c r="HG111" s="169">
        <f t="shared" si="208"/>
        <v>0</v>
      </c>
      <c r="HH111" s="169">
        <f t="shared" si="209"/>
        <v>0</v>
      </c>
      <c r="HI111" s="169">
        <f t="shared" si="210"/>
        <v>0</v>
      </c>
      <c r="HJ111" s="169">
        <f t="shared" si="211"/>
        <v>0</v>
      </c>
      <c r="HK111" s="169">
        <f t="shared" si="212"/>
        <v>0</v>
      </c>
      <c r="HL111" s="169">
        <f t="shared" si="213"/>
        <v>0</v>
      </c>
      <c r="HM111" s="169">
        <f t="shared" si="214"/>
        <v>0</v>
      </c>
      <c r="HN111" s="169">
        <f t="shared" si="215"/>
        <v>0</v>
      </c>
      <c r="HO111" s="169">
        <f t="shared" si="216"/>
        <v>0</v>
      </c>
      <c r="HP111" s="169">
        <f t="shared" si="217"/>
        <v>0</v>
      </c>
      <c r="HQ111" s="169">
        <f t="shared" si="218"/>
        <v>0</v>
      </c>
      <c r="HR111" s="169">
        <f t="shared" si="219"/>
        <v>0</v>
      </c>
      <c r="HS111" s="169">
        <f t="shared" si="220"/>
        <v>0</v>
      </c>
      <c r="HT111" s="169">
        <f t="shared" si="221"/>
        <v>0</v>
      </c>
      <c r="HU111" s="169">
        <f t="shared" si="222"/>
        <v>0</v>
      </c>
      <c r="HV111" s="169">
        <f t="shared" si="223"/>
        <v>0</v>
      </c>
      <c r="HW111" s="169">
        <f t="shared" si="224"/>
        <v>0</v>
      </c>
      <c r="HX111" s="169">
        <f t="shared" si="225"/>
        <v>0</v>
      </c>
      <c r="HY111" s="169">
        <f t="shared" si="226"/>
        <v>0</v>
      </c>
      <c r="HZ111" s="169">
        <f t="shared" si="227"/>
        <v>0</v>
      </c>
      <c r="IA111" s="169">
        <f t="shared" si="228"/>
        <v>0</v>
      </c>
      <c r="IB111" s="169">
        <f t="shared" si="229"/>
        <v>0</v>
      </c>
      <c r="IC111" s="169">
        <f t="shared" si="230"/>
        <v>0</v>
      </c>
      <c r="ID111" s="169">
        <f t="shared" si="231"/>
        <v>0</v>
      </c>
      <c r="IE111" s="169">
        <f t="shared" si="232"/>
        <v>0</v>
      </c>
      <c r="IF111" s="169">
        <f t="shared" si="233"/>
        <v>0</v>
      </c>
      <c r="IG111" s="169">
        <f t="shared" si="234"/>
        <v>0</v>
      </c>
      <c r="IH111" s="169">
        <f t="shared" si="235"/>
        <v>0</v>
      </c>
      <c r="II111" s="169">
        <f t="shared" si="236"/>
        <v>0</v>
      </c>
      <c r="IJ111" s="169">
        <f t="shared" si="237"/>
        <v>0</v>
      </c>
      <c r="IK111" s="169"/>
      <c r="IL111" s="172">
        <f t="shared" si="354"/>
        <v>0</v>
      </c>
      <c r="IM111" s="172">
        <f t="shared" si="354"/>
        <v>0</v>
      </c>
      <c r="IN111" s="172">
        <f t="shared" si="354"/>
        <v>0</v>
      </c>
      <c r="IO111" s="172">
        <f t="shared" si="354"/>
        <v>42625.000000000007</v>
      </c>
      <c r="IP111" s="172">
        <f t="shared" si="289"/>
        <v>42625.000000000007</v>
      </c>
      <c r="IQ111" s="172">
        <f t="shared" si="290"/>
        <v>42625.000000000007</v>
      </c>
      <c r="IR111" s="172">
        <f t="shared" si="291"/>
        <v>42625.000000000007</v>
      </c>
      <c r="IS111" s="172">
        <f t="shared" si="292"/>
        <v>42625.000000000007</v>
      </c>
      <c r="IT111" s="172">
        <f t="shared" si="293"/>
        <v>15000</v>
      </c>
      <c r="IU111" s="172">
        <f t="shared" si="294"/>
        <v>15000</v>
      </c>
      <c r="IV111" s="172">
        <f t="shared" si="295"/>
        <v>15000</v>
      </c>
      <c r="IW111" s="172">
        <f t="shared" si="296"/>
        <v>5625</v>
      </c>
      <c r="IX111" s="172">
        <f t="shared" si="297"/>
        <v>5625</v>
      </c>
      <c r="IY111" s="172">
        <f t="shared" si="298"/>
        <v>5625</v>
      </c>
      <c r="IZ111" s="172">
        <f t="shared" si="299"/>
        <v>0</v>
      </c>
      <c r="JA111" s="172">
        <f t="shared" si="300"/>
        <v>0</v>
      </c>
      <c r="JB111" s="172">
        <f t="shared" si="301"/>
        <v>0</v>
      </c>
      <c r="JC111" s="172">
        <f t="shared" si="302"/>
        <v>0</v>
      </c>
      <c r="JD111" s="172">
        <f t="shared" si="303"/>
        <v>0</v>
      </c>
      <c r="JE111" s="172">
        <f t="shared" si="304"/>
        <v>0</v>
      </c>
      <c r="JF111" s="172">
        <f t="shared" si="305"/>
        <v>0</v>
      </c>
      <c r="JG111" s="172">
        <f t="shared" si="306"/>
        <v>0</v>
      </c>
      <c r="JH111" s="172">
        <f t="shared" si="307"/>
        <v>0</v>
      </c>
      <c r="JI111" s="172">
        <f t="shared" si="308"/>
        <v>0</v>
      </c>
      <c r="JJ111" s="172">
        <f t="shared" si="309"/>
        <v>0</v>
      </c>
      <c r="JK111" s="172">
        <f t="shared" si="310"/>
        <v>0</v>
      </c>
      <c r="JL111" s="172">
        <f t="shared" si="311"/>
        <v>0</v>
      </c>
      <c r="JM111" s="172">
        <f t="shared" si="312"/>
        <v>0</v>
      </c>
      <c r="JN111" s="172">
        <f t="shared" si="313"/>
        <v>0</v>
      </c>
      <c r="JO111" s="172">
        <f t="shared" si="314"/>
        <v>0</v>
      </c>
      <c r="JP111" s="172">
        <f t="shared" si="315"/>
        <v>0</v>
      </c>
      <c r="JQ111" s="172">
        <f t="shared" si="316"/>
        <v>0</v>
      </c>
      <c r="JR111" s="172">
        <f t="shared" si="317"/>
        <v>0</v>
      </c>
      <c r="JS111" s="172">
        <f t="shared" si="318"/>
        <v>0</v>
      </c>
      <c r="JT111" s="172">
        <f t="shared" si="319"/>
        <v>0</v>
      </c>
      <c r="JU111" s="172">
        <f t="shared" si="320"/>
        <v>0</v>
      </c>
      <c r="JV111" s="172">
        <f t="shared" si="321"/>
        <v>0</v>
      </c>
      <c r="JW111" s="172">
        <f t="shared" si="322"/>
        <v>0</v>
      </c>
      <c r="JX111" s="172">
        <f t="shared" si="323"/>
        <v>0</v>
      </c>
      <c r="JY111" s="172">
        <f t="shared" si="324"/>
        <v>0</v>
      </c>
      <c r="JZ111" s="172">
        <f t="shared" si="325"/>
        <v>0</v>
      </c>
      <c r="KA111" s="172">
        <f t="shared" si="326"/>
        <v>0</v>
      </c>
      <c r="KB111" s="172">
        <f t="shared" si="327"/>
        <v>0</v>
      </c>
      <c r="KC111" s="172">
        <f t="shared" si="328"/>
        <v>0</v>
      </c>
      <c r="KD111" s="172">
        <f t="shared" si="329"/>
        <v>0</v>
      </c>
      <c r="KE111" s="172">
        <f t="shared" si="330"/>
        <v>0</v>
      </c>
      <c r="KF111" s="172">
        <f t="shared" si="331"/>
        <v>0</v>
      </c>
      <c r="KG111" s="172">
        <f t="shared" si="332"/>
        <v>0</v>
      </c>
    </row>
    <row r="112" spans="1:293" ht="12.75" customHeight="1" x14ac:dyDescent="0.3">
      <c r="A112" s="470"/>
      <c r="B112" s="155" t="s">
        <v>586</v>
      </c>
      <c r="C112" s="207" t="s">
        <v>579</v>
      </c>
      <c r="D112" s="155" t="s">
        <v>579</v>
      </c>
      <c r="E112" s="155" t="s">
        <v>686</v>
      </c>
      <c r="F112" s="155" t="s">
        <v>586</v>
      </c>
      <c r="G112" s="156">
        <v>45748</v>
      </c>
      <c r="H112" s="155">
        <v>2025</v>
      </c>
      <c r="I112" s="155" t="s">
        <v>675</v>
      </c>
      <c r="J112" s="174">
        <v>0</v>
      </c>
      <c r="K112" s="174">
        <v>300000</v>
      </c>
      <c r="L112" s="174">
        <f t="shared" si="333"/>
        <v>300000</v>
      </c>
      <c r="M112" s="161">
        <f t="shared" si="334"/>
        <v>420000</v>
      </c>
      <c r="N112" s="161">
        <f t="shared" si="335"/>
        <v>270000</v>
      </c>
      <c r="O112" s="175">
        <f t="shared" si="336"/>
        <v>0</v>
      </c>
      <c r="P112" s="161"/>
      <c r="Q112" s="161"/>
      <c r="R112" s="161"/>
      <c r="S112" s="161"/>
      <c r="T112" s="161"/>
      <c r="U112" s="166"/>
      <c r="V112" s="161">
        <f t="shared" si="338"/>
        <v>270000</v>
      </c>
      <c r="W112" s="167"/>
      <c r="X112" s="169">
        <v>0</v>
      </c>
      <c r="Y112" s="169">
        <v>0</v>
      </c>
      <c r="Z112" s="169">
        <v>0</v>
      </c>
      <c r="AA112" s="169">
        <v>0</v>
      </c>
      <c r="AB112" s="169">
        <v>0</v>
      </c>
      <c r="AC112" s="169">
        <v>0</v>
      </c>
      <c r="AD112" s="169">
        <v>0</v>
      </c>
      <c r="AE112" s="169">
        <v>0</v>
      </c>
      <c r="AF112" s="169">
        <v>0</v>
      </c>
      <c r="AG112" s="169">
        <v>0</v>
      </c>
      <c r="AH112" s="169">
        <v>0</v>
      </c>
      <c r="AI112" s="169">
        <v>0</v>
      </c>
      <c r="AJ112" s="169">
        <v>0</v>
      </c>
      <c r="AK112" s="169">
        <v>0</v>
      </c>
      <c r="AL112" s="169">
        <v>0</v>
      </c>
      <c r="AM112" s="169">
        <v>0</v>
      </c>
      <c r="AN112" s="169">
        <v>0</v>
      </c>
      <c r="AO112" s="169">
        <v>0</v>
      </c>
      <c r="AP112" s="169">
        <v>0</v>
      </c>
      <c r="AQ112" s="169">
        <v>0</v>
      </c>
      <c r="AR112" s="169">
        <v>0</v>
      </c>
      <c r="AS112" s="169">
        <v>0</v>
      </c>
      <c r="AT112" s="169">
        <v>0</v>
      </c>
      <c r="AU112" s="169">
        <v>0</v>
      </c>
      <c r="AV112" s="169">
        <v>0</v>
      </c>
      <c r="AW112" s="169">
        <v>0</v>
      </c>
      <c r="AX112" s="169">
        <v>0</v>
      </c>
      <c r="AY112" s="169">
        <v>0</v>
      </c>
      <c r="AZ112" s="169">
        <v>0</v>
      </c>
      <c r="BA112" s="169">
        <v>0</v>
      </c>
      <c r="BB112" s="169">
        <v>0</v>
      </c>
      <c r="BC112" s="169">
        <v>0</v>
      </c>
      <c r="BD112" s="169">
        <v>0</v>
      </c>
      <c r="BE112" s="169">
        <v>0</v>
      </c>
      <c r="BF112" s="169">
        <v>0</v>
      </c>
      <c r="BG112" s="169">
        <v>0</v>
      </c>
      <c r="BH112" s="169"/>
      <c r="BI112" s="169">
        <v>0</v>
      </c>
      <c r="BJ112" s="169">
        <v>0</v>
      </c>
      <c r="BK112" s="169">
        <v>0</v>
      </c>
      <c r="BL112" s="169">
        <f>+($J112*BI$156)</f>
        <v>0</v>
      </c>
      <c r="BM112" s="169">
        <f t="shared" ref="BM112:DD112" si="357">+($J112*BJ$156)</f>
        <v>0</v>
      </c>
      <c r="BN112" s="169">
        <f t="shared" si="357"/>
        <v>0</v>
      </c>
      <c r="BO112" s="169">
        <f t="shared" si="357"/>
        <v>0</v>
      </c>
      <c r="BP112" s="169">
        <f t="shared" si="357"/>
        <v>0</v>
      </c>
      <c r="BQ112" s="169">
        <f t="shared" si="357"/>
        <v>0</v>
      </c>
      <c r="BR112" s="169">
        <f t="shared" si="357"/>
        <v>0</v>
      </c>
      <c r="BS112" s="169">
        <f t="shared" si="357"/>
        <v>0</v>
      </c>
      <c r="BT112" s="169">
        <f t="shared" si="357"/>
        <v>0</v>
      </c>
      <c r="BU112" s="169">
        <f t="shared" si="357"/>
        <v>0</v>
      </c>
      <c r="BV112" s="169">
        <f t="shared" si="357"/>
        <v>0</v>
      </c>
      <c r="BW112" s="169">
        <f t="shared" si="357"/>
        <v>0</v>
      </c>
      <c r="BX112" s="169">
        <f t="shared" si="357"/>
        <v>0</v>
      </c>
      <c r="BY112" s="169">
        <f t="shared" si="357"/>
        <v>0</v>
      </c>
      <c r="BZ112" s="169">
        <f t="shared" si="357"/>
        <v>0</v>
      </c>
      <c r="CA112" s="169">
        <f t="shared" si="357"/>
        <v>0</v>
      </c>
      <c r="CB112" s="169">
        <f t="shared" si="357"/>
        <v>0</v>
      </c>
      <c r="CC112" s="169">
        <f t="shared" si="357"/>
        <v>0</v>
      </c>
      <c r="CD112" s="169">
        <f t="shared" si="357"/>
        <v>0</v>
      </c>
      <c r="CE112" s="169">
        <f t="shared" si="357"/>
        <v>0</v>
      </c>
      <c r="CF112" s="169">
        <f t="shared" si="357"/>
        <v>0</v>
      </c>
      <c r="CG112" s="169">
        <f t="shared" si="357"/>
        <v>0</v>
      </c>
      <c r="CH112" s="169">
        <f t="shared" si="357"/>
        <v>0</v>
      </c>
      <c r="CI112" s="169">
        <f t="shared" si="357"/>
        <v>0</v>
      </c>
      <c r="CJ112" s="169">
        <f t="shared" si="357"/>
        <v>0</v>
      </c>
      <c r="CK112" s="169">
        <f t="shared" si="357"/>
        <v>0</v>
      </c>
      <c r="CL112" s="169">
        <f t="shared" si="357"/>
        <v>0</v>
      </c>
      <c r="CM112" s="169">
        <f t="shared" si="357"/>
        <v>0</v>
      </c>
      <c r="CN112" s="169">
        <f t="shared" si="357"/>
        <v>0</v>
      </c>
      <c r="CO112" s="169">
        <f t="shared" si="357"/>
        <v>0</v>
      </c>
      <c r="CP112" s="169">
        <f t="shared" si="357"/>
        <v>0</v>
      </c>
      <c r="CQ112" s="169">
        <f t="shared" si="357"/>
        <v>0</v>
      </c>
      <c r="CR112" s="169">
        <f t="shared" si="357"/>
        <v>0</v>
      </c>
      <c r="CS112" s="169">
        <f t="shared" si="357"/>
        <v>0</v>
      </c>
      <c r="CT112" s="169">
        <f t="shared" si="357"/>
        <v>0</v>
      </c>
      <c r="CU112" s="169">
        <f t="shared" si="357"/>
        <v>0</v>
      </c>
      <c r="CV112" s="169">
        <f t="shared" si="357"/>
        <v>0</v>
      </c>
      <c r="CW112" s="169">
        <f t="shared" si="357"/>
        <v>0</v>
      </c>
      <c r="CX112" s="169">
        <f t="shared" si="357"/>
        <v>0</v>
      </c>
      <c r="CY112" s="169">
        <f t="shared" si="357"/>
        <v>0</v>
      </c>
      <c r="CZ112" s="169">
        <f t="shared" si="357"/>
        <v>0</v>
      </c>
      <c r="DA112" s="169">
        <f t="shared" si="357"/>
        <v>0</v>
      </c>
      <c r="DB112" s="169">
        <f t="shared" si="357"/>
        <v>0</v>
      </c>
      <c r="DC112" s="169">
        <f t="shared" si="357"/>
        <v>0</v>
      </c>
      <c r="DD112" s="169">
        <f t="shared" si="357"/>
        <v>0</v>
      </c>
      <c r="DE112" s="171"/>
      <c r="DF112" s="169"/>
      <c r="DG112" s="169"/>
      <c r="DH112" s="169"/>
      <c r="DI112" s="169">
        <f>+($K112*BI$157)</f>
        <v>0</v>
      </c>
      <c r="DJ112" s="169">
        <f>+($K112*BJ$157)</f>
        <v>0</v>
      </c>
      <c r="DK112" s="169">
        <f>+($K112*BK$157)</f>
        <v>0</v>
      </c>
      <c r="DL112" s="169">
        <v>15000</v>
      </c>
      <c r="DM112" s="169">
        <v>15000</v>
      </c>
      <c r="DN112" s="169">
        <f>+($K112*BM$157)</f>
        <v>60000</v>
      </c>
      <c r="DO112" s="169">
        <f>+($K112*BN$157)</f>
        <v>60000</v>
      </c>
      <c r="DP112" s="169">
        <f>+($K112*BO$157)</f>
        <v>60000</v>
      </c>
      <c r="DQ112" s="169">
        <v>60000</v>
      </c>
      <c r="DR112" s="169">
        <v>50000</v>
      </c>
      <c r="DS112" s="169">
        <v>25000</v>
      </c>
      <c r="DT112" s="169">
        <v>25000</v>
      </c>
      <c r="DU112" s="169">
        <v>25000</v>
      </c>
      <c r="DV112" s="169">
        <v>25000</v>
      </c>
      <c r="DW112" s="169">
        <f>+($K112*BW$157)</f>
        <v>0</v>
      </c>
      <c r="DX112" s="169"/>
      <c r="DY112" s="169"/>
      <c r="DZ112" s="169"/>
      <c r="EA112" s="169"/>
      <c r="EB112" s="169"/>
      <c r="EC112" s="169"/>
      <c r="ED112" s="169"/>
      <c r="EE112" s="169"/>
      <c r="EF112" s="169"/>
      <c r="EG112" s="169"/>
      <c r="EH112" s="169"/>
      <c r="EI112" s="169"/>
      <c r="EJ112" s="169"/>
      <c r="EK112" s="169"/>
      <c r="EL112" s="169"/>
      <c r="EM112" s="169"/>
      <c r="EN112" s="169"/>
      <c r="EO112" s="169"/>
      <c r="EP112" s="169"/>
      <c r="EQ112" s="169"/>
      <c r="ER112" s="169"/>
      <c r="ES112" s="169"/>
      <c r="ET112" s="169"/>
      <c r="EU112" s="169"/>
      <c r="EV112" s="169"/>
      <c r="EW112" s="169"/>
      <c r="EX112" s="169"/>
      <c r="EY112" s="169"/>
      <c r="EZ112" s="169"/>
      <c r="FA112" s="169"/>
      <c r="FB112" s="171"/>
      <c r="FC112" s="171"/>
      <c r="FD112" s="169"/>
      <c r="FE112" s="169"/>
      <c r="FF112" s="169"/>
      <c r="FG112" s="169"/>
      <c r="FH112" s="169"/>
      <c r="FI112" s="169"/>
      <c r="FJ112" s="169"/>
      <c r="FK112" s="169"/>
      <c r="FL112" s="169"/>
      <c r="FM112" s="169"/>
      <c r="FN112" s="169"/>
      <c r="FO112" s="168">
        <v>0</v>
      </c>
      <c r="FP112" s="169"/>
      <c r="FQ112" s="169"/>
      <c r="FR112" s="169"/>
      <c r="FS112" s="169"/>
      <c r="FT112" s="169"/>
      <c r="FU112" s="169"/>
      <c r="FV112" s="169"/>
      <c r="FW112" s="169"/>
      <c r="FX112" s="169"/>
      <c r="FY112" s="169"/>
      <c r="FZ112" s="169"/>
      <c r="GA112" s="169"/>
      <c r="GB112" s="169"/>
      <c r="GC112" s="169"/>
      <c r="GD112" s="169"/>
      <c r="GE112" s="169"/>
      <c r="GF112" s="169"/>
      <c r="GG112" s="169"/>
      <c r="GH112" s="169"/>
      <c r="GI112" s="169"/>
      <c r="GJ112" s="169"/>
      <c r="GK112" s="169"/>
      <c r="GL112" s="169"/>
      <c r="GM112" s="169"/>
      <c r="GN112" s="169"/>
      <c r="GO112" s="169"/>
      <c r="GP112" s="169"/>
      <c r="GQ112" s="169"/>
      <c r="GR112" s="169"/>
      <c r="GS112" s="169"/>
      <c r="GT112" s="169"/>
      <c r="GU112" s="169"/>
      <c r="GV112" s="169"/>
      <c r="GW112" s="169"/>
      <c r="GX112" s="169"/>
      <c r="GY112" s="169"/>
      <c r="GZ112" s="171"/>
      <c r="HA112" s="169">
        <f t="shared" si="202"/>
        <v>0</v>
      </c>
      <c r="HB112" s="169">
        <f t="shared" si="203"/>
        <v>0</v>
      </c>
      <c r="HC112" s="169">
        <f t="shared" si="204"/>
        <v>0</v>
      </c>
      <c r="HD112" s="169">
        <f t="shared" si="205"/>
        <v>0</v>
      </c>
      <c r="HE112" s="169">
        <f t="shared" si="206"/>
        <v>0</v>
      </c>
      <c r="HF112" s="169">
        <f t="shared" si="207"/>
        <v>0</v>
      </c>
      <c r="HG112" s="169">
        <f t="shared" si="208"/>
        <v>0</v>
      </c>
      <c r="HH112" s="169">
        <f t="shared" si="209"/>
        <v>0</v>
      </c>
      <c r="HI112" s="169">
        <f t="shared" si="210"/>
        <v>0</v>
      </c>
      <c r="HJ112" s="169">
        <f t="shared" si="211"/>
        <v>0</v>
      </c>
      <c r="HK112" s="169">
        <f t="shared" si="212"/>
        <v>0</v>
      </c>
      <c r="HL112" s="169">
        <f t="shared" si="213"/>
        <v>0</v>
      </c>
      <c r="HM112" s="169">
        <f t="shared" si="214"/>
        <v>0</v>
      </c>
      <c r="HN112" s="169">
        <f t="shared" si="215"/>
        <v>0</v>
      </c>
      <c r="HO112" s="169">
        <f t="shared" si="216"/>
        <v>0</v>
      </c>
      <c r="HP112" s="169">
        <f t="shared" si="217"/>
        <v>0</v>
      </c>
      <c r="HQ112" s="169">
        <f t="shared" si="218"/>
        <v>0</v>
      </c>
      <c r="HR112" s="169">
        <f t="shared" si="219"/>
        <v>0</v>
      </c>
      <c r="HS112" s="169">
        <f t="shared" si="220"/>
        <v>0</v>
      </c>
      <c r="HT112" s="169">
        <f t="shared" si="221"/>
        <v>0</v>
      </c>
      <c r="HU112" s="169">
        <f t="shared" si="222"/>
        <v>0</v>
      </c>
      <c r="HV112" s="169">
        <f t="shared" si="223"/>
        <v>0</v>
      </c>
      <c r="HW112" s="169">
        <f t="shared" si="224"/>
        <v>0</v>
      </c>
      <c r="HX112" s="169">
        <f t="shared" si="225"/>
        <v>0</v>
      </c>
      <c r="HY112" s="169">
        <f t="shared" si="226"/>
        <v>0</v>
      </c>
      <c r="HZ112" s="169">
        <f t="shared" si="227"/>
        <v>0</v>
      </c>
      <c r="IA112" s="169">
        <f t="shared" si="228"/>
        <v>0</v>
      </c>
      <c r="IB112" s="169">
        <f t="shared" si="229"/>
        <v>0</v>
      </c>
      <c r="IC112" s="169">
        <f t="shared" si="230"/>
        <v>0</v>
      </c>
      <c r="ID112" s="169">
        <f t="shared" si="231"/>
        <v>0</v>
      </c>
      <c r="IE112" s="169">
        <f t="shared" si="232"/>
        <v>0</v>
      </c>
      <c r="IF112" s="169">
        <f t="shared" si="233"/>
        <v>0</v>
      </c>
      <c r="IG112" s="169">
        <f t="shared" si="234"/>
        <v>0</v>
      </c>
      <c r="IH112" s="169">
        <f t="shared" si="235"/>
        <v>0</v>
      </c>
      <c r="II112" s="169">
        <f t="shared" si="236"/>
        <v>0</v>
      </c>
      <c r="IJ112" s="169">
        <f t="shared" si="237"/>
        <v>0</v>
      </c>
      <c r="IK112" s="169"/>
      <c r="IL112" s="172">
        <f t="shared" si="354"/>
        <v>0</v>
      </c>
      <c r="IM112" s="172">
        <f t="shared" si="354"/>
        <v>0</v>
      </c>
      <c r="IN112" s="172">
        <f t="shared" si="354"/>
        <v>0</v>
      </c>
      <c r="IO112" s="172">
        <f t="shared" si="354"/>
        <v>0</v>
      </c>
      <c r="IP112" s="172">
        <f t="shared" si="289"/>
        <v>0</v>
      </c>
      <c r="IQ112" s="172">
        <f t="shared" si="290"/>
        <v>0</v>
      </c>
      <c r="IR112" s="172">
        <f t="shared" si="291"/>
        <v>15000</v>
      </c>
      <c r="IS112" s="172">
        <f t="shared" si="292"/>
        <v>15000</v>
      </c>
      <c r="IT112" s="172">
        <f t="shared" si="293"/>
        <v>60000</v>
      </c>
      <c r="IU112" s="172">
        <f t="shared" si="294"/>
        <v>60000</v>
      </c>
      <c r="IV112" s="172">
        <f t="shared" si="295"/>
        <v>60000</v>
      </c>
      <c r="IW112" s="172">
        <f t="shared" si="296"/>
        <v>60000</v>
      </c>
      <c r="IX112" s="172">
        <f t="shared" si="297"/>
        <v>50000</v>
      </c>
      <c r="IY112" s="172">
        <f t="shared" si="298"/>
        <v>25000</v>
      </c>
      <c r="IZ112" s="172">
        <f t="shared" si="299"/>
        <v>25000</v>
      </c>
      <c r="JA112" s="172">
        <f t="shared" si="300"/>
        <v>25000</v>
      </c>
      <c r="JB112" s="172">
        <f t="shared" si="301"/>
        <v>25000</v>
      </c>
      <c r="JC112" s="172">
        <f t="shared" si="302"/>
        <v>0</v>
      </c>
      <c r="JD112" s="172">
        <f t="shared" si="303"/>
        <v>0</v>
      </c>
      <c r="JE112" s="172">
        <f t="shared" si="304"/>
        <v>0</v>
      </c>
      <c r="JF112" s="172">
        <f t="shared" si="305"/>
        <v>0</v>
      </c>
      <c r="JG112" s="172">
        <f t="shared" si="306"/>
        <v>0</v>
      </c>
      <c r="JH112" s="172">
        <f t="shared" si="307"/>
        <v>0</v>
      </c>
      <c r="JI112" s="172">
        <f t="shared" si="308"/>
        <v>0</v>
      </c>
      <c r="JJ112" s="172">
        <f t="shared" si="309"/>
        <v>0</v>
      </c>
      <c r="JK112" s="172">
        <f t="shared" si="310"/>
        <v>0</v>
      </c>
      <c r="JL112" s="172">
        <f t="shared" si="311"/>
        <v>0</v>
      </c>
      <c r="JM112" s="172">
        <f t="shared" si="312"/>
        <v>0</v>
      </c>
      <c r="JN112" s="172">
        <f t="shared" si="313"/>
        <v>0</v>
      </c>
      <c r="JO112" s="172">
        <f t="shared" si="314"/>
        <v>0</v>
      </c>
      <c r="JP112" s="172">
        <f t="shared" si="315"/>
        <v>0</v>
      </c>
      <c r="JQ112" s="172">
        <f t="shared" si="316"/>
        <v>0</v>
      </c>
      <c r="JR112" s="172">
        <f t="shared" si="317"/>
        <v>0</v>
      </c>
      <c r="JS112" s="172">
        <f t="shared" si="318"/>
        <v>0</v>
      </c>
      <c r="JT112" s="172">
        <f t="shared" si="319"/>
        <v>0</v>
      </c>
      <c r="JU112" s="172">
        <f t="shared" si="320"/>
        <v>0</v>
      </c>
      <c r="JV112" s="172">
        <f t="shared" si="321"/>
        <v>0</v>
      </c>
      <c r="JW112" s="172">
        <f t="shared" si="322"/>
        <v>0</v>
      </c>
      <c r="JX112" s="172">
        <f t="shared" si="323"/>
        <v>0</v>
      </c>
      <c r="JY112" s="172">
        <f t="shared" si="324"/>
        <v>0</v>
      </c>
      <c r="JZ112" s="172">
        <f t="shared" si="325"/>
        <v>0</v>
      </c>
      <c r="KA112" s="172">
        <f t="shared" si="326"/>
        <v>0</v>
      </c>
      <c r="KB112" s="172">
        <f t="shared" si="327"/>
        <v>0</v>
      </c>
      <c r="KC112" s="172">
        <f t="shared" si="328"/>
        <v>0</v>
      </c>
      <c r="KD112" s="172">
        <f t="shared" si="329"/>
        <v>0</v>
      </c>
      <c r="KE112" s="172">
        <f t="shared" si="330"/>
        <v>0</v>
      </c>
      <c r="KF112" s="172">
        <f t="shared" si="331"/>
        <v>0</v>
      </c>
      <c r="KG112" s="172">
        <f t="shared" si="332"/>
        <v>0</v>
      </c>
    </row>
    <row r="113" spans="1:293" ht="12.75" customHeight="1" x14ac:dyDescent="0.3">
      <c r="A113" s="470"/>
      <c r="B113" s="155" t="s">
        <v>721</v>
      </c>
      <c r="C113" s="207" t="s">
        <v>594</v>
      </c>
      <c r="D113" s="155" t="s">
        <v>722</v>
      </c>
      <c r="E113" s="155" t="s">
        <v>674</v>
      </c>
      <c r="F113" s="155">
        <v>2025</v>
      </c>
      <c r="G113" s="156">
        <v>45778</v>
      </c>
      <c r="H113" s="155">
        <v>2025</v>
      </c>
      <c r="I113" s="155" t="s">
        <v>723</v>
      </c>
      <c r="J113" s="174">
        <v>625000</v>
      </c>
      <c r="K113" s="174">
        <v>0</v>
      </c>
      <c r="L113" s="174">
        <f t="shared" si="333"/>
        <v>625000</v>
      </c>
      <c r="M113" s="161">
        <f t="shared" si="334"/>
        <v>625000</v>
      </c>
      <c r="N113" s="161">
        <f t="shared" si="335"/>
        <v>535937.5</v>
      </c>
      <c r="O113" s="175">
        <f t="shared" si="336"/>
        <v>11</v>
      </c>
      <c r="P113" s="161"/>
      <c r="Q113" s="161"/>
      <c r="R113" s="161"/>
      <c r="S113" s="161"/>
      <c r="T113" s="161"/>
      <c r="U113" s="166"/>
      <c r="V113" s="161">
        <f t="shared" si="338"/>
        <v>535937.5</v>
      </c>
      <c r="W113" s="167"/>
      <c r="X113" s="169">
        <v>0</v>
      </c>
      <c r="Y113" s="169">
        <v>0</v>
      </c>
      <c r="Z113" s="169">
        <v>0</v>
      </c>
      <c r="AA113" s="169">
        <v>0</v>
      </c>
      <c r="AB113" s="169">
        <v>0</v>
      </c>
      <c r="AC113" s="169">
        <v>0</v>
      </c>
      <c r="AD113" s="169">
        <v>0</v>
      </c>
      <c r="AE113" s="169">
        <v>0</v>
      </c>
      <c r="AF113" s="169">
        <v>0</v>
      </c>
      <c r="AG113" s="169">
        <v>0</v>
      </c>
      <c r="AH113" s="169">
        <v>0</v>
      </c>
      <c r="AI113" s="169">
        <v>0</v>
      </c>
      <c r="AJ113" s="169">
        <v>0</v>
      </c>
      <c r="AK113" s="169">
        <v>0</v>
      </c>
      <c r="AL113" s="169">
        <v>0</v>
      </c>
      <c r="AM113" s="169">
        <v>0</v>
      </c>
      <c r="AN113" s="169">
        <v>0</v>
      </c>
      <c r="AO113" s="169">
        <v>0</v>
      </c>
      <c r="AP113" s="169">
        <v>0</v>
      </c>
      <c r="AQ113" s="169">
        <v>0</v>
      </c>
      <c r="AR113" s="169">
        <v>0</v>
      </c>
      <c r="AS113" s="169">
        <v>0</v>
      </c>
      <c r="AT113" s="169">
        <v>0</v>
      </c>
      <c r="AU113" s="169">
        <v>0</v>
      </c>
      <c r="AV113" s="169">
        <v>0</v>
      </c>
      <c r="AW113" s="169">
        <v>0</v>
      </c>
      <c r="AX113" s="169">
        <v>0</v>
      </c>
      <c r="AY113" s="169">
        <v>0</v>
      </c>
      <c r="AZ113" s="169">
        <v>0</v>
      </c>
      <c r="BA113" s="169">
        <v>0</v>
      </c>
      <c r="BB113" s="169">
        <v>0</v>
      </c>
      <c r="BC113" s="169">
        <v>0</v>
      </c>
      <c r="BD113" s="169">
        <v>0</v>
      </c>
      <c r="BE113" s="169">
        <v>0</v>
      </c>
      <c r="BF113" s="169">
        <v>0</v>
      </c>
      <c r="BG113" s="169">
        <v>0</v>
      </c>
      <c r="BH113" s="169"/>
      <c r="BI113" s="169">
        <v>0</v>
      </c>
      <c r="BJ113" s="169">
        <v>0</v>
      </c>
      <c r="BK113" s="169">
        <v>0</v>
      </c>
      <c r="BL113" s="169">
        <v>0</v>
      </c>
      <c r="BM113" s="169">
        <f>+($J113*BI156)</f>
        <v>48437.499999999985</v>
      </c>
      <c r="BN113" s="169">
        <f t="shared" ref="BN113:DD113" si="358">+($J113*BJ156)</f>
        <v>96875</v>
      </c>
      <c r="BO113" s="169">
        <f t="shared" si="358"/>
        <v>96875</v>
      </c>
      <c r="BP113" s="169">
        <f t="shared" si="358"/>
        <v>96875</v>
      </c>
      <c r="BQ113" s="169">
        <f t="shared" si="358"/>
        <v>96875</v>
      </c>
      <c r="BR113" s="169">
        <v>40000</v>
      </c>
      <c r="BS113" s="169">
        <v>30000</v>
      </c>
      <c r="BT113" s="169">
        <v>30000</v>
      </c>
      <c r="BU113" s="169">
        <v>30000</v>
      </c>
      <c r="BV113" s="169">
        <v>20000</v>
      </c>
      <c r="BW113" s="169">
        <f>625000-SUM(BM113:BV113)</f>
        <v>39062.5</v>
      </c>
      <c r="BX113" s="169">
        <f t="shared" si="358"/>
        <v>0</v>
      </c>
      <c r="BY113" s="169">
        <f t="shared" si="358"/>
        <v>0</v>
      </c>
      <c r="BZ113" s="169">
        <f t="shared" si="358"/>
        <v>0</v>
      </c>
      <c r="CA113" s="169">
        <f t="shared" si="358"/>
        <v>0</v>
      </c>
      <c r="CB113" s="169">
        <f t="shared" si="358"/>
        <v>0</v>
      </c>
      <c r="CC113" s="169">
        <f t="shared" si="358"/>
        <v>0</v>
      </c>
      <c r="CD113" s="169">
        <f t="shared" si="358"/>
        <v>0</v>
      </c>
      <c r="CE113" s="169">
        <f t="shared" si="358"/>
        <v>0</v>
      </c>
      <c r="CF113" s="169">
        <f t="shared" si="358"/>
        <v>0</v>
      </c>
      <c r="CG113" s="169">
        <f t="shared" si="358"/>
        <v>0</v>
      </c>
      <c r="CH113" s="169">
        <f t="shared" si="358"/>
        <v>0</v>
      </c>
      <c r="CI113" s="169">
        <f t="shared" si="358"/>
        <v>0</v>
      </c>
      <c r="CJ113" s="169">
        <f t="shared" si="358"/>
        <v>0</v>
      </c>
      <c r="CK113" s="169">
        <f t="shared" si="358"/>
        <v>0</v>
      </c>
      <c r="CL113" s="169">
        <f t="shared" si="358"/>
        <v>0</v>
      </c>
      <c r="CM113" s="169">
        <f t="shared" si="358"/>
        <v>0</v>
      </c>
      <c r="CN113" s="169">
        <f t="shared" si="358"/>
        <v>0</v>
      </c>
      <c r="CO113" s="169">
        <f t="shared" si="358"/>
        <v>0</v>
      </c>
      <c r="CP113" s="169">
        <f t="shared" si="358"/>
        <v>0</v>
      </c>
      <c r="CQ113" s="169">
        <f t="shared" si="358"/>
        <v>0</v>
      </c>
      <c r="CR113" s="169">
        <f t="shared" si="358"/>
        <v>0</v>
      </c>
      <c r="CS113" s="169">
        <f t="shared" si="358"/>
        <v>0</v>
      </c>
      <c r="CT113" s="169">
        <f t="shared" si="358"/>
        <v>0</v>
      </c>
      <c r="CU113" s="169">
        <f t="shared" si="358"/>
        <v>0</v>
      </c>
      <c r="CV113" s="169">
        <f t="shared" si="358"/>
        <v>0</v>
      </c>
      <c r="CW113" s="169">
        <f t="shared" si="358"/>
        <v>0</v>
      </c>
      <c r="CX113" s="169">
        <f t="shared" si="358"/>
        <v>0</v>
      </c>
      <c r="CY113" s="169">
        <f t="shared" si="358"/>
        <v>0</v>
      </c>
      <c r="CZ113" s="169">
        <f t="shared" si="358"/>
        <v>0</v>
      </c>
      <c r="DA113" s="169">
        <f t="shared" si="358"/>
        <v>0</v>
      </c>
      <c r="DB113" s="169">
        <f t="shared" si="358"/>
        <v>0</v>
      </c>
      <c r="DC113" s="169">
        <f t="shared" si="358"/>
        <v>0</v>
      </c>
      <c r="DD113" s="169">
        <f t="shared" si="358"/>
        <v>0</v>
      </c>
      <c r="DE113" s="171"/>
      <c r="DF113" s="169"/>
      <c r="DG113" s="169"/>
      <c r="DH113" s="169"/>
      <c r="DI113" s="169"/>
      <c r="DJ113" s="169"/>
      <c r="DK113" s="169"/>
      <c r="DL113" s="169"/>
      <c r="DM113" s="169"/>
      <c r="DN113" s="169"/>
      <c r="DO113" s="169"/>
      <c r="DP113" s="169"/>
      <c r="DQ113" s="169"/>
      <c r="DR113" s="169"/>
      <c r="DS113" s="169"/>
      <c r="DT113" s="169"/>
      <c r="DU113" s="169"/>
      <c r="DV113" s="169"/>
      <c r="DW113" s="169"/>
      <c r="DX113" s="169"/>
      <c r="DY113" s="169"/>
      <c r="DZ113" s="169"/>
      <c r="EA113" s="169"/>
      <c r="EB113" s="169"/>
      <c r="EC113" s="169"/>
      <c r="ED113" s="169"/>
      <c r="EE113" s="169"/>
      <c r="EF113" s="169"/>
      <c r="EG113" s="169"/>
      <c r="EH113" s="169"/>
      <c r="EI113" s="169"/>
      <c r="EJ113" s="169"/>
      <c r="EK113" s="169"/>
      <c r="EL113" s="169"/>
      <c r="EM113" s="169"/>
      <c r="EN113" s="169"/>
      <c r="EO113" s="169"/>
      <c r="EP113" s="169"/>
      <c r="EQ113" s="169"/>
      <c r="ER113" s="169"/>
      <c r="ES113" s="169"/>
      <c r="ET113" s="169"/>
      <c r="EU113" s="169"/>
      <c r="EV113" s="169"/>
      <c r="EW113" s="169"/>
      <c r="EX113" s="169"/>
      <c r="EY113" s="169"/>
      <c r="EZ113" s="169"/>
      <c r="FA113" s="169"/>
      <c r="FB113" s="171"/>
      <c r="FC113" s="171"/>
      <c r="FD113" s="169"/>
      <c r="FE113" s="169"/>
      <c r="FF113" s="169"/>
      <c r="FG113" s="169"/>
      <c r="FH113" s="169"/>
      <c r="FI113" s="169"/>
      <c r="FJ113" s="169"/>
      <c r="FK113" s="169"/>
      <c r="FL113" s="169"/>
      <c r="FM113" s="169"/>
      <c r="FN113" s="169"/>
      <c r="FO113" s="168">
        <v>0</v>
      </c>
      <c r="FP113" s="169"/>
      <c r="FQ113" s="169"/>
      <c r="FR113" s="169"/>
      <c r="FS113" s="169"/>
      <c r="FT113" s="169"/>
      <c r="FU113" s="169"/>
      <c r="FV113" s="169"/>
      <c r="FW113" s="169"/>
      <c r="FX113" s="169"/>
      <c r="FY113" s="169"/>
      <c r="FZ113" s="169"/>
      <c r="GA113" s="169"/>
      <c r="GB113" s="169"/>
      <c r="GC113" s="169"/>
      <c r="GD113" s="169"/>
      <c r="GE113" s="169"/>
      <c r="GF113" s="169"/>
      <c r="GG113" s="169"/>
      <c r="GH113" s="169"/>
      <c r="GI113" s="169"/>
      <c r="GJ113" s="169"/>
      <c r="GK113" s="169"/>
      <c r="GL113" s="169"/>
      <c r="GM113" s="169"/>
      <c r="GN113" s="169"/>
      <c r="GO113" s="169"/>
      <c r="GP113" s="169"/>
      <c r="GQ113" s="169"/>
      <c r="GR113" s="169"/>
      <c r="GS113" s="169"/>
      <c r="GT113" s="169"/>
      <c r="GU113" s="169"/>
      <c r="GV113" s="169"/>
      <c r="GW113" s="169"/>
      <c r="GX113" s="169"/>
      <c r="GY113" s="169"/>
      <c r="GZ113" s="171"/>
      <c r="HA113" s="169">
        <f t="shared" si="202"/>
        <v>0</v>
      </c>
      <c r="HB113" s="169">
        <f t="shared" si="203"/>
        <v>0</v>
      </c>
      <c r="HC113" s="169">
        <f t="shared" si="204"/>
        <v>0</v>
      </c>
      <c r="HD113" s="169">
        <f t="shared" si="205"/>
        <v>0</v>
      </c>
      <c r="HE113" s="169">
        <f t="shared" si="206"/>
        <v>0</v>
      </c>
      <c r="HF113" s="169">
        <f t="shared" si="207"/>
        <v>0</v>
      </c>
      <c r="HG113" s="169">
        <f t="shared" si="208"/>
        <v>0</v>
      </c>
      <c r="HH113" s="169">
        <f t="shared" si="209"/>
        <v>0</v>
      </c>
      <c r="HI113" s="169">
        <f t="shared" si="210"/>
        <v>0</v>
      </c>
      <c r="HJ113" s="169">
        <f t="shared" si="211"/>
        <v>0</v>
      </c>
      <c r="HK113" s="169">
        <f t="shared" si="212"/>
        <v>0</v>
      </c>
      <c r="HL113" s="169">
        <f t="shared" si="213"/>
        <v>0</v>
      </c>
      <c r="HM113" s="169">
        <f t="shared" si="214"/>
        <v>0</v>
      </c>
      <c r="HN113" s="169">
        <f t="shared" si="215"/>
        <v>0</v>
      </c>
      <c r="HO113" s="169">
        <f t="shared" si="216"/>
        <v>0</v>
      </c>
      <c r="HP113" s="169">
        <f t="shared" si="217"/>
        <v>0</v>
      </c>
      <c r="HQ113" s="169">
        <f t="shared" si="218"/>
        <v>0</v>
      </c>
      <c r="HR113" s="169">
        <f t="shared" si="219"/>
        <v>0</v>
      </c>
      <c r="HS113" s="169">
        <f t="shared" si="220"/>
        <v>0</v>
      </c>
      <c r="HT113" s="169">
        <f t="shared" si="221"/>
        <v>0</v>
      </c>
      <c r="HU113" s="169">
        <f t="shared" si="222"/>
        <v>0</v>
      </c>
      <c r="HV113" s="169">
        <f t="shared" si="223"/>
        <v>0</v>
      </c>
      <c r="HW113" s="169">
        <f t="shared" si="224"/>
        <v>0</v>
      </c>
      <c r="HX113" s="169">
        <f t="shared" si="225"/>
        <v>0</v>
      </c>
      <c r="HY113" s="169">
        <f t="shared" si="226"/>
        <v>0</v>
      </c>
      <c r="HZ113" s="169">
        <f t="shared" si="227"/>
        <v>0</v>
      </c>
      <c r="IA113" s="169">
        <f t="shared" si="228"/>
        <v>0</v>
      </c>
      <c r="IB113" s="169">
        <f t="shared" si="229"/>
        <v>0</v>
      </c>
      <c r="IC113" s="169">
        <f t="shared" si="230"/>
        <v>0</v>
      </c>
      <c r="ID113" s="169">
        <f t="shared" si="231"/>
        <v>0</v>
      </c>
      <c r="IE113" s="169">
        <f t="shared" si="232"/>
        <v>0</v>
      </c>
      <c r="IF113" s="169">
        <f t="shared" si="233"/>
        <v>0</v>
      </c>
      <c r="IG113" s="169">
        <f t="shared" si="234"/>
        <v>0</v>
      </c>
      <c r="IH113" s="169">
        <f t="shared" si="235"/>
        <v>0</v>
      </c>
      <c r="II113" s="169">
        <f t="shared" si="236"/>
        <v>0</v>
      </c>
      <c r="IJ113" s="169">
        <f t="shared" si="237"/>
        <v>0</v>
      </c>
      <c r="IK113" s="169"/>
      <c r="IL113" s="172">
        <f t="shared" si="354"/>
        <v>0</v>
      </c>
      <c r="IM113" s="172">
        <f t="shared" si="354"/>
        <v>0</v>
      </c>
      <c r="IN113" s="172">
        <f t="shared" si="354"/>
        <v>0</v>
      </c>
      <c r="IO113" s="172">
        <f t="shared" si="354"/>
        <v>0</v>
      </c>
      <c r="IP113" s="172">
        <f t="shared" si="289"/>
        <v>48437.499999999985</v>
      </c>
      <c r="IQ113" s="172">
        <f t="shared" si="290"/>
        <v>96875</v>
      </c>
      <c r="IR113" s="172">
        <f t="shared" si="291"/>
        <v>96875</v>
      </c>
      <c r="IS113" s="172">
        <f t="shared" si="292"/>
        <v>96875</v>
      </c>
      <c r="IT113" s="172">
        <f t="shared" si="293"/>
        <v>96875</v>
      </c>
      <c r="IU113" s="172">
        <f t="shared" si="294"/>
        <v>40000</v>
      </c>
      <c r="IV113" s="172">
        <f t="shared" si="295"/>
        <v>30000</v>
      </c>
      <c r="IW113" s="172">
        <f t="shared" si="296"/>
        <v>30000</v>
      </c>
      <c r="IX113" s="172">
        <f t="shared" si="297"/>
        <v>30000</v>
      </c>
      <c r="IY113" s="172">
        <f t="shared" si="298"/>
        <v>20000</v>
      </c>
      <c r="IZ113" s="172">
        <f t="shared" si="299"/>
        <v>39062.5</v>
      </c>
      <c r="JA113" s="172">
        <f t="shared" si="300"/>
        <v>0</v>
      </c>
      <c r="JB113" s="172">
        <f t="shared" si="301"/>
        <v>0</v>
      </c>
      <c r="JC113" s="172">
        <f t="shared" si="302"/>
        <v>0</v>
      </c>
      <c r="JD113" s="172">
        <f t="shared" si="303"/>
        <v>0</v>
      </c>
      <c r="JE113" s="172">
        <f t="shared" si="304"/>
        <v>0</v>
      </c>
      <c r="JF113" s="172">
        <f t="shared" si="305"/>
        <v>0</v>
      </c>
      <c r="JG113" s="172">
        <f t="shared" si="306"/>
        <v>0</v>
      </c>
      <c r="JH113" s="172">
        <f t="shared" si="307"/>
        <v>0</v>
      </c>
      <c r="JI113" s="172">
        <f t="shared" si="308"/>
        <v>0</v>
      </c>
      <c r="JJ113" s="172">
        <f t="shared" si="309"/>
        <v>0</v>
      </c>
      <c r="JK113" s="172">
        <f t="shared" si="310"/>
        <v>0</v>
      </c>
      <c r="JL113" s="172">
        <f t="shared" si="311"/>
        <v>0</v>
      </c>
      <c r="JM113" s="172">
        <f t="shared" si="312"/>
        <v>0</v>
      </c>
      <c r="JN113" s="172">
        <f t="shared" si="313"/>
        <v>0</v>
      </c>
      <c r="JO113" s="172">
        <f t="shared" si="314"/>
        <v>0</v>
      </c>
      <c r="JP113" s="172">
        <f t="shared" si="315"/>
        <v>0</v>
      </c>
      <c r="JQ113" s="172">
        <f t="shared" si="316"/>
        <v>0</v>
      </c>
      <c r="JR113" s="172">
        <f t="shared" si="317"/>
        <v>0</v>
      </c>
      <c r="JS113" s="172">
        <f t="shared" si="318"/>
        <v>0</v>
      </c>
      <c r="JT113" s="172">
        <f t="shared" si="319"/>
        <v>0</v>
      </c>
      <c r="JU113" s="172">
        <f t="shared" si="320"/>
        <v>0</v>
      </c>
      <c r="JV113" s="172">
        <f t="shared" si="321"/>
        <v>0</v>
      </c>
      <c r="JW113" s="172">
        <f t="shared" si="322"/>
        <v>0</v>
      </c>
      <c r="JX113" s="172">
        <f t="shared" si="323"/>
        <v>0</v>
      </c>
      <c r="JY113" s="172">
        <f t="shared" si="324"/>
        <v>0</v>
      </c>
      <c r="JZ113" s="172">
        <f t="shared" si="325"/>
        <v>0</v>
      </c>
      <c r="KA113" s="172">
        <f t="shared" si="326"/>
        <v>0</v>
      </c>
      <c r="KB113" s="172">
        <f t="shared" si="327"/>
        <v>0</v>
      </c>
      <c r="KC113" s="172">
        <f t="shared" si="328"/>
        <v>0</v>
      </c>
      <c r="KD113" s="172">
        <f t="shared" si="329"/>
        <v>0</v>
      </c>
      <c r="KE113" s="172">
        <f t="shared" si="330"/>
        <v>0</v>
      </c>
      <c r="KF113" s="172">
        <f t="shared" si="331"/>
        <v>0</v>
      </c>
      <c r="KG113" s="172">
        <f t="shared" si="332"/>
        <v>0</v>
      </c>
    </row>
    <row r="114" spans="1:293" ht="12.75" customHeight="1" x14ac:dyDescent="0.3">
      <c r="A114" s="470"/>
      <c r="B114" s="155" t="s">
        <v>94</v>
      </c>
      <c r="C114" s="207" t="s">
        <v>596</v>
      </c>
      <c r="D114" s="155" t="s">
        <v>724</v>
      </c>
      <c r="E114" s="155" t="s">
        <v>677</v>
      </c>
      <c r="F114" s="155">
        <v>2021</v>
      </c>
      <c r="G114" s="156">
        <v>45778</v>
      </c>
      <c r="H114" s="155">
        <v>2025</v>
      </c>
      <c r="I114" s="155" t="s">
        <v>687</v>
      </c>
      <c r="J114" s="174">
        <v>125000</v>
      </c>
      <c r="K114" s="174">
        <v>156270</v>
      </c>
      <c r="L114" s="174">
        <f t="shared" si="333"/>
        <v>281270</v>
      </c>
      <c r="M114" s="161">
        <f t="shared" si="334"/>
        <v>224133</v>
      </c>
      <c r="N114" s="161">
        <f t="shared" si="335"/>
        <v>184381</v>
      </c>
      <c r="O114" s="175">
        <f t="shared" si="336"/>
        <v>10</v>
      </c>
      <c r="P114" s="161"/>
      <c r="Q114" s="161"/>
      <c r="R114" s="161"/>
      <c r="S114" s="161"/>
      <c r="T114" s="161"/>
      <c r="U114" s="166"/>
      <c r="V114" s="161">
        <f t="shared" si="338"/>
        <v>184381</v>
      </c>
      <c r="W114" s="167"/>
      <c r="X114" s="169">
        <v>0</v>
      </c>
      <c r="Y114" s="169">
        <v>0</v>
      </c>
      <c r="Z114" s="169">
        <v>0</v>
      </c>
      <c r="AA114" s="169">
        <v>0</v>
      </c>
      <c r="AB114" s="169">
        <v>0</v>
      </c>
      <c r="AC114" s="169">
        <v>0</v>
      </c>
      <c r="AD114" s="169">
        <v>0</v>
      </c>
      <c r="AE114" s="169">
        <v>0</v>
      </c>
      <c r="AF114" s="169">
        <v>0</v>
      </c>
      <c r="AG114" s="169">
        <v>0</v>
      </c>
      <c r="AH114" s="169">
        <v>0</v>
      </c>
      <c r="AI114" s="169">
        <v>0</v>
      </c>
      <c r="AJ114" s="169">
        <v>0</v>
      </c>
      <c r="AK114" s="169">
        <v>0</v>
      </c>
      <c r="AL114" s="169">
        <v>0</v>
      </c>
      <c r="AM114" s="169">
        <v>0</v>
      </c>
      <c r="AN114" s="169">
        <v>0</v>
      </c>
      <c r="AO114" s="169">
        <v>0</v>
      </c>
      <c r="AP114" s="169">
        <v>0</v>
      </c>
      <c r="AQ114" s="169">
        <v>0</v>
      </c>
      <c r="AR114" s="169">
        <v>0</v>
      </c>
      <c r="AS114" s="169">
        <v>0</v>
      </c>
      <c r="AT114" s="169">
        <v>0</v>
      </c>
      <c r="AU114" s="169">
        <v>0</v>
      </c>
      <c r="AV114" s="169">
        <v>0</v>
      </c>
      <c r="AW114" s="169">
        <v>0</v>
      </c>
      <c r="AX114" s="169">
        <v>0</v>
      </c>
      <c r="AY114" s="169">
        <v>0</v>
      </c>
      <c r="AZ114" s="169">
        <v>0</v>
      </c>
      <c r="BA114" s="169">
        <v>0</v>
      </c>
      <c r="BB114" s="169">
        <v>0</v>
      </c>
      <c r="BC114" s="169">
        <v>0</v>
      </c>
      <c r="BD114" s="169">
        <v>0</v>
      </c>
      <c r="BE114" s="169">
        <v>0</v>
      </c>
      <c r="BF114" s="169">
        <v>0</v>
      </c>
      <c r="BG114" s="169">
        <v>0</v>
      </c>
      <c r="BH114" s="169"/>
      <c r="BI114" s="169">
        <v>0</v>
      </c>
      <c r="BJ114" s="169">
        <v>0</v>
      </c>
      <c r="BK114" s="169">
        <v>0</v>
      </c>
      <c r="BL114" s="169">
        <v>0</v>
      </c>
      <c r="BM114" s="169">
        <f>+($J114*BI156)</f>
        <v>9687.4999999999964</v>
      </c>
      <c r="BN114" s="169">
        <f>+($J114*BJ156)</f>
        <v>19375</v>
      </c>
      <c r="BO114" s="169">
        <f>+($J114*BK156)</f>
        <v>19375</v>
      </c>
      <c r="BP114" s="169">
        <v>10000</v>
      </c>
      <c r="BQ114" s="169">
        <v>10000</v>
      </c>
      <c r="BR114" s="169">
        <v>10000</v>
      </c>
      <c r="BS114" s="169">
        <v>19375</v>
      </c>
      <c r="BT114" s="169">
        <v>9687.4999999999964</v>
      </c>
      <c r="BU114" s="169">
        <v>10000</v>
      </c>
      <c r="BV114" s="169">
        <f>125000-SUM(BM114:BU114)</f>
        <v>7500</v>
      </c>
      <c r="BW114" s="169">
        <f>+($J114*BS156)</f>
        <v>0</v>
      </c>
      <c r="BX114" s="169">
        <f>+($J114*BT156)</f>
        <v>0</v>
      </c>
      <c r="BY114" s="169">
        <v>0</v>
      </c>
      <c r="BZ114" s="169">
        <v>0</v>
      </c>
      <c r="CA114" s="169">
        <v>0</v>
      </c>
      <c r="CB114" s="169">
        <v>0</v>
      </c>
      <c r="CC114" s="169">
        <v>0</v>
      </c>
      <c r="CD114" s="169">
        <v>0</v>
      </c>
      <c r="CE114" s="169">
        <v>0</v>
      </c>
      <c r="CF114" s="169">
        <v>0</v>
      </c>
      <c r="CG114" s="169">
        <v>0</v>
      </c>
      <c r="CH114" s="169">
        <v>0</v>
      </c>
      <c r="CI114" s="169">
        <v>0</v>
      </c>
      <c r="CJ114" s="169">
        <v>0</v>
      </c>
      <c r="CK114" s="169">
        <v>0</v>
      </c>
      <c r="CL114" s="169">
        <v>0</v>
      </c>
      <c r="CM114" s="169">
        <v>0</v>
      </c>
      <c r="CN114" s="169">
        <v>0</v>
      </c>
      <c r="CO114" s="169">
        <v>0</v>
      </c>
      <c r="CP114" s="169">
        <v>0</v>
      </c>
      <c r="CQ114" s="169">
        <v>0</v>
      </c>
      <c r="CR114" s="169">
        <v>0</v>
      </c>
      <c r="CS114" s="169">
        <v>0</v>
      </c>
      <c r="CT114" s="169">
        <v>0</v>
      </c>
      <c r="CU114" s="169">
        <v>0</v>
      </c>
      <c r="CV114" s="169">
        <v>0</v>
      </c>
      <c r="CW114" s="169">
        <v>0</v>
      </c>
      <c r="CX114" s="169">
        <v>0</v>
      </c>
      <c r="CY114" s="169">
        <v>0</v>
      </c>
      <c r="CZ114" s="169">
        <v>0</v>
      </c>
      <c r="DA114" s="169">
        <v>0</v>
      </c>
      <c r="DB114" s="169">
        <v>0</v>
      </c>
      <c r="DC114" s="169">
        <v>0</v>
      </c>
      <c r="DD114" s="169">
        <v>0</v>
      </c>
      <c r="DE114" s="171"/>
      <c r="DF114" s="169"/>
      <c r="DG114" s="169"/>
      <c r="DH114" s="169"/>
      <c r="DI114" s="169"/>
      <c r="DJ114" s="169">
        <f>+($K114*BI157)</f>
        <v>0</v>
      </c>
      <c r="DK114" s="169">
        <f t="shared" ref="DK114:DV114" si="359">+($K114*BJ157)</f>
        <v>0</v>
      </c>
      <c r="DL114" s="169">
        <f t="shared" si="359"/>
        <v>0</v>
      </c>
      <c r="DM114" s="169">
        <f t="shared" si="359"/>
        <v>15627</v>
      </c>
      <c r="DN114" s="169">
        <f t="shared" si="359"/>
        <v>31254</v>
      </c>
      <c r="DO114" s="169">
        <v>10000</v>
      </c>
      <c r="DP114" s="169">
        <v>10000</v>
      </c>
      <c r="DQ114" s="169">
        <v>10000</v>
      </c>
      <c r="DR114" s="169">
        <v>10000</v>
      </c>
      <c r="DS114" s="169">
        <v>9000</v>
      </c>
      <c r="DT114" s="169">
        <f>99133-SUM(DM114:DS114)</f>
        <v>3252</v>
      </c>
      <c r="DU114" s="169">
        <f t="shared" si="359"/>
        <v>0</v>
      </c>
      <c r="DV114" s="169">
        <f t="shared" si="359"/>
        <v>0</v>
      </c>
      <c r="DW114" s="169"/>
      <c r="DX114" s="169"/>
      <c r="DY114" s="169"/>
      <c r="DZ114" s="169"/>
      <c r="EA114" s="169"/>
      <c r="EB114" s="169"/>
      <c r="EC114" s="169"/>
      <c r="ED114" s="169"/>
      <c r="EE114" s="169"/>
      <c r="EF114" s="169"/>
      <c r="EG114" s="169"/>
      <c r="EH114" s="169"/>
      <c r="EI114" s="169"/>
      <c r="EJ114" s="169"/>
      <c r="EK114" s="169"/>
      <c r="EL114" s="169"/>
      <c r="EM114" s="169"/>
      <c r="EN114" s="169"/>
      <c r="EO114" s="169"/>
      <c r="EP114" s="169"/>
      <c r="EQ114" s="169"/>
      <c r="ER114" s="169"/>
      <c r="ES114" s="169"/>
      <c r="ET114" s="169"/>
      <c r="EU114" s="169"/>
      <c r="EV114" s="169"/>
      <c r="EW114" s="169"/>
      <c r="EX114" s="169"/>
      <c r="EY114" s="169"/>
      <c r="EZ114" s="169"/>
      <c r="FA114" s="169"/>
      <c r="FB114" s="171"/>
      <c r="FC114" s="171"/>
      <c r="FD114" s="169"/>
      <c r="FE114" s="169"/>
      <c r="FF114" s="169"/>
      <c r="FG114" s="169"/>
      <c r="FH114" s="169"/>
      <c r="FI114" s="169"/>
      <c r="FJ114" s="169"/>
      <c r="FK114" s="169"/>
      <c r="FL114" s="169"/>
      <c r="FM114" s="169"/>
      <c r="FN114" s="169"/>
      <c r="FO114" s="168">
        <v>0</v>
      </c>
      <c r="FP114" s="169"/>
      <c r="FQ114" s="169"/>
      <c r="FR114" s="169"/>
      <c r="FS114" s="169"/>
      <c r="FT114" s="169"/>
      <c r="FU114" s="169"/>
      <c r="FV114" s="169"/>
      <c r="FW114" s="169"/>
      <c r="FX114" s="169"/>
      <c r="FY114" s="169"/>
      <c r="FZ114" s="169"/>
      <c r="GA114" s="169"/>
      <c r="GB114" s="169"/>
      <c r="GC114" s="169"/>
      <c r="GD114" s="169"/>
      <c r="GE114" s="169"/>
      <c r="GF114" s="169"/>
      <c r="GG114" s="169"/>
      <c r="GH114" s="169"/>
      <c r="GI114" s="169"/>
      <c r="GJ114" s="169"/>
      <c r="GK114" s="169"/>
      <c r="GL114" s="169"/>
      <c r="GM114" s="169"/>
      <c r="GN114" s="169"/>
      <c r="GO114" s="169"/>
      <c r="GP114" s="169"/>
      <c r="GQ114" s="169"/>
      <c r="GR114" s="169"/>
      <c r="GS114" s="169"/>
      <c r="GT114" s="169"/>
      <c r="GU114" s="169"/>
      <c r="GV114" s="169"/>
      <c r="GW114" s="169"/>
      <c r="GX114" s="169"/>
      <c r="GY114" s="169"/>
      <c r="GZ114" s="171"/>
      <c r="HA114" s="169">
        <f t="shared" si="202"/>
        <v>0</v>
      </c>
      <c r="HB114" s="169">
        <f t="shared" si="203"/>
        <v>0</v>
      </c>
      <c r="HC114" s="169">
        <f t="shared" si="204"/>
        <v>0</v>
      </c>
      <c r="HD114" s="169">
        <f t="shared" si="205"/>
        <v>0</v>
      </c>
      <c r="HE114" s="169">
        <f t="shared" si="206"/>
        <v>0</v>
      </c>
      <c r="HF114" s="169">
        <f t="shared" si="207"/>
        <v>0</v>
      </c>
      <c r="HG114" s="169">
        <f t="shared" si="208"/>
        <v>0</v>
      </c>
      <c r="HH114" s="169">
        <f t="shared" si="209"/>
        <v>0</v>
      </c>
      <c r="HI114" s="169">
        <f t="shared" si="210"/>
        <v>0</v>
      </c>
      <c r="HJ114" s="169">
        <f t="shared" si="211"/>
        <v>0</v>
      </c>
      <c r="HK114" s="169">
        <f t="shared" si="212"/>
        <v>0</v>
      </c>
      <c r="HL114" s="169">
        <f t="shared" si="213"/>
        <v>0</v>
      </c>
      <c r="HM114" s="169">
        <f t="shared" si="214"/>
        <v>0</v>
      </c>
      <c r="HN114" s="169">
        <f t="shared" si="215"/>
        <v>0</v>
      </c>
      <c r="HO114" s="169">
        <f t="shared" si="216"/>
        <v>0</v>
      </c>
      <c r="HP114" s="169">
        <f t="shared" si="217"/>
        <v>0</v>
      </c>
      <c r="HQ114" s="169">
        <f t="shared" si="218"/>
        <v>0</v>
      </c>
      <c r="HR114" s="169">
        <f t="shared" si="219"/>
        <v>0</v>
      </c>
      <c r="HS114" s="169">
        <f t="shared" si="220"/>
        <v>0</v>
      </c>
      <c r="HT114" s="169">
        <f t="shared" si="221"/>
        <v>0</v>
      </c>
      <c r="HU114" s="169">
        <f t="shared" si="222"/>
        <v>0</v>
      </c>
      <c r="HV114" s="169">
        <f t="shared" si="223"/>
        <v>0</v>
      </c>
      <c r="HW114" s="169">
        <f t="shared" si="224"/>
        <v>0</v>
      </c>
      <c r="HX114" s="169">
        <f t="shared" si="225"/>
        <v>0</v>
      </c>
      <c r="HY114" s="169">
        <f t="shared" si="226"/>
        <v>0</v>
      </c>
      <c r="HZ114" s="169">
        <f t="shared" si="227"/>
        <v>0</v>
      </c>
      <c r="IA114" s="169">
        <f t="shared" si="228"/>
        <v>0</v>
      </c>
      <c r="IB114" s="169">
        <f t="shared" si="229"/>
        <v>0</v>
      </c>
      <c r="IC114" s="169">
        <f t="shared" si="230"/>
        <v>0</v>
      </c>
      <c r="ID114" s="169">
        <f t="shared" si="231"/>
        <v>0</v>
      </c>
      <c r="IE114" s="169">
        <f t="shared" si="232"/>
        <v>0</v>
      </c>
      <c r="IF114" s="169">
        <f t="shared" si="233"/>
        <v>0</v>
      </c>
      <c r="IG114" s="169">
        <f t="shared" si="234"/>
        <v>0</v>
      </c>
      <c r="IH114" s="169">
        <f t="shared" si="235"/>
        <v>0</v>
      </c>
      <c r="II114" s="169">
        <f t="shared" si="236"/>
        <v>0</v>
      </c>
      <c r="IJ114" s="169">
        <f t="shared" si="237"/>
        <v>0</v>
      </c>
      <c r="IK114" s="169"/>
      <c r="IL114" s="172">
        <f t="shared" si="354"/>
        <v>0</v>
      </c>
      <c r="IM114" s="172">
        <f t="shared" si="354"/>
        <v>0</v>
      </c>
      <c r="IN114" s="172">
        <f t="shared" si="354"/>
        <v>0</v>
      </c>
      <c r="IO114" s="172">
        <f t="shared" si="354"/>
        <v>0</v>
      </c>
      <c r="IP114" s="172">
        <f t="shared" si="289"/>
        <v>9687.4999999999964</v>
      </c>
      <c r="IQ114" s="172">
        <f t="shared" si="290"/>
        <v>19375</v>
      </c>
      <c r="IR114" s="172">
        <f t="shared" si="291"/>
        <v>19375</v>
      </c>
      <c r="IS114" s="172">
        <f t="shared" si="292"/>
        <v>25627</v>
      </c>
      <c r="IT114" s="172">
        <f t="shared" si="293"/>
        <v>41254</v>
      </c>
      <c r="IU114" s="172">
        <f t="shared" si="294"/>
        <v>20000</v>
      </c>
      <c r="IV114" s="172">
        <f t="shared" si="295"/>
        <v>29375</v>
      </c>
      <c r="IW114" s="172">
        <f t="shared" si="296"/>
        <v>19687.499999999996</v>
      </c>
      <c r="IX114" s="172">
        <f t="shared" si="297"/>
        <v>20000</v>
      </c>
      <c r="IY114" s="172">
        <f t="shared" si="298"/>
        <v>16500</v>
      </c>
      <c r="IZ114" s="172">
        <f t="shared" si="299"/>
        <v>3252</v>
      </c>
      <c r="JA114" s="172">
        <f t="shared" si="300"/>
        <v>0</v>
      </c>
      <c r="JB114" s="172">
        <f t="shared" si="301"/>
        <v>0</v>
      </c>
      <c r="JC114" s="172">
        <f t="shared" si="302"/>
        <v>0</v>
      </c>
      <c r="JD114" s="172">
        <f t="shared" si="303"/>
        <v>0</v>
      </c>
      <c r="JE114" s="172">
        <f t="shared" si="304"/>
        <v>0</v>
      </c>
      <c r="JF114" s="172">
        <f t="shared" si="305"/>
        <v>0</v>
      </c>
      <c r="JG114" s="172">
        <f t="shared" si="306"/>
        <v>0</v>
      </c>
      <c r="JH114" s="172">
        <f t="shared" si="307"/>
        <v>0</v>
      </c>
      <c r="JI114" s="172">
        <f t="shared" si="308"/>
        <v>0</v>
      </c>
      <c r="JJ114" s="172">
        <f t="shared" si="309"/>
        <v>0</v>
      </c>
      <c r="JK114" s="172">
        <f t="shared" si="310"/>
        <v>0</v>
      </c>
      <c r="JL114" s="172">
        <f t="shared" si="311"/>
        <v>0</v>
      </c>
      <c r="JM114" s="172">
        <f t="shared" si="312"/>
        <v>0</v>
      </c>
      <c r="JN114" s="172">
        <f t="shared" si="313"/>
        <v>0</v>
      </c>
      <c r="JO114" s="172">
        <f t="shared" si="314"/>
        <v>0</v>
      </c>
      <c r="JP114" s="172">
        <f t="shared" si="315"/>
        <v>0</v>
      </c>
      <c r="JQ114" s="172">
        <f t="shared" si="316"/>
        <v>0</v>
      </c>
      <c r="JR114" s="172">
        <f t="shared" si="317"/>
        <v>0</v>
      </c>
      <c r="JS114" s="172">
        <f t="shared" si="318"/>
        <v>0</v>
      </c>
      <c r="JT114" s="172">
        <f t="shared" si="319"/>
        <v>0</v>
      </c>
      <c r="JU114" s="172">
        <f t="shared" si="320"/>
        <v>0</v>
      </c>
      <c r="JV114" s="172">
        <f t="shared" si="321"/>
        <v>0</v>
      </c>
      <c r="JW114" s="172">
        <f t="shared" si="322"/>
        <v>0</v>
      </c>
      <c r="JX114" s="172">
        <f t="shared" si="323"/>
        <v>0</v>
      </c>
      <c r="JY114" s="172">
        <f t="shared" si="324"/>
        <v>0</v>
      </c>
      <c r="JZ114" s="172">
        <f t="shared" si="325"/>
        <v>0</v>
      </c>
      <c r="KA114" s="172">
        <f t="shared" si="326"/>
        <v>0</v>
      </c>
      <c r="KB114" s="172">
        <f t="shared" si="327"/>
        <v>0</v>
      </c>
      <c r="KC114" s="172">
        <f t="shared" si="328"/>
        <v>0</v>
      </c>
      <c r="KD114" s="172">
        <f t="shared" si="329"/>
        <v>0</v>
      </c>
      <c r="KE114" s="172">
        <f t="shared" si="330"/>
        <v>0</v>
      </c>
      <c r="KF114" s="172">
        <f t="shared" si="331"/>
        <v>0</v>
      </c>
      <c r="KG114" s="172">
        <f t="shared" si="332"/>
        <v>0</v>
      </c>
    </row>
    <row r="115" spans="1:293" ht="12.75" customHeight="1" x14ac:dyDescent="0.3">
      <c r="A115" s="470"/>
      <c r="B115" s="155" t="s">
        <v>94</v>
      </c>
      <c r="C115" s="207" t="s">
        <v>592</v>
      </c>
      <c r="D115" s="155" t="s">
        <v>592</v>
      </c>
      <c r="E115" s="155" t="s">
        <v>677</v>
      </c>
      <c r="F115" s="155">
        <v>2021</v>
      </c>
      <c r="G115" s="156">
        <v>45778</v>
      </c>
      <c r="H115" s="155">
        <v>2025</v>
      </c>
      <c r="I115" s="155" t="s">
        <v>687</v>
      </c>
      <c r="J115" s="174">
        <v>150000</v>
      </c>
      <c r="K115" s="174">
        <v>375000</v>
      </c>
      <c r="L115" s="174">
        <f t="shared" si="333"/>
        <v>525000</v>
      </c>
      <c r="M115" s="161">
        <f t="shared" si="334"/>
        <v>554500</v>
      </c>
      <c r="N115" s="161">
        <f t="shared" si="335"/>
        <v>434375</v>
      </c>
      <c r="O115" s="175">
        <f t="shared" si="336"/>
        <v>10</v>
      </c>
      <c r="P115" s="161"/>
      <c r="Q115" s="161"/>
      <c r="R115" s="161"/>
      <c r="S115" s="161"/>
      <c r="T115" s="161"/>
      <c r="U115" s="166"/>
      <c r="V115" s="161">
        <f t="shared" si="338"/>
        <v>434375</v>
      </c>
      <c r="W115" s="167"/>
      <c r="X115" s="169"/>
      <c r="Y115" s="169"/>
      <c r="Z115" s="169"/>
      <c r="AA115" s="169"/>
      <c r="AB115" s="169"/>
      <c r="AC115" s="169"/>
      <c r="AD115" s="169"/>
      <c r="AE115" s="169"/>
      <c r="AF115" s="169"/>
      <c r="AG115" s="169"/>
      <c r="AH115" s="169"/>
      <c r="AI115" s="169"/>
      <c r="AJ115" s="169"/>
      <c r="AK115" s="169"/>
      <c r="AL115" s="169"/>
      <c r="AM115" s="169"/>
      <c r="AN115" s="169"/>
      <c r="AO115" s="169"/>
      <c r="AP115" s="169"/>
      <c r="AQ115" s="169"/>
      <c r="AR115" s="169"/>
      <c r="AS115" s="169"/>
      <c r="AT115" s="169"/>
      <c r="AU115" s="169"/>
      <c r="AV115" s="169"/>
      <c r="AW115" s="169"/>
      <c r="AX115" s="169"/>
      <c r="AY115" s="169"/>
      <c r="AZ115" s="169"/>
      <c r="BA115" s="169"/>
      <c r="BB115" s="169"/>
      <c r="BC115" s="169"/>
      <c r="BD115" s="169"/>
      <c r="BE115" s="169"/>
      <c r="BF115" s="169"/>
      <c r="BG115" s="169"/>
      <c r="BH115" s="169"/>
      <c r="BI115" s="169"/>
      <c r="BJ115" s="169"/>
      <c r="BK115" s="169"/>
      <c r="BL115" s="169"/>
      <c r="BM115" s="169">
        <f>+($J115*BI156)</f>
        <v>11624.999999999996</v>
      </c>
      <c r="BN115" s="169">
        <f t="shared" ref="BN115:BX115" si="360">+($J115*BJ156)</f>
        <v>23250</v>
      </c>
      <c r="BO115" s="169">
        <f t="shared" si="360"/>
        <v>23250</v>
      </c>
      <c r="BP115" s="169">
        <f t="shared" si="360"/>
        <v>23250</v>
      </c>
      <c r="BQ115" s="169">
        <f t="shared" si="360"/>
        <v>23250</v>
      </c>
      <c r="BR115" s="169">
        <f t="shared" si="360"/>
        <v>23250</v>
      </c>
      <c r="BS115" s="169">
        <f>22000/4</f>
        <v>5500</v>
      </c>
      <c r="BT115" s="169">
        <f t="shared" ref="BT115:BU115" si="361">22000/4</f>
        <v>5500</v>
      </c>
      <c r="BU115" s="169">
        <f t="shared" si="361"/>
        <v>5500</v>
      </c>
      <c r="BV115" s="169">
        <f>22000/4+125</f>
        <v>5625</v>
      </c>
      <c r="BW115" s="169">
        <f t="shared" si="360"/>
        <v>0</v>
      </c>
      <c r="BX115" s="169">
        <f t="shared" si="360"/>
        <v>0</v>
      </c>
      <c r="BY115" s="169"/>
      <c r="BZ115" s="169"/>
      <c r="CA115" s="169"/>
      <c r="CB115" s="169"/>
      <c r="CC115" s="169"/>
      <c r="CD115" s="169"/>
      <c r="CE115" s="169"/>
      <c r="CF115" s="169"/>
      <c r="CG115" s="169"/>
      <c r="CH115" s="169"/>
      <c r="CI115" s="169"/>
      <c r="CJ115" s="169"/>
      <c r="CK115" s="169"/>
      <c r="CL115" s="169"/>
      <c r="CM115" s="169"/>
      <c r="CN115" s="169"/>
      <c r="CO115" s="169"/>
      <c r="CP115" s="169"/>
      <c r="CQ115" s="169"/>
      <c r="CR115" s="169"/>
      <c r="CS115" s="169"/>
      <c r="CT115" s="169"/>
      <c r="CU115" s="169"/>
      <c r="CV115" s="169"/>
      <c r="CW115" s="169"/>
      <c r="CX115" s="169"/>
      <c r="CY115" s="169"/>
      <c r="CZ115" s="169"/>
      <c r="DA115" s="169"/>
      <c r="DB115" s="169"/>
      <c r="DC115" s="169"/>
      <c r="DD115" s="169"/>
      <c r="DE115" s="171"/>
      <c r="DF115" s="169"/>
      <c r="DG115" s="169"/>
      <c r="DH115" s="169"/>
      <c r="DI115" s="169"/>
      <c r="DJ115" s="169">
        <f>+($K115*BI157)</f>
        <v>0</v>
      </c>
      <c r="DK115" s="169">
        <f>+($K115*BJ157)</f>
        <v>0</v>
      </c>
      <c r="DL115" s="169">
        <f>+($K115*BK157)</f>
        <v>0</v>
      </c>
      <c r="DM115" s="169">
        <v>31500</v>
      </c>
      <c r="DN115" s="169">
        <v>66000</v>
      </c>
      <c r="DO115" s="169">
        <v>66000</v>
      </c>
      <c r="DP115" s="169">
        <v>66000</v>
      </c>
      <c r="DQ115" s="169">
        <v>66000</v>
      </c>
      <c r="DR115" s="169">
        <v>33000</v>
      </c>
      <c r="DS115" s="169">
        <v>33000</v>
      </c>
      <c r="DT115" s="169">
        <v>33000</v>
      </c>
      <c r="DU115" s="169">
        <v>10000</v>
      </c>
      <c r="DV115" s="169">
        <f>+($K115*BU157)</f>
        <v>0</v>
      </c>
      <c r="DW115" s="169"/>
      <c r="DX115" s="169"/>
      <c r="DY115" s="169"/>
      <c r="DZ115" s="169"/>
      <c r="EA115" s="169"/>
      <c r="EB115" s="169"/>
      <c r="EC115" s="169"/>
      <c r="ED115" s="169"/>
      <c r="EE115" s="169"/>
      <c r="EF115" s="169"/>
      <c r="EG115" s="169"/>
      <c r="EH115" s="169"/>
      <c r="EI115" s="169"/>
      <c r="EJ115" s="169"/>
      <c r="EK115" s="169"/>
      <c r="EL115" s="169"/>
      <c r="EM115" s="169"/>
      <c r="EN115" s="169"/>
      <c r="EO115" s="169"/>
      <c r="EP115" s="169"/>
      <c r="EQ115" s="169"/>
      <c r="ER115" s="169"/>
      <c r="ES115" s="169"/>
      <c r="ET115" s="169"/>
      <c r="EU115" s="169"/>
      <c r="EV115" s="169"/>
      <c r="EW115" s="169"/>
      <c r="EX115" s="169"/>
      <c r="EY115" s="169"/>
      <c r="EZ115" s="169"/>
      <c r="FA115" s="169"/>
      <c r="FB115" s="171"/>
      <c r="FC115" s="171"/>
      <c r="FD115" s="169"/>
      <c r="FE115" s="169"/>
      <c r="FF115" s="169"/>
      <c r="FG115" s="169"/>
      <c r="FH115" s="169"/>
      <c r="FI115" s="169"/>
      <c r="FJ115" s="169"/>
      <c r="FK115" s="169"/>
      <c r="FL115" s="169"/>
      <c r="FM115" s="169"/>
      <c r="FN115" s="169"/>
      <c r="FO115" s="168">
        <v>0</v>
      </c>
      <c r="FP115" s="169"/>
      <c r="FQ115" s="169"/>
      <c r="FR115" s="169"/>
      <c r="FS115" s="169"/>
      <c r="FT115" s="169"/>
      <c r="FU115" s="169"/>
      <c r="FV115" s="169"/>
      <c r="FW115" s="169"/>
      <c r="FX115" s="169"/>
      <c r="FY115" s="169"/>
      <c r="FZ115" s="169"/>
      <c r="GA115" s="169"/>
      <c r="GB115" s="169"/>
      <c r="GC115" s="169"/>
      <c r="GD115" s="169"/>
      <c r="GE115" s="169"/>
      <c r="GF115" s="169"/>
      <c r="GG115" s="169"/>
      <c r="GH115" s="169"/>
      <c r="GI115" s="169"/>
      <c r="GJ115" s="169"/>
      <c r="GK115" s="169"/>
      <c r="GL115" s="169"/>
      <c r="GM115" s="169"/>
      <c r="GN115" s="169"/>
      <c r="GO115" s="169"/>
      <c r="GP115" s="169"/>
      <c r="GQ115" s="169"/>
      <c r="GR115" s="169"/>
      <c r="GS115" s="169"/>
      <c r="GT115" s="169"/>
      <c r="GU115" s="169"/>
      <c r="GV115" s="169"/>
      <c r="GW115" s="169"/>
      <c r="GX115" s="169"/>
      <c r="GY115" s="169"/>
      <c r="GZ115" s="171"/>
      <c r="HA115" s="169"/>
      <c r="HB115" s="169"/>
      <c r="HC115" s="169"/>
      <c r="HD115" s="169"/>
      <c r="HE115" s="169"/>
      <c r="HF115" s="169"/>
      <c r="HG115" s="169"/>
      <c r="HH115" s="169"/>
      <c r="HI115" s="169"/>
      <c r="HJ115" s="169"/>
      <c r="HK115" s="169"/>
      <c r="HL115" s="169"/>
      <c r="HM115" s="169"/>
      <c r="HN115" s="169"/>
      <c r="HO115" s="169"/>
      <c r="HP115" s="169"/>
      <c r="HQ115" s="169"/>
      <c r="HR115" s="169"/>
      <c r="HS115" s="169"/>
      <c r="HT115" s="169"/>
      <c r="HU115" s="169"/>
      <c r="HV115" s="169"/>
      <c r="HW115" s="169"/>
      <c r="HX115" s="169"/>
      <c r="HY115" s="169"/>
      <c r="HZ115" s="169"/>
      <c r="IA115" s="169"/>
      <c r="IB115" s="169"/>
      <c r="IC115" s="169"/>
      <c r="ID115" s="169"/>
      <c r="IE115" s="169"/>
      <c r="IF115" s="169"/>
      <c r="IG115" s="169"/>
      <c r="IH115" s="169"/>
      <c r="II115" s="169"/>
      <c r="IJ115" s="169"/>
      <c r="IK115" s="169"/>
      <c r="IL115" s="172">
        <f t="shared" si="354"/>
        <v>0</v>
      </c>
      <c r="IM115" s="172">
        <f t="shared" si="354"/>
        <v>0</v>
      </c>
      <c r="IN115" s="172">
        <f t="shared" si="354"/>
        <v>0</v>
      </c>
      <c r="IO115" s="172">
        <f t="shared" si="354"/>
        <v>0</v>
      </c>
      <c r="IP115" s="172">
        <f t="shared" si="289"/>
        <v>11624.999999999996</v>
      </c>
      <c r="IQ115" s="172">
        <f t="shared" si="290"/>
        <v>23250</v>
      </c>
      <c r="IR115" s="172">
        <f t="shared" si="291"/>
        <v>23250</v>
      </c>
      <c r="IS115" s="172">
        <f t="shared" si="292"/>
        <v>54750</v>
      </c>
      <c r="IT115" s="172">
        <f t="shared" si="293"/>
        <v>89250</v>
      </c>
      <c r="IU115" s="172">
        <f t="shared" si="294"/>
        <v>89250</v>
      </c>
      <c r="IV115" s="172">
        <f t="shared" si="295"/>
        <v>71500</v>
      </c>
      <c r="IW115" s="172">
        <f t="shared" si="296"/>
        <v>71500</v>
      </c>
      <c r="IX115" s="172">
        <f t="shared" si="297"/>
        <v>38500</v>
      </c>
      <c r="IY115" s="172">
        <f t="shared" si="298"/>
        <v>38625</v>
      </c>
      <c r="IZ115" s="172">
        <f t="shared" si="299"/>
        <v>33000</v>
      </c>
      <c r="JA115" s="172">
        <f t="shared" si="300"/>
        <v>10000</v>
      </c>
      <c r="JB115" s="172">
        <f t="shared" si="301"/>
        <v>0</v>
      </c>
      <c r="JC115" s="172">
        <f t="shared" si="302"/>
        <v>0</v>
      </c>
      <c r="JD115" s="172">
        <f t="shared" si="303"/>
        <v>0</v>
      </c>
      <c r="JE115" s="172">
        <f t="shared" si="304"/>
        <v>0</v>
      </c>
      <c r="JF115" s="172">
        <f t="shared" si="305"/>
        <v>0</v>
      </c>
      <c r="JG115" s="172">
        <f t="shared" si="306"/>
        <v>0</v>
      </c>
      <c r="JH115" s="172">
        <f t="shared" si="307"/>
        <v>0</v>
      </c>
      <c r="JI115" s="172">
        <f t="shared" si="308"/>
        <v>0</v>
      </c>
      <c r="JJ115" s="172">
        <f t="shared" si="309"/>
        <v>0</v>
      </c>
      <c r="JK115" s="172">
        <f t="shared" si="310"/>
        <v>0</v>
      </c>
      <c r="JL115" s="172">
        <f t="shared" si="311"/>
        <v>0</v>
      </c>
      <c r="JM115" s="172">
        <f t="shared" si="312"/>
        <v>0</v>
      </c>
      <c r="JN115" s="172">
        <f t="shared" si="313"/>
        <v>0</v>
      </c>
      <c r="JO115" s="172">
        <f t="shared" si="314"/>
        <v>0</v>
      </c>
      <c r="JP115" s="172">
        <f t="shared" si="315"/>
        <v>0</v>
      </c>
      <c r="JQ115" s="172">
        <f t="shared" si="316"/>
        <v>0</v>
      </c>
      <c r="JR115" s="172">
        <f t="shared" si="317"/>
        <v>0</v>
      </c>
      <c r="JS115" s="172">
        <f t="shared" si="318"/>
        <v>0</v>
      </c>
      <c r="JT115" s="172">
        <f t="shared" si="319"/>
        <v>0</v>
      </c>
      <c r="JU115" s="172">
        <f t="shared" si="320"/>
        <v>0</v>
      </c>
      <c r="JV115" s="172">
        <f t="shared" si="321"/>
        <v>0</v>
      </c>
      <c r="JW115" s="172">
        <f t="shared" si="322"/>
        <v>0</v>
      </c>
      <c r="JX115" s="172">
        <f t="shared" si="323"/>
        <v>0</v>
      </c>
      <c r="JY115" s="172">
        <f t="shared" si="324"/>
        <v>0</v>
      </c>
      <c r="JZ115" s="172">
        <f t="shared" si="325"/>
        <v>0</v>
      </c>
      <c r="KA115" s="172">
        <f t="shared" si="326"/>
        <v>0</v>
      </c>
      <c r="KB115" s="172">
        <f t="shared" si="327"/>
        <v>0</v>
      </c>
      <c r="KC115" s="172">
        <f t="shared" si="328"/>
        <v>0</v>
      </c>
      <c r="KD115" s="172">
        <f t="shared" si="329"/>
        <v>0</v>
      </c>
      <c r="KE115" s="172">
        <f t="shared" si="330"/>
        <v>0</v>
      </c>
      <c r="KF115" s="172">
        <f t="shared" si="331"/>
        <v>0</v>
      </c>
      <c r="KG115" s="172">
        <f t="shared" si="332"/>
        <v>0</v>
      </c>
    </row>
    <row r="116" spans="1:293" ht="12.75" customHeight="1" x14ac:dyDescent="0.3">
      <c r="A116" s="470"/>
      <c r="B116" s="155" t="s">
        <v>530</v>
      </c>
      <c r="C116" s="155" t="s">
        <v>725</v>
      </c>
      <c r="D116" s="155" t="s">
        <v>725</v>
      </c>
      <c r="E116" s="155" t="s">
        <v>686</v>
      </c>
      <c r="F116" s="155">
        <v>2024</v>
      </c>
      <c r="G116" s="156">
        <v>45778</v>
      </c>
      <c r="H116" s="155">
        <v>2025</v>
      </c>
      <c r="I116" s="155" t="s">
        <v>698</v>
      </c>
      <c r="J116" s="169">
        <v>0</v>
      </c>
      <c r="K116" s="169">
        <v>383518</v>
      </c>
      <c r="L116" s="169">
        <f t="shared" si="333"/>
        <v>383518</v>
      </c>
      <c r="M116" s="172">
        <f t="shared" si="334"/>
        <v>268110.8</v>
      </c>
      <c r="N116" s="172">
        <f t="shared" si="335"/>
        <v>240110.8</v>
      </c>
      <c r="O116" s="175">
        <f t="shared" si="336"/>
        <v>0</v>
      </c>
      <c r="P116" s="172"/>
      <c r="Q116" s="172"/>
      <c r="R116" s="172"/>
      <c r="S116" s="172"/>
      <c r="T116" s="172"/>
      <c r="U116" s="177"/>
      <c r="V116" s="172"/>
      <c r="W116" s="167"/>
      <c r="X116" s="169"/>
      <c r="Y116" s="169"/>
      <c r="Z116" s="169"/>
      <c r="AA116" s="169"/>
      <c r="AB116" s="169"/>
      <c r="AC116" s="169"/>
      <c r="AD116" s="169"/>
      <c r="AE116" s="169"/>
      <c r="AF116" s="169"/>
      <c r="AG116" s="169"/>
      <c r="AH116" s="169"/>
      <c r="AI116" s="169"/>
      <c r="AJ116" s="169"/>
      <c r="AK116" s="169"/>
      <c r="AL116" s="169"/>
      <c r="AM116" s="169"/>
      <c r="AN116" s="169"/>
      <c r="AO116" s="169"/>
      <c r="AP116" s="169"/>
      <c r="AQ116" s="169"/>
      <c r="AR116" s="169"/>
      <c r="AS116" s="169"/>
      <c r="AT116" s="169"/>
      <c r="AU116" s="169"/>
      <c r="AV116" s="169"/>
      <c r="AW116" s="169"/>
      <c r="AX116" s="169"/>
      <c r="AY116" s="169"/>
      <c r="AZ116" s="169"/>
      <c r="BA116" s="169"/>
      <c r="BB116" s="169"/>
      <c r="BC116" s="169"/>
      <c r="BD116" s="169"/>
      <c r="BE116" s="169"/>
      <c r="BF116" s="169"/>
      <c r="BG116" s="169"/>
      <c r="BH116" s="169"/>
      <c r="BI116" s="169"/>
      <c r="BJ116" s="169"/>
      <c r="BK116" s="169"/>
      <c r="BL116" s="169"/>
      <c r="BM116" s="169"/>
      <c r="BN116" s="169"/>
      <c r="BO116" s="169"/>
      <c r="BP116" s="169"/>
      <c r="BQ116" s="169"/>
      <c r="BR116" s="169"/>
      <c r="BS116" s="169"/>
      <c r="BT116" s="169"/>
      <c r="BU116" s="169"/>
      <c r="BV116" s="169"/>
      <c r="BW116" s="169"/>
      <c r="BX116" s="169"/>
      <c r="BY116" s="169"/>
      <c r="BZ116" s="169"/>
      <c r="CA116" s="169"/>
      <c r="CB116" s="169"/>
      <c r="CC116" s="169"/>
      <c r="CD116" s="169"/>
      <c r="CE116" s="169"/>
      <c r="CF116" s="169"/>
      <c r="CG116" s="169"/>
      <c r="CH116" s="169"/>
      <c r="CI116" s="169"/>
      <c r="CJ116" s="169"/>
      <c r="CK116" s="169"/>
      <c r="CL116" s="169"/>
      <c r="CM116" s="169"/>
      <c r="CN116" s="169"/>
      <c r="CO116" s="169"/>
      <c r="CP116" s="169"/>
      <c r="CQ116" s="169"/>
      <c r="CR116" s="169"/>
      <c r="CS116" s="169"/>
      <c r="CT116" s="169"/>
      <c r="CU116" s="169"/>
      <c r="CV116" s="169"/>
      <c r="CW116" s="169"/>
      <c r="CX116" s="169"/>
      <c r="CY116" s="169"/>
      <c r="CZ116" s="169"/>
      <c r="DA116" s="169"/>
      <c r="DB116" s="169"/>
      <c r="DC116" s="169"/>
      <c r="DD116" s="169"/>
      <c r="DE116" s="171"/>
      <c r="DF116" s="169"/>
      <c r="DG116" s="169"/>
      <c r="DH116" s="169"/>
      <c r="DI116" s="169"/>
      <c r="DJ116" s="169">
        <f>+($K116*BI$157)</f>
        <v>0</v>
      </c>
      <c r="DK116" s="169">
        <f t="shared" ref="DK116:DU116" si="362">+($K116*BJ$157)</f>
        <v>0</v>
      </c>
      <c r="DL116" s="169">
        <f t="shared" si="362"/>
        <v>0</v>
      </c>
      <c r="DM116" s="169">
        <f t="shared" si="362"/>
        <v>38351.800000000003</v>
      </c>
      <c r="DN116" s="169">
        <f t="shared" si="362"/>
        <v>76703.600000000006</v>
      </c>
      <c r="DO116" s="169">
        <f t="shared" si="362"/>
        <v>76703.600000000006</v>
      </c>
      <c r="DP116" s="169">
        <v>38351.800000000003</v>
      </c>
      <c r="DQ116" s="169">
        <v>10000</v>
      </c>
      <c r="DR116" s="169">
        <v>10000</v>
      </c>
      <c r="DS116" s="169">
        <v>10000</v>
      </c>
      <c r="DT116" s="169">
        <v>8000</v>
      </c>
      <c r="DU116" s="169">
        <f t="shared" si="362"/>
        <v>0</v>
      </c>
      <c r="DV116" s="169"/>
      <c r="DW116" s="169"/>
      <c r="DX116" s="169"/>
      <c r="DY116" s="169"/>
      <c r="DZ116" s="169"/>
      <c r="EA116" s="169"/>
      <c r="EB116" s="169"/>
      <c r="EC116" s="169"/>
      <c r="ED116" s="169"/>
      <c r="EE116" s="169"/>
      <c r="EF116" s="169"/>
      <c r="EG116" s="169"/>
      <c r="EH116" s="169"/>
      <c r="EI116" s="169"/>
      <c r="EJ116" s="169"/>
      <c r="EK116" s="169"/>
      <c r="EL116" s="169"/>
      <c r="EM116" s="169"/>
      <c r="EN116" s="169"/>
      <c r="EO116" s="169"/>
      <c r="EP116" s="169"/>
      <c r="EQ116" s="169"/>
      <c r="ER116" s="169"/>
      <c r="ES116" s="169"/>
      <c r="ET116" s="169"/>
      <c r="EU116" s="169"/>
      <c r="EV116" s="169"/>
      <c r="EW116" s="169"/>
      <c r="EX116" s="169"/>
      <c r="EY116" s="169"/>
      <c r="EZ116" s="169"/>
      <c r="FA116" s="169"/>
      <c r="FB116" s="171"/>
      <c r="FC116" s="171"/>
      <c r="FD116" s="169"/>
      <c r="FE116" s="169"/>
      <c r="FF116" s="169"/>
      <c r="FG116" s="169"/>
      <c r="FH116" s="169"/>
      <c r="FI116" s="169"/>
      <c r="FJ116" s="169"/>
      <c r="FK116" s="169"/>
      <c r="FL116" s="169"/>
      <c r="FM116" s="169"/>
      <c r="FN116" s="169"/>
      <c r="FO116" s="168">
        <v>0</v>
      </c>
      <c r="FP116" s="169"/>
      <c r="FQ116" s="169"/>
      <c r="FR116" s="169"/>
      <c r="FS116" s="169"/>
      <c r="FT116" s="169"/>
      <c r="FU116" s="169"/>
      <c r="FV116" s="169"/>
      <c r="FW116" s="169"/>
      <c r="FX116" s="169"/>
      <c r="FY116" s="169"/>
      <c r="FZ116" s="169"/>
      <c r="GA116" s="169"/>
      <c r="GB116" s="169"/>
      <c r="GC116" s="169"/>
      <c r="GD116" s="169"/>
      <c r="GE116" s="169"/>
      <c r="GF116" s="169"/>
      <c r="GG116" s="169"/>
      <c r="GH116" s="169"/>
      <c r="GI116" s="169"/>
      <c r="GJ116" s="169"/>
      <c r="GK116" s="169"/>
      <c r="GL116" s="169"/>
      <c r="GM116" s="169"/>
      <c r="GN116" s="169"/>
      <c r="GO116" s="169"/>
      <c r="GP116" s="169"/>
      <c r="GQ116" s="169"/>
      <c r="GR116" s="169"/>
      <c r="GS116" s="169"/>
      <c r="GT116" s="169"/>
      <c r="GU116" s="169"/>
      <c r="GV116" s="169"/>
      <c r="GW116" s="169"/>
      <c r="GX116" s="169"/>
      <c r="GY116" s="169"/>
      <c r="GZ116" s="171"/>
      <c r="HA116" s="169"/>
      <c r="HB116" s="169"/>
      <c r="HC116" s="169"/>
      <c r="HD116" s="169"/>
      <c r="HE116" s="169"/>
      <c r="HF116" s="169"/>
      <c r="HG116" s="169"/>
      <c r="HH116" s="169"/>
      <c r="HI116" s="169"/>
      <c r="HJ116" s="169"/>
      <c r="HK116" s="169"/>
      <c r="HL116" s="169"/>
      <c r="HM116" s="169"/>
      <c r="HN116" s="169"/>
      <c r="HO116" s="169"/>
      <c r="HP116" s="169"/>
      <c r="HQ116" s="169"/>
      <c r="HR116" s="169"/>
      <c r="HS116" s="169"/>
      <c r="HT116" s="169"/>
      <c r="HU116" s="169"/>
      <c r="HV116" s="169"/>
      <c r="HW116" s="169"/>
      <c r="HX116" s="169"/>
      <c r="HY116" s="169"/>
      <c r="HZ116" s="169"/>
      <c r="IA116" s="169"/>
      <c r="IB116" s="169"/>
      <c r="IC116" s="169"/>
      <c r="ID116" s="169"/>
      <c r="IE116" s="169"/>
      <c r="IF116" s="169"/>
      <c r="IG116" s="169"/>
      <c r="IH116" s="169"/>
      <c r="II116" s="169"/>
      <c r="IJ116" s="169"/>
      <c r="IK116" s="169"/>
      <c r="IL116" s="172">
        <f t="shared" ref="IL116:IL129" si="363">BI116+DF116+FD116</f>
        <v>0</v>
      </c>
      <c r="IM116" s="172">
        <f t="shared" ref="IM116:IM129" si="364">BJ116+DG116+FE116</f>
        <v>0</v>
      </c>
      <c r="IN116" s="172">
        <f t="shared" ref="IN116:IN129" si="365">BK116+DH116+FF116</f>
        <v>0</v>
      </c>
      <c r="IO116" s="172">
        <f t="shared" ref="IO116:IO129" si="366">BL116+DI116+FG116</f>
        <v>0</v>
      </c>
      <c r="IP116" s="172">
        <f t="shared" ref="IP116:IP129" si="367">BM116+DJ116+FH116</f>
        <v>0</v>
      </c>
      <c r="IQ116" s="172">
        <f t="shared" ref="IQ116:IQ129" si="368">BN116+DK116+FI116</f>
        <v>0</v>
      </c>
      <c r="IR116" s="172">
        <f t="shared" ref="IR116:IR129" si="369">BO116+DL116+FJ116</f>
        <v>0</v>
      </c>
      <c r="IS116" s="172">
        <f t="shared" ref="IS116:IS129" si="370">BP116+DM116+FK116</f>
        <v>38351.800000000003</v>
      </c>
      <c r="IT116" s="172">
        <f t="shared" ref="IT116:IT129" si="371">BQ116+DN116+FL116</f>
        <v>76703.600000000006</v>
      </c>
      <c r="IU116" s="172">
        <f t="shared" ref="IU116:IU129" si="372">BR116+DO116+FM116</f>
        <v>76703.600000000006</v>
      </c>
      <c r="IV116" s="172">
        <f t="shared" ref="IV116:IV129" si="373">BS116+DP116+FN116</f>
        <v>38351.800000000003</v>
      </c>
      <c r="IW116" s="172">
        <f t="shared" ref="IW116:IW129" si="374">BT116+DQ116+FO116</f>
        <v>10000</v>
      </c>
      <c r="IX116" s="172">
        <f t="shared" ref="IX116:IX129" si="375">BU116+DR116+FP116</f>
        <v>10000</v>
      </c>
      <c r="IY116" s="172">
        <f t="shared" ref="IY116:IY129" si="376">BV116+DS116+FQ116</f>
        <v>10000</v>
      </c>
      <c r="IZ116" s="172">
        <f t="shared" ref="IZ116:IZ129" si="377">BW116+DT116+FR116</f>
        <v>8000</v>
      </c>
      <c r="JA116" s="172">
        <f t="shared" ref="JA116:JA129" si="378">BX116+DU116+FS116</f>
        <v>0</v>
      </c>
      <c r="JB116" s="172">
        <f t="shared" ref="JB116:JB129" si="379">BY116+DV116+FT116</f>
        <v>0</v>
      </c>
      <c r="JC116" s="172">
        <f t="shared" ref="JC116:JC129" si="380">BZ116+DW116+FU116</f>
        <v>0</v>
      </c>
      <c r="JD116" s="172">
        <f t="shared" ref="JD116:JD129" si="381">CA116+DX116+FV116</f>
        <v>0</v>
      </c>
      <c r="JE116" s="172">
        <f t="shared" ref="JE116:JE129" si="382">CB116+DY116+FW116</f>
        <v>0</v>
      </c>
      <c r="JF116" s="172">
        <f t="shared" ref="JF116:JF129" si="383">CC116+DZ116+FX116</f>
        <v>0</v>
      </c>
      <c r="JG116" s="172">
        <f t="shared" ref="JG116:JG129" si="384">CD116+EA116+FY116</f>
        <v>0</v>
      </c>
      <c r="JH116" s="172">
        <f t="shared" ref="JH116:JH129" si="385">CE116+EB116+FZ116</f>
        <v>0</v>
      </c>
      <c r="JI116" s="172">
        <f t="shared" ref="JI116:JI129" si="386">CF116+EC116+GA116</f>
        <v>0</v>
      </c>
      <c r="JJ116" s="172">
        <f t="shared" ref="JJ116:JJ129" si="387">CG116+ED116+GB116</f>
        <v>0</v>
      </c>
      <c r="JK116" s="172">
        <f t="shared" ref="JK116:JK129" si="388">CH116+EE116+GC116</f>
        <v>0</v>
      </c>
      <c r="JL116" s="172">
        <f t="shared" ref="JL116:JL129" si="389">CI116+EF116+GD116</f>
        <v>0</v>
      </c>
      <c r="JM116" s="172">
        <f t="shared" ref="JM116:JM129" si="390">CJ116+EG116+GE116</f>
        <v>0</v>
      </c>
      <c r="JN116" s="172">
        <f t="shared" ref="JN116:JN129" si="391">CK116+EH116+GF116</f>
        <v>0</v>
      </c>
      <c r="JO116" s="172">
        <f t="shared" ref="JO116:JO129" si="392">CL116+EI116+GG116</f>
        <v>0</v>
      </c>
      <c r="JP116" s="172">
        <f t="shared" ref="JP116:JP129" si="393">CM116+EJ116+GH116</f>
        <v>0</v>
      </c>
      <c r="JQ116" s="172">
        <f t="shared" ref="JQ116:JQ129" si="394">CN116+EK116+GI116</f>
        <v>0</v>
      </c>
      <c r="JR116" s="172">
        <f t="shared" ref="JR116:JR129" si="395">CO116+EL116+GJ116</f>
        <v>0</v>
      </c>
      <c r="JS116" s="172">
        <f t="shared" ref="JS116:JS129" si="396">CP116+EM116+GK116</f>
        <v>0</v>
      </c>
      <c r="JT116" s="172">
        <f t="shared" ref="JT116:JT129" si="397">CQ116+EN116+GL116</f>
        <v>0</v>
      </c>
      <c r="JU116" s="172">
        <f t="shared" ref="JU116:JU129" si="398">CR116+EO116+GM116</f>
        <v>0</v>
      </c>
      <c r="JV116" s="172">
        <f t="shared" ref="JV116:JV129" si="399">CS116+EP116+GN116</f>
        <v>0</v>
      </c>
      <c r="JW116" s="172">
        <f t="shared" ref="JW116:JW129" si="400">CT116+EQ116+GO116</f>
        <v>0</v>
      </c>
      <c r="JX116" s="172">
        <f t="shared" ref="JX116:JX129" si="401">CU116+ER116+GP116</f>
        <v>0</v>
      </c>
      <c r="JY116" s="172">
        <f t="shared" ref="JY116:JY129" si="402">CV116+ES116+GQ116</f>
        <v>0</v>
      </c>
      <c r="JZ116" s="172">
        <f t="shared" ref="JZ116:JZ129" si="403">CW116+ET116+GR116</f>
        <v>0</v>
      </c>
      <c r="KA116" s="172">
        <f t="shared" ref="KA116:KA129" si="404">CX116+EU116+GS116</f>
        <v>0</v>
      </c>
      <c r="KB116" s="172">
        <f t="shared" ref="KB116:KB129" si="405">CY116+EV116+GT116</f>
        <v>0</v>
      </c>
      <c r="KC116" s="172">
        <f t="shared" ref="KC116:KC129" si="406">CZ116+EW116+GU116</f>
        <v>0</v>
      </c>
      <c r="KD116" s="172">
        <f t="shared" ref="KD116:KD129" si="407">DA116+EX116+GV116</f>
        <v>0</v>
      </c>
      <c r="KE116" s="172">
        <f t="shared" ref="KE116:KE129" si="408">DB116+EY116+GW116</f>
        <v>0</v>
      </c>
      <c r="KF116" s="172">
        <f t="shared" ref="KF116:KF129" si="409">DC116+EZ116+GX116</f>
        <v>0</v>
      </c>
      <c r="KG116" s="172">
        <f t="shared" ref="KG116:KG129" si="410">DD116+FA116+GY116</f>
        <v>0</v>
      </c>
    </row>
    <row r="117" spans="1:293" ht="12.75" customHeight="1" x14ac:dyDescent="0.3">
      <c r="A117" s="470"/>
      <c r="B117" s="155" t="s">
        <v>682</v>
      </c>
      <c r="C117" s="155" t="s">
        <v>162</v>
      </c>
      <c r="D117" s="155" t="s">
        <v>162</v>
      </c>
      <c r="E117" s="155" t="s">
        <v>674</v>
      </c>
      <c r="F117" s="155">
        <v>2023</v>
      </c>
      <c r="G117" s="156">
        <v>45778</v>
      </c>
      <c r="H117" s="155">
        <f>YEAR(G117)</f>
        <v>2025</v>
      </c>
      <c r="I117" s="155"/>
      <c r="J117" s="169">
        <v>135000</v>
      </c>
      <c r="K117" s="169"/>
      <c r="L117" s="169">
        <f>+J117+K117</f>
        <v>135000</v>
      </c>
      <c r="M117" s="172">
        <f>SUM(HA117:KG117)</f>
        <v>135000</v>
      </c>
      <c r="N117" s="172">
        <f>SUMIFS(HA117:KG117,HA$11:KG$11,"&lt;="&amp;$N$10)</f>
        <v>125550</v>
      </c>
      <c r="O117" s="175">
        <f>+COUNTIF(X117:CF117,"&gt;0")</f>
        <v>8</v>
      </c>
      <c r="P117" s="172"/>
      <c r="Q117" s="172"/>
      <c r="R117" s="172"/>
      <c r="S117" s="172"/>
      <c r="T117" s="172"/>
      <c r="U117" s="177"/>
      <c r="V117" s="172"/>
      <c r="W117" s="167"/>
      <c r="X117" s="169"/>
      <c r="Y117" s="169"/>
      <c r="Z117" s="169"/>
      <c r="AA117" s="169"/>
      <c r="AB117" s="169"/>
      <c r="AC117" s="169"/>
      <c r="AD117" s="169"/>
      <c r="AE117" s="169"/>
      <c r="AF117" s="169"/>
      <c r="AG117" s="169"/>
      <c r="AH117" s="169"/>
      <c r="AI117" s="169"/>
      <c r="AJ117" s="169"/>
      <c r="AK117" s="169"/>
      <c r="AL117" s="169"/>
      <c r="AM117" s="169"/>
      <c r="AN117" s="169"/>
      <c r="AO117" s="169"/>
      <c r="AP117" s="169"/>
      <c r="AQ117" s="169"/>
      <c r="AR117" s="169"/>
      <c r="AS117" s="169"/>
      <c r="AT117" s="169"/>
      <c r="AU117" s="169"/>
      <c r="AV117" s="169"/>
      <c r="AW117" s="169"/>
      <c r="AX117" s="169"/>
      <c r="AY117" s="169"/>
      <c r="AZ117" s="169"/>
      <c r="BA117" s="169"/>
      <c r="BB117" s="169"/>
      <c r="BC117" s="169"/>
      <c r="BD117" s="169"/>
      <c r="BE117" s="169"/>
      <c r="BF117" s="169"/>
      <c r="BG117" s="169"/>
      <c r="BH117" s="169"/>
      <c r="BI117" s="169"/>
      <c r="BJ117" s="169"/>
      <c r="BK117" s="169"/>
      <c r="BL117" s="169"/>
      <c r="BM117" s="169"/>
      <c r="BN117" s="169">
        <f t="shared" ref="BN117:BT117" si="411">+($J117*BI$156)</f>
        <v>10462.499999999996</v>
      </c>
      <c r="BO117" s="169">
        <f t="shared" si="411"/>
        <v>20925</v>
      </c>
      <c r="BP117" s="169">
        <f t="shared" si="411"/>
        <v>20925</v>
      </c>
      <c r="BQ117" s="169">
        <f t="shared" si="411"/>
        <v>20925</v>
      </c>
      <c r="BR117" s="169">
        <f t="shared" si="411"/>
        <v>20925</v>
      </c>
      <c r="BS117" s="169">
        <f t="shared" si="411"/>
        <v>20925</v>
      </c>
      <c r="BT117" s="169">
        <f t="shared" si="411"/>
        <v>10462.499999999996</v>
      </c>
      <c r="BU117" s="169">
        <f>135000-SUM(BN117:BT117)</f>
        <v>9450</v>
      </c>
      <c r="BV117" s="169"/>
      <c r="BW117" s="169"/>
      <c r="BX117" s="169"/>
      <c r="BY117" s="169"/>
      <c r="BZ117" s="169"/>
      <c r="CA117" s="169"/>
      <c r="CB117" s="169"/>
      <c r="CC117" s="169"/>
      <c r="CD117" s="169"/>
      <c r="CE117" s="169"/>
      <c r="CF117" s="169"/>
      <c r="CG117" s="169"/>
      <c r="CH117" s="169"/>
      <c r="CI117" s="169"/>
      <c r="CJ117" s="169"/>
      <c r="CK117" s="169"/>
      <c r="CL117" s="169"/>
      <c r="CM117" s="169"/>
      <c r="CN117" s="169"/>
      <c r="CO117" s="169"/>
      <c r="CP117" s="169"/>
      <c r="CQ117" s="169"/>
      <c r="CR117" s="169"/>
      <c r="CS117" s="169"/>
      <c r="CT117" s="169"/>
      <c r="CU117" s="169"/>
      <c r="CV117" s="169"/>
      <c r="CW117" s="169"/>
      <c r="CX117" s="169"/>
      <c r="CY117" s="169"/>
      <c r="CZ117" s="169"/>
      <c r="DA117" s="169"/>
      <c r="DB117" s="169"/>
      <c r="DC117" s="169"/>
      <c r="DD117" s="169"/>
      <c r="DE117" s="171"/>
      <c r="DF117" s="169"/>
      <c r="DG117" s="169"/>
      <c r="DH117" s="169"/>
      <c r="DI117" s="169"/>
      <c r="DJ117" s="169"/>
      <c r="DK117" s="169"/>
      <c r="DL117" s="169"/>
      <c r="DM117" s="169"/>
      <c r="DN117" s="169"/>
      <c r="DO117" s="169"/>
      <c r="DP117" s="169"/>
      <c r="DQ117" s="169"/>
      <c r="DR117" s="169"/>
      <c r="DS117" s="169"/>
      <c r="DT117" s="169"/>
      <c r="DU117" s="169"/>
      <c r="DV117" s="169"/>
      <c r="DW117" s="169"/>
      <c r="DX117" s="169"/>
      <c r="DY117" s="169"/>
      <c r="DZ117" s="169"/>
      <c r="EA117" s="169"/>
      <c r="EB117" s="169"/>
      <c r="EC117" s="169"/>
      <c r="ED117" s="169"/>
      <c r="EE117" s="169"/>
      <c r="EF117" s="169"/>
      <c r="EG117" s="169"/>
      <c r="EH117" s="169"/>
      <c r="EI117" s="169"/>
      <c r="EJ117" s="169"/>
      <c r="EK117" s="169"/>
      <c r="EL117" s="169"/>
      <c r="EM117" s="169"/>
      <c r="EN117" s="169"/>
      <c r="EO117" s="169"/>
      <c r="EP117" s="169"/>
      <c r="EQ117" s="169"/>
      <c r="ER117" s="169"/>
      <c r="ES117" s="169"/>
      <c r="ET117" s="169"/>
      <c r="EU117" s="169"/>
      <c r="EV117" s="169"/>
      <c r="EW117" s="169"/>
      <c r="EX117" s="169"/>
      <c r="EY117" s="169"/>
      <c r="EZ117" s="169"/>
      <c r="FA117" s="169"/>
      <c r="FB117" s="171"/>
      <c r="FC117" s="171"/>
      <c r="FD117" s="169"/>
      <c r="FE117" s="169"/>
      <c r="FF117" s="169"/>
      <c r="FG117" s="169"/>
      <c r="FH117" s="169"/>
      <c r="FI117" s="169"/>
      <c r="FJ117" s="169"/>
      <c r="FK117" s="169"/>
      <c r="FL117" s="169"/>
      <c r="FM117" s="169"/>
      <c r="FN117" s="169"/>
      <c r="FO117" s="168">
        <v>0</v>
      </c>
      <c r="FP117" s="169"/>
      <c r="FQ117" s="169"/>
      <c r="FR117" s="169"/>
      <c r="FS117" s="169"/>
      <c r="FT117" s="169"/>
      <c r="FU117" s="169"/>
      <c r="FV117" s="169"/>
      <c r="FW117" s="169"/>
      <c r="FX117" s="169"/>
      <c r="FY117" s="169"/>
      <c r="FZ117" s="169"/>
      <c r="GA117" s="169"/>
      <c r="GB117" s="169"/>
      <c r="GC117" s="169"/>
      <c r="GD117" s="169"/>
      <c r="GE117" s="169"/>
      <c r="GF117" s="169"/>
      <c r="GG117" s="169"/>
      <c r="GH117" s="169"/>
      <c r="GI117" s="169"/>
      <c r="GJ117" s="169"/>
      <c r="GK117" s="169"/>
      <c r="GL117" s="169"/>
      <c r="GM117" s="169"/>
      <c r="GN117" s="169"/>
      <c r="GO117" s="169"/>
      <c r="GP117" s="169"/>
      <c r="GQ117" s="169"/>
      <c r="GR117" s="169"/>
      <c r="GS117" s="169"/>
      <c r="GT117" s="169"/>
      <c r="GU117" s="169"/>
      <c r="GV117" s="169"/>
      <c r="GW117" s="169"/>
      <c r="GX117" s="169"/>
      <c r="GY117" s="169"/>
      <c r="GZ117" s="171"/>
      <c r="HA117" s="169"/>
      <c r="HB117" s="169"/>
      <c r="HC117" s="169"/>
      <c r="HD117" s="169"/>
      <c r="HE117" s="169"/>
      <c r="HF117" s="169"/>
      <c r="HG117" s="169"/>
      <c r="HH117" s="169"/>
      <c r="HI117" s="169"/>
      <c r="HJ117" s="169"/>
      <c r="HK117" s="169"/>
      <c r="HL117" s="169"/>
      <c r="HM117" s="169"/>
      <c r="HN117" s="169"/>
      <c r="HO117" s="169"/>
      <c r="HP117" s="169"/>
      <c r="HQ117" s="169"/>
      <c r="HR117" s="169"/>
      <c r="HS117" s="169"/>
      <c r="HT117" s="169"/>
      <c r="HU117" s="169"/>
      <c r="HV117" s="169"/>
      <c r="HW117" s="169"/>
      <c r="HX117" s="169"/>
      <c r="HY117" s="169"/>
      <c r="HZ117" s="169"/>
      <c r="IA117" s="169"/>
      <c r="IB117" s="169"/>
      <c r="IC117" s="169"/>
      <c r="ID117" s="169"/>
      <c r="IE117" s="169"/>
      <c r="IF117" s="169"/>
      <c r="IG117" s="169"/>
      <c r="IH117" s="169"/>
      <c r="II117" s="169"/>
      <c r="IJ117" s="169"/>
      <c r="IK117" s="169"/>
      <c r="IL117" s="172">
        <f t="shared" si="363"/>
        <v>0</v>
      </c>
      <c r="IM117" s="172">
        <f t="shared" si="364"/>
        <v>0</v>
      </c>
      <c r="IN117" s="172">
        <f t="shared" si="365"/>
        <v>0</v>
      </c>
      <c r="IO117" s="172">
        <f t="shared" si="366"/>
        <v>0</v>
      </c>
      <c r="IP117" s="172">
        <f t="shared" si="367"/>
        <v>0</v>
      </c>
      <c r="IQ117" s="172">
        <f t="shared" si="368"/>
        <v>10462.499999999996</v>
      </c>
      <c r="IR117" s="172">
        <f t="shared" si="369"/>
        <v>20925</v>
      </c>
      <c r="IS117" s="172">
        <f t="shared" si="370"/>
        <v>20925</v>
      </c>
      <c r="IT117" s="172">
        <f t="shared" si="371"/>
        <v>20925</v>
      </c>
      <c r="IU117" s="172">
        <f t="shared" si="372"/>
        <v>20925</v>
      </c>
      <c r="IV117" s="172">
        <f t="shared" si="373"/>
        <v>20925</v>
      </c>
      <c r="IW117" s="172">
        <f t="shared" si="374"/>
        <v>10462.499999999996</v>
      </c>
      <c r="IX117" s="172">
        <f t="shared" si="375"/>
        <v>9450</v>
      </c>
      <c r="IY117" s="172">
        <f t="shared" si="376"/>
        <v>0</v>
      </c>
      <c r="IZ117" s="172">
        <f t="shared" si="377"/>
        <v>0</v>
      </c>
      <c r="JA117" s="172">
        <f t="shared" si="378"/>
        <v>0</v>
      </c>
      <c r="JB117" s="172">
        <f t="shared" si="379"/>
        <v>0</v>
      </c>
      <c r="JC117" s="172">
        <f t="shared" si="380"/>
        <v>0</v>
      </c>
      <c r="JD117" s="172">
        <f t="shared" si="381"/>
        <v>0</v>
      </c>
      <c r="JE117" s="172">
        <f t="shared" si="382"/>
        <v>0</v>
      </c>
      <c r="JF117" s="172">
        <f t="shared" si="383"/>
        <v>0</v>
      </c>
      <c r="JG117" s="172">
        <f t="shared" si="384"/>
        <v>0</v>
      </c>
      <c r="JH117" s="172">
        <f t="shared" si="385"/>
        <v>0</v>
      </c>
      <c r="JI117" s="172">
        <f t="shared" si="386"/>
        <v>0</v>
      </c>
      <c r="JJ117" s="172">
        <f t="shared" si="387"/>
        <v>0</v>
      </c>
      <c r="JK117" s="172">
        <f t="shared" si="388"/>
        <v>0</v>
      </c>
      <c r="JL117" s="172">
        <f t="shared" si="389"/>
        <v>0</v>
      </c>
      <c r="JM117" s="172">
        <f t="shared" si="390"/>
        <v>0</v>
      </c>
      <c r="JN117" s="172">
        <f t="shared" si="391"/>
        <v>0</v>
      </c>
      <c r="JO117" s="172">
        <f t="shared" si="392"/>
        <v>0</v>
      </c>
      <c r="JP117" s="172">
        <f t="shared" si="393"/>
        <v>0</v>
      </c>
      <c r="JQ117" s="172">
        <f t="shared" si="394"/>
        <v>0</v>
      </c>
      <c r="JR117" s="172">
        <f t="shared" si="395"/>
        <v>0</v>
      </c>
      <c r="JS117" s="172">
        <f t="shared" si="396"/>
        <v>0</v>
      </c>
      <c r="JT117" s="172">
        <f t="shared" si="397"/>
        <v>0</v>
      </c>
      <c r="JU117" s="172">
        <f t="shared" si="398"/>
        <v>0</v>
      </c>
      <c r="JV117" s="172">
        <f t="shared" si="399"/>
        <v>0</v>
      </c>
      <c r="JW117" s="172">
        <f t="shared" si="400"/>
        <v>0</v>
      </c>
      <c r="JX117" s="172">
        <f t="shared" si="401"/>
        <v>0</v>
      </c>
      <c r="JY117" s="172">
        <f t="shared" si="402"/>
        <v>0</v>
      </c>
      <c r="JZ117" s="172">
        <f t="shared" si="403"/>
        <v>0</v>
      </c>
      <c r="KA117" s="172">
        <f t="shared" si="404"/>
        <v>0</v>
      </c>
      <c r="KB117" s="172">
        <f t="shared" si="405"/>
        <v>0</v>
      </c>
      <c r="KC117" s="172">
        <f t="shared" si="406"/>
        <v>0</v>
      </c>
      <c r="KD117" s="172">
        <f t="shared" si="407"/>
        <v>0</v>
      </c>
      <c r="KE117" s="172">
        <f t="shared" si="408"/>
        <v>0</v>
      </c>
      <c r="KF117" s="172">
        <f t="shared" si="409"/>
        <v>0</v>
      </c>
      <c r="KG117" s="172">
        <f t="shared" si="410"/>
        <v>0</v>
      </c>
    </row>
    <row r="118" spans="1:293" ht="12.75" customHeight="1" x14ac:dyDescent="0.3">
      <c r="A118" s="470"/>
      <c r="B118" s="155" t="s">
        <v>772</v>
      </c>
      <c r="C118" s="155" t="s">
        <v>773</v>
      </c>
      <c r="D118" s="155" t="s">
        <v>773</v>
      </c>
      <c r="E118" s="155" t="s">
        <v>677</v>
      </c>
      <c r="F118" s="155">
        <v>2025</v>
      </c>
      <c r="G118" s="156">
        <v>45809</v>
      </c>
      <c r="H118" s="155">
        <v>2025</v>
      </c>
      <c r="I118" s="155"/>
      <c r="J118" s="174">
        <v>265000</v>
      </c>
      <c r="K118" s="174">
        <f>0.25*(1179162-530000)</f>
        <v>162290.5</v>
      </c>
      <c r="L118" s="169">
        <f t="shared" si="333"/>
        <v>427290.5</v>
      </c>
      <c r="M118" s="172">
        <f>SUM(HA118:KG118)</f>
        <v>421289.66000000003</v>
      </c>
      <c r="N118" s="172">
        <f>SUMIFS(HA118:KG118,HA$11:KG$11,"&lt;="&amp;$N$10)</f>
        <v>310638.81</v>
      </c>
      <c r="O118" s="175">
        <f>+COUNTIF(X118:CF118,"&gt;0")</f>
        <v>9</v>
      </c>
      <c r="P118" s="161"/>
      <c r="Q118" s="161"/>
      <c r="R118" s="161"/>
      <c r="S118" s="161"/>
      <c r="T118" s="161"/>
      <c r="U118" s="166"/>
      <c r="V118" s="161"/>
      <c r="W118" s="167"/>
      <c r="X118" s="169"/>
      <c r="Y118" s="169"/>
      <c r="Z118" s="169"/>
      <c r="AA118" s="169"/>
      <c r="AB118" s="169"/>
      <c r="AC118" s="169"/>
      <c r="AD118" s="169"/>
      <c r="AE118" s="169"/>
      <c r="AF118" s="169"/>
      <c r="AG118" s="169"/>
      <c r="AH118" s="169"/>
      <c r="AI118" s="169"/>
      <c r="AJ118" s="169"/>
      <c r="AK118" s="169"/>
      <c r="AL118" s="169"/>
      <c r="AM118" s="169"/>
      <c r="AN118" s="169"/>
      <c r="AO118" s="169"/>
      <c r="AP118" s="169"/>
      <c r="AQ118" s="169"/>
      <c r="AR118" s="169"/>
      <c r="AS118" s="169"/>
      <c r="AT118" s="169"/>
      <c r="AU118" s="169"/>
      <c r="AV118" s="169"/>
      <c r="AW118" s="169"/>
      <c r="AX118" s="169"/>
      <c r="AY118" s="169"/>
      <c r="AZ118" s="169"/>
      <c r="BA118" s="169"/>
      <c r="BB118" s="169"/>
      <c r="BC118" s="169"/>
      <c r="BD118" s="169"/>
      <c r="BE118" s="169"/>
      <c r="BF118" s="169"/>
      <c r="BG118" s="169"/>
      <c r="BH118" s="169"/>
      <c r="BI118" s="169"/>
      <c r="BJ118" s="169"/>
      <c r="BK118" s="169"/>
      <c r="BL118" s="169"/>
      <c r="BM118" s="169"/>
      <c r="BN118" s="169">
        <f>+($J118*BI$156)</f>
        <v>20537.499999999993</v>
      </c>
      <c r="BO118" s="169">
        <f>+($J118*BJ156)</f>
        <v>41075</v>
      </c>
      <c r="BP118" s="169">
        <f>+($J118*BK156)</f>
        <v>41075</v>
      </c>
      <c r="BQ118" s="169">
        <f>+($J118*BL156)</f>
        <v>41075</v>
      </c>
      <c r="BR118" s="169">
        <f>+($J118*BM156)</f>
        <v>41075</v>
      </c>
      <c r="BS118" s="169">
        <v>20000</v>
      </c>
      <c r="BT118" s="169">
        <v>20000</v>
      </c>
      <c r="BU118" s="169">
        <v>20000</v>
      </c>
      <c r="BV118" s="169">
        <v>20162</v>
      </c>
      <c r="BW118" s="169"/>
      <c r="BX118" s="169"/>
      <c r="BY118" s="169"/>
      <c r="BZ118" s="169"/>
      <c r="CA118" s="169"/>
      <c r="CB118" s="169"/>
      <c r="CC118" s="169"/>
      <c r="CD118" s="169"/>
      <c r="CE118" s="169"/>
      <c r="CF118" s="169"/>
      <c r="CG118" s="169"/>
      <c r="CH118" s="169"/>
      <c r="CI118" s="169"/>
      <c r="CJ118" s="169"/>
      <c r="CK118" s="169"/>
      <c r="CL118" s="169"/>
      <c r="CM118" s="169"/>
      <c r="CN118" s="169"/>
      <c r="CO118" s="169"/>
      <c r="CP118" s="169"/>
      <c r="CQ118" s="169"/>
      <c r="CR118" s="169"/>
      <c r="CS118" s="169"/>
      <c r="CT118" s="169"/>
      <c r="CU118" s="169"/>
      <c r="CV118" s="169"/>
      <c r="CW118" s="169"/>
      <c r="CX118" s="169"/>
      <c r="CY118" s="169"/>
      <c r="CZ118" s="169"/>
      <c r="DA118" s="169"/>
      <c r="DB118" s="169"/>
      <c r="DC118" s="169"/>
      <c r="DD118" s="169"/>
      <c r="DE118" s="171"/>
      <c r="DF118" s="169"/>
      <c r="DG118" s="169"/>
      <c r="DH118" s="169"/>
      <c r="DI118" s="169"/>
      <c r="DJ118" s="169"/>
      <c r="DK118" s="169">
        <f>+($K118*BI$157)</f>
        <v>0</v>
      </c>
      <c r="DL118" s="169">
        <f t="shared" ref="DL118:DU118" si="412">+($K118*BJ$157)</f>
        <v>0</v>
      </c>
      <c r="DM118" s="169">
        <f t="shared" si="412"/>
        <v>0</v>
      </c>
      <c r="DN118" s="169">
        <f t="shared" si="412"/>
        <v>16229.050000000001</v>
      </c>
      <c r="DO118" s="169">
        <f t="shared" si="412"/>
        <v>32458.100000000002</v>
      </c>
      <c r="DP118" s="169">
        <v>25000</v>
      </c>
      <c r="DQ118" s="169">
        <v>10000</v>
      </c>
      <c r="DR118" s="169">
        <f t="shared" si="412"/>
        <v>16229.050000000001</v>
      </c>
      <c r="DS118" s="169">
        <f t="shared" si="412"/>
        <v>16229.050000000001</v>
      </c>
      <c r="DT118" s="169">
        <f t="shared" si="412"/>
        <v>4057.2625000000003</v>
      </c>
      <c r="DU118" s="169">
        <f t="shared" si="412"/>
        <v>4057.2625000000003</v>
      </c>
      <c r="DV118" s="169">
        <f>154176-SUM(DN118:DU118)</f>
        <v>29916.225000000006</v>
      </c>
      <c r="DW118" s="169">
        <f>+($K118*BU$157)</f>
        <v>0</v>
      </c>
      <c r="DX118" s="169"/>
      <c r="DY118" s="169"/>
      <c r="DZ118" s="169"/>
      <c r="EA118" s="169"/>
      <c r="EB118" s="169"/>
      <c r="EC118" s="169"/>
      <c r="ED118" s="169"/>
      <c r="EE118" s="169"/>
      <c r="EF118" s="169"/>
      <c r="EG118" s="169"/>
      <c r="EH118" s="169"/>
      <c r="EI118" s="169"/>
      <c r="EJ118" s="169"/>
      <c r="EK118" s="169"/>
      <c r="EL118" s="169"/>
      <c r="EM118" s="169"/>
      <c r="EN118" s="169"/>
      <c r="EO118" s="169"/>
      <c r="EP118" s="169"/>
      <c r="EQ118" s="169"/>
      <c r="ER118" s="169"/>
      <c r="ES118" s="169"/>
      <c r="ET118" s="169"/>
      <c r="EU118" s="169"/>
      <c r="EV118" s="169"/>
      <c r="EW118" s="169"/>
      <c r="EX118" s="169"/>
      <c r="EY118" s="169"/>
      <c r="EZ118" s="169"/>
      <c r="FA118" s="169"/>
      <c r="FB118" s="171"/>
      <c r="FC118" s="171"/>
      <c r="FD118" s="169"/>
      <c r="FE118" s="169"/>
      <c r="FF118" s="169"/>
      <c r="FG118" s="169"/>
      <c r="FH118" s="169"/>
      <c r="FI118" s="169"/>
      <c r="FJ118" s="169"/>
      <c r="FK118" s="169"/>
      <c r="FL118" s="169"/>
      <c r="FM118" s="169"/>
      <c r="FN118" s="169"/>
      <c r="FO118" s="168">
        <v>2114.16</v>
      </c>
      <c r="FP118" s="169"/>
      <c r="FQ118" s="169"/>
      <c r="FR118" s="169"/>
      <c r="FS118" s="169"/>
      <c r="FT118" s="169"/>
      <c r="FU118" s="169"/>
      <c r="FV118" s="169"/>
      <c r="FW118" s="169"/>
      <c r="FX118" s="169"/>
      <c r="FY118" s="169"/>
      <c r="FZ118" s="169"/>
      <c r="GA118" s="169"/>
      <c r="GB118" s="169"/>
      <c r="GC118" s="169"/>
      <c r="GD118" s="169"/>
      <c r="GE118" s="169"/>
      <c r="GF118" s="169"/>
      <c r="GG118" s="169"/>
      <c r="GH118" s="169"/>
      <c r="GI118" s="169"/>
      <c r="GJ118" s="169"/>
      <c r="GK118" s="169"/>
      <c r="GL118" s="169"/>
      <c r="GM118" s="169"/>
      <c r="GN118" s="169"/>
      <c r="GO118" s="169"/>
      <c r="GP118" s="169"/>
      <c r="GQ118" s="169"/>
      <c r="GR118" s="169"/>
      <c r="GS118" s="169"/>
      <c r="GT118" s="169"/>
      <c r="GU118" s="169"/>
      <c r="GV118" s="169"/>
      <c r="GW118" s="169"/>
      <c r="GX118" s="169"/>
      <c r="GY118" s="169"/>
      <c r="GZ118" s="171"/>
      <c r="HA118" s="169"/>
      <c r="HB118" s="169"/>
      <c r="HC118" s="169"/>
      <c r="HD118" s="169"/>
      <c r="HE118" s="169"/>
      <c r="HF118" s="169"/>
      <c r="HG118" s="169"/>
      <c r="HH118" s="169"/>
      <c r="HI118" s="169"/>
      <c r="HJ118" s="169"/>
      <c r="HK118" s="169"/>
      <c r="HL118" s="169"/>
      <c r="HM118" s="169"/>
      <c r="HN118" s="169"/>
      <c r="HO118" s="169"/>
      <c r="HP118" s="169"/>
      <c r="HQ118" s="169"/>
      <c r="HR118" s="169"/>
      <c r="HS118" s="169"/>
      <c r="HT118" s="169"/>
      <c r="HU118" s="169"/>
      <c r="HV118" s="169"/>
      <c r="HW118" s="169"/>
      <c r="HX118" s="169"/>
      <c r="HY118" s="169"/>
      <c r="HZ118" s="169"/>
      <c r="IA118" s="169"/>
      <c r="IB118" s="169"/>
      <c r="IC118" s="169"/>
      <c r="ID118" s="169"/>
      <c r="IE118" s="169"/>
      <c r="IF118" s="169"/>
      <c r="IG118" s="169"/>
      <c r="IH118" s="169"/>
      <c r="II118" s="169"/>
      <c r="IJ118" s="169"/>
      <c r="IK118" s="169"/>
      <c r="IL118" s="172">
        <f t="shared" si="363"/>
        <v>0</v>
      </c>
      <c r="IM118" s="172">
        <f t="shared" si="364"/>
        <v>0</v>
      </c>
      <c r="IN118" s="172">
        <f t="shared" si="365"/>
        <v>0</v>
      </c>
      <c r="IO118" s="172">
        <f t="shared" si="366"/>
        <v>0</v>
      </c>
      <c r="IP118" s="172">
        <f t="shared" si="367"/>
        <v>0</v>
      </c>
      <c r="IQ118" s="172">
        <f t="shared" si="368"/>
        <v>20537.499999999993</v>
      </c>
      <c r="IR118" s="172">
        <f t="shared" si="369"/>
        <v>41075</v>
      </c>
      <c r="IS118" s="172">
        <f t="shared" si="370"/>
        <v>41075</v>
      </c>
      <c r="IT118" s="172">
        <f t="shared" si="371"/>
        <v>57304.05</v>
      </c>
      <c r="IU118" s="172">
        <f t="shared" si="372"/>
        <v>73533.100000000006</v>
      </c>
      <c r="IV118" s="172">
        <f t="shared" si="373"/>
        <v>45000</v>
      </c>
      <c r="IW118" s="172">
        <f t="shared" si="374"/>
        <v>32114.16</v>
      </c>
      <c r="IX118" s="172">
        <f t="shared" si="375"/>
        <v>36229.050000000003</v>
      </c>
      <c r="IY118" s="172">
        <f t="shared" si="376"/>
        <v>36391.050000000003</v>
      </c>
      <c r="IZ118" s="172">
        <f t="shared" si="377"/>
        <v>4057.2625000000003</v>
      </c>
      <c r="JA118" s="172">
        <f t="shared" si="378"/>
        <v>4057.2625000000003</v>
      </c>
      <c r="JB118" s="172">
        <f t="shared" si="379"/>
        <v>29916.225000000006</v>
      </c>
      <c r="JC118" s="172">
        <f t="shared" si="380"/>
        <v>0</v>
      </c>
      <c r="JD118" s="172">
        <f t="shared" si="381"/>
        <v>0</v>
      </c>
      <c r="JE118" s="172">
        <f t="shared" si="382"/>
        <v>0</v>
      </c>
      <c r="JF118" s="172">
        <f t="shared" si="383"/>
        <v>0</v>
      </c>
      <c r="JG118" s="172">
        <f t="shared" si="384"/>
        <v>0</v>
      </c>
      <c r="JH118" s="172">
        <f t="shared" si="385"/>
        <v>0</v>
      </c>
      <c r="JI118" s="172">
        <f t="shared" si="386"/>
        <v>0</v>
      </c>
      <c r="JJ118" s="172">
        <f t="shared" si="387"/>
        <v>0</v>
      </c>
      <c r="JK118" s="172">
        <f t="shared" si="388"/>
        <v>0</v>
      </c>
      <c r="JL118" s="172">
        <f t="shared" si="389"/>
        <v>0</v>
      </c>
      <c r="JM118" s="172">
        <f t="shared" si="390"/>
        <v>0</v>
      </c>
      <c r="JN118" s="172">
        <f t="shared" si="391"/>
        <v>0</v>
      </c>
      <c r="JO118" s="172">
        <f t="shared" si="392"/>
        <v>0</v>
      </c>
      <c r="JP118" s="172">
        <f t="shared" si="393"/>
        <v>0</v>
      </c>
      <c r="JQ118" s="172">
        <f t="shared" si="394"/>
        <v>0</v>
      </c>
      <c r="JR118" s="172">
        <f t="shared" si="395"/>
        <v>0</v>
      </c>
      <c r="JS118" s="172">
        <f t="shared" si="396"/>
        <v>0</v>
      </c>
      <c r="JT118" s="172">
        <f t="shared" si="397"/>
        <v>0</v>
      </c>
      <c r="JU118" s="172">
        <f t="shared" si="398"/>
        <v>0</v>
      </c>
      <c r="JV118" s="172">
        <f t="shared" si="399"/>
        <v>0</v>
      </c>
      <c r="JW118" s="172">
        <f t="shared" si="400"/>
        <v>0</v>
      </c>
      <c r="JX118" s="172">
        <f t="shared" si="401"/>
        <v>0</v>
      </c>
      <c r="JY118" s="172">
        <f t="shared" si="402"/>
        <v>0</v>
      </c>
      <c r="JZ118" s="172">
        <f t="shared" si="403"/>
        <v>0</v>
      </c>
      <c r="KA118" s="172">
        <f t="shared" si="404"/>
        <v>0</v>
      </c>
      <c r="KB118" s="172">
        <f t="shared" si="405"/>
        <v>0</v>
      </c>
      <c r="KC118" s="172">
        <f t="shared" si="406"/>
        <v>0</v>
      </c>
      <c r="KD118" s="172">
        <f t="shared" si="407"/>
        <v>0</v>
      </c>
      <c r="KE118" s="172">
        <f t="shared" si="408"/>
        <v>0</v>
      </c>
      <c r="KF118" s="172">
        <f t="shared" si="409"/>
        <v>0</v>
      </c>
      <c r="KG118" s="172">
        <f t="shared" si="410"/>
        <v>0</v>
      </c>
    </row>
    <row r="119" spans="1:293" ht="12.75" customHeight="1" x14ac:dyDescent="0.3">
      <c r="A119" s="470"/>
      <c r="B119" s="155" t="s">
        <v>586</v>
      </c>
      <c r="C119" s="155" t="s">
        <v>801</v>
      </c>
      <c r="D119" s="155" t="s">
        <v>801</v>
      </c>
      <c r="E119" s="155" t="s">
        <v>677</v>
      </c>
      <c r="F119" s="155" t="s">
        <v>586</v>
      </c>
      <c r="G119" s="156">
        <v>45809</v>
      </c>
      <c r="H119" s="155">
        <v>2025</v>
      </c>
      <c r="I119" s="155"/>
      <c r="J119" s="174">
        <v>225000</v>
      </c>
      <c r="K119" s="174">
        <f>0.3*(983201-700000)</f>
        <v>84960.3</v>
      </c>
      <c r="L119" s="174">
        <f t="shared" si="333"/>
        <v>309960.3</v>
      </c>
      <c r="M119" s="172">
        <f>SUM(HA119:KG119)</f>
        <v>423496.03</v>
      </c>
      <c r="N119" s="172">
        <f>SUMIFS(HA119:KG119,HA$11:KG$11,"&lt;="&amp;$N$10)</f>
        <v>275433.53000000003</v>
      </c>
      <c r="O119" s="175">
        <f>+COUNTIF(X119:CF119,"&gt;0")</f>
        <v>10</v>
      </c>
      <c r="P119" s="161"/>
      <c r="Q119" s="161"/>
      <c r="R119" s="161"/>
      <c r="S119" s="161"/>
      <c r="T119" s="161"/>
      <c r="U119" s="166"/>
      <c r="V119" s="161"/>
      <c r="W119" s="167"/>
      <c r="X119" s="169"/>
      <c r="Y119" s="169"/>
      <c r="Z119" s="169"/>
      <c r="AA119" s="169"/>
      <c r="AB119" s="169"/>
      <c r="AC119" s="169"/>
      <c r="AD119" s="169"/>
      <c r="AE119" s="169"/>
      <c r="AF119" s="169"/>
      <c r="AG119" s="169"/>
      <c r="AH119" s="169"/>
      <c r="AI119" s="169"/>
      <c r="AJ119" s="169"/>
      <c r="AK119" s="169"/>
      <c r="AL119" s="169"/>
      <c r="AM119" s="169"/>
      <c r="AN119" s="169"/>
      <c r="AO119" s="169"/>
      <c r="AP119" s="169"/>
      <c r="AQ119" s="169"/>
      <c r="AR119" s="169"/>
      <c r="AS119" s="169"/>
      <c r="AT119" s="169"/>
      <c r="AU119" s="169"/>
      <c r="AV119" s="169"/>
      <c r="AW119" s="169"/>
      <c r="AX119" s="169"/>
      <c r="AY119" s="169"/>
      <c r="AZ119" s="169"/>
      <c r="BA119" s="169"/>
      <c r="BB119" s="169"/>
      <c r="BC119" s="169"/>
      <c r="BD119" s="169"/>
      <c r="BE119" s="169"/>
      <c r="BF119" s="169"/>
      <c r="BG119" s="169"/>
      <c r="BH119" s="169"/>
      <c r="BI119" s="169"/>
      <c r="BJ119" s="169"/>
      <c r="BK119" s="169"/>
      <c r="BL119" s="169"/>
      <c r="BM119" s="169"/>
      <c r="BN119" s="169">
        <f>+($J119*BI$156)</f>
        <v>17437.499999999993</v>
      </c>
      <c r="BO119" s="169">
        <f t="shared" ref="BO119:BR120" si="413">+($J119*BJ$156)</f>
        <v>34875</v>
      </c>
      <c r="BP119" s="169">
        <f t="shared" si="413"/>
        <v>34875</v>
      </c>
      <c r="BQ119" s="169">
        <f t="shared" si="413"/>
        <v>34875</v>
      </c>
      <c r="BR119" s="169">
        <f t="shared" si="413"/>
        <v>34875</v>
      </c>
      <c r="BS119" s="169">
        <v>20000</v>
      </c>
      <c r="BT119" s="169">
        <v>10000</v>
      </c>
      <c r="BU119" s="169">
        <v>10000</v>
      </c>
      <c r="BV119" s="169">
        <v>10000</v>
      </c>
      <c r="BW119" s="169">
        <f>225000-SUM(BN119:BV119)</f>
        <v>18062.5</v>
      </c>
      <c r="BX119" s="169"/>
      <c r="BY119" s="169"/>
      <c r="BZ119" s="169"/>
      <c r="CA119" s="169"/>
      <c r="CB119" s="169"/>
      <c r="CC119" s="169"/>
      <c r="CD119" s="169"/>
      <c r="CE119" s="169"/>
      <c r="CF119" s="169"/>
      <c r="CG119" s="169"/>
      <c r="CH119" s="169"/>
      <c r="CI119" s="169"/>
      <c r="CJ119" s="169"/>
      <c r="CK119" s="169"/>
      <c r="CL119" s="169"/>
      <c r="CM119" s="169"/>
      <c r="CN119" s="169"/>
      <c r="CO119" s="169"/>
      <c r="CP119" s="169"/>
      <c r="CQ119" s="169"/>
      <c r="CR119" s="169"/>
      <c r="CS119" s="169"/>
      <c r="CT119" s="169"/>
      <c r="CU119" s="169"/>
      <c r="CV119" s="169"/>
      <c r="CW119" s="169"/>
      <c r="CX119" s="169"/>
      <c r="CY119" s="169"/>
      <c r="CZ119" s="169"/>
      <c r="DA119" s="169"/>
      <c r="DB119" s="169"/>
      <c r="DC119" s="169"/>
      <c r="DD119" s="169"/>
      <c r="DE119" s="171"/>
      <c r="DF119" s="169"/>
      <c r="DG119" s="169"/>
      <c r="DH119" s="169"/>
      <c r="DI119" s="169"/>
      <c r="DJ119" s="169"/>
      <c r="DK119" s="169">
        <f>+($K119*BI$157)</f>
        <v>0</v>
      </c>
      <c r="DL119" s="169">
        <f t="shared" ref="DL119:DN120" si="414">+($K119*BJ$157)</f>
        <v>0</v>
      </c>
      <c r="DM119" s="169">
        <f t="shared" si="414"/>
        <v>0</v>
      </c>
      <c r="DN119" s="169">
        <f t="shared" si="414"/>
        <v>8496.0300000000007</v>
      </c>
      <c r="DO119" s="169">
        <v>20000</v>
      </c>
      <c r="DP119" s="169">
        <v>30000</v>
      </c>
      <c r="DQ119" s="169">
        <v>30000</v>
      </c>
      <c r="DR119" s="169">
        <v>30000</v>
      </c>
      <c r="DS119" s="169">
        <v>30000</v>
      </c>
      <c r="DT119" s="169">
        <v>30000</v>
      </c>
      <c r="DU119" s="169">
        <v>20000</v>
      </c>
      <c r="DV119" s="169">
        <f>+($K119*BT$157)</f>
        <v>0</v>
      </c>
      <c r="DW119" s="169">
        <f>+($K119*BU$157)</f>
        <v>0</v>
      </c>
      <c r="DX119" s="169"/>
      <c r="DY119" s="169"/>
      <c r="DZ119" s="169"/>
      <c r="EA119" s="169"/>
      <c r="EB119" s="169"/>
      <c r="EC119" s="169"/>
      <c r="ED119" s="169"/>
      <c r="EE119" s="169"/>
      <c r="EF119" s="169"/>
      <c r="EG119" s="169"/>
      <c r="EH119" s="169"/>
      <c r="EI119" s="169"/>
      <c r="EJ119" s="169"/>
      <c r="EK119" s="169"/>
      <c r="EL119" s="169"/>
      <c r="EM119" s="169"/>
      <c r="EN119" s="169"/>
      <c r="EO119" s="169"/>
      <c r="EP119" s="169"/>
      <c r="EQ119" s="169"/>
      <c r="ER119" s="169"/>
      <c r="ES119" s="169"/>
      <c r="ET119" s="169"/>
      <c r="EU119" s="169"/>
      <c r="EV119" s="169"/>
      <c r="EW119" s="169"/>
      <c r="EX119" s="169"/>
      <c r="EY119" s="169"/>
      <c r="EZ119" s="169"/>
      <c r="FA119" s="169"/>
      <c r="FB119" s="171"/>
      <c r="FC119" s="171"/>
      <c r="FD119" s="169"/>
      <c r="FE119" s="169"/>
      <c r="FF119" s="169"/>
      <c r="FG119" s="169"/>
      <c r="FH119" s="169"/>
      <c r="FI119" s="169"/>
      <c r="FJ119" s="169"/>
      <c r="FK119" s="169"/>
      <c r="FL119" s="169"/>
      <c r="FM119" s="169"/>
      <c r="FN119" s="169"/>
      <c r="FO119" s="168">
        <v>0</v>
      </c>
      <c r="FP119" s="169"/>
      <c r="FQ119" s="169"/>
      <c r="FR119" s="169"/>
      <c r="FS119" s="169"/>
      <c r="FT119" s="169"/>
      <c r="FU119" s="169"/>
      <c r="FV119" s="169"/>
      <c r="FW119" s="169"/>
      <c r="FX119" s="169"/>
      <c r="FY119" s="169"/>
      <c r="FZ119" s="169"/>
      <c r="GA119" s="169"/>
      <c r="GB119" s="169"/>
      <c r="GC119" s="169"/>
      <c r="GD119" s="169"/>
      <c r="GE119" s="169"/>
      <c r="GF119" s="169"/>
      <c r="GG119" s="169"/>
      <c r="GH119" s="169"/>
      <c r="GI119" s="169"/>
      <c r="GJ119" s="169"/>
      <c r="GK119" s="169"/>
      <c r="GL119" s="169"/>
      <c r="GM119" s="169"/>
      <c r="GN119" s="169"/>
      <c r="GO119" s="169"/>
      <c r="GP119" s="169"/>
      <c r="GQ119" s="169"/>
      <c r="GR119" s="169"/>
      <c r="GS119" s="169"/>
      <c r="GT119" s="169"/>
      <c r="GU119" s="169"/>
      <c r="GV119" s="169"/>
      <c r="GW119" s="169"/>
      <c r="GX119" s="169"/>
      <c r="GY119" s="169"/>
      <c r="GZ119" s="171"/>
      <c r="HA119" s="169"/>
      <c r="HB119" s="169"/>
      <c r="HC119" s="169"/>
      <c r="HD119" s="169"/>
      <c r="HE119" s="169"/>
      <c r="HF119" s="169"/>
      <c r="HG119" s="169"/>
      <c r="HH119" s="169"/>
      <c r="HI119" s="169"/>
      <c r="HJ119" s="169"/>
      <c r="HK119" s="169"/>
      <c r="HL119" s="169"/>
      <c r="HM119" s="169"/>
      <c r="HN119" s="169"/>
      <c r="HO119" s="169"/>
      <c r="HP119" s="169"/>
      <c r="HQ119" s="169"/>
      <c r="HR119" s="169"/>
      <c r="HS119" s="169"/>
      <c r="HT119" s="169"/>
      <c r="HU119" s="169"/>
      <c r="HV119" s="169"/>
      <c r="HW119" s="169"/>
      <c r="HX119" s="169"/>
      <c r="HY119" s="169"/>
      <c r="HZ119" s="169"/>
      <c r="IA119" s="169"/>
      <c r="IB119" s="169"/>
      <c r="IC119" s="169"/>
      <c r="ID119" s="169"/>
      <c r="IE119" s="169"/>
      <c r="IF119" s="169"/>
      <c r="IG119" s="169"/>
      <c r="IH119" s="169"/>
      <c r="II119" s="169"/>
      <c r="IJ119" s="169"/>
      <c r="IK119" s="169"/>
      <c r="IL119" s="172">
        <f t="shared" si="363"/>
        <v>0</v>
      </c>
      <c r="IM119" s="172">
        <f t="shared" si="364"/>
        <v>0</v>
      </c>
      <c r="IN119" s="172">
        <f t="shared" si="365"/>
        <v>0</v>
      </c>
      <c r="IO119" s="172">
        <f t="shared" si="366"/>
        <v>0</v>
      </c>
      <c r="IP119" s="172">
        <f t="shared" si="367"/>
        <v>0</v>
      </c>
      <c r="IQ119" s="172">
        <f t="shared" si="368"/>
        <v>17437.499999999993</v>
      </c>
      <c r="IR119" s="172">
        <f t="shared" si="369"/>
        <v>34875</v>
      </c>
      <c r="IS119" s="172">
        <f t="shared" si="370"/>
        <v>34875</v>
      </c>
      <c r="IT119" s="172">
        <f t="shared" si="371"/>
        <v>43371.03</v>
      </c>
      <c r="IU119" s="172">
        <f t="shared" si="372"/>
        <v>54875</v>
      </c>
      <c r="IV119" s="172">
        <f t="shared" si="373"/>
        <v>50000</v>
      </c>
      <c r="IW119" s="172">
        <f t="shared" si="374"/>
        <v>40000</v>
      </c>
      <c r="IX119" s="172">
        <f t="shared" si="375"/>
        <v>40000</v>
      </c>
      <c r="IY119" s="172">
        <f t="shared" si="376"/>
        <v>40000</v>
      </c>
      <c r="IZ119" s="172">
        <f t="shared" si="377"/>
        <v>48062.5</v>
      </c>
      <c r="JA119" s="172">
        <f t="shared" si="378"/>
        <v>20000</v>
      </c>
      <c r="JB119" s="172">
        <f t="shared" si="379"/>
        <v>0</v>
      </c>
      <c r="JC119" s="172">
        <f t="shared" si="380"/>
        <v>0</v>
      </c>
      <c r="JD119" s="172">
        <f t="shared" si="381"/>
        <v>0</v>
      </c>
      <c r="JE119" s="172">
        <f t="shared" si="382"/>
        <v>0</v>
      </c>
      <c r="JF119" s="172">
        <f t="shared" si="383"/>
        <v>0</v>
      </c>
      <c r="JG119" s="172">
        <f t="shared" si="384"/>
        <v>0</v>
      </c>
      <c r="JH119" s="172">
        <f t="shared" si="385"/>
        <v>0</v>
      </c>
      <c r="JI119" s="172">
        <f t="shared" si="386"/>
        <v>0</v>
      </c>
      <c r="JJ119" s="172">
        <f t="shared" si="387"/>
        <v>0</v>
      </c>
      <c r="JK119" s="172">
        <f t="shared" si="388"/>
        <v>0</v>
      </c>
      <c r="JL119" s="172">
        <f t="shared" si="389"/>
        <v>0</v>
      </c>
      <c r="JM119" s="172">
        <f t="shared" si="390"/>
        <v>0</v>
      </c>
      <c r="JN119" s="172">
        <f t="shared" si="391"/>
        <v>0</v>
      </c>
      <c r="JO119" s="172">
        <f t="shared" si="392"/>
        <v>0</v>
      </c>
      <c r="JP119" s="172">
        <f t="shared" si="393"/>
        <v>0</v>
      </c>
      <c r="JQ119" s="172">
        <f t="shared" si="394"/>
        <v>0</v>
      </c>
      <c r="JR119" s="172">
        <f t="shared" si="395"/>
        <v>0</v>
      </c>
      <c r="JS119" s="172">
        <f t="shared" si="396"/>
        <v>0</v>
      </c>
      <c r="JT119" s="172">
        <f t="shared" si="397"/>
        <v>0</v>
      </c>
      <c r="JU119" s="172">
        <f t="shared" si="398"/>
        <v>0</v>
      </c>
      <c r="JV119" s="172">
        <f t="shared" si="399"/>
        <v>0</v>
      </c>
      <c r="JW119" s="172">
        <f t="shared" si="400"/>
        <v>0</v>
      </c>
      <c r="JX119" s="172">
        <f t="shared" si="401"/>
        <v>0</v>
      </c>
      <c r="JY119" s="172">
        <f t="shared" si="402"/>
        <v>0</v>
      </c>
      <c r="JZ119" s="172">
        <f t="shared" si="403"/>
        <v>0</v>
      </c>
      <c r="KA119" s="172">
        <f t="shared" si="404"/>
        <v>0</v>
      </c>
      <c r="KB119" s="172">
        <f t="shared" si="405"/>
        <v>0</v>
      </c>
      <c r="KC119" s="172">
        <f t="shared" si="406"/>
        <v>0</v>
      </c>
      <c r="KD119" s="172">
        <f t="shared" si="407"/>
        <v>0</v>
      </c>
      <c r="KE119" s="172">
        <f t="shared" si="408"/>
        <v>0</v>
      </c>
      <c r="KF119" s="172">
        <f t="shared" si="409"/>
        <v>0</v>
      </c>
      <c r="KG119" s="172">
        <f t="shared" si="410"/>
        <v>0</v>
      </c>
    </row>
    <row r="120" spans="1:293" ht="12.75" customHeight="1" x14ac:dyDescent="0.3">
      <c r="A120" s="470"/>
      <c r="B120" s="155" t="s">
        <v>841</v>
      </c>
      <c r="C120" s="155" t="s">
        <v>839</v>
      </c>
      <c r="D120" s="155" t="s">
        <v>839</v>
      </c>
      <c r="E120" s="155" t="s">
        <v>674</v>
      </c>
      <c r="F120" s="155">
        <v>2025</v>
      </c>
      <c r="G120" s="156">
        <v>45839</v>
      </c>
      <c r="H120" s="155">
        <v>2025</v>
      </c>
      <c r="I120" s="155"/>
      <c r="J120" s="174">
        <v>400000</v>
      </c>
      <c r="K120" s="174"/>
      <c r="L120" s="174">
        <f>+J120+K120</f>
        <v>400000</v>
      </c>
      <c r="M120" s="172">
        <f>SUM(HA120:KG120)</f>
        <v>405367.74</v>
      </c>
      <c r="N120" s="172">
        <f>SUMIFS(HA120:KG120,HA$11:KG$11,"&lt;="&amp;$N$10)</f>
        <v>308367.74</v>
      </c>
      <c r="O120" s="175">
        <f>+COUNTIF(X120:CF120,"&gt;0")</f>
        <v>10</v>
      </c>
      <c r="P120" s="161"/>
      <c r="Q120" s="161"/>
      <c r="R120" s="161"/>
      <c r="S120" s="161"/>
      <c r="T120" s="161"/>
      <c r="U120" s="166"/>
      <c r="V120" s="161"/>
      <c r="W120" s="167"/>
      <c r="X120" s="169"/>
      <c r="Y120" s="169"/>
      <c r="Z120" s="169"/>
      <c r="AA120" s="169"/>
      <c r="AB120" s="169"/>
      <c r="AC120" s="169"/>
      <c r="AD120" s="169"/>
      <c r="AE120" s="169"/>
      <c r="AF120" s="169"/>
      <c r="AG120" s="169"/>
      <c r="AH120" s="169"/>
      <c r="AI120" s="169"/>
      <c r="AJ120" s="169"/>
      <c r="AK120" s="169"/>
      <c r="AL120" s="169"/>
      <c r="AM120" s="169"/>
      <c r="AN120" s="169"/>
      <c r="AO120" s="169"/>
      <c r="AP120" s="169"/>
      <c r="AQ120" s="169"/>
      <c r="AR120" s="169"/>
      <c r="AS120" s="169"/>
      <c r="AT120" s="169"/>
      <c r="AU120" s="169"/>
      <c r="AV120" s="169"/>
      <c r="AW120" s="169"/>
      <c r="AX120" s="169"/>
      <c r="AY120" s="169"/>
      <c r="AZ120" s="169"/>
      <c r="BA120" s="169"/>
      <c r="BB120" s="169"/>
      <c r="BC120" s="169"/>
      <c r="BD120" s="169"/>
      <c r="BE120" s="169"/>
      <c r="BF120" s="169"/>
      <c r="BG120" s="169"/>
      <c r="BH120" s="169"/>
      <c r="BI120" s="169"/>
      <c r="BJ120" s="169"/>
      <c r="BK120" s="169"/>
      <c r="BL120" s="169"/>
      <c r="BM120" s="169"/>
      <c r="BN120" s="169"/>
      <c r="BO120" s="169">
        <f t="shared" si="413"/>
        <v>62000</v>
      </c>
      <c r="BP120" s="169">
        <f t="shared" si="413"/>
        <v>62000</v>
      </c>
      <c r="BQ120" s="169">
        <f t="shared" si="413"/>
        <v>62000</v>
      </c>
      <c r="BR120" s="169">
        <f t="shared" si="413"/>
        <v>62000</v>
      </c>
      <c r="BS120" s="169">
        <v>30000</v>
      </c>
      <c r="BT120" s="169">
        <v>25000</v>
      </c>
      <c r="BU120" s="169">
        <v>25000</v>
      </c>
      <c r="BV120" s="169">
        <v>25000</v>
      </c>
      <c r="BW120" s="169">
        <v>25000</v>
      </c>
      <c r="BX120" s="169">
        <v>22000</v>
      </c>
      <c r="BY120" s="169"/>
      <c r="BZ120" s="169"/>
      <c r="CA120" s="169"/>
      <c r="CB120" s="169"/>
      <c r="CC120" s="169"/>
      <c r="CD120" s="169"/>
      <c r="CE120" s="169"/>
      <c r="CF120" s="169"/>
      <c r="CG120" s="169"/>
      <c r="CH120" s="169"/>
      <c r="CI120" s="169"/>
      <c r="CJ120" s="169"/>
      <c r="CK120" s="169"/>
      <c r="CL120" s="169"/>
      <c r="CM120" s="169"/>
      <c r="CN120" s="169"/>
      <c r="CO120" s="169"/>
      <c r="CP120" s="169"/>
      <c r="CQ120" s="169"/>
      <c r="CR120" s="169"/>
      <c r="CS120" s="169"/>
      <c r="CT120" s="169"/>
      <c r="CU120" s="169"/>
      <c r="CV120" s="169"/>
      <c r="CW120" s="169"/>
      <c r="CX120" s="169"/>
      <c r="CY120" s="169"/>
      <c r="CZ120" s="169"/>
      <c r="DA120" s="169"/>
      <c r="DB120" s="169"/>
      <c r="DC120" s="169"/>
      <c r="DD120" s="169"/>
      <c r="DE120" s="171"/>
      <c r="DF120" s="169"/>
      <c r="DG120" s="169"/>
      <c r="DH120" s="169"/>
      <c r="DI120" s="169"/>
      <c r="DJ120" s="169"/>
      <c r="DK120" s="169">
        <f>+($K120*BI$157)</f>
        <v>0</v>
      </c>
      <c r="DL120" s="169">
        <f t="shared" si="414"/>
        <v>0</v>
      </c>
      <c r="DM120" s="169">
        <f t="shared" si="414"/>
        <v>0</v>
      </c>
      <c r="DN120" s="169">
        <f t="shared" si="414"/>
        <v>0</v>
      </c>
      <c r="DO120" s="169">
        <f t="shared" ref="DO120:DU120" si="415">+($K120*BM$157)</f>
        <v>0</v>
      </c>
      <c r="DP120" s="169">
        <f t="shared" si="415"/>
        <v>0</v>
      </c>
      <c r="DQ120" s="169">
        <f t="shared" si="415"/>
        <v>0</v>
      </c>
      <c r="DR120" s="169">
        <f t="shared" si="415"/>
        <v>0</v>
      </c>
      <c r="DS120" s="169">
        <f t="shared" si="415"/>
        <v>0</v>
      </c>
      <c r="DT120" s="169">
        <f t="shared" si="415"/>
        <v>0</v>
      </c>
      <c r="DU120" s="169">
        <f t="shared" si="415"/>
        <v>0</v>
      </c>
      <c r="DV120" s="169">
        <f>+($K120*BT$157)</f>
        <v>0</v>
      </c>
      <c r="DW120" s="169">
        <f>+($K120*BU$157)</f>
        <v>0</v>
      </c>
      <c r="DX120" s="169"/>
      <c r="DY120" s="169"/>
      <c r="DZ120" s="169"/>
      <c r="EA120" s="169"/>
      <c r="EB120" s="169"/>
      <c r="EC120" s="169"/>
      <c r="ED120" s="169"/>
      <c r="EE120" s="169"/>
      <c r="EF120" s="169"/>
      <c r="EG120" s="169"/>
      <c r="EH120" s="169"/>
      <c r="EI120" s="169"/>
      <c r="EJ120" s="169"/>
      <c r="EK120" s="169"/>
      <c r="EL120" s="169"/>
      <c r="EM120" s="169"/>
      <c r="EN120" s="169"/>
      <c r="EO120" s="169"/>
      <c r="EP120" s="169"/>
      <c r="EQ120" s="169"/>
      <c r="ER120" s="169"/>
      <c r="ES120" s="169"/>
      <c r="ET120" s="169"/>
      <c r="EU120" s="169"/>
      <c r="EV120" s="169"/>
      <c r="EW120" s="169"/>
      <c r="EX120" s="169"/>
      <c r="EY120" s="169"/>
      <c r="EZ120" s="169"/>
      <c r="FA120" s="169"/>
      <c r="FB120" s="171"/>
      <c r="FC120" s="171"/>
      <c r="FD120" s="169"/>
      <c r="FE120" s="169"/>
      <c r="FF120" s="169"/>
      <c r="FG120" s="169"/>
      <c r="FH120" s="169"/>
      <c r="FI120" s="169"/>
      <c r="FJ120" s="169"/>
      <c r="FK120" s="169"/>
      <c r="FL120" s="169"/>
      <c r="FM120" s="169"/>
      <c r="FN120" s="169"/>
      <c r="FO120" s="168">
        <v>5367.74</v>
      </c>
      <c r="FP120" s="169"/>
      <c r="FQ120" s="169"/>
      <c r="FR120" s="169"/>
      <c r="FS120" s="169"/>
      <c r="FT120" s="169"/>
      <c r="FU120" s="169"/>
      <c r="FV120" s="169"/>
      <c r="FW120" s="169"/>
      <c r="FX120" s="169"/>
      <c r="FY120" s="169"/>
      <c r="FZ120" s="169"/>
      <c r="GA120" s="169"/>
      <c r="GB120" s="169"/>
      <c r="GC120" s="169"/>
      <c r="GD120" s="169"/>
      <c r="GE120" s="169"/>
      <c r="GF120" s="169"/>
      <c r="GG120" s="169"/>
      <c r="GH120" s="169"/>
      <c r="GI120" s="169"/>
      <c r="GJ120" s="169"/>
      <c r="GK120" s="169"/>
      <c r="GL120" s="169"/>
      <c r="GM120" s="169"/>
      <c r="GN120" s="169"/>
      <c r="GO120" s="169"/>
      <c r="GP120" s="169"/>
      <c r="GQ120" s="169"/>
      <c r="GR120" s="169"/>
      <c r="GS120" s="169"/>
      <c r="GT120" s="169"/>
      <c r="GU120" s="169"/>
      <c r="GV120" s="169"/>
      <c r="GW120" s="169"/>
      <c r="GX120" s="169"/>
      <c r="GY120" s="169"/>
      <c r="GZ120" s="171"/>
      <c r="HA120" s="169"/>
      <c r="HB120" s="169"/>
      <c r="HC120" s="169"/>
      <c r="HD120" s="169"/>
      <c r="HE120" s="169"/>
      <c r="HF120" s="169"/>
      <c r="HG120" s="169"/>
      <c r="HH120" s="169"/>
      <c r="HI120" s="169"/>
      <c r="HJ120" s="169"/>
      <c r="HK120" s="169"/>
      <c r="HL120" s="169"/>
      <c r="HM120" s="169"/>
      <c r="HN120" s="169"/>
      <c r="HO120" s="169"/>
      <c r="HP120" s="169"/>
      <c r="HQ120" s="169"/>
      <c r="HR120" s="169"/>
      <c r="HS120" s="169"/>
      <c r="HT120" s="169"/>
      <c r="HU120" s="169"/>
      <c r="HV120" s="169"/>
      <c r="HW120" s="169"/>
      <c r="HX120" s="169"/>
      <c r="HY120" s="169"/>
      <c r="HZ120" s="169"/>
      <c r="IA120" s="169"/>
      <c r="IB120" s="169"/>
      <c r="IC120" s="169"/>
      <c r="ID120" s="169"/>
      <c r="IE120" s="169"/>
      <c r="IF120" s="169"/>
      <c r="IG120" s="169"/>
      <c r="IH120" s="169"/>
      <c r="II120" s="169"/>
      <c r="IJ120" s="169"/>
      <c r="IK120" s="169"/>
      <c r="IL120" s="172">
        <f t="shared" si="363"/>
        <v>0</v>
      </c>
      <c r="IM120" s="172">
        <f t="shared" si="364"/>
        <v>0</v>
      </c>
      <c r="IN120" s="172">
        <f t="shared" si="365"/>
        <v>0</v>
      </c>
      <c r="IO120" s="172">
        <f t="shared" si="366"/>
        <v>0</v>
      </c>
      <c r="IP120" s="172">
        <f t="shared" si="367"/>
        <v>0</v>
      </c>
      <c r="IQ120" s="172">
        <f t="shared" si="368"/>
        <v>0</v>
      </c>
      <c r="IR120" s="172">
        <f t="shared" si="369"/>
        <v>62000</v>
      </c>
      <c r="IS120" s="172">
        <f t="shared" si="370"/>
        <v>62000</v>
      </c>
      <c r="IT120" s="172">
        <f t="shared" si="371"/>
        <v>62000</v>
      </c>
      <c r="IU120" s="172">
        <f t="shared" si="372"/>
        <v>62000</v>
      </c>
      <c r="IV120" s="172">
        <f t="shared" si="373"/>
        <v>30000</v>
      </c>
      <c r="IW120" s="172">
        <f t="shared" si="374"/>
        <v>30367.739999999998</v>
      </c>
      <c r="IX120" s="172">
        <f t="shared" si="375"/>
        <v>25000</v>
      </c>
      <c r="IY120" s="172">
        <f t="shared" si="376"/>
        <v>25000</v>
      </c>
      <c r="IZ120" s="172">
        <f t="shared" si="377"/>
        <v>25000</v>
      </c>
      <c r="JA120" s="172">
        <f t="shared" si="378"/>
        <v>22000</v>
      </c>
      <c r="JB120" s="172">
        <f t="shared" si="379"/>
        <v>0</v>
      </c>
      <c r="JC120" s="172">
        <f t="shared" si="380"/>
        <v>0</v>
      </c>
      <c r="JD120" s="172">
        <f t="shared" si="381"/>
        <v>0</v>
      </c>
      <c r="JE120" s="172">
        <f t="shared" si="382"/>
        <v>0</v>
      </c>
      <c r="JF120" s="172">
        <f t="shared" si="383"/>
        <v>0</v>
      </c>
      <c r="JG120" s="172">
        <f t="shared" si="384"/>
        <v>0</v>
      </c>
      <c r="JH120" s="172">
        <f t="shared" si="385"/>
        <v>0</v>
      </c>
      <c r="JI120" s="172">
        <f t="shared" si="386"/>
        <v>0</v>
      </c>
      <c r="JJ120" s="172">
        <f t="shared" si="387"/>
        <v>0</v>
      </c>
      <c r="JK120" s="172">
        <f t="shared" si="388"/>
        <v>0</v>
      </c>
      <c r="JL120" s="172">
        <f t="shared" si="389"/>
        <v>0</v>
      </c>
      <c r="JM120" s="172">
        <f t="shared" si="390"/>
        <v>0</v>
      </c>
      <c r="JN120" s="172">
        <f t="shared" si="391"/>
        <v>0</v>
      </c>
      <c r="JO120" s="172">
        <f t="shared" si="392"/>
        <v>0</v>
      </c>
      <c r="JP120" s="172">
        <f t="shared" si="393"/>
        <v>0</v>
      </c>
      <c r="JQ120" s="172">
        <f t="shared" si="394"/>
        <v>0</v>
      </c>
      <c r="JR120" s="172">
        <f t="shared" si="395"/>
        <v>0</v>
      </c>
      <c r="JS120" s="172">
        <f t="shared" si="396"/>
        <v>0</v>
      </c>
      <c r="JT120" s="172">
        <f t="shared" si="397"/>
        <v>0</v>
      </c>
      <c r="JU120" s="172">
        <f t="shared" si="398"/>
        <v>0</v>
      </c>
      <c r="JV120" s="172">
        <f t="shared" si="399"/>
        <v>0</v>
      </c>
      <c r="JW120" s="172">
        <f t="shared" si="400"/>
        <v>0</v>
      </c>
      <c r="JX120" s="172">
        <f t="shared" si="401"/>
        <v>0</v>
      </c>
      <c r="JY120" s="172">
        <f t="shared" si="402"/>
        <v>0</v>
      </c>
      <c r="JZ120" s="172">
        <f t="shared" si="403"/>
        <v>0</v>
      </c>
      <c r="KA120" s="172">
        <f t="shared" si="404"/>
        <v>0</v>
      </c>
      <c r="KB120" s="172">
        <f t="shared" si="405"/>
        <v>0</v>
      </c>
      <c r="KC120" s="172">
        <f t="shared" si="406"/>
        <v>0</v>
      </c>
      <c r="KD120" s="172">
        <f t="shared" si="407"/>
        <v>0</v>
      </c>
      <c r="KE120" s="172">
        <f t="shared" si="408"/>
        <v>0</v>
      </c>
      <c r="KF120" s="172">
        <f t="shared" si="409"/>
        <v>0</v>
      </c>
      <c r="KG120" s="172">
        <f t="shared" si="410"/>
        <v>0</v>
      </c>
    </row>
    <row r="121" spans="1:293" ht="12.75" customHeight="1" x14ac:dyDescent="0.3">
      <c r="A121" s="470"/>
      <c r="B121" s="155" t="s">
        <v>711</v>
      </c>
      <c r="C121" s="155" t="s">
        <v>870</v>
      </c>
      <c r="D121" s="155" t="s">
        <v>870</v>
      </c>
      <c r="E121" s="155" t="s">
        <v>677</v>
      </c>
      <c r="F121" s="155">
        <v>2024</v>
      </c>
      <c r="G121" s="156">
        <v>45839</v>
      </c>
      <c r="H121" s="155">
        <v>2025</v>
      </c>
      <c r="I121" s="155"/>
      <c r="J121" s="174">
        <v>85000</v>
      </c>
      <c r="K121" s="174">
        <f>298000-J121</f>
        <v>213000</v>
      </c>
      <c r="L121" s="174">
        <f>+J121+K121</f>
        <v>298000</v>
      </c>
      <c r="M121" s="172">
        <f>SUM(HA121:KG121)</f>
        <v>169050</v>
      </c>
      <c r="N121" s="172">
        <f>SUMIFS(HA121:KG121,HA$11:KG$11,"&lt;="&amp;$N$10)</f>
        <v>97875</v>
      </c>
      <c r="O121" s="175">
        <f>+COUNTIF(X121:CF121,"&gt;0")</f>
        <v>8</v>
      </c>
      <c r="P121" s="161"/>
      <c r="Q121" s="161"/>
      <c r="R121" s="161"/>
      <c r="S121" s="161"/>
      <c r="T121" s="161"/>
      <c r="U121" s="166"/>
      <c r="V121" s="161"/>
      <c r="W121" s="167"/>
      <c r="X121" s="169"/>
      <c r="Y121" s="169"/>
      <c r="Z121" s="169"/>
      <c r="AA121" s="169"/>
      <c r="AB121" s="169"/>
      <c r="AC121" s="169"/>
      <c r="AD121" s="169"/>
      <c r="AE121" s="169"/>
      <c r="AF121" s="169"/>
      <c r="AG121" s="169"/>
      <c r="AH121" s="169"/>
      <c r="AI121" s="169"/>
      <c r="AJ121" s="169"/>
      <c r="AK121" s="169"/>
      <c r="AL121" s="169"/>
      <c r="AM121" s="169"/>
      <c r="AN121" s="169"/>
      <c r="AO121" s="169"/>
      <c r="AP121" s="169"/>
      <c r="AQ121" s="169"/>
      <c r="AR121" s="169"/>
      <c r="AS121" s="169"/>
      <c r="AT121" s="169"/>
      <c r="AU121" s="169"/>
      <c r="AV121" s="169"/>
      <c r="AW121" s="169"/>
      <c r="AX121" s="169"/>
      <c r="AY121" s="169"/>
      <c r="AZ121" s="169"/>
      <c r="BA121" s="169"/>
      <c r="BB121" s="169"/>
      <c r="BC121" s="169"/>
      <c r="BD121" s="169"/>
      <c r="BE121" s="169"/>
      <c r="BF121" s="169"/>
      <c r="BG121" s="169"/>
      <c r="BH121" s="169"/>
      <c r="BI121" s="169"/>
      <c r="BJ121" s="169"/>
      <c r="BK121" s="169"/>
      <c r="BL121" s="169"/>
      <c r="BM121" s="169"/>
      <c r="BN121" s="169"/>
      <c r="BO121" s="169">
        <f>+($J121*BI$156)</f>
        <v>6587.4999999999973</v>
      </c>
      <c r="BP121" s="169">
        <f>+($J121*BJ$156)</f>
        <v>13175</v>
      </c>
      <c r="BQ121" s="169">
        <f>+($J121*BK$156)</f>
        <v>13175</v>
      </c>
      <c r="BR121" s="169">
        <f>+($J121*BL$156)</f>
        <v>13175</v>
      </c>
      <c r="BS121" s="169">
        <f>+($J121*BM$156)</f>
        <v>13175</v>
      </c>
      <c r="BT121" s="169">
        <v>6587.4999999999973</v>
      </c>
      <c r="BU121" s="169">
        <v>6587.4999999999973</v>
      </c>
      <c r="BV121" s="169">
        <v>6587.4999999999973</v>
      </c>
      <c r="BW121" s="169"/>
      <c r="BX121" s="169"/>
      <c r="BY121" s="169"/>
      <c r="BZ121" s="169"/>
      <c r="CA121" s="169"/>
      <c r="CB121" s="169"/>
      <c r="CC121" s="169"/>
      <c r="CD121" s="169"/>
      <c r="CE121" s="169"/>
      <c r="CF121" s="169"/>
      <c r="CG121" s="169"/>
      <c r="CH121" s="169"/>
      <c r="CI121" s="169"/>
      <c r="CJ121" s="169"/>
      <c r="CK121" s="169"/>
      <c r="CL121" s="169"/>
      <c r="CM121" s="169"/>
      <c r="CN121" s="169"/>
      <c r="CO121" s="169"/>
      <c r="CP121" s="169"/>
      <c r="CQ121" s="169"/>
      <c r="CR121" s="169"/>
      <c r="CS121" s="169"/>
      <c r="CT121" s="169"/>
      <c r="CU121" s="169"/>
      <c r="CV121" s="169"/>
      <c r="CW121" s="169"/>
      <c r="CX121" s="169"/>
      <c r="CY121" s="169"/>
      <c r="CZ121" s="169"/>
      <c r="DA121" s="169"/>
      <c r="DB121" s="169"/>
      <c r="DC121" s="169"/>
      <c r="DD121" s="169"/>
      <c r="DE121" s="171"/>
      <c r="DF121" s="169"/>
      <c r="DG121" s="169"/>
      <c r="DH121" s="169"/>
      <c r="DI121" s="169"/>
      <c r="DJ121" s="169"/>
      <c r="DK121" s="169"/>
      <c r="DL121" s="169">
        <f>+($K121*BI$157)</f>
        <v>0</v>
      </c>
      <c r="DM121" s="169">
        <f>+($K121*BJ$157)</f>
        <v>0</v>
      </c>
      <c r="DN121" s="169">
        <f>+($K121*BK$157)</f>
        <v>0</v>
      </c>
      <c r="DO121" s="169">
        <v>10000</v>
      </c>
      <c r="DP121" s="169">
        <v>7000</v>
      </c>
      <c r="DQ121" s="169">
        <v>15000</v>
      </c>
      <c r="DR121" s="169">
        <v>15000</v>
      </c>
      <c r="DS121" s="169">
        <v>15000</v>
      </c>
      <c r="DT121" s="169">
        <v>15000</v>
      </c>
      <c r="DU121" s="169">
        <v>13000</v>
      </c>
      <c r="DV121" s="169"/>
      <c r="DW121" s="169">
        <f>+($K121*BT$157)</f>
        <v>0</v>
      </c>
      <c r="DX121" s="169"/>
      <c r="DY121" s="169"/>
      <c r="DZ121" s="169"/>
      <c r="EA121" s="169"/>
      <c r="EB121" s="169"/>
      <c r="EC121" s="169"/>
      <c r="ED121" s="169"/>
      <c r="EE121" s="169"/>
      <c r="EF121" s="169"/>
      <c r="EG121" s="169"/>
      <c r="EH121" s="169"/>
      <c r="EI121" s="169"/>
      <c r="EJ121" s="169"/>
      <c r="EK121" s="169"/>
      <c r="EL121" s="169"/>
      <c r="EM121" s="169"/>
      <c r="EN121" s="169"/>
      <c r="EO121" s="169"/>
      <c r="EP121" s="169"/>
      <c r="EQ121" s="169"/>
      <c r="ER121" s="169"/>
      <c r="ES121" s="169"/>
      <c r="ET121" s="169"/>
      <c r="EU121" s="169"/>
      <c r="EV121" s="169"/>
      <c r="EW121" s="169"/>
      <c r="EX121" s="169"/>
      <c r="EY121" s="169"/>
      <c r="EZ121" s="169"/>
      <c r="FA121" s="169"/>
      <c r="FB121" s="171"/>
      <c r="FC121" s="171"/>
      <c r="FD121" s="169"/>
      <c r="FE121" s="169"/>
      <c r="FF121" s="169"/>
      <c r="FG121" s="169"/>
      <c r="FH121" s="169"/>
      <c r="FI121" s="169"/>
      <c r="FJ121" s="169"/>
      <c r="FK121" s="169"/>
      <c r="FL121" s="169"/>
      <c r="FM121" s="169"/>
      <c r="FN121" s="169"/>
      <c r="FO121" s="168">
        <v>0</v>
      </c>
      <c r="FP121" s="169"/>
      <c r="FQ121" s="169"/>
      <c r="FR121" s="169"/>
      <c r="FS121" s="169"/>
      <c r="FT121" s="169"/>
      <c r="FU121" s="169"/>
      <c r="FV121" s="169"/>
      <c r="FW121" s="169"/>
      <c r="FX121" s="169"/>
      <c r="FY121" s="169"/>
      <c r="FZ121" s="169"/>
      <c r="GA121" s="169"/>
      <c r="GB121" s="169"/>
      <c r="GC121" s="169"/>
      <c r="GD121" s="169"/>
      <c r="GE121" s="169"/>
      <c r="GF121" s="169"/>
      <c r="GG121" s="169"/>
      <c r="GH121" s="169"/>
      <c r="GI121" s="169"/>
      <c r="GJ121" s="169"/>
      <c r="GK121" s="169"/>
      <c r="GL121" s="169"/>
      <c r="GM121" s="169"/>
      <c r="GN121" s="169"/>
      <c r="GO121" s="169"/>
      <c r="GP121" s="169"/>
      <c r="GQ121" s="169"/>
      <c r="GR121" s="169"/>
      <c r="GS121" s="169"/>
      <c r="GT121" s="169"/>
      <c r="GU121" s="169"/>
      <c r="GV121" s="169"/>
      <c r="GW121" s="169"/>
      <c r="GX121" s="169"/>
      <c r="GY121" s="169"/>
      <c r="GZ121" s="171"/>
      <c r="HA121" s="169"/>
      <c r="HB121" s="169"/>
      <c r="HC121" s="169"/>
      <c r="HD121" s="169"/>
      <c r="HE121" s="169"/>
      <c r="HF121" s="169"/>
      <c r="HG121" s="169"/>
      <c r="HH121" s="169"/>
      <c r="HI121" s="169"/>
      <c r="HJ121" s="169"/>
      <c r="HK121" s="169"/>
      <c r="HL121" s="169"/>
      <c r="HM121" s="169"/>
      <c r="HN121" s="169"/>
      <c r="HO121" s="169"/>
      <c r="HP121" s="169"/>
      <c r="HQ121" s="169"/>
      <c r="HR121" s="169"/>
      <c r="HS121" s="169"/>
      <c r="HT121" s="169"/>
      <c r="HU121" s="169"/>
      <c r="HV121" s="169"/>
      <c r="HW121" s="169"/>
      <c r="HX121" s="169"/>
      <c r="HY121" s="169"/>
      <c r="HZ121" s="169"/>
      <c r="IA121" s="169"/>
      <c r="IB121" s="169"/>
      <c r="IC121" s="169"/>
      <c r="ID121" s="169"/>
      <c r="IE121" s="169"/>
      <c r="IF121" s="169"/>
      <c r="IG121" s="169"/>
      <c r="IH121" s="169"/>
      <c r="II121" s="169"/>
      <c r="IJ121" s="169"/>
      <c r="IK121" s="169"/>
      <c r="IL121" s="172">
        <f t="shared" si="363"/>
        <v>0</v>
      </c>
      <c r="IM121" s="172">
        <f t="shared" si="364"/>
        <v>0</v>
      </c>
      <c r="IN121" s="172">
        <f t="shared" si="365"/>
        <v>0</v>
      </c>
      <c r="IO121" s="172">
        <f t="shared" si="366"/>
        <v>0</v>
      </c>
      <c r="IP121" s="172">
        <f t="shared" si="367"/>
        <v>0</v>
      </c>
      <c r="IQ121" s="172">
        <f t="shared" si="368"/>
        <v>0</v>
      </c>
      <c r="IR121" s="172">
        <f t="shared" si="369"/>
        <v>6587.4999999999973</v>
      </c>
      <c r="IS121" s="172">
        <f t="shared" si="370"/>
        <v>13175</v>
      </c>
      <c r="IT121" s="172">
        <f t="shared" si="371"/>
        <v>13175</v>
      </c>
      <c r="IU121" s="172">
        <f t="shared" si="372"/>
        <v>23175</v>
      </c>
      <c r="IV121" s="172">
        <f t="shared" si="373"/>
        <v>20175</v>
      </c>
      <c r="IW121" s="172">
        <f t="shared" si="374"/>
        <v>21587.499999999996</v>
      </c>
      <c r="IX121" s="172">
        <f t="shared" si="375"/>
        <v>21587.499999999996</v>
      </c>
      <c r="IY121" s="172">
        <f t="shared" si="376"/>
        <v>21587.499999999996</v>
      </c>
      <c r="IZ121" s="172">
        <f t="shared" si="377"/>
        <v>15000</v>
      </c>
      <c r="JA121" s="172">
        <f t="shared" si="378"/>
        <v>13000</v>
      </c>
      <c r="JB121" s="172">
        <f t="shared" si="379"/>
        <v>0</v>
      </c>
      <c r="JC121" s="172">
        <f t="shared" si="380"/>
        <v>0</v>
      </c>
      <c r="JD121" s="172">
        <f t="shared" si="381"/>
        <v>0</v>
      </c>
      <c r="JE121" s="172">
        <f t="shared" si="382"/>
        <v>0</v>
      </c>
      <c r="JF121" s="172">
        <f t="shared" si="383"/>
        <v>0</v>
      </c>
      <c r="JG121" s="172">
        <f t="shared" si="384"/>
        <v>0</v>
      </c>
      <c r="JH121" s="172">
        <f t="shared" si="385"/>
        <v>0</v>
      </c>
      <c r="JI121" s="172">
        <f t="shared" si="386"/>
        <v>0</v>
      </c>
      <c r="JJ121" s="172">
        <f t="shared" si="387"/>
        <v>0</v>
      </c>
      <c r="JK121" s="172">
        <f t="shared" si="388"/>
        <v>0</v>
      </c>
      <c r="JL121" s="172">
        <f t="shared" si="389"/>
        <v>0</v>
      </c>
      <c r="JM121" s="172">
        <f t="shared" si="390"/>
        <v>0</v>
      </c>
      <c r="JN121" s="172">
        <f t="shared" si="391"/>
        <v>0</v>
      </c>
      <c r="JO121" s="172">
        <f t="shared" si="392"/>
        <v>0</v>
      </c>
      <c r="JP121" s="172">
        <f t="shared" si="393"/>
        <v>0</v>
      </c>
      <c r="JQ121" s="172">
        <f t="shared" si="394"/>
        <v>0</v>
      </c>
      <c r="JR121" s="172">
        <f t="shared" si="395"/>
        <v>0</v>
      </c>
      <c r="JS121" s="172">
        <f t="shared" si="396"/>
        <v>0</v>
      </c>
      <c r="JT121" s="172">
        <f t="shared" si="397"/>
        <v>0</v>
      </c>
      <c r="JU121" s="172">
        <f t="shared" si="398"/>
        <v>0</v>
      </c>
      <c r="JV121" s="172">
        <f t="shared" si="399"/>
        <v>0</v>
      </c>
      <c r="JW121" s="172">
        <f t="shared" si="400"/>
        <v>0</v>
      </c>
      <c r="JX121" s="172">
        <f t="shared" si="401"/>
        <v>0</v>
      </c>
      <c r="JY121" s="172">
        <f t="shared" si="402"/>
        <v>0</v>
      </c>
      <c r="JZ121" s="172">
        <f t="shared" si="403"/>
        <v>0</v>
      </c>
      <c r="KA121" s="172">
        <f t="shared" si="404"/>
        <v>0</v>
      </c>
      <c r="KB121" s="172">
        <f t="shared" si="405"/>
        <v>0</v>
      </c>
      <c r="KC121" s="172">
        <f t="shared" si="406"/>
        <v>0</v>
      </c>
      <c r="KD121" s="172">
        <f t="shared" si="407"/>
        <v>0</v>
      </c>
      <c r="KE121" s="172">
        <f t="shared" si="408"/>
        <v>0</v>
      </c>
      <c r="KF121" s="172">
        <f t="shared" si="409"/>
        <v>0</v>
      </c>
      <c r="KG121" s="172">
        <f t="shared" si="410"/>
        <v>0</v>
      </c>
    </row>
    <row r="122" spans="1:293" ht="12.75" customHeight="1" x14ac:dyDescent="0.3">
      <c r="B122" s="155" t="s">
        <v>950</v>
      </c>
      <c r="C122" s="155" t="s">
        <v>947</v>
      </c>
      <c r="D122" s="155" t="s">
        <v>947</v>
      </c>
      <c r="E122" s="155" t="s">
        <v>677</v>
      </c>
      <c r="F122" s="155">
        <v>2025</v>
      </c>
      <c r="G122" s="156">
        <v>45870</v>
      </c>
      <c r="H122" s="155">
        <v>2025</v>
      </c>
      <c r="I122" s="155"/>
      <c r="J122" s="174">
        <v>120000</v>
      </c>
      <c r="K122" s="174">
        <f>529663*0.35-J122</f>
        <v>65382.049999999988</v>
      </c>
      <c r="L122" s="174">
        <f>+J122+K122</f>
        <v>185382.05</v>
      </c>
      <c r="M122" s="172">
        <f t="shared" ref="M122:M127" si="416">SUM(HA122:KG122)</f>
        <v>224036.53749999995</v>
      </c>
      <c r="N122" s="172">
        <f t="shared" ref="N122:N127" si="417">SUMIFS(HA122:KG122,HA$11:KG$11,"&lt;="&amp;$N$10)</f>
        <v>130238.205</v>
      </c>
      <c r="O122" s="175">
        <f t="shared" ref="O122:O127" si="418">+COUNTIF(X122:CF122,"&gt;0")</f>
        <v>8</v>
      </c>
      <c r="P122" s="161"/>
      <c r="Q122" s="161"/>
      <c r="R122" s="161"/>
      <c r="S122" s="161"/>
      <c r="T122" s="161"/>
      <c r="U122" s="166"/>
      <c r="V122" s="161"/>
      <c r="W122" s="167"/>
      <c r="X122" s="169"/>
      <c r="Y122" s="169"/>
      <c r="Z122" s="169"/>
      <c r="AA122" s="169"/>
      <c r="AB122" s="169"/>
      <c r="AC122" s="169"/>
      <c r="AD122" s="169"/>
      <c r="AE122" s="169"/>
      <c r="AF122" s="169"/>
      <c r="AG122" s="169"/>
      <c r="AH122" s="169"/>
      <c r="AI122" s="169"/>
      <c r="AJ122" s="169"/>
      <c r="AK122" s="169"/>
      <c r="AL122" s="169"/>
      <c r="AM122" s="169"/>
      <c r="AN122" s="169"/>
      <c r="AO122" s="169"/>
      <c r="AP122" s="169"/>
      <c r="AQ122" s="169"/>
      <c r="AR122" s="169"/>
      <c r="AS122" s="169"/>
      <c r="AT122" s="169"/>
      <c r="AU122" s="169"/>
      <c r="AV122" s="169"/>
      <c r="AW122" s="169"/>
      <c r="AX122" s="169"/>
      <c r="AY122" s="169"/>
      <c r="AZ122" s="169"/>
      <c r="BA122" s="169"/>
      <c r="BB122" s="169"/>
      <c r="BC122" s="169"/>
      <c r="BD122" s="169"/>
      <c r="BE122" s="169"/>
      <c r="BF122" s="169"/>
      <c r="BG122" s="169"/>
      <c r="BH122" s="169"/>
      <c r="BI122" s="169"/>
      <c r="BJ122" s="169"/>
      <c r="BK122" s="169"/>
      <c r="BL122" s="169"/>
      <c r="BM122" s="169"/>
      <c r="BN122" s="169"/>
      <c r="BO122" s="169"/>
      <c r="BP122" s="169">
        <f t="shared" ref="BP122:BV122" si="419">+($J122*BI$156)</f>
        <v>9299.9999999999964</v>
      </c>
      <c r="BQ122" s="169">
        <f t="shared" si="419"/>
        <v>18600</v>
      </c>
      <c r="BR122" s="169">
        <f t="shared" si="419"/>
        <v>18600</v>
      </c>
      <c r="BS122" s="169">
        <f t="shared" si="419"/>
        <v>18600</v>
      </c>
      <c r="BT122" s="169">
        <f t="shared" si="419"/>
        <v>18600</v>
      </c>
      <c r="BU122" s="169">
        <f t="shared" si="419"/>
        <v>18600</v>
      </c>
      <c r="BV122" s="169">
        <f t="shared" si="419"/>
        <v>9299.9999999999964</v>
      </c>
      <c r="BW122" s="169">
        <v>8400</v>
      </c>
      <c r="BX122" s="169"/>
      <c r="BY122" s="169"/>
      <c r="BZ122" s="169"/>
      <c r="CA122" s="169"/>
      <c r="CB122" s="169"/>
      <c r="CC122" s="169"/>
      <c r="CD122" s="169"/>
      <c r="CE122" s="169"/>
      <c r="CF122" s="169"/>
      <c r="CG122" s="169"/>
      <c r="CH122" s="169"/>
      <c r="CI122" s="169"/>
      <c r="CJ122" s="169"/>
      <c r="CK122" s="169"/>
      <c r="CL122" s="169"/>
      <c r="CM122" s="169"/>
      <c r="CN122" s="169"/>
      <c r="CO122" s="169"/>
      <c r="CP122" s="169"/>
      <c r="CQ122" s="169"/>
      <c r="CR122" s="169"/>
      <c r="CS122" s="169"/>
      <c r="CT122" s="169"/>
      <c r="CU122" s="169"/>
      <c r="CV122" s="169"/>
      <c r="CW122" s="169"/>
      <c r="CX122" s="169"/>
      <c r="CY122" s="169"/>
      <c r="CZ122" s="169"/>
      <c r="DA122" s="169"/>
      <c r="DB122" s="169"/>
      <c r="DC122" s="169"/>
      <c r="DD122" s="169"/>
      <c r="DE122" s="171"/>
      <c r="DF122" s="169"/>
      <c r="DG122" s="169"/>
      <c r="DH122" s="169"/>
      <c r="DI122" s="169"/>
      <c r="DJ122" s="169"/>
      <c r="DK122" s="169"/>
      <c r="DL122" s="169"/>
      <c r="DM122" s="169">
        <f t="shared" ref="DM122:DP123" si="420">+($K122*BI$157)</f>
        <v>0</v>
      </c>
      <c r="DN122" s="169">
        <f t="shared" si="420"/>
        <v>0</v>
      </c>
      <c r="DO122" s="169">
        <f t="shared" si="420"/>
        <v>0</v>
      </c>
      <c r="DP122" s="169">
        <f t="shared" si="420"/>
        <v>6538.204999999999</v>
      </c>
      <c r="DQ122" s="169">
        <v>40000</v>
      </c>
      <c r="DR122" s="169">
        <f>+($K122*BN$157)+5000</f>
        <v>18076.409999999996</v>
      </c>
      <c r="DS122" s="169">
        <f t="shared" ref="DS122:DW122" si="421">+($K122*BO$157)+5000</f>
        <v>18076.409999999996</v>
      </c>
      <c r="DT122" s="169">
        <f t="shared" si="421"/>
        <v>11538.204999999998</v>
      </c>
      <c r="DU122" s="169">
        <f>+($K122*BQ$157)</f>
        <v>6538.204999999999</v>
      </c>
      <c r="DV122" s="169">
        <f t="shared" ref="DV122:DX122" si="422">+($K122*BR$157)</f>
        <v>1634.5512499999998</v>
      </c>
      <c r="DW122" s="169">
        <f t="shared" si="422"/>
        <v>1634.5512499999998</v>
      </c>
      <c r="DX122" s="169">
        <f t="shared" si="422"/>
        <v>0</v>
      </c>
      <c r="DY122" s="169"/>
      <c r="DZ122" s="169"/>
      <c r="EA122" s="169"/>
      <c r="EB122" s="169"/>
      <c r="EC122" s="169"/>
      <c r="ED122" s="169"/>
      <c r="EE122" s="169"/>
      <c r="EF122" s="169"/>
      <c r="EG122" s="169"/>
      <c r="EH122" s="169"/>
      <c r="EI122" s="169"/>
      <c r="EJ122" s="169"/>
      <c r="EK122" s="169"/>
      <c r="EL122" s="169"/>
      <c r="EM122" s="169"/>
      <c r="EN122" s="169"/>
      <c r="EO122" s="169"/>
      <c r="EP122" s="169"/>
      <c r="EQ122" s="169"/>
      <c r="ER122" s="169"/>
      <c r="ES122" s="169"/>
      <c r="ET122" s="169"/>
      <c r="EU122" s="169"/>
      <c r="EV122" s="169"/>
      <c r="EW122" s="169"/>
      <c r="EX122" s="169"/>
      <c r="EY122" s="169"/>
      <c r="EZ122" s="169"/>
      <c r="FA122" s="169"/>
      <c r="FB122" s="171"/>
      <c r="FC122" s="171"/>
      <c r="FD122" s="169"/>
      <c r="FE122" s="169"/>
      <c r="FF122" s="169"/>
      <c r="FG122" s="169"/>
      <c r="FH122" s="169"/>
      <c r="FI122" s="169"/>
      <c r="FJ122" s="169"/>
      <c r="FK122" s="169"/>
      <c r="FL122" s="169"/>
      <c r="FM122" s="169"/>
      <c r="FN122" s="169"/>
      <c r="FO122" s="168">
        <v>0</v>
      </c>
      <c r="FP122" s="169"/>
      <c r="FQ122" s="169"/>
      <c r="FR122" s="169"/>
      <c r="FS122" s="169"/>
      <c r="FT122" s="169"/>
      <c r="FU122" s="169"/>
      <c r="FV122" s="169"/>
      <c r="FW122" s="169"/>
      <c r="FX122" s="169"/>
      <c r="FY122" s="169"/>
      <c r="FZ122" s="169"/>
      <c r="GA122" s="169"/>
      <c r="GB122" s="169"/>
      <c r="GC122" s="169"/>
      <c r="GD122" s="169"/>
      <c r="GE122" s="169"/>
      <c r="GF122" s="169"/>
      <c r="GG122" s="169"/>
      <c r="GH122" s="169"/>
      <c r="GI122" s="169"/>
      <c r="GJ122" s="169"/>
      <c r="GK122" s="169"/>
      <c r="GL122" s="169"/>
      <c r="GM122" s="169"/>
      <c r="GN122" s="169"/>
      <c r="GO122" s="169"/>
      <c r="GP122" s="169"/>
      <c r="GQ122" s="169"/>
      <c r="GR122" s="169"/>
      <c r="GS122" s="169"/>
      <c r="GT122" s="169"/>
      <c r="GU122" s="169"/>
      <c r="GV122" s="169"/>
      <c r="GW122" s="169"/>
      <c r="GX122" s="169"/>
      <c r="GY122" s="169"/>
      <c r="GZ122" s="171"/>
      <c r="HA122" s="169"/>
      <c r="HB122" s="169"/>
      <c r="HC122" s="169"/>
      <c r="HD122" s="169"/>
      <c r="HE122" s="169"/>
      <c r="HF122" s="169"/>
      <c r="HG122" s="169"/>
      <c r="HH122" s="169"/>
      <c r="HI122" s="169"/>
      <c r="HJ122" s="169"/>
      <c r="HK122" s="169"/>
      <c r="HL122" s="169"/>
      <c r="HM122" s="169"/>
      <c r="HN122" s="169"/>
      <c r="HO122" s="169"/>
      <c r="HP122" s="169"/>
      <c r="HQ122" s="169"/>
      <c r="HR122" s="169"/>
      <c r="HS122" s="169"/>
      <c r="HT122" s="169"/>
      <c r="HU122" s="169"/>
      <c r="HV122" s="169"/>
      <c r="HW122" s="169"/>
      <c r="HX122" s="169"/>
      <c r="HY122" s="169"/>
      <c r="HZ122" s="169"/>
      <c r="IA122" s="169"/>
      <c r="IB122" s="169"/>
      <c r="IC122" s="169"/>
      <c r="ID122" s="169"/>
      <c r="IE122" s="169"/>
      <c r="IF122" s="169"/>
      <c r="IG122" s="169"/>
      <c r="IH122" s="169"/>
      <c r="II122" s="169"/>
      <c r="IJ122" s="169"/>
      <c r="IK122" s="169"/>
      <c r="IL122" s="172">
        <f t="shared" si="363"/>
        <v>0</v>
      </c>
      <c r="IM122" s="172">
        <f t="shared" si="364"/>
        <v>0</v>
      </c>
      <c r="IN122" s="172">
        <f t="shared" si="365"/>
        <v>0</v>
      </c>
      <c r="IO122" s="172">
        <f t="shared" si="366"/>
        <v>0</v>
      </c>
      <c r="IP122" s="172">
        <f t="shared" si="367"/>
        <v>0</v>
      </c>
      <c r="IQ122" s="172">
        <f t="shared" si="368"/>
        <v>0</v>
      </c>
      <c r="IR122" s="172">
        <f t="shared" si="369"/>
        <v>0</v>
      </c>
      <c r="IS122" s="172">
        <f t="shared" si="370"/>
        <v>9299.9999999999964</v>
      </c>
      <c r="IT122" s="172">
        <f t="shared" si="371"/>
        <v>18600</v>
      </c>
      <c r="IU122" s="172">
        <f t="shared" si="372"/>
        <v>18600</v>
      </c>
      <c r="IV122" s="172">
        <f t="shared" si="373"/>
        <v>25138.204999999998</v>
      </c>
      <c r="IW122" s="172">
        <f t="shared" si="374"/>
        <v>58600</v>
      </c>
      <c r="IX122" s="172">
        <f t="shared" si="375"/>
        <v>36676.409999999996</v>
      </c>
      <c r="IY122" s="172">
        <f t="shared" si="376"/>
        <v>27376.409999999993</v>
      </c>
      <c r="IZ122" s="172">
        <f t="shared" si="377"/>
        <v>19938.204999999998</v>
      </c>
      <c r="JA122" s="172">
        <f t="shared" si="378"/>
        <v>6538.204999999999</v>
      </c>
      <c r="JB122" s="172">
        <f t="shared" si="379"/>
        <v>1634.5512499999998</v>
      </c>
      <c r="JC122" s="172">
        <f t="shared" si="380"/>
        <v>1634.5512499999998</v>
      </c>
      <c r="JD122" s="172">
        <f t="shared" si="381"/>
        <v>0</v>
      </c>
      <c r="JE122" s="172">
        <f t="shared" si="382"/>
        <v>0</v>
      </c>
      <c r="JF122" s="172">
        <f t="shared" si="383"/>
        <v>0</v>
      </c>
      <c r="JG122" s="172">
        <f t="shared" si="384"/>
        <v>0</v>
      </c>
      <c r="JH122" s="172">
        <f t="shared" si="385"/>
        <v>0</v>
      </c>
      <c r="JI122" s="172">
        <f t="shared" si="386"/>
        <v>0</v>
      </c>
      <c r="JJ122" s="172">
        <f t="shared" si="387"/>
        <v>0</v>
      </c>
      <c r="JK122" s="172">
        <f t="shared" si="388"/>
        <v>0</v>
      </c>
      <c r="JL122" s="172">
        <f t="shared" si="389"/>
        <v>0</v>
      </c>
      <c r="JM122" s="172">
        <f t="shared" si="390"/>
        <v>0</v>
      </c>
      <c r="JN122" s="172">
        <f t="shared" si="391"/>
        <v>0</v>
      </c>
      <c r="JO122" s="172">
        <f t="shared" si="392"/>
        <v>0</v>
      </c>
      <c r="JP122" s="172">
        <f t="shared" si="393"/>
        <v>0</v>
      </c>
      <c r="JQ122" s="172">
        <f t="shared" si="394"/>
        <v>0</v>
      </c>
      <c r="JR122" s="172">
        <f t="shared" si="395"/>
        <v>0</v>
      </c>
      <c r="JS122" s="172">
        <f t="shared" si="396"/>
        <v>0</v>
      </c>
      <c r="JT122" s="172">
        <f t="shared" si="397"/>
        <v>0</v>
      </c>
      <c r="JU122" s="172">
        <f t="shared" si="398"/>
        <v>0</v>
      </c>
      <c r="JV122" s="172">
        <f t="shared" si="399"/>
        <v>0</v>
      </c>
      <c r="JW122" s="172">
        <f t="shared" si="400"/>
        <v>0</v>
      </c>
      <c r="JX122" s="172">
        <f t="shared" si="401"/>
        <v>0</v>
      </c>
      <c r="JY122" s="172">
        <f t="shared" si="402"/>
        <v>0</v>
      </c>
      <c r="JZ122" s="172">
        <f t="shared" si="403"/>
        <v>0</v>
      </c>
      <c r="KA122" s="172">
        <f t="shared" si="404"/>
        <v>0</v>
      </c>
      <c r="KB122" s="172">
        <f t="shared" si="405"/>
        <v>0</v>
      </c>
      <c r="KC122" s="172">
        <f t="shared" si="406"/>
        <v>0</v>
      </c>
      <c r="KD122" s="172">
        <f t="shared" si="407"/>
        <v>0</v>
      </c>
      <c r="KE122" s="172">
        <f t="shared" si="408"/>
        <v>0</v>
      </c>
      <c r="KF122" s="172">
        <f t="shared" si="409"/>
        <v>0</v>
      </c>
      <c r="KG122" s="172">
        <f t="shared" si="410"/>
        <v>0</v>
      </c>
    </row>
    <row r="123" spans="1:293" ht="12.75" customHeight="1" x14ac:dyDescent="0.3">
      <c r="B123" s="155" t="s">
        <v>682</v>
      </c>
      <c r="C123" s="155" t="s">
        <v>949</v>
      </c>
      <c r="D123" s="155" t="s">
        <v>949</v>
      </c>
      <c r="E123" s="155" t="s">
        <v>677</v>
      </c>
      <c r="F123" s="155">
        <v>2023</v>
      </c>
      <c r="G123" s="156">
        <v>45870</v>
      </c>
      <c r="H123" s="155">
        <v>2025</v>
      </c>
      <c r="I123" s="155"/>
      <c r="J123" s="174">
        <v>175000</v>
      </c>
      <c r="K123" s="174">
        <f>(422564-350000)*0.35</f>
        <v>25397.399999999998</v>
      </c>
      <c r="L123" s="174">
        <f>+J123+K123</f>
        <v>200397.4</v>
      </c>
      <c r="M123" s="172">
        <f t="shared" si="416"/>
        <v>199127.52999999997</v>
      </c>
      <c r="N123" s="172">
        <f t="shared" si="417"/>
        <v>122556.71999999999</v>
      </c>
      <c r="O123" s="175">
        <f t="shared" si="418"/>
        <v>8</v>
      </c>
      <c r="P123" s="161"/>
      <c r="Q123" s="161"/>
      <c r="R123" s="161"/>
      <c r="S123" s="161"/>
      <c r="T123" s="161"/>
      <c r="U123" s="166"/>
      <c r="V123" s="161"/>
      <c r="W123" s="167"/>
      <c r="X123" s="169"/>
      <c r="Y123" s="169"/>
      <c r="Z123" s="169"/>
      <c r="AA123" s="169"/>
      <c r="AB123" s="169"/>
      <c r="AC123" s="169"/>
      <c r="AD123" s="169"/>
      <c r="AE123" s="169"/>
      <c r="AF123" s="169"/>
      <c r="AG123" s="169"/>
      <c r="AH123" s="169"/>
      <c r="AI123" s="169"/>
      <c r="AJ123" s="169"/>
      <c r="AK123" s="169"/>
      <c r="AL123" s="169"/>
      <c r="AM123" s="169"/>
      <c r="AN123" s="169"/>
      <c r="AO123" s="169"/>
      <c r="AP123" s="169"/>
      <c r="AQ123" s="169"/>
      <c r="AR123" s="169"/>
      <c r="AS123" s="169"/>
      <c r="AT123" s="169"/>
      <c r="AU123" s="169"/>
      <c r="AV123" s="169"/>
      <c r="AW123" s="169"/>
      <c r="AX123" s="169"/>
      <c r="AY123" s="169"/>
      <c r="AZ123" s="169"/>
      <c r="BA123" s="169"/>
      <c r="BB123" s="169"/>
      <c r="BC123" s="169"/>
      <c r="BD123" s="169"/>
      <c r="BE123" s="169"/>
      <c r="BF123" s="169"/>
      <c r="BG123" s="169"/>
      <c r="BH123" s="169"/>
      <c r="BI123" s="169"/>
      <c r="BJ123" s="169"/>
      <c r="BK123" s="169"/>
      <c r="BL123" s="169"/>
      <c r="BM123" s="169"/>
      <c r="BN123" s="169"/>
      <c r="BO123" s="169"/>
      <c r="BP123" s="169">
        <f t="shared" ref="BP123:BV123" si="423">+($J123*BI$156)</f>
        <v>13562.499999999995</v>
      </c>
      <c r="BQ123" s="169">
        <f t="shared" si="423"/>
        <v>27125</v>
      </c>
      <c r="BR123" s="169">
        <f t="shared" si="423"/>
        <v>27125</v>
      </c>
      <c r="BS123" s="169">
        <f t="shared" si="423"/>
        <v>27125</v>
      </c>
      <c r="BT123" s="169">
        <v>20000</v>
      </c>
      <c r="BU123" s="169">
        <f t="shared" si="423"/>
        <v>27125</v>
      </c>
      <c r="BV123" s="169">
        <f t="shared" si="423"/>
        <v>13562.499999999995</v>
      </c>
      <c r="BW123" s="169">
        <f>175000-SUM(BP123:BV123)</f>
        <v>19375</v>
      </c>
      <c r="BX123" s="169"/>
      <c r="BY123" s="169"/>
      <c r="BZ123" s="169"/>
      <c r="CA123" s="169"/>
      <c r="CB123" s="169"/>
      <c r="CC123" s="169"/>
      <c r="CD123" s="169"/>
      <c r="CE123" s="169"/>
      <c r="CF123" s="169"/>
      <c r="CG123" s="169"/>
      <c r="CH123" s="169"/>
      <c r="CI123" s="169"/>
      <c r="CJ123" s="169"/>
      <c r="CK123" s="169"/>
      <c r="CL123" s="169"/>
      <c r="CM123" s="169"/>
      <c r="CN123" s="169"/>
      <c r="CO123" s="169"/>
      <c r="CP123" s="169"/>
      <c r="CQ123" s="169"/>
      <c r="CR123" s="169"/>
      <c r="CS123" s="169"/>
      <c r="CT123" s="169"/>
      <c r="CU123" s="169"/>
      <c r="CV123" s="169"/>
      <c r="CW123" s="169"/>
      <c r="CX123" s="169"/>
      <c r="CY123" s="169"/>
      <c r="CZ123" s="169"/>
      <c r="DA123" s="169"/>
      <c r="DB123" s="169"/>
      <c r="DC123" s="169"/>
      <c r="DD123" s="169"/>
      <c r="DE123" s="171"/>
      <c r="DF123" s="169"/>
      <c r="DG123" s="169"/>
      <c r="DH123" s="169"/>
      <c r="DI123" s="169"/>
      <c r="DJ123" s="169"/>
      <c r="DK123" s="169"/>
      <c r="DL123" s="169"/>
      <c r="DM123" s="169">
        <f t="shared" si="420"/>
        <v>0</v>
      </c>
      <c r="DN123" s="169">
        <f t="shared" si="420"/>
        <v>0</v>
      </c>
      <c r="DO123" s="169">
        <f t="shared" si="420"/>
        <v>0</v>
      </c>
      <c r="DP123" s="169">
        <f t="shared" si="420"/>
        <v>2539.7399999999998</v>
      </c>
      <c r="DQ123" s="169">
        <f t="shared" ref="DQ123:DW123" si="424">+($K123*BM$157)</f>
        <v>5079.4799999999996</v>
      </c>
      <c r="DR123" s="169">
        <f t="shared" si="424"/>
        <v>5079.4799999999996</v>
      </c>
      <c r="DS123" s="169">
        <f t="shared" si="424"/>
        <v>5079.4799999999996</v>
      </c>
      <c r="DT123" s="169">
        <f t="shared" si="424"/>
        <v>2539.7399999999998</v>
      </c>
      <c r="DU123" s="169">
        <f t="shared" si="424"/>
        <v>2539.7399999999998</v>
      </c>
      <c r="DV123" s="169">
        <f t="shared" si="424"/>
        <v>634.93499999999995</v>
      </c>
      <c r="DW123" s="169">
        <f t="shared" si="424"/>
        <v>634.93499999999995</v>
      </c>
      <c r="DX123" s="169">
        <f>+($K123*BT$157)</f>
        <v>0</v>
      </c>
      <c r="DY123" s="169"/>
      <c r="DZ123" s="169"/>
      <c r="EA123" s="169"/>
      <c r="EB123" s="169"/>
      <c r="EC123" s="169"/>
      <c r="ED123" s="169"/>
      <c r="EE123" s="169"/>
      <c r="EF123" s="169"/>
      <c r="EG123" s="169"/>
      <c r="EH123" s="169"/>
      <c r="EI123" s="169"/>
      <c r="EJ123" s="169"/>
      <c r="EK123" s="169"/>
      <c r="EL123" s="169"/>
      <c r="EM123" s="169"/>
      <c r="EN123" s="169"/>
      <c r="EO123" s="169"/>
      <c r="EP123" s="169"/>
      <c r="EQ123" s="169"/>
      <c r="ER123" s="169"/>
      <c r="ES123" s="169"/>
      <c r="ET123" s="169"/>
      <c r="EU123" s="169"/>
      <c r="EV123" s="169"/>
      <c r="EW123" s="169"/>
      <c r="EX123" s="169"/>
      <c r="EY123" s="169"/>
      <c r="EZ123" s="169"/>
      <c r="FA123" s="169"/>
      <c r="FB123" s="171"/>
      <c r="FC123" s="171"/>
      <c r="FD123" s="169"/>
      <c r="FE123" s="169"/>
      <c r="FF123" s="169"/>
      <c r="FG123" s="169"/>
      <c r="FH123" s="169"/>
      <c r="FI123" s="169"/>
      <c r="FJ123" s="169"/>
      <c r="FK123" s="169"/>
      <c r="FL123" s="169"/>
      <c r="FM123" s="169"/>
      <c r="FN123" s="169"/>
      <c r="FO123" s="168">
        <v>0</v>
      </c>
      <c r="FP123" s="169"/>
      <c r="FQ123" s="169"/>
      <c r="FR123" s="169"/>
      <c r="FS123" s="169"/>
      <c r="FT123" s="169"/>
      <c r="FU123" s="169"/>
      <c r="FV123" s="169"/>
      <c r="FW123" s="169"/>
      <c r="FX123" s="169"/>
      <c r="FY123" s="169"/>
      <c r="FZ123" s="169"/>
      <c r="GA123" s="169"/>
      <c r="GB123" s="169"/>
      <c r="GC123" s="169"/>
      <c r="GD123" s="169"/>
      <c r="GE123" s="169"/>
      <c r="GF123" s="169"/>
      <c r="GG123" s="169"/>
      <c r="GH123" s="169"/>
      <c r="GI123" s="169"/>
      <c r="GJ123" s="169"/>
      <c r="GK123" s="169"/>
      <c r="GL123" s="169"/>
      <c r="GM123" s="169"/>
      <c r="GN123" s="169"/>
      <c r="GO123" s="169"/>
      <c r="GP123" s="169"/>
      <c r="GQ123" s="169"/>
      <c r="GR123" s="169"/>
      <c r="GS123" s="169"/>
      <c r="GT123" s="169"/>
      <c r="GU123" s="169"/>
      <c r="GV123" s="169"/>
      <c r="GW123" s="169"/>
      <c r="GX123" s="169"/>
      <c r="GY123" s="169"/>
      <c r="GZ123" s="171"/>
      <c r="HA123" s="169"/>
      <c r="HB123" s="169"/>
      <c r="HC123" s="169"/>
      <c r="HD123" s="169"/>
      <c r="HE123" s="169"/>
      <c r="HF123" s="169"/>
      <c r="HG123" s="169"/>
      <c r="HH123" s="169"/>
      <c r="HI123" s="169"/>
      <c r="HJ123" s="169"/>
      <c r="HK123" s="169"/>
      <c r="HL123" s="169"/>
      <c r="HM123" s="169"/>
      <c r="HN123" s="169"/>
      <c r="HO123" s="169"/>
      <c r="HP123" s="169"/>
      <c r="HQ123" s="169"/>
      <c r="HR123" s="169"/>
      <c r="HS123" s="169"/>
      <c r="HT123" s="169"/>
      <c r="HU123" s="169"/>
      <c r="HV123" s="169"/>
      <c r="HW123" s="169"/>
      <c r="HX123" s="169"/>
      <c r="HY123" s="169"/>
      <c r="HZ123" s="169"/>
      <c r="IA123" s="169"/>
      <c r="IB123" s="169"/>
      <c r="IC123" s="169"/>
      <c r="ID123" s="169"/>
      <c r="IE123" s="169"/>
      <c r="IF123" s="169"/>
      <c r="IG123" s="169"/>
      <c r="IH123" s="169"/>
      <c r="II123" s="169"/>
      <c r="IJ123" s="169"/>
      <c r="IK123" s="169"/>
      <c r="IL123" s="172">
        <f t="shared" si="363"/>
        <v>0</v>
      </c>
      <c r="IM123" s="172">
        <f t="shared" si="364"/>
        <v>0</v>
      </c>
      <c r="IN123" s="172">
        <f t="shared" si="365"/>
        <v>0</v>
      </c>
      <c r="IO123" s="172">
        <f t="shared" si="366"/>
        <v>0</v>
      </c>
      <c r="IP123" s="172">
        <f t="shared" si="367"/>
        <v>0</v>
      </c>
      <c r="IQ123" s="172">
        <f t="shared" si="368"/>
        <v>0</v>
      </c>
      <c r="IR123" s="172">
        <f t="shared" si="369"/>
        <v>0</v>
      </c>
      <c r="IS123" s="172">
        <f t="shared" si="370"/>
        <v>13562.499999999995</v>
      </c>
      <c r="IT123" s="172">
        <f t="shared" si="371"/>
        <v>27125</v>
      </c>
      <c r="IU123" s="172">
        <f t="shared" si="372"/>
        <v>27125</v>
      </c>
      <c r="IV123" s="172">
        <f t="shared" si="373"/>
        <v>29664.739999999998</v>
      </c>
      <c r="IW123" s="172">
        <f t="shared" si="374"/>
        <v>25079.48</v>
      </c>
      <c r="IX123" s="172">
        <f t="shared" si="375"/>
        <v>32204.48</v>
      </c>
      <c r="IY123" s="172">
        <f t="shared" si="376"/>
        <v>18641.979999999996</v>
      </c>
      <c r="IZ123" s="172">
        <f t="shared" si="377"/>
        <v>21914.739999999998</v>
      </c>
      <c r="JA123" s="172">
        <f t="shared" si="378"/>
        <v>2539.7399999999998</v>
      </c>
      <c r="JB123" s="172">
        <f t="shared" si="379"/>
        <v>634.93499999999995</v>
      </c>
      <c r="JC123" s="172">
        <f t="shared" si="380"/>
        <v>634.93499999999995</v>
      </c>
      <c r="JD123" s="172">
        <f t="shared" si="381"/>
        <v>0</v>
      </c>
      <c r="JE123" s="172">
        <f t="shared" si="382"/>
        <v>0</v>
      </c>
      <c r="JF123" s="172">
        <f t="shared" si="383"/>
        <v>0</v>
      </c>
      <c r="JG123" s="172">
        <f t="shared" si="384"/>
        <v>0</v>
      </c>
      <c r="JH123" s="172">
        <f t="shared" si="385"/>
        <v>0</v>
      </c>
      <c r="JI123" s="172">
        <f t="shared" si="386"/>
        <v>0</v>
      </c>
      <c r="JJ123" s="172">
        <f t="shared" si="387"/>
        <v>0</v>
      </c>
      <c r="JK123" s="172">
        <f t="shared" si="388"/>
        <v>0</v>
      </c>
      <c r="JL123" s="172">
        <f t="shared" si="389"/>
        <v>0</v>
      </c>
      <c r="JM123" s="172">
        <f t="shared" si="390"/>
        <v>0</v>
      </c>
      <c r="JN123" s="172">
        <f t="shared" si="391"/>
        <v>0</v>
      </c>
      <c r="JO123" s="172">
        <f t="shared" si="392"/>
        <v>0</v>
      </c>
      <c r="JP123" s="172">
        <f t="shared" si="393"/>
        <v>0</v>
      </c>
      <c r="JQ123" s="172">
        <f t="shared" si="394"/>
        <v>0</v>
      </c>
      <c r="JR123" s="172">
        <f t="shared" si="395"/>
        <v>0</v>
      </c>
      <c r="JS123" s="172">
        <f t="shared" si="396"/>
        <v>0</v>
      </c>
      <c r="JT123" s="172">
        <f t="shared" si="397"/>
        <v>0</v>
      </c>
      <c r="JU123" s="172">
        <f t="shared" si="398"/>
        <v>0</v>
      </c>
      <c r="JV123" s="172">
        <f t="shared" si="399"/>
        <v>0</v>
      </c>
      <c r="JW123" s="172">
        <f t="shared" si="400"/>
        <v>0</v>
      </c>
      <c r="JX123" s="172">
        <f t="shared" si="401"/>
        <v>0</v>
      </c>
      <c r="JY123" s="172">
        <f t="shared" si="402"/>
        <v>0</v>
      </c>
      <c r="JZ123" s="172">
        <f t="shared" si="403"/>
        <v>0</v>
      </c>
      <c r="KA123" s="172">
        <f t="shared" si="404"/>
        <v>0</v>
      </c>
      <c r="KB123" s="172">
        <f t="shared" si="405"/>
        <v>0</v>
      </c>
      <c r="KC123" s="172">
        <f t="shared" si="406"/>
        <v>0</v>
      </c>
      <c r="KD123" s="172">
        <f t="shared" si="407"/>
        <v>0</v>
      </c>
      <c r="KE123" s="172">
        <f t="shared" si="408"/>
        <v>0</v>
      </c>
      <c r="KF123" s="172">
        <f t="shared" si="409"/>
        <v>0</v>
      </c>
      <c r="KG123" s="172">
        <f t="shared" si="410"/>
        <v>0</v>
      </c>
    </row>
    <row r="124" spans="1:293" ht="12.75" customHeight="1" x14ac:dyDescent="0.3">
      <c r="B124" s="155" t="s">
        <v>1000</v>
      </c>
      <c r="C124" s="155" t="s">
        <v>1001</v>
      </c>
      <c r="D124" s="155" t="s">
        <v>1001</v>
      </c>
      <c r="E124" s="155" t="s">
        <v>677</v>
      </c>
      <c r="F124" s="155">
        <v>2025</v>
      </c>
      <c r="G124" s="156">
        <v>45901</v>
      </c>
      <c r="H124" s="155">
        <v>2025</v>
      </c>
      <c r="I124" s="155"/>
      <c r="J124" s="174">
        <v>275000</v>
      </c>
      <c r="K124" s="174">
        <f>(1345831-550000)*0.35</f>
        <v>278540.84999999998</v>
      </c>
      <c r="L124" s="174">
        <f t="shared" ref="L124:L138" si="425">J124+K124</f>
        <v>553540.85</v>
      </c>
      <c r="M124" s="172">
        <f>SUM(HA124:KG124)</f>
        <v>520363.8075</v>
      </c>
      <c r="N124" s="172">
        <f>SUMIFS(HA124:KG124,HA$11:KG$11,"&lt;="&amp;$N$10)</f>
        <v>183104.08499999999</v>
      </c>
      <c r="O124" s="175">
        <f>+COUNTIF(X124:CF124,"&gt;0")</f>
        <v>8</v>
      </c>
      <c r="P124" s="161"/>
      <c r="Q124" s="161"/>
      <c r="R124" s="161"/>
      <c r="S124" s="161"/>
      <c r="T124" s="161"/>
      <c r="U124" s="166"/>
      <c r="V124" s="161"/>
      <c r="W124" s="167"/>
      <c r="X124" s="169"/>
      <c r="Y124" s="169"/>
      <c r="Z124" s="169"/>
      <c r="AA124" s="169"/>
      <c r="AB124" s="169"/>
      <c r="AC124" s="169"/>
      <c r="AD124" s="169"/>
      <c r="AE124" s="169"/>
      <c r="AF124" s="169"/>
      <c r="AG124" s="169"/>
      <c r="AH124" s="169"/>
      <c r="AI124" s="169"/>
      <c r="AJ124" s="169"/>
      <c r="AK124" s="169"/>
      <c r="AL124" s="169"/>
      <c r="AM124" s="169"/>
      <c r="AN124" s="169"/>
      <c r="AO124" s="169"/>
      <c r="AP124" s="169"/>
      <c r="AQ124" s="169"/>
      <c r="AR124" s="169"/>
      <c r="AS124" s="169"/>
      <c r="AT124" s="169"/>
      <c r="AU124" s="169"/>
      <c r="AV124" s="169"/>
      <c r="AW124" s="169"/>
      <c r="AX124" s="169"/>
      <c r="AY124" s="169"/>
      <c r="AZ124" s="169"/>
      <c r="BA124" s="169"/>
      <c r="BB124" s="169"/>
      <c r="BC124" s="169"/>
      <c r="BD124" s="169"/>
      <c r="BE124" s="169"/>
      <c r="BF124" s="169"/>
      <c r="BG124" s="169"/>
      <c r="BH124" s="169"/>
      <c r="BI124" s="169"/>
      <c r="BJ124" s="169"/>
      <c r="BK124" s="169"/>
      <c r="BL124" s="169"/>
      <c r="BM124" s="169"/>
      <c r="BN124" s="169"/>
      <c r="BO124" s="169"/>
      <c r="BP124" s="169"/>
      <c r="BQ124" s="169">
        <f>+($J124*BJ$156)</f>
        <v>42625</v>
      </c>
      <c r="BR124" s="169">
        <f>+($J124*BK$156)</f>
        <v>42625</v>
      </c>
      <c r="BS124" s="169">
        <v>35000</v>
      </c>
      <c r="BT124" s="169">
        <v>35000</v>
      </c>
      <c r="BU124" s="169">
        <v>35000</v>
      </c>
      <c r="BV124" s="169">
        <f>+($J124*BO$156)</f>
        <v>21312.499999999993</v>
      </c>
      <c r="BW124" s="169">
        <f>BV124</f>
        <v>21312.499999999993</v>
      </c>
      <c r="BX124" s="169">
        <f>255750-SUM(BQ124:BW124)</f>
        <v>22875</v>
      </c>
      <c r="BY124" s="169"/>
      <c r="BZ124" s="169"/>
      <c r="CA124" s="169"/>
      <c r="CB124" s="169"/>
      <c r="CC124" s="169"/>
      <c r="CD124" s="169"/>
      <c r="CE124" s="169"/>
      <c r="CF124" s="169"/>
      <c r="CG124" s="169"/>
      <c r="CH124" s="169"/>
      <c r="CI124" s="169"/>
      <c r="CJ124" s="169"/>
      <c r="CK124" s="169"/>
      <c r="CL124" s="169"/>
      <c r="CM124" s="169"/>
      <c r="CN124" s="169"/>
      <c r="CO124" s="169"/>
      <c r="CP124" s="169"/>
      <c r="CQ124" s="169"/>
      <c r="CR124" s="169"/>
      <c r="CS124" s="169"/>
      <c r="CT124" s="169"/>
      <c r="CU124" s="169"/>
      <c r="CV124" s="169"/>
      <c r="CW124" s="169"/>
      <c r="CX124" s="169"/>
      <c r="CY124" s="169"/>
      <c r="CZ124" s="169"/>
      <c r="DA124" s="169"/>
      <c r="DB124" s="169"/>
      <c r="DC124" s="169"/>
      <c r="DD124" s="169"/>
      <c r="DE124" s="171"/>
      <c r="DF124" s="169"/>
      <c r="DG124" s="169"/>
      <c r="DH124" s="169"/>
      <c r="DI124" s="169"/>
      <c r="DJ124" s="169"/>
      <c r="DK124" s="169"/>
      <c r="DL124" s="169"/>
      <c r="DM124" s="169"/>
      <c r="DN124" s="169">
        <f t="shared" ref="DN124:DY129" si="426">+($K124*BI$157)</f>
        <v>0</v>
      </c>
      <c r="DO124" s="169">
        <f t="shared" si="426"/>
        <v>0</v>
      </c>
      <c r="DP124" s="169">
        <f t="shared" si="426"/>
        <v>0</v>
      </c>
      <c r="DQ124" s="169">
        <f t="shared" si="426"/>
        <v>27854.084999999999</v>
      </c>
      <c r="DR124" s="169">
        <f t="shared" si="426"/>
        <v>55708.17</v>
      </c>
      <c r="DS124" s="169">
        <f t="shared" si="426"/>
        <v>55708.17</v>
      </c>
      <c r="DT124" s="169">
        <f t="shared" si="426"/>
        <v>55708.17</v>
      </c>
      <c r="DU124" s="169">
        <f t="shared" si="426"/>
        <v>27854.084999999999</v>
      </c>
      <c r="DV124" s="169">
        <f t="shared" si="426"/>
        <v>27854.084999999999</v>
      </c>
      <c r="DW124" s="169">
        <f t="shared" si="426"/>
        <v>6963.5212499999998</v>
      </c>
      <c r="DX124" s="169">
        <f t="shared" si="426"/>
        <v>6963.5212499999998</v>
      </c>
      <c r="DY124" s="169">
        <f t="shared" si="426"/>
        <v>0</v>
      </c>
      <c r="DZ124" s="169"/>
      <c r="EA124" s="169"/>
      <c r="EB124" s="169"/>
      <c r="EC124" s="169"/>
      <c r="ED124" s="169"/>
      <c r="EE124" s="169"/>
      <c r="EF124" s="169"/>
      <c r="EG124" s="169"/>
      <c r="EH124" s="169"/>
      <c r="EI124" s="169"/>
      <c r="EJ124" s="169"/>
      <c r="EK124" s="169"/>
      <c r="EL124" s="169"/>
      <c r="EM124" s="169"/>
      <c r="EN124" s="169"/>
      <c r="EO124" s="169"/>
      <c r="EP124" s="169"/>
      <c r="EQ124" s="169"/>
      <c r="ER124" s="169"/>
      <c r="ES124" s="169"/>
      <c r="ET124" s="169"/>
      <c r="EU124" s="169"/>
      <c r="EV124" s="169"/>
      <c r="EW124" s="169"/>
      <c r="EX124" s="169"/>
      <c r="EY124" s="169"/>
      <c r="EZ124" s="169"/>
      <c r="FA124" s="169"/>
      <c r="FB124" s="171"/>
      <c r="FC124" s="171"/>
      <c r="FD124" s="169"/>
      <c r="FE124" s="169"/>
      <c r="FF124" s="169"/>
      <c r="FG124" s="169"/>
      <c r="FH124" s="169"/>
      <c r="FI124" s="169"/>
      <c r="FJ124" s="169"/>
      <c r="FK124" s="169"/>
      <c r="FL124" s="169"/>
      <c r="FM124" s="169"/>
      <c r="FN124" s="169"/>
      <c r="FO124" s="168">
        <v>0</v>
      </c>
      <c r="FP124" s="169"/>
      <c r="FQ124" s="169"/>
      <c r="FR124" s="169"/>
      <c r="FS124" s="169"/>
      <c r="FT124" s="169"/>
      <c r="FU124" s="169"/>
      <c r="FV124" s="169"/>
      <c r="FW124" s="169"/>
      <c r="FX124" s="169"/>
      <c r="FY124" s="169"/>
      <c r="FZ124" s="169"/>
      <c r="GA124" s="169"/>
      <c r="GB124" s="169"/>
      <c r="GC124" s="169"/>
      <c r="GD124" s="169"/>
      <c r="GE124" s="169"/>
      <c r="GF124" s="169"/>
      <c r="GG124" s="169"/>
      <c r="GH124" s="169"/>
      <c r="GI124" s="169"/>
      <c r="GJ124" s="169"/>
      <c r="GK124" s="169"/>
      <c r="GL124" s="169"/>
      <c r="GM124" s="169"/>
      <c r="GN124" s="169"/>
      <c r="GO124" s="169"/>
      <c r="GP124" s="169"/>
      <c r="GQ124" s="169"/>
      <c r="GR124" s="169"/>
      <c r="GS124" s="169"/>
      <c r="GT124" s="169"/>
      <c r="GU124" s="169"/>
      <c r="GV124" s="169"/>
      <c r="GW124" s="169"/>
      <c r="GX124" s="169"/>
      <c r="GY124" s="169"/>
      <c r="GZ124" s="171"/>
      <c r="HA124" s="169"/>
      <c r="HB124" s="169"/>
      <c r="HC124" s="169"/>
      <c r="HD124" s="169"/>
      <c r="HE124" s="169"/>
      <c r="HF124" s="169"/>
      <c r="HG124" s="169"/>
      <c r="HH124" s="169"/>
      <c r="HI124" s="169"/>
      <c r="HJ124" s="169"/>
      <c r="HK124" s="169"/>
      <c r="HL124" s="169"/>
      <c r="HM124" s="169"/>
      <c r="HN124" s="169"/>
      <c r="HO124" s="169"/>
      <c r="HP124" s="169"/>
      <c r="HQ124" s="169"/>
      <c r="HR124" s="169"/>
      <c r="HS124" s="169"/>
      <c r="HT124" s="169"/>
      <c r="HU124" s="169"/>
      <c r="HV124" s="169"/>
      <c r="HW124" s="169"/>
      <c r="HX124" s="169"/>
      <c r="HY124" s="169"/>
      <c r="HZ124" s="169"/>
      <c r="IA124" s="169"/>
      <c r="IB124" s="169"/>
      <c r="IC124" s="169"/>
      <c r="ID124" s="169"/>
      <c r="IE124" s="169"/>
      <c r="IF124" s="169"/>
      <c r="IG124" s="169"/>
      <c r="IH124" s="169"/>
      <c r="II124" s="169"/>
      <c r="IJ124" s="169"/>
      <c r="IK124" s="169"/>
      <c r="IL124" s="172">
        <f t="shared" si="363"/>
        <v>0</v>
      </c>
      <c r="IM124" s="172">
        <f t="shared" si="364"/>
        <v>0</v>
      </c>
      <c r="IN124" s="172">
        <f t="shared" si="365"/>
        <v>0</v>
      </c>
      <c r="IO124" s="172">
        <f t="shared" si="366"/>
        <v>0</v>
      </c>
      <c r="IP124" s="172">
        <f t="shared" si="367"/>
        <v>0</v>
      </c>
      <c r="IQ124" s="172">
        <f t="shared" si="368"/>
        <v>0</v>
      </c>
      <c r="IR124" s="172">
        <f t="shared" si="369"/>
        <v>0</v>
      </c>
      <c r="IS124" s="172">
        <f t="shared" si="370"/>
        <v>0</v>
      </c>
      <c r="IT124" s="172">
        <f t="shared" si="371"/>
        <v>42625</v>
      </c>
      <c r="IU124" s="172">
        <f t="shared" si="372"/>
        <v>42625</v>
      </c>
      <c r="IV124" s="172">
        <f t="shared" si="373"/>
        <v>35000</v>
      </c>
      <c r="IW124" s="172">
        <f t="shared" si="374"/>
        <v>62854.084999999999</v>
      </c>
      <c r="IX124" s="172">
        <f t="shared" si="375"/>
        <v>90708.17</v>
      </c>
      <c r="IY124" s="172">
        <f t="shared" si="376"/>
        <v>77020.669999999984</v>
      </c>
      <c r="IZ124" s="172">
        <f t="shared" si="377"/>
        <v>77020.669999999984</v>
      </c>
      <c r="JA124" s="172">
        <f t="shared" si="378"/>
        <v>50729.084999999999</v>
      </c>
      <c r="JB124" s="172">
        <f t="shared" si="379"/>
        <v>27854.084999999999</v>
      </c>
      <c r="JC124" s="172">
        <f t="shared" si="380"/>
        <v>6963.5212499999998</v>
      </c>
      <c r="JD124" s="172">
        <f t="shared" si="381"/>
        <v>6963.5212499999998</v>
      </c>
      <c r="JE124" s="172">
        <f t="shared" si="382"/>
        <v>0</v>
      </c>
      <c r="JF124" s="172">
        <f t="shared" si="383"/>
        <v>0</v>
      </c>
      <c r="JG124" s="172">
        <f t="shared" si="384"/>
        <v>0</v>
      </c>
      <c r="JH124" s="172">
        <f t="shared" si="385"/>
        <v>0</v>
      </c>
      <c r="JI124" s="172">
        <f t="shared" si="386"/>
        <v>0</v>
      </c>
      <c r="JJ124" s="172">
        <f t="shared" si="387"/>
        <v>0</v>
      </c>
      <c r="JK124" s="172">
        <f t="shared" si="388"/>
        <v>0</v>
      </c>
      <c r="JL124" s="172">
        <f t="shared" si="389"/>
        <v>0</v>
      </c>
      <c r="JM124" s="172">
        <f t="shared" si="390"/>
        <v>0</v>
      </c>
      <c r="JN124" s="172">
        <f t="shared" si="391"/>
        <v>0</v>
      </c>
      <c r="JO124" s="172">
        <f t="shared" si="392"/>
        <v>0</v>
      </c>
      <c r="JP124" s="172">
        <f t="shared" si="393"/>
        <v>0</v>
      </c>
      <c r="JQ124" s="172">
        <f t="shared" si="394"/>
        <v>0</v>
      </c>
      <c r="JR124" s="172">
        <f t="shared" si="395"/>
        <v>0</v>
      </c>
      <c r="JS124" s="172">
        <f t="shared" si="396"/>
        <v>0</v>
      </c>
      <c r="JT124" s="172">
        <f t="shared" si="397"/>
        <v>0</v>
      </c>
      <c r="JU124" s="172">
        <f t="shared" si="398"/>
        <v>0</v>
      </c>
      <c r="JV124" s="172">
        <f t="shared" si="399"/>
        <v>0</v>
      </c>
      <c r="JW124" s="172">
        <f t="shared" si="400"/>
        <v>0</v>
      </c>
      <c r="JX124" s="172">
        <f t="shared" si="401"/>
        <v>0</v>
      </c>
      <c r="JY124" s="172">
        <f t="shared" si="402"/>
        <v>0</v>
      </c>
      <c r="JZ124" s="172">
        <f t="shared" si="403"/>
        <v>0</v>
      </c>
      <c r="KA124" s="172">
        <f t="shared" si="404"/>
        <v>0</v>
      </c>
      <c r="KB124" s="172">
        <f t="shared" si="405"/>
        <v>0</v>
      </c>
      <c r="KC124" s="172">
        <f t="shared" si="406"/>
        <v>0</v>
      </c>
      <c r="KD124" s="172">
        <f t="shared" si="407"/>
        <v>0</v>
      </c>
      <c r="KE124" s="172">
        <f t="shared" si="408"/>
        <v>0</v>
      </c>
      <c r="KF124" s="172">
        <f t="shared" si="409"/>
        <v>0</v>
      </c>
      <c r="KG124" s="172">
        <f t="shared" si="410"/>
        <v>0</v>
      </c>
    </row>
    <row r="125" spans="1:293" ht="12.75" customHeight="1" x14ac:dyDescent="0.3">
      <c r="B125" s="155" t="s">
        <v>94</v>
      </c>
      <c r="C125" s="155" t="s">
        <v>1003</v>
      </c>
      <c r="D125" s="155" t="s">
        <v>1003</v>
      </c>
      <c r="E125" s="155" t="s">
        <v>677</v>
      </c>
      <c r="F125" s="155">
        <v>2021</v>
      </c>
      <c r="G125" s="156">
        <v>45901</v>
      </c>
      <c r="H125" s="155">
        <v>2025</v>
      </c>
      <c r="I125" s="155"/>
      <c r="J125" s="174">
        <v>25000</v>
      </c>
      <c r="K125" s="174">
        <f>345040*0.5-J125</f>
        <v>147520</v>
      </c>
      <c r="L125" s="174">
        <f t="shared" si="425"/>
        <v>172520</v>
      </c>
      <c r="M125" s="172">
        <f>SUM(HA125:KG125)</f>
        <v>121900</v>
      </c>
      <c r="N125" s="172">
        <f>SUMIFS(HA125:KG125,HA$11:KG$11,"&lt;="&amp;$N$10)</f>
        <v>23762.5</v>
      </c>
      <c r="O125" s="175">
        <f>+COUNTIF(X125:CF125,"&gt;0")</f>
        <v>8</v>
      </c>
      <c r="P125" s="161"/>
      <c r="Q125" s="161"/>
      <c r="R125" s="161"/>
      <c r="S125" s="161"/>
      <c r="T125" s="161"/>
      <c r="U125" s="166"/>
      <c r="V125" s="161"/>
      <c r="W125" s="167"/>
      <c r="X125" s="169"/>
      <c r="Y125" s="169"/>
      <c r="Z125" s="169"/>
      <c r="AA125" s="169"/>
      <c r="AB125" s="169"/>
      <c r="AC125" s="169"/>
      <c r="AD125" s="169"/>
      <c r="AE125" s="169"/>
      <c r="AF125" s="169"/>
      <c r="AG125" s="169"/>
      <c r="AH125" s="169"/>
      <c r="AI125" s="169"/>
      <c r="AJ125" s="169"/>
      <c r="AK125" s="169"/>
      <c r="AL125" s="169"/>
      <c r="AM125" s="169"/>
      <c r="AN125" s="169"/>
      <c r="AO125" s="169"/>
      <c r="AP125" s="169"/>
      <c r="AQ125" s="169"/>
      <c r="AR125" s="169"/>
      <c r="AS125" s="169"/>
      <c r="AT125" s="169"/>
      <c r="AU125" s="169"/>
      <c r="AV125" s="169"/>
      <c r="AW125" s="169"/>
      <c r="AX125" s="169"/>
      <c r="AY125" s="169"/>
      <c r="AZ125" s="169"/>
      <c r="BA125" s="169"/>
      <c r="BB125" s="169"/>
      <c r="BC125" s="169"/>
      <c r="BD125" s="169"/>
      <c r="BE125" s="169"/>
      <c r="BF125" s="169"/>
      <c r="BG125" s="169"/>
      <c r="BH125" s="169"/>
      <c r="BI125" s="169"/>
      <c r="BJ125" s="169"/>
      <c r="BK125" s="169"/>
      <c r="BL125" s="169"/>
      <c r="BM125" s="169"/>
      <c r="BN125" s="169"/>
      <c r="BO125" s="169"/>
      <c r="BP125" s="169"/>
      <c r="BQ125" s="169">
        <f t="shared" ref="BQ125:BW125" si="427">+($J125*BI$156)</f>
        <v>1937.4999999999993</v>
      </c>
      <c r="BR125" s="169">
        <f t="shared" si="427"/>
        <v>3875</v>
      </c>
      <c r="BS125" s="169">
        <f t="shared" si="427"/>
        <v>3875</v>
      </c>
      <c r="BT125" s="169">
        <f t="shared" si="427"/>
        <v>3875</v>
      </c>
      <c r="BU125" s="169">
        <f t="shared" si="427"/>
        <v>3875</v>
      </c>
      <c r="BV125" s="169">
        <f t="shared" si="427"/>
        <v>3875</v>
      </c>
      <c r="BW125" s="169">
        <f t="shared" si="427"/>
        <v>1937.4999999999993</v>
      </c>
      <c r="BX125" s="169">
        <f>25000-SUM(BQ125:BW125)</f>
        <v>1750</v>
      </c>
      <c r="BY125" s="169"/>
      <c r="BZ125" s="169"/>
      <c r="CA125" s="169"/>
      <c r="CB125" s="169"/>
      <c r="CC125" s="169"/>
      <c r="CD125" s="169"/>
      <c r="CE125" s="169"/>
      <c r="CF125" s="169"/>
      <c r="CG125" s="169"/>
      <c r="CH125" s="169"/>
      <c r="CI125" s="169"/>
      <c r="CJ125" s="169"/>
      <c r="CK125" s="169"/>
      <c r="CL125" s="169"/>
      <c r="CM125" s="169"/>
      <c r="CN125" s="169"/>
      <c r="CO125" s="169"/>
      <c r="CP125" s="169"/>
      <c r="CQ125" s="169"/>
      <c r="CR125" s="169"/>
      <c r="CS125" s="169"/>
      <c r="CT125" s="169"/>
      <c r="CU125" s="169"/>
      <c r="CV125" s="169"/>
      <c r="CW125" s="169"/>
      <c r="CX125" s="169"/>
      <c r="CY125" s="169"/>
      <c r="CZ125" s="169"/>
      <c r="DA125" s="169"/>
      <c r="DB125" s="169"/>
      <c r="DC125" s="169"/>
      <c r="DD125" s="169"/>
      <c r="DE125" s="171"/>
      <c r="DF125" s="169"/>
      <c r="DG125" s="169"/>
      <c r="DH125" s="169"/>
      <c r="DI125" s="169"/>
      <c r="DJ125" s="169"/>
      <c r="DK125" s="169"/>
      <c r="DL125" s="169"/>
      <c r="DM125" s="169"/>
      <c r="DN125" s="169">
        <f t="shared" si="426"/>
        <v>0</v>
      </c>
      <c r="DO125" s="169">
        <f t="shared" si="426"/>
        <v>0</v>
      </c>
      <c r="DP125" s="169">
        <f t="shared" si="426"/>
        <v>0</v>
      </c>
      <c r="DQ125" s="169">
        <f>+(102000*BL$157)</f>
        <v>10200</v>
      </c>
      <c r="DR125" s="169">
        <f t="shared" ref="DR125:DY125" si="428">+(102000*BM$157)</f>
        <v>20400</v>
      </c>
      <c r="DS125" s="169">
        <f t="shared" si="428"/>
        <v>20400</v>
      </c>
      <c r="DT125" s="169">
        <f t="shared" si="428"/>
        <v>20400</v>
      </c>
      <c r="DU125" s="169">
        <f t="shared" si="428"/>
        <v>10200</v>
      </c>
      <c r="DV125" s="169">
        <f t="shared" si="428"/>
        <v>10200</v>
      </c>
      <c r="DW125" s="169">
        <f t="shared" si="428"/>
        <v>2550</v>
      </c>
      <c r="DX125" s="169">
        <f t="shared" si="428"/>
        <v>2550</v>
      </c>
      <c r="DY125" s="169">
        <f t="shared" si="428"/>
        <v>0</v>
      </c>
      <c r="DZ125" s="169"/>
      <c r="EA125" s="169"/>
      <c r="EB125" s="169"/>
      <c r="EC125" s="169"/>
      <c r="ED125" s="169"/>
      <c r="EE125" s="169"/>
      <c r="EF125" s="169"/>
      <c r="EG125" s="169"/>
      <c r="EH125" s="169"/>
      <c r="EI125" s="169"/>
      <c r="EJ125" s="169"/>
      <c r="EK125" s="169"/>
      <c r="EL125" s="169"/>
      <c r="EM125" s="169"/>
      <c r="EN125" s="169"/>
      <c r="EO125" s="169"/>
      <c r="EP125" s="169"/>
      <c r="EQ125" s="169"/>
      <c r="ER125" s="169"/>
      <c r="ES125" s="169"/>
      <c r="ET125" s="169"/>
      <c r="EU125" s="169"/>
      <c r="EV125" s="169"/>
      <c r="EW125" s="169"/>
      <c r="EX125" s="169"/>
      <c r="EY125" s="169"/>
      <c r="EZ125" s="169"/>
      <c r="FA125" s="169"/>
      <c r="FB125" s="171"/>
      <c r="FC125" s="171"/>
      <c r="FD125" s="169"/>
      <c r="FE125" s="169"/>
      <c r="FF125" s="169"/>
      <c r="FG125" s="169"/>
      <c r="FH125" s="169"/>
      <c r="FI125" s="169"/>
      <c r="FJ125" s="169"/>
      <c r="FK125" s="169"/>
      <c r="FL125" s="169"/>
      <c r="FM125" s="169"/>
      <c r="FN125" s="169"/>
      <c r="FO125" s="168">
        <v>0</v>
      </c>
      <c r="FP125" s="169"/>
      <c r="FQ125" s="169"/>
      <c r="FR125" s="169"/>
      <c r="FS125" s="169"/>
      <c r="FT125" s="169"/>
      <c r="FU125" s="169"/>
      <c r="FV125" s="169"/>
      <c r="FW125" s="169"/>
      <c r="FX125" s="169"/>
      <c r="FY125" s="169"/>
      <c r="FZ125" s="169"/>
      <c r="GA125" s="169"/>
      <c r="GB125" s="169"/>
      <c r="GC125" s="169"/>
      <c r="GD125" s="169"/>
      <c r="GE125" s="169"/>
      <c r="GF125" s="169"/>
      <c r="GG125" s="169"/>
      <c r="GH125" s="169"/>
      <c r="GI125" s="169"/>
      <c r="GJ125" s="169"/>
      <c r="GK125" s="169"/>
      <c r="GL125" s="169"/>
      <c r="GM125" s="169"/>
      <c r="GN125" s="169"/>
      <c r="GO125" s="169"/>
      <c r="GP125" s="169"/>
      <c r="GQ125" s="169"/>
      <c r="GR125" s="169"/>
      <c r="GS125" s="169"/>
      <c r="GT125" s="169"/>
      <c r="GU125" s="169"/>
      <c r="GV125" s="169"/>
      <c r="GW125" s="169"/>
      <c r="GX125" s="169"/>
      <c r="GY125" s="169"/>
      <c r="GZ125" s="171"/>
      <c r="HA125" s="169"/>
      <c r="HB125" s="169"/>
      <c r="HC125" s="169"/>
      <c r="HD125" s="169"/>
      <c r="HE125" s="169"/>
      <c r="HF125" s="169"/>
      <c r="HG125" s="169"/>
      <c r="HH125" s="169"/>
      <c r="HI125" s="169"/>
      <c r="HJ125" s="169"/>
      <c r="HK125" s="169"/>
      <c r="HL125" s="169"/>
      <c r="HM125" s="169"/>
      <c r="HN125" s="169"/>
      <c r="HO125" s="169"/>
      <c r="HP125" s="169"/>
      <c r="HQ125" s="169"/>
      <c r="HR125" s="169"/>
      <c r="HS125" s="169"/>
      <c r="HT125" s="169"/>
      <c r="HU125" s="169"/>
      <c r="HV125" s="169"/>
      <c r="HW125" s="169"/>
      <c r="HX125" s="169"/>
      <c r="HY125" s="169"/>
      <c r="HZ125" s="169"/>
      <c r="IA125" s="169"/>
      <c r="IB125" s="169"/>
      <c r="IC125" s="169"/>
      <c r="ID125" s="169"/>
      <c r="IE125" s="169"/>
      <c r="IF125" s="169"/>
      <c r="IG125" s="169"/>
      <c r="IH125" s="169"/>
      <c r="II125" s="169"/>
      <c r="IJ125" s="169"/>
      <c r="IK125" s="169"/>
      <c r="IL125" s="172">
        <f t="shared" si="363"/>
        <v>0</v>
      </c>
      <c r="IM125" s="172">
        <f t="shared" si="364"/>
        <v>0</v>
      </c>
      <c r="IN125" s="172">
        <f t="shared" si="365"/>
        <v>0</v>
      </c>
      <c r="IO125" s="172">
        <f t="shared" si="366"/>
        <v>0</v>
      </c>
      <c r="IP125" s="172">
        <f t="shared" si="367"/>
        <v>0</v>
      </c>
      <c r="IQ125" s="172">
        <f t="shared" si="368"/>
        <v>0</v>
      </c>
      <c r="IR125" s="172">
        <f t="shared" si="369"/>
        <v>0</v>
      </c>
      <c r="IS125" s="172">
        <f t="shared" si="370"/>
        <v>0</v>
      </c>
      <c r="IT125" s="172">
        <f t="shared" si="371"/>
        <v>1937.4999999999993</v>
      </c>
      <c r="IU125" s="172">
        <f t="shared" si="372"/>
        <v>3875</v>
      </c>
      <c r="IV125" s="172">
        <f t="shared" si="373"/>
        <v>3875</v>
      </c>
      <c r="IW125" s="172">
        <f t="shared" si="374"/>
        <v>14075</v>
      </c>
      <c r="IX125" s="172">
        <f t="shared" si="375"/>
        <v>24275</v>
      </c>
      <c r="IY125" s="172">
        <f t="shared" si="376"/>
        <v>24275</v>
      </c>
      <c r="IZ125" s="172">
        <f t="shared" si="377"/>
        <v>22337.5</v>
      </c>
      <c r="JA125" s="172">
        <f t="shared" si="378"/>
        <v>11950</v>
      </c>
      <c r="JB125" s="172">
        <f t="shared" si="379"/>
        <v>10200</v>
      </c>
      <c r="JC125" s="172">
        <f t="shared" si="380"/>
        <v>2550</v>
      </c>
      <c r="JD125" s="172">
        <f t="shared" si="381"/>
        <v>2550</v>
      </c>
      <c r="JE125" s="172">
        <f t="shared" si="382"/>
        <v>0</v>
      </c>
      <c r="JF125" s="172">
        <f t="shared" si="383"/>
        <v>0</v>
      </c>
      <c r="JG125" s="172">
        <f t="shared" si="384"/>
        <v>0</v>
      </c>
      <c r="JH125" s="172">
        <f t="shared" si="385"/>
        <v>0</v>
      </c>
      <c r="JI125" s="172">
        <f t="shared" si="386"/>
        <v>0</v>
      </c>
      <c r="JJ125" s="172">
        <f t="shared" si="387"/>
        <v>0</v>
      </c>
      <c r="JK125" s="172">
        <f t="shared" si="388"/>
        <v>0</v>
      </c>
      <c r="JL125" s="172">
        <f t="shared" si="389"/>
        <v>0</v>
      </c>
      <c r="JM125" s="172">
        <f t="shared" si="390"/>
        <v>0</v>
      </c>
      <c r="JN125" s="172">
        <f t="shared" si="391"/>
        <v>0</v>
      </c>
      <c r="JO125" s="172">
        <f t="shared" si="392"/>
        <v>0</v>
      </c>
      <c r="JP125" s="172">
        <f t="shared" si="393"/>
        <v>0</v>
      </c>
      <c r="JQ125" s="172">
        <f t="shared" si="394"/>
        <v>0</v>
      </c>
      <c r="JR125" s="172">
        <f t="shared" si="395"/>
        <v>0</v>
      </c>
      <c r="JS125" s="172">
        <f t="shared" si="396"/>
        <v>0</v>
      </c>
      <c r="JT125" s="172">
        <f t="shared" si="397"/>
        <v>0</v>
      </c>
      <c r="JU125" s="172">
        <f t="shared" si="398"/>
        <v>0</v>
      </c>
      <c r="JV125" s="172">
        <f t="shared" si="399"/>
        <v>0</v>
      </c>
      <c r="JW125" s="172">
        <f t="shared" si="400"/>
        <v>0</v>
      </c>
      <c r="JX125" s="172">
        <f t="shared" si="401"/>
        <v>0</v>
      </c>
      <c r="JY125" s="172">
        <f t="shared" si="402"/>
        <v>0</v>
      </c>
      <c r="JZ125" s="172">
        <f t="shared" si="403"/>
        <v>0</v>
      </c>
      <c r="KA125" s="172">
        <f t="shared" si="404"/>
        <v>0</v>
      </c>
      <c r="KB125" s="172">
        <f t="shared" si="405"/>
        <v>0</v>
      </c>
      <c r="KC125" s="172">
        <f t="shared" si="406"/>
        <v>0</v>
      </c>
      <c r="KD125" s="172">
        <f t="shared" si="407"/>
        <v>0</v>
      </c>
      <c r="KE125" s="172">
        <f t="shared" si="408"/>
        <v>0</v>
      </c>
      <c r="KF125" s="172">
        <f t="shared" si="409"/>
        <v>0</v>
      </c>
      <c r="KG125" s="172">
        <f t="shared" si="410"/>
        <v>0</v>
      </c>
    </row>
    <row r="126" spans="1:293" ht="12.75" customHeight="1" x14ac:dyDescent="0.3">
      <c r="B126" s="155" t="s">
        <v>530</v>
      </c>
      <c r="C126" s="155" t="s">
        <v>1004</v>
      </c>
      <c r="D126" s="155" t="s">
        <v>1004</v>
      </c>
      <c r="E126" s="155" t="s">
        <v>677</v>
      </c>
      <c r="F126" s="155">
        <v>2024</v>
      </c>
      <c r="G126" s="156">
        <v>45901</v>
      </c>
      <c r="H126" s="155">
        <v>2025</v>
      </c>
      <c r="I126" s="155"/>
      <c r="J126" s="174">
        <v>150000</v>
      </c>
      <c r="K126" s="174">
        <f>(415883-225000)*0.35</f>
        <v>66809.05</v>
      </c>
      <c r="L126" s="174">
        <f t="shared" si="425"/>
        <v>216809.05</v>
      </c>
      <c r="M126" s="172">
        <f>SUM(HA126:KG126)</f>
        <v>222000</v>
      </c>
      <c r="N126" s="172">
        <f>SUMIFS(HA126:KG126,HA$11:KG$11,"&lt;="&amp;$N$10)</f>
        <v>82875</v>
      </c>
      <c r="O126" s="175">
        <f>+COUNTIF(X126:CF126,"&gt;0")</f>
        <v>8</v>
      </c>
      <c r="P126" s="161"/>
      <c r="Q126" s="161"/>
      <c r="R126" s="161"/>
      <c r="S126" s="161"/>
      <c r="T126" s="161"/>
      <c r="U126" s="166"/>
      <c r="V126" s="161"/>
      <c r="W126" s="167"/>
      <c r="X126" s="169"/>
      <c r="Y126" s="169"/>
      <c r="Z126" s="169"/>
      <c r="AA126" s="169"/>
      <c r="AB126" s="169"/>
      <c r="AC126" s="169"/>
      <c r="AD126" s="169"/>
      <c r="AE126" s="169"/>
      <c r="AF126" s="169"/>
      <c r="AG126" s="169"/>
      <c r="AH126" s="169"/>
      <c r="AI126" s="169"/>
      <c r="AJ126" s="169"/>
      <c r="AK126" s="169"/>
      <c r="AL126" s="169"/>
      <c r="AM126" s="169"/>
      <c r="AN126" s="169"/>
      <c r="AO126" s="169"/>
      <c r="AP126" s="169"/>
      <c r="AQ126" s="169"/>
      <c r="AR126" s="169"/>
      <c r="AS126" s="169"/>
      <c r="AT126" s="169"/>
      <c r="AU126" s="169"/>
      <c r="AV126" s="169"/>
      <c r="AW126" s="169"/>
      <c r="AX126" s="169"/>
      <c r="AY126" s="169"/>
      <c r="AZ126" s="169"/>
      <c r="BA126" s="169"/>
      <c r="BB126" s="169"/>
      <c r="BC126" s="169"/>
      <c r="BD126" s="169"/>
      <c r="BE126" s="169"/>
      <c r="BF126" s="169"/>
      <c r="BG126" s="169"/>
      <c r="BH126" s="169"/>
      <c r="BI126" s="169"/>
      <c r="BJ126" s="169"/>
      <c r="BK126" s="169"/>
      <c r="BL126" s="169"/>
      <c r="BM126" s="169"/>
      <c r="BN126" s="169"/>
      <c r="BO126" s="169"/>
      <c r="BP126" s="169"/>
      <c r="BQ126" s="169">
        <f>+($J126*BI$156)</f>
        <v>11624.999999999996</v>
      </c>
      <c r="BR126" s="169">
        <f>+($J126*BJ$156)</f>
        <v>23250</v>
      </c>
      <c r="BS126" s="169">
        <v>19000</v>
      </c>
      <c r="BT126" s="169">
        <v>19000</v>
      </c>
      <c r="BU126" s="169">
        <v>19000</v>
      </c>
      <c r="BV126" s="169">
        <v>19000</v>
      </c>
      <c r="BW126" s="169">
        <f>+($J126*BO$156)</f>
        <v>11624.999999999996</v>
      </c>
      <c r="BX126" s="169">
        <f>139500-SUM(BQ126:BW126)</f>
        <v>17000</v>
      </c>
      <c r="BY126" s="169"/>
      <c r="BZ126" s="169"/>
      <c r="CA126" s="169"/>
      <c r="CB126" s="169"/>
      <c r="CC126" s="169"/>
      <c r="CD126" s="169"/>
      <c r="CE126" s="169"/>
      <c r="CF126" s="169"/>
      <c r="CG126" s="169"/>
      <c r="CH126" s="169"/>
      <c r="CI126" s="169"/>
      <c r="CJ126" s="169"/>
      <c r="CK126" s="169"/>
      <c r="CL126" s="169"/>
      <c r="CM126" s="169"/>
      <c r="CN126" s="169"/>
      <c r="CO126" s="169"/>
      <c r="CP126" s="169"/>
      <c r="CQ126" s="169"/>
      <c r="CR126" s="169"/>
      <c r="CS126" s="169"/>
      <c r="CT126" s="169"/>
      <c r="CU126" s="169"/>
      <c r="CV126" s="169"/>
      <c r="CW126" s="169"/>
      <c r="CX126" s="169"/>
      <c r="CY126" s="169"/>
      <c r="CZ126" s="169"/>
      <c r="DA126" s="169"/>
      <c r="DB126" s="169"/>
      <c r="DC126" s="169"/>
      <c r="DD126" s="169"/>
      <c r="DE126" s="171"/>
      <c r="DF126" s="169"/>
      <c r="DG126" s="169"/>
      <c r="DH126" s="169"/>
      <c r="DI126" s="169"/>
      <c r="DJ126" s="169"/>
      <c r="DK126" s="169"/>
      <c r="DL126" s="169"/>
      <c r="DM126" s="169"/>
      <c r="DN126" s="169">
        <f t="shared" si="426"/>
        <v>0</v>
      </c>
      <c r="DO126" s="169">
        <f t="shared" si="426"/>
        <v>0</v>
      </c>
      <c r="DP126" s="169">
        <f t="shared" si="426"/>
        <v>0</v>
      </c>
      <c r="DQ126" s="169">
        <f>+(100000*BL$157)</f>
        <v>10000</v>
      </c>
      <c r="DR126" s="169">
        <f t="shared" ref="DR126:DY126" si="429">+(100000*BM$157)</f>
        <v>20000</v>
      </c>
      <c r="DS126" s="169">
        <f t="shared" si="429"/>
        <v>20000</v>
      </c>
      <c r="DT126" s="169">
        <f>+(100000*BO$157)-2500</f>
        <v>17500</v>
      </c>
      <c r="DU126" s="169">
        <f t="shared" ref="DU126:DY126" si="430">+(100000*BP$157)-2500</f>
        <v>7500</v>
      </c>
      <c r="DV126" s="169">
        <f t="shared" si="430"/>
        <v>7500</v>
      </c>
      <c r="DW126" s="169">
        <f t="shared" si="430"/>
        <v>0</v>
      </c>
      <c r="DX126" s="169">
        <f t="shared" si="430"/>
        <v>0</v>
      </c>
      <c r="DY126" s="169">
        <f>+(100000*BT$157)</f>
        <v>0</v>
      </c>
      <c r="DZ126" s="169"/>
      <c r="EA126" s="169"/>
      <c r="EB126" s="169"/>
      <c r="EC126" s="169"/>
      <c r="ED126" s="169"/>
      <c r="EE126" s="169"/>
      <c r="EF126" s="169"/>
      <c r="EG126" s="169"/>
      <c r="EH126" s="169"/>
      <c r="EI126" s="169"/>
      <c r="EJ126" s="169"/>
      <c r="EK126" s="169"/>
      <c r="EL126" s="169"/>
      <c r="EM126" s="169"/>
      <c r="EN126" s="169"/>
      <c r="EO126" s="169"/>
      <c r="EP126" s="169"/>
      <c r="EQ126" s="169"/>
      <c r="ER126" s="169"/>
      <c r="ES126" s="169"/>
      <c r="ET126" s="169"/>
      <c r="EU126" s="169"/>
      <c r="EV126" s="169"/>
      <c r="EW126" s="169"/>
      <c r="EX126" s="169"/>
      <c r="EY126" s="169"/>
      <c r="EZ126" s="169"/>
      <c r="FA126" s="169"/>
      <c r="FB126" s="171"/>
      <c r="FC126" s="171"/>
      <c r="FD126" s="169"/>
      <c r="FE126" s="169"/>
      <c r="FF126" s="169"/>
      <c r="FG126" s="169"/>
      <c r="FH126" s="169"/>
      <c r="FI126" s="169"/>
      <c r="FJ126" s="169"/>
      <c r="FK126" s="169"/>
      <c r="FL126" s="169"/>
      <c r="FM126" s="169"/>
      <c r="FN126" s="169"/>
      <c r="FO126" s="168">
        <v>0</v>
      </c>
      <c r="FP126" s="169"/>
      <c r="FQ126" s="169"/>
      <c r="FR126" s="169"/>
      <c r="FS126" s="169"/>
      <c r="FT126" s="169"/>
      <c r="FU126" s="169"/>
      <c r="FV126" s="169"/>
      <c r="FW126" s="169"/>
      <c r="FX126" s="169"/>
      <c r="FY126" s="169"/>
      <c r="FZ126" s="169"/>
      <c r="GA126" s="169"/>
      <c r="GB126" s="169"/>
      <c r="GC126" s="169"/>
      <c r="GD126" s="169"/>
      <c r="GE126" s="169"/>
      <c r="GF126" s="169"/>
      <c r="GG126" s="169"/>
      <c r="GH126" s="169"/>
      <c r="GI126" s="169"/>
      <c r="GJ126" s="169"/>
      <c r="GK126" s="169"/>
      <c r="GL126" s="169"/>
      <c r="GM126" s="169"/>
      <c r="GN126" s="169"/>
      <c r="GO126" s="169"/>
      <c r="GP126" s="169"/>
      <c r="GQ126" s="169"/>
      <c r="GR126" s="169"/>
      <c r="GS126" s="169"/>
      <c r="GT126" s="169"/>
      <c r="GU126" s="169"/>
      <c r="GV126" s="169"/>
      <c r="GW126" s="169"/>
      <c r="GX126" s="169"/>
      <c r="GY126" s="169"/>
      <c r="GZ126" s="171"/>
      <c r="HA126" s="169"/>
      <c r="HB126" s="169"/>
      <c r="HC126" s="169"/>
      <c r="HD126" s="169"/>
      <c r="HE126" s="169"/>
      <c r="HF126" s="169"/>
      <c r="HG126" s="169"/>
      <c r="HH126" s="169"/>
      <c r="HI126" s="169"/>
      <c r="HJ126" s="169"/>
      <c r="HK126" s="169"/>
      <c r="HL126" s="169"/>
      <c r="HM126" s="169"/>
      <c r="HN126" s="169"/>
      <c r="HO126" s="169"/>
      <c r="HP126" s="169"/>
      <c r="HQ126" s="169"/>
      <c r="HR126" s="169"/>
      <c r="HS126" s="169"/>
      <c r="HT126" s="169"/>
      <c r="HU126" s="169"/>
      <c r="HV126" s="169"/>
      <c r="HW126" s="169"/>
      <c r="HX126" s="169"/>
      <c r="HY126" s="169"/>
      <c r="HZ126" s="169"/>
      <c r="IA126" s="169"/>
      <c r="IB126" s="169"/>
      <c r="IC126" s="169"/>
      <c r="ID126" s="169"/>
      <c r="IE126" s="169"/>
      <c r="IF126" s="169"/>
      <c r="IG126" s="169"/>
      <c r="IH126" s="169"/>
      <c r="II126" s="169"/>
      <c r="IJ126" s="169"/>
      <c r="IK126" s="169"/>
      <c r="IL126" s="172">
        <f t="shared" si="363"/>
        <v>0</v>
      </c>
      <c r="IM126" s="172">
        <f t="shared" si="364"/>
        <v>0</v>
      </c>
      <c r="IN126" s="172">
        <f t="shared" si="365"/>
        <v>0</v>
      </c>
      <c r="IO126" s="172">
        <f t="shared" si="366"/>
        <v>0</v>
      </c>
      <c r="IP126" s="172">
        <f t="shared" si="367"/>
        <v>0</v>
      </c>
      <c r="IQ126" s="172">
        <f t="shared" si="368"/>
        <v>0</v>
      </c>
      <c r="IR126" s="172">
        <f t="shared" si="369"/>
        <v>0</v>
      </c>
      <c r="IS126" s="172">
        <f t="shared" si="370"/>
        <v>0</v>
      </c>
      <c r="IT126" s="172">
        <f t="shared" si="371"/>
        <v>11624.999999999996</v>
      </c>
      <c r="IU126" s="172">
        <f t="shared" si="372"/>
        <v>23250</v>
      </c>
      <c r="IV126" s="172">
        <f t="shared" si="373"/>
        <v>19000</v>
      </c>
      <c r="IW126" s="172">
        <f t="shared" si="374"/>
        <v>29000</v>
      </c>
      <c r="IX126" s="172">
        <f t="shared" si="375"/>
        <v>39000</v>
      </c>
      <c r="IY126" s="172">
        <f t="shared" si="376"/>
        <v>39000</v>
      </c>
      <c r="IZ126" s="172">
        <f t="shared" si="377"/>
        <v>29124.999999999996</v>
      </c>
      <c r="JA126" s="172">
        <f t="shared" si="378"/>
        <v>24500</v>
      </c>
      <c r="JB126" s="172">
        <f t="shared" si="379"/>
        <v>7500</v>
      </c>
      <c r="JC126" s="172">
        <f t="shared" si="380"/>
        <v>0</v>
      </c>
      <c r="JD126" s="172">
        <f t="shared" si="381"/>
        <v>0</v>
      </c>
      <c r="JE126" s="172">
        <f t="shared" si="382"/>
        <v>0</v>
      </c>
      <c r="JF126" s="172">
        <f t="shared" si="383"/>
        <v>0</v>
      </c>
      <c r="JG126" s="172">
        <f t="shared" si="384"/>
        <v>0</v>
      </c>
      <c r="JH126" s="172">
        <f t="shared" si="385"/>
        <v>0</v>
      </c>
      <c r="JI126" s="172">
        <f t="shared" si="386"/>
        <v>0</v>
      </c>
      <c r="JJ126" s="172">
        <f t="shared" si="387"/>
        <v>0</v>
      </c>
      <c r="JK126" s="172">
        <f t="shared" si="388"/>
        <v>0</v>
      </c>
      <c r="JL126" s="172">
        <f t="shared" si="389"/>
        <v>0</v>
      </c>
      <c r="JM126" s="172">
        <f t="shared" si="390"/>
        <v>0</v>
      </c>
      <c r="JN126" s="172">
        <f t="shared" si="391"/>
        <v>0</v>
      </c>
      <c r="JO126" s="172">
        <f t="shared" si="392"/>
        <v>0</v>
      </c>
      <c r="JP126" s="172">
        <f t="shared" si="393"/>
        <v>0</v>
      </c>
      <c r="JQ126" s="172">
        <f t="shared" si="394"/>
        <v>0</v>
      </c>
      <c r="JR126" s="172">
        <f t="shared" si="395"/>
        <v>0</v>
      </c>
      <c r="JS126" s="172">
        <f t="shared" si="396"/>
        <v>0</v>
      </c>
      <c r="JT126" s="172">
        <f t="shared" si="397"/>
        <v>0</v>
      </c>
      <c r="JU126" s="172">
        <f t="shared" si="398"/>
        <v>0</v>
      </c>
      <c r="JV126" s="172">
        <f t="shared" si="399"/>
        <v>0</v>
      </c>
      <c r="JW126" s="172">
        <f t="shared" si="400"/>
        <v>0</v>
      </c>
      <c r="JX126" s="172">
        <f t="shared" si="401"/>
        <v>0</v>
      </c>
      <c r="JY126" s="172">
        <f t="shared" si="402"/>
        <v>0</v>
      </c>
      <c r="JZ126" s="172">
        <f t="shared" si="403"/>
        <v>0</v>
      </c>
      <c r="KA126" s="172">
        <f t="shared" si="404"/>
        <v>0</v>
      </c>
      <c r="KB126" s="172">
        <f t="shared" si="405"/>
        <v>0</v>
      </c>
      <c r="KC126" s="172">
        <f t="shared" si="406"/>
        <v>0</v>
      </c>
      <c r="KD126" s="172">
        <f t="shared" si="407"/>
        <v>0</v>
      </c>
      <c r="KE126" s="172">
        <f t="shared" si="408"/>
        <v>0</v>
      </c>
      <c r="KF126" s="172">
        <f t="shared" si="409"/>
        <v>0</v>
      </c>
      <c r="KG126" s="172">
        <f t="shared" si="410"/>
        <v>0</v>
      </c>
    </row>
    <row r="127" spans="1:293" ht="12.75" customHeight="1" x14ac:dyDescent="0.3">
      <c r="B127" s="155" t="s">
        <v>1005</v>
      </c>
      <c r="C127" s="155" t="s">
        <v>1006</v>
      </c>
      <c r="D127" s="155" t="s">
        <v>1006</v>
      </c>
      <c r="E127" s="155" t="s">
        <v>677</v>
      </c>
      <c r="F127" s="155">
        <v>2025</v>
      </c>
      <c r="G127" s="156">
        <v>45901</v>
      </c>
      <c r="H127" s="155">
        <v>2025</v>
      </c>
      <c r="I127" s="155"/>
      <c r="J127" s="174">
        <v>175000</v>
      </c>
      <c r="K127" s="174">
        <f>(438013-275625)*0.35</f>
        <v>56835.799999999996</v>
      </c>
      <c r="L127" s="174">
        <f t="shared" si="425"/>
        <v>231835.8</v>
      </c>
      <c r="M127" s="172">
        <f t="shared" si="416"/>
        <v>221297.70999999993</v>
      </c>
      <c r="N127" s="172">
        <f t="shared" si="417"/>
        <v>91612.279999999984</v>
      </c>
      <c r="O127" s="175">
        <f t="shared" si="418"/>
        <v>8</v>
      </c>
      <c r="P127" s="161"/>
      <c r="Q127" s="161"/>
      <c r="R127" s="161"/>
      <c r="S127" s="161"/>
      <c r="T127" s="161"/>
      <c r="U127" s="166"/>
      <c r="V127" s="161"/>
      <c r="W127" s="167"/>
      <c r="X127" s="169"/>
      <c r="Y127" s="169"/>
      <c r="Z127" s="169"/>
      <c r="AA127" s="169"/>
      <c r="AB127" s="169"/>
      <c r="AC127" s="169"/>
      <c r="AD127" s="169"/>
      <c r="AE127" s="169"/>
      <c r="AF127" s="169"/>
      <c r="AG127" s="169"/>
      <c r="AH127" s="169"/>
      <c r="AI127" s="169"/>
      <c r="AJ127" s="169"/>
      <c r="AK127" s="169"/>
      <c r="AL127" s="169"/>
      <c r="AM127" s="169"/>
      <c r="AN127" s="169"/>
      <c r="AO127" s="169"/>
      <c r="AP127" s="169"/>
      <c r="AQ127" s="169"/>
      <c r="AR127" s="169"/>
      <c r="AS127" s="169"/>
      <c r="AT127" s="169"/>
      <c r="AU127" s="169"/>
      <c r="AV127" s="169"/>
      <c r="AW127" s="169"/>
      <c r="AX127" s="169"/>
      <c r="AY127" s="169"/>
      <c r="AZ127" s="169"/>
      <c r="BA127" s="169"/>
      <c r="BB127" s="169"/>
      <c r="BC127" s="169"/>
      <c r="BD127" s="169"/>
      <c r="BE127" s="169"/>
      <c r="BF127" s="169"/>
      <c r="BG127" s="169"/>
      <c r="BH127" s="169"/>
      <c r="BI127" s="169"/>
      <c r="BJ127" s="169"/>
      <c r="BK127" s="169"/>
      <c r="BL127" s="169"/>
      <c r="BM127" s="169"/>
      <c r="BN127" s="169"/>
      <c r="BO127" s="169"/>
      <c r="BP127" s="169"/>
      <c r="BQ127" s="169">
        <f>+($J127*BI$156)</f>
        <v>13562.499999999995</v>
      </c>
      <c r="BR127" s="169">
        <v>13562.499999999995</v>
      </c>
      <c r="BS127" s="169">
        <f>+($J127*BK$156)</f>
        <v>27125</v>
      </c>
      <c r="BT127" s="169">
        <f>+($J127*BL$156)</f>
        <v>27125</v>
      </c>
      <c r="BU127" s="169">
        <f>+($J127*BM$156)</f>
        <v>27125</v>
      </c>
      <c r="BV127" s="169">
        <f>+($J127*BN$156)</f>
        <v>27125</v>
      </c>
      <c r="BW127" s="169">
        <f>+($J127*BO$156)</f>
        <v>13562.499999999995</v>
      </c>
      <c r="BX127" s="169">
        <v>13562.499999999995</v>
      </c>
      <c r="BY127" s="169"/>
      <c r="BZ127" s="169"/>
      <c r="CA127" s="169"/>
      <c r="CB127" s="169"/>
      <c r="CC127" s="169"/>
      <c r="CD127" s="169"/>
      <c r="CE127" s="169"/>
      <c r="CF127" s="169"/>
      <c r="CG127" s="169"/>
      <c r="CH127" s="169"/>
      <c r="CI127" s="169"/>
      <c r="CJ127" s="169"/>
      <c r="CK127" s="169"/>
      <c r="CL127" s="169"/>
      <c r="CM127" s="169"/>
      <c r="CN127" s="169"/>
      <c r="CO127" s="169"/>
      <c r="CP127" s="169"/>
      <c r="CQ127" s="169"/>
      <c r="CR127" s="169"/>
      <c r="CS127" s="169"/>
      <c r="CT127" s="169"/>
      <c r="CU127" s="169"/>
      <c r="CV127" s="169"/>
      <c r="CW127" s="169"/>
      <c r="CX127" s="169"/>
      <c r="CY127" s="169"/>
      <c r="CZ127" s="169"/>
      <c r="DA127" s="169"/>
      <c r="DB127" s="169"/>
      <c r="DC127" s="169"/>
      <c r="DD127" s="169"/>
      <c r="DE127" s="171"/>
      <c r="DF127" s="169"/>
      <c r="DG127" s="169"/>
      <c r="DH127" s="169"/>
      <c r="DI127" s="169"/>
      <c r="DJ127" s="169"/>
      <c r="DK127" s="169"/>
      <c r="DL127" s="169"/>
      <c r="DM127" s="169"/>
      <c r="DN127" s="169">
        <f t="shared" si="426"/>
        <v>0</v>
      </c>
      <c r="DO127" s="169">
        <f t="shared" si="426"/>
        <v>0</v>
      </c>
      <c r="DP127" s="169">
        <f t="shared" si="426"/>
        <v>0</v>
      </c>
      <c r="DQ127" s="169">
        <f t="shared" si="426"/>
        <v>5683.58</v>
      </c>
      <c r="DR127" s="169">
        <f t="shared" si="426"/>
        <v>11367.16</v>
      </c>
      <c r="DS127" s="169">
        <f t="shared" si="426"/>
        <v>11367.16</v>
      </c>
      <c r="DT127" s="169">
        <f t="shared" si="426"/>
        <v>11367.16</v>
      </c>
      <c r="DU127" s="169">
        <f t="shared" si="426"/>
        <v>5683.58</v>
      </c>
      <c r="DV127" s="169">
        <f t="shared" si="426"/>
        <v>5683.58</v>
      </c>
      <c r="DW127" s="169">
        <f t="shared" si="426"/>
        <v>1420.895</v>
      </c>
      <c r="DX127" s="169">
        <f t="shared" si="426"/>
        <v>1420.895</v>
      </c>
      <c r="DY127" s="169">
        <f t="shared" si="426"/>
        <v>0</v>
      </c>
      <c r="DZ127" s="169"/>
      <c r="EA127" s="169"/>
      <c r="EB127" s="169"/>
      <c r="EC127" s="169"/>
      <c r="ED127" s="169"/>
      <c r="EE127" s="169"/>
      <c r="EF127" s="169"/>
      <c r="EG127" s="169"/>
      <c r="EH127" s="169"/>
      <c r="EI127" s="169"/>
      <c r="EJ127" s="169"/>
      <c r="EK127" s="169"/>
      <c r="EL127" s="169"/>
      <c r="EM127" s="169"/>
      <c r="EN127" s="169"/>
      <c r="EO127" s="169"/>
      <c r="EP127" s="169"/>
      <c r="EQ127" s="169"/>
      <c r="ER127" s="169"/>
      <c r="ES127" s="169"/>
      <c r="ET127" s="169"/>
      <c r="EU127" s="169"/>
      <c r="EV127" s="169"/>
      <c r="EW127" s="169"/>
      <c r="EX127" s="169"/>
      <c r="EY127" s="169"/>
      <c r="EZ127" s="169"/>
      <c r="FA127" s="169"/>
      <c r="FB127" s="171"/>
      <c r="FC127" s="171"/>
      <c r="FD127" s="169"/>
      <c r="FE127" s="169"/>
      <c r="FF127" s="169"/>
      <c r="FG127" s="169"/>
      <c r="FH127" s="169"/>
      <c r="FI127" s="169"/>
      <c r="FJ127" s="169"/>
      <c r="FK127" s="169"/>
      <c r="FL127" s="169"/>
      <c r="FM127" s="169"/>
      <c r="FN127" s="169"/>
      <c r="FO127" s="168">
        <v>4553.7</v>
      </c>
      <c r="FP127" s="169"/>
      <c r="FQ127" s="169"/>
      <c r="FR127" s="169"/>
      <c r="FS127" s="169"/>
      <c r="FT127" s="169"/>
      <c r="FU127" s="169"/>
      <c r="FV127" s="169"/>
      <c r="FW127" s="169"/>
      <c r="FX127" s="169"/>
      <c r="FY127" s="169"/>
      <c r="FZ127" s="169"/>
      <c r="GA127" s="169"/>
      <c r="GB127" s="169"/>
      <c r="GC127" s="169"/>
      <c r="GD127" s="169"/>
      <c r="GE127" s="169"/>
      <c r="GF127" s="169"/>
      <c r="GG127" s="169"/>
      <c r="GH127" s="169"/>
      <c r="GI127" s="169"/>
      <c r="GJ127" s="169"/>
      <c r="GK127" s="169"/>
      <c r="GL127" s="169"/>
      <c r="GM127" s="169"/>
      <c r="GN127" s="169"/>
      <c r="GO127" s="169"/>
      <c r="GP127" s="169"/>
      <c r="GQ127" s="169"/>
      <c r="GR127" s="169"/>
      <c r="GS127" s="169"/>
      <c r="GT127" s="169"/>
      <c r="GU127" s="169"/>
      <c r="GV127" s="169"/>
      <c r="GW127" s="169"/>
      <c r="GX127" s="169"/>
      <c r="GY127" s="169"/>
      <c r="GZ127" s="171"/>
      <c r="HA127" s="169"/>
      <c r="HB127" s="169"/>
      <c r="HC127" s="169"/>
      <c r="HD127" s="169"/>
      <c r="HE127" s="169"/>
      <c r="HF127" s="169"/>
      <c r="HG127" s="169"/>
      <c r="HH127" s="169"/>
      <c r="HI127" s="169"/>
      <c r="HJ127" s="169"/>
      <c r="HK127" s="169"/>
      <c r="HL127" s="169"/>
      <c r="HM127" s="169"/>
      <c r="HN127" s="169"/>
      <c r="HO127" s="169"/>
      <c r="HP127" s="169"/>
      <c r="HQ127" s="169"/>
      <c r="HR127" s="169"/>
      <c r="HS127" s="169"/>
      <c r="HT127" s="169"/>
      <c r="HU127" s="169"/>
      <c r="HV127" s="169"/>
      <c r="HW127" s="169"/>
      <c r="HX127" s="169"/>
      <c r="HY127" s="169"/>
      <c r="HZ127" s="169"/>
      <c r="IA127" s="169"/>
      <c r="IB127" s="169"/>
      <c r="IC127" s="169"/>
      <c r="ID127" s="169"/>
      <c r="IE127" s="169"/>
      <c r="IF127" s="169"/>
      <c r="IG127" s="169"/>
      <c r="IH127" s="169"/>
      <c r="II127" s="169"/>
      <c r="IJ127" s="169"/>
      <c r="IK127" s="169"/>
      <c r="IL127" s="172">
        <f t="shared" si="363"/>
        <v>0</v>
      </c>
      <c r="IM127" s="172">
        <f t="shared" si="364"/>
        <v>0</v>
      </c>
      <c r="IN127" s="172">
        <f t="shared" si="365"/>
        <v>0</v>
      </c>
      <c r="IO127" s="172">
        <f t="shared" si="366"/>
        <v>0</v>
      </c>
      <c r="IP127" s="172">
        <f t="shared" si="367"/>
        <v>0</v>
      </c>
      <c r="IQ127" s="172">
        <f t="shared" si="368"/>
        <v>0</v>
      </c>
      <c r="IR127" s="172">
        <f t="shared" si="369"/>
        <v>0</v>
      </c>
      <c r="IS127" s="172">
        <f t="shared" si="370"/>
        <v>0</v>
      </c>
      <c r="IT127" s="172">
        <f t="shared" si="371"/>
        <v>13562.499999999995</v>
      </c>
      <c r="IU127" s="172">
        <f t="shared" si="372"/>
        <v>13562.499999999995</v>
      </c>
      <c r="IV127" s="172">
        <f t="shared" si="373"/>
        <v>27125</v>
      </c>
      <c r="IW127" s="172">
        <f t="shared" si="374"/>
        <v>37362.28</v>
      </c>
      <c r="IX127" s="172">
        <f t="shared" si="375"/>
        <v>38492.160000000003</v>
      </c>
      <c r="IY127" s="172">
        <f t="shared" si="376"/>
        <v>38492.160000000003</v>
      </c>
      <c r="IZ127" s="172">
        <f t="shared" si="377"/>
        <v>24929.659999999996</v>
      </c>
      <c r="JA127" s="172">
        <f t="shared" si="378"/>
        <v>19246.079999999994</v>
      </c>
      <c r="JB127" s="172">
        <f t="shared" si="379"/>
        <v>5683.58</v>
      </c>
      <c r="JC127" s="172">
        <f t="shared" si="380"/>
        <v>1420.895</v>
      </c>
      <c r="JD127" s="172">
        <f t="shared" si="381"/>
        <v>1420.895</v>
      </c>
      <c r="JE127" s="172">
        <f t="shared" si="382"/>
        <v>0</v>
      </c>
      <c r="JF127" s="172">
        <f t="shared" si="383"/>
        <v>0</v>
      </c>
      <c r="JG127" s="172">
        <f t="shared" si="384"/>
        <v>0</v>
      </c>
      <c r="JH127" s="172">
        <f t="shared" si="385"/>
        <v>0</v>
      </c>
      <c r="JI127" s="172">
        <f t="shared" si="386"/>
        <v>0</v>
      </c>
      <c r="JJ127" s="172">
        <f t="shared" si="387"/>
        <v>0</v>
      </c>
      <c r="JK127" s="172">
        <f t="shared" si="388"/>
        <v>0</v>
      </c>
      <c r="JL127" s="172">
        <f t="shared" si="389"/>
        <v>0</v>
      </c>
      <c r="JM127" s="172">
        <f t="shared" si="390"/>
        <v>0</v>
      </c>
      <c r="JN127" s="172">
        <f t="shared" si="391"/>
        <v>0</v>
      </c>
      <c r="JO127" s="172">
        <f t="shared" si="392"/>
        <v>0</v>
      </c>
      <c r="JP127" s="172">
        <f t="shared" si="393"/>
        <v>0</v>
      </c>
      <c r="JQ127" s="172">
        <f t="shared" si="394"/>
        <v>0</v>
      </c>
      <c r="JR127" s="172">
        <f t="shared" si="395"/>
        <v>0</v>
      </c>
      <c r="JS127" s="172">
        <f t="shared" si="396"/>
        <v>0</v>
      </c>
      <c r="JT127" s="172">
        <f t="shared" si="397"/>
        <v>0</v>
      </c>
      <c r="JU127" s="172">
        <f t="shared" si="398"/>
        <v>0</v>
      </c>
      <c r="JV127" s="172">
        <f t="shared" si="399"/>
        <v>0</v>
      </c>
      <c r="JW127" s="172">
        <f t="shared" si="400"/>
        <v>0</v>
      </c>
      <c r="JX127" s="172">
        <f t="shared" si="401"/>
        <v>0</v>
      </c>
      <c r="JY127" s="172">
        <f t="shared" si="402"/>
        <v>0</v>
      </c>
      <c r="JZ127" s="172">
        <f t="shared" si="403"/>
        <v>0</v>
      </c>
      <c r="KA127" s="172">
        <f t="shared" si="404"/>
        <v>0</v>
      </c>
      <c r="KB127" s="172">
        <f t="shared" si="405"/>
        <v>0</v>
      </c>
      <c r="KC127" s="172">
        <f t="shared" si="406"/>
        <v>0</v>
      </c>
      <c r="KD127" s="172">
        <f t="shared" si="407"/>
        <v>0</v>
      </c>
      <c r="KE127" s="172">
        <f t="shared" si="408"/>
        <v>0</v>
      </c>
      <c r="KF127" s="172">
        <f t="shared" si="409"/>
        <v>0</v>
      </c>
      <c r="KG127" s="172">
        <f t="shared" si="410"/>
        <v>0</v>
      </c>
    </row>
    <row r="128" spans="1:293" ht="12.75" customHeight="1" x14ac:dyDescent="0.3">
      <c r="B128" s="155" t="s">
        <v>1007</v>
      </c>
      <c r="C128" s="155" t="s">
        <v>1008</v>
      </c>
      <c r="D128" s="155" t="s">
        <v>1008</v>
      </c>
      <c r="E128" s="155" t="s">
        <v>686</v>
      </c>
      <c r="F128" s="155">
        <v>2025</v>
      </c>
      <c r="G128" s="156">
        <v>45901</v>
      </c>
      <c r="H128" s="155">
        <v>2025</v>
      </c>
      <c r="I128" s="155"/>
      <c r="J128" s="174"/>
      <c r="K128" s="174">
        <f>693098*0.3</f>
        <v>207929.4</v>
      </c>
      <c r="L128" s="174">
        <f t="shared" si="425"/>
        <v>207929.4</v>
      </c>
      <c r="M128" s="172">
        <f t="shared" ref="M128:M136" si="431">SUM(HA128:KG128)</f>
        <v>197532.93</v>
      </c>
      <c r="N128" s="172">
        <f t="shared" ref="N128:N136" si="432">SUMIFS(HA128:KG128,HA$11:KG$11,"&lt;="&amp;$N$10)</f>
        <v>20792.940000000002</v>
      </c>
      <c r="O128" s="175">
        <f t="shared" ref="O128:O136" si="433">+COUNTIF(X128:CF128,"&gt;0")</f>
        <v>0</v>
      </c>
      <c r="P128" s="161"/>
      <c r="Q128" s="161"/>
      <c r="R128" s="161"/>
      <c r="S128" s="161"/>
      <c r="T128" s="161"/>
      <c r="U128" s="166"/>
      <c r="V128" s="161"/>
      <c r="W128" s="167"/>
      <c r="X128" s="169"/>
      <c r="Y128" s="169"/>
      <c r="Z128" s="169"/>
      <c r="AA128" s="169"/>
      <c r="AB128" s="169"/>
      <c r="AC128" s="169"/>
      <c r="AD128" s="169"/>
      <c r="AE128" s="169"/>
      <c r="AF128" s="169"/>
      <c r="AG128" s="169"/>
      <c r="AH128" s="169"/>
      <c r="AI128" s="169"/>
      <c r="AJ128" s="169"/>
      <c r="AK128" s="169"/>
      <c r="AL128" s="169"/>
      <c r="AM128" s="169"/>
      <c r="AN128" s="169"/>
      <c r="AO128" s="169"/>
      <c r="AP128" s="169"/>
      <c r="AQ128" s="169"/>
      <c r="AR128" s="169"/>
      <c r="AS128" s="169"/>
      <c r="AT128" s="169"/>
      <c r="AU128" s="169"/>
      <c r="AV128" s="169"/>
      <c r="AW128" s="169"/>
      <c r="AX128" s="169"/>
      <c r="AY128" s="169"/>
      <c r="AZ128" s="169"/>
      <c r="BA128" s="169"/>
      <c r="BB128" s="169"/>
      <c r="BC128" s="169"/>
      <c r="BD128" s="169"/>
      <c r="BE128" s="169"/>
      <c r="BF128" s="169"/>
      <c r="BG128" s="169"/>
      <c r="BH128" s="169"/>
      <c r="BI128" s="169"/>
      <c r="BJ128" s="169"/>
      <c r="BK128" s="169"/>
      <c r="BL128" s="169"/>
      <c r="BM128" s="169"/>
      <c r="BN128" s="169"/>
      <c r="BO128" s="169"/>
      <c r="BP128" s="169"/>
      <c r="BQ128" s="169"/>
      <c r="BR128" s="169"/>
      <c r="BS128" s="169"/>
      <c r="BT128" s="169"/>
      <c r="BU128" s="169"/>
      <c r="BV128" s="169"/>
      <c r="BW128" s="169"/>
      <c r="BX128" s="169"/>
      <c r="BY128" s="169"/>
      <c r="BZ128" s="169"/>
      <c r="CA128" s="169"/>
      <c r="CB128" s="169"/>
      <c r="CC128" s="169"/>
      <c r="CD128" s="169"/>
      <c r="CE128" s="169"/>
      <c r="CF128" s="169"/>
      <c r="CG128" s="169"/>
      <c r="CH128" s="169"/>
      <c r="CI128" s="169"/>
      <c r="CJ128" s="169"/>
      <c r="CK128" s="169"/>
      <c r="CL128" s="169"/>
      <c r="CM128" s="169"/>
      <c r="CN128" s="169"/>
      <c r="CO128" s="169"/>
      <c r="CP128" s="169"/>
      <c r="CQ128" s="169"/>
      <c r="CR128" s="169"/>
      <c r="CS128" s="169"/>
      <c r="CT128" s="169"/>
      <c r="CU128" s="169"/>
      <c r="CV128" s="169"/>
      <c r="CW128" s="169"/>
      <c r="CX128" s="169"/>
      <c r="CY128" s="169"/>
      <c r="CZ128" s="169"/>
      <c r="DA128" s="169"/>
      <c r="DB128" s="169"/>
      <c r="DC128" s="169"/>
      <c r="DD128" s="169"/>
      <c r="DE128" s="171"/>
      <c r="DF128" s="169"/>
      <c r="DG128" s="169"/>
      <c r="DH128" s="169"/>
      <c r="DI128" s="169"/>
      <c r="DJ128" s="169"/>
      <c r="DK128" s="169"/>
      <c r="DL128" s="169"/>
      <c r="DM128" s="169"/>
      <c r="DN128" s="169">
        <f t="shared" si="426"/>
        <v>0</v>
      </c>
      <c r="DO128" s="169">
        <f t="shared" si="426"/>
        <v>0</v>
      </c>
      <c r="DP128" s="169">
        <f t="shared" si="426"/>
        <v>0</v>
      </c>
      <c r="DQ128" s="169">
        <f t="shared" si="426"/>
        <v>20792.940000000002</v>
      </c>
      <c r="DR128" s="169">
        <f t="shared" si="426"/>
        <v>41585.880000000005</v>
      </c>
      <c r="DS128" s="169">
        <f t="shared" si="426"/>
        <v>41585.880000000005</v>
      </c>
      <c r="DT128" s="169">
        <f t="shared" si="426"/>
        <v>41585.880000000005</v>
      </c>
      <c r="DU128" s="169">
        <f t="shared" si="426"/>
        <v>20792.940000000002</v>
      </c>
      <c r="DV128" s="169">
        <f t="shared" si="426"/>
        <v>20792.940000000002</v>
      </c>
      <c r="DW128" s="169">
        <f t="shared" si="426"/>
        <v>5198.2350000000006</v>
      </c>
      <c r="DX128" s="169">
        <f t="shared" si="426"/>
        <v>5198.2350000000006</v>
      </c>
      <c r="DY128" s="169">
        <f t="shared" si="426"/>
        <v>0</v>
      </c>
      <c r="DZ128" s="169"/>
      <c r="EA128" s="169"/>
      <c r="EB128" s="169"/>
      <c r="EC128" s="169"/>
      <c r="ED128" s="169"/>
      <c r="EE128" s="169"/>
      <c r="EF128" s="169"/>
      <c r="EG128" s="169"/>
      <c r="EH128" s="169"/>
      <c r="EI128" s="169"/>
      <c r="EJ128" s="169"/>
      <c r="EK128" s="169"/>
      <c r="EL128" s="169"/>
      <c r="EM128" s="169"/>
      <c r="EN128" s="169"/>
      <c r="EO128" s="169"/>
      <c r="EP128" s="169"/>
      <c r="EQ128" s="169"/>
      <c r="ER128" s="169"/>
      <c r="ES128" s="169"/>
      <c r="ET128" s="169"/>
      <c r="EU128" s="169"/>
      <c r="EV128" s="169"/>
      <c r="EW128" s="169"/>
      <c r="EX128" s="169"/>
      <c r="EY128" s="169"/>
      <c r="EZ128" s="169"/>
      <c r="FA128" s="169"/>
      <c r="FB128" s="171"/>
      <c r="FC128" s="171"/>
      <c r="FD128" s="169"/>
      <c r="FE128" s="169"/>
      <c r="FF128" s="169"/>
      <c r="FG128" s="169"/>
      <c r="FH128" s="169"/>
      <c r="FI128" s="169"/>
      <c r="FJ128" s="169"/>
      <c r="FK128" s="169"/>
      <c r="FL128" s="169"/>
      <c r="FM128" s="169"/>
      <c r="FN128" s="169"/>
      <c r="FO128" s="168">
        <v>0</v>
      </c>
      <c r="FP128" s="169"/>
      <c r="FQ128" s="169"/>
      <c r="FR128" s="169"/>
      <c r="FS128" s="169"/>
      <c r="FT128" s="169"/>
      <c r="FU128" s="169"/>
      <c r="FV128" s="169"/>
      <c r="FW128" s="169"/>
      <c r="FX128" s="169"/>
      <c r="FY128" s="169"/>
      <c r="FZ128" s="169"/>
      <c r="GA128" s="169"/>
      <c r="GB128" s="169"/>
      <c r="GC128" s="169"/>
      <c r="GD128" s="169"/>
      <c r="GE128" s="169"/>
      <c r="GF128" s="169"/>
      <c r="GG128" s="169"/>
      <c r="GH128" s="169"/>
      <c r="GI128" s="169"/>
      <c r="GJ128" s="169"/>
      <c r="GK128" s="169"/>
      <c r="GL128" s="169"/>
      <c r="GM128" s="169"/>
      <c r="GN128" s="169"/>
      <c r="GO128" s="169"/>
      <c r="GP128" s="169"/>
      <c r="GQ128" s="169"/>
      <c r="GR128" s="169"/>
      <c r="GS128" s="169"/>
      <c r="GT128" s="169"/>
      <c r="GU128" s="169"/>
      <c r="GV128" s="169"/>
      <c r="GW128" s="169"/>
      <c r="GX128" s="169"/>
      <c r="GY128" s="169"/>
      <c r="GZ128" s="171"/>
      <c r="HA128" s="169"/>
      <c r="HB128" s="169"/>
      <c r="HC128" s="169"/>
      <c r="HD128" s="169"/>
      <c r="HE128" s="169"/>
      <c r="HF128" s="169"/>
      <c r="HG128" s="169"/>
      <c r="HH128" s="169"/>
      <c r="HI128" s="169"/>
      <c r="HJ128" s="169"/>
      <c r="HK128" s="169"/>
      <c r="HL128" s="169"/>
      <c r="HM128" s="169"/>
      <c r="HN128" s="169"/>
      <c r="HO128" s="169"/>
      <c r="HP128" s="169"/>
      <c r="HQ128" s="169"/>
      <c r="HR128" s="169"/>
      <c r="HS128" s="169"/>
      <c r="HT128" s="169"/>
      <c r="HU128" s="169"/>
      <c r="HV128" s="169"/>
      <c r="HW128" s="169"/>
      <c r="HX128" s="169"/>
      <c r="HY128" s="169"/>
      <c r="HZ128" s="169"/>
      <c r="IA128" s="169"/>
      <c r="IB128" s="169"/>
      <c r="IC128" s="169"/>
      <c r="ID128" s="169"/>
      <c r="IE128" s="169"/>
      <c r="IF128" s="169"/>
      <c r="IG128" s="169"/>
      <c r="IH128" s="169"/>
      <c r="II128" s="169"/>
      <c r="IJ128" s="169"/>
      <c r="IK128" s="169"/>
      <c r="IL128" s="172">
        <f t="shared" si="363"/>
        <v>0</v>
      </c>
      <c r="IM128" s="172">
        <f t="shared" si="364"/>
        <v>0</v>
      </c>
      <c r="IN128" s="172">
        <f t="shared" si="365"/>
        <v>0</v>
      </c>
      <c r="IO128" s="172">
        <f t="shared" si="366"/>
        <v>0</v>
      </c>
      <c r="IP128" s="172">
        <f t="shared" si="367"/>
        <v>0</v>
      </c>
      <c r="IQ128" s="172">
        <f t="shared" si="368"/>
        <v>0</v>
      </c>
      <c r="IR128" s="172">
        <f t="shared" si="369"/>
        <v>0</v>
      </c>
      <c r="IS128" s="172">
        <f t="shared" si="370"/>
        <v>0</v>
      </c>
      <c r="IT128" s="172">
        <f t="shared" si="371"/>
        <v>0</v>
      </c>
      <c r="IU128" s="172">
        <f t="shared" si="372"/>
        <v>0</v>
      </c>
      <c r="IV128" s="172">
        <f t="shared" si="373"/>
        <v>0</v>
      </c>
      <c r="IW128" s="172">
        <f t="shared" si="374"/>
        <v>20792.940000000002</v>
      </c>
      <c r="IX128" s="172">
        <f t="shared" si="375"/>
        <v>41585.880000000005</v>
      </c>
      <c r="IY128" s="172">
        <f t="shared" si="376"/>
        <v>41585.880000000005</v>
      </c>
      <c r="IZ128" s="172">
        <f t="shared" si="377"/>
        <v>41585.880000000005</v>
      </c>
      <c r="JA128" s="172">
        <f t="shared" si="378"/>
        <v>20792.940000000002</v>
      </c>
      <c r="JB128" s="172">
        <f t="shared" si="379"/>
        <v>20792.940000000002</v>
      </c>
      <c r="JC128" s="172">
        <f t="shared" si="380"/>
        <v>5198.2350000000006</v>
      </c>
      <c r="JD128" s="172">
        <f t="shared" si="381"/>
        <v>5198.2350000000006</v>
      </c>
      <c r="JE128" s="172">
        <f t="shared" si="382"/>
        <v>0</v>
      </c>
      <c r="JF128" s="172">
        <f t="shared" si="383"/>
        <v>0</v>
      </c>
      <c r="JG128" s="172">
        <f t="shared" si="384"/>
        <v>0</v>
      </c>
      <c r="JH128" s="172">
        <f t="shared" si="385"/>
        <v>0</v>
      </c>
      <c r="JI128" s="172">
        <f t="shared" si="386"/>
        <v>0</v>
      </c>
      <c r="JJ128" s="172">
        <f t="shared" si="387"/>
        <v>0</v>
      </c>
      <c r="JK128" s="172">
        <f t="shared" si="388"/>
        <v>0</v>
      </c>
      <c r="JL128" s="172">
        <f t="shared" si="389"/>
        <v>0</v>
      </c>
      <c r="JM128" s="172">
        <f t="shared" si="390"/>
        <v>0</v>
      </c>
      <c r="JN128" s="172">
        <f t="shared" si="391"/>
        <v>0</v>
      </c>
      <c r="JO128" s="172">
        <f t="shared" si="392"/>
        <v>0</v>
      </c>
      <c r="JP128" s="172">
        <f t="shared" si="393"/>
        <v>0</v>
      </c>
      <c r="JQ128" s="172">
        <f t="shared" si="394"/>
        <v>0</v>
      </c>
      <c r="JR128" s="172">
        <f t="shared" si="395"/>
        <v>0</v>
      </c>
      <c r="JS128" s="172">
        <f t="shared" si="396"/>
        <v>0</v>
      </c>
      <c r="JT128" s="172">
        <f t="shared" si="397"/>
        <v>0</v>
      </c>
      <c r="JU128" s="172">
        <f t="shared" si="398"/>
        <v>0</v>
      </c>
      <c r="JV128" s="172">
        <f t="shared" si="399"/>
        <v>0</v>
      </c>
      <c r="JW128" s="172">
        <f t="shared" si="400"/>
        <v>0</v>
      </c>
      <c r="JX128" s="172">
        <f t="shared" si="401"/>
        <v>0</v>
      </c>
      <c r="JY128" s="172">
        <f t="shared" si="402"/>
        <v>0</v>
      </c>
      <c r="JZ128" s="172">
        <f t="shared" si="403"/>
        <v>0</v>
      </c>
      <c r="KA128" s="172">
        <f t="shared" si="404"/>
        <v>0</v>
      </c>
      <c r="KB128" s="172">
        <f t="shared" si="405"/>
        <v>0</v>
      </c>
      <c r="KC128" s="172">
        <f t="shared" si="406"/>
        <v>0</v>
      </c>
      <c r="KD128" s="172">
        <f t="shared" si="407"/>
        <v>0</v>
      </c>
      <c r="KE128" s="172">
        <f t="shared" si="408"/>
        <v>0</v>
      </c>
      <c r="KF128" s="172">
        <f t="shared" si="409"/>
        <v>0</v>
      </c>
      <c r="KG128" s="172">
        <f t="shared" si="410"/>
        <v>0</v>
      </c>
    </row>
    <row r="129" spans="1:293" ht="12.75" customHeight="1" x14ac:dyDescent="0.3">
      <c r="B129" s="155" t="s">
        <v>125</v>
      </c>
      <c r="C129" s="155" t="s">
        <v>126</v>
      </c>
      <c r="D129" s="155" t="s">
        <v>126</v>
      </c>
      <c r="E129" s="155" t="s">
        <v>677</v>
      </c>
      <c r="F129" s="155">
        <v>2021</v>
      </c>
      <c r="G129" s="156">
        <v>45901</v>
      </c>
      <c r="H129" s="155">
        <v>2025</v>
      </c>
      <c r="I129" s="155"/>
      <c r="J129" s="174">
        <v>275000</v>
      </c>
      <c r="K129" s="174">
        <v>100000</v>
      </c>
      <c r="L129" s="174">
        <f t="shared" si="425"/>
        <v>375000</v>
      </c>
      <c r="M129" s="172">
        <f t="shared" si="431"/>
        <v>350750</v>
      </c>
      <c r="N129" s="172">
        <f t="shared" si="432"/>
        <v>141937.5</v>
      </c>
      <c r="O129" s="175">
        <f t="shared" si="433"/>
        <v>9</v>
      </c>
      <c r="P129" s="161"/>
      <c r="Q129" s="161"/>
      <c r="R129" s="161"/>
      <c r="S129" s="161"/>
      <c r="T129" s="161"/>
      <c r="U129" s="166"/>
      <c r="V129" s="161"/>
      <c r="W129" s="167"/>
      <c r="X129" s="169"/>
      <c r="Y129" s="169"/>
      <c r="Z129" s="169"/>
      <c r="AA129" s="169"/>
      <c r="AB129" s="169"/>
      <c r="AC129" s="169"/>
      <c r="AD129" s="169"/>
      <c r="AE129" s="169"/>
      <c r="AF129" s="169"/>
      <c r="AG129" s="169"/>
      <c r="AH129" s="169"/>
      <c r="AI129" s="169"/>
      <c r="AJ129" s="169"/>
      <c r="AK129" s="169"/>
      <c r="AL129" s="169"/>
      <c r="AM129" s="169"/>
      <c r="AN129" s="169"/>
      <c r="AO129" s="169"/>
      <c r="AP129" s="169"/>
      <c r="AQ129" s="169"/>
      <c r="AR129" s="169"/>
      <c r="AS129" s="169"/>
      <c r="AT129" s="169"/>
      <c r="AU129" s="169"/>
      <c r="AV129" s="169"/>
      <c r="AW129" s="169"/>
      <c r="AX129" s="169"/>
      <c r="AY129" s="169"/>
      <c r="AZ129" s="169"/>
      <c r="BA129" s="169"/>
      <c r="BB129" s="169"/>
      <c r="BC129" s="169"/>
      <c r="BD129" s="169"/>
      <c r="BE129" s="169"/>
      <c r="BF129" s="169"/>
      <c r="BG129" s="169"/>
      <c r="BH129" s="169"/>
      <c r="BI129" s="169"/>
      <c r="BJ129" s="169"/>
      <c r="BK129" s="169"/>
      <c r="BL129" s="169"/>
      <c r="BM129" s="169"/>
      <c r="BN129" s="169"/>
      <c r="BO129" s="169"/>
      <c r="BP129" s="169"/>
      <c r="BQ129" s="169">
        <f t="shared" ref="BQ129:BW129" si="434">+($J129*BI$156)</f>
        <v>21312.499999999993</v>
      </c>
      <c r="BR129" s="169">
        <f t="shared" si="434"/>
        <v>42625</v>
      </c>
      <c r="BS129" s="169">
        <v>38000</v>
      </c>
      <c r="BT129" s="169">
        <v>30000</v>
      </c>
      <c r="BU129" s="169">
        <v>30000</v>
      </c>
      <c r="BV129" s="169">
        <v>30000</v>
      </c>
      <c r="BW129" s="169">
        <v>24000</v>
      </c>
      <c r="BX129" s="169">
        <v>21312.499999999993</v>
      </c>
      <c r="BY129" s="169">
        <v>18500</v>
      </c>
      <c r="BZ129" s="169"/>
      <c r="CA129" s="169"/>
      <c r="CB129" s="169"/>
      <c r="CC129" s="169"/>
      <c r="CD129" s="169"/>
      <c r="CE129" s="169"/>
      <c r="CF129" s="169"/>
      <c r="CG129" s="169"/>
      <c r="CH129" s="169"/>
      <c r="CI129" s="169"/>
      <c r="CJ129" s="169"/>
      <c r="CK129" s="169"/>
      <c r="CL129" s="169"/>
      <c r="CM129" s="169"/>
      <c r="CN129" s="169"/>
      <c r="CO129" s="169"/>
      <c r="CP129" s="169"/>
      <c r="CQ129" s="169"/>
      <c r="CR129" s="169"/>
      <c r="CS129" s="169"/>
      <c r="CT129" s="169"/>
      <c r="CU129" s="169"/>
      <c r="CV129" s="169"/>
      <c r="CW129" s="169"/>
      <c r="CX129" s="169"/>
      <c r="CY129" s="169"/>
      <c r="CZ129" s="169"/>
      <c r="DA129" s="169"/>
      <c r="DB129" s="169"/>
      <c r="DC129" s="169"/>
      <c r="DD129" s="169"/>
      <c r="DE129" s="171"/>
      <c r="DF129" s="169"/>
      <c r="DG129" s="169"/>
      <c r="DH129" s="169"/>
      <c r="DI129" s="169"/>
      <c r="DJ129" s="169"/>
      <c r="DK129" s="169"/>
      <c r="DL129" s="169"/>
      <c r="DM129" s="169"/>
      <c r="DN129" s="169">
        <f t="shared" si="426"/>
        <v>0</v>
      </c>
      <c r="DO129" s="169">
        <f t="shared" si="426"/>
        <v>0</v>
      </c>
      <c r="DP129" s="169">
        <f t="shared" si="426"/>
        <v>0</v>
      </c>
      <c r="DQ129" s="169">
        <f t="shared" si="426"/>
        <v>10000</v>
      </c>
      <c r="DR129" s="169">
        <f t="shared" si="426"/>
        <v>20000</v>
      </c>
      <c r="DS129" s="169">
        <f t="shared" si="426"/>
        <v>20000</v>
      </c>
      <c r="DT129" s="169">
        <f t="shared" si="426"/>
        <v>20000</v>
      </c>
      <c r="DU129" s="169">
        <f t="shared" si="426"/>
        <v>10000</v>
      </c>
      <c r="DV129" s="169">
        <f t="shared" si="426"/>
        <v>10000</v>
      </c>
      <c r="DW129" s="169">
        <f t="shared" si="426"/>
        <v>2500</v>
      </c>
      <c r="DX129" s="169">
        <f t="shared" si="426"/>
        <v>2500</v>
      </c>
      <c r="DY129" s="169">
        <f t="shared" si="426"/>
        <v>0</v>
      </c>
      <c r="DZ129" s="169"/>
      <c r="EA129" s="169"/>
      <c r="EB129" s="169"/>
      <c r="EC129" s="169"/>
      <c r="ED129" s="169"/>
      <c r="EE129" s="169"/>
      <c r="EF129" s="169"/>
      <c r="EG129" s="169"/>
      <c r="EH129" s="169"/>
      <c r="EI129" s="169"/>
      <c r="EJ129" s="169"/>
      <c r="EK129" s="169"/>
      <c r="EL129" s="169"/>
      <c r="EM129" s="169"/>
      <c r="EN129" s="169"/>
      <c r="EO129" s="169"/>
      <c r="EP129" s="169"/>
      <c r="EQ129" s="169"/>
      <c r="ER129" s="169"/>
      <c r="ES129" s="169"/>
      <c r="ET129" s="169"/>
      <c r="EU129" s="169"/>
      <c r="EV129" s="169"/>
      <c r="EW129" s="169"/>
      <c r="EX129" s="169"/>
      <c r="EY129" s="169"/>
      <c r="EZ129" s="169"/>
      <c r="FA129" s="169"/>
      <c r="FB129" s="171"/>
      <c r="FC129" s="171"/>
      <c r="FD129" s="169"/>
      <c r="FE129" s="169"/>
      <c r="FF129" s="169"/>
      <c r="FG129" s="169"/>
      <c r="FH129" s="169"/>
      <c r="FI129" s="169"/>
      <c r="FJ129" s="169"/>
      <c r="FK129" s="169"/>
      <c r="FL129" s="169"/>
      <c r="FM129" s="169"/>
      <c r="FN129" s="169"/>
      <c r="FO129" s="168">
        <v>0</v>
      </c>
      <c r="FP129" s="169"/>
      <c r="FQ129" s="169"/>
      <c r="FR129" s="169"/>
      <c r="FS129" s="169"/>
      <c r="FT129" s="169"/>
      <c r="FU129" s="169"/>
      <c r="FV129" s="169"/>
      <c r="FW129" s="169"/>
      <c r="FX129" s="169"/>
      <c r="FY129" s="169"/>
      <c r="FZ129" s="169"/>
      <c r="GA129" s="169"/>
      <c r="GB129" s="169"/>
      <c r="GC129" s="169"/>
      <c r="GD129" s="169"/>
      <c r="GE129" s="169"/>
      <c r="GF129" s="169"/>
      <c r="GG129" s="169"/>
      <c r="GH129" s="169"/>
      <c r="GI129" s="169"/>
      <c r="GJ129" s="169"/>
      <c r="GK129" s="169"/>
      <c r="GL129" s="169"/>
      <c r="GM129" s="169"/>
      <c r="GN129" s="169"/>
      <c r="GO129" s="169"/>
      <c r="GP129" s="169"/>
      <c r="GQ129" s="169"/>
      <c r="GR129" s="169"/>
      <c r="GS129" s="169"/>
      <c r="GT129" s="169"/>
      <c r="GU129" s="169"/>
      <c r="GV129" s="169"/>
      <c r="GW129" s="169"/>
      <c r="GX129" s="169"/>
      <c r="GY129" s="169"/>
      <c r="GZ129" s="171"/>
      <c r="HA129" s="169"/>
      <c r="HB129" s="169"/>
      <c r="HC129" s="169"/>
      <c r="HD129" s="169"/>
      <c r="HE129" s="169"/>
      <c r="HF129" s="169"/>
      <c r="HG129" s="169"/>
      <c r="HH129" s="169"/>
      <c r="HI129" s="169"/>
      <c r="HJ129" s="169"/>
      <c r="HK129" s="169"/>
      <c r="HL129" s="169"/>
      <c r="HM129" s="169"/>
      <c r="HN129" s="169"/>
      <c r="HO129" s="169"/>
      <c r="HP129" s="169"/>
      <c r="HQ129" s="169"/>
      <c r="HR129" s="169"/>
      <c r="HS129" s="169"/>
      <c r="HT129" s="169"/>
      <c r="HU129" s="169"/>
      <c r="HV129" s="169"/>
      <c r="HW129" s="169"/>
      <c r="HX129" s="169"/>
      <c r="HY129" s="169"/>
      <c r="HZ129" s="169"/>
      <c r="IA129" s="169"/>
      <c r="IB129" s="169"/>
      <c r="IC129" s="169"/>
      <c r="ID129" s="169"/>
      <c r="IE129" s="169"/>
      <c r="IF129" s="169"/>
      <c r="IG129" s="169"/>
      <c r="IH129" s="169"/>
      <c r="II129" s="169"/>
      <c r="IJ129" s="169"/>
      <c r="IK129" s="169"/>
      <c r="IL129" s="172">
        <f t="shared" si="363"/>
        <v>0</v>
      </c>
      <c r="IM129" s="172">
        <f t="shared" si="364"/>
        <v>0</v>
      </c>
      <c r="IN129" s="172">
        <f t="shared" si="365"/>
        <v>0</v>
      </c>
      <c r="IO129" s="172">
        <f t="shared" si="366"/>
        <v>0</v>
      </c>
      <c r="IP129" s="172">
        <f t="shared" si="367"/>
        <v>0</v>
      </c>
      <c r="IQ129" s="172">
        <f t="shared" si="368"/>
        <v>0</v>
      </c>
      <c r="IR129" s="172">
        <f t="shared" si="369"/>
        <v>0</v>
      </c>
      <c r="IS129" s="172">
        <f t="shared" si="370"/>
        <v>0</v>
      </c>
      <c r="IT129" s="172">
        <f t="shared" si="371"/>
        <v>21312.499999999993</v>
      </c>
      <c r="IU129" s="172">
        <f t="shared" si="372"/>
        <v>42625</v>
      </c>
      <c r="IV129" s="172">
        <f t="shared" si="373"/>
        <v>38000</v>
      </c>
      <c r="IW129" s="172">
        <f t="shared" si="374"/>
        <v>40000</v>
      </c>
      <c r="IX129" s="172">
        <f t="shared" si="375"/>
        <v>50000</v>
      </c>
      <c r="IY129" s="172">
        <f t="shared" si="376"/>
        <v>50000</v>
      </c>
      <c r="IZ129" s="172">
        <f t="shared" si="377"/>
        <v>44000</v>
      </c>
      <c r="JA129" s="172">
        <f t="shared" si="378"/>
        <v>31312.499999999993</v>
      </c>
      <c r="JB129" s="172">
        <f t="shared" si="379"/>
        <v>28500</v>
      </c>
      <c r="JC129" s="172">
        <f t="shared" si="380"/>
        <v>2500</v>
      </c>
      <c r="JD129" s="172">
        <f t="shared" si="381"/>
        <v>2500</v>
      </c>
      <c r="JE129" s="172">
        <f t="shared" si="382"/>
        <v>0</v>
      </c>
      <c r="JF129" s="172">
        <f t="shared" si="383"/>
        <v>0</v>
      </c>
      <c r="JG129" s="172">
        <f t="shared" si="384"/>
        <v>0</v>
      </c>
      <c r="JH129" s="172">
        <f t="shared" si="385"/>
        <v>0</v>
      </c>
      <c r="JI129" s="172">
        <f t="shared" si="386"/>
        <v>0</v>
      </c>
      <c r="JJ129" s="172">
        <f t="shared" si="387"/>
        <v>0</v>
      </c>
      <c r="JK129" s="172">
        <f t="shared" si="388"/>
        <v>0</v>
      </c>
      <c r="JL129" s="172">
        <f t="shared" si="389"/>
        <v>0</v>
      </c>
      <c r="JM129" s="172">
        <f t="shared" si="390"/>
        <v>0</v>
      </c>
      <c r="JN129" s="172">
        <f t="shared" si="391"/>
        <v>0</v>
      </c>
      <c r="JO129" s="172">
        <f t="shared" si="392"/>
        <v>0</v>
      </c>
      <c r="JP129" s="172">
        <f t="shared" si="393"/>
        <v>0</v>
      </c>
      <c r="JQ129" s="172">
        <f t="shared" si="394"/>
        <v>0</v>
      </c>
      <c r="JR129" s="172">
        <f t="shared" si="395"/>
        <v>0</v>
      </c>
      <c r="JS129" s="172">
        <f t="shared" si="396"/>
        <v>0</v>
      </c>
      <c r="JT129" s="172">
        <f t="shared" si="397"/>
        <v>0</v>
      </c>
      <c r="JU129" s="172">
        <f t="shared" si="398"/>
        <v>0</v>
      </c>
      <c r="JV129" s="172">
        <f t="shared" si="399"/>
        <v>0</v>
      </c>
      <c r="JW129" s="172">
        <f t="shared" si="400"/>
        <v>0</v>
      </c>
      <c r="JX129" s="172">
        <f t="shared" si="401"/>
        <v>0</v>
      </c>
      <c r="JY129" s="172">
        <f t="shared" si="402"/>
        <v>0</v>
      </c>
      <c r="JZ129" s="172">
        <f t="shared" si="403"/>
        <v>0</v>
      </c>
      <c r="KA129" s="172">
        <f t="shared" si="404"/>
        <v>0</v>
      </c>
      <c r="KB129" s="172">
        <f t="shared" si="405"/>
        <v>0</v>
      </c>
      <c r="KC129" s="172">
        <f t="shared" si="406"/>
        <v>0</v>
      </c>
      <c r="KD129" s="172">
        <f t="shared" si="407"/>
        <v>0</v>
      </c>
      <c r="KE129" s="172">
        <f t="shared" si="408"/>
        <v>0</v>
      </c>
      <c r="KF129" s="172">
        <f t="shared" si="409"/>
        <v>0</v>
      </c>
      <c r="KG129" s="172">
        <f t="shared" si="410"/>
        <v>0</v>
      </c>
    </row>
    <row r="130" spans="1:293" ht="12.75" customHeight="1" x14ac:dyDescent="0.3">
      <c r="B130" s="155" t="s">
        <v>1086</v>
      </c>
      <c r="C130" s="155" t="s">
        <v>1085</v>
      </c>
      <c r="D130" s="107" t="s">
        <v>1085</v>
      </c>
      <c r="E130" s="155" t="s">
        <v>677</v>
      </c>
      <c r="F130" s="155">
        <v>2025</v>
      </c>
      <c r="G130" s="156">
        <v>45931</v>
      </c>
      <c r="H130" s="155">
        <v>2025</v>
      </c>
      <c r="I130" s="155"/>
      <c r="J130" s="174">
        <v>135000</v>
      </c>
      <c r="K130" s="174">
        <f>16305*0.45</f>
        <v>7337.25</v>
      </c>
      <c r="L130" s="174">
        <f t="shared" si="425"/>
        <v>142337.25</v>
      </c>
      <c r="M130" s="172">
        <f t="shared" si="431"/>
        <v>132520.38749999998</v>
      </c>
      <c r="N130" s="172">
        <f t="shared" si="432"/>
        <v>52312.5</v>
      </c>
      <c r="O130" s="175">
        <f t="shared" si="433"/>
        <v>7</v>
      </c>
      <c r="P130" s="161"/>
      <c r="Q130" s="161"/>
      <c r="R130" s="161"/>
      <c r="S130" s="161"/>
      <c r="T130" s="161"/>
      <c r="U130" s="166"/>
      <c r="V130" s="161"/>
      <c r="W130" s="167"/>
      <c r="X130" s="169"/>
      <c r="Y130" s="169"/>
      <c r="Z130" s="169"/>
      <c r="AA130" s="169"/>
      <c r="AB130" s="169"/>
      <c r="AC130" s="169"/>
      <c r="AD130" s="169"/>
      <c r="AE130" s="169"/>
      <c r="AF130" s="169"/>
      <c r="AG130" s="169"/>
      <c r="AH130" s="169"/>
      <c r="AI130" s="169"/>
      <c r="AJ130" s="169"/>
      <c r="AK130" s="169"/>
      <c r="AL130" s="169"/>
      <c r="AM130" s="169"/>
      <c r="AN130" s="169"/>
      <c r="AO130" s="169"/>
      <c r="AP130" s="169"/>
      <c r="AQ130" s="169"/>
      <c r="AR130" s="169"/>
      <c r="AS130" s="169"/>
      <c r="AT130" s="169"/>
      <c r="AU130" s="169"/>
      <c r="AV130" s="169"/>
      <c r="AW130" s="169"/>
      <c r="AX130" s="169"/>
      <c r="AY130" s="169"/>
      <c r="AZ130" s="169"/>
      <c r="BA130" s="169"/>
      <c r="BB130" s="169"/>
      <c r="BC130" s="169"/>
      <c r="BD130" s="169"/>
      <c r="BE130" s="169"/>
      <c r="BF130" s="169"/>
      <c r="BG130" s="169"/>
      <c r="BH130" s="169"/>
      <c r="BI130" s="169"/>
      <c r="BJ130" s="169"/>
      <c r="BK130" s="169"/>
      <c r="BL130" s="169"/>
      <c r="BM130" s="169"/>
      <c r="BN130" s="169"/>
      <c r="BO130" s="169"/>
      <c r="BP130" s="169"/>
      <c r="BQ130" s="169"/>
      <c r="BR130" s="169">
        <f t="shared" ref="BR130:BX134" si="435">+($J130*BI$156)</f>
        <v>10462.499999999996</v>
      </c>
      <c r="BS130" s="169">
        <f t="shared" si="435"/>
        <v>20925</v>
      </c>
      <c r="BT130" s="169">
        <f t="shared" si="435"/>
        <v>20925</v>
      </c>
      <c r="BU130" s="169">
        <f t="shared" si="435"/>
        <v>20925</v>
      </c>
      <c r="BV130" s="169">
        <f t="shared" si="435"/>
        <v>20925</v>
      </c>
      <c r="BW130" s="169">
        <f t="shared" si="435"/>
        <v>20925</v>
      </c>
      <c r="BX130" s="169">
        <f t="shared" si="435"/>
        <v>10462.499999999996</v>
      </c>
      <c r="BY130" s="169"/>
      <c r="BZ130" s="169"/>
      <c r="CA130" s="169"/>
      <c r="CB130" s="169"/>
      <c r="CC130" s="169"/>
      <c r="CD130" s="169"/>
      <c r="CE130" s="169"/>
      <c r="CF130" s="169"/>
      <c r="CG130" s="169"/>
      <c r="CH130" s="169"/>
      <c r="CI130" s="169"/>
      <c r="CJ130" s="169"/>
      <c r="CK130" s="169"/>
      <c r="CL130" s="169"/>
      <c r="CM130" s="169"/>
      <c r="CN130" s="169"/>
      <c r="CO130" s="169"/>
      <c r="CP130" s="169"/>
      <c r="CQ130" s="169"/>
      <c r="CR130" s="169"/>
      <c r="CS130" s="169"/>
      <c r="CT130" s="169"/>
      <c r="CU130" s="169"/>
      <c r="CV130" s="169"/>
      <c r="CW130" s="169"/>
      <c r="CX130" s="169"/>
      <c r="CY130" s="169"/>
      <c r="CZ130" s="169"/>
      <c r="DA130" s="169"/>
      <c r="DB130" s="169"/>
      <c r="DC130" s="169"/>
      <c r="DD130" s="169"/>
      <c r="DE130" s="171"/>
      <c r="DF130" s="169"/>
      <c r="DG130" s="169"/>
      <c r="DH130" s="169"/>
      <c r="DI130" s="169"/>
      <c r="DJ130" s="169"/>
      <c r="DK130" s="169"/>
      <c r="DL130" s="169"/>
      <c r="DM130" s="169"/>
      <c r="DN130" s="169"/>
      <c r="DO130" s="169">
        <f>+($K130*BI$157)</f>
        <v>0</v>
      </c>
      <c r="DP130" s="169">
        <f t="shared" ref="DP130:DZ130" si="436">+($K130*BJ$157)</f>
        <v>0</v>
      </c>
      <c r="DQ130" s="169">
        <f t="shared" si="436"/>
        <v>0</v>
      </c>
      <c r="DR130" s="169">
        <f t="shared" si="436"/>
        <v>733.72500000000002</v>
      </c>
      <c r="DS130" s="169">
        <f t="shared" si="436"/>
        <v>1467.45</v>
      </c>
      <c r="DT130" s="169">
        <f t="shared" si="436"/>
        <v>1467.45</v>
      </c>
      <c r="DU130" s="169">
        <f t="shared" si="436"/>
        <v>1467.45</v>
      </c>
      <c r="DV130" s="169">
        <f t="shared" si="436"/>
        <v>733.72500000000002</v>
      </c>
      <c r="DW130" s="169">
        <f t="shared" si="436"/>
        <v>733.72500000000002</v>
      </c>
      <c r="DX130" s="169">
        <f t="shared" si="436"/>
        <v>183.43125000000001</v>
      </c>
      <c r="DY130" s="169">
        <f t="shared" si="436"/>
        <v>183.43125000000001</v>
      </c>
      <c r="DZ130" s="169">
        <f t="shared" si="436"/>
        <v>0</v>
      </c>
      <c r="EA130" s="169"/>
      <c r="EB130" s="169"/>
      <c r="EC130" s="169"/>
      <c r="ED130" s="169"/>
      <c r="EE130" s="169"/>
      <c r="EF130" s="169"/>
      <c r="EG130" s="169"/>
      <c r="EH130" s="169"/>
      <c r="EI130" s="169"/>
      <c r="EJ130" s="169"/>
      <c r="EK130" s="169"/>
      <c r="EL130" s="169"/>
      <c r="EM130" s="169"/>
      <c r="EN130" s="169"/>
      <c r="EO130" s="169"/>
      <c r="EP130" s="169"/>
      <c r="EQ130" s="169"/>
      <c r="ER130" s="169"/>
      <c r="ES130" s="169"/>
      <c r="ET130" s="169"/>
      <c r="EU130" s="169"/>
      <c r="EV130" s="169"/>
      <c r="EW130" s="169"/>
      <c r="EX130" s="169"/>
      <c r="EY130" s="169"/>
      <c r="EZ130" s="169"/>
      <c r="FA130" s="169"/>
      <c r="FB130" s="171"/>
      <c r="FC130" s="171"/>
      <c r="FD130" s="169"/>
      <c r="FE130" s="169"/>
      <c r="FF130" s="169"/>
      <c r="FG130" s="169"/>
      <c r="FH130" s="169"/>
      <c r="FI130" s="169"/>
      <c r="FJ130" s="169"/>
      <c r="FK130" s="169"/>
      <c r="FL130" s="169"/>
      <c r="FM130" s="169"/>
      <c r="FN130" s="169"/>
      <c r="FO130" s="168">
        <v>0</v>
      </c>
      <c r="FP130" s="169"/>
      <c r="FQ130" s="169"/>
      <c r="FR130" s="169"/>
      <c r="FS130" s="169"/>
      <c r="FT130" s="169"/>
      <c r="FU130" s="169"/>
      <c r="FV130" s="169"/>
      <c r="FW130" s="169"/>
      <c r="FX130" s="169"/>
      <c r="FY130" s="169"/>
      <c r="FZ130" s="169"/>
      <c r="GA130" s="169"/>
      <c r="GB130" s="169"/>
      <c r="GC130" s="169"/>
      <c r="GD130" s="169"/>
      <c r="GE130" s="169"/>
      <c r="GF130" s="169"/>
      <c r="GG130" s="169"/>
      <c r="GH130" s="169"/>
      <c r="GI130" s="169"/>
      <c r="GJ130" s="169"/>
      <c r="GK130" s="169"/>
      <c r="GL130" s="169"/>
      <c r="GM130" s="169"/>
      <c r="GN130" s="169"/>
      <c r="GO130" s="169"/>
      <c r="GP130" s="169"/>
      <c r="GQ130" s="169"/>
      <c r="GR130" s="169"/>
      <c r="GS130" s="169"/>
      <c r="GT130" s="169"/>
      <c r="GU130" s="169"/>
      <c r="GV130" s="169"/>
      <c r="GW130" s="169"/>
      <c r="GX130" s="169"/>
      <c r="GY130" s="169"/>
      <c r="GZ130" s="171"/>
      <c r="HA130" s="169"/>
      <c r="HB130" s="169"/>
      <c r="HC130" s="169"/>
      <c r="HD130" s="169"/>
      <c r="HE130" s="169"/>
      <c r="HF130" s="169"/>
      <c r="HG130" s="169"/>
      <c r="HH130" s="169"/>
      <c r="HI130" s="169"/>
      <c r="HJ130" s="169"/>
      <c r="HK130" s="169"/>
      <c r="HL130" s="169"/>
      <c r="HM130" s="169"/>
      <c r="HN130" s="169"/>
      <c r="HO130" s="169"/>
      <c r="HP130" s="169"/>
      <c r="HQ130" s="169"/>
      <c r="HR130" s="169"/>
      <c r="HS130" s="169"/>
      <c r="HT130" s="169"/>
      <c r="HU130" s="169"/>
      <c r="HV130" s="169"/>
      <c r="HW130" s="169"/>
      <c r="HX130" s="169"/>
      <c r="HY130" s="169"/>
      <c r="HZ130" s="169"/>
      <c r="IA130" s="169"/>
      <c r="IB130" s="169"/>
      <c r="IC130" s="169"/>
      <c r="ID130" s="169"/>
      <c r="IE130" s="169"/>
      <c r="IF130" s="169"/>
      <c r="IG130" s="169"/>
      <c r="IH130" s="169"/>
      <c r="II130" s="169"/>
      <c r="IJ130" s="169"/>
      <c r="IK130" s="169"/>
      <c r="IL130" s="172">
        <f t="shared" ref="IL130:IL135" si="437">BI130+DF130+FD130</f>
        <v>0</v>
      </c>
      <c r="IM130" s="172">
        <f t="shared" ref="IM130:IM135" si="438">BJ130+DG130+FE130</f>
        <v>0</v>
      </c>
      <c r="IN130" s="172">
        <f t="shared" ref="IN130:IN135" si="439">BK130+DH130+FF130</f>
        <v>0</v>
      </c>
      <c r="IO130" s="172">
        <f t="shared" ref="IO130:IO135" si="440">BL130+DI130+FG130</f>
        <v>0</v>
      </c>
      <c r="IP130" s="172">
        <f t="shared" ref="IP130:IP135" si="441">BM130+DJ130+FH130</f>
        <v>0</v>
      </c>
      <c r="IQ130" s="172">
        <f t="shared" ref="IQ130:IQ135" si="442">BN130+DK130+FI130</f>
        <v>0</v>
      </c>
      <c r="IR130" s="172">
        <f t="shared" ref="IR130:IR135" si="443">BO130+DL130+FJ130</f>
        <v>0</v>
      </c>
      <c r="IS130" s="172">
        <f t="shared" ref="IS130:IS135" si="444">BP130+DM130+FK130</f>
        <v>0</v>
      </c>
      <c r="IT130" s="172">
        <f t="shared" ref="IT130:IT135" si="445">BQ130+DN130+FL130</f>
        <v>0</v>
      </c>
      <c r="IU130" s="172">
        <f t="shared" ref="IU130:IU135" si="446">BR130+DO130+FM130</f>
        <v>10462.499999999996</v>
      </c>
      <c r="IV130" s="172">
        <f t="shared" ref="IV130:IV135" si="447">BS130+DP130+FN130</f>
        <v>20925</v>
      </c>
      <c r="IW130" s="172">
        <f t="shared" ref="IW130:IW135" si="448">BT130+DQ130+FO130</f>
        <v>20925</v>
      </c>
      <c r="IX130" s="172">
        <f t="shared" ref="IX130:IX135" si="449">BU130+DR130+FP130</f>
        <v>21658.724999999999</v>
      </c>
      <c r="IY130" s="172">
        <f t="shared" ref="IY130:IY135" si="450">BV130+DS130+FQ130</f>
        <v>22392.45</v>
      </c>
      <c r="IZ130" s="172">
        <f t="shared" ref="IZ130:IZ135" si="451">BW130+DT130+FR130</f>
        <v>22392.45</v>
      </c>
      <c r="JA130" s="172">
        <f t="shared" ref="JA130:JA135" si="452">BX130+DU130+FS130</f>
        <v>11929.949999999997</v>
      </c>
      <c r="JB130" s="172">
        <f t="shared" ref="JB130:JB135" si="453">BY130+DV130+FT130</f>
        <v>733.72500000000002</v>
      </c>
      <c r="JC130" s="172">
        <f t="shared" ref="JC130:JC135" si="454">BZ130+DW130+FU130</f>
        <v>733.72500000000002</v>
      </c>
      <c r="JD130" s="172">
        <f t="shared" ref="JD130:JD135" si="455">CA130+DX130+FV130</f>
        <v>183.43125000000001</v>
      </c>
      <c r="JE130" s="172">
        <f t="shared" ref="JE130:JE135" si="456">CB130+DY130+FW130</f>
        <v>183.43125000000001</v>
      </c>
      <c r="JF130" s="172">
        <f t="shared" ref="JF130:JF135" si="457">CC130+DZ130+FX130</f>
        <v>0</v>
      </c>
      <c r="JG130" s="172">
        <f t="shared" ref="JG130:JG135" si="458">CD130+EA130+FY130</f>
        <v>0</v>
      </c>
      <c r="JH130" s="172">
        <f t="shared" ref="JH130:JH135" si="459">CE130+EB130+FZ130</f>
        <v>0</v>
      </c>
      <c r="JI130" s="172">
        <f t="shared" ref="JI130:JI135" si="460">CF130+EC130+GA130</f>
        <v>0</v>
      </c>
      <c r="JJ130" s="172">
        <f t="shared" ref="JJ130:JJ135" si="461">CG130+ED130+GB130</f>
        <v>0</v>
      </c>
      <c r="JK130" s="172">
        <f t="shared" ref="JK130:JK135" si="462">CH130+EE130+GC130</f>
        <v>0</v>
      </c>
      <c r="JL130" s="172">
        <f t="shared" ref="JL130:JL135" si="463">CI130+EF130+GD130</f>
        <v>0</v>
      </c>
      <c r="JM130" s="172">
        <f t="shared" ref="JM130:JM135" si="464">CJ130+EG130+GE130</f>
        <v>0</v>
      </c>
      <c r="JN130" s="172">
        <f t="shared" ref="JN130:JN135" si="465">CK130+EH130+GF130</f>
        <v>0</v>
      </c>
      <c r="JO130" s="172">
        <f t="shared" ref="JO130:JO135" si="466">CL130+EI130+GG130</f>
        <v>0</v>
      </c>
      <c r="JP130" s="172">
        <f t="shared" ref="JP130:JP135" si="467">CM130+EJ130+GH130</f>
        <v>0</v>
      </c>
      <c r="JQ130" s="172">
        <f t="shared" ref="JQ130:JQ135" si="468">CN130+EK130+GI130</f>
        <v>0</v>
      </c>
      <c r="JR130" s="172">
        <f t="shared" ref="JR130:JR135" si="469">CO130+EL130+GJ130</f>
        <v>0</v>
      </c>
      <c r="JS130" s="172">
        <f t="shared" ref="JS130:JS135" si="470">CP130+EM130+GK130</f>
        <v>0</v>
      </c>
      <c r="JT130" s="172">
        <f t="shared" ref="JT130:JT135" si="471">CQ130+EN130+GL130</f>
        <v>0</v>
      </c>
      <c r="JU130" s="172">
        <f t="shared" ref="JU130:JU135" si="472">CR130+EO130+GM130</f>
        <v>0</v>
      </c>
      <c r="JV130" s="172">
        <f t="shared" ref="JV130:JV135" si="473">CS130+EP130+GN130</f>
        <v>0</v>
      </c>
      <c r="JW130" s="172">
        <f t="shared" ref="JW130:JW135" si="474">CT130+EQ130+GO130</f>
        <v>0</v>
      </c>
      <c r="JX130" s="172">
        <f t="shared" ref="JX130:JX135" si="475">CU130+ER130+GP130</f>
        <v>0</v>
      </c>
      <c r="JY130" s="172">
        <f t="shared" ref="JY130:JY135" si="476">CV130+ES130+GQ130</f>
        <v>0</v>
      </c>
      <c r="JZ130" s="172">
        <f t="shared" ref="JZ130:JZ135" si="477">CW130+ET130+GR130</f>
        <v>0</v>
      </c>
      <c r="KA130" s="172">
        <f t="shared" ref="KA130:KA135" si="478">CX130+EU130+GS130</f>
        <v>0</v>
      </c>
      <c r="KB130" s="172">
        <f t="shared" ref="KB130:KB135" si="479">CY130+EV130+GT130</f>
        <v>0</v>
      </c>
      <c r="KC130" s="172">
        <f t="shared" ref="KC130:KC135" si="480">CZ130+EW130+GU130</f>
        <v>0</v>
      </c>
      <c r="KD130" s="172">
        <f t="shared" ref="KD130:KD135" si="481">DA130+EX130+GV130</f>
        <v>0</v>
      </c>
      <c r="KE130" s="172">
        <f t="shared" ref="KE130:KE135" si="482">DB130+EY130+GW130</f>
        <v>0</v>
      </c>
      <c r="KF130" s="172">
        <f t="shared" ref="KF130:KF135" si="483">DC130+EZ130+GX130</f>
        <v>0</v>
      </c>
      <c r="KG130" s="172">
        <f t="shared" ref="KG130:KG135" si="484">DD130+FA130+GY130</f>
        <v>0</v>
      </c>
    </row>
    <row r="131" spans="1:293" ht="12.75" customHeight="1" x14ac:dyDescent="0.3">
      <c r="B131" s="155" t="s">
        <v>121</v>
      </c>
      <c r="C131" s="155" t="s">
        <v>122</v>
      </c>
      <c r="D131" s="155" t="s">
        <v>1087</v>
      </c>
      <c r="E131" s="155" t="s">
        <v>686</v>
      </c>
      <c r="F131" s="155">
        <v>2025</v>
      </c>
      <c r="G131" s="156">
        <v>45931</v>
      </c>
      <c r="H131" s="155">
        <v>2025</v>
      </c>
      <c r="I131" s="155"/>
      <c r="J131" s="174"/>
      <c r="K131" s="174">
        <v>198000</v>
      </c>
      <c r="L131" s="174">
        <f t="shared" si="425"/>
        <v>198000</v>
      </c>
      <c r="M131" s="172">
        <f t="shared" si="431"/>
        <v>188100</v>
      </c>
      <c r="N131" s="172">
        <f t="shared" si="432"/>
        <v>0</v>
      </c>
      <c r="O131" s="175">
        <f t="shared" si="433"/>
        <v>0</v>
      </c>
      <c r="P131" s="161"/>
      <c r="Q131" s="161"/>
      <c r="R131" s="161"/>
      <c r="S131" s="161"/>
      <c r="T131" s="161"/>
      <c r="U131" s="166"/>
      <c r="V131" s="161"/>
      <c r="W131" s="167"/>
      <c r="X131" s="169"/>
      <c r="Y131" s="169"/>
      <c r="Z131" s="169"/>
      <c r="AA131" s="169"/>
      <c r="AB131" s="169"/>
      <c r="AC131" s="169"/>
      <c r="AD131" s="169"/>
      <c r="AE131" s="169"/>
      <c r="AF131" s="169"/>
      <c r="AG131" s="169"/>
      <c r="AH131" s="169"/>
      <c r="AI131" s="169"/>
      <c r="AJ131" s="169"/>
      <c r="AK131" s="169"/>
      <c r="AL131" s="169"/>
      <c r="AM131" s="169"/>
      <c r="AN131" s="169"/>
      <c r="AO131" s="169"/>
      <c r="AP131" s="169"/>
      <c r="AQ131" s="169"/>
      <c r="AR131" s="169"/>
      <c r="AS131" s="169"/>
      <c r="AT131" s="169"/>
      <c r="AU131" s="169"/>
      <c r="AV131" s="169"/>
      <c r="AW131" s="169"/>
      <c r="AX131" s="169"/>
      <c r="AY131" s="169"/>
      <c r="AZ131" s="169"/>
      <c r="BA131" s="169"/>
      <c r="BB131" s="169"/>
      <c r="BC131" s="169"/>
      <c r="BD131" s="169"/>
      <c r="BE131" s="169"/>
      <c r="BF131" s="169"/>
      <c r="BG131" s="169"/>
      <c r="BH131" s="169"/>
      <c r="BI131" s="169"/>
      <c r="BJ131" s="169"/>
      <c r="BK131" s="169"/>
      <c r="BL131" s="169"/>
      <c r="BM131" s="169"/>
      <c r="BN131" s="169"/>
      <c r="BO131" s="169"/>
      <c r="BP131" s="169"/>
      <c r="BQ131" s="169"/>
      <c r="BR131" s="169">
        <f t="shared" si="435"/>
        <v>0</v>
      </c>
      <c r="BS131" s="169">
        <f t="shared" si="435"/>
        <v>0</v>
      </c>
      <c r="BT131" s="169">
        <f t="shared" si="435"/>
        <v>0</v>
      </c>
      <c r="BU131" s="169">
        <f t="shared" si="435"/>
        <v>0</v>
      </c>
      <c r="BV131" s="169">
        <f t="shared" si="435"/>
        <v>0</v>
      </c>
      <c r="BW131" s="169">
        <f t="shared" si="435"/>
        <v>0</v>
      </c>
      <c r="BX131" s="169">
        <f t="shared" si="435"/>
        <v>0</v>
      </c>
      <c r="BY131" s="169">
        <f>+($J131*BP$156)</f>
        <v>0</v>
      </c>
      <c r="BZ131" s="169"/>
      <c r="CA131" s="169"/>
      <c r="CB131" s="169"/>
      <c r="CC131" s="169"/>
      <c r="CD131" s="169"/>
      <c r="CE131" s="169"/>
      <c r="CF131" s="169"/>
      <c r="CG131" s="169"/>
      <c r="CH131" s="169"/>
      <c r="CI131" s="169"/>
      <c r="CJ131" s="169"/>
      <c r="CK131" s="169"/>
      <c r="CL131" s="169"/>
      <c r="CM131" s="169"/>
      <c r="CN131" s="169"/>
      <c r="CO131" s="169"/>
      <c r="CP131" s="169"/>
      <c r="CQ131" s="169"/>
      <c r="CR131" s="169"/>
      <c r="CS131" s="169"/>
      <c r="CT131" s="169"/>
      <c r="CU131" s="169"/>
      <c r="CV131" s="169"/>
      <c r="CW131" s="169"/>
      <c r="CX131" s="169"/>
      <c r="CY131" s="169"/>
      <c r="CZ131" s="169"/>
      <c r="DA131" s="169"/>
      <c r="DB131" s="169"/>
      <c r="DC131" s="169"/>
      <c r="DD131" s="169"/>
      <c r="DE131" s="171"/>
      <c r="DF131" s="169"/>
      <c r="DG131" s="169"/>
      <c r="DH131" s="169"/>
      <c r="DI131" s="169"/>
      <c r="DJ131" s="169"/>
      <c r="DK131" s="169"/>
      <c r="DL131" s="169"/>
      <c r="DM131" s="169"/>
      <c r="DN131" s="169"/>
      <c r="DO131" s="169">
        <f>+($K131*BI$157)</f>
        <v>0</v>
      </c>
      <c r="DP131" s="169">
        <f t="shared" ref="DP131:DZ134" si="485">+($K131*BJ$157)</f>
        <v>0</v>
      </c>
      <c r="DQ131" s="169">
        <f t="shared" si="485"/>
        <v>0</v>
      </c>
      <c r="DR131" s="169"/>
      <c r="DS131" s="169">
        <f>+($K131*BL$157)</f>
        <v>19800</v>
      </c>
      <c r="DT131" s="169">
        <f t="shared" ref="DT131:DZ131" si="486">+($K131*BM$157)</f>
        <v>39600</v>
      </c>
      <c r="DU131" s="169">
        <f t="shared" si="486"/>
        <v>39600</v>
      </c>
      <c r="DV131" s="169">
        <f t="shared" si="486"/>
        <v>39600</v>
      </c>
      <c r="DW131" s="169">
        <f t="shared" si="486"/>
        <v>19800</v>
      </c>
      <c r="DX131" s="169">
        <f t="shared" si="486"/>
        <v>19800</v>
      </c>
      <c r="DY131" s="169">
        <f t="shared" si="486"/>
        <v>4950</v>
      </c>
      <c r="DZ131" s="169">
        <f t="shared" si="486"/>
        <v>4950</v>
      </c>
      <c r="EA131" s="169">
        <f t="shared" ref="EA131" si="487">+($K131*BT$157)</f>
        <v>0</v>
      </c>
      <c r="EB131" s="169"/>
      <c r="EC131" s="169"/>
      <c r="ED131" s="169"/>
      <c r="EE131" s="169"/>
      <c r="EF131" s="169"/>
      <c r="EG131" s="169"/>
      <c r="EH131" s="169"/>
      <c r="EI131" s="169"/>
      <c r="EJ131" s="169"/>
      <c r="EK131" s="169"/>
      <c r="EL131" s="169"/>
      <c r="EM131" s="169"/>
      <c r="EN131" s="169"/>
      <c r="EO131" s="169"/>
      <c r="EP131" s="169"/>
      <c r="EQ131" s="169"/>
      <c r="ER131" s="169"/>
      <c r="ES131" s="169"/>
      <c r="ET131" s="169"/>
      <c r="EU131" s="169"/>
      <c r="EV131" s="169"/>
      <c r="EW131" s="169"/>
      <c r="EX131" s="169"/>
      <c r="EY131" s="169"/>
      <c r="EZ131" s="169"/>
      <c r="FA131" s="169"/>
      <c r="FB131" s="171"/>
      <c r="FC131" s="171"/>
      <c r="FD131" s="169"/>
      <c r="FE131" s="169"/>
      <c r="FF131" s="169"/>
      <c r="FG131" s="169"/>
      <c r="FH131" s="169"/>
      <c r="FI131" s="169"/>
      <c r="FJ131" s="169"/>
      <c r="FK131" s="169"/>
      <c r="FL131" s="169"/>
      <c r="FM131" s="169"/>
      <c r="FN131" s="169"/>
      <c r="FO131" s="168">
        <v>0</v>
      </c>
      <c r="FP131" s="169"/>
      <c r="FQ131" s="169"/>
      <c r="FR131" s="169"/>
      <c r="FS131" s="169"/>
      <c r="FT131" s="169"/>
      <c r="FU131" s="169"/>
      <c r="FV131" s="169"/>
      <c r="FW131" s="169"/>
      <c r="FX131" s="169"/>
      <c r="FY131" s="169"/>
      <c r="FZ131" s="169"/>
      <c r="GA131" s="169"/>
      <c r="GB131" s="169"/>
      <c r="GC131" s="169"/>
      <c r="GD131" s="169"/>
      <c r="GE131" s="169"/>
      <c r="GF131" s="169"/>
      <c r="GG131" s="169"/>
      <c r="GH131" s="169"/>
      <c r="GI131" s="169"/>
      <c r="GJ131" s="169"/>
      <c r="GK131" s="169"/>
      <c r="GL131" s="169"/>
      <c r="GM131" s="169"/>
      <c r="GN131" s="169"/>
      <c r="GO131" s="169"/>
      <c r="GP131" s="169"/>
      <c r="GQ131" s="169"/>
      <c r="GR131" s="169"/>
      <c r="GS131" s="169"/>
      <c r="GT131" s="169"/>
      <c r="GU131" s="169"/>
      <c r="GV131" s="169"/>
      <c r="GW131" s="169"/>
      <c r="GX131" s="169"/>
      <c r="GY131" s="169"/>
      <c r="GZ131" s="171"/>
      <c r="HA131" s="169"/>
      <c r="HB131" s="169"/>
      <c r="HC131" s="169"/>
      <c r="HD131" s="169"/>
      <c r="HE131" s="169"/>
      <c r="HF131" s="169"/>
      <c r="HG131" s="169"/>
      <c r="HH131" s="169"/>
      <c r="HI131" s="169"/>
      <c r="HJ131" s="169"/>
      <c r="HK131" s="169"/>
      <c r="HL131" s="169"/>
      <c r="HM131" s="169"/>
      <c r="HN131" s="169"/>
      <c r="HO131" s="169"/>
      <c r="HP131" s="169"/>
      <c r="HQ131" s="169"/>
      <c r="HR131" s="169"/>
      <c r="HS131" s="169"/>
      <c r="HT131" s="169"/>
      <c r="HU131" s="169"/>
      <c r="HV131" s="169"/>
      <c r="HW131" s="169"/>
      <c r="HX131" s="169"/>
      <c r="HY131" s="169"/>
      <c r="HZ131" s="169"/>
      <c r="IA131" s="169"/>
      <c r="IB131" s="169"/>
      <c r="IC131" s="169"/>
      <c r="ID131" s="169"/>
      <c r="IE131" s="169"/>
      <c r="IF131" s="169"/>
      <c r="IG131" s="169"/>
      <c r="IH131" s="169"/>
      <c r="II131" s="169"/>
      <c r="IJ131" s="169"/>
      <c r="IK131" s="169"/>
      <c r="IL131" s="172">
        <f t="shared" si="437"/>
        <v>0</v>
      </c>
      <c r="IM131" s="172">
        <f t="shared" si="438"/>
        <v>0</v>
      </c>
      <c r="IN131" s="172">
        <f t="shared" si="439"/>
        <v>0</v>
      </c>
      <c r="IO131" s="172">
        <f t="shared" si="440"/>
        <v>0</v>
      </c>
      <c r="IP131" s="172">
        <f t="shared" si="441"/>
        <v>0</v>
      </c>
      <c r="IQ131" s="172">
        <f t="shared" si="442"/>
        <v>0</v>
      </c>
      <c r="IR131" s="172">
        <f t="shared" si="443"/>
        <v>0</v>
      </c>
      <c r="IS131" s="172">
        <f t="shared" si="444"/>
        <v>0</v>
      </c>
      <c r="IT131" s="172">
        <f t="shared" si="445"/>
        <v>0</v>
      </c>
      <c r="IU131" s="172">
        <f t="shared" si="446"/>
        <v>0</v>
      </c>
      <c r="IV131" s="172">
        <f t="shared" si="447"/>
        <v>0</v>
      </c>
      <c r="IW131" s="172">
        <f t="shared" si="448"/>
        <v>0</v>
      </c>
      <c r="IX131" s="172">
        <f t="shared" si="449"/>
        <v>0</v>
      </c>
      <c r="IY131" s="172">
        <f t="shared" si="450"/>
        <v>19800</v>
      </c>
      <c r="IZ131" s="172">
        <f t="shared" si="451"/>
        <v>39600</v>
      </c>
      <c r="JA131" s="172">
        <f t="shared" si="452"/>
        <v>39600</v>
      </c>
      <c r="JB131" s="172">
        <f t="shared" si="453"/>
        <v>39600</v>
      </c>
      <c r="JC131" s="172">
        <f t="shared" si="454"/>
        <v>19800</v>
      </c>
      <c r="JD131" s="172">
        <f t="shared" si="455"/>
        <v>19800</v>
      </c>
      <c r="JE131" s="172">
        <f t="shared" si="456"/>
        <v>4950</v>
      </c>
      <c r="JF131" s="172">
        <f t="shared" si="457"/>
        <v>4950</v>
      </c>
      <c r="JG131" s="172">
        <f t="shared" si="458"/>
        <v>0</v>
      </c>
      <c r="JH131" s="172">
        <f t="shared" si="459"/>
        <v>0</v>
      </c>
      <c r="JI131" s="172">
        <f t="shared" si="460"/>
        <v>0</v>
      </c>
      <c r="JJ131" s="172">
        <f t="shared" si="461"/>
        <v>0</v>
      </c>
      <c r="JK131" s="172">
        <f t="shared" si="462"/>
        <v>0</v>
      </c>
      <c r="JL131" s="172">
        <f t="shared" si="463"/>
        <v>0</v>
      </c>
      <c r="JM131" s="172">
        <f t="shared" si="464"/>
        <v>0</v>
      </c>
      <c r="JN131" s="172">
        <f t="shared" si="465"/>
        <v>0</v>
      </c>
      <c r="JO131" s="172">
        <f t="shared" si="466"/>
        <v>0</v>
      </c>
      <c r="JP131" s="172">
        <f t="shared" si="467"/>
        <v>0</v>
      </c>
      <c r="JQ131" s="172">
        <f t="shared" si="468"/>
        <v>0</v>
      </c>
      <c r="JR131" s="172">
        <f t="shared" si="469"/>
        <v>0</v>
      </c>
      <c r="JS131" s="172">
        <f t="shared" si="470"/>
        <v>0</v>
      </c>
      <c r="JT131" s="172">
        <f t="shared" si="471"/>
        <v>0</v>
      </c>
      <c r="JU131" s="172">
        <f t="shared" si="472"/>
        <v>0</v>
      </c>
      <c r="JV131" s="172">
        <f t="shared" si="473"/>
        <v>0</v>
      </c>
      <c r="JW131" s="172">
        <f t="shared" si="474"/>
        <v>0</v>
      </c>
      <c r="JX131" s="172">
        <f t="shared" si="475"/>
        <v>0</v>
      </c>
      <c r="JY131" s="172">
        <f t="shared" si="476"/>
        <v>0</v>
      </c>
      <c r="JZ131" s="172">
        <f t="shared" si="477"/>
        <v>0</v>
      </c>
      <c r="KA131" s="172">
        <f t="shared" si="478"/>
        <v>0</v>
      </c>
      <c r="KB131" s="172">
        <f t="shared" si="479"/>
        <v>0</v>
      </c>
      <c r="KC131" s="172">
        <f t="shared" si="480"/>
        <v>0</v>
      </c>
      <c r="KD131" s="172">
        <f t="shared" si="481"/>
        <v>0</v>
      </c>
      <c r="KE131" s="172">
        <f t="shared" si="482"/>
        <v>0</v>
      </c>
      <c r="KF131" s="172">
        <f t="shared" si="483"/>
        <v>0</v>
      </c>
      <c r="KG131" s="172">
        <f t="shared" si="484"/>
        <v>0</v>
      </c>
    </row>
    <row r="132" spans="1:293" ht="12.75" customHeight="1" x14ac:dyDescent="0.3">
      <c r="B132" s="155" t="s">
        <v>682</v>
      </c>
      <c r="C132" s="155" t="s">
        <v>1088</v>
      </c>
      <c r="D132" s="155" t="s">
        <v>1088</v>
      </c>
      <c r="E132" s="155" t="s">
        <v>674</v>
      </c>
      <c r="F132" s="155">
        <v>2023</v>
      </c>
      <c r="G132" s="156">
        <v>45931</v>
      </c>
      <c r="H132" s="155">
        <v>2025</v>
      </c>
      <c r="I132" s="155"/>
      <c r="J132" s="174">
        <v>525000</v>
      </c>
      <c r="K132" s="174">
        <v>0</v>
      </c>
      <c r="L132" s="174">
        <f t="shared" si="425"/>
        <v>525000</v>
      </c>
      <c r="M132" s="172">
        <f t="shared" si="431"/>
        <v>488250</v>
      </c>
      <c r="N132" s="172">
        <f t="shared" si="432"/>
        <v>198437.5</v>
      </c>
      <c r="O132" s="175">
        <f t="shared" si="433"/>
        <v>8</v>
      </c>
      <c r="P132" s="161"/>
      <c r="Q132" s="161"/>
      <c r="R132" s="161"/>
      <c r="S132" s="161"/>
      <c r="T132" s="161"/>
      <c r="U132" s="166"/>
      <c r="V132" s="161"/>
      <c r="W132" s="167"/>
      <c r="X132" s="169"/>
      <c r="Y132" s="169"/>
      <c r="Z132" s="169"/>
      <c r="AA132" s="169"/>
      <c r="AB132" s="169"/>
      <c r="AC132" s="169"/>
      <c r="AD132" s="169"/>
      <c r="AE132" s="169"/>
      <c r="AF132" s="169"/>
      <c r="AG132" s="169"/>
      <c r="AH132" s="169"/>
      <c r="AI132" s="169"/>
      <c r="AJ132" s="169"/>
      <c r="AK132" s="169"/>
      <c r="AL132" s="169"/>
      <c r="AM132" s="169"/>
      <c r="AN132" s="169"/>
      <c r="AO132" s="169"/>
      <c r="AP132" s="169"/>
      <c r="AQ132" s="169"/>
      <c r="AR132" s="169"/>
      <c r="AS132" s="169"/>
      <c r="AT132" s="169"/>
      <c r="AU132" s="169"/>
      <c r="AV132" s="169"/>
      <c r="AW132" s="169"/>
      <c r="AX132" s="169"/>
      <c r="AY132" s="169"/>
      <c r="AZ132" s="169"/>
      <c r="BA132" s="169"/>
      <c r="BB132" s="169"/>
      <c r="BC132" s="169"/>
      <c r="BD132" s="169"/>
      <c r="BE132" s="169"/>
      <c r="BF132" s="169"/>
      <c r="BG132" s="169"/>
      <c r="BH132" s="169"/>
      <c r="BI132" s="169"/>
      <c r="BJ132" s="169"/>
      <c r="BK132" s="169"/>
      <c r="BL132" s="169"/>
      <c r="BM132" s="169"/>
      <c r="BN132" s="169"/>
      <c r="BO132" s="169"/>
      <c r="BP132" s="169"/>
      <c r="BQ132" s="169"/>
      <c r="BR132" s="169">
        <f t="shared" si="435"/>
        <v>40687.499999999985</v>
      </c>
      <c r="BS132" s="169">
        <f t="shared" si="435"/>
        <v>81375</v>
      </c>
      <c r="BT132" s="169">
        <f>+($J132*BK$156)-5000</f>
        <v>76375</v>
      </c>
      <c r="BU132" s="169">
        <f t="shared" ref="BU132:BX132" si="488">+($J132*BL$156)-5000</f>
        <v>76375</v>
      </c>
      <c r="BV132" s="169">
        <f t="shared" si="488"/>
        <v>76375</v>
      </c>
      <c r="BW132" s="169">
        <f t="shared" si="488"/>
        <v>76375</v>
      </c>
      <c r="BX132" s="169">
        <f t="shared" si="488"/>
        <v>35687.499999999985</v>
      </c>
      <c r="BY132" s="169">
        <v>25000</v>
      </c>
      <c r="BZ132" s="169"/>
      <c r="CA132" s="169"/>
      <c r="CB132" s="169"/>
      <c r="CC132" s="169"/>
      <c r="CD132" s="169"/>
      <c r="CE132" s="169"/>
      <c r="CF132" s="169"/>
      <c r="CG132" s="169"/>
      <c r="CH132" s="169"/>
      <c r="CI132" s="169"/>
      <c r="CJ132" s="169"/>
      <c r="CK132" s="169"/>
      <c r="CL132" s="169"/>
      <c r="CM132" s="169"/>
      <c r="CN132" s="169"/>
      <c r="CO132" s="169"/>
      <c r="CP132" s="169"/>
      <c r="CQ132" s="169"/>
      <c r="CR132" s="169"/>
      <c r="CS132" s="169"/>
      <c r="CT132" s="169"/>
      <c r="CU132" s="169"/>
      <c r="CV132" s="169"/>
      <c r="CW132" s="169"/>
      <c r="CX132" s="169"/>
      <c r="CY132" s="169"/>
      <c r="CZ132" s="169"/>
      <c r="DA132" s="169"/>
      <c r="DB132" s="169"/>
      <c r="DC132" s="169"/>
      <c r="DD132" s="169"/>
      <c r="DE132" s="171"/>
      <c r="DF132" s="169"/>
      <c r="DG132" s="169"/>
      <c r="DH132" s="169"/>
      <c r="DI132" s="169"/>
      <c r="DJ132" s="169"/>
      <c r="DK132" s="169"/>
      <c r="DL132" s="169"/>
      <c r="DM132" s="169"/>
      <c r="DN132" s="169"/>
      <c r="DO132" s="169">
        <f>+($K132*BI$157)</f>
        <v>0</v>
      </c>
      <c r="DP132" s="169">
        <f t="shared" si="485"/>
        <v>0</v>
      </c>
      <c r="DQ132" s="169">
        <f t="shared" si="485"/>
        <v>0</v>
      </c>
      <c r="DR132" s="169">
        <f t="shared" si="485"/>
        <v>0</v>
      </c>
      <c r="DS132" s="169">
        <f t="shared" si="485"/>
        <v>0</v>
      </c>
      <c r="DT132" s="169">
        <f t="shared" si="485"/>
        <v>0</v>
      </c>
      <c r="DU132" s="169">
        <f t="shared" si="485"/>
        <v>0</v>
      </c>
      <c r="DV132" s="169">
        <f t="shared" si="485"/>
        <v>0</v>
      </c>
      <c r="DW132" s="169">
        <f t="shared" si="485"/>
        <v>0</v>
      </c>
      <c r="DX132" s="169">
        <f t="shared" si="485"/>
        <v>0</v>
      </c>
      <c r="DY132" s="169">
        <f t="shared" si="485"/>
        <v>0</v>
      </c>
      <c r="DZ132" s="169">
        <f t="shared" si="485"/>
        <v>0</v>
      </c>
      <c r="EA132" s="169"/>
      <c r="EB132" s="169"/>
      <c r="EC132" s="169"/>
      <c r="ED132" s="169"/>
      <c r="EE132" s="169"/>
      <c r="EF132" s="169"/>
      <c r="EG132" s="169"/>
      <c r="EH132" s="169"/>
      <c r="EI132" s="169"/>
      <c r="EJ132" s="169"/>
      <c r="EK132" s="169"/>
      <c r="EL132" s="169"/>
      <c r="EM132" s="169"/>
      <c r="EN132" s="169"/>
      <c r="EO132" s="169"/>
      <c r="EP132" s="169"/>
      <c r="EQ132" s="169"/>
      <c r="ER132" s="169"/>
      <c r="ES132" s="169"/>
      <c r="ET132" s="169"/>
      <c r="EU132" s="169"/>
      <c r="EV132" s="169"/>
      <c r="EW132" s="169"/>
      <c r="EX132" s="169"/>
      <c r="EY132" s="169"/>
      <c r="EZ132" s="169"/>
      <c r="FA132" s="169"/>
      <c r="FB132" s="171"/>
      <c r="FC132" s="171"/>
      <c r="FD132" s="169"/>
      <c r="FE132" s="169"/>
      <c r="FF132" s="169"/>
      <c r="FG132" s="169"/>
      <c r="FH132" s="169"/>
      <c r="FI132" s="169"/>
      <c r="FJ132" s="169"/>
      <c r="FK132" s="169"/>
      <c r="FL132" s="169"/>
      <c r="FM132" s="169"/>
      <c r="FN132" s="169"/>
      <c r="FO132" s="168">
        <v>0</v>
      </c>
      <c r="FP132" s="169"/>
      <c r="FQ132" s="169"/>
      <c r="FR132" s="169"/>
      <c r="FS132" s="169"/>
      <c r="FT132" s="169"/>
      <c r="FU132" s="169"/>
      <c r="FV132" s="169"/>
      <c r="FW132" s="169"/>
      <c r="FX132" s="169"/>
      <c r="FY132" s="169"/>
      <c r="FZ132" s="169"/>
      <c r="GA132" s="169"/>
      <c r="GB132" s="169"/>
      <c r="GC132" s="169"/>
      <c r="GD132" s="169"/>
      <c r="GE132" s="169"/>
      <c r="GF132" s="169"/>
      <c r="GG132" s="169"/>
      <c r="GH132" s="169"/>
      <c r="GI132" s="169"/>
      <c r="GJ132" s="169"/>
      <c r="GK132" s="169"/>
      <c r="GL132" s="169"/>
      <c r="GM132" s="169"/>
      <c r="GN132" s="169"/>
      <c r="GO132" s="169"/>
      <c r="GP132" s="169"/>
      <c r="GQ132" s="169"/>
      <c r="GR132" s="169"/>
      <c r="GS132" s="169"/>
      <c r="GT132" s="169"/>
      <c r="GU132" s="169"/>
      <c r="GV132" s="169"/>
      <c r="GW132" s="169"/>
      <c r="GX132" s="169"/>
      <c r="GY132" s="169"/>
      <c r="GZ132" s="171"/>
      <c r="HA132" s="169"/>
      <c r="HB132" s="169"/>
      <c r="HC132" s="169"/>
      <c r="HD132" s="169"/>
      <c r="HE132" s="169"/>
      <c r="HF132" s="169"/>
      <c r="HG132" s="169"/>
      <c r="HH132" s="169"/>
      <c r="HI132" s="169"/>
      <c r="HJ132" s="169"/>
      <c r="HK132" s="169"/>
      <c r="HL132" s="169"/>
      <c r="HM132" s="169"/>
      <c r="HN132" s="169"/>
      <c r="HO132" s="169"/>
      <c r="HP132" s="169"/>
      <c r="HQ132" s="169"/>
      <c r="HR132" s="169"/>
      <c r="HS132" s="169"/>
      <c r="HT132" s="169"/>
      <c r="HU132" s="169"/>
      <c r="HV132" s="169"/>
      <c r="HW132" s="169"/>
      <c r="HX132" s="169"/>
      <c r="HY132" s="169"/>
      <c r="HZ132" s="169"/>
      <c r="IA132" s="169"/>
      <c r="IB132" s="169"/>
      <c r="IC132" s="169"/>
      <c r="ID132" s="169"/>
      <c r="IE132" s="169"/>
      <c r="IF132" s="169"/>
      <c r="IG132" s="169"/>
      <c r="IH132" s="169"/>
      <c r="II132" s="169"/>
      <c r="IJ132" s="169"/>
      <c r="IK132" s="169"/>
      <c r="IL132" s="172">
        <f t="shared" si="437"/>
        <v>0</v>
      </c>
      <c r="IM132" s="172">
        <f t="shared" si="438"/>
        <v>0</v>
      </c>
      <c r="IN132" s="172">
        <f t="shared" si="439"/>
        <v>0</v>
      </c>
      <c r="IO132" s="172">
        <f t="shared" si="440"/>
        <v>0</v>
      </c>
      <c r="IP132" s="172">
        <f t="shared" si="441"/>
        <v>0</v>
      </c>
      <c r="IQ132" s="172">
        <f t="shared" si="442"/>
        <v>0</v>
      </c>
      <c r="IR132" s="172">
        <f t="shared" si="443"/>
        <v>0</v>
      </c>
      <c r="IS132" s="172">
        <f t="shared" si="444"/>
        <v>0</v>
      </c>
      <c r="IT132" s="172">
        <f t="shared" si="445"/>
        <v>0</v>
      </c>
      <c r="IU132" s="172">
        <f t="shared" si="446"/>
        <v>40687.499999999985</v>
      </c>
      <c r="IV132" s="172">
        <f t="shared" si="447"/>
        <v>81375</v>
      </c>
      <c r="IW132" s="172">
        <f t="shared" si="448"/>
        <v>76375</v>
      </c>
      <c r="IX132" s="172">
        <f t="shared" si="449"/>
        <v>76375</v>
      </c>
      <c r="IY132" s="172">
        <f t="shared" si="450"/>
        <v>76375</v>
      </c>
      <c r="IZ132" s="172">
        <f t="shared" si="451"/>
        <v>76375</v>
      </c>
      <c r="JA132" s="172">
        <f t="shared" si="452"/>
        <v>35687.499999999985</v>
      </c>
      <c r="JB132" s="172">
        <f t="shared" si="453"/>
        <v>25000</v>
      </c>
      <c r="JC132" s="172">
        <f t="shared" si="454"/>
        <v>0</v>
      </c>
      <c r="JD132" s="172">
        <f t="shared" si="455"/>
        <v>0</v>
      </c>
      <c r="JE132" s="172">
        <f t="shared" si="456"/>
        <v>0</v>
      </c>
      <c r="JF132" s="172">
        <f t="shared" si="457"/>
        <v>0</v>
      </c>
      <c r="JG132" s="172">
        <f t="shared" si="458"/>
        <v>0</v>
      </c>
      <c r="JH132" s="172">
        <f t="shared" si="459"/>
        <v>0</v>
      </c>
      <c r="JI132" s="172">
        <f t="shared" si="460"/>
        <v>0</v>
      </c>
      <c r="JJ132" s="172">
        <f t="shared" si="461"/>
        <v>0</v>
      </c>
      <c r="JK132" s="172">
        <f t="shared" si="462"/>
        <v>0</v>
      </c>
      <c r="JL132" s="172">
        <f t="shared" si="463"/>
        <v>0</v>
      </c>
      <c r="JM132" s="172">
        <f t="shared" si="464"/>
        <v>0</v>
      </c>
      <c r="JN132" s="172">
        <f t="shared" si="465"/>
        <v>0</v>
      </c>
      <c r="JO132" s="172">
        <f t="shared" si="466"/>
        <v>0</v>
      </c>
      <c r="JP132" s="172">
        <f t="shared" si="467"/>
        <v>0</v>
      </c>
      <c r="JQ132" s="172">
        <f t="shared" si="468"/>
        <v>0</v>
      </c>
      <c r="JR132" s="172">
        <f t="shared" si="469"/>
        <v>0</v>
      </c>
      <c r="JS132" s="172">
        <f t="shared" si="470"/>
        <v>0</v>
      </c>
      <c r="JT132" s="172">
        <f t="shared" si="471"/>
        <v>0</v>
      </c>
      <c r="JU132" s="172">
        <f t="shared" si="472"/>
        <v>0</v>
      </c>
      <c r="JV132" s="172">
        <f t="shared" si="473"/>
        <v>0</v>
      </c>
      <c r="JW132" s="172">
        <f t="shared" si="474"/>
        <v>0</v>
      </c>
      <c r="JX132" s="172">
        <f t="shared" si="475"/>
        <v>0</v>
      </c>
      <c r="JY132" s="172">
        <f t="shared" si="476"/>
        <v>0</v>
      </c>
      <c r="JZ132" s="172">
        <f t="shared" si="477"/>
        <v>0</v>
      </c>
      <c r="KA132" s="172">
        <f t="shared" si="478"/>
        <v>0</v>
      </c>
      <c r="KB132" s="172">
        <f t="shared" si="479"/>
        <v>0</v>
      </c>
      <c r="KC132" s="172">
        <f t="shared" si="480"/>
        <v>0</v>
      </c>
      <c r="KD132" s="172">
        <f t="shared" si="481"/>
        <v>0</v>
      </c>
      <c r="KE132" s="172">
        <f t="shared" si="482"/>
        <v>0</v>
      </c>
      <c r="KF132" s="172">
        <f t="shared" si="483"/>
        <v>0</v>
      </c>
      <c r="KG132" s="172">
        <f t="shared" si="484"/>
        <v>0</v>
      </c>
    </row>
    <row r="133" spans="1:293" ht="12.75" customHeight="1" x14ac:dyDescent="0.3">
      <c r="B133" s="155" t="s">
        <v>1090</v>
      </c>
      <c r="C133" s="155" t="s">
        <v>1089</v>
      </c>
      <c r="D133" s="155" t="s">
        <v>1089</v>
      </c>
      <c r="E133" s="155" t="s">
        <v>674</v>
      </c>
      <c r="F133" s="155">
        <v>2025</v>
      </c>
      <c r="G133" s="156">
        <v>45931</v>
      </c>
      <c r="H133" s="155">
        <v>2025</v>
      </c>
      <c r="I133" s="155"/>
      <c r="J133" s="174">
        <v>200000</v>
      </c>
      <c r="K133" s="174"/>
      <c r="L133" s="174">
        <f t="shared" si="425"/>
        <v>200000</v>
      </c>
      <c r="M133" s="172">
        <f t="shared" si="431"/>
        <v>186000</v>
      </c>
      <c r="N133" s="172">
        <f t="shared" si="432"/>
        <v>77500</v>
      </c>
      <c r="O133" s="175">
        <f t="shared" si="433"/>
        <v>7</v>
      </c>
      <c r="P133" s="161"/>
      <c r="Q133" s="161"/>
      <c r="R133" s="161"/>
      <c r="S133" s="161"/>
      <c r="T133" s="161"/>
      <c r="U133" s="166"/>
      <c r="V133" s="161"/>
      <c r="W133" s="167"/>
      <c r="X133" s="169"/>
      <c r="Y133" s="169"/>
      <c r="Z133" s="169"/>
      <c r="AA133" s="169"/>
      <c r="AB133" s="169"/>
      <c r="AC133" s="169"/>
      <c r="AD133" s="169"/>
      <c r="AE133" s="169"/>
      <c r="AF133" s="169"/>
      <c r="AG133" s="169"/>
      <c r="AH133" s="169"/>
      <c r="AI133" s="169"/>
      <c r="AJ133" s="169"/>
      <c r="AK133" s="169"/>
      <c r="AL133" s="169"/>
      <c r="AM133" s="169"/>
      <c r="AN133" s="169"/>
      <c r="AO133" s="169"/>
      <c r="AP133" s="169"/>
      <c r="AQ133" s="169"/>
      <c r="AR133" s="169"/>
      <c r="AS133" s="169"/>
      <c r="AT133" s="169"/>
      <c r="AU133" s="169"/>
      <c r="AV133" s="169"/>
      <c r="AW133" s="169"/>
      <c r="AX133" s="169"/>
      <c r="AY133" s="169"/>
      <c r="AZ133" s="169"/>
      <c r="BA133" s="169"/>
      <c r="BB133" s="169"/>
      <c r="BC133" s="169"/>
      <c r="BD133" s="169"/>
      <c r="BE133" s="169"/>
      <c r="BF133" s="169"/>
      <c r="BG133" s="169"/>
      <c r="BH133" s="169"/>
      <c r="BI133" s="169"/>
      <c r="BJ133" s="169"/>
      <c r="BK133" s="169"/>
      <c r="BL133" s="169"/>
      <c r="BM133" s="169"/>
      <c r="BN133" s="169"/>
      <c r="BO133" s="169"/>
      <c r="BP133" s="169"/>
      <c r="BQ133" s="454"/>
      <c r="BR133" s="169">
        <f t="shared" si="435"/>
        <v>15499.999999999995</v>
      </c>
      <c r="BS133" s="169">
        <f t="shared" si="435"/>
        <v>31000</v>
      </c>
      <c r="BT133" s="169">
        <f t="shared" si="435"/>
        <v>31000</v>
      </c>
      <c r="BU133" s="169">
        <f t="shared" si="435"/>
        <v>31000</v>
      </c>
      <c r="BV133" s="169">
        <f t="shared" si="435"/>
        <v>31000</v>
      </c>
      <c r="BW133" s="169">
        <f t="shared" si="435"/>
        <v>31000</v>
      </c>
      <c r="BX133" s="169">
        <f t="shared" si="435"/>
        <v>15499.999999999995</v>
      </c>
      <c r="BY133" s="169">
        <f>+($J133*BP$156)</f>
        <v>0</v>
      </c>
      <c r="BZ133" s="169"/>
      <c r="CA133" s="169"/>
      <c r="CB133" s="169"/>
      <c r="CC133" s="169"/>
      <c r="CD133" s="169"/>
      <c r="CE133" s="169"/>
      <c r="CF133" s="169"/>
      <c r="CG133" s="169"/>
      <c r="CH133" s="169"/>
      <c r="CI133" s="169"/>
      <c r="CJ133" s="169"/>
      <c r="CK133" s="169"/>
      <c r="CL133" s="169"/>
      <c r="CM133" s="169"/>
      <c r="CN133" s="169"/>
      <c r="CO133" s="169"/>
      <c r="CP133" s="169"/>
      <c r="CQ133" s="169"/>
      <c r="CR133" s="169"/>
      <c r="CS133" s="169"/>
      <c r="CT133" s="169"/>
      <c r="CU133" s="169"/>
      <c r="CV133" s="169"/>
      <c r="CW133" s="169"/>
      <c r="CX133" s="169"/>
      <c r="CY133" s="169"/>
      <c r="CZ133" s="169"/>
      <c r="DA133" s="169"/>
      <c r="DB133" s="169"/>
      <c r="DC133" s="169"/>
      <c r="DD133" s="169"/>
      <c r="DE133" s="171"/>
      <c r="DF133" s="169"/>
      <c r="DG133" s="169"/>
      <c r="DH133" s="169"/>
      <c r="DI133" s="169"/>
      <c r="DJ133" s="169"/>
      <c r="DK133" s="169"/>
      <c r="DL133" s="169"/>
      <c r="DM133" s="169"/>
      <c r="DN133" s="169"/>
      <c r="DO133" s="169">
        <f>+($K133*BI$157)</f>
        <v>0</v>
      </c>
      <c r="DP133" s="169">
        <f t="shared" si="485"/>
        <v>0</v>
      </c>
      <c r="DQ133" s="169">
        <f t="shared" si="485"/>
        <v>0</v>
      </c>
      <c r="DR133" s="169">
        <f t="shared" si="485"/>
        <v>0</v>
      </c>
      <c r="DS133" s="169">
        <f t="shared" si="485"/>
        <v>0</v>
      </c>
      <c r="DT133" s="169">
        <f t="shared" si="485"/>
        <v>0</v>
      </c>
      <c r="DU133" s="169">
        <f t="shared" si="485"/>
        <v>0</v>
      </c>
      <c r="DV133" s="169">
        <f t="shared" si="485"/>
        <v>0</v>
      </c>
      <c r="DW133" s="169">
        <f t="shared" si="485"/>
        <v>0</v>
      </c>
      <c r="DX133" s="169">
        <f t="shared" si="485"/>
        <v>0</v>
      </c>
      <c r="DY133" s="169">
        <f t="shared" si="485"/>
        <v>0</v>
      </c>
      <c r="DZ133" s="169">
        <f t="shared" si="485"/>
        <v>0</v>
      </c>
      <c r="EA133" s="169"/>
      <c r="EB133" s="169"/>
      <c r="EC133" s="169"/>
      <c r="ED133" s="169"/>
      <c r="EE133" s="169"/>
      <c r="EF133" s="169"/>
      <c r="EG133" s="169"/>
      <c r="EH133" s="169"/>
      <c r="EI133" s="169"/>
      <c r="EJ133" s="169"/>
      <c r="EK133" s="169"/>
      <c r="EL133" s="169"/>
      <c r="EM133" s="169"/>
      <c r="EN133" s="169"/>
      <c r="EO133" s="169"/>
      <c r="EP133" s="169"/>
      <c r="EQ133" s="169"/>
      <c r="ER133" s="169"/>
      <c r="ES133" s="169"/>
      <c r="ET133" s="169"/>
      <c r="EU133" s="169"/>
      <c r="EV133" s="169"/>
      <c r="EW133" s="169"/>
      <c r="EX133" s="169"/>
      <c r="EY133" s="169"/>
      <c r="EZ133" s="169"/>
      <c r="FA133" s="169"/>
      <c r="FB133" s="171"/>
      <c r="FC133" s="171"/>
      <c r="FD133" s="169"/>
      <c r="FE133" s="169"/>
      <c r="FF133" s="169"/>
      <c r="FG133" s="169"/>
      <c r="FH133" s="169"/>
      <c r="FI133" s="169"/>
      <c r="FJ133" s="169"/>
      <c r="FK133" s="169"/>
      <c r="FL133" s="169"/>
      <c r="FM133" s="169"/>
      <c r="FN133" s="169"/>
      <c r="FO133" s="168">
        <v>0</v>
      </c>
      <c r="FP133" s="169"/>
      <c r="FQ133" s="169"/>
      <c r="FR133" s="169"/>
      <c r="FS133" s="169"/>
      <c r="FT133" s="169"/>
      <c r="FU133" s="169"/>
      <c r="FV133" s="169"/>
      <c r="FW133" s="169"/>
      <c r="FX133" s="169"/>
      <c r="FY133" s="169"/>
      <c r="FZ133" s="169"/>
      <c r="GA133" s="169"/>
      <c r="GB133" s="169"/>
      <c r="GC133" s="169"/>
      <c r="GD133" s="169"/>
      <c r="GE133" s="169"/>
      <c r="GF133" s="169"/>
      <c r="GG133" s="169"/>
      <c r="GH133" s="169"/>
      <c r="GI133" s="169"/>
      <c r="GJ133" s="169"/>
      <c r="GK133" s="169"/>
      <c r="GL133" s="169"/>
      <c r="GM133" s="169"/>
      <c r="GN133" s="169"/>
      <c r="GO133" s="169"/>
      <c r="GP133" s="169"/>
      <c r="GQ133" s="169"/>
      <c r="GR133" s="169"/>
      <c r="GS133" s="169"/>
      <c r="GT133" s="169"/>
      <c r="GU133" s="169"/>
      <c r="GV133" s="169"/>
      <c r="GW133" s="169"/>
      <c r="GX133" s="169"/>
      <c r="GY133" s="169"/>
      <c r="GZ133" s="171"/>
      <c r="HA133" s="169"/>
      <c r="HB133" s="169"/>
      <c r="HC133" s="169"/>
      <c r="HD133" s="169"/>
      <c r="HE133" s="169"/>
      <c r="HF133" s="169"/>
      <c r="HG133" s="169"/>
      <c r="HH133" s="169"/>
      <c r="HI133" s="169"/>
      <c r="HJ133" s="169"/>
      <c r="HK133" s="169"/>
      <c r="HL133" s="169"/>
      <c r="HM133" s="169"/>
      <c r="HN133" s="169"/>
      <c r="HO133" s="169"/>
      <c r="HP133" s="169"/>
      <c r="HQ133" s="169"/>
      <c r="HR133" s="169"/>
      <c r="HS133" s="169"/>
      <c r="HT133" s="169"/>
      <c r="HU133" s="169"/>
      <c r="HV133" s="169"/>
      <c r="HW133" s="169"/>
      <c r="HX133" s="169"/>
      <c r="HY133" s="169"/>
      <c r="HZ133" s="169"/>
      <c r="IA133" s="169"/>
      <c r="IB133" s="169"/>
      <c r="IC133" s="169"/>
      <c r="ID133" s="169"/>
      <c r="IE133" s="169"/>
      <c r="IF133" s="169"/>
      <c r="IG133" s="169"/>
      <c r="IH133" s="169"/>
      <c r="II133" s="169"/>
      <c r="IJ133" s="169"/>
      <c r="IK133" s="169"/>
      <c r="IL133" s="172">
        <f t="shared" si="437"/>
        <v>0</v>
      </c>
      <c r="IM133" s="172">
        <f t="shared" si="438"/>
        <v>0</v>
      </c>
      <c r="IN133" s="172">
        <f t="shared" si="439"/>
        <v>0</v>
      </c>
      <c r="IO133" s="172">
        <f t="shared" si="440"/>
        <v>0</v>
      </c>
      <c r="IP133" s="172">
        <f t="shared" si="441"/>
        <v>0</v>
      </c>
      <c r="IQ133" s="172">
        <f t="shared" si="442"/>
        <v>0</v>
      </c>
      <c r="IR133" s="172">
        <f t="shared" si="443"/>
        <v>0</v>
      </c>
      <c r="IS133" s="172">
        <f t="shared" si="444"/>
        <v>0</v>
      </c>
      <c r="IT133" s="172">
        <f t="shared" si="445"/>
        <v>0</v>
      </c>
      <c r="IU133" s="172">
        <f t="shared" si="446"/>
        <v>15499.999999999995</v>
      </c>
      <c r="IV133" s="172">
        <f t="shared" si="447"/>
        <v>31000</v>
      </c>
      <c r="IW133" s="172">
        <f t="shared" si="448"/>
        <v>31000</v>
      </c>
      <c r="IX133" s="172">
        <f t="shared" si="449"/>
        <v>31000</v>
      </c>
      <c r="IY133" s="172">
        <f t="shared" si="450"/>
        <v>31000</v>
      </c>
      <c r="IZ133" s="172">
        <f t="shared" si="451"/>
        <v>31000</v>
      </c>
      <c r="JA133" s="172">
        <f t="shared" si="452"/>
        <v>15499.999999999995</v>
      </c>
      <c r="JB133" s="172">
        <f t="shared" si="453"/>
        <v>0</v>
      </c>
      <c r="JC133" s="172">
        <f t="shared" si="454"/>
        <v>0</v>
      </c>
      <c r="JD133" s="172">
        <f t="shared" si="455"/>
        <v>0</v>
      </c>
      <c r="JE133" s="172">
        <f t="shared" si="456"/>
        <v>0</v>
      </c>
      <c r="JF133" s="172">
        <f t="shared" si="457"/>
        <v>0</v>
      </c>
      <c r="JG133" s="172">
        <f t="shared" si="458"/>
        <v>0</v>
      </c>
      <c r="JH133" s="172">
        <f t="shared" si="459"/>
        <v>0</v>
      </c>
      <c r="JI133" s="172">
        <f t="shared" si="460"/>
        <v>0</v>
      </c>
      <c r="JJ133" s="172">
        <f t="shared" si="461"/>
        <v>0</v>
      </c>
      <c r="JK133" s="172">
        <f t="shared" si="462"/>
        <v>0</v>
      </c>
      <c r="JL133" s="172">
        <f t="shared" si="463"/>
        <v>0</v>
      </c>
      <c r="JM133" s="172">
        <f t="shared" si="464"/>
        <v>0</v>
      </c>
      <c r="JN133" s="172">
        <f t="shared" si="465"/>
        <v>0</v>
      </c>
      <c r="JO133" s="172">
        <f t="shared" si="466"/>
        <v>0</v>
      </c>
      <c r="JP133" s="172">
        <f t="shared" si="467"/>
        <v>0</v>
      </c>
      <c r="JQ133" s="172">
        <f t="shared" si="468"/>
        <v>0</v>
      </c>
      <c r="JR133" s="172">
        <f t="shared" si="469"/>
        <v>0</v>
      </c>
      <c r="JS133" s="172">
        <f t="shared" si="470"/>
        <v>0</v>
      </c>
      <c r="JT133" s="172">
        <f t="shared" si="471"/>
        <v>0</v>
      </c>
      <c r="JU133" s="172">
        <f t="shared" si="472"/>
        <v>0</v>
      </c>
      <c r="JV133" s="172">
        <f t="shared" si="473"/>
        <v>0</v>
      </c>
      <c r="JW133" s="172">
        <f t="shared" si="474"/>
        <v>0</v>
      </c>
      <c r="JX133" s="172">
        <f t="shared" si="475"/>
        <v>0</v>
      </c>
      <c r="JY133" s="172">
        <f t="shared" si="476"/>
        <v>0</v>
      </c>
      <c r="JZ133" s="172">
        <f t="shared" si="477"/>
        <v>0</v>
      </c>
      <c r="KA133" s="172">
        <f t="shared" si="478"/>
        <v>0</v>
      </c>
      <c r="KB133" s="172">
        <f t="shared" si="479"/>
        <v>0</v>
      </c>
      <c r="KC133" s="172">
        <f t="shared" si="480"/>
        <v>0</v>
      </c>
      <c r="KD133" s="172">
        <f t="shared" si="481"/>
        <v>0</v>
      </c>
      <c r="KE133" s="172">
        <f t="shared" si="482"/>
        <v>0</v>
      </c>
      <c r="KF133" s="172">
        <f t="shared" si="483"/>
        <v>0</v>
      </c>
      <c r="KG133" s="172">
        <f t="shared" si="484"/>
        <v>0</v>
      </c>
    </row>
    <row r="134" spans="1:293" ht="12.75" customHeight="1" x14ac:dyDescent="0.3">
      <c r="B134" s="155" t="s">
        <v>119</v>
      </c>
      <c r="C134" s="155" t="s">
        <v>1091</v>
      </c>
      <c r="D134" s="155" t="s">
        <v>1091</v>
      </c>
      <c r="E134" s="155" t="s">
        <v>677</v>
      </c>
      <c r="F134" s="155">
        <v>2024</v>
      </c>
      <c r="G134" s="156">
        <v>45931</v>
      </c>
      <c r="H134" s="155">
        <v>2025</v>
      </c>
      <c r="I134" s="155"/>
      <c r="J134" s="174">
        <v>150000</v>
      </c>
      <c r="K134" s="174">
        <f>515782*0.325</f>
        <v>167629.15</v>
      </c>
      <c r="L134" s="174">
        <f t="shared" si="425"/>
        <v>317629.15000000002</v>
      </c>
      <c r="M134" s="172">
        <f t="shared" si="431"/>
        <v>298747.6925</v>
      </c>
      <c r="N134" s="172">
        <f t="shared" si="432"/>
        <v>58125</v>
      </c>
      <c r="O134" s="175">
        <f t="shared" si="433"/>
        <v>7</v>
      </c>
      <c r="P134" s="161"/>
      <c r="Q134" s="161"/>
      <c r="R134" s="161"/>
      <c r="S134" s="161"/>
      <c r="T134" s="161"/>
      <c r="U134" s="166"/>
      <c r="V134" s="161"/>
      <c r="W134" s="167"/>
      <c r="X134" s="169"/>
      <c r="Y134" s="169"/>
      <c r="Z134" s="169"/>
      <c r="AA134" s="169"/>
      <c r="AB134" s="169"/>
      <c r="AC134" s="169"/>
      <c r="AD134" s="169"/>
      <c r="AE134" s="169"/>
      <c r="AF134" s="169"/>
      <c r="AG134" s="169"/>
      <c r="AH134" s="169"/>
      <c r="AI134" s="169"/>
      <c r="AJ134" s="169"/>
      <c r="AK134" s="169"/>
      <c r="AL134" s="169"/>
      <c r="AM134" s="169"/>
      <c r="AN134" s="169"/>
      <c r="AO134" s="169"/>
      <c r="AP134" s="169"/>
      <c r="AQ134" s="169"/>
      <c r="AR134" s="169"/>
      <c r="AS134" s="169"/>
      <c r="AT134" s="169"/>
      <c r="AU134" s="169"/>
      <c r="AV134" s="169"/>
      <c r="AW134" s="169"/>
      <c r="AX134" s="169"/>
      <c r="AY134" s="169"/>
      <c r="AZ134" s="169"/>
      <c r="BA134" s="169"/>
      <c r="BB134" s="169"/>
      <c r="BC134" s="169"/>
      <c r="BD134" s="169"/>
      <c r="BE134" s="169"/>
      <c r="BF134" s="169"/>
      <c r="BG134" s="169"/>
      <c r="BH134" s="169"/>
      <c r="BI134" s="169"/>
      <c r="BJ134" s="169"/>
      <c r="BK134" s="169"/>
      <c r="BL134" s="169"/>
      <c r="BM134" s="169"/>
      <c r="BN134" s="169"/>
      <c r="BO134" s="169"/>
      <c r="BP134" s="169"/>
      <c r="BQ134" s="169"/>
      <c r="BR134" s="169">
        <f t="shared" si="435"/>
        <v>11624.999999999996</v>
      </c>
      <c r="BS134" s="169">
        <f t="shared" si="435"/>
        <v>23250</v>
      </c>
      <c r="BT134" s="169">
        <f t="shared" si="435"/>
        <v>23250</v>
      </c>
      <c r="BU134" s="169">
        <f t="shared" si="435"/>
        <v>23250</v>
      </c>
      <c r="BV134" s="169">
        <f t="shared" si="435"/>
        <v>23250</v>
      </c>
      <c r="BW134" s="169">
        <f t="shared" si="435"/>
        <v>23250</v>
      </c>
      <c r="BX134" s="169">
        <f t="shared" si="435"/>
        <v>11624.999999999996</v>
      </c>
      <c r="BY134" s="169">
        <f>+($J134*BP$156)</f>
        <v>0</v>
      </c>
      <c r="BZ134" s="169"/>
      <c r="CA134" s="169"/>
      <c r="CB134" s="169"/>
      <c r="CC134" s="169"/>
      <c r="CD134" s="169"/>
      <c r="CE134" s="169"/>
      <c r="CF134" s="169"/>
      <c r="CG134" s="169"/>
      <c r="CH134" s="169"/>
      <c r="CI134" s="169"/>
      <c r="CJ134" s="169"/>
      <c r="CK134" s="169"/>
      <c r="CL134" s="169"/>
      <c r="CM134" s="169"/>
      <c r="CN134" s="169"/>
      <c r="CO134" s="169"/>
      <c r="CP134" s="169"/>
      <c r="CQ134" s="169"/>
      <c r="CR134" s="169"/>
      <c r="CS134" s="169"/>
      <c r="CT134" s="169"/>
      <c r="CU134" s="169"/>
      <c r="CV134" s="169"/>
      <c r="CW134" s="169"/>
      <c r="CX134" s="169"/>
      <c r="CY134" s="169"/>
      <c r="CZ134" s="169"/>
      <c r="DA134" s="169"/>
      <c r="DB134" s="169"/>
      <c r="DC134" s="169"/>
      <c r="DD134" s="169"/>
      <c r="DE134" s="171"/>
      <c r="DF134" s="169"/>
      <c r="DG134" s="169"/>
      <c r="DH134" s="169"/>
      <c r="DI134" s="169"/>
      <c r="DJ134" s="169"/>
      <c r="DK134" s="169"/>
      <c r="DL134" s="169"/>
      <c r="DM134" s="169"/>
      <c r="DN134" s="169"/>
      <c r="DO134" s="169">
        <f>+($K134*BI$157)</f>
        <v>0</v>
      </c>
      <c r="DP134" s="169">
        <f t="shared" si="485"/>
        <v>0</v>
      </c>
      <c r="DQ134" s="169">
        <f t="shared" si="485"/>
        <v>0</v>
      </c>
      <c r="DR134" s="169">
        <f t="shared" si="485"/>
        <v>16762.915000000001</v>
      </c>
      <c r="DS134" s="169">
        <f t="shared" si="485"/>
        <v>33525.83</v>
      </c>
      <c r="DT134" s="169">
        <f t="shared" si="485"/>
        <v>33525.83</v>
      </c>
      <c r="DU134" s="169">
        <f t="shared" si="485"/>
        <v>33525.83</v>
      </c>
      <c r="DV134" s="169">
        <f t="shared" si="485"/>
        <v>16762.915000000001</v>
      </c>
      <c r="DW134" s="169">
        <f t="shared" si="485"/>
        <v>16762.915000000001</v>
      </c>
      <c r="DX134" s="169">
        <f t="shared" si="485"/>
        <v>4190.7287500000002</v>
      </c>
      <c r="DY134" s="169">
        <f t="shared" si="485"/>
        <v>4190.7287500000002</v>
      </c>
      <c r="DZ134" s="169">
        <f t="shared" si="485"/>
        <v>0</v>
      </c>
      <c r="EA134" s="169"/>
      <c r="EB134" s="169"/>
      <c r="EC134" s="169"/>
      <c r="ED134" s="169"/>
      <c r="EE134" s="169"/>
      <c r="EF134" s="169"/>
      <c r="EG134" s="169"/>
      <c r="EH134" s="169"/>
      <c r="EI134" s="169"/>
      <c r="EJ134" s="169"/>
      <c r="EK134" s="169"/>
      <c r="EL134" s="169"/>
      <c r="EM134" s="169"/>
      <c r="EN134" s="169"/>
      <c r="EO134" s="169"/>
      <c r="EP134" s="169"/>
      <c r="EQ134" s="169"/>
      <c r="ER134" s="169"/>
      <c r="ES134" s="169"/>
      <c r="ET134" s="169"/>
      <c r="EU134" s="169"/>
      <c r="EV134" s="169"/>
      <c r="EW134" s="169"/>
      <c r="EX134" s="169"/>
      <c r="EY134" s="169"/>
      <c r="EZ134" s="169"/>
      <c r="FA134" s="169"/>
      <c r="FB134" s="171"/>
      <c r="FC134" s="171"/>
      <c r="FD134" s="169"/>
      <c r="FE134" s="169"/>
      <c r="FF134" s="169"/>
      <c r="FG134" s="169"/>
      <c r="FH134" s="169"/>
      <c r="FI134" s="169"/>
      <c r="FJ134" s="169"/>
      <c r="FK134" s="169"/>
      <c r="FL134" s="169"/>
      <c r="FM134" s="169"/>
      <c r="FN134" s="169"/>
      <c r="FO134" s="168">
        <v>0</v>
      </c>
      <c r="FP134" s="169"/>
      <c r="FQ134" s="169"/>
      <c r="FR134" s="169"/>
      <c r="FS134" s="169"/>
      <c r="FT134" s="169"/>
      <c r="FU134" s="169"/>
      <c r="FV134" s="169"/>
      <c r="FW134" s="169"/>
      <c r="FX134" s="169"/>
      <c r="FY134" s="169"/>
      <c r="FZ134" s="169"/>
      <c r="GA134" s="169"/>
      <c r="GB134" s="169"/>
      <c r="GC134" s="169"/>
      <c r="GD134" s="169"/>
      <c r="GE134" s="169"/>
      <c r="GF134" s="169"/>
      <c r="GG134" s="169"/>
      <c r="GH134" s="169"/>
      <c r="GI134" s="169"/>
      <c r="GJ134" s="169"/>
      <c r="GK134" s="169"/>
      <c r="GL134" s="169"/>
      <c r="GM134" s="169"/>
      <c r="GN134" s="169"/>
      <c r="GO134" s="169"/>
      <c r="GP134" s="169"/>
      <c r="GQ134" s="169"/>
      <c r="GR134" s="169"/>
      <c r="GS134" s="169"/>
      <c r="GT134" s="169"/>
      <c r="GU134" s="169"/>
      <c r="GV134" s="169"/>
      <c r="GW134" s="169"/>
      <c r="GX134" s="169"/>
      <c r="GY134" s="169"/>
      <c r="GZ134" s="171"/>
      <c r="HA134" s="169"/>
      <c r="HB134" s="169"/>
      <c r="HC134" s="169"/>
      <c r="HD134" s="169"/>
      <c r="HE134" s="169"/>
      <c r="HF134" s="169"/>
      <c r="HG134" s="169"/>
      <c r="HH134" s="169"/>
      <c r="HI134" s="169"/>
      <c r="HJ134" s="169"/>
      <c r="HK134" s="169"/>
      <c r="HL134" s="169"/>
      <c r="HM134" s="169"/>
      <c r="HN134" s="169"/>
      <c r="HO134" s="169"/>
      <c r="HP134" s="169"/>
      <c r="HQ134" s="169"/>
      <c r="HR134" s="169"/>
      <c r="HS134" s="169"/>
      <c r="HT134" s="169"/>
      <c r="HU134" s="169"/>
      <c r="HV134" s="169"/>
      <c r="HW134" s="169"/>
      <c r="HX134" s="169"/>
      <c r="HY134" s="169"/>
      <c r="HZ134" s="169"/>
      <c r="IA134" s="169"/>
      <c r="IB134" s="169"/>
      <c r="IC134" s="169"/>
      <c r="ID134" s="169"/>
      <c r="IE134" s="169"/>
      <c r="IF134" s="169"/>
      <c r="IG134" s="169"/>
      <c r="IH134" s="169"/>
      <c r="II134" s="169"/>
      <c r="IJ134" s="169"/>
      <c r="IK134" s="169"/>
      <c r="IL134" s="172">
        <f t="shared" si="437"/>
        <v>0</v>
      </c>
      <c r="IM134" s="172">
        <f t="shared" si="438"/>
        <v>0</v>
      </c>
      <c r="IN134" s="172">
        <f t="shared" si="439"/>
        <v>0</v>
      </c>
      <c r="IO134" s="172">
        <f t="shared" si="440"/>
        <v>0</v>
      </c>
      <c r="IP134" s="172">
        <f t="shared" si="441"/>
        <v>0</v>
      </c>
      <c r="IQ134" s="172">
        <f t="shared" si="442"/>
        <v>0</v>
      </c>
      <c r="IR134" s="172">
        <f t="shared" si="443"/>
        <v>0</v>
      </c>
      <c r="IS134" s="172">
        <f t="shared" si="444"/>
        <v>0</v>
      </c>
      <c r="IT134" s="172">
        <f t="shared" si="445"/>
        <v>0</v>
      </c>
      <c r="IU134" s="172">
        <f t="shared" si="446"/>
        <v>11624.999999999996</v>
      </c>
      <c r="IV134" s="172">
        <f t="shared" si="447"/>
        <v>23250</v>
      </c>
      <c r="IW134" s="172">
        <f t="shared" si="448"/>
        <v>23250</v>
      </c>
      <c r="IX134" s="172">
        <f t="shared" si="449"/>
        <v>40012.915000000001</v>
      </c>
      <c r="IY134" s="172">
        <f t="shared" si="450"/>
        <v>56775.83</v>
      </c>
      <c r="IZ134" s="172">
        <f t="shared" si="451"/>
        <v>56775.83</v>
      </c>
      <c r="JA134" s="172">
        <f t="shared" si="452"/>
        <v>45150.83</v>
      </c>
      <c r="JB134" s="172">
        <f t="shared" si="453"/>
        <v>16762.915000000001</v>
      </c>
      <c r="JC134" s="172">
        <f t="shared" si="454"/>
        <v>16762.915000000001</v>
      </c>
      <c r="JD134" s="172">
        <f t="shared" si="455"/>
        <v>4190.7287500000002</v>
      </c>
      <c r="JE134" s="172">
        <f t="shared" si="456"/>
        <v>4190.7287500000002</v>
      </c>
      <c r="JF134" s="172">
        <f t="shared" si="457"/>
        <v>0</v>
      </c>
      <c r="JG134" s="172">
        <f t="shared" si="458"/>
        <v>0</v>
      </c>
      <c r="JH134" s="172">
        <f t="shared" si="459"/>
        <v>0</v>
      </c>
      <c r="JI134" s="172">
        <f t="shared" si="460"/>
        <v>0</v>
      </c>
      <c r="JJ134" s="172">
        <f t="shared" si="461"/>
        <v>0</v>
      </c>
      <c r="JK134" s="172">
        <f t="shared" si="462"/>
        <v>0</v>
      </c>
      <c r="JL134" s="172">
        <f t="shared" si="463"/>
        <v>0</v>
      </c>
      <c r="JM134" s="172">
        <f t="shared" si="464"/>
        <v>0</v>
      </c>
      <c r="JN134" s="172">
        <f t="shared" si="465"/>
        <v>0</v>
      </c>
      <c r="JO134" s="172">
        <f t="shared" si="466"/>
        <v>0</v>
      </c>
      <c r="JP134" s="172">
        <f t="shared" si="467"/>
        <v>0</v>
      </c>
      <c r="JQ134" s="172">
        <f t="shared" si="468"/>
        <v>0</v>
      </c>
      <c r="JR134" s="172">
        <f t="shared" si="469"/>
        <v>0</v>
      </c>
      <c r="JS134" s="172">
        <f t="shared" si="470"/>
        <v>0</v>
      </c>
      <c r="JT134" s="172">
        <f t="shared" si="471"/>
        <v>0</v>
      </c>
      <c r="JU134" s="172">
        <f t="shared" si="472"/>
        <v>0</v>
      </c>
      <c r="JV134" s="172">
        <f t="shared" si="473"/>
        <v>0</v>
      </c>
      <c r="JW134" s="172">
        <f t="shared" si="474"/>
        <v>0</v>
      </c>
      <c r="JX134" s="172">
        <f t="shared" si="475"/>
        <v>0</v>
      </c>
      <c r="JY134" s="172">
        <f t="shared" si="476"/>
        <v>0</v>
      </c>
      <c r="JZ134" s="172">
        <f t="shared" si="477"/>
        <v>0</v>
      </c>
      <c r="KA134" s="172">
        <f t="shared" si="478"/>
        <v>0</v>
      </c>
      <c r="KB134" s="172">
        <f t="shared" si="479"/>
        <v>0</v>
      </c>
      <c r="KC134" s="172">
        <f t="shared" si="480"/>
        <v>0</v>
      </c>
      <c r="KD134" s="172">
        <f t="shared" si="481"/>
        <v>0</v>
      </c>
      <c r="KE134" s="172">
        <f t="shared" si="482"/>
        <v>0</v>
      </c>
      <c r="KF134" s="172">
        <f t="shared" si="483"/>
        <v>0</v>
      </c>
      <c r="KG134" s="172">
        <f t="shared" si="484"/>
        <v>0</v>
      </c>
    </row>
    <row r="135" spans="1:293" ht="12.75" customHeight="1" x14ac:dyDescent="0.3">
      <c r="B135" s="155" t="s">
        <v>119</v>
      </c>
      <c r="C135" s="155" t="s">
        <v>1092</v>
      </c>
      <c r="D135" s="155" t="s">
        <v>1092</v>
      </c>
      <c r="E135" s="155" t="s">
        <v>677</v>
      </c>
      <c r="F135" s="155">
        <v>2024</v>
      </c>
      <c r="G135" s="156">
        <v>45962</v>
      </c>
      <c r="H135" s="155">
        <v>2025</v>
      </c>
      <c r="I135" s="155"/>
      <c r="J135" s="174">
        <v>200000</v>
      </c>
      <c r="K135" s="174">
        <f>832387*0.275</f>
        <v>228906.42500000002</v>
      </c>
      <c r="L135" s="174">
        <f t="shared" si="425"/>
        <v>428906.42500000005</v>
      </c>
      <c r="M135" s="172">
        <f t="shared" si="431"/>
        <v>403461.10375000007</v>
      </c>
      <c r="N135" s="172">
        <f t="shared" si="432"/>
        <v>46499.999999999993</v>
      </c>
      <c r="O135" s="175">
        <f t="shared" si="433"/>
        <v>7</v>
      </c>
      <c r="P135" s="161"/>
      <c r="Q135" s="161"/>
      <c r="R135" s="161"/>
      <c r="S135" s="161"/>
      <c r="T135" s="161"/>
      <c r="U135" s="166"/>
      <c r="V135" s="161"/>
      <c r="W135" s="167"/>
      <c r="X135" s="169"/>
      <c r="Y135" s="169"/>
      <c r="Z135" s="169"/>
      <c r="AA135" s="169"/>
      <c r="AB135" s="169"/>
      <c r="AC135" s="169"/>
      <c r="AD135" s="169"/>
      <c r="AE135" s="169"/>
      <c r="AF135" s="169"/>
      <c r="AG135" s="169"/>
      <c r="AH135" s="169"/>
      <c r="AI135" s="169"/>
      <c r="AJ135" s="169"/>
      <c r="AK135" s="169"/>
      <c r="AL135" s="169"/>
      <c r="AM135" s="169"/>
      <c r="AN135" s="169"/>
      <c r="AO135" s="169"/>
      <c r="AP135" s="169"/>
      <c r="AQ135" s="169"/>
      <c r="AR135" s="169"/>
      <c r="AS135" s="169"/>
      <c r="AT135" s="169"/>
      <c r="AU135" s="169"/>
      <c r="AV135" s="169"/>
      <c r="AW135" s="169"/>
      <c r="AX135" s="169"/>
      <c r="AY135" s="169"/>
      <c r="AZ135" s="169"/>
      <c r="BA135" s="169"/>
      <c r="BB135" s="169"/>
      <c r="BC135" s="169"/>
      <c r="BD135" s="169"/>
      <c r="BE135" s="169"/>
      <c r="BF135" s="169"/>
      <c r="BG135" s="169"/>
      <c r="BH135" s="169"/>
      <c r="BI135" s="169"/>
      <c r="BJ135" s="169"/>
      <c r="BK135" s="169"/>
      <c r="BL135" s="169"/>
      <c r="BM135" s="169"/>
      <c r="BN135" s="169"/>
      <c r="BO135" s="169"/>
      <c r="BP135" s="169"/>
      <c r="BQ135" s="169"/>
      <c r="BR135" s="169"/>
      <c r="BS135" s="169">
        <f>+($J135*BI$156)</f>
        <v>15499.999999999995</v>
      </c>
      <c r="BT135" s="169">
        <f>+($J135*BJ$156)</f>
        <v>31000</v>
      </c>
      <c r="BU135" s="169">
        <f>+($J135*BK$156)</f>
        <v>31000</v>
      </c>
      <c r="BV135" s="169">
        <f>+($J135*BL$156)</f>
        <v>31000</v>
      </c>
      <c r="BW135" s="169">
        <f>+($J135*BM$156)</f>
        <v>31000</v>
      </c>
      <c r="BX135" s="169">
        <f>+($J135*BN$156)</f>
        <v>31000</v>
      </c>
      <c r="BY135" s="169">
        <f>+($J135*BO$156)</f>
        <v>15499.999999999995</v>
      </c>
      <c r="BZ135" s="169">
        <f>+($J135*BP$156)</f>
        <v>0</v>
      </c>
      <c r="CA135" s="169"/>
      <c r="CB135" s="169"/>
      <c r="CC135" s="169"/>
      <c r="CD135" s="169"/>
      <c r="CE135" s="169"/>
      <c r="CF135" s="169"/>
      <c r="CG135" s="169"/>
      <c r="CH135" s="169"/>
      <c r="CI135" s="169"/>
      <c r="CJ135" s="169"/>
      <c r="CK135" s="169"/>
      <c r="CL135" s="169"/>
      <c r="CM135" s="169"/>
      <c r="CN135" s="169"/>
      <c r="CO135" s="169"/>
      <c r="CP135" s="169"/>
      <c r="CQ135" s="169"/>
      <c r="CR135" s="169"/>
      <c r="CS135" s="169"/>
      <c r="CT135" s="169"/>
      <c r="CU135" s="169"/>
      <c r="CV135" s="169"/>
      <c r="CW135" s="169"/>
      <c r="CX135" s="169"/>
      <c r="CY135" s="169"/>
      <c r="CZ135" s="169"/>
      <c r="DA135" s="169"/>
      <c r="DB135" s="169"/>
      <c r="DC135" s="169"/>
      <c r="DD135" s="169"/>
      <c r="DE135" s="171"/>
      <c r="DF135" s="169"/>
      <c r="DG135" s="169"/>
      <c r="DH135" s="169"/>
      <c r="DI135" s="169"/>
      <c r="DJ135" s="169"/>
      <c r="DK135" s="169"/>
      <c r="DL135" s="169"/>
      <c r="DM135" s="169"/>
      <c r="DN135" s="169"/>
      <c r="DO135" s="169"/>
      <c r="DP135" s="169">
        <f>+($K135*BI$157)</f>
        <v>0</v>
      </c>
      <c r="DQ135" s="169">
        <f>+($K135*BJ$157)</f>
        <v>0</v>
      </c>
      <c r="DR135" s="169">
        <f>+($K135*BK$157)</f>
        <v>0</v>
      </c>
      <c r="DS135" s="169">
        <f>+($K135*BL$157)</f>
        <v>22890.642500000002</v>
      </c>
      <c r="DT135" s="169">
        <f>+($K135*BM$157)</f>
        <v>45781.285000000003</v>
      </c>
      <c r="DU135" s="169">
        <f>+($K135*BN$157)</f>
        <v>45781.285000000003</v>
      </c>
      <c r="DV135" s="169">
        <f>+($K135*BO$157)</f>
        <v>45781.285000000003</v>
      </c>
      <c r="DW135" s="169">
        <f>+($K135*BP$157)</f>
        <v>22890.642500000002</v>
      </c>
      <c r="DX135" s="169">
        <f>+($K135*BQ$157)</f>
        <v>22890.642500000002</v>
      </c>
      <c r="DY135" s="169">
        <f>+($K135*BR$157)</f>
        <v>5722.6606250000004</v>
      </c>
      <c r="DZ135" s="169">
        <f>+($K135*BS$157)</f>
        <v>5722.6606250000004</v>
      </c>
      <c r="EA135" s="169">
        <f>+($K135*BT$157)</f>
        <v>0</v>
      </c>
      <c r="EB135" s="169"/>
      <c r="EC135" s="169"/>
      <c r="ED135" s="169"/>
      <c r="EE135" s="169"/>
      <c r="EF135" s="169"/>
      <c r="EG135" s="169"/>
      <c r="EH135" s="169"/>
      <c r="EI135" s="169"/>
      <c r="EJ135" s="169"/>
      <c r="EK135" s="169"/>
      <c r="EL135" s="169"/>
      <c r="EM135" s="169"/>
      <c r="EN135" s="169"/>
      <c r="EO135" s="169"/>
      <c r="EP135" s="169"/>
      <c r="EQ135" s="169"/>
      <c r="ER135" s="169"/>
      <c r="ES135" s="169"/>
      <c r="ET135" s="169"/>
      <c r="EU135" s="169"/>
      <c r="EV135" s="169"/>
      <c r="EW135" s="169"/>
      <c r="EX135" s="169"/>
      <c r="EY135" s="169"/>
      <c r="EZ135" s="169"/>
      <c r="FA135" s="169"/>
      <c r="FB135" s="171"/>
      <c r="FC135" s="171"/>
      <c r="FD135" s="169"/>
      <c r="FE135" s="169"/>
      <c r="FF135" s="169"/>
      <c r="FG135" s="169"/>
      <c r="FH135" s="169"/>
      <c r="FI135" s="169"/>
      <c r="FJ135" s="169"/>
      <c r="FK135" s="169"/>
      <c r="FL135" s="169"/>
      <c r="FM135" s="169"/>
      <c r="FN135" s="169"/>
      <c r="FO135" s="168">
        <v>0</v>
      </c>
      <c r="FP135" s="169"/>
      <c r="FQ135" s="169"/>
      <c r="FR135" s="169"/>
      <c r="FS135" s="169"/>
      <c r="FT135" s="169"/>
      <c r="FU135" s="169"/>
      <c r="FV135" s="169"/>
      <c r="FW135" s="169"/>
      <c r="FX135" s="169"/>
      <c r="FY135" s="169"/>
      <c r="FZ135" s="169"/>
      <c r="GA135" s="169"/>
      <c r="GB135" s="169"/>
      <c r="GC135" s="169"/>
      <c r="GD135" s="169"/>
      <c r="GE135" s="169"/>
      <c r="GF135" s="169"/>
      <c r="GG135" s="169"/>
      <c r="GH135" s="169"/>
      <c r="GI135" s="169"/>
      <c r="GJ135" s="169"/>
      <c r="GK135" s="169"/>
      <c r="GL135" s="169"/>
      <c r="GM135" s="169"/>
      <c r="GN135" s="169"/>
      <c r="GO135" s="169"/>
      <c r="GP135" s="169"/>
      <c r="GQ135" s="169"/>
      <c r="GR135" s="169"/>
      <c r="GS135" s="169"/>
      <c r="GT135" s="169"/>
      <c r="GU135" s="169"/>
      <c r="GV135" s="169"/>
      <c r="GW135" s="169"/>
      <c r="GX135" s="169"/>
      <c r="GY135" s="169"/>
      <c r="GZ135" s="171"/>
      <c r="HA135" s="169"/>
      <c r="HB135" s="169"/>
      <c r="HC135" s="169"/>
      <c r="HD135" s="169"/>
      <c r="HE135" s="169"/>
      <c r="HF135" s="169"/>
      <c r="HG135" s="169"/>
      <c r="HH135" s="169"/>
      <c r="HI135" s="169"/>
      <c r="HJ135" s="169"/>
      <c r="HK135" s="169"/>
      <c r="HL135" s="169"/>
      <c r="HM135" s="169"/>
      <c r="HN135" s="169"/>
      <c r="HO135" s="169"/>
      <c r="HP135" s="169"/>
      <c r="HQ135" s="169"/>
      <c r="HR135" s="169"/>
      <c r="HS135" s="169"/>
      <c r="HT135" s="169"/>
      <c r="HU135" s="169"/>
      <c r="HV135" s="169"/>
      <c r="HW135" s="169"/>
      <c r="HX135" s="169"/>
      <c r="HY135" s="169"/>
      <c r="HZ135" s="169"/>
      <c r="IA135" s="169"/>
      <c r="IB135" s="169"/>
      <c r="IC135" s="169"/>
      <c r="ID135" s="169"/>
      <c r="IE135" s="169"/>
      <c r="IF135" s="169"/>
      <c r="IG135" s="169"/>
      <c r="IH135" s="169"/>
      <c r="II135" s="169"/>
      <c r="IJ135" s="169"/>
      <c r="IK135" s="169"/>
      <c r="IL135" s="172">
        <f t="shared" si="437"/>
        <v>0</v>
      </c>
      <c r="IM135" s="172">
        <f t="shared" si="438"/>
        <v>0</v>
      </c>
      <c r="IN135" s="172">
        <f t="shared" si="439"/>
        <v>0</v>
      </c>
      <c r="IO135" s="172">
        <f t="shared" si="440"/>
        <v>0</v>
      </c>
      <c r="IP135" s="172">
        <f t="shared" si="441"/>
        <v>0</v>
      </c>
      <c r="IQ135" s="172">
        <f t="shared" si="442"/>
        <v>0</v>
      </c>
      <c r="IR135" s="172">
        <f t="shared" si="443"/>
        <v>0</v>
      </c>
      <c r="IS135" s="172">
        <f t="shared" si="444"/>
        <v>0</v>
      </c>
      <c r="IT135" s="172">
        <f t="shared" si="445"/>
        <v>0</v>
      </c>
      <c r="IU135" s="172">
        <f t="shared" si="446"/>
        <v>0</v>
      </c>
      <c r="IV135" s="172">
        <f t="shared" si="447"/>
        <v>15499.999999999995</v>
      </c>
      <c r="IW135" s="172">
        <f t="shared" si="448"/>
        <v>31000</v>
      </c>
      <c r="IX135" s="172">
        <f t="shared" si="449"/>
        <v>31000</v>
      </c>
      <c r="IY135" s="172">
        <f t="shared" si="450"/>
        <v>53890.642500000002</v>
      </c>
      <c r="IZ135" s="172">
        <f t="shared" si="451"/>
        <v>76781.285000000003</v>
      </c>
      <c r="JA135" s="172">
        <f t="shared" si="452"/>
        <v>76781.285000000003</v>
      </c>
      <c r="JB135" s="172">
        <f t="shared" si="453"/>
        <v>61281.284999999996</v>
      </c>
      <c r="JC135" s="172">
        <f t="shared" si="454"/>
        <v>22890.642500000002</v>
      </c>
      <c r="JD135" s="172">
        <f t="shared" si="455"/>
        <v>22890.642500000002</v>
      </c>
      <c r="JE135" s="172">
        <f t="shared" si="456"/>
        <v>5722.6606250000004</v>
      </c>
      <c r="JF135" s="172">
        <f t="shared" si="457"/>
        <v>5722.6606250000004</v>
      </c>
      <c r="JG135" s="172">
        <f t="shared" si="458"/>
        <v>0</v>
      </c>
      <c r="JH135" s="172">
        <f t="shared" si="459"/>
        <v>0</v>
      </c>
      <c r="JI135" s="172">
        <f t="shared" si="460"/>
        <v>0</v>
      </c>
      <c r="JJ135" s="172">
        <f t="shared" si="461"/>
        <v>0</v>
      </c>
      <c r="JK135" s="172">
        <f t="shared" si="462"/>
        <v>0</v>
      </c>
      <c r="JL135" s="172">
        <f t="shared" si="463"/>
        <v>0</v>
      </c>
      <c r="JM135" s="172">
        <f t="shared" si="464"/>
        <v>0</v>
      </c>
      <c r="JN135" s="172">
        <f t="shared" si="465"/>
        <v>0</v>
      </c>
      <c r="JO135" s="172">
        <f t="shared" si="466"/>
        <v>0</v>
      </c>
      <c r="JP135" s="172">
        <f t="shared" si="467"/>
        <v>0</v>
      </c>
      <c r="JQ135" s="172">
        <f t="shared" si="468"/>
        <v>0</v>
      </c>
      <c r="JR135" s="172">
        <f t="shared" si="469"/>
        <v>0</v>
      </c>
      <c r="JS135" s="172">
        <f t="shared" si="470"/>
        <v>0</v>
      </c>
      <c r="JT135" s="172">
        <f t="shared" si="471"/>
        <v>0</v>
      </c>
      <c r="JU135" s="172">
        <f t="shared" si="472"/>
        <v>0</v>
      </c>
      <c r="JV135" s="172">
        <f t="shared" si="473"/>
        <v>0</v>
      </c>
      <c r="JW135" s="172">
        <f t="shared" si="474"/>
        <v>0</v>
      </c>
      <c r="JX135" s="172">
        <f t="shared" si="475"/>
        <v>0</v>
      </c>
      <c r="JY135" s="172">
        <f t="shared" si="476"/>
        <v>0</v>
      </c>
      <c r="JZ135" s="172">
        <f t="shared" si="477"/>
        <v>0</v>
      </c>
      <c r="KA135" s="172">
        <f t="shared" si="478"/>
        <v>0</v>
      </c>
      <c r="KB135" s="172">
        <f t="shared" si="479"/>
        <v>0</v>
      </c>
      <c r="KC135" s="172">
        <f t="shared" si="480"/>
        <v>0</v>
      </c>
      <c r="KD135" s="172">
        <f t="shared" si="481"/>
        <v>0</v>
      </c>
      <c r="KE135" s="172">
        <f t="shared" si="482"/>
        <v>0</v>
      </c>
      <c r="KF135" s="172">
        <f t="shared" si="483"/>
        <v>0</v>
      </c>
      <c r="KG135" s="172">
        <f t="shared" si="484"/>
        <v>0</v>
      </c>
    </row>
    <row r="136" spans="1:293" ht="12.75" customHeight="1" x14ac:dyDescent="0.3">
      <c r="B136" s="155" t="s">
        <v>119</v>
      </c>
      <c r="C136" s="155" t="s">
        <v>1164</v>
      </c>
      <c r="D136" s="155" t="s">
        <v>1164</v>
      </c>
      <c r="E136" s="155" t="s">
        <v>677</v>
      </c>
      <c r="F136" s="155">
        <v>2024</v>
      </c>
      <c r="G136" s="156">
        <v>45962</v>
      </c>
      <c r="H136" s="155">
        <v>2025</v>
      </c>
      <c r="I136" s="155"/>
      <c r="J136" s="174">
        <v>150000</v>
      </c>
      <c r="K136" s="174">
        <f>422965*0.325</f>
        <v>137463.625</v>
      </c>
      <c r="L136" s="174">
        <f t="shared" si="425"/>
        <v>287463.625</v>
      </c>
      <c r="M136" s="172">
        <f t="shared" si="431"/>
        <v>270090.44375000003</v>
      </c>
      <c r="N136" s="172">
        <f t="shared" si="432"/>
        <v>34875</v>
      </c>
      <c r="O136" s="175">
        <f t="shared" si="433"/>
        <v>7</v>
      </c>
      <c r="P136" s="161"/>
      <c r="Q136" s="161"/>
      <c r="R136" s="161"/>
      <c r="S136" s="161"/>
      <c r="T136" s="161"/>
      <c r="U136" s="166"/>
      <c r="V136" s="161"/>
      <c r="W136" s="167"/>
      <c r="X136" s="169"/>
      <c r="Y136" s="169"/>
      <c r="Z136" s="169"/>
      <c r="AA136" s="169"/>
      <c r="AB136" s="169"/>
      <c r="AC136" s="169"/>
      <c r="AD136" s="169"/>
      <c r="AE136" s="169"/>
      <c r="AF136" s="169"/>
      <c r="AG136" s="169"/>
      <c r="AH136" s="169"/>
      <c r="AI136" s="169"/>
      <c r="AJ136" s="169"/>
      <c r="AK136" s="169"/>
      <c r="AL136" s="169"/>
      <c r="AM136" s="169"/>
      <c r="AN136" s="169"/>
      <c r="AO136" s="169"/>
      <c r="AP136" s="169"/>
      <c r="AQ136" s="169"/>
      <c r="AR136" s="169"/>
      <c r="AS136" s="169"/>
      <c r="AT136" s="169"/>
      <c r="AU136" s="169"/>
      <c r="AV136" s="169"/>
      <c r="AW136" s="169"/>
      <c r="AX136" s="169"/>
      <c r="AY136" s="169"/>
      <c r="AZ136" s="169"/>
      <c r="BA136" s="169"/>
      <c r="BB136" s="169"/>
      <c r="BC136" s="169"/>
      <c r="BD136" s="169"/>
      <c r="BE136" s="169"/>
      <c r="BF136" s="169"/>
      <c r="BG136" s="169"/>
      <c r="BH136" s="169"/>
      <c r="BI136" s="169"/>
      <c r="BJ136" s="169"/>
      <c r="BK136" s="169"/>
      <c r="BL136" s="169"/>
      <c r="BM136" s="169"/>
      <c r="BN136" s="169"/>
      <c r="BO136" s="169"/>
      <c r="BP136" s="169"/>
      <c r="BQ136" s="169"/>
      <c r="BR136" s="169"/>
      <c r="BS136" s="169">
        <f>+($J136*BI$156)</f>
        <v>11624.999999999996</v>
      </c>
      <c r="BT136" s="169">
        <f>+($J136*BJ$156)</f>
        <v>23250</v>
      </c>
      <c r="BU136" s="169">
        <f>+($J136*BK$156)</f>
        <v>23250</v>
      </c>
      <c r="BV136" s="169">
        <f>+($J136*BL$156)</f>
        <v>23250</v>
      </c>
      <c r="BW136" s="169">
        <f>+($J136*BM$156)</f>
        <v>23250</v>
      </c>
      <c r="BX136" s="169">
        <f>+($J136*BN$156)</f>
        <v>23250</v>
      </c>
      <c r="BY136" s="169">
        <f>+($J136*BO$156)</f>
        <v>11624.999999999996</v>
      </c>
      <c r="BZ136" s="169">
        <f>+($J136*BP$156)</f>
        <v>0</v>
      </c>
      <c r="CA136" s="169"/>
      <c r="CB136" s="169"/>
      <c r="CC136" s="169"/>
      <c r="CD136" s="169"/>
      <c r="CE136" s="169"/>
      <c r="CF136" s="169"/>
      <c r="CG136" s="169"/>
      <c r="CH136" s="169"/>
      <c r="CI136" s="169"/>
      <c r="CJ136" s="169"/>
      <c r="CK136" s="169"/>
      <c r="CL136" s="169"/>
      <c r="CM136" s="169"/>
      <c r="CN136" s="169"/>
      <c r="CO136" s="169"/>
      <c r="CP136" s="169"/>
      <c r="CQ136" s="169"/>
      <c r="CR136" s="169"/>
      <c r="CS136" s="169"/>
      <c r="CT136" s="169"/>
      <c r="CU136" s="169"/>
      <c r="CV136" s="169"/>
      <c r="CW136" s="169"/>
      <c r="CX136" s="169"/>
      <c r="CY136" s="169"/>
      <c r="CZ136" s="169"/>
      <c r="DA136" s="169"/>
      <c r="DB136" s="169"/>
      <c r="DC136" s="169"/>
      <c r="DD136" s="169"/>
      <c r="DE136" s="171"/>
      <c r="DF136" s="169"/>
      <c r="DG136" s="169"/>
      <c r="DH136" s="169"/>
      <c r="DI136" s="169"/>
      <c r="DJ136" s="169"/>
      <c r="DK136" s="169"/>
      <c r="DL136" s="169"/>
      <c r="DM136" s="169"/>
      <c r="DN136" s="169"/>
      <c r="DO136" s="169"/>
      <c r="DP136" s="169">
        <f>+($K136*BI$157)</f>
        <v>0</v>
      </c>
      <c r="DQ136" s="169">
        <f>+($K136*BJ$157)</f>
        <v>0</v>
      </c>
      <c r="DR136" s="169">
        <f>+($K136*BK$157)</f>
        <v>0</v>
      </c>
      <c r="DS136" s="169">
        <f>+($K136*BL$157)</f>
        <v>13746.362500000001</v>
      </c>
      <c r="DT136" s="169">
        <f>+($K136*BM$157)</f>
        <v>27492.725000000002</v>
      </c>
      <c r="DU136" s="169">
        <f>+($K136*BN$157)</f>
        <v>27492.725000000002</v>
      </c>
      <c r="DV136" s="169">
        <f>+($K136*BO$157)</f>
        <v>27492.725000000002</v>
      </c>
      <c r="DW136" s="169">
        <f>+($K136*BP$157)</f>
        <v>13746.362500000001</v>
      </c>
      <c r="DX136" s="169">
        <f>+($K136*BQ$157)</f>
        <v>13746.362500000001</v>
      </c>
      <c r="DY136" s="169">
        <f>+($K136*BR$157)</f>
        <v>3436.5906250000003</v>
      </c>
      <c r="DZ136" s="169">
        <f>+($K136*BS$157)</f>
        <v>3436.5906250000003</v>
      </c>
      <c r="EA136" s="169">
        <f>+($K136*BT$157)</f>
        <v>0</v>
      </c>
      <c r="EB136" s="169"/>
      <c r="EC136" s="169"/>
      <c r="ED136" s="169"/>
      <c r="EE136" s="169"/>
      <c r="EF136" s="169"/>
      <c r="EG136" s="169"/>
      <c r="EH136" s="169"/>
      <c r="EI136" s="169"/>
      <c r="EJ136" s="169"/>
      <c r="EK136" s="169"/>
      <c r="EL136" s="169"/>
      <c r="EM136" s="169"/>
      <c r="EN136" s="169"/>
      <c r="EO136" s="169"/>
      <c r="EP136" s="169"/>
      <c r="EQ136" s="169"/>
      <c r="ER136" s="169"/>
      <c r="ES136" s="169"/>
      <c r="ET136" s="169"/>
      <c r="EU136" s="169"/>
      <c r="EV136" s="169"/>
      <c r="EW136" s="169"/>
      <c r="EX136" s="169"/>
      <c r="EY136" s="169"/>
      <c r="EZ136" s="169"/>
      <c r="FA136" s="169"/>
      <c r="FB136" s="171"/>
      <c r="FC136" s="171"/>
      <c r="FD136" s="169"/>
      <c r="FE136" s="169"/>
      <c r="FF136" s="169"/>
      <c r="FG136" s="169"/>
      <c r="FH136" s="169"/>
      <c r="FI136" s="169"/>
      <c r="FJ136" s="169"/>
      <c r="FK136" s="169"/>
      <c r="FL136" s="169"/>
      <c r="FM136" s="169"/>
      <c r="FN136" s="169"/>
      <c r="FO136" s="168">
        <v>0</v>
      </c>
      <c r="FP136" s="169"/>
      <c r="FQ136" s="169"/>
      <c r="FR136" s="169"/>
      <c r="FS136" s="169"/>
      <c r="FT136" s="169"/>
      <c r="FU136" s="169"/>
      <c r="FV136" s="169"/>
      <c r="FW136" s="169"/>
      <c r="FX136" s="169"/>
      <c r="FY136" s="169"/>
      <c r="FZ136" s="169"/>
      <c r="GA136" s="169"/>
      <c r="GB136" s="169"/>
      <c r="GC136" s="169"/>
      <c r="GD136" s="169"/>
      <c r="GE136" s="169"/>
      <c r="GF136" s="169"/>
      <c r="GG136" s="169"/>
      <c r="GH136" s="169"/>
      <c r="GI136" s="169"/>
      <c r="GJ136" s="169"/>
      <c r="GK136" s="169"/>
      <c r="GL136" s="169"/>
      <c r="GM136" s="169"/>
      <c r="GN136" s="169"/>
      <c r="GO136" s="169"/>
      <c r="GP136" s="169"/>
      <c r="GQ136" s="169"/>
      <c r="GR136" s="169"/>
      <c r="GS136" s="169"/>
      <c r="GT136" s="169"/>
      <c r="GU136" s="169"/>
      <c r="GV136" s="169"/>
      <c r="GW136" s="169"/>
      <c r="GX136" s="169"/>
      <c r="GY136" s="169"/>
      <c r="GZ136" s="171"/>
      <c r="HA136" s="169"/>
      <c r="HB136" s="169"/>
      <c r="HC136" s="169"/>
      <c r="HD136" s="169"/>
      <c r="HE136" s="169"/>
      <c r="HF136" s="169"/>
      <c r="HG136" s="169"/>
      <c r="HH136" s="169"/>
      <c r="HI136" s="169"/>
      <c r="HJ136" s="169"/>
      <c r="HK136" s="169"/>
      <c r="HL136" s="169"/>
      <c r="HM136" s="169"/>
      <c r="HN136" s="169"/>
      <c r="HO136" s="169"/>
      <c r="HP136" s="169"/>
      <c r="HQ136" s="169"/>
      <c r="HR136" s="169"/>
      <c r="HS136" s="169"/>
      <c r="HT136" s="169"/>
      <c r="HU136" s="169"/>
      <c r="HV136" s="169"/>
      <c r="HW136" s="169"/>
      <c r="HX136" s="169"/>
      <c r="HY136" s="169"/>
      <c r="HZ136" s="169"/>
      <c r="IA136" s="169"/>
      <c r="IB136" s="169"/>
      <c r="IC136" s="169"/>
      <c r="ID136" s="169"/>
      <c r="IE136" s="169"/>
      <c r="IF136" s="169"/>
      <c r="IG136" s="169"/>
      <c r="IH136" s="169"/>
      <c r="II136" s="169"/>
      <c r="IJ136" s="169"/>
      <c r="IK136" s="169"/>
      <c r="IL136" s="172">
        <f t="shared" ref="IL136:KG136" si="489">BI136+DF136+FD136</f>
        <v>0</v>
      </c>
      <c r="IM136" s="172">
        <f t="shared" si="489"/>
        <v>0</v>
      </c>
      <c r="IN136" s="172">
        <f t="shared" si="489"/>
        <v>0</v>
      </c>
      <c r="IO136" s="172">
        <f t="shared" si="489"/>
        <v>0</v>
      </c>
      <c r="IP136" s="172">
        <f t="shared" si="489"/>
        <v>0</v>
      </c>
      <c r="IQ136" s="172">
        <f t="shared" si="489"/>
        <v>0</v>
      </c>
      <c r="IR136" s="172">
        <f t="shared" si="489"/>
        <v>0</v>
      </c>
      <c r="IS136" s="172">
        <f t="shared" si="489"/>
        <v>0</v>
      </c>
      <c r="IT136" s="172">
        <f t="shared" si="489"/>
        <v>0</v>
      </c>
      <c r="IU136" s="172">
        <f t="shared" si="489"/>
        <v>0</v>
      </c>
      <c r="IV136" s="172">
        <f t="shared" si="489"/>
        <v>11624.999999999996</v>
      </c>
      <c r="IW136" s="172">
        <f t="shared" si="489"/>
        <v>23250</v>
      </c>
      <c r="IX136" s="172">
        <f t="shared" si="489"/>
        <v>23250</v>
      </c>
      <c r="IY136" s="172">
        <f t="shared" si="489"/>
        <v>36996.362500000003</v>
      </c>
      <c r="IZ136" s="172">
        <f t="shared" si="489"/>
        <v>50742.725000000006</v>
      </c>
      <c r="JA136" s="172">
        <f t="shared" si="489"/>
        <v>50742.725000000006</v>
      </c>
      <c r="JB136" s="172">
        <f t="shared" si="489"/>
        <v>39117.724999999999</v>
      </c>
      <c r="JC136" s="172">
        <f t="shared" si="489"/>
        <v>13746.362500000001</v>
      </c>
      <c r="JD136" s="172">
        <f t="shared" si="489"/>
        <v>13746.362500000001</v>
      </c>
      <c r="JE136" s="172">
        <f t="shared" si="489"/>
        <v>3436.5906250000003</v>
      </c>
      <c r="JF136" s="172">
        <f t="shared" si="489"/>
        <v>3436.5906250000003</v>
      </c>
      <c r="JG136" s="172">
        <f t="shared" si="489"/>
        <v>0</v>
      </c>
      <c r="JH136" s="172">
        <f t="shared" si="489"/>
        <v>0</v>
      </c>
      <c r="JI136" s="172">
        <f t="shared" si="489"/>
        <v>0</v>
      </c>
      <c r="JJ136" s="172">
        <f t="shared" si="489"/>
        <v>0</v>
      </c>
      <c r="JK136" s="172">
        <f t="shared" si="489"/>
        <v>0</v>
      </c>
      <c r="JL136" s="172">
        <f t="shared" si="489"/>
        <v>0</v>
      </c>
      <c r="JM136" s="172">
        <f t="shared" si="489"/>
        <v>0</v>
      </c>
      <c r="JN136" s="172">
        <f t="shared" si="489"/>
        <v>0</v>
      </c>
      <c r="JO136" s="172">
        <f t="shared" si="489"/>
        <v>0</v>
      </c>
      <c r="JP136" s="172">
        <f t="shared" si="489"/>
        <v>0</v>
      </c>
      <c r="JQ136" s="172">
        <f t="shared" si="489"/>
        <v>0</v>
      </c>
      <c r="JR136" s="172">
        <f t="shared" si="489"/>
        <v>0</v>
      </c>
      <c r="JS136" s="172">
        <f t="shared" si="489"/>
        <v>0</v>
      </c>
      <c r="JT136" s="172">
        <f t="shared" si="489"/>
        <v>0</v>
      </c>
      <c r="JU136" s="172">
        <f t="shared" si="489"/>
        <v>0</v>
      </c>
      <c r="JV136" s="172">
        <f t="shared" si="489"/>
        <v>0</v>
      </c>
      <c r="JW136" s="172">
        <f t="shared" si="489"/>
        <v>0</v>
      </c>
      <c r="JX136" s="172">
        <f t="shared" si="489"/>
        <v>0</v>
      </c>
      <c r="JY136" s="172">
        <f t="shared" si="489"/>
        <v>0</v>
      </c>
      <c r="JZ136" s="172">
        <f t="shared" si="489"/>
        <v>0</v>
      </c>
      <c r="KA136" s="172">
        <f t="shared" si="489"/>
        <v>0</v>
      </c>
      <c r="KB136" s="172">
        <f t="shared" si="489"/>
        <v>0</v>
      </c>
      <c r="KC136" s="172">
        <f t="shared" si="489"/>
        <v>0</v>
      </c>
      <c r="KD136" s="172">
        <f t="shared" si="489"/>
        <v>0</v>
      </c>
      <c r="KE136" s="172">
        <f t="shared" si="489"/>
        <v>0</v>
      </c>
      <c r="KF136" s="172">
        <f t="shared" si="489"/>
        <v>0</v>
      </c>
      <c r="KG136" s="172">
        <f t="shared" si="489"/>
        <v>0</v>
      </c>
    </row>
    <row r="137" spans="1:293" ht="12.75" customHeight="1" x14ac:dyDescent="0.3">
      <c r="B137" s="155" t="s">
        <v>119</v>
      </c>
      <c r="C137" s="155" t="s">
        <v>1230</v>
      </c>
      <c r="D137" s="155" t="s">
        <v>1230</v>
      </c>
      <c r="E137" s="155" t="s">
        <v>677</v>
      </c>
      <c r="F137" s="155">
        <v>2024</v>
      </c>
      <c r="G137" s="156">
        <v>45992</v>
      </c>
      <c r="H137" s="155">
        <v>2025</v>
      </c>
      <c r="I137" s="155"/>
      <c r="J137" s="174">
        <f>99499/1.75</f>
        <v>56856.571428571428</v>
      </c>
      <c r="K137" s="174"/>
      <c r="L137" s="174">
        <f t="shared" si="425"/>
        <v>56856.571428571428</v>
      </c>
      <c r="M137" s="172">
        <f t="shared" ref="M137:M140" si="490">SUM(HA137:KG137)</f>
        <v>52876.611428571414</v>
      </c>
      <c r="N137" s="172">
        <f t="shared" ref="N137:N140" si="491">SUMIFS(HA137:KG137,HA$11:KG$11,"&lt;="&amp;$N$10)</f>
        <v>4406.3842857142836</v>
      </c>
      <c r="O137" s="175">
        <f t="shared" ref="O137:O140" si="492">+COUNTIF(X137:CF137,"&gt;0")</f>
        <v>7</v>
      </c>
      <c r="P137" s="161"/>
      <c r="Q137" s="161"/>
      <c r="R137" s="161"/>
      <c r="S137" s="161"/>
      <c r="T137" s="161"/>
      <c r="U137" s="166"/>
      <c r="V137" s="161"/>
      <c r="W137" s="167"/>
      <c r="X137" s="169"/>
      <c r="Y137" s="169"/>
      <c r="Z137" s="169"/>
      <c r="AA137" s="169"/>
      <c r="AB137" s="169"/>
      <c r="AC137" s="169"/>
      <c r="AD137" s="169"/>
      <c r="AE137" s="169"/>
      <c r="AF137" s="169"/>
      <c r="AG137" s="169"/>
      <c r="AH137" s="169"/>
      <c r="AI137" s="169"/>
      <c r="AJ137" s="169"/>
      <c r="AK137" s="169"/>
      <c r="AL137" s="169"/>
      <c r="AM137" s="169"/>
      <c r="AN137" s="169"/>
      <c r="AO137" s="169"/>
      <c r="AP137" s="169"/>
      <c r="AQ137" s="169"/>
      <c r="AR137" s="169"/>
      <c r="AS137" s="169"/>
      <c r="AT137" s="169"/>
      <c r="AU137" s="169"/>
      <c r="AV137" s="169"/>
      <c r="AW137" s="169"/>
      <c r="AX137" s="169"/>
      <c r="AY137" s="169"/>
      <c r="AZ137" s="169"/>
      <c r="BA137" s="169"/>
      <c r="BB137" s="169"/>
      <c r="BC137" s="169"/>
      <c r="BD137" s="169"/>
      <c r="BE137" s="169"/>
      <c r="BF137" s="169"/>
      <c r="BG137" s="169"/>
      <c r="BH137" s="169"/>
      <c r="BI137" s="169"/>
      <c r="BJ137" s="169"/>
      <c r="BK137" s="169"/>
      <c r="BL137" s="169"/>
      <c r="BM137" s="169"/>
      <c r="BN137" s="169"/>
      <c r="BO137" s="169"/>
      <c r="BP137" s="169"/>
      <c r="BQ137" s="169"/>
      <c r="BR137" s="169"/>
      <c r="BS137" s="169"/>
      <c r="BT137" s="169">
        <f>+($J137*BI$156)</f>
        <v>4406.3842857142836</v>
      </c>
      <c r="BU137" s="169">
        <f t="shared" ref="BU137:CA138" si="493">+($J137*BJ$156)</f>
        <v>8812.7685714285708</v>
      </c>
      <c r="BV137" s="169">
        <f t="shared" si="493"/>
        <v>8812.7685714285708</v>
      </c>
      <c r="BW137" s="169">
        <f t="shared" si="493"/>
        <v>8812.7685714285708</v>
      </c>
      <c r="BX137" s="169">
        <f t="shared" si="493"/>
        <v>8812.7685714285708</v>
      </c>
      <c r="BY137" s="169">
        <f t="shared" si="493"/>
        <v>8812.7685714285708</v>
      </c>
      <c r="BZ137" s="169">
        <f t="shared" si="493"/>
        <v>4406.3842857142836</v>
      </c>
      <c r="CA137" s="169">
        <f t="shared" si="493"/>
        <v>0</v>
      </c>
      <c r="CB137" s="169"/>
      <c r="CC137" s="169"/>
      <c r="CD137" s="169"/>
      <c r="CE137" s="169"/>
      <c r="CF137" s="169"/>
      <c r="CG137" s="169"/>
      <c r="CH137" s="169"/>
      <c r="CI137" s="169"/>
      <c r="CJ137" s="169"/>
      <c r="CK137" s="169"/>
      <c r="CL137" s="169"/>
      <c r="CM137" s="169"/>
      <c r="CN137" s="169"/>
      <c r="CO137" s="169"/>
      <c r="CP137" s="169"/>
      <c r="CQ137" s="169"/>
      <c r="CR137" s="169"/>
      <c r="CS137" s="169"/>
      <c r="CT137" s="169"/>
      <c r="CU137" s="169"/>
      <c r="CV137" s="169"/>
      <c r="CW137" s="169"/>
      <c r="CX137" s="169"/>
      <c r="CY137" s="169"/>
      <c r="CZ137" s="169"/>
      <c r="DA137" s="169"/>
      <c r="DB137" s="169"/>
      <c r="DC137" s="169"/>
      <c r="DD137" s="169"/>
      <c r="DE137" s="171"/>
      <c r="DF137" s="169"/>
      <c r="DG137" s="169"/>
      <c r="DH137" s="169"/>
      <c r="DI137" s="169"/>
      <c r="DJ137" s="169"/>
      <c r="DK137" s="169"/>
      <c r="DL137" s="169"/>
      <c r="DM137" s="169"/>
      <c r="DN137" s="169"/>
      <c r="DO137" s="169"/>
      <c r="DP137" s="169"/>
      <c r="DQ137" s="169">
        <f>+($K137*BI$157)</f>
        <v>0</v>
      </c>
      <c r="DR137" s="169">
        <f t="shared" ref="DR137:DR139" si="494">+($K137*BJ$157)</f>
        <v>0</v>
      </c>
      <c r="DS137" s="169">
        <f t="shared" ref="DS137:DS139" si="495">+($K137*BK$157)</f>
        <v>0</v>
      </c>
      <c r="DT137" s="169">
        <f t="shared" ref="DT137:DT139" si="496">+($K137*BL$157)</f>
        <v>0</v>
      </c>
      <c r="DU137" s="169">
        <f t="shared" ref="DU137:DU139" si="497">+($K137*BM$157)</f>
        <v>0</v>
      </c>
      <c r="DV137" s="169">
        <f t="shared" ref="DV137:DV139" si="498">+($K137*BN$157)</f>
        <v>0</v>
      </c>
      <c r="DW137" s="169">
        <f t="shared" ref="DW137:DW139" si="499">+($K137*BO$157)</f>
        <v>0</v>
      </c>
      <c r="DX137" s="169">
        <f t="shared" ref="DX137:DX139" si="500">+($K137*BP$157)</f>
        <v>0</v>
      </c>
      <c r="DY137" s="169">
        <f t="shared" ref="DY137:DY139" si="501">+($K137*BQ$157)</f>
        <v>0</v>
      </c>
      <c r="DZ137" s="169">
        <f t="shared" ref="DZ137:DZ139" si="502">+($K137*BR$157)</f>
        <v>0</v>
      </c>
      <c r="EA137" s="169">
        <f t="shared" ref="EA137:EA139" si="503">+($K137*BS$157)</f>
        <v>0</v>
      </c>
      <c r="EB137" s="169">
        <f t="shared" ref="EB137:EB139" si="504">+($K137*BT$157)</f>
        <v>0</v>
      </c>
      <c r="EC137" s="169"/>
      <c r="ED137" s="169"/>
      <c r="EE137" s="169"/>
      <c r="EF137" s="169"/>
      <c r="EG137" s="169"/>
      <c r="EH137" s="169"/>
      <c r="EI137" s="169"/>
      <c r="EJ137" s="169"/>
      <c r="EK137" s="169"/>
      <c r="EL137" s="169"/>
      <c r="EM137" s="169"/>
      <c r="EN137" s="169"/>
      <c r="EO137" s="169"/>
      <c r="EP137" s="169"/>
      <c r="EQ137" s="169"/>
      <c r="ER137" s="169"/>
      <c r="ES137" s="169"/>
      <c r="ET137" s="169"/>
      <c r="EU137" s="169"/>
      <c r="EV137" s="169"/>
      <c r="EW137" s="169"/>
      <c r="EX137" s="169"/>
      <c r="EY137" s="169"/>
      <c r="EZ137" s="169"/>
      <c r="FA137" s="169"/>
      <c r="FB137" s="171"/>
      <c r="FC137" s="171"/>
      <c r="FD137" s="169"/>
      <c r="FE137" s="169"/>
      <c r="FF137" s="169"/>
      <c r="FG137" s="169"/>
      <c r="FH137" s="169"/>
      <c r="FI137" s="169"/>
      <c r="FJ137" s="169"/>
      <c r="FK137" s="169"/>
      <c r="FL137" s="169"/>
      <c r="FM137" s="169"/>
      <c r="FN137" s="169"/>
      <c r="FO137" s="168">
        <v>0</v>
      </c>
      <c r="FP137" s="169"/>
      <c r="FQ137" s="169"/>
      <c r="FR137" s="169"/>
      <c r="FS137" s="169"/>
      <c r="FT137" s="169"/>
      <c r="FU137" s="169"/>
      <c r="FV137" s="169"/>
      <c r="FW137" s="169"/>
      <c r="FX137" s="169"/>
      <c r="FY137" s="169"/>
      <c r="FZ137" s="169"/>
      <c r="GA137" s="169"/>
      <c r="GB137" s="169"/>
      <c r="GC137" s="169"/>
      <c r="GD137" s="169"/>
      <c r="GE137" s="169"/>
      <c r="GF137" s="169"/>
      <c r="GG137" s="169"/>
      <c r="GH137" s="169"/>
      <c r="GI137" s="169"/>
      <c r="GJ137" s="169"/>
      <c r="GK137" s="169"/>
      <c r="GL137" s="169"/>
      <c r="GM137" s="169"/>
      <c r="GN137" s="169"/>
      <c r="GO137" s="169"/>
      <c r="GP137" s="169"/>
      <c r="GQ137" s="169"/>
      <c r="GR137" s="169"/>
      <c r="GS137" s="169"/>
      <c r="GT137" s="169"/>
      <c r="GU137" s="169"/>
      <c r="GV137" s="169"/>
      <c r="GW137" s="169"/>
      <c r="GX137" s="169"/>
      <c r="GY137" s="169"/>
      <c r="GZ137" s="171"/>
      <c r="HA137" s="169"/>
      <c r="HB137" s="169"/>
      <c r="HC137" s="169"/>
      <c r="HD137" s="169"/>
      <c r="HE137" s="169"/>
      <c r="HF137" s="169"/>
      <c r="HG137" s="169"/>
      <c r="HH137" s="169"/>
      <c r="HI137" s="169"/>
      <c r="HJ137" s="169"/>
      <c r="HK137" s="169"/>
      <c r="HL137" s="169"/>
      <c r="HM137" s="169"/>
      <c r="HN137" s="169"/>
      <c r="HO137" s="169"/>
      <c r="HP137" s="169"/>
      <c r="HQ137" s="169"/>
      <c r="HR137" s="169"/>
      <c r="HS137" s="169"/>
      <c r="HT137" s="169"/>
      <c r="HU137" s="169"/>
      <c r="HV137" s="169"/>
      <c r="HW137" s="169"/>
      <c r="HX137" s="169"/>
      <c r="HY137" s="169"/>
      <c r="HZ137" s="169"/>
      <c r="IA137" s="169"/>
      <c r="IB137" s="169"/>
      <c r="IC137" s="169"/>
      <c r="ID137" s="169"/>
      <c r="IE137" s="169"/>
      <c r="IF137" s="169"/>
      <c r="IG137" s="169"/>
      <c r="IH137" s="169"/>
      <c r="II137" s="169"/>
      <c r="IJ137" s="169"/>
      <c r="IK137" s="169"/>
      <c r="IL137" s="172">
        <f t="shared" ref="IL137:IL139" si="505">BI137+DF137+FD137</f>
        <v>0</v>
      </c>
      <c r="IM137" s="172">
        <f t="shared" ref="IM137:IM139" si="506">BJ137+DG137+FE137</f>
        <v>0</v>
      </c>
      <c r="IN137" s="172">
        <f t="shared" ref="IN137:IN139" si="507">BK137+DH137+FF137</f>
        <v>0</v>
      </c>
      <c r="IO137" s="172">
        <f t="shared" ref="IO137:IO139" si="508">BL137+DI137+FG137</f>
        <v>0</v>
      </c>
      <c r="IP137" s="172">
        <f t="shared" ref="IP137:IP139" si="509">BM137+DJ137+FH137</f>
        <v>0</v>
      </c>
      <c r="IQ137" s="172">
        <f t="shared" ref="IQ137:IQ139" si="510">BN137+DK137+FI137</f>
        <v>0</v>
      </c>
      <c r="IR137" s="172">
        <f t="shared" ref="IR137:IR139" si="511">BO137+DL137+FJ137</f>
        <v>0</v>
      </c>
      <c r="IS137" s="172">
        <f t="shared" ref="IS137:IS139" si="512">BP137+DM137+FK137</f>
        <v>0</v>
      </c>
      <c r="IT137" s="172">
        <f t="shared" ref="IT137:IT139" si="513">BQ137+DN137+FL137</f>
        <v>0</v>
      </c>
      <c r="IU137" s="172">
        <f t="shared" ref="IU137:IU139" si="514">BR137+DO137+FM137</f>
        <v>0</v>
      </c>
      <c r="IV137" s="172">
        <f t="shared" ref="IV137:IV139" si="515">BS137+DP137+FN137</f>
        <v>0</v>
      </c>
      <c r="IW137" s="172">
        <f t="shared" ref="IW137:IW139" si="516">BT137+DQ137+FO137</f>
        <v>4406.3842857142836</v>
      </c>
      <c r="IX137" s="172">
        <f t="shared" ref="IX137:IX139" si="517">BU137+DR137+FP137</f>
        <v>8812.7685714285708</v>
      </c>
      <c r="IY137" s="172">
        <f t="shared" ref="IY137:IY139" si="518">BV137+DS137+FQ137</f>
        <v>8812.7685714285708</v>
      </c>
      <c r="IZ137" s="172">
        <f t="shared" ref="IZ137:IZ139" si="519">BW137+DT137+FR137</f>
        <v>8812.7685714285708</v>
      </c>
      <c r="JA137" s="172">
        <f t="shared" ref="JA137:JA139" si="520">BX137+DU137+FS137</f>
        <v>8812.7685714285708</v>
      </c>
      <c r="JB137" s="172">
        <f t="shared" ref="JB137:JB139" si="521">BY137+DV137+FT137</f>
        <v>8812.7685714285708</v>
      </c>
      <c r="JC137" s="172">
        <f t="shared" ref="JC137:JC139" si="522">BZ137+DW137+FU137</f>
        <v>4406.3842857142836</v>
      </c>
      <c r="JD137" s="172">
        <f t="shared" ref="JD137:JD139" si="523">CA137+DX137+FV137</f>
        <v>0</v>
      </c>
      <c r="JE137" s="172">
        <f t="shared" ref="JE137:JE139" si="524">CB137+DY137+FW137</f>
        <v>0</v>
      </c>
      <c r="JF137" s="172">
        <f t="shared" ref="JF137:JF139" si="525">CC137+DZ137+FX137</f>
        <v>0</v>
      </c>
      <c r="JG137" s="172">
        <f t="shared" ref="JG137:JG139" si="526">CD137+EA137+FY137</f>
        <v>0</v>
      </c>
      <c r="JH137" s="172">
        <f t="shared" ref="JH137:JH139" si="527">CE137+EB137+FZ137</f>
        <v>0</v>
      </c>
      <c r="JI137" s="172">
        <f t="shared" ref="JI137:JI139" si="528">CF137+EC137+GA137</f>
        <v>0</v>
      </c>
      <c r="JJ137" s="172">
        <f t="shared" ref="JJ137:JJ139" si="529">CG137+ED137+GB137</f>
        <v>0</v>
      </c>
      <c r="JK137" s="172">
        <f t="shared" ref="JK137:JK139" si="530">CH137+EE137+GC137</f>
        <v>0</v>
      </c>
      <c r="JL137" s="172">
        <f t="shared" ref="JL137:JL139" si="531">CI137+EF137+GD137</f>
        <v>0</v>
      </c>
      <c r="JM137" s="172">
        <f t="shared" ref="JM137:JM139" si="532">CJ137+EG137+GE137</f>
        <v>0</v>
      </c>
      <c r="JN137" s="172">
        <f t="shared" ref="JN137:JN139" si="533">CK137+EH137+GF137</f>
        <v>0</v>
      </c>
      <c r="JO137" s="172">
        <f t="shared" ref="JO137:JO139" si="534">CL137+EI137+GG137</f>
        <v>0</v>
      </c>
      <c r="JP137" s="172">
        <f t="shared" ref="JP137:JP139" si="535">CM137+EJ137+GH137</f>
        <v>0</v>
      </c>
      <c r="JQ137" s="172">
        <f t="shared" ref="JQ137:JQ139" si="536">CN137+EK137+GI137</f>
        <v>0</v>
      </c>
      <c r="JR137" s="172">
        <f t="shared" ref="JR137:JR139" si="537">CO137+EL137+GJ137</f>
        <v>0</v>
      </c>
      <c r="JS137" s="172">
        <f t="shared" ref="JS137:JS139" si="538">CP137+EM137+GK137</f>
        <v>0</v>
      </c>
      <c r="JT137" s="172">
        <f t="shared" ref="JT137:JT139" si="539">CQ137+EN137+GL137</f>
        <v>0</v>
      </c>
      <c r="JU137" s="172">
        <f t="shared" ref="JU137:JU139" si="540">CR137+EO137+GM137</f>
        <v>0</v>
      </c>
      <c r="JV137" s="172">
        <f t="shared" ref="JV137:JV139" si="541">CS137+EP137+GN137</f>
        <v>0</v>
      </c>
      <c r="JW137" s="172">
        <f t="shared" ref="JW137:JW139" si="542">CT137+EQ137+GO137</f>
        <v>0</v>
      </c>
      <c r="JX137" s="172">
        <f t="shared" ref="JX137:JX139" si="543">CU137+ER137+GP137</f>
        <v>0</v>
      </c>
      <c r="JY137" s="172">
        <f t="shared" ref="JY137:JY139" si="544">CV137+ES137+GQ137</f>
        <v>0</v>
      </c>
      <c r="JZ137" s="172">
        <f t="shared" ref="JZ137:JZ139" si="545">CW137+ET137+GR137</f>
        <v>0</v>
      </c>
      <c r="KA137" s="172">
        <f t="shared" ref="KA137:KA139" si="546">CX137+EU137+GS137</f>
        <v>0</v>
      </c>
      <c r="KB137" s="172">
        <f t="shared" ref="KB137:KB139" si="547">CY137+EV137+GT137</f>
        <v>0</v>
      </c>
      <c r="KC137" s="172">
        <f t="shared" ref="KC137:KC139" si="548">CZ137+EW137+GU137</f>
        <v>0</v>
      </c>
      <c r="KD137" s="172">
        <f t="shared" ref="KD137:KD139" si="549">DA137+EX137+GV137</f>
        <v>0</v>
      </c>
      <c r="KE137" s="172">
        <f t="shared" ref="KE137:KE139" si="550">DB137+EY137+GW137</f>
        <v>0</v>
      </c>
      <c r="KF137" s="172">
        <f t="shared" ref="KF137:KF139" si="551">DC137+EZ137+GX137</f>
        <v>0</v>
      </c>
      <c r="KG137" s="172">
        <f t="shared" ref="KG137:KG139" si="552">DD137+FA137+GY137</f>
        <v>0</v>
      </c>
    </row>
    <row r="138" spans="1:293" ht="12.75" customHeight="1" x14ac:dyDescent="0.3">
      <c r="B138" s="155" t="s">
        <v>119</v>
      </c>
      <c r="C138" s="155" t="s">
        <v>1229</v>
      </c>
      <c r="D138" s="155" t="s">
        <v>1229</v>
      </c>
      <c r="E138" s="155" t="s">
        <v>677</v>
      </c>
      <c r="F138" s="155">
        <v>2024</v>
      </c>
      <c r="G138" s="156">
        <v>45992</v>
      </c>
      <c r="H138" s="155">
        <v>2025</v>
      </c>
      <c r="I138" s="155"/>
      <c r="J138" s="174">
        <v>150000</v>
      </c>
      <c r="K138" s="174">
        <f>127396*0.325</f>
        <v>41403.700000000004</v>
      </c>
      <c r="L138" s="174">
        <f t="shared" si="425"/>
        <v>191403.7</v>
      </c>
      <c r="M138" s="172">
        <f t="shared" si="490"/>
        <v>184333.51499999996</v>
      </c>
      <c r="N138" s="172">
        <f t="shared" si="491"/>
        <v>30000</v>
      </c>
      <c r="O138" s="175">
        <f t="shared" si="492"/>
        <v>5</v>
      </c>
      <c r="P138" s="161"/>
      <c r="Q138" s="161"/>
      <c r="R138" s="161"/>
      <c r="S138" s="161"/>
      <c r="T138" s="161"/>
      <c r="U138" s="166"/>
      <c r="V138" s="161"/>
      <c r="W138" s="167"/>
      <c r="X138" s="169"/>
      <c r="Y138" s="169"/>
      <c r="Z138" s="169"/>
      <c r="AA138" s="169"/>
      <c r="AB138" s="169"/>
      <c r="AC138" s="169"/>
      <c r="AD138" s="169"/>
      <c r="AE138" s="169"/>
      <c r="AF138" s="169"/>
      <c r="AG138" s="169"/>
      <c r="AH138" s="169"/>
      <c r="AI138" s="169"/>
      <c r="AJ138" s="169"/>
      <c r="AK138" s="169"/>
      <c r="AL138" s="169"/>
      <c r="AM138" s="169"/>
      <c r="AN138" s="169"/>
      <c r="AO138" s="169"/>
      <c r="AP138" s="169"/>
      <c r="AQ138" s="169"/>
      <c r="AR138" s="169"/>
      <c r="AS138" s="169"/>
      <c r="AT138" s="169"/>
      <c r="AU138" s="169"/>
      <c r="AV138" s="169"/>
      <c r="AW138" s="169"/>
      <c r="AX138" s="169"/>
      <c r="AY138" s="169"/>
      <c r="AZ138" s="169"/>
      <c r="BA138" s="169"/>
      <c r="BB138" s="169"/>
      <c r="BC138" s="169"/>
      <c r="BD138" s="169"/>
      <c r="BE138" s="169"/>
      <c r="BF138" s="169"/>
      <c r="BG138" s="169"/>
      <c r="BH138" s="169"/>
      <c r="BI138" s="169"/>
      <c r="BJ138" s="169"/>
      <c r="BK138" s="169"/>
      <c r="BL138" s="169"/>
      <c r="BM138" s="169"/>
      <c r="BN138" s="169"/>
      <c r="BO138" s="169"/>
      <c r="BP138" s="169"/>
      <c r="BQ138" s="169"/>
      <c r="BR138" s="169"/>
      <c r="BS138" s="169"/>
      <c r="BT138" s="169">
        <v>30000</v>
      </c>
      <c r="BU138" s="169">
        <v>30000</v>
      </c>
      <c r="BV138" s="169">
        <v>30000</v>
      </c>
      <c r="BW138" s="169">
        <v>30000</v>
      </c>
      <c r="BX138" s="169">
        <v>25000</v>
      </c>
      <c r="BY138" s="169"/>
      <c r="BZ138" s="169"/>
      <c r="CA138" s="169">
        <f t="shared" ref="CA138:CA139" si="553">+($J138*BP$156)</f>
        <v>0</v>
      </c>
      <c r="CB138" s="169"/>
      <c r="CC138" s="169"/>
      <c r="CD138" s="169"/>
      <c r="CE138" s="169"/>
      <c r="CF138" s="169"/>
      <c r="CG138" s="169"/>
      <c r="CH138" s="169"/>
      <c r="CI138" s="169"/>
      <c r="CJ138" s="169"/>
      <c r="CK138" s="169"/>
      <c r="CL138" s="169"/>
      <c r="CM138" s="169"/>
      <c r="CN138" s="169"/>
      <c r="CO138" s="169"/>
      <c r="CP138" s="169"/>
      <c r="CQ138" s="169"/>
      <c r="CR138" s="169"/>
      <c r="CS138" s="169"/>
      <c r="CT138" s="169"/>
      <c r="CU138" s="169"/>
      <c r="CV138" s="169"/>
      <c r="CW138" s="169"/>
      <c r="CX138" s="169"/>
      <c r="CY138" s="169"/>
      <c r="CZ138" s="169"/>
      <c r="DA138" s="169"/>
      <c r="DB138" s="169"/>
      <c r="DC138" s="169"/>
      <c r="DD138" s="169"/>
      <c r="DE138" s="171"/>
      <c r="DF138" s="169"/>
      <c r="DG138" s="169"/>
      <c r="DH138" s="169"/>
      <c r="DI138" s="169"/>
      <c r="DJ138" s="169"/>
      <c r="DK138" s="169"/>
      <c r="DL138" s="169"/>
      <c r="DM138" s="169"/>
      <c r="DN138" s="169"/>
      <c r="DO138" s="169"/>
      <c r="DP138" s="169"/>
      <c r="DQ138" s="169">
        <f t="shared" ref="DQ138:DQ139" si="554">+($K138*BI$157)</f>
        <v>0</v>
      </c>
      <c r="DR138" s="169">
        <f t="shared" si="494"/>
        <v>0</v>
      </c>
      <c r="DS138" s="169">
        <f t="shared" si="495"/>
        <v>0</v>
      </c>
      <c r="DT138" s="169">
        <f t="shared" si="496"/>
        <v>4140.3700000000008</v>
      </c>
      <c r="DU138" s="169">
        <f t="shared" si="497"/>
        <v>8280.7400000000016</v>
      </c>
      <c r="DV138" s="169">
        <f t="shared" si="498"/>
        <v>8280.7400000000016</v>
      </c>
      <c r="DW138" s="169">
        <f t="shared" si="499"/>
        <v>8280.7400000000016</v>
      </c>
      <c r="DX138" s="169">
        <f t="shared" si="500"/>
        <v>4140.3700000000008</v>
      </c>
      <c r="DY138" s="169">
        <f t="shared" si="501"/>
        <v>4140.3700000000008</v>
      </c>
      <c r="DZ138" s="169">
        <f t="shared" si="502"/>
        <v>1035.0925000000002</v>
      </c>
      <c r="EA138" s="169">
        <f t="shared" si="503"/>
        <v>1035.0925000000002</v>
      </c>
      <c r="EB138" s="169">
        <f t="shared" si="504"/>
        <v>0</v>
      </c>
      <c r="EC138" s="169"/>
      <c r="ED138" s="169"/>
      <c r="EE138" s="169"/>
      <c r="EF138" s="169"/>
      <c r="EG138" s="169"/>
      <c r="EH138" s="169"/>
      <c r="EI138" s="169"/>
      <c r="EJ138" s="169"/>
      <c r="EK138" s="169"/>
      <c r="EL138" s="169"/>
      <c r="EM138" s="169"/>
      <c r="EN138" s="169"/>
      <c r="EO138" s="169"/>
      <c r="EP138" s="169"/>
      <c r="EQ138" s="169"/>
      <c r="ER138" s="169"/>
      <c r="ES138" s="169"/>
      <c r="ET138" s="169"/>
      <c r="EU138" s="169"/>
      <c r="EV138" s="169"/>
      <c r="EW138" s="169"/>
      <c r="EX138" s="169"/>
      <c r="EY138" s="169"/>
      <c r="EZ138" s="169"/>
      <c r="FA138" s="169"/>
      <c r="FB138" s="171"/>
      <c r="FC138" s="171"/>
      <c r="FD138" s="169"/>
      <c r="FE138" s="169"/>
      <c r="FF138" s="169"/>
      <c r="FG138" s="169"/>
      <c r="FH138" s="169"/>
      <c r="FI138" s="169"/>
      <c r="FJ138" s="169"/>
      <c r="FK138" s="169"/>
      <c r="FL138" s="169"/>
      <c r="FM138" s="169"/>
      <c r="FN138" s="169"/>
      <c r="FO138" s="168">
        <v>0</v>
      </c>
      <c r="FP138" s="169"/>
      <c r="FQ138" s="169"/>
      <c r="FR138" s="169"/>
      <c r="FS138" s="169"/>
      <c r="FT138" s="169"/>
      <c r="FU138" s="169"/>
      <c r="FV138" s="169"/>
      <c r="FW138" s="169"/>
      <c r="FX138" s="169"/>
      <c r="FY138" s="169"/>
      <c r="FZ138" s="169"/>
      <c r="GA138" s="169"/>
      <c r="GB138" s="169"/>
      <c r="GC138" s="169"/>
      <c r="GD138" s="169"/>
      <c r="GE138" s="169"/>
      <c r="GF138" s="169"/>
      <c r="GG138" s="169"/>
      <c r="GH138" s="169"/>
      <c r="GI138" s="169"/>
      <c r="GJ138" s="169"/>
      <c r="GK138" s="169"/>
      <c r="GL138" s="169"/>
      <c r="GM138" s="169"/>
      <c r="GN138" s="169"/>
      <c r="GO138" s="169"/>
      <c r="GP138" s="169"/>
      <c r="GQ138" s="169"/>
      <c r="GR138" s="169"/>
      <c r="GS138" s="169"/>
      <c r="GT138" s="169"/>
      <c r="GU138" s="169"/>
      <c r="GV138" s="169"/>
      <c r="GW138" s="169"/>
      <c r="GX138" s="169"/>
      <c r="GY138" s="169"/>
      <c r="GZ138" s="171"/>
      <c r="HA138" s="169"/>
      <c r="HB138" s="169"/>
      <c r="HC138" s="169"/>
      <c r="HD138" s="169"/>
      <c r="HE138" s="169"/>
      <c r="HF138" s="169"/>
      <c r="HG138" s="169"/>
      <c r="HH138" s="169"/>
      <c r="HI138" s="169"/>
      <c r="HJ138" s="169"/>
      <c r="HK138" s="169"/>
      <c r="HL138" s="169"/>
      <c r="HM138" s="169"/>
      <c r="HN138" s="169"/>
      <c r="HO138" s="169"/>
      <c r="HP138" s="169"/>
      <c r="HQ138" s="169"/>
      <c r="HR138" s="169"/>
      <c r="HS138" s="169"/>
      <c r="HT138" s="169"/>
      <c r="HU138" s="169"/>
      <c r="HV138" s="169"/>
      <c r="HW138" s="169"/>
      <c r="HX138" s="169"/>
      <c r="HY138" s="169"/>
      <c r="HZ138" s="169"/>
      <c r="IA138" s="169"/>
      <c r="IB138" s="169"/>
      <c r="IC138" s="169"/>
      <c r="ID138" s="169"/>
      <c r="IE138" s="169"/>
      <c r="IF138" s="169"/>
      <c r="IG138" s="169"/>
      <c r="IH138" s="169"/>
      <c r="II138" s="169"/>
      <c r="IJ138" s="169"/>
      <c r="IK138" s="169"/>
      <c r="IL138" s="172">
        <f t="shared" si="505"/>
        <v>0</v>
      </c>
      <c r="IM138" s="172">
        <f t="shared" si="506"/>
        <v>0</v>
      </c>
      <c r="IN138" s="172">
        <f t="shared" si="507"/>
        <v>0</v>
      </c>
      <c r="IO138" s="172">
        <f t="shared" si="508"/>
        <v>0</v>
      </c>
      <c r="IP138" s="172">
        <f t="shared" si="509"/>
        <v>0</v>
      </c>
      <c r="IQ138" s="172">
        <f t="shared" si="510"/>
        <v>0</v>
      </c>
      <c r="IR138" s="172">
        <f t="shared" si="511"/>
        <v>0</v>
      </c>
      <c r="IS138" s="172">
        <f t="shared" si="512"/>
        <v>0</v>
      </c>
      <c r="IT138" s="172">
        <f t="shared" si="513"/>
        <v>0</v>
      </c>
      <c r="IU138" s="172">
        <f t="shared" si="514"/>
        <v>0</v>
      </c>
      <c r="IV138" s="172">
        <f t="shared" si="515"/>
        <v>0</v>
      </c>
      <c r="IW138" s="172">
        <f t="shared" si="516"/>
        <v>30000</v>
      </c>
      <c r="IX138" s="172">
        <f t="shared" si="517"/>
        <v>30000</v>
      </c>
      <c r="IY138" s="172">
        <f t="shared" si="518"/>
        <v>30000</v>
      </c>
      <c r="IZ138" s="172">
        <f t="shared" si="519"/>
        <v>34140.370000000003</v>
      </c>
      <c r="JA138" s="172">
        <f t="shared" si="520"/>
        <v>33280.740000000005</v>
      </c>
      <c r="JB138" s="172">
        <f t="shared" si="521"/>
        <v>8280.7400000000016</v>
      </c>
      <c r="JC138" s="172">
        <f t="shared" si="522"/>
        <v>8280.7400000000016</v>
      </c>
      <c r="JD138" s="172">
        <f t="shared" si="523"/>
        <v>4140.3700000000008</v>
      </c>
      <c r="JE138" s="172">
        <f t="shared" si="524"/>
        <v>4140.3700000000008</v>
      </c>
      <c r="JF138" s="172">
        <f t="shared" si="525"/>
        <v>1035.0925000000002</v>
      </c>
      <c r="JG138" s="172">
        <f t="shared" si="526"/>
        <v>1035.0925000000002</v>
      </c>
      <c r="JH138" s="172">
        <f t="shared" si="527"/>
        <v>0</v>
      </c>
      <c r="JI138" s="172">
        <f t="shared" si="528"/>
        <v>0</v>
      </c>
      <c r="JJ138" s="172">
        <f t="shared" si="529"/>
        <v>0</v>
      </c>
      <c r="JK138" s="172">
        <f t="shared" si="530"/>
        <v>0</v>
      </c>
      <c r="JL138" s="172">
        <f t="shared" si="531"/>
        <v>0</v>
      </c>
      <c r="JM138" s="172">
        <f t="shared" si="532"/>
        <v>0</v>
      </c>
      <c r="JN138" s="172">
        <f t="shared" si="533"/>
        <v>0</v>
      </c>
      <c r="JO138" s="172">
        <f t="shared" si="534"/>
        <v>0</v>
      </c>
      <c r="JP138" s="172">
        <f t="shared" si="535"/>
        <v>0</v>
      </c>
      <c r="JQ138" s="172">
        <f t="shared" si="536"/>
        <v>0</v>
      </c>
      <c r="JR138" s="172">
        <f t="shared" si="537"/>
        <v>0</v>
      </c>
      <c r="JS138" s="172">
        <f t="shared" si="538"/>
        <v>0</v>
      </c>
      <c r="JT138" s="172">
        <f t="shared" si="539"/>
        <v>0</v>
      </c>
      <c r="JU138" s="172">
        <f t="shared" si="540"/>
        <v>0</v>
      </c>
      <c r="JV138" s="172">
        <f t="shared" si="541"/>
        <v>0</v>
      </c>
      <c r="JW138" s="172">
        <f t="shared" si="542"/>
        <v>0</v>
      </c>
      <c r="JX138" s="172">
        <f t="shared" si="543"/>
        <v>0</v>
      </c>
      <c r="JY138" s="172">
        <f t="shared" si="544"/>
        <v>0</v>
      </c>
      <c r="JZ138" s="172">
        <f t="shared" si="545"/>
        <v>0</v>
      </c>
      <c r="KA138" s="172">
        <f t="shared" si="546"/>
        <v>0</v>
      </c>
      <c r="KB138" s="172">
        <f t="shared" si="547"/>
        <v>0</v>
      </c>
      <c r="KC138" s="172">
        <f t="shared" si="548"/>
        <v>0</v>
      </c>
      <c r="KD138" s="172">
        <f t="shared" si="549"/>
        <v>0</v>
      </c>
      <c r="KE138" s="172">
        <f t="shared" si="550"/>
        <v>0</v>
      </c>
      <c r="KF138" s="172">
        <f t="shared" si="551"/>
        <v>0</v>
      </c>
      <c r="KG138" s="172">
        <f t="shared" si="552"/>
        <v>0</v>
      </c>
    </row>
    <row r="139" spans="1:293" ht="12.75" customHeight="1" x14ac:dyDescent="0.3">
      <c r="B139" s="155" t="s">
        <v>106</v>
      </c>
      <c r="C139" s="155" t="s">
        <v>1231</v>
      </c>
      <c r="D139" s="155" t="s">
        <v>1231</v>
      </c>
      <c r="E139" s="155" t="s">
        <v>677</v>
      </c>
      <c r="F139" s="155">
        <v>2023</v>
      </c>
      <c r="G139" s="156">
        <v>45992</v>
      </c>
      <c r="H139" s="155">
        <v>2025</v>
      </c>
      <c r="I139" s="155"/>
      <c r="J139" s="174">
        <v>400000</v>
      </c>
      <c r="K139" s="174">
        <f>(1517867-800000)*0.25</f>
        <v>179466.75</v>
      </c>
      <c r="L139" s="174">
        <f t="shared" ref="L139:L140" si="555">J139+K139</f>
        <v>579466.75</v>
      </c>
      <c r="M139" s="172">
        <f t="shared" ref="M139" si="556">SUM(HA139:KG139)</f>
        <v>542493.41249999986</v>
      </c>
      <c r="N139" s="172">
        <f t="shared" ref="N139" si="557">SUMIFS(HA139:KG139,HA$11:KG$11,"&lt;="&amp;$N$10)</f>
        <v>30999.999999999989</v>
      </c>
      <c r="O139" s="175">
        <f t="shared" ref="O139" si="558">+COUNTIF(X139:CF139,"&gt;0")</f>
        <v>7</v>
      </c>
      <c r="P139" s="161"/>
      <c r="Q139" s="161"/>
      <c r="R139" s="161"/>
      <c r="S139" s="161"/>
      <c r="T139" s="161"/>
      <c r="U139" s="166"/>
      <c r="V139" s="161"/>
      <c r="W139" s="167"/>
      <c r="X139" s="169"/>
      <c r="Y139" s="169"/>
      <c r="Z139" s="169"/>
      <c r="AA139" s="169"/>
      <c r="AB139" s="169"/>
      <c r="AC139" s="169"/>
      <c r="AD139" s="169"/>
      <c r="AE139" s="169"/>
      <c r="AF139" s="169"/>
      <c r="AG139" s="169"/>
      <c r="AH139" s="169"/>
      <c r="AI139" s="169"/>
      <c r="AJ139" s="169"/>
      <c r="AK139" s="169"/>
      <c r="AL139" s="169"/>
      <c r="AM139" s="169"/>
      <c r="AN139" s="169"/>
      <c r="AO139" s="169"/>
      <c r="AP139" s="169"/>
      <c r="AQ139" s="169"/>
      <c r="AR139" s="169"/>
      <c r="AS139" s="169"/>
      <c r="AT139" s="169"/>
      <c r="AU139" s="169"/>
      <c r="AV139" s="169"/>
      <c r="AW139" s="169"/>
      <c r="AX139" s="169"/>
      <c r="AY139" s="169"/>
      <c r="AZ139" s="169"/>
      <c r="BA139" s="169"/>
      <c r="BB139" s="169"/>
      <c r="BC139" s="169"/>
      <c r="BD139" s="169"/>
      <c r="BE139" s="169"/>
      <c r="BF139" s="169"/>
      <c r="BG139" s="169"/>
      <c r="BH139" s="169"/>
      <c r="BI139" s="169"/>
      <c r="BJ139" s="169"/>
      <c r="BK139" s="169"/>
      <c r="BL139" s="169"/>
      <c r="BM139" s="169"/>
      <c r="BN139" s="169"/>
      <c r="BO139" s="169"/>
      <c r="BP139" s="169"/>
      <c r="BQ139" s="169"/>
      <c r="BR139" s="169"/>
      <c r="BS139" s="169"/>
      <c r="BT139" s="169">
        <f t="shared" ref="BT138:BT139" si="559">+($J139*BI$156)</f>
        <v>30999.999999999989</v>
      </c>
      <c r="BU139" s="169">
        <f t="shared" ref="BU138:BU139" si="560">+($J139*BJ$156)</f>
        <v>62000</v>
      </c>
      <c r="BV139" s="169">
        <f t="shared" ref="BV138:BV139" si="561">+($J139*BK$156)</f>
        <v>62000</v>
      </c>
      <c r="BW139" s="169">
        <f t="shared" ref="BW138:BW139" si="562">+($J139*BL$156)</f>
        <v>62000</v>
      </c>
      <c r="BX139" s="169">
        <f t="shared" ref="BX138:BX139" si="563">+($J139*BM$156)</f>
        <v>62000</v>
      </c>
      <c r="BY139" s="169">
        <f t="shared" ref="BY138:BY139" si="564">+($J139*BN$156)</f>
        <v>62000</v>
      </c>
      <c r="BZ139" s="169">
        <f t="shared" ref="BZ138:BZ139" si="565">+($J139*BO$156)</f>
        <v>30999.999999999989</v>
      </c>
      <c r="CA139" s="169">
        <f t="shared" si="553"/>
        <v>0</v>
      </c>
      <c r="CB139" s="169"/>
      <c r="CC139" s="169"/>
      <c r="CD139" s="169"/>
      <c r="CE139" s="169"/>
      <c r="CF139" s="169"/>
      <c r="CG139" s="169"/>
      <c r="CH139" s="169"/>
      <c r="CI139" s="169"/>
      <c r="CJ139" s="169"/>
      <c r="CK139" s="169"/>
      <c r="CL139" s="169"/>
      <c r="CM139" s="169"/>
      <c r="CN139" s="169"/>
      <c r="CO139" s="169"/>
      <c r="CP139" s="169"/>
      <c r="CQ139" s="169"/>
      <c r="CR139" s="169"/>
      <c r="CS139" s="169"/>
      <c r="CT139" s="169"/>
      <c r="CU139" s="169"/>
      <c r="CV139" s="169"/>
      <c r="CW139" s="169"/>
      <c r="CX139" s="169"/>
      <c r="CY139" s="169"/>
      <c r="CZ139" s="169"/>
      <c r="DA139" s="169"/>
      <c r="DB139" s="169"/>
      <c r="DC139" s="169"/>
      <c r="DD139" s="169"/>
      <c r="DE139" s="171"/>
      <c r="DF139" s="169"/>
      <c r="DG139" s="169"/>
      <c r="DH139" s="169"/>
      <c r="DI139" s="169"/>
      <c r="DJ139" s="169"/>
      <c r="DK139" s="169"/>
      <c r="DL139" s="169"/>
      <c r="DM139" s="169"/>
      <c r="DN139" s="169"/>
      <c r="DO139" s="169"/>
      <c r="DP139" s="169"/>
      <c r="DQ139" s="169">
        <f t="shared" si="554"/>
        <v>0</v>
      </c>
      <c r="DR139" s="169">
        <f t="shared" si="494"/>
        <v>0</v>
      </c>
      <c r="DS139" s="169">
        <f t="shared" si="495"/>
        <v>0</v>
      </c>
      <c r="DT139" s="169">
        <f t="shared" si="496"/>
        <v>17946.674999999999</v>
      </c>
      <c r="DU139" s="169">
        <f t="shared" si="497"/>
        <v>35893.35</v>
      </c>
      <c r="DV139" s="169">
        <f t="shared" si="498"/>
        <v>35893.35</v>
      </c>
      <c r="DW139" s="169">
        <f t="shared" si="499"/>
        <v>35893.35</v>
      </c>
      <c r="DX139" s="169">
        <f t="shared" si="500"/>
        <v>17946.674999999999</v>
      </c>
      <c r="DY139" s="169">
        <f t="shared" si="501"/>
        <v>17946.674999999999</v>
      </c>
      <c r="DZ139" s="169">
        <f t="shared" si="502"/>
        <v>4486.6687499999998</v>
      </c>
      <c r="EA139" s="169">
        <f t="shared" si="503"/>
        <v>4486.6687499999998</v>
      </c>
      <c r="EB139" s="169">
        <f t="shared" si="504"/>
        <v>0</v>
      </c>
      <c r="EC139" s="169"/>
      <c r="ED139" s="169"/>
      <c r="EE139" s="169"/>
      <c r="EF139" s="169"/>
      <c r="EG139" s="169"/>
      <c r="EH139" s="169"/>
      <c r="EI139" s="169"/>
      <c r="EJ139" s="169"/>
      <c r="EK139" s="169"/>
      <c r="EL139" s="169"/>
      <c r="EM139" s="169"/>
      <c r="EN139" s="169"/>
      <c r="EO139" s="169"/>
      <c r="EP139" s="169"/>
      <c r="EQ139" s="169"/>
      <c r="ER139" s="169"/>
      <c r="ES139" s="169"/>
      <c r="ET139" s="169"/>
      <c r="EU139" s="169"/>
      <c r="EV139" s="169"/>
      <c r="EW139" s="169"/>
      <c r="EX139" s="169"/>
      <c r="EY139" s="169"/>
      <c r="EZ139" s="169"/>
      <c r="FA139" s="169"/>
      <c r="FB139" s="171"/>
      <c r="FC139" s="171"/>
      <c r="FD139" s="169"/>
      <c r="FE139" s="169"/>
      <c r="FF139" s="169"/>
      <c r="FG139" s="169"/>
      <c r="FH139" s="169"/>
      <c r="FI139" s="169"/>
      <c r="FJ139" s="169"/>
      <c r="FK139" s="169"/>
      <c r="FL139" s="169"/>
      <c r="FM139" s="169"/>
      <c r="FN139" s="169"/>
      <c r="FO139" s="168">
        <v>0</v>
      </c>
      <c r="FP139" s="169"/>
      <c r="FQ139" s="169"/>
      <c r="FR139" s="169"/>
      <c r="FS139" s="169"/>
      <c r="FT139" s="169"/>
      <c r="FU139" s="169"/>
      <c r="FV139" s="169"/>
      <c r="FW139" s="169"/>
      <c r="FX139" s="169"/>
      <c r="FY139" s="169"/>
      <c r="FZ139" s="169"/>
      <c r="GA139" s="169"/>
      <c r="GB139" s="169"/>
      <c r="GC139" s="169"/>
      <c r="GD139" s="169"/>
      <c r="GE139" s="169"/>
      <c r="GF139" s="169"/>
      <c r="GG139" s="169"/>
      <c r="GH139" s="169"/>
      <c r="GI139" s="169"/>
      <c r="GJ139" s="169"/>
      <c r="GK139" s="169"/>
      <c r="GL139" s="169"/>
      <c r="GM139" s="169"/>
      <c r="GN139" s="169"/>
      <c r="GO139" s="169"/>
      <c r="GP139" s="169"/>
      <c r="GQ139" s="169"/>
      <c r="GR139" s="169"/>
      <c r="GS139" s="169"/>
      <c r="GT139" s="169"/>
      <c r="GU139" s="169"/>
      <c r="GV139" s="169"/>
      <c r="GW139" s="169"/>
      <c r="GX139" s="169"/>
      <c r="GY139" s="169"/>
      <c r="GZ139" s="171"/>
      <c r="HA139" s="169"/>
      <c r="HB139" s="169"/>
      <c r="HC139" s="169"/>
      <c r="HD139" s="169"/>
      <c r="HE139" s="169"/>
      <c r="HF139" s="169"/>
      <c r="HG139" s="169"/>
      <c r="HH139" s="169"/>
      <c r="HI139" s="169"/>
      <c r="HJ139" s="169"/>
      <c r="HK139" s="169"/>
      <c r="HL139" s="169"/>
      <c r="HM139" s="169"/>
      <c r="HN139" s="169"/>
      <c r="HO139" s="169"/>
      <c r="HP139" s="169"/>
      <c r="HQ139" s="169"/>
      <c r="HR139" s="169"/>
      <c r="HS139" s="169"/>
      <c r="HT139" s="169"/>
      <c r="HU139" s="169"/>
      <c r="HV139" s="169"/>
      <c r="HW139" s="169"/>
      <c r="HX139" s="169"/>
      <c r="HY139" s="169"/>
      <c r="HZ139" s="169"/>
      <c r="IA139" s="169"/>
      <c r="IB139" s="169"/>
      <c r="IC139" s="169"/>
      <c r="ID139" s="169"/>
      <c r="IE139" s="169"/>
      <c r="IF139" s="169"/>
      <c r="IG139" s="169"/>
      <c r="IH139" s="169"/>
      <c r="II139" s="169"/>
      <c r="IJ139" s="169"/>
      <c r="IK139" s="169"/>
      <c r="IL139" s="172">
        <f t="shared" si="505"/>
        <v>0</v>
      </c>
      <c r="IM139" s="172">
        <f t="shared" si="506"/>
        <v>0</v>
      </c>
      <c r="IN139" s="172">
        <f t="shared" si="507"/>
        <v>0</v>
      </c>
      <c r="IO139" s="172">
        <f t="shared" si="508"/>
        <v>0</v>
      </c>
      <c r="IP139" s="172">
        <f t="shared" si="509"/>
        <v>0</v>
      </c>
      <c r="IQ139" s="172">
        <f t="shared" si="510"/>
        <v>0</v>
      </c>
      <c r="IR139" s="172">
        <f t="shared" si="511"/>
        <v>0</v>
      </c>
      <c r="IS139" s="172">
        <f t="shared" si="512"/>
        <v>0</v>
      </c>
      <c r="IT139" s="172">
        <f t="shared" si="513"/>
        <v>0</v>
      </c>
      <c r="IU139" s="172">
        <f t="shared" si="514"/>
        <v>0</v>
      </c>
      <c r="IV139" s="172">
        <f t="shared" si="515"/>
        <v>0</v>
      </c>
      <c r="IW139" s="172">
        <f t="shared" si="516"/>
        <v>30999.999999999989</v>
      </c>
      <c r="IX139" s="172">
        <f t="shared" si="517"/>
        <v>62000</v>
      </c>
      <c r="IY139" s="172">
        <f t="shared" si="518"/>
        <v>62000</v>
      </c>
      <c r="IZ139" s="172">
        <f t="shared" si="519"/>
        <v>79946.675000000003</v>
      </c>
      <c r="JA139" s="172">
        <f t="shared" si="520"/>
        <v>97893.35</v>
      </c>
      <c r="JB139" s="172">
        <f t="shared" si="521"/>
        <v>97893.35</v>
      </c>
      <c r="JC139" s="172">
        <f t="shared" si="522"/>
        <v>66893.349999999991</v>
      </c>
      <c r="JD139" s="172">
        <f t="shared" si="523"/>
        <v>17946.674999999999</v>
      </c>
      <c r="JE139" s="172">
        <f t="shared" si="524"/>
        <v>17946.674999999999</v>
      </c>
      <c r="JF139" s="172">
        <f t="shared" si="525"/>
        <v>4486.6687499999998</v>
      </c>
      <c r="JG139" s="172">
        <f t="shared" si="526"/>
        <v>4486.6687499999998</v>
      </c>
      <c r="JH139" s="172">
        <f t="shared" si="527"/>
        <v>0</v>
      </c>
      <c r="JI139" s="172">
        <f t="shared" si="528"/>
        <v>0</v>
      </c>
      <c r="JJ139" s="172">
        <f t="shared" si="529"/>
        <v>0</v>
      </c>
      <c r="JK139" s="172">
        <f t="shared" si="530"/>
        <v>0</v>
      </c>
      <c r="JL139" s="172">
        <f t="shared" si="531"/>
        <v>0</v>
      </c>
      <c r="JM139" s="172">
        <f t="shared" si="532"/>
        <v>0</v>
      </c>
      <c r="JN139" s="172">
        <f t="shared" si="533"/>
        <v>0</v>
      </c>
      <c r="JO139" s="172">
        <f t="shared" si="534"/>
        <v>0</v>
      </c>
      <c r="JP139" s="172">
        <f t="shared" si="535"/>
        <v>0</v>
      </c>
      <c r="JQ139" s="172">
        <f t="shared" si="536"/>
        <v>0</v>
      </c>
      <c r="JR139" s="172">
        <f t="shared" si="537"/>
        <v>0</v>
      </c>
      <c r="JS139" s="172">
        <f t="shared" si="538"/>
        <v>0</v>
      </c>
      <c r="JT139" s="172">
        <f t="shared" si="539"/>
        <v>0</v>
      </c>
      <c r="JU139" s="172">
        <f t="shared" si="540"/>
        <v>0</v>
      </c>
      <c r="JV139" s="172">
        <f t="shared" si="541"/>
        <v>0</v>
      </c>
      <c r="JW139" s="172">
        <f t="shared" si="542"/>
        <v>0</v>
      </c>
      <c r="JX139" s="172">
        <f t="shared" si="543"/>
        <v>0</v>
      </c>
      <c r="JY139" s="172">
        <f t="shared" si="544"/>
        <v>0</v>
      </c>
      <c r="JZ139" s="172">
        <f t="shared" si="545"/>
        <v>0</v>
      </c>
      <c r="KA139" s="172">
        <f t="shared" si="546"/>
        <v>0</v>
      </c>
      <c r="KB139" s="172">
        <f t="shared" si="547"/>
        <v>0</v>
      </c>
      <c r="KC139" s="172">
        <f t="shared" si="548"/>
        <v>0</v>
      </c>
      <c r="KD139" s="172">
        <f t="shared" si="549"/>
        <v>0</v>
      </c>
      <c r="KE139" s="172">
        <f t="shared" si="550"/>
        <v>0</v>
      </c>
      <c r="KF139" s="172">
        <f t="shared" si="551"/>
        <v>0</v>
      </c>
      <c r="KG139" s="172">
        <f t="shared" si="552"/>
        <v>0</v>
      </c>
    </row>
    <row r="140" spans="1:293" ht="12.75" customHeight="1" x14ac:dyDescent="0.3">
      <c r="B140" s="155"/>
      <c r="C140" s="155"/>
      <c r="D140" s="155"/>
      <c r="E140" s="155"/>
      <c r="F140" s="155"/>
      <c r="G140" s="156"/>
      <c r="H140" s="155"/>
      <c r="I140" s="155"/>
      <c r="J140" s="174"/>
      <c r="K140" s="174"/>
      <c r="L140" s="174"/>
      <c r="M140" s="172">
        <f t="shared" si="490"/>
        <v>0</v>
      </c>
      <c r="N140" s="172">
        <f t="shared" si="491"/>
        <v>0</v>
      </c>
      <c r="O140" s="175">
        <f t="shared" si="492"/>
        <v>0</v>
      </c>
      <c r="P140" s="161"/>
      <c r="Q140" s="161"/>
      <c r="R140" s="161"/>
      <c r="S140" s="161"/>
      <c r="T140" s="161"/>
      <c r="U140" s="166"/>
      <c r="V140" s="161"/>
      <c r="W140" s="167"/>
      <c r="X140" s="169"/>
      <c r="Y140" s="169"/>
      <c r="Z140" s="169"/>
      <c r="AA140" s="169"/>
      <c r="AB140" s="169"/>
      <c r="AC140" s="169"/>
      <c r="AD140" s="169"/>
      <c r="AE140" s="169"/>
      <c r="AF140" s="169"/>
      <c r="AG140" s="169"/>
      <c r="AH140" s="169"/>
      <c r="AI140" s="169"/>
      <c r="AJ140" s="169"/>
      <c r="AK140" s="169"/>
      <c r="AL140" s="169"/>
      <c r="AM140" s="169"/>
      <c r="AN140" s="169"/>
      <c r="AO140" s="169"/>
      <c r="AP140" s="169"/>
      <c r="AQ140" s="169"/>
      <c r="AR140" s="169"/>
      <c r="AS140" s="169"/>
      <c r="AT140" s="169"/>
      <c r="AU140" s="169"/>
      <c r="AV140" s="169"/>
      <c r="AW140" s="169"/>
      <c r="AX140" s="169"/>
      <c r="AY140" s="169"/>
      <c r="AZ140" s="169"/>
      <c r="BA140" s="169"/>
      <c r="BB140" s="169"/>
      <c r="BC140" s="169"/>
      <c r="BD140" s="169"/>
      <c r="BE140" s="169"/>
      <c r="BF140" s="169"/>
      <c r="BG140" s="169"/>
      <c r="BH140" s="169"/>
      <c r="BI140" s="169"/>
      <c r="BJ140" s="169"/>
      <c r="BK140" s="169"/>
      <c r="BL140" s="169"/>
      <c r="BM140" s="169"/>
      <c r="BN140" s="169"/>
      <c r="BO140" s="169"/>
      <c r="BP140" s="169"/>
      <c r="BQ140" s="169"/>
      <c r="BR140" s="169"/>
      <c r="BS140" s="169"/>
      <c r="BT140" s="169"/>
      <c r="BU140" s="169"/>
      <c r="BV140" s="169"/>
      <c r="BW140" s="169"/>
      <c r="BX140" s="169"/>
      <c r="BY140" s="169"/>
      <c r="BZ140" s="169"/>
      <c r="CA140" s="169"/>
      <c r="CB140" s="169"/>
      <c r="CC140" s="169"/>
      <c r="CD140" s="169"/>
      <c r="CE140" s="169"/>
      <c r="CF140" s="169"/>
      <c r="CG140" s="169"/>
      <c r="CH140" s="169"/>
      <c r="CI140" s="169"/>
      <c r="CJ140" s="169"/>
      <c r="CK140" s="169"/>
      <c r="CL140" s="169"/>
      <c r="CM140" s="169"/>
      <c r="CN140" s="169"/>
      <c r="CO140" s="169"/>
      <c r="CP140" s="169"/>
      <c r="CQ140" s="169"/>
      <c r="CR140" s="169"/>
      <c r="CS140" s="169"/>
      <c r="CT140" s="169"/>
      <c r="CU140" s="169"/>
      <c r="CV140" s="169"/>
      <c r="CW140" s="169"/>
      <c r="CX140" s="169"/>
      <c r="CY140" s="169"/>
      <c r="CZ140" s="169"/>
      <c r="DA140" s="169"/>
      <c r="DB140" s="169"/>
      <c r="DC140" s="169"/>
      <c r="DD140" s="169"/>
      <c r="DE140" s="171"/>
      <c r="DF140" s="169"/>
      <c r="DG140" s="169"/>
      <c r="DH140" s="169"/>
      <c r="DI140" s="169"/>
      <c r="DJ140" s="169"/>
      <c r="DK140" s="169"/>
      <c r="DL140" s="169"/>
      <c r="DM140" s="169"/>
      <c r="DN140" s="169"/>
      <c r="DO140" s="169"/>
      <c r="DP140" s="169"/>
      <c r="DQ140" s="169"/>
      <c r="DR140" s="169"/>
      <c r="DS140" s="169"/>
      <c r="DT140" s="169"/>
      <c r="DU140" s="169"/>
      <c r="DV140" s="169"/>
      <c r="DW140" s="169"/>
      <c r="DX140" s="169"/>
      <c r="DY140" s="169"/>
      <c r="DZ140" s="169"/>
      <c r="EA140" s="169"/>
      <c r="EB140" s="169"/>
      <c r="EC140" s="169"/>
      <c r="ED140" s="169"/>
      <c r="EE140" s="169"/>
      <c r="EF140" s="169"/>
      <c r="EG140" s="169"/>
      <c r="EH140" s="169"/>
      <c r="EI140" s="169"/>
      <c r="EJ140" s="169"/>
      <c r="EK140" s="169"/>
      <c r="EL140" s="169"/>
      <c r="EM140" s="169"/>
      <c r="EN140" s="169"/>
      <c r="EO140" s="169"/>
      <c r="EP140" s="169"/>
      <c r="EQ140" s="169"/>
      <c r="ER140" s="169"/>
      <c r="ES140" s="169"/>
      <c r="ET140" s="169"/>
      <c r="EU140" s="169"/>
      <c r="EV140" s="169"/>
      <c r="EW140" s="169"/>
      <c r="EX140" s="169"/>
      <c r="EY140" s="169"/>
      <c r="EZ140" s="169"/>
      <c r="FA140" s="169"/>
      <c r="FB140" s="171"/>
      <c r="FC140" s="171"/>
      <c r="FD140" s="169"/>
      <c r="FE140" s="169"/>
      <c r="FF140" s="169"/>
      <c r="FG140" s="169"/>
      <c r="FH140" s="169"/>
      <c r="FI140" s="169"/>
      <c r="FJ140" s="169"/>
      <c r="FK140" s="169"/>
      <c r="FL140" s="169"/>
      <c r="FM140" s="169"/>
      <c r="FN140" s="169"/>
      <c r="FO140" s="169"/>
      <c r="FP140" s="169"/>
      <c r="FQ140" s="169"/>
      <c r="FR140" s="169"/>
      <c r="FS140" s="169"/>
      <c r="FT140" s="169"/>
      <c r="FU140" s="169"/>
      <c r="FV140" s="169"/>
      <c r="FW140" s="169"/>
      <c r="FX140" s="169"/>
      <c r="FY140" s="169"/>
      <c r="FZ140" s="169"/>
      <c r="GA140" s="169"/>
      <c r="GB140" s="169"/>
      <c r="GC140" s="169"/>
      <c r="GD140" s="169"/>
      <c r="GE140" s="169"/>
      <c r="GF140" s="169"/>
      <c r="GG140" s="169"/>
      <c r="GH140" s="169"/>
      <c r="GI140" s="169"/>
      <c r="GJ140" s="169"/>
      <c r="GK140" s="169"/>
      <c r="GL140" s="169"/>
      <c r="GM140" s="169"/>
      <c r="GN140" s="169"/>
      <c r="GO140" s="169"/>
      <c r="GP140" s="169"/>
      <c r="GQ140" s="169"/>
      <c r="GR140" s="169"/>
      <c r="GS140" s="169"/>
      <c r="GT140" s="169"/>
      <c r="GU140" s="169"/>
      <c r="GV140" s="169"/>
      <c r="GW140" s="169"/>
      <c r="GX140" s="169"/>
      <c r="GY140" s="169"/>
      <c r="GZ140" s="171"/>
      <c r="HA140" s="169"/>
      <c r="HB140" s="169"/>
      <c r="HC140" s="169"/>
      <c r="HD140" s="169"/>
      <c r="HE140" s="169"/>
      <c r="HF140" s="169"/>
      <c r="HG140" s="169"/>
      <c r="HH140" s="169"/>
      <c r="HI140" s="169"/>
      <c r="HJ140" s="169"/>
      <c r="HK140" s="169"/>
      <c r="HL140" s="169"/>
      <c r="HM140" s="169"/>
      <c r="HN140" s="169"/>
      <c r="HO140" s="169"/>
      <c r="HP140" s="169"/>
      <c r="HQ140" s="169"/>
      <c r="HR140" s="169"/>
      <c r="HS140" s="169"/>
      <c r="HT140" s="169"/>
      <c r="HU140" s="169"/>
      <c r="HV140" s="169"/>
      <c r="HW140" s="169"/>
      <c r="HX140" s="169"/>
      <c r="HY140" s="169"/>
      <c r="HZ140" s="169"/>
      <c r="IA140" s="169"/>
      <c r="IB140" s="169"/>
      <c r="IC140" s="169"/>
      <c r="ID140" s="169"/>
      <c r="IE140" s="169"/>
      <c r="IF140" s="169"/>
      <c r="IG140" s="169"/>
      <c r="IH140" s="169"/>
      <c r="II140" s="169"/>
      <c r="IJ140" s="169"/>
      <c r="IK140" s="169"/>
      <c r="IL140" s="172"/>
      <c r="IM140" s="172"/>
      <c r="IN140" s="172"/>
      <c r="IO140" s="172"/>
      <c r="IP140" s="172"/>
      <c r="IQ140" s="172"/>
      <c r="IR140" s="172"/>
      <c r="IS140" s="172"/>
      <c r="IT140" s="172"/>
      <c r="IU140" s="172"/>
      <c r="IV140" s="172"/>
      <c r="IW140" s="172"/>
      <c r="IX140" s="172"/>
      <c r="IY140" s="172"/>
      <c r="IZ140" s="172"/>
      <c r="JA140" s="172"/>
      <c r="JB140" s="172"/>
      <c r="JC140" s="172"/>
      <c r="JD140" s="172"/>
      <c r="JE140" s="172"/>
      <c r="JF140" s="172"/>
      <c r="JG140" s="172"/>
      <c r="JH140" s="172"/>
      <c r="JI140" s="172"/>
      <c r="JJ140" s="172"/>
      <c r="JK140" s="172"/>
      <c r="JL140" s="172"/>
      <c r="JM140" s="172"/>
      <c r="JN140" s="172"/>
      <c r="JO140" s="172"/>
      <c r="JP140" s="172"/>
      <c r="JQ140" s="172"/>
      <c r="JR140" s="172"/>
      <c r="JS140" s="172"/>
      <c r="JT140" s="172"/>
      <c r="JU140" s="172"/>
      <c r="JV140" s="172"/>
      <c r="JW140" s="172"/>
      <c r="JX140" s="172"/>
      <c r="JY140" s="172"/>
      <c r="JZ140" s="172"/>
      <c r="KA140" s="172"/>
      <c r="KB140" s="172"/>
      <c r="KC140" s="172"/>
      <c r="KD140" s="172"/>
      <c r="KE140" s="172"/>
      <c r="KF140" s="172"/>
      <c r="KG140" s="172"/>
    </row>
    <row r="141" spans="1:293" ht="12.75" customHeight="1" x14ac:dyDescent="0.3">
      <c r="B141" s="155"/>
      <c r="C141" s="155"/>
      <c r="D141" s="155"/>
      <c r="E141" s="155"/>
      <c r="F141" s="155"/>
      <c r="G141" s="156"/>
      <c r="H141" s="155"/>
      <c r="I141" s="155"/>
      <c r="J141" s="174"/>
      <c r="K141" s="174"/>
      <c r="L141" s="174"/>
      <c r="M141" s="172">
        <f>L141*0.03</f>
        <v>0</v>
      </c>
      <c r="N141" s="172"/>
      <c r="O141" s="175"/>
      <c r="P141" s="161"/>
      <c r="Q141" s="161"/>
      <c r="R141" s="161"/>
      <c r="S141" s="161"/>
      <c r="T141" s="161"/>
      <c r="U141" s="166"/>
      <c r="V141" s="161"/>
      <c r="W141" s="167"/>
      <c r="X141" s="169"/>
      <c r="Y141" s="169"/>
      <c r="Z141" s="169"/>
      <c r="AA141" s="169"/>
      <c r="AB141" s="169"/>
      <c r="AC141" s="169"/>
      <c r="AD141" s="169"/>
      <c r="AE141" s="169"/>
      <c r="AF141" s="169"/>
      <c r="AG141" s="169"/>
      <c r="AH141" s="169"/>
      <c r="AI141" s="169"/>
      <c r="AJ141" s="169"/>
      <c r="AK141" s="169"/>
      <c r="AL141" s="169"/>
      <c r="AM141" s="169"/>
      <c r="AN141" s="169"/>
      <c r="AO141" s="169"/>
      <c r="AP141" s="169"/>
      <c r="AQ141" s="169"/>
      <c r="AR141" s="169"/>
      <c r="AS141" s="169"/>
      <c r="AT141" s="169"/>
      <c r="AU141" s="169"/>
      <c r="AV141" s="169"/>
      <c r="AW141" s="169"/>
      <c r="AX141" s="169"/>
      <c r="AY141" s="169"/>
      <c r="AZ141" s="169"/>
      <c r="BA141" s="169"/>
      <c r="BB141" s="169"/>
      <c r="BC141" s="169"/>
      <c r="BD141" s="169"/>
      <c r="BE141" s="169"/>
      <c r="BF141" s="169"/>
      <c r="BG141" s="169"/>
      <c r="BH141" s="169"/>
      <c r="BI141" s="169"/>
      <c r="BJ141" s="169"/>
      <c r="BK141" s="169"/>
      <c r="BL141" s="169"/>
      <c r="BM141" s="169"/>
      <c r="BN141" s="169"/>
      <c r="BO141" s="169"/>
      <c r="BP141" s="169"/>
      <c r="BQ141" s="169"/>
      <c r="BR141" s="169"/>
      <c r="BS141" s="169"/>
      <c r="BT141" s="169"/>
      <c r="BU141" s="169"/>
      <c r="BV141" s="169"/>
      <c r="BW141" s="169"/>
      <c r="BX141" s="169"/>
      <c r="BY141" s="169"/>
      <c r="BZ141" s="169"/>
      <c r="CA141" s="169"/>
      <c r="CB141" s="169"/>
      <c r="CC141" s="169"/>
      <c r="CD141" s="169"/>
      <c r="CE141" s="169"/>
      <c r="CF141" s="169"/>
      <c r="CG141" s="169"/>
      <c r="CH141" s="169"/>
      <c r="CI141" s="169"/>
      <c r="CJ141" s="169"/>
      <c r="CK141" s="169"/>
      <c r="CL141" s="169"/>
      <c r="CM141" s="169"/>
      <c r="CN141" s="169"/>
      <c r="CO141" s="169"/>
      <c r="CP141" s="169"/>
      <c r="CQ141" s="169"/>
      <c r="CR141" s="169"/>
      <c r="CS141" s="169"/>
      <c r="CT141" s="169"/>
      <c r="CU141" s="169"/>
      <c r="CV141" s="169"/>
      <c r="CW141" s="169"/>
      <c r="CX141" s="169"/>
      <c r="CY141" s="169"/>
      <c r="CZ141" s="169"/>
      <c r="DA141" s="169"/>
      <c r="DB141" s="169"/>
      <c r="DC141" s="169"/>
      <c r="DD141" s="169"/>
      <c r="DE141" s="171"/>
      <c r="DF141" s="169"/>
      <c r="DG141" s="169"/>
      <c r="DH141" s="169"/>
      <c r="DI141" s="169"/>
      <c r="DJ141" s="169"/>
      <c r="DK141" s="169"/>
      <c r="DL141" s="169"/>
      <c r="DM141" s="169"/>
      <c r="DN141" s="169"/>
      <c r="DO141" s="169"/>
      <c r="DP141" s="169"/>
      <c r="DQ141" s="169"/>
      <c r="DR141" s="169"/>
      <c r="DS141" s="169"/>
      <c r="DT141" s="169"/>
      <c r="DU141" s="169"/>
      <c r="DV141" s="169"/>
      <c r="DW141" s="169"/>
      <c r="DX141" s="169"/>
      <c r="DY141" s="169"/>
      <c r="DZ141" s="169"/>
      <c r="EA141" s="169"/>
      <c r="EB141" s="169"/>
      <c r="EC141" s="169"/>
      <c r="ED141" s="169"/>
      <c r="EE141" s="169"/>
      <c r="EF141" s="169"/>
      <c r="EG141" s="169"/>
      <c r="EH141" s="169"/>
      <c r="EI141" s="169"/>
      <c r="EJ141" s="169"/>
      <c r="EK141" s="169"/>
      <c r="EL141" s="169"/>
      <c r="EM141" s="169"/>
      <c r="EN141" s="169"/>
      <c r="EO141" s="169"/>
      <c r="EP141" s="169"/>
      <c r="EQ141" s="169"/>
      <c r="ER141" s="169"/>
      <c r="ES141" s="169"/>
      <c r="ET141" s="169"/>
      <c r="EU141" s="169"/>
      <c r="EV141" s="169"/>
      <c r="EW141" s="169"/>
      <c r="EX141" s="169"/>
      <c r="EY141" s="169"/>
      <c r="EZ141" s="169"/>
      <c r="FA141" s="169"/>
      <c r="FB141" s="171"/>
      <c r="FC141" s="171"/>
      <c r="FD141" s="169"/>
      <c r="FE141" s="169"/>
      <c r="FF141" s="169"/>
      <c r="FG141" s="169"/>
      <c r="FH141" s="169"/>
      <c r="FI141" s="169"/>
      <c r="FJ141" s="169"/>
      <c r="FK141" s="169"/>
      <c r="FL141" s="169"/>
      <c r="FM141" s="169"/>
      <c r="FN141" s="169"/>
      <c r="FO141" s="169"/>
      <c r="FP141" s="169"/>
      <c r="FQ141" s="169"/>
      <c r="FR141" s="169"/>
      <c r="FS141" s="169"/>
      <c r="FT141" s="169"/>
      <c r="FU141" s="169"/>
      <c r="FV141" s="169"/>
      <c r="FW141" s="169"/>
      <c r="FX141" s="169"/>
      <c r="FY141" s="169"/>
      <c r="FZ141" s="169"/>
      <c r="GA141" s="169"/>
      <c r="GB141" s="169"/>
      <c r="GC141" s="169"/>
      <c r="GD141" s="169"/>
      <c r="GE141" s="169"/>
      <c r="GF141" s="169"/>
      <c r="GG141" s="169"/>
      <c r="GH141" s="169"/>
      <c r="GI141" s="169"/>
      <c r="GJ141" s="169"/>
      <c r="GK141" s="169"/>
      <c r="GL141" s="169"/>
      <c r="GM141" s="169"/>
      <c r="GN141" s="169"/>
      <c r="GO141" s="169"/>
      <c r="GP141" s="169"/>
      <c r="GQ141" s="169"/>
      <c r="GR141" s="169"/>
      <c r="GS141" s="169"/>
      <c r="GT141" s="169"/>
      <c r="GU141" s="169"/>
      <c r="GV141" s="169"/>
      <c r="GW141" s="169"/>
      <c r="GX141" s="169"/>
      <c r="GY141" s="169"/>
      <c r="GZ141" s="171"/>
      <c r="HA141" s="169"/>
      <c r="HB141" s="169"/>
      <c r="HC141" s="169"/>
      <c r="HD141" s="169"/>
      <c r="HE141" s="169"/>
      <c r="HF141" s="169"/>
      <c r="HG141" s="169"/>
      <c r="HH141" s="169"/>
      <c r="HI141" s="169"/>
      <c r="HJ141" s="169"/>
      <c r="HK141" s="169"/>
      <c r="HL141" s="169"/>
      <c r="HM141" s="169"/>
      <c r="HN141" s="169"/>
      <c r="HO141" s="169"/>
      <c r="HP141" s="169"/>
      <c r="HQ141" s="169"/>
      <c r="HR141" s="169"/>
      <c r="HS141" s="169"/>
      <c r="HT141" s="169"/>
      <c r="HU141" s="169"/>
      <c r="HV141" s="169"/>
      <c r="HW141" s="169"/>
      <c r="HX141" s="169"/>
      <c r="HY141" s="169"/>
      <c r="HZ141" s="169"/>
      <c r="IA141" s="169"/>
      <c r="IB141" s="169"/>
      <c r="IC141" s="169"/>
      <c r="ID141" s="169"/>
      <c r="IE141" s="169"/>
      <c r="IF141" s="169"/>
      <c r="IG141" s="169"/>
      <c r="IH141" s="169"/>
      <c r="II141" s="169"/>
      <c r="IJ141" s="169"/>
      <c r="IK141" s="169"/>
      <c r="IL141" s="172"/>
      <c r="IM141" s="172"/>
      <c r="IN141" s="172"/>
      <c r="IO141" s="172"/>
      <c r="IP141" s="172"/>
      <c r="IQ141" s="172"/>
      <c r="IR141" s="172"/>
      <c r="IS141" s="172"/>
      <c r="IT141" s="172"/>
      <c r="IU141" s="172"/>
      <c r="IV141" s="172"/>
      <c r="IW141" s="172"/>
      <c r="IX141" s="172"/>
      <c r="IY141" s="172"/>
      <c r="IZ141" s="172"/>
      <c r="JA141" s="172"/>
      <c r="JB141" s="172"/>
      <c r="JC141" s="172"/>
      <c r="JD141" s="172"/>
      <c r="JE141" s="172"/>
      <c r="JF141" s="172"/>
      <c r="JG141" s="172"/>
      <c r="JH141" s="172"/>
      <c r="JI141" s="172"/>
      <c r="JJ141" s="172"/>
      <c r="JK141" s="172"/>
      <c r="JL141" s="172"/>
      <c r="JM141" s="172"/>
      <c r="JN141" s="172"/>
      <c r="JO141" s="172"/>
      <c r="JP141" s="172"/>
      <c r="JQ141" s="172"/>
      <c r="JR141" s="172"/>
      <c r="JS141" s="172"/>
      <c r="JT141" s="172"/>
      <c r="JU141" s="172"/>
      <c r="JV141" s="172"/>
      <c r="JW141" s="172"/>
      <c r="JX141" s="172"/>
      <c r="JY141" s="172"/>
      <c r="JZ141" s="172"/>
      <c r="KA141" s="172"/>
      <c r="KB141" s="172"/>
      <c r="KC141" s="172"/>
      <c r="KD141" s="172"/>
      <c r="KE141" s="172"/>
      <c r="KF141" s="172"/>
      <c r="KG141" s="172"/>
    </row>
    <row r="142" spans="1:293" ht="12.75" customHeight="1" x14ac:dyDescent="0.3">
      <c r="B142" s="155"/>
      <c r="C142" s="207"/>
      <c r="D142" s="155"/>
      <c r="E142" s="155"/>
      <c r="F142" s="155"/>
      <c r="G142" s="156"/>
      <c r="H142" s="155"/>
      <c r="I142" s="155"/>
      <c r="J142" s="174"/>
      <c r="K142" s="174"/>
      <c r="L142" s="174"/>
      <c r="M142" s="161"/>
      <c r="N142" s="161"/>
      <c r="O142" s="175"/>
      <c r="P142" s="161"/>
      <c r="Q142" s="161"/>
      <c r="R142" s="161"/>
      <c r="S142" s="161"/>
      <c r="T142" s="161"/>
      <c r="U142" s="166"/>
      <c r="V142" s="161"/>
      <c r="W142" s="167"/>
      <c r="X142" s="169"/>
      <c r="Y142" s="169"/>
      <c r="Z142" s="169"/>
      <c r="AA142" s="169"/>
      <c r="AB142" s="169"/>
      <c r="AC142" s="169"/>
      <c r="AD142" s="169"/>
      <c r="AE142" s="169"/>
      <c r="AF142" s="169"/>
      <c r="AG142" s="169"/>
      <c r="AH142" s="169"/>
      <c r="AI142" s="169"/>
      <c r="AJ142" s="169"/>
      <c r="AK142" s="169"/>
      <c r="AL142" s="169"/>
      <c r="AM142" s="169"/>
      <c r="AN142" s="169"/>
      <c r="AO142" s="169"/>
      <c r="AP142" s="169"/>
      <c r="AQ142" s="169"/>
      <c r="AR142" s="169"/>
      <c r="AS142" s="169"/>
      <c r="AT142" s="169"/>
      <c r="AU142" s="169"/>
      <c r="AV142" s="169"/>
      <c r="AW142" s="169"/>
      <c r="AX142" s="169"/>
      <c r="AY142" s="169"/>
      <c r="AZ142" s="169"/>
      <c r="BA142" s="169"/>
      <c r="BB142" s="169"/>
      <c r="BC142" s="169"/>
      <c r="BD142" s="169"/>
      <c r="BE142" s="169"/>
      <c r="BF142" s="169"/>
      <c r="BG142" s="169"/>
      <c r="BH142" s="169"/>
      <c r="BI142" s="169"/>
      <c r="BJ142" s="169"/>
      <c r="BK142" s="169"/>
      <c r="BL142" s="169"/>
      <c r="BM142" s="169"/>
      <c r="BN142" s="169"/>
      <c r="BO142" s="169"/>
      <c r="BP142" s="169"/>
      <c r="BQ142" s="169"/>
      <c r="BR142" s="169"/>
      <c r="BS142" s="169"/>
      <c r="BT142" s="169"/>
      <c r="BU142" s="169"/>
      <c r="BV142" s="169"/>
      <c r="BW142" s="169"/>
      <c r="BX142" s="169"/>
      <c r="BY142" s="169"/>
      <c r="BZ142" s="169"/>
      <c r="CA142" s="169"/>
      <c r="CB142" s="169"/>
      <c r="CC142" s="169"/>
      <c r="CD142" s="169"/>
      <c r="CE142" s="169"/>
      <c r="CF142" s="169"/>
      <c r="CG142" s="169"/>
      <c r="CH142" s="169"/>
      <c r="CI142" s="169"/>
      <c r="CJ142" s="169"/>
      <c r="CK142" s="169"/>
      <c r="CL142" s="169"/>
      <c r="CM142" s="169"/>
      <c r="CN142" s="169"/>
      <c r="CO142" s="169"/>
      <c r="CP142" s="169"/>
      <c r="CQ142" s="169"/>
      <c r="CR142" s="169"/>
      <c r="CS142" s="169"/>
      <c r="CT142" s="169"/>
      <c r="CU142" s="169"/>
      <c r="CV142" s="169"/>
      <c r="CW142" s="169"/>
      <c r="CX142" s="169"/>
      <c r="CY142" s="169"/>
      <c r="CZ142" s="169"/>
      <c r="DA142" s="169"/>
      <c r="DB142" s="169"/>
      <c r="DC142" s="169"/>
      <c r="DD142" s="169"/>
      <c r="DE142" s="171"/>
      <c r="DF142" s="169"/>
      <c r="DG142" s="169"/>
      <c r="DH142" s="169"/>
      <c r="DI142" s="169"/>
      <c r="DJ142" s="169"/>
      <c r="DK142" s="169"/>
      <c r="DL142" s="169"/>
      <c r="DM142" s="169"/>
      <c r="DN142" s="169"/>
      <c r="DO142" s="169"/>
      <c r="DP142" s="169"/>
      <c r="DQ142" s="169"/>
      <c r="DR142" s="169"/>
      <c r="DS142" s="169"/>
      <c r="DT142" s="169"/>
      <c r="DU142" s="169"/>
      <c r="DV142" s="169"/>
      <c r="DW142" s="169"/>
      <c r="DX142" s="169"/>
      <c r="DY142" s="169"/>
      <c r="DZ142" s="169"/>
      <c r="EA142" s="169"/>
      <c r="EB142" s="169"/>
      <c r="EC142" s="169"/>
      <c r="ED142" s="169"/>
      <c r="EE142" s="169"/>
      <c r="EF142" s="169"/>
      <c r="EG142" s="169"/>
      <c r="EH142" s="169"/>
      <c r="EI142" s="169"/>
      <c r="EJ142" s="169"/>
      <c r="EK142" s="169"/>
      <c r="EL142" s="169"/>
      <c r="EM142" s="169"/>
      <c r="EN142" s="169"/>
      <c r="EO142" s="169"/>
      <c r="EP142" s="169"/>
      <c r="EQ142" s="169"/>
      <c r="ER142" s="169"/>
      <c r="ES142" s="169"/>
      <c r="ET142" s="169"/>
      <c r="EU142" s="169"/>
      <c r="EV142" s="169"/>
      <c r="EW142" s="169"/>
      <c r="EX142" s="169"/>
      <c r="EY142" s="169"/>
      <c r="EZ142" s="169"/>
      <c r="FA142" s="169"/>
      <c r="FB142" s="171"/>
      <c r="FC142" s="171"/>
      <c r="FD142" s="169"/>
      <c r="FE142" s="169"/>
      <c r="FF142" s="169"/>
      <c r="FG142" s="169"/>
      <c r="FH142" s="169"/>
      <c r="FI142" s="169"/>
      <c r="FJ142" s="169"/>
      <c r="FK142" s="169"/>
      <c r="FL142" s="169"/>
      <c r="FM142" s="169"/>
      <c r="FN142" s="169"/>
      <c r="FO142" s="169"/>
      <c r="FP142" s="169"/>
      <c r="FQ142" s="169"/>
      <c r="FR142" s="169"/>
      <c r="FS142" s="169"/>
      <c r="FT142" s="169"/>
      <c r="FU142" s="169"/>
      <c r="FV142" s="169"/>
      <c r="FW142" s="169"/>
      <c r="FX142" s="169"/>
      <c r="FY142" s="169"/>
      <c r="FZ142" s="169"/>
      <c r="GA142" s="169"/>
      <c r="GB142" s="169"/>
      <c r="GC142" s="169"/>
      <c r="GD142" s="169"/>
      <c r="GE142" s="169"/>
      <c r="GF142" s="169"/>
      <c r="GG142" s="169"/>
      <c r="GH142" s="169"/>
      <c r="GI142" s="169"/>
      <c r="GJ142" s="169"/>
      <c r="GK142" s="169"/>
      <c r="GL142" s="169"/>
      <c r="GM142" s="169"/>
      <c r="GN142" s="169"/>
      <c r="GO142" s="169"/>
      <c r="GP142" s="169"/>
      <c r="GQ142" s="169"/>
      <c r="GR142" s="169"/>
      <c r="GS142" s="169"/>
      <c r="GT142" s="169"/>
      <c r="GU142" s="169"/>
      <c r="GV142" s="169"/>
      <c r="GW142" s="169"/>
      <c r="GX142" s="169"/>
      <c r="GY142" s="169"/>
      <c r="GZ142" s="171"/>
      <c r="HA142" s="169"/>
      <c r="HB142" s="169"/>
      <c r="HC142" s="169"/>
      <c r="HD142" s="169"/>
      <c r="HE142" s="169"/>
      <c r="HF142" s="169"/>
      <c r="HG142" s="169"/>
      <c r="HH142" s="169"/>
      <c r="HI142" s="169"/>
      <c r="HJ142" s="169"/>
      <c r="HK142" s="169"/>
      <c r="HL142" s="169"/>
      <c r="HM142" s="169"/>
      <c r="HN142" s="169"/>
      <c r="HO142" s="169"/>
      <c r="HP142" s="169"/>
      <c r="HQ142" s="169"/>
      <c r="HR142" s="169"/>
      <c r="HS142" s="169"/>
      <c r="HT142" s="169"/>
      <c r="HU142" s="169"/>
      <c r="HV142" s="169"/>
      <c r="HW142" s="169"/>
      <c r="HX142" s="169"/>
      <c r="HY142" s="169"/>
      <c r="HZ142" s="169"/>
      <c r="IA142" s="169"/>
      <c r="IB142" s="169"/>
      <c r="IC142" s="169"/>
      <c r="ID142" s="169"/>
      <c r="IE142" s="169"/>
      <c r="IF142" s="169"/>
      <c r="IG142" s="169"/>
      <c r="IH142" s="169"/>
      <c r="II142" s="169"/>
      <c r="IJ142" s="169"/>
      <c r="IK142" s="169"/>
      <c r="IL142" s="169"/>
      <c r="IM142" s="169"/>
      <c r="IN142" s="169"/>
      <c r="IO142" s="169"/>
      <c r="IP142" s="169"/>
      <c r="IQ142" s="169"/>
      <c r="IR142" s="169"/>
      <c r="IS142" s="169"/>
      <c r="IT142" s="169"/>
      <c r="IU142" s="169"/>
      <c r="IV142" s="169"/>
      <c r="IW142" s="169"/>
      <c r="IX142" s="169"/>
      <c r="IY142" s="169"/>
      <c r="IZ142" s="169"/>
      <c r="JA142" s="169"/>
      <c r="JB142" s="169"/>
      <c r="JC142" s="169"/>
      <c r="JD142" s="169"/>
      <c r="JE142" s="169"/>
      <c r="JF142" s="169"/>
      <c r="JG142" s="169"/>
      <c r="JH142" s="169"/>
      <c r="JI142" s="169"/>
      <c r="JJ142" s="169"/>
      <c r="JK142" s="169"/>
      <c r="JL142" s="169"/>
      <c r="JM142" s="169"/>
      <c r="JN142" s="169"/>
      <c r="JO142" s="169"/>
      <c r="JP142" s="169"/>
      <c r="JQ142" s="169"/>
      <c r="JR142" s="169"/>
      <c r="JS142" s="169"/>
      <c r="JT142" s="169"/>
      <c r="JU142" s="169"/>
      <c r="JV142" s="169"/>
      <c r="JW142" s="169"/>
      <c r="JX142" s="169"/>
      <c r="JY142" s="169"/>
      <c r="JZ142" s="169"/>
      <c r="KA142" s="169"/>
      <c r="KB142" s="169"/>
      <c r="KC142" s="169"/>
      <c r="KD142" s="169"/>
      <c r="KE142" s="169"/>
      <c r="KF142" s="169"/>
      <c r="KG142" s="169"/>
    </row>
    <row r="143" spans="1:293" ht="12.75" customHeight="1" x14ac:dyDescent="0.3">
      <c r="A143" s="107" t="s">
        <v>626</v>
      </c>
      <c r="B143" s="179" t="s">
        <v>5</v>
      </c>
      <c r="C143" s="179"/>
      <c r="D143" s="179"/>
      <c r="E143" s="179"/>
      <c r="F143" s="179"/>
      <c r="G143" s="179"/>
      <c r="H143" s="179"/>
      <c r="I143" s="179"/>
      <c r="J143" s="180">
        <f>SUM(J24:J142)</f>
        <v>8326856.5714285718</v>
      </c>
      <c r="K143" s="180">
        <f>SUM(K24:K142)</f>
        <v>5137627.25</v>
      </c>
      <c r="L143" s="180">
        <f>SUM(L24:L142)</f>
        <v>37091456.621428572</v>
      </c>
      <c r="M143" s="180">
        <f>SUM(M24:M142)</f>
        <v>34077617.097290099</v>
      </c>
      <c r="N143" s="180"/>
      <c r="O143" s="180"/>
      <c r="P143" s="180"/>
      <c r="Q143" s="181" t="e">
        <f>+SUM(Q14:Q142)</f>
        <v>#VALUE!</v>
      </c>
      <c r="R143" s="181" t="e">
        <f>+SUM(R14:R142)</f>
        <v>#VALUE!</v>
      </c>
      <c r="S143" s="181" t="e">
        <f>+SUM(S14:S142)</f>
        <v>#VALUE!</v>
      </c>
      <c r="T143" s="181"/>
      <c r="U143" s="182"/>
      <c r="V143" s="181">
        <f>+SUM(V14:V142)</f>
        <v>6714725.6904753577</v>
      </c>
      <c r="W143" s="167"/>
      <c r="X143" s="181">
        <f t="shared" ref="X143:BG143" si="566">+SUM(X14:X142)</f>
        <v>497617.33333333326</v>
      </c>
      <c r="Y143" s="181">
        <f t="shared" si="566"/>
        <v>351630.33333333337</v>
      </c>
      <c r="Z143" s="181">
        <f t="shared" si="566"/>
        <v>385380.33333333337</v>
      </c>
      <c r="AA143" s="181">
        <f t="shared" si="566"/>
        <v>416630.33333333337</v>
      </c>
      <c r="AB143" s="181">
        <f t="shared" si="566"/>
        <v>503731.83333333331</v>
      </c>
      <c r="AC143" s="181">
        <f t="shared" si="566"/>
        <v>375416.66666666669</v>
      </c>
      <c r="AD143" s="181">
        <f t="shared" si="566"/>
        <v>323750</v>
      </c>
      <c r="AE143" s="181">
        <f t="shared" si="566"/>
        <v>293750</v>
      </c>
      <c r="AF143" s="181">
        <f t="shared" si="566"/>
        <v>264583.33333333337</v>
      </c>
      <c r="AG143" s="181">
        <f t="shared" si="566"/>
        <v>379764.75666666671</v>
      </c>
      <c r="AH143" s="181">
        <f t="shared" si="566"/>
        <v>245833.33333333331</v>
      </c>
      <c r="AI143" s="181">
        <f t="shared" si="566"/>
        <v>191666.66666666666</v>
      </c>
      <c r="AJ143" s="181">
        <f t="shared" si="566"/>
        <v>210416.66666666669</v>
      </c>
      <c r="AK143" s="181">
        <f t="shared" si="566"/>
        <v>323401.07</v>
      </c>
      <c r="AL143" s="181">
        <f t="shared" si="566"/>
        <v>325416.66666666663</v>
      </c>
      <c r="AM143" s="181">
        <f t="shared" si="566"/>
        <v>378502.51666666666</v>
      </c>
      <c r="AN143" s="181">
        <f t="shared" si="566"/>
        <v>884455.06666666688</v>
      </c>
      <c r="AO143" s="181">
        <f t="shared" si="566"/>
        <v>677356.27333333332</v>
      </c>
      <c r="AP143" s="181">
        <f t="shared" si="566"/>
        <v>946298.87666666659</v>
      </c>
      <c r="AQ143" s="181">
        <f t="shared" si="566"/>
        <v>736379.99999999988</v>
      </c>
      <c r="AR143" s="181">
        <f t="shared" si="566"/>
        <v>881124.07666666654</v>
      </c>
      <c r="AS143" s="181">
        <f t="shared" si="566"/>
        <v>773007.75036393001</v>
      </c>
      <c r="AT143" s="181">
        <f t="shared" si="566"/>
        <v>873272.86072786024</v>
      </c>
      <c r="AU143" s="181">
        <f t="shared" si="566"/>
        <v>920601.10072786012</v>
      </c>
      <c r="AV143" s="181">
        <f t="shared" si="566"/>
        <v>635260.80072786042</v>
      </c>
      <c r="AW143" s="181">
        <f t="shared" si="566"/>
        <v>564964.53754009912</v>
      </c>
      <c r="AX143" s="181">
        <f t="shared" si="566"/>
        <v>640523.46852702426</v>
      </c>
      <c r="AY143" s="181">
        <f t="shared" si="566"/>
        <v>402010.1214964274</v>
      </c>
      <c r="AZ143" s="181">
        <f t="shared" si="566"/>
        <v>486120.38113249728</v>
      </c>
      <c r="BA143" s="181">
        <f t="shared" si="566"/>
        <v>639394.85446583061</v>
      </c>
      <c r="BB143" s="181">
        <f t="shared" si="566"/>
        <v>1082862.9944658305</v>
      </c>
      <c r="BC143" s="181">
        <f t="shared" si="566"/>
        <v>1134130.0034789052</v>
      </c>
      <c r="BD143" s="181">
        <f t="shared" si="566"/>
        <v>838631.31173204049</v>
      </c>
      <c r="BE143" s="181">
        <f t="shared" si="566"/>
        <v>876042.6399999999</v>
      </c>
      <c r="BF143" s="181">
        <f t="shared" si="566"/>
        <v>882510</v>
      </c>
      <c r="BG143" s="181">
        <f t="shared" si="566"/>
        <v>1681386</v>
      </c>
      <c r="BH143" s="183"/>
      <c r="BI143" s="181">
        <f t="shared" ref="BI143:DD143" si="567">+SUM(BI14:BI142)</f>
        <v>561049.66666666663</v>
      </c>
      <c r="BJ143" s="181">
        <f t="shared" si="567"/>
        <v>592916.33333333337</v>
      </c>
      <c r="BK143" s="181">
        <f t="shared" si="567"/>
        <v>558888.83333333337</v>
      </c>
      <c r="BL143" s="181">
        <f t="shared" si="567"/>
        <v>522596.33333333337</v>
      </c>
      <c r="BM143" s="181">
        <f t="shared" si="567"/>
        <v>470435.33333333337</v>
      </c>
      <c r="BN143" s="181">
        <f t="shared" si="567"/>
        <v>525665.09158646839</v>
      </c>
      <c r="BO143" s="181">
        <f t="shared" si="567"/>
        <v>693439.66666666674</v>
      </c>
      <c r="BP143" s="181">
        <f t="shared" si="567"/>
        <v>642812.5</v>
      </c>
      <c r="BQ143" s="181">
        <f t="shared" si="567"/>
        <v>629800</v>
      </c>
      <c r="BR143" s="181">
        <f t="shared" si="567"/>
        <v>621037.5</v>
      </c>
      <c r="BS143" s="181">
        <f t="shared" si="567"/>
        <v>568250</v>
      </c>
      <c r="BT143" s="181">
        <f t="shared" si="567"/>
        <v>564568.88428571424</v>
      </c>
      <c r="BU143" s="181">
        <f t="shared" si="567"/>
        <v>604500.26857142849</v>
      </c>
      <c r="BV143" s="181">
        <f t="shared" si="567"/>
        <v>541287.26857142849</v>
      </c>
      <c r="BW143" s="181">
        <f t="shared" si="567"/>
        <v>498950.26857142855</v>
      </c>
      <c r="BX143" s="181">
        <f t="shared" si="567"/>
        <v>331837.76857142861</v>
      </c>
      <c r="BY143" s="181">
        <f t="shared" si="567"/>
        <v>141437.76857142855</v>
      </c>
      <c r="BZ143" s="181">
        <f t="shared" si="567"/>
        <v>35406.384285714274</v>
      </c>
      <c r="CA143" s="181">
        <f t="shared" si="567"/>
        <v>0</v>
      </c>
      <c r="CB143" s="181">
        <f t="shared" si="567"/>
        <v>0</v>
      </c>
      <c r="CC143" s="181">
        <f t="shared" si="567"/>
        <v>0</v>
      </c>
      <c r="CD143" s="181">
        <f t="shared" si="567"/>
        <v>0</v>
      </c>
      <c r="CE143" s="181">
        <f t="shared" si="567"/>
        <v>0</v>
      </c>
      <c r="CF143" s="181">
        <f t="shared" si="567"/>
        <v>0</v>
      </c>
      <c r="CG143" s="181">
        <f t="shared" si="567"/>
        <v>0</v>
      </c>
      <c r="CH143" s="181">
        <f t="shared" si="567"/>
        <v>0</v>
      </c>
      <c r="CI143" s="181">
        <f t="shared" si="567"/>
        <v>0</v>
      </c>
      <c r="CJ143" s="181">
        <f t="shared" si="567"/>
        <v>0</v>
      </c>
      <c r="CK143" s="181">
        <f t="shared" si="567"/>
        <v>0</v>
      </c>
      <c r="CL143" s="181">
        <f t="shared" si="567"/>
        <v>0</v>
      </c>
      <c r="CM143" s="181">
        <f t="shared" si="567"/>
        <v>0</v>
      </c>
      <c r="CN143" s="181">
        <f t="shared" si="567"/>
        <v>0</v>
      </c>
      <c r="CO143" s="181">
        <f t="shared" si="567"/>
        <v>0</v>
      </c>
      <c r="CP143" s="181">
        <f t="shared" si="567"/>
        <v>0</v>
      </c>
      <c r="CQ143" s="181">
        <f t="shared" si="567"/>
        <v>0</v>
      </c>
      <c r="CR143" s="181">
        <f t="shared" si="567"/>
        <v>0</v>
      </c>
      <c r="CS143" s="181">
        <f t="shared" si="567"/>
        <v>0</v>
      </c>
      <c r="CT143" s="181">
        <f t="shared" si="567"/>
        <v>0</v>
      </c>
      <c r="CU143" s="181">
        <f t="shared" si="567"/>
        <v>0</v>
      </c>
      <c r="CV143" s="181">
        <f t="shared" si="567"/>
        <v>0</v>
      </c>
      <c r="CW143" s="181">
        <f t="shared" si="567"/>
        <v>0</v>
      </c>
      <c r="CX143" s="181">
        <f t="shared" si="567"/>
        <v>0</v>
      </c>
      <c r="CY143" s="181">
        <f t="shared" si="567"/>
        <v>0</v>
      </c>
      <c r="CZ143" s="181">
        <f t="shared" si="567"/>
        <v>0</v>
      </c>
      <c r="DA143" s="181">
        <f t="shared" si="567"/>
        <v>0</v>
      </c>
      <c r="DB143" s="181">
        <f t="shared" si="567"/>
        <v>0</v>
      </c>
      <c r="DC143" s="181">
        <f t="shared" si="567"/>
        <v>0</v>
      </c>
      <c r="DD143" s="181">
        <f t="shared" si="567"/>
        <v>0</v>
      </c>
      <c r="DE143" s="184"/>
      <c r="DF143" s="181">
        <f t="shared" ref="DF143:FA143" si="568">+SUM(DF14:DF142)</f>
        <v>0</v>
      </c>
      <c r="DG143" s="181">
        <f t="shared" si="568"/>
        <v>0</v>
      </c>
      <c r="DH143" s="181">
        <f t="shared" si="568"/>
        <v>0</v>
      </c>
      <c r="DI143" s="181">
        <f t="shared" si="568"/>
        <v>0</v>
      </c>
      <c r="DJ143" s="181">
        <f t="shared" si="568"/>
        <v>5656.7000000000007</v>
      </c>
      <c r="DK143" s="181">
        <f t="shared" si="568"/>
        <v>182220.26333333334</v>
      </c>
      <c r="DL143" s="181">
        <f t="shared" si="568"/>
        <v>248591.26333333334</v>
      </c>
      <c r="DM143" s="181">
        <f t="shared" si="568"/>
        <v>250432.31277777778</v>
      </c>
      <c r="DN143" s="181">
        <f t="shared" si="568"/>
        <v>490150.20944444445</v>
      </c>
      <c r="DO143" s="181">
        <f t="shared" si="568"/>
        <v>395350.75666666665</v>
      </c>
      <c r="DP143" s="181">
        <f t="shared" si="568"/>
        <v>357100.36000000004</v>
      </c>
      <c r="DQ143" s="181">
        <f t="shared" si="568"/>
        <v>449170.8666666667</v>
      </c>
      <c r="DR143" s="181">
        <f t="shared" si="568"/>
        <v>496215.58999999985</v>
      </c>
      <c r="DS143" s="181">
        <f t="shared" si="568"/>
        <v>548417.56833333336</v>
      </c>
      <c r="DT143" s="181">
        <f t="shared" si="568"/>
        <v>568217.88583333336</v>
      </c>
      <c r="DU143" s="181">
        <f t="shared" si="568"/>
        <v>386632.99249999993</v>
      </c>
      <c r="DV143" s="181">
        <f t="shared" si="568"/>
        <v>315986.05624999997</v>
      </c>
      <c r="DW143" s="181">
        <f t="shared" si="568"/>
        <v>141234.87250000003</v>
      </c>
      <c r="DX143" s="181">
        <f t="shared" si="568"/>
        <v>101530.86125000002</v>
      </c>
      <c r="DY143" s="181">
        <f t="shared" si="568"/>
        <v>40570.456250000003</v>
      </c>
      <c r="DZ143" s="181">
        <f t="shared" si="568"/>
        <v>19631.012500000001</v>
      </c>
      <c r="EA143" s="181">
        <f t="shared" si="568"/>
        <v>5521.7612499999996</v>
      </c>
      <c r="EB143" s="181">
        <f t="shared" si="568"/>
        <v>0</v>
      </c>
      <c r="EC143" s="181">
        <f t="shared" si="568"/>
        <v>0</v>
      </c>
      <c r="ED143" s="181">
        <f t="shared" si="568"/>
        <v>0</v>
      </c>
      <c r="EE143" s="181">
        <f t="shared" si="568"/>
        <v>0</v>
      </c>
      <c r="EF143" s="181">
        <f t="shared" si="568"/>
        <v>0</v>
      </c>
      <c r="EG143" s="181">
        <f t="shared" si="568"/>
        <v>0</v>
      </c>
      <c r="EH143" s="181">
        <f t="shared" si="568"/>
        <v>0</v>
      </c>
      <c r="EI143" s="181">
        <f t="shared" si="568"/>
        <v>0</v>
      </c>
      <c r="EJ143" s="181">
        <f t="shared" si="568"/>
        <v>0</v>
      </c>
      <c r="EK143" s="181">
        <f t="shared" si="568"/>
        <v>0</v>
      </c>
      <c r="EL143" s="181">
        <f t="shared" si="568"/>
        <v>0</v>
      </c>
      <c r="EM143" s="181">
        <f t="shared" si="568"/>
        <v>0</v>
      </c>
      <c r="EN143" s="181">
        <f t="shared" si="568"/>
        <v>0</v>
      </c>
      <c r="EO143" s="181">
        <f t="shared" si="568"/>
        <v>0</v>
      </c>
      <c r="EP143" s="181">
        <f t="shared" si="568"/>
        <v>0</v>
      </c>
      <c r="EQ143" s="181">
        <f t="shared" si="568"/>
        <v>0</v>
      </c>
      <c r="ER143" s="181">
        <f t="shared" si="568"/>
        <v>0</v>
      </c>
      <c r="ES143" s="181">
        <f t="shared" si="568"/>
        <v>0</v>
      </c>
      <c r="ET143" s="181">
        <f t="shared" si="568"/>
        <v>0</v>
      </c>
      <c r="EU143" s="181">
        <f t="shared" si="568"/>
        <v>0</v>
      </c>
      <c r="EV143" s="181">
        <f t="shared" si="568"/>
        <v>0</v>
      </c>
      <c r="EW143" s="181">
        <f t="shared" si="568"/>
        <v>0</v>
      </c>
      <c r="EX143" s="181">
        <f t="shared" si="568"/>
        <v>0</v>
      </c>
      <c r="EY143" s="181">
        <f t="shared" si="568"/>
        <v>0</v>
      </c>
      <c r="EZ143" s="181">
        <f t="shared" si="568"/>
        <v>0</v>
      </c>
      <c r="FA143" s="181">
        <f t="shared" si="568"/>
        <v>0</v>
      </c>
      <c r="FB143" s="184"/>
      <c r="FC143" s="184"/>
      <c r="FD143" s="181">
        <f t="shared" ref="FD143:GY143" si="569">+SUM(FD14:FD142)</f>
        <v>0</v>
      </c>
      <c r="FE143" s="181">
        <f t="shared" si="569"/>
        <v>6907</v>
      </c>
      <c r="FF143" s="181">
        <f t="shared" si="569"/>
        <v>0</v>
      </c>
      <c r="FG143" s="181">
        <f t="shared" si="569"/>
        <v>0</v>
      </c>
      <c r="FH143" s="181">
        <f t="shared" si="569"/>
        <v>0</v>
      </c>
      <c r="FI143" s="181">
        <f t="shared" si="569"/>
        <v>20176.5</v>
      </c>
      <c r="FJ143" s="181">
        <f t="shared" si="569"/>
        <v>0</v>
      </c>
      <c r="FK143" s="181">
        <f t="shared" si="569"/>
        <v>0</v>
      </c>
      <c r="FL143" s="181">
        <f t="shared" si="569"/>
        <v>0</v>
      </c>
      <c r="FM143" s="181">
        <f t="shared" si="569"/>
        <v>0</v>
      </c>
      <c r="FN143" s="181">
        <f t="shared" si="569"/>
        <v>0</v>
      </c>
      <c r="FO143" s="181">
        <f t="shared" si="569"/>
        <v>45520.80999999999</v>
      </c>
      <c r="FP143" s="181">
        <f t="shared" si="569"/>
        <v>0</v>
      </c>
      <c r="FQ143" s="181">
        <f t="shared" si="569"/>
        <v>0</v>
      </c>
      <c r="FR143" s="181">
        <f t="shared" si="569"/>
        <v>0</v>
      </c>
      <c r="FS143" s="181">
        <f t="shared" si="569"/>
        <v>0</v>
      </c>
      <c r="FT143" s="181">
        <f t="shared" si="569"/>
        <v>0</v>
      </c>
      <c r="FU143" s="181">
        <f t="shared" si="569"/>
        <v>0</v>
      </c>
      <c r="FV143" s="181">
        <f t="shared" si="569"/>
        <v>0</v>
      </c>
      <c r="FW143" s="181">
        <f t="shared" si="569"/>
        <v>0</v>
      </c>
      <c r="FX143" s="181">
        <f t="shared" si="569"/>
        <v>0</v>
      </c>
      <c r="FY143" s="181">
        <f t="shared" si="569"/>
        <v>0</v>
      </c>
      <c r="FZ143" s="181">
        <f t="shared" si="569"/>
        <v>0</v>
      </c>
      <c r="GA143" s="181">
        <f t="shared" si="569"/>
        <v>0</v>
      </c>
      <c r="GB143" s="181">
        <f t="shared" si="569"/>
        <v>0</v>
      </c>
      <c r="GC143" s="181">
        <f t="shared" si="569"/>
        <v>0</v>
      </c>
      <c r="GD143" s="181">
        <f t="shared" si="569"/>
        <v>0</v>
      </c>
      <c r="GE143" s="181">
        <f t="shared" si="569"/>
        <v>0</v>
      </c>
      <c r="GF143" s="181">
        <f t="shared" si="569"/>
        <v>0</v>
      </c>
      <c r="GG143" s="181">
        <f t="shared" si="569"/>
        <v>0</v>
      </c>
      <c r="GH143" s="181">
        <f t="shared" si="569"/>
        <v>0</v>
      </c>
      <c r="GI143" s="181">
        <f t="shared" si="569"/>
        <v>0</v>
      </c>
      <c r="GJ143" s="181">
        <f t="shared" si="569"/>
        <v>0</v>
      </c>
      <c r="GK143" s="181">
        <f t="shared" si="569"/>
        <v>0</v>
      </c>
      <c r="GL143" s="181">
        <f t="shared" si="569"/>
        <v>0</v>
      </c>
      <c r="GM143" s="181">
        <f t="shared" si="569"/>
        <v>0</v>
      </c>
      <c r="GN143" s="181">
        <f t="shared" si="569"/>
        <v>0</v>
      </c>
      <c r="GO143" s="181">
        <f t="shared" si="569"/>
        <v>0</v>
      </c>
      <c r="GP143" s="181">
        <f t="shared" si="569"/>
        <v>0</v>
      </c>
      <c r="GQ143" s="181">
        <f t="shared" si="569"/>
        <v>0</v>
      </c>
      <c r="GR143" s="181">
        <f t="shared" si="569"/>
        <v>0</v>
      </c>
      <c r="GS143" s="181">
        <f t="shared" si="569"/>
        <v>0</v>
      </c>
      <c r="GT143" s="181">
        <f t="shared" si="569"/>
        <v>0</v>
      </c>
      <c r="GU143" s="181">
        <f t="shared" si="569"/>
        <v>0</v>
      </c>
      <c r="GV143" s="181">
        <f t="shared" si="569"/>
        <v>0</v>
      </c>
      <c r="GW143" s="181">
        <f t="shared" si="569"/>
        <v>0</v>
      </c>
      <c r="GX143" s="181">
        <f t="shared" si="569"/>
        <v>0</v>
      </c>
      <c r="GY143" s="181">
        <f t="shared" si="569"/>
        <v>0</v>
      </c>
      <c r="GZ143" s="184"/>
      <c r="HA143" s="181">
        <f t="shared" ref="HA143:IJ143" si="570">+SUM(HA14:HA142)</f>
        <v>497617.33333333326</v>
      </c>
      <c r="HB143" s="181">
        <f t="shared" si="570"/>
        <v>351630.33333333337</v>
      </c>
      <c r="HC143" s="181">
        <f t="shared" si="570"/>
        <v>385380.33333333337</v>
      </c>
      <c r="HD143" s="181">
        <f t="shared" si="570"/>
        <v>416630.33333333337</v>
      </c>
      <c r="HE143" s="181">
        <f t="shared" si="570"/>
        <v>503731.83333333331</v>
      </c>
      <c r="HF143" s="181">
        <f t="shared" si="570"/>
        <v>375416.66666666669</v>
      </c>
      <c r="HG143" s="181">
        <f t="shared" si="570"/>
        <v>323750</v>
      </c>
      <c r="HH143" s="181">
        <f t="shared" si="570"/>
        <v>293750</v>
      </c>
      <c r="HI143" s="181">
        <f t="shared" si="570"/>
        <v>264583.33333333337</v>
      </c>
      <c r="HJ143" s="181">
        <f t="shared" si="570"/>
        <v>379764.75666666671</v>
      </c>
      <c r="HK143" s="181">
        <f t="shared" si="570"/>
        <v>245833.33333333331</v>
      </c>
      <c r="HL143" s="181">
        <f t="shared" si="570"/>
        <v>191666.66666666666</v>
      </c>
      <c r="HM143" s="181">
        <f t="shared" si="570"/>
        <v>210416.66666666669</v>
      </c>
      <c r="HN143" s="181">
        <f t="shared" si="570"/>
        <v>323401.07</v>
      </c>
      <c r="HO143" s="181">
        <f t="shared" si="570"/>
        <v>325416.66666666663</v>
      </c>
      <c r="HP143" s="181">
        <f t="shared" si="570"/>
        <v>378502.51666666666</v>
      </c>
      <c r="HQ143" s="181">
        <f t="shared" si="570"/>
        <v>884455.06666666688</v>
      </c>
      <c r="HR143" s="181">
        <f t="shared" si="570"/>
        <v>677356.27333333332</v>
      </c>
      <c r="HS143" s="181">
        <f t="shared" si="570"/>
        <v>946298.87666666659</v>
      </c>
      <c r="HT143" s="181">
        <f t="shared" si="570"/>
        <v>736379.99999999988</v>
      </c>
      <c r="HU143" s="181">
        <f t="shared" si="570"/>
        <v>881124.07666666654</v>
      </c>
      <c r="HV143" s="181">
        <f t="shared" si="570"/>
        <v>773007.75036393001</v>
      </c>
      <c r="HW143" s="181">
        <f t="shared" si="570"/>
        <v>873272.86072786024</v>
      </c>
      <c r="HX143" s="181">
        <f t="shared" si="570"/>
        <v>920601.10072786012</v>
      </c>
      <c r="HY143" s="181">
        <f t="shared" si="570"/>
        <v>635260.80072786042</v>
      </c>
      <c r="HZ143" s="181">
        <f t="shared" si="570"/>
        <v>564964.53754009912</v>
      </c>
      <c r="IA143" s="181">
        <f t="shared" si="570"/>
        <v>640523.46852702426</v>
      </c>
      <c r="IB143" s="181">
        <f t="shared" si="570"/>
        <v>402010.1214964274</v>
      </c>
      <c r="IC143" s="181">
        <f t="shared" si="570"/>
        <v>486120.38113249728</v>
      </c>
      <c r="ID143" s="181">
        <f t="shared" si="570"/>
        <v>639394.85446583061</v>
      </c>
      <c r="IE143" s="181">
        <f t="shared" si="570"/>
        <v>1082862.9944658305</v>
      </c>
      <c r="IF143" s="181">
        <f t="shared" si="570"/>
        <v>1134130.0034789052</v>
      </c>
      <c r="IG143" s="181">
        <f t="shared" si="570"/>
        <v>838631.31173204049</v>
      </c>
      <c r="IH143" s="181">
        <f t="shared" si="570"/>
        <v>876042.6399999999</v>
      </c>
      <c r="II143" s="181">
        <f t="shared" si="570"/>
        <v>882510</v>
      </c>
      <c r="IJ143" s="181">
        <f t="shared" si="570"/>
        <v>1681386</v>
      </c>
      <c r="IK143" s="183"/>
      <c r="IL143" s="181">
        <f t="shared" ref="IL143:KG143" si="571">+SUM(IL14:IL142)</f>
        <v>561049.66666666663</v>
      </c>
      <c r="IM143" s="181">
        <f t="shared" si="571"/>
        <v>599823.33333333337</v>
      </c>
      <c r="IN143" s="181">
        <f t="shared" si="571"/>
        <v>558888.83333333337</v>
      </c>
      <c r="IO143" s="181">
        <f t="shared" si="571"/>
        <v>522596.33333333337</v>
      </c>
      <c r="IP143" s="181">
        <f t="shared" si="571"/>
        <v>476092.03333333333</v>
      </c>
      <c r="IQ143" s="181">
        <f t="shared" si="571"/>
        <v>728061.85491980182</v>
      </c>
      <c r="IR143" s="181">
        <f t="shared" si="571"/>
        <v>942030.92999999993</v>
      </c>
      <c r="IS143" s="181">
        <f t="shared" si="571"/>
        <v>893244.8127777779</v>
      </c>
      <c r="IT143" s="181">
        <f t="shared" si="571"/>
        <v>1119950.2094444446</v>
      </c>
      <c r="IU143" s="181">
        <f t="shared" si="571"/>
        <v>1016388.2566666666</v>
      </c>
      <c r="IV143" s="181">
        <f t="shared" si="571"/>
        <v>925350.36</v>
      </c>
      <c r="IW143" s="181">
        <f t="shared" si="571"/>
        <v>1059260.5609523808</v>
      </c>
      <c r="IX143" s="181">
        <f t="shared" si="571"/>
        <v>1100715.8585714286</v>
      </c>
      <c r="IY143" s="181">
        <f t="shared" si="571"/>
        <v>1089704.8369047618</v>
      </c>
      <c r="IZ143" s="181">
        <f t="shared" si="571"/>
        <v>1067168.1544047617</v>
      </c>
      <c r="JA143" s="181">
        <f t="shared" si="571"/>
        <v>718470.76107142854</v>
      </c>
      <c r="JB143" s="181">
        <f t="shared" si="571"/>
        <v>457423.82482142851</v>
      </c>
      <c r="JC143" s="181">
        <f t="shared" si="571"/>
        <v>176641.2567857143</v>
      </c>
      <c r="JD143" s="181">
        <f t="shared" si="571"/>
        <v>101530.86125000002</v>
      </c>
      <c r="JE143" s="181">
        <f t="shared" si="571"/>
        <v>40570.456250000003</v>
      </c>
      <c r="JF143" s="181">
        <f t="shared" si="571"/>
        <v>19631.012500000001</v>
      </c>
      <c r="JG143" s="181">
        <f t="shared" si="571"/>
        <v>5521.7612499999996</v>
      </c>
      <c r="JH143" s="181">
        <f t="shared" si="571"/>
        <v>0</v>
      </c>
      <c r="JI143" s="181">
        <f t="shared" si="571"/>
        <v>0</v>
      </c>
      <c r="JJ143" s="181">
        <f t="shared" si="571"/>
        <v>0</v>
      </c>
      <c r="JK143" s="181">
        <f t="shared" si="571"/>
        <v>0</v>
      </c>
      <c r="JL143" s="181">
        <f t="shared" si="571"/>
        <v>0</v>
      </c>
      <c r="JM143" s="181">
        <f t="shared" si="571"/>
        <v>0</v>
      </c>
      <c r="JN143" s="181">
        <f t="shared" si="571"/>
        <v>0</v>
      </c>
      <c r="JO143" s="181">
        <f t="shared" si="571"/>
        <v>0</v>
      </c>
      <c r="JP143" s="181">
        <f t="shared" si="571"/>
        <v>0</v>
      </c>
      <c r="JQ143" s="181">
        <f t="shared" si="571"/>
        <v>0</v>
      </c>
      <c r="JR143" s="181">
        <f t="shared" si="571"/>
        <v>0</v>
      </c>
      <c r="JS143" s="181">
        <f t="shared" si="571"/>
        <v>0</v>
      </c>
      <c r="JT143" s="181">
        <f t="shared" si="571"/>
        <v>0</v>
      </c>
      <c r="JU143" s="181">
        <f t="shared" si="571"/>
        <v>0</v>
      </c>
      <c r="JV143" s="181">
        <f t="shared" si="571"/>
        <v>0</v>
      </c>
      <c r="JW143" s="181">
        <f t="shared" si="571"/>
        <v>0</v>
      </c>
      <c r="JX143" s="181">
        <f t="shared" si="571"/>
        <v>0</v>
      </c>
      <c r="JY143" s="181">
        <f t="shared" si="571"/>
        <v>0</v>
      </c>
      <c r="JZ143" s="181">
        <f t="shared" si="571"/>
        <v>0</v>
      </c>
      <c r="KA143" s="181">
        <f t="shared" si="571"/>
        <v>0</v>
      </c>
      <c r="KB143" s="181">
        <f t="shared" si="571"/>
        <v>0</v>
      </c>
      <c r="KC143" s="181">
        <f t="shared" si="571"/>
        <v>0</v>
      </c>
      <c r="KD143" s="181">
        <f t="shared" si="571"/>
        <v>0</v>
      </c>
      <c r="KE143" s="181">
        <f t="shared" si="571"/>
        <v>0</v>
      </c>
      <c r="KF143" s="181">
        <f t="shared" si="571"/>
        <v>0</v>
      </c>
      <c r="KG143" s="181">
        <f t="shared" si="571"/>
        <v>0</v>
      </c>
    </row>
    <row r="144" spans="1:293" ht="12.75" customHeight="1" x14ac:dyDescent="0.3">
      <c r="B144" s="167"/>
      <c r="C144" s="167"/>
      <c r="D144" s="167"/>
      <c r="E144" s="167"/>
      <c r="F144" s="167"/>
      <c r="G144" s="167"/>
      <c r="H144" s="167"/>
      <c r="I144" s="167"/>
      <c r="J144" s="167"/>
      <c r="K144" s="167"/>
      <c r="L144" s="167"/>
      <c r="M144" s="185"/>
      <c r="N144" s="185"/>
      <c r="O144" s="167"/>
      <c r="P144" s="167"/>
      <c r="Q144" s="167"/>
      <c r="R144" s="167"/>
      <c r="S144" s="167"/>
      <c r="T144" s="186"/>
      <c r="U144" s="167"/>
      <c r="V144" s="167"/>
      <c r="W144" s="167"/>
      <c r="X144" s="187">
        <v>0</v>
      </c>
      <c r="Y144" s="187">
        <v>0</v>
      </c>
      <c r="Z144" s="187">
        <v>0</v>
      </c>
      <c r="AA144" s="187">
        <v>0</v>
      </c>
      <c r="AB144" s="187">
        <v>0</v>
      </c>
      <c r="AC144" s="187">
        <v>0</v>
      </c>
      <c r="AD144" s="187">
        <v>0</v>
      </c>
      <c r="AE144" s="187">
        <v>0</v>
      </c>
      <c r="AF144" s="187">
        <v>0</v>
      </c>
      <c r="AG144" s="187">
        <v>0</v>
      </c>
      <c r="AH144" s="187">
        <v>0</v>
      </c>
      <c r="AI144" s="187">
        <v>0</v>
      </c>
      <c r="AJ144" s="187">
        <v>0</v>
      </c>
      <c r="AK144" s="187">
        <v>0</v>
      </c>
      <c r="AL144" s="187">
        <v>0</v>
      </c>
      <c r="AM144" s="187">
        <v>0</v>
      </c>
      <c r="AN144" s="187">
        <v>0</v>
      </c>
      <c r="AO144" s="187">
        <v>0</v>
      </c>
      <c r="AP144" s="187">
        <v>0</v>
      </c>
      <c r="AQ144" s="187">
        <v>0</v>
      </c>
      <c r="AR144" s="187">
        <v>0</v>
      </c>
      <c r="AS144" s="187">
        <v>0</v>
      </c>
      <c r="AT144" s="187">
        <v>0</v>
      </c>
      <c r="AU144" s="187">
        <v>0</v>
      </c>
      <c r="AV144" s="187">
        <v>0</v>
      </c>
      <c r="AW144" s="187">
        <v>0</v>
      </c>
      <c r="AX144" s="187">
        <v>0</v>
      </c>
      <c r="AY144" s="187">
        <v>0</v>
      </c>
      <c r="AZ144" s="187">
        <v>0</v>
      </c>
      <c r="BA144" s="187">
        <v>0</v>
      </c>
      <c r="BB144" s="187">
        <v>0</v>
      </c>
      <c r="BC144" s="187">
        <v>0</v>
      </c>
      <c r="BD144" s="187">
        <v>0</v>
      </c>
      <c r="BE144" s="187">
        <v>0</v>
      </c>
      <c r="BF144" s="183"/>
      <c r="BG144" s="183"/>
      <c r="BH144" s="183"/>
      <c r="BI144" s="188"/>
      <c r="BJ144" s="188"/>
      <c r="BK144" s="188"/>
      <c r="BL144" s="188"/>
      <c r="BM144" s="188"/>
      <c r="BN144" s="188"/>
      <c r="BO144" s="188"/>
      <c r="BP144" s="188"/>
      <c r="BQ144" s="188"/>
      <c r="BR144" s="188"/>
      <c r="BS144" s="188"/>
      <c r="BT144" s="188"/>
      <c r="BU144" s="187"/>
      <c r="BV144" s="187"/>
      <c r="BW144" s="187"/>
      <c r="BX144" s="187"/>
      <c r="BY144" s="187"/>
      <c r="BZ144" s="187"/>
      <c r="CA144" s="187"/>
      <c r="CB144" s="187"/>
      <c r="CC144" s="187"/>
      <c r="CD144" s="187"/>
      <c r="CE144" s="187"/>
      <c r="CF144" s="187"/>
      <c r="CG144" s="187"/>
      <c r="CH144" s="187"/>
      <c r="CI144" s="187"/>
      <c r="CJ144" s="187"/>
      <c r="CK144" s="187"/>
      <c r="CL144" s="187"/>
      <c r="CM144" s="187"/>
      <c r="CN144" s="187"/>
      <c r="CO144" s="187"/>
      <c r="CP144" s="187"/>
      <c r="CQ144" s="187"/>
      <c r="CR144" s="187"/>
      <c r="CS144" s="187"/>
      <c r="CT144" s="187"/>
      <c r="CU144" s="187"/>
      <c r="CV144" s="187"/>
      <c r="CW144" s="187"/>
      <c r="CX144" s="187"/>
      <c r="CY144" s="187"/>
      <c r="CZ144" s="187"/>
      <c r="DA144" s="183"/>
      <c r="DB144" s="183"/>
      <c r="DC144" s="183"/>
      <c r="DD144" s="183"/>
      <c r="DE144" s="183"/>
      <c r="DF144" s="188"/>
      <c r="DG144" s="188"/>
      <c r="DH144" s="188"/>
      <c r="DI144" s="188"/>
      <c r="DJ144" s="188"/>
      <c r="DK144" s="188"/>
      <c r="DL144" s="188"/>
      <c r="DM144" s="188"/>
      <c r="DN144" s="188"/>
      <c r="DO144" s="188"/>
      <c r="DP144" s="188"/>
      <c r="DQ144" s="188"/>
      <c r="DR144" s="187"/>
      <c r="DS144" s="187"/>
      <c r="DT144" s="187"/>
      <c r="DU144" s="187"/>
      <c r="DV144" s="187"/>
      <c r="DW144" s="187"/>
      <c r="DX144" s="187"/>
      <c r="DY144" s="187"/>
      <c r="DZ144" s="187"/>
      <c r="EA144" s="187"/>
      <c r="EB144" s="187"/>
      <c r="EC144" s="187"/>
      <c r="ED144" s="187"/>
      <c r="EE144" s="187"/>
      <c r="EF144" s="187"/>
      <c r="EG144" s="187"/>
      <c r="EH144" s="187"/>
      <c r="EI144" s="187"/>
      <c r="EJ144" s="187"/>
      <c r="EK144" s="187"/>
      <c r="EL144" s="187"/>
      <c r="EM144" s="187"/>
      <c r="EN144" s="187"/>
      <c r="EO144" s="187"/>
      <c r="EP144" s="187"/>
      <c r="EQ144" s="187"/>
      <c r="ER144" s="187"/>
      <c r="ES144" s="187"/>
      <c r="ET144" s="187"/>
      <c r="EU144" s="187"/>
      <c r="EV144" s="187"/>
      <c r="EW144" s="187"/>
      <c r="EX144" s="183"/>
      <c r="EY144" s="183"/>
      <c r="EZ144" s="183"/>
      <c r="FA144" s="183"/>
      <c r="FB144" s="183"/>
      <c r="FC144" s="183"/>
      <c r="FD144" s="188"/>
      <c r="FE144" s="188"/>
      <c r="FF144" s="188"/>
      <c r="FG144" s="188"/>
      <c r="FH144" s="188"/>
      <c r="FI144" s="188"/>
      <c r="FJ144" s="188"/>
      <c r="FK144" s="188"/>
      <c r="FL144" s="188"/>
      <c r="FM144" s="188"/>
      <c r="FN144" s="188"/>
      <c r="FO144" s="188"/>
      <c r="FP144" s="187"/>
      <c r="FQ144" s="187"/>
      <c r="FR144" s="187"/>
      <c r="FS144" s="187"/>
      <c r="FT144" s="187"/>
      <c r="FU144" s="187"/>
      <c r="FV144" s="187"/>
      <c r="FW144" s="187"/>
      <c r="FX144" s="187"/>
      <c r="FY144" s="187"/>
      <c r="FZ144" s="187"/>
      <c r="GA144" s="187"/>
      <c r="GB144" s="187"/>
      <c r="GC144" s="187"/>
      <c r="GD144" s="187"/>
      <c r="GE144" s="187"/>
      <c r="GF144" s="187"/>
      <c r="GG144" s="187"/>
      <c r="GH144" s="187"/>
      <c r="GI144" s="187"/>
      <c r="GJ144" s="187"/>
      <c r="GK144" s="187"/>
      <c r="GL144" s="187"/>
      <c r="GM144" s="187"/>
      <c r="GN144" s="187"/>
      <c r="GO144" s="187"/>
      <c r="GP144" s="187"/>
      <c r="GQ144" s="187"/>
      <c r="GR144" s="187"/>
      <c r="GS144" s="187"/>
      <c r="GT144" s="187"/>
      <c r="GU144" s="187"/>
      <c r="GV144" s="183"/>
      <c r="GW144" s="183"/>
      <c r="GX144" s="183"/>
      <c r="GY144" s="183"/>
      <c r="GZ144" s="183"/>
      <c r="HA144" s="187">
        <v>0</v>
      </c>
      <c r="HB144" s="187">
        <v>0</v>
      </c>
      <c r="HC144" s="187">
        <v>0</v>
      </c>
      <c r="HD144" s="187">
        <v>0</v>
      </c>
      <c r="HE144" s="187">
        <v>0</v>
      </c>
      <c r="HF144" s="187">
        <v>0</v>
      </c>
      <c r="HG144" s="187">
        <v>0</v>
      </c>
      <c r="HH144" s="187">
        <v>0</v>
      </c>
      <c r="HI144" s="187">
        <v>0</v>
      </c>
      <c r="HJ144" s="187">
        <v>0</v>
      </c>
      <c r="HK144" s="187">
        <v>0</v>
      </c>
      <c r="HL144" s="187">
        <v>0</v>
      </c>
      <c r="HM144" s="187">
        <v>0</v>
      </c>
      <c r="HN144" s="187">
        <v>0</v>
      </c>
      <c r="HO144" s="187">
        <v>0</v>
      </c>
      <c r="HP144" s="187">
        <v>0</v>
      </c>
      <c r="HQ144" s="187">
        <v>0</v>
      </c>
      <c r="HR144" s="187">
        <v>0</v>
      </c>
      <c r="HS144" s="187">
        <v>0</v>
      </c>
      <c r="HT144" s="187">
        <v>0</v>
      </c>
      <c r="HU144" s="187">
        <v>0</v>
      </c>
      <c r="HV144" s="187">
        <v>0</v>
      </c>
      <c r="HW144" s="187">
        <v>0</v>
      </c>
      <c r="HX144" s="187">
        <v>0</v>
      </c>
      <c r="HY144" s="187">
        <v>0</v>
      </c>
      <c r="HZ144" s="187">
        <v>0</v>
      </c>
      <c r="IA144" s="187">
        <v>0</v>
      </c>
      <c r="IB144" s="187">
        <v>0</v>
      </c>
      <c r="IC144" s="187">
        <v>0</v>
      </c>
      <c r="ID144" s="187">
        <v>0</v>
      </c>
      <c r="IE144" s="187">
        <v>0</v>
      </c>
      <c r="IF144" s="187">
        <v>0</v>
      </c>
      <c r="IG144" s="187">
        <v>0</v>
      </c>
      <c r="IH144" s="187">
        <v>0</v>
      </c>
      <c r="II144" s="187">
        <v>0</v>
      </c>
      <c r="IJ144" s="187">
        <v>0</v>
      </c>
      <c r="IK144" s="187">
        <v>0</v>
      </c>
      <c r="IL144" s="187">
        <v>0</v>
      </c>
      <c r="IM144" s="187">
        <v>0</v>
      </c>
      <c r="IN144" s="187">
        <v>0</v>
      </c>
      <c r="IO144" s="187">
        <v>0</v>
      </c>
      <c r="IP144" s="188"/>
      <c r="IQ144" s="188"/>
      <c r="IR144" s="188"/>
      <c r="IS144" s="188"/>
      <c r="IT144" s="188"/>
      <c r="IU144" s="188"/>
      <c r="IV144" s="188"/>
      <c r="IW144" s="188"/>
      <c r="IX144" s="187"/>
      <c r="IY144" s="187"/>
      <c r="IZ144" s="187"/>
      <c r="JA144" s="187"/>
      <c r="JB144" s="187"/>
      <c r="JC144" s="187"/>
      <c r="JD144" s="187"/>
      <c r="JE144" s="187"/>
      <c r="JF144" s="187"/>
      <c r="JG144" s="187"/>
      <c r="JH144" s="187"/>
      <c r="JI144" s="187"/>
      <c r="JJ144" s="187"/>
      <c r="JK144" s="187"/>
      <c r="JL144" s="187"/>
      <c r="JM144" s="187"/>
      <c r="JN144" s="187"/>
      <c r="JO144" s="187"/>
      <c r="JP144" s="187"/>
      <c r="JQ144" s="187"/>
      <c r="JR144" s="187"/>
      <c r="JS144" s="187"/>
      <c r="JT144" s="187"/>
      <c r="JU144" s="187"/>
      <c r="JV144" s="187"/>
      <c r="JW144" s="187"/>
      <c r="JX144" s="187"/>
      <c r="JY144" s="187"/>
      <c r="JZ144" s="187"/>
      <c r="KA144" s="187"/>
      <c r="KB144" s="187"/>
      <c r="KC144" s="187"/>
      <c r="KD144" s="183"/>
      <c r="KE144" s="183"/>
      <c r="KF144" s="183"/>
      <c r="KG144" s="183"/>
    </row>
    <row r="145" spans="2:293" ht="12.75" customHeight="1" x14ac:dyDescent="0.3">
      <c r="B145" s="150" t="s">
        <v>726</v>
      </c>
      <c r="C145" s="150"/>
      <c r="D145" s="150"/>
      <c r="E145" s="150"/>
      <c r="F145" s="150"/>
      <c r="G145" s="150"/>
      <c r="H145" s="150"/>
      <c r="I145" s="150"/>
      <c r="J145" s="189"/>
      <c r="K145" s="189"/>
      <c r="L145" s="189"/>
      <c r="M145" s="190"/>
      <c r="N145" s="190"/>
      <c r="O145" s="150"/>
      <c r="P145" s="150"/>
      <c r="Q145" s="151"/>
      <c r="R145" s="151"/>
      <c r="S145" s="151"/>
      <c r="T145" s="151"/>
      <c r="U145" s="152"/>
      <c r="V145" s="151"/>
      <c r="W145" s="144"/>
      <c r="X145" s="153"/>
      <c r="Y145" s="153"/>
      <c r="Z145" s="153"/>
      <c r="AA145" s="153"/>
      <c r="AB145" s="153"/>
      <c r="AC145" s="153"/>
      <c r="AD145" s="153"/>
      <c r="AE145" s="153"/>
      <c r="AF145" s="153"/>
      <c r="AG145" s="153"/>
      <c r="AH145" s="153"/>
      <c r="AI145" s="153"/>
      <c r="AJ145" s="153"/>
      <c r="AK145" s="153"/>
      <c r="AL145" s="153"/>
      <c r="AM145" s="153"/>
      <c r="AN145" s="153"/>
      <c r="AO145" s="153"/>
      <c r="AP145" s="153"/>
      <c r="AQ145" s="153"/>
      <c r="AR145" s="153"/>
      <c r="AS145" s="153"/>
      <c r="AT145" s="153"/>
      <c r="AU145" s="153"/>
      <c r="AV145" s="153"/>
      <c r="AW145" s="153"/>
      <c r="AX145" s="153"/>
      <c r="AY145" s="153"/>
      <c r="AZ145" s="153"/>
      <c r="BA145" s="153"/>
      <c r="BB145" s="153"/>
      <c r="BC145" s="153"/>
      <c r="BD145" s="153"/>
      <c r="BE145" s="153"/>
      <c r="BF145" s="153"/>
      <c r="BG145" s="191"/>
      <c r="BH145" s="154"/>
      <c r="BI145" s="153"/>
      <c r="BJ145" s="153"/>
      <c r="BK145" s="153"/>
      <c r="BL145" s="153"/>
      <c r="BM145" s="153"/>
      <c r="BN145" s="153"/>
      <c r="BO145" s="153"/>
      <c r="BP145" s="153"/>
      <c r="BQ145" s="153"/>
      <c r="BR145" s="153"/>
      <c r="BS145" s="153"/>
      <c r="BT145" s="153"/>
      <c r="BU145" s="153"/>
      <c r="BV145" s="153"/>
      <c r="BW145" s="153"/>
      <c r="BX145" s="153"/>
      <c r="BY145" s="153"/>
      <c r="BZ145" s="153"/>
      <c r="CA145" s="153"/>
      <c r="CB145" s="153"/>
      <c r="CC145" s="153"/>
      <c r="CD145" s="153"/>
      <c r="CE145" s="153"/>
      <c r="CF145" s="153"/>
      <c r="CG145" s="153"/>
      <c r="CH145" s="153"/>
      <c r="CI145" s="153"/>
      <c r="CJ145" s="153"/>
      <c r="CK145" s="153"/>
      <c r="CL145" s="153"/>
      <c r="CM145" s="153"/>
      <c r="CN145" s="153"/>
      <c r="CO145" s="153"/>
      <c r="CP145" s="153"/>
      <c r="CQ145" s="153"/>
      <c r="CR145" s="153"/>
      <c r="CS145" s="153"/>
      <c r="CT145" s="153"/>
      <c r="CU145" s="153"/>
      <c r="CV145" s="153"/>
      <c r="CW145" s="153"/>
      <c r="CX145" s="153"/>
      <c r="CY145" s="153"/>
      <c r="CZ145" s="153"/>
      <c r="DA145" s="153"/>
      <c r="DB145" s="153"/>
      <c r="DC145" s="153"/>
      <c r="DD145" s="153"/>
      <c r="DF145" s="153"/>
      <c r="DG145" s="153"/>
      <c r="DH145" s="153"/>
      <c r="DI145" s="153"/>
      <c r="DJ145" s="153"/>
      <c r="DK145" s="153"/>
      <c r="DL145" s="153"/>
      <c r="DM145" s="153"/>
      <c r="DN145" s="153"/>
      <c r="DO145" s="153"/>
      <c r="DP145" s="153"/>
      <c r="DQ145" s="153"/>
      <c r="DR145" s="153"/>
      <c r="DS145" s="153"/>
      <c r="DT145" s="153"/>
      <c r="DU145" s="153"/>
      <c r="DV145" s="153"/>
      <c r="DW145" s="153"/>
      <c r="DX145" s="153"/>
      <c r="DY145" s="153"/>
      <c r="DZ145" s="153"/>
      <c r="EA145" s="153"/>
      <c r="EB145" s="153"/>
      <c r="EC145" s="153"/>
      <c r="ED145" s="153"/>
      <c r="EE145" s="153"/>
      <c r="EF145" s="153"/>
      <c r="EG145" s="153"/>
      <c r="EH145" s="153"/>
      <c r="EI145" s="153"/>
      <c r="EJ145" s="153"/>
      <c r="EK145" s="153"/>
      <c r="EL145" s="153"/>
      <c r="EM145" s="153"/>
      <c r="EN145" s="153"/>
      <c r="EO145" s="153"/>
      <c r="EP145" s="153"/>
      <c r="EQ145" s="153"/>
      <c r="ER145" s="153"/>
      <c r="ES145" s="153"/>
      <c r="ET145" s="153"/>
      <c r="EU145" s="153"/>
      <c r="EV145" s="153"/>
      <c r="EW145" s="153"/>
      <c r="EX145" s="153"/>
      <c r="EY145" s="153"/>
      <c r="EZ145" s="153"/>
      <c r="FA145" s="153"/>
      <c r="FD145" s="153"/>
      <c r="FE145" s="153"/>
      <c r="FF145" s="153"/>
      <c r="FG145" s="153"/>
      <c r="FH145" s="153"/>
      <c r="FI145" s="153"/>
      <c r="FJ145" s="153"/>
      <c r="FK145" s="153"/>
      <c r="FL145" s="153"/>
      <c r="FM145" s="153"/>
      <c r="FN145" s="153"/>
      <c r="FO145" s="153"/>
      <c r="FP145" s="153"/>
      <c r="FQ145" s="153"/>
      <c r="FR145" s="153"/>
      <c r="FS145" s="153"/>
      <c r="FT145" s="153"/>
      <c r="FU145" s="153"/>
      <c r="FV145" s="153"/>
      <c r="FW145" s="153"/>
      <c r="FX145" s="153"/>
      <c r="FY145" s="153"/>
      <c r="FZ145" s="153"/>
      <c r="GA145" s="153"/>
      <c r="GB145" s="153"/>
      <c r="GC145" s="153"/>
      <c r="GD145" s="153"/>
      <c r="GE145" s="153"/>
      <c r="GF145" s="153"/>
      <c r="GG145" s="153"/>
      <c r="GH145" s="153"/>
      <c r="GI145" s="153"/>
      <c r="GJ145" s="153"/>
      <c r="GK145" s="153"/>
      <c r="GL145" s="153"/>
      <c r="GM145" s="153"/>
      <c r="GN145" s="153"/>
      <c r="GO145" s="153"/>
      <c r="GP145" s="153"/>
      <c r="GQ145" s="153"/>
      <c r="GR145" s="153"/>
      <c r="GS145" s="153"/>
      <c r="GT145" s="153"/>
      <c r="GU145" s="153"/>
      <c r="GV145" s="153"/>
      <c r="GW145" s="153"/>
      <c r="GX145" s="153"/>
      <c r="GY145" s="153"/>
      <c r="HA145" s="153"/>
      <c r="HB145" s="153"/>
      <c r="HC145" s="153"/>
      <c r="HD145" s="153"/>
      <c r="HE145" s="153"/>
      <c r="HF145" s="153"/>
      <c r="HG145" s="153"/>
      <c r="HH145" s="153"/>
      <c r="HI145" s="153"/>
      <c r="HJ145" s="153"/>
      <c r="HK145" s="153"/>
      <c r="HL145" s="153"/>
      <c r="HM145" s="153"/>
      <c r="HN145" s="153"/>
      <c r="HO145" s="153"/>
      <c r="HP145" s="153"/>
      <c r="HQ145" s="153"/>
      <c r="HR145" s="153"/>
      <c r="HS145" s="153"/>
      <c r="HT145" s="153"/>
      <c r="HU145" s="153"/>
      <c r="HV145" s="153"/>
      <c r="HW145" s="153"/>
      <c r="HX145" s="153"/>
      <c r="HY145" s="153"/>
      <c r="HZ145" s="153"/>
      <c r="IA145" s="153"/>
      <c r="IB145" s="153"/>
      <c r="IC145" s="153"/>
      <c r="ID145" s="332"/>
      <c r="IE145" s="153"/>
      <c r="IF145" s="153"/>
      <c r="IG145" s="153"/>
      <c r="IH145" s="153"/>
      <c r="II145" s="153"/>
      <c r="IJ145" s="191"/>
      <c r="IK145" s="154"/>
      <c r="IL145" s="153"/>
      <c r="IM145" s="153"/>
      <c r="IN145" s="153"/>
      <c r="IO145" s="153"/>
      <c r="IP145" s="332"/>
      <c r="IQ145" s="332"/>
      <c r="IR145" s="153"/>
      <c r="IS145" s="153"/>
      <c r="IT145" s="153"/>
      <c r="IU145" s="153"/>
      <c r="IV145" s="427"/>
      <c r="IW145" s="153"/>
      <c r="IX145" s="153"/>
      <c r="IY145" s="153"/>
      <c r="IZ145" s="153"/>
      <c r="JA145" s="153"/>
      <c r="JB145" s="153"/>
      <c r="JC145" s="153"/>
      <c r="JD145" s="153"/>
      <c r="JE145" s="153"/>
      <c r="JF145" s="153"/>
      <c r="JG145" s="153"/>
      <c r="JH145" s="153"/>
      <c r="JI145" s="153"/>
      <c r="JJ145" s="153"/>
      <c r="JK145" s="153"/>
      <c r="JL145" s="153"/>
      <c r="JM145" s="153"/>
      <c r="JN145" s="153"/>
      <c r="JO145" s="153"/>
      <c r="JP145" s="153"/>
      <c r="JQ145" s="153"/>
      <c r="JR145" s="153"/>
      <c r="JS145" s="153"/>
      <c r="JT145" s="153"/>
      <c r="JU145" s="153"/>
      <c r="JV145" s="153"/>
      <c r="JW145" s="153"/>
      <c r="JX145" s="153"/>
      <c r="JY145" s="153"/>
      <c r="JZ145" s="153"/>
      <c r="KA145" s="153"/>
      <c r="KB145" s="153"/>
      <c r="KC145" s="153"/>
      <c r="KD145" s="153"/>
      <c r="KE145" s="153"/>
      <c r="KF145" s="153"/>
      <c r="KG145" s="153"/>
    </row>
    <row r="146" spans="2:293" ht="12.75" customHeight="1" x14ac:dyDescent="0.3">
      <c r="B146" s="192">
        <v>2020</v>
      </c>
      <c r="C146" s="192"/>
      <c r="D146" s="155"/>
      <c r="E146" s="155"/>
      <c r="F146" s="155"/>
      <c r="G146" s="156"/>
      <c r="H146" s="156"/>
      <c r="I146" s="155"/>
      <c r="J146" s="174"/>
      <c r="K146" s="415"/>
      <c r="L146" s="172"/>
      <c r="M146" s="159"/>
      <c r="N146" s="159"/>
      <c r="O146" s="175"/>
      <c r="P146" s="161"/>
      <c r="Q146" s="159">
        <f t="shared" ref="Q146:S151" si="572">+SUMIFS($X146:$BT146,$X$9:$BT$9,Q$11)</f>
        <v>248655</v>
      </c>
      <c r="R146" s="159">
        <f t="shared" si="572"/>
        <v>218281</v>
      </c>
      <c r="S146" s="159">
        <f t="shared" si="572"/>
        <v>0</v>
      </c>
      <c r="T146" s="159"/>
      <c r="U146" s="162"/>
      <c r="V146" s="159">
        <f t="shared" ref="V146:V151" si="573">+SUMIFS($X146:$BT146,$X$9:$BT$9,V$11)</f>
        <v>0</v>
      </c>
      <c r="W146" s="159"/>
      <c r="X146" s="165">
        <f>+SUMIFS(X$14:X$142,$H$14:$H$142,$B146)</f>
        <v>153487</v>
      </c>
      <c r="Y146" s="165">
        <f>+SUMIFS(Y$14:Y$142,$H$14:$H$142,$B146)</f>
        <v>0</v>
      </c>
      <c r="Z146" s="165">
        <f>+SUMIFS(Z$14:Z$142,$H$14:$H$142,$B146)</f>
        <v>0</v>
      </c>
      <c r="AA146" s="165">
        <f>+SUMIFS(AA$14:AA$142,$H$14:$H$142,$B146)</f>
        <v>0</v>
      </c>
      <c r="AB146" s="165">
        <f>+SUMIFS(AB$14:AB$142,$H$14:$H$142,$B146)</f>
        <v>0</v>
      </c>
      <c r="AC146" s="165">
        <f>+SUMIFS(AC$14:AC$142,$H$14:$H$142,$B146)</f>
        <v>0</v>
      </c>
      <c r="AD146" s="165">
        <f>+SUMIFS(AD$14:AD$142,$H$14:$H$142,$B146)</f>
        <v>0</v>
      </c>
      <c r="AE146" s="165">
        <f>+SUMIFS(AE$14:AE$142,$H$14:$H$142,$B146)</f>
        <v>0</v>
      </c>
      <c r="AF146" s="165">
        <f>+SUMIFS(AF$14:AF$142,$H$14:$H$142,$B146)</f>
        <v>0</v>
      </c>
      <c r="AG146" s="165">
        <f>+SUMIFS(AG$14:AG$142,$H$14:$H$142,$B146)</f>
        <v>95168</v>
      </c>
      <c r="AH146" s="165">
        <f>+SUMIFS(AH$14:AH$142,$H$14:$H$142,$B146)</f>
        <v>0</v>
      </c>
      <c r="AI146" s="165">
        <f>+SUMIFS(AI$14:AI$142,$H$14:$H$142,$B146)</f>
        <v>0</v>
      </c>
      <c r="AJ146" s="165">
        <f>+SUMIFS(AJ$14:AJ$142,$H$14:$H$142,$B146)</f>
        <v>0</v>
      </c>
      <c r="AK146" s="165">
        <f>+SUMIFS(AK$14:AK$142,$H$14:$H$142,$B146)</f>
        <v>0</v>
      </c>
      <c r="AL146" s="165">
        <f>+SUMIFS(AL$14:AL$142,$H$14:$H$142,$B146)</f>
        <v>0</v>
      </c>
      <c r="AM146" s="165">
        <f>+SUMIFS(AM$14:AM$142,$H$14:$H$142,$B146)</f>
        <v>0</v>
      </c>
      <c r="AN146" s="165">
        <f>+SUMIFS(AN$14:AN$142,$H$14:$H$142,$B146)</f>
        <v>0</v>
      </c>
      <c r="AO146" s="165">
        <f>+SUMIFS(AO$14:AO$142,$H$14:$H$142,$B146)</f>
        <v>0</v>
      </c>
      <c r="AP146" s="165">
        <f>+SUMIFS(AP$14:AP$142,$H$14:$H$142,$B146)</f>
        <v>218281</v>
      </c>
      <c r="AQ146" s="165">
        <f>+SUMIFS(AQ$14:AQ$142,$H$14:$H$142,$B146)</f>
        <v>0</v>
      </c>
      <c r="AR146" s="165">
        <f>+SUMIFS(AR$14:AR$142,$H$14:$H$142,$B146)</f>
        <v>0</v>
      </c>
      <c r="AS146" s="165">
        <f>+SUMIFS(AS$14:AS$142,$H$14:$H$142,$B146)</f>
        <v>0</v>
      </c>
      <c r="AT146" s="165">
        <f>+SUMIFS(AT$14:AT$142,$H$14:$H$142,$B146)</f>
        <v>0</v>
      </c>
      <c r="AU146" s="165">
        <f>+SUMIFS(AU$14:AU$142,$H$14:$H$142,$B146)</f>
        <v>0</v>
      </c>
      <c r="AV146" s="165">
        <f>+SUMIFS(AV$14:AV$142,$H$14:$H$142,$B146)</f>
        <v>0</v>
      </c>
      <c r="AW146" s="165">
        <f>+SUMIFS(AW$14:AW$142,$H$14:$H$142,$B146)</f>
        <v>0</v>
      </c>
      <c r="AX146" s="165">
        <f>+SUMIFS(AX$14:AX$142,$H$14:$H$142,$B146)</f>
        <v>0</v>
      </c>
      <c r="AY146" s="165">
        <f>+SUMIFS(AY$14:AY$142,$H$14:$H$142,$B146)</f>
        <v>0</v>
      </c>
      <c r="AZ146" s="165">
        <f>+SUMIFS(AZ$14:AZ$142,$H$14:$H$142,$B146)</f>
        <v>0</v>
      </c>
      <c r="BA146" s="165">
        <f>+SUMIFS(BA$14:BA$142,$H$14:$H$142,$B146)</f>
        <v>0</v>
      </c>
      <c r="BB146" s="165">
        <f>+SUMIFS(BB$14:BB$142,$H$14:$H$142,$B146)</f>
        <v>0</v>
      </c>
      <c r="BC146" s="165">
        <f>+SUMIFS(BC$14:BC$142,$H$14:$H$142,$B146)</f>
        <v>0</v>
      </c>
      <c r="BD146" s="165">
        <f>+SUMIFS(BD$14:BD$142,$H$14:$H$142,$B146)</f>
        <v>0</v>
      </c>
      <c r="BE146" s="165">
        <f>+SUMIFS(BE$14:BE$142,$H$14:$H$142,$B146)</f>
        <v>0</v>
      </c>
      <c r="BF146" s="165">
        <f>+SUMIFS(BF$14:BF$142,$H$14:$H$142,$B146)</f>
        <v>0</v>
      </c>
      <c r="BG146" s="165">
        <f>+SUMIFS(BG$14:BG$142,$H$14:$H$142,$B146)</f>
        <v>0</v>
      </c>
      <c r="BH146" s="165"/>
      <c r="BI146" s="165">
        <f>+SUMIFS(BI$14:BI$142,$H$14:$H$142,$B146)</f>
        <v>0</v>
      </c>
      <c r="BJ146" s="165">
        <f>+SUMIFS(BJ$14:BJ$142,$H$14:$H$142,$B146)</f>
        <v>0</v>
      </c>
      <c r="BK146" s="165">
        <f>+SUMIFS(BK$14:BK$142,$H$14:$H$142,$B146)</f>
        <v>0</v>
      </c>
      <c r="BL146" s="165">
        <f>+SUMIFS(BL$14:BL$142,$H$14:$H$142,$B146)</f>
        <v>0</v>
      </c>
      <c r="BM146" s="165">
        <f>+SUMIFS(BM$14:BM$142,$H$14:$H$142,$B146)</f>
        <v>0</v>
      </c>
      <c r="BN146" s="165">
        <f>+SUMIFS(BN$14:BN$142,$H$14:$H$142,$B146)</f>
        <v>0</v>
      </c>
      <c r="BO146" s="165">
        <f>+SUMIFS(BO$14:BO$142,$H$14:$H$142,$B146)</f>
        <v>0</v>
      </c>
      <c r="BP146" s="165">
        <f>+SUMIFS(BP$14:BP$142,$H$14:$H$142,$B146)</f>
        <v>0</v>
      </c>
      <c r="BQ146" s="165">
        <f>+SUMIFS(BQ$14:BQ$142,$H$14:$H$142,$B146)</f>
        <v>0</v>
      </c>
      <c r="BR146" s="165">
        <f>+SUMIFS(BR$14:BR$142,$H$14:$H$142,$B146)</f>
        <v>0</v>
      </c>
      <c r="BS146" s="165">
        <f>+SUMIFS(BS$14:BS$142,$H$14:$H$142,$B146)</f>
        <v>0</v>
      </c>
      <c r="BT146" s="165">
        <f>+SUMIFS(BT$14:BT$142,$H$14:$H$142,$B146)</f>
        <v>0</v>
      </c>
      <c r="BU146" s="165">
        <f>+SUMIFS(BU$14:BU$142,$H$14:$H$142,$B146)</f>
        <v>0</v>
      </c>
      <c r="BV146" s="165">
        <f>+SUMIFS(BV$14:BV$142,$H$14:$H$142,$B146)</f>
        <v>0</v>
      </c>
      <c r="BW146" s="165">
        <f>+SUMIFS(BW$14:BW$142,$H$14:$H$142,$B146)</f>
        <v>0</v>
      </c>
      <c r="BX146" s="165">
        <f>+SUMIFS(BX$14:BX$142,$H$14:$H$142,$B146)</f>
        <v>0</v>
      </c>
      <c r="BY146" s="165">
        <f>+SUMIFS(BY$14:BY$142,$H$14:$H$142,$B146)</f>
        <v>0</v>
      </c>
      <c r="BZ146" s="165">
        <f>+SUMIFS(BZ$14:BZ$142,$H$14:$H$142,$B146)</f>
        <v>0</v>
      </c>
      <c r="CA146" s="165">
        <f>+SUMIFS(CA$14:CA$142,$H$14:$H$142,$B146)</f>
        <v>0</v>
      </c>
      <c r="CB146" s="165">
        <f>+SUMIFS(CB$14:CB$142,$H$14:$H$142,$B146)</f>
        <v>0</v>
      </c>
      <c r="CC146" s="165">
        <f>+SUMIFS(CC$14:CC$142,$H$14:$H$142,$B146)</f>
        <v>0</v>
      </c>
      <c r="CD146" s="165">
        <f>+SUMIFS(CD$14:CD$142,$H$14:$H$142,$B146)</f>
        <v>0</v>
      </c>
      <c r="CE146" s="165">
        <f>+SUMIFS(CE$14:CE$142,$H$14:$H$142,$B146)</f>
        <v>0</v>
      </c>
      <c r="CF146" s="165">
        <f>+SUMIFS(CF$14:CF$142,$H$14:$H$142,$B146)</f>
        <v>0</v>
      </c>
      <c r="CG146" s="165">
        <f>+SUMIFS(CG$14:CG$142,$H$14:$H$142,$B146)</f>
        <v>0</v>
      </c>
      <c r="CH146" s="165">
        <f>+SUMIFS(CH$14:CH$142,$H$14:$H$142,$B146)</f>
        <v>0</v>
      </c>
      <c r="CI146" s="165">
        <f>+SUMIFS(CI$14:CI$142,$H$14:$H$142,$B146)</f>
        <v>0</v>
      </c>
      <c r="CJ146" s="165">
        <f>+SUMIFS(CJ$14:CJ$142,$H$14:$H$142,$B146)</f>
        <v>0</v>
      </c>
      <c r="CK146" s="165">
        <f>+SUMIFS(CK$14:CK$142,$H$14:$H$142,$B146)</f>
        <v>0</v>
      </c>
      <c r="CL146" s="165">
        <f>+SUMIFS(CL$14:CL$142,$H$14:$H$142,$B146)</f>
        <v>0</v>
      </c>
      <c r="CM146" s="165">
        <f>+SUMIFS(CM$14:CM$142,$H$14:$H$142,$B146)</f>
        <v>0</v>
      </c>
      <c r="CN146" s="165">
        <f>+SUMIFS(CN$14:CN$142,$H$14:$H$142,$B146)</f>
        <v>0</v>
      </c>
      <c r="CO146" s="165">
        <f>+SUMIFS(CO$14:CO$142,$H$14:$H$142,$B146)</f>
        <v>0</v>
      </c>
      <c r="CP146" s="165">
        <f>+SUMIFS(CP$14:CP$142,$H$14:$H$142,$B146)</f>
        <v>0</v>
      </c>
      <c r="CQ146" s="165">
        <f>+SUMIFS(CQ$14:CQ$142,$H$14:$H$142,$B146)</f>
        <v>0</v>
      </c>
      <c r="CR146" s="165">
        <f>+SUMIFS(CR$14:CR$142,$H$14:$H$142,$B146)</f>
        <v>0</v>
      </c>
      <c r="CS146" s="165">
        <f>+SUMIFS(CS$14:CS$142,$H$14:$H$142,$B146)</f>
        <v>0</v>
      </c>
      <c r="CT146" s="165">
        <f>+SUMIFS(CT$14:CT$142,$H$14:$H$142,$B146)</f>
        <v>0</v>
      </c>
      <c r="CU146" s="165">
        <f>+SUMIFS(CU$14:CU$142,$H$14:$H$142,$B146)</f>
        <v>0</v>
      </c>
      <c r="CV146" s="165">
        <f>+SUMIFS(CV$14:CV$142,$H$14:$H$142,$B146)</f>
        <v>0</v>
      </c>
      <c r="CW146" s="165">
        <f>+SUMIFS(CW$14:CW$142,$H$14:$H$142,$B146)</f>
        <v>0</v>
      </c>
      <c r="CX146" s="165">
        <f>+SUMIFS(CX$14:CX$142,$H$14:$H$142,$B146)</f>
        <v>0</v>
      </c>
      <c r="CY146" s="165">
        <f>+SUMIFS(CY$14:CY$142,$H$14:$H$142,$B146)</f>
        <v>0</v>
      </c>
      <c r="CZ146" s="165">
        <f>+SUMIFS(CZ$14:CZ$142,$H$14:$H$142,$B146)</f>
        <v>0</v>
      </c>
      <c r="DA146" s="165">
        <f>+SUMIFS(DA$14:DA$142,$H$14:$H$142,$B146)</f>
        <v>0</v>
      </c>
      <c r="DB146" s="165">
        <f>+SUMIFS(DB$14:DB$142,$H$14:$H$142,$B146)</f>
        <v>0</v>
      </c>
      <c r="DC146" s="165">
        <f>+SUMIFS(DC$14:DC$142,$H$14:$H$142,$B146)</f>
        <v>0</v>
      </c>
      <c r="DD146" s="165">
        <f>+SUMIFS(DD$14:DD$142,$H$14:$H$142,$B146)</f>
        <v>0</v>
      </c>
      <c r="DF146" s="165">
        <f>+SUMIFS(DF$14:DF$142,$H$14:$H$142,$B146)</f>
        <v>0</v>
      </c>
      <c r="DG146" s="165">
        <f>+SUMIFS(DG$14:DG$142,$H$14:$H$142,$B146)</f>
        <v>0</v>
      </c>
      <c r="DH146" s="165">
        <f>+SUMIFS(DH$14:DH$142,$H$14:$H$142,$B146)</f>
        <v>0</v>
      </c>
      <c r="DI146" s="165">
        <f>+SUMIFS(DI$14:DI$142,$H$14:$H$142,$B146)</f>
        <v>0</v>
      </c>
      <c r="DJ146" s="165">
        <f>+SUMIFS(DJ$14:DJ$142,$H$14:$H$142,$B146)</f>
        <v>0</v>
      </c>
      <c r="DK146" s="165">
        <f>+SUMIFS(DK$14:DK$142,$H$14:$H$142,$B146)</f>
        <v>0</v>
      </c>
      <c r="DL146" s="165">
        <f>+SUMIFS(DL$14:DL$142,$H$14:$H$142,$B146)</f>
        <v>0</v>
      </c>
      <c r="DM146" s="165">
        <f>+SUMIFS(DM$14:DM$142,$H$14:$H$142,$B146)</f>
        <v>0</v>
      </c>
      <c r="DN146" s="165">
        <f>+SUMIFS(DN$14:DN$142,$H$14:$H$142,$B146)</f>
        <v>0</v>
      </c>
      <c r="DO146" s="165">
        <f>+SUMIFS(DO$14:DO$142,$H$14:$H$142,$B146)</f>
        <v>0</v>
      </c>
      <c r="DP146" s="165">
        <f>+SUMIFS(DP$14:DP$142,$H$14:$H$142,$B146)</f>
        <v>0</v>
      </c>
      <c r="DQ146" s="165">
        <f>+SUMIFS(DQ$14:DQ$142,$H$14:$H$142,$B146)</f>
        <v>0</v>
      </c>
      <c r="DR146" s="165">
        <f>+SUMIFS(DR$14:DR$142,$H$14:$H$142,$B146)</f>
        <v>0</v>
      </c>
      <c r="DS146" s="165">
        <f>+SUMIFS(DS$14:DS$142,$H$14:$H$142,$B146)</f>
        <v>0</v>
      </c>
      <c r="DT146" s="165">
        <f>+SUMIFS(DT$14:DT$142,$H$14:$H$142,$B146)</f>
        <v>0</v>
      </c>
      <c r="DU146" s="165">
        <f>+SUMIFS(DU$14:DU$142,$H$14:$H$142,$B146)</f>
        <v>0</v>
      </c>
      <c r="DV146" s="165">
        <f>+SUMIFS(DV$14:DV$142,$H$14:$H$142,$B146)</f>
        <v>0</v>
      </c>
      <c r="DW146" s="165">
        <f>+SUMIFS(DW$14:DW$142,$H$14:$H$142,$B146)</f>
        <v>0</v>
      </c>
      <c r="DX146" s="165">
        <f>+SUMIFS(DX$14:DX$142,$H$14:$H$142,$B146)</f>
        <v>0</v>
      </c>
      <c r="DY146" s="165">
        <f>+SUMIFS(DY$14:DY$142,$H$14:$H$142,$B146)</f>
        <v>0</v>
      </c>
      <c r="DZ146" s="165">
        <f>+SUMIFS(DZ$14:DZ$142,$H$14:$H$142,$B146)</f>
        <v>0</v>
      </c>
      <c r="EA146" s="165">
        <f>+SUMIFS(EA$14:EA$142,$H$14:$H$142,$B146)</f>
        <v>0</v>
      </c>
      <c r="EB146" s="165">
        <f>+SUMIFS(EB$14:EB$142,$H$14:$H$142,$B146)</f>
        <v>0</v>
      </c>
      <c r="EC146" s="165">
        <f>+SUMIFS(EC$14:EC$142,$H$14:$H$142,$B146)</f>
        <v>0</v>
      </c>
      <c r="ED146" s="165">
        <f>+SUMIFS(ED$14:ED$142,$H$14:$H$142,$B146)</f>
        <v>0</v>
      </c>
      <c r="EE146" s="165">
        <f>+SUMIFS(EE$14:EE$142,$H$14:$H$142,$B146)</f>
        <v>0</v>
      </c>
      <c r="EF146" s="165">
        <f>+SUMIFS(EF$14:EF$142,$H$14:$H$142,$B146)</f>
        <v>0</v>
      </c>
      <c r="EG146" s="165">
        <f>+SUMIFS(EG$14:EG$142,$H$14:$H$142,$B146)</f>
        <v>0</v>
      </c>
      <c r="EH146" s="165">
        <f>+SUMIFS(EH$14:EH$142,$H$14:$H$142,$B146)</f>
        <v>0</v>
      </c>
      <c r="EI146" s="165">
        <f>+SUMIFS(EI$14:EI$142,$H$14:$H$142,$B146)</f>
        <v>0</v>
      </c>
      <c r="EJ146" s="165">
        <f>+SUMIFS(EJ$14:EJ$142,$H$14:$H$142,$B146)</f>
        <v>0</v>
      </c>
      <c r="EK146" s="165">
        <f>+SUMIFS(EK$14:EK$142,$H$14:$H$142,$B146)</f>
        <v>0</v>
      </c>
      <c r="EL146" s="165">
        <f>+SUMIFS(EL$14:EL$142,$H$14:$H$142,$B146)</f>
        <v>0</v>
      </c>
      <c r="EM146" s="165">
        <f>+SUMIFS(EM$14:EM$142,$H$14:$H$142,$B146)</f>
        <v>0</v>
      </c>
      <c r="EN146" s="165">
        <f>+SUMIFS(EN$14:EN$142,$H$14:$H$142,$B146)</f>
        <v>0</v>
      </c>
      <c r="EO146" s="165">
        <f>+SUMIFS(EO$14:EO$142,$H$14:$H$142,$B146)</f>
        <v>0</v>
      </c>
      <c r="EP146" s="165">
        <f>+SUMIFS(EP$14:EP$142,$H$14:$H$142,$B146)</f>
        <v>0</v>
      </c>
      <c r="EQ146" s="165">
        <f>+SUMIFS(EQ$14:EQ$142,$H$14:$H$142,$B146)</f>
        <v>0</v>
      </c>
      <c r="ER146" s="165">
        <f>+SUMIFS(ER$14:ER$142,$H$14:$H$142,$B146)</f>
        <v>0</v>
      </c>
      <c r="ES146" s="165">
        <f>+SUMIFS(ES$14:ES$142,$H$14:$H$142,$B146)</f>
        <v>0</v>
      </c>
      <c r="ET146" s="165">
        <f>+SUMIFS(ET$14:ET$142,$H$14:$H$142,$B146)</f>
        <v>0</v>
      </c>
      <c r="EU146" s="165">
        <f>+SUMIFS(EU$14:EU$142,$H$14:$H$142,$B146)</f>
        <v>0</v>
      </c>
      <c r="EV146" s="165">
        <f>+SUMIFS(EV$14:EV$142,$H$14:$H$142,$B146)</f>
        <v>0</v>
      </c>
      <c r="EW146" s="165">
        <f>+SUMIFS(EW$14:EW$142,$H$14:$H$142,$B146)</f>
        <v>0</v>
      </c>
      <c r="EX146" s="165">
        <f>+SUMIFS(EX$14:EX$142,$H$14:$H$142,$B146)</f>
        <v>0</v>
      </c>
      <c r="EY146" s="165">
        <f>+SUMIFS(EY$14:EY$142,$H$14:$H$142,$B146)</f>
        <v>0</v>
      </c>
      <c r="EZ146" s="165">
        <f>+SUMIFS(EZ$14:EZ$142,$H$14:$H$142,$B146)</f>
        <v>0</v>
      </c>
      <c r="FA146" s="165">
        <f>+SUMIFS(FA$14:FA$142,$H$14:$H$142,$B146)</f>
        <v>0</v>
      </c>
      <c r="FD146" s="165">
        <f>+SUMIFS(FD$14:FD$142,$H$14:$H$142,$B146)</f>
        <v>0</v>
      </c>
      <c r="FE146" s="165">
        <f>+SUMIFS(FE$14:FE$142,$H$14:$H$142,$B146)</f>
        <v>0</v>
      </c>
      <c r="FF146" s="165">
        <f>+SUMIFS(FF$14:FF$142,$H$14:$H$142,$B146)</f>
        <v>0</v>
      </c>
      <c r="FG146" s="165">
        <f>+SUMIFS(FG$14:FG$142,$H$14:$H$142,$B146)</f>
        <v>0</v>
      </c>
      <c r="FH146" s="165">
        <f>+SUMIFS(FH$14:FH$142,$H$14:$H$142,$B146)</f>
        <v>0</v>
      </c>
      <c r="FI146" s="165">
        <f>+SUMIFS(FI$14:FI$142,$H$14:$H$142,$B146)</f>
        <v>0</v>
      </c>
      <c r="FJ146" s="165">
        <f>+SUMIFS(FJ$14:FJ$142,$H$14:$H$142,$B146)</f>
        <v>0</v>
      </c>
      <c r="FK146" s="165">
        <f>+SUMIFS(FK$14:FK$142,$H$14:$H$142,$B146)</f>
        <v>0</v>
      </c>
      <c r="FL146" s="165">
        <f>+SUMIFS(FL$14:FL$142,$H$14:$H$142,$B146)</f>
        <v>0</v>
      </c>
      <c r="FM146" s="165">
        <f>+SUMIFS(FM$14:FM$142,$H$14:$H$142,$B146)</f>
        <v>0</v>
      </c>
      <c r="FN146" s="165">
        <f>+SUMIFS(FN$14:FN$142,$H$14:$H$142,$B146)</f>
        <v>0</v>
      </c>
      <c r="FO146" s="165">
        <f>+SUMIFS(FO$14:FO$142,$H$14:$H$142,$B146)</f>
        <v>0</v>
      </c>
      <c r="FP146" s="165">
        <f>+SUMIFS(FP$14:FP$142,$H$14:$H$142,$B146)</f>
        <v>0</v>
      </c>
      <c r="FQ146" s="165">
        <f>+SUMIFS(FQ$14:FQ$142,$H$14:$H$142,$B146)</f>
        <v>0</v>
      </c>
      <c r="FR146" s="165">
        <f>+SUMIFS(FR$14:FR$142,$H$14:$H$142,$B146)</f>
        <v>0</v>
      </c>
      <c r="FS146" s="165">
        <f>+SUMIFS(FS$14:FS$142,$H$14:$H$142,$B146)</f>
        <v>0</v>
      </c>
      <c r="FT146" s="165">
        <f>+SUMIFS(FT$14:FT$142,$H$14:$H$142,$B146)</f>
        <v>0</v>
      </c>
      <c r="FU146" s="165">
        <f>+SUMIFS(FU$14:FU$142,$H$14:$H$142,$B146)</f>
        <v>0</v>
      </c>
      <c r="FV146" s="165">
        <f>+SUMIFS(FV$14:FV$142,$H$14:$H$142,$B146)</f>
        <v>0</v>
      </c>
      <c r="FW146" s="165">
        <f>+SUMIFS(FW$14:FW$142,$H$14:$H$142,$B146)</f>
        <v>0</v>
      </c>
      <c r="FX146" s="165">
        <f>+SUMIFS(FX$14:FX$142,$H$14:$H$142,$B146)</f>
        <v>0</v>
      </c>
      <c r="FY146" s="165">
        <f>+SUMIFS(FY$14:FY$142,$H$14:$H$142,$B146)</f>
        <v>0</v>
      </c>
      <c r="FZ146" s="165">
        <f>+SUMIFS(FZ$14:FZ$142,$H$14:$H$142,$B146)</f>
        <v>0</v>
      </c>
      <c r="GA146" s="165">
        <f>+SUMIFS(GA$14:GA$142,$H$14:$H$142,$B146)</f>
        <v>0</v>
      </c>
      <c r="GB146" s="165">
        <f>+SUMIFS(GB$14:GB$142,$H$14:$H$142,$B146)</f>
        <v>0</v>
      </c>
      <c r="GC146" s="165">
        <f>+SUMIFS(GC$14:GC$142,$H$14:$H$142,$B146)</f>
        <v>0</v>
      </c>
      <c r="GD146" s="165">
        <f>+SUMIFS(GD$14:GD$142,$H$14:$H$142,$B146)</f>
        <v>0</v>
      </c>
      <c r="GE146" s="165">
        <f>+SUMIFS(GE$14:GE$142,$H$14:$H$142,$B146)</f>
        <v>0</v>
      </c>
      <c r="GF146" s="165">
        <f>+SUMIFS(GF$14:GF$142,$H$14:$H$142,$B146)</f>
        <v>0</v>
      </c>
      <c r="GG146" s="165">
        <f>+SUMIFS(GG$14:GG$142,$H$14:$H$142,$B146)</f>
        <v>0</v>
      </c>
      <c r="GH146" s="165">
        <f>+SUMIFS(GH$14:GH$142,$H$14:$H$142,$B146)</f>
        <v>0</v>
      </c>
      <c r="GI146" s="165">
        <f>+SUMIFS(GI$14:GI$142,$H$14:$H$142,$B146)</f>
        <v>0</v>
      </c>
      <c r="GJ146" s="165">
        <f>+SUMIFS(GJ$14:GJ$142,$H$14:$H$142,$B146)</f>
        <v>0</v>
      </c>
      <c r="GK146" s="165">
        <f>+SUMIFS(GK$14:GK$142,$H$14:$H$142,$B146)</f>
        <v>0</v>
      </c>
      <c r="GL146" s="165">
        <f>+SUMIFS(GL$14:GL$142,$H$14:$H$142,$B146)</f>
        <v>0</v>
      </c>
      <c r="GM146" s="165">
        <f>+SUMIFS(GM$14:GM$142,$H$14:$H$142,$B146)</f>
        <v>0</v>
      </c>
      <c r="GN146" s="165">
        <f>+SUMIFS(GN$14:GN$142,$H$14:$H$142,$B146)</f>
        <v>0</v>
      </c>
      <c r="GO146" s="165">
        <f>+SUMIFS(GO$14:GO$142,$H$14:$H$142,$B146)</f>
        <v>0</v>
      </c>
      <c r="GP146" s="165">
        <f>+SUMIFS(GP$14:GP$142,$H$14:$H$142,$B146)</f>
        <v>0</v>
      </c>
      <c r="GQ146" s="165">
        <f>+SUMIFS(GQ$14:GQ$142,$H$14:$H$142,$B146)</f>
        <v>0</v>
      </c>
      <c r="GR146" s="165">
        <f>+SUMIFS(GR$14:GR$142,$H$14:$H$142,$B146)</f>
        <v>0</v>
      </c>
      <c r="GS146" s="165">
        <f>+SUMIFS(GS$14:GS$142,$H$14:$H$142,$B146)</f>
        <v>0</v>
      </c>
      <c r="GT146" s="165">
        <f>+SUMIFS(GT$14:GT$142,$H$14:$H$142,$B146)</f>
        <v>0</v>
      </c>
      <c r="GU146" s="165">
        <f>+SUMIFS(GU$14:GU$142,$H$14:$H$142,$B146)</f>
        <v>0</v>
      </c>
      <c r="GV146" s="165">
        <f>+SUMIFS(GV$14:GV$142,$H$14:$H$142,$B146)</f>
        <v>0</v>
      </c>
      <c r="GW146" s="165">
        <f>+SUMIFS(GW$14:GW$142,$H$14:$H$142,$B146)</f>
        <v>0</v>
      </c>
      <c r="GX146" s="165">
        <f>+SUMIFS(GX$14:GX$142,$H$14:$H$142,$B146)</f>
        <v>0</v>
      </c>
      <c r="GY146" s="165">
        <f>+SUMIFS(GY$14:GY$142,$H$14:$H$142,$B146)</f>
        <v>0</v>
      </c>
      <c r="HA146" s="165">
        <f>+SUMIFS(HA$14:HA$142,$H$14:$H$142,$B146)</f>
        <v>153487</v>
      </c>
      <c r="HB146" s="165">
        <f>+SUMIFS(HB$14:HB$142,$H$14:$H$142,$B146)</f>
        <v>0</v>
      </c>
      <c r="HC146" s="165">
        <f>+SUMIFS(HC$14:HC$142,$H$14:$H$142,$B146)</f>
        <v>0</v>
      </c>
      <c r="HD146" s="165">
        <f>+SUMIFS(HD$14:HD$142,$H$14:$H$142,$B146)</f>
        <v>0</v>
      </c>
      <c r="HE146" s="165">
        <f>+SUMIFS(HE$14:HE$142,$H$14:$H$142,$B146)</f>
        <v>0</v>
      </c>
      <c r="HF146" s="165">
        <f>+SUMIFS(HF$14:HF$142,$H$14:$H$142,$B146)</f>
        <v>0</v>
      </c>
      <c r="HG146" s="165">
        <f>+SUMIFS(HG$14:HG$142,$H$14:$H$142,$B146)</f>
        <v>0</v>
      </c>
      <c r="HH146" s="165">
        <f>+SUMIFS(HH$14:HH$142,$H$14:$H$142,$B146)</f>
        <v>0</v>
      </c>
      <c r="HI146" s="165">
        <f>+SUMIFS(HI$14:HI$142,$H$14:$H$142,$B146)</f>
        <v>0</v>
      </c>
      <c r="HJ146" s="165">
        <f>+SUMIFS(HJ$14:HJ$142,$H$14:$H$142,$B146)</f>
        <v>95168</v>
      </c>
      <c r="HK146" s="165">
        <f>+SUMIFS(HK$14:HK$142,$H$14:$H$142,$B146)</f>
        <v>0</v>
      </c>
      <c r="HL146" s="165">
        <f>+SUMIFS(HL$14:HL$142,$H$14:$H$142,$B146)</f>
        <v>0</v>
      </c>
      <c r="HM146" s="165">
        <f>+SUMIFS(HM$14:HM$142,$H$14:$H$142,$B146)</f>
        <v>0</v>
      </c>
      <c r="HN146" s="165">
        <f>+SUMIFS(HN$14:HN$142,$H$14:$H$142,$B146)</f>
        <v>0</v>
      </c>
      <c r="HO146" s="165">
        <f>+SUMIFS(HO$14:HO$142,$H$14:$H$142,$B146)</f>
        <v>0</v>
      </c>
      <c r="HP146" s="165">
        <f>+SUMIFS(HP$14:HP$142,$H$14:$H$142,$B146)</f>
        <v>0</v>
      </c>
      <c r="HQ146" s="165">
        <f>+SUMIFS(HQ$14:HQ$142,$H$14:$H$142,$B146)</f>
        <v>0</v>
      </c>
      <c r="HR146" s="165">
        <f>+SUMIFS(HR$14:HR$142,$H$14:$H$142,$B146)</f>
        <v>0</v>
      </c>
      <c r="HS146" s="165">
        <f>+SUMIFS(HS$14:HS$142,$H$14:$H$142,$B146)</f>
        <v>218281</v>
      </c>
      <c r="HT146" s="165">
        <f>+SUMIFS(HT$14:HT$142,$H$14:$H$142,$B146)</f>
        <v>0</v>
      </c>
      <c r="HU146" s="165">
        <f>+SUMIFS(HU$14:HU$142,$H$14:$H$142,$B146)</f>
        <v>0</v>
      </c>
      <c r="HV146" s="165">
        <f>+SUMIFS(HV$14:HV$142,$H$14:$H$142,$B146)</f>
        <v>0</v>
      </c>
      <c r="HW146" s="165">
        <f>+SUMIFS(HW$14:HW$142,$H$14:$H$142,$B146)</f>
        <v>0</v>
      </c>
      <c r="HX146" s="165">
        <f>+SUMIFS(HX$14:HX$142,$H$14:$H$142,$B146)</f>
        <v>0</v>
      </c>
      <c r="HY146" s="165">
        <f>+SUMIFS(HY$14:HY$142,$H$14:$H$142,$B146)</f>
        <v>0</v>
      </c>
      <c r="HZ146" s="165">
        <f>+SUMIFS(HZ$14:HZ$142,$H$14:$H$142,$B146)</f>
        <v>0</v>
      </c>
      <c r="IA146" s="165">
        <f>+SUMIFS(IA$14:IA$142,$H$14:$H$142,$B146)</f>
        <v>0</v>
      </c>
      <c r="IB146" s="165">
        <f>+SUMIFS(IB$14:IB$142,$H$14:$H$142,$B146)</f>
        <v>0</v>
      </c>
      <c r="IC146" s="165">
        <f>+SUMIFS(IC$14:IC$142,$H$14:$H$142,$B146)</f>
        <v>0</v>
      </c>
      <c r="ID146" s="165">
        <f>+SUMIFS(ID$14:ID$142,$H$14:$H$142,$B146)</f>
        <v>0</v>
      </c>
      <c r="IE146" s="165">
        <f>+SUMIFS(IE$14:IE$142,$H$14:$H$142,$B146)</f>
        <v>0</v>
      </c>
      <c r="IF146" s="165">
        <f>+SUMIFS(IF$14:IF$142,$H$14:$H$142,$B146)</f>
        <v>0</v>
      </c>
      <c r="IG146" s="165">
        <f>+SUMIFS(IG$14:IG$142,$H$14:$H$142,$B146)</f>
        <v>0</v>
      </c>
      <c r="IH146" s="165">
        <f>+SUMIFS(IH$14:IH$142,$H$14:$H$142,$B146)</f>
        <v>0</v>
      </c>
      <c r="II146" s="165">
        <f>+SUMIFS(II$14:II$142,$H$14:$H$142,$B146)</f>
        <v>0</v>
      </c>
      <c r="IJ146" s="165">
        <f>+SUMIFS(IJ$14:IJ$142,$H$14:$H$142,$B146)</f>
        <v>0</v>
      </c>
      <c r="IK146" s="165"/>
      <c r="IL146" s="165">
        <f>+SUMIFS(IL$14:IL$142,$H$14:$H$142,$B146)</f>
        <v>0</v>
      </c>
      <c r="IM146" s="165">
        <f>+SUMIFS(IM$14:IM$142,$H$14:$H$142,$B146)</f>
        <v>0</v>
      </c>
      <c r="IN146" s="165">
        <f>+SUMIFS(IN$14:IN$142,$H$14:$H$142,$B146)</f>
        <v>0</v>
      </c>
      <c r="IO146" s="165">
        <f>+SUMIFS(IO$14:IO$142,$H$14:$H$142,$B146)</f>
        <v>0</v>
      </c>
      <c r="IP146" s="165">
        <f>+SUMIFS(IP$14:IP$142,$H$14:$H$142,$B146)</f>
        <v>0</v>
      </c>
      <c r="IQ146" s="165">
        <f>+SUMIFS(IQ$14:IQ$142,$H$14:$H$142,$B146)</f>
        <v>0</v>
      </c>
      <c r="IR146" s="165">
        <f>+SUMIFS(IR$14:IR$142,$H$14:$H$142,$B146)</f>
        <v>0</v>
      </c>
      <c r="IS146" s="165">
        <f>+SUMIFS(IS$14:IS$142,$H$14:$H$142,$B146)</f>
        <v>0</v>
      </c>
      <c r="IT146" s="165">
        <f>+SUMIFS(IT$14:IT$142,$H$14:$H$142,$B146)</f>
        <v>0</v>
      </c>
      <c r="IU146" s="165">
        <f>+SUMIFS(IU$14:IU$142,$H$14:$H$142,$B146)</f>
        <v>0</v>
      </c>
      <c r="IV146" s="165">
        <f>+SUMIFS(IV$14:IV$142,$H$14:$H$142,$B146)</f>
        <v>0</v>
      </c>
      <c r="IW146" s="165">
        <f>+SUMIFS(IW$14:IW$142,$H$14:$H$142,$B146)</f>
        <v>0</v>
      </c>
      <c r="IX146" s="165">
        <f>+SUMIFS(IX$14:IX$142,$H$14:$H$142,$B146)</f>
        <v>0</v>
      </c>
      <c r="IY146" s="165">
        <f>+SUMIFS(IY$14:IY$142,$H$14:$H$142,$B146)</f>
        <v>0</v>
      </c>
      <c r="IZ146" s="165">
        <f>+SUMIFS(IZ$14:IZ$142,$H$14:$H$142,$B146)</f>
        <v>0</v>
      </c>
      <c r="JA146" s="165">
        <f>+SUMIFS(JA$14:JA$142,$H$14:$H$142,$B146)</f>
        <v>0</v>
      </c>
      <c r="JB146" s="165">
        <f>+SUMIFS(JB$14:JB$142,$H$14:$H$142,$B146)</f>
        <v>0</v>
      </c>
      <c r="JC146" s="165">
        <f>+SUMIFS(JC$14:JC$142,$H$14:$H$142,$B146)</f>
        <v>0</v>
      </c>
      <c r="JD146" s="165">
        <f>+SUMIFS(JD$14:JD$142,$H$14:$H$142,$B146)</f>
        <v>0</v>
      </c>
      <c r="JE146" s="165">
        <f>+SUMIFS(JE$14:JE$142,$H$14:$H$142,$B146)</f>
        <v>0</v>
      </c>
      <c r="JF146" s="165">
        <f>+SUMIFS(JF$14:JF$142,$H$14:$H$142,$B146)</f>
        <v>0</v>
      </c>
      <c r="JG146" s="165">
        <f>+SUMIFS(JG$14:JG$142,$H$14:$H$142,$B146)</f>
        <v>0</v>
      </c>
      <c r="JH146" s="165">
        <f>+SUMIFS(JH$14:JH$142,$H$14:$H$142,$B146)</f>
        <v>0</v>
      </c>
      <c r="JI146" s="165">
        <f>+SUMIFS(JI$14:JI$142,$H$14:$H$142,$B146)</f>
        <v>0</v>
      </c>
      <c r="JJ146" s="165">
        <f>+SUMIFS(JJ$14:JJ$142,$H$14:$H$142,$B146)</f>
        <v>0</v>
      </c>
      <c r="JK146" s="165">
        <f>+SUMIFS(JK$14:JK$142,$H$14:$H$142,$B146)</f>
        <v>0</v>
      </c>
      <c r="JL146" s="165">
        <f>+SUMIFS(JL$14:JL$142,$H$14:$H$142,$B146)</f>
        <v>0</v>
      </c>
      <c r="JM146" s="165">
        <f>+SUMIFS(JM$14:JM$142,$H$14:$H$142,$B146)</f>
        <v>0</v>
      </c>
      <c r="JN146" s="165">
        <f>+SUMIFS(JN$14:JN$142,$H$14:$H$142,$B146)</f>
        <v>0</v>
      </c>
      <c r="JO146" s="165">
        <f>+SUMIFS(JO$14:JO$142,$H$14:$H$142,$B146)</f>
        <v>0</v>
      </c>
      <c r="JP146" s="165">
        <f>+SUMIFS(JP$14:JP$142,$H$14:$H$142,$B146)</f>
        <v>0</v>
      </c>
      <c r="JQ146" s="165">
        <f>+SUMIFS(JQ$14:JQ$142,$H$14:$H$142,$B146)</f>
        <v>0</v>
      </c>
      <c r="JR146" s="165">
        <f>+SUMIFS(JR$14:JR$142,$H$14:$H$142,$B146)</f>
        <v>0</v>
      </c>
      <c r="JS146" s="165">
        <f>+SUMIFS(JS$14:JS$142,$H$14:$H$142,$B146)</f>
        <v>0</v>
      </c>
      <c r="JT146" s="165">
        <f>+SUMIFS(JT$14:JT$142,$H$14:$H$142,$B146)</f>
        <v>0</v>
      </c>
      <c r="JU146" s="165">
        <f>+SUMIFS(JU$14:JU$142,$H$14:$H$142,$B146)</f>
        <v>0</v>
      </c>
      <c r="JV146" s="165">
        <f>+SUMIFS(JV$14:JV$142,$H$14:$H$142,$B146)</f>
        <v>0</v>
      </c>
      <c r="JW146" s="165">
        <f>+SUMIFS(JW$14:JW$142,$H$14:$H$142,$B146)</f>
        <v>0</v>
      </c>
      <c r="JX146" s="165">
        <f>+SUMIFS(JX$14:JX$142,$H$14:$H$142,$B146)</f>
        <v>0</v>
      </c>
      <c r="JY146" s="165">
        <f>+SUMIFS(JY$14:JY$142,$H$14:$H$142,$B146)</f>
        <v>0</v>
      </c>
      <c r="JZ146" s="165">
        <f>+SUMIFS(JZ$14:JZ$142,$H$14:$H$142,$B146)</f>
        <v>0</v>
      </c>
      <c r="KA146" s="165">
        <f>+SUMIFS(KA$14:KA$142,$H$14:$H$142,$B146)</f>
        <v>0</v>
      </c>
      <c r="KB146" s="165">
        <f>+SUMIFS(KB$14:KB$142,$H$14:$H$142,$B146)</f>
        <v>0</v>
      </c>
      <c r="KC146" s="165">
        <f>+SUMIFS(KC$14:KC$142,$H$14:$H$142,$B146)</f>
        <v>0</v>
      </c>
      <c r="KD146" s="165">
        <f>+SUMIFS(KD$14:KD$142,$H$14:$H$142,$B146)</f>
        <v>0</v>
      </c>
      <c r="KE146" s="165">
        <f>+SUMIFS(KE$14:KE$142,$H$14:$H$142,$B146)</f>
        <v>0</v>
      </c>
      <c r="KF146" s="165">
        <f>+SUMIFS(KF$14:KF$142,$H$14:$H$142,$B146)</f>
        <v>0</v>
      </c>
      <c r="KG146" s="165">
        <f>+SUMIFS(KG$14:KG$142,$H$14:$H$142,$B146)</f>
        <v>0</v>
      </c>
    </row>
    <row r="147" spans="2:293" ht="12.75" customHeight="1" x14ac:dyDescent="0.3">
      <c r="B147" s="192">
        <v>2021</v>
      </c>
      <c r="C147" s="192"/>
      <c r="D147" s="155"/>
      <c r="E147" s="155"/>
      <c r="F147" s="155"/>
      <c r="G147" s="156"/>
      <c r="H147" s="156"/>
      <c r="I147" s="155"/>
      <c r="J147" s="174"/>
      <c r="K147" s="416"/>
      <c r="L147" s="172"/>
      <c r="M147" s="172"/>
      <c r="N147" s="172"/>
      <c r="O147" s="175"/>
      <c r="P147" s="161"/>
      <c r="Q147" s="161">
        <f t="shared" si="572"/>
        <v>1359419.8333333335</v>
      </c>
      <c r="R147" s="161">
        <f t="shared" si="572"/>
        <v>215792</v>
      </c>
      <c r="S147" s="161">
        <f t="shared" si="572"/>
        <v>84176</v>
      </c>
      <c r="T147" s="161"/>
      <c r="U147" s="166"/>
      <c r="V147" s="161">
        <f t="shared" si="573"/>
        <v>0</v>
      </c>
      <c r="W147" s="167"/>
      <c r="X147" s="170">
        <f>+SUMIFS(X$14:X$142,$H$14:$H$142,$B147)</f>
        <v>318297</v>
      </c>
      <c r="Y147" s="170">
        <f>+SUMIFS(Y$14:Y$142,$H$14:$H$142,$B147)</f>
        <v>256213.66666666669</v>
      </c>
      <c r="Z147" s="170">
        <f>+SUMIFS(Z$14:Z$142,$H$14:$H$142,$B147)</f>
        <v>214963.66666666669</v>
      </c>
      <c r="AA147" s="170">
        <f>+SUMIFS(AA$14:AA$142,$H$14:$H$142,$B147)</f>
        <v>214963.66666666669</v>
      </c>
      <c r="AB147" s="170">
        <f>+SUMIFS(AB$14:AB$142,$H$14:$H$142,$B147)</f>
        <v>268731.83333333331</v>
      </c>
      <c r="AC147" s="170">
        <f>+SUMIFS(AC$14:AC$142,$H$14:$H$142,$B147)</f>
        <v>86250.000000000015</v>
      </c>
      <c r="AD147" s="170">
        <f>+SUMIFS(AD$14:AD$142,$H$14:$H$142,$B147)</f>
        <v>0</v>
      </c>
      <c r="AE147" s="170">
        <f>+SUMIFS(AE$14:AE$142,$H$14:$H$142,$B147)</f>
        <v>0</v>
      </c>
      <c r="AF147" s="170">
        <f>+SUMIFS(AF$14:AF$142,$H$14:$H$142,$B147)</f>
        <v>0</v>
      </c>
      <c r="AG147" s="170">
        <f>+SUMIFS(AG$14:AG$142,$H$14:$H$142,$B147)</f>
        <v>0</v>
      </c>
      <c r="AH147" s="170">
        <f>+SUMIFS(AH$14:AH$142,$H$14:$H$142,$B147)</f>
        <v>0</v>
      </c>
      <c r="AI147" s="170">
        <f>+SUMIFS(AI$14:AI$142,$H$14:$H$142,$B147)</f>
        <v>0</v>
      </c>
      <c r="AJ147" s="170">
        <f>+SUMIFS(AJ$14:AJ$142,$H$14:$H$142,$B147)</f>
        <v>0</v>
      </c>
      <c r="AK147" s="170">
        <f>+SUMIFS(AK$14:AK$142,$H$14:$H$142,$B147)</f>
        <v>69194</v>
      </c>
      <c r="AL147" s="170">
        <f>+SUMIFS(AL$14:AL$142,$H$14:$H$142,$B147)</f>
        <v>0</v>
      </c>
      <c r="AM147" s="170">
        <f>+SUMIFS(AM$14:AM$142,$H$14:$H$142,$B147)</f>
        <v>0</v>
      </c>
      <c r="AN147" s="170">
        <f>+SUMIFS(AN$14:AN$142,$H$14:$H$142,$B147)</f>
        <v>0</v>
      </c>
      <c r="AO147" s="170">
        <f>+SUMIFS(AO$14:AO$142,$H$14:$H$142,$B147)</f>
        <v>50471</v>
      </c>
      <c r="AP147" s="170">
        <f>+SUMIFS(AP$14:AP$142,$H$14:$H$142,$B147)</f>
        <v>0</v>
      </c>
      <c r="AQ147" s="170">
        <f>+SUMIFS(AQ$14:AQ$142,$H$14:$H$142,$B147)</f>
        <v>0</v>
      </c>
      <c r="AR147" s="170">
        <f>+SUMIFS(AR$14:AR$142,$H$14:$H$142,$B147)</f>
        <v>50959</v>
      </c>
      <c r="AS147" s="170">
        <f>+SUMIFS(AS$14:AS$142,$H$14:$H$142,$B147)</f>
        <v>0</v>
      </c>
      <c r="AT147" s="170">
        <f>+SUMIFS(AT$14:AT$142,$H$14:$H$142,$B147)</f>
        <v>0</v>
      </c>
      <c r="AU147" s="170">
        <f>+SUMIFS(AU$14:AU$142,$H$14:$H$142,$B147)</f>
        <v>45168</v>
      </c>
      <c r="AV147" s="170">
        <f>+SUMIFS(AV$14:AV$142,$H$14:$H$142,$B147)</f>
        <v>0</v>
      </c>
      <c r="AW147" s="170">
        <f>+SUMIFS(AW$14:AW$142,$H$14:$H$142,$B147)</f>
        <v>0</v>
      </c>
      <c r="AX147" s="170">
        <f>+SUMIFS(AX$14:AX$142,$H$14:$H$142,$B147)</f>
        <v>60466</v>
      </c>
      <c r="AY147" s="170">
        <f>+SUMIFS(AY$14:AY$142,$H$14:$H$142,$B147)</f>
        <v>0</v>
      </c>
      <c r="AZ147" s="170">
        <f>+SUMIFS(AZ$14:AZ$142,$H$14:$H$142,$B147)</f>
        <v>0</v>
      </c>
      <c r="BA147" s="170">
        <f>+SUMIFS(BA$14:BA$142,$H$14:$H$142,$B147)</f>
        <v>23710</v>
      </c>
      <c r="BB147" s="170">
        <f>+SUMIFS(BB$14:BB$142,$H$14:$H$142,$B147)</f>
        <v>0</v>
      </c>
      <c r="BC147" s="170">
        <f>+SUMIFS(BC$14:BC$142,$H$14:$H$142,$B147)</f>
        <v>0</v>
      </c>
      <c r="BD147" s="170">
        <f>+SUMIFS(BD$14:BD$142,$H$14:$H$142,$B147)</f>
        <v>0</v>
      </c>
      <c r="BE147" s="170">
        <f>+SUMIFS(BE$14:BE$142,$H$14:$H$142,$B147)</f>
        <v>0</v>
      </c>
      <c r="BF147" s="170">
        <f>+SUMIFS(BF$14:BF$142,$H$14:$H$142,$B147)</f>
        <v>0</v>
      </c>
      <c r="BG147" s="170">
        <f>+SUMIFS(BG$14:BG$142,$H$14:$H$142,$B147)</f>
        <v>0</v>
      </c>
      <c r="BH147" s="172"/>
      <c r="BI147" s="170">
        <f>+SUMIFS(BI$14:BI$142,$H$14:$H$142,$B147)</f>
        <v>0</v>
      </c>
      <c r="BJ147" s="170">
        <f>+SUMIFS(BJ$14:BJ$142,$H$14:$H$142,$B147)</f>
        <v>0</v>
      </c>
      <c r="BK147" s="170">
        <f>+SUMIFS(BK$14:BK$142,$H$14:$H$142,$B147)</f>
        <v>0</v>
      </c>
      <c r="BL147" s="170">
        <f>+SUMIFS(BL$14:BL$142,$H$14:$H$142,$B147)</f>
        <v>0</v>
      </c>
      <c r="BM147" s="170">
        <f>+SUMIFS(BM$14:BM$142,$H$14:$H$142,$B147)</f>
        <v>0</v>
      </c>
      <c r="BN147" s="170">
        <f>+SUMIFS(BN$14:BN$142,$H$14:$H$142,$B147)</f>
        <v>0</v>
      </c>
      <c r="BO147" s="170">
        <f>+SUMIFS(BO$14:BO$142,$H$14:$H$142,$B147)</f>
        <v>0</v>
      </c>
      <c r="BP147" s="170">
        <f>+SUMIFS(BP$14:BP$142,$H$14:$H$142,$B147)</f>
        <v>0</v>
      </c>
      <c r="BQ147" s="170">
        <f>+SUMIFS(BQ$14:BQ$142,$H$14:$H$142,$B147)</f>
        <v>0</v>
      </c>
      <c r="BR147" s="170">
        <f>+SUMIFS(BR$14:BR$142,$H$14:$H$142,$B147)</f>
        <v>0</v>
      </c>
      <c r="BS147" s="170">
        <f>+SUMIFS(BS$14:BS$142,$H$14:$H$142,$B147)</f>
        <v>0</v>
      </c>
      <c r="BT147" s="170">
        <f>+SUMIFS(BT$14:BT$142,$H$14:$H$142,$B147)</f>
        <v>0</v>
      </c>
      <c r="BU147" s="170">
        <f>+SUMIFS(BU$14:BU$142,$H$14:$H$142,$B147)</f>
        <v>0</v>
      </c>
      <c r="BV147" s="170">
        <f>+SUMIFS(BV$14:BV$142,$H$14:$H$142,$B147)</f>
        <v>0</v>
      </c>
      <c r="BW147" s="170">
        <f>+SUMIFS(BW$14:BW$142,$H$14:$H$142,$B147)</f>
        <v>0</v>
      </c>
      <c r="BX147" s="170">
        <f>+SUMIFS(BX$14:BX$142,$H$14:$H$142,$B147)</f>
        <v>0</v>
      </c>
      <c r="BY147" s="170">
        <f>+SUMIFS(BY$14:BY$142,$H$14:$H$142,$B147)</f>
        <v>0</v>
      </c>
      <c r="BZ147" s="170">
        <f>+SUMIFS(BZ$14:BZ$142,$H$14:$H$142,$B147)</f>
        <v>0</v>
      </c>
      <c r="CA147" s="170">
        <f>+SUMIFS(CA$14:CA$142,$H$14:$H$142,$B147)</f>
        <v>0</v>
      </c>
      <c r="CB147" s="170">
        <f>+SUMIFS(CB$14:CB$142,$H$14:$H$142,$B147)</f>
        <v>0</v>
      </c>
      <c r="CC147" s="170">
        <f>+SUMIFS(CC$14:CC$142,$H$14:$H$142,$B147)</f>
        <v>0</v>
      </c>
      <c r="CD147" s="170">
        <f>+SUMIFS(CD$14:CD$142,$H$14:$H$142,$B147)</f>
        <v>0</v>
      </c>
      <c r="CE147" s="170">
        <f>+SUMIFS(CE$14:CE$142,$H$14:$H$142,$B147)</f>
        <v>0</v>
      </c>
      <c r="CF147" s="170">
        <f>+SUMIFS(CF$14:CF$142,$H$14:$H$142,$B147)</f>
        <v>0</v>
      </c>
      <c r="CG147" s="170">
        <f>+SUMIFS(CG$14:CG$142,$H$14:$H$142,$B147)</f>
        <v>0</v>
      </c>
      <c r="CH147" s="170">
        <f>+SUMIFS(CH$14:CH$142,$H$14:$H$142,$B147)</f>
        <v>0</v>
      </c>
      <c r="CI147" s="170">
        <f>+SUMIFS(CI$14:CI$142,$H$14:$H$142,$B147)</f>
        <v>0</v>
      </c>
      <c r="CJ147" s="170">
        <f>+SUMIFS(CJ$14:CJ$142,$H$14:$H$142,$B147)</f>
        <v>0</v>
      </c>
      <c r="CK147" s="170">
        <f>+SUMIFS(CK$14:CK$142,$H$14:$H$142,$B147)</f>
        <v>0</v>
      </c>
      <c r="CL147" s="170">
        <f>+SUMIFS(CL$14:CL$142,$H$14:$H$142,$B147)</f>
        <v>0</v>
      </c>
      <c r="CM147" s="170">
        <f>+SUMIFS(CM$14:CM$142,$H$14:$H$142,$B147)</f>
        <v>0</v>
      </c>
      <c r="CN147" s="170">
        <f>+SUMIFS(CN$14:CN$142,$H$14:$H$142,$B147)</f>
        <v>0</v>
      </c>
      <c r="CO147" s="170">
        <f>+SUMIFS(CO$14:CO$142,$H$14:$H$142,$B147)</f>
        <v>0</v>
      </c>
      <c r="CP147" s="170">
        <f>+SUMIFS(CP$14:CP$142,$H$14:$H$142,$B147)</f>
        <v>0</v>
      </c>
      <c r="CQ147" s="170">
        <f>+SUMIFS(CQ$14:CQ$142,$H$14:$H$142,$B147)</f>
        <v>0</v>
      </c>
      <c r="CR147" s="170">
        <f>+SUMIFS(CR$14:CR$142,$H$14:$H$142,$B147)</f>
        <v>0</v>
      </c>
      <c r="CS147" s="170">
        <f>+SUMIFS(CS$14:CS$142,$H$14:$H$142,$B147)</f>
        <v>0</v>
      </c>
      <c r="CT147" s="170">
        <f>+SUMIFS(CT$14:CT$142,$H$14:$H$142,$B147)</f>
        <v>0</v>
      </c>
      <c r="CU147" s="170">
        <f>+SUMIFS(CU$14:CU$142,$H$14:$H$142,$B147)</f>
        <v>0</v>
      </c>
      <c r="CV147" s="170">
        <f>+SUMIFS(CV$14:CV$142,$H$14:$H$142,$B147)</f>
        <v>0</v>
      </c>
      <c r="CW147" s="170">
        <f>+SUMIFS(CW$14:CW$142,$H$14:$H$142,$B147)</f>
        <v>0</v>
      </c>
      <c r="CX147" s="170">
        <f>+SUMIFS(CX$14:CX$142,$H$14:$H$142,$B147)</f>
        <v>0</v>
      </c>
      <c r="CY147" s="170">
        <f>+SUMIFS(CY$14:CY$142,$H$14:$H$142,$B147)</f>
        <v>0</v>
      </c>
      <c r="CZ147" s="170">
        <f>+SUMIFS(CZ$14:CZ$142,$H$14:$H$142,$B147)</f>
        <v>0</v>
      </c>
      <c r="DA147" s="170">
        <f>+SUMIFS(DA$14:DA$142,$H$14:$H$142,$B147)</f>
        <v>0</v>
      </c>
      <c r="DB147" s="170">
        <f>+SUMIFS(DB$14:DB$142,$H$14:$H$142,$B147)</f>
        <v>0</v>
      </c>
      <c r="DC147" s="170">
        <f>+SUMIFS(DC$14:DC$142,$H$14:$H$142,$B147)</f>
        <v>0</v>
      </c>
      <c r="DD147" s="170">
        <f>+SUMIFS(DD$14:DD$142,$H$14:$H$142,$B147)</f>
        <v>0</v>
      </c>
      <c r="DF147" s="170">
        <f>+SUMIFS(DF$14:DF$142,$H$14:$H$142,$B147)</f>
        <v>0</v>
      </c>
      <c r="DG147" s="170">
        <f>+SUMIFS(DG$14:DG$142,$H$14:$H$142,$B147)</f>
        <v>0</v>
      </c>
      <c r="DH147" s="170">
        <f>+SUMIFS(DH$14:DH$142,$H$14:$H$142,$B147)</f>
        <v>0</v>
      </c>
      <c r="DI147" s="170">
        <f>+SUMIFS(DI$14:DI$142,$H$14:$H$142,$B147)</f>
        <v>0</v>
      </c>
      <c r="DJ147" s="170">
        <f>+SUMIFS(DJ$14:DJ$142,$H$14:$H$142,$B147)</f>
        <v>0</v>
      </c>
      <c r="DK147" s="170">
        <f>+SUMIFS(DK$14:DK$142,$H$14:$H$142,$B147)</f>
        <v>0</v>
      </c>
      <c r="DL147" s="170">
        <f>+SUMIFS(DL$14:DL$142,$H$14:$H$142,$B147)</f>
        <v>0</v>
      </c>
      <c r="DM147" s="170">
        <f>+SUMIFS(DM$14:DM$142,$H$14:$H$142,$B147)</f>
        <v>0</v>
      </c>
      <c r="DN147" s="170">
        <f>+SUMIFS(DN$14:DN$142,$H$14:$H$142,$B147)</f>
        <v>0</v>
      </c>
      <c r="DO147" s="170">
        <f>+SUMIFS(DO$14:DO$142,$H$14:$H$142,$B147)</f>
        <v>0</v>
      </c>
      <c r="DP147" s="170">
        <f>+SUMIFS(DP$14:DP$142,$H$14:$H$142,$B147)</f>
        <v>0</v>
      </c>
      <c r="DQ147" s="170">
        <f>+SUMIFS(DQ$14:DQ$142,$H$14:$H$142,$B147)</f>
        <v>0</v>
      </c>
      <c r="DR147" s="170">
        <f>+SUMIFS(DR$14:DR$142,$H$14:$H$142,$B147)</f>
        <v>0</v>
      </c>
      <c r="DS147" s="170">
        <f>+SUMIFS(DS$14:DS$142,$H$14:$H$142,$B147)</f>
        <v>0</v>
      </c>
      <c r="DT147" s="170">
        <f>+SUMIFS(DT$14:DT$142,$H$14:$H$142,$B147)</f>
        <v>0</v>
      </c>
      <c r="DU147" s="170">
        <f>+SUMIFS(DU$14:DU$142,$H$14:$H$142,$B147)</f>
        <v>0</v>
      </c>
      <c r="DV147" s="170">
        <f>+SUMIFS(DV$14:DV$142,$H$14:$H$142,$B147)</f>
        <v>0</v>
      </c>
      <c r="DW147" s="170">
        <f>+SUMIFS(DW$14:DW$142,$H$14:$H$142,$B147)</f>
        <v>0</v>
      </c>
      <c r="DX147" s="170">
        <f>+SUMIFS(DX$14:DX$142,$H$14:$H$142,$B147)</f>
        <v>0</v>
      </c>
      <c r="DY147" s="170">
        <f>+SUMIFS(DY$14:DY$142,$H$14:$H$142,$B147)</f>
        <v>0</v>
      </c>
      <c r="DZ147" s="170">
        <f>+SUMIFS(DZ$14:DZ$142,$H$14:$H$142,$B147)</f>
        <v>0</v>
      </c>
      <c r="EA147" s="170">
        <f>+SUMIFS(EA$14:EA$142,$H$14:$H$142,$B147)</f>
        <v>0</v>
      </c>
      <c r="EB147" s="170">
        <f>+SUMIFS(EB$14:EB$142,$H$14:$H$142,$B147)</f>
        <v>0</v>
      </c>
      <c r="EC147" s="170">
        <f>+SUMIFS(EC$14:EC$142,$H$14:$H$142,$B147)</f>
        <v>0</v>
      </c>
      <c r="ED147" s="170">
        <f>+SUMIFS(ED$14:ED$142,$H$14:$H$142,$B147)</f>
        <v>0</v>
      </c>
      <c r="EE147" s="170">
        <f>+SUMIFS(EE$14:EE$142,$H$14:$H$142,$B147)</f>
        <v>0</v>
      </c>
      <c r="EF147" s="170">
        <f>+SUMIFS(EF$14:EF$142,$H$14:$H$142,$B147)</f>
        <v>0</v>
      </c>
      <c r="EG147" s="170">
        <f>+SUMIFS(EG$14:EG$142,$H$14:$H$142,$B147)</f>
        <v>0</v>
      </c>
      <c r="EH147" s="170">
        <f>+SUMIFS(EH$14:EH$142,$H$14:$H$142,$B147)</f>
        <v>0</v>
      </c>
      <c r="EI147" s="170">
        <f>+SUMIFS(EI$14:EI$142,$H$14:$H$142,$B147)</f>
        <v>0</v>
      </c>
      <c r="EJ147" s="170">
        <f>+SUMIFS(EJ$14:EJ$142,$H$14:$H$142,$B147)</f>
        <v>0</v>
      </c>
      <c r="EK147" s="170">
        <f>+SUMIFS(EK$14:EK$142,$H$14:$H$142,$B147)</f>
        <v>0</v>
      </c>
      <c r="EL147" s="170">
        <f>+SUMIFS(EL$14:EL$142,$H$14:$H$142,$B147)</f>
        <v>0</v>
      </c>
      <c r="EM147" s="170">
        <f>+SUMIFS(EM$14:EM$142,$H$14:$H$142,$B147)</f>
        <v>0</v>
      </c>
      <c r="EN147" s="170">
        <f>+SUMIFS(EN$14:EN$142,$H$14:$H$142,$B147)</f>
        <v>0</v>
      </c>
      <c r="EO147" s="170">
        <f>+SUMIFS(EO$14:EO$142,$H$14:$H$142,$B147)</f>
        <v>0</v>
      </c>
      <c r="EP147" s="170">
        <f>+SUMIFS(EP$14:EP$142,$H$14:$H$142,$B147)</f>
        <v>0</v>
      </c>
      <c r="EQ147" s="170">
        <f>+SUMIFS(EQ$14:EQ$142,$H$14:$H$142,$B147)</f>
        <v>0</v>
      </c>
      <c r="ER147" s="170">
        <f>+SUMIFS(ER$14:ER$142,$H$14:$H$142,$B147)</f>
        <v>0</v>
      </c>
      <c r="ES147" s="170">
        <f>+SUMIFS(ES$14:ES$142,$H$14:$H$142,$B147)</f>
        <v>0</v>
      </c>
      <c r="ET147" s="170">
        <f>+SUMIFS(ET$14:ET$142,$H$14:$H$142,$B147)</f>
        <v>0</v>
      </c>
      <c r="EU147" s="170">
        <f>+SUMIFS(EU$14:EU$142,$H$14:$H$142,$B147)</f>
        <v>0</v>
      </c>
      <c r="EV147" s="170">
        <f>+SUMIFS(EV$14:EV$142,$H$14:$H$142,$B147)</f>
        <v>0</v>
      </c>
      <c r="EW147" s="170">
        <f>+SUMIFS(EW$14:EW$142,$H$14:$H$142,$B147)</f>
        <v>0</v>
      </c>
      <c r="EX147" s="170">
        <f>+SUMIFS(EX$14:EX$142,$H$14:$H$142,$B147)</f>
        <v>0</v>
      </c>
      <c r="EY147" s="170">
        <f>+SUMIFS(EY$14:EY$142,$H$14:$H$142,$B147)</f>
        <v>0</v>
      </c>
      <c r="EZ147" s="170">
        <f>+SUMIFS(EZ$14:EZ$142,$H$14:$H$142,$B147)</f>
        <v>0</v>
      </c>
      <c r="FA147" s="170">
        <f>+SUMIFS(FA$14:FA$142,$H$14:$H$142,$B147)</f>
        <v>0</v>
      </c>
      <c r="FD147" s="170">
        <f>+SUMIFS(FD$14:FD$142,$H$14:$H$142,$B147)</f>
        <v>0</v>
      </c>
      <c r="FE147" s="170">
        <f>+SUMIFS(FE$14:FE$142,$H$14:$H$142,$B147)</f>
        <v>0</v>
      </c>
      <c r="FF147" s="170">
        <f>+SUMIFS(FF$14:FF$142,$H$14:$H$142,$B147)</f>
        <v>0</v>
      </c>
      <c r="FG147" s="170">
        <f>+SUMIFS(FG$14:FG$142,$H$14:$H$142,$B147)</f>
        <v>0</v>
      </c>
      <c r="FH147" s="170">
        <f>+SUMIFS(FH$14:FH$142,$H$14:$H$142,$B147)</f>
        <v>0</v>
      </c>
      <c r="FI147" s="170">
        <f>+SUMIFS(FI$14:FI$142,$H$14:$H$142,$B147)</f>
        <v>0</v>
      </c>
      <c r="FJ147" s="170">
        <f>+SUMIFS(FJ$14:FJ$142,$H$14:$H$142,$B147)</f>
        <v>0</v>
      </c>
      <c r="FK147" s="170">
        <f>+SUMIFS(FK$14:FK$142,$H$14:$H$142,$B147)</f>
        <v>0</v>
      </c>
      <c r="FL147" s="170">
        <f>+SUMIFS(FL$14:FL$142,$H$14:$H$142,$B147)</f>
        <v>0</v>
      </c>
      <c r="FM147" s="170">
        <f>+SUMIFS(FM$14:FM$142,$H$14:$H$142,$B147)</f>
        <v>0</v>
      </c>
      <c r="FN147" s="170">
        <f>+SUMIFS(FN$14:FN$142,$H$14:$H$142,$B147)</f>
        <v>0</v>
      </c>
      <c r="FO147" s="170">
        <f>+SUMIFS(FO$14:FO$142,$H$14:$H$142,$B147)</f>
        <v>0</v>
      </c>
      <c r="FP147" s="170">
        <f>+SUMIFS(FP$14:FP$142,$H$14:$H$142,$B147)</f>
        <v>0</v>
      </c>
      <c r="FQ147" s="170">
        <f>+SUMIFS(FQ$14:FQ$142,$H$14:$H$142,$B147)</f>
        <v>0</v>
      </c>
      <c r="FR147" s="170">
        <f>+SUMIFS(FR$14:FR$142,$H$14:$H$142,$B147)</f>
        <v>0</v>
      </c>
      <c r="FS147" s="170">
        <f>+SUMIFS(FS$14:FS$142,$H$14:$H$142,$B147)</f>
        <v>0</v>
      </c>
      <c r="FT147" s="170">
        <f>+SUMIFS(FT$14:FT$142,$H$14:$H$142,$B147)</f>
        <v>0</v>
      </c>
      <c r="FU147" s="170">
        <f>+SUMIFS(FU$14:FU$142,$H$14:$H$142,$B147)</f>
        <v>0</v>
      </c>
      <c r="FV147" s="170">
        <f>+SUMIFS(FV$14:FV$142,$H$14:$H$142,$B147)</f>
        <v>0</v>
      </c>
      <c r="FW147" s="170">
        <f>+SUMIFS(FW$14:FW$142,$H$14:$H$142,$B147)</f>
        <v>0</v>
      </c>
      <c r="FX147" s="170">
        <f>+SUMIFS(FX$14:FX$142,$H$14:$H$142,$B147)</f>
        <v>0</v>
      </c>
      <c r="FY147" s="170">
        <f>+SUMIFS(FY$14:FY$142,$H$14:$H$142,$B147)</f>
        <v>0</v>
      </c>
      <c r="FZ147" s="170">
        <f>+SUMIFS(FZ$14:FZ$142,$H$14:$H$142,$B147)</f>
        <v>0</v>
      </c>
      <c r="GA147" s="170">
        <f>+SUMIFS(GA$14:GA$142,$H$14:$H$142,$B147)</f>
        <v>0</v>
      </c>
      <c r="GB147" s="170">
        <f>+SUMIFS(GB$14:GB$142,$H$14:$H$142,$B147)</f>
        <v>0</v>
      </c>
      <c r="GC147" s="170">
        <f>+SUMIFS(GC$14:GC$142,$H$14:$H$142,$B147)</f>
        <v>0</v>
      </c>
      <c r="GD147" s="170">
        <f>+SUMIFS(GD$14:GD$142,$H$14:$H$142,$B147)</f>
        <v>0</v>
      </c>
      <c r="GE147" s="170">
        <f>+SUMIFS(GE$14:GE$142,$H$14:$H$142,$B147)</f>
        <v>0</v>
      </c>
      <c r="GF147" s="170">
        <f>+SUMIFS(GF$14:GF$142,$H$14:$H$142,$B147)</f>
        <v>0</v>
      </c>
      <c r="GG147" s="170">
        <f>+SUMIFS(GG$14:GG$142,$H$14:$H$142,$B147)</f>
        <v>0</v>
      </c>
      <c r="GH147" s="170">
        <f>+SUMIFS(GH$14:GH$142,$H$14:$H$142,$B147)</f>
        <v>0</v>
      </c>
      <c r="GI147" s="170">
        <f>+SUMIFS(GI$14:GI$142,$H$14:$H$142,$B147)</f>
        <v>0</v>
      </c>
      <c r="GJ147" s="170">
        <f>+SUMIFS(GJ$14:GJ$142,$H$14:$H$142,$B147)</f>
        <v>0</v>
      </c>
      <c r="GK147" s="170">
        <f>+SUMIFS(GK$14:GK$142,$H$14:$H$142,$B147)</f>
        <v>0</v>
      </c>
      <c r="GL147" s="170">
        <f>+SUMIFS(GL$14:GL$142,$H$14:$H$142,$B147)</f>
        <v>0</v>
      </c>
      <c r="GM147" s="170">
        <f>+SUMIFS(GM$14:GM$142,$H$14:$H$142,$B147)</f>
        <v>0</v>
      </c>
      <c r="GN147" s="170">
        <f>+SUMIFS(GN$14:GN$142,$H$14:$H$142,$B147)</f>
        <v>0</v>
      </c>
      <c r="GO147" s="170">
        <f>+SUMIFS(GO$14:GO$142,$H$14:$H$142,$B147)</f>
        <v>0</v>
      </c>
      <c r="GP147" s="170">
        <f>+SUMIFS(GP$14:GP$142,$H$14:$H$142,$B147)</f>
        <v>0</v>
      </c>
      <c r="GQ147" s="170">
        <f>+SUMIFS(GQ$14:GQ$142,$H$14:$H$142,$B147)</f>
        <v>0</v>
      </c>
      <c r="GR147" s="170">
        <f>+SUMIFS(GR$14:GR$142,$H$14:$H$142,$B147)</f>
        <v>0</v>
      </c>
      <c r="GS147" s="170">
        <f>+SUMIFS(GS$14:GS$142,$H$14:$H$142,$B147)</f>
        <v>0</v>
      </c>
      <c r="GT147" s="170">
        <f>+SUMIFS(GT$14:GT$142,$H$14:$H$142,$B147)</f>
        <v>0</v>
      </c>
      <c r="GU147" s="170">
        <f>+SUMIFS(GU$14:GU$142,$H$14:$H$142,$B147)</f>
        <v>0</v>
      </c>
      <c r="GV147" s="170">
        <f>+SUMIFS(GV$14:GV$142,$H$14:$H$142,$B147)</f>
        <v>0</v>
      </c>
      <c r="GW147" s="170">
        <f>+SUMIFS(GW$14:GW$142,$H$14:$H$142,$B147)</f>
        <v>0</v>
      </c>
      <c r="GX147" s="170">
        <f>+SUMIFS(GX$14:GX$142,$H$14:$H$142,$B147)</f>
        <v>0</v>
      </c>
      <c r="GY147" s="170">
        <f>+SUMIFS(GY$14:GY$142,$H$14:$H$142,$B147)</f>
        <v>0</v>
      </c>
      <c r="HA147" s="170">
        <f>+SUMIFS(HA$14:HA$142,$H$14:$H$142,$B147)</f>
        <v>318297</v>
      </c>
      <c r="HB147" s="170">
        <f>+SUMIFS(HB$14:HB$142,$H$14:$H$142,$B147)</f>
        <v>256213.66666666669</v>
      </c>
      <c r="HC147" s="170">
        <f>+SUMIFS(HC$14:HC$142,$H$14:$H$142,$B147)</f>
        <v>214963.66666666669</v>
      </c>
      <c r="HD147" s="170">
        <f>+SUMIFS(HD$14:HD$142,$H$14:$H$142,$B147)</f>
        <v>214963.66666666669</v>
      </c>
      <c r="HE147" s="170">
        <f>+SUMIFS(HE$14:HE$142,$H$14:$H$142,$B147)</f>
        <v>268731.83333333331</v>
      </c>
      <c r="HF147" s="170">
        <f>+SUMIFS(HF$14:HF$142,$H$14:$H$142,$B147)</f>
        <v>86250.000000000015</v>
      </c>
      <c r="HG147" s="170">
        <f>+SUMIFS(HG$14:HG$142,$H$14:$H$142,$B147)</f>
        <v>0</v>
      </c>
      <c r="HH147" s="170">
        <f>+SUMIFS(HH$14:HH$142,$H$14:$H$142,$B147)</f>
        <v>0</v>
      </c>
      <c r="HI147" s="170">
        <f>+SUMIFS(HI$14:HI$142,$H$14:$H$142,$B147)</f>
        <v>0</v>
      </c>
      <c r="HJ147" s="170">
        <f>+SUMIFS(HJ$14:HJ$142,$H$14:$H$142,$B147)</f>
        <v>0</v>
      </c>
      <c r="HK147" s="170">
        <f>+SUMIFS(HK$14:HK$142,$H$14:$H$142,$B147)</f>
        <v>0</v>
      </c>
      <c r="HL147" s="170">
        <f>+SUMIFS(HL$14:HL$142,$H$14:$H$142,$B147)</f>
        <v>0</v>
      </c>
      <c r="HM147" s="170">
        <f>+SUMIFS(HM$14:HM$142,$H$14:$H$142,$B147)</f>
        <v>0</v>
      </c>
      <c r="HN147" s="170">
        <f>+SUMIFS(HN$14:HN$142,$H$14:$H$142,$B147)</f>
        <v>69194</v>
      </c>
      <c r="HO147" s="170">
        <f>+SUMIFS(HO$14:HO$142,$H$14:$H$142,$B147)</f>
        <v>0</v>
      </c>
      <c r="HP147" s="170">
        <f>+SUMIFS(HP$14:HP$142,$H$14:$H$142,$B147)</f>
        <v>0</v>
      </c>
      <c r="HQ147" s="170">
        <f>+SUMIFS(HQ$14:HQ$142,$H$14:$H$142,$B147)</f>
        <v>0</v>
      </c>
      <c r="HR147" s="170">
        <f>+SUMIFS(HR$14:HR$142,$H$14:$H$142,$B147)</f>
        <v>50471</v>
      </c>
      <c r="HS147" s="170">
        <f>+SUMIFS(HS$14:HS$142,$H$14:$H$142,$B147)</f>
        <v>0</v>
      </c>
      <c r="HT147" s="170">
        <f>+SUMIFS(HT$14:HT$142,$H$14:$H$142,$B147)</f>
        <v>0</v>
      </c>
      <c r="HU147" s="170">
        <f>+SUMIFS(HU$14:HU$142,$H$14:$H$142,$B147)</f>
        <v>50959</v>
      </c>
      <c r="HV147" s="170">
        <f>+SUMIFS(HV$14:HV$142,$H$14:$H$142,$B147)</f>
        <v>0</v>
      </c>
      <c r="HW147" s="170">
        <f>+SUMIFS(HW$14:HW$142,$H$14:$H$142,$B147)</f>
        <v>0</v>
      </c>
      <c r="HX147" s="170">
        <f>+SUMIFS(HX$14:HX$142,$H$14:$H$142,$B147)</f>
        <v>45168</v>
      </c>
      <c r="HY147" s="170">
        <f>+SUMIFS(HY$14:HY$142,$H$14:$H$142,$B147)</f>
        <v>0</v>
      </c>
      <c r="HZ147" s="170">
        <f>+SUMIFS(HZ$14:HZ$142,$H$14:$H$142,$B147)</f>
        <v>0</v>
      </c>
      <c r="IA147" s="170">
        <f>+SUMIFS(IA$14:IA$142,$H$14:$H$142,$B147)</f>
        <v>60466</v>
      </c>
      <c r="IB147" s="170">
        <f>+SUMIFS(IB$14:IB$142,$H$14:$H$142,$B147)</f>
        <v>0</v>
      </c>
      <c r="IC147" s="170">
        <f>+SUMIFS(IC$14:IC$142,$H$14:$H$142,$B147)</f>
        <v>0</v>
      </c>
      <c r="ID147" s="170">
        <f>+SUMIFS(ID$14:ID$142,$H$14:$H$142,$B147)</f>
        <v>23710</v>
      </c>
      <c r="IE147" s="170">
        <f>+SUMIFS(IE$14:IE$142,$H$14:$H$142,$B147)</f>
        <v>0</v>
      </c>
      <c r="IF147" s="170">
        <f>+SUMIFS(IF$14:IF$142,$H$14:$H$142,$B147)</f>
        <v>0</v>
      </c>
      <c r="IG147" s="170">
        <f>+SUMIFS(IG$14:IG$142,$H$14:$H$142,$B147)</f>
        <v>0</v>
      </c>
      <c r="IH147" s="170">
        <f>+SUMIFS(IH$14:IH$142,$H$14:$H$142,$B147)</f>
        <v>0</v>
      </c>
      <c r="II147" s="170">
        <f>+SUMIFS(II$14:II$142,$H$14:$H$142,$B147)</f>
        <v>0</v>
      </c>
      <c r="IJ147" s="170">
        <f>+SUMIFS(IJ$14:IJ$142,$H$14:$H$142,$B147)</f>
        <v>0</v>
      </c>
      <c r="IK147" s="172"/>
      <c r="IL147" s="170">
        <f>+SUMIFS(IL$14:IL$142,$H$14:$H$142,$B147)</f>
        <v>0</v>
      </c>
      <c r="IM147" s="170">
        <f>+SUMIFS(IM$14:IM$142,$H$14:$H$142,$B147)</f>
        <v>0</v>
      </c>
      <c r="IN147" s="170">
        <f>+SUMIFS(IN$14:IN$142,$H$14:$H$142,$B147)</f>
        <v>0</v>
      </c>
      <c r="IO147" s="170">
        <f>+SUMIFS(IO$14:IO$142,$H$14:$H$142,$B147)</f>
        <v>0</v>
      </c>
      <c r="IP147" s="170">
        <f>+SUMIFS(IP$14:IP$142,$H$14:$H$142,$B147)</f>
        <v>0</v>
      </c>
      <c r="IQ147" s="170">
        <f>+SUMIFS(IQ$14:IQ$142,$H$14:$H$142,$B147)</f>
        <v>0</v>
      </c>
      <c r="IR147" s="170">
        <f>+SUMIFS(IR$14:IR$142,$H$14:$H$142,$B147)</f>
        <v>0</v>
      </c>
      <c r="IS147" s="170">
        <f>+SUMIFS(IS$14:IS$142,$H$14:$H$142,$B147)</f>
        <v>0</v>
      </c>
      <c r="IT147" s="170">
        <f>+SUMIFS(IT$14:IT$142,$H$14:$H$142,$B147)</f>
        <v>0</v>
      </c>
      <c r="IU147" s="170">
        <f>+SUMIFS(IU$14:IU$142,$H$14:$H$142,$B147)</f>
        <v>0</v>
      </c>
      <c r="IV147" s="170">
        <f>+SUMIFS(IV$14:IV$142,$H$14:$H$142,$B147)</f>
        <v>0</v>
      </c>
      <c r="IW147" s="170">
        <f>+SUMIFS(IW$14:IW$142,$H$14:$H$142,$B147)</f>
        <v>0</v>
      </c>
      <c r="IX147" s="170">
        <f>+SUMIFS(IX$14:IX$142,$H$14:$H$142,$B147)</f>
        <v>0</v>
      </c>
      <c r="IY147" s="170">
        <f>+SUMIFS(IY$14:IY$142,$H$14:$H$142,$B147)</f>
        <v>0</v>
      </c>
      <c r="IZ147" s="170">
        <f>+SUMIFS(IZ$14:IZ$142,$H$14:$H$142,$B147)</f>
        <v>0</v>
      </c>
      <c r="JA147" s="170">
        <f>+SUMIFS(JA$14:JA$142,$H$14:$H$142,$B147)</f>
        <v>0</v>
      </c>
      <c r="JB147" s="170">
        <f>+SUMIFS(JB$14:JB$142,$H$14:$H$142,$B147)</f>
        <v>0</v>
      </c>
      <c r="JC147" s="170">
        <f>+SUMIFS(JC$14:JC$142,$H$14:$H$142,$B147)</f>
        <v>0</v>
      </c>
      <c r="JD147" s="170">
        <f>+SUMIFS(JD$14:JD$142,$H$14:$H$142,$B147)</f>
        <v>0</v>
      </c>
      <c r="JE147" s="170">
        <f>+SUMIFS(JE$14:JE$142,$H$14:$H$142,$B147)</f>
        <v>0</v>
      </c>
      <c r="JF147" s="170">
        <f>+SUMIFS(JF$14:JF$142,$H$14:$H$142,$B147)</f>
        <v>0</v>
      </c>
      <c r="JG147" s="170">
        <f>+SUMIFS(JG$14:JG$142,$H$14:$H$142,$B147)</f>
        <v>0</v>
      </c>
      <c r="JH147" s="170">
        <f>+SUMIFS(JH$14:JH$142,$H$14:$H$142,$B147)</f>
        <v>0</v>
      </c>
      <c r="JI147" s="170">
        <f>+SUMIFS(JI$14:JI$142,$H$14:$H$142,$B147)</f>
        <v>0</v>
      </c>
      <c r="JJ147" s="170">
        <f>+SUMIFS(JJ$14:JJ$142,$H$14:$H$142,$B147)</f>
        <v>0</v>
      </c>
      <c r="JK147" s="170">
        <f>+SUMIFS(JK$14:JK$142,$H$14:$H$142,$B147)</f>
        <v>0</v>
      </c>
      <c r="JL147" s="170">
        <f>+SUMIFS(JL$14:JL$142,$H$14:$H$142,$B147)</f>
        <v>0</v>
      </c>
      <c r="JM147" s="170">
        <f>+SUMIFS(JM$14:JM$142,$H$14:$H$142,$B147)</f>
        <v>0</v>
      </c>
      <c r="JN147" s="170">
        <f>+SUMIFS(JN$14:JN$142,$H$14:$H$142,$B147)</f>
        <v>0</v>
      </c>
      <c r="JO147" s="170">
        <f>+SUMIFS(JO$14:JO$142,$H$14:$H$142,$B147)</f>
        <v>0</v>
      </c>
      <c r="JP147" s="170">
        <f>+SUMIFS(JP$14:JP$142,$H$14:$H$142,$B147)</f>
        <v>0</v>
      </c>
      <c r="JQ147" s="170">
        <f>+SUMIFS(JQ$14:JQ$142,$H$14:$H$142,$B147)</f>
        <v>0</v>
      </c>
      <c r="JR147" s="170">
        <f>+SUMIFS(JR$14:JR$142,$H$14:$H$142,$B147)</f>
        <v>0</v>
      </c>
      <c r="JS147" s="170">
        <f>+SUMIFS(JS$14:JS$142,$H$14:$H$142,$B147)</f>
        <v>0</v>
      </c>
      <c r="JT147" s="170">
        <f>+SUMIFS(JT$14:JT$142,$H$14:$H$142,$B147)</f>
        <v>0</v>
      </c>
      <c r="JU147" s="170">
        <f>+SUMIFS(JU$14:JU$142,$H$14:$H$142,$B147)</f>
        <v>0</v>
      </c>
      <c r="JV147" s="170">
        <f>+SUMIFS(JV$14:JV$142,$H$14:$H$142,$B147)</f>
        <v>0</v>
      </c>
      <c r="JW147" s="170">
        <f>+SUMIFS(JW$14:JW$142,$H$14:$H$142,$B147)</f>
        <v>0</v>
      </c>
      <c r="JX147" s="170">
        <f>+SUMIFS(JX$14:JX$142,$H$14:$H$142,$B147)</f>
        <v>0</v>
      </c>
      <c r="JY147" s="170">
        <f>+SUMIFS(JY$14:JY$142,$H$14:$H$142,$B147)</f>
        <v>0</v>
      </c>
      <c r="JZ147" s="170">
        <f>+SUMIFS(JZ$14:JZ$142,$H$14:$H$142,$B147)</f>
        <v>0</v>
      </c>
      <c r="KA147" s="170">
        <f>+SUMIFS(KA$14:KA$142,$H$14:$H$142,$B147)</f>
        <v>0</v>
      </c>
      <c r="KB147" s="170">
        <f>+SUMIFS(KB$14:KB$142,$H$14:$H$142,$B147)</f>
        <v>0</v>
      </c>
      <c r="KC147" s="170">
        <f>+SUMIFS(KC$14:KC$142,$H$14:$H$142,$B147)</f>
        <v>0</v>
      </c>
      <c r="KD147" s="170">
        <f>+SUMIFS(KD$14:KD$142,$H$14:$H$142,$B147)</f>
        <v>0</v>
      </c>
      <c r="KE147" s="170">
        <f>+SUMIFS(KE$14:KE$142,$H$14:$H$142,$B147)</f>
        <v>0</v>
      </c>
      <c r="KF147" s="170">
        <f>+SUMIFS(KF$14:KF$142,$H$14:$H$142,$B147)</f>
        <v>0</v>
      </c>
      <c r="KG147" s="170">
        <f>+SUMIFS(KG$14:KG$142,$H$14:$H$142,$B147)</f>
        <v>0</v>
      </c>
    </row>
    <row r="148" spans="2:293" ht="12.75" customHeight="1" x14ac:dyDescent="0.3">
      <c r="B148" s="192">
        <v>2022</v>
      </c>
      <c r="C148" s="192"/>
      <c r="D148" s="155"/>
      <c r="E148" s="155"/>
      <c r="F148" s="155"/>
      <c r="G148" s="156"/>
      <c r="H148" s="156"/>
      <c r="I148" s="155"/>
      <c r="J148" s="174"/>
      <c r="K148" s="415"/>
      <c r="L148" s="345"/>
      <c r="M148" s="172"/>
      <c r="N148" s="172"/>
      <c r="O148" s="175"/>
      <c r="P148" s="161"/>
      <c r="Q148" s="161">
        <f t="shared" si="572"/>
        <v>2621680.0900000003</v>
      </c>
      <c r="R148" s="161">
        <f t="shared" si="572"/>
        <v>725911.76</v>
      </c>
      <c r="S148" s="161">
        <f t="shared" si="572"/>
        <v>0</v>
      </c>
      <c r="T148" s="161"/>
      <c r="U148" s="166"/>
      <c r="V148" s="161">
        <f t="shared" si="573"/>
        <v>0</v>
      </c>
      <c r="W148" s="167"/>
      <c r="X148" s="170">
        <f>+SUMIFS(X$14:X$142,$H$14:$H$142,$B148)</f>
        <v>25833.333333333336</v>
      </c>
      <c r="Y148" s="170">
        <f>+SUMIFS(Y$14:Y$142,$H$14:$H$142,$B148)</f>
        <v>95416.666666666672</v>
      </c>
      <c r="Z148" s="170">
        <f>+SUMIFS(Z$14:Z$142,$H$14:$H$142,$B148)</f>
        <v>170416.66666666669</v>
      </c>
      <c r="AA148" s="170">
        <f>+SUMIFS(AA$14:AA$142,$H$14:$H$142,$B148)</f>
        <v>201666.66666666669</v>
      </c>
      <c r="AB148" s="170">
        <f>+SUMIFS(AB$14:AB$142,$H$14:$H$142,$B148)</f>
        <v>235000.00000000003</v>
      </c>
      <c r="AC148" s="170">
        <f>+SUMIFS(AC$14:AC$142,$H$14:$H$142,$B148)</f>
        <v>289166.66666666669</v>
      </c>
      <c r="AD148" s="170">
        <f>+SUMIFS(AD$14:AD$142,$H$14:$H$142,$B148)</f>
        <v>323750</v>
      </c>
      <c r="AE148" s="170">
        <f>+SUMIFS(AE$14:AE$142,$H$14:$H$142,$B148)</f>
        <v>293750</v>
      </c>
      <c r="AF148" s="170">
        <f>+SUMIFS(AF$14:AF$142,$H$14:$H$142,$B148)</f>
        <v>264583.33333333337</v>
      </c>
      <c r="AG148" s="170">
        <f>+SUMIFS(AG$14:AG$142,$H$14:$H$142,$B148)</f>
        <v>284596.75666666665</v>
      </c>
      <c r="AH148" s="170">
        <f>+SUMIFS(AH$14:AH$142,$H$14:$H$142,$B148)</f>
        <v>245833.33333333331</v>
      </c>
      <c r="AI148" s="170">
        <f>+SUMIFS(AI$14:AI$142,$H$14:$H$142,$B148)</f>
        <v>191666.66666666666</v>
      </c>
      <c r="AJ148" s="170">
        <f>+SUMIFS(AJ$14:AJ$142,$H$14:$H$142,$B148)</f>
        <v>131250</v>
      </c>
      <c r="AK148" s="170">
        <f>+SUMIFS(AK$14:AK$142,$H$14:$H$142,$B148)</f>
        <v>91666.666666666657</v>
      </c>
      <c r="AL148" s="170">
        <f>+SUMIFS(AL$14:AL$142,$H$14:$H$142,$B148)</f>
        <v>45833.333333333328</v>
      </c>
      <c r="AM148" s="170">
        <f>+SUMIFS(AM$14:AM$142,$H$14:$H$142,$B148)</f>
        <v>2077.77</v>
      </c>
      <c r="AN148" s="170">
        <f>+SUMIFS(AN$14:AN$142,$H$14:$H$142,$B148)</f>
        <v>391473.99</v>
      </c>
      <c r="AO148" s="170">
        <f>+SUMIFS(AO$14:AO$142,$H$14:$H$142,$B148)</f>
        <v>0</v>
      </c>
      <c r="AP148" s="170">
        <f>+SUMIFS(AP$14:AP$142,$H$14:$H$142,$B148)</f>
        <v>0</v>
      </c>
      <c r="AQ148" s="170">
        <f>+SUMIFS(AQ$14:AQ$142,$H$14:$H$142,$B148)</f>
        <v>30880</v>
      </c>
      <c r="AR148" s="170">
        <f>+SUMIFS(AR$14:AR$142,$H$14:$H$142,$B148)</f>
        <v>0</v>
      </c>
      <c r="AS148" s="170">
        <f>+SUMIFS(AS$14:AS$142,$H$14:$H$142,$B148)</f>
        <v>0</v>
      </c>
      <c r="AT148" s="170">
        <f>+SUMIFS(AT$14:AT$142,$H$14:$H$142,$B148)</f>
        <v>32730</v>
      </c>
      <c r="AU148" s="170">
        <f>+SUMIFS(AU$14:AU$142,$H$14:$H$142,$B148)</f>
        <v>0</v>
      </c>
      <c r="AV148" s="170">
        <f>+SUMIFS(AV$14:AV$142,$H$14:$H$142,$B148)</f>
        <v>0</v>
      </c>
      <c r="AW148" s="170">
        <f>+SUMIFS(AW$14:AW$142,$H$14:$H$142,$B148)</f>
        <v>0</v>
      </c>
      <c r="AX148" s="170">
        <f>+SUMIFS(AX$14:AX$142,$H$14:$H$142,$B148)</f>
        <v>0</v>
      </c>
      <c r="AY148" s="170">
        <f>+SUMIFS(AY$14:AY$142,$H$14:$H$142,$B148)</f>
        <v>0</v>
      </c>
      <c r="AZ148" s="170">
        <f>+SUMIFS(AZ$14:AZ$142,$H$14:$H$142,$B148)</f>
        <v>0</v>
      </c>
      <c r="BA148" s="170">
        <f>+SUMIFS(BA$14:BA$142,$H$14:$H$142,$B148)</f>
        <v>0</v>
      </c>
      <c r="BB148" s="170">
        <f>+SUMIFS(BB$14:BB$142,$H$14:$H$142,$B148)</f>
        <v>0</v>
      </c>
      <c r="BC148" s="170">
        <f>+SUMIFS(BC$14:BC$142,$H$14:$H$142,$B148)</f>
        <v>0</v>
      </c>
      <c r="BD148" s="170">
        <f>+SUMIFS(BD$14:BD$142,$H$14:$H$142,$B148)</f>
        <v>0</v>
      </c>
      <c r="BE148" s="170">
        <f>+SUMIFS(BE$14:BE$142,$H$14:$H$142,$B148)</f>
        <v>0</v>
      </c>
      <c r="BF148" s="170">
        <f>+SUMIFS(BF$14:BF$142,$H$14:$H$142,$B148)</f>
        <v>0</v>
      </c>
      <c r="BG148" s="170">
        <f>+SUMIFS(BG$14:BG$142,$H$14:$H$142,$B148)</f>
        <v>0</v>
      </c>
      <c r="BH148" s="172"/>
      <c r="BI148" s="170">
        <f>+SUMIFS(BI$14:BI$142,$H$14:$H$142,$B148)</f>
        <v>0</v>
      </c>
      <c r="BJ148" s="170">
        <f>+SUMIFS(BJ$14:BJ$142,$H$14:$H$142,$B148)</f>
        <v>0</v>
      </c>
      <c r="BK148" s="170">
        <f>+SUMIFS(BK$14:BK$142,$H$14:$H$142,$B148)</f>
        <v>0</v>
      </c>
      <c r="BL148" s="170">
        <f>+SUMIFS(BL$14:BL$142,$H$14:$H$142,$B148)</f>
        <v>0</v>
      </c>
      <c r="BM148" s="170">
        <f>+SUMIFS(BM$14:BM$142,$H$14:$H$142,$B148)</f>
        <v>0</v>
      </c>
      <c r="BN148" s="170">
        <f>+SUMIFS(BN$14:BN$142,$H$14:$H$142,$B148)</f>
        <v>0</v>
      </c>
      <c r="BO148" s="170">
        <f>+SUMIFS(BO$14:BO$142,$H$14:$H$142,$B148)</f>
        <v>0</v>
      </c>
      <c r="BP148" s="170">
        <f>+SUMIFS(BP$14:BP$142,$H$14:$H$142,$B148)</f>
        <v>0</v>
      </c>
      <c r="BQ148" s="170">
        <f>+SUMIFS(BQ$14:BQ$142,$H$14:$H$142,$B148)</f>
        <v>0</v>
      </c>
      <c r="BR148" s="170">
        <f>+SUMIFS(BR$14:BR$142,$H$14:$H$142,$B148)</f>
        <v>0</v>
      </c>
      <c r="BS148" s="170">
        <f>+SUMIFS(BS$14:BS$142,$H$14:$H$142,$B148)</f>
        <v>0</v>
      </c>
      <c r="BT148" s="170">
        <f>+SUMIFS(BT$14:BT$142,$H$14:$H$142,$B148)</f>
        <v>0</v>
      </c>
      <c r="BU148" s="170">
        <f>+SUMIFS(BU$14:BU$142,$H$14:$H$142,$B148)</f>
        <v>0</v>
      </c>
      <c r="BV148" s="170">
        <f>+SUMIFS(BV$14:BV$142,$H$14:$H$142,$B148)</f>
        <v>0</v>
      </c>
      <c r="BW148" s="170">
        <f>+SUMIFS(BW$14:BW$142,$H$14:$H$142,$B148)</f>
        <v>0</v>
      </c>
      <c r="BX148" s="170">
        <f>+SUMIFS(BX$14:BX$142,$H$14:$H$142,$B148)</f>
        <v>0</v>
      </c>
      <c r="BY148" s="170">
        <f>+SUMIFS(BY$14:BY$142,$H$14:$H$142,$B148)</f>
        <v>0</v>
      </c>
      <c r="BZ148" s="170">
        <f>+SUMIFS(BZ$14:BZ$142,$H$14:$H$142,$B148)</f>
        <v>0</v>
      </c>
      <c r="CA148" s="170">
        <f>+SUMIFS(CA$14:CA$142,$H$14:$H$142,$B148)</f>
        <v>0</v>
      </c>
      <c r="CB148" s="170">
        <f>+SUMIFS(CB$14:CB$142,$H$14:$H$142,$B148)</f>
        <v>0</v>
      </c>
      <c r="CC148" s="170">
        <f>+SUMIFS(CC$14:CC$142,$H$14:$H$142,$B148)</f>
        <v>0</v>
      </c>
      <c r="CD148" s="170">
        <f>+SUMIFS(CD$14:CD$142,$H$14:$H$142,$B148)</f>
        <v>0</v>
      </c>
      <c r="CE148" s="170">
        <f>+SUMIFS(CE$14:CE$142,$H$14:$H$142,$B148)</f>
        <v>0</v>
      </c>
      <c r="CF148" s="170">
        <f>+SUMIFS(CF$14:CF$142,$H$14:$H$142,$B148)</f>
        <v>0</v>
      </c>
      <c r="CG148" s="170">
        <f>+SUMIFS(CG$14:CG$142,$H$14:$H$142,$B148)</f>
        <v>0</v>
      </c>
      <c r="CH148" s="170">
        <f>+SUMIFS(CH$14:CH$142,$H$14:$H$142,$B148)</f>
        <v>0</v>
      </c>
      <c r="CI148" s="170">
        <f>+SUMIFS(CI$14:CI$142,$H$14:$H$142,$B148)</f>
        <v>0</v>
      </c>
      <c r="CJ148" s="170">
        <f>+SUMIFS(CJ$14:CJ$142,$H$14:$H$142,$B148)</f>
        <v>0</v>
      </c>
      <c r="CK148" s="170">
        <f>+SUMIFS(CK$14:CK$142,$H$14:$H$142,$B148)</f>
        <v>0</v>
      </c>
      <c r="CL148" s="170">
        <f>+SUMIFS(CL$14:CL$142,$H$14:$H$142,$B148)</f>
        <v>0</v>
      </c>
      <c r="CM148" s="170">
        <f>+SUMIFS(CM$14:CM$142,$H$14:$H$142,$B148)</f>
        <v>0</v>
      </c>
      <c r="CN148" s="170">
        <f>+SUMIFS(CN$14:CN$142,$H$14:$H$142,$B148)</f>
        <v>0</v>
      </c>
      <c r="CO148" s="170">
        <f>+SUMIFS(CO$14:CO$142,$H$14:$H$142,$B148)</f>
        <v>0</v>
      </c>
      <c r="CP148" s="170">
        <f>+SUMIFS(CP$14:CP$142,$H$14:$H$142,$B148)</f>
        <v>0</v>
      </c>
      <c r="CQ148" s="170">
        <f>+SUMIFS(CQ$14:CQ$142,$H$14:$H$142,$B148)</f>
        <v>0</v>
      </c>
      <c r="CR148" s="170">
        <f>+SUMIFS(CR$14:CR$142,$H$14:$H$142,$B148)</f>
        <v>0</v>
      </c>
      <c r="CS148" s="170">
        <f>+SUMIFS(CS$14:CS$142,$H$14:$H$142,$B148)</f>
        <v>0</v>
      </c>
      <c r="CT148" s="170">
        <f>+SUMIFS(CT$14:CT$142,$H$14:$H$142,$B148)</f>
        <v>0</v>
      </c>
      <c r="CU148" s="170">
        <f>+SUMIFS(CU$14:CU$142,$H$14:$H$142,$B148)</f>
        <v>0</v>
      </c>
      <c r="CV148" s="170">
        <f>+SUMIFS(CV$14:CV$142,$H$14:$H$142,$B148)</f>
        <v>0</v>
      </c>
      <c r="CW148" s="170">
        <f>+SUMIFS(CW$14:CW$142,$H$14:$H$142,$B148)</f>
        <v>0</v>
      </c>
      <c r="CX148" s="170">
        <f>+SUMIFS(CX$14:CX$142,$H$14:$H$142,$B148)</f>
        <v>0</v>
      </c>
      <c r="CY148" s="170">
        <f>+SUMIFS(CY$14:CY$142,$H$14:$H$142,$B148)</f>
        <v>0</v>
      </c>
      <c r="CZ148" s="170">
        <f>+SUMIFS(CZ$14:CZ$142,$H$14:$H$142,$B148)</f>
        <v>0</v>
      </c>
      <c r="DA148" s="170">
        <f>+SUMIFS(DA$14:DA$142,$H$14:$H$142,$B148)</f>
        <v>0</v>
      </c>
      <c r="DB148" s="170">
        <f>+SUMIFS(DB$14:DB$142,$H$14:$H$142,$B148)</f>
        <v>0</v>
      </c>
      <c r="DC148" s="170">
        <f>+SUMIFS(DC$14:DC$142,$H$14:$H$142,$B148)</f>
        <v>0</v>
      </c>
      <c r="DD148" s="170">
        <f>+SUMIFS(DD$14:DD$142,$H$14:$H$142,$B148)</f>
        <v>0</v>
      </c>
      <c r="DF148" s="170">
        <f>+SUMIFS(DF$14:DF$142,$H$14:$H$142,$B148)</f>
        <v>0</v>
      </c>
      <c r="DG148" s="170">
        <f>+SUMIFS(DG$14:DG$142,$H$14:$H$142,$B148)</f>
        <v>0</v>
      </c>
      <c r="DH148" s="170">
        <f>+SUMIFS(DH$14:DH$142,$H$14:$H$142,$B148)</f>
        <v>0</v>
      </c>
      <c r="DI148" s="170">
        <f>+SUMIFS(DI$14:DI$142,$H$14:$H$142,$B148)</f>
        <v>0</v>
      </c>
      <c r="DJ148" s="170">
        <f>+SUMIFS(DJ$14:DJ$142,$H$14:$H$142,$B148)</f>
        <v>0</v>
      </c>
      <c r="DK148" s="170">
        <f>+SUMIFS(DK$14:DK$142,$H$14:$H$142,$B148)</f>
        <v>0</v>
      </c>
      <c r="DL148" s="170">
        <f>+SUMIFS(DL$14:DL$142,$H$14:$H$142,$B148)</f>
        <v>0</v>
      </c>
      <c r="DM148" s="170">
        <f>+SUMIFS(DM$14:DM$142,$H$14:$H$142,$B148)</f>
        <v>0</v>
      </c>
      <c r="DN148" s="170">
        <f>+SUMIFS(DN$14:DN$142,$H$14:$H$142,$B148)</f>
        <v>0</v>
      </c>
      <c r="DO148" s="170">
        <f>+SUMIFS(DO$14:DO$142,$H$14:$H$142,$B148)</f>
        <v>0</v>
      </c>
      <c r="DP148" s="170">
        <f>+SUMIFS(DP$14:DP$142,$H$14:$H$142,$B148)</f>
        <v>0</v>
      </c>
      <c r="DQ148" s="170">
        <f>+SUMIFS(DQ$14:DQ$142,$H$14:$H$142,$B148)</f>
        <v>0</v>
      </c>
      <c r="DR148" s="170">
        <f>+SUMIFS(DR$14:DR$142,$H$14:$H$142,$B148)</f>
        <v>0</v>
      </c>
      <c r="DS148" s="170">
        <f>+SUMIFS(DS$14:DS$142,$H$14:$H$142,$B148)</f>
        <v>0</v>
      </c>
      <c r="DT148" s="170">
        <f>+SUMIFS(DT$14:DT$142,$H$14:$H$142,$B148)</f>
        <v>0</v>
      </c>
      <c r="DU148" s="170">
        <f>+SUMIFS(DU$14:DU$142,$H$14:$H$142,$B148)</f>
        <v>0</v>
      </c>
      <c r="DV148" s="170">
        <f>+SUMIFS(DV$14:DV$142,$H$14:$H$142,$B148)</f>
        <v>0</v>
      </c>
      <c r="DW148" s="170">
        <f>+SUMIFS(DW$14:DW$142,$H$14:$H$142,$B148)</f>
        <v>0</v>
      </c>
      <c r="DX148" s="170">
        <f>+SUMIFS(DX$14:DX$142,$H$14:$H$142,$B148)</f>
        <v>0</v>
      </c>
      <c r="DY148" s="170">
        <f>+SUMIFS(DY$14:DY$142,$H$14:$H$142,$B148)</f>
        <v>0</v>
      </c>
      <c r="DZ148" s="170">
        <f>+SUMIFS(DZ$14:DZ$142,$H$14:$H$142,$B148)</f>
        <v>0</v>
      </c>
      <c r="EA148" s="170">
        <f>+SUMIFS(EA$14:EA$142,$H$14:$H$142,$B148)</f>
        <v>0</v>
      </c>
      <c r="EB148" s="170">
        <f>+SUMIFS(EB$14:EB$142,$H$14:$H$142,$B148)</f>
        <v>0</v>
      </c>
      <c r="EC148" s="170">
        <f>+SUMIFS(EC$14:EC$142,$H$14:$H$142,$B148)</f>
        <v>0</v>
      </c>
      <c r="ED148" s="170">
        <f>+SUMIFS(ED$14:ED$142,$H$14:$H$142,$B148)</f>
        <v>0</v>
      </c>
      <c r="EE148" s="170">
        <f>+SUMIFS(EE$14:EE$142,$H$14:$H$142,$B148)</f>
        <v>0</v>
      </c>
      <c r="EF148" s="170">
        <f>+SUMIFS(EF$14:EF$142,$H$14:$H$142,$B148)</f>
        <v>0</v>
      </c>
      <c r="EG148" s="170">
        <f>+SUMIFS(EG$14:EG$142,$H$14:$H$142,$B148)</f>
        <v>0</v>
      </c>
      <c r="EH148" s="170">
        <f>+SUMIFS(EH$14:EH$142,$H$14:$H$142,$B148)</f>
        <v>0</v>
      </c>
      <c r="EI148" s="170">
        <f>+SUMIFS(EI$14:EI$142,$H$14:$H$142,$B148)</f>
        <v>0</v>
      </c>
      <c r="EJ148" s="170">
        <f>+SUMIFS(EJ$14:EJ$142,$H$14:$H$142,$B148)</f>
        <v>0</v>
      </c>
      <c r="EK148" s="170">
        <f>+SUMIFS(EK$14:EK$142,$H$14:$H$142,$B148)</f>
        <v>0</v>
      </c>
      <c r="EL148" s="170">
        <f>+SUMIFS(EL$14:EL$142,$H$14:$H$142,$B148)</f>
        <v>0</v>
      </c>
      <c r="EM148" s="170">
        <f>+SUMIFS(EM$14:EM$142,$H$14:$H$142,$B148)</f>
        <v>0</v>
      </c>
      <c r="EN148" s="170">
        <f>+SUMIFS(EN$14:EN$142,$H$14:$H$142,$B148)</f>
        <v>0</v>
      </c>
      <c r="EO148" s="170">
        <f>+SUMIFS(EO$14:EO$142,$H$14:$H$142,$B148)</f>
        <v>0</v>
      </c>
      <c r="EP148" s="170">
        <f>+SUMIFS(EP$14:EP$142,$H$14:$H$142,$B148)</f>
        <v>0</v>
      </c>
      <c r="EQ148" s="170">
        <f>+SUMIFS(EQ$14:EQ$142,$H$14:$H$142,$B148)</f>
        <v>0</v>
      </c>
      <c r="ER148" s="170">
        <f>+SUMIFS(ER$14:ER$142,$H$14:$H$142,$B148)</f>
        <v>0</v>
      </c>
      <c r="ES148" s="170">
        <f>+SUMIFS(ES$14:ES$142,$H$14:$H$142,$B148)</f>
        <v>0</v>
      </c>
      <c r="ET148" s="170">
        <f>+SUMIFS(ET$14:ET$142,$H$14:$H$142,$B148)</f>
        <v>0</v>
      </c>
      <c r="EU148" s="170">
        <f>+SUMIFS(EU$14:EU$142,$H$14:$H$142,$B148)</f>
        <v>0</v>
      </c>
      <c r="EV148" s="170">
        <f>+SUMIFS(EV$14:EV$142,$H$14:$H$142,$B148)</f>
        <v>0</v>
      </c>
      <c r="EW148" s="170">
        <f>+SUMIFS(EW$14:EW$142,$H$14:$H$142,$B148)</f>
        <v>0</v>
      </c>
      <c r="EX148" s="170">
        <f>+SUMIFS(EX$14:EX$142,$H$14:$H$142,$B148)</f>
        <v>0</v>
      </c>
      <c r="EY148" s="170">
        <f>+SUMIFS(EY$14:EY$142,$H$14:$H$142,$B148)</f>
        <v>0</v>
      </c>
      <c r="EZ148" s="170">
        <f>+SUMIFS(EZ$14:EZ$142,$H$14:$H$142,$B148)</f>
        <v>0</v>
      </c>
      <c r="FA148" s="170">
        <f>+SUMIFS(FA$14:FA$142,$H$14:$H$142,$B148)</f>
        <v>0</v>
      </c>
      <c r="FD148" s="170">
        <f>+SUMIFS(FD$14:FD$142,$H$14:$H$142,$B148)</f>
        <v>0</v>
      </c>
      <c r="FE148" s="170">
        <f>+SUMIFS(FE$14:FE$142,$H$14:$H$142,$B148)</f>
        <v>0</v>
      </c>
      <c r="FF148" s="170">
        <f>+SUMIFS(FF$14:FF$142,$H$14:$H$142,$B148)</f>
        <v>0</v>
      </c>
      <c r="FG148" s="170">
        <f>+SUMIFS(FG$14:FG$142,$H$14:$H$142,$B148)</f>
        <v>0</v>
      </c>
      <c r="FH148" s="170">
        <f>+SUMIFS(FH$14:FH$142,$H$14:$H$142,$B148)</f>
        <v>0</v>
      </c>
      <c r="FI148" s="170">
        <f>+SUMIFS(FI$14:FI$142,$H$14:$H$142,$B148)</f>
        <v>0</v>
      </c>
      <c r="FJ148" s="170">
        <f>+SUMIFS(FJ$14:FJ$142,$H$14:$H$142,$B148)</f>
        <v>0</v>
      </c>
      <c r="FK148" s="170">
        <f>+SUMIFS(FK$14:FK$142,$H$14:$H$142,$B148)</f>
        <v>0</v>
      </c>
      <c r="FL148" s="170">
        <f>+SUMIFS(FL$14:FL$142,$H$14:$H$142,$B148)</f>
        <v>0</v>
      </c>
      <c r="FM148" s="170">
        <f>+SUMIFS(FM$14:FM$142,$H$14:$H$142,$B148)</f>
        <v>0</v>
      </c>
      <c r="FN148" s="170">
        <f>+SUMIFS(FN$14:FN$142,$H$14:$H$142,$B148)</f>
        <v>0</v>
      </c>
      <c r="FO148" s="170">
        <f>+SUMIFS(FO$14:FO$142,$H$14:$H$142,$B148)</f>
        <v>0</v>
      </c>
      <c r="FP148" s="170">
        <f>+SUMIFS(FP$14:FP$142,$H$14:$H$142,$B148)</f>
        <v>0</v>
      </c>
      <c r="FQ148" s="170">
        <f>+SUMIFS(FQ$14:FQ$142,$H$14:$H$142,$B148)</f>
        <v>0</v>
      </c>
      <c r="FR148" s="170">
        <f>+SUMIFS(FR$14:FR$142,$H$14:$H$142,$B148)</f>
        <v>0</v>
      </c>
      <c r="FS148" s="170">
        <f>+SUMIFS(FS$14:FS$142,$H$14:$H$142,$B148)</f>
        <v>0</v>
      </c>
      <c r="FT148" s="170">
        <f>+SUMIFS(FT$14:FT$142,$H$14:$H$142,$B148)</f>
        <v>0</v>
      </c>
      <c r="FU148" s="170">
        <f>+SUMIFS(FU$14:FU$142,$H$14:$H$142,$B148)</f>
        <v>0</v>
      </c>
      <c r="FV148" s="170">
        <f>+SUMIFS(FV$14:FV$142,$H$14:$H$142,$B148)</f>
        <v>0</v>
      </c>
      <c r="FW148" s="170">
        <f>+SUMIFS(FW$14:FW$142,$H$14:$H$142,$B148)</f>
        <v>0</v>
      </c>
      <c r="FX148" s="170">
        <f>+SUMIFS(FX$14:FX$142,$H$14:$H$142,$B148)</f>
        <v>0</v>
      </c>
      <c r="FY148" s="170">
        <f>+SUMIFS(FY$14:FY$142,$H$14:$H$142,$B148)</f>
        <v>0</v>
      </c>
      <c r="FZ148" s="170">
        <f>+SUMIFS(FZ$14:FZ$142,$H$14:$H$142,$B148)</f>
        <v>0</v>
      </c>
      <c r="GA148" s="170">
        <f>+SUMIFS(GA$14:GA$142,$H$14:$H$142,$B148)</f>
        <v>0</v>
      </c>
      <c r="GB148" s="170">
        <f>+SUMIFS(GB$14:GB$142,$H$14:$H$142,$B148)</f>
        <v>0</v>
      </c>
      <c r="GC148" s="170">
        <f>+SUMIFS(GC$14:GC$142,$H$14:$H$142,$B148)</f>
        <v>0</v>
      </c>
      <c r="GD148" s="170">
        <f>+SUMIFS(GD$14:GD$142,$H$14:$H$142,$B148)</f>
        <v>0</v>
      </c>
      <c r="GE148" s="170">
        <f>+SUMIFS(GE$14:GE$142,$H$14:$H$142,$B148)</f>
        <v>0</v>
      </c>
      <c r="GF148" s="170">
        <f>+SUMIFS(GF$14:GF$142,$H$14:$H$142,$B148)</f>
        <v>0</v>
      </c>
      <c r="GG148" s="170">
        <f>+SUMIFS(GG$14:GG$142,$H$14:$H$142,$B148)</f>
        <v>0</v>
      </c>
      <c r="GH148" s="170">
        <f>+SUMIFS(GH$14:GH$142,$H$14:$H$142,$B148)</f>
        <v>0</v>
      </c>
      <c r="GI148" s="170">
        <f>+SUMIFS(GI$14:GI$142,$H$14:$H$142,$B148)</f>
        <v>0</v>
      </c>
      <c r="GJ148" s="170">
        <f>+SUMIFS(GJ$14:GJ$142,$H$14:$H$142,$B148)</f>
        <v>0</v>
      </c>
      <c r="GK148" s="170">
        <f>+SUMIFS(GK$14:GK$142,$H$14:$H$142,$B148)</f>
        <v>0</v>
      </c>
      <c r="GL148" s="170">
        <f>+SUMIFS(GL$14:GL$142,$H$14:$H$142,$B148)</f>
        <v>0</v>
      </c>
      <c r="GM148" s="170">
        <f>+SUMIFS(GM$14:GM$142,$H$14:$H$142,$B148)</f>
        <v>0</v>
      </c>
      <c r="GN148" s="170">
        <f>+SUMIFS(GN$14:GN$142,$H$14:$H$142,$B148)</f>
        <v>0</v>
      </c>
      <c r="GO148" s="170">
        <f>+SUMIFS(GO$14:GO$142,$H$14:$H$142,$B148)</f>
        <v>0</v>
      </c>
      <c r="GP148" s="170">
        <f>+SUMIFS(GP$14:GP$142,$H$14:$H$142,$B148)</f>
        <v>0</v>
      </c>
      <c r="GQ148" s="170">
        <f>+SUMIFS(GQ$14:GQ$142,$H$14:$H$142,$B148)</f>
        <v>0</v>
      </c>
      <c r="GR148" s="170">
        <f>+SUMIFS(GR$14:GR$142,$H$14:$H$142,$B148)</f>
        <v>0</v>
      </c>
      <c r="GS148" s="170">
        <f>+SUMIFS(GS$14:GS$142,$H$14:$H$142,$B148)</f>
        <v>0</v>
      </c>
      <c r="GT148" s="170">
        <f>+SUMIFS(GT$14:GT$142,$H$14:$H$142,$B148)</f>
        <v>0</v>
      </c>
      <c r="GU148" s="170">
        <f>+SUMIFS(GU$14:GU$142,$H$14:$H$142,$B148)</f>
        <v>0</v>
      </c>
      <c r="GV148" s="170">
        <f>+SUMIFS(GV$14:GV$142,$H$14:$H$142,$B148)</f>
        <v>0</v>
      </c>
      <c r="GW148" s="170">
        <f>+SUMIFS(GW$14:GW$142,$H$14:$H$142,$B148)</f>
        <v>0</v>
      </c>
      <c r="GX148" s="170">
        <f>+SUMIFS(GX$14:GX$142,$H$14:$H$142,$B148)</f>
        <v>0</v>
      </c>
      <c r="GY148" s="170">
        <f>+SUMIFS(GY$14:GY$142,$H$14:$H$142,$B148)</f>
        <v>0</v>
      </c>
      <c r="HA148" s="170">
        <f>+SUMIFS(HA$14:HA$142,$H$14:$H$142,$B148)</f>
        <v>25833.333333333336</v>
      </c>
      <c r="HB148" s="170">
        <f>+SUMIFS(HB$14:HB$142,$H$14:$H$142,$B148)</f>
        <v>95416.666666666672</v>
      </c>
      <c r="HC148" s="170">
        <f>+SUMIFS(HC$14:HC$142,$H$14:$H$142,$B148)</f>
        <v>170416.66666666669</v>
      </c>
      <c r="HD148" s="170">
        <f>+SUMIFS(HD$14:HD$142,$H$14:$H$142,$B148)</f>
        <v>201666.66666666669</v>
      </c>
      <c r="HE148" s="170">
        <f>+SUMIFS(HE$14:HE$142,$H$14:$H$142,$B148)</f>
        <v>235000.00000000003</v>
      </c>
      <c r="HF148" s="170">
        <f>+SUMIFS(HF$14:HF$142,$H$14:$H$142,$B148)</f>
        <v>289166.66666666669</v>
      </c>
      <c r="HG148" s="170">
        <f>+SUMIFS(HG$14:HG$142,$H$14:$H$142,$B148)</f>
        <v>323750</v>
      </c>
      <c r="HH148" s="170">
        <f>+SUMIFS(HH$14:HH$142,$H$14:$H$142,$B148)</f>
        <v>293750</v>
      </c>
      <c r="HI148" s="170">
        <f>+SUMIFS(HI$14:HI$142,$H$14:$H$142,$B148)</f>
        <v>264583.33333333337</v>
      </c>
      <c r="HJ148" s="170">
        <f>+SUMIFS(HJ$14:HJ$142,$H$14:$H$142,$B148)</f>
        <v>284596.75666666665</v>
      </c>
      <c r="HK148" s="170">
        <f>+SUMIFS(HK$14:HK$142,$H$14:$H$142,$B148)</f>
        <v>245833.33333333331</v>
      </c>
      <c r="HL148" s="170">
        <f>+SUMIFS(HL$14:HL$142,$H$14:$H$142,$B148)</f>
        <v>191666.66666666666</v>
      </c>
      <c r="HM148" s="170">
        <f>+SUMIFS(HM$14:HM$142,$H$14:$H$142,$B148)</f>
        <v>131250</v>
      </c>
      <c r="HN148" s="170">
        <f>+SUMIFS(HN$14:HN$142,$H$14:$H$142,$B148)</f>
        <v>91666.666666666657</v>
      </c>
      <c r="HO148" s="170">
        <f>+SUMIFS(HO$14:HO$142,$H$14:$H$142,$B148)</f>
        <v>45833.333333333328</v>
      </c>
      <c r="HP148" s="170">
        <f>+SUMIFS(HP$14:HP$142,$H$14:$H$142,$B148)</f>
        <v>2077.77</v>
      </c>
      <c r="HQ148" s="170">
        <f>+SUMIFS(HQ$14:HQ$142,$H$14:$H$142,$B148)</f>
        <v>391473.99</v>
      </c>
      <c r="HR148" s="170">
        <f>+SUMIFS(HR$14:HR$142,$H$14:$H$142,$B148)</f>
        <v>0</v>
      </c>
      <c r="HS148" s="170">
        <f>+SUMIFS(HS$14:HS$142,$H$14:$H$142,$B148)</f>
        <v>0</v>
      </c>
      <c r="HT148" s="170">
        <f>+SUMIFS(HT$14:HT$142,$H$14:$H$142,$B148)</f>
        <v>30880</v>
      </c>
      <c r="HU148" s="170">
        <f>+SUMIFS(HU$14:HU$142,$H$14:$H$142,$B148)</f>
        <v>0</v>
      </c>
      <c r="HV148" s="170">
        <f>+SUMIFS(HV$14:HV$142,$H$14:$H$142,$B148)</f>
        <v>0</v>
      </c>
      <c r="HW148" s="170">
        <f>+SUMIFS(HW$14:HW$142,$H$14:$H$142,$B148)</f>
        <v>32730</v>
      </c>
      <c r="HX148" s="170">
        <f>+SUMIFS(HX$14:HX$142,$H$14:$H$142,$B148)</f>
        <v>0</v>
      </c>
      <c r="HY148" s="170">
        <f>+SUMIFS(HY$14:HY$142,$H$14:$H$142,$B148)</f>
        <v>0</v>
      </c>
      <c r="HZ148" s="170">
        <f>+SUMIFS(HZ$14:HZ$142,$H$14:$H$142,$B148)</f>
        <v>0</v>
      </c>
      <c r="IA148" s="170">
        <f>+SUMIFS(IA$14:IA$142,$H$14:$H$142,$B148)</f>
        <v>0</v>
      </c>
      <c r="IB148" s="170">
        <f>+SUMIFS(IB$14:IB$142,$H$14:$H$142,$B148)</f>
        <v>0</v>
      </c>
      <c r="IC148" s="170">
        <f>+SUMIFS(IC$14:IC$142,$H$14:$H$142,$B148)</f>
        <v>0</v>
      </c>
      <c r="ID148" s="170">
        <f>+SUMIFS(ID$14:ID$142,$H$14:$H$142,$B148)</f>
        <v>0</v>
      </c>
      <c r="IE148" s="170">
        <f>+SUMIFS(IE$14:IE$142,$H$14:$H$142,$B148)</f>
        <v>0</v>
      </c>
      <c r="IF148" s="170">
        <f>+SUMIFS(IF$14:IF$142,$H$14:$H$142,$B148)</f>
        <v>0</v>
      </c>
      <c r="IG148" s="170">
        <f>+SUMIFS(IG$14:IG$142,$H$14:$H$142,$B148)</f>
        <v>0</v>
      </c>
      <c r="IH148" s="170">
        <f>+SUMIFS(IH$14:IH$142,$H$14:$H$142,$B148)</f>
        <v>0</v>
      </c>
      <c r="II148" s="170">
        <f>+SUMIFS(II$14:II$142,$H$14:$H$142,$B148)</f>
        <v>0</v>
      </c>
      <c r="IJ148" s="170">
        <f>+SUMIFS(IJ$14:IJ$142,$H$14:$H$142,$B148)</f>
        <v>0</v>
      </c>
      <c r="IK148" s="172"/>
      <c r="IL148" s="170">
        <f>+SUMIFS(IL$14:IL$142,$H$14:$H$142,$B148)</f>
        <v>0</v>
      </c>
      <c r="IM148" s="170">
        <f>+SUMIFS(IM$14:IM$142,$H$14:$H$142,$B148)</f>
        <v>0</v>
      </c>
      <c r="IN148" s="170">
        <f>+SUMIFS(IN$14:IN$142,$H$14:$H$142,$B148)</f>
        <v>0</v>
      </c>
      <c r="IO148" s="170">
        <f>+SUMIFS(IO$14:IO$142,$H$14:$H$142,$B148)</f>
        <v>0</v>
      </c>
      <c r="IP148" s="170">
        <f>+SUMIFS(IP$14:IP$142,$H$14:$H$142,$B148)</f>
        <v>0</v>
      </c>
      <c r="IQ148" s="170">
        <f>+SUMIFS(IQ$14:IQ$142,$H$14:$H$142,$B148)</f>
        <v>0</v>
      </c>
      <c r="IR148" s="170">
        <f>+SUMIFS(IR$14:IR$142,$H$14:$H$142,$B148)</f>
        <v>0</v>
      </c>
      <c r="IS148" s="170">
        <f>+SUMIFS(IS$14:IS$142,$H$14:$H$142,$B148)</f>
        <v>0</v>
      </c>
      <c r="IT148" s="170">
        <f>+SUMIFS(IT$14:IT$142,$H$14:$H$142,$B148)</f>
        <v>0</v>
      </c>
      <c r="IU148" s="170">
        <f>+SUMIFS(IU$14:IU$142,$H$14:$H$142,$B148)</f>
        <v>0</v>
      </c>
      <c r="IV148" s="170">
        <f>+SUMIFS(IV$14:IV$142,$H$14:$H$142,$B148)</f>
        <v>0</v>
      </c>
      <c r="IW148" s="170">
        <f>+SUMIFS(IW$14:IW$142,$H$14:$H$142,$B148)</f>
        <v>0</v>
      </c>
      <c r="IX148" s="170">
        <f>+SUMIFS(IX$14:IX$142,$H$14:$H$142,$B148)</f>
        <v>0</v>
      </c>
      <c r="IY148" s="170">
        <f>+SUMIFS(IY$14:IY$142,$H$14:$H$142,$B148)</f>
        <v>0</v>
      </c>
      <c r="IZ148" s="170">
        <f>+SUMIFS(IZ$14:IZ$142,$H$14:$H$142,$B148)</f>
        <v>0</v>
      </c>
      <c r="JA148" s="170">
        <f>+SUMIFS(JA$14:JA$142,$H$14:$H$142,$B148)</f>
        <v>0</v>
      </c>
      <c r="JB148" s="170">
        <f>+SUMIFS(JB$14:JB$142,$H$14:$H$142,$B148)</f>
        <v>0</v>
      </c>
      <c r="JC148" s="170">
        <f>+SUMIFS(JC$14:JC$142,$H$14:$H$142,$B148)</f>
        <v>0</v>
      </c>
      <c r="JD148" s="170">
        <f>+SUMIFS(JD$14:JD$142,$H$14:$H$142,$B148)</f>
        <v>0</v>
      </c>
      <c r="JE148" s="170">
        <f>+SUMIFS(JE$14:JE$142,$H$14:$H$142,$B148)</f>
        <v>0</v>
      </c>
      <c r="JF148" s="170">
        <f>+SUMIFS(JF$14:JF$142,$H$14:$H$142,$B148)</f>
        <v>0</v>
      </c>
      <c r="JG148" s="170">
        <f>+SUMIFS(JG$14:JG$142,$H$14:$H$142,$B148)</f>
        <v>0</v>
      </c>
      <c r="JH148" s="170">
        <f>+SUMIFS(JH$14:JH$142,$H$14:$H$142,$B148)</f>
        <v>0</v>
      </c>
      <c r="JI148" s="170">
        <f>+SUMIFS(JI$14:JI$142,$H$14:$H$142,$B148)</f>
        <v>0</v>
      </c>
      <c r="JJ148" s="170">
        <f>+SUMIFS(JJ$14:JJ$142,$H$14:$H$142,$B148)</f>
        <v>0</v>
      </c>
      <c r="JK148" s="170">
        <f>+SUMIFS(JK$14:JK$142,$H$14:$H$142,$B148)</f>
        <v>0</v>
      </c>
      <c r="JL148" s="170">
        <f>+SUMIFS(JL$14:JL$142,$H$14:$H$142,$B148)</f>
        <v>0</v>
      </c>
      <c r="JM148" s="170">
        <f>+SUMIFS(JM$14:JM$142,$H$14:$H$142,$B148)</f>
        <v>0</v>
      </c>
      <c r="JN148" s="170">
        <f>+SUMIFS(JN$14:JN$142,$H$14:$H$142,$B148)</f>
        <v>0</v>
      </c>
      <c r="JO148" s="170">
        <f>+SUMIFS(JO$14:JO$142,$H$14:$H$142,$B148)</f>
        <v>0</v>
      </c>
      <c r="JP148" s="170">
        <f>+SUMIFS(JP$14:JP$142,$H$14:$H$142,$B148)</f>
        <v>0</v>
      </c>
      <c r="JQ148" s="170">
        <f>+SUMIFS(JQ$14:JQ$142,$H$14:$H$142,$B148)</f>
        <v>0</v>
      </c>
      <c r="JR148" s="170">
        <f>+SUMIFS(JR$14:JR$142,$H$14:$H$142,$B148)</f>
        <v>0</v>
      </c>
      <c r="JS148" s="170">
        <f>+SUMIFS(JS$14:JS$142,$H$14:$H$142,$B148)</f>
        <v>0</v>
      </c>
      <c r="JT148" s="170">
        <f>+SUMIFS(JT$14:JT$142,$H$14:$H$142,$B148)</f>
        <v>0</v>
      </c>
      <c r="JU148" s="170">
        <f>+SUMIFS(JU$14:JU$142,$H$14:$H$142,$B148)</f>
        <v>0</v>
      </c>
      <c r="JV148" s="170">
        <f>+SUMIFS(JV$14:JV$142,$H$14:$H$142,$B148)</f>
        <v>0</v>
      </c>
      <c r="JW148" s="170">
        <f>+SUMIFS(JW$14:JW$142,$H$14:$H$142,$B148)</f>
        <v>0</v>
      </c>
      <c r="JX148" s="170">
        <f>+SUMIFS(JX$14:JX$142,$H$14:$H$142,$B148)</f>
        <v>0</v>
      </c>
      <c r="JY148" s="170">
        <f>+SUMIFS(JY$14:JY$142,$H$14:$H$142,$B148)</f>
        <v>0</v>
      </c>
      <c r="JZ148" s="170">
        <f>+SUMIFS(JZ$14:JZ$142,$H$14:$H$142,$B148)</f>
        <v>0</v>
      </c>
      <c r="KA148" s="170">
        <f>+SUMIFS(KA$14:KA$142,$H$14:$H$142,$B148)</f>
        <v>0</v>
      </c>
      <c r="KB148" s="170">
        <f>+SUMIFS(KB$14:KB$142,$H$14:$H$142,$B148)</f>
        <v>0</v>
      </c>
      <c r="KC148" s="170">
        <f>+SUMIFS(KC$14:KC$142,$H$14:$H$142,$B148)</f>
        <v>0</v>
      </c>
      <c r="KD148" s="170">
        <f>+SUMIFS(KD$14:KD$142,$H$14:$H$142,$B148)</f>
        <v>0</v>
      </c>
      <c r="KE148" s="170">
        <f>+SUMIFS(KE$14:KE$142,$H$14:$H$142,$B148)</f>
        <v>0</v>
      </c>
      <c r="KF148" s="170">
        <f>+SUMIFS(KF$14:KF$142,$H$14:$H$142,$B148)</f>
        <v>0</v>
      </c>
      <c r="KG148" s="170">
        <f>+SUMIFS(KG$14:KG$142,$H$14:$H$142,$B148)</f>
        <v>0</v>
      </c>
    </row>
    <row r="149" spans="2:293" ht="12.75" customHeight="1" x14ac:dyDescent="0.3">
      <c r="B149" s="192">
        <v>2023</v>
      </c>
      <c r="C149" s="192"/>
      <c r="D149" s="155"/>
      <c r="E149" s="155"/>
      <c r="F149" s="155"/>
      <c r="G149" s="156"/>
      <c r="H149" s="156"/>
      <c r="I149" s="155"/>
      <c r="J149" s="344"/>
      <c r="K149" s="155"/>
      <c r="L149" s="172"/>
      <c r="M149" s="172"/>
      <c r="N149" s="172"/>
      <c r="O149" s="175"/>
      <c r="P149" s="161"/>
      <c r="Q149" s="161">
        <f t="shared" si="572"/>
        <v>0</v>
      </c>
      <c r="R149" s="161">
        <f t="shared" si="572"/>
        <v>6770248.1651529837</v>
      </c>
      <c r="S149" s="161">
        <f t="shared" si="572"/>
        <v>2273342.8192141782</v>
      </c>
      <c r="T149" s="161"/>
      <c r="U149" s="166"/>
      <c r="V149" s="161">
        <f t="shared" si="573"/>
        <v>0</v>
      </c>
      <c r="W149" s="167"/>
      <c r="X149" s="170">
        <f>+SUMIFS(X$14:X$142,$H$14:$H$142,$B149)</f>
        <v>0</v>
      </c>
      <c r="Y149" s="170">
        <f>+SUMIFS(Y$14:Y$142,$H$14:$H$142,$B149)</f>
        <v>0</v>
      </c>
      <c r="Z149" s="170">
        <f>+SUMIFS(Z$14:Z$142,$H$14:$H$142,$B149)</f>
        <v>0</v>
      </c>
      <c r="AA149" s="170">
        <f>+SUMIFS(AA$14:AA$142,$H$14:$H$142,$B149)</f>
        <v>0</v>
      </c>
      <c r="AB149" s="170">
        <f>+SUMIFS(AB$14:AB$142,$H$14:$H$142,$B149)</f>
        <v>0</v>
      </c>
      <c r="AC149" s="170">
        <f>+SUMIFS(AC$14:AC$142,$H$14:$H$142,$B149)</f>
        <v>0</v>
      </c>
      <c r="AD149" s="170">
        <f>+SUMIFS(AD$14:AD$142,$H$14:$H$142,$B149)</f>
        <v>0</v>
      </c>
      <c r="AE149" s="170">
        <f>+SUMIFS(AE$14:AE$142,$H$14:$H$142,$B149)</f>
        <v>0</v>
      </c>
      <c r="AF149" s="170">
        <f>+SUMIFS(AF$14:AF$142,$H$14:$H$142,$B149)</f>
        <v>0</v>
      </c>
      <c r="AG149" s="170">
        <f>+SUMIFS(AG$14:AG$142,$H$14:$H$142,$B149)</f>
        <v>0</v>
      </c>
      <c r="AH149" s="170">
        <f>+SUMIFS(AH$14:AH$142,$H$14:$H$142,$B149)</f>
        <v>0</v>
      </c>
      <c r="AI149" s="170">
        <f>+SUMIFS(AI$14:AI$142,$H$14:$H$142,$B149)</f>
        <v>0</v>
      </c>
      <c r="AJ149" s="170">
        <f>+SUMIFS(AJ$14:AJ$142,$H$14:$H$142,$B149)</f>
        <v>79166.666666666672</v>
      </c>
      <c r="AK149" s="170">
        <f>+SUMIFS(AK$14:AK$142,$H$14:$H$142,$B149)</f>
        <v>162540.40333333332</v>
      </c>
      <c r="AL149" s="170">
        <f>+SUMIFS(AL$14:AL$142,$H$14:$H$142,$B149)</f>
        <v>279583.33333333331</v>
      </c>
      <c r="AM149" s="170">
        <f>+SUMIFS(AM$14:AM$142,$H$14:$H$142,$B149)</f>
        <v>376424.74666666664</v>
      </c>
      <c r="AN149" s="170">
        <f>+SUMIFS(AN$14:AN$142,$H$14:$H$142,$B149)</f>
        <v>492981.0766666666</v>
      </c>
      <c r="AO149" s="170">
        <f>+SUMIFS(AO$14:AO$142,$H$14:$H$142,$B149)</f>
        <v>626885.27333333332</v>
      </c>
      <c r="AP149" s="170">
        <f>+SUMIFS(AP$14:AP$142,$H$14:$H$142,$B149)</f>
        <v>728017.87666666671</v>
      </c>
      <c r="AQ149" s="170">
        <f>+SUMIFS(AQ$14:AQ$142,$H$14:$H$142,$B149)</f>
        <v>705500</v>
      </c>
      <c r="AR149" s="170">
        <f>+SUMIFS(AR$14:AR$142,$H$14:$H$142,$B149)</f>
        <v>830165.07666666654</v>
      </c>
      <c r="AS149" s="170">
        <f>+SUMIFS(AS$14:AS$142,$H$14:$H$142,$B149)</f>
        <v>773007.75036393001</v>
      </c>
      <c r="AT149" s="170">
        <f>+SUMIFS(AT$14:AT$142,$H$14:$H$142,$B149)</f>
        <v>840542.86072786036</v>
      </c>
      <c r="AU149" s="170">
        <f>+SUMIFS(AU$14:AU$142,$H$14:$H$142,$B149)</f>
        <v>875433.10072786012</v>
      </c>
      <c r="AV149" s="170">
        <f>+SUMIFS(AV$14:AV$142,$H$14:$H$142,$B149)</f>
        <v>614427.46739452705</v>
      </c>
      <c r="AW149" s="170">
        <f>+SUMIFS(AW$14:AW$142,$H$14:$H$142,$B149)</f>
        <v>494338.76739452704</v>
      </c>
      <c r="AX149" s="170">
        <f>+SUMIFS(AX$14:AX$142,$H$14:$H$142,$B149)</f>
        <v>456521.10072786035</v>
      </c>
      <c r="AY149" s="170">
        <f>+SUMIFS(AY$14:AY$142,$H$14:$H$142,$B149)</f>
        <v>166933.38369726349</v>
      </c>
      <c r="AZ149" s="170">
        <f>+SUMIFS(AZ$14:AZ$142,$H$14:$H$142,$B149)</f>
        <v>105833.33333333333</v>
      </c>
      <c r="BA149" s="170">
        <f>+SUMIFS(BA$14:BA$142,$H$14:$H$142,$B149)</f>
        <v>52916.666666666664</v>
      </c>
      <c r="BB149" s="170">
        <f>+SUMIFS(BB$14:BB$142,$H$14:$H$142,$B149)</f>
        <v>0</v>
      </c>
      <c r="BC149" s="170">
        <f>+SUMIFS(BC$14:BC$142,$H$14:$H$142,$B149)</f>
        <v>72705.600000000006</v>
      </c>
      <c r="BD149" s="170">
        <f>+SUMIFS(BD$14:BD$142,$H$14:$H$142,$B149)</f>
        <v>22280.5</v>
      </c>
      <c r="BE149" s="170">
        <f>+SUMIFS(BE$14:BE$142,$H$14:$H$142,$B149)</f>
        <v>0</v>
      </c>
      <c r="BF149" s="170">
        <f>+SUMIFS(BF$14:BF$142,$H$14:$H$142,$B149)</f>
        <v>0</v>
      </c>
      <c r="BG149" s="170">
        <f>+SUMIFS(BG$14:BG$142,$H$14:$H$142,$B149)</f>
        <v>287386</v>
      </c>
      <c r="BH149" s="172"/>
      <c r="BI149" s="170">
        <f>+SUMIFS(BI$14:BI$142,$H$14:$H$142,$B149)</f>
        <v>0</v>
      </c>
      <c r="BJ149" s="170">
        <f>+SUMIFS(BJ$14:BJ$142,$H$14:$H$142,$B149)</f>
        <v>0</v>
      </c>
      <c r="BK149" s="170">
        <f>+SUMIFS(BK$14:BK$142,$H$14:$H$142,$B149)</f>
        <v>0</v>
      </c>
      <c r="BL149" s="170">
        <f>+SUMIFS(BL$14:BL$142,$H$14:$H$142,$B149)</f>
        <v>0</v>
      </c>
      <c r="BM149" s="170">
        <f>+SUMIFS(BM$14:BM$142,$H$14:$H$142,$B149)</f>
        <v>0</v>
      </c>
      <c r="BN149" s="170">
        <f>+SUMIFS(BN$14:BN$142,$H$14:$H$142,$B149)</f>
        <v>0</v>
      </c>
      <c r="BO149" s="170">
        <f>+SUMIFS(BO$14:BO$142,$H$14:$H$142,$B149)</f>
        <v>0</v>
      </c>
      <c r="BP149" s="170">
        <f>+SUMIFS(BP$14:BP$142,$H$14:$H$142,$B149)</f>
        <v>0</v>
      </c>
      <c r="BQ149" s="170">
        <f>+SUMIFS(BQ$14:BQ$142,$H$14:$H$142,$B149)</f>
        <v>0</v>
      </c>
      <c r="BR149" s="170">
        <f>+SUMIFS(BR$14:BR$142,$H$14:$H$142,$B149)</f>
        <v>0</v>
      </c>
      <c r="BS149" s="170">
        <f>+SUMIFS(BS$14:BS$142,$H$14:$H$142,$B149)</f>
        <v>0</v>
      </c>
      <c r="BT149" s="170">
        <f>+SUMIFS(BT$14:BT$142,$H$14:$H$142,$B149)</f>
        <v>0</v>
      </c>
      <c r="BU149" s="170">
        <f>+SUMIFS(BU$14:BU$142,$H$14:$H$142,$B149)</f>
        <v>0</v>
      </c>
      <c r="BV149" s="170">
        <f>+SUMIFS(BV$14:BV$142,$H$14:$H$142,$B149)</f>
        <v>0</v>
      </c>
      <c r="BW149" s="170">
        <f>+SUMIFS(BW$14:BW$142,$H$14:$H$142,$B149)</f>
        <v>0</v>
      </c>
      <c r="BX149" s="170">
        <f>+SUMIFS(BX$14:BX$142,$H$14:$H$142,$B149)</f>
        <v>0</v>
      </c>
      <c r="BY149" s="170">
        <f>+SUMIFS(BY$14:BY$142,$H$14:$H$142,$B149)</f>
        <v>0</v>
      </c>
      <c r="BZ149" s="170">
        <f>+SUMIFS(BZ$14:BZ$142,$H$14:$H$142,$B149)</f>
        <v>0</v>
      </c>
      <c r="CA149" s="170">
        <f>+SUMIFS(CA$14:CA$142,$H$14:$H$142,$B149)</f>
        <v>0</v>
      </c>
      <c r="CB149" s="170">
        <f>+SUMIFS(CB$14:CB$142,$H$14:$H$142,$B149)</f>
        <v>0</v>
      </c>
      <c r="CC149" s="170">
        <f>+SUMIFS(CC$14:CC$142,$H$14:$H$142,$B149)</f>
        <v>0</v>
      </c>
      <c r="CD149" s="170">
        <f>+SUMIFS(CD$14:CD$142,$H$14:$H$142,$B149)</f>
        <v>0</v>
      </c>
      <c r="CE149" s="170">
        <f>+SUMIFS(CE$14:CE$142,$H$14:$H$142,$B149)</f>
        <v>0</v>
      </c>
      <c r="CF149" s="170">
        <f>+SUMIFS(CF$14:CF$142,$H$14:$H$142,$B149)</f>
        <v>0</v>
      </c>
      <c r="CG149" s="170">
        <f>+SUMIFS(CG$14:CG$142,$H$14:$H$142,$B149)</f>
        <v>0</v>
      </c>
      <c r="CH149" s="170">
        <f>+SUMIFS(CH$14:CH$142,$H$14:$H$142,$B149)</f>
        <v>0</v>
      </c>
      <c r="CI149" s="170">
        <f>+SUMIFS(CI$14:CI$142,$H$14:$H$142,$B149)</f>
        <v>0</v>
      </c>
      <c r="CJ149" s="170">
        <f>+SUMIFS(CJ$14:CJ$142,$H$14:$H$142,$B149)</f>
        <v>0</v>
      </c>
      <c r="CK149" s="170">
        <f>+SUMIFS(CK$14:CK$142,$H$14:$H$142,$B149)</f>
        <v>0</v>
      </c>
      <c r="CL149" s="170">
        <f>+SUMIFS(CL$14:CL$142,$H$14:$H$142,$B149)</f>
        <v>0</v>
      </c>
      <c r="CM149" s="170">
        <f>+SUMIFS(CM$14:CM$142,$H$14:$H$142,$B149)</f>
        <v>0</v>
      </c>
      <c r="CN149" s="170">
        <f>+SUMIFS(CN$14:CN$142,$H$14:$H$142,$B149)</f>
        <v>0</v>
      </c>
      <c r="CO149" s="170">
        <f>+SUMIFS(CO$14:CO$142,$H$14:$H$142,$B149)</f>
        <v>0</v>
      </c>
      <c r="CP149" s="170">
        <f>+SUMIFS(CP$14:CP$142,$H$14:$H$142,$B149)</f>
        <v>0</v>
      </c>
      <c r="CQ149" s="170">
        <f>+SUMIFS(CQ$14:CQ$142,$H$14:$H$142,$B149)</f>
        <v>0</v>
      </c>
      <c r="CR149" s="170">
        <f>+SUMIFS(CR$14:CR$142,$H$14:$H$142,$B149)</f>
        <v>0</v>
      </c>
      <c r="CS149" s="170">
        <f>+SUMIFS(CS$14:CS$142,$H$14:$H$142,$B149)</f>
        <v>0</v>
      </c>
      <c r="CT149" s="170">
        <f>+SUMIFS(CT$14:CT$142,$H$14:$H$142,$B149)</f>
        <v>0</v>
      </c>
      <c r="CU149" s="170">
        <f>+SUMIFS(CU$14:CU$142,$H$14:$H$142,$B149)</f>
        <v>0</v>
      </c>
      <c r="CV149" s="170">
        <f>+SUMIFS(CV$14:CV$142,$H$14:$H$142,$B149)</f>
        <v>0</v>
      </c>
      <c r="CW149" s="170">
        <f>+SUMIFS(CW$14:CW$142,$H$14:$H$142,$B149)</f>
        <v>0</v>
      </c>
      <c r="CX149" s="170">
        <f>+SUMIFS(CX$14:CX$142,$H$14:$H$142,$B149)</f>
        <v>0</v>
      </c>
      <c r="CY149" s="170">
        <f>+SUMIFS(CY$14:CY$142,$H$14:$H$142,$B149)</f>
        <v>0</v>
      </c>
      <c r="CZ149" s="170">
        <f>+SUMIFS(CZ$14:CZ$142,$H$14:$H$142,$B149)</f>
        <v>0</v>
      </c>
      <c r="DA149" s="170">
        <f>+SUMIFS(DA$14:DA$142,$H$14:$H$142,$B149)</f>
        <v>0</v>
      </c>
      <c r="DB149" s="170">
        <f>+SUMIFS(DB$14:DB$142,$H$14:$H$142,$B149)</f>
        <v>0</v>
      </c>
      <c r="DC149" s="170">
        <f>+SUMIFS(DC$14:DC$142,$H$14:$H$142,$B149)</f>
        <v>0</v>
      </c>
      <c r="DD149" s="170">
        <f>+SUMIFS(DD$14:DD$142,$H$14:$H$142,$B149)</f>
        <v>0</v>
      </c>
      <c r="DF149" s="170">
        <f>+SUMIFS(DF$14:DF$142,$H$14:$H$142,$B149)</f>
        <v>0</v>
      </c>
      <c r="DG149" s="170">
        <f>+SUMIFS(DG$14:DG$142,$H$14:$H$142,$B149)</f>
        <v>0</v>
      </c>
      <c r="DH149" s="170">
        <f>+SUMIFS(DH$14:DH$142,$H$14:$H$142,$B149)</f>
        <v>0</v>
      </c>
      <c r="DI149" s="170">
        <f>+SUMIFS(DI$14:DI$142,$H$14:$H$142,$B149)</f>
        <v>0</v>
      </c>
      <c r="DJ149" s="170">
        <f>+SUMIFS(DJ$14:DJ$142,$H$14:$H$142,$B149)</f>
        <v>0</v>
      </c>
      <c r="DK149" s="170">
        <f>+SUMIFS(DK$14:DK$142,$H$14:$H$142,$B149)</f>
        <v>0</v>
      </c>
      <c r="DL149" s="170">
        <f>+SUMIFS(DL$14:DL$142,$H$14:$H$142,$B149)</f>
        <v>0</v>
      </c>
      <c r="DM149" s="170">
        <f>+SUMIFS(DM$14:DM$142,$H$14:$H$142,$B149)</f>
        <v>0</v>
      </c>
      <c r="DN149" s="170">
        <f>+SUMIFS(DN$14:DN$142,$H$14:$H$142,$B149)</f>
        <v>0</v>
      </c>
      <c r="DO149" s="170">
        <f>+SUMIFS(DO$14:DO$142,$H$14:$H$142,$B149)</f>
        <v>0</v>
      </c>
      <c r="DP149" s="170">
        <f>+SUMIFS(DP$14:DP$142,$H$14:$H$142,$B149)</f>
        <v>13215.333333333334</v>
      </c>
      <c r="DQ149" s="170">
        <f>+SUMIFS(DQ$14:DQ$142,$H$14:$H$142,$B149)</f>
        <v>0</v>
      </c>
      <c r="DR149" s="170">
        <f>+SUMIFS(DR$14:DR$142,$H$14:$H$142,$B149)</f>
        <v>0</v>
      </c>
      <c r="DS149" s="170">
        <f>+SUMIFS(DS$14:DS$142,$H$14:$H$142,$B149)</f>
        <v>13215.333333333334</v>
      </c>
      <c r="DT149" s="170">
        <f>+SUMIFS(DT$14:DT$142,$H$14:$H$142,$B149)</f>
        <v>13215.333333333334</v>
      </c>
      <c r="DU149" s="170">
        <f>+SUMIFS(DU$14:DU$142,$H$14:$H$142,$B149)</f>
        <v>0</v>
      </c>
      <c r="DV149" s="170">
        <f>+SUMIFS(DV$14:DV$142,$H$14:$H$142,$B149)</f>
        <v>0</v>
      </c>
      <c r="DW149" s="170">
        <f>+SUMIFS(DW$14:DW$142,$H$14:$H$142,$B149)</f>
        <v>0</v>
      </c>
      <c r="DX149" s="170">
        <f>+SUMIFS(DX$14:DX$142,$H$14:$H$142,$B149)</f>
        <v>0</v>
      </c>
      <c r="DY149" s="170">
        <f>+SUMIFS(DY$14:DY$142,$H$14:$H$142,$B149)</f>
        <v>0</v>
      </c>
      <c r="DZ149" s="170">
        <f>+SUMIFS(DZ$14:DZ$142,$H$14:$H$142,$B149)</f>
        <v>0</v>
      </c>
      <c r="EA149" s="170">
        <f>+SUMIFS(EA$14:EA$142,$H$14:$H$142,$B149)</f>
        <v>0</v>
      </c>
      <c r="EB149" s="170">
        <f>+SUMIFS(EB$14:EB$142,$H$14:$H$142,$B149)</f>
        <v>0</v>
      </c>
      <c r="EC149" s="170">
        <f>+SUMIFS(EC$14:EC$142,$H$14:$H$142,$B149)</f>
        <v>0</v>
      </c>
      <c r="ED149" s="170">
        <f>+SUMIFS(ED$14:ED$142,$H$14:$H$142,$B149)</f>
        <v>0</v>
      </c>
      <c r="EE149" s="170">
        <f>+SUMIFS(EE$14:EE$142,$H$14:$H$142,$B149)</f>
        <v>0</v>
      </c>
      <c r="EF149" s="170">
        <f>+SUMIFS(EF$14:EF$142,$H$14:$H$142,$B149)</f>
        <v>0</v>
      </c>
      <c r="EG149" s="170">
        <f>+SUMIFS(EG$14:EG$142,$H$14:$H$142,$B149)</f>
        <v>0</v>
      </c>
      <c r="EH149" s="170">
        <f>+SUMIFS(EH$14:EH$142,$H$14:$H$142,$B149)</f>
        <v>0</v>
      </c>
      <c r="EI149" s="170">
        <f>+SUMIFS(EI$14:EI$142,$H$14:$H$142,$B149)</f>
        <v>0</v>
      </c>
      <c r="EJ149" s="170">
        <f>+SUMIFS(EJ$14:EJ$142,$H$14:$H$142,$B149)</f>
        <v>0</v>
      </c>
      <c r="EK149" s="170">
        <f>+SUMIFS(EK$14:EK$142,$H$14:$H$142,$B149)</f>
        <v>0</v>
      </c>
      <c r="EL149" s="170">
        <f>+SUMIFS(EL$14:EL$142,$H$14:$H$142,$B149)</f>
        <v>0</v>
      </c>
      <c r="EM149" s="170">
        <f>+SUMIFS(EM$14:EM$142,$H$14:$H$142,$B149)</f>
        <v>0</v>
      </c>
      <c r="EN149" s="170">
        <f>+SUMIFS(EN$14:EN$142,$H$14:$H$142,$B149)</f>
        <v>0</v>
      </c>
      <c r="EO149" s="170">
        <f>+SUMIFS(EO$14:EO$142,$H$14:$H$142,$B149)</f>
        <v>0</v>
      </c>
      <c r="EP149" s="170">
        <f>+SUMIFS(EP$14:EP$142,$H$14:$H$142,$B149)</f>
        <v>0</v>
      </c>
      <c r="EQ149" s="170">
        <f>+SUMIFS(EQ$14:EQ$142,$H$14:$H$142,$B149)</f>
        <v>0</v>
      </c>
      <c r="ER149" s="170">
        <f>+SUMIFS(ER$14:ER$142,$H$14:$H$142,$B149)</f>
        <v>0</v>
      </c>
      <c r="ES149" s="170">
        <f>+SUMIFS(ES$14:ES$142,$H$14:$H$142,$B149)</f>
        <v>0</v>
      </c>
      <c r="ET149" s="170">
        <f>+SUMIFS(ET$14:ET$142,$H$14:$H$142,$B149)</f>
        <v>0</v>
      </c>
      <c r="EU149" s="170">
        <f>+SUMIFS(EU$14:EU$142,$H$14:$H$142,$B149)</f>
        <v>0</v>
      </c>
      <c r="EV149" s="170">
        <f>+SUMIFS(EV$14:EV$142,$H$14:$H$142,$B149)</f>
        <v>0</v>
      </c>
      <c r="EW149" s="170">
        <f>+SUMIFS(EW$14:EW$142,$H$14:$H$142,$B149)</f>
        <v>0</v>
      </c>
      <c r="EX149" s="170">
        <f>+SUMIFS(EX$14:EX$142,$H$14:$H$142,$B149)</f>
        <v>0</v>
      </c>
      <c r="EY149" s="170">
        <f>+SUMIFS(EY$14:EY$142,$H$14:$H$142,$B149)</f>
        <v>0</v>
      </c>
      <c r="EZ149" s="170">
        <f>+SUMIFS(EZ$14:EZ$142,$H$14:$H$142,$B149)</f>
        <v>0</v>
      </c>
      <c r="FA149" s="170">
        <f>+SUMIFS(FA$14:FA$142,$H$14:$H$142,$B149)</f>
        <v>0</v>
      </c>
      <c r="FD149" s="170">
        <f>+SUMIFS(FD$14:FD$142,$H$14:$H$142,$B149)</f>
        <v>0</v>
      </c>
      <c r="FE149" s="170">
        <f>+SUMIFS(FE$14:FE$142,$H$14:$H$142,$B149)</f>
        <v>0</v>
      </c>
      <c r="FF149" s="170">
        <f>+SUMIFS(FF$14:FF$142,$H$14:$H$142,$B149)</f>
        <v>0</v>
      </c>
      <c r="FG149" s="170">
        <f>+SUMIFS(FG$14:FG$142,$H$14:$H$142,$B149)</f>
        <v>0</v>
      </c>
      <c r="FH149" s="170">
        <f>+SUMIFS(FH$14:FH$142,$H$14:$H$142,$B149)</f>
        <v>0</v>
      </c>
      <c r="FI149" s="170">
        <f>+SUMIFS(FI$14:FI$142,$H$14:$H$142,$B149)</f>
        <v>0</v>
      </c>
      <c r="FJ149" s="170">
        <f>+SUMIFS(FJ$14:FJ$142,$H$14:$H$142,$B149)</f>
        <v>0</v>
      </c>
      <c r="FK149" s="170">
        <f>+SUMIFS(FK$14:FK$142,$H$14:$H$142,$B149)</f>
        <v>0</v>
      </c>
      <c r="FL149" s="170">
        <f>+SUMIFS(FL$14:FL$142,$H$14:$H$142,$B149)</f>
        <v>0</v>
      </c>
      <c r="FM149" s="170">
        <f>+SUMIFS(FM$14:FM$142,$H$14:$H$142,$B149)</f>
        <v>0</v>
      </c>
      <c r="FN149" s="170">
        <f>+SUMIFS(FN$14:FN$142,$H$14:$H$142,$B149)</f>
        <v>0</v>
      </c>
      <c r="FO149" s="170">
        <f>+SUMIFS(FO$14:FO$142,$H$14:$H$142,$B149)</f>
        <v>0</v>
      </c>
      <c r="FP149" s="170">
        <f>+SUMIFS(FP$14:FP$142,$H$14:$H$142,$B149)</f>
        <v>0</v>
      </c>
      <c r="FQ149" s="170">
        <f>+SUMIFS(FQ$14:FQ$142,$H$14:$H$142,$B149)</f>
        <v>0</v>
      </c>
      <c r="FR149" s="170">
        <f>+SUMIFS(FR$14:FR$142,$H$14:$H$142,$B149)</f>
        <v>0</v>
      </c>
      <c r="FS149" s="170">
        <f>+SUMIFS(FS$14:FS$142,$H$14:$H$142,$B149)</f>
        <v>0</v>
      </c>
      <c r="FT149" s="170">
        <f>+SUMIFS(FT$14:FT$142,$H$14:$H$142,$B149)</f>
        <v>0</v>
      </c>
      <c r="FU149" s="170">
        <f>+SUMIFS(FU$14:FU$142,$H$14:$H$142,$B149)</f>
        <v>0</v>
      </c>
      <c r="FV149" s="170">
        <f>+SUMIFS(FV$14:FV$142,$H$14:$H$142,$B149)</f>
        <v>0</v>
      </c>
      <c r="FW149" s="170">
        <f>+SUMIFS(FW$14:FW$142,$H$14:$H$142,$B149)</f>
        <v>0</v>
      </c>
      <c r="FX149" s="170">
        <f>+SUMIFS(FX$14:FX$142,$H$14:$H$142,$B149)</f>
        <v>0</v>
      </c>
      <c r="FY149" s="170">
        <f>+SUMIFS(FY$14:FY$142,$H$14:$H$142,$B149)</f>
        <v>0</v>
      </c>
      <c r="FZ149" s="170">
        <f>+SUMIFS(FZ$14:FZ$142,$H$14:$H$142,$B149)</f>
        <v>0</v>
      </c>
      <c r="GA149" s="170">
        <f>+SUMIFS(GA$14:GA$142,$H$14:$H$142,$B149)</f>
        <v>0</v>
      </c>
      <c r="GB149" s="170">
        <f>+SUMIFS(GB$14:GB$142,$H$14:$H$142,$B149)</f>
        <v>0</v>
      </c>
      <c r="GC149" s="170">
        <f>+SUMIFS(GC$14:GC$142,$H$14:$H$142,$B149)</f>
        <v>0</v>
      </c>
      <c r="GD149" s="170">
        <f>+SUMIFS(GD$14:GD$142,$H$14:$H$142,$B149)</f>
        <v>0</v>
      </c>
      <c r="GE149" s="170">
        <f>+SUMIFS(GE$14:GE$142,$H$14:$H$142,$B149)</f>
        <v>0</v>
      </c>
      <c r="GF149" s="170">
        <f>+SUMIFS(GF$14:GF$142,$H$14:$H$142,$B149)</f>
        <v>0</v>
      </c>
      <c r="GG149" s="170">
        <f>+SUMIFS(GG$14:GG$142,$H$14:$H$142,$B149)</f>
        <v>0</v>
      </c>
      <c r="GH149" s="170">
        <f>+SUMIFS(GH$14:GH$142,$H$14:$H$142,$B149)</f>
        <v>0</v>
      </c>
      <c r="GI149" s="170">
        <f>+SUMIFS(GI$14:GI$142,$H$14:$H$142,$B149)</f>
        <v>0</v>
      </c>
      <c r="GJ149" s="170">
        <f>+SUMIFS(GJ$14:GJ$142,$H$14:$H$142,$B149)</f>
        <v>0</v>
      </c>
      <c r="GK149" s="170">
        <f>+SUMIFS(GK$14:GK$142,$H$14:$H$142,$B149)</f>
        <v>0</v>
      </c>
      <c r="GL149" s="170">
        <f>+SUMIFS(GL$14:GL$142,$H$14:$H$142,$B149)</f>
        <v>0</v>
      </c>
      <c r="GM149" s="170">
        <f>+SUMIFS(GM$14:GM$142,$H$14:$H$142,$B149)</f>
        <v>0</v>
      </c>
      <c r="GN149" s="170">
        <f>+SUMIFS(GN$14:GN$142,$H$14:$H$142,$B149)</f>
        <v>0</v>
      </c>
      <c r="GO149" s="170">
        <f>+SUMIFS(GO$14:GO$142,$H$14:$H$142,$B149)</f>
        <v>0</v>
      </c>
      <c r="GP149" s="170">
        <f>+SUMIFS(GP$14:GP$142,$H$14:$H$142,$B149)</f>
        <v>0</v>
      </c>
      <c r="GQ149" s="170">
        <f>+SUMIFS(GQ$14:GQ$142,$H$14:$H$142,$B149)</f>
        <v>0</v>
      </c>
      <c r="GR149" s="170">
        <f>+SUMIFS(GR$14:GR$142,$H$14:$H$142,$B149)</f>
        <v>0</v>
      </c>
      <c r="GS149" s="170">
        <f>+SUMIFS(GS$14:GS$142,$H$14:$H$142,$B149)</f>
        <v>0</v>
      </c>
      <c r="GT149" s="170">
        <f>+SUMIFS(GT$14:GT$142,$H$14:$H$142,$B149)</f>
        <v>0</v>
      </c>
      <c r="GU149" s="170">
        <f>+SUMIFS(GU$14:GU$142,$H$14:$H$142,$B149)</f>
        <v>0</v>
      </c>
      <c r="GV149" s="170">
        <f>+SUMIFS(GV$14:GV$142,$H$14:$H$142,$B149)</f>
        <v>0</v>
      </c>
      <c r="GW149" s="170">
        <f>+SUMIFS(GW$14:GW$142,$H$14:$H$142,$B149)</f>
        <v>0</v>
      </c>
      <c r="GX149" s="170">
        <f>+SUMIFS(GX$14:GX$142,$H$14:$H$142,$B149)</f>
        <v>0</v>
      </c>
      <c r="GY149" s="170">
        <f>+SUMIFS(GY$14:GY$142,$H$14:$H$142,$B149)</f>
        <v>0</v>
      </c>
      <c r="HA149" s="170">
        <f>+SUMIFS(HA$14:HA$142,$H$14:$H$142,$B149)</f>
        <v>0</v>
      </c>
      <c r="HB149" s="170">
        <f>+SUMIFS(HB$14:HB$142,$H$14:$H$142,$B149)</f>
        <v>0</v>
      </c>
      <c r="HC149" s="170">
        <f>+SUMIFS(HC$14:HC$142,$H$14:$H$142,$B149)</f>
        <v>0</v>
      </c>
      <c r="HD149" s="170">
        <f>+SUMIFS(HD$14:HD$142,$H$14:$H$142,$B149)</f>
        <v>0</v>
      </c>
      <c r="HE149" s="170">
        <f>+SUMIFS(HE$14:HE$142,$H$14:$H$142,$B149)</f>
        <v>0</v>
      </c>
      <c r="HF149" s="170">
        <f>+SUMIFS(HF$14:HF$142,$H$14:$H$142,$B149)</f>
        <v>0</v>
      </c>
      <c r="HG149" s="170">
        <f>+SUMIFS(HG$14:HG$142,$H$14:$H$142,$B149)</f>
        <v>0</v>
      </c>
      <c r="HH149" s="170">
        <f>+SUMIFS(HH$14:HH$142,$H$14:$H$142,$B149)</f>
        <v>0</v>
      </c>
      <c r="HI149" s="170">
        <f>+SUMIFS(HI$14:HI$142,$H$14:$H$142,$B149)</f>
        <v>0</v>
      </c>
      <c r="HJ149" s="170">
        <f>+SUMIFS(HJ$14:HJ$142,$H$14:$H$142,$B149)</f>
        <v>0</v>
      </c>
      <c r="HK149" s="170">
        <f>+SUMIFS(HK$14:HK$142,$H$14:$H$142,$B149)</f>
        <v>0</v>
      </c>
      <c r="HL149" s="170">
        <f>+SUMIFS(HL$14:HL$142,$H$14:$H$142,$B149)</f>
        <v>0</v>
      </c>
      <c r="HM149" s="170">
        <f>+SUMIFS(HM$14:HM$142,$H$14:$H$142,$B149)</f>
        <v>79166.666666666672</v>
      </c>
      <c r="HN149" s="170">
        <f>+SUMIFS(HN$14:HN$142,$H$14:$H$142,$B149)</f>
        <v>162540.40333333332</v>
      </c>
      <c r="HO149" s="170">
        <f>+SUMIFS(HO$14:HO$142,$H$14:$H$142,$B149)</f>
        <v>279583.33333333331</v>
      </c>
      <c r="HP149" s="170">
        <f>+SUMIFS(HP$14:HP$142,$H$14:$H$142,$B149)</f>
        <v>376424.74666666664</v>
      </c>
      <c r="HQ149" s="170">
        <f>+SUMIFS(HQ$14:HQ$142,$H$14:$H$142,$B149)</f>
        <v>492981.0766666666</v>
      </c>
      <c r="HR149" s="170">
        <f>+SUMIFS(HR$14:HR$142,$H$14:$H$142,$B149)</f>
        <v>626885.27333333332</v>
      </c>
      <c r="HS149" s="170">
        <f>+SUMIFS(HS$14:HS$142,$H$14:$H$142,$B149)</f>
        <v>728017.87666666671</v>
      </c>
      <c r="HT149" s="170">
        <f>+SUMIFS(HT$14:HT$142,$H$14:$H$142,$B149)</f>
        <v>705500</v>
      </c>
      <c r="HU149" s="170">
        <f>+SUMIFS(HU$14:HU$142,$H$14:$H$142,$B149)</f>
        <v>830165.07666666654</v>
      </c>
      <c r="HV149" s="170">
        <f>+SUMIFS(HV$14:HV$142,$H$14:$H$142,$B149)</f>
        <v>773007.75036393001</v>
      </c>
      <c r="HW149" s="170">
        <f>+SUMIFS(HW$14:HW$142,$H$14:$H$142,$B149)</f>
        <v>840542.86072786036</v>
      </c>
      <c r="HX149" s="170">
        <f>+SUMIFS(HX$14:HX$142,$H$14:$H$142,$B149)</f>
        <v>875433.10072786012</v>
      </c>
      <c r="HY149" s="170">
        <f>+SUMIFS(HY$14:HY$142,$H$14:$H$142,$B149)</f>
        <v>614427.46739452705</v>
      </c>
      <c r="HZ149" s="170">
        <f>+SUMIFS(HZ$14:HZ$142,$H$14:$H$142,$B149)</f>
        <v>494338.76739452704</v>
      </c>
      <c r="IA149" s="170">
        <f>+SUMIFS(IA$14:IA$142,$H$14:$H$142,$B149)</f>
        <v>456521.10072786035</v>
      </c>
      <c r="IB149" s="170">
        <f>+SUMIFS(IB$14:IB$142,$H$14:$H$142,$B149)</f>
        <v>166933.38369726349</v>
      </c>
      <c r="IC149" s="170">
        <f>+SUMIFS(IC$14:IC$142,$H$14:$H$142,$B149)</f>
        <v>105833.33333333333</v>
      </c>
      <c r="ID149" s="170">
        <f>+SUMIFS(ID$14:ID$142,$H$14:$H$142,$B149)</f>
        <v>52916.666666666664</v>
      </c>
      <c r="IE149" s="170">
        <f>+SUMIFS(IE$14:IE$142,$H$14:$H$142,$B149)</f>
        <v>0</v>
      </c>
      <c r="IF149" s="170">
        <f>+SUMIFS(IF$14:IF$142,$H$14:$H$142,$B149)</f>
        <v>72705.600000000006</v>
      </c>
      <c r="IG149" s="170">
        <f>+SUMIFS(IG$14:IG$142,$H$14:$H$142,$B149)</f>
        <v>22280.5</v>
      </c>
      <c r="IH149" s="170">
        <f>+SUMIFS(IH$14:IH$142,$H$14:$H$142,$B149)</f>
        <v>0</v>
      </c>
      <c r="II149" s="170">
        <f>+SUMIFS(II$14:II$142,$H$14:$H$142,$B149)</f>
        <v>0</v>
      </c>
      <c r="IJ149" s="170">
        <f>+SUMIFS(IJ$14:IJ$142,$H$14:$H$142,$B149)</f>
        <v>287386</v>
      </c>
      <c r="IK149" s="172"/>
      <c r="IL149" s="170">
        <f>+SUMIFS(IL$14:IL$142,$H$14:$H$142,$B149)</f>
        <v>0</v>
      </c>
      <c r="IM149" s="170">
        <f>+SUMIFS(IM$14:IM$142,$H$14:$H$142,$B149)</f>
        <v>0</v>
      </c>
      <c r="IN149" s="170">
        <f>+SUMIFS(IN$14:IN$142,$H$14:$H$142,$B149)</f>
        <v>0</v>
      </c>
      <c r="IO149" s="170">
        <f>+SUMIFS(IO$14:IO$142,$H$14:$H$142,$B149)</f>
        <v>0</v>
      </c>
      <c r="IP149" s="170">
        <f>+SUMIFS(IP$14:IP$142,$H$14:$H$142,$B149)</f>
        <v>0</v>
      </c>
      <c r="IQ149" s="170">
        <f>+SUMIFS(IQ$14:IQ$142,$H$14:$H$142,$B149)</f>
        <v>0</v>
      </c>
      <c r="IR149" s="170">
        <f>+SUMIFS(IR$14:IR$142,$H$14:$H$142,$B149)</f>
        <v>0</v>
      </c>
      <c r="IS149" s="170">
        <f>+SUMIFS(IS$14:IS$142,$H$14:$H$142,$B149)</f>
        <v>0</v>
      </c>
      <c r="IT149" s="170">
        <f>+SUMIFS(IT$14:IT$142,$H$14:$H$142,$B149)</f>
        <v>0</v>
      </c>
      <c r="IU149" s="170">
        <f>+SUMIFS(IU$14:IU$142,$H$14:$H$142,$B149)</f>
        <v>0</v>
      </c>
      <c r="IV149" s="170">
        <f>+SUMIFS(IV$14:IV$142,$H$14:$H$142,$B149)</f>
        <v>13215.333333333334</v>
      </c>
      <c r="IW149" s="170">
        <f>+SUMIFS(IW$14:IW$142,$H$14:$H$142,$B149)</f>
        <v>0</v>
      </c>
      <c r="IX149" s="170">
        <f>+SUMIFS(IX$14:IX$142,$H$14:$H$142,$B149)</f>
        <v>0</v>
      </c>
      <c r="IY149" s="170">
        <f>+SUMIFS(IY$14:IY$142,$H$14:$H$142,$B149)</f>
        <v>13215.333333333334</v>
      </c>
      <c r="IZ149" s="170">
        <f>+SUMIFS(IZ$14:IZ$142,$H$14:$H$142,$B149)</f>
        <v>13215.333333333334</v>
      </c>
      <c r="JA149" s="170">
        <f>+SUMIFS(JA$14:JA$142,$H$14:$H$142,$B149)</f>
        <v>0</v>
      </c>
      <c r="JB149" s="170">
        <f>+SUMIFS(JB$14:JB$142,$H$14:$H$142,$B149)</f>
        <v>0</v>
      </c>
      <c r="JC149" s="170">
        <f>+SUMIFS(JC$14:JC$142,$H$14:$H$142,$B149)</f>
        <v>0</v>
      </c>
      <c r="JD149" s="170">
        <f>+SUMIFS(JD$14:JD$142,$H$14:$H$142,$B149)</f>
        <v>0</v>
      </c>
      <c r="JE149" s="170">
        <f>+SUMIFS(JE$14:JE$142,$H$14:$H$142,$B149)</f>
        <v>0</v>
      </c>
      <c r="JF149" s="170">
        <f>+SUMIFS(JF$14:JF$142,$H$14:$H$142,$B149)</f>
        <v>0</v>
      </c>
      <c r="JG149" s="170">
        <f>+SUMIFS(JG$14:JG$142,$H$14:$H$142,$B149)</f>
        <v>0</v>
      </c>
      <c r="JH149" s="170">
        <f>+SUMIFS(JH$14:JH$142,$H$14:$H$142,$B149)</f>
        <v>0</v>
      </c>
      <c r="JI149" s="170">
        <f>+SUMIFS(JI$14:JI$142,$H$14:$H$142,$B149)</f>
        <v>0</v>
      </c>
      <c r="JJ149" s="170">
        <f>+SUMIFS(JJ$14:JJ$142,$H$14:$H$142,$B149)</f>
        <v>0</v>
      </c>
      <c r="JK149" s="170">
        <f>+SUMIFS(JK$14:JK$142,$H$14:$H$142,$B149)</f>
        <v>0</v>
      </c>
      <c r="JL149" s="170">
        <f>+SUMIFS(JL$14:JL$142,$H$14:$H$142,$B149)</f>
        <v>0</v>
      </c>
      <c r="JM149" s="170">
        <f>+SUMIFS(JM$14:JM$142,$H$14:$H$142,$B149)</f>
        <v>0</v>
      </c>
      <c r="JN149" s="170">
        <f>+SUMIFS(JN$14:JN$142,$H$14:$H$142,$B149)</f>
        <v>0</v>
      </c>
      <c r="JO149" s="170">
        <f>+SUMIFS(JO$14:JO$142,$H$14:$H$142,$B149)</f>
        <v>0</v>
      </c>
      <c r="JP149" s="170">
        <f>+SUMIFS(JP$14:JP$142,$H$14:$H$142,$B149)</f>
        <v>0</v>
      </c>
      <c r="JQ149" s="170">
        <f>+SUMIFS(JQ$14:JQ$142,$H$14:$H$142,$B149)</f>
        <v>0</v>
      </c>
      <c r="JR149" s="170">
        <f>+SUMIFS(JR$14:JR$142,$H$14:$H$142,$B149)</f>
        <v>0</v>
      </c>
      <c r="JS149" s="170">
        <f>+SUMIFS(JS$14:JS$142,$H$14:$H$142,$B149)</f>
        <v>0</v>
      </c>
      <c r="JT149" s="170">
        <f>+SUMIFS(JT$14:JT$142,$H$14:$H$142,$B149)</f>
        <v>0</v>
      </c>
      <c r="JU149" s="170">
        <f>+SUMIFS(JU$14:JU$142,$H$14:$H$142,$B149)</f>
        <v>0</v>
      </c>
      <c r="JV149" s="170">
        <f>+SUMIFS(JV$14:JV$142,$H$14:$H$142,$B149)</f>
        <v>0</v>
      </c>
      <c r="JW149" s="170">
        <f>+SUMIFS(JW$14:JW$142,$H$14:$H$142,$B149)</f>
        <v>0</v>
      </c>
      <c r="JX149" s="170">
        <f>+SUMIFS(JX$14:JX$142,$H$14:$H$142,$B149)</f>
        <v>0</v>
      </c>
      <c r="JY149" s="170">
        <f>+SUMIFS(JY$14:JY$142,$H$14:$H$142,$B149)</f>
        <v>0</v>
      </c>
      <c r="JZ149" s="170">
        <f>+SUMIFS(JZ$14:JZ$142,$H$14:$H$142,$B149)</f>
        <v>0</v>
      </c>
      <c r="KA149" s="170">
        <f>+SUMIFS(KA$14:KA$142,$H$14:$H$142,$B149)</f>
        <v>0</v>
      </c>
      <c r="KB149" s="170">
        <f>+SUMIFS(KB$14:KB$142,$H$14:$H$142,$B149)</f>
        <v>0</v>
      </c>
      <c r="KC149" s="170">
        <f>+SUMIFS(KC$14:KC$142,$H$14:$H$142,$B149)</f>
        <v>0</v>
      </c>
      <c r="KD149" s="170">
        <f>+SUMIFS(KD$14:KD$142,$H$14:$H$142,$B149)</f>
        <v>0</v>
      </c>
      <c r="KE149" s="170">
        <f>+SUMIFS(KE$14:KE$142,$H$14:$H$142,$B149)</f>
        <v>0</v>
      </c>
      <c r="KF149" s="170">
        <f>+SUMIFS(KF$14:KF$142,$H$14:$H$142,$B149)</f>
        <v>0</v>
      </c>
      <c r="KG149" s="170">
        <f>+SUMIFS(KG$14:KG$142,$H$14:$H$142,$B149)</f>
        <v>0</v>
      </c>
    </row>
    <row r="150" spans="2:293" ht="12.75" customHeight="1" x14ac:dyDescent="0.3">
      <c r="B150" s="192">
        <v>2024</v>
      </c>
      <c r="C150" s="192"/>
      <c r="D150" s="155"/>
      <c r="E150" s="155"/>
      <c r="F150" s="155"/>
      <c r="G150" s="156"/>
      <c r="H150" s="156"/>
      <c r="I150" s="155"/>
      <c r="J150" s="155"/>
      <c r="K150" s="155"/>
      <c r="L150" s="172"/>
      <c r="M150" s="172"/>
      <c r="N150" s="172"/>
      <c r="O150" s="175"/>
      <c r="P150" s="161"/>
      <c r="Q150" s="161">
        <f t="shared" si="572"/>
        <v>0</v>
      </c>
      <c r="R150" s="161">
        <f t="shared" si="572"/>
        <v>0</v>
      </c>
      <c r="S150" s="161">
        <f t="shared" si="572"/>
        <v>7506318.2943523377</v>
      </c>
      <c r="T150" s="161"/>
      <c r="U150" s="166"/>
      <c r="V150" s="161">
        <f t="shared" si="573"/>
        <v>1731028.758253135</v>
      </c>
      <c r="W150" s="167"/>
      <c r="X150" s="170">
        <f>+SUMIFS(X$14:X$142,$H$14:$H$142,$B150)</f>
        <v>0</v>
      </c>
      <c r="Y150" s="170">
        <f>+SUMIFS(Y$14:Y$142,$H$14:$H$142,$B150)</f>
        <v>0</v>
      </c>
      <c r="Z150" s="170">
        <f>+SUMIFS(Z$14:Z$142,$H$14:$H$142,$B150)</f>
        <v>0</v>
      </c>
      <c r="AA150" s="170">
        <f>+SUMIFS(AA$14:AA$142,$H$14:$H$142,$B150)</f>
        <v>0</v>
      </c>
      <c r="AB150" s="170">
        <f>+SUMIFS(AB$14:AB$142,$H$14:$H$142,$B150)</f>
        <v>0</v>
      </c>
      <c r="AC150" s="170">
        <f>+SUMIFS(AC$14:AC$142,$H$14:$H$142,$B150)</f>
        <v>0</v>
      </c>
      <c r="AD150" s="170">
        <f>+SUMIFS(AD$14:AD$142,$H$14:$H$142,$B150)</f>
        <v>0</v>
      </c>
      <c r="AE150" s="170">
        <f>+SUMIFS(AE$14:AE$142,$H$14:$H$142,$B150)</f>
        <v>0</v>
      </c>
      <c r="AF150" s="170">
        <f>+SUMIFS(AF$14:AF$142,$H$14:$H$142,$B150)</f>
        <v>0</v>
      </c>
      <c r="AG150" s="170">
        <f>+SUMIFS(AG$14:AG$142,$H$14:$H$142,$B150)</f>
        <v>0</v>
      </c>
      <c r="AH150" s="170">
        <f>+SUMIFS(AH$14:AH$142,$H$14:$H$142,$B150)</f>
        <v>0</v>
      </c>
      <c r="AI150" s="170">
        <f>+SUMIFS(AI$14:AI$142,$H$14:$H$142,$B150)</f>
        <v>0</v>
      </c>
      <c r="AJ150" s="170">
        <f>+SUMIFS(AJ$14:AJ$142,$H$14:$H$142,$B150)</f>
        <v>0</v>
      </c>
      <c r="AK150" s="170">
        <f>+SUMIFS(AK$14:AK$142,$H$14:$H$142,$B150)</f>
        <v>0</v>
      </c>
      <c r="AL150" s="170">
        <f>+SUMIFS(AL$14:AL$142,$H$14:$H$142,$B150)</f>
        <v>0</v>
      </c>
      <c r="AM150" s="170">
        <f>+SUMIFS(AM$14:AM$142,$H$14:$H$142,$B150)</f>
        <v>0</v>
      </c>
      <c r="AN150" s="170">
        <f>+SUMIFS(AN$14:AN$142,$H$14:$H$142,$B150)</f>
        <v>0</v>
      </c>
      <c r="AO150" s="170">
        <f>+SUMIFS(AO$14:AO$142,$H$14:$H$142,$B150)</f>
        <v>0</v>
      </c>
      <c r="AP150" s="170">
        <f>+SUMIFS(AP$14:AP$142,$H$14:$H$142,$B150)</f>
        <v>0</v>
      </c>
      <c r="AQ150" s="170">
        <f>+SUMIFS(AQ$14:AQ$142,$H$14:$H$142,$B150)</f>
        <v>0</v>
      </c>
      <c r="AR150" s="170">
        <f>+SUMIFS(AR$14:AR$142,$H$14:$H$142,$B150)</f>
        <v>0</v>
      </c>
      <c r="AS150" s="170">
        <f>+SUMIFS(AS$14:AS$142,$H$14:$H$142,$B150)</f>
        <v>0</v>
      </c>
      <c r="AT150" s="170">
        <f>+SUMIFS(AT$14:AT$142,$H$14:$H$142,$B150)</f>
        <v>0</v>
      </c>
      <c r="AU150" s="170">
        <f>+SUMIFS(AU$14:AU$142,$H$14:$H$142,$B150)</f>
        <v>0</v>
      </c>
      <c r="AV150" s="170">
        <f>+SUMIFS(AV$14:AV$142,$H$14:$H$142,$B150)</f>
        <v>20833.333333333332</v>
      </c>
      <c r="AW150" s="170">
        <f>+SUMIFS(AW$14:AW$142,$H$14:$H$142,$B150)</f>
        <v>70625.770145572067</v>
      </c>
      <c r="AX150" s="170">
        <f>+SUMIFS(AX$14:AX$142,$H$14:$H$142,$B150)</f>
        <v>123536.36779916396</v>
      </c>
      <c r="AY150" s="170">
        <f>+SUMIFS(AY$14:AY$142,$H$14:$H$142,$B150)</f>
        <v>235076.73779916397</v>
      </c>
      <c r="AZ150" s="170">
        <f>+SUMIFS(AZ$14:AZ$142,$H$14:$H$142,$B150)</f>
        <v>380287.04779916396</v>
      </c>
      <c r="BA150" s="170">
        <f>+SUMIFS(BA$14:BA$142,$H$14:$H$142,$B150)</f>
        <v>562768.18779916386</v>
      </c>
      <c r="BB150" s="170">
        <f>+SUMIFS(BB$14:BB$142,$H$14:$H$142,$B150)</f>
        <v>1082862.9944658305</v>
      </c>
      <c r="BC150" s="170">
        <f>+SUMIFS(BC$14:BC$142,$H$14:$H$142,$B150)</f>
        <v>1061424.4034789053</v>
      </c>
      <c r="BD150" s="170">
        <f>+SUMIFS(BD$14:BD$142,$H$14:$H$142,$B150)</f>
        <v>816350.81173204049</v>
      </c>
      <c r="BE150" s="170">
        <f>+SUMIFS(BE$14:BE$142,$H$14:$H$142,$B150)</f>
        <v>876042.6399999999</v>
      </c>
      <c r="BF150" s="170">
        <f>+SUMIFS(BF$14:BF$142,$H$14:$H$142,$B150)</f>
        <v>882510</v>
      </c>
      <c r="BG150" s="170">
        <f>+SUMIFS(BG$14:BG$142,$H$14:$H$142,$B150)</f>
        <v>1394000</v>
      </c>
      <c r="BH150" s="172"/>
      <c r="BI150" s="170">
        <f>+SUMIFS(BI$14:BI$142,$H$14:$H$142,$B150)</f>
        <v>543133</v>
      </c>
      <c r="BJ150" s="170">
        <f>+SUMIFS(BJ$14:BJ$142,$H$14:$H$142,$B150)</f>
        <v>527633</v>
      </c>
      <c r="BK150" s="170">
        <f>+SUMIFS(BK$14:BK$142,$H$14:$H$142,$B150)</f>
        <v>402543</v>
      </c>
      <c r="BL150" s="170">
        <f>+SUMIFS(BL$14:BL$142,$H$14:$H$142,$B150)</f>
        <v>182963</v>
      </c>
      <c r="BM150" s="170">
        <f>+SUMIFS(BM$14:BM$142,$H$14:$H$142,$B150)</f>
        <v>47877</v>
      </c>
      <c r="BN150" s="170">
        <f>+SUMIFS(BN$14:BN$142,$H$14:$H$142,$B150)</f>
        <v>-15080.7417468649</v>
      </c>
      <c r="BO150" s="170">
        <f>+SUMIFS(BO$14:BO$142,$H$14:$H$142,$B150)</f>
        <v>41960.5</v>
      </c>
      <c r="BP150" s="170">
        <f>+SUMIFS(BP$14:BP$142,$H$14:$H$142,$B150)</f>
        <v>0</v>
      </c>
      <c r="BQ150" s="170">
        <f>+SUMIFS(BQ$14:BQ$142,$H$14:$H$142,$B150)</f>
        <v>0</v>
      </c>
      <c r="BR150" s="170">
        <f>+SUMIFS(BR$14:BR$142,$H$14:$H$142,$B150)</f>
        <v>0</v>
      </c>
      <c r="BS150" s="170">
        <f>+SUMIFS(BS$14:BS$142,$H$14:$H$142,$B150)</f>
        <v>0</v>
      </c>
      <c r="BT150" s="170">
        <f>+SUMIFS(BT$14:BT$142,$H$14:$H$142,$B150)</f>
        <v>0</v>
      </c>
      <c r="BU150" s="170">
        <f>+SUMIFS(BU$14:BU$142,$H$14:$H$142,$B150)</f>
        <v>0</v>
      </c>
      <c r="BV150" s="170">
        <f>+SUMIFS(BV$14:BV$142,$H$14:$H$142,$B150)</f>
        <v>0</v>
      </c>
      <c r="BW150" s="170">
        <f>+SUMIFS(BW$14:BW$142,$H$14:$H$142,$B150)</f>
        <v>0</v>
      </c>
      <c r="BX150" s="170">
        <f>+SUMIFS(BX$14:BX$142,$H$14:$H$142,$B150)</f>
        <v>0</v>
      </c>
      <c r="BY150" s="170">
        <f>+SUMIFS(BY$14:BY$142,$H$14:$H$142,$B150)</f>
        <v>0</v>
      </c>
      <c r="BZ150" s="170">
        <f>+SUMIFS(BZ$14:BZ$142,$H$14:$H$142,$B150)</f>
        <v>0</v>
      </c>
      <c r="CA150" s="170">
        <f>+SUMIFS(CA$14:CA$142,$H$14:$H$142,$B150)</f>
        <v>0</v>
      </c>
      <c r="CB150" s="170">
        <f>+SUMIFS(CB$14:CB$142,$H$14:$H$142,$B150)</f>
        <v>0</v>
      </c>
      <c r="CC150" s="170">
        <f>+SUMIFS(CC$14:CC$142,$H$14:$H$142,$B150)</f>
        <v>0</v>
      </c>
      <c r="CD150" s="170">
        <f>+SUMIFS(CD$14:CD$142,$H$14:$H$142,$B150)</f>
        <v>0</v>
      </c>
      <c r="CE150" s="170">
        <f>+SUMIFS(CE$14:CE$142,$H$14:$H$142,$B150)</f>
        <v>0</v>
      </c>
      <c r="CF150" s="170">
        <f>+SUMIFS(CF$14:CF$142,$H$14:$H$142,$B150)</f>
        <v>0</v>
      </c>
      <c r="CG150" s="170">
        <f>+SUMIFS(CG$14:CG$142,$H$14:$H$142,$B150)</f>
        <v>0</v>
      </c>
      <c r="CH150" s="170">
        <f>+SUMIFS(CH$14:CH$142,$H$14:$H$142,$B150)</f>
        <v>0</v>
      </c>
      <c r="CI150" s="170">
        <f>+SUMIFS(CI$14:CI$142,$H$14:$H$142,$B150)</f>
        <v>0</v>
      </c>
      <c r="CJ150" s="170">
        <f>+SUMIFS(CJ$14:CJ$142,$H$14:$H$142,$B150)</f>
        <v>0</v>
      </c>
      <c r="CK150" s="170">
        <f>+SUMIFS(CK$14:CK$142,$H$14:$H$142,$B150)</f>
        <v>0</v>
      </c>
      <c r="CL150" s="170">
        <f>+SUMIFS(CL$14:CL$142,$H$14:$H$142,$B150)</f>
        <v>0</v>
      </c>
      <c r="CM150" s="170">
        <f>+SUMIFS(CM$14:CM$142,$H$14:$H$142,$B150)</f>
        <v>0</v>
      </c>
      <c r="CN150" s="170">
        <f>+SUMIFS(CN$14:CN$142,$H$14:$H$142,$B150)</f>
        <v>0</v>
      </c>
      <c r="CO150" s="170">
        <f>+SUMIFS(CO$14:CO$142,$H$14:$H$142,$B150)</f>
        <v>0</v>
      </c>
      <c r="CP150" s="170">
        <f>+SUMIFS(CP$14:CP$142,$H$14:$H$142,$B150)</f>
        <v>0</v>
      </c>
      <c r="CQ150" s="170">
        <f>+SUMIFS(CQ$14:CQ$142,$H$14:$H$142,$B150)</f>
        <v>0</v>
      </c>
      <c r="CR150" s="170">
        <f>+SUMIFS(CR$14:CR$142,$H$14:$H$142,$B150)</f>
        <v>0</v>
      </c>
      <c r="CS150" s="170">
        <f>+SUMIFS(CS$14:CS$142,$H$14:$H$142,$B150)</f>
        <v>0</v>
      </c>
      <c r="CT150" s="170">
        <f>+SUMIFS(CT$14:CT$142,$H$14:$H$142,$B150)</f>
        <v>0</v>
      </c>
      <c r="CU150" s="170">
        <f>+SUMIFS(CU$14:CU$142,$H$14:$H$142,$B150)</f>
        <v>0</v>
      </c>
      <c r="CV150" s="170">
        <f>+SUMIFS(CV$14:CV$142,$H$14:$H$142,$B150)</f>
        <v>0</v>
      </c>
      <c r="CW150" s="170">
        <f>+SUMIFS(CW$14:CW$142,$H$14:$H$142,$B150)</f>
        <v>0</v>
      </c>
      <c r="CX150" s="170">
        <f>+SUMIFS(CX$14:CX$142,$H$14:$H$142,$B150)</f>
        <v>0</v>
      </c>
      <c r="CY150" s="170">
        <f>+SUMIFS(CY$14:CY$142,$H$14:$H$142,$B150)</f>
        <v>0</v>
      </c>
      <c r="CZ150" s="170">
        <f>+SUMIFS(CZ$14:CZ$142,$H$14:$H$142,$B150)</f>
        <v>0</v>
      </c>
      <c r="DA150" s="170">
        <f>+SUMIFS(DA$14:DA$142,$H$14:$H$142,$B150)</f>
        <v>0</v>
      </c>
      <c r="DB150" s="170">
        <f>+SUMIFS(DB$14:DB$142,$H$14:$H$142,$B150)</f>
        <v>0</v>
      </c>
      <c r="DC150" s="170">
        <f>+SUMIFS(DC$14:DC$142,$H$14:$H$142,$B150)</f>
        <v>0</v>
      </c>
      <c r="DD150" s="170">
        <f>+SUMIFS(DD$14:DD$142,$H$14:$H$142,$B150)</f>
        <v>0</v>
      </c>
      <c r="DF150" s="170">
        <f>+SUMIFS(DF$14:DF$142,$H$14:$H$142,$B150)</f>
        <v>0</v>
      </c>
      <c r="DG150" s="170">
        <f>+SUMIFS(DG$14:DG$142,$H$14:$H$142,$B150)</f>
        <v>0</v>
      </c>
      <c r="DH150" s="170">
        <f>+SUMIFS(DH$14:DH$142,$H$14:$H$142,$B150)</f>
        <v>0</v>
      </c>
      <c r="DI150" s="170">
        <f>+SUMIFS(DI$14:DI$142,$H$14:$H$142,$B150)</f>
        <v>0</v>
      </c>
      <c r="DJ150" s="170">
        <f>+SUMIFS(DJ$14:DJ$142,$H$14:$H$142,$B150)</f>
        <v>0</v>
      </c>
      <c r="DK150" s="170">
        <f>+SUMIFS(DK$14:DK$142,$H$14:$H$142,$B150)</f>
        <v>119906.86333333333</v>
      </c>
      <c r="DL150" s="170">
        <f>+SUMIFS(DL$14:DL$142,$H$14:$H$142,$B150)</f>
        <v>171685.36333333334</v>
      </c>
      <c r="DM150" s="170">
        <f>+SUMIFS(DM$14:DM$142,$H$14:$H$142,$B150)</f>
        <v>92017.179444444453</v>
      </c>
      <c r="DN150" s="170">
        <f>+SUMIFS(DN$14:DN$142,$H$14:$H$142,$B150)</f>
        <v>174171.6127777778</v>
      </c>
      <c r="DO150" s="170">
        <f>+SUMIFS(DO$14:DO$142,$H$14:$H$142,$B150)</f>
        <v>72852.806666666671</v>
      </c>
      <c r="DP150" s="170">
        <f>+SUMIFS(DP$14:DP$142,$H$14:$H$142,$B150)</f>
        <v>21455.281666666677</v>
      </c>
      <c r="DQ150" s="170">
        <f>+SUMIFS(DQ$14:DQ$142,$H$14:$H$142,$B150)</f>
        <v>16455.281666666677</v>
      </c>
      <c r="DR150" s="170">
        <f>+SUMIFS(DR$14:DR$142,$H$14:$H$142,$B150)</f>
        <v>36472.800000000003</v>
      </c>
      <c r="DS150" s="170">
        <f>+SUMIFS(DS$14:DS$142,$H$14:$H$142,$B150)</f>
        <v>27525.800000000003</v>
      </c>
      <c r="DT150" s="170">
        <f>+SUMIFS(DT$14:DT$142,$H$14:$H$142,$B150)</f>
        <v>27525.800000000003</v>
      </c>
      <c r="DU150" s="170">
        <f>+SUMIFS(DU$14:DU$142,$H$14:$H$142,$B150)</f>
        <v>22525.800000000003</v>
      </c>
      <c r="DV150" s="170">
        <f>+SUMIFS(DV$14:DV$142,$H$14:$H$142,$B150)</f>
        <v>0</v>
      </c>
      <c r="DW150" s="170">
        <f>+SUMIFS(DW$14:DW$142,$H$14:$H$142,$B150)</f>
        <v>0</v>
      </c>
      <c r="DX150" s="170">
        <f>+SUMIFS(DX$14:DX$142,$H$14:$H$142,$B150)</f>
        <v>0</v>
      </c>
      <c r="DY150" s="170">
        <f>+SUMIFS(DY$14:DY$142,$H$14:$H$142,$B150)</f>
        <v>0</v>
      </c>
      <c r="DZ150" s="170">
        <f>+SUMIFS(DZ$14:DZ$142,$H$14:$H$142,$B150)</f>
        <v>0</v>
      </c>
      <c r="EA150" s="170">
        <f>+SUMIFS(EA$14:EA$142,$H$14:$H$142,$B150)</f>
        <v>0</v>
      </c>
      <c r="EB150" s="170">
        <f>+SUMIFS(EB$14:EB$142,$H$14:$H$142,$B150)</f>
        <v>0</v>
      </c>
      <c r="EC150" s="170">
        <f>+SUMIFS(EC$14:EC$142,$H$14:$H$142,$B150)</f>
        <v>0</v>
      </c>
      <c r="ED150" s="170">
        <f>+SUMIFS(ED$14:ED$142,$H$14:$H$142,$B150)</f>
        <v>0</v>
      </c>
      <c r="EE150" s="170">
        <f>+SUMIFS(EE$14:EE$142,$H$14:$H$142,$B150)</f>
        <v>0</v>
      </c>
      <c r="EF150" s="170">
        <f>+SUMIFS(EF$14:EF$142,$H$14:$H$142,$B150)</f>
        <v>0</v>
      </c>
      <c r="EG150" s="170">
        <f>+SUMIFS(EG$14:EG$142,$H$14:$H$142,$B150)</f>
        <v>0</v>
      </c>
      <c r="EH150" s="170">
        <f>+SUMIFS(EH$14:EH$142,$H$14:$H$142,$B150)</f>
        <v>0</v>
      </c>
      <c r="EI150" s="170">
        <f>+SUMIFS(EI$14:EI$142,$H$14:$H$142,$B150)</f>
        <v>0</v>
      </c>
      <c r="EJ150" s="170">
        <f>+SUMIFS(EJ$14:EJ$142,$H$14:$H$142,$B150)</f>
        <v>0</v>
      </c>
      <c r="EK150" s="170">
        <f>+SUMIFS(EK$14:EK$142,$H$14:$H$142,$B150)</f>
        <v>0</v>
      </c>
      <c r="EL150" s="170">
        <f>+SUMIFS(EL$14:EL$142,$H$14:$H$142,$B150)</f>
        <v>0</v>
      </c>
      <c r="EM150" s="170">
        <f>+SUMIFS(EM$14:EM$142,$H$14:$H$142,$B150)</f>
        <v>0</v>
      </c>
      <c r="EN150" s="170">
        <f>+SUMIFS(EN$14:EN$142,$H$14:$H$142,$B150)</f>
        <v>0</v>
      </c>
      <c r="EO150" s="170">
        <f>+SUMIFS(EO$14:EO$142,$H$14:$H$142,$B150)</f>
        <v>0</v>
      </c>
      <c r="EP150" s="170">
        <f>+SUMIFS(EP$14:EP$142,$H$14:$H$142,$B150)</f>
        <v>0</v>
      </c>
      <c r="EQ150" s="170">
        <f>+SUMIFS(EQ$14:EQ$142,$H$14:$H$142,$B150)</f>
        <v>0</v>
      </c>
      <c r="ER150" s="170">
        <f>+SUMIFS(ER$14:ER$142,$H$14:$H$142,$B150)</f>
        <v>0</v>
      </c>
      <c r="ES150" s="170">
        <f>+SUMIFS(ES$14:ES$142,$H$14:$H$142,$B150)</f>
        <v>0</v>
      </c>
      <c r="ET150" s="170">
        <f>+SUMIFS(ET$14:ET$142,$H$14:$H$142,$B150)</f>
        <v>0</v>
      </c>
      <c r="EU150" s="170">
        <f>+SUMIFS(EU$14:EU$142,$H$14:$H$142,$B150)</f>
        <v>0</v>
      </c>
      <c r="EV150" s="170">
        <f>+SUMIFS(EV$14:EV$142,$H$14:$H$142,$B150)</f>
        <v>0</v>
      </c>
      <c r="EW150" s="170">
        <f>+SUMIFS(EW$14:EW$142,$H$14:$H$142,$B150)</f>
        <v>0</v>
      </c>
      <c r="EX150" s="170">
        <f>+SUMIFS(EX$14:EX$142,$H$14:$H$142,$B150)</f>
        <v>0</v>
      </c>
      <c r="EY150" s="170">
        <f>+SUMIFS(EY$14:EY$142,$H$14:$H$142,$B150)</f>
        <v>0</v>
      </c>
      <c r="EZ150" s="170">
        <f>+SUMIFS(EZ$14:EZ$142,$H$14:$H$142,$B150)</f>
        <v>0</v>
      </c>
      <c r="FA150" s="170">
        <f>+SUMIFS(FA$14:FA$142,$H$14:$H$142,$B150)</f>
        <v>0</v>
      </c>
      <c r="FD150" s="170">
        <f>+SUMIFS(FD$14:FD$142,$H$14:$H$142,$B150)</f>
        <v>0</v>
      </c>
      <c r="FE150" s="170">
        <f>+SUMIFS(FE$14:FE$142,$H$14:$H$142,$B150)</f>
        <v>6907</v>
      </c>
      <c r="FF150" s="170">
        <f>+SUMIFS(FF$14:FF$142,$H$14:$H$142,$B150)</f>
        <v>0</v>
      </c>
      <c r="FG150" s="170">
        <f>+SUMIFS(FG$14:FG$142,$H$14:$H$142,$B150)</f>
        <v>0</v>
      </c>
      <c r="FH150" s="170">
        <f>+SUMIFS(FH$14:FH$142,$H$14:$H$142,$B150)</f>
        <v>0</v>
      </c>
      <c r="FI150" s="170">
        <f>+SUMIFS(FI$14:FI$142,$H$14:$H$142,$B150)</f>
        <v>20176.5</v>
      </c>
      <c r="FJ150" s="170">
        <f>+SUMIFS(FJ$14:FJ$142,$H$14:$H$142,$B150)</f>
        <v>0</v>
      </c>
      <c r="FK150" s="170">
        <f>+SUMIFS(FK$14:FK$142,$H$14:$H$142,$B150)</f>
        <v>0</v>
      </c>
      <c r="FL150" s="170">
        <f>+SUMIFS(FL$14:FL$142,$H$14:$H$142,$B150)</f>
        <v>0</v>
      </c>
      <c r="FM150" s="170">
        <f>+SUMIFS(FM$14:FM$142,$H$14:$H$142,$B150)</f>
        <v>0</v>
      </c>
      <c r="FN150" s="170">
        <f>+SUMIFS(FN$14:FN$142,$H$14:$H$142,$B150)</f>
        <v>0</v>
      </c>
      <c r="FO150" s="170">
        <f>+SUMIFS(FO$14:FO$142,$H$14:$H$142,$B150)</f>
        <v>9952.4500000000007</v>
      </c>
      <c r="FP150" s="170">
        <f>+SUMIFS(FP$14:FP$142,$H$14:$H$142,$B150)</f>
        <v>0</v>
      </c>
      <c r="FQ150" s="170">
        <f>+SUMIFS(FQ$14:FQ$142,$H$14:$H$142,$B150)</f>
        <v>0</v>
      </c>
      <c r="FR150" s="170">
        <f>+SUMIFS(FR$14:FR$142,$H$14:$H$142,$B150)</f>
        <v>0</v>
      </c>
      <c r="FS150" s="170">
        <f>+SUMIFS(FS$14:FS$142,$H$14:$H$142,$B150)</f>
        <v>0</v>
      </c>
      <c r="FT150" s="170">
        <f>+SUMIFS(FT$14:FT$142,$H$14:$H$142,$B150)</f>
        <v>0</v>
      </c>
      <c r="FU150" s="170">
        <f>+SUMIFS(FU$14:FU$142,$H$14:$H$142,$B150)</f>
        <v>0</v>
      </c>
      <c r="FV150" s="170">
        <f>+SUMIFS(FV$14:FV$142,$H$14:$H$142,$B150)</f>
        <v>0</v>
      </c>
      <c r="FW150" s="170">
        <f>+SUMIFS(FW$14:FW$142,$H$14:$H$142,$B150)</f>
        <v>0</v>
      </c>
      <c r="FX150" s="170">
        <f>+SUMIFS(FX$14:FX$142,$H$14:$H$142,$B150)</f>
        <v>0</v>
      </c>
      <c r="FY150" s="170">
        <f>+SUMIFS(FY$14:FY$142,$H$14:$H$142,$B150)</f>
        <v>0</v>
      </c>
      <c r="FZ150" s="170">
        <f>+SUMIFS(FZ$14:FZ$142,$H$14:$H$142,$B150)</f>
        <v>0</v>
      </c>
      <c r="GA150" s="170">
        <f>+SUMIFS(GA$14:GA$142,$H$14:$H$142,$B150)</f>
        <v>0</v>
      </c>
      <c r="GB150" s="170">
        <f>+SUMIFS(GB$14:GB$142,$H$14:$H$142,$B150)</f>
        <v>0</v>
      </c>
      <c r="GC150" s="170">
        <f>+SUMIFS(GC$14:GC$142,$H$14:$H$142,$B150)</f>
        <v>0</v>
      </c>
      <c r="GD150" s="170">
        <f>+SUMIFS(GD$14:GD$142,$H$14:$H$142,$B150)</f>
        <v>0</v>
      </c>
      <c r="GE150" s="170">
        <f>+SUMIFS(GE$14:GE$142,$H$14:$H$142,$B150)</f>
        <v>0</v>
      </c>
      <c r="GF150" s="170">
        <f>+SUMIFS(GF$14:GF$142,$H$14:$H$142,$B150)</f>
        <v>0</v>
      </c>
      <c r="GG150" s="170">
        <f>+SUMIFS(GG$14:GG$142,$H$14:$H$142,$B150)</f>
        <v>0</v>
      </c>
      <c r="GH150" s="170">
        <f>+SUMIFS(GH$14:GH$142,$H$14:$H$142,$B150)</f>
        <v>0</v>
      </c>
      <c r="GI150" s="170">
        <f>+SUMIFS(GI$14:GI$142,$H$14:$H$142,$B150)</f>
        <v>0</v>
      </c>
      <c r="GJ150" s="170">
        <f>+SUMIFS(GJ$14:GJ$142,$H$14:$H$142,$B150)</f>
        <v>0</v>
      </c>
      <c r="GK150" s="170">
        <f>+SUMIFS(GK$14:GK$142,$H$14:$H$142,$B150)</f>
        <v>0</v>
      </c>
      <c r="GL150" s="170">
        <f>+SUMIFS(GL$14:GL$142,$H$14:$H$142,$B150)</f>
        <v>0</v>
      </c>
      <c r="GM150" s="170">
        <f>+SUMIFS(GM$14:GM$142,$H$14:$H$142,$B150)</f>
        <v>0</v>
      </c>
      <c r="GN150" s="170">
        <f>+SUMIFS(GN$14:GN$142,$H$14:$H$142,$B150)</f>
        <v>0</v>
      </c>
      <c r="GO150" s="170">
        <f>+SUMIFS(GO$14:GO$142,$H$14:$H$142,$B150)</f>
        <v>0</v>
      </c>
      <c r="GP150" s="170">
        <f>+SUMIFS(GP$14:GP$142,$H$14:$H$142,$B150)</f>
        <v>0</v>
      </c>
      <c r="GQ150" s="170">
        <f>+SUMIFS(GQ$14:GQ$142,$H$14:$H$142,$B150)</f>
        <v>0</v>
      </c>
      <c r="GR150" s="170">
        <f>+SUMIFS(GR$14:GR$142,$H$14:$H$142,$B150)</f>
        <v>0</v>
      </c>
      <c r="GS150" s="170">
        <f>+SUMIFS(GS$14:GS$142,$H$14:$H$142,$B150)</f>
        <v>0</v>
      </c>
      <c r="GT150" s="170">
        <f>+SUMIFS(GT$14:GT$142,$H$14:$H$142,$B150)</f>
        <v>0</v>
      </c>
      <c r="GU150" s="170">
        <f>+SUMIFS(GU$14:GU$142,$H$14:$H$142,$B150)</f>
        <v>0</v>
      </c>
      <c r="GV150" s="170">
        <f>+SUMIFS(GV$14:GV$142,$H$14:$H$142,$B150)</f>
        <v>0</v>
      </c>
      <c r="GW150" s="170">
        <f>+SUMIFS(GW$14:GW$142,$H$14:$H$142,$B150)</f>
        <v>0</v>
      </c>
      <c r="GX150" s="170">
        <f>+SUMIFS(GX$14:GX$142,$H$14:$H$142,$B150)</f>
        <v>0</v>
      </c>
      <c r="GY150" s="170">
        <f>+SUMIFS(GY$14:GY$142,$H$14:$H$142,$B150)</f>
        <v>0</v>
      </c>
      <c r="HA150" s="170">
        <f>+SUMIFS(HA$14:HA$142,$H$14:$H$142,$B150)</f>
        <v>0</v>
      </c>
      <c r="HB150" s="170">
        <f>+SUMIFS(HB$14:HB$142,$H$14:$H$142,$B150)</f>
        <v>0</v>
      </c>
      <c r="HC150" s="170">
        <f>+SUMIFS(HC$14:HC$142,$H$14:$H$142,$B150)</f>
        <v>0</v>
      </c>
      <c r="HD150" s="170">
        <f>+SUMIFS(HD$14:HD$142,$H$14:$H$142,$B150)</f>
        <v>0</v>
      </c>
      <c r="HE150" s="170">
        <f>+SUMIFS(HE$14:HE$142,$H$14:$H$142,$B150)</f>
        <v>0</v>
      </c>
      <c r="HF150" s="170">
        <f>+SUMIFS(HF$14:HF$142,$H$14:$H$142,$B150)</f>
        <v>0</v>
      </c>
      <c r="HG150" s="170">
        <f>+SUMIFS(HG$14:HG$142,$H$14:$H$142,$B150)</f>
        <v>0</v>
      </c>
      <c r="HH150" s="170">
        <f>+SUMIFS(HH$14:HH$142,$H$14:$H$142,$B150)</f>
        <v>0</v>
      </c>
      <c r="HI150" s="170">
        <f>+SUMIFS(HI$14:HI$142,$H$14:$H$142,$B150)</f>
        <v>0</v>
      </c>
      <c r="HJ150" s="170">
        <f>+SUMIFS(HJ$14:HJ$142,$H$14:$H$142,$B150)</f>
        <v>0</v>
      </c>
      <c r="HK150" s="170">
        <f>+SUMIFS(HK$14:HK$142,$H$14:$H$142,$B150)</f>
        <v>0</v>
      </c>
      <c r="HL150" s="170">
        <f>+SUMIFS(HL$14:HL$142,$H$14:$H$142,$B150)</f>
        <v>0</v>
      </c>
      <c r="HM150" s="170">
        <f>+SUMIFS(HM$14:HM$142,$H$14:$H$142,$B150)</f>
        <v>0</v>
      </c>
      <c r="HN150" s="170">
        <f>+SUMIFS(HN$14:HN$142,$H$14:$H$142,$B150)</f>
        <v>0</v>
      </c>
      <c r="HO150" s="170">
        <f>+SUMIFS(HO$14:HO$142,$H$14:$H$142,$B150)</f>
        <v>0</v>
      </c>
      <c r="HP150" s="170">
        <f>+SUMIFS(HP$14:HP$142,$H$14:$H$142,$B150)</f>
        <v>0</v>
      </c>
      <c r="HQ150" s="170">
        <f>+SUMIFS(HQ$14:HQ$142,$H$14:$H$142,$B150)</f>
        <v>0</v>
      </c>
      <c r="HR150" s="170">
        <f>+SUMIFS(HR$14:HR$142,$H$14:$H$142,$B150)</f>
        <v>0</v>
      </c>
      <c r="HS150" s="170">
        <f>+SUMIFS(HS$14:HS$142,$H$14:$H$142,$B150)</f>
        <v>0</v>
      </c>
      <c r="HT150" s="170">
        <f>+SUMIFS(HT$14:HT$142,$H$14:$H$142,$B150)</f>
        <v>0</v>
      </c>
      <c r="HU150" s="170">
        <f>+SUMIFS(HU$14:HU$142,$H$14:$H$142,$B150)</f>
        <v>0</v>
      </c>
      <c r="HV150" s="170">
        <f>+SUMIFS(HV$14:HV$142,$H$14:$H$142,$B150)</f>
        <v>0</v>
      </c>
      <c r="HW150" s="170">
        <f>+SUMIFS(HW$14:HW$142,$H$14:$H$142,$B150)</f>
        <v>0</v>
      </c>
      <c r="HX150" s="170">
        <f>+SUMIFS(HX$14:HX$142,$H$14:$H$142,$B150)</f>
        <v>0</v>
      </c>
      <c r="HY150" s="170">
        <f>+SUMIFS(HY$14:HY$142,$H$14:$H$142,$B150)</f>
        <v>20833.333333333332</v>
      </c>
      <c r="HZ150" s="170">
        <f>+SUMIFS(HZ$14:HZ$142,$H$14:$H$142,$B150)</f>
        <v>70625.770145572067</v>
      </c>
      <c r="IA150" s="170">
        <f>+SUMIFS(IA$14:IA$142,$H$14:$H$142,$B150)</f>
        <v>123536.36779916396</v>
      </c>
      <c r="IB150" s="170">
        <f>+SUMIFS(IB$14:IB$142,$H$14:$H$142,$B150)</f>
        <v>235076.73779916397</v>
      </c>
      <c r="IC150" s="170">
        <f>+SUMIFS(IC$14:IC$142,$H$14:$H$142,$B150)</f>
        <v>380287.04779916396</v>
      </c>
      <c r="ID150" s="170">
        <f>+SUMIFS(ID$14:ID$142,$H$14:$H$142,$B150)</f>
        <v>562768.18779916386</v>
      </c>
      <c r="IE150" s="170">
        <f>+SUMIFS(IE$14:IE$142,$H$14:$H$142,$B150)</f>
        <v>1082862.9944658305</v>
      </c>
      <c r="IF150" s="170">
        <f>+SUMIFS(IF$14:IF$142,$H$14:$H$142,$B150)</f>
        <v>1061424.4034789053</v>
      </c>
      <c r="IG150" s="170">
        <f>+SUMIFS(IG$14:IG$142,$H$14:$H$142,$B150)</f>
        <v>816350.81173204049</v>
      </c>
      <c r="IH150" s="170">
        <f>+SUMIFS(IH$14:IH$142,$H$14:$H$142,$B150)</f>
        <v>876042.6399999999</v>
      </c>
      <c r="II150" s="170">
        <f>+SUMIFS(II$14:II$142,$H$14:$H$142,$B150)</f>
        <v>882510</v>
      </c>
      <c r="IJ150" s="170">
        <f>+SUMIFS(IJ$14:IJ$142,$H$14:$H$142,$B150)</f>
        <v>1394000</v>
      </c>
      <c r="IK150" s="172"/>
      <c r="IL150" s="170">
        <f>+SUMIFS(IL$14:IL$142,$H$14:$H$142,$B150)</f>
        <v>543133</v>
      </c>
      <c r="IM150" s="170">
        <f>+SUMIFS(IM$14:IM$142,$H$14:$H$142,$B150)</f>
        <v>534540</v>
      </c>
      <c r="IN150" s="170">
        <f>+SUMIFS(IN$14:IN$142,$H$14:$H$142,$B150)</f>
        <v>402543</v>
      </c>
      <c r="IO150" s="170">
        <f>+SUMIFS(IO$14:IO$142,$H$14:$H$142,$B150)</f>
        <v>182963</v>
      </c>
      <c r="IP150" s="170">
        <f>+SUMIFS(IP$14:IP$142,$H$14:$H$142,$B150)</f>
        <v>47877</v>
      </c>
      <c r="IQ150" s="170">
        <f>+SUMIFS(IQ$14:IQ$142,$H$14:$H$142,$B150)</f>
        <v>125002.62158646843</v>
      </c>
      <c r="IR150" s="170">
        <f>+SUMIFS(IR$14:IR$142,$H$14:$H$142,$B150)</f>
        <v>213645.86333333334</v>
      </c>
      <c r="IS150" s="170">
        <f>+SUMIFS(IS$14:IS$142,$H$14:$H$142,$B150)</f>
        <v>92017.179444444453</v>
      </c>
      <c r="IT150" s="170">
        <f>+SUMIFS(IT$14:IT$142,$H$14:$H$142,$B150)</f>
        <v>174171.6127777778</v>
      </c>
      <c r="IU150" s="170">
        <f>+SUMIFS(IU$14:IU$142,$H$14:$H$142,$B150)</f>
        <v>72852.806666666671</v>
      </c>
      <c r="IV150" s="170">
        <f>+SUMIFS(IV$14:IV$142,$H$14:$H$142,$B150)</f>
        <v>21455.281666666677</v>
      </c>
      <c r="IW150" s="170">
        <f>+SUMIFS(IW$14:IW$142,$H$14:$H$142,$B150)</f>
        <v>26407.731666666681</v>
      </c>
      <c r="IX150" s="170">
        <f>+SUMIFS(IX$14:IX$142,$H$14:$H$142,$B150)</f>
        <v>36472.800000000003</v>
      </c>
      <c r="IY150" s="170">
        <f>+SUMIFS(IY$14:IY$142,$H$14:$H$142,$B150)</f>
        <v>27525.800000000003</v>
      </c>
      <c r="IZ150" s="170">
        <f>+SUMIFS(IZ$14:IZ$142,$H$14:$H$142,$B150)</f>
        <v>27525.800000000003</v>
      </c>
      <c r="JA150" s="170">
        <f>+SUMIFS(JA$14:JA$142,$H$14:$H$142,$B150)</f>
        <v>22525.800000000003</v>
      </c>
      <c r="JB150" s="170">
        <f>+SUMIFS(JB$14:JB$142,$H$14:$H$142,$B150)</f>
        <v>0</v>
      </c>
      <c r="JC150" s="170">
        <f>+SUMIFS(JC$14:JC$142,$H$14:$H$142,$B150)</f>
        <v>0</v>
      </c>
      <c r="JD150" s="170">
        <f>+SUMIFS(JD$14:JD$142,$H$14:$H$142,$B150)</f>
        <v>0</v>
      </c>
      <c r="JE150" s="170">
        <f>+SUMIFS(JE$14:JE$142,$H$14:$H$142,$B150)</f>
        <v>0</v>
      </c>
      <c r="JF150" s="170">
        <f>+SUMIFS(JF$14:JF$142,$H$14:$H$142,$B150)</f>
        <v>0</v>
      </c>
      <c r="JG150" s="170">
        <f>+SUMIFS(JG$14:JG$142,$H$14:$H$142,$B150)</f>
        <v>0</v>
      </c>
      <c r="JH150" s="170">
        <f>+SUMIFS(JH$14:JH$142,$H$14:$H$142,$B150)</f>
        <v>0</v>
      </c>
      <c r="JI150" s="170">
        <f>+SUMIFS(JI$14:JI$142,$H$14:$H$142,$B150)</f>
        <v>0</v>
      </c>
      <c r="JJ150" s="170">
        <f>+SUMIFS(JJ$14:JJ$142,$H$14:$H$142,$B150)</f>
        <v>0</v>
      </c>
      <c r="JK150" s="170">
        <f>+SUMIFS(JK$14:JK$142,$H$14:$H$142,$B150)</f>
        <v>0</v>
      </c>
      <c r="JL150" s="170">
        <f>+SUMIFS(JL$14:JL$142,$H$14:$H$142,$B150)</f>
        <v>0</v>
      </c>
      <c r="JM150" s="170">
        <f>+SUMIFS(JM$14:JM$142,$H$14:$H$142,$B150)</f>
        <v>0</v>
      </c>
      <c r="JN150" s="170">
        <f>+SUMIFS(JN$14:JN$142,$H$14:$H$142,$B150)</f>
        <v>0</v>
      </c>
      <c r="JO150" s="170">
        <f>+SUMIFS(JO$14:JO$142,$H$14:$H$142,$B150)</f>
        <v>0</v>
      </c>
      <c r="JP150" s="170">
        <f>+SUMIFS(JP$14:JP$142,$H$14:$H$142,$B150)</f>
        <v>0</v>
      </c>
      <c r="JQ150" s="170">
        <f>+SUMIFS(JQ$14:JQ$142,$H$14:$H$142,$B150)</f>
        <v>0</v>
      </c>
      <c r="JR150" s="170">
        <f>+SUMIFS(JR$14:JR$142,$H$14:$H$142,$B150)</f>
        <v>0</v>
      </c>
      <c r="JS150" s="170">
        <f>+SUMIFS(JS$14:JS$142,$H$14:$H$142,$B150)</f>
        <v>0</v>
      </c>
      <c r="JT150" s="170">
        <f>+SUMIFS(JT$14:JT$142,$H$14:$H$142,$B150)</f>
        <v>0</v>
      </c>
      <c r="JU150" s="170">
        <f>+SUMIFS(JU$14:JU$142,$H$14:$H$142,$B150)</f>
        <v>0</v>
      </c>
      <c r="JV150" s="170">
        <f>+SUMIFS(JV$14:JV$142,$H$14:$H$142,$B150)</f>
        <v>0</v>
      </c>
      <c r="JW150" s="170">
        <f>+SUMIFS(JW$14:JW$142,$H$14:$H$142,$B150)</f>
        <v>0</v>
      </c>
      <c r="JX150" s="170">
        <f>+SUMIFS(JX$14:JX$142,$H$14:$H$142,$B150)</f>
        <v>0</v>
      </c>
      <c r="JY150" s="170">
        <f>+SUMIFS(JY$14:JY$142,$H$14:$H$142,$B150)</f>
        <v>0</v>
      </c>
      <c r="JZ150" s="170">
        <f>+SUMIFS(JZ$14:JZ$142,$H$14:$H$142,$B150)</f>
        <v>0</v>
      </c>
      <c r="KA150" s="170">
        <f>+SUMIFS(KA$14:KA$142,$H$14:$H$142,$B150)</f>
        <v>0</v>
      </c>
      <c r="KB150" s="170">
        <f>+SUMIFS(KB$14:KB$142,$H$14:$H$142,$B150)</f>
        <v>0</v>
      </c>
      <c r="KC150" s="170">
        <f>+SUMIFS(KC$14:KC$142,$H$14:$H$142,$B150)</f>
        <v>0</v>
      </c>
      <c r="KD150" s="170">
        <f>+SUMIFS(KD$14:KD$142,$H$14:$H$142,$B150)</f>
        <v>0</v>
      </c>
      <c r="KE150" s="170">
        <f>+SUMIFS(KE$14:KE$142,$H$14:$H$142,$B150)</f>
        <v>0</v>
      </c>
      <c r="KF150" s="170">
        <f>+SUMIFS(KF$14:KF$142,$H$14:$H$142,$B150)</f>
        <v>0</v>
      </c>
      <c r="KG150" s="170">
        <f>+SUMIFS(KG$14:KG$142,$H$14:$H$142,$B150)</f>
        <v>0</v>
      </c>
    </row>
    <row r="151" spans="2:293" ht="12.75" customHeight="1" x14ac:dyDescent="0.3">
      <c r="B151" s="192">
        <v>2025</v>
      </c>
      <c r="C151" s="192"/>
      <c r="D151" s="155"/>
      <c r="E151" s="155"/>
      <c r="F151" s="155"/>
      <c r="G151" s="156"/>
      <c r="H151" s="156"/>
      <c r="I151" s="155"/>
      <c r="J151" s="155"/>
      <c r="K151" s="155"/>
      <c r="L151" s="172"/>
      <c r="M151" s="172"/>
      <c r="N151" s="172"/>
      <c r="O151" s="175"/>
      <c r="P151" s="161"/>
      <c r="Q151" s="161">
        <f t="shared" si="572"/>
        <v>0</v>
      </c>
      <c r="R151" s="161">
        <f t="shared" si="572"/>
        <v>0</v>
      </c>
      <c r="S151" s="161">
        <f t="shared" si="572"/>
        <v>0</v>
      </c>
      <c r="T151" s="161"/>
      <c r="U151" s="166"/>
      <c r="V151" s="161">
        <f t="shared" si="573"/>
        <v>5220431.3842857145</v>
      </c>
      <c r="W151" s="167"/>
      <c r="X151" s="170">
        <f>+SUMIFS(X$14:X$142,$H$14:$H$142,$B151)</f>
        <v>0</v>
      </c>
      <c r="Y151" s="170">
        <f>+SUMIFS(Y$14:Y$142,$H$14:$H$142,$B151)</f>
        <v>0</v>
      </c>
      <c r="Z151" s="170">
        <f>+SUMIFS(Z$14:Z$142,$H$14:$H$142,$B151)</f>
        <v>0</v>
      </c>
      <c r="AA151" s="170">
        <f>+SUMIFS(AA$14:AA$142,$H$14:$H$142,$B151)</f>
        <v>0</v>
      </c>
      <c r="AB151" s="170">
        <f>+SUMIFS(AB$14:AB$142,$H$14:$H$142,$B151)</f>
        <v>0</v>
      </c>
      <c r="AC151" s="170">
        <f>+SUMIFS(AC$14:AC$142,$H$14:$H$142,$B151)</f>
        <v>0</v>
      </c>
      <c r="AD151" s="170">
        <f>+SUMIFS(AD$14:AD$142,$H$14:$H$142,$B151)</f>
        <v>0</v>
      </c>
      <c r="AE151" s="170">
        <f>+SUMIFS(AE$14:AE$142,$H$14:$H$142,$B151)</f>
        <v>0</v>
      </c>
      <c r="AF151" s="170">
        <f>+SUMIFS(AF$14:AF$142,$H$14:$H$142,$B151)</f>
        <v>0</v>
      </c>
      <c r="AG151" s="170">
        <f>+SUMIFS(AG$14:AG$142,$H$14:$H$142,$B151)</f>
        <v>0</v>
      </c>
      <c r="AH151" s="170">
        <f>+SUMIFS(AH$14:AH$142,$H$14:$H$142,$B151)</f>
        <v>0</v>
      </c>
      <c r="AI151" s="170">
        <f>+SUMIFS(AI$14:AI$142,$H$14:$H$142,$B151)</f>
        <v>0</v>
      </c>
      <c r="AJ151" s="170">
        <f>+SUMIFS(AJ$14:AJ$142,$H$14:$H$142,$B151)</f>
        <v>0</v>
      </c>
      <c r="AK151" s="170">
        <f>+SUMIFS(AK$14:AK$142,$H$14:$H$142,$B151)</f>
        <v>0</v>
      </c>
      <c r="AL151" s="170">
        <f>+SUMIFS(AL$14:AL$142,$H$14:$H$142,$B151)</f>
        <v>0</v>
      </c>
      <c r="AM151" s="170">
        <f>+SUMIFS(AM$14:AM$142,$H$14:$H$142,$B151)</f>
        <v>0</v>
      </c>
      <c r="AN151" s="170">
        <f>+SUMIFS(AN$14:AN$142,$H$14:$H$142,$B151)</f>
        <v>0</v>
      </c>
      <c r="AO151" s="170">
        <f>+SUMIFS(AO$14:AO$142,$H$14:$H$142,$B151)</f>
        <v>0</v>
      </c>
      <c r="AP151" s="170">
        <f>+SUMIFS(AP$14:AP$142,$H$14:$H$142,$B151)</f>
        <v>0</v>
      </c>
      <c r="AQ151" s="170">
        <f>+SUMIFS(AQ$14:AQ$142,$H$14:$H$142,$B151)</f>
        <v>0</v>
      </c>
      <c r="AR151" s="170">
        <f>+SUMIFS(AR$14:AR$142,$H$14:$H$142,$B151)</f>
        <v>0</v>
      </c>
      <c r="AS151" s="170">
        <f>+SUMIFS(AS$14:AS$142,$H$14:$H$142,$B151)</f>
        <v>0</v>
      </c>
      <c r="AT151" s="170">
        <f>+SUMIFS(AT$14:AT$142,$H$14:$H$142,$B151)</f>
        <v>0</v>
      </c>
      <c r="AU151" s="170">
        <f>+SUMIFS(AU$14:AU$142,$H$14:$H$142,$B151)</f>
        <v>0</v>
      </c>
      <c r="AV151" s="170">
        <f>+SUMIFS(AV$14:AV$142,$H$14:$H$142,$B151)</f>
        <v>0</v>
      </c>
      <c r="AW151" s="170">
        <f>+SUMIFS(AW$14:AW$142,$H$14:$H$142,$B151)</f>
        <v>0</v>
      </c>
      <c r="AX151" s="170">
        <f>+SUMIFS(AX$14:AX$142,$H$14:$H$142,$B151)</f>
        <v>0</v>
      </c>
      <c r="AY151" s="170">
        <f>+SUMIFS(AY$14:AY$142,$H$14:$H$142,$B151)</f>
        <v>0</v>
      </c>
      <c r="AZ151" s="170">
        <f>+SUMIFS(AZ$14:AZ$142,$H$14:$H$142,$B151)</f>
        <v>0</v>
      </c>
      <c r="BA151" s="170">
        <f>+SUMIFS(BA$14:BA$142,$H$14:$H$142,$B151)</f>
        <v>0</v>
      </c>
      <c r="BB151" s="170">
        <f>+SUMIFS(BB$14:BB$142,$H$14:$H$142,$B151)</f>
        <v>0</v>
      </c>
      <c r="BC151" s="170">
        <f>+SUMIFS(BC$14:BC$142,$H$14:$H$142,$B151)</f>
        <v>0</v>
      </c>
      <c r="BD151" s="170">
        <f>+SUMIFS(BD$14:BD$142,$H$14:$H$142,$B151)</f>
        <v>0</v>
      </c>
      <c r="BE151" s="170">
        <f>+SUMIFS(BE$14:BE$142,$H$14:$H$142,$B151)</f>
        <v>0</v>
      </c>
      <c r="BF151" s="170">
        <f>+SUMIFS(BF$14:BF$142,$H$14:$H$142,$B151)</f>
        <v>0</v>
      </c>
      <c r="BG151" s="170">
        <f>+SUMIFS(BG$14:BG$142,$H$14:$H$142,$B151)</f>
        <v>0</v>
      </c>
      <c r="BH151" s="172"/>
      <c r="BI151" s="170">
        <f>+SUMIFS(BI$14:BI$142,$H$14:$H$142,$B151)</f>
        <v>17916.666666666668</v>
      </c>
      <c r="BJ151" s="170">
        <f>+SUMIFS(BJ$14:BJ$142,$H$14:$H$142,$B151)</f>
        <v>65283.333333333328</v>
      </c>
      <c r="BK151" s="170">
        <f>+SUMIFS(BK$14:BK$142,$H$14:$H$142,$B151)</f>
        <v>156345.83333333334</v>
      </c>
      <c r="BL151" s="170">
        <f>+SUMIFS(BL$14:BL$142,$H$14:$H$142,$B151)</f>
        <v>339633.33333333337</v>
      </c>
      <c r="BM151" s="170">
        <f>+SUMIFS(BM$14:BM$142,$H$14:$H$142,$B151)</f>
        <v>422558.33333333337</v>
      </c>
      <c r="BN151" s="170">
        <f>+SUMIFS(BN$14:BN$142,$H$14:$H$142,$B151)</f>
        <v>540745.83333333337</v>
      </c>
      <c r="BO151" s="170">
        <f>+SUMIFS(BO$14:BO$142,$H$14:$H$142,$B151)</f>
        <v>651479.16666666674</v>
      </c>
      <c r="BP151" s="170">
        <f>+SUMIFS(BP$14:BP$142,$H$14:$H$142,$B151)</f>
        <v>642812.5</v>
      </c>
      <c r="BQ151" s="170">
        <f>+SUMIFS(BQ$14:BQ$142,$H$14:$H$142,$B151)</f>
        <v>629800</v>
      </c>
      <c r="BR151" s="170">
        <f>+SUMIFS(BR$14:BR$142,$H$14:$H$142,$B151)</f>
        <v>621037.5</v>
      </c>
      <c r="BS151" s="170">
        <f>+SUMIFS(BS$14:BS$142,$H$14:$H$142,$B151)</f>
        <v>568250</v>
      </c>
      <c r="BT151" s="170">
        <f>+SUMIFS(BT$14:BT$142,$H$14:$H$142,$B151)</f>
        <v>564568.88428571424</v>
      </c>
      <c r="BU151" s="170">
        <f>+SUMIFS(BU$14:BU$142,$H$14:$H$142,$B151)</f>
        <v>604500.26857142849</v>
      </c>
      <c r="BV151" s="170">
        <f>+SUMIFS(BV$14:BV$142,$H$14:$H$142,$B151)</f>
        <v>541287.26857142849</v>
      </c>
      <c r="BW151" s="170">
        <f>+SUMIFS(BW$14:BW$142,$H$14:$H$142,$B151)</f>
        <v>498950.26857142855</v>
      </c>
      <c r="BX151" s="170">
        <f>+SUMIFS(BX$14:BX$142,$H$14:$H$142,$B151)</f>
        <v>331837.76857142861</v>
      </c>
      <c r="BY151" s="170">
        <f>+SUMIFS(BY$14:BY$142,$H$14:$H$142,$B151)</f>
        <v>141437.76857142855</v>
      </c>
      <c r="BZ151" s="170">
        <f>+SUMIFS(BZ$14:BZ$142,$H$14:$H$142,$B151)</f>
        <v>35406.384285714274</v>
      </c>
      <c r="CA151" s="170">
        <f>+SUMIFS(CA$14:CA$142,$H$14:$H$142,$B151)</f>
        <v>0</v>
      </c>
      <c r="CB151" s="170">
        <f>+SUMIFS(CB$14:CB$142,$H$14:$H$142,$B151)</f>
        <v>0</v>
      </c>
      <c r="CC151" s="170">
        <f>+SUMIFS(CC$14:CC$142,$H$14:$H$142,$B151)</f>
        <v>0</v>
      </c>
      <c r="CD151" s="170">
        <f>+SUMIFS(CD$14:CD$142,$H$14:$H$142,$B151)</f>
        <v>0</v>
      </c>
      <c r="CE151" s="170">
        <f>+SUMIFS(CE$14:CE$142,$H$14:$H$142,$B151)</f>
        <v>0</v>
      </c>
      <c r="CF151" s="170">
        <f>+SUMIFS(CF$14:CF$142,$H$14:$H$142,$B151)</f>
        <v>0</v>
      </c>
      <c r="CG151" s="170">
        <f>+SUMIFS(CG$14:CG$142,$H$14:$H$142,$B151)</f>
        <v>0</v>
      </c>
      <c r="CH151" s="170">
        <f>+SUMIFS(CH$14:CH$142,$H$14:$H$142,$B151)</f>
        <v>0</v>
      </c>
      <c r="CI151" s="170">
        <f>+SUMIFS(CI$14:CI$142,$H$14:$H$142,$B151)</f>
        <v>0</v>
      </c>
      <c r="CJ151" s="170">
        <f>+SUMIFS(CJ$14:CJ$142,$H$14:$H$142,$B151)</f>
        <v>0</v>
      </c>
      <c r="CK151" s="170">
        <f>+SUMIFS(CK$14:CK$142,$H$14:$H$142,$B151)</f>
        <v>0</v>
      </c>
      <c r="CL151" s="170">
        <f>+SUMIFS(CL$14:CL$142,$H$14:$H$142,$B151)</f>
        <v>0</v>
      </c>
      <c r="CM151" s="170">
        <f>+SUMIFS(CM$14:CM$142,$H$14:$H$142,$B151)</f>
        <v>0</v>
      </c>
      <c r="CN151" s="170">
        <f>+SUMIFS(CN$14:CN$142,$H$14:$H$142,$B151)</f>
        <v>0</v>
      </c>
      <c r="CO151" s="170">
        <f>+SUMIFS(CO$14:CO$142,$H$14:$H$142,$B151)</f>
        <v>0</v>
      </c>
      <c r="CP151" s="170">
        <f>+SUMIFS(CP$14:CP$142,$H$14:$H$142,$B151)</f>
        <v>0</v>
      </c>
      <c r="CQ151" s="170">
        <f>+SUMIFS(CQ$14:CQ$142,$H$14:$H$142,$B151)</f>
        <v>0</v>
      </c>
      <c r="CR151" s="170">
        <f>+SUMIFS(CR$14:CR$142,$H$14:$H$142,$B151)</f>
        <v>0</v>
      </c>
      <c r="CS151" s="170">
        <f>+SUMIFS(CS$14:CS$142,$H$14:$H$142,$B151)</f>
        <v>0</v>
      </c>
      <c r="CT151" s="170">
        <f>+SUMIFS(CT$14:CT$142,$H$14:$H$142,$B151)</f>
        <v>0</v>
      </c>
      <c r="CU151" s="170">
        <f>+SUMIFS(CU$14:CU$142,$H$14:$H$142,$B151)</f>
        <v>0</v>
      </c>
      <c r="CV151" s="170">
        <f>+SUMIFS(CV$14:CV$142,$H$14:$H$142,$B151)</f>
        <v>0</v>
      </c>
      <c r="CW151" s="170">
        <f>+SUMIFS(CW$14:CW$142,$H$14:$H$142,$B151)</f>
        <v>0</v>
      </c>
      <c r="CX151" s="170">
        <f>+SUMIFS(CX$14:CX$142,$H$14:$H$142,$B151)</f>
        <v>0</v>
      </c>
      <c r="CY151" s="170">
        <f>+SUMIFS(CY$14:CY$142,$H$14:$H$142,$B151)</f>
        <v>0</v>
      </c>
      <c r="CZ151" s="170">
        <f>+SUMIFS(CZ$14:CZ$142,$H$14:$H$142,$B151)</f>
        <v>0</v>
      </c>
      <c r="DA151" s="170">
        <f>+SUMIFS(DA$14:DA$142,$H$14:$H$142,$B151)</f>
        <v>0</v>
      </c>
      <c r="DB151" s="170">
        <f>+SUMIFS(DB$14:DB$142,$H$14:$H$142,$B151)</f>
        <v>0</v>
      </c>
      <c r="DC151" s="170">
        <f>+SUMIFS(DC$14:DC$142,$H$14:$H$142,$B151)</f>
        <v>0</v>
      </c>
      <c r="DD151" s="170">
        <f>+SUMIFS(DD$14:DD$142,$H$14:$H$142,$B151)</f>
        <v>0</v>
      </c>
      <c r="DF151" s="170">
        <f>+SUMIFS(DF$14:DF$142,$H$14:$H$142,$B151)</f>
        <v>0</v>
      </c>
      <c r="DG151" s="170">
        <f>+SUMIFS(DG$14:DG$142,$H$14:$H$142,$B151)</f>
        <v>0</v>
      </c>
      <c r="DH151" s="170">
        <f>+SUMIFS(DH$14:DH$142,$H$14:$H$142,$B151)</f>
        <v>0</v>
      </c>
      <c r="DI151" s="170">
        <f>+SUMIFS(DI$14:DI$142,$H$14:$H$142,$B151)</f>
        <v>0</v>
      </c>
      <c r="DJ151" s="170">
        <f>+SUMIFS(DJ$14:DJ$142,$H$14:$H$142,$B151)</f>
        <v>5656.7000000000007</v>
      </c>
      <c r="DK151" s="170">
        <f>+SUMIFS(DK$14:DK$142,$H$14:$H$142,$B151)</f>
        <v>62313.4</v>
      </c>
      <c r="DL151" s="170">
        <f>+SUMIFS(DL$14:DL$142,$H$14:$H$142,$B151)</f>
        <v>76905.899999999994</v>
      </c>
      <c r="DM151" s="170">
        <f>+SUMIFS(DM$14:DM$142,$H$14:$H$142,$B151)</f>
        <v>158415.13333333336</v>
      </c>
      <c r="DN151" s="170">
        <f>+SUMIFS(DN$14:DN$142,$H$14:$H$142,$B151)</f>
        <v>315978.59666666674</v>
      </c>
      <c r="DO151" s="170">
        <f>+SUMIFS(DO$14:DO$142,$H$14:$H$142,$B151)</f>
        <v>322497.95</v>
      </c>
      <c r="DP151" s="170">
        <f>+SUMIFS(DP$14:DP$142,$H$14:$H$142,$B151)</f>
        <v>322429.745</v>
      </c>
      <c r="DQ151" s="170">
        <f>+SUMIFS(DQ$14:DQ$142,$H$14:$H$142,$B151)</f>
        <v>432715.58500000002</v>
      </c>
      <c r="DR151" s="170">
        <f>+SUMIFS(DR$14:DR$142,$H$14:$H$142,$B151)</f>
        <v>459742.78999999986</v>
      </c>
      <c r="DS151" s="170">
        <f>+SUMIFS(DS$14:DS$142,$H$14:$H$142,$B151)</f>
        <v>507676.435</v>
      </c>
      <c r="DT151" s="170">
        <f>+SUMIFS(DT$14:DT$142,$H$14:$H$142,$B151)</f>
        <v>527476.75250000006</v>
      </c>
      <c r="DU151" s="170">
        <f>+SUMIFS(DU$14:DU$142,$H$14:$H$142,$B151)</f>
        <v>364107.1925</v>
      </c>
      <c r="DV151" s="170">
        <f>+SUMIFS(DV$14:DV$142,$H$14:$H$142,$B151)</f>
        <v>315986.05624999997</v>
      </c>
      <c r="DW151" s="170">
        <f>+SUMIFS(DW$14:DW$142,$H$14:$H$142,$B151)</f>
        <v>141234.87250000003</v>
      </c>
      <c r="DX151" s="170">
        <f>+SUMIFS(DX$14:DX$142,$H$14:$H$142,$B151)</f>
        <v>101530.86125000002</v>
      </c>
      <c r="DY151" s="170">
        <f>+SUMIFS(DY$14:DY$142,$H$14:$H$142,$B151)</f>
        <v>40570.456250000003</v>
      </c>
      <c r="DZ151" s="170">
        <f>+SUMIFS(DZ$14:DZ$142,$H$14:$H$142,$B151)</f>
        <v>19631.012500000001</v>
      </c>
      <c r="EA151" s="170">
        <f>+SUMIFS(EA$14:EA$142,$H$14:$H$142,$B151)</f>
        <v>5521.7612499999996</v>
      </c>
      <c r="EB151" s="170">
        <f>+SUMIFS(EB$14:EB$142,$H$14:$H$142,$B151)</f>
        <v>0</v>
      </c>
      <c r="EC151" s="170">
        <f>+SUMIFS(EC$14:EC$142,$H$14:$H$142,$B151)</f>
        <v>0</v>
      </c>
      <c r="ED151" s="170">
        <f>+SUMIFS(ED$14:ED$142,$H$14:$H$142,$B151)</f>
        <v>0</v>
      </c>
      <c r="EE151" s="170">
        <f>+SUMIFS(EE$14:EE$142,$H$14:$H$142,$B151)</f>
        <v>0</v>
      </c>
      <c r="EF151" s="170">
        <f>+SUMIFS(EF$14:EF$142,$H$14:$H$142,$B151)</f>
        <v>0</v>
      </c>
      <c r="EG151" s="170">
        <f>+SUMIFS(EG$14:EG$142,$H$14:$H$142,$B151)</f>
        <v>0</v>
      </c>
      <c r="EH151" s="170">
        <f>+SUMIFS(EH$14:EH$142,$H$14:$H$142,$B151)</f>
        <v>0</v>
      </c>
      <c r="EI151" s="170">
        <f>+SUMIFS(EI$14:EI$142,$H$14:$H$142,$B151)</f>
        <v>0</v>
      </c>
      <c r="EJ151" s="170">
        <f>+SUMIFS(EJ$14:EJ$142,$H$14:$H$142,$B151)</f>
        <v>0</v>
      </c>
      <c r="EK151" s="170">
        <f>+SUMIFS(EK$14:EK$142,$H$14:$H$142,$B151)</f>
        <v>0</v>
      </c>
      <c r="EL151" s="170">
        <f>+SUMIFS(EL$14:EL$142,$H$14:$H$142,$B151)</f>
        <v>0</v>
      </c>
      <c r="EM151" s="170">
        <f>+SUMIFS(EM$14:EM$142,$H$14:$H$142,$B151)</f>
        <v>0</v>
      </c>
      <c r="EN151" s="170">
        <f>+SUMIFS(EN$14:EN$142,$H$14:$H$142,$B151)</f>
        <v>0</v>
      </c>
      <c r="EO151" s="170">
        <f>+SUMIFS(EO$14:EO$142,$H$14:$H$142,$B151)</f>
        <v>0</v>
      </c>
      <c r="EP151" s="170">
        <f>+SUMIFS(EP$14:EP$142,$H$14:$H$142,$B151)</f>
        <v>0</v>
      </c>
      <c r="EQ151" s="170">
        <f>+SUMIFS(EQ$14:EQ$142,$H$14:$H$142,$B151)</f>
        <v>0</v>
      </c>
      <c r="ER151" s="170">
        <f>+SUMIFS(ER$14:ER$142,$H$14:$H$142,$B151)</f>
        <v>0</v>
      </c>
      <c r="ES151" s="170">
        <f>+SUMIFS(ES$14:ES$142,$H$14:$H$142,$B151)</f>
        <v>0</v>
      </c>
      <c r="ET151" s="170">
        <f>+SUMIFS(ET$14:ET$142,$H$14:$H$142,$B151)</f>
        <v>0</v>
      </c>
      <c r="EU151" s="170">
        <f>+SUMIFS(EU$14:EU$142,$H$14:$H$142,$B151)</f>
        <v>0</v>
      </c>
      <c r="EV151" s="170">
        <f>+SUMIFS(EV$14:EV$142,$H$14:$H$142,$B151)</f>
        <v>0</v>
      </c>
      <c r="EW151" s="170">
        <f>+SUMIFS(EW$14:EW$142,$H$14:$H$142,$B151)</f>
        <v>0</v>
      </c>
      <c r="EX151" s="170">
        <f>+SUMIFS(EX$14:EX$142,$H$14:$H$142,$B151)</f>
        <v>0</v>
      </c>
      <c r="EY151" s="170">
        <f>+SUMIFS(EY$14:EY$142,$H$14:$H$142,$B151)</f>
        <v>0</v>
      </c>
      <c r="EZ151" s="170">
        <f>+SUMIFS(EZ$14:EZ$142,$H$14:$H$142,$B151)</f>
        <v>0</v>
      </c>
      <c r="FA151" s="170">
        <f>+SUMIFS(FA$14:FA$142,$H$14:$H$142,$B151)</f>
        <v>0</v>
      </c>
      <c r="FD151" s="170">
        <f>+SUMIFS(FD$14:FD$142,$H$14:$H$142,$B151)</f>
        <v>0</v>
      </c>
      <c r="FE151" s="170">
        <f>+SUMIFS(FE$14:FE$142,$H$14:$H$142,$B151)</f>
        <v>0</v>
      </c>
      <c r="FF151" s="170">
        <f>+SUMIFS(FF$14:FF$142,$H$14:$H$142,$B151)</f>
        <v>0</v>
      </c>
      <c r="FG151" s="170">
        <f>+SUMIFS(FG$14:FG$142,$H$14:$H$142,$B151)</f>
        <v>0</v>
      </c>
      <c r="FH151" s="170">
        <f>+SUMIFS(FH$14:FH$142,$H$14:$H$142,$B151)</f>
        <v>0</v>
      </c>
      <c r="FI151" s="170">
        <f>+SUMIFS(FI$14:FI$142,$H$14:$H$142,$B151)</f>
        <v>0</v>
      </c>
      <c r="FJ151" s="170">
        <f>+SUMIFS(FJ$14:FJ$142,$H$14:$H$142,$B151)</f>
        <v>0</v>
      </c>
      <c r="FK151" s="170">
        <f>+SUMIFS(FK$14:FK$142,$H$14:$H$142,$B151)</f>
        <v>0</v>
      </c>
      <c r="FL151" s="170">
        <f>+SUMIFS(FL$14:FL$142,$H$14:$H$142,$B151)</f>
        <v>0</v>
      </c>
      <c r="FM151" s="170">
        <f>+SUMIFS(FM$14:FM$142,$H$14:$H$142,$B151)</f>
        <v>0</v>
      </c>
      <c r="FN151" s="170">
        <f>+SUMIFS(FN$14:FN$142,$H$14:$H$142,$B151)</f>
        <v>0</v>
      </c>
      <c r="FO151" s="170">
        <f>+SUMIFS(FO$14:FO$142,$H$14:$H$142,$B151)</f>
        <v>35568.36</v>
      </c>
      <c r="FP151" s="170">
        <f>+SUMIFS(FP$14:FP$142,$H$14:$H$142,$B151)</f>
        <v>0</v>
      </c>
      <c r="FQ151" s="170">
        <f>+SUMIFS(FQ$14:FQ$142,$H$14:$H$142,$B151)</f>
        <v>0</v>
      </c>
      <c r="FR151" s="170">
        <f>+SUMIFS(FR$14:FR$142,$H$14:$H$142,$B151)</f>
        <v>0</v>
      </c>
      <c r="FS151" s="170">
        <f>+SUMIFS(FS$14:FS$142,$H$14:$H$142,$B151)</f>
        <v>0</v>
      </c>
      <c r="FT151" s="170">
        <f>+SUMIFS(FT$14:FT$142,$H$14:$H$142,$B151)</f>
        <v>0</v>
      </c>
      <c r="FU151" s="170">
        <f>+SUMIFS(FU$14:FU$142,$H$14:$H$142,$B151)</f>
        <v>0</v>
      </c>
      <c r="FV151" s="170">
        <f>+SUMIFS(FV$14:FV$142,$H$14:$H$142,$B151)</f>
        <v>0</v>
      </c>
      <c r="FW151" s="170">
        <f>+SUMIFS(FW$14:FW$142,$H$14:$H$142,$B151)</f>
        <v>0</v>
      </c>
      <c r="FX151" s="170">
        <f>+SUMIFS(FX$14:FX$142,$H$14:$H$142,$B151)</f>
        <v>0</v>
      </c>
      <c r="FY151" s="170">
        <f>+SUMIFS(FY$14:FY$142,$H$14:$H$142,$B151)</f>
        <v>0</v>
      </c>
      <c r="FZ151" s="170">
        <f>+SUMIFS(FZ$14:FZ$142,$H$14:$H$142,$B151)</f>
        <v>0</v>
      </c>
      <c r="GA151" s="170">
        <f>+SUMIFS(GA$14:GA$142,$H$14:$H$142,$B151)</f>
        <v>0</v>
      </c>
      <c r="GB151" s="170">
        <f>+SUMIFS(GB$14:GB$142,$H$14:$H$142,$B151)</f>
        <v>0</v>
      </c>
      <c r="GC151" s="170">
        <f>+SUMIFS(GC$14:GC$142,$H$14:$H$142,$B151)</f>
        <v>0</v>
      </c>
      <c r="GD151" s="170">
        <f>+SUMIFS(GD$14:GD$142,$H$14:$H$142,$B151)</f>
        <v>0</v>
      </c>
      <c r="GE151" s="170">
        <f>+SUMIFS(GE$14:GE$142,$H$14:$H$142,$B151)</f>
        <v>0</v>
      </c>
      <c r="GF151" s="170">
        <f>+SUMIFS(GF$14:GF$142,$H$14:$H$142,$B151)</f>
        <v>0</v>
      </c>
      <c r="GG151" s="170">
        <f>+SUMIFS(GG$14:GG$142,$H$14:$H$142,$B151)</f>
        <v>0</v>
      </c>
      <c r="GH151" s="170">
        <f>+SUMIFS(GH$14:GH$142,$H$14:$H$142,$B151)</f>
        <v>0</v>
      </c>
      <c r="GI151" s="170">
        <f>+SUMIFS(GI$14:GI$142,$H$14:$H$142,$B151)</f>
        <v>0</v>
      </c>
      <c r="GJ151" s="170">
        <f>+SUMIFS(GJ$14:GJ$142,$H$14:$H$142,$B151)</f>
        <v>0</v>
      </c>
      <c r="GK151" s="170">
        <f>+SUMIFS(GK$14:GK$142,$H$14:$H$142,$B151)</f>
        <v>0</v>
      </c>
      <c r="GL151" s="170">
        <f>+SUMIFS(GL$14:GL$142,$H$14:$H$142,$B151)</f>
        <v>0</v>
      </c>
      <c r="GM151" s="170">
        <f>+SUMIFS(GM$14:GM$142,$H$14:$H$142,$B151)</f>
        <v>0</v>
      </c>
      <c r="GN151" s="170">
        <f>+SUMIFS(GN$14:GN$142,$H$14:$H$142,$B151)</f>
        <v>0</v>
      </c>
      <c r="GO151" s="170">
        <f>+SUMIFS(GO$14:GO$142,$H$14:$H$142,$B151)</f>
        <v>0</v>
      </c>
      <c r="GP151" s="170">
        <f>+SUMIFS(GP$14:GP$142,$H$14:$H$142,$B151)</f>
        <v>0</v>
      </c>
      <c r="GQ151" s="170">
        <f>+SUMIFS(GQ$14:GQ$142,$H$14:$H$142,$B151)</f>
        <v>0</v>
      </c>
      <c r="GR151" s="170">
        <f>+SUMIFS(GR$14:GR$142,$H$14:$H$142,$B151)</f>
        <v>0</v>
      </c>
      <c r="GS151" s="170">
        <f>+SUMIFS(GS$14:GS$142,$H$14:$H$142,$B151)</f>
        <v>0</v>
      </c>
      <c r="GT151" s="170">
        <f>+SUMIFS(GT$14:GT$142,$H$14:$H$142,$B151)</f>
        <v>0</v>
      </c>
      <c r="GU151" s="170">
        <f>+SUMIFS(GU$14:GU$142,$H$14:$H$142,$B151)</f>
        <v>0</v>
      </c>
      <c r="GV151" s="170">
        <f>+SUMIFS(GV$14:GV$142,$H$14:$H$142,$B151)</f>
        <v>0</v>
      </c>
      <c r="GW151" s="170">
        <f>+SUMIFS(GW$14:GW$142,$H$14:$H$142,$B151)</f>
        <v>0</v>
      </c>
      <c r="GX151" s="170">
        <f>+SUMIFS(GX$14:GX$142,$H$14:$H$142,$B151)</f>
        <v>0</v>
      </c>
      <c r="GY151" s="170">
        <f>+SUMIFS(GY$14:GY$142,$H$14:$H$142,$B151)</f>
        <v>0</v>
      </c>
      <c r="HA151" s="170">
        <f>+SUMIFS(HA$14:HA$142,$H$14:$H$142,$B151)</f>
        <v>0</v>
      </c>
      <c r="HB151" s="170">
        <f>+SUMIFS(HB$14:HB$142,$H$14:$H$142,$B151)</f>
        <v>0</v>
      </c>
      <c r="HC151" s="170">
        <f>+SUMIFS(HC$14:HC$142,$H$14:$H$142,$B151)</f>
        <v>0</v>
      </c>
      <c r="HD151" s="170">
        <f>+SUMIFS(HD$14:HD$142,$H$14:$H$142,$B151)</f>
        <v>0</v>
      </c>
      <c r="HE151" s="170">
        <f>+SUMIFS(HE$14:HE$142,$H$14:$H$142,$B151)</f>
        <v>0</v>
      </c>
      <c r="HF151" s="170">
        <f>+SUMIFS(HF$14:HF$142,$H$14:$H$142,$B151)</f>
        <v>0</v>
      </c>
      <c r="HG151" s="170">
        <f>+SUMIFS(HG$14:HG$142,$H$14:$H$142,$B151)</f>
        <v>0</v>
      </c>
      <c r="HH151" s="170">
        <f>+SUMIFS(HH$14:HH$142,$H$14:$H$142,$B151)</f>
        <v>0</v>
      </c>
      <c r="HI151" s="170">
        <f>+SUMIFS(HI$14:HI$142,$H$14:$H$142,$B151)</f>
        <v>0</v>
      </c>
      <c r="HJ151" s="170">
        <f>+SUMIFS(HJ$14:HJ$142,$H$14:$H$142,$B151)</f>
        <v>0</v>
      </c>
      <c r="HK151" s="170">
        <f>+SUMIFS(HK$14:HK$142,$H$14:$H$142,$B151)</f>
        <v>0</v>
      </c>
      <c r="HL151" s="170">
        <f>+SUMIFS(HL$14:HL$142,$H$14:$H$142,$B151)</f>
        <v>0</v>
      </c>
      <c r="HM151" s="170">
        <f>+SUMIFS(HM$14:HM$142,$H$14:$H$142,$B151)</f>
        <v>0</v>
      </c>
      <c r="HN151" s="170">
        <f>+SUMIFS(HN$14:HN$142,$H$14:$H$142,$B151)</f>
        <v>0</v>
      </c>
      <c r="HO151" s="170">
        <f>+SUMIFS(HO$14:HO$142,$H$14:$H$142,$B151)</f>
        <v>0</v>
      </c>
      <c r="HP151" s="170">
        <f>+SUMIFS(HP$14:HP$142,$H$14:$H$142,$B151)</f>
        <v>0</v>
      </c>
      <c r="HQ151" s="170">
        <f>+SUMIFS(HQ$14:HQ$142,$H$14:$H$142,$B151)</f>
        <v>0</v>
      </c>
      <c r="HR151" s="170">
        <f>+SUMIFS(HR$14:HR$142,$H$14:$H$142,$B151)</f>
        <v>0</v>
      </c>
      <c r="HS151" s="170">
        <f>+SUMIFS(HS$14:HS$142,$H$14:$H$142,$B151)</f>
        <v>0</v>
      </c>
      <c r="HT151" s="170">
        <f>+SUMIFS(HT$14:HT$142,$H$14:$H$142,$B151)</f>
        <v>0</v>
      </c>
      <c r="HU151" s="170">
        <f>+SUMIFS(HU$14:HU$142,$H$14:$H$142,$B151)</f>
        <v>0</v>
      </c>
      <c r="HV151" s="170">
        <f>+SUMIFS(HV$14:HV$142,$H$14:$H$142,$B151)</f>
        <v>0</v>
      </c>
      <c r="HW151" s="170">
        <f>+SUMIFS(HW$14:HW$142,$H$14:$H$142,$B151)</f>
        <v>0</v>
      </c>
      <c r="HX151" s="170">
        <f>+SUMIFS(HX$14:HX$142,$H$14:$H$142,$B151)</f>
        <v>0</v>
      </c>
      <c r="HY151" s="170">
        <f>+SUMIFS(HY$14:HY$142,$H$14:$H$142,$B151)</f>
        <v>0</v>
      </c>
      <c r="HZ151" s="170">
        <f>+SUMIFS(HZ$14:HZ$142,$H$14:$H$142,$B151)</f>
        <v>0</v>
      </c>
      <c r="IA151" s="170">
        <f>+SUMIFS(IA$14:IA$142,$H$14:$H$142,$B151)</f>
        <v>0</v>
      </c>
      <c r="IB151" s="170">
        <f>+SUMIFS(IB$14:IB$142,$H$14:$H$142,$B151)</f>
        <v>0</v>
      </c>
      <c r="IC151" s="170">
        <f>+SUMIFS(IC$14:IC$142,$H$14:$H$142,$B151)</f>
        <v>0</v>
      </c>
      <c r="ID151" s="170">
        <f>+SUMIFS(ID$14:ID$142,$H$14:$H$142,$B151)</f>
        <v>0</v>
      </c>
      <c r="IE151" s="170">
        <f>+SUMIFS(IE$14:IE$142,$H$14:$H$142,$B151)</f>
        <v>0</v>
      </c>
      <c r="IF151" s="170">
        <f>+SUMIFS(IF$14:IF$142,$H$14:$H$142,$B151)</f>
        <v>0</v>
      </c>
      <c r="IG151" s="170">
        <f>+SUMIFS(IG$14:IG$142,$H$14:$H$142,$B151)</f>
        <v>0</v>
      </c>
      <c r="IH151" s="170">
        <f>+SUMIFS(IH$14:IH$142,$H$14:$H$142,$B151)</f>
        <v>0</v>
      </c>
      <c r="II151" s="170">
        <f>+SUMIFS(II$14:II$142,$H$14:$H$142,$B151)</f>
        <v>0</v>
      </c>
      <c r="IJ151" s="170">
        <f>+SUMIFS(IJ$14:IJ$142,$H$14:$H$142,$B151)</f>
        <v>0</v>
      </c>
      <c r="IK151" s="172"/>
      <c r="IL151" s="170">
        <f>+SUMIFS(IL$14:IL$142,$H$14:$H$142,$B151)</f>
        <v>17916.666666666668</v>
      </c>
      <c r="IM151" s="170">
        <f>+SUMIFS(IM$14:IM$142,$H$14:$H$142,$B151)</f>
        <v>65283.333333333328</v>
      </c>
      <c r="IN151" s="170">
        <f>+SUMIFS(IN$14:IN$142,$H$14:$H$142,$B151)</f>
        <v>156345.83333333334</v>
      </c>
      <c r="IO151" s="170">
        <f>+SUMIFS(IO$14:IO$142,$H$14:$H$142,$B151)</f>
        <v>339633.33333333337</v>
      </c>
      <c r="IP151" s="170">
        <f>+SUMIFS(IP$14:IP$142,$H$14:$H$142,$B151)</f>
        <v>428215.03333333333</v>
      </c>
      <c r="IQ151" s="170">
        <f>+SUMIFS(IQ$14:IQ$142,$H$14:$H$142,$B151)</f>
        <v>603059.2333333334</v>
      </c>
      <c r="IR151" s="170">
        <f>+SUMIFS(IR$14:IR$142,$H$14:$H$142,$B151)</f>
        <v>728385.06666666665</v>
      </c>
      <c r="IS151" s="170">
        <f>+SUMIFS(IS$14:IS$142,$H$14:$H$142,$B151)</f>
        <v>801227.6333333333</v>
      </c>
      <c r="IT151" s="170">
        <f>+SUMIFS(IT$14:IT$142,$H$14:$H$142,$B151)</f>
        <v>945778.59666666668</v>
      </c>
      <c r="IU151" s="170">
        <f>+SUMIFS(IU$14:IU$142,$H$14:$H$142,$B151)</f>
        <v>943535.45</v>
      </c>
      <c r="IV151" s="170">
        <f>+SUMIFS(IV$14:IV$142,$H$14:$H$142,$B151)</f>
        <v>890679.745</v>
      </c>
      <c r="IW151" s="170">
        <f>+SUMIFS(IW$14:IW$142,$H$14:$H$142,$B151)</f>
        <v>1032852.8292857141</v>
      </c>
      <c r="IX151" s="170">
        <f>+SUMIFS(IX$14:IX$142,$H$14:$H$142,$B151)</f>
        <v>1064243.0585714285</v>
      </c>
      <c r="IY151" s="170">
        <f>+SUMIFS(IY$14:IY$142,$H$14:$H$142,$B151)</f>
        <v>1048963.7035714285</v>
      </c>
      <c r="IZ151" s="170">
        <f>+SUMIFS(IZ$14:IZ$142,$H$14:$H$142,$B151)</f>
        <v>1026427.0210714285</v>
      </c>
      <c r="JA151" s="170">
        <f>+SUMIFS(JA$14:JA$142,$H$14:$H$142,$B151)</f>
        <v>695944.96107142861</v>
      </c>
      <c r="JB151" s="170">
        <f>+SUMIFS(JB$14:JB$142,$H$14:$H$142,$B151)</f>
        <v>457423.82482142851</v>
      </c>
      <c r="JC151" s="170">
        <f>+SUMIFS(JC$14:JC$142,$H$14:$H$142,$B151)</f>
        <v>176641.2567857143</v>
      </c>
      <c r="JD151" s="170">
        <f>+SUMIFS(JD$14:JD$142,$H$14:$H$142,$B151)</f>
        <v>101530.86125000002</v>
      </c>
      <c r="JE151" s="170">
        <f>+SUMIFS(JE$14:JE$142,$H$14:$H$142,$B151)</f>
        <v>40570.456250000003</v>
      </c>
      <c r="JF151" s="170">
        <f>+SUMIFS(JF$14:JF$142,$H$14:$H$142,$B151)</f>
        <v>19631.012500000001</v>
      </c>
      <c r="JG151" s="170">
        <f>+SUMIFS(JG$14:JG$142,$H$14:$H$142,$B151)</f>
        <v>5521.7612499999996</v>
      </c>
      <c r="JH151" s="170">
        <f>+SUMIFS(JH$14:JH$142,$H$14:$H$142,$B151)</f>
        <v>0</v>
      </c>
      <c r="JI151" s="170">
        <f>+SUMIFS(JI$14:JI$142,$H$14:$H$142,$B151)</f>
        <v>0</v>
      </c>
      <c r="JJ151" s="170">
        <f>+SUMIFS(JJ$14:JJ$142,$H$14:$H$142,$B151)</f>
        <v>0</v>
      </c>
      <c r="JK151" s="170">
        <f>+SUMIFS(JK$14:JK$142,$H$14:$H$142,$B151)</f>
        <v>0</v>
      </c>
      <c r="JL151" s="170">
        <f>+SUMIFS(JL$14:JL$142,$H$14:$H$142,$B151)</f>
        <v>0</v>
      </c>
      <c r="JM151" s="170">
        <f>+SUMIFS(JM$14:JM$142,$H$14:$H$142,$B151)</f>
        <v>0</v>
      </c>
      <c r="JN151" s="170">
        <f>+SUMIFS(JN$14:JN$142,$H$14:$H$142,$B151)</f>
        <v>0</v>
      </c>
      <c r="JO151" s="170">
        <f>+SUMIFS(JO$14:JO$142,$H$14:$H$142,$B151)</f>
        <v>0</v>
      </c>
      <c r="JP151" s="170">
        <f>+SUMIFS(JP$14:JP$142,$H$14:$H$142,$B151)</f>
        <v>0</v>
      </c>
      <c r="JQ151" s="170">
        <f>+SUMIFS(JQ$14:JQ$142,$H$14:$H$142,$B151)</f>
        <v>0</v>
      </c>
      <c r="JR151" s="170">
        <f>+SUMIFS(JR$14:JR$142,$H$14:$H$142,$B151)</f>
        <v>0</v>
      </c>
      <c r="JS151" s="170">
        <f>+SUMIFS(JS$14:JS$142,$H$14:$H$142,$B151)</f>
        <v>0</v>
      </c>
      <c r="JT151" s="170">
        <f>+SUMIFS(JT$14:JT$142,$H$14:$H$142,$B151)</f>
        <v>0</v>
      </c>
      <c r="JU151" s="170">
        <f>+SUMIFS(JU$14:JU$142,$H$14:$H$142,$B151)</f>
        <v>0</v>
      </c>
      <c r="JV151" s="170">
        <f>+SUMIFS(JV$14:JV$142,$H$14:$H$142,$B151)</f>
        <v>0</v>
      </c>
      <c r="JW151" s="170">
        <f>+SUMIFS(JW$14:JW$142,$H$14:$H$142,$B151)</f>
        <v>0</v>
      </c>
      <c r="JX151" s="170">
        <f>+SUMIFS(JX$14:JX$142,$H$14:$H$142,$B151)</f>
        <v>0</v>
      </c>
      <c r="JY151" s="170">
        <f>+SUMIFS(JY$14:JY$142,$H$14:$H$142,$B151)</f>
        <v>0</v>
      </c>
      <c r="JZ151" s="170">
        <f>+SUMIFS(JZ$14:JZ$142,$H$14:$H$142,$B151)</f>
        <v>0</v>
      </c>
      <c r="KA151" s="170">
        <f>+SUMIFS(KA$14:KA$142,$H$14:$H$142,$B151)</f>
        <v>0</v>
      </c>
      <c r="KB151" s="170">
        <f>+SUMIFS(KB$14:KB$142,$H$14:$H$142,$B151)</f>
        <v>0</v>
      </c>
      <c r="KC151" s="170">
        <f>+SUMIFS(KC$14:KC$142,$H$14:$H$142,$B151)</f>
        <v>0</v>
      </c>
      <c r="KD151" s="170">
        <f>+SUMIFS(KD$14:KD$142,$H$14:$H$142,$B151)</f>
        <v>0</v>
      </c>
      <c r="KE151" s="170">
        <f>+SUMIFS(KE$14:KE$142,$H$14:$H$142,$B151)</f>
        <v>0</v>
      </c>
      <c r="KF151" s="170">
        <f>+SUMIFS(KF$14:KF$142,$H$14:$H$142,$B151)</f>
        <v>0</v>
      </c>
      <c r="KG151" s="170">
        <f>+SUMIFS(KG$14:KG$142,$H$14:$H$142,$B151)</f>
        <v>0</v>
      </c>
    </row>
    <row r="152" spans="2:293" ht="12.75" customHeight="1" x14ac:dyDescent="0.3">
      <c r="B152" s="179" t="s">
        <v>5</v>
      </c>
      <c r="C152" s="179"/>
      <c r="D152" s="179"/>
      <c r="E152" s="179"/>
      <c r="F152" s="179"/>
      <c r="G152" s="179"/>
      <c r="H152" s="179"/>
      <c r="I152" s="179"/>
      <c r="J152" s="179"/>
      <c r="K152" s="179"/>
      <c r="L152" s="180"/>
      <c r="M152" s="180"/>
      <c r="N152" s="180"/>
      <c r="O152" s="180"/>
      <c r="P152" s="180"/>
      <c r="Q152" s="181">
        <f>+SUM(Q146:Q150)</f>
        <v>4229754.9233333338</v>
      </c>
      <c r="R152" s="181">
        <f>+SUM(R146:R150)</f>
        <v>7930232.9251529835</v>
      </c>
      <c r="S152" s="181">
        <f>+SUM(S146:S150)</f>
        <v>9863837.113566516</v>
      </c>
      <c r="T152" s="181"/>
      <c r="U152" s="182"/>
      <c r="V152" s="181">
        <f>+SUM(V146:V151)</f>
        <v>6951460.1425388493</v>
      </c>
      <c r="W152" s="167"/>
      <c r="X152" s="181">
        <f t="shared" ref="X152:BG152" si="574">+SUM(X146:X150)</f>
        <v>497617.33333333331</v>
      </c>
      <c r="Y152" s="181">
        <f t="shared" si="574"/>
        <v>351630.33333333337</v>
      </c>
      <c r="Z152" s="181">
        <f t="shared" si="574"/>
        <v>385380.33333333337</v>
      </c>
      <c r="AA152" s="181">
        <f t="shared" si="574"/>
        <v>416630.33333333337</v>
      </c>
      <c r="AB152" s="181">
        <f t="shared" si="574"/>
        <v>503731.83333333337</v>
      </c>
      <c r="AC152" s="181">
        <f t="shared" si="574"/>
        <v>375416.66666666669</v>
      </c>
      <c r="AD152" s="181">
        <f t="shared" si="574"/>
        <v>323750</v>
      </c>
      <c r="AE152" s="181">
        <f t="shared" si="574"/>
        <v>293750</v>
      </c>
      <c r="AF152" s="181">
        <f t="shared" si="574"/>
        <v>264583.33333333337</v>
      </c>
      <c r="AG152" s="181">
        <f t="shared" si="574"/>
        <v>379764.75666666665</v>
      </c>
      <c r="AH152" s="181">
        <f t="shared" si="574"/>
        <v>245833.33333333331</v>
      </c>
      <c r="AI152" s="181">
        <f t="shared" si="574"/>
        <v>191666.66666666666</v>
      </c>
      <c r="AJ152" s="181">
        <f t="shared" si="574"/>
        <v>210416.66666666669</v>
      </c>
      <c r="AK152" s="181">
        <f t="shared" si="574"/>
        <v>323401.06999999995</v>
      </c>
      <c r="AL152" s="181">
        <f t="shared" si="574"/>
        <v>325416.66666666663</v>
      </c>
      <c r="AM152" s="181">
        <f t="shared" si="574"/>
        <v>378502.51666666666</v>
      </c>
      <c r="AN152" s="181">
        <f t="shared" si="574"/>
        <v>884455.06666666665</v>
      </c>
      <c r="AO152" s="181">
        <f t="shared" si="574"/>
        <v>677356.27333333332</v>
      </c>
      <c r="AP152" s="181">
        <f t="shared" si="574"/>
        <v>946298.87666666671</v>
      </c>
      <c r="AQ152" s="181">
        <f t="shared" si="574"/>
        <v>736380</v>
      </c>
      <c r="AR152" s="181">
        <f t="shared" si="574"/>
        <v>881124.07666666654</v>
      </c>
      <c r="AS152" s="181">
        <f t="shared" si="574"/>
        <v>773007.75036393001</v>
      </c>
      <c r="AT152" s="181">
        <f t="shared" si="574"/>
        <v>873272.86072786036</v>
      </c>
      <c r="AU152" s="181">
        <f t="shared" si="574"/>
        <v>920601.10072786012</v>
      </c>
      <c r="AV152" s="181">
        <f t="shared" si="574"/>
        <v>635260.80072786042</v>
      </c>
      <c r="AW152" s="181">
        <f t="shared" si="574"/>
        <v>564964.53754009912</v>
      </c>
      <c r="AX152" s="181">
        <f t="shared" si="574"/>
        <v>640523.46852702426</v>
      </c>
      <c r="AY152" s="181">
        <f t="shared" si="574"/>
        <v>402010.12149642745</v>
      </c>
      <c r="AZ152" s="181">
        <f t="shared" si="574"/>
        <v>486120.38113249728</v>
      </c>
      <c r="BA152" s="181">
        <f t="shared" si="574"/>
        <v>639394.85446583049</v>
      </c>
      <c r="BB152" s="181">
        <f t="shared" si="574"/>
        <v>1082862.9944658305</v>
      </c>
      <c r="BC152" s="181">
        <f t="shared" si="574"/>
        <v>1134130.0034789054</v>
      </c>
      <c r="BD152" s="181">
        <f t="shared" si="574"/>
        <v>838631.31173204049</v>
      </c>
      <c r="BE152" s="181">
        <f t="shared" si="574"/>
        <v>876042.6399999999</v>
      </c>
      <c r="BF152" s="181">
        <f t="shared" si="574"/>
        <v>882510</v>
      </c>
      <c r="BG152" s="181">
        <f t="shared" si="574"/>
        <v>1681386</v>
      </c>
      <c r="BH152" s="183"/>
      <c r="BI152" s="181">
        <f>+SUM(BI146:BI151)</f>
        <v>561049.66666666663</v>
      </c>
      <c r="BJ152" s="181">
        <f t="shared" ref="BJ152:DD152" si="575">+SUM(BJ146:BJ151)</f>
        <v>592916.33333333337</v>
      </c>
      <c r="BK152" s="181">
        <f t="shared" si="575"/>
        <v>558888.83333333337</v>
      </c>
      <c r="BL152" s="181">
        <f t="shared" si="575"/>
        <v>522596.33333333337</v>
      </c>
      <c r="BM152" s="181">
        <f t="shared" si="575"/>
        <v>470435.33333333337</v>
      </c>
      <c r="BN152" s="181">
        <f t="shared" si="575"/>
        <v>525665.09158646851</v>
      </c>
      <c r="BO152" s="181">
        <f t="shared" si="575"/>
        <v>693439.66666666674</v>
      </c>
      <c r="BP152" s="181">
        <f t="shared" si="575"/>
        <v>642812.5</v>
      </c>
      <c r="BQ152" s="181">
        <f t="shared" si="575"/>
        <v>629800</v>
      </c>
      <c r="BR152" s="181">
        <f t="shared" si="575"/>
        <v>621037.5</v>
      </c>
      <c r="BS152" s="181">
        <f t="shared" si="575"/>
        <v>568250</v>
      </c>
      <c r="BT152" s="181">
        <f t="shared" si="575"/>
        <v>564568.88428571424</v>
      </c>
      <c r="BU152" s="181">
        <f t="shared" si="575"/>
        <v>604500.26857142849</v>
      </c>
      <c r="BV152" s="181">
        <f t="shared" si="575"/>
        <v>541287.26857142849</v>
      </c>
      <c r="BW152" s="181">
        <f t="shared" si="575"/>
        <v>498950.26857142855</v>
      </c>
      <c r="BX152" s="181">
        <f t="shared" si="575"/>
        <v>331837.76857142861</v>
      </c>
      <c r="BY152" s="181">
        <f t="shared" si="575"/>
        <v>141437.76857142855</v>
      </c>
      <c r="BZ152" s="181">
        <f t="shared" si="575"/>
        <v>35406.384285714274</v>
      </c>
      <c r="CA152" s="181">
        <f t="shared" si="575"/>
        <v>0</v>
      </c>
      <c r="CB152" s="181">
        <f t="shared" si="575"/>
        <v>0</v>
      </c>
      <c r="CC152" s="181">
        <f t="shared" si="575"/>
        <v>0</v>
      </c>
      <c r="CD152" s="181">
        <f t="shared" si="575"/>
        <v>0</v>
      </c>
      <c r="CE152" s="181">
        <f t="shared" si="575"/>
        <v>0</v>
      </c>
      <c r="CF152" s="181">
        <f t="shared" si="575"/>
        <v>0</v>
      </c>
      <c r="CG152" s="181">
        <f t="shared" si="575"/>
        <v>0</v>
      </c>
      <c r="CH152" s="181">
        <f t="shared" si="575"/>
        <v>0</v>
      </c>
      <c r="CI152" s="181">
        <f t="shared" si="575"/>
        <v>0</v>
      </c>
      <c r="CJ152" s="181">
        <f t="shared" si="575"/>
        <v>0</v>
      </c>
      <c r="CK152" s="181">
        <f t="shared" si="575"/>
        <v>0</v>
      </c>
      <c r="CL152" s="181">
        <f t="shared" si="575"/>
        <v>0</v>
      </c>
      <c r="CM152" s="181">
        <f t="shared" si="575"/>
        <v>0</v>
      </c>
      <c r="CN152" s="181">
        <f t="shared" si="575"/>
        <v>0</v>
      </c>
      <c r="CO152" s="181">
        <f t="shared" si="575"/>
        <v>0</v>
      </c>
      <c r="CP152" s="181">
        <f t="shared" si="575"/>
        <v>0</v>
      </c>
      <c r="CQ152" s="181">
        <f t="shared" si="575"/>
        <v>0</v>
      </c>
      <c r="CR152" s="181">
        <f t="shared" si="575"/>
        <v>0</v>
      </c>
      <c r="CS152" s="181">
        <f t="shared" si="575"/>
        <v>0</v>
      </c>
      <c r="CT152" s="181">
        <f t="shared" si="575"/>
        <v>0</v>
      </c>
      <c r="CU152" s="181">
        <f t="shared" si="575"/>
        <v>0</v>
      </c>
      <c r="CV152" s="181">
        <f t="shared" si="575"/>
        <v>0</v>
      </c>
      <c r="CW152" s="181">
        <f t="shared" si="575"/>
        <v>0</v>
      </c>
      <c r="CX152" s="181">
        <f t="shared" si="575"/>
        <v>0</v>
      </c>
      <c r="CY152" s="181">
        <f t="shared" si="575"/>
        <v>0</v>
      </c>
      <c r="CZ152" s="181">
        <f t="shared" si="575"/>
        <v>0</v>
      </c>
      <c r="DA152" s="181">
        <f t="shared" si="575"/>
        <v>0</v>
      </c>
      <c r="DB152" s="181">
        <f t="shared" si="575"/>
        <v>0</v>
      </c>
      <c r="DC152" s="181">
        <f t="shared" si="575"/>
        <v>0</v>
      </c>
      <c r="DD152" s="181">
        <f t="shared" si="575"/>
        <v>0</v>
      </c>
      <c r="DF152" s="181">
        <f>+SUM(DF146:DF151)</f>
        <v>0</v>
      </c>
      <c r="DG152" s="181">
        <f t="shared" ref="DG152:FA152" si="576">+SUM(DG146:DG151)</f>
        <v>0</v>
      </c>
      <c r="DH152" s="181">
        <f t="shared" si="576"/>
        <v>0</v>
      </c>
      <c r="DI152" s="181">
        <f t="shared" si="576"/>
        <v>0</v>
      </c>
      <c r="DJ152" s="181">
        <f t="shared" si="576"/>
        <v>5656.7000000000007</v>
      </c>
      <c r="DK152" s="181">
        <f t="shared" si="576"/>
        <v>182220.26333333334</v>
      </c>
      <c r="DL152" s="181">
        <f t="shared" si="576"/>
        <v>248591.26333333334</v>
      </c>
      <c r="DM152" s="181">
        <f t="shared" si="576"/>
        <v>250432.31277777781</v>
      </c>
      <c r="DN152" s="181">
        <f t="shared" si="576"/>
        <v>490150.20944444451</v>
      </c>
      <c r="DO152" s="181">
        <f t="shared" si="576"/>
        <v>395350.75666666671</v>
      </c>
      <c r="DP152" s="181">
        <f t="shared" si="576"/>
        <v>357100.36</v>
      </c>
      <c r="DQ152" s="181">
        <f t="shared" si="576"/>
        <v>449170.8666666667</v>
      </c>
      <c r="DR152" s="181">
        <f t="shared" si="576"/>
        <v>496215.58999999985</v>
      </c>
      <c r="DS152" s="181">
        <f t="shared" si="576"/>
        <v>548417.56833333336</v>
      </c>
      <c r="DT152" s="181">
        <f t="shared" si="576"/>
        <v>568217.88583333336</v>
      </c>
      <c r="DU152" s="181">
        <f t="shared" si="576"/>
        <v>386632.99249999999</v>
      </c>
      <c r="DV152" s="181">
        <f t="shared" si="576"/>
        <v>315986.05624999997</v>
      </c>
      <c r="DW152" s="181">
        <f t="shared" si="576"/>
        <v>141234.87250000003</v>
      </c>
      <c r="DX152" s="181">
        <f t="shared" si="576"/>
        <v>101530.86125000002</v>
      </c>
      <c r="DY152" s="181">
        <f t="shared" si="576"/>
        <v>40570.456250000003</v>
      </c>
      <c r="DZ152" s="181">
        <f t="shared" si="576"/>
        <v>19631.012500000001</v>
      </c>
      <c r="EA152" s="181">
        <f t="shared" si="576"/>
        <v>5521.7612499999996</v>
      </c>
      <c r="EB152" s="181">
        <f t="shared" si="576"/>
        <v>0</v>
      </c>
      <c r="EC152" s="181">
        <f t="shared" si="576"/>
        <v>0</v>
      </c>
      <c r="ED152" s="181">
        <f t="shared" si="576"/>
        <v>0</v>
      </c>
      <c r="EE152" s="181">
        <f t="shared" si="576"/>
        <v>0</v>
      </c>
      <c r="EF152" s="181">
        <f t="shared" si="576"/>
        <v>0</v>
      </c>
      <c r="EG152" s="181">
        <f t="shared" si="576"/>
        <v>0</v>
      </c>
      <c r="EH152" s="181">
        <f t="shared" si="576"/>
        <v>0</v>
      </c>
      <c r="EI152" s="181">
        <f t="shared" si="576"/>
        <v>0</v>
      </c>
      <c r="EJ152" s="181">
        <f t="shared" si="576"/>
        <v>0</v>
      </c>
      <c r="EK152" s="181">
        <f t="shared" si="576"/>
        <v>0</v>
      </c>
      <c r="EL152" s="181">
        <f t="shared" si="576"/>
        <v>0</v>
      </c>
      <c r="EM152" s="181">
        <f t="shared" si="576"/>
        <v>0</v>
      </c>
      <c r="EN152" s="181">
        <f t="shared" si="576"/>
        <v>0</v>
      </c>
      <c r="EO152" s="181">
        <f t="shared" si="576"/>
        <v>0</v>
      </c>
      <c r="EP152" s="181">
        <f t="shared" si="576"/>
        <v>0</v>
      </c>
      <c r="EQ152" s="181">
        <f t="shared" si="576"/>
        <v>0</v>
      </c>
      <c r="ER152" s="181">
        <f t="shared" si="576"/>
        <v>0</v>
      </c>
      <c r="ES152" s="181">
        <f t="shared" si="576"/>
        <v>0</v>
      </c>
      <c r="ET152" s="181">
        <f t="shared" si="576"/>
        <v>0</v>
      </c>
      <c r="EU152" s="181">
        <f t="shared" si="576"/>
        <v>0</v>
      </c>
      <c r="EV152" s="181">
        <f t="shared" si="576"/>
        <v>0</v>
      </c>
      <c r="EW152" s="181">
        <f t="shared" si="576"/>
        <v>0</v>
      </c>
      <c r="EX152" s="181">
        <f t="shared" si="576"/>
        <v>0</v>
      </c>
      <c r="EY152" s="181">
        <f t="shared" si="576"/>
        <v>0</v>
      </c>
      <c r="EZ152" s="181">
        <f t="shared" si="576"/>
        <v>0</v>
      </c>
      <c r="FA152" s="181">
        <f t="shared" si="576"/>
        <v>0</v>
      </c>
      <c r="FD152" s="181">
        <f>+SUM(FD146:FD151)</f>
        <v>0</v>
      </c>
      <c r="FE152" s="181">
        <f t="shared" ref="FE152:GY152" si="577">+SUM(FE146:FE151)</f>
        <v>6907</v>
      </c>
      <c r="FF152" s="181">
        <f t="shared" si="577"/>
        <v>0</v>
      </c>
      <c r="FG152" s="181">
        <f t="shared" si="577"/>
        <v>0</v>
      </c>
      <c r="FH152" s="181">
        <f t="shared" si="577"/>
        <v>0</v>
      </c>
      <c r="FI152" s="181">
        <f t="shared" si="577"/>
        <v>20176.5</v>
      </c>
      <c r="FJ152" s="181">
        <f t="shared" si="577"/>
        <v>0</v>
      </c>
      <c r="FK152" s="181">
        <f t="shared" si="577"/>
        <v>0</v>
      </c>
      <c r="FL152" s="181">
        <f t="shared" si="577"/>
        <v>0</v>
      </c>
      <c r="FM152" s="181">
        <f t="shared" si="577"/>
        <v>0</v>
      </c>
      <c r="FN152" s="181">
        <f t="shared" si="577"/>
        <v>0</v>
      </c>
      <c r="FO152" s="181">
        <f t="shared" si="577"/>
        <v>45520.81</v>
      </c>
      <c r="FP152" s="181">
        <f t="shared" si="577"/>
        <v>0</v>
      </c>
      <c r="FQ152" s="181">
        <f t="shared" si="577"/>
        <v>0</v>
      </c>
      <c r="FR152" s="181">
        <f t="shared" si="577"/>
        <v>0</v>
      </c>
      <c r="FS152" s="181">
        <f t="shared" si="577"/>
        <v>0</v>
      </c>
      <c r="FT152" s="181">
        <f t="shared" si="577"/>
        <v>0</v>
      </c>
      <c r="FU152" s="181">
        <f t="shared" si="577"/>
        <v>0</v>
      </c>
      <c r="FV152" s="181">
        <f t="shared" si="577"/>
        <v>0</v>
      </c>
      <c r="FW152" s="181">
        <f t="shared" si="577"/>
        <v>0</v>
      </c>
      <c r="FX152" s="181">
        <f t="shared" si="577"/>
        <v>0</v>
      </c>
      <c r="FY152" s="181">
        <f t="shared" si="577"/>
        <v>0</v>
      </c>
      <c r="FZ152" s="181">
        <f t="shared" si="577"/>
        <v>0</v>
      </c>
      <c r="GA152" s="181">
        <f t="shared" si="577"/>
        <v>0</v>
      </c>
      <c r="GB152" s="181">
        <f t="shared" si="577"/>
        <v>0</v>
      </c>
      <c r="GC152" s="181">
        <f t="shared" si="577"/>
        <v>0</v>
      </c>
      <c r="GD152" s="181">
        <f t="shared" si="577"/>
        <v>0</v>
      </c>
      <c r="GE152" s="181">
        <f t="shared" si="577"/>
        <v>0</v>
      </c>
      <c r="GF152" s="181">
        <f t="shared" si="577"/>
        <v>0</v>
      </c>
      <c r="GG152" s="181">
        <f t="shared" si="577"/>
        <v>0</v>
      </c>
      <c r="GH152" s="181">
        <f t="shared" si="577"/>
        <v>0</v>
      </c>
      <c r="GI152" s="181">
        <f t="shared" si="577"/>
        <v>0</v>
      </c>
      <c r="GJ152" s="181">
        <f t="shared" si="577"/>
        <v>0</v>
      </c>
      <c r="GK152" s="181">
        <f t="shared" si="577"/>
        <v>0</v>
      </c>
      <c r="GL152" s="181">
        <f t="shared" si="577"/>
        <v>0</v>
      </c>
      <c r="GM152" s="181">
        <f t="shared" si="577"/>
        <v>0</v>
      </c>
      <c r="GN152" s="181">
        <f t="shared" si="577"/>
        <v>0</v>
      </c>
      <c r="GO152" s="181">
        <f t="shared" si="577"/>
        <v>0</v>
      </c>
      <c r="GP152" s="181">
        <f t="shared" si="577"/>
        <v>0</v>
      </c>
      <c r="GQ152" s="181">
        <f t="shared" si="577"/>
        <v>0</v>
      </c>
      <c r="GR152" s="181">
        <f t="shared" si="577"/>
        <v>0</v>
      </c>
      <c r="GS152" s="181">
        <f t="shared" si="577"/>
        <v>0</v>
      </c>
      <c r="GT152" s="181">
        <f t="shared" si="577"/>
        <v>0</v>
      </c>
      <c r="GU152" s="181">
        <f t="shared" si="577"/>
        <v>0</v>
      </c>
      <c r="GV152" s="181">
        <f t="shared" si="577"/>
        <v>0</v>
      </c>
      <c r="GW152" s="181">
        <f t="shared" si="577"/>
        <v>0</v>
      </c>
      <c r="GX152" s="181">
        <f t="shared" si="577"/>
        <v>0</v>
      </c>
      <c r="GY152" s="181">
        <f t="shared" si="577"/>
        <v>0</v>
      </c>
      <c r="HA152" s="181">
        <f t="shared" ref="HA152:IJ152" si="578">+SUM(HA146:HA150)</f>
        <v>497617.33333333331</v>
      </c>
      <c r="HB152" s="181">
        <f t="shared" si="578"/>
        <v>351630.33333333337</v>
      </c>
      <c r="HC152" s="181">
        <f t="shared" si="578"/>
        <v>385380.33333333337</v>
      </c>
      <c r="HD152" s="181">
        <f t="shared" si="578"/>
        <v>416630.33333333337</v>
      </c>
      <c r="HE152" s="181">
        <f t="shared" si="578"/>
        <v>503731.83333333337</v>
      </c>
      <c r="HF152" s="181">
        <f t="shared" si="578"/>
        <v>375416.66666666669</v>
      </c>
      <c r="HG152" s="181">
        <f t="shared" si="578"/>
        <v>323750</v>
      </c>
      <c r="HH152" s="181">
        <f t="shared" si="578"/>
        <v>293750</v>
      </c>
      <c r="HI152" s="181">
        <f t="shared" si="578"/>
        <v>264583.33333333337</v>
      </c>
      <c r="HJ152" s="181">
        <f t="shared" si="578"/>
        <v>379764.75666666665</v>
      </c>
      <c r="HK152" s="181">
        <f t="shared" si="578"/>
        <v>245833.33333333331</v>
      </c>
      <c r="HL152" s="181">
        <f t="shared" si="578"/>
        <v>191666.66666666666</v>
      </c>
      <c r="HM152" s="181">
        <f t="shared" si="578"/>
        <v>210416.66666666669</v>
      </c>
      <c r="HN152" s="181">
        <f t="shared" si="578"/>
        <v>323401.06999999995</v>
      </c>
      <c r="HO152" s="181">
        <f t="shared" si="578"/>
        <v>325416.66666666663</v>
      </c>
      <c r="HP152" s="181">
        <f t="shared" si="578"/>
        <v>378502.51666666666</v>
      </c>
      <c r="HQ152" s="181">
        <f t="shared" si="578"/>
        <v>884455.06666666665</v>
      </c>
      <c r="HR152" s="181">
        <f t="shared" si="578"/>
        <v>677356.27333333332</v>
      </c>
      <c r="HS152" s="181">
        <f t="shared" si="578"/>
        <v>946298.87666666671</v>
      </c>
      <c r="HT152" s="181">
        <f t="shared" si="578"/>
        <v>736380</v>
      </c>
      <c r="HU152" s="181">
        <f t="shared" si="578"/>
        <v>881124.07666666654</v>
      </c>
      <c r="HV152" s="181">
        <f t="shared" si="578"/>
        <v>773007.75036393001</v>
      </c>
      <c r="HW152" s="181">
        <f t="shared" si="578"/>
        <v>873272.86072786036</v>
      </c>
      <c r="HX152" s="181">
        <f t="shared" si="578"/>
        <v>920601.10072786012</v>
      </c>
      <c r="HY152" s="181">
        <f t="shared" si="578"/>
        <v>635260.80072786042</v>
      </c>
      <c r="HZ152" s="181">
        <f t="shared" si="578"/>
        <v>564964.53754009912</v>
      </c>
      <c r="IA152" s="181">
        <f t="shared" si="578"/>
        <v>640523.46852702426</v>
      </c>
      <c r="IB152" s="181">
        <f t="shared" si="578"/>
        <v>402010.12149642745</v>
      </c>
      <c r="IC152" s="181">
        <f t="shared" si="578"/>
        <v>486120.38113249728</v>
      </c>
      <c r="ID152" s="181">
        <f t="shared" si="578"/>
        <v>639394.85446583049</v>
      </c>
      <c r="IE152" s="181">
        <f t="shared" si="578"/>
        <v>1082862.9944658305</v>
      </c>
      <c r="IF152" s="181">
        <f t="shared" si="578"/>
        <v>1134130.0034789054</v>
      </c>
      <c r="IG152" s="181">
        <f t="shared" si="578"/>
        <v>838631.31173204049</v>
      </c>
      <c r="IH152" s="181">
        <f t="shared" si="578"/>
        <v>876042.6399999999</v>
      </c>
      <c r="II152" s="181">
        <f t="shared" si="578"/>
        <v>882510</v>
      </c>
      <c r="IJ152" s="181">
        <f t="shared" si="578"/>
        <v>1681386</v>
      </c>
      <c r="IK152" s="183"/>
      <c r="IL152" s="181">
        <f>+SUM(IL146:IL151)</f>
        <v>561049.66666666663</v>
      </c>
      <c r="IM152" s="181">
        <f t="shared" ref="IM152:KG152" si="579">+SUM(IM146:IM151)</f>
        <v>599823.33333333337</v>
      </c>
      <c r="IN152" s="181">
        <f t="shared" si="579"/>
        <v>558888.83333333337</v>
      </c>
      <c r="IO152" s="181">
        <f t="shared" si="579"/>
        <v>522596.33333333337</v>
      </c>
      <c r="IP152" s="181">
        <f t="shared" si="579"/>
        <v>476092.03333333333</v>
      </c>
      <c r="IQ152" s="181">
        <f t="shared" si="579"/>
        <v>728061.85491980182</v>
      </c>
      <c r="IR152" s="181">
        <f t="shared" si="579"/>
        <v>942030.92999999993</v>
      </c>
      <c r="IS152" s="181">
        <f t="shared" si="579"/>
        <v>893244.81277777778</v>
      </c>
      <c r="IT152" s="181">
        <f t="shared" si="579"/>
        <v>1119950.2094444444</v>
      </c>
      <c r="IU152" s="181">
        <f t="shared" si="579"/>
        <v>1016388.2566666666</v>
      </c>
      <c r="IV152" s="181">
        <f t="shared" si="579"/>
        <v>925350.36</v>
      </c>
      <c r="IW152" s="181">
        <f t="shared" si="579"/>
        <v>1059260.5609523808</v>
      </c>
      <c r="IX152" s="181">
        <f t="shared" si="579"/>
        <v>1100715.8585714286</v>
      </c>
      <c r="IY152" s="181">
        <f t="shared" si="579"/>
        <v>1089704.8369047618</v>
      </c>
      <c r="IZ152" s="181">
        <f t="shared" si="579"/>
        <v>1067168.154404762</v>
      </c>
      <c r="JA152" s="181">
        <f t="shared" si="579"/>
        <v>718470.76107142866</v>
      </c>
      <c r="JB152" s="181">
        <f t="shared" si="579"/>
        <v>457423.82482142851</v>
      </c>
      <c r="JC152" s="181">
        <f t="shared" si="579"/>
        <v>176641.2567857143</v>
      </c>
      <c r="JD152" s="181">
        <f t="shared" si="579"/>
        <v>101530.86125000002</v>
      </c>
      <c r="JE152" s="181">
        <f t="shared" si="579"/>
        <v>40570.456250000003</v>
      </c>
      <c r="JF152" s="181">
        <f t="shared" si="579"/>
        <v>19631.012500000001</v>
      </c>
      <c r="JG152" s="181">
        <f t="shared" si="579"/>
        <v>5521.7612499999996</v>
      </c>
      <c r="JH152" s="181">
        <f t="shared" si="579"/>
        <v>0</v>
      </c>
      <c r="JI152" s="181">
        <f t="shared" si="579"/>
        <v>0</v>
      </c>
      <c r="JJ152" s="181">
        <f t="shared" si="579"/>
        <v>0</v>
      </c>
      <c r="JK152" s="181">
        <f t="shared" si="579"/>
        <v>0</v>
      </c>
      <c r="JL152" s="181">
        <f t="shared" si="579"/>
        <v>0</v>
      </c>
      <c r="JM152" s="181">
        <f t="shared" si="579"/>
        <v>0</v>
      </c>
      <c r="JN152" s="181">
        <f t="shared" si="579"/>
        <v>0</v>
      </c>
      <c r="JO152" s="181">
        <f t="shared" si="579"/>
        <v>0</v>
      </c>
      <c r="JP152" s="181">
        <f t="shared" si="579"/>
        <v>0</v>
      </c>
      <c r="JQ152" s="181">
        <f t="shared" si="579"/>
        <v>0</v>
      </c>
      <c r="JR152" s="181">
        <f t="shared" si="579"/>
        <v>0</v>
      </c>
      <c r="JS152" s="181">
        <f t="shared" si="579"/>
        <v>0</v>
      </c>
      <c r="JT152" s="181">
        <f t="shared" si="579"/>
        <v>0</v>
      </c>
      <c r="JU152" s="181">
        <f t="shared" si="579"/>
        <v>0</v>
      </c>
      <c r="JV152" s="181">
        <f t="shared" si="579"/>
        <v>0</v>
      </c>
      <c r="JW152" s="181">
        <f t="shared" si="579"/>
        <v>0</v>
      </c>
      <c r="JX152" s="181">
        <f t="shared" si="579"/>
        <v>0</v>
      </c>
      <c r="JY152" s="181">
        <f t="shared" si="579"/>
        <v>0</v>
      </c>
      <c r="JZ152" s="181">
        <f t="shared" si="579"/>
        <v>0</v>
      </c>
      <c r="KA152" s="181">
        <f t="shared" si="579"/>
        <v>0</v>
      </c>
      <c r="KB152" s="181">
        <f t="shared" si="579"/>
        <v>0</v>
      </c>
      <c r="KC152" s="181">
        <f t="shared" si="579"/>
        <v>0</v>
      </c>
      <c r="KD152" s="181">
        <f t="shared" si="579"/>
        <v>0</v>
      </c>
      <c r="KE152" s="181">
        <f t="shared" si="579"/>
        <v>0</v>
      </c>
      <c r="KF152" s="181">
        <f t="shared" si="579"/>
        <v>0</v>
      </c>
      <c r="KG152" s="181">
        <f t="shared" si="579"/>
        <v>0</v>
      </c>
    </row>
    <row r="153" spans="2:293" ht="12.75" customHeight="1" x14ac:dyDescent="0.3">
      <c r="B153" s="193"/>
      <c r="C153" s="193"/>
      <c r="HA153" s="194">
        <v>0</v>
      </c>
      <c r="HB153" s="194">
        <v>0</v>
      </c>
      <c r="HC153" s="194">
        <v>0</v>
      </c>
      <c r="HD153" s="194">
        <v>0</v>
      </c>
      <c r="HE153" s="194">
        <v>0</v>
      </c>
      <c r="HF153" s="194">
        <v>0</v>
      </c>
      <c r="HG153" s="194">
        <v>0</v>
      </c>
      <c r="HH153" s="194">
        <v>0</v>
      </c>
      <c r="HI153" s="194">
        <v>0</v>
      </c>
      <c r="HJ153" s="194">
        <v>0</v>
      </c>
      <c r="HK153" s="194">
        <v>0</v>
      </c>
      <c r="HL153" s="194">
        <v>0</v>
      </c>
      <c r="HM153" s="194">
        <v>0</v>
      </c>
      <c r="HN153" s="194">
        <v>0</v>
      </c>
      <c r="HO153" s="194">
        <v>0</v>
      </c>
      <c r="HP153" s="194">
        <v>0</v>
      </c>
      <c r="HQ153" s="194">
        <v>0</v>
      </c>
      <c r="HR153" s="194">
        <v>0</v>
      </c>
      <c r="HS153" s="194">
        <v>0</v>
      </c>
      <c r="HT153" s="194">
        <v>0</v>
      </c>
      <c r="HU153" s="194">
        <v>0</v>
      </c>
      <c r="HV153" s="194">
        <v>0</v>
      </c>
      <c r="HW153" s="194">
        <v>0</v>
      </c>
      <c r="HX153" s="194">
        <v>0</v>
      </c>
      <c r="HY153" s="194">
        <v>0</v>
      </c>
      <c r="HZ153" s="194">
        <v>0</v>
      </c>
      <c r="IA153" s="194">
        <v>0</v>
      </c>
      <c r="IB153" s="194">
        <v>0</v>
      </c>
      <c r="IC153" s="194">
        <v>0</v>
      </c>
      <c r="ID153" s="194">
        <v>0</v>
      </c>
      <c r="IE153" s="194">
        <v>0</v>
      </c>
      <c r="IF153" s="194">
        <v>0</v>
      </c>
      <c r="IG153" s="194">
        <v>0</v>
      </c>
      <c r="IH153" s="194">
        <v>0</v>
      </c>
      <c r="II153" s="194">
        <v>0</v>
      </c>
      <c r="IJ153" s="194">
        <v>0</v>
      </c>
      <c r="IL153" s="194">
        <v>0</v>
      </c>
      <c r="IM153" s="194">
        <v>0</v>
      </c>
      <c r="IN153" s="194">
        <v>0</v>
      </c>
      <c r="IO153" s="194">
        <v>0</v>
      </c>
      <c r="IS153" s="114"/>
      <c r="IU153" s="114"/>
    </row>
    <row r="154" spans="2:293" ht="12.75" customHeight="1" x14ac:dyDescent="0.3">
      <c r="B154" s="374" t="s">
        <v>1002</v>
      </c>
      <c r="C154" s="193"/>
      <c r="BG154" s="107" t="s">
        <v>727</v>
      </c>
      <c r="IF154" s="193">
        <f>COUNTIFS(IF14:IF142,"&gt;"&amp;0)</f>
        <v>20</v>
      </c>
      <c r="IG154" s="193">
        <f t="shared" ref="IG154:JH154" si="580">COUNTIFS(IG14:IG142,"&gt;"&amp;0)</f>
        <v>17</v>
      </c>
      <c r="IH154" s="193">
        <f t="shared" si="580"/>
        <v>22</v>
      </c>
      <c r="II154" s="193">
        <f t="shared" si="580"/>
        <v>22</v>
      </c>
      <c r="IJ154" s="193">
        <f t="shared" si="580"/>
        <v>29</v>
      </c>
      <c r="IK154" s="193"/>
      <c r="IL154" s="193">
        <f t="shared" si="580"/>
        <v>13</v>
      </c>
      <c r="IM154" s="193">
        <f t="shared" si="580"/>
        <v>15</v>
      </c>
      <c r="IN154" s="193">
        <f t="shared" si="580"/>
        <v>15</v>
      </c>
      <c r="IO154" s="193">
        <f t="shared" si="580"/>
        <v>14</v>
      </c>
      <c r="IP154" s="193">
        <f t="shared" si="580"/>
        <v>14</v>
      </c>
      <c r="IQ154" s="193">
        <f t="shared" si="580"/>
        <v>23</v>
      </c>
      <c r="IR154" s="193">
        <f t="shared" si="580"/>
        <v>27</v>
      </c>
      <c r="IS154" s="193">
        <f t="shared" si="580"/>
        <v>27</v>
      </c>
      <c r="IT154" s="193">
        <f t="shared" si="580"/>
        <v>33</v>
      </c>
      <c r="IU154" s="193">
        <f t="shared" si="580"/>
        <v>34</v>
      </c>
      <c r="IV154" s="193">
        <f t="shared" si="580"/>
        <v>34</v>
      </c>
      <c r="IW154" s="193">
        <f t="shared" si="580"/>
        <v>42</v>
      </c>
      <c r="IX154" s="193">
        <f t="shared" si="580"/>
        <v>35</v>
      </c>
      <c r="IY154" s="193">
        <f t="shared" si="580"/>
        <v>35</v>
      </c>
      <c r="IZ154" s="193">
        <f t="shared" si="580"/>
        <v>34</v>
      </c>
      <c r="JA154" s="193">
        <f t="shared" si="580"/>
        <v>26</v>
      </c>
      <c r="JB154" s="193">
        <f t="shared" si="580"/>
        <v>20</v>
      </c>
      <c r="JC154" s="193">
        <f t="shared" si="580"/>
        <v>16</v>
      </c>
      <c r="JD154" s="193">
        <f t="shared" si="580"/>
        <v>12</v>
      </c>
      <c r="JE154" s="193">
        <f t="shared" si="580"/>
        <v>7</v>
      </c>
      <c r="JF154" s="193">
        <f t="shared" si="580"/>
        <v>5</v>
      </c>
      <c r="JG154" s="193">
        <f t="shared" si="580"/>
        <v>2</v>
      </c>
      <c r="JH154" s="193">
        <f t="shared" si="580"/>
        <v>0</v>
      </c>
    </row>
    <row r="155" spans="2:293" ht="12.75" customHeight="1" x14ac:dyDescent="0.3">
      <c r="B155" s="193"/>
      <c r="C155" s="193"/>
      <c r="I155" s="126"/>
      <c r="J155" s="126"/>
      <c r="K155" s="126"/>
      <c r="L155" s="195"/>
      <c r="M155" s="195"/>
      <c r="N155" s="195"/>
      <c r="BG155" s="196"/>
      <c r="BH155" s="197"/>
      <c r="BI155" s="198" t="s">
        <v>728</v>
      </c>
      <c r="BJ155" s="198" t="s">
        <v>729</v>
      </c>
      <c r="BK155" s="198" t="s">
        <v>730</v>
      </c>
      <c r="BL155" s="198" t="s">
        <v>731</v>
      </c>
      <c r="BM155" s="198" t="s">
        <v>732</v>
      </c>
      <c r="BN155" s="198" t="s">
        <v>733</v>
      </c>
      <c r="BO155" s="198" t="s">
        <v>734</v>
      </c>
      <c r="BP155" s="198" t="s">
        <v>735</v>
      </c>
      <c r="BQ155" s="198" t="s">
        <v>736</v>
      </c>
      <c r="BR155" s="198" t="s">
        <v>737</v>
      </c>
      <c r="BS155" s="198" t="s">
        <v>738</v>
      </c>
      <c r="BT155" s="199" t="s">
        <v>739</v>
      </c>
      <c r="DF155" s="193"/>
      <c r="DG155" s="193"/>
      <c r="DH155" s="193"/>
      <c r="DI155" s="193"/>
      <c r="DJ155" s="193"/>
      <c r="DK155" s="193"/>
      <c r="DL155" s="193"/>
      <c r="DM155" s="193"/>
      <c r="DN155" s="193"/>
      <c r="DO155" s="193"/>
      <c r="DP155" s="193"/>
      <c r="DQ155" s="193"/>
      <c r="FD155" s="193"/>
      <c r="FE155" s="193"/>
      <c r="FF155" s="193"/>
      <c r="FG155" s="193"/>
      <c r="FH155" s="193"/>
      <c r="FI155" s="193"/>
      <c r="FJ155" s="193"/>
      <c r="FK155" s="193"/>
      <c r="FL155" s="193"/>
      <c r="FM155" s="193"/>
      <c r="FN155" s="193"/>
      <c r="FO155" s="193"/>
      <c r="IJ155" s="193"/>
      <c r="IK155" s="193"/>
      <c r="IL155" s="193"/>
      <c r="IM155" s="193"/>
      <c r="IN155" s="193"/>
      <c r="IO155" s="193"/>
      <c r="IP155" s="193"/>
      <c r="IQ155" s="193"/>
      <c r="IR155" s="193"/>
      <c r="IS155" s="193"/>
      <c r="IT155" s="193"/>
      <c r="IU155" s="193"/>
      <c r="IV155" s="193"/>
      <c r="IW155" s="193"/>
    </row>
    <row r="156" spans="2:293" ht="12.75" customHeight="1" x14ac:dyDescent="0.3">
      <c r="B156" s="193"/>
      <c r="C156" s="193"/>
      <c r="BG156" s="200" t="s">
        <v>629</v>
      </c>
      <c r="BI156" s="201">
        <f>0.0833333333333333*0.93</f>
        <v>7.7499999999999972E-2</v>
      </c>
      <c r="BJ156" s="201">
        <f>1/6*0.93</f>
        <v>0.155</v>
      </c>
      <c r="BK156" s="201">
        <f>1/6*0.93</f>
        <v>0.155</v>
      </c>
      <c r="BL156" s="201">
        <f>1/6*0.93</f>
        <v>0.155</v>
      </c>
      <c r="BM156" s="201">
        <f>1/6*0.93</f>
        <v>0.155</v>
      </c>
      <c r="BN156" s="201">
        <f>1/6*0.93</f>
        <v>0.155</v>
      </c>
      <c r="BO156" s="201">
        <f>+BI156</f>
        <v>7.7499999999999972E-2</v>
      </c>
      <c r="BP156" s="201">
        <v>0</v>
      </c>
      <c r="BQ156" s="201">
        <v>0</v>
      </c>
      <c r="BR156" s="201">
        <v>0</v>
      </c>
      <c r="BS156" s="201">
        <v>0</v>
      </c>
      <c r="BT156" s="202">
        <v>0</v>
      </c>
      <c r="DF156" s="193"/>
      <c r="DG156" s="193"/>
      <c r="DH156" s="193"/>
      <c r="DI156" s="193"/>
      <c r="DJ156" s="193"/>
      <c r="DK156" s="193"/>
      <c r="DL156" s="193"/>
      <c r="DM156" s="193"/>
      <c r="DN156" s="193"/>
      <c r="DO156" s="193"/>
      <c r="DP156" s="193"/>
      <c r="DQ156" s="193"/>
      <c r="FD156" s="193"/>
      <c r="FE156" s="193"/>
      <c r="FF156" s="193"/>
      <c r="FG156" s="193"/>
      <c r="FH156" s="193"/>
      <c r="FI156" s="193"/>
      <c r="FJ156" s="193"/>
      <c r="FK156" s="193"/>
      <c r="FL156" s="193"/>
      <c r="FM156" s="193"/>
      <c r="FN156" s="193"/>
      <c r="FO156" s="193"/>
      <c r="IJ156" s="193"/>
      <c r="IK156" s="193"/>
      <c r="IL156" s="193"/>
      <c r="IM156" s="193"/>
      <c r="IN156" s="193"/>
      <c r="IO156" s="193"/>
      <c r="IP156" s="193"/>
      <c r="IQ156" s="193"/>
      <c r="IR156" s="193"/>
      <c r="IS156" s="193"/>
      <c r="IT156" s="193"/>
      <c r="IU156" s="193"/>
      <c r="IV156" s="193"/>
      <c r="IW156" s="464">
        <f>SUM(IL149:IW150)</f>
        <v>2449824.4304753575</v>
      </c>
    </row>
    <row r="157" spans="2:293" ht="12.75" customHeight="1" x14ac:dyDescent="0.3">
      <c r="B157" s="193"/>
      <c r="C157" s="193"/>
      <c r="BG157" s="203" t="s">
        <v>686</v>
      </c>
      <c r="BH157" s="112"/>
      <c r="BI157" s="204">
        <v>0</v>
      </c>
      <c r="BJ157" s="204">
        <v>0</v>
      </c>
      <c r="BK157" s="204">
        <v>0</v>
      </c>
      <c r="BL157" s="204">
        <v>0.1</v>
      </c>
      <c r="BM157" s="204">
        <v>0.2</v>
      </c>
      <c r="BN157" s="204">
        <v>0.2</v>
      </c>
      <c r="BO157" s="204">
        <v>0.2</v>
      </c>
      <c r="BP157" s="204">
        <v>0.1</v>
      </c>
      <c r="BQ157" s="204">
        <v>0.1</v>
      </c>
      <c r="BR157" s="204">
        <v>2.5000000000000001E-2</v>
      </c>
      <c r="BS157" s="204">
        <v>2.5000000000000001E-2</v>
      </c>
      <c r="BT157" s="205">
        <v>0</v>
      </c>
      <c r="DF157" s="193"/>
      <c r="DG157" s="193"/>
      <c r="DH157" s="193"/>
      <c r="DI157" s="193"/>
      <c r="DJ157" s="193"/>
      <c r="DK157" s="193"/>
      <c r="DL157" s="193"/>
      <c r="DM157" s="193"/>
      <c r="DN157" s="193"/>
      <c r="DO157" s="193"/>
      <c r="DP157" s="193"/>
      <c r="DQ157" s="193"/>
      <c r="FD157" s="193"/>
      <c r="FE157" s="193"/>
      <c r="FF157" s="193"/>
      <c r="FG157" s="193"/>
      <c r="FH157" s="193"/>
      <c r="FI157" s="193"/>
      <c r="FJ157" s="193"/>
      <c r="FK157" s="193"/>
      <c r="FL157" s="193"/>
      <c r="FM157" s="193"/>
      <c r="FN157" s="193"/>
      <c r="FO157" s="193"/>
      <c r="IJ157" s="193"/>
      <c r="IK157" s="193"/>
      <c r="IL157" s="193"/>
      <c r="IM157" s="193"/>
      <c r="IN157" s="193"/>
      <c r="IO157" s="193"/>
      <c r="IP157" s="193"/>
      <c r="IQ157" s="193"/>
      <c r="IR157" s="193"/>
      <c r="IS157" s="193"/>
      <c r="IT157" s="193"/>
      <c r="IU157" s="193"/>
      <c r="IV157" s="193"/>
      <c r="IW157" s="465">
        <f>SUM(IL152:IW152)</f>
        <v>9402737.1847610734</v>
      </c>
    </row>
    <row r="158" spans="2:293" ht="12.75" customHeight="1" x14ac:dyDescent="0.3">
      <c r="B158" s="193"/>
      <c r="C158" s="193"/>
      <c r="DF158" s="193"/>
      <c r="DG158" s="193"/>
      <c r="DH158" s="193"/>
      <c r="DI158" s="193"/>
      <c r="DJ158" s="193"/>
      <c r="DK158" s="193"/>
      <c r="DL158" s="193"/>
      <c r="DM158" s="193"/>
      <c r="DN158" s="193"/>
      <c r="DO158" s="193"/>
      <c r="DP158" s="193"/>
      <c r="DQ158" s="193"/>
      <c r="FD158" s="193"/>
      <c r="FE158" s="193"/>
      <c r="FF158" s="193"/>
      <c r="FG158" s="193"/>
      <c r="FH158" s="193"/>
      <c r="FI158" s="193"/>
      <c r="FJ158" s="193"/>
      <c r="FK158" s="193"/>
      <c r="FL158" s="193"/>
      <c r="FM158" s="193"/>
      <c r="FN158" s="193"/>
      <c r="FO158" s="193"/>
      <c r="IJ158" s="193"/>
      <c r="IK158" s="193"/>
      <c r="IL158" s="193"/>
      <c r="IM158" s="193"/>
      <c r="IN158" s="193"/>
      <c r="IO158" s="193"/>
      <c r="IP158" s="193"/>
      <c r="IQ158" s="193"/>
      <c r="IR158" s="193"/>
      <c r="IS158" s="193"/>
      <c r="IT158" s="193"/>
      <c r="IU158" s="193"/>
      <c r="IV158" s="193"/>
      <c r="IW158" s="193">
        <f>IW156/IW157</f>
        <v>0.26054375256236711</v>
      </c>
    </row>
    <row r="159" spans="2:293" ht="12.75" customHeight="1" x14ac:dyDescent="0.3">
      <c r="B159" s="193"/>
      <c r="C159" s="193"/>
      <c r="AX159" s="194"/>
      <c r="BA159" s="194"/>
      <c r="DF159" s="193"/>
      <c r="DG159" s="193"/>
      <c r="DH159" s="193"/>
      <c r="DI159" s="193"/>
      <c r="DJ159" s="193"/>
      <c r="DK159" s="193"/>
      <c r="DL159" s="193"/>
      <c r="DM159" s="193"/>
      <c r="DN159" s="193"/>
      <c r="DO159" s="193"/>
      <c r="DP159" s="193"/>
      <c r="DQ159" s="193"/>
      <c r="FD159" s="193"/>
      <c r="FE159" s="193"/>
      <c r="FF159" s="193"/>
      <c r="FG159" s="193"/>
      <c r="FH159" s="193"/>
      <c r="FI159" s="193"/>
      <c r="FJ159" s="193"/>
      <c r="FK159" s="193"/>
      <c r="FL159" s="193"/>
      <c r="FM159" s="193"/>
      <c r="FN159" s="193"/>
      <c r="FO159" s="193"/>
      <c r="GY159" s="107" t="s">
        <v>674</v>
      </c>
      <c r="IA159" s="194"/>
      <c r="ID159" s="194"/>
      <c r="IJ159" s="193"/>
      <c r="IK159" s="193"/>
      <c r="IL159" s="193">
        <f>SUMIFS(IL$14:IL$142,$E$14:$E$142,$GY159,$H$14:$H$142,2025)</f>
        <v>0</v>
      </c>
      <c r="IM159" s="193">
        <f t="shared" ref="IM159:IW161" si="581">SUMIFS(IM$14:IM$142,$E$14:$E$142,$GY159,$H$14:$H$142,2025)</f>
        <v>21699.999999999993</v>
      </c>
      <c r="IN159" s="193">
        <f t="shared" si="581"/>
        <v>90674.999999999985</v>
      </c>
      <c r="IO159" s="193">
        <f t="shared" si="581"/>
        <v>246450</v>
      </c>
      <c r="IP159" s="193">
        <f t="shared" si="581"/>
        <v>294887.5</v>
      </c>
      <c r="IQ159" s="193">
        <f t="shared" si="581"/>
        <v>353787.5</v>
      </c>
      <c r="IR159" s="193">
        <f t="shared" si="581"/>
        <v>426250</v>
      </c>
      <c r="IS159" s="193">
        <f t="shared" si="581"/>
        <v>404550</v>
      </c>
      <c r="IT159" s="193">
        <f t="shared" si="581"/>
        <v>306700</v>
      </c>
      <c r="IU159" s="193">
        <f t="shared" si="581"/>
        <v>255537.5</v>
      </c>
      <c r="IV159" s="193">
        <f t="shared" si="581"/>
        <v>240175</v>
      </c>
      <c r="IW159" s="193">
        <f t="shared" si="581"/>
        <v>192772.46</v>
      </c>
      <c r="IX159" s="193">
        <f t="shared" ref="IM159:JB161" si="582">SUMIFS(IX$14:IX$142,$E$14:$E$142,$GY159)</f>
        <v>177450</v>
      </c>
      <c r="IY159" s="193">
        <f t="shared" si="582"/>
        <v>158000</v>
      </c>
      <c r="IZ159" s="193">
        <f t="shared" si="582"/>
        <v>171437.5</v>
      </c>
      <c r="JA159" s="193">
        <f t="shared" si="582"/>
        <v>73187.499999999985</v>
      </c>
      <c r="JB159" s="193">
        <f t="shared" si="582"/>
        <v>25000</v>
      </c>
      <c r="JC159" s="193">
        <f t="shared" ref="JC159:JI161" si="583">SUMIFS(JC$14:JC$142,$E$14:$E$142,$GY159)</f>
        <v>0</v>
      </c>
      <c r="JD159" s="193">
        <f t="shared" si="583"/>
        <v>0</v>
      </c>
      <c r="JE159" s="193">
        <f t="shared" si="583"/>
        <v>0</v>
      </c>
      <c r="JF159" s="193">
        <f t="shared" si="583"/>
        <v>0</v>
      </c>
      <c r="JG159" s="193">
        <f t="shared" si="583"/>
        <v>0</v>
      </c>
      <c r="JH159" s="193">
        <f t="shared" si="583"/>
        <v>0</v>
      </c>
      <c r="JI159" s="193">
        <f t="shared" si="583"/>
        <v>0</v>
      </c>
    </row>
    <row r="160" spans="2:293" ht="12.75" customHeight="1" x14ac:dyDescent="0.3">
      <c r="B160" s="193"/>
      <c r="C160" s="193"/>
      <c r="AX160" s="194"/>
      <c r="BA160" s="194"/>
      <c r="DF160" s="193"/>
      <c r="DG160" s="193"/>
      <c r="DH160" s="193"/>
      <c r="DI160" s="193"/>
      <c r="DJ160" s="193"/>
      <c r="DK160" s="193"/>
      <c r="DL160" s="193"/>
      <c r="DM160" s="193"/>
      <c r="DN160" s="193"/>
      <c r="DO160" s="193"/>
      <c r="DP160" s="193"/>
      <c r="DQ160" s="193"/>
      <c r="FD160" s="193"/>
      <c r="FE160" s="193"/>
      <c r="FF160" s="193"/>
      <c r="FG160" s="193"/>
      <c r="FH160" s="193"/>
      <c r="FI160" s="193"/>
      <c r="FJ160" s="193"/>
      <c r="FK160" s="193"/>
      <c r="FL160" s="193"/>
      <c r="FM160" s="193"/>
      <c r="FN160" s="193"/>
      <c r="FO160" s="193"/>
      <c r="GY160" s="107" t="s">
        <v>677</v>
      </c>
      <c r="IA160" s="194"/>
      <c r="ID160" s="194"/>
      <c r="IJ160" s="193"/>
      <c r="IK160" s="193"/>
      <c r="IL160" s="193">
        <f t="shared" ref="IL160:IW161" si="584">SUMIFS(IL$14:IL$142,$E$14:$E$142,$GY160,$H$14:$H$142,2025)</f>
        <v>17916.666666666668</v>
      </c>
      <c r="IM160" s="193">
        <f t="shared" si="581"/>
        <v>43583.333333333336</v>
      </c>
      <c r="IN160" s="193">
        <f t="shared" si="581"/>
        <v>65670.833333333328</v>
      </c>
      <c r="IO160" s="193">
        <f t="shared" si="581"/>
        <v>93183.333333333328</v>
      </c>
      <c r="IP160" s="193">
        <f t="shared" si="581"/>
        <v>133327.53333333333</v>
      </c>
      <c r="IQ160" s="193">
        <f t="shared" si="581"/>
        <v>200571.73333333334</v>
      </c>
      <c r="IR160" s="193">
        <f t="shared" si="581"/>
        <v>266735.06666666665</v>
      </c>
      <c r="IS160" s="193">
        <f t="shared" si="581"/>
        <v>302030.83333333337</v>
      </c>
      <c r="IT160" s="193">
        <f t="shared" si="581"/>
        <v>451823.7466666667</v>
      </c>
      <c r="IU160" s="193">
        <f t="shared" si="581"/>
        <v>516043.1</v>
      </c>
      <c r="IV160" s="193">
        <f t="shared" si="581"/>
        <v>497052.94500000001</v>
      </c>
      <c r="IW160" s="193">
        <f t="shared" si="581"/>
        <v>681287.42928571429</v>
      </c>
      <c r="IX160" s="193">
        <f t="shared" si="582"/>
        <v>741154.17857142864</v>
      </c>
      <c r="IY160" s="193">
        <f t="shared" si="582"/>
        <v>741577.82357142866</v>
      </c>
      <c r="IZ160" s="193">
        <f t="shared" si="582"/>
        <v>698129.64107142854</v>
      </c>
      <c r="JA160" s="193">
        <f t="shared" si="582"/>
        <v>537364.52107142855</v>
      </c>
      <c r="JB160" s="193">
        <f t="shared" si="582"/>
        <v>347030.88482142857</v>
      </c>
      <c r="JC160" s="193">
        <f t="shared" si="583"/>
        <v>151643.02178571429</v>
      </c>
      <c r="JD160" s="193">
        <f t="shared" si="583"/>
        <v>76532.626250000001</v>
      </c>
      <c r="JE160" s="193">
        <f t="shared" si="583"/>
        <v>35620.456250000003</v>
      </c>
      <c r="JF160" s="193">
        <f t="shared" si="583"/>
        <v>14681.012500000001</v>
      </c>
      <c r="JG160" s="193">
        <f t="shared" si="583"/>
        <v>5521.7612499999996</v>
      </c>
      <c r="JH160" s="193">
        <f t="shared" si="583"/>
        <v>0</v>
      </c>
      <c r="JI160" s="193">
        <f t="shared" si="583"/>
        <v>0</v>
      </c>
    </row>
    <row r="161" spans="2:269" ht="12.75" customHeight="1" x14ac:dyDescent="0.3">
      <c r="B161" s="193"/>
      <c r="C161" s="193"/>
      <c r="DF161" s="193"/>
      <c r="DG161" s="193"/>
      <c r="DH161" s="193"/>
      <c r="DI161" s="193"/>
      <c r="DJ161" s="193"/>
      <c r="DK161" s="193"/>
      <c r="DL161" s="193"/>
      <c r="DM161" s="193"/>
      <c r="DN161" s="193"/>
      <c r="DO161" s="193"/>
      <c r="DP161" s="193"/>
      <c r="DQ161" s="193"/>
      <c r="FD161" s="193"/>
      <c r="FE161" s="193"/>
      <c r="FF161" s="193"/>
      <c r="FG161" s="193"/>
      <c r="FH161" s="193"/>
      <c r="FI161" s="193"/>
      <c r="FJ161" s="193"/>
      <c r="FK161" s="193"/>
      <c r="FL161" s="193"/>
      <c r="FM161" s="193"/>
      <c r="FN161" s="193"/>
      <c r="FO161" s="193"/>
      <c r="GY161" s="107" t="s">
        <v>686</v>
      </c>
      <c r="IJ161" s="193"/>
      <c r="IK161" s="193"/>
      <c r="IL161" s="193">
        <f t="shared" si="584"/>
        <v>0</v>
      </c>
      <c r="IM161" s="193">
        <f t="shared" si="581"/>
        <v>0</v>
      </c>
      <c r="IN161" s="193">
        <f t="shared" si="581"/>
        <v>0</v>
      </c>
      <c r="IO161" s="193">
        <f t="shared" si="581"/>
        <v>0</v>
      </c>
      <c r="IP161" s="193">
        <f t="shared" si="581"/>
        <v>0</v>
      </c>
      <c r="IQ161" s="193">
        <f t="shared" si="581"/>
        <v>48700</v>
      </c>
      <c r="IR161" s="193">
        <f t="shared" si="581"/>
        <v>35400</v>
      </c>
      <c r="IS161" s="193">
        <f t="shared" si="581"/>
        <v>94646.8</v>
      </c>
      <c r="IT161" s="193">
        <f t="shared" si="581"/>
        <v>187254.85</v>
      </c>
      <c r="IU161" s="193">
        <f t="shared" si="581"/>
        <v>171954.85</v>
      </c>
      <c r="IV161" s="193">
        <f t="shared" si="581"/>
        <v>153451.79999999999</v>
      </c>
      <c r="IW161" s="193">
        <f t="shared" si="581"/>
        <v>158792.94</v>
      </c>
      <c r="IX161" s="193">
        <f t="shared" si="582"/>
        <v>182111.68</v>
      </c>
      <c r="IY161" s="193">
        <f t="shared" si="582"/>
        <v>190127.01333333334</v>
      </c>
      <c r="IZ161" s="193">
        <f t="shared" si="582"/>
        <v>197601.01333333334</v>
      </c>
      <c r="JA161" s="193">
        <f t="shared" si="582"/>
        <v>107918.74</v>
      </c>
      <c r="JB161" s="193">
        <f t="shared" si="582"/>
        <v>85392.94</v>
      </c>
      <c r="JC161" s="193">
        <f t="shared" si="583"/>
        <v>24998.235000000001</v>
      </c>
      <c r="JD161" s="193">
        <f t="shared" si="583"/>
        <v>24998.235000000001</v>
      </c>
      <c r="JE161" s="193">
        <f t="shared" si="583"/>
        <v>4950</v>
      </c>
      <c r="JF161" s="193">
        <f t="shared" si="583"/>
        <v>4950</v>
      </c>
      <c r="JG161" s="193">
        <f t="shared" si="583"/>
        <v>0</v>
      </c>
      <c r="JH161" s="193">
        <f t="shared" si="583"/>
        <v>0</v>
      </c>
      <c r="JI161" s="193">
        <f t="shared" si="583"/>
        <v>0</v>
      </c>
    </row>
    <row r="162" spans="2:269" ht="12.75" customHeight="1" x14ac:dyDescent="0.3">
      <c r="B162" s="193"/>
      <c r="C162" s="193"/>
      <c r="BL162" s="194"/>
      <c r="DF162" s="193"/>
      <c r="DG162" s="193"/>
      <c r="DH162" s="193"/>
      <c r="DI162" s="193"/>
      <c r="DJ162" s="193"/>
      <c r="DK162" s="193"/>
      <c r="DL162" s="193"/>
      <c r="DM162" s="193"/>
      <c r="DN162" s="193"/>
      <c r="DO162" s="193"/>
      <c r="DP162" s="193"/>
      <c r="DQ162" s="193"/>
      <c r="FD162" s="193"/>
      <c r="FE162" s="193"/>
      <c r="FF162" s="193"/>
      <c r="FG162" s="193"/>
      <c r="FH162" s="193"/>
      <c r="FI162" s="193"/>
      <c r="FJ162" s="193"/>
      <c r="FK162" s="193"/>
      <c r="FL162" s="193"/>
      <c r="FM162" s="193"/>
      <c r="FN162" s="193"/>
      <c r="FO162" s="193"/>
      <c r="IJ162" s="193"/>
      <c r="IK162" s="193"/>
      <c r="IL162" s="193"/>
      <c r="IM162" s="193"/>
      <c r="IN162" s="193"/>
      <c r="IO162" s="193"/>
      <c r="IP162" s="193"/>
      <c r="IQ162" s="193"/>
      <c r="IR162" s="193"/>
      <c r="IS162" s="193"/>
      <c r="IT162" s="193"/>
      <c r="IU162" s="193"/>
      <c r="IV162" s="193"/>
      <c r="IW162" s="193"/>
    </row>
    <row r="163" spans="2:269" ht="12.75" customHeight="1" x14ac:dyDescent="0.3">
      <c r="B163" s="193"/>
      <c r="C163" s="193"/>
      <c r="FD163" s="193"/>
      <c r="FE163" s="193"/>
      <c r="FF163" s="193"/>
      <c r="FG163" s="193"/>
      <c r="FH163" s="193"/>
      <c r="FI163" s="193"/>
      <c r="FJ163" s="193"/>
      <c r="FK163" s="193"/>
      <c r="FL163" s="193"/>
      <c r="FM163" s="193"/>
      <c r="FN163" s="193"/>
      <c r="FO163" s="193"/>
    </row>
    <row r="164" spans="2:269" ht="12.75" customHeight="1" x14ac:dyDescent="0.3">
      <c r="B164" s="193"/>
      <c r="C164" s="193"/>
    </row>
    <row r="165" spans="2:269" ht="12.75" customHeight="1" x14ac:dyDescent="0.3">
      <c r="B165" s="193"/>
      <c r="C165" s="193"/>
    </row>
    <row r="166" spans="2:269" ht="12.75" customHeight="1" x14ac:dyDescent="0.3">
      <c r="B166" s="193"/>
      <c r="C166" s="193"/>
    </row>
    <row r="167" spans="2:269" ht="12.75" customHeight="1" x14ac:dyDescent="0.3">
      <c r="B167" s="193"/>
      <c r="C167" s="193"/>
    </row>
    <row r="168" spans="2:269" ht="12.75" customHeight="1" x14ac:dyDescent="0.3">
      <c r="B168" s="193"/>
      <c r="C168" s="193"/>
    </row>
    <row r="169" spans="2:269" ht="12.75" customHeight="1" x14ac:dyDescent="0.3">
      <c r="B169" s="193"/>
      <c r="C169" s="193"/>
    </row>
    <row r="170" spans="2:269" ht="12.75" customHeight="1" x14ac:dyDescent="0.3">
      <c r="B170" s="193"/>
      <c r="C170" s="193"/>
    </row>
    <row r="171" spans="2:269" ht="12.75" customHeight="1" x14ac:dyDescent="0.3">
      <c r="B171" s="193"/>
      <c r="C171" s="193"/>
    </row>
    <row r="172" spans="2:269" ht="12.75" customHeight="1" x14ac:dyDescent="0.3">
      <c r="B172" s="193"/>
      <c r="C172" s="193"/>
    </row>
  </sheetData>
  <autoFilter ref="B11:BY127" xr:uid="{FA645248-A0F7-45E6-9E98-AE1E877727BE}">
    <sortState xmlns:xlrd2="http://schemas.microsoft.com/office/spreadsheetml/2017/richdata2" ref="B36:BY100">
      <sortCondition ref="B11:B116"/>
    </sortState>
  </autoFilter>
  <mergeCells count="1">
    <mergeCell ref="J10:L10"/>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DBD59-722A-4D14-896D-C3EBC554A0A0}">
  <sheetPr>
    <tabColor rgb="FF005978"/>
    <pageSetUpPr fitToPage="1"/>
  </sheetPr>
  <dimension ref="B2:AB78"/>
  <sheetViews>
    <sheetView showGridLines="0" zoomScale="81" zoomScaleNormal="130" workbookViewId="0">
      <pane xSplit="4" ySplit="8" topLeftCell="E59" activePane="bottomRight" state="frozen"/>
      <selection activeCell="BU73" sqref="BU73"/>
      <selection pane="topRight" activeCell="BU73" sqref="BU73"/>
      <selection pane="bottomLeft" activeCell="BU73" sqref="BU73"/>
      <selection pane="bottomRight" sqref="A1:XFD1048576"/>
    </sheetView>
  </sheetViews>
  <sheetFormatPr defaultColWidth="8.6328125" defaultRowHeight="14" outlineLevelCol="1" x14ac:dyDescent="0.3"/>
  <cols>
    <col min="1" max="1" width="2.6328125" style="210" customWidth="1"/>
    <col min="2" max="2" width="28.6328125" style="210" bestFit="1" customWidth="1"/>
    <col min="3" max="3" width="28.6328125" style="210" hidden="1" customWidth="1" outlineLevel="1"/>
    <col min="4" max="4" width="15.6328125" style="210" hidden="1" customWidth="1" outlineLevel="1"/>
    <col min="5" max="5" width="15.6328125" style="210" customWidth="1" collapsed="1"/>
    <col min="6" max="18" width="11.54296875" style="210" customWidth="1"/>
    <col min="19" max="19" width="2.6328125" style="210" customWidth="1"/>
    <col min="20" max="25" width="12.81640625" style="210" customWidth="1"/>
    <col min="26" max="26" width="12.81640625" style="211" customWidth="1"/>
    <col min="27" max="27" width="2.81640625" style="210" customWidth="1"/>
    <col min="28" max="28" width="56.08984375" style="210" customWidth="1"/>
    <col min="29" max="16384" width="8.6328125" style="210"/>
  </cols>
  <sheetData>
    <row r="2" spans="2:28" ht="15" customHeight="1" x14ac:dyDescent="0.3">
      <c r="B2" s="208" t="s">
        <v>768</v>
      </c>
      <c r="C2" s="209"/>
      <c r="D2" s="209"/>
      <c r="E2" s="209"/>
    </row>
    <row r="3" spans="2:28" ht="15" customHeight="1" x14ac:dyDescent="0.3">
      <c r="B3" s="212" t="s">
        <v>743</v>
      </c>
      <c r="C3" s="213"/>
      <c r="D3" s="213"/>
      <c r="E3" s="213"/>
      <c r="F3" s="214"/>
      <c r="G3" s="215"/>
      <c r="H3" s="215"/>
      <c r="I3" s="215"/>
      <c r="J3" s="215"/>
      <c r="K3" s="215"/>
      <c r="L3" s="215"/>
      <c r="M3" s="215"/>
      <c r="N3" s="215"/>
      <c r="O3" s="215"/>
      <c r="P3" s="215"/>
      <c r="Q3" s="215"/>
      <c r="R3" s="215"/>
    </row>
    <row r="4" spans="2:28" ht="15" customHeight="1" x14ac:dyDescent="0.3">
      <c r="B4" s="216">
        <v>45901</v>
      </c>
      <c r="F4" s="214"/>
    </row>
    <row r="5" spans="2:28" ht="15" customHeight="1" x14ac:dyDescent="0.3">
      <c r="B5" s="217" t="s">
        <v>744</v>
      </c>
      <c r="C5" s="213"/>
      <c r="D5" s="213"/>
      <c r="E5" s="213"/>
      <c r="F5" s="214"/>
    </row>
    <row r="6" spans="2:28" ht="15" customHeight="1" x14ac:dyDescent="0.3">
      <c r="B6" s="213"/>
      <c r="C6" s="213"/>
      <c r="D6" s="213"/>
      <c r="E6" s="213"/>
      <c r="F6" s="218"/>
      <c r="T6" s="219"/>
      <c r="V6" s="219"/>
      <c r="X6" s="298">
        <v>45992</v>
      </c>
    </row>
    <row r="7" spans="2:28" ht="15" customHeight="1" x14ac:dyDescent="0.3">
      <c r="E7" s="220"/>
      <c r="F7" s="220" t="s">
        <v>745</v>
      </c>
      <c r="G7" s="220"/>
      <c r="H7" s="220"/>
      <c r="I7" s="220"/>
      <c r="J7" s="220"/>
      <c r="K7" s="221"/>
      <c r="L7" s="221"/>
      <c r="M7" s="221"/>
      <c r="N7" s="221"/>
      <c r="O7" s="221"/>
      <c r="P7" s="221"/>
      <c r="Q7" s="221"/>
      <c r="R7" s="222"/>
      <c r="T7" s="432" t="s">
        <v>746</v>
      </c>
      <c r="U7" s="432"/>
      <c r="V7" s="432"/>
      <c r="W7" s="432"/>
      <c r="X7" s="432"/>
      <c r="Y7" s="432"/>
      <c r="Z7" s="432"/>
      <c r="AB7" s="223" t="s">
        <v>747</v>
      </c>
    </row>
    <row r="8" spans="2:28" ht="15" customHeight="1" x14ac:dyDescent="0.3">
      <c r="B8" s="224" t="s">
        <v>663</v>
      </c>
      <c r="C8" s="224" t="s">
        <v>662</v>
      </c>
      <c r="D8" s="224" t="s">
        <v>748</v>
      </c>
      <c r="E8" s="225" t="s">
        <v>5</v>
      </c>
      <c r="F8" s="225">
        <v>46053</v>
      </c>
      <c r="G8" s="225">
        <f t="shared" ref="G8:Q8" si="0">EOMONTH(F8,1)</f>
        <v>46081</v>
      </c>
      <c r="H8" s="225">
        <f t="shared" si="0"/>
        <v>46112</v>
      </c>
      <c r="I8" s="225">
        <f t="shared" si="0"/>
        <v>46142</v>
      </c>
      <c r="J8" s="225">
        <f t="shared" si="0"/>
        <v>46173</v>
      </c>
      <c r="K8" s="225">
        <f t="shared" si="0"/>
        <v>46203</v>
      </c>
      <c r="L8" s="225">
        <f t="shared" si="0"/>
        <v>46234</v>
      </c>
      <c r="M8" s="225">
        <f t="shared" si="0"/>
        <v>46265</v>
      </c>
      <c r="N8" s="225">
        <f t="shared" si="0"/>
        <v>46295</v>
      </c>
      <c r="O8" s="225">
        <f t="shared" si="0"/>
        <v>46326</v>
      </c>
      <c r="P8" s="225">
        <f t="shared" si="0"/>
        <v>46356</v>
      </c>
      <c r="Q8" s="225">
        <f t="shared" si="0"/>
        <v>46387</v>
      </c>
      <c r="R8" s="226" t="s">
        <v>749</v>
      </c>
      <c r="T8" s="227" t="s">
        <v>750</v>
      </c>
      <c r="U8" s="227" t="s">
        <v>751</v>
      </c>
      <c r="V8" s="228" t="s">
        <v>752</v>
      </c>
      <c r="W8" s="228" t="s">
        <v>753</v>
      </c>
      <c r="X8" s="228" t="s">
        <v>754</v>
      </c>
      <c r="Y8" s="228" t="s">
        <v>755</v>
      </c>
      <c r="Z8" s="229"/>
      <c r="AB8" s="230"/>
    </row>
    <row r="9" spans="2:28" ht="15" customHeight="1" x14ac:dyDescent="0.3">
      <c r="B9" s="231" t="s">
        <v>674</v>
      </c>
      <c r="C9" s="232"/>
      <c r="D9" s="232"/>
      <c r="E9" s="233"/>
      <c r="F9" s="233"/>
      <c r="G9" s="233"/>
      <c r="H9" s="233"/>
      <c r="I9" s="233"/>
      <c r="J9" s="233"/>
      <c r="K9" s="233"/>
      <c r="L9" s="233"/>
      <c r="M9" s="233"/>
      <c r="N9" s="233"/>
      <c r="O9" s="233"/>
      <c r="P9" s="233"/>
      <c r="Q9" s="233"/>
      <c r="R9" s="234"/>
      <c r="T9" s="230"/>
      <c r="U9" s="230"/>
      <c r="Z9" s="235"/>
      <c r="AB9" s="236"/>
    </row>
    <row r="10" spans="2:28" ht="15" customHeight="1" x14ac:dyDescent="0.3">
      <c r="B10" s="237" t="s">
        <v>554</v>
      </c>
      <c r="C10" s="237" t="s">
        <v>553</v>
      </c>
      <c r="D10" s="232" t="s">
        <v>674</v>
      </c>
      <c r="E10" s="238">
        <f t="shared" ref="E10:E15" si="1">SUM(F10:R10)</f>
        <v>11.25</v>
      </c>
      <c r="F10" s="238">
        <f>SUMIFS('Contract Data'!IX:IX,'Contract Data'!$D:$D,'Consulting Rev_Backlog'!$B10)/1000</f>
        <v>5.625</v>
      </c>
      <c r="G10" s="238">
        <f>SUMIFS('Contract Data'!IY:IY,'Contract Data'!$D:$D,'Consulting Rev_Backlog'!$B10)/1000</f>
        <v>5.625</v>
      </c>
      <c r="H10" s="238">
        <f>SUMIFS('Contract Data'!IZ:IZ,'Contract Data'!$D:$D,'Consulting Rev_Backlog'!$B10)/1000</f>
        <v>0</v>
      </c>
      <c r="I10" s="238">
        <f>SUMIFS('Contract Data'!JA:JA,'Contract Data'!$D:$D,'Consulting Rev_Backlog'!$B10)/1000</f>
        <v>0</v>
      </c>
      <c r="J10" s="238">
        <f>SUMIFS('Contract Data'!JB:JB,'Contract Data'!$D:$D,'Consulting Rev_Backlog'!$B10)/1000</f>
        <v>0</v>
      </c>
      <c r="K10" s="238">
        <f>SUMIFS('Contract Data'!JC:JC,'Contract Data'!$D:$D,'Consulting Rev_Backlog'!$B10)/1000</f>
        <v>0</v>
      </c>
      <c r="L10" s="238">
        <f>SUMIFS('Contract Data'!JD:JD,'Contract Data'!$D:$D,'Consulting Rev_Backlog'!$B10)/1000</f>
        <v>0</v>
      </c>
      <c r="M10" s="238">
        <f>SUMIFS('Contract Data'!JE:JE,'Contract Data'!$D:$D,'Consulting Rev_Backlog'!$B10)/1000</f>
        <v>0</v>
      </c>
      <c r="N10" s="238">
        <f>SUMIFS('Contract Data'!JF:JF,'Contract Data'!$D:$D,'Consulting Rev_Backlog'!$B10)/1000</f>
        <v>0</v>
      </c>
      <c r="O10" s="238">
        <f>SUMIFS('Contract Data'!JG:JG,'Contract Data'!$D:$D,'Consulting Rev_Backlog'!$B10)/1000</f>
        <v>0</v>
      </c>
      <c r="P10" s="238">
        <f>SUMIFS('Contract Data'!JH:JH,'Contract Data'!$D:$D,'Consulting Rev_Backlog'!$B10)/1000</f>
        <v>0</v>
      </c>
      <c r="Q10" s="238">
        <f>SUMIFS('Contract Data'!JI:JI,'Contract Data'!$D:$D,'Consulting Rev_Backlog'!$B10)/1000</f>
        <v>0</v>
      </c>
      <c r="R10" s="239">
        <f>SUMIFS('Contract Data'!M:M,'Contract Data'!$D:$D,'Consulting Rev_Backlog'!$B10)/1000-SUMIFS('Contract Data'!N:N,'Contract Data'!$D:$D,'Consulting Rev_Backlog'!$B10)/1000-SUM(F10:Q10)</f>
        <v>0</v>
      </c>
      <c r="T10" s="240">
        <v>16.874999999999943</v>
      </c>
      <c r="U10" s="240">
        <f t="shared" ref="U10:U13" si="2">+E10-T10</f>
        <v>-5.6249999999999432</v>
      </c>
      <c r="V10" s="241">
        <f>-SUMIFS('Contract Data'!IW:IW,'Contract Data'!$D:$D,'Consulting Rev_Backlog'!$B10)/1000+SUMIFS('Contract Data'!FO:FO,'Contract Data'!$D:$D,'Consulting Rev_Backlog'!$B10)/1000</f>
        <v>-5.625</v>
      </c>
      <c r="W10" s="241"/>
      <c r="X10" s="241">
        <f>SUMIFS('Contract Data'!M:M,'Contract Data'!G:G,'Consulting Rev_Backlog'!$X$6,'Contract Data'!D:D,'Consulting Rev_Backlog'!B10)/1000</f>
        <v>0</v>
      </c>
      <c r="Y10" s="241">
        <v>5.6843418860808015E-14</v>
      </c>
      <c r="Z10" s="242">
        <f t="shared" ref="Z10:Z13" si="3">+U10-SUM(V10:Y10)</f>
        <v>0</v>
      </c>
      <c r="AA10" s="241"/>
      <c r="AB10" s="236"/>
    </row>
    <row r="11" spans="2:28" ht="15" customHeight="1" x14ac:dyDescent="0.3">
      <c r="B11" s="237" t="s">
        <v>722</v>
      </c>
      <c r="C11" s="237" t="s">
        <v>721</v>
      </c>
      <c r="D11" s="232" t="s">
        <v>674</v>
      </c>
      <c r="E11" s="243">
        <f t="shared" si="1"/>
        <v>89.0625</v>
      </c>
      <c r="F11" s="263">
        <f>SUMIFS('Contract Data'!IX:IX,'Contract Data'!$D:$D,'Consulting Rev_Backlog'!$B11)/1000</f>
        <v>30</v>
      </c>
      <c r="G11" s="263">
        <f>SUMIFS('Contract Data'!IY:IY,'Contract Data'!$D:$D,'Consulting Rev_Backlog'!$B11)/1000</f>
        <v>20</v>
      </c>
      <c r="H11" s="263">
        <f>SUMIFS('Contract Data'!IZ:IZ,'Contract Data'!$D:$D,'Consulting Rev_Backlog'!$B11)/1000</f>
        <v>39.0625</v>
      </c>
      <c r="I11" s="263">
        <f>SUMIFS('Contract Data'!JA:JA,'Contract Data'!$D:$D,'Consulting Rev_Backlog'!$B11)/1000</f>
        <v>0</v>
      </c>
      <c r="J11" s="263">
        <f>SUMIFS('Contract Data'!JB:JB,'Contract Data'!$D:$D,'Consulting Rev_Backlog'!$B11)/1000</f>
        <v>0</v>
      </c>
      <c r="K11" s="263">
        <f>SUMIFS('Contract Data'!JC:JC,'Contract Data'!$D:$D,'Consulting Rev_Backlog'!$B11)/1000</f>
        <v>0</v>
      </c>
      <c r="L11" s="263">
        <f>SUMIFS('Contract Data'!JD:JD,'Contract Data'!$D:$D,'Consulting Rev_Backlog'!$B11)/1000</f>
        <v>0</v>
      </c>
      <c r="M11" s="263">
        <f>SUMIFS('Contract Data'!JE:JE,'Contract Data'!$D:$D,'Consulting Rev_Backlog'!$B11)/1000</f>
        <v>0</v>
      </c>
      <c r="N11" s="263">
        <f>SUMIFS('Contract Data'!JF:JF,'Contract Data'!$D:$D,'Consulting Rev_Backlog'!$B11)/1000</f>
        <v>0</v>
      </c>
      <c r="O11" s="263">
        <f>SUMIFS('Contract Data'!JG:JG,'Contract Data'!$D:$D,'Consulting Rev_Backlog'!$B11)/1000</f>
        <v>0</v>
      </c>
      <c r="P11" s="263">
        <f>SUMIFS('Contract Data'!JH:JH,'Contract Data'!$D:$D,'Consulting Rev_Backlog'!$B11)/1000</f>
        <v>0</v>
      </c>
      <c r="Q11" s="263">
        <f>SUMIFS('Contract Data'!JI:JI,'Contract Data'!$D:$D,'Consulting Rev_Backlog'!$B11)/1000</f>
        <v>0</v>
      </c>
      <c r="R11" s="297">
        <f>SUMIFS('Contract Data'!M:M,'Contract Data'!$D:$D,'Consulting Rev_Backlog'!$B11)/1000-SUMIFS('Contract Data'!N:N,'Contract Data'!$D:$D,'Consulting Rev_Backlog'!$B11)/1000-SUM(F11:Q11)</f>
        <v>0</v>
      </c>
      <c r="T11" s="245">
        <v>119.0625</v>
      </c>
      <c r="U11" s="245">
        <f t="shared" si="2"/>
        <v>-30</v>
      </c>
      <c r="V11" s="264">
        <f>-SUMIFS('Contract Data'!IW:IW,'Contract Data'!$D:$D,'Consulting Rev_Backlog'!$B11)/1000+SUMIFS('Contract Data'!FO:FO,'Contract Data'!$D:$D,'Consulting Rev_Backlog'!$B11)/1000</f>
        <v>-30</v>
      </c>
      <c r="W11" s="243"/>
      <c r="X11" s="243">
        <f>SUMIFS('Contract Data'!M:M,'Contract Data'!G:G,'Consulting Rev_Backlog'!$X$6,'Contract Data'!D:D,'Consulting Rev_Backlog'!B11)/1000</f>
        <v>0</v>
      </c>
      <c r="Y11" s="243"/>
      <c r="Z11" s="246">
        <f t="shared" si="3"/>
        <v>0</v>
      </c>
      <c r="AA11" s="241"/>
      <c r="AB11" s="236"/>
    </row>
    <row r="12" spans="2:28" ht="15" customHeight="1" x14ac:dyDescent="0.3">
      <c r="B12" s="237" t="s">
        <v>162</v>
      </c>
      <c r="C12" s="237" t="s">
        <v>116</v>
      </c>
      <c r="D12" s="232" t="s">
        <v>674</v>
      </c>
      <c r="E12" s="243">
        <f t="shared" si="1"/>
        <v>9.4500000000000455</v>
      </c>
      <c r="F12" s="263">
        <f>SUMIFS('Contract Data'!IX:IX,'Contract Data'!$D:$D,'Consulting Rev_Backlog'!$B12)/1000</f>
        <v>9.4499999999999993</v>
      </c>
      <c r="G12" s="263">
        <f>SUMIFS('Contract Data'!IY:IY,'Contract Data'!$D:$D,'Consulting Rev_Backlog'!$B12)/1000</f>
        <v>0</v>
      </c>
      <c r="H12" s="263">
        <f>SUMIFS('Contract Data'!IZ:IZ,'Contract Data'!$D:$D,'Consulting Rev_Backlog'!$B12)/1000</f>
        <v>0</v>
      </c>
      <c r="I12" s="263">
        <f>SUMIFS('Contract Data'!JA:JA,'Contract Data'!$D:$D,'Consulting Rev_Backlog'!$B12)/1000</f>
        <v>0</v>
      </c>
      <c r="J12" s="263">
        <f>SUMIFS('Contract Data'!JB:JB,'Contract Data'!$D:$D,'Consulting Rev_Backlog'!$B12)/1000</f>
        <v>0</v>
      </c>
      <c r="K12" s="263">
        <f>SUMIFS('Contract Data'!JC:JC,'Contract Data'!$D:$D,'Consulting Rev_Backlog'!$B12)/1000</f>
        <v>0</v>
      </c>
      <c r="L12" s="263">
        <f>SUMIFS('Contract Data'!JD:JD,'Contract Data'!$D:$D,'Consulting Rev_Backlog'!$B12)/1000</f>
        <v>0</v>
      </c>
      <c r="M12" s="263">
        <f>SUMIFS('Contract Data'!JE:JE,'Contract Data'!$D:$D,'Consulting Rev_Backlog'!$B12)/1000</f>
        <v>0</v>
      </c>
      <c r="N12" s="263">
        <f>SUMIFS('Contract Data'!JF:JF,'Contract Data'!$D:$D,'Consulting Rev_Backlog'!$B12)/1000</f>
        <v>0</v>
      </c>
      <c r="O12" s="263">
        <f>SUMIFS('Contract Data'!JG:JG,'Contract Data'!$D:$D,'Consulting Rev_Backlog'!$B12)/1000</f>
        <v>0</v>
      </c>
      <c r="P12" s="263">
        <f>SUMIFS('Contract Data'!JH:JH,'Contract Data'!$D:$D,'Consulting Rev_Backlog'!$B12)/1000</f>
        <v>0</v>
      </c>
      <c r="Q12" s="263">
        <f>SUMIFS('Contract Data'!JI:JI,'Contract Data'!$D:$D,'Consulting Rev_Backlog'!$B12)/1000</f>
        <v>0</v>
      </c>
      <c r="R12" s="297">
        <f>SUMIFS('Contract Data'!M:M,'Contract Data'!$D:$D,'Consulting Rev_Backlog'!$B12)/1000-SUMIFS('Contract Data'!N:N,'Contract Data'!$D:$D,'Consulting Rev_Backlog'!$B12)/1000-SUM(F12:Q12)</f>
        <v>4.6185277824406512E-14</v>
      </c>
      <c r="T12" s="245">
        <v>19.912500000000023</v>
      </c>
      <c r="U12" s="245">
        <f t="shared" si="2"/>
        <v>-10.462499999999977</v>
      </c>
      <c r="V12" s="264">
        <f>-SUMIFS('Contract Data'!IW:IW,'Contract Data'!$D:$D,'Consulting Rev_Backlog'!$B12)/1000+SUMIFS('Contract Data'!FO:FO,'Contract Data'!$D:$D,'Consulting Rev_Backlog'!$B12)/1000</f>
        <v>-10.462499999999997</v>
      </c>
      <c r="W12" s="243"/>
      <c r="X12" s="243">
        <f>SUMIFS('Contract Data'!M:M,'Contract Data'!G:G,'Consulting Rev_Backlog'!$X$6,'Contract Data'!D:D,'Consulting Rev_Backlog'!B12)/1000</f>
        <v>0</v>
      </c>
      <c r="Y12" s="243">
        <v>1.9539925233402755E-14</v>
      </c>
      <c r="Z12" s="246">
        <f t="shared" si="3"/>
        <v>0</v>
      </c>
      <c r="AA12" s="241"/>
      <c r="AB12" s="236"/>
    </row>
    <row r="13" spans="2:28" ht="15" customHeight="1" x14ac:dyDescent="0.3">
      <c r="B13" s="237" t="s">
        <v>839</v>
      </c>
      <c r="C13" s="237" t="s">
        <v>841</v>
      </c>
      <c r="D13" s="232" t="s">
        <v>674</v>
      </c>
      <c r="E13" s="243">
        <f t="shared" si="1"/>
        <v>97</v>
      </c>
      <c r="F13" s="263">
        <f>SUMIFS('Contract Data'!IX:IX,'Contract Data'!$D:$D,'Consulting Rev_Backlog'!$B13)/1000</f>
        <v>25</v>
      </c>
      <c r="G13" s="263">
        <f>SUMIFS('Contract Data'!IY:IY,'Contract Data'!$D:$D,'Consulting Rev_Backlog'!$B13)/1000</f>
        <v>25</v>
      </c>
      <c r="H13" s="263">
        <f>SUMIFS('Contract Data'!IZ:IZ,'Contract Data'!$D:$D,'Consulting Rev_Backlog'!$B13)/1000</f>
        <v>25</v>
      </c>
      <c r="I13" s="263">
        <f>SUMIFS('Contract Data'!JA:JA,'Contract Data'!$D:$D,'Consulting Rev_Backlog'!$B13)/1000</f>
        <v>22</v>
      </c>
      <c r="J13" s="263">
        <f>SUMIFS('Contract Data'!JB:JB,'Contract Data'!$D:$D,'Consulting Rev_Backlog'!$B13)/1000</f>
        <v>0</v>
      </c>
      <c r="K13" s="263">
        <f>SUMIFS('Contract Data'!JC:JC,'Contract Data'!$D:$D,'Consulting Rev_Backlog'!$B13)/1000</f>
        <v>0</v>
      </c>
      <c r="L13" s="263">
        <f>SUMIFS('Contract Data'!JD:JD,'Contract Data'!$D:$D,'Consulting Rev_Backlog'!$B13)/1000</f>
        <v>0</v>
      </c>
      <c r="M13" s="263">
        <f>SUMIFS('Contract Data'!JE:JE,'Contract Data'!$D:$D,'Consulting Rev_Backlog'!$B13)/1000</f>
        <v>0</v>
      </c>
      <c r="N13" s="263">
        <f>SUMIFS('Contract Data'!JF:JF,'Contract Data'!$D:$D,'Consulting Rev_Backlog'!$B13)/1000</f>
        <v>0</v>
      </c>
      <c r="O13" s="263">
        <f>SUMIFS('Contract Data'!JG:JG,'Contract Data'!$D:$D,'Consulting Rev_Backlog'!$B13)/1000</f>
        <v>0</v>
      </c>
      <c r="P13" s="263">
        <f>SUMIFS('Contract Data'!JH:JH,'Contract Data'!$D:$D,'Consulting Rev_Backlog'!$B13)/1000</f>
        <v>0</v>
      </c>
      <c r="Q13" s="263">
        <f>SUMIFS('Contract Data'!JI:JI,'Contract Data'!$D:$D,'Consulting Rev_Backlog'!$B13)/1000</f>
        <v>0</v>
      </c>
      <c r="R13" s="297">
        <f>SUMIFS('Contract Data'!M:M,'Contract Data'!$D:$D,'Consulting Rev_Backlog'!$B13)/1000-SUMIFS('Contract Data'!N:N,'Contract Data'!$D:$D,'Consulting Rev_Backlog'!$B13)/1000-SUM(F13:Q13)</f>
        <v>0</v>
      </c>
      <c r="T13" s="245">
        <v>122</v>
      </c>
      <c r="U13" s="245">
        <f t="shared" si="2"/>
        <v>-25</v>
      </c>
      <c r="V13" s="264">
        <f>-SUMIFS('Contract Data'!IW:IW,'Contract Data'!$D:$D,'Consulting Rev_Backlog'!$B13)/1000+SUMIFS('Contract Data'!FO:FO,'Contract Data'!$D:$D,'Consulting Rev_Backlog'!$B13)/1000</f>
        <v>-25</v>
      </c>
      <c r="W13" s="243"/>
      <c r="X13" s="243">
        <f>SUMIFS('Contract Data'!M:M,'Contract Data'!G:G,'Consulting Rev_Backlog'!$X$6,'Contract Data'!D:D,'Consulting Rev_Backlog'!B13)/1000</f>
        <v>0</v>
      </c>
      <c r="Y13" s="243"/>
      <c r="Z13" s="246">
        <f t="shared" si="3"/>
        <v>0</v>
      </c>
      <c r="AA13" s="241"/>
      <c r="AB13" s="236"/>
    </row>
    <row r="14" spans="2:28" ht="15" customHeight="1" x14ac:dyDescent="0.3">
      <c r="B14" s="237" t="s">
        <v>1088</v>
      </c>
      <c r="C14" s="237" t="s">
        <v>682</v>
      </c>
      <c r="D14" s="232" t="s">
        <v>674</v>
      </c>
      <c r="E14" s="243">
        <f t="shared" si="1"/>
        <v>289.8125</v>
      </c>
      <c r="F14" s="263">
        <f>SUMIFS('Contract Data'!IX:IX,'Contract Data'!$D:$D,'Consulting Rev_Backlog'!$B14)/1000</f>
        <v>76.375</v>
      </c>
      <c r="G14" s="263">
        <f>SUMIFS('Contract Data'!IY:IY,'Contract Data'!$D:$D,'Consulting Rev_Backlog'!$B14)/1000</f>
        <v>76.375</v>
      </c>
      <c r="H14" s="263">
        <f>SUMIFS('Contract Data'!IZ:IZ,'Contract Data'!$D:$D,'Consulting Rev_Backlog'!$B14)/1000</f>
        <v>76.375</v>
      </c>
      <c r="I14" s="263">
        <f>SUMIFS('Contract Data'!JA:JA,'Contract Data'!$D:$D,'Consulting Rev_Backlog'!$B14)/1000</f>
        <v>35.687499999999986</v>
      </c>
      <c r="J14" s="263">
        <f>SUMIFS('Contract Data'!JB:JB,'Contract Data'!$D:$D,'Consulting Rev_Backlog'!$B14)/1000</f>
        <v>25</v>
      </c>
      <c r="K14" s="263">
        <f>SUMIFS('Contract Data'!JC:JC,'Contract Data'!$D:$D,'Consulting Rev_Backlog'!$B14)/1000</f>
        <v>0</v>
      </c>
      <c r="L14" s="263">
        <f>SUMIFS('Contract Data'!JD:JD,'Contract Data'!$D:$D,'Consulting Rev_Backlog'!$B14)/1000</f>
        <v>0</v>
      </c>
      <c r="M14" s="263">
        <f>SUMIFS('Contract Data'!JE:JE,'Contract Data'!$D:$D,'Consulting Rev_Backlog'!$B14)/1000</f>
        <v>0</v>
      </c>
      <c r="N14" s="263">
        <f>SUMIFS('Contract Data'!JF:JF,'Contract Data'!$D:$D,'Consulting Rev_Backlog'!$B14)/1000</f>
        <v>0</v>
      </c>
      <c r="O14" s="263">
        <f>SUMIFS('Contract Data'!JG:JG,'Contract Data'!$D:$D,'Consulting Rev_Backlog'!$B14)/1000</f>
        <v>0</v>
      </c>
      <c r="P14" s="263">
        <f>SUMIFS('Contract Data'!JH:JH,'Contract Data'!$D:$D,'Consulting Rev_Backlog'!$B14)/1000</f>
        <v>0</v>
      </c>
      <c r="Q14" s="263">
        <f>SUMIFS('Contract Data'!JI:JI,'Contract Data'!$D:$D,'Consulting Rev_Backlog'!$B14)/1000</f>
        <v>0</v>
      </c>
      <c r="R14" s="297">
        <f>SUMIFS('Contract Data'!M:M,'Contract Data'!$D:$D,'Consulting Rev_Backlog'!$B14)/1000-SUMIFS('Contract Data'!N:N,'Contract Data'!$D:$D,'Consulting Rev_Backlog'!$B14)/1000-SUM(F14:Q14)</f>
        <v>0</v>
      </c>
      <c r="T14" s="245">
        <v>366.1875</v>
      </c>
      <c r="U14" s="245">
        <f>+E14-T14</f>
        <v>-76.375</v>
      </c>
      <c r="V14" s="264">
        <f>-SUMIFS('Contract Data'!IW:IW,'Contract Data'!$D:$D,'Consulting Rev_Backlog'!$B14)/1000+SUMIFS('Contract Data'!FO:FO,'Contract Data'!$D:$D,'Consulting Rev_Backlog'!$B14)/1000</f>
        <v>-76.375</v>
      </c>
      <c r="W14" s="243"/>
      <c r="X14" s="243">
        <f>SUMIFS('Contract Data'!M:M,'Contract Data'!G:G,'Consulting Rev_Backlog'!$X$6,'Contract Data'!D:D,'Consulting Rev_Backlog'!B14)/1000</f>
        <v>0</v>
      </c>
      <c r="Y14" s="243"/>
      <c r="Z14" s="246">
        <f>+U14-SUM(V14:Y14)</f>
        <v>0</v>
      </c>
      <c r="AA14" s="241"/>
      <c r="AB14" s="236"/>
    </row>
    <row r="15" spans="2:28" ht="15" customHeight="1" x14ac:dyDescent="0.3">
      <c r="B15" s="237" t="s">
        <v>1089</v>
      </c>
      <c r="C15" s="237" t="s">
        <v>1090</v>
      </c>
      <c r="D15" s="232" t="s">
        <v>674</v>
      </c>
      <c r="E15" s="243">
        <f t="shared" si="1"/>
        <v>108.5</v>
      </c>
      <c r="F15" s="263">
        <f>SUMIFS('Contract Data'!IX:IX,'Contract Data'!$D:$D,'Consulting Rev_Backlog'!$B15)/1000</f>
        <v>31</v>
      </c>
      <c r="G15" s="263">
        <f>SUMIFS('Contract Data'!IY:IY,'Contract Data'!$D:$D,'Consulting Rev_Backlog'!$B15)/1000</f>
        <v>31</v>
      </c>
      <c r="H15" s="263">
        <f>SUMIFS('Contract Data'!IZ:IZ,'Contract Data'!$D:$D,'Consulting Rev_Backlog'!$B15)/1000</f>
        <v>31</v>
      </c>
      <c r="I15" s="263">
        <f>SUMIFS('Contract Data'!JA:JA,'Contract Data'!$D:$D,'Consulting Rev_Backlog'!$B15)/1000</f>
        <v>15.499999999999995</v>
      </c>
      <c r="J15" s="263">
        <f>SUMIFS('Contract Data'!JB:JB,'Contract Data'!$D:$D,'Consulting Rev_Backlog'!$B15)/1000</f>
        <v>0</v>
      </c>
      <c r="K15" s="263">
        <f>SUMIFS('Contract Data'!JC:JC,'Contract Data'!$D:$D,'Consulting Rev_Backlog'!$B15)/1000</f>
        <v>0</v>
      </c>
      <c r="L15" s="263">
        <f>SUMIFS('Contract Data'!JD:JD,'Contract Data'!$D:$D,'Consulting Rev_Backlog'!$B15)/1000</f>
        <v>0</v>
      </c>
      <c r="M15" s="263">
        <f>SUMIFS('Contract Data'!JE:JE,'Contract Data'!$D:$D,'Consulting Rev_Backlog'!$B15)/1000</f>
        <v>0</v>
      </c>
      <c r="N15" s="263">
        <f>SUMIFS('Contract Data'!JF:JF,'Contract Data'!$D:$D,'Consulting Rev_Backlog'!$B15)/1000</f>
        <v>0</v>
      </c>
      <c r="O15" s="263">
        <f>SUMIFS('Contract Data'!JG:JG,'Contract Data'!$D:$D,'Consulting Rev_Backlog'!$B15)/1000</f>
        <v>0</v>
      </c>
      <c r="P15" s="263">
        <f>SUMIFS('Contract Data'!JH:JH,'Contract Data'!$D:$D,'Consulting Rev_Backlog'!$B15)/1000</f>
        <v>0</v>
      </c>
      <c r="Q15" s="263">
        <f>SUMIFS('Contract Data'!JI:JI,'Contract Data'!$D:$D,'Consulting Rev_Backlog'!$B15)/1000</f>
        <v>0</v>
      </c>
      <c r="R15" s="297">
        <f>SUMIFS('Contract Data'!M:M,'Contract Data'!$D:$D,'Consulting Rev_Backlog'!$B15)/1000-SUMIFS('Contract Data'!N:N,'Contract Data'!$D:$D,'Consulting Rev_Backlog'!$B15)/1000-SUM(F15:Q15)</f>
        <v>0</v>
      </c>
      <c r="T15" s="245">
        <v>139.5</v>
      </c>
      <c r="U15" s="245">
        <f>+E15-T15</f>
        <v>-31</v>
      </c>
      <c r="V15" s="264">
        <f>-SUMIFS('Contract Data'!IW:IW,'Contract Data'!$D:$D,'Consulting Rev_Backlog'!$B15)/1000+SUMIFS('Contract Data'!FO:FO,'Contract Data'!$D:$D,'Consulting Rev_Backlog'!$B15)/1000</f>
        <v>-31</v>
      </c>
      <c r="W15" s="243"/>
      <c r="X15" s="243">
        <f>SUMIFS('Contract Data'!M:M,'Contract Data'!G:G,'Consulting Rev_Backlog'!$X$6,'Contract Data'!D:D,'Consulting Rev_Backlog'!B15)/1000</f>
        <v>0</v>
      </c>
      <c r="Y15" s="243"/>
      <c r="Z15" s="246">
        <f>+U15-SUM(V15:Y15)</f>
        <v>0</v>
      </c>
      <c r="AA15" s="241"/>
      <c r="AB15" s="236"/>
    </row>
    <row r="16" spans="2:28" ht="5" customHeight="1" x14ac:dyDescent="0.3">
      <c r="B16" s="247"/>
      <c r="C16" s="247"/>
      <c r="D16" s="248"/>
      <c r="E16" s="249"/>
      <c r="F16" s="249"/>
      <c r="G16" s="249"/>
      <c r="H16" s="249"/>
      <c r="I16" s="249"/>
      <c r="J16" s="249"/>
      <c r="K16" s="249"/>
      <c r="L16" s="249"/>
      <c r="M16" s="249"/>
      <c r="N16" s="249"/>
      <c r="O16" s="249"/>
      <c r="P16" s="249"/>
      <c r="Q16" s="249"/>
      <c r="R16" s="250"/>
      <c r="T16" s="251"/>
      <c r="U16" s="251"/>
      <c r="V16" s="249"/>
      <c r="W16" s="249"/>
      <c r="X16" s="249"/>
      <c r="Y16" s="249"/>
      <c r="Z16" s="252"/>
      <c r="AA16" s="241"/>
      <c r="AB16" s="236"/>
    </row>
    <row r="17" spans="2:28" ht="15" customHeight="1" x14ac:dyDescent="0.3">
      <c r="B17" s="253" t="s">
        <v>756</v>
      </c>
      <c r="C17" s="254"/>
      <c r="D17" s="255"/>
      <c r="E17" s="256">
        <f>+SUM(E10:E16)</f>
        <v>605.07500000000005</v>
      </c>
      <c r="F17" s="256">
        <f>+SUM(F10:F16)</f>
        <v>177.45</v>
      </c>
      <c r="G17" s="256">
        <f>+SUM(G10:G16)</f>
        <v>158</v>
      </c>
      <c r="H17" s="256">
        <f>+SUM(H10:H16)</f>
        <v>171.4375</v>
      </c>
      <c r="I17" s="256">
        <f>+SUM(I10:I16)</f>
        <v>73.187499999999986</v>
      </c>
      <c r="J17" s="256">
        <f>+SUM(J10:J16)</f>
        <v>25</v>
      </c>
      <c r="K17" s="256">
        <f>+SUM(K10:K16)</f>
        <v>0</v>
      </c>
      <c r="L17" s="256">
        <f>+SUM(L10:L16)</f>
        <v>0</v>
      </c>
      <c r="M17" s="256">
        <f>+SUM(M10:M16)</f>
        <v>0</v>
      </c>
      <c r="N17" s="256">
        <f>+SUM(N10:N16)</f>
        <v>0</v>
      </c>
      <c r="O17" s="256">
        <f>+SUM(O10:O16)</f>
        <v>0</v>
      </c>
      <c r="P17" s="256">
        <f>+SUM(P10:P16)</f>
        <v>0</v>
      </c>
      <c r="Q17" s="256">
        <f>+SUM(Q10:Q16)</f>
        <v>0</v>
      </c>
      <c r="R17" s="257">
        <f>+SUM(R10:R16)</f>
        <v>4.6185277824406512E-14</v>
      </c>
      <c r="T17" s="258">
        <f>+SUM(T10:T16)</f>
        <v>783.53749999999991</v>
      </c>
      <c r="U17" s="258">
        <f>+SUM(U10:U16)</f>
        <v>-178.46249999999992</v>
      </c>
      <c r="V17" s="256">
        <f>+SUM(V10:V16)</f>
        <v>-178.46250000000001</v>
      </c>
      <c r="W17" s="256">
        <f>+SUM(W10:W16)</f>
        <v>0</v>
      </c>
      <c r="X17" s="256">
        <f>+SUM(X10:X16)</f>
        <v>0</v>
      </c>
      <c r="Y17" s="256">
        <f>+SUM(Y10:Y16)</f>
        <v>7.638334409421077E-14</v>
      </c>
      <c r="Z17" s="259">
        <f>+SUM(Z10:Z16)</f>
        <v>0</v>
      </c>
      <c r="AA17" s="241"/>
      <c r="AB17" s="236"/>
    </row>
    <row r="18" spans="2:28" ht="5" customHeight="1" x14ac:dyDescent="0.3">
      <c r="C18" s="237"/>
      <c r="D18" s="232"/>
      <c r="E18" s="260"/>
      <c r="F18" s="260"/>
      <c r="G18" s="260"/>
      <c r="H18" s="260"/>
      <c r="I18" s="260"/>
      <c r="J18" s="260"/>
      <c r="K18" s="260"/>
      <c r="L18" s="260"/>
      <c r="M18" s="260"/>
      <c r="N18" s="260"/>
      <c r="O18" s="260"/>
      <c r="P18" s="260"/>
      <c r="Q18" s="260"/>
      <c r="R18" s="261"/>
      <c r="T18" s="230"/>
      <c r="U18" s="230"/>
      <c r="Z18" s="235"/>
      <c r="AA18" s="241"/>
      <c r="AB18" s="236"/>
    </row>
    <row r="19" spans="2:28" ht="15" customHeight="1" x14ac:dyDescent="0.3">
      <c r="B19" s="262" t="s">
        <v>677</v>
      </c>
      <c r="C19" s="237"/>
      <c r="D19" s="232"/>
      <c r="E19" s="260"/>
      <c r="F19" s="260"/>
      <c r="G19" s="260"/>
      <c r="H19" s="260"/>
      <c r="I19" s="260"/>
      <c r="J19" s="260"/>
      <c r="K19" s="260"/>
      <c r="L19" s="260"/>
      <c r="M19" s="260"/>
      <c r="N19" s="260"/>
      <c r="O19" s="260"/>
      <c r="P19" s="260"/>
      <c r="Q19" s="260"/>
      <c r="R19" s="261"/>
      <c r="T19" s="230"/>
      <c r="U19" s="230"/>
      <c r="Z19" s="235"/>
      <c r="AA19" s="241"/>
      <c r="AB19" s="236"/>
    </row>
    <row r="20" spans="2:28" ht="15" customHeight="1" x14ac:dyDescent="0.3">
      <c r="B20" s="237" t="s">
        <v>258</v>
      </c>
      <c r="C20" s="237" t="s">
        <v>250</v>
      </c>
      <c r="D20" s="232" t="s">
        <v>677</v>
      </c>
      <c r="E20" s="238">
        <f t="shared" ref="E20:E26" si="4">SUM(F20:R20)</f>
        <v>15</v>
      </c>
      <c r="F20" s="238">
        <f>SUMIFS('Contract Data'!IX:IX,'Contract Data'!$D:$D,'Consulting Rev_Backlog'!$B20)/1000</f>
        <v>5</v>
      </c>
      <c r="G20" s="238">
        <f>SUMIFS('Contract Data'!IY:IY,'Contract Data'!$D:$D,'Consulting Rev_Backlog'!$B20)/1000</f>
        <v>5</v>
      </c>
      <c r="H20" s="238">
        <f>SUMIFS('Contract Data'!IZ:IZ,'Contract Data'!$D:$D,'Consulting Rev_Backlog'!$B20)/1000</f>
        <v>5</v>
      </c>
      <c r="I20" s="238">
        <f>SUMIFS('Contract Data'!JA:JA,'Contract Data'!$D:$D,'Consulting Rev_Backlog'!$B20)/1000</f>
        <v>0</v>
      </c>
      <c r="J20" s="238">
        <f>SUMIFS('Contract Data'!JB:JB,'Contract Data'!$D:$D,'Consulting Rev_Backlog'!$B20)/1000</f>
        <v>0</v>
      </c>
      <c r="K20" s="238">
        <f>SUMIFS('Contract Data'!JC:JC,'Contract Data'!$D:$D,'Consulting Rev_Backlog'!$B20)/1000</f>
        <v>0</v>
      </c>
      <c r="L20" s="238">
        <f>SUMIFS('Contract Data'!JD:JD,'Contract Data'!$D:$D,'Consulting Rev_Backlog'!$B20)/1000</f>
        <v>0</v>
      </c>
      <c r="M20" s="238">
        <f>SUMIFS('Contract Data'!JE:JE,'Contract Data'!$D:$D,'Consulting Rev_Backlog'!$B20)/1000</f>
        <v>0</v>
      </c>
      <c r="N20" s="238">
        <f>SUMIFS('Contract Data'!JF:JF,'Contract Data'!$D:$D,'Consulting Rev_Backlog'!$B20)/1000</f>
        <v>0</v>
      </c>
      <c r="O20" s="238">
        <f>SUMIFS('Contract Data'!JG:JG,'Contract Data'!$D:$D,'Consulting Rev_Backlog'!$B20)/1000</f>
        <v>0</v>
      </c>
      <c r="P20" s="238">
        <f>SUMIFS('Contract Data'!JH:JH,'Contract Data'!$D:$D,'Consulting Rev_Backlog'!$B20)/1000</f>
        <v>0</v>
      </c>
      <c r="Q20" s="238">
        <f>SUMIFS('Contract Data'!JI:JI,'Contract Data'!$D:$D,'Consulting Rev_Backlog'!$B20)/1000</f>
        <v>0</v>
      </c>
      <c r="R20" s="239">
        <f>SUMIFS('Contract Data'!M:M,'Contract Data'!$D:$D,'Consulting Rev_Backlog'!$B20)/1000-SUMIFS('Contract Data'!N:N,'Contract Data'!$D:$D,'Consulting Rev_Backlog'!$B20)/1000-SUM(F20:Q20)</f>
        <v>0</v>
      </c>
      <c r="T20" s="240">
        <v>15</v>
      </c>
      <c r="U20" s="240">
        <f t="shared" ref="U20:U26" si="5">+E20-T20</f>
        <v>0</v>
      </c>
      <c r="V20" s="241">
        <f>-SUMIFS('Contract Data'!IW:IW,'Contract Data'!$D:$D,'Consulting Rev_Backlog'!$B20)/1000+SUMIFS('Contract Data'!FO:FO,'Contract Data'!$D:$D,'Consulting Rev_Backlog'!$B20)/1000</f>
        <v>0</v>
      </c>
      <c r="W20" s="241"/>
      <c r="X20" s="241">
        <f>SUMIFS('Contract Data'!M:M,'Contract Data'!G:G,'Consulting Rev_Backlog'!$X$6,'Contract Data'!D:D,'Consulting Rev_Backlog'!B20)/1000</f>
        <v>0</v>
      </c>
      <c r="Y20" s="241"/>
      <c r="Z20" s="242">
        <f t="shared" ref="Z20:Z26" si="6">+U20-SUM(V20:Y20)</f>
        <v>0</v>
      </c>
      <c r="AA20" s="241"/>
      <c r="AB20" s="236"/>
    </row>
    <row r="21" spans="2:28" ht="15" customHeight="1" x14ac:dyDescent="0.3">
      <c r="B21" s="210" t="s">
        <v>716</v>
      </c>
      <c r="C21" s="237" t="s">
        <v>94</v>
      </c>
      <c r="D21" s="232" t="s">
        <v>677</v>
      </c>
      <c r="E21" s="243">
        <f t="shared" si="4"/>
        <v>8.9469999999999992</v>
      </c>
      <c r="F21" s="218">
        <f>SUMIFS('Contract Data'!IX:IX,'Contract Data'!$D:$D,'Consulting Rev_Backlog'!$B21)/1000</f>
        <v>8.9469999999999992</v>
      </c>
      <c r="G21" s="218">
        <f>SUMIFS('Contract Data'!IY:IY,'Contract Data'!$D:$D,'Consulting Rev_Backlog'!$B21)/1000</f>
        <v>0</v>
      </c>
      <c r="H21" s="218">
        <f>SUMIFS('Contract Data'!IZ:IZ,'Contract Data'!$D:$D,'Consulting Rev_Backlog'!$B21)/1000</f>
        <v>0</v>
      </c>
      <c r="I21" s="218">
        <f>SUMIFS('Contract Data'!JA:JA,'Contract Data'!$D:$D,'Consulting Rev_Backlog'!$B21)/1000</f>
        <v>0</v>
      </c>
      <c r="J21" s="218">
        <f>SUMIFS('Contract Data'!JB:JB,'Contract Data'!$D:$D,'Consulting Rev_Backlog'!$B21)/1000</f>
        <v>0</v>
      </c>
      <c r="K21" s="218">
        <f>SUMIFS('Contract Data'!JC:JC,'Contract Data'!$D:$D,'Consulting Rev_Backlog'!$B21)/1000</f>
        <v>0</v>
      </c>
      <c r="L21" s="218">
        <f>SUMIFS('Contract Data'!JD:JD,'Contract Data'!$D:$D,'Consulting Rev_Backlog'!$B21)/1000</f>
        <v>0</v>
      </c>
      <c r="M21" s="218">
        <f>SUMIFS('Contract Data'!JE:JE,'Contract Data'!$D:$D,'Consulting Rev_Backlog'!$B21)/1000</f>
        <v>0</v>
      </c>
      <c r="N21" s="218">
        <f>SUMIFS('Contract Data'!JF:JF,'Contract Data'!$D:$D,'Consulting Rev_Backlog'!$B21)/1000</f>
        <v>0</v>
      </c>
      <c r="O21" s="218">
        <f>SUMIFS('Contract Data'!JG:JG,'Contract Data'!$D:$D,'Consulting Rev_Backlog'!$B21)/1000</f>
        <v>0</v>
      </c>
      <c r="P21" s="218">
        <f>SUMIFS('Contract Data'!JH:JH,'Contract Data'!$D:$D,'Consulting Rev_Backlog'!$B21)/1000</f>
        <v>0</v>
      </c>
      <c r="Q21" s="218">
        <f>SUMIFS('Contract Data'!JI:JI,'Contract Data'!$D:$D,'Consulting Rev_Backlog'!$B21)/1000</f>
        <v>0</v>
      </c>
      <c r="R21" s="244">
        <f>SUMIFS('Contract Data'!M:M,'Contract Data'!$D:$D,'Consulting Rev_Backlog'!$B21)/1000-SUMIFS('Contract Data'!N:N,'Contract Data'!$D:$D,'Consulting Rev_Backlog'!$B21)/1000-SUM(F21:Q21)</f>
        <v>0</v>
      </c>
      <c r="T21" s="245">
        <v>3.9346249999999827</v>
      </c>
      <c r="U21" s="245">
        <f t="shared" si="5"/>
        <v>5.0123750000000165</v>
      </c>
      <c r="V21" s="243">
        <f>-SUMIFS('Contract Data'!IW:IW,'Contract Data'!$D:$D,'Consulting Rev_Backlog'!$B21)/1000+SUMIFS('Contract Data'!FO:FO,'Contract Data'!$D:$D,'Consulting Rev_Backlog'!$B21)/1000</f>
        <v>-3.934625</v>
      </c>
      <c r="W21" s="243"/>
      <c r="X21" s="243">
        <f>SUMIFS('Contract Data'!M:M,'Contract Data'!G:G,'Consulting Rev_Backlog'!$X$6,'Contract Data'!D:D,'Consulting Rev_Backlog'!B21)/1000</f>
        <v>0</v>
      </c>
      <c r="Y21" s="243">
        <v>8.9470000000000169</v>
      </c>
      <c r="Z21" s="246">
        <f t="shared" si="6"/>
        <v>0</v>
      </c>
      <c r="AA21" s="241"/>
      <c r="AB21" s="236"/>
    </row>
    <row r="22" spans="2:28" ht="15" customHeight="1" x14ac:dyDescent="0.3">
      <c r="B22" s="210" t="s">
        <v>527</v>
      </c>
      <c r="C22" s="237" t="s">
        <v>94</v>
      </c>
      <c r="D22" s="232" t="s">
        <v>677</v>
      </c>
      <c r="E22" s="243">
        <f t="shared" si="4"/>
        <v>27</v>
      </c>
      <c r="F22" s="263">
        <f>SUMIFS('Contract Data'!IX:IX,'Contract Data'!$D:$D,'Consulting Rev_Backlog'!$B22)/1000</f>
        <v>15</v>
      </c>
      <c r="G22" s="263">
        <f>SUMIFS('Contract Data'!IY:IY,'Contract Data'!$D:$D,'Consulting Rev_Backlog'!$B22)/1000</f>
        <v>10</v>
      </c>
      <c r="H22" s="263">
        <f>SUMIFS('Contract Data'!IZ:IZ,'Contract Data'!$D:$D,'Consulting Rev_Backlog'!$B22)/1000</f>
        <v>2</v>
      </c>
      <c r="I22" s="263">
        <f>SUMIFS('Contract Data'!JA:JA,'Contract Data'!$D:$D,'Consulting Rev_Backlog'!$B22)/1000</f>
        <v>0</v>
      </c>
      <c r="J22" s="263">
        <f>SUMIFS('Contract Data'!JB:JB,'Contract Data'!$D:$D,'Consulting Rev_Backlog'!$B22)/1000</f>
        <v>0</v>
      </c>
      <c r="K22" s="263">
        <f>SUMIFS('Contract Data'!JC:JC,'Contract Data'!$D:$D,'Consulting Rev_Backlog'!$B22)/1000</f>
        <v>0</v>
      </c>
      <c r="L22" s="263">
        <f>SUMIFS('Contract Data'!JD:JD,'Contract Data'!$D:$D,'Consulting Rev_Backlog'!$B22)/1000</f>
        <v>0</v>
      </c>
      <c r="M22" s="263">
        <f>SUMIFS('Contract Data'!JE:JE,'Contract Data'!$D:$D,'Consulting Rev_Backlog'!$B22)/1000</f>
        <v>0</v>
      </c>
      <c r="N22" s="263">
        <f>SUMIFS('Contract Data'!JF:JF,'Contract Data'!$D:$D,'Consulting Rev_Backlog'!$B22)/1000</f>
        <v>0</v>
      </c>
      <c r="O22" s="263">
        <f>SUMIFS('Contract Data'!JG:JG,'Contract Data'!$D:$D,'Consulting Rev_Backlog'!$B22)/1000</f>
        <v>0</v>
      </c>
      <c r="P22" s="263">
        <f>SUMIFS('Contract Data'!JH:JH,'Contract Data'!$D:$D,'Consulting Rev_Backlog'!$B22)/1000</f>
        <v>0</v>
      </c>
      <c r="Q22" s="263">
        <f>SUMIFS('Contract Data'!JI:JI,'Contract Data'!$D:$D,'Consulting Rev_Backlog'!$B22)/1000</f>
        <v>0</v>
      </c>
      <c r="R22" s="244">
        <f>SUMIFS('Contract Data'!M:M,'Contract Data'!$D:$D,'Consulting Rev_Backlog'!$B22)/1000-SUMIFS('Contract Data'!N:N,'Contract Data'!$D:$D,'Consulting Rev_Backlog'!$B22)/1000-SUM(F22:Q22)</f>
        <v>0</v>
      </c>
      <c r="T22" s="245">
        <v>43.9</v>
      </c>
      <c r="U22" s="245">
        <f t="shared" si="5"/>
        <v>-16.899999999999999</v>
      </c>
      <c r="V22" s="243">
        <f>-SUMIFS('Contract Data'!IW:IW,'Contract Data'!$D:$D,'Consulting Rev_Backlog'!$B22)/1000+SUMIFS('Contract Data'!FO:FO,'Contract Data'!$D:$D,'Consulting Rev_Backlog'!$B22)/1000</f>
        <v>-16.900000000000002</v>
      </c>
      <c r="W22" s="243"/>
      <c r="X22" s="243">
        <f>SUMIFS('Contract Data'!M:M,'Contract Data'!G:G,'Consulting Rev_Backlog'!$X$6,'Contract Data'!D:D,'Consulting Rev_Backlog'!B22)/1000</f>
        <v>0</v>
      </c>
      <c r="Y22" s="243"/>
      <c r="Z22" s="246">
        <f t="shared" si="6"/>
        <v>0</v>
      </c>
      <c r="AA22" s="241"/>
      <c r="AB22" s="236"/>
    </row>
    <row r="23" spans="2:28" ht="15" customHeight="1" x14ac:dyDescent="0.3">
      <c r="B23" s="210" t="s">
        <v>524</v>
      </c>
      <c r="C23" s="237" t="s">
        <v>94</v>
      </c>
      <c r="D23" s="232" t="s">
        <v>677</v>
      </c>
      <c r="E23" s="243">
        <f t="shared" si="4"/>
        <v>0</v>
      </c>
      <c r="F23" s="263">
        <f>SUMIFS('Contract Data'!IX:IX,'Contract Data'!$D:$D,'Consulting Rev_Backlog'!$B23)/1000</f>
        <v>0</v>
      </c>
      <c r="G23" s="263">
        <f>SUMIFS('Contract Data'!IY:IY,'Contract Data'!$D:$D,'Consulting Rev_Backlog'!$B23)/1000</f>
        <v>0</v>
      </c>
      <c r="H23" s="263">
        <f>SUMIFS('Contract Data'!IZ:IZ,'Contract Data'!$D:$D,'Consulting Rev_Backlog'!$B23)/1000</f>
        <v>0</v>
      </c>
      <c r="I23" s="263">
        <f>SUMIFS('Contract Data'!JA:JA,'Contract Data'!$D:$D,'Consulting Rev_Backlog'!$B23)/1000</f>
        <v>0</v>
      </c>
      <c r="J23" s="263">
        <f>SUMIFS('Contract Data'!JB:JB,'Contract Data'!$D:$D,'Consulting Rev_Backlog'!$B23)/1000</f>
        <v>0</v>
      </c>
      <c r="K23" s="263">
        <f>SUMIFS('Contract Data'!JC:JC,'Contract Data'!$D:$D,'Consulting Rev_Backlog'!$B23)/1000</f>
        <v>0</v>
      </c>
      <c r="L23" s="263">
        <f>SUMIFS('Contract Data'!JD:JD,'Contract Data'!$D:$D,'Consulting Rev_Backlog'!$B23)/1000</f>
        <v>0</v>
      </c>
      <c r="M23" s="263">
        <f>SUMIFS('Contract Data'!JE:JE,'Contract Data'!$D:$D,'Consulting Rev_Backlog'!$B23)/1000</f>
        <v>0</v>
      </c>
      <c r="N23" s="263">
        <f>SUMIFS('Contract Data'!JF:JF,'Contract Data'!$D:$D,'Consulting Rev_Backlog'!$B23)/1000</f>
        <v>0</v>
      </c>
      <c r="O23" s="263">
        <f>SUMIFS('Contract Data'!JG:JG,'Contract Data'!$D:$D,'Consulting Rev_Backlog'!$B23)/1000</f>
        <v>0</v>
      </c>
      <c r="P23" s="263">
        <f>SUMIFS('Contract Data'!JH:JH,'Contract Data'!$D:$D,'Consulting Rev_Backlog'!$B23)/1000</f>
        <v>0</v>
      </c>
      <c r="Q23" s="263">
        <f>SUMIFS('Contract Data'!JI:JI,'Contract Data'!$D:$D,'Consulting Rev_Backlog'!$B23)/1000</f>
        <v>0</v>
      </c>
      <c r="R23" s="244">
        <f>SUMIFS('Contract Data'!M:M,'Contract Data'!$D:$D,'Consulting Rev_Backlog'!$B23)/1000-SUMIFS('Contract Data'!N:N,'Contract Data'!$D:$D,'Consulting Rev_Backlog'!$B23)/1000-SUM(F23:Q23)</f>
        <v>0</v>
      </c>
      <c r="T23" s="245">
        <v>5.8909999999999911</v>
      </c>
      <c r="U23" s="245">
        <f t="shared" si="5"/>
        <v>-5.8909999999999911</v>
      </c>
      <c r="V23" s="243">
        <f>-SUMIFS('Contract Data'!IW:IW,'Contract Data'!$D:$D,'Consulting Rev_Backlog'!$B23)/1000+SUMIFS('Contract Data'!FO:FO,'Contract Data'!$D:$D,'Consulting Rev_Backlog'!$B23)/1000</f>
        <v>-6.3055000000000003</v>
      </c>
      <c r="W23" s="243"/>
      <c r="X23" s="243">
        <f>SUMIFS('Contract Data'!M:M,'Contract Data'!G:G,'Consulting Rev_Backlog'!$X$6,'Contract Data'!D:D,'Consulting Rev_Backlog'!B23)/1000</f>
        <v>0</v>
      </c>
      <c r="Y23" s="243">
        <v>0.41450000000000919</v>
      </c>
      <c r="Z23" s="246">
        <f t="shared" si="6"/>
        <v>0</v>
      </c>
      <c r="AA23" s="241"/>
      <c r="AB23" s="236"/>
    </row>
    <row r="24" spans="2:28" ht="15" customHeight="1" x14ac:dyDescent="0.3">
      <c r="B24" s="210" t="s">
        <v>523</v>
      </c>
      <c r="C24" s="237" t="s">
        <v>530</v>
      </c>
      <c r="D24" s="232" t="s">
        <v>677</v>
      </c>
      <c r="E24" s="243">
        <f t="shared" si="4"/>
        <v>97.85</v>
      </c>
      <c r="F24" s="263">
        <f>SUMIFS('Contract Data'!IX:IX,'Contract Data'!$D:$D,'Consulting Rev_Backlog'!$B24)/1000</f>
        <v>27.8</v>
      </c>
      <c r="G24" s="263">
        <f>SUMIFS('Contract Data'!IY:IY,'Contract Data'!$D:$D,'Consulting Rev_Backlog'!$B24)/1000</f>
        <v>27.8</v>
      </c>
      <c r="H24" s="263">
        <f>SUMIFS('Contract Data'!IZ:IZ,'Contract Data'!$D:$D,'Consulting Rev_Backlog'!$B24)/1000</f>
        <v>18.899999999999999</v>
      </c>
      <c r="I24" s="263">
        <f>SUMIFS('Contract Data'!JA:JA,'Contract Data'!$D:$D,'Consulting Rev_Backlog'!$B24)/1000</f>
        <v>18.899999999999999</v>
      </c>
      <c r="J24" s="263">
        <f>SUMIFS('Contract Data'!JB:JB,'Contract Data'!$D:$D,'Consulting Rev_Backlog'!$B24)/1000</f>
        <v>2.2250000000000001</v>
      </c>
      <c r="K24" s="263">
        <f>SUMIFS('Contract Data'!JC:JC,'Contract Data'!$D:$D,'Consulting Rev_Backlog'!$B24)/1000</f>
        <v>2.2250000000000001</v>
      </c>
      <c r="L24" s="263">
        <f>SUMIFS('Contract Data'!JD:JD,'Contract Data'!$D:$D,'Consulting Rev_Backlog'!$B24)/1000</f>
        <v>0</v>
      </c>
      <c r="M24" s="263">
        <f>SUMIFS('Contract Data'!JE:JE,'Contract Data'!$D:$D,'Consulting Rev_Backlog'!$B24)/1000</f>
        <v>0</v>
      </c>
      <c r="N24" s="263">
        <f>SUMIFS('Contract Data'!JF:JF,'Contract Data'!$D:$D,'Consulting Rev_Backlog'!$B24)/1000</f>
        <v>0</v>
      </c>
      <c r="O24" s="263">
        <f>SUMIFS('Contract Data'!JG:JG,'Contract Data'!$D:$D,'Consulting Rev_Backlog'!$B24)/1000</f>
        <v>0</v>
      </c>
      <c r="P24" s="263">
        <f>SUMIFS('Contract Data'!JH:JH,'Contract Data'!$D:$D,'Consulting Rev_Backlog'!$B24)/1000</f>
        <v>0</v>
      </c>
      <c r="Q24" s="263">
        <f>SUMIFS('Contract Data'!JI:JI,'Contract Data'!$D:$D,'Consulting Rev_Backlog'!$B24)/1000</f>
        <v>0</v>
      </c>
      <c r="R24" s="244">
        <f>SUMIFS('Contract Data'!M:M,'Contract Data'!$D:$D,'Consulting Rev_Backlog'!$B24)/1000-SUMIFS('Contract Data'!N:N,'Contract Data'!$D:$D,'Consulting Rev_Backlog'!$B24)/1000-SUM(F24:Q24)</f>
        <v>0</v>
      </c>
      <c r="T24" s="245">
        <v>123.77500000000001</v>
      </c>
      <c r="U24" s="245">
        <f t="shared" si="5"/>
        <v>-25.925000000000011</v>
      </c>
      <c r="V24" s="243">
        <f>-SUMIFS('Contract Data'!IW:IW,'Contract Data'!$D:$D,'Consulting Rev_Backlog'!$B24)/1000+SUMIFS('Contract Data'!FO:FO,'Contract Data'!$D:$D,'Consulting Rev_Backlog'!$B24)/1000</f>
        <v>-27.8</v>
      </c>
      <c r="W24" s="243"/>
      <c r="X24" s="243">
        <f>SUMIFS('Contract Data'!M:M,'Contract Data'!G:G,'Consulting Rev_Backlog'!$X$6,'Contract Data'!D:D,'Consulting Rev_Backlog'!B24)/1000</f>
        <v>0</v>
      </c>
      <c r="Y24" s="243">
        <v>1.8749999999999893</v>
      </c>
      <c r="Z24" s="246">
        <f t="shared" si="6"/>
        <v>0</v>
      </c>
      <c r="AA24" s="241"/>
      <c r="AB24" s="236" t="s">
        <v>869</v>
      </c>
    </row>
    <row r="25" spans="2:28" ht="15" customHeight="1" x14ac:dyDescent="0.3">
      <c r="B25" s="210" t="s">
        <v>724</v>
      </c>
      <c r="C25" s="237" t="s">
        <v>94</v>
      </c>
      <c r="D25" s="232" t="s">
        <v>677</v>
      </c>
      <c r="E25" s="243">
        <f t="shared" si="4"/>
        <v>39.752000000000002</v>
      </c>
      <c r="F25" s="263">
        <f>SUMIFS('Contract Data'!IX:IX,'Contract Data'!$D:$D,'Consulting Rev_Backlog'!$B25)/1000</f>
        <v>20</v>
      </c>
      <c r="G25" s="263">
        <f>SUMIFS('Contract Data'!IY:IY,'Contract Data'!$D:$D,'Consulting Rev_Backlog'!$B25)/1000</f>
        <v>16.5</v>
      </c>
      <c r="H25" s="263">
        <f>SUMIFS('Contract Data'!IZ:IZ,'Contract Data'!$D:$D,'Consulting Rev_Backlog'!$B25)/1000</f>
        <v>3.2519999999999998</v>
      </c>
      <c r="I25" s="263">
        <f>SUMIFS('Contract Data'!JA:JA,'Contract Data'!$D:$D,'Consulting Rev_Backlog'!$B25)/1000</f>
        <v>0</v>
      </c>
      <c r="J25" s="263">
        <f>SUMIFS('Contract Data'!JB:JB,'Contract Data'!$D:$D,'Consulting Rev_Backlog'!$B25)/1000</f>
        <v>0</v>
      </c>
      <c r="K25" s="263">
        <f>SUMIFS('Contract Data'!JC:JC,'Contract Data'!$D:$D,'Consulting Rev_Backlog'!$B25)/1000</f>
        <v>0</v>
      </c>
      <c r="L25" s="263">
        <f>SUMIFS('Contract Data'!JD:JD,'Contract Data'!$D:$D,'Consulting Rev_Backlog'!$B25)/1000</f>
        <v>0</v>
      </c>
      <c r="M25" s="263">
        <f>SUMIFS('Contract Data'!JE:JE,'Contract Data'!$D:$D,'Consulting Rev_Backlog'!$B25)/1000</f>
        <v>0</v>
      </c>
      <c r="N25" s="263">
        <f>SUMIFS('Contract Data'!JF:JF,'Contract Data'!$D:$D,'Consulting Rev_Backlog'!$B25)/1000</f>
        <v>0</v>
      </c>
      <c r="O25" s="263">
        <f>SUMIFS('Contract Data'!JG:JG,'Contract Data'!$D:$D,'Consulting Rev_Backlog'!$B25)/1000</f>
        <v>0</v>
      </c>
      <c r="P25" s="263">
        <f>SUMIFS('Contract Data'!JH:JH,'Contract Data'!$D:$D,'Consulting Rev_Backlog'!$B25)/1000</f>
        <v>0</v>
      </c>
      <c r="Q25" s="263">
        <f>SUMIFS('Contract Data'!JI:JI,'Contract Data'!$D:$D,'Consulting Rev_Backlog'!$B25)/1000</f>
        <v>0</v>
      </c>
      <c r="R25" s="244">
        <f>SUMIFS('Contract Data'!M:M,'Contract Data'!$D:$D,'Consulting Rev_Backlog'!$B25)/1000-SUMIFS('Contract Data'!N:N,'Contract Data'!$D:$D,'Consulting Rev_Backlog'!$B25)/1000-SUM(F25:Q25)</f>
        <v>0</v>
      </c>
      <c r="T25" s="245">
        <v>73.628</v>
      </c>
      <c r="U25" s="245">
        <f t="shared" si="5"/>
        <v>-33.875999999999998</v>
      </c>
      <c r="V25" s="243">
        <f>-SUMIFS('Contract Data'!IW:IW,'Contract Data'!$D:$D,'Consulting Rev_Backlog'!$B25)/1000+SUMIFS('Contract Data'!FO:FO,'Contract Data'!$D:$D,'Consulting Rev_Backlog'!$B25)/1000</f>
        <v>-19.687499999999996</v>
      </c>
      <c r="W25" s="243">
        <v>-14.188500000000001</v>
      </c>
      <c r="X25" s="243">
        <f>SUMIFS('Contract Data'!M:M,'Contract Data'!G:G,'Consulting Rev_Backlog'!$X$6,'Contract Data'!D:D,'Consulting Rev_Backlog'!B25)/1000</f>
        <v>0</v>
      </c>
      <c r="Y25" s="243"/>
      <c r="Z25" s="246">
        <f>+U25-SUM(V25:Y25)</f>
        <v>0</v>
      </c>
      <c r="AA25" s="241"/>
      <c r="AB25" s="236" t="s">
        <v>1165</v>
      </c>
    </row>
    <row r="26" spans="2:28" ht="15" customHeight="1" x14ac:dyDescent="0.3">
      <c r="B26" s="210" t="s">
        <v>592</v>
      </c>
      <c r="C26" s="237" t="s">
        <v>94</v>
      </c>
      <c r="D26" s="232" t="s">
        <v>677</v>
      </c>
      <c r="E26" s="243">
        <f t="shared" si="4"/>
        <v>120.125</v>
      </c>
      <c r="F26" s="263">
        <f>SUMIFS('Contract Data'!IX:IX,'Contract Data'!$D:$D,'Consulting Rev_Backlog'!$B26)/1000</f>
        <v>38.5</v>
      </c>
      <c r="G26" s="263">
        <f>SUMIFS('Contract Data'!IY:IY,'Contract Data'!$D:$D,'Consulting Rev_Backlog'!$B26)/1000</f>
        <v>38.625</v>
      </c>
      <c r="H26" s="263">
        <f>SUMIFS('Contract Data'!IZ:IZ,'Contract Data'!$D:$D,'Consulting Rev_Backlog'!$B26)/1000</f>
        <v>33</v>
      </c>
      <c r="I26" s="263">
        <f>SUMIFS('Contract Data'!JA:JA,'Contract Data'!$D:$D,'Consulting Rev_Backlog'!$B26)/1000</f>
        <v>10</v>
      </c>
      <c r="J26" s="263">
        <f>SUMIFS('Contract Data'!JB:JB,'Contract Data'!$D:$D,'Consulting Rev_Backlog'!$B26)/1000</f>
        <v>0</v>
      </c>
      <c r="K26" s="263">
        <f>SUMIFS('Contract Data'!JC:JC,'Contract Data'!$D:$D,'Consulting Rev_Backlog'!$B26)/1000</f>
        <v>0</v>
      </c>
      <c r="L26" s="263">
        <f>SUMIFS('Contract Data'!JD:JD,'Contract Data'!$D:$D,'Consulting Rev_Backlog'!$B26)/1000</f>
        <v>0</v>
      </c>
      <c r="M26" s="263">
        <f>SUMIFS('Contract Data'!JE:JE,'Contract Data'!$D:$D,'Consulting Rev_Backlog'!$B26)/1000</f>
        <v>0</v>
      </c>
      <c r="N26" s="263">
        <f>SUMIFS('Contract Data'!JF:JF,'Contract Data'!$D:$D,'Consulting Rev_Backlog'!$B26)/1000</f>
        <v>0</v>
      </c>
      <c r="O26" s="263">
        <f>SUMIFS('Contract Data'!JG:JG,'Contract Data'!$D:$D,'Consulting Rev_Backlog'!$B26)/1000</f>
        <v>0</v>
      </c>
      <c r="P26" s="263">
        <f>SUMIFS('Contract Data'!JH:JH,'Contract Data'!$D:$D,'Consulting Rev_Backlog'!$B26)/1000</f>
        <v>0</v>
      </c>
      <c r="Q26" s="263">
        <f>SUMIFS('Contract Data'!JI:JI,'Contract Data'!$D:$D,'Consulting Rev_Backlog'!$B26)/1000</f>
        <v>0</v>
      </c>
      <c r="R26" s="244">
        <f>SUMIFS('Contract Data'!M:M,'Contract Data'!$D:$D,'Consulting Rev_Backlog'!$B26)/1000-SUMIFS('Contract Data'!N:N,'Contract Data'!$D:$D,'Consulting Rev_Backlog'!$B26)/1000-SUM(F26:Q26)</f>
        <v>0</v>
      </c>
      <c r="T26" s="245">
        <v>168.625</v>
      </c>
      <c r="U26" s="245">
        <f t="shared" si="5"/>
        <v>-48.5</v>
      </c>
      <c r="V26" s="243">
        <f>-SUMIFS('Contract Data'!IW:IW,'Contract Data'!$D:$D,'Consulting Rev_Backlog'!$B26)/1000+SUMIFS('Contract Data'!FO:FO,'Contract Data'!$D:$D,'Consulting Rev_Backlog'!$B26)/1000</f>
        <v>-71.5</v>
      </c>
      <c r="W26" s="243"/>
      <c r="X26" s="243">
        <f>SUMIFS('Contract Data'!M:M,'Contract Data'!G:G,'Consulting Rev_Backlog'!$X$6,'Contract Data'!D:D,'Consulting Rev_Backlog'!B26)/1000</f>
        <v>0</v>
      </c>
      <c r="Y26" s="243">
        <v>23</v>
      </c>
      <c r="Z26" s="246">
        <f t="shared" si="6"/>
        <v>0</v>
      </c>
      <c r="AA26" s="241"/>
      <c r="AB26" s="236" t="s">
        <v>869</v>
      </c>
    </row>
    <row r="27" spans="2:28" ht="15" customHeight="1" x14ac:dyDescent="0.3">
      <c r="B27" s="210" t="s">
        <v>773</v>
      </c>
      <c r="C27" s="237" t="s">
        <v>772</v>
      </c>
      <c r="D27" s="232" t="s">
        <v>677</v>
      </c>
      <c r="E27" s="243">
        <f>SUM(F27:R27)</f>
        <v>110.65085000000002</v>
      </c>
      <c r="F27" s="263">
        <f>SUMIFS('Contract Data'!IX:IX,'Contract Data'!$D:$D,'Consulting Rev_Backlog'!$B27)/1000</f>
        <v>36.229050000000001</v>
      </c>
      <c r="G27" s="263">
        <f>SUMIFS('Contract Data'!IY:IY,'Contract Data'!$D:$D,'Consulting Rev_Backlog'!$B27)/1000</f>
        <v>36.39105</v>
      </c>
      <c r="H27" s="263">
        <f>SUMIFS('Contract Data'!IZ:IZ,'Contract Data'!$D:$D,'Consulting Rev_Backlog'!$B27)/1000</f>
        <v>4.0572625000000002</v>
      </c>
      <c r="I27" s="263">
        <f>SUMIFS('Contract Data'!JA:JA,'Contract Data'!$D:$D,'Consulting Rev_Backlog'!$B27)/1000</f>
        <v>4.0572625000000002</v>
      </c>
      <c r="J27" s="263">
        <f>SUMIFS('Contract Data'!JB:JB,'Contract Data'!$D:$D,'Consulting Rev_Backlog'!$B27)/1000</f>
        <v>29.916225000000004</v>
      </c>
      <c r="K27" s="263">
        <f>SUMIFS('Contract Data'!JC:JC,'Contract Data'!$D:$D,'Consulting Rev_Backlog'!$B27)/1000</f>
        <v>0</v>
      </c>
      <c r="L27" s="263">
        <f>SUMIFS('Contract Data'!JD:JD,'Contract Data'!$D:$D,'Consulting Rev_Backlog'!$B27)/1000</f>
        <v>0</v>
      </c>
      <c r="M27" s="263">
        <f>SUMIFS('Contract Data'!JE:JE,'Contract Data'!$D:$D,'Consulting Rev_Backlog'!$B27)/1000</f>
        <v>0</v>
      </c>
      <c r="N27" s="263">
        <f>SUMIFS('Contract Data'!JF:JF,'Contract Data'!$D:$D,'Consulting Rev_Backlog'!$B27)/1000</f>
        <v>0</v>
      </c>
      <c r="O27" s="263">
        <f>SUMIFS('Contract Data'!JG:JG,'Contract Data'!$D:$D,'Consulting Rev_Backlog'!$B27)/1000</f>
        <v>0</v>
      </c>
      <c r="P27" s="263">
        <f>SUMIFS('Contract Data'!JH:JH,'Contract Data'!$D:$D,'Consulting Rev_Backlog'!$B27)/1000</f>
        <v>0</v>
      </c>
      <c r="Q27" s="263">
        <f>SUMIFS('Contract Data'!JI:JI,'Contract Data'!$D:$D,'Consulting Rev_Backlog'!$B27)/1000</f>
        <v>0</v>
      </c>
      <c r="R27" s="244">
        <f>SUMIFS('Contract Data'!M:M,'Contract Data'!$D:$D,'Consulting Rev_Backlog'!$B27)/1000-SUMIFS('Contract Data'!N:N,'Contract Data'!$D:$D,'Consulting Rev_Backlog'!$B27)/1000-SUM(F27:Q27)</f>
        <v>0</v>
      </c>
      <c r="T27" s="245">
        <v>140.65084999999999</v>
      </c>
      <c r="U27" s="245">
        <f>+E27-T27</f>
        <v>-29.999999999999972</v>
      </c>
      <c r="V27" s="243">
        <f>-SUMIFS('Contract Data'!IW:IW,'Contract Data'!$D:$D,'Consulting Rev_Backlog'!$B27)/1000+SUMIFS('Contract Data'!FO:FO,'Contract Data'!$D:$D,'Consulting Rev_Backlog'!$B27)/1000</f>
        <v>-30</v>
      </c>
      <c r="W27" s="243"/>
      <c r="X27" s="243">
        <f>SUMIFS('Contract Data'!M:M,'Contract Data'!G:G,'Consulting Rev_Backlog'!$X$6,'Contract Data'!D:D,'Consulting Rev_Backlog'!B27)/1000</f>
        <v>0</v>
      </c>
      <c r="Y27" s="243">
        <v>2.8421709430404007E-14</v>
      </c>
      <c r="Z27" s="246">
        <f>+U27-SUM(V27:Y27)</f>
        <v>0</v>
      </c>
      <c r="AA27" s="241"/>
      <c r="AB27" s="236"/>
    </row>
    <row r="28" spans="2:28" ht="15" customHeight="1" x14ac:dyDescent="0.3">
      <c r="B28" s="210" t="s">
        <v>801</v>
      </c>
      <c r="C28" s="237" t="s">
        <v>586</v>
      </c>
      <c r="D28" s="232" t="s">
        <v>677</v>
      </c>
      <c r="E28" s="243">
        <f>SUM(F28:R28)</f>
        <v>148.0625</v>
      </c>
      <c r="F28" s="263">
        <f>SUMIFS('Contract Data'!IX:IX,'Contract Data'!$D:$D,'Consulting Rev_Backlog'!$B28)/1000</f>
        <v>40</v>
      </c>
      <c r="G28" s="263">
        <f>SUMIFS('Contract Data'!IY:IY,'Contract Data'!$D:$D,'Consulting Rev_Backlog'!$B28)/1000</f>
        <v>40</v>
      </c>
      <c r="H28" s="263">
        <f>SUMIFS('Contract Data'!IZ:IZ,'Contract Data'!$D:$D,'Consulting Rev_Backlog'!$B28)/1000</f>
        <v>48.0625</v>
      </c>
      <c r="I28" s="263">
        <f>SUMIFS('Contract Data'!JA:JA,'Contract Data'!$D:$D,'Consulting Rev_Backlog'!$B28)/1000</f>
        <v>20</v>
      </c>
      <c r="J28" s="263">
        <f>SUMIFS('Contract Data'!JB:JB,'Contract Data'!$D:$D,'Consulting Rev_Backlog'!$B28)/1000</f>
        <v>0</v>
      </c>
      <c r="K28" s="263">
        <f>SUMIFS('Contract Data'!JC:JC,'Contract Data'!$D:$D,'Consulting Rev_Backlog'!$B28)/1000</f>
        <v>0</v>
      </c>
      <c r="L28" s="263">
        <f>SUMIFS('Contract Data'!JD:JD,'Contract Data'!$D:$D,'Consulting Rev_Backlog'!$B28)/1000</f>
        <v>0</v>
      </c>
      <c r="M28" s="263">
        <f>SUMIFS('Contract Data'!JE:JE,'Contract Data'!$D:$D,'Consulting Rev_Backlog'!$B28)/1000</f>
        <v>0</v>
      </c>
      <c r="N28" s="263">
        <f>SUMIFS('Contract Data'!JF:JF,'Contract Data'!$D:$D,'Consulting Rev_Backlog'!$B28)/1000</f>
        <v>0</v>
      </c>
      <c r="O28" s="263">
        <f>SUMIFS('Contract Data'!JG:JG,'Contract Data'!$D:$D,'Consulting Rev_Backlog'!$B28)/1000</f>
        <v>0</v>
      </c>
      <c r="P28" s="263">
        <f>SUMIFS('Contract Data'!JH:JH,'Contract Data'!$D:$D,'Consulting Rev_Backlog'!$B28)/1000</f>
        <v>0</v>
      </c>
      <c r="Q28" s="263">
        <f>SUMIFS('Contract Data'!JI:JI,'Contract Data'!$D:$D,'Consulting Rev_Backlog'!$B28)/1000</f>
        <v>0</v>
      </c>
      <c r="R28" s="244">
        <f>SUMIFS('Contract Data'!M:M,'Contract Data'!$D:$D,'Consulting Rev_Backlog'!$B28)/1000-SUMIFS('Contract Data'!N:N,'Contract Data'!$D:$D,'Consulting Rev_Backlog'!$B28)/1000-SUM(F28:Q28)</f>
        <v>0</v>
      </c>
      <c r="T28" s="245">
        <v>178.0625</v>
      </c>
      <c r="U28" s="245">
        <f>+E28-T28</f>
        <v>-30</v>
      </c>
      <c r="V28" s="243">
        <f>-SUMIFS('Contract Data'!IW:IW,'Contract Data'!$D:$D,'Consulting Rev_Backlog'!$B28)/1000+SUMIFS('Contract Data'!FO:FO,'Contract Data'!$D:$D,'Consulting Rev_Backlog'!$B28)/1000</f>
        <v>-40</v>
      </c>
      <c r="W28" s="243"/>
      <c r="X28" s="243">
        <f>SUMIFS('Contract Data'!M:M,'Contract Data'!G:G,'Consulting Rev_Backlog'!$X$6,'Contract Data'!D:D,'Consulting Rev_Backlog'!B28)/1000</f>
        <v>0</v>
      </c>
      <c r="Y28" s="243">
        <v>10</v>
      </c>
      <c r="Z28" s="246">
        <f>+U28-SUM(V28:Y28)</f>
        <v>0</v>
      </c>
      <c r="AA28" s="241"/>
      <c r="AB28" s="236" t="s">
        <v>869</v>
      </c>
    </row>
    <row r="29" spans="2:28" ht="15" customHeight="1" x14ac:dyDescent="0.3">
      <c r="B29" s="210" t="s">
        <v>870</v>
      </c>
      <c r="C29" s="237" t="s">
        <v>711</v>
      </c>
      <c r="D29" s="232" t="s">
        <v>677</v>
      </c>
      <c r="E29" s="243">
        <f t="shared" ref="E29:E40" si="7">SUM(F29:R29)</f>
        <v>71.174999999999983</v>
      </c>
      <c r="F29" s="263">
        <f>SUMIFS('Contract Data'!IX:IX,'Contract Data'!$D:$D,'Consulting Rev_Backlog'!$B29)/1000</f>
        <v>21.587499999999995</v>
      </c>
      <c r="G29" s="263">
        <f>SUMIFS('Contract Data'!IY:IY,'Contract Data'!$D:$D,'Consulting Rev_Backlog'!$B29)/1000</f>
        <v>21.587499999999995</v>
      </c>
      <c r="H29" s="263">
        <f>SUMIFS('Contract Data'!IZ:IZ,'Contract Data'!$D:$D,'Consulting Rev_Backlog'!$B29)/1000</f>
        <v>15</v>
      </c>
      <c r="I29" s="263">
        <f>SUMIFS('Contract Data'!JA:JA,'Contract Data'!$D:$D,'Consulting Rev_Backlog'!$B29)/1000</f>
        <v>13</v>
      </c>
      <c r="J29" s="263">
        <f>SUMIFS('Contract Data'!JB:JB,'Contract Data'!$D:$D,'Consulting Rev_Backlog'!$B29)/1000</f>
        <v>0</v>
      </c>
      <c r="K29" s="263">
        <f>SUMIFS('Contract Data'!JC:JC,'Contract Data'!$D:$D,'Consulting Rev_Backlog'!$B29)/1000</f>
        <v>0</v>
      </c>
      <c r="L29" s="263">
        <f>SUMIFS('Contract Data'!JD:JD,'Contract Data'!$D:$D,'Consulting Rev_Backlog'!$B29)/1000</f>
        <v>0</v>
      </c>
      <c r="M29" s="263">
        <f>SUMIFS('Contract Data'!JE:JE,'Contract Data'!$D:$D,'Consulting Rev_Backlog'!$B29)/1000</f>
        <v>0</v>
      </c>
      <c r="N29" s="263">
        <f>SUMIFS('Contract Data'!JF:JF,'Contract Data'!$D:$D,'Consulting Rev_Backlog'!$B29)/1000</f>
        <v>0</v>
      </c>
      <c r="O29" s="263">
        <f>SUMIFS('Contract Data'!JG:JG,'Contract Data'!$D:$D,'Consulting Rev_Backlog'!$B29)/1000</f>
        <v>0</v>
      </c>
      <c r="P29" s="263">
        <f>SUMIFS('Contract Data'!JH:JH,'Contract Data'!$D:$D,'Consulting Rev_Backlog'!$B29)/1000</f>
        <v>0</v>
      </c>
      <c r="Q29" s="263">
        <f>SUMIFS('Contract Data'!JI:JI,'Contract Data'!$D:$D,'Consulting Rev_Backlog'!$B29)/1000</f>
        <v>0</v>
      </c>
      <c r="R29" s="244">
        <f>SUMIFS('Contract Data'!M:M,'Contract Data'!$D:$D,'Consulting Rev_Backlog'!$B29)/1000-SUMIFS('Contract Data'!N:N,'Contract Data'!$D:$D,'Consulting Rev_Backlog'!$B29)/1000-SUM(F29:Q29)</f>
        <v>0</v>
      </c>
      <c r="T29" s="245">
        <v>92.762499999999989</v>
      </c>
      <c r="U29" s="245">
        <f>+E29-T29</f>
        <v>-21.587500000000006</v>
      </c>
      <c r="V29" s="243">
        <f>-SUMIFS('Contract Data'!IW:IW,'Contract Data'!$D:$D,'Consulting Rev_Backlog'!$B29)/1000+SUMIFS('Contract Data'!FO:FO,'Contract Data'!$D:$D,'Consulting Rev_Backlog'!$B29)/1000</f>
        <v>-21.587499999999995</v>
      </c>
      <c r="W29" s="243"/>
      <c r="X29" s="243">
        <f>SUMIFS('Contract Data'!M:M,'Contract Data'!G:G,'Consulting Rev_Backlog'!$X$6,'Contract Data'!D:D,'Consulting Rev_Backlog'!B29)/1000</f>
        <v>0</v>
      </c>
      <c r="Y29" s="243"/>
      <c r="Z29" s="246">
        <f>+U29-SUM(V29:Y29)</f>
        <v>0</v>
      </c>
      <c r="AA29" s="241"/>
      <c r="AB29" s="236"/>
    </row>
    <row r="30" spans="2:28" ht="15" customHeight="1" x14ac:dyDescent="0.3">
      <c r="B30" s="210" t="s">
        <v>947</v>
      </c>
      <c r="C30" s="237" t="s">
        <v>950</v>
      </c>
      <c r="D30" s="232" t="s">
        <v>677</v>
      </c>
      <c r="E30" s="243">
        <f t="shared" si="7"/>
        <v>93.798332500000001</v>
      </c>
      <c r="F30" s="263">
        <f>SUMIFS('Contract Data'!IX:IX,'Contract Data'!$D:$D,'Consulting Rev_Backlog'!$B30)/1000</f>
        <v>36.676409999999997</v>
      </c>
      <c r="G30" s="263">
        <f>SUMIFS('Contract Data'!IY:IY,'Contract Data'!$D:$D,'Consulting Rev_Backlog'!$B30)/1000</f>
        <v>27.376409999999993</v>
      </c>
      <c r="H30" s="263">
        <f>SUMIFS('Contract Data'!IZ:IZ,'Contract Data'!$D:$D,'Consulting Rev_Backlog'!$B30)/1000</f>
        <v>19.938204999999996</v>
      </c>
      <c r="I30" s="263">
        <f>SUMIFS('Contract Data'!JA:JA,'Contract Data'!$D:$D,'Consulting Rev_Backlog'!$B30)/1000</f>
        <v>6.5382049999999987</v>
      </c>
      <c r="J30" s="263">
        <f>SUMIFS('Contract Data'!JB:JB,'Contract Data'!$D:$D,'Consulting Rev_Backlog'!$B30)/1000</f>
        <v>1.6345512499999997</v>
      </c>
      <c r="K30" s="263">
        <f>SUMIFS('Contract Data'!JC:JC,'Contract Data'!$D:$D,'Consulting Rev_Backlog'!$B30)/1000</f>
        <v>1.6345512499999997</v>
      </c>
      <c r="L30" s="263">
        <f>SUMIFS('Contract Data'!JD:JD,'Contract Data'!$D:$D,'Consulting Rev_Backlog'!$B30)/1000</f>
        <v>0</v>
      </c>
      <c r="M30" s="263">
        <f>SUMIFS('Contract Data'!JE:JE,'Contract Data'!$D:$D,'Consulting Rev_Backlog'!$B30)/1000</f>
        <v>0</v>
      </c>
      <c r="N30" s="263">
        <f>SUMIFS('Contract Data'!JF:JF,'Contract Data'!$D:$D,'Consulting Rev_Backlog'!$B30)/1000</f>
        <v>0</v>
      </c>
      <c r="O30" s="263">
        <f>SUMIFS('Contract Data'!JG:JG,'Contract Data'!$D:$D,'Consulting Rev_Backlog'!$B30)/1000</f>
        <v>0</v>
      </c>
      <c r="P30" s="263">
        <f>SUMIFS('Contract Data'!JH:JH,'Contract Data'!$D:$D,'Consulting Rev_Backlog'!$B30)/1000</f>
        <v>0</v>
      </c>
      <c r="Q30" s="263">
        <f>SUMIFS('Contract Data'!JI:JI,'Contract Data'!$D:$D,'Consulting Rev_Backlog'!$B30)/1000</f>
        <v>0</v>
      </c>
      <c r="R30" s="244">
        <f>SUMIFS('Contract Data'!M:M,'Contract Data'!$D:$D,'Consulting Rev_Backlog'!$B30)/1000-SUMIFS('Contract Data'!N:N,'Contract Data'!$D:$D,'Consulting Rev_Backlog'!$B30)/1000-SUM(F30:Q30)</f>
        <v>0</v>
      </c>
      <c r="T30" s="245">
        <v>102.0747425</v>
      </c>
      <c r="U30" s="245">
        <f t="shared" ref="U30:U40" si="8">+E30-T30</f>
        <v>-8.2764099999999985</v>
      </c>
      <c r="V30" s="243">
        <f>-SUMIFS('Contract Data'!IW:IW,'Contract Data'!$D:$D,'Consulting Rev_Backlog'!$B30)/1000+SUMIFS('Contract Data'!FO:FO,'Contract Data'!$D:$D,'Consulting Rev_Backlog'!$B30)/1000</f>
        <v>-58.6</v>
      </c>
      <c r="W30" s="243">
        <v>-7.1054273576010019E-15</v>
      </c>
      <c r="X30" s="243">
        <f>SUMIFS('Contract Data'!M:M,'Contract Data'!G:G,'Consulting Rev_Backlog'!$X$6,'Contract Data'!D:D,'Consulting Rev_Backlog'!B30)/1000</f>
        <v>0</v>
      </c>
      <c r="Y30" s="243">
        <v>50.32359000000001</v>
      </c>
      <c r="Z30" s="246">
        <f t="shared" ref="Z30:Z40" si="9">+U30-SUM(V30:Y30)</f>
        <v>0</v>
      </c>
      <c r="AA30" s="241"/>
      <c r="AB30" s="236" t="s">
        <v>869</v>
      </c>
    </row>
    <row r="31" spans="2:28" ht="15" customHeight="1" x14ac:dyDescent="0.3">
      <c r="B31" s="210" t="s">
        <v>949</v>
      </c>
      <c r="C31" s="237" t="s">
        <v>682</v>
      </c>
      <c r="D31" s="232" t="s">
        <v>677</v>
      </c>
      <c r="E31" s="243">
        <f t="shared" si="7"/>
        <v>76.57080999999998</v>
      </c>
      <c r="F31" s="263">
        <f>SUMIFS('Contract Data'!IX:IX,'Contract Data'!$D:$D,'Consulting Rev_Backlog'!$B31)/1000</f>
        <v>32.204479999999997</v>
      </c>
      <c r="G31" s="263">
        <f>SUMIFS('Contract Data'!IY:IY,'Contract Data'!$D:$D,'Consulting Rev_Backlog'!$B31)/1000</f>
        <v>18.641979999999997</v>
      </c>
      <c r="H31" s="263">
        <f>SUMIFS('Contract Data'!IZ:IZ,'Contract Data'!$D:$D,'Consulting Rev_Backlog'!$B31)/1000</f>
        <v>21.914739999999998</v>
      </c>
      <c r="I31" s="263">
        <f>SUMIFS('Contract Data'!JA:JA,'Contract Data'!$D:$D,'Consulting Rev_Backlog'!$B31)/1000</f>
        <v>2.5397399999999997</v>
      </c>
      <c r="J31" s="263">
        <f>SUMIFS('Contract Data'!JB:JB,'Contract Data'!$D:$D,'Consulting Rev_Backlog'!$B31)/1000</f>
        <v>0.63493499999999992</v>
      </c>
      <c r="K31" s="263">
        <f>SUMIFS('Contract Data'!JC:JC,'Contract Data'!$D:$D,'Consulting Rev_Backlog'!$B31)/1000</f>
        <v>0.63493499999999992</v>
      </c>
      <c r="L31" s="263">
        <f>SUMIFS('Contract Data'!JD:JD,'Contract Data'!$D:$D,'Consulting Rev_Backlog'!$B31)/1000</f>
        <v>0</v>
      </c>
      <c r="M31" s="263">
        <f>SUMIFS('Contract Data'!JE:JE,'Contract Data'!$D:$D,'Consulting Rev_Backlog'!$B31)/1000</f>
        <v>0</v>
      </c>
      <c r="N31" s="263">
        <f>SUMIFS('Contract Data'!JF:JF,'Contract Data'!$D:$D,'Consulting Rev_Backlog'!$B31)/1000</f>
        <v>0</v>
      </c>
      <c r="O31" s="263">
        <f>SUMIFS('Contract Data'!JG:JG,'Contract Data'!$D:$D,'Consulting Rev_Backlog'!$B31)/1000</f>
        <v>0</v>
      </c>
      <c r="P31" s="263">
        <f>SUMIFS('Contract Data'!JH:JH,'Contract Data'!$D:$D,'Consulting Rev_Backlog'!$B31)/1000</f>
        <v>0</v>
      </c>
      <c r="Q31" s="263">
        <f>SUMIFS('Contract Data'!JI:JI,'Contract Data'!$D:$D,'Consulting Rev_Backlog'!$B31)/1000</f>
        <v>0</v>
      </c>
      <c r="R31" s="244">
        <f>SUMIFS('Contract Data'!M:M,'Contract Data'!$D:$D,'Consulting Rev_Backlog'!$B31)/1000-SUMIFS('Contract Data'!N:N,'Contract Data'!$D:$D,'Consulting Rev_Backlog'!$B31)/1000-SUM(F31:Q31)</f>
        <v>0</v>
      </c>
      <c r="T31" s="245">
        <v>89.400289999999984</v>
      </c>
      <c r="U31" s="245">
        <f t="shared" si="8"/>
        <v>-12.829480000000004</v>
      </c>
      <c r="V31" s="243">
        <f>-SUMIFS('Contract Data'!IW:IW,'Contract Data'!$D:$D,'Consulting Rev_Backlog'!$B31)/1000+SUMIFS('Contract Data'!FO:FO,'Contract Data'!$D:$D,'Consulting Rev_Backlog'!$B31)/1000</f>
        <v>-25.07948</v>
      </c>
      <c r="W31" s="243"/>
      <c r="X31" s="243">
        <f>SUMIFS('Contract Data'!M:M,'Contract Data'!G:G,'Consulting Rev_Backlog'!$X$6,'Contract Data'!D:D,'Consulting Rev_Backlog'!B31)/1000</f>
        <v>0</v>
      </c>
      <c r="Y31" s="243">
        <v>12.249999999999996</v>
      </c>
      <c r="Z31" s="246">
        <f t="shared" si="9"/>
        <v>0</v>
      </c>
      <c r="AA31" s="241"/>
      <c r="AB31" s="236" t="s">
        <v>869</v>
      </c>
    </row>
    <row r="32" spans="2:28" ht="15" customHeight="1" x14ac:dyDescent="0.3">
      <c r="B32" s="210" t="s">
        <v>1001</v>
      </c>
      <c r="C32" s="237" t="s">
        <v>1000</v>
      </c>
      <c r="D32" s="232" t="s">
        <v>677</v>
      </c>
      <c r="E32" s="243">
        <f t="shared" si="7"/>
        <v>337.25972249999995</v>
      </c>
      <c r="F32" s="263">
        <f>SUMIFS('Contract Data'!IX:IX,'Contract Data'!$D:$D,'Consulting Rev_Backlog'!$B32)/1000</f>
        <v>90.708169999999996</v>
      </c>
      <c r="G32" s="263">
        <f>SUMIFS('Contract Data'!IY:IY,'Contract Data'!$D:$D,'Consulting Rev_Backlog'!$B32)/1000</f>
        <v>77.020669999999981</v>
      </c>
      <c r="H32" s="263">
        <f>SUMIFS('Contract Data'!IZ:IZ,'Contract Data'!$D:$D,'Consulting Rev_Backlog'!$B32)/1000</f>
        <v>77.020669999999981</v>
      </c>
      <c r="I32" s="263">
        <f>SUMIFS('Contract Data'!JA:JA,'Contract Data'!$D:$D,'Consulting Rev_Backlog'!$B32)/1000</f>
        <v>50.729084999999998</v>
      </c>
      <c r="J32" s="263">
        <f>SUMIFS('Contract Data'!JB:JB,'Contract Data'!$D:$D,'Consulting Rev_Backlog'!$B32)/1000</f>
        <v>27.854084999999998</v>
      </c>
      <c r="K32" s="263">
        <f>SUMIFS('Contract Data'!JC:JC,'Contract Data'!$D:$D,'Consulting Rev_Backlog'!$B32)/1000</f>
        <v>6.9635212499999994</v>
      </c>
      <c r="L32" s="263">
        <f>SUMIFS('Contract Data'!JD:JD,'Contract Data'!$D:$D,'Consulting Rev_Backlog'!$B32)/1000</f>
        <v>6.9635212499999994</v>
      </c>
      <c r="M32" s="263">
        <f>SUMIFS('Contract Data'!JE:JE,'Contract Data'!$D:$D,'Consulting Rev_Backlog'!$B32)/1000</f>
        <v>0</v>
      </c>
      <c r="N32" s="263">
        <f>SUMIFS('Contract Data'!JF:JF,'Contract Data'!$D:$D,'Consulting Rev_Backlog'!$B32)/1000</f>
        <v>0</v>
      </c>
      <c r="O32" s="263">
        <f>SUMIFS('Contract Data'!JG:JG,'Contract Data'!$D:$D,'Consulting Rev_Backlog'!$B32)/1000</f>
        <v>0</v>
      </c>
      <c r="P32" s="263">
        <f>SUMIFS('Contract Data'!JH:JH,'Contract Data'!$D:$D,'Consulting Rev_Backlog'!$B32)/1000</f>
        <v>0</v>
      </c>
      <c r="Q32" s="263">
        <f>SUMIFS('Contract Data'!JI:JI,'Contract Data'!$D:$D,'Consulting Rev_Backlog'!$B32)/1000</f>
        <v>0</v>
      </c>
      <c r="R32" s="244">
        <f>SUMIFS('Contract Data'!M:M,'Contract Data'!$D:$D,'Consulting Rev_Backlog'!$B32)/1000-SUMIFS('Contract Data'!N:N,'Contract Data'!$D:$D,'Consulting Rev_Backlog'!$B32)/1000-SUM(F32:Q32)</f>
        <v>0</v>
      </c>
      <c r="T32" s="245">
        <v>400.11380749999995</v>
      </c>
      <c r="U32" s="245">
        <f t="shared" si="8"/>
        <v>-62.854084999999998</v>
      </c>
      <c r="V32" s="243">
        <f>-SUMIFS('Contract Data'!IW:IW,'Contract Data'!$D:$D,'Consulting Rev_Backlog'!$B32)/1000+SUMIFS('Contract Data'!FO:FO,'Contract Data'!$D:$D,'Consulting Rev_Backlog'!$B32)/1000</f>
        <v>-62.854084999999998</v>
      </c>
      <c r="W32" s="243"/>
      <c r="X32" s="243">
        <f>SUMIFS('Contract Data'!M:M,'Contract Data'!G:G,'Consulting Rev_Backlog'!$X$6,'Contract Data'!D:D,'Consulting Rev_Backlog'!B32)/1000</f>
        <v>0</v>
      </c>
      <c r="Y32" s="243"/>
      <c r="Z32" s="246">
        <f t="shared" si="9"/>
        <v>0</v>
      </c>
      <c r="AA32" s="241"/>
      <c r="AB32" s="236"/>
    </row>
    <row r="33" spans="2:28" ht="15" customHeight="1" x14ac:dyDescent="0.3">
      <c r="B33" s="210" t="s">
        <v>1003</v>
      </c>
      <c r="C33" s="237" t="s">
        <v>94</v>
      </c>
      <c r="D33" s="232" t="s">
        <v>677</v>
      </c>
      <c r="E33" s="243">
        <f t="shared" si="7"/>
        <v>98.137499999999989</v>
      </c>
      <c r="F33" s="263">
        <f>SUMIFS('Contract Data'!IX:IX,'Contract Data'!$D:$D,'Consulting Rev_Backlog'!$B33)/1000</f>
        <v>24.274999999999999</v>
      </c>
      <c r="G33" s="263">
        <f>SUMIFS('Contract Data'!IY:IY,'Contract Data'!$D:$D,'Consulting Rev_Backlog'!$B33)/1000</f>
        <v>24.274999999999999</v>
      </c>
      <c r="H33" s="263">
        <f>SUMIFS('Contract Data'!IZ:IZ,'Contract Data'!$D:$D,'Consulting Rev_Backlog'!$B33)/1000</f>
        <v>22.337499999999999</v>
      </c>
      <c r="I33" s="263">
        <f>SUMIFS('Contract Data'!JA:JA,'Contract Data'!$D:$D,'Consulting Rev_Backlog'!$B33)/1000</f>
        <v>11.95</v>
      </c>
      <c r="J33" s="263">
        <f>SUMIFS('Contract Data'!JB:JB,'Contract Data'!$D:$D,'Consulting Rev_Backlog'!$B33)/1000</f>
        <v>10.199999999999999</v>
      </c>
      <c r="K33" s="263">
        <f>SUMIFS('Contract Data'!JC:JC,'Contract Data'!$D:$D,'Consulting Rev_Backlog'!$B33)/1000</f>
        <v>2.5499999999999998</v>
      </c>
      <c r="L33" s="263">
        <f>SUMIFS('Contract Data'!JD:JD,'Contract Data'!$D:$D,'Consulting Rev_Backlog'!$B33)/1000</f>
        <v>2.5499999999999998</v>
      </c>
      <c r="M33" s="263">
        <f>SUMIFS('Contract Data'!JE:JE,'Contract Data'!$D:$D,'Consulting Rev_Backlog'!$B33)/1000</f>
        <v>0</v>
      </c>
      <c r="N33" s="263">
        <f>SUMIFS('Contract Data'!JF:JF,'Contract Data'!$D:$D,'Consulting Rev_Backlog'!$B33)/1000</f>
        <v>0</v>
      </c>
      <c r="O33" s="263">
        <f>SUMIFS('Contract Data'!JG:JG,'Contract Data'!$D:$D,'Consulting Rev_Backlog'!$B33)/1000</f>
        <v>0</v>
      </c>
      <c r="P33" s="263">
        <f>SUMIFS('Contract Data'!JH:JH,'Contract Data'!$D:$D,'Consulting Rev_Backlog'!$B33)/1000</f>
        <v>0</v>
      </c>
      <c r="Q33" s="263">
        <f>SUMIFS('Contract Data'!JI:JI,'Contract Data'!$D:$D,'Consulting Rev_Backlog'!$B33)/1000</f>
        <v>0</v>
      </c>
      <c r="R33" s="244">
        <f>SUMIFS('Contract Data'!M:M,'Contract Data'!$D:$D,'Consulting Rev_Backlog'!$B33)/1000-SUMIFS('Contract Data'!N:N,'Contract Data'!$D:$D,'Consulting Rev_Backlog'!$B33)/1000-SUM(F33:Q33)</f>
        <v>0</v>
      </c>
      <c r="T33" s="245">
        <v>153.70649999999998</v>
      </c>
      <c r="U33" s="245">
        <f t="shared" si="8"/>
        <v>-55.568999999999988</v>
      </c>
      <c r="V33" s="243">
        <f>-SUMIFS('Contract Data'!IW:IW,'Contract Data'!$D:$D,'Consulting Rev_Backlog'!$B33)/1000+SUMIFS('Contract Data'!FO:FO,'Contract Data'!$D:$D,'Consulting Rev_Backlog'!$B33)/1000</f>
        <v>-14.074999999999999</v>
      </c>
      <c r="W33" s="243">
        <v>-41.493999999999986</v>
      </c>
      <c r="X33" s="243">
        <f>SUMIFS('Contract Data'!M:M,'Contract Data'!G:G,'Consulting Rev_Backlog'!$X$6,'Contract Data'!D:D,'Consulting Rev_Backlog'!B33)/1000</f>
        <v>0</v>
      </c>
      <c r="Y33" s="243"/>
      <c r="Z33" s="246">
        <f t="shared" si="9"/>
        <v>0</v>
      </c>
      <c r="AA33" s="241"/>
      <c r="AB33" s="236"/>
    </row>
    <row r="34" spans="2:28" ht="15" customHeight="1" x14ac:dyDescent="0.3">
      <c r="B34" s="210" t="s">
        <v>1004</v>
      </c>
      <c r="C34" s="237" t="s">
        <v>530</v>
      </c>
      <c r="D34" s="232" t="s">
        <v>677</v>
      </c>
      <c r="E34" s="243">
        <f t="shared" si="7"/>
        <v>139.125</v>
      </c>
      <c r="F34" s="263">
        <f>SUMIFS('Contract Data'!IX:IX,'Contract Data'!$D:$D,'Consulting Rev_Backlog'!$B34)/1000</f>
        <v>39</v>
      </c>
      <c r="G34" s="263">
        <f>SUMIFS('Contract Data'!IY:IY,'Contract Data'!$D:$D,'Consulting Rev_Backlog'!$B34)/1000</f>
        <v>39</v>
      </c>
      <c r="H34" s="263">
        <f>SUMIFS('Contract Data'!IZ:IZ,'Contract Data'!$D:$D,'Consulting Rev_Backlog'!$B34)/1000</f>
        <v>29.124999999999996</v>
      </c>
      <c r="I34" s="263">
        <f>SUMIFS('Contract Data'!JA:JA,'Contract Data'!$D:$D,'Consulting Rev_Backlog'!$B34)/1000</f>
        <v>24.5</v>
      </c>
      <c r="J34" s="263">
        <f>SUMIFS('Contract Data'!JB:JB,'Contract Data'!$D:$D,'Consulting Rev_Backlog'!$B34)/1000</f>
        <v>7.5</v>
      </c>
      <c r="K34" s="263">
        <f>SUMIFS('Contract Data'!JC:JC,'Contract Data'!$D:$D,'Consulting Rev_Backlog'!$B34)/1000</f>
        <v>0</v>
      </c>
      <c r="L34" s="263">
        <f>SUMIFS('Contract Data'!JD:JD,'Contract Data'!$D:$D,'Consulting Rev_Backlog'!$B34)/1000</f>
        <v>0</v>
      </c>
      <c r="M34" s="263">
        <f>SUMIFS('Contract Data'!JE:JE,'Contract Data'!$D:$D,'Consulting Rev_Backlog'!$B34)/1000</f>
        <v>0</v>
      </c>
      <c r="N34" s="263">
        <f>SUMIFS('Contract Data'!JF:JF,'Contract Data'!$D:$D,'Consulting Rev_Backlog'!$B34)/1000</f>
        <v>0</v>
      </c>
      <c r="O34" s="263">
        <f>SUMIFS('Contract Data'!JG:JG,'Contract Data'!$D:$D,'Consulting Rev_Backlog'!$B34)/1000</f>
        <v>0</v>
      </c>
      <c r="P34" s="263">
        <f>SUMIFS('Contract Data'!JH:JH,'Contract Data'!$D:$D,'Consulting Rev_Backlog'!$B34)/1000</f>
        <v>0</v>
      </c>
      <c r="Q34" s="263">
        <f>SUMIFS('Contract Data'!JI:JI,'Contract Data'!$D:$D,'Consulting Rev_Backlog'!$B34)/1000</f>
        <v>0</v>
      </c>
      <c r="R34" s="244">
        <f>SUMIFS('Contract Data'!M:M,'Contract Data'!$D:$D,'Consulting Rev_Backlog'!$B34)/1000-SUMIFS('Contract Data'!N:N,'Contract Data'!$D:$D,'Consulting Rev_Backlog'!$B34)/1000-SUM(F34:Q34)</f>
        <v>0</v>
      </c>
      <c r="T34" s="245">
        <v>149.09359750000002</v>
      </c>
      <c r="U34" s="245">
        <f t="shared" si="8"/>
        <v>-9.9685975000000155</v>
      </c>
      <c r="V34" s="243">
        <f>-SUMIFS('Contract Data'!IW:IW,'Contract Data'!$D:$D,'Consulting Rev_Backlog'!$B34)/1000+SUMIFS('Contract Data'!FO:FO,'Contract Data'!$D:$D,'Consulting Rev_Backlog'!$B34)/1000</f>
        <v>-29</v>
      </c>
      <c r="W34" s="243"/>
      <c r="X34" s="243">
        <f>SUMIFS('Contract Data'!M:M,'Contract Data'!G:G,'Consulting Rev_Backlog'!$X$6,'Contract Data'!D:D,'Consulting Rev_Backlog'!B34)/1000</f>
        <v>0</v>
      </c>
      <c r="Y34" s="243">
        <v>19.031402499999984</v>
      </c>
      <c r="Z34" s="246">
        <f t="shared" si="9"/>
        <v>0</v>
      </c>
      <c r="AA34" s="241"/>
      <c r="AB34" s="236" t="s">
        <v>869</v>
      </c>
    </row>
    <row r="35" spans="2:28" ht="15" customHeight="1" x14ac:dyDescent="0.3">
      <c r="B35" s="210" t="s">
        <v>1006</v>
      </c>
      <c r="C35" s="237" t="s">
        <v>1005</v>
      </c>
      <c r="D35" s="232" t="s">
        <v>677</v>
      </c>
      <c r="E35" s="243">
        <f t="shared" si="7"/>
        <v>129.68543</v>
      </c>
      <c r="F35" s="263">
        <f>SUMIFS('Contract Data'!IX:IX,'Contract Data'!$D:$D,'Consulting Rev_Backlog'!$B35)/1000</f>
        <v>38.492160000000005</v>
      </c>
      <c r="G35" s="263">
        <f>SUMIFS('Contract Data'!IY:IY,'Contract Data'!$D:$D,'Consulting Rev_Backlog'!$B35)/1000</f>
        <v>38.492160000000005</v>
      </c>
      <c r="H35" s="263">
        <f>SUMIFS('Contract Data'!IZ:IZ,'Contract Data'!$D:$D,'Consulting Rev_Backlog'!$B35)/1000</f>
        <v>24.929659999999995</v>
      </c>
      <c r="I35" s="263">
        <f>SUMIFS('Contract Data'!JA:JA,'Contract Data'!$D:$D,'Consulting Rev_Backlog'!$B35)/1000</f>
        <v>19.246079999999996</v>
      </c>
      <c r="J35" s="263">
        <f>SUMIFS('Contract Data'!JB:JB,'Contract Data'!$D:$D,'Consulting Rev_Backlog'!$B35)/1000</f>
        <v>5.6835800000000001</v>
      </c>
      <c r="K35" s="263">
        <f>SUMIFS('Contract Data'!JC:JC,'Contract Data'!$D:$D,'Consulting Rev_Backlog'!$B35)/1000</f>
        <v>1.420895</v>
      </c>
      <c r="L35" s="263">
        <f>SUMIFS('Contract Data'!JD:JD,'Contract Data'!$D:$D,'Consulting Rev_Backlog'!$B35)/1000</f>
        <v>1.420895</v>
      </c>
      <c r="M35" s="263">
        <f>SUMIFS('Contract Data'!JE:JE,'Contract Data'!$D:$D,'Consulting Rev_Backlog'!$B35)/1000</f>
        <v>0</v>
      </c>
      <c r="N35" s="263">
        <f>SUMIFS('Contract Data'!JF:JF,'Contract Data'!$D:$D,'Consulting Rev_Backlog'!$B35)/1000</f>
        <v>0</v>
      </c>
      <c r="O35" s="263">
        <f>SUMIFS('Contract Data'!JG:JG,'Contract Data'!$D:$D,'Consulting Rev_Backlog'!$B35)/1000</f>
        <v>0</v>
      </c>
      <c r="P35" s="263">
        <f>SUMIFS('Contract Data'!JH:JH,'Contract Data'!$D:$D,'Consulting Rev_Backlog'!$B35)/1000</f>
        <v>0</v>
      </c>
      <c r="Q35" s="263">
        <f>SUMIFS('Contract Data'!JI:JI,'Contract Data'!$D:$D,'Consulting Rev_Backlog'!$B35)/1000</f>
        <v>0</v>
      </c>
      <c r="R35" s="244">
        <f>SUMIFS('Contract Data'!M:M,'Contract Data'!$D:$D,'Consulting Rev_Backlog'!$B35)/1000-SUMIFS('Contract Data'!N:N,'Contract Data'!$D:$D,'Consulting Rev_Backlog'!$B35)/1000-SUM(F35:Q35)</f>
        <v>0</v>
      </c>
      <c r="T35" s="245">
        <v>162.49401</v>
      </c>
      <c r="U35" s="245">
        <f t="shared" si="8"/>
        <v>-32.808580000000006</v>
      </c>
      <c r="V35" s="243">
        <f>-SUMIFS('Contract Data'!IW:IW,'Contract Data'!$D:$D,'Consulting Rev_Backlog'!$B35)/1000+SUMIFS('Contract Data'!FO:FO,'Contract Data'!$D:$D,'Consulting Rev_Backlog'!$B35)/1000</f>
        <v>-32.808579999999999</v>
      </c>
      <c r="W35" s="243"/>
      <c r="X35" s="243">
        <f>SUMIFS('Contract Data'!M:M,'Contract Data'!G:G,'Consulting Rev_Backlog'!$X$6,'Contract Data'!D:D,'Consulting Rev_Backlog'!B35)/1000</f>
        <v>0</v>
      </c>
      <c r="Y35" s="243"/>
      <c r="Z35" s="246">
        <f t="shared" si="9"/>
        <v>0</v>
      </c>
      <c r="AA35" s="241"/>
      <c r="AB35" s="236"/>
    </row>
    <row r="36" spans="2:28" ht="15" customHeight="1" x14ac:dyDescent="0.3">
      <c r="B36" s="210" t="s">
        <v>126</v>
      </c>
      <c r="C36" s="237" t="s">
        <v>125</v>
      </c>
      <c r="D36" s="232" t="s">
        <v>677</v>
      </c>
      <c r="E36" s="243">
        <f>SUM(F36:R36)</f>
        <v>208.8125</v>
      </c>
      <c r="F36" s="263">
        <f>SUMIFS('Contract Data'!IX:IX,'Contract Data'!$D:$D,'Consulting Rev_Backlog'!$B36)/1000</f>
        <v>50</v>
      </c>
      <c r="G36" s="263">
        <f>SUMIFS('Contract Data'!IY:IY,'Contract Data'!$D:$D,'Consulting Rev_Backlog'!$B36)/1000</f>
        <v>50</v>
      </c>
      <c r="H36" s="263">
        <f>SUMIFS('Contract Data'!IZ:IZ,'Contract Data'!$D:$D,'Consulting Rev_Backlog'!$B36)/1000</f>
        <v>44</v>
      </c>
      <c r="I36" s="263">
        <f>SUMIFS('Contract Data'!JA:JA,'Contract Data'!$D:$D,'Consulting Rev_Backlog'!$B36)/1000</f>
        <v>31.312499999999993</v>
      </c>
      <c r="J36" s="263">
        <f>SUMIFS('Contract Data'!JB:JB,'Contract Data'!$D:$D,'Consulting Rev_Backlog'!$B36)/1000</f>
        <v>28.5</v>
      </c>
      <c r="K36" s="263">
        <f>SUMIFS('Contract Data'!JC:JC,'Contract Data'!$D:$D,'Consulting Rev_Backlog'!$B36)/1000</f>
        <v>2.5</v>
      </c>
      <c r="L36" s="263">
        <f>SUMIFS('Contract Data'!JD:JD,'Contract Data'!$D:$D,'Consulting Rev_Backlog'!$B36)/1000</f>
        <v>2.5</v>
      </c>
      <c r="M36" s="263">
        <f>SUMIFS('Contract Data'!JE:JE,'Contract Data'!$D:$D,'Consulting Rev_Backlog'!$B36)/1000</f>
        <v>0</v>
      </c>
      <c r="N36" s="263">
        <f>SUMIFS('Contract Data'!JF:JF,'Contract Data'!$D:$D,'Consulting Rev_Backlog'!$B36)/1000</f>
        <v>0</v>
      </c>
      <c r="O36" s="263">
        <f>SUMIFS('Contract Data'!JG:JG,'Contract Data'!$D:$D,'Consulting Rev_Backlog'!$B36)/1000</f>
        <v>0</v>
      </c>
      <c r="P36" s="263">
        <f>SUMIFS('Contract Data'!JH:JH,'Contract Data'!$D:$D,'Consulting Rev_Backlog'!$B36)/1000</f>
        <v>0</v>
      </c>
      <c r="Q36" s="263">
        <f>SUMIFS('Contract Data'!JI:JI,'Contract Data'!$D:$D,'Consulting Rev_Backlog'!$B36)/1000</f>
        <v>0</v>
      </c>
      <c r="R36" s="244">
        <f>SUMIFS('Contract Data'!M:M,'Contract Data'!$D:$D,'Consulting Rev_Backlog'!$B36)/1000-SUMIFS('Contract Data'!N:N,'Contract Data'!$D:$D,'Consulting Rev_Backlog'!$B36)/1000-SUM(F36:Q36)</f>
        <v>0</v>
      </c>
      <c r="T36" s="245">
        <v>248.8125</v>
      </c>
      <c r="U36" s="245">
        <f>+E36-T36</f>
        <v>-40</v>
      </c>
      <c r="V36" s="243">
        <f>-SUMIFS('Contract Data'!IW:IW,'Contract Data'!$D:$D,'Consulting Rev_Backlog'!$B36)/1000+SUMIFS('Contract Data'!FO:FO,'Contract Data'!$D:$D,'Consulting Rev_Backlog'!$B36)/1000</f>
        <v>-40</v>
      </c>
      <c r="W36" s="243"/>
      <c r="X36" s="243">
        <f>SUMIFS('Contract Data'!M:M,'Contract Data'!G:G,'Consulting Rev_Backlog'!$X$6,'Contract Data'!D:D,'Consulting Rev_Backlog'!B36)/1000</f>
        <v>0</v>
      </c>
      <c r="Y36" s="243"/>
      <c r="Z36" s="246">
        <f>+U36-SUM(V36:Y36)</f>
        <v>0</v>
      </c>
      <c r="AA36" s="241"/>
      <c r="AB36" s="236"/>
    </row>
    <row r="37" spans="2:28" ht="15" customHeight="1" x14ac:dyDescent="0.3">
      <c r="B37" s="210" t="s">
        <v>1091</v>
      </c>
      <c r="C37" s="237" t="s">
        <v>119</v>
      </c>
      <c r="D37" s="232" t="s">
        <v>677</v>
      </c>
      <c r="E37" s="243">
        <f>SUM(F37:R37)</f>
        <v>240.62269249999997</v>
      </c>
      <c r="F37" s="263">
        <f>SUMIFS('Contract Data'!IX:IX,'Contract Data'!$D:$D,'Consulting Rev_Backlog'!$B37)/1000</f>
        <v>40.012915</v>
      </c>
      <c r="G37" s="263">
        <f>SUMIFS('Contract Data'!IY:IY,'Contract Data'!$D:$D,'Consulting Rev_Backlog'!$B37)/1000</f>
        <v>56.775829999999999</v>
      </c>
      <c r="H37" s="263">
        <f>SUMIFS('Contract Data'!IZ:IZ,'Contract Data'!$D:$D,'Consulting Rev_Backlog'!$B37)/1000</f>
        <v>56.775829999999999</v>
      </c>
      <c r="I37" s="263">
        <f>SUMIFS('Contract Data'!JA:JA,'Contract Data'!$D:$D,'Consulting Rev_Backlog'!$B37)/1000</f>
        <v>45.150829999999999</v>
      </c>
      <c r="J37" s="263">
        <f>SUMIFS('Contract Data'!JB:JB,'Contract Data'!$D:$D,'Consulting Rev_Backlog'!$B37)/1000</f>
        <v>16.762915</v>
      </c>
      <c r="K37" s="263">
        <f>SUMIFS('Contract Data'!JC:JC,'Contract Data'!$D:$D,'Consulting Rev_Backlog'!$B37)/1000</f>
        <v>16.762915</v>
      </c>
      <c r="L37" s="263">
        <f>SUMIFS('Contract Data'!JD:JD,'Contract Data'!$D:$D,'Consulting Rev_Backlog'!$B37)/1000</f>
        <v>4.1907287499999999</v>
      </c>
      <c r="M37" s="263">
        <f>SUMIFS('Contract Data'!JE:JE,'Contract Data'!$D:$D,'Consulting Rev_Backlog'!$B37)/1000</f>
        <v>4.1907287499999999</v>
      </c>
      <c r="N37" s="263">
        <f>SUMIFS('Contract Data'!JF:JF,'Contract Data'!$D:$D,'Consulting Rev_Backlog'!$B37)/1000</f>
        <v>0</v>
      </c>
      <c r="O37" s="263">
        <f>SUMIFS('Contract Data'!JG:JG,'Contract Data'!$D:$D,'Consulting Rev_Backlog'!$B37)/1000</f>
        <v>0</v>
      </c>
      <c r="P37" s="263">
        <f>SUMIFS('Contract Data'!JH:JH,'Contract Data'!$D:$D,'Consulting Rev_Backlog'!$B37)/1000</f>
        <v>0</v>
      </c>
      <c r="Q37" s="263">
        <f>SUMIFS('Contract Data'!JI:JI,'Contract Data'!$D:$D,'Consulting Rev_Backlog'!$B37)/1000</f>
        <v>0</v>
      </c>
      <c r="R37" s="244">
        <f>SUMIFS('Contract Data'!M:M,'Contract Data'!$D:$D,'Consulting Rev_Backlog'!$B37)/1000-SUMIFS('Contract Data'!N:N,'Contract Data'!$D:$D,'Consulting Rev_Backlog'!$B37)/1000-SUM(F37:Q37)</f>
        <v>0</v>
      </c>
      <c r="T37" s="245">
        <v>263.87269249999997</v>
      </c>
      <c r="U37" s="245">
        <f>+E37-T37</f>
        <v>-23.25</v>
      </c>
      <c r="V37" s="243">
        <f>-SUMIFS('Contract Data'!IW:IW,'Contract Data'!$D:$D,'Consulting Rev_Backlog'!$B37)/1000+SUMIFS('Contract Data'!FO:FO,'Contract Data'!$D:$D,'Consulting Rev_Backlog'!$B37)/1000</f>
        <v>-23.25</v>
      </c>
      <c r="W37" s="243"/>
      <c r="X37" s="243">
        <f>SUMIFS('Contract Data'!M:M,'Contract Data'!G:G,'Consulting Rev_Backlog'!$X$6,'Contract Data'!D:D,'Consulting Rev_Backlog'!B37)/1000</f>
        <v>0</v>
      </c>
      <c r="Y37" s="243"/>
      <c r="Z37" s="246">
        <f>+U37-SUM(V37:Y37)</f>
        <v>0</v>
      </c>
      <c r="AA37" s="241"/>
      <c r="AB37" s="236"/>
    </row>
    <row r="38" spans="2:28" ht="15" customHeight="1" x14ac:dyDescent="0.3">
      <c r="B38" s="210" t="s">
        <v>1085</v>
      </c>
      <c r="C38" s="237" t="s">
        <v>1086</v>
      </c>
      <c r="D38" s="232" t="s">
        <v>677</v>
      </c>
      <c r="E38" s="243">
        <f t="shared" ref="E38" si="10">SUM(F38:R38)</f>
        <v>80.207887499999998</v>
      </c>
      <c r="F38" s="263">
        <f>SUMIFS('Contract Data'!IX:IX,'Contract Data'!$D:$D,'Consulting Rev_Backlog'!$B38)/1000</f>
        <v>21.658724999999997</v>
      </c>
      <c r="G38" s="263">
        <f>SUMIFS('Contract Data'!IY:IY,'Contract Data'!$D:$D,'Consulting Rev_Backlog'!$B38)/1000</f>
        <v>22.39245</v>
      </c>
      <c r="H38" s="263">
        <f>SUMIFS('Contract Data'!IZ:IZ,'Contract Data'!$D:$D,'Consulting Rev_Backlog'!$B38)/1000</f>
        <v>22.39245</v>
      </c>
      <c r="I38" s="263">
        <f>SUMIFS('Contract Data'!JA:JA,'Contract Data'!$D:$D,'Consulting Rev_Backlog'!$B38)/1000</f>
        <v>11.929949999999996</v>
      </c>
      <c r="J38" s="263">
        <f>SUMIFS('Contract Data'!JB:JB,'Contract Data'!$D:$D,'Consulting Rev_Backlog'!$B38)/1000</f>
        <v>0.73372500000000007</v>
      </c>
      <c r="K38" s="263">
        <f>SUMIFS('Contract Data'!JC:JC,'Contract Data'!$D:$D,'Consulting Rev_Backlog'!$B38)/1000</f>
        <v>0.73372500000000007</v>
      </c>
      <c r="L38" s="263">
        <f>SUMIFS('Contract Data'!JD:JD,'Contract Data'!$D:$D,'Consulting Rev_Backlog'!$B38)/1000</f>
        <v>0.18343125000000002</v>
      </c>
      <c r="M38" s="263">
        <f>SUMIFS('Contract Data'!JE:JE,'Contract Data'!$D:$D,'Consulting Rev_Backlog'!$B38)/1000</f>
        <v>0.18343125000000002</v>
      </c>
      <c r="N38" s="263">
        <f>SUMIFS('Contract Data'!JF:JF,'Contract Data'!$D:$D,'Consulting Rev_Backlog'!$B38)/1000</f>
        <v>0</v>
      </c>
      <c r="O38" s="263">
        <f>SUMIFS('Contract Data'!JG:JG,'Contract Data'!$D:$D,'Consulting Rev_Backlog'!$B38)/1000</f>
        <v>0</v>
      </c>
      <c r="P38" s="263">
        <f>SUMIFS('Contract Data'!JH:JH,'Contract Data'!$D:$D,'Consulting Rev_Backlog'!$B38)/1000</f>
        <v>0</v>
      </c>
      <c r="Q38" s="263">
        <f>SUMIFS('Contract Data'!JI:JI,'Contract Data'!$D:$D,'Consulting Rev_Backlog'!$B38)/1000</f>
        <v>0</v>
      </c>
      <c r="R38" s="244">
        <f>SUMIFS('Contract Data'!M:M,'Contract Data'!$D:$D,'Consulting Rev_Backlog'!$B38)/1000-SUMIFS('Contract Data'!N:N,'Contract Data'!$D:$D,'Consulting Rev_Backlog'!$B38)/1000-SUM(F38:Q38)</f>
        <v>0</v>
      </c>
      <c r="T38" s="245">
        <v>101.1328875</v>
      </c>
      <c r="U38" s="245">
        <f t="shared" ref="U38" si="11">+E38-T38</f>
        <v>-20.924999999999997</v>
      </c>
      <c r="V38" s="243">
        <f>-SUMIFS('Contract Data'!IW:IW,'Contract Data'!$D:$D,'Consulting Rev_Backlog'!$B38)/1000+SUMIFS('Contract Data'!FO:FO,'Contract Data'!$D:$D,'Consulting Rev_Backlog'!$B38)/1000</f>
        <v>-20.925000000000001</v>
      </c>
      <c r="W38" s="243"/>
      <c r="X38" s="243">
        <f>SUMIFS('Contract Data'!M:M,'Contract Data'!G:G,'Consulting Rev_Backlog'!$X$6,'Contract Data'!D:D,'Consulting Rev_Backlog'!B38)/1000</f>
        <v>0</v>
      </c>
      <c r="Y38" s="243"/>
      <c r="Z38" s="246">
        <f t="shared" ref="Z38" si="12">+U38-SUM(V38:Y38)</f>
        <v>0</v>
      </c>
      <c r="AA38" s="241"/>
      <c r="AB38" s="236"/>
    </row>
    <row r="39" spans="2:28" ht="15" customHeight="1" x14ac:dyDescent="0.3">
      <c r="B39" s="210" t="s">
        <v>1092</v>
      </c>
      <c r="C39" s="237" t="s">
        <v>119</v>
      </c>
      <c r="D39" s="232" t="s">
        <v>677</v>
      </c>
      <c r="E39" s="243">
        <f t="shared" ref="E39" si="13">SUM(F39:R39)</f>
        <v>356.96110375000001</v>
      </c>
      <c r="F39" s="263">
        <f>SUMIFS('Contract Data'!IX:IX,'Contract Data'!$D:$D,'Consulting Rev_Backlog'!$B39)/1000</f>
        <v>31</v>
      </c>
      <c r="G39" s="263">
        <f>SUMIFS('Contract Data'!IY:IY,'Contract Data'!$D:$D,'Consulting Rev_Backlog'!$B39)/1000</f>
        <v>53.890642499999998</v>
      </c>
      <c r="H39" s="263">
        <f>SUMIFS('Contract Data'!IZ:IZ,'Contract Data'!$D:$D,'Consulting Rev_Backlog'!$B39)/1000</f>
        <v>76.781284999999997</v>
      </c>
      <c r="I39" s="263">
        <f>SUMIFS('Contract Data'!JA:JA,'Contract Data'!$D:$D,'Consulting Rev_Backlog'!$B39)/1000</f>
        <v>76.781284999999997</v>
      </c>
      <c r="J39" s="263">
        <f>SUMIFS('Contract Data'!JB:JB,'Contract Data'!$D:$D,'Consulting Rev_Backlog'!$B39)/1000</f>
        <v>61.281284999999997</v>
      </c>
      <c r="K39" s="263">
        <f>SUMIFS('Contract Data'!JC:JC,'Contract Data'!$D:$D,'Consulting Rev_Backlog'!$B39)/1000</f>
        <v>22.890642500000002</v>
      </c>
      <c r="L39" s="263">
        <f>SUMIFS('Contract Data'!JD:JD,'Contract Data'!$D:$D,'Consulting Rev_Backlog'!$B39)/1000</f>
        <v>22.890642500000002</v>
      </c>
      <c r="M39" s="263">
        <f>SUMIFS('Contract Data'!JE:JE,'Contract Data'!$D:$D,'Consulting Rev_Backlog'!$B39)/1000</f>
        <v>5.7226606250000005</v>
      </c>
      <c r="N39" s="263">
        <f>SUMIFS('Contract Data'!JF:JF,'Contract Data'!$D:$D,'Consulting Rev_Backlog'!$B39)/1000</f>
        <v>5.7226606250000005</v>
      </c>
      <c r="O39" s="263">
        <f>SUMIFS('Contract Data'!JG:JG,'Contract Data'!$D:$D,'Consulting Rev_Backlog'!$B39)/1000</f>
        <v>0</v>
      </c>
      <c r="P39" s="263">
        <f>SUMIFS('Contract Data'!JH:JH,'Contract Data'!$D:$D,'Consulting Rev_Backlog'!$B39)/1000</f>
        <v>0</v>
      </c>
      <c r="Q39" s="263">
        <f>SUMIFS('Contract Data'!JI:JI,'Contract Data'!$D:$D,'Consulting Rev_Backlog'!$B39)/1000</f>
        <v>0</v>
      </c>
      <c r="R39" s="244">
        <f>SUMIFS('Contract Data'!M:M,'Contract Data'!$D:$D,'Consulting Rev_Backlog'!$B39)/1000-SUMIFS('Contract Data'!N:N,'Contract Data'!$D:$D,'Consulting Rev_Backlog'!$B39)/1000-SUM(F39:Q39)</f>
        <v>0</v>
      </c>
      <c r="T39" s="245">
        <v>387.96110375000001</v>
      </c>
      <c r="U39" s="245">
        <f t="shared" ref="U39" si="14">+E39-T39</f>
        <v>-31</v>
      </c>
      <c r="V39" s="243">
        <f>-SUMIFS('Contract Data'!IW:IW,'Contract Data'!$D:$D,'Consulting Rev_Backlog'!$B39)/1000+SUMIFS('Contract Data'!FO:FO,'Contract Data'!$D:$D,'Consulting Rev_Backlog'!$B39)/1000</f>
        <v>-31</v>
      </c>
      <c r="W39" s="243"/>
      <c r="X39" s="243">
        <f>SUMIFS('Contract Data'!M:M,'Contract Data'!G:G,'Consulting Rev_Backlog'!$X$6,'Contract Data'!D:D,'Consulting Rev_Backlog'!B39)/1000</f>
        <v>0</v>
      </c>
      <c r="Y39" s="243"/>
      <c r="Z39" s="246">
        <f t="shared" ref="Z39" si="15">+U39-SUM(V39:Y39)</f>
        <v>0</v>
      </c>
      <c r="AA39" s="241"/>
      <c r="AB39" s="236"/>
    </row>
    <row r="40" spans="2:28" ht="15" customHeight="1" x14ac:dyDescent="0.3">
      <c r="B40" s="210" t="s">
        <v>1164</v>
      </c>
      <c r="C40" s="237" t="s">
        <v>119</v>
      </c>
      <c r="D40" s="232" t="s">
        <v>677</v>
      </c>
      <c r="E40" s="243">
        <f t="shared" si="7"/>
        <v>235.21544375000005</v>
      </c>
      <c r="F40" s="263">
        <f>SUMIFS('Contract Data'!IX:IX,'Contract Data'!$D:$D,'Consulting Rev_Backlog'!$B40)/1000</f>
        <v>23.25</v>
      </c>
      <c r="G40" s="263">
        <f>SUMIFS('Contract Data'!IY:IY,'Contract Data'!$D:$D,'Consulting Rev_Backlog'!$B40)/1000</f>
        <v>36.996362500000004</v>
      </c>
      <c r="H40" s="263">
        <f>SUMIFS('Contract Data'!IZ:IZ,'Contract Data'!$D:$D,'Consulting Rev_Backlog'!$B40)/1000</f>
        <v>50.742725000000007</v>
      </c>
      <c r="I40" s="263">
        <f>SUMIFS('Contract Data'!JA:JA,'Contract Data'!$D:$D,'Consulting Rev_Backlog'!$B40)/1000</f>
        <v>50.742725000000007</v>
      </c>
      <c r="J40" s="263">
        <f>SUMIFS('Contract Data'!JB:JB,'Contract Data'!$D:$D,'Consulting Rev_Backlog'!$B40)/1000</f>
        <v>39.117725</v>
      </c>
      <c r="K40" s="263">
        <f>SUMIFS('Contract Data'!JC:JC,'Contract Data'!$D:$D,'Consulting Rev_Backlog'!$B40)/1000</f>
        <v>13.746362500000002</v>
      </c>
      <c r="L40" s="263">
        <f>SUMIFS('Contract Data'!JD:JD,'Contract Data'!$D:$D,'Consulting Rev_Backlog'!$B40)/1000</f>
        <v>13.746362500000002</v>
      </c>
      <c r="M40" s="263">
        <f>SUMIFS('Contract Data'!JE:JE,'Contract Data'!$D:$D,'Consulting Rev_Backlog'!$B40)/1000</f>
        <v>3.4365906250000005</v>
      </c>
      <c r="N40" s="263">
        <f>SUMIFS('Contract Data'!JF:JF,'Contract Data'!$D:$D,'Consulting Rev_Backlog'!$B40)/1000</f>
        <v>3.4365906250000005</v>
      </c>
      <c r="O40" s="263">
        <f>SUMIFS('Contract Data'!JG:JG,'Contract Data'!$D:$D,'Consulting Rev_Backlog'!$B40)/1000</f>
        <v>0</v>
      </c>
      <c r="P40" s="263">
        <f>SUMIFS('Contract Data'!JH:JH,'Contract Data'!$D:$D,'Consulting Rev_Backlog'!$B40)/1000</f>
        <v>0</v>
      </c>
      <c r="Q40" s="263">
        <f>SUMIFS('Contract Data'!JI:JI,'Contract Data'!$D:$D,'Consulting Rev_Backlog'!$B40)/1000</f>
        <v>0</v>
      </c>
      <c r="R40" s="244">
        <f>SUMIFS('Contract Data'!M:M,'Contract Data'!$D:$D,'Consulting Rev_Backlog'!$B40)/1000-SUMIFS('Contract Data'!N:N,'Contract Data'!$D:$D,'Consulting Rev_Backlog'!$B40)/1000-SUM(F40:Q40)</f>
        <v>0</v>
      </c>
      <c r="T40" s="245">
        <v>258.46544375000002</v>
      </c>
      <c r="U40" s="245">
        <f t="shared" si="8"/>
        <v>-23.249999999999972</v>
      </c>
      <c r="V40" s="243">
        <f>-SUMIFS('Contract Data'!IW:IW,'Contract Data'!$D:$D,'Consulting Rev_Backlog'!$B40)/1000+SUMIFS('Contract Data'!FO:FO,'Contract Data'!$D:$D,'Consulting Rev_Backlog'!$B40)/1000</f>
        <v>-23.25</v>
      </c>
      <c r="W40" s="243"/>
      <c r="X40" s="243">
        <f>SUMIFS('Contract Data'!M:M,'Contract Data'!G:G,'Consulting Rev_Backlog'!$X$6,'Contract Data'!D:D,'Consulting Rev_Backlog'!B40)/1000</f>
        <v>0</v>
      </c>
      <c r="Y40" s="243">
        <v>2.8421709430404007E-14</v>
      </c>
      <c r="Z40" s="246">
        <f t="shared" si="9"/>
        <v>0</v>
      </c>
      <c r="AA40" s="241"/>
      <c r="AB40" s="236"/>
    </row>
    <row r="41" spans="2:28" ht="15" customHeight="1" x14ac:dyDescent="0.3">
      <c r="B41" s="210" t="s">
        <v>1230</v>
      </c>
      <c r="C41" s="237" t="s">
        <v>119</v>
      </c>
      <c r="D41" s="232" t="s">
        <v>677</v>
      </c>
      <c r="E41" s="243">
        <f t="shared" ref="E41:E43" si="16">SUM(F41:R41)</f>
        <v>48.470227142857134</v>
      </c>
      <c r="F41" s="263">
        <f>SUMIFS('Contract Data'!IX:IX,'Contract Data'!$D:$D,'Consulting Rev_Backlog'!$B41)/1000</f>
        <v>8.8127685714285704</v>
      </c>
      <c r="G41" s="263">
        <f>SUMIFS('Contract Data'!IY:IY,'Contract Data'!$D:$D,'Consulting Rev_Backlog'!$B41)/1000</f>
        <v>8.8127685714285704</v>
      </c>
      <c r="H41" s="263">
        <f>SUMIFS('Contract Data'!IZ:IZ,'Contract Data'!$D:$D,'Consulting Rev_Backlog'!$B41)/1000</f>
        <v>8.8127685714285704</v>
      </c>
      <c r="I41" s="263">
        <f>SUMIFS('Contract Data'!JA:JA,'Contract Data'!$D:$D,'Consulting Rev_Backlog'!$B41)/1000</f>
        <v>8.8127685714285704</v>
      </c>
      <c r="J41" s="263">
        <f>SUMIFS('Contract Data'!JB:JB,'Contract Data'!$D:$D,'Consulting Rev_Backlog'!$B41)/1000</f>
        <v>8.8127685714285704</v>
      </c>
      <c r="K41" s="263">
        <f>SUMIFS('Contract Data'!JC:JC,'Contract Data'!$D:$D,'Consulting Rev_Backlog'!$B41)/1000</f>
        <v>4.4063842857142834</v>
      </c>
      <c r="L41" s="263">
        <f>SUMIFS('Contract Data'!JD:JD,'Contract Data'!$D:$D,'Consulting Rev_Backlog'!$B41)/1000</f>
        <v>0</v>
      </c>
      <c r="M41" s="263">
        <f>SUMIFS('Contract Data'!JE:JE,'Contract Data'!$D:$D,'Consulting Rev_Backlog'!$B41)/1000</f>
        <v>0</v>
      </c>
      <c r="N41" s="263">
        <f>SUMIFS('Contract Data'!JF:JF,'Contract Data'!$D:$D,'Consulting Rev_Backlog'!$B41)/1000</f>
        <v>0</v>
      </c>
      <c r="O41" s="263">
        <f>SUMIFS('Contract Data'!JG:JG,'Contract Data'!$D:$D,'Consulting Rev_Backlog'!$B41)/1000</f>
        <v>0</v>
      </c>
      <c r="P41" s="263">
        <f>SUMIFS('Contract Data'!JH:JH,'Contract Data'!$D:$D,'Consulting Rev_Backlog'!$B41)/1000</f>
        <v>0</v>
      </c>
      <c r="Q41" s="263">
        <f>SUMIFS('Contract Data'!JI:JI,'Contract Data'!$D:$D,'Consulting Rev_Backlog'!$B41)/1000</f>
        <v>0</v>
      </c>
      <c r="R41" s="244">
        <f>SUMIFS('Contract Data'!M:M,'Contract Data'!$D:$D,'Consulting Rev_Backlog'!$B41)/1000-SUMIFS('Contract Data'!N:N,'Contract Data'!$D:$D,'Consulting Rev_Backlog'!$B41)/1000-SUM(F41:Q41)</f>
        <v>0</v>
      </c>
      <c r="T41" s="245"/>
      <c r="U41" s="245">
        <f t="shared" ref="U41:U43" si="17">+E41-T41</f>
        <v>48.470227142857134</v>
      </c>
      <c r="V41" s="243">
        <f>-SUMIFS('Contract Data'!IW:IW,'Contract Data'!$D:$D,'Consulting Rev_Backlog'!$B41)/1000+SUMIFS('Contract Data'!FO:FO,'Contract Data'!$D:$D,'Consulting Rev_Backlog'!$B41)/1000</f>
        <v>-4.4063842857142834</v>
      </c>
      <c r="W41" s="243"/>
      <c r="X41" s="243">
        <f>SUMIFS('Contract Data'!M:M,'Contract Data'!G:G,'Consulting Rev_Backlog'!$X$6,'Contract Data'!D:D,'Consulting Rev_Backlog'!B41)/1000</f>
        <v>52.876611428571415</v>
      </c>
      <c r="Y41" s="243"/>
      <c r="Z41" s="246">
        <f t="shared" ref="Z41:Z43" si="18">+U41-SUM(V41:Y41)</f>
        <v>0</v>
      </c>
      <c r="AA41" s="241"/>
      <c r="AB41" s="236"/>
    </row>
    <row r="42" spans="2:28" ht="15" customHeight="1" x14ac:dyDescent="0.3">
      <c r="B42" s="210" t="s">
        <v>1229</v>
      </c>
      <c r="C42" s="237" t="s">
        <v>119</v>
      </c>
      <c r="D42" s="232" t="s">
        <v>677</v>
      </c>
      <c r="E42" s="243">
        <f t="shared" si="16"/>
        <v>154.33351499999998</v>
      </c>
      <c r="F42" s="263">
        <f>SUMIFS('Contract Data'!IX:IX,'Contract Data'!$D:$D,'Consulting Rev_Backlog'!$B42)/1000</f>
        <v>30</v>
      </c>
      <c r="G42" s="263">
        <f>SUMIFS('Contract Data'!IY:IY,'Contract Data'!$D:$D,'Consulting Rev_Backlog'!$B42)/1000</f>
        <v>30</v>
      </c>
      <c r="H42" s="263">
        <f>SUMIFS('Contract Data'!IZ:IZ,'Contract Data'!$D:$D,'Consulting Rev_Backlog'!$B42)/1000</f>
        <v>34.140370000000004</v>
      </c>
      <c r="I42" s="263">
        <f>SUMIFS('Contract Data'!JA:JA,'Contract Data'!$D:$D,'Consulting Rev_Backlog'!$B42)/1000</f>
        <v>33.280740000000009</v>
      </c>
      <c r="J42" s="263">
        <f>SUMIFS('Contract Data'!JB:JB,'Contract Data'!$D:$D,'Consulting Rev_Backlog'!$B42)/1000</f>
        <v>8.2807400000000015</v>
      </c>
      <c r="K42" s="263">
        <f>SUMIFS('Contract Data'!JC:JC,'Contract Data'!$D:$D,'Consulting Rev_Backlog'!$B42)/1000</f>
        <v>8.2807400000000015</v>
      </c>
      <c r="L42" s="263">
        <f>SUMIFS('Contract Data'!JD:JD,'Contract Data'!$D:$D,'Consulting Rev_Backlog'!$B42)/1000</f>
        <v>4.1403700000000008</v>
      </c>
      <c r="M42" s="263">
        <f>SUMIFS('Contract Data'!JE:JE,'Contract Data'!$D:$D,'Consulting Rev_Backlog'!$B42)/1000</f>
        <v>4.1403700000000008</v>
      </c>
      <c r="N42" s="263">
        <f>SUMIFS('Contract Data'!JF:JF,'Contract Data'!$D:$D,'Consulting Rev_Backlog'!$B42)/1000</f>
        <v>1.0350925000000002</v>
      </c>
      <c r="O42" s="263">
        <f>SUMIFS('Contract Data'!JG:JG,'Contract Data'!$D:$D,'Consulting Rev_Backlog'!$B42)/1000</f>
        <v>1.0350925000000002</v>
      </c>
      <c r="P42" s="263">
        <f>SUMIFS('Contract Data'!JH:JH,'Contract Data'!$D:$D,'Consulting Rev_Backlog'!$B42)/1000</f>
        <v>0</v>
      </c>
      <c r="Q42" s="263">
        <f>SUMIFS('Contract Data'!JI:JI,'Contract Data'!$D:$D,'Consulting Rev_Backlog'!$B42)/1000</f>
        <v>0</v>
      </c>
      <c r="R42" s="244">
        <f>SUMIFS('Contract Data'!M:M,'Contract Data'!$D:$D,'Consulting Rev_Backlog'!$B42)/1000-SUMIFS('Contract Data'!N:N,'Contract Data'!$D:$D,'Consulting Rev_Backlog'!$B42)/1000-SUM(F42:Q42)</f>
        <v>0</v>
      </c>
      <c r="T42" s="245"/>
      <c r="U42" s="245">
        <f t="shared" si="17"/>
        <v>154.33351499999998</v>
      </c>
      <c r="V42" s="243">
        <f>-SUMIFS('Contract Data'!IW:IW,'Contract Data'!$D:$D,'Consulting Rev_Backlog'!$B42)/1000+SUMIFS('Contract Data'!FO:FO,'Contract Data'!$D:$D,'Consulting Rev_Backlog'!$B42)/1000</f>
        <v>-30</v>
      </c>
      <c r="W42" s="243"/>
      <c r="X42" s="243">
        <f>SUMIFS('Contract Data'!M:M,'Contract Data'!G:G,'Consulting Rev_Backlog'!$X$6,'Contract Data'!D:D,'Consulting Rev_Backlog'!B42)/1000</f>
        <v>184.33351499999995</v>
      </c>
      <c r="Y42" s="243"/>
      <c r="Z42" s="246">
        <f t="shared" si="18"/>
        <v>0</v>
      </c>
      <c r="AA42" s="241"/>
      <c r="AB42" s="236"/>
    </row>
    <row r="43" spans="2:28" ht="15" customHeight="1" x14ac:dyDescent="0.3">
      <c r="B43" s="210" t="s">
        <v>1231</v>
      </c>
      <c r="C43" s="237" t="s">
        <v>106</v>
      </c>
      <c r="D43" s="232" t="s">
        <v>677</v>
      </c>
      <c r="E43" s="243">
        <f t="shared" si="16"/>
        <v>511.49341249999998</v>
      </c>
      <c r="F43" s="263">
        <f>SUMIFS('Contract Data'!IX:IX,'Contract Data'!$D:$D,'Consulting Rev_Backlog'!$B43)/1000</f>
        <v>62</v>
      </c>
      <c r="G43" s="263">
        <f>SUMIFS('Contract Data'!IY:IY,'Contract Data'!$D:$D,'Consulting Rev_Backlog'!$B43)/1000</f>
        <v>62</v>
      </c>
      <c r="H43" s="263">
        <f>SUMIFS('Contract Data'!IZ:IZ,'Contract Data'!$D:$D,'Consulting Rev_Backlog'!$B43)/1000</f>
        <v>79.946674999999999</v>
      </c>
      <c r="I43" s="263">
        <f>SUMIFS('Contract Data'!JA:JA,'Contract Data'!$D:$D,'Consulting Rev_Backlog'!$B43)/1000</f>
        <v>97.893350000000012</v>
      </c>
      <c r="J43" s="263">
        <f>SUMIFS('Contract Data'!JB:JB,'Contract Data'!$D:$D,'Consulting Rev_Backlog'!$B43)/1000</f>
        <v>97.893350000000012</v>
      </c>
      <c r="K43" s="263">
        <f>SUMIFS('Contract Data'!JC:JC,'Contract Data'!$D:$D,'Consulting Rev_Backlog'!$B43)/1000</f>
        <v>66.893349999999998</v>
      </c>
      <c r="L43" s="263">
        <f>SUMIFS('Contract Data'!JD:JD,'Contract Data'!$D:$D,'Consulting Rev_Backlog'!$B43)/1000</f>
        <v>17.946674999999999</v>
      </c>
      <c r="M43" s="263">
        <f>SUMIFS('Contract Data'!JE:JE,'Contract Data'!$D:$D,'Consulting Rev_Backlog'!$B43)/1000</f>
        <v>17.946674999999999</v>
      </c>
      <c r="N43" s="263">
        <f>SUMIFS('Contract Data'!JF:JF,'Contract Data'!$D:$D,'Consulting Rev_Backlog'!$B43)/1000</f>
        <v>4.4866687499999998</v>
      </c>
      <c r="O43" s="263">
        <f>SUMIFS('Contract Data'!JG:JG,'Contract Data'!$D:$D,'Consulting Rev_Backlog'!$B43)/1000</f>
        <v>4.4866687499999998</v>
      </c>
      <c r="P43" s="263">
        <f>SUMIFS('Contract Data'!JH:JH,'Contract Data'!$D:$D,'Consulting Rev_Backlog'!$B43)/1000</f>
        <v>0</v>
      </c>
      <c r="Q43" s="263">
        <f>SUMIFS('Contract Data'!JI:JI,'Contract Data'!$D:$D,'Consulting Rev_Backlog'!$B43)/1000</f>
        <v>0</v>
      </c>
      <c r="R43" s="244">
        <f>SUMIFS('Contract Data'!M:M,'Contract Data'!$D:$D,'Consulting Rev_Backlog'!$B43)/1000-SUMIFS('Contract Data'!N:N,'Contract Data'!$D:$D,'Consulting Rev_Backlog'!$B43)/1000-SUM(F43:Q43)</f>
        <v>0</v>
      </c>
      <c r="T43" s="245"/>
      <c r="U43" s="245">
        <f t="shared" si="17"/>
        <v>511.49341249999998</v>
      </c>
      <c r="V43" s="243">
        <f>-SUMIFS('Contract Data'!IW:IW,'Contract Data'!$D:$D,'Consulting Rev_Backlog'!$B43)/1000+SUMIFS('Contract Data'!FO:FO,'Contract Data'!$D:$D,'Consulting Rev_Backlog'!$B43)/1000</f>
        <v>-30.999999999999989</v>
      </c>
      <c r="W43" s="243"/>
      <c r="X43" s="243">
        <f>SUMIFS('Contract Data'!M:M,'Contract Data'!G:G,'Consulting Rev_Backlog'!$X$6,'Contract Data'!D:D,'Consulting Rev_Backlog'!B43)/1000</f>
        <v>542.49341249999986</v>
      </c>
      <c r="Y43" s="243"/>
      <c r="Z43" s="246">
        <f t="shared" si="18"/>
        <v>0</v>
      </c>
      <c r="AA43" s="241"/>
      <c r="AB43" s="236"/>
    </row>
    <row r="44" spans="2:28" ht="5" customHeight="1" x14ac:dyDescent="0.3">
      <c r="C44" s="237"/>
      <c r="D44" s="232"/>
      <c r="E44" s="243"/>
      <c r="F44" s="218"/>
      <c r="G44" s="218"/>
      <c r="H44" s="218"/>
      <c r="I44" s="243"/>
      <c r="J44" s="243"/>
      <c r="K44" s="243"/>
      <c r="L44" s="243"/>
      <c r="M44" s="243"/>
      <c r="N44" s="243"/>
      <c r="O44" s="243"/>
      <c r="P44" s="243"/>
      <c r="Q44" s="243"/>
      <c r="R44" s="244"/>
      <c r="T44" s="245"/>
      <c r="U44" s="245"/>
      <c r="V44" s="243"/>
      <c r="W44" s="243"/>
      <c r="X44" s="243"/>
      <c r="Y44" s="243"/>
      <c r="Z44" s="246"/>
      <c r="AA44" s="241"/>
      <c r="AB44" s="236"/>
    </row>
    <row r="45" spans="2:28" ht="15" customHeight="1" x14ac:dyDescent="0.3">
      <c r="B45" s="265" t="s">
        <v>757</v>
      </c>
      <c r="C45" s="266"/>
      <c r="D45" s="267"/>
      <c r="E45" s="268">
        <f>+SUM(E20:E44)</f>
        <v>3349.2559271428568</v>
      </c>
      <c r="F45" s="268">
        <f>+SUM(F20:F44)</f>
        <v>741.15417857142859</v>
      </c>
      <c r="G45" s="268">
        <f>+SUM(G20:G44)</f>
        <v>741.57782357142867</v>
      </c>
      <c r="H45" s="268">
        <f>+SUM(H20:H44)</f>
        <v>698.12964107142864</v>
      </c>
      <c r="I45" s="268">
        <f>+SUM(I20:I44)</f>
        <v>537.36452107142861</v>
      </c>
      <c r="J45" s="268">
        <f>+SUM(J20:J44)</f>
        <v>347.03088482142857</v>
      </c>
      <c r="K45" s="268">
        <f>+SUM(K20:K44)</f>
        <v>151.6430217857143</v>
      </c>
      <c r="L45" s="268">
        <f>+SUM(L20:L44)</f>
        <v>76.532626250000007</v>
      </c>
      <c r="M45" s="268">
        <f>+SUM(M20:M44)</f>
        <v>35.620456250000004</v>
      </c>
      <c r="N45" s="268">
        <f>+SUM(N20:N44)</f>
        <v>14.681012500000001</v>
      </c>
      <c r="O45" s="268">
        <f>+SUM(O20:O44)</f>
        <v>5.52176125</v>
      </c>
      <c r="P45" s="268">
        <f>+SUM(P20:P44)</f>
        <v>0</v>
      </c>
      <c r="Q45" s="268">
        <f>+SUM(Q20:Q44)</f>
        <v>0</v>
      </c>
      <c r="R45" s="269">
        <f>+SUM(R20:R44)</f>
        <v>0</v>
      </c>
      <c r="T45" s="270">
        <f>+SUM(T20:T44)</f>
        <v>3163.3570499999996</v>
      </c>
      <c r="U45" s="270">
        <f>+SUM(U20:U44)</f>
        <v>185.89887714285715</v>
      </c>
      <c r="V45" s="271">
        <f>+SUM(V20:V44)</f>
        <v>-663.96365428571426</v>
      </c>
      <c r="W45" s="268">
        <f>+SUM(W20:W44)</f>
        <v>-55.68249999999999</v>
      </c>
      <c r="X45" s="268">
        <f>+SUM(X20:X44)</f>
        <v>779.70353892857122</v>
      </c>
      <c r="Y45" s="269">
        <f>+SUM(Y20:Y44)</f>
        <v>125.84149250000007</v>
      </c>
      <c r="Z45" s="272">
        <f>+SUM(Z20:Z44)</f>
        <v>0</v>
      </c>
      <c r="AA45" s="241"/>
      <c r="AB45" s="236"/>
    </row>
    <row r="46" spans="2:28" ht="5" customHeight="1" x14ac:dyDescent="0.3">
      <c r="C46" s="237"/>
      <c r="D46" s="232"/>
      <c r="E46" s="260"/>
      <c r="F46" s="260"/>
      <c r="G46" s="260"/>
      <c r="H46" s="260"/>
      <c r="I46" s="260"/>
      <c r="J46" s="260"/>
      <c r="K46" s="260"/>
      <c r="L46" s="260"/>
      <c r="M46" s="260"/>
      <c r="N46" s="260"/>
      <c r="O46" s="260"/>
      <c r="P46" s="260"/>
      <c r="Q46" s="260"/>
      <c r="R46" s="261"/>
      <c r="T46" s="273"/>
      <c r="U46" s="273"/>
      <c r="V46" s="273"/>
      <c r="Z46" s="235"/>
      <c r="AA46" s="241"/>
      <c r="AB46" s="236"/>
    </row>
    <row r="47" spans="2:28" ht="15" customHeight="1" x14ac:dyDescent="0.3">
      <c r="B47" s="262" t="s">
        <v>686</v>
      </c>
      <c r="C47" s="237"/>
      <c r="D47" s="232"/>
      <c r="E47" s="260"/>
      <c r="F47" s="260"/>
      <c r="G47" s="260"/>
      <c r="H47" s="260"/>
      <c r="I47" s="260"/>
      <c r="J47" s="260"/>
      <c r="K47" s="260"/>
      <c r="L47" s="260"/>
      <c r="M47" s="260"/>
      <c r="N47" s="260"/>
      <c r="O47" s="260"/>
      <c r="P47" s="260"/>
      <c r="Q47" s="260"/>
      <c r="R47" s="261"/>
      <c r="T47" s="273"/>
      <c r="U47" s="273"/>
      <c r="V47" s="273"/>
      <c r="Z47" s="235"/>
      <c r="AA47" s="241"/>
      <c r="AB47" s="236"/>
    </row>
    <row r="48" spans="2:28" ht="15" customHeight="1" x14ac:dyDescent="0.3">
      <c r="B48" s="237" t="s">
        <v>692</v>
      </c>
      <c r="C48" s="237" t="s">
        <v>108</v>
      </c>
      <c r="D48" s="232" t="s">
        <v>686</v>
      </c>
      <c r="E48" s="238">
        <f t="shared" ref="E48:E55" si="19">SUM(F48:R48)</f>
        <v>26.430666666666696</v>
      </c>
      <c r="F48" s="238">
        <f>SUMIFS('Contract Data'!IX:IX,'Contract Data'!$D:$D,'Consulting Rev_Backlog'!$B48)/1000</f>
        <v>0</v>
      </c>
      <c r="G48" s="238">
        <f>SUMIFS('Contract Data'!IY:IY,'Contract Data'!$D:$D,'Consulting Rev_Backlog'!$B48)/1000</f>
        <v>13.215333333333334</v>
      </c>
      <c r="H48" s="238">
        <f>SUMIFS('Contract Data'!IZ:IZ,'Contract Data'!$D:$D,'Consulting Rev_Backlog'!$B48)/1000</f>
        <v>13.215333333333334</v>
      </c>
      <c r="I48" s="238">
        <f>SUMIFS('Contract Data'!JA:JA,'Contract Data'!$D:$D,'Consulting Rev_Backlog'!$B48)/1000</f>
        <v>0</v>
      </c>
      <c r="J48" s="238">
        <f>SUMIFS('Contract Data'!JB:JB,'Contract Data'!$D:$D,'Consulting Rev_Backlog'!$B48)/1000</f>
        <v>0</v>
      </c>
      <c r="K48" s="238">
        <f>SUMIFS('Contract Data'!JC:JC,'Contract Data'!$D:$D,'Consulting Rev_Backlog'!$B48)/1000</f>
        <v>0</v>
      </c>
      <c r="L48" s="238">
        <f>SUMIFS('Contract Data'!JD:JD,'Contract Data'!$D:$D,'Consulting Rev_Backlog'!$B48)/1000</f>
        <v>0</v>
      </c>
      <c r="M48" s="238">
        <f>SUMIFS('Contract Data'!JE:JE,'Contract Data'!$D:$D,'Consulting Rev_Backlog'!$B48)/1000</f>
        <v>0</v>
      </c>
      <c r="N48" s="238">
        <f>SUMIFS('Contract Data'!JF:JF,'Contract Data'!$D:$D,'Consulting Rev_Backlog'!$B48)/1000</f>
        <v>0</v>
      </c>
      <c r="O48" s="238">
        <f>SUMIFS('Contract Data'!JG:JG,'Contract Data'!$D:$D,'Consulting Rev_Backlog'!$B48)/1000</f>
        <v>0</v>
      </c>
      <c r="P48" s="238">
        <f>SUMIFS('Contract Data'!JH:JH,'Contract Data'!$D:$D,'Consulting Rev_Backlog'!$B48)/1000</f>
        <v>0</v>
      </c>
      <c r="Q48" s="238">
        <f>SUMIFS('Contract Data'!JI:JI,'Contract Data'!$D:$D,'Consulting Rev_Backlog'!$B48)/1000</f>
        <v>0</v>
      </c>
      <c r="R48" s="239">
        <f>SUMIFS('Contract Data'!M:M,'Contract Data'!$D:$D,'Consulting Rev_Backlog'!$B48)/1000-SUMIFS('Contract Data'!N:N,'Contract Data'!$D:$D,'Consulting Rev_Backlog'!$B48)/1000-SUM(F48:Q48)</f>
        <v>2.8421709430404007E-14</v>
      </c>
      <c r="T48" s="274">
        <v>26.430666666666696</v>
      </c>
      <c r="U48" s="274">
        <f t="shared" ref="U48:U53" si="20">+E48-T48</f>
        <v>0</v>
      </c>
      <c r="V48" s="264">
        <f>-SUMIFS('Contract Data'!IW:IW,'Contract Data'!$D:$D,'Consulting Rev_Backlog'!$B48)/1000+SUMIFS('Contract Data'!FO:FO,'Contract Data'!$D:$D,'Consulting Rev_Backlog'!$B48)/1000</f>
        <v>0</v>
      </c>
      <c r="W48" s="243"/>
      <c r="X48" s="243">
        <f>SUMIFS('Contract Data'!M:M,'Contract Data'!G:G,'Consulting Rev_Backlog'!$X$6,'Contract Data'!D:D,'Consulting Rev_Backlog'!B48)/1000</f>
        <v>0</v>
      </c>
      <c r="Y48" s="243"/>
      <c r="Z48" s="246">
        <f t="shared" ref="Z48:Z53" si="21">+U48-SUM(V48:Y48)</f>
        <v>0</v>
      </c>
      <c r="AA48" s="241"/>
      <c r="AB48" s="236"/>
    </row>
    <row r="49" spans="2:28" ht="15" customHeight="1" x14ac:dyDescent="0.3">
      <c r="B49" s="210" t="s">
        <v>710</v>
      </c>
      <c r="C49" s="237" t="s">
        <v>449</v>
      </c>
      <c r="D49" s="232" t="s">
        <v>686</v>
      </c>
      <c r="E49" s="243">
        <f t="shared" si="19"/>
        <v>90.103200000000015</v>
      </c>
      <c r="F49" s="243">
        <f>SUMIFS('Contract Data'!IX:IX,'Contract Data'!$D:$D,'Consulting Rev_Backlog'!$B49)/1000</f>
        <v>22.525800000000004</v>
      </c>
      <c r="G49" s="243">
        <f>SUMIFS('Contract Data'!IY:IY,'Contract Data'!$D:$D,'Consulting Rev_Backlog'!$B49)/1000</f>
        <v>22.525800000000004</v>
      </c>
      <c r="H49" s="243">
        <f>SUMIFS('Contract Data'!IZ:IZ,'Contract Data'!$D:$D,'Consulting Rev_Backlog'!$B49)/1000</f>
        <v>22.525800000000004</v>
      </c>
      <c r="I49" s="243">
        <f>SUMIFS('Contract Data'!JA:JA,'Contract Data'!$D:$D,'Consulting Rev_Backlog'!$B49)/1000</f>
        <v>22.525800000000004</v>
      </c>
      <c r="J49" s="243">
        <f>SUMIFS('Contract Data'!JB:JB,'Contract Data'!$D:$D,'Consulting Rev_Backlog'!$B49)/1000</f>
        <v>0</v>
      </c>
      <c r="K49" s="243">
        <f>SUMIFS('Contract Data'!JC:JC,'Contract Data'!$D:$D,'Consulting Rev_Backlog'!$B49)/1000</f>
        <v>0</v>
      </c>
      <c r="L49" s="243">
        <f>SUMIFS('Contract Data'!JD:JD,'Contract Data'!$D:$D,'Consulting Rev_Backlog'!$B49)/1000</f>
        <v>0</v>
      </c>
      <c r="M49" s="243">
        <f>SUMIFS('Contract Data'!JE:JE,'Contract Data'!$D:$D,'Consulting Rev_Backlog'!$B49)/1000</f>
        <v>0</v>
      </c>
      <c r="N49" s="243">
        <f>SUMIFS('Contract Data'!JF:JF,'Contract Data'!$D:$D,'Consulting Rev_Backlog'!$B49)/1000</f>
        <v>0</v>
      </c>
      <c r="O49" s="243">
        <f>SUMIFS('Contract Data'!JG:JG,'Contract Data'!$D:$D,'Consulting Rev_Backlog'!$B49)/1000</f>
        <v>0</v>
      </c>
      <c r="P49" s="243">
        <f>SUMIFS('Contract Data'!JH:JH,'Contract Data'!$D:$D,'Consulting Rev_Backlog'!$B49)/1000</f>
        <v>0</v>
      </c>
      <c r="Q49" s="243">
        <f>SUMIFS('Contract Data'!JI:JI,'Contract Data'!$D:$D,'Consulting Rev_Backlog'!$B49)/1000</f>
        <v>0</v>
      </c>
      <c r="R49" s="244">
        <f>SUMIFS('Contract Data'!M:M,'Contract Data'!$D:$D,'Consulting Rev_Backlog'!$B49)/1000-SUMIFS('Contract Data'!N:N,'Contract Data'!$D:$D,'Consulting Rev_Backlog'!$B49)/1000-SUM(F49:Q49)</f>
        <v>0</v>
      </c>
      <c r="T49" s="275">
        <v>12.520656666666696</v>
      </c>
      <c r="U49" s="275">
        <f t="shared" si="20"/>
        <v>77.582543333333319</v>
      </c>
      <c r="V49" s="264">
        <f>-SUMIFS('Contract Data'!IW:IW,'Contract Data'!$D:$D,'Consulting Rev_Backlog'!$B49)/1000+SUMIFS('Contract Data'!FO:FO,'Contract Data'!$D:$D,'Consulting Rev_Backlog'!$B49)/1000</f>
        <v>-12.520656666666676</v>
      </c>
      <c r="W49" s="243"/>
      <c r="X49" s="243">
        <f>SUMIFS('Contract Data'!M:M,'Contract Data'!G:G,'Consulting Rev_Backlog'!$X$6,'Contract Data'!D:D,'Consulting Rev_Backlog'!B49)/1000</f>
        <v>0</v>
      </c>
      <c r="Y49" s="243">
        <v>90.103200000000001</v>
      </c>
      <c r="Z49" s="246">
        <f t="shared" si="21"/>
        <v>0</v>
      </c>
      <c r="AA49" s="241"/>
      <c r="AB49" s="236"/>
    </row>
    <row r="50" spans="2:28" ht="15" customHeight="1" x14ac:dyDescent="0.3">
      <c r="B50" s="210" t="s">
        <v>531</v>
      </c>
      <c r="C50" s="237" t="s">
        <v>449</v>
      </c>
      <c r="D50" s="232" t="s">
        <v>686</v>
      </c>
      <c r="E50" s="243">
        <f t="shared" si="19"/>
        <v>23.673999999999999</v>
      </c>
      <c r="F50" s="243">
        <f>SUMIFS('Contract Data'!IX:IX,'Contract Data'!$D:$D,'Consulting Rev_Backlog'!$B50)/1000</f>
        <v>8</v>
      </c>
      <c r="G50" s="243">
        <f>SUMIFS('Contract Data'!IY:IY,'Contract Data'!$D:$D,'Consulting Rev_Backlog'!$B50)/1000</f>
        <v>8</v>
      </c>
      <c r="H50" s="243">
        <f>SUMIFS('Contract Data'!IZ:IZ,'Contract Data'!$D:$D,'Consulting Rev_Backlog'!$B50)/1000</f>
        <v>7.6740000000000004</v>
      </c>
      <c r="I50" s="243">
        <f>SUMIFS('Contract Data'!JA:JA,'Contract Data'!$D:$D,'Consulting Rev_Backlog'!$B50)/1000</f>
        <v>0</v>
      </c>
      <c r="J50" s="243">
        <f>SUMIFS('Contract Data'!JB:JB,'Contract Data'!$D:$D,'Consulting Rev_Backlog'!$B50)/1000</f>
        <v>0</v>
      </c>
      <c r="K50" s="243">
        <f>SUMIFS('Contract Data'!JC:JC,'Contract Data'!$D:$D,'Consulting Rev_Backlog'!$B50)/1000</f>
        <v>0</v>
      </c>
      <c r="L50" s="243">
        <f>SUMIFS('Contract Data'!JD:JD,'Contract Data'!$D:$D,'Consulting Rev_Backlog'!$B50)/1000</f>
        <v>0</v>
      </c>
      <c r="M50" s="243">
        <f>SUMIFS('Contract Data'!JE:JE,'Contract Data'!$D:$D,'Consulting Rev_Backlog'!$B50)/1000</f>
        <v>0</v>
      </c>
      <c r="N50" s="243">
        <f>SUMIFS('Contract Data'!JF:JF,'Contract Data'!$D:$D,'Consulting Rev_Backlog'!$B50)/1000</f>
        <v>0</v>
      </c>
      <c r="O50" s="243">
        <f>SUMIFS('Contract Data'!JG:JG,'Contract Data'!$D:$D,'Consulting Rev_Backlog'!$B50)/1000</f>
        <v>0</v>
      </c>
      <c r="P50" s="243">
        <f>SUMIFS('Contract Data'!JH:JH,'Contract Data'!$D:$D,'Consulting Rev_Backlog'!$B50)/1000</f>
        <v>0</v>
      </c>
      <c r="Q50" s="243">
        <f>SUMIFS('Contract Data'!JI:JI,'Contract Data'!$D:$D,'Consulting Rev_Backlog'!$B50)/1000</f>
        <v>0</v>
      </c>
      <c r="R50" s="244">
        <f>SUMIFS('Contract Data'!M:M,'Contract Data'!$D:$D,'Consulting Rev_Backlog'!$B50)/1000-SUMIFS('Contract Data'!N:N,'Contract Data'!$D:$D,'Consulting Rev_Backlog'!$B50)/1000-SUM(F50:Q50)</f>
        <v>0</v>
      </c>
      <c r="T50" s="275">
        <v>15.3</v>
      </c>
      <c r="U50" s="275">
        <f t="shared" si="20"/>
        <v>8.3739999999999988</v>
      </c>
      <c r="V50" s="264">
        <f>-SUMIFS('Contract Data'!IW:IW,'Contract Data'!$D:$D,'Consulting Rev_Backlog'!$B50)/1000+SUMIFS('Contract Data'!FO:FO,'Contract Data'!$D:$D,'Consulting Rev_Backlog'!$B50)/1000</f>
        <v>-8</v>
      </c>
      <c r="W50" s="243"/>
      <c r="X50" s="243">
        <f>SUMIFS('Contract Data'!M:M,'Contract Data'!G:G,'Consulting Rev_Backlog'!$X$6,'Contract Data'!D:D,'Consulting Rev_Backlog'!B50)/1000</f>
        <v>0</v>
      </c>
      <c r="Y50" s="243">
        <v>16.373999999999999</v>
      </c>
      <c r="Z50" s="246">
        <f t="shared" si="21"/>
        <v>0</v>
      </c>
      <c r="AA50" s="241"/>
      <c r="AB50" s="236"/>
    </row>
    <row r="51" spans="2:28" ht="15" customHeight="1" x14ac:dyDescent="0.3">
      <c r="B51" s="210" t="s">
        <v>525</v>
      </c>
      <c r="C51" s="237" t="s">
        <v>168</v>
      </c>
      <c r="D51" s="232" t="s">
        <v>686</v>
      </c>
      <c r="E51" s="243">
        <f t="shared" si="19"/>
        <v>140</v>
      </c>
      <c r="F51" s="243">
        <f>SUMIFS('Contract Data'!IX:IX,'Contract Data'!$D:$D,'Consulting Rev_Backlog'!$B51)/1000</f>
        <v>50</v>
      </c>
      <c r="G51" s="243">
        <f>SUMIFS('Contract Data'!IY:IY,'Contract Data'!$D:$D,'Consulting Rev_Backlog'!$B51)/1000</f>
        <v>50</v>
      </c>
      <c r="H51" s="243">
        <f>SUMIFS('Contract Data'!IZ:IZ,'Contract Data'!$D:$D,'Consulting Rev_Backlog'!$B51)/1000</f>
        <v>40</v>
      </c>
      <c r="I51" s="243">
        <f>SUMIFS('Contract Data'!JA:JA,'Contract Data'!$D:$D,'Consulting Rev_Backlog'!$B51)/1000</f>
        <v>0</v>
      </c>
      <c r="J51" s="243">
        <f>SUMIFS('Contract Data'!JB:JB,'Contract Data'!$D:$D,'Consulting Rev_Backlog'!$B51)/1000</f>
        <v>0</v>
      </c>
      <c r="K51" s="243">
        <f>SUMIFS('Contract Data'!JC:JC,'Contract Data'!$D:$D,'Consulting Rev_Backlog'!$B51)/1000</f>
        <v>0</v>
      </c>
      <c r="L51" s="243">
        <f>SUMIFS('Contract Data'!JD:JD,'Contract Data'!$D:$D,'Consulting Rev_Backlog'!$B51)/1000</f>
        <v>0</v>
      </c>
      <c r="M51" s="243">
        <f>SUMIFS('Contract Data'!JE:JE,'Contract Data'!$D:$D,'Consulting Rev_Backlog'!$B51)/1000</f>
        <v>0</v>
      </c>
      <c r="N51" s="243">
        <f>SUMIFS('Contract Data'!JF:JF,'Contract Data'!$D:$D,'Consulting Rev_Backlog'!$B51)/1000</f>
        <v>0</v>
      </c>
      <c r="O51" s="243">
        <f>SUMIFS('Contract Data'!JG:JG,'Contract Data'!$D:$D,'Consulting Rev_Backlog'!$B51)/1000</f>
        <v>0</v>
      </c>
      <c r="P51" s="243">
        <f>SUMIFS('Contract Data'!JH:JH,'Contract Data'!$D:$D,'Consulting Rev_Backlog'!$B51)/1000</f>
        <v>0</v>
      </c>
      <c r="Q51" s="243">
        <f>SUMIFS('Contract Data'!JI:JI,'Contract Data'!$D:$D,'Consulting Rev_Backlog'!$B51)/1000</f>
        <v>0</v>
      </c>
      <c r="R51" s="244">
        <f>SUMIFS('Contract Data'!M:M,'Contract Data'!$D:$D,'Consulting Rev_Backlog'!$B51)/1000-SUMIFS('Contract Data'!N:N,'Contract Data'!$D:$D,'Consulting Rev_Backlog'!$B51)/1000-SUM(F51:Q51)</f>
        <v>0</v>
      </c>
      <c r="T51" s="275">
        <v>200</v>
      </c>
      <c r="U51" s="275">
        <f t="shared" si="20"/>
        <v>-60</v>
      </c>
      <c r="V51" s="264">
        <f>-SUMIFS('Contract Data'!IW:IW,'Contract Data'!$D:$D,'Consulting Rev_Backlog'!$B51)/1000+SUMIFS('Contract Data'!FO:FO,'Contract Data'!$D:$D,'Consulting Rev_Backlog'!$B51)/1000</f>
        <v>-60</v>
      </c>
      <c r="W51" s="243"/>
      <c r="X51" s="243">
        <f>SUMIFS('Contract Data'!M:M,'Contract Data'!G:G,'Consulting Rev_Backlog'!$X$6,'Contract Data'!D:D,'Consulting Rev_Backlog'!B51)/1000</f>
        <v>0</v>
      </c>
      <c r="Y51" s="243"/>
      <c r="Z51" s="246">
        <f t="shared" si="21"/>
        <v>0</v>
      </c>
      <c r="AA51" s="241"/>
      <c r="AB51" s="236"/>
    </row>
    <row r="52" spans="2:28" ht="15" customHeight="1" x14ac:dyDescent="0.3">
      <c r="B52" s="210" t="s">
        <v>579</v>
      </c>
      <c r="C52" s="237" t="s">
        <v>586</v>
      </c>
      <c r="D52" s="232" t="s">
        <v>686</v>
      </c>
      <c r="E52" s="243">
        <f t="shared" si="19"/>
        <v>150</v>
      </c>
      <c r="F52" s="243">
        <f>SUMIFS('Contract Data'!IX:IX,'Contract Data'!$D:$D,'Consulting Rev_Backlog'!$B52)/1000</f>
        <v>50</v>
      </c>
      <c r="G52" s="243">
        <f>SUMIFS('Contract Data'!IY:IY,'Contract Data'!$D:$D,'Consulting Rev_Backlog'!$B52)/1000</f>
        <v>25</v>
      </c>
      <c r="H52" s="243">
        <f>SUMIFS('Contract Data'!IZ:IZ,'Contract Data'!$D:$D,'Consulting Rev_Backlog'!$B52)/1000</f>
        <v>25</v>
      </c>
      <c r="I52" s="243">
        <f>SUMIFS('Contract Data'!JA:JA,'Contract Data'!$D:$D,'Consulting Rev_Backlog'!$B52)/1000</f>
        <v>25</v>
      </c>
      <c r="J52" s="243">
        <f>SUMIFS('Contract Data'!JB:JB,'Contract Data'!$D:$D,'Consulting Rev_Backlog'!$B52)/1000</f>
        <v>25</v>
      </c>
      <c r="K52" s="243">
        <f>SUMIFS('Contract Data'!JC:JC,'Contract Data'!$D:$D,'Consulting Rev_Backlog'!$B52)/1000</f>
        <v>0</v>
      </c>
      <c r="L52" s="243">
        <f>SUMIFS('Contract Data'!JD:JD,'Contract Data'!$D:$D,'Consulting Rev_Backlog'!$B52)/1000</f>
        <v>0</v>
      </c>
      <c r="M52" s="243">
        <f>SUMIFS('Contract Data'!JE:JE,'Contract Data'!$D:$D,'Consulting Rev_Backlog'!$B52)/1000</f>
        <v>0</v>
      </c>
      <c r="N52" s="243">
        <f>SUMIFS('Contract Data'!JF:JF,'Contract Data'!$D:$D,'Consulting Rev_Backlog'!$B52)/1000</f>
        <v>0</v>
      </c>
      <c r="O52" s="243">
        <f>SUMIFS('Contract Data'!JG:JG,'Contract Data'!$D:$D,'Consulting Rev_Backlog'!$B52)/1000</f>
        <v>0</v>
      </c>
      <c r="P52" s="243">
        <f>SUMIFS('Contract Data'!JH:JH,'Contract Data'!$D:$D,'Consulting Rev_Backlog'!$B52)/1000</f>
        <v>0</v>
      </c>
      <c r="Q52" s="243">
        <f>SUMIFS('Contract Data'!JI:JI,'Contract Data'!$D:$D,'Consulting Rev_Backlog'!$B52)/1000</f>
        <v>0</v>
      </c>
      <c r="R52" s="244">
        <f>SUMIFS('Contract Data'!M:M,'Contract Data'!$D:$D,'Consulting Rev_Backlog'!$B52)/1000-SUMIFS('Contract Data'!N:N,'Contract Data'!$D:$D,'Consulting Rev_Backlog'!$B52)/1000-SUM(F52:Q52)</f>
        <v>0</v>
      </c>
      <c r="T52" s="275">
        <v>160</v>
      </c>
      <c r="U52" s="275">
        <f t="shared" si="20"/>
        <v>-10</v>
      </c>
      <c r="V52" s="264">
        <f>-SUMIFS('Contract Data'!IW:IW,'Contract Data'!$D:$D,'Consulting Rev_Backlog'!$B52)/1000+SUMIFS('Contract Data'!FO:FO,'Contract Data'!$D:$D,'Consulting Rev_Backlog'!$B52)/1000</f>
        <v>-60</v>
      </c>
      <c r="W52" s="243"/>
      <c r="X52" s="243">
        <f>SUMIFS('Contract Data'!M:M,'Contract Data'!G:G,'Consulting Rev_Backlog'!$X$6,'Contract Data'!D:D,'Consulting Rev_Backlog'!B52)/1000</f>
        <v>0</v>
      </c>
      <c r="Y52" s="243">
        <v>50</v>
      </c>
      <c r="Z52" s="246">
        <f t="shared" si="21"/>
        <v>0</v>
      </c>
      <c r="AA52" s="241"/>
      <c r="AB52" s="236"/>
    </row>
    <row r="53" spans="2:28" ht="15" customHeight="1" x14ac:dyDescent="0.3">
      <c r="B53" s="210" t="s">
        <v>725</v>
      </c>
      <c r="C53" s="237" t="s">
        <v>449</v>
      </c>
      <c r="D53" s="232" t="s">
        <v>686</v>
      </c>
      <c r="E53" s="243">
        <f t="shared" si="19"/>
        <v>28</v>
      </c>
      <c r="F53" s="243">
        <f>SUMIFS('Contract Data'!IX:IX,'Contract Data'!$D:$D,'Consulting Rev_Backlog'!$B53)/1000</f>
        <v>10</v>
      </c>
      <c r="G53" s="243">
        <f>SUMIFS('Contract Data'!IY:IY,'Contract Data'!$D:$D,'Consulting Rev_Backlog'!$B53)/1000</f>
        <v>10</v>
      </c>
      <c r="H53" s="243">
        <f>SUMIFS('Contract Data'!IZ:IZ,'Contract Data'!$D:$D,'Consulting Rev_Backlog'!$B53)/1000</f>
        <v>8</v>
      </c>
      <c r="I53" s="243">
        <f>SUMIFS('Contract Data'!JA:JA,'Contract Data'!$D:$D,'Consulting Rev_Backlog'!$B53)/1000</f>
        <v>0</v>
      </c>
      <c r="J53" s="243">
        <f>SUMIFS('Contract Data'!JB:JB,'Contract Data'!$D:$D,'Consulting Rev_Backlog'!$B53)/1000</f>
        <v>0</v>
      </c>
      <c r="K53" s="243">
        <f>SUMIFS('Contract Data'!JC:JC,'Contract Data'!$D:$D,'Consulting Rev_Backlog'!$B53)/1000</f>
        <v>0</v>
      </c>
      <c r="L53" s="243">
        <f>SUMIFS('Contract Data'!JD:JD,'Contract Data'!$D:$D,'Consulting Rev_Backlog'!$B53)/1000</f>
        <v>0</v>
      </c>
      <c r="M53" s="243">
        <f>SUMIFS('Contract Data'!JE:JE,'Contract Data'!$D:$D,'Consulting Rev_Backlog'!$B53)/1000</f>
        <v>0</v>
      </c>
      <c r="N53" s="243">
        <f>SUMIFS('Contract Data'!JF:JF,'Contract Data'!$D:$D,'Consulting Rev_Backlog'!$B53)/1000</f>
        <v>0</v>
      </c>
      <c r="O53" s="243">
        <f>SUMIFS('Contract Data'!JG:JG,'Contract Data'!$D:$D,'Consulting Rev_Backlog'!$B53)/1000</f>
        <v>0</v>
      </c>
      <c r="P53" s="243">
        <f>SUMIFS('Contract Data'!JH:JH,'Contract Data'!$D:$D,'Consulting Rev_Backlog'!$B53)/1000</f>
        <v>0</v>
      </c>
      <c r="Q53" s="243">
        <f>SUMIFS('Contract Data'!JI:JI,'Contract Data'!$D:$D,'Consulting Rev_Backlog'!$B53)/1000</f>
        <v>0</v>
      </c>
      <c r="R53" s="244">
        <f>SUMIFS('Contract Data'!M:M,'Contract Data'!$D:$D,'Consulting Rev_Backlog'!$B53)/1000-SUMIFS('Contract Data'!N:N,'Contract Data'!$D:$D,'Consulting Rev_Backlog'!$B53)/1000-SUM(F53:Q53)</f>
        <v>0</v>
      </c>
      <c r="T53" s="275">
        <v>124.64335000000003</v>
      </c>
      <c r="U53" s="275">
        <f t="shared" si="20"/>
        <v>-96.643350000000027</v>
      </c>
      <c r="V53" s="264">
        <f>-SUMIFS('Contract Data'!IW:IW,'Contract Data'!$D:$D,'Consulting Rev_Backlog'!$B53)/1000+SUMIFS('Contract Data'!FO:FO,'Contract Data'!$D:$D,'Consulting Rev_Backlog'!$B53)/1000</f>
        <v>-10</v>
      </c>
      <c r="W53" s="243">
        <v>-86.643350000000027</v>
      </c>
      <c r="X53" s="243">
        <f>SUMIFS('Contract Data'!M:M,'Contract Data'!G:G,'Consulting Rev_Backlog'!$X$6,'Contract Data'!D:D,'Consulting Rev_Backlog'!B53)/1000</f>
        <v>0</v>
      </c>
      <c r="Y53" s="243"/>
      <c r="Z53" s="246">
        <f t="shared" si="21"/>
        <v>0</v>
      </c>
      <c r="AA53" s="241"/>
      <c r="AB53" s="236"/>
    </row>
    <row r="54" spans="2:28" ht="15" customHeight="1" x14ac:dyDescent="0.3">
      <c r="B54" s="210" t="s">
        <v>1008</v>
      </c>
      <c r="C54" s="237" t="s">
        <v>1007</v>
      </c>
      <c r="D54" s="232" t="s">
        <v>686</v>
      </c>
      <c r="E54" s="243">
        <f t="shared" si="19"/>
        <v>176.73999000000003</v>
      </c>
      <c r="F54" s="243">
        <f>SUMIFS('Contract Data'!IX:IX,'Contract Data'!$D:$D,'Consulting Rev_Backlog'!$B54)/1000</f>
        <v>41.585880000000003</v>
      </c>
      <c r="G54" s="243">
        <f>SUMIFS('Contract Data'!IY:IY,'Contract Data'!$D:$D,'Consulting Rev_Backlog'!$B54)/1000</f>
        <v>41.585880000000003</v>
      </c>
      <c r="H54" s="243">
        <f>SUMIFS('Contract Data'!IZ:IZ,'Contract Data'!$D:$D,'Consulting Rev_Backlog'!$B54)/1000</f>
        <v>41.585880000000003</v>
      </c>
      <c r="I54" s="243">
        <f>SUMIFS('Contract Data'!JA:JA,'Contract Data'!$D:$D,'Consulting Rev_Backlog'!$B54)/1000</f>
        <v>20.792940000000002</v>
      </c>
      <c r="J54" s="243">
        <f>SUMIFS('Contract Data'!JB:JB,'Contract Data'!$D:$D,'Consulting Rev_Backlog'!$B54)/1000</f>
        <v>20.792940000000002</v>
      </c>
      <c r="K54" s="243">
        <f>SUMIFS('Contract Data'!JC:JC,'Contract Data'!$D:$D,'Consulting Rev_Backlog'!$B54)/1000</f>
        <v>5.1982350000000004</v>
      </c>
      <c r="L54" s="243">
        <f>SUMIFS('Contract Data'!JD:JD,'Contract Data'!$D:$D,'Consulting Rev_Backlog'!$B54)/1000</f>
        <v>5.1982350000000004</v>
      </c>
      <c r="M54" s="243">
        <f>SUMIFS('Contract Data'!JE:JE,'Contract Data'!$D:$D,'Consulting Rev_Backlog'!$B54)/1000</f>
        <v>0</v>
      </c>
      <c r="N54" s="243">
        <f>SUMIFS('Contract Data'!JF:JF,'Contract Data'!$D:$D,'Consulting Rev_Backlog'!$B54)/1000</f>
        <v>0</v>
      </c>
      <c r="O54" s="243">
        <f>SUMIFS('Contract Data'!JG:JG,'Contract Data'!$D:$D,'Consulting Rev_Backlog'!$B54)/1000</f>
        <v>0</v>
      </c>
      <c r="P54" s="243">
        <f>SUMIFS('Contract Data'!JH:JH,'Contract Data'!$D:$D,'Consulting Rev_Backlog'!$B54)/1000</f>
        <v>0</v>
      </c>
      <c r="Q54" s="243">
        <f>SUMIFS('Contract Data'!JI:JI,'Contract Data'!$D:$D,'Consulting Rev_Backlog'!$B54)/1000</f>
        <v>0</v>
      </c>
      <c r="R54" s="244">
        <f>SUMIFS('Contract Data'!M:M,'Contract Data'!$D:$D,'Consulting Rev_Backlog'!$B54)/1000-SUMIFS('Contract Data'!N:N,'Contract Data'!$D:$D,'Consulting Rev_Backlog'!$B54)/1000-SUM(F54:Q54)</f>
        <v>0</v>
      </c>
      <c r="T54" s="275">
        <v>197.53293000000002</v>
      </c>
      <c r="U54" s="275">
        <f>+E54-T54</f>
        <v>-20.792939999999987</v>
      </c>
      <c r="V54" s="264">
        <f>-SUMIFS('Contract Data'!IW:IW,'Contract Data'!$D:$D,'Consulting Rev_Backlog'!$B54)/1000+SUMIFS('Contract Data'!FO:FO,'Contract Data'!$D:$D,'Consulting Rev_Backlog'!$B54)/1000</f>
        <v>-20.792940000000002</v>
      </c>
      <c r="W54" s="243"/>
      <c r="X54" s="243">
        <f>SUMIFS('Contract Data'!M:M,'Contract Data'!G:G,'Consulting Rev_Backlog'!$X$6,'Contract Data'!D:D,'Consulting Rev_Backlog'!B54)/1000</f>
        <v>0</v>
      </c>
      <c r="Y54" s="243"/>
      <c r="Z54" s="246">
        <f>+U54-SUM(V54:Y54)</f>
        <v>0</v>
      </c>
      <c r="AA54" s="241"/>
      <c r="AB54" s="236"/>
    </row>
    <row r="55" spans="2:28" ht="15" customHeight="1" x14ac:dyDescent="0.3">
      <c r="B55" s="210" t="s">
        <v>1087</v>
      </c>
      <c r="C55" s="237" t="s">
        <v>121</v>
      </c>
      <c r="D55" s="232" t="s">
        <v>686</v>
      </c>
      <c r="E55" s="243">
        <f t="shared" si="19"/>
        <v>188.1</v>
      </c>
      <c r="F55" s="243">
        <f>SUMIFS('Contract Data'!IX:IX,'Contract Data'!$D:$D,'Consulting Rev_Backlog'!$B55)/1000</f>
        <v>0</v>
      </c>
      <c r="G55" s="243">
        <f>SUMIFS('Contract Data'!IY:IY,'Contract Data'!$D:$D,'Consulting Rev_Backlog'!$B55)/1000</f>
        <v>19.8</v>
      </c>
      <c r="H55" s="243">
        <f>SUMIFS('Contract Data'!IZ:IZ,'Contract Data'!$D:$D,'Consulting Rev_Backlog'!$B55)/1000</f>
        <v>39.6</v>
      </c>
      <c r="I55" s="243">
        <f>SUMIFS('Contract Data'!JA:JA,'Contract Data'!$D:$D,'Consulting Rev_Backlog'!$B55)/1000</f>
        <v>39.6</v>
      </c>
      <c r="J55" s="243">
        <f>SUMIFS('Contract Data'!JB:JB,'Contract Data'!$D:$D,'Consulting Rev_Backlog'!$B55)/1000</f>
        <v>39.6</v>
      </c>
      <c r="K55" s="243">
        <f>SUMIFS('Contract Data'!JC:JC,'Contract Data'!$D:$D,'Consulting Rev_Backlog'!$B55)/1000</f>
        <v>19.8</v>
      </c>
      <c r="L55" s="243">
        <f>SUMIFS('Contract Data'!JD:JD,'Contract Data'!$D:$D,'Consulting Rev_Backlog'!$B55)/1000</f>
        <v>19.8</v>
      </c>
      <c r="M55" s="243">
        <f>SUMIFS('Contract Data'!JE:JE,'Contract Data'!$D:$D,'Consulting Rev_Backlog'!$B55)/1000</f>
        <v>4.95</v>
      </c>
      <c r="N55" s="243">
        <f>SUMIFS('Contract Data'!JF:JF,'Contract Data'!$D:$D,'Consulting Rev_Backlog'!$B55)/1000</f>
        <v>4.95</v>
      </c>
      <c r="O55" s="243">
        <f>SUMIFS('Contract Data'!JG:JG,'Contract Data'!$D:$D,'Consulting Rev_Backlog'!$B55)/1000</f>
        <v>0</v>
      </c>
      <c r="P55" s="243">
        <f>SUMIFS('Contract Data'!JH:JH,'Contract Data'!$D:$D,'Consulting Rev_Backlog'!$B55)/1000</f>
        <v>0</v>
      </c>
      <c r="Q55" s="243">
        <f>SUMIFS('Contract Data'!JI:JI,'Contract Data'!$D:$D,'Consulting Rev_Backlog'!$B55)/1000</f>
        <v>0</v>
      </c>
      <c r="R55" s="244">
        <f>SUMIFS('Contract Data'!M:M,'Contract Data'!$D:$D,'Consulting Rev_Backlog'!$B55)/1000-SUMIFS('Contract Data'!N:N,'Contract Data'!$D:$D,'Consulting Rev_Backlog'!$B55)/1000-SUM(F55:Q55)</f>
        <v>0</v>
      </c>
      <c r="T55" s="275">
        <v>188.1</v>
      </c>
      <c r="U55" s="275">
        <f>+E55-T55</f>
        <v>0</v>
      </c>
      <c r="V55" s="264">
        <f>-SUMIFS('Contract Data'!IW:IW,'Contract Data'!$D:$D,'Consulting Rev_Backlog'!$B55)/1000+SUMIFS('Contract Data'!FO:FO,'Contract Data'!$D:$D,'Consulting Rev_Backlog'!$B55)/1000</f>
        <v>0</v>
      </c>
      <c r="W55" s="243"/>
      <c r="X55" s="243">
        <f>SUMIFS('Contract Data'!M:M,'Contract Data'!G:G,'Consulting Rev_Backlog'!$X$6,'Contract Data'!D:D,'Consulting Rev_Backlog'!B55)/1000</f>
        <v>0</v>
      </c>
      <c r="Y55" s="243"/>
      <c r="Z55" s="246">
        <f>+U55-SUM(V55:Y55)</f>
        <v>0</v>
      </c>
      <c r="AA55" s="241"/>
      <c r="AB55" s="236"/>
    </row>
    <row r="56" spans="2:28" ht="5" customHeight="1" x14ac:dyDescent="0.3">
      <c r="B56" s="276"/>
      <c r="C56" s="247"/>
      <c r="D56" s="248"/>
      <c r="E56" s="249"/>
      <c r="F56" s="249"/>
      <c r="G56" s="249"/>
      <c r="H56" s="249"/>
      <c r="I56" s="249"/>
      <c r="J56" s="249"/>
      <c r="K56" s="249"/>
      <c r="L56" s="249"/>
      <c r="M56" s="249"/>
      <c r="N56" s="249"/>
      <c r="O56" s="249"/>
      <c r="P56" s="249"/>
      <c r="Q56" s="249"/>
      <c r="R56" s="250"/>
      <c r="T56" s="277"/>
      <c r="U56" s="277"/>
      <c r="V56" s="278"/>
      <c r="W56" s="249"/>
      <c r="X56" s="249"/>
      <c r="Y56" s="249"/>
      <c r="Z56" s="252"/>
      <c r="AA56" s="241"/>
      <c r="AB56" s="236"/>
    </row>
    <row r="57" spans="2:28" ht="15" customHeight="1" x14ac:dyDescent="0.3">
      <c r="B57" s="253" t="s">
        <v>758</v>
      </c>
      <c r="C57" s="254"/>
      <c r="D57" s="255"/>
      <c r="E57" s="256">
        <f>+SUM(E48:E56)</f>
        <v>823.0478566666668</v>
      </c>
      <c r="F57" s="256">
        <f>+SUM(F48:F56)</f>
        <v>182.11168000000001</v>
      </c>
      <c r="G57" s="256">
        <f>+SUM(G48:G56)</f>
        <v>190.12701333333334</v>
      </c>
      <c r="H57" s="256">
        <f>+SUM(H48:H56)</f>
        <v>197.60101333333333</v>
      </c>
      <c r="I57" s="256">
        <f>+SUM(I48:I56)</f>
        <v>107.91874000000001</v>
      </c>
      <c r="J57" s="256">
        <f>+SUM(J48:J56)</f>
        <v>85.39294000000001</v>
      </c>
      <c r="K57" s="256">
        <f>+SUM(K48:K56)</f>
        <v>24.998235000000001</v>
      </c>
      <c r="L57" s="256">
        <f>+SUM(L48:L56)</f>
        <v>24.998235000000001</v>
      </c>
      <c r="M57" s="256">
        <f>+SUM(M48:M56)</f>
        <v>4.95</v>
      </c>
      <c r="N57" s="256">
        <f>+SUM(N48:N56)</f>
        <v>4.95</v>
      </c>
      <c r="O57" s="256">
        <f>+SUM(O48:O56)</f>
        <v>0</v>
      </c>
      <c r="P57" s="256">
        <f>+SUM(P48:P56)</f>
        <v>0</v>
      </c>
      <c r="Q57" s="256">
        <f>+SUM(Q48:Q56)</f>
        <v>0</v>
      </c>
      <c r="R57" s="257">
        <f>+SUM(R48:R56)</f>
        <v>2.8421709430404007E-14</v>
      </c>
      <c r="T57" s="279">
        <f t="shared" ref="T57:Z57" si="22">+SUM(T48:T56)</f>
        <v>924.52760333333356</v>
      </c>
      <c r="U57" s="279">
        <f t="shared" si="22"/>
        <v>-101.4797466666667</v>
      </c>
      <c r="V57" s="271">
        <f t="shared" si="22"/>
        <v>-171.31359666666668</v>
      </c>
      <c r="W57" s="256">
        <f t="shared" si="22"/>
        <v>-86.643350000000027</v>
      </c>
      <c r="X57" s="256">
        <f t="shared" si="22"/>
        <v>0</v>
      </c>
      <c r="Y57" s="256">
        <f t="shared" si="22"/>
        <v>156.47719999999998</v>
      </c>
      <c r="Z57" s="259">
        <f t="shared" si="22"/>
        <v>0</v>
      </c>
      <c r="AA57" s="241"/>
      <c r="AB57" s="236"/>
    </row>
    <row r="58" spans="2:28" ht="15" customHeight="1" x14ac:dyDescent="0.3">
      <c r="R58" s="280"/>
      <c r="T58" s="281"/>
      <c r="U58" s="281"/>
      <c r="V58" s="281"/>
      <c r="W58" s="276"/>
      <c r="X58" s="276"/>
      <c r="Y58" s="276"/>
      <c r="Z58" s="282"/>
      <c r="AA58" s="241"/>
      <c r="AB58" s="236"/>
    </row>
    <row r="59" spans="2:28" ht="15" customHeight="1" thickBot="1" x14ac:dyDescent="0.35">
      <c r="B59" s="283" t="s">
        <v>759</v>
      </c>
      <c r="C59" s="284"/>
      <c r="D59" s="285"/>
      <c r="E59" s="286">
        <f>+E17+E45+E57</f>
        <v>4777.3787838095241</v>
      </c>
      <c r="F59" s="286">
        <f>+F17+F45+F57</f>
        <v>1100.7158585714285</v>
      </c>
      <c r="G59" s="286">
        <f>+G17+G45+G57</f>
        <v>1089.704836904762</v>
      </c>
      <c r="H59" s="286">
        <f>+H17+H45+H57</f>
        <v>1067.1681544047619</v>
      </c>
      <c r="I59" s="286">
        <f>+I17+I45+I57</f>
        <v>718.47076107142857</v>
      </c>
      <c r="J59" s="286">
        <f>+J17+J45+J57</f>
        <v>457.42382482142858</v>
      </c>
      <c r="K59" s="286">
        <f>+K17+K45+K57</f>
        <v>176.64125678571429</v>
      </c>
      <c r="L59" s="286">
        <f>+L17+L45+L57</f>
        <v>101.53086125000002</v>
      </c>
      <c r="M59" s="286">
        <f>+M17+M45+M57</f>
        <v>40.570456250000007</v>
      </c>
      <c r="N59" s="286">
        <f>+N17+N45+N57</f>
        <v>19.631012500000001</v>
      </c>
      <c r="O59" s="286">
        <f>+O17+O45+O57</f>
        <v>5.52176125</v>
      </c>
      <c r="P59" s="286">
        <f>+P17+P45+P57</f>
        <v>0</v>
      </c>
      <c r="Q59" s="286">
        <f>+Q17+Q45+Q57</f>
        <v>0</v>
      </c>
      <c r="R59" s="287">
        <f>+R17+R45+R57</f>
        <v>7.460698725481052E-14</v>
      </c>
      <c r="T59" s="288">
        <f>+T17+T45+T57</f>
        <v>4871.422153333333</v>
      </c>
      <c r="U59" s="288">
        <f>+U17+U45+U57</f>
        <v>-94.043369523809474</v>
      </c>
      <c r="V59" s="288">
        <f>+V17+V45+V57</f>
        <v>-1013.739750952381</v>
      </c>
      <c r="W59" s="286">
        <f>+W17+W45+W57</f>
        <v>-142.32585</v>
      </c>
      <c r="X59" s="286">
        <f>+X17+X45+X57</f>
        <v>779.70353892857122</v>
      </c>
      <c r="Y59" s="286">
        <f>+Y17+Y45+Y57</f>
        <v>282.31869250000011</v>
      </c>
      <c r="Z59" s="289">
        <f>+Z17+Z45+Z57</f>
        <v>0</v>
      </c>
      <c r="AA59" s="241"/>
      <c r="AB59" s="290"/>
    </row>
    <row r="60" spans="2:28" ht="15" customHeight="1" thickTop="1" x14ac:dyDescent="0.3">
      <c r="E60" s="291"/>
      <c r="F60" s="291">
        <f>'Contract Data'!IX143-'Consulting Rev_Backlog'!F59*1000</f>
        <v>0</v>
      </c>
      <c r="G60" s="291">
        <f>'Contract Data'!IY143-'Consulting Rev_Backlog'!G59*1000</f>
        <v>0</v>
      </c>
      <c r="H60" s="291">
        <f>'Contract Data'!IZ143-'Consulting Rev_Backlog'!H59*1000</f>
        <v>0</v>
      </c>
      <c r="I60" s="291">
        <f>'Contract Data'!JA143-'Consulting Rev_Backlog'!I59*1000</f>
        <v>0</v>
      </c>
      <c r="J60" s="291">
        <f>'Contract Data'!JB143-'Consulting Rev_Backlog'!J59*1000</f>
        <v>0</v>
      </c>
      <c r="K60" s="291">
        <f>'Contract Data'!JC143-'Consulting Rev_Backlog'!K59*1000</f>
        <v>0</v>
      </c>
      <c r="L60" s="291">
        <f>'Contract Data'!JD143-'Consulting Rev_Backlog'!L59*1000</f>
        <v>0</v>
      </c>
      <c r="M60" s="291">
        <f>'Contract Data'!JE143-'Consulting Rev_Backlog'!M59*1000</f>
        <v>0</v>
      </c>
      <c r="N60" s="291">
        <f>'Contract Data'!JF143-'Consulting Rev_Backlog'!N59*1000</f>
        <v>0</v>
      </c>
      <c r="O60" s="291">
        <f>'Contract Data'!JG143-'Consulting Rev_Backlog'!O59*1000</f>
        <v>0</v>
      </c>
      <c r="P60" s="291">
        <f>'Contract Data'!JH143-'Consulting Rev_Backlog'!P59*1000</f>
        <v>0</v>
      </c>
      <c r="Q60" s="291">
        <f>'Contract Data'!JI143-'Consulting Rev_Backlog'!Q59*1000</f>
        <v>0</v>
      </c>
      <c r="R60" s="291"/>
      <c r="AA60" s="241"/>
    </row>
    <row r="61" spans="2:28" ht="14.5" thickBot="1" x14ac:dyDescent="0.35">
      <c r="B61" s="292" t="s">
        <v>760</v>
      </c>
      <c r="C61" s="292"/>
      <c r="D61" s="292"/>
      <c r="E61" s="293"/>
      <c r="F61" s="293">
        <f>+SUM(F59:R59)</f>
        <v>4777.3787838095232</v>
      </c>
      <c r="G61" s="331"/>
      <c r="AA61" s="241"/>
    </row>
    <row r="62" spans="2:28" ht="14.5" thickTop="1" x14ac:dyDescent="0.3">
      <c r="AA62" s="241"/>
    </row>
    <row r="63" spans="2:28" x14ac:dyDescent="0.3">
      <c r="B63" s="294" t="s">
        <v>761</v>
      </c>
      <c r="F63" s="373"/>
      <c r="G63" s="373"/>
      <c r="H63" s="373"/>
      <c r="I63" s="373"/>
      <c r="J63" s="373"/>
      <c r="K63" s="373"/>
      <c r="L63" s="373"/>
      <c r="M63" s="373"/>
      <c r="N63" s="373"/>
      <c r="O63" s="373"/>
      <c r="P63" s="373"/>
    </row>
    <row r="64" spans="2:28" x14ac:dyDescent="0.3">
      <c r="B64" s="210" t="s">
        <v>762</v>
      </c>
      <c r="F64" s="295">
        <f>+T59</f>
        <v>4871.422153333333</v>
      </c>
    </row>
    <row r="65" spans="2:6" x14ac:dyDescent="0.3">
      <c r="B65" s="210" t="s">
        <v>763</v>
      </c>
      <c r="F65" s="243">
        <f>+V59</f>
        <v>-1013.739750952381</v>
      </c>
    </row>
    <row r="66" spans="2:6" x14ac:dyDescent="0.3">
      <c r="B66" s="210" t="s">
        <v>764</v>
      </c>
      <c r="F66" s="243">
        <f>+W59</f>
        <v>-142.32585</v>
      </c>
    </row>
    <row r="67" spans="2:6" x14ac:dyDescent="0.3">
      <c r="B67" s="210" t="s">
        <v>765</v>
      </c>
      <c r="F67" s="243">
        <f>+X59</f>
        <v>779.70353892857122</v>
      </c>
    </row>
    <row r="68" spans="2:6" x14ac:dyDescent="0.3">
      <c r="B68" s="276" t="s">
        <v>766</v>
      </c>
      <c r="C68" s="276"/>
      <c r="D68" s="276"/>
      <c r="E68" s="276"/>
      <c r="F68" s="249">
        <f>+Y59</f>
        <v>282.31869250000011</v>
      </c>
    </row>
    <row r="69" spans="2:6" x14ac:dyDescent="0.3">
      <c r="B69" s="294" t="s">
        <v>767</v>
      </c>
      <c r="F69" s="296">
        <f>SUM(F64:F68)</f>
        <v>4777.3787838095232</v>
      </c>
    </row>
    <row r="70" spans="2:6" x14ac:dyDescent="0.3">
      <c r="B70" s="294"/>
      <c r="F70" s="296"/>
    </row>
    <row r="71" spans="2:6" x14ac:dyDescent="0.3">
      <c r="F71" s="241"/>
    </row>
    <row r="78" spans="2:6" x14ac:dyDescent="0.3">
      <c r="F78" s="241"/>
    </row>
  </sheetData>
  <mergeCells count="1">
    <mergeCell ref="T7:Z7"/>
  </mergeCells>
  <pageMargins left="0.25" right="0.25" top="0.5" bottom="0.5" header="0.3" footer="0.3"/>
  <pageSetup scale="69" fitToHeight="0" orientation="landscape" r:id="rId1"/>
  <rowBreaks count="1" manualBreakCount="1">
    <brk id="76" min="1" max="1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5729C-8E38-47E2-BBE2-154ADABCBDC2}">
  <sheetPr>
    <tabColor theme="7" tint="0.59999389629810485"/>
  </sheetPr>
  <dimension ref="A1:L178"/>
  <sheetViews>
    <sheetView topLeftCell="A151" workbookViewId="0">
      <selection activeCell="A170" sqref="A170"/>
    </sheetView>
  </sheetViews>
  <sheetFormatPr defaultColWidth="9.08984375" defaultRowHeight="13" x14ac:dyDescent="0.3"/>
  <cols>
    <col min="1" max="1" width="35.08984375" style="302" customWidth="1"/>
    <col min="2" max="4" width="15.6328125" style="302" customWidth="1"/>
    <col min="5" max="5" width="15" style="377" customWidth="1"/>
    <col min="6" max="6" width="12.6328125" style="378" bestFit="1" customWidth="1"/>
    <col min="7" max="7" width="10.453125" style="302" customWidth="1"/>
    <col min="8" max="8" width="24.36328125" style="349" customWidth="1"/>
    <col min="9" max="12" width="9.08984375" style="349"/>
    <col min="13" max="16384" width="9.08984375" style="302"/>
  </cols>
  <sheetData>
    <row r="1" spans="1:12" ht="14.5" customHeight="1" x14ac:dyDescent="0.3">
      <c r="G1" s="348" t="s">
        <v>931</v>
      </c>
    </row>
    <row r="2" spans="1:12" ht="28.15" customHeight="1" x14ac:dyDescent="0.3">
      <c r="A2" s="350" t="s">
        <v>188</v>
      </c>
      <c r="B2" s="350" t="s">
        <v>811</v>
      </c>
      <c r="C2" s="350" t="s">
        <v>812</v>
      </c>
      <c r="D2" s="350" t="s">
        <v>813</v>
      </c>
      <c r="E2" s="379" t="s">
        <v>932</v>
      </c>
      <c r="F2" s="380" t="s">
        <v>933</v>
      </c>
      <c r="G2" s="351" t="s">
        <v>934</v>
      </c>
      <c r="H2" s="349" t="s">
        <v>935</v>
      </c>
    </row>
    <row r="3" spans="1:12" ht="14.5" customHeight="1" x14ac:dyDescent="0.3">
      <c r="A3" s="352" t="s">
        <v>773</v>
      </c>
      <c r="B3" s="353">
        <v>22083.33</v>
      </c>
      <c r="C3" s="354">
        <v>45838</v>
      </c>
      <c r="D3" s="355">
        <v>30</v>
      </c>
      <c r="E3" s="381">
        <v>45838</v>
      </c>
      <c r="F3" s="382">
        <v>20152798</v>
      </c>
    </row>
    <row r="4" spans="1:12" ht="14.5" customHeight="1" x14ac:dyDescent="0.3">
      <c r="A4" s="356" t="s">
        <v>773</v>
      </c>
      <c r="B4" s="357">
        <v>22083.33</v>
      </c>
      <c r="C4" s="358">
        <v>45868</v>
      </c>
      <c r="D4" s="359">
        <v>30</v>
      </c>
      <c r="E4" s="381">
        <v>45869</v>
      </c>
      <c r="F4" s="382">
        <v>20152810</v>
      </c>
    </row>
    <row r="5" spans="1:12" ht="14.5" customHeight="1" x14ac:dyDescent="0.3">
      <c r="A5" s="356" t="s">
        <v>773</v>
      </c>
      <c r="B5" s="357">
        <v>22083.33</v>
      </c>
      <c r="C5" s="358">
        <v>45899</v>
      </c>
      <c r="D5" s="359">
        <v>30</v>
      </c>
      <c r="E5" s="381">
        <v>45900</v>
      </c>
      <c r="F5" s="382">
        <v>20152831</v>
      </c>
      <c r="G5" s="348" t="s">
        <v>931</v>
      </c>
      <c r="H5" s="349" t="s">
        <v>1070</v>
      </c>
    </row>
    <row r="6" spans="1:12" ht="14.5" customHeight="1" x14ac:dyDescent="0.3">
      <c r="A6" s="356" t="s">
        <v>773</v>
      </c>
      <c r="B6" s="383">
        <v>22083.33</v>
      </c>
      <c r="C6" s="358">
        <v>45930</v>
      </c>
      <c r="D6" s="359">
        <v>30</v>
      </c>
      <c r="E6" s="381">
        <v>45930</v>
      </c>
      <c r="F6" s="384">
        <v>20152858</v>
      </c>
      <c r="G6" s="348" t="s">
        <v>931</v>
      </c>
      <c r="H6" s="349" t="s">
        <v>1071</v>
      </c>
    </row>
    <row r="7" spans="1:12" ht="14.5" customHeight="1" x14ac:dyDescent="0.3">
      <c r="A7" s="356" t="s">
        <v>773</v>
      </c>
      <c r="B7" s="357">
        <v>22083.33</v>
      </c>
      <c r="C7" s="358">
        <v>45960</v>
      </c>
      <c r="D7" s="359">
        <v>30</v>
      </c>
      <c r="E7" s="381"/>
      <c r="F7" s="382"/>
      <c r="G7" s="348" t="s">
        <v>931</v>
      </c>
    </row>
    <row r="8" spans="1:12" ht="14.5" customHeight="1" x14ac:dyDescent="0.3">
      <c r="A8" s="356" t="s">
        <v>773</v>
      </c>
      <c r="B8" s="357">
        <v>22083.33</v>
      </c>
      <c r="C8" s="358">
        <v>45991</v>
      </c>
      <c r="D8" s="359">
        <v>30</v>
      </c>
      <c r="E8" s="381"/>
      <c r="F8" s="382"/>
      <c r="G8" s="348" t="s">
        <v>931</v>
      </c>
    </row>
    <row r="9" spans="1:12" ht="14.5" customHeight="1" x14ac:dyDescent="0.3">
      <c r="A9" s="356" t="s">
        <v>773</v>
      </c>
      <c r="B9" s="357">
        <v>22083.33</v>
      </c>
      <c r="C9" s="358">
        <v>46021</v>
      </c>
      <c r="D9" s="359">
        <v>30</v>
      </c>
      <c r="E9" s="381"/>
      <c r="F9" s="382"/>
      <c r="G9" s="348" t="s">
        <v>931</v>
      </c>
    </row>
    <row r="10" spans="1:12" ht="14.5" customHeight="1" x14ac:dyDescent="0.3">
      <c r="A10" s="356" t="s">
        <v>773</v>
      </c>
      <c r="B10" s="357">
        <v>22083.33</v>
      </c>
      <c r="C10" s="358">
        <v>46052</v>
      </c>
      <c r="D10" s="359">
        <v>30</v>
      </c>
      <c r="E10" s="381"/>
      <c r="F10" s="382"/>
      <c r="G10" s="348" t="s">
        <v>931</v>
      </c>
    </row>
    <row r="11" spans="1:12" ht="14.5" customHeight="1" x14ac:dyDescent="0.3">
      <c r="A11" s="356" t="s">
        <v>773</v>
      </c>
      <c r="B11" s="357">
        <v>22083.33</v>
      </c>
      <c r="C11" s="358">
        <v>46081</v>
      </c>
      <c r="D11" s="359">
        <v>30</v>
      </c>
      <c r="E11" s="381"/>
      <c r="F11" s="382"/>
      <c r="G11" s="348" t="s">
        <v>931</v>
      </c>
    </row>
    <row r="12" spans="1:12" ht="14.5" customHeight="1" x14ac:dyDescent="0.3">
      <c r="A12" s="356" t="s">
        <v>773</v>
      </c>
      <c r="B12" s="357">
        <v>22083.33</v>
      </c>
      <c r="C12" s="358">
        <v>46111</v>
      </c>
      <c r="D12" s="359">
        <v>30</v>
      </c>
      <c r="E12" s="381"/>
      <c r="F12" s="382"/>
      <c r="G12" s="348" t="s">
        <v>931</v>
      </c>
    </row>
    <row r="13" spans="1:12" ht="14.5" customHeight="1" x14ac:dyDescent="0.3">
      <c r="A13" s="356" t="s">
        <v>773</v>
      </c>
      <c r="B13" s="357">
        <v>22083.33</v>
      </c>
      <c r="C13" s="358">
        <v>46142</v>
      </c>
      <c r="D13" s="359">
        <v>30</v>
      </c>
      <c r="E13" s="381"/>
      <c r="F13" s="382"/>
      <c r="G13" s="348" t="s">
        <v>931</v>
      </c>
    </row>
    <row r="14" spans="1:12" s="366" customFormat="1" ht="14.5" customHeight="1" x14ac:dyDescent="0.3">
      <c r="A14" s="360" t="s">
        <v>773</v>
      </c>
      <c r="B14" s="361">
        <v>22083.37</v>
      </c>
      <c r="C14" s="362">
        <v>46172</v>
      </c>
      <c r="D14" s="363">
        <v>30</v>
      </c>
      <c r="E14" s="385"/>
      <c r="F14" s="386"/>
      <c r="G14" s="364" t="s">
        <v>931</v>
      </c>
      <c r="H14" s="365"/>
      <c r="I14" s="365"/>
      <c r="J14" s="365"/>
      <c r="K14" s="365"/>
      <c r="L14" s="365"/>
    </row>
    <row r="15" spans="1:12" ht="14.5" customHeight="1" x14ac:dyDescent="0.3">
      <c r="A15" s="356" t="s">
        <v>722</v>
      </c>
      <c r="B15" s="357">
        <v>156250</v>
      </c>
      <c r="C15" s="358">
        <v>45809</v>
      </c>
      <c r="D15" s="359">
        <v>30</v>
      </c>
      <c r="E15" s="381">
        <v>45807</v>
      </c>
      <c r="F15" s="370">
        <v>20152778</v>
      </c>
    </row>
    <row r="16" spans="1:12" ht="14.5" customHeight="1" x14ac:dyDescent="0.3">
      <c r="A16" s="356" t="s">
        <v>722</v>
      </c>
      <c r="B16" s="383">
        <v>156250</v>
      </c>
      <c r="C16" s="358">
        <v>45901</v>
      </c>
      <c r="D16" s="359">
        <v>30</v>
      </c>
      <c r="E16" s="387">
        <v>45901</v>
      </c>
      <c r="F16" s="384">
        <v>20152843</v>
      </c>
      <c r="G16" s="348" t="s">
        <v>931</v>
      </c>
      <c r="H16" s="349" t="s">
        <v>1070</v>
      </c>
    </row>
    <row r="17" spans="1:12" ht="14.5" customHeight="1" x14ac:dyDescent="0.3">
      <c r="A17" s="356" t="s">
        <v>722</v>
      </c>
      <c r="B17" s="357">
        <v>156250</v>
      </c>
      <c r="C17" s="358">
        <v>45992</v>
      </c>
      <c r="D17" s="359">
        <v>30</v>
      </c>
      <c r="E17" s="381"/>
      <c r="F17" s="382"/>
      <c r="G17" s="348" t="s">
        <v>931</v>
      </c>
    </row>
    <row r="18" spans="1:12" s="366" customFormat="1" ht="14.5" customHeight="1" x14ac:dyDescent="0.3">
      <c r="A18" s="360" t="s">
        <v>722</v>
      </c>
      <c r="B18" s="361">
        <v>156250</v>
      </c>
      <c r="C18" s="362">
        <v>46023</v>
      </c>
      <c r="D18" s="363">
        <v>30</v>
      </c>
      <c r="E18" s="385"/>
      <c r="F18" s="386"/>
      <c r="G18" s="364" t="s">
        <v>931</v>
      </c>
      <c r="H18" s="365"/>
      <c r="I18" s="365"/>
      <c r="J18" s="365"/>
      <c r="K18" s="365"/>
      <c r="L18" s="365"/>
    </row>
    <row r="19" spans="1:12" ht="14.5" customHeight="1" x14ac:dyDescent="0.3">
      <c r="A19" s="356" t="s">
        <v>592</v>
      </c>
      <c r="B19" s="357">
        <v>30000</v>
      </c>
      <c r="C19" s="358">
        <v>45805</v>
      </c>
      <c r="D19" s="359">
        <v>45</v>
      </c>
      <c r="E19" s="370" t="s">
        <v>936</v>
      </c>
      <c r="F19" s="370">
        <v>20152779</v>
      </c>
    </row>
    <row r="20" spans="1:12" ht="14.5" customHeight="1" x14ac:dyDescent="0.3">
      <c r="A20" s="356" t="s">
        <v>592</v>
      </c>
      <c r="B20" s="357">
        <v>30000</v>
      </c>
      <c r="C20" s="358">
        <v>45836</v>
      </c>
      <c r="D20" s="359">
        <v>45</v>
      </c>
      <c r="E20" s="370" t="s">
        <v>937</v>
      </c>
      <c r="F20" s="370">
        <v>20152795</v>
      </c>
    </row>
    <row r="21" spans="1:12" ht="14.5" customHeight="1" x14ac:dyDescent="0.3">
      <c r="A21" s="356" t="s">
        <v>592</v>
      </c>
      <c r="B21" s="357">
        <v>30000</v>
      </c>
      <c r="C21" s="358">
        <v>45866</v>
      </c>
      <c r="D21" s="359">
        <v>45</v>
      </c>
      <c r="E21" s="370" t="s">
        <v>877</v>
      </c>
      <c r="F21" s="370">
        <v>20152809</v>
      </c>
    </row>
    <row r="22" spans="1:12" ht="14.5" customHeight="1" x14ac:dyDescent="0.3">
      <c r="A22" s="356" t="s">
        <v>592</v>
      </c>
      <c r="B22" s="357">
        <v>30000</v>
      </c>
      <c r="C22" s="358">
        <v>45897</v>
      </c>
      <c r="D22" s="359">
        <v>45</v>
      </c>
      <c r="E22" s="381">
        <v>45897</v>
      </c>
      <c r="F22" s="382">
        <v>20152829</v>
      </c>
      <c r="G22" s="348" t="s">
        <v>931</v>
      </c>
      <c r="H22" s="349" t="s">
        <v>1072</v>
      </c>
    </row>
    <row r="23" spans="1:12" s="366" customFormat="1" ht="14.5" customHeight="1" x14ac:dyDescent="0.3">
      <c r="A23" s="360" t="s">
        <v>592</v>
      </c>
      <c r="B23" s="388">
        <v>30000</v>
      </c>
      <c r="C23" s="362">
        <v>45928</v>
      </c>
      <c r="D23" s="363">
        <v>45</v>
      </c>
      <c r="E23" s="385">
        <v>45928</v>
      </c>
      <c r="F23" s="389">
        <v>20152852</v>
      </c>
      <c r="G23" s="364" t="s">
        <v>931</v>
      </c>
      <c r="H23" s="365" t="s">
        <v>1071</v>
      </c>
      <c r="I23" s="365"/>
      <c r="J23" s="365"/>
      <c r="K23" s="365"/>
      <c r="L23" s="365"/>
    </row>
    <row r="24" spans="1:12" ht="14.5" customHeight="1" x14ac:dyDescent="0.3">
      <c r="A24" s="356" t="s">
        <v>551</v>
      </c>
      <c r="B24" s="383">
        <v>85000</v>
      </c>
      <c r="C24" s="358">
        <v>45901</v>
      </c>
      <c r="D24" s="359">
        <v>30</v>
      </c>
      <c r="E24" s="387">
        <v>45901</v>
      </c>
      <c r="F24" s="384">
        <v>20152842</v>
      </c>
      <c r="G24" s="348" t="s">
        <v>931</v>
      </c>
      <c r="H24" s="349" t="s">
        <v>1070</v>
      </c>
    </row>
    <row r="25" spans="1:12" ht="14.5" customHeight="1" x14ac:dyDescent="0.3">
      <c r="A25" s="356" t="s">
        <v>551</v>
      </c>
      <c r="B25" s="357">
        <v>85000</v>
      </c>
      <c r="C25" s="358">
        <v>45931</v>
      </c>
      <c r="D25" s="359">
        <v>30</v>
      </c>
      <c r="E25" s="358">
        <v>45931</v>
      </c>
      <c r="F25" s="382">
        <v>20152861</v>
      </c>
      <c r="G25" s="348" t="s">
        <v>931</v>
      </c>
      <c r="H25" s="349" t="s">
        <v>1073</v>
      </c>
    </row>
    <row r="26" spans="1:12" ht="14.5" customHeight="1" x14ac:dyDescent="0.3">
      <c r="A26" s="356" t="s">
        <v>551</v>
      </c>
      <c r="B26" s="357">
        <v>85000</v>
      </c>
      <c r="C26" s="358">
        <v>45962</v>
      </c>
      <c r="D26" s="359">
        <v>30</v>
      </c>
      <c r="E26" s="381"/>
      <c r="F26" s="382"/>
      <c r="G26" s="348" t="s">
        <v>931</v>
      </c>
    </row>
    <row r="27" spans="1:12" ht="14.5" customHeight="1" x14ac:dyDescent="0.3">
      <c r="A27" s="356" t="s">
        <v>551</v>
      </c>
      <c r="B27" s="357">
        <v>85000</v>
      </c>
      <c r="C27" s="358">
        <v>46174</v>
      </c>
      <c r="D27" s="359">
        <v>30</v>
      </c>
      <c r="E27" s="381"/>
      <c r="F27" s="382"/>
      <c r="G27" s="348" t="s">
        <v>931</v>
      </c>
    </row>
    <row r="28" spans="1:12" s="366" customFormat="1" ht="14.5" customHeight="1" x14ac:dyDescent="0.3">
      <c r="A28" s="360" t="s">
        <v>551</v>
      </c>
      <c r="B28" s="361">
        <v>85000</v>
      </c>
      <c r="C28" s="362">
        <v>46204</v>
      </c>
      <c r="D28" s="363">
        <v>30</v>
      </c>
      <c r="E28" s="385"/>
      <c r="F28" s="386"/>
      <c r="G28" s="364" t="s">
        <v>931</v>
      </c>
      <c r="H28" s="365"/>
      <c r="I28" s="365"/>
      <c r="J28" s="365"/>
      <c r="K28" s="365"/>
      <c r="L28" s="365"/>
    </row>
    <row r="29" spans="1:12" ht="14.5" customHeight="1" x14ac:dyDescent="0.3">
      <c r="A29" s="356" t="s">
        <v>554</v>
      </c>
      <c r="B29" s="357">
        <v>55000</v>
      </c>
      <c r="C29" s="358">
        <v>45747</v>
      </c>
      <c r="D29" s="359">
        <v>30</v>
      </c>
      <c r="E29" s="370" t="s">
        <v>938</v>
      </c>
      <c r="F29" s="382">
        <v>20152762</v>
      </c>
    </row>
    <row r="30" spans="1:12" ht="14.5" customHeight="1" x14ac:dyDescent="0.3">
      <c r="A30" s="356" t="s">
        <v>554</v>
      </c>
      <c r="B30" s="357">
        <v>55000</v>
      </c>
      <c r="C30" s="358">
        <v>45777</v>
      </c>
      <c r="D30" s="359">
        <v>30</v>
      </c>
      <c r="E30" s="370" t="s">
        <v>936</v>
      </c>
      <c r="F30" s="382">
        <v>20152771</v>
      </c>
    </row>
    <row r="31" spans="1:12" ht="14.5" customHeight="1" x14ac:dyDescent="0.3">
      <c r="A31" s="356" t="s">
        <v>554</v>
      </c>
      <c r="B31" s="357">
        <v>55000</v>
      </c>
      <c r="C31" s="358">
        <v>45808</v>
      </c>
      <c r="D31" s="359">
        <v>30</v>
      </c>
      <c r="E31" s="370" t="s">
        <v>937</v>
      </c>
      <c r="F31" s="382">
        <v>20152785</v>
      </c>
    </row>
    <row r="32" spans="1:12" ht="14.5" customHeight="1" x14ac:dyDescent="0.3">
      <c r="A32" s="356" t="s">
        <v>554</v>
      </c>
      <c r="B32" s="357">
        <v>55000</v>
      </c>
      <c r="C32" s="358">
        <v>45838</v>
      </c>
      <c r="D32" s="359">
        <v>30</v>
      </c>
      <c r="E32" s="370" t="s">
        <v>877</v>
      </c>
      <c r="F32" s="382">
        <v>20152811</v>
      </c>
    </row>
    <row r="33" spans="1:12" s="366" customFormat="1" ht="14.5" customHeight="1" x14ac:dyDescent="0.3">
      <c r="A33" s="360" t="s">
        <v>554</v>
      </c>
      <c r="B33" s="361">
        <v>55000</v>
      </c>
      <c r="C33" s="362">
        <v>45900</v>
      </c>
      <c r="D33" s="363">
        <v>30</v>
      </c>
      <c r="E33" s="385">
        <v>45900</v>
      </c>
      <c r="F33" s="386">
        <v>20152832</v>
      </c>
      <c r="G33" s="364" t="s">
        <v>931</v>
      </c>
      <c r="H33" s="365" t="s">
        <v>1070</v>
      </c>
      <c r="I33" s="365"/>
      <c r="J33" s="365"/>
      <c r="K33" s="365"/>
      <c r="L33" s="365"/>
    </row>
    <row r="34" spans="1:12" ht="14.5" customHeight="1" x14ac:dyDescent="0.3">
      <c r="A34" s="356" t="s">
        <v>560</v>
      </c>
      <c r="B34" s="357">
        <v>37000</v>
      </c>
      <c r="C34" s="358">
        <v>45778</v>
      </c>
      <c r="D34" s="359">
        <v>30</v>
      </c>
      <c r="E34" s="370" t="s">
        <v>938</v>
      </c>
      <c r="F34" s="382">
        <v>20152761</v>
      </c>
    </row>
    <row r="35" spans="1:12" ht="14.5" customHeight="1" x14ac:dyDescent="0.3">
      <c r="A35" s="356" t="s">
        <v>560</v>
      </c>
      <c r="B35" s="357">
        <v>37000</v>
      </c>
      <c r="C35" s="358">
        <v>45809</v>
      </c>
      <c r="D35" s="359">
        <v>30</v>
      </c>
      <c r="E35" s="370" t="s">
        <v>936</v>
      </c>
      <c r="F35" s="382">
        <v>20152772</v>
      </c>
    </row>
    <row r="36" spans="1:12" ht="14.5" customHeight="1" x14ac:dyDescent="0.3">
      <c r="A36" s="356" t="s">
        <v>560</v>
      </c>
      <c r="B36" s="357">
        <v>37000</v>
      </c>
      <c r="C36" s="358">
        <v>45839</v>
      </c>
      <c r="D36" s="359">
        <v>30</v>
      </c>
      <c r="E36" s="370" t="s">
        <v>937</v>
      </c>
      <c r="F36" s="382">
        <v>20152796</v>
      </c>
    </row>
    <row r="37" spans="1:12" ht="14.5" customHeight="1" x14ac:dyDescent="0.3">
      <c r="A37" s="356" t="s">
        <v>560</v>
      </c>
      <c r="B37" s="357">
        <v>37000</v>
      </c>
      <c r="C37" s="358">
        <v>45869</v>
      </c>
      <c r="D37" s="359">
        <v>30</v>
      </c>
      <c r="E37" s="370" t="s">
        <v>877</v>
      </c>
      <c r="F37" s="382">
        <v>20152802</v>
      </c>
    </row>
    <row r="38" spans="1:12" s="366" customFormat="1" ht="14.5" customHeight="1" x14ac:dyDescent="0.3">
      <c r="A38" s="360" t="s">
        <v>560</v>
      </c>
      <c r="B38" s="361">
        <v>37000</v>
      </c>
      <c r="C38" s="362">
        <v>45900</v>
      </c>
      <c r="D38" s="363">
        <v>30</v>
      </c>
      <c r="E38" s="385">
        <v>45900</v>
      </c>
      <c r="F38" s="386">
        <v>20152839</v>
      </c>
      <c r="G38" s="364" t="s">
        <v>931</v>
      </c>
      <c r="H38" s="365" t="s">
        <v>1070</v>
      </c>
      <c r="I38" s="365"/>
      <c r="J38" s="365"/>
      <c r="K38" s="365"/>
      <c r="L38" s="365"/>
    </row>
    <row r="39" spans="1:12" ht="14.5" customHeight="1" x14ac:dyDescent="0.3">
      <c r="A39" s="352" t="s">
        <v>801</v>
      </c>
      <c r="B39" s="353">
        <v>25000</v>
      </c>
      <c r="C39" s="354">
        <v>45838</v>
      </c>
      <c r="D39" s="367">
        <v>0</v>
      </c>
      <c r="E39" s="370" t="s">
        <v>937</v>
      </c>
      <c r="F39" s="382">
        <v>20152799</v>
      </c>
    </row>
    <row r="40" spans="1:12" ht="14.5" customHeight="1" x14ac:dyDescent="0.3">
      <c r="A40" s="356" t="s">
        <v>801</v>
      </c>
      <c r="B40" s="383">
        <v>25000</v>
      </c>
      <c r="C40" s="358">
        <v>45901</v>
      </c>
      <c r="D40" s="359">
        <v>60</v>
      </c>
      <c r="E40" s="381">
        <v>45901</v>
      </c>
      <c r="F40" s="384">
        <v>20152840</v>
      </c>
      <c r="G40" s="348" t="s">
        <v>931</v>
      </c>
      <c r="H40" s="349" t="s">
        <v>1070</v>
      </c>
    </row>
    <row r="41" spans="1:12" ht="14.5" customHeight="1" x14ac:dyDescent="0.3">
      <c r="A41" s="356" t="s">
        <v>801</v>
      </c>
      <c r="B41" s="357">
        <v>55000</v>
      </c>
      <c r="C41" s="358">
        <v>45931</v>
      </c>
      <c r="D41" s="359">
        <v>60</v>
      </c>
      <c r="E41" s="358">
        <v>45931</v>
      </c>
      <c r="F41" s="382">
        <v>20152860</v>
      </c>
      <c r="G41" s="348" t="s">
        <v>931</v>
      </c>
      <c r="H41" s="349" t="s">
        <v>1073</v>
      </c>
    </row>
    <row r="42" spans="1:12" ht="14.5" customHeight="1" x14ac:dyDescent="0.3">
      <c r="A42" s="356" t="s">
        <v>801</v>
      </c>
      <c r="B42" s="357">
        <v>60000</v>
      </c>
      <c r="C42" s="358">
        <v>45962</v>
      </c>
      <c r="D42" s="359">
        <v>60</v>
      </c>
      <c r="E42" s="381"/>
      <c r="F42" s="382"/>
      <c r="G42" s="348" t="s">
        <v>931</v>
      </c>
    </row>
    <row r="43" spans="1:12" s="366" customFormat="1" ht="14.5" customHeight="1" x14ac:dyDescent="0.3">
      <c r="A43" s="360" t="s">
        <v>801</v>
      </c>
      <c r="B43" s="361">
        <v>60000</v>
      </c>
      <c r="C43" s="362">
        <v>45992</v>
      </c>
      <c r="D43" s="363">
        <v>60</v>
      </c>
      <c r="E43" s="390"/>
      <c r="F43" s="390"/>
      <c r="G43" s="364" t="s">
        <v>931</v>
      </c>
      <c r="H43" s="368" t="s">
        <v>832</v>
      </c>
      <c r="I43" s="369"/>
      <c r="J43" s="365"/>
      <c r="K43" s="365"/>
      <c r="L43" s="365"/>
    </row>
    <row r="44" spans="1:12" ht="14.5" customHeight="1" x14ac:dyDescent="0.3">
      <c r="A44" s="356" t="s">
        <v>450</v>
      </c>
      <c r="B44" s="357">
        <v>20000</v>
      </c>
      <c r="C44" s="358">
        <v>45700</v>
      </c>
      <c r="D44" s="359">
        <v>30</v>
      </c>
      <c r="E44" s="370" t="s">
        <v>939</v>
      </c>
      <c r="F44" s="382">
        <v>20152746</v>
      </c>
    </row>
    <row r="45" spans="1:12" ht="14.5" customHeight="1" x14ac:dyDescent="0.3">
      <c r="A45" s="356" t="s">
        <v>450</v>
      </c>
      <c r="B45" s="357">
        <v>20000</v>
      </c>
      <c r="C45" s="358">
        <v>45728</v>
      </c>
      <c r="D45" s="359">
        <v>30</v>
      </c>
      <c r="E45" s="370" t="s">
        <v>938</v>
      </c>
      <c r="F45" s="382">
        <v>20152756</v>
      </c>
    </row>
    <row r="46" spans="1:12" ht="14.5" customHeight="1" x14ac:dyDescent="0.3">
      <c r="A46" s="356" t="s">
        <v>450</v>
      </c>
      <c r="B46" s="357">
        <v>20000</v>
      </c>
      <c r="C46" s="358">
        <v>45759</v>
      </c>
      <c r="D46" s="359">
        <v>30</v>
      </c>
      <c r="E46" s="370" t="s">
        <v>936</v>
      </c>
      <c r="F46" s="382">
        <v>20152773</v>
      </c>
    </row>
    <row r="47" spans="1:12" ht="14.5" customHeight="1" x14ac:dyDescent="0.3">
      <c r="A47" s="356" t="s">
        <v>450</v>
      </c>
      <c r="B47" s="357">
        <v>20000</v>
      </c>
      <c r="C47" s="358">
        <v>45789</v>
      </c>
      <c r="D47" s="359">
        <v>30</v>
      </c>
      <c r="E47" s="370" t="s">
        <v>937</v>
      </c>
      <c r="F47" s="382">
        <v>20152786</v>
      </c>
    </row>
    <row r="48" spans="1:12" s="366" customFormat="1" ht="14.5" customHeight="1" x14ac:dyDescent="0.3">
      <c r="A48" s="360" t="s">
        <v>450</v>
      </c>
      <c r="B48" s="361">
        <v>20000</v>
      </c>
      <c r="C48" s="362">
        <v>45820</v>
      </c>
      <c r="D48" s="363">
        <v>30</v>
      </c>
      <c r="E48" s="371" t="s">
        <v>877</v>
      </c>
      <c r="F48" s="386">
        <v>20152814</v>
      </c>
      <c r="H48" s="365"/>
      <c r="I48" s="365"/>
      <c r="J48" s="365"/>
      <c r="K48" s="365"/>
      <c r="L48" s="365"/>
    </row>
    <row r="49" spans="1:12" ht="14.5" customHeight="1" x14ac:dyDescent="0.3">
      <c r="A49" s="356" t="s">
        <v>724</v>
      </c>
      <c r="B49" s="357">
        <v>25000</v>
      </c>
      <c r="C49" s="358">
        <v>45796</v>
      </c>
      <c r="D49" s="359">
        <v>30</v>
      </c>
      <c r="E49" s="370" t="s">
        <v>936</v>
      </c>
      <c r="F49" s="382">
        <v>20152777</v>
      </c>
    </row>
    <row r="50" spans="1:12" ht="14.5" customHeight="1" x14ac:dyDescent="0.3">
      <c r="A50" s="356" t="s">
        <v>724</v>
      </c>
      <c r="B50" s="357">
        <v>25000</v>
      </c>
      <c r="C50" s="358">
        <v>45827</v>
      </c>
      <c r="D50" s="359">
        <v>30</v>
      </c>
      <c r="E50" s="370" t="s">
        <v>937</v>
      </c>
      <c r="F50" s="382">
        <v>20152794</v>
      </c>
    </row>
    <row r="51" spans="1:12" ht="14.5" customHeight="1" x14ac:dyDescent="0.3">
      <c r="A51" s="356" t="s">
        <v>724</v>
      </c>
      <c r="B51" s="357">
        <v>25000</v>
      </c>
      <c r="C51" s="358">
        <v>45857</v>
      </c>
      <c r="D51" s="359">
        <v>30</v>
      </c>
      <c r="E51" s="370" t="s">
        <v>877</v>
      </c>
      <c r="F51" s="382">
        <v>20152807</v>
      </c>
    </row>
    <row r="52" spans="1:12" ht="14.5" customHeight="1" x14ac:dyDescent="0.3">
      <c r="A52" s="356" t="s">
        <v>724</v>
      </c>
      <c r="B52" s="357">
        <v>25000</v>
      </c>
      <c r="C52" s="358">
        <v>45888</v>
      </c>
      <c r="D52" s="359">
        <v>30</v>
      </c>
      <c r="E52" s="381">
        <v>45888</v>
      </c>
      <c r="F52" s="382">
        <v>20152828</v>
      </c>
      <c r="G52" s="348" t="s">
        <v>931</v>
      </c>
      <c r="H52" s="349" t="s">
        <v>1074</v>
      </c>
    </row>
    <row r="53" spans="1:12" s="366" customFormat="1" ht="14.5" customHeight="1" x14ac:dyDescent="0.3">
      <c r="A53" s="360" t="s">
        <v>724</v>
      </c>
      <c r="B53" s="388">
        <v>25000</v>
      </c>
      <c r="C53" s="362">
        <v>45919</v>
      </c>
      <c r="D53" s="363">
        <v>30</v>
      </c>
      <c r="E53" s="385">
        <v>45919</v>
      </c>
      <c r="F53" s="389">
        <v>20152847</v>
      </c>
      <c r="G53" s="364" t="s">
        <v>931</v>
      </c>
      <c r="H53" s="365" t="s">
        <v>1075</v>
      </c>
      <c r="I53" s="365"/>
      <c r="J53" s="365"/>
      <c r="K53" s="365"/>
      <c r="L53" s="365"/>
    </row>
    <row r="54" spans="1:12" ht="14.5" customHeight="1" x14ac:dyDescent="0.3">
      <c r="A54" s="356" t="s">
        <v>533</v>
      </c>
      <c r="B54" s="357">
        <v>57000</v>
      </c>
      <c r="C54" s="358">
        <v>45728</v>
      </c>
      <c r="D54" s="359">
        <v>30</v>
      </c>
      <c r="E54" s="381" t="s">
        <v>938</v>
      </c>
      <c r="F54" s="382">
        <v>20152758</v>
      </c>
    </row>
    <row r="55" spans="1:12" ht="14.5" customHeight="1" x14ac:dyDescent="0.3">
      <c r="A55" s="356" t="s">
        <v>533</v>
      </c>
      <c r="B55" s="357">
        <v>57000</v>
      </c>
      <c r="C55" s="358">
        <v>45759</v>
      </c>
      <c r="D55" s="359">
        <v>30</v>
      </c>
      <c r="E55" s="381" t="s">
        <v>936</v>
      </c>
      <c r="F55" s="382">
        <v>20152774</v>
      </c>
    </row>
    <row r="56" spans="1:12" ht="14.5" customHeight="1" x14ac:dyDescent="0.3">
      <c r="A56" s="356" t="s">
        <v>533</v>
      </c>
      <c r="B56" s="357">
        <v>57000</v>
      </c>
      <c r="C56" s="358">
        <v>45789</v>
      </c>
      <c r="D56" s="359">
        <v>30</v>
      </c>
      <c r="E56" s="381" t="s">
        <v>937</v>
      </c>
      <c r="F56" s="382">
        <v>20152787</v>
      </c>
    </row>
    <row r="57" spans="1:12" ht="14.5" customHeight="1" x14ac:dyDescent="0.3">
      <c r="A57" s="356" t="s">
        <v>533</v>
      </c>
      <c r="B57" s="357">
        <v>57000</v>
      </c>
      <c r="C57" s="358">
        <v>45820</v>
      </c>
      <c r="D57" s="359">
        <v>30</v>
      </c>
      <c r="E57" s="381" t="s">
        <v>877</v>
      </c>
      <c r="F57" s="382">
        <v>20152805</v>
      </c>
    </row>
    <row r="58" spans="1:12" s="366" customFormat="1" ht="14.5" customHeight="1" x14ac:dyDescent="0.3">
      <c r="A58" s="360" t="s">
        <v>533</v>
      </c>
      <c r="B58" s="361">
        <v>57000</v>
      </c>
      <c r="C58" s="362">
        <v>45900</v>
      </c>
      <c r="D58" s="363">
        <v>30</v>
      </c>
      <c r="E58" s="385">
        <v>45900</v>
      </c>
      <c r="F58" s="386">
        <v>20152833</v>
      </c>
      <c r="G58" s="364" t="s">
        <v>931</v>
      </c>
      <c r="H58" s="365" t="s">
        <v>1070</v>
      </c>
      <c r="I58" s="365"/>
      <c r="J58" s="365"/>
      <c r="K58" s="365"/>
      <c r="L58" s="365"/>
    </row>
    <row r="59" spans="1:12" ht="14.5" customHeight="1" x14ac:dyDescent="0.3">
      <c r="A59" s="356" t="s">
        <v>940</v>
      </c>
      <c r="B59" s="357">
        <v>30000</v>
      </c>
      <c r="C59" s="358">
        <v>45869</v>
      </c>
      <c r="D59" s="359">
        <v>30</v>
      </c>
      <c r="E59" s="381">
        <v>45869</v>
      </c>
      <c r="F59" s="382">
        <v>20152806</v>
      </c>
    </row>
    <row r="60" spans="1:12" ht="14.5" customHeight="1" x14ac:dyDescent="0.3">
      <c r="A60" s="356" t="s">
        <v>940</v>
      </c>
      <c r="B60" s="357">
        <v>30000</v>
      </c>
      <c r="C60" s="358">
        <v>45900</v>
      </c>
      <c r="D60" s="359">
        <v>30</v>
      </c>
      <c r="E60" s="381">
        <v>45900</v>
      </c>
      <c r="F60" s="382">
        <v>20152838</v>
      </c>
      <c r="G60" s="348" t="s">
        <v>931</v>
      </c>
      <c r="H60" s="349" t="s">
        <v>1070</v>
      </c>
    </row>
    <row r="61" spans="1:12" ht="14.5" customHeight="1" x14ac:dyDescent="0.3">
      <c r="A61" s="356" t="s">
        <v>940</v>
      </c>
      <c r="B61" s="383">
        <v>30000</v>
      </c>
      <c r="C61" s="358">
        <v>45930</v>
      </c>
      <c r="D61" s="359">
        <v>30</v>
      </c>
      <c r="E61" s="381">
        <v>45930</v>
      </c>
      <c r="F61" s="384">
        <v>20152853</v>
      </c>
      <c r="G61" s="348" t="s">
        <v>931</v>
      </c>
      <c r="H61" s="349" t="s">
        <v>1071</v>
      </c>
    </row>
    <row r="62" spans="1:12" ht="14.5" customHeight="1" x14ac:dyDescent="0.3">
      <c r="A62" s="356" t="s">
        <v>940</v>
      </c>
      <c r="B62" s="357">
        <v>30000</v>
      </c>
      <c r="C62" s="358">
        <v>45961</v>
      </c>
      <c r="D62" s="359">
        <v>30</v>
      </c>
      <c r="E62" s="381"/>
      <c r="F62" s="382"/>
      <c r="G62" s="348" t="s">
        <v>931</v>
      </c>
    </row>
    <row r="63" spans="1:12" s="366" customFormat="1" ht="14.5" customHeight="1" x14ac:dyDescent="0.3">
      <c r="A63" s="360" t="s">
        <v>940</v>
      </c>
      <c r="B63" s="361">
        <v>30000</v>
      </c>
      <c r="C63" s="362">
        <f>C62+30</f>
        <v>45991</v>
      </c>
      <c r="D63" s="363">
        <v>30</v>
      </c>
      <c r="E63" s="385"/>
      <c r="F63" s="386"/>
      <c r="G63" s="364" t="s">
        <v>931</v>
      </c>
      <c r="H63" s="365"/>
      <c r="I63" s="365"/>
      <c r="J63" s="365"/>
      <c r="K63" s="365"/>
      <c r="L63" s="365"/>
    </row>
    <row r="64" spans="1:12" ht="14.5" customHeight="1" x14ac:dyDescent="0.3">
      <c r="A64" s="356" t="s">
        <v>565</v>
      </c>
      <c r="B64" s="357">
        <v>65000</v>
      </c>
      <c r="C64" s="358">
        <v>45739</v>
      </c>
      <c r="D64" s="359">
        <v>30</v>
      </c>
      <c r="E64" s="381" t="s">
        <v>938</v>
      </c>
      <c r="F64" s="382">
        <v>20152759</v>
      </c>
    </row>
    <row r="65" spans="1:12" ht="14.5" customHeight="1" x14ac:dyDescent="0.3">
      <c r="A65" s="356" t="s">
        <v>565</v>
      </c>
      <c r="B65" s="357">
        <v>65000</v>
      </c>
      <c r="C65" s="358">
        <v>45799</v>
      </c>
      <c r="D65" s="359">
        <v>30</v>
      </c>
      <c r="E65" s="381" t="s">
        <v>937</v>
      </c>
      <c r="F65" s="382">
        <v>20152789</v>
      </c>
    </row>
    <row r="66" spans="1:12" ht="14.5" customHeight="1" x14ac:dyDescent="0.3">
      <c r="A66" s="356" t="s">
        <v>565</v>
      </c>
      <c r="B66" s="357">
        <v>65000</v>
      </c>
      <c r="C66" s="358">
        <v>45839</v>
      </c>
      <c r="D66" s="359">
        <v>30</v>
      </c>
      <c r="E66" s="381" t="s">
        <v>877</v>
      </c>
      <c r="F66" s="382">
        <v>20152803</v>
      </c>
    </row>
    <row r="67" spans="1:12" ht="14.5" customHeight="1" x14ac:dyDescent="0.3">
      <c r="A67" s="356" t="s">
        <v>565</v>
      </c>
      <c r="B67" s="357">
        <v>65000</v>
      </c>
      <c r="C67" s="358">
        <v>45900</v>
      </c>
      <c r="D67" s="359">
        <v>30</v>
      </c>
      <c r="E67" s="381">
        <v>45900</v>
      </c>
      <c r="F67" s="382">
        <v>20152834</v>
      </c>
      <c r="G67" s="348" t="s">
        <v>931</v>
      </c>
      <c r="H67" s="349" t="s">
        <v>1070</v>
      </c>
    </row>
    <row r="68" spans="1:12" s="366" customFormat="1" ht="14.5" customHeight="1" x14ac:dyDescent="0.3">
      <c r="A68" s="360" t="s">
        <v>565</v>
      </c>
      <c r="B68" s="388">
        <v>65000</v>
      </c>
      <c r="C68" s="362">
        <v>45930</v>
      </c>
      <c r="D68" s="363">
        <v>30</v>
      </c>
      <c r="E68" s="385">
        <v>45930</v>
      </c>
      <c r="F68" s="389">
        <v>20152854</v>
      </c>
      <c r="G68" s="364" t="s">
        <v>931</v>
      </c>
      <c r="H68" s="365" t="s">
        <v>1071</v>
      </c>
      <c r="I68" s="365"/>
      <c r="J68" s="365"/>
      <c r="K68" s="365"/>
      <c r="L68" s="365"/>
    </row>
    <row r="69" spans="1:12" ht="14.5" customHeight="1" x14ac:dyDescent="0.3">
      <c r="A69" s="356" t="s">
        <v>478</v>
      </c>
      <c r="B69" s="357">
        <v>25000</v>
      </c>
      <c r="C69" s="358">
        <v>45707</v>
      </c>
      <c r="D69" s="359">
        <v>30</v>
      </c>
      <c r="E69" s="370" t="s">
        <v>939</v>
      </c>
      <c r="F69" s="382">
        <v>20152745</v>
      </c>
    </row>
    <row r="70" spans="1:12" ht="14.5" customHeight="1" x14ac:dyDescent="0.3">
      <c r="A70" s="356" t="s">
        <v>478</v>
      </c>
      <c r="B70" s="357">
        <v>51000</v>
      </c>
      <c r="C70" s="358">
        <v>45839</v>
      </c>
      <c r="D70" s="359">
        <v>30</v>
      </c>
      <c r="E70" s="370" t="s">
        <v>937</v>
      </c>
      <c r="F70" s="382">
        <v>20152790</v>
      </c>
    </row>
    <row r="71" spans="1:12" ht="14.5" customHeight="1" x14ac:dyDescent="0.3">
      <c r="A71" s="356" t="s">
        <v>478</v>
      </c>
      <c r="B71" s="357">
        <v>51000</v>
      </c>
      <c r="C71" s="358">
        <v>45869</v>
      </c>
      <c r="D71" s="359">
        <v>30</v>
      </c>
      <c r="E71" s="370" t="s">
        <v>877</v>
      </c>
      <c r="F71" s="382">
        <v>20152804</v>
      </c>
    </row>
    <row r="72" spans="1:12" ht="14.5" customHeight="1" x14ac:dyDescent="0.3">
      <c r="A72" s="356" t="s">
        <v>478</v>
      </c>
      <c r="B72" s="357">
        <v>51000</v>
      </c>
      <c r="C72" s="358">
        <v>45900</v>
      </c>
      <c r="D72" s="359">
        <v>30</v>
      </c>
      <c r="E72" s="381">
        <v>45900</v>
      </c>
      <c r="F72" s="382">
        <v>20152835</v>
      </c>
      <c r="G72" s="348" t="s">
        <v>931</v>
      </c>
      <c r="H72" s="349" t="s">
        <v>1070</v>
      </c>
    </row>
    <row r="73" spans="1:12" ht="14.5" customHeight="1" x14ac:dyDescent="0.3">
      <c r="A73" s="356" t="s">
        <v>478</v>
      </c>
      <c r="B73" s="383">
        <v>51000</v>
      </c>
      <c r="C73" s="358">
        <v>45930</v>
      </c>
      <c r="D73" s="359">
        <v>30</v>
      </c>
      <c r="E73" s="381">
        <v>45930</v>
      </c>
      <c r="F73" s="384">
        <v>20152855</v>
      </c>
      <c r="G73" s="348" t="s">
        <v>931</v>
      </c>
      <c r="H73" s="349" t="s">
        <v>1071</v>
      </c>
    </row>
    <row r="74" spans="1:12" s="366" customFormat="1" ht="14.5" customHeight="1" x14ac:dyDescent="0.3">
      <c r="A74" s="360" t="s">
        <v>478</v>
      </c>
      <c r="B74" s="361">
        <v>51000</v>
      </c>
      <c r="C74" s="362">
        <v>45961</v>
      </c>
      <c r="D74" s="363">
        <v>30</v>
      </c>
      <c r="E74" s="385"/>
      <c r="F74" s="386"/>
      <c r="G74" s="364" t="s">
        <v>931</v>
      </c>
      <c r="H74" s="365"/>
      <c r="I74" s="365"/>
      <c r="J74" s="365"/>
      <c r="K74" s="365"/>
      <c r="L74" s="365"/>
    </row>
    <row r="75" spans="1:12" ht="14.5" customHeight="1" x14ac:dyDescent="0.3">
      <c r="A75" s="356" t="s">
        <v>307</v>
      </c>
      <c r="B75" s="357">
        <v>58000</v>
      </c>
      <c r="C75" s="358">
        <v>45642</v>
      </c>
      <c r="D75" s="359">
        <v>30</v>
      </c>
      <c r="E75" s="381" t="s">
        <v>355</v>
      </c>
      <c r="F75" s="382">
        <v>20152706</v>
      </c>
    </row>
    <row r="76" spans="1:12" ht="14.5" customHeight="1" x14ac:dyDescent="0.3">
      <c r="A76" s="356" t="s">
        <v>307</v>
      </c>
      <c r="B76" s="357">
        <v>58000</v>
      </c>
      <c r="C76" s="358">
        <v>45673</v>
      </c>
      <c r="D76" s="359">
        <v>30</v>
      </c>
      <c r="E76" s="381" t="s">
        <v>941</v>
      </c>
      <c r="F76" s="382">
        <v>20152717</v>
      </c>
    </row>
    <row r="77" spans="1:12" ht="14.5" customHeight="1" x14ac:dyDescent="0.3">
      <c r="A77" s="356" t="s">
        <v>307</v>
      </c>
      <c r="B77" s="357">
        <v>58000</v>
      </c>
      <c r="C77" s="358">
        <v>45704</v>
      </c>
      <c r="D77" s="359">
        <v>30</v>
      </c>
      <c r="E77" s="381" t="s">
        <v>939</v>
      </c>
      <c r="F77" s="382">
        <v>20152738</v>
      </c>
    </row>
    <row r="78" spans="1:12" ht="14.5" customHeight="1" x14ac:dyDescent="0.3">
      <c r="A78" s="356" t="s">
        <v>307</v>
      </c>
      <c r="B78" s="357">
        <v>58000</v>
      </c>
      <c r="C78" s="358">
        <v>45732</v>
      </c>
      <c r="D78" s="359">
        <v>30</v>
      </c>
      <c r="E78" s="381" t="s">
        <v>938</v>
      </c>
      <c r="F78" s="382">
        <v>20152754</v>
      </c>
    </row>
    <row r="79" spans="1:12" s="366" customFormat="1" ht="14.5" customHeight="1" x14ac:dyDescent="0.3">
      <c r="A79" s="360" t="s">
        <v>307</v>
      </c>
      <c r="B79" s="361">
        <v>58000</v>
      </c>
      <c r="C79" s="362">
        <v>45763</v>
      </c>
      <c r="D79" s="363">
        <v>30</v>
      </c>
      <c r="E79" s="385" t="s">
        <v>936</v>
      </c>
      <c r="F79" s="386">
        <v>20152775</v>
      </c>
      <c r="H79" s="365"/>
      <c r="I79" s="365"/>
      <c r="J79" s="365"/>
      <c r="K79" s="365"/>
      <c r="L79" s="365"/>
    </row>
    <row r="80" spans="1:12" ht="14.5" customHeight="1" x14ac:dyDescent="0.3">
      <c r="A80" s="356" t="s">
        <v>527</v>
      </c>
      <c r="B80" s="357">
        <v>34000</v>
      </c>
      <c r="C80" s="358">
        <v>45737</v>
      </c>
      <c r="D80" s="359">
        <v>30</v>
      </c>
      <c r="E80" s="370" t="s">
        <v>938</v>
      </c>
      <c r="F80" s="382">
        <v>20152760</v>
      </c>
      <c r="H80" s="302" t="s">
        <v>942</v>
      </c>
    </row>
    <row r="81" spans="1:12" ht="14.5" customHeight="1" x14ac:dyDescent="0.3">
      <c r="A81" s="356" t="s">
        <v>527</v>
      </c>
      <c r="B81" s="357">
        <v>34000</v>
      </c>
      <c r="C81" s="358">
        <v>45797</v>
      </c>
      <c r="D81" s="359">
        <v>30</v>
      </c>
      <c r="E81" s="370" t="s">
        <v>937</v>
      </c>
      <c r="F81" s="382">
        <v>20152793</v>
      </c>
      <c r="H81" s="302" t="s">
        <v>943</v>
      </c>
    </row>
    <row r="82" spans="1:12" ht="14.5" customHeight="1" x14ac:dyDescent="0.3">
      <c r="A82" s="356" t="s">
        <v>527</v>
      </c>
      <c r="B82" s="357">
        <v>34000</v>
      </c>
      <c r="C82" s="358">
        <v>45857</v>
      </c>
      <c r="D82" s="359">
        <v>30</v>
      </c>
      <c r="E82" s="370" t="s">
        <v>877</v>
      </c>
      <c r="F82" s="382">
        <v>20152808</v>
      </c>
      <c r="H82" s="302" t="s">
        <v>944</v>
      </c>
    </row>
    <row r="83" spans="1:12" ht="14.5" customHeight="1" x14ac:dyDescent="0.3">
      <c r="A83" s="356" t="s">
        <v>527</v>
      </c>
      <c r="B83" s="383">
        <v>34000</v>
      </c>
      <c r="C83" s="358">
        <v>45930</v>
      </c>
      <c r="D83" s="359">
        <v>30</v>
      </c>
      <c r="E83" s="381">
        <v>45930</v>
      </c>
      <c r="F83" s="384">
        <v>20152856</v>
      </c>
      <c r="G83" s="348" t="s">
        <v>931</v>
      </c>
      <c r="H83" s="349" t="s">
        <v>1071</v>
      </c>
    </row>
    <row r="84" spans="1:12" s="366" customFormat="1" ht="14.5" customHeight="1" x14ac:dyDescent="0.3">
      <c r="A84" s="360" t="s">
        <v>527</v>
      </c>
      <c r="B84" s="361">
        <v>34000</v>
      </c>
      <c r="C84" s="362">
        <v>45961</v>
      </c>
      <c r="D84" s="363">
        <v>30</v>
      </c>
      <c r="E84" s="385"/>
      <c r="F84" s="386"/>
      <c r="G84" s="364" t="s">
        <v>931</v>
      </c>
      <c r="H84" s="365"/>
      <c r="I84" s="365"/>
      <c r="J84" s="365"/>
      <c r="K84" s="365"/>
      <c r="L84" s="365"/>
    </row>
    <row r="85" spans="1:12" ht="14.5" customHeight="1" x14ac:dyDescent="0.3">
      <c r="A85" s="356" t="s">
        <v>715</v>
      </c>
      <c r="B85" s="357">
        <v>50000</v>
      </c>
      <c r="C85" s="358">
        <v>45611</v>
      </c>
      <c r="D85" s="359">
        <v>30</v>
      </c>
      <c r="E85" s="381" t="s">
        <v>945</v>
      </c>
      <c r="F85" s="382">
        <v>20152693</v>
      </c>
    </row>
    <row r="86" spans="1:12" ht="14.5" customHeight="1" x14ac:dyDescent="0.3">
      <c r="A86" s="356" t="s">
        <v>715</v>
      </c>
      <c r="B86" s="357">
        <v>50000</v>
      </c>
      <c r="C86" s="358">
        <v>45689</v>
      </c>
      <c r="D86" s="359">
        <v>30</v>
      </c>
      <c r="E86" s="381" t="s">
        <v>355</v>
      </c>
      <c r="F86" s="382">
        <v>20152703</v>
      </c>
    </row>
    <row r="87" spans="1:12" ht="14.5" customHeight="1" x14ac:dyDescent="0.3">
      <c r="A87" s="356" t="s">
        <v>715</v>
      </c>
      <c r="B87" s="357">
        <v>50000</v>
      </c>
      <c r="C87" s="358">
        <v>45748</v>
      </c>
      <c r="D87" s="359">
        <v>30</v>
      </c>
      <c r="E87" s="381" t="s">
        <v>941</v>
      </c>
      <c r="F87" s="382">
        <v>20152715</v>
      </c>
    </row>
    <row r="88" spans="1:12" ht="14.5" customHeight="1" x14ac:dyDescent="0.3">
      <c r="A88" s="356" t="s">
        <v>715</v>
      </c>
      <c r="B88" s="357">
        <v>50000</v>
      </c>
      <c r="C88" s="358">
        <v>45809</v>
      </c>
      <c r="D88" s="359">
        <v>30</v>
      </c>
      <c r="E88" s="381" t="s">
        <v>936</v>
      </c>
      <c r="F88" s="382">
        <v>20152770</v>
      </c>
    </row>
    <row r="89" spans="1:12" s="366" customFormat="1" ht="14.5" customHeight="1" x14ac:dyDescent="0.3">
      <c r="A89" s="360" t="s">
        <v>715</v>
      </c>
      <c r="B89" s="361">
        <v>50000</v>
      </c>
      <c r="C89" s="362">
        <v>45869</v>
      </c>
      <c r="D89" s="363">
        <v>30</v>
      </c>
      <c r="E89" s="385" t="s">
        <v>877</v>
      </c>
      <c r="F89" s="386">
        <v>20152812</v>
      </c>
      <c r="H89" s="365"/>
      <c r="I89" s="365"/>
      <c r="J89" s="365"/>
      <c r="K89" s="365"/>
      <c r="L89" s="365"/>
    </row>
    <row r="90" spans="1:12" ht="14.5" customHeight="1" x14ac:dyDescent="0.3">
      <c r="A90" s="356" t="s">
        <v>175</v>
      </c>
      <c r="B90" s="357">
        <v>100000</v>
      </c>
      <c r="C90" s="358">
        <v>45536</v>
      </c>
      <c r="D90" s="359">
        <v>30</v>
      </c>
      <c r="E90" s="381" t="s">
        <v>946</v>
      </c>
      <c r="F90" s="370">
        <v>20152662</v>
      </c>
    </row>
    <row r="91" spans="1:12" ht="14.5" customHeight="1" x14ac:dyDescent="0.3">
      <c r="A91" s="356" t="s">
        <v>175</v>
      </c>
      <c r="B91" s="357">
        <v>100000</v>
      </c>
      <c r="C91" s="358">
        <v>45627</v>
      </c>
      <c r="D91" s="359">
        <v>30</v>
      </c>
      <c r="E91" s="381" t="s">
        <v>355</v>
      </c>
      <c r="F91" s="370">
        <v>20152705</v>
      </c>
    </row>
    <row r="92" spans="1:12" s="366" customFormat="1" ht="14.5" customHeight="1" x14ac:dyDescent="0.3">
      <c r="A92" s="360" t="s">
        <v>175</v>
      </c>
      <c r="B92" s="361">
        <v>100000</v>
      </c>
      <c r="C92" s="362">
        <v>45717</v>
      </c>
      <c r="D92" s="363">
        <v>30</v>
      </c>
      <c r="E92" s="385" t="s">
        <v>939</v>
      </c>
      <c r="F92" s="371">
        <v>20152741</v>
      </c>
      <c r="H92" s="365"/>
      <c r="I92" s="365"/>
      <c r="J92" s="365"/>
      <c r="K92" s="365"/>
      <c r="L92" s="365"/>
    </row>
    <row r="93" spans="1:12" ht="14.5" customHeight="1" x14ac:dyDescent="0.3">
      <c r="A93" s="356" t="s">
        <v>370</v>
      </c>
      <c r="B93" s="357">
        <v>43000</v>
      </c>
      <c r="C93" s="358">
        <v>45686</v>
      </c>
      <c r="D93" s="359">
        <v>30</v>
      </c>
      <c r="E93" s="381" t="s">
        <v>939</v>
      </c>
      <c r="F93" s="382">
        <v>20152744</v>
      </c>
    </row>
    <row r="94" spans="1:12" ht="14.5" customHeight="1" x14ac:dyDescent="0.3">
      <c r="A94" s="356" t="s">
        <v>370</v>
      </c>
      <c r="B94" s="357">
        <v>43000</v>
      </c>
      <c r="C94" s="358">
        <v>45716</v>
      </c>
      <c r="D94" s="359">
        <v>30</v>
      </c>
      <c r="E94" s="381" t="s">
        <v>938</v>
      </c>
      <c r="F94" s="382">
        <v>20152757</v>
      </c>
    </row>
    <row r="95" spans="1:12" ht="14.5" customHeight="1" x14ac:dyDescent="0.3">
      <c r="A95" s="356" t="s">
        <v>370</v>
      </c>
      <c r="B95" s="357">
        <v>43000</v>
      </c>
      <c r="C95" s="358">
        <v>45745</v>
      </c>
      <c r="D95" s="359">
        <v>30</v>
      </c>
      <c r="E95" s="381" t="s">
        <v>936</v>
      </c>
      <c r="F95" s="382">
        <v>20152776</v>
      </c>
    </row>
    <row r="96" spans="1:12" ht="14.5" customHeight="1" x14ac:dyDescent="0.3">
      <c r="A96" s="356" t="s">
        <v>370</v>
      </c>
      <c r="B96" s="357">
        <v>43000</v>
      </c>
      <c r="C96" s="358">
        <v>45776</v>
      </c>
      <c r="D96" s="359">
        <v>30</v>
      </c>
      <c r="E96" s="381" t="s">
        <v>937</v>
      </c>
      <c r="F96" s="382">
        <v>20152792</v>
      </c>
    </row>
    <row r="97" spans="1:12" s="366" customFormat="1" ht="14.5" customHeight="1" x14ac:dyDescent="0.3">
      <c r="A97" s="360" t="s">
        <v>370</v>
      </c>
      <c r="B97" s="361">
        <v>43000</v>
      </c>
      <c r="C97" s="362">
        <v>45806</v>
      </c>
      <c r="D97" s="363">
        <v>30</v>
      </c>
      <c r="E97" s="385" t="s">
        <v>877</v>
      </c>
      <c r="F97" s="386">
        <v>20152815</v>
      </c>
      <c r="H97" s="365"/>
      <c r="I97" s="365"/>
      <c r="J97" s="365"/>
      <c r="K97" s="365"/>
      <c r="L97" s="365"/>
    </row>
    <row r="98" spans="1:12" ht="14.5" customHeight="1" x14ac:dyDescent="0.3">
      <c r="A98" s="356" t="s">
        <v>839</v>
      </c>
      <c r="B98" s="357">
        <v>80000</v>
      </c>
      <c r="C98" s="303">
        <v>45840</v>
      </c>
      <c r="D98" s="359">
        <v>30</v>
      </c>
      <c r="E98" s="370" t="s">
        <v>877</v>
      </c>
      <c r="F98" s="382">
        <v>20152813</v>
      </c>
    </row>
    <row r="99" spans="1:12" ht="14.5" customHeight="1" x14ac:dyDescent="0.3">
      <c r="A99" s="356" t="s">
        <v>839</v>
      </c>
      <c r="B99" s="357">
        <v>80000</v>
      </c>
      <c r="C99" s="303">
        <f>C98+60</f>
        <v>45900</v>
      </c>
      <c r="D99" s="359">
        <v>30</v>
      </c>
      <c r="E99" s="381">
        <v>45900</v>
      </c>
      <c r="F99" s="382">
        <v>20152836</v>
      </c>
      <c r="G99" s="348" t="s">
        <v>931</v>
      </c>
      <c r="H99" s="349" t="s">
        <v>1070</v>
      </c>
    </row>
    <row r="100" spans="1:12" ht="14.5" customHeight="1" x14ac:dyDescent="0.3">
      <c r="A100" s="356" t="s">
        <v>839</v>
      </c>
      <c r="B100" s="357">
        <v>80000</v>
      </c>
      <c r="C100" s="303">
        <f>C98+120</f>
        <v>45960</v>
      </c>
      <c r="D100" s="359">
        <v>30</v>
      </c>
      <c r="E100" s="370"/>
      <c r="F100" s="382"/>
      <c r="G100" s="348" t="s">
        <v>931</v>
      </c>
    </row>
    <row r="101" spans="1:12" ht="14.5" customHeight="1" x14ac:dyDescent="0.3">
      <c r="A101" s="356" t="s">
        <v>839</v>
      </c>
      <c r="B101" s="357">
        <v>80000</v>
      </c>
      <c r="C101" s="303">
        <f>C98+150</f>
        <v>45990</v>
      </c>
      <c r="D101" s="359">
        <v>30</v>
      </c>
      <c r="E101" s="370"/>
      <c r="F101" s="382"/>
      <c r="G101" s="348" t="s">
        <v>931</v>
      </c>
    </row>
    <row r="102" spans="1:12" s="366" customFormat="1" ht="14.5" customHeight="1" x14ac:dyDescent="0.3">
      <c r="A102" s="360" t="s">
        <v>839</v>
      </c>
      <c r="B102" s="361">
        <v>80000</v>
      </c>
      <c r="C102" s="372">
        <f>C98+180</f>
        <v>46020</v>
      </c>
      <c r="D102" s="363">
        <v>30</v>
      </c>
      <c r="E102" s="371"/>
      <c r="F102" s="386"/>
      <c r="G102" s="364" t="s">
        <v>931</v>
      </c>
      <c r="H102" s="365"/>
      <c r="I102" s="365"/>
      <c r="J102" s="365"/>
      <c r="K102" s="365"/>
      <c r="L102" s="365"/>
    </row>
    <row r="103" spans="1:12" ht="14.5" customHeight="1" x14ac:dyDescent="0.3">
      <c r="A103" s="356" t="s">
        <v>870</v>
      </c>
      <c r="B103" s="357">
        <f>(85000/5)*1.05</f>
        <v>17850</v>
      </c>
      <c r="C103" s="303">
        <v>45868</v>
      </c>
      <c r="D103" s="359">
        <v>30</v>
      </c>
      <c r="E103" s="381" t="s">
        <v>873</v>
      </c>
      <c r="F103" s="382">
        <v>20152816</v>
      </c>
    </row>
    <row r="104" spans="1:12" ht="14.5" customHeight="1" x14ac:dyDescent="0.3">
      <c r="A104" s="356" t="s">
        <v>870</v>
      </c>
      <c r="B104" s="357">
        <f>(85000/5)*1.05</f>
        <v>17850</v>
      </c>
      <c r="C104" s="303">
        <f>C103+31</f>
        <v>45899</v>
      </c>
      <c r="D104" s="359">
        <v>30</v>
      </c>
      <c r="E104" s="381">
        <v>45900</v>
      </c>
      <c r="F104" s="382">
        <v>20152837</v>
      </c>
      <c r="G104" s="348" t="s">
        <v>931</v>
      </c>
      <c r="H104" s="349" t="s">
        <v>1070</v>
      </c>
    </row>
    <row r="105" spans="1:12" ht="14.25" customHeight="1" x14ac:dyDescent="0.3">
      <c r="A105" s="356" t="s">
        <v>870</v>
      </c>
      <c r="B105" s="383">
        <f>(85000/5)*1.05</f>
        <v>17850</v>
      </c>
      <c r="C105" s="303">
        <f>C104+31</f>
        <v>45930</v>
      </c>
      <c r="D105" s="359">
        <v>30</v>
      </c>
      <c r="E105" s="381">
        <v>45930</v>
      </c>
      <c r="F105" s="384">
        <v>20152857</v>
      </c>
      <c r="G105" s="348" t="s">
        <v>931</v>
      </c>
      <c r="H105" s="349" t="s">
        <v>1071</v>
      </c>
    </row>
    <row r="106" spans="1:12" ht="14.5" customHeight="1" x14ac:dyDescent="0.3">
      <c r="A106" s="356" t="s">
        <v>870</v>
      </c>
      <c r="B106" s="357">
        <f>(85000/5)*1.05</f>
        <v>17850</v>
      </c>
      <c r="C106" s="303">
        <f>C105+30</f>
        <v>45960</v>
      </c>
      <c r="D106" s="359">
        <v>30</v>
      </c>
      <c r="E106" s="381"/>
      <c r="F106" s="382"/>
      <c r="G106" s="348" t="s">
        <v>931</v>
      </c>
    </row>
    <row r="107" spans="1:12" s="366" customFormat="1" ht="14.5" customHeight="1" x14ac:dyDescent="0.3">
      <c r="A107" s="360" t="s">
        <v>870</v>
      </c>
      <c r="B107" s="361">
        <f>(85000/5)*1.05</f>
        <v>17850</v>
      </c>
      <c r="C107" s="372">
        <f>C106+31</f>
        <v>45991</v>
      </c>
      <c r="D107" s="363">
        <v>30</v>
      </c>
      <c r="E107" s="385"/>
      <c r="F107" s="386"/>
      <c r="G107" s="364" t="s">
        <v>931</v>
      </c>
      <c r="H107" s="365"/>
      <c r="I107" s="365"/>
      <c r="J107" s="365"/>
      <c r="K107" s="365"/>
      <c r="L107" s="365"/>
    </row>
    <row r="108" spans="1:12" ht="14.5" customHeight="1" x14ac:dyDescent="0.3">
      <c r="A108" s="356" t="s">
        <v>947</v>
      </c>
      <c r="B108" s="383">
        <v>10000</v>
      </c>
      <c r="C108" s="303">
        <v>45901</v>
      </c>
      <c r="D108" s="359">
        <v>30</v>
      </c>
      <c r="E108" s="381">
        <v>45901</v>
      </c>
      <c r="F108" s="384">
        <v>20152841</v>
      </c>
      <c r="G108" s="348" t="s">
        <v>931</v>
      </c>
      <c r="H108" s="349" t="s">
        <v>1070</v>
      </c>
      <c r="I108" s="349" t="s">
        <v>948</v>
      </c>
    </row>
    <row r="109" spans="1:12" ht="14.5" customHeight="1" x14ac:dyDescent="0.3">
      <c r="A109" s="356" t="s">
        <v>947</v>
      </c>
      <c r="B109" s="357">
        <v>10000</v>
      </c>
      <c r="C109" s="303">
        <v>45931</v>
      </c>
      <c r="D109" s="359">
        <v>30</v>
      </c>
      <c r="E109" s="303">
        <v>45931</v>
      </c>
      <c r="F109" s="382">
        <v>20152862</v>
      </c>
      <c r="G109" s="348" t="s">
        <v>931</v>
      </c>
      <c r="H109" s="349" t="s">
        <v>1073</v>
      </c>
    </row>
    <row r="110" spans="1:12" ht="14.5" customHeight="1" x14ac:dyDescent="0.3">
      <c r="A110" s="356" t="s">
        <v>947</v>
      </c>
      <c r="B110" s="357">
        <v>10000</v>
      </c>
      <c r="C110" s="303">
        <v>45962</v>
      </c>
      <c r="D110" s="359">
        <v>30</v>
      </c>
      <c r="E110" s="381"/>
      <c r="F110" s="382"/>
      <c r="G110" s="348" t="s">
        <v>931</v>
      </c>
    </row>
    <row r="111" spans="1:12" ht="14.5" customHeight="1" x14ac:dyDescent="0.3">
      <c r="A111" s="356" t="s">
        <v>947</v>
      </c>
      <c r="B111" s="357">
        <v>10000</v>
      </c>
      <c r="C111" s="303">
        <v>45992</v>
      </c>
      <c r="D111" s="359">
        <v>30</v>
      </c>
      <c r="E111" s="381"/>
      <c r="F111" s="382"/>
      <c r="G111" s="348" t="s">
        <v>931</v>
      </c>
    </row>
    <row r="112" spans="1:12" ht="14.5" customHeight="1" x14ac:dyDescent="0.3">
      <c r="A112" s="356" t="s">
        <v>947</v>
      </c>
      <c r="B112" s="357">
        <v>10000</v>
      </c>
      <c r="C112" s="303">
        <v>46023</v>
      </c>
      <c r="D112" s="359">
        <v>30</v>
      </c>
      <c r="E112" s="381"/>
      <c r="F112" s="382"/>
      <c r="G112" s="348" t="s">
        <v>931</v>
      </c>
    </row>
    <row r="113" spans="1:12" ht="14.5" customHeight="1" x14ac:dyDescent="0.3">
      <c r="A113" s="356" t="s">
        <v>947</v>
      </c>
      <c r="B113" s="357">
        <v>10000</v>
      </c>
      <c r="C113" s="303">
        <v>46054</v>
      </c>
      <c r="D113" s="359">
        <v>30</v>
      </c>
      <c r="E113" s="381"/>
      <c r="F113" s="382"/>
      <c r="G113" s="348" t="s">
        <v>931</v>
      </c>
    </row>
    <row r="114" spans="1:12" ht="14.5" customHeight="1" x14ac:dyDescent="0.3">
      <c r="A114" s="356" t="s">
        <v>947</v>
      </c>
      <c r="B114" s="357">
        <v>10000</v>
      </c>
      <c r="C114" s="303">
        <v>46082</v>
      </c>
      <c r="D114" s="359">
        <v>30</v>
      </c>
      <c r="E114" s="381"/>
      <c r="F114" s="382"/>
      <c r="G114" s="348" t="s">
        <v>931</v>
      </c>
    </row>
    <row r="115" spans="1:12" ht="14.5" customHeight="1" x14ac:dyDescent="0.3">
      <c r="A115" s="356" t="s">
        <v>947</v>
      </c>
      <c r="B115" s="357">
        <v>10000</v>
      </c>
      <c r="C115" s="303">
        <v>46113</v>
      </c>
      <c r="D115" s="359">
        <v>30</v>
      </c>
      <c r="E115" s="381"/>
      <c r="F115" s="382"/>
      <c r="G115" s="348" t="s">
        <v>931</v>
      </c>
    </row>
    <row r="116" spans="1:12" ht="14.5" customHeight="1" x14ac:dyDescent="0.3">
      <c r="A116" s="356" t="s">
        <v>947</v>
      </c>
      <c r="B116" s="357">
        <v>10000</v>
      </c>
      <c r="C116" s="303">
        <v>46143</v>
      </c>
      <c r="D116" s="359">
        <v>30</v>
      </c>
      <c r="E116" s="381"/>
      <c r="F116" s="382"/>
      <c r="G116" s="348" t="s">
        <v>931</v>
      </c>
    </row>
    <row r="117" spans="1:12" ht="14.5" customHeight="1" x14ac:dyDescent="0.3">
      <c r="A117" s="356" t="s">
        <v>947</v>
      </c>
      <c r="B117" s="357">
        <v>10000</v>
      </c>
      <c r="C117" s="303">
        <v>46174</v>
      </c>
      <c r="D117" s="359">
        <v>30</v>
      </c>
      <c r="E117" s="381"/>
      <c r="F117" s="382"/>
      <c r="G117" s="348" t="s">
        <v>931</v>
      </c>
    </row>
    <row r="118" spans="1:12" ht="14.5" customHeight="1" x14ac:dyDescent="0.3">
      <c r="A118" s="356" t="s">
        <v>947</v>
      </c>
      <c r="B118" s="357">
        <v>10000</v>
      </c>
      <c r="C118" s="303">
        <v>46204</v>
      </c>
      <c r="D118" s="359">
        <v>30</v>
      </c>
      <c r="E118" s="381"/>
      <c r="F118" s="382"/>
      <c r="G118" s="348" t="s">
        <v>931</v>
      </c>
    </row>
    <row r="119" spans="1:12" s="366" customFormat="1" ht="14.5" customHeight="1" x14ac:dyDescent="0.3">
      <c r="A119" s="360" t="s">
        <v>947</v>
      </c>
      <c r="B119" s="361">
        <v>10000</v>
      </c>
      <c r="C119" s="372">
        <v>46235</v>
      </c>
      <c r="D119" s="363">
        <v>30</v>
      </c>
      <c r="E119" s="385"/>
      <c r="F119" s="386"/>
      <c r="G119" s="364" t="s">
        <v>931</v>
      </c>
      <c r="H119" s="365"/>
      <c r="I119" s="365"/>
      <c r="J119" s="365"/>
      <c r="K119" s="365"/>
      <c r="L119" s="365"/>
    </row>
    <row r="120" spans="1:12" ht="14.5" customHeight="1" x14ac:dyDescent="0.3">
      <c r="A120" s="356" t="s">
        <v>949</v>
      </c>
      <c r="B120" s="357">
        <f>175000/5</f>
        <v>35000</v>
      </c>
      <c r="C120" s="303">
        <v>45962</v>
      </c>
      <c r="D120" s="359">
        <v>30</v>
      </c>
      <c r="E120" s="381"/>
      <c r="F120" s="382"/>
      <c r="G120" s="348" t="s">
        <v>931</v>
      </c>
    </row>
    <row r="121" spans="1:12" ht="14.5" customHeight="1" x14ac:dyDescent="0.3">
      <c r="A121" s="356" t="s">
        <v>949</v>
      </c>
      <c r="B121" s="357">
        <f>175000/5</f>
        <v>35000</v>
      </c>
      <c r="C121" s="303">
        <v>45992</v>
      </c>
      <c r="D121" s="359">
        <v>30</v>
      </c>
      <c r="E121" s="381"/>
      <c r="F121" s="382"/>
      <c r="G121" s="348" t="s">
        <v>931</v>
      </c>
    </row>
    <row r="122" spans="1:12" ht="14.5" customHeight="1" x14ac:dyDescent="0.3">
      <c r="A122" s="356" t="s">
        <v>949</v>
      </c>
      <c r="B122" s="357">
        <f>175000/5</f>
        <v>35000</v>
      </c>
      <c r="C122" s="303">
        <v>46023</v>
      </c>
      <c r="D122" s="359">
        <v>30</v>
      </c>
      <c r="E122" s="381"/>
      <c r="F122" s="382"/>
      <c r="G122" s="348" t="s">
        <v>931</v>
      </c>
    </row>
    <row r="123" spans="1:12" ht="14.5" customHeight="1" x14ac:dyDescent="0.3">
      <c r="A123" s="356" t="s">
        <v>949</v>
      </c>
      <c r="B123" s="357">
        <f>175000/5</f>
        <v>35000</v>
      </c>
      <c r="C123" s="303">
        <v>46054</v>
      </c>
      <c r="D123" s="359">
        <v>30</v>
      </c>
      <c r="E123" s="381"/>
      <c r="F123" s="382"/>
      <c r="G123" s="348" t="s">
        <v>931</v>
      </c>
    </row>
    <row r="124" spans="1:12" s="366" customFormat="1" ht="14.5" customHeight="1" x14ac:dyDescent="0.3">
      <c r="A124" s="360" t="s">
        <v>949</v>
      </c>
      <c r="B124" s="361">
        <f>175000/5</f>
        <v>35000</v>
      </c>
      <c r="C124" s="372">
        <v>46082</v>
      </c>
      <c r="D124" s="363">
        <v>30</v>
      </c>
      <c r="E124" s="385"/>
      <c r="F124" s="386"/>
      <c r="G124" s="364" t="s">
        <v>931</v>
      </c>
      <c r="H124" s="365"/>
      <c r="I124" s="365"/>
      <c r="J124" s="365"/>
      <c r="K124" s="365"/>
      <c r="L124" s="365"/>
    </row>
    <row r="125" spans="1:12" x14ac:dyDescent="0.3">
      <c r="A125" s="391" t="s">
        <v>1001</v>
      </c>
      <c r="B125" s="383">
        <f>+(275000*1.05)/5</f>
        <v>57750</v>
      </c>
      <c r="C125" s="303">
        <v>45915</v>
      </c>
      <c r="D125" s="359">
        <v>30</v>
      </c>
      <c r="E125" s="381">
        <v>45915</v>
      </c>
      <c r="F125" s="384">
        <v>20152845</v>
      </c>
      <c r="G125" s="348" t="s">
        <v>931</v>
      </c>
      <c r="H125" s="349" t="s">
        <v>1076</v>
      </c>
    </row>
    <row r="126" spans="1:12" x14ac:dyDescent="0.3">
      <c r="A126" s="391" t="s">
        <v>1001</v>
      </c>
      <c r="B126" s="357">
        <f>+(275000*1.05)/5</f>
        <v>57750</v>
      </c>
      <c r="C126" s="303">
        <v>45945</v>
      </c>
      <c r="D126" s="359">
        <v>30</v>
      </c>
      <c r="G126" s="348" t="s">
        <v>931</v>
      </c>
    </row>
    <row r="127" spans="1:12" ht="14.5" customHeight="1" x14ac:dyDescent="0.3">
      <c r="A127" s="391" t="s">
        <v>1001</v>
      </c>
      <c r="B127" s="357">
        <f>+(275000*1.05)/5</f>
        <v>57750</v>
      </c>
      <c r="C127" s="303">
        <v>45976</v>
      </c>
      <c r="D127" s="359">
        <v>30</v>
      </c>
      <c r="G127" s="348" t="s">
        <v>931</v>
      </c>
    </row>
    <row r="128" spans="1:12" x14ac:dyDescent="0.3">
      <c r="A128" s="391" t="s">
        <v>1001</v>
      </c>
      <c r="B128" s="357">
        <f>+(275000*1.05)/5</f>
        <v>57750</v>
      </c>
      <c r="C128" s="303">
        <v>46006</v>
      </c>
      <c r="D128" s="359">
        <v>30</v>
      </c>
      <c r="G128" s="348" t="s">
        <v>931</v>
      </c>
    </row>
    <row r="129" spans="1:12" s="366" customFormat="1" x14ac:dyDescent="0.3">
      <c r="A129" s="392" t="s">
        <v>1001</v>
      </c>
      <c r="B129" s="361">
        <f>+(275000*1.05)/5</f>
        <v>57750</v>
      </c>
      <c r="C129" s="372">
        <v>46037</v>
      </c>
      <c r="D129" s="363">
        <v>30</v>
      </c>
      <c r="E129" s="390"/>
      <c r="F129" s="393"/>
      <c r="G129" s="364" t="s">
        <v>931</v>
      </c>
      <c r="H129" s="365"/>
      <c r="I129" s="365"/>
      <c r="J129" s="365"/>
      <c r="K129" s="365"/>
      <c r="L129" s="365"/>
    </row>
    <row r="130" spans="1:12" s="402" customFormat="1" x14ac:dyDescent="0.3">
      <c r="A130" s="394" t="s">
        <v>1077</v>
      </c>
      <c r="B130" s="395">
        <v>25000</v>
      </c>
      <c r="C130" s="396">
        <v>45923</v>
      </c>
      <c r="D130" s="397">
        <v>30</v>
      </c>
      <c r="E130" s="398">
        <v>45923</v>
      </c>
      <c r="F130" s="399">
        <v>20152848</v>
      </c>
      <c r="G130" s="400"/>
      <c r="H130" s="401" t="s">
        <v>1078</v>
      </c>
      <c r="I130" s="401"/>
      <c r="J130" s="401"/>
      <c r="K130" s="401"/>
      <c r="L130" s="401"/>
    </row>
    <row r="131" spans="1:12" x14ac:dyDescent="0.3">
      <c r="A131" s="391" t="s">
        <v>1004</v>
      </c>
      <c r="B131" s="357">
        <v>31500</v>
      </c>
      <c r="C131" s="303">
        <v>45924</v>
      </c>
      <c r="D131" s="359">
        <v>30</v>
      </c>
      <c r="E131" s="381">
        <v>45559</v>
      </c>
      <c r="F131" s="382">
        <v>20152851</v>
      </c>
      <c r="G131" s="348" t="s">
        <v>931</v>
      </c>
      <c r="H131" s="349" t="s">
        <v>1079</v>
      </c>
    </row>
    <row r="132" spans="1:12" x14ac:dyDescent="0.3">
      <c r="A132" s="391" t="s">
        <v>1004</v>
      </c>
      <c r="B132" s="357">
        <v>31500</v>
      </c>
      <c r="C132" s="303">
        <v>45954</v>
      </c>
      <c r="D132" s="359">
        <v>30</v>
      </c>
      <c r="E132" s="381"/>
      <c r="F132" s="382"/>
      <c r="G132" s="348" t="s">
        <v>931</v>
      </c>
    </row>
    <row r="133" spans="1:12" x14ac:dyDescent="0.3">
      <c r="A133" s="391" t="s">
        <v>1004</v>
      </c>
      <c r="B133" s="357">
        <v>31500</v>
      </c>
      <c r="C133" s="303">
        <v>45985</v>
      </c>
      <c r="D133" s="359">
        <v>30</v>
      </c>
      <c r="E133" s="381"/>
      <c r="F133" s="382"/>
      <c r="G133" s="348" t="s">
        <v>931</v>
      </c>
    </row>
    <row r="134" spans="1:12" x14ac:dyDescent="0.3">
      <c r="A134" s="391" t="s">
        <v>1004</v>
      </c>
      <c r="B134" s="357">
        <v>31500</v>
      </c>
      <c r="C134" s="303">
        <v>46015</v>
      </c>
      <c r="D134" s="359">
        <v>30</v>
      </c>
      <c r="E134" s="381"/>
      <c r="F134" s="382"/>
      <c r="G134" s="348" t="s">
        <v>931</v>
      </c>
    </row>
    <row r="135" spans="1:12" x14ac:dyDescent="0.3">
      <c r="A135" s="392" t="s">
        <v>1004</v>
      </c>
      <c r="B135" s="361">
        <v>31500</v>
      </c>
      <c r="C135" s="372">
        <v>46046</v>
      </c>
      <c r="D135" s="363">
        <v>30</v>
      </c>
      <c r="E135" s="385"/>
      <c r="F135" s="386"/>
      <c r="G135" s="364" t="s">
        <v>931</v>
      </c>
      <c r="H135" s="365"/>
    </row>
    <row r="136" spans="1:12" x14ac:dyDescent="0.3">
      <c r="A136" s="391" t="s">
        <v>126</v>
      </c>
      <c r="B136" s="357">
        <v>55000</v>
      </c>
      <c r="C136" s="303">
        <v>45930</v>
      </c>
      <c r="D136" s="359">
        <v>30</v>
      </c>
      <c r="E136" s="303">
        <v>45930</v>
      </c>
      <c r="F136" s="382">
        <v>20152864</v>
      </c>
      <c r="G136" s="348" t="s">
        <v>931</v>
      </c>
      <c r="H136" s="349" t="s">
        <v>1081</v>
      </c>
    </row>
    <row r="137" spans="1:12" x14ac:dyDescent="0.3">
      <c r="A137" s="391" t="s">
        <v>126</v>
      </c>
      <c r="B137" s="357">
        <v>55000</v>
      </c>
      <c r="C137" s="303">
        <v>45961</v>
      </c>
      <c r="D137" s="359">
        <v>30</v>
      </c>
      <c r="E137" s="381"/>
      <c r="F137" s="382"/>
      <c r="G137" s="348" t="s">
        <v>931</v>
      </c>
    </row>
    <row r="138" spans="1:12" x14ac:dyDescent="0.3">
      <c r="A138" s="391" t="s">
        <v>126</v>
      </c>
      <c r="B138" s="357">
        <v>55000</v>
      </c>
      <c r="C138" s="303">
        <v>45991</v>
      </c>
      <c r="D138" s="359">
        <v>30</v>
      </c>
      <c r="E138" s="381"/>
      <c r="F138" s="382"/>
      <c r="G138" s="348" t="s">
        <v>931</v>
      </c>
    </row>
    <row r="139" spans="1:12" x14ac:dyDescent="0.3">
      <c r="A139" s="391" t="s">
        <v>126</v>
      </c>
      <c r="B139" s="357">
        <v>55000</v>
      </c>
      <c r="C139" s="303">
        <v>46022</v>
      </c>
      <c r="D139" s="359">
        <v>30</v>
      </c>
      <c r="E139" s="381"/>
      <c r="F139" s="382"/>
      <c r="G139" s="348" t="s">
        <v>931</v>
      </c>
    </row>
    <row r="140" spans="1:12" x14ac:dyDescent="0.3">
      <c r="A140" s="392" t="s">
        <v>126</v>
      </c>
      <c r="B140" s="361">
        <v>55000</v>
      </c>
      <c r="C140" s="372">
        <v>46053</v>
      </c>
      <c r="D140" s="363">
        <v>30</v>
      </c>
      <c r="E140" s="385"/>
      <c r="F140" s="386"/>
      <c r="G140" s="364" t="s">
        <v>931</v>
      </c>
      <c r="H140" s="365"/>
    </row>
    <row r="141" spans="1:12" x14ac:dyDescent="0.3">
      <c r="A141" s="391" t="s">
        <v>1093</v>
      </c>
      <c r="B141" s="357">
        <f>(135000*1.05)/3</f>
        <v>47250</v>
      </c>
      <c r="C141" s="303">
        <v>45950</v>
      </c>
      <c r="D141" s="359">
        <v>30</v>
      </c>
      <c r="E141" s="303">
        <v>45950</v>
      </c>
      <c r="F141" s="382">
        <v>20152868</v>
      </c>
      <c r="G141" s="348" t="s">
        <v>931</v>
      </c>
      <c r="H141" s="349" t="s">
        <v>1094</v>
      </c>
    </row>
    <row r="142" spans="1:12" x14ac:dyDescent="0.3">
      <c r="A142" s="391" t="s">
        <v>1093</v>
      </c>
      <c r="B142" s="357">
        <f>(135000*1.05)/3</f>
        <v>47250</v>
      </c>
      <c r="C142" s="303">
        <v>46042</v>
      </c>
      <c r="D142" s="359">
        <v>30</v>
      </c>
      <c r="E142" s="381"/>
      <c r="F142" s="382"/>
      <c r="G142" s="348" t="s">
        <v>931</v>
      </c>
    </row>
    <row r="143" spans="1:12" x14ac:dyDescent="0.3">
      <c r="A143" s="392" t="s">
        <v>1093</v>
      </c>
      <c r="B143" s="361">
        <f>(135000*1.05)/3</f>
        <v>47250</v>
      </c>
      <c r="C143" s="372" t="s">
        <v>1095</v>
      </c>
      <c r="D143" s="363">
        <v>30</v>
      </c>
      <c r="E143" s="385"/>
      <c r="F143" s="386"/>
      <c r="G143" s="364"/>
      <c r="H143" s="365"/>
    </row>
    <row r="144" spans="1:12" x14ac:dyDescent="0.3">
      <c r="A144" s="391" t="s">
        <v>1096</v>
      </c>
      <c r="B144" s="357">
        <v>105000</v>
      </c>
      <c r="C144" s="303">
        <v>45961</v>
      </c>
      <c r="D144" s="359">
        <v>30</v>
      </c>
      <c r="E144" s="381">
        <v>45961</v>
      </c>
      <c r="F144" s="382">
        <v>20152884</v>
      </c>
      <c r="G144" s="348" t="s">
        <v>931</v>
      </c>
      <c r="H144" s="349" t="s">
        <v>1097</v>
      </c>
    </row>
    <row r="145" spans="1:8" x14ac:dyDescent="0.3">
      <c r="A145" s="391" t="s">
        <v>1096</v>
      </c>
      <c r="B145" s="357">
        <v>105000</v>
      </c>
      <c r="C145" s="303">
        <v>46022</v>
      </c>
      <c r="D145" s="359">
        <v>30</v>
      </c>
      <c r="E145" s="381"/>
      <c r="F145" s="382"/>
      <c r="G145" s="348" t="s">
        <v>931</v>
      </c>
    </row>
    <row r="146" spans="1:8" x14ac:dyDescent="0.3">
      <c r="A146" s="391" t="s">
        <v>1096</v>
      </c>
      <c r="B146" s="357">
        <v>105000</v>
      </c>
      <c r="C146" s="303">
        <f>+C144+120</f>
        <v>46081</v>
      </c>
      <c r="D146" s="359">
        <v>30</v>
      </c>
      <c r="E146" s="381"/>
      <c r="F146" s="382"/>
      <c r="G146" s="348" t="s">
        <v>931</v>
      </c>
    </row>
    <row r="147" spans="1:8" x14ac:dyDescent="0.3">
      <c r="A147" s="391" t="s">
        <v>1096</v>
      </c>
      <c r="B147" s="357">
        <v>105000</v>
      </c>
      <c r="C147" s="303">
        <v>46112</v>
      </c>
      <c r="D147" s="359">
        <v>30</v>
      </c>
      <c r="E147" s="381"/>
      <c r="F147" s="382"/>
      <c r="G147" s="348" t="s">
        <v>931</v>
      </c>
    </row>
    <row r="148" spans="1:8" x14ac:dyDescent="0.3">
      <c r="A148" s="392" t="s">
        <v>1096</v>
      </c>
      <c r="B148" s="361">
        <v>105000</v>
      </c>
      <c r="C148" s="372">
        <v>46142</v>
      </c>
      <c r="D148" s="363">
        <v>30</v>
      </c>
      <c r="E148" s="385"/>
      <c r="F148" s="386"/>
      <c r="G148" s="364" t="s">
        <v>931</v>
      </c>
      <c r="H148" s="365"/>
    </row>
    <row r="149" spans="1:8" x14ac:dyDescent="0.3">
      <c r="A149" s="391" t="s">
        <v>1089</v>
      </c>
      <c r="B149" s="357">
        <f>210000/4</f>
        <v>52500</v>
      </c>
      <c r="C149" s="303">
        <v>45961</v>
      </c>
      <c r="D149" s="359">
        <v>30</v>
      </c>
      <c r="E149" s="381">
        <v>45961</v>
      </c>
      <c r="F149" s="382">
        <v>20152886</v>
      </c>
      <c r="G149" s="348" t="s">
        <v>931</v>
      </c>
      <c r="H149" s="349" t="s">
        <v>1097</v>
      </c>
    </row>
    <row r="150" spans="1:8" x14ac:dyDescent="0.3">
      <c r="A150" s="391" t="s">
        <v>1089</v>
      </c>
      <c r="B150" s="357">
        <f>210000/4</f>
        <v>52500</v>
      </c>
      <c r="C150" s="303">
        <v>45991</v>
      </c>
      <c r="D150" s="359">
        <v>30</v>
      </c>
      <c r="E150" s="381"/>
      <c r="F150" s="382"/>
      <c r="G150" s="348" t="s">
        <v>931</v>
      </c>
    </row>
    <row r="151" spans="1:8" x14ac:dyDescent="0.3">
      <c r="A151" s="391" t="s">
        <v>1089</v>
      </c>
      <c r="B151" s="357">
        <f>210000/4</f>
        <v>52500</v>
      </c>
      <c r="C151" s="303">
        <v>46022</v>
      </c>
      <c r="D151" s="359">
        <v>30</v>
      </c>
      <c r="E151" s="381"/>
      <c r="F151" s="382"/>
      <c r="G151" s="348" t="s">
        <v>931</v>
      </c>
    </row>
    <row r="152" spans="1:8" x14ac:dyDescent="0.3">
      <c r="A152" s="392" t="s">
        <v>1089</v>
      </c>
      <c r="B152" s="361">
        <f>210000/4</f>
        <v>52500</v>
      </c>
      <c r="C152" s="372">
        <v>46053</v>
      </c>
      <c r="D152" s="363">
        <v>30</v>
      </c>
      <c r="E152" s="385"/>
      <c r="F152" s="386"/>
      <c r="G152" s="364" t="s">
        <v>931</v>
      </c>
      <c r="H152" s="365"/>
    </row>
    <row r="153" spans="1:8" x14ac:dyDescent="0.3">
      <c r="A153" s="391" t="s">
        <v>1098</v>
      </c>
      <c r="B153" s="357">
        <v>30000</v>
      </c>
      <c r="C153" s="303">
        <v>45961</v>
      </c>
      <c r="D153" s="359">
        <v>30</v>
      </c>
      <c r="E153" s="381">
        <v>45961</v>
      </c>
      <c r="F153" s="382">
        <v>20152887</v>
      </c>
      <c r="G153" s="348" t="s">
        <v>931</v>
      </c>
      <c r="H153" s="349" t="s">
        <v>1097</v>
      </c>
    </row>
    <row r="154" spans="1:8" x14ac:dyDescent="0.3">
      <c r="A154" s="391" t="s">
        <v>1098</v>
      </c>
      <c r="B154" s="357">
        <v>30000</v>
      </c>
      <c r="C154" s="303">
        <v>45991</v>
      </c>
      <c r="D154" s="359">
        <v>30</v>
      </c>
      <c r="E154" s="381"/>
      <c r="F154" s="382"/>
      <c r="G154" s="348" t="s">
        <v>931</v>
      </c>
    </row>
    <row r="155" spans="1:8" x14ac:dyDescent="0.3">
      <c r="A155" s="391" t="s">
        <v>1098</v>
      </c>
      <c r="B155" s="357">
        <v>30000</v>
      </c>
      <c r="C155" s="303">
        <v>46022</v>
      </c>
      <c r="D155" s="359">
        <v>30</v>
      </c>
      <c r="E155" s="381"/>
      <c r="F155" s="382"/>
      <c r="G155" s="348" t="s">
        <v>931</v>
      </c>
    </row>
    <row r="156" spans="1:8" x14ac:dyDescent="0.3">
      <c r="A156" s="391" t="s">
        <v>1098</v>
      </c>
      <c r="B156" s="357">
        <v>30000</v>
      </c>
      <c r="C156" s="303">
        <v>46053</v>
      </c>
      <c r="D156" s="359">
        <v>30</v>
      </c>
      <c r="E156" s="381"/>
      <c r="F156" s="382"/>
      <c r="G156" s="348" t="s">
        <v>931</v>
      </c>
    </row>
    <row r="157" spans="1:8" x14ac:dyDescent="0.3">
      <c r="A157" s="392" t="s">
        <v>1098</v>
      </c>
      <c r="B157" s="361">
        <v>30000</v>
      </c>
      <c r="C157" s="372">
        <v>46081</v>
      </c>
      <c r="D157" s="363">
        <v>30</v>
      </c>
      <c r="E157" s="385"/>
      <c r="F157" s="386"/>
      <c r="G157" s="364" t="s">
        <v>931</v>
      </c>
      <c r="H157" s="365"/>
    </row>
    <row r="158" spans="1:8" x14ac:dyDescent="0.3">
      <c r="A158" s="410" t="s">
        <v>1099</v>
      </c>
      <c r="B158" s="353">
        <f>200000/5</f>
        <v>40000</v>
      </c>
      <c r="C158" s="411">
        <v>45964</v>
      </c>
      <c r="D158" s="355">
        <v>30</v>
      </c>
      <c r="E158" s="411">
        <v>45964</v>
      </c>
      <c r="F158" s="412"/>
      <c r="G158" s="413" t="s">
        <v>931</v>
      </c>
      <c r="H158" s="414" t="s">
        <v>1097</v>
      </c>
    </row>
    <row r="159" spans="1:8" x14ac:dyDescent="0.3">
      <c r="A159" s="391" t="s">
        <v>1099</v>
      </c>
      <c r="B159" s="357">
        <v>40000</v>
      </c>
      <c r="C159" s="303">
        <v>45994</v>
      </c>
      <c r="D159" s="359">
        <v>30</v>
      </c>
      <c r="E159" s="381"/>
      <c r="F159" s="382"/>
      <c r="G159" s="348" t="s">
        <v>931</v>
      </c>
    </row>
    <row r="160" spans="1:8" x14ac:dyDescent="0.3">
      <c r="A160" s="391" t="s">
        <v>1099</v>
      </c>
      <c r="B160" s="357">
        <v>40000</v>
      </c>
      <c r="C160" s="303">
        <v>46025</v>
      </c>
      <c r="D160" s="359">
        <v>30</v>
      </c>
      <c r="E160" s="381"/>
      <c r="F160" s="382"/>
      <c r="G160" s="348" t="s">
        <v>931</v>
      </c>
    </row>
    <row r="161" spans="1:8" x14ac:dyDescent="0.3">
      <c r="A161" s="391" t="s">
        <v>1099</v>
      </c>
      <c r="B161" s="357">
        <v>40000</v>
      </c>
      <c r="C161" s="303">
        <v>46056</v>
      </c>
      <c r="D161" s="359">
        <v>30</v>
      </c>
      <c r="E161" s="381"/>
      <c r="F161" s="382"/>
      <c r="G161" s="348" t="s">
        <v>931</v>
      </c>
    </row>
    <row r="162" spans="1:8" x14ac:dyDescent="0.3">
      <c r="A162" s="392" t="s">
        <v>1099</v>
      </c>
      <c r="B162" s="361">
        <v>40000</v>
      </c>
      <c r="C162" s="372">
        <v>46084</v>
      </c>
      <c r="D162" s="363">
        <v>30</v>
      </c>
      <c r="E162" s="385"/>
      <c r="F162" s="386"/>
      <c r="G162" s="364" t="s">
        <v>931</v>
      </c>
      <c r="H162" s="365"/>
    </row>
    <row r="163" spans="1:8" x14ac:dyDescent="0.3">
      <c r="A163" s="391" t="s">
        <v>1006</v>
      </c>
      <c r="B163" s="357">
        <f>175000/5</f>
        <v>35000</v>
      </c>
      <c r="C163" s="303">
        <v>45962</v>
      </c>
      <c r="D163" s="359">
        <v>30</v>
      </c>
      <c r="E163" s="381"/>
      <c r="F163" s="382"/>
      <c r="G163" s="348"/>
    </row>
    <row r="164" spans="1:8" x14ac:dyDescent="0.3">
      <c r="A164" s="391" t="s">
        <v>1006</v>
      </c>
      <c r="B164" s="357">
        <f>175000/5</f>
        <v>35000</v>
      </c>
      <c r="C164" s="303">
        <v>45992</v>
      </c>
      <c r="D164" s="359">
        <v>30</v>
      </c>
      <c r="E164" s="381"/>
      <c r="F164" s="382"/>
      <c r="G164" s="348"/>
    </row>
    <row r="165" spans="1:8" x14ac:dyDescent="0.3">
      <c r="A165" s="391" t="s">
        <v>1006</v>
      </c>
      <c r="B165" s="357">
        <f>175000/5</f>
        <v>35000</v>
      </c>
      <c r="C165" s="303">
        <v>46023</v>
      </c>
      <c r="D165" s="359">
        <v>30</v>
      </c>
      <c r="E165" s="381"/>
      <c r="F165" s="382"/>
      <c r="G165" s="348"/>
    </row>
    <row r="166" spans="1:8" x14ac:dyDescent="0.3">
      <c r="A166" s="391" t="s">
        <v>1006</v>
      </c>
      <c r="B166" s="357">
        <f>175000/5</f>
        <v>35000</v>
      </c>
      <c r="C166" s="303">
        <v>46054</v>
      </c>
      <c r="D166" s="359">
        <v>30</v>
      </c>
      <c r="E166" s="381"/>
      <c r="F166" s="382"/>
      <c r="G166" s="348"/>
    </row>
    <row r="167" spans="1:8" x14ac:dyDescent="0.3">
      <c r="A167" s="391" t="s">
        <v>1006</v>
      </c>
      <c r="B167" s="357">
        <f>175000/5</f>
        <v>35000</v>
      </c>
      <c r="C167" s="303">
        <v>46082</v>
      </c>
      <c r="D167" s="359">
        <v>30</v>
      </c>
      <c r="E167" s="381"/>
      <c r="F167" s="382"/>
      <c r="G167" s="348"/>
    </row>
    <row r="168" spans="1:8" x14ac:dyDescent="0.3">
      <c r="A168" s="419" t="s">
        <v>1185</v>
      </c>
      <c r="B168" s="420">
        <v>30000</v>
      </c>
      <c r="C168" s="421">
        <v>45968</v>
      </c>
      <c r="D168" s="422">
        <v>30</v>
      </c>
      <c r="E168" s="423">
        <v>45968</v>
      </c>
      <c r="F168" s="424">
        <v>20152890</v>
      </c>
      <c r="G168" s="425" t="s">
        <v>931</v>
      </c>
      <c r="H168" s="426" t="s">
        <v>1228</v>
      </c>
    </row>
    <row r="169" spans="1:8" x14ac:dyDescent="0.3">
      <c r="A169" s="391" t="s">
        <v>1185</v>
      </c>
      <c r="B169" s="357">
        <v>30000</v>
      </c>
      <c r="C169" s="303">
        <v>45998</v>
      </c>
      <c r="D169" s="359">
        <v>30</v>
      </c>
      <c r="E169" s="381"/>
      <c r="F169" s="382"/>
      <c r="G169" s="348" t="s">
        <v>931</v>
      </c>
    </row>
    <row r="170" spans="1:8" x14ac:dyDescent="0.3">
      <c r="A170" s="391" t="s">
        <v>1185</v>
      </c>
      <c r="B170" s="357">
        <v>30000</v>
      </c>
      <c r="C170" s="303">
        <v>46029</v>
      </c>
      <c r="D170" s="359">
        <v>30</v>
      </c>
      <c r="E170" s="381"/>
      <c r="F170" s="382"/>
      <c r="G170" s="348" t="s">
        <v>931</v>
      </c>
    </row>
    <row r="171" spans="1:8" x14ac:dyDescent="0.3">
      <c r="A171" s="391" t="s">
        <v>1185</v>
      </c>
      <c r="B171" s="357">
        <v>30000</v>
      </c>
      <c r="C171" s="303">
        <v>46060</v>
      </c>
      <c r="D171" s="359">
        <v>30</v>
      </c>
      <c r="E171" s="381"/>
      <c r="F171" s="382"/>
      <c r="G171" s="348" t="s">
        <v>931</v>
      </c>
    </row>
    <row r="172" spans="1:8" x14ac:dyDescent="0.3">
      <c r="A172" s="392" t="s">
        <v>1185</v>
      </c>
      <c r="B172" s="361">
        <v>30000</v>
      </c>
      <c r="C172" s="372">
        <v>46088</v>
      </c>
      <c r="D172" s="363">
        <v>30</v>
      </c>
      <c r="E172" s="385"/>
      <c r="F172" s="386"/>
      <c r="G172" s="364" t="s">
        <v>931</v>
      </c>
      <c r="H172" s="365"/>
    </row>
    <row r="173" spans="1:8" x14ac:dyDescent="0.3">
      <c r="A173" s="391"/>
      <c r="B173" s="357"/>
      <c r="C173" s="303"/>
      <c r="D173" s="359"/>
      <c r="E173" s="381"/>
      <c r="F173" s="382"/>
      <c r="G173" s="348"/>
    </row>
    <row r="174" spans="1:8" x14ac:dyDescent="0.3">
      <c r="A174" s="391"/>
      <c r="B174" s="357"/>
      <c r="C174" s="303"/>
      <c r="D174" s="359"/>
      <c r="E174" s="381"/>
      <c r="F174" s="382"/>
      <c r="G174" s="348"/>
    </row>
    <row r="175" spans="1:8" x14ac:dyDescent="0.3">
      <c r="A175" s="391"/>
      <c r="B175" s="357"/>
      <c r="C175" s="303"/>
      <c r="D175" s="359"/>
      <c r="E175" s="381"/>
      <c r="F175" s="382"/>
      <c r="G175" s="348"/>
    </row>
    <row r="176" spans="1:8" x14ac:dyDescent="0.3">
      <c r="A176" s="391"/>
      <c r="B176" s="357"/>
      <c r="C176" s="303"/>
      <c r="D176" s="359"/>
      <c r="E176" s="381"/>
      <c r="F176" s="382"/>
      <c r="G176" s="348"/>
    </row>
    <row r="177" spans="1:7" x14ac:dyDescent="0.3">
      <c r="A177" s="391"/>
      <c r="B177" s="357"/>
      <c r="C177" s="303"/>
      <c r="D177" s="359"/>
      <c r="E177" s="381"/>
      <c r="F177" s="382"/>
      <c r="G177" s="348"/>
    </row>
    <row r="178" spans="1:7" x14ac:dyDescent="0.3">
      <c r="A178" s="391"/>
      <c r="B178" s="357"/>
      <c r="C178" s="303"/>
      <c r="D178" s="359"/>
      <c r="E178" s="381"/>
      <c r="F178" s="382"/>
      <c r="G178" s="34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D733D-24C2-47BE-B704-3E30D671D375}">
  <sheetPr>
    <tabColor theme="7" tint="0.59999389629810485"/>
  </sheetPr>
  <dimension ref="A3:CW38"/>
  <sheetViews>
    <sheetView topLeftCell="A4" zoomScale="62" workbookViewId="0">
      <selection activeCell="AO23" sqref="AO23"/>
    </sheetView>
  </sheetViews>
  <sheetFormatPr defaultRowHeight="14.5" outlineLevelCol="1" x14ac:dyDescent="0.35"/>
  <cols>
    <col min="1" max="1" width="34.26953125" bestFit="1" customWidth="1"/>
    <col min="2" max="2" width="17.26953125" hidden="1" customWidth="1" outlineLevel="1"/>
    <col min="3" max="9" width="10.54296875" hidden="1" customWidth="1" outlineLevel="1"/>
    <col min="10" max="10" width="11.54296875" hidden="1" customWidth="1" outlineLevel="1"/>
    <col min="11" max="29" width="10.54296875" hidden="1" customWidth="1" outlineLevel="1"/>
    <col min="30" max="30" width="11.54296875" hidden="1" customWidth="1" outlineLevel="1"/>
    <col min="31" max="33" width="10.54296875" hidden="1" customWidth="1" outlineLevel="1"/>
    <col min="34" max="34" width="11.54296875" hidden="1" customWidth="1" outlineLevel="1"/>
    <col min="35" max="35" width="10.54296875" bestFit="1" customWidth="1" collapsed="1"/>
    <col min="36" max="36" width="10.54296875" customWidth="1"/>
    <col min="37" max="38" width="11.54296875" bestFit="1" customWidth="1"/>
    <col min="39" max="42" width="10.54296875" bestFit="1" customWidth="1"/>
    <col min="43" max="43" width="11.54296875" bestFit="1" customWidth="1"/>
    <col min="44" max="46" width="10.54296875" bestFit="1" customWidth="1"/>
    <col min="47" max="48" width="11.54296875" bestFit="1" customWidth="1"/>
    <col min="49" max="50" width="10.54296875" bestFit="1" customWidth="1"/>
    <col min="51" max="54" width="11.54296875" bestFit="1" customWidth="1"/>
    <col min="55" max="55" width="10.90625" bestFit="1" customWidth="1"/>
    <col min="56" max="57" width="11.54296875" bestFit="1" customWidth="1"/>
    <col min="58" max="59" width="10.90625" bestFit="1" customWidth="1"/>
    <col min="60" max="60" width="11.54296875" bestFit="1" customWidth="1"/>
    <col min="61" max="61" width="10.54296875" bestFit="1" customWidth="1"/>
    <col min="62" max="62" width="11.54296875" bestFit="1" customWidth="1"/>
    <col min="63" max="63" width="10.54296875" bestFit="1" customWidth="1"/>
    <col min="64" max="64" width="11.54296875" bestFit="1" customWidth="1"/>
    <col min="65" max="67" width="10.54296875" bestFit="1" customWidth="1"/>
    <col min="68" max="68" width="11.54296875" bestFit="1" customWidth="1"/>
    <col min="69" max="74" width="10.54296875" bestFit="1" customWidth="1"/>
    <col min="75" max="77" width="10.90625" bestFit="1" customWidth="1"/>
    <col min="78" max="80" width="10.54296875" bestFit="1" customWidth="1"/>
    <col min="81" max="83" width="10.90625" bestFit="1" customWidth="1"/>
    <col min="84" max="84" width="10.54296875" bestFit="1" customWidth="1"/>
    <col min="85" max="86" width="11.54296875" bestFit="1" customWidth="1"/>
    <col min="87" max="87" width="10.90625" bestFit="1" customWidth="1"/>
    <col min="88" max="88" width="10.54296875" bestFit="1" customWidth="1"/>
    <col min="89" max="89" width="22.54296875" bestFit="1" customWidth="1"/>
    <col min="90" max="90" width="11.54296875" bestFit="1" customWidth="1"/>
    <col min="91" max="100" width="10.54296875" bestFit="1" customWidth="1"/>
    <col min="101" max="101" width="13.1796875" bestFit="1" customWidth="1"/>
  </cols>
  <sheetData>
    <row r="3" spans="1:101" x14ac:dyDescent="0.35">
      <c r="A3" s="323" t="s">
        <v>836</v>
      </c>
      <c r="B3" s="323" t="s">
        <v>837</v>
      </c>
    </row>
    <row r="4" spans="1:101" x14ac:dyDescent="0.35">
      <c r="A4" s="323" t="s">
        <v>774</v>
      </c>
      <c r="B4" s="300">
        <v>45536</v>
      </c>
      <c r="C4" s="300">
        <v>45611</v>
      </c>
      <c r="D4" s="300">
        <v>45627</v>
      </c>
      <c r="E4" s="300">
        <v>45642</v>
      </c>
      <c r="F4" s="300">
        <v>45673</v>
      </c>
      <c r="G4" s="300">
        <v>45686</v>
      </c>
      <c r="H4" s="300">
        <v>45689</v>
      </c>
      <c r="I4" s="300">
        <v>45700</v>
      </c>
      <c r="J4" s="300">
        <v>45704</v>
      </c>
      <c r="K4" s="300">
        <v>45707</v>
      </c>
      <c r="L4" s="300">
        <v>45716</v>
      </c>
      <c r="M4" s="300">
        <v>45717</v>
      </c>
      <c r="N4" s="300">
        <v>45728</v>
      </c>
      <c r="O4" s="300">
        <v>45732</v>
      </c>
      <c r="P4" s="300">
        <v>45737</v>
      </c>
      <c r="Q4" s="300">
        <v>45739</v>
      </c>
      <c r="R4" s="300">
        <v>45745</v>
      </c>
      <c r="S4" s="300">
        <v>45747</v>
      </c>
      <c r="T4" s="300">
        <v>45748</v>
      </c>
      <c r="U4" s="300">
        <v>45759</v>
      </c>
      <c r="V4" s="300">
        <v>45763</v>
      </c>
      <c r="W4" s="300">
        <v>45776</v>
      </c>
      <c r="X4" s="300">
        <v>45777</v>
      </c>
      <c r="Y4" s="300">
        <v>45778</v>
      </c>
      <c r="Z4" s="300">
        <v>45789</v>
      </c>
      <c r="AA4" s="300">
        <v>45796</v>
      </c>
      <c r="AB4" s="300">
        <v>45797</v>
      </c>
      <c r="AC4" s="300">
        <v>45799</v>
      </c>
      <c r="AD4" s="300">
        <v>45805</v>
      </c>
      <c r="AE4" s="300">
        <v>45806</v>
      </c>
      <c r="AF4" s="300">
        <v>45808</v>
      </c>
      <c r="AG4" s="300">
        <v>45809</v>
      </c>
      <c r="AH4" s="300">
        <v>45820</v>
      </c>
      <c r="AI4" s="300">
        <v>45827</v>
      </c>
      <c r="AJ4" s="300">
        <v>45836</v>
      </c>
      <c r="AK4" s="300">
        <v>45838</v>
      </c>
      <c r="AL4" s="300">
        <v>45839</v>
      </c>
      <c r="AM4" s="300">
        <v>45840</v>
      </c>
      <c r="AN4" s="300">
        <v>45857</v>
      </c>
      <c r="AO4" s="300">
        <v>45866</v>
      </c>
      <c r="AP4" s="300">
        <v>45868</v>
      </c>
      <c r="AQ4" s="300">
        <v>45869</v>
      </c>
      <c r="AR4" s="300">
        <v>45888</v>
      </c>
      <c r="AS4" s="300">
        <v>45897</v>
      </c>
      <c r="AT4" s="300">
        <v>45899</v>
      </c>
      <c r="AU4" s="300">
        <v>45900</v>
      </c>
      <c r="AV4" s="300">
        <v>45901</v>
      </c>
      <c r="AW4" s="300">
        <v>45919</v>
      </c>
      <c r="AX4" s="300">
        <v>45928</v>
      </c>
      <c r="AY4" s="300">
        <v>45930</v>
      </c>
      <c r="AZ4" s="300">
        <v>45931</v>
      </c>
      <c r="BA4" s="300">
        <v>45960</v>
      </c>
      <c r="BB4" s="300">
        <v>45962</v>
      </c>
      <c r="BC4" s="300">
        <v>45990</v>
      </c>
      <c r="BD4" s="300">
        <v>45991</v>
      </c>
      <c r="BE4" s="300">
        <v>45992</v>
      </c>
      <c r="BF4" s="300">
        <v>46020</v>
      </c>
      <c r="BG4" s="300">
        <v>46021</v>
      </c>
      <c r="BH4" s="300">
        <v>46023</v>
      </c>
      <c r="BI4" s="300">
        <v>46052</v>
      </c>
      <c r="BJ4" s="300">
        <v>46081</v>
      </c>
      <c r="BK4" s="300">
        <v>46111</v>
      </c>
      <c r="BL4" s="300">
        <v>46142</v>
      </c>
      <c r="BM4" s="300">
        <v>46172</v>
      </c>
      <c r="BN4" s="300">
        <v>46174</v>
      </c>
      <c r="BO4" s="300">
        <v>46204</v>
      </c>
      <c r="BP4" s="300">
        <v>45961</v>
      </c>
      <c r="BQ4" s="300">
        <v>46054</v>
      </c>
      <c r="BR4" s="300">
        <v>46082</v>
      </c>
      <c r="BS4" s="300">
        <v>46113</v>
      </c>
      <c r="BT4" s="300">
        <v>46143</v>
      </c>
      <c r="BU4" s="300">
        <v>46235</v>
      </c>
      <c r="BV4" s="300">
        <v>45915</v>
      </c>
      <c r="BW4" s="300">
        <v>45945</v>
      </c>
      <c r="BX4" s="300">
        <v>45976</v>
      </c>
      <c r="BY4" s="300">
        <v>46006</v>
      </c>
      <c r="BZ4" s="300">
        <v>46037</v>
      </c>
      <c r="CA4" s="300">
        <v>45923</v>
      </c>
      <c r="CB4" s="300">
        <v>45924</v>
      </c>
      <c r="CC4" s="300">
        <v>45954</v>
      </c>
      <c r="CD4" s="300">
        <v>45985</v>
      </c>
      <c r="CE4" s="300">
        <v>46015</v>
      </c>
      <c r="CF4" s="300">
        <v>46046</v>
      </c>
      <c r="CG4" s="300">
        <v>46022</v>
      </c>
      <c r="CH4" s="300">
        <v>46053</v>
      </c>
      <c r="CI4" s="300">
        <v>45950</v>
      </c>
      <c r="CJ4" s="300">
        <v>46042</v>
      </c>
      <c r="CK4" t="s">
        <v>1095</v>
      </c>
      <c r="CL4" s="300">
        <v>46112</v>
      </c>
      <c r="CM4" s="300">
        <v>45964</v>
      </c>
      <c r="CN4" s="300">
        <v>45994</v>
      </c>
      <c r="CO4" s="300">
        <v>46025</v>
      </c>
      <c r="CP4" s="300">
        <v>46056</v>
      </c>
      <c r="CQ4" s="300">
        <v>46084</v>
      </c>
      <c r="CR4" s="300">
        <v>45968</v>
      </c>
      <c r="CS4" s="300">
        <v>45998</v>
      </c>
      <c r="CT4" s="300">
        <v>46029</v>
      </c>
      <c r="CU4" s="300">
        <v>46060</v>
      </c>
      <c r="CV4" s="300">
        <v>46088</v>
      </c>
      <c r="CW4" t="s">
        <v>775</v>
      </c>
    </row>
    <row r="5" spans="1:101" x14ac:dyDescent="0.35">
      <c r="A5" s="324" t="s">
        <v>722</v>
      </c>
      <c r="B5" s="325"/>
      <c r="C5" s="325"/>
      <c r="D5" s="325"/>
      <c r="E5" s="325"/>
      <c r="F5" s="325"/>
      <c r="G5" s="325"/>
      <c r="H5" s="325"/>
      <c r="I5" s="325"/>
      <c r="J5" s="325"/>
      <c r="K5" s="325"/>
      <c r="L5" s="325"/>
      <c r="M5" s="325"/>
      <c r="N5" s="325"/>
      <c r="O5" s="325"/>
      <c r="P5" s="325"/>
      <c r="Q5" s="325"/>
      <c r="R5" s="325"/>
      <c r="S5" s="325"/>
      <c r="T5" s="325"/>
      <c r="U5" s="325"/>
      <c r="V5" s="325"/>
      <c r="W5" s="325"/>
      <c r="X5" s="325"/>
      <c r="Y5" s="325"/>
      <c r="Z5" s="325"/>
      <c r="AA5" s="325"/>
      <c r="AB5" s="325"/>
      <c r="AC5" s="325"/>
      <c r="AD5" s="325"/>
      <c r="AE5" s="325"/>
      <c r="AF5" s="325"/>
      <c r="AG5" s="325">
        <v>156250</v>
      </c>
      <c r="AH5" s="325"/>
      <c r="AI5" s="325"/>
      <c r="AJ5" s="325"/>
      <c r="AK5" s="325"/>
      <c r="AL5" s="325"/>
      <c r="AM5" s="325"/>
      <c r="AN5" s="325"/>
      <c r="AO5" s="325"/>
      <c r="AP5" s="325"/>
      <c r="AQ5" s="325"/>
      <c r="AR5" s="325"/>
      <c r="AS5" s="325"/>
      <c r="AT5" s="325"/>
      <c r="AU5" s="325"/>
      <c r="AV5" s="325">
        <v>156250</v>
      </c>
      <c r="AW5" s="325"/>
      <c r="AX5" s="325"/>
      <c r="AY5" s="325"/>
      <c r="AZ5" s="325"/>
      <c r="BA5" s="325"/>
      <c r="BB5" s="325"/>
      <c r="BC5" s="325"/>
      <c r="BD5" s="325"/>
      <c r="BE5" s="325">
        <v>156250</v>
      </c>
      <c r="BF5" s="325"/>
      <c r="BG5" s="325"/>
      <c r="BH5" s="325">
        <v>156250</v>
      </c>
      <c r="BI5" s="325"/>
      <c r="BJ5" s="325"/>
      <c r="BK5" s="325"/>
      <c r="BL5" s="325"/>
      <c r="BM5" s="325"/>
      <c r="BN5" s="325"/>
      <c r="BO5" s="325"/>
      <c r="BP5" s="325"/>
      <c r="BQ5" s="325"/>
      <c r="BR5" s="325"/>
      <c r="BS5" s="325"/>
      <c r="BT5" s="325"/>
      <c r="BU5" s="325"/>
      <c r="BV5" s="325"/>
      <c r="BW5" s="325"/>
      <c r="BX5" s="325"/>
      <c r="BY5" s="325"/>
      <c r="BZ5" s="325"/>
      <c r="CA5" s="325"/>
      <c r="CB5" s="325"/>
      <c r="CC5" s="325"/>
      <c r="CD5" s="325"/>
      <c r="CE5" s="325"/>
      <c r="CF5" s="325"/>
      <c r="CG5" s="325"/>
      <c r="CH5" s="325"/>
      <c r="CI5" s="325"/>
      <c r="CJ5" s="325"/>
      <c r="CK5" s="325"/>
      <c r="CL5" s="325"/>
      <c r="CM5" s="325"/>
      <c r="CN5" s="325"/>
      <c r="CO5" s="325"/>
      <c r="CP5" s="325"/>
      <c r="CQ5" s="325"/>
      <c r="CR5" s="325"/>
      <c r="CS5" s="325"/>
      <c r="CT5" s="325"/>
      <c r="CU5" s="325"/>
      <c r="CV5" s="325"/>
      <c r="CW5" s="325">
        <v>625000</v>
      </c>
    </row>
    <row r="6" spans="1:101" x14ac:dyDescent="0.35">
      <c r="A6" s="324" t="s">
        <v>592</v>
      </c>
      <c r="B6" s="325"/>
      <c r="C6" s="325"/>
      <c r="D6" s="325"/>
      <c r="E6" s="325"/>
      <c r="F6" s="325"/>
      <c r="G6" s="325"/>
      <c r="H6" s="325"/>
      <c r="I6" s="325"/>
      <c r="J6" s="325"/>
      <c r="K6" s="325"/>
      <c r="L6" s="325"/>
      <c r="M6" s="325"/>
      <c r="N6" s="325"/>
      <c r="O6" s="325"/>
      <c r="P6" s="325"/>
      <c r="Q6" s="325"/>
      <c r="R6" s="325"/>
      <c r="S6" s="325"/>
      <c r="T6" s="325"/>
      <c r="U6" s="325"/>
      <c r="V6" s="325"/>
      <c r="W6" s="325"/>
      <c r="X6" s="325"/>
      <c r="Y6" s="325"/>
      <c r="Z6" s="325"/>
      <c r="AA6" s="325"/>
      <c r="AB6" s="325"/>
      <c r="AC6" s="325"/>
      <c r="AD6" s="325">
        <v>30000</v>
      </c>
      <c r="AE6" s="325"/>
      <c r="AF6" s="325"/>
      <c r="AG6" s="325"/>
      <c r="AH6" s="325"/>
      <c r="AI6" s="325"/>
      <c r="AJ6" s="325">
        <v>30000</v>
      </c>
      <c r="AK6" s="325"/>
      <c r="AL6" s="325"/>
      <c r="AM6" s="325"/>
      <c r="AN6" s="325"/>
      <c r="AO6" s="325">
        <v>30000</v>
      </c>
      <c r="AP6" s="325"/>
      <c r="AQ6" s="325"/>
      <c r="AR6" s="325"/>
      <c r="AS6" s="325">
        <v>30000</v>
      </c>
      <c r="AT6" s="325"/>
      <c r="AU6" s="325"/>
      <c r="AV6" s="325"/>
      <c r="AW6" s="325"/>
      <c r="AX6" s="325">
        <v>30000</v>
      </c>
      <c r="AY6" s="325"/>
      <c r="AZ6" s="325"/>
      <c r="BA6" s="325"/>
      <c r="BB6" s="325"/>
      <c r="BC6" s="325"/>
      <c r="BD6" s="325"/>
      <c r="BE6" s="325"/>
      <c r="BF6" s="325"/>
      <c r="BG6" s="325"/>
      <c r="BH6" s="325"/>
      <c r="BI6" s="325"/>
      <c r="BJ6" s="325"/>
      <c r="BK6" s="325"/>
      <c r="BL6" s="325"/>
      <c r="BM6" s="325"/>
      <c r="BN6" s="325"/>
      <c r="BO6" s="325"/>
      <c r="BP6" s="325"/>
      <c r="BQ6" s="325"/>
      <c r="BR6" s="325"/>
      <c r="BS6" s="325"/>
      <c r="BT6" s="325"/>
      <c r="BU6" s="325"/>
      <c r="BV6" s="325"/>
      <c r="BW6" s="325"/>
      <c r="BX6" s="325"/>
      <c r="BY6" s="325"/>
      <c r="BZ6" s="325"/>
      <c r="CA6" s="325"/>
      <c r="CB6" s="325"/>
      <c r="CC6" s="325"/>
      <c r="CD6" s="325"/>
      <c r="CE6" s="325"/>
      <c r="CF6" s="325"/>
      <c r="CG6" s="325"/>
      <c r="CH6" s="325"/>
      <c r="CI6" s="325"/>
      <c r="CJ6" s="325"/>
      <c r="CK6" s="325"/>
      <c r="CL6" s="325"/>
      <c r="CM6" s="325"/>
      <c r="CN6" s="325"/>
      <c r="CO6" s="325"/>
      <c r="CP6" s="325"/>
      <c r="CQ6" s="325"/>
      <c r="CR6" s="325"/>
      <c r="CS6" s="325"/>
      <c r="CT6" s="325"/>
      <c r="CU6" s="325"/>
      <c r="CV6" s="325"/>
      <c r="CW6" s="325">
        <v>150000</v>
      </c>
    </row>
    <row r="7" spans="1:101" x14ac:dyDescent="0.35">
      <c r="A7" s="324" t="s">
        <v>773</v>
      </c>
      <c r="B7" s="325"/>
      <c r="C7" s="325"/>
      <c r="D7" s="325"/>
      <c r="E7" s="325"/>
      <c r="F7" s="325"/>
      <c r="G7" s="325"/>
      <c r="H7" s="325"/>
      <c r="I7" s="325"/>
      <c r="J7" s="325"/>
      <c r="K7" s="325"/>
      <c r="L7" s="325"/>
      <c r="M7" s="325"/>
      <c r="N7" s="325"/>
      <c r="O7" s="325"/>
      <c r="P7" s="325"/>
      <c r="Q7" s="325"/>
      <c r="R7" s="325"/>
      <c r="S7" s="325"/>
      <c r="T7" s="325"/>
      <c r="U7" s="325"/>
      <c r="V7" s="325"/>
      <c r="W7" s="325"/>
      <c r="X7" s="325"/>
      <c r="Y7" s="325"/>
      <c r="Z7" s="325"/>
      <c r="AA7" s="325"/>
      <c r="AB7" s="325"/>
      <c r="AC7" s="325"/>
      <c r="AD7" s="325"/>
      <c r="AE7" s="325"/>
      <c r="AF7" s="325"/>
      <c r="AG7" s="325"/>
      <c r="AH7" s="325"/>
      <c r="AI7" s="325"/>
      <c r="AJ7" s="325"/>
      <c r="AK7" s="325">
        <v>22083.33</v>
      </c>
      <c r="AL7" s="325"/>
      <c r="AM7" s="325"/>
      <c r="AN7" s="325"/>
      <c r="AO7" s="325"/>
      <c r="AP7" s="325">
        <v>22083.33</v>
      </c>
      <c r="AQ7" s="325"/>
      <c r="AR7" s="325"/>
      <c r="AS7" s="325"/>
      <c r="AT7" s="325">
        <v>22083.33</v>
      </c>
      <c r="AU7" s="325"/>
      <c r="AV7" s="325"/>
      <c r="AW7" s="325"/>
      <c r="AX7" s="325"/>
      <c r="AY7" s="325">
        <v>22083.33</v>
      </c>
      <c r="AZ7" s="325"/>
      <c r="BA7" s="325">
        <v>22083.33</v>
      </c>
      <c r="BB7" s="325"/>
      <c r="BC7" s="325"/>
      <c r="BD7" s="325">
        <v>22083.33</v>
      </c>
      <c r="BE7" s="325"/>
      <c r="BF7" s="325"/>
      <c r="BG7" s="325">
        <v>22083.33</v>
      </c>
      <c r="BH7" s="325"/>
      <c r="BI7" s="325">
        <v>22083.33</v>
      </c>
      <c r="BJ7" s="325">
        <v>22083.33</v>
      </c>
      <c r="BK7" s="325">
        <v>22083.33</v>
      </c>
      <c r="BL7" s="325">
        <v>22083.33</v>
      </c>
      <c r="BM7" s="325">
        <v>22083.37</v>
      </c>
      <c r="BN7" s="325"/>
      <c r="BO7" s="325"/>
      <c r="BP7" s="325"/>
      <c r="BQ7" s="325"/>
      <c r="BR7" s="325"/>
      <c r="BS7" s="325"/>
      <c r="BT7" s="325"/>
      <c r="BU7" s="325"/>
      <c r="BV7" s="325"/>
      <c r="BW7" s="325"/>
      <c r="BX7" s="325"/>
      <c r="BY7" s="325"/>
      <c r="BZ7" s="325"/>
      <c r="CA7" s="325"/>
      <c r="CB7" s="325"/>
      <c r="CC7" s="325"/>
      <c r="CD7" s="325"/>
      <c r="CE7" s="325"/>
      <c r="CF7" s="325"/>
      <c r="CG7" s="325"/>
      <c r="CH7" s="325"/>
      <c r="CI7" s="325"/>
      <c r="CJ7" s="325"/>
      <c r="CK7" s="325"/>
      <c r="CL7" s="325"/>
      <c r="CM7" s="325"/>
      <c r="CN7" s="325"/>
      <c r="CO7" s="325"/>
      <c r="CP7" s="325"/>
      <c r="CQ7" s="325"/>
      <c r="CR7" s="325"/>
      <c r="CS7" s="325"/>
      <c r="CT7" s="325"/>
      <c r="CU7" s="325"/>
      <c r="CV7" s="325"/>
      <c r="CW7" s="325">
        <v>265000.00000000006</v>
      </c>
    </row>
    <row r="8" spans="1:101" x14ac:dyDescent="0.35">
      <c r="A8" s="324" t="s">
        <v>719</v>
      </c>
      <c r="B8" s="325"/>
      <c r="C8" s="325"/>
      <c r="D8" s="325"/>
      <c r="E8" s="325"/>
      <c r="F8" s="325"/>
      <c r="G8" s="325"/>
      <c r="H8" s="325"/>
      <c r="I8" s="325"/>
      <c r="J8" s="325"/>
      <c r="K8" s="325"/>
      <c r="L8" s="325"/>
      <c r="M8" s="325"/>
      <c r="N8" s="325"/>
      <c r="O8" s="325"/>
      <c r="P8" s="325"/>
      <c r="Q8" s="325"/>
      <c r="R8" s="325"/>
      <c r="S8" s="325"/>
      <c r="T8" s="325"/>
      <c r="U8" s="325"/>
      <c r="V8" s="325"/>
      <c r="W8" s="325"/>
      <c r="X8" s="325"/>
      <c r="Y8" s="325"/>
      <c r="Z8" s="325"/>
      <c r="AA8" s="325"/>
      <c r="AB8" s="325"/>
      <c r="AC8" s="325"/>
      <c r="AD8" s="325"/>
      <c r="AE8" s="325"/>
      <c r="AF8" s="325"/>
      <c r="AG8" s="325"/>
      <c r="AH8" s="325"/>
      <c r="AI8" s="325"/>
      <c r="AJ8" s="325"/>
      <c r="AK8" s="325"/>
      <c r="AL8" s="325"/>
      <c r="AM8" s="325"/>
      <c r="AN8" s="325"/>
      <c r="AO8" s="325"/>
      <c r="AP8" s="325"/>
      <c r="AQ8" s="325"/>
      <c r="AR8" s="325"/>
      <c r="AS8" s="325"/>
      <c r="AT8" s="325"/>
      <c r="AU8" s="325"/>
      <c r="AV8" s="325">
        <v>85000</v>
      </c>
      <c r="AW8" s="325"/>
      <c r="AX8" s="325"/>
      <c r="AY8" s="325"/>
      <c r="AZ8" s="325">
        <v>85000</v>
      </c>
      <c r="BA8" s="325"/>
      <c r="BB8" s="325">
        <v>85000</v>
      </c>
      <c r="BC8" s="325"/>
      <c r="BD8" s="325"/>
      <c r="BE8" s="325"/>
      <c r="BF8" s="325"/>
      <c r="BG8" s="325"/>
      <c r="BH8" s="325"/>
      <c r="BI8" s="325"/>
      <c r="BJ8" s="325"/>
      <c r="BK8" s="325"/>
      <c r="BL8" s="325"/>
      <c r="BM8" s="325"/>
      <c r="BN8" s="325">
        <v>85000</v>
      </c>
      <c r="BO8" s="325">
        <v>85000</v>
      </c>
      <c r="BP8" s="325"/>
      <c r="BQ8" s="325"/>
      <c r="BR8" s="325"/>
      <c r="BS8" s="325"/>
      <c r="BT8" s="325"/>
      <c r="BU8" s="325"/>
      <c r="BV8" s="325"/>
      <c r="BW8" s="325"/>
      <c r="BX8" s="325"/>
      <c r="BY8" s="325"/>
      <c r="BZ8" s="325"/>
      <c r="CA8" s="325"/>
      <c r="CB8" s="325"/>
      <c r="CC8" s="325"/>
      <c r="CD8" s="325"/>
      <c r="CE8" s="325"/>
      <c r="CF8" s="325"/>
      <c r="CG8" s="325"/>
      <c r="CH8" s="325"/>
      <c r="CI8" s="325"/>
      <c r="CJ8" s="325"/>
      <c r="CK8" s="325"/>
      <c r="CL8" s="325"/>
      <c r="CM8" s="325"/>
      <c r="CN8" s="325"/>
      <c r="CO8" s="325"/>
      <c r="CP8" s="325"/>
      <c r="CQ8" s="325"/>
      <c r="CR8" s="325"/>
      <c r="CS8" s="325"/>
      <c r="CT8" s="325"/>
      <c r="CU8" s="325"/>
      <c r="CV8" s="325"/>
      <c r="CW8" s="325">
        <v>425000</v>
      </c>
    </row>
    <row r="9" spans="1:101" x14ac:dyDescent="0.35">
      <c r="A9" s="324" t="s">
        <v>715</v>
      </c>
      <c r="B9" s="325"/>
      <c r="C9" s="325">
        <v>50000</v>
      </c>
      <c r="D9" s="325"/>
      <c r="E9" s="325"/>
      <c r="F9" s="325"/>
      <c r="G9" s="325"/>
      <c r="H9" s="325">
        <v>50000</v>
      </c>
      <c r="I9" s="325"/>
      <c r="J9" s="325"/>
      <c r="K9" s="325"/>
      <c r="L9" s="325"/>
      <c r="M9" s="325"/>
      <c r="N9" s="325"/>
      <c r="O9" s="325"/>
      <c r="P9" s="325"/>
      <c r="Q9" s="325"/>
      <c r="R9" s="325"/>
      <c r="S9" s="325"/>
      <c r="T9" s="325">
        <v>50000</v>
      </c>
      <c r="U9" s="325"/>
      <c r="V9" s="325"/>
      <c r="W9" s="325"/>
      <c r="X9" s="325"/>
      <c r="Y9" s="325"/>
      <c r="Z9" s="325"/>
      <c r="AA9" s="325"/>
      <c r="AB9" s="325"/>
      <c r="AC9" s="325"/>
      <c r="AD9" s="325"/>
      <c r="AE9" s="325"/>
      <c r="AF9" s="325"/>
      <c r="AG9" s="325">
        <v>50000</v>
      </c>
      <c r="AH9" s="325"/>
      <c r="AI9" s="325"/>
      <c r="AJ9" s="325"/>
      <c r="AK9" s="325"/>
      <c r="AL9" s="325"/>
      <c r="AM9" s="325"/>
      <c r="AN9" s="325"/>
      <c r="AO9" s="325"/>
      <c r="AP9" s="325"/>
      <c r="AQ9" s="325">
        <v>50000</v>
      </c>
      <c r="AR9" s="325"/>
      <c r="AS9" s="325"/>
      <c r="AT9" s="325"/>
      <c r="AU9" s="325"/>
      <c r="AV9" s="325"/>
      <c r="AW9" s="325"/>
      <c r="AX9" s="325"/>
      <c r="AY9" s="325"/>
      <c r="AZ9" s="325"/>
      <c r="BA9" s="325"/>
      <c r="BB9" s="325"/>
      <c r="BC9" s="325"/>
      <c r="BD9" s="325"/>
      <c r="BE9" s="325"/>
      <c r="BF9" s="325"/>
      <c r="BG9" s="325"/>
      <c r="BH9" s="325"/>
      <c r="BI9" s="325"/>
      <c r="BJ9" s="325"/>
      <c r="BK9" s="325"/>
      <c r="BL9" s="325"/>
      <c r="BM9" s="325"/>
      <c r="BN9" s="325"/>
      <c r="BO9" s="325"/>
      <c r="BP9" s="325"/>
      <c r="BQ9" s="325"/>
      <c r="BR9" s="325"/>
      <c r="BS9" s="325"/>
      <c r="BT9" s="325"/>
      <c r="BU9" s="325"/>
      <c r="BV9" s="325"/>
      <c r="BW9" s="325"/>
      <c r="BX9" s="325"/>
      <c r="BY9" s="325"/>
      <c r="BZ9" s="325"/>
      <c r="CA9" s="325"/>
      <c r="CB9" s="325"/>
      <c r="CC9" s="325"/>
      <c r="CD9" s="325"/>
      <c r="CE9" s="325"/>
      <c r="CF9" s="325"/>
      <c r="CG9" s="325"/>
      <c r="CH9" s="325"/>
      <c r="CI9" s="325"/>
      <c r="CJ9" s="325"/>
      <c r="CK9" s="325"/>
      <c r="CL9" s="325"/>
      <c r="CM9" s="325"/>
      <c r="CN9" s="325"/>
      <c r="CO9" s="325"/>
      <c r="CP9" s="325"/>
      <c r="CQ9" s="325"/>
      <c r="CR9" s="325"/>
      <c r="CS9" s="325"/>
      <c r="CT9" s="325"/>
      <c r="CU9" s="325"/>
      <c r="CV9" s="325"/>
      <c r="CW9" s="325">
        <v>250000</v>
      </c>
    </row>
    <row r="10" spans="1:101" x14ac:dyDescent="0.35">
      <c r="A10" s="324" t="s">
        <v>554</v>
      </c>
      <c r="B10" s="325"/>
      <c r="C10" s="325"/>
      <c r="D10" s="325"/>
      <c r="E10" s="325"/>
      <c r="F10" s="325"/>
      <c r="G10" s="325"/>
      <c r="H10" s="325"/>
      <c r="I10" s="325"/>
      <c r="J10" s="325"/>
      <c r="K10" s="325"/>
      <c r="L10" s="325"/>
      <c r="M10" s="325"/>
      <c r="N10" s="325"/>
      <c r="O10" s="325"/>
      <c r="P10" s="325"/>
      <c r="Q10" s="325"/>
      <c r="R10" s="325"/>
      <c r="S10" s="325">
        <v>55000</v>
      </c>
      <c r="T10" s="325"/>
      <c r="U10" s="325"/>
      <c r="V10" s="325"/>
      <c r="W10" s="325"/>
      <c r="X10" s="325">
        <v>55000</v>
      </c>
      <c r="Y10" s="325"/>
      <c r="Z10" s="325"/>
      <c r="AA10" s="325"/>
      <c r="AB10" s="325"/>
      <c r="AC10" s="325"/>
      <c r="AD10" s="325"/>
      <c r="AE10" s="325"/>
      <c r="AF10" s="325">
        <v>55000</v>
      </c>
      <c r="AG10" s="325"/>
      <c r="AH10" s="325"/>
      <c r="AI10" s="325"/>
      <c r="AJ10" s="325"/>
      <c r="AK10" s="325">
        <v>55000</v>
      </c>
      <c r="AL10" s="325"/>
      <c r="AM10" s="325"/>
      <c r="AN10" s="325"/>
      <c r="AO10" s="325"/>
      <c r="AP10" s="325"/>
      <c r="AQ10" s="325"/>
      <c r="AR10" s="325"/>
      <c r="AS10" s="325"/>
      <c r="AT10" s="325"/>
      <c r="AU10" s="325">
        <v>55000</v>
      </c>
      <c r="AV10" s="325"/>
      <c r="AW10" s="325"/>
      <c r="AX10" s="325"/>
      <c r="AY10" s="325"/>
      <c r="AZ10" s="325"/>
      <c r="BA10" s="325"/>
      <c r="BB10" s="325"/>
      <c r="BC10" s="325"/>
      <c r="BD10" s="325"/>
      <c r="BE10" s="325"/>
      <c r="BF10" s="325"/>
      <c r="BG10" s="325"/>
      <c r="BH10" s="325"/>
      <c r="BI10" s="325"/>
      <c r="BJ10" s="325"/>
      <c r="BK10" s="325"/>
      <c r="BL10" s="325"/>
      <c r="BM10" s="325"/>
      <c r="BN10" s="325"/>
      <c r="BO10" s="325"/>
      <c r="BP10" s="325"/>
      <c r="BQ10" s="325"/>
      <c r="BR10" s="325"/>
      <c r="BS10" s="325"/>
      <c r="BT10" s="325"/>
      <c r="BU10" s="325"/>
      <c r="BV10" s="325"/>
      <c r="BW10" s="325"/>
      <c r="BX10" s="325"/>
      <c r="BY10" s="325"/>
      <c r="BZ10" s="325"/>
      <c r="CA10" s="325"/>
      <c r="CB10" s="325"/>
      <c r="CC10" s="325"/>
      <c r="CD10" s="325"/>
      <c r="CE10" s="325"/>
      <c r="CF10" s="325"/>
      <c r="CG10" s="325"/>
      <c r="CH10" s="325"/>
      <c r="CI10" s="325"/>
      <c r="CJ10" s="325"/>
      <c r="CK10" s="325"/>
      <c r="CL10" s="325"/>
      <c r="CM10" s="325"/>
      <c r="CN10" s="325"/>
      <c r="CO10" s="325"/>
      <c r="CP10" s="325"/>
      <c r="CQ10" s="325"/>
      <c r="CR10" s="325"/>
      <c r="CS10" s="325"/>
      <c r="CT10" s="325"/>
      <c r="CU10" s="325"/>
      <c r="CV10" s="325"/>
      <c r="CW10" s="325">
        <v>275000</v>
      </c>
    </row>
    <row r="11" spans="1:101" x14ac:dyDescent="0.35">
      <c r="A11" s="324" t="s">
        <v>175</v>
      </c>
      <c r="B11" s="325">
        <v>100000</v>
      </c>
      <c r="C11" s="325"/>
      <c r="D11" s="325">
        <v>100000</v>
      </c>
      <c r="E11" s="325"/>
      <c r="F11" s="325"/>
      <c r="G11" s="325"/>
      <c r="H11" s="325"/>
      <c r="I11" s="325"/>
      <c r="J11" s="325"/>
      <c r="K11" s="325"/>
      <c r="L11" s="325"/>
      <c r="M11" s="325">
        <v>100000</v>
      </c>
      <c r="N11" s="325"/>
      <c r="O11" s="325"/>
      <c r="P11" s="325"/>
      <c r="Q11" s="325"/>
      <c r="R11" s="325"/>
      <c r="S11" s="325"/>
      <c r="T11" s="325"/>
      <c r="U11" s="325"/>
      <c r="V11" s="325"/>
      <c r="W11" s="325"/>
      <c r="X11" s="325"/>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325"/>
      <c r="AU11" s="325"/>
      <c r="AV11" s="325"/>
      <c r="AW11" s="325"/>
      <c r="AX11" s="325"/>
      <c r="AY11" s="325"/>
      <c r="AZ11" s="325"/>
      <c r="BA11" s="325"/>
      <c r="BB11" s="325"/>
      <c r="BC11" s="325"/>
      <c r="BD11" s="325"/>
      <c r="BE11" s="325"/>
      <c r="BF11" s="325"/>
      <c r="BG11" s="325"/>
      <c r="BH11" s="325"/>
      <c r="BI11" s="325"/>
      <c r="BJ11" s="325"/>
      <c r="BK11" s="325"/>
      <c r="BL11" s="325"/>
      <c r="BM11" s="325"/>
      <c r="BN11" s="325"/>
      <c r="BO11" s="325"/>
      <c r="BP11" s="325"/>
      <c r="BQ11" s="325"/>
      <c r="BR11" s="325"/>
      <c r="BS11" s="325"/>
      <c r="BT11" s="325"/>
      <c r="BU11" s="325"/>
      <c r="BV11" s="325"/>
      <c r="BW11" s="325"/>
      <c r="BX11" s="325"/>
      <c r="BY11" s="325"/>
      <c r="BZ11" s="325"/>
      <c r="CA11" s="325"/>
      <c r="CB11" s="325"/>
      <c r="CC11" s="325"/>
      <c r="CD11" s="325"/>
      <c r="CE11" s="325"/>
      <c r="CF11" s="325"/>
      <c r="CG11" s="325"/>
      <c r="CH11" s="325"/>
      <c r="CI11" s="325"/>
      <c r="CJ11" s="325"/>
      <c r="CK11" s="325"/>
      <c r="CL11" s="325"/>
      <c r="CM11" s="325"/>
      <c r="CN11" s="325"/>
      <c r="CO11" s="325"/>
      <c r="CP11" s="325"/>
      <c r="CQ11" s="325"/>
      <c r="CR11" s="325"/>
      <c r="CS11" s="325"/>
      <c r="CT11" s="325"/>
      <c r="CU11" s="325"/>
      <c r="CV11" s="325"/>
      <c r="CW11" s="325">
        <v>300000</v>
      </c>
    </row>
    <row r="12" spans="1:101" x14ac:dyDescent="0.35">
      <c r="A12" s="324" t="s">
        <v>801</v>
      </c>
      <c r="B12" s="325"/>
      <c r="C12" s="325"/>
      <c r="D12" s="325"/>
      <c r="E12" s="325"/>
      <c r="F12" s="325"/>
      <c r="G12" s="325"/>
      <c r="H12" s="325"/>
      <c r="I12" s="325"/>
      <c r="J12" s="325"/>
      <c r="K12" s="325"/>
      <c r="L12" s="325"/>
      <c r="M12" s="325"/>
      <c r="N12" s="325"/>
      <c r="O12" s="325"/>
      <c r="P12" s="325"/>
      <c r="Q12" s="325"/>
      <c r="R12" s="325"/>
      <c r="S12" s="325"/>
      <c r="T12" s="325"/>
      <c r="U12" s="325"/>
      <c r="V12" s="325"/>
      <c r="W12" s="325"/>
      <c r="X12" s="325"/>
      <c r="Y12" s="325"/>
      <c r="Z12" s="325"/>
      <c r="AA12" s="325"/>
      <c r="AB12" s="325"/>
      <c r="AC12" s="325"/>
      <c r="AD12" s="325"/>
      <c r="AE12" s="325"/>
      <c r="AF12" s="325"/>
      <c r="AG12" s="325"/>
      <c r="AH12" s="325"/>
      <c r="AI12" s="325"/>
      <c r="AJ12" s="325"/>
      <c r="AK12" s="325">
        <v>25000</v>
      </c>
      <c r="AL12" s="325"/>
      <c r="AM12" s="325"/>
      <c r="AN12" s="325"/>
      <c r="AO12" s="325"/>
      <c r="AP12" s="325"/>
      <c r="AQ12" s="325"/>
      <c r="AR12" s="325"/>
      <c r="AS12" s="325"/>
      <c r="AT12" s="325"/>
      <c r="AU12" s="325"/>
      <c r="AV12" s="325">
        <v>25000</v>
      </c>
      <c r="AW12" s="325"/>
      <c r="AX12" s="325"/>
      <c r="AY12" s="325"/>
      <c r="AZ12" s="325">
        <v>55000</v>
      </c>
      <c r="BA12" s="325"/>
      <c r="BB12" s="325">
        <v>60000</v>
      </c>
      <c r="BC12" s="325"/>
      <c r="BD12" s="325"/>
      <c r="BE12" s="325">
        <v>60000</v>
      </c>
      <c r="BF12" s="325"/>
      <c r="BG12" s="325"/>
      <c r="BH12" s="325"/>
      <c r="BI12" s="325"/>
      <c r="BJ12" s="325"/>
      <c r="BK12" s="325"/>
      <c r="BL12" s="325"/>
      <c r="BM12" s="325"/>
      <c r="BN12" s="325"/>
      <c r="BO12" s="325"/>
      <c r="BP12" s="325"/>
      <c r="BQ12" s="325"/>
      <c r="BR12" s="325"/>
      <c r="BS12" s="325"/>
      <c r="BT12" s="325"/>
      <c r="BU12" s="325"/>
      <c r="BV12" s="325"/>
      <c r="BW12" s="325"/>
      <c r="BX12" s="325"/>
      <c r="BY12" s="325"/>
      <c r="BZ12" s="325"/>
      <c r="CA12" s="325"/>
      <c r="CB12" s="325"/>
      <c r="CC12" s="325"/>
      <c r="CD12" s="325"/>
      <c r="CE12" s="325"/>
      <c r="CF12" s="325"/>
      <c r="CG12" s="325"/>
      <c r="CH12" s="325"/>
      <c r="CI12" s="325"/>
      <c r="CJ12" s="325"/>
      <c r="CK12" s="325"/>
      <c r="CL12" s="325"/>
      <c r="CM12" s="325"/>
      <c r="CN12" s="325"/>
      <c r="CO12" s="325"/>
      <c r="CP12" s="325"/>
      <c r="CQ12" s="325"/>
      <c r="CR12" s="325"/>
      <c r="CS12" s="325"/>
      <c r="CT12" s="325"/>
      <c r="CU12" s="325"/>
      <c r="CV12" s="325"/>
      <c r="CW12" s="325">
        <v>225000</v>
      </c>
    </row>
    <row r="13" spans="1:101" x14ac:dyDescent="0.35">
      <c r="A13" s="324" t="s">
        <v>450</v>
      </c>
      <c r="B13" s="325"/>
      <c r="C13" s="325"/>
      <c r="D13" s="325"/>
      <c r="E13" s="325"/>
      <c r="F13" s="325"/>
      <c r="G13" s="325"/>
      <c r="H13" s="325"/>
      <c r="I13" s="325">
        <v>20000</v>
      </c>
      <c r="J13" s="325"/>
      <c r="K13" s="325"/>
      <c r="L13" s="325"/>
      <c r="M13" s="325"/>
      <c r="N13" s="325">
        <v>20000</v>
      </c>
      <c r="O13" s="325"/>
      <c r="P13" s="325"/>
      <c r="Q13" s="325"/>
      <c r="R13" s="325"/>
      <c r="S13" s="325"/>
      <c r="T13" s="325"/>
      <c r="U13" s="325">
        <v>20000</v>
      </c>
      <c r="V13" s="325"/>
      <c r="W13" s="325"/>
      <c r="X13" s="325"/>
      <c r="Y13" s="325"/>
      <c r="Z13" s="325">
        <v>20000</v>
      </c>
      <c r="AA13" s="325"/>
      <c r="AB13" s="325"/>
      <c r="AC13" s="325"/>
      <c r="AD13" s="325"/>
      <c r="AE13" s="325"/>
      <c r="AF13" s="325"/>
      <c r="AG13" s="325"/>
      <c r="AH13" s="325">
        <v>20000</v>
      </c>
      <c r="AI13" s="325"/>
      <c r="AJ13" s="325"/>
      <c r="AK13" s="325"/>
      <c r="AL13" s="325"/>
      <c r="AM13" s="325"/>
      <c r="AN13" s="325"/>
      <c r="AO13" s="325"/>
      <c r="AP13" s="325"/>
      <c r="AQ13" s="325"/>
      <c r="AR13" s="325"/>
      <c r="AS13" s="325"/>
      <c r="AT13" s="325"/>
      <c r="AU13" s="325"/>
      <c r="AV13" s="325"/>
      <c r="AW13" s="325"/>
      <c r="AX13" s="325"/>
      <c r="AY13" s="325"/>
      <c r="AZ13" s="325"/>
      <c r="BA13" s="325"/>
      <c r="BB13" s="325"/>
      <c r="BC13" s="325"/>
      <c r="BD13" s="325"/>
      <c r="BE13" s="325"/>
      <c r="BF13" s="325"/>
      <c r="BG13" s="325"/>
      <c r="BH13" s="325"/>
      <c r="BI13" s="325"/>
      <c r="BJ13" s="325"/>
      <c r="BK13" s="325"/>
      <c r="BL13" s="325"/>
      <c r="BM13" s="325"/>
      <c r="BN13" s="325"/>
      <c r="BO13" s="325"/>
      <c r="BP13" s="325"/>
      <c r="BQ13" s="325"/>
      <c r="BR13" s="325"/>
      <c r="BS13" s="325"/>
      <c r="BT13" s="325"/>
      <c r="BU13" s="325"/>
      <c r="BV13" s="325"/>
      <c r="BW13" s="325"/>
      <c r="BX13" s="325"/>
      <c r="BY13" s="325"/>
      <c r="BZ13" s="325"/>
      <c r="CA13" s="325"/>
      <c r="CB13" s="325"/>
      <c r="CC13" s="325"/>
      <c r="CD13" s="325"/>
      <c r="CE13" s="325"/>
      <c r="CF13" s="325"/>
      <c r="CG13" s="325"/>
      <c r="CH13" s="325"/>
      <c r="CI13" s="325"/>
      <c r="CJ13" s="325"/>
      <c r="CK13" s="325"/>
      <c r="CL13" s="325"/>
      <c r="CM13" s="325"/>
      <c r="CN13" s="325"/>
      <c r="CO13" s="325"/>
      <c r="CP13" s="325"/>
      <c r="CQ13" s="325"/>
      <c r="CR13" s="325"/>
      <c r="CS13" s="325"/>
      <c r="CT13" s="325"/>
      <c r="CU13" s="325"/>
      <c r="CV13" s="325"/>
      <c r="CW13" s="325">
        <v>100000</v>
      </c>
    </row>
    <row r="14" spans="1:101" x14ac:dyDescent="0.35">
      <c r="A14" s="324" t="s">
        <v>724</v>
      </c>
      <c r="B14" s="325"/>
      <c r="C14" s="325"/>
      <c r="D14" s="325"/>
      <c r="E14" s="325"/>
      <c r="F14" s="325"/>
      <c r="G14" s="325"/>
      <c r="H14" s="325"/>
      <c r="I14" s="325"/>
      <c r="J14" s="325"/>
      <c r="K14" s="325"/>
      <c r="L14" s="325"/>
      <c r="M14" s="325"/>
      <c r="N14" s="325"/>
      <c r="O14" s="325"/>
      <c r="P14" s="325"/>
      <c r="Q14" s="325"/>
      <c r="R14" s="325"/>
      <c r="S14" s="325"/>
      <c r="T14" s="325"/>
      <c r="U14" s="325"/>
      <c r="V14" s="325"/>
      <c r="W14" s="325"/>
      <c r="X14" s="325"/>
      <c r="Y14" s="325"/>
      <c r="Z14" s="325"/>
      <c r="AA14" s="325">
        <v>25000</v>
      </c>
      <c r="AB14" s="325"/>
      <c r="AC14" s="325"/>
      <c r="AD14" s="325"/>
      <c r="AE14" s="325"/>
      <c r="AF14" s="325"/>
      <c r="AG14" s="325"/>
      <c r="AH14" s="325"/>
      <c r="AI14" s="325">
        <v>25000</v>
      </c>
      <c r="AJ14" s="325"/>
      <c r="AK14" s="325"/>
      <c r="AL14" s="325"/>
      <c r="AM14" s="325"/>
      <c r="AN14" s="325">
        <v>25000</v>
      </c>
      <c r="AO14" s="325"/>
      <c r="AP14" s="325"/>
      <c r="AQ14" s="325"/>
      <c r="AR14" s="325">
        <v>25000</v>
      </c>
      <c r="AS14" s="325"/>
      <c r="AT14" s="325"/>
      <c r="AU14" s="325"/>
      <c r="AV14" s="325"/>
      <c r="AW14" s="325">
        <v>25000</v>
      </c>
      <c r="AX14" s="325"/>
      <c r="AY14" s="325"/>
      <c r="AZ14" s="325"/>
      <c r="BA14" s="325"/>
      <c r="BB14" s="325"/>
      <c r="BC14" s="325"/>
      <c r="BD14" s="325"/>
      <c r="BE14" s="325"/>
      <c r="BF14" s="325"/>
      <c r="BG14" s="325"/>
      <c r="BH14" s="325"/>
      <c r="BI14" s="325"/>
      <c r="BJ14" s="325"/>
      <c r="BK14" s="325"/>
      <c r="BL14" s="325"/>
      <c r="BM14" s="325"/>
      <c r="BN14" s="325"/>
      <c r="BO14" s="325"/>
      <c r="BP14" s="325"/>
      <c r="BQ14" s="325"/>
      <c r="BR14" s="325"/>
      <c r="BS14" s="325"/>
      <c r="BT14" s="325"/>
      <c r="BU14" s="325"/>
      <c r="BV14" s="325"/>
      <c r="BW14" s="325"/>
      <c r="BX14" s="325"/>
      <c r="BY14" s="325"/>
      <c r="BZ14" s="325"/>
      <c r="CA14" s="325"/>
      <c r="CB14" s="325"/>
      <c r="CC14" s="325"/>
      <c r="CD14" s="325"/>
      <c r="CE14" s="325"/>
      <c r="CF14" s="325"/>
      <c r="CG14" s="325"/>
      <c r="CH14" s="325"/>
      <c r="CI14" s="325"/>
      <c r="CJ14" s="325"/>
      <c r="CK14" s="325"/>
      <c r="CL14" s="325"/>
      <c r="CM14" s="325"/>
      <c r="CN14" s="325"/>
      <c r="CO14" s="325"/>
      <c r="CP14" s="325"/>
      <c r="CQ14" s="325"/>
      <c r="CR14" s="325"/>
      <c r="CS14" s="325"/>
      <c r="CT14" s="325"/>
      <c r="CU14" s="325"/>
      <c r="CV14" s="325"/>
      <c r="CW14" s="325">
        <v>125000</v>
      </c>
    </row>
    <row r="15" spans="1:101" x14ac:dyDescent="0.35">
      <c r="A15" s="324" t="s">
        <v>533</v>
      </c>
      <c r="B15" s="325"/>
      <c r="C15" s="325"/>
      <c r="D15" s="325"/>
      <c r="E15" s="325"/>
      <c r="F15" s="325"/>
      <c r="G15" s="325"/>
      <c r="H15" s="325"/>
      <c r="I15" s="325"/>
      <c r="J15" s="325"/>
      <c r="K15" s="325"/>
      <c r="L15" s="325"/>
      <c r="M15" s="325"/>
      <c r="N15" s="325">
        <v>57000</v>
      </c>
      <c r="O15" s="325"/>
      <c r="P15" s="325"/>
      <c r="Q15" s="325"/>
      <c r="R15" s="325"/>
      <c r="S15" s="325"/>
      <c r="T15" s="325"/>
      <c r="U15" s="325">
        <v>57000</v>
      </c>
      <c r="V15" s="325"/>
      <c r="W15" s="325"/>
      <c r="X15" s="325"/>
      <c r="Y15" s="325"/>
      <c r="Z15" s="325">
        <v>57000</v>
      </c>
      <c r="AA15" s="325"/>
      <c r="AB15" s="325"/>
      <c r="AC15" s="325"/>
      <c r="AD15" s="325"/>
      <c r="AE15" s="325"/>
      <c r="AF15" s="325"/>
      <c r="AG15" s="325"/>
      <c r="AH15" s="325">
        <v>57000</v>
      </c>
      <c r="AI15" s="325"/>
      <c r="AJ15" s="325"/>
      <c r="AK15" s="325"/>
      <c r="AL15" s="325"/>
      <c r="AM15" s="325"/>
      <c r="AN15" s="325"/>
      <c r="AO15" s="325"/>
      <c r="AP15" s="325"/>
      <c r="AQ15" s="325"/>
      <c r="AR15" s="325"/>
      <c r="AS15" s="325"/>
      <c r="AT15" s="325"/>
      <c r="AU15" s="325">
        <v>57000</v>
      </c>
      <c r="AV15" s="325"/>
      <c r="AW15" s="325"/>
      <c r="AX15" s="325"/>
      <c r="AY15" s="325"/>
      <c r="AZ15" s="325"/>
      <c r="BA15" s="325"/>
      <c r="BB15" s="325"/>
      <c r="BC15" s="325"/>
      <c r="BD15" s="325"/>
      <c r="BE15" s="325"/>
      <c r="BF15" s="325"/>
      <c r="BG15" s="325"/>
      <c r="BH15" s="325"/>
      <c r="BI15" s="325"/>
      <c r="BJ15" s="325"/>
      <c r="BK15" s="325"/>
      <c r="BL15" s="325"/>
      <c r="BM15" s="325"/>
      <c r="BN15" s="325"/>
      <c r="BO15" s="325"/>
      <c r="BP15" s="325"/>
      <c r="BQ15" s="325"/>
      <c r="BR15" s="325"/>
      <c r="BS15" s="325"/>
      <c r="BT15" s="325"/>
      <c r="BU15" s="325"/>
      <c r="BV15" s="325"/>
      <c r="BW15" s="325"/>
      <c r="BX15" s="325"/>
      <c r="BY15" s="325"/>
      <c r="BZ15" s="325"/>
      <c r="CA15" s="325"/>
      <c r="CB15" s="325"/>
      <c r="CC15" s="325"/>
      <c r="CD15" s="325"/>
      <c r="CE15" s="325"/>
      <c r="CF15" s="325"/>
      <c r="CG15" s="325"/>
      <c r="CH15" s="325"/>
      <c r="CI15" s="325"/>
      <c r="CJ15" s="325"/>
      <c r="CK15" s="325"/>
      <c r="CL15" s="325"/>
      <c r="CM15" s="325"/>
      <c r="CN15" s="325"/>
      <c r="CO15" s="325"/>
      <c r="CP15" s="325"/>
      <c r="CQ15" s="325"/>
      <c r="CR15" s="325"/>
      <c r="CS15" s="325"/>
      <c r="CT15" s="325"/>
      <c r="CU15" s="325"/>
      <c r="CV15" s="325"/>
      <c r="CW15" s="325">
        <v>285000</v>
      </c>
    </row>
    <row r="16" spans="1:101" x14ac:dyDescent="0.35">
      <c r="A16" s="324" t="s">
        <v>565</v>
      </c>
      <c r="B16" s="325"/>
      <c r="C16" s="325"/>
      <c r="D16" s="325"/>
      <c r="E16" s="325"/>
      <c r="F16" s="325"/>
      <c r="G16" s="325"/>
      <c r="H16" s="325"/>
      <c r="I16" s="325"/>
      <c r="J16" s="325"/>
      <c r="K16" s="325"/>
      <c r="L16" s="325"/>
      <c r="M16" s="325"/>
      <c r="N16" s="325"/>
      <c r="O16" s="325"/>
      <c r="P16" s="325"/>
      <c r="Q16" s="325">
        <v>65000</v>
      </c>
      <c r="R16" s="325"/>
      <c r="S16" s="325"/>
      <c r="T16" s="325"/>
      <c r="U16" s="325"/>
      <c r="V16" s="325"/>
      <c r="W16" s="325"/>
      <c r="X16" s="325"/>
      <c r="Y16" s="325"/>
      <c r="Z16" s="325"/>
      <c r="AA16" s="325"/>
      <c r="AB16" s="325"/>
      <c r="AC16" s="325">
        <v>65000</v>
      </c>
      <c r="AD16" s="325"/>
      <c r="AE16" s="325"/>
      <c r="AF16" s="325"/>
      <c r="AG16" s="325"/>
      <c r="AH16" s="325"/>
      <c r="AI16" s="325"/>
      <c r="AJ16" s="325"/>
      <c r="AK16" s="325"/>
      <c r="AL16" s="325">
        <v>65000</v>
      </c>
      <c r="AM16" s="325"/>
      <c r="AN16" s="325"/>
      <c r="AO16" s="325"/>
      <c r="AP16" s="325"/>
      <c r="AQ16" s="325"/>
      <c r="AR16" s="325"/>
      <c r="AS16" s="325"/>
      <c r="AT16" s="325"/>
      <c r="AU16" s="325">
        <v>65000</v>
      </c>
      <c r="AV16" s="325"/>
      <c r="AW16" s="325"/>
      <c r="AX16" s="325"/>
      <c r="AY16" s="325">
        <v>65000</v>
      </c>
      <c r="AZ16" s="325"/>
      <c r="BA16" s="325"/>
      <c r="BB16" s="325"/>
      <c r="BC16" s="325"/>
      <c r="BD16" s="325"/>
      <c r="BE16" s="325"/>
      <c r="BF16" s="325"/>
      <c r="BG16" s="325"/>
      <c r="BH16" s="325"/>
      <c r="BI16" s="325"/>
      <c r="BJ16" s="325"/>
      <c r="BK16" s="325"/>
      <c r="BL16" s="325"/>
      <c r="BM16" s="325"/>
      <c r="BN16" s="325"/>
      <c r="BO16" s="325"/>
      <c r="BP16" s="325"/>
      <c r="BQ16" s="325"/>
      <c r="BR16" s="325"/>
      <c r="BS16" s="325"/>
      <c r="BT16" s="325"/>
      <c r="BU16" s="325"/>
      <c r="BV16" s="325"/>
      <c r="BW16" s="325"/>
      <c r="BX16" s="325"/>
      <c r="BY16" s="325"/>
      <c r="BZ16" s="325"/>
      <c r="CA16" s="325"/>
      <c r="CB16" s="325"/>
      <c r="CC16" s="325"/>
      <c r="CD16" s="325"/>
      <c r="CE16" s="325"/>
      <c r="CF16" s="325"/>
      <c r="CG16" s="325"/>
      <c r="CH16" s="325"/>
      <c r="CI16" s="325"/>
      <c r="CJ16" s="325"/>
      <c r="CK16" s="325"/>
      <c r="CL16" s="325"/>
      <c r="CM16" s="325"/>
      <c r="CN16" s="325"/>
      <c r="CO16" s="325"/>
      <c r="CP16" s="325"/>
      <c r="CQ16" s="325"/>
      <c r="CR16" s="325"/>
      <c r="CS16" s="325"/>
      <c r="CT16" s="325"/>
      <c r="CU16" s="325"/>
      <c r="CV16" s="325"/>
      <c r="CW16" s="325">
        <v>325000</v>
      </c>
    </row>
    <row r="17" spans="1:101" x14ac:dyDescent="0.35">
      <c r="A17" s="324" t="s">
        <v>478</v>
      </c>
      <c r="B17" s="325"/>
      <c r="C17" s="325"/>
      <c r="D17" s="325"/>
      <c r="E17" s="325"/>
      <c r="F17" s="325"/>
      <c r="G17" s="325"/>
      <c r="H17" s="325"/>
      <c r="I17" s="325"/>
      <c r="J17" s="325"/>
      <c r="K17" s="325">
        <v>25000</v>
      </c>
      <c r="L17" s="325"/>
      <c r="M17" s="325"/>
      <c r="N17" s="325"/>
      <c r="O17" s="325"/>
      <c r="P17" s="325"/>
      <c r="Q17" s="325"/>
      <c r="R17" s="325"/>
      <c r="S17" s="325"/>
      <c r="T17" s="325"/>
      <c r="U17" s="325"/>
      <c r="V17" s="325"/>
      <c r="W17" s="325"/>
      <c r="X17" s="325"/>
      <c r="Y17" s="325"/>
      <c r="Z17" s="325"/>
      <c r="AA17" s="325"/>
      <c r="AB17" s="325"/>
      <c r="AC17" s="325"/>
      <c r="AD17" s="325"/>
      <c r="AE17" s="325"/>
      <c r="AF17" s="325"/>
      <c r="AG17" s="325"/>
      <c r="AH17" s="325"/>
      <c r="AI17" s="325"/>
      <c r="AJ17" s="325"/>
      <c r="AK17" s="325"/>
      <c r="AL17" s="325">
        <v>51000</v>
      </c>
      <c r="AM17" s="325"/>
      <c r="AN17" s="325"/>
      <c r="AO17" s="325"/>
      <c r="AP17" s="325"/>
      <c r="AQ17" s="325">
        <v>51000</v>
      </c>
      <c r="AR17" s="325"/>
      <c r="AS17" s="325"/>
      <c r="AT17" s="325"/>
      <c r="AU17" s="325">
        <v>51000</v>
      </c>
      <c r="AV17" s="325"/>
      <c r="AW17" s="325"/>
      <c r="AX17" s="325"/>
      <c r="AY17" s="325">
        <v>51000</v>
      </c>
      <c r="AZ17" s="325"/>
      <c r="BA17" s="325"/>
      <c r="BB17" s="325"/>
      <c r="BC17" s="325"/>
      <c r="BD17" s="325"/>
      <c r="BE17" s="325"/>
      <c r="BF17" s="325"/>
      <c r="BG17" s="325"/>
      <c r="BH17" s="325"/>
      <c r="BI17" s="325"/>
      <c r="BJ17" s="325"/>
      <c r="BK17" s="325"/>
      <c r="BL17" s="325"/>
      <c r="BM17" s="325"/>
      <c r="BN17" s="325"/>
      <c r="BO17" s="325"/>
      <c r="BP17" s="325">
        <v>51000</v>
      </c>
      <c r="BQ17" s="325"/>
      <c r="BR17" s="325"/>
      <c r="BS17" s="325"/>
      <c r="BT17" s="325"/>
      <c r="BU17" s="325"/>
      <c r="BV17" s="325"/>
      <c r="BW17" s="325"/>
      <c r="BX17" s="325"/>
      <c r="BY17" s="325"/>
      <c r="BZ17" s="325"/>
      <c r="CA17" s="325"/>
      <c r="CB17" s="325"/>
      <c r="CC17" s="325"/>
      <c r="CD17" s="325"/>
      <c r="CE17" s="325"/>
      <c r="CF17" s="325"/>
      <c r="CG17" s="325"/>
      <c r="CH17" s="325"/>
      <c r="CI17" s="325"/>
      <c r="CJ17" s="325"/>
      <c r="CK17" s="325"/>
      <c r="CL17" s="325"/>
      <c r="CM17" s="325"/>
      <c r="CN17" s="325"/>
      <c r="CO17" s="325"/>
      <c r="CP17" s="325"/>
      <c r="CQ17" s="325"/>
      <c r="CR17" s="325"/>
      <c r="CS17" s="325"/>
      <c r="CT17" s="325"/>
      <c r="CU17" s="325"/>
      <c r="CV17" s="325"/>
      <c r="CW17" s="325">
        <v>280000</v>
      </c>
    </row>
    <row r="18" spans="1:101" x14ac:dyDescent="0.35">
      <c r="A18" s="324" t="s">
        <v>307</v>
      </c>
      <c r="B18" s="325"/>
      <c r="C18" s="325"/>
      <c r="D18" s="325"/>
      <c r="E18" s="325">
        <v>58000</v>
      </c>
      <c r="F18" s="325">
        <v>58000</v>
      </c>
      <c r="G18" s="325"/>
      <c r="H18" s="325"/>
      <c r="I18" s="325"/>
      <c r="J18" s="325">
        <v>58000</v>
      </c>
      <c r="K18" s="325"/>
      <c r="L18" s="325"/>
      <c r="M18" s="325"/>
      <c r="N18" s="325"/>
      <c r="O18" s="325">
        <v>58000</v>
      </c>
      <c r="P18" s="325"/>
      <c r="Q18" s="325"/>
      <c r="R18" s="325"/>
      <c r="S18" s="325"/>
      <c r="T18" s="325"/>
      <c r="U18" s="325"/>
      <c r="V18" s="325">
        <v>58000</v>
      </c>
      <c r="W18" s="325"/>
      <c r="X18" s="325"/>
      <c r="Y18" s="325"/>
      <c r="Z18" s="325"/>
      <c r="AA18" s="325"/>
      <c r="AB18" s="325"/>
      <c r="AC18" s="325"/>
      <c r="AD18" s="325"/>
      <c r="AE18" s="325"/>
      <c r="AF18" s="325"/>
      <c r="AG18" s="325"/>
      <c r="AH18" s="325"/>
      <c r="AI18" s="325"/>
      <c r="AJ18" s="325"/>
      <c r="AK18" s="325"/>
      <c r="AL18" s="325"/>
      <c r="AM18" s="325"/>
      <c r="AN18" s="325"/>
      <c r="AO18" s="325"/>
      <c r="AP18" s="325"/>
      <c r="AQ18" s="325"/>
      <c r="AR18" s="325"/>
      <c r="AS18" s="325"/>
      <c r="AT18" s="325"/>
      <c r="AU18" s="325"/>
      <c r="AV18" s="325"/>
      <c r="AW18" s="325"/>
      <c r="AX18" s="325"/>
      <c r="AY18" s="325"/>
      <c r="AZ18" s="325"/>
      <c r="BA18" s="325"/>
      <c r="BB18" s="325"/>
      <c r="BC18" s="325"/>
      <c r="BD18" s="325"/>
      <c r="BE18" s="325"/>
      <c r="BF18" s="325"/>
      <c r="BG18" s="325"/>
      <c r="BH18" s="325"/>
      <c r="BI18" s="325"/>
      <c r="BJ18" s="325"/>
      <c r="BK18" s="325"/>
      <c r="BL18" s="325"/>
      <c r="BM18" s="325"/>
      <c r="BN18" s="325"/>
      <c r="BO18" s="325"/>
      <c r="BP18" s="325"/>
      <c r="BQ18" s="325"/>
      <c r="BR18" s="325"/>
      <c r="BS18" s="325"/>
      <c r="BT18" s="325"/>
      <c r="BU18" s="325"/>
      <c r="BV18" s="325"/>
      <c r="BW18" s="325"/>
      <c r="BX18" s="325"/>
      <c r="BY18" s="325"/>
      <c r="BZ18" s="325"/>
      <c r="CA18" s="325"/>
      <c r="CB18" s="325"/>
      <c r="CC18" s="325"/>
      <c r="CD18" s="325"/>
      <c r="CE18" s="325"/>
      <c r="CF18" s="325"/>
      <c r="CG18" s="325"/>
      <c r="CH18" s="325"/>
      <c r="CI18" s="325"/>
      <c r="CJ18" s="325"/>
      <c r="CK18" s="325"/>
      <c r="CL18" s="325"/>
      <c r="CM18" s="325"/>
      <c r="CN18" s="325"/>
      <c r="CO18" s="325"/>
      <c r="CP18" s="325"/>
      <c r="CQ18" s="325"/>
      <c r="CR18" s="325"/>
      <c r="CS18" s="325"/>
      <c r="CT18" s="325"/>
      <c r="CU18" s="325"/>
      <c r="CV18" s="325"/>
      <c r="CW18" s="325">
        <v>290000</v>
      </c>
    </row>
    <row r="19" spans="1:101" x14ac:dyDescent="0.35">
      <c r="A19" s="324" t="s">
        <v>370</v>
      </c>
      <c r="B19" s="325"/>
      <c r="C19" s="325"/>
      <c r="D19" s="325"/>
      <c r="E19" s="325"/>
      <c r="F19" s="325"/>
      <c r="G19" s="325">
        <v>43000</v>
      </c>
      <c r="H19" s="325"/>
      <c r="I19" s="325"/>
      <c r="J19" s="325"/>
      <c r="K19" s="325"/>
      <c r="L19" s="325">
        <v>43000</v>
      </c>
      <c r="M19" s="325"/>
      <c r="N19" s="325"/>
      <c r="O19" s="325"/>
      <c r="P19" s="325"/>
      <c r="Q19" s="325"/>
      <c r="R19" s="325">
        <v>43000</v>
      </c>
      <c r="S19" s="325"/>
      <c r="T19" s="325"/>
      <c r="U19" s="325"/>
      <c r="V19" s="325"/>
      <c r="W19" s="325">
        <v>43000</v>
      </c>
      <c r="X19" s="325"/>
      <c r="Y19" s="325"/>
      <c r="Z19" s="325"/>
      <c r="AA19" s="325"/>
      <c r="AB19" s="325"/>
      <c r="AC19" s="325"/>
      <c r="AD19" s="325"/>
      <c r="AE19" s="325">
        <v>43000</v>
      </c>
      <c r="AF19" s="325"/>
      <c r="AG19" s="325"/>
      <c r="AH19" s="325"/>
      <c r="AI19" s="325"/>
      <c r="AJ19" s="325"/>
      <c r="AK19" s="325"/>
      <c r="AL19" s="325"/>
      <c r="AM19" s="325"/>
      <c r="AN19" s="325"/>
      <c r="AO19" s="325"/>
      <c r="AP19" s="325"/>
      <c r="AQ19" s="325"/>
      <c r="AR19" s="325"/>
      <c r="AS19" s="325"/>
      <c r="AT19" s="325"/>
      <c r="AU19" s="325"/>
      <c r="AV19" s="325"/>
      <c r="AW19" s="325"/>
      <c r="AX19" s="325"/>
      <c r="AY19" s="325"/>
      <c r="AZ19" s="325"/>
      <c r="BA19" s="325"/>
      <c r="BB19" s="325"/>
      <c r="BC19" s="325"/>
      <c r="BD19" s="325"/>
      <c r="BE19" s="325"/>
      <c r="BF19" s="325"/>
      <c r="BG19" s="325"/>
      <c r="BH19" s="325"/>
      <c r="BI19" s="325"/>
      <c r="BJ19" s="325"/>
      <c r="BK19" s="325"/>
      <c r="BL19" s="325"/>
      <c r="BM19" s="325"/>
      <c r="BN19" s="325"/>
      <c r="BO19" s="325"/>
      <c r="BP19" s="325"/>
      <c r="BQ19" s="325"/>
      <c r="BR19" s="325"/>
      <c r="BS19" s="325"/>
      <c r="BT19" s="325"/>
      <c r="BU19" s="325"/>
      <c r="BV19" s="325"/>
      <c r="BW19" s="325"/>
      <c r="BX19" s="325"/>
      <c r="BY19" s="325"/>
      <c r="BZ19" s="325"/>
      <c r="CA19" s="325"/>
      <c r="CB19" s="325"/>
      <c r="CC19" s="325"/>
      <c r="CD19" s="325"/>
      <c r="CE19" s="325"/>
      <c r="CF19" s="325"/>
      <c r="CG19" s="325"/>
      <c r="CH19" s="325"/>
      <c r="CI19" s="325"/>
      <c r="CJ19" s="325"/>
      <c r="CK19" s="325"/>
      <c r="CL19" s="325"/>
      <c r="CM19" s="325"/>
      <c r="CN19" s="325"/>
      <c r="CO19" s="325"/>
      <c r="CP19" s="325"/>
      <c r="CQ19" s="325"/>
      <c r="CR19" s="325"/>
      <c r="CS19" s="325"/>
      <c r="CT19" s="325"/>
      <c r="CU19" s="325"/>
      <c r="CV19" s="325"/>
      <c r="CW19" s="325">
        <v>215000</v>
      </c>
    </row>
    <row r="20" spans="1:101" x14ac:dyDescent="0.35">
      <c r="A20" s="324" t="s">
        <v>527</v>
      </c>
      <c r="B20" s="325"/>
      <c r="C20" s="325"/>
      <c r="D20" s="325"/>
      <c r="E20" s="325"/>
      <c r="F20" s="325"/>
      <c r="G20" s="325"/>
      <c r="H20" s="325"/>
      <c r="I20" s="325"/>
      <c r="J20" s="325"/>
      <c r="K20" s="325"/>
      <c r="L20" s="325"/>
      <c r="M20" s="325"/>
      <c r="N20" s="325"/>
      <c r="O20" s="325"/>
      <c r="P20" s="325">
        <v>34000</v>
      </c>
      <c r="Q20" s="325"/>
      <c r="R20" s="325"/>
      <c r="S20" s="325"/>
      <c r="T20" s="325"/>
      <c r="U20" s="325"/>
      <c r="V20" s="325"/>
      <c r="W20" s="325"/>
      <c r="X20" s="325"/>
      <c r="Y20" s="325"/>
      <c r="Z20" s="325"/>
      <c r="AA20" s="325"/>
      <c r="AB20" s="325">
        <v>34000</v>
      </c>
      <c r="AC20" s="325"/>
      <c r="AD20" s="325"/>
      <c r="AE20" s="325"/>
      <c r="AF20" s="325"/>
      <c r="AG20" s="325"/>
      <c r="AH20" s="325"/>
      <c r="AI20" s="325"/>
      <c r="AJ20" s="325"/>
      <c r="AK20" s="325"/>
      <c r="AL20" s="325"/>
      <c r="AM20" s="325"/>
      <c r="AN20" s="325">
        <v>34000</v>
      </c>
      <c r="AO20" s="325"/>
      <c r="AP20" s="325"/>
      <c r="AQ20" s="325"/>
      <c r="AR20" s="325"/>
      <c r="AS20" s="325"/>
      <c r="AT20" s="325"/>
      <c r="AU20" s="325"/>
      <c r="AV20" s="325"/>
      <c r="AW20" s="325"/>
      <c r="AX20" s="325"/>
      <c r="AY20" s="325">
        <v>34000</v>
      </c>
      <c r="AZ20" s="325"/>
      <c r="BA20" s="325"/>
      <c r="BB20" s="325"/>
      <c r="BC20" s="325"/>
      <c r="BD20" s="325"/>
      <c r="BE20" s="325"/>
      <c r="BF20" s="325"/>
      <c r="BG20" s="325"/>
      <c r="BH20" s="325"/>
      <c r="BI20" s="325"/>
      <c r="BJ20" s="325"/>
      <c r="BK20" s="325"/>
      <c r="BL20" s="325"/>
      <c r="BM20" s="325"/>
      <c r="BN20" s="325"/>
      <c r="BO20" s="325"/>
      <c r="BP20" s="325">
        <v>34000</v>
      </c>
      <c r="BQ20" s="325"/>
      <c r="BR20" s="325"/>
      <c r="BS20" s="325"/>
      <c r="BT20" s="325"/>
      <c r="BU20" s="325"/>
      <c r="BV20" s="325"/>
      <c r="BW20" s="325"/>
      <c r="BX20" s="325"/>
      <c r="BY20" s="325"/>
      <c r="BZ20" s="325"/>
      <c r="CA20" s="325"/>
      <c r="CB20" s="325"/>
      <c r="CC20" s="325"/>
      <c r="CD20" s="325"/>
      <c r="CE20" s="325"/>
      <c r="CF20" s="325"/>
      <c r="CG20" s="325"/>
      <c r="CH20" s="325"/>
      <c r="CI20" s="325"/>
      <c r="CJ20" s="325"/>
      <c r="CK20" s="325"/>
      <c r="CL20" s="325"/>
      <c r="CM20" s="325"/>
      <c r="CN20" s="325"/>
      <c r="CO20" s="325"/>
      <c r="CP20" s="325"/>
      <c r="CQ20" s="325"/>
      <c r="CR20" s="325"/>
      <c r="CS20" s="325"/>
      <c r="CT20" s="325"/>
      <c r="CU20" s="325"/>
      <c r="CV20" s="325"/>
      <c r="CW20" s="325">
        <v>170000</v>
      </c>
    </row>
    <row r="21" spans="1:101" x14ac:dyDescent="0.35">
      <c r="A21" s="324" t="s">
        <v>839</v>
      </c>
      <c r="B21" s="325"/>
      <c r="C21" s="325"/>
      <c r="D21" s="325"/>
      <c r="E21" s="325"/>
      <c r="F21" s="325"/>
      <c r="G21" s="325"/>
      <c r="H21" s="325"/>
      <c r="I21" s="325"/>
      <c r="J21" s="325"/>
      <c r="K21" s="325"/>
      <c r="L21" s="325"/>
      <c r="M21" s="325"/>
      <c r="N21" s="325"/>
      <c r="O21" s="325"/>
      <c r="P21" s="325"/>
      <c r="Q21" s="325"/>
      <c r="R21" s="325"/>
      <c r="S21" s="325"/>
      <c r="T21" s="325"/>
      <c r="U21" s="325"/>
      <c r="V21" s="325"/>
      <c r="W21" s="325"/>
      <c r="X21" s="325"/>
      <c r="Y21" s="325"/>
      <c r="Z21" s="325"/>
      <c r="AA21" s="325"/>
      <c r="AB21" s="325"/>
      <c r="AC21" s="325"/>
      <c r="AD21" s="325"/>
      <c r="AE21" s="325"/>
      <c r="AF21" s="325"/>
      <c r="AG21" s="325"/>
      <c r="AH21" s="325"/>
      <c r="AI21" s="325"/>
      <c r="AJ21" s="325"/>
      <c r="AK21" s="325"/>
      <c r="AL21" s="325"/>
      <c r="AM21" s="325">
        <v>80000</v>
      </c>
      <c r="AN21" s="325"/>
      <c r="AO21" s="325"/>
      <c r="AP21" s="325"/>
      <c r="AQ21" s="325"/>
      <c r="AR21" s="325"/>
      <c r="AS21" s="325"/>
      <c r="AT21" s="325"/>
      <c r="AU21" s="325">
        <v>80000</v>
      </c>
      <c r="AV21" s="325"/>
      <c r="AW21" s="325"/>
      <c r="AX21" s="325"/>
      <c r="AY21" s="325"/>
      <c r="AZ21" s="325"/>
      <c r="BA21" s="325">
        <v>80000</v>
      </c>
      <c r="BB21" s="325"/>
      <c r="BC21" s="325">
        <v>80000</v>
      </c>
      <c r="BD21" s="325"/>
      <c r="BE21" s="325"/>
      <c r="BF21" s="325">
        <v>80000</v>
      </c>
      <c r="BG21" s="325"/>
      <c r="BH21" s="325"/>
      <c r="BI21" s="325"/>
      <c r="BJ21" s="325"/>
      <c r="BK21" s="325"/>
      <c r="BL21" s="325"/>
      <c r="BM21" s="325"/>
      <c r="BN21" s="325"/>
      <c r="BO21" s="325"/>
      <c r="BP21" s="325"/>
      <c r="BQ21" s="325"/>
      <c r="BR21" s="325"/>
      <c r="BS21" s="325"/>
      <c r="BT21" s="325"/>
      <c r="BU21" s="325"/>
      <c r="BV21" s="325"/>
      <c r="BW21" s="325"/>
      <c r="BX21" s="325"/>
      <c r="BY21" s="325"/>
      <c r="BZ21" s="325"/>
      <c r="CA21" s="325"/>
      <c r="CB21" s="325"/>
      <c r="CC21" s="325"/>
      <c r="CD21" s="325"/>
      <c r="CE21" s="325"/>
      <c r="CF21" s="325"/>
      <c r="CG21" s="325"/>
      <c r="CH21" s="325"/>
      <c r="CI21" s="325"/>
      <c r="CJ21" s="325"/>
      <c r="CK21" s="325"/>
      <c r="CL21" s="325"/>
      <c r="CM21" s="325"/>
      <c r="CN21" s="325"/>
      <c r="CO21" s="325"/>
      <c r="CP21" s="325"/>
      <c r="CQ21" s="325"/>
      <c r="CR21" s="325"/>
      <c r="CS21" s="325"/>
      <c r="CT21" s="325"/>
      <c r="CU21" s="325"/>
      <c r="CV21" s="325"/>
      <c r="CW21" s="325">
        <v>400000</v>
      </c>
    </row>
    <row r="22" spans="1:101" x14ac:dyDescent="0.35">
      <c r="A22" s="324" t="s">
        <v>870</v>
      </c>
      <c r="B22" s="325"/>
      <c r="C22" s="325"/>
      <c r="D22" s="325"/>
      <c r="E22" s="325"/>
      <c r="F22" s="325"/>
      <c r="G22" s="325"/>
      <c r="H22" s="325"/>
      <c r="I22" s="325"/>
      <c r="J22" s="325"/>
      <c r="K22" s="325"/>
      <c r="L22" s="325"/>
      <c r="M22" s="325"/>
      <c r="N22" s="325"/>
      <c r="O22" s="325"/>
      <c r="P22" s="325"/>
      <c r="Q22" s="325"/>
      <c r="R22" s="325"/>
      <c r="S22" s="325"/>
      <c r="T22" s="325"/>
      <c r="U22" s="325"/>
      <c r="V22" s="325"/>
      <c r="W22" s="325"/>
      <c r="X22" s="325"/>
      <c r="Y22" s="325"/>
      <c r="Z22" s="325"/>
      <c r="AA22" s="325"/>
      <c r="AB22" s="325"/>
      <c r="AC22" s="325"/>
      <c r="AD22" s="325"/>
      <c r="AE22" s="325"/>
      <c r="AF22" s="325"/>
      <c r="AG22" s="325"/>
      <c r="AH22" s="325"/>
      <c r="AI22" s="325"/>
      <c r="AJ22" s="325"/>
      <c r="AK22" s="325"/>
      <c r="AL22" s="325"/>
      <c r="AM22" s="325"/>
      <c r="AN22" s="325"/>
      <c r="AO22" s="325"/>
      <c r="AP22" s="325">
        <v>17850</v>
      </c>
      <c r="AQ22" s="325"/>
      <c r="AR22" s="325"/>
      <c r="AS22" s="325"/>
      <c r="AT22" s="325">
        <v>17850</v>
      </c>
      <c r="AU22" s="325"/>
      <c r="AV22" s="325"/>
      <c r="AW22" s="325"/>
      <c r="AX22" s="325"/>
      <c r="AY22" s="325">
        <v>17850</v>
      </c>
      <c r="AZ22" s="325"/>
      <c r="BA22" s="325">
        <v>17850</v>
      </c>
      <c r="BB22" s="325"/>
      <c r="BC22" s="325"/>
      <c r="BD22" s="325">
        <v>17850</v>
      </c>
      <c r="BE22" s="325"/>
      <c r="BF22" s="325"/>
      <c r="BG22" s="325"/>
      <c r="BH22" s="325"/>
      <c r="BI22" s="325"/>
      <c r="BJ22" s="325"/>
      <c r="BK22" s="325"/>
      <c r="BL22" s="325"/>
      <c r="BM22" s="325"/>
      <c r="BN22" s="325"/>
      <c r="BO22" s="325"/>
      <c r="BP22" s="325"/>
      <c r="BQ22" s="325"/>
      <c r="BR22" s="325"/>
      <c r="BS22" s="325"/>
      <c r="BT22" s="325"/>
      <c r="BU22" s="325"/>
      <c r="BV22" s="325"/>
      <c r="BW22" s="325"/>
      <c r="BX22" s="325"/>
      <c r="BY22" s="325"/>
      <c r="BZ22" s="325"/>
      <c r="CA22" s="325"/>
      <c r="CB22" s="325"/>
      <c r="CC22" s="325"/>
      <c r="CD22" s="325"/>
      <c r="CE22" s="325"/>
      <c r="CF22" s="325"/>
      <c r="CG22" s="325"/>
      <c r="CH22" s="325"/>
      <c r="CI22" s="325"/>
      <c r="CJ22" s="325"/>
      <c r="CK22" s="325"/>
      <c r="CL22" s="325"/>
      <c r="CM22" s="325"/>
      <c r="CN22" s="325"/>
      <c r="CO22" s="325"/>
      <c r="CP22" s="325"/>
      <c r="CQ22" s="325"/>
      <c r="CR22" s="325"/>
      <c r="CS22" s="325"/>
      <c r="CT22" s="325"/>
      <c r="CU22" s="325"/>
      <c r="CV22" s="325"/>
      <c r="CW22" s="325">
        <v>89250</v>
      </c>
    </row>
    <row r="23" spans="1:101" x14ac:dyDescent="0.35">
      <c r="A23" s="324" t="s">
        <v>560</v>
      </c>
      <c r="B23" s="325"/>
      <c r="C23" s="325"/>
      <c r="D23" s="325"/>
      <c r="E23" s="325"/>
      <c r="F23" s="325"/>
      <c r="G23" s="325"/>
      <c r="H23" s="325"/>
      <c r="I23" s="325"/>
      <c r="J23" s="325"/>
      <c r="K23" s="325"/>
      <c r="L23" s="325"/>
      <c r="M23" s="325"/>
      <c r="N23" s="325"/>
      <c r="O23" s="325"/>
      <c r="P23" s="325"/>
      <c r="Q23" s="325"/>
      <c r="R23" s="325"/>
      <c r="S23" s="325"/>
      <c r="T23" s="325"/>
      <c r="U23" s="325"/>
      <c r="V23" s="325"/>
      <c r="W23" s="325"/>
      <c r="X23" s="325"/>
      <c r="Y23" s="325">
        <v>37000</v>
      </c>
      <c r="Z23" s="325"/>
      <c r="AA23" s="325"/>
      <c r="AB23" s="325"/>
      <c r="AC23" s="325"/>
      <c r="AD23" s="325"/>
      <c r="AE23" s="325"/>
      <c r="AF23" s="325"/>
      <c r="AG23" s="325">
        <v>37000</v>
      </c>
      <c r="AH23" s="325"/>
      <c r="AI23" s="325"/>
      <c r="AJ23" s="325"/>
      <c r="AK23" s="325"/>
      <c r="AL23" s="325">
        <v>37000</v>
      </c>
      <c r="AM23" s="325"/>
      <c r="AN23" s="325"/>
      <c r="AO23" s="325"/>
      <c r="AP23" s="325"/>
      <c r="AQ23" s="325">
        <v>37000</v>
      </c>
      <c r="AR23" s="325"/>
      <c r="AS23" s="325"/>
      <c r="AT23" s="325"/>
      <c r="AU23" s="325">
        <v>37000</v>
      </c>
      <c r="AV23" s="325"/>
      <c r="AW23" s="325"/>
      <c r="AX23" s="325"/>
      <c r="AY23" s="325"/>
      <c r="AZ23" s="325"/>
      <c r="BA23" s="325"/>
      <c r="BB23" s="325"/>
      <c r="BC23" s="325"/>
      <c r="BD23" s="325"/>
      <c r="BE23" s="325"/>
      <c r="BF23" s="325"/>
      <c r="BG23" s="325"/>
      <c r="BH23" s="325"/>
      <c r="BI23" s="325"/>
      <c r="BJ23" s="325"/>
      <c r="BK23" s="325"/>
      <c r="BL23" s="325"/>
      <c r="BM23" s="325"/>
      <c r="BN23" s="325"/>
      <c r="BO23" s="325"/>
      <c r="BP23" s="325"/>
      <c r="BQ23" s="325"/>
      <c r="BR23" s="325"/>
      <c r="BS23" s="325"/>
      <c r="BT23" s="325"/>
      <c r="BU23" s="325"/>
      <c r="BV23" s="325"/>
      <c r="BW23" s="325"/>
      <c r="BX23" s="325"/>
      <c r="BY23" s="325"/>
      <c r="BZ23" s="325"/>
      <c r="CA23" s="325"/>
      <c r="CB23" s="325"/>
      <c r="CC23" s="325"/>
      <c r="CD23" s="325"/>
      <c r="CE23" s="325"/>
      <c r="CF23" s="325"/>
      <c r="CG23" s="325"/>
      <c r="CH23" s="325"/>
      <c r="CI23" s="325"/>
      <c r="CJ23" s="325"/>
      <c r="CK23" s="325"/>
      <c r="CL23" s="325"/>
      <c r="CM23" s="325"/>
      <c r="CN23" s="325"/>
      <c r="CO23" s="325"/>
      <c r="CP23" s="325"/>
      <c r="CQ23" s="325"/>
      <c r="CR23" s="325"/>
      <c r="CS23" s="325"/>
      <c r="CT23" s="325"/>
      <c r="CU23" s="325"/>
      <c r="CV23" s="325"/>
      <c r="CW23" s="325">
        <v>185000</v>
      </c>
    </row>
    <row r="24" spans="1:101" x14ac:dyDescent="0.35">
      <c r="A24" s="324" t="s">
        <v>940</v>
      </c>
      <c r="B24" s="325"/>
      <c r="C24" s="325"/>
      <c r="D24" s="325"/>
      <c r="E24" s="325"/>
      <c r="F24" s="325"/>
      <c r="G24" s="325"/>
      <c r="H24" s="325"/>
      <c r="I24" s="325"/>
      <c r="J24" s="325"/>
      <c r="K24" s="325"/>
      <c r="L24" s="325"/>
      <c r="M24" s="325"/>
      <c r="N24" s="325"/>
      <c r="O24" s="325"/>
      <c r="P24" s="325"/>
      <c r="Q24" s="325"/>
      <c r="R24" s="325"/>
      <c r="S24" s="325"/>
      <c r="T24" s="325"/>
      <c r="U24" s="325"/>
      <c r="V24" s="325"/>
      <c r="W24" s="325"/>
      <c r="X24" s="325"/>
      <c r="Y24" s="325"/>
      <c r="Z24" s="325"/>
      <c r="AA24" s="325"/>
      <c r="AB24" s="325"/>
      <c r="AC24" s="325"/>
      <c r="AD24" s="325"/>
      <c r="AE24" s="325"/>
      <c r="AF24" s="325"/>
      <c r="AG24" s="325"/>
      <c r="AH24" s="325"/>
      <c r="AI24" s="325"/>
      <c r="AJ24" s="325"/>
      <c r="AK24" s="325"/>
      <c r="AL24" s="325"/>
      <c r="AM24" s="325"/>
      <c r="AN24" s="325"/>
      <c r="AO24" s="325"/>
      <c r="AP24" s="325"/>
      <c r="AQ24" s="325">
        <v>30000</v>
      </c>
      <c r="AR24" s="325"/>
      <c r="AS24" s="325"/>
      <c r="AT24" s="325"/>
      <c r="AU24" s="325">
        <v>30000</v>
      </c>
      <c r="AV24" s="325"/>
      <c r="AW24" s="325"/>
      <c r="AX24" s="325"/>
      <c r="AY24" s="325">
        <v>30000</v>
      </c>
      <c r="AZ24" s="325"/>
      <c r="BA24" s="325"/>
      <c r="BB24" s="325"/>
      <c r="BC24" s="325"/>
      <c r="BD24" s="325">
        <v>30000</v>
      </c>
      <c r="BE24" s="325"/>
      <c r="BF24" s="325"/>
      <c r="BG24" s="325"/>
      <c r="BH24" s="325"/>
      <c r="BI24" s="325"/>
      <c r="BJ24" s="325"/>
      <c r="BK24" s="325"/>
      <c r="BL24" s="325"/>
      <c r="BM24" s="325"/>
      <c r="BN24" s="325"/>
      <c r="BO24" s="325"/>
      <c r="BP24" s="325">
        <v>30000</v>
      </c>
      <c r="BQ24" s="325"/>
      <c r="BR24" s="325"/>
      <c r="BS24" s="325"/>
      <c r="BT24" s="325"/>
      <c r="BU24" s="325"/>
      <c r="BV24" s="325"/>
      <c r="BW24" s="325"/>
      <c r="BX24" s="325"/>
      <c r="BY24" s="325"/>
      <c r="BZ24" s="325"/>
      <c r="CA24" s="325"/>
      <c r="CB24" s="325"/>
      <c r="CC24" s="325"/>
      <c r="CD24" s="325"/>
      <c r="CE24" s="325"/>
      <c r="CF24" s="325"/>
      <c r="CG24" s="325"/>
      <c r="CH24" s="325"/>
      <c r="CI24" s="325"/>
      <c r="CJ24" s="325"/>
      <c r="CK24" s="325"/>
      <c r="CL24" s="325"/>
      <c r="CM24" s="325"/>
      <c r="CN24" s="325"/>
      <c r="CO24" s="325"/>
      <c r="CP24" s="325"/>
      <c r="CQ24" s="325"/>
      <c r="CR24" s="325"/>
      <c r="CS24" s="325"/>
      <c r="CT24" s="325"/>
      <c r="CU24" s="325"/>
      <c r="CV24" s="325"/>
      <c r="CW24" s="325">
        <v>150000</v>
      </c>
    </row>
    <row r="25" spans="1:101" x14ac:dyDescent="0.35">
      <c r="A25" s="324" t="s">
        <v>947</v>
      </c>
      <c r="B25" s="325"/>
      <c r="C25" s="325"/>
      <c r="D25" s="325"/>
      <c r="E25" s="325"/>
      <c r="F25" s="325"/>
      <c r="G25" s="325"/>
      <c r="H25" s="325"/>
      <c r="I25" s="325"/>
      <c r="J25" s="325"/>
      <c r="K25" s="325"/>
      <c r="L25" s="325"/>
      <c r="M25" s="325"/>
      <c r="N25" s="325"/>
      <c r="O25" s="325"/>
      <c r="P25" s="325"/>
      <c r="Q25" s="325"/>
      <c r="R25" s="325"/>
      <c r="S25" s="325"/>
      <c r="T25" s="325"/>
      <c r="U25" s="325"/>
      <c r="V25" s="325"/>
      <c r="W25" s="325"/>
      <c r="X25" s="325"/>
      <c r="Y25" s="325"/>
      <c r="Z25" s="325"/>
      <c r="AA25" s="325"/>
      <c r="AB25" s="325"/>
      <c r="AC25" s="325"/>
      <c r="AD25" s="325"/>
      <c r="AE25" s="325"/>
      <c r="AF25" s="325"/>
      <c r="AG25" s="325"/>
      <c r="AH25" s="325"/>
      <c r="AI25" s="325"/>
      <c r="AJ25" s="325"/>
      <c r="AK25" s="325"/>
      <c r="AL25" s="325"/>
      <c r="AM25" s="325"/>
      <c r="AN25" s="325"/>
      <c r="AO25" s="325"/>
      <c r="AP25" s="325"/>
      <c r="AQ25" s="325"/>
      <c r="AR25" s="325"/>
      <c r="AS25" s="325"/>
      <c r="AT25" s="325"/>
      <c r="AU25" s="325"/>
      <c r="AV25" s="325">
        <v>10000</v>
      </c>
      <c r="AW25" s="325"/>
      <c r="AX25" s="325"/>
      <c r="AY25" s="325"/>
      <c r="AZ25" s="325">
        <v>10000</v>
      </c>
      <c r="BA25" s="325"/>
      <c r="BB25" s="325">
        <v>10000</v>
      </c>
      <c r="BC25" s="325"/>
      <c r="BD25" s="325"/>
      <c r="BE25" s="325">
        <v>10000</v>
      </c>
      <c r="BF25" s="325"/>
      <c r="BG25" s="325"/>
      <c r="BH25" s="325">
        <v>10000</v>
      </c>
      <c r="BI25" s="325"/>
      <c r="BJ25" s="325"/>
      <c r="BK25" s="325"/>
      <c r="BL25" s="325"/>
      <c r="BM25" s="325"/>
      <c r="BN25" s="325">
        <v>10000</v>
      </c>
      <c r="BO25" s="325">
        <v>10000</v>
      </c>
      <c r="BP25" s="325"/>
      <c r="BQ25" s="325">
        <v>10000</v>
      </c>
      <c r="BR25" s="325">
        <v>10000</v>
      </c>
      <c r="BS25" s="325">
        <v>10000</v>
      </c>
      <c r="BT25" s="325">
        <v>10000</v>
      </c>
      <c r="BU25" s="325">
        <v>10000</v>
      </c>
      <c r="BV25" s="325"/>
      <c r="BW25" s="325"/>
      <c r="BX25" s="325"/>
      <c r="BY25" s="325"/>
      <c r="BZ25" s="325"/>
      <c r="CA25" s="325"/>
      <c r="CB25" s="325"/>
      <c r="CC25" s="325"/>
      <c r="CD25" s="325"/>
      <c r="CE25" s="325"/>
      <c r="CF25" s="325"/>
      <c r="CG25" s="325"/>
      <c r="CH25" s="325"/>
      <c r="CI25" s="325"/>
      <c r="CJ25" s="325"/>
      <c r="CK25" s="325"/>
      <c r="CL25" s="325"/>
      <c r="CM25" s="325"/>
      <c r="CN25" s="325"/>
      <c r="CO25" s="325"/>
      <c r="CP25" s="325"/>
      <c r="CQ25" s="325"/>
      <c r="CR25" s="325"/>
      <c r="CS25" s="325"/>
      <c r="CT25" s="325"/>
      <c r="CU25" s="325"/>
      <c r="CV25" s="325"/>
      <c r="CW25" s="325">
        <v>120000</v>
      </c>
    </row>
    <row r="26" spans="1:101" x14ac:dyDescent="0.35">
      <c r="A26" s="324" t="s">
        <v>949</v>
      </c>
      <c r="B26" s="325"/>
      <c r="C26" s="325"/>
      <c r="D26" s="325"/>
      <c r="E26" s="325"/>
      <c r="F26" s="325"/>
      <c r="G26" s="325"/>
      <c r="H26" s="325"/>
      <c r="I26" s="325"/>
      <c r="J26" s="325"/>
      <c r="K26" s="325"/>
      <c r="L26" s="325"/>
      <c r="M26" s="325"/>
      <c r="N26" s="325"/>
      <c r="O26" s="325"/>
      <c r="P26" s="325"/>
      <c r="Q26" s="325"/>
      <c r="R26" s="325"/>
      <c r="S26" s="325"/>
      <c r="T26" s="325"/>
      <c r="U26" s="325"/>
      <c r="V26" s="325"/>
      <c r="W26" s="325"/>
      <c r="X26" s="325"/>
      <c r="Y26" s="325"/>
      <c r="Z26" s="325"/>
      <c r="AA26" s="325"/>
      <c r="AB26" s="325"/>
      <c r="AC26" s="325"/>
      <c r="AD26" s="325"/>
      <c r="AE26" s="325"/>
      <c r="AF26" s="325"/>
      <c r="AG26" s="325"/>
      <c r="AH26" s="325"/>
      <c r="AI26" s="325"/>
      <c r="AJ26" s="325"/>
      <c r="AK26" s="325"/>
      <c r="AL26" s="325"/>
      <c r="AM26" s="325"/>
      <c r="AN26" s="325"/>
      <c r="AO26" s="325"/>
      <c r="AP26" s="325"/>
      <c r="AQ26" s="325"/>
      <c r="AR26" s="325"/>
      <c r="AS26" s="325"/>
      <c r="AT26" s="325"/>
      <c r="AU26" s="325"/>
      <c r="AV26" s="325"/>
      <c r="AW26" s="325"/>
      <c r="AX26" s="325"/>
      <c r="AY26" s="325"/>
      <c r="AZ26" s="325"/>
      <c r="BA26" s="325"/>
      <c r="BB26" s="325">
        <v>35000</v>
      </c>
      <c r="BC26" s="325"/>
      <c r="BD26" s="325"/>
      <c r="BE26" s="325">
        <v>35000</v>
      </c>
      <c r="BF26" s="325"/>
      <c r="BG26" s="325"/>
      <c r="BH26" s="325">
        <v>35000</v>
      </c>
      <c r="BI26" s="325"/>
      <c r="BJ26" s="325"/>
      <c r="BK26" s="325"/>
      <c r="BL26" s="325"/>
      <c r="BM26" s="325"/>
      <c r="BN26" s="325"/>
      <c r="BO26" s="325"/>
      <c r="BP26" s="325"/>
      <c r="BQ26" s="325">
        <v>35000</v>
      </c>
      <c r="BR26" s="325">
        <v>35000</v>
      </c>
      <c r="BS26" s="325"/>
      <c r="BT26" s="325"/>
      <c r="BU26" s="325"/>
      <c r="BV26" s="325"/>
      <c r="BW26" s="325"/>
      <c r="BX26" s="325"/>
      <c r="BY26" s="325"/>
      <c r="BZ26" s="325"/>
      <c r="CA26" s="325"/>
      <c r="CB26" s="325"/>
      <c r="CC26" s="325"/>
      <c r="CD26" s="325"/>
      <c r="CE26" s="325"/>
      <c r="CF26" s="325"/>
      <c r="CG26" s="325"/>
      <c r="CH26" s="325"/>
      <c r="CI26" s="325"/>
      <c r="CJ26" s="325"/>
      <c r="CK26" s="325"/>
      <c r="CL26" s="325"/>
      <c r="CM26" s="325"/>
      <c r="CN26" s="325"/>
      <c r="CO26" s="325"/>
      <c r="CP26" s="325"/>
      <c r="CQ26" s="325"/>
      <c r="CR26" s="325"/>
      <c r="CS26" s="325"/>
      <c r="CT26" s="325"/>
      <c r="CU26" s="325"/>
      <c r="CV26" s="325"/>
      <c r="CW26" s="325">
        <v>175000</v>
      </c>
    </row>
    <row r="27" spans="1:101" x14ac:dyDescent="0.35">
      <c r="A27" s="324" t="s">
        <v>1001</v>
      </c>
      <c r="B27" s="325"/>
      <c r="C27" s="325"/>
      <c r="D27" s="325"/>
      <c r="E27" s="325"/>
      <c r="F27" s="325"/>
      <c r="G27" s="325"/>
      <c r="H27" s="325"/>
      <c r="I27" s="325"/>
      <c r="J27" s="325"/>
      <c r="K27" s="325"/>
      <c r="L27" s="325"/>
      <c r="M27" s="325"/>
      <c r="N27" s="325"/>
      <c r="O27" s="325"/>
      <c r="P27" s="325"/>
      <c r="Q27" s="325"/>
      <c r="R27" s="325"/>
      <c r="S27" s="325"/>
      <c r="T27" s="325"/>
      <c r="U27" s="325"/>
      <c r="V27" s="325"/>
      <c r="W27" s="325"/>
      <c r="X27" s="325"/>
      <c r="Y27" s="325"/>
      <c r="Z27" s="325"/>
      <c r="AA27" s="325"/>
      <c r="AB27" s="325"/>
      <c r="AC27" s="325"/>
      <c r="AD27" s="325"/>
      <c r="AE27" s="325"/>
      <c r="AF27" s="325"/>
      <c r="AG27" s="325"/>
      <c r="AH27" s="325"/>
      <c r="AI27" s="325"/>
      <c r="AJ27" s="325"/>
      <c r="AK27" s="325"/>
      <c r="AL27" s="325"/>
      <c r="AM27" s="325"/>
      <c r="AN27" s="325"/>
      <c r="AO27" s="325"/>
      <c r="AP27" s="325"/>
      <c r="AQ27" s="325"/>
      <c r="AR27" s="325"/>
      <c r="AS27" s="325"/>
      <c r="AT27" s="325"/>
      <c r="AU27" s="325"/>
      <c r="AV27" s="325"/>
      <c r="AW27" s="325"/>
      <c r="AX27" s="325"/>
      <c r="AY27" s="325"/>
      <c r="AZ27" s="325"/>
      <c r="BA27" s="325"/>
      <c r="BB27" s="325"/>
      <c r="BC27" s="325"/>
      <c r="BD27" s="325"/>
      <c r="BE27" s="325"/>
      <c r="BF27" s="325"/>
      <c r="BG27" s="325"/>
      <c r="BH27" s="325"/>
      <c r="BI27" s="325"/>
      <c r="BJ27" s="325"/>
      <c r="BK27" s="325"/>
      <c r="BL27" s="325"/>
      <c r="BM27" s="325"/>
      <c r="BN27" s="325"/>
      <c r="BO27" s="325"/>
      <c r="BP27" s="325"/>
      <c r="BQ27" s="325"/>
      <c r="BR27" s="325"/>
      <c r="BS27" s="325"/>
      <c r="BT27" s="325"/>
      <c r="BU27" s="325"/>
      <c r="BV27" s="325">
        <v>57750</v>
      </c>
      <c r="BW27" s="325">
        <v>57750</v>
      </c>
      <c r="BX27" s="325">
        <v>57750</v>
      </c>
      <c r="BY27" s="325">
        <v>57750</v>
      </c>
      <c r="BZ27" s="325">
        <v>57750</v>
      </c>
      <c r="CA27" s="325"/>
      <c r="CB27" s="325"/>
      <c r="CC27" s="325"/>
      <c r="CD27" s="325"/>
      <c r="CE27" s="325"/>
      <c r="CF27" s="325"/>
      <c r="CG27" s="325"/>
      <c r="CH27" s="325"/>
      <c r="CI27" s="325"/>
      <c r="CJ27" s="325"/>
      <c r="CK27" s="325"/>
      <c r="CL27" s="325"/>
      <c r="CM27" s="325"/>
      <c r="CN27" s="325"/>
      <c r="CO27" s="325"/>
      <c r="CP27" s="325"/>
      <c r="CQ27" s="325"/>
      <c r="CR27" s="325"/>
      <c r="CS27" s="325"/>
      <c r="CT27" s="325"/>
      <c r="CU27" s="325"/>
      <c r="CV27" s="325"/>
      <c r="CW27" s="325">
        <v>288750</v>
      </c>
    </row>
    <row r="28" spans="1:101" x14ac:dyDescent="0.35">
      <c r="A28" s="324" t="s">
        <v>1077</v>
      </c>
      <c r="B28" s="325"/>
      <c r="C28" s="325"/>
      <c r="D28" s="325"/>
      <c r="E28" s="325"/>
      <c r="F28" s="325"/>
      <c r="G28" s="325"/>
      <c r="H28" s="325"/>
      <c r="I28" s="325"/>
      <c r="J28" s="325"/>
      <c r="K28" s="325"/>
      <c r="L28" s="325"/>
      <c r="M28" s="325"/>
      <c r="N28" s="325"/>
      <c r="O28" s="325"/>
      <c r="P28" s="325"/>
      <c r="Q28" s="325"/>
      <c r="R28" s="325"/>
      <c r="S28" s="325"/>
      <c r="T28" s="325"/>
      <c r="U28" s="325"/>
      <c r="V28" s="325"/>
      <c r="W28" s="325"/>
      <c r="X28" s="325"/>
      <c r="Y28" s="325"/>
      <c r="Z28" s="325"/>
      <c r="AA28" s="325"/>
      <c r="AB28" s="325"/>
      <c r="AC28" s="325"/>
      <c r="AD28" s="325"/>
      <c r="AE28" s="325"/>
      <c r="AF28" s="325"/>
      <c r="AG28" s="325"/>
      <c r="AH28" s="325"/>
      <c r="AI28" s="325"/>
      <c r="AJ28" s="325"/>
      <c r="AK28" s="325"/>
      <c r="AL28" s="325"/>
      <c r="AM28" s="325"/>
      <c r="AN28" s="325"/>
      <c r="AO28" s="325"/>
      <c r="AP28" s="325"/>
      <c r="AQ28" s="325"/>
      <c r="AR28" s="325"/>
      <c r="AS28" s="325"/>
      <c r="AT28" s="325"/>
      <c r="AU28" s="325"/>
      <c r="AV28" s="325"/>
      <c r="AW28" s="325"/>
      <c r="AX28" s="325"/>
      <c r="AY28" s="325"/>
      <c r="AZ28" s="325"/>
      <c r="BA28" s="325"/>
      <c r="BB28" s="325"/>
      <c r="BC28" s="325"/>
      <c r="BD28" s="325"/>
      <c r="BE28" s="325"/>
      <c r="BF28" s="325"/>
      <c r="BG28" s="325"/>
      <c r="BH28" s="325"/>
      <c r="BI28" s="325"/>
      <c r="BJ28" s="325"/>
      <c r="BK28" s="325"/>
      <c r="BL28" s="325"/>
      <c r="BM28" s="325"/>
      <c r="BN28" s="325"/>
      <c r="BO28" s="325"/>
      <c r="BP28" s="325"/>
      <c r="BQ28" s="325"/>
      <c r="BR28" s="325"/>
      <c r="BS28" s="325"/>
      <c r="BT28" s="325"/>
      <c r="BU28" s="325"/>
      <c r="BV28" s="325"/>
      <c r="BW28" s="325"/>
      <c r="BX28" s="325"/>
      <c r="BY28" s="325"/>
      <c r="BZ28" s="325"/>
      <c r="CA28" s="325">
        <v>25000</v>
      </c>
      <c r="CB28" s="325"/>
      <c r="CC28" s="325"/>
      <c r="CD28" s="325"/>
      <c r="CE28" s="325"/>
      <c r="CF28" s="325"/>
      <c r="CG28" s="325"/>
      <c r="CH28" s="325"/>
      <c r="CI28" s="325"/>
      <c r="CJ28" s="325"/>
      <c r="CK28" s="325"/>
      <c r="CL28" s="325"/>
      <c r="CM28" s="325"/>
      <c r="CN28" s="325"/>
      <c r="CO28" s="325"/>
      <c r="CP28" s="325"/>
      <c r="CQ28" s="325"/>
      <c r="CR28" s="325"/>
      <c r="CS28" s="325"/>
      <c r="CT28" s="325"/>
      <c r="CU28" s="325"/>
      <c r="CV28" s="325"/>
      <c r="CW28" s="325">
        <v>25000</v>
      </c>
    </row>
    <row r="29" spans="1:101" x14ac:dyDescent="0.35">
      <c r="A29" s="324" t="s">
        <v>1004</v>
      </c>
      <c r="B29" s="325"/>
      <c r="C29" s="325"/>
      <c r="D29" s="325"/>
      <c r="E29" s="325"/>
      <c r="F29" s="325"/>
      <c r="G29" s="325"/>
      <c r="H29" s="325"/>
      <c r="I29" s="325"/>
      <c r="J29" s="325"/>
      <c r="K29" s="325"/>
      <c r="L29" s="325"/>
      <c r="M29" s="325"/>
      <c r="N29" s="325"/>
      <c r="O29" s="325"/>
      <c r="P29" s="325"/>
      <c r="Q29" s="325"/>
      <c r="R29" s="325"/>
      <c r="S29" s="325"/>
      <c r="T29" s="325"/>
      <c r="U29" s="325"/>
      <c r="V29" s="325"/>
      <c r="W29" s="325"/>
      <c r="X29" s="325"/>
      <c r="Y29" s="325"/>
      <c r="Z29" s="325"/>
      <c r="AA29" s="325"/>
      <c r="AB29" s="325"/>
      <c r="AC29" s="325"/>
      <c r="AD29" s="325"/>
      <c r="AE29" s="325"/>
      <c r="AF29" s="325"/>
      <c r="AG29" s="325"/>
      <c r="AH29" s="325"/>
      <c r="AI29" s="325"/>
      <c r="AJ29" s="325"/>
      <c r="AK29" s="325"/>
      <c r="AL29" s="325"/>
      <c r="AM29" s="325"/>
      <c r="AN29" s="325"/>
      <c r="AO29" s="325"/>
      <c r="AP29" s="325"/>
      <c r="AQ29" s="325"/>
      <c r="AR29" s="325"/>
      <c r="AS29" s="325"/>
      <c r="AT29" s="325"/>
      <c r="AU29" s="325"/>
      <c r="AV29" s="325"/>
      <c r="AW29" s="325"/>
      <c r="AX29" s="325"/>
      <c r="AY29" s="325"/>
      <c r="AZ29" s="325"/>
      <c r="BA29" s="325"/>
      <c r="BB29" s="325"/>
      <c r="BC29" s="325"/>
      <c r="BD29" s="325"/>
      <c r="BE29" s="325"/>
      <c r="BF29" s="325"/>
      <c r="BG29" s="325"/>
      <c r="BH29" s="325"/>
      <c r="BI29" s="325"/>
      <c r="BJ29" s="325"/>
      <c r="BK29" s="325"/>
      <c r="BL29" s="325"/>
      <c r="BM29" s="325"/>
      <c r="BN29" s="325"/>
      <c r="BO29" s="325"/>
      <c r="BP29" s="325"/>
      <c r="BQ29" s="325"/>
      <c r="BR29" s="325"/>
      <c r="BS29" s="325"/>
      <c r="BT29" s="325"/>
      <c r="BU29" s="325"/>
      <c r="BV29" s="325"/>
      <c r="BW29" s="325"/>
      <c r="BX29" s="325"/>
      <c r="BY29" s="325"/>
      <c r="BZ29" s="325"/>
      <c r="CA29" s="325"/>
      <c r="CB29" s="325">
        <v>31500</v>
      </c>
      <c r="CC29" s="325">
        <v>31500</v>
      </c>
      <c r="CD29" s="325">
        <v>31500</v>
      </c>
      <c r="CE29" s="325">
        <v>31500</v>
      </c>
      <c r="CF29" s="325">
        <v>31500</v>
      </c>
      <c r="CG29" s="325"/>
      <c r="CH29" s="325"/>
      <c r="CI29" s="325"/>
      <c r="CJ29" s="325"/>
      <c r="CK29" s="325"/>
      <c r="CL29" s="325"/>
      <c r="CM29" s="325"/>
      <c r="CN29" s="325"/>
      <c r="CO29" s="325"/>
      <c r="CP29" s="325"/>
      <c r="CQ29" s="325"/>
      <c r="CR29" s="325"/>
      <c r="CS29" s="325"/>
      <c r="CT29" s="325"/>
      <c r="CU29" s="325"/>
      <c r="CV29" s="325"/>
      <c r="CW29" s="325">
        <v>157500</v>
      </c>
    </row>
    <row r="30" spans="1:101" x14ac:dyDescent="0.35">
      <c r="A30" s="324" t="s">
        <v>126</v>
      </c>
      <c r="B30" s="325"/>
      <c r="C30" s="325"/>
      <c r="D30" s="325"/>
      <c r="E30" s="325"/>
      <c r="F30" s="325"/>
      <c r="G30" s="325"/>
      <c r="H30" s="325"/>
      <c r="I30" s="325"/>
      <c r="J30" s="325"/>
      <c r="K30" s="325"/>
      <c r="L30" s="325"/>
      <c r="M30" s="325"/>
      <c r="N30" s="325"/>
      <c r="O30" s="325"/>
      <c r="P30" s="325"/>
      <c r="Q30" s="325"/>
      <c r="R30" s="325"/>
      <c r="S30" s="325"/>
      <c r="T30" s="325"/>
      <c r="U30" s="325"/>
      <c r="V30" s="325"/>
      <c r="W30" s="325"/>
      <c r="X30" s="325"/>
      <c r="Y30" s="325"/>
      <c r="Z30" s="325"/>
      <c r="AA30" s="325"/>
      <c r="AB30" s="325"/>
      <c r="AC30" s="325"/>
      <c r="AD30" s="325"/>
      <c r="AE30" s="325"/>
      <c r="AF30" s="325"/>
      <c r="AG30" s="325"/>
      <c r="AH30" s="325"/>
      <c r="AI30" s="325"/>
      <c r="AJ30" s="325"/>
      <c r="AK30" s="325"/>
      <c r="AL30" s="325"/>
      <c r="AM30" s="325"/>
      <c r="AN30" s="325"/>
      <c r="AO30" s="325"/>
      <c r="AP30" s="325"/>
      <c r="AQ30" s="325"/>
      <c r="AR30" s="325"/>
      <c r="AS30" s="325"/>
      <c r="AT30" s="325"/>
      <c r="AU30" s="325"/>
      <c r="AV30" s="325"/>
      <c r="AW30" s="325"/>
      <c r="AX30" s="325"/>
      <c r="AY30" s="325">
        <v>55000</v>
      </c>
      <c r="AZ30" s="325"/>
      <c r="BA30" s="325"/>
      <c r="BB30" s="325"/>
      <c r="BC30" s="325"/>
      <c r="BD30" s="325">
        <v>55000</v>
      </c>
      <c r="BE30" s="325"/>
      <c r="BF30" s="325"/>
      <c r="BG30" s="325"/>
      <c r="BH30" s="325"/>
      <c r="BI30" s="325"/>
      <c r="BJ30" s="325"/>
      <c r="BK30" s="325"/>
      <c r="BL30" s="325"/>
      <c r="BM30" s="325"/>
      <c r="BN30" s="325"/>
      <c r="BO30" s="325"/>
      <c r="BP30" s="325">
        <v>55000</v>
      </c>
      <c r="BQ30" s="325"/>
      <c r="BR30" s="325"/>
      <c r="BS30" s="325"/>
      <c r="BT30" s="325"/>
      <c r="BU30" s="325"/>
      <c r="BV30" s="325"/>
      <c r="BW30" s="325"/>
      <c r="BX30" s="325"/>
      <c r="BY30" s="325"/>
      <c r="BZ30" s="325"/>
      <c r="CA30" s="325"/>
      <c r="CB30" s="325"/>
      <c r="CC30" s="325"/>
      <c r="CD30" s="325"/>
      <c r="CE30" s="325"/>
      <c r="CF30" s="325"/>
      <c r="CG30" s="325">
        <v>55000</v>
      </c>
      <c r="CH30" s="325">
        <v>55000</v>
      </c>
      <c r="CI30" s="325"/>
      <c r="CJ30" s="325"/>
      <c r="CK30" s="325"/>
      <c r="CL30" s="325"/>
      <c r="CM30" s="325"/>
      <c r="CN30" s="325"/>
      <c r="CO30" s="325"/>
      <c r="CP30" s="325"/>
      <c r="CQ30" s="325"/>
      <c r="CR30" s="325"/>
      <c r="CS30" s="325"/>
      <c r="CT30" s="325"/>
      <c r="CU30" s="325"/>
      <c r="CV30" s="325"/>
      <c r="CW30" s="325">
        <v>275000</v>
      </c>
    </row>
    <row r="31" spans="1:101" x14ac:dyDescent="0.35">
      <c r="A31" s="324" t="s">
        <v>1093</v>
      </c>
      <c r="B31" s="325"/>
      <c r="C31" s="325"/>
      <c r="D31" s="325"/>
      <c r="E31" s="325"/>
      <c r="F31" s="325"/>
      <c r="G31" s="325"/>
      <c r="H31" s="325"/>
      <c r="I31" s="325"/>
      <c r="J31" s="325"/>
      <c r="K31" s="325"/>
      <c r="L31" s="325"/>
      <c r="M31" s="325"/>
      <c r="N31" s="325"/>
      <c r="O31" s="325"/>
      <c r="P31" s="325"/>
      <c r="Q31" s="325"/>
      <c r="R31" s="325"/>
      <c r="S31" s="325"/>
      <c r="T31" s="325"/>
      <c r="U31" s="325"/>
      <c r="V31" s="325"/>
      <c r="W31" s="325"/>
      <c r="X31" s="325"/>
      <c r="Y31" s="325"/>
      <c r="Z31" s="325"/>
      <c r="AA31" s="325"/>
      <c r="AB31" s="325"/>
      <c r="AC31" s="325"/>
      <c r="AD31" s="325"/>
      <c r="AE31" s="325"/>
      <c r="AF31" s="325"/>
      <c r="AG31" s="325"/>
      <c r="AH31" s="325"/>
      <c r="AI31" s="325"/>
      <c r="AJ31" s="325"/>
      <c r="AK31" s="325"/>
      <c r="AL31" s="325"/>
      <c r="AM31" s="325"/>
      <c r="AN31" s="325"/>
      <c r="AO31" s="325"/>
      <c r="AP31" s="325"/>
      <c r="AQ31" s="325"/>
      <c r="AR31" s="325"/>
      <c r="AS31" s="325"/>
      <c r="AT31" s="325"/>
      <c r="AU31" s="325"/>
      <c r="AV31" s="325"/>
      <c r="AW31" s="325"/>
      <c r="AX31" s="325"/>
      <c r="AY31" s="325"/>
      <c r="AZ31" s="325"/>
      <c r="BA31" s="325"/>
      <c r="BB31" s="325"/>
      <c r="BC31" s="325"/>
      <c r="BD31" s="325"/>
      <c r="BE31" s="325"/>
      <c r="BF31" s="325"/>
      <c r="BG31" s="325"/>
      <c r="BH31" s="325"/>
      <c r="BI31" s="325"/>
      <c r="BJ31" s="325"/>
      <c r="BK31" s="325"/>
      <c r="BL31" s="325"/>
      <c r="BM31" s="325"/>
      <c r="BN31" s="325"/>
      <c r="BO31" s="325"/>
      <c r="BP31" s="325"/>
      <c r="BQ31" s="325"/>
      <c r="BR31" s="325"/>
      <c r="BS31" s="325"/>
      <c r="BT31" s="325"/>
      <c r="BU31" s="325"/>
      <c r="BV31" s="325"/>
      <c r="BW31" s="325"/>
      <c r="BX31" s="325"/>
      <c r="BY31" s="325"/>
      <c r="BZ31" s="325"/>
      <c r="CA31" s="325"/>
      <c r="CB31" s="325"/>
      <c r="CC31" s="325"/>
      <c r="CD31" s="325"/>
      <c r="CE31" s="325"/>
      <c r="CF31" s="325"/>
      <c r="CG31" s="325"/>
      <c r="CH31" s="325"/>
      <c r="CI31" s="325">
        <v>47250</v>
      </c>
      <c r="CJ31" s="325">
        <v>47250</v>
      </c>
      <c r="CK31" s="325">
        <v>47250</v>
      </c>
      <c r="CL31" s="325"/>
      <c r="CM31" s="325"/>
      <c r="CN31" s="325"/>
      <c r="CO31" s="325"/>
      <c r="CP31" s="325"/>
      <c r="CQ31" s="325"/>
      <c r="CR31" s="325"/>
      <c r="CS31" s="325"/>
      <c r="CT31" s="325"/>
      <c r="CU31" s="325"/>
      <c r="CV31" s="325"/>
      <c r="CW31" s="325">
        <v>141750</v>
      </c>
    </row>
    <row r="32" spans="1:101" x14ac:dyDescent="0.35">
      <c r="A32" s="324" t="s">
        <v>1096</v>
      </c>
      <c r="B32" s="325"/>
      <c r="C32" s="325"/>
      <c r="D32" s="325"/>
      <c r="E32" s="325"/>
      <c r="F32" s="325"/>
      <c r="G32" s="325"/>
      <c r="H32" s="325"/>
      <c r="I32" s="325"/>
      <c r="J32" s="325"/>
      <c r="K32" s="325"/>
      <c r="L32" s="325"/>
      <c r="M32" s="325"/>
      <c r="N32" s="325"/>
      <c r="O32" s="325"/>
      <c r="P32" s="325"/>
      <c r="Q32" s="325"/>
      <c r="R32" s="325"/>
      <c r="S32" s="325"/>
      <c r="T32" s="325"/>
      <c r="U32" s="325"/>
      <c r="V32" s="325"/>
      <c r="W32" s="325"/>
      <c r="X32" s="325"/>
      <c r="Y32" s="325"/>
      <c r="Z32" s="325"/>
      <c r="AA32" s="325"/>
      <c r="AB32" s="325"/>
      <c r="AC32" s="325"/>
      <c r="AD32" s="325"/>
      <c r="AE32" s="325"/>
      <c r="AF32" s="325"/>
      <c r="AG32" s="325"/>
      <c r="AH32" s="325"/>
      <c r="AI32" s="325"/>
      <c r="AJ32" s="325"/>
      <c r="AK32" s="325"/>
      <c r="AL32" s="325"/>
      <c r="AM32" s="325"/>
      <c r="AN32" s="325"/>
      <c r="AO32" s="325"/>
      <c r="AP32" s="325"/>
      <c r="AQ32" s="325"/>
      <c r="AR32" s="325"/>
      <c r="AS32" s="325"/>
      <c r="AT32" s="325"/>
      <c r="AU32" s="325"/>
      <c r="AV32" s="325"/>
      <c r="AW32" s="325"/>
      <c r="AX32" s="325"/>
      <c r="AY32" s="325"/>
      <c r="AZ32" s="325"/>
      <c r="BA32" s="325"/>
      <c r="BB32" s="325"/>
      <c r="BC32" s="325"/>
      <c r="BD32" s="325"/>
      <c r="BE32" s="325"/>
      <c r="BF32" s="325"/>
      <c r="BG32" s="325"/>
      <c r="BH32" s="325"/>
      <c r="BI32" s="325"/>
      <c r="BJ32" s="325">
        <v>105000</v>
      </c>
      <c r="BK32" s="325"/>
      <c r="BL32" s="325">
        <v>105000</v>
      </c>
      <c r="BM32" s="325"/>
      <c r="BN32" s="325"/>
      <c r="BO32" s="325"/>
      <c r="BP32" s="325">
        <v>105000</v>
      </c>
      <c r="BQ32" s="325"/>
      <c r="BR32" s="325"/>
      <c r="BS32" s="325"/>
      <c r="BT32" s="325"/>
      <c r="BU32" s="325"/>
      <c r="BV32" s="325"/>
      <c r="BW32" s="325"/>
      <c r="BX32" s="325"/>
      <c r="BY32" s="325"/>
      <c r="BZ32" s="325"/>
      <c r="CA32" s="325"/>
      <c r="CB32" s="325"/>
      <c r="CC32" s="325"/>
      <c r="CD32" s="325"/>
      <c r="CE32" s="325"/>
      <c r="CF32" s="325"/>
      <c r="CG32" s="325">
        <v>105000</v>
      </c>
      <c r="CH32" s="325"/>
      <c r="CI32" s="325"/>
      <c r="CJ32" s="325"/>
      <c r="CK32" s="325"/>
      <c r="CL32" s="325">
        <v>105000</v>
      </c>
      <c r="CM32" s="325"/>
      <c r="CN32" s="325"/>
      <c r="CO32" s="325"/>
      <c r="CP32" s="325"/>
      <c r="CQ32" s="325"/>
      <c r="CR32" s="325"/>
      <c r="CS32" s="325"/>
      <c r="CT32" s="325"/>
      <c r="CU32" s="325"/>
      <c r="CV32" s="325"/>
      <c r="CW32" s="325">
        <v>525000</v>
      </c>
    </row>
    <row r="33" spans="1:101" x14ac:dyDescent="0.35">
      <c r="A33" s="324" t="s">
        <v>1089</v>
      </c>
      <c r="B33" s="325"/>
      <c r="C33" s="325"/>
      <c r="D33" s="325"/>
      <c r="E33" s="325"/>
      <c r="F33" s="325"/>
      <c r="G33" s="325"/>
      <c r="H33" s="325"/>
      <c r="I33" s="325"/>
      <c r="J33" s="325"/>
      <c r="K33" s="325"/>
      <c r="L33" s="325"/>
      <c r="M33" s="325"/>
      <c r="N33" s="325"/>
      <c r="O33" s="325"/>
      <c r="P33" s="325"/>
      <c r="Q33" s="325"/>
      <c r="R33" s="325"/>
      <c r="S33" s="325"/>
      <c r="T33" s="325"/>
      <c r="U33" s="325"/>
      <c r="V33" s="325"/>
      <c r="W33" s="325"/>
      <c r="X33" s="325"/>
      <c r="Y33" s="325"/>
      <c r="Z33" s="325"/>
      <c r="AA33" s="325"/>
      <c r="AB33" s="325"/>
      <c r="AC33" s="325"/>
      <c r="AD33" s="325"/>
      <c r="AE33" s="325"/>
      <c r="AF33" s="325"/>
      <c r="AG33" s="325"/>
      <c r="AH33" s="325"/>
      <c r="AI33" s="325"/>
      <c r="AJ33" s="325"/>
      <c r="AK33" s="325"/>
      <c r="AL33" s="325"/>
      <c r="AM33" s="325"/>
      <c r="AN33" s="325"/>
      <c r="AO33" s="325"/>
      <c r="AP33" s="325"/>
      <c r="AQ33" s="325"/>
      <c r="AR33" s="325"/>
      <c r="AS33" s="325"/>
      <c r="AT33" s="325"/>
      <c r="AU33" s="325"/>
      <c r="AV33" s="325"/>
      <c r="AW33" s="325"/>
      <c r="AX33" s="325"/>
      <c r="AY33" s="325"/>
      <c r="AZ33" s="325"/>
      <c r="BA33" s="325"/>
      <c r="BB33" s="325"/>
      <c r="BC33" s="325"/>
      <c r="BD33" s="325">
        <v>52500</v>
      </c>
      <c r="BE33" s="325"/>
      <c r="BF33" s="325"/>
      <c r="BG33" s="325"/>
      <c r="BH33" s="325"/>
      <c r="BI33" s="325"/>
      <c r="BJ33" s="325"/>
      <c r="BK33" s="325"/>
      <c r="BL33" s="325"/>
      <c r="BM33" s="325"/>
      <c r="BN33" s="325"/>
      <c r="BO33" s="325"/>
      <c r="BP33" s="325">
        <v>52500</v>
      </c>
      <c r="BQ33" s="325"/>
      <c r="BR33" s="325"/>
      <c r="BS33" s="325"/>
      <c r="BT33" s="325"/>
      <c r="BU33" s="325"/>
      <c r="BV33" s="325"/>
      <c r="BW33" s="325"/>
      <c r="BX33" s="325"/>
      <c r="BY33" s="325"/>
      <c r="BZ33" s="325"/>
      <c r="CA33" s="325"/>
      <c r="CB33" s="325"/>
      <c r="CC33" s="325"/>
      <c r="CD33" s="325"/>
      <c r="CE33" s="325"/>
      <c r="CF33" s="325"/>
      <c r="CG33" s="325">
        <v>52500</v>
      </c>
      <c r="CH33" s="325">
        <v>52500</v>
      </c>
      <c r="CI33" s="325"/>
      <c r="CJ33" s="325"/>
      <c r="CK33" s="325"/>
      <c r="CL33" s="325"/>
      <c r="CM33" s="325"/>
      <c r="CN33" s="325"/>
      <c r="CO33" s="325"/>
      <c r="CP33" s="325"/>
      <c r="CQ33" s="325"/>
      <c r="CR33" s="325"/>
      <c r="CS33" s="325"/>
      <c r="CT33" s="325"/>
      <c r="CU33" s="325"/>
      <c r="CV33" s="325"/>
      <c r="CW33" s="325">
        <v>210000</v>
      </c>
    </row>
    <row r="34" spans="1:101" x14ac:dyDescent="0.35">
      <c r="A34" s="324" t="s">
        <v>1098</v>
      </c>
      <c r="B34" s="325"/>
      <c r="C34" s="325"/>
      <c r="D34" s="325"/>
      <c r="E34" s="325"/>
      <c r="F34" s="325"/>
      <c r="G34" s="325"/>
      <c r="H34" s="325"/>
      <c r="I34" s="325"/>
      <c r="J34" s="325"/>
      <c r="K34" s="325"/>
      <c r="L34" s="325"/>
      <c r="M34" s="325"/>
      <c r="N34" s="325"/>
      <c r="O34" s="325"/>
      <c r="P34" s="325"/>
      <c r="Q34" s="325"/>
      <c r="R34" s="325"/>
      <c r="S34" s="325"/>
      <c r="T34" s="325"/>
      <c r="U34" s="325"/>
      <c r="V34" s="325"/>
      <c r="W34" s="325"/>
      <c r="X34" s="325"/>
      <c r="Y34" s="325"/>
      <c r="Z34" s="325"/>
      <c r="AA34" s="325"/>
      <c r="AB34" s="325"/>
      <c r="AC34" s="325"/>
      <c r="AD34" s="325"/>
      <c r="AE34" s="325"/>
      <c r="AF34" s="325"/>
      <c r="AG34" s="325"/>
      <c r="AH34" s="325"/>
      <c r="AI34" s="325"/>
      <c r="AJ34" s="325"/>
      <c r="AK34" s="325"/>
      <c r="AL34" s="325"/>
      <c r="AM34" s="325"/>
      <c r="AN34" s="325"/>
      <c r="AO34" s="325"/>
      <c r="AP34" s="325"/>
      <c r="AQ34" s="325"/>
      <c r="AR34" s="325"/>
      <c r="AS34" s="325"/>
      <c r="AT34" s="325"/>
      <c r="AU34" s="325"/>
      <c r="AV34" s="325"/>
      <c r="AW34" s="325"/>
      <c r="AX34" s="325"/>
      <c r="AY34" s="325"/>
      <c r="AZ34" s="325"/>
      <c r="BA34" s="325"/>
      <c r="BB34" s="325"/>
      <c r="BC34" s="325"/>
      <c r="BD34" s="325">
        <v>30000</v>
      </c>
      <c r="BE34" s="325"/>
      <c r="BF34" s="325"/>
      <c r="BG34" s="325"/>
      <c r="BH34" s="325"/>
      <c r="BI34" s="325"/>
      <c r="BJ34" s="325">
        <v>30000</v>
      </c>
      <c r="BK34" s="325"/>
      <c r="BL34" s="325"/>
      <c r="BM34" s="325"/>
      <c r="BN34" s="325"/>
      <c r="BO34" s="325"/>
      <c r="BP34" s="325">
        <v>30000</v>
      </c>
      <c r="BQ34" s="325"/>
      <c r="BR34" s="325"/>
      <c r="BS34" s="325"/>
      <c r="BT34" s="325"/>
      <c r="BU34" s="325"/>
      <c r="BV34" s="325"/>
      <c r="BW34" s="325"/>
      <c r="BX34" s="325"/>
      <c r="BY34" s="325"/>
      <c r="BZ34" s="325"/>
      <c r="CA34" s="325"/>
      <c r="CB34" s="325"/>
      <c r="CC34" s="325"/>
      <c r="CD34" s="325"/>
      <c r="CE34" s="325"/>
      <c r="CF34" s="325"/>
      <c r="CG34" s="325">
        <v>30000</v>
      </c>
      <c r="CH34" s="325">
        <v>30000</v>
      </c>
      <c r="CI34" s="325"/>
      <c r="CJ34" s="325"/>
      <c r="CK34" s="325"/>
      <c r="CL34" s="325"/>
      <c r="CM34" s="325"/>
      <c r="CN34" s="325"/>
      <c r="CO34" s="325"/>
      <c r="CP34" s="325"/>
      <c r="CQ34" s="325"/>
      <c r="CR34" s="325"/>
      <c r="CS34" s="325"/>
      <c r="CT34" s="325"/>
      <c r="CU34" s="325"/>
      <c r="CV34" s="325"/>
      <c r="CW34" s="325">
        <v>150000</v>
      </c>
    </row>
    <row r="35" spans="1:101" x14ac:dyDescent="0.35">
      <c r="A35" s="324" t="s">
        <v>1099</v>
      </c>
      <c r="B35" s="325"/>
      <c r="C35" s="325"/>
      <c r="D35" s="325"/>
      <c r="E35" s="325"/>
      <c r="F35" s="325"/>
      <c r="G35" s="325"/>
      <c r="H35" s="325"/>
      <c r="I35" s="325"/>
      <c r="J35" s="325"/>
      <c r="K35" s="325"/>
      <c r="L35" s="325"/>
      <c r="M35" s="325"/>
      <c r="N35" s="325"/>
      <c r="O35" s="325"/>
      <c r="P35" s="325"/>
      <c r="Q35" s="325"/>
      <c r="R35" s="325"/>
      <c r="S35" s="325"/>
      <c r="T35" s="325"/>
      <c r="U35" s="325"/>
      <c r="V35" s="325"/>
      <c r="W35" s="325"/>
      <c r="X35" s="325"/>
      <c r="Y35" s="325"/>
      <c r="Z35" s="325"/>
      <c r="AA35" s="325"/>
      <c r="AB35" s="325"/>
      <c r="AC35" s="325"/>
      <c r="AD35" s="325"/>
      <c r="AE35" s="325"/>
      <c r="AF35" s="325"/>
      <c r="AG35" s="325"/>
      <c r="AH35" s="325"/>
      <c r="AI35" s="325"/>
      <c r="AJ35" s="325"/>
      <c r="AK35" s="325"/>
      <c r="AL35" s="325"/>
      <c r="AM35" s="325"/>
      <c r="AN35" s="325"/>
      <c r="AO35" s="325"/>
      <c r="AP35" s="325"/>
      <c r="AQ35" s="325"/>
      <c r="AR35" s="325"/>
      <c r="AS35" s="325"/>
      <c r="AT35" s="325"/>
      <c r="AU35" s="325"/>
      <c r="AV35" s="325"/>
      <c r="AW35" s="325"/>
      <c r="AX35" s="325"/>
      <c r="AY35" s="325"/>
      <c r="AZ35" s="325"/>
      <c r="BA35" s="325"/>
      <c r="BB35" s="325"/>
      <c r="BC35" s="325"/>
      <c r="BD35" s="325"/>
      <c r="BE35" s="325"/>
      <c r="BF35" s="325"/>
      <c r="BG35" s="325"/>
      <c r="BH35" s="325"/>
      <c r="BI35" s="325"/>
      <c r="BJ35" s="325"/>
      <c r="BK35" s="325"/>
      <c r="BL35" s="325"/>
      <c r="BM35" s="325"/>
      <c r="BN35" s="325"/>
      <c r="BO35" s="325"/>
      <c r="BP35" s="325"/>
      <c r="BQ35" s="325"/>
      <c r="BR35" s="325"/>
      <c r="BS35" s="325"/>
      <c r="BT35" s="325"/>
      <c r="BU35" s="325"/>
      <c r="BV35" s="325"/>
      <c r="BW35" s="325"/>
      <c r="BX35" s="325"/>
      <c r="BY35" s="325"/>
      <c r="BZ35" s="325"/>
      <c r="CA35" s="325"/>
      <c r="CB35" s="325"/>
      <c r="CC35" s="325"/>
      <c r="CD35" s="325"/>
      <c r="CE35" s="325"/>
      <c r="CF35" s="325"/>
      <c r="CG35" s="325"/>
      <c r="CH35" s="325"/>
      <c r="CI35" s="325"/>
      <c r="CJ35" s="325"/>
      <c r="CK35" s="325"/>
      <c r="CL35" s="325"/>
      <c r="CM35" s="325">
        <v>40000</v>
      </c>
      <c r="CN35" s="325">
        <v>40000</v>
      </c>
      <c r="CO35" s="325">
        <v>40000</v>
      </c>
      <c r="CP35" s="325">
        <v>40000</v>
      </c>
      <c r="CQ35" s="325">
        <v>40000</v>
      </c>
      <c r="CR35" s="325"/>
      <c r="CS35" s="325"/>
      <c r="CT35" s="325"/>
      <c r="CU35" s="325"/>
      <c r="CV35" s="325"/>
      <c r="CW35" s="325">
        <v>200000</v>
      </c>
    </row>
    <row r="36" spans="1:101" x14ac:dyDescent="0.35">
      <c r="A36" s="324" t="s">
        <v>1006</v>
      </c>
      <c r="B36" s="325"/>
      <c r="C36" s="325"/>
      <c r="D36" s="325"/>
      <c r="E36" s="325"/>
      <c r="F36" s="325"/>
      <c r="G36" s="325"/>
      <c r="H36" s="325"/>
      <c r="I36" s="325"/>
      <c r="J36" s="325"/>
      <c r="K36" s="325"/>
      <c r="L36" s="325"/>
      <c r="M36" s="325"/>
      <c r="N36" s="325"/>
      <c r="O36" s="325"/>
      <c r="P36" s="325"/>
      <c r="Q36" s="325"/>
      <c r="R36" s="325"/>
      <c r="S36" s="325"/>
      <c r="T36" s="325"/>
      <c r="U36" s="325"/>
      <c r="V36" s="325"/>
      <c r="W36" s="325"/>
      <c r="X36" s="325"/>
      <c r="Y36" s="325"/>
      <c r="Z36" s="325"/>
      <c r="AA36" s="325"/>
      <c r="AB36" s="325"/>
      <c r="AC36" s="325"/>
      <c r="AD36" s="325"/>
      <c r="AE36" s="325"/>
      <c r="AF36" s="325"/>
      <c r="AG36" s="325"/>
      <c r="AH36" s="325"/>
      <c r="AI36" s="325"/>
      <c r="AJ36" s="325"/>
      <c r="AK36" s="325"/>
      <c r="AL36" s="325"/>
      <c r="AM36" s="325"/>
      <c r="AN36" s="325"/>
      <c r="AO36" s="325"/>
      <c r="AP36" s="325"/>
      <c r="AQ36" s="325"/>
      <c r="AR36" s="325"/>
      <c r="AS36" s="325"/>
      <c r="AT36" s="325"/>
      <c r="AU36" s="325"/>
      <c r="AV36" s="325"/>
      <c r="AW36" s="325"/>
      <c r="AX36" s="325"/>
      <c r="AY36" s="325"/>
      <c r="AZ36" s="325"/>
      <c r="BA36" s="325"/>
      <c r="BB36" s="325">
        <v>35000</v>
      </c>
      <c r="BC36" s="325"/>
      <c r="BD36" s="325"/>
      <c r="BE36" s="325">
        <v>35000</v>
      </c>
      <c r="BF36" s="325"/>
      <c r="BG36" s="325"/>
      <c r="BH36" s="325">
        <v>35000</v>
      </c>
      <c r="BI36" s="325"/>
      <c r="BJ36" s="325"/>
      <c r="BK36" s="325"/>
      <c r="BL36" s="325"/>
      <c r="BM36" s="325"/>
      <c r="BN36" s="325"/>
      <c r="BO36" s="325"/>
      <c r="BP36" s="325"/>
      <c r="BQ36" s="325">
        <v>35000</v>
      </c>
      <c r="BR36" s="325">
        <v>35000</v>
      </c>
      <c r="BS36" s="325"/>
      <c r="BT36" s="325"/>
      <c r="BU36" s="325"/>
      <c r="BV36" s="325"/>
      <c r="BW36" s="325"/>
      <c r="BX36" s="325"/>
      <c r="BY36" s="325"/>
      <c r="BZ36" s="325"/>
      <c r="CA36" s="325"/>
      <c r="CB36" s="325"/>
      <c r="CC36" s="325"/>
      <c r="CD36" s="325"/>
      <c r="CE36" s="325"/>
      <c r="CF36" s="325"/>
      <c r="CG36" s="325"/>
      <c r="CH36" s="325"/>
      <c r="CI36" s="325"/>
      <c r="CJ36" s="325"/>
      <c r="CK36" s="325"/>
      <c r="CL36" s="325"/>
      <c r="CM36" s="325"/>
      <c r="CN36" s="325"/>
      <c r="CO36" s="325"/>
      <c r="CP36" s="325"/>
      <c r="CQ36" s="325"/>
      <c r="CR36" s="325"/>
      <c r="CS36" s="325"/>
      <c r="CT36" s="325"/>
      <c r="CU36" s="325"/>
      <c r="CV36" s="325"/>
      <c r="CW36" s="325">
        <v>175000</v>
      </c>
    </row>
    <row r="37" spans="1:101" x14ac:dyDescent="0.35">
      <c r="A37" s="324" t="s">
        <v>1185</v>
      </c>
      <c r="B37" s="325"/>
      <c r="C37" s="325"/>
      <c r="D37" s="325"/>
      <c r="E37" s="325"/>
      <c r="F37" s="325"/>
      <c r="G37" s="325"/>
      <c r="H37" s="325"/>
      <c r="I37" s="325"/>
      <c r="J37" s="325"/>
      <c r="K37" s="325"/>
      <c r="L37" s="325"/>
      <c r="M37" s="325"/>
      <c r="N37" s="325"/>
      <c r="O37" s="325"/>
      <c r="P37" s="325"/>
      <c r="Q37" s="325"/>
      <c r="R37" s="325"/>
      <c r="S37" s="325"/>
      <c r="T37" s="325"/>
      <c r="U37" s="325"/>
      <c r="V37" s="325"/>
      <c r="W37" s="325"/>
      <c r="X37" s="325"/>
      <c r="Y37" s="325"/>
      <c r="Z37" s="325"/>
      <c r="AA37" s="325"/>
      <c r="AB37" s="325"/>
      <c r="AC37" s="325"/>
      <c r="AD37" s="325"/>
      <c r="AE37" s="325"/>
      <c r="AF37" s="325"/>
      <c r="AG37" s="325"/>
      <c r="AH37" s="325"/>
      <c r="AI37" s="325"/>
      <c r="AJ37" s="325"/>
      <c r="AK37" s="325"/>
      <c r="AL37" s="325"/>
      <c r="AM37" s="325"/>
      <c r="AN37" s="325"/>
      <c r="AO37" s="325"/>
      <c r="AP37" s="325"/>
      <c r="AQ37" s="325"/>
      <c r="AR37" s="325"/>
      <c r="AS37" s="325"/>
      <c r="AT37" s="325"/>
      <c r="AU37" s="325"/>
      <c r="AV37" s="325"/>
      <c r="AW37" s="325"/>
      <c r="AX37" s="325"/>
      <c r="AY37" s="325"/>
      <c r="AZ37" s="325"/>
      <c r="BA37" s="325"/>
      <c r="BB37" s="325"/>
      <c r="BC37" s="325"/>
      <c r="BD37" s="325"/>
      <c r="BE37" s="325"/>
      <c r="BF37" s="325"/>
      <c r="BG37" s="325"/>
      <c r="BH37" s="325"/>
      <c r="BI37" s="325"/>
      <c r="BJ37" s="325"/>
      <c r="BK37" s="325"/>
      <c r="BL37" s="325"/>
      <c r="BM37" s="325"/>
      <c r="BN37" s="325"/>
      <c r="BO37" s="325"/>
      <c r="BP37" s="325"/>
      <c r="BQ37" s="325"/>
      <c r="BR37" s="325"/>
      <c r="BS37" s="325"/>
      <c r="BT37" s="325"/>
      <c r="BU37" s="325"/>
      <c r="BV37" s="325"/>
      <c r="BW37" s="325"/>
      <c r="BX37" s="325"/>
      <c r="BY37" s="325"/>
      <c r="BZ37" s="325"/>
      <c r="CA37" s="325"/>
      <c r="CB37" s="325"/>
      <c r="CC37" s="325"/>
      <c r="CD37" s="325"/>
      <c r="CE37" s="325"/>
      <c r="CF37" s="325"/>
      <c r="CG37" s="325"/>
      <c r="CH37" s="325"/>
      <c r="CI37" s="325"/>
      <c r="CJ37" s="325"/>
      <c r="CK37" s="325"/>
      <c r="CL37" s="325"/>
      <c r="CM37" s="325"/>
      <c r="CN37" s="325"/>
      <c r="CO37" s="325"/>
      <c r="CP37" s="325"/>
      <c r="CQ37" s="325"/>
      <c r="CR37" s="325">
        <v>30000</v>
      </c>
      <c r="CS37" s="325">
        <v>30000</v>
      </c>
      <c r="CT37" s="325">
        <v>30000</v>
      </c>
      <c r="CU37" s="325">
        <v>30000</v>
      </c>
      <c r="CV37" s="325">
        <v>30000</v>
      </c>
      <c r="CW37" s="325">
        <v>150000</v>
      </c>
    </row>
    <row r="38" spans="1:101" x14ac:dyDescent="0.35">
      <c r="A38" s="324" t="s">
        <v>775</v>
      </c>
      <c r="B38" s="325">
        <v>100000</v>
      </c>
      <c r="C38" s="325">
        <v>50000</v>
      </c>
      <c r="D38" s="325">
        <v>100000</v>
      </c>
      <c r="E38" s="325">
        <v>58000</v>
      </c>
      <c r="F38" s="325">
        <v>58000</v>
      </c>
      <c r="G38" s="325">
        <v>43000</v>
      </c>
      <c r="H38" s="325">
        <v>50000</v>
      </c>
      <c r="I38" s="325">
        <v>20000</v>
      </c>
      <c r="J38" s="325">
        <v>58000</v>
      </c>
      <c r="K38" s="325">
        <v>25000</v>
      </c>
      <c r="L38" s="325">
        <v>43000</v>
      </c>
      <c r="M38" s="325">
        <v>100000</v>
      </c>
      <c r="N38" s="325">
        <v>77000</v>
      </c>
      <c r="O38" s="325">
        <v>58000</v>
      </c>
      <c r="P38" s="325">
        <v>34000</v>
      </c>
      <c r="Q38" s="325">
        <v>65000</v>
      </c>
      <c r="R38" s="325">
        <v>43000</v>
      </c>
      <c r="S38" s="325">
        <v>55000</v>
      </c>
      <c r="T38" s="325">
        <v>50000</v>
      </c>
      <c r="U38" s="325">
        <v>77000</v>
      </c>
      <c r="V38" s="325">
        <v>58000</v>
      </c>
      <c r="W38" s="325">
        <v>43000</v>
      </c>
      <c r="X38" s="325">
        <v>55000</v>
      </c>
      <c r="Y38" s="325">
        <v>37000</v>
      </c>
      <c r="Z38" s="325">
        <v>77000</v>
      </c>
      <c r="AA38" s="325">
        <v>25000</v>
      </c>
      <c r="AB38" s="325">
        <v>34000</v>
      </c>
      <c r="AC38" s="325">
        <v>65000</v>
      </c>
      <c r="AD38" s="325">
        <v>30000</v>
      </c>
      <c r="AE38" s="325">
        <v>43000</v>
      </c>
      <c r="AF38" s="325">
        <v>55000</v>
      </c>
      <c r="AG38" s="325">
        <v>243250</v>
      </c>
      <c r="AH38" s="325">
        <v>77000</v>
      </c>
      <c r="AI38" s="325">
        <v>25000</v>
      </c>
      <c r="AJ38" s="325">
        <v>30000</v>
      </c>
      <c r="AK38" s="325">
        <v>102083.33</v>
      </c>
      <c r="AL38" s="325">
        <v>153000</v>
      </c>
      <c r="AM38" s="325">
        <v>80000</v>
      </c>
      <c r="AN38" s="325">
        <v>59000</v>
      </c>
      <c r="AO38" s="325">
        <v>30000</v>
      </c>
      <c r="AP38" s="325">
        <v>39933.33</v>
      </c>
      <c r="AQ38" s="325">
        <v>168000</v>
      </c>
      <c r="AR38" s="325">
        <v>25000</v>
      </c>
      <c r="AS38" s="325">
        <v>30000</v>
      </c>
      <c r="AT38" s="325">
        <v>39933.33</v>
      </c>
      <c r="AU38" s="325">
        <v>375000</v>
      </c>
      <c r="AV38" s="325">
        <v>276250</v>
      </c>
      <c r="AW38" s="325">
        <v>25000</v>
      </c>
      <c r="AX38" s="325">
        <v>30000</v>
      </c>
      <c r="AY38" s="325">
        <v>274933.33</v>
      </c>
      <c r="AZ38" s="325">
        <v>150000</v>
      </c>
      <c r="BA38" s="325">
        <v>119933.33</v>
      </c>
      <c r="BB38" s="325">
        <v>225000</v>
      </c>
      <c r="BC38" s="325">
        <v>80000</v>
      </c>
      <c r="BD38" s="325">
        <v>207433.33000000002</v>
      </c>
      <c r="BE38" s="325">
        <v>296250</v>
      </c>
      <c r="BF38" s="325">
        <v>80000</v>
      </c>
      <c r="BG38" s="325">
        <v>22083.33</v>
      </c>
      <c r="BH38" s="325">
        <v>236250</v>
      </c>
      <c r="BI38" s="325">
        <v>22083.33</v>
      </c>
      <c r="BJ38" s="325">
        <v>157083.33000000002</v>
      </c>
      <c r="BK38" s="325">
        <v>22083.33</v>
      </c>
      <c r="BL38" s="325">
        <v>127083.33</v>
      </c>
      <c r="BM38" s="325">
        <v>22083.37</v>
      </c>
      <c r="BN38" s="325">
        <v>95000</v>
      </c>
      <c r="BO38" s="325">
        <v>95000</v>
      </c>
      <c r="BP38" s="325">
        <v>357500</v>
      </c>
      <c r="BQ38" s="325">
        <v>80000</v>
      </c>
      <c r="BR38" s="325">
        <v>80000</v>
      </c>
      <c r="BS38" s="325">
        <v>10000</v>
      </c>
      <c r="BT38" s="325">
        <v>10000</v>
      </c>
      <c r="BU38" s="325">
        <v>10000</v>
      </c>
      <c r="BV38" s="325">
        <v>57750</v>
      </c>
      <c r="BW38" s="325">
        <v>57750</v>
      </c>
      <c r="BX38" s="325">
        <v>57750</v>
      </c>
      <c r="BY38" s="325">
        <v>57750</v>
      </c>
      <c r="BZ38" s="325">
        <v>57750</v>
      </c>
      <c r="CA38" s="325">
        <v>25000</v>
      </c>
      <c r="CB38" s="325">
        <v>31500</v>
      </c>
      <c r="CC38" s="325">
        <v>31500</v>
      </c>
      <c r="CD38" s="325">
        <v>31500</v>
      </c>
      <c r="CE38" s="325">
        <v>31500</v>
      </c>
      <c r="CF38" s="325">
        <v>31500</v>
      </c>
      <c r="CG38" s="325">
        <v>242500</v>
      </c>
      <c r="CH38" s="325">
        <v>137500</v>
      </c>
      <c r="CI38" s="325">
        <v>47250</v>
      </c>
      <c r="CJ38" s="325">
        <v>47250</v>
      </c>
      <c r="CK38" s="325">
        <v>47250</v>
      </c>
      <c r="CL38" s="325">
        <v>105000</v>
      </c>
      <c r="CM38" s="325">
        <v>40000</v>
      </c>
      <c r="CN38" s="325">
        <v>40000</v>
      </c>
      <c r="CO38" s="325">
        <v>40000</v>
      </c>
      <c r="CP38" s="325">
        <v>40000</v>
      </c>
      <c r="CQ38" s="325">
        <v>40000</v>
      </c>
      <c r="CR38" s="325">
        <v>30000</v>
      </c>
      <c r="CS38" s="325">
        <v>30000</v>
      </c>
      <c r="CT38" s="325">
        <v>30000</v>
      </c>
      <c r="CU38" s="325">
        <v>30000</v>
      </c>
      <c r="CV38" s="325">
        <v>30000</v>
      </c>
      <c r="CW38" s="325">
        <v>7722250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FD62D-361A-401B-8CE1-DC66516A5C75}">
  <sheetPr>
    <tabColor theme="7" tint="0.59999389629810485"/>
  </sheetPr>
  <dimension ref="A1:C2"/>
  <sheetViews>
    <sheetView zoomScale="81" workbookViewId="0"/>
  </sheetViews>
  <sheetFormatPr defaultRowHeight="14.5" x14ac:dyDescent="0.35"/>
  <sheetData>
    <row r="1" spans="1:3" ht="58" x14ac:dyDescent="0.35">
      <c r="A1" s="317" t="s">
        <v>188</v>
      </c>
      <c r="B1" s="317" t="s">
        <v>814</v>
      </c>
      <c r="C1" s="317" t="s">
        <v>815</v>
      </c>
    </row>
    <row r="2" spans="1:3" ht="159.5" x14ac:dyDescent="0.35">
      <c r="A2" s="318" t="s">
        <v>801</v>
      </c>
      <c r="B2" s="318">
        <v>60000</v>
      </c>
      <c r="C2" s="318" t="s">
        <v>816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F8EE-797F-4A3B-9068-5B7988C658DC}">
  <sheetPr>
    <tabColor theme="7" tint="0.59999389629810485"/>
  </sheetPr>
  <dimension ref="A1:E31"/>
  <sheetViews>
    <sheetView topLeftCell="A17" workbookViewId="0">
      <selection activeCell="A18" sqref="A18"/>
    </sheetView>
  </sheetViews>
  <sheetFormatPr defaultRowHeight="14.5" x14ac:dyDescent="0.35"/>
  <cols>
    <col min="2" max="2" width="63.54296875" customWidth="1"/>
  </cols>
  <sheetData>
    <row r="1" spans="1:2" x14ac:dyDescent="0.35">
      <c r="A1" s="317" t="s">
        <v>188</v>
      </c>
      <c r="B1" s="317" t="s">
        <v>817</v>
      </c>
    </row>
    <row r="2" spans="1:2" ht="43.5" x14ac:dyDescent="0.35">
      <c r="A2" s="319" t="s">
        <v>773</v>
      </c>
      <c r="B2" s="318" t="s">
        <v>818</v>
      </c>
    </row>
    <row r="3" spans="1:2" ht="29" x14ac:dyDescent="0.35">
      <c r="A3" s="319" t="s">
        <v>722</v>
      </c>
      <c r="B3" s="318" t="s">
        <v>819</v>
      </c>
    </row>
    <row r="4" spans="1:2" ht="43.5" x14ac:dyDescent="0.35">
      <c r="A4" s="319" t="s">
        <v>592</v>
      </c>
      <c r="B4" s="318" t="s">
        <v>820</v>
      </c>
    </row>
    <row r="5" spans="1:2" ht="43.5" x14ac:dyDescent="0.35">
      <c r="A5" s="319" t="s">
        <v>724</v>
      </c>
      <c r="B5" s="318" t="s">
        <v>821</v>
      </c>
    </row>
    <row r="6" spans="1:2" ht="29" x14ac:dyDescent="0.35">
      <c r="A6" s="319" t="s">
        <v>801</v>
      </c>
      <c r="B6" s="318" t="s">
        <v>822</v>
      </c>
    </row>
    <row r="7" spans="1:2" ht="29" x14ac:dyDescent="0.35">
      <c r="A7" s="319" t="s">
        <v>725</v>
      </c>
      <c r="B7" s="318" t="s">
        <v>823</v>
      </c>
    </row>
    <row r="8" spans="1:2" ht="29" x14ac:dyDescent="0.35">
      <c r="A8" s="319" t="s">
        <v>524</v>
      </c>
      <c r="B8" s="318" t="s">
        <v>824</v>
      </c>
    </row>
    <row r="9" spans="1:2" ht="43.5" x14ac:dyDescent="0.35">
      <c r="A9" s="319" t="s">
        <v>523</v>
      </c>
      <c r="B9" s="318" t="s">
        <v>825</v>
      </c>
    </row>
    <row r="10" spans="1:2" ht="43.5" x14ac:dyDescent="0.35">
      <c r="A10" s="319" t="s">
        <v>450</v>
      </c>
      <c r="B10" s="318" t="s">
        <v>826</v>
      </c>
    </row>
    <row r="11" spans="1:2" ht="43.5" x14ac:dyDescent="0.35">
      <c r="A11" s="319" t="s">
        <v>533</v>
      </c>
      <c r="B11" s="318" t="s">
        <v>827</v>
      </c>
    </row>
    <row r="12" spans="1:2" ht="29" x14ac:dyDescent="0.35">
      <c r="A12" s="319" t="s">
        <v>527</v>
      </c>
      <c r="B12" s="318" t="s">
        <v>828</v>
      </c>
    </row>
    <row r="13" spans="1:2" ht="43.5" x14ac:dyDescent="0.35">
      <c r="A13" s="319" t="s">
        <v>829</v>
      </c>
      <c r="B13" s="318" t="s">
        <v>830</v>
      </c>
    </row>
    <row r="14" spans="1:2" ht="29" x14ac:dyDescent="0.35">
      <c r="A14" s="319" t="s">
        <v>531</v>
      </c>
      <c r="B14" s="318" t="s">
        <v>831</v>
      </c>
    </row>
    <row r="15" spans="1:2" ht="29" x14ac:dyDescent="0.35">
      <c r="A15" s="318" t="s">
        <v>175</v>
      </c>
      <c r="B15" s="318" t="s">
        <v>834</v>
      </c>
    </row>
    <row r="16" spans="1:2" ht="58" x14ac:dyDescent="0.35">
      <c r="A16" s="318" t="s">
        <v>370</v>
      </c>
      <c r="B16" s="318" t="s">
        <v>835</v>
      </c>
    </row>
    <row r="17" spans="1:5" ht="116" x14ac:dyDescent="0.35">
      <c r="A17" s="319" t="s">
        <v>19</v>
      </c>
      <c r="B17" s="1" t="s">
        <v>838</v>
      </c>
    </row>
    <row r="18" spans="1:5" ht="29" x14ac:dyDescent="0.35">
      <c r="A18" s="319" t="s">
        <v>839</v>
      </c>
      <c r="B18" s="318" t="s">
        <v>840</v>
      </c>
    </row>
    <row r="20" spans="1:5" x14ac:dyDescent="0.35">
      <c r="C20" s="317"/>
      <c r="D20" s="317"/>
      <c r="E20" s="317"/>
    </row>
    <row r="21" spans="1:5" x14ac:dyDescent="0.35">
      <c r="C21" s="318"/>
      <c r="D21" s="320"/>
      <c r="E21" s="318"/>
    </row>
    <row r="22" spans="1:5" x14ac:dyDescent="0.35">
      <c r="C22" s="318"/>
      <c r="D22" s="320"/>
      <c r="E22" s="318"/>
    </row>
    <row r="23" spans="1:5" x14ac:dyDescent="0.35">
      <c r="C23" s="318"/>
      <c r="D23" s="320"/>
      <c r="E23" s="318"/>
    </row>
    <row r="24" spans="1:5" x14ac:dyDescent="0.35">
      <c r="C24" s="318"/>
      <c r="D24" s="320"/>
      <c r="E24" s="318"/>
    </row>
    <row r="25" spans="1:5" x14ac:dyDescent="0.35">
      <c r="C25" s="318"/>
      <c r="D25" s="320"/>
      <c r="E25" s="318"/>
    </row>
    <row r="26" spans="1:5" x14ac:dyDescent="0.35">
      <c r="C26" s="318"/>
      <c r="D26" s="320"/>
      <c r="E26" s="318"/>
    </row>
    <row r="27" spans="1:5" x14ac:dyDescent="0.35">
      <c r="C27" s="318"/>
      <c r="D27" s="320"/>
      <c r="E27" s="318"/>
    </row>
    <row r="28" spans="1:5" x14ac:dyDescent="0.35">
      <c r="C28" s="318"/>
      <c r="D28" s="320"/>
      <c r="E28" s="318"/>
    </row>
    <row r="29" spans="1:5" x14ac:dyDescent="0.35">
      <c r="C29" s="318"/>
      <c r="D29" s="320"/>
      <c r="E29" s="318"/>
    </row>
    <row r="30" spans="1:5" x14ac:dyDescent="0.35">
      <c r="C30" s="318"/>
      <c r="D30" s="320"/>
      <c r="E30" s="318"/>
    </row>
    <row r="31" spans="1:5" x14ac:dyDescent="0.35">
      <c r="C31" s="318"/>
      <c r="D31" s="320"/>
      <c r="E31" s="31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E7A71-1079-49B1-89EE-F6BE511F9625}">
  <dimension ref="A2:ER46"/>
  <sheetViews>
    <sheetView workbookViewId="0">
      <pane xSplit="2" ySplit="3" topLeftCell="I4" activePane="bottomRight" state="frozen"/>
      <selection activeCell="AR18" sqref="AR18"/>
      <selection pane="topRight" activeCell="AR18" sqref="AR18"/>
      <selection pane="bottomLeft" activeCell="AR18" sqref="AR18"/>
      <selection pane="bottomRight" activeCell="P4" sqref="P4"/>
    </sheetView>
  </sheetViews>
  <sheetFormatPr defaultRowHeight="14.5" x14ac:dyDescent="0.35"/>
  <cols>
    <col min="1" max="1" width="1.6328125" customWidth="1"/>
    <col min="2" max="2" width="37.453125" bestFit="1" customWidth="1"/>
    <col min="3" max="3" width="19.81640625" bestFit="1" customWidth="1"/>
    <col min="4" max="4" width="19.1796875" bestFit="1" customWidth="1"/>
    <col min="5" max="6" width="19.81640625" customWidth="1"/>
    <col min="7" max="7" width="15.1796875" bestFit="1" customWidth="1"/>
    <col min="8" max="8" width="15.1796875" customWidth="1"/>
    <col min="9" max="9" width="60.6328125" style="1" customWidth="1"/>
    <col min="10" max="10" width="10.1796875" bestFit="1" customWidth="1"/>
    <col min="11" max="18" width="9.453125" bestFit="1" customWidth="1"/>
    <col min="19" max="21" width="10.453125" bestFit="1" customWidth="1"/>
    <col min="22" max="30" width="9.453125" bestFit="1" customWidth="1"/>
    <col min="31" max="33" width="10.453125" bestFit="1" customWidth="1"/>
    <col min="34" max="42" width="9.453125" bestFit="1" customWidth="1"/>
    <col min="43" max="45" width="10.453125" bestFit="1" customWidth="1"/>
    <col min="46" max="46" width="9.453125" bestFit="1" customWidth="1"/>
    <col min="48" max="50" width="9.453125" bestFit="1" customWidth="1"/>
    <col min="51" max="53" width="10.453125" bestFit="1" customWidth="1"/>
    <col min="54" max="62" width="9.453125" bestFit="1" customWidth="1"/>
    <col min="63" max="65" width="10.453125" bestFit="1" customWidth="1"/>
    <col min="66" max="74" width="9.453125" bestFit="1" customWidth="1"/>
    <col min="75" max="77" width="10.453125" bestFit="1" customWidth="1"/>
    <col min="78" max="78" width="9.453125" bestFit="1" customWidth="1"/>
    <col min="80" max="82" width="9.453125" bestFit="1" customWidth="1"/>
    <col min="83" max="85" width="10.453125" bestFit="1" customWidth="1"/>
    <col min="86" max="94" width="9.453125" bestFit="1" customWidth="1"/>
    <col min="95" max="97" width="10.453125" bestFit="1" customWidth="1"/>
    <col min="98" max="106" width="9.453125" bestFit="1" customWidth="1"/>
    <col min="107" max="109" width="10.453125" bestFit="1" customWidth="1"/>
    <col min="110" max="110" width="9.453125" bestFit="1" customWidth="1"/>
    <col min="112" max="120" width="9.453125" bestFit="1" customWidth="1"/>
    <col min="121" max="123" width="10.453125" bestFit="1" customWidth="1"/>
    <col min="124" max="132" width="9.453125" bestFit="1" customWidth="1"/>
    <col min="133" max="135" width="10.453125" bestFit="1" customWidth="1"/>
    <col min="136" max="144" width="9.453125" bestFit="1" customWidth="1"/>
    <col min="145" max="147" width="10.453125" bestFit="1" customWidth="1"/>
    <col min="148" max="148" width="9.453125" bestFit="1" customWidth="1"/>
  </cols>
  <sheetData>
    <row r="2" spans="1:148" x14ac:dyDescent="0.35">
      <c r="B2" s="302"/>
      <c r="C2" s="302"/>
      <c r="D2" s="303">
        <v>45838</v>
      </c>
      <c r="E2" s="302"/>
      <c r="F2" s="302"/>
      <c r="G2" s="302"/>
      <c r="H2" s="302"/>
      <c r="I2" s="304"/>
      <c r="J2" s="302" t="s">
        <v>806</v>
      </c>
      <c r="K2" s="302" t="s">
        <v>806</v>
      </c>
      <c r="L2" s="302" t="s">
        <v>806</v>
      </c>
      <c r="M2" s="302" t="s">
        <v>806</v>
      </c>
      <c r="N2" s="302" t="s">
        <v>806</v>
      </c>
      <c r="O2" s="302" t="s">
        <v>806</v>
      </c>
      <c r="P2" s="302" t="s">
        <v>629</v>
      </c>
      <c r="Q2" s="302" t="s">
        <v>629</v>
      </c>
      <c r="R2" s="302" t="s">
        <v>629</v>
      </c>
      <c r="S2" s="302" t="s">
        <v>629</v>
      </c>
      <c r="T2" s="302" t="s">
        <v>629</v>
      </c>
      <c r="U2" s="302" t="s">
        <v>629</v>
      </c>
      <c r="V2" s="302" t="s">
        <v>629</v>
      </c>
      <c r="W2" s="302" t="s">
        <v>629</v>
      </c>
      <c r="X2" s="302" t="s">
        <v>629</v>
      </c>
      <c r="Y2" s="302" t="s">
        <v>629</v>
      </c>
      <c r="Z2" s="302" t="s">
        <v>629</v>
      </c>
      <c r="AA2" s="302" t="s">
        <v>629</v>
      </c>
      <c r="AB2" s="302" t="s">
        <v>629</v>
      </c>
      <c r="AC2" s="302" t="s">
        <v>629</v>
      </c>
      <c r="AD2" s="302" t="s">
        <v>629</v>
      </c>
      <c r="AE2" s="302" t="s">
        <v>629</v>
      </c>
      <c r="AF2" s="302" t="s">
        <v>629</v>
      </c>
      <c r="AG2" s="302" t="s">
        <v>629</v>
      </c>
      <c r="AH2" s="302" t="s">
        <v>629</v>
      </c>
      <c r="AI2" s="302" t="s">
        <v>629</v>
      </c>
      <c r="AJ2" s="302" t="s">
        <v>629</v>
      </c>
      <c r="AK2" s="302" t="s">
        <v>629</v>
      </c>
      <c r="AL2" s="302" t="s">
        <v>629</v>
      </c>
      <c r="AM2" s="302" t="s">
        <v>629</v>
      </c>
      <c r="AN2" s="302" t="s">
        <v>629</v>
      </c>
      <c r="AO2" s="302" t="s">
        <v>629</v>
      </c>
      <c r="AP2" s="302" t="s">
        <v>629</v>
      </c>
      <c r="AQ2" s="302" t="s">
        <v>629</v>
      </c>
      <c r="AR2" s="302" t="s">
        <v>629</v>
      </c>
      <c r="AS2" s="302" t="s">
        <v>629</v>
      </c>
      <c r="AT2" s="302" t="s">
        <v>629</v>
      </c>
      <c r="AV2" t="s">
        <v>630</v>
      </c>
      <c r="AW2" t="s">
        <v>630</v>
      </c>
      <c r="AX2" t="s">
        <v>630</v>
      </c>
      <c r="AY2" t="s">
        <v>630</v>
      </c>
      <c r="AZ2" t="s">
        <v>630</v>
      </c>
      <c r="BA2" t="s">
        <v>630</v>
      </c>
      <c r="BB2" t="s">
        <v>630</v>
      </c>
      <c r="BC2" t="s">
        <v>630</v>
      </c>
      <c r="BD2" t="s">
        <v>630</v>
      </c>
      <c r="BE2" t="s">
        <v>630</v>
      </c>
      <c r="BF2" t="s">
        <v>630</v>
      </c>
      <c r="BG2" t="s">
        <v>630</v>
      </c>
      <c r="BH2" t="s">
        <v>630</v>
      </c>
      <c r="BI2" t="s">
        <v>630</v>
      </c>
      <c r="BJ2" t="s">
        <v>630</v>
      </c>
      <c r="BK2" t="s">
        <v>630</v>
      </c>
      <c r="BL2" t="s">
        <v>630</v>
      </c>
      <c r="BM2" t="s">
        <v>630</v>
      </c>
      <c r="BN2" t="s">
        <v>630</v>
      </c>
      <c r="BO2" t="s">
        <v>630</v>
      </c>
      <c r="BP2" t="s">
        <v>630</v>
      </c>
      <c r="BQ2" t="s">
        <v>630</v>
      </c>
      <c r="BR2" t="s">
        <v>630</v>
      </c>
      <c r="BS2" t="s">
        <v>630</v>
      </c>
      <c r="BT2" t="s">
        <v>630</v>
      </c>
      <c r="BU2" t="s">
        <v>630</v>
      </c>
      <c r="BV2" t="s">
        <v>630</v>
      </c>
      <c r="BW2" t="s">
        <v>630</v>
      </c>
      <c r="BX2" t="s">
        <v>630</v>
      </c>
      <c r="BY2" t="s">
        <v>630</v>
      </c>
      <c r="BZ2" t="s">
        <v>630</v>
      </c>
      <c r="CB2" t="s">
        <v>805</v>
      </c>
      <c r="CC2" t="s">
        <v>805</v>
      </c>
      <c r="CD2" t="s">
        <v>805</v>
      </c>
      <c r="CE2" t="s">
        <v>805</v>
      </c>
      <c r="CF2" t="s">
        <v>805</v>
      </c>
      <c r="CG2" t="s">
        <v>805</v>
      </c>
      <c r="CH2" t="s">
        <v>805</v>
      </c>
      <c r="CI2" t="s">
        <v>805</v>
      </c>
      <c r="CJ2" t="s">
        <v>805</v>
      </c>
      <c r="CK2" t="s">
        <v>805</v>
      </c>
      <c r="CL2" t="s">
        <v>805</v>
      </c>
      <c r="CM2" t="s">
        <v>805</v>
      </c>
      <c r="CN2" t="s">
        <v>805</v>
      </c>
      <c r="CO2" t="s">
        <v>805</v>
      </c>
      <c r="CP2" t="s">
        <v>805</v>
      </c>
      <c r="CQ2" t="s">
        <v>805</v>
      </c>
      <c r="CR2" t="s">
        <v>805</v>
      </c>
      <c r="CS2" t="s">
        <v>805</v>
      </c>
      <c r="CT2" t="s">
        <v>805</v>
      </c>
      <c r="CU2" t="s">
        <v>805</v>
      </c>
      <c r="CV2" t="s">
        <v>805</v>
      </c>
      <c r="CW2" t="s">
        <v>805</v>
      </c>
      <c r="CX2" t="s">
        <v>805</v>
      </c>
      <c r="CY2" t="s">
        <v>805</v>
      </c>
      <c r="CZ2" t="s">
        <v>805</v>
      </c>
      <c r="DA2" t="s">
        <v>805</v>
      </c>
      <c r="DB2" t="s">
        <v>805</v>
      </c>
      <c r="DC2" t="s">
        <v>805</v>
      </c>
      <c r="DD2" t="s">
        <v>805</v>
      </c>
      <c r="DE2" t="s">
        <v>805</v>
      </c>
      <c r="DF2" t="s">
        <v>805</v>
      </c>
      <c r="DH2" t="s">
        <v>21</v>
      </c>
      <c r="DI2" t="s">
        <v>21</v>
      </c>
      <c r="DJ2" t="s">
        <v>21</v>
      </c>
      <c r="DK2" t="s">
        <v>21</v>
      </c>
      <c r="DL2" t="s">
        <v>21</v>
      </c>
      <c r="DM2" t="s">
        <v>21</v>
      </c>
      <c r="DN2" t="s">
        <v>21</v>
      </c>
      <c r="DO2" t="s">
        <v>21</v>
      </c>
      <c r="DP2" t="s">
        <v>21</v>
      </c>
      <c r="DQ2" t="s">
        <v>21</v>
      </c>
      <c r="DR2" t="s">
        <v>21</v>
      </c>
      <c r="DS2" t="s">
        <v>21</v>
      </c>
      <c r="DT2" t="s">
        <v>21</v>
      </c>
      <c r="DU2" t="s">
        <v>21</v>
      </c>
      <c r="DV2" t="s">
        <v>21</v>
      </c>
      <c r="DW2" t="s">
        <v>21</v>
      </c>
      <c r="DX2" t="s">
        <v>21</v>
      </c>
      <c r="DY2" t="s">
        <v>21</v>
      </c>
      <c r="DZ2" t="s">
        <v>21</v>
      </c>
      <c r="EA2" t="s">
        <v>21</v>
      </c>
      <c r="EB2" t="s">
        <v>21</v>
      </c>
      <c r="EC2" t="s">
        <v>21</v>
      </c>
      <c r="ED2" t="s">
        <v>21</v>
      </c>
      <c r="EE2" t="s">
        <v>21</v>
      </c>
      <c r="EF2" t="s">
        <v>21</v>
      </c>
      <c r="EG2" t="s">
        <v>21</v>
      </c>
      <c r="EH2" t="s">
        <v>21</v>
      </c>
      <c r="EI2" t="s">
        <v>21</v>
      </c>
      <c r="EJ2" t="s">
        <v>21</v>
      </c>
      <c r="EK2" t="s">
        <v>21</v>
      </c>
      <c r="EL2" t="s">
        <v>21</v>
      </c>
      <c r="EM2" t="s">
        <v>21</v>
      </c>
      <c r="EN2" t="s">
        <v>21</v>
      </c>
      <c r="EO2" t="s">
        <v>21</v>
      </c>
      <c r="EP2" t="s">
        <v>21</v>
      </c>
      <c r="EQ2" t="s">
        <v>21</v>
      </c>
      <c r="ER2" t="s">
        <v>21</v>
      </c>
    </row>
    <row r="3" spans="1:148" x14ac:dyDescent="0.35">
      <c r="B3" s="305" t="s">
        <v>776</v>
      </c>
      <c r="C3" s="305" t="s">
        <v>803</v>
      </c>
      <c r="D3" s="306" t="s">
        <v>804</v>
      </c>
      <c r="E3" s="305" t="s">
        <v>809</v>
      </c>
      <c r="F3" s="305" t="s">
        <v>810</v>
      </c>
      <c r="G3" s="305" t="s">
        <v>802</v>
      </c>
      <c r="H3" s="305" t="s">
        <v>807</v>
      </c>
      <c r="I3" s="307" t="s">
        <v>777</v>
      </c>
      <c r="J3" s="308">
        <v>45688</v>
      </c>
      <c r="K3" s="303">
        <f>EOMONTH(J3,1)</f>
        <v>45716</v>
      </c>
      <c r="L3" s="303">
        <f>EOMONTH(K3,1)</f>
        <v>45747</v>
      </c>
      <c r="M3" s="303">
        <f>EOMONTH(L3,1)</f>
        <v>45777</v>
      </c>
      <c r="N3" s="303">
        <f>EOMONTH(M3,1)</f>
        <v>45808</v>
      </c>
      <c r="O3" s="303">
        <f>EOMONTH(N3,1)</f>
        <v>45838</v>
      </c>
      <c r="P3" s="303">
        <v>45869</v>
      </c>
      <c r="Q3" s="303">
        <f>EOMONTH(P3,1)</f>
        <v>45900</v>
      </c>
      <c r="R3" s="303">
        <f t="shared" ref="R3:AT3" si="0">EOMONTH(Q3,1)</f>
        <v>45930</v>
      </c>
      <c r="S3" s="303">
        <f t="shared" si="0"/>
        <v>45961</v>
      </c>
      <c r="T3" s="303">
        <f t="shared" si="0"/>
        <v>45991</v>
      </c>
      <c r="U3" s="303">
        <f t="shared" si="0"/>
        <v>46022</v>
      </c>
      <c r="V3" s="303">
        <f t="shared" si="0"/>
        <v>46053</v>
      </c>
      <c r="W3" s="303">
        <f t="shared" si="0"/>
        <v>46081</v>
      </c>
      <c r="X3" s="303">
        <f t="shared" si="0"/>
        <v>46112</v>
      </c>
      <c r="Y3" s="303">
        <f t="shared" si="0"/>
        <v>46142</v>
      </c>
      <c r="Z3" s="303">
        <f t="shared" si="0"/>
        <v>46173</v>
      </c>
      <c r="AA3" s="303">
        <f t="shared" si="0"/>
        <v>46203</v>
      </c>
      <c r="AB3" s="303">
        <f t="shared" si="0"/>
        <v>46234</v>
      </c>
      <c r="AC3" s="303">
        <f t="shared" si="0"/>
        <v>46265</v>
      </c>
      <c r="AD3" s="303">
        <f t="shared" si="0"/>
        <v>46295</v>
      </c>
      <c r="AE3" s="303">
        <f t="shared" si="0"/>
        <v>46326</v>
      </c>
      <c r="AF3" s="303">
        <f t="shared" si="0"/>
        <v>46356</v>
      </c>
      <c r="AG3" s="303">
        <f t="shared" si="0"/>
        <v>46387</v>
      </c>
      <c r="AH3" s="303">
        <f t="shared" si="0"/>
        <v>46418</v>
      </c>
      <c r="AI3" s="303">
        <f t="shared" si="0"/>
        <v>46446</v>
      </c>
      <c r="AJ3" s="303">
        <f t="shared" si="0"/>
        <v>46477</v>
      </c>
      <c r="AK3" s="303">
        <f t="shared" si="0"/>
        <v>46507</v>
      </c>
      <c r="AL3" s="303">
        <f t="shared" si="0"/>
        <v>46538</v>
      </c>
      <c r="AM3" s="303">
        <f t="shared" si="0"/>
        <v>46568</v>
      </c>
      <c r="AN3" s="303">
        <f t="shared" si="0"/>
        <v>46599</v>
      </c>
      <c r="AO3" s="303">
        <f t="shared" si="0"/>
        <v>46630</v>
      </c>
      <c r="AP3" s="303">
        <f t="shared" si="0"/>
        <v>46660</v>
      </c>
      <c r="AQ3" s="303">
        <f t="shared" si="0"/>
        <v>46691</v>
      </c>
      <c r="AR3" s="303">
        <f t="shared" si="0"/>
        <v>46721</v>
      </c>
      <c r="AS3" s="303">
        <f t="shared" si="0"/>
        <v>46752</v>
      </c>
      <c r="AT3" s="303">
        <f t="shared" si="0"/>
        <v>46783</v>
      </c>
      <c r="AV3" s="300">
        <v>45869</v>
      </c>
      <c r="AW3" s="300">
        <f>EOMONTH(AV3,1)</f>
        <v>45900</v>
      </c>
      <c r="AX3" s="300">
        <f t="shared" ref="AX3:BZ3" si="1">EOMONTH(AW3,1)</f>
        <v>45930</v>
      </c>
      <c r="AY3" s="300">
        <f t="shared" si="1"/>
        <v>45961</v>
      </c>
      <c r="AZ3" s="300">
        <f t="shared" si="1"/>
        <v>45991</v>
      </c>
      <c r="BA3" s="300">
        <f t="shared" si="1"/>
        <v>46022</v>
      </c>
      <c r="BB3" s="300">
        <f t="shared" si="1"/>
        <v>46053</v>
      </c>
      <c r="BC3" s="300">
        <f t="shared" si="1"/>
        <v>46081</v>
      </c>
      <c r="BD3" s="300">
        <f t="shared" si="1"/>
        <v>46112</v>
      </c>
      <c r="BE3" s="300">
        <f t="shared" si="1"/>
        <v>46142</v>
      </c>
      <c r="BF3" s="300">
        <f t="shared" si="1"/>
        <v>46173</v>
      </c>
      <c r="BG3" s="300">
        <f t="shared" si="1"/>
        <v>46203</v>
      </c>
      <c r="BH3" s="300">
        <f t="shared" si="1"/>
        <v>46234</v>
      </c>
      <c r="BI3" s="300">
        <f t="shared" si="1"/>
        <v>46265</v>
      </c>
      <c r="BJ3" s="300">
        <f t="shared" si="1"/>
        <v>46295</v>
      </c>
      <c r="BK3" s="300">
        <f t="shared" si="1"/>
        <v>46326</v>
      </c>
      <c r="BL3" s="300">
        <f t="shared" si="1"/>
        <v>46356</v>
      </c>
      <c r="BM3" s="300">
        <f t="shared" si="1"/>
        <v>46387</v>
      </c>
      <c r="BN3" s="300">
        <f t="shared" si="1"/>
        <v>46418</v>
      </c>
      <c r="BO3" s="300">
        <f t="shared" si="1"/>
        <v>46446</v>
      </c>
      <c r="BP3" s="300">
        <f t="shared" si="1"/>
        <v>46477</v>
      </c>
      <c r="BQ3" s="300">
        <f t="shared" si="1"/>
        <v>46507</v>
      </c>
      <c r="BR3" s="300">
        <f t="shared" si="1"/>
        <v>46538</v>
      </c>
      <c r="BS3" s="300">
        <f t="shared" si="1"/>
        <v>46568</v>
      </c>
      <c r="BT3" s="300">
        <f t="shared" si="1"/>
        <v>46599</v>
      </c>
      <c r="BU3" s="300">
        <f t="shared" si="1"/>
        <v>46630</v>
      </c>
      <c r="BV3" s="300">
        <f t="shared" si="1"/>
        <v>46660</v>
      </c>
      <c r="BW3" s="300">
        <f t="shared" si="1"/>
        <v>46691</v>
      </c>
      <c r="BX3" s="300">
        <f t="shared" si="1"/>
        <v>46721</v>
      </c>
      <c r="BY3" s="300">
        <f t="shared" si="1"/>
        <v>46752</v>
      </c>
      <c r="BZ3" s="300">
        <f t="shared" si="1"/>
        <v>46783</v>
      </c>
      <c r="CB3" s="300">
        <v>45869</v>
      </c>
      <c r="CC3" s="300">
        <f>EOMONTH(CB3,1)</f>
        <v>45900</v>
      </c>
      <c r="CD3" s="300">
        <f t="shared" ref="CD3:DF3" si="2">EOMONTH(CC3,1)</f>
        <v>45930</v>
      </c>
      <c r="CE3" s="300">
        <f t="shared" si="2"/>
        <v>45961</v>
      </c>
      <c r="CF3" s="300">
        <f t="shared" si="2"/>
        <v>45991</v>
      </c>
      <c r="CG3" s="300">
        <f t="shared" si="2"/>
        <v>46022</v>
      </c>
      <c r="CH3" s="300">
        <f t="shared" si="2"/>
        <v>46053</v>
      </c>
      <c r="CI3" s="300">
        <f t="shared" si="2"/>
        <v>46081</v>
      </c>
      <c r="CJ3" s="300">
        <f t="shared" si="2"/>
        <v>46112</v>
      </c>
      <c r="CK3" s="300">
        <f t="shared" si="2"/>
        <v>46142</v>
      </c>
      <c r="CL3" s="300">
        <f t="shared" si="2"/>
        <v>46173</v>
      </c>
      <c r="CM3" s="300">
        <f t="shared" si="2"/>
        <v>46203</v>
      </c>
      <c r="CN3" s="300">
        <f t="shared" si="2"/>
        <v>46234</v>
      </c>
      <c r="CO3" s="300">
        <f t="shared" si="2"/>
        <v>46265</v>
      </c>
      <c r="CP3" s="300">
        <f t="shared" si="2"/>
        <v>46295</v>
      </c>
      <c r="CQ3" s="300">
        <f t="shared" si="2"/>
        <v>46326</v>
      </c>
      <c r="CR3" s="300">
        <f t="shared" si="2"/>
        <v>46356</v>
      </c>
      <c r="CS3" s="300">
        <f t="shared" si="2"/>
        <v>46387</v>
      </c>
      <c r="CT3" s="300">
        <f t="shared" si="2"/>
        <v>46418</v>
      </c>
      <c r="CU3" s="300">
        <f t="shared" si="2"/>
        <v>46446</v>
      </c>
      <c r="CV3" s="300">
        <f t="shared" si="2"/>
        <v>46477</v>
      </c>
      <c r="CW3" s="300">
        <f t="shared" si="2"/>
        <v>46507</v>
      </c>
      <c r="CX3" s="300">
        <f t="shared" si="2"/>
        <v>46538</v>
      </c>
      <c r="CY3" s="300">
        <f t="shared" si="2"/>
        <v>46568</v>
      </c>
      <c r="CZ3" s="300">
        <f t="shared" si="2"/>
        <v>46599</v>
      </c>
      <c r="DA3" s="300">
        <f t="shared" si="2"/>
        <v>46630</v>
      </c>
      <c r="DB3" s="300">
        <f t="shared" si="2"/>
        <v>46660</v>
      </c>
      <c r="DC3" s="300">
        <f t="shared" si="2"/>
        <v>46691</v>
      </c>
      <c r="DD3" s="300">
        <f t="shared" si="2"/>
        <v>46721</v>
      </c>
      <c r="DE3" s="300">
        <f t="shared" si="2"/>
        <v>46752</v>
      </c>
      <c r="DF3" s="300">
        <f t="shared" si="2"/>
        <v>46783</v>
      </c>
      <c r="DH3" s="300">
        <v>45688</v>
      </c>
      <c r="DI3" s="300">
        <f t="shared" ref="DI3:DN3" si="3">EOMONTH(DH3,1)</f>
        <v>45716</v>
      </c>
      <c r="DJ3" s="300">
        <f t="shared" si="3"/>
        <v>45747</v>
      </c>
      <c r="DK3" s="300">
        <f t="shared" si="3"/>
        <v>45777</v>
      </c>
      <c r="DL3" s="300">
        <f t="shared" si="3"/>
        <v>45808</v>
      </c>
      <c r="DM3" s="300">
        <f t="shared" si="3"/>
        <v>45838</v>
      </c>
      <c r="DN3" s="300">
        <f t="shared" si="3"/>
        <v>45869</v>
      </c>
      <c r="DO3" s="300">
        <f>EOMONTH(DN3,1)</f>
        <v>45900</v>
      </c>
      <c r="DP3" s="300">
        <f t="shared" ref="DP3:ER3" si="4">EOMONTH(DO3,1)</f>
        <v>45930</v>
      </c>
      <c r="DQ3" s="300">
        <f t="shared" si="4"/>
        <v>45961</v>
      </c>
      <c r="DR3" s="300">
        <f t="shared" si="4"/>
        <v>45991</v>
      </c>
      <c r="DS3" s="300">
        <f t="shared" si="4"/>
        <v>46022</v>
      </c>
      <c r="DT3" s="300">
        <f t="shared" si="4"/>
        <v>46053</v>
      </c>
      <c r="DU3" s="300">
        <f t="shared" si="4"/>
        <v>46081</v>
      </c>
      <c r="DV3" s="300">
        <f t="shared" si="4"/>
        <v>46112</v>
      </c>
      <c r="DW3" s="300">
        <f t="shared" si="4"/>
        <v>46142</v>
      </c>
      <c r="DX3" s="300">
        <f t="shared" si="4"/>
        <v>46173</v>
      </c>
      <c r="DY3" s="300">
        <f t="shared" si="4"/>
        <v>46203</v>
      </c>
      <c r="DZ3" s="300">
        <f t="shared" si="4"/>
        <v>46234</v>
      </c>
      <c r="EA3" s="300">
        <f t="shared" si="4"/>
        <v>46265</v>
      </c>
      <c r="EB3" s="300">
        <f t="shared" si="4"/>
        <v>46295</v>
      </c>
      <c r="EC3" s="300">
        <f t="shared" si="4"/>
        <v>46326</v>
      </c>
      <c r="ED3" s="300">
        <f t="shared" si="4"/>
        <v>46356</v>
      </c>
      <c r="EE3" s="300">
        <f t="shared" si="4"/>
        <v>46387</v>
      </c>
      <c r="EF3" s="300">
        <f t="shared" si="4"/>
        <v>46418</v>
      </c>
      <c r="EG3" s="300">
        <f t="shared" si="4"/>
        <v>46446</v>
      </c>
      <c r="EH3" s="300">
        <f t="shared" si="4"/>
        <v>46477</v>
      </c>
      <c r="EI3" s="300">
        <f t="shared" si="4"/>
        <v>46507</v>
      </c>
      <c r="EJ3" s="300">
        <f t="shared" si="4"/>
        <v>46538</v>
      </c>
      <c r="EK3" s="300">
        <f t="shared" si="4"/>
        <v>46568</v>
      </c>
      <c r="EL3" s="300">
        <f t="shared" si="4"/>
        <v>46599</v>
      </c>
      <c r="EM3" s="300">
        <f t="shared" si="4"/>
        <v>46630</v>
      </c>
      <c r="EN3" s="300">
        <f t="shared" si="4"/>
        <v>46660</v>
      </c>
      <c r="EO3" s="300">
        <f t="shared" si="4"/>
        <v>46691</v>
      </c>
      <c r="EP3" s="300">
        <f t="shared" si="4"/>
        <v>46721</v>
      </c>
      <c r="EQ3" s="300">
        <f t="shared" si="4"/>
        <v>46752</v>
      </c>
      <c r="ER3" s="300">
        <f t="shared" si="4"/>
        <v>46783</v>
      </c>
    </row>
    <row r="4" spans="1:148" x14ac:dyDescent="0.35">
      <c r="B4" s="309" t="s">
        <v>612</v>
      </c>
      <c r="C4" s="309"/>
      <c r="D4" s="309"/>
      <c r="E4" s="309"/>
      <c r="F4" s="309"/>
      <c r="G4" s="309"/>
      <c r="H4" s="309"/>
      <c r="I4" s="310" t="s">
        <v>778</v>
      </c>
      <c r="J4" s="311"/>
      <c r="K4" s="311"/>
      <c r="L4" s="311"/>
      <c r="M4" s="311"/>
      <c r="N4" s="311">
        <v>62866</v>
      </c>
      <c r="O4" s="312">
        <v>0</v>
      </c>
      <c r="P4" s="302"/>
      <c r="Q4" s="302"/>
      <c r="R4" s="302"/>
      <c r="S4" s="302"/>
      <c r="T4" s="302"/>
      <c r="U4" s="302"/>
      <c r="V4" s="302"/>
      <c r="W4" s="302"/>
      <c r="X4" s="302"/>
      <c r="Y4" s="302"/>
      <c r="Z4" s="302"/>
      <c r="AA4" s="302"/>
      <c r="AB4" s="302"/>
      <c r="AC4" s="302"/>
      <c r="AD4" s="302"/>
      <c r="AE4" s="302"/>
      <c r="AF4" s="302"/>
      <c r="AG4" s="302"/>
      <c r="AH4" s="302"/>
      <c r="AI4" s="302"/>
      <c r="AJ4" s="302"/>
      <c r="AK4" s="302"/>
      <c r="AL4" s="302"/>
      <c r="AM4" s="302"/>
      <c r="AN4" s="302"/>
      <c r="AO4" s="302"/>
      <c r="AP4" s="302"/>
      <c r="AQ4" s="302"/>
      <c r="AR4" s="302"/>
      <c r="AS4" s="302"/>
      <c r="AT4" s="302"/>
      <c r="DH4" s="301">
        <f t="shared" ref="DH4:DM4" si="5">J4</f>
        <v>0</v>
      </c>
      <c r="DI4" s="301">
        <f t="shared" si="5"/>
        <v>0</v>
      </c>
      <c r="DJ4" s="301">
        <f t="shared" si="5"/>
        <v>0</v>
      </c>
      <c r="DK4" s="301">
        <f t="shared" si="5"/>
        <v>0</v>
      </c>
      <c r="DL4" s="301">
        <f t="shared" si="5"/>
        <v>62866</v>
      </c>
      <c r="DM4" s="301">
        <f t="shared" si="5"/>
        <v>0</v>
      </c>
      <c r="DN4">
        <f>CB4+AV4+P4</f>
        <v>0</v>
      </c>
      <c r="DO4">
        <f t="shared" ref="DO4:ER4" si="6">CC4+AW4+Q4</f>
        <v>0</v>
      </c>
      <c r="DP4">
        <f t="shared" si="6"/>
        <v>0</v>
      </c>
      <c r="DQ4">
        <f t="shared" si="6"/>
        <v>0</v>
      </c>
      <c r="DR4">
        <f t="shared" si="6"/>
        <v>0</v>
      </c>
      <c r="DS4">
        <f t="shared" si="6"/>
        <v>0</v>
      </c>
      <c r="DT4">
        <f t="shared" si="6"/>
        <v>0</v>
      </c>
      <c r="DU4">
        <f t="shared" si="6"/>
        <v>0</v>
      </c>
      <c r="DV4">
        <f t="shared" si="6"/>
        <v>0</v>
      </c>
      <c r="DW4">
        <f t="shared" si="6"/>
        <v>0</v>
      </c>
      <c r="DX4">
        <f t="shared" si="6"/>
        <v>0</v>
      </c>
      <c r="DY4">
        <f t="shared" si="6"/>
        <v>0</v>
      </c>
      <c r="DZ4">
        <f t="shared" si="6"/>
        <v>0</v>
      </c>
      <c r="EA4">
        <f t="shared" si="6"/>
        <v>0</v>
      </c>
      <c r="EB4">
        <f t="shared" si="6"/>
        <v>0</v>
      </c>
      <c r="EC4">
        <f t="shared" si="6"/>
        <v>0</v>
      </c>
      <c r="ED4">
        <f t="shared" si="6"/>
        <v>0</v>
      </c>
      <c r="EE4">
        <f t="shared" si="6"/>
        <v>0</v>
      </c>
      <c r="EF4">
        <f t="shared" si="6"/>
        <v>0</v>
      </c>
      <c r="EG4">
        <f t="shared" si="6"/>
        <v>0</v>
      </c>
      <c r="EH4">
        <f t="shared" si="6"/>
        <v>0</v>
      </c>
      <c r="EI4">
        <f t="shared" si="6"/>
        <v>0</v>
      </c>
      <c r="EJ4">
        <f t="shared" si="6"/>
        <v>0</v>
      </c>
      <c r="EK4">
        <f t="shared" si="6"/>
        <v>0</v>
      </c>
      <c r="EL4">
        <f t="shared" si="6"/>
        <v>0</v>
      </c>
      <c r="EM4">
        <f t="shared" si="6"/>
        <v>0</v>
      </c>
      <c r="EN4">
        <f t="shared" si="6"/>
        <v>0</v>
      </c>
      <c r="EO4">
        <f t="shared" si="6"/>
        <v>0</v>
      </c>
      <c r="EP4">
        <f t="shared" si="6"/>
        <v>0</v>
      </c>
      <c r="EQ4">
        <f t="shared" si="6"/>
        <v>0</v>
      </c>
      <c r="ER4">
        <f t="shared" si="6"/>
        <v>0</v>
      </c>
    </row>
    <row r="5" spans="1:148" x14ac:dyDescent="0.35">
      <c r="A5" t="s">
        <v>686</v>
      </c>
      <c r="B5" s="309" t="s">
        <v>45</v>
      </c>
      <c r="C5" s="309"/>
      <c r="D5" s="309"/>
      <c r="E5" s="309"/>
      <c r="F5" s="309"/>
      <c r="G5" s="309"/>
      <c r="H5" s="309"/>
      <c r="I5" s="310" t="s">
        <v>779</v>
      </c>
      <c r="J5" s="311"/>
      <c r="K5" s="311"/>
      <c r="L5" s="311"/>
      <c r="M5" s="311"/>
      <c r="N5" s="311">
        <v>34673</v>
      </c>
      <c r="O5" s="312">
        <v>0</v>
      </c>
      <c r="P5" s="302"/>
      <c r="Q5" s="302"/>
      <c r="R5" s="302"/>
      <c r="S5" s="302"/>
      <c r="T5" s="302"/>
      <c r="U5" s="302"/>
      <c r="V5" s="302"/>
      <c r="W5" s="302"/>
      <c r="X5" s="302"/>
      <c r="Y5" s="302"/>
      <c r="Z5" s="302"/>
      <c r="AA5" s="302"/>
      <c r="AB5" s="302"/>
      <c r="AC5" s="302"/>
      <c r="AD5" s="302"/>
      <c r="AE5" s="302"/>
      <c r="AF5" s="302"/>
      <c r="AG5" s="302"/>
      <c r="AH5" s="302"/>
      <c r="AI5" s="302"/>
      <c r="AJ5" s="302"/>
      <c r="AK5" s="302"/>
      <c r="AL5" s="302"/>
      <c r="AM5" s="302"/>
      <c r="AN5" s="302"/>
      <c r="AO5" s="302"/>
      <c r="AP5" s="302"/>
      <c r="AQ5" s="302"/>
      <c r="AR5" s="302"/>
      <c r="AS5" s="302"/>
      <c r="AT5" s="302"/>
      <c r="DH5" s="301">
        <f t="shared" ref="DH5:DH43" si="7">J5</f>
        <v>0</v>
      </c>
      <c r="DI5" s="301">
        <f t="shared" ref="DI5:DI43" si="8">K5</f>
        <v>0</v>
      </c>
      <c r="DJ5" s="301">
        <f t="shared" ref="DJ5:DJ43" si="9">L5</f>
        <v>0</v>
      </c>
      <c r="DK5" s="301">
        <f t="shared" ref="DK5:DK43" si="10">M5</f>
        <v>0</v>
      </c>
      <c r="DL5" s="301">
        <f t="shared" ref="DL5:DL43" si="11">N5</f>
        <v>34673</v>
      </c>
      <c r="DM5" s="301">
        <f t="shared" ref="DM5:DM43" si="12">O5</f>
        <v>0</v>
      </c>
      <c r="DN5">
        <f t="shared" ref="DN5:DN43" si="13">CB5+AV5+P5</f>
        <v>0</v>
      </c>
      <c r="DO5">
        <f t="shared" ref="DO5:DO43" si="14">CC5+AW5+Q5</f>
        <v>0</v>
      </c>
      <c r="DP5">
        <f t="shared" ref="DP5:DP43" si="15">CD5+AX5+R5</f>
        <v>0</v>
      </c>
      <c r="DQ5">
        <f t="shared" ref="DQ5:DQ43" si="16">CE5+AY5+S5</f>
        <v>0</v>
      </c>
      <c r="DR5">
        <f t="shared" ref="DR5:DR43" si="17">CF5+AZ5+T5</f>
        <v>0</v>
      </c>
      <c r="DS5">
        <f t="shared" ref="DS5:DS43" si="18">CG5+BA5+U5</f>
        <v>0</v>
      </c>
      <c r="DT5">
        <f t="shared" ref="DT5:DT43" si="19">CH5+BB5+V5</f>
        <v>0</v>
      </c>
      <c r="DU5">
        <f t="shared" ref="DU5:DU43" si="20">CI5+BC5+W5</f>
        <v>0</v>
      </c>
      <c r="DV5">
        <f t="shared" ref="DV5:DV43" si="21">CJ5+BD5+X5</f>
        <v>0</v>
      </c>
      <c r="DW5">
        <f t="shared" ref="DW5:DW43" si="22">CK5+BE5+Y5</f>
        <v>0</v>
      </c>
      <c r="DX5">
        <f t="shared" ref="DX5:DX43" si="23">CL5+BF5+Z5</f>
        <v>0</v>
      </c>
      <c r="DY5">
        <f t="shared" ref="DY5:DY43" si="24">CM5+BG5+AA5</f>
        <v>0</v>
      </c>
      <c r="DZ5">
        <f t="shared" ref="DZ5:DZ43" si="25">CN5+BH5+AB5</f>
        <v>0</v>
      </c>
      <c r="EA5">
        <f t="shared" ref="EA5:EA43" si="26">CO5+BI5+AC5</f>
        <v>0</v>
      </c>
      <c r="EB5">
        <f t="shared" ref="EB5:EB43" si="27">CP5+BJ5+AD5</f>
        <v>0</v>
      </c>
      <c r="EC5">
        <f t="shared" ref="EC5:EC43" si="28">CQ5+BK5+AE5</f>
        <v>0</v>
      </c>
      <c r="ED5">
        <f t="shared" ref="ED5:ED43" si="29">CR5+BL5+AF5</f>
        <v>0</v>
      </c>
      <c r="EE5">
        <f t="shared" ref="EE5:EE43" si="30">CS5+BM5+AG5</f>
        <v>0</v>
      </c>
      <c r="EF5">
        <f t="shared" ref="EF5:EF43" si="31">CT5+BN5+AH5</f>
        <v>0</v>
      </c>
      <c r="EG5">
        <f t="shared" ref="EG5:EG43" si="32">CU5+BO5+AI5</f>
        <v>0</v>
      </c>
      <c r="EH5">
        <f t="shared" ref="EH5:EH43" si="33">CV5+BP5+AJ5</f>
        <v>0</v>
      </c>
      <c r="EI5">
        <f t="shared" ref="EI5:EI43" si="34">CW5+BQ5+AK5</f>
        <v>0</v>
      </c>
      <c r="EJ5">
        <f t="shared" ref="EJ5:EJ43" si="35">CX5+BR5+AL5</f>
        <v>0</v>
      </c>
      <c r="EK5">
        <f t="shared" ref="EK5:EK43" si="36">CY5+BS5+AM5</f>
        <v>0</v>
      </c>
      <c r="EL5">
        <f t="shared" ref="EL5:EL43" si="37">CZ5+BT5+AN5</f>
        <v>0</v>
      </c>
      <c r="EM5">
        <f t="shared" ref="EM5:EM43" si="38">DA5+BU5+AO5</f>
        <v>0</v>
      </c>
      <c r="EN5">
        <f t="shared" ref="EN5:EN43" si="39">DB5+BV5+AP5</f>
        <v>0</v>
      </c>
      <c r="EO5">
        <f t="shared" ref="EO5:EO43" si="40">DC5+BW5+AQ5</f>
        <v>0</v>
      </c>
      <c r="EP5">
        <f t="shared" ref="EP5:EP43" si="41">DD5+BX5+AR5</f>
        <v>0</v>
      </c>
      <c r="EQ5">
        <f t="shared" ref="EQ5:EQ43" si="42">DE5+BY5+AS5</f>
        <v>0</v>
      </c>
      <c r="ER5">
        <f t="shared" ref="ER5:ER43" si="43">DF5+BZ5+AT5</f>
        <v>0</v>
      </c>
    </row>
    <row r="6" spans="1:148" x14ac:dyDescent="0.35">
      <c r="A6" t="s">
        <v>780</v>
      </c>
      <c r="B6" s="309" t="s">
        <v>8</v>
      </c>
      <c r="C6" s="309"/>
      <c r="D6" s="309"/>
      <c r="E6" s="309"/>
      <c r="F6" s="309"/>
      <c r="G6" s="309"/>
      <c r="H6" s="309"/>
      <c r="I6" s="310" t="s">
        <v>780</v>
      </c>
      <c r="J6" s="311">
        <v>75000</v>
      </c>
      <c r="K6" s="311"/>
      <c r="L6" s="311"/>
      <c r="M6" s="311"/>
      <c r="N6" s="311"/>
      <c r="O6" s="312">
        <v>0</v>
      </c>
      <c r="P6" s="302"/>
      <c r="Q6" s="302"/>
      <c r="R6" s="302"/>
      <c r="S6" s="302"/>
      <c r="T6" s="302"/>
      <c r="U6" s="302"/>
      <c r="V6" s="302"/>
      <c r="W6" s="302"/>
      <c r="X6" s="302"/>
      <c r="Y6" s="302"/>
      <c r="Z6" s="302"/>
      <c r="AA6" s="302"/>
      <c r="AB6" s="302"/>
      <c r="AC6" s="302"/>
      <c r="AD6" s="302"/>
      <c r="AE6" s="302"/>
      <c r="AF6" s="302"/>
      <c r="AG6" s="302"/>
      <c r="AH6" s="302"/>
      <c r="AI6" s="302"/>
      <c r="AJ6" s="302"/>
      <c r="AK6" s="302"/>
      <c r="AL6" s="302"/>
      <c r="AM6" s="302"/>
      <c r="AN6" s="302"/>
      <c r="AO6" s="302"/>
      <c r="AP6" s="302"/>
      <c r="AQ6" s="302"/>
      <c r="AR6" s="302"/>
      <c r="AS6" s="302"/>
      <c r="AT6" s="302"/>
      <c r="DH6" s="301">
        <f t="shared" si="7"/>
        <v>75000</v>
      </c>
      <c r="DI6" s="301">
        <f t="shared" si="8"/>
        <v>0</v>
      </c>
      <c r="DJ6" s="301">
        <f t="shared" si="9"/>
        <v>0</v>
      </c>
      <c r="DK6" s="301">
        <f t="shared" si="10"/>
        <v>0</v>
      </c>
      <c r="DL6" s="301">
        <f t="shared" si="11"/>
        <v>0</v>
      </c>
      <c r="DM6" s="301">
        <f t="shared" si="12"/>
        <v>0</v>
      </c>
      <c r="DN6">
        <f t="shared" si="13"/>
        <v>0</v>
      </c>
      <c r="DO6">
        <f t="shared" si="14"/>
        <v>0</v>
      </c>
      <c r="DP6">
        <f t="shared" si="15"/>
        <v>0</v>
      </c>
      <c r="DQ6">
        <f t="shared" si="16"/>
        <v>0</v>
      </c>
      <c r="DR6">
        <f t="shared" si="17"/>
        <v>0</v>
      </c>
      <c r="DS6">
        <f t="shared" si="18"/>
        <v>0</v>
      </c>
      <c r="DT6">
        <f t="shared" si="19"/>
        <v>0</v>
      </c>
      <c r="DU6">
        <f t="shared" si="20"/>
        <v>0</v>
      </c>
      <c r="DV6">
        <f t="shared" si="21"/>
        <v>0</v>
      </c>
      <c r="DW6">
        <f t="shared" si="22"/>
        <v>0</v>
      </c>
      <c r="DX6">
        <f t="shared" si="23"/>
        <v>0</v>
      </c>
      <c r="DY6">
        <f t="shared" si="24"/>
        <v>0</v>
      </c>
      <c r="DZ6">
        <f t="shared" si="25"/>
        <v>0</v>
      </c>
      <c r="EA6">
        <f t="shared" si="26"/>
        <v>0</v>
      </c>
      <c r="EB6">
        <f t="shared" si="27"/>
        <v>0</v>
      </c>
      <c r="EC6">
        <f t="shared" si="28"/>
        <v>0</v>
      </c>
      <c r="ED6">
        <f t="shared" si="29"/>
        <v>0</v>
      </c>
      <c r="EE6">
        <f t="shared" si="30"/>
        <v>0</v>
      </c>
      <c r="EF6">
        <f t="shared" si="31"/>
        <v>0</v>
      </c>
      <c r="EG6">
        <f t="shared" si="32"/>
        <v>0</v>
      </c>
      <c r="EH6">
        <f t="shared" si="33"/>
        <v>0</v>
      </c>
      <c r="EI6">
        <f t="shared" si="34"/>
        <v>0</v>
      </c>
      <c r="EJ6">
        <f t="shared" si="35"/>
        <v>0</v>
      </c>
      <c r="EK6">
        <f t="shared" si="36"/>
        <v>0</v>
      </c>
      <c r="EL6">
        <f t="shared" si="37"/>
        <v>0</v>
      </c>
      <c r="EM6">
        <f t="shared" si="38"/>
        <v>0</v>
      </c>
      <c r="EN6">
        <f t="shared" si="39"/>
        <v>0</v>
      </c>
      <c r="EO6">
        <f t="shared" si="40"/>
        <v>0</v>
      </c>
      <c r="EP6">
        <f t="shared" si="41"/>
        <v>0</v>
      </c>
      <c r="EQ6">
        <f t="shared" si="42"/>
        <v>0</v>
      </c>
      <c r="ER6">
        <f t="shared" si="43"/>
        <v>0</v>
      </c>
    </row>
    <row r="7" spans="1:148" x14ac:dyDescent="0.35">
      <c r="A7" t="s">
        <v>833</v>
      </c>
      <c r="B7" s="309" t="s">
        <v>264</v>
      </c>
      <c r="C7" s="309"/>
      <c r="D7" s="309"/>
      <c r="E7" s="309"/>
      <c r="F7" s="309"/>
      <c r="G7" s="309"/>
      <c r="H7" s="309"/>
      <c r="I7" s="310" t="s">
        <v>781</v>
      </c>
      <c r="J7" s="311">
        <v>53868</v>
      </c>
      <c r="K7" s="311"/>
      <c r="L7" s="311">
        <v>0</v>
      </c>
      <c r="M7" s="311"/>
      <c r="N7" s="311">
        <v>50000</v>
      </c>
      <c r="O7" s="312">
        <v>0</v>
      </c>
      <c r="P7" s="302"/>
      <c r="Q7" s="302"/>
      <c r="R7" s="302"/>
      <c r="S7" s="302"/>
      <c r="T7" s="302"/>
      <c r="U7" s="302"/>
      <c r="V7" s="302"/>
      <c r="W7" s="302"/>
      <c r="X7" s="302"/>
      <c r="Y7" s="302"/>
      <c r="Z7" s="302"/>
      <c r="AA7" s="302"/>
      <c r="AB7" s="302"/>
      <c r="AC7" s="302"/>
      <c r="AD7" s="302"/>
      <c r="AE7" s="302"/>
      <c r="AF7" s="302"/>
      <c r="AG7" s="302"/>
      <c r="AH7" s="302"/>
      <c r="AI7" s="302"/>
      <c r="AJ7" s="302"/>
      <c r="AK7" s="302"/>
      <c r="AL7" s="302"/>
      <c r="AM7" s="302"/>
      <c r="AN7" s="302"/>
      <c r="AO7" s="302"/>
      <c r="AP7" s="302"/>
      <c r="AQ7" s="302"/>
      <c r="AR7" s="302"/>
      <c r="AS7" s="302"/>
      <c r="AT7" s="302"/>
      <c r="DH7" s="301">
        <f t="shared" si="7"/>
        <v>53868</v>
      </c>
      <c r="DI7" s="301">
        <f t="shared" si="8"/>
        <v>0</v>
      </c>
      <c r="DJ7" s="301">
        <f t="shared" si="9"/>
        <v>0</v>
      </c>
      <c r="DK7" s="301">
        <f t="shared" si="10"/>
        <v>0</v>
      </c>
      <c r="DL7" s="301">
        <f t="shared" si="11"/>
        <v>50000</v>
      </c>
      <c r="DM7" s="301">
        <f t="shared" si="12"/>
        <v>0</v>
      </c>
      <c r="DN7">
        <f t="shared" si="13"/>
        <v>0</v>
      </c>
      <c r="DO7">
        <f t="shared" si="14"/>
        <v>0</v>
      </c>
      <c r="DP7">
        <f t="shared" si="15"/>
        <v>0</v>
      </c>
      <c r="DQ7">
        <f t="shared" si="16"/>
        <v>0</v>
      </c>
      <c r="DR7">
        <f t="shared" si="17"/>
        <v>0</v>
      </c>
      <c r="DS7">
        <f t="shared" si="18"/>
        <v>0</v>
      </c>
      <c r="DT7">
        <f t="shared" si="19"/>
        <v>0</v>
      </c>
      <c r="DU7">
        <f t="shared" si="20"/>
        <v>0</v>
      </c>
      <c r="DV7">
        <f t="shared" si="21"/>
        <v>0</v>
      </c>
      <c r="DW7">
        <f t="shared" si="22"/>
        <v>0</v>
      </c>
      <c r="DX7">
        <f t="shared" si="23"/>
        <v>0</v>
      </c>
      <c r="DY7">
        <f t="shared" si="24"/>
        <v>0</v>
      </c>
      <c r="DZ7">
        <f t="shared" si="25"/>
        <v>0</v>
      </c>
      <c r="EA7">
        <f t="shared" si="26"/>
        <v>0</v>
      </c>
      <c r="EB7">
        <f t="shared" si="27"/>
        <v>0</v>
      </c>
      <c r="EC7">
        <f t="shared" si="28"/>
        <v>0</v>
      </c>
      <c r="ED7">
        <f t="shared" si="29"/>
        <v>0</v>
      </c>
      <c r="EE7">
        <f t="shared" si="30"/>
        <v>0</v>
      </c>
      <c r="EF7">
        <f t="shared" si="31"/>
        <v>0</v>
      </c>
      <c r="EG7">
        <f t="shared" si="32"/>
        <v>0</v>
      </c>
      <c r="EH7">
        <f t="shared" si="33"/>
        <v>0</v>
      </c>
      <c r="EI7">
        <f t="shared" si="34"/>
        <v>0</v>
      </c>
      <c r="EJ7">
        <f t="shared" si="35"/>
        <v>0</v>
      </c>
      <c r="EK7">
        <f t="shared" si="36"/>
        <v>0</v>
      </c>
      <c r="EL7">
        <f t="shared" si="37"/>
        <v>0</v>
      </c>
      <c r="EM7">
        <f t="shared" si="38"/>
        <v>0</v>
      </c>
      <c r="EN7">
        <f t="shared" si="39"/>
        <v>0</v>
      </c>
      <c r="EO7">
        <f t="shared" si="40"/>
        <v>0</v>
      </c>
      <c r="EP7">
        <f t="shared" si="41"/>
        <v>0</v>
      </c>
      <c r="EQ7">
        <f t="shared" si="42"/>
        <v>0</v>
      </c>
      <c r="ER7">
        <f t="shared" si="43"/>
        <v>0</v>
      </c>
    </row>
    <row r="8" spans="1:148" x14ac:dyDescent="0.35">
      <c r="A8" t="s">
        <v>833</v>
      </c>
      <c r="B8" s="309" t="s">
        <v>554</v>
      </c>
      <c r="C8" s="309"/>
      <c r="D8" s="309"/>
      <c r="E8" s="309"/>
      <c r="F8" s="309"/>
      <c r="G8" s="309"/>
      <c r="H8" s="309"/>
      <c r="I8" s="310" t="s">
        <v>782</v>
      </c>
      <c r="J8" s="311"/>
      <c r="K8" s="311"/>
      <c r="L8" s="311"/>
      <c r="M8" s="311">
        <v>55000</v>
      </c>
      <c r="N8" s="311">
        <v>55000</v>
      </c>
      <c r="O8" s="312">
        <v>55000</v>
      </c>
      <c r="P8" s="302"/>
      <c r="Q8" s="302"/>
      <c r="R8" s="302"/>
      <c r="S8" s="302"/>
      <c r="T8" s="302"/>
      <c r="U8" s="302"/>
      <c r="V8" s="302"/>
      <c r="W8" s="302"/>
      <c r="X8" s="302"/>
      <c r="Y8" s="302"/>
      <c r="Z8" s="302"/>
      <c r="AA8" s="302"/>
      <c r="AB8" s="302"/>
      <c r="AC8" s="302"/>
      <c r="AD8" s="302"/>
      <c r="AE8" s="302"/>
      <c r="AF8" s="302"/>
      <c r="AG8" s="302"/>
      <c r="AH8" s="302"/>
      <c r="AI8" s="302"/>
      <c r="AJ8" s="302"/>
      <c r="AK8" s="302"/>
      <c r="AL8" s="302"/>
      <c r="AM8" s="302"/>
      <c r="AN8" s="302"/>
      <c r="AO8" s="302"/>
      <c r="AP8" s="302"/>
      <c r="AQ8" s="302"/>
      <c r="AR8" s="302"/>
      <c r="AS8" s="302"/>
      <c r="AT8" s="302"/>
      <c r="DH8" s="301">
        <f t="shared" si="7"/>
        <v>0</v>
      </c>
      <c r="DI8" s="301">
        <f t="shared" si="8"/>
        <v>0</v>
      </c>
      <c r="DJ8" s="301">
        <f t="shared" si="9"/>
        <v>0</v>
      </c>
      <c r="DK8" s="301">
        <f t="shared" si="10"/>
        <v>55000</v>
      </c>
      <c r="DL8" s="301">
        <f t="shared" si="11"/>
        <v>55000</v>
      </c>
      <c r="DM8" s="301">
        <f t="shared" si="12"/>
        <v>55000</v>
      </c>
      <c r="DN8">
        <f t="shared" si="13"/>
        <v>0</v>
      </c>
      <c r="DO8">
        <f t="shared" si="14"/>
        <v>0</v>
      </c>
      <c r="DP8">
        <f t="shared" si="15"/>
        <v>0</v>
      </c>
      <c r="DQ8">
        <f t="shared" si="16"/>
        <v>0</v>
      </c>
      <c r="DR8">
        <f t="shared" si="17"/>
        <v>0</v>
      </c>
      <c r="DS8">
        <f t="shared" si="18"/>
        <v>0</v>
      </c>
      <c r="DT8">
        <f t="shared" si="19"/>
        <v>0</v>
      </c>
      <c r="DU8">
        <f t="shared" si="20"/>
        <v>0</v>
      </c>
      <c r="DV8">
        <f t="shared" si="21"/>
        <v>0</v>
      </c>
      <c r="DW8">
        <f t="shared" si="22"/>
        <v>0</v>
      </c>
      <c r="DX8">
        <f t="shared" si="23"/>
        <v>0</v>
      </c>
      <c r="DY8">
        <f t="shared" si="24"/>
        <v>0</v>
      </c>
      <c r="DZ8">
        <f t="shared" si="25"/>
        <v>0</v>
      </c>
      <c r="EA8">
        <f t="shared" si="26"/>
        <v>0</v>
      </c>
      <c r="EB8">
        <f t="shared" si="27"/>
        <v>0</v>
      </c>
      <c r="EC8">
        <f t="shared" si="28"/>
        <v>0</v>
      </c>
      <c r="ED8">
        <f t="shared" si="29"/>
        <v>0</v>
      </c>
      <c r="EE8">
        <f t="shared" si="30"/>
        <v>0</v>
      </c>
      <c r="EF8">
        <f t="shared" si="31"/>
        <v>0</v>
      </c>
      <c r="EG8">
        <f t="shared" si="32"/>
        <v>0</v>
      </c>
      <c r="EH8">
        <f t="shared" si="33"/>
        <v>0</v>
      </c>
      <c r="EI8">
        <f t="shared" si="34"/>
        <v>0</v>
      </c>
      <c r="EJ8">
        <f t="shared" si="35"/>
        <v>0</v>
      </c>
      <c r="EK8">
        <f t="shared" si="36"/>
        <v>0</v>
      </c>
      <c r="EL8">
        <f t="shared" si="37"/>
        <v>0</v>
      </c>
      <c r="EM8">
        <f t="shared" si="38"/>
        <v>0</v>
      </c>
      <c r="EN8">
        <f t="shared" si="39"/>
        <v>0</v>
      </c>
      <c r="EO8">
        <f t="shared" si="40"/>
        <v>0</v>
      </c>
      <c r="EP8">
        <f t="shared" si="41"/>
        <v>0</v>
      </c>
      <c r="EQ8">
        <f t="shared" si="42"/>
        <v>0</v>
      </c>
      <c r="ER8">
        <f t="shared" si="43"/>
        <v>0</v>
      </c>
    </row>
    <row r="9" spans="1:148" ht="26.5" x14ac:dyDescent="0.35">
      <c r="A9" t="s">
        <v>833</v>
      </c>
      <c r="B9" s="309" t="s">
        <v>579</v>
      </c>
      <c r="C9" s="309"/>
      <c r="D9" s="309"/>
      <c r="E9" s="309"/>
      <c r="F9" s="309"/>
      <c r="G9" s="309"/>
      <c r="H9" s="309"/>
      <c r="I9" s="310" t="s">
        <v>783</v>
      </c>
      <c r="J9" s="311"/>
      <c r="K9" s="311"/>
      <c r="L9" s="311"/>
      <c r="M9" s="311">
        <v>50000</v>
      </c>
      <c r="N9" s="311"/>
      <c r="O9" s="312">
        <v>0</v>
      </c>
      <c r="P9" s="302"/>
      <c r="Q9" s="302"/>
      <c r="R9" s="302"/>
      <c r="S9" s="302"/>
      <c r="T9" s="302"/>
      <c r="U9" s="302"/>
      <c r="V9" s="302"/>
      <c r="W9" s="302"/>
      <c r="X9" s="302"/>
      <c r="Y9" s="302"/>
      <c r="Z9" s="302"/>
      <c r="AA9" s="302"/>
      <c r="AB9" s="302"/>
      <c r="AC9" s="302"/>
      <c r="AD9" s="302"/>
      <c r="AE9" s="302"/>
      <c r="AF9" s="302"/>
      <c r="AG9" s="302"/>
      <c r="AH9" s="302"/>
      <c r="AI9" s="302"/>
      <c r="AJ9" s="302"/>
      <c r="AK9" s="302"/>
      <c r="AL9" s="302"/>
      <c r="AM9" s="302"/>
      <c r="AN9" s="302"/>
      <c r="AO9" s="302"/>
      <c r="AP9" s="302"/>
      <c r="AQ9" s="302"/>
      <c r="AR9" s="302"/>
      <c r="AS9" s="302"/>
      <c r="AT9" s="302"/>
      <c r="DH9" s="301">
        <f t="shared" si="7"/>
        <v>0</v>
      </c>
      <c r="DI9" s="301">
        <f t="shared" si="8"/>
        <v>0</v>
      </c>
      <c r="DJ9" s="301">
        <f t="shared" si="9"/>
        <v>0</v>
      </c>
      <c r="DK9" s="301">
        <f t="shared" si="10"/>
        <v>50000</v>
      </c>
      <c r="DL9" s="301">
        <f t="shared" si="11"/>
        <v>0</v>
      </c>
      <c r="DM9" s="301">
        <f t="shared" si="12"/>
        <v>0</v>
      </c>
      <c r="DN9">
        <f t="shared" si="13"/>
        <v>0</v>
      </c>
      <c r="DO9">
        <f t="shared" si="14"/>
        <v>0</v>
      </c>
      <c r="DP9">
        <f t="shared" si="15"/>
        <v>0</v>
      </c>
      <c r="DQ9">
        <f t="shared" si="16"/>
        <v>0</v>
      </c>
      <c r="DR9">
        <f t="shared" si="17"/>
        <v>0</v>
      </c>
      <c r="DS9">
        <f t="shared" si="18"/>
        <v>0</v>
      </c>
      <c r="DT9">
        <f t="shared" si="19"/>
        <v>0</v>
      </c>
      <c r="DU9">
        <f t="shared" si="20"/>
        <v>0</v>
      </c>
      <c r="DV9">
        <f t="shared" si="21"/>
        <v>0</v>
      </c>
      <c r="DW9">
        <f t="shared" si="22"/>
        <v>0</v>
      </c>
      <c r="DX9">
        <f t="shared" si="23"/>
        <v>0</v>
      </c>
      <c r="DY9">
        <f t="shared" si="24"/>
        <v>0</v>
      </c>
      <c r="DZ9">
        <f t="shared" si="25"/>
        <v>0</v>
      </c>
      <c r="EA9">
        <f t="shared" si="26"/>
        <v>0</v>
      </c>
      <c r="EB9">
        <f t="shared" si="27"/>
        <v>0</v>
      </c>
      <c r="EC9">
        <f t="shared" si="28"/>
        <v>0</v>
      </c>
      <c r="ED9">
        <f t="shared" si="29"/>
        <v>0</v>
      </c>
      <c r="EE9">
        <f t="shared" si="30"/>
        <v>0</v>
      </c>
      <c r="EF9">
        <f t="shared" si="31"/>
        <v>0</v>
      </c>
      <c r="EG9">
        <f t="shared" si="32"/>
        <v>0</v>
      </c>
      <c r="EH9">
        <f t="shared" si="33"/>
        <v>0</v>
      </c>
      <c r="EI9">
        <f t="shared" si="34"/>
        <v>0</v>
      </c>
      <c r="EJ9">
        <f t="shared" si="35"/>
        <v>0</v>
      </c>
      <c r="EK9">
        <f t="shared" si="36"/>
        <v>0</v>
      </c>
      <c r="EL9">
        <f t="shared" si="37"/>
        <v>0</v>
      </c>
      <c r="EM9">
        <f t="shared" si="38"/>
        <v>0</v>
      </c>
      <c r="EN9">
        <f t="shared" si="39"/>
        <v>0</v>
      </c>
      <c r="EO9">
        <f t="shared" si="40"/>
        <v>0</v>
      </c>
      <c r="EP9">
        <f t="shared" si="41"/>
        <v>0</v>
      </c>
      <c r="EQ9">
        <f t="shared" si="42"/>
        <v>0</v>
      </c>
      <c r="ER9">
        <f t="shared" si="43"/>
        <v>0</v>
      </c>
    </row>
    <row r="10" spans="1:148" ht="26.5" x14ac:dyDescent="0.35">
      <c r="A10" t="s">
        <v>833</v>
      </c>
      <c r="B10" s="309" t="s">
        <v>560</v>
      </c>
      <c r="C10" s="309"/>
      <c r="D10" s="309"/>
      <c r="E10" s="309"/>
      <c r="F10" s="309"/>
      <c r="G10" s="309"/>
      <c r="H10" s="309"/>
      <c r="I10" s="310" t="s">
        <v>784</v>
      </c>
      <c r="J10" s="311"/>
      <c r="K10" s="311"/>
      <c r="L10" s="311"/>
      <c r="M10" s="311">
        <v>34000</v>
      </c>
      <c r="N10" s="311">
        <v>40000</v>
      </c>
      <c r="O10" s="312">
        <v>37000</v>
      </c>
      <c r="P10" s="302"/>
      <c r="Q10" s="302"/>
      <c r="R10" s="302"/>
      <c r="S10" s="302"/>
      <c r="T10" s="302"/>
      <c r="U10" s="302"/>
      <c r="V10" s="302"/>
      <c r="W10" s="302"/>
      <c r="X10" s="302"/>
      <c r="Y10" s="302"/>
      <c r="Z10" s="302"/>
      <c r="AA10" s="302"/>
      <c r="AB10" s="302"/>
      <c r="AC10" s="302"/>
      <c r="AD10" s="302"/>
      <c r="AE10" s="302"/>
      <c r="AF10" s="302"/>
      <c r="AG10" s="302"/>
      <c r="AH10" s="302"/>
      <c r="AI10" s="302"/>
      <c r="AJ10" s="302"/>
      <c r="AK10" s="302"/>
      <c r="AL10" s="302"/>
      <c r="AM10" s="302"/>
      <c r="AN10" s="302"/>
      <c r="AO10" s="302"/>
      <c r="AP10" s="302"/>
      <c r="AQ10" s="302"/>
      <c r="AR10" s="302"/>
      <c r="AS10" s="302"/>
      <c r="AT10" s="302"/>
      <c r="DH10" s="301">
        <f t="shared" si="7"/>
        <v>0</v>
      </c>
      <c r="DI10" s="301">
        <f t="shared" si="8"/>
        <v>0</v>
      </c>
      <c r="DJ10" s="301">
        <f t="shared" si="9"/>
        <v>0</v>
      </c>
      <c r="DK10" s="301">
        <f t="shared" si="10"/>
        <v>34000</v>
      </c>
      <c r="DL10" s="301">
        <f t="shared" si="11"/>
        <v>40000</v>
      </c>
      <c r="DM10" s="301">
        <f t="shared" si="12"/>
        <v>37000</v>
      </c>
      <c r="DN10">
        <f t="shared" si="13"/>
        <v>0</v>
      </c>
      <c r="DO10">
        <f t="shared" si="14"/>
        <v>0</v>
      </c>
      <c r="DP10">
        <f t="shared" si="15"/>
        <v>0</v>
      </c>
      <c r="DQ10">
        <f t="shared" si="16"/>
        <v>0</v>
      </c>
      <c r="DR10">
        <f t="shared" si="17"/>
        <v>0</v>
      </c>
      <c r="DS10">
        <f t="shared" si="18"/>
        <v>0</v>
      </c>
      <c r="DT10">
        <f t="shared" si="19"/>
        <v>0</v>
      </c>
      <c r="DU10">
        <f t="shared" si="20"/>
        <v>0</v>
      </c>
      <c r="DV10">
        <f t="shared" si="21"/>
        <v>0</v>
      </c>
      <c r="DW10">
        <f t="shared" si="22"/>
        <v>0</v>
      </c>
      <c r="DX10">
        <f t="shared" si="23"/>
        <v>0</v>
      </c>
      <c r="DY10">
        <f t="shared" si="24"/>
        <v>0</v>
      </c>
      <c r="DZ10">
        <f t="shared" si="25"/>
        <v>0</v>
      </c>
      <c r="EA10">
        <f t="shared" si="26"/>
        <v>0</v>
      </c>
      <c r="EB10">
        <f t="shared" si="27"/>
        <v>0</v>
      </c>
      <c r="EC10">
        <f t="shared" si="28"/>
        <v>0</v>
      </c>
      <c r="ED10">
        <f t="shared" si="29"/>
        <v>0</v>
      </c>
      <c r="EE10">
        <f t="shared" si="30"/>
        <v>0</v>
      </c>
      <c r="EF10">
        <f t="shared" si="31"/>
        <v>0</v>
      </c>
      <c r="EG10">
        <f t="shared" si="32"/>
        <v>0</v>
      </c>
      <c r="EH10">
        <f t="shared" si="33"/>
        <v>0</v>
      </c>
      <c r="EI10">
        <f t="shared" si="34"/>
        <v>0</v>
      </c>
      <c r="EJ10">
        <f t="shared" si="35"/>
        <v>0</v>
      </c>
      <c r="EK10">
        <f t="shared" si="36"/>
        <v>0</v>
      </c>
      <c r="EL10">
        <f t="shared" si="37"/>
        <v>0</v>
      </c>
      <c r="EM10">
        <f t="shared" si="38"/>
        <v>0</v>
      </c>
      <c r="EN10">
        <f t="shared" si="39"/>
        <v>0</v>
      </c>
      <c r="EO10">
        <f t="shared" si="40"/>
        <v>0</v>
      </c>
      <c r="EP10">
        <f t="shared" si="41"/>
        <v>0</v>
      </c>
      <c r="EQ10">
        <f t="shared" si="42"/>
        <v>0</v>
      </c>
      <c r="ER10">
        <f t="shared" si="43"/>
        <v>0</v>
      </c>
    </row>
    <row r="11" spans="1:148" x14ac:dyDescent="0.35">
      <c r="A11" t="s">
        <v>833</v>
      </c>
      <c r="B11" s="309" t="s">
        <v>175</v>
      </c>
      <c r="C11" s="309"/>
      <c r="D11" s="309"/>
      <c r="E11" s="309"/>
      <c r="F11" s="309"/>
      <c r="G11" s="309"/>
      <c r="H11" s="309"/>
      <c r="I11" s="310" t="s">
        <v>785</v>
      </c>
      <c r="J11" s="311"/>
      <c r="K11" s="311"/>
      <c r="L11" s="311">
        <v>100000</v>
      </c>
      <c r="M11" s="311">
        <v>140094</v>
      </c>
      <c r="N11" s="311"/>
      <c r="O11" s="312">
        <v>0</v>
      </c>
      <c r="P11" s="302"/>
      <c r="Q11" s="302"/>
      <c r="R11" s="302"/>
      <c r="S11" s="302"/>
      <c r="T11" s="302"/>
      <c r="U11" s="302"/>
      <c r="V11" s="302"/>
      <c r="W11" s="302"/>
      <c r="X11" s="302"/>
      <c r="Y11" s="302"/>
      <c r="Z11" s="302"/>
      <c r="AA11" s="302"/>
      <c r="AB11" s="302"/>
      <c r="AC11" s="302"/>
      <c r="AD11" s="302"/>
      <c r="AE11" s="302"/>
      <c r="AF11" s="302"/>
      <c r="AG11" s="302"/>
      <c r="AH11" s="302"/>
      <c r="AI11" s="302"/>
      <c r="AJ11" s="302"/>
      <c r="AK11" s="302"/>
      <c r="AL11" s="302"/>
      <c r="AM11" s="302"/>
      <c r="AN11" s="302"/>
      <c r="AO11" s="302"/>
      <c r="AP11" s="302"/>
      <c r="AQ11" s="302"/>
      <c r="AR11" s="302"/>
      <c r="AS11" s="302"/>
      <c r="AT11" s="302"/>
      <c r="DH11" s="301">
        <f t="shared" si="7"/>
        <v>0</v>
      </c>
      <c r="DI11" s="301">
        <f t="shared" si="8"/>
        <v>0</v>
      </c>
      <c r="DJ11" s="301">
        <f t="shared" si="9"/>
        <v>100000</v>
      </c>
      <c r="DK11" s="301">
        <f t="shared" si="10"/>
        <v>140094</v>
      </c>
      <c r="DL11" s="301">
        <f t="shared" si="11"/>
        <v>0</v>
      </c>
      <c r="DM11" s="301">
        <f t="shared" si="12"/>
        <v>0</v>
      </c>
      <c r="DN11">
        <f t="shared" si="13"/>
        <v>0</v>
      </c>
      <c r="DO11">
        <f t="shared" si="14"/>
        <v>0</v>
      </c>
      <c r="DP11">
        <f t="shared" si="15"/>
        <v>0</v>
      </c>
      <c r="DQ11">
        <f t="shared" si="16"/>
        <v>0</v>
      </c>
      <c r="DR11">
        <f t="shared" si="17"/>
        <v>0</v>
      </c>
      <c r="DS11">
        <f t="shared" si="18"/>
        <v>0</v>
      </c>
      <c r="DT11">
        <f t="shared" si="19"/>
        <v>0</v>
      </c>
      <c r="DU11">
        <f t="shared" si="20"/>
        <v>0</v>
      </c>
      <c r="DV11">
        <f t="shared" si="21"/>
        <v>0</v>
      </c>
      <c r="DW11">
        <f t="shared" si="22"/>
        <v>0</v>
      </c>
      <c r="DX11">
        <f t="shared" si="23"/>
        <v>0</v>
      </c>
      <c r="DY11">
        <f t="shared" si="24"/>
        <v>0</v>
      </c>
      <c r="DZ11">
        <f t="shared" si="25"/>
        <v>0</v>
      </c>
      <c r="EA11">
        <f t="shared" si="26"/>
        <v>0</v>
      </c>
      <c r="EB11">
        <f t="shared" si="27"/>
        <v>0</v>
      </c>
      <c r="EC11">
        <f t="shared" si="28"/>
        <v>0</v>
      </c>
      <c r="ED11">
        <f t="shared" si="29"/>
        <v>0</v>
      </c>
      <c r="EE11">
        <f t="shared" si="30"/>
        <v>0</v>
      </c>
      <c r="EF11">
        <f t="shared" si="31"/>
        <v>0</v>
      </c>
      <c r="EG11">
        <f t="shared" si="32"/>
        <v>0</v>
      </c>
      <c r="EH11">
        <f t="shared" si="33"/>
        <v>0</v>
      </c>
      <c r="EI11">
        <f t="shared" si="34"/>
        <v>0</v>
      </c>
      <c r="EJ11">
        <f t="shared" si="35"/>
        <v>0</v>
      </c>
      <c r="EK11">
        <f t="shared" si="36"/>
        <v>0</v>
      </c>
      <c r="EL11">
        <f t="shared" si="37"/>
        <v>0</v>
      </c>
      <c r="EM11">
        <f t="shared" si="38"/>
        <v>0</v>
      </c>
      <c r="EN11">
        <f t="shared" si="39"/>
        <v>0</v>
      </c>
      <c r="EO11">
        <f t="shared" si="40"/>
        <v>0</v>
      </c>
      <c r="EP11">
        <f t="shared" si="41"/>
        <v>0</v>
      </c>
      <c r="EQ11">
        <f t="shared" si="42"/>
        <v>0</v>
      </c>
      <c r="ER11">
        <f t="shared" si="43"/>
        <v>0</v>
      </c>
    </row>
    <row r="12" spans="1:148" x14ac:dyDescent="0.35">
      <c r="B12" s="309" t="s">
        <v>10</v>
      </c>
      <c r="C12" s="309"/>
      <c r="D12" s="309"/>
      <c r="E12" s="309"/>
      <c r="F12" s="309"/>
      <c r="G12" s="309"/>
      <c r="H12" s="309"/>
      <c r="I12" s="310" t="s">
        <v>786</v>
      </c>
      <c r="J12" s="311"/>
      <c r="K12" s="311"/>
      <c r="L12" s="311"/>
      <c r="M12" s="311"/>
      <c r="N12" s="311">
        <v>87500</v>
      </c>
      <c r="O12" s="312">
        <v>0</v>
      </c>
      <c r="P12" s="302"/>
      <c r="Q12" s="302"/>
      <c r="R12" s="302"/>
      <c r="S12" s="302"/>
      <c r="T12" s="302"/>
      <c r="U12" s="302"/>
      <c r="V12" s="302"/>
      <c r="W12" s="302"/>
      <c r="X12" s="302"/>
      <c r="Y12" s="302"/>
      <c r="Z12" s="302"/>
      <c r="AA12" s="302"/>
      <c r="AB12" s="302"/>
      <c r="AC12" s="302"/>
      <c r="AD12" s="302"/>
      <c r="AE12" s="302"/>
      <c r="AF12" s="302"/>
      <c r="AG12" s="302"/>
      <c r="AH12" s="302"/>
      <c r="AI12" s="302"/>
      <c r="AJ12" s="302"/>
      <c r="AK12" s="302"/>
      <c r="AL12" s="302"/>
      <c r="AM12" s="302"/>
      <c r="AN12" s="302"/>
      <c r="AO12" s="302"/>
      <c r="AP12" s="302"/>
      <c r="AQ12" s="302"/>
      <c r="AR12" s="302"/>
      <c r="AS12" s="302"/>
      <c r="AT12" s="302"/>
      <c r="DH12" s="301">
        <f t="shared" si="7"/>
        <v>0</v>
      </c>
      <c r="DI12" s="301">
        <f t="shared" si="8"/>
        <v>0</v>
      </c>
      <c r="DJ12" s="301">
        <f t="shared" si="9"/>
        <v>0</v>
      </c>
      <c r="DK12" s="301">
        <f t="shared" si="10"/>
        <v>0</v>
      </c>
      <c r="DL12" s="301">
        <f t="shared" si="11"/>
        <v>87500</v>
      </c>
      <c r="DM12" s="301">
        <f t="shared" si="12"/>
        <v>0</v>
      </c>
      <c r="DN12">
        <f t="shared" si="13"/>
        <v>0</v>
      </c>
      <c r="DO12">
        <f t="shared" si="14"/>
        <v>0</v>
      </c>
      <c r="DP12">
        <f t="shared" si="15"/>
        <v>0</v>
      </c>
      <c r="DQ12">
        <f t="shared" si="16"/>
        <v>0</v>
      </c>
      <c r="DR12">
        <f t="shared" si="17"/>
        <v>0</v>
      </c>
      <c r="DS12">
        <f t="shared" si="18"/>
        <v>0</v>
      </c>
      <c r="DT12">
        <f t="shared" si="19"/>
        <v>0</v>
      </c>
      <c r="DU12">
        <f t="shared" si="20"/>
        <v>0</v>
      </c>
      <c r="DV12">
        <f t="shared" si="21"/>
        <v>0</v>
      </c>
      <c r="DW12">
        <f t="shared" si="22"/>
        <v>0</v>
      </c>
      <c r="DX12">
        <f t="shared" si="23"/>
        <v>0</v>
      </c>
      <c r="DY12">
        <f t="shared" si="24"/>
        <v>0</v>
      </c>
      <c r="DZ12">
        <f t="shared" si="25"/>
        <v>0</v>
      </c>
      <c r="EA12">
        <f t="shared" si="26"/>
        <v>0</v>
      </c>
      <c r="EB12">
        <f t="shared" si="27"/>
        <v>0</v>
      </c>
      <c r="EC12">
        <f t="shared" si="28"/>
        <v>0</v>
      </c>
      <c r="ED12">
        <f t="shared" si="29"/>
        <v>0</v>
      </c>
      <c r="EE12">
        <f t="shared" si="30"/>
        <v>0</v>
      </c>
      <c r="EF12">
        <f t="shared" si="31"/>
        <v>0</v>
      </c>
      <c r="EG12">
        <f t="shared" si="32"/>
        <v>0</v>
      </c>
      <c r="EH12">
        <f t="shared" si="33"/>
        <v>0</v>
      </c>
      <c r="EI12">
        <f t="shared" si="34"/>
        <v>0</v>
      </c>
      <c r="EJ12">
        <f t="shared" si="35"/>
        <v>0</v>
      </c>
      <c r="EK12">
        <f t="shared" si="36"/>
        <v>0</v>
      </c>
      <c r="EL12">
        <f t="shared" si="37"/>
        <v>0</v>
      </c>
      <c r="EM12">
        <f t="shared" si="38"/>
        <v>0</v>
      </c>
      <c r="EN12">
        <f t="shared" si="39"/>
        <v>0</v>
      </c>
      <c r="EO12">
        <f t="shared" si="40"/>
        <v>0</v>
      </c>
      <c r="EP12">
        <f t="shared" si="41"/>
        <v>0</v>
      </c>
      <c r="EQ12">
        <f t="shared" si="42"/>
        <v>0</v>
      </c>
      <c r="ER12">
        <f t="shared" si="43"/>
        <v>0</v>
      </c>
    </row>
    <row r="13" spans="1:148" x14ac:dyDescent="0.35">
      <c r="A13" t="s">
        <v>833</v>
      </c>
      <c r="B13" s="309" t="s">
        <v>450</v>
      </c>
      <c r="C13" s="309"/>
      <c r="D13" s="309"/>
      <c r="E13" s="309"/>
      <c r="F13" s="309"/>
      <c r="G13" s="309"/>
      <c r="H13" s="309"/>
      <c r="I13" s="310" t="s">
        <v>787</v>
      </c>
      <c r="J13" s="311"/>
      <c r="K13" s="311"/>
      <c r="L13" s="311">
        <v>20000</v>
      </c>
      <c r="M13" s="311">
        <v>20000</v>
      </c>
      <c r="N13" s="311">
        <v>20000</v>
      </c>
      <c r="O13" s="312">
        <v>20000</v>
      </c>
      <c r="P13" s="302"/>
      <c r="Q13" s="302"/>
      <c r="R13" s="302"/>
      <c r="S13" s="302"/>
      <c r="T13" s="302"/>
      <c r="U13" s="302"/>
      <c r="V13" s="302"/>
      <c r="W13" s="302"/>
      <c r="X13" s="302"/>
      <c r="Y13" s="302"/>
      <c r="Z13" s="302"/>
      <c r="AA13" s="302"/>
      <c r="AB13" s="302"/>
      <c r="AC13" s="302"/>
      <c r="AD13" s="302"/>
      <c r="AE13" s="302"/>
      <c r="AF13" s="302"/>
      <c r="AG13" s="302"/>
      <c r="AH13" s="302"/>
      <c r="AI13" s="302"/>
      <c r="AJ13" s="302"/>
      <c r="AK13" s="302"/>
      <c r="AL13" s="302"/>
      <c r="AM13" s="302"/>
      <c r="AN13" s="302"/>
      <c r="AO13" s="302"/>
      <c r="AP13" s="302"/>
      <c r="AQ13" s="302"/>
      <c r="AR13" s="302"/>
      <c r="AS13" s="302"/>
      <c r="AT13" s="302"/>
      <c r="DH13" s="301">
        <f t="shared" si="7"/>
        <v>0</v>
      </c>
      <c r="DI13" s="301">
        <f t="shared" si="8"/>
        <v>0</v>
      </c>
      <c r="DJ13" s="301">
        <f t="shared" si="9"/>
        <v>20000</v>
      </c>
      <c r="DK13" s="301">
        <f t="shared" si="10"/>
        <v>20000</v>
      </c>
      <c r="DL13" s="301">
        <f t="shared" si="11"/>
        <v>20000</v>
      </c>
      <c r="DM13" s="301">
        <f t="shared" si="12"/>
        <v>20000</v>
      </c>
      <c r="DN13">
        <f t="shared" si="13"/>
        <v>0</v>
      </c>
      <c r="DO13">
        <f t="shared" si="14"/>
        <v>0</v>
      </c>
      <c r="DP13">
        <f t="shared" si="15"/>
        <v>0</v>
      </c>
      <c r="DQ13">
        <f t="shared" si="16"/>
        <v>0</v>
      </c>
      <c r="DR13">
        <f t="shared" si="17"/>
        <v>0</v>
      </c>
      <c r="DS13">
        <f t="shared" si="18"/>
        <v>0</v>
      </c>
      <c r="DT13">
        <f t="shared" si="19"/>
        <v>0</v>
      </c>
      <c r="DU13">
        <f t="shared" si="20"/>
        <v>0</v>
      </c>
      <c r="DV13">
        <f t="shared" si="21"/>
        <v>0</v>
      </c>
      <c r="DW13">
        <f t="shared" si="22"/>
        <v>0</v>
      </c>
      <c r="DX13">
        <f t="shared" si="23"/>
        <v>0</v>
      </c>
      <c r="DY13">
        <f t="shared" si="24"/>
        <v>0</v>
      </c>
      <c r="DZ13">
        <f t="shared" si="25"/>
        <v>0</v>
      </c>
      <c r="EA13">
        <f t="shared" si="26"/>
        <v>0</v>
      </c>
      <c r="EB13">
        <f t="shared" si="27"/>
        <v>0</v>
      </c>
      <c r="EC13">
        <f t="shared" si="28"/>
        <v>0</v>
      </c>
      <c r="ED13">
        <f t="shared" si="29"/>
        <v>0</v>
      </c>
      <c r="EE13">
        <f t="shared" si="30"/>
        <v>0</v>
      </c>
      <c r="EF13">
        <f t="shared" si="31"/>
        <v>0</v>
      </c>
      <c r="EG13">
        <f t="shared" si="32"/>
        <v>0</v>
      </c>
      <c r="EH13">
        <f t="shared" si="33"/>
        <v>0</v>
      </c>
      <c r="EI13">
        <f t="shared" si="34"/>
        <v>0</v>
      </c>
      <c r="EJ13">
        <f t="shared" si="35"/>
        <v>0</v>
      </c>
      <c r="EK13">
        <f t="shared" si="36"/>
        <v>0</v>
      </c>
      <c r="EL13">
        <f t="shared" si="37"/>
        <v>0</v>
      </c>
      <c r="EM13">
        <f t="shared" si="38"/>
        <v>0</v>
      </c>
      <c r="EN13">
        <f t="shared" si="39"/>
        <v>0</v>
      </c>
      <c r="EO13">
        <f t="shared" si="40"/>
        <v>0</v>
      </c>
      <c r="EP13">
        <f t="shared" si="41"/>
        <v>0</v>
      </c>
      <c r="EQ13">
        <f t="shared" si="42"/>
        <v>0</v>
      </c>
      <c r="ER13">
        <f t="shared" si="43"/>
        <v>0</v>
      </c>
    </row>
    <row r="14" spans="1:148" x14ac:dyDescent="0.35">
      <c r="A14" t="s">
        <v>833</v>
      </c>
      <c r="B14" s="309" t="s">
        <v>533</v>
      </c>
      <c r="C14" s="309"/>
      <c r="D14" s="309"/>
      <c r="E14" s="309"/>
      <c r="F14" s="309"/>
      <c r="G14" s="309"/>
      <c r="H14" s="309"/>
      <c r="I14" s="310" t="s">
        <v>788</v>
      </c>
      <c r="J14" s="311"/>
      <c r="K14" s="311"/>
      <c r="L14" s="311"/>
      <c r="M14" s="311">
        <v>57000</v>
      </c>
      <c r="N14" s="311">
        <v>57000</v>
      </c>
      <c r="O14" s="312">
        <v>57000</v>
      </c>
      <c r="P14" s="302"/>
      <c r="Q14" s="302"/>
      <c r="R14" s="302"/>
      <c r="S14" s="302"/>
      <c r="T14" s="302"/>
      <c r="U14" s="302"/>
      <c r="V14" s="302"/>
      <c r="W14" s="302"/>
      <c r="X14" s="302"/>
      <c r="Y14" s="302"/>
      <c r="Z14" s="302"/>
      <c r="AA14" s="302"/>
      <c r="AB14" s="302"/>
      <c r="AC14" s="302"/>
      <c r="AD14" s="302"/>
      <c r="AE14" s="302"/>
      <c r="AF14" s="302"/>
      <c r="AG14" s="302"/>
      <c r="AH14" s="302"/>
      <c r="AI14" s="302"/>
      <c r="AJ14" s="302"/>
      <c r="AK14" s="302"/>
      <c r="AL14" s="302"/>
      <c r="AM14" s="302"/>
      <c r="AN14" s="302"/>
      <c r="AO14" s="302"/>
      <c r="AP14" s="302"/>
      <c r="AQ14" s="302"/>
      <c r="AR14" s="302"/>
      <c r="AS14" s="302"/>
      <c r="AT14" s="302"/>
      <c r="DH14" s="301">
        <f t="shared" si="7"/>
        <v>0</v>
      </c>
      <c r="DI14" s="301">
        <f t="shared" si="8"/>
        <v>0</v>
      </c>
      <c r="DJ14" s="301">
        <f t="shared" si="9"/>
        <v>0</v>
      </c>
      <c r="DK14" s="301">
        <f t="shared" si="10"/>
        <v>57000</v>
      </c>
      <c r="DL14" s="301">
        <f t="shared" si="11"/>
        <v>57000</v>
      </c>
      <c r="DM14" s="301">
        <f t="shared" si="12"/>
        <v>57000</v>
      </c>
      <c r="DN14">
        <f t="shared" si="13"/>
        <v>0</v>
      </c>
      <c r="DO14">
        <f t="shared" si="14"/>
        <v>0</v>
      </c>
      <c r="DP14">
        <f t="shared" si="15"/>
        <v>0</v>
      </c>
      <c r="DQ14">
        <f t="shared" si="16"/>
        <v>0</v>
      </c>
      <c r="DR14">
        <f t="shared" si="17"/>
        <v>0</v>
      </c>
      <c r="DS14">
        <f t="shared" si="18"/>
        <v>0</v>
      </c>
      <c r="DT14">
        <f t="shared" si="19"/>
        <v>0</v>
      </c>
      <c r="DU14">
        <f t="shared" si="20"/>
        <v>0</v>
      </c>
      <c r="DV14">
        <f t="shared" si="21"/>
        <v>0</v>
      </c>
      <c r="DW14">
        <f t="shared" si="22"/>
        <v>0</v>
      </c>
      <c r="DX14">
        <f t="shared" si="23"/>
        <v>0</v>
      </c>
      <c r="DY14">
        <f t="shared" si="24"/>
        <v>0</v>
      </c>
      <c r="DZ14">
        <f t="shared" si="25"/>
        <v>0</v>
      </c>
      <c r="EA14">
        <f t="shared" si="26"/>
        <v>0</v>
      </c>
      <c r="EB14">
        <f t="shared" si="27"/>
        <v>0</v>
      </c>
      <c r="EC14">
        <f t="shared" si="28"/>
        <v>0</v>
      </c>
      <c r="ED14">
        <f t="shared" si="29"/>
        <v>0</v>
      </c>
      <c r="EE14">
        <f t="shared" si="30"/>
        <v>0</v>
      </c>
      <c r="EF14">
        <f t="shared" si="31"/>
        <v>0</v>
      </c>
      <c r="EG14">
        <f t="shared" si="32"/>
        <v>0</v>
      </c>
      <c r="EH14">
        <f t="shared" si="33"/>
        <v>0</v>
      </c>
      <c r="EI14">
        <f t="shared" si="34"/>
        <v>0</v>
      </c>
      <c r="EJ14">
        <f t="shared" si="35"/>
        <v>0</v>
      </c>
      <c r="EK14">
        <f t="shared" si="36"/>
        <v>0</v>
      </c>
      <c r="EL14">
        <f t="shared" si="37"/>
        <v>0</v>
      </c>
      <c r="EM14">
        <f t="shared" si="38"/>
        <v>0</v>
      </c>
      <c r="EN14">
        <f t="shared" si="39"/>
        <v>0</v>
      </c>
      <c r="EO14">
        <f t="shared" si="40"/>
        <v>0</v>
      </c>
      <c r="EP14">
        <f t="shared" si="41"/>
        <v>0</v>
      </c>
      <c r="EQ14">
        <f t="shared" si="42"/>
        <v>0</v>
      </c>
      <c r="ER14">
        <f t="shared" si="43"/>
        <v>0</v>
      </c>
    </row>
    <row r="15" spans="1:148" x14ac:dyDescent="0.35">
      <c r="A15" t="s">
        <v>780</v>
      </c>
      <c r="B15" s="309" t="s">
        <v>206</v>
      </c>
      <c r="C15" s="309"/>
      <c r="D15" s="309"/>
      <c r="E15" s="309"/>
      <c r="F15" s="309"/>
      <c r="G15" s="309"/>
      <c r="H15" s="309"/>
      <c r="I15" s="310" t="s">
        <v>780</v>
      </c>
      <c r="J15" s="311">
        <v>64737</v>
      </c>
      <c r="K15" s="311"/>
      <c r="L15" s="311">
        <v>57000</v>
      </c>
      <c r="M15" s="311"/>
      <c r="N15" s="311"/>
      <c r="O15" s="312">
        <v>0</v>
      </c>
      <c r="P15" s="302"/>
      <c r="Q15" s="302"/>
      <c r="R15" s="302"/>
      <c r="S15" s="302"/>
      <c r="T15" s="302"/>
      <c r="U15" s="302"/>
      <c r="V15" s="302"/>
      <c r="W15" s="302"/>
      <c r="X15" s="302"/>
      <c r="Y15" s="302"/>
      <c r="Z15" s="302"/>
      <c r="AA15" s="302"/>
      <c r="AB15" s="302"/>
      <c r="AC15" s="302"/>
      <c r="AD15" s="302"/>
      <c r="AE15" s="302"/>
      <c r="AF15" s="302"/>
      <c r="AG15" s="302"/>
      <c r="AH15" s="302"/>
      <c r="AI15" s="302"/>
      <c r="AJ15" s="302"/>
      <c r="AK15" s="302"/>
      <c r="AL15" s="302"/>
      <c r="AM15" s="302"/>
      <c r="AN15" s="302"/>
      <c r="AO15" s="302"/>
      <c r="AP15" s="302"/>
      <c r="AQ15" s="302"/>
      <c r="AR15" s="302"/>
      <c r="AS15" s="302"/>
      <c r="AT15" s="302"/>
      <c r="DH15" s="301">
        <f t="shared" si="7"/>
        <v>64737</v>
      </c>
      <c r="DI15" s="301">
        <f t="shared" si="8"/>
        <v>0</v>
      </c>
      <c r="DJ15" s="301">
        <f t="shared" si="9"/>
        <v>57000</v>
      </c>
      <c r="DK15" s="301">
        <f t="shared" si="10"/>
        <v>0</v>
      </c>
      <c r="DL15" s="301">
        <f t="shared" si="11"/>
        <v>0</v>
      </c>
      <c r="DM15" s="301">
        <f t="shared" si="12"/>
        <v>0</v>
      </c>
      <c r="DN15">
        <f t="shared" si="13"/>
        <v>0</v>
      </c>
      <c r="DO15">
        <f t="shared" si="14"/>
        <v>0</v>
      </c>
      <c r="DP15">
        <f t="shared" si="15"/>
        <v>0</v>
      </c>
      <c r="DQ15">
        <f t="shared" si="16"/>
        <v>0</v>
      </c>
      <c r="DR15">
        <f t="shared" si="17"/>
        <v>0</v>
      </c>
      <c r="DS15">
        <f t="shared" si="18"/>
        <v>0</v>
      </c>
      <c r="DT15">
        <f t="shared" si="19"/>
        <v>0</v>
      </c>
      <c r="DU15">
        <f t="shared" si="20"/>
        <v>0</v>
      </c>
      <c r="DV15">
        <f t="shared" si="21"/>
        <v>0</v>
      </c>
      <c r="DW15">
        <f t="shared" si="22"/>
        <v>0</v>
      </c>
      <c r="DX15">
        <f t="shared" si="23"/>
        <v>0</v>
      </c>
      <c r="DY15">
        <f t="shared" si="24"/>
        <v>0</v>
      </c>
      <c r="DZ15">
        <f t="shared" si="25"/>
        <v>0</v>
      </c>
      <c r="EA15">
        <f t="shared" si="26"/>
        <v>0</v>
      </c>
      <c r="EB15">
        <f t="shared" si="27"/>
        <v>0</v>
      </c>
      <c r="EC15">
        <f t="shared" si="28"/>
        <v>0</v>
      </c>
      <c r="ED15">
        <f t="shared" si="29"/>
        <v>0</v>
      </c>
      <c r="EE15">
        <f t="shared" si="30"/>
        <v>0</v>
      </c>
      <c r="EF15">
        <f t="shared" si="31"/>
        <v>0</v>
      </c>
      <c r="EG15">
        <f t="shared" si="32"/>
        <v>0</v>
      </c>
      <c r="EH15">
        <f t="shared" si="33"/>
        <v>0</v>
      </c>
      <c r="EI15">
        <f t="shared" si="34"/>
        <v>0</v>
      </c>
      <c r="EJ15">
        <f t="shared" si="35"/>
        <v>0</v>
      </c>
      <c r="EK15">
        <f t="shared" si="36"/>
        <v>0</v>
      </c>
      <c r="EL15">
        <f t="shared" si="37"/>
        <v>0</v>
      </c>
      <c r="EM15">
        <f t="shared" si="38"/>
        <v>0</v>
      </c>
      <c r="EN15">
        <f t="shared" si="39"/>
        <v>0</v>
      </c>
      <c r="EO15">
        <f t="shared" si="40"/>
        <v>0</v>
      </c>
      <c r="EP15">
        <f t="shared" si="41"/>
        <v>0</v>
      </c>
      <c r="EQ15">
        <f t="shared" si="42"/>
        <v>0</v>
      </c>
      <c r="ER15">
        <f t="shared" si="43"/>
        <v>0</v>
      </c>
    </row>
    <row r="16" spans="1:148" x14ac:dyDescent="0.35">
      <c r="A16" t="s">
        <v>780</v>
      </c>
      <c r="B16" s="309" t="s">
        <v>543</v>
      </c>
      <c r="C16" s="309"/>
      <c r="D16" s="309"/>
      <c r="E16" s="309"/>
      <c r="F16" s="309"/>
      <c r="G16" s="309"/>
      <c r="H16" s="309"/>
      <c r="I16" s="310" t="s">
        <v>789</v>
      </c>
      <c r="J16" s="311">
        <v>75000</v>
      </c>
      <c r="K16" s="311"/>
      <c r="L16" s="311">
        <v>77296</v>
      </c>
      <c r="M16" s="311">
        <v>75000</v>
      </c>
      <c r="N16" s="311"/>
      <c r="O16" s="312">
        <v>75000</v>
      </c>
      <c r="P16" s="302"/>
      <c r="Q16" s="302"/>
      <c r="R16" s="302"/>
      <c r="S16" s="302"/>
      <c r="T16" s="302"/>
      <c r="U16" s="302"/>
      <c r="V16" s="302"/>
      <c r="W16" s="302"/>
      <c r="X16" s="302"/>
      <c r="Y16" s="302"/>
      <c r="Z16" s="302"/>
      <c r="AA16" s="302"/>
      <c r="AB16" s="302"/>
      <c r="AC16" s="302"/>
      <c r="AD16" s="302"/>
      <c r="AE16" s="302"/>
      <c r="AF16" s="302"/>
      <c r="AG16" s="302"/>
      <c r="AH16" s="302"/>
      <c r="AI16" s="302"/>
      <c r="AJ16" s="302"/>
      <c r="AK16" s="302"/>
      <c r="AL16" s="302"/>
      <c r="AM16" s="302"/>
      <c r="AN16" s="302"/>
      <c r="AO16" s="302"/>
      <c r="AP16" s="302"/>
      <c r="AQ16" s="302"/>
      <c r="AR16" s="302"/>
      <c r="AS16" s="302"/>
      <c r="AT16" s="302"/>
      <c r="DH16" s="301">
        <f t="shared" si="7"/>
        <v>75000</v>
      </c>
      <c r="DI16" s="301">
        <f t="shared" si="8"/>
        <v>0</v>
      </c>
      <c r="DJ16" s="301">
        <f t="shared" si="9"/>
        <v>77296</v>
      </c>
      <c r="DK16" s="301">
        <f t="shared" si="10"/>
        <v>75000</v>
      </c>
      <c r="DL16" s="301">
        <f t="shared" si="11"/>
        <v>0</v>
      </c>
      <c r="DM16" s="301">
        <f t="shared" si="12"/>
        <v>75000</v>
      </c>
      <c r="DN16">
        <f t="shared" si="13"/>
        <v>0</v>
      </c>
      <c r="DO16">
        <f t="shared" si="14"/>
        <v>0</v>
      </c>
      <c r="DP16">
        <f t="shared" si="15"/>
        <v>0</v>
      </c>
      <c r="DQ16">
        <f t="shared" si="16"/>
        <v>0</v>
      </c>
      <c r="DR16">
        <f t="shared" si="17"/>
        <v>0</v>
      </c>
      <c r="DS16">
        <f t="shared" si="18"/>
        <v>0</v>
      </c>
      <c r="DT16">
        <f t="shared" si="19"/>
        <v>0</v>
      </c>
      <c r="DU16">
        <f t="shared" si="20"/>
        <v>0</v>
      </c>
      <c r="DV16">
        <f t="shared" si="21"/>
        <v>0</v>
      </c>
      <c r="DW16">
        <f t="shared" si="22"/>
        <v>0</v>
      </c>
      <c r="DX16">
        <f t="shared" si="23"/>
        <v>0</v>
      </c>
      <c r="DY16">
        <f t="shared" si="24"/>
        <v>0</v>
      </c>
      <c r="DZ16">
        <f t="shared" si="25"/>
        <v>0</v>
      </c>
      <c r="EA16">
        <f t="shared" si="26"/>
        <v>0</v>
      </c>
      <c r="EB16">
        <f t="shared" si="27"/>
        <v>0</v>
      </c>
      <c r="EC16">
        <f t="shared" si="28"/>
        <v>0</v>
      </c>
      <c r="ED16">
        <f t="shared" si="29"/>
        <v>0</v>
      </c>
      <c r="EE16">
        <f t="shared" si="30"/>
        <v>0</v>
      </c>
      <c r="EF16">
        <f t="shared" si="31"/>
        <v>0</v>
      </c>
      <c r="EG16">
        <f t="shared" si="32"/>
        <v>0</v>
      </c>
      <c r="EH16">
        <f t="shared" si="33"/>
        <v>0</v>
      </c>
      <c r="EI16">
        <f t="shared" si="34"/>
        <v>0</v>
      </c>
      <c r="EJ16">
        <f t="shared" si="35"/>
        <v>0</v>
      </c>
      <c r="EK16">
        <f t="shared" si="36"/>
        <v>0</v>
      </c>
      <c r="EL16">
        <f t="shared" si="37"/>
        <v>0</v>
      </c>
      <c r="EM16">
        <f t="shared" si="38"/>
        <v>0</v>
      </c>
      <c r="EN16">
        <f t="shared" si="39"/>
        <v>0</v>
      </c>
      <c r="EO16">
        <f t="shared" si="40"/>
        <v>0</v>
      </c>
      <c r="EP16">
        <f t="shared" si="41"/>
        <v>0</v>
      </c>
      <c r="EQ16">
        <f t="shared" si="42"/>
        <v>0</v>
      </c>
      <c r="ER16">
        <f t="shared" si="43"/>
        <v>0</v>
      </c>
    </row>
    <row r="17" spans="1:148" x14ac:dyDescent="0.35">
      <c r="A17" t="s">
        <v>780</v>
      </c>
      <c r="B17" s="309" t="s">
        <v>11</v>
      </c>
      <c r="C17" s="309"/>
      <c r="D17" s="309"/>
      <c r="E17" s="309"/>
      <c r="F17" s="309"/>
      <c r="G17" s="309"/>
      <c r="H17" s="309"/>
      <c r="I17" s="310" t="s">
        <v>780</v>
      </c>
      <c r="J17" s="311"/>
      <c r="K17" s="311">
        <v>5479</v>
      </c>
      <c r="L17" s="311"/>
      <c r="M17" s="311"/>
      <c r="N17" s="311"/>
      <c r="O17" s="312">
        <v>0</v>
      </c>
      <c r="P17" s="302"/>
      <c r="Q17" s="302"/>
      <c r="R17" s="302"/>
      <c r="S17" s="302"/>
      <c r="T17" s="302"/>
      <c r="U17" s="302"/>
      <c r="V17" s="302"/>
      <c r="W17" s="302"/>
      <c r="X17" s="302"/>
      <c r="Y17" s="302"/>
      <c r="Z17" s="302"/>
      <c r="AA17" s="302"/>
      <c r="AB17" s="302"/>
      <c r="AC17" s="302"/>
      <c r="AD17" s="302"/>
      <c r="AE17" s="302"/>
      <c r="AF17" s="302"/>
      <c r="AG17" s="302"/>
      <c r="AH17" s="302"/>
      <c r="AI17" s="302"/>
      <c r="AJ17" s="302"/>
      <c r="AK17" s="302"/>
      <c r="AL17" s="302"/>
      <c r="AM17" s="302"/>
      <c r="AN17" s="302"/>
      <c r="AO17" s="302"/>
      <c r="AP17" s="302"/>
      <c r="AQ17" s="302"/>
      <c r="AR17" s="302"/>
      <c r="AS17" s="302"/>
      <c r="AT17" s="302"/>
      <c r="DH17" s="301">
        <f t="shared" si="7"/>
        <v>0</v>
      </c>
      <c r="DI17" s="301">
        <f t="shared" si="8"/>
        <v>5479</v>
      </c>
      <c r="DJ17" s="301">
        <f t="shared" si="9"/>
        <v>0</v>
      </c>
      <c r="DK17" s="301">
        <f t="shared" si="10"/>
        <v>0</v>
      </c>
      <c r="DL17" s="301">
        <f t="shared" si="11"/>
        <v>0</v>
      </c>
      <c r="DM17" s="301">
        <f t="shared" si="12"/>
        <v>0</v>
      </c>
      <c r="DN17">
        <f t="shared" si="13"/>
        <v>0</v>
      </c>
      <c r="DO17">
        <f t="shared" si="14"/>
        <v>0</v>
      </c>
      <c r="DP17">
        <f t="shared" si="15"/>
        <v>0</v>
      </c>
      <c r="DQ17">
        <f t="shared" si="16"/>
        <v>0</v>
      </c>
      <c r="DR17">
        <f t="shared" si="17"/>
        <v>0</v>
      </c>
      <c r="DS17">
        <f t="shared" si="18"/>
        <v>0</v>
      </c>
      <c r="DT17">
        <f t="shared" si="19"/>
        <v>0</v>
      </c>
      <c r="DU17">
        <f t="shared" si="20"/>
        <v>0</v>
      </c>
      <c r="DV17">
        <f t="shared" si="21"/>
        <v>0</v>
      </c>
      <c r="DW17">
        <f t="shared" si="22"/>
        <v>0</v>
      </c>
      <c r="DX17">
        <f t="shared" si="23"/>
        <v>0</v>
      </c>
      <c r="DY17">
        <f t="shared" si="24"/>
        <v>0</v>
      </c>
      <c r="DZ17">
        <f t="shared" si="25"/>
        <v>0</v>
      </c>
      <c r="EA17">
        <f t="shared" si="26"/>
        <v>0</v>
      </c>
      <c r="EB17">
        <f t="shared" si="27"/>
        <v>0</v>
      </c>
      <c r="EC17">
        <f t="shared" si="28"/>
        <v>0</v>
      </c>
      <c r="ED17">
        <f t="shared" si="29"/>
        <v>0</v>
      </c>
      <c r="EE17">
        <f t="shared" si="30"/>
        <v>0</v>
      </c>
      <c r="EF17">
        <f t="shared" si="31"/>
        <v>0</v>
      </c>
      <c r="EG17">
        <f t="shared" si="32"/>
        <v>0</v>
      </c>
      <c r="EH17">
        <f t="shared" si="33"/>
        <v>0</v>
      </c>
      <c r="EI17">
        <f t="shared" si="34"/>
        <v>0</v>
      </c>
      <c r="EJ17">
        <f t="shared" si="35"/>
        <v>0</v>
      </c>
      <c r="EK17">
        <f t="shared" si="36"/>
        <v>0</v>
      </c>
      <c r="EL17">
        <f t="shared" si="37"/>
        <v>0</v>
      </c>
      <c r="EM17">
        <f t="shared" si="38"/>
        <v>0</v>
      </c>
      <c r="EN17">
        <f t="shared" si="39"/>
        <v>0</v>
      </c>
      <c r="EO17">
        <f t="shared" si="40"/>
        <v>0</v>
      </c>
      <c r="EP17">
        <f t="shared" si="41"/>
        <v>0</v>
      </c>
      <c r="EQ17">
        <f t="shared" si="42"/>
        <v>0</v>
      </c>
      <c r="ER17">
        <f t="shared" si="43"/>
        <v>0</v>
      </c>
    </row>
    <row r="18" spans="1:148" x14ac:dyDescent="0.35">
      <c r="A18" t="s">
        <v>780</v>
      </c>
      <c r="B18" s="309" t="s">
        <v>479</v>
      </c>
      <c r="C18" s="309"/>
      <c r="D18" s="309"/>
      <c r="E18" s="309"/>
      <c r="F18" s="309"/>
      <c r="G18" s="309"/>
      <c r="H18" s="309"/>
      <c r="I18" s="310" t="s">
        <v>780</v>
      </c>
      <c r="J18" s="311"/>
      <c r="K18" s="311"/>
      <c r="L18" s="311">
        <v>85000</v>
      </c>
      <c r="M18" s="311">
        <v>30000</v>
      </c>
      <c r="N18" s="311">
        <v>20000</v>
      </c>
      <c r="O18" s="312">
        <v>0</v>
      </c>
      <c r="P18" s="302"/>
      <c r="Q18" s="302"/>
      <c r="R18" s="302"/>
      <c r="S18" s="302"/>
      <c r="T18" s="302"/>
      <c r="U18" s="302"/>
      <c r="V18" s="302"/>
      <c r="W18" s="302"/>
      <c r="X18" s="302"/>
      <c r="Y18" s="302"/>
      <c r="Z18" s="302"/>
      <c r="AA18" s="302"/>
      <c r="AB18" s="302"/>
      <c r="AC18" s="302"/>
      <c r="AD18" s="302"/>
      <c r="AE18" s="302"/>
      <c r="AF18" s="302"/>
      <c r="AG18" s="302"/>
      <c r="AH18" s="302"/>
      <c r="AI18" s="302"/>
      <c r="AJ18" s="302"/>
      <c r="AK18" s="302"/>
      <c r="AL18" s="302"/>
      <c r="AM18" s="302"/>
      <c r="AN18" s="302"/>
      <c r="AO18" s="302"/>
      <c r="AP18" s="302"/>
      <c r="AQ18" s="302"/>
      <c r="AR18" s="302"/>
      <c r="AS18" s="302"/>
      <c r="AT18" s="302"/>
      <c r="DH18" s="301">
        <f t="shared" si="7"/>
        <v>0</v>
      </c>
      <c r="DI18" s="301">
        <f t="shared" si="8"/>
        <v>0</v>
      </c>
      <c r="DJ18" s="301">
        <f t="shared" si="9"/>
        <v>85000</v>
      </c>
      <c r="DK18" s="301">
        <f t="shared" si="10"/>
        <v>30000</v>
      </c>
      <c r="DL18" s="301">
        <f t="shared" si="11"/>
        <v>20000</v>
      </c>
      <c r="DM18" s="301">
        <f t="shared" si="12"/>
        <v>0</v>
      </c>
      <c r="DN18">
        <f t="shared" si="13"/>
        <v>0</v>
      </c>
      <c r="DO18">
        <f t="shared" si="14"/>
        <v>0</v>
      </c>
      <c r="DP18">
        <f t="shared" si="15"/>
        <v>0</v>
      </c>
      <c r="DQ18">
        <f t="shared" si="16"/>
        <v>0</v>
      </c>
      <c r="DR18">
        <f t="shared" si="17"/>
        <v>0</v>
      </c>
      <c r="DS18">
        <f t="shared" si="18"/>
        <v>0</v>
      </c>
      <c r="DT18">
        <f t="shared" si="19"/>
        <v>0</v>
      </c>
      <c r="DU18">
        <f t="shared" si="20"/>
        <v>0</v>
      </c>
      <c r="DV18">
        <f t="shared" si="21"/>
        <v>0</v>
      </c>
      <c r="DW18">
        <f t="shared" si="22"/>
        <v>0</v>
      </c>
      <c r="DX18">
        <f t="shared" si="23"/>
        <v>0</v>
      </c>
      <c r="DY18">
        <f t="shared" si="24"/>
        <v>0</v>
      </c>
      <c r="DZ18">
        <f t="shared" si="25"/>
        <v>0</v>
      </c>
      <c r="EA18">
        <f t="shared" si="26"/>
        <v>0</v>
      </c>
      <c r="EB18">
        <f t="shared" si="27"/>
        <v>0</v>
      </c>
      <c r="EC18">
        <f t="shared" si="28"/>
        <v>0</v>
      </c>
      <c r="ED18">
        <f t="shared" si="29"/>
        <v>0</v>
      </c>
      <c r="EE18">
        <f t="shared" si="30"/>
        <v>0</v>
      </c>
      <c r="EF18">
        <f t="shared" si="31"/>
        <v>0</v>
      </c>
      <c r="EG18">
        <f t="shared" si="32"/>
        <v>0</v>
      </c>
      <c r="EH18">
        <f t="shared" si="33"/>
        <v>0</v>
      </c>
      <c r="EI18">
        <f t="shared" si="34"/>
        <v>0</v>
      </c>
      <c r="EJ18">
        <f t="shared" si="35"/>
        <v>0</v>
      </c>
      <c r="EK18">
        <f t="shared" si="36"/>
        <v>0</v>
      </c>
      <c r="EL18">
        <f t="shared" si="37"/>
        <v>0</v>
      </c>
      <c r="EM18">
        <f t="shared" si="38"/>
        <v>0</v>
      </c>
      <c r="EN18">
        <f t="shared" si="39"/>
        <v>0</v>
      </c>
      <c r="EO18">
        <f t="shared" si="40"/>
        <v>0</v>
      </c>
      <c r="EP18">
        <f t="shared" si="41"/>
        <v>0</v>
      </c>
      <c r="EQ18">
        <f t="shared" si="42"/>
        <v>0</v>
      </c>
      <c r="ER18">
        <f t="shared" si="43"/>
        <v>0</v>
      </c>
    </row>
    <row r="19" spans="1:148" ht="26.5" x14ac:dyDescent="0.35">
      <c r="A19" t="s">
        <v>833</v>
      </c>
      <c r="B19" s="309" t="s">
        <v>565</v>
      </c>
      <c r="C19" s="309"/>
      <c r="D19" s="309"/>
      <c r="E19" s="309"/>
      <c r="F19" s="309"/>
      <c r="G19" s="309"/>
      <c r="H19" s="309"/>
      <c r="I19" s="310" t="s">
        <v>790</v>
      </c>
      <c r="J19" s="311"/>
      <c r="K19" s="311"/>
      <c r="L19" s="311"/>
      <c r="M19" s="311">
        <v>65000</v>
      </c>
      <c r="N19" s="311"/>
      <c r="O19" s="312">
        <v>65000</v>
      </c>
      <c r="P19" s="302"/>
      <c r="Q19" s="302"/>
      <c r="R19" s="302"/>
      <c r="S19" s="302"/>
      <c r="T19" s="302"/>
      <c r="U19" s="302"/>
      <c r="V19" s="302"/>
      <c r="W19" s="302"/>
      <c r="X19" s="302"/>
      <c r="Y19" s="302"/>
      <c r="Z19" s="302"/>
      <c r="AA19" s="302"/>
      <c r="AB19" s="302"/>
      <c r="AC19" s="302"/>
      <c r="AD19" s="302"/>
      <c r="AE19" s="302"/>
      <c r="AF19" s="302"/>
      <c r="AG19" s="302"/>
      <c r="AH19" s="302"/>
      <c r="AI19" s="302"/>
      <c r="AJ19" s="302"/>
      <c r="AK19" s="302"/>
      <c r="AL19" s="302"/>
      <c r="AM19" s="302"/>
      <c r="AN19" s="302"/>
      <c r="AO19" s="302"/>
      <c r="AP19" s="302"/>
      <c r="AQ19" s="302"/>
      <c r="AR19" s="302"/>
      <c r="AS19" s="302"/>
      <c r="AT19" s="302"/>
      <c r="DH19" s="301">
        <f t="shared" si="7"/>
        <v>0</v>
      </c>
      <c r="DI19" s="301">
        <f t="shared" si="8"/>
        <v>0</v>
      </c>
      <c r="DJ19" s="301">
        <f t="shared" si="9"/>
        <v>0</v>
      </c>
      <c r="DK19" s="301">
        <f t="shared" si="10"/>
        <v>65000</v>
      </c>
      <c r="DL19" s="301">
        <f t="shared" si="11"/>
        <v>0</v>
      </c>
      <c r="DM19" s="301">
        <f t="shared" si="12"/>
        <v>65000</v>
      </c>
      <c r="DN19">
        <f t="shared" si="13"/>
        <v>0</v>
      </c>
      <c r="DO19">
        <f t="shared" si="14"/>
        <v>0</v>
      </c>
      <c r="DP19">
        <f t="shared" si="15"/>
        <v>0</v>
      </c>
      <c r="DQ19">
        <f t="shared" si="16"/>
        <v>0</v>
      </c>
      <c r="DR19">
        <f t="shared" si="17"/>
        <v>0</v>
      </c>
      <c r="DS19">
        <f t="shared" si="18"/>
        <v>0</v>
      </c>
      <c r="DT19">
        <f t="shared" si="19"/>
        <v>0</v>
      </c>
      <c r="DU19">
        <f t="shared" si="20"/>
        <v>0</v>
      </c>
      <c r="DV19">
        <f t="shared" si="21"/>
        <v>0</v>
      </c>
      <c r="DW19">
        <f t="shared" si="22"/>
        <v>0</v>
      </c>
      <c r="DX19">
        <f t="shared" si="23"/>
        <v>0</v>
      </c>
      <c r="DY19">
        <f t="shared" si="24"/>
        <v>0</v>
      </c>
      <c r="DZ19">
        <f t="shared" si="25"/>
        <v>0</v>
      </c>
      <c r="EA19">
        <f t="shared" si="26"/>
        <v>0</v>
      </c>
      <c r="EB19">
        <f t="shared" si="27"/>
        <v>0</v>
      </c>
      <c r="EC19">
        <f t="shared" si="28"/>
        <v>0</v>
      </c>
      <c r="ED19">
        <f t="shared" si="29"/>
        <v>0</v>
      </c>
      <c r="EE19">
        <f t="shared" si="30"/>
        <v>0</v>
      </c>
      <c r="EF19">
        <f t="shared" si="31"/>
        <v>0</v>
      </c>
      <c r="EG19">
        <f t="shared" si="32"/>
        <v>0</v>
      </c>
      <c r="EH19">
        <f t="shared" si="33"/>
        <v>0</v>
      </c>
      <c r="EI19">
        <f t="shared" si="34"/>
        <v>0</v>
      </c>
      <c r="EJ19">
        <f t="shared" si="35"/>
        <v>0</v>
      </c>
      <c r="EK19">
        <f t="shared" si="36"/>
        <v>0</v>
      </c>
      <c r="EL19">
        <f t="shared" si="37"/>
        <v>0</v>
      </c>
      <c r="EM19">
        <f t="shared" si="38"/>
        <v>0</v>
      </c>
      <c r="EN19">
        <f t="shared" si="39"/>
        <v>0</v>
      </c>
      <c r="EO19">
        <f t="shared" si="40"/>
        <v>0</v>
      </c>
      <c r="EP19">
        <f t="shared" si="41"/>
        <v>0</v>
      </c>
      <c r="EQ19">
        <f t="shared" si="42"/>
        <v>0</v>
      </c>
      <c r="ER19">
        <f t="shared" si="43"/>
        <v>0</v>
      </c>
    </row>
    <row r="20" spans="1:148" x14ac:dyDescent="0.35">
      <c r="A20" t="s">
        <v>780</v>
      </c>
      <c r="B20" s="309" t="s">
        <v>263</v>
      </c>
      <c r="C20" s="309"/>
      <c r="D20" s="309"/>
      <c r="E20" s="309"/>
      <c r="F20" s="309"/>
      <c r="G20" s="309"/>
      <c r="H20" s="309"/>
      <c r="I20" s="310" t="s">
        <v>791</v>
      </c>
      <c r="J20" s="311">
        <v>45000</v>
      </c>
      <c r="K20" s="311"/>
      <c r="L20" s="311">
        <v>45000</v>
      </c>
      <c r="M20" s="311">
        <v>48982</v>
      </c>
      <c r="N20" s="311"/>
      <c r="O20" s="312">
        <v>0</v>
      </c>
      <c r="P20" s="302"/>
      <c r="Q20" s="302"/>
      <c r="R20" s="302"/>
      <c r="S20" s="302"/>
      <c r="T20" s="302"/>
      <c r="U20" s="302"/>
      <c r="V20" s="302"/>
      <c r="W20" s="302"/>
      <c r="X20" s="302"/>
      <c r="Y20" s="302"/>
      <c r="Z20" s="302"/>
      <c r="AA20" s="302"/>
      <c r="AB20" s="302"/>
      <c r="AC20" s="302"/>
      <c r="AD20" s="302"/>
      <c r="AE20" s="302"/>
      <c r="AF20" s="302"/>
      <c r="AG20" s="302"/>
      <c r="AH20" s="302"/>
      <c r="AI20" s="302"/>
      <c r="AJ20" s="302"/>
      <c r="AK20" s="302"/>
      <c r="AL20" s="302"/>
      <c r="AM20" s="302"/>
      <c r="AN20" s="302"/>
      <c r="AO20" s="302"/>
      <c r="AP20" s="302"/>
      <c r="AQ20" s="302"/>
      <c r="AR20" s="302"/>
      <c r="AS20" s="302"/>
      <c r="AT20" s="302"/>
      <c r="DH20" s="301">
        <f t="shared" si="7"/>
        <v>45000</v>
      </c>
      <c r="DI20" s="301">
        <f t="shared" si="8"/>
        <v>0</v>
      </c>
      <c r="DJ20" s="301">
        <f t="shared" si="9"/>
        <v>45000</v>
      </c>
      <c r="DK20" s="301">
        <f t="shared" si="10"/>
        <v>48982</v>
      </c>
      <c r="DL20" s="301">
        <f t="shared" si="11"/>
        <v>0</v>
      </c>
      <c r="DM20" s="301">
        <f t="shared" si="12"/>
        <v>0</v>
      </c>
      <c r="DN20">
        <f t="shared" si="13"/>
        <v>0</v>
      </c>
      <c r="DO20">
        <f t="shared" si="14"/>
        <v>0</v>
      </c>
      <c r="DP20">
        <f t="shared" si="15"/>
        <v>0</v>
      </c>
      <c r="DQ20">
        <f t="shared" si="16"/>
        <v>0</v>
      </c>
      <c r="DR20">
        <f t="shared" si="17"/>
        <v>0</v>
      </c>
      <c r="DS20">
        <f t="shared" si="18"/>
        <v>0</v>
      </c>
      <c r="DT20">
        <f t="shared" si="19"/>
        <v>0</v>
      </c>
      <c r="DU20">
        <f t="shared" si="20"/>
        <v>0</v>
      </c>
      <c r="DV20">
        <f t="shared" si="21"/>
        <v>0</v>
      </c>
      <c r="DW20">
        <f t="shared" si="22"/>
        <v>0</v>
      </c>
      <c r="DX20">
        <f t="shared" si="23"/>
        <v>0</v>
      </c>
      <c r="DY20">
        <f t="shared" si="24"/>
        <v>0</v>
      </c>
      <c r="DZ20">
        <f t="shared" si="25"/>
        <v>0</v>
      </c>
      <c r="EA20">
        <f t="shared" si="26"/>
        <v>0</v>
      </c>
      <c r="EB20">
        <f t="shared" si="27"/>
        <v>0</v>
      </c>
      <c r="EC20">
        <f t="shared" si="28"/>
        <v>0</v>
      </c>
      <c r="ED20">
        <f t="shared" si="29"/>
        <v>0</v>
      </c>
      <c r="EE20">
        <f t="shared" si="30"/>
        <v>0</v>
      </c>
      <c r="EF20">
        <f t="shared" si="31"/>
        <v>0</v>
      </c>
      <c r="EG20">
        <f t="shared" si="32"/>
        <v>0</v>
      </c>
      <c r="EH20">
        <f t="shared" si="33"/>
        <v>0</v>
      </c>
      <c r="EI20">
        <f t="shared" si="34"/>
        <v>0</v>
      </c>
      <c r="EJ20">
        <f t="shared" si="35"/>
        <v>0</v>
      </c>
      <c r="EK20">
        <f t="shared" si="36"/>
        <v>0</v>
      </c>
      <c r="EL20">
        <f t="shared" si="37"/>
        <v>0</v>
      </c>
      <c r="EM20">
        <f t="shared" si="38"/>
        <v>0</v>
      </c>
      <c r="EN20">
        <f t="shared" si="39"/>
        <v>0</v>
      </c>
      <c r="EO20">
        <f t="shared" si="40"/>
        <v>0</v>
      </c>
      <c r="EP20">
        <f t="shared" si="41"/>
        <v>0</v>
      </c>
      <c r="EQ20">
        <f t="shared" si="42"/>
        <v>0</v>
      </c>
      <c r="ER20">
        <f t="shared" si="43"/>
        <v>0</v>
      </c>
    </row>
    <row r="21" spans="1:148" ht="26.5" x14ac:dyDescent="0.35">
      <c r="A21" t="s">
        <v>833</v>
      </c>
      <c r="B21" s="309" t="s">
        <v>478</v>
      </c>
      <c r="C21" s="309"/>
      <c r="D21" s="309"/>
      <c r="E21" s="309"/>
      <c r="F21" s="309"/>
      <c r="G21" s="309"/>
      <c r="H21" s="309"/>
      <c r="I21" s="310" t="s">
        <v>792</v>
      </c>
      <c r="J21" s="311"/>
      <c r="K21" s="311"/>
      <c r="L21" s="311">
        <v>25000</v>
      </c>
      <c r="M21" s="311"/>
      <c r="N21" s="311"/>
      <c r="O21" s="312">
        <v>51000</v>
      </c>
      <c r="P21" s="302"/>
      <c r="Q21" s="302"/>
      <c r="R21" s="302"/>
      <c r="S21" s="302"/>
      <c r="T21" s="302"/>
      <c r="U21" s="302"/>
      <c r="V21" s="302"/>
      <c r="W21" s="302"/>
      <c r="X21" s="302"/>
      <c r="Y21" s="302"/>
      <c r="Z21" s="302"/>
      <c r="AA21" s="302"/>
      <c r="AB21" s="302"/>
      <c r="AC21" s="302"/>
      <c r="AD21" s="302"/>
      <c r="AE21" s="302"/>
      <c r="AF21" s="302"/>
      <c r="AG21" s="302"/>
      <c r="AH21" s="302"/>
      <c r="AI21" s="302"/>
      <c r="AJ21" s="302"/>
      <c r="AK21" s="302"/>
      <c r="AL21" s="302"/>
      <c r="AM21" s="302"/>
      <c r="AN21" s="302"/>
      <c r="AO21" s="302"/>
      <c r="AP21" s="302"/>
      <c r="AQ21" s="302"/>
      <c r="AR21" s="302"/>
      <c r="AS21" s="302"/>
      <c r="AT21" s="302"/>
      <c r="DH21" s="301">
        <f t="shared" si="7"/>
        <v>0</v>
      </c>
      <c r="DI21" s="301">
        <f t="shared" si="8"/>
        <v>0</v>
      </c>
      <c r="DJ21" s="301">
        <f t="shared" si="9"/>
        <v>25000</v>
      </c>
      <c r="DK21" s="301">
        <f t="shared" si="10"/>
        <v>0</v>
      </c>
      <c r="DL21" s="301">
        <f t="shared" si="11"/>
        <v>0</v>
      </c>
      <c r="DM21" s="301">
        <f t="shared" si="12"/>
        <v>51000</v>
      </c>
      <c r="DN21">
        <f t="shared" si="13"/>
        <v>0</v>
      </c>
      <c r="DO21">
        <f t="shared" si="14"/>
        <v>0</v>
      </c>
      <c r="DP21">
        <f t="shared" si="15"/>
        <v>0</v>
      </c>
      <c r="DQ21">
        <f t="shared" si="16"/>
        <v>0</v>
      </c>
      <c r="DR21">
        <f t="shared" si="17"/>
        <v>0</v>
      </c>
      <c r="DS21">
        <f t="shared" si="18"/>
        <v>0</v>
      </c>
      <c r="DT21">
        <f t="shared" si="19"/>
        <v>0</v>
      </c>
      <c r="DU21">
        <f t="shared" si="20"/>
        <v>0</v>
      </c>
      <c r="DV21">
        <f t="shared" si="21"/>
        <v>0</v>
      </c>
      <c r="DW21">
        <f t="shared" si="22"/>
        <v>0</v>
      </c>
      <c r="DX21">
        <f t="shared" si="23"/>
        <v>0</v>
      </c>
      <c r="DY21">
        <f t="shared" si="24"/>
        <v>0</v>
      </c>
      <c r="DZ21">
        <f t="shared" si="25"/>
        <v>0</v>
      </c>
      <c r="EA21">
        <f t="shared" si="26"/>
        <v>0</v>
      </c>
      <c r="EB21">
        <f t="shared" si="27"/>
        <v>0</v>
      </c>
      <c r="EC21">
        <f t="shared" si="28"/>
        <v>0</v>
      </c>
      <c r="ED21">
        <f t="shared" si="29"/>
        <v>0</v>
      </c>
      <c r="EE21">
        <f t="shared" si="30"/>
        <v>0</v>
      </c>
      <c r="EF21">
        <f t="shared" si="31"/>
        <v>0</v>
      </c>
      <c r="EG21">
        <f t="shared" si="32"/>
        <v>0</v>
      </c>
      <c r="EH21">
        <f t="shared" si="33"/>
        <v>0</v>
      </c>
      <c r="EI21">
        <f t="shared" si="34"/>
        <v>0</v>
      </c>
      <c r="EJ21">
        <f t="shared" si="35"/>
        <v>0</v>
      </c>
      <c r="EK21">
        <f t="shared" si="36"/>
        <v>0</v>
      </c>
      <c r="EL21">
        <f t="shared" si="37"/>
        <v>0</v>
      </c>
      <c r="EM21">
        <f t="shared" si="38"/>
        <v>0</v>
      </c>
      <c r="EN21">
        <f t="shared" si="39"/>
        <v>0</v>
      </c>
      <c r="EO21">
        <f t="shared" si="40"/>
        <v>0</v>
      </c>
      <c r="EP21">
        <f t="shared" si="41"/>
        <v>0</v>
      </c>
      <c r="EQ21">
        <f t="shared" si="42"/>
        <v>0</v>
      </c>
      <c r="ER21">
        <f t="shared" si="43"/>
        <v>0</v>
      </c>
    </row>
    <row r="22" spans="1:148" x14ac:dyDescent="0.35">
      <c r="A22" t="s">
        <v>780</v>
      </c>
      <c r="B22" s="309" t="s">
        <v>13</v>
      </c>
      <c r="C22" s="309"/>
      <c r="D22" s="309"/>
      <c r="E22" s="309"/>
      <c r="F22" s="309"/>
      <c r="G22" s="309"/>
      <c r="H22" s="309"/>
      <c r="I22" s="310" t="s">
        <v>780</v>
      </c>
      <c r="J22" s="311"/>
      <c r="K22" s="311">
        <v>4992</v>
      </c>
      <c r="L22" s="311"/>
      <c r="M22" s="311"/>
      <c r="N22" s="311"/>
      <c r="O22" s="312">
        <v>0</v>
      </c>
      <c r="P22" s="302"/>
      <c r="Q22" s="302"/>
      <c r="R22" s="302"/>
      <c r="S22" s="302"/>
      <c r="T22" s="302"/>
      <c r="U22" s="302"/>
      <c r="V22" s="302"/>
      <c r="W22" s="302"/>
      <c r="X22" s="302"/>
      <c r="Y22" s="302"/>
      <c r="Z22" s="302"/>
      <c r="AA22" s="302"/>
      <c r="AB22" s="302"/>
      <c r="AC22" s="302"/>
      <c r="AD22" s="302"/>
      <c r="AE22" s="302"/>
      <c r="AF22" s="302"/>
      <c r="AG22" s="302"/>
      <c r="AH22" s="302"/>
      <c r="AI22" s="302"/>
      <c r="AJ22" s="302"/>
      <c r="AK22" s="302"/>
      <c r="AL22" s="302"/>
      <c r="AM22" s="302"/>
      <c r="AN22" s="302"/>
      <c r="AO22" s="302"/>
      <c r="AP22" s="302"/>
      <c r="AQ22" s="302"/>
      <c r="AR22" s="302"/>
      <c r="AS22" s="302"/>
      <c r="AT22" s="302"/>
      <c r="DH22" s="301">
        <f t="shared" si="7"/>
        <v>0</v>
      </c>
      <c r="DI22" s="301">
        <f t="shared" si="8"/>
        <v>4992</v>
      </c>
      <c r="DJ22" s="301">
        <f t="shared" si="9"/>
        <v>0</v>
      </c>
      <c r="DK22" s="301">
        <f t="shared" si="10"/>
        <v>0</v>
      </c>
      <c r="DL22" s="301">
        <f t="shared" si="11"/>
        <v>0</v>
      </c>
      <c r="DM22" s="301">
        <f t="shared" si="12"/>
        <v>0</v>
      </c>
      <c r="DN22">
        <f t="shared" si="13"/>
        <v>0</v>
      </c>
      <c r="DO22">
        <f t="shared" si="14"/>
        <v>0</v>
      </c>
      <c r="DP22">
        <f t="shared" si="15"/>
        <v>0</v>
      </c>
      <c r="DQ22">
        <f t="shared" si="16"/>
        <v>0</v>
      </c>
      <c r="DR22">
        <f t="shared" si="17"/>
        <v>0</v>
      </c>
      <c r="DS22">
        <f t="shared" si="18"/>
        <v>0</v>
      </c>
      <c r="DT22">
        <f t="shared" si="19"/>
        <v>0</v>
      </c>
      <c r="DU22">
        <f t="shared" si="20"/>
        <v>0</v>
      </c>
      <c r="DV22">
        <f t="shared" si="21"/>
        <v>0</v>
      </c>
      <c r="DW22">
        <f t="shared" si="22"/>
        <v>0</v>
      </c>
      <c r="DX22">
        <f t="shared" si="23"/>
        <v>0</v>
      </c>
      <c r="DY22">
        <f t="shared" si="24"/>
        <v>0</v>
      </c>
      <c r="DZ22">
        <f t="shared" si="25"/>
        <v>0</v>
      </c>
      <c r="EA22">
        <f t="shared" si="26"/>
        <v>0</v>
      </c>
      <c r="EB22">
        <f t="shared" si="27"/>
        <v>0</v>
      </c>
      <c r="EC22">
        <f t="shared" si="28"/>
        <v>0</v>
      </c>
      <c r="ED22">
        <f t="shared" si="29"/>
        <v>0</v>
      </c>
      <c r="EE22">
        <f t="shared" si="30"/>
        <v>0</v>
      </c>
      <c r="EF22">
        <f t="shared" si="31"/>
        <v>0</v>
      </c>
      <c r="EG22">
        <f t="shared" si="32"/>
        <v>0</v>
      </c>
      <c r="EH22">
        <f t="shared" si="33"/>
        <v>0</v>
      </c>
      <c r="EI22">
        <f t="shared" si="34"/>
        <v>0</v>
      </c>
      <c r="EJ22">
        <f t="shared" si="35"/>
        <v>0</v>
      </c>
      <c r="EK22">
        <f t="shared" si="36"/>
        <v>0</v>
      </c>
      <c r="EL22">
        <f t="shared" si="37"/>
        <v>0</v>
      </c>
      <c r="EM22">
        <f t="shared" si="38"/>
        <v>0</v>
      </c>
      <c r="EN22">
        <f t="shared" si="39"/>
        <v>0</v>
      </c>
      <c r="EO22">
        <f t="shared" si="40"/>
        <v>0</v>
      </c>
      <c r="EP22">
        <f t="shared" si="41"/>
        <v>0</v>
      </c>
      <c r="EQ22">
        <f t="shared" si="42"/>
        <v>0</v>
      </c>
      <c r="ER22">
        <f t="shared" si="43"/>
        <v>0</v>
      </c>
    </row>
    <row r="23" spans="1:148" x14ac:dyDescent="0.35">
      <c r="A23" t="s">
        <v>780</v>
      </c>
      <c r="B23" s="309" t="s">
        <v>15</v>
      </c>
      <c r="C23" s="309"/>
      <c r="D23" s="309"/>
      <c r="E23" s="309"/>
      <c r="F23" s="309"/>
      <c r="G23" s="309"/>
      <c r="H23" s="309"/>
      <c r="I23" s="310" t="s">
        <v>780</v>
      </c>
      <c r="J23" s="311"/>
      <c r="K23" s="311">
        <v>4605</v>
      </c>
      <c r="L23" s="311"/>
      <c r="M23" s="311"/>
      <c r="N23" s="311"/>
      <c r="O23" s="312">
        <v>0</v>
      </c>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302"/>
      <c r="AO23" s="302"/>
      <c r="AP23" s="302"/>
      <c r="AQ23" s="302"/>
      <c r="AR23" s="302"/>
      <c r="AS23" s="302"/>
      <c r="AT23" s="302"/>
      <c r="DH23" s="301">
        <f t="shared" si="7"/>
        <v>0</v>
      </c>
      <c r="DI23" s="301">
        <f t="shared" si="8"/>
        <v>4605</v>
      </c>
      <c r="DJ23" s="301">
        <f t="shared" si="9"/>
        <v>0</v>
      </c>
      <c r="DK23" s="301">
        <f t="shared" si="10"/>
        <v>0</v>
      </c>
      <c r="DL23" s="301">
        <f t="shared" si="11"/>
        <v>0</v>
      </c>
      <c r="DM23" s="301">
        <f t="shared" si="12"/>
        <v>0</v>
      </c>
      <c r="DN23">
        <f t="shared" si="13"/>
        <v>0</v>
      </c>
      <c r="DO23">
        <f t="shared" si="14"/>
        <v>0</v>
      </c>
      <c r="DP23">
        <f t="shared" si="15"/>
        <v>0</v>
      </c>
      <c r="DQ23">
        <f t="shared" si="16"/>
        <v>0</v>
      </c>
      <c r="DR23">
        <f t="shared" si="17"/>
        <v>0</v>
      </c>
      <c r="DS23">
        <f t="shared" si="18"/>
        <v>0</v>
      </c>
      <c r="DT23">
        <f t="shared" si="19"/>
        <v>0</v>
      </c>
      <c r="DU23">
        <f t="shared" si="20"/>
        <v>0</v>
      </c>
      <c r="DV23">
        <f t="shared" si="21"/>
        <v>0</v>
      </c>
      <c r="DW23">
        <f t="shared" si="22"/>
        <v>0</v>
      </c>
      <c r="DX23">
        <f t="shared" si="23"/>
        <v>0</v>
      </c>
      <c r="DY23">
        <f t="shared" si="24"/>
        <v>0</v>
      </c>
      <c r="DZ23">
        <f t="shared" si="25"/>
        <v>0</v>
      </c>
      <c r="EA23">
        <f t="shared" si="26"/>
        <v>0</v>
      </c>
      <c r="EB23">
        <f t="shared" si="27"/>
        <v>0</v>
      </c>
      <c r="EC23">
        <f t="shared" si="28"/>
        <v>0</v>
      </c>
      <c r="ED23">
        <f t="shared" si="29"/>
        <v>0</v>
      </c>
      <c r="EE23">
        <f t="shared" si="30"/>
        <v>0</v>
      </c>
      <c r="EF23">
        <f t="shared" si="31"/>
        <v>0</v>
      </c>
      <c r="EG23">
        <f t="shared" si="32"/>
        <v>0</v>
      </c>
      <c r="EH23">
        <f t="shared" si="33"/>
        <v>0</v>
      </c>
      <c r="EI23">
        <f t="shared" si="34"/>
        <v>0</v>
      </c>
      <c r="EJ23">
        <f t="shared" si="35"/>
        <v>0</v>
      </c>
      <c r="EK23">
        <f t="shared" si="36"/>
        <v>0</v>
      </c>
      <c r="EL23">
        <f t="shared" si="37"/>
        <v>0</v>
      </c>
      <c r="EM23">
        <f t="shared" si="38"/>
        <v>0</v>
      </c>
      <c r="EN23">
        <f t="shared" si="39"/>
        <v>0</v>
      </c>
      <c r="EO23">
        <f t="shared" si="40"/>
        <v>0</v>
      </c>
      <c r="EP23">
        <f t="shared" si="41"/>
        <v>0</v>
      </c>
      <c r="EQ23">
        <f t="shared" si="42"/>
        <v>0</v>
      </c>
      <c r="ER23">
        <f t="shared" si="43"/>
        <v>0</v>
      </c>
    </row>
    <row r="24" spans="1:148" x14ac:dyDescent="0.35">
      <c r="A24" t="s">
        <v>686</v>
      </c>
      <c r="B24" s="309" t="s">
        <v>204</v>
      </c>
      <c r="C24" s="309"/>
      <c r="D24" s="309"/>
      <c r="E24" s="309"/>
      <c r="F24" s="309"/>
      <c r="G24" s="309"/>
      <c r="H24" s="309"/>
      <c r="I24" s="310" t="s">
        <v>793</v>
      </c>
      <c r="J24" s="311"/>
      <c r="K24" s="311"/>
      <c r="L24" s="311">
        <v>281804</v>
      </c>
      <c r="M24" s="311"/>
      <c r="N24" s="311"/>
      <c r="O24" s="312">
        <v>16543</v>
      </c>
      <c r="P24" s="302"/>
      <c r="Q24" s="302"/>
      <c r="R24" s="302"/>
      <c r="S24" s="302"/>
      <c r="T24" s="302"/>
      <c r="U24" s="302"/>
      <c r="V24" s="302"/>
      <c r="W24" s="302"/>
      <c r="X24" s="302"/>
      <c r="Y24" s="302"/>
      <c r="Z24" s="302"/>
      <c r="AA24" s="302"/>
      <c r="AB24" s="302"/>
      <c r="AC24" s="302"/>
      <c r="AD24" s="302"/>
      <c r="AE24" s="302"/>
      <c r="AF24" s="302"/>
      <c r="AG24" s="302"/>
      <c r="AH24" s="302"/>
      <c r="AI24" s="302"/>
      <c r="AJ24" s="302"/>
      <c r="AK24" s="302"/>
      <c r="AL24" s="302"/>
      <c r="AM24" s="302"/>
      <c r="AN24" s="302"/>
      <c r="AO24" s="302"/>
      <c r="AP24" s="302"/>
      <c r="AQ24" s="302"/>
      <c r="AR24" s="302"/>
      <c r="AS24" s="302"/>
      <c r="AT24" s="302"/>
      <c r="DH24" s="301">
        <f t="shared" si="7"/>
        <v>0</v>
      </c>
      <c r="DI24" s="301">
        <f t="shared" si="8"/>
        <v>0</v>
      </c>
      <c r="DJ24" s="301">
        <f t="shared" si="9"/>
        <v>281804</v>
      </c>
      <c r="DK24" s="301">
        <f t="shared" si="10"/>
        <v>0</v>
      </c>
      <c r="DL24" s="301">
        <f t="shared" si="11"/>
        <v>0</v>
      </c>
      <c r="DM24" s="301">
        <f t="shared" si="12"/>
        <v>16543</v>
      </c>
      <c r="DN24">
        <f t="shared" si="13"/>
        <v>0</v>
      </c>
      <c r="DO24">
        <f t="shared" si="14"/>
        <v>0</v>
      </c>
      <c r="DP24">
        <f t="shared" si="15"/>
        <v>0</v>
      </c>
      <c r="DQ24">
        <f t="shared" si="16"/>
        <v>0</v>
      </c>
      <c r="DR24">
        <f t="shared" si="17"/>
        <v>0</v>
      </c>
      <c r="DS24">
        <f t="shared" si="18"/>
        <v>0</v>
      </c>
      <c r="DT24">
        <f t="shared" si="19"/>
        <v>0</v>
      </c>
      <c r="DU24">
        <f t="shared" si="20"/>
        <v>0</v>
      </c>
      <c r="DV24">
        <f t="shared" si="21"/>
        <v>0</v>
      </c>
      <c r="DW24">
        <f t="shared" si="22"/>
        <v>0</v>
      </c>
      <c r="DX24">
        <f t="shared" si="23"/>
        <v>0</v>
      </c>
      <c r="DY24">
        <f t="shared" si="24"/>
        <v>0</v>
      </c>
      <c r="DZ24">
        <f t="shared" si="25"/>
        <v>0</v>
      </c>
      <c r="EA24">
        <f t="shared" si="26"/>
        <v>0</v>
      </c>
      <c r="EB24">
        <f t="shared" si="27"/>
        <v>0</v>
      </c>
      <c r="EC24">
        <f t="shared" si="28"/>
        <v>0</v>
      </c>
      <c r="ED24">
        <f t="shared" si="29"/>
        <v>0</v>
      </c>
      <c r="EE24">
        <f t="shared" si="30"/>
        <v>0</v>
      </c>
      <c r="EF24">
        <f t="shared" si="31"/>
        <v>0</v>
      </c>
      <c r="EG24">
        <f t="shared" si="32"/>
        <v>0</v>
      </c>
      <c r="EH24">
        <f t="shared" si="33"/>
        <v>0</v>
      </c>
      <c r="EI24">
        <f t="shared" si="34"/>
        <v>0</v>
      </c>
      <c r="EJ24">
        <f t="shared" si="35"/>
        <v>0</v>
      </c>
      <c r="EK24">
        <f t="shared" si="36"/>
        <v>0</v>
      </c>
      <c r="EL24">
        <f t="shared" si="37"/>
        <v>0</v>
      </c>
      <c r="EM24">
        <f t="shared" si="38"/>
        <v>0</v>
      </c>
      <c r="EN24">
        <f t="shared" si="39"/>
        <v>0</v>
      </c>
      <c r="EO24">
        <f t="shared" si="40"/>
        <v>0</v>
      </c>
      <c r="EP24">
        <f t="shared" si="41"/>
        <v>0</v>
      </c>
      <c r="EQ24">
        <f t="shared" si="42"/>
        <v>0</v>
      </c>
      <c r="ER24">
        <f t="shared" si="43"/>
        <v>0</v>
      </c>
    </row>
    <row r="25" spans="1:148" x14ac:dyDescent="0.35">
      <c r="A25" t="s">
        <v>780</v>
      </c>
      <c r="B25" s="309" t="s">
        <v>261</v>
      </c>
      <c r="C25" s="309"/>
      <c r="D25" s="309"/>
      <c r="E25" s="309"/>
      <c r="F25" s="309"/>
      <c r="G25" s="309"/>
      <c r="H25" s="309"/>
      <c r="I25" s="310" t="s">
        <v>780</v>
      </c>
      <c r="J25" s="311">
        <v>25000</v>
      </c>
      <c r="K25" s="311"/>
      <c r="L25" s="311"/>
      <c r="M25" s="311"/>
      <c r="N25" s="311"/>
      <c r="O25" s="312">
        <v>0</v>
      </c>
      <c r="P25" s="302"/>
      <c r="Q25" s="302"/>
      <c r="R25" s="302"/>
      <c r="S25" s="302"/>
      <c r="T25" s="302"/>
      <c r="U25" s="302"/>
      <c r="V25" s="302"/>
      <c r="W25" s="302"/>
      <c r="X25" s="302"/>
      <c r="Y25" s="302"/>
      <c r="Z25" s="302"/>
      <c r="AA25" s="302"/>
      <c r="AB25" s="302"/>
      <c r="AC25" s="302"/>
      <c r="AD25" s="302"/>
      <c r="AE25" s="302"/>
      <c r="AF25" s="302"/>
      <c r="AG25" s="302"/>
      <c r="AH25" s="302"/>
      <c r="AI25" s="302"/>
      <c r="AJ25" s="302"/>
      <c r="AK25" s="302"/>
      <c r="AL25" s="302"/>
      <c r="AM25" s="302"/>
      <c r="AN25" s="302"/>
      <c r="AO25" s="302"/>
      <c r="AP25" s="302"/>
      <c r="AQ25" s="302"/>
      <c r="AR25" s="302"/>
      <c r="AS25" s="302"/>
      <c r="AT25" s="302"/>
      <c r="DH25" s="301">
        <f t="shared" si="7"/>
        <v>25000</v>
      </c>
      <c r="DI25" s="301">
        <f t="shared" si="8"/>
        <v>0</v>
      </c>
      <c r="DJ25" s="301">
        <f t="shared" si="9"/>
        <v>0</v>
      </c>
      <c r="DK25" s="301">
        <f t="shared" si="10"/>
        <v>0</v>
      </c>
      <c r="DL25" s="301">
        <f t="shared" si="11"/>
        <v>0</v>
      </c>
      <c r="DM25" s="301">
        <f t="shared" si="12"/>
        <v>0</v>
      </c>
      <c r="DN25">
        <f t="shared" si="13"/>
        <v>0</v>
      </c>
      <c r="DO25">
        <f t="shared" si="14"/>
        <v>0</v>
      </c>
      <c r="DP25">
        <f t="shared" si="15"/>
        <v>0</v>
      </c>
      <c r="DQ25">
        <f t="shared" si="16"/>
        <v>0</v>
      </c>
      <c r="DR25">
        <f t="shared" si="17"/>
        <v>0</v>
      </c>
      <c r="DS25">
        <f t="shared" si="18"/>
        <v>0</v>
      </c>
      <c r="DT25">
        <f t="shared" si="19"/>
        <v>0</v>
      </c>
      <c r="DU25">
        <f t="shared" si="20"/>
        <v>0</v>
      </c>
      <c r="DV25">
        <f t="shared" si="21"/>
        <v>0</v>
      </c>
      <c r="DW25">
        <f t="shared" si="22"/>
        <v>0</v>
      </c>
      <c r="DX25">
        <f t="shared" si="23"/>
        <v>0</v>
      </c>
      <c r="DY25">
        <f t="shared" si="24"/>
        <v>0</v>
      </c>
      <c r="DZ25">
        <f t="shared" si="25"/>
        <v>0</v>
      </c>
      <c r="EA25">
        <f t="shared" si="26"/>
        <v>0</v>
      </c>
      <c r="EB25">
        <f t="shared" si="27"/>
        <v>0</v>
      </c>
      <c r="EC25">
        <f t="shared" si="28"/>
        <v>0</v>
      </c>
      <c r="ED25">
        <f t="shared" si="29"/>
        <v>0</v>
      </c>
      <c r="EE25">
        <f t="shared" si="30"/>
        <v>0</v>
      </c>
      <c r="EF25">
        <f t="shared" si="31"/>
        <v>0</v>
      </c>
      <c r="EG25">
        <f t="shared" si="32"/>
        <v>0</v>
      </c>
      <c r="EH25">
        <f t="shared" si="33"/>
        <v>0</v>
      </c>
      <c r="EI25">
        <f t="shared" si="34"/>
        <v>0</v>
      </c>
      <c r="EJ25">
        <f t="shared" si="35"/>
        <v>0</v>
      </c>
      <c r="EK25">
        <f t="shared" si="36"/>
        <v>0</v>
      </c>
      <c r="EL25">
        <f t="shared" si="37"/>
        <v>0</v>
      </c>
      <c r="EM25">
        <f t="shared" si="38"/>
        <v>0</v>
      </c>
      <c r="EN25">
        <f t="shared" si="39"/>
        <v>0</v>
      </c>
      <c r="EO25">
        <f t="shared" si="40"/>
        <v>0</v>
      </c>
      <c r="EP25">
        <f t="shared" si="41"/>
        <v>0</v>
      </c>
      <c r="EQ25">
        <f t="shared" si="42"/>
        <v>0</v>
      </c>
      <c r="ER25">
        <f t="shared" si="43"/>
        <v>0</v>
      </c>
    </row>
    <row r="26" spans="1:148" ht="26.5" x14ac:dyDescent="0.35">
      <c r="B26" s="309" t="s">
        <v>28</v>
      </c>
      <c r="C26" s="309"/>
      <c r="D26" s="309"/>
      <c r="E26" s="309"/>
      <c r="F26" s="309"/>
      <c r="G26" s="309"/>
      <c r="H26" s="309"/>
      <c r="I26" s="310" t="s">
        <v>794</v>
      </c>
      <c r="J26" s="311"/>
      <c r="K26" s="311"/>
      <c r="L26" s="311">
        <v>75000</v>
      </c>
      <c r="M26" s="311"/>
      <c r="N26" s="311"/>
      <c r="O26" s="312">
        <v>0</v>
      </c>
      <c r="P26" s="302"/>
      <c r="Q26" s="302"/>
      <c r="R26" s="302"/>
      <c r="S26" s="302"/>
      <c r="T26" s="302"/>
      <c r="U26" s="302"/>
      <c r="V26" s="302"/>
      <c r="W26" s="302"/>
      <c r="X26" s="302"/>
      <c r="Y26" s="302"/>
      <c r="Z26" s="302"/>
      <c r="AA26" s="302"/>
      <c r="AB26" s="302"/>
      <c r="AC26" s="302"/>
      <c r="AD26" s="302"/>
      <c r="AE26" s="302"/>
      <c r="AF26" s="302"/>
      <c r="AG26" s="302"/>
      <c r="AH26" s="302"/>
      <c r="AI26" s="302"/>
      <c r="AJ26" s="302"/>
      <c r="AK26" s="302"/>
      <c r="AL26" s="302"/>
      <c r="AM26" s="302"/>
      <c r="AN26" s="302"/>
      <c r="AO26" s="302"/>
      <c r="AP26" s="302"/>
      <c r="AQ26" s="302"/>
      <c r="AR26" s="302"/>
      <c r="AS26" s="302"/>
      <c r="AT26" s="302"/>
      <c r="DH26" s="301">
        <f t="shared" si="7"/>
        <v>0</v>
      </c>
      <c r="DI26" s="301">
        <f t="shared" si="8"/>
        <v>0</v>
      </c>
      <c r="DJ26" s="301">
        <f t="shared" si="9"/>
        <v>75000</v>
      </c>
      <c r="DK26" s="301">
        <f t="shared" si="10"/>
        <v>0</v>
      </c>
      <c r="DL26" s="301">
        <f t="shared" si="11"/>
        <v>0</v>
      </c>
      <c r="DM26" s="301">
        <f t="shared" si="12"/>
        <v>0</v>
      </c>
      <c r="DN26">
        <f t="shared" si="13"/>
        <v>0</v>
      </c>
      <c r="DO26">
        <f t="shared" si="14"/>
        <v>0</v>
      </c>
      <c r="DP26">
        <f t="shared" si="15"/>
        <v>0</v>
      </c>
      <c r="DQ26">
        <f t="shared" si="16"/>
        <v>0</v>
      </c>
      <c r="DR26">
        <f t="shared" si="17"/>
        <v>0</v>
      </c>
      <c r="DS26">
        <f t="shared" si="18"/>
        <v>0</v>
      </c>
      <c r="DT26">
        <f t="shared" si="19"/>
        <v>0</v>
      </c>
      <c r="DU26">
        <f t="shared" si="20"/>
        <v>0</v>
      </c>
      <c r="DV26">
        <f t="shared" si="21"/>
        <v>0</v>
      </c>
      <c r="DW26">
        <f t="shared" si="22"/>
        <v>0</v>
      </c>
      <c r="DX26">
        <f t="shared" si="23"/>
        <v>0</v>
      </c>
      <c r="DY26">
        <f t="shared" si="24"/>
        <v>0</v>
      </c>
      <c r="DZ26">
        <f t="shared" si="25"/>
        <v>0</v>
      </c>
      <c r="EA26">
        <f t="shared" si="26"/>
        <v>0</v>
      </c>
      <c r="EB26">
        <f t="shared" si="27"/>
        <v>0</v>
      </c>
      <c r="EC26">
        <f t="shared" si="28"/>
        <v>0</v>
      </c>
      <c r="ED26">
        <f t="shared" si="29"/>
        <v>0</v>
      </c>
      <c r="EE26">
        <f t="shared" si="30"/>
        <v>0</v>
      </c>
      <c r="EF26">
        <f t="shared" si="31"/>
        <v>0</v>
      </c>
      <c r="EG26">
        <f t="shared" si="32"/>
        <v>0</v>
      </c>
      <c r="EH26">
        <f t="shared" si="33"/>
        <v>0</v>
      </c>
      <c r="EI26">
        <f t="shared" si="34"/>
        <v>0</v>
      </c>
      <c r="EJ26">
        <f t="shared" si="35"/>
        <v>0</v>
      </c>
      <c r="EK26">
        <f t="shared" si="36"/>
        <v>0</v>
      </c>
      <c r="EL26">
        <f t="shared" si="37"/>
        <v>0</v>
      </c>
      <c r="EM26">
        <f t="shared" si="38"/>
        <v>0</v>
      </c>
      <c r="EN26">
        <f t="shared" si="39"/>
        <v>0</v>
      </c>
      <c r="EO26">
        <f t="shared" si="40"/>
        <v>0</v>
      </c>
      <c r="EP26">
        <f t="shared" si="41"/>
        <v>0</v>
      </c>
      <c r="EQ26">
        <f t="shared" si="42"/>
        <v>0</v>
      </c>
      <c r="ER26">
        <f t="shared" si="43"/>
        <v>0</v>
      </c>
    </row>
    <row r="27" spans="1:148" x14ac:dyDescent="0.35">
      <c r="A27" t="s">
        <v>780</v>
      </c>
      <c r="B27" s="309" t="s">
        <v>237</v>
      </c>
      <c r="C27" s="309"/>
      <c r="D27" s="309"/>
      <c r="E27" s="309"/>
      <c r="F27" s="309"/>
      <c r="G27" s="309"/>
      <c r="H27" s="309"/>
      <c r="I27" s="310" t="s">
        <v>780</v>
      </c>
      <c r="J27" s="311">
        <v>84461</v>
      </c>
      <c r="K27" s="311"/>
      <c r="L27" s="311">
        <v>83000</v>
      </c>
      <c r="M27" s="311"/>
      <c r="N27" s="311"/>
      <c r="O27" s="312">
        <v>0</v>
      </c>
      <c r="P27" s="302"/>
      <c r="Q27" s="302"/>
      <c r="R27" s="302"/>
      <c r="S27" s="302"/>
      <c r="T27" s="302"/>
      <c r="U27" s="302"/>
      <c r="V27" s="302"/>
      <c r="W27" s="302"/>
      <c r="X27" s="302"/>
      <c r="Y27" s="302"/>
      <c r="Z27" s="302"/>
      <c r="AA27" s="302"/>
      <c r="AB27" s="302"/>
      <c r="AC27" s="302"/>
      <c r="AD27" s="302"/>
      <c r="AE27" s="302"/>
      <c r="AF27" s="302"/>
      <c r="AG27" s="302"/>
      <c r="AH27" s="302"/>
      <c r="AI27" s="302"/>
      <c r="AJ27" s="302"/>
      <c r="AK27" s="302"/>
      <c r="AL27" s="302"/>
      <c r="AM27" s="302"/>
      <c r="AN27" s="302"/>
      <c r="AO27" s="302"/>
      <c r="AP27" s="302"/>
      <c r="AQ27" s="302"/>
      <c r="AR27" s="302"/>
      <c r="AS27" s="302"/>
      <c r="AT27" s="302"/>
      <c r="DH27" s="301">
        <f t="shared" si="7"/>
        <v>84461</v>
      </c>
      <c r="DI27" s="301">
        <f t="shared" si="8"/>
        <v>0</v>
      </c>
      <c r="DJ27" s="301">
        <f t="shared" si="9"/>
        <v>83000</v>
      </c>
      <c r="DK27" s="301">
        <f t="shared" si="10"/>
        <v>0</v>
      </c>
      <c r="DL27" s="301">
        <f t="shared" si="11"/>
        <v>0</v>
      </c>
      <c r="DM27" s="301">
        <f t="shared" si="12"/>
        <v>0</v>
      </c>
      <c r="DN27">
        <f t="shared" si="13"/>
        <v>0</v>
      </c>
      <c r="DO27">
        <f t="shared" si="14"/>
        <v>0</v>
      </c>
      <c r="DP27">
        <f t="shared" si="15"/>
        <v>0</v>
      </c>
      <c r="DQ27">
        <f t="shared" si="16"/>
        <v>0</v>
      </c>
      <c r="DR27">
        <f t="shared" si="17"/>
        <v>0</v>
      </c>
      <c r="DS27">
        <f t="shared" si="18"/>
        <v>0</v>
      </c>
      <c r="DT27">
        <f t="shared" si="19"/>
        <v>0</v>
      </c>
      <c r="DU27">
        <f t="shared" si="20"/>
        <v>0</v>
      </c>
      <c r="DV27">
        <f t="shared" si="21"/>
        <v>0</v>
      </c>
      <c r="DW27">
        <f t="shared" si="22"/>
        <v>0</v>
      </c>
      <c r="DX27">
        <f t="shared" si="23"/>
        <v>0</v>
      </c>
      <c r="DY27">
        <f t="shared" si="24"/>
        <v>0</v>
      </c>
      <c r="DZ27">
        <f t="shared" si="25"/>
        <v>0</v>
      </c>
      <c r="EA27">
        <f t="shared" si="26"/>
        <v>0</v>
      </c>
      <c r="EB27">
        <f t="shared" si="27"/>
        <v>0</v>
      </c>
      <c r="EC27">
        <f t="shared" si="28"/>
        <v>0</v>
      </c>
      <c r="ED27">
        <f t="shared" si="29"/>
        <v>0</v>
      </c>
      <c r="EE27">
        <f t="shared" si="30"/>
        <v>0</v>
      </c>
      <c r="EF27">
        <f t="shared" si="31"/>
        <v>0</v>
      </c>
      <c r="EG27">
        <f t="shared" si="32"/>
        <v>0</v>
      </c>
      <c r="EH27">
        <f t="shared" si="33"/>
        <v>0</v>
      </c>
      <c r="EI27">
        <f t="shared" si="34"/>
        <v>0</v>
      </c>
      <c r="EJ27">
        <f t="shared" si="35"/>
        <v>0</v>
      </c>
      <c r="EK27">
        <f t="shared" si="36"/>
        <v>0</v>
      </c>
      <c r="EL27">
        <f t="shared" si="37"/>
        <v>0</v>
      </c>
      <c r="EM27">
        <f t="shared" si="38"/>
        <v>0</v>
      </c>
      <c r="EN27">
        <f t="shared" si="39"/>
        <v>0</v>
      </c>
      <c r="EO27">
        <f t="shared" si="40"/>
        <v>0</v>
      </c>
      <c r="EP27">
        <f t="shared" si="41"/>
        <v>0</v>
      </c>
      <c r="EQ27">
        <f t="shared" si="42"/>
        <v>0</v>
      </c>
      <c r="ER27">
        <f t="shared" si="43"/>
        <v>0</v>
      </c>
    </row>
    <row r="28" spans="1:148" x14ac:dyDescent="0.35">
      <c r="A28" t="s">
        <v>780</v>
      </c>
      <c r="B28" s="309" t="s">
        <v>202</v>
      </c>
      <c r="C28" s="309"/>
      <c r="D28" s="309"/>
      <c r="E28" s="309"/>
      <c r="F28" s="309"/>
      <c r="G28" s="309"/>
      <c r="H28" s="309"/>
      <c r="I28" s="310" t="s">
        <v>780</v>
      </c>
      <c r="J28" s="311">
        <v>35000</v>
      </c>
      <c r="K28" s="311"/>
      <c r="L28" s="311">
        <v>35000</v>
      </c>
      <c r="M28" s="311">
        <v>66550</v>
      </c>
      <c r="N28" s="311"/>
      <c r="O28" s="312">
        <v>0</v>
      </c>
      <c r="P28" s="302"/>
      <c r="Q28" s="302"/>
      <c r="R28" s="302"/>
      <c r="S28" s="302"/>
      <c r="T28" s="302"/>
      <c r="U28" s="302"/>
      <c r="V28" s="302"/>
      <c r="W28" s="302"/>
      <c r="X28" s="302"/>
      <c r="Y28" s="302"/>
      <c r="Z28" s="302"/>
      <c r="AA28" s="302"/>
      <c r="AB28" s="302"/>
      <c r="AC28" s="302"/>
      <c r="AD28" s="302"/>
      <c r="AE28" s="302"/>
      <c r="AF28" s="302"/>
      <c r="AG28" s="302"/>
      <c r="AH28" s="302"/>
      <c r="AI28" s="302"/>
      <c r="AJ28" s="302"/>
      <c r="AK28" s="302"/>
      <c r="AL28" s="302"/>
      <c r="AM28" s="302"/>
      <c r="AN28" s="302"/>
      <c r="AO28" s="302"/>
      <c r="AP28" s="302"/>
      <c r="AQ28" s="302"/>
      <c r="AR28" s="302"/>
      <c r="AS28" s="302"/>
      <c r="AT28" s="302"/>
      <c r="DH28" s="301">
        <f t="shared" si="7"/>
        <v>35000</v>
      </c>
      <c r="DI28" s="301">
        <f t="shared" si="8"/>
        <v>0</v>
      </c>
      <c r="DJ28" s="301">
        <f t="shared" si="9"/>
        <v>35000</v>
      </c>
      <c r="DK28" s="301">
        <f t="shared" si="10"/>
        <v>66550</v>
      </c>
      <c r="DL28" s="301">
        <f t="shared" si="11"/>
        <v>0</v>
      </c>
      <c r="DM28" s="301">
        <f t="shared" si="12"/>
        <v>0</v>
      </c>
      <c r="DN28">
        <f t="shared" si="13"/>
        <v>0</v>
      </c>
      <c r="DO28">
        <f t="shared" si="14"/>
        <v>0</v>
      </c>
      <c r="DP28">
        <f t="shared" si="15"/>
        <v>0</v>
      </c>
      <c r="DQ28">
        <f t="shared" si="16"/>
        <v>0</v>
      </c>
      <c r="DR28">
        <f t="shared" si="17"/>
        <v>0</v>
      </c>
      <c r="DS28">
        <f t="shared" si="18"/>
        <v>0</v>
      </c>
      <c r="DT28">
        <f t="shared" si="19"/>
        <v>0</v>
      </c>
      <c r="DU28">
        <f t="shared" si="20"/>
        <v>0</v>
      </c>
      <c r="DV28">
        <f t="shared" si="21"/>
        <v>0</v>
      </c>
      <c r="DW28">
        <f t="shared" si="22"/>
        <v>0</v>
      </c>
      <c r="DX28">
        <f t="shared" si="23"/>
        <v>0</v>
      </c>
      <c r="DY28">
        <f t="shared" si="24"/>
        <v>0</v>
      </c>
      <c r="DZ28">
        <f t="shared" si="25"/>
        <v>0</v>
      </c>
      <c r="EA28">
        <f t="shared" si="26"/>
        <v>0</v>
      </c>
      <c r="EB28">
        <f t="shared" si="27"/>
        <v>0</v>
      </c>
      <c r="EC28">
        <f t="shared" si="28"/>
        <v>0</v>
      </c>
      <c r="ED28">
        <f t="shared" si="29"/>
        <v>0</v>
      </c>
      <c r="EE28">
        <f t="shared" si="30"/>
        <v>0</v>
      </c>
      <c r="EF28">
        <f t="shared" si="31"/>
        <v>0</v>
      </c>
      <c r="EG28">
        <f t="shared" si="32"/>
        <v>0</v>
      </c>
      <c r="EH28">
        <f t="shared" si="33"/>
        <v>0</v>
      </c>
      <c r="EI28">
        <f t="shared" si="34"/>
        <v>0</v>
      </c>
      <c r="EJ28">
        <f t="shared" si="35"/>
        <v>0</v>
      </c>
      <c r="EK28">
        <f t="shared" si="36"/>
        <v>0</v>
      </c>
      <c r="EL28">
        <f t="shared" si="37"/>
        <v>0</v>
      </c>
      <c r="EM28">
        <f t="shared" si="38"/>
        <v>0</v>
      </c>
      <c r="EN28">
        <f t="shared" si="39"/>
        <v>0</v>
      </c>
      <c r="EO28">
        <f t="shared" si="40"/>
        <v>0</v>
      </c>
      <c r="EP28">
        <f t="shared" si="41"/>
        <v>0</v>
      </c>
      <c r="EQ28">
        <f t="shared" si="42"/>
        <v>0</v>
      </c>
      <c r="ER28">
        <f t="shared" si="43"/>
        <v>0</v>
      </c>
    </row>
    <row r="29" spans="1:148" x14ac:dyDescent="0.35">
      <c r="A29" t="s">
        <v>780</v>
      </c>
      <c r="B29" s="309" t="s">
        <v>307</v>
      </c>
      <c r="C29" s="309"/>
      <c r="D29" s="309"/>
      <c r="E29" s="309"/>
      <c r="F29" s="309"/>
      <c r="G29" s="309"/>
      <c r="H29" s="309"/>
      <c r="I29" s="310" t="s">
        <v>780</v>
      </c>
      <c r="J29" s="311">
        <v>58000</v>
      </c>
      <c r="K29" s="311"/>
      <c r="L29" s="311">
        <v>58000</v>
      </c>
      <c r="M29" s="311">
        <v>58000</v>
      </c>
      <c r="N29" s="311">
        <v>58000</v>
      </c>
      <c r="O29" s="312">
        <v>0</v>
      </c>
      <c r="P29" s="302"/>
      <c r="Q29" s="302"/>
      <c r="R29" s="302"/>
      <c r="S29" s="302"/>
      <c r="T29" s="302"/>
      <c r="U29" s="302"/>
      <c r="V29" s="302"/>
      <c r="W29" s="302"/>
      <c r="X29" s="302"/>
      <c r="Y29" s="302"/>
      <c r="Z29" s="302"/>
      <c r="AA29" s="302"/>
      <c r="AB29" s="302"/>
      <c r="AC29" s="302"/>
      <c r="AD29" s="302"/>
      <c r="AE29" s="302"/>
      <c r="AF29" s="302"/>
      <c r="AG29" s="302"/>
      <c r="AH29" s="302"/>
      <c r="AI29" s="302"/>
      <c r="AJ29" s="302"/>
      <c r="AK29" s="302"/>
      <c r="AL29" s="302"/>
      <c r="AM29" s="302"/>
      <c r="AN29" s="302"/>
      <c r="AO29" s="302"/>
      <c r="AP29" s="302"/>
      <c r="AQ29" s="302"/>
      <c r="AR29" s="302"/>
      <c r="AS29" s="302"/>
      <c r="AT29" s="302"/>
      <c r="DH29" s="301">
        <f t="shared" si="7"/>
        <v>58000</v>
      </c>
      <c r="DI29" s="301">
        <f t="shared" si="8"/>
        <v>0</v>
      </c>
      <c r="DJ29" s="301">
        <f t="shared" si="9"/>
        <v>58000</v>
      </c>
      <c r="DK29" s="301">
        <f t="shared" si="10"/>
        <v>58000</v>
      </c>
      <c r="DL29" s="301">
        <f t="shared" si="11"/>
        <v>58000</v>
      </c>
      <c r="DM29" s="301">
        <f t="shared" si="12"/>
        <v>0</v>
      </c>
      <c r="DN29">
        <f t="shared" si="13"/>
        <v>0</v>
      </c>
      <c r="DO29">
        <f t="shared" si="14"/>
        <v>0</v>
      </c>
      <c r="DP29">
        <f t="shared" si="15"/>
        <v>0</v>
      </c>
      <c r="DQ29">
        <f t="shared" si="16"/>
        <v>0</v>
      </c>
      <c r="DR29">
        <f t="shared" si="17"/>
        <v>0</v>
      </c>
      <c r="DS29">
        <f t="shared" si="18"/>
        <v>0</v>
      </c>
      <c r="DT29">
        <f t="shared" si="19"/>
        <v>0</v>
      </c>
      <c r="DU29">
        <f t="shared" si="20"/>
        <v>0</v>
      </c>
      <c r="DV29">
        <f t="shared" si="21"/>
        <v>0</v>
      </c>
      <c r="DW29">
        <f t="shared" si="22"/>
        <v>0</v>
      </c>
      <c r="DX29">
        <f t="shared" si="23"/>
        <v>0</v>
      </c>
      <c r="DY29">
        <f t="shared" si="24"/>
        <v>0</v>
      </c>
      <c r="DZ29">
        <f t="shared" si="25"/>
        <v>0</v>
      </c>
      <c r="EA29">
        <f t="shared" si="26"/>
        <v>0</v>
      </c>
      <c r="EB29">
        <f t="shared" si="27"/>
        <v>0</v>
      </c>
      <c r="EC29">
        <f t="shared" si="28"/>
        <v>0</v>
      </c>
      <c r="ED29">
        <f t="shared" si="29"/>
        <v>0</v>
      </c>
      <c r="EE29">
        <f t="shared" si="30"/>
        <v>0</v>
      </c>
      <c r="EF29">
        <f t="shared" si="31"/>
        <v>0</v>
      </c>
      <c r="EG29">
        <f t="shared" si="32"/>
        <v>0</v>
      </c>
      <c r="EH29">
        <f t="shared" si="33"/>
        <v>0</v>
      </c>
      <c r="EI29">
        <f t="shared" si="34"/>
        <v>0</v>
      </c>
      <c r="EJ29">
        <f t="shared" si="35"/>
        <v>0</v>
      </c>
      <c r="EK29">
        <f t="shared" si="36"/>
        <v>0</v>
      </c>
      <c r="EL29">
        <f t="shared" si="37"/>
        <v>0</v>
      </c>
      <c r="EM29">
        <f t="shared" si="38"/>
        <v>0</v>
      </c>
      <c r="EN29">
        <f t="shared" si="39"/>
        <v>0</v>
      </c>
      <c r="EO29">
        <f t="shared" si="40"/>
        <v>0</v>
      </c>
      <c r="EP29">
        <f t="shared" si="41"/>
        <v>0</v>
      </c>
      <c r="EQ29">
        <f t="shared" si="42"/>
        <v>0</v>
      </c>
      <c r="ER29">
        <f t="shared" si="43"/>
        <v>0</v>
      </c>
    </row>
    <row r="30" spans="1:148" x14ac:dyDescent="0.35">
      <c r="A30" t="s">
        <v>780</v>
      </c>
      <c r="B30" s="309" t="s">
        <v>17</v>
      </c>
      <c r="C30" s="309"/>
      <c r="D30" s="309"/>
      <c r="E30" s="309"/>
      <c r="F30" s="309"/>
      <c r="G30" s="309"/>
      <c r="H30" s="309"/>
      <c r="I30" s="310" t="s">
        <v>780</v>
      </c>
      <c r="J30" s="311"/>
      <c r="K30" s="311">
        <v>6468</v>
      </c>
      <c r="L30" s="311"/>
      <c r="M30" s="311"/>
      <c r="N30" s="311"/>
      <c r="O30" s="312">
        <v>0</v>
      </c>
      <c r="P30" s="302"/>
      <c r="Q30" s="302"/>
      <c r="R30" s="302"/>
      <c r="S30" s="302"/>
      <c r="T30" s="302"/>
      <c r="U30" s="302"/>
      <c r="V30" s="302"/>
      <c r="W30" s="302"/>
      <c r="X30" s="302"/>
      <c r="Y30" s="302"/>
      <c r="Z30" s="302"/>
      <c r="AA30" s="302"/>
      <c r="AB30" s="302"/>
      <c r="AC30" s="302"/>
      <c r="AD30" s="302"/>
      <c r="AE30" s="302"/>
      <c r="AF30" s="302"/>
      <c r="AG30" s="302"/>
      <c r="AH30" s="302"/>
      <c r="AI30" s="302"/>
      <c r="AJ30" s="302"/>
      <c r="AK30" s="302"/>
      <c r="AL30" s="302"/>
      <c r="AM30" s="302"/>
      <c r="AN30" s="302"/>
      <c r="AO30" s="302"/>
      <c r="AP30" s="302"/>
      <c r="AQ30" s="302"/>
      <c r="AR30" s="302"/>
      <c r="AS30" s="302"/>
      <c r="AT30" s="302"/>
      <c r="DH30" s="301">
        <f t="shared" si="7"/>
        <v>0</v>
      </c>
      <c r="DI30" s="301">
        <f t="shared" si="8"/>
        <v>6468</v>
      </c>
      <c r="DJ30" s="301">
        <f t="shared" si="9"/>
        <v>0</v>
      </c>
      <c r="DK30" s="301">
        <f t="shared" si="10"/>
        <v>0</v>
      </c>
      <c r="DL30" s="301">
        <f t="shared" si="11"/>
        <v>0</v>
      </c>
      <c r="DM30" s="301">
        <f t="shared" si="12"/>
        <v>0</v>
      </c>
      <c r="DN30">
        <f t="shared" si="13"/>
        <v>0</v>
      </c>
      <c r="DO30">
        <f t="shared" si="14"/>
        <v>0</v>
      </c>
      <c r="DP30">
        <f t="shared" si="15"/>
        <v>0</v>
      </c>
      <c r="DQ30">
        <f t="shared" si="16"/>
        <v>0</v>
      </c>
      <c r="DR30">
        <f t="shared" si="17"/>
        <v>0</v>
      </c>
      <c r="DS30">
        <f t="shared" si="18"/>
        <v>0</v>
      </c>
      <c r="DT30">
        <f t="shared" si="19"/>
        <v>0</v>
      </c>
      <c r="DU30">
        <f t="shared" si="20"/>
        <v>0</v>
      </c>
      <c r="DV30">
        <f t="shared" si="21"/>
        <v>0</v>
      </c>
      <c r="DW30">
        <f t="shared" si="22"/>
        <v>0</v>
      </c>
      <c r="DX30">
        <f t="shared" si="23"/>
        <v>0</v>
      </c>
      <c r="DY30">
        <f t="shared" si="24"/>
        <v>0</v>
      </c>
      <c r="DZ30">
        <f t="shared" si="25"/>
        <v>0</v>
      </c>
      <c r="EA30">
        <f t="shared" si="26"/>
        <v>0</v>
      </c>
      <c r="EB30">
        <f t="shared" si="27"/>
        <v>0</v>
      </c>
      <c r="EC30">
        <f t="shared" si="28"/>
        <v>0</v>
      </c>
      <c r="ED30">
        <f t="shared" si="29"/>
        <v>0</v>
      </c>
      <c r="EE30">
        <f t="shared" si="30"/>
        <v>0</v>
      </c>
      <c r="EF30">
        <f t="shared" si="31"/>
        <v>0</v>
      </c>
      <c r="EG30">
        <f t="shared" si="32"/>
        <v>0</v>
      </c>
      <c r="EH30">
        <f t="shared" si="33"/>
        <v>0</v>
      </c>
      <c r="EI30">
        <f t="shared" si="34"/>
        <v>0</v>
      </c>
      <c r="EJ30">
        <f t="shared" si="35"/>
        <v>0</v>
      </c>
      <c r="EK30">
        <f t="shared" si="36"/>
        <v>0</v>
      </c>
      <c r="EL30">
        <f t="shared" si="37"/>
        <v>0</v>
      </c>
      <c r="EM30">
        <f t="shared" si="38"/>
        <v>0</v>
      </c>
      <c r="EN30">
        <f t="shared" si="39"/>
        <v>0</v>
      </c>
      <c r="EO30">
        <f t="shared" si="40"/>
        <v>0</v>
      </c>
      <c r="EP30">
        <f t="shared" si="41"/>
        <v>0</v>
      </c>
      <c r="EQ30">
        <f t="shared" si="42"/>
        <v>0</v>
      </c>
      <c r="ER30">
        <f t="shared" si="43"/>
        <v>0</v>
      </c>
    </row>
    <row r="31" spans="1:148" x14ac:dyDescent="0.35">
      <c r="A31" t="s">
        <v>780</v>
      </c>
      <c r="B31" s="309" t="s">
        <v>18</v>
      </c>
      <c r="C31" s="309"/>
      <c r="D31" s="309"/>
      <c r="E31" s="309"/>
      <c r="F31" s="309"/>
      <c r="G31" s="309"/>
      <c r="H31" s="309"/>
      <c r="I31" s="310" t="s">
        <v>780</v>
      </c>
      <c r="J31" s="311"/>
      <c r="K31" s="311">
        <v>2633</v>
      </c>
      <c r="L31" s="311"/>
      <c r="M31" s="311"/>
      <c r="N31" s="311"/>
      <c r="O31" s="312">
        <v>0</v>
      </c>
      <c r="P31" s="302"/>
      <c r="Q31" s="302"/>
      <c r="R31" s="302"/>
      <c r="S31" s="302"/>
      <c r="T31" s="302"/>
      <c r="U31" s="302"/>
      <c r="V31" s="302"/>
      <c r="W31" s="302"/>
      <c r="X31" s="302"/>
      <c r="Y31" s="302"/>
      <c r="Z31" s="302"/>
      <c r="AA31" s="302"/>
      <c r="AB31" s="302"/>
      <c r="AC31" s="302"/>
      <c r="AD31" s="302"/>
      <c r="AE31" s="302"/>
      <c r="AF31" s="302"/>
      <c r="AG31" s="302"/>
      <c r="AH31" s="302"/>
      <c r="AI31" s="302"/>
      <c r="AJ31" s="302"/>
      <c r="AK31" s="302"/>
      <c r="AL31" s="302"/>
      <c r="AM31" s="302"/>
      <c r="AN31" s="302"/>
      <c r="AO31" s="302"/>
      <c r="AP31" s="302"/>
      <c r="AQ31" s="302"/>
      <c r="AR31" s="302"/>
      <c r="AS31" s="302"/>
      <c r="AT31" s="302"/>
      <c r="DH31" s="301">
        <f t="shared" si="7"/>
        <v>0</v>
      </c>
      <c r="DI31" s="301">
        <f t="shared" si="8"/>
        <v>2633</v>
      </c>
      <c r="DJ31" s="301">
        <f t="shared" si="9"/>
        <v>0</v>
      </c>
      <c r="DK31" s="301">
        <f t="shared" si="10"/>
        <v>0</v>
      </c>
      <c r="DL31" s="301">
        <f t="shared" si="11"/>
        <v>0</v>
      </c>
      <c r="DM31" s="301">
        <f t="shared" si="12"/>
        <v>0</v>
      </c>
      <c r="DN31">
        <f t="shared" si="13"/>
        <v>0</v>
      </c>
      <c r="DO31">
        <f t="shared" si="14"/>
        <v>0</v>
      </c>
      <c r="DP31">
        <f t="shared" si="15"/>
        <v>0</v>
      </c>
      <c r="DQ31">
        <f t="shared" si="16"/>
        <v>0</v>
      </c>
      <c r="DR31">
        <f t="shared" si="17"/>
        <v>0</v>
      </c>
      <c r="DS31">
        <f t="shared" si="18"/>
        <v>0</v>
      </c>
      <c r="DT31">
        <f t="shared" si="19"/>
        <v>0</v>
      </c>
      <c r="DU31">
        <f t="shared" si="20"/>
        <v>0</v>
      </c>
      <c r="DV31">
        <f t="shared" si="21"/>
        <v>0</v>
      </c>
      <c r="DW31">
        <f t="shared" si="22"/>
        <v>0</v>
      </c>
      <c r="DX31">
        <f t="shared" si="23"/>
        <v>0</v>
      </c>
      <c r="DY31">
        <f t="shared" si="24"/>
        <v>0</v>
      </c>
      <c r="DZ31">
        <f t="shared" si="25"/>
        <v>0</v>
      </c>
      <c r="EA31">
        <f t="shared" si="26"/>
        <v>0</v>
      </c>
      <c r="EB31">
        <f t="shared" si="27"/>
        <v>0</v>
      </c>
      <c r="EC31">
        <f t="shared" si="28"/>
        <v>0</v>
      </c>
      <c r="ED31">
        <f t="shared" si="29"/>
        <v>0</v>
      </c>
      <c r="EE31">
        <f t="shared" si="30"/>
        <v>0</v>
      </c>
      <c r="EF31">
        <f t="shared" si="31"/>
        <v>0</v>
      </c>
      <c r="EG31">
        <f t="shared" si="32"/>
        <v>0</v>
      </c>
      <c r="EH31">
        <f t="shared" si="33"/>
        <v>0</v>
      </c>
      <c r="EI31">
        <f t="shared" si="34"/>
        <v>0</v>
      </c>
      <c r="EJ31">
        <f t="shared" si="35"/>
        <v>0</v>
      </c>
      <c r="EK31">
        <f t="shared" si="36"/>
        <v>0</v>
      </c>
      <c r="EL31">
        <f t="shared" si="37"/>
        <v>0</v>
      </c>
      <c r="EM31">
        <f t="shared" si="38"/>
        <v>0</v>
      </c>
      <c r="EN31">
        <f t="shared" si="39"/>
        <v>0</v>
      </c>
      <c r="EO31">
        <f t="shared" si="40"/>
        <v>0</v>
      </c>
      <c r="EP31">
        <f t="shared" si="41"/>
        <v>0</v>
      </c>
      <c r="EQ31">
        <f t="shared" si="42"/>
        <v>0</v>
      </c>
      <c r="ER31">
        <f t="shared" si="43"/>
        <v>0</v>
      </c>
    </row>
    <row r="32" spans="1:148" x14ac:dyDescent="0.35">
      <c r="A32" t="s">
        <v>780</v>
      </c>
      <c r="B32" s="309" t="s">
        <v>19</v>
      </c>
      <c r="C32" s="309"/>
      <c r="D32" s="309"/>
      <c r="E32" s="309"/>
      <c r="F32" s="309"/>
      <c r="G32" s="309"/>
      <c r="H32" s="309"/>
      <c r="I32" s="310" t="s">
        <v>780</v>
      </c>
      <c r="J32" s="311"/>
      <c r="K32" s="311">
        <v>8001</v>
      </c>
      <c r="L32" s="311"/>
      <c r="M32" s="311"/>
      <c r="N32" s="311"/>
      <c r="O32" s="312">
        <v>0</v>
      </c>
      <c r="P32" s="302"/>
      <c r="Q32" s="302"/>
      <c r="R32" s="302"/>
      <c r="S32" s="302"/>
      <c r="T32" s="302"/>
      <c r="U32" s="302"/>
      <c r="V32" s="302"/>
      <c r="W32" s="302"/>
      <c r="X32" s="302"/>
      <c r="Y32" s="302"/>
      <c r="Z32" s="302"/>
      <c r="AA32" s="302"/>
      <c r="AB32" s="302"/>
      <c r="AC32" s="302"/>
      <c r="AD32" s="302"/>
      <c r="AE32" s="302"/>
      <c r="AF32" s="302"/>
      <c r="AG32" s="302"/>
      <c r="AH32" s="302"/>
      <c r="AI32" s="302"/>
      <c r="AJ32" s="302"/>
      <c r="AK32" s="302"/>
      <c r="AL32" s="302"/>
      <c r="AM32" s="302"/>
      <c r="AN32" s="302"/>
      <c r="AO32" s="302"/>
      <c r="AP32" s="302"/>
      <c r="AQ32" s="302"/>
      <c r="AR32" s="302"/>
      <c r="AS32" s="302"/>
      <c r="AT32" s="302"/>
      <c r="DH32" s="301">
        <f t="shared" si="7"/>
        <v>0</v>
      </c>
      <c r="DI32" s="301">
        <f t="shared" si="8"/>
        <v>8001</v>
      </c>
      <c r="DJ32" s="301">
        <f t="shared" si="9"/>
        <v>0</v>
      </c>
      <c r="DK32" s="301">
        <f t="shared" si="10"/>
        <v>0</v>
      </c>
      <c r="DL32" s="301">
        <f t="shared" si="11"/>
        <v>0</v>
      </c>
      <c r="DM32" s="301">
        <f t="shared" si="12"/>
        <v>0</v>
      </c>
      <c r="DN32">
        <f t="shared" si="13"/>
        <v>0</v>
      </c>
      <c r="DO32">
        <f t="shared" si="14"/>
        <v>0</v>
      </c>
      <c r="DP32">
        <f t="shared" si="15"/>
        <v>0</v>
      </c>
      <c r="DQ32">
        <f t="shared" si="16"/>
        <v>0</v>
      </c>
      <c r="DR32">
        <f t="shared" si="17"/>
        <v>0</v>
      </c>
      <c r="DS32">
        <f t="shared" si="18"/>
        <v>0</v>
      </c>
      <c r="DT32">
        <f t="shared" si="19"/>
        <v>0</v>
      </c>
      <c r="DU32">
        <f t="shared" si="20"/>
        <v>0</v>
      </c>
      <c r="DV32">
        <f t="shared" si="21"/>
        <v>0</v>
      </c>
      <c r="DW32">
        <f t="shared" si="22"/>
        <v>0</v>
      </c>
      <c r="DX32">
        <f t="shared" si="23"/>
        <v>0</v>
      </c>
      <c r="DY32">
        <f t="shared" si="24"/>
        <v>0</v>
      </c>
      <c r="DZ32">
        <f t="shared" si="25"/>
        <v>0</v>
      </c>
      <c r="EA32">
        <f t="shared" si="26"/>
        <v>0</v>
      </c>
      <c r="EB32">
        <f t="shared" si="27"/>
        <v>0</v>
      </c>
      <c r="EC32">
        <f t="shared" si="28"/>
        <v>0</v>
      </c>
      <c r="ED32">
        <f t="shared" si="29"/>
        <v>0</v>
      </c>
      <c r="EE32">
        <f t="shared" si="30"/>
        <v>0</v>
      </c>
      <c r="EF32">
        <f t="shared" si="31"/>
        <v>0</v>
      </c>
      <c r="EG32">
        <f t="shared" si="32"/>
        <v>0</v>
      </c>
      <c r="EH32">
        <f t="shared" si="33"/>
        <v>0</v>
      </c>
      <c r="EI32">
        <f t="shared" si="34"/>
        <v>0</v>
      </c>
      <c r="EJ32">
        <f t="shared" si="35"/>
        <v>0</v>
      </c>
      <c r="EK32">
        <f t="shared" si="36"/>
        <v>0</v>
      </c>
      <c r="EL32">
        <f t="shared" si="37"/>
        <v>0</v>
      </c>
      <c r="EM32">
        <f t="shared" si="38"/>
        <v>0</v>
      </c>
      <c r="EN32">
        <f t="shared" si="39"/>
        <v>0</v>
      </c>
      <c r="EO32">
        <f t="shared" si="40"/>
        <v>0</v>
      </c>
      <c r="EP32">
        <f t="shared" si="41"/>
        <v>0</v>
      </c>
      <c r="EQ32">
        <f t="shared" si="42"/>
        <v>0</v>
      </c>
      <c r="ER32">
        <f t="shared" si="43"/>
        <v>0</v>
      </c>
    </row>
    <row r="33" spans="1:148" x14ac:dyDescent="0.35">
      <c r="B33" s="309" t="s">
        <v>370</v>
      </c>
      <c r="C33" s="309"/>
      <c r="D33" s="309"/>
      <c r="E33" s="309"/>
      <c r="F33" s="309"/>
      <c r="G33" s="309"/>
      <c r="H33" s="309"/>
      <c r="I33" s="310" t="s">
        <v>787</v>
      </c>
      <c r="J33" s="311"/>
      <c r="K33" s="311"/>
      <c r="L33" s="311">
        <v>43000</v>
      </c>
      <c r="M33" s="311">
        <v>43000</v>
      </c>
      <c r="N33" s="311">
        <v>43000</v>
      </c>
      <c r="O33" s="312">
        <v>43000</v>
      </c>
      <c r="P33" s="302"/>
      <c r="Q33" s="302"/>
      <c r="R33" s="302"/>
      <c r="S33" s="302"/>
      <c r="T33" s="302"/>
      <c r="U33" s="302"/>
      <c r="V33" s="302"/>
      <c r="W33" s="302"/>
      <c r="X33" s="302"/>
      <c r="Y33" s="302"/>
      <c r="Z33" s="302"/>
      <c r="AA33" s="302"/>
      <c r="AB33" s="302"/>
      <c r="AC33" s="302"/>
      <c r="AD33" s="302"/>
      <c r="AE33" s="302"/>
      <c r="AF33" s="302"/>
      <c r="AG33" s="302"/>
      <c r="AH33" s="302"/>
      <c r="AI33" s="302"/>
      <c r="AJ33" s="302"/>
      <c r="AK33" s="302"/>
      <c r="AL33" s="302"/>
      <c r="AM33" s="302"/>
      <c r="AN33" s="302"/>
      <c r="AO33" s="302"/>
      <c r="AP33" s="302"/>
      <c r="AQ33" s="302"/>
      <c r="AR33" s="302"/>
      <c r="AS33" s="302"/>
      <c r="AT33" s="302"/>
      <c r="DH33" s="301">
        <f t="shared" si="7"/>
        <v>0</v>
      </c>
      <c r="DI33" s="301">
        <f t="shared" si="8"/>
        <v>0</v>
      </c>
      <c r="DJ33" s="301">
        <f t="shared" si="9"/>
        <v>43000</v>
      </c>
      <c r="DK33" s="301">
        <f t="shared" si="10"/>
        <v>43000</v>
      </c>
      <c r="DL33" s="301">
        <f t="shared" si="11"/>
        <v>43000</v>
      </c>
      <c r="DM33" s="301">
        <f t="shared" si="12"/>
        <v>43000</v>
      </c>
      <c r="DN33">
        <f t="shared" si="13"/>
        <v>0</v>
      </c>
      <c r="DO33">
        <f t="shared" si="14"/>
        <v>0</v>
      </c>
      <c r="DP33">
        <f t="shared" si="15"/>
        <v>0</v>
      </c>
      <c r="DQ33">
        <f t="shared" si="16"/>
        <v>0</v>
      </c>
      <c r="DR33">
        <f t="shared" si="17"/>
        <v>0</v>
      </c>
      <c r="DS33">
        <f t="shared" si="18"/>
        <v>0</v>
      </c>
      <c r="DT33">
        <f t="shared" si="19"/>
        <v>0</v>
      </c>
      <c r="DU33">
        <f t="shared" si="20"/>
        <v>0</v>
      </c>
      <c r="DV33">
        <f t="shared" si="21"/>
        <v>0</v>
      </c>
      <c r="DW33">
        <f t="shared" si="22"/>
        <v>0</v>
      </c>
      <c r="DX33">
        <f t="shared" si="23"/>
        <v>0</v>
      </c>
      <c r="DY33">
        <f t="shared" si="24"/>
        <v>0</v>
      </c>
      <c r="DZ33">
        <f t="shared" si="25"/>
        <v>0</v>
      </c>
      <c r="EA33">
        <f t="shared" si="26"/>
        <v>0</v>
      </c>
      <c r="EB33">
        <f t="shared" si="27"/>
        <v>0</v>
      </c>
      <c r="EC33">
        <f t="shared" si="28"/>
        <v>0</v>
      </c>
      <c r="ED33">
        <f t="shared" si="29"/>
        <v>0</v>
      </c>
      <c r="EE33">
        <f t="shared" si="30"/>
        <v>0</v>
      </c>
      <c r="EF33">
        <f t="shared" si="31"/>
        <v>0</v>
      </c>
      <c r="EG33">
        <f t="shared" si="32"/>
        <v>0</v>
      </c>
      <c r="EH33">
        <f t="shared" si="33"/>
        <v>0</v>
      </c>
      <c r="EI33">
        <f t="shared" si="34"/>
        <v>0</v>
      </c>
      <c r="EJ33">
        <f t="shared" si="35"/>
        <v>0</v>
      </c>
      <c r="EK33">
        <f t="shared" si="36"/>
        <v>0</v>
      </c>
      <c r="EL33">
        <f t="shared" si="37"/>
        <v>0</v>
      </c>
      <c r="EM33">
        <f t="shared" si="38"/>
        <v>0</v>
      </c>
      <c r="EN33">
        <f t="shared" si="39"/>
        <v>0</v>
      </c>
      <c r="EO33">
        <f t="shared" si="40"/>
        <v>0</v>
      </c>
      <c r="EP33">
        <f t="shared" si="41"/>
        <v>0</v>
      </c>
      <c r="EQ33">
        <f t="shared" si="42"/>
        <v>0</v>
      </c>
      <c r="ER33">
        <f t="shared" si="43"/>
        <v>0</v>
      </c>
    </row>
    <row r="34" spans="1:148" x14ac:dyDescent="0.35">
      <c r="A34" t="s">
        <v>780</v>
      </c>
      <c r="B34" s="309" t="s">
        <v>20</v>
      </c>
      <c r="C34" s="309"/>
      <c r="D34" s="309"/>
      <c r="E34" s="309"/>
      <c r="F34" s="309"/>
      <c r="G34" s="309"/>
      <c r="H34" s="309"/>
      <c r="I34" s="310" t="s">
        <v>780</v>
      </c>
      <c r="J34" s="311"/>
      <c r="K34" s="311">
        <v>80000</v>
      </c>
      <c r="L34" s="311"/>
      <c r="M34" s="311"/>
      <c r="N34" s="311"/>
      <c r="O34" s="312">
        <v>0</v>
      </c>
      <c r="P34" s="302"/>
      <c r="Q34" s="302"/>
      <c r="R34" s="302"/>
      <c r="S34" s="302"/>
      <c r="T34" s="302"/>
      <c r="U34" s="302"/>
      <c r="V34" s="302"/>
      <c r="W34" s="302"/>
      <c r="X34" s="302"/>
      <c r="Y34" s="302"/>
      <c r="Z34" s="302"/>
      <c r="AA34" s="302"/>
      <c r="AB34" s="302"/>
      <c r="AC34" s="302"/>
      <c r="AD34" s="302"/>
      <c r="AE34" s="302"/>
      <c r="AF34" s="302"/>
      <c r="AG34" s="302"/>
      <c r="AH34" s="302"/>
      <c r="AI34" s="302"/>
      <c r="AJ34" s="302"/>
      <c r="AK34" s="302"/>
      <c r="AL34" s="302"/>
      <c r="AM34" s="302"/>
      <c r="AN34" s="302"/>
      <c r="AO34" s="302"/>
      <c r="AP34" s="302"/>
      <c r="AQ34" s="302"/>
      <c r="AR34" s="302"/>
      <c r="AS34" s="302"/>
      <c r="AT34" s="302"/>
      <c r="DH34" s="301">
        <f t="shared" si="7"/>
        <v>0</v>
      </c>
      <c r="DI34" s="301">
        <f t="shared" si="8"/>
        <v>80000</v>
      </c>
      <c r="DJ34" s="301">
        <f t="shared" si="9"/>
        <v>0</v>
      </c>
      <c r="DK34" s="301">
        <f t="shared" si="10"/>
        <v>0</v>
      </c>
      <c r="DL34" s="301">
        <f t="shared" si="11"/>
        <v>0</v>
      </c>
      <c r="DM34" s="301">
        <f t="shared" si="12"/>
        <v>0</v>
      </c>
      <c r="DN34">
        <f t="shared" si="13"/>
        <v>0</v>
      </c>
      <c r="DO34">
        <f t="shared" si="14"/>
        <v>0</v>
      </c>
      <c r="DP34">
        <f t="shared" si="15"/>
        <v>0</v>
      </c>
      <c r="DQ34">
        <f t="shared" si="16"/>
        <v>0</v>
      </c>
      <c r="DR34">
        <f t="shared" si="17"/>
        <v>0</v>
      </c>
      <c r="DS34">
        <f t="shared" si="18"/>
        <v>0</v>
      </c>
      <c r="DT34">
        <f t="shared" si="19"/>
        <v>0</v>
      </c>
      <c r="DU34">
        <f t="shared" si="20"/>
        <v>0</v>
      </c>
      <c r="DV34">
        <f t="shared" si="21"/>
        <v>0</v>
      </c>
      <c r="DW34">
        <f t="shared" si="22"/>
        <v>0</v>
      </c>
      <c r="DX34">
        <f t="shared" si="23"/>
        <v>0</v>
      </c>
      <c r="DY34">
        <f t="shared" si="24"/>
        <v>0</v>
      </c>
      <c r="DZ34">
        <f t="shared" si="25"/>
        <v>0</v>
      </c>
      <c r="EA34">
        <f t="shared" si="26"/>
        <v>0</v>
      </c>
      <c r="EB34">
        <f t="shared" si="27"/>
        <v>0</v>
      </c>
      <c r="EC34">
        <f t="shared" si="28"/>
        <v>0</v>
      </c>
      <c r="ED34">
        <f t="shared" si="29"/>
        <v>0</v>
      </c>
      <c r="EE34">
        <f t="shared" si="30"/>
        <v>0</v>
      </c>
      <c r="EF34">
        <f t="shared" si="31"/>
        <v>0</v>
      </c>
      <c r="EG34">
        <f t="shared" si="32"/>
        <v>0</v>
      </c>
      <c r="EH34">
        <f t="shared" si="33"/>
        <v>0</v>
      </c>
      <c r="EI34">
        <f t="shared" si="34"/>
        <v>0</v>
      </c>
      <c r="EJ34">
        <f t="shared" si="35"/>
        <v>0</v>
      </c>
      <c r="EK34">
        <f t="shared" si="36"/>
        <v>0</v>
      </c>
      <c r="EL34">
        <f t="shared" si="37"/>
        <v>0</v>
      </c>
      <c r="EM34">
        <f t="shared" si="38"/>
        <v>0</v>
      </c>
      <c r="EN34">
        <f t="shared" si="39"/>
        <v>0</v>
      </c>
      <c r="EO34">
        <f t="shared" si="40"/>
        <v>0</v>
      </c>
      <c r="EP34">
        <f t="shared" si="41"/>
        <v>0</v>
      </c>
      <c r="EQ34">
        <f t="shared" si="42"/>
        <v>0</v>
      </c>
      <c r="ER34">
        <f t="shared" si="43"/>
        <v>0</v>
      </c>
    </row>
    <row r="35" spans="1:148" ht="39.5" x14ac:dyDescent="0.35">
      <c r="A35" t="s">
        <v>833</v>
      </c>
      <c r="B35" s="309" t="s">
        <v>527</v>
      </c>
      <c r="C35" s="309"/>
      <c r="D35" s="309"/>
      <c r="E35" s="309"/>
      <c r="F35" s="309"/>
      <c r="G35" s="309"/>
      <c r="H35" s="309"/>
      <c r="I35" s="310" t="s">
        <v>795</v>
      </c>
      <c r="J35" s="311"/>
      <c r="K35" s="311"/>
      <c r="L35" s="311"/>
      <c r="M35" s="311">
        <v>34000</v>
      </c>
      <c r="N35" s="311"/>
      <c r="O35" s="312">
        <v>34000</v>
      </c>
      <c r="P35" s="302"/>
      <c r="Q35" s="302"/>
      <c r="R35" s="302"/>
      <c r="S35" s="302"/>
      <c r="T35" s="302"/>
      <c r="U35" s="302"/>
      <c r="V35" s="302"/>
      <c r="W35" s="302"/>
      <c r="X35" s="302"/>
      <c r="Y35" s="302"/>
      <c r="Z35" s="302"/>
      <c r="AA35" s="302"/>
      <c r="AB35" s="302"/>
      <c r="AC35" s="302"/>
      <c r="AD35" s="302"/>
      <c r="AE35" s="302"/>
      <c r="AF35" s="302"/>
      <c r="AG35" s="302"/>
      <c r="AH35" s="302"/>
      <c r="AI35" s="302"/>
      <c r="AJ35" s="302"/>
      <c r="AK35" s="302"/>
      <c r="AL35" s="302"/>
      <c r="AM35" s="302"/>
      <c r="AN35" s="302"/>
      <c r="AO35" s="302"/>
      <c r="AP35" s="302"/>
      <c r="AQ35" s="302"/>
      <c r="AR35" s="302"/>
      <c r="AS35" s="302"/>
      <c r="AT35" s="302"/>
      <c r="DH35" s="301">
        <f t="shared" si="7"/>
        <v>0</v>
      </c>
      <c r="DI35" s="301">
        <f t="shared" si="8"/>
        <v>0</v>
      </c>
      <c r="DJ35" s="301">
        <f t="shared" si="9"/>
        <v>0</v>
      </c>
      <c r="DK35" s="301">
        <f t="shared" si="10"/>
        <v>34000</v>
      </c>
      <c r="DL35" s="301">
        <f t="shared" si="11"/>
        <v>0</v>
      </c>
      <c r="DM35" s="301">
        <f t="shared" si="12"/>
        <v>34000</v>
      </c>
      <c r="DN35">
        <f t="shared" si="13"/>
        <v>0</v>
      </c>
      <c r="DO35">
        <f t="shared" si="14"/>
        <v>0</v>
      </c>
      <c r="DP35">
        <f t="shared" si="15"/>
        <v>0</v>
      </c>
      <c r="DQ35">
        <f t="shared" si="16"/>
        <v>0</v>
      </c>
      <c r="DR35">
        <f t="shared" si="17"/>
        <v>0</v>
      </c>
      <c r="DS35">
        <f t="shared" si="18"/>
        <v>0</v>
      </c>
      <c r="DT35">
        <f t="shared" si="19"/>
        <v>0</v>
      </c>
      <c r="DU35">
        <f t="shared" si="20"/>
        <v>0</v>
      </c>
      <c r="DV35">
        <f t="shared" si="21"/>
        <v>0</v>
      </c>
      <c r="DW35">
        <f t="shared" si="22"/>
        <v>0</v>
      </c>
      <c r="DX35">
        <f t="shared" si="23"/>
        <v>0</v>
      </c>
      <c r="DY35">
        <f t="shared" si="24"/>
        <v>0</v>
      </c>
      <c r="DZ35">
        <f t="shared" si="25"/>
        <v>0</v>
      </c>
      <c r="EA35">
        <f t="shared" si="26"/>
        <v>0</v>
      </c>
      <c r="EB35">
        <f t="shared" si="27"/>
        <v>0</v>
      </c>
      <c r="EC35">
        <f t="shared" si="28"/>
        <v>0</v>
      </c>
      <c r="ED35">
        <f t="shared" si="29"/>
        <v>0</v>
      </c>
      <c r="EE35">
        <f t="shared" si="30"/>
        <v>0</v>
      </c>
      <c r="EF35">
        <f t="shared" si="31"/>
        <v>0</v>
      </c>
      <c r="EG35">
        <f t="shared" si="32"/>
        <v>0</v>
      </c>
      <c r="EH35">
        <f t="shared" si="33"/>
        <v>0</v>
      </c>
      <c r="EI35">
        <f t="shared" si="34"/>
        <v>0</v>
      </c>
      <c r="EJ35">
        <f t="shared" si="35"/>
        <v>0</v>
      </c>
      <c r="EK35">
        <f t="shared" si="36"/>
        <v>0</v>
      </c>
      <c r="EL35">
        <f t="shared" si="37"/>
        <v>0</v>
      </c>
      <c r="EM35">
        <f t="shared" si="38"/>
        <v>0</v>
      </c>
      <c r="EN35">
        <f t="shared" si="39"/>
        <v>0</v>
      </c>
      <c r="EO35">
        <f t="shared" si="40"/>
        <v>0</v>
      </c>
      <c r="EP35">
        <f t="shared" si="41"/>
        <v>0</v>
      </c>
      <c r="EQ35">
        <f t="shared" si="42"/>
        <v>0</v>
      </c>
      <c r="ER35">
        <f t="shared" si="43"/>
        <v>0</v>
      </c>
    </row>
    <row r="36" spans="1:148" x14ac:dyDescent="0.35">
      <c r="A36" t="s">
        <v>833</v>
      </c>
      <c r="B36" s="322" t="s">
        <v>596</v>
      </c>
      <c r="C36" s="309"/>
      <c r="D36" s="309"/>
      <c r="E36" s="309"/>
      <c r="F36" s="309"/>
      <c r="G36" s="309"/>
      <c r="H36" s="309"/>
      <c r="I36" s="310" t="s">
        <v>796</v>
      </c>
      <c r="J36" s="311"/>
      <c r="K36" s="311"/>
      <c r="L36" s="311"/>
      <c r="M36" s="311"/>
      <c r="N36" s="311">
        <v>25000</v>
      </c>
      <c r="O36" s="312">
        <v>25000</v>
      </c>
      <c r="P36" s="302"/>
      <c r="Q36" s="302"/>
      <c r="R36" s="302"/>
      <c r="S36" s="302"/>
      <c r="T36" s="302"/>
      <c r="U36" s="302"/>
      <c r="V36" s="302"/>
      <c r="W36" s="302"/>
      <c r="X36" s="302"/>
      <c r="Y36" s="302"/>
      <c r="Z36" s="302"/>
      <c r="AA36" s="302"/>
      <c r="AB36" s="302"/>
      <c r="AC36" s="302"/>
      <c r="AD36" s="302"/>
      <c r="AE36" s="302"/>
      <c r="AF36" s="302"/>
      <c r="AG36" s="302"/>
      <c r="AH36" s="302"/>
      <c r="AI36" s="302"/>
      <c r="AJ36" s="302"/>
      <c r="AK36" s="302"/>
      <c r="AL36" s="302"/>
      <c r="AM36" s="302"/>
      <c r="AN36" s="302"/>
      <c r="AO36" s="302"/>
      <c r="AP36" s="302"/>
      <c r="AQ36" s="302"/>
      <c r="AR36" s="302"/>
      <c r="AS36" s="302"/>
      <c r="AT36" s="302"/>
      <c r="DH36" s="301">
        <f t="shared" si="7"/>
        <v>0</v>
      </c>
      <c r="DI36" s="301">
        <f t="shared" si="8"/>
        <v>0</v>
      </c>
      <c r="DJ36" s="301">
        <f t="shared" si="9"/>
        <v>0</v>
      </c>
      <c r="DK36" s="301">
        <f t="shared" si="10"/>
        <v>0</v>
      </c>
      <c r="DL36" s="301">
        <f t="shared" si="11"/>
        <v>25000</v>
      </c>
      <c r="DM36" s="301">
        <f t="shared" si="12"/>
        <v>25000</v>
      </c>
      <c r="DN36">
        <f t="shared" si="13"/>
        <v>0</v>
      </c>
      <c r="DO36">
        <f t="shared" si="14"/>
        <v>0</v>
      </c>
      <c r="DP36">
        <f t="shared" si="15"/>
        <v>0</v>
      </c>
      <c r="DQ36">
        <f t="shared" si="16"/>
        <v>0</v>
      </c>
      <c r="DR36">
        <f t="shared" si="17"/>
        <v>0</v>
      </c>
      <c r="DS36">
        <f t="shared" si="18"/>
        <v>0</v>
      </c>
      <c r="DT36">
        <f t="shared" si="19"/>
        <v>0</v>
      </c>
      <c r="DU36">
        <f t="shared" si="20"/>
        <v>0</v>
      </c>
      <c r="DV36">
        <f t="shared" si="21"/>
        <v>0</v>
      </c>
      <c r="DW36">
        <f t="shared" si="22"/>
        <v>0</v>
      </c>
      <c r="DX36">
        <f t="shared" si="23"/>
        <v>0</v>
      </c>
      <c r="DY36">
        <f t="shared" si="24"/>
        <v>0</v>
      </c>
      <c r="DZ36">
        <f t="shared" si="25"/>
        <v>0</v>
      </c>
      <c r="EA36">
        <f t="shared" si="26"/>
        <v>0</v>
      </c>
      <c r="EB36">
        <f t="shared" si="27"/>
        <v>0</v>
      </c>
      <c r="EC36">
        <f t="shared" si="28"/>
        <v>0</v>
      </c>
      <c r="ED36">
        <f t="shared" si="29"/>
        <v>0</v>
      </c>
      <c r="EE36">
        <f t="shared" si="30"/>
        <v>0</v>
      </c>
      <c r="EF36">
        <f t="shared" si="31"/>
        <v>0</v>
      </c>
      <c r="EG36">
        <f t="shared" si="32"/>
        <v>0</v>
      </c>
      <c r="EH36">
        <f t="shared" si="33"/>
        <v>0</v>
      </c>
      <c r="EI36">
        <f t="shared" si="34"/>
        <v>0</v>
      </c>
      <c r="EJ36">
        <f t="shared" si="35"/>
        <v>0</v>
      </c>
      <c r="EK36">
        <f t="shared" si="36"/>
        <v>0</v>
      </c>
      <c r="EL36">
        <f t="shared" si="37"/>
        <v>0</v>
      </c>
      <c r="EM36">
        <f t="shared" si="38"/>
        <v>0</v>
      </c>
      <c r="EN36">
        <f t="shared" si="39"/>
        <v>0</v>
      </c>
      <c r="EO36">
        <f t="shared" si="40"/>
        <v>0</v>
      </c>
      <c r="EP36">
        <f t="shared" si="41"/>
        <v>0</v>
      </c>
      <c r="EQ36">
        <f t="shared" si="42"/>
        <v>0</v>
      </c>
      <c r="ER36">
        <f t="shared" si="43"/>
        <v>0</v>
      </c>
    </row>
    <row r="37" spans="1:148" x14ac:dyDescent="0.35">
      <c r="A37" t="s">
        <v>833</v>
      </c>
      <c r="B37" s="309" t="s">
        <v>594</v>
      </c>
      <c r="C37" s="309"/>
      <c r="D37" s="309"/>
      <c r="E37" s="309"/>
      <c r="F37" s="309"/>
      <c r="G37" s="309"/>
      <c r="H37" s="309"/>
      <c r="I37" s="310" t="s">
        <v>797</v>
      </c>
      <c r="J37" s="311"/>
      <c r="K37" s="311"/>
      <c r="L37" s="311"/>
      <c r="M37" s="311"/>
      <c r="N37" s="311">
        <v>156250</v>
      </c>
      <c r="O37" s="312">
        <v>0</v>
      </c>
      <c r="P37" s="302"/>
      <c r="Q37" s="302"/>
      <c r="R37" s="302"/>
      <c r="S37" s="302"/>
      <c r="T37" s="302"/>
      <c r="U37" s="302"/>
      <c r="V37" s="302"/>
      <c r="W37" s="302"/>
      <c r="X37" s="302"/>
      <c r="Y37" s="302"/>
      <c r="Z37" s="302"/>
      <c r="AA37" s="302"/>
      <c r="AB37" s="302"/>
      <c r="AC37" s="302"/>
      <c r="AD37" s="302"/>
      <c r="AE37" s="302"/>
      <c r="AF37" s="302"/>
      <c r="AG37" s="302"/>
      <c r="AH37" s="302"/>
      <c r="AI37" s="302"/>
      <c r="AJ37" s="302"/>
      <c r="AK37" s="302"/>
      <c r="AL37" s="302"/>
      <c r="AM37" s="302"/>
      <c r="AN37" s="302"/>
      <c r="AO37" s="302"/>
      <c r="AP37" s="302"/>
      <c r="AQ37" s="302"/>
      <c r="AR37" s="302"/>
      <c r="AS37" s="302"/>
      <c r="AT37" s="302"/>
      <c r="DH37" s="301">
        <f t="shared" si="7"/>
        <v>0</v>
      </c>
      <c r="DI37" s="301">
        <f t="shared" si="8"/>
        <v>0</v>
      </c>
      <c r="DJ37" s="301">
        <f t="shared" si="9"/>
        <v>0</v>
      </c>
      <c r="DK37" s="301">
        <f t="shared" si="10"/>
        <v>0</v>
      </c>
      <c r="DL37" s="301">
        <f t="shared" si="11"/>
        <v>156250</v>
      </c>
      <c r="DM37" s="301">
        <f t="shared" si="12"/>
        <v>0</v>
      </c>
      <c r="DN37">
        <f t="shared" si="13"/>
        <v>0</v>
      </c>
      <c r="DO37">
        <f t="shared" si="14"/>
        <v>0</v>
      </c>
      <c r="DP37">
        <f t="shared" si="15"/>
        <v>0</v>
      </c>
      <c r="DQ37">
        <f t="shared" si="16"/>
        <v>0</v>
      </c>
      <c r="DR37">
        <f t="shared" si="17"/>
        <v>0</v>
      </c>
      <c r="DS37">
        <f t="shared" si="18"/>
        <v>0</v>
      </c>
      <c r="DT37">
        <f t="shared" si="19"/>
        <v>0</v>
      </c>
      <c r="DU37">
        <f t="shared" si="20"/>
        <v>0</v>
      </c>
      <c r="DV37">
        <f t="shared" si="21"/>
        <v>0</v>
      </c>
      <c r="DW37">
        <f t="shared" si="22"/>
        <v>0</v>
      </c>
      <c r="DX37">
        <f t="shared" si="23"/>
        <v>0</v>
      </c>
      <c r="DY37">
        <f t="shared" si="24"/>
        <v>0</v>
      </c>
      <c r="DZ37">
        <f t="shared" si="25"/>
        <v>0</v>
      </c>
      <c r="EA37">
        <f t="shared" si="26"/>
        <v>0</v>
      </c>
      <c r="EB37">
        <f t="shared" si="27"/>
        <v>0</v>
      </c>
      <c r="EC37">
        <f t="shared" si="28"/>
        <v>0</v>
      </c>
      <c r="ED37">
        <f t="shared" si="29"/>
        <v>0</v>
      </c>
      <c r="EE37">
        <f t="shared" si="30"/>
        <v>0</v>
      </c>
      <c r="EF37">
        <f t="shared" si="31"/>
        <v>0</v>
      </c>
      <c r="EG37">
        <f t="shared" si="32"/>
        <v>0</v>
      </c>
      <c r="EH37">
        <f t="shared" si="33"/>
        <v>0</v>
      </c>
      <c r="EI37">
        <f t="shared" si="34"/>
        <v>0</v>
      </c>
      <c r="EJ37">
        <f t="shared" si="35"/>
        <v>0</v>
      </c>
      <c r="EK37">
        <f t="shared" si="36"/>
        <v>0</v>
      </c>
      <c r="EL37">
        <f t="shared" si="37"/>
        <v>0</v>
      </c>
      <c r="EM37">
        <f t="shared" si="38"/>
        <v>0</v>
      </c>
      <c r="EN37">
        <f t="shared" si="39"/>
        <v>0</v>
      </c>
      <c r="EO37">
        <f t="shared" si="40"/>
        <v>0</v>
      </c>
      <c r="EP37">
        <f t="shared" si="41"/>
        <v>0</v>
      </c>
      <c r="EQ37">
        <f t="shared" si="42"/>
        <v>0</v>
      </c>
      <c r="ER37">
        <f t="shared" si="43"/>
        <v>0</v>
      </c>
    </row>
    <row r="38" spans="1:148" x14ac:dyDescent="0.35">
      <c r="A38" t="s">
        <v>833</v>
      </c>
      <c r="B38" s="309" t="s">
        <v>592</v>
      </c>
      <c r="C38" s="309"/>
      <c r="D38" s="309"/>
      <c r="E38" s="309"/>
      <c r="F38" s="309"/>
      <c r="G38" s="309"/>
      <c r="H38" s="309"/>
      <c r="I38" s="310" t="s">
        <v>798</v>
      </c>
      <c r="J38" s="311"/>
      <c r="K38" s="311"/>
      <c r="L38" s="311"/>
      <c r="M38" s="311"/>
      <c r="N38" s="311">
        <v>30000</v>
      </c>
      <c r="O38" s="312">
        <v>30000</v>
      </c>
      <c r="P38" s="302"/>
      <c r="Q38" s="302"/>
      <c r="R38" s="302"/>
      <c r="S38" s="302"/>
      <c r="T38" s="302"/>
      <c r="U38" s="302"/>
      <c r="V38" s="302"/>
      <c r="W38" s="302"/>
      <c r="X38" s="302"/>
      <c r="Y38" s="302"/>
      <c r="Z38" s="302"/>
      <c r="AA38" s="302"/>
      <c r="AB38" s="302"/>
      <c r="AC38" s="302"/>
      <c r="AD38" s="302"/>
      <c r="AE38" s="302"/>
      <c r="AF38" s="302"/>
      <c r="AG38" s="302"/>
      <c r="AH38" s="302"/>
      <c r="AI38" s="302"/>
      <c r="AJ38" s="302"/>
      <c r="AK38" s="302"/>
      <c r="AL38" s="302"/>
      <c r="AM38" s="302"/>
      <c r="AN38" s="302"/>
      <c r="AO38" s="302"/>
      <c r="AP38" s="302"/>
      <c r="AQ38" s="302"/>
      <c r="AR38" s="302"/>
      <c r="AS38" s="302"/>
      <c r="AT38" s="302"/>
      <c r="DH38" s="301">
        <f t="shared" si="7"/>
        <v>0</v>
      </c>
      <c r="DI38" s="301">
        <f t="shared" si="8"/>
        <v>0</v>
      </c>
      <c r="DJ38" s="301">
        <f t="shared" si="9"/>
        <v>0</v>
      </c>
      <c r="DK38" s="301">
        <f t="shared" si="10"/>
        <v>0</v>
      </c>
      <c r="DL38" s="301">
        <f t="shared" si="11"/>
        <v>30000</v>
      </c>
      <c r="DM38" s="301">
        <f t="shared" si="12"/>
        <v>30000</v>
      </c>
      <c r="DN38">
        <f t="shared" si="13"/>
        <v>0</v>
      </c>
      <c r="DO38">
        <f t="shared" si="14"/>
        <v>0</v>
      </c>
      <c r="DP38">
        <f t="shared" si="15"/>
        <v>0</v>
      </c>
      <c r="DQ38">
        <f t="shared" si="16"/>
        <v>0</v>
      </c>
      <c r="DR38">
        <f t="shared" si="17"/>
        <v>0</v>
      </c>
      <c r="DS38">
        <f t="shared" si="18"/>
        <v>0</v>
      </c>
      <c r="DT38">
        <f t="shared" si="19"/>
        <v>0</v>
      </c>
      <c r="DU38">
        <f t="shared" si="20"/>
        <v>0</v>
      </c>
      <c r="DV38">
        <f t="shared" si="21"/>
        <v>0</v>
      </c>
      <c r="DW38">
        <f t="shared" si="22"/>
        <v>0</v>
      </c>
      <c r="DX38">
        <f t="shared" si="23"/>
        <v>0</v>
      </c>
      <c r="DY38">
        <f t="shared" si="24"/>
        <v>0</v>
      </c>
      <c r="DZ38">
        <f t="shared" si="25"/>
        <v>0</v>
      </c>
      <c r="EA38">
        <f t="shared" si="26"/>
        <v>0</v>
      </c>
      <c r="EB38">
        <f t="shared" si="27"/>
        <v>0</v>
      </c>
      <c r="EC38">
        <f t="shared" si="28"/>
        <v>0</v>
      </c>
      <c r="ED38">
        <f t="shared" si="29"/>
        <v>0</v>
      </c>
      <c r="EE38">
        <f t="shared" si="30"/>
        <v>0</v>
      </c>
      <c r="EF38">
        <f t="shared" si="31"/>
        <v>0</v>
      </c>
      <c r="EG38">
        <f t="shared" si="32"/>
        <v>0</v>
      </c>
      <c r="EH38">
        <f t="shared" si="33"/>
        <v>0</v>
      </c>
      <c r="EI38">
        <f t="shared" si="34"/>
        <v>0</v>
      </c>
      <c r="EJ38">
        <f t="shared" si="35"/>
        <v>0</v>
      </c>
      <c r="EK38">
        <f t="shared" si="36"/>
        <v>0</v>
      </c>
      <c r="EL38">
        <f t="shared" si="37"/>
        <v>0</v>
      </c>
      <c r="EM38">
        <f t="shared" si="38"/>
        <v>0</v>
      </c>
      <c r="EN38">
        <f t="shared" si="39"/>
        <v>0</v>
      </c>
      <c r="EO38">
        <f t="shared" si="40"/>
        <v>0</v>
      </c>
      <c r="EP38">
        <f t="shared" si="41"/>
        <v>0</v>
      </c>
      <c r="EQ38">
        <f t="shared" si="42"/>
        <v>0</v>
      </c>
      <c r="ER38">
        <f t="shared" si="43"/>
        <v>0</v>
      </c>
    </row>
    <row r="39" spans="1:148" x14ac:dyDescent="0.35">
      <c r="A39" t="s">
        <v>833</v>
      </c>
      <c r="B39" s="313" t="s">
        <v>719</v>
      </c>
      <c r="C39" s="313"/>
      <c r="D39" s="313"/>
      <c r="E39" s="313"/>
      <c r="F39" s="313"/>
      <c r="G39" s="313"/>
      <c r="H39" s="313"/>
      <c r="I39" s="314" t="s">
        <v>799</v>
      </c>
      <c r="J39" s="315"/>
      <c r="K39" s="315"/>
      <c r="L39" s="315"/>
      <c r="M39" s="315"/>
      <c r="N39" s="315"/>
      <c r="O39" s="312">
        <v>0</v>
      </c>
      <c r="P39" s="302"/>
      <c r="Q39" s="302"/>
      <c r="R39" s="302"/>
      <c r="S39" s="302"/>
      <c r="T39" s="302"/>
      <c r="U39" s="302"/>
      <c r="V39" s="302"/>
      <c r="W39" s="302"/>
      <c r="X39" s="302"/>
      <c r="Y39" s="302"/>
      <c r="Z39" s="302"/>
      <c r="AA39" s="302"/>
      <c r="AB39" s="302"/>
      <c r="AC39" s="302"/>
      <c r="AD39" s="302"/>
      <c r="AE39" s="302"/>
      <c r="AF39" s="302"/>
      <c r="AG39" s="302"/>
      <c r="AH39" s="302"/>
      <c r="AI39" s="302"/>
      <c r="AJ39" s="302"/>
      <c r="AK39" s="302"/>
      <c r="AL39" s="302"/>
      <c r="AM39" s="302"/>
      <c r="AN39" s="302"/>
      <c r="AO39" s="302"/>
      <c r="AP39" s="302"/>
      <c r="AQ39" s="302"/>
      <c r="AR39" s="302"/>
      <c r="AS39" s="302"/>
      <c r="AT39" s="302"/>
      <c r="DH39" s="301">
        <f t="shared" si="7"/>
        <v>0</v>
      </c>
      <c r="DI39" s="301">
        <f t="shared" si="8"/>
        <v>0</v>
      </c>
      <c r="DJ39" s="301">
        <f t="shared" si="9"/>
        <v>0</v>
      </c>
      <c r="DK39" s="301">
        <f t="shared" si="10"/>
        <v>0</v>
      </c>
      <c r="DL39" s="301">
        <f t="shared" si="11"/>
        <v>0</v>
      </c>
      <c r="DM39" s="301">
        <f t="shared" si="12"/>
        <v>0</v>
      </c>
      <c r="DN39">
        <f t="shared" si="13"/>
        <v>0</v>
      </c>
      <c r="DO39">
        <f t="shared" si="14"/>
        <v>0</v>
      </c>
      <c r="DP39">
        <f t="shared" si="15"/>
        <v>0</v>
      </c>
      <c r="DQ39">
        <f t="shared" si="16"/>
        <v>0</v>
      </c>
      <c r="DR39">
        <f t="shared" si="17"/>
        <v>0</v>
      </c>
      <c r="DS39">
        <f t="shared" si="18"/>
        <v>0</v>
      </c>
      <c r="DT39">
        <f t="shared" si="19"/>
        <v>0</v>
      </c>
      <c r="DU39">
        <f t="shared" si="20"/>
        <v>0</v>
      </c>
      <c r="DV39">
        <f t="shared" si="21"/>
        <v>0</v>
      </c>
      <c r="DW39">
        <f t="shared" si="22"/>
        <v>0</v>
      </c>
      <c r="DX39">
        <f t="shared" si="23"/>
        <v>0</v>
      </c>
      <c r="DY39">
        <f t="shared" si="24"/>
        <v>0</v>
      </c>
      <c r="DZ39">
        <f t="shared" si="25"/>
        <v>0</v>
      </c>
      <c r="EA39">
        <f t="shared" si="26"/>
        <v>0</v>
      </c>
      <c r="EB39">
        <f t="shared" si="27"/>
        <v>0</v>
      </c>
      <c r="EC39">
        <f t="shared" si="28"/>
        <v>0</v>
      </c>
      <c r="ED39">
        <f t="shared" si="29"/>
        <v>0</v>
      </c>
      <c r="EE39">
        <f t="shared" si="30"/>
        <v>0</v>
      </c>
      <c r="EF39">
        <f t="shared" si="31"/>
        <v>0</v>
      </c>
      <c r="EG39">
        <f t="shared" si="32"/>
        <v>0</v>
      </c>
      <c r="EH39">
        <f t="shared" si="33"/>
        <v>0</v>
      </c>
      <c r="EI39">
        <f t="shared" si="34"/>
        <v>0</v>
      </c>
      <c r="EJ39">
        <f t="shared" si="35"/>
        <v>0</v>
      </c>
      <c r="EK39">
        <f t="shared" si="36"/>
        <v>0</v>
      </c>
      <c r="EL39">
        <f t="shared" si="37"/>
        <v>0</v>
      </c>
      <c r="EM39">
        <f t="shared" si="38"/>
        <v>0</v>
      </c>
      <c r="EN39">
        <f t="shared" si="39"/>
        <v>0</v>
      </c>
      <c r="EO39">
        <f t="shared" si="40"/>
        <v>0</v>
      </c>
      <c r="EP39">
        <f t="shared" si="41"/>
        <v>0</v>
      </c>
      <c r="EQ39">
        <f t="shared" si="42"/>
        <v>0</v>
      </c>
      <c r="ER39">
        <f t="shared" si="43"/>
        <v>0</v>
      </c>
    </row>
    <row r="40" spans="1:148" x14ac:dyDescent="0.35">
      <c r="A40" t="s">
        <v>833</v>
      </c>
      <c r="B40" s="315" t="s">
        <v>722</v>
      </c>
      <c r="C40" s="315"/>
      <c r="D40" s="315"/>
      <c r="E40" s="315"/>
      <c r="F40" s="315"/>
      <c r="G40" s="315"/>
      <c r="H40" s="315"/>
      <c r="I40" s="314" t="s">
        <v>800</v>
      </c>
      <c r="J40" s="315"/>
      <c r="K40" s="315"/>
      <c r="L40" s="315"/>
      <c r="M40" s="315"/>
      <c r="N40" s="315"/>
      <c r="O40" s="312">
        <v>156250</v>
      </c>
      <c r="P40" s="302"/>
      <c r="Q40" s="302"/>
      <c r="R40" s="302"/>
      <c r="S40" s="302"/>
      <c r="T40" s="302"/>
      <c r="U40" s="302"/>
      <c r="V40" s="302"/>
      <c r="W40" s="302"/>
      <c r="X40" s="302"/>
      <c r="Y40" s="302"/>
      <c r="Z40" s="302"/>
      <c r="AA40" s="302"/>
      <c r="AB40" s="302"/>
      <c r="AC40" s="302"/>
      <c r="AD40" s="302"/>
      <c r="AE40" s="302"/>
      <c r="AF40" s="302"/>
      <c r="AG40" s="302"/>
      <c r="AH40" s="302"/>
      <c r="AI40" s="302"/>
      <c r="AJ40" s="302"/>
      <c r="AK40" s="302"/>
      <c r="AL40" s="302"/>
      <c r="AM40" s="302"/>
      <c r="AN40" s="302"/>
      <c r="AO40" s="302"/>
      <c r="AP40" s="302"/>
      <c r="AQ40" s="302"/>
      <c r="AR40" s="302"/>
      <c r="AS40" s="302"/>
      <c r="AT40" s="302"/>
      <c r="DH40" s="301">
        <f t="shared" si="7"/>
        <v>0</v>
      </c>
      <c r="DI40" s="301">
        <f t="shared" si="8"/>
        <v>0</v>
      </c>
      <c r="DJ40" s="301">
        <f t="shared" si="9"/>
        <v>0</v>
      </c>
      <c r="DK40" s="301">
        <f t="shared" si="10"/>
        <v>0</v>
      </c>
      <c r="DL40" s="301">
        <f t="shared" si="11"/>
        <v>0</v>
      </c>
      <c r="DM40" s="301">
        <f t="shared" si="12"/>
        <v>156250</v>
      </c>
      <c r="DN40">
        <f t="shared" si="13"/>
        <v>0</v>
      </c>
      <c r="DO40">
        <f t="shared" si="14"/>
        <v>0</v>
      </c>
      <c r="DP40">
        <f t="shared" si="15"/>
        <v>0</v>
      </c>
      <c r="DQ40">
        <f t="shared" si="16"/>
        <v>0</v>
      </c>
      <c r="DR40">
        <f t="shared" si="17"/>
        <v>0</v>
      </c>
      <c r="DS40">
        <f t="shared" si="18"/>
        <v>0</v>
      </c>
      <c r="DT40">
        <f t="shared" si="19"/>
        <v>0</v>
      </c>
      <c r="DU40">
        <f t="shared" si="20"/>
        <v>0</v>
      </c>
      <c r="DV40">
        <f t="shared" si="21"/>
        <v>0</v>
      </c>
      <c r="DW40">
        <f t="shared" si="22"/>
        <v>0</v>
      </c>
      <c r="DX40">
        <f t="shared" si="23"/>
        <v>0</v>
      </c>
      <c r="DY40">
        <f t="shared" si="24"/>
        <v>0</v>
      </c>
      <c r="DZ40">
        <f t="shared" si="25"/>
        <v>0</v>
      </c>
      <c r="EA40">
        <f t="shared" si="26"/>
        <v>0</v>
      </c>
      <c r="EB40">
        <f t="shared" si="27"/>
        <v>0</v>
      </c>
      <c r="EC40">
        <f t="shared" si="28"/>
        <v>0</v>
      </c>
      <c r="ED40">
        <f t="shared" si="29"/>
        <v>0</v>
      </c>
      <c r="EE40">
        <f t="shared" si="30"/>
        <v>0</v>
      </c>
      <c r="EF40">
        <f t="shared" si="31"/>
        <v>0</v>
      </c>
      <c r="EG40">
        <f t="shared" si="32"/>
        <v>0</v>
      </c>
      <c r="EH40">
        <f t="shared" si="33"/>
        <v>0</v>
      </c>
      <c r="EI40">
        <f t="shared" si="34"/>
        <v>0</v>
      </c>
      <c r="EJ40">
        <f t="shared" si="35"/>
        <v>0</v>
      </c>
      <c r="EK40">
        <f t="shared" si="36"/>
        <v>0</v>
      </c>
      <c r="EL40">
        <f t="shared" si="37"/>
        <v>0</v>
      </c>
      <c r="EM40">
        <f t="shared" si="38"/>
        <v>0</v>
      </c>
      <c r="EN40">
        <f t="shared" si="39"/>
        <v>0</v>
      </c>
      <c r="EO40">
        <f t="shared" si="40"/>
        <v>0</v>
      </c>
      <c r="EP40">
        <f t="shared" si="41"/>
        <v>0</v>
      </c>
      <c r="EQ40">
        <f t="shared" si="42"/>
        <v>0</v>
      </c>
      <c r="ER40">
        <f t="shared" si="43"/>
        <v>0</v>
      </c>
    </row>
    <row r="41" spans="1:148" x14ac:dyDescent="0.35">
      <c r="A41" t="s">
        <v>833</v>
      </c>
      <c r="B41" s="321" t="s">
        <v>724</v>
      </c>
      <c r="C41" s="315"/>
      <c r="D41" s="315"/>
      <c r="E41" s="315"/>
      <c r="F41" s="315"/>
      <c r="G41" s="315"/>
      <c r="H41" s="315"/>
      <c r="I41" s="314" t="s">
        <v>800</v>
      </c>
      <c r="J41" s="315"/>
      <c r="K41" s="315"/>
      <c r="L41" s="315"/>
      <c r="M41" s="315"/>
      <c r="N41" s="315"/>
      <c r="O41" s="312">
        <v>25000</v>
      </c>
      <c r="P41" s="302"/>
      <c r="Q41" s="302"/>
      <c r="R41" s="302"/>
      <c r="S41" s="302"/>
      <c r="T41" s="302"/>
      <c r="U41" s="302"/>
      <c r="V41" s="302"/>
      <c r="W41" s="302"/>
      <c r="X41" s="302"/>
      <c r="Y41" s="302"/>
      <c r="Z41" s="302"/>
      <c r="AA41" s="302"/>
      <c r="AB41" s="302"/>
      <c r="AC41" s="302"/>
      <c r="AD41" s="302"/>
      <c r="AE41" s="302"/>
      <c r="AF41" s="302"/>
      <c r="AG41" s="302"/>
      <c r="AH41" s="302"/>
      <c r="AI41" s="302"/>
      <c r="AJ41" s="302"/>
      <c r="AK41" s="302"/>
      <c r="AL41" s="302"/>
      <c r="AM41" s="302"/>
      <c r="AN41" s="302"/>
      <c r="AO41" s="302"/>
      <c r="AP41" s="302"/>
      <c r="AQ41" s="302"/>
      <c r="AR41" s="302"/>
      <c r="AS41" s="302"/>
      <c r="AT41" s="302"/>
      <c r="DH41" s="301">
        <f t="shared" si="7"/>
        <v>0</v>
      </c>
      <c r="DI41" s="301">
        <f t="shared" si="8"/>
        <v>0</v>
      </c>
      <c r="DJ41" s="301">
        <f t="shared" si="9"/>
        <v>0</v>
      </c>
      <c r="DK41" s="301">
        <f t="shared" si="10"/>
        <v>0</v>
      </c>
      <c r="DL41" s="301">
        <f t="shared" si="11"/>
        <v>0</v>
      </c>
      <c r="DM41" s="301">
        <f t="shared" si="12"/>
        <v>25000</v>
      </c>
      <c r="DN41">
        <f t="shared" si="13"/>
        <v>0</v>
      </c>
      <c r="DO41">
        <f t="shared" si="14"/>
        <v>0</v>
      </c>
      <c r="DP41">
        <f t="shared" si="15"/>
        <v>0</v>
      </c>
      <c r="DQ41">
        <f t="shared" si="16"/>
        <v>0</v>
      </c>
      <c r="DR41">
        <f t="shared" si="17"/>
        <v>0</v>
      </c>
      <c r="DS41">
        <f t="shared" si="18"/>
        <v>0</v>
      </c>
      <c r="DT41">
        <f t="shared" si="19"/>
        <v>0</v>
      </c>
      <c r="DU41">
        <f t="shared" si="20"/>
        <v>0</v>
      </c>
      <c r="DV41">
        <f t="shared" si="21"/>
        <v>0</v>
      </c>
      <c r="DW41">
        <f t="shared" si="22"/>
        <v>0</v>
      </c>
      <c r="DX41">
        <f t="shared" si="23"/>
        <v>0</v>
      </c>
      <c r="DY41">
        <f t="shared" si="24"/>
        <v>0</v>
      </c>
      <c r="DZ41">
        <f t="shared" si="25"/>
        <v>0</v>
      </c>
      <c r="EA41">
        <f t="shared" si="26"/>
        <v>0</v>
      </c>
      <c r="EB41">
        <f t="shared" si="27"/>
        <v>0</v>
      </c>
      <c r="EC41">
        <f t="shared" si="28"/>
        <v>0</v>
      </c>
      <c r="ED41">
        <f t="shared" si="29"/>
        <v>0</v>
      </c>
      <c r="EE41">
        <f t="shared" si="30"/>
        <v>0</v>
      </c>
      <c r="EF41">
        <f t="shared" si="31"/>
        <v>0</v>
      </c>
      <c r="EG41">
        <f t="shared" si="32"/>
        <v>0</v>
      </c>
      <c r="EH41">
        <f t="shared" si="33"/>
        <v>0</v>
      </c>
      <c r="EI41">
        <f t="shared" si="34"/>
        <v>0</v>
      </c>
      <c r="EJ41">
        <f t="shared" si="35"/>
        <v>0</v>
      </c>
      <c r="EK41">
        <f t="shared" si="36"/>
        <v>0</v>
      </c>
      <c r="EL41">
        <f t="shared" si="37"/>
        <v>0</v>
      </c>
      <c r="EM41">
        <f t="shared" si="38"/>
        <v>0</v>
      </c>
      <c r="EN41">
        <f t="shared" si="39"/>
        <v>0</v>
      </c>
      <c r="EO41">
        <f t="shared" si="40"/>
        <v>0</v>
      </c>
      <c r="EP41">
        <f t="shared" si="41"/>
        <v>0</v>
      </c>
      <c r="EQ41">
        <f t="shared" si="42"/>
        <v>0</v>
      </c>
      <c r="ER41">
        <f t="shared" si="43"/>
        <v>0</v>
      </c>
    </row>
    <row r="42" spans="1:148" x14ac:dyDescent="0.35">
      <c r="A42" t="s">
        <v>833</v>
      </c>
      <c r="B42" s="315" t="s">
        <v>592</v>
      </c>
      <c r="C42" s="315"/>
      <c r="D42" s="315"/>
      <c r="E42" s="315"/>
      <c r="F42" s="315"/>
      <c r="G42" s="315"/>
      <c r="H42" s="315"/>
      <c r="I42" s="314" t="s">
        <v>800</v>
      </c>
      <c r="J42" s="315"/>
      <c r="K42" s="315"/>
      <c r="L42" s="315"/>
      <c r="M42" s="315"/>
      <c r="N42" s="315"/>
      <c r="O42" s="312">
        <v>30000</v>
      </c>
      <c r="P42" s="302"/>
      <c r="Q42" s="302"/>
      <c r="R42" s="302"/>
      <c r="S42" s="302"/>
      <c r="T42" s="302"/>
      <c r="U42" s="302"/>
      <c r="V42" s="302"/>
      <c r="W42" s="302"/>
      <c r="X42" s="302"/>
      <c r="Y42" s="302"/>
      <c r="Z42" s="302"/>
      <c r="AA42" s="302"/>
      <c r="AB42" s="302"/>
      <c r="AC42" s="302"/>
      <c r="AD42" s="302"/>
      <c r="AE42" s="302"/>
      <c r="AF42" s="302"/>
      <c r="AG42" s="302"/>
      <c r="AH42" s="302"/>
      <c r="AI42" s="302"/>
      <c r="AJ42" s="302"/>
      <c r="AK42" s="302"/>
      <c r="AL42" s="302"/>
      <c r="AM42" s="302"/>
      <c r="AN42" s="302"/>
      <c r="AO42" s="302"/>
      <c r="AP42" s="302"/>
      <c r="AQ42" s="302"/>
      <c r="AR42" s="302"/>
      <c r="AS42" s="302"/>
      <c r="AT42" s="302"/>
      <c r="DH42" s="301">
        <f t="shared" si="7"/>
        <v>0</v>
      </c>
      <c r="DI42" s="301">
        <f t="shared" si="8"/>
        <v>0</v>
      </c>
      <c r="DJ42" s="301">
        <f t="shared" si="9"/>
        <v>0</v>
      </c>
      <c r="DK42" s="301">
        <f t="shared" si="10"/>
        <v>0</v>
      </c>
      <c r="DL42" s="301">
        <f t="shared" si="11"/>
        <v>0</v>
      </c>
      <c r="DM42" s="301">
        <f t="shared" si="12"/>
        <v>30000</v>
      </c>
      <c r="DN42">
        <f t="shared" si="13"/>
        <v>0</v>
      </c>
      <c r="DO42">
        <f t="shared" si="14"/>
        <v>0</v>
      </c>
      <c r="DP42">
        <f t="shared" si="15"/>
        <v>0</v>
      </c>
      <c r="DQ42">
        <f t="shared" si="16"/>
        <v>0</v>
      </c>
      <c r="DR42">
        <f t="shared" si="17"/>
        <v>0</v>
      </c>
      <c r="DS42">
        <f t="shared" si="18"/>
        <v>0</v>
      </c>
      <c r="DT42">
        <f t="shared" si="19"/>
        <v>0</v>
      </c>
      <c r="DU42">
        <f t="shared" si="20"/>
        <v>0</v>
      </c>
      <c r="DV42">
        <f t="shared" si="21"/>
        <v>0</v>
      </c>
      <c r="DW42">
        <f t="shared" si="22"/>
        <v>0</v>
      </c>
      <c r="DX42">
        <f t="shared" si="23"/>
        <v>0</v>
      </c>
      <c r="DY42">
        <f t="shared" si="24"/>
        <v>0</v>
      </c>
      <c r="DZ42">
        <f t="shared" si="25"/>
        <v>0</v>
      </c>
      <c r="EA42">
        <f t="shared" si="26"/>
        <v>0</v>
      </c>
      <c r="EB42">
        <f t="shared" si="27"/>
        <v>0</v>
      </c>
      <c r="EC42">
        <f t="shared" si="28"/>
        <v>0</v>
      </c>
      <c r="ED42">
        <f t="shared" si="29"/>
        <v>0</v>
      </c>
      <c r="EE42">
        <f t="shared" si="30"/>
        <v>0</v>
      </c>
      <c r="EF42">
        <f t="shared" si="31"/>
        <v>0</v>
      </c>
      <c r="EG42">
        <f t="shared" si="32"/>
        <v>0</v>
      </c>
      <c r="EH42">
        <f t="shared" si="33"/>
        <v>0</v>
      </c>
      <c r="EI42">
        <f t="shared" si="34"/>
        <v>0</v>
      </c>
      <c r="EJ42">
        <f t="shared" si="35"/>
        <v>0</v>
      </c>
      <c r="EK42">
        <f t="shared" si="36"/>
        <v>0</v>
      </c>
      <c r="EL42">
        <f t="shared" si="37"/>
        <v>0</v>
      </c>
      <c r="EM42">
        <f t="shared" si="38"/>
        <v>0</v>
      </c>
      <c r="EN42">
        <f t="shared" si="39"/>
        <v>0</v>
      </c>
      <c r="EO42">
        <f t="shared" si="40"/>
        <v>0</v>
      </c>
      <c r="EP42">
        <f t="shared" si="41"/>
        <v>0</v>
      </c>
      <c r="EQ42">
        <f t="shared" si="42"/>
        <v>0</v>
      </c>
      <c r="ER42">
        <f t="shared" si="43"/>
        <v>0</v>
      </c>
    </row>
    <row r="43" spans="1:148" x14ac:dyDescent="0.35">
      <c r="A43" t="s">
        <v>833</v>
      </c>
      <c r="B43" s="315" t="s">
        <v>725</v>
      </c>
      <c r="C43" s="315">
        <v>0</v>
      </c>
      <c r="D43" s="315"/>
      <c r="E43" s="315"/>
      <c r="F43" s="315"/>
      <c r="G43" s="315"/>
      <c r="H43" s="315"/>
      <c r="I43" s="314" t="s">
        <v>686</v>
      </c>
      <c r="J43" s="315"/>
      <c r="K43" s="315"/>
      <c r="L43" s="315"/>
      <c r="M43" s="315"/>
      <c r="N43" s="315"/>
      <c r="O43" s="312">
        <v>0</v>
      </c>
      <c r="P43" s="302"/>
      <c r="Q43" s="302"/>
      <c r="R43" s="302"/>
      <c r="S43" s="302"/>
      <c r="T43" s="302"/>
      <c r="U43" s="302"/>
      <c r="V43" s="302"/>
      <c r="W43" s="302"/>
      <c r="X43" s="302"/>
      <c r="Y43" s="302"/>
      <c r="Z43" s="302"/>
      <c r="AA43" s="302"/>
      <c r="AB43" s="302"/>
      <c r="AC43" s="302"/>
      <c r="AD43" s="302"/>
      <c r="AE43" s="302"/>
      <c r="AF43" s="302"/>
      <c r="AG43" s="302"/>
      <c r="AH43" s="302"/>
      <c r="AI43" s="302"/>
      <c r="AJ43" s="302"/>
      <c r="AK43" s="302"/>
      <c r="AL43" s="302"/>
      <c r="AM43" s="302"/>
      <c r="AN43" s="302"/>
      <c r="AO43" s="302"/>
      <c r="AP43" s="302"/>
      <c r="AQ43" s="302"/>
      <c r="AR43" s="302"/>
      <c r="AS43" s="302"/>
      <c r="AT43" s="302"/>
      <c r="DH43" s="301">
        <f t="shared" si="7"/>
        <v>0</v>
      </c>
      <c r="DI43" s="301">
        <f t="shared" si="8"/>
        <v>0</v>
      </c>
      <c r="DJ43" s="301">
        <f t="shared" si="9"/>
        <v>0</v>
      </c>
      <c r="DK43" s="301">
        <f t="shared" si="10"/>
        <v>0</v>
      </c>
      <c r="DL43" s="301">
        <f t="shared" si="11"/>
        <v>0</v>
      </c>
      <c r="DM43" s="301">
        <f t="shared" si="12"/>
        <v>0</v>
      </c>
      <c r="DN43">
        <f t="shared" si="13"/>
        <v>0</v>
      </c>
      <c r="DO43">
        <f t="shared" si="14"/>
        <v>0</v>
      </c>
      <c r="DP43">
        <f t="shared" si="15"/>
        <v>0</v>
      </c>
      <c r="DQ43">
        <f t="shared" si="16"/>
        <v>0</v>
      </c>
      <c r="DR43">
        <f t="shared" si="17"/>
        <v>0</v>
      </c>
      <c r="DS43">
        <f t="shared" si="18"/>
        <v>0</v>
      </c>
      <c r="DT43">
        <f t="shared" si="19"/>
        <v>0</v>
      </c>
      <c r="DU43">
        <f t="shared" si="20"/>
        <v>0</v>
      </c>
      <c r="DV43">
        <f t="shared" si="21"/>
        <v>0</v>
      </c>
      <c r="DW43">
        <f t="shared" si="22"/>
        <v>0</v>
      </c>
      <c r="DX43">
        <f t="shared" si="23"/>
        <v>0</v>
      </c>
      <c r="DY43">
        <f t="shared" si="24"/>
        <v>0</v>
      </c>
      <c r="DZ43">
        <f t="shared" si="25"/>
        <v>0</v>
      </c>
      <c r="EA43">
        <f t="shared" si="26"/>
        <v>0</v>
      </c>
      <c r="EB43">
        <f t="shared" si="27"/>
        <v>0</v>
      </c>
      <c r="EC43">
        <f t="shared" si="28"/>
        <v>0</v>
      </c>
      <c r="ED43">
        <f t="shared" si="29"/>
        <v>0</v>
      </c>
      <c r="EE43">
        <f t="shared" si="30"/>
        <v>0</v>
      </c>
      <c r="EF43">
        <f t="shared" si="31"/>
        <v>0</v>
      </c>
      <c r="EG43">
        <f t="shared" si="32"/>
        <v>0</v>
      </c>
      <c r="EH43">
        <f t="shared" si="33"/>
        <v>0</v>
      </c>
      <c r="EI43">
        <f t="shared" si="34"/>
        <v>0</v>
      </c>
      <c r="EJ43">
        <f t="shared" si="35"/>
        <v>0</v>
      </c>
      <c r="EK43">
        <f t="shared" si="36"/>
        <v>0</v>
      </c>
      <c r="EL43">
        <f t="shared" si="37"/>
        <v>0</v>
      </c>
      <c r="EM43">
        <f t="shared" si="38"/>
        <v>0</v>
      </c>
      <c r="EN43">
        <f t="shared" si="39"/>
        <v>0</v>
      </c>
      <c r="EO43">
        <f t="shared" si="40"/>
        <v>0</v>
      </c>
      <c r="EP43">
        <f t="shared" si="41"/>
        <v>0</v>
      </c>
      <c r="EQ43">
        <f t="shared" si="42"/>
        <v>0</v>
      </c>
      <c r="ER43">
        <f t="shared" si="43"/>
        <v>0</v>
      </c>
    </row>
    <row r="44" spans="1:148" x14ac:dyDescent="0.35">
      <c r="A44" t="s">
        <v>833</v>
      </c>
      <c r="B44" s="155" t="s">
        <v>773</v>
      </c>
      <c r="C44" s="302">
        <v>265000</v>
      </c>
      <c r="D44" s="302"/>
      <c r="E44" s="302">
        <v>162290.5</v>
      </c>
      <c r="F44" s="302"/>
      <c r="G44" s="302">
        <v>30</v>
      </c>
      <c r="H44" s="302" t="s">
        <v>808</v>
      </c>
      <c r="I44" s="304"/>
      <c r="J44" s="315"/>
      <c r="K44" s="315"/>
      <c r="L44" s="315"/>
      <c r="M44" s="315"/>
      <c r="N44" s="315"/>
      <c r="O44" s="312">
        <v>0</v>
      </c>
      <c r="P44" s="316">
        <f>$C$44/12</f>
        <v>22083.333333333332</v>
      </c>
      <c r="Q44" s="316">
        <f t="shared" ref="Q44:AA44" si="44">$C$44/12</f>
        <v>22083.333333333332</v>
      </c>
      <c r="R44" s="316">
        <f t="shared" si="44"/>
        <v>22083.333333333332</v>
      </c>
      <c r="S44" s="316">
        <f t="shared" si="44"/>
        <v>22083.333333333332</v>
      </c>
      <c r="T44" s="316">
        <f t="shared" si="44"/>
        <v>22083.333333333332</v>
      </c>
      <c r="U44" s="316">
        <f t="shared" si="44"/>
        <v>22083.333333333332</v>
      </c>
      <c r="V44" s="316">
        <f t="shared" si="44"/>
        <v>22083.333333333332</v>
      </c>
      <c r="W44" s="316">
        <f t="shared" si="44"/>
        <v>22083.333333333332</v>
      </c>
      <c r="X44" s="316">
        <f t="shared" si="44"/>
        <v>22083.333333333332</v>
      </c>
      <c r="Y44" s="316">
        <f t="shared" si="44"/>
        <v>22083.333333333332</v>
      </c>
      <c r="Z44" s="316">
        <f t="shared" si="44"/>
        <v>22083.333333333332</v>
      </c>
      <c r="AA44" s="316">
        <f t="shared" si="44"/>
        <v>22083.333333333332</v>
      </c>
      <c r="AB44" s="302"/>
      <c r="AC44" s="302"/>
      <c r="AD44" s="302"/>
      <c r="AE44" s="302"/>
      <c r="AF44" s="302"/>
      <c r="AG44" s="302"/>
      <c r="AH44" s="302"/>
      <c r="AI44" s="302"/>
      <c r="AJ44" s="302"/>
      <c r="AK44" s="302"/>
      <c r="AL44" s="302"/>
      <c r="AM44" s="302"/>
      <c r="AN44" s="302"/>
      <c r="AO44" s="302"/>
      <c r="AP44" s="302"/>
      <c r="AQ44" s="302"/>
      <c r="AR44" s="302"/>
      <c r="AS44" s="302"/>
      <c r="AT44" s="302"/>
      <c r="DH44" s="301">
        <f t="shared" ref="DH44:DM46" si="45">J44</f>
        <v>0</v>
      </c>
      <c r="DI44" s="301">
        <f t="shared" si="45"/>
        <v>0</v>
      </c>
      <c r="DJ44" s="301">
        <f t="shared" si="45"/>
        <v>0</v>
      </c>
      <c r="DK44" s="301">
        <f t="shared" si="45"/>
        <v>0</v>
      </c>
      <c r="DL44" s="301">
        <f t="shared" si="45"/>
        <v>0</v>
      </c>
      <c r="DM44" s="301">
        <f t="shared" si="45"/>
        <v>0</v>
      </c>
      <c r="DN44">
        <f t="shared" ref="DN44:DW46" si="46">CB44+AV44+P44</f>
        <v>22083.333333333332</v>
      </c>
      <c r="DO44">
        <f t="shared" si="46"/>
        <v>22083.333333333332</v>
      </c>
      <c r="DP44">
        <f t="shared" si="46"/>
        <v>22083.333333333332</v>
      </c>
      <c r="DQ44">
        <f t="shared" si="46"/>
        <v>22083.333333333332</v>
      </c>
      <c r="DR44">
        <f t="shared" si="46"/>
        <v>22083.333333333332</v>
      </c>
      <c r="DS44">
        <f t="shared" si="46"/>
        <v>22083.333333333332</v>
      </c>
      <c r="DT44">
        <f t="shared" si="46"/>
        <v>22083.333333333332</v>
      </c>
      <c r="DU44">
        <f t="shared" si="46"/>
        <v>22083.333333333332</v>
      </c>
      <c r="DV44">
        <f t="shared" si="46"/>
        <v>22083.333333333332</v>
      </c>
      <c r="DW44">
        <f t="shared" si="46"/>
        <v>22083.333333333332</v>
      </c>
      <c r="DX44">
        <f t="shared" ref="DX44:EG46" si="47">CL44+BF44+Z44</f>
        <v>22083.333333333332</v>
      </c>
      <c r="DY44">
        <f t="shared" si="47"/>
        <v>22083.333333333332</v>
      </c>
      <c r="DZ44">
        <f t="shared" si="47"/>
        <v>0</v>
      </c>
      <c r="EA44">
        <f t="shared" si="47"/>
        <v>0</v>
      </c>
      <c r="EB44">
        <f t="shared" si="47"/>
        <v>0</v>
      </c>
      <c r="EC44">
        <f t="shared" si="47"/>
        <v>0</v>
      </c>
      <c r="ED44">
        <f t="shared" si="47"/>
        <v>0</v>
      </c>
      <c r="EE44">
        <f t="shared" si="47"/>
        <v>0</v>
      </c>
      <c r="EF44">
        <f t="shared" si="47"/>
        <v>0</v>
      </c>
      <c r="EG44">
        <f t="shared" si="47"/>
        <v>0</v>
      </c>
      <c r="EH44">
        <f t="shared" ref="EH44:EQ46" si="48">CV44+BP44+AJ44</f>
        <v>0</v>
      </c>
      <c r="EI44">
        <f t="shared" si="48"/>
        <v>0</v>
      </c>
      <c r="EJ44">
        <f t="shared" si="48"/>
        <v>0</v>
      </c>
      <c r="EK44">
        <f t="shared" si="48"/>
        <v>0</v>
      </c>
      <c r="EL44">
        <f t="shared" si="48"/>
        <v>0</v>
      </c>
      <c r="EM44">
        <f t="shared" si="48"/>
        <v>0</v>
      </c>
      <c r="EN44">
        <f t="shared" si="48"/>
        <v>0</v>
      </c>
      <c r="EO44">
        <f t="shared" si="48"/>
        <v>0</v>
      </c>
      <c r="EP44">
        <f t="shared" si="48"/>
        <v>0</v>
      </c>
      <c r="EQ44">
        <f t="shared" si="48"/>
        <v>0</v>
      </c>
      <c r="ER44">
        <f t="shared" ref="ER44:ER46" si="49">DF44+BZ44+AT44</f>
        <v>0</v>
      </c>
    </row>
    <row r="45" spans="1:148" x14ac:dyDescent="0.35">
      <c r="A45" t="s">
        <v>833</v>
      </c>
      <c r="B45" s="155" t="s">
        <v>801</v>
      </c>
      <c r="C45" s="302">
        <v>225000</v>
      </c>
      <c r="D45" s="302"/>
      <c r="E45" s="302"/>
      <c r="F45" s="302"/>
      <c r="G45" s="302"/>
      <c r="H45" s="302"/>
      <c r="I45" s="304"/>
      <c r="J45" s="315"/>
      <c r="K45" s="315"/>
      <c r="L45" s="315"/>
      <c r="M45" s="315"/>
      <c r="N45" s="315"/>
      <c r="O45" s="312">
        <v>0</v>
      </c>
      <c r="P45" s="302"/>
      <c r="Q45" s="302"/>
      <c r="R45" s="302"/>
      <c r="S45" s="302"/>
      <c r="T45" s="302"/>
      <c r="U45" s="302"/>
      <c r="V45" s="302"/>
      <c r="W45" s="302"/>
      <c r="X45" s="302"/>
      <c r="Y45" s="302"/>
      <c r="Z45" s="302"/>
      <c r="AA45" s="302"/>
      <c r="AB45" s="302"/>
      <c r="AC45" s="302"/>
      <c r="AD45" s="302"/>
      <c r="AE45" s="302"/>
      <c r="AF45" s="302"/>
      <c r="AG45" s="302"/>
      <c r="AH45" s="302"/>
      <c r="AI45" s="302"/>
      <c r="AJ45" s="302"/>
      <c r="AK45" s="302"/>
      <c r="AL45" s="302"/>
      <c r="AM45" s="302"/>
      <c r="AN45" s="302"/>
      <c r="AO45" s="302"/>
      <c r="AP45" s="302"/>
      <c r="AQ45" s="302"/>
      <c r="AR45" s="302"/>
      <c r="AS45" s="302"/>
      <c r="AT45" s="302"/>
      <c r="DH45" s="301">
        <f t="shared" si="45"/>
        <v>0</v>
      </c>
      <c r="DI45" s="301">
        <f t="shared" si="45"/>
        <v>0</v>
      </c>
      <c r="DJ45" s="301">
        <f t="shared" si="45"/>
        <v>0</v>
      </c>
      <c r="DK45" s="301">
        <f t="shared" si="45"/>
        <v>0</v>
      </c>
      <c r="DL45" s="301">
        <f t="shared" si="45"/>
        <v>0</v>
      </c>
      <c r="DM45" s="301">
        <f t="shared" si="45"/>
        <v>0</v>
      </c>
      <c r="DN45">
        <f t="shared" si="46"/>
        <v>0</v>
      </c>
      <c r="DO45">
        <f t="shared" si="46"/>
        <v>0</v>
      </c>
      <c r="DP45">
        <f t="shared" si="46"/>
        <v>0</v>
      </c>
      <c r="DQ45">
        <f t="shared" si="46"/>
        <v>0</v>
      </c>
      <c r="DR45">
        <f t="shared" si="46"/>
        <v>0</v>
      </c>
      <c r="DS45">
        <f t="shared" si="46"/>
        <v>0</v>
      </c>
      <c r="DT45">
        <f t="shared" si="46"/>
        <v>0</v>
      </c>
      <c r="DU45">
        <f t="shared" si="46"/>
        <v>0</v>
      </c>
      <c r="DV45">
        <f t="shared" si="46"/>
        <v>0</v>
      </c>
      <c r="DW45">
        <f t="shared" si="46"/>
        <v>0</v>
      </c>
      <c r="DX45">
        <f t="shared" si="47"/>
        <v>0</v>
      </c>
      <c r="DY45">
        <f t="shared" si="47"/>
        <v>0</v>
      </c>
      <c r="DZ45">
        <f t="shared" si="47"/>
        <v>0</v>
      </c>
      <c r="EA45">
        <f t="shared" si="47"/>
        <v>0</v>
      </c>
      <c r="EB45">
        <f t="shared" si="47"/>
        <v>0</v>
      </c>
      <c r="EC45">
        <f t="shared" si="47"/>
        <v>0</v>
      </c>
      <c r="ED45">
        <f t="shared" si="47"/>
        <v>0</v>
      </c>
      <c r="EE45">
        <f t="shared" si="47"/>
        <v>0</v>
      </c>
      <c r="EF45">
        <f t="shared" si="47"/>
        <v>0</v>
      </c>
      <c r="EG45">
        <f t="shared" si="47"/>
        <v>0</v>
      </c>
      <c r="EH45">
        <f t="shared" si="48"/>
        <v>0</v>
      </c>
      <c r="EI45">
        <f t="shared" si="48"/>
        <v>0</v>
      </c>
      <c r="EJ45">
        <f t="shared" si="48"/>
        <v>0</v>
      </c>
      <c r="EK45">
        <f t="shared" si="48"/>
        <v>0</v>
      </c>
      <c r="EL45">
        <f t="shared" si="48"/>
        <v>0</v>
      </c>
      <c r="EM45">
        <f t="shared" si="48"/>
        <v>0</v>
      </c>
      <c r="EN45">
        <f t="shared" si="48"/>
        <v>0</v>
      </c>
      <c r="EO45">
        <f t="shared" si="48"/>
        <v>0</v>
      </c>
      <c r="EP45">
        <f t="shared" si="48"/>
        <v>0</v>
      </c>
      <c r="EQ45">
        <f t="shared" si="48"/>
        <v>0</v>
      </c>
      <c r="ER45">
        <f t="shared" si="49"/>
        <v>0</v>
      </c>
    </row>
    <row r="46" spans="1:148" x14ac:dyDescent="0.35">
      <c r="B46" s="302"/>
      <c r="C46" s="302"/>
      <c r="D46" s="302"/>
      <c r="E46" s="302"/>
      <c r="F46" s="302"/>
      <c r="G46" s="302"/>
      <c r="H46" s="302"/>
      <c r="I46" s="304"/>
      <c r="J46" s="315"/>
      <c r="K46" s="315"/>
      <c r="L46" s="315"/>
      <c r="M46" s="315"/>
      <c r="N46" s="315"/>
      <c r="O46" s="312">
        <v>0</v>
      </c>
      <c r="P46" s="302"/>
      <c r="Q46" s="302"/>
      <c r="R46" s="302"/>
      <c r="S46" s="302"/>
      <c r="T46" s="302"/>
      <c r="U46" s="302"/>
      <c r="V46" s="302"/>
      <c r="W46" s="302"/>
      <c r="X46" s="302"/>
      <c r="Y46" s="302"/>
      <c r="Z46" s="302"/>
      <c r="AA46" s="302"/>
      <c r="AB46" s="302"/>
      <c r="AC46" s="302"/>
      <c r="AD46" s="302"/>
      <c r="AE46" s="302"/>
      <c r="AF46" s="302"/>
      <c r="AG46" s="302"/>
      <c r="AH46" s="302"/>
      <c r="AI46" s="302"/>
      <c r="AJ46" s="302"/>
      <c r="AK46" s="302"/>
      <c r="AL46" s="302"/>
      <c r="AM46" s="302"/>
      <c r="AN46" s="302"/>
      <c r="AO46" s="302"/>
      <c r="AP46" s="302"/>
      <c r="AQ46" s="302"/>
      <c r="AR46" s="302"/>
      <c r="AS46" s="302"/>
      <c r="AT46" s="302"/>
      <c r="DH46" s="301">
        <f t="shared" si="45"/>
        <v>0</v>
      </c>
      <c r="DI46" s="301">
        <f t="shared" si="45"/>
        <v>0</v>
      </c>
      <c r="DJ46" s="301">
        <f t="shared" si="45"/>
        <v>0</v>
      </c>
      <c r="DK46" s="301">
        <f t="shared" si="45"/>
        <v>0</v>
      </c>
      <c r="DL46" s="301">
        <f t="shared" si="45"/>
        <v>0</v>
      </c>
      <c r="DM46" s="301">
        <f t="shared" si="45"/>
        <v>0</v>
      </c>
      <c r="DN46">
        <f t="shared" si="46"/>
        <v>0</v>
      </c>
      <c r="DO46">
        <f t="shared" si="46"/>
        <v>0</v>
      </c>
      <c r="DP46">
        <f t="shared" si="46"/>
        <v>0</v>
      </c>
      <c r="DQ46">
        <f t="shared" si="46"/>
        <v>0</v>
      </c>
      <c r="DR46">
        <f t="shared" si="46"/>
        <v>0</v>
      </c>
      <c r="DS46">
        <f t="shared" si="46"/>
        <v>0</v>
      </c>
      <c r="DT46">
        <f t="shared" si="46"/>
        <v>0</v>
      </c>
      <c r="DU46">
        <f t="shared" si="46"/>
        <v>0</v>
      </c>
      <c r="DV46">
        <f t="shared" si="46"/>
        <v>0</v>
      </c>
      <c r="DW46">
        <f t="shared" si="46"/>
        <v>0</v>
      </c>
      <c r="DX46">
        <f t="shared" si="47"/>
        <v>0</v>
      </c>
      <c r="DY46">
        <f t="shared" si="47"/>
        <v>0</v>
      </c>
      <c r="DZ46">
        <f t="shared" si="47"/>
        <v>0</v>
      </c>
      <c r="EA46">
        <f t="shared" si="47"/>
        <v>0</v>
      </c>
      <c r="EB46">
        <f t="shared" si="47"/>
        <v>0</v>
      </c>
      <c r="EC46">
        <f t="shared" si="47"/>
        <v>0</v>
      </c>
      <c r="ED46">
        <f t="shared" si="47"/>
        <v>0</v>
      </c>
      <c r="EE46">
        <f t="shared" si="47"/>
        <v>0</v>
      </c>
      <c r="EF46">
        <f t="shared" si="47"/>
        <v>0</v>
      </c>
      <c r="EG46">
        <f t="shared" si="47"/>
        <v>0</v>
      </c>
      <c r="EH46">
        <f t="shared" si="48"/>
        <v>0</v>
      </c>
      <c r="EI46">
        <f t="shared" si="48"/>
        <v>0</v>
      </c>
      <c r="EJ46">
        <f t="shared" si="48"/>
        <v>0</v>
      </c>
      <c r="EK46">
        <f t="shared" si="48"/>
        <v>0</v>
      </c>
      <c r="EL46">
        <f t="shared" si="48"/>
        <v>0</v>
      </c>
      <c r="EM46">
        <f t="shared" si="48"/>
        <v>0</v>
      </c>
      <c r="EN46">
        <f t="shared" si="48"/>
        <v>0</v>
      </c>
      <c r="EO46">
        <f t="shared" si="48"/>
        <v>0</v>
      </c>
      <c r="EP46">
        <f t="shared" si="48"/>
        <v>0</v>
      </c>
      <c r="EQ46">
        <f t="shared" si="48"/>
        <v>0</v>
      </c>
      <c r="ER46">
        <f t="shared" si="49"/>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60FB8-012C-41F6-AF15-4D7DE9264121}">
  <dimension ref="B1:C66"/>
  <sheetViews>
    <sheetView topLeftCell="A21" workbookViewId="0">
      <selection activeCell="C28" sqref="C28"/>
    </sheetView>
  </sheetViews>
  <sheetFormatPr defaultRowHeight="14.5" x14ac:dyDescent="0.35"/>
  <cols>
    <col min="2" max="2" width="34.81640625" bestFit="1" customWidth="1"/>
    <col min="3" max="3" width="19.81640625" bestFit="1" customWidth="1"/>
  </cols>
  <sheetData>
    <row r="1" spans="2:3" x14ac:dyDescent="0.35">
      <c r="B1" s="206" t="s">
        <v>621</v>
      </c>
      <c r="C1" s="206" t="s">
        <v>622</v>
      </c>
    </row>
    <row r="2" spans="2:3" x14ac:dyDescent="0.35">
      <c r="B2" t="s">
        <v>45</v>
      </c>
      <c r="C2" t="s">
        <v>343</v>
      </c>
    </row>
    <row r="3" spans="2:3" x14ac:dyDescent="0.35">
      <c r="B3" t="s">
        <v>181</v>
      </c>
      <c r="C3" t="s">
        <v>181</v>
      </c>
    </row>
    <row r="4" spans="2:3" x14ac:dyDescent="0.35">
      <c r="B4" t="s">
        <v>1123</v>
      </c>
      <c r="C4" t="s">
        <v>1085</v>
      </c>
    </row>
    <row r="5" spans="2:3" x14ac:dyDescent="0.35">
      <c r="B5" t="s">
        <v>1128</v>
      </c>
      <c r="C5" t="s">
        <v>1128</v>
      </c>
    </row>
    <row r="6" spans="2:3" x14ac:dyDescent="0.35">
      <c r="B6" t="s">
        <v>1096</v>
      </c>
      <c r="C6" t="s">
        <v>1088</v>
      </c>
    </row>
    <row r="7" spans="2:3" x14ac:dyDescent="0.35">
      <c r="B7" t="s">
        <v>1149</v>
      </c>
      <c r="C7" t="s">
        <v>126</v>
      </c>
    </row>
    <row r="8" spans="2:3" x14ac:dyDescent="0.35">
      <c r="B8" t="s">
        <v>1089</v>
      </c>
      <c r="C8" t="s">
        <v>1089</v>
      </c>
    </row>
    <row r="9" spans="2:3" x14ac:dyDescent="0.35">
      <c r="B9" t="s">
        <v>1098</v>
      </c>
      <c r="C9" t="s">
        <v>1091</v>
      </c>
    </row>
    <row r="10" spans="2:3" x14ac:dyDescent="0.35">
      <c r="B10" t="s">
        <v>198</v>
      </c>
      <c r="C10" t="s">
        <v>198</v>
      </c>
    </row>
    <row r="11" spans="2:3" x14ac:dyDescent="0.35">
      <c r="B11" s="334" t="s">
        <v>28</v>
      </c>
      <c r="C11" t="s">
        <v>28</v>
      </c>
    </row>
    <row r="12" spans="2:3" x14ac:dyDescent="0.35">
      <c r="B12" s="72" t="s">
        <v>1012</v>
      </c>
      <c r="C12" t="s">
        <v>801</v>
      </c>
    </row>
    <row r="13" spans="2:3" x14ac:dyDescent="0.35">
      <c r="B13" s="72" t="s">
        <v>947</v>
      </c>
      <c r="C13" t="s">
        <v>947</v>
      </c>
    </row>
    <row r="14" spans="2:3" x14ac:dyDescent="0.35">
      <c r="B14" s="72" t="s">
        <v>1018</v>
      </c>
      <c r="C14" t="s">
        <v>587</v>
      </c>
    </row>
    <row r="15" spans="2:3" x14ac:dyDescent="0.35">
      <c r="B15" s="72" t="s">
        <v>51</v>
      </c>
      <c r="C15" t="s">
        <v>51</v>
      </c>
    </row>
    <row r="16" spans="2:3" x14ac:dyDescent="0.35">
      <c r="B16" s="72" t="s">
        <v>1001</v>
      </c>
      <c r="C16" t="s">
        <v>1001</v>
      </c>
    </row>
    <row r="17" spans="2:3" x14ac:dyDescent="0.35">
      <c r="B17" s="72" t="s">
        <v>184</v>
      </c>
      <c r="C17" t="s">
        <v>184</v>
      </c>
    </row>
    <row r="18" spans="2:3" x14ac:dyDescent="0.35">
      <c r="B18" s="72" t="s">
        <v>1004</v>
      </c>
      <c r="C18" t="s">
        <v>1004</v>
      </c>
    </row>
    <row r="19" spans="2:3" x14ac:dyDescent="0.35">
      <c r="B19" s="72" t="s">
        <v>1003</v>
      </c>
      <c r="C19" t="s">
        <v>1003</v>
      </c>
    </row>
    <row r="20" spans="2:3" x14ac:dyDescent="0.35">
      <c r="B20" s="72" t="s">
        <v>579</v>
      </c>
      <c r="C20" t="s">
        <v>579</v>
      </c>
    </row>
    <row r="21" spans="2:3" x14ac:dyDescent="0.35">
      <c r="B21" s="72" t="s">
        <v>1065</v>
      </c>
      <c r="C21" t="s">
        <v>175</v>
      </c>
    </row>
    <row r="22" spans="2:3" x14ac:dyDescent="0.35">
      <c r="B22" s="72" t="s">
        <v>949</v>
      </c>
      <c r="C22" t="s">
        <v>949</v>
      </c>
    </row>
    <row r="23" spans="2:3" x14ac:dyDescent="0.35">
      <c r="B23" s="72" t="s">
        <v>1177</v>
      </c>
      <c r="C23" t="s">
        <v>1006</v>
      </c>
    </row>
    <row r="24" spans="2:3" x14ac:dyDescent="0.35">
      <c r="B24" s="72" t="s">
        <v>1099</v>
      </c>
      <c r="C24" t="s">
        <v>1092</v>
      </c>
    </row>
    <row r="25" spans="2:3" x14ac:dyDescent="0.35">
      <c r="B25" s="72" t="s">
        <v>1185</v>
      </c>
      <c r="C25" t="s">
        <v>1164</v>
      </c>
    </row>
    <row r="26" spans="2:3" x14ac:dyDescent="0.35">
      <c r="B26" s="72"/>
    </row>
    <row r="27" spans="2:3" x14ac:dyDescent="0.35">
      <c r="B27" s="72" t="s">
        <v>15</v>
      </c>
      <c r="C27" t="s">
        <v>167</v>
      </c>
    </row>
    <row r="28" spans="2:3" x14ac:dyDescent="0.35">
      <c r="B28" s="72" t="s">
        <v>1308</v>
      </c>
      <c r="C28" t="s">
        <v>258</v>
      </c>
    </row>
    <row r="29" spans="2:3" x14ac:dyDescent="0.35">
      <c r="B29" s="72" t="s">
        <v>1230</v>
      </c>
      <c r="C29" t="s">
        <v>1230</v>
      </c>
    </row>
    <row r="30" spans="2:3" x14ac:dyDescent="0.35">
      <c r="B30" s="72" t="s">
        <v>1229</v>
      </c>
      <c r="C30" t="s">
        <v>1229</v>
      </c>
    </row>
    <row r="31" spans="2:3" x14ac:dyDescent="0.35">
      <c r="B31" s="72" t="s">
        <v>1231</v>
      </c>
      <c r="C31" t="s">
        <v>1231</v>
      </c>
    </row>
    <row r="32" spans="2:3" x14ac:dyDescent="0.35">
      <c r="B32" s="72" t="s">
        <v>19</v>
      </c>
      <c r="C32" t="s">
        <v>162</v>
      </c>
    </row>
    <row r="33" spans="2:3" x14ac:dyDescent="0.35">
      <c r="B33" s="72" t="s">
        <v>7</v>
      </c>
      <c r="C33" t="s">
        <v>7</v>
      </c>
    </row>
    <row r="34" spans="2:3" x14ac:dyDescent="0.35">
      <c r="B34" s="334" t="s">
        <v>901</v>
      </c>
      <c r="C34" s="48" t="s">
        <v>839</v>
      </c>
    </row>
    <row r="35" spans="2:3" x14ac:dyDescent="0.35">
      <c r="B35" s="334" t="s">
        <v>122</v>
      </c>
      <c r="C35" s="48" t="s">
        <v>122</v>
      </c>
    </row>
    <row r="36" spans="2:3" x14ac:dyDescent="0.35">
      <c r="B36" s="334" t="s">
        <v>773</v>
      </c>
      <c r="C36" s="48" t="s">
        <v>773</v>
      </c>
    </row>
    <row r="37" spans="2:3" x14ac:dyDescent="0.35">
      <c r="B37" s="334" t="s">
        <v>527</v>
      </c>
      <c r="C37" s="334" t="s">
        <v>527</v>
      </c>
    </row>
    <row r="38" spans="2:3" x14ac:dyDescent="0.35">
      <c r="B38" s="334" t="s">
        <v>887</v>
      </c>
      <c r="C38" t="s">
        <v>523</v>
      </c>
    </row>
    <row r="39" spans="2:3" x14ac:dyDescent="0.35">
      <c r="B39" s="334" t="s">
        <v>565</v>
      </c>
      <c r="C39" s="334" t="s">
        <v>565</v>
      </c>
    </row>
    <row r="40" spans="2:3" x14ac:dyDescent="0.35">
      <c r="B40" s="334" t="s">
        <v>478</v>
      </c>
      <c r="C40" s="334" t="s">
        <v>478</v>
      </c>
    </row>
    <row r="41" spans="2:3" x14ac:dyDescent="0.35">
      <c r="B41" s="72" t="s">
        <v>875</v>
      </c>
      <c r="C41" t="s">
        <v>870</v>
      </c>
    </row>
    <row r="42" spans="2:3" x14ac:dyDescent="0.35">
      <c r="B42" s="72" t="s">
        <v>204</v>
      </c>
      <c r="C42" t="s">
        <v>204</v>
      </c>
    </row>
    <row r="43" spans="2:3" x14ac:dyDescent="0.35">
      <c r="B43" t="s">
        <v>10</v>
      </c>
      <c r="C43" t="s">
        <v>10</v>
      </c>
    </row>
    <row r="44" spans="2:3" x14ac:dyDescent="0.35">
      <c r="B44" t="s">
        <v>479</v>
      </c>
      <c r="C44" t="s">
        <v>245</v>
      </c>
    </row>
    <row r="45" spans="2:3" x14ac:dyDescent="0.35">
      <c r="B45" t="s">
        <v>612</v>
      </c>
      <c r="C45" t="s">
        <v>169</v>
      </c>
    </row>
    <row r="46" spans="2:3" x14ac:dyDescent="0.35">
      <c r="B46" t="s">
        <v>264</v>
      </c>
      <c r="C46" t="s">
        <v>243</v>
      </c>
    </row>
    <row r="47" spans="2:3" x14ac:dyDescent="0.35">
      <c r="B47" t="s">
        <v>554</v>
      </c>
      <c r="C47" t="s">
        <v>554</v>
      </c>
    </row>
    <row r="48" spans="2:3" x14ac:dyDescent="0.35">
      <c r="B48" t="s">
        <v>560</v>
      </c>
      <c r="C48" t="s">
        <v>560</v>
      </c>
    </row>
    <row r="49" spans="2:3" x14ac:dyDescent="0.35">
      <c r="B49" t="s">
        <v>450</v>
      </c>
      <c r="C49" t="s">
        <v>450</v>
      </c>
    </row>
    <row r="50" spans="2:3" x14ac:dyDescent="0.35">
      <c r="B50" t="s">
        <v>533</v>
      </c>
      <c r="C50" t="s">
        <v>533</v>
      </c>
    </row>
    <row r="51" spans="2:3" x14ac:dyDescent="0.35">
      <c r="B51" t="s">
        <v>307</v>
      </c>
      <c r="C51" t="s">
        <v>340</v>
      </c>
    </row>
    <row r="52" spans="2:3" x14ac:dyDescent="0.35">
      <c r="B52" t="s">
        <v>370</v>
      </c>
      <c r="C52" t="s">
        <v>370</v>
      </c>
    </row>
    <row r="53" spans="2:3" x14ac:dyDescent="0.35">
      <c r="B53" t="s">
        <v>206</v>
      </c>
      <c r="C53" t="s">
        <v>244</v>
      </c>
    </row>
    <row r="54" spans="2:3" x14ac:dyDescent="0.35">
      <c r="B54" t="s">
        <v>202</v>
      </c>
      <c r="C54" t="s">
        <v>247</v>
      </c>
    </row>
    <row r="55" spans="2:3" x14ac:dyDescent="0.35">
      <c r="B55" t="s">
        <v>13</v>
      </c>
      <c r="C55" t="s">
        <v>13</v>
      </c>
    </row>
    <row r="56" spans="2:3" x14ac:dyDescent="0.35">
      <c r="B56" t="s">
        <v>32</v>
      </c>
      <c r="C56" t="s">
        <v>741</v>
      </c>
    </row>
    <row r="57" spans="2:3" x14ac:dyDescent="0.35">
      <c r="B57" t="s">
        <v>264</v>
      </c>
      <c r="C57" t="s">
        <v>243</v>
      </c>
    </row>
    <row r="58" spans="2:3" x14ac:dyDescent="0.35">
      <c r="B58" t="s">
        <v>263</v>
      </c>
      <c r="C58" t="s">
        <v>263</v>
      </c>
    </row>
    <row r="59" spans="2:3" x14ac:dyDescent="0.35">
      <c r="B59" t="s">
        <v>261</v>
      </c>
      <c r="C59" t="s">
        <v>261</v>
      </c>
    </row>
    <row r="60" spans="2:3" x14ac:dyDescent="0.35">
      <c r="B60" t="s">
        <v>543</v>
      </c>
      <c r="C60" t="s">
        <v>543</v>
      </c>
    </row>
    <row r="61" spans="2:3" x14ac:dyDescent="0.35">
      <c r="B61" t="s">
        <v>175</v>
      </c>
      <c r="C61" t="s">
        <v>175</v>
      </c>
    </row>
    <row r="62" spans="2:3" x14ac:dyDescent="0.35">
      <c r="B62" t="s">
        <v>17</v>
      </c>
      <c r="C62" t="s">
        <v>157</v>
      </c>
    </row>
    <row r="63" spans="2:3" x14ac:dyDescent="0.35">
      <c r="B63" t="s">
        <v>18</v>
      </c>
      <c r="C63" t="s">
        <v>161</v>
      </c>
    </row>
    <row r="64" spans="2:3" x14ac:dyDescent="0.35">
      <c r="B64" t="s">
        <v>596</v>
      </c>
      <c r="C64" t="s">
        <v>596</v>
      </c>
    </row>
    <row r="65" spans="2:3" x14ac:dyDescent="0.35">
      <c r="B65" t="s">
        <v>594</v>
      </c>
      <c r="C65" t="s">
        <v>594</v>
      </c>
    </row>
    <row r="66" spans="2:3" x14ac:dyDescent="0.35">
      <c r="B66" t="s">
        <v>592</v>
      </c>
      <c r="C66" t="s">
        <v>592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7BE1-5CA1-4558-9DF2-C8D2FF2732C1}">
  <dimension ref="A1:I40"/>
  <sheetViews>
    <sheetView workbookViewId="0"/>
  </sheetViews>
  <sheetFormatPr defaultColWidth="12.26953125" defaultRowHeight="14.5" x14ac:dyDescent="0.35"/>
  <cols>
    <col min="1" max="1" width="10.08984375" style="1" customWidth="1"/>
    <col min="2" max="2" width="15.6328125" style="1" customWidth="1"/>
    <col min="3" max="3" width="8.1796875" style="1" customWidth="1"/>
    <col min="4" max="5" width="34.453125" style="1" customWidth="1"/>
    <col min="6" max="6" width="94.453125" style="1" customWidth="1"/>
    <col min="7" max="7" width="10.08984375" style="1" customWidth="1"/>
    <col min="8" max="8" width="16.6328125" style="1" customWidth="1"/>
    <col min="9" max="9" width="12" style="1" customWidth="1"/>
  </cols>
  <sheetData>
    <row r="1" spans="1:9" ht="15" customHeight="1" x14ac:dyDescent="0.4">
      <c r="A1" s="339" t="s">
        <v>414</v>
      </c>
    </row>
    <row r="2" spans="1:9" ht="14.5" customHeight="1" x14ac:dyDescent="0.35">
      <c r="A2" s="340" t="s">
        <v>23</v>
      </c>
    </row>
    <row r="3" spans="1:9" ht="14.5" customHeight="1" x14ac:dyDescent="0.35">
      <c r="A3" s="341" t="s">
        <v>1232</v>
      </c>
    </row>
    <row r="5" spans="1:9" x14ac:dyDescent="0.35">
      <c r="A5" s="77" t="s">
        <v>210</v>
      </c>
      <c r="B5" s="77" t="s">
        <v>301</v>
      </c>
      <c r="C5" s="77" t="s">
        <v>212</v>
      </c>
      <c r="D5" s="77" t="s">
        <v>214</v>
      </c>
      <c r="E5" s="77" t="s">
        <v>742</v>
      </c>
      <c r="F5" s="77" t="s">
        <v>215</v>
      </c>
      <c r="G5" s="77" t="s">
        <v>413</v>
      </c>
      <c r="H5" s="77" t="s">
        <v>218</v>
      </c>
      <c r="I5" s="77" t="s">
        <v>412</v>
      </c>
    </row>
    <row r="6" spans="1:9" x14ac:dyDescent="0.35">
      <c r="A6" s="375" t="s">
        <v>1169</v>
      </c>
      <c r="B6" s="334" t="s">
        <v>222</v>
      </c>
      <c r="C6" s="334" t="s">
        <v>1233</v>
      </c>
      <c r="D6" s="334" t="s">
        <v>594</v>
      </c>
      <c r="E6" s="334" t="str">
        <f>INDEX('Invoice Key'!$B$1:$C$66,MATCH(D6,'Invoice Key'!$B$1:$B$66,0),2)</f>
        <v>Bluum USA</v>
      </c>
      <c r="F6" s="334" t="s">
        <v>1234</v>
      </c>
      <c r="G6" s="334" t="s">
        <v>1235</v>
      </c>
      <c r="H6" s="336">
        <v>156250</v>
      </c>
      <c r="I6" s="336">
        <v>156250</v>
      </c>
    </row>
    <row r="7" spans="1:9" x14ac:dyDescent="0.35">
      <c r="A7" s="375" t="s">
        <v>1169</v>
      </c>
      <c r="B7" s="334" t="s">
        <v>222</v>
      </c>
      <c r="C7" s="334" t="s">
        <v>1236</v>
      </c>
      <c r="D7" s="334" t="s">
        <v>949</v>
      </c>
      <c r="E7" s="334" t="str">
        <f>INDEX('Invoice Key'!$B$1:$C$66,MATCH(D7,'Invoice Key'!$B$1:$B$66,0),2)</f>
        <v>Experigreen Lawn Care, LLC</v>
      </c>
      <c r="F7" s="334" t="s">
        <v>1013</v>
      </c>
      <c r="G7" s="334" t="s">
        <v>1235</v>
      </c>
      <c r="H7" s="336">
        <v>35000</v>
      </c>
      <c r="I7" s="336">
        <v>0</v>
      </c>
    </row>
    <row r="8" spans="1:9" x14ac:dyDescent="0.35">
      <c r="A8" s="375" t="s">
        <v>1169</v>
      </c>
      <c r="B8" s="334" t="s">
        <v>222</v>
      </c>
      <c r="C8" s="334" t="s">
        <v>1237</v>
      </c>
      <c r="D8" s="334" t="s">
        <v>947</v>
      </c>
      <c r="E8" s="334" t="str">
        <f>INDEX('Invoice Key'!$B$1:$C$66,MATCH(D8,'Invoice Key'!$B$1:$B$66,0),2)</f>
        <v>ReFocus Management Services, LLC</v>
      </c>
      <c r="F8" s="334" t="s">
        <v>1238</v>
      </c>
      <c r="G8" s="334" t="s">
        <v>1235</v>
      </c>
      <c r="H8" s="336">
        <v>10000</v>
      </c>
      <c r="I8" s="336">
        <v>10000</v>
      </c>
    </row>
    <row r="9" spans="1:9" x14ac:dyDescent="0.35">
      <c r="A9" s="375" t="s">
        <v>1169</v>
      </c>
      <c r="B9" s="334" t="s">
        <v>222</v>
      </c>
      <c r="C9" s="334" t="s">
        <v>1239</v>
      </c>
      <c r="D9" s="334" t="s">
        <v>1177</v>
      </c>
      <c r="E9" s="334" t="str">
        <f>INDEX('Invoice Key'!$B$1:$C$66,MATCH(D9,'Invoice Key'!$B$1:$B$66,0),2)</f>
        <v>Double B Foods</v>
      </c>
      <c r="F9" s="334" t="s">
        <v>1240</v>
      </c>
      <c r="G9" s="334" t="s">
        <v>1235</v>
      </c>
      <c r="H9" s="336">
        <v>36750</v>
      </c>
      <c r="I9" s="336">
        <v>0</v>
      </c>
    </row>
    <row r="10" spans="1:9" x14ac:dyDescent="0.35">
      <c r="A10" s="375" t="s">
        <v>1181</v>
      </c>
      <c r="B10" s="334" t="s">
        <v>222</v>
      </c>
      <c r="C10" s="334" t="s">
        <v>1241</v>
      </c>
      <c r="D10" s="334" t="s">
        <v>1099</v>
      </c>
      <c r="E10" s="334" t="str">
        <f>INDEX('Invoice Key'!$B$1:$C$66,MATCH(D10,'Invoice Key'!$B$1:$B$66,0),2)</f>
        <v>USA Water</v>
      </c>
      <c r="F10" s="334" t="s">
        <v>608</v>
      </c>
      <c r="G10" s="334" t="s">
        <v>1242</v>
      </c>
      <c r="H10" s="336">
        <v>40000</v>
      </c>
      <c r="I10" s="336">
        <v>40000</v>
      </c>
    </row>
    <row r="11" spans="1:9" x14ac:dyDescent="0.35">
      <c r="A11" s="375" t="s">
        <v>1186</v>
      </c>
      <c r="B11" s="334" t="s">
        <v>222</v>
      </c>
      <c r="C11" s="334" t="s">
        <v>1243</v>
      </c>
      <c r="D11" s="334" t="s">
        <v>1185</v>
      </c>
      <c r="E11" s="334" t="str">
        <f>INDEX('Invoice Key'!$B$1:$C$66,MATCH(D11,'Invoice Key'!$B$1:$B$66,0),2)</f>
        <v>Milton Industries</v>
      </c>
      <c r="F11" s="334" t="s">
        <v>608</v>
      </c>
      <c r="G11" s="334" t="s">
        <v>1244</v>
      </c>
      <c r="H11" s="336">
        <v>30000</v>
      </c>
      <c r="I11" s="336">
        <v>30000</v>
      </c>
    </row>
    <row r="12" spans="1:9" x14ac:dyDescent="0.35">
      <c r="A12" s="375" t="s">
        <v>1245</v>
      </c>
      <c r="B12" s="334" t="s">
        <v>222</v>
      </c>
      <c r="C12" s="334" t="s">
        <v>1246</v>
      </c>
      <c r="D12" s="334" t="s">
        <v>184</v>
      </c>
      <c r="E12" s="334" t="str">
        <f>INDEX('Invoice Key'!$B$1:$C$66,MATCH(D12,'Invoice Key'!$B$1:$B$66,0),2)</f>
        <v>Omnia Partners</v>
      </c>
      <c r="F12" s="334" t="s">
        <v>1247</v>
      </c>
      <c r="G12" s="334" t="s">
        <v>1245</v>
      </c>
      <c r="H12" s="336">
        <v>18992.740000000002</v>
      </c>
      <c r="I12" s="336">
        <v>0</v>
      </c>
    </row>
    <row r="13" spans="1:9" x14ac:dyDescent="0.35">
      <c r="A13" s="375" t="s">
        <v>1248</v>
      </c>
      <c r="B13" s="334" t="s">
        <v>222</v>
      </c>
      <c r="C13" s="334" t="s">
        <v>1249</v>
      </c>
      <c r="D13" s="334" t="s">
        <v>1230</v>
      </c>
      <c r="E13" s="334" t="str">
        <f>INDEX('Invoice Key'!$B$1:$C$66,MATCH(D13,'Invoice Key'!$B$1:$B$66,0),2)</f>
        <v>Science Care</v>
      </c>
      <c r="F13" s="334" t="s">
        <v>1250</v>
      </c>
      <c r="G13" s="334" t="s">
        <v>1251</v>
      </c>
      <c r="H13" s="336">
        <v>24000</v>
      </c>
      <c r="I13" s="336">
        <v>24000</v>
      </c>
    </row>
    <row r="14" spans="1:9" x14ac:dyDescent="0.35">
      <c r="A14" s="375" t="s">
        <v>1194</v>
      </c>
      <c r="B14" s="334" t="s">
        <v>222</v>
      </c>
      <c r="C14" s="334" t="s">
        <v>1252</v>
      </c>
      <c r="D14" s="334" t="s">
        <v>1001</v>
      </c>
      <c r="E14" s="334" t="str">
        <f>INDEX('Invoice Key'!$B$1:$C$66,MATCH(D14,'Invoice Key'!$B$1:$B$66,0),2)</f>
        <v>SDC Nutrition Inc</v>
      </c>
      <c r="F14" s="334" t="s">
        <v>861</v>
      </c>
      <c r="G14" s="334" t="s">
        <v>1253</v>
      </c>
      <c r="H14" s="336">
        <v>57750</v>
      </c>
      <c r="I14" s="336">
        <v>57750</v>
      </c>
    </row>
    <row r="15" spans="1:9" x14ac:dyDescent="0.35">
      <c r="A15" s="375" t="s">
        <v>1194</v>
      </c>
      <c r="B15" s="334" t="s">
        <v>222</v>
      </c>
      <c r="C15" s="334" t="s">
        <v>1254</v>
      </c>
      <c r="D15" s="334" t="s">
        <v>579</v>
      </c>
      <c r="E15" s="334" t="str">
        <f>INDEX('Invoice Key'!$B$1:$C$66,MATCH(D15,'Invoice Key'!$B$1:$B$66,0),2)</f>
        <v>Enerpac Tool Group</v>
      </c>
      <c r="F15" s="334" t="s">
        <v>1255</v>
      </c>
      <c r="G15" s="334" t="s">
        <v>1256</v>
      </c>
      <c r="H15" s="336">
        <v>14603.67</v>
      </c>
      <c r="I15" s="336">
        <v>14603.67</v>
      </c>
    </row>
    <row r="16" spans="1:9" x14ac:dyDescent="0.35">
      <c r="A16" s="375" t="s">
        <v>1194</v>
      </c>
      <c r="B16" s="334" t="s">
        <v>222</v>
      </c>
      <c r="C16" s="334" t="s">
        <v>1257</v>
      </c>
      <c r="D16" s="334" t="s">
        <v>1229</v>
      </c>
      <c r="E16" s="334" t="str">
        <f>INDEX('Invoice Key'!$B$1:$C$66,MATCH(D16,'Invoice Key'!$B$1:$B$66,0),2)</f>
        <v>Capsa Healthcare</v>
      </c>
      <c r="F16" s="334" t="s">
        <v>557</v>
      </c>
      <c r="G16" s="334" t="s">
        <v>1253</v>
      </c>
      <c r="H16" s="336">
        <v>30000</v>
      </c>
      <c r="I16" s="336">
        <v>30000</v>
      </c>
    </row>
    <row r="17" spans="1:9" x14ac:dyDescent="0.35">
      <c r="A17" s="375" t="s">
        <v>1258</v>
      </c>
      <c r="B17" s="334" t="s">
        <v>222</v>
      </c>
      <c r="C17" s="334" t="s">
        <v>1259</v>
      </c>
      <c r="D17" s="334" t="s">
        <v>560</v>
      </c>
      <c r="E17" s="334" t="str">
        <f>INDEX('Invoice Key'!$B$1:$C$66,MATCH(D17,'Invoice Key'!$B$1:$B$66,0),2)</f>
        <v>Envirowaste Services Group</v>
      </c>
      <c r="F17" s="334" t="s">
        <v>347</v>
      </c>
      <c r="G17" s="334" t="s">
        <v>1261</v>
      </c>
      <c r="H17" s="336">
        <v>-11258</v>
      </c>
      <c r="I17" s="336">
        <v>28431</v>
      </c>
    </row>
    <row r="18" spans="1:9" x14ac:dyDescent="0.35">
      <c r="A18" s="375" t="s">
        <v>1258</v>
      </c>
      <c r="B18" s="334" t="s">
        <v>222</v>
      </c>
      <c r="C18" s="334" t="s">
        <v>1259</v>
      </c>
      <c r="D18" s="334" t="s">
        <v>560</v>
      </c>
      <c r="E18" s="334" t="str">
        <f>INDEX('Invoice Key'!$B$1:$C$66,MATCH(D18,'Invoice Key'!$B$1:$B$66,0),2)</f>
        <v>Envirowaste Services Group</v>
      </c>
      <c r="F18" s="334" t="s">
        <v>1260</v>
      </c>
      <c r="G18" s="334" t="s">
        <v>1261</v>
      </c>
      <c r="H18" s="336">
        <v>28431</v>
      </c>
      <c r="I18" s="336">
        <v>28431</v>
      </c>
    </row>
    <row r="19" spans="1:9" x14ac:dyDescent="0.35">
      <c r="A19" s="375" t="s">
        <v>1262</v>
      </c>
      <c r="B19" s="334" t="s">
        <v>222</v>
      </c>
      <c r="C19" s="334" t="s">
        <v>1263</v>
      </c>
      <c r="D19" s="334" t="s">
        <v>1231</v>
      </c>
      <c r="E19" s="334" t="str">
        <f>INDEX('Invoice Key'!$B$1:$C$66,MATCH(D19,'Invoice Key'!$B$1:$B$66,0),2)</f>
        <v>Norlee Group</v>
      </c>
      <c r="F19" s="334" t="s">
        <v>557</v>
      </c>
      <c r="G19" s="334" t="s">
        <v>1264</v>
      </c>
      <c r="H19" s="336">
        <v>80000</v>
      </c>
      <c r="I19" s="336">
        <v>80000</v>
      </c>
    </row>
    <row r="20" spans="1:9" x14ac:dyDescent="0.35">
      <c r="A20" s="375" t="s">
        <v>1205</v>
      </c>
      <c r="B20" s="334" t="s">
        <v>222</v>
      </c>
      <c r="C20" s="334" t="s">
        <v>1265</v>
      </c>
      <c r="D20" s="334" t="s">
        <v>1004</v>
      </c>
      <c r="E20" s="334" t="str">
        <f>INDEX('Invoice Key'!$B$1:$C$66,MATCH(D20,'Invoice Key'!$B$1:$B$66,0),2)</f>
        <v>Olympus Cosmetic Group</v>
      </c>
      <c r="F20" s="334" t="s">
        <v>1266</v>
      </c>
      <c r="G20" s="334" t="s">
        <v>1267</v>
      </c>
      <c r="H20" s="336">
        <v>31500</v>
      </c>
      <c r="I20" s="336">
        <v>31500</v>
      </c>
    </row>
    <row r="21" spans="1:9" x14ac:dyDescent="0.35">
      <c r="A21" s="375" t="s">
        <v>1208</v>
      </c>
      <c r="B21" s="334" t="s">
        <v>222</v>
      </c>
      <c r="C21" s="334" t="s">
        <v>1268</v>
      </c>
      <c r="D21" s="334" t="s">
        <v>773</v>
      </c>
      <c r="E21" s="334" t="str">
        <f>INDEX('Invoice Key'!$B$1:$C$66,MATCH(D21,'Invoice Key'!$B$1:$B$66,0),2)</f>
        <v>California Fish Grill</v>
      </c>
      <c r="F21" s="334" t="s">
        <v>1269</v>
      </c>
      <c r="G21" s="334" t="s">
        <v>1270</v>
      </c>
      <c r="H21" s="336">
        <v>22083.33</v>
      </c>
      <c r="I21" s="336">
        <v>22083.33</v>
      </c>
    </row>
    <row r="22" spans="1:9" x14ac:dyDescent="0.35">
      <c r="A22" s="375" t="s">
        <v>1208</v>
      </c>
      <c r="B22" s="334" t="s">
        <v>222</v>
      </c>
      <c r="C22" s="334" t="s">
        <v>1271</v>
      </c>
      <c r="D22" s="334" t="s">
        <v>1149</v>
      </c>
      <c r="E22" s="334" t="str">
        <f>INDEX('Invoice Key'!$B$1:$C$66,MATCH(D22,'Invoice Key'!$B$1:$B$66,0),2)</f>
        <v>IPC Systems</v>
      </c>
      <c r="F22" s="334" t="s">
        <v>861</v>
      </c>
      <c r="G22" s="334" t="s">
        <v>1270</v>
      </c>
      <c r="H22" s="336">
        <v>55000</v>
      </c>
      <c r="I22" s="336">
        <v>55000</v>
      </c>
    </row>
    <row r="23" spans="1:9" x14ac:dyDescent="0.35">
      <c r="A23" s="375" t="s">
        <v>1208</v>
      </c>
      <c r="B23" s="334" t="s">
        <v>222</v>
      </c>
      <c r="C23" s="334" t="s">
        <v>1272</v>
      </c>
      <c r="D23" s="334" t="s">
        <v>901</v>
      </c>
      <c r="E23" s="334" t="str">
        <f>INDEX('Invoice Key'!$B$1:$C$66,MATCH(D23,'Invoice Key'!$B$1:$B$66,0),2)</f>
        <v>Legacy Cabinets</v>
      </c>
      <c r="F23" s="334" t="s">
        <v>1273</v>
      </c>
      <c r="G23" s="334" t="s">
        <v>1270</v>
      </c>
      <c r="H23" s="336">
        <v>80000</v>
      </c>
      <c r="I23" s="336">
        <v>80000</v>
      </c>
    </row>
    <row r="24" spans="1:9" x14ac:dyDescent="0.35">
      <c r="A24" s="375" t="s">
        <v>1208</v>
      </c>
      <c r="B24" s="334" t="s">
        <v>222</v>
      </c>
      <c r="C24" s="334" t="s">
        <v>1274</v>
      </c>
      <c r="D24" s="334" t="s">
        <v>1089</v>
      </c>
      <c r="E24" s="334" t="str">
        <f>INDEX('Invoice Key'!$B$1:$C$66,MATCH(D24,'Invoice Key'!$B$1:$B$66,0),2)</f>
        <v>Belt Power</v>
      </c>
      <c r="F24" s="334" t="s">
        <v>1275</v>
      </c>
      <c r="G24" s="334" t="s">
        <v>1270</v>
      </c>
      <c r="H24" s="336">
        <v>52500</v>
      </c>
      <c r="I24" s="336">
        <v>52500</v>
      </c>
    </row>
    <row r="25" spans="1:9" x14ac:dyDescent="0.35">
      <c r="A25" s="375" t="s">
        <v>1208</v>
      </c>
      <c r="B25" s="334" t="s">
        <v>222</v>
      </c>
      <c r="C25" s="334" t="s">
        <v>1276</v>
      </c>
      <c r="D25" s="334" t="s">
        <v>1098</v>
      </c>
      <c r="E25" s="334" t="str">
        <f>INDEX('Invoice Key'!$B$1:$C$66,MATCH(D25,'Invoice Key'!$B$1:$B$66,0),2)</f>
        <v>In-Place Machining Company</v>
      </c>
      <c r="F25" s="334" t="s">
        <v>1138</v>
      </c>
      <c r="G25" s="334" t="s">
        <v>1270</v>
      </c>
      <c r="H25" s="336">
        <v>30000</v>
      </c>
      <c r="I25" s="336">
        <v>30000</v>
      </c>
    </row>
    <row r="26" spans="1:9" x14ac:dyDescent="0.35">
      <c r="A26" s="375" t="s">
        <v>1235</v>
      </c>
      <c r="B26" s="334" t="s">
        <v>222</v>
      </c>
      <c r="C26" s="334" t="s">
        <v>1277</v>
      </c>
      <c r="D26" s="334" t="s">
        <v>1096</v>
      </c>
      <c r="E26" s="334" t="str">
        <f>INDEX('Invoice Key'!$B$1:$C$66,MATCH(D26,'Invoice Key'!$B$1:$B$66,0),2)</f>
        <v>Monarca Foods</v>
      </c>
      <c r="F26" s="334" t="s">
        <v>608</v>
      </c>
      <c r="G26" s="334" t="s">
        <v>1278</v>
      </c>
      <c r="H26" s="336">
        <v>105000</v>
      </c>
      <c r="I26" s="336">
        <v>105000</v>
      </c>
    </row>
    <row r="27" spans="1:9" x14ac:dyDescent="0.35">
      <c r="A27" s="375" t="s">
        <v>1235</v>
      </c>
      <c r="B27" s="334" t="s">
        <v>222</v>
      </c>
      <c r="C27" s="334" t="s">
        <v>1279</v>
      </c>
      <c r="D27" s="334" t="s">
        <v>7</v>
      </c>
      <c r="E27" s="334" t="str">
        <f>INDEX('Invoice Key'!$B$1:$C$66,MATCH(D27,'Invoice Key'!$B$1:$B$66,0),2)</f>
        <v>Avant</v>
      </c>
      <c r="F27" s="334" t="s">
        <v>269</v>
      </c>
      <c r="G27" s="334" t="s">
        <v>1235</v>
      </c>
      <c r="H27" s="336">
        <v>4402.5200000000004</v>
      </c>
      <c r="I27" s="336">
        <v>0</v>
      </c>
    </row>
    <row r="28" spans="1:9" x14ac:dyDescent="0.35">
      <c r="A28" s="375" t="s">
        <v>1235</v>
      </c>
      <c r="B28" s="334" t="s">
        <v>222</v>
      </c>
      <c r="C28" s="334" t="s">
        <v>1294</v>
      </c>
      <c r="D28" s="334" t="s">
        <v>773</v>
      </c>
      <c r="E28" s="334" t="str">
        <f>INDEX('Invoice Key'!$B$1:$C$66,MATCH(D28,'Invoice Key'!$B$1:$B$66,0),2)</f>
        <v>California Fish Grill</v>
      </c>
      <c r="F28" s="334" t="s">
        <v>1295</v>
      </c>
      <c r="G28" s="334" t="s">
        <v>1278</v>
      </c>
      <c r="H28" s="336">
        <v>2114.16</v>
      </c>
      <c r="I28" s="336">
        <v>2114.16</v>
      </c>
    </row>
    <row r="29" spans="1:9" x14ac:dyDescent="0.35">
      <c r="A29" s="375" t="s">
        <v>1235</v>
      </c>
      <c r="B29" s="334" t="s">
        <v>222</v>
      </c>
      <c r="C29" s="334" t="s">
        <v>1296</v>
      </c>
      <c r="D29" s="334" t="s">
        <v>1177</v>
      </c>
      <c r="E29" s="334" t="str">
        <f>INDEX('Invoice Key'!$B$1:$C$66,MATCH(D29,'Invoice Key'!$B$1:$B$66,0),2)</f>
        <v>Double B Foods</v>
      </c>
      <c r="F29" s="334" t="s">
        <v>1297</v>
      </c>
      <c r="G29" s="334" t="s">
        <v>1278</v>
      </c>
      <c r="H29" s="336">
        <v>4553.7</v>
      </c>
      <c r="I29" s="336">
        <v>4553.7</v>
      </c>
    </row>
    <row r="30" spans="1:9" x14ac:dyDescent="0.35">
      <c r="A30" s="375" t="s">
        <v>1235</v>
      </c>
      <c r="B30" s="334" t="s">
        <v>222</v>
      </c>
      <c r="C30" s="334" t="s">
        <v>1298</v>
      </c>
      <c r="D30" s="334" t="s">
        <v>370</v>
      </c>
      <c r="E30" s="334" t="str">
        <f>INDEX('Invoice Key'!$B$1:$C$66,MATCH(D30,'Invoice Key'!$B$1:$B$66,0),2)</f>
        <v>Vanguard Packaging</v>
      </c>
      <c r="F30" s="334" t="s">
        <v>1299</v>
      </c>
      <c r="G30" s="334" t="s">
        <v>1300</v>
      </c>
      <c r="H30" s="336">
        <v>6897.65</v>
      </c>
      <c r="I30" s="336">
        <v>6897.65</v>
      </c>
    </row>
    <row r="31" spans="1:9" x14ac:dyDescent="0.35">
      <c r="A31" s="375" t="s">
        <v>1235</v>
      </c>
      <c r="B31" s="334" t="s">
        <v>222</v>
      </c>
      <c r="C31" s="334" t="s">
        <v>1301</v>
      </c>
      <c r="D31" s="334" t="s">
        <v>478</v>
      </c>
      <c r="E31" s="334" t="str">
        <f>INDEX('Invoice Key'!$B$1:$C$66,MATCH(D31,'Invoice Key'!$B$1:$B$66,0),2)</f>
        <v>PATCO Products</v>
      </c>
      <c r="F31" s="334" t="s">
        <v>1299</v>
      </c>
      <c r="G31" s="334" t="s">
        <v>1300</v>
      </c>
      <c r="H31" s="336">
        <v>5680.45</v>
      </c>
      <c r="I31" s="336">
        <v>5680.45</v>
      </c>
    </row>
    <row r="32" spans="1:9" x14ac:dyDescent="0.35">
      <c r="A32" s="375" t="s">
        <v>1235</v>
      </c>
      <c r="B32" s="334" t="s">
        <v>222</v>
      </c>
      <c r="C32" s="334" t="s">
        <v>1302</v>
      </c>
      <c r="D32" s="334" t="s">
        <v>543</v>
      </c>
      <c r="E32" s="334" t="str">
        <f>INDEX('Invoice Key'!$B$1:$C$66,MATCH(D32,'Invoice Key'!$B$1:$B$66,0),2)</f>
        <v>K-1 Packaging Group</v>
      </c>
      <c r="F32" s="334" t="s">
        <v>1303</v>
      </c>
      <c r="G32" s="334" t="s">
        <v>1300</v>
      </c>
      <c r="H32" s="336">
        <v>2296.3200000000002</v>
      </c>
      <c r="I32" s="336">
        <v>2296.3200000000002</v>
      </c>
    </row>
    <row r="33" spans="1:9" x14ac:dyDescent="0.35">
      <c r="A33" s="375" t="s">
        <v>1235</v>
      </c>
      <c r="B33" s="334" t="s">
        <v>222</v>
      </c>
      <c r="C33" s="334" t="s">
        <v>1304</v>
      </c>
      <c r="D33" s="334" t="s">
        <v>18</v>
      </c>
      <c r="E33" s="334" t="str">
        <f>INDEX('Invoice Key'!$B$1:$C$66,MATCH(D33,'Invoice Key'!$B$1:$B$66,0),2)</f>
        <v>Thermal Concepts</v>
      </c>
      <c r="F33" s="334" t="s">
        <v>1303</v>
      </c>
      <c r="G33" s="334" t="s">
        <v>1300</v>
      </c>
      <c r="H33" s="336">
        <v>1571.13</v>
      </c>
      <c r="I33" s="336">
        <v>1571.13</v>
      </c>
    </row>
    <row r="34" spans="1:9" x14ac:dyDescent="0.35">
      <c r="A34" s="375" t="s">
        <v>1235</v>
      </c>
      <c r="B34" s="334" t="s">
        <v>222</v>
      </c>
      <c r="C34" s="334" t="s">
        <v>1305</v>
      </c>
      <c r="D34" s="334" t="s">
        <v>527</v>
      </c>
      <c r="E34" s="334" t="str">
        <f>INDEX('Invoice Key'!$B$1:$C$66,MATCH(D34,'Invoice Key'!$B$1:$B$66,0),2)</f>
        <v>Yummy Pools</v>
      </c>
      <c r="F34" s="334" t="s">
        <v>1303</v>
      </c>
      <c r="G34" s="334" t="s">
        <v>1300</v>
      </c>
      <c r="H34" s="336">
        <v>4264.47</v>
      </c>
      <c r="I34" s="336">
        <v>4264.47</v>
      </c>
    </row>
    <row r="35" spans="1:9" x14ac:dyDescent="0.35">
      <c r="A35" s="375" t="s">
        <v>1235</v>
      </c>
      <c r="B35" s="334" t="s">
        <v>222</v>
      </c>
      <c r="C35" s="334" t="s">
        <v>1306</v>
      </c>
      <c r="D35" s="334" t="s">
        <v>15</v>
      </c>
      <c r="E35" s="334" t="str">
        <f>INDEX('Invoice Key'!$B$1:$C$66,MATCH(D35,'Invoice Key'!$B$1:$B$66,0),2)</f>
        <v>Premium Guard</v>
      </c>
      <c r="F35" s="334" t="s">
        <v>1303</v>
      </c>
      <c r="G35" s="334" t="s">
        <v>1300</v>
      </c>
      <c r="H35" s="336">
        <v>1263.24</v>
      </c>
      <c r="I35" s="336">
        <v>1263.24</v>
      </c>
    </row>
    <row r="36" spans="1:9" x14ac:dyDescent="0.35">
      <c r="A36" s="375" t="s">
        <v>1235</v>
      </c>
      <c r="B36" s="334" t="s">
        <v>222</v>
      </c>
      <c r="C36" s="334" t="s">
        <v>1307</v>
      </c>
      <c r="D36" s="334" t="s">
        <v>1308</v>
      </c>
      <c r="E36" s="334" t="str">
        <f>INDEX('Invoice Key'!$B$1:$C$66,MATCH(D36,'Invoice Key'!$B$1:$B$66,0),2)</f>
        <v>O2B Kids</v>
      </c>
      <c r="F36" s="334" t="s">
        <v>1303</v>
      </c>
      <c r="G36" s="334" t="s">
        <v>1300</v>
      </c>
      <c r="H36" s="336">
        <v>4821.76</v>
      </c>
      <c r="I36" s="336">
        <v>4821.76</v>
      </c>
    </row>
    <row r="37" spans="1:9" x14ac:dyDescent="0.35">
      <c r="A37" s="375" t="s">
        <v>1235</v>
      </c>
      <c r="B37" s="334" t="s">
        <v>222</v>
      </c>
      <c r="C37" s="334" t="s">
        <v>1309</v>
      </c>
      <c r="D37" s="334" t="s">
        <v>565</v>
      </c>
      <c r="E37" s="334" t="str">
        <f>INDEX('Invoice Key'!$B$1:$C$66,MATCH(D37,'Invoice Key'!$B$1:$B$66,0),2)</f>
        <v>NaturPak</v>
      </c>
      <c r="F37" s="334" t="s">
        <v>1299</v>
      </c>
      <c r="G37" s="334" t="s">
        <v>1300</v>
      </c>
      <c r="H37" s="336">
        <v>3261.77</v>
      </c>
      <c r="I37" s="336">
        <v>3261.77</v>
      </c>
    </row>
    <row r="38" spans="1:9" x14ac:dyDescent="0.35">
      <c r="A38" s="375" t="s">
        <v>1235</v>
      </c>
      <c r="B38" s="334" t="s">
        <v>222</v>
      </c>
      <c r="C38" s="334" t="s">
        <v>1310</v>
      </c>
      <c r="D38" s="334" t="s">
        <v>901</v>
      </c>
      <c r="E38" s="334" t="str">
        <f>INDEX('Invoice Key'!$B$1:$C$66,MATCH(D38,'Invoice Key'!$B$1:$B$66,0),2)</f>
        <v>Legacy Cabinets</v>
      </c>
      <c r="F38" s="334" t="s">
        <v>1311</v>
      </c>
      <c r="G38" s="334" t="s">
        <v>1300</v>
      </c>
      <c r="H38" s="336">
        <v>5367.74</v>
      </c>
      <c r="I38" s="336">
        <v>5367.74</v>
      </c>
    </row>
    <row r="39" spans="1:9" x14ac:dyDescent="0.35">
      <c r="A39" s="375" t="s">
        <v>1235</v>
      </c>
      <c r="B39" s="334" t="s">
        <v>222</v>
      </c>
      <c r="C39" s="334" t="s">
        <v>1312</v>
      </c>
      <c r="D39" s="334" t="s">
        <v>887</v>
      </c>
      <c r="E39" s="334" t="str">
        <f>INDEX('Invoice Key'!$B$1:$C$66,MATCH(D39,'Invoice Key'!$B$1:$B$66,0),2)</f>
        <v>HFW Companies</v>
      </c>
      <c r="F39" s="334" t="s">
        <v>1299</v>
      </c>
      <c r="G39" s="334" t="s">
        <v>1300</v>
      </c>
      <c r="H39" s="336">
        <v>3428.42</v>
      </c>
      <c r="I39" s="336">
        <v>3428.42</v>
      </c>
    </row>
    <row r="40" spans="1:9" x14ac:dyDescent="0.35">
      <c r="H40" s="46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4E146-0C50-49F9-8D9E-83C288BB0AC9}">
  <dimension ref="A1:I31"/>
  <sheetViews>
    <sheetView workbookViewId="0">
      <selection activeCell="E5" sqref="E5:E6"/>
    </sheetView>
  </sheetViews>
  <sheetFormatPr defaultRowHeight="14.5" x14ac:dyDescent="0.35"/>
  <cols>
    <col min="1" max="1" width="10.08984375" style="1" customWidth="1"/>
    <col min="2" max="2" width="15.6328125" style="1" customWidth="1"/>
    <col min="3" max="3" width="8.1796875" style="1" customWidth="1"/>
    <col min="4" max="5" width="34.453125" style="1" customWidth="1"/>
    <col min="6" max="6" width="30.6328125" style="1" customWidth="1"/>
    <col min="7" max="7" width="10.08984375" style="1" customWidth="1"/>
    <col min="8" max="8" width="8.90625" style="1" bestFit="1" customWidth="1"/>
    <col min="9" max="9" width="16.6328125" style="1" customWidth="1"/>
  </cols>
  <sheetData>
    <row r="1" spans="1:9" ht="54" x14ac:dyDescent="0.4">
      <c r="A1" s="339" t="s">
        <v>414</v>
      </c>
    </row>
    <row r="2" spans="1:9" ht="31" x14ac:dyDescent="0.35">
      <c r="A2" s="340" t="s">
        <v>23</v>
      </c>
    </row>
    <row r="3" spans="1:9" ht="26.5" x14ac:dyDescent="0.35">
      <c r="A3" s="341" t="s">
        <v>1166</v>
      </c>
    </row>
    <row r="5" spans="1:9" x14ac:dyDescent="0.35">
      <c r="A5" s="77" t="s">
        <v>210</v>
      </c>
      <c r="B5" s="77" t="s">
        <v>301</v>
      </c>
      <c r="C5" s="77" t="s">
        <v>212</v>
      </c>
      <c r="D5" s="77" t="s">
        <v>214</v>
      </c>
      <c r="E5" s="77" t="s">
        <v>742</v>
      </c>
      <c r="F5" s="77" t="s">
        <v>215</v>
      </c>
      <c r="G5" s="77" t="s">
        <v>413</v>
      </c>
      <c r="H5" s="77" t="s">
        <v>218</v>
      </c>
      <c r="I5" s="77" t="s">
        <v>412</v>
      </c>
    </row>
    <row r="6" spans="1:9" ht="21.5" x14ac:dyDescent="0.35">
      <c r="A6" s="375" t="s">
        <v>1167</v>
      </c>
      <c r="B6" s="334" t="s">
        <v>222</v>
      </c>
      <c r="C6" s="334" t="s">
        <v>1168</v>
      </c>
      <c r="D6" s="334" t="s">
        <v>1018</v>
      </c>
      <c r="E6" s="334" t="str">
        <f>INDEX('Invoice Key'!$B$1:$C$66,MATCH(D6,'Invoice Key'!$B$1:$B$66,0),2)</f>
        <v>Cascade</v>
      </c>
      <c r="F6" s="334" t="s">
        <v>604</v>
      </c>
      <c r="G6" s="334" t="s">
        <v>1169</v>
      </c>
      <c r="H6" s="336">
        <v>85000</v>
      </c>
      <c r="I6" s="336">
        <v>0</v>
      </c>
    </row>
    <row r="7" spans="1:9" x14ac:dyDescent="0.35">
      <c r="A7" s="375" t="s">
        <v>1167</v>
      </c>
      <c r="B7" s="334" t="s">
        <v>222</v>
      </c>
      <c r="C7" s="334" t="s">
        <v>1170</v>
      </c>
      <c r="D7" s="334" t="s">
        <v>947</v>
      </c>
      <c r="E7" s="334" t="str">
        <f>INDEX('Invoice Key'!$B$1:$C$66,MATCH(D7,'Invoice Key'!$B$1:$B$66,0),2)</f>
        <v>ReFocus Management Services, LLC</v>
      </c>
      <c r="F7" s="334" t="s">
        <v>1171</v>
      </c>
      <c r="G7" s="334" t="s">
        <v>1169</v>
      </c>
      <c r="H7" s="336">
        <v>10000</v>
      </c>
      <c r="I7" s="336">
        <v>10000</v>
      </c>
    </row>
    <row r="8" spans="1:9" ht="21.5" x14ac:dyDescent="0.35">
      <c r="A8" s="375" t="s">
        <v>1167</v>
      </c>
      <c r="B8" s="334" t="s">
        <v>222</v>
      </c>
      <c r="C8" s="334" t="s">
        <v>1172</v>
      </c>
      <c r="D8" s="334" t="s">
        <v>1012</v>
      </c>
      <c r="E8" s="334" t="str">
        <f>INDEX('Invoice Key'!$B$1:$C$66,MATCH(D8,'Invoice Key'!$B$1:$B$66,0),2)</f>
        <v>Flexcon</v>
      </c>
      <c r="F8" s="334" t="s">
        <v>1173</v>
      </c>
      <c r="G8" s="334" t="s">
        <v>1169</v>
      </c>
      <c r="H8" s="336">
        <v>60000</v>
      </c>
      <c r="I8" s="336">
        <v>60000</v>
      </c>
    </row>
    <row r="9" spans="1:9" ht="21.5" x14ac:dyDescent="0.35">
      <c r="A9" s="375" t="s">
        <v>1167</v>
      </c>
      <c r="B9" s="334" t="s">
        <v>222</v>
      </c>
      <c r="C9" s="334" t="s">
        <v>1174</v>
      </c>
      <c r="D9" s="334" t="s">
        <v>949</v>
      </c>
      <c r="E9" s="334" t="str">
        <f>INDEX('Invoice Key'!$B$1:$C$66,MATCH(D9,'Invoice Key'!$B$1:$B$66,0),2)</f>
        <v>Experigreen Lawn Care, LLC</v>
      </c>
      <c r="F9" s="334" t="s">
        <v>1175</v>
      </c>
      <c r="G9" s="334" t="s">
        <v>1169</v>
      </c>
      <c r="H9" s="336">
        <v>35000</v>
      </c>
      <c r="I9" s="336">
        <v>35000</v>
      </c>
    </row>
    <row r="10" spans="1:9" ht="21.5" x14ac:dyDescent="0.35">
      <c r="A10" s="375" t="s">
        <v>1167</v>
      </c>
      <c r="B10" s="334" t="s">
        <v>222</v>
      </c>
      <c r="C10" s="334" t="s">
        <v>1176</v>
      </c>
      <c r="D10" s="334" t="s">
        <v>1177</v>
      </c>
      <c r="E10" s="334" t="str">
        <f>INDEX('Invoice Key'!$B$1:$C$66,MATCH(D10,'Invoice Key'!$B$1:$B$66,0),2)</f>
        <v>Double B Foods</v>
      </c>
      <c r="F10" s="334" t="s">
        <v>1151</v>
      </c>
      <c r="G10" s="334" t="s">
        <v>1169</v>
      </c>
      <c r="H10" s="336">
        <v>36750</v>
      </c>
      <c r="I10" s="336">
        <v>0</v>
      </c>
    </row>
    <row r="11" spans="1:9" x14ac:dyDescent="0.35">
      <c r="A11" s="375" t="s">
        <v>1178</v>
      </c>
      <c r="B11" s="334" t="s">
        <v>222</v>
      </c>
      <c r="C11" s="334" t="s">
        <v>1179</v>
      </c>
      <c r="D11" s="334" t="s">
        <v>947</v>
      </c>
      <c r="E11" s="334" t="str">
        <f>INDEX('Invoice Key'!$B$1:$C$66,MATCH(D11,'Invoice Key'!$B$1:$B$66,0),2)</f>
        <v>ReFocus Management Services, LLC</v>
      </c>
      <c r="F11" s="334" t="s">
        <v>1180</v>
      </c>
      <c r="G11" s="334" t="s">
        <v>1181</v>
      </c>
      <c r="H11" s="336">
        <v>2980</v>
      </c>
      <c r="I11" s="336">
        <v>2980</v>
      </c>
    </row>
    <row r="12" spans="1:9" x14ac:dyDescent="0.35">
      <c r="A12" s="375" t="s">
        <v>1178</v>
      </c>
      <c r="B12" s="334" t="s">
        <v>222</v>
      </c>
      <c r="C12" s="334" t="s">
        <v>1182</v>
      </c>
      <c r="D12" s="334" t="s">
        <v>1099</v>
      </c>
      <c r="E12" s="334" t="str">
        <f>INDEX('Invoice Key'!$B$1:$C$66,MATCH(D12,'Invoice Key'!$B$1:$B$66,0),2)</f>
        <v>USA Water</v>
      </c>
      <c r="F12" s="334" t="s">
        <v>557</v>
      </c>
      <c r="G12" s="334" t="s">
        <v>1181</v>
      </c>
      <c r="H12" s="336">
        <v>40000</v>
      </c>
      <c r="I12" s="336">
        <v>40000</v>
      </c>
    </row>
    <row r="13" spans="1:9" x14ac:dyDescent="0.35">
      <c r="A13" s="375" t="s">
        <v>1183</v>
      </c>
      <c r="B13" s="334" t="s">
        <v>222</v>
      </c>
      <c r="C13" s="334" t="s">
        <v>1184</v>
      </c>
      <c r="D13" s="334" t="s">
        <v>1185</v>
      </c>
      <c r="E13" s="334" t="str">
        <f>INDEX('Invoice Key'!$B$1:$C$66,MATCH(D13,'Invoice Key'!$B$1:$B$66,0),2)</f>
        <v>Milton Industries</v>
      </c>
      <c r="F13" s="334" t="s">
        <v>557</v>
      </c>
      <c r="G13" s="334" t="s">
        <v>1186</v>
      </c>
      <c r="H13" s="336">
        <v>30000</v>
      </c>
      <c r="I13" s="336">
        <v>0</v>
      </c>
    </row>
    <row r="14" spans="1:9" ht="21.5" x14ac:dyDescent="0.35">
      <c r="A14" s="375" t="s">
        <v>1120</v>
      </c>
      <c r="B14" s="334" t="s">
        <v>222</v>
      </c>
      <c r="C14" s="334" t="s">
        <v>1187</v>
      </c>
      <c r="D14" s="334" t="s">
        <v>450</v>
      </c>
      <c r="E14" s="334" t="str">
        <f>INDEX('Invoice Key'!$B$1:$C$66,MATCH(D14,'Invoice Key'!$B$1:$B$66,0),2)</f>
        <v>GLOBO Language Solutions</v>
      </c>
      <c r="F14" s="334" t="s">
        <v>1188</v>
      </c>
      <c r="G14" s="334" t="s">
        <v>1189</v>
      </c>
      <c r="H14" s="336">
        <v>9204.57</v>
      </c>
      <c r="I14" s="336">
        <v>0</v>
      </c>
    </row>
    <row r="15" spans="1:9" ht="21.5" x14ac:dyDescent="0.35">
      <c r="A15" s="375" t="s">
        <v>1120</v>
      </c>
      <c r="B15" s="334" t="s">
        <v>222</v>
      </c>
      <c r="C15" s="334" t="s">
        <v>1190</v>
      </c>
      <c r="D15" s="334" t="s">
        <v>122</v>
      </c>
      <c r="E15" s="334" t="str">
        <f>INDEX('Invoice Key'!$B$1:$C$66,MATCH(D15,'Invoice Key'!$B$1:$B$66,0),2)</f>
        <v>Greenrise Technologies</v>
      </c>
      <c r="F15" s="334" t="s">
        <v>1191</v>
      </c>
      <c r="G15" s="334" t="s">
        <v>1189</v>
      </c>
      <c r="H15" s="336">
        <v>88611</v>
      </c>
      <c r="I15" s="336">
        <v>88611</v>
      </c>
    </row>
    <row r="16" spans="1:9" ht="21.5" x14ac:dyDescent="0.35">
      <c r="A16" s="375" t="s">
        <v>1192</v>
      </c>
      <c r="B16" s="334" t="s">
        <v>222</v>
      </c>
      <c r="C16" s="334" t="s">
        <v>1193</v>
      </c>
      <c r="D16" s="334" t="s">
        <v>1001</v>
      </c>
      <c r="E16" s="334" t="str">
        <f>INDEX('Invoice Key'!$B$1:$C$66,MATCH(D16,'Invoice Key'!$B$1:$B$66,0),2)</f>
        <v>SDC Nutrition Inc</v>
      </c>
      <c r="F16" s="334" t="s">
        <v>604</v>
      </c>
      <c r="G16" s="334" t="s">
        <v>1194</v>
      </c>
      <c r="H16" s="336">
        <v>57750</v>
      </c>
      <c r="I16" s="336">
        <v>57750</v>
      </c>
    </row>
    <row r="17" spans="1:9" ht="21.5" x14ac:dyDescent="0.35">
      <c r="A17" s="375" t="s">
        <v>1130</v>
      </c>
      <c r="B17" s="334" t="s">
        <v>222</v>
      </c>
      <c r="C17" s="334" t="s">
        <v>1195</v>
      </c>
      <c r="D17" s="334" t="s">
        <v>560</v>
      </c>
      <c r="E17" s="334" t="str">
        <f>INDEX('Invoice Key'!$B$1:$C$66,MATCH(D17,'Invoice Key'!$B$1:$B$66,0),2)</f>
        <v>Envirowaste Services Group</v>
      </c>
      <c r="F17" s="334" t="s">
        <v>1196</v>
      </c>
      <c r="G17" s="334" t="s">
        <v>1197</v>
      </c>
      <c r="H17" s="336">
        <v>11258</v>
      </c>
      <c r="I17" s="336">
        <v>11258</v>
      </c>
    </row>
    <row r="18" spans="1:9" ht="21.5" x14ac:dyDescent="0.35">
      <c r="A18" s="375" t="s">
        <v>1198</v>
      </c>
      <c r="B18" s="334" t="s">
        <v>222</v>
      </c>
      <c r="C18" s="334" t="s">
        <v>1199</v>
      </c>
      <c r="D18" s="334" t="s">
        <v>10</v>
      </c>
      <c r="E18" s="334" t="str">
        <f>INDEX('Invoice Key'!$B$1:$C$66,MATCH(D18,'Invoice Key'!$B$1:$B$66,0),2)</f>
        <v>Genova Diagnostics</v>
      </c>
      <c r="F18" s="334" t="s">
        <v>1200</v>
      </c>
      <c r="G18" s="334" t="s">
        <v>1201</v>
      </c>
      <c r="H18" s="336">
        <v>87500</v>
      </c>
      <c r="I18" s="336">
        <v>87500</v>
      </c>
    </row>
    <row r="19" spans="1:9" ht="21.5" x14ac:dyDescent="0.35">
      <c r="A19" s="375" t="s">
        <v>1202</v>
      </c>
      <c r="B19" s="334" t="s">
        <v>222</v>
      </c>
      <c r="C19" s="334" t="s">
        <v>1203</v>
      </c>
      <c r="D19" s="334" t="s">
        <v>1004</v>
      </c>
      <c r="E19" s="334" t="str">
        <f>INDEX('Invoice Key'!$B$1:$C$66,MATCH(D19,'Invoice Key'!$B$1:$B$66,0),2)</f>
        <v>Olympus Cosmetic Group</v>
      </c>
      <c r="F19" s="334" t="s">
        <v>1204</v>
      </c>
      <c r="G19" s="334" t="s">
        <v>1205</v>
      </c>
      <c r="H19" s="336">
        <v>31500</v>
      </c>
      <c r="I19" s="336">
        <v>31500</v>
      </c>
    </row>
    <row r="20" spans="1:9" ht="21.5" x14ac:dyDescent="0.35">
      <c r="A20" s="375" t="s">
        <v>1136</v>
      </c>
      <c r="B20" s="334" t="s">
        <v>222</v>
      </c>
      <c r="C20" s="334" t="s">
        <v>1206</v>
      </c>
      <c r="D20" s="334" t="s">
        <v>875</v>
      </c>
      <c r="E20" s="334" t="str">
        <f>INDEX('Invoice Key'!$B$1:$C$66,MATCH(D20,'Invoice Key'!$B$1:$B$66,0),2)</f>
        <v>Kravet</v>
      </c>
      <c r="F20" s="334" t="s">
        <v>1207</v>
      </c>
      <c r="G20" s="334" t="s">
        <v>1208</v>
      </c>
      <c r="H20" s="336">
        <v>17850</v>
      </c>
      <c r="I20" s="336">
        <v>17850</v>
      </c>
    </row>
    <row r="21" spans="1:9" x14ac:dyDescent="0.35">
      <c r="A21" s="375" t="s">
        <v>1136</v>
      </c>
      <c r="B21" s="334" t="s">
        <v>222</v>
      </c>
      <c r="C21" s="334" t="s">
        <v>1209</v>
      </c>
      <c r="D21" s="334" t="s">
        <v>887</v>
      </c>
      <c r="E21" s="334" t="str">
        <f>INDEX('Invoice Key'!$B$1:$C$66,MATCH(D21,'Invoice Key'!$B$1:$B$66,0),2)</f>
        <v>HFW Companies</v>
      </c>
      <c r="F21" s="334" t="s">
        <v>1210</v>
      </c>
      <c r="G21" s="334" t="s">
        <v>1208</v>
      </c>
      <c r="H21" s="336">
        <v>30000</v>
      </c>
      <c r="I21" s="336">
        <v>0</v>
      </c>
    </row>
    <row r="22" spans="1:9" ht="21.5" x14ac:dyDescent="0.35">
      <c r="A22" s="375" t="s">
        <v>1136</v>
      </c>
      <c r="B22" s="334" t="s">
        <v>222</v>
      </c>
      <c r="C22" s="334" t="s">
        <v>1211</v>
      </c>
      <c r="D22" s="334" t="s">
        <v>1149</v>
      </c>
      <c r="E22" s="334" t="str">
        <f>INDEX('Invoice Key'!$B$1:$C$66,MATCH(D22,'Invoice Key'!$B$1:$B$66,0),2)</f>
        <v>IPC Systems</v>
      </c>
      <c r="F22" s="334" t="s">
        <v>1212</v>
      </c>
      <c r="G22" s="334" t="s">
        <v>1208</v>
      </c>
      <c r="H22" s="336">
        <v>55000</v>
      </c>
      <c r="I22" s="336">
        <v>55000</v>
      </c>
    </row>
    <row r="23" spans="1:9" x14ac:dyDescent="0.35">
      <c r="A23" s="375" t="s">
        <v>1136</v>
      </c>
      <c r="B23" s="334" t="s">
        <v>222</v>
      </c>
      <c r="C23" s="334" t="s">
        <v>1213</v>
      </c>
      <c r="D23" s="334" t="s">
        <v>773</v>
      </c>
      <c r="E23" s="334" t="str">
        <f>INDEX('Invoice Key'!$B$1:$C$66,MATCH(D23,'Invoice Key'!$B$1:$B$66,0),2)</f>
        <v>California Fish Grill</v>
      </c>
      <c r="F23" s="334" t="s">
        <v>1214</v>
      </c>
      <c r="G23" s="334" t="s">
        <v>1208</v>
      </c>
      <c r="H23" s="336">
        <v>22083.33</v>
      </c>
      <c r="I23" s="336">
        <v>22083.33</v>
      </c>
    </row>
    <row r="24" spans="1:9" x14ac:dyDescent="0.35">
      <c r="A24" s="375" t="s">
        <v>1136</v>
      </c>
      <c r="B24" s="334" t="s">
        <v>222</v>
      </c>
      <c r="C24" s="334" t="s">
        <v>1215</v>
      </c>
      <c r="D24" s="334" t="s">
        <v>901</v>
      </c>
      <c r="E24" s="334" t="str">
        <f>INDEX('Invoice Key'!$B$1:$C$66,MATCH(D24,'Invoice Key'!$B$1:$B$66,0),2)</f>
        <v>Legacy Cabinets</v>
      </c>
      <c r="F24" s="334" t="s">
        <v>1216</v>
      </c>
      <c r="G24" s="334" t="s">
        <v>1208</v>
      </c>
      <c r="H24" s="336">
        <v>80000</v>
      </c>
      <c r="I24" s="336">
        <v>80000</v>
      </c>
    </row>
    <row r="25" spans="1:9" ht="21.5" x14ac:dyDescent="0.35">
      <c r="A25" s="375" t="s">
        <v>1136</v>
      </c>
      <c r="B25" s="334" t="s">
        <v>222</v>
      </c>
      <c r="C25" s="334" t="s">
        <v>1217</v>
      </c>
      <c r="D25" s="334" t="s">
        <v>1089</v>
      </c>
      <c r="E25" s="334" t="str">
        <f>INDEX('Invoice Key'!$B$1:$C$66,MATCH(D25,'Invoice Key'!$B$1:$B$66,0),2)</f>
        <v>Belt Power</v>
      </c>
      <c r="F25" s="334" t="s">
        <v>1218</v>
      </c>
      <c r="G25" s="334" t="s">
        <v>1208</v>
      </c>
      <c r="H25" s="336">
        <v>52500</v>
      </c>
      <c r="I25" s="336">
        <v>52500</v>
      </c>
    </row>
    <row r="26" spans="1:9" x14ac:dyDescent="0.35">
      <c r="A26" s="375" t="s">
        <v>1136</v>
      </c>
      <c r="B26" s="334" t="s">
        <v>222</v>
      </c>
      <c r="C26" s="334" t="s">
        <v>1219</v>
      </c>
      <c r="D26" s="334" t="s">
        <v>1098</v>
      </c>
      <c r="E26" s="334" t="str">
        <f>INDEX('Invoice Key'!$B$1:$C$66,MATCH(D26,'Invoice Key'!$B$1:$B$66,0),2)</f>
        <v>In-Place Machining Company</v>
      </c>
      <c r="F26" s="334" t="s">
        <v>608</v>
      </c>
      <c r="G26" s="334" t="s">
        <v>1208</v>
      </c>
      <c r="H26" s="336">
        <v>30000</v>
      </c>
      <c r="I26" s="336">
        <v>30000</v>
      </c>
    </row>
    <row r="27" spans="1:9" x14ac:dyDescent="0.35">
      <c r="A27" s="376" t="s">
        <v>21</v>
      </c>
      <c r="H27" s="338">
        <v>872986.9</v>
      </c>
      <c r="I27" s="338">
        <v>682032.33000000007</v>
      </c>
    </row>
    <row r="31" spans="1:9" ht="41.5" x14ac:dyDescent="0.35">
      <c r="A31" s="342" t="s">
        <v>1220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05464-EF51-4568-B4B2-FB4BDF81C1F5}">
  <dimension ref="A1:I27"/>
  <sheetViews>
    <sheetView workbookViewId="0">
      <selection activeCell="Q1" sqref="Q1:Q1048576"/>
    </sheetView>
  </sheetViews>
  <sheetFormatPr defaultRowHeight="14.5" x14ac:dyDescent="0.35"/>
  <cols>
    <col min="1" max="1" width="10.08984375" customWidth="1"/>
    <col min="2" max="2" width="15.6328125" customWidth="1"/>
    <col min="3" max="3" width="8.1796875" customWidth="1"/>
    <col min="4" max="5" width="30.6328125" customWidth="1"/>
    <col min="6" max="6" width="42" bestFit="1" customWidth="1"/>
    <col min="7" max="7" width="10.08984375" customWidth="1"/>
    <col min="8" max="8" width="16.6328125" customWidth="1"/>
    <col min="9" max="9" width="12" customWidth="1"/>
  </cols>
  <sheetData>
    <row r="1" spans="1:9" ht="15" customHeight="1" x14ac:dyDescent="0.4">
      <c r="A1" s="339" t="s">
        <v>414</v>
      </c>
      <c r="B1" s="1"/>
      <c r="C1" s="1"/>
      <c r="D1" s="1"/>
      <c r="E1" s="1"/>
      <c r="F1" s="1"/>
      <c r="G1" s="1"/>
      <c r="H1" s="1"/>
      <c r="I1" s="1"/>
    </row>
    <row r="2" spans="1:9" ht="14.5" customHeight="1" x14ac:dyDescent="0.35">
      <c r="A2" s="340" t="s">
        <v>23</v>
      </c>
      <c r="B2" s="1"/>
      <c r="C2" s="1"/>
      <c r="D2" s="1"/>
      <c r="E2" s="1"/>
      <c r="F2" s="1"/>
      <c r="G2" s="1"/>
      <c r="H2" s="1"/>
      <c r="I2" s="1"/>
    </row>
    <row r="3" spans="1:9" ht="14.5" customHeight="1" x14ac:dyDescent="0.35">
      <c r="A3" s="341" t="s">
        <v>1100</v>
      </c>
      <c r="B3" s="1"/>
      <c r="C3" s="1"/>
      <c r="D3" s="1"/>
      <c r="E3" s="1"/>
      <c r="F3" s="1"/>
      <c r="G3" s="1"/>
      <c r="H3" s="1"/>
      <c r="I3" s="1"/>
    </row>
    <row r="4" spans="1:9" x14ac:dyDescent="0.35">
      <c r="A4" s="1"/>
      <c r="B4" s="1"/>
      <c r="C4" s="1"/>
      <c r="D4" s="1"/>
      <c r="E4" s="1"/>
      <c r="F4" s="1"/>
      <c r="G4" s="1"/>
      <c r="H4" s="1"/>
      <c r="I4" s="1"/>
    </row>
    <row r="5" spans="1:9" x14ac:dyDescent="0.35">
      <c r="A5" s="77" t="s">
        <v>210</v>
      </c>
      <c r="B5" s="77" t="s">
        <v>301</v>
      </c>
      <c r="C5" s="77" t="s">
        <v>212</v>
      </c>
      <c r="D5" s="77" t="s">
        <v>919</v>
      </c>
      <c r="E5" s="77" t="s">
        <v>742</v>
      </c>
      <c r="F5" s="77" t="s">
        <v>215</v>
      </c>
      <c r="G5" s="77" t="s">
        <v>413</v>
      </c>
      <c r="H5" s="77" t="s">
        <v>218</v>
      </c>
      <c r="I5" s="77" t="s">
        <v>412</v>
      </c>
    </row>
    <row r="6" spans="1:9" x14ac:dyDescent="0.35">
      <c r="A6" s="375" t="s">
        <v>1014</v>
      </c>
      <c r="B6" s="334" t="s">
        <v>222</v>
      </c>
      <c r="C6" s="334" t="s">
        <v>1101</v>
      </c>
      <c r="D6" s="334" t="s">
        <v>1012</v>
      </c>
      <c r="E6" s="334" t="str">
        <f>INDEX('Invoice Key'!$B$1:$C$66,MATCH(D6,'Invoice Key'!$B$1:$B$66,0),2)</f>
        <v>Flexcon</v>
      </c>
      <c r="F6" s="334" t="s">
        <v>1102</v>
      </c>
      <c r="G6" s="334" t="s">
        <v>1103</v>
      </c>
      <c r="H6" s="336">
        <v>55000</v>
      </c>
      <c r="I6" s="336">
        <v>55000</v>
      </c>
    </row>
    <row r="7" spans="1:9" x14ac:dyDescent="0.35">
      <c r="A7" s="375" t="s">
        <v>1014</v>
      </c>
      <c r="B7" s="334" t="s">
        <v>222</v>
      </c>
      <c r="C7" s="334" t="s">
        <v>1104</v>
      </c>
      <c r="D7" s="334" t="s">
        <v>1018</v>
      </c>
      <c r="E7" s="334" t="str">
        <f>INDEX('Invoice Key'!$B$1:$C$66,MATCH(D7,'Invoice Key'!$B$1:$B$66,0),2)</f>
        <v>Cascade</v>
      </c>
      <c r="F7" s="334" t="s">
        <v>571</v>
      </c>
      <c r="G7" s="334" t="s">
        <v>1103</v>
      </c>
      <c r="H7" s="336">
        <v>85000</v>
      </c>
      <c r="I7" s="336">
        <v>0</v>
      </c>
    </row>
    <row r="8" spans="1:9" x14ac:dyDescent="0.35">
      <c r="A8" s="375" t="s">
        <v>1014</v>
      </c>
      <c r="B8" s="334" t="s">
        <v>222</v>
      </c>
      <c r="C8" s="334" t="s">
        <v>1105</v>
      </c>
      <c r="D8" s="334" t="s">
        <v>947</v>
      </c>
      <c r="E8" s="334" t="str">
        <f>INDEX('Invoice Key'!$B$1:$C$66,MATCH(D8,'Invoice Key'!$B$1:$B$66,0),2)</f>
        <v>ReFocus Management Services, LLC</v>
      </c>
      <c r="F8" s="334" t="s">
        <v>1106</v>
      </c>
      <c r="G8" s="334" t="s">
        <v>1103</v>
      </c>
      <c r="H8" s="336">
        <v>10000</v>
      </c>
      <c r="I8" s="336">
        <v>10000</v>
      </c>
    </row>
    <row r="9" spans="1:9" x14ac:dyDescent="0.35">
      <c r="A9" s="375" t="s">
        <v>1014</v>
      </c>
      <c r="B9" s="334" t="s">
        <v>222</v>
      </c>
      <c r="C9" s="334" t="s">
        <v>1107</v>
      </c>
      <c r="D9" s="334" t="s">
        <v>181</v>
      </c>
      <c r="E9" s="334" t="str">
        <f>INDEX('Invoice Key'!$B$1:$C$66,MATCH(D9,'Invoice Key'!$B$1:$B$66,0),2)</f>
        <v>Group Source LLC</v>
      </c>
      <c r="F9" s="334" t="s">
        <v>1108</v>
      </c>
      <c r="G9" s="334" t="s">
        <v>1103</v>
      </c>
      <c r="H9" s="336">
        <v>16513.740000000002</v>
      </c>
      <c r="I9" s="336">
        <v>0</v>
      </c>
    </row>
    <row r="10" spans="1:9" x14ac:dyDescent="0.35">
      <c r="A10" s="375" t="s">
        <v>1109</v>
      </c>
      <c r="B10" s="334" t="s">
        <v>222</v>
      </c>
      <c r="C10" s="334" t="s">
        <v>1110</v>
      </c>
      <c r="D10" s="334" t="s">
        <v>450</v>
      </c>
      <c r="E10" s="334" t="str">
        <f>INDEX('Invoice Key'!$B$1:$C$66,MATCH(D10,'Invoice Key'!$B$1:$B$66,0),2)</f>
        <v>GLOBO Language Solutions</v>
      </c>
      <c r="F10" s="334" t="s">
        <v>1111</v>
      </c>
      <c r="G10" s="334" t="s">
        <v>1112</v>
      </c>
      <c r="H10" s="336">
        <v>34804.800000000003</v>
      </c>
      <c r="I10" s="336">
        <v>0</v>
      </c>
    </row>
    <row r="11" spans="1:9" x14ac:dyDescent="0.35">
      <c r="A11" s="375" t="s">
        <v>1023</v>
      </c>
      <c r="B11" s="334" t="s">
        <v>222</v>
      </c>
      <c r="C11" s="334" t="s">
        <v>1113</v>
      </c>
      <c r="D11" s="334" t="s">
        <v>198</v>
      </c>
      <c r="E11" s="334" t="str">
        <f>INDEX('Invoice Key'!$B$1:$C$66,MATCH(D11,'Invoice Key'!$B$1:$B$66,0),2)</f>
        <v>UPS</v>
      </c>
      <c r="F11" s="334" t="s">
        <v>1114</v>
      </c>
      <c r="G11" s="334" t="s">
        <v>1036</v>
      </c>
      <c r="H11" s="336">
        <v>414085.41</v>
      </c>
      <c r="I11" s="336">
        <v>0</v>
      </c>
    </row>
    <row r="12" spans="1:9" x14ac:dyDescent="0.35">
      <c r="A12" s="375" t="s">
        <v>1115</v>
      </c>
      <c r="B12" s="334" t="s">
        <v>222</v>
      </c>
      <c r="C12" s="334" t="s">
        <v>1116</v>
      </c>
      <c r="D12" s="334" t="s">
        <v>206</v>
      </c>
      <c r="E12" s="334" t="str">
        <f>INDEX('Invoice Key'!$B$1:$C$66,MATCH(D12,'Invoice Key'!$B$1:$B$66,0),2)</f>
        <v>Hytek</v>
      </c>
      <c r="F12" s="334" t="s">
        <v>1117</v>
      </c>
      <c r="G12" s="334" t="s">
        <v>1118</v>
      </c>
      <c r="H12" s="336">
        <v>204335.4</v>
      </c>
      <c r="I12" s="336">
        <v>204335.4</v>
      </c>
    </row>
    <row r="13" spans="1:9" x14ac:dyDescent="0.35">
      <c r="A13" s="375" t="s">
        <v>1026</v>
      </c>
      <c r="B13" s="334" t="s">
        <v>222</v>
      </c>
      <c r="C13" s="334" t="s">
        <v>1119</v>
      </c>
      <c r="D13" s="334" t="s">
        <v>1001</v>
      </c>
      <c r="E13" s="334" t="str">
        <f>INDEX('Invoice Key'!$B$1:$C$66,MATCH(D13,'Invoice Key'!$B$1:$B$66,0),2)</f>
        <v>SDC Nutrition Inc</v>
      </c>
      <c r="F13" s="334" t="s">
        <v>571</v>
      </c>
      <c r="G13" s="334" t="s">
        <v>1120</v>
      </c>
      <c r="H13" s="336">
        <v>57750</v>
      </c>
      <c r="I13" s="336">
        <v>57750</v>
      </c>
    </row>
    <row r="14" spans="1:9" ht="21.5" x14ac:dyDescent="0.35">
      <c r="A14" s="375" t="s">
        <v>1121</v>
      </c>
      <c r="B14" s="334" t="s">
        <v>222</v>
      </c>
      <c r="C14" s="334" t="s">
        <v>1122</v>
      </c>
      <c r="D14" s="334" t="s">
        <v>1123</v>
      </c>
      <c r="E14" s="334" t="str">
        <f>INDEX('Invoice Key'!$B$1:$C$66,MATCH(D14,'Invoice Key'!$B$1:$B$66,0),2)</f>
        <v>Printful</v>
      </c>
      <c r="F14" s="334" t="s">
        <v>1124</v>
      </c>
      <c r="G14" s="334" t="s">
        <v>1125</v>
      </c>
      <c r="H14" s="336">
        <v>47250</v>
      </c>
      <c r="I14" s="336">
        <v>47250</v>
      </c>
    </row>
    <row r="15" spans="1:9" x14ac:dyDescent="0.35">
      <c r="A15" s="375" t="s">
        <v>1126</v>
      </c>
      <c r="B15" s="334" t="s">
        <v>222</v>
      </c>
      <c r="C15" s="334" t="s">
        <v>1127</v>
      </c>
      <c r="D15" s="334" t="s">
        <v>1128</v>
      </c>
      <c r="E15" s="334" t="str">
        <f>INDEX('Invoice Key'!$B$1:$C$66,MATCH(D15,'Invoice Key'!$B$1:$B$66,0),2)</f>
        <v>GPS Waste</v>
      </c>
      <c r="F15" s="334" t="s">
        <v>1129</v>
      </c>
      <c r="G15" s="334" t="s">
        <v>1130</v>
      </c>
      <c r="H15" s="336">
        <v>5593</v>
      </c>
      <c r="I15" s="336">
        <v>0</v>
      </c>
    </row>
    <row r="16" spans="1:9" ht="21.5" x14ac:dyDescent="0.35">
      <c r="A16" s="375" t="s">
        <v>1036</v>
      </c>
      <c r="B16" s="334" t="s">
        <v>222</v>
      </c>
      <c r="C16" s="334" t="s">
        <v>1131</v>
      </c>
      <c r="D16" s="334" t="s">
        <v>1004</v>
      </c>
      <c r="E16" s="334" t="str">
        <f>INDEX('Invoice Key'!$B$1:$C$66,MATCH(D16,'Invoice Key'!$B$1:$B$66,0),2)</f>
        <v>Olympus Cosmetic Group</v>
      </c>
      <c r="F16" s="334" t="s">
        <v>1132</v>
      </c>
      <c r="G16" s="334" t="s">
        <v>1133</v>
      </c>
      <c r="H16" s="336">
        <v>31500</v>
      </c>
      <c r="I16" s="336">
        <v>0</v>
      </c>
    </row>
    <row r="17" spans="1:9" x14ac:dyDescent="0.35">
      <c r="A17" s="375" t="s">
        <v>1103</v>
      </c>
      <c r="B17" s="334" t="s">
        <v>222</v>
      </c>
      <c r="C17" s="334" t="s">
        <v>1134</v>
      </c>
      <c r="D17" s="334" t="s">
        <v>875</v>
      </c>
      <c r="E17" s="334" t="str">
        <f>INDEX('Invoice Key'!$B$1:$C$66,MATCH(D17,'Invoice Key'!$B$1:$B$66,0),2)</f>
        <v>Kravet</v>
      </c>
      <c r="F17" s="334" t="s">
        <v>1135</v>
      </c>
      <c r="G17" s="334" t="s">
        <v>1136</v>
      </c>
      <c r="H17" s="336">
        <v>17850</v>
      </c>
      <c r="I17" s="336">
        <v>17850</v>
      </c>
    </row>
    <row r="18" spans="1:9" x14ac:dyDescent="0.35">
      <c r="A18" s="375" t="s">
        <v>1103</v>
      </c>
      <c r="B18" s="334" t="s">
        <v>222</v>
      </c>
      <c r="C18" s="334" t="s">
        <v>1137</v>
      </c>
      <c r="D18" s="334" t="s">
        <v>901</v>
      </c>
      <c r="E18" s="334" t="str">
        <f>INDEX('Invoice Key'!$B$1:$C$66,MATCH(D18,'Invoice Key'!$B$1:$B$66,0),2)</f>
        <v>Legacy Cabinets</v>
      </c>
      <c r="F18" s="334" t="s">
        <v>1138</v>
      </c>
      <c r="G18" s="334" t="s">
        <v>1136</v>
      </c>
      <c r="H18" s="336">
        <v>80000</v>
      </c>
      <c r="I18" s="336">
        <v>80000</v>
      </c>
    </row>
    <row r="19" spans="1:9" x14ac:dyDescent="0.35">
      <c r="A19" s="375" t="s">
        <v>1103</v>
      </c>
      <c r="B19" s="334" t="s">
        <v>222</v>
      </c>
      <c r="C19" s="334" t="s">
        <v>1139</v>
      </c>
      <c r="D19" s="334" t="s">
        <v>527</v>
      </c>
      <c r="E19" s="334" t="str">
        <f>INDEX('Invoice Key'!$B$1:$C$66,MATCH(D19,'Invoice Key'!$B$1:$B$66,0),2)</f>
        <v>Yummy Pools</v>
      </c>
      <c r="F19" s="334" t="s">
        <v>1140</v>
      </c>
      <c r="G19" s="334" t="s">
        <v>1136</v>
      </c>
      <c r="H19" s="336">
        <v>34000</v>
      </c>
      <c r="I19" s="336">
        <v>34000</v>
      </c>
    </row>
    <row r="20" spans="1:9" x14ac:dyDescent="0.35">
      <c r="A20" s="375" t="s">
        <v>1103</v>
      </c>
      <c r="B20" s="334" t="s">
        <v>222</v>
      </c>
      <c r="C20" s="334" t="s">
        <v>1141</v>
      </c>
      <c r="D20" s="334" t="s">
        <v>773</v>
      </c>
      <c r="E20" s="334" t="str">
        <f>INDEX('Invoice Key'!$B$1:$C$66,MATCH(D20,'Invoice Key'!$B$1:$B$66,0),2)</f>
        <v>California Fish Grill</v>
      </c>
      <c r="F20" s="334" t="s">
        <v>1142</v>
      </c>
      <c r="G20" s="334" t="s">
        <v>1136</v>
      </c>
      <c r="H20" s="336">
        <v>22083.33</v>
      </c>
      <c r="I20" s="336">
        <v>22083.33</v>
      </c>
    </row>
    <row r="21" spans="1:9" x14ac:dyDescent="0.35">
      <c r="A21" s="375" t="s">
        <v>1103</v>
      </c>
      <c r="B21" s="334" t="s">
        <v>222</v>
      </c>
      <c r="C21" s="334" t="s">
        <v>1143</v>
      </c>
      <c r="D21" s="334" t="s">
        <v>887</v>
      </c>
      <c r="E21" s="334" t="str">
        <f>INDEX('Invoice Key'!$B$1:$C$66,MATCH(D21,'Invoice Key'!$B$1:$B$66,0),2)</f>
        <v>HFW Companies</v>
      </c>
      <c r="F21" s="334" t="s">
        <v>1144</v>
      </c>
      <c r="G21" s="334" t="s">
        <v>1136</v>
      </c>
      <c r="H21" s="336">
        <v>30000</v>
      </c>
      <c r="I21" s="336">
        <v>30000</v>
      </c>
    </row>
    <row r="22" spans="1:9" x14ac:dyDescent="0.35">
      <c r="A22" s="375" t="s">
        <v>1103</v>
      </c>
      <c r="B22" s="334" t="s">
        <v>222</v>
      </c>
      <c r="C22" s="334" t="s">
        <v>1145</v>
      </c>
      <c r="D22" s="334" t="s">
        <v>478</v>
      </c>
      <c r="E22" s="334" t="str">
        <f>INDEX('Invoice Key'!$B$1:$C$66,MATCH(D22,'Invoice Key'!$B$1:$B$66,0),2)</f>
        <v>PATCO Products</v>
      </c>
      <c r="F22" s="334" t="s">
        <v>1146</v>
      </c>
      <c r="G22" s="334" t="s">
        <v>1136</v>
      </c>
      <c r="H22" s="336">
        <v>51000</v>
      </c>
      <c r="I22" s="336">
        <v>51000</v>
      </c>
    </row>
    <row r="23" spans="1:9" x14ac:dyDescent="0.35">
      <c r="A23" s="375" t="s">
        <v>1103</v>
      </c>
      <c r="B23" s="334" t="s">
        <v>222</v>
      </c>
      <c r="C23" s="334" t="s">
        <v>1147</v>
      </c>
      <c r="D23" s="334" t="s">
        <v>1096</v>
      </c>
      <c r="E23" s="334" t="str">
        <f>INDEX('Invoice Key'!$B$1:$C$66,MATCH(D23,'Invoice Key'!$B$1:$B$66,0),2)</f>
        <v>Monarca Foods</v>
      </c>
      <c r="F23" s="334" t="s">
        <v>557</v>
      </c>
      <c r="G23" s="334" t="s">
        <v>1136</v>
      </c>
      <c r="H23" s="336">
        <v>105000</v>
      </c>
      <c r="I23" s="336">
        <v>105000</v>
      </c>
    </row>
    <row r="24" spans="1:9" x14ac:dyDescent="0.35">
      <c r="A24" s="375" t="s">
        <v>1103</v>
      </c>
      <c r="B24" s="334" t="s">
        <v>222</v>
      </c>
      <c r="C24" s="334" t="s">
        <v>1148</v>
      </c>
      <c r="D24" s="334" t="s">
        <v>1149</v>
      </c>
      <c r="E24" s="334" t="str">
        <f>INDEX('Invoice Key'!$B$1:$C$66,MATCH(D24,'Invoice Key'!$B$1:$B$66,0),2)</f>
        <v>IPC Systems</v>
      </c>
      <c r="F24" s="334" t="s">
        <v>571</v>
      </c>
      <c r="G24" s="334" t="s">
        <v>1136</v>
      </c>
      <c r="H24" s="336">
        <v>55000</v>
      </c>
      <c r="I24" s="336">
        <v>55000</v>
      </c>
    </row>
    <row r="25" spans="1:9" x14ac:dyDescent="0.35">
      <c r="A25" s="375" t="s">
        <v>1103</v>
      </c>
      <c r="B25" s="334" t="s">
        <v>222</v>
      </c>
      <c r="C25" s="334" t="s">
        <v>1150</v>
      </c>
      <c r="D25" s="334" t="s">
        <v>1089</v>
      </c>
      <c r="E25" s="334" t="str">
        <f>INDEX('Invoice Key'!$B$1:$C$66,MATCH(D25,'Invoice Key'!$B$1:$B$66,0),2)</f>
        <v>Belt Power</v>
      </c>
      <c r="F25" s="334" t="s">
        <v>1151</v>
      </c>
      <c r="G25" s="334" t="s">
        <v>1136</v>
      </c>
      <c r="H25" s="336">
        <v>52500</v>
      </c>
      <c r="I25" s="336">
        <v>52500</v>
      </c>
    </row>
    <row r="26" spans="1:9" x14ac:dyDescent="0.35">
      <c r="A26" s="375" t="s">
        <v>1103</v>
      </c>
      <c r="B26" s="334" t="s">
        <v>222</v>
      </c>
      <c r="C26" s="334" t="s">
        <v>1152</v>
      </c>
      <c r="D26" s="334" t="s">
        <v>1098</v>
      </c>
      <c r="E26" s="334" t="str">
        <f>INDEX('Invoice Key'!$B$1:$C$66,MATCH(D26,'Invoice Key'!$B$1:$B$66,0),2)</f>
        <v>In-Place Machining Company</v>
      </c>
      <c r="F26" s="334" t="s">
        <v>557</v>
      </c>
      <c r="G26" s="334" t="s">
        <v>1136</v>
      </c>
      <c r="H26" s="336">
        <v>30000</v>
      </c>
      <c r="I26" s="336">
        <v>30000</v>
      </c>
    </row>
    <row r="27" spans="1:9" x14ac:dyDescent="0.35">
      <c r="A27" s="376" t="s">
        <v>21</v>
      </c>
      <c r="B27" s="1"/>
      <c r="C27" s="1"/>
      <c r="D27" s="1"/>
      <c r="E27" s="1"/>
      <c r="F27" s="1"/>
      <c r="G27" s="1"/>
      <c r="H27" s="338">
        <v>1439265.6800000002</v>
      </c>
      <c r="I27" s="338">
        <v>851768.73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B5EAE-A7F8-4E55-BBC2-60B1492B132F}">
  <dimension ref="A1:I28"/>
  <sheetViews>
    <sheetView topLeftCell="G1" workbookViewId="0">
      <selection activeCell="Q1" sqref="Q1:Q1048576"/>
    </sheetView>
  </sheetViews>
  <sheetFormatPr defaultColWidth="12.26953125" defaultRowHeight="14.5" x14ac:dyDescent="0.35"/>
  <cols>
    <col min="1" max="1" width="10.08984375" style="1" customWidth="1"/>
    <col min="2" max="2" width="15.6328125" style="1" customWidth="1"/>
    <col min="3" max="3" width="8.1796875" style="1" customWidth="1"/>
    <col min="4" max="5" width="30.6328125" style="1" customWidth="1"/>
    <col min="6" max="6" width="81.26953125" style="1" customWidth="1"/>
    <col min="7" max="7" width="10.08984375" style="1" customWidth="1"/>
    <col min="8" max="8" width="16.6328125" style="1" customWidth="1"/>
    <col min="9" max="9" width="12" style="1" customWidth="1"/>
  </cols>
  <sheetData>
    <row r="1" spans="1:9" ht="15" customHeight="1" x14ac:dyDescent="0.4">
      <c r="A1" s="339" t="s">
        <v>414</v>
      </c>
    </row>
    <row r="2" spans="1:9" ht="14.5" customHeight="1" x14ac:dyDescent="0.35">
      <c r="A2" s="340" t="s">
        <v>23</v>
      </c>
    </row>
    <row r="3" spans="1:9" ht="14.5" customHeight="1" x14ac:dyDescent="0.35">
      <c r="A3" s="341" t="s">
        <v>1009</v>
      </c>
    </row>
    <row r="5" spans="1:9" x14ac:dyDescent="0.35">
      <c r="A5" s="77" t="s">
        <v>210</v>
      </c>
      <c r="B5" s="77" t="s">
        <v>301</v>
      </c>
      <c r="C5" s="77" t="s">
        <v>212</v>
      </c>
      <c r="D5" s="77" t="s">
        <v>919</v>
      </c>
      <c r="E5" s="77" t="s">
        <v>742</v>
      </c>
      <c r="F5" s="77" t="s">
        <v>215</v>
      </c>
      <c r="G5" s="77" t="s">
        <v>413</v>
      </c>
      <c r="H5" s="77" t="s">
        <v>218</v>
      </c>
      <c r="I5" s="77" t="s">
        <v>412</v>
      </c>
    </row>
    <row r="6" spans="1:9" x14ac:dyDescent="0.35">
      <c r="A6" s="375" t="s">
        <v>1010</v>
      </c>
      <c r="B6" s="334" t="s">
        <v>222</v>
      </c>
      <c r="C6" s="334" t="s">
        <v>1011</v>
      </c>
      <c r="D6" s="334" t="s">
        <v>1012</v>
      </c>
      <c r="E6" s="334" t="str">
        <f>INDEX('Invoice Key'!$B$1:$C$66,MATCH(D6,'Invoice Key'!$B$1:$B$66,0),2)</f>
        <v>Flexcon</v>
      </c>
      <c r="F6" s="334" t="s">
        <v>1013</v>
      </c>
      <c r="G6" s="334" t="s">
        <v>1014</v>
      </c>
      <c r="H6" s="336">
        <v>25000</v>
      </c>
      <c r="I6" s="336">
        <v>0</v>
      </c>
    </row>
    <row r="7" spans="1:9" x14ac:dyDescent="0.35">
      <c r="A7" s="375" t="s">
        <v>1010</v>
      </c>
      <c r="B7" s="334" t="s">
        <v>222</v>
      </c>
      <c r="C7" s="334" t="s">
        <v>1015</v>
      </c>
      <c r="D7" s="334" t="s">
        <v>947</v>
      </c>
      <c r="E7" s="334" t="str">
        <f>INDEX('Invoice Key'!$B$1:$C$66,MATCH(D7,'Invoice Key'!$B$1:$B$66,0),2)</f>
        <v>ReFocus Management Services, LLC</v>
      </c>
      <c r="F7" s="334" t="s">
        <v>1016</v>
      </c>
      <c r="G7" s="334" t="s">
        <v>1014</v>
      </c>
      <c r="H7" s="336">
        <v>10000</v>
      </c>
      <c r="I7" s="336">
        <v>10000</v>
      </c>
    </row>
    <row r="8" spans="1:9" x14ac:dyDescent="0.35">
      <c r="A8" s="375" t="s">
        <v>1010</v>
      </c>
      <c r="B8" s="334" t="s">
        <v>222</v>
      </c>
      <c r="C8" s="334" t="s">
        <v>1017</v>
      </c>
      <c r="D8" s="334" t="s">
        <v>1018</v>
      </c>
      <c r="E8" s="334" t="str">
        <f>INDEX('Invoice Key'!$B$1:$C$66,MATCH(D8,'Invoice Key'!$B$1:$B$66,0),2)</f>
        <v>Cascade</v>
      </c>
      <c r="F8" s="334" t="s">
        <v>482</v>
      </c>
      <c r="G8" s="334" t="s">
        <v>1014</v>
      </c>
      <c r="H8" s="336">
        <v>85000</v>
      </c>
      <c r="I8" s="336">
        <v>85000</v>
      </c>
    </row>
    <row r="9" spans="1:9" x14ac:dyDescent="0.35">
      <c r="A9" s="375" t="s">
        <v>1010</v>
      </c>
      <c r="B9" s="334" t="s">
        <v>222</v>
      </c>
      <c r="C9" s="334" t="s">
        <v>1019</v>
      </c>
      <c r="D9" s="334" t="s">
        <v>594</v>
      </c>
      <c r="E9" s="334" t="str">
        <f>INDEX('Invoice Key'!$B$1:$C$66,MATCH(D9,'Invoice Key'!$B$1:$B$66,0),2)</f>
        <v>Bluum USA</v>
      </c>
      <c r="F9" s="334" t="s">
        <v>1020</v>
      </c>
      <c r="G9" s="334" t="s">
        <v>1014</v>
      </c>
      <c r="H9" s="336">
        <v>156250</v>
      </c>
      <c r="I9" s="336">
        <v>0</v>
      </c>
    </row>
    <row r="10" spans="1:9" x14ac:dyDescent="0.35">
      <c r="A10" s="375" t="s">
        <v>958</v>
      </c>
      <c r="B10" s="334" t="s">
        <v>222</v>
      </c>
      <c r="C10" s="334" t="s">
        <v>1021</v>
      </c>
      <c r="D10" s="334" t="s">
        <v>51</v>
      </c>
      <c r="E10" s="334" t="str">
        <f>INDEX('Invoice Key'!$B$1:$C$66,MATCH(D10,'Invoice Key'!$B$1:$B$66,0),2)</f>
        <v>Tarter Gate Company, LLC</v>
      </c>
      <c r="F10" s="334" t="s">
        <v>1022</v>
      </c>
      <c r="G10" s="334" t="s">
        <v>1023</v>
      </c>
      <c r="H10" s="336">
        <v>22280.5</v>
      </c>
      <c r="I10" s="336">
        <v>22280.5</v>
      </c>
    </row>
    <row r="11" spans="1:9" x14ac:dyDescent="0.35">
      <c r="A11" s="375" t="s">
        <v>1024</v>
      </c>
      <c r="B11" s="334" t="s">
        <v>222</v>
      </c>
      <c r="C11" s="334" t="s">
        <v>1025</v>
      </c>
      <c r="D11" s="334" t="s">
        <v>1001</v>
      </c>
      <c r="E11" s="334" t="str">
        <f>INDEX('Invoice Key'!$B$1:$C$66,MATCH(D11,'Invoice Key'!$B$1:$B$66,0),2)</f>
        <v>SDC Nutrition Inc</v>
      </c>
      <c r="F11" s="334" t="s">
        <v>482</v>
      </c>
      <c r="G11" s="334" t="s">
        <v>1026</v>
      </c>
      <c r="H11" s="336">
        <v>57750</v>
      </c>
      <c r="I11" s="336">
        <v>57750</v>
      </c>
    </row>
    <row r="12" spans="1:9" x14ac:dyDescent="0.35">
      <c r="A12" s="375" t="s">
        <v>1024</v>
      </c>
      <c r="B12" s="334" t="s">
        <v>222</v>
      </c>
      <c r="C12" s="334" t="s">
        <v>1027</v>
      </c>
      <c r="D12" s="334" t="s">
        <v>184</v>
      </c>
      <c r="E12" s="334" t="str">
        <f>INDEX('Invoice Key'!$B$1:$C$66,MATCH(D12,'Invoice Key'!$B$1:$B$66,0),2)</f>
        <v>Omnia Partners</v>
      </c>
      <c r="F12" s="334" t="s">
        <v>1028</v>
      </c>
      <c r="G12" s="334" t="s">
        <v>1026</v>
      </c>
      <c r="H12" s="336">
        <v>17902.97</v>
      </c>
      <c r="I12" s="336">
        <v>0</v>
      </c>
    </row>
    <row r="13" spans="1:9" x14ac:dyDescent="0.35">
      <c r="A13" s="375" t="s">
        <v>1029</v>
      </c>
      <c r="B13" s="334" t="s">
        <v>222</v>
      </c>
      <c r="C13" s="334" t="s">
        <v>1030</v>
      </c>
      <c r="D13" s="334" t="s">
        <v>596</v>
      </c>
      <c r="E13" s="334" t="str">
        <f>INDEX('Invoice Key'!$B$1:$C$66,MATCH(D13,'Invoice Key'!$B$1:$B$66,0),2)</f>
        <v>Growth Orthopedics Services</v>
      </c>
      <c r="F13" s="334" t="s">
        <v>1031</v>
      </c>
      <c r="G13" s="334" t="s">
        <v>1032</v>
      </c>
      <c r="H13" s="336">
        <v>25000</v>
      </c>
      <c r="I13" s="336">
        <v>25000</v>
      </c>
    </row>
    <row r="14" spans="1:9" x14ac:dyDescent="0.35">
      <c r="A14" s="375" t="s">
        <v>1033</v>
      </c>
      <c r="B14" s="334" t="s">
        <v>222</v>
      </c>
      <c r="C14" s="334" t="s">
        <v>1034</v>
      </c>
      <c r="D14" s="334" t="s">
        <v>1004</v>
      </c>
      <c r="E14" s="334" t="str">
        <f>INDEX('Invoice Key'!$B$1:$C$66,MATCH(D14,'Invoice Key'!$B$1:$B$66,0),2)</f>
        <v>Olympus Cosmetic Group</v>
      </c>
      <c r="F14" s="334" t="s">
        <v>1035</v>
      </c>
      <c r="G14" s="334" t="s">
        <v>1036</v>
      </c>
      <c r="H14" s="336">
        <v>31500</v>
      </c>
      <c r="I14" s="336">
        <v>0</v>
      </c>
    </row>
    <row r="15" spans="1:9" x14ac:dyDescent="0.35">
      <c r="A15" s="375" t="s">
        <v>1037</v>
      </c>
      <c r="B15" s="334" t="s">
        <v>222</v>
      </c>
      <c r="C15" s="334" t="s">
        <v>1038</v>
      </c>
      <c r="D15" s="334" t="s">
        <v>1003</v>
      </c>
      <c r="E15" s="334" t="str">
        <f>INDEX('Invoice Key'!$B$1:$C$66,MATCH(D15,'Invoice Key'!$B$1:$B$66,0),2)</f>
        <v>Innovative Foodservice Group</v>
      </c>
      <c r="F15" s="334" t="s">
        <v>1039</v>
      </c>
      <c r="G15" s="334" t="s">
        <v>1040</v>
      </c>
      <c r="H15" s="336">
        <v>25000</v>
      </c>
      <c r="I15" s="336">
        <v>25000</v>
      </c>
    </row>
    <row r="16" spans="1:9" x14ac:dyDescent="0.35">
      <c r="A16" s="375" t="s">
        <v>1041</v>
      </c>
      <c r="B16" s="334" t="s">
        <v>222</v>
      </c>
      <c r="C16" s="334" t="s">
        <v>1042</v>
      </c>
      <c r="D16" s="334" t="s">
        <v>592</v>
      </c>
      <c r="E16" s="334" t="str">
        <f>INDEX('Invoice Key'!$B$1:$C$66,MATCH(D16,'Invoice Key'!$B$1:$B$66,0),2)</f>
        <v>Bright Event Rentals</v>
      </c>
      <c r="F16" s="334" t="s">
        <v>1031</v>
      </c>
      <c r="G16" s="334" t="s">
        <v>1043</v>
      </c>
      <c r="H16" s="336">
        <v>30000</v>
      </c>
      <c r="I16" s="336">
        <v>30000</v>
      </c>
    </row>
    <row r="17" spans="1:9" x14ac:dyDescent="0.35">
      <c r="A17" s="375" t="s">
        <v>975</v>
      </c>
      <c r="B17" s="334" t="s">
        <v>222</v>
      </c>
      <c r="C17" s="334" t="s">
        <v>1044</v>
      </c>
      <c r="D17" s="334" t="s">
        <v>887</v>
      </c>
      <c r="E17" s="334" t="str">
        <f>INDEX('Invoice Key'!$B$1:$C$66,MATCH(D17,'Invoice Key'!$B$1:$B$66,0),2)</f>
        <v>HFW Companies</v>
      </c>
      <c r="F17" s="334" t="s">
        <v>1045</v>
      </c>
      <c r="G17" s="334" t="s">
        <v>1046</v>
      </c>
      <c r="H17" s="336">
        <v>30000</v>
      </c>
      <c r="I17" s="336">
        <v>30000</v>
      </c>
    </row>
    <row r="18" spans="1:9" x14ac:dyDescent="0.35">
      <c r="A18" s="375" t="s">
        <v>975</v>
      </c>
      <c r="B18" s="334" t="s">
        <v>222</v>
      </c>
      <c r="C18" s="334" t="s">
        <v>1047</v>
      </c>
      <c r="D18" s="334" t="s">
        <v>565</v>
      </c>
      <c r="E18" s="334" t="str">
        <f>INDEX('Invoice Key'!$B$1:$C$66,MATCH(D18,'Invoice Key'!$B$1:$B$66,0),2)</f>
        <v>NaturPak</v>
      </c>
      <c r="F18" s="334" t="s">
        <v>1048</v>
      </c>
      <c r="G18" s="334" t="s">
        <v>1046</v>
      </c>
      <c r="H18" s="336">
        <v>65000</v>
      </c>
      <c r="I18" s="336">
        <v>65000</v>
      </c>
    </row>
    <row r="19" spans="1:9" x14ac:dyDescent="0.35">
      <c r="A19" s="375" t="s">
        <v>975</v>
      </c>
      <c r="B19" s="334" t="s">
        <v>222</v>
      </c>
      <c r="C19" s="334" t="s">
        <v>1049</v>
      </c>
      <c r="D19" s="334" t="s">
        <v>478</v>
      </c>
      <c r="E19" s="334" t="str">
        <f>INDEX('Invoice Key'!$B$1:$C$66,MATCH(D19,'Invoice Key'!$B$1:$B$66,0),2)</f>
        <v>PATCO Products</v>
      </c>
      <c r="F19" s="334" t="s">
        <v>1050</v>
      </c>
      <c r="G19" s="334" t="s">
        <v>1046</v>
      </c>
      <c r="H19" s="336">
        <v>51000</v>
      </c>
      <c r="I19" s="336">
        <v>51000</v>
      </c>
    </row>
    <row r="20" spans="1:9" x14ac:dyDescent="0.35">
      <c r="A20" s="375" t="s">
        <v>975</v>
      </c>
      <c r="B20" s="334" t="s">
        <v>222</v>
      </c>
      <c r="C20" s="334" t="s">
        <v>1051</v>
      </c>
      <c r="D20" s="334" t="s">
        <v>527</v>
      </c>
      <c r="E20" s="334" t="str">
        <f>INDEX('Invoice Key'!$B$1:$C$66,MATCH(D20,'Invoice Key'!$B$1:$B$66,0),2)</f>
        <v>Yummy Pools</v>
      </c>
      <c r="F20" s="334" t="s">
        <v>1052</v>
      </c>
      <c r="G20" s="334" t="s">
        <v>1046</v>
      </c>
      <c r="H20" s="336">
        <v>34000</v>
      </c>
      <c r="I20" s="336">
        <v>34000</v>
      </c>
    </row>
    <row r="21" spans="1:9" x14ac:dyDescent="0.35">
      <c r="A21" s="375" t="s">
        <v>975</v>
      </c>
      <c r="B21" s="334" t="s">
        <v>222</v>
      </c>
      <c r="C21" s="334" t="s">
        <v>1053</v>
      </c>
      <c r="D21" s="334" t="s">
        <v>875</v>
      </c>
      <c r="E21" s="334" t="str">
        <f>INDEX('Invoice Key'!$B$1:$C$66,MATCH(D21,'Invoice Key'!$B$1:$B$66,0),2)</f>
        <v>Kravet</v>
      </c>
      <c r="F21" s="334" t="s">
        <v>1054</v>
      </c>
      <c r="G21" s="334" t="s">
        <v>1046</v>
      </c>
      <c r="H21" s="336">
        <v>17850</v>
      </c>
      <c r="I21" s="336">
        <v>17850</v>
      </c>
    </row>
    <row r="22" spans="1:9" x14ac:dyDescent="0.35">
      <c r="A22" s="375" t="s">
        <v>975</v>
      </c>
      <c r="B22" s="334" t="s">
        <v>222</v>
      </c>
      <c r="C22" s="334" t="s">
        <v>1055</v>
      </c>
      <c r="D22" s="334" t="s">
        <v>773</v>
      </c>
      <c r="E22" s="334" t="str">
        <f>INDEX('Invoice Key'!$B$1:$C$66,MATCH(D22,'Invoice Key'!$B$1:$B$66,0),2)</f>
        <v>California Fish Grill</v>
      </c>
      <c r="F22" s="334" t="s">
        <v>1056</v>
      </c>
      <c r="G22" s="334" t="s">
        <v>1046</v>
      </c>
      <c r="H22" s="336">
        <v>22083.33</v>
      </c>
      <c r="I22" s="336">
        <v>22083.33</v>
      </c>
    </row>
    <row r="23" spans="1:9" x14ac:dyDescent="0.35">
      <c r="A23" s="375" t="s">
        <v>975</v>
      </c>
      <c r="B23" s="334" t="s">
        <v>222</v>
      </c>
      <c r="C23" s="334" t="s">
        <v>1057</v>
      </c>
      <c r="D23" s="334" t="s">
        <v>7</v>
      </c>
      <c r="E23" s="334" t="str">
        <f>INDEX('Invoice Key'!$B$1:$C$66,MATCH(D23,'Invoice Key'!$B$1:$B$66,0),2)</f>
        <v>Avant</v>
      </c>
      <c r="F23" s="334" t="s">
        <v>269</v>
      </c>
      <c r="G23" s="334" t="s">
        <v>975</v>
      </c>
      <c r="H23" s="336">
        <v>2527.96</v>
      </c>
      <c r="I23" s="336">
        <v>0</v>
      </c>
    </row>
    <row r="24" spans="1:9" x14ac:dyDescent="0.35">
      <c r="A24" s="376" t="s">
        <v>21</v>
      </c>
      <c r="E24" s="1" t="s">
        <v>126</v>
      </c>
      <c r="H24" s="1">
        <v>55000</v>
      </c>
    </row>
    <row r="25" spans="1:9" x14ac:dyDescent="0.35">
      <c r="H25" s="338">
        <f>708144.76+H24</f>
        <v>763144.76</v>
      </c>
      <c r="I25" s="338">
        <v>474963.83</v>
      </c>
    </row>
    <row r="28" spans="1:9" ht="14.5" customHeight="1" x14ac:dyDescent="0.35">
      <c r="A28" s="342" t="s">
        <v>1058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3EDA8-BDD2-4688-A3C8-8E2C63FD7CF0}">
  <dimension ref="A1:I25"/>
  <sheetViews>
    <sheetView topLeftCell="A3" workbookViewId="0">
      <selection activeCell="E8" sqref="E8"/>
    </sheetView>
  </sheetViews>
  <sheetFormatPr defaultRowHeight="14.5" x14ac:dyDescent="0.35"/>
  <cols>
    <col min="1" max="1" width="10.08984375" style="1" customWidth="1"/>
    <col min="2" max="2" width="15.6328125" style="1" customWidth="1"/>
    <col min="3" max="3" width="8.1796875" style="1" customWidth="1"/>
    <col min="4" max="5" width="26" style="1" customWidth="1"/>
    <col min="6" max="6" width="82.1796875" style="1" customWidth="1"/>
    <col min="7" max="7" width="10.08984375" style="1" customWidth="1"/>
    <col min="8" max="8" width="9.08984375" style="1" customWidth="1"/>
    <col min="9" max="9" width="12" style="1" customWidth="1"/>
  </cols>
  <sheetData>
    <row r="1" spans="1:9" ht="54" x14ac:dyDescent="0.4">
      <c r="A1" s="339" t="s">
        <v>414</v>
      </c>
    </row>
    <row r="2" spans="1:9" ht="31" x14ac:dyDescent="0.35">
      <c r="A2" s="340" t="s">
        <v>23</v>
      </c>
    </row>
    <row r="3" spans="1:9" ht="26.5" x14ac:dyDescent="0.35">
      <c r="A3" s="341" t="s">
        <v>952</v>
      </c>
    </row>
    <row r="5" spans="1:9" x14ac:dyDescent="0.35">
      <c r="A5" s="77" t="s">
        <v>210</v>
      </c>
      <c r="B5" s="77" t="s">
        <v>301</v>
      </c>
      <c r="C5" s="77" t="s">
        <v>212</v>
      </c>
      <c r="D5" s="77" t="s">
        <v>919</v>
      </c>
      <c r="E5" s="77" t="s">
        <v>742</v>
      </c>
      <c r="F5" s="77" t="s">
        <v>215</v>
      </c>
      <c r="G5" s="77" t="s">
        <v>413</v>
      </c>
      <c r="H5" s="77" t="s">
        <v>218</v>
      </c>
      <c r="I5" s="77" t="s">
        <v>412</v>
      </c>
    </row>
    <row r="6" spans="1:9" x14ac:dyDescent="0.35">
      <c r="A6" s="333" t="s">
        <v>909</v>
      </c>
      <c r="B6" s="334" t="s">
        <v>222</v>
      </c>
      <c r="C6" s="334" t="s">
        <v>953</v>
      </c>
      <c r="D6" s="334" t="s">
        <v>450</v>
      </c>
      <c r="E6" s="334" t="s">
        <v>450</v>
      </c>
      <c r="F6" s="334" t="s">
        <v>269</v>
      </c>
      <c r="G6" s="335" t="s">
        <v>954</v>
      </c>
      <c r="H6" s="336">
        <v>18336.599999999999</v>
      </c>
      <c r="I6" s="336">
        <v>18336.599999999999</v>
      </c>
    </row>
    <row r="7" spans="1:9" x14ac:dyDescent="0.35">
      <c r="A7" s="333" t="s">
        <v>955</v>
      </c>
      <c r="B7" s="334" t="s">
        <v>222</v>
      </c>
      <c r="C7" s="334" t="s">
        <v>956</v>
      </c>
      <c r="D7" s="334" t="s">
        <v>28</v>
      </c>
      <c r="E7" s="334" t="s">
        <v>28</v>
      </c>
      <c r="F7" s="334" t="s">
        <v>957</v>
      </c>
      <c r="G7" s="335" t="s">
        <v>958</v>
      </c>
      <c r="H7" s="336">
        <v>25000</v>
      </c>
      <c r="I7" s="336">
        <v>25000</v>
      </c>
    </row>
    <row r="8" spans="1:9" x14ac:dyDescent="0.35">
      <c r="A8" s="333" t="s">
        <v>959</v>
      </c>
      <c r="B8" s="334" t="s">
        <v>222</v>
      </c>
      <c r="C8" s="334" t="s">
        <v>960</v>
      </c>
      <c r="D8" s="334" t="s">
        <v>198</v>
      </c>
      <c r="E8" s="334" t="s">
        <v>198</v>
      </c>
      <c r="F8" s="334" t="s">
        <v>961</v>
      </c>
      <c r="G8" s="335" t="s">
        <v>962</v>
      </c>
      <c r="H8" s="336">
        <v>324371.37</v>
      </c>
      <c r="I8" s="336">
        <v>0</v>
      </c>
    </row>
    <row r="9" spans="1:9" x14ac:dyDescent="0.35">
      <c r="A9" s="333" t="s">
        <v>963</v>
      </c>
      <c r="B9" s="334" t="s">
        <v>222</v>
      </c>
      <c r="C9" s="334" t="s">
        <v>964</v>
      </c>
      <c r="D9" s="334" t="s">
        <v>596</v>
      </c>
      <c r="E9" s="334" t="s">
        <v>596</v>
      </c>
      <c r="F9" s="334" t="s">
        <v>965</v>
      </c>
      <c r="G9" s="335" t="s">
        <v>966</v>
      </c>
      <c r="H9" s="336">
        <v>25000</v>
      </c>
      <c r="I9" s="336">
        <v>25000</v>
      </c>
    </row>
    <row r="10" spans="1:9" x14ac:dyDescent="0.35">
      <c r="A10" s="333" t="s">
        <v>967</v>
      </c>
      <c r="B10" s="334" t="s">
        <v>222</v>
      </c>
      <c r="C10" s="334" t="s">
        <v>968</v>
      </c>
      <c r="D10" s="334" t="s">
        <v>592</v>
      </c>
      <c r="E10" s="334" t="s">
        <v>592</v>
      </c>
      <c r="F10" s="334" t="s">
        <v>965</v>
      </c>
      <c r="G10" s="335" t="s">
        <v>969</v>
      </c>
      <c r="H10" s="336">
        <v>30000</v>
      </c>
      <c r="I10" s="336">
        <v>30000</v>
      </c>
    </row>
    <row r="11" spans="1:9" x14ac:dyDescent="0.35">
      <c r="A11" s="333" t="s">
        <v>970</v>
      </c>
      <c r="B11" s="334" t="s">
        <v>222</v>
      </c>
      <c r="C11" s="334" t="s">
        <v>971</v>
      </c>
      <c r="D11" s="334" t="s">
        <v>7</v>
      </c>
      <c r="E11" s="334" t="s">
        <v>7</v>
      </c>
      <c r="F11" s="334" t="s">
        <v>269</v>
      </c>
      <c r="G11" s="335" t="s">
        <v>970</v>
      </c>
      <c r="H11" s="336">
        <v>977.9</v>
      </c>
      <c r="I11" s="336">
        <v>0</v>
      </c>
    </row>
    <row r="12" spans="1:9" x14ac:dyDescent="0.35">
      <c r="A12" s="333" t="s">
        <v>972</v>
      </c>
      <c r="B12" s="334" t="s">
        <v>222</v>
      </c>
      <c r="C12" s="334" t="s">
        <v>973</v>
      </c>
      <c r="D12" s="334" t="s">
        <v>773</v>
      </c>
      <c r="E12" s="334" t="s">
        <v>773</v>
      </c>
      <c r="F12" s="334" t="s">
        <v>974</v>
      </c>
      <c r="G12" s="335" t="s">
        <v>975</v>
      </c>
      <c r="H12" s="336">
        <v>22083.33</v>
      </c>
      <c r="I12" s="336">
        <v>22083.33</v>
      </c>
    </row>
    <row r="13" spans="1:9" x14ac:dyDescent="0.35">
      <c r="A13" s="333" t="s">
        <v>972</v>
      </c>
      <c r="B13" s="334" t="s">
        <v>222</v>
      </c>
      <c r="C13" s="334" t="s">
        <v>976</v>
      </c>
      <c r="D13" s="334" t="s">
        <v>554</v>
      </c>
      <c r="E13" s="334" t="s">
        <v>554</v>
      </c>
      <c r="F13" s="334" t="s">
        <v>977</v>
      </c>
      <c r="G13" s="335" t="s">
        <v>975</v>
      </c>
      <c r="H13" s="336">
        <v>55000</v>
      </c>
      <c r="I13" s="336">
        <v>55000</v>
      </c>
    </row>
    <row r="14" spans="1:9" x14ac:dyDescent="0.35">
      <c r="A14" s="333" t="s">
        <v>972</v>
      </c>
      <c r="B14" s="334" t="s">
        <v>222</v>
      </c>
      <c r="C14" s="334" t="s">
        <v>978</v>
      </c>
      <c r="D14" s="334" t="s">
        <v>533</v>
      </c>
      <c r="E14" s="334" t="s">
        <v>533</v>
      </c>
      <c r="F14" s="334" t="s">
        <v>979</v>
      </c>
      <c r="G14" s="335" t="s">
        <v>975</v>
      </c>
      <c r="H14" s="336">
        <v>57000</v>
      </c>
      <c r="I14" s="336">
        <v>57000</v>
      </c>
    </row>
    <row r="15" spans="1:9" x14ac:dyDescent="0.35">
      <c r="A15" s="333" t="s">
        <v>972</v>
      </c>
      <c r="B15" s="334" t="s">
        <v>222</v>
      </c>
      <c r="C15" s="334" t="s">
        <v>980</v>
      </c>
      <c r="D15" s="334" t="s">
        <v>565</v>
      </c>
      <c r="E15" s="334" t="s">
        <v>565</v>
      </c>
      <c r="F15" s="334" t="s">
        <v>981</v>
      </c>
      <c r="G15" s="335" t="s">
        <v>975</v>
      </c>
      <c r="H15" s="336">
        <v>65000</v>
      </c>
      <c r="I15" s="336">
        <v>65000</v>
      </c>
    </row>
    <row r="16" spans="1:9" x14ac:dyDescent="0.35">
      <c r="A16" s="333" t="s">
        <v>972</v>
      </c>
      <c r="B16" s="334" t="s">
        <v>222</v>
      </c>
      <c r="C16" s="334" t="s">
        <v>982</v>
      </c>
      <c r="D16" s="334" t="s">
        <v>478</v>
      </c>
      <c r="E16" s="334" t="s">
        <v>478</v>
      </c>
      <c r="F16" s="334" t="s">
        <v>983</v>
      </c>
      <c r="G16" s="335" t="s">
        <v>975</v>
      </c>
      <c r="H16" s="336">
        <v>51000</v>
      </c>
      <c r="I16" s="336">
        <v>51000</v>
      </c>
    </row>
    <row r="17" spans="1:9" x14ac:dyDescent="0.35">
      <c r="A17" s="333" t="s">
        <v>972</v>
      </c>
      <c r="B17" s="334" t="s">
        <v>222</v>
      </c>
      <c r="C17" s="334" t="s">
        <v>984</v>
      </c>
      <c r="D17" s="334" t="s">
        <v>901</v>
      </c>
      <c r="E17" s="334" t="s">
        <v>839</v>
      </c>
      <c r="F17" s="334" t="s">
        <v>608</v>
      </c>
      <c r="G17" s="335" t="s">
        <v>975</v>
      </c>
      <c r="H17" s="336">
        <v>80000</v>
      </c>
      <c r="I17" s="336">
        <v>80000</v>
      </c>
    </row>
    <row r="18" spans="1:9" x14ac:dyDescent="0.35">
      <c r="A18" s="333" t="s">
        <v>972</v>
      </c>
      <c r="B18" s="334" t="s">
        <v>222</v>
      </c>
      <c r="C18" s="334" t="s">
        <v>985</v>
      </c>
      <c r="D18" s="334" t="s">
        <v>875</v>
      </c>
      <c r="E18" s="334" t="s">
        <v>870</v>
      </c>
      <c r="F18" s="334" t="s">
        <v>608</v>
      </c>
      <c r="G18" s="335" t="s">
        <v>975</v>
      </c>
      <c r="H18" s="336">
        <v>17850</v>
      </c>
      <c r="I18" s="336">
        <v>17850</v>
      </c>
    </row>
    <row r="19" spans="1:9" x14ac:dyDescent="0.35">
      <c r="A19" s="333" t="s">
        <v>972</v>
      </c>
      <c r="B19" s="334" t="s">
        <v>222</v>
      </c>
      <c r="C19" s="334" t="s">
        <v>986</v>
      </c>
      <c r="D19" s="334" t="s">
        <v>887</v>
      </c>
      <c r="E19" s="334" t="s">
        <v>523</v>
      </c>
      <c r="F19" s="334" t="s">
        <v>987</v>
      </c>
      <c r="G19" s="335" t="s">
        <v>975</v>
      </c>
      <c r="H19" s="336">
        <v>30000</v>
      </c>
      <c r="I19" s="336">
        <v>30000</v>
      </c>
    </row>
    <row r="20" spans="1:9" x14ac:dyDescent="0.35">
      <c r="A20" s="333" t="s">
        <v>972</v>
      </c>
      <c r="B20" s="334" t="s">
        <v>222</v>
      </c>
      <c r="C20" s="334" t="s">
        <v>988</v>
      </c>
      <c r="D20" s="334" t="s">
        <v>560</v>
      </c>
      <c r="E20" s="334" t="s">
        <v>560</v>
      </c>
      <c r="F20" s="334" t="s">
        <v>989</v>
      </c>
      <c r="G20" s="335" t="s">
        <v>975</v>
      </c>
      <c r="H20" s="336">
        <v>37000</v>
      </c>
      <c r="I20" s="336">
        <v>37000</v>
      </c>
    </row>
    <row r="21" spans="1:9" x14ac:dyDescent="0.35">
      <c r="A21" s="337" t="s">
        <v>21</v>
      </c>
      <c r="H21" s="338">
        <v>838619.2</v>
      </c>
      <c r="I21" s="338">
        <v>513269.93</v>
      </c>
    </row>
    <row r="25" spans="1:9" ht="61.5" x14ac:dyDescent="0.35">
      <c r="A25" s="342" t="s">
        <v>990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5AEA5-2256-49EE-955F-90E0ECB8B9F6}">
  <dimension ref="A1:J32"/>
  <sheetViews>
    <sheetView topLeftCell="C1" workbookViewId="0">
      <selection activeCell="H1" sqref="H1:H1048576"/>
    </sheetView>
  </sheetViews>
  <sheetFormatPr defaultRowHeight="14.5" x14ac:dyDescent="0.35"/>
  <cols>
    <col min="1" max="1" width="10.08984375" style="1" customWidth="1"/>
    <col min="2" max="2" width="15.6328125" style="1" customWidth="1"/>
    <col min="3" max="4" width="8.1796875" style="1" customWidth="1"/>
    <col min="5" max="5" width="36.26953125" style="1" customWidth="1"/>
    <col min="6" max="6" width="81.26953125" style="1" customWidth="1"/>
    <col min="7" max="7" width="10.08984375" style="1" customWidth="1"/>
    <col min="8" max="8" width="8.90625" style="1" bestFit="1" customWidth="1"/>
    <col min="9" max="9" width="12" style="1" customWidth="1"/>
  </cols>
  <sheetData>
    <row r="1" spans="1:10" ht="15" customHeight="1" x14ac:dyDescent="0.4">
      <c r="A1" s="339" t="s">
        <v>414</v>
      </c>
    </row>
    <row r="2" spans="1:10" ht="14.5" customHeight="1" x14ac:dyDescent="0.35">
      <c r="A2" s="340" t="s">
        <v>23</v>
      </c>
    </row>
    <row r="3" spans="1:10" ht="14.5" customHeight="1" x14ac:dyDescent="0.35">
      <c r="A3" s="341" t="s">
        <v>872</v>
      </c>
    </row>
    <row r="5" spans="1:10" ht="24" x14ac:dyDescent="0.35">
      <c r="A5" s="77" t="s">
        <v>210</v>
      </c>
      <c r="B5" s="77" t="s">
        <v>301</v>
      </c>
      <c r="C5" s="77" t="s">
        <v>212</v>
      </c>
      <c r="D5" s="77" t="s">
        <v>919</v>
      </c>
      <c r="E5" s="77" t="s">
        <v>742</v>
      </c>
      <c r="F5" s="77" t="s">
        <v>215</v>
      </c>
      <c r="G5" s="77" t="s">
        <v>413</v>
      </c>
      <c r="H5" s="77" t="s">
        <v>218</v>
      </c>
      <c r="I5" s="77" t="s">
        <v>412</v>
      </c>
    </row>
    <row r="6" spans="1:10" ht="21.5" x14ac:dyDescent="0.35">
      <c r="A6" s="333" t="s">
        <v>873</v>
      </c>
      <c r="B6" s="334" t="s">
        <v>222</v>
      </c>
      <c r="C6" s="334" t="s">
        <v>874</v>
      </c>
      <c r="D6" s="334" t="s">
        <v>875</v>
      </c>
      <c r="E6" s="334" t="str">
        <f>INDEX('Invoice Key'!$B$1:$C$66,MATCH('Jul 25 Inv'!D6,'Invoice Key'!$B$1:$B$66,0),2)</f>
        <v>Kravet</v>
      </c>
      <c r="F6" s="334" t="s">
        <v>557</v>
      </c>
      <c r="G6" s="335" t="s">
        <v>876</v>
      </c>
      <c r="H6" s="336">
        <v>17850</v>
      </c>
      <c r="I6" s="336">
        <v>17850</v>
      </c>
      <c r="J6">
        <f>SUMIFS('Summary Rollforward'!$CL$6:$CL$84,'Summary Rollforward'!$B$6:$B$84,'Jul 25 Inv'!E6)</f>
        <v>17850</v>
      </c>
    </row>
    <row r="7" spans="1:10" ht="31.5" x14ac:dyDescent="0.35">
      <c r="A7" s="333" t="s">
        <v>877</v>
      </c>
      <c r="B7" s="334" t="s">
        <v>222</v>
      </c>
      <c r="C7" s="334" t="s">
        <v>878</v>
      </c>
      <c r="D7" s="334" t="s">
        <v>560</v>
      </c>
      <c r="E7" s="334" t="str">
        <f>INDEX('Invoice Key'!$B$1:$C$66,MATCH('Jul 25 Inv'!D7,'Invoice Key'!$B$1:$B$66,0),2)</f>
        <v>Envirowaste Services Group</v>
      </c>
      <c r="F7" s="334" t="s">
        <v>879</v>
      </c>
      <c r="G7" s="335" t="s">
        <v>876</v>
      </c>
      <c r="H7" s="336">
        <v>37000</v>
      </c>
      <c r="I7" s="336">
        <v>37000</v>
      </c>
      <c r="J7">
        <f>SUMIFS('Summary Rollforward'!$CL$6:$CL$84,'Summary Rollforward'!$B$6:$B$84,'Jul 25 Inv'!E7)</f>
        <v>37000</v>
      </c>
    </row>
    <row r="8" spans="1:10" x14ac:dyDescent="0.35">
      <c r="A8" s="333" t="s">
        <v>877</v>
      </c>
      <c r="B8" s="334" t="s">
        <v>222</v>
      </c>
      <c r="C8" s="334" t="s">
        <v>880</v>
      </c>
      <c r="D8" s="334" t="s">
        <v>565</v>
      </c>
      <c r="E8" s="334" t="str">
        <f>INDEX('Invoice Key'!$B$1:$C$66,MATCH('Jul 25 Inv'!D8,'Invoice Key'!$B$1:$B$66,0),2)</f>
        <v>NaturPak</v>
      </c>
      <c r="F8" s="334" t="s">
        <v>881</v>
      </c>
      <c r="G8" s="335" t="s">
        <v>876</v>
      </c>
      <c r="H8" s="336">
        <v>65000</v>
      </c>
      <c r="I8" s="336">
        <v>65000</v>
      </c>
      <c r="J8">
        <f>SUMIFS('Summary Rollforward'!$CL$6:$CL$84,'Summary Rollforward'!$B$6:$B$84,'Jul 25 Inv'!E8)</f>
        <v>65000</v>
      </c>
    </row>
    <row r="9" spans="1:10" ht="21.5" x14ac:dyDescent="0.35">
      <c r="A9" s="333" t="s">
        <v>877</v>
      </c>
      <c r="B9" s="334" t="s">
        <v>222</v>
      </c>
      <c r="C9" s="334" t="s">
        <v>882</v>
      </c>
      <c r="D9" s="334" t="s">
        <v>478</v>
      </c>
      <c r="E9" s="334" t="str">
        <f>INDEX('Invoice Key'!$B$1:$C$66,MATCH('Jul 25 Inv'!D9,'Invoice Key'!$B$1:$B$66,0),2)</f>
        <v>PATCO Products</v>
      </c>
      <c r="F9" s="334" t="s">
        <v>883</v>
      </c>
      <c r="G9" s="335" t="s">
        <v>876</v>
      </c>
      <c r="H9" s="336">
        <v>51000</v>
      </c>
      <c r="I9" s="336">
        <v>51000</v>
      </c>
      <c r="J9">
        <f>SUMIFS('Summary Rollforward'!$CL$6:$CL$84,'Summary Rollforward'!$B$6:$B$84,'Jul 25 Inv'!E9)</f>
        <v>51000</v>
      </c>
    </row>
    <row r="10" spans="1:10" ht="31.5" x14ac:dyDescent="0.35">
      <c r="A10" s="333" t="s">
        <v>877</v>
      </c>
      <c r="B10" s="334" t="s">
        <v>222</v>
      </c>
      <c r="C10" s="334" t="s">
        <v>884</v>
      </c>
      <c r="D10" s="334" t="s">
        <v>533</v>
      </c>
      <c r="E10" s="334" t="str">
        <f>INDEX('Invoice Key'!$B$1:$C$66,MATCH('Jul 25 Inv'!D10,'Invoice Key'!$B$1:$B$66,0),2)</f>
        <v>Heart &amp; Vascular Partners</v>
      </c>
      <c r="F10" s="334" t="s">
        <v>885</v>
      </c>
      <c r="G10" s="335" t="s">
        <v>876</v>
      </c>
      <c r="H10" s="336">
        <v>57000</v>
      </c>
      <c r="I10" s="336">
        <v>57000</v>
      </c>
      <c r="J10">
        <f>SUMIFS('Summary Rollforward'!$CL$6:$CL$84,'Summary Rollforward'!$B$6:$B$84,'Jul 25 Inv'!E10)</f>
        <v>57000</v>
      </c>
    </row>
    <row r="11" spans="1:10" ht="31.5" x14ac:dyDescent="0.35">
      <c r="A11" s="333" t="s">
        <v>877</v>
      </c>
      <c r="B11" s="334" t="s">
        <v>222</v>
      </c>
      <c r="C11" s="334" t="s">
        <v>886</v>
      </c>
      <c r="D11" s="334" t="s">
        <v>887</v>
      </c>
      <c r="E11" s="334" t="str">
        <f>INDEX('Invoice Key'!$B$1:$C$66,MATCH('Jul 25 Inv'!D11,'Invoice Key'!$B$1:$B$66,0),2)</f>
        <v>HFW Companies</v>
      </c>
      <c r="F11" s="334" t="s">
        <v>888</v>
      </c>
      <c r="G11" s="335" t="s">
        <v>876</v>
      </c>
      <c r="H11" s="336">
        <v>30000</v>
      </c>
      <c r="I11" s="336">
        <v>30000</v>
      </c>
      <c r="J11">
        <f>SUMIFS('Summary Rollforward'!$CL$6:$CL$84,'Summary Rollforward'!$B$6:$B$84,'Jul 25 Inv'!E11)</f>
        <v>30000</v>
      </c>
    </row>
    <row r="12" spans="1:10" ht="31.5" x14ac:dyDescent="0.35">
      <c r="A12" s="333" t="s">
        <v>877</v>
      </c>
      <c r="B12" s="334" t="s">
        <v>222</v>
      </c>
      <c r="C12" s="334" t="s">
        <v>889</v>
      </c>
      <c r="D12" s="334" t="s">
        <v>596</v>
      </c>
      <c r="E12" s="334" t="str">
        <f>INDEX('Invoice Key'!$B$1:$C$66,MATCH('Jul 25 Inv'!D12,'Invoice Key'!$B$1:$B$66,0),2)</f>
        <v>Growth Orthopedics Services</v>
      </c>
      <c r="F12" s="334" t="s">
        <v>890</v>
      </c>
      <c r="G12" s="335" t="s">
        <v>876</v>
      </c>
      <c r="H12" s="336">
        <v>25000</v>
      </c>
      <c r="I12" s="336">
        <v>25000</v>
      </c>
      <c r="J12">
        <f>SUMIFS('Summary Rollforward'!$CL$6:$CL$84,'Summary Rollforward'!$B$6:$B$84,'Jul 25 Inv'!E12)</f>
        <v>25000</v>
      </c>
    </row>
    <row r="13" spans="1:10" ht="21.5" x14ac:dyDescent="0.35">
      <c r="A13" s="333" t="s">
        <v>877</v>
      </c>
      <c r="B13" s="334" t="s">
        <v>222</v>
      </c>
      <c r="C13" s="334" t="s">
        <v>891</v>
      </c>
      <c r="D13" s="334" t="s">
        <v>527</v>
      </c>
      <c r="E13" s="334" t="str">
        <f>INDEX('Invoice Key'!$B$1:$C$66,MATCH('Jul 25 Inv'!D13,'Invoice Key'!$B$1:$B$66,0),2)</f>
        <v>Yummy Pools</v>
      </c>
      <c r="F13" s="334" t="s">
        <v>892</v>
      </c>
      <c r="G13" s="335" t="s">
        <v>876</v>
      </c>
      <c r="H13" s="336">
        <v>34000</v>
      </c>
      <c r="I13" s="336">
        <v>34000</v>
      </c>
      <c r="J13">
        <f>SUMIFS('Summary Rollforward'!$CL$6:$CL$84,'Summary Rollforward'!$B$6:$B$84,'Jul 25 Inv'!E13)</f>
        <v>34000</v>
      </c>
    </row>
    <row r="14" spans="1:10" ht="31.5" x14ac:dyDescent="0.35">
      <c r="A14" s="333" t="s">
        <v>877</v>
      </c>
      <c r="B14" s="334" t="s">
        <v>222</v>
      </c>
      <c r="C14" s="334" t="s">
        <v>893</v>
      </c>
      <c r="D14" s="334" t="s">
        <v>592</v>
      </c>
      <c r="E14" s="334" t="str">
        <f>INDEX('Invoice Key'!$B$1:$C$66,MATCH('Jul 25 Inv'!D14,'Invoice Key'!$B$1:$B$66,0),2)</f>
        <v>Bright Event Rentals</v>
      </c>
      <c r="F14" s="334" t="s">
        <v>890</v>
      </c>
      <c r="G14" s="335" t="s">
        <v>894</v>
      </c>
      <c r="H14" s="336">
        <v>30000</v>
      </c>
      <c r="I14" s="336">
        <v>30000</v>
      </c>
      <c r="J14">
        <f>SUMIFS('Summary Rollforward'!$CL$6:$CL$84,'Summary Rollforward'!$B$6:$B$84,'Jul 25 Inv'!E14)</f>
        <v>30000</v>
      </c>
    </row>
    <row r="15" spans="1:10" ht="21.5" x14ac:dyDescent="0.35">
      <c r="A15" s="333" t="s">
        <v>877</v>
      </c>
      <c r="B15" s="334" t="s">
        <v>222</v>
      </c>
      <c r="C15" s="334" t="s">
        <v>895</v>
      </c>
      <c r="D15" s="334" t="s">
        <v>773</v>
      </c>
      <c r="E15" s="334" t="str">
        <f>INDEX('Invoice Key'!$B$1:$C$66,MATCH('Jul 25 Inv'!D15,'Invoice Key'!$B$1:$B$66,0),2)</f>
        <v>California Fish Grill</v>
      </c>
      <c r="F15" s="334" t="s">
        <v>896</v>
      </c>
      <c r="G15" s="335" t="s">
        <v>876</v>
      </c>
      <c r="H15" s="336">
        <v>22083.33</v>
      </c>
      <c r="I15" s="336">
        <v>22083.33</v>
      </c>
      <c r="J15">
        <f>SUMIFS('Summary Rollforward'!$CL$6:$CL$84,'Summary Rollforward'!$B$6:$B$84,'Jul 25 Inv'!E15)</f>
        <v>22083.33</v>
      </c>
    </row>
    <row r="16" spans="1:10" ht="31.5" x14ac:dyDescent="0.35">
      <c r="A16" s="333" t="s">
        <v>877</v>
      </c>
      <c r="B16" s="334" t="s">
        <v>222</v>
      </c>
      <c r="C16" s="334" t="s">
        <v>897</v>
      </c>
      <c r="D16" s="334" t="s">
        <v>554</v>
      </c>
      <c r="E16" s="334" t="str">
        <f>INDEX('Invoice Key'!$B$1:$C$66,MATCH('Jul 25 Inv'!D16,'Invoice Key'!$B$1:$B$66,0),2)</f>
        <v>Emerald Technologies</v>
      </c>
      <c r="F16" s="334" t="s">
        <v>898</v>
      </c>
      <c r="G16" s="335" t="s">
        <v>876</v>
      </c>
      <c r="H16" s="336">
        <v>55000</v>
      </c>
      <c r="I16" s="336">
        <v>55000</v>
      </c>
      <c r="J16">
        <f>SUMIFS('Summary Rollforward'!$CL$6:$CL$84,'Summary Rollforward'!$B$6:$B$84,'Jul 25 Inv'!E16)</f>
        <v>55000</v>
      </c>
    </row>
    <row r="17" spans="1:10" ht="51.5" x14ac:dyDescent="0.35">
      <c r="A17" s="333" t="s">
        <v>877</v>
      </c>
      <c r="B17" s="334" t="s">
        <v>222</v>
      </c>
      <c r="C17" s="334" t="s">
        <v>899</v>
      </c>
      <c r="D17" s="334" t="s">
        <v>264</v>
      </c>
      <c r="E17" s="334" t="str">
        <f>INDEX('Invoice Key'!$B$1:$C$66,MATCH('Jul 25 Inv'!D17,'Invoice Key'!$B$1:$B$66,0),2)</f>
        <v>Douglas Washing &amp; Sanitizing</v>
      </c>
      <c r="F17" s="334" t="s">
        <v>358</v>
      </c>
      <c r="G17" s="335" t="s">
        <v>876</v>
      </c>
      <c r="H17" s="336">
        <v>50000</v>
      </c>
      <c r="I17" s="336">
        <v>50000</v>
      </c>
      <c r="J17">
        <f>SUMIFS('Summary Rollforward'!$CL$6:$CL$84,'Summary Rollforward'!$B$6:$B$84,'Jul 25 Inv'!E17)</f>
        <v>50000</v>
      </c>
    </row>
    <row r="18" spans="1:10" ht="31.5" x14ac:dyDescent="0.35">
      <c r="A18" s="333" t="s">
        <v>877</v>
      </c>
      <c r="B18" s="334" t="s">
        <v>222</v>
      </c>
      <c r="C18" s="334" t="s">
        <v>900</v>
      </c>
      <c r="D18" s="334" t="s">
        <v>901</v>
      </c>
      <c r="E18" s="334" t="str">
        <f>INDEX('Invoice Key'!$B$1:$C$66,MATCH('Jul 25 Inv'!D18,'Invoice Key'!$B$1:$B$66,0),2)</f>
        <v>Legacy Cabinets</v>
      </c>
      <c r="F18" s="334" t="s">
        <v>557</v>
      </c>
      <c r="G18" s="335" t="s">
        <v>876</v>
      </c>
      <c r="H18" s="336">
        <v>80000</v>
      </c>
      <c r="I18" s="336">
        <v>80000</v>
      </c>
      <c r="J18">
        <f>SUMIFS('Summary Rollforward'!$CL$6:$CL$84,'Summary Rollforward'!$B$6:$B$84,'Jul 25 Inv'!E18)</f>
        <v>80000</v>
      </c>
    </row>
    <row r="19" spans="1:10" ht="31.5" x14ac:dyDescent="0.35">
      <c r="A19" s="333" t="s">
        <v>877</v>
      </c>
      <c r="B19" s="334" t="s">
        <v>222</v>
      </c>
      <c r="C19" s="334" t="s">
        <v>902</v>
      </c>
      <c r="D19" s="334" t="s">
        <v>450</v>
      </c>
      <c r="E19" s="334" t="str">
        <f>INDEX('Invoice Key'!$B$1:$C$66,MATCH('Jul 25 Inv'!D19,'Invoice Key'!$B$1:$B$66,0),2)</f>
        <v>GLOBO Language Solutions</v>
      </c>
      <c r="F19" s="334" t="s">
        <v>903</v>
      </c>
      <c r="G19" s="335" t="s">
        <v>876</v>
      </c>
      <c r="H19" s="336">
        <v>20000</v>
      </c>
      <c r="I19" s="336">
        <v>20000</v>
      </c>
      <c r="J19">
        <f>SUMIFS('Summary Rollforward'!$CL$6:$CL$84,'Summary Rollforward'!$B$6:$B$84,'Jul 25 Inv'!E19)</f>
        <v>20000</v>
      </c>
    </row>
    <row r="20" spans="1:10" ht="21.5" x14ac:dyDescent="0.35">
      <c r="A20" s="333" t="s">
        <v>877</v>
      </c>
      <c r="B20" s="334" t="s">
        <v>222</v>
      </c>
      <c r="C20" s="334" t="s">
        <v>904</v>
      </c>
      <c r="D20" s="334" t="s">
        <v>370</v>
      </c>
      <c r="E20" s="334" t="str">
        <f>INDEX('Invoice Key'!$B$1:$C$66,MATCH('Jul 25 Inv'!D20,'Invoice Key'!$B$1:$B$66,0),2)</f>
        <v>Vanguard Packaging</v>
      </c>
      <c r="F20" s="334" t="s">
        <v>905</v>
      </c>
      <c r="G20" s="335" t="s">
        <v>876</v>
      </c>
      <c r="H20" s="336">
        <v>43000</v>
      </c>
      <c r="I20" s="336">
        <v>43000</v>
      </c>
      <c r="J20">
        <f>SUMIFS('Summary Rollforward'!$CL$6:$CL$84,'Summary Rollforward'!$B$6:$B$84,'Jul 25 Inv'!E20)</f>
        <v>43000</v>
      </c>
    </row>
    <row r="21" spans="1:10" ht="31.5" x14ac:dyDescent="0.35">
      <c r="A21" s="333" t="s">
        <v>877</v>
      </c>
      <c r="B21" s="334" t="s">
        <v>222</v>
      </c>
      <c r="C21" s="334" t="s">
        <v>906</v>
      </c>
      <c r="D21" s="334" t="s">
        <v>122</v>
      </c>
      <c r="E21" s="334" t="str">
        <f>INDEX('Invoice Key'!$B$1:$C$66,MATCH('Jul 25 Inv'!D21,'Invoice Key'!$B$1:$B$66,0),2)</f>
        <v>Greenrise Technologies</v>
      </c>
      <c r="F21" s="334" t="s">
        <v>269</v>
      </c>
      <c r="G21" s="335" t="s">
        <v>907</v>
      </c>
      <c r="H21" s="336">
        <v>27091</v>
      </c>
      <c r="I21" s="336">
        <v>27091</v>
      </c>
      <c r="J21">
        <f>SUMIFS('Summary Rollforward'!$CL$6:$CL$84,'Summary Rollforward'!$B$6:$B$84,'Jul 25 Inv'!E21)</f>
        <v>108364</v>
      </c>
    </row>
    <row r="22" spans="1:10" ht="31.5" x14ac:dyDescent="0.35">
      <c r="A22" s="333" t="s">
        <v>877</v>
      </c>
      <c r="B22" s="334" t="s">
        <v>222</v>
      </c>
      <c r="C22" s="334" t="s">
        <v>908</v>
      </c>
      <c r="D22" s="334" t="s">
        <v>122</v>
      </c>
      <c r="E22" s="334" t="str">
        <f>INDEX('Invoice Key'!$B$1:$C$66,MATCH('Jul 25 Inv'!D22,'Invoice Key'!$B$1:$B$66,0),2)</f>
        <v>Greenrise Technologies</v>
      </c>
      <c r="F22" s="334" t="s">
        <v>269</v>
      </c>
      <c r="G22" s="335" t="s">
        <v>909</v>
      </c>
      <c r="H22" s="336">
        <v>27091</v>
      </c>
      <c r="I22" s="336">
        <v>27091</v>
      </c>
      <c r="J22">
        <f>SUMIFS('Summary Rollforward'!$CL$6:$CL$84,'Summary Rollforward'!$B$6:$B$84,'Jul 25 Inv'!E22)</f>
        <v>108364</v>
      </c>
    </row>
    <row r="23" spans="1:10" ht="31.5" x14ac:dyDescent="0.35">
      <c r="A23" s="333" t="s">
        <v>877</v>
      </c>
      <c r="B23" s="334" t="s">
        <v>222</v>
      </c>
      <c r="C23" s="334" t="s">
        <v>910</v>
      </c>
      <c r="D23" s="334" t="s">
        <v>122</v>
      </c>
      <c r="E23" s="334" t="str">
        <f>INDEX('Invoice Key'!$B$1:$C$66,MATCH('Jul 25 Inv'!D23,'Invoice Key'!$B$1:$B$66,0),2)</f>
        <v>Greenrise Technologies</v>
      </c>
      <c r="F23" s="334" t="s">
        <v>269</v>
      </c>
      <c r="G23" s="335" t="s">
        <v>911</v>
      </c>
      <c r="H23" s="336">
        <v>27091</v>
      </c>
      <c r="I23" s="336">
        <v>27091</v>
      </c>
      <c r="J23">
        <f>SUMIFS('Summary Rollforward'!$CL$6:$CL$84,'Summary Rollforward'!$B$6:$B$84,'Jul 25 Inv'!E23)</f>
        <v>108364</v>
      </c>
    </row>
    <row r="24" spans="1:10" ht="31.5" x14ac:dyDescent="0.35">
      <c r="A24" s="333" t="s">
        <v>877</v>
      </c>
      <c r="B24" s="334" t="s">
        <v>222</v>
      </c>
      <c r="C24" s="334" t="s">
        <v>912</v>
      </c>
      <c r="D24" s="334" t="s">
        <v>122</v>
      </c>
      <c r="E24" s="334" t="str">
        <f>INDEX('Invoice Key'!$B$1:$C$66,MATCH('Jul 25 Inv'!D24,'Invoice Key'!$B$1:$B$66,0),2)</f>
        <v>Greenrise Technologies</v>
      </c>
      <c r="F24" s="334" t="s">
        <v>269</v>
      </c>
      <c r="G24" s="335" t="s">
        <v>913</v>
      </c>
      <c r="H24" s="336">
        <v>27091</v>
      </c>
      <c r="I24" s="336">
        <v>27091</v>
      </c>
      <c r="J24">
        <f>SUMIFS('Summary Rollforward'!$CL$6:$CL$84,'Summary Rollforward'!$B$6:$B$84,'Jul 25 Inv'!E24)</f>
        <v>108364</v>
      </c>
    </row>
    <row r="25" spans="1:10" x14ac:dyDescent="0.35">
      <c r="A25" s="333" t="s">
        <v>877</v>
      </c>
      <c r="B25" s="334" t="s">
        <v>222</v>
      </c>
      <c r="C25" s="334" t="s">
        <v>915</v>
      </c>
      <c r="D25" s="334"/>
      <c r="E25" s="334" t="s">
        <v>7</v>
      </c>
      <c r="F25" s="334" t="s">
        <v>269</v>
      </c>
      <c r="G25" s="335" t="s">
        <v>877</v>
      </c>
      <c r="H25" s="336">
        <v>539.07000000000005</v>
      </c>
      <c r="I25" s="336">
        <v>0</v>
      </c>
    </row>
    <row r="26" spans="1:10" x14ac:dyDescent="0.35">
      <c r="A26" s="333" t="s">
        <v>877</v>
      </c>
      <c r="B26" s="334" t="s">
        <v>222</v>
      </c>
      <c r="C26" s="334" t="s">
        <v>914</v>
      </c>
      <c r="D26" t="s">
        <v>202</v>
      </c>
      <c r="E26" s="334" t="str">
        <f>INDEX('Invoice Key'!$B$1:$C$66,MATCH('Jul 25 Inv'!D26,'Invoice Key'!$B$1:$B$66,0),2)</f>
        <v>SaVida</v>
      </c>
      <c r="F26" s="334" t="s">
        <v>269</v>
      </c>
      <c r="G26" s="335" t="s">
        <v>876</v>
      </c>
      <c r="H26" s="336">
        <v>6958</v>
      </c>
      <c r="I26" s="336">
        <v>6958</v>
      </c>
      <c r="J26">
        <f>SUMIFS('Summary Rollforward'!$CL$6:$CL$84,'Summary Rollforward'!$B$6:$B$84,'Jul 25 Inv'!E26)</f>
        <v>6958</v>
      </c>
    </row>
    <row r="27" spans="1:10" x14ac:dyDescent="0.35">
      <c r="A27" s="333" t="s">
        <v>877</v>
      </c>
      <c r="B27" s="334" t="s">
        <v>222</v>
      </c>
      <c r="C27" s="334" t="s">
        <v>916</v>
      </c>
      <c r="D27" s="334" t="s">
        <v>175</v>
      </c>
      <c r="E27" s="334" t="str">
        <f>INDEX('Invoice Key'!$B$1:$C$66,MATCH('Jul 25 Inv'!D27,'Invoice Key'!$B$1:$B$66,0),2)</f>
        <v>Epika</v>
      </c>
      <c r="F27" s="334" t="s">
        <v>917</v>
      </c>
      <c r="G27" s="335" t="s">
        <v>876</v>
      </c>
      <c r="H27" s="336">
        <v>7276.2</v>
      </c>
      <c r="I27" s="336">
        <v>7276.2</v>
      </c>
      <c r="J27">
        <f>SUMIFS('Summary Rollforward'!$CL$6:$CL$84,'Summary Rollforward'!$B$6:$B$84,'Jul 25 Inv'!E27)</f>
        <v>7276.2</v>
      </c>
    </row>
    <row r="28" spans="1:10" x14ac:dyDescent="0.35">
      <c r="A28" s="337" t="s">
        <v>21</v>
      </c>
      <c r="H28" s="338">
        <f>SUM(H6:H27)</f>
        <v>740070.6</v>
      </c>
      <c r="I28" s="338">
        <v>739531.53</v>
      </c>
    </row>
    <row r="32" spans="1:10" ht="14.5" customHeight="1" x14ac:dyDescent="0.35">
      <c r="A32" s="342" t="s">
        <v>918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418B0-219B-4A3B-BB4E-7DC6AE2D37AE}">
  <dimension ref="A1:H26"/>
  <sheetViews>
    <sheetView workbookViewId="0">
      <selection activeCell="G6" sqref="G1:G1048576"/>
    </sheetView>
  </sheetViews>
  <sheetFormatPr defaultColWidth="12.1796875" defaultRowHeight="15.5" x14ac:dyDescent="0.35"/>
  <cols>
    <col min="1" max="1" width="10.08984375" style="70" customWidth="1"/>
    <col min="2" max="2" width="15.6328125" style="70" customWidth="1"/>
    <col min="3" max="3" width="8.1796875" style="70" customWidth="1"/>
    <col min="4" max="4" width="26" style="70" customWidth="1"/>
    <col min="5" max="5" width="82.1796875" style="70" customWidth="1"/>
    <col min="6" max="6" width="10.08984375" style="70" customWidth="1"/>
    <col min="7" max="7" width="8.90625" style="70" bestFit="1" customWidth="1"/>
    <col min="8" max="8" width="12" style="70" customWidth="1"/>
    <col min="9" max="16384" width="12.1796875" style="69"/>
  </cols>
  <sheetData>
    <row r="1" spans="1:8" ht="16" customHeight="1" x14ac:dyDescent="0.4">
      <c r="A1" s="103" t="s">
        <v>414</v>
      </c>
    </row>
    <row r="2" spans="1:8" ht="15.5" customHeight="1" x14ac:dyDescent="0.35">
      <c r="A2" s="104" t="s">
        <v>23</v>
      </c>
    </row>
    <row r="3" spans="1:8" ht="15.5" customHeight="1" x14ac:dyDescent="0.35">
      <c r="A3" s="105" t="s">
        <v>865</v>
      </c>
    </row>
    <row r="5" spans="1:8" x14ac:dyDescent="0.35">
      <c r="A5" s="77" t="s">
        <v>210</v>
      </c>
      <c r="B5" s="77" t="s">
        <v>301</v>
      </c>
      <c r="C5" s="77" t="s">
        <v>212</v>
      </c>
      <c r="D5" s="77" t="s">
        <v>214</v>
      </c>
      <c r="E5" s="77" t="s">
        <v>215</v>
      </c>
      <c r="F5" s="77" t="s">
        <v>413</v>
      </c>
      <c r="G5" s="77" t="s">
        <v>218</v>
      </c>
      <c r="H5" s="77" t="s">
        <v>412</v>
      </c>
    </row>
    <row r="6" spans="1:8" x14ac:dyDescent="0.35">
      <c r="A6" s="76">
        <v>45838</v>
      </c>
      <c r="B6" s="72" t="s">
        <v>222</v>
      </c>
      <c r="C6" s="72" t="s">
        <v>864</v>
      </c>
      <c r="D6" s="72" t="s">
        <v>554</v>
      </c>
      <c r="E6" s="72" t="s">
        <v>863</v>
      </c>
      <c r="F6" s="73">
        <v>45868</v>
      </c>
      <c r="G6" s="71">
        <v>55000</v>
      </c>
      <c r="H6" s="71">
        <v>55000</v>
      </c>
    </row>
    <row r="7" spans="1:8" x14ac:dyDescent="0.35">
      <c r="A7" s="76">
        <v>45838</v>
      </c>
      <c r="B7" s="72" t="s">
        <v>222</v>
      </c>
      <c r="C7" s="72" t="s">
        <v>862</v>
      </c>
      <c r="D7" s="72" t="s">
        <v>450</v>
      </c>
      <c r="E7" s="72" t="s">
        <v>861</v>
      </c>
      <c r="F7" s="73">
        <v>45868</v>
      </c>
      <c r="G7" s="71">
        <v>20000</v>
      </c>
      <c r="H7" s="71">
        <v>20000</v>
      </c>
    </row>
    <row r="8" spans="1:8" x14ac:dyDescent="0.35">
      <c r="A8" s="76">
        <v>45838</v>
      </c>
      <c r="B8" s="72" t="s">
        <v>222</v>
      </c>
      <c r="C8" s="72" t="s">
        <v>860</v>
      </c>
      <c r="D8" s="72" t="s">
        <v>533</v>
      </c>
      <c r="E8" s="72" t="s">
        <v>859</v>
      </c>
      <c r="F8" s="73">
        <v>45868</v>
      </c>
      <c r="G8" s="71">
        <v>57000</v>
      </c>
      <c r="H8" s="71">
        <v>57000</v>
      </c>
    </row>
    <row r="9" spans="1:8" x14ac:dyDescent="0.35">
      <c r="A9" s="76">
        <v>45838</v>
      </c>
      <c r="B9" s="72" t="s">
        <v>222</v>
      </c>
      <c r="C9" s="72" t="s">
        <v>858</v>
      </c>
      <c r="D9" s="72" t="s">
        <v>543</v>
      </c>
      <c r="E9" s="72" t="s">
        <v>600</v>
      </c>
      <c r="F9" s="73">
        <v>45868</v>
      </c>
      <c r="G9" s="71">
        <v>75000</v>
      </c>
      <c r="H9" s="71">
        <v>75000</v>
      </c>
    </row>
    <row r="10" spans="1:8" x14ac:dyDescent="0.35">
      <c r="A10" s="76">
        <v>45838</v>
      </c>
      <c r="B10" s="72" t="s">
        <v>222</v>
      </c>
      <c r="C10" s="72" t="s">
        <v>857</v>
      </c>
      <c r="D10" s="72" t="s">
        <v>565</v>
      </c>
      <c r="E10" s="72" t="s">
        <v>856</v>
      </c>
      <c r="F10" s="73">
        <v>45868</v>
      </c>
      <c r="G10" s="71">
        <v>65000</v>
      </c>
      <c r="H10" s="71">
        <v>65000</v>
      </c>
    </row>
    <row r="11" spans="1:8" x14ac:dyDescent="0.35">
      <c r="A11" s="76">
        <v>45838</v>
      </c>
      <c r="B11" s="72" t="s">
        <v>222</v>
      </c>
      <c r="C11" s="72" t="s">
        <v>855</v>
      </c>
      <c r="D11" s="72" t="s">
        <v>478</v>
      </c>
      <c r="E11" s="72" t="s">
        <v>854</v>
      </c>
      <c r="F11" s="73">
        <v>45868</v>
      </c>
      <c r="G11" s="71">
        <v>51000</v>
      </c>
      <c r="H11" s="71">
        <v>51000</v>
      </c>
    </row>
    <row r="12" spans="1:8" x14ac:dyDescent="0.35">
      <c r="A12" s="76">
        <v>45838</v>
      </c>
      <c r="B12" s="72" t="s">
        <v>222</v>
      </c>
      <c r="C12" s="72" t="s">
        <v>853</v>
      </c>
      <c r="D12" s="72" t="s">
        <v>204</v>
      </c>
      <c r="E12" s="72" t="s">
        <v>505</v>
      </c>
      <c r="F12" s="73">
        <v>45930</v>
      </c>
      <c r="G12" s="71">
        <v>16543</v>
      </c>
      <c r="H12" s="71">
        <v>16543</v>
      </c>
    </row>
    <row r="13" spans="1:8" x14ac:dyDescent="0.35">
      <c r="A13" s="76">
        <v>45838</v>
      </c>
      <c r="B13" s="72" t="s">
        <v>222</v>
      </c>
      <c r="C13" s="72" t="s">
        <v>852</v>
      </c>
      <c r="D13" s="72" t="s">
        <v>370</v>
      </c>
      <c r="E13" s="72" t="s">
        <v>851</v>
      </c>
      <c r="F13" s="73">
        <v>45868</v>
      </c>
      <c r="G13" s="71">
        <v>43000</v>
      </c>
      <c r="H13" s="71">
        <v>43000</v>
      </c>
    </row>
    <row r="14" spans="1:8" x14ac:dyDescent="0.35">
      <c r="A14" s="76">
        <v>45838</v>
      </c>
      <c r="B14" s="72" t="s">
        <v>222</v>
      </c>
      <c r="C14" s="72" t="s">
        <v>850</v>
      </c>
      <c r="D14" s="72" t="s">
        <v>527</v>
      </c>
      <c r="E14" s="72" t="s">
        <v>849</v>
      </c>
      <c r="F14" s="73">
        <v>45868</v>
      </c>
      <c r="G14" s="71">
        <v>34000</v>
      </c>
      <c r="H14" s="71">
        <v>34000</v>
      </c>
    </row>
    <row r="15" spans="1:8" x14ac:dyDescent="0.35">
      <c r="A15" s="76">
        <v>45838</v>
      </c>
      <c r="B15" s="72" t="s">
        <v>222</v>
      </c>
      <c r="C15" s="72" t="s">
        <v>848</v>
      </c>
      <c r="D15" s="72" t="s">
        <v>596</v>
      </c>
      <c r="E15" s="72" t="s">
        <v>846</v>
      </c>
      <c r="F15" s="73">
        <v>45868</v>
      </c>
      <c r="G15" s="71">
        <v>25000</v>
      </c>
      <c r="H15" s="71">
        <v>25000</v>
      </c>
    </row>
    <row r="16" spans="1:8" x14ac:dyDescent="0.35">
      <c r="A16" s="76">
        <v>45838</v>
      </c>
      <c r="B16" s="72" t="s">
        <v>222</v>
      </c>
      <c r="C16" s="72" t="s">
        <v>847</v>
      </c>
      <c r="D16" s="72" t="s">
        <v>592</v>
      </c>
      <c r="E16" s="72" t="s">
        <v>846</v>
      </c>
      <c r="F16" s="73">
        <v>45883</v>
      </c>
      <c r="G16" s="71">
        <v>30000</v>
      </c>
      <c r="H16" s="71">
        <v>30000</v>
      </c>
    </row>
    <row r="17" spans="1:8" x14ac:dyDescent="0.35">
      <c r="A17" s="76">
        <v>45838</v>
      </c>
      <c r="B17" s="72" t="s">
        <v>222</v>
      </c>
      <c r="C17" s="72" t="s">
        <v>845</v>
      </c>
      <c r="D17" s="72" t="s">
        <v>560</v>
      </c>
      <c r="E17" s="72" t="s">
        <v>844</v>
      </c>
      <c r="F17" s="73">
        <v>45868</v>
      </c>
      <c r="G17" s="71">
        <v>37000</v>
      </c>
      <c r="H17" s="71">
        <v>37000</v>
      </c>
    </row>
    <row r="18" spans="1:8" x14ac:dyDescent="0.35">
      <c r="A18" s="76"/>
      <c r="B18" s="72"/>
      <c r="C18" s="72"/>
      <c r="D18" s="72" t="s">
        <v>175</v>
      </c>
      <c r="E18" s="72"/>
      <c r="F18" s="73"/>
      <c r="G18" s="71">
        <v>27082</v>
      </c>
      <c r="H18" s="71">
        <v>27082</v>
      </c>
    </row>
    <row r="19" spans="1:8" x14ac:dyDescent="0.35">
      <c r="A19" s="76"/>
      <c r="B19" s="72"/>
      <c r="C19" s="72"/>
      <c r="D19" s="72" t="s">
        <v>801</v>
      </c>
      <c r="E19" s="72"/>
      <c r="F19" s="73"/>
      <c r="G19" s="71">
        <v>25000</v>
      </c>
      <c r="H19" s="71">
        <v>25000</v>
      </c>
    </row>
    <row r="20" spans="1:8" x14ac:dyDescent="0.35">
      <c r="A20" s="76"/>
      <c r="B20" s="72"/>
      <c r="C20" s="72"/>
      <c r="D20" s="72" t="s">
        <v>773</v>
      </c>
      <c r="E20" s="72"/>
      <c r="F20" s="73"/>
      <c r="G20" s="71">
        <v>22083.33</v>
      </c>
      <c r="H20" s="71"/>
    </row>
    <row r="21" spans="1:8" x14ac:dyDescent="0.35">
      <c r="A21" s="76"/>
      <c r="B21" s="72"/>
      <c r="C21" s="72"/>
      <c r="D21" s="72"/>
      <c r="E21" s="72"/>
      <c r="F21" s="73"/>
      <c r="G21" s="71"/>
      <c r="H21" s="71"/>
    </row>
    <row r="22" spans="1:8" x14ac:dyDescent="0.35">
      <c r="A22" s="87" t="s">
        <v>21</v>
      </c>
      <c r="G22" s="86">
        <v>508543</v>
      </c>
      <c r="H22" s="86">
        <v>508543</v>
      </c>
    </row>
    <row r="26" spans="1:8" ht="15.5" customHeight="1" x14ac:dyDescent="0.35">
      <c r="A26" s="106" t="s">
        <v>843</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0F099-F102-4F86-B2C1-67AF3DF4FE11}">
  <dimension ref="A1:I25"/>
  <sheetViews>
    <sheetView workbookViewId="0"/>
  </sheetViews>
  <sheetFormatPr defaultColWidth="12.1796875" defaultRowHeight="15.5" x14ac:dyDescent="0.35"/>
  <cols>
    <col min="1" max="1" width="10.08984375" style="70" customWidth="1"/>
    <col min="2" max="2" width="15.6328125" style="70" customWidth="1"/>
    <col min="3" max="4" width="8.1796875" style="70" customWidth="1"/>
    <col min="5" max="5" width="36.1796875" style="70" customWidth="1"/>
    <col min="6" max="6" width="89.81640625" style="70" customWidth="1"/>
    <col min="7" max="7" width="10.08984375" style="70" customWidth="1"/>
    <col min="8" max="8" width="9.08984375" style="70" customWidth="1"/>
    <col min="9" max="9" width="12" style="70" customWidth="1"/>
    <col min="10" max="16384" width="12.1796875" style="69"/>
  </cols>
  <sheetData>
    <row r="1" spans="1:9" ht="16" customHeight="1" x14ac:dyDescent="0.4">
      <c r="A1" s="103" t="s">
        <v>414</v>
      </c>
    </row>
    <row r="2" spans="1:9" ht="15.5" customHeight="1" x14ac:dyDescent="0.35">
      <c r="A2" s="104" t="s">
        <v>23</v>
      </c>
    </row>
    <row r="3" spans="1:9" ht="15.5" customHeight="1" x14ac:dyDescent="0.35">
      <c r="A3" s="105" t="s">
        <v>589</v>
      </c>
    </row>
    <row r="5" spans="1:9" x14ac:dyDescent="0.35">
      <c r="A5" s="77" t="s">
        <v>210</v>
      </c>
      <c r="B5" s="77" t="s">
        <v>301</v>
      </c>
      <c r="C5" s="77" t="s">
        <v>212</v>
      </c>
      <c r="D5" s="77"/>
      <c r="E5" s="77" t="s">
        <v>214</v>
      </c>
      <c r="F5" s="77" t="s">
        <v>215</v>
      </c>
      <c r="G5" s="77" t="s">
        <v>413</v>
      </c>
      <c r="H5" s="77" t="s">
        <v>218</v>
      </c>
      <c r="I5" s="77" t="s">
        <v>412</v>
      </c>
    </row>
    <row r="6" spans="1:9" x14ac:dyDescent="0.35">
      <c r="A6" s="76">
        <v>45784</v>
      </c>
      <c r="B6" s="72" t="s">
        <v>222</v>
      </c>
      <c r="C6" s="72" t="s">
        <v>619</v>
      </c>
      <c r="D6" s="72" t="str">
        <f>INDEX('Invoice Key'!$B$2:$C$66,MATCH('May Inv'!E6,'Invoice Key'!$B$2:$B$66,0),2)</f>
        <v>Café Rio</v>
      </c>
      <c r="E6" s="72" t="s">
        <v>45</v>
      </c>
      <c r="F6" s="72" t="s">
        <v>269</v>
      </c>
      <c r="G6" s="73">
        <v>45814</v>
      </c>
      <c r="H6" s="71">
        <v>34673</v>
      </c>
      <c r="I6" s="71">
        <v>0</v>
      </c>
    </row>
    <row r="7" spans="1:9" ht="31.5" x14ac:dyDescent="0.35">
      <c r="A7" s="76">
        <v>45798</v>
      </c>
      <c r="B7" s="72" t="s">
        <v>222</v>
      </c>
      <c r="C7" s="72" t="s">
        <v>618</v>
      </c>
      <c r="D7" s="72" t="str">
        <f>INDEX('Invoice Key'!$B$2:$C$66,MATCH('May Inv'!E7,'Invoice Key'!$B$2:$B$66,0),2)</f>
        <v>Genova Diagnostics</v>
      </c>
      <c r="E7" s="72" t="s">
        <v>10</v>
      </c>
      <c r="F7" s="72" t="s">
        <v>617</v>
      </c>
      <c r="G7" s="73">
        <v>45828</v>
      </c>
      <c r="H7" s="71">
        <v>87500</v>
      </c>
      <c r="I7" s="71">
        <v>87500</v>
      </c>
    </row>
    <row r="8" spans="1:9" x14ac:dyDescent="0.35">
      <c r="A8" s="76">
        <v>45798</v>
      </c>
      <c r="B8" s="72" t="s">
        <v>222</v>
      </c>
      <c r="C8" s="72" t="s">
        <v>616</v>
      </c>
      <c r="D8" s="72" t="str">
        <f>INDEX('Invoice Key'!$B$2:$C$66,MATCH('May Inv'!E8,'Invoice Key'!$B$2:$B$66,0),2)</f>
        <v>NSM</v>
      </c>
      <c r="E8" s="72" t="s">
        <v>479</v>
      </c>
      <c r="F8" s="72" t="s">
        <v>615</v>
      </c>
      <c r="G8" s="73">
        <v>45828</v>
      </c>
      <c r="H8" s="71">
        <v>20000</v>
      </c>
      <c r="I8" s="71">
        <v>20000</v>
      </c>
    </row>
    <row r="9" spans="1:9" x14ac:dyDescent="0.35">
      <c r="A9" s="76">
        <v>45807</v>
      </c>
      <c r="B9" s="72" t="s">
        <v>222</v>
      </c>
      <c r="C9" s="72" t="s">
        <v>614</v>
      </c>
      <c r="D9" s="72" t="str">
        <f>INDEX('Invoice Key'!$B$2:$C$66,MATCH('May Inv'!E9,'Invoice Key'!$B$2:$B$66,0),2)</f>
        <v>Breg</v>
      </c>
      <c r="E9" s="72" t="s">
        <v>612</v>
      </c>
      <c r="F9" s="72" t="s">
        <v>611</v>
      </c>
      <c r="G9" s="73">
        <v>45837</v>
      </c>
      <c r="H9" s="71">
        <v>31433</v>
      </c>
      <c r="I9" s="71">
        <v>31433</v>
      </c>
    </row>
    <row r="10" spans="1:9" x14ac:dyDescent="0.35">
      <c r="A10" s="76">
        <v>45807</v>
      </c>
      <c r="B10" s="72" t="s">
        <v>222</v>
      </c>
      <c r="C10" s="72" t="s">
        <v>613</v>
      </c>
      <c r="D10" s="72" t="str">
        <f>INDEX('Invoice Key'!$B$2:$C$66,MATCH('May Inv'!E10,'Invoice Key'!$B$2:$B$66,0),2)</f>
        <v>Breg</v>
      </c>
      <c r="E10" s="72" t="s">
        <v>612</v>
      </c>
      <c r="F10" s="72" t="s">
        <v>611</v>
      </c>
      <c r="G10" s="73">
        <v>45837</v>
      </c>
      <c r="H10" s="71">
        <v>31433</v>
      </c>
      <c r="I10" s="71">
        <v>31433</v>
      </c>
    </row>
    <row r="11" spans="1:9" ht="31.5" x14ac:dyDescent="0.35">
      <c r="A11" s="76">
        <v>45807</v>
      </c>
      <c r="B11" s="72" t="s">
        <v>222</v>
      </c>
      <c r="C11" s="72" t="s">
        <v>610</v>
      </c>
      <c r="D11" s="72" t="str">
        <f>INDEX('Invoice Key'!$B$2:$C$66,MATCH('May Inv'!E11,'Invoice Key'!$B$2:$B$66,0),2)</f>
        <v>Douglas Washing &amp; Sanitizing</v>
      </c>
      <c r="E11" s="72" t="s">
        <v>264</v>
      </c>
      <c r="F11" s="72" t="s">
        <v>361</v>
      </c>
      <c r="G11" s="73">
        <v>45837</v>
      </c>
      <c r="H11" s="71">
        <v>50000</v>
      </c>
      <c r="I11" s="71">
        <v>50000</v>
      </c>
    </row>
    <row r="12" spans="1:9" ht="31.5" x14ac:dyDescent="0.35">
      <c r="A12" s="76">
        <v>45807</v>
      </c>
      <c r="B12" s="72" t="s">
        <v>222</v>
      </c>
      <c r="C12" s="72" t="s">
        <v>609</v>
      </c>
      <c r="D12" s="72" t="str">
        <f>INDEX('Invoice Key'!$B$2:$C$66,MATCH('May Inv'!E12,'Invoice Key'!$B$2:$B$66,0),2)</f>
        <v>Emerald Technologies</v>
      </c>
      <c r="E12" s="72" t="s">
        <v>554</v>
      </c>
      <c r="F12" s="72" t="s">
        <v>608</v>
      </c>
      <c r="G12" s="73">
        <v>45837</v>
      </c>
      <c r="H12" s="71">
        <v>55000</v>
      </c>
      <c r="I12" s="71">
        <v>55000</v>
      </c>
    </row>
    <row r="13" spans="1:9" ht="31.5" x14ac:dyDescent="0.35">
      <c r="A13" s="76">
        <v>45807</v>
      </c>
      <c r="B13" s="72" t="s">
        <v>222</v>
      </c>
      <c r="C13" s="72" t="s">
        <v>607</v>
      </c>
      <c r="D13" s="72" t="str">
        <f>INDEX('Invoice Key'!$B$2:$C$66,MATCH('May Inv'!E13,'Invoice Key'!$B$2:$B$66,0),2)</f>
        <v>Envirowaste Services Group</v>
      </c>
      <c r="E13" s="72" t="s">
        <v>560</v>
      </c>
      <c r="F13" s="72" t="s">
        <v>606</v>
      </c>
      <c r="G13" s="73">
        <v>45837</v>
      </c>
      <c r="H13" s="71">
        <v>40000</v>
      </c>
      <c r="I13" s="71">
        <v>40000</v>
      </c>
    </row>
    <row r="14" spans="1:9" ht="31.5" x14ac:dyDescent="0.35">
      <c r="A14" s="76">
        <v>45807</v>
      </c>
      <c r="B14" s="72" t="s">
        <v>222</v>
      </c>
      <c r="C14" s="72" t="s">
        <v>605</v>
      </c>
      <c r="D14" s="72" t="str">
        <f>INDEX('Invoice Key'!$B$2:$C$66,MATCH('May Inv'!E14,'Invoice Key'!$B$2:$B$66,0),2)</f>
        <v>GLOBO Language Solutions</v>
      </c>
      <c r="E14" s="72" t="s">
        <v>450</v>
      </c>
      <c r="F14" s="72" t="s">
        <v>604</v>
      </c>
      <c r="G14" s="73">
        <v>45837</v>
      </c>
      <c r="H14" s="71">
        <v>20000</v>
      </c>
      <c r="I14" s="71">
        <v>20000</v>
      </c>
    </row>
    <row r="15" spans="1:9" ht="31.5" x14ac:dyDescent="0.35">
      <c r="A15" s="76">
        <v>45807</v>
      </c>
      <c r="B15" s="72" t="s">
        <v>222</v>
      </c>
      <c r="C15" s="72" t="s">
        <v>603</v>
      </c>
      <c r="D15" s="72" t="str">
        <f>INDEX('Invoice Key'!$B$2:$C$66,MATCH('May Inv'!E15,'Invoice Key'!$B$2:$B$66,0),2)</f>
        <v>Heart &amp; Vascular Partners</v>
      </c>
      <c r="E15" s="72" t="s">
        <v>533</v>
      </c>
      <c r="F15" s="72" t="s">
        <v>602</v>
      </c>
      <c r="G15" s="73">
        <v>45837</v>
      </c>
      <c r="H15" s="71">
        <v>57000</v>
      </c>
      <c r="I15" s="71">
        <v>57000</v>
      </c>
    </row>
    <row r="16" spans="1:9" x14ac:dyDescent="0.35">
      <c r="A16" s="76">
        <v>45807</v>
      </c>
      <c r="B16" s="72" t="s">
        <v>222</v>
      </c>
      <c r="C16" s="72" t="s">
        <v>601</v>
      </c>
      <c r="D16" s="72" t="str">
        <f>INDEX('Invoice Key'!$B$2:$C$66,MATCH('May Inv'!E16,'Invoice Key'!$B$2:$B$66,0),2)</f>
        <v>SmartCare</v>
      </c>
      <c r="E16" s="72" t="s">
        <v>307</v>
      </c>
      <c r="F16" s="72" t="s">
        <v>600</v>
      </c>
      <c r="G16" s="73">
        <v>45837</v>
      </c>
      <c r="H16" s="71">
        <v>58000</v>
      </c>
      <c r="I16" s="71">
        <v>58000</v>
      </c>
    </row>
    <row r="17" spans="1:9" ht="21.5" x14ac:dyDescent="0.35">
      <c r="A17" s="76">
        <v>45807</v>
      </c>
      <c r="B17" s="72" t="s">
        <v>222</v>
      </c>
      <c r="C17" s="72" t="s">
        <v>599</v>
      </c>
      <c r="D17" s="72" t="str">
        <f>INDEX('Invoice Key'!$B$2:$C$66,MATCH('May Inv'!E17,'Invoice Key'!$B$2:$B$66,0),2)</f>
        <v>Vanguard Packaging</v>
      </c>
      <c r="E17" s="72" t="s">
        <v>370</v>
      </c>
      <c r="F17" s="72" t="s">
        <v>598</v>
      </c>
      <c r="G17" s="73">
        <v>45837</v>
      </c>
      <c r="H17" s="71">
        <v>43000</v>
      </c>
      <c r="I17" s="71">
        <v>43000</v>
      </c>
    </row>
    <row r="18" spans="1:9" ht="31.5" x14ac:dyDescent="0.35">
      <c r="A18" s="76">
        <v>45807</v>
      </c>
      <c r="B18" s="72" t="s">
        <v>222</v>
      </c>
      <c r="C18" s="72" t="s">
        <v>597</v>
      </c>
      <c r="D18" s="72" t="str">
        <f>INDEX('Invoice Key'!$B$2:$C$66,MATCH('May Inv'!E18,'Invoice Key'!$B$2:$B$66,0),2)</f>
        <v>Growth Orthopedics Services</v>
      </c>
      <c r="E18" s="72" t="s">
        <v>596</v>
      </c>
      <c r="F18" s="72" t="s">
        <v>591</v>
      </c>
      <c r="G18" s="73">
        <v>45837</v>
      </c>
      <c r="H18" s="71">
        <v>25000</v>
      </c>
      <c r="I18" s="71">
        <v>25000</v>
      </c>
    </row>
    <row r="19" spans="1:9" x14ac:dyDescent="0.35">
      <c r="A19" s="76">
        <v>45807</v>
      </c>
      <c r="B19" s="72" t="s">
        <v>222</v>
      </c>
      <c r="C19" s="72" t="s">
        <v>595</v>
      </c>
      <c r="D19" s="72" t="str">
        <f>INDEX('Invoice Key'!$B$2:$C$66,MATCH('May Inv'!E19,'Invoice Key'!$B$2:$B$66,0),2)</f>
        <v>Bluum USA</v>
      </c>
      <c r="E19" s="72" t="s">
        <v>594</v>
      </c>
      <c r="F19" s="72" t="s">
        <v>591</v>
      </c>
      <c r="G19" s="73">
        <v>45837</v>
      </c>
      <c r="H19" s="71">
        <v>156250</v>
      </c>
      <c r="I19" s="71">
        <v>156250</v>
      </c>
    </row>
    <row r="20" spans="1:9" ht="31.5" x14ac:dyDescent="0.35">
      <c r="A20" s="76">
        <v>45807</v>
      </c>
      <c r="B20" s="72" t="s">
        <v>222</v>
      </c>
      <c r="C20" s="72" t="s">
        <v>593</v>
      </c>
      <c r="D20" s="72" t="str">
        <f>INDEX('Invoice Key'!$B$2:$C$66,MATCH('May Inv'!E20,'Invoice Key'!$B$2:$B$66,0),2)</f>
        <v>Bright Event Rentals</v>
      </c>
      <c r="E20" s="72" t="s">
        <v>592</v>
      </c>
      <c r="F20" s="72" t="s">
        <v>591</v>
      </c>
      <c r="G20" s="73">
        <v>45837</v>
      </c>
      <c r="H20" s="71">
        <v>30000</v>
      </c>
      <c r="I20" s="71">
        <v>30000</v>
      </c>
    </row>
    <row r="21" spans="1:9" x14ac:dyDescent="0.35">
      <c r="A21" s="87" t="s">
        <v>21</v>
      </c>
      <c r="H21" s="86">
        <v>739289</v>
      </c>
      <c r="I21" s="86">
        <v>704616</v>
      </c>
    </row>
    <row r="25" spans="1:9" ht="15.5" customHeight="1" x14ac:dyDescent="0.35">
      <c r="A25" s="106" t="s">
        <v>590</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AEB69-60AE-4847-B279-9E26EF6599D8}">
  <dimension ref="A1:I26"/>
  <sheetViews>
    <sheetView workbookViewId="0"/>
  </sheetViews>
  <sheetFormatPr defaultRowHeight="14.5" x14ac:dyDescent="0.35"/>
  <cols>
    <col min="1" max="1" width="12" customWidth="1"/>
    <col min="2" max="2" width="9.453125" customWidth="1"/>
    <col min="3" max="4" width="7.7265625" customWidth="1"/>
    <col min="5" max="5" width="28.36328125" customWidth="1"/>
    <col min="6" max="6" width="7.7265625" customWidth="1"/>
    <col min="7" max="7" width="75.6328125" customWidth="1"/>
    <col min="8" max="8" width="7.7265625" customWidth="1"/>
    <col min="9" max="9" width="11.6328125" bestFit="1" customWidth="1"/>
  </cols>
  <sheetData>
    <row r="1" spans="1:9" ht="18" x14ac:dyDescent="0.4">
      <c r="A1" s="455" t="s">
        <v>23</v>
      </c>
    </row>
    <row r="2" spans="1:9" ht="18" x14ac:dyDescent="0.4">
      <c r="A2" s="455" t="s">
        <v>303</v>
      </c>
    </row>
    <row r="3" spans="1:9" x14ac:dyDescent="0.35">
      <c r="A3" s="456" t="s">
        <v>1232</v>
      </c>
    </row>
    <row r="5" spans="1:9" ht="24" x14ac:dyDescent="0.35">
      <c r="A5" t="s">
        <v>212</v>
      </c>
      <c r="B5" s="457" t="s">
        <v>210</v>
      </c>
      <c r="C5" s="457" t="s">
        <v>211</v>
      </c>
      <c r="D5" s="457" t="s">
        <v>212</v>
      </c>
      <c r="E5" s="457" t="s">
        <v>442</v>
      </c>
      <c r="F5" s="457" t="s">
        <v>742</v>
      </c>
      <c r="G5" s="457" t="s">
        <v>215</v>
      </c>
      <c r="H5" s="457" t="s">
        <v>1280</v>
      </c>
      <c r="I5" s="457" t="s">
        <v>218</v>
      </c>
    </row>
    <row r="6" spans="1:9" ht="31.5" x14ac:dyDescent="0.35">
      <c r="A6" s="458" t="s">
        <v>298</v>
      </c>
      <c r="B6" s="459" t="s">
        <v>1169</v>
      </c>
      <c r="C6" s="459" t="s">
        <v>270</v>
      </c>
      <c r="D6" s="459"/>
      <c r="E6" s="459" t="s">
        <v>450</v>
      </c>
      <c r="F6" s="334" t="str">
        <f>INDEX('Invoice Key'!$B$1:$C$66,MATCH(E6,'Invoice Key'!$B$1:$B$66,0),2)</f>
        <v>GLOBO Language Solutions</v>
      </c>
      <c r="G6" s="459"/>
      <c r="H6" s="459" t="s">
        <v>1281</v>
      </c>
      <c r="I6" s="460">
        <v>9204.57</v>
      </c>
    </row>
    <row r="7" spans="1:9" ht="21.5" x14ac:dyDescent="0.35">
      <c r="A7" s="458" t="s">
        <v>298</v>
      </c>
      <c r="B7" s="459" t="s">
        <v>1169</v>
      </c>
      <c r="C7" s="459" t="s">
        <v>270</v>
      </c>
      <c r="D7" s="459">
        <v>179920</v>
      </c>
      <c r="E7" s="459" t="s">
        <v>1096</v>
      </c>
      <c r="F7" s="334" t="str">
        <f>INDEX('Invoice Key'!$B$1:$C$66,MATCH(E7,'Invoice Key'!$B$1:$B$66,0),2)</f>
        <v>Monarca Foods</v>
      </c>
      <c r="G7" s="459"/>
      <c r="H7" s="459" t="s">
        <v>1281</v>
      </c>
      <c r="I7" s="460">
        <v>105000</v>
      </c>
    </row>
    <row r="8" spans="1:9" ht="21.5" x14ac:dyDescent="0.35">
      <c r="A8" s="458" t="s">
        <v>298</v>
      </c>
      <c r="B8" s="459" t="s">
        <v>1282</v>
      </c>
      <c r="C8" s="459" t="s">
        <v>270</v>
      </c>
      <c r="D8" s="459"/>
      <c r="E8" s="459" t="s">
        <v>1185</v>
      </c>
      <c r="F8" s="334" t="str">
        <f>INDEX('Invoice Key'!$B$1:$C$66,MATCH(E8,'Invoice Key'!$B$1:$B$66,0),2)</f>
        <v>Milton Industries</v>
      </c>
      <c r="G8" s="459"/>
      <c r="H8" s="459" t="s">
        <v>1281</v>
      </c>
      <c r="I8" s="460">
        <v>30000</v>
      </c>
    </row>
    <row r="9" spans="1:9" ht="21.5" x14ac:dyDescent="0.35">
      <c r="A9" s="458" t="s">
        <v>298</v>
      </c>
      <c r="B9" s="459" t="s">
        <v>1283</v>
      </c>
      <c r="C9" s="459" t="s">
        <v>270</v>
      </c>
      <c r="D9" s="459"/>
      <c r="E9" s="459" t="s">
        <v>478</v>
      </c>
      <c r="F9" s="334" t="str">
        <f>INDEX('Invoice Key'!$B$1:$C$66,MATCH(E9,'Invoice Key'!$B$1:$B$66,0),2)</f>
        <v>PATCO Products</v>
      </c>
      <c r="G9" s="459"/>
      <c r="H9" s="459" t="s">
        <v>1281</v>
      </c>
      <c r="I9" s="460">
        <v>51000</v>
      </c>
    </row>
    <row r="10" spans="1:9" ht="31.5" x14ac:dyDescent="0.35">
      <c r="A10" s="458" t="s">
        <v>298</v>
      </c>
      <c r="B10" s="459" t="s">
        <v>1283</v>
      </c>
      <c r="C10" s="459" t="s">
        <v>270</v>
      </c>
      <c r="D10" s="459"/>
      <c r="E10" s="459" t="s">
        <v>887</v>
      </c>
      <c r="F10" s="334" t="str">
        <f>INDEX('Invoice Key'!$B$1:$C$66,MATCH(E10,'Invoice Key'!$B$1:$B$66,0),2)</f>
        <v>HFW Companies</v>
      </c>
      <c r="G10" s="459"/>
      <c r="H10" s="459" t="s">
        <v>1281</v>
      </c>
      <c r="I10" s="460">
        <v>30000</v>
      </c>
    </row>
    <row r="11" spans="1:9" x14ac:dyDescent="0.35">
      <c r="A11" s="458" t="s">
        <v>298</v>
      </c>
      <c r="B11" s="459" t="s">
        <v>1284</v>
      </c>
      <c r="C11" s="459" t="s">
        <v>270</v>
      </c>
      <c r="D11" s="459"/>
      <c r="E11" s="459" t="s">
        <v>206</v>
      </c>
      <c r="F11" s="334" t="str">
        <f>INDEX('Invoice Key'!$B$1:$C$66,MATCH(E11,'Invoice Key'!$B$1:$B$66,0),2)</f>
        <v>Hytek</v>
      </c>
      <c r="G11" s="459"/>
      <c r="H11" s="459" t="s">
        <v>1281</v>
      </c>
      <c r="I11" s="460">
        <v>204335.4</v>
      </c>
    </row>
    <row r="12" spans="1:9" x14ac:dyDescent="0.35">
      <c r="A12" s="458" t="s">
        <v>298</v>
      </c>
      <c r="B12" s="459" t="s">
        <v>1245</v>
      </c>
      <c r="C12" s="459" t="s">
        <v>270</v>
      </c>
      <c r="D12" s="459"/>
      <c r="E12" s="459" t="s">
        <v>1018</v>
      </c>
      <c r="F12" s="334" t="str">
        <f>INDEX('Invoice Key'!$B$1:$C$66,MATCH(E12,'Invoice Key'!$B$1:$B$66,0),2)</f>
        <v>Cascade</v>
      </c>
      <c r="G12" s="459"/>
      <c r="H12" s="459" t="s">
        <v>1281</v>
      </c>
      <c r="I12" s="460">
        <v>85000</v>
      </c>
    </row>
    <row r="13" spans="1:9" ht="21.5" x14ac:dyDescent="0.35">
      <c r="A13" s="458" t="s">
        <v>298</v>
      </c>
      <c r="B13" s="459" t="s">
        <v>1245</v>
      </c>
      <c r="C13" s="459" t="s">
        <v>270</v>
      </c>
      <c r="D13" s="459"/>
      <c r="E13" s="459" t="s">
        <v>184</v>
      </c>
      <c r="F13" s="334" t="str">
        <f>INDEX('Invoice Key'!$B$1:$C$66,MATCH(E13,'Invoice Key'!$B$1:$B$66,0),2)</f>
        <v>Omnia Partners</v>
      </c>
      <c r="G13" s="459"/>
      <c r="H13" s="459" t="s">
        <v>1281</v>
      </c>
      <c r="I13" s="460">
        <v>18992.740000000002</v>
      </c>
    </row>
    <row r="14" spans="1:9" ht="31.5" x14ac:dyDescent="0.35">
      <c r="A14" s="458" t="s">
        <v>298</v>
      </c>
      <c r="B14" s="459" t="s">
        <v>1285</v>
      </c>
      <c r="C14" s="459" t="s">
        <v>270</v>
      </c>
      <c r="D14" s="459"/>
      <c r="E14" s="459" t="s">
        <v>949</v>
      </c>
      <c r="F14" s="334" t="str">
        <f>INDEX('Invoice Key'!$B$1:$C$66,MATCH(E14,'Invoice Key'!$B$1:$B$66,0),2)</f>
        <v>Experigreen Lawn Care, LLC</v>
      </c>
      <c r="G14" s="459"/>
      <c r="H14" s="459" t="s">
        <v>1281</v>
      </c>
      <c r="I14" s="460">
        <v>35000</v>
      </c>
    </row>
    <row r="15" spans="1:9" ht="31.5" x14ac:dyDescent="0.35">
      <c r="A15" s="458" t="s">
        <v>298</v>
      </c>
      <c r="B15" s="459" t="s">
        <v>1286</v>
      </c>
      <c r="C15" s="459" t="s">
        <v>270</v>
      </c>
      <c r="D15" s="459"/>
      <c r="E15" s="459" t="s">
        <v>1001</v>
      </c>
      <c r="F15" s="334" t="str">
        <f>INDEX('Invoice Key'!$B$1:$C$66,MATCH(E15,'Invoice Key'!$B$1:$B$66,0),2)</f>
        <v>SDC Nutrition Inc</v>
      </c>
      <c r="G15" s="459"/>
      <c r="H15" s="459" t="s">
        <v>1281</v>
      </c>
      <c r="I15" s="460">
        <v>57750</v>
      </c>
    </row>
    <row r="16" spans="1:9" x14ac:dyDescent="0.35">
      <c r="A16" s="458" t="s">
        <v>298</v>
      </c>
      <c r="B16" s="459" t="s">
        <v>1287</v>
      </c>
      <c r="C16" s="459" t="s">
        <v>270</v>
      </c>
      <c r="D16" s="459"/>
      <c r="E16" s="459" t="s">
        <v>1123</v>
      </c>
      <c r="F16" s="334" t="str">
        <f>INDEX('Invoice Key'!$B$1:$C$66,MATCH(E16,'Invoice Key'!$B$1:$B$66,0),2)</f>
        <v>Printful</v>
      </c>
      <c r="G16" s="459"/>
      <c r="H16" s="459" t="s">
        <v>1281</v>
      </c>
      <c r="I16" s="460">
        <v>47250</v>
      </c>
    </row>
    <row r="17" spans="1:9" ht="21.5" x14ac:dyDescent="0.35">
      <c r="A17" s="458" t="s">
        <v>298</v>
      </c>
      <c r="B17" s="459" t="s">
        <v>1194</v>
      </c>
      <c r="C17" s="459" t="s">
        <v>270</v>
      </c>
      <c r="D17" s="459"/>
      <c r="E17" s="459" t="s">
        <v>773</v>
      </c>
      <c r="F17" s="334" t="str">
        <f>INDEX('Invoice Key'!$B$1:$C$66,MATCH(E17,'Invoice Key'!$B$1:$B$66,0),2)</f>
        <v>California Fish Grill</v>
      </c>
      <c r="G17" s="459"/>
      <c r="H17" s="459" t="s">
        <v>1281</v>
      </c>
      <c r="I17" s="460">
        <v>22083.33</v>
      </c>
    </row>
    <row r="18" spans="1:9" ht="21.5" x14ac:dyDescent="0.35">
      <c r="A18" s="458" t="s">
        <v>298</v>
      </c>
      <c r="B18" s="459" t="s">
        <v>1194</v>
      </c>
      <c r="C18" s="459" t="s">
        <v>270</v>
      </c>
      <c r="D18" s="459"/>
      <c r="E18" s="459" t="s">
        <v>527</v>
      </c>
      <c r="F18" s="334" t="str">
        <f>INDEX('Invoice Key'!$B$1:$C$66,MATCH(E18,'Invoice Key'!$B$1:$B$66,0),2)</f>
        <v>Yummy Pools</v>
      </c>
      <c r="G18" s="459"/>
      <c r="H18" s="459" t="s">
        <v>1281</v>
      </c>
      <c r="I18" s="460">
        <v>34000</v>
      </c>
    </row>
    <row r="19" spans="1:9" ht="31.5" x14ac:dyDescent="0.35">
      <c r="A19" s="458" t="s">
        <v>298</v>
      </c>
      <c r="B19" s="459" t="s">
        <v>1288</v>
      </c>
      <c r="C19" s="459" t="s">
        <v>270</v>
      </c>
      <c r="D19" s="459"/>
      <c r="E19" s="459" t="s">
        <v>1098</v>
      </c>
      <c r="F19" s="334" t="str">
        <f>INDEX('Invoice Key'!$B$1:$C$66,MATCH(E19,'Invoice Key'!$B$1:$B$66,0),2)</f>
        <v>In-Place Machining Company</v>
      </c>
      <c r="G19" s="459"/>
      <c r="H19" s="459" t="s">
        <v>1281</v>
      </c>
      <c r="I19" s="460">
        <v>30000</v>
      </c>
    </row>
    <row r="20" spans="1:9" ht="51.5" x14ac:dyDescent="0.35">
      <c r="A20" s="458" t="s">
        <v>298</v>
      </c>
      <c r="B20" s="459" t="s">
        <v>1289</v>
      </c>
      <c r="C20" s="459" t="s">
        <v>270</v>
      </c>
      <c r="D20" s="459"/>
      <c r="E20" s="459" t="s">
        <v>947</v>
      </c>
      <c r="F20" s="334" t="str">
        <f>INDEX('Invoice Key'!$B$1:$C$66,MATCH(E20,'Invoice Key'!$B$1:$B$66,0),2)</f>
        <v>ReFocus Management Services, LLC</v>
      </c>
      <c r="G20" s="459"/>
      <c r="H20" s="459" t="s">
        <v>1281</v>
      </c>
      <c r="I20" s="460">
        <v>10000</v>
      </c>
    </row>
    <row r="21" spans="1:9" x14ac:dyDescent="0.35">
      <c r="A21" s="458" t="s">
        <v>298</v>
      </c>
      <c r="B21" s="459" t="s">
        <v>1205</v>
      </c>
      <c r="C21" s="459" t="s">
        <v>270</v>
      </c>
      <c r="D21" s="459"/>
      <c r="E21" s="459" t="s">
        <v>1089</v>
      </c>
      <c r="F21" s="334" t="str">
        <f>INDEX('Invoice Key'!$B$1:$C$66,MATCH(E21,'Invoice Key'!$B$1:$B$66,0),2)</f>
        <v>Belt Power</v>
      </c>
      <c r="G21" s="459"/>
      <c r="H21" s="459" t="s">
        <v>1281</v>
      </c>
      <c r="I21" s="460">
        <v>52500</v>
      </c>
    </row>
    <row r="22" spans="1:9" ht="51.5" x14ac:dyDescent="0.35">
      <c r="A22" s="458" t="s">
        <v>298</v>
      </c>
      <c r="B22" s="459" t="s">
        <v>1290</v>
      </c>
      <c r="C22" s="459" t="s">
        <v>270</v>
      </c>
      <c r="D22" s="459"/>
      <c r="E22" s="459" t="s">
        <v>947</v>
      </c>
      <c r="F22" s="334" t="str">
        <f>INDEX('Invoice Key'!$B$1:$C$66,MATCH(E22,'Invoice Key'!$B$1:$B$66,0),2)</f>
        <v>ReFocus Management Services, LLC</v>
      </c>
      <c r="G22" s="459"/>
      <c r="H22" s="459" t="s">
        <v>1281</v>
      </c>
      <c r="I22" s="460">
        <v>10000</v>
      </c>
    </row>
    <row r="23" spans="1:9" ht="41.5" x14ac:dyDescent="0.35">
      <c r="A23" s="458" t="s">
        <v>298</v>
      </c>
      <c r="B23" s="459" t="s">
        <v>1290</v>
      </c>
      <c r="C23" s="459" t="s">
        <v>270</v>
      </c>
      <c r="D23" s="459"/>
      <c r="E23" s="459" t="s">
        <v>596</v>
      </c>
      <c r="F23" s="334" t="str">
        <f>INDEX('Invoice Key'!$B$1:$C$66,MATCH(E23,'Invoice Key'!$B$1:$B$66,0),2)</f>
        <v>Growth Orthopedics Services</v>
      </c>
      <c r="G23" s="459"/>
      <c r="H23" s="459" t="s">
        <v>1281</v>
      </c>
      <c r="I23" s="460">
        <v>50000</v>
      </c>
    </row>
    <row r="24" spans="1:9" ht="21.5" x14ac:dyDescent="0.35">
      <c r="A24" s="458" t="s">
        <v>298</v>
      </c>
      <c r="B24" s="459" t="s">
        <v>1291</v>
      </c>
      <c r="C24" s="459" t="s">
        <v>270</v>
      </c>
      <c r="D24" s="459"/>
      <c r="E24" s="459" t="s">
        <v>773</v>
      </c>
      <c r="F24" s="334" t="str">
        <f>INDEX('Invoice Key'!$B$1:$C$66,MATCH(E24,'Invoice Key'!$B$1:$B$66,0),2)</f>
        <v>California Fish Grill</v>
      </c>
      <c r="G24" s="459"/>
      <c r="H24" s="459" t="s">
        <v>1281</v>
      </c>
      <c r="I24" s="460">
        <v>22083.33</v>
      </c>
    </row>
    <row r="25" spans="1:9" x14ac:dyDescent="0.35">
      <c r="A25" s="458" t="s">
        <v>298</v>
      </c>
      <c r="B25" s="459" t="s">
        <v>1235</v>
      </c>
      <c r="C25" s="459" t="s">
        <v>270</v>
      </c>
      <c r="D25" s="459"/>
      <c r="E25" s="459" t="s">
        <v>1012</v>
      </c>
      <c r="F25" s="334" t="str">
        <f>INDEX('Invoice Key'!$B$1:$C$66,MATCH(E25,'Invoice Key'!$B$1:$B$66,0),2)</f>
        <v>Flexcon</v>
      </c>
      <c r="G25" s="459"/>
      <c r="H25" s="459" t="s">
        <v>1281</v>
      </c>
      <c r="I25" s="460">
        <v>60000</v>
      </c>
    </row>
    <row r="26" spans="1:9" x14ac:dyDescent="0.35">
      <c r="A26" s="458" t="s">
        <v>298</v>
      </c>
      <c r="B26" s="459" t="s">
        <v>1235</v>
      </c>
      <c r="C26" s="459" t="s">
        <v>270</v>
      </c>
      <c r="D26" s="459"/>
      <c r="E26" s="459" t="s">
        <v>7</v>
      </c>
      <c r="F26" s="334" t="str">
        <f>INDEX('Invoice Key'!$B$1:$C$66,MATCH(E26,'Invoice Key'!$B$1:$B$66,0),2)</f>
        <v>Avant</v>
      </c>
      <c r="G26" s="459"/>
      <c r="H26" s="459" t="s">
        <v>1281</v>
      </c>
      <c r="I26" s="460">
        <v>4402.5200000000004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C59ED-3C38-4919-95BF-BC5EC1834A6B}">
  <dimension ref="A1:J23"/>
  <sheetViews>
    <sheetView workbookViewId="0">
      <selection activeCell="F6" sqref="F6"/>
    </sheetView>
  </sheetViews>
  <sheetFormatPr defaultColWidth="12.26953125" defaultRowHeight="14.5" outlineLevelRow="2" x14ac:dyDescent="0.35"/>
  <cols>
    <col min="1" max="1" width="12.81640625" style="1" customWidth="1"/>
    <col min="2" max="3" width="15.6328125" style="1" customWidth="1"/>
    <col min="4" max="4" width="8.1796875" style="1" customWidth="1"/>
    <col min="5" max="5" width="30.6328125" style="1" customWidth="1"/>
    <col min="6" max="7" width="8.1796875" style="1" customWidth="1"/>
    <col min="8" max="8" width="15.6328125" style="1" customWidth="1"/>
    <col min="9" max="9" width="10.08984375" style="1" customWidth="1"/>
    <col min="10" max="10" width="9.08984375" style="1" customWidth="1"/>
  </cols>
  <sheetData>
    <row r="1" spans="1:10" ht="16" customHeight="1" x14ac:dyDescent="0.4">
      <c r="A1" s="339" t="s">
        <v>303</v>
      </c>
    </row>
    <row r="2" spans="1:10" ht="15.5" customHeight="1" x14ac:dyDescent="0.35">
      <c r="A2" s="340" t="s">
        <v>23</v>
      </c>
    </row>
    <row r="3" spans="1:10" ht="15.5" customHeight="1" x14ac:dyDescent="0.35">
      <c r="A3" s="341" t="s">
        <v>1166</v>
      </c>
    </row>
    <row r="5" spans="1:10" x14ac:dyDescent="0.35">
      <c r="A5" s="1" t="s">
        <v>212</v>
      </c>
      <c r="B5" s="77" t="s">
        <v>395</v>
      </c>
      <c r="C5" s="77" t="s">
        <v>301</v>
      </c>
      <c r="D5" s="77" t="s">
        <v>212</v>
      </c>
      <c r="E5" s="77" t="s">
        <v>300</v>
      </c>
      <c r="F5" s="77" t="s">
        <v>742</v>
      </c>
      <c r="G5" s="77" t="s">
        <v>299</v>
      </c>
      <c r="H5" s="77" t="s">
        <v>215</v>
      </c>
      <c r="I5" s="77" t="s">
        <v>271</v>
      </c>
      <c r="J5" s="77" t="s">
        <v>218</v>
      </c>
    </row>
    <row r="6" spans="1:10" outlineLevel="2" x14ac:dyDescent="0.35">
      <c r="B6" s="334" t="s">
        <v>1178</v>
      </c>
      <c r="C6" s="334" t="s">
        <v>270</v>
      </c>
      <c r="D6" s="334" t="s">
        <v>269</v>
      </c>
      <c r="E6" s="334" t="s">
        <v>1018</v>
      </c>
      <c r="F6" s="334" t="str">
        <f>INDEX('Invoice Key'!$B$1:$C$66,MATCH(E6,'Invoice Key'!$B$1:$B$66,0),2)</f>
        <v>Cascade</v>
      </c>
      <c r="G6" s="334" t="s">
        <v>269</v>
      </c>
      <c r="H6" s="334" t="s">
        <v>269</v>
      </c>
      <c r="I6" s="334" t="s">
        <v>921</v>
      </c>
      <c r="J6" s="336">
        <v>85000</v>
      </c>
    </row>
    <row r="7" spans="1:10" ht="21.5" outlineLevel="2" x14ac:dyDescent="0.35">
      <c r="B7" s="334" t="s">
        <v>1221</v>
      </c>
      <c r="C7" s="334" t="s">
        <v>270</v>
      </c>
      <c r="D7" s="334" t="s">
        <v>269</v>
      </c>
      <c r="E7" s="334" t="s">
        <v>478</v>
      </c>
      <c r="F7" s="334" t="str">
        <f>INDEX('Invoice Key'!$B$1:$C$66,MATCH(E7,'Invoice Key'!$B$1:$B$66,0),2)</f>
        <v>PATCO Products</v>
      </c>
      <c r="G7" s="334" t="s">
        <v>269</v>
      </c>
      <c r="H7" s="334" t="s">
        <v>269</v>
      </c>
      <c r="I7" s="334" t="s">
        <v>921</v>
      </c>
      <c r="J7" s="336">
        <v>51000</v>
      </c>
    </row>
    <row r="8" spans="1:10" ht="31.5" outlineLevel="2" x14ac:dyDescent="0.35">
      <c r="B8" s="334" t="s">
        <v>1221</v>
      </c>
      <c r="C8" s="334" t="s">
        <v>270</v>
      </c>
      <c r="D8" s="334" t="s">
        <v>269</v>
      </c>
      <c r="E8" s="334" t="s">
        <v>1003</v>
      </c>
      <c r="F8" s="334" t="str">
        <f>INDEX('Invoice Key'!$B$1:$C$66,MATCH(E8,'Invoice Key'!$B$1:$B$66,0),2)</f>
        <v>Innovative Foodservice Group</v>
      </c>
      <c r="G8" s="334" t="s">
        <v>269</v>
      </c>
      <c r="H8" s="334" t="s">
        <v>269</v>
      </c>
      <c r="I8" s="334" t="s">
        <v>921</v>
      </c>
      <c r="J8" s="336">
        <v>25000</v>
      </c>
    </row>
    <row r="9" spans="1:10" ht="21.5" outlineLevel="2" x14ac:dyDescent="0.35">
      <c r="B9" s="334" t="s">
        <v>1222</v>
      </c>
      <c r="C9" s="334" t="s">
        <v>270</v>
      </c>
      <c r="D9" s="334" t="s">
        <v>269</v>
      </c>
      <c r="E9" s="334" t="s">
        <v>1177</v>
      </c>
      <c r="F9" s="334" t="str">
        <f>INDEX('Invoice Key'!$B$1:$C$66,MATCH(E9,'Invoice Key'!$B$1:$B$66,0),2)</f>
        <v>Double B Foods</v>
      </c>
      <c r="G9" s="334" t="s">
        <v>269</v>
      </c>
      <c r="H9" s="334" t="s">
        <v>269</v>
      </c>
      <c r="I9" s="334" t="s">
        <v>921</v>
      </c>
      <c r="J9" s="336">
        <v>36750</v>
      </c>
    </row>
    <row r="10" spans="1:10" ht="21.5" outlineLevel="2" x14ac:dyDescent="0.35">
      <c r="B10" s="334" t="s">
        <v>1223</v>
      </c>
      <c r="C10" s="334" t="s">
        <v>270</v>
      </c>
      <c r="D10" s="334" t="s">
        <v>269</v>
      </c>
      <c r="E10" s="334" t="s">
        <v>887</v>
      </c>
      <c r="F10" s="334" t="str">
        <f>INDEX('Invoice Key'!$B$1:$C$66,MATCH(E10,'Invoice Key'!$B$1:$B$66,0),2)</f>
        <v>HFW Companies</v>
      </c>
      <c r="G10" s="334" t="s">
        <v>269</v>
      </c>
      <c r="H10" s="334" t="s">
        <v>269</v>
      </c>
      <c r="I10" s="334" t="s">
        <v>921</v>
      </c>
      <c r="J10" s="336">
        <v>30000</v>
      </c>
    </row>
    <row r="11" spans="1:10" ht="31.5" outlineLevel="2" x14ac:dyDescent="0.35">
      <c r="B11" s="334" t="s">
        <v>1118</v>
      </c>
      <c r="C11" s="334" t="s">
        <v>270</v>
      </c>
      <c r="D11" s="334" t="s">
        <v>269</v>
      </c>
      <c r="E11" s="334" t="s">
        <v>592</v>
      </c>
      <c r="F11" s="334" t="str">
        <f>INDEX('Invoice Key'!$B$1:$C$66,MATCH(E11,'Invoice Key'!$B$1:$B$66,0),2)</f>
        <v>Bright Event Rentals</v>
      </c>
      <c r="G11" s="334" t="s">
        <v>269</v>
      </c>
      <c r="H11" s="334" t="s">
        <v>269</v>
      </c>
      <c r="I11" s="334" t="s">
        <v>921</v>
      </c>
      <c r="J11" s="336">
        <v>30000</v>
      </c>
    </row>
    <row r="12" spans="1:10" ht="31.5" outlineLevel="2" x14ac:dyDescent="0.35">
      <c r="B12" s="334" t="s">
        <v>1224</v>
      </c>
      <c r="C12" s="334" t="s">
        <v>270</v>
      </c>
      <c r="D12" s="334" t="s">
        <v>269</v>
      </c>
      <c r="E12" s="334" t="s">
        <v>204</v>
      </c>
      <c r="F12" s="334" t="str">
        <f>INDEX('Invoice Key'!$B$1:$C$66,MATCH(E12,'Invoice Key'!$B$1:$B$66,0),2)</f>
        <v>Qualderm Partners LLC</v>
      </c>
      <c r="G12" s="334" t="s">
        <v>269</v>
      </c>
      <c r="H12" s="334" t="s">
        <v>269</v>
      </c>
      <c r="I12" s="334" t="s">
        <v>921</v>
      </c>
      <c r="J12" s="336">
        <v>16543</v>
      </c>
    </row>
    <row r="13" spans="1:10" ht="31.5" outlineLevel="2" x14ac:dyDescent="0.35">
      <c r="B13" s="334" t="s">
        <v>1224</v>
      </c>
      <c r="C13" s="334" t="s">
        <v>270</v>
      </c>
      <c r="D13" s="334" t="s">
        <v>269</v>
      </c>
      <c r="E13" s="334" t="s">
        <v>596</v>
      </c>
      <c r="F13" s="334" t="str">
        <f>INDEX('Invoice Key'!$B$1:$C$66,MATCH(E13,'Invoice Key'!$B$1:$B$66,0),2)</f>
        <v>Growth Orthopedics Services</v>
      </c>
      <c r="G13" s="334" t="s">
        <v>269</v>
      </c>
      <c r="H13" s="334" t="s">
        <v>269</v>
      </c>
      <c r="I13" s="334" t="s">
        <v>921</v>
      </c>
      <c r="J13" s="336">
        <v>25000</v>
      </c>
    </row>
    <row r="14" spans="1:10" ht="21.5" outlineLevel="2" x14ac:dyDescent="0.35">
      <c r="B14" s="334" t="s">
        <v>1198</v>
      </c>
      <c r="C14" s="334" t="s">
        <v>270</v>
      </c>
      <c r="D14" s="334" t="s">
        <v>269</v>
      </c>
      <c r="E14" s="334" t="s">
        <v>901</v>
      </c>
      <c r="F14" s="334" t="str">
        <f>INDEX('Invoice Key'!$B$1:$C$66,MATCH(E14,'Invoice Key'!$B$1:$B$66,0),2)</f>
        <v>Legacy Cabinets</v>
      </c>
      <c r="G14" s="334" t="s">
        <v>269</v>
      </c>
      <c r="H14" s="334" t="s">
        <v>269</v>
      </c>
      <c r="I14" s="334" t="s">
        <v>921</v>
      </c>
      <c r="J14" s="336">
        <v>80000</v>
      </c>
    </row>
    <row r="15" spans="1:10" outlineLevel="2" x14ac:dyDescent="0.35">
      <c r="B15" s="334" t="s">
        <v>1202</v>
      </c>
      <c r="C15" s="334" t="s">
        <v>270</v>
      </c>
      <c r="D15" s="334" t="s">
        <v>269</v>
      </c>
      <c r="E15" s="334" t="s">
        <v>1012</v>
      </c>
      <c r="F15" s="334" t="str">
        <f>INDEX('Invoice Key'!$B$1:$C$66,MATCH(E15,'Invoice Key'!$B$1:$B$66,0),2)</f>
        <v>Flexcon</v>
      </c>
      <c r="G15" s="334" t="s">
        <v>269</v>
      </c>
      <c r="H15" s="334" t="s">
        <v>269</v>
      </c>
      <c r="I15" s="334" t="s">
        <v>921</v>
      </c>
      <c r="J15" s="336">
        <v>55000</v>
      </c>
    </row>
    <row r="16" spans="1:10" outlineLevel="2" x14ac:dyDescent="0.35">
      <c r="B16" s="334" t="s">
        <v>1225</v>
      </c>
      <c r="C16" s="334" t="s">
        <v>270</v>
      </c>
      <c r="D16" s="334" t="s">
        <v>269</v>
      </c>
      <c r="E16" s="334" t="s">
        <v>875</v>
      </c>
      <c r="F16" s="334" t="str">
        <f>INDEX('Invoice Key'!$B$1:$C$66,MATCH(E16,'Invoice Key'!$B$1:$B$66,0),2)</f>
        <v>Kravet</v>
      </c>
      <c r="G16" s="334" t="s">
        <v>269</v>
      </c>
      <c r="H16" s="334" t="s">
        <v>269</v>
      </c>
      <c r="I16" s="334" t="s">
        <v>921</v>
      </c>
      <c r="J16" s="336">
        <v>17850</v>
      </c>
    </row>
    <row r="17" spans="1:10" outlineLevel="2" x14ac:dyDescent="0.35">
      <c r="B17" s="334" t="s">
        <v>1225</v>
      </c>
      <c r="C17" s="334" t="s">
        <v>270</v>
      </c>
      <c r="D17" s="334" t="s">
        <v>269</v>
      </c>
      <c r="E17" s="334" t="s">
        <v>1089</v>
      </c>
      <c r="F17" s="334" t="str">
        <f>INDEX('Invoice Key'!$B$1:$C$66,MATCH(E17,'Invoice Key'!$B$1:$B$66,0),2)</f>
        <v>Belt Power</v>
      </c>
      <c r="G17" s="334" t="s">
        <v>269</v>
      </c>
      <c r="H17" s="334" t="s">
        <v>269</v>
      </c>
      <c r="I17" s="334" t="s">
        <v>921</v>
      </c>
      <c r="J17" s="336">
        <v>52500</v>
      </c>
    </row>
    <row r="18" spans="1:10" ht="21.5" outlineLevel="2" x14ac:dyDescent="0.35">
      <c r="B18" s="334" t="s">
        <v>1225</v>
      </c>
      <c r="C18" s="334" t="s">
        <v>270</v>
      </c>
      <c r="D18" s="334" t="s">
        <v>269</v>
      </c>
      <c r="E18" s="334" t="s">
        <v>527</v>
      </c>
      <c r="F18" s="334" t="str">
        <f>INDEX('Invoice Key'!$B$1:$C$66,MATCH(E18,'Invoice Key'!$B$1:$B$66,0),2)</f>
        <v>Yummy Pools</v>
      </c>
      <c r="G18" s="334" t="s">
        <v>269</v>
      </c>
      <c r="H18" s="334" t="s">
        <v>269</v>
      </c>
      <c r="I18" s="334" t="s">
        <v>921</v>
      </c>
      <c r="J18" s="336">
        <v>34000</v>
      </c>
    </row>
    <row r="19" spans="1:10" outlineLevel="2" x14ac:dyDescent="0.35">
      <c r="B19" s="334" t="s">
        <v>1226</v>
      </c>
      <c r="C19" s="334" t="s">
        <v>281</v>
      </c>
      <c r="D19" s="334" t="s">
        <v>269</v>
      </c>
      <c r="E19" s="334" t="s">
        <v>269</v>
      </c>
      <c r="F19" s="334"/>
      <c r="G19" s="334" t="s">
        <v>269</v>
      </c>
      <c r="H19" s="334" t="s">
        <v>269</v>
      </c>
      <c r="I19" s="334" t="s">
        <v>921</v>
      </c>
      <c r="J19" s="336">
        <v>3.05</v>
      </c>
    </row>
    <row r="23" spans="1:10" ht="15.5" customHeight="1" x14ac:dyDescent="0.35">
      <c r="A23" s="342" t="s">
        <v>1227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2A367-4DB9-42FE-85C9-09F545000CDD}">
  <dimension ref="A1:J26"/>
  <sheetViews>
    <sheetView topLeftCell="F5" workbookViewId="0">
      <selection activeCell="J1" sqref="J1:J1048576"/>
    </sheetView>
  </sheetViews>
  <sheetFormatPr defaultColWidth="12.26953125" defaultRowHeight="14.5" outlineLevelRow="2" x14ac:dyDescent="0.35"/>
  <cols>
    <col min="1" max="1" width="12.81640625" style="1" customWidth="1"/>
    <col min="2" max="3" width="15.6328125" style="1" customWidth="1"/>
    <col min="4" max="4" width="8.1796875" style="1" customWidth="1"/>
    <col min="5" max="6" width="30.6328125" style="1" customWidth="1"/>
    <col min="7" max="7" width="8.1796875" style="1" customWidth="1"/>
    <col min="8" max="8" width="79.453125" style="1" customWidth="1"/>
    <col min="9" max="10" width="10.08984375" style="1" customWidth="1"/>
  </cols>
  <sheetData>
    <row r="1" spans="1:10" ht="16" customHeight="1" x14ac:dyDescent="0.4">
      <c r="A1" s="339" t="s">
        <v>303</v>
      </c>
    </row>
    <row r="2" spans="1:10" ht="15.5" customHeight="1" x14ac:dyDescent="0.35">
      <c r="A2" s="340" t="s">
        <v>23</v>
      </c>
    </row>
    <row r="3" spans="1:10" x14ac:dyDescent="0.35">
      <c r="A3" s="341" t="s">
        <v>1100</v>
      </c>
    </row>
    <row r="5" spans="1:10" x14ac:dyDescent="0.35">
      <c r="A5" s="1" t="s">
        <v>212</v>
      </c>
      <c r="B5" s="77" t="s">
        <v>395</v>
      </c>
      <c r="C5" s="77" t="s">
        <v>301</v>
      </c>
      <c r="D5" s="77" t="s">
        <v>212</v>
      </c>
      <c r="E5" s="77" t="s">
        <v>300</v>
      </c>
      <c r="F5" s="77" t="s">
        <v>742</v>
      </c>
      <c r="G5" s="77" t="s">
        <v>299</v>
      </c>
      <c r="H5" s="77" t="s">
        <v>215</v>
      </c>
      <c r="I5" s="77" t="s">
        <v>271</v>
      </c>
      <c r="J5" s="77" t="s">
        <v>218</v>
      </c>
    </row>
    <row r="6" spans="1:10" outlineLevel="2" x14ac:dyDescent="0.35">
      <c r="B6" s="334" t="s">
        <v>1154</v>
      </c>
      <c r="C6" s="334" t="s">
        <v>270</v>
      </c>
      <c r="D6" s="334" t="s">
        <v>269</v>
      </c>
      <c r="E6" s="334" t="s">
        <v>1012</v>
      </c>
      <c r="F6" s="334" t="str">
        <f>INDEX('Invoice Key'!$B$1:$C$66,MATCH(E6,'Invoice Key'!$B$1:$B$66,0),2)</f>
        <v>Flexcon</v>
      </c>
      <c r="G6" s="334" t="s">
        <v>269</v>
      </c>
      <c r="H6" s="334" t="s">
        <v>269</v>
      </c>
      <c r="I6" s="334" t="s">
        <v>921</v>
      </c>
      <c r="J6" s="336">
        <v>25000</v>
      </c>
    </row>
    <row r="7" spans="1:10" outlineLevel="2" x14ac:dyDescent="0.35">
      <c r="B7" s="334" t="s">
        <v>1154</v>
      </c>
      <c r="C7" s="334" t="s">
        <v>270</v>
      </c>
      <c r="D7" s="334" t="s">
        <v>269</v>
      </c>
      <c r="E7" s="334" t="s">
        <v>560</v>
      </c>
      <c r="F7" s="334" t="str">
        <f>INDEX('Invoice Key'!$B$1:$C$66,MATCH(E7,'Invoice Key'!$B$1:$B$66,0),2)</f>
        <v>Envirowaste Services Group</v>
      </c>
      <c r="G7" s="334" t="s">
        <v>269</v>
      </c>
      <c r="H7" s="334" t="s">
        <v>269</v>
      </c>
      <c r="I7" s="334" t="s">
        <v>921</v>
      </c>
      <c r="J7" s="336">
        <v>37000</v>
      </c>
    </row>
    <row r="8" spans="1:10" outlineLevel="2" x14ac:dyDescent="0.35">
      <c r="B8" s="334" t="s">
        <v>1109</v>
      </c>
      <c r="C8" s="334" t="s">
        <v>270</v>
      </c>
      <c r="D8" s="334" t="s">
        <v>269</v>
      </c>
      <c r="E8" s="334" t="s">
        <v>478</v>
      </c>
      <c r="F8" s="334" t="str">
        <f>INDEX('Invoice Key'!$B$1:$C$66,MATCH(E8,'Invoice Key'!$B$1:$B$66,0),2)</f>
        <v>PATCO Products</v>
      </c>
      <c r="G8" s="334" t="s">
        <v>269</v>
      </c>
      <c r="H8" s="334" t="s">
        <v>269</v>
      </c>
      <c r="I8" s="334" t="s">
        <v>921</v>
      </c>
      <c r="J8" s="336">
        <v>51000</v>
      </c>
    </row>
    <row r="9" spans="1:10" outlineLevel="2" x14ac:dyDescent="0.35">
      <c r="B9" s="334" t="s">
        <v>1109</v>
      </c>
      <c r="C9" s="334" t="s">
        <v>270</v>
      </c>
      <c r="D9" s="334" t="s">
        <v>269</v>
      </c>
      <c r="E9" s="334" t="s">
        <v>1018</v>
      </c>
      <c r="F9" s="334" t="str">
        <f>INDEX('Invoice Key'!$B$1:$C$66,MATCH(E9,'Invoice Key'!$B$1:$B$66,0),2)</f>
        <v>Cascade</v>
      </c>
      <c r="G9" s="334" t="s">
        <v>269</v>
      </c>
      <c r="H9" s="334" t="s">
        <v>269</v>
      </c>
      <c r="I9" s="334" t="s">
        <v>921</v>
      </c>
      <c r="J9" s="336">
        <v>85000</v>
      </c>
    </row>
    <row r="10" spans="1:10" outlineLevel="2" x14ac:dyDescent="0.35">
      <c r="B10" s="334" t="s">
        <v>1155</v>
      </c>
      <c r="C10" s="334" t="s">
        <v>270</v>
      </c>
      <c r="D10" s="334" t="s">
        <v>269</v>
      </c>
      <c r="E10" s="334" t="s">
        <v>181</v>
      </c>
      <c r="F10" s="334" t="str">
        <f>INDEX('Invoice Key'!$B$1:$C$66,MATCH(E10,'Invoice Key'!$B$1:$B$66,0),2)</f>
        <v>Group Source LLC</v>
      </c>
      <c r="G10" s="334" t="s">
        <v>269</v>
      </c>
      <c r="H10" s="334" t="s">
        <v>269</v>
      </c>
      <c r="I10" s="334" t="s">
        <v>921</v>
      </c>
      <c r="J10" s="336">
        <v>16513.740000000002</v>
      </c>
    </row>
    <row r="11" spans="1:10" outlineLevel="2" x14ac:dyDescent="0.35">
      <c r="B11" s="334" t="s">
        <v>1155</v>
      </c>
      <c r="C11" s="334" t="s">
        <v>270</v>
      </c>
      <c r="D11" s="334" t="s">
        <v>1156</v>
      </c>
      <c r="E11" s="334" t="s">
        <v>533</v>
      </c>
      <c r="F11" s="334" t="str">
        <f>INDEX('Invoice Key'!$B$1:$C$66,MATCH(E11,'Invoice Key'!$B$1:$B$66,0),2)</f>
        <v>Heart &amp; Vascular Partners</v>
      </c>
      <c r="G11" s="334" t="s">
        <v>269</v>
      </c>
      <c r="H11" s="334" t="s">
        <v>269</v>
      </c>
      <c r="I11" s="334" t="s">
        <v>921</v>
      </c>
      <c r="J11" s="336">
        <v>57000</v>
      </c>
    </row>
    <row r="12" spans="1:10" outlineLevel="2" x14ac:dyDescent="0.35">
      <c r="B12" s="334" t="s">
        <v>1157</v>
      </c>
      <c r="C12" s="334" t="s">
        <v>270</v>
      </c>
      <c r="D12" s="334" t="s">
        <v>269</v>
      </c>
      <c r="E12" s="334" t="s">
        <v>887</v>
      </c>
      <c r="F12" s="334" t="str">
        <f>INDEX('Invoice Key'!$B$1:$C$66,MATCH(E12,'Invoice Key'!$B$1:$B$66,0),2)</f>
        <v>HFW Companies</v>
      </c>
      <c r="G12" s="334" t="s">
        <v>269</v>
      </c>
      <c r="H12" s="334" t="s">
        <v>269</v>
      </c>
      <c r="I12" s="334" t="s">
        <v>921</v>
      </c>
      <c r="J12" s="336">
        <v>30000</v>
      </c>
    </row>
    <row r="13" spans="1:10" outlineLevel="2" x14ac:dyDescent="0.35">
      <c r="B13" s="334" t="s">
        <v>1023</v>
      </c>
      <c r="C13" s="334" t="s">
        <v>270</v>
      </c>
      <c r="D13" s="334" t="s">
        <v>269</v>
      </c>
      <c r="E13" s="334" t="s">
        <v>592</v>
      </c>
      <c r="F13" s="334" t="str">
        <f>INDEX('Invoice Key'!$B$1:$C$66,MATCH(E13,'Invoice Key'!$B$1:$B$66,0),2)</f>
        <v>Bright Event Rentals</v>
      </c>
      <c r="G13" s="334" t="s">
        <v>269</v>
      </c>
      <c r="H13" s="334" t="s">
        <v>269</v>
      </c>
      <c r="I13" s="334" t="s">
        <v>921</v>
      </c>
      <c r="J13" s="336">
        <v>30000</v>
      </c>
    </row>
    <row r="14" spans="1:10" outlineLevel="2" x14ac:dyDescent="0.35">
      <c r="B14" s="334" t="s">
        <v>1023</v>
      </c>
      <c r="C14" s="334" t="s">
        <v>270</v>
      </c>
      <c r="D14" s="334" t="s">
        <v>269</v>
      </c>
      <c r="E14" s="334" t="s">
        <v>198</v>
      </c>
      <c r="F14" s="334" t="str">
        <f>INDEX('Invoice Key'!$B$1:$C$66,MATCH(E14,'Invoice Key'!$B$1:$B$66,0),2)</f>
        <v>UPS</v>
      </c>
      <c r="G14" s="334" t="s">
        <v>269</v>
      </c>
      <c r="H14" s="334" t="s">
        <v>269</v>
      </c>
      <c r="I14" s="334" t="s">
        <v>921</v>
      </c>
      <c r="J14" s="336">
        <v>160.44999999999999</v>
      </c>
    </row>
    <row r="15" spans="1:10" outlineLevel="2" x14ac:dyDescent="0.35">
      <c r="B15" s="334" t="s">
        <v>1158</v>
      </c>
      <c r="C15" s="334" t="s">
        <v>270</v>
      </c>
      <c r="D15" s="334" t="s">
        <v>269</v>
      </c>
      <c r="E15" s="334" t="s">
        <v>198</v>
      </c>
      <c r="F15" s="334" t="str">
        <f>INDEX('Invoice Key'!$B$1:$C$66,MATCH(E15,'Invoice Key'!$B$1:$B$66,0),2)</f>
        <v>UPS</v>
      </c>
      <c r="G15" s="334" t="s">
        <v>269</v>
      </c>
      <c r="H15" s="334" t="s">
        <v>269</v>
      </c>
      <c r="I15" s="334" t="s">
        <v>921</v>
      </c>
      <c r="J15" s="336">
        <v>3404.52</v>
      </c>
    </row>
    <row r="16" spans="1:10" outlineLevel="2" x14ac:dyDescent="0.35">
      <c r="B16" s="334" t="s">
        <v>1121</v>
      </c>
      <c r="C16" s="334" t="s">
        <v>270</v>
      </c>
      <c r="D16" s="334" t="s">
        <v>269</v>
      </c>
      <c r="E16" s="334" t="s">
        <v>450</v>
      </c>
      <c r="F16" s="334" t="str">
        <f>INDEX('Invoice Key'!$B$1:$C$66,MATCH(E16,'Invoice Key'!$B$1:$B$66,0),2)</f>
        <v>GLOBO Language Solutions</v>
      </c>
      <c r="G16" s="334" t="s">
        <v>269</v>
      </c>
      <c r="H16" s="334" t="s">
        <v>269</v>
      </c>
      <c r="I16" s="334" t="s">
        <v>921</v>
      </c>
      <c r="J16" s="336">
        <v>34804.800000000003</v>
      </c>
    </row>
    <row r="17" spans="2:10" outlineLevel="2" x14ac:dyDescent="0.35">
      <c r="B17" s="334" t="s">
        <v>1121</v>
      </c>
      <c r="C17" s="334" t="s">
        <v>270</v>
      </c>
      <c r="D17" s="334" t="s">
        <v>1159</v>
      </c>
      <c r="E17" s="334" t="s">
        <v>901</v>
      </c>
      <c r="F17" s="334" t="str">
        <f>INDEX('Invoice Key'!$B$1:$C$66,MATCH(E17,'Invoice Key'!$B$1:$B$66,0),2)</f>
        <v>Legacy Cabinets</v>
      </c>
      <c r="G17" s="334" t="s">
        <v>269</v>
      </c>
      <c r="H17" s="334" t="s">
        <v>269</v>
      </c>
      <c r="I17" s="334" t="s">
        <v>921</v>
      </c>
      <c r="J17" s="336">
        <v>80000</v>
      </c>
    </row>
    <row r="18" spans="2:10" outlineLevel="2" x14ac:dyDescent="0.35">
      <c r="B18" s="334" t="s">
        <v>1160</v>
      </c>
      <c r="C18" s="334" t="s">
        <v>270</v>
      </c>
      <c r="D18" s="334" t="s">
        <v>269</v>
      </c>
      <c r="E18" s="334" t="s">
        <v>875</v>
      </c>
      <c r="F18" s="334" t="str">
        <f>INDEX('Invoice Key'!$B$1:$C$66,MATCH(E18,'Invoice Key'!$B$1:$B$66,0),2)</f>
        <v>Kravet</v>
      </c>
      <c r="G18" s="334" t="s">
        <v>269</v>
      </c>
      <c r="H18" s="334" t="s">
        <v>269</v>
      </c>
      <c r="I18" s="334" t="s">
        <v>921</v>
      </c>
      <c r="J18" s="336">
        <v>53550</v>
      </c>
    </row>
    <row r="19" spans="2:10" outlineLevel="2" x14ac:dyDescent="0.35">
      <c r="B19" s="334" t="s">
        <v>1161</v>
      </c>
      <c r="C19" s="334" t="s">
        <v>270</v>
      </c>
      <c r="D19" s="334" t="s">
        <v>269</v>
      </c>
      <c r="E19" s="334" t="s">
        <v>198</v>
      </c>
      <c r="F19" s="334" t="str">
        <f>INDEX('Invoice Key'!$B$1:$C$66,MATCH(E19,'Invoice Key'!$B$1:$B$66,0),2)</f>
        <v>UPS</v>
      </c>
      <c r="G19" s="334" t="s">
        <v>269</v>
      </c>
      <c r="H19" s="334" t="s">
        <v>269</v>
      </c>
      <c r="I19" s="334" t="s">
        <v>921</v>
      </c>
      <c r="J19" s="336">
        <v>46.21</v>
      </c>
    </row>
    <row r="20" spans="2:10" outlineLevel="2" x14ac:dyDescent="0.35">
      <c r="B20" s="334" t="s">
        <v>1036</v>
      </c>
      <c r="C20" s="334" t="s">
        <v>270</v>
      </c>
      <c r="D20" s="334" t="s">
        <v>269</v>
      </c>
      <c r="E20" s="334" t="s">
        <v>198</v>
      </c>
      <c r="F20" s="334" t="str">
        <f>INDEX('Invoice Key'!$B$1:$C$66,MATCH(E20,'Invoice Key'!$B$1:$B$66,0),2)</f>
        <v>UPS</v>
      </c>
      <c r="G20" s="334" t="s">
        <v>269</v>
      </c>
      <c r="H20" s="334" t="s">
        <v>269</v>
      </c>
      <c r="I20" s="334" t="s">
        <v>921</v>
      </c>
      <c r="J20" s="336">
        <v>410474.23</v>
      </c>
    </row>
    <row r="21" spans="2:10" outlineLevel="2" x14ac:dyDescent="0.35">
      <c r="B21" s="334" t="s">
        <v>1162</v>
      </c>
      <c r="C21" s="334" t="s">
        <v>270</v>
      </c>
      <c r="D21" s="334" t="s">
        <v>269</v>
      </c>
      <c r="E21" s="334" t="s">
        <v>773</v>
      </c>
      <c r="F21" s="334" t="str">
        <f>INDEX('Invoice Key'!$B$1:$C$66,MATCH(E21,'Invoice Key'!$B$1:$B$66,0),2)</f>
        <v>California Fish Grill</v>
      </c>
      <c r="G21" s="334" t="s">
        <v>269</v>
      </c>
      <c r="H21" s="334" t="s">
        <v>269</v>
      </c>
      <c r="I21" s="334" t="s">
        <v>921</v>
      </c>
      <c r="J21" s="336">
        <v>22083.33</v>
      </c>
    </row>
    <row r="22" spans="2:10" outlineLevel="2" x14ac:dyDescent="0.35">
      <c r="B22" s="334" t="s">
        <v>1163</v>
      </c>
      <c r="C22" s="334" t="s">
        <v>270</v>
      </c>
      <c r="D22" s="334" t="s">
        <v>269</v>
      </c>
      <c r="E22" s="334" t="s">
        <v>1004</v>
      </c>
      <c r="F22" s="334" t="str">
        <f>INDEX('Invoice Key'!$B$1:$C$66,MATCH(E22,'Invoice Key'!$B$1:$B$66,0),2)</f>
        <v>Olympus Cosmetic Group</v>
      </c>
      <c r="G22" s="334" t="s">
        <v>269</v>
      </c>
      <c r="H22" s="334" t="s">
        <v>269</v>
      </c>
      <c r="I22" s="334" t="s">
        <v>921</v>
      </c>
      <c r="J22" s="336">
        <v>31500</v>
      </c>
    </row>
    <row r="23" spans="2:10" outlineLevel="2" x14ac:dyDescent="0.35">
      <c r="B23" s="334" t="s">
        <v>1046</v>
      </c>
      <c r="C23" s="334" t="s">
        <v>270</v>
      </c>
      <c r="D23" s="334" t="s">
        <v>269</v>
      </c>
      <c r="E23" s="334" t="s">
        <v>947</v>
      </c>
      <c r="F23" s="334" t="str">
        <f>INDEX('Invoice Key'!$B$1:$C$66,MATCH(E23,'Invoice Key'!$B$1:$B$66,0),2)</f>
        <v>ReFocus Management Services, LLC</v>
      </c>
      <c r="G23" s="334" t="s">
        <v>269</v>
      </c>
      <c r="H23" s="334" t="s">
        <v>269</v>
      </c>
      <c r="I23" s="334" t="s">
        <v>921</v>
      </c>
      <c r="J23" s="336">
        <v>10000</v>
      </c>
    </row>
    <row r="24" spans="2:10" outlineLevel="2" x14ac:dyDescent="0.35">
      <c r="B24" s="334" t="s">
        <v>1046</v>
      </c>
      <c r="C24" s="334" t="s">
        <v>270</v>
      </c>
      <c r="D24" s="334" t="s">
        <v>269</v>
      </c>
      <c r="E24" s="334" t="s">
        <v>565</v>
      </c>
      <c r="F24" s="334" t="str">
        <f>INDEX('Invoice Key'!$B$1:$C$66,MATCH(E24,'Invoice Key'!$B$1:$B$66,0),2)</f>
        <v>NaturPak</v>
      </c>
      <c r="G24" s="334" t="s">
        <v>269</v>
      </c>
      <c r="H24" s="334" t="s">
        <v>269</v>
      </c>
      <c r="I24" s="334" t="s">
        <v>921</v>
      </c>
      <c r="J24" s="336">
        <v>65000</v>
      </c>
    </row>
    <row r="25" spans="2:10" outlineLevel="2" x14ac:dyDescent="0.35">
      <c r="B25" s="334" t="s">
        <v>1103</v>
      </c>
      <c r="C25" s="334" t="s">
        <v>270</v>
      </c>
      <c r="D25" s="334" t="s">
        <v>269</v>
      </c>
      <c r="E25" s="334" t="s">
        <v>1128</v>
      </c>
      <c r="F25" s="334" t="str">
        <f>INDEX('Invoice Key'!$B$1:$C$66,MATCH(E25,'Invoice Key'!$B$1:$B$66,0),2)</f>
        <v>GPS Waste</v>
      </c>
      <c r="G25" s="334" t="s">
        <v>269</v>
      </c>
      <c r="H25" s="334" t="s">
        <v>269</v>
      </c>
      <c r="I25" s="334" t="s">
        <v>921</v>
      </c>
      <c r="J25" s="336">
        <v>5593</v>
      </c>
    </row>
    <row r="26" spans="2:10" outlineLevel="2" x14ac:dyDescent="0.35">
      <c r="B26" s="334" t="s">
        <v>1103</v>
      </c>
      <c r="C26" s="334" t="s">
        <v>270</v>
      </c>
      <c r="D26" s="334" t="s">
        <v>269</v>
      </c>
      <c r="E26" s="334" t="s">
        <v>1001</v>
      </c>
      <c r="F26" s="334" t="str">
        <f>INDEX('Invoice Key'!$B$1:$C$66,MATCH(E26,'Invoice Key'!$B$1:$B$66,0),2)</f>
        <v>SDC Nutrition Inc</v>
      </c>
      <c r="G26" s="334" t="s">
        <v>269</v>
      </c>
      <c r="H26" s="334" t="s">
        <v>269</v>
      </c>
      <c r="I26" s="334" t="s">
        <v>921</v>
      </c>
      <c r="J26" s="336">
        <v>57750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10A23-4F0E-4A28-8170-EB7C6A5F3667}">
  <dimension ref="A1:J31"/>
  <sheetViews>
    <sheetView workbookViewId="0">
      <selection activeCell="F6" sqref="F6"/>
    </sheetView>
  </sheetViews>
  <sheetFormatPr defaultColWidth="12.26953125" defaultRowHeight="14.5" outlineLevelRow="2" x14ac:dyDescent="0.35"/>
  <cols>
    <col min="1" max="1" width="12.81640625" style="1" customWidth="1"/>
    <col min="2" max="3" width="15.6328125" style="1" customWidth="1"/>
    <col min="4" max="4" width="8.1796875" style="1" customWidth="1"/>
    <col min="5" max="6" width="27.81640625" style="1" customWidth="1"/>
    <col min="7" max="7" width="8.1796875" style="1" customWidth="1"/>
    <col min="8" max="8" width="15.6328125" style="1" customWidth="1"/>
    <col min="9" max="10" width="10.08984375" style="1" customWidth="1"/>
  </cols>
  <sheetData>
    <row r="1" spans="1:10" ht="16" customHeight="1" x14ac:dyDescent="0.4">
      <c r="A1" s="339" t="s">
        <v>303</v>
      </c>
    </row>
    <row r="2" spans="1:10" ht="15.5" customHeight="1" x14ac:dyDescent="0.35">
      <c r="A2" s="340" t="s">
        <v>23</v>
      </c>
    </row>
    <row r="3" spans="1:10" ht="15.5" customHeight="1" x14ac:dyDescent="0.35">
      <c r="A3" s="341" t="s">
        <v>1009</v>
      </c>
    </row>
    <row r="5" spans="1:10" x14ac:dyDescent="0.35">
      <c r="A5" s="1" t="s">
        <v>212</v>
      </c>
      <c r="B5" s="77" t="s">
        <v>395</v>
      </c>
      <c r="C5" s="77" t="s">
        <v>301</v>
      </c>
      <c r="D5" s="77" t="s">
        <v>212</v>
      </c>
      <c r="E5" s="77" t="s">
        <v>300</v>
      </c>
      <c r="F5" s="77" t="s">
        <v>742</v>
      </c>
      <c r="G5" s="77" t="s">
        <v>299</v>
      </c>
      <c r="H5" s="77" t="s">
        <v>215</v>
      </c>
      <c r="I5" s="77" t="s">
        <v>271</v>
      </c>
      <c r="J5" s="77" t="s">
        <v>218</v>
      </c>
    </row>
    <row r="6" spans="1:10" outlineLevel="2" x14ac:dyDescent="0.35">
      <c r="B6" s="334" t="s">
        <v>1059</v>
      </c>
      <c r="C6" s="334" t="s">
        <v>270</v>
      </c>
      <c r="D6" s="334" t="s">
        <v>269</v>
      </c>
      <c r="E6" s="334" t="s">
        <v>887</v>
      </c>
      <c r="F6" s="334" t="str">
        <f>INDEX('Invoice Key'!$B$1:$C$66,MATCH(E6,'Invoice Key'!$B$1:$B$66,0),2)</f>
        <v>HFW Companies</v>
      </c>
      <c r="G6" s="334" t="s">
        <v>269</v>
      </c>
      <c r="H6" s="334" t="s">
        <v>269</v>
      </c>
      <c r="I6" s="334" t="s">
        <v>921</v>
      </c>
      <c r="J6" s="336">
        <v>30000</v>
      </c>
    </row>
    <row r="7" spans="1:10" outlineLevel="2" x14ac:dyDescent="0.35">
      <c r="B7" s="334" t="s">
        <v>1059</v>
      </c>
      <c r="C7" s="334" t="s">
        <v>270</v>
      </c>
      <c r="D7" s="334" t="s">
        <v>269</v>
      </c>
      <c r="E7" s="334" t="s">
        <v>554</v>
      </c>
      <c r="F7" s="334" t="str">
        <f>INDEX('Invoice Key'!$B$1:$C$66,MATCH(E7,'Invoice Key'!$B$1:$B$66,0),2)</f>
        <v>Emerald Technologies</v>
      </c>
      <c r="G7" s="334" t="s">
        <v>269</v>
      </c>
      <c r="H7" s="334" t="s">
        <v>269</v>
      </c>
      <c r="I7" s="334" t="s">
        <v>921</v>
      </c>
      <c r="J7" s="336">
        <v>55000</v>
      </c>
    </row>
    <row r="8" spans="1:10" outlineLevel="2" x14ac:dyDescent="0.35">
      <c r="B8" s="334" t="s">
        <v>1059</v>
      </c>
      <c r="C8" s="334" t="s">
        <v>270</v>
      </c>
      <c r="D8" s="334" t="s">
        <v>269</v>
      </c>
      <c r="E8" s="334" t="s">
        <v>122</v>
      </c>
      <c r="F8" s="334" t="str">
        <f>INDEX('Invoice Key'!$B$1:$C$66,MATCH(E8,'Invoice Key'!$B$1:$B$66,0),2)</f>
        <v>Greenrise Technologies</v>
      </c>
      <c r="G8" s="334" t="s">
        <v>269</v>
      </c>
      <c r="H8" s="334" t="s">
        <v>269</v>
      </c>
      <c r="I8" s="334" t="s">
        <v>921</v>
      </c>
      <c r="J8" s="336">
        <v>27091</v>
      </c>
    </row>
    <row r="9" spans="1:10" outlineLevel="2" x14ac:dyDescent="0.35">
      <c r="B9" s="334" t="s">
        <v>1060</v>
      </c>
      <c r="C9" s="334" t="s">
        <v>270</v>
      </c>
      <c r="D9" s="334" t="s">
        <v>269</v>
      </c>
      <c r="E9" s="334" t="s">
        <v>479</v>
      </c>
      <c r="F9" s="334" t="str">
        <f>INDEX('Invoice Key'!$B$1:$C$66,MATCH(E9,'Invoice Key'!$B$1:$B$66,0),2)</f>
        <v>NSM</v>
      </c>
      <c r="G9" s="334" t="s">
        <v>269</v>
      </c>
      <c r="H9" s="334" t="s">
        <v>269</v>
      </c>
      <c r="I9" s="334" t="s">
        <v>921</v>
      </c>
      <c r="J9" s="336">
        <v>105000</v>
      </c>
    </row>
    <row r="10" spans="1:10" outlineLevel="2" x14ac:dyDescent="0.35">
      <c r="B10" s="334" t="s">
        <v>1060</v>
      </c>
      <c r="C10" s="334" t="s">
        <v>270</v>
      </c>
      <c r="D10" s="334" t="s">
        <v>269</v>
      </c>
      <c r="E10" s="334" t="s">
        <v>579</v>
      </c>
      <c r="F10" s="334" t="str">
        <f>INDEX('Invoice Key'!$B$1:$C$66,MATCH(E10,'Invoice Key'!$B$1:$B$66,0),2)</f>
        <v>Enerpac Tool Group</v>
      </c>
      <c r="G10" s="334" t="s">
        <v>269</v>
      </c>
      <c r="H10" s="334" t="s">
        <v>269</v>
      </c>
      <c r="I10" s="334" t="s">
        <v>921</v>
      </c>
      <c r="J10" s="336">
        <v>50000</v>
      </c>
    </row>
    <row r="11" spans="1:10" outlineLevel="2" x14ac:dyDescent="0.35">
      <c r="B11" s="334" t="s">
        <v>1061</v>
      </c>
      <c r="C11" s="334" t="s">
        <v>270</v>
      </c>
      <c r="D11" s="334" t="s">
        <v>1062</v>
      </c>
      <c r="E11" s="334" t="s">
        <v>370</v>
      </c>
      <c r="F11" s="334" t="str">
        <f>INDEX('Invoice Key'!$B$1:$C$66,MATCH(E11,'Invoice Key'!$B$1:$B$66,0),2)</f>
        <v>Vanguard Packaging</v>
      </c>
      <c r="G11" s="334" t="s">
        <v>269</v>
      </c>
      <c r="H11" s="334" t="s">
        <v>269</v>
      </c>
      <c r="I11" s="334" t="s">
        <v>921</v>
      </c>
      <c r="J11" s="336">
        <v>43000</v>
      </c>
    </row>
    <row r="12" spans="1:10" outlineLevel="2" x14ac:dyDescent="0.35">
      <c r="B12" s="334" t="s">
        <v>1061</v>
      </c>
      <c r="C12" s="334" t="s">
        <v>270</v>
      </c>
      <c r="D12" s="334" t="s">
        <v>269</v>
      </c>
      <c r="E12" s="334" t="s">
        <v>560</v>
      </c>
      <c r="F12" s="334" t="str">
        <f>INDEX('Invoice Key'!$B$1:$C$66,MATCH(E12,'Invoice Key'!$B$1:$B$66,0),2)</f>
        <v>Envirowaste Services Group</v>
      </c>
      <c r="G12" s="334" t="s">
        <v>269</v>
      </c>
      <c r="H12" s="334" t="s">
        <v>269</v>
      </c>
      <c r="I12" s="334" t="s">
        <v>921</v>
      </c>
      <c r="J12" s="336">
        <v>37000</v>
      </c>
    </row>
    <row r="13" spans="1:10" outlineLevel="2" x14ac:dyDescent="0.35">
      <c r="B13" s="334" t="s">
        <v>1061</v>
      </c>
      <c r="C13" s="334" t="s">
        <v>270</v>
      </c>
      <c r="D13" s="334" t="s">
        <v>269</v>
      </c>
      <c r="E13" s="334" t="s">
        <v>565</v>
      </c>
      <c r="F13" s="334" t="str">
        <f>INDEX('Invoice Key'!$B$1:$C$66,MATCH(E13,'Invoice Key'!$B$1:$B$66,0),2)</f>
        <v>NaturPak</v>
      </c>
      <c r="G13" s="334" t="s">
        <v>269</v>
      </c>
      <c r="H13" s="334" t="s">
        <v>269</v>
      </c>
      <c r="I13" s="334" t="s">
        <v>921</v>
      </c>
      <c r="J13" s="336">
        <v>65000</v>
      </c>
    </row>
    <row r="14" spans="1:10" outlineLevel="2" x14ac:dyDescent="0.35">
      <c r="B14" s="334" t="s">
        <v>1063</v>
      </c>
      <c r="C14" s="334" t="s">
        <v>270</v>
      </c>
      <c r="D14" s="334" t="s">
        <v>269</v>
      </c>
      <c r="E14" s="334" t="s">
        <v>773</v>
      </c>
      <c r="F14" s="334" t="str">
        <f>INDEX('Invoice Key'!$B$1:$C$66,MATCH(E14,'Invoice Key'!$B$1:$B$66,0),2)</f>
        <v>California Fish Grill</v>
      </c>
      <c r="G14" s="334" t="s">
        <v>269</v>
      </c>
      <c r="H14" s="334" t="s">
        <v>269</v>
      </c>
      <c r="I14" s="334" t="s">
        <v>921</v>
      </c>
      <c r="J14" s="336">
        <v>22083.33</v>
      </c>
    </row>
    <row r="15" spans="1:10" outlineLevel="2" x14ac:dyDescent="0.35">
      <c r="B15" s="334" t="s">
        <v>1064</v>
      </c>
      <c r="C15" s="334" t="s">
        <v>270</v>
      </c>
      <c r="D15" s="334" t="s">
        <v>269</v>
      </c>
      <c r="E15" s="334" t="s">
        <v>1065</v>
      </c>
      <c r="F15" s="334" t="str">
        <f>INDEX('Invoice Key'!$B$1:$C$66,MATCH(E15,'Invoice Key'!$B$1:$B$66,0),2)</f>
        <v>Epika</v>
      </c>
      <c r="G15" s="334" t="s">
        <v>269</v>
      </c>
      <c r="H15" s="334" t="s">
        <v>269</v>
      </c>
      <c r="I15" s="334" t="s">
        <v>921</v>
      </c>
      <c r="J15" s="336">
        <v>7276.2</v>
      </c>
    </row>
    <row r="16" spans="1:10" outlineLevel="2" x14ac:dyDescent="0.35">
      <c r="B16" s="334" t="s">
        <v>962</v>
      </c>
      <c r="C16" s="334" t="s">
        <v>270</v>
      </c>
      <c r="D16" s="334" t="s">
        <v>269</v>
      </c>
      <c r="E16" s="334" t="s">
        <v>28</v>
      </c>
      <c r="F16" s="334" t="str">
        <f>INDEX('Invoice Key'!$B$1:$C$66,MATCH(E16,'Invoice Key'!$B$1:$B$66,0),2)</f>
        <v>RoadSafe Traffic Systems</v>
      </c>
      <c r="G16" s="334" t="s">
        <v>269</v>
      </c>
      <c r="H16" s="334" t="s">
        <v>269</v>
      </c>
      <c r="I16" s="334" t="s">
        <v>921</v>
      </c>
      <c r="J16" s="336">
        <v>100000</v>
      </c>
    </row>
    <row r="17" spans="2:10" outlineLevel="2" x14ac:dyDescent="0.35">
      <c r="B17" s="334" t="s">
        <v>1066</v>
      </c>
      <c r="C17" s="334" t="s">
        <v>270</v>
      </c>
      <c r="D17" s="334" t="s">
        <v>269</v>
      </c>
      <c r="E17" s="334" t="s">
        <v>527</v>
      </c>
      <c r="F17" s="334" t="str">
        <f>INDEX('Invoice Key'!$B$1:$C$66,MATCH(E17,'Invoice Key'!$B$1:$B$66,0),2)</f>
        <v>Yummy Pools</v>
      </c>
      <c r="G17" s="334" t="s">
        <v>269</v>
      </c>
      <c r="H17" s="334" t="s">
        <v>269</v>
      </c>
      <c r="I17" s="334" t="s">
        <v>921</v>
      </c>
      <c r="J17" s="336">
        <v>34000</v>
      </c>
    </row>
    <row r="18" spans="2:10" outlineLevel="2" x14ac:dyDescent="0.35">
      <c r="B18" s="334" t="s">
        <v>1066</v>
      </c>
      <c r="C18" s="334" t="s">
        <v>270</v>
      </c>
      <c r="D18" s="334" t="s">
        <v>269</v>
      </c>
      <c r="E18" s="334" t="s">
        <v>594</v>
      </c>
      <c r="F18" s="334" t="str">
        <f>INDEX('Invoice Key'!$B$1:$C$66,MATCH(E18,'Invoice Key'!$B$1:$B$66,0),2)</f>
        <v>Bluum USA</v>
      </c>
      <c r="G18" s="334" t="s">
        <v>269</v>
      </c>
      <c r="H18" s="334" t="s">
        <v>269</v>
      </c>
      <c r="I18" s="334" t="s">
        <v>921</v>
      </c>
      <c r="J18" s="336">
        <v>156250</v>
      </c>
    </row>
    <row r="19" spans="2:10" outlineLevel="2" x14ac:dyDescent="0.35">
      <c r="B19" s="334" t="s">
        <v>1066</v>
      </c>
      <c r="C19" s="334" t="s">
        <v>270</v>
      </c>
      <c r="D19" s="334" t="s">
        <v>269</v>
      </c>
      <c r="E19" s="334" t="s">
        <v>1065</v>
      </c>
      <c r="F19" s="334" t="str">
        <f>INDEX('Invoice Key'!$B$1:$C$66,MATCH(E19,'Invoice Key'!$B$1:$B$66,0),2)</f>
        <v>Epika</v>
      </c>
      <c r="G19" s="334" t="s">
        <v>269</v>
      </c>
      <c r="H19" s="334" t="s">
        <v>269</v>
      </c>
      <c r="I19" s="334" t="s">
        <v>921</v>
      </c>
      <c r="J19" s="336">
        <v>27082</v>
      </c>
    </row>
    <row r="20" spans="2:10" outlineLevel="2" x14ac:dyDescent="0.35">
      <c r="B20" s="334" t="s">
        <v>1024</v>
      </c>
      <c r="C20" s="334" t="s">
        <v>270</v>
      </c>
      <c r="D20" s="334" t="s">
        <v>269</v>
      </c>
      <c r="E20" s="334" t="s">
        <v>184</v>
      </c>
      <c r="F20" s="334" t="str">
        <f>INDEX('Invoice Key'!$B$1:$C$66,MATCH(E20,'Invoice Key'!$B$1:$B$66,0),2)</f>
        <v>Omnia Partners</v>
      </c>
      <c r="G20" s="334" t="s">
        <v>269</v>
      </c>
      <c r="H20" s="334" t="s">
        <v>269</v>
      </c>
      <c r="I20" s="334" t="s">
        <v>921</v>
      </c>
      <c r="J20" s="336">
        <v>17902.97</v>
      </c>
    </row>
    <row r="21" spans="2:10" outlineLevel="2" x14ac:dyDescent="0.35">
      <c r="B21" s="334" t="s">
        <v>1024</v>
      </c>
      <c r="C21" s="334" t="s">
        <v>270</v>
      </c>
      <c r="D21" s="334" t="s">
        <v>269</v>
      </c>
      <c r="E21" s="334" t="s">
        <v>592</v>
      </c>
      <c r="F21" s="334" t="str">
        <f>INDEX('Invoice Key'!$B$1:$C$66,MATCH(E21,'Invoice Key'!$B$1:$B$66,0),2)</f>
        <v>Bright Event Rentals</v>
      </c>
      <c r="G21" s="334" t="s">
        <v>269</v>
      </c>
      <c r="H21" s="334" t="s">
        <v>269</v>
      </c>
      <c r="I21" s="334" t="s">
        <v>921</v>
      </c>
      <c r="J21" s="336">
        <v>30000</v>
      </c>
    </row>
    <row r="22" spans="2:10" outlineLevel="2" x14ac:dyDescent="0.35">
      <c r="B22" s="334" t="s">
        <v>1067</v>
      </c>
      <c r="C22" s="334" t="s">
        <v>270</v>
      </c>
      <c r="D22" s="334" t="s">
        <v>269</v>
      </c>
      <c r="E22" s="334" t="s">
        <v>450</v>
      </c>
      <c r="F22" s="334" t="str">
        <f>INDEX('Invoice Key'!$B$1:$C$66,MATCH(E22,'Invoice Key'!$B$1:$B$66,0),2)</f>
        <v>GLOBO Language Solutions</v>
      </c>
      <c r="G22" s="334" t="s">
        <v>269</v>
      </c>
      <c r="H22" s="334" t="s">
        <v>269</v>
      </c>
      <c r="I22" s="334" t="s">
        <v>921</v>
      </c>
      <c r="J22" s="336">
        <v>18336.599999999999</v>
      </c>
    </row>
    <row r="23" spans="2:10" outlineLevel="2" x14ac:dyDescent="0.35">
      <c r="B23" s="334" t="s">
        <v>1029</v>
      </c>
      <c r="C23" s="334" t="s">
        <v>270</v>
      </c>
      <c r="D23" s="334" t="s">
        <v>269</v>
      </c>
      <c r="E23" s="334" t="s">
        <v>592</v>
      </c>
      <c r="F23" s="334" t="str">
        <f>INDEX('Invoice Key'!$B$1:$C$66,MATCH(E23,'Invoice Key'!$B$1:$B$66,0),2)</f>
        <v>Bright Event Rentals</v>
      </c>
      <c r="G23" s="334" t="s">
        <v>269</v>
      </c>
      <c r="H23" s="334" t="s">
        <v>269</v>
      </c>
      <c r="I23" s="334" t="s">
        <v>921</v>
      </c>
      <c r="J23" s="336">
        <v>30000</v>
      </c>
    </row>
    <row r="24" spans="2:10" outlineLevel="2" x14ac:dyDescent="0.35">
      <c r="B24" s="334" t="s">
        <v>1029</v>
      </c>
      <c r="C24" s="334" t="s">
        <v>270</v>
      </c>
      <c r="D24" s="334" t="s">
        <v>269</v>
      </c>
      <c r="E24" s="334" t="s">
        <v>612</v>
      </c>
      <c r="F24" s="334" t="str">
        <f>INDEX('Invoice Key'!$B$1:$C$66,MATCH(E24,'Invoice Key'!$B$1:$B$66,0),2)</f>
        <v>Breg</v>
      </c>
      <c r="G24" s="334" t="s">
        <v>269</v>
      </c>
      <c r="H24" s="334" t="s">
        <v>269</v>
      </c>
      <c r="I24" s="334" t="s">
        <v>921</v>
      </c>
      <c r="J24" s="336">
        <v>62866</v>
      </c>
    </row>
    <row r="25" spans="2:10" outlineLevel="2" x14ac:dyDescent="0.35">
      <c r="B25" s="334" t="s">
        <v>1068</v>
      </c>
      <c r="C25" s="334" t="s">
        <v>270</v>
      </c>
      <c r="D25" s="334" t="s">
        <v>269</v>
      </c>
      <c r="E25" s="334" t="s">
        <v>478</v>
      </c>
      <c r="F25" s="334" t="str">
        <f>INDEX('Invoice Key'!$B$1:$C$66,MATCH(E25,'Invoice Key'!$B$1:$B$66,0),2)</f>
        <v>PATCO Products</v>
      </c>
      <c r="G25" s="334" t="s">
        <v>269</v>
      </c>
      <c r="H25" s="334" t="s">
        <v>269</v>
      </c>
      <c r="I25" s="334" t="s">
        <v>921</v>
      </c>
      <c r="J25" s="336">
        <v>102000</v>
      </c>
    </row>
    <row r="26" spans="2:10" outlineLevel="2" x14ac:dyDescent="0.35">
      <c r="B26" s="334" t="s">
        <v>1068</v>
      </c>
      <c r="C26" s="334" t="s">
        <v>270</v>
      </c>
      <c r="D26" s="334" t="s">
        <v>269</v>
      </c>
      <c r="E26" s="334" t="s">
        <v>887</v>
      </c>
      <c r="F26" s="334" t="str">
        <f>INDEX('Invoice Key'!$B$1:$C$66,MATCH(E26,'Invoice Key'!$B$1:$B$66,0),2)</f>
        <v>HFW Companies</v>
      </c>
      <c r="G26" s="334" t="s">
        <v>269</v>
      </c>
      <c r="H26" s="334" t="s">
        <v>269</v>
      </c>
      <c r="I26" s="334" t="s">
        <v>921</v>
      </c>
      <c r="J26" s="336">
        <v>30000</v>
      </c>
    </row>
    <row r="27" spans="2:10" outlineLevel="2" x14ac:dyDescent="0.35">
      <c r="B27" s="334" t="s">
        <v>1069</v>
      </c>
      <c r="C27" s="334" t="s">
        <v>270</v>
      </c>
      <c r="D27" s="334" t="s">
        <v>269</v>
      </c>
      <c r="E27" s="334" t="s">
        <v>773</v>
      </c>
      <c r="F27" s="334" t="str">
        <f>INDEX('Invoice Key'!$B$1:$C$66,MATCH(E27,'Invoice Key'!$B$1:$B$66,0),2)</f>
        <v>California Fish Grill</v>
      </c>
      <c r="G27" s="334" t="s">
        <v>269</v>
      </c>
      <c r="H27" s="334" t="s">
        <v>269</v>
      </c>
      <c r="I27" s="334" t="s">
        <v>921</v>
      </c>
      <c r="J27" s="336">
        <v>22083.33</v>
      </c>
    </row>
    <row r="28" spans="2:10" outlineLevel="2" x14ac:dyDescent="0.35">
      <c r="B28" s="334" t="s">
        <v>1069</v>
      </c>
      <c r="C28" s="334" t="s">
        <v>270</v>
      </c>
      <c r="D28" s="334" t="s">
        <v>269</v>
      </c>
      <c r="E28" s="334" t="s">
        <v>1012</v>
      </c>
      <c r="F28" s="334" t="str">
        <f>INDEX('Invoice Key'!$B$1:$C$66,MATCH(E28,'Invoice Key'!$B$1:$B$66,0),2)</f>
        <v>Flexcon</v>
      </c>
      <c r="G28" s="334" t="s">
        <v>269</v>
      </c>
      <c r="H28" s="334" t="s">
        <v>269</v>
      </c>
      <c r="I28" s="334" t="s">
        <v>921</v>
      </c>
      <c r="J28" s="336">
        <v>25000</v>
      </c>
    </row>
    <row r="29" spans="2:10" outlineLevel="2" x14ac:dyDescent="0.35">
      <c r="B29" s="334" t="s">
        <v>1069</v>
      </c>
      <c r="C29" s="334" t="s">
        <v>270</v>
      </c>
      <c r="D29" s="334" t="s">
        <v>269</v>
      </c>
      <c r="E29" s="334" t="s">
        <v>1004</v>
      </c>
      <c r="F29" s="334" t="str">
        <f>INDEX('Invoice Key'!$B$1:$C$66,MATCH(E29,'Invoice Key'!$B$1:$B$66,0),2)</f>
        <v>Olympus Cosmetic Group</v>
      </c>
      <c r="G29" s="334" t="s">
        <v>269</v>
      </c>
      <c r="H29" s="334" t="s">
        <v>269</v>
      </c>
      <c r="I29" s="334" t="s">
        <v>921</v>
      </c>
      <c r="J29" s="336">
        <v>31500</v>
      </c>
    </row>
    <row r="30" spans="2:10" outlineLevel="2" x14ac:dyDescent="0.35">
      <c r="B30" s="334" t="s">
        <v>975</v>
      </c>
      <c r="C30" s="334" t="s">
        <v>270</v>
      </c>
      <c r="D30" s="334" t="s">
        <v>269</v>
      </c>
      <c r="E30" s="334" t="s">
        <v>565</v>
      </c>
      <c r="F30" s="334" t="str">
        <f>INDEX('Invoice Key'!$B$1:$C$66,MATCH(E30,'Invoice Key'!$B$1:$B$66,0),2)</f>
        <v>NaturPak</v>
      </c>
      <c r="G30" s="334" t="s">
        <v>269</v>
      </c>
      <c r="H30" s="334" t="s">
        <v>269</v>
      </c>
      <c r="I30" s="334" t="s">
        <v>921</v>
      </c>
      <c r="J30" s="336">
        <v>65000</v>
      </c>
    </row>
    <row r="31" spans="2:10" outlineLevel="2" x14ac:dyDescent="0.35">
      <c r="B31" s="334" t="s">
        <v>975</v>
      </c>
      <c r="C31" s="334" t="s">
        <v>270</v>
      </c>
      <c r="D31" s="334" t="s">
        <v>269</v>
      </c>
      <c r="E31" s="334" t="s">
        <v>7</v>
      </c>
      <c r="F31" s="334" t="str">
        <f>INDEX('Invoice Key'!$B$1:$C$66,MATCH(E31,'Invoice Key'!$B$1:$B$66,0),2)</f>
        <v>Avant</v>
      </c>
      <c r="G31" s="334" t="s">
        <v>269</v>
      </c>
      <c r="H31" s="334" t="s">
        <v>269</v>
      </c>
      <c r="I31" s="334" t="s">
        <v>921</v>
      </c>
      <c r="J31" s="336">
        <v>2527.96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AFF53-1D72-4A71-BD99-DB9F1408EB41}">
  <dimension ref="A1:J26"/>
  <sheetViews>
    <sheetView topLeftCell="A2" workbookViewId="0">
      <selection activeCell="F6" sqref="F6:F26"/>
    </sheetView>
  </sheetViews>
  <sheetFormatPr defaultRowHeight="14.5" x14ac:dyDescent="0.35"/>
  <cols>
    <col min="1" max="1" width="9.08984375" style="1" customWidth="1"/>
    <col min="2" max="4" width="15.6328125" style="1" customWidth="1"/>
    <col min="5" max="6" width="17.453125" style="1" bestFit="1" customWidth="1"/>
    <col min="7" max="7" width="8.1796875" style="1" customWidth="1"/>
    <col min="8" max="8" width="15.6328125" style="1" customWidth="1"/>
    <col min="9" max="9" width="8.1796875" style="1" customWidth="1"/>
    <col min="10" max="10" width="10.08984375" style="1" customWidth="1"/>
  </cols>
  <sheetData>
    <row r="1" spans="1:10" ht="54" x14ac:dyDescent="0.4">
      <c r="A1" s="339" t="s">
        <v>303</v>
      </c>
    </row>
    <row r="2" spans="1:10" ht="46.5" x14ac:dyDescent="0.35">
      <c r="A2" s="340" t="s">
        <v>23</v>
      </c>
    </row>
    <row r="3" spans="1:10" ht="26.5" x14ac:dyDescent="0.35">
      <c r="A3" s="341" t="s">
        <v>952</v>
      </c>
    </row>
    <row r="5" spans="1:10" x14ac:dyDescent="0.35">
      <c r="A5" s="1" t="s">
        <v>212</v>
      </c>
      <c r="B5" s="77" t="s">
        <v>395</v>
      </c>
      <c r="C5" s="77" t="s">
        <v>301</v>
      </c>
      <c r="D5" s="77" t="s">
        <v>212</v>
      </c>
      <c r="E5" s="77" t="s">
        <v>300</v>
      </c>
      <c r="F5" s="77" t="s">
        <v>742</v>
      </c>
      <c r="G5" s="77" t="s">
        <v>299</v>
      </c>
      <c r="H5" s="77" t="s">
        <v>215</v>
      </c>
      <c r="I5" s="77" t="s">
        <v>271</v>
      </c>
      <c r="J5" s="77" t="s">
        <v>218</v>
      </c>
    </row>
    <row r="6" spans="1:10" x14ac:dyDescent="0.35">
      <c r="B6" s="335" t="s">
        <v>991</v>
      </c>
      <c r="C6" s="334" t="s">
        <v>270</v>
      </c>
      <c r="D6" s="334" t="s">
        <v>269</v>
      </c>
      <c r="E6" s="334" t="s">
        <v>543</v>
      </c>
      <c r="F6" s="334" t="s">
        <v>543</v>
      </c>
      <c r="G6" s="334" t="s">
        <v>269</v>
      </c>
      <c r="H6" s="334" t="s">
        <v>269</v>
      </c>
      <c r="I6" s="334" t="s">
        <v>271</v>
      </c>
      <c r="J6" s="336">
        <v>75000</v>
      </c>
    </row>
    <row r="7" spans="1:10" x14ac:dyDescent="0.35">
      <c r="B7" s="335" t="s">
        <v>909</v>
      </c>
      <c r="C7" s="334" t="s">
        <v>270</v>
      </c>
      <c r="D7" s="334" t="s">
        <v>269</v>
      </c>
      <c r="E7" s="334" t="s">
        <v>19</v>
      </c>
      <c r="F7" s="334" t="s">
        <v>162</v>
      </c>
      <c r="G7" s="334" t="s">
        <v>269</v>
      </c>
      <c r="H7" s="334" t="s">
        <v>269</v>
      </c>
      <c r="I7" s="334" t="s">
        <v>271</v>
      </c>
      <c r="J7" s="336">
        <v>8001</v>
      </c>
    </row>
    <row r="8" spans="1:10" ht="21.5" x14ac:dyDescent="0.35">
      <c r="B8" s="335" t="s">
        <v>909</v>
      </c>
      <c r="C8" s="334" t="s">
        <v>270</v>
      </c>
      <c r="D8" s="334" t="s">
        <v>269</v>
      </c>
      <c r="E8" s="334" t="s">
        <v>264</v>
      </c>
      <c r="F8" s="334" t="s">
        <v>243</v>
      </c>
      <c r="G8" s="334" t="s">
        <v>269</v>
      </c>
      <c r="H8" s="334" t="s">
        <v>269</v>
      </c>
      <c r="I8" s="334" t="s">
        <v>271</v>
      </c>
      <c r="J8" s="336">
        <v>50000</v>
      </c>
    </row>
    <row r="9" spans="1:10" ht="21.5" x14ac:dyDescent="0.35">
      <c r="B9" s="335" t="s">
        <v>909</v>
      </c>
      <c r="C9" s="334" t="s">
        <v>270</v>
      </c>
      <c r="D9" s="334" t="s">
        <v>269</v>
      </c>
      <c r="E9" s="334" t="s">
        <v>560</v>
      </c>
      <c r="F9" s="334" t="s">
        <v>560</v>
      </c>
      <c r="G9" s="334" t="s">
        <v>269</v>
      </c>
      <c r="H9" s="334" t="s">
        <v>269</v>
      </c>
      <c r="I9" s="334" t="s">
        <v>271</v>
      </c>
      <c r="J9" s="336">
        <v>37000</v>
      </c>
    </row>
    <row r="10" spans="1:10" x14ac:dyDescent="0.35">
      <c r="B10" s="335" t="s">
        <v>955</v>
      </c>
      <c r="C10" s="334" t="s">
        <v>270</v>
      </c>
      <c r="D10" s="334" t="s">
        <v>269</v>
      </c>
      <c r="E10" s="334" t="s">
        <v>773</v>
      </c>
      <c r="F10" s="334" t="s">
        <v>773</v>
      </c>
      <c r="G10" s="334" t="s">
        <v>269</v>
      </c>
      <c r="H10" s="334" t="s">
        <v>269</v>
      </c>
      <c r="I10" s="334" t="s">
        <v>271</v>
      </c>
      <c r="J10" s="336">
        <v>22083.33</v>
      </c>
    </row>
    <row r="11" spans="1:10" x14ac:dyDescent="0.35">
      <c r="B11" s="335" t="s">
        <v>959</v>
      </c>
      <c r="C11" s="334" t="s">
        <v>270</v>
      </c>
      <c r="D11" s="334" t="s">
        <v>269</v>
      </c>
      <c r="E11" s="334" t="s">
        <v>198</v>
      </c>
      <c r="F11" s="334" t="s">
        <v>198</v>
      </c>
      <c r="G11" s="334" t="s">
        <v>269</v>
      </c>
      <c r="H11" s="334" t="s">
        <v>269</v>
      </c>
      <c r="I11" s="334" t="s">
        <v>271</v>
      </c>
      <c r="J11" s="336">
        <v>3430.92</v>
      </c>
    </row>
    <row r="12" spans="1:10" x14ac:dyDescent="0.35">
      <c r="B12" s="335" t="s">
        <v>911</v>
      </c>
      <c r="C12" s="334" t="s">
        <v>270</v>
      </c>
      <c r="D12" s="334" t="s">
        <v>269</v>
      </c>
      <c r="E12" s="334" t="s">
        <v>122</v>
      </c>
      <c r="F12" s="334" t="s">
        <v>122</v>
      </c>
      <c r="G12" s="334" t="s">
        <v>269</v>
      </c>
      <c r="H12" s="334" t="s">
        <v>269</v>
      </c>
      <c r="I12" s="334" t="s">
        <v>271</v>
      </c>
      <c r="J12" s="336">
        <v>27091</v>
      </c>
    </row>
    <row r="13" spans="1:10" x14ac:dyDescent="0.35">
      <c r="B13" s="335" t="s">
        <v>992</v>
      </c>
      <c r="C13" s="334" t="s">
        <v>270</v>
      </c>
      <c r="D13" s="334" t="s">
        <v>269</v>
      </c>
      <c r="E13" s="334" t="s">
        <v>198</v>
      </c>
      <c r="F13" s="334" t="s">
        <v>198</v>
      </c>
      <c r="G13" s="334" t="s">
        <v>269</v>
      </c>
      <c r="H13" s="334" t="s">
        <v>269</v>
      </c>
      <c r="I13" s="334" t="s">
        <v>271</v>
      </c>
      <c r="J13" s="336">
        <v>320891.05</v>
      </c>
    </row>
    <row r="14" spans="1:10" x14ac:dyDescent="0.35">
      <c r="B14" s="335" t="s">
        <v>963</v>
      </c>
      <c r="C14" s="334" t="s">
        <v>270</v>
      </c>
      <c r="D14" s="334" t="s">
        <v>993</v>
      </c>
      <c r="E14" s="334" t="s">
        <v>370</v>
      </c>
      <c r="F14" s="334" t="s">
        <v>370</v>
      </c>
      <c r="G14" s="334" t="s">
        <v>269</v>
      </c>
      <c r="H14" s="334" t="s">
        <v>269</v>
      </c>
      <c r="I14" s="334" t="s">
        <v>271</v>
      </c>
      <c r="J14" s="336">
        <v>43000</v>
      </c>
    </row>
    <row r="15" spans="1:10" x14ac:dyDescent="0.35">
      <c r="B15" s="335" t="s">
        <v>963</v>
      </c>
      <c r="C15" s="334" t="s">
        <v>270</v>
      </c>
      <c r="D15" s="334" t="s">
        <v>994</v>
      </c>
      <c r="E15" s="334" t="s">
        <v>202</v>
      </c>
      <c r="F15" s="334" t="s">
        <v>247</v>
      </c>
      <c r="G15" s="334" t="s">
        <v>269</v>
      </c>
      <c r="H15" s="334" t="s">
        <v>269</v>
      </c>
      <c r="I15" s="334" t="s">
        <v>271</v>
      </c>
      <c r="J15" s="336">
        <v>6958</v>
      </c>
    </row>
    <row r="16" spans="1:10" x14ac:dyDescent="0.35">
      <c r="B16" s="335" t="s">
        <v>963</v>
      </c>
      <c r="C16" s="334" t="s">
        <v>270</v>
      </c>
      <c r="D16" s="334" t="s">
        <v>995</v>
      </c>
      <c r="E16" s="334" t="s">
        <v>533</v>
      </c>
      <c r="F16" s="334" t="s">
        <v>533</v>
      </c>
      <c r="G16" s="334" t="s">
        <v>269</v>
      </c>
      <c r="H16" s="334" t="s">
        <v>269</v>
      </c>
      <c r="I16" s="334" t="s">
        <v>271</v>
      </c>
      <c r="J16" s="336">
        <v>57000</v>
      </c>
    </row>
    <row r="17" spans="2:10" x14ac:dyDescent="0.35">
      <c r="B17" s="335" t="s">
        <v>963</v>
      </c>
      <c r="C17" s="334" t="s">
        <v>270</v>
      </c>
      <c r="D17" s="334" t="s">
        <v>269</v>
      </c>
      <c r="E17" s="334" t="s">
        <v>122</v>
      </c>
      <c r="F17" s="334" t="s">
        <v>122</v>
      </c>
      <c r="G17" s="334" t="s">
        <v>269</v>
      </c>
      <c r="H17" s="334" t="s">
        <v>269</v>
      </c>
      <c r="I17" s="334" t="s">
        <v>271</v>
      </c>
      <c r="J17" s="336">
        <v>27091</v>
      </c>
    </row>
    <row r="18" spans="2:10" ht="21.5" x14ac:dyDescent="0.35">
      <c r="B18" s="335" t="s">
        <v>963</v>
      </c>
      <c r="C18" s="334" t="s">
        <v>270</v>
      </c>
      <c r="D18" s="334" t="s">
        <v>269</v>
      </c>
      <c r="E18" s="334" t="s">
        <v>450</v>
      </c>
      <c r="F18" s="334" t="s">
        <v>450</v>
      </c>
      <c r="G18" s="334" t="s">
        <v>269</v>
      </c>
      <c r="H18" s="334" t="s">
        <v>269</v>
      </c>
      <c r="I18" s="334" t="s">
        <v>271</v>
      </c>
      <c r="J18" s="336">
        <v>20000</v>
      </c>
    </row>
    <row r="19" spans="2:10" x14ac:dyDescent="0.35">
      <c r="B19" s="335" t="s">
        <v>913</v>
      </c>
      <c r="C19" s="334" t="s">
        <v>270</v>
      </c>
      <c r="D19" s="334" t="s">
        <v>269</v>
      </c>
      <c r="E19" s="334" t="s">
        <v>592</v>
      </c>
      <c r="F19" s="334" t="s">
        <v>592</v>
      </c>
      <c r="G19" s="334" t="s">
        <v>269</v>
      </c>
      <c r="H19" s="334" t="s">
        <v>269</v>
      </c>
      <c r="I19" s="334" t="s">
        <v>271</v>
      </c>
      <c r="J19" s="336">
        <v>30000</v>
      </c>
    </row>
    <row r="20" spans="2:10" x14ac:dyDescent="0.35">
      <c r="B20" s="335" t="s">
        <v>996</v>
      </c>
      <c r="C20" s="334" t="s">
        <v>270</v>
      </c>
      <c r="D20" s="334" t="s">
        <v>997</v>
      </c>
      <c r="E20" s="334" t="s">
        <v>478</v>
      </c>
      <c r="F20" s="334" t="s">
        <v>478</v>
      </c>
      <c r="G20" s="334" t="s">
        <v>269</v>
      </c>
      <c r="H20" s="334" t="s">
        <v>269</v>
      </c>
      <c r="I20" s="334" t="s">
        <v>271</v>
      </c>
      <c r="J20" s="336">
        <v>25000</v>
      </c>
    </row>
    <row r="21" spans="2:10" x14ac:dyDescent="0.35">
      <c r="B21" s="335" t="s">
        <v>996</v>
      </c>
      <c r="C21" s="334" t="s">
        <v>270</v>
      </c>
      <c r="D21" s="334" t="s">
        <v>269</v>
      </c>
      <c r="E21" s="334" t="s">
        <v>122</v>
      </c>
      <c r="F21" s="334" t="s">
        <v>122</v>
      </c>
      <c r="G21" s="334" t="s">
        <v>269</v>
      </c>
      <c r="H21" s="334" t="s">
        <v>269</v>
      </c>
      <c r="I21" s="334" t="s">
        <v>271</v>
      </c>
      <c r="J21" s="336">
        <v>27091</v>
      </c>
    </row>
    <row r="22" spans="2:10" x14ac:dyDescent="0.35">
      <c r="B22" s="335" t="s">
        <v>996</v>
      </c>
      <c r="C22" s="334" t="s">
        <v>270</v>
      </c>
      <c r="D22" s="334" t="s">
        <v>998</v>
      </c>
      <c r="E22" s="334" t="s">
        <v>533</v>
      </c>
      <c r="F22" s="334" t="s">
        <v>533</v>
      </c>
      <c r="G22" s="334" t="s">
        <v>269</v>
      </c>
      <c r="H22" s="334" t="s">
        <v>269</v>
      </c>
      <c r="I22" s="334" t="s">
        <v>271</v>
      </c>
      <c r="J22" s="336">
        <v>57000</v>
      </c>
    </row>
    <row r="23" spans="2:10" x14ac:dyDescent="0.35">
      <c r="B23" s="335" t="s">
        <v>996</v>
      </c>
      <c r="C23" s="334" t="s">
        <v>270</v>
      </c>
      <c r="D23" s="334" t="s">
        <v>269</v>
      </c>
      <c r="E23" s="334" t="s">
        <v>554</v>
      </c>
      <c r="F23" s="334" t="s">
        <v>554</v>
      </c>
      <c r="G23" s="334" t="s">
        <v>269</v>
      </c>
      <c r="H23" s="334" t="s">
        <v>269</v>
      </c>
      <c r="I23" s="334" t="s">
        <v>271</v>
      </c>
      <c r="J23" s="336">
        <v>110000</v>
      </c>
    </row>
    <row r="24" spans="2:10" ht="21.5" x14ac:dyDescent="0.35">
      <c r="B24" s="335" t="s">
        <v>996</v>
      </c>
      <c r="C24" s="334" t="s">
        <v>270</v>
      </c>
      <c r="D24" s="334" t="s">
        <v>269</v>
      </c>
      <c r="E24" s="334" t="s">
        <v>596</v>
      </c>
      <c r="F24" s="334" t="s">
        <v>596</v>
      </c>
      <c r="G24" s="334" t="s">
        <v>269</v>
      </c>
      <c r="H24" s="334" t="s">
        <v>269</v>
      </c>
      <c r="I24" s="334" t="s">
        <v>271</v>
      </c>
      <c r="J24" s="336">
        <v>50000</v>
      </c>
    </row>
    <row r="25" spans="2:10" x14ac:dyDescent="0.35">
      <c r="B25" s="335" t="s">
        <v>999</v>
      </c>
      <c r="C25" s="334" t="s">
        <v>270</v>
      </c>
      <c r="D25" s="334" t="s">
        <v>269</v>
      </c>
      <c r="E25" s="334" t="s">
        <v>198</v>
      </c>
      <c r="F25" s="334" t="s">
        <v>198</v>
      </c>
      <c r="G25" s="334" t="s">
        <v>269</v>
      </c>
      <c r="H25" s="334" t="s">
        <v>269</v>
      </c>
      <c r="I25" s="334" t="s">
        <v>271</v>
      </c>
      <c r="J25" s="336">
        <v>49.4</v>
      </c>
    </row>
    <row r="26" spans="2:10" x14ac:dyDescent="0.35">
      <c r="B26" s="335" t="s">
        <v>970</v>
      </c>
      <c r="C26" s="334" t="s">
        <v>270</v>
      </c>
      <c r="D26" s="334" t="s">
        <v>269</v>
      </c>
      <c r="E26" s="334" t="s">
        <v>7</v>
      </c>
      <c r="F26" s="334" t="s">
        <v>7</v>
      </c>
      <c r="G26" s="334" t="s">
        <v>269</v>
      </c>
      <c r="H26" s="334" t="s">
        <v>269</v>
      </c>
      <c r="I26" s="334" t="s">
        <v>271</v>
      </c>
      <c r="J26" s="336">
        <v>977.9</v>
      </c>
    </row>
  </sheetData>
  <autoFilter ref="A5:J26" xr:uid="{A06AFF53-1D72-4A71-BD99-DB9F1408EB4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10F1D-CED6-4F8D-A61E-F12BD8E2C5A6}">
  <dimension ref="A1:J17"/>
  <sheetViews>
    <sheetView workbookViewId="0">
      <selection activeCell="F10" sqref="F10"/>
    </sheetView>
  </sheetViews>
  <sheetFormatPr defaultColWidth="12.26953125" defaultRowHeight="14.5" outlineLevelRow="2" x14ac:dyDescent="0.35"/>
  <cols>
    <col min="1" max="1" width="12.81640625" style="1" customWidth="1"/>
    <col min="2" max="3" width="15.6328125" style="1" customWidth="1"/>
    <col min="4" max="4" width="8.1796875" style="1" customWidth="1"/>
    <col min="5" max="6" width="36.26953125" style="1" customWidth="1"/>
    <col min="7" max="7" width="8.1796875" style="1" customWidth="1"/>
    <col min="8" max="8" width="26" style="1" customWidth="1"/>
    <col min="9" max="10" width="10.08984375" style="1" customWidth="1"/>
  </cols>
  <sheetData>
    <row r="1" spans="1:10" ht="15" customHeight="1" x14ac:dyDescent="0.4">
      <c r="A1" s="339" t="s">
        <v>303</v>
      </c>
    </row>
    <row r="2" spans="1:10" ht="14.5" customHeight="1" x14ac:dyDescent="0.35">
      <c r="A2" s="340" t="s">
        <v>23</v>
      </c>
    </row>
    <row r="3" spans="1:10" ht="14.5" customHeight="1" x14ac:dyDescent="0.35">
      <c r="A3" s="341" t="s">
        <v>872</v>
      </c>
    </row>
    <row r="5" spans="1:10" x14ac:dyDescent="0.35">
      <c r="A5" s="1" t="s">
        <v>212</v>
      </c>
      <c r="B5" s="77" t="s">
        <v>395</v>
      </c>
      <c r="C5" s="77" t="s">
        <v>301</v>
      </c>
      <c r="D5" s="77" t="s">
        <v>212</v>
      </c>
      <c r="E5" s="77" t="s">
        <v>300</v>
      </c>
      <c r="F5" s="77" t="s">
        <v>742</v>
      </c>
      <c r="G5" s="77" t="s">
        <v>299</v>
      </c>
      <c r="H5" s="77" t="s">
        <v>215</v>
      </c>
      <c r="I5" s="77" t="s">
        <v>271</v>
      </c>
      <c r="J5" s="77" t="s">
        <v>218</v>
      </c>
    </row>
    <row r="6" spans="1:10" outlineLevel="2" x14ac:dyDescent="0.35">
      <c r="B6" s="335" t="s">
        <v>920</v>
      </c>
      <c r="C6" s="334" t="s">
        <v>270</v>
      </c>
      <c r="D6" s="334" t="s">
        <v>269</v>
      </c>
      <c r="E6" s="334" t="s">
        <v>307</v>
      </c>
      <c r="F6" s="334" t="s">
        <v>340</v>
      </c>
      <c r="G6" s="334" t="s">
        <v>269</v>
      </c>
      <c r="H6" s="334" t="s">
        <v>269</v>
      </c>
      <c r="I6" s="334" t="s">
        <v>921</v>
      </c>
      <c r="J6" s="336">
        <v>58000</v>
      </c>
    </row>
    <row r="7" spans="1:10" outlineLevel="2" x14ac:dyDescent="0.35">
      <c r="B7" s="335" t="s">
        <v>922</v>
      </c>
      <c r="C7" s="334" t="s">
        <v>270</v>
      </c>
      <c r="D7" s="334" t="s">
        <v>269</v>
      </c>
      <c r="E7" s="334" t="s">
        <v>264</v>
      </c>
      <c r="F7" s="334" t="s">
        <v>243</v>
      </c>
      <c r="G7" s="334" t="s">
        <v>269</v>
      </c>
      <c r="H7" s="334" t="s">
        <v>269</v>
      </c>
      <c r="I7" s="334" t="s">
        <v>921</v>
      </c>
      <c r="J7" s="336">
        <v>50000</v>
      </c>
    </row>
    <row r="8" spans="1:10" outlineLevel="2" x14ac:dyDescent="0.35">
      <c r="B8" s="335" t="s">
        <v>923</v>
      </c>
      <c r="C8" s="334" t="s">
        <v>270</v>
      </c>
      <c r="D8" s="334" t="s">
        <v>269</v>
      </c>
      <c r="E8" s="334" t="s">
        <v>560</v>
      </c>
      <c r="F8" s="334" t="s">
        <v>560</v>
      </c>
      <c r="G8" s="334" t="s">
        <v>269</v>
      </c>
      <c r="H8" s="334" t="s">
        <v>269</v>
      </c>
      <c r="I8" s="334" t="s">
        <v>921</v>
      </c>
      <c r="J8" s="336">
        <v>40000</v>
      </c>
    </row>
    <row r="9" spans="1:10" outlineLevel="2" x14ac:dyDescent="0.35">
      <c r="B9" s="335" t="s">
        <v>924</v>
      </c>
      <c r="C9" s="334" t="s">
        <v>270</v>
      </c>
      <c r="D9" s="334" t="s">
        <v>269</v>
      </c>
      <c r="E9" s="334" t="s">
        <v>13</v>
      </c>
      <c r="F9" s="346" t="s">
        <v>13</v>
      </c>
      <c r="G9" s="334" t="s">
        <v>928</v>
      </c>
      <c r="H9" s="334" t="s">
        <v>269</v>
      </c>
      <c r="I9" s="334" t="s">
        <v>921</v>
      </c>
      <c r="J9" s="336">
        <v>75000</v>
      </c>
    </row>
    <row r="10" spans="1:10" outlineLevel="2" x14ac:dyDescent="0.35">
      <c r="B10" s="335" t="s">
        <v>924</v>
      </c>
      <c r="C10" s="334" t="s">
        <v>270</v>
      </c>
      <c r="D10" s="334" t="s">
        <v>269</v>
      </c>
      <c r="E10" s="334" t="s">
        <v>554</v>
      </c>
      <c r="F10" s="346" t="s">
        <v>554</v>
      </c>
      <c r="G10" s="334" t="s">
        <v>928</v>
      </c>
      <c r="H10" s="334" t="s">
        <v>269</v>
      </c>
      <c r="I10" s="334" t="s">
        <v>921</v>
      </c>
      <c r="J10" s="336">
        <v>55000</v>
      </c>
    </row>
    <row r="11" spans="1:10" outlineLevel="2" x14ac:dyDescent="0.35">
      <c r="B11" s="335" t="s">
        <v>924</v>
      </c>
      <c r="C11" s="334" t="s">
        <v>270</v>
      </c>
      <c r="D11" s="334" t="s">
        <v>269</v>
      </c>
      <c r="E11" s="334" t="s">
        <v>565</v>
      </c>
      <c r="F11" s="334" t="s">
        <v>565</v>
      </c>
      <c r="G11" s="334" t="s">
        <v>269</v>
      </c>
      <c r="H11" s="334" t="s">
        <v>269</v>
      </c>
      <c r="I11" s="334" t="s">
        <v>921</v>
      </c>
      <c r="J11" s="336">
        <v>65000</v>
      </c>
    </row>
    <row r="12" spans="1:10" outlineLevel="2" x14ac:dyDescent="0.35">
      <c r="B12" s="335" t="s">
        <v>925</v>
      </c>
      <c r="C12" s="334" t="s">
        <v>270</v>
      </c>
      <c r="D12" s="334" t="s">
        <v>269</v>
      </c>
      <c r="E12" s="334" t="s">
        <v>594</v>
      </c>
      <c r="F12" s="334" t="s">
        <v>594</v>
      </c>
      <c r="G12" s="334" t="s">
        <v>269</v>
      </c>
      <c r="H12" s="334" t="s">
        <v>269</v>
      </c>
      <c r="I12" s="334" t="s">
        <v>921</v>
      </c>
      <c r="J12" s="336">
        <v>156250</v>
      </c>
    </row>
    <row r="13" spans="1:10" outlineLevel="2" x14ac:dyDescent="0.35">
      <c r="B13" s="335" t="s">
        <v>926</v>
      </c>
      <c r="C13" s="334" t="s">
        <v>270</v>
      </c>
      <c r="D13" s="334" t="s">
        <v>269</v>
      </c>
      <c r="E13" s="334" t="s">
        <v>450</v>
      </c>
      <c r="F13" s="334" t="s">
        <v>450</v>
      </c>
      <c r="G13" s="334" t="s">
        <v>929</v>
      </c>
      <c r="H13" s="334" t="s">
        <v>269</v>
      </c>
      <c r="I13" s="334" t="s">
        <v>921</v>
      </c>
      <c r="J13" s="336">
        <v>20000</v>
      </c>
    </row>
    <row r="14" spans="1:10" outlineLevel="2" x14ac:dyDescent="0.35">
      <c r="B14" s="335" t="s">
        <v>927</v>
      </c>
      <c r="C14" s="334" t="s">
        <v>270</v>
      </c>
      <c r="D14" s="334" t="s">
        <v>269</v>
      </c>
      <c r="E14" s="334" t="s">
        <v>370</v>
      </c>
      <c r="F14" s="346" t="s">
        <v>370</v>
      </c>
      <c r="G14" s="334" t="s">
        <v>929</v>
      </c>
      <c r="H14" s="334" t="s">
        <v>269</v>
      </c>
      <c r="I14" s="334" t="s">
        <v>921</v>
      </c>
      <c r="J14" s="336">
        <v>43000</v>
      </c>
    </row>
    <row r="15" spans="1:10" outlineLevel="2" x14ac:dyDescent="0.35">
      <c r="B15" s="335" t="s">
        <v>877</v>
      </c>
      <c r="C15" s="334" t="s">
        <v>270</v>
      </c>
      <c r="D15" s="334" t="s">
        <v>269</v>
      </c>
      <c r="E15" s="334" t="s">
        <v>533</v>
      </c>
      <c r="F15" s="334" t="s">
        <v>533</v>
      </c>
      <c r="G15" s="334" t="s">
        <v>269</v>
      </c>
      <c r="H15" s="334" t="s">
        <v>269</v>
      </c>
      <c r="I15" s="334" t="s">
        <v>921</v>
      </c>
      <c r="J15" s="336">
        <v>57000</v>
      </c>
    </row>
    <row r="16" spans="1:10" outlineLevel="2" x14ac:dyDescent="0.35">
      <c r="B16" s="335" t="s">
        <v>877</v>
      </c>
      <c r="C16" s="334" t="s">
        <v>270</v>
      </c>
      <c r="D16" s="334" t="s">
        <v>269</v>
      </c>
      <c r="E16" s="334" t="s">
        <v>565</v>
      </c>
      <c r="F16" s="334" t="s">
        <v>565</v>
      </c>
      <c r="G16" s="334" t="s">
        <v>269</v>
      </c>
      <c r="H16" s="334" t="s">
        <v>269</v>
      </c>
      <c r="I16" s="334" t="s">
        <v>921</v>
      </c>
      <c r="J16" s="336">
        <v>65000</v>
      </c>
    </row>
    <row r="17" spans="2:10" outlineLevel="2" x14ac:dyDescent="0.35">
      <c r="B17" s="335" t="s">
        <v>877</v>
      </c>
      <c r="C17" s="334" t="s">
        <v>270</v>
      </c>
      <c r="D17" s="334" t="s">
        <v>269</v>
      </c>
      <c r="E17" s="334" t="s">
        <v>7</v>
      </c>
      <c r="F17" s="334" t="s">
        <v>7</v>
      </c>
      <c r="G17" s="334" t="s">
        <v>269</v>
      </c>
      <c r="H17" s="334" t="s">
        <v>269</v>
      </c>
      <c r="I17" s="334" t="s">
        <v>921</v>
      </c>
      <c r="J17" s="336">
        <v>539.07000000000005</v>
      </c>
    </row>
  </sheetData>
  <autoFilter ref="A5:J17" xr:uid="{AF310F1D-CED6-4F8D-A61E-F12BD8E2C5A6}"/>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4041-FFB5-42B0-9E24-899EB14B7707}">
  <dimension ref="A1:I30"/>
  <sheetViews>
    <sheetView workbookViewId="0">
      <selection activeCell="F6" sqref="F6:F29"/>
    </sheetView>
  </sheetViews>
  <sheetFormatPr defaultColWidth="12.1796875" defaultRowHeight="15.5" outlineLevelRow="2" x14ac:dyDescent="0.35"/>
  <cols>
    <col min="1" max="3" width="15.6328125" style="70" customWidth="1"/>
    <col min="4" max="4" width="8.1796875" style="70" customWidth="1"/>
    <col min="5" max="5" width="25.08984375" style="70" customWidth="1"/>
    <col min="6" max="6" width="8.1796875" style="70" customWidth="1"/>
    <col min="7" max="7" width="25.08984375" style="70" customWidth="1"/>
    <col min="8" max="8" width="8.1796875" style="70" customWidth="1"/>
    <col min="9" max="9" width="9.1796875" style="70" bestFit="1" customWidth="1"/>
    <col min="10" max="16384" width="12.1796875" style="69"/>
  </cols>
  <sheetData>
    <row r="1" spans="1:9" ht="16" customHeight="1" x14ac:dyDescent="0.4">
      <c r="A1" s="103" t="s">
        <v>303</v>
      </c>
    </row>
    <row r="2" spans="1:9" ht="15.5" customHeight="1" x14ac:dyDescent="0.35">
      <c r="A2" s="104" t="s">
        <v>23</v>
      </c>
    </row>
    <row r="3" spans="1:9" x14ac:dyDescent="0.35">
      <c r="A3" s="105" t="s">
        <v>865</v>
      </c>
    </row>
    <row r="5" spans="1:9" x14ac:dyDescent="0.35">
      <c r="A5" s="70" t="s">
        <v>740</v>
      </c>
      <c r="B5" s="77" t="s">
        <v>395</v>
      </c>
      <c r="C5" s="77" t="s">
        <v>301</v>
      </c>
      <c r="D5" s="77" t="s">
        <v>212</v>
      </c>
      <c r="E5" s="77" t="s">
        <v>300</v>
      </c>
      <c r="F5" s="77" t="s">
        <v>299</v>
      </c>
      <c r="G5" s="77" t="s">
        <v>394</v>
      </c>
      <c r="H5" s="77" t="s">
        <v>271</v>
      </c>
      <c r="I5" s="77" t="s">
        <v>218</v>
      </c>
    </row>
    <row r="6" spans="1:9" ht="31.5" outlineLevel="2" x14ac:dyDescent="0.35">
      <c r="B6" s="73">
        <v>45810</v>
      </c>
      <c r="C6" s="72" t="s">
        <v>270</v>
      </c>
      <c r="D6" s="72" t="s">
        <v>269</v>
      </c>
      <c r="E6" s="72" t="s">
        <v>560</v>
      </c>
      <c r="F6" s="72" t="s">
        <v>560</v>
      </c>
      <c r="G6" s="72" t="s">
        <v>269</v>
      </c>
      <c r="H6" s="72" t="s">
        <v>271</v>
      </c>
      <c r="I6" s="71">
        <v>34000</v>
      </c>
    </row>
    <row r="7" spans="1:9" outlineLevel="2" x14ac:dyDescent="0.35">
      <c r="B7" s="73">
        <v>45810</v>
      </c>
      <c r="C7" s="72" t="s">
        <v>270</v>
      </c>
      <c r="D7" s="72" t="s">
        <v>269</v>
      </c>
      <c r="E7" s="72" t="s">
        <v>198</v>
      </c>
      <c r="F7" s="72" t="s">
        <v>198</v>
      </c>
      <c r="G7" s="72" t="s">
        <v>269</v>
      </c>
      <c r="H7" s="72" t="s">
        <v>271</v>
      </c>
      <c r="I7" s="71">
        <v>17.28</v>
      </c>
    </row>
    <row r="8" spans="1:9" outlineLevel="2" x14ac:dyDescent="0.35">
      <c r="B8" s="73">
        <v>45811</v>
      </c>
      <c r="C8" s="72" t="s">
        <v>281</v>
      </c>
      <c r="D8" s="72" t="s">
        <v>269</v>
      </c>
      <c r="E8" s="72"/>
      <c r="F8" s="72" t="e">
        <v>#N/A</v>
      </c>
      <c r="G8" s="72" t="s">
        <v>269</v>
      </c>
      <c r="H8" s="72" t="s">
        <v>271</v>
      </c>
      <c r="I8" s="71">
        <v>0.01</v>
      </c>
    </row>
    <row r="9" spans="1:9" ht="21.5" outlineLevel="2" x14ac:dyDescent="0.35">
      <c r="B9" s="73">
        <v>45817</v>
      </c>
      <c r="C9" s="72" t="s">
        <v>270</v>
      </c>
      <c r="D9" s="72" t="s">
        <v>269</v>
      </c>
      <c r="E9" s="72" t="s">
        <v>18</v>
      </c>
      <c r="F9" s="72" t="s">
        <v>161</v>
      </c>
      <c r="G9" s="72" t="s">
        <v>269</v>
      </c>
      <c r="H9" s="72" t="s">
        <v>271</v>
      </c>
      <c r="I9" s="71">
        <v>77000</v>
      </c>
    </row>
    <row r="10" spans="1:9" ht="31.5" outlineLevel="2" x14ac:dyDescent="0.35">
      <c r="B10" s="73">
        <v>45818</v>
      </c>
      <c r="C10" s="72" t="s">
        <v>270</v>
      </c>
      <c r="D10" s="72" t="s">
        <v>269</v>
      </c>
      <c r="E10" s="72" t="s">
        <v>450</v>
      </c>
      <c r="F10" s="72" t="s">
        <v>450</v>
      </c>
      <c r="G10" s="72" t="s">
        <v>269</v>
      </c>
      <c r="H10" s="72" t="s">
        <v>271</v>
      </c>
      <c r="I10" s="71">
        <v>20000</v>
      </c>
    </row>
    <row r="11" spans="1:9" ht="31.5" outlineLevel="2" x14ac:dyDescent="0.35">
      <c r="B11" s="73">
        <v>45818</v>
      </c>
      <c r="C11" s="72" t="s">
        <v>270</v>
      </c>
      <c r="D11" s="72" t="s">
        <v>269</v>
      </c>
      <c r="E11" s="72" t="s">
        <v>450</v>
      </c>
      <c r="F11" s="72" t="s">
        <v>450</v>
      </c>
      <c r="G11" s="72" t="s">
        <v>269</v>
      </c>
      <c r="H11" s="72" t="s">
        <v>271</v>
      </c>
      <c r="I11" s="71">
        <v>20000</v>
      </c>
    </row>
    <row r="12" spans="1:9" outlineLevel="2" x14ac:dyDescent="0.35">
      <c r="B12" s="73">
        <v>45819</v>
      </c>
      <c r="C12" s="72" t="s">
        <v>270</v>
      </c>
      <c r="D12" s="72" t="s">
        <v>269</v>
      </c>
      <c r="E12" s="72" t="s">
        <v>198</v>
      </c>
      <c r="F12" s="72" t="s">
        <v>198</v>
      </c>
      <c r="G12" s="72" t="s">
        <v>269</v>
      </c>
      <c r="H12" s="72" t="s">
        <v>271</v>
      </c>
      <c r="I12" s="71">
        <v>5960.46</v>
      </c>
    </row>
    <row r="13" spans="1:9" outlineLevel="2" x14ac:dyDescent="0.35">
      <c r="B13" s="73">
        <v>45821</v>
      </c>
      <c r="C13" s="72" t="s">
        <v>270</v>
      </c>
      <c r="D13" s="72" t="s">
        <v>269</v>
      </c>
      <c r="E13" s="72" t="s">
        <v>307</v>
      </c>
      <c r="F13" s="72" t="s">
        <v>340</v>
      </c>
      <c r="G13" s="72" t="s">
        <v>269</v>
      </c>
      <c r="H13" s="72" t="s">
        <v>271</v>
      </c>
      <c r="I13" s="71">
        <v>58000</v>
      </c>
    </row>
    <row r="14" spans="1:9" outlineLevel="2" x14ac:dyDescent="0.35">
      <c r="B14" s="73">
        <v>45821</v>
      </c>
      <c r="C14" s="72" t="s">
        <v>270</v>
      </c>
      <c r="D14" s="72" t="s">
        <v>269</v>
      </c>
      <c r="E14" s="72" t="s">
        <v>307</v>
      </c>
      <c r="F14" s="72" t="s">
        <v>340</v>
      </c>
      <c r="G14" s="72" t="s">
        <v>269</v>
      </c>
      <c r="H14" s="72" t="s">
        <v>271</v>
      </c>
      <c r="I14" s="71">
        <v>58000</v>
      </c>
    </row>
    <row r="15" spans="1:9" outlineLevel="2" x14ac:dyDescent="0.35">
      <c r="B15" s="73">
        <v>45821</v>
      </c>
      <c r="C15" s="72" t="s">
        <v>270</v>
      </c>
      <c r="D15" s="72" t="s">
        <v>269</v>
      </c>
      <c r="E15" s="72" t="s">
        <v>307</v>
      </c>
      <c r="F15" s="72" t="s">
        <v>340</v>
      </c>
      <c r="G15" s="72" t="s">
        <v>269</v>
      </c>
      <c r="H15" s="72" t="s">
        <v>271</v>
      </c>
      <c r="I15" s="71">
        <v>58000</v>
      </c>
    </row>
    <row r="16" spans="1:9" outlineLevel="2" x14ac:dyDescent="0.35">
      <c r="B16" s="73">
        <v>45821</v>
      </c>
      <c r="C16" s="72" t="s">
        <v>270</v>
      </c>
      <c r="D16" s="72" t="s">
        <v>269</v>
      </c>
      <c r="E16" s="72" t="s">
        <v>307</v>
      </c>
      <c r="F16" s="72" t="s">
        <v>340</v>
      </c>
      <c r="G16" s="72" t="s">
        <v>269</v>
      </c>
      <c r="H16" s="72" t="s">
        <v>271</v>
      </c>
      <c r="I16" s="71">
        <v>58000</v>
      </c>
    </row>
    <row r="17" spans="2:9" ht="31.5" outlineLevel="2" x14ac:dyDescent="0.35">
      <c r="B17" s="73">
        <v>45825</v>
      </c>
      <c r="C17" s="72" t="s">
        <v>270</v>
      </c>
      <c r="D17" s="72" t="s">
        <v>269</v>
      </c>
      <c r="E17" s="72" t="s">
        <v>450</v>
      </c>
      <c r="F17" s="72" t="s">
        <v>450</v>
      </c>
      <c r="G17" s="72" t="s">
        <v>269</v>
      </c>
      <c r="H17" s="72" t="s">
        <v>271</v>
      </c>
      <c r="I17" s="71">
        <v>20000</v>
      </c>
    </row>
    <row r="18" spans="2:9" ht="31.5" outlineLevel="2" x14ac:dyDescent="0.35">
      <c r="B18" s="73">
        <v>45831</v>
      </c>
      <c r="C18" s="72" t="s">
        <v>270</v>
      </c>
      <c r="D18" s="72" t="s">
        <v>269</v>
      </c>
      <c r="E18" s="72" t="s">
        <v>204</v>
      </c>
      <c r="F18" s="72" t="s">
        <v>204</v>
      </c>
      <c r="G18" s="72" t="s">
        <v>269</v>
      </c>
      <c r="H18" s="72" t="s">
        <v>271</v>
      </c>
      <c r="I18" s="71">
        <v>281804</v>
      </c>
    </row>
    <row r="19" spans="2:9" ht="21.5" outlineLevel="2" x14ac:dyDescent="0.35">
      <c r="B19" s="73">
        <v>45831</v>
      </c>
      <c r="C19" s="72" t="s">
        <v>270</v>
      </c>
      <c r="D19" s="72" t="s">
        <v>269</v>
      </c>
      <c r="E19" s="72" t="s">
        <v>370</v>
      </c>
      <c r="F19" s="72" t="s">
        <v>370</v>
      </c>
      <c r="G19" s="72" t="s">
        <v>269</v>
      </c>
      <c r="H19" s="72" t="s">
        <v>271</v>
      </c>
      <c r="I19" s="71">
        <v>43000</v>
      </c>
    </row>
    <row r="20" spans="2:9" ht="21.5" outlineLevel="2" x14ac:dyDescent="0.35">
      <c r="B20" s="73">
        <v>45832</v>
      </c>
      <c r="C20" s="72" t="s">
        <v>270</v>
      </c>
      <c r="D20" s="72" t="s">
        <v>269</v>
      </c>
      <c r="E20" s="72" t="s">
        <v>263</v>
      </c>
      <c r="F20" s="72" t="s">
        <v>263</v>
      </c>
      <c r="G20" s="72" t="s">
        <v>269</v>
      </c>
      <c r="H20" s="72" t="s">
        <v>271</v>
      </c>
      <c r="I20" s="71">
        <v>45000</v>
      </c>
    </row>
    <row r="21" spans="2:9" ht="21.5" outlineLevel="2" x14ac:dyDescent="0.35">
      <c r="B21" s="73">
        <v>45832</v>
      </c>
      <c r="C21" s="72" t="s">
        <v>270</v>
      </c>
      <c r="D21" s="72" t="s">
        <v>269</v>
      </c>
      <c r="E21" s="72" t="s">
        <v>263</v>
      </c>
      <c r="F21" s="72" t="s">
        <v>263</v>
      </c>
      <c r="G21" s="72" t="s">
        <v>269</v>
      </c>
      <c r="H21" s="72" t="s">
        <v>271</v>
      </c>
      <c r="I21" s="71">
        <v>45000</v>
      </c>
    </row>
    <row r="22" spans="2:9" ht="31.5" outlineLevel="2" x14ac:dyDescent="0.35">
      <c r="B22" s="73">
        <v>45833</v>
      </c>
      <c r="C22" s="72" t="s">
        <v>270</v>
      </c>
      <c r="D22" s="72" t="s">
        <v>269</v>
      </c>
      <c r="E22" s="72" t="s">
        <v>10</v>
      </c>
      <c r="F22" s="72" t="s">
        <v>10</v>
      </c>
      <c r="G22" s="72" t="s">
        <v>269</v>
      </c>
      <c r="H22" s="72" t="s">
        <v>271</v>
      </c>
      <c r="I22" s="71">
        <v>87500</v>
      </c>
    </row>
    <row r="23" spans="2:9" ht="21.5" outlineLevel="2" x14ac:dyDescent="0.35">
      <c r="B23" s="73">
        <v>45835</v>
      </c>
      <c r="C23" s="72" t="s">
        <v>270</v>
      </c>
      <c r="D23" s="72" t="s">
        <v>269</v>
      </c>
      <c r="E23" s="72" t="s">
        <v>18</v>
      </c>
      <c r="F23" s="72" t="s">
        <v>161</v>
      </c>
      <c r="G23" s="72" t="s">
        <v>269</v>
      </c>
      <c r="H23" s="72" t="s">
        <v>271</v>
      </c>
      <c r="I23" s="71">
        <v>77000</v>
      </c>
    </row>
    <row r="24" spans="2:9" ht="21.5" outlineLevel="2" x14ac:dyDescent="0.35">
      <c r="B24" s="73">
        <v>45835</v>
      </c>
      <c r="C24" s="72" t="s">
        <v>270</v>
      </c>
      <c r="D24" s="72" t="s">
        <v>269</v>
      </c>
      <c r="E24" s="72" t="s">
        <v>18</v>
      </c>
      <c r="F24" s="72" t="s">
        <v>161</v>
      </c>
      <c r="G24" s="72" t="s">
        <v>269</v>
      </c>
      <c r="H24" s="72" t="s">
        <v>271</v>
      </c>
      <c r="I24" s="71">
        <v>2633</v>
      </c>
    </row>
    <row r="25" spans="2:9" outlineLevel="2" x14ac:dyDescent="0.35">
      <c r="B25" s="73">
        <v>45814</v>
      </c>
      <c r="C25" s="72" t="s">
        <v>270</v>
      </c>
      <c r="D25" s="72" t="s">
        <v>269</v>
      </c>
      <c r="E25" s="72" t="s">
        <v>175</v>
      </c>
      <c r="F25" s="72" t="s">
        <v>175</v>
      </c>
      <c r="G25" s="72" t="s">
        <v>269</v>
      </c>
      <c r="H25" s="72" t="s">
        <v>271</v>
      </c>
      <c r="I25" s="71">
        <v>100000</v>
      </c>
    </row>
    <row r="26" spans="2:9" outlineLevel="2" x14ac:dyDescent="0.35">
      <c r="B26" s="73">
        <v>45821</v>
      </c>
      <c r="C26" s="72" t="s">
        <v>270</v>
      </c>
      <c r="D26" s="72" t="s">
        <v>269</v>
      </c>
      <c r="E26" s="72" t="s">
        <v>175</v>
      </c>
      <c r="F26" s="72" t="s">
        <v>175</v>
      </c>
      <c r="G26" s="72" t="s">
        <v>269</v>
      </c>
      <c r="H26" s="72" t="s">
        <v>271</v>
      </c>
      <c r="I26" s="71">
        <v>100000</v>
      </c>
    </row>
    <row r="27" spans="2:9" outlineLevel="2" x14ac:dyDescent="0.35">
      <c r="B27" s="73">
        <v>45828</v>
      </c>
      <c r="C27" s="72" t="s">
        <v>270</v>
      </c>
      <c r="D27" s="72" t="s">
        <v>269</v>
      </c>
      <c r="E27" s="72" t="s">
        <v>175</v>
      </c>
      <c r="F27" s="72" t="s">
        <v>175</v>
      </c>
      <c r="G27" s="72" t="s">
        <v>269</v>
      </c>
      <c r="H27" s="72" t="s">
        <v>271</v>
      </c>
      <c r="I27" s="71">
        <v>140094</v>
      </c>
    </row>
    <row r="28" spans="2:9" outlineLevel="2" x14ac:dyDescent="0.35">
      <c r="B28" s="73">
        <v>45834</v>
      </c>
      <c r="C28" s="72" t="s">
        <v>281</v>
      </c>
      <c r="D28" s="72" t="s">
        <v>269</v>
      </c>
      <c r="E28" s="72" t="s">
        <v>269</v>
      </c>
      <c r="F28" s="72" t="e">
        <v>#N/A</v>
      </c>
      <c r="G28" s="72" t="s">
        <v>269</v>
      </c>
      <c r="H28" s="72" t="s">
        <v>271</v>
      </c>
      <c r="I28" s="71">
        <v>2.17</v>
      </c>
    </row>
    <row r="29" spans="2:9" outlineLevel="2" x14ac:dyDescent="0.35">
      <c r="B29" s="73">
        <v>45811</v>
      </c>
      <c r="C29" s="72" t="s">
        <v>270</v>
      </c>
      <c r="D29" s="72" t="s">
        <v>269</v>
      </c>
      <c r="E29" s="72" t="s">
        <v>45</v>
      </c>
      <c r="F29" s="72" t="s">
        <v>343</v>
      </c>
      <c r="G29" s="72" t="s">
        <v>269</v>
      </c>
      <c r="H29" s="72" t="s">
        <v>271</v>
      </c>
      <c r="I29" s="71">
        <v>34673</v>
      </c>
    </row>
    <row r="30" spans="2:9" x14ac:dyDescent="0.35">
      <c r="I30" s="71">
        <f>SUM(I6:I29)</f>
        <v>1365683.92</v>
      </c>
    </row>
  </sheetData>
  <autoFilter ref="A5:I29" xr:uid="{47514041-FFB5-42B0-9E24-899EB14B7707}">
    <sortState xmlns:xlrd2="http://schemas.microsoft.com/office/spreadsheetml/2017/richdata2" ref="A6:I30">
      <sortCondition ref="E5:E29"/>
    </sortState>
  </autoFilter>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77360-1CC5-44D1-A2EC-8808636310DD}">
  <dimension ref="A1:I24"/>
  <sheetViews>
    <sheetView workbookViewId="0">
      <selection activeCell="D6" sqref="D6:D24"/>
    </sheetView>
  </sheetViews>
  <sheetFormatPr defaultColWidth="12.1796875" defaultRowHeight="15.5" outlineLevelRow="2" x14ac:dyDescent="0.35"/>
  <cols>
    <col min="1" max="3" width="15.6328125" style="70" customWidth="1"/>
    <col min="4" max="4" width="8.1796875" style="70" customWidth="1"/>
    <col min="5" max="5" width="36.1796875" style="70" customWidth="1"/>
    <col min="6" max="6" width="8.1796875" style="70" customWidth="1"/>
    <col min="7" max="7" width="15.6328125" style="70" customWidth="1"/>
    <col min="8" max="8" width="8.1796875" style="70" customWidth="1"/>
    <col min="9" max="9" width="9.08984375" style="70" customWidth="1"/>
    <col min="10" max="16384" width="12.1796875" style="69"/>
  </cols>
  <sheetData>
    <row r="1" spans="1:9" ht="16" customHeight="1" x14ac:dyDescent="0.4">
      <c r="A1" s="103" t="s">
        <v>303</v>
      </c>
    </row>
    <row r="2" spans="1:9" ht="15.5" customHeight="1" x14ac:dyDescent="0.35">
      <c r="A2" s="104" t="s">
        <v>23</v>
      </c>
    </row>
    <row r="3" spans="1:9" x14ac:dyDescent="0.35">
      <c r="A3" s="105" t="s">
        <v>589</v>
      </c>
    </row>
    <row r="5" spans="1:9" x14ac:dyDescent="0.35">
      <c r="A5" s="70" t="s">
        <v>740</v>
      </c>
      <c r="B5" s="77" t="s">
        <v>395</v>
      </c>
      <c r="C5" s="77" t="s">
        <v>301</v>
      </c>
      <c r="D5" s="77" t="s">
        <v>212</v>
      </c>
      <c r="E5" s="77" t="s">
        <v>300</v>
      </c>
      <c r="F5" s="77" t="s">
        <v>299</v>
      </c>
      <c r="G5" s="77" t="s">
        <v>394</v>
      </c>
      <c r="H5" s="77" t="s">
        <v>271</v>
      </c>
      <c r="I5" s="77" t="s">
        <v>218</v>
      </c>
    </row>
    <row r="6" spans="1:9" outlineLevel="2" x14ac:dyDescent="0.35">
      <c r="B6" s="73">
        <v>45779</v>
      </c>
      <c r="C6" s="72" t="s">
        <v>270</v>
      </c>
      <c r="D6" s="72" t="s">
        <v>244</v>
      </c>
      <c r="E6" s="72" t="s">
        <v>206</v>
      </c>
      <c r="F6" s="72" t="s">
        <v>269</v>
      </c>
      <c r="G6" s="72" t="s">
        <v>269</v>
      </c>
      <c r="H6" s="72" t="s">
        <v>271</v>
      </c>
      <c r="I6" s="71">
        <v>57000</v>
      </c>
    </row>
    <row r="7" spans="1:9" outlineLevel="2" x14ac:dyDescent="0.35">
      <c r="B7" s="73">
        <v>45782</v>
      </c>
      <c r="C7" s="72" t="s">
        <v>270</v>
      </c>
      <c r="D7" s="72" t="s">
        <v>247</v>
      </c>
      <c r="E7" s="72" t="s">
        <v>202</v>
      </c>
      <c r="F7" s="72" t="s">
        <v>269</v>
      </c>
      <c r="G7" s="72" t="s">
        <v>269</v>
      </c>
      <c r="H7" s="72" t="s">
        <v>271</v>
      </c>
      <c r="I7" s="71">
        <v>35000</v>
      </c>
    </row>
    <row r="8" spans="1:9" outlineLevel="2" x14ac:dyDescent="0.35">
      <c r="B8" s="73">
        <v>45782</v>
      </c>
      <c r="C8" s="72" t="s">
        <v>270</v>
      </c>
      <c r="D8" s="72" t="s">
        <v>247</v>
      </c>
      <c r="E8" s="72" t="s">
        <v>202</v>
      </c>
      <c r="F8" s="72" t="s">
        <v>269</v>
      </c>
      <c r="G8" s="72" t="s">
        <v>269</v>
      </c>
      <c r="H8" s="72" t="s">
        <v>271</v>
      </c>
      <c r="I8" s="71">
        <v>35000</v>
      </c>
    </row>
    <row r="9" spans="1:9" outlineLevel="2" x14ac:dyDescent="0.35">
      <c r="B9" s="73">
        <v>45782</v>
      </c>
      <c r="C9" s="72" t="s">
        <v>270</v>
      </c>
      <c r="D9" s="72" t="s">
        <v>247</v>
      </c>
      <c r="E9" s="72" t="s">
        <v>202</v>
      </c>
      <c r="F9" s="72" t="s">
        <v>269</v>
      </c>
      <c r="G9" s="72" t="s">
        <v>269</v>
      </c>
      <c r="H9" s="72" t="s">
        <v>271</v>
      </c>
      <c r="I9" s="71">
        <v>35000</v>
      </c>
    </row>
    <row r="10" spans="1:9" outlineLevel="2" x14ac:dyDescent="0.35">
      <c r="B10" s="73">
        <v>45782</v>
      </c>
      <c r="C10" s="72" t="s">
        <v>270</v>
      </c>
      <c r="D10" s="72" t="s">
        <v>247</v>
      </c>
      <c r="E10" s="72" t="s">
        <v>202</v>
      </c>
      <c r="F10" s="72" t="s">
        <v>269</v>
      </c>
      <c r="G10" s="72" t="s">
        <v>269</v>
      </c>
      <c r="H10" s="72" t="s">
        <v>271</v>
      </c>
      <c r="I10" s="71">
        <v>35000</v>
      </c>
    </row>
    <row r="11" spans="1:9" outlineLevel="2" x14ac:dyDescent="0.35">
      <c r="B11" s="73">
        <v>45782</v>
      </c>
      <c r="C11" s="72" t="s">
        <v>270</v>
      </c>
      <c r="D11" s="72" t="s">
        <v>13</v>
      </c>
      <c r="E11" s="72" t="s">
        <v>13</v>
      </c>
      <c r="F11" s="72" t="s">
        <v>269</v>
      </c>
      <c r="G11" s="72" t="s">
        <v>269</v>
      </c>
      <c r="H11" s="72" t="s">
        <v>271</v>
      </c>
      <c r="I11" s="71">
        <v>4992</v>
      </c>
    </row>
    <row r="12" spans="1:9" ht="31.5" outlineLevel="2" x14ac:dyDescent="0.35">
      <c r="B12" s="73">
        <v>45783</v>
      </c>
      <c r="C12" s="72" t="s">
        <v>270</v>
      </c>
      <c r="D12" s="72" t="s">
        <v>741</v>
      </c>
      <c r="E12" s="72" t="s">
        <v>32</v>
      </c>
      <c r="F12" s="72" t="s">
        <v>269</v>
      </c>
      <c r="G12" s="72" t="s">
        <v>269</v>
      </c>
      <c r="H12" s="72" t="s">
        <v>271</v>
      </c>
      <c r="I12" s="71">
        <v>25000</v>
      </c>
    </row>
    <row r="13" spans="1:9" ht="31.5" outlineLevel="2" x14ac:dyDescent="0.35">
      <c r="B13" s="73">
        <v>45791</v>
      </c>
      <c r="C13" s="72" t="s">
        <v>270</v>
      </c>
      <c r="D13" s="72" t="s">
        <v>243</v>
      </c>
      <c r="E13" s="72" t="s">
        <v>264</v>
      </c>
      <c r="F13" s="72" t="s">
        <v>269</v>
      </c>
      <c r="G13" s="72" t="s">
        <v>269</v>
      </c>
      <c r="H13" s="72" t="s">
        <v>271</v>
      </c>
      <c r="I13" s="71">
        <v>50000</v>
      </c>
    </row>
    <row r="14" spans="1:9" ht="21.5" outlineLevel="2" x14ac:dyDescent="0.35">
      <c r="B14" s="73">
        <v>45793</v>
      </c>
      <c r="C14" s="72" t="s">
        <v>270</v>
      </c>
      <c r="D14" s="72" t="s">
        <v>263</v>
      </c>
      <c r="E14" s="72" t="s">
        <v>263</v>
      </c>
      <c r="F14" s="72" t="s">
        <v>269</v>
      </c>
      <c r="G14" s="72" t="s">
        <v>269</v>
      </c>
      <c r="H14" s="72" t="s">
        <v>271</v>
      </c>
      <c r="I14" s="71">
        <v>45000</v>
      </c>
    </row>
    <row r="15" spans="1:9" outlineLevel="2" x14ac:dyDescent="0.35">
      <c r="B15" s="73">
        <v>45793</v>
      </c>
      <c r="C15" s="72" t="s">
        <v>270</v>
      </c>
      <c r="D15" s="72" t="s">
        <v>261</v>
      </c>
      <c r="E15" s="72" t="s">
        <v>261</v>
      </c>
      <c r="F15" s="72" t="s">
        <v>269</v>
      </c>
      <c r="G15" s="72" t="s">
        <v>269</v>
      </c>
      <c r="H15" s="72" t="s">
        <v>271</v>
      </c>
      <c r="I15" s="71">
        <v>25000</v>
      </c>
    </row>
    <row r="16" spans="1:9" outlineLevel="2" x14ac:dyDescent="0.35">
      <c r="B16" s="73">
        <v>45793</v>
      </c>
      <c r="C16" s="72" t="s">
        <v>270</v>
      </c>
      <c r="D16" s="72" t="s">
        <v>261</v>
      </c>
      <c r="E16" s="72" t="s">
        <v>261</v>
      </c>
      <c r="F16" s="72" t="s">
        <v>269</v>
      </c>
      <c r="G16" s="72" t="s">
        <v>269</v>
      </c>
      <c r="H16" s="72" t="s">
        <v>271</v>
      </c>
      <c r="I16" s="71">
        <v>25000</v>
      </c>
    </row>
    <row r="17" spans="2:9" outlineLevel="2" x14ac:dyDescent="0.35">
      <c r="B17" s="73">
        <v>45793</v>
      </c>
      <c r="C17" s="72" t="s">
        <v>270</v>
      </c>
      <c r="D17" s="72" t="s">
        <v>261</v>
      </c>
      <c r="E17" s="72" t="s">
        <v>261</v>
      </c>
      <c r="F17" s="72" t="s">
        <v>269</v>
      </c>
      <c r="G17" s="72" t="s">
        <v>269</v>
      </c>
      <c r="H17" s="72" t="s">
        <v>271</v>
      </c>
      <c r="I17" s="71">
        <v>25000</v>
      </c>
    </row>
    <row r="18" spans="2:9" outlineLevel="2" x14ac:dyDescent="0.35">
      <c r="B18" s="73">
        <v>45796</v>
      </c>
      <c r="C18" s="72" t="s">
        <v>270</v>
      </c>
      <c r="D18" s="72" t="s">
        <v>247</v>
      </c>
      <c r="E18" s="72" t="s">
        <v>202</v>
      </c>
      <c r="F18" s="72" t="s">
        <v>269</v>
      </c>
      <c r="G18" s="72" t="s">
        <v>269</v>
      </c>
      <c r="H18" s="72" t="s">
        <v>271</v>
      </c>
      <c r="I18" s="71">
        <v>66550</v>
      </c>
    </row>
    <row r="19" spans="2:9" ht="31.5" outlineLevel="2" x14ac:dyDescent="0.35">
      <c r="B19" s="73">
        <v>45796</v>
      </c>
      <c r="C19" s="72" t="s">
        <v>270</v>
      </c>
      <c r="D19" s="72" t="s">
        <v>243</v>
      </c>
      <c r="E19" s="72" t="s">
        <v>264</v>
      </c>
      <c r="F19" s="72" t="s">
        <v>269</v>
      </c>
      <c r="G19" s="72" t="s">
        <v>269</v>
      </c>
      <c r="H19" s="72" t="s">
        <v>271</v>
      </c>
      <c r="I19" s="71">
        <v>53868</v>
      </c>
    </row>
    <row r="20" spans="2:9" ht="31.5" outlineLevel="2" x14ac:dyDescent="0.35">
      <c r="B20" s="73">
        <v>45800</v>
      </c>
      <c r="C20" s="72" t="s">
        <v>270</v>
      </c>
      <c r="D20" s="72" t="s">
        <v>543</v>
      </c>
      <c r="E20" s="72" t="s">
        <v>543</v>
      </c>
      <c r="F20" s="72" t="s">
        <v>269</v>
      </c>
      <c r="G20" s="72" t="s">
        <v>269</v>
      </c>
      <c r="H20" s="72" t="s">
        <v>271</v>
      </c>
      <c r="I20" s="71">
        <v>75000</v>
      </c>
    </row>
    <row r="21" spans="2:9" ht="21.5" outlineLevel="2" x14ac:dyDescent="0.35">
      <c r="B21" s="73">
        <v>45804</v>
      </c>
      <c r="C21" s="72" t="s">
        <v>270</v>
      </c>
      <c r="D21" s="72" t="s">
        <v>370</v>
      </c>
      <c r="E21" s="72" t="s">
        <v>370</v>
      </c>
      <c r="F21" s="72" t="s">
        <v>269</v>
      </c>
      <c r="G21" s="72" t="s">
        <v>269</v>
      </c>
      <c r="H21" s="72" t="s">
        <v>271</v>
      </c>
      <c r="I21" s="71">
        <v>43000</v>
      </c>
    </row>
    <row r="22" spans="2:9" ht="21.5" outlineLevel="2" x14ac:dyDescent="0.35">
      <c r="B22" s="73">
        <v>45807</v>
      </c>
      <c r="C22" s="72" t="s">
        <v>270</v>
      </c>
      <c r="D22" s="72" t="s">
        <v>263</v>
      </c>
      <c r="E22" s="72" t="s">
        <v>263</v>
      </c>
      <c r="F22" s="72" t="s">
        <v>269</v>
      </c>
      <c r="G22" s="72" t="s">
        <v>269</v>
      </c>
      <c r="H22" s="72" t="s">
        <v>271</v>
      </c>
      <c r="I22" s="71">
        <v>48982</v>
      </c>
    </row>
    <row r="23" spans="2:9" outlineLevel="2" x14ac:dyDescent="0.35">
      <c r="B23" s="73">
        <v>45793</v>
      </c>
      <c r="C23" s="72" t="s">
        <v>270</v>
      </c>
      <c r="D23" s="72" t="s">
        <v>175</v>
      </c>
      <c r="E23" s="72" t="s">
        <v>175</v>
      </c>
      <c r="F23" s="72" t="s">
        <v>269</v>
      </c>
      <c r="G23" s="72" t="s">
        <v>269</v>
      </c>
      <c r="H23" s="72" t="s">
        <v>271</v>
      </c>
      <c r="I23" s="71">
        <v>100000</v>
      </c>
    </row>
    <row r="24" spans="2:9" ht="31.5" outlineLevel="2" x14ac:dyDescent="0.35">
      <c r="B24" s="73">
        <v>45793</v>
      </c>
      <c r="C24" s="72" t="s">
        <v>270</v>
      </c>
      <c r="D24" s="72" t="s">
        <v>157</v>
      </c>
      <c r="E24" s="72" t="s">
        <v>17</v>
      </c>
      <c r="F24" s="72" t="s">
        <v>269</v>
      </c>
      <c r="G24" s="72" t="s">
        <v>269</v>
      </c>
      <c r="H24" s="72" t="s">
        <v>271</v>
      </c>
      <c r="I24" s="71">
        <v>60000</v>
      </c>
    </row>
  </sheetData>
  <autoFilter ref="A5:I24" xr:uid="{1DD77360-1CC5-44D1-A2EC-8808636310DD}"/>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5309B-2188-44C0-9F80-CA34E1C5A7C4}">
  <sheetPr>
    <tabColor theme="7" tint="0.79998168889431442"/>
  </sheetPr>
  <dimension ref="A1"/>
  <sheetViews>
    <sheetView workbookViewId="0">
      <selection activeCell="M30" sqref="M30"/>
    </sheetView>
  </sheetViews>
  <sheetFormatPr defaultRowHeight="14.5" x14ac:dyDescent="0.3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4E618-DE0C-406E-8B0D-DE25E8D45F81}">
  <sheetPr>
    <tabColor theme="7" tint="0.79998168889431442"/>
  </sheetPr>
  <dimension ref="A1:DA390"/>
  <sheetViews>
    <sheetView showGridLines="0" zoomScale="85" zoomScaleNormal="85" workbookViewId="0">
      <pane xSplit="6" ySplit="10" topLeftCell="AT270" activePane="bottomRight" state="frozen"/>
      <selection activeCell="M30" sqref="M30"/>
      <selection pane="topRight" activeCell="M30" sqref="M30"/>
      <selection pane="bottomLeft" activeCell="M30" sqref="M30"/>
      <selection pane="bottomRight" activeCell="AT281" sqref="AT281"/>
    </sheetView>
  </sheetViews>
  <sheetFormatPr defaultColWidth="9.81640625" defaultRowHeight="14" outlineLevelCol="1" x14ac:dyDescent="0.4"/>
  <cols>
    <col min="1" max="1" width="9.81640625" style="12"/>
    <col min="2" max="2" width="4.08984375" style="12" customWidth="1"/>
    <col min="3" max="3" width="12.90625" style="12" bestFit="1" customWidth="1"/>
    <col min="4" max="4" width="28" style="12" bestFit="1" customWidth="1"/>
    <col min="5" max="6" width="19.54296875" style="12" customWidth="1"/>
    <col min="7" max="7" width="5.36328125" style="12" customWidth="1"/>
    <col min="8" max="19" width="10.81640625" style="12" hidden="1" customWidth="1" outlineLevel="1"/>
    <col min="20" max="21" width="10.08984375" style="12" hidden="1" customWidth="1" outlineLevel="1"/>
    <col min="22" max="28" width="10.81640625" style="12" hidden="1" customWidth="1" outlineLevel="1"/>
    <col min="29" max="29" width="12.08984375" style="12" hidden="1" customWidth="1" outlineLevel="1"/>
    <col min="30" max="30" width="10.81640625" style="12" hidden="1" customWidth="1" outlineLevel="1"/>
    <col min="31" max="31" width="12.08984375" style="12" bestFit="1" customWidth="1" collapsed="1"/>
    <col min="32" max="32" width="10.81640625" style="12" bestFit="1" customWidth="1"/>
    <col min="33" max="34" width="9.90625" style="12" customWidth="1"/>
    <col min="35" max="38" width="10.81640625" style="12" bestFit="1" customWidth="1"/>
    <col min="39" max="47" width="12.08984375" style="12" bestFit="1" customWidth="1"/>
    <col min="48" max="48" width="9.81640625" style="12"/>
    <col min="49" max="49" width="12.08984375" style="12" hidden="1" customWidth="1"/>
    <col min="50" max="50" width="10.6328125" style="12" hidden="1" customWidth="1"/>
    <col min="51" max="51" width="11.90625" style="12" hidden="1" customWidth="1"/>
    <col min="52" max="54" width="11.08984375" style="12" hidden="1" customWidth="1" outlineLevel="1"/>
    <col min="55" max="55" width="10" style="12" hidden="1" customWidth="1" collapsed="1"/>
    <col min="56" max="56" width="9.81640625" style="12" hidden="1" customWidth="1"/>
    <col min="57" max="57" width="10.6328125" style="12" hidden="1" customWidth="1"/>
    <col min="58" max="58" width="9.81640625" style="12" hidden="1" customWidth="1"/>
    <col min="59" max="59" width="13.453125" style="12" hidden="1" customWidth="1"/>
    <col min="60" max="60" width="11.36328125" style="12" hidden="1" customWidth="1"/>
    <col min="61" max="61" width="18" style="12" hidden="1" customWidth="1"/>
    <col min="62" max="62" width="24.36328125" style="12" customWidth="1"/>
    <col min="63" max="63" width="34.08984375" style="12" customWidth="1"/>
    <col min="64" max="16384" width="9.81640625" style="12"/>
  </cols>
  <sheetData>
    <row r="1" spans="1:105" x14ac:dyDescent="0.4">
      <c r="AL1" s="13"/>
      <c r="AM1" s="13"/>
      <c r="AN1" s="13"/>
      <c r="AO1" s="13"/>
      <c r="AP1" s="13"/>
      <c r="AQ1" s="13"/>
      <c r="AR1" s="13"/>
      <c r="AS1" s="13"/>
      <c r="AT1" s="13"/>
      <c r="AU1" s="13"/>
    </row>
    <row r="2" spans="1:105" x14ac:dyDescent="0.4">
      <c r="A2" s="12" t="s">
        <v>260</v>
      </c>
      <c r="D2" s="14" t="s">
        <v>68</v>
      </c>
      <c r="E2" s="14"/>
      <c r="F2" s="14"/>
      <c r="G2" s="14"/>
      <c r="H2" s="15">
        <f t="shared" ref="H2:AO2" si="0">SUMIFS(H11:H441,$D$11:$D$441,$D2)</f>
        <v>-303487</v>
      </c>
      <c r="I2" s="15">
        <f t="shared" si="0"/>
        <v>-320000</v>
      </c>
      <c r="J2" s="15">
        <f t="shared" si="0"/>
        <v>-156250</v>
      </c>
      <c r="K2" s="15">
        <f t="shared" si="0"/>
        <v>-575416.67000000004</v>
      </c>
      <c r="L2" s="15">
        <f t="shared" si="0"/>
        <v>-263333.32</v>
      </c>
      <c r="M2" s="15">
        <f t="shared" si="0"/>
        <v>-230000</v>
      </c>
      <c r="N2" s="15">
        <f t="shared" si="0"/>
        <v>-475499.3</v>
      </c>
      <c r="O2" s="15">
        <f t="shared" si="0"/>
        <v>-522916.33</v>
      </c>
      <c r="P2" s="15">
        <f t="shared" si="0"/>
        <v>-370833</v>
      </c>
      <c r="Q2" s="15">
        <f t="shared" si="0"/>
        <v>-618133.02</v>
      </c>
      <c r="R2" s="15">
        <f t="shared" si="0"/>
        <v>-155000</v>
      </c>
      <c r="S2" s="15">
        <f t="shared" si="0"/>
        <v>-404166.67</v>
      </c>
      <c r="T2" s="15">
        <f t="shared" si="0"/>
        <v>-91666.67</v>
      </c>
      <c r="U2" s="15">
        <f t="shared" si="0"/>
        <v>-94782</v>
      </c>
      <c r="V2" s="15">
        <f t="shared" si="0"/>
        <v>-286674</v>
      </c>
      <c r="W2" s="15">
        <f t="shared" si="0"/>
        <v>-250000.34</v>
      </c>
      <c r="X2" s="15">
        <f t="shared" si="0"/>
        <v>-711627.33000000007</v>
      </c>
      <c r="Y2" s="15">
        <f t="shared" si="0"/>
        <v>-636412.32999999996</v>
      </c>
      <c r="Z2" s="15">
        <f t="shared" si="0"/>
        <v>-661027.81000000006</v>
      </c>
      <c r="AA2" s="15">
        <f t="shared" si="0"/>
        <v>-875458.9</v>
      </c>
      <c r="AB2" s="15">
        <f t="shared" si="0"/>
        <v>-304724.57</v>
      </c>
      <c r="AC2" s="15">
        <f t="shared" si="0"/>
        <v>-1094802.9000000001</v>
      </c>
      <c r="AD2" s="15">
        <f t="shared" si="0"/>
        <v>-580228</v>
      </c>
      <c r="AE2" s="15">
        <f t="shared" si="0"/>
        <v>-1022351.14</v>
      </c>
      <c r="AF2" s="15">
        <f t="shared" si="0"/>
        <v>-585666.56999999995</v>
      </c>
      <c r="AG2" s="15">
        <f t="shared" si="0"/>
        <v>-844963</v>
      </c>
      <c r="AH2" s="15">
        <f t="shared" si="0"/>
        <v>-559575</v>
      </c>
      <c r="AI2" s="15">
        <f t="shared" si="0"/>
        <v>-931787</v>
      </c>
      <c r="AJ2" s="15">
        <f t="shared" si="0"/>
        <v>-319593.91000000003</v>
      </c>
      <c r="AK2" s="15">
        <f t="shared" si="0"/>
        <v>-431449.76</v>
      </c>
      <c r="AL2" s="15">
        <f t="shared" si="0"/>
        <v>-1306447</v>
      </c>
      <c r="AM2" s="15">
        <f t="shared" si="0"/>
        <v>-460000</v>
      </c>
      <c r="AN2" s="15">
        <f t="shared" si="0"/>
        <v>-346641.67</v>
      </c>
      <c r="AO2" s="15">
        <f t="shared" si="0"/>
        <v>-873033.26</v>
      </c>
      <c r="AP2" s="15">
        <f t="shared" ref="AP2:AU2" si="1">SUMIFS(AP11:AP441,$D$11:$D$441,$D2)</f>
        <v>-904149.66999999993</v>
      </c>
      <c r="AQ2" s="85">
        <f t="shared" si="1"/>
        <v>-892832.66999999993</v>
      </c>
      <c r="AR2" s="30">
        <f t="shared" si="1"/>
        <v>-596530</v>
      </c>
      <c r="AS2" s="30">
        <f t="shared" si="1"/>
        <v>-158999</v>
      </c>
      <c r="AT2" s="30">
        <f t="shared" si="1"/>
        <v>-515181</v>
      </c>
      <c r="AU2" s="30">
        <f t="shared" si="1"/>
        <v>-300001</v>
      </c>
      <c r="AV2" s="14"/>
      <c r="AW2" s="16">
        <f>SUM(H2:S2)</f>
        <v>-4395035.3100000005</v>
      </c>
      <c r="AX2" s="16">
        <f>SUM(T2:AE2)</f>
        <v>-6609755.9899999993</v>
      </c>
      <c r="AY2" s="16">
        <f t="shared" ref="AY2:BB3" si="2">SUM(Y2:AJ2)</f>
        <v>-8416591.129999999</v>
      </c>
      <c r="AZ2" s="16">
        <f t="shared" si="2"/>
        <v>-8211628.5600000005</v>
      </c>
      <c r="BA2" s="16">
        <f>SUM(AA2:AL2)</f>
        <v>-8857047.75</v>
      </c>
      <c r="BB2" s="16">
        <f>SUM(AB2:AM2)</f>
        <v>-8441588.8499999996</v>
      </c>
      <c r="BC2" s="16">
        <f>SUM(AF2:AM2)</f>
        <v>-5439482.2400000002</v>
      </c>
      <c r="BI2" s="17"/>
      <c r="BJ2" s="17"/>
      <c r="BK2" s="17"/>
      <c r="BL2" s="17"/>
      <c r="BM2" s="17"/>
      <c r="BN2" s="17"/>
      <c r="BO2" s="17"/>
    </row>
    <row r="3" spans="1:105" x14ac:dyDescent="0.4">
      <c r="A3" s="12" t="s">
        <v>259</v>
      </c>
      <c r="D3" s="14" t="s">
        <v>69</v>
      </c>
      <c r="E3" s="14"/>
      <c r="F3" s="14"/>
      <c r="G3" s="14"/>
      <c r="H3" s="15">
        <f t="shared" ref="H3:AO3" si="3">SUMIFS(H11:H441,$D$11:$D$441,$D3)</f>
        <v>497617.33333333326</v>
      </c>
      <c r="I3" s="15">
        <f t="shared" si="3"/>
        <v>351630.33333333337</v>
      </c>
      <c r="J3" s="15">
        <f t="shared" si="3"/>
        <v>385380.33333333337</v>
      </c>
      <c r="K3" s="15">
        <f t="shared" si="3"/>
        <v>416630.33333333337</v>
      </c>
      <c r="L3" s="15">
        <f t="shared" si="3"/>
        <v>503731.83333333331</v>
      </c>
      <c r="M3" s="15">
        <f t="shared" si="3"/>
        <v>375416.66666666669</v>
      </c>
      <c r="N3" s="15">
        <f t="shared" si="3"/>
        <v>323750</v>
      </c>
      <c r="O3" s="15">
        <f t="shared" si="3"/>
        <v>293750</v>
      </c>
      <c r="P3" s="15">
        <f t="shared" si="3"/>
        <v>264583.33333333331</v>
      </c>
      <c r="Q3" s="15">
        <f t="shared" si="3"/>
        <v>379764.75666666671</v>
      </c>
      <c r="R3" s="15">
        <f t="shared" si="3"/>
        <v>245833.33333333331</v>
      </c>
      <c r="S3" s="15">
        <f t="shared" si="3"/>
        <v>191666.66666666666</v>
      </c>
      <c r="T3" s="15">
        <f t="shared" si="3"/>
        <v>210416.66666666669</v>
      </c>
      <c r="U3" s="15">
        <f t="shared" si="3"/>
        <v>323401.07</v>
      </c>
      <c r="V3" s="15">
        <f t="shared" si="3"/>
        <v>325416.66666666669</v>
      </c>
      <c r="W3" s="15">
        <f t="shared" si="3"/>
        <v>378502.51666666666</v>
      </c>
      <c r="X3" s="15">
        <f t="shared" si="3"/>
        <v>884455.06666666665</v>
      </c>
      <c r="Y3" s="15">
        <f t="shared" si="3"/>
        <v>677356.27333333332</v>
      </c>
      <c r="Z3" s="15">
        <f t="shared" si="3"/>
        <v>946298.87666666671</v>
      </c>
      <c r="AA3" s="15">
        <f t="shared" si="3"/>
        <v>736379.99666666659</v>
      </c>
      <c r="AB3" s="15">
        <f t="shared" si="3"/>
        <v>881124.07999999973</v>
      </c>
      <c r="AC3" s="15">
        <f t="shared" si="3"/>
        <v>773007.75369726331</v>
      </c>
      <c r="AD3" s="15">
        <f t="shared" si="3"/>
        <v>873272.86406119377</v>
      </c>
      <c r="AE3" s="15">
        <f t="shared" si="3"/>
        <v>920601.10406119376</v>
      </c>
      <c r="AF3" s="15">
        <f t="shared" si="3"/>
        <v>635260.8040611936</v>
      </c>
      <c r="AG3" s="15">
        <f t="shared" si="3"/>
        <v>564964.5342067657</v>
      </c>
      <c r="AH3" s="15">
        <f t="shared" si="3"/>
        <v>640523.46852702426</v>
      </c>
      <c r="AI3" s="15">
        <f t="shared" si="3"/>
        <v>402010.12149642745</v>
      </c>
      <c r="AJ3" s="15">
        <f t="shared" si="3"/>
        <v>486120.38113249728</v>
      </c>
      <c r="AK3" s="15">
        <f t="shared" si="3"/>
        <v>639394.85446583072</v>
      </c>
      <c r="AL3" s="15">
        <f t="shared" si="3"/>
        <v>1082862.9944658305</v>
      </c>
      <c r="AM3" s="15">
        <f t="shared" si="3"/>
        <v>1134130.0034789052</v>
      </c>
      <c r="AN3" s="15">
        <f t="shared" si="3"/>
        <v>838632.1</v>
      </c>
      <c r="AO3" s="15">
        <f t="shared" si="3"/>
        <v>876042.6399999999</v>
      </c>
      <c r="AP3" s="15">
        <f t="shared" ref="AP3:AU3" si="4">SUMIFS(AP11:AP441,$D$11:$D$441,$D3)</f>
        <v>882509.04666666663</v>
      </c>
      <c r="AQ3" s="15">
        <f t="shared" si="4"/>
        <v>1557374.2766666666</v>
      </c>
      <c r="AR3" s="15">
        <f t="shared" si="4"/>
        <v>561050</v>
      </c>
      <c r="AS3" s="15">
        <f t="shared" si="4"/>
        <v>599793</v>
      </c>
      <c r="AT3" s="15">
        <f t="shared" si="4"/>
        <v>558890</v>
      </c>
      <c r="AU3" s="15">
        <f t="shared" si="4"/>
        <v>522596</v>
      </c>
      <c r="AV3" s="14"/>
      <c r="AW3" s="16">
        <f>SUM(H3:S3)</f>
        <v>4229754.9233333338</v>
      </c>
      <c r="AX3" s="16">
        <f>SUM(T3:AE3)</f>
        <v>7930232.9351529833</v>
      </c>
      <c r="AY3" s="16">
        <f t="shared" si="2"/>
        <v>8536920.2579102255</v>
      </c>
      <c r="AZ3" s="16">
        <f t="shared" si="2"/>
        <v>8498958.8390427232</v>
      </c>
      <c r="BA3" s="16">
        <f t="shared" si="2"/>
        <v>8635522.9568418879</v>
      </c>
      <c r="BB3" s="16">
        <f t="shared" si="2"/>
        <v>9033272.963654127</v>
      </c>
      <c r="BC3" s="16">
        <f>SUM(AF3:AM3)</f>
        <v>5585267.1618344747</v>
      </c>
      <c r="BI3" s="17"/>
      <c r="BJ3" s="17"/>
      <c r="BK3" s="17"/>
      <c r="BL3" s="17"/>
      <c r="BM3" s="17"/>
      <c r="BN3" s="17"/>
      <c r="BO3" s="17"/>
    </row>
    <row r="4" spans="1:105" x14ac:dyDescent="0.4">
      <c r="D4" s="18" t="s">
        <v>70</v>
      </c>
      <c r="E4" s="19"/>
      <c r="F4" s="19"/>
      <c r="G4" s="19"/>
      <c r="H4" s="20"/>
      <c r="I4" s="20"/>
      <c r="J4" s="20"/>
      <c r="K4" s="20"/>
      <c r="L4" s="20"/>
      <c r="M4" s="20"/>
      <c r="N4" s="20"/>
      <c r="O4" s="20"/>
      <c r="P4" s="20"/>
      <c r="Q4" s="20"/>
      <c r="R4" s="20"/>
      <c r="S4" s="20"/>
      <c r="T4" s="20">
        <f t="shared" ref="T4:AK4" si="5">SUMIFS(T11:T441,$D$11:$D$441,$D4)</f>
        <v>809432.41666666698</v>
      </c>
      <c r="U4" s="20">
        <f t="shared" si="5"/>
        <v>1038051.4866666668</v>
      </c>
      <c r="V4" s="20">
        <f t="shared" si="5"/>
        <v>1076794.1533333336</v>
      </c>
      <c r="W4" s="20">
        <f t="shared" si="5"/>
        <v>1205296.3300000005</v>
      </c>
      <c r="X4" s="20">
        <f t="shared" si="5"/>
        <v>1378124.0666666671</v>
      </c>
      <c r="Y4" s="20">
        <f t="shared" si="5"/>
        <v>1419068.0100000002</v>
      </c>
      <c r="Z4" s="20">
        <f t="shared" si="5"/>
        <v>1704339.0766666669</v>
      </c>
      <c r="AA4" s="20">
        <f t="shared" si="5"/>
        <v>1565260.1733333338</v>
      </c>
      <c r="AB4" s="20">
        <f t="shared" si="5"/>
        <v>2141659.6833333336</v>
      </c>
      <c r="AC4" s="20">
        <f t="shared" si="5"/>
        <v>1819864.5370305972</v>
      </c>
      <c r="AD4" s="20">
        <f t="shared" si="5"/>
        <v>2112911.4010917908</v>
      </c>
      <c r="AE4" s="20">
        <f t="shared" si="5"/>
        <v>2011243.3651529846</v>
      </c>
      <c r="AF4" s="20">
        <f t="shared" si="5"/>
        <v>2060837.5992141776</v>
      </c>
      <c r="AG4" s="20">
        <f t="shared" si="5"/>
        <v>1780839.1334209437</v>
      </c>
      <c r="AH4" s="20">
        <f t="shared" si="5"/>
        <v>1861787.6019479684</v>
      </c>
      <c r="AI4" s="20">
        <f t="shared" si="5"/>
        <v>1422006.7234443952</v>
      </c>
      <c r="AJ4" s="20">
        <f t="shared" si="5"/>
        <v>1588533.1945768925</v>
      </c>
      <c r="AK4" s="20">
        <f t="shared" si="5"/>
        <v>1796478.2890427236</v>
      </c>
      <c r="AL4" s="20">
        <f>SUMIFS(AL11:AL287,$D$11:$D$287,$D4)</f>
        <v>1572894.2835085541</v>
      </c>
      <c r="AM4" s="20">
        <f>SUMIFS(AM11:AM294,$D$11:$D$294,$D4)</f>
        <v>2247024.2869874593</v>
      </c>
      <c r="AN4" s="20">
        <f>SUMIFS(AN11:AN294,$D$11:$D$294,$D4)</f>
        <v>2739014.7169874595</v>
      </c>
      <c r="AO4" s="20">
        <f t="shared" ref="AO4:AT4" si="6">SUMIFS(AO11:AO441,$D$11:$D$441,$D4)</f>
        <v>2742024.0969874593</v>
      </c>
      <c r="AP4" s="20">
        <f t="shared" si="6"/>
        <v>2720383.4736541263</v>
      </c>
      <c r="AQ4" s="20">
        <f t="shared" si="6"/>
        <v>3384925.0803207932</v>
      </c>
      <c r="AR4" s="20">
        <f t="shared" si="6"/>
        <v>3349445.0803207932</v>
      </c>
      <c r="AS4" s="20">
        <f t="shared" si="6"/>
        <v>3790239.0803207932</v>
      </c>
      <c r="AT4" s="20">
        <f t="shared" si="6"/>
        <v>3833948.0803207932</v>
      </c>
      <c r="AU4" s="20">
        <f>SUMIFS(AU11:AU441,$D$11:$D$441,$D4)</f>
        <v>4056543.0803207927</v>
      </c>
    </row>
    <row r="5" spans="1:105" x14ac:dyDescent="0.4">
      <c r="D5" s="18" t="s">
        <v>71</v>
      </c>
      <c r="E5" s="18"/>
      <c r="F5" s="19"/>
      <c r="G5" s="18"/>
      <c r="H5" s="20"/>
      <c r="I5" s="20"/>
      <c r="J5" s="20"/>
      <c r="K5" s="20"/>
      <c r="L5" s="20"/>
      <c r="M5" s="20"/>
      <c r="N5" s="20"/>
      <c r="O5" s="20"/>
      <c r="P5" s="20"/>
      <c r="Q5" s="20"/>
      <c r="R5" s="20"/>
      <c r="S5" s="20"/>
      <c r="T5" s="20">
        <v>0</v>
      </c>
      <c r="U5" s="20">
        <v>0</v>
      </c>
      <c r="V5" s="20">
        <v>0</v>
      </c>
      <c r="W5" s="20">
        <v>0</v>
      </c>
      <c r="X5" s="20">
        <f>X37</f>
        <v>-45560.59</v>
      </c>
      <c r="Y5" s="20">
        <f>Y193+Y37</f>
        <v>-83477.256666666668</v>
      </c>
      <c r="Z5" s="20">
        <f>Z193+Z109</f>
        <v>-53023.790000000008</v>
      </c>
      <c r="AA5" s="20">
        <f>AA109</f>
        <v>-20625</v>
      </c>
      <c r="AB5" s="20">
        <v>0</v>
      </c>
      <c r="AC5" s="20">
        <f>AD165</f>
        <v>-13750</v>
      </c>
      <c r="AD5" s="20">
        <f>AD81+AD165</f>
        <v>-26250</v>
      </c>
      <c r="AE5" s="20">
        <f>AE81+AE213</f>
        <v>-66666.666666666657</v>
      </c>
      <c r="AF5" s="20">
        <f>AF81+AF213</f>
        <v>-33333.333333333328</v>
      </c>
      <c r="AG5" s="20">
        <f>AG81</f>
        <v>-12499.999999999995</v>
      </c>
      <c r="AH5" s="20">
        <f>AH77+AH81</f>
        <v>-28410.856229950437</v>
      </c>
      <c r="AI5" s="20">
        <f>AI45+AI77</f>
        <v>-12864.149272139637</v>
      </c>
      <c r="AJ5" s="20">
        <v>0</v>
      </c>
      <c r="AK5" s="20">
        <v>0</v>
      </c>
      <c r="AL5" s="20">
        <v>0</v>
      </c>
      <c r="AM5" s="20">
        <f>AM294+AM185</f>
        <v>-24999.99000000002</v>
      </c>
      <c r="AN5" s="20">
        <f>AN294+AN185</f>
        <v>-29374.99000000002</v>
      </c>
      <c r="AO5" s="20"/>
      <c r="AP5" s="20"/>
      <c r="AQ5" s="20"/>
      <c r="AR5" s="20"/>
      <c r="AS5" s="20"/>
      <c r="AT5" s="20"/>
      <c r="AU5" s="20"/>
      <c r="AV5" s="21"/>
      <c r="BF5" s="17"/>
      <c r="BG5" s="17"/>
      <c r="BH5" s="17"/>
      <c r="BI5" s="17"/>
      <c r="BJ5" s="17"/>
    </row>
    <row r="6" spans="1:105" x14ac:dyDescent="0.4">
      <c r="D6" s="18" t="s">
        <v>72</v>
      </c>
      <c r="E6" s="18"/>
      <c r="F6" s="19"/>
      <c r="G6" s="18"/>
      <c r="H6" s="20"/>
      <c r="I6" s="20"/>
      <c r="J6" s="20"/>
      <c r="K6" s="20"/>
      <c r="L6" s="20"/>
      <c r="M6" s="20"/>
      <c r="N6" s="20"/>
      <c r="O6" s="20"/>
      <c r="P6" s="20"/>
      <c r="Q6" s="20"/>
      <c r="R6" s="20"/>
      <c r="S6" s="20"/>
      <c r="T6" s="20">
        <f t="shared" ref="T6:Y6" si="7">T4-T5</f>
        <v>809432.41666666698</v>
      </c>
      <c r="U6" s="20">
        <f t="shared" si="7"/>
        <v>1038051.4866666668</v>
      </c>
      <c r="V6" s="20">
        <f t="shared" si="7"/>
        <v>1076794.1533333336</v>
      </c>
      <c r="W6" s="20">
        <f t="shared" si="7"/>
        <v>1205296.3300000005</v>
      </c>
      <c r="X6" s="20">
        <f t="shared" si="7"/>
        <v>1423684.6566666672</v>
      </c>
      <c r="Y6" s="20">
        <f t="shared" si="7"/>
        <v>1502545.2666666668</v>
      </c>
      <c r="Z6" s="20">
        <f t="shared" ref="Z6:AL6" si="8">Z4-Z5</f>
        <v>1757362.8666666669</v>
      </c>
      <c r="AA6" s="20">
        <f t="shared" si="8"/>
        <v>1585885.1733333338</v>
      </c>
      <c r="AB6" s="20">
        <f t="shared" si="8"/>
        <v>2141659.6833333336</v>
      </c>
      <c r="AC6" s="20">
        <f t="shared" si="8"/>
        <v>1833614.5370305972</v>
      </c>
      <c r="AD6" s="20">
        <f t="shared" si="8"/>
        <v>2139161.4010917908</v>
      </c>
      <c r="AE6" s="20">
        <f t="shared" si="8"/>
        <v>2077910.0318196514</v>
      </c>
      <c r="AF6" s="20">
        <f t="shared" si="8"/>
        <v>2094170.9325475108</v>
      </c>
      <c r="AG6" s="20">
        <f t="shared" si="8"/>
        <v>1793339.1334209437</v>
      </c>
      <c r="AH6" s="20">
        <f t="shared" si="8"/>
        <v>1890198.4581779188</v>
      </c>
      <c r="AI6" s="20">
        <f>AI4-AI5</f>
        <v>1434870.8727165349</v>
      </c>
      <c r="AJ6" s="20">
        <f t="shared" si="8"/>
        <v>1588533.1945768925</v>
      </c>
      <c r="AK6" s="20">
        <f t="shared" si="8"/>
        <v>1796478.2890427236</v>
      </c>
      <c r="AL6" s="20">
        <f t="shared" si="8"/>
        <v>1572894.2835085541</v>
      </c>
      <c r="AM6" s="20">
        <f t="shared" ref="AM6:AR6" si="9">AM4-AM5</f>
        <v>2272024.2769874595</v>
      </c>
      <c r="AN6" s="20">
        <f t="shared" si="9"/>
        <v>2768389.7069874597</v>
      </c>
      <c r="AO6" s="20">
        <f t="shared" si="9"/>
        <v>2742024.0969874593</v>
      </c>
      <c r="AP6" s="20">
        <f t="shared" si="9"/>
        <v>2720383.4736541263</v>
      </c>
      <c r="AQ6" s="20">
        <f t="shared" si="9"/>
        <v>3384925.0803207932</v>
      </c>
      <c r="AR6" s="20">
        <f t="shared" si="9"/>
        <v>3349445.0803207932</v>
      </c>
      <c r="AS6" s="20">
        <f>AS4-AS5</f>
        <v>3790239.0803207932</v>
      </c>
      <c r="AT6" s="20">
        <f>AT4-AT5</f>
        <v>3833948.0803207932</v>
      </c>
      <c r="AU6" s="20">
        <f>AU4-AU5</f>
        <v>4056543.0803207927</v>
      </c>
      <c r="AV6" s="14"/>
      <c r="BF6" s="17"/>
      <c r="BG6" s="17"/>
      <c r="BH6" s="17"/>
      <c r="BI6" s="17"/>
      <c r="BJ6" s="17"/>
    </row>
    <row r="7" spans="1:105" x14ac:dyDescent="0.4">
      <c r="D7" s="22" t="s">
        <v>73</v>
      </c>
      <c r="AM7" s="17">
        <f>-AM177</f>
        <v>-207083.33333333331</v>
      </c>
      <c r="AN7" s="17">
        <f>-AN177</f>
        <v>-207083.33333333331</v>
      </c>
      <c r="AO7" s="17">
        <f>-AO177+142000</f>
        <v>76916.666666666686</v>
      </c>
      <c r="AP7" s="17">
        <f>-AP177+142000+65083</f>
        <v>207082.66666666669</v>
      </c>
    </row>
    <row r="8" spans="1:105" x14ac:dyDescent="0.4">
      <c r="AF8" s="17"/>
      <c r="AG8" s="17"/>
      <c r="AH8" s="17"/>
      <c r="AI8" s="17"/>
      <c r="AJ8" s="17"/>
      <c r="AK8" s="17"/>
      <c r="AL8" s="17"/>
      <c r="AM8" s="17">
        <f>+AM7+AM6</f>
        <v>2064940.9436541263</v>
      </c>
      <c r="AN8" s="17">
        <f>+AN7+AN6</f>
        <v>2561306.3736541262</v>
      </c>
      <c r="AO8" s="17">
        <f>+AO7+AO6</f>
        <v>2818940.7636541259</v>
      </c>
      <c r="AP8" s="17">
        <f>+AP7+AP6</f>
        <v>2927466.1403207928</v>
      </c>
      <c r="AQ8" s="17"/>
      <c r="AR8" s="17"/>
      <c r="AS8" s="17"/>
      <c r="AT8" s="17">
        <f>+AT3-558888</f>
        <v>2</v>
      </c>
      <c r="AU8" s="17">
        <f>+AU3-558888</f>
        <v>-36292</v>
      </c>
    </row>
    <row r="9" spans="1:105" x14ac:dyDescent="0.4">
      <c r="AW9" s="23"/>
      <c r="AX9" s="23"/>
      <c r="AY9" s="23"/>
      <c r="AZ9" s="23"/>
      <c r="BA9" s="23"/>
      <c r="BB9" s="23"/>
      <c r="BC9" s="23"/>
      <c r="BI9" s="24" t="s">
        <v>74</v>
      </c>
    </row>
    <row r="10" spans="1:105" ht="28" x14ac:dyDescent="0.4">
      <c r="B10" s="25" t="s">
        <v>75</v>
      </c>
      <c r="C10" s="25" t="s">
        <v>76</v>
      </c>
      <c r="D10" s="25" t="s">
        <v>77</v>
      </c>
      <c r="E10" s="25" t="s">
        <v>78</v>
      </c>
      <c r="F10" s="25" t="s">
        <v>79</v>
      </c>
      <c r="G10" s="25"/>
      <c r="H10" s="26">
        <v>44592</v>
      </c>
      <c r="I10" s="26">
        <f>EOMONTH(H10,1)</f>
        <v>44620</v>
      </c>
      <c r="J10" s="26">
        <f t="shared" ref="J10:AU10" si="10">EOMONTH(I10,1)</f>
        <v>44651</v>
      </c>
      <c r="K10" s="26">
        <f t="shared" si="10"/>
        <v>44681</v>
      </c>
      <c r="L10" s="26">
        <f t="shared" si="10"/>
        <v>44712</v>
      </c>
      <c r="M10" s="26">
        <f t="shared" si="10"/>
        <v>44742</v>
      </c>
      <c r="N10" s="26">
        <f t="shared" si="10"/>
        <v>44773</v>
      </c>
      <c r="O10" s="26">
        <f t="shared" si="10"/>
        <v>44804</v>
      </c>
      <c r="P10" s="26">
        <f t="shared" si="10"/>
        <v>44834</v>
      </c>
      <c r="Q10" s="26">
        <f t="shared" si="10"/>
        <v>44865</v>
      </c>
      <c r="R10" s="26">
        <f t="shared" si="10"/>
        <v>44895</v>
      </c>
      <c r="S10" s="26">
        <f t="shared" si="10"/>
        <v>44926</v>
      </c>
      <c r="T10" s="26">
        <f t="shared" si="10"/>
        <v>44957</v>
      </c>
      <c r="U10" s="26">
        <f t="shared" si="10"/>
        <v>44985</v>
      </c>
      <c r="V10" s="26">
        <f t="shared" si="10"/>
        <v>45016</v>
      </c>
      <c r="W10" s="26">
        <f t="shared" si="10"/>
        <v>45046</v>
      </c>
      <c r="X10" s="26">
        <f t="shared" si="10"/>
        <v>45077</v>
      </c>
      <c r="Y10" s="26">
        <f t="shared" si="10"/>
        <v>45107</v>
      </c>
      <c r="Z10" s="26">
        <f t="shared" si="10"/>
        <v>45138</v>
      </c>
      <c r="AA10" s="26">
        <f t="shared" si="10"/>
        <v>45169</v>
      </c>
      <c r="AB10" s="26">
        <f t="shared" si="10"/>
        <v>45199</v>
      </c>
      <c r="AC10" s="26">
        <f t="shared" si="10"/>
        <v>45230</v>
      </c>
      <c r="AD10" s="26">
        <f t="shared" si="10"/>
        <v>45260</v>
      </c>
      <c r="AE10" s="26">
        <f t="shared" si="10"/>
        <v>45291</v>
      </c>
      <c r="AF10" s="26">
        <f t="shared" si="10"/>
        <v>45322</v>
      </c>
      <c r="AG10" s="27">
        <f t="shared" si="10"/>
        <v>45351</v>
      </c>
      <c r="AH10" s="26">
        <f t="shared" si="10"/>
        <v>45382</v>
      </c>
      <c r="AI10" s="26">
        <f t="shared" si="10"/>
        <v>45412</v>
      </c>
      <c r="AJ10" s="26">
        <f t="shared" si="10"/>
        <v>45443</v>
      </c>
      <c r="AK10" s="26">
        <f t="shared" si="10"/>
        <v>45473</v>
      </c>
      <c r="AL10" s="26">
        <f t="shared" si="10"/>
        <v>45504</v>
      </c>
      <c r="AM10" s="26">
        <f t="shared" si="10"/>
        <v>45535</v>
      </c>
      <c r="AN10" s="26">
        <f t="shared" si="10"/>
        <v>45565</v>
      </c>
      <c r="AO10" s="26">
        <f t="shared" si="10"/>
        <v>45596</v>
      </c>
      <c r="AP10" s="26">
        <f t="shared" si="10"/>
        <v>45626</v>
      </c>
      <c r="AQ10" s="26">
        <f t="shared" si="10"/>
        <v>45657</v>
      </c>
      <c r="AR10" s="26">
        <f t="shared" si="10"/>
        <v>45688</v>
      </c>
      <c r="AS10" s="26">
        <f t="shared" si="10"/>
        <v>45716</v>
      </c>
      <c r="AT10" s="26">
        <f t="shared" si="10"/>
        <v>45747</v>
      </c>
      <c r="AU10" s="26">
        <f t="shared" si="10"/>
        <v>45777</v>
      </c>
      <c r="AV10" s="26"/>
      <c r="AW10" s="26" t="s">
        <v>80</v>
      </c>
      <c r="AX10" s="26" t="s">
        <v>81</v>
      </c>
      <c r="AY10" s="28" t="s">
        <v>82</v>
      </c>
      <c r="AZ10" s="29" t="s">
        <v>83</v>
      </c>
      <c r="BA10" s="29" t="s">
        <v>84</v>
      </c>
      <c r="BB10" s="29" t="s">
        <v>85</v>
      </c>
      <c r="BC10" s="29" t="s">
        <v>86</v>
      </c>
      <c r="BE10" s="29" t="s">
        <v>87</v>
      </c>
      <c r="BF10" s="29" t="s">
        <v>88</v>
      </c>
      <c r="BG10" s="29" t="s">
        <v>89</v>
      </c>
      <c r="BH10" s="29" t="s">
        <v>90</v>
      </c>
      <c r="BI10" s="29" t="s">
        <v>91</v>
      </c>
      <c r="BJ10" s="26" t="s">
        <v>92</v>
      </c>
      <c r="BK10" s="26"/>
    </row>
    <row r="11" spans="1:105" x14ac:dyDescent="0.4">
      <c r="B11" s="14">
        <v>1</v>
      </c>
      <c r="C11" s="14" t="s">
        <v>93</v>
      </c>
      <c r="D11" s="14" t="s">
        <v>68</v>
      </c>
      <c r="E11" s="14" t="s">
        <v>94</v>
      </c>
      <c r="F11" s="14" t="s">
        <v>95</v>
      </c>
      <c r="G11" s="14"/>
      <c r="H11" s="15">
        <v>0</v>
      </c>
      <c r="I11" s="15">
        <v>0</v>
      </c>
      <c r="J11" s="15">
        <v>0</v>
      </c>
      <c r="K11" s="15">
        <v>0</v>
      </c>
      <c r="L11" s="15">
        <v>0</v>
      </c>
      <c r="M11" s="15">
        <v>0</v>
      </c>
      <c r="N11" s="15">
        <v>0</v>
      </c>
      <c r="O11" s="15">
        <v>0</v>
      </c>
      <c r="P11" s="15">
        <v>-37500</v>
      </c>
      <c r="Q11" s="15">
        <v>-74980</v>
      </c>
      <c r="R11" s="15">
        <v>0</v>
      </c>
      <c r="S11" s="15">
        <v>0</v>
      </c>
      <c r="T11" s="15">
        <v>0</v>
      </c>
      <c r="U11" s="15">
        <v>0</v>
      </c>
      <c r="V11" s="30">
        <v>-37480</v>
      </c>
      <c r="W11" s="30">
        <v>0</v>
      </c>
      <c r="X11" s="30">
        <v>-74960</v>
      </c>
      <c r="Y11" s="30">
        <v>0</v>
      </c>
      <c r="Z11" s="30">
        <v>0</v>
      </c>
      <c r="AA11" s="30">
        <v>0</v>
      </c>
      <c r="AB11" s="30">
        <v>-30880</v>
      </c>
      <c r="AC11" s="30">
        <v>0</v>
      </c>
      <c r="AD11" s="30">
        <v>0</v>
      </c>
      <c r="AE11" s="30">
        <v>-160</v>
      </c>
      <c r="AF11" s="15">
        <v>0</v>
      </c>
      <c r="AG11" s="15">
        <v>0</v>
      </c>
      <c r="AH11" s="15">
        <v>0</v>
      </c>
      <c r="AI11" s="15">
        <v>0</v>
      </c>
      <c r="AJ11" s="15">
        <v>0</v>
      </c>
      <c r="AK11" s="15">
        <v>0</v>
      </c>
      <c r="AL11" s="15">
        <v>0</v>
      </c>
      <c r="AM11" s="15">
        <v>0</v>
      </c>
      <c r="AN11" s="15">
        <v>0</v>
      </c>
      <c r="AO11" s="15">
        <v>0</v>
      </c>
      <c r="AP11" s="15">
        <v>0</v>
      </c>
      <c r="AQ11" s="15">
        <v>0</v>
      </c>
      <c r="AR11" s="15">
        <v>0</v>
      </c>
      <c r="AS11" s="15">
        <v>0</v>
      </c>
      <c r="AT11" s="15">
        <v>0</v>
      </c>
      <c r="AU11" s="15">
        <v>0</v>
      </c>
      <c r="AV11" s="14"/>
      <c r="AW11" s="31">
        <f>SUM(H11:S11)</f>
        <v>-112480</v>
      </c>
      <c r="AX11" s="31">
        <f>SUM(T11:AE11)</f>
        <v>-143480</v>
      </c>
      <c r="AY11" s="16">
        <f t="shared" ref="AY11:BB12" si="11">SUM(Y11:AJ11)</f>
        <v>-31040</v>
      </c>
      <c r="AZ11" s="31">
        <f t="shared" si="11"/>
        <v>-31040</v>
      </c>
      <c r="BA11" s="31">
        <f t="shared" si="11"/>
        <v>-31040</v>
      </c>
      <c r="BB11" s="31">
        <f t="shared" si="11"/>
        <v>-31040</v>
      </c>
      <c r="BC11" s="31">
        <f>SUM(AF11:AK11)</f>
        <v>0</v>
      </c>
      <c r="BD11" s="14"/>
      <c r="BE11" s="15">
        <v>225000</v>
      </c>
      <c r="BF11" s="31">
        <f>-SUM(H11:AK11)</f>
        <v>255960</v>
      </c>
      <c r="BG11" s="31">
        <v>255880</v>
      </c>
      <c r="BH11" s="31">
        <f>BG11-BF11</f>
        <v>-80</v>
      </c>
      <c r="BI11" s="31">
        <f>BG11-BE11</f>
        <v>30880</v>
      </c>
      <c r="BJ11" s="14" t="s">
        <v>96</v>
      </c>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row>
    <row r="12" spans="1:105" x14ac:dyDescent="0.4">
      <c r="B12" s="14">
        <v>2</v>
      </c>
      <c r="C12" s="14" t="s">
        <v>97</v>
      </c>
      <c r="D12" s="14" t="s">
        <v>69</v>
      </c>
      <c r="E12" s="14" t="s">
        <v>94</v>
      </c>
      <c r="F12" s="14" t="s">
        <v>95</v>
      </c>
      <c r="G12" s="14"/>
      <c r="H12" s="15">
        <v>0</v>
      </c>
      <c r="I12" s="15">
        <v>0</v>
      </c>
      <c r="J12" s="15">
        <v>0</v>
      </c>
      <c r="K12" s="15">
        <v>0</v>
      </c>
      <c r="L12" s="15">
        <v>0</v>
      </c>
      <c r="M12" s="15">
        <v>0</v>
      </c>
      <c r="N12" s="15">
        <v>18750</v>
      </c>
      <c r="O12" s="15">
        <v>37500</v>
      </c>
      <c r="P12" s="15">
        <v>37500</v>
      </c>
      <c r="Q12" s="15">
        <v>37500</v>
      </c>
      <c r="R12" s="15">
        <v>37500</v>
      </c>
      <c r="S12" s="15">
        <v>37500</v>
      </c>
      <c r="T12" s="15">
        <v>18750</v>
      </c>
      <c r="U12" s="15">
        <v>0</v>
      </c>
      <c r="V12" s="15">
        <v>0</v>
      </c>
      <c r="W12" s="15">
        <v>0</v>
      </c>
      <c r="X12" s="15">
        <v>0</v>
      </c>
      <c r="Y12" s="15">
        <v>0</v>
      </c>
      <c r="Z12" s="15">
        <v>0</v>
      </c>
      <c r="AA12" s="15">
        <v>30880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4"/>
      <c r="AW12" s="31">
        <f>SUM(H12:S12)</f>
        <v>206250</v>
      </c>
      <c r="AX12" s="31">
        <f>SUM(T12:AE12)</f>
        <v>49630</v>
      </c>
      <c r="AY12" s="16">
        <f t="shared" si="11"/>
        <v>30880</v>
      </c>
      <c r="AZ12" s="31">
        <f t="shared" si="11"/>
        <v>30880</v>
      </c>
      <c r="BA12" s="31">
        <f t="shared" si="11"/>
        <v>30880</v>
      </c>
      <c r="BB12" s="31">
        <f t="shared" si="11"/>
        <v>0</v>
      </c>
      <c r="BC12" s="31">
        <f>SUM(AF12:AK12)</f>
        <v>0</v>
      </c>
      <c r="BD12" s="14"/>
      <c r="BE12" s="14"/>
      <c r="BF12" s="14"/>
      <c r="BG12" s="14"/>
      <c r="BJ12" s="14" t="s">
        <v>96</v>
      </c>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row>
    <row r="13" spans="1:105" x14ac:dyDescent="0.4">
      <c r="B13" s="14">
        <v>3</v>
      </c>
      <c r="C13" s="32" t="s">
        <v>97</v>
      </c>
      <c r="D13" s="32" t="s">
        <v>70</v>
      </c>
      <c r="E13" s="32" t="s">
        <v>94</v>
      </c>
      <c r="F13" s="32" t="s">
        <v>95</v>
      </c>
      <c r="G13" s="33"/>
      <c r="H13" s="34">
        <f t="shared" ref="H13:AD13" si="12">G13+H11+H12</f>
        <v>0</v>
      </c>
      <c r="I13" s="34">
        <f t="shared" si="12"/>
        <v>0</v>
      </c>
      <c r="J13" s="34">
        <f t="shared" si="12"/>
        <v>0</v>
      </c>
      <c r="K13" s="34">
        <f t="shared" si="12"/>
        <v>0</v>
      </c>
      <c r="L13" s="34">
        <f t="shared" si="12"/>
        <v>0</v>
      </c>
      <c r="M13" s="34">
        <f t="shared" si="12"/>
        <v>0</v>
      </c>
      <c r="N13" s="34">
        <f t="shared" si="12"/>
        <v>18750</v>
      </c>
      <c r="O13" s="34">
        <f t="shared" si="12"/>
        <v>56250</v>
      </c>
      <c r="P13" s="34">
        <f t="shared" si="12"/>
        <v>56250</v>
      </c>
      <c r="Q13" s="34">
        <f t="shared" si="12"/>
        <v>18770</v>
      </c>
      <c r="R13" s="34">
        <f t="shared" si="12"/>
        <v>56270</v>
      </c>
      <c r="S13" s="34">
        <f t="shared" si="12"/>
        <v>93770</v>
      </c>
      <c r="T13" s="34">
        <f t="shared" si="12"/>
        <v>112520</v>
      </c>
      <c r="U13" s="34">
        <f t="shared" si="12"/>
        <v>112520</v>
      </c>
      <c r="V13" s="34">
        <f t="shared" si="12"/>
        <v>75040</v>
      </c>
      <c r="W13" s="34">
        <f t="shared" si="12"/>
        <v>75040</v>
      </c>
      <c r="X13" s="34">
        <f t="shared" si="12"/>
        <v>80</v>
      </c>
      <c r="Y13" s="34">
        <f t="shared" si="12"/>
        <v>80</v>
      </c>
      <c r="Z13" s="34">
        <f t="shared" si="12"/>
        <v>80</v>
      </c>
      <c r="AA13" s="34">
        <f t="shared" si="12"/>
        <v>30960</v>
      </c>
      <c r="AB13" s="34">
        <f t="shared" si="12"/>
        <v>80</v>
      </c>
      <c r="AC13" s="34">
        <f t="shared" si="12"/>
        <v>80</v>
      </c>
      <c r="AD13" s="34">
        <f t="shared" si="12"/>
        <v>80</v>
      </c>
      <c r="AE13" s="34">
        <f>AD13+AE11+AE12+80</f>
        <v>0</v>
      </c>
      <c r="AF13" s="34">
        <f t="shared" ref="AF13:AU13" si="13">AE13+AF11+AF12</f>
        <v>0</v>
      </c>
      <c r="AG13" s="34">
        <f t="shared" si="13"/>
        <v>0</v>
      </c>
      <c r="AH13" s="34">
        <f t="shared" si="13"/>
        <v>0</v>
      </c>
      <c r="AI13" s="34">
        <f t="shared" si="13"/>
        <v>0</v>
      </c>
      <c r="AJ13" s="34">
        <f t="shared" si="13"/>
        <v>0</v>
      </c>
      <c r="AK13" s="34">
        <f t="shared" si="13"/>
        <v>0</v>
      </c>
      <c r="AL13" s="34">
        <f t="shared" si="13"/>
        <v>0</v>
      </c>
      <c r="AM13" s="34">
        <f t="shared" si="13"/>
        <v>0</v>
      </c>
      <c r="AN13" s="34">
        <f t="shared" si="13"/>
        <v>0</v>
      </c>
      <c r="AO13" s="34">
        <f t="shared" si="13"/>
        <v>0</v>
      </c>
      <c r="AP13" s="34">
        <f t="shared" si="13"/>
        <v>0</v>
      </c>
      <c r="AQ13" s="34">
        <f t="shared" si="13"/>
        <v>0</v>
      </c>
      <c r="AR13" s="34">
        <f t="shared" si="13"/>
        <v>0</v>
      </c>
      <c r="AS13" s="34">
        <f t="shared" si="13"/>
        <v>0</v>
      </c>
      <c r="AT13" s="34">
        <f t="shared" si="13"/>
        <v>0</v>
      </c>
      <c r="AU13" s="34">
        <f t="shared" si="13"/>
        <v>0</v>
      </c>
      <c r="AV13" s="33"/>
      <c r="AW13" s="34"/>
      <c r="AX13" s="34"/>
      <c r="AY13" s="35"/>
      <c r="AZ13" s="36"/>
      <c r="BA13" s="36"/>
      <c r="BB13" s="36"/>
      <c r="BC13" s="36"/>
      <c r="BD13" s="14"/>
      <c r="BE13" s="14"/>
      <c r="BF13" s="14"/>
      <c r="BG13" s="14"/>
      <c r="BJ13" s="14" t="s">
        <v>96</v>
      </c>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row>
    <row r="14" spans="1:105" x14ac:dyDescent="0.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37"/>
      <c r="AZ14" s="14"/>
      <c r="BA14" s="14"/>
      <c r="BB14" s="14"/>
      <c r="BC14" s="14"/>
      <c r="BD14" s="14"/>
      <c r="BE14" s="14"/>
      <c r="BF14" s="14"/>
      <c r="BG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row>
    <row r="15" spans="1:105" x14ac:dyDescent="0.4">
      <c r="B15" s="14">
        <v>1</v>
      </c>
      <c r="C15" s="14" t="s">
        <v>93</v>
      </c>
      <c r="D15" s="14" t="s">
        <v>68</v>
      </c>
      <c r="E15" s="14" t="s">
        <v>98</v>
      </c>
      <c r="F15" s="14" t="s">
        <v>99</v>
      </c>
      <c r="G15" s="14"/>
      <c r="H15" s="15">
        <v>0</v>
      </c>
      <c r="I15" s="15">
        <v>0</v>
      </c>
      <c r="J15" s="15">
        <v>-30000</v>
      </c>
      <c r="K15" s="15">
        <v>-30000</v>
      </c>
      <c r="L15" s="15">
        <v>0</v>
      </c>
      <c r="M15" s="15">
        <v>-30000</v>
      </c>
      <c r="N15" s="15">
        <v>0</v>
      </c>
      <c r="O15" s="15">
        <v>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4"/>
      <c r="AW15" s="31">
        <f>SUM(H15:S15)</f>
        <v>-90000</v>
      </c>
      <c r="AX15" s="31">
        <f>SUM(T15:AE15)</f>
        <v>0</v>
      </c>
      <c r="AY15" s="16">
        <f t="shared" ref="AY15:BB16" si="14">SUM(Y15:AJ15)</f>
        <v>0</v>
      </c>
      <c r="AZ15" s="31">
        <f t="shared" si="14"/>
        <v>0</v>
      </c>
      <c r="BA15" s="31">
        <f t="shared" si="14"/>
        <v>0</v>
      </c>
      <c r="BB15" s="31">
        <f t="shared" si="14"/>
        <v>0</v>
      </c>
      <c r="BC15" s="31">
        <f>SUM(AF15:AK15)</f>
        <v>0</v>
      </c>
      <c r="BD15" s="14"/>
      <c r="BE15" s="15">
        <v>315000</v>
      </c>
      <c r="BF15" s="31">
        <f>-SUM(H15:AK15)</f>
        <v>90000</v>
      </c>
      <c r="BG15" s="31">
        <v>337500</v>
      </c>
      <c r="BH15" s="31">
        <f>BG15-BF15</f>
        <v>247500</v>
      </c>
      <c r="BI15" s="31">
        <f>BG15-BE15</f>
        <v>22500</v>
      </c>
      <c r="BJ15" s="14" t="s">
        <v>96</v>
      </c>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row>
    <row r="16" spans="1:105" x14ac:dyDescent="0.4">
      <c r="B16" s="14">
        <v>2</v>
      </c>
      <c r="C16" s="14" t="s">
        <v>97</v>
      </c>
      <c r="D16" s="14" t="s">
        <v>69</v>
      </c>
      <c r="E16" s="14" t="s">
        <v>98</v>
      </c>
      <c r="F16" s="14" t="s">
        <v>99</v>
      </c>
      <c r="G16" s="14"/>
      <c r="H16" s="15">
        <v>20833.333333333332</v>
      </c>
      <c r="I16" s="15">
        <v>0</v>
      </c>
      <c r="J16" s="15">
        <v>0</v>
      </c>
      <c r="K16" s="15">
        <v>0</v>
      </c>
      <c r="L16" s="15">
        <v>0</v>
      </c>
      <c r="M16" s="15">
        <v>0</v>
      </c>
      <c r="N16" s="15">
        <v>0</v>
      </c>
      <c r="O16" s="15">
        <v>0</v>
      </c>
      <c r="P16" s="15">
        <v>0</v>
      </c>
      <c r="Q16" s="15">
        <v>0</v>
      </c>
      <c r="R16" s="15">
        <v>0</v>
      </c>
      <c r="S16" s="15">
        <v>0</v>
      </c>
      <c r="T16" s="15">
        <v>0</v>
      </c>
      <c r="U16" s="15">
        <v>0</v>
      </c>
      <c r="V16" s="15">
        <v>0</v>
      </c>
      <c r="W16" s="15">
        <v>0</v>
      </c>
      <c r="X16" s="15">
        <v>0</v>
      </c>
      <c r="Y16" s="15">
        <v>0</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0</v>
      </c>
      <c r="AV16" s="14"/>
      <c r="AW16" s="31">
        <f>SUM(H16:S16)</f>
        <v>20833.333333333332</v>
      </c>
      <c r="AX16" s="31">
        <f>SUM(T16:AE16)</f>
        <v>0</v>
      </c>
      <c r="AY16" s="16">
        <f t="shared" si="14"/>
        <v>0</v>
      </c>
      <c r="AZ16" s="31">
        <f t="shared" si="14"/>
        <v>0</v>
      </c>
      <c r="BA16" s="31">
        <f t="shared" si="14"/>
        <v>0</v>
      </c>
      <c r="BB16" s="31">
        <f t="shared" si="14"/>
        <v>0</v>
      </c>
      <c r="BC16" s="31">
        <f>SUM(AF16:AK16)</f>
        <v>0</v>
      </c>
      <c r="BD16" s="14"/>
      <c r="BE16" s="14"/>
      <c r="BF16" s="14"/>
      <c r="BG16" s="14"/>
      <c r="BJ16" s="14" t="s">
        <v>96</v>
      </c>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row>
    <row r="17" spans="2:105" x14ac:dyDescent="0.4">
      <c r="B17" s="14">
        <v>3</v>
      </c>
      <c r="C17" s="32" t="s">
        <v>97</v>
      </c>
      <c r="D17" s="32" t="s">
        <v>70</v>
      </c>
      <c r="E17" s="32" t="s">
        <v>98</v>
      </c>
      <c r="F17" s="32" t="s">
        <v>99</v>
      </c>
      <c r="G17" s="33"/>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3"/>
      <c r="AW17" s="34"/>
      <c r="AX17" s="34"/>
      <c r="AY17" s="35"/>
      <c r="AZ17" s="36"/>
      <c r="BA17" s="36"/>
      <c r="BB17" s="36"/>
      <c r="BC17" s="36"/>
      <c r="BD17" s="14"/>
      <c r="BE17" s="14"/>
      <c r="BF17" s="14"/>
      <c r="BG17" s="14"/>
      <c r="BJ17" s="14" t="s">
        <v>96</v>
      </c>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row>
    <row r="18" spans="2:105" x14ac:dyDescent="0.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37"/>
      <c r="AZ18" s="14"/>
      <c r="BA18" s="14"/>
      <c r="BB18" s="14"/>
      <c r="BC18" s="14"/>
      <c r="BD18" s="14"/>
      <c r="BE18" s="14"/>
      <c r="BF18" s="14"/>
      <c r="BG18" s="14"/>
      <c r="BH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row>
    <row r="19" spans="2:105" x14ac:dyDescent="0.4">
      <c r="B19" s="14">
        <v>1</v>
      </c>
      <c r="C19" s="14" t="s">
        <v>93</v>
      </c>
      <c r="D19" s="14" t="s">
        <v>68</v>
      </c>
      <c r="E19" s="14" t="s">
        <v>100</v>
      </c>
      <c r="F19" s="14" t="s">
        <v>101</v>
      </c>
      <c r="G19" s="14"/>
      <c r="H19" s="38">
        <v>0</v>
      </c>
      <c r="I19" s="38">
        <v>-50000</v>
      </c>
      <c r="J19" s="38">
        <v>0</v>
      </c>
      <c r="K19" s="38">
        <v>-50000</v>
      </c>
      <c r="L19" s="38">
        <v>0</v>
      </c>
      <c r="M19" s="38">
        <v>0</v>
      </c>
      <c r="N19" s="38">
        <v>0</v>
      </c>
      <c r="O19" s="38">
        <v>-50000</v>
      </c>
      <c r="P19" s="38">
        <v>-50000</v>
      </c>
      <c r="Q19" s="38">
        <v>0</v>
      </c>
      <c r="R19" s="38">
        <v>-25000</v>
      </c>
      <c r="S19" s="38">
        <v>0</v>
      </c>
      <c r="T19" s="38">
        <v>0</v>
      </c>
      <c r="U19" s="38">
        <v>0</v>
      </c>
      <c r="V19" s="38">
        <v>0</v>
      </c>
      <c r="W19" s="38">
        <v>0</v>
      </c>
      <c r="X19" s="38">
        <v>0</v>
      </c>
      <c r="Y19" s="38">
        <v>0</v>
      </c>
      <c r="Z19" s="38">
        <v>0</v>
      </c>
      <c r="AA19" s="38">
        <v>0</v>
      </c>
      <c r="AB19" s="38">
        <v>0</v>
      </c>
      <c r="AC19" s="38">
        <v>0</v>
      </c>
      <c r="AD19" s="38">
        <v>0</v>
      </c>
      <c r="AE19" s="38">
        <v>0</v>
      </c>
      <c r="AF19" s="38">
        <v>0</v>
      </c>
      <c r="AG19" s="38">
        <v>0</v>
      </c>
      <c r="AH19" s="38">
        <v>0</v>
      </c>
      <c r="AI19" s="38">
        <v>0</v>
      </c>
      <c r="AJ19" s="38">
        <v>0</v>
      </c>
      <c r="AK19" s="38">
        <v>0</v>
      </c>
      <c r="AL19" s="38">
        <v>0</v>
      </c>
      <c r="AM19" s="38">
        <v>0</v>
      </c>
      <c r="AN19" s="38">
        <v>0</v>
      </c>
      <c r="AO19" s="38">
        <v>0</v>
      </c>
      <c r="AP19" s="38">
        <v>0</v>
      </c>
      <c r="AQ19" s="38">
        <v>0</v>
      </c>
      <c r="AR19" s="38">
        <v>0</v>
      </c>
      <c r="AS19" s="38">
        <v>0</v>
      </c>
      <c r="AT19" s="38">
        <v>0</v>
      </c>
      <c r="AU19" s="38">
        <v>0</v>
      </c>
      <c r="AV19" s="14"/>
      <c r="AW19" s="31">
        <f>SUM(H19:S19)</f>
        <v>-225000</v>
      </c>
      <c r="AX19" s="31">
        <f>SUM(T19:AE19)</f>
        <v>0</v>
      </c>
      <c r="AY19" s="16">
        <f t="shared" ref="AY19:BB20" si="15">SUM(Y19:AJ19)</f>
        <v>0</v>
      </c>
      <c r="AZ19" s="31">
        <f t="shared" si="15"/>
        <v>0</v>
      </c>
      <c r="BA19" s="31">
        <f t="shared" si="15"/>
        <v>0</v>
      </c>
      <c r="BB19" s="31">
        <f t="shared" si="15"/>
        <v>0</v>
      </c>
      <c r="BC19" s="31">
        <f>SUM(AF19:AK19)</f>
        <v>0</v>
      </c>
      <c r="BD19" s="14"/>
      <c r="BE19" s="15">
        <v>225000</v>
      </c>
      <c r="BF19" s="31">
        <f>-SUM(H19:AK19)</f>
        <v>225000</v>
      </c>
      <c r="BG19" s="31">
        <v>225000.01</v>
      </c>
      <c r="BH19" s="31">
        <f>BG19-BF19</f>
        <v>1.0000000009313226E-2</v>
      </c>
      <c r="BI19" s="31">
        <f>BG19-BE19</f>
        <v>1.0000000009313226E-2</v>
      </c>
      <c r="BJ19" s="14" t="s">
        <v>96</v>
      </c>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row>
    <row r="20" spans="2:105" x14ac:dyDescent="0.4">
      <c r="B20" s="14">
        <v>2</v>
      </c>
      <c r="C20" s="14" t="s">
        <v>97</v>
      </c>
      <c r="D20" s="14" t="s">
        <v>69</v>
      </c>
      <c r="E20" s="14" t="s">
        <v>100</v>
      </c>
      <c r="F20" s="14" t="s">
        <v>101</v>
      </c>
      <c r="G20" s="14"/>
      <c r="H20" s="38">
        <v>37500</v>
      </c>
      <c r="I20" s="38">
        <v>37500</v>
      </c>
      <c r="J20" s="38">
        <v>37500</v>
      </c>
      <c r="K20" s="38">
        <v>37500</v>
      </c>
      <c r="L20" s="38">
        <v>37500</v>
      </c>
      <c r="M20" s="38">
        <v>18750</v>
      </c>
      <c r="N20" s="38">
        <v>0</v>
      </c>
      <c r="O20" s="38">
        <v>0</v>
      </c>
      <c r="P20" s="38">
        <v>0</v>
      </c>
      <c r="Q20" s="38">
        <v>0</v>
      </c>
      <c r="R20" s="38">
        <v>0</v>
      </c>
      <c r="S20" s="38">
        <v>0</v>
      </c>
      <c r="T20" s="38">
        <v>0</v>
      </c>
      <c r="U20" s="38">
        <v>0</v>
      </c>
      <c r="V20" s="38">
        <v>0</v>
      </c>
      <c r="W20" s="38">
        <v>0</v>
      </c>
      <c r="X20" s="38">
        <v>0</v>
      </c>
      <c r="Y20" s="38">
        <v>0</v>
      </c>
      <c r="Z20" s="38">
        <v>0</v>
      </c>
      <c r="AA20" s="38">
        <v>0</v>
      </c>
      <c r="AB20" s="38">
        <v>0</v>
      </c>
      <c r="AC20" s="38">
        <v>0</v>
      </c>
      <c r="AD20" s="38">
        <v>0</v>
      </c>
      <c r="AE20" s="38">
        <v>0</v>
      </c>
      <c r="AF20" s="38">
        <v>0</v>
      </c>
      <c r="AG20" s="38">
        <v>0</v>
      </c>
      <c r="AH20" s="38">
        <v>0</v>
      </c>
      <c r="AI20" s="38">
        <v>0</v>
      </c>
      <c r="AJ20" s="38">
        <v>0</v>
      </c>
      <c r="AK20" s="38">
        <v>0</v>
      </c>
      <c r="AL20" s="38">
        <v>0</v>
      </c>
      <c r="AM20" s="38">
        <v>0</v>
      </c>
      <c r="AN20" s="38">
        <v>0</v>
      </c>
      <c r="AO20" s="38">
        <v>0</v>
      </c>
      <c r="AP20" s="38">
        <v>0</v>
      </c>
      <c r="AQ20" s="38">
        <v>0</v>
      </c>
      <c r="AR20" s="38">
        <v>0</v>
      </c>
      <c r="AS20" s="38">
        <v>0</v>
      </c>
      <c r="AT20" s="38">
        <v>0</v>
      </c>
      <c r="AU20" s="38">
        <v>0</v>
      </c>
      <c r="AV20" s="14"/>
      <c r="AW20" s="31">
        <f>SUM(H20:S20)</f>
        <v>206250</v>
      </c>
      <c r="AX20" s="31">
        <f>SUM(T20:AE20)</f>
        <v>0</v>
      </c>
      <c r="AY20" s="16">
        <f t="shared" si="15"/>
        <v>0</v>
      </c>
      <c r="AZ20" s="31">
        <f t="shared" si="15"/>
        <v>0</v>
      </c>
      <c r="BA20" s="31">
        <f t="shared" si="15"/>
        <v>0</v>
      </c>
      <c r="BB20" s="31">
        <f t="shared" si="15"/>
        <v>0</v>
      </c>
      <c r="BC20" s="31">
        <f>SUM(AF20:AK20)</f>
        <v>0</v>
      </c>
      <c r="BD20" s="14"/>
      <c r="BE20" s="14"/>
      <c r="BF20" s="14"/>
      <c r="BG20" s="14"/>
      <c r="BH20" s="14"/>
      <c r="BJ20" s="14" t="s">
        <v>96</v>
      </c>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row>
    <row r="21" spans="2:105" x14ac:dyDescent="0.4">
      <c r="B21" s="14">
        <v>3</v>
      </c>
      <c r="C21" s="32" t="s">
        <v>97</v>
      </c>
      <c r="D21" s="32" t="s">
        <v>70</v>
      </c>
      <c r="E21" s="32" t="s">
        <v>100</v>
      </c>
      <c r="F21" s="32" t="s">
        <v>101</v>
      </c>
      <c r="G21" s="33"/>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3"/>
      <c r="AW21" s="34"/>
      <c r="AX21" s="34"/>
      <c r="AY21" s="35"/>
      <c r="AZ21" s="36"/>
      <c r="BA21" s="36"/>
      <c r="BB21" s="36"/>
      <c r="BC21" s="36"/>
      <c r="BD21" s="14"/>
      <c r="BE21" s="14"/>
      <c r="BF21" s="14"/>
      <c r="BG21" s="14"/>
      <c r="BJ21" s="14" t="s">
        <v>96</v>
      </c>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row>
    <row r="22" spans="2:105" x14ac:dyDescent="0.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37"/>
      <c r="AZ22" s="14"/>
      <c r="BA22" s="14"/>
      <c r="BB22" s="14"/>
      <c r="BC22" s="14"/>
      <c r="BD22" s="14"/>
      <c r="BE22" s="14"/>
      <c r="BF22" s="14"/>
      <c r="BG22" s="14"/>
      <c r="BH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4"/>
      <c r="CX22" s="14"/>
      <c r="CY22" s="14"/>
      <c r="CZ22" s="14"/>
      <c r="DA22" s="14"/>
    </row>
    <row r="23" spans="2:105" x14ac:dyDescent="0.4">
      <c r="B23" s="14">
        <v>1</v>
      </c>
      <c r="C23" s="14" t="s">
        <v>93</v>
      </c>
      <c r="D23" s="14" t="s">
        <v>68</v>
      </c>
      <c r="E23" s="14" t="s">
        <v>102</v>
      </c>
      <c r="F23" s="14" t="s">
        <v>103</v>
      </c>
      <c r="G23" s="14"/>
      <c r="H23" s="15">
        <v>-50000</v>
      </c>
      <c r="I23" s="15">
        <v>0</v>
      </c>
      <c r="J23" s="15">
        <v>0</v>
      </c>
      <c r="K23" s="15">
        <v>-95000</v>
      </c>
      <c r="L23" s="15">
        <v>0</v>
      </c>
      <c r="M23" s="15">
        <v>0</v>
      </c>
      <c r="N23" s="15">
        <v>-95000</v>
      </c>
      <c r="O23" s="15">
        <v>0</v>
      </c>
      <c r="P23" s="15">
        <v>0</v>
      </c>
      <c r="Q23" s="15">
        <v>0</v>
      </c>
      <c r="R23" s="15">
        <v>0</v>
      </c>
      <c r="S23" s="15">
        <v>-95000</v>
      </c>
      <c r="T23" s="15">
        <v>0</v>
      </c>
      <c r="U23" s="15">
        <v>0</v>
      </c>
      <c r="V23" s="15">
        <v>0</v>
      </c>
      <c r="W23" s="15">
        <v>0</v>
      </c>
      <c r="X23" s="15">
        <v>0</v>
      </c>
      <c r="Y23" s="15">
        <v>0</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4"/>
      <c r="AW23" s="31">
        <f>SUM(H23:S23)</f>
        <v>-335000</v>
      </c>
      <c r="AX23" s="31">
        <f>SUM(T23:AE23)</f>
        <v>0</v>
      </c>
      <c r="AY23" s="16">
        <f t="shared" ref="AY23:BB24" si="16">SUM(Y23:AJ23)</f>
        <v>0</v>
      </c>
      <c r="AZ23" s="31">
        <f t="shared" si="16"/>
        <v>0</v>
      </c>
      <c r="BA23" s="31">
        <f t="shared" si="16"/>
        <v>0</v>
      </c>
      <c r="BB23" s="31">
        <f t="shared" si="16"/>
        <v>0</v>
      </c>
      <c r="BC23" s="31">
        <f>SUM(AF23:AK23)</f>
        <v>0</v>
      </c>
      <c r="BD23" s="14"/>
      <c r="BE23" s="15">
        <v>335000</v>
      </c>
      <c r="BF23" s="31">
        <f>-SUM(H23:AK23)</f>
        <v>335000</v>
      </c>
      <c r="BG23" s="31">
        <v>335000</v>
      </c>
      <c r="BH23" s="31">
        <f>BG23-BF23</f>
        <v>0</v>
      </c>
      <c r="BI23" s="31">
        <f>BG23-BE23</f>
        <v>0</v>
      </c>
      <c r="BJ23" s="14" t="s">
        <v>96</v>
      </c>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row>
    <row r="24" spans="2:105" x14ac:dyDescent="0.4">
      <c r="B24" s="14">
        <v>2</v>
      </c>
      <c r="C24" s="14" t="s">
        <v>97</v>
      </c>
      <c r="D24" s="14" t="s">
        <v>69</v>
      </c>
      <c r="E24" s="14" t="s">
        <v>102</v>
      </c>
      <c r="F24" s="14" t="s">
        <v>103</v>
      </c>
      <c r="G24" s="14"/>
      <c r="H24" s="15">
        <v>55833.333333333336</v>
      </c>
      <c r="I24" s="15">
        <v>55833.333333333336</v>
      </c>
      <c r="J24" s="15">
        <v>55833.333333333336</v>
      </c>
      <c r="K24" s="15">
        <v>55833.333333333336</v>
      </c>
      <c r="L24" s="15">
        <v>55833.333333333336</v>
      </c>
      <c r="M24" s="15">
        <v>27916.666666666668</v>
      </c>
      <c r="N24" s="15">
        <v>0</v>
      </c>
      <c r="O24" s="15">
        <v>0</v>
      </c>
      <c r="P24" s="15">
        <v>0</v>
      </c>
      <c r="Q24" s="15">
        <v>0</v>
      </c>
      <c r="R24" s="15">
        <v>0</v>
      </c>
      <c r="S24" s="15">
        <v>0</v>
      </c>
      <c r="T24" s="15">
        <v>0</v>
      </c>
      <c r="U24" s="15">
        <v>0</v>
      </c>
      <c r="V24" s="15">
        <v>0</v>
      </c>
      <c r="W24" s="15">
        <v>0</v>
      </c>
      <c r="X24" s="15">
        <v>0</v>
      </c>
      <c r="Y24" s="15">
        <v>0</v>
      </c>
      <c r="Z24" s="15">
        <v>0</v>
      </c>
      <c r="AA24" s="15">
        <v>0</v>
      </c>
      <c r="AB24" s="15">
        <v>0</v>
      </c>
      <c r="AC24" s="15">
        <v>0</v>
      </c>
      <c r="AD24" s="15">
        <v>0</v>
      </c>
      <c r="AE24" s="15">
        <v>0</v>
      </c>
      <c r="AF24" s="15">
        <v>0</v>
      </c>
      <c r="AG24" s="15">
        <v>0</v>
      </c>
      <c r="AH24" s="15">
        <v>0</v>
      </c>
      <c r="AI24" s="15">
        <v>0</v>
      </c>
      <c r="AJ24" s="15">
        <v>0</v>
      </c>
      <c r="AK24" s="15">
        <v>0</v>
      </c>
      <c r="AL24" s="15">
        <v>0</v>
      </c>
      <c r="AM24" s="15">
        <v>0</v>
      </c>
      <c r="AN24" s="15">
        <v>0</v>
      </c>
      <c r="AO24" s="15">
        <v>0</v>
      </c>
      <c r="AP24" s="15">
        <v>0</v>
      </c>
      <c r="AQ24" s="15">
        <v>0</v>
      </c>
      <c r="AR24" s="15">
        <v>0</v>
      </c>
      <c r="AS24" s="15">
        <v>0</v>
      </c>
      <c r="AT24" s="15">
        <v>0</v>
      </c>
      <c r="AU24" s="15">
        <v>0</v>
      </c>
      <c r="AV24" s="14"/>
      <c r="AW24" s="31">
        <f>SUM(H24:S24)</f>
        <v>307083.33333333337</v>
      </c>
      <c r="AX24" s="31">
        <f>SUM(T24:AE24)</f>
        <v>0</v>
      </c>
      <c r="AY24" s="16">
        <f t="shared" si="16"/>
        <v>0</v>
      </c>
      <c r="AZ24" s="31">
        <f t="shared" si="16"/>
        <v>0</v>
      </c>
      <c r="BA24" s="31">
        <f t="shared" si="16"/>
        <v>0</v>
      </c>
      <c r="BB24" s="31">
        <f t="shared" si="16"/>
        <v>0</v>
      </c>
      <c r="BC24" s="31">
        <f>SUM(AF24:AK24)</f>
        <v>0</v>
      </c>
      <c r="BD24" s="14"/>
      <c r="BE24" s="14"/>
      <c r="BF24" s="14"/>
      <c r="BG24" s="14"/>
      <c r="BH24" s="14"/>
      <c r="BJ24" s="14" t="s">
        <v>96</v>
      </c>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O24" s="14"/>
      <c r="CP24" s="14"/>
      <c r="CQ24" s="14"/>
      <c r="CR24" s="14"/>
      <c r="CS24" s="14"/>
      <c r="CT24" s="14"/>
      <c r="CU24" s="14"/>
      <c r="CV24" s="14"/>
      <c r="CW24" s="14"/>
      <c r="CX24" s="14"/>
      <c r="CY24" s="14"/>
      <c r="CZ24" s="14"/>
      <c r="DA24" s="14"/>
    </row>
    <row r="25" spans="2:105" x14ac:dyDescent="0.4">
      <c r="B25" s="14">
        <v>3</v>
      </c>
      <c r="C25" s="32" t="s">
        <v>97</v>
      </c>
      <c r="D25" s="32" t="s">
        <v>70</v>
      </c>
      <c r="E25" s="32" t="s">
        <v>102</v>
      </c>
      <c r="F25" s="32" t="s">
        <v>103</v>
      </c>
      <c r="G25" s="33"/>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3"/>
      <c r="AW25" s="34"/>
      <c r="AX25" s="34"/>
      <c r="AY25" s="35"/>
      <c r="AZ25" s="36"/>
      <c r="BA25" s="36"/>
      <c r="BB25" s="36"/>
      <c r="BC25" s="36"/>
      <c r="BD25" s="14"/>
      <c r="BE25" s="14"/>
      <c r="BF25" s="14"/>
      <c r="BG25" s="14"/>
      <c r="BJ25" s="14" t="s">
        <v>96</v>
      </c>
      <c r="BK25" s="14"/>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O25" s="14"/>
      <c r="CP25" s="14"/>
      <c r="CQ25" s="14"/>
      <c r="CR25" s="14"/>
      <c r="CS25" s="14"/>
      <c r="CT25" s="14"/>
      <c r="CU25" s="14"/>
      <c r="CV25" s="14"/>
      <c r="CW25" s="14"/>
      <c r="CX25" s="14"/>
      <c r="CY25" s="14"/>
      <c r="CZ25" s="14"/>
      <c r="DA25" s="14"/>
    </row>
    <row r="26" spans="2:105" x14ac:dyDescent="0.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37"/>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14"/>
      <c r="CR26" s="14"/>
      <c r="CS26" s="14"/>
      <c r="CT26" s="14"/>
      <c r="CU26" s="14"/>
      <c r="CV26" s="14"/>
      <c r="CW26" s="14"/>
      <c r="CX26" s="14"/>
      <c r="CY26" s="14"/>
      <c r="CZ26" s="14"/>
      <c r="DA26" s="14"/>
    </row>
    <row r="27" spans="2:105" x14ac:dyDescent="0.4">
      <c r="B27" s="14">
        <v>1</v>
      </c>
      <c r="C27" s="14" t="s">
        <v>93</v>
      </c>
      <c r="D27" s="14" t="s">
        <v>68</v>
      </c>
      <c r="E27" s="14" t="s">
        <v>104</v>
      </c>
      <c r="F27" s="14" t="s">
        <v>105</v>
      </c>
      <c r="G27" s="14"/>
      <c r="H27" s="15">
        <v>0</v>
      </c>
      <c r="I27" s="15">
        <v>-100000</v>
      </c>
      <c r="J27" s="15">
        <v>0</v>
      </c>
      <c r="K27" s="15">
        <v>0</v>
      </c>
      <c r="L27" s="15">
        <v>0</v>
      </c>
      <c r="M27" s="15">
        <v>0</v>
      </c>
      <c r="N27" s="15">
        <v>0</v>
      </c>
      <c r="O27" s="15">
        <v>0</v>
      </c>
      <c r="P27" s="15">
        <v>0</v>
      </c>
      <c r="Q27" s="15">
        <v>0</v>
      </c>
      <c r="R27" s="15">
        <v>0</v>
      </c>
      <c r="S27" s="15">
        <v>0</v>
      </c>
      <c r="T27" s="15">
        <v>0</v>
      </c>
      <c r="U27" s="15">
        <v>0</v>
      </c>
      <c r="V27" s="15">
        <v>0</v>
      </c>
      <c r="W27" s="15">
        <v>0</v>
      </c>
      <c r="X27" s="15">
        <v>0</v>
      </c>
      <c r="Y27" s="15">
        <v>-50000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4"/>
      <c r="AW27" s="31">
        <f>SUM(H27:S27)</f>
        <v>-100000</v>
      </c>
      <c r="AX27" s="31">
        <f>SUM(T27:AE27)</f>
        <v>-50000</v>
      </c>
      <c r="AY27" s="16">
        <f t="shared" ref="AY27:BB28" si="17">SUM(Y27:AJ27)</f>
        <v>-50000</v>
      </c>
      <c r="AZ27" s="31">
        <f t="shared" si="17"/>
        <v>0</v>
      </c>
      <c r="BA27" s="31">
        <f t="shared" si="17"/>
        <v>0</v>
      </c>
      <c r="BB27" s="31">
        <f t="shared" si="17"/>
        <v>0</v>
      </c>
      <c r="BC27" s="31">
        <f>SUM(AF27:AK27)</f>
        <v>0</v>
      </c>
      <c r="BD27" s="14"/>
      <c r="BE27" s="15">
        <v>400000</v>
      </c>
      <c r="BF27" s="31">
        <f>-SUM(H27:AK27)</f>
        <v>150000</v>
      </c>
      <c r="BG27" s="31">
        <v>350000</v>
      </c>
      <c r="BH27" s="31">
        <f>BG27-BF27</f>
        <v>200000</v>
      </c>
      <c r="BI27" s="31">
        <f>BG27-BE27</f>
        <v>-50000</v>
      </c>
      <c r="BJ27" s="14" t="s">
        <v>96</v>
      </c>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row>
    <row r="28" spans="2:105" x14ac:dyDescent="0.4">
      <c r="B28" s="14">
        <v>2</v>
      </c>
      <c r="C28" s="14" t="s">
        <v>97</v>
      </c>
      <c r="D28" s="14" t="s">
        <v>69</v>
      </c>
      <c r="E28" s="14" t="s">
        <v>104</v>
      </c>
      <c r="F28" s="14" t="s">
        <v>105</v>
      </c>
      <c r="G28" s="14"/>
      <c r="H28" s="15">
        <v>0</v>
      </c>
      <c r="I28" s="15">
        <v>0</v>
      </c>
      <c r="J28" s="15">
        <v>0</v>
      </c>
      <c r="K28" s="15">
        <v>0</v>
      </c>
      <c r="L28" s="15">
        <v>0</v>
      </c>
      <c r="M28" s="15">
        <v>0</v>
      </c>
      <c r="N28" s="15">
        <v>0</v>
      </c>
      <c r="O28" s="15">
        <v>0</v>
      </c>
      <c r="P28" s="15">
        <v>0</v>
      </c>
      <c r="Q28" s="15">
        <v>0</v>
      </c>
      <c r="R28" s="15">
        <v>0</v>
      </c>
      <c r="S28" s="15">
        <v>0</v>
      </c>
      <c r="T28" s="15">
        <v>0</v>
      </c>
      <c r="U28" s="15">
        <v>0</v>
      </c>
      <c r="V28" s="15">
        <v>0</v>
      </c>
      <c r="W28" s="15">
        <v>0</v>
      </c>
      <c r="X28" s="15">
        <v>0</v>
      </c>
      <c r="Y28" s="15">
        <v>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0</v>
      </c>
      <c r="AT28" s="15">
        <v>0</v>
      </c>
      <c r="AU28" s="15">
        <v>0</v>
      </c>
      <c r="AV28" s="14"/>
      <c r="AW28" s="31">
        <f>SUM(H28:S28)</f>
        <v>0</v>
      </c>
      <c r="AX28" s="31">
        <f>SUM(T28:AE28)</f>
        <v>0</v>
      </c>
      <c r="AY28" s="16">
        <f t="shared" si="17"/>
        <v>0</v>
      </c>
      <c r="AZ28" s="31">
        <f t="shared" si="17"/>
        <v>0</v>
      </c>
      <c r="BA28" s="31">
        <f t="shared" si="17"/>
        <v>0</v>
      </c>
      <c r="BB28" s="31">
        <f t="shared" si="17"/>
        <v>0</v>
      </c>
      <c r="BC28" s="31">
        <f>SUM(AF28:AK28)</f>
        <v>0</v>
      </c>
      <c r="BD28" s="14"/>
      <c r="BE28" s="14"/>
      <c r="BF28" s="14"/>
      <c r="BG28" s="14"/>
      <c r="BH28" s="14"/>
      <c r="BI28" s="14"/>
      <c r="BJ28" s="14" t="s">
        <v>96</v>
      </c>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row>
    <row r="29" spans="2:105" x14ac:dyDescent="0.4">
      <c r="B29" s="14">
        <v>3</v>
      </c>
      <c r="C29" s="32" t="s">
        <v>97</v>
      </c>
      <c r="D29" s="32" t="s">
        <v>70</v>
      </c>
      <c r="E29" s="32" t="s">
        <v>104</v>
      </c>
      <c r="F29" s="32" t="s">
        <v>105</v>
      </c>
      <c r="G29" s="33"/>
      <c r="H29" s="39">
        <f>BG27-BH27</f>
        <v>150000</v>
      </c>
      <c r="I29" s="34">
        <f t="shared" ref="I29:AU29" si="18">H29+I27+I28</f>
        <v>50000</v>
      </c>
      <c r="J29" s="34">
        <f t="shared" si="18"/>
        <v>50000</v>
      </c>
      <c r="K29" s="34">
        <f t="shared" si="18"/>
        <v>50000</v>
      </c>
      <c r="L29" s="34">
        <f t="shared" si="18"/>
        <v>50000</v>
      </c>
      <c r="M29" s="34">
        <f t="shared" si="18"/>
        <v>50000</v>
      </c>
      <c r="N29" s="34">
        <f t="shared" si="18"/>
        <v>50000</v>
      </c>
      <c r="O29" s="34">
        <f t="shared" si="18"/>
        <v>50000</v>
      </c>
      <c r="P29" s="34">
        <f t="shared" si="18"/>
        <v>50000</v>
      </c>
      <c r="Q29" s="34">
        <f t="shared" si="18"/>
        <v>50000</v>
      </c>
      <c r="R29" s="34">
        <f t="shared" si="18"/>
        <v>50000</v>
      </c>
      <c r="S29" s="34">
        <f t="shared" si="18"/>
        <v>50000</v>
      </c>
      <c r="T29" s="34">
        <f t="shared" si="18"/>
        <v>50000</v>
      </c>
      <c r="U29" s="34">
        <f t="shared" si="18"/>
        <v>50000</v>
      </c>
      <c r="V29" s="34">
        <f t="shared" si="18"/>
        <v>50000</v>
      </c>
      <c r="W29" s="34">
        <f t="shared" si="18"/>
        <v>50000</v>
      </c>
      <c r="X29" s="34">
        <f t="shared" si="18"/>
        <v>50000</v>
      </c>
      <c r="Y29" s="34">
        <f t="shared" si="18"/>
        <v>0</v>
      </c>
      <c r="Z29" s="34">
        <f t="shared" si="18"/>
        <v>0</v>
      </c>
      <c r="AA29" s="34">
        <f t="shared" si="18"/>
        <v>0</v>
      </c>
      <c r="AB29" s="34">
        <f t="shared" si="18"/>
        <v>0</v>
      </c>
      <c r="AC29" s="34">
        <f t="shared" si="18"/>
        <v>0</v>
      </c>
      <c r="AD29" s="34">
        <f t="shared" si="18"/>
        <v>0</v>
      </c>
      <c r="AE29" s="34">
        <f t="shared" si="18"/>
        <v>0</v>
      </c>
      <c r="AF29" s="34">
        <f t="shared" si="18"/>
        <v>0</v>
      </c>
      <c r="AG29" s="34">
        <f t="shared" si="18"/>
        <v>0</v>
      </c>
      <c r="AH29" s="34">
        <f t="shared" si="18"/>
        <v>0</v>
      </c>
      <c r="AI29" s="34">
        <f t="shared" si="18"/>
        <v>0</v>
      </c>
      <c r="AJ29" s="34">
        <f t="shared" si="18"/>
        <v>0</v>
      </c>
      <c r="AK29" s="34">
        <f t="shared" si="18"/>
        <v>0</v>
      </c>
      <c r="AL29" s="34">
        <f t="shared" si="18"/>
        <v>0</v>
      </c>
      <c r="AM29" s="34">
        <f t="shared" si="18"/>
        <v>0</v>
      </c>
      <c r="AN29" s="34">
        <f t="shared" si="18"/>
        <v>0</v>
      </c>
      <c r="AO29" s="34">
        <f t="shared" si="18"/>
        <v>0</v>
      </c>
      <c r="AP29" s="34">
        <f t="shared" si="18"/>
        <v>0</v>
      </c>
      <c r="AQ29" s="34">
        <f t="shared" si="18"/>
        <v>0</v>
      </c>
      <c r="AR29" s="34">
        <f t="shared" si="18"/>
        <v>0</v>
      </c>
      <c r="AS29" s="34">
        <f t="shared" si="18"/>
        <v>0</v>
      </c>
      <c r="AT29" s="34">
        <f t="shared" si="18"/>
        <v>0</v>
      </c>
      <c r="AU29" s="34">
        <f t="shared" si="18"/>
        <v>0</v>
      </c>
      <c r="AV29" s="33"/>
      <c r="AW29" s="34"/>
      <c r="AX29" s="34"/>
      <c r="AY29" s="35"/>
      <c r="AZ29" s="36"/>
      <c r="BA29" s="36"/>
      <c r="BB29" s="36"/>
      <c r="BC29" s="36"/>
      <c r="BD29" s="14"/>
      <c r="BE29" s="14"/>
      <c r="BF29" s="14"/>
      <c r="BG29" s="14"/>
      <c r="BJ29" s="14" t="s">
        <v>96</v>
      </c>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4"/>
      <c r="CW29" s="14"/>
      <c r="CX29" s="14"/>
      <c r="CY29" s="14"/>
      <c r="CZ29" s="14"/>
      <c r="DA29" s="14"/>
    </row>
    <row r="30" spans="2:105" x14ac:dyDescent="0.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37"/>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row>
    <row r="31" spans="2:105" x14ac:dyDescent="0.4">
      <c r="B31" s="14">
        <v>1</v>
      </c>
      <c r="C31" s="14" t="s">
        <v>93</v>
      </c>
      <c r="D31" s="14" t="s">
        <v>68</v>
      </c>
      <c r="E31" s="14" t="s">
        <v>106</v>
      </c>
      <c r="F31" s="14" t="s">
        <v>6</v>
      </c>
      <c r="G31" s="14"/>
      <c r="H31" s="15">
        <v>0</v>
      </c>
      <c r="I31" s="15">
        <v>0</v>
      </c>
      <c r="J31" s="15">
        <v>0</v>
      </c>
      <c r="K31" s="15">
        <v>0</v>
      </c>
      <c r="L31" s="15">
        <v>0</v>
      </c>
      <c r="M31" s="15">
        <v>0</v>
      </c>
      <c r="N31" s="15">
        <v>0</v>
      </c>
      <c r="O31" s="15">
        <v>0</v>
      </c>
      <c r="P31" s="15">
        <v>0</v>
      </c>
      <c r="Q31" s="15">
        <v>0</v>
      </c>
      <c r="R31" s="15">
        <v>0</v>
      </c>
      <c r="S31" s="15">
        <v>0</v>
      </c>
      <c r="T31" s="15">
        <v>0</v>
      </c>
      <c r="U31" s="15">
        <v>0</v>
      </c>
      <c r="V31" s="15">
        <v>0</v>
      </c>
      <c r="W31" s="15">
        <v>0</v>
      </c>
      <c r="X31" s="15">
        <v>0</v>
      </c>
      <c r="Y31" s="15">
        <v>0</v>
      </c>
      <c r="Z31" s="15">
        <v>0</v>
      </c>
      <c r="AA31" s="15">
        <v>0</v>
      </c>
      <c r="AB31" s="15">
        <v>0</v>
      </c>
      <c r="AC31" s="15">
        <v>0</v>
      </c>
      <c r="AD31" s="15">
        <v>-70000</v>
      </c>
      <c r="AE31" s="15">
        <v>-70000</v>
      </c>
      <c r="AF31" s="15">
        <v>0</v>
      </c>
      <c r="AG31" s="15">
        <v>0</v>
      </c>
      <c r="AH31" s="15">
        <v>0</v>
      </c>
      <c r="AI31" s="15">
        <v>0</v>
      </c>
      <c r="AJ31" s="15">
        <v>0</v>
      </c>
      <c r="AK31" s="15">
        <v>0</v>
      </c>
      <c r="AL31" s="15">
        <v>0</v>
      </c>
      <c r="AM31" s="15">
        <v>0</v>
      </c>
      <c r="AN31" s="15">
        <v>0</v>
      </c>
      <c r="AO31" s="15">
        <f>-'Oct Collections'!J8-'Oct Collections'!J9</f>
        <v>-121395.26</v>
      </c>
      <c r="AP31" s="15"/>
      <c r="AQ31" s="15"/>
      <c r="AR31" s="15"/>
      <c r="AS31" s="15"/>
      <c r="AT31" s="15"/>
      <c r="AU31" s="15"/>
      <c r="AV31" s="14"/>
      <c r="AW31" s="31">
        <f>SUM(H31:S31)</f>
        <v>0</v>
      </c>
      <c r="AX31" s="31">
        <f>SUM(T31:AE31)</f>
        <v>-140000</v>
      </c>
      <c r="AY31" s="16">
        <f t="shared" ref="AY31:BB32" si="19">SUM(Y31:AJ31)</f>
        <v>-140000</v>
      </c>
      <c r="AZ31" s="31">
        <f t="shared" si="19"/>
        <v>-140000</v>
      </c>
      <c r="BA31" s="31">
        <f t="shared" si="19"/>
        <v>-140000</v>
      </c>
      <c r="BB31" s="31">
        <f>SUM(AB31:AM31)</f>
        <v>-140000</v>
      </c>
      <c r="BC31" s="31">
        <f>SUM(AF31:AK31)</f>
        <v>0</v>
      </c>
      <c r="BD31" s="14"/>
      <c r="BE31" s="15">
        <v>350000</v>
      </c>
      <c r="BF31" s="31">
        <f>-SUM(H31:AK31)</f>
        <v>140000</v>
      </c>
      <c r="BG31" s="31">
        <v>140000</v>
      </c>
      <c r="BH31" s="31">
        <f>BG31-BF31</f>
        <v>0</v>
      </c>
      <c r="BI31" s="31">
        <f>BG31-BE31</f>
        <v>-210000</v>
      </c>
      <c r="BJ31" s="14" t="s">
        <v>107</v>
      </c>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c r="CX31" s="14"/>
      <c r="CY31" s="14"/>
      <c r="CZ31" s="14"/>
      <c r="DA31" s="14"/>
    </row>
    <row r="32" spans="2:105" x14ac:dyDescent="0.4">
      <c r="B32" s="14">
        <v>2</v>
      </c>
      <c r="C32" s="14" t="s">
        <v>97</v>
      </c>
      <c r="D32" s="14" t="s">
        <v>69</v>
      </c>
      <c r="E32" s="14" t="s">
        <v>106</v>
      </c>
      <c r="F32" s="14" t="s">
        <v>6</v>
      </c>
      <c r="G32" s="14"/>
      <c r="H32" s="15">
        <v>0</v>
      </c>
      <c r="I32" s="15">
        <v>0</v>
      </c>
      <c r="J32" s="15">
        <v>0</v>
      </c>
      <c r="K32" s="15">
        <v>0</v>
      </c>
      <c r="L32" s="15">
        <v>0</v>
      </c>
      <c r="M32" s="15">
        <v>0</v>
      </c>
      <c r="N32" s="15">
        <v>0</v>
      </c>
      <c r="O32" s="15">
        <v>0</v>
      </c>
      <c r="P32" s="15">
        <v>0</v>
      </c>
      <c r="Q32" s="15">
        <v>0</v>
      </c>
      <c r="R32" s="15">
        <v>0</v>
      </c>
      <c r="S32" s="15">
        <v>0</v>
      </c>
      <c r="T32" s="15">
        <v>0</v>
      </c>
      <c r="U32" s="15">
        <v>0</v>
      </c>
      <c r="V32" s="15">
        <v>0</v>
      </c>
      <c r="W32" s="15">
        <v>0</v>
      </c>
      <c r="X32" s="15">
        <v>0</v>
      </c>
      <c r="Y32" s="15">
        <v>0</v>
      </c>
      <c r="Z32" s="15">
        <v>0</v>
      </c>
      <c r="AA32" s="15">
        <v>0</v>
      </c>
      <c r="AB32" s="15">
        <v>22916.666666666668</v>
      </c>
      <c r="AC32" s="15">
        <v>45833.333333333336</v>
      </c>
      <c r="AD32" s="15">
        <v>57228.593333333338</v>
      </c>
      <c r="AE32" s="15">
        <v>45833.333333333336</v>
      </c>
      <c r="AF32" s="15">
        <v>45833.333333333336</v>
      </c>
      <c r="AG32" s="15">
        <v>45833.333333333336</v>
      </c>
      <c r="AH32" s="15">
        <v>22916.666666666668</v>
      </c>
      <c r="AI32" s="15">
        <v>0</v>
      </c>
      <c r="AJ32" s="15">
        <v>0</v>
      </c>
      <c r="AK32" s="15">
        <v>0</v>
      </c>
      <c r="AL32" s="15">
        <v>0</v>
      </c>
      <c r="AM32" s="15">
        <v>0</v>
      </c>
      <c r="AN32" s="15">
        <v>0</v>
      </c>
      <c r="AO32" s="15">
        <v>0</v>
      </c>
      <c r="AP32" s="15">
        <v>0</v>
      </c>
      <c r="AQ32" s="15">
        <f>-AP33</f>
        <v>-25000.000000000015</v>
      </c>
      <c r="AR32" s="15">
        <v>0</v>
      </c>
      <c r="AS32" s="15">
        <v>0</v>
      </c>
      <c r="AT32" s="15">
        <v>0</v>
      </c>
      <c r="AU32" s="15">
        <v>0</v>
      </c>
      <c r="AV32" s="14"/>
      <c r="AW32" s="31">
        <f>SUM(H32:S32)</f>
        <v>0</v>
      </c>
      <c r="AX32" s="31">
        <f>SUM(T32:AE32)</f>
        <v>171811.92666666667</v>
      </c>
      <c r="AY32" s="16">
        <f t="shared" si="19"/>
        <v>286395.26</v>
      </c>
      <c r="AZ32" s="31">
        <f t="shared" si="19"/>
        <v>286395.26</v>
      </c>
      <c r="BA32" s="31">
        <f t="shared" si="19"/>
        <v>286395.26</v>
      </c>
      <c r="BB32" s="31">
        <f t="shared" si="19"/>
        <v>286395.26</v>
      </c>
      <c r="BC32" s="31">
        <f>SUM(AF32:AK32)</f>
        <v>114583.33333333334</v>
      </c>
      <c r="BD32" s="14"/>
      <c r="BE32" s="14"/>
      <c r="BF32" s="14"/>
      <c r="BG32" s="14"/>
      <c r="BH32" s="14"/>
      <c r="BI32" s="14"/>
      <c r="BJ32" s="14" t="s">
        <v>107</v>
      </c>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row>
    <row r="33" spans="2:105" x14ac:dyDescent="0.4">
      <c r="B33" s="14">
        <v>3</v>
      </c>
      <c r="C33" s="32" t="s">
        <v>97</v>
      </c>
      <c r="D33" s="32" t="s">
        <v>70</v>
      </c>
      <c r="E33" s="32" t="s">
        <v>106</v>
      </c>
      <c r="F33" s="32" t="s">
        <v>6</v>
      </c>
      <c r="G33" s="33"/>
      <c r="H33" s="34">
        <f t="shared" ref="H33:AU33" si="20">G33+H31+H32</f>
        <v>0</v>
      </c>
      <c r="I33" s="34">
        <f t="shared" si="20"/>
        <v>0</v>
      </c>
      <c r="J33" s="34">
        <f t="shared" si="20"/>
        <v>0</v>
      </c>
      <c r="K33" s="34">
        <f t="shared" si="20"/>
        <v>0</v>
      </c>
      <c r="L33" s="34">
        <f t="shared" si="20"/>
        <v>0</v>
      </c>
      <c r="M33" s="34">
        <f t="shared" si="20"/>
        <v>0</v>
      </c>
      <c r="N33" s="34">
        <f t="shared" si="20"/>
        <v>0</v>
      </c>
      <c r="O33" s="34">
        <f t="shared" si="20"/>
        <v>0</v>
      </c>
      <c r="P33" s="34">
        <f t="shared" si="20"/>
        <v>0</v>
      </c>
      <c r="Q33" s="34">
        <f t="shared" si="20"/>
        <v>0</v>
      </c>
      <c r="R33" s="34">
        <f t="shared" si="20"/>
        <v>0</v>
      </c>
      <c r="S33" s="34">
        <f t="shared" si="20"/>
        <v>0</v>
      </c>
      <c r="T33" s="34">
        <f t="shared" si="20"/>
        <v>0</v>
      </c>
      <c r="U33" s="34">
        <f t="shared" si="20"/>
        <v>0</v>
      </c>
      <c r="V33" s="34">
        <f t="shared" si="20"/>
        <v>0</v>
      </c>
      <c r="W33" s="34">
        <f t="shared" si="20"/>
        <v>0</v>
      </c>
      <c r="X33" s="34">
        <f t="shared" si="20"/>
        <v>0</v>
      </c>
      <c r="Y33" s="34">
        <f t="shared" si="20"/>
        <v>0</v>
      </c>
      <c r="Z33" s="34">
        <f t="shared" si="20"/>
        <v>0</v>
      </c>
      <c r="AA33" s="34">
        <f t="shared" si="20"/>
        <v>0</v>
      </c>
      <c r="AB33" s="34">
        <f t="shared" si="20"/>
        <v>22916.666666666668</v>
      </c>
      <c r="AC33" s="34">
        <f t="shared" si="20"/>
        <v>68750</v>
      </c>
      <c r="AD33" s="34">
        <f t="shared" si="20"/>
        <v>55978.593333333338</v>
      </c>
      <c r="AE33" s="34">
        <f t="shared" si="20"/>
        <v>31811.926666666674</v>
      </c>
      <c r="AF33" s="34">
        <f t="shared" si="20"/>
        <v>77645.260000000009</v>
      </c>
      <c r="AG33" s="34">
        <f t="shared" si="20"/>
        <v>123478.59333333335</v>
      </c>
      <c r="AH33" s="34">
        <f t="shared" si="20"/>
        <v>146395.26</v>
      </c>
      <c r="AI33" s="34">
        <f t="shared" si="20"/>
        <v>146395.26</v>
      </c>
      <c r="AJ33" s="34">
        <f t="shared" si="20"/>
        <v>146395.26</v>
      </c>
      <c r="AK33" s="34">
        <f t="shared" si="20"/>
        <v>146395.26</v>
      </c>
      <c r="AL33" s="34">
        <f t="shared" si="20"/>
        <v>146395.26</v>
      </c>
      <c r="AM33" s="34">
        <f t="shared" si="20"/>
        <v>146395.26</v>
      </c>
      <c r="AN33" s="34">
        <f t="shared" si="20"/>
        <v>146395.26</v>
      </c>
      <c r="AO33" s="34">
        <f t="shared" si="20"/>
        <v>25000.000000000015</v>
      </c>
      <c r="AP33" s="34">
        <f t="shared" si="20"/>
        <v>25000.000000000015</v>
      </c>
      <c r="AQ33" s="34">
        <f t="shared" si="20"/>
        <v>0</v>
      </c>
      <c r="AR33" s="34">
        <f t="shared" si="20"/>
        <v>0</v>
      </c>
      <c r="AS33" s="34">
        <f t="shared" si="20"/>
        <v>0</v>
      </c>
      <c r="AT33" s="34">
        <f t="shared" si="20"/>
        <v>0</v>
      </c>
      <c r="AU33" s="34">
        <f t="shared" si="20"/>
        <v>0</v>
      </c>
      <c r="AV33" s="33"/>
      <c r="AW33" s="34"/>
      <c r="AX33" s="34"/>
      <c r="AY33" s="35"/>
      <c r="AZ33" s="36"/>
      <c r="BA33" s="36"/>
      <c r="BB33" s="36"/>
      <c r="BC33" s="36"/>
      <c r="BD33" s="14"/>
      <c r="BE33" s="14"/>
      <c r="BF33" s="14"/>
      <c r="BG33" s="14"/>
      <c r="BJ33" s="14" t="s">
        <v>107</v>
      </c>
      <c r="BK33" s="14"/>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c r="CK33" s="14"/>
      <c r="CL33" s="14"/>
      <c r="CM33" s="14"/>
      <c r="CN33" s="14"/>
      <c r="CO33" s="14"/>
      <c r="CP33" s="14"/>
      <c r="CQ33" s="14"/>
      <c r="CR33" s="14"/>
      <c r="CS33" s="14"/>
      <c r="CT33" s="14"/>
      <c r="CU33" s="14"/>
      <c r="CV33" s="14"/>
      <c r="CW33" s="14"/>
      <c r="CX33" s="14"/>
      <c r="CY33" s="14"/>
      <c r="CZ33" s="14"/>
      <c r="DA33" s="14"/>
    </row>
    <row r="34" spans="2:105" x14ac:dyDescent="0.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37"/>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c r="CM34" s="14"/>
      <c r="CN34" s="14"/>
      <c r="CO34" s="14"/>
      <c r="CP34" s="14"/>
      <c r="CQ34" s="14"/>
      <c r="CR34" s="14"/>
      <c r="CS34" s="14"/>
      <c r="CT34" s="14"/>
      <c r="CU34" s="14"/>
      <c r="CV34" s="14"/>
      <c r="CW34" s="14"/>
      <c r="CX34" s="14"/>
      <c r="CY34" s="14"/>
      <c r="CZ34" s="14"/>
      <c r="DA34" s="14"/>
    </row>
    <row r="35" spans="2:105" x14ac:dyDescent="0.4">
      <c r="B35" s="14">
        <v>1</v>
      </c>
      <c r="C35" s="14" t="s">
        <v>93</v>
      </c>
      <c r="D35" s="14" t="s">
        <v>68</v>
      </c>
      <c r="E35" s="14" t="s">
        <v>108</v>
      </c>
      <c r="F35" s="14" t="s">
        <v>45</v>
      </c>
      <c r="G35" s="14"/>
      <c r="H35" s="38">
        <v>0</v>
      </c>
      <c r="I35" s="38">
        <v>0</v>
      </c>
      <c r="J35" s="38">
        <v>0</v>
      </c>
      <c r="K35" s="38">
        <v>0</v>
      </c>
      <c r="L35" s="38">
        <v>0</v>
      </c>
      <c r="M35" s="38">
        <v>0</v>
      </c>
      <c r="N35" s="38">
        <v>0</v>
      </c>
      <c r="O35" s="38">
        <v>0</v>
      </c>
      <c r="P35" s="38">
        <v>0</v>
      </c>
      <c r="Q35" s="38">
        <v>0</v>
      </c>
      <c r="R35" s="38">
        <v>0</v>
      </c>
      <c r="S35" s="38">
        <v>0</v>
      </c>
      <c r="T35" s="38">
        <v>0</v>
      </c>
      <c r="U35" s="38">
        <v>0</v>
      </c>
      <c r="V35" s="38">
        <v>0</v>
      </c>
      <c r="W35" s="38">
        <v>0</v>
      </c>
      <c r="X35" s="38">
        <v>-100000</v>
      </c>
      <c r="Y35" s="38">
        <v>0</v>
      </c>
      <c r="Z35" s="38">
        <v>0</v>
      </c>
      <c r="AA35" s="38">
        <v>0</v>
      </c>
      <c r="AB35" s="38">
        <v>0</v>
      </c>
      <c r="AC35" s="38">
        <v>0</v>
      </c>
      <c r="AD35" s="38">
        <v>-59665</v>
      </c>
      <c r="AE35" s="38">
        <v>0</v>
      </c>
      <c r="AF35" s="38">
        <v>0</v>
      </c>
      <c r="AG35" s="38">
        <v>0</v>
      </c>
      <c r="AH35" s="38">
        <v>0</v>
      </c>
      <c r="AI35" s="38">
        <v>-174321</v>
      </c>
      <c r="AJ35" s="38">
        <v>0</v>
      </c>
      <c r="AK35" s="38">
        <v>-4439.41</v>
      </c>
      <c r="AL35" s="38">
        <v>-452781</v>
      </c>
      <c r="AM35" s="38">
        <v>0</v>
      </c>
      <c r="AN35" s="38">
        <v>0</v>
      </c>
      <c r="AO35" s="38">
        <v>0</v>
      </c>
      <c r="AP35" s="38">
        <v>0</v>
      </c>
      <c r="AQ35" s="38">
        <v>0</v>
      </c>
      <c r="AR35" s="38">
        <f>+'January Collections'!I56</f>
        <v>-27530</v>
      </c>
      <c r="AS35" s="38">
        <f>+'January Collections'!J56</f>
        <v>0</v>
      </c>
      <c r="AT35" s="38">
        <f>+'January Collections'!K56</f>
        <v>0</v>
      </c>
      <c r="AU35" s="38">
        <f>+'January Collections'!L56</f>
        <v>0</v>
      </c>
      <c r="AV35" s="14"/>
      <c r="AW35" s="31">
        <f>SUM(H35:S35)</f>
        <v>0</v>
      </c>
      <c r="AX35" s="31">
        <f>SUM(T35:AE35)</f>
        <v>-159665</v>
      </c>
      <c r="AY35" s="16">
        <f t="shared" ref="AY35:BB36" si="21">SUM(Y35:AJ35)</f>
        <v>-233986</v>
      </c>
      <c r="AZ35" s="31">
        <f t="shared" si="21"/>
        <v>-238425.41</v>
      </c>
      <c r="BA35" s="31">
        <f t="shared" si="21"/>
        <v>-691206.41</v>
      </c>
      <c r="BB35" s="31">
        <f t="shared" si="21"/>
        <v>-691206.41</v>
      </c>
      <c r="BC35" s="31">
        <f>SUM(AF35:AK35)</f>
        <v>-178760.41</v>
      </c>
      <c r="BD35" s="14"/>
      <c r="BE35" s="15">
        <v>333986</v>
      </c>
      <c r="BF35" s="31">
        <f>-SUM(H35:AK35)</f>
        <v>338425.41</v>
      </c>
      <c r="BG35" s="31">
        <v>159665</v>
      </c>
      <c r="BH35" s="31">
        <f>BG35-BF35</f>
        <v>-178760.40999999997</v>
      </c>
      <c r="BI35" s="31">
        <f>BG35-BE35</f>
        <v>-174321</v>
      </c>
      <c r="BJ35" s="14" t="s">
        <v>107</v>
      </c>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row>
    <row r="36" spans="2:105" x14ac:dyDescent="0.4">
      <c r="B36" s="14">
        <v>2</v>
      </c>
      <c r="C36" s="14" t="s">
        <v>97</v>
      </c>
      <c r="D36" s="14" t="s">
        <v>69</v>
      </c>
      <c r="E36" s="14" t="s">
        <v>108</v>
      </c>
      <c r="F36" s="14" t="s">
        <v>45</v>
      </c>
      <c r="G36" s="14"/>
      <c r="H36" s="38">
        <v>0</v>
      </c>
      <c r="I36" s="38">
        <v>0</v>
      </c>
      <c r="J36" s="38">
        <v>0</v>
      </c>
      <c r="K36" s="38">
        <v>0</v>
      </c>
      <c r="L36" s="38">
        <v>0</v>
      </c>
      <c r="M36" s="38">
        <v>0</v>
      </c>
      <c r="N36" s="38">
        <v>0</v>
      </c>
      <c r="O36" s="38">
        <v>0</v>
      </c>
      <c r="P36" s="38">
        <v>0</v>
      </c>
      <c r="Q36" s="38">
        <v>0</v>
      </c>
      <c r="R36" s="38">
        <v>0</v>
      </c>
      <c r="S36" s="38">
        <v>0</v>
      </c>
      <c r="T36" s="38">
        <v>0</v>
      </c>
      <c r="U36" s="38">
        <v>0</v>
      </c>
      <c r="V36" s="38">
        <v>0</v>
      </c>
      <c r="W36" s="38">
        <v>0</v>
      </c>
      <c r="X36" s="38">
        <v>54439.41</v>
      </c>
      <c r="Y36" s="38">
        <v>0</v>
      </c>
      <c r="Z36" s="38">
        <v>50000</v>
      </c>
      <c r="AA36" s="38">
        <v>0</v>
      </c>
      <c r="AB36" s="38">
        <v>0</v>
      </c>
      <c r="AC36" s="38">
        <v>59665</v>
      </c>
      <c r="AD36" s="38">
        <v>0</v>
      </c>
      <c r="AE36" s="38">
        <v>0</v>
      </c>
      <c r="AF36" s="38">
        <v>0</v>
      </c>
      <c r="AG36" s="38">
        <v>0</v>
      </c>
      <c r="AH36" s="38">
        <v>174321</v>
      </c>
      <c r="AI36" s="38">
        <v>0</v>
      </c>
      <c r="AJ36" s="38">
        <v>0</v>
      </c>
      <c r="AK36" s="38">
        <v>0</v>
      </c>
      <c r="AL36" s="38">
        <v>452781</v>
      </c>
      <c r="AM36" s="38">
        <v>0</v>
      </c>
      <c r="AN36" s="38">
        <v>0</v>
      </c>
      <c r="AO36" s="38">
        <v>0</v>
      </c>
      <c r="AP36" s="38">
        <v>0</v>
      </c>
      <c r="AQ36" s="38">
        <v>27530</v>
      </c>
      <c r="AR36" s="38"/>
      <c r="AS36" s="38"/>
      <c r="AT36" s="38"/>
      <c r="AU36" s="38">
        <v>34673</v>
      </c>
      <c r="AV36" s="14"/>
      <c r="AW36" s="31">
        <f>SUM(H36:S36)</f>
        <v>0</v>
      </c>
      <c r="AX36" s="31">
        <f>SUM(T36:AE36)</f>
        <v>164104.41</v>
      </c>
      <c r="AY36" s="16">
        <f t="shared" si="21"/>
        <v>283986</v>
      </c>
      <c r="AZ36" s="31">
        <f t="shared" si="21"/>
        <v>283986</v>
      </c>
      <c r="BA36" s="31">
        <f t="shared" si="21"/>
        <v>686767</v>
      </c>
      <c r="BB36" s="31">
        <f t="shared" si="21"/>
        <v>686767</v>
      </c>
      <c r="BC36" s="31">
        <f>SUM(AF36:AK36)</f>
        <v>174321</v>
      </c>
      <c r="BD36" s="14"/>
      <c r="BE36" s="14"/>
      <c r="BF36" s="14"/>
      <c r="BG36" s="14"/>
      <c r="BH36" s="14"/>
      <c r="BI36" s="14"/>
      <c r="BJ36" s="14" t="s">
        <v>107</v>
      </c>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c r="CL36" s="14"/>
      <c r="CM36" s="14"/>
      <c r="CN36" s="14"/>
      <c r="CO36" s="14"/>
      <c r="CP36" s="14"/>
      <c r="CQ36" s="14"/>
      <c r="CR36" s="14"/>
      <c r="CS36" s="14"/>
      <c r="CT36" s="14"/>
      <c r="CU36" s="14"/>
      <c r="CV36" s="14"/>
      <c r="CW36" s="14"/>
      <c r="CX36" s="14"/>
      <c r="CY36" s="14"/>
      <c r="CZ36" s="14"/>
      <c r="DA36" s="14"/>
    </row>
    <row r="37" spans="2:105" x14ac:dyDescent="0.4">
      <c r="B37" s="14">
        <v>3</v>
      </c>
      <c r="C37" s="32" t="s">
        <v>97</v>
      </c>
      <c r="D37" s="32" t="s">
        <v>70</v>
      </c>
      <c r="E37" s="32" t="s">
        <v>108</v>
      </c>
      <c r="F37" s="32" t="s">
        <v>45</v>
      </c>
      <c r="G37" s="33"/>
      <c r="H37" s="34">
        <f t="shared" ref="H37:AU37" si="22">G37+H35+H36</f>
        <v>0</v>
      </c>
      <c r="I37" s="34">
        <f t="shared" si="22"/>
        <v>0</v>
      </c>
      <c r="J37" s="34">
        <f t="shared" si="22"/>
        <v>0</v>
      </c>
      <c r="K37" s="34">
        <f t="shared" si="22"/>
        <v>0</v>
      </c>
      <c r="L37" s="34">
        <f t="shared" si="22"/>
        <v>0</v>
      </c>
      <c r="M37" s="34">
        <f t="shared" si="22"/>
        <v>0</v>
      </c>
      <c r="N37" s="34">
        <f t="shared" si="22"/>
        <v>0</v>
      </c>
      <c r="O37" s="34">
        <f t="shared" si="22"/>
        <v>0</v>
      </c>
      <c r="P37" s="34">
        <f t="shared" si="22"/>
        <v>0</v>
      </c>
      <c r="Q37" s="34">
        <f t="shared" si="22"/>
        <v>0</v>
      </c>
      <c r="R37" s="34">
        <f t="shared" si="22"/>
        <v>0</v>
      </c>
      <c r="S37" s="34">
        <f t="shared" si="22"/>
        <v>0</v>
      </c>
      <c r="T37" s="34">
        <f t="shared" si="22"/>
        <v>0</v>
      </c>
      <c r="U37" s="34">
        <f t="shared" si="22"/>
        <v>0</v>
      </c>
      <c r="V37" s="34">
        <f t="shared" si="22"/>
        <v>0</v>
      </c>
      <c r="W37" s="34">
        <f t="shared" si="22"/>
        <v>0</v>
      </c>
      <c r="X37" s="40">
        <f t="shared" si="22"/>
        <v>-45560.59</v>
      </c>
      <c r="Y37" s="40">
        <f t="shared" si="22"/>
        <v>-45560.59</v>
      </c>
      <c r="Z37" s="34">
        <f t="shared" si="22"/>
        <v>4439.4100000000035</v>
      </c>
      <c r="AA37" s="34">
        <f t="shared" si="22"/>
        <v>4439.4100000000035</v>
      </c>
      <c r="AB37" s="34">
        <f t="shared" si="22"/>
        <v>4439.4100000000035</v>
      </c>
      <c r="AC37" s="34">
        <f t="shared" si="22"/>
        <v>64104.41</v>
      </c>
      <c r="AD37" s="34">
        <f t="shared" si="22"/>
        <v>4439.4100000000035</v>
      </c>
      <c r="AE37" s="34">
        <f t="shared" si="22"/>
        <v>4439.4100000000035</v>
      </c>
      <c r="AF37" s="34">
        <f t="shared" si="22"/>
        <v>4439.4100000000035</v>
      </c>
      <c r="AG37" s="34">
        <f t="shared" si="22"/>
        <v>4439.4100000000035</v>
      </c>
      <c r="AH37" s="34">
        <f t="shared" si="22"/>
        <v>178760.41</v>
      </c>
      <c r="AI37" s="34">
        <f t="shared" si="22"/>
        <v>4439.4100000000035</v>
      </c>
      <c r="AJ37" s="34">
        <f t="shared" si="22"/>
        <v>4439.4100000000035</v>
      </c>
      <c r="AK37" s="34">
        <f t="shared" si="22"/>
        <v>3.637978807091713E-12</v>
      </c>
      <c r="AL37" s="34">
        <f t="shared" si="22"/>
        <v>0</v>
      </c>
      <c r="AM37" s="34">
        <f t="shared" si="22"/>
        <v>0</v>
      </c>
      <c r="AN37" s="34">
        <f t="shared" si="22"/>
        <v>0</v>
      </c>
      <c r="AO37" s="34">
        <f t="shared" si="22"/>
        <v>0</v>
      </c>
      <c r="AP37" s="34">
        <f t="shared" si="22"/>
        <v>0</v>
      </c>
      <c r="AQ37" s="34">
        <f t="shared" si="22"/>
        <v>27530</v>
      </c>
      <c r="AR37" s="34">
        <f t="shared" si="22"/>
        <v>0</v>
      </c>
      <c r="AS37" s="34">
        <f t="shared" si="22"/>
        <v>0</v>
      </c>
      <c r="AT37" s="34">
        <f t="shared" si="22"/>
        <v>0</v>
      </c>
      <c r="AU37" s="34">
        <f t="shared" si="22"/>
        <v>34673</v>
      </c>
      <c r="AV37" s="33"/>
      <c r="AW37" s="34"/>
      <c r="AX37" s="34"/>
      <c r="AY37" s="35"/>
      <c r="AZ37" s="36"/>
      <c r="BA37" s="36"/>
      <c r="BB37" s="36"/>
      <c r="BC37" s="36"/>
      <c r="BD37" s="14"/>
      <c r="BE37" s="14"/>
      <c r="BF37" s="14"/>
      <c r="BG37" s="14"/>
      <c r="BJ37" s="14" t="s">
        <v>107</v>
      </c>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4"/>
      <c r="CW37" s="14"/>
      <c r="CX37" s="14"/>
      <c r="CY37" s="14"/>
      <c r="CZ37" s="14"/>
      <c r="DA37" s="14"/>
    </row>
    <row r="38" spans="2:105" x14ac:dyDescent="0.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37"/>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c r="CL38" s="14"/>
      <c r="CM38" s="14"/>
      <c r="CN38" s="14"/>
      <c r="CO38" s="14"/>
      <c r="CP38" s="14"/>
      <c r="CQ38" s="14"/>
      <c r="CR38" s="14"/>
      <c r="CS38" s="14"/>
      <c r="CT38" s="14"/>
      <c r="CU38" s="14"/>
      <c r="CV38" s="14"/>
      <c r="CW38" s="14"/>
      <c r="CX38" s="14"/>
      <c r="CY38" s="14"/>
      <c r="CZ38" s="14"/>
      <c r="DA38" s="14"/>
    </row>
    <row r="39" spans="2:105" x14ac:dyDescent="0.4">
      <c r="B39" s="14">
        <v>1</v>
      </c>
      <c r="C39" s="14" t="s">
        <v>93</v>
      </c>
      <c r="D39" s="14" t="s">
        <v>68</v>
      </c>
      <c r="E39" s="14" t="s">
        <v>109</v>
      </c>
      <c r="F39" s="14" t="s">
        <v>110</v>
      </c>
      <c r="G39" s="14"/>
      <c r="H39" s="15">
        <v>0</v>
      </c>
      <c r="I39" s="15">
        <v>0</v>
      </c>
      <c r="J39" s="15">
        <v>0</v>
      </c>
      <c r="K39" s="15">
        <v>0</v>
      </c>
      <c r="L39" s="15">
        <v>0</v>
      </c>
      <c r="M39" s="15">
        <v>0</v>
      </c>
      <c r="N39" s="15">
        <v>0</v>
      </c>
      <c r="O39" s="15">
        <v>0</v>
      </c>
      <c r="P39" s="15">
        <v>0</v>
      </c>
      <c r="Q39" s="15">
        <v>0</v>
      </c>
      <c r="R39" s="15">
        <v>0</v>
      </c>
      <c r="S39" s="15">
        <v>0</v>
      </c>
      <c r="T39" s="15">
        <v>0</v>
      </c>
      <c r="U39" s="15">
        <v>0</v>
      </c>
      <c r="V39" s="15">
        <v>0</v>
      </c>
      <c r="W39" s="15">
        <v>0</v>
      </c>
      <c r="X39" s="15">
        <v>0</v>
      </c>
      <c r="Y39" s="15">
        <v>0</v>
      </c>
      <c r="Z39" s="15">
        <v>0</v>
      </c>
      <c r="AA39" s="15">
        <v>0</v>
      </c>
      <c r="AB39" s="15">
        <v>0</v>
      </c>
      <c r="AC39" s="15">
        <v>0</v>
      </c>
      <c r="AD39" s="15">
        <v>0</v>
      </c>
      <c r="AE39" s="15">
        <v>0</v>
      </c>
      <c r="AF39" s="15">
        <v>0</v>
      </c>
      <c r="AG39" s="15">
        <v>0</v>
      </c>
      <c r="AH39" s="15">
        <v>0</v>
      </c>
      <c r="AI39" s="15">
        <v>0</v>
      </c>
      <c r="AJ39" s="15">
        <v>0</v>
      </c>
      <c r="AK39" s="15">
        <v>0</v>
      </c>
      <c r="AL39" s="15">
        <v>-77000</v>
      </c>
      <c r="AM39" s="15">
        <v>-154000</v>
      </c>
      <c r="AN39" s="15">
        <v>0</v>
      </c>
      <c r="AO39" s="15">
        <v>0</v>
      </c>
      <c r="AP39" s="15">
        <f>+'Nov Collections'!I59</f>
        <v>-77000</v>
      </c>
      <c r="AQ39" s="15">
        <f>+'Dec Collections'!I68</f>
        <v>-77000</v>
      </c>
      <c r="AR39" s="15">
        <f>+'Dec Collections'!J68</f>
        <v>0</v>
      </c>
      <c r="AS39" s="15">
        <f>+'Dec Collections'!K68</f>
        <v>0</v>
      </c>
      <c r="AT39" s="15">
        <f>+'Dec Collections'!L68</f>
        <v>0</v>
      </c>
      <c r="AU39" s="15">
        <f>+'Dec Collections'!M68</f>
        <v>0</v>
      </c>
      <c r="AV39" s="14"/>
      <c r="AW39" s="31">
        <f>SUM(H39:S39)</f>
        <v>0</v>
      </c>
      <c r="AX39" s="31">
        <f>SUM(T39:AE39)</f>
        <v>0</v>
      </c>
      <c r="AY39" s="16">
        <f t="shared" ref="AY39:BB40" si="23">SUM(Y39:AJ39)</f>
        <v>0</v>
      </c>
      <c r="AZ39" s="31">
        <f t="shared" si="23"/>
        <v>0</v>
      </c>
      <c r="BA39" s="31">
        <f t="shared" si="23"/>
        <v>-77000</v>
      </c>
      <c r="BB39" s="31">
        <f t="shared" si="23"/>
        <v>-231000</v>
      </c>
      <c r="BC39" s="31">
        <f>SUM(AF39:AK39)</f>
        <v>0</v>
      </c>
      <c r="BD39" s="14"/>
      <c r="BE39" s="15">
        <v>385000</v>
      </c>
      <c r="BF39" s="31">
        <f>-SUM(H39:AK39)</f>
        <v>0</v>
      </c>
      <c r="BG39" s="31">
        <v>0</v>
      </c>
      <c r="BH39" s="31">
        <f>BG39-BF39</f>
        <v>0</v>
      </c>
      <c r="BI39" s="31">
        <f>BG39-BE39</f>
        <v>-385000</v>
      </c>
      <c r="BJ39" s="14" t="s">
        <v>107</v>
      </c>
      <c r="BK39" s="14"/>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c r="CJ39" s="14"/>
      <c r="CK39" s="14"/>
      <c r="CL39" s="14"/>
      <c r="CM39" s="14"/>
      <c r="CN39" s="14"/>
      <c r="CO39" s="14"/>
      <c r="CP39" s="14"/>
      <c r="CQ39" s="14"/>
      <c r="CR39" s="14"/>
      <c r="CS39" s="14"/>
      <c r="CT39" s="14"/>
      <c r="CU39" s="14"/>
      <c r="CV39" s="14"/>
      <c r="CW39" s="14"/>
      <c r="CX39" s="14"/>
      <c r="CY39" s="14"/>
      <c r="CZ39" s="14"/>
      <c r="DA39" s="14"/>
    </row>
    <row r="40" spans="2:105" x14ac:dyDescent="0.4">
      <c r="B40" s="14">
        <v>2</v>
      </c>
      <c r="C40" s="14" t="s">
        <v>97</v>
      </c>
      <c r="D40" s="14" t="s">
        <v>69</v>
      </c>
      <c r="E40" s="14" t="s">
        <v>109</v>
      </c>
      <c r="F40" s="14" t="s">
        <v>110</v>
      </c>
      <c r="G40" s="14"/>
      <c r="H40" s="15">
        <v>0</v>
      </c>
      <c r="I40" s="15">
        <v>0</v>
      </c>
      <c r="J40" s="15">
        <v>0</v>
      </c>
      <c r="K40" s="15">
        <v>0</v>
      </c>
      <c r="L40" s="15">
        <v>0</v>
      </c>
      <c r="M40" s="15">
        <v>0</v>
      </c>
      <c r="N40" s="15">
        <v>0</v>
      </c>
      <c r="O40" s="15">
        <v>0</v>
      </c>
      <c r="P40" s="15">
        <v>0</v>
      </c>
      <c r="Q40" s="15">
        <v>0</v>
      </c>
      <c r="R40" s="15">
        <v>0</v>
      </c>
      <c r="S40" s="15">
        <v>0</v>
      </c>
      <c r="T40" s="15">
        <v>0</v>
      </c>
      <c r="U40" s="15">
        <v>0</v>
      </c>
      <c r="V40" s="15">
        <v>0</v>
      </c>
      <c r="W40" s="15">
        <v>0</v>
      </c>
      <c r="X40" s="15">
        <v>0</v>
      </c>
      <c r="Y40" s="15">
        <v>0</v>
      </c>
      <c r="Z40" s="15">
        <v>0</v>
      </c>
      <c r="AA40" s="15">
        <v>0</v>
      </c>
      <c r="AB40" s="15">
        <v>0</v>
      </c>
      <c r="AC40" s="15">
        <v>0</v>
      </c>
      <c r="AD40" s="15">
        <v>0</v>
      </c>
      <c r="AE40" s="15">
        <v>0</v>
      </c>
      <c r="AF40" s="15">
        <v>0</v>
      </c>
      <c r="AG40" s="15">
        <v>0</v>
      </c>
      <c r="AH40" s="15">
        <v>0</v>
      </c>
      <c r="AI40" s="15">
        <v>32083.333333333332</v>
      </c>
      <c r="AJ40" s="15">
        <v>64166.666666666664</v>
      </c>
      <c r="AK40" s="15">
        <v>64166.666666666664</v>
      </c>
      <c r="AL40" s="15">
        <v>64166.666666666664</v>
      </c>
      <c r="AM40" s="15">
        <v>64166.666666666664</v>
      </c>
      <c r="AN40" s="15">
        <v>59675</v>
      </c>
      <c r="AO40" s="15">
        <v>36575</v>
      </c>
      <c r="AP40" s="15"/>
      <c r="AQ40" s="15"/>
      <c r="AR40" s="15"/>
      <c r="AS40" s="15"/>
      <c r="AT40" s="15"/>
      <c r="AU40" s="15"/>
      <c r="AV40" s="14"/>
      <c r="AW40" s="31">
        <f>SUM(H40:S40)</f>
        <v>0</v>
      </c>
      <c r="AX40" s="31">
        <f>SUM(T40:AE40)</f>
        <v>0</v>
      </c>
      <c r="AY40" s="16">
        <f t="shared" si="23"/>
        <v>96250</v>
      </c>
      <c r="AZ40" s="31">
        <f t="shared" si="23"/>
        <v>160416.66666666666</v>
      </c>
      <c r="BA40" s="31">
        <f t="shared" si="23"/>
        <v>224583.33333333331</v>
      </c>
      <c r="BB40" s="31">
        <f t="shared" si="23"/>
        <v>288750</v>
      </c>
      <c r="BC40" s="31">
        <f>SUM(AF40:AK40)</f>
        <v>160416.66666666666</v>
      </c>
      <c r="BD40" s="14"/>
      <c r="BE40" s="14"/>
      <c r="BF40" s="14"/>
      <c r="BG40" s="14"/>
      <c r="BH40" s="14"/>
      <c r="BI40" s="14"/>
      <c r="BJ40" s="14" t="s">
        <v>107</v>
      </c>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c r="CM40" s="14"/>
      <c r="CN40" s="14"/>
      <c r="CO40" s="14"/>
      <c r="CP40" s="14"/>
      <c r="CQ40" s="14"/>
      <c r="CR40" s="14"/>
      <c r="CS40" s="14"/>
      <c r="CT40" s="14"/>
      <c r="CU40" s="14"/>
      <c r="CV40" s="14"/>
      <c r="CW40" s="14"/>
      <c r="CX40" s="14"/>
      <c r="CY40" s="14"/>
      <c r="CZ40" s="14"/>
      <c r="DA40" s="14"/>
    </row>
    <row r="41" spans="2:105" x14ac:dyDescent="0.4">
      <c r="B41" s="14">
        <v>3</v>
      </c>
      <c r="C41" s="32" t="s">
        <v>97</v>
      </c>
      <c r="D41" s="32" t="s">
        <v>70</v>
      </c>
      <c r="E41" s="32" t="s">
        <v>109</v>
      </c>
      <c r="F41" s="32" t="s">
        <v>110</v>
      </c>
      <c r="G41" s="33"/>
      <c r="H41" s="34">
        <f t="shared" ref="H41:AU41" si="24">G41+H39+H40</f>
        <v>0</v>
      </c>
      <c r="I41" s="34">
        <f t="shared" si="24"/>
        <v>0</v>
      </c>
      <c r="J41" s="34">
        <f t="shared" si="24"/>
        <v>0</v>
      </c>
      <c r="K41" s="34">
        <f t="shared" si="24"/>
        <v>0</v>
      </c>
      <c r="L41" s="34">
        <f t="shared" si="24"/>
        <v>0</v>
      </c>
      <c r="M41" s="34">
        <f t="shared" si="24"/>
        <v>0</v>
      </c>
      <c r="N41" s="34">
        <f t="shared" si="24"/>
        <v>0</v>
      </c>
      <c r="O41" s="34">
        <f t="shared" si="24"/>
        <v>0</v>
      </c>
      <c r="P41" s="34">
        <f t="shared" si="24"/>
        <v>0</v>
      </c>
      <c r="Q41" s="34">
        <f t="shared" si="24"/>
        <v>0</v>
      </c>
      <c r="R41" s="34">
        <f t="shared" si="24"/>
        <v>0</v>
      </c>
      <c r="S41" s="34">
        <f t="shared" si="24"/>
        <v>0</v>
      </c>
      <c r="T41" s="34">
        <f t="shared" si="24"/>
        <v>0</v>
      </c>
      <c r="U41" s="34">
        <f t="shared" si="24"/>
        <v>0</v>
      </c>
      <c r="V41" s="34">
        <f t="shared" si="24"/>
        <v>0</v>
      </c>
      <c r="W41" s="34">
        <f t="shared" si="24"/>
        <v>0</v>
      </c>
      <c r="X41" s="34">
        <f t="shared" si="24"/>
        <v>0</v>
      </c>
      <c r="Y41" s="34">
        <f t="shared" si="24"/>
        <v>0</v>
      </c>
      <c r="Z41" s="34">
        <f t="shared" si="24"/>
        <v>0</v>
      </c>
      <c r="AA41" s="34">
        <f t="shared" si="24"/>
        <v>0</v>
      </c>
      <c r="AB41" s="34">
        <f t="shared" si="24"/>
        <v>0</v>
      </c>
      <c r="AC41" s="34">
        <f t="shared" si="24"/>
        <v>0</v>
      </c>
      <c r="AD41" s="34">
        <f t="shared" si="24"/>
        <v>0</v>
      </c>
      <c r="AE41" s="34">
        <f t="shared" si="24"/>
        <v>0</v>
      </c>
      <c r="AF41" s="34">
        <f t="shared" si="24"/>
        <v>0</v>
      </c>
      <c r="AG41" s="34">
        <f t="shared" si="24"/>
        <v>0</v>
      </c>
      <c r="AH41" s="34">
        <f t="shared" si="24"/>
        <v>0</v>
      </c>
      <c r="AI41" s="34">
        <f t="shared" si="24"/>
        <v>32083.333333333332</v>
      </c>
      <c r="AJ41" s="34">
        <f t="shared" si="24"/>
        <v>96250</v>
      </c>
      <c r="AK41" s="34">
        <f t="shared" si="24"/>
        <v>160416.66666666666</v>
      </c>
      <c r="AL41" s="34">
        <f t="shared" si="24"/>
        <v>147583.33333333331</v>
      </c>
      <c r="AM41" s="34">
        <f t="shared" si="24"/>
        <v>57749.999999999978</v>
      </c>
      <c r="AN41" s="34">
        <f t="shared" si="24"/>
        <v>117424.99999999997</v>
      </c>
      <c r="AO41" s="34">
        <f t="shared" si="24"/>
        <v>153999.99999999997</v>
      </c>
      <c r="AP41" s="34">
        <f t="shared" si="24"/>
        <v>76999.999999999971</v>
      </c>
      <c r="AQ41" s="34">
        <f t="shared" si="24"/>
        <v>-2.9103830456733704E-11</v>
      </c>
      <c r="AR41" s="34">
        <f t="shared" si="24"/>
        <v>-2.9103830456733704E-11</v>
      </c>
      <c r="AS41" s="34">
        <f t="shared" si="24"/>
        <v>-2.9103830456733704E-11</v>
      </c>
      <c r="AT41" s="34">
        <f t="shared" si="24"/>
        <v>-2.9103830456733704E-11</v>
      </c>
      <c r="AU41" s="34">
        <f t="shared" si="24"/>
        <v>-2.9103830456733704E-11</v>
      </c>
      <c r="AV41" s="33"/>
      <c r="AW41" s="34"/>
      <c r="AX41" s="34"/>
      <c r="AY41" s="35"/>
      <c r="AZ41" s="36"/>
      <c r="BA41" s="36"/>
      <c r="BB41" s="36"/>
      <c r="BC41" s="36"/>
      <c r="BD41" s="14"/>
      <c r="BE41" s="14"/>
      <c r="BF41" s="14"/>
      <c r="BG41" s="14"/>
      <c r="BJ41" s="14" t="s">
        <v>107</v>
      </c>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c r="CM41" s="14"/>
      <c r="CN41" s="14"/>
      <c r="CO41" s="14"/>
      <c r="CP41" s="14"/>
      <c r="CQ41" s="14"/>
      <c r="CR41" s="14"/>
      <c r="CS41" s="14"/>
      <c r="CT41" s="14"/>
      <c r="CU41" s="14"/>
      <c r="CV41" s="14"/>
      <c r="CW41" s="14"/>
      <c r="CX41" s="14"/>
      <c r="CY41" s="14"/>
      <c r="CZ41" s="14"/>
      <c r="DA41" s="14"/>
    </row>
    <row r="42" spans="2:105" x14ac:dyDescent="0.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37"/>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4"/>
      <c r="CE42" s="14"/>
      <c r="CF42" s="14"/>
      <c r="CG42" s="14"/>
      <c r="CH42" s="14"/>
      <c r="CI42" s="14"/>
      <c r="CJ42" s="14"/>
      <c r="CK42" s="14"/>
      <c r="CL42" s="14"/>
      <c r="CM42" s="14"/>
      <c r="CN42" s="14"/>
      <c r="CO42" s="14"/>
      <c r="CP42" s="14"/>
      <c r="CQ42" s="14"/>
      <c r="CR42" s="14"/>
      <c r="CS42" s="14"/>
      <c r="CT42" s="14"/>
      <c r="CU42" s="14"/>
      <c r="CV42" s="14"/>
      <c r="CW42" s="14"/>
      <c r="CX42" s="14"/>
      <c r="CY42" s="14"/>
      <c r="CZ42" s="14"/>
      <c r="DA42" s="14"/>
    </row>
    <row r="43" spans="2:105" x14ac:dyDescent="0.4">
      <c r="B43" s="14">
        <v>1</v>
      </c>
      <c r="C43" s="14" t="s">
        <v>93</v>
      </c>
      <c r="D43" s="14" t="s">
        <v>68</v>
      </c>
      <c r="E43" s="14" t="s">
        <v>111</v>
      </c>
      <c r="F43" s="14" t="s">
        <v>39</v>
      </c>
      <c r="G43" s="14"/>
      <c r="H43" s="15">
        <v>0</v>
      </c>
      <c r="I43" s="15">
        <v>0</v>
      </c>
      <c r="J43" s="15">
        <v>0</v>
      </c>
      <c r="K43" s="15">
        <v>0</v>
      </c>
      <c r="L43" s="15">
        <v>0</v>
      </c>
      <c r="M43" s="15">
        <v>0</v>
      </c>
      <c r="N43" s="15">
        <v>0</v>
      </c>
      <c r="O43" s="15">
        <v>0</v>
      </c>
      <c r="P43" s="15">
        <v>0</v>
      </c>
      <c r="Q43" s="15">
        <v>0</v>
      </c>
      <c r="R43" s="15">
        <v>0</v>
      </c>
      <c r="S43" s="15">
        <v>0</v>
      </c>
      <c r="T43" s="15">
        <v>0</v>
      </c>
      <c r="U43" s="15">
        <v>0</v>
      </c>
      <c r="V43" s="15">
        <v>0</v>
      </c>
      <c r="W43" s="15">
        <v>0</v>
      </c>
      <c r="X43" s="15">
        <v>0</v>
      </c>
      <c r="Y43" s="15">
        <v>0</v>
      </c>
      <c r="Z43" s="15">
        <v>0</v>
      </c>
      <c r="AA43" s="15">
        <v>0</v>
      </c>
      <c r="AB43" s="15">
        <v>0</v>
      </c>
      <c r="AC43" s="15">
        <v>0</v>
      </c>
      <c r="AD43" s="15">
        <v>0</v>
      </c>
      <c r="AE43" s="15">
        <v>0</v>
      </c>
      <c r="AF43" s="15">
        <v>0</v>
      </c>
      <c r="AG43" s="15">
        <v>-50000</v>
      </c>
      <c r="AH43" s="15">
        <v>-50000</v>
      </c>
      <c r="AI43" s="15">
        <v>-50000</v>
      </c>
      <c r="AJ43" s="15">
        <v>0</v>
      </c>
      <c r="AK43" s="15">
        <v>-50000</v>
      </c>
      <c r="AL43" s="15">
        <v>-50000</v>
      </c>
      <c r="AM43" s="15">
        <v>0</v>
      </c>
      <c r="AN43" s="15">
        <v>0</v>
      </c>
      <c r="AO43" s="15">
        <v>0</v>
      </c>
      <c r="AP43" s="15">
        <v>0</v>
      </c>
      <c r="AQ43" s="15">
        <v>0</v>
      </c>
      <c r="AR43" s="15">
        <v>0</v>
      </c>
      <c r="AS43" s="15">
        <v>0</v>
      </c>
      <c r="AT43" s="15">
        <v>0</v>
      </c>
      <c r="AU43" s="15">
        <v>0</v>
      </c>
      <c r="AV43" s="14"/>
      <c r="AW43" s="31">
        <f>SUM(H43:S43)</f>
        <v>0</v>
      </c>
      <c r="AX43" s="31">
        <f>SUM(T43:AE43)</f>
        <v>0</v>
      </c>
      <c r="AY43" s="16">
        <f t="shared" ref="AY43:BB44" si="25">SUM(Y43:AJ43)</f>
        <v>-150000</v>
      </c>
      <c r="AZ43" s="31">
        <f t="shared" si="25"/>
        <v>-200000</v>
      </c>
      <c r="BA43" s="31">
        <f t="shared" si="25"/>
        <v>-250000</v>
      </c>
      <c r="BB43" s="31">
        <f t="shared" si="25"/>
        <v>-250000</v>
      </c>
      <c r="BC43" s="31">
        <f>SUM(AF43:AK43)</f>
        <v>-200000</v>
      </c>
      <c r="BD43" s="14"/>
      <c r="BE43" s="15">
        <v>250000</v>
      </c>
      <c r="BF43" s="31">
        <f>-SUM(H43:AK43)</f>
        <v>200000</v>
      </c>
      <c r="BG43" s="31">
        <v>0</v>
      </c>
      <c r="BH43" s="31">
        <f>BG43-BF43</f>
        <v>-200000</v>
      </c>
      <c r="BI43" s="31">
        <f>BG43-BE43</f>
        <v>-250000</v>
      </c>
      <c r="BJ43" s="14" t="s">
        <v>107</v>
      </c>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4"/>
      <c r="CW43" s="14"/>
      <c r="CX43" s="14"/>
      <c r="CY43" s="14"/>
      <c r="CZ43" s="14"/>
      <c r="DA43" s="14"/>
    </row>
    <row r="44" spans="2:105" x14ac:dyDescent="0.4">
      <c r="B44" s="14">
        <v>2</v>
      </c>
      <c r="C44" s="14" t="s">
        <v>97</v>
      </c>
      <c r="D44" s="14" t="s">
        <v>69</v>
      </c>
      <c r="E44" s="14" t="s">
        <v>111</v>
      </c>
      <c r="F44" s="14" t="s">
        <v>39</v>
      </c>
      <c r="G44" s="14"/>
      <c r="H44" s="15">
        <v>0</v>
      </c>
      <c r="I44" s="15">
        <v>0</v>
      </c>
      <c r="J44" s="15">
        <v>0</v>
      </c>
      <c r="K44" s="15">
        <v>0</v>
      </c>
      <c r="L44" s="15">
        <v>0</v>
      </c>
      <c r="M44" s="15">
        <v>0</v>
      </c>
      <c r="N44" s="15">
        <v>0</v>
      </c>
      <c r="O44" s="15">
        <v>0</v>
      </c>
      <c r="P44" s="15">
        <v>0</v>
      </c>
      <c r="Q44" s="15">
        <v>0</v>
      </c>
      <c r="R44" s="15">
        <v>0</v>
      </c>
      <c r="S44" s="15">
        <v>0</v>
      </c>
      <c r="T44" s="15">
        <v>0</v>
      </c>
      <c r="U44" s="15">
        <v>0</v>
      </c>
      <c r="V44" s="15">
        <v>0</v>
      </c>
      <c r="W44" s="15">
        <v>0</v>
      </c>
      <c r="X44" s="15">
        <v>0</v>
      </c>
      <c r="Y44" s="15">
        <v>0</v>
      </c>
      <c r="Z44" s="15">
        <v>0</v>
      </c>
      <c r="AA44" s="15">
        <v>0</v>
      </c>
      <c r="AB44" s="15">
        <v>0</v>
      </c>
      <c r="AC44" s="15">
        <v>0</v>
      </c>
      <c r="AD44" s="15">
        <v>0</v>
      </c>
      <c r="AE44" s="15">
        <v>0</v>
      </c>
      <c r="AF44" s="15">
        <v>20833.333333333332</v>
      </c>
      <c r="AG44" s="15">
        <v>41666.666666666664</v>
      </c>
      <c r="AH44" s="15">
        <v>41666.666666666664</v>
      </c>
      <c r="AI44" s="15">
        <v>41666.666666666664</v>
      </c>
      <c r="AJ44" s="15">
        <v>41666.666666666664</v>
      </c>
      <c r="AK44" s="15">
        <v>41666.666666666664</v>
      </c>
      <c r="AL44" s="15">
        <v>20833.333333333332</v>
      </c>
      <c r="AM44" s="15">
        <v>0</v>
      </c>
      <c r="AN44" s="15">
        <v>0</v>
      </c>
      <c r="AO44" s="15">
        <v>0</v>
      </c>
      <c r="AP44" s="15">
        <v>0</v>
      </c>
      <c r="AQ44" s="15">
        <v>0</v>
      </c>
      <c r="AR44" s="15">
        <v>0</v>
      </c>
      <c r="AS44" s="15">
        <v>0</v>
      </c>
      <c r="AT44" s="15">
        <v>0</v>
      </c>
      <c r="AU44" s="15">
        <v>0</v>
      </c>
      <c r="AV44" s="14"/>
      <c r="AW44" s="31">
        <f>SUM(H44:S44)</f>
        <v>0</v>
      </c>
      <c r="AX44" s="31">
        <f>SUM(T44:AE44)</f>
        <v>0</v>
      </c>
      <c r="AY44" s="16">
        <f t="shared" si="25"/>
        <v>187499.99999999997</v>
      </c>
      <c r="AZ44" s="31">
        <f t="shared" si="25"/>
        <v>229166.66666666663</v>
      </c>
      <c r="BA44" s="31">
        <f t="shared" si="25"/>
        <v>249999.99999999997</v>
      </c>
      <c r="BB44" s="31">
        <f t="shared" si="25"/>
        <v>249999.99999999997</v>
      </c>
      <c r="BC44" s="31">
        <f>SUM(AF44:AK44)</f>
        <v>229166.66666666663</v>
      </c>
      <c r="BD44" s="14"/>
      <c r="BE44" s="14"/>
      <c r="BF44" s="14"/>
      <c r="BG44" s="14"/>
      <c r="BH44" s="14"/>
      <c r="BI44" s="14"/>
      <c r="BJ44" s="14" t="s">
        <v>107</v>
      </c>
      <c r="BK44" s="14"/>
      <c r="BL44" s="14"/>
      <c r="BM44" s="14"/>
      <c r="BN44" s="14"/>
      <c r="BO44" s="14"/>
      <c r="BP44" s="14"/>
      <c r="BQ44" s="14"/>
      <c r="BR44" s="14"/>
      <c r="BS44" s="14"/>
      <c r="BT44" s="14"/>
      <c r="BU44" s="14"/>
      <c r="BV44" s="14"/>
      <c r="BW44" s="14"/>
      <c r="BX44" s="14"/>
      <c r="BY44" s="14"/>
      <c r="BZ44" s="14"/>
      <c r="CA44" s="14"/>
      <c r="CB44" s="14"/>
      <c r="CC44" s="14"/>
      <c r="CD44" s="14"/>
      <c r="CE44" s="14"/>
      <c r="CF44" s="14"/>
      <c r="CG44" s="14"/>
      <c r="CH44" s="14"/>
      <c r="CI44" s="14"/>
      <c r="CJ44" s="14"/>
      <c r="CK44" s="14"/>
      <c r="CL44" s="14"/>
      <c r="CM44" s="14"/>
      <c r="CN44" s="14"/>
      <c r="CO44" s="14"/>
      <c r="CP44" s="14"/>
      <c r="CQ44" s="14"/>
      <c r="CR44" s="14"/>
      <c r="CS44" s="14"/>
      <c r="CT44" s="14"/>
      <c r="CU44" s="14"/>
      <c r="CV44" s="14"/>
      <c r="CW44" s="14"/>
      <c r="CX44" s="14"/>
      <c r="CY44" s="14"/>
      <c r="CZ44" s="14"/>
      <c r="DA44" s="14"/>
    </row>
    <row r="45" spans="2:105" x14ac:dyDescent="0.4">
      <c r="B45" s="14">
        <v>3</v>
      </c>
      <c r="C45" s="32" t="s">
        <v>97</v>
      </c>
      <c r="D45" s="32" t="s">
        <v>70</v>
      </c>
      <c r="E45" s="32" t="s">
        <v>111</v>
      </c>
      <c r="F45" s="32" t="s">
        <v>39</v>
      </c>
      <c r="G45" s="33"/>
      <c r="H45" s="34">
        <f t="shared" ref="H45:AU45" si="26">G45+H43+H44</f>
        <v>0</v>
      </c>
      <c r="I45" s="34">
        <f t="shared" si="26"/>
        <v>0</v>
      </c>
      <c r="J45" s="34">
        <f t="shared" si="26"/>
        <v>0</v>
      </c>
      <c r="K45" s="34">
        <f t="shared" si="26"/>
        <v>0</v>
      </c>
      <c r="L45" s="34">
        <f t="shared" si="26"/>
        <v>0</v>
      </c>
      <c r="M45" s="34">
        <f t="shared" si="26"/>
        <v>0</v>
      </c>
      <c r="N45" s="34">
        <f t="shared" si="26"/>
        <v>0</v>
      </c>
      <c r="O45" s="34">
        <f t="shared" si="26"/>
        <v>0</v>
      </c>
      <c r="P45" s="34">
        <f t="shared" si="26"/>
        <v>0</v>
      </c>
      <c r="Q45" s="34">
        <f t="shared" si="26"/>
        <v>0</v>
      </c>
      <c r="R45" s="34">
        <f t="shared" si="26"/>
        <v>0</v>
      </c>
      <c r="S45" s="34">
        <f t="shared" si="26"/>
        <v>0</v>
      </c>
      <c r="T45" s="34">
        <f t="shared" si="26"/>
        <v>0</v>
      </c>
      <c r="U45" s="34">
        <f t="shared" si="26"/>
        <v>0</v>
      </c>
      <c r="V45" s="34">
        <f t="shared" si="26"/>
        <v>0</v>
      </c>
      <c r="W45" s="34">
        <f t="shared" si="26"/>
        <v>0</v>
      </c>
      <c r="X45" s="34">
        <f t="shared" si="26"/>
        <v>0</v>
      </c>
      <c r="Y45" s="34">
        <f t="shared" si="26"/>
        <v>0</v>
      </c>
      <c r="Z45" s="34">
        <f t="shared" si="26"/>
        <v>0</v>
      </c>
      <c r="AA45" s="34">
        <f t="shared" si="26"/>
        <v>0</v>
      </c>
      <c r="AB45" s="34">
        <f t="shared" si="26"/>
        <v>0</v>
      </c>
      <c r="AC45" s="34">
        <f t="shared" si="26"/>
        <v>0</v>
      </c>
      <c r="AD45" s="34">
        <f t="shared" si="26"/>
        <v>0</v>
      </c>
      <c r="AE45" s="34">
        <f t="shared" si="26"/>
        <v>0</v>
      </c>
      <c r="AF45" s="34">
        <f t="shared" si="26"/>
        <v>20833.333333333332</v>
      </c>
      <c r="AG45" s="34">
        <f t="shared" si="26"/>
        <v>12499.999999999996</v>
      </c>
      <c r="AH45" s="34">
        <f t="shared" si="26"/>
        <v>4166.6666666666642</v>
      </c>
      <c r="AI45" s="40">
        <f t="shared" si="26"/>
        <v>-4166.6666666666715</v>
      </c>
      <c r="AJ45" s="34">
        <f t="shared" si="26"/>
        <v>37499.999999999993</v>
      </c>
      <c r="AK45" s="34">
        <f t="shared" si="26"/>
        <v>29166.666666666657</v>
      </c>
      <c r="AL45" s="34">
        <f t="shared" si="26"/>
        <v>0</v>
      </c>
      <c r="AM45" s="34">
        <f t="shared" si="26"/>
        <v>0</v>
      </c>
      <c r="AN45" s="34">
        <f t="shared" si="26"/>
        <v>0</v>
      </c>
      <c r="AO45" s="34">
        <f t="shared" si="26"/>
        <v>0</v>
      </c>
      <c r="AP45" s="34">
        <f t="shared" si="26"/>
        <v>0</v>
      </c>
      <c r="AQ45" s="34">
        <f t="shared" si="26"/>
        <v>0</v>
      </c>
      <c r="AR45" s="34">
        <f t="shared" si="26"/>
        <v>0</v>
      </c>
      <c r="AS45" s="34">
        <f t="shared" si="26"/>
        <v>0</v>
      </c>
      <c r="AT45" s="34">
        <f t="shared" si="26"/>
        <v>0</v>
      </c>
      <c r="AU45" s="34">
        <f t="shared" si="26"/>
        <v>0</v>
      </c>
      <c r="AV45" s="33"/>
      <c r="AW45" s="34"/>
      <c r="AX45" s="34"/>
      <c r="AY45" s="35"/>
      <c r="AZ45" s="36"/>
      <c r="BA45" s="36"/>
      <c r="BB45" s="36"/>
      <c r="BC45" s="36"/>
      <c r="BD45" s="14"/>
      <c r="BE45" s="14"/>
      <c r="BF45" s="14"/>
      <c r="BG45" s="14"/>
      <c r="BJ45" s="14" t="s">
        <v>107</v>
      </c>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row>
    <row r="46" spans="2:105" x14ac:dyDescent="0.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37"/>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row>
    <row r="47" spans="2:105" x14ac:dyDescent="0.4">
      <c r="B47" s="14">
        <v>1</v>
      </c>
      <c r="C47" s="14" t="s">
        <v>93</v>
      </c>
      <c r="D47" s="14" t="s">
        <v>68</v>
      </c>
      <c r="E47" s="14" t="s">
        <v>106</v>
      </c>
      <c r="F47" s="14" t="s">
        <v>44</v>
      </c>
      <c r="G47" s="14"/>
      <c r="H47" s="15">
        <v>0</v>
      </c>
      <c r="I47" s="15">
        <v>0</v>
      </c>
      <c r="J47" s="15">
        <v>0</v>
      </c>
      <c r="K47" s="15">
        <v>0</v>
      </c>
      <c r="L47" s="15">
        <v>0</v>
      </c>
      <c r="M47" s="15">
        <v>0</v>
      </c>
      <c r="N47" s="15">
        <v>0</v>
      </c>
      <c r="O47" s="15">
        <v>0</v>
      </c>
      <c r="P47" s="15">
        <v>0</v>
      </c>
      <c r="Q47" s="15">
        <v>0</v>
      </c>
      <c r="R47" s="15">
        <v>0</v>
      </c>
      <c r="S47" s="15">
        <v>0</v>
      </c>
      <c r="T47" s="15">
        <v>0</v>
      </c>
      <c r="U47" s="15">
        <v>0</v>
      </c>
      <c r="V47" s="15">
        <v>0</v>
      </c>
      <c r="W47" s="15">
        <v>0</v>
      </c>
      <c r="X47" s="15">
        <v>0</v>
      </c>
      <c r="Y47" s="15">
        <v>0</v>
      </c>
      <c r="Z47" s="15">
        <v>0</v>
      </c>
      <c r="AA47" s="15">
        <v>0</v>
      </c>
      <c r="AB47" s="15">
        <v>0</v>
      </c>
      <c r="AC47" s="15">
        <v>0</v>
      </c>
      <c r="AD47" s="15">
        <v>-80000</v>
      </c>
      <c r="AE47" s="15">
        <v>0</v>
      </c>
      <c r="AF47" s="15">
        <v>0</v>
      </c>
      <c r="AG47" s="15">
        <v>-87575</v>
      </c>
      <c r="AH47" s="15">
        <v>-87575</v>
      </c>
      <c r="AI47" s="15">
        <v>0</v>
      </c>
      <c r="AJ47" s="15">
        <v>0</v>
      </c>
      <c r="AK47" s="15">
        <v>-3942.39</v>
      </c>
      <c r="AL47" s="15">
        <v>0</v>
      </c>
      <c r="AM47" s="15">
        <v>0</v>
      </c>
      <c r="AN47" s="15">
        <v>0</v>
      </c>
      <c r="AO47" s="15">
        <v>0</v>
      </c>
      <c r="AP47" s="15">
        <v>0</v>
      </c>
      <c r="AQ47" s="15">
        <v>0</v>
      </c>
      <c r="AR47" s="15">
        <v>0</v>
      </c>
      <c r="AS47" s="15">
        <v>0</v>
      </c>
      <c r="AT47" s="15">
        <v>0</v>
      </c>
      <c r="AU47" s="15">
        <v>0</v>
      </c>
      <c r="AV47" s="14"/>
      <c r="AW47" s="31">
        <f>SUM(H47:S47)</f>
        <v>0</v>
      </c>
      <c r="AX47" s="31">
        <f>SUM(T47:AE47)</f>
        <v>-80000</v>
      </c>
      <c r="AY47" s="16">
        <f t="shared" ref="AY47:BB48" si="27">SUM(Y47:AJ47)</f>
        <v>-255150</v>
      </c>
      <c r="AZ47" s="31">
        <f t="shared" si="27"/>
        <v>-259092.39</v>
      </c>
      <c r="BA47" s="31">
        <f t="shared" si="27"/>
        <v>-259092.39</v>
      </c>
      <c r="BB47" s="31">
        <f t="shared" si="27"/>
        <v>-259092.39</v>
      </c>
      <c r="BC47" s="31">
        <f>SUM(AF47:AK47)</f>
        <v>-179092.39</v>
      </c>
      <c r="BD47" s="14"/>
      <c r="BE47" s="15">
        <v>255150</v>
      </c>
      <c r="BF47" s="31">
        <f>-SUM(H47:AK47)</f>
        <v>259092.39</v>
      </c>
      <c r="BG47" s="31">
        <v>80000</v>
      </c>
      <c r="BH47" s="31">
        <f>BG47-BF47</f>
        <v>-179092.39</v>
      </c>
      <c r="BI47" s="31">
        <f>BG47-BE47</f>
        <v>-175150</v>
      </c>
      <c r="BJ47" s="14" t="s">
        <v>96</v>
      </c>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c r="CX47" s="14"/>
      <c r="CY47" s="14"/>
      <c r="CZ47" s="14"/>
      <c r="DA47" s="14"/>
    </row>
    <row r="48" spans="2:105" x14ac:dyDescent="0.4">
      <c r="B48" s="14">
        <v>2</v>
      </c>
      <c r="C48" s="14" t="s">
        <v>97</v>
      </c>
      <c r="D48" s="14" t="s">
        <v>69</v>
      </c>
      <c r="E48" s="14" t="s">
        <v>106</v>
      </c>
      <c r="F48" s="14" t="s">
        <v>44</v>
      </c>
      <c r="G48" s="14"/>
      <c r="H48" s="15">
        <v>0</v>
      </c>
      <c r="I48" s="15">
        <v>0</v>
      </c>
      <c r="J48" s="15">
        <v>0</v>
      </c>
      <c r="K48" s="15">
        <v>0</v>
      </c>
      <c r="L48" s="15">
        <v>0</v>
      </c>
      <c r="M48" s="15">
        <v>0</v>
      </c>
      <c r="N48" s="15">
        <v>0</v>
      </c>
      <c r="O48" s="15">
        <v>0</v>
      </c>
      <c r="P48" s="15">
        <v>0</v>
      </c>
      <c r="Q48" s="15">
        <v>0</v>
      </c>
      <c r="R48" s="15">
        <v>0</v>
      </c>
      <c r="S48" s="15">
        <v>0</v>
      </c>
      <c r="T48" s="15">
        <v>0</v>
      </c>
      <c r="U48" s="15">
        <v>0</v>
      </c>
      <c r="V48" s="15">
        <v>0</v>
      </c>
      <c r="W48" s="15">
        <v>0</v>
      </c>
      <c r="X48" s="15">
        <v>0</v>
      </c>
      <c r="Y48" s="15">
        <v>0</v>
      </c>
      <c r="Z48" s="15">
        <v>0</v>
      </c>
      <c r="AA48" s="15">
        <v>0</v>
      </c>
      <c r="AB48" s="15">
        <v>83942.39</v>
      </c>
      <c r="AC48" s="15">
        <v>0</v>
      </c>
      <c r="AD48" s="15">
        <v>0</v>
      </c>
      <c r="AE48" s="15">
        <v>175150</v>
      </c>
      <c r="AF48" s="15">
        <v>0</v>
      </c>
      <c r="AG48" s="15">
        <v>0</v>
      </c>
      <c r="AH48" s="15">
        <v>0</v>
      </c>
      <c r="AI48" s="15">
        <v>0</v>
      </c>
      <c r="AJ48" s="15">
        <v>0</v>
      </c>
      <c r="AK48" s="15">
        <v>0</v>
      </c>
      <c r="AL48" s="15">
        <v>0</v>
      </c>
      <c r="AM48" s="15">
        <v>0</v>
      </c>
      <c r="AN48" s="15">
        <v>0</v>
      </c>
      <c r="AO48" s="15">
        <v>0</v>
      </c>
      <c r="AP48" s="15">
        <v>0</v>
      </c>
      <c r="AQ48" s="15">
        <v>0</v>
      </c>
      <c r="AR48" s="15">
        <v>0</v>
      </c>
      <c r="AS48" s="15">
        <v>0</v>
      </c>
      <c r="AT48" s="15">
        <v>0</v>
      </c>
      <c r="AU48" s="15">
        <v>0</v>
      </c>
      <c r="AV48" s="14"/>
      <c r="AW48" s="31">
        <f>SUM(H48:S48)</f>
        <v>0</v>
      </c>
      <c r="AX48" s="31">
        <f>SUM(T48:AE48)</f>
        <v>259092.39</v>
      </c>
      <c r="AY48" s="16">
        <f t="shared" si="27"/>
        <v>259092.39</v>
      </c>
      <c r="AZ48" s="31">
        <f t="shared" si="27"/>
        <v>259092.39</v>
      </c>
      <c r="BA48" s="31">
        <f t="shared" si="27"/>
        <v>259092.39</v>
      </c>
      <c r="BB48" s="31">
        <f t="shared" si="27"/>
        <v>259092.39</v>
      </c>
      <c r="BC48" s="31">
        <f>SUM(AF48:AK48)</f>
        <v>0</v>
      </c>
      <c r="BD48" s="14"/>
      <c r="BE48" s="14"/>
      <c r="BF48" s="14"/>
      <c r="BG48" s="14"/>
      <c r="BH48" s="14"/>
      <c r="BI48" s="14"/>
      <c r="BJ48" s="14" t="s">
        <v>96</v>
      </c>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row>
    <row r="49" spans="2:105" x14ac:dyDescent="0.4">
      <c r="B49" s="14">
        <v>3</v>
      </c>
      <c r="C49" s="32" t="s">
        <v>97</v>
      </c>
      <c r="D49" s="32" t="s">
        <v>70</v>
      </c>
      <c r="E49" s="32" t="s">
        <v>106</v>
      </c>
      <c r="F49" s="32" t="s">
        <v>44</v>
      </c>
      <c r="G49" s="33"/>
      <c r="H49" s="34">
        <f t="shared" ref="H49:AU49" si="28">G49+H47+H48</f>
        <v>0</v>
      </c>
      <c r="I49" s="34">
        <f t="shared" si="28"/>
        <v>0</v>
      </c>
      <c r="J49" s="34">
        <f t="shared" si="28"/>
        <v>0</v>
      </c>
      <c r="K49" s="34">
        <f t="shared" si="28"/>
        <v>0</v>
      </c>
      <c r="L49" s="34">
        <f t="shared" si="28"/>
        <v>0</v>
      </c>
      <c r="M49" s="34">
        <f t="shared" si="28"/>
        <v>0</v>
      </c>
      <c r="N49" s="34">
        <f t="shared" si="28"/>
        <v>0</v>
      </c>
      <c r="O49" s="34">
        <f t="shared" si="28"/>
        <v>0</v>
      </c>
      <c r="P49" s="34">
        <f t="shared" si="28"/>
        <v>0</v>
      </c>
      <c r="Q49" s="34">
        <f t="shared" si="28"/>
        <v>0</v>
      </c>
      <c r="R49" s="34">
        <f t="shared" si="28"/>
        <v>0</v>
      </c>
      <c r="S49" s="34">
        <f t="shared" si="28"/>
        <v>0</v>
      </c>
      <c r="T49" s="34">
        <f t="shared" si="28"/>
        <v>0</v>
      </c>
      <c r="U49" s="34">
        <f t="shared" si="28"/>
        <v>0</v>
      </c>
      <c r="V49" s="34">
        <f t="shared" si="28"/>
        <v>0</v>
      </c>
      <c r="W49" s="34">
        <f t="shared" si="28"/>
        <v>0</v>
      </c>
      <c r="X49" s="34">
        <f t="shared" si="28"/>
        <v>0</v>
      </c>
      <c r="Y49" s="34">
        <f t="shared" si="28"/>
        <v>0</v>
      </c>
      <c r="Z49" s="34">
        <f t="shared" si="28"/>
        <v>0</v>
      </c>
      <c r="AA49" s="34">
        <f t="shared" si="28"/>
        <v>0</v>
      </c>
      <c r="AB49" s="34">
        <f t="shared" si="28"/>
        <v>83942.39</v>
      </c>
      <c r="AC49" s="34">
        <f t="shared" si="28"/>
        <v>83942.39</v>
      </c>
      <c r="AD49" s="34">
        <f t="shared" si="28"/>
        <v>3942.3899999999994</v>
      </c>
      <c r="AE49" s="34">
        <f t="shared" si="28"/>
        <v>179092.39</v>
      </c>
      <c r="AF49" s="34">
        <f t="shared" si="28"/>
        <v>179092.39</v>
      </c>
      <c r="AG49" s="34">
        <f t="shared" si="28"/>
        <v>91517.390000000014</v>
      </c>
      <c r="AH49" s="34">
        <f t="shared" si="28"/>
        <v>3942.390000000014</v>
      </c>
      <c r="AI49" s="34">
        <f t="shared" si="28"/>
        <v>3942.390000000014</v>
      </c>
      <c r="AJ49" s="34">
        <f t="shared" si="28"/>
        <v>3942.390000000014</v>
      </c>
      <c r="AK49" s="34">
        <f t="shared" si="28"/>
        <v>1.4097167877480388E-11</v>
      </c>
      <c r="AL49" s="34">
        <f t="shared" si="28"/>
        <v>1.4097167877480388E-11</v>
      </c>
      <c r="AM49" s="34">
        <f t="shared" si="28"/>
        <v>1.4097167877480388E-11</v>
      </c>
      <c r="AN49" s="34">
        <f t="shared" si="28"/>
        <v>1.4097167877480388E-11</v>
      </c>
      <c r="AO49" s="34">
        <f t="shared" si="28"/>
        <v>1.4097167877480388E-11</v>
      </c>
      <c r="AP49" s="34">
        <f t="shared" si="28"/>
        <v>1.4097167877480388E-11</v>
      </c>
      <c r="AQ49" s="34">
        <f t="shared" si="28"/>
        <v>1.4097167877480388E-11</v>
      </c>
      <c r="AR49" s="34">
        <f t="shared" si="28"/>
        <v>1.4097167877480388E-11</v>
      </c>
      <c r="AS49" s="34">
        <f t="shared" si="28"/>
        <v>1.4097167877480388E-11</v>
      </c>
      <c r="AT49" s="34">
        <f t="shared" si="28"/>
        <v>1.4097167877480388E-11</v>
      </c>
      <c r="AU49" s="34">
        <f t="shared" si="28"/>
        <v>1.4097167877480388E-11</v>
      </c>
      <c r="AV49" s="33"/>
      <c r="AW49" s="34"/>
      <c r="AX49" s="34"/>
      <c r="AY49" s="35"/>
      <c r="AZ49" s="36"/>
      <c r="BA49" s="36"/>
      <c r="BB49" s="36"/>
      <c r="BC49" s="36"/>
      <c r="BD49" s="14"/>
      <c r="BE49" s="14"/>
      <c r="BF49" s="14"/>
      <c r="BG49" s="14"/>
      <c r="BJ49" s="14" t="s">
        <v>96</v>
      </c>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4"/>
      <c r="CW49" s="14"/>
      <c r="CX49" s="14"/>
      <c r="CY49" s="14"/>
      <c r="CZ49" s="14"/>
      <c r="DA49" s="14"/>
    </row>
    <row r="50" spans="2:105" x14ac:dyDescent="0.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37"/>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row>
    <row r="51" spans="2:105" x14ac:dyDescent="0.4">
      <c r="B51" s="14">
        <v>1</v>
      </c>
      <c r="C51" s="14" t="s">
        <v>93</v>
      </c>
      <c r="D51" s="14" t="s">
        <v>68</v>
      </c>
      <c r="E51" s="14" t="s">
        <v>112</v>
      </c>
      <c r="F51" s="14" t="s">
        <v>55</v>
      </c>
      <c r="G51" s="14"/>
      <c r="H51" s="38">
        <v>0</v>
      </c>
      <c r="I51" s="38">
        <v>0</v>
      </c>
      <c r="J51" s="38">
        <v>0</v>
      </c>
      <c r="K51" s="38">
        <v>0</v>
      </c>
      <c r="L51" s="41">
        <v>-75000</v>
      </c>
      <c r="M51" s="38">
        <v>0</v>
      </c>
      <c r="N51" s="38">
        <v>0</v>
      </c>
      <c r="O51" s="38">
        <v>0</v>
      </c>
      <c r="P51" s="38">
        <v>0</v>
      </c>
      <c r="Q51" s="38">
        <v>0</v>
      </c>
      <c r="R51" s="38">
        <v>0</v>
      </c>
      <c r="S51" s="38">
        <v>0</v>
      </c>
      <c r="T51" s="38">
        <v>0</v>
      </c>
      <c r="U51" s="38">
        <v>0</v>
      </c>
      <c r="V51" s="38">
        <v>-69194</v>
      </c>
      <c r="W51" s="38">
        <v>0</v>
      </c>
      <c r="X51" s="38">
        <v>0</v>
      </c>
      <c r="Y51" s="38">
        <v>-50471</v>
      </c>
      <c r="Z51" s="38">
        <v>0</v>
      </c>
      <c r="AA51" s="38">
        <v>0</v>
      </c>
      <c r="AB51" s="38">
        <v>0</v>
      </c>
      <c r="AC51" s="38">
        <v>-50959</v>
      </c>
      <c r="AD51" s="38">
        <v>0</v>
      </c>
      <c r="AE51" s="38">
        <v>-45168</v>
      </c>
      <c r="AF51" s="38">
        <v>0</v>
      </c>
      <c r="AG51" s="38">
        <v>0</v>
      </c>
      <c r="AH51" s="38">
        <v>0</v>
      </c>
      <c r="AI51" s="38">
        <v>-60466</v>
      </c>
      <c r="AJ51" s="38">
        <v>0</v>
      </c>
      <c r="AK51" s="38">
        <v>-23710</v>
      </c>
      <c r="AL51" s="38">
        <v>0</v>
      </c>
      <c r="AM51" s="38">
        <v>0</v>
      </c>
      <c r="AN51" s="38">
        <v>0</v>
      </c>
      <c r="AO51" s="38">
        <v>0</v>
      </c>
      <c r="AP51" s="38">
        <v>0</v>
      </c>
      <c r="AQ51" s="38">
        <v>0</v>
      </c>
      <c r="AR51" s="38">
        <v>0</v>
      </c>
      <c r="AS51" s="38">
        <v>0</v>
      </c>
      <c r="AT51" s="38">
        <v>0</v>
      </c>
      <c r="AU51" s="38">
        <v>0</v>
      </c>
      <c r="AV51" s="14"/>
      <c r="AW51" s="31">
        <f>SUM(H51:S51)</f>
        <v>-75000</v>
      </c>
      <c r="AX51" s="31">
        <f>SUM(T51:AE51)</f>
        <v>-215792</v>
      </c>
      <c r="AY51" s="16">
        <f t="shared" ref="AY51:BB52" si="29">SUM(Y51:AJ51)</f>
        <v>-207064</v>
      </c>
      <c r="AZ51" s="31">
        <f t="shared" si="29"/>
        <v>-180303</v>
      </c>
      <c r="BA51" s="31">
        <f t="shared" si="29"/>
        <v>-180303</v>
      </c>
      <c r="BB51" s="31">
        <f t="shared" si="29"/>
        <v>-180303</v>
      </c>
      <c r="BC51" s="31">
        <f>SUM(AF51:AK51)</f>
        <v>-84176</v>
      </c>
      <c r="BD51" s="14"/>
      <c r="BE51" s="15">
        <v>351258</v>
      </c>
      <c r="BF51" s="31">
        <f>-SUM(H51:AK51)</f>
        <v>374968</v>
      </c>
      <c r="BG51" s="31">
        <v>290792</v>
      </c>
      <c r="BH51" s="31">
        <f>BG51-BF51</f>
        <v>-84176</v>
      </c>
      <c r="BI51" s="31">
        <f>BG51-BE51</f>
        <v>-60466</v>
      </c>
      <c r="BJ51" s="14" t="s">
        <v>96</v>
      </c>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row>
    <row r="52" spans="2:105" x14ac:dyDescent="0.4">
      <c r="B52" s="14">
        <v>2</v>
      </c>
      <c r="C52" s="14" t="s">
        <v>97</v>
      </c>
      <c r="D52" s="14" t="s">
        <v>69</v>
      </c>
      <c r="E52" s="14" t="s">
        <v>112</v>
      </c>
      <c r="F52" s="14" t="s">
        <v>55</v>
      </c>
      <c r="G52" s="14"/>
      <c r="H52" s="38">
        <v>0</v>
      </c>
      <c r="I52" s="38">
        <v>0</v>
      </c>
      <c r="J52" s="38">
        <v>0</v>
      </c>
      <c r="K52" s="38">
        <v>0</v>
      </c>
      <c r="L52" s="38">
        <v>75000</v>
      </c>
      <c r="M52" s="38">
        <v>0</v>
      </c>
      <c r="N52" s="38">
        <v>0</v>
      </c>
      <c r="O52" s="38">
        <v>0</v>
      </c>
      <c r="P52" s="38">
        <v>0</v>
      </c>
      <c r="Q52" s="38">
        <v>0</v>
      </c>
      <c r="R52" s="38">
        <v>0</v>
      </c>
      <c r="S52" s="38">
        <v>0</v>
      </c>
      <c r="T52" s="38">
        <v>0</v>
      </c>
      <c r="U52" s="38">
        <v>69194</v>
      </c>
      <c r="V52" s="38">
        <v>0</v>
      </c>
      <c r="W52" s="38">
        <v>0</v>
      </c>
      <c r="X52" s="38">
        <v>0</v>
      </c>
      <c r="Y52" s="38">
        <v>50471</v>
      </c>
      <c r="Z52" s="38">
        <v>0</v>
      </c>
      <c r="AA52" s="38">
        <v>0</v>
      </c>
      <c r="AB52" s="38">
        <v>50959</v>
      </c>
      <c r="AC52" s="38">
        <v>0</v>
      </c>
      <c r="AD52" s="38">
        <v>0</v>
      </c>
      <c r="AE52" s="38">
        <v>45168</v>
      </c>
      <c r="AF52" s="38">
        <v>0</v>
      </c>
      <c r="AG52" s="38">
        <v>0</v>
      </c>
      <c r="AH52" s="38">
        <v>60466</v>
      </c>
      <c r="AI52" s="38">
        <v>0</v>
      </c>
      <c r="AJ52" s="38">
        <v>0</v>
      </c>
      <c r="AK52" s="38">
        <v>23710</v>
      </c>
      <c r="AL52" s="38">
        <v>0</v>
      </c>
      <c r="AM52" s="38">
        <v>0</v>
      </c>
      <c r="AN52" s="38">
        <v>0</v>
      </c>
      <c r="AO52" s="38">
        <v>0</v>
      </c>
      <c r="AP52" s="38">
        <v>0</v>
      </c>
      <c r="AQ52" s="38">
        <v>0</v>
      </c>
      <c r="AR52" s="38">
        <v>0</v>
      </c>
      <c r="AS52" s="38">
        <v>0</v>
      </c>
      <c r="AT52" s="38">
        <v>0</v>
      </c>
      <c r="AU52" s="38">
        <v>0</v>
      </c>
      <c r="AV52" s="14"/>
      <c r="AW52" s="31">
        <f>SUM(H52:S52)</f>
        <v>75000</v>
      </c>
      <c r="AX52" s="31">
        <f>SUM(T52:AE52)</f>
        <v>215792</v>
      </c>
      <c r="AY52" s="16">
        <f t="shared" si="29"/>
        <v>207064</v>
      </c>
      <c r="AZ52" s="31">
        <f t="shared" si="29"/>
        <v>180303</v>
      </c>
      <c r="BA52" s="31">
        <f t="shared" si="29"/>
        <v>180303</v>
      </c>
      <c r="BB52" s="31">
        <f t="shared" si="29"/>
        <v>180303</v>
      </c>
      <c r="BC52" s="31">
        <f>SUM(AF52:AK52)</f>
        <v>84176</v>
      </c>
      <c r="BD52" s="14"/>
      <c r="BE52" s="14"/>
      <c r="BF52" s="14"/>
      <c r="BG52" s="14"/>
      <c r="BH52" s="14"/>
      <c r="BI52" s="14"/>
      <c r="BJ52" s="14" t="s">
        <v>96</v>
      </c>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4"/>
      <c r="CO52" s="14"/>
      <c r="CP52" s="14"/>
      <c r="CQ52" s="14"/>
      <c r="CR52" s="14"/>
      <c r="CS52" s="14"/>
      <c r="CT52" s="14"/>
      <c r="CU52" s="14"/>
      <c r="CV52" s="14"/>
      <c r="CW52" s="14"/>
      <c r="CX52" s="14"/>
      <c r="CY52" s="14"/>
      <c r="CZ52" s="14"/>
      <c r="DA52" s="14"/>
    </row>
    <row r="53" spans="2:105" x14ac:dyDescent="0.4">
      <c r="B53" s="14">
        <v>3</v>
      </c>
      <c r="C53" s="32" t="s">
        <v>97</v>
      </c>
      <c r="D53" s="32" t="s">
        <v>70</v>
      </c>
      <c r="E53" s="32" t="s">
        <v>112</v>
      </c>
      <c r="F53" s="32" t="s">
        <v>55</v>
      </c>
      <c r="G53" s="33"/>
      <c r="H53" s="34">
        <f>G53+H51+H52</f>
        <v>0</v>
      </c>
      <c r="I53" s="34">
        <f>H53+I51+I52</f>
        <v>0</v>
      </c>
      <c r="J53" s="34">
        <f>I53+J51+J52</f>
        <v>0</v>
      </c>
      <c r="K53" s="34">
        <f>J53+K51+K52</f>
        <v>0</v>
      </c>
      <c r="L53" s="39"/>
      <c r="M53" s="34">
        <f t="shared" ref="M53:AU53" si="30">L53+M51+M52</f>
        <v>0</v>
      </c>
      <c r="N53" s="34">
        <f t="shared" si="30"/>
        <v>0</v>
      </c>
      <c r="O53" s="34">
        <f t="shared" si="30"/>
        <v>0</v>
      </c>
      <c r="P53" s="34">
        <f t="shared" si="30"/>
        <v>0</v>
      </c>
      <c r="Q53" s="34">
        <f t="shared" si="30"/>
        <v>0</v>
      </c>
      <c r="R53" s="34">
        <f t="shared" si="30"/>
        <v>0</v>
      </c>
      <c r="S53" s="34">
        <f t="shared" si="30"/>
        <v>0</v>
      </c>
      <c r="T53" s="34">
        <f t="shared" si="30"/>
        <v>0</v>
      </c>
      <c r="U53" s="34">
        <f t="shared" si="30"/>
        <v>69194</v>
      </c>
      <c r="V53" s="34">
        <f t="shared" si="30"/>
        <v>0</v>
      </c>
      <c r="W53" s="34">
        <f t="shared" si="30"/>
        <v>0</v>
      </c>
      <c r="X53" s="34">
        <f t="shared" si="30"/>
        <v>0</v>
      </c>
      <c r="Y53" s="34">
        <f t="shared" si="30"/>
        <v>0</v>
      </c>
      <c r="Z53" s="34">
        <f t="shared" si="30"/>
        <v>0</v>
      </c>
      <c r="AA53" s="34">
        <f t="shared" si="30"/>
        <v>0</v>
      </c>
      <c r="AB53" s="34">
        <f t="shared" si="30"/>
        <v>50959</v>
      </c>
      <c r="AC53" s="34">
        <f t="shared" si="30"/>
        <v>0</v>
      </c>
      <c r="AD53" s="34">
        <f t="shared" si="30"/>
        <v>0</v>
      </c>
      <c r="AE53" s="34">
        <f t="shared" si="30"/>
        <v>0</v>
      </c>
      <c r="AF53" s="34">
        <f t="shared" si="30"/>
        <v>0</v>
      </c>
      <c r="AG53" s="34">
        <f t="shared" si="30"/>
        <v>0</v>
      </c>
      <c r="AH53" s="34">
        <f t="shared" si="30"/>
        <v>60466</v>
      </c>
      <c r="AI53" s="34">
        <f t="shared" si="30"/>
        <v>0</v>
      </c>
      <c r="AJ53" s="34">
        <f t="shared" si="30"/>
        <v>0</v>
      </c>
      <c r="AK53" s="34">
        <f t="shared" si="30"/>
        <v>0</v>
      </c>
      <c r="AL53" s="34">
        <f t="shared" si="30"/>
        <v>0</v>
      </c>
      <c r="AM53" s="34">
        <f t="shared" si="30"/>
        <v>0</v>
      </c>
      <c r="AN53" s="34">
        <f t="shared" si="30"/>
        <v>0</v>
      </c>
      <c r="AO53" s="34">
        <f t="shared" si="30"/>
        <v>0</v>
      </c>
      <c r="AP53" s="34">
        <f t="shared" si="30"/>
        <v>0</v>
      </c>
      <c r="AQ53" s="34">
        <f t="shared" si="30"/>
        <v>0</v>
      </c>
      <c r="AR53" s="34">
        <f t="shared" si="30"/>
        <v>0</v>
      </c>
      <c r="AS53" s="34">
        <f t="shared" si="30"/>
        <v>0</v>
      </c>
      <c r="AT53" s="34">
        <f t="shared" si="30"/>
        <v>0</v>
      </c>
      <c r="AU53" s="34">
        <f t="shared" si="30"/>
        <v>0</v>
      </c>
      <c r="AV53" s="33"/>
      <c r="AW53" s="34"/>
      <c r="AX53" s="34"/>
      <c r="AY53" s="35"/>
      <c r="AZ53" s="36"/>
      <c r="BA53" s="36"/>
      <c r="BB53" s="36"/>
      <c r="BC53" s="36"/>
      <c r="BD53" s="14"/>
      <c r="BE53" s="14"/>
      <c r="BF53" s="14"/>
      <c r="BG53" s="14"/>
      <c r="BJ53" s="14" t="s">
        <v>96</v>
      </c>
      <c r="BK53" s="14"/>
      <c r="BL53" s="14"/>
      <c r="BM53" s="14"/>
      <c r="BN53" s="14"/>
      <c r="BO53" s="14"/>
      <c r="BP53" s="14"/>
      <c r="BQ53" s="14"/>
      <c r="BR53" s="14"/>
      <c r="BS53" s="14"/>
      <c r="BT53" s="14"/>
      <c r="BU53" s="14"/>
      <c r="BV53" s="14"/>
      <c r="BW53" s="14"/>
      <c r="BX53" s="14"/>
      <c r="BY53" s="14"/>
      <c r="BZ53" s="14"/>
      <c r="CA53" s="14"/>
      <c r="CB53" s="14"/>
      <c r="CC53" s="14"/>
      <c r="CD53" s="14"/>
      <c r="CE53" s="14"/>
      <c r="CF53" s="14"/>
      <c r="CG53" s="14"/>
      <c r="CH53" s="14"/>
      <c r="CI53" s="14"/>
      <c r="CJ53" s="14"/>
      <c r="CK53" s="14"/>
      <c r="CL53" s="14"/>
      <c r="CM53" s="14"/>
      <c r="CN53" s="14"/>
      <c r="CO53" s="14"/>
      <c r="CP53" s="14"/>
      <c r="CQ53" s="14"/>
      <c r="CR53" s="14"/>
      <c r="CS53" s="14"/>
      <c r="CT53" s="14"/>
      <c r="CU53" s="14"/>
      <c r="CV53" s="14"/>
      <c r="CW53" s="14"/>
      <c r="CX53" s="14"/>
      <c r="CY53" s="14"/>
      <c r="CZ53" s="14"/>
      <c r="DA53" s="14"/>
    </row>
    <row r="54" spans="2:105" x14ac:dyDescent="0.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37"/>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F54" s="14"/>
      <c r="CG54" s="14"/>
      <c r="CH54" s="14"/>
      <c r="CI54" s="14"/>
      <c r="CJ54" s="14"/>
      <c r="CK54" s="14"/>
      <c r="CL54" s="14"/>
      <c r="CM54" s="14"/>
      <c r="CN54" s="14"/>
      <c r="CO54" s="14"/>
      <c r="CP54" s="14"/>
      <c r="CQ54" s="14"/>
      <c r="CR54" s="14"/>
      <c r="CS54" s="14"/>
      <c r="CT54" s="14"/>
      <c r="CU54" s="14"/>
      <c r="CV54" s="14"/>
      <c r="CW54" s="14"/>
      <c r="CX54" s="14"/>
      <c r="CY54" s="14"/>
      <c r="CZ54" s="14"/>
      <c r="DA54" s="14"/>
    </row>
    <row r="55" spans="2:105" x14ac:dyDescent="0.4">
      <c r="B55" s="14">
        <v>1</v>
      </c>
      <c r="C55" s="14" t="s">
        <v>93</v>
      </c>
      <c r="D55" s="14" t="s">
        <v>68</v>
      </c>
      <c r="E55" s="14" t="s">
        <v>112</v>
      </c>
      <c r="F55" s="14" t="s">
        <v>113</v>
      </c>
      <c r="G55" s="14"/>
      <c r="H55" s="15">
        <v>-153487</v>
      </c>
      <c r="I55" s="15">
        <v>0</v>
      </c>
      <c r="J55" s="15">
        <v>0</v>
      </c>
      <c r="K55" s="15">
        <v>0</v>
      </c>
      <c r="L55" s="15">
        <v>0</v>
      </c>
      <c r="M55" s="15">
        <v>0</v>
      </c>
      <c r="N55" s="15">
        <v>0</v>
      </c>
      <c r="O55" s="15">
        <v>0</v>
      </c>
      <c r="P55" s="15">
        <v>0</v>
      </c>
      <c r="Q55" s="15">
        <v>-95168</v>
      </c>
      <c r="R55" s="15">
        <v>0</v>
      </c>
      <c r="S55" s="15">
        <v>0</v>
      </c>
      <c r="T55" s="15">
        <v>0</v>
      </c>
      <c r="U55" s="15">
        <v>0</v>
      </c>
      <c r="V55" s="15">
        <v>0</v>
      </c>
      <c r="W55" s="15">
        <v>0</v>
      </c>
      <c r="X55" s="15">
        <v>0</v>
      </c>
      <c r="Y55" s="15">
        <v>0</v>
      </c>
      <c r="Z55" s="15">
        <v>0</v>
      </c>
      <c r="AA55" s="15">
        <v>-218281</v>
      </c>
      <c r="AB55" s="15">
        <v>0</v>
      </c>
      <c r="AC55" s="15">
        <v>0</v>
      </c>
      <c r="AD55" s="15">
        <v>0</v>
      </c>
      <c r="AE55" s="15">
        <v>0</v>
      </c>
      <c r="AF55" s="15">
        <v>0</v>
      </c>
      <c r="AG55" s="15">
        <v>0</v>
      </c>
      <c r="AH55" s="15">
        <v>0</v>
      </c>
      <c r="AI55" s="15">
        <v>0</v>
      </c>
      <c r="AJ55" s="15">
        <v>0</v>
      </c>
      <c r="AK55" s="15">
        <v>0</v>
      </c>
      <c r="AL55" s="15">
        <v>0</v>
      </c>
      <c r="AM55" s="15">
        <v>0</v>
      </c>
      <c r="AN55" s="15">
        <v>0</v>
      </c>
      <c r="AO55" s="15">
        <v>0</v>
      </c>
      <c r="AP55" s="15">
        <v>0</v>
      </c>
      <c r="AQ55" s="15">
        <v>0</v>
      </c>
      <c r="AR55" s="15">
        <v>0</v>
      </c>
      <c r="AS55" s="15">
        <v>0</v>
      </c>
      <c r="AT55" s="15">
        <v>0</v>
      </c>
      <c r="AU55" s="15">
        <v>0</v>
      </c>
      <c r="AV55" s="14"/>
      <c r="AW55" s="31">
        <f>SUM(H55:S55)</f>
        <v>-248655</v>
      </c>
      <c r="AX55" s="31">
        <f>SUM(T55:AE55)</f>
        <v>-218281</v>
      </c>
      <c r="AY55" s="16">
        <f t="shared" ref="AY55:BB56" si="31">SUM(Y55:AJ55)</f>
        <v>-218281</v>
      </c>
      <c r="AZ55" s="31">
        <f t="shared" si="31"/>
        <v>-218281</v>
      </c>
      <c r="BA55" s="31">
        <f t="shared" si="31"/>
        <v>-218281</v>
      </c>
      <c r="BB55" s="31">
        <f t="shared" si="31"/>
        <v>0</v>
      </c>
      <c r="BC55" s="31">
        <f>SUM(AF55:AK55)</f>
        <v>0</v>
      </c>
      <c r="BD55" s="14"/>
      <c r="BE55" s="15">
        <v>466936</v>
      </c>
      <c r="BF55" s="31">
        <f>-SUM(H55:AK55)</f>
        <v>466936</v>
      </c>
      <c r="BG55" s="31">
        <v>541936</v>
      </c>
      <c r="BH55" s="31">
        <f>BG55-BF55</f>
        <v>75000</v>
      </c>
      <c r="BI55" s="31">
        <f>BG55-BE55</f>
        <v>75000</v>
      </c>
      <c r="BJ55" s="14" t="s">
        <v>96</v>
      </c>
      <c r="BK55" s="14"/>
      <c r="BL55" s="14"/>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c r="CK55" s="14"/>
      <c r="CL55" s="14"/>
      <c r="CM55" s="14"/>
      <c r="CN55" s="14"/>
      <c r="CO55" s="14"/>
      <c r="CP55" s="14"/>
      <c r="CQ55" s="14"/>
      <c r="CR55" s="14"/>
      <c r="CS55" s="14"/>
      <c r="CT55" s="14"/>
      <c r="CU55" s="14"/>
      <c r="CV55" s="14"/>
      <c r="CW55" s="14"/>
      <c r="CX55" s="14"/>
      <c r="CY55" s="14"/>
      <c r="CZ55" s="14"/>
      <c r="DA55" s="14"/>
    </row>
    <row r="56" spans="2:105" x14ac:dyDescent="0.4">
      <c r="B56" s="14">
        <v>2</v>
      </c>
      <c r="C56" s="14" t="s">
        <v>97</v>
      </c>
      <c r="D56" s="14" t="s">
        <v>69</v>
      </c>
      <c r="E56" s="14" t="s">
        <v>112</v>
      </c>
      <c r="F56" s="14" t="s">
        <v>113</v>
      </c>
      <c r="G56" s="14"/>
      <c r="H56" s="15">
        <v>153487</v>
      </c>
      <c r="I56" s="15">
        <v>0</v>
      </c>
      <c r="J56" s="15">
        <v>0</v>
      </c>
      <c r="K56" s="15">
        <v>0</v>
      </c>
      <c r="L56" s="15">
        <v>0</v>
      </c>
      <c r="M56" s="15">
        <v>0</v>
      </c>
      <c r="N56" s="15">
        <v>0</v>
      </c>
      <c r="O56" s="15">
        <v>0</v>
      </c>
      <c r="P56" s="15">
        <v>0</v>
      </c>
      <c r="Q56" s="15">
        <v>95168</v>
      </c>
      <c r="R56" s="15">
        <v>0</v>
      </c>
      <c r="S56" s="15">
        <v>0</v>
      </c>
      <c r="T56" s="15">
        <v>0</v>
      </c>
      <c r="U56" s="15">
        <v>0</v>
      </c>
      <c r="V56" s="15">
        <v>0</v>
      </c>
      <c r="W56" s="15">
        <v>0</v>
      </c>
      <c r="X56" s="15">
        <v>0</v>
      </c>
      <c r="Y56" s="15">
        <v>0</v>
      </c>
      <c r="Z56" s="15">
        <v>218281</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f>-AP57</f>
        <v>-58366.999999999884</v>
      </c>
      <c r="AR56" s="15">
        <v>0</v>
      </c>
      <c r="AS56" s="15">
        <v>0</v>
      </c>
      <c r="AT56" s="15">
        <v>0</v>
      </c>
      <c r="AU56" s="15">
        <v>0</v>
      </c>
      <c r="AV56" s="14"/>
      <c r="AW56" s="31">
        <f>SUM(H56:S56)</f>
        <v>248655</v>
      </c>
      <c r="AX56" s="31">
        <f>SUM(T56:AE56)</f>
        <v>218281</v>
      </c>
      <c r="AY56" s="16">
        <f t="shared" si="31"/>
        <v>218281</v>
      </c>
      <c r="AZ56" s="31">
        <f t="shared" si="31"/>
        <v>218281</v>
      </c>
      <c r="BA56" s="31">
        <f t="shared" si="31"/>
        <v>0</v>
      </c>
      <c r="BB56" s="31">
        <f t="shared" si="31"/>
        <v>0</v>
      </c>
      <c r="BC56" s="31">
        <f>SUM(AF56:AK56)</f>
        <v>0</v>
      </c>
      <c r="BD56" s="14"/>
      <c r="BE56" s="14"/>
      <c r="BF56" s="14"/>
      <c r="BG56" s="14"/>
      <c r="BH56" s="14"/>
      <c r="BI56" s="14"/>
      <c r="BJ56" s="14" t="s">
        <v>96</v>
      </c>
      <c r="BK56" s="14"/>
      <c r="BL56" s="14"/>
      <c r="BM56" s="14"/>
      <c r="BN56" s="14"/>
      <c r="BO56" s="14"/>
      <c r="BP56" s="14"/>
      <c r="BQ56" s="14"/>
      <c r="BR56" s="14"/>
      <c r="BS56" s="14"/>
      <c r="BT56" s="14"/>
      <c r="BU56" s="14"/>
      <c r="BV56" s="14"/>
      <c r="BW56" s="14"/>
      <c r="BX56" s="14"/>
      <c r="BY56" s="14"/>
      <c r="BZ56" s="14"/>
      <c r="CA56" s="14"/>
      <c r="CB56" s="14"/>
      <c r="CC56" s="14"/>
      <c r="CD56" s="14"/>
      <c r="CE56" s="14"/>
      <c r="CF56" s="14"/>
      <c r="CG56" s="14"/>
      <c r="CH56" s="14"/>
      <c r="CI56" s="14"/>
      <c r="CJ56" s="14"/>
      <c r="CK56" s="14"/>
      <c r="CL56" s="14"/>
      <c r="CM56" s="14"/>
      <c r="CN56" s="14"/>
      <c r="CO56" s="14"/>
      <c r="CP56" s="14"/>
      <c r="CQ56" s="14"/>
      <c r="CR56" s="14"/>
      <c r="CS56" s="14"/>
      <c r="CT56" s="14"/>
      <c r="CU56" s="14"/>
      <c r="CV56" s="14"/>
      <c r="CW56" s="14"/>
      <c r="CX56" s="14"/>
      <c r="CY56" s="14"/>
      <c r="CZ56" s="14"/>
      <c r="DA56" s="14"/>
    </row>
    <row r="57" spans="2:105" x14ac:dyDescent="0.4">
      <c r="B57" s="14">
        <v>3</v>
      </c>
      <c r="C57" s="32" t="s">
        <v>97</v>
      </c>
      <c r="D57" s="32" t="s">
        <v>70</v>
      </c>
      <c r="E57" s="32" t="s">
        <v>112</v>
      </c>
      <c r="F57" s="32" t="s">
        <v>113</v>
      </c>
      <c r="G57" s="33"/>
      <c r="H57" s="42">
        <f>G57+H55+H56+58366.9999999999</f>
        <v>58366.999999999898</v>
      </c>
      <c r="I57" s="34">
        <f t="shared" ref="I57:AU57" si="32">H57+I55+I56</f>
        <v>58366.999999999898</v>
      </c>
      <c r="J57" s="34">
        <f t="shared" si="32"/>
        <v>58366.999999999898</v>
      </c>
      <c r="K57" s="34">
        <f t="shared" si="32"/>
        <v>58366.999999999898</v>
      </c>
      <c r="L57" s="34">
        <f t="shared" si="32"/>
        <v>58366.999999999898</v>
      </c>
      <c r="M57" s="34">
        <f t="shared" si="32"/>
        <v>58366.999999999898</v>
      </c>
      <c r="N57" s="34">
        <f t="shared" si="32"/>
        <v>58366.999999999898</v>
      </c>
      <c r="O57" s="34">
        <f t="shared" si="32"/>
        <v>58366.999999999898</v>
      </c>
      <c r="P57" s="34">
        <f t="shared" si="32"/>
        <v>58366.999999999898</v>
      </c>
      <c r="Q57" s="34">
        <f t="shared" si="32"/>
        <v>58366.999999999898</v>
      </c>
      <c r="R57" s="34">
        <f t="shared" si="32"/>
        <v>58366.999999999898</v>
      </c>
      <c r="S57" s="34">
        <f t="shared" si="32"/>
        <v>58366.999999999898</v>
      </c>
      <c r="T57" s="34">
        <f t="shared" si="32"/>
        <v>58366.999999999898</v>
      </c>
      <c r="U57" s="34">
        <f t="shared" si="32"/>
        <v>58366.999999999898</v>
      </c>
      <c r="V57" s="34">
        <f t="shared" si="32"/>
        <v>58366.999999999898</v>
      </c>
      <c r="W57" s="34">
        <f t="shared" si="32"/>
        <v>58366.999999999898</v>
      </c>
      <c r="X57" s="34">
        <f t="shared" si="32"/>
        <v>58366.999999999898</v>
      </c>
      <c r="Y57" s="34">
        <f t="shared" si="32"/>
        <v>58366.999999999898</v>
      </c>
      <c r="Z57" s="34">
        <f t="shared" si="32"/>
        <v>276647.99999999988</v>
      </c>
      <c r="AA57" s="34">
        <f t="shared" si="32"/>
        <v>58366.999999999884</v>
      </c>
      <c r="AB57" s="43">
        <f t="shared" si="32"/>
        <v>58366.999999999884</v>
      </c>
      <c r="AC57" s="34">
        <f t="shared" si="32"/>
        <v>58366.999999999884</v>
      </c>
      <c r="AD57" s="34">
        <f t="shared" si="32"/>
        <v>58366.999999999884</v>
      </c>
      <c r="AE57" s="34">
        <f t="shared" si="32"/>
        <v>58366.999999999884</v>
      </c>
      <c r="AF57" s="34">
        <f t="shared" si="32"/>
        <v>58366.999999999884</v>
      </c>
      <c r="AG57" s="34">
        <f t="shared" si="32"/>
        <v>58366.999999999884</v>
      </c>
      <c r="AH57" s="34">
        <f t="shared" si="32"/>
        <v>58366.999999999884</v>
      </c>
      <c r="AI57" s="34">
        <f t="shared" si="32"/>
        <v>58366.999999999884</v>
      </c>
      <c r="AJ57" s="34">
        <f t="shared" si="32"/>
        <v>58366.999999999884</v>
      </c>
      <c r="AK57" s="34">
        <f t="shared" si="32"/>
        <v>58366.999999999884</v>
      </c>
      <c r="AL57" s="34">
        <f t="shared" si="32"/>
        <v>58366.999999999884</v>
      </c>
      <c r="AM57" s="34">
        <f t="shared" si="32"/>
        <v>58366.999999999884</v>
      </c>
      <c r="AN57" s="34">
        <f t="shared" si="32"/>
        <v>58366.999999999884</v>
      </c>
      <c r="AO57" s="34">
        <f t="shared" si="32"/>
        <v>58366.999999999884</v>
      </c>
      <c r="AP57" s="34">
        <f t="shared" si="32"/>
        <v>58366.999999999884</v>
      </c>
      <c r="AQ57" s="34">
        <f t="shared" si="32"/>
        <v>0</v>
      </c>
      <c r="AR57" s="34">
        <f t="shared" si="32"/>
        <v>0</v>
      </c>
      <c r="AS57" s="34">
        <f t="shared" si="32"/>
        <v>0</v>
      </c>
      <c r="AT57" s="34">
        <f t="shared" si="32"/>
        <v>0</v>
      </c>
      <c r="AU57" s="34">
        <f t="shared" si="32"/>
        <v>0</v>
      </c>
      <c r="AV57" s="33"/>
      <c r="AW57" s="34"/>
      <c r="AX57" s="34"/>
      <c r="AY57" s="35"/>
      <c r="AZ57" s="36"/>
      <c r="BA57" s="36"/>
      <c r="BB57" s="36"/>
      <c r="BC57" s="36"/>
      <c r="BD57" s="14"/>
      <c r="BE57" s="14"/>
      <c r="BF57" s="14"/>
      <c r="BG57" s="14"/>
      <c r="BJ57" s="14" t="s">
        <v>96</v>
      </c>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c r="CM57" s="14"/>
      <c r="CN57" s="14"/>
      <c r="CO57" s="14"/>
      <c r="CP57" s="14"/>
      <c r="CQ57" s="14"/>
      <c r="CR57" s="14"/>
      <c r="CS57" s="14"/>
      <c r="CT57" s="14"/>
      <c r="CU57" s="14"/>
      <c r="CV57" s="14"/>
      <c r="CW57" s="14"/>
      <c r="CX57" s="14"/>
      <c r="CY57" s="14"/>
      <c r="CZ57" s="14"/>
      <c r="DA57" s="14"/>
    </row>
    <row r="58" spans="2:105" x14ac:dyDescent="0.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37"/>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row>
    <row r="59" spans="2:105" x14ac:dyDescent="0.4">
      <c r="B59" s="14">
        <v>1</v>
      </c>
      <c r="C59" s="14" t="s">
        <v>93</v>
      </c>
      <c r="D59" s="14" t="s">
        <v>68</v>
      </c>
      <c r="E59" s="14" t="s">
        <v>104</v>
      </c>
      <c r="F59" s="14" t="s">
        <v>114</v>
      </c>
      <c r="G59" s="14"/>
      <c r="H59" s="15">
        <v>0</v>
      </c>
      <c r="I59" s="15">
        <v>0</v>
      </c>
      <c r="J59" s="15">
        <v>0</v>
      </c>
      <c r="K59" s="15">
        <v>-56250</v>
      </c>
      <c r="L59" s="15">
        <v>0</v>
      </c>
      <c r="M59" s="15">
        <v>0</v>
      </c>
      <c r="N59" s="15">
        <v>-56250</v>
      </c>
      <c r="O59" s="15">
        <v>-56250</v>
      </c>
      <c r="P59" s="15">
        <v>0</v>
      </c>
      <c r="Q59" s="15">
        <v>-56250</v>
      </c>
      <c r="R59" s="15">
        <v>0</v>
      </c>
      <c r="S59" s="15">
        <v>0</v>
      </c>
      <c r="T59" s="15">
        <v>0</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4"/>
      <c r="AW59" s="31">
        <f>SUM(H59:S59)</f>
        <v>-225000</v>
      </c>
      <c r="AX59" s="31">
        <f>SUM(T59:AE59)</f>
        <v>0</v>
      </c>
      <c r="AY59" s="16">
        <f t="shared" ref="AY59:BB60" si="33">SUM(Y59:AJ59)</f>
        <v>0</v>
      </c>
      <c r="AZ59" s="31">
        <f t="shared" si="33"/>
        <v>0</v>
      </c>
      <c r="BA59" s="31">
        <f t="shared" si="33"/>
        <v>0</v>
      </c>
      <c r="BB59" s="31">
        <f t="shared" si="33"/>
        <v>0</v>
      </c>
      <c r="BC59" s="31">
        <f>SUM(AF59:AK59)</f>
        <v>0</v>
      </c>
      <c r="BD59" s="14"/>
      <c r="BE59" s="15">
        <v>225000</v>
      </c>
      <c r="BF59" s="31">
        <f>-SUM(H59:AK59)</f>
        <v>225000</v>
      </c>
      <c r="BG59" s="31">
        <v>225000</v>
      </c>
      <c r="BH59" s="31">
        <f>BG59-BF59</f>
        <v>0</v>
      </c>
      <c r="BI59" s="31">
        <f>BG59-BE59</f>
        <v>0</v>
      </c>
      <c r="BJ59" s="14" t="s">
        <v>96</v>
      </c>
      <c r="BK59" s="14"/>
      <c r="BL59" s="14"/>
      <c r="BM59" s="14"/>
      <c r="BN59" s="14"/>
      <c r="BO59" s="14"/>
      <c r="BP59" s="14"/>
      <c r="BQ59" s="14"/>
      <c r="BR59" s="14"/>
      <c r="BS59" s="14"/>
      <c r="BT59" s="14"/>
      <c r="BU59" s="14"/>
      <c r="BV59" s="14"/>
      <c r="BW59" s="14"/>
      <c r="BX59" s="14"/>
      <c r="BY59" s="14"/>
      <c r="BZ59" s="14"/>
      <c r="CA59" s="14"/>
      <c r="CB59" s="14"/>
      <c r="CC59" s="14"/>
      <c r="CD59" s="14"/>
      <c r="CE59" s="14"/>
      <c r="CF59" s="14"/>
      <c r="CG59" s="14"/>
      <c r="CH59" s="14"/>
      <c r="CI59" s="14"/>
      <c r="CJ59" s="14"/>
      <c r="CK59" s="14"/>
      <c r="CL59" s="14"/>
      <c r="CM59" s="14"/>
      <c r="CN59" s="14"/>
      <c r="CO59" s="14"/>
      <c r="CP59" s="14"/>
      <c r="CQ59" s="14"/>
      <c r="CR59" s="14"/>
      <c r="CS59" s="14"/>
      <c r="CT59" s="14"/>
      <c r="CU59" s="14"/>
      <c r="CV59" s="14"/>
      <c r="CW59" s="14"/>
      <c r="CX59" s="14"/>
      <c r="CY59" s="14"/>
      <c r="CZ59" s="14"/>
      <c r="DA59" s="14"/>
    </row>
    <row r="60" spans="2:105" x14ac:dyDescent="0.4">
      <c r="B60" s="14">
        <v>2</v>
      </c>
      <c r="C60" s="14" t="s">
        <v>97</v>
      </c>
      <c r="D60" s="14" t="s">
        <v>69</v>
      </c>
      <c r="E60" s="14" t="s">
        <v>104</v>
      </c>
      <c r="F60" s="14" t="s">
        <v>114</v>
      </c>
      <c r="G60" s="14"/>
      <c r="H60" s="15">
        <v>0</v>
      </c>
      <c r="I60" s="15">
        <v>0</v>
      </c>
      <c r="J60" s="15">
        <v>18750</v>
      </c>
      <c r="K60" s="15">
        <v>37500</v>
      </c>
      <c r="L60" s="15">
        <v>37500</v>
      </c>
      <c r="M60" s="15">
        <v>37500</v>
      </c>
      <c r="N60" s="15">
        <v>37500</v>
      </c>
      <c r="O60" s="15">
        <v>37500</v>
      </c>
      <c r="P60" s="15">
        <v>18750</v>
      </c>
      <c r="Q60" s="15">
        <v>0</v>
      </c>
      <c r="R60" s="15">
        <v>0</v>
      </c>
      <c r="S60" s="15">
        <v>0</v>
      </c>
      <c r="T60" s="15">
        <v>0</v>
      </c>
      <c r="U60" s="15">
        <v>0</v>
      </c>
      <c r="V60" s="15">
        <v>0</v>
      </c>
      <c r="W60" s="15">
        <v>0</v>
      </c>
      <c r="X60" s="15">
        <v>0</v>
      </c>
      <c r="Y60" s="15">
        <v>0</v>
      </c>
      <c r="Z60" s="15">
        <v>0</v>
      </c>
      <c r="AA60" s="15">
        <v>0</v>
      </c>
      <c r="AB60" s="15">
        <v>0</v>
      </c>
      <c r="AC60" s="15">
        <v>0</v>
      </c>
      <c r="AD60" s="15">
        <v>0</v>
      </c>
      <c r="AE60" s="15">
        <v>0</v>
      </c>
      <c r="AF60" s="15">
        <v>0</v>
      </c>
      <c r="AG60" s="15">
        <v>0</v>
      </c>
      <c r="AH60" s="15">
        <v>0</v>
      </c>
      <c r="AI60" s="15">
        <v>0</v>
      </c>
      <c r="AJ60" s="15">
        <v>0</v>
      </c>
      <c r="AK60" s="15">
        <v>0</v>
      </c>
      <c r="AL60" s="15">
        <v>0</v>
      </c>
      <c r="AM60" s="15">
        <v>0</v>
      </c>
      <c r="AN60" s="15">
        <v>0</v>
      </c>
      <c r="AO60" s="15">
        <v>0</v>
      </c>
      <c r="AP60" s="15">
        <v>0</v>
      </c>
      <c r="AQ60" s="15">
        <v>0</v>
      </c>
      <c r="AR60" s="15">
        <v>0</v>
      </c>
      <c r="AS60" s="15">
        <v>0</v>
      </c>
      <c r="AT60" s="15">
        <v>0</v>
      </c>
      <c r="AU60" s="15">
        <v>0</v>
      </c>
      <c r="AV60" s="14"/>
      <c r="AW60" s="31">
        <f>SUM(H60:S60)</f>
        <v>225000</v>
      </c>
      <c r="AX60" s="31">
        <f>SUM(T60:AE60)</f>
        <v>0</v>
      </c>
      <c r="AY60" s="16">
        <f t="shared" si="33"/>
        <v>0</v>
      </c>
      <c r="AZ60" s="31">
        <f t="shared" si="33"/>
        <v>0</v>
      </c>
      <c r="BA60" s="31">
        <f t="shared" si="33"/>
        <v>0</v>
      </c>
      <c r="BB60" s="31">
        <f t="shared" si="33"/>
        <v>0</v>
      </c>
      <c r="BC60" s="31">
        <f>SUM(AF60:AK60)</f>
        <v>0</v>
      </c>
      <c r="BD60" s="14"/>
      <c r="BE60" s="14"/>
      <c r="BF60" s="14"/>
      <c r="BG60" s="14"/>
      <c r="BH60" s="14"/>
      <c r="BI60" s="14"/>
      <c r="BJ60" s="14" t="s">
        <v>96</v>
      </c>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c r="CN60" s="14"/>
      <c r="CO60" s="14"/>
      <c r="CP60" s="14"/>
      <c r="CQ60" s="14"/>
      <c r="CR60" s="14"/>
      <c r="CS60" s="14"/>
      <c r="CT60" s="14"/>
      <c r="CU60" s="14"/>
      <c r="CV60" s="14"/>
      <c r="CW60" s="14"/>
      <c r="CX60" s="14"/>
      <c r="CY60" s="14"/>
      <c r="CZ60" s="14"/>
      <c r="DA60" s="14"/>
    </row>
    <row r="61" spans="2:105" x14ac:dyDescent="0.4">
      <c r="B61" s="14">
        <v>3</v>
      </c>
      <c r="C61" s="32" t="s">
        <v>97</v>
      </c>
      <c r="D61" s="32" t="s">
        <v>70</v>
      </c>
      <c r="E61" s="32" t="s">
        <v>104</v>
      </c>
      <c r="F61" s="32" t="s">
        <v>114</v>
      </c>
      <c r="G61" s="33"/>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3"/>
      <c r="AW61" s="34"/>
      <c r="AX61" s="34"/>
      <c r="AY61" s="35"/>
      <c r="AZ61" s="36"/>
      <c r="BA61" s="36"/>
      <c r="BB61" s="36"/>
      <c r="BC61" s="36"/>
      <c r="BD61" s="14"/>
      <c r="BE61" s="14"/>
      <c r="BF61" s="14"/>
      <c r="BG61" s="14"/>
      <c r="BJ61" s="14" t="s">
        <v>96</v>
      </c>
      <c r="BK61" s="14"/>
      <c r="BL61" s="14"/>
      <c r="BM61" s="14"/>
      <c r="BN61" s="14"/>
      <c r="BO61" s="14"/>
      <c r="BP61" s="14"/>
      <c r="BQ61" s="14"/>
      <c r="BR61" s="14"/>
      <c r="BS61" s="14"/>
      <c r="BT61" s="14"/>
      <c r="BU61" s="14"/>
      <c r="BV61" s="14"/>
      <c r="BW61" s="14"/>
      <c r="BX61" s="14"/>
      <c r="BY61" s="14"/>
      <c r="BZ61" s="14"/>
      <c r="CA61" s="14"/>
      <c r="CB61" s="14"/>
      <c r="CC61" s="14"/>
      <c r="CD61" s="14"/>
      <c r="CE61" s="14"/>
      <c r="CF61" s="14"/>
      <c r="CG61" s="14"/>
      <c r="CH61" s="14"/>
      <c r="CI61" s="14"/>
      <c r="CJ61" s="14"/>
      <c r="CK61" s="14"/>
      <c r="CL61" s="14"/>
      <c r="CM61" s="14"/>
      <c r="CN61" s="14"/>
      <c r="CO61" s="14"/>
      <c r="CP61" s="14"/>
      <c r="CQ61" s="14"/>
      <c r="CR61" s="14"/>
      <c r="CS61" s="14"/>
      <c r="CT61" s="14"/>
      <c r="CU61" s="14"/>
      <c r="CV61" s="14"/>
      <c r="CW61" s="14"/>
      <c r="CX61" s="14"/>
      <c r="CY61" s="14"/>
      <c r="CZ61" s="14"/>
      <c r="DA61" s="14"/>
    </row>
    <row r="62" spans="2:105" x14ac:dyDescent="0.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37"/>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c r="CE62" s="14"/>
      <c r="CF62" s="14"/>
      <c r="CG62" s="14"/>
      <c r="CH62" s="14"/>
      <c r="CI62" s="14"/>
      <c r="CJ62" s="14"/>
      <c r="CK62" s="14"/>
      <c r="CL62" s="14"/>
      <c r="CM62" s="14"/>
      <c r="CN62" s="14"/>
      <c r="CO62" s="14"/>
      <c r="CP62" s="14"/>
      <c r="CQ62" s="14"/>
      <c r="CR62" s="14"/>
      <c r="CS62" s="14"/>
      <c r="CT62" s="14"/>
      <c r="CU62" s="14"/>
      <c r="CV62" s="14"/>
      <c r="CW62" s="14"/>
      <c r="CX62" s="14"/>
      <c r="CY62" s="14"/>
      <c r="CZ62" s="14"/>
      <c r="DA62" s="14"/>
    </row>
    <row r="63" spans="2:105" x14ac:dyDescent="0.4">
      <c r="B63" s="14">
        <v>1</v>
      </c>
      <c r="C63" s="14" t="s">
        <v>93</v>
      </c>
      <c r="D63" s="14" t="s">
        <v>68</v>
      </c>
      <c r="E63" s="14" t="s">
        <v>111</v>
      </c>
      <c r="F63" s="14" t="s">
        <v>115</v>
      </c>
      <c r="G63" s="14"/>
      <c r="H63" s="15">
        <v>0</v>
      </c>
      <c r="I63" s="15">
        <v>0</v>
      </c>
      <c r="J63" s="15">
        <v>0</v>
      </c>
      <c r="K63" s="15">
        <v>0</v>
      </c>
      <c r="L63" s="15">
        <v>0</v>
      </c>
      <c r="M63" s="15">
        <v>0</v>
      </c>
      <c r="N63" s="15">
        <v>0</v>
      </c>
      <c r="O63" s="15">
        <v>0</v>
      </c>
      <c r="P63" s="15">
        <v>0</v>
      </c>
      <c r="Q63" s="15">
        <v>0</v>
      </c>
      <c r="R63" s="15">
        <v>0</v>
      </c>
      <c r="S63" s="15">
        <v>0</v>
      </c>
      <c r="T63" s="15">
        <v>0</v>
      </c>
      <c r="U63" s="15">
        <v>0</v>
      </c>
      <c r="V63" s="15">
        <v>0</v>
      </c>
      <c r="W63" s="15">
        <v>0</v>
      </c>
      <c r="X63" s="15">
        <v>-170000</v>
      </c>
      <c r="Y63" s="15">
        <v>0</v>
      </c>
      <c r="Z63" s="15">
        <v>-85000</v>
      </c>
      <c r="AA63" s="15">
        <v>0</v>
      </c>
      <c r="AB63" s="15">
        <v>-85000</v>
      </c>
      <c r="AC63" s="15">
        <v>0</v>
      </c>
      <c r="AD63" s="15">
        <v>0</v>
      </c>
      <c r="AE63" s="15">
        <v>-85000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4"/>
      <c r="AW63" s="31">
        <f>SUM(H63:S63)</f>
        <v>0</v>
      </c>
      <c r="AX63" s="31">
        <f>SUM(T63:AE63)</f>
        <v>-425000</v>
      </c>
      <c r="AY63" s="16">
        <f t="shared" ref="AY63:BB64" si="34">SUM(Y63:AJ63)</f>
        <v>-255000</v>
      </c>
      <c r="AZ63" s="31">
        <f t="shared" si="34"/>
        <v>-255000</v>
      </c>
      <c r="BA63" s="31">
        <f t="shared" si="34"/>
        <v>-170000</v>
      </c>
      <c r="BB63" s="31">
        <f t="shared" si="34"/>
        <v>-170000</v>
      </c>
      <c r="BC63" s="31">
        <f>SUM(AF63:AK63)</f>
        <v>0</v>
      </c>
      <c r="BD63" s="14"/>
      <c r="BE63" s="15">
        <v>425000</v>
      </c>
      <c r="BF63" s="31">
        <f>-SUM(H63:AK63)</f>
        <v>425000</v>
      </c>
      <c r="BG63" s="31">
        <v>425000</v>
      </c>
      <c r="BH63" s="31">
        <f>BG63-BF63</f>
        <v>0</v>
      </c>
      <c r="BI63" s="31">
        <f>BG63-BE63</f>
        <v>0</v>
      </c>
      <c r="BJ63" s="14" t="s">
        <v>96</v>
      </c>
      <c r="BK63" s="14"/>
      <c r="BL63" s="14"/>
      <c r="BM63" s="14"/>
      <c r="BN63" s="14"/>
      <c r="BO63" s="14"/>
      <c r="BP63" s="14"/>
      <c r="BQ63" s="14"/>
      <c r="BR63" s="14"/>
      <c r="BS63" s="14"/>
      <c r="BT63" s="14"/>
      <c r="BU63" s="14"/>
      <c r="BV63" s="14"/>
      <c r="BW63" s="14"/>
      <c r="BX63" s="14"/>
      <c r="BY63" s="14"/>
      <c r="BZ63" s="14"/>
      <c r="CA63" s="14"/>
      <c r="CB63" s="14"/>
      <c r="CC63" s="14"/>
      <c r="CD63" s="14"/>
      <c r="CE63" s="14"/>
      <c r="CF63" s="14"/>
      <c r="CG63" s="14"/>
      <c r="CH63" s="14"/>
      <c r="CI63" s="14"/>
      <c r="CJ63" s="14"/>
      <c r="CK63" s="14"/>
      <c r="CL63" s="14"/>
      <c r="CM63" s="14"/>
      <c r="CN63" s="14"/>
      <c r="CO63" s="14"/>
      <c r="CP63" s="14"/>
      <c r="CQ63" s="14"/>
      <c r="CR63" s="14"/>
      <c r="CS63" s="14"/>
      <c r="CT63" s="14"/>
      <c r="CU63" s="14"/>
      <c r="CV63" s="14"/>
      <c r="CW63" s="14"/>
      <c r="CX63" s="14"/>
      <c r="CY63" s="14"/>
      <c r="CZ63" s="14"/>
      <c r="DA63" s="14"/>
    </row>
    <row r="64" spans="2:105" x14ac:dyDescent="0.4">
      <c r="B64" s="14">
        <v>2</v>
      </c>
      <c r="C64" s="14" t="s">
        <v>97</v>
      </c>
      <c r="D64" s="14" t="s">
        <v>69</v>
      </c>
      <c r="E64" s="14" t="s">
        <v>111</v>
      </c>
      <c r="F64" s="14" t="s">
        <v>115</v>
      </c>
      <c r="G64" s="14"/>
      <c r="H64" s="15">
        <v>0</v>
      </c>
      <c r="I64" s="15">
        <v>0</v>
      </c>
      <c r="J64" s="15">
        <v>0</v>
      </c>
      <c r="K64" s="15">
        <v>0</v>
      </c>
      <c r="L64" s="15">
        <v>0</v>
      </c>
      <c r="M64" s="15">
        <v>0</v>
      </c>
      <c r="N64" s="15">
        <v>0</v>
      </c>
      <c r="O64" s="15">
        <v>0</v>
      </c>
      <c r="P64" s="15">
        <v>0</v>
      </c>
      <c r="Q64" s="15">
        <v>0</v>
      </c>
      <c r="R64" s="15">
        <v>0</v>
      </c>
      <c r="S64" s="15">
        <v>0</v>
      </c>
      <c r="T64" s="15">
        <v>0</v>
      </c>
      <c r="U64" s="15">
        <v>0</v>
      </c>
      <c r="V64" s="15">
        <v>35416.666666666664</v>
      </c>
      <c r="W64" s="15">
        <v>70833.333333333328</v>
      </c>
      <c r="X64" s="15">
        <v>70833.333333333328</v>
      </c>
      <c r="Y64" s="15">
        <v>70833.333333333328</v>
      </c>
      <c r="Z64" s="15">
        <v>70833.333333333328</v>
      </c>
      <c r="AA64" s="15">
        <v>70833.333333333328</v>
      </c>
      <c r="AB64" s="15">
        <v>35416.666666666664</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4"/>
      <c r="AW64" s="31">
        <f>SUM(H64:S64)</f>
        <v>0</v>
      </c>
      <c r="AX64" s="31">
        <f>SUM(T64:AE64)</f>
        <v>424999.99999999994</v>
      </c>
      <c r="AY64" s="16">
        <f t="shared" si="34"/>
        <v>247916.66666666666</v>
      </c>
      <c r="AZ64" s="31">
        <f t="shared" si="34"/>
        <v>177083.33333333331</v>
      </c>
      <c r="BA64" s="31">
        <f t="shared" si="34"/>
        <v>106250</v>
      </c>
      <c r="BB64" s="31">
        <f t="shared" si="34"/>
        <v>35416.666666666664</v>
      </c>
      <c r="BC64" s="31">
        <f>SUM(AF64:AK64)</f>
        <v>0</v>
      </c>
      <c r="BD64" s="14"/>
      <c r="BE64" s="14"/>
      <c r="BF64" s="14"/>
      <c r="BG64" s="14"/>
      <c r="BH64" s="14"/>
      <c r="BI64" s="14"/>
      <c r="BJ64" s="14" t="s">
        <v>96</v>
      </c>
      <c r="BK64" s="14"/>
      <c r="BL64" s="14"/>
      <c r="BM64" s="14"/>
      <c r="BN64" s="14"/>
      <c r="BO64" s="14"/>
      <c r="BP64" s="14"/>
      <c r="BQ64" s="14"/>
      <c r="BR64" s="14"/>
      <c r="BS64" s="14"/>
      <c r="BT64" s="14"/>
      <c r="BU64" s="14"/>
      <c r="BV64" s="14"/>
      <c r="BW64" s="14"/>
      <c r="BX64" s="14"/>
      <c r="BY64" s="14"/>
      <c r="BZ64" s="14"/>
      <c r="CA64" s="14"/>
      <c r="CB64" s="14"/>
      <c r="CC64" s="14"/>
      <c r="CD64" s="14"/>
      <c r="CE64" s="14"/>
      <c r="CF64" s="14"/>
      <c r="CG64" s="14"/>
      <c r="CH64" s="14"/>
      <c r="CI64" s="14"/>
      <c r="CJ64" s="14"/>
      <c r="CK64" s="14"/>
      <c r="CL64" s="14"/>
      <c r="CM64" s="14"/>
      <c r="CN64" s="14"/>
      <c r="CO64" s="14"/>
      <c r="CP64" s="14"/>
      <c r="CQ64" s="14"/>
      <c r="CR64" s="14"/>
      <c r="CS64" s="14"/>
      <c r="CT64" s="14"/>
      <c r="CU64" s="14"/>
      <c r="CV64" s="14"/>
      <c r="CW64" s="14"/>
      <c r="CX64" s="14"/>
      <c r="CY64" s="14"/>
      <c r="CZ64" s="14"/>
      <c r="DA64" s="14"/>
    </row>
    <row r="65" spans="2:105" x14ac:dyDescent="0.4">
      <c r="B65" s="14">
        <v>3</v>
      </c>
      <c r="C65" s="32" t="s">
        <v>97</v>
      </c>
      <c r="D65" s="32" t="s">
        <v>70</v>
      </c>
      <c r="E65" s="32" t="s">
        <v>111</v>
      </c>
      <c r="F65" s="32" t="s">
        <v>115</v>
      </c>
      <c r="G65" s="33"/>
      <c r="H65" s="34">
        <f t="shared" ref="H65:AU65" si="35">G65+H63+H64</f>
        <v>0</v>
      </c>
      <c r="I65" s="34">
        <f t="shared" si="35"/>
        <v>0</v>
      </c>
      <c r="J65" s="34">
        <f t="shared" si="35"/>
        <v>0</v>
      </c>
      <c r="K65" s="34">
        <f t="shared" si="35"/>
        <v>0</v>
      </c>
      <c r="L65" s="34">
        <f t="shared" si="35"/>
        <v>0</v>
      </c>
      <c r="M65" s="34">
        <f t="shared" si="35"/>
        <v>0</v>
      </c>
      <c r="N65" s="34">
        <f t="shared" si="35"/>
        <v>0</v>
      </c>
      <c r="O65" s="34">
        <f t="shared" si="35"/>
        <v>0</v>
      </c>
      <c r="P65" s="34">
        <f t="shared" si="35"/>
        <v>0</v>
      </c>
      <c r="Q65" s="34">
        <f t="shared" si="35"/>
        <v>0</v>
      </c>
      <c r="R65" s="34">
        <f t="shared" si="35"/>
        <v>0</v>
      </c>
      <c r="S65" s="34">
        <f t="shared" si="35"/>
        <v>0</v>
      </c>
      <c r="T65" s="34">
        <f t="shared" si="35"/>
        <v>0</v>
      </c>
      <c r="U65" s="34">
        <f t="shared" si="35"/>
        <v>0</v>
      </c>
      <c r="V65" s="34">
        <f t="shared" si="35"/>
        <v>35416.666666666664</v>
      </c>
      <c r="W65" s="34">
        <f t="shared" si="35"/>
        <v>106250</v>
      </c>
      <c r="X65" s="34">
        <f t="shared" si="35"/>
        <v>7083.3333333333285</v>
      </c>
      <c r="Y65" s="34">
        <f t="shared" si="35"/>
        <v>77916.666666666657</v>
      </c>
      <c r="Z65" s="34">
        <f t="shared" si="35"/>
        <v>63749.999999999985</v>
      </c>
      <c r="AA65" s="34">
        <f t="shared" si="35"/>
        <v>134583.33333333331</v>
      </c>
      <c r="AB65" s="34">
        <f t="shared" si="35"/>
        <v>84999.999999999971</v>
      </c>
      <c r="AC65" s="34">
        <f t="shared" si="35"/>
        <v>84999.999999999971</v>
      </c>
      <c r="AD65" s="34">
        <f t="shared" si="35"/>
        <v>84999.999999999971</v>
      </c>
      <c r="AE65" s="34">
        <f t="shared" si="35"/>
        <v>-2.9103830456733704E-11</v>
      </c>
      <c r="AF65" s="34">
        <f t="shared" si="35"/>
        <v>-2.9103830456733704E-11</v>
      </c>
      <c r="AG65" s="34">
        <f t="shared" si="35"/>
        <v>-2.9103830456733704E-11</v>
      </c>
      <c r="AH65" s="34">
        <f t="shared" si="35"/>
        <v>-2.9103830456733704E-11</v>
      </c>
      <c r="AI65" s="34">
        <f t="shared" si="35"/>
        <v>-2.9103830456733704E-11</v>
      </c>
      <c r="AJ65" s="34">
        <f t="shared" si="35"/>
        <v>-2.9103830456733704E-11</v>
      </c>
      <c r="AK65" s="34">
        <f t="shared" si="35"/>
        <v>-2.9103830456733704E-11</v>
      </c>
      <c r="AL65" s="34">
        <f t="shared" si="35"/>
        <v>-2.9103830456733704E-11</v>
      </c>
      <c r="AM65" s="34">
        <f t="shared" si="35"/>
        <v>-2.9103830456733704E-11</v>
      </c>
      <c r="AN65" s="34">
        <f t="shared" si="35"/>
        <v>-2.9103830456733704E-11</v>
      </c>
      <c r="AO65" s="34">
        <f t="shared" si="35"/>
        <v>-2.9103830456733704E-11</v>
      </c>
      <c r="AP65" s="34">
        <f t="shared" si="35"/>
        <v>-2.9103830456733704E-11</v>
      </c>
      <c r="AQ65" s="34">
        <f t="shared" si="35"/>
        <v>-2.9103830456733704E-11</v>
      </c>
      <c r="AR65" s="34">
        <f t="shared" si="35"/>
        <v>-2.9103830456733704E-11</v>
      </c>
      <c r="AS65" s="34">
        <f t="shared" si="35"/>
        <v>-2.9103830456733704E-11</v>
      </c>
      <c r="AT65" s="34">
        <f t="shared" si="35"/>
        <v>-2.9103830456733704E-11</v>
      </c>
      <c r="AU65" s="34">
        <f t="shared" si="35"/>
        <v>-2.9103830456733704E-11</v>
      </c>
      <c r="AV65" s="33"/>
      <c r="AW65" s="34"/>
      <c r="AX65" s="34"/>
      <c r="AY65" s="35"/>
      <c r="AZ65" s="36"/>
      <c r="BA65" s="36"/>
      <c r="BB65" s="36"/>
      <c r="BC65" s="36"/>
      <c r="BD65" s="14"/>
      <c r="BE65" s="14"/>
      <c r="BF65" s="14"/>
      <c r="BG65" s="14"/>
      <c r="BJ65" s="14" t="s">
        <v>96</v>
      </c>
      <c r="BK65" s="14"/>
      <c r="BL65" s="14"/>
      <c r="BM65" s="14"/>
      <c r="BN65" s="14"/>
      <c r="BO65" s="14"/>
      <c r="BP65" s="14"/>
      <c r="BQ65" s="14"/>
      <c r="BR65" s="14"/>
      <c r="BS65" s="14"/>
      <c r="BT65" s="14"/>
      <c r="BU65" s="14"/>
      <c r="BV65" s="14"/>
      <c r="BW65" s="14"/>
      <c r="BX65" s="14"/>
      <c r="BY65" s="14"/>
      <c r="BZ65" s="14"/>
      <c r="CA65" s="14"/>
      <c r="CB65" s="14"/>
      <c r="CC65" s="14"/>
      <c r="CD65" s="14"/>
      <c r="CE65" s="14"/>
      <c r="CF65" s="14"/>
      <c r="CG65" s="14"/>
      <c r="CH65" s="14"/>
      <c r="CI65" s="14"/>
      <c r="CJ65" s="14"/>
      <c r="CK65" s="14"/>
      <c r="CL65" s="14"/>
      <c r="CM65" s="14"/>
      <c r="CN65" s="14"/>
      <c r="CO65" s="14"/>
      <c r="CP65" s="14"/>
      <c r="CQ65" s="14"/>
      <c r="CR65" s="14"/>
      <c r="CS65" s="14"/>
      <c r="CT65" s="14"/>
      <c r="CU65" s="14"/>
      <c r="CV65" s="14"/>
      <c r="CW65" s="14"/>
      <c r="CX65" s="14"/>
      <c r="CY65" s="14"/>
      <c r="CZ65" s="14"/>
      <c r="DA65" s="14"/>
    </row>
    <row r="66" spans="2:105" x14ac:dyDescent="0.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37"/>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c r="CC66" s="14"/>
      <c r="CD66" s="14"/>
      <c r="CE66" s="14"/>
      <c r="CF66" s="14"/>
      <c r="CG66" s="14"/>
      <c r="CH66" s="14"/>
      <c r="CI66" s="14"/>
      <c r="CJ66" s="14"/>
      <c r="CK66" s="14"/>
      <c r="CL66" s="14"/>
      <c r="CM66" s="14"/>
      <c r="CN66" s="14"/>
      <c r="CO66" s="14"/>
      <c r="CP66" s="14"/>
      <c r="CQ66" s="14"/>
      <c r="CR66" s="14"/>
      <c r="CS66" s="14"/>
      <c r="CT66" s="14"/>
      <c r="CU66" s="14"/>
      <c r="CV66" s="14"/>
      <c r="CW66" s="14"/>
      <c r="CX66" s="14"/>
      <c r="CY66" s="14"/>
      <c r="CZ66" s="14"/>
      <c r="DA66" s="14"/>
    </row>
    <row r="67" spans="2:105" x14ac:dyDescent="0.4">
      <c r="B67" s="14">
        <v>1</v>
      </c>
      <c r="C67" s="14" t="s">
        <v>93</v>
      </c>
      <c r="D67" s="14" t="s">
        <v>68</v>
      </c>
      <c r="E67" s="14" t="s">
        <v>116</v>
      </c>
      <c r="F67" s="14" t="s">
        <v>38</v>
      </c>
      <c r="G67" s="14"/>
      <c r="H67" s="38">
        <v>0</v>
      </c>
      <c r="I67" s="38">
        <v>0</v>
      </c>
      <c r="J67" s="38">
        <v>0</v>
      </c>
      <c r="K67" s="38">
        <v>0</v>
      </c>
      <c r="L67" s="38">
        <v>0</v>
      </c>
      <c r="M67" s="38">
        <v>0</v>
      </c>
      <c r="N67" s="38">
        <v>0</v>
      </c>
      <c r="O67" s="38">
        <v>0</v>
      </c>
      <c r="P67" s="38">
        <v>0</v>
      </c>
      <c r="Q67" s="38">
        <v>0</v>
      </c>
      <c r="R67" s="38">
        <v>0</v>
      </c>
      <c r="S67" s="38">
        <v>0</v>
      </c>
      <c r="T67" s="38">
        <v>0</v>
      </c>
      <c r="U67" s="38">
        <v>0</v>
      </c>
      <c r="V67" s="38">
        <v>0</v>
      </c>
      <c r="W67" s="38">
        <v>0</v>
      </c>
      <c r="X67" s="38">
        <v>0</v>
      </c>
      <c r="Y67" s="38">
        <v>0</v>
      </c>
      <c r="Z67" s="38">
        <v>0</v>
      </c>
      <c r="AA67" s="38">
        <v>0</v>
      </c>
      <c r="AB67" s="38">
        <v>0</v>
      </c>
      <c r="AC67" s="38">
        <v>-75000</v>
      </c>
      <c r="AD67" s="38">
        <v>0</v>
      </c>
      <c r="AE67" s="38">
        <v>0</v>
      </c>
      <c r="AF67" s="38">
        <v>-75000</v>
      </c>
      <c r="AG67" s="38">
        <v>0</v>
      </c>
      <c r="AH67" s="38">
        <v>-75000</v>
      </c>
      <c r="AI67" s="38">
        <v>-75000</v>
      </c>
      <c r="AJ67" s="38">
        <v>-4992.7</v>
      </c>
      <c r="AK67" s="38">
        <v>0</v>
      </c>
      <c r="AL67" s="38">
        <v>-75000</v>
      </c>
      <c r="AM67" s="38">
        <v>0</v>
      </c>
      <c r="AN67" s="38">
        <v>0</v>
      </c>
      <c r="AO67" s="38">
        <v>0</v>
      </c>
      <c r="AP67" s="38">
        <v>0</v>
      </c>
      <c r="AQ67" s="38">
        <v>0</v>
      </c>
      <c r="AR67" s="38">
        <v>0</v>
      </c>
      <c r="AS67" s="38">
        <v>0</v>
      </c>
      <c r="AT67" s="38">
        <v>0</v>
      </c>
      <c r="AU67" s="38">
        <v>0</v>
      </c>
      <c r="AV67" s="14"/>
      <c r="AW67" s="31">
        <f>SUM(H67:S67)</f>
        <v>0</v>
      </c>
      <c r="AX67" s="31">
        <f>SUM(T67:AE67)</f>
        <v>-75000</v>
      </c>
      <c r="AY67" s="16">
        <f t="shared" ref="AY67:BB68" si="36">SUM(Y67:AJ67)</f>
        <v>-304992.7</v>
      </c>
      <c r="AZ67" s="31">
        <f t="shared" si="36"/>
        <v>-304992.7</v>
      </c>
      <c r="BA67" s="31">
        <f t="shared" si="36"/>
        <v>-379992.7</v>
      </c>
      <c r="BB67" s="31">
        <f t="shared" si="36"/>
        <v>-379992.7</v>
      </c>
      <c r="BC67" s="31">
        <f>SUM(AF67:AK67)</f>
        <v>-229992.7</v>
      </c>
      <c r="BD67" s="14"/>
      <c r="BE67" s="15">
        <v>375000</v>
      </c>
      <c r="BF67" s="31">
        <f>-SUM(H67:AK67)</f>
        <v>304992.7</v>
      </c>
      <c r="BG67" s="31">
        <v>75000</v>
      </c>
      <c r="BH67" s="31">
        <f>BG67-BF67</f>
        <v>-229992.7</v>
      </c>
      <c r="BI67" s="31">
        <f>BG67-BE67</f>
        <v>-300000</v>
      </c>
      <c r="BJ67" s="14" t="s">
        <v>107</v>
      </c>
      <c r="BK67" s="14"/>
      <c r="BL67" s="14"/>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c r="CK67" s="14"/>
      <c r="CL67" s="14"/>
      <c r="CM67" s="14"/>
      <c r="CN67" s="14"/>
      <c r="CO67" s="14"/>
      <c r="CP67" s="14"/>
      <c r="CQ67" s="14"/>
      <c r="CR67" s="14"/>
      <c r="CS67" s="14"/>
      <c r="CT67" s="14"/>
      <c r="CU67" s="14"/>
      <c r="CV67" s="14"/>
      <c r="CW67" s="14"/>
      <c r="CX67" s="14"/>
      <c r="CY67" s="14"/>
      <c r="CZ67" s="14"/>
      <c r="DA67" s="14"/>
    </row>
    <row r="68" spans="2:105" x14ac:dyDescent="0.4">
      <c r="B68" s="14">
        <v>2</v>
      </c>
      <c r="C68" s="14" t="s">
        <v>97</v>
      </c>
      <c r="D68" s="14" t="s">
        <v>69</v>
      </c>
      <c r="E68" s="14" t="s">
        <v>116</v>
      </c>
      <c r="F68" s="14" t="s">
        <v>38</v>
      </c>
      <c r="G68" s="14"/>
      <c r="H68" s="38">
        <v>0</v>
      </c>
      <c r="I68" s="38">
        <v>0</v>
      </c>
      <c r="J68" s="38">
        <v>0</v>
      </c>
      <c r="K68" s="38">
        <v>0</v>
      </c>
      <c r="L68" s="38">
        <v>0</v>
      </c>
      <c r="M68" s="38">
        <v>0</v>
      </c>
      <c r="N68" s="38">
        <v>0</v>
      </c>
      <c r="O68" s="38">
        <v>0</v>
      </c>
      <c r="P68" s="38">
        <v>0</v>
      </c>
      <c r="Q68" s="38">
        <v>0</v>
      </c>
      <c r="R68" s="38">
        <v>0</v>
      </c>
      <c r="S68" s="38">
        <v>0</v>
      </c>
      <c r="T68" s="38">
        <v>0</v>
      </c>
      <c r="U68" s="38">
        <v>0</v>
      </c>
      <c r="V68" s="38">
        <v>0</v>
      </c>
      <c r="W68" s="38">
        <v>0</v>
      </c>
      <c r="X68" s="38">
        <v>0</v>
      </c>
      <c r="Y68" s="38">
        <v>0</v>
      </c>
      <c r="Z68" s="38">
        <v>0</v>
      </c>
      <c r="AA68" s="38">
        <v>0</v>
      </c>
      <c r="AB68" s="38">
        <v>31250</v>
      </c>
      <c r="AC68" s="38">
        <v>67492.7</v>
      </c>
      <c r="AD68" s="38">
        <v>62500</v>
      </c>
      <c r="AE68" s="38">
        <v>62500</v>
      </c>
      <c r="AF68" s="38">
        <v>62500</v>
      </c>
      <c r="AG68" s="38">
        <v>62500</v>
      </c>
      <c r="AH68" s="38">
        <v>31250</v>
      </c>
      <c r="AI68" s="38">
        <v>0</v>
      </c>
      <c r="AJ68" s="38">
        <v>0</v>
      </c>
      <c r="AK68" s="38">
        <v>0</v>
      </c>
      <c r="AL68" s="38">
        <v>0</v>
      </c>
      <c r="AM68" s="38">
        <v>0</v>
      </c>
      <c r="AN68" s="38">
        <v>0</v>
      </c>
      <c r="AO68" s="38">
        <v>0</v>
      </c>
      <c r="AP68" s="38">
        <v>0</v>
      </c>
      <c r="AQ68" s="38">
        <v>0</v>
      </c>
      <c r="AR68" s="38">
        <v>0</v>
      </c>
      <c r="AS68" s="38">
        <v>0</v>
      </c>
      <c r="AT68" s="38">
        <v>0</v>
      </c>
      <c r="AU68" s="38">
        <v>0</v>
      </c>
      <c r="AV68" s="14"/>
      <c r="AW68" s="31">
        <f>SUM(H68:S68)</f>
        <v>0</v>
      </c>
      <c r="AX68" s="31">
        <f>SUM(T68:AE68)</f>
        <v>223742.7</v>
      </c>
      <c r="AY68" s="16">
        <f t="shared" si="36"/>
        <v>379992.7</v>
      </c>
      <c r="AZ68" s="31">
        <f t="shared" si="36"/>
        <v>379992.7</v>
      </c>
      <c r="BA68" s="31">
        <f t="shared" si="36"/>
        <v>379992.7</v>
      </c>
      <c r="BB68" s="31">
        <f t="shared" si="36"/>
        <v>379992.7</v>
      </c>
      <c r="BC68" s="31">
        <f>SUM(AF68:AK68)</f>
        <v>156250</v>
      </c>
      <c r="BD68" s="14"/>
      <c r="BE68" s="14"/>
      <c r="BF68" s="14"/>
      <c r="BG68" s="14"/>
      <c r="BH68" s="14"/>
      <c r="BI68" s="14"/>
      <c r="BJ68" s="14" t="s">
        <v>107</v>
      </c>
      <c r="BK68" s="14"/>
      <c r="BL68" s="14"/>
      <c r="BM68" s="14"/>
      <c r="BN68" s="14"/>
      <c r="BO68" s="14"/>
      <c r="BP68" s="14"/>
      <c r="BQ68" s="14"/>
      <c r="BR68" s="14"/>
      <c r="BS68" s="14"/>
      <c r="BT68" s="14"/>
      <c r="BU68" s="14"/>
      <c r="BV68" s="14"/>
      <c r="BW68" s="14"/>
      <c r="BX68" s="14"/>
      <c r="BY68" s="14"/>
      <c r="BZ68" s="14"/>
      <c r="CA68" s="14"/>
      <c r="CB68" s="14"/>
      <c r="CC68" s="14"/>
      <c r="CD68" s="14"/>
      <c r="CE68" s="14"/>
      <c r="CF68" s="14"/>
      <c r="CG68" s="14"/>
      <c r="CH68" s="14"/>
      <c r="CI68" s="14"/>
      <c r="CJ68" s="14"/>
      <c r="CK68" s="14"/>
      <c r="CL68" s="14"/>
      <c r="CM68" s="14"/>
      <c r="CN68" s="14"/>
      <c r="CO68" s="14"/>
      <c r="CP68" s="14"/>
      <c r="CQ68" s="14"/>
      <c r="CR68" s="14"/>
      <c r="CS68" s="14"/>
      <c r="CT68" s="14"/>
      <c r="CU68" s="14"/>
      <c r="CV68" s="14"/>
      <c r="CW68" s="14"/>
      <c r="CX68" s="14"/>
      <c r="CY68" s="14"/>
      <c r="CZ68" s="14"/>
      <c r="DA68" s="14"/>
    </row>
    <row r="69" spans="2:105" x14ac:dyDescent="0.4">
      <c r="B69" s="14">
        <v>3</v>
      </c>
      <c r="C69" s="32" t="s">
        <v>97</v>
      </c>
      <c r="D69" s="32" t="s">
        <v>70</v>
      </c>
      <c r="E69" s="32" t="s">
        <v>116</v>
      </c>
      <c r="F69" s="32" t="s">
        <v>38</v>
      </c>
      <c r="G69" s="33"/>
      <c r="H69" s="34">
        <f t="shared" ref="H69:AU69" si="37">G69+H67+H68</f>
        <v>0</v>
      </c>
      <c r="I69" s="34">
        <f t="shared" si="37"/>
        <v>0</v>
      </c>
      <c r="J69" s="34">
        <f t="shared" si="37"/>
        <v>0</v>
      </c>
      <c r="K69" s="34">
        <f t="shared" si="37"/>
        <v>0</v>
      </c>
      <c r="L69" s="34">
        <f t="shared" si="37"/>
        <v>0</v>
      </c>
      <c r="M69" s="34">
        <f t="shared" si="37"/>
        <v>0</v>
      </c>
      <c r="N69" s="34">
        <f t="shared" si="37"/>
        <v>0</v>
      </c>
      <c r="O69" s="34">
        <f t="shared" si="37"/>
        <v>0</v>
      </c>
      <c r="P69" s="34">
        <f t="shared" si="37"/>
        <v>0</v>
      </c>
      <c r="Q69" s="34">
        <f t="shared" si="37"/>
        <v>0</v>
      </c>
      <c r="R69" s="34">
        <f t="shared" si="37"/>
        <v>0</v>
      </c>
      <c r="S69" s="34">
        <f t="shared" si="37"/>
        <v>0</v>
      </c>
      <c r="T69" s="34">
        <f t="shared" si="37"/>
        <v>0</v>
      </c>
      <c r="U69" s="34">
        <f t="shared" si="37"/>
        <v>0</v>
      </c>
      <c r="V69" s="34">
        <f t="shared" si="37"/>
        <v>0</v>
      </c>
      <c r="W69" s="34">
        <f t="shared" si="37"/>
        <v>0</v>
      </c>
      <c r="X69" s="34">
        <f t="shared" si="37"/>
        <v>0</v>
      </c>
      <c r="Y69" s="34">
        <f t="shared" si="37"/>
        <v>0</v>
      </c>
      <c r="Z69" s="34">
        <f t="shared" si="37"/>
        <v>0</v>
      </c>
      <c r="AA69" s="34">
        <f t="shared" si="37"/>
        <v>0</v>
      </c>
      <c r="AB69" s="34">
        <f t="shared" si="37"/>
        <v>31250</v>
      </c>
      <c r="AC69" s="34">
        <f t="shared" si="37"/>
        <v>23742.699999999997</v>
      </c>
      <c r="AD69" s="34">
        <f t="shared" si="37"/>
        <v>86242.7</v>
      </c>
      <c r="AE69" s="34">
        <f t="shared" si="37"/>
        <v>148742.70000000001</v>
      </c>
      <c r="AF69" s="34">
        <f t="shared" si="37"/>
        <v>136242.70000000001</v>
      </c>
      <c r="AG69" s="34">
        <f t="shared" si="37"/>
        <v>198742.7</v>
      </c>
      <c r="AH69" s="34">
        <f t="shared" si="37"/>
        <v>154992.70000000001</v>
      </c>
      <c r="AI69" s="34">
        <f t="shared" si="37"/>
        <v>79992.700000000012</v>
      </c>
      <c r="AJ69" s="34">
        <f t="shared" si="37"/>
        <v>75000.000000000015</v>
      </c>
      <c r="AK69" s="34">
        <f t="shared" si="37"/>
        <v>75000.000000000015</v>
      </c>
      <c r="AL69" s="34">
        <f t="shared" si="37"/>
        <v>1.4551915228366852E-11</v>
      </c>
      <c r="AM69" s="34">
        <f t="shared" si="37"/>
        <v>1.4551915228366852E-11</v>
      </c>
      <c r="AN69" s="34">
        <f t="shared" si="37"/>
        <v>1.4551915228366852E-11</v>
      </c>
      <c r="AO69" s="34">
        <f t="shared" si="37"/>
        <v>1.4551915228366852E-11</v>
      </c>
      <c r="AP69" s="34">
        <f t="shared" si="37"/>
        <v>1.4551915228366852E-11</v>
      </c>
      <c r="AQ69" s="34">
        <f t="shared" si="37"/>
        <v>1.4551915228366852E-11</v>
      </c>
      <c r="AR69" s="34">
        <f t="shared" si="37"/>
        <v>1.4551915228366852E-11</v>
      </c>
      <c r="AS69" s="34">
        <f t="shared" si="37"/>
        <v>1.4551915228366852E-11</v>
      </c>
      <c r="AT69" s="34">
        <f t="shared" si="37"/>
        <v>1.4551915228366852E-11</v>
      </c>
      <c r="AU69" s="34">
        <f t="shared" si="37"/>
        <v>1.4551915228366852E-11</v>
      </c>
      <c r="AV69" s="33"/>
      <c r="AW69" s="34"/>
      <c r="AX69" s="34"/>
      <c r="AY69" s="35"/>
      <c r="AZ69" s="36"/>
      <c r="BA69" s="36"/>
      <c r="BB69" s="36"/>
      <c r="BC69" s="36"/>
      <c r="BD69" s="14"/>
      <c r="BE69" s="14"/>
      <c r="BF69" s="14"/>
      <c r="BG69" s="14"/>
      <c r="BJ69" s="14" t="s">
        <v>107</v>
      </c>
      <c r="BK69" s="14"/>
      <c r="BL69" s="14"/>
      <c r="BM69" s="14"/>
      <c r="BN69" s="14"/>
      <c r="BO69" s="14"/>
      <c r="BP69" s="14"/>
      <c r="BQ69" s="14"/>
      <c r="BR69" s="14"/>
      <c r="BS69" s="14"/>
      <c r="BT69" s="14"/>
      <c r="BU69" s="14"/>
      <c r="BV69" s="14"/>
      <c r="BW69" s="14"/>
      <c r="BX69" s="14"/>
      <c r="BY69" s="14"/>
      <c r="BZ69" s="14"/>
      <c r="CA69" s="14"/>
      <c r="CB69" s="14"/>
      <c r="CC69" s="14"/>
      <c r="CD69" s="14"/>
      <c r="CE69" s="14"/>
      <c r="CF69" s="14"/>
      <c r="CG69" s="14"/>
      <c r="CH69" s="14"/>
      <c r="CI69" s="14"/>
      <c r="CJ69" s="14"/>
      <c r="CK69" s="14"/>
      <c r="CL69" s="14"/>
      <c r="CM69" s="14"/>
      <c r="CN69" s="14"/>
      <c r="CO69" s="14"/>
      <c r="CP69" s="14"/>
      <c r="CQ69" s="14"/>
      <c r="CR69" s="14"/>
      <c r="CS69" s="14"/>
      <c r="CT69" s="14"/>
      <c r="CU69" s="14"/>
      <c r="CV69" s="14"/>
      <c r="CW69" s="14"/>
      <c r="CX69" s="14"/>
      <c r="CY69" s="14"/>
      <c r="CZ69" s="14"/>
      <c r="DA69" s="14"/>
    </row>
    <row r="70" spans="2:105" x14ac:dyDescent="0.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37"/>
      <c r="AZ70" s="14"/>
      <c r="BA70" s="14"/>
      <c r="BB70" s="14"/>
      <c r="BC70" s="14"/>
      <c r="BD70" s="14"/>
      <c r="BE70" s="14"/>
      <c r="BF70" s="14"/>
      <c r="BG70" s="14"/>
      <c r="BH70" s="14"/>
      <c r="BI70" s="14"/>
      <c r="BJ70" s="14"/>
      <c r="BK70" s="14"/>
      <c r="BL70" s="14"/>
      <c r="BM70" s="14"/>
      <c r="BN70" s="14"/>
      <c r="BO70" s="14"/>
      <c r="BP70" s="14"/>
      <c r="BQ70" s="14"/>
      <c r="BR70" s="14"/>
      <c r="BS70" s="14"/>
      <c r="BT70" s="14"/>
      <c r="BU70" s="14"/>
      <c r="BV70" s="14"/>
      <c r="BW70" s="14"/>
      <c r="BX70" s="14"/>
      <c r="BY70" s="14"/>
      <c r="BZ70" s="14"/>
      <c r="CA70" s="14"/>
      <c r="CB70" s="14"/>
      <c r="CC70" s="14"/>
      <c r="CD70" s="14"/>
      <c r="CE70" s="14"/>
      <c r="CF70" s="14"/>
      <c r="CG70" s="14"/>
      <c r="CH70" s="14"/>
      <c r="CI70" s="14"/>
      <c r="CJ70" s="14"/>
      <c r="CK70" s="14"/>
      <c r="CL70" s="14"/>
      <c r="CM70" s="14"/>
      <c r="CN70" s="14"/>
      <c r="CO70" s="14"/>
      <c r="CP70" s="14"/>
      <c r="CQ70" s="14"/>
      <c r="CR70" s="14"/>
      <c r="CS70" s="14"/>
      <c r="CT70" s="14"/>
      <c r="CU70" s="14"/>
      <c r="CV70" s="14"/>
      <c r="CW70" s="14"/>
      <c r="CX70" s="14"/>
      <c r="CY70" s="14"/>
      <c r="CZ70" s="14"/>
      <c r="DA70" s="14"/>
    </row>
    <row r="71" spans="2:105" x14ac:dyDescent="0.4">
      <c r="B71" s="14">
        <v>1</v>
      </c>
      <c r="C71" s="14" t="s">
        <v>93</v>
      </c>
      <c r="D71" s="14" t="s">
        <v>68</v>
      </c>
      <c r="E71" s="14" t="s">
        <v>117</v>
      </c>
      <c r="F71" s="14" t="s">
        <v>118</v>
      </c>
      <c r="G71" s="14"/>
      <c r="H71" s="15">
        <v>0</v>
      </c>
      <c r="I71" s="15">
        <v>-100000</v>
      </c>
      <c r="J71" s="15">
        <v>0</v>
      </c>
      <c r="K71" s="15">
        <v>0</v>
      </c>
      <c r="L71" s="15">
        <v>0</v>
      </c>
      <c r="M71" s="15">
        <v>-100000</v>
      </c>
      <c r="N71" s="15">
        <v>0</v>
      </c>
      <c r="O71" s="15">
        <v>0</v>
      </c>
      <c r="P71" s="15">
        <v>0</v>
      </c>
      <c r="Q71" s="15">
        <v>0</v>
      </c>
      <c r="R71" s="15">
        <v>0</v>
      </c>
      <c r="S71" s="15">
        <v>0</v>
      </c>
      <c r="T71" s="15">
        <v>0</v>
      </c>
      <c r="U71" s="15">
        <v>0</v>
      </c>
      <c r="V71" s="15">
        <v>0</v>
      </c>
      <c r="W71" s="15">
        <v>0</v>
      </c>
      <c r="X71" s="15">
        <v>0</v>
      </c>
      <c r="Y71" s="15">
        <v>0</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4"/>
      <c r="AW71" s="31">
        <f>SUM(H71:S71)</f>
        <v>-200000</v>
      </c>
      <c r="AX71" s="31">
        <f>SUM(T71:AE71)</f>
        <v>0</v>
      </c>
      <c r="AY71" s="16">
        <f t="shared" ref="AY71:BB72" si="38">SUM(Y71:AJ71)</f>
        <v>0</v>
      </c>
      <c r="AZ71" s="31">
        <f t="shared" si="38"/>
        <v>0</v>
      </c>
      <c r="BA71" s="31">
        <f t="shared" si="38"/>
        <v>0</v>
      </c>
      <c r="BB71" s="31">
        <f t="shared" si="38"/>
        <v>0</v>
      </c>
      <c r="BC71" s="31">
        <f>SUM(AF71:AK71)</f>
        <v>0</v>
      </c>
      <c r="BD71" s="14"/>
      <c r="BE71" s="15">
        <v>450000</v>
      </c>
      <c r="BF71" s="31">
        <f>-SUM(H71:AK71)</f>
        <v>200000</v>
      </c>
      <c r="BG71" s="31">
        <v>200000.01</v>
      </c>
      <c r="BH71" s="31">
        <f>BG71-BF71</f>
        <v>1.0000000009313226E-2</v>
      </c>
      <c r="BI71" s="31">
        <f>BG71-BE71</f>
        <v>-249999.99</v>
      </c>
      <c r="BJ71" s="14" t="s">
        <v>96</v>
      </c>
      <c r="BK71" s="14"/>
      <c r="BL71" s="14"/>
      <c r="BM71" s="14"/>
      <c r="BN71" s="14"/>
      <c r="BO71" s="14"/>
      <c r="BP71" s="14"/>
      <c r="BQ71" s="14"/>
      <c r="BR71" s="14"/>
      <c r="BS71" s="14"/>
      <c r="BT71" s="14"/>
      <c r="BU71" s="14"/>
      <c r="BV71" s="14"/>
      <c r="BW71" s="14"/>
      <c r="BX71" s="14"/>
      <c r="BY71" s="14"/>
      <c r="BZ71" s="14"/>
      <c r="CA71" s="14"/>
      <c r="CB71" s="14"/>
      <c r="CC71" s="14"/>
      <c r="CD71" s="14"/>
      <c r="CE71" s="14"/>
      <c r="CF71" s="14"/>
      <c r="CG71" s="14"/>
      <c r="CH71" s="14"/>
      <c r="CI71" s="14"/>
      <c r="CJ71" s="14"/>
      <c r="CK71" s="14"/>
      <c r="CL71" s="14"/>
      <c r="CM71" s="14"/>
      <c r="CN71" s="14"/>
      <c r="CO71" s="14"/>
      <c r="CP71" s="14"/>
      <c r="CQ71" s="14"/>
      <c r="CR71" s="14"/>
      <c r="CS71" s="14"/>
      <c r="CT71" s="14"/>
      <c r="CU71" s="14"/>
      <c r="CV71" s="14"/>
      <c r="CW71" s="14"/>
      <c r="CX71" s="14"/>
      <c r="CY71" s="14"/>
      <c r="CZ71" s="14"/>
      <c r="DA71" s="14"/>
    </row>
    <row r="72" spans="2:105" x14ac:dyDescent="0.4">
      <c r="B72" s="14">
        <v>2</v>
      </c>
      <c r="C72" s="14" t="s">
        <v>97</v>
      </c>
      <c r="D72" s="14" t="s">
        <v>69</v>
      </c>
      <c r="E72" s="14" t="s">
        <v>117</v>
      </c>
      <c r="F72" s="14" t="s">
        <v>118</v>
      </c>
      <c r="G72" s="14"/>
      <c r="H72" s="15">
        <v>33333.333333333336</v>
      </c>
      <c r="I72" s="15">
        <v>33333.333333333336</v>
      </c>
      <c r="J72" s="15">
        <v>33333.333333333336</v>
      </c>
      <c r="K72" s="15">
        <v>33333.333333333336</v>
      </c>
      <c r="L72" s="15">
        <v>33333.333333333336</v>
      </c>
      <c r="M72" s="15">
        <v>16666.666666666668</v>
      </c>
      <c r="N72" s="15">
        <v>0</v>
      </c>
      <c r="O72" s="15">
        <v>0</v>
      </c>
      <c r="P72" s="15">
        <v>0</v>
      </c>
      <c r="Q72" s="15">
        <v>0</v>
      </c>
      <c r="R72" s="15">
        <v>0</v>
      </c>
      <c r="S72" s="15">
        <v>0</v>
      </c>
      <c r="T72" s="15">
        <v>0</v>
      </c>
      <c r="U72" s="15">
        <v>0</v>
      </c>
      <c r="V72" s="15">
        <v>0</v>
      </c>
      <c r="W72" s="15">
        <v>0</v>
      </c>
      <c r="X72" s="15">
        <v>0</v>
      </c>
      <c r="Y72" s="15">
        <v>0</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4"/>
      <c r="AW72" s="31">
        <f>SUM(H72:S72)</f>
        <v>183333.33333333334</v>
      </c>
      <c r="AX72" s="31">
        <f>SUM(T72:AE72)</f>
        <v>0</v>
      </c>
      <c r="AY72" s="16">
        <f t="shared" si="38"/>
        <v>0</v>
      </c>
      <c r="AZ72" s="31">
        <f t="shared" si="38"/>
        <v>0</v>
      </c>
      <c r="BA72" s="31">
        <f t="shared" si="38"/>
        <v>0</v>
      </c>
      <c r="BB72" s="31">
        <f t="shared" si="38"/>
        <v>0</v>
      </c>
      <c r="BC72" s="31">
        <f>SUM(AF72:AK72)</f>
        <v>0</v>
      </c>
      <c r="BD72" s="14"/>
      <c r="BE72" s="14"/>
      <c r="BF72" s="14"/>
      <c r="BG72" s="14"/>
      <c r="BH72" s="14"/>
      <c r="BI72" s="14"/>
      <c r="BJ72" s="14" t="s">
        <v>96</v>
      </c>
      <c r="BK72" s="14"/>
      <c r="BL72" s="14"/>
      <c r="BM72" s="14"/>
      <c r="BN72" s="14"/>
      <c r="BO72" s="14"/>
      <c r="BP72" s="14"/>
      <c r="BQ72" s="14"/>
      <c r="BR72" s="14"/>
      <c r="BS72" s="14"/>
      <c r="BT72" s="14"/>
      <c r="BU72" s="14"/>
      <c r="BV72" s="14"/>
      <c r="BW72" s="14"/>
      <c r="BX72" s="14"/>
      <c r="BY72" s="14"/>
      <c r="BZ72" s="14"/>
      <c r="CA72" s="14"/>
      <c r="CB72" s="14"/>
      <c r="CC72" s="14"/>
      <c r="CD72" s="14"/>
      <c r="CE72" s="14"/>
      <c r="CF72" s="14"/>
      <c r="CG72" s="14"/>
      <c r="CH72" s="14"/>
      <c r="CI72" s="14"/>
      <c r="CJ72" s="14"/>
      <c r="CK72" s="14"/>
      <c r="CL72" s="14"/>
      <c r="CM72" s="14"/>
      <c r="CN72" s="14"/>
      <c r="CO72" s="14"/>
      <c r="CP72" s="14"/>
      <c r="CQ72" s="14"/>
      <c r="CR72" s="14"/>
      <c r="CS72" s="14"/>
      <c r="CT72" s="14"/>
      <c r="CU72" s="14"/>
      <c r="CV72" s="14"/>
      <c r="CW72" s="14"/>
      <c r="CX72" s="14"/>
      <c r="CY72" s="14"/>
      <c r="CZ72" s="14"/>
      <c r="DA72" s="14"/>
    </row>
    <row r="73" spans="2:105" x14ac:dyDescent="0.4">
      <c r="B73" s="14">
        <v>3</v>
      </c>
      <c r="C73" s="32" t="s">
        <v>97</v>
      </c>
      <c r="D73" s="32" t="s">
        <v>70</v>
      </c>
      <c r="E73" s="32" t="s">
        <v>117</v>
      </c>
      <c r="F73" s="32" t="s">
        <v>118</v>
      </c>
      <c r="G73" s="33"/>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3"/>
      <c r="AW73" s="34"/>
      <c r="AX73" s="34"/>
      <c r="AY73" s="35"/>
      <c r="AZ73" s="36"/>
      <c r="BA73" s="36"/>
      <c r="BB73" s="36"/>
      <c r="BC73" s="36"/>
      <c r="BD73" s="14"/>
      <c r="BE73" s="14"/>
      <c r="BF73" s="14"/>
      <c r="BG73" s="14"/>
      <c r="BJ73" s="14" t="s">
        <v>96</v>
      </c>
      <c r="BK73" s="14"/>
      <c r="BL73" s="14"/>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c r="CK73" s="14"/>
      <c r="CL73" s="14"/>
      <c r="CM73" s="14"/>
      <c r="CN73" s="14"/>
      <c r="CO73" s="14"/>
      <c r="CP73" s="14"/>
      <c r="CQ73" s="14"/>
      <c r="CR73" s="14"/>
      <c r="CS73" s="14"/>
      <c r="CT73" s="14"/>
      <c r="CU73" s="14"/>
      <c r="CV73" s="14"/>
      <c r="CW73" s="14"/>
      <c r="CX73" s="14"/>
      <c r="CY73" s="14"/>
      <c r="CZ73" s="14"/>
      <c r="DA73" s="14"/>
    </row>
    <row r="74" spans="2:105" x14ac:dyDescent="0.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37"/>
      <c r="AZ74" s="14"/>
      <c r="BA74" s="14"/>
      <c r="BB74" s="14"/>
      <c r="BC74" s="14"/>
      <c r="BD74" s="14"/>
      <c r="BE74" s="14"/>
      <c r="BF74" s="14"/>
      <c r="BG74" s="14"/>
      <c r="BH74" s="14"/>
      <c r="BI74" s="14"/>
      <c r="BJ74" s="14"/>
      <c r="BK74" s="14"/>
      <c r="BL74" s="14"/>
      <c r="BM74" s="14"/>
      <c r="BN74" s="14"/>
      <c r="BO74" s="14"/>
      <c r="BP74" s="14"/>
      <c r="BQ74" s="14"/>
      <c r="BR74" s="14"/>
      <c r="BS74" s="14"/>
      <c r="BT74" s="14"/>
      <c r="BU74" s="14"/>
      <c r="BV74" s="14"/>
      <c r="BW74" s="14"/>
      <c r="BX74" s="14"/>
      <c r="BY74" s="14"/>
      <c r="BZ74" s="14"/>
      <c r="CA74" s="14"/>
      <c r="CB74" s="14"/>
      <c r="CC74" s="14"/>
      <c r="CD74" s="14"/>
      <c r="CE74" s="14"/>
      <c r="CF74" s="14"/>
      <c r="CG74" s="14"/>
      <c r="CH74" s="14"/>
      <c r="CI74" s="14"/>
      <c r="CJ74" s="14"/>
      <c r="CK74" s="14"/>
      <c r="CL74" s="14"/>
      <c r="CM74" s="14"/>
      <c r="CN74" s="14"/>
      <c r="CO74" s="14"/>
      <c r="CP74" s="14"/>
      <c r="CQ74" s="14"/>
      <c r="CR74" s="14"/>
      <c r="CS74" s="14"/>
      <c r="CT74" s="14"/>
      <c r="CU74" s="14"/>
      <c r="CV74" s="14"/>
      <c r="CW74" s="14"/>
      <c r="CX74" s="14"/>
      <c r="CY74" s="14"/>
      <c r="CZ74" s="14"/>
      <c r="DA74" s="14"/>
    </row>
    <row r="75" spans="2:105" x14ac:dyDescent="0.4">
      <c r="B75" s="14">
        <v>1</v>
      </c>
      <c r="C75" s="14" t="s">
        <v>93</v>
      </c>
      <c r="D75" s="14" t="s">
        <v>68</v>
      </c>
      <c r="E75" s="14" t="s">
        <v>119</v>
      </c>
      <c r="F75" s="14" t="s">
        <v>10</v>
      </c>
      <c r="G75" s="14"/>
      <c r="H75" s="15">
        <v>0</v>
      </c>
      <c r="I75" s="15">
        <v>0</v>
      </c>
      <c r="J75" s="15">
        <v>0</v>
      </c>
      <c r="K75" s="15">
        <v>0</v>
      </c>
      <c r="L75" s="15">
        <v>0</v>
      </c>
      <c r="M75" s="15">
        <v>0</v>
      </c>
      <c r="N75" s="15">
        <v>0</v>
      </c>
      <c r="O75" s="15">
        <v>0</v>
      </c>
      <c r="P75" s="15">
        <v>0</v>
      </c>
      <c r="Q75" s="15">
        <v>0</v>
      </c>
      <c r="R75" s="15">
        <v>0</v>
      </c>
      <c r="S75" s="15">
        <v>0</v>
      </c>
      <c r="T75" s="15">
        <v>0</v>
      </c>
      <c r="U75" s="15">
        <v>0</v>
      </c>
      <c r="V75" s="15">
        <v>0</v>
      </c>
      <c r="W75" s="15">
        <v>0</v>
      </c>
      <c r="X75" s="15">
        <v>0</v>
      </c>
      <c r="Y75" s="15">
        <v>0</v>
      </c>
      <c r="Z75" s="15">
        <v>0</v>
      </c>
      <c r="AA75" s="15">
        <v>0</v>
      </c>
      <c r="AB75" s="15">
        <v>0</v>
      </c>
      <c r="AC75" s="15">
        <v>0</v>
      </c>
      <c r="AD75" s="15">
        <v>0</v>
      </c>
      <c r="AE75" s="15">
        <v>0</v>
      </c>
      <c r="AF75" s="15">
        <v>0</v>
      </c>
      <c r="AG75" s="15">
        <v>0</v>
      </c>
      <c r="AH75" s="15">
        <v>-50000</v>
      </c>
      <c r="AI75" s="15">
        <v>0</v>
      </c>
      <c r="AJ75" s="15">
        <v>0</v>
      </c>
      <c r="AK75" s="15">
        <v>0</v>
      </c>
      <c r="AL75" s="15">
        <v>0</v>
      </c>
      <c r="AM75" s="15">
        <v>0</v>
      </c>
      <c r="AN75" s="15">
        <v>0</v>
      </c>
      <c r="AO75" s="15">
        <v>0</v>
      </c>
      <c r="AP75" s="15">
        <f>+'Nov Collections'!I12</f>
        <v>-50000</v>
      </c>
      <c r="AQ75" s="15">
        <f>+'Nov Collections'!J12</f>
        <v>0</v>
      </c>
      <c r="AR75" s="15">
        <f>+'Nov Collections'!K12</f>
        <v>0</v>
      </c>
      <c r="AS75" s="15">
        <f>+'Nov Collections'!L12</f>
        <v>0</v>
      </c>
      <c r="AT75" s="15">
        <f>+'Nov Collections'!M12</f>
        <v>0</v>
      </c>
      <c r="AU75" s="15">
        <f>+'Nov Collections'!N12</f>
        <v>0</v>
      </c>
      <c r="AV75" s="14"/>
      <c r="AW75" s="31">
        <f>SUM(H75:S75)</f>
        <v>0</v>
      </c>
      <c r="AX75" s="31">
        <f>SUM(T75:AE75)</f>
        <v>0</v>
      </c>
      <c r="AY75" s="16">
        <f t="shared" ref="AY75:BB76" si="39">SUM(Y75:AJ75)</f>
        <v>-50000</v>
      </c>
      <c r="AZ75" s="31">
        <f t="shared" si="39"/>
        <v>-50000</v>
      </c>
      <c r="BA75" s="31">
        <f t="shared" si="39"/>
        <v>-50000</v>
      </c>
      <c r="BB75" s="31">
        <f t="shared" si="39"/>
        <v>-50000</v>
      </c>
      <c r="BC75" s="31">
        <f>SUM(AF75:AK75)</f>
        <v>-50000</v>
      </c>
      <c r="BD75" s="14" t="s">
        <v>120</v>
      </c>
      <c r="BE75" s="15">
        <v>100000</v>
      </c>
      <c r="BF75" s="31">
        <f>-SUM(H75:AK75)</f>
        <v>50000</v>
      </c>
      <c r="BG75" s="31">
        <v>0</v>
      </c>
      <c r="BH75" s="31">
        <f>BG75-BF75</f>
        <v>-50000</v>
      </c>
      <c r="BI75" s="31">
        <f>BG75-BE75</f>
        <v>-100000</v>
      </c>
      <c r="BJ75" s="14" t="s">
        <v>107</v>
      </c>
      <c r="BK75" s="14"/>
      <c r="BL75" s="14"/>
      <c r="BM75" s="14"/>
      <c r="BN75" s="14"/>
      <c r="BO75" s="14"/>
      <c r="BP75" s="14"/>
      <c r="BQ75" s="14"/>
      <c r="BR75" s="14"/>
      <c r="BS75" s="14"/>
      <c r="BT75" s="14"/>
      <c r="BU75" s="14"/>
      <c r="BV75" s="14"/>
      <c r="BW75" s="14"/>
      <c r="BX75" s="14"/>
      <c r="BY75" s="14"/>
      <c r="BZ75" s="14"/>
      <c r="CA75" s="14"/>
      <c r="CB75" s="14"/>
      <c r="CC75" s="14"/>
      <c r="CD75" s="14"/>
      <c r="CE75" s="14"/>
      <c r="CF75" s="14"/>
      <c r="CG75" s="14"/>
      <c r="CH75" s="14"/>
      <c r="CI75" s="14"/>
      <c r="CJ75" s="14"/>
      <c r="CK75" s="14"/>
      <c r="CL75" s="14"/>
      <c r="CM75" s="14"/>
      <c r="CN75" s="14"/>
      <c r="CO75" s="14"/>
      <c r="CP75" s="14"/>
      <c r="CQ75" s="14"/>
      <c r="CR75" s="14"/>
      <c r="CS75" s="14"/>
      <c r="CT75" s="14"/>
      <c r="CU75" s="14"/>
      <c r="CV75" s="14"/>
      <c r="CW75" s="14"/>
      <c r="CX75" s="14"/>
      <c r="CY75" s="14"/>
      <c r="CZ75" s="14"/>
      <c r="DA75" s="14"/>
    </row>
    <row r="76" spans="2:105" x14ac:dyDescent="0.4">
      <c r="B76" s="14">
        <v>2</v>
      </c>
      <c r="C76" s="14" t="s">
        <v>97</v>
      </c>
      <c r="D76" s="14" t="s">
        <v>69</v>
      </c>
      <c r="E76" s="14" t="s">
        <v>119</v>
      </c>
      <c r="F76" s="14" t="s">
        <v>10</v>
      </c>
      <c r="G76" s="14"/>
      <c r="H76" s="15">
        <v>0</v>
      </c>
      <c r="I76" s="15">
        <v>0</v>
      </c>
      <c r="J76" s="15">
        <v>0</v>
      </c>
      <c r="K76" s="15">
        <v>0</v>
      </c>
      <c r="L76" s="15">
        <v>0</v>
      </c>
      <c r="M76" s="15">
        <v>0</v>
      </c>
      <c r="N76" s="15">
        <v>0</v>
      </c>
      <c r="O76" s="15">
        <v>0</v>
      </c>
      <c r="P76" s="15">
        <v>0</v>
      </c>
      <c r="Q76" s="15">
        <v>0</v>
      </c>
      <c r="R76" s="15">
        <v>0</v>
      </c>
      <c r="S76" s="15">
        <v>0</v>
      </c>
      <c r="T76" s="15">
        <v>0</v>
      </c>
      <c r="U76" s="15">
        <v>0</v>
      </c>
      <c r="V76" s="15">
        <v>0</v>
      </c>
      <c r="W76" s="15">
        <v>0</v>
      </c>
      <c r="X76" s="15">
        <v>0</v>
      </c>
      <c r="Y76" s="15">
        <v>0</v>
      </c>
      <c r="Z76" s="15">
        <v>0</v>
      </c>
      <c r="AA76" s="15">
        <v>0</v>
      </c>
      <c r="AB76" s="15">
        <v>0</v>
      </c>
      <c r="AC76" s="15">
        <v>0</v>
      </c>
      <c r="AD76" s="15">
        <v>0</v>
      </c>
      <c r="AE76" s="15">
        <v>0</v>
      </c>
      <c r="AF76" s="15">
        <v>0</v>
      </c>
      <c r="AG76" s="15">
        <v>10209.103478905407</v>
      </c>
      <c r="AH76" s="15">
        <v>15546.706957810811</v>
      </c>
      <c r="AI76" s="15">
        <v>15546.706957810811</v>
      </c>
      <c r="AJ76" s="15">
        <v>15546.706957810811</v>
      </c>
      <c r="AK76" s="15">
        <v>15546.706957810811</v>
      </c>
      <c r="AL76" s="15">
        <v>15546.706957810811</v>
      </c>
      <c r="AM76" s="15">
        <v>95273.35347890541</v>
      </c>
      <c r="AN76" s="15">
        <f>87500+6720</f>
        <v>94220</v>
      </c>
      <c r="AO76" s="15">
        <v>10208.75</v>
      </c>
      <c r="AP76" s="15">
        <v>0</v>
      </c>
      <c r="AQ76" s="15">
        <v>2436</v>
      </c>
      <c r="AR76" s="15"/>
      <c r="AS76" s="15"/>
      <c r="AT76" s="15"/>
      <c r="AU76" s="15"/>
      <c r="AV76" s="14"/>
      <c r="AW76" s="31">
        <f>SUM(H76:S76)</f>
        <v>0</v>
      </c>
      <c r="AX76" s="31">
        <f>SUM(T76:AE76)</f>
        <v>0</v>
      </c>
      <c r="AY76" s="16">
        <f t="shared" si="39"/>
        <v>56849.224352337842</v>
      </c>
      <c r="AZ76" s="31">
        <f t="shared" si="39"/>
        <v>72395.931310148648</v>
      </c>
      <c r="BA76" s="31">
        <f t="shared" si="39"/>
        <v>87942.638267959454</v>
      </c>
      <c r="BB76" s="31">
        <f t="shared" si="39"/>
        <v>183215.99174686486</v>
      </c>
      <c r="BC76" s="31">
        <f>SUM(AF76:AK76)</f>
        <v>72395.931310148648</v>
      </c>
      <c r="BD76" s="14" t="s">
        <v>120</v>
      </c>
      <c r="BE76" s="14"/>
      <c r="BF76" s="14"/>
      <c r="BG76" s="14"/>
      <c r="BH76" s="14"/>
      <c r="BI76" s="14"/>
      <c r="BJ76" s="14" t="s">
        <v>107</v>
      </c>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row>
    <row r="77" spans="2:105" x14ac:dyDescent="0.4">
      <c r="B77" s="14">
        <v>3</v>
      </c>
      <c r="C77" s="32" t="s">
        <v>97</v>
      </c>
      <c r="D77" s="32" t="s">
        <v>70</v>
      </c>
      <c r="E77" s="32" t="s">
        <v>119</v>
      </c>
      <c r="F77" s="32" t="s">
        <v>10</v>
      </c>
      <c r="G77" s="33"/>
      <c r="H77" s="34">
        <f t="shared" ref="H77:AU77" si="40">G77+H75+H76</f>
        <v>0</v>
      </c>
      <c r="I77" s="34">
        <f t="shared" si="40"/>
        <v>0</v>
      </c>
      <c r="J77" s="34">
        <f t="shared" si="40"/>
        <v>0</v>
      </c>
      <c r="K77" s="34">
        <f t="shared" si="40"/>
        <v>0</v>
      </c>
      <c r="L77" s="34">
        <f t="shared" si="40"/>
        <v>0</v>
      </c>
      <c r="M77" s="34">
        <f t="shared" si="40"/>
        <v>0</v>
      </c>
      <c r="N77" s="34">
        <f t="shared" si="40"/>
        <v>0</v>
      </c>
      <c r="O77" s="34">
        <f t="shared" si="40"/>
        <v>0</v>
      </c>
      <c r="P77" s="34">
        <f t="shared" si="40"/>
        <v>0</v>
      </c>
      <c r="Q77" s="34">
        <f t="shared" si="40"/>
        <v>0</v>
      </c>
      <c r="R77" s="34">
        <f t="shared" si="40"/>
        <v>0</v>
      </c>
      <c r="S77" s="34">
        <f t="shared" si="40"/>
        <v>0</v>
      </c>
      <c r="T77" s="34">
        <f t="shared" si="40"/>
        <v>0</v>
      </c>
      <c r="U77" s="34">
        <f t="shared" si="40"/>
        <v>0</v>
      </c>
      <c r="V77" s="34">
        <f t="shared" si="40"/>
        <v>0</v>
      </c>
      <c r="W77" s="34">
        <f t="shared" si="40"/>
        <v>0</v>
      </c>
      <c r="X77" s="34">
        <f t="shared" si="40"/>
        <v>0</v>
      </c>
      <c r="Y77" s="34">
        <f t="shared" si="40"/>
        <v>0</v>
      </c>
      <c r="Z77" s="34">
        <f t="shared" si="40"/>
        <v>0</v>
      </c>
      <c r="AA77" s="34">
        <f t="shared" si="40"/>
        <v>0</v>
      </c>
      <c r="AB77" s="34">
        <f t="shared" si="40"/>
        <v>0</v>
      </c>
      <c r="AC77" s="34">
        <f t="shared" si="40"/>
        <v>0</v>
      </c>
      <c r="AD77" s="34">
        <f t="shared" si="40"/>
        <v>0</v>
      </c>
      <c r="AE77" s="34">
        <f t="shared" si="40"/>
        <v>0</v>
      </c>
      <c r="AF77" s="34">
        <f t="shared" si="40"/>
        <v>0</v>
      </c>
      <c r="AG77" s="34">
        <f t="shared" si="40"/>
        <v>10209.103478905407</v>
      </c>
      <c r="AH77" s="40">
        <f t="shared" si="40"/>
        <v>-24244.189563283777</v>
      </c>
      <c r="AI77" s="40">
        <f t="shared" si="40"/>
        <v>-8697.4826054729656</v>
      </c>
      <c r="AJ77" s="34">
        <f t="shared" si="40"/>
        <v>6849.2243523378456</v>
      </c>
      <c r="AK77" s="34">
        <f t="shared" si="40"/>
        <v>22395.931310148655</v>
      </c>
      <c r="AL77" s="34">
        <f t="shared" si="40"/>
        <v>37942.638267959468</v>
      </c>
      <c r="AM77" s="34">
        <f t="shared" si="40"/>
        <v>133215.99174686486</v>
      </c>
      <c r="AN77" s="34">
        <f t="shared" si="40"/>
        <v>227435.99174686486</v>
      </c>
      <c r="AO77" s="34">
        <f t="shared" si="40"/>
        <v>237644.74174686486</v>
      </c>
      <c r="AP77" s="34">
        <f t="shared" si="40"/>
        <v>187644.74174686486</v>
      </c>
      <c r="AQ77" s="34">
        <f t="shared" si="40"/>
        <v>190080.74174686486</v>
      </c>
      <c r="AR77" s="34">
        <f t="shared" si="40"/>
        <v>190080.74174686486</v>
      </c>
      <c r="AS77" s="34">
        <f t="shared" si="40"/>
        <v>190080.74174686486</v>
      </c>
      <c r="AT77" s="34">
        <f t="shared" si="40"/>
        <v>190080.74174686486</v>
      </c>
      <c r="AU77" s="34">
        <f t="shared" si="40"/>
        <v>190080.74174686486</v>
      </c>
      <c r="AV77" s="33"/>
      <c r="AW77" s="34"/>
      <c r="AX77" s="34"/>
      <c r="AY77" s="35"/>
      <c r="AZ77" s="36"/>
      <c r="BA77" s="36"/>
      <c r="BB77" s="36"/>
      <c r="BC77" s="36"/>
      <c r="BD77" s="14" t="s">
        <v>120</v>
      </c>
      <c r="BE77" s="14"/>
      <c r="BF77" s="14"/>
      <c r="BG77" s="14"/>
      <c r="BJ77" s="14" t="s">
        <v>107</v>
      </c>
      <c r="BK77" s="14"/>
      <c r="BL77" s="14"/>
      <c r="BM77" s="14"/>
      <c r="BN77" s="14"/>
      <c r="BO77" s="14"/>
      <c r="BP77" s="14"/>
      <c r="BQ77" s="14"/>
      <c r="BR77" s="14"/>
      <c r="BS77" s="14"/>
      <c r="BT77" s="14"/>
      <c r="BU77" s="14"/>
      <c r="BV77" s="14"/>
      <c r="BW77" s="14"/>
      <c r="BX77" s="14"/>
      <c r="BY77" s="14"/>
      <c r="BZ77" s="14"/>
      <c r="CA77" s="14"/>
      <c r="CB77" s="14"/>
      <c r="CC77" s="14"/>
      <c r="CD77" s="14"/>
      <c r="CE77" s="14"/>
      <c r="CF77" s="14"/>
      <c r="CG77" s="14"/>
      <c r="CH77" s="14"/>
      <c r="CI77" s="14"/>
      <c r="CJ77" s="14"/>
      <c r="CK77" s="14"/>
      <c r="CL77" s="14"/>
      <c r="CM77" s="14"/>
      <c r="CN77" s="14"/>
      <c r="CO77" s="14"/>
      <c r="CP77" s="14"/>
      <c r="CQ77" s="14"/>
      <c r="CR77" s="14"/>
      <c r="CS77" s="14"/>
      <c r="CT77" s="14"/>
      <c r="CU77" s="14"/>
      <c r="CV77" s="14"/>
      <c r="CW77" s="14"/>
      <c r="CX77" s="14"/>
      <c r="CY77" s="14"/>
      <c r="CZ77" s="14"/>
      <c r="DA77" s="14"/>
    </row>
    <row r="78" spans="2:105" x14ac:dyDescent="0.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37"/>
      <c r="AZ78" s="14"/>
      <c r="BA78" s="14"/>
      <c r="BB78" s="14"/>
      <c r="BC78" s="14"/>
      <c r="BD78" s="14"/>
      <c r="BE78" s="14"/>
      <c r="BF78" s="14"/>
      <c r="BG78" s="14"/>
      <c r="BH78" s="14"/>
      <c r="BI78" s="14"/>
      <c r="BJ78" s="14"/>
      <c r="BK78" s="14"/>
      <c r="BL78" s="14"/>
      <c r="BM78" s="14"/>
      <c r="BN78" s="14"/>
      <c r="BO78" s="14"/>
      <c r="BP78" s="14"/>
      <c r="BQ78" s="14"/>
      <c r="BR78" s="14"/>
      <c r="BS78" s="14"/>
      <c r="BT78" s="14"/>
      <c r="BU78" s="14"/>
      <c r="BV78" s="14"/>
      <c r="BW78" s="14"/>
      <c r="BX78" s="14"/>
      <c r="BY78" s="14"/>
      <c r="BZ78" s="14"/>
      <c r="CA78" s="14"/>
      <c r="CB78" s="14"/>
      <c r="CC78" s="14"/>
      <c r="CD78" s="14"/>
      <c r="CE78" s="14"/>
      <c r="CF78" s="14"/>
      <c r="CG78" s="14"/>
      <c r="CH78" s="14"/>
      <c r="CI78" s="14"/>
      <c r="CJ78" s="14"/>
      <c r="CK78" s="14"/>
      <c r="CL78" s="14"/>
      <c r="CM78" s="14"/>
      <c r="CN78" s="14"/>
      <c r="CO78" s="14"/>
      <c r="CP78" s="14"/>
      <c r="CQ78" s="14"/>
      <c r="CR78" s="14"/>
      <c r="CS78" s="14"/>
      <c r="CT78" s="14"/>
      <c r="CU78" s="14"/>
      <c r="CV78" s="14"/>
      <c r="CW78" s="14"/>
      <c r="CX78" s="14"/>
      <c r="CY78" s="14"/>
      <c r="CZ78" s="14"/>
      <c r="DA78" s="14"/>
    </row>
    <row r="79" spans="2:105" x14ac:dyDescent="0.4">
      <c r="B79" s="14">
        <v>1</v>
      </c>
      <c r="C79" s="14" t="s">
        <v>93</v>
      </c>
      <c r="D79" s="14" t="s">
        <v>68</v>
      </c>
      <c r="E79" s="14" t="s">
        <v>121</v>
      </c>
      <c r="F79" s="14" t="s">
        <v>122</v>
      </c>
      <c r="G79" s="14"/>
      <c r="H79" s="15">
        <v>0</v>
      </c>
      <c r="I79" s="15">
        <v>0</v>
      </c>
      <c r="J79" s="15">
        <v>0</v>
      </c>
      <c r="K79" s="15">
        <v>0</v>
      </c>
      <c r="L79" s="15">
        <v>0</v>
      </c>
      <c r="M79" s="15">
        <v>0</v>
      </c>
      <c r="N79" s="15">
        <v>0</v>
      </c>
      <c r="O79" s="15">
        <v>0</v>
      </c>
      <c r="P79" s="15">
        <v>0</v>
      </c>
      <c r="Q79" s="15">
        <v>0</v>
      </c>
      <c r="R79" s="15">
        <v>0</v>
      </c>
      <c r="S79" s="15">
        <v>0</v>
      </c>
      <c r="T79" s="15">
        <v>0</v>
      </c>
      <c r="U79" s="15">
        <v>0</v>
      </c>
      <c r="V79" s="15">
        <v>0</v>
      </c>
      <c r="W79" s="15">
        <v>0</v>
      </c>
      <c r="X79" s="15">
        <v>0</v>
      </c>
      <c r="Y79" s="15">
        <v>0</v>
      </c>
      <c r="Z79" s="15">
        <v>0</v>
      </c>
      <c r="AA79" s="15">
        <v>0</v>
      </c>
      <c r="AB79" s="15">
        <v>0</v>
      </c>
      <c r="AC79" s="15">
        <v>0</v>
      </c>
      <c r="AD79" s="15">
        <v>-25000</v>
      </c>
      <c r="AE79" s="15">
        <v>-25000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4"/>
      <c r="AW79" s="31">
        <f>SUM(H79:S79)</f>
        <v>0</v>
      </c>
      <c r="AX79" s="31">
        <f>SUM(T79:AE79)</f>
        <v>-50000</v>
      </c>
      <c r="AY79" s="16">
        <f t="shared" ref="AY79:BB80" si="41">SUM(Y79:AJ79)</f>
        <v>-50000</v>
      </c>
      <c r="AZ79" s="31">
        <f t="shared" si="41"/>
        <v>-50000</v>
      </c>
      <c r="BA79" s="31">
        <f t="shared" si="41"/>
        <v>-50000</v>
      </c>
      <c r="BB79" s="31">
        <f t="shared" si="41"/>
        <v>-50000</v>
      </c>
      <c r="BC79" s="31">
        <f>SUM(AF79:AK79)</f>
        <v>0</v>
      </c>
      <c r="BD79" s="14" t="s">
        <v>120</v>
      </c>
      <c r="BE79" s="15">
        <v>50000</v>
      </c>
      <c r="BF79" s="31">
        <f>-SUM(H79:AK79)</f>
        <v>50000</v>
      </c>
      <c r="BG79" s="31">
        <v>50000</v>
      </c>
      <c r="BH79" s="31">
        <f>BG79-BF79</f>
        <v>0</v>
      </c>
      <c r="BI79" s="31">
        <f>BG79-BE79</f>
        <v>0</v>
      </c>
      <c r="BJ79" s="14" t="s">
        <v>107</v>
      </c>
      <c r="BK79" s="14"/>
      <c r="BL79" s="14"/>
      <c r="BM79" s="14"/>
      <c r="BN79" s="14"/>
      <c r="BO79" s="14"/>
      <c r="BP79" s="14"/>
      <c r="BQ79" s="14"/>
      <c r="BR79" s="14"/>
      <c r="BS79" s="14"/>
      <c r="BT79" s="14"/>
      <c r="BU79" s="14"/>
      <c r="BV79" s="14"/>
      <c r="BW79" s="14"/>
      <c r="BX79" s="14"/>
      <c r="BY79" s="14"/>
      <c r="BZ79" s="14"/>
      <c r="CA79" s="14"/>
      <c r="CB79" s="14"/>
      <c r="CC79" s="14"/>
      <c r="CD79" s="14"/>
      <c r="CE79" s="14"/>
      <c r="CF79" s="14"/>
      <c r="CG79" s="14"/>
      <c r="CH79" s="14"/>
      <c r="CI79" s="14"/>
      <c r="CJ79" s="14"/>
      <c r="CK79" s="14"/>
      <c r="CL79" s="14"/>
      <c r="CM79" s="14"/>
      <c r="CN79" s="14"/>
      <c r="CO79" s="14"/>
      <c r="CP79" s="14"/>
      <c r="CQ79" s="14"/>
      <c r="CR79" s="14"/>
      <c r="CS79" s="14"/>
      <c r="CT79" s="14"/>
      <c r="CU79" s="14"/>
      <c r="CV79" s="14"/>
      <c r="CW79" s="14"/>
      <c r="CX79" s="14"/>
      <c r="CY79" s="14"/>
      <c r="CZ79" s="14"/>
      <c r="DA79" s="14"/>
    </row>
    <row r="80" spans="2:105" x14ac:dyDescent="0.4">
      <c r="B80" s="14">
        <v>2</v>
      </c>
      <c r="C80" s="14" t="s">
        <v>97</v>
      </c>
      <c r="D80" s="14" t="s">
        <v>69</v>
      </c>
      <c r="E80" s="14" t="s">
        <v>121</v>
      </c>
      <c r="F80" s="14" t="s">
        <v>122</v>
      </c>
      <c r="G80" s="14"/>
      <c r="H80" s="15">
        <v>0</v>
      </c>
      <c r="I80" s="15">
        <v>0</v>
      </c>
      <c r="J80" s="15">
        <v>0</v>
      </c>
      <c r="K80" s="15">
        <v>0</v>
      </c>
      <c r="L80" s="15">
        <v>0</v>
      </c>
      <c r="M80" s="15">
        <v>0</v>
      </c>
      <c r="N80" s="15">
        <v>0</v>
      </c>
      <c r="O80" s="15">
        <v>0</v>
      </c>
      <c r="P80" s="15">
        <v>0</v>
      </c>
      <c r="Q80" s="15">
        <v>0</v>
      </c>
      <c r="R80" s="15">
        <v>0</v>
      </c>
      <c r="S80" s="15">
        <v>0</v>
      </c>
      <c r="T80" s="15">
        <v>0</v>
      </c>
      <c r="U80" s="15">
        <v>0</v>
      </c>
      <c r="V80" s="15">
        <v>0</v>
      </c>
      <c r="W80" s="15">
        <v>0</v>
      </c>
      <c r="X80" s="15">
        <v>0</v>
      </c>
      <c r="Y80" s="15">
        <v>0</v>
      </c>
      <c r="Z80" s="15">
        <v>0</v>
      </c>
      <c r="AA80" s="15">
        <v>0</v>
      </c>
      <c r="AB80" s="15">
        <v>0</v>
      </c>
      <c r="AC80" s="15">
        <v>4166.666666666667</v>
      </c>
      <c r="AD80" s="15">
        <v>8333.3333333333339</v>
      </c>
      <c r="AE80" s="15">
        <v>8333.3333333333339</v>
      </c>
      <c r="AF80" s="15">
        <v>8333.3333333333339</v>
      </c>
      <c r="AG80" s="15">
        <v>8333.3333333333339</v>
      </c>
      <c r="AH80" s="15">
        <v>8333.3333333333339</v>
      </c>
      <c r="AI80" s="15">
        <v>4166.666666666667</v>
      </c>
      <c r="AJ80" s="15">
        <v>0</v>
      </c>
      <c r="AK80" s="15">
        <v>0</v>
      </c>
      <c r="AL80" s="15">
        <v>0</v>
      </c>
      <c r="AM80" s="15">
        <v>72705.600000000006</v>
      </c>
      <c r="AN80" s="15">
        <v>0</v>
      </c>
      <c r="AO80" s="15">
        <v>0</v>
      </c>
      <c r="AP80" s="15">
        <v>0</v>
      </c>
      <c r="AQ80" s="15">
        <v>258386</v>
      </c>
      <c r="AR80" s="15"/>
      <c r="AS80" s="15"/>
      <c r="AT80" s="15"/>
      <c r="AU80" s="15"/>
      <c r="AV80" s="14"/>
      <c r="AW80" s="31">
        <f>SUM(H80:S80)</f>
        <v>0</v>
      </c>
      <c r="AX80" s="31">
        <f>SUM(T80:AE80)</f>
        <v>20833.333333333336</v>
      </c>
      <c r="AY80" s="16">
        <f t="shared" si="41"/>
        <v>50000.000000000007</v>
      </c>
      <c r="AZ80" s="31">
        <f t="shared" si="41"/>
        <v>50000.000000000007</v>
      </c>
      <c r="BA80" s="31">
        <f t="shared" si="41"/>
        <v>50000.000000000007</v>
      </c>
      <c r="BB80" s="31">
        <f t="shared" si="41"/>
        <v>122705.60000000001</v>
      </c>
      <c r="BC80" s="31">
        <f>SUM(AF80:AK80)</f>
        <v>29166.666666666668</v>
      </c>
      <c r="BD80" s="14" t="s">
        <v>120</v>
      </c>
      <c r="BE80" s="14"/>
      <c r="BF80" s="14"/>
      <c r="BG80" s="14"/>
      <c r="BH80" s="14"/>
      <c r="BI80" s="14"/>
      <c r="BJ80" s="14" t="s">
        <v>107</v>
      </c>
      <c r="BK80" s="14"/>
      <c r="BL80" s="14"/>
      <c r="BM80" s="14"/>
      <c r="BN80" s="14"/>
      <c r="BO80" s="14"/>
      <c r="BP80" s="14"/>
      <c r="BQ80" s="14"/>
      <c r="BR80" s="14"/>
      <c r="BS80" s="14"/>
      <c r="BT80" s="14"/>
      <c r="BU80" s="14"/>
      <c r="BV80" s="14"/>
      <c r="BW80" s="14"/>
      <c r="BX80" s="14"/>
      <c r="BY80" s="14"/>
      <c r="BZ80" s="14"/>
      <c r="CA80" s="14"/>
      <c r="CB80" s="14"/>
      <c r="CC80" s="14"/>
      <c r="CD80" s="14"/>
      <c r="CE80" s="14"/>
      <c r="CF80" s="14"/>
      <c r="CG80" s="14"/>
      <c r="CH80" s="14"/>
      <c r="CI80" s="14"/>
      <c r="CJ80" s="14"/>
      <c r="CK80" s="14"/>
      <c r="CL80" s="14"/>
      <c r="CM80" s="14"/>
      <c r="CN80" s="14"/>
      <c r="CO80" s="14"/>
      <c r="CP80" s="14"/>
      <c r="CQ80" s="14"/>
      <c r="CR80" s="14"/>
      <c r="CS80" s="14"/>
      <c r="CT80" s="14"/>
      <c r="CU80" s="14"/>
      <c r="CV80" s="14"/>
      <c r="CW80" s="14"/>
      <c r="CX80" s="14"/>
      <c r="CY80" s="14"/>
      <c r="CZ80" s="14"/>
      <c r="DA80" s="14"/>
    </row>
    <row r="81" spans="2:105" x14ac:dyDescent="0.4">
      <c r="B81" s="14">
        <v>3</v>
      </c>
      <c r="C81" s="32" t="s">
        <v>97</v>
      </c>
      <c r="D81" s="32" t="s">
        <v>70</v>
      </c>
      <c r="E81" s="32" t="s">
        <v>121</v>
      </c>
      <c r="F81" s="32" t="s">
        <v>122</v>
      </c>
      <c r="G81" s="33"/>
      <c r="H81" s="34">
        <f t="shared" ref="H81:AU81" si="42">G81+H79+H80</f>
        <v>0</v>
      </c>
      <c r="I81" s="34">
        <f t="shared" si="42"/>
        <v>0</v>
      </c>
      <c r="J81" s="34">
        <f t="shared" si="42"/>
        <v>0</v>
      </c>
      <c r="K81" s="34">
        <f t="shared" si="42"/>
        <v>0</v>
      </c>
      <c r="L81" s="34">
        <f t="shared" si="42"/>
        <v>0</v>
      </c>
      <c r="M81" s="34">
        <f t="shared" si="42"/>
        <v>0</v>
      </c>
      <c r="N81" s="34">
        <f t="shared" si="42"/>
        <v>0</v>
      </c>
      <c r="O81" s="34">
        <f t="shared" si="42"/>
        <v>0</v>
      </c>
      <c r="P81" s="34">
        <f t="shared" si="42"/>
        <v>0</v>
      </c>
      <c r="Q81" s="34">
        <f t="shared" si="42"/>
        <v>0</v>
      </c>
      <c r="R81" s="34">
        <f t="shared" si="42"/>
        <v>0</v>
      </c>
      <c r="S81" s="34">
        <f t="shared" si="42"/>
        <v>0</v>
      </c>
      <c r="T81" s="34">
        <f t="shared" si="42"/>
        <v>0</v>
      </c>
      <c r="U81" s="34">
        <f t="shared" si="42"/>
        <v>0</v>
      </c>
      <c r="V81" s="34">
        <f t="shared" si="42"/>
        <v>0</v>
      </c>
      <c r="W81" s="34">
        <f t="shared" si="42"/>
        <v>0</v>
      </c>
      <c r="X81" s="34">
        <f t="shared" si="42"/>
        <v>0</v>
      </c>
      <c r="Y81" s="34">
        <f t="shared" si="42"/>
        <v>0</v>
      </c>
      <c r="Z81" s="34">
        <f t="shared" si="42"/>
        <v>0</v>
      </c>
      <c r="AA81" s="34">
        <f t="shared" si="42"/>
        <v>0</v>
      </c>
      <c r="AB81" s="34">
        <f t="shared" si="42"/>
        <v>0</v>
      </c>
      <c r="AC81" s="34">
        <f t="shared" si="42"/>
        <v>4166.666666666667</v>
      </c>
      <c r="AD81" s="40">
        <f t="shared" si="42"/>
        <v>-12499.999999999998</v>
      </c>
      <c r="AE81" s="40">
        <f t="shared" si="42"/>
        <v>-29166.666666666664</v>
      </c>
      <c r="AF81" s="40">
        <f t="shared" si="42"/>
        <v>-20833.333333333328</v>
      </c>
      <c r="AG81" s="40">
        <f t="shared" si="42"/>
        <v>-12499.999999999995</v>
      </c>
      <c r="AH81" s="40">
        <f t="shared" si="42"/>
        <v>-4166.6666666666606</v>
      </c>
      <c r="AI81" s="34">
        <f t="shared" si="42"/>
        <v>0</v>
      </c>
      <c r="AJ81" s="34">
        <f t="shared" si="42"/>
        <v>0</v>
      </c>
      <c r="AK81" s="34">
        <f t="shared" si="42"/>
        <v>0</v>
      </c>
      <c r="AL81" s="34">
        <f t="shared" si="42"/>
        <v>0</v>
      </c>
      <c r="AM81" s="34">
        <f t="shared" si="42"/>
        <v>72705.600000000006</v>
      </c>
      <c r="AN81" s="34">
        <f t="shared" si="42"/>
        <v>72705.600000000006</v>
      </c>
      <c r="AO81" s="34">
        <f t="shared" si="42"/>
        <v>72705.600000000006</v>
      </c>
      <c r="AP81" s="34">
        <f t="shared" si="42"/>
        <v>72705.600000000006</v>
      </c>
      <c r="AQ81" s="34">
        <f t="shared" si="42"/>
        <v>331091.59999999998</v>
      </c>
      <c r="AR81" s="34">
        <f t="shared" si="42"/>
        <v>331091.59999999998</v>
      </c>
      <c r="AS81" s="34">
        <f t="shared" si="42"/>
        <v>331091.59999999998</v>
      </c>
      <c r="AT81" s="34">
        <f t="shared" si="42"/>
        <v>331091.59999999998</v>
      </c>
      <c r="AU81" s="34">
        <f t="shared" si="42"/>
        <v>331091.59999999998</v>
      </c>
      <c r="AV81" s="33"/>
      <c r="AW81" s="34"/>
      <c r="AX81" s="34"/>
      <c r="AY81" s="35"/>
      <c r="AZ81" s="36"/>
      <c r="BA81" s="36"/>
      <c r="BB81" s="36"/>
      <c r="BC81" s="36"/>
      <c r="BD81" s="14" t="s">
        <v>120</v>
      </c>
      <c r="BE81" s="14"/>
      <c r="BF81" s="14"/>
      <c r="BG81" s="14"/>
      <c r="BJ81" s="14" t="s">
        <v>107</v>
      </c>
      <c r="BK81" s="14"/>
      <c r="BL81" s="14"/>
      <c r="BM81" s="14"/>
      <c r="BN81" s="14"/>
      <c r="BO81" s="14"/>
      <c r="BP81" s="14"/>
      <c r="BQ81" s="14"/>
      <c r="BR81" s="14"/>
      <c r="BS81" s="14"/>
      <c r="BT81" s="14"/>
      <c r="BU81" s="14"/>
      <c r="BV81" s="14"/>
      <c r="BW81" s="14"/>
      <c r="BX81" s="14"/>
      <c r="BY81" s="14"/>
      <c r="BZ81" s="14"/>
      <c r="CA81" s="14"/>
      <c r="CB81" s="14"/>
      <c r="CC81" s="14"/>
      <c r="CD81" s="14"/>
      <c r="CE81" s="14"/>
      <c r="CF81" s="14"/>
      <c r="CG81" s="14"/>
      <c r="CH81" s="14"/>
      <c r="CI81" s="14"/>
      <c r="CJ81" s="14"/>
      <c r="CK81" s="14"/>
      <c r="CL81" s="14"/>
      <c r="CM81" s="14"/>
      <c r="CN81" s="14"/>
      <c r="CO81" s="14"/>
      <c r="CP81" s="14"/>
      <c r="CQ81" s="14"/>
      <c r="CR81" s="14"/>
      <c r="CS81" s="14"/>
      <c r="CT81" s="14"/>
      <c r="CU81" s="14"/>
      <c r="CV81" s="14"/>
      <c r="CW81" s="14"/>
      <c r="CX81" s="14"/>
      <c r="CY81" s="14"/>
      <c r="CZ81" s="14"/>
      <c r="DA81" s="14"/>
    </row>
    <row r="82" spans="2:105" x14ac:dyDescent="0.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37"/>
      <c r="AZ82" s="14"/>
      <c r="BA82" s="14"/>
      <c r="BB82" s="14"/>
      <c r="BC82" s="14"/>
      <c r="BD82" s="14"/>
      <c r="BE82" s="14"/>
      <c r="BF82" s="14"/>
      <c r="BG82" s="14"/>
      <c r="BH82" s="14"/>
      <c r="BI82" s="14"/>
      <c r="BJ82" s="14"/>
      <c r="BK82" s="14"/>
      <c r="BL82" s="14"/>
      <c r="BM82" s="14"/>
      <c r="BN82" s="14"/>
      <c r="BO82" s="14"/>
      <c r="BP82" s="14"/>
      <c r="BQ82" s="14"/>
      <c r="BR82" s="14"/>
      <c r="BS82" s="14"/>
      <c r="BT82" s="14"/>
      <c r="BU82" s="14"/>
      <c r="BV82" s="14"/>
      <c r="BW82" s="14"/>
      <c r="BX82" s="14"/>
      <c r="BY82" s="14"/>
      <c r="BZ82" s="14"/>
      <c r="CA82" s="14"/>
      <c r="CB82" s="14"/>
      <c r="CC82" s="14"/>
      <c r="CD82" s="14"/>
      <c r="CE82" s="14"/>
      <c r="CF82" s="14"/>
      <c r="CG82" s="14"/>
      <c r="CH82" s="14"/>
      <c r="CI82" s="14"/>
      <c r="CJ82" s="14"/>
      <c r="CK82" s="14"/>
      <c r="CL82" s="14"/>
      <c r="CM82" s="14"/>
      <c r="CN82" s="14"/>
      <c r="CO82" s="14"/>
      <c r="CP82" s="14"/>
      <c r="CQ82" s="14"/>
      <c r="CR82" s="14"/>
      <c r="CS82" s="14"/>
      <c r="CT82" s="14"/>
      <c r="CU82" s="14"/>
      <c r="CV82" s="14"/>
      <c r="CW82" s="14"/>
      <c r="CX82" s="14"/>
      <c r="CY82" s="14"/>
      <c r="CZ82" s="14"/>
      <c r="DA82" s="14"/>
    </row>
    <row r="83" spans="2:105" x14ac:dyDescent="0.4">
      <c r="B83" s="14">
        <v>1</v>
      </c>
      <c r="C83" s="14" t="s">
        <v>93</v>
      </c>
      <c r="D83" s="14" t="s">
        <v>68</v>
      </c>
      <c r="E83" s="14" t="s">
        <v>116</v>
      </c>
      <c r="F83" s="14" t="s">
        <v>54</v>
      </c>
      <c r="G83" s="14"/>
      <c r="H83" s="38">
        <v>0</v>
      </c>
      <c r="I83" s="38">
        <v>0</v>
      </c>
      <c r="J83" s="38">
        <v>0</v>
      </c>
      <c r="K83" s="38">
        <v>0</v>
      </c>
      <c r="L83" s="38">
        <v>0</v>
      </c>
      <c r="M83" s="38">
        <v>0</v>
      </c>
      <c r="N83" s="38">
        <v>0</v>
      </c>
      <c r="O83" s="38">
        <v>0</v>
      </c>
      <c r="P83" s="38">
        <v>0</v>
      </c>
      <c r="Q83" s="38">
        <v>0</v>
      </c>
      <c r="R83" s="38">
        <v>0</v>
      </c>
      <c r="S83" s="38">
        <v>0</v>
      </c>
      <c r="T83" s="38">
        <v>0</v>
      </c>
      <c r="U83" s="38">
        <v>0</v>
      </c>
      <c r="V83" s="38">
        <v>0</v>
      </c>
      <c r="W83" s="38">
        <v>0</v>
      </c>
      <c r="X83" s="38">
        <v>0</v>
      </c>
      <c r="Y83" s="38">
        <v>0</v>
      </c>
      <c r="Z83" s="38">
        <v>0</v>
      </c>
      <c r="AA83" s="38">
        <v>-66666</v>
      </c>
      <c r="AB83" s="38">
        <v>0</v>
      </c>
      <c r="AC83" s="38">
        <v>-133332</v>
      </c>
      <c r="AD83" s="38">
        <v>-66666</v>
      </c>
      <c r="AE83" s="38">
        <v>0</v>
      </c>
      <c r="AF83" s="38">
        <v>-66666</v>
      </c>
      <c r="AG83" s="38">
        <v>-66666</v>
      </c>
      <c r="AH83" s="38">
        <v>0</v>
      </c>
      <c r="AI83" s="38">
        <v>-20000</v>
      </c>
      <c r="AJ83" s="38">
        <v>0</v>
      </c>
      <c r="AK83" s="38">
        <v>0</v>
      </c>
      <c r="AL83" s="38">
        <v>0</v>
      </c>
      <c r="AM83" s="38">
        <v>0</v>
      </c>
      <c r="AN83" s="38">
        <v>0</v>
      </c>
      <c r="AO83" s="38">
        <v>0</v>
      </c>
      <c r="AP83" s="38">
        <v>0</v>
      </c>
      <c r="AQ83" s="38">
        <v>0</v>
      </c>
      <c r="AR83" s="38">
        <v>0</v>
      </c>
      <c r="AS83" s="38">
        <v>0</v>
      </c>
      <c r="AT83" s="38">
        <v>0</v>
      </c>
      <c r="AU83" s="38">
        <v>0</v>
      </c>
      <c r="AV83" s="14"/>
      <c r="AW83" s="31">
        <f>SUM(H83:S83)</f>
        <v>0</v>
      </c>
      <c r="AX83" s="31">
        <f>SUM(T83:AE83)</f>
        <v>-266664</v>
      </c>
      <c r="AY83" s="16">
        <f t="shared" ref="AY83:BB84" si="43">SUM(Y83:AJ83)</f>
        <v>-419996</v>
      </c>
      <c r="AZ83" s="31">
        <f t="shared" si="43"/>
        <v>-419996</v>
      </c>
      <c r="BA83" s="31">
        <f t="shared" si="43"/>
        <v>-419996</v>
      </c>
      <c r="BB83" s="31">
        <f t="shared" si="43"/>
        <v>-353330</v>
      </c>
      <c r="BC83" s="31">
        <f>SUM(AF83:AK83)</f>
        <v>-153332</v>
      </c>
      <c r="BD83" s="14"/>
      <c r="BE83" s="15">
        <v>420000</v>
      </c>
      <c r="BF83" s="31">
        <f>-SUM(H83:AK83)</f>
        <v>419996</v>
      </c>
      <c r="BG83" s="31">
        <v>266664</v>
      </c>
      <c r="BH83" s="31">
        <f>BG83-BF83</f>
        <v>-153332</v>
      </c>
      <c r="BI83" s="31">
        <f>BG83-BE83</f>
        <v>-153336</v>
      </c>
      <c r="BJ83" s="14" t="s">
        <v>107</v>
      </c>
      <c r="BK83" s="14"/>
      <c r="BL83" s="14"/>
      <c r="BM83" s="14"/>
      <c r="BN83" s="14"/>
      <c r="BO83" s="14"/>
      <c r="BP83" s="14"/>
      <c r="BQ83" s="14"/>
      <c r="BR83" s="14"/>
      <c r="BS83" s="14"/>
      <c r="BT83" s="14"/>
      <c r="BU83" s="14"/>
      <c r="BV83" s="14"/>
      <c r="BW83" s="14"/>
      <c r="BX83" s="14"/>
      <c r="BY83" s="14"/>
      <c r="BZ83" s="14"/>
      <c r="CA83" s="14"/>
      <c r="CB83" s="14"/>
      <c r="CC83" s="14"/>
      <c r="CD83" s="14"/>
      <c r="CE83" s="14"/>
      <c r="CF83" s="14"/>
      <c r="CG83" s="14"/>
      <c r="CH83" s="14"/>
      <c r="CI83" s="14"/>
      <c r="CJ83" s="14"/>
      <c r="CK83" s="14"/>
      <c r="CL83" s="14"/>
      <c r="CM83" s="14"/>
      <c r="CN83" s="14"/>
      <c r="CO83" s="14"/>
      <c r="CP83" s="14"/>
      <c r="CQ83" s="14"/>
      <c r="CR83" s="14"/>
      <c r="CS83" s="14"/>
      <c r="CT83" s="14"/>
      <c r="CU83" s="14"/>
      <c r="CV83" s="14"/>
      <c r="CW83" s="14"/>
      <c r="CX83" s="14"/>
      <c r="CY83" s="14"/>
      <c r="CZ83" s="14"/>
      <c r="DA83" s="14"/>
    </row>
    <row r="84" spans="2:105" x14ac:dyDescent="0.4">
      <c r="B84" s="14">
        <v>2</v>
      </c>
      <c r="C84" s="14" t="s">
        <v>97</v>
      </c>
      <c r="D84" s="14" t="s">
        <v>69</v>
      </c>
      <c r="E84" s="14" t="s">
        <v>116</v>
      </c>
      <c r="F84" s="14" t="s">
        <v>54</v>
      </c>
      <c r="G84" s="14"/>
      <c r="H84" s="38">
        <v>0</v>
      </c>
      <c r="I84" s="38">
        <v>0</v>
      </c>
      <c r="J84" s="38">
        <v>0</v>
      </c>
      <c r="K84" s="38">
        <v>0</v>
      </c>
      <c r="L84" s="38">
        <v>0</v>
      </c>
      <c r="M84" s="38">
        <v>0</v>
      </c>
      <c r="N84" s="38">
        <v>0</v>
      </c>
      <c r="O84" s="38">
        <v>0</v>
      </c>
      <c r="P84" s="38">
        <v>0</v>
      </c>
      <c r="Q84" s="38">
        <v>0</v>
      </c>
      <c r="R84" s="38">
        <v>0</v>
      </c>
      <c r="S84" s="38">
        <v>0</v>
      </c>
      <c r="T84" s="38">
        <v>0</v>
      </c>
      <c r="U84" s="38">
        <v>0</v>
      </c>
      <c r="V84" s="38">
        <v>0</v>
      </c>
      <c r="W84" s="38">
        <v>0</v>
      </c>
      <c r="X84" s="38">
        <v>0</v>
      </c>
      <c r="Y84" s="38">
        <v>33333.333333333336</v>
      </c>
      <c r="Z84" s="38">
        <v>66666.666666666672</v>
      </c>
      <c r="AA84" s="38">
        <v>66666.666666666672</v>
      </c>
      <c r="AB84" s="38">
        <v>66666.666666666672</v>
      </c>
      <c r="AC84" s="38">
        <v>66666.666666666672</v>
      </c>
      <c r="AD84" s="38">
        <v>66666.666666666672</v>
      </c>
      <c r="AE84" s="38">
        <v>43333.333333333336</v>
      </c>
      <c r="AF84" s="38">
        <v>10000</v>
      </c>
      <c r="AG84" s="38">
        <v>0</v>
      </c>
      <c r="AH84" s="38">
        <v>0</v>
      </c>
      <c r="AI84" s="38">
        <v>0</v>
      </c>
      <c r="AJ84" s="38">
        <v>0</v>
      </c>
      <c r="AK84" s="38">
        <v>0</v>
      </c>
      <c r="AL84" s="38">
        <v>0</v>
      </c>
      <c r="AM84" s="38">
        <v>0</v>
      </c>
      <c r="AN84" s="38">
        <v>0</v>
      </c>
      <c r="AO84" s="38">
        <v>0</v>
      </c>
      <c r="AP84" s="38">
        <v>0</v>
      </c>
      <c r="AQ84" s="38">
        <v>0</v>
      </c>
      <c r="AR84" s="38">
        <v>0</v>
      </c>
      <c r="AS84" s="38">
        <v>0</v>
      </c>
      <c r="AT84" s="38">
        <v>0</v>
      </c>
      <c r="AU84" s="38">
        <v>0</v>
      </c>
      <c r="AV84" s="14"/>
      <c r="AW84" s="31">
        <f>SUM(H84:S84)</f>
        <v>0</v>
      </c>
      <c r="AX84" s="31">
        <f>SUM(T84:AE84)</f>
        <v>410000.00000000006</v>
      </c>
      <c r="AY84" s="16">
        <f t="shared" si="43"/>
        <v>420000.00000000006</v>
      </c>
      <c r="AZ84" s="31">
        <f t="shared" si="43"/>
        <v>386666.66666666669</v>
      </c>
      <c r="BA84" s="31">
        <f t="shared" si="43"/>
        <v>320000</v>
      </c>
      <c r="BB84" s="31">
        <f t="shared" si="43"/>
        <v>253333.33333333334</v>
      </c>
      <c r="BC84" s="31">
        <f>SUM(AF84:AK84)</f>
        <v>10000</v>
      </c>
      <c r="BD84" s="14"/>
      <c r="BE84" s="14"/>
      <c r="BF84" s="14"/>
      <c r="BG84" s="14"/>
      <c r="BH84" s="14"/>
      <c r="BI84" s="14"/>
      <c r="BJ84" s="14" t="s">
        <v>107</v>
      </c>
      <c r="BK84" s="14"/>
      <c r="BL84" s="14"/>
      <c r="BM84" s="14"/>
      <c r="BN84" s="14"/>
      <c r="BO84" s="14"/>
      <c r="BP84" s="14"/>
      <c r="BQ84" s="14"/>
      <c r="BR84" s="14"/>
      <c r="BS84" s="14"/>
      <c r="BT84" s="14"/>
      <c r="BU84" s="14"/>
      <c r="BV84" s="14"/>
      <c r="BW84" s="14"/>
      <c r="BX84" s="14"/>
      <c r="BY84" s="14"/>
      <c r="BZ84" s="14"/>
      <c r="CA84" s="14"/>
      <c r="CB84" s="14"/>
      <c r="CC84" s="14"/>
      <c r="CD84" s="14"/>
      <c r="CE84" s="14"/>
      <c r="CF84" s="14"/>
      <c r="CG84" s="14"/>
      <c r="CH84" s="14"/>
      <c r="CI84" s="14"/>
      <c r="CJ84" s="14"/>
      <c r="CK84" s="14"/>
      <c r="CL84" s="14"/>
      <c r="CM84" s="14"/>
      <c r="CN84" s="14"/>
      <c r="CO84" s="14"/>
      <c r="CP84" s="14"/>
      <c r="CQ84" s="14"/>
      <c r="CR84" s="14"/>
      <c r="CS84" s="14"/>
      <c r="CT84" s="14"/>
      <c r="CU84" s="14"/>
      <c r="CV84" s="14"/>
      <c r="CW84" s="14"/>
      <c r="CX84" s="14"/>
      <c r="CY84" s="14"/>
      <c r="CZ84" s="14"/>
      <c r="DA84" s="14"/>
    </row>
    <row r="85" spans="2:105" x14ac:dyDescent="0.4">
      <c r="B85" s="14">
        <v>3</v>
      </c>
      <c r="C85" s="32" t="s">
        <v>97</v>
      </c>
      <c r="D85" s="32" t="s">
        <v>70</v>
      </c>
      <c r="E85" s="32" t="s">
        <v>116</v>
      </c>
      <c r="F85" s="32" t="s">
        <v>54</v>
      </c>
      <c r="G85" s="33"/>
      <c r="H85" s="34">
        <f t="shared" ref="H85:AH85" si="44">G85+H83+H84</f>
        <v>0</v>
      </c>
      <c r="I85" s="34">
        <f t="shared" si="44"/>
        <v>0</v>
      </c>
      <c r="J85" s="34">
        <f t="shared" si="44"/>
        <v>0</v>
      </c>
      <c r="K85" s="34">
        <f t="shared" si="44"/>
        <v>0</v>
      </c>
      <c r="L85" s="34">
        <f t="shared" si="44"/>
        <v>0</v>
      </c>
      <c r="M85" s="34">
        <f t="shared" si="44"/>
        <v>0</v>
      </c>
      <c r="N85" s="34">
        <f t="shared" si="44"/>
        <v>0</v>
      </c>
      <c r="O85" s="34">
        <f t="shared" si="44"/>
        <v>0</v>
      </c>
      <c r="P85" s="34">
        <f t="shared" si="44"/>
        <v>0</v>
      </c>
      <c r="Q85" s="34">
        <f t="shared" si="44"/>
        <v>0</v>
      </c>
      <c r="R85" s="34">
        <f t="shared" si="44"/>
        <v>0</v>
      </c>
      <c r="S85" s="34">
        <f t="shared" si="44"/>
        <v>0</v>
      </c>
      <c r="T85" s="34">
        <f t="shared" si="44"/>
        <v>0</v>
      </c>
      <c r="U85" s="34">
        <f t="shared" si="44"/>
        <v>0</v>
      </c>
      <c r="V85" s="34">
        <f t="shared" si="44"/>
        <v>0</v>
      </c>
      <c r="W85" s="34">
        <f t="shared" si="44"/>
        <v>0</v>
      </c>
      <c r="X85" s="34">
        <f t="shared" si="44"/>
        <v>0</v>
      </c>
      <c r="Y85" s="34">
        <f t="shared" si="44"/>
        <v>33333.333333333336</v>
      </c>
      <c r="Z85" s="34">
        <f t="shared" si="44"/>
        <v>100000</v>
      </c>
      <c r="AA85" s="34">
        <f t="shared" si="44"/>
        <v>100000.66666666667</v>
      </c>
      <c r="AB85" s="34">
        <f t="shared" si="44"/>
        <v>166667.33333333334</v>
      </c>
      <c r="AC85" s="34">
        <f t="shared" si="44"/>
        <v>100002.00000000001</v>
      </c>
      <c r="AD85" s="34">
        <f t="shared" si="44"/>
        <v>100002.66666666669</v>
      </c>
      <c r="AE85" s="34">
        <f t="shared" si="44"/>
        <v>143336.00000000003</v>
      </c>
      <c r="AF85" s="34">
        <f t="shared" si="44"/>
        <v>86670.000000000029</v>
      </c>
      <c r="AG85" s="34">
        <f t="shared" si="44"/>
        <v>20004.000000000029</v>
      </c>
      <c r="AH85" s="34">
        <f t="shared" si="44"/>
        <v>20004.000000000029</v>
      </c>
      <c r="AI85" s="34">
        <v>0</v>
      </c>
      <c r="AJ85" s="34">
        <f t="shared" ref="AJ85:AU85" si="45">AI85+AJ83+AJ84</f>
        <v>0</v>
      </c>
      <c r="AK85" s="34">
        <f t="shared" si="45"/>
        <v>0</v>
      </c>
      <c r="AL85" s="34">
        <f t="shared" si="45"/>
        <v>0</v>
      </c>
      <c r="AM85" s="34">
        <f t="shared" si="45"/>
        <v>0</v>
      </c>
      <c r="AN85" s="34">
        <f t="shared" si="45"/>
        <v>0</v>
      </c>
      <c r="AO85" s="34">
        <f t="shared" si="45"/>
        <v>0</v>
      </c>
      <c r="AP85" s="34">
        <f t="shared" si="45"/>
        <v>0</v>
      </c>
      <c r="AQ85" s="34">
        <f t="shared" si="45"/>
        <v>0</v>
      </c>
      <c r="AR85" s="34">
        <f t="shared" si="45"/>
        <v>0</v>
      </c>
      <c r="AS85" s="34">
        <f t="shared" si="45"/>
        <v>0</v>
      </c>
      <c r="AT85" s="34">
        <f t="shared" si="45"/>
        <v>0</v>
      </c>
      <c r="AU85" s="34">
        <f t="shared" si="45"/>
        <v>0</v>
      </c>
      <c r="AV85" s="33"/>
      <c r="AW85" s="34"/>
      <c r="AX85" s="34"/>
      <c r="AY85" s="35"/>
      <c r="AZ85" s="36"/>
      <c r="BA85" s="36"/>
      <c r="BB85" s="36"/>
      <c r="BC85" s="36"/>
      <c r="BD85" s="14"/>
      <c r="BE85" s="14"/>
      <c r="BF85" s="14"/>
      <c r="BG85" s="14"/>
      <c r="BJ85" s="14" t="s">
        <v>107</v>
      </c>
      <c r="BK85" s="14"/>
      <c r="BL85" s="14"/>
      <c r="BM85" s="14"/>
      <c r="BN85" s="14"/>
      <c r="BO85" s="14"/>
      <c r="BP85" s="14"/>
      <c r="BQ85" s="14"/>
      <c r="BR85" s="14"/>
      <c r="BS85" s="14"/>
      <c r="BT85" s="14"/>
      <c r="BU85" s="14"/>
      <c r="BV85" s="14"/>
      <c r="BW85" s="14"/>
      <c r="BX85" s="14"/>
      <c r="BY85" s="14"/>
      <c r="BZ85" s="14"/>
      <c r="CA85" s="14"/>
      <c r="CB85" s="14"/>
      <c r="CC85" s="14"/>
      <c r="CD85" s="14"/>
      <c r="CE85" s="14"/>
      <c r="CF85" s="14"/>
      <c r="CG85" s="14"/>
      <c r="CH85" s="14"/>
      <c r="CI85" s="14"/>
      <c r="CJ85" s="14"/>
      <c r="CK85" s="14"/>
      <c r="CL85" s="14"/>
      <c r="CM85" s="14"/>
      <c r="CN85" s="14"/>
      <c r="CO85" s="14"/>
      <c r="CP85" s="14"/>
      <c r="CQ85" s="14"/>
      <c r="CR85" s="14"/>
      <c r="CS85" s="14"/>
      <c r="CT85" s="14"/>
      <c r="CU85" s="14"/>
      <c r="CV85" s="14"/>
      <c r="CW85" s="14"/>
      <c r="CX85" s="14"/>
      <c r="CY85" s="14"/>
      <c r="CZ85" s="14"/>
      <c r="DA85" s="14"/>
    </row>
    <row r="86" spans="2:105" x14ac:dyDescent="0.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37"/>
      <c r="AZ86" s="14"/>
      <c r="BA86" s="14"/>
      <c r="BB86" s="14"/>
      <c r="BC86" s="14"/>
      <c r="BD86" s="14"/>
      <c r="BE86" s="14"/>
      <c r="BF86" s="14"/>
      <c r="BG86" s="14"/>
      <c r="BH86" s="14"/>
      <c r="BI86" s="14"/>
      <c r="BJ86" s="14"/>
      <c r="BK86" s="14"/>
      <c r="BL86" s="14"/>
      <c r="BM86" s="14"/>
      <c r="BN86" s="14"/>
      <c r="BO86" s="14"/>
      <c r="BP86" s="14"/>
      <c r="BQ86" s="14"/>
      <c r="BR86" s="14"/>
      <c r="BS86" s="14"/>
      <c r="BT86" s="14"/>
      <c r="BU86" s="14"/>
      <c r="BV86" s="14"/>
      <c r="BW86" s="14"/>
      <c r="BX86" s="14"/>
      <c r="BY86" s="14"/>
      <c r="BZ86" s="14"/>
      <c r="CA86" s="14"/>
      <c r="CB86" s="14"/>
      <c r="CC86" s="14"/>
      <c r="CD86" s="14"/>
      <c r="CE86" s="14"/>
      <c r="CF86" s="14"/>
      <c r="CG86" s="14"/>
      <c r="CH86" s="14"/>
      <c r="CI86" s="14"/>
      <c r="CJ86" s="14"/>
      <c r="CK86" s="14"/>
      <c r="CL86" s="14"/>
      <c r="CM86" s="14"/>
      <c r="CN86" s="14"/>
      <c r="CO86" s="14"/>
      <c r="CP86" s="14"/>
      <c r="CQ86" s="14"/>
      <c r="CR86" s="14"/>
      <c r="CS86" s="14"/>
      <c r="CT86" s="14"/>
      <c r="CU86" s="14"/>
      <c r="CV86" s="14"/>
      <c r="CW86" s="14"/>
      <c r="CX86" s="14"/>
      <c r="CY86" s="14"/>
      <c r="CZ86" s="14"/>
      <c r="DA86" s="14"/>
    </row>
    <row r="87" spans="2:105" x14ac:dyDescent="0.4">
      <c r="B87" s="14">
        <v>1</v>
      </c>
      <c r="C87" s="14" t="s">
        <v>93</v>
      </c>
      <c r="D87" s="14" t="s">
        <v>68</v>
      </c>
      <c r="E87" s="14" t="s">
        <v>106</v>
      </c>
      <c r="F87" s="14" t="s">
        <v>123</v>
      </c>
      <c r="G87" s="14"/>
      <c r="H87" s="15">
        <v>0</v>
      </c>
      <c r="I87" s="15">
        <v>0</v>
      </c>
      <c r="J87" s="15">
        <v>0</v>
      </c>
      <c r="K87" s="15">
        <v>0</v>
      </c>
      <c r="L87" s="15">
        <v>0</v>
      </c>
      <c r="M87" s="15">
        <v>0</v>
      </c>
      <c r="N87" s="15">
        <v>0</v>
      </c>
      <c r="O87" s="15">
        <v>0</v>
      </c>
      <c r="P87" s="15">
        <v>0</v>
      </c>
      <c r="Q87" s="15">
        <v>0</v>
      </c>
      <c r="R87" s="15">
        <v>0</v>
      </c>
      <c r="S87" s="15">
        <v>0</v>
      </c>
      <c r="T87" s="15">
        <v>0</v>
      </c>
      <c r="U87" s="15">
        <v>0</v>
      </c>
      <c r="V87" s="15">
        <v>0</v>
      </c>
      <c r="W87" s="15">
        <v>0</v>
      </c>
      <c r="X87" s="15">
        <v>0</v>
      </c>
      <c r="Y87" s="15">
        <v>0</v>
      </c>
      <c r="Z87" s="15">
        <v>0</v>
      </c>
      <c r="AA87" s="15">
        <v>0</v>
      </c>
      <c r="AB87" s="15">
        <v>0</v>
      </c>
      <c r="AC87" s="15">
        <v>-150000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0</v>
      </c>
      <c r="AT87" s="15">
        <v>0</v>
      </c>
      <c r="AU87" s="15">
        <v>0</v>
      </c>
      <c r="AV87" s="14"/>
      <c r="AW87" s="31">
        <f>SUM(H87:S87)</f>
        <v>0</v>
      </c>
      <c r="AX87" s="31">
        <f>SUM(T87:AE87)</f>
        <v>-150000</v>
      </c>
      <c r="AY87" s="16">
        <f t="shared" ref="AY87:BB88" si="46">SUM(Y87:AJ87)</f>
        <v>-150000</v>
      </c>
      <c r="AZ87" s="31">
        <f t="shared" si="46"/>
        <v>-150000</v>
      </c>
      <c r="BA87" s="31">
        <f t="shared" si="46"/>
        <v>-150000</v>
      </c>
      <c r="BB87" s="31">
        <f t="shared" si="46"/>
        <v>-150000</v>
      </c>
      <c r="BC87" s="31">
        <f>SUM(AF87:AK87)</f>
        <v>0</v>
      </c>
      <c r="BD87" s="14"/>
      <c r="BE87" s="15">
        <v>150000</v>
      </c>
      <c r="BF87" s="31">
        <f>-SUM(H87:AK87)</f>
        <v>150000</v>
      </c>
      <c r="BG87" s="31">
        <v>150000</v>
      </c>
      <c r="BH87" s="31">
        <f>BG87-BF87</f>
        <v>0</v>
      </c>
      <c r="BI87" s="31">
        <f>BG87-BE87</f>
        <v>0</v>
      </c>
      <c r="BJ87" s="14" t="s">
        <v>96</v>
      </c>
      <c r="BK87" s="14"/>
      <c r="BL87" s="14"/>
      <c r="BM87" s="14"/>
      <c r="BN87" s="14"/>
      <c r="BO87" s="14"/>
      <c r="BP87" s="14"/>
      <c r="BQ87" s="14"/>
      <c r="BR87" s="14"/>
      <c r="BS87" s="14"/>
      <c r="BT87" s="14"/>
      <c r="BU87" s="14"/>
      <c r="BV87" s="14"/>
      <c r="BW87" s="14"/>
      <c r="BX87" s="14"/>
      <c r="BY87" s="14"/>
      <c r="BZ87" s="14"/>
      <c r="CA87" s="14"/>
      <c r="CB87" s="14"/>
      <c r="CC87" s="14"/>
      <c r="CD87" s="14"/>
      <c r="CE87" s="14"/>
      <c r="CF87" s="14"/>
      <c r="CG87" s="14"/>
      <c r="CH87" s="14"/>
      <c r="CI87" s="14"/>
      <c r="CJ87" s="14"/>
      <c r="CK87" s="14"/>
      <c r="CL87" s="14"/>
      <c r="CM87" s="14"/>
      <c r="CN87" s="14"/>
      <c r="CO87" s="14"/>
      <c r="CP87" s="14"/>
      <c r="CQ87" s="14"/>
      <c r="CR87" s="14"/>
      <c r="CS87" s="14"/>
      <c r="CT87" s="14"/>
      <c r="CU87" s="14"/>
      <c r="CV87" s="14"/>
      <c r="CW87" s="14"/>
      <c r="CX87" s="14"/>
      <c r="CY87" s="14"/>
      <c r="CZ87" s="14"/>
      <c r="DA87" s="14"/>
    </row>
    <row r="88" spans="2:105" x14ac:dyDescent="0.4">
      <c r="B88" s="14">
        <v>2</v>
      </c>
      <c r="C88" s="14" t="s">
        <v>97</v>
      </c>
      <c r="D88" s="14" t="s">
        <v>69</v>
      </c>
      <c r="E88" s="14" t="s">
        <v>106</v>
      </c>
      <c r="F88" s="14" t="s">
        <v>123</v>
      </c>
      <c r="G88" s="14"/>
      <c r="H88" s="15">
        <v>0</v>
      </c>
      <c r="I88" s="15">
        <v>0</v>
      </c>
      <c r="J88" s="15">
        <v>0</v>
      </c>
      <c r="K88" s="15">
        <v>0</v>
      </c>
      <c r="L88" s="15">
        <v>0</v>
      </c>
      <c r="M88" s="15">
        <v>0</v>
      </c>
      <c r="N88" s="15">
        <v>0</v>
      </c>
      <c r="O88" s="15">
        <v>0</v>
      </c>
      <c r="P88" s="15">
        <v>0</v>
      </c>
      <c r="Q88" s="15">
        <v>0</v>
      </c>
      <c r="R88" s="15">
        <v>0</v>
      </c>
      <c r="S88" s="15">
        <v>0</v>
      </c>
      <c r="T88" s="15">
        <v>0</v>
      </c>
      <c r="U88" s="15">
        <v>0</v>
      </c>
      <c r="V88" s="15">
        <v>0</v>
      </c>
      <c r="W88" s="15">
        <v>0</v>
      </c>
      <c r="X88" s="15">
        <v>0</v>
      </c>
      <c r="Y88" s="15">
        <v>25000</v>
      </c>
      <c r="Z88" s="15">
        <v>50000</v>
      </c>
      <c r="AA88" s="15">
        <v>50000</v>
      </c>
      <c r="AB88" s="15">
        <v>25000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0</v>
      </c>
      <c r="AS88" s="15">
        <v>0</v>
      </c>
      <c r="AT88" s="15">
        <v>0</v>
      </c>
      <c r="AU88" s="15">
        <v>0</v>
      </c>
      <c r="AV88" s="14"/>
      <c r="AW88" s="31">
        <f>SUM(H88:S88)</f>
        <v>0</v>
      </c>
      <c r="AX88" s="31">
        <f>SUM(T88:AE88)</f>
        <v>150000</v>
      </c>
      <c r="AY88" s="16">
        <f t="shared" si="46"/>
        <v>150000</v>
      </c>
      <c r="AZ88" s="31">
        <f t="shared" si="46"/>
        <v>125000</v>
      </c>
      <c r="BA88" s="31">
        <f t="shared" si="46"/>
        <v>75000</v>
      </c>
      <c r="BB88" s="31">
        <f t="shared" si="46"/>
        <v>25000</v>
      </c>
      <c r="BC88" s="31">
        <f>SUM(AF88:AK88)</f>
        <v>0</v>
      </c>
      <c r="BD88" s="14"/>
      <c r="BE88" s="14"/>
      <c r="BF88" s="14"/>
      <c r="BG88" s="14"/>
      <c r="BH88" s="14"/>
      <c r="BI88" s="14"/>
      <c r="BJ88" s="14" t="s">
        <v>96</v>
      </c>
      <c r="BK88" s="14"/>
      <c r="BL88" s="14"/>
      <c r="BM88" s="14"/>
      <c r="BN88" s="14"/>
      <c r="BO88" s="14"/>
      <c r="BP88" s="14"/>
      <c r="BQ88" s="14"/>
      <c r="BR88" s="14"/>
      <c r="BS88" s="14"/>
      <c r="BT88" s="14"/>
      <c r="BU88" s="14"/>
      <c r="BV88" s="14"/>
      <c r="BW88" s="14"/>
      <c r="BX88" s="14"/>
      <c r="BY88" s="14"/>
      <c r="BZ88" s="14"/>
      <c r="CA88" s="14"/>
      <c r="CB88" s="14"/>
      <c r="CC88" s="14"/>
      <c r="CD88" s="14"/>
      <c r="CE88" s="14"/>
      <c r="CF88" s="14"/>
      <c r="CG88" s="14"/>
      <c r="CH88" s="14"/>
      <c r="CI88" s="14"/>
      <c r="CJ88" s="14"/>
      <c r="CK88" s="14"/>
      <c r="CL88" s="14"/>
      <c r="CM88" s="14"/>
      <c r="CN88" s="14"/>
      <c r="CO88" s="14"/>
      <c r="CP88" s="14"/>
      <c r="CQ88" s="14"/>
      <c r="CR88" s="14"/>
      <c r="CS88" s="14"/>
      <c r="CT88" s="14"/>
      <c r="CU88" s="14"/>
      <c r="CV88" s="14"/>
      <c r="CW88" s="14"/>
      <c r="CX88" s="14"/>
      <c r="CY88" s="14"/>
      <c r="CZ88" s="14"/>
      <c r="DA88" s="14"/>
    </row>
    <row r="89" spans="2:105" x14ac:dyDescent="0.4">
      <c r="B89" s="14">
        <v>3</v>
      </c>
      <c r="C89" s="32" t="s">
        <v>97</v>
      </c>
      <c r="D89" s="32" t="s">
        <v>70</v>
      </c>
      <c r="E89" s="32" t="s">
        <v>106</v>
      </c>
      <c r="F89" s="32" t="s">
        <v>123</v>
      </c>
      <c r="G89" s="33"/>
      <c r="H89" s="34">
        <f t="shared" ref="H89:AU89" si="47">G89+H87+H88</f>
        <v>0</v>
      </c>
      <c r="I89" s="34">
        <f t="shared" si="47"/>
        <v>0</v>
      </c>
      <c r="J89" s="34">
        <f t="shared" si="47"/>
        <v>0</v>
      </c>
      <c r="K89" s="34">
        <f t="shared" si="47"/>
        <v>0</v>
      </c>
      <c r="L89" s="34">
        <f t="shared" si="47"/>
        <v>0</v>
      </c>
      <c r="M89" s="34">
        <f t="shared" si="47"/>
        <v>0</v>
      </c>
      <c r="N89" s="34">
        <f t="shared" si="47"/>
        <v>0</v>
      </c>
      <c r="O89" s="34">
        <f t="shared" si="47"/>
        <v>0</v>
      </c>
      <c r="P89" s="34">
        <f t="shared" si="47"/>
        <v>0</v>
      </c>
      <c r="Q89" s="34">
        <f t="shared" si="47"/>
        <v>0</v>
      </c>
      <c r="R89" s="34">
        <f t="shared" si="47"/>
        <v>0</v>
      </c>
      <c r="S89" s="34">
        <f t="shared" si="47"/>
        <v>0</v>
      </c>
      <c r="T89" s="34">
        <f t="shared" si="47"/>
        <v>0</v>
      </c>
      <c r="U89" s="34">
        <f t="shared" si="47"/>
        <v>0</v>
      </c>
      <c r="V89" s="34">
        <f t="shared" si="47"/>
        <v>0</v>
      </c>
      <c r="W89" s="34">
        <f t="shared" si="47"/>
        <v>0</v>
      </c>
      <c r="X89" s="34">
        <f t="shared" si="47"/>
        <v>0</v>
      </c>
      <c r="Y89" s="34">
        <f t="shared" si="47"/>
        <v>25000</v>
      </c>
      <c r="Z89" s="34">
        <f t="shared" si="47"/>
        <v>75000</v>
      </c>
      <c r="AA89" s="34">
        <f t="shared" si="47"/>
        <v>125000</v>
      </c>
      <c r="AB89" s="34">
        <f t="shared" si="47"/>
        <v>150000</v>
      </c>
      <c r="AC89" s="34">
        <f t="shared" si="47"/>
        <v>0</v>
      </c>
      <c r="AD89" s="34">
        <f t="shared" si="47"/>
        <v>0</v>
      </c>
      <c r="AE89" s="34">
        <f t="shared" si="47"/>
        <v>0</v>
      </c>
      <c r="AF89" s="34">
        <f t="shared" si="47"/>
        <v>0</v>
      </c>
      <c r="AG89" s="34">
        <f t="shared" si="47"/>
        <v>0</v>
      </c>
      <c r="AH89" s="34">
        <f t="shared" si="47"/>
        <v>0</v>
      </c>
      <c r="AI89" s="34">
        <f t="shared" si="47"/>
        <v>0</v>
      </c>
      <c r="AJ89" s="34">
        <f t="shared" si="47"/>
        <v>0</v>
      </c>
      <c r="AK89" s="34">
        <f t="shared" si="47"/>
        <v>0</v>
      </c>
      <c r="AL89" s="34">
        <f t="shared" si="47"/>
        <v>0</v>
      </c>
      <c r="AM89" s="34">
        <f t="shared" si="47"/>
        <v>0</v>
      </c>
      <c r="AN89" s="34">
        <f t="shared" si="47"/>
        <v>0</v>
      </c>
      <c r="AO89" s="34">
        <f t="shared" si="47"/>
        <v>0</v>
      </c>
      <c r="AP89" s="34">
        <f t="shared" si="47"/>
        <v>0</v>
      </c>
      <c r="AQ89" s="34">
        <f t="shared" si="47"/>
        <v>0</v>
      </c>
      <c r="AR89" s="34">
        <f t="shared" si="47"/>
        <v>0</v>
      </c>
      <c r="AS89" s="34">
        <f t="shared" si="47"/>
        <v>0</v>
      </c>
      <c r="AT89" s="34">
        <f t="shared" si="47"/>
        <v>0</v>
      </c>
      <c r="AU89" s="34">
        <f t="shared" si="47"/>
        <v>0</v>
      </c>
      <c r="AV89" s="33"/>
      <c r="AW89" s="34"/>
      <c r="AX89" s="34"/>
      <c r="AY89" s="35"/>
      <c r="AZ89" s="36"/>
      <c r="BA89" s="36"/>
      <c r="BB89" s="36"/>
      <c r="BC89" s="36"/>
      <c r="BD89" s="14"/>
      <c r="BE89" s="14"/>
      <c r="BF89" s="14"/>
      <c r="BG89" s="14"/>
      <c r="BJ89" s="14" t="s">
        <v>96</v>
      </c>
      <c r="BK89" s="14"/>
      <c r="BL89" s="14"/>
      <c r="BM89" s="14"/>
      <c r="BN89" s="14"/>
      <c r="BO89" s="14"/>
      <c r="BP89" s="14"/>
      <c r="BQ89" s="14"/>
      <c r="BR89" s="14"/>
      <c r="BS89" s="14"/>
      <c r="BT89" s="14"/>
      <c r="BU89" s="14"/>
      <c r="BV89" s="14"/>
      <c r="BW89" s="14"/>
      <c r="BX89" s="14"/>
      <c r="BY89" s="14"/>
      <c r="BZ89" s="14"/>
      <c r="CA89" s="14"/>
      <c r="CB89" s="14"/>
      <c r="CC89" s="14"/>
      <c r="CD89" s="14"/>
      <c r="CE89" s="14"/>
      <c r="CF89" s="14"/>
      <c r="CG89" s="14"/>
      <c r="CH89" s="14"/>
      <c r="CI89" s="14"/>
      <c r="CJ89" s="14"/>
      <c r="CK89" s="14"/>
      <c r="CL89" s="14"/>
      <c r="CM89" s="14"/>
      <c r="CN89" s="14"/>
      <c r="CO89" s="14"/>
      <c r="CP89" s="14"/>
      <c r="CQ89" s="14"/>
      <c r="CR89" s="14"/>
      <c r="CS89" s="14"/>
      <c r="CT89" s="14"/>
      <c r="CU89" s="14"/>
      <c r="CV89" s="14"/>
      <c r="CW89" s="14"/>
      <c r="CX89" s="14"/>
      <c r="CY89" s="14"/>
      <c r="CZ89" s="14"/>
      <c r="DA89" s="14"/>
    </row>
    <row r="90" spans="2:105" x14ac:dyDescent="0.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37"/>
      <c r="AZ90" s="14"/>
      <c r="BA90" s="14"/>
      <c r="BB90" s="14"/>
      <c r="BC90" s="14"/>
      <c r="BD90" s="14"/>
      <c r="BE90" s="14"/>
      <c r="BF90" s="14"/>
      <c r="BG90" s="14"/>
      <c r="BH90" s="14"/>
      <c r="BI90" s="14"/>
      <c r="BJ90" s="14"/>
      <c r="BK90" s="14"/>
      <c r="BL90" s="14"/>
      <c r="BM90" s="14"/>
      <c r="BN90" s="14"/>
      <c r="BO90" s="14"/>
      <c r="BP90" s="14"/>
      <c r="BQ90" s="14"/>
      <c r="BR90" s="14"/>
      <c r="BS90" s="14"/>
      <c r="BT90" s="14"/>
      <c r="BU90" s="14"/>
      <c r="BV90" s="14"/>
      <c r="BW90" s="14"/>
      <c r="BX90" s="14"/>
      <c r="BY90" s="14"/>
      <c r="BZ90" s="14"/>
      <c r="CA90" s="14"/>
      <c r="CB90" s="14"/>
      <c r="CC90" s="14"/>
      <c r="CD90" s="14"/>
      <c r="CE90" s="14"/>
      <c r="CF90" s="14"/>
      <c r="CG90" s="14"/>
      <c r="CH90" s="14"/>
      <c r="CI90" s="14"/>
      <c r="CJ90" s="14"/>
      <c r="CK90" s="14"/>
      <c r="CL90" s="14"/>
      <c r="CM90" s="14"/>
      <c r="CN90" s="14"/>
      <c r="CO90" s="14"/>
      <c r="CP90" s="14"/>
      <c r="CQ90" s="14"/>
      <c r="CR90" s="14"/>
      <c r="CS90" s="14"/>
      <c r="CT90" s="14"/>
      <c r="CU90" s="14"/>
      <c r="CV90" s="14"/>
      <c r="CW90" s="14"/>
      <c r="CX90" s="14"/>
      <c r="CY90" s="14"/>
      <c r="CZ90" s="14"/>
      <c r="DA90" s="14"/>
    </row>
    <row r="91" spans="2:105" x14ac:dyDescent="0.4">
      <c r="B91" s="14">
        <v>1</v>
      </c>
      <c r="C91" s="14" t="s">
        <v>93</v>
      </c>
      <c r="D91" s="14" t="s">
        <v>68</v>
      </c>
      <c r="E91" s="14" t="s">
        <v>124</v>
      </c>
      <c r="F91" s="14" t="s">
        <v>37</v>
      </c>
      <c r="G91" s="14"/>
      <c r="H91" s="15">
        <v>0</v>
      </c>
      <c r="I91" s="15">
        <v>0</v>
      </c>
      <c r="J91" s="15">
        <v>0</v>
      </c>
      <c r="K91" s="15">
        <v>0</v>
      </c>
      <c r="L91" s="15">
        <v>0</v>
      </c>
      <c r="M91" s="15">
        <v>0</v>
      </c>
      <c r="N91" s="15">
        <v>0</v>
      </c>
      <c r="O91" s="15">
        <v>0</v>
      </c>
      <c r="P91" s="15">
        <v>0</v>
      </c>
      <c r="Q91" s="15">
        <v>0</v>
      </c>
      <c r="R91" s="15">
        <v>0</v>
      </c>
      <c r="S91" s="15">
        <v>0</v>
      </c>
      <c r="T91" s="15">
        <v>0</v>
      </c>
      <c r="U91" s="15">
        <v>0</v>
      </c>
      <c r="V91" s="15">
        <v>0</v>
      </c>
      <c r="W91" s="15">
        <v>0</v>
      </c>
      <c r="X91" s="15">
        <v>-191666.66</v>
      </c>
      <c r="Y91" s="15">
        <v>0</v>
      </c>
      <c r="Z91" s="15">
        <v>-196424.74</v>
      </c>
      <c r="AA91" s="15">
        <v>-95833.33</v>
      </c>
      <c r="AB91" s="15">
        <v>0</v>
      </c>
      <c r="AC91" s="15">
        <v>-95833.33</v>
      </c>
      <c r="AD91" s="15">
        <v>0</v>
      </c>
      <c r="AE91" s="15">
        <v>0</v>
      </c>
      <c r="AF91" s="15">
        <v>0</v>
      </c>
      <c r="AG91" s="15">
        <v>0</v>
      </c>
      <c r="AH91" s="15">
        <v>0</v>
      </c>
      <c r="AI91" s="15">
        <v>0</v>
      </c>
      <c r="AJ91" s="15">
        <v>0</v>
      </c>
      <c r="AK91" s="15">
        <v>0</v>
      </c>
      <c r="AL91" s="15">
        <v>-191666</v>
      </c>
      <c r="AM91" s="15">
        <v>0</v>
      </c>
      <c r="AN91" s="15">
        <v>0</v>
      </c>
      <c r="AO91" s="15">
        <v>0</v>
      </c>
      <c r="AP91" s="15">
        <v>0</v>
      </c>
      <c r="AQ91" s="15">
        <v>0</v>
      </c>
      <c r="AR91" s="15">
        <v>0</v>
      </c>
      <c r="AS91" s="15">
        <v>0</v>
      </c>
      <c r="AT91" s="15">
        <v>0</v>
      </c>
      <c r="AU91" s="15">
        <v>0</v>
      </c>
      <c r="AV91" s="14"/>
      <c r="AW91" s="31">
        <f>SUM(H91:S91)</f>
        <v>0</v>
      </c>
      <c r="AX91" s="31">
        <f>SUM(T91:AE91)</f>
        <v>-579758.06000000006</v>
      </c>
      <c r="AY91" s="16">
        <f t="shared" ref="AY91:BB92" si="48">SUM(Y91:AJ91)</f>
        <v>-388091.4</v>
      </c>
      <c r="AZ91" s="31">
        <f t="shared" si="48"/>
        <v>-388091.4</v>
      </c>
      <c r="BA91" s="31">
        <f t="shared" si="48"/>
        <v>-383332.66000000003</v>
      </c>
      <c r="BB91" s="31">
        <f t="shared" si="48"/>
        <v>-287499.33</v>
      </c>
      <c r="BC91" s="31">
        <f>SUM(AF91:AK91)</f>
        <v>0</v>
      </c>
      <c r="BD91" s="14"/>
      <c r="BE91" s="15">
        <v>766666</v>
      </c>
      <c r="BF91" s="31">
        <f>-SUM(H91:AK91)</f>
        <v>579758.06000000006</v>
      </c>
      <c r="BG91" s="31">
        <v>579758.06000000006</v>
      </c>
      <c r="BH91" s="31">
        <f>BG91-BF91</f>
        <v>0</v>
      </c>
      <c r="BI91" s="31">
        <f>BG91-BE91</f>
        <v>-186907.93999999994</v>
      </c>
      <c r="BJ91" s="14" t="s">
        <v>107</v>
      </c>
      <c r="BK91" s="14"/>
      <c r="BL91" s="14"/>
      <c r="BM91" s="14"/>
      <c r="BN91" s="14"/>
      <c r="BO91" s="14"/>
      <c r="BP91" s="14"/>
      <c r="BQ91" s="14"/>
      <c r="BR91" s="14"/>
      <c r="BS91" s="14"/>
      <c r="BT91" s="14"/>
      <c r="BU91" s="14"/>
      <c r="BV91" s="14"/>
      <c r="BW91" s="14"/>
      <c r="BX91" s="14"/>
      <c r="BY91" s="14"/>
      <c r="BZ91" s="14"/>
      <c r="CA91" s="14"/>
      <c r="CB91" s="14"/>
      <c r="CC91" s="14"/>
      <c r="CD91" s="14"/>
      <c r="CE91" s="14"/>
      <c r="CF91" s="14"/>
      <c r="CG91" s="14"/>
      <c r="CH91" s="14"/>
      <c r="CI91" s="14"/>
      <c r="CJ91" s="14"/>
      <c r="CK91" s="14"/>
      <c r="CL91" s="14"/>
      <c r="CM91" s="14"/>
      <c r="CN91" s="14"/>
      <c r="CO91" s="14"/>
      <c r="CP91" s="14"/>
      <c r="CQ91" s="14"/>
      <c r="CR91" s="14"/>
      <c r="CS91" s="14"/>
      <c r="CT91" s="14"/>
      <c r="CU91" s="14"/>
      <c r="CV91" s="14"/>
      <c r="CW91" s="14"/>
      <c r="CX91" s="14"/>
      <c r="CY91" s="14"/>
      <c r="CZ91" s="14"/>
      <c r="DA91" s="14"/>
    </row>
    <row r="92" spans="2:105" x14ac:dyDescent="0.4">
      <c r="B92" s="14">
        <v>2</v>
      </c>
      <c r="C92" s="14" t="s">
        <v>97</v>
      </c>
      <c r="D92" s="14" t="s">
        <v>69</v>
      </c>
      <c r="E92" s="14" t="s">
        <v>124</v>
      </c>
      <c r="F92" s="14" t="s">
        <v>37</v>
      </c>
      <c r="G92" s="14"/>
      <c r="H92" s="15">
        <v>0</v>
      </c>
      <c r="I92" s="15">
        <v>0</v>
      </c>
      <c r="J92" s="15">
        <v>0</v>
      </c>
      <c r="K92" s="15">
        <v>0</v>
      </c>
      <c r="L92" s="15">
        <v>0</v>
      </c>
      <c r="M92" s="15">
        <v>0</v>
      </c>
      <c r="N92" s="15">
        <v>0</v>
      </c>
      <c r="O92" s="15">
        <v>0</v>
      </c>
      <c r="P92" s="15">
        <v>0</v>
      </c>
      <c r="Q92" s="15">
        <v>0</v>
      </c>
      <c r="R92" s="15">
        <v>0</v>
      </c>
      <c r="S92" s="15">
        <v>0</v>
      </c>
      <c r="T92" s="15">
        <v>0</v>
      </c>
      <c r="U92" s="15">
        <v>0</v>
      </c>
      <c r="V92" s="15">
        <v>47916.666666666664</v>
      </c>
      <c r="W92" s="15">
        <v>100591.41333333333</v>
      </c>
      <c r="X92" s="15">
        <v>95833.333333333328</v>
      </c>
      <c r="Y92" s="15">
        <v>95833.333333333328</v>
      </c>
      <c r="Z92" s="15">
        <v>95833.333333333328</v>
      </c>
      <c r="AA92" s="15">
        <v>95833.333333333328</v>
      </c>
      <c r="AB92" s="15">
        <v>47916.666666666664</v>
      </c>
      <c r="AC92" s="15">
        <v>0</v>
      </c>
      <c r="AD92" s="15">
        <v>47916.5</v>
      </c>
      <c r="AE92" s="15">
        <v>95833</v>
      </c>
      <c r="AF92" s="15">
        <v>47916.5</v>
      </c>
      <c r="AG92" s="15">
        <v>0</v>
      </c>
      <c r="AH92" s="15">
        <v>0</v>
      </c>
      <c r="AI92" s="15">
        <v>0</v>
      </c>
      <c r="AJ92" s="15">
        <v>0</v>
      </c>
      <c r="AK92" s="15">
        <v>0</v>
      </c>
      <c r="AL92" s="15">
        <v>0</v>
      </c>
      <c r="AM92" s="15">
        <v>0</v>
      </c>
      <c r="AN92" s="15">
        <v>0</v>
      </c>
      <c r="AO92" s="15">
        <v>0</v>
      </c>
      <c r="AP92" s="15">
        <v>0</v>
      </c>
      <c r="AQ92" s="15">
        <v>0</v>
      </c>
      <c r="AR92" s="15">
        <v>0</v>
      </c>
      <c r="AS92" s="15">
        <v>0</v>
      </c>
      <c r="AT92" s="15">
        <v>0</v>
      </c>
      <c r="AU92" s="15">
        <v>0</v>
      </c>
      <c r="AV92" s="14"/>
      <c r="AW92" s="31">
        <f>SUM(H92:S92)</f>
        <v>0</v>
      </c>
      <c r="AX92" s="31">
        <f>SUM(T92:AE92)</f>
        <v>723507.58</v>
      </c>
      <c r="AY92" s="16">
        <f t="shared" si="48"/>
        <v>527082.66666666674</v>
      </c>
      <c r="AZ92" s="31">
        <f t="shared" si="48"/>
        <v>431249.33333333331</v>
      </c>
      <c r="BA92" s="31">
        <f t="shared" si="48"/>
        <v>335416</v>
      </c>
      <c r="BB92" s="31">
        <f t="shared" si="48"/>
        <v>239582.66666666666</v>
      </c>
      <c r="BC92" s="31">
        <f>SUM(AF92:AK92)</f>
        <v>47916.5</v>
      </c>
      <c r="BD92" s="14"/>
      <c r="BE92" s="14"/>
      <c r="BF92" s="14"/>
      <c r="BG92" s="14"/>
      <c r="BH92" s="14"/>
      <c r="BI92" s="14"/>
      <c r="BJ92" s="14" t="s">
        <v>107</v>
      </c>
      <c r="BK92" s="14"/>
      <c r="BL92" s="14"/>
      <c r="BM92" s="14"/>
      <c r="BN92" s="14"/>
      <c r="BO92" s="14"/>
      <c r="BP92" s="14"/>
      <c r="BQ92" s="14"/>
      <c r="BR92" s="14"/>
      <c r="BS92" s="14"/>
      <c r="BT92" s="14"/>
      <c r="BU92" s="14"/>
      <c r="BV92" s="14"/>
      <c r="BW92" s="14"/>
      <c r="BX92" s="14"/>
      <c r="BY92" s="14"/>
      <c r="BZ92" s="14"/>
      <c r="CA92" s="14"/>
      <c r="CB92" s="14"/>
      <c r="CC92" s="14"/>
      <c r="CD92" s="14"/>
      <c r="CE92" s="14"/>
      <c r="CF92" s="14"/>
      <c r="CG92" s="14"/>
      <c r="CH92" s="14"/>
      <c r="CI92" s="14"/>
      <c r="CJ92" s="14"/>
      <c r="CK92" s="14"/>
      <c r="CL92" s="14"/>
      <c r="CM92" s="14"/>
      <c r="CN92" s="14"/>
      <c r="CO92" s="14"/>
      <c r="CP92" s="14"/>
      <c r="CQ92" s="14"/>
      <c r="CR92" s="14"/>
      <c r="CS92" s="14"/>
      <c r="CT92" s="14"/>
      <c r="CU92" s="14"/>
      <c r="CV92" s="14"/>
      <c r="CW92" s="14"/>
      <c r="CX92" s="14"/>
      <c r="CY92" s="14"/>
      <c r="CZ92" s="14"/>
      <c r="DA92" s="14"/>
    </row>
    <row r="93" spans="2:105" x14ac:dyDescent="0.4">
      <c r="B93" s="14">
        <v>3</v>
      </c>
      <c r="C93" s="32" t="s">
        <v>97</v>
      </c>
      <c r="D93" s="32" t="s">
        <v>70</v>
      </c>
      <c r="E93" s="32" t="s">
        <v>124</v>
      </c>
      <c r="F93" s="32" t="s">
        <v>37</v>
      </c>
      <c r="G93" s="33"/>
      <c r="H93" s="34">
        <f t="shared" ref="H93:AU93" si="49">G93+H91+H92</f>
        <v>0</v>
      </c>
      <c r="I93" s="34">
        <f t="shared" si="49"/>
        <v>0</v>
      </c>
      <c r="J93" s="34">
        <f t="shared" si="49"/>
        <v>0</v>
      </c>
      <c r="K93" s="34">
        <f t="shared" si="49"/>
        <v>0</v>
      </c>
      <c r="L93" s="34">
        <f t="shared" si="49"/>
        <v>0</v>
      </c>
      <c r="M93" s="34">
        <f t="shared" si="49"/>
        <v>0</v>
      </c>
      <c r="N93" s="34">
        <f t="shared" si="49"/>
        <v>0</v>
      </c>
      <c r="O93" s="34">
        <f t="shared" si="49"/>
        <v>0</v>
      </c>
      <c r="P93" s="34">
        <f t="shared" si="49"/>
        <v>0</v>
      </c>
      <c r="Q93" s="34">
        <f t="shared" si="49"/>
        <v>0</v>
      </c>
      <c r="R93" s="34">
        <f t="shared" si="49"/>
        <v>0</v>
      </c>
      <c r="S93" s="34">
        <f t="shared" si="49"/>
        <v>0</v>
      </c>
      <c r="T93" s="34">
        <f t="shared" si="49"/>
        <v>0</v>
      </c>
      <c r="U93" s="34">
        <f t="shared" si="49"/>
        <v>0</v>
      </c>
      <c r="V93" s="34">
        <f t="shared" si="49"/>
        <v>47916.666666666664</v>
      </c>
      <c r="W93" s="34">
        <f t="shared" si="49"/>
        <v>148508.07999999999</v>
      </c>
      <c r="X93" s="34">
        <f t="shared" si="49"/>
        <v>52674.753333333312</v>
      </c>
      <c r="Y93" s="34">
        <f t="shared" si="49"/>
        <v>148508.08666666664</v>
      </c>
      <c r="Z93" s="34">
        <f t="shared" si="49"/>
        <v>47916.679999999978</v>
      </c>
      <c r="AA93" s="34">
        <f t="shared" si="49"/>
        <v>47916.683333333305</v>
      </c>
      <c r="AB93" s="34">
        <f t="shared" si="49"/>
        <v>95833.349999999977</v>
      </c>
      <c r="AC93" s="34">
        <f t="shared" si="49"/>
        <v>1.9999999974970706E-2</v>
      </c>
      <c r="AD93" s="34">
        <f t="shared" si="49"/>
        <v>47916.519999999975</v>
      </c>
      <c r="AE93" s="34">
        <f t="shared" si="49"/>
        <v>143749.51999999996</v>
      </c>
      <c r="AF93" s="34">
        <f t="shared" si="49"/>
        <v>191666.01999999996</v>
      </c>
      <c r="AG93" s="34">
        <f t="shared" si="49"/>
        <v>191666.01999999996</v>
      </c>
      <c r="AH93" s="34">
        <f t="shared" si="49"/>
        <v>191666.01999999996</v>
      </c>
      <c r="AI93" s="34">
        <f t="shared" si="49"/>
        <v>191666.01999999996</v>
      </c>
      <c r="AJ93" s="34">
        <f t="shared" si="49"/>
        <v>191666.01999999996</v>
      </c>
      <c r="AK93" s="34">
        <f t="shared" si="49"/>
        <v>191666.01999999996</v>
      </c>
      <c r="AL93" s="34">
        <f t="shared" si="49"/>
        <v>1.9999999960418791E-2</v>
      </c>
      <c r="AM93" s="34">
        <f t="shared" si="49"/>
        <v>1.9999999960418791E-2</v>
      </c>
      <c r="AN93" s="34">
        <f t="shared" si="49"/>
        <v>1.9999999960418791E-2</v>
      </c>
      <c r="AO93" s="34">
        <f t="shared" si="49"/>
        <v>1.9999999960418791E-2</v>
      </c>
      <c r="AP93" s="34">
        <f t="shared" si="49"/>
        <v>1.9999999960418791E-2</v>
      </c>
      <c r="AQ93" s="34">
        <f t="shared" si="49"/>
        <v>1.9999999960418791E-2</v>
      </c>
      <c r="AR93" s="34">
        <f t="shared" si="49"/>
        <v>1.9999999960418791E-2</v>
      </c>
      <c r="AS93" s="34">
        <f t="shared" si="49"/>
        <v>1.9999999960418791E-2</v>
      </c>
      <c r="AT93" s="34">
        <f t="shared" si="49"/>
        <v>1.9999999960418791E-2</v>
      </c>
      <c r="AU93" s="34">
        <f t="shared" si="49"/>
        <v>1.9999999960418791E-2</v>
      </c>
      <c r="AV93" s="33"/>
      <c r="AW93" s="34"/>
      <c r="AX93" s="34"/>
      <c r="AY93" s="35"/>
      <c r="AZ93" s="36"/>
      <c r="BA93" s="36"/>
      <c r="BB93" s="36"/>
      <c r="BC93" s="36"/>
      <c r="BD93" s="14"/>
      <c r="BE93" s="14"/>
      <c r="BF93" s="14"/>
      <c r="BG93" s="14"/>
      <c r="BJ93" s="14" t="s">
        <v>107</v>
      </c>
      <c r="BK93" s="14"/>
      <c r="BL93" s="14"/>
      <c r="BM93" s="14"/>
      <c r="BN93" s="14"/>
      <c r="BO93" s="14"/>
      <c r="BP93" s="14"/>
      <c r="BQ93" s="14"/>
      <c r="BR93" s="14"/>
      <c r="BS93" s="14"/>
      <c r="BT93" s="14"/>
      <c r="BU93" s="14"/>
      <c r="BV93" s="14"/>
      <c r="BW93" s="14"/>
      <c r="BX93" s="14"/>
      <c r="BY93" s="14"/>
      <c r="BZ93" s="14"/>
      <c r="CA93" s="14"/>
      <c r="CB93" s="14"/>
      <c r="CC93" s="14"/>
      <c r="CD93" s="14"/>
      <c r="CE93" s="14"/>
      <c r="CF93" s="14"/>
      <c r="CG93" s="14"/>
      <c r="CH93" s="14"/>
      <c r="CI93" s="14"/>
      <c r="CJ93" s="14"/>
      <c r="CK93" s="14"/>
      <c r="CL93" s="14"/>
      <c r="CM93" s="14"/>
      <c r="CN93" s="14"/>
      <c r="CO93" s="14"/>
      <c r="CP93" s="14"/>
      <c r="CQ93" s="14"/>
      <c r="CR93" s="14"/>
      <c r="CS93" s="14"/>
      <c r="CT93" s="14"/>
      <c r="CU93" s="14"/>
      <c r="CV93" s="14"/>
      <c r="CW93" s="14"/>
      <c r="CX93" s="14"/>
      <c r="CY93" s="14"/>
      <c r="CZ93" s="14"/>
      <c r="DA93" s="14"/>
    </row>
    <row r="94" spans="2:105" x14ac:dyDescent="0.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37"/>
      <c r="AZ94" s="14"/>
      <c r="BA94" s="14"/>
      <c r="BB94" s="14"/>
      <c r="BC94" s="14"/>
      <c r="BD94" s="14"/>
      <c r="BE94" s="14"/>
      <c r="BF94" s="14"/>
      <c r="BG94" s="14"/>
      <c r="BH94" s="14"/>
      <c r="BI94" s="14"/>
      <c r="BJ94" s="14"/>
      <c r="BK94" s="14"/>
      <c r="BL94" s="14"/>
      <c r="BM94" s="14"/>
      <c r="BN94" s="14"/>
      <c r="BO94" s="14"/>
      <c r="BP94" s="14"/>
      <c r="BQ94" s="14"/>
      <c r="BR94" s="14"/>
      <c r="BS94" s="14"/>
      <c r="BT94" s="14"/>
      <c r="BU94" s="14"/>
      <c r="BV94" s="14"/>
      <c r="BW94" s="14"/>
      <c r="BX94" s="14"/>
      <c r="BY94" s="14"/>
      <c r="BZ94" s="14"/>
      <c r="CA94" s="14"/>
      <c r="CB94" s="14"/>
      <c r="CC94" s="14"/>
      <c r="CD94" s="14"/>
      <c r="CE94" s="14"/>
      <c r="CF94" s="14"/>
      <c r="CG94" s="14"/>
      <c r="CH94" s="14"/>
      <c r="CI94" s="14"/>
      <c r="CJ94" s="14"/>
      <c r="CK94" s="14"/>
      <c r="CL94" s="14"/>
      <c r="CM94" s="14"/>
      <c r="CN94" s="14"/>
      <c r="CO94" s="14"/>
      <c r="CP94" s="14"/>
      <c r="CQ94" s="14"/>
      <c r="CR94" s="14"/>
      <c r="CS94" s="14"/>
      <c r="CT94" s="14"/>
      <c r="CU94" s="14"/>
      <c r="CV94" s="14"/>
      <c r="CW94" s="14"/>
      <c r="CX94" s="14"/>
      <c r="CY94" s="14"/>
      <c r="CZ94" s="14"/>
      <c r="DA94" s="14"/>
    </row>
    <row r="95" spans="2:105" x14ac:dyDescent="0.4">
      <c r="B95" s="14">
        <v>1</v>
      </c>
      <c r="C95" s="14" t="s">
        <v>93</v>
      </c>
      <c r="D95" s="14" t="s">
        <v>68</v>
      </c>
      <c r="E95" s="14" t="s">
        <v>106</v>
      </c>
      <c r="F95" s="14" t="s">
        <v>53</v>
      </c>
      <c r="G95" s="14"/>
      <c r="H95" s="15">
        <v>0</v>
      </c>
      <c r="I95" s="15">
        <v>0</v>
      </c>
      <c r="J95" s="15">
        <v>0</v>
      </c>
      <c r="K95" s="15">
        <v>0</v>
      </c>
      <c r="L95" s="15">
        <v>0</v>
      </c>
      <c r="M95" s="15">
        <v>0</v>
      </c>
      <c r="N95" s="15">
        <v>0</v>
      </c>
      <c r="O95" s="15">
        <v>0</v>
      </c>
      <c r="P95" s="15">
        <v>0</v>
      </c>
      <c r="Q95" s="15">
        <v>0</v>
      </c>
      <c r="R95" s="15">
        <v>0</v>
      </c>
      <c r="S95" s="15">
        <v>0</v>
      </c>
      <c r="T95" s="15">
        <v>0</v>
      </c>
      <c r="U95" s="15">
        <v>0</v>
      </c>
      <c r="V95" s="15">
        <v>0</v>
      </c>
      <c r="W95" s="15">
        <v>0</v>
      </c>
      <c r="X95" s="15">
        <v>0</v>
      </c>
      <c r="Y95" s="15">
        <v>0</v>
      </c>
      <c r="Z95" s="15">
        <v>0</v>
      </c>
      <c r="AA95" s="15">
        <v>0</v>
      </c>
      <c r="AB95" s="15">
        <v>0</v>
      </c>
      <c r="AC95" s="15">
        <v>0</v>
      </c>
      <c r="AD95" s="15">
        <v>0</v>
      </c>
      <c r="AE95" s="15">
        <v>0</v>
      </c>
      <c r="AF95" s="15">
        <v>0</v>
      </c>
      <c r="AG95" s="15">
        <v>-275000</v>
      </c>
      <c r="AH95" s="15">
        <v>0</v>
      </c>
      <c r="AI95" s="15">
        <v>-100000</v>
      </c>
      <c r="AJ95" s="15">
        <v>0</v>
      </c>
      <c r="AK95" s="15">
        <v>0</v>
      </c>
      <c r="AL95" s="15">
        <v>0</v>
      </c>
      <c r="AM95" s="15">
        <v>0</v>
      </c>
      <c r="AN95" s="15">
        <v>0</v>
      </c>
      <c r="AO95" s="15">
        <v>0</v>
      </c>
      <c r="AP95" s="15">
        <v>0</v>
      </c>
      <c r="AQ95" s="15">
        <v>0</v>
      </c>
      <c r="AR95" s="15">
        <v>0</v>
      </c>
      <c r="AS95" s="15">
        <v>0</v>
      </c>
      <c r="AT95" s="15">
        <v>0</v>
      </c>
      <c r="AU95" s="15">
        <v>0</v>
      </c>
      <c r="AV95" s="14"/>
      <c r="AW95" s="31">
        <f>SUM(H95:S95)</f>
        <v>0</v>
      </c>
      <c r="AX95" s="31">
        <f>SUM(T95:AE95)</f>
        <v>0</v>
      </c>
      <c r="AY95" s="16">
        <f t="shared" ref="AY95:BB96" si="50">SUM(Y95:AJ95)</f>
        <v>-375000</v>
      </c>
      <c r="AZ95" s="31">
        <f t="shared" si="50"/>
        <v>-375000</v>
      </c>
      <c r="BA95" s="31">
        <f t="shared" si="50"/>
        <v>-375000</v>
      </c>
      <c r="BB95" s="31">
        <f t="shared" si="50"/>
        <v>-375000</v>
      </c>
      <c r="BC95" s="31">
        <f>SUM(AF95:AK95)</f>
        <v>-375000</v>
      </c>
      <c r="BD95" s="14"/>
      <c r="BE95" s="15">
        <v>375000</v>
      </c>
      <c r="BF95" s="31">
        <f>-SUM(H95:AK95)</f>
        <v>375000</v>
      </c>
      <c r="BG95" s="31">
        <v>0</v>
      </c>
      <c r="BH95" s="31">
        <f>BG95-BF95</f>
        <v>-375000</v>
      </c>
      <c r="BI95" s="31">
        <f>BG95-BE95</f>
        <v>-375000</v>
      </c>
      <c r="BJ95" s="14" t="s">
        <v>96</v>
      </c>
      <c r="BK95" s="14"/>
      <c r="BL95" s="14"/>
      <c r="BM95" s="14"/>
      <c r="BN95" s="14"/>
      <c r="BO95" s="14"/>
      <c r="BP95" s="14"/>
      <c r="BQ95" s="14"/>
      <c r="BR95" s="14"/>
      <c r="BS95" s="14"/>
      <c r="BT95" s="14"/>
      <c r="BU95" s="14"/>
      <c r="BV95" s="14"/>
      <c r="BW95" s="14"/>
      <c r="BX95" s="14"/>
      <c r="BY95" s="14"/>
      <c r="BZ95" s="14"/>
      <c r="CA95" s="14"/>
      <c r="CB95" s="14"/>
      <c r="CC95" s="14"/>
      <c r="CD95" s="14"/>
      <c r="CE95" s="14"/>
      <c r="CF95" s="14"/>
      <c r="CG95" s="14"/>
      <c r="CH95" s="14"/>
      <c r="CI95" s="14"/>
      <c r="CJ95" s="14"/>
      <c r="CK95" s="14"/>
      <c r="CL95" s="14"/>
      <c r="CM95" s="14"/>
      <c r="CN95" s="14"/>
      <c r="CO95" s="14"/>
      <c r="CP95" s="14"/>
      <c r="CQ95" s="14"/>
      <c r="CR95" s="14"/>
      <c r="CS95" s="14"/>
      <c r="CT95" s="14"/>
      <c r="CU95" s="14"/>
      <c r="CV95" s="14"/>
      <c r="CW95" s="14"/>
      <c r="CX95" s="14"/>
      <c r="CY95" s="14"/>
      <c r="CZ95" s="14"/>
      <c r="DA95" s="14"/>
    </row>
    <row r="96" spans="2:105" x14ac:dyDescent="0.4">
      <c r="B96" s="14">
        <v>2</v>
      </c>
      <c r="C96" s="14" t="s">
        <v>97</v>
      </c>
      <c r="D96" s="14" t="s">
        <v>69</v>
      </c>
      <c r="E96" s="14" t="s">
        <v>106</v>
      </c>
      <c r="F96" s="14" t="s">
        <v>53</v>
      </c>
      <c r="G96" s="14"/>
      <c r="H96" s="15">
        <v>0</v>
      </c>
      <c r="I96" s="15">
        <v>0</v>
      </c>
      <c r="J96" s="15">
        <v>0</v>
      </c>
      <c r="K96" s="15">
        <v>0</v>
      </c>
      <c r="L96" s="15">
        <v>0</v>
      </c>
      <c r="M96" s="15">
        <v>0</v>
      </c>
      <c r="N96" s="15">
        <v>0</v>
      </c>
      <c r="O96" s="15">
        <v>0</v>
      </c>
      <c r="P96" s="15">
        <v>0</v>
      </c>
      <c r="Q96" s="15">
        <v>0</v>
      </c>
      <c r="R96" s="15">
        <v>0</v>
      </c>
      <c r="S96" s="15">
        <v>0</v>
      </c>
      <c r="T96" s="15">
        <v>0</v>
      </c>
      <c r="U96" s="15">
        <v>0</v>
      </c>
      <c r="V96" s="15">
        <v>0</v>
      </c>
      <c r="W96" s="15">
        <v>0</v>
      </c>
      <c r="X96" s="15">
        <v>0</v>
      </c>
      <c r="Y96" s="15">
        <v>0</v>
      </c>
      <c r="Z96" s="15">
        <v>0</v>
      </c>
      <c r="AA96" s="15">
        <v>31250</v>
      </c>
      <c r="AB96" s="15">
        <v>62500</v>
      </c>
      <c r="AC96" s="15">
        <v>62500</v>
      </c>
      <c r="AD96" s="15">
        <v>62500</v>
      </c>
      <c r="AE96" s="15">
        <v>62500</v>
      </c>
      <c r="AF96" s="15">
        <v>62500</v>
      </c>
      <c r="AG96" s="15">
        <v>31250</v>
      </c>
      <c r="AH96" s="15">
        <v>0</v>
      </c>
      <c r="AI96" s="15">
        <v>0</v>
      </c>
      <c r="AJ96" s="15">
        <v>0</v>
      </c>
      <c r="AK96" s="15">
        <v>0</v>
      </c>
      <c r="AL96" s="15">
        <v>0</v>
      </c>
      <c r="AM96" s="15">
        <v>0</v>
      </c>
      <c r="AN96" s="15">
        <v>0</v>
      </c>
      <c r="AO96" s="15">
        <v>0</v>
      </c>
      <c r="AP96" s="15">
        <v>0</v>
      </c>
      <c r="AQ96" s="15">
        <v>0</v>
      </c>
      <c r="AR96" s="15">
        <v>0</v>
      </c>
      <c r="AS96" s="15">
        <v>0</v>
      </c>
      <c r="AT96" s="15">
        <v>0</v>
      </c>
      <c r="AU96" s="15">
        <v>0</v>
      </c>
      <c r="AV96" s="14"/>
      <c r="AW96" s="31">
        <f>SUM(H96:S96)</f>
        <v>0</v>
      </c>
      <c r="AX96" s="31">
        <f>SUM(T96:AE96)</f>
        <v>281250</v>
      </c>
      <c r="AY96" s="16">
        <f t="shared" si="50"/>
        <v>375000</v>
      </c>
      <c r="AZ96" s="31">
        <f t="shared" si="50"/>
        <v>375000</v>
      </c>
      <c r="BA96" s="31">
        <f t="shared" si="50"/>
        <v>375000</v>
      </c>
      <c r="BB96" s="31">
        <f t="shared" si="50"/>
        <v>343750</v>
      </c>
      <c r="BC96" s="31">
        <f>SUM(AF96:AK96)</f>
        <v>93750</v>
      </c>
      <c r="BD96" s="14"/>
      <c r="BE96" s="14"/>
      <c r="BF96" s="14"/>
      <c r="BG96" s="14"/>
      <c r="BH96" s="14"/>
      <c r="BI96" s="14"/>
      <c r="BJ96" s="14" t="s">
        <v>96</v>
      </c>
      <c r="BK96" s="14"/>
      <c r="BL96" s="14"/>
      <c r="BM96" s="14"/>
      <c r="BN96" s="14"/>
      <c r="BO96" s="14"/>
      <c r="BP96" s="14"/>
      <c r="BQ96" s="14"/>
      <c r="BR96" s="14"/>
      <c r="BS96" s="14"/>
      <c r="BT96" s="14"/>
      <c r="BU96" s="14"/>
      <c r="BV96" s="14"/>
      <c r="BW96" s="14"/>
      <c r="BX96" s="14"/>
      <c r="BY96" s="14"/>
      <c r="BZ96" s="14"/>
      <c r="CA96" s="14"/>
      <c r="CB96" s="14"/>
      <c r="CC96" s="14"/>
      <c r="CD96" s="14"/>
      <c r="CE96" s="14"/>
      <c r="CF96" s="14"/>
      <c r="CG96" s="14"/>
      <c r="CH96" s="14"/>
      <c r="CI96" s="14"/>
      <c r="CJ96" s="14"/>
      <c r="CK96" s="14"/>
      <c r="CL96" s="14"/>
      <c r="CM96" s="14"/>
      <c r="CN96" s="14"/>
      <c r="CO96" s="14"/>
      <c r="CP96" s="14"/>
      <c r="CQ96" s="14"/>
      <c r="CR96" s="14"/>
      <c r="CS96" s="14"/>
      <c r="CT96" s="14"/>
      <c r="CU96" s="14"/>
      <c r="CV96" s="14"/>
      <c r="CW96" s="14"/>
      <c r="CX96" s="14"/>
      <c r="CY96" s="14"/>
      <c r="CZ96" s="14"/>
      <c r="DA96" s="14"/>
    </row>
    <row r="97" spans="2:105" x14ac:dyDescent="0.4">
      <c r="B97" s="14">
        <v>3</v>
      </c>
      <c r="C97" s="32" t="s">
        <v>97</v>
      </c>
      <c r="D97" s="32" t="s">
        <v>70</v>
      </c>
      <c r="E97" s="32" t="s">
        <v>106</v>
      </c>
      <c r="F97" s="32" t="s">
        <v>53</v>
      </c>
      <c r="G97" s="33"/>
      <c r="H97" s="34">
        <f t="shared" ref="H97:AU97" si="51">G97+H95+H96</f>
        <v>0</v>
      </c>
      <c r="I97" s="34">
        <f t="shared" si="51"/>
        <v>0</v>
      </c>
      <c r="J97" s="34">
        <f t="shared" si="51"/>
        <v>0</v>
      </c>
      <c r="K97" s="34">
        <f t="shared" si="51"/>
        <v>0</v>
      </c>
      <c r="L97" s="34">
        <f t="shared" si="51"/>
        <v>0</v>
      </c>
      <c r="M97" s="34">
        <f t="shared" si="51"/>
        <v>0</v>
      </c>
      <c r="N97" s="34">
        <f t="shared" si="51"/>
        <v>0</v>
      </c>
      <c r="O97" s="34">
        <f t="shared" si="51"/>
        <v>0</v>
      </c>
      <c r="P97" s="34">
        <f t="shared" si="51"/>
        <v>0</v>
      </c>
      <c r="Q97" s="34">
        <f t="shared" si="51"/>
        <v>0</v>
      </c>
      <c r="R97" s="34">
        <f t="shared" si="51"/>
        <v>0</v>
      </c>
      <c r="S97" s="34">
        <f t="shared" si="51"/>
        <v>0</v>
      </c>
      <c r="T97" s="34">
        <f t="shared" si="51"/>
        <v>0</v>
      </c>
      <c r="U97" s="34">
        <f t="shared" si="51"/>
        <v>0</v>
      </c>
      <c r="V97" s="34">
        <f t="shared" si="51"/>
        <v>0</v>
      </c>
      <c r="W97" s="34">
        <f t="shared" si="51"/>
        <v>0</v>
      </c>
      <c r="X97" s="34">
        <f t="shared" si="51"/>
        <v>0</v>
      </c>
      <c r="Y97" s="34">
        <f t="shared" si="51"/>
        <v>0</v>
      </c>
      <c r="Z97" s="34">
        <f t="shared" si="51"/>
        <v>0</v>
      </c>
      <c r="AA97" s="34">
        <f t="shared" si="51"/>
        <v>31250</v>
      </c>
      <c r="AB97" s="34">
        <f t="shared" si="51"/>
        <v>93750</v>
      </c>
      <c r="AC97" s="34">
        <f t="shared" si="51"/>
        <v>156250</v>
      </c>
      <c r="AD97" s="34">
        <f t="shared" si="51"/>
        <v>218750</v>
      </c>
      <c r="AE97" s="34">
        <f t="shared" si="51"/>
        <v>281250</v>
      </c>
      <c r="AF97" s="34">
        <f t="shared" si="51"/>
        <v>343750</v>
      </c>
      <c r="AG97" s="34">
        <f t="shared" si="51"/>
        <v>100000</v>
      </c>
      <c r="AH97" s="34">
        <f t="shared" si="51"/>
        <v>100000</v>
      </c>
      <c r="AI97" s="34">
        <f t="shared" si="51"/>
        <v>0</v>
      </c>
      <c r="AJ97" s="34">
        <f t="shared" si="51"/>
        <v>0</v>
      </c>
      <c r="AK97" s="34">
        <f t="shared" si="51"/>
        <v>0</v>
      </c>
      <c r="AL97" s="34">
        <f t="shared" si="51"/>
        <v>0</v>
      </c>
      <c r="AM97" s="34">
        <f t="shared" si="51"/>
        <v>0</v>
      </c>
      <c r="AN97" s="34">
        <f t="shared" si="51"/>
        <v>0</v>
      </c>
      <c r="AO97" s="34">
        <f t="shared" si="51"/>
        <v>0</v>
      </c>
      <c r="AP97" s="34">
        <f t="shared" si="51"/>
        <v>0</v>
      </c>
      <c r="AQ97" s="34">
        <f t="shared" si="51"/>
        <v>0</v>
      </c>
      <c r="AR97" s="34">
        <f t="shared" si="51"/>
        <v>0</v>
      </c>
      <c r="AS97" s="34">
        <f t="shared" si="51"/>
        <v>0</v>
      </c>
      <c r="AT97" s="34">
        <f t="shared" si="51"/>
        <v>0</v>
      </c>
      <c r="AU97" s="34">
        <f t="shared" si="51"/>
        <v>0</v>
      </c>
      <c r="AV97" s="33"/>
      <c r="AW97" s="34"/>
      <c r="AX97" s="34"/>
      <c r="AY97" s="35"/>
      <c r="AZ97" s="36"/>
      <c r="BA97" s="36"/>
      <c r="BB97" s="36"/>
      <c r="BC97" s="36"/>
      <c r="BD97" s="14"/>
      <c r="BE97" s="14"/>
      <c r="BF97" s="14"/>
      <c r="BG97" s="14"/>
      <c r="BJ97" s="14" t="s">
        <v>96</v>
      </c>
      <c r="BK97" s="14"/>
      <c r="BL97" s="14"/>
      <c r="BM97" s="14"/>
      <c r="BN97" s="14"/>
      <c r="BO97" s="14"/>
      <c r="BP97" s="14"/>
      <c r="BQ97" s="14"/>
      <c r="BR97" s="14"/>
      <c r="BS97" s="14"/>
      <c r="BT97" s="14"/>
      <c r="BU97" s="14"/>
      <c r="BV97" s="14"/>
      <c r="BW97" s="14"/>
      <c r="BX97" s="14"/>
      <c r="BY97" s="14"/>
      <c r="BZ97" s="14"/>
      <c r="CA97" s="14"/>
      <c r="CB97" s="14"/>
      <c r="CC97" s="14"/>
      <c r="CD97" s="14"/>
      <c r="CE97" s="14"/>
      <c r="CF97" s="14"/>
      <c r="CG97" s="14"/>
      <c r="CH97" s="14"/>
      <c r="CI97" s="14"/>
      <c r="CJ97" s="14"/>
      <c r="CK97" s="14"/>
      <c r="CL97" s="14"/>
      <c r="CM97" s="14"/>
      <c r="CN97" s="14"/>
      <c r="CO97" s="14"/>
      <c r="CP97" s="14"/>
      <c r="CQ97" s="14"/>
      <c r="CR97" s="14"/>
      <c r="CS97" s="14"/>
      <c r="CT97" s="14"/>
      <c r="CU97" s="14"/>
      <c r="CV97" s="14"/>
      <c r="CW97" s="14"/>
      <c r="CX97" s="14"/>
      <c r="CY97" s="14"/>
      <c r="CZ97" s="14"/>
      <c r="DA97" s="14"/>
    </row>
    <row r="98" spans="2:105" x14ac:dyDescent="0.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37"/>
      <c r="AZ98" s="14"/>
      <c r="BA98" s="14"/>
      <c r="BB98" s="14"/>
      <c r="BC98" s="14"/>
      <c r="BD98" s="14"/>
      <c r="BE98" s="14"/>
      <c r="BF98" s="14"/>
      <c r="BG98" s="14"/>
      <c r="BH98" s="14"/>
      <c r="BI98" s="14"/>
      <c r="BJ98" s="14"/>
      <c r="BK98" s="14"/>
      <c r="BL98" s="14"/>
      <c r="BM98" s="14"/>
      <c r="BN98" s="14"/>
      <c r="BO98" s="14"/>
      <c r="BP98" s="14"/>
      <c r="BQ98" s="14"/>
      <c r="BR98" s="14"/>
      <c r="BS98" s="14"/>
      <c r="BT98" s="14"/>
      <c r="BU98" s="14"/>
      <c r="BV98" s="14"/>
      <c r="BW98" s="14"/>
      <c r="BX98" s="14"/>
      <c r="BY98" s="14"/>
      <c r="BZ98" s="14"/>
      <c r="CA98" s="14"/>
      <c r="CB98" s="14"/>
      <c r="CC98" s="14"/>
      <c r="CD98" s="14"/>
      <c r="CE98" s="14"/>
      <c r="CF98" s="14"/>
      <c r="CG98" s="14"/>
      <c r="CH98" s="14"/>
      <c r="CI98" s="14"/>
      <c r="CJ98" s="14"/>
      <c r="CK98" s="14"/>
      <c r="CL98" s="14"/>
      <c r="CM98" s="14"/>
      <c r="CN98" s="14"/>
      <c r="CO98" s="14"/>
      <c r="CP98" s="14"/>
      <c r="CQ98" s="14"/>
      <c r="CR98" s="14"/>
      <c r="CS98" s="14"/>
      <c r="CT98" s="14"/>
      <c r="CU98" s="14"/>
      <c r="CV98" s="14"/>
      <c r="CW98" s="14"/>
      <c r="CX98" s="14"/>
      <c r="CY98" s="14"/>
      <c r="CZ98" s="14"/>
      <c r="DA98" s="14"/>
    </row>
    <row r="99" spans="2:105" x14ac:dyDescent="0.4">
      <c r="B99" s="14">
        <v>1</v>
      </c>
      <c r="C99" s="14" t="s">
        <v>93</v>
      </c>
      <c r="D99" s="14" t="s">
        <v>68</v>
      </c>
      <c r="E99" s="14" t="s">
        <v>125</v>
      </c>
      <c r="F99" s="14" t="s">
        <v>126</v>
      </c>
      <c r="G99" s="14"/>
      <c r="H99" s="38">
        <v>0</v>
      </c>
      <c r="I99" s="38">
        <v>-70000</v>
      </c>
      <c r="J99" s="38">
        <v>0</v>
      </c>
      <c r="K99" s="38">
        <v>-70000</v>
      </c>
      <c r="L99" s="38">
        <v>0</v>
      </c>
      <c r="M99" s="38">
        <v>0</v>
      </c>
      <c r="N99" s="38">
        <v>0</v>
      </c>
      <c r="O99" s="38">
        <v>-70000</v>
      </c>
      <c r="P99" s="38">
        <v>0</v>
      </c>
      <c r="Q99" s="38">
        <v>0</v>
      </c>
      <c r="R99" s="38">
        <v>0</v>
      </c>
      <c r="S99" s="38">
        <v>0</v>
      </c>
      <c r="T99" s="38">
        <v>0</v>
      </c>
      <c r="U99" s="38">
        <v>-44782</v>
      </c>
      <c r="V99" s="38">
        <v>0</v>
      </c>
      <c r="W99" s="38">
        <v>0</v>
      </c>
      <c r="X99" s="38">
        <v>0</v>
      </c>
      <c r="Y99" s="38">
        <v>0</v>
      </c>
      <c r="Z99" s="38">
        <v>0</v>
      </c>
      <c r="AA99" s="38">
        <v>0</v>
      </c>
      <c r="AB99" s="38">
        <v>0</v>
      </c>
      <c r="AC99" s="38">
        <v>0</v>
      </c>
      <c r="AD99" s="38">
        <v>0</v>
      </c>
      <c r="AE99" s="38">
        <v>0</v>
      </c>
      <c r="AF99" s="38">
        <v>0</v>
      </c>
      <c r="AG99" s="38">
        <v>0</v>
      </c>
      <c r="AH99" s="38">
        <v>0</v>
      </c>
      <c r="AI99" s="38">
        <v>0</v>
      </c>
      <c r="AJ99" s="38">
        <v>0</v>
      </c>
      <c r="AK99" s="38">
        <v>0</v>
      </c>
      <c r="AL99" s="38">
        <v>0</v>
      </c>
      <c r="AM99" s="38">
        <v>0</v>
      </c>
      <c r="AN99" s="38">
        <v>0</v>
      </c>
      <c r="AO99" s="38">
        <v>0</v>
      </c>
      <c r="AP99" s="38">
        <v>0</v>
      </c>
      <c r="AQ99" s="38">
        <v>0</v>
      </c>
      <c r="AR99" s="38">
        <v>0</v>
      </c>
      <c r="AS99" s="38">
        <v>0</v>
      </c>
      <c r="AT99" s="38">
        <v>0</v>
      </c>
      <c r="AU99" s="38">
        <v>0</v>
      </c>
      <c r="AV99" s="14"/>
      <c r="AW99" s="31">
        <f>SUM(H99:S99)</f>
        <v>-210000</v>
      </c>
      <c r="AX99" s="31">
        <f>SUM(T99:AE99)</f>
        <v>-44782</v>
      </c>
      <c r="AY99" s="16">
        <f t="shared" ref="AY99:BB100" si="52">SUM(Y99:AJ99)</f>
        <v>0</v>
      </c>
      <c r="AZ99" s="31">
        <f t="shared" si="52"/>
        <v>0</v>
      </c>
      <c r="BA99" s="31">
        <f t="shared" si="52"/>
        <v>0</v>
      </c>
      <c r="BB99" s="31">
        <f t="shared" si="52"/>
        <v>0</v>
      </c>
      <c r="BC99" s="31">
        <f>SUM(AF99:AK99)</f>
        <v>0</v>
      </c>
      <c r="BD99" s="14"/>
      <c r="BE99" s="15">
        <v>350000</v>
      </c>
      <c r="BF99" s="31">
        <f>-SUM(H99:AK99)</f>
        <v>254782</v>
      </c>
      <c r="BG99" s="31">
        <v>254782</v>
      </c>
      <c r="BH99" s="31">
        <f>BG99-BF99</f>
        <v>0</v>
      </c>
      <c r="BI99" s="31">
        <f>BG99-BE99</f>
        <v>-95218</v>
      </c>
      <c r="BJ99" s="14" t="s">
        <v>96</v>
      </c>
      <c r="BK99" s="14"/>
      <c r="BL99" s="14"/>
      <c r="BM99" s="14"/>
      <c r="BN99" s="14"/>
      <c r="BO99" s="14"/>
      <c r="BP99" s="14"/>
      <c r="BQ99" s="14"/>
      <c r="BR99" s="14"/>
      <c r="BS99" s="14"/>
      <c r="BT99" s="14"/>
      <c r="BU99" s="14"/>
      <c r="BV99" s="14"/>
      <c r="BW99" s="14"/>
      <c r="BX99" s="14"/>
      <c r="BY99" s="14"/>
      <c r="BZ99" s="14"/>
      <c r="CA99" s="14"/>
      <c r="CB99" s="14"/>
      <c r="CC99" s="14"/>
      <c r="CD99" s="14"/>
      <c r="CE99" s="14"/>
      <c r="CF99" s="14"/>
      <c r="CG99" s="14"/>
      <c r="CH99" s="14"/>
      <c r="CI99" s="14"/>
      <c r="CJ99" s="14"/>
      <c r="CK99" s="14"/>
      <c r="CL99" s="14"/>
      <c r="CM99" s="14"/>
      <c r="CN99" s="14"/>
      <c r="CO99" s="14"/>
      <c r="CP99" s="14"/>
      <c r="CQ99" s="14"/>
      <c r="CR99" s="14"/>
      <c r="CS99" s="14"/>
      <c r="CT99" s="14"/>
      <c r="CU99" s="14"/>
      <c r="CV99" s="14"/>
      <c r="CW99" s="14"/>
      <c r="CX99" s="14"/>
      <c r="CY99" s="14"/>
      <c r="CZ99" s="14"/>
      <c r="DA99" s="14"/>
    </row>
    <row r="100" spans="2:105" x14ac:dyDescent="0.4">
      <c r="B100" s="14">
        <v>2</v>
      </c>
      <c r="C100" s="14" t="s">
        <v>97</v>
      </c>
      <c r="D100" s="14" t="s">
        <v>69</v>
      </c>
      <c r="E100" s="14" t="s">
        <v>125</v>
      </c>
      <c r="F100" s="14" t="s">
        <v>126</v>
      </c>
      <c r="G100" s="14"/>
      <c r="H100" s="38">
        <v>42463.666666666664</v>
      </c>
      <c r="I100" s="38">
        <v>42463.666666666664</v>
      </c>
      <c r="J100" s="38">
        <v>42463.666666666664</v>
      </c>
      <c r="K100" s="38">
        <v>42463.666666666664</v>
      </c>
      <c r="L100" s="38">
        <v>21231.833333333332</v>
      </c>
      <c r="M100" s="38">
        <v>0</v>
      </c>
      <c r="N100" s="38">
        <v>0</v>
      </c>
      <c r="O100" s="38">
        <v>0</v>
      </c>
      <c r="P100" s="38">
        <v>0</v>
      </c>
      <c r="Q100" s="38">
        <v>0</v>
      </c>
      <c r="R100" s="38">
        <v>0</v>
      </c>
      <c r="S100" s="38">
        <v>0</v>
      </c>
      <c r="T100" s="38">
        <v>0</v>
      </c>
      <c r="U100" s="38">
        <v>0</v>
      </c>
      <c r="V100" s="38">
        <v>0</v>
      </c>
      <c r="W100" s="38">
        <v>0</v>
      </c>
      <c r="X100" s="38">
        <v>0</v>
      </c>
      <c r="Y100" s="38">
        <v>0</v>
      </c>
      <c r="Z100" s="38">
        <v>0</v>
      </c>
      <c r="AA100" s="38">
        <v>0</v>
      </c>
      <c r="AB100" s="38">
        <v>0</v>
      </c>
      <c r="AC100" s="38">
        <v>0</v>
      </c>
      <c r="AD100" s="38">
        <v>0</v>
      </c>
      <c r="AE100" s="38">
        <v>0</v>
      </c>
      <c r="AF100" s="38">
        <v>0</v>
      </c>
      <c r="AG100" s="38">
        <v>0</v>
      </c>
      <c r="AH100" s="38">
        <v>0</v>
      </c>
      <c r="AI100" s="38">
        <v>0</v>
      </c>
      <c r="AJ100" s="38">
        <v>0</v>
      </c>
      <c r="AK100" s="38">
        <v>0</v>
      </c>
      <c r="AL100" s="38">
        <v>0</v>
      </c>
      <c r="AM100" s="38">
        <v>0</v>
      </c>
      <c r="AN100" s="38">
        <v>0</v>
      </c>
      <c r="AO100" s="38">
        <v>0</v>
      </c>
      <c r="AP100" s="38">
        <v>0</v>
      </c>
      <c r="AQ100" s="38">
        <v>0</v>
      </c>
      <c r="AR100" s="38">
        <v>0</v>
      </c>
      <c r="AS100" s="38">
        <v>0</v>
      </c>
      <c r="AT100" s="38">
        <v>0</v>
      </c>
      <c r="AU100" s="38">
        <v>0</v>
      </c>
      <c r="AV100" s="14"/>
      <c r="AW100" s="31">
        <f>SUM(H100:S100)</f>
        <v>191086.5</v>
      </c>
      <c r="AX100" s="31">
        <f>SUM(T100:AE100)</f>
        <v>0</v>
      </c>
      <c r="AY100" s="16">
        <f t="shared" si="52"/>
        <v>0</v>
      </c>
      <c r="AZ100" s="31">
        <f t="shared" si="52"/>
        <v>0</v>
      </c>
      <c r="BA100" s="31">
        <f t="shared" si="52"/>
        <v>0</v>
      </c>
      <c r="BB100" s="31">
        <f t="shared" si="52"/>
        <v>0</v>
      </c>
      <c r="BC100" s="31">
        <f>SUM(AF100:AK100)</f>
        <v>0</v>
      </c>
      <c r="BD100" s="14"/>
      <c r="BE100" s="14"/>
      <c r="BF100" s="14"/>
      <c r="BG100" s="14"/>
      <c r="BH100" s="14"/>
      <c r="BI100" s="14"/>
      <c r="BJ100" s="14" t="s">
        <v>96</v>
      </c>
      <c r="BK100" s="14"/>
      <c r="BL100" s="14"/>
      <c r="BM100" s="14"/>
      <c r="BN100" s="14"/>
      <c r="BO100" s="14"/>
      <c r="BP100" s="14"/>
      <c r="BQ100" s="14"/>
      <c r="BR100" s="14"/>
      <c r="BS100" s="14"/>
      <c r="BT100" s="14"/>
      <c r="BU100" s="14"/>
      <c r="BV100" s="14"/>
      <c r="BW100" s="14"/>
      <c r="BX100" s="14"/>
      <c r="BY100" s="14"/>
      <c r="BZ100" s="14"/>
      <c r="CA100" s="14"/>
      <c r="CB100" s="14"/>
      <c r="CC100" s="14"/>
      <c r="CD100" s="14"/>
      <c r="CE100" s="14"/>
      <c r="CF100" s="14"/>
      <c r="CG100" s="14"/>
      <c r="CH100" s="14"/>
      <c r="CI100" s="14"/>
      <c r="CJ100" s="14"/>
      <c r="CK100" s="14"/>
      <c r="CL100" s="14"/>
      <c r="CM100" s="14"/>
      <c r="CN100" s="14"/>
      <c r="CO100" s="14"/>
      <c r="CP100" s="14"/>
      <c r="CQ100" s="14"/>
      <c r="CR100" s="14"/>
      <c r="CS100" s="14"/>
      <c r="CT100" s="14"/>
      <c r="CU100" s="14"/>
      <c r="CV100" s="14"/>
      <c r="CW100" s="14"/>
      <c r="CX100" s="14"/>
      <c r="CY100" s="14"/>
      <c r="CZ100" s="14"/>
      <c r="DA100" s="14"/>
    </row>
    <row r="101" spans="2:105" x14ac:dyDescent="0.4">
      <c r="B101" s="14">
        <v>3</v>
      </c>
      <c r="C101" s="32" t="s">
        <v>97</v>
      </c>
      <c r="D101" s="32" t="s">
        <v>70</v>
      </c>
      <c r="E101" s="32" t="s">
        <v>125</v>
      </c>
      <c r="F101" s="32" t="s">
        <v>126</v>
      </c>
      <c r="G101" s="33"/>
      <c r="H101" s="39">
        <f>BG99-BH99-148622.833333333</f>
        <v>106159.16666666701</v>
      </c>
      <c r="I101" s="34">
        <f t="shared" ref="I101:AU101" si="53">H101+I99+I100</f>
        <v>78622.833333333663</v>
      </c>
      <c r="J101" s="34">
        <f t="shared" si="53"/>
        <v>121086.50000000032</v>
      </c>
      <c r="K101" s="34">
        <f t="shared" si="53"/>
        <v>93550.166666666977</v>
      </c>
      <c r="L101" s="34">
        <f t="shared" si="53"/>
        <v>114782.00000000031</v>
      </c>
      <c r="M101" s="34">
        <f t="shared" si="53"/>
        <v>114782.00000000031</v>
      </c>
      <c r="N101" s="34">
        <f t="shared" si="53"/>
        <v>114782.00000000031</v>
      </c>
      <c r="O101" s="34">
        <f t="shared" si="53"/>
        <v>44782.000000000306</v>
      </c>
      <c r="P101" s="34">
        <f t="shared" si="53"/>
        <v>44782.000000000306</v>
      </c>
      <c r="Q101" s="34">
        <f t="shared" si="53"/>
        <v>44782.000000000306</v>
      </c>
      <c r="R101" s="34">
        <f t="shared" si="53"/>
        <v>44782.000000000306</v>
      </c>
      <c r="S101" s="34">
        <f t="shared" si="53"/>
        <v>44782.000000000306</v>
      </c>
      <c r="T101" s="34">
        <f t="shared" si="53"/>
        <v>44782.000000000306</v>
      </c>
      <c r="U101" s="34">
        <f t="shared" si="53"/>
        <v>3.0559021979570389E-10</v>
      </c>
      <c r="V101" s="34">
        <f t="shared" si="53"/>
        <v>3.0559021979570389E-10</v>
      </c>
      <c r="W101" s="34">
        <f t="shared" si="53"/>
        <v>3.0559021979570389E-10</v>
      </c>
      <c r="X101" s="34">
        <f t="shared" si="53"/>
        <v>3.0559021979570389E-10</v>
      </c>
      <c r="Y101" s="34">
        <f t="shared" si="53"/>
        <v>3.0559021979570389E-10</v>
      </c>
      <c r="Z101" s="34">
        <f t="shared" si="53"/>
        <v>3.0559021979570389E-10</v>
      </c>
      <c r="AA101" s="34">
        <f t="shared" si="53"/>
        <v>3.0559021979570389E-10</v>
      </c>
      <c r="AB101" s="34">
        <f t="shared" si="53"/>
        <v>3.0559021979570389E-10</v>
      </c>
      <c r="AC101" s="34">
        <f t="shared" si="53"/>
        <v>3.0559021979570389E-10</v>
      </c>
      <c r="AD101" s="34">
        <f t="shared" si="53"/>
        <v>3.0559021979570389E-10</v>
      </c>
      <c r="AE101" s="34">
        <f t="shared" si="53"/>
        <v>3.0559021979570389E-10</v>
      </c>
      <c r="AF101" s="34">
        <f t="shared" si="53"/>
        <v>3.0559021979570389E-10</v>
      </c>
      <c r="AG101" s="34">
        <f t="shared" si="53"/>
        <v>3.0559021979570389E-10</v>
      </c>
      <c r="AH101" s="34">
        <f t="shared" si="53"/>
        <v>3.0559021979570389E-10</v>
      </c>
      <c r="AI101" s="34">
        <f t="shared" si="53"/>
        <v>3.0559021979570389E-10</v>
      </c>
      <c r="AJ101" s="34">
        <f t="shared" si="53"/>
        <v>3.0559021979570389E-10</v>
      </c>
      <c r="AK101" s="34">
        <f t="shared" si="53"/>
        <v>3.0559021979570389E-10</v>
      </c>
      <c r="AL101" s="34">
        <f t="shared" si="53"/>
        <v>3.0559021979570389E-10</v>
      </c>
      <c r="AM101" s="34">
        <f t="shared" si="53"/>
        <v>3.0559021979570389E-10</v>
      </c>
      <c r="AN101" s="34">
        <f t="shared" si="53"/>
        <v>3.0559021979570389E-10</v>
      </c>
      <c r="AO101" s="34">
        <f t="shared" si="53"/>
        <v>3.0559021979570389E-10</v>
      </c>
      <c r="AP101" s="34">
        <f t="shared" si="53"/>
        <v>3.0559021979570389E-10</v>
      </c>
      <c r="AQ101" s="34">
        <f t="shared" si="53"/>
        <v>3.0559021979570389E-10</v>
      </c>
      <c r="AR101" s="34">
        <f t="shared" si="53"/>
        <v>3.0559021979570389E-10</v>
      </c>
      <c r="AS101" s="34">
        <f t="shared" si="53"/>
        <v>3.0559021979570389E-10</v>
      </c>
      <c r="AT101" s="34">
        <f t="shared" si="53"/>
        <v>3.0559021979570389E-10</v>
      </c>
      <c r="AU101" s="34">
        <f t="shared" si="53"/>
        <v>3.0559021979570389E-10</v>
      </c>
      <c r="AV101" s="33"/>
      <c r="AW101" s="34"/>
      <c r="AX101" s="34"/>
      <c r="AY101" s="35"/>
      <c r="AZ101" s="36"/>
      <c r="BA101" s="36"/>
      <c r="BB101" s="36"/>
      <c r="BC101" s="36"/>
      <c r="BD101" s="14"/>
      <c r="BE101" s="14"/>
      <c r="BF101" s="14"/>
      <c r="BG101" s="14"/>
      <c r="BJ101" s="14" t="s">
        <v>96</v>
      </c>
      <c r="BK101" s="14"/>
      <c r="BL101" s="14"/>
      <c r="BM101" s="14"/>
      <c r="BN101" s="14"/>
      <c r="BO101" s="14"/>
      <c r="BP101" s="14"/>
      <c r="BQ101" s="14"/>
      <c r="BR101" s="14"/>
      <c r="BS101" s="14"/>
      <c r="BT101" s="14"/>
      <c r="BU101" s="14"/>
      <c r="BV101" s="14"/>
      <c r="BW101" s="14"/>
      <c r="BX101" s="14"/>
      <c r="BY101" s="14"/>
      <c r="BZ101" s="14"/>
      <c r="CA101" s="14"/>
      <c r="CB101" s="14"/>
      <c r="CC101" s="14"/>
      <c r="CD101" s="14"/>
      <c r="CE101" s="14"/>
      <c r="CF101" s="14"/>
      <c r="CG101" s="14"/>
      <c r="CH101" s="14"/>
      <c r="CI101" s="14"/>
      <c r="CJ101" s="14"/>
      <c r="CK101" s="14"/>
      <c r="CL101" s="14"/>
      <c r="CM101" s="14"/>
      <c r="CN101" s="14"/>
      <c r="CO101" s="14"/>
      <c r="CP101" s="14"/>
      <c r="CQ101" s="14"/>
      <c r="CR101" s="14"/>
      <c r="CS101" s="14"/>
      <c r="CT101" s="14"/>
      <c r="CU101" s="14"/>
      <c r="CV101" s="14"/>
      <c r="CW101" s="14"/>
      <c r="CX101" s="14"/>
      <c r="CY101" s="14"/>
      <c r="CZ101" s="14"/>
      <c r="DA101" s="14"/>
    </row>
    <row r="102" spans="2:105" x14ac:dyDescent="0.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37"/>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c r="BY102" s="14"/>
      <c r="BZ102" s="14"/>
      <c r="CA102" s="14"/>
      <c r="CB102" s="14"/>
      <c r="CC102" s="14"/>
      <c r="CD102" s="14"/>
      <c r="CE102" s="14"/>
      <c r="CF102" s="14"/>
      <c r="CG102" s="14"/>
      <c r="CH102" s="14"/>
      <c r="CI102" s="14"/>
      <c r="CJ102" s="14"/>
      <c r="CK102" s="14"/>
      <c r="CL102" s="14"/>
      <c r="CM102" s="14"/>
      <c r="CN102" s="14"/>
      <c r="CO102" s="14"/>
      <c r="CP102" s="14"/>
      <c r="CQ102" s="14"/>
      <c r="CR102" s="14"/>
      <c r="CS102" s="14"/>
      <c r="CT102" s="14"/>
      <c r="CU102" s="14"/>
      <c r="CV102" s="14"/>
      <c r="CW102" s="14"/>
      <c r="CX102" s="14"/>
      <c r="CY102" s="14"/>
      <c r="CZ102" s="14"/>
      <c r="DA102" s="14"/>
    </row>
    <row r="103" spans="2:105" x14ac:dyDescent="0.4">
      <c r="B103" s="14">
        <v>1</v>
      </c>
      <c r="C103" s="14" t="s">
        <v>93</v>
      </c>
      <c r="D103" s="14" t="s">
        <v>68</v>
      </c>
      <c r="E103" s="14" t="s">
        <v>104</v>
      </c>
      <c r="F103" s="14" t="s">
        <v>127</v>
      </c>
      <c r="G103" s="14"/>
      <c r="H103" s="15">
        <v>0</v>
      </c>
      <c r="I103" s="15">
        <v>0</v>
      </c>
      <c r="J103" s="15">
        <v>-60000</v>
      </c>
      <c r="K103" s="15">
        <v>-60000</v>
      </c>
      <c r="L103" s="15">
        <v>0</v>
      </c>
      <c r="M103" s="15">
        <v>0</v>
      </c>
      <c r="N103" s="15">
        <v>0</v>
      </c>
      <c r="O103" s="15">
        <v>0</v>
      </c>
      <c r="P103" s="15">
        <v>0</v>
      </c>
      <c r="Q103" s="15">
        <v>0</v>
      </c>
      <c r="R103" s="15">
        <v>0</v>
      </c>
      <c r="S103" s="15">
        <v>0</v>
      </c>
      <c r="T103" s="15">
        <v>0</v>
      </c>
      <c r="U103" s="15">
        <v>0</v>
      </c>
      <c r="V103" s="15">
        <v>0</v>
      </c>
      <c r="W103" s="15">
        <v>0</v>
      </c>
      <c r="X103" s="15">
        <v>0</v>
      </c>
      <c r="Y103" s="15">
        <v>0</v>
      </c>
      <c r="Z103" s="15">
        <v>0</v>
      </c>
      <c r="AA103" s="15">
        <v>0</v>
      </c>
      <c r="AB103" s="15">
        <v>0</v>
      </c>
      <c r="AC103" s="15">
        <v>0</v>
      </c>
      <c r="AD103" s="15">
        <v>0</v>
      </c>
      <c r="AE103" s="15">
        <v>0</v>
      </c>
      <c r="AF103" s="15">
        <v>0</v>
      </c>
      <c r="AG103" s="15">
        <v>0</v>
      </c>
      <c r="AH103" s="15">
        <v>0</v>
      </c>
      <c r="AI103" s="15">
        <v>0</v>
      </c>
      <c r="AJ103" s="15">
        <v>0</v>
      </c>
      <c r="AK103" s="15">
        <v>0</v>
      </c>
      <c r="AL103" s="15">
        <v>0</v>
      </c>
      <c r="AM103" s="15">
        <v>0</v>
      </c>
      <c r="AN103" s="15">
        <v>0</v>
      </c>
      <c r="AO103" s="15">
        <v>0</v>
      </c>
      <c r="AP103" s="15">
        <v>0</v>
      </c>
      <c r="AQ103" s="15">
        <v>0</v>
      </c>
      <c r="AR103" s="15">
        <v>0</v>
      </c>
      <c r="AS103" s="15">
        <v>0</v>
      </c>
      <c r="AT103" s="15">
        <v>0</v>
      </c>
      <c r="AU103" s="15">
        <v>0</v>
      </c>
      <c r="AV103" s="14"/>
      <c r="AW103" s="31">
        <f>SUM(H103:S103)</f>
        <v>-120000</v>
      </c>
      <c r="AX103" s="31">
        <f>SUM(T103:AE103)</f>
        <v>0</v>
      </c>
      <c r="AY103" s="16">
        <f t="shared" ref="AY103:BB104" si="54">SUM(Y103:AJ103)</f>
        <v>0</v>
      </c>
      <c r="AZ103" s="31">
        <f t="shared" si="54"/>
        <v>0</v>
      </c>
      <c r="BA103" s="31">
        <f t="shared" si="54"/>
        <v>0</v>
      </c>
      <c r="BB103" s="31">
        <f t="shared" si="54"/>
        <v>0</v>
      </c>
      <c r="BC103" s="31">
        <f>SUM(AF103:AK103)</f>
        <v>0</v>
      </c>
      <c r="BD103" s="14"/>
      <c r="BE103" s="15">
        <v>300000</v>
      </c>
      <c r="BF103" s="31">
        <f>-SUM(H103:AK103)</f>
        <v>120000</v>
      </c>
      <c r="BG103" s="31">
        <v>120000</v>
      </c>
      <c r="BH103" s="31">
        <f>BG103-BF103</f>
        <v>0</v>
      </c>
      <c r="BI103" s="31">
        <f>BG103-BE103</f>
        <v>-180000</v>
      </c>
      <c r="BJ103" s="14" t="s">
        <v>96</v>
      </c>
      <c r="BK103" s="14"/>
      <c r="BL103" s="14"/>
      <c r="BM103" s="14"/>
      <c r="BN103" s="14"/>
      <c r="BO103" s="14"/>
      <c r="BP103" s="14"/>
      <c r="BQ103" s="14"/>
      <c r="BR103" s="14"/>
      <c r="BS103" s="14"/>
      <c r="BT103" s="14"/>
      <c r="BU103" s="14"/>
      <c r="BV103" s="14"/>
      <c r="BW103" s="14"/>
      <c r="BX103" s="14"/>
      <c r="BY103" s="14"/>
      <c r="BZ103" s="14"/>
      <c r="CA103" s="14"/>
      <c r="CB103" s="14"/>
      <c r="CC103" s="14"/>
      <c r="CD103" s="14"/>
      <c r="CE103" s="14"/>
      <c r="CF103" s="14"/>
      <c r="CG103" s="14"/>
      <c r="CH103" s="14"/>
      <c r="CI103" s="14"/>
      <c r="CJ103" s="14"/>
      <c r="CK103" s="14"/>
      <c r="CL103" s="14"/>
      <c r="CM103" s="14"/>
      <c r="CN103" s="14"/>
      <c r="CO103" s="14"/>
      <c r="CP103" s="14"/>
      <c r="CQ103" s="14"/>
      <c r="CR103" s="14"/>
      <c r="CS103" s="14"/>
      <c r="CT103" s="14"/>
      <c r="CU103" s="14"/>
      <c r="CV103" s="14"/>
      <c r="CW103" s="14"/>
      <c r="CX103" s="14"/>
      <c r="CY103" s="14"/>
      <c r="CZ103" s="14"/>
      <c r="DA103" s="14"/>
    </row>
    <row r="104" spans="2:105" x14ac:dyDescent="0.4">
      <c r="B104" s="14">
        <v>2</v>
      </c>
      <c r="C104" s="14" t="s">
        <v>97</v>
      </c>
      <c r="D104" s="14" t="s">
        <v>69</v>
      </c>
      <c r="E104" s="14" t="s">
        <v>104</v>
      </c>
      <c r="F104" s="14" t="s">
        <v>127</v>
      </c>
      <c r="G104" s="14"/>
      <c r="H104" s="15">
        <v>10000</v>
      </c>
      <c r="I104" s="15">
        <v>20000</v>
      </c>
      <c r="J104" s="15">
        <v>20000</v>
      </c>
      <c r="K104" s="15">
        <v>20000</v>
      </c>
      <c r="L104" s="15">
        <v>20000</v>
      </c>
      <c r="M104" s="15">
        <v>20000</v>
      </c>
      <c r="N104" s="15">
        <v>10000</v>
      </c>
      <c r="O104" s="15">
        <v>0</v>
      </c>
      <c r="P104" s="15">
        <v>0</v>
      </c>
      <c r="Q104" s="15">
        <v>0</v>
      </c>
      <c r="R104" s="15">
        <v>0</v>
      </c>
      <c r="S104" s="15">
        <v>0</v>
      </c>
      <c r="T104" s="15">
        <v>0</v>
      </c>
      <c r="U104" s="15">
        <v>0</v>
      </c>
      <c r="V104" s="15">
        <v>0</v>
      </c>
      <c r="W104" s="15">
        <v>0</v>
      </c>
      <c r="X104" s="15">
        <v>0</v>
      </c>
      <c r="Y104" s="15">
        <v>0</v>
      </c>
      <c r="Z104" s="15">
        <v>0</v>
      </c>
      <c r="AA104" s="15">
        <v>0</v>
      </c>
      <c r="AB104" s="15">
        <v>0</v>
      </c>
      <c r="AC104" s="15">
        <v>0</v>
      </c>
      <c r="AD104" s="15">
        <v>0</v>
      </c>
      <c r="AE104" s="15">
        <v>0</v>
      </c>
      <c r="AF104" s="15">
        <v>0</v>
      </c>
      <c r="AG104" s="15">
        <v>0</v>
      </c>
      <c r="AH104" s="15">
        <v>0</v>
      </c>
      <c r="AI104" s="15">
        <v>0</v>
      </c>
      <c r="AJ104" s="15">
        <v>0</v>
      </c>
      <c r="AK104" s="15">
        <v>0</v>
      </c>
      <c r="AL104" s="15">
        <v>0</v>
      </c>
      <c r="AM104" s="15">
        <v>0</v>
      </c>
      <c r="AN104" s="15">
        <v>0</v>
      </c>
      <c r="AO104" s="15">
        <v>0</v>
      </c>
      <c r="AP104" s="15">
        <v>0</v>
      </c>
      <c r="AQ104" s="15">
        <v>0</v>
      </c>
      <c r="AR104" s="15">
        <v>0</v>
      </c>
      <c r="AS104" s="15">
        <v>0</v>
      </c>
      <c r="AT104" s="15">
        <v>0</v>
      </c>
      <c r="AU104" s="15">
        <v>0</v>
      </c>
      <c r="AV104" s="14"/>
      <c r="AW104" s="31">
        <f>SUM(H104:S104)</f>
        <v>120000</v>
      </c>
      <c r="AX104" s="31">
        <f>SUM(T104:AE104)</f>
        <v>0</v>
      </c>
      <c r="AY104" s="16">
        <f t="shared" si="54"/>
        <v>0</v>
      </c>
      <c r="AZ104" s="31">
        <f t="shared" si="54"/>
        <v>0</v>
      </c>
      <c r="BA104" s="31">
        <f t="shared" si="54"/>
        <v>0</v>
      </c>
      <c r="BB104" s="31">
        <f t="shared" si="54"/>
        <v>0</v>
      </c>
      <c r="BC104" s="31">
        <f>SUM(AF104:AK104)</f>
        <v>0</v>
      </c>
      <c r="BD104" s="14"/>
      <c r="BE104" s="14"/>
      <c r="BF104" s="14"/>
      <c r="BG104" s="14"/>
      <c r="BH104" s="14"/>
      <c r="BI104" s="14"/>
      <c r="BJ104" s="14" t="s">
        <v>96</v>
      </c>
      <c r="BK104" s="14"/>
      <c r="BL104" s="14"/>
      <c r="BM104" s="14"/>
      <c r="BN104" s="14"/>
      <c r="BO104" s="14"/>
      <c r="BP104" s="14"/>
      <c r="BQ104" s="14"/>
      <c r="BR104" s="14"/>
      <c r="BS104" s="14"/>
      <c r="BT104" s="14"/>
      <c r="BU104" s="14"/>
      <c r="BV104" s="14"/>
      <c r="BW104" s="14"/>
      <c r="BX104" s="14"/>
      <c r="BY104" s="14"/>
      <c r="BZ104" s="14"/>
      <c r="CA104" s="14"/>
      <c r="CB104" s="14"/>
      <c r="CC104" s="14"/>
      <c r="CD104" s="14"/>
      <c r="CE104" s="14"/>
      <c r="CF104" s="14"/>
      <c r="CG104" s="14"/>
      <c r="CH104" s="14"/>
      <c r="CI104" s="14"/>
      <c r="CJ104" s="14"/>
      <c r="CK104" s="14"/>
      <c r="CL104" s="14"/>
      <c r="CM104" s="14"/>
      <c r="CN104" s="14"/>
      <c r="CO104" s="14"/>
      <c r="CP104" s="14"/>
      <c r="CQ104" s="14"/>
      <c r="CR104" s="14"/>
      <c r="CS104" s="14"/>
      <c r="CT104" s="14"/>
      <c r="CU104" s="14"/>
      <c r="CV104" s="14"/>
      <c r="CW104" s="14"/>
      <c r="CX104" s="14"/>
      <c r="CY104" s="14"/>
      <c r="CZ104" s="14"/>
      <c r="DA104" s="14"/>
    </row>
    <row r="105" spans="2:105" x14ac:dyDescent="0.4">
      <c r="B105" s="14">
        <v>3</v>
      </c>
      <c r="C105" s="32" t="s">
        <v>97</v>
      </c>
      <c r="D105" s="32" t="s">
        <v>70</v>
      </c>
      <c r="E105" s="32" t="s">
        <v>104</v>
      </c>
      <c r="F105" s="32" t="s">
        <v>127</v>
      </c>
      <c r="G105" s="33"/>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3"/>
      <c r="AW105" s="34"/>
      <c r="AX105" s="34"/>
      <c r="AY105" s="35"/>
      <c r="AZ105" s="36"/>
      <c r="BA105" s="36"/>
      <c r="BB105" s="36"/>
      <c r="BC105" s="36"/>
      <c r="BD105" s="14"/>
      <c r="BE105" s="14"/>
      <c r="BF105" s="14"/>
      <c r="BG105" s="14"/>
      <c r="BJ105" s="14" t="s">
        <v>96</v>
      </c>
      <c r="BK105" s="14"/>
      <c r="BL105" s="14"/>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c r="CL105" s="14"/>
      <c r="CM105" s="14"/>
      <c r="CN105" s="14"/>
      <c r="CO105" s="14"/>
      <c r="CP105" s="14"/>
      <c r="CQ105" s="14"/>
      <c r="CR105" s="14"/>
      <c r="CS105" s="14"/>
      <c r="CT105" s="14"/>
      <c r="CU105" s="14"/>
      <c r="CV105" s="14"/>
      <c r="CW105" s="14"/>
      <c r="CX105" s="14"/>
      <c r="CY105" s="14"/>
      <c r="CZ105" s="14"/>
      <c r="DA105" s="14"/>
    </row>
    <row r="106" spans="2:105" x14ac:dyDescent="0.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37"/>
      <c r="AZ106" s="14"/>
      <c r="BA106" s="14"/>
      <c r="BB106" s="14"/>
      <c r="BC106" s="14"/>
      <c r="BD106" s="14"/>
      <c r="BE106" s="14"/>
      <c r="BF106" s="14"/>
      <c r="BG106" s="14"/>
      <c r="BH106" s="14"/>
      <c r="BI106" s="14"/>
      <c r="BJ106" s="14"/>
      <c r="BK106" s="14"/>
      <c r="BL106" s="14"/>
      <c r="BM106" s="14"/>
      <c r="BN106" s="14"/>
      <c r="BO106" s="14"/>
      <c r="BP106" s="14"/>
      <c r="BQ106" s="14"/>
      <c r="BR106" s="14"/>
      <c r="BS106" s="14"/>
      <c r="BT106" s="14"/>
      <c r="BU106" s="14"/>
      <c r="BV106" s="14"/>
      <c r="BW106" s="14"/>
      <c r="BX106" s="14"/>
      <c r="BY106" s="14"/>
      <c r="BZ106" s="14"/>
      <c r="CA106" s="14"/>
      <c r="CB106" s="14"/>
      <c r="CC106" s="14"/>
      <c r="CD106" s="14"/>
      <c r="CE106" s="14"/>
      <c r="CF106" s="14"/>
      <c r="CG106" s="14"/>
      <c r="CH106" s="14"/>
      <c r="CI106" s="14"/>
      <c r="CJ106" s="14"/>
      <c r="CK106" s="14"/>
      <c r="CL106" s="14"/>
      <c r="CM106" s="14"/>
      <c r="CN106" s="14"/>
      <c r="CO106" s="14"/>
      <c r="CP106" s="14"/>
      <c r="CQ106" s="14"/>
      <c r="CR106" s="14"/>
      <c r="CS106" s="14"/>
      <c r="CT106" s="14"/>
      <c r="CU106" s="14"/>
      <c r="CV106" s="14"/>
      <c r="CW106" s="14"/>
      <c r="CX106" s="14"/>
      <c r="CY106" s="14"/>
      <c r="CZ106" s="14"/>
      <c r="DA106" s="14"/>
    </row>
    <row r="107" spans="2:105" x14ac:dyDescent="0.4">
      <c r="B107" s="14">
        <v>1</v>
      </c>
      <c r="C107" s="14" t="s">
        <v>93</v>
      </c>
      <c r="D107" s="14" t="s">
        <v>68</v>
      </c>
      <c r="E107" s="14" t="s">
        <v>128</v>
      </c>
      <c r="F107" s="14" t="s">
        <v>58</v>
      </c>
      <c r="G107" s="14"/>
      <c r="H107" s="15">
        <v>0</v>
      </c>
      <c r="I107" s="15">
        <v>0</v>
      </c>
      <c r="J107" s="15">
        <v>0</v>
      </c>
      <c r="K107" s="15">
        <v>0</v>
      </c>
      <c r="L107" s="15">
        <v>0</v>
      </c>
      <c r="M107" s="15">
        <v>0</v>
      </c>
      <c r="N107" s="15">
        <v>0</v>
      </c>
      <c r="O107" s="15">
        <v>0</v>
      </c>
      <c r="P107" s="15">
        <v>0</v>
      </c>
      <c r="Q107" s="15">
        <v>0</v>
      </c>
      <c r="R107" s="15">
        <v>0</v>
      </c>
      <c r="S107" s="15">
        <v>0</v>
      </c>
      <c r="T107" s="15">
        <v>0</v>
      </c>
      <c r="U107" s="15">
        <v>0</v>
      </c>
      <c r="V107" s="15">
        <v>0</v>
      </c>
      <c r="W107" s="15">
        <v>0</v>
      </c>
      <c r="X107" s="15">
        <v>0</v>
      </c>
      <c r="Y107" s="15">
        <v>-55000</v>
      </c>
      <c r="Z107" s="15">
        <v>-55000</v>
      </c>
      <c r="AA107" s="15">
        <v>-55000</v>
      </c>
      <c r="AB107" s="15">
        <v>0</v>
      </c>
      <c r="AC107" s="15">
        <v>0</v>
      </c>
      <c r="AD107" s="15">
        <v>0</v>
      </c>
      <c r="AE107" s="15">
        <v>0</v>
      </c>
      <c r="AF107" s="15">
        <v>0</v>
      </c>
      <c r="AG107" s="15">
        <v>0</v>
      </c>
      <c r="AH107" s="15">
        <v>-55000</v>
      </c>
      <c r="AI107" s="15">
        <v>0</v>
      </c>
      <c r="AJ107" s="15">
        <v>0</v>
      </c>
      <c r="AK107" s="15">
        <v>-27500</v>
      </c>
      <c r="AL107" s="15">
        <v>0</v>
      </c>
      <c r="AM107" s="15">
        <v>0</v>
      </c>
      <c r="AN107" s="15">
        <v>0</v>
      </c>
      <c r="AO107" s="15">
        <v>0</v>
      </c>
      <c r="AP107" s="15">
        <v>0</v>
      </c>
      <c r="AQ107" s="15">
        <v>0</v>
      </c>
      <c r="AR107" s="15">
        <v>0</v>
      </c>
      <c r="AS107" s="15">
        <v>0</v>
      </c>
      <c r="AT107" s="15">
        <v>0</v>
      </c>
      <c r="AU107" s="15">
        <v>0</v>
      </c>
      <c r="AV107" s="14"/>
      <c r="AW107" s="31">
        <f>SUM(H107:S107)</f>
        <v>0</v>
      </c>
      <c r="AX107" s="31">
        <f>SUM(T107:AE107)</f>
        <v>-165000</v>
      </c>
      <c r="AY107" s="16">
        <f t="shared" ref="AY107:BB108" si="55">SUM(Y107:AJ107)</f>
        <v>-220000</v>
      </c>
      <c r="AZ107" s="31">
        <f t="shared" si="55"/>
        <v>-192500</v>
      </c>
      <c r="BA107" s="31">
        <f t="shared" si="55"/>
        <v>-137500</v>
      </c>
      <c r="BB107" s="31">
        <f t="shared" si="55"/>
        <v>-82500</v>
      </c>
      <c r="BC107" s="31">
        <f>SUM(AF107:AK107)</f>
        <v>-82500</v>
      </c>
      <c r="BD107" s="14" t="s">
        <v>120</v>
      </c>
      <c r="BE107" s="15">
        <v>275000</v>
      </c>
      <c r="BF107" s="31">
        <f>-SUM(H107:AK107)</f>
        <v>247500</v>
      </c>
      <c r="BG107" s="31">
        <v>165000</v>
      </c>
      <c r="BH107" s="31">
        <f>BG107-BF107</f>
        <v>-82500</v>
      </c>
      <c r="BI107" s="31">
        <f>BG107-BE107</f>
        <v>-110000</v>
      </c>
      <c r="BJ107" s="14" t="s">
        <v>107</v>
      </c>
      <c r="BK107" s="14"/>
      <c r="BL107" s="14"/>
      <c r="BM107" s="14"/>
      <c r="BN107" s="14"/>
      <c r="BO107" s="14"/>
      <c r="BP107" s="14"/>
      <c r="BQ107" s="14"/>
      <c r="BR107" s="14"/>
      <c r="BS107" s="14"/>
      <c r="BT107" s="14"/>
      <c r="BU107" s="14"/>
      <c r="BV107" s="14"/>
      <c r="BW107" s="14"/>
      <c r="BX107" s="14"/>
      <c r="BY107" s="14"/>
      <c r="BZ107" s="14"/>
      <c r="CA107" s="14"/>
      <c r="CB107" s="14"/>
      <c r="CC107" s="14"/>
      <c r="CD107" s="14"/>
      <c r="CE107" s="14"/>
      <c r="CF107" s="14"/>
      <c r="CG107" s="14"/>
      <c r="CH107" s="14"/>
      <c r="CI107" s="14"/>
      <c r="CJ107" s="14"/>
      <c r="CK107" s="14"/>
      <c r="CL107" s="14"/>
      <c r="CM107" s="14"/>
      <c r="CN107" s="14"/>
      <c r="CO107" s="14"/>
      <c r="CP107" s="14"/>
      <c r="CQ107" s="14"/>
      <c r="CR107" s="14"/>
      <c r="CS107" s="14"/>
      <c r="CT107" s="14"/>
      <c r="CU107" s="14"/>
      <c r="CV107" s="14"/>
      <c r="CW107" s="14"/>
      <c r="CX107" s="14"/>
      <c r="CY107" s="14"/>
      <c r="CZ107" s="14"/>
      <c r="DA107" s="14"/>
    </row>
    <row r="108" spans="2:105" x14ac:dyDescent="0.4">
      <c r="B108" s="14">
        <v>2</v>
      </c>
      <c r="C108" s="14" t="s">
        <v>97</v>
      </c>
      <c r="D108" s="14" t="s">
        <v>69</v>
      </c>
      <c r="E108" s="14" t="s">
        <v>128</v>
      </c>
      <c r="F108" s="14" t="s">
        <v>58</v>
      </c>
      <c r="G108" s="14"/>
      <c r="H108" s="15">
        <v>0</v>
      </c>
      <c r="I108" s="15">
        <v>0</v>
      </c>
      <c r="J108" s="15">
        <v>0</v>
      </c>
      <c r="K108" s="15">
        <v>0</v>
      </c>
      <c r="L108" s="15">
        <v>0</v>
      </c>
      <c r="M108" s="15">
        <v>0</v>
      </c>
      <c r="N108" s="15">
        <v>0</v>
      </c>
      <c r="O108" s="15">
        <v>0</v>
      </c>
      <c r="P108" s="15">
        <v>0</v>
      </c>
      <c r="Q108" s="15">
        <v>0</v>
      </c>
      <c r="R108" s="15">
        <v>0</v>
      </c>
      <c r="S108" s="15">
        <v>0</v>
      </c>
      <c r="T108" s="15">
        <v>0</v>
      </c>
      <c r="U108" s="15">
        <v>0</v>
      </c>
      <c r="V108" s="15">
        <v>0</v>
      </c>
      <c r="W108" s="15">
        <v>0</v>
      </c>
      <c r="X108" s="15">
        <v>20625</v>
      </c>
      <c r="Y108" s="15">
        <v>41250</v>
      </c>
      <c r="Z108" s="15">
        <v>41250</v>
      </c>
      <c r="AA108" s="15">
        <v>41250</v>
      </c>
      <c r="AB108" s="15">
        <v>41250</v>
      </c>
      <c r="AC108" s="15">
        <v>41250</v>
      </c>
      <c r="AD108" s="15">
        <v>20625</v>
      </c>
      <c r="AE108" s="15">
        <v>0</v>
      </c>
      <c r="AF108" s="15">
        <v>0</v>
      </c>
      <c r="AG108" s="15">
        <v>0</v>
      </c>
      <c r="AH108" s="15">
        <v>0</v>
      </c>
      <c r="AI108" s="15">
        <v>0</v>
      </c>
      <c r="AJ108" s="15">
        <v>0</v>
      </c>
      <c r="AK108" s="15">
        <v>0</v>
      </c>
      <c r="AL108" s="15">
        <v>0</v>
      </c>
      <c r="AM108" s="15">
        <v>0</v>
      </c>
      <c r="AN108" s="15">
        <v>0</v>
      </c>
      <c r="AO108" s="15">
        <v>0</v>
      </c>
      <c r="AP108" s="15">
        <v>0</v>
      </c>
      <c r="AQ108" s="15">
        <v>0</v>
      </c>
      <c r="AR108" s="15">
        <v>0</v>
      </c>
      <c r="AS108" s="15">
        <v>0</v>
      </c>
      <c r="AT108" s="15">
        <v>0</v>
      </c>
      <c r="AU108" s="15">
        <v>0</v>
      </c>
      <c r="AV108" s="14"/>
      <c r="AW108" s="31">
        <f>SUM(H108:S108)</f>
        <v>0</v>
      </c>
      <c r="AX108" s="31">
        <f>SUM(T108:AE108)</f>
        <v>247500</v>
      </c>
      <c r="AY108" s="16">
        <f t="shared" si="55"/>
        <v>226875</v>
      </c>
      <c r="AZ108" s="31">
        <f t="shared" si="55"/>
        <v>185625</v>
      </c>
      <c r="BA108" s="31">
        <f t="shared" si="55"/>
        <v>144375</v>
      </c>
      <c r="BB108" s="31">
        <f t="shared" si="55"/>
        <v>103125</v>
      </c>
      <c r="BC108" s="31">
        <f>SUM(AF108:AK108)</f>
        <v>0</v>
      </c>
      <c r="BD108" s="14" t="s">
        <v>120</v>
      </c>
      <c r="BE108" s="14"/>
      <c r="BF108" s="14"/>
      <c r="BG108" s="14"/>
      <c r="BH108" s="14"/>
      <c r="BI108" s="14"/>
      <c r="BJ108" s="14" t="s">
        <v>107</v>
      </c>
      <c r="BK108" s="14"/>
      <c r="BL108" s="14"/>
      <c r="BM108" s="14"/>
      <c r="BN108" s="14"/>
      <c r="BO108" s="14"/>
      <c r="BP108" s="14"/>
      <c r="BQ108" s="14"/>
      <c r="BR108" s="14"/>
      <c r="BS108" s="14"/>
      <c r="BT108" s="14"/>
      <c r="BU108" s="14"/>
      <c r="BV108" s="14"/>
      <c r="BW108" s="14"/>
      <c r="BX108" s="14"/>
      <c r="BY108" s="14"/>
      <c r="BZ108" s="14"/>
      <c r="CA108" s="14"/>
      <c r="CB108" s="14"/>
      <c r="CC108" s="14"/>
      <c r="CD108" s="14"/>
      <c r="CE108" s="14"/>
      <c r="CF108" s="14"/>
      <c r="CG108" s="14"/>
      <c r="CH108" s="14"/>
      <c r="CI108" s="14"/>
      <c r="CJ108" s="14"/>
      <c r="CK108" s="14"/>
      <c r="CL108" s="14"/>
      <c r="CM108" s="14"/>
      <c r="CN108" s="14"/>
      <c r="CO108" s="14"/>
      <c r="CP108" s="14"/>
      <c r="CQ108" s="14"/>
      <c r="CR108" s="14"/>
      <c r="CS108" s="14"/>
      <c r="CT108" s="14"/>
      <c r="CU108" s="14"/>
      <c r="CV108" s="14"/>
      <c r="CW108" s="14"/>
      <c r="CX108" s="14"/>
      <c r="CY108" s="14"/>
      <c r="CZ108" s="14"/>
      <c r="DA108" s="14"/>
    </row>
    <row r="109" spans="2:105" x14ac:dyDescent="0.4">
      <c r="B109" s="14">
        <v>3</v>
      </c>
      <c r="C109" s="32" t="s">
        <v>97</v>
      </c>
      <c r="D109" s="32" t="s">
        <v>70</v>
      </c>
      <c r="E109" s="32" t="s">
        <v>128</v>
      </c>
      <c r="F109" s="32" t="s">
        <v>58</v>
      </c>
      <c r="G109" s="33"/>
      <c r="H109" s="34">
        <f t="shared" ref="H109:AU109" si="56">G109+H107+H108</f>
        <v>0</v>
      </c>
      <c r="I109" s="34">
        <f t="shared" si="56"/>
        <v>0</v>
      </c>
      <c r="J109" s="34">
        <f t="shared" si="56"/>
        <v>0</v>
      </c>
      <c r="K109" s="34">
        <f t="shared" si="56"/>
        <v>0</v>
      </c>
      <c r="L109" s="34">
        <f t="shared" si="56"/>
        <v>0</v>
      </c>
      <c r="M109" s="34">
        <f t="shared" si="56"/>
        <v>0</v>
      </c>
      <c r="N109" s="34">
        <f t="shared" si="56"/>
        <v>0</v>
      </c>
      <c r="O109" s="34">
        <f t="shared" si="56"/>
        <v>0</v>
      </c>
      <c r="P109" s="34">
        <f t="shared" si="56"/>
        <v>0</v>
      </c>
      <c r="Q109" s="34">
        <f t="shared" si="56"/>
        <v>0</v>
      </c>
      <c r="R109" s="34">
        <f t="shared" si="56"/>
        <v>0</v>
      </c>
      <c r="S109" s="34">
        <f t="shared" si="56"/>
        <v>0</v>
      </c>
      <c r="T109" s="34">
        <f t="shared" si="56"/>
        <v>0</v>
      </c>
      <c r="U109" s="34">
        <f t="shared" si="56"/>
        <v>0</v>
      </c>
      <c r="V109" s="34">
        <f t="shared" si="56"/>
        <v>0</v>
      </c>
      <c r="W109" s="34">
        <f t="shared" si="56"/>
        <v>0</v>
      </c>
      <c r="X109" s="34">
        <f t="shared" si="56"/>
        <v>20625</v>
      </c>
      <c r="Y109" s="34">
        <f t="shared" si="56"/>
        <v>6875</v>
      </c>
      <c r="Z109" s="40">
        <f t="shared" si="56"/>
        <v>-6875</v>
      </c>
      <c r="AA109" s="40">
        <f t="shared" si="56"/>
        <v>-20625</v>
      </c>
      <c r="AB109" s="34">
        <f t="shared" si="56"/>
        <v>20625</v>
      </c>
      <c r="AC109" s="34">
        <f t="shared" si="56"/>
        <v>61875</v>
      </c>
      <c r="AD109" s="34">
        <f t="shared" si="56"/>
        <v>82500</v>
      </c>
      <c r="AE109" s="34">
        <f t="shared" si="56"/>
        <v>82500</v>
      </c>
      <c r="AF109" s="34">
        <f t="shared" si="56"/>
        <v>82500</v>
      </c>
      <c r="AG109" s="34">
        <f t="shared" si="56"/>
        <v>82500</v>
      </c>
      <c r="AH109" s="34">
        <f t="shared" si="56"/>
        <v>27500</v>
      </c>
      <c r="AI109" s="34">
        <f t="shared" si="56"/>
        <v>27500</v>
      </c>
      <c r="AJ109" s="34">
        <f t="shared" si="56"/>
        <v>27500</v>
      </c>
      <c r="AK109" s="34">
        <f t="shared" si="56"/>
        <v>0</v>
      </c>
      <c r="AL109" s="34">
        <f t="shared" si="56"/>
        <v>0</v>
      </c>
      <c r="AM109" s="34">
        <f t="shared" si="56"/>
        <v>0</v>
      </c>
      <c r="AN109" s="34">
        <f t="shared" si="56"/>
        <v>0</v>
      </c>
      <c r="AO109" s="34">
        <f t="shared" si="56"/>
        <v>0</v>
      </c>
      <c r="AP109" s="34">
        <f t="shared" si="56"/>
        <v>0</v>
      </c>
      <c r="AQ109" s="34">
        <f t="shared" si="56"/>
        <v>0</v>
      </c>
      <c r="AR109" s="34">
        <f t="shared" si="56"/>
        <v>0</v>
      </c>
      <c r="AS109" s="34">
        <f t="shared" si="56"/>
        <v>0</v>
      </c>
      <c r="AT109" s="34">
        <f t="shared" si="56"/>
        <v>0</v>
      </c>
      <c r="AU109" s="34">
        <f t="shared" si="56"/>
        <v>0</v>
      </c>
      <c r="AV109" s="33"/>
      <c r="AW109" s="34"/>
      <c r="AX109" s="34"/>
      <c r="AY109" s="35"/>
      <c r="AZ109" s="36"/>
      <c r="BA109" s="36"/>
      <c r="BB109" s="36"/>
      <c r="BC109" s="36"/>
      <c r="BD109" s="14" t="s">
        <v>120</v>
      </c>
      <c r="BE109" s="14"/>
      <c r="BF109" s="14"/>
      <c r="BG109" s="14"/>
      <c r="BJ109" s="14" t="s">
        <v>107</v>
      </c>
      <c r="BK109" s="14"/>
      <c r="BL109" s="14"/>
      <c r="BM109" s="14"/>
      <c r="BN109" s="14"/>
      <c r="BO109" s="14"/>
      <c r="BP109" s="14"/>
      <c r="BQ109" s="14"/>
      <c r="BR109" s="14"/>
      <c r="BS109" s="14"/>
      <c r="BT109" s="14"/>
      <c r="BU109" s="14"/>
      <c r="BV109" s="14"/>
      <c r="BW109" s="14"/>
      <c r="BX109" s="14"/>
      <c r="BY109" s="14"/>
      <c r="BZ109" s="14"/>
      <c r="CA109" s="14"/>
      <c r="CB109" s="14"/>
      <c r="CC109" s="14"/>
      <c r="CD109" s="14"/>
      <c r="CE109" s="14"/>
      <c r="CF109" s="14"/>
      <c r="CG109" s="14"/>
      <c r="CH109" s="14"/>
      <c r="CI109" s="14"/>
      <c r="CJ109" s="14"/>
      <c r="CK109" s="14"/>
      <c r="CL109" s="14"/>
      <c r="CM109" s="14"/>
      <c r="CN109" s="14"/>
      <c r="CO109" s="14"/>
      <c r="CP109" s="14"/>
      <c r="CQ109" s="14"/>
      <c r="CR109" s="14"/>
      <c r="CS109" s="14"/>
      <c r="CT109" s="14"/>
      <c r="CU109" s="14"/>
      <c r="CV109" s="14"/>
      <c r="CW109" s="14"/>
      <c r="CX109" s="14"/>
      <c r="CY109" s="14"/>
      <c r="CZ109" s="14"/>
      <c r="DA109" s="14"/>
    </row>
    <row r="110" spans="2:105" x14ac:dyDescent="0.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37"/>
      <c r="AZ110" s="14"/>
      <c r="BA110" s="14"/>
      <c r="BB110" s="14"/>
      <c r="BC110" s="14"/>
      <c r="BD110" s="14"/>
      <c r="BE110" s="14"/>
      <c r="BF110" s="14"/>
      <c r="BG110" s="14"/>
      <c r="BH110" s="14"/>
      <c r="BI110" s="14"/>
      <c r="BJ110" s="14"/>
      <c r="BK110" s="14"/>
      <c r="BL110" s="14"/>
      <c r="BM110" s="14"/>
      <c r="BN110" s="14"/>
      <c r="BO110" s="14"/>
      <c r="BP110" s="14"/>
      <c r="BQ110" s="14"/>
      <c r="BR110" s="14"/>
      <c r="BS110" s="14"/>
      <c r="BT110" s="14"/>
      <c r="BU110" s="14"/>
      <c r="BV110" s="14"/>
      <c r="BW110" s="14"/>
      <c r="BX110" s="14"/>
      <c r="BY110" s="14"/>
      <c r="BZ110" s="14"/>
      <c r="CA110" s="14"/>
      <c r="CB110" s="14"/>
      <c r="CC110" s="14"/>
      <c r="CD110" s="14"/>
      <c r="CE110" s="14"/>
      <c r="CF110" s="14"/>
      <c r="CG110" s="14"/>
      <c r="CH110" s="14"/>
      <c r="CI110" s="14"/>
      <c r="CJ110" s="14"/>
      <c r="CK110" s="14"/>
      <c r="CL110" s="14"/>
      <c r="CM110" s="14"/>
      <c r="CN110" s="14"/>
      <c r="CO110" s="14"/>
      <c r="CP110" s="14"/>
      <c r="CQ110" s="14"/>
      <c r="CR110" s="14"/>
      <c r="CS110" s="14"/>
      <c r="CT110" s="14"/>
      <c r="CU110" s="14"/>
      <c r="CV110" s="14"/>
      <c r="CW110" s="14"/>
      <c r="CX110" s="14"/>
      <c r="CY110" s="14"/>
      <c r="CZ110" s="14"/>
      <c r="DA110" s="14"/>
    </row>
    <row r="111" spans="2:105" x14ac:dyDescent="0.4">
      <c r="B111" s="14">
        <v>1</v>
      </c>
      <c r="C111" s="14" t="s">
        <v>93</v>
      </c>
      <c r="D111" s="14" t="s">
        <v>68</v>
      </c>
      <c r="E111" s="14" t="s">
        <v>98</v>
      </c>
      <c r="F111" s="14" t="s">
        <v>129</v>
      </c>
      <c r="G111" s="14"/>
      <c r="H111" s="15">
        <v>0</v>
      </c>
      <c r="I111" s="15">
        <v>0</v>
      </c>
      <c r="J111" s="15">
        <v>0</v>
      </c>
      <c r="K111" s="15">
        <v>-126666.66</v>
      </c>
      <c r="L111" s="15">
        <v>-63333.33</v>
      </c>
      <c r="M111" s="15">
        <v>0</v>
      </c>
      <c r="N111" s="15">
        <v>0</v>
      </c>
      <c r="O111" s="15">
        <v>-63333.33</v>
      </c>
      <c r="P111" s="15">
        <v>0</v>
      </c>
      <c r="Q111" s="15">
        <v>0</v>
      </c>
      <c r="R111" s="15">
        <v>0</v>
      </c>
      <c r="S111" s="15">
        <v>0</v>
      </c>
      <c r="T111" s="15">
        <v>0</v>
      </c>
      <c r="U111" s="15">
        <v>0</v>
      </c>
      <c r="V111" s="15">
        <v>0</v>
      </c>
      <c r="W111" s="15">
        <v>0</v>
      </c>
      <c r="X111" s="15">
        <v>0</v>
      </c>
      <c r="Y111" s="15">
        <v>0</v>
      </c>
      <c r="Z111" s="15">
        <v>0</v>
      </c>
      <c r="AA111" s="15">
        <v>0</v>
      </c>
      <c r="AB111" s="15">
        <v>0</v>
      </c>
      <c r="AC111" s="15">
        <v>0</v>
      </c>
      <c r="AD111" s="15">
        <v>0</v>
      </c>
      <c r="AE111" s="15">
        <v>0</v>
      </c>
      <c r="AF111" s="15">
        <v>0</v>
      </c>
      <c r="AG111" s="15">
        <v>0</v>
      </c>
      <c r="AH111" s="15">
        <v>0</v>
      </c>
      <c r="AI111" s="15">
        <v>0</v>
      </c>
      <c r="AJ111" s="15">
        <v>0</v>
      </c>
      <c r="AK111" s="15">
        <v>0</v>
      </c>
      <c r="AL111" s="15">
        <v>0</v>
      </c>
      <c r="AM111" s="15">
        <v>0</v>
      </c>
      <c r="AN111" s="15">
        <v>0</v>
      </c>
      <c r="AO111" s="15">
        <v>0</v>
      </c>
      <c r="AP111" s="15">
        <v>0</v>
      </c>
      <c r="AQ111" s="15">
        <v>0</v>
      </c>
      <c r="AR111" s="15">
        <v>0</v>
      </c>
      <c r="AS111" s="15">
        <v>0</v>
      </c>
      <c r="AT111" s="15">
        <v>0</v>
      </c>
      <c r="AU111" s="15">
        <v>0</v>
      </c>
      <c r="AV111" s="14"/>
      <c r="AW111" s="31">
        <f>SUM(H111:S111)</f>
        <v>-253333.32</v>
      </c>
      <c r="AX111" s="31">
        <f>SUM(T111:AE111)</f>
        <v>0</v>
      </c>
      <c r="AY111" s="16">
        <f t="shared" ref="AY111:BB112" si="57">SUM(Y111:AJ111)</f>
        <v>0</v>
      </c>
      <c r="AZ111" s="31">
        <f t="shared" si="57"/>
        <v>0</v>
      </c>
      <c r="BA111" s="31">
        <f t="shared" si="57"/>
        <v>0</v>
      </c>
      <c r="BB111" s="31">
        <f t="shared" si="57"/>
        <v>0</v>
      </c>
      <c r="BC111" s="31">
        <f>SUM(AF111:AK111)</f>
        <v>0</v>
      </c>
      <c r="BD111" s="14"/>
      <c r="BE111" s="15">
        <v>380000</v>
      </c>
      <c r="BF111" s="31">
        <f>-SUM(H111:AK111)</f>
        <v>253333.32</v>
      </c>
      <c r="BG111" s="31">
        <v>379999.98000000004</v>
      </c>
      <c r="BH111" s="31">
        <f>BG111-BF111</f>
        <v>126666.66000000003</v>
      </c>
      <c r="BI111" s="31">
        <f>BG111-BE111</f>
        <v>-1.9999999960418791E-2</v>
      </c>
      <c r="BJ111" s="14" t="s">
        <v>96</v>
      </c>
      <c r="BK111" s="14"/>
      <c r="BL111" s="14"/>
      <c r="BM111" s="14"/>
      <c r="BN111" s="14"/>
      <c r="BO111" s="14"/>
      <c r="BP111" s="14"/>
      <c r="BQ111" s="14"/>
      <c r="BR111" s="14"/>
      <c r="BS111" s="14"/>
      <c r="BT111" s="14"/>
      <c r="BU111" s="14"/>
      <c r="BV111" s="14"/>
      <c r="BW111" s="14"/>
      <c r="BX111" s="14"/>
      <c r="BY111" s="14"/>
      <c r="BZ111" s="14"/>
      <c r="CA111" s="14"/>
      <c r="CB111" s="14"/>
      <c r="CC111" s="14"/>
      <c r="CD111" s="14"/>
      <c r="CE111" s="14"/>
      <c r="CF111" s="14"/>
      <c r="CG111" s="14"/>
      <c r="CH111" s="14"/>
      <c r="CI111" s="14"/>
      <c r="CJ111" s="14"/>
      <c r="CK111" s="14"/>
      <c r="CL111" s="14"/>
      <c r="CM111" s="14"/>
      <c r="CN111" s="14"/>
      <c r="CO111" s="14"/>
      <c r="CP111" s="14"/>
      <c r="CQ111" s="14"/>
      <c r="CR111" s="14"/>
      <c r="CS111" s="14"/>
      <c r="CT111" s="14"/>
      <c r="CU111" s="14"/>
      <c r="CV111" s="14"/>
      <c r="CW111" s="14"/>
      <c r="CX111" s="14"/>
      <c r="CY111" s="14"/>
      <c r="CZ111" s="14"/>
      <c r="DA111" s="14"/>
    </row>
    <row r="112" spans="2:105" x14ac:dyDescent="0.4">
      <c r="B112" s="14">
        <v>2</v>
      </c>
      <c r="C112" s="14" t="s">
        <v>97</v>
      </c>
      <c r="D112" s="14" t="s">
        <v>69</v>
      </c>
      <c r="E112" s="14" t="s">
        <v>98</v>
      </c>
      <c r="F112" s="14" t="s">
        <v>129</v>
      </c>
      <c r="G112" s="14"/>
      <c r="H112" s="15">
        <v>63333.333333333336</v>
      </c>
      <c r="I112" s="15">
        <v>31666.666666666668</v>
      </c>
      <c r="J112" s="15">
        <v>0</v>
      </c>
      <c r="K112" s="15">
        <v>0</v>
      </c>
      <c r="L112" s="15">
        <v>0</v>
      </c>
      <c r="M112" s="15">
        <v>0</v>
      </c>
      <c r="N112" s="15">
        <v>0</v>
      </c>
      <c r="O112" s="15">
        <v>0</v>
      </c>
      <c r="P112" s="15">
        <v>0</v>
      </c>
      <c r="Q112" s="15">
        <v>0</v>
      </c>
      <c r="R112" s="15">
        <v>0</v>
      </c>
      <c r="S112" s="15">
        <v>0</v>
      </c>
      <c r="T112" s="15">
        <v>0</v>
      </c>
      <c r="U112" s="15">
        <v>0</v>
      </c>
      <c r="V112" s="15">
        <v>0</v>
      </c>
      <c r="W112" s="15">
        <v>0</v>
      </c>
      <c r="X112" s="15">
        <v>0</v>
      </c>
      <c r="Y112" s="15">
        <v>0</v>
      </c>
      <c r="Z112" s="15">
        <v>0</v>
      </c>
      <c r="AA112" s="15">
        <v>0</v>
      </c>
      <c r="AB112" s="15">
        <v>0</v>
      </c>
      <c r="AC112" s="15">
        <v>0</v>
      </c>
      <c r="AD112" s="15">
        <v>0</v>
      </c>
      <c r="AE112" s="15">
        <v>0</v>
      </c>
      <c r="AF112" s="15">
        <v>0</v>
      </c>
      <c r="AG112" s="15">
        <v>0</v>
      </c>
      <c r="AH112" s="15">
        <v>0</v>
      </c>
      <c r="AI112" s="15">
        <v>0</v>
      </c>
      <c r="AJ112" s="15">
        <v>0</v>
      </c>
      <c r="AK112" s="15">
        <v>0</v>
      </c>
      <c r="AL112" s="15">
        <v>0</v>
      </c>
      <c r="AM112" s="15">
        <v>0</v>
      </c>
      <c r="AN112" s="15">
        <v>0</v>
      </c>
      <c r="AO112" s="15">
        <v>0</v>
      </c>
      <c r="AP112" s="15">
        <v>0</v>
      </c>
      <c r="AQ112" s="15">
        <v>0</v>
      </c>
      <c r="AR112" s="15">
        <v>0</v>
      </c>
      <c r="AS112" s="15">
        <v>0</v>
      </c>
      <c r="AT112" s="15">
        <v>0</v>
      </c>
      <c r="AU112" s="15">
        <v>0</v>
      </c>
      <c r="AV112" s="14"/>
      <c r="AW112" s="31">
        <f>SUM(H112:S112)</f>
        <v>95000</v>
      </c>
      <c r="AX112" s="31">
        <f>SUM(T112:AE112)</f>
        <v>0</v>
      </c>
      <c r="AY112" s="16">
        <f t="shared" si="57"/>
        <v>0</v>
      </c>
      <c r="AZ112" s="31">
        <f t="shared" si="57"/>
        <v>0</v>
      </c>
      <c r="BA112" s="31">
        <f t="shared" si="57"/>
        <v>0</v>
      </c>
      <c r="BB112" s="31">
        <f t="shared" si="57"/>
        <v>0</v>
      </c>
      <c r="BC112" s="31">
        <f>SUM(AF112:AK112)</f>
        <v>0</v>
      </c>
      <c r="BD112" s="14"/>
      <c r="BE112" s="14"/>
      <c r="BF112" s="14"/>
      <c r="BG112" s="14"/>
      <c r="BH112" s="14"/>
      <c r="BI112" s="14"/>
      <c r="BJ112" s="14" t="s">
        <v>96</v>
      </c>
      <c r="BK112" s="14"/>
      <c r="BL112" s="14"/>
      <c r="BM112" s="14"/>
      <c r="BN112" s="14"/>
      <c r="BO112" s="14"/>
      <c r="BP112" s="14"/>
      <c r="BQ112" s="14"/>
      <c r="BR112" s="14"/>
      <c r="BS112" s="14"/>
      <c r="BT112" s="14"/>
      <c r="BU112" s="14"/>
      <c r="BV112" s="14"/>
      <c r="BW112" s="14"/>
      <c r="BX112" s="14"/>
      <c r="BY112" s="14"/>
      <c r="BZ112" s="14"/>
      <c r="CA112" s="14"/>
      <c r="CB112" s="14"/>
      <c r="CC112" s="14"/>
      <c r="CD112" s="14"/>
      <c r="CE112" s="14"/>
      <c r="CF112" s="14"/>
      <c r="CG112" s="14"/>
      <c r="CH112" s="14"/>
      <c r="CI112" s="14"/>
      <c r="CJ112" s="14"/>
      <c r="CK112" s="14"/>
      <c r="CL112" s="14"/>
      <c r="CM112" s="14"/>
      <c r="CN112" s="14"/>
      <c r="CO112" s="14"/>
      <c r="CP112" s="14"/>
      <c r="CQ112" s="14"/>
      <c r="CR112" s="14"/>
      <c r="CS112" s="14"/>
      <c r="CT112" s="14"/>
      <c r="CU112" s="14"/>
      <c r="CV112" s="14"/>
      <c r="CW112" s="14"/>
      <c r="CX112" s="14"/>
      <c r="CY112" s="14"/>
      <c r="CZ112" s="14"/>
      <c r="DA112" s="14"/>
    </row>
    <row r="113" spans="2:105" x14ac:dyDescent="0.4">
      <c r="B113" s="14">
        <v>3</v>
      </c>
      <c r="C113" s="32" t="s">
        <v>97</v>
      </c>
      <c r="D113" s="32" t="s">
        <v>70</v>
      </c>
      <c r="E113" s="32" t="s">
        <v>98</v>
      </c>
      <c r="F113" s="32" t="s">
        <v>129</v>
      </c>
      <c r="G113" s="33"/>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3"/>
      <c r="AW113" s="34"/>
      <c r="AX113" s="34"/>
      <c r="AY113" s="35"/>
      <c r="AZ113" s="36"/>
      <c r="BA113" s="36"/>
      <c r="BB113" s="36"/>
      <c r="BC113" s="36"/>
      <c r="BD113" s="14"/>
      <c r="BE113" s="14"/>
      <c r="BF113" s="14"/>
      <c r="BG113" s="14"/>
      <c r="BJ113" s="14" t="s">
        <v>96</v>
      </c>
      <c r="BK113" s="14"/>
      <c r="BL113" s="14"/>
      <c r="BM113" s="14"/>
      <c r="BN113" s="14"/>
      <c r="BO113" s="14"/>
      <c r="BP113" s="14"/>
      <c r="BQ113" s="14"/>
      <c r="BR113" s="14"/>
      <c r="BS113" s="14"/>
      <c r="BT113" s="14"/>
      <c r="BU113" s="14"/>
      <c r="BV113" s="14"/>
      <c r="BW113" s="14"/>
      <c r="BX113" s="14"/>
      <c r="BY113" s="14"/>
      <c r="BZ113" s="14"/>
      <c r="CA113" s="14"/>
      <c r="CB113" s="14"/>
      <c r="CC113" s="14"/>
      <c r="CD113" s="14"/>
      <c r="CE113" s="14"/>
      <c r="CF113" s="14"/>
      <c r="CG113" s="14"/>
      <c r="CH113" s="14"/>
      <c r="CI113" s="14"/>
      <c r="CJ113" s="14"/>
      <c r="CK113" s="14"/>
      <c r="CL113" s="14"/>
      <c r="CM113" s="14"/>
      <c r="CN113" s="14"/>
      <c r="CO113" s="14"/>
      <c r="CP113" s="14"/>
      <c r="CQ113" s="14"/>
      <c r="CR113" s="14"/>
      <c r="CS113" s="14"/>
      <c r="CT113" s="14"/>
      <c r="CU113" s="14"/>
      <c r="CV113" s="14"/>
      <c r="CW113" s="14"/>
      <c r="CX113" s="14"/>
      <c r="CY113" s="14"/>
      <c r="CZ113" s="14"/>
      <c r="DA113" s="14"/>
    </row>
    <row r="114" spans="2:105" x14ac:dyDescent="0.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37"/>
      <c r="AZ114" s="14"/>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c r="BY114" s="14"/>
      <c r="BZ114" s="14"/>
      <c r="CA114" s="14"/>
      <c r="CB114" s="14"/>
      <c r="CC114" s="14"/>
      <c r="CD114" s="14"/>
      <c r="CE114" s="14"/>
      <c r="CF114" s="14"/>
      <c r="CG114" s="14"/>
      <c r="CH114" s="14"/>
      <c r="CI114" s="14"/>
      <c r="CJ114" s="14"/>
      <c r="CK114" s="14"/>
      <c r="CL114" s="14"/>
      <c r="CM114" s="14"/>
      <c r="CN114" s="14"/>
      <c r="CO114" s="14"/>
      <c r="CP114" s="14"/>
      <c r="CQ114" s="14"/>
      <c r="CR114" s="14"/>
      <c r="CS114" s="14"/>
      <c r="CT114" s="14"/>
      <c r="CU114" s="14"/>
      <c r="CV114" s="14"/>
      <c r="CW114" s="14"/>
      <c r="CX114" s="14"/>
      <c r="CY114" s="14"/>
      <c r="CZ114" s="14"/>
      <c r="DA114" s="14"/>
    </row>
    <row r="115" spans="2:105" x14ac:dyDescent="0.4">
      <c r="B115" s="14">
        <v>1</v>
      </c>
      <c r="C115" s="14" t="s">
        <v>93</v>
      </c>
      <c r="D115" s="14" t="s">
        <v>68</v>
      </c>
      <c r="E115" s="14" t="s">
        <v>130</v>
      </c>
      <c r="F115" s="14" t="s">
        <v>131</v>
      </c>
      <c r="G115" s="14"/>
      <c r="H115" s="38">
        <v>0</v>
      </c>
      <c r="I115" s="38">
        <v>0</v>
      </c>
      <c r="J115" s="38">
        <v>0</v>
      </c>
      <c r="K115" s="38">
        <v>0</v>
      </c>
      <c r="L115" s="38">
        <v>0</v>
      </c>
      <c r="M115" s="38">
        <v>0</v>
      </c>
      <c r="N115" s="38">
        <v>0</v>
      </c>
      <c r="O115" s="38">
        <v>0</v>
      </c>
      <c r="P115" s="38">
        <v>0</v>
      </c>
      <c r="Q115" s="38">
        <v>0</v>
      </c>
      <c r="R115" s="38">
        <v>0</v>
      </c>
      <c r="S115" s="38">
        <v>-50000</v>
      </c>
      <c r="T115" s="38">
        <v>0</v>
      </c>
      <c r="U115" s="38">
        <v>-50000</v>
      </c>
      <c r="V115" s="38">
        <v>-50000</v>
      </c>
      <c r="W115" s="38">
        <v>-50000</v>
      </c>
      <c r="X115" s="38">
        <v>0</v>
      </c>
      <c r="Y115" s="38">
        <v>-105430.09</v>
      </c>
      <c r="Z115" s="38">
        <v>0</v>
      </c>
      <c r="AA115" s="38">
        <v>0</v>
      </c>
      <c r="AB115" s="38">
        <v>0</v>
      </c>
      <c r="AC115" s="38">
        <v>0</v>
      </c>
      <c r="AD115" s="38">
        <v>-32730</v>
      </c>
      <c r="AE115" s="38">
        <v>0</v>
      </c>
      <c r="AF115" s="38">
        <v>0</v>
      </c>
      <c r="AG115" s="38">
        <v>0</v>
      </c>
      <c r="AH115" s="38">
        <v>0</v>
      </c>
      <c r="AI115" s="38">
        <v>0</v>
      </c>
      <c r="AJ115" s="38">
        <v>0</v>
      </c>
      <c r="AK115" s="38">
        <v>0</v>
      </c>
      <c r="AL115" s="38">
        <v>0</v>
      </c>
      <c r="AM115" s="38">
        <v>0</v>
      </c>
      <c r="AN115" s="38">
        <v>0</v>
      </c>
      <c r="AO115" s="38">
        <v>0</v>
      </c>
      <c r="AP115" s="38">
        <v>0</v>
      </c>
      <c r="AQ115" s="38">
        <v>0</v>
      </c>
      <c r="AR115" s="38">
        <v>0</v>
      </c>
      <c r="AS115" s="38">
        <v>0</v>
      </c>
      <c r="AT115" s="38">
        <v>0</v>
      </c>
      <c r="AU115" s="38">
        <v>0</v>
      </c>
      <c r="AV115" s="14"/>
      <c r="AW115" s="31">
        <f>SUM(H115:S115)</f>
        <v>-50000</v>
      </c>
      <c r="AX115" s="31">
        <f>SUM(T115:AE115)</f>
        <v>-288160.08999999997</v>
      </c>
      <c r="AY115" s="16">
        <f t="shared" ref="AY115:BB116" si="58">SUM(Y115:AJ115)</f>
        <v>-138160.09</v>
      </c>
      <c r="AZ115" s="31">
        <f t="shared" si="58"/>
        <v>-32730</v>
      </c>
      <c r="BA115" s="31">
        <f t="shared" si="58"/>
        <v>-32730</v>
      </c>
      <c r="BB115" s="31">
        <f t="shared" si="58"/>
        <v>-32730</v>
      </c>
      <c r="BC115" s="31">
        <f>SUM(AF115:AK115)</f>
        <v>0</v>
      </c>
      <c r="BD115" s="14"/>
      <c r="BE115" s="15">
        <v>300000</v>
      </c>
      <c r="BF115" s="31">
        <f>-SUM(H115:AK115)</f>
        <v>338160.08999999997</v>
      </c>
      <c r="BG115" s="31">
        <v>338160.09</v>
      </c>
      <c r="BH115" s="31">
        <f>BG115-BF115</f>
        <v>0</v>
      </c>
      <c r="BI115" s="31">
        <f>BG115-BE115</f>
        <v>38160.090000000026</v>
      </c>
      <c r="BJ115" s="14" t="s">
        <v>96</v>
      </c>
      <c r="BK115" s="14"/>
      <c r="BL115" s="14"/>
      <c r="BM115" s="14"/>
      <c r="BN115" s="14"/>
      <c r="BO115" s="14"/>
      <c r="BP115" s="14"/>
      <c r="BQ115" s="14"/>
      <c r="BR115" s="14"/>
      <c r="BS115" s="14"/>
      <c r="BT115" s="14"/>
      <c r="BU115" s="14"/>
      <c r="BV115" s="14"/>
      <c r="BW115" s="14"/>
      <c r="BX115" s="14"/>
      <c r="BY115" s="14"/>
      <c r="BZ115" s="14"/>
      <c r="CA115" s="14"/>
      <c r="CB115" s="14"/>
      <c r="CC115" s="14"/>
      <c r="CD115" s="14"/>
      <c r="CE115" s="14"/>
      <c r="CF115" s="14"/>
      <c r="CG115" s="14"/>
      <c r="CH115" s="14"/>
      <c r="CI115" s="14"/>
      <c r="CJ115" s="14"/>
      <c r="CK115" s="14"/>
      <c r="CL115" s="14"/>
      <c r="CM115" s="14"/>
      <c r="CN115" s="14"/>
      <c r="CO115" s="14"/>
      <c r="CP115" s="14"/>
      <c r="CQ115" s="14"/>
      <c r="CR115" s="14"/>
      <c r="CS115" s="14"/>
      <c r="CT115" s="14"/>
      <c r="CU115" s="14"/>
      <c r="CV115" s="14"/>
      <c r="CW115" s="14"/>
      <c r="CX115" s="14"/>
      <c r="CY115" s="14"/>
      <c r="CZ115" s="14"/>
      <c r="DA115" s="14"/>
    </row>
    <row r="116" spans="2:105" x14ac:dyDescent="0.4">
      <c r="B116" s="14">
        <v>2</v>
      </c>
      <c r="C116" s="14" t="s">
        <v>97</v>
      </c>
      <c r="D116" s="14" t="s">
        <v>69</v>
      </c>
      <c r="E116" s="14" t="s">
        <v>130</v>
      </c>
      <c r="F116" s="14" t="s">
        <v>131</v>
      </c>
      <c r="G116" s="14"/>
      <c r="H116" s="38">
        <v>0</v>
      </c>
      <c r="I116" s="38">
        <v>0</v>
      </c>
      <c r="J116" s="38">
        <v>0</v>
      </c>
      <c r="K116" s="38">
        <v>0</v>
      </c>
      <c r="L116" s="38">
        <v>0</v>
      </c>
      <c r="M116" s="38">
        <v>0</v>
      </c>
      <c r="N116" s="38">
        <v>0</v>
      </c>
      <c r="O116" s="38">
        <v>0</v>
      </c>
      <c r="P116" s="38">
        <v>25000</v>
      </c>
      <c r="Q116" s="38">
        <v>55430.09</v>
      </c>
      <c r="R116" s="38">
        <v>50000</v>
      </c>
      <c r="S116" s="38">
        <v>50000</v>
      </c>
      <c r="T116" s="38">
        <v>50000</v>
      </c>
      <c r="U116" s="38">
        <v>50000</v>
      </c>
      <c r="V116" s="38">
        <v>25000</v>
      </c>
      <c r="W116" s="38">
        <v>0</v>
      </c>
      <c r="X116" s="38">
        <v>0</v>
      </c>
      <c r="Y116" s="38">
        <v>0</v>
      </c>
      <c r="Z116" s="38">
        <v>0</v>
      </c>
      <c r="AA116" s="38">
        <v>0</v>
      </c>
      <c r="AB116" s="38">
        <v>0</v>
      </c>
      <c r="AC116" s="38">
        <v>0</v>
      </c>
      <c r="AD116" s="38">
        <v>32730</v>
      </c>
      <c r="AE116" s="38">
        <v>0</v>
      </c>
      <c r="AF116" s="38">
        <v>0</v>
      </c>
      <c r="AG116" s="38">
        <v>0</v>
      </c>
      <c r="AH116" s="38">
        <v>0</v>
      </c>
      <c r="AI116" s="38">
        <v>0</v>
      </c>
      <c r="AJ116" s="38">
        <v>0</v>
      </c>
      <c r="AK116" s="38">
        <v>0</v>
      </c>
      <c r="AL116" s="38">
        <v>0</v>
      </c>
      <c r="AM116" s="38">
        <v>0</v>
      </c>
      <c r="AN116" s="38">
        <v>0</v>
      </c>
      <c r="AO116" s="38">
        <v>0</v>
      </c>
      <c r="AP116" s="38">
        <v>0</v>
      </c>
      <c r="AQ116" s="38">
        <v>0</v>
      </c>
      <c r="AR116" s="38">
        <v>0</v>
      </c>
      <c r="AS116" s="38">
        <v>0</v>
      </c>
      <c r="AT116" s="38">
        <v>0</v>
      </c>
      <c r="AU116" s="38">
        <v>0</v>
      </c>
      <c r="AV116" s="14"/>
      <c r="AW116" s="31">
        <f>SUM(H116:S116)</f>
        <v>180430.09</v>
      </c>
      <c r="AX116" s="31">
        <f>SUM(T116:AE116)</f>
        <v>157730</v>
      </c>
      <c r="AY116" s="16">
        <f t="shared" si="58"/>
        <v>32730</v>
      </c>
      <c r="AZ116" s="31">
        <f t="shared" si="58"/>
        <v>32730</v>
      </c>
      <c r="BA116" s="31">
        <f t="shared" si="58"/>
        <v>32730</v>
      </c>
      <c r="BB116" s="31">
        <f t="shared" si="58"/>
        <v>32730</v>
      </c>
      <c r="BC116" s="31">
        <f>SUM(AF116:AK116)</f>
        <v>0</v>
      </c>
      <c r="BD116" s="14"/>
      <c r="BE116" s="14"/>
      <c r="BF116" s="14"/>
      <c r="BG116" s="14"/>
      <c r="BH116" s="14"/>
      <c r="BI116" s="14"/>
      <c r="BJ116" s="14" t="s">
        <v>96</v>
      </c>
      <c r="BK116" s="14"/>
      <c r="BL116" s="14"/>
      <c r="BM116" s="14"/>
      <c r="BN116" s="14"/>
      <c r="BO116" s="14"/>
      <c r="BP116" s="14"/>
      <c r="BQ116" s="14"/>
      <c r="BR116" s="14"/>
      <c r="BS116" s="14"/>
      <c r="BT116" s="14"/>
      <c r="BU116" s="14"/>
      <c r="BV116" s="14"/>
      <c r="BW116" s="14"/>
      <c r="BX116" s="14"/>
      <c r="BY116" s="14"/>
      <c r="BZ116" s="14"/>
      <c r="CA116" s="14"/>
      <c r="CB116" s="14"/>
      <c r="CC116" s="14"/>
      <c r="CD116" s="14"/>
      <c r="CE116" s="14"/>
      <c r="CF116" s="14"/>
      <c r="CG116" s="14"/>
      <c r="CH116" s="14"/>
      <c r="CI116" s="14"/>
      <c r="CJ116" s="14"/>
      <c r="CK116" s="14"/>
      <c r="CL116" s="14"/>
      <c r="CM116" s="14"/>
      <c r="CN116" s="14"/>
      <c r="CO116" s="14"/>
      <c r="CP116" s="14"/>
      <c r="CQ116" s="14"/>
      <c r="CR116" s="14"/>
      <c r="CS116" s="14"/>
      <c r="CT116" s="14"/>
      <c r="CU116" s="14"/>
      <c r="CV116" s="14"/>
      <c r="CW116" s="14"/>
      <c r="CX116" s="14"/>
      <c r="CY116" s="14"/>
      <c r="CZ116" s="14"/>
      <c r="DA116" s="14"/>
    </row>
    <row r="117" spans="2:105" x14ac:dyDescent="0.4">
      <c r="B117" s="14">
        <v>3</v>
      </c>
      <c r="C117" s="32" t="s">
        <v>97</v>
      </c>
      <c r="D117" s="32" t="s">
        <v>70</v>
      </c>
      <c r="E117" s="32" t="s">
        <v>130</v>
      </c>
      <c r="F117" s="32" t="s">
        <v>131</v>
      </c>
      <c r="G117" s="33"/>
      <c r="H117" s="34">
        <f t="shared" ref="H117:AU117" si="59">G117+H115+H116</f>
        <v>0</v>
      </c>
      <c r="I117" s="34">
        <f t="shared" si="59"/>
        <v>0</v>
      </c>
      <c r="J117" s="34">
        <f t="shared" si="59"/>
        <v>0</v>
      </c>
      <c r="K117" s="34">
        <f t="shared" si="59"/>
        <v>0</v>
      </c>
      <c r="L117" s="34">
        <f t="shared" si="59"/>
        <v>0</v>
      </c>
      <c r="M117" s="34">
        <f t="shared" si="59"/>
        <v>0</v>
      </c>
      <c r="N117" s="34">
        <f t="shared" si="59"/>
        <v>0</v>
      </c>
      <c r="O117" s="34">
        <f t="shared" si="59"/>
        <v>0</v>
      </c>
      <c r="P117" s="34">
        <f t="shared" si="59"/>
        <v>25000</v>
      </c>
      <c r="Q117" s="34">
        <f t="shared" si="59"/>
        <v>80430.09</v>
      </c>
      <c r="R117" s="34">
        <f t="shared" si="59"/>
        <v>130430.09</v>
      </c>
      <c r="S117" s="34">
        <f t="shared" si="59"/>
        <v>130430.09</v>
      </c>
      <c r="T117" s="34">
        <f t="shared" si="59"/>
        <v>180430.09</v>
      </c>
      <c r="U117" s="34">
        <f t="shared" si="59"/>
        <v>180430.09</v>
      </c>
      <c r="V117" s="34">
        <f t="shared" si="59"/>
        <v>155430.09</v>
      </c>
      <c r="W117" s="34">
        <f t="shared" si="59"/>
        <v>105430.09</v>
      </c>
      <c r="X117" s="34">
        <f t="shared" si="59"/>
        <v>105430.09</v>
      </c>
      <c r="Y117" s="34">
        <f t="shared" si="59"/>
        <v>0</v>
      </c>
      <c r="Z117" s="34">
        <f t="shared" si="59"/>
        <v>0</v>
      </c>
      <c r="AA117" s="34">
        <f t="shared" si="59"/>
        <v>0</v>
      </c>
      <c r="AB117" s="34">
        <f t="shared" si="59"/>
        <v>0</v>
      </c>
      <c r="AC117" s="34">
        <f t="shared" si="59"/>
        <v>0</v>
      </c>
      <c r="AD117" s="34">
        <f t="shared" si="59"/>
        <v>0</v>
      </c>
      <c r="AE117" s="34">
        <f t="shared" si="59"/>
        <v>0</v>
      </c>
      <c r="AF117" s="34">
        <f t="shared" si="59"/>
        <v>0</v>
      </c>
      <c r="AG117" s="34">
        <f t="shared" si="59"/>
        <v>0</v>
      </c>
      <c r="AH117" s="34">
        <f t="shared" si="59"/>
        <v>0</v>
      </c>
      <c r="AI117" s="34">
        <f t="shared" si="59"/>
        <v>0</v>
      </c>
      <c r="AJ117" s="34">
        <f t="shared" si="59"/>
        <v>0</v>
      </c>
      <c r="AK117" s="34">
        <f t="shared" si="59"/>
        <v>0</v>
      </c>
      <c r="AL117" s="34">
        <f t="shared" si="59"/>
        <v>0</v>
      </c>
      <c r="AM117" s="34">
        <f t="shared" si="59"/>
        <v>0</v>
      </c>
      <c r="AN117" s="34">
        <f t="shared" si="59"/>
        <v>0</v>
      </c>
      <c r="AO117" s="34">
        <f t="shared" si="59"/>
        <v>0</v>
      </c>
      <c r="AP117" s="34">
        <f t="shared" si="59"/>
        <v>0</v>
      </c>
      <c r="AQ117" s="34">
        <f t="shared" si="59"/>
        <v>0</v>
      </c>
      <c r="AR117" s="34">
        <f t="shared" si="59"/>
        <v>0</v>
      </c>
      <c r="AS117" s="34">
        <f t="shared" si="59"/>
        <v>0</v>
      </c>
      <c r="AT117" s="34">
        <f t="shared" si="59"/>
        <v>0</v>
      </c>
      <c r="AU117" s="34">
        <f t="shared" si="59"/>
        <v>0</v>
      </c>
      <c r="AV117" s="33"/>
      <c r="AW117" s="34"/>
      <c r="AX117" s="34"/>
      <c r="AY117" s="35"/>
      <c r="AZ117" s="36"/>
      <c r="BA117" s="36"/>
      <c r="BB117" s="36"/>
      <c r="BC117" s="36"/>
      <c r="BD117" s="14"/>
      <c r="BE117" s="14"/>
      <c r="BF117" s="14"/>
      <c r="BG117" s="14"/>
      <c r="BJ117" s="14" t="s">
        <v>96</v>
      </c>
      <c r="BK117" s="14"/>
      <c r="BL117" s="14"/>
      <c r="BM117" s="14"/>
      <c r="BN117" s="14"/>
      <c r="BO117" s="14"/>
      <c r="BP117" s="14"/>
      <c r="BQ117" s="14"/>
      <c r="BR117" s="14"/>
      <c r="BS117" s="14"/>
      <c r="BT117" s="14"/>
      <c r="BU117" s="14"/>
      <c r="BV117" s="14"/>
      <c r="BW117" s="14"/>
      <c r="BX117" s="14"/>
      <c r="BY117" s="14"/>
      <c r="BZ117" s="14"/>
      <c r="CA117" s="14"/>
      <c r="CB117" s="14"/>
      <c r="CC117" s="14"/>
      <c r="CD117" s="14"/>
      <c r="CE117" s="14"/>
      <c r="CF117" s="14"/>
      <c r="CG117" s="14"/>
      <c r="CH117" s="14"/>
      <c r="CI117" s="14"/>
      <c r="CJ117" s="14"/>
      <c r="CK117" s="14"/>
      <c r="CL117" s="14"/>
      <c r="CM117" s="14"/>
      <c r="CN117" s="14"/>
      <c r="CO117" s="14"/>
      <c r="CP117" s="14"/>
      <c r="CQ117" s="14"/>
      <c r="CR117" s="14"/>
      <c r="CS117" s="14"/>
      <c r="CT117" s="14"/>
      <c r="CU117" s="14"/>
      <c r="CV117" s="14"/>
      <c r="CW117" s="14"/>
      <c r="CX117" s="14"/>
      <c r="CY117" s="14"/>
      <c r="CZ117" s="14"/>
      <c r="DA117" s="14"/>
    </row>
    <row r="118" spans="2:105" x14ac:dyDescent="0.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37"/>
      <c r="AZ118" s="14"/>
      <c r="BA118" s="14"/>
      <c r="BB118" s="14"/>
      <c r="BC118" s="14"/>
      <c r="BD118" s="14"/>
      <c r="BE118" s="14"/>
      <c r="BF118" s="14"/>
      <c r="BG118" s="14"/>
      <c r="BH118" s="14"/>
      <c r="BI118" s="14"/>
      <c r="BJ118" s="14"/>
      <c r="BK118" s="14"/>
      <c r="BL118" s="14"/>
      <c r="BM118" s="14"/>
      <c r="BN118" s="14"/>
      <c r="BO118" s="14"/>
      <c r="BP118" s="14"/>
      <c r="BQ118" s="14"/>
      <c r="BR118" s="14"/>
      <c r="BS118" s="14"/>
      <c r="BT118" s="14"/>
      <c r="BU118" s="14"/>
      <c r="BV118" s="14"/>
      <c r="BW118" s="14"/>
      <c r="BX118" s="14"/>
      <c r="BY118" s="14"/>
      <c r="BZ118" s="14"/>
      <c r="CA118" s="14"/>
      <c r="CB118" s="14"/>
      <c r="CC118" s="14"/>
      <c r="CD118" s="14"/>
      <c r="CE118" s="14"/>
      <c r="CF118" s="14"/>
      <c r="CG118" s="14"/>
      <c r="CH118" s="14"/>
      <c r="CI118" s="14"/>
      <c r="CJ118" s="14"/>
      <c r="CK118" s="14"/>
      <c r="CL118" s="14"/>
      <c r="CM118" s="14"/>
      <c r="CN118" s="14"/>
      <c r="CO118" s="14"/>
      <c r="CP118" s="14"/>
      <c r="CQ118" s="14"/>
      <c r="CR118" s="14"/>
      <c r="CS118" s="14"/>
      <c r="CT118" s="14"/>
      <c r="CU118" s="14"/>
      <c r="CV118" s="14"/>
      <c r="CW118" s="14"/>
      <c r="CX118" s="14"/>
      <c r="CY118" s="14"/>
      <c r="CZ118" s="14"/>
      <c r="DA118" s="14"/>
    </row>
    <row r="119" spans="2:105" x14ac:dyDescent="0.4">
      <c r="B119" s="14">
        <v>1</v>
      </c>
      <c r="C119" s="14" t="s">
        <v>93</v>
      </c>
      <c r="D119" s="14" t="s">
        <v>68</v>
      </c>
      <c r="E119" s="14" t="s">
        <v>94</v>
      </c>
      <c r="F119" s="14" t="s">
        <v>132</v>
      </c>
      <c r="G119" s="14"/>
      <c r="H119" s="15">
        <v>0</v>
      </c>
      <c r="I119" s="15">
        <v>0</v>
      </c>
      <c r="J119" s="15">
        <v>0</v>
      </c>
      <c r="K119" s="15">
        <v>0</v>
      </c>
      <c r="L119" s="15">
        <v>0</v>
      </c>
      <c r="M119" s="15">
        <v>0</v>
      </c>
      <c r="N119" s="15">
        <v>0</v>
      </c>
      <c r="O119" s="15">
        <v>0</v>
      </c>
      <c r="P119" s="15">
        <v>0</v>
      </c>
      <c r="Q119" s="15">
        <v>0</v>
      </c>
      <c r="R119" s="15">
        <v>0</v>
      </c>
      <c r="S119" s="15">
        <v>-41666.67</v>
      </c>
      <c r="T119" s="15">
        <v>-41666.67</v>
      </c>
      <c r="U119" s="15">
        <v>0</v>
      </c>
      <c r="V119" s="15">
        <v>0</v>
      </c>
      <c r="W119" s="15">
        <v>-83333.34</v>
      </c>
      <c r="X119" s="15">
        <v>-41666.67</v>
      </c>
      <c r="Y119" s="15">
        <v>-41666.67</v>
      </c>
      <c r="Z119" s="15">
        <v>-119562</v>
      </c>
      <c r="AA119" s="15">
        <v>0</v>
      </c>
      <c r="AB119" s="15">
        <v>0</v>
      </c>
      <c r="AC119" s="15">
        <v>0</v>
      </c>
      <c r="AD119" s="15">
        <v>0</v>
      </c>
      <c r="AE119" s="15">
        <v>0</v>
      </c>
      <c r="AF119" s="15">
        <v>0</v>
      </c>
      <c r="AG119" s="15">
        <v>0</v>
      </c>
      <c r="AH119" s="15">
        <v>0</v>
      </c>
      <c r="AI119" s="15">
        <v>0</v>
      </c>
      <c r="AJ119" s="15">
        <v>0</v>
      </c>
      <c r="AK119" s="15">
        <v>0</v>
      </c>
      <c r="AL119" s="15">
        <v>0</v>
      </c>
      <c r="AM119" s="15">
        <v>0</v>
      </c>
      <c r="AN119" s="15">
        <v>0</v>
      </c>
      <c r="AO119" s="15">
        <v>0</v>
      </c>
      <c r="AP119" s="15">
        <v>0</v>
      </c>
      <c r="AQ119" s="15">
        <v>0</v>
      </c>
      <c r="AR119" s="15">
        <v>0</v>
      </c>
      <c r="AS119" s="15">
        <v>0</v>
      </c>
      <c r="AT119" s="15">
        <v>0</v>
      </c>
      <c r="AU119" s="15">
        <v>0</v>
      </c>
      <c r="AV119" s="14"/>
      <c r="AW119" s="31">
        <f>SUM(H119:S119)</f>
        <v>-41666.67</v>
      </c>
      <c r="AX119" s="31">
        <f>SUM(T119:AE119)</f>
        <v>-327895.34999999998</v>
      </c>
      <c r="AY119" s="16">
        <f t="shared" ref="AY119:BB120" si="60">SUM(Y119:AJ119)</f>
        <v>-161228.66999999998</v>
      </c>
      <c r="AZ119" s="31">
        <f t="shared" si="60"/>
        <v>-119562</v>
      </c>
      <c r="BA119" s="31">
        <f t="shared" si="60"/>
        <v>0</v>
      </c>
      <c r="BB119" s="31">
        <f t="shared" si="60"/>
        <v>0</v>
      </c>
      <c r="BC119" s="31">
        <f>SUM(AF119:AK119)</f>
        <v>0</v>
      </c>
      <c r="BD119" s="14"/>
      <c r="BE119" s="15">
        <v>250000</v>
      </c>
      <c r="BF119" s="31">
        <f>-SUM(H119:AK119)</f>
        <v>369562.01999999996</v>
      </c>
      <c r="BG119" s="31">
        <v>369562.01999999996</v>
      </c>
      <c r="BH119" s="31">
        <f>BG119-BF119</f>
        <v>0</v>
      </c>
      <c r="BI119" s="31">
        <f>BG119-BE119</f>
        <v>119562.01999999996</v>
      </c>
      <c r="BJ119" s="14" t="s">
        <v>96</v>
      </c>
      <c r="BK119" s="14"/>
      <c r="BL119" s="14"/>
      <c r="BM119" s="14"/>
      <c r="BN119" s="14"/>
      <c r="BO119" s="14"/>
      <c r="BP119" s="14"/>
      <c r="BQ119" s="14"/>
      <c r="BR119" s="14"/>
      <c r="BS119" s="14"/>
      <c r="BT119" s="14"/>
      <c r="BU119" s="14"/>
      <c r="BV119" s="14"/>
      <c r="BW119" s="14"/>
      <c r="BX119" s="14"/>
      <c r="BY119" s="14"/>
      <c r="BZ119" s="14"/>
      <c r="CA119" s="14"/>
      <c r="CB119" s="14"/>
      <c r="CC119" s="14"/>
      <c r="CD119" s="14"/>
      <c r="CE119" s="14"/>
      <c r="CF119" s="14"/>
      <c r="CG119" s="14"/>
      <c r="CH119" s="14"/>
      <c r="CI119" s="14"/>
      <c r="CJ119" s="14"/>
      <c r="CK119" s="14"/>
      <c r="CL119" s="14"/>
      <c r="CM119" s="14"/>
      <c r="CN119" s="14"/>
      <c r="CO119" s="14"/>
      <c r="CP119" s="14"/>
      <c r="CQ119" s="14"/>
      <c r="CR119" s="14"/>
      <c r="CS119" s="14"/>
      <c r="CT119" s="14"/>
      <c r="CU119" s="14"/>
      <c r="CV119" s="14"/>
      <c r="CW119" s="14"/>
      <c r="CX119" s="14"/>
      <c r="CY119" s="14"/>
      <c r="CZ119" s="14"/>
      <c r="DA119" s="14"/>
    </row>
    <row r="120" spans="2:105" x14ac:dyDescent="0.4">
      <c r="B120" s="14">
        <v>2</v>
      </c>
      <c r="C120" s="14" t="s">
        <v>97</v>
      </c>
      <c r="D120" s="14" t="s">
        <v>69</v>
      </c>
      <c r="E120" s="14" t="s">
        <v>94</v>
      </c>
      <c r="F120" s="14" t="s">
        <v>132</v>
      </c>
      <c r="G120" s="14"/>
      <c r="H120" s="15">
        <v>0</v>
      </c>
      <c r="I120" s="15">
        <v>0</v>
      </c>
      <c r="J120" s="15">
        <v>0</v>
      </c>
      <c r="K120" s="15">
        <v>0</v>
      </c>
      <c r="L120" s="15">
        <v>0</v>
      </c>
      <c r="M120" s="15">
        <v>0</v>
      </c>
      <c r="N120" s="15">
        <v>0</v>
      </c>
      <c r="O120" s="15">
        <v>0</v>
      </c>
      <c r="P120" s="15">
        <v>20833.333333333332</v>
      </c>
      <c r="Q120" s="15">
        <v>41666.666666666664</v>
      </c>
      <c r="R120" s="15">
        <v>41666.666666666664</v>
      </c>
      <c r="S120" s="15">
        <v>41666.666666666664</v>
      </c>
      <c r="T120" s="15">
        <v>41666.666666666664</v>
      </c>
      <c r="U120" s="15">
        <v>41666.666666666664</v>
      </c>
      <c r="V120" s="15">
        <v>20833.333333333332</v>
      </c>
      <c r="W120" s="15">
        <v>0</v>
      </c>
      <c r="X120" s="15">
        <v>119562</v>
      </c>
      <c r="Y120" s="15">
        <v>0</v>
      </c>
      <c r="Z120" s="15">
        <v>0</v>
      </c>
      <c r="AA120" s="15">
        <v>0</v>
      </c>
      <c r="AB120" s="15">
        <v>0</v>
      </c>
      <c r="AC120" s="15">
        <v>0</v>
      </c>
      <c r="AD120" s="15">
        <v>0</v>
      </c>
      <c r="AE120" s="15">
        <v>0</v>
      </c>
      <c r="AF120" s="15">
        <v>0</v>
      </c>
      <c r="AG120" s="15">
        <v>0</v>
      </c>
      <c r="AH120" s="15">
        <v>0</v>
      </c>
      <c r="AI120" s="15">
        <v>0</v>
      </c>
      <c r="AJ120" s="15">
        <v>0</v>
      </c>
      <c r="AK120" s="15">
        <v>0</v>
      </c>
      <c r="AL120" s="15">
        <v>0</v>
      </c>
      <c r="AM120" s="15">
        <v>0</v>
      </c>
      <c r="AN120" s="15">
        <v>0</v>
      </c>
      <c r="AO120" s="15">
        <v>0</v>
      </c>
      <c r="AP120" s="15">
        <v>0</v>
      </c>
      <c r="AQ120" s="15">
        <v>0</v>
      </c>
      <c r="AR120" s="15">
        <v>0</v>
      </c>
      <c r="AS120" s="15">
        <v>0</v>
      </c>
      <c r="AT120" s="15">
        <v>0</v>
      </c>
      <c r="AU120" s="15">
        <v>0</v>
      </c>
      <c r="AV120" s="14"/>
      <c r="AW120" s="31">
        <f>SUM(H120:S120)</f>
        <v>145833.33333333331</v>
      </c>
      <c r="AX120" s="31">
        <f>SUM(T120:AE120)</f>
        <v>223728.66666666666</v>
      </c>
      <c r="AY120" s="16">
        <f t="shared" si="60"/>
        <v>0</v>
      </c>
      <c r="AZ120" s="31">
        <f t="shared" si="60"/>
        <v>0</v>
      </c>
      <c r="BA120" s="31">
        <f t="shared" si="60"/>
        <v>0</v>
      </c>
      <c r="BB120" s="31">
        <f t="shared" si="60"/>
        <v>0</v>
      </c>
      <c r="BC120" s="31">
        <f>SUM(AF120:AK120)</f>
        <v>0</v>
      </c>
      <c r="BD120" s="14"/>
      <c r="BE120" s="14"/>
      <c r="BF120" s="14"/>
      <c r="BG120" s="14"/>
      <c r="BH120" s="14"/>
      <c r="BI120" s="14"/>
      <c r="BJ120" s="14" t="s">
        <v>96</v>
      </c>
      <c r="BK120" s="14"/>
      <c r="BL120" s="14"/>
      <c r="BM120" s="14"/>
      <c r="BN120" s="14"/>
      <c r="BO120" s="14"/>
      <c r="BP120" s="14"/>
      <c r="BQ120" s="14"/>
      <c r="BR120" s="14"/>
      <c r="BS120" s="14"/>
      <c r="BT120" s="14"/>
      <c r="BU120" s="14"/>
      <c r="BV120" s="14"/>
      <c r="BW120" s="14"/>
      <c r="BX120" s="14"/>
      <c r="BY120" s="14"/>
      <c r="BZ120" s="14"/>
      <c r="CA120" s="14"/>
      <c r="CB120" s="14"/>
      <c r="CC120" s="14"/>
      <c r="CD120" s="14"/>
      <c r="CE120" s="14"/>
      <c r="CF120" s="14"/>
      <c r="CG120" s="14"/>
      <c r="CH120" s="14"/>
      <c r="CI120" s="14"/>
      <c r="CJ120" s="14"/>
      <c r="CK120" s="14"/>
      <c r="CL120" s="14"/>
      <c r="CM120" s="14"/>
      <c r="CN120" s="14"/>
      <c r="CO120" s="14"/>
      <c r="CP120" s="14"/>
      <c r="CQ120" s="14"/>
      <c r="CR120" s="14"/>
      <c r="CS120" s="14"/>
      <c r="CT120" s="14"/>
      <c r="CU120" s="14"/>
      <c r="CV120" s="14"/>
      <c r="CW120" s="14"/>
      <c r="CX120" s="14"/>
      <c r="CY120" s="14"/>
      <c r="CZ120" s="14"/>
      <c r="DA120" s="14"/>
    </row>
    <row r="121" spans="2:105" x14ac:dyDescent="0.4">
      <c r="B121" s="14">
        <v>3</v>
      </c>
      <c r="C121" s="32" t="s">
        <v>97</v>
      </c>
      <c r="D121" s="32" t="s">
        <v>70</v>
      </c>
      <c r="E121" s="32" t="s">
        <v>94</v>
      </c>
      <c r="F121" s="32" t="s">
        <v>132</v>
      </c>
      <c r="G121" s="33"/>
      <c r="H121" s="34">
        <f t="shared" ref="H121:AU121" si="61">G121+H119+H120</f>
        <v>0</v>
      </c>
      <c r="I121" s="34">
        <f t="shared" si="61"/>
        <v>0</v>
      </c>
      <c r="J121" s="34">
        <f t="shared" si="61"/>
        <v>0</v>
      </c>
      <c r="K121" s="34">
        <f t="shared" si="61"/>
        <v>0</v>
      </c>
      <c r="L121" s="34">
        <f t="shared" si="61"/>
        <v>0</v>
      </c>
      <c r="M121" s="34">
        <f t="shared" si="61"/>
        <v>0</v>
      </c>
      <c r="N121" s="34">
        <f t="shared" si="61"/>
        <v>0</v>
      </c>
      <c r="O121" s="34">
        <f t="shared" si="61"/>
        <v>0</v>
      </c>
      <c r="P121" s="34">
        <f t="shared" si="61"/>
        <v>20833.333333333332</v>
      </c>
      <c r="Q121" s="34">
        <f t="shared" si="61"/>
        <v>62500</v>
      </c>
      <c r="R121" s="34">
        <f t="shared" si="61"/>
        <v>104166.66666666666</v>
      </c>
      <c r="S121" s="34">
        <f t="shared" si="61"/>
        <v>104166.66333333333</v>
      </c>
      <c r="T121" s="34">
        <f t="shared" si="61"/>
        <v>104166.66</v>
      </c>
      <c r="U121" s="34">
        <f t="shared" si="61"/>
        <v>145833.32666666666</v>
      </c>
      <c r="V121" s="34">
        <f t="shared" si="61"/>
        <v>166666.66</v>
      </c>
      <c r="W121" s="34">
        <f t="shared" si="61"/>
        <v>83333.320000000007</v>
      </c>
      <c r="X121" s="34">
        <f t="shared" si="61"/>
        <v>161228.65000000002</v>
      </c>
      <c r="Y121" s="34">
        <f t="shared" si="61"/>
        <v>119561.98000000003</v>
      </c>
      <c r="Z121" s="34">
        <f t="shared" si="61"/>
        <v>-1.9999999974970706E-2</v>
      </c>
      <c r="AA121" s="34">
        <f t="shared" si="61"/>
        <v>-1.9999999974970706E-2</v>
      </c>
      <c r="AB121" s="34">
        <f t="shared" si="61"/>
        <v>-1.9999999974970706E-2</v>
      </c>
      <c r="AC121" s="34">
        <f t="shared" si="61"/>
        <v>-1.9999999974970706E-2</v>
      </c>
      <c r="AD121" s="34">
        <f t="shared" si="61"/>
        <v>-1.9999999974970706E-2</v>
      </c>
      <c r="AE121" s="34">
        <f t="shared" si="61"/>
        <v>-1.9999999974970706E-2</v>
      </c>
      <c r="AF121" s="34">
        <f t="shared" si="61"/>
        <v>-1.9999999974970706E-2</v>
      </c>
      <c r="AG121" s="34">
        <f t="shared" si="61"/>
        <v>-1.9999999974970706E-2</v>
      </c>
      <c r="AH121" s="34">
        <f t="shared" si="61"/>
        <v>-1.9999999974970706E-2</v>
      </c>
      <c r="AI121" s="34">
        <f t="shared" si="61"/>
        <v>-1.9999999974970706E-2</v>
      </c>
      <c r="AJ121" s="34">
        <f t="shared" si="61"/>
        <v>-1.9999999974970706E-2</v>
      </c>
      <c r="AK121" s="34">
        <f t="shared" si="61"/>
        <v>-1.9999999974970706E-2</v>
      </c>
      <c r="AL121" s="34">
        <f t="shared" si="61"/>
        <v>-1.9999999974970706E-2</v>
      </c>
      <c r="AM121" s="34">
        <f t="shared" si="61"/>
        <v>-1.9999999974970706E-2</v>
      </c>
      <c r="AN121" s="34">
        <f t="shared" si="61"/>
        <v>-1.9999999974970706E-2</v>
      </c>
      <c r="AO121" s="34">
        <f t="shared" si="61"/>
        <v>-1.9999999974970706E-2</v>
      </c>
      <c r="AP121" s="34">
        <f t="shared" si="61"/>
        <v>-1.9999999974970706E-2</v>
      </c>
      <c r="AQ121" s="34">
        <f t="shared" si="61"/>
        <v>-1.9999999974970706E-2</v>
      </c>
      <c r="AR121" s="34">
        <f t="shared" si="61"/>
        <v>-1.9999999974970706E-2</v>
      </c>
      <c r="AS121" s="34">
        <f t="shared" si="61"/>
        <v>-1.9999999974970706E-2</v>
      </c>
      <c r="AT121" s="34">
        <f t="shared" si="61"/>
        <v>-1.9999999974970706E-2</v>
      </c>
      <c r="AU121" s="34">
        <f t="shared" si="61"/>
        <v>-1.9999999974970706E-2</v>
      </c>
      <c r="AV121" s="33"/>
      <c r="AW121" s="34"/>
      <c r="AX121" s="34"/>
      <c r="AY121" s="35"/>
      <c r="AZ121" s="36"/>
      <c r="BA121" s="36"/>
      <c r="BB121" s="36"/>
      <c r="BC121" s="36"/>
      <c r="BD121" s="14"/>
      <c r="BE121" s="14"/>
      <c r="BF121" s="14"/>
      <c r="BG121" s="14"/>
      <c r="BJ121" s="14" t="s">
        <v>96</v>
      </c>
      <c r="BK121" s="14"/>
      <c r="BL121" s="14"/>
      <c r="BM121" s="14"/>
      <c r="BN121" s="14"/>
      <c r="BO121" s="14"/>
      <c r="BP121" s="14"/>
      <c r="BQ121" s="14"/>
      <c r="BR121" s="14"/>
      <c r="BS121" s="14"/>
      <c r="BT121" s="14"/>
      <c r="BU121" s="14"/>
      <c r="BV121" s="14"/>
      <c r="BW121" s="14"/>
      <c r="BX121" s="14"/>
      <c r="BY121" s="14"/>
      <c r="BZ121" s="14"/>
      <c r="CA121" s="14"/>
      <c r="CB121" s="14"/>
      <c r="CC121" s="14"/>
      <c r="CD121" s="14"/>
      <c r="CE121" s="14"/>
      <c r="CF121" s="14"/>
      <c r="CG121" s="14"/>
      <c r="CH121" s="14"/>
      <c r="CI121" s="14"/>
      <c r="CJ121" s="14"/>
      <c r="CK121" s="14"/>
      <c r="CL121" s="14"/>
      <c r="CM121" s="14"/>
      <c r="CN121" s="14"/>
      <c r="CO121" s="14"/>
      <c r="CP121" s="14"/>
      <c r="CQ121" s="14"/>
      <c r="CR121" s="14"/>
      <c r="CS121" s="14"/>
      <c r="CT121" s="14"/>
      <c r="CU121" s="14"/>
      <c r="CV121" s="14"/>
      <c r="CW121" s="14"/>
      <c r="CX121" s="14"/>
      <c r="CY121" s="14"/>
      <c r="CZ121" s="14"/>
      <c r="DA121" s="14"/>
    </row>
    <row r="122" spans="2:105" x14ac:dyDescent="0.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37"/>
      <c r="AZ122" s="14"/>
      <c r="BA122" s="14"/>
      <c r="BB122" s="14"/>
      <c r="BC122" s="14"/>
      <c r="BD122" s="14"/>
      <c r="BE122" s="14"/>
      <c r="BF122" s="14"/>
      <c r="BG122" s="14"/>
      <c r="BH122" s="14"/>
      <c r="BI122" s="14"/>
      <c r="BJ122" s="14"/>
      <c r="BK122" s="14"/>
      <c r="BL122" s="14"/>
      <c r="BM122" s="14"/>
      <c r="BN122" s="14"/>
      <c r="BO122" s="14"/>
      <c r="BP122" s="14"/>
      <c r="BQ122" s="14"/>
      <c r="BR122" s="14"/>
      <c r="BS122" s="14"/>
      <c r="BT122" s="14"/>
      <c r="BU122" s="14"/>
      <c r="BV122" s="14"/>
      <c r="BW122" s="14"/>
      <c r="BX122" s="14"/>
      <c r="BY122" s="14"/>
      <c r="BZ122" s="14"/>
      <c r="CA122" s="14"/>
      <c r="CB122" s="14"/>
      <c r="CC122" s="14"/>
      <c r="CD122" s="14"/>
      <c r="CE122" s="14"/>
      <c r="CF122" s="14"/>
      <c r="CG122" s="14"/>
      <c r="CH122" s="14"/>
      <c r="CI122" s="14"/>
      <c r="CJ122" s="14"/>
      <c r="CK122" s="14"/>
      <c r="CL122" s="14"/>
      <c r="CM122" s="14"/>
      <c r="CN122" s="14"/>
      <c r="CO122" s="14"/>
      <c r="CP122" s="14"/>
      <c r="CQ122" s="14"/>
      <c r="CR122" s="14"/>
      <c r="CS122" s="14"/>
      <c r="CT122" s="14"/>
      <c r="CU122" s="14"/>
      <c r="CV122" s="14"/>
      <c r="CW122" s="14"/>
      <c r="CX122" s="14"/>
      <c r="CY122" s="14"/>
      <c r="CZ122" s="14"/>
      <c r="DA122" s="14"/>
    </row>
    <row r="123" spans="2:105" x14ac:dyDescent="0.4">
      <c r="B123" s="14">
        <v>1</v>
      </c>
      <c r="C123" s="14" t="s">
        <v>93</v>
      </c>
      <c r="D123" s="14" t="s">
        <v>68</v>
      </c>
      <c r="E123" s="14" t="s">
        <v>106</v>
      </c>
      <c r="F123" s="14" t="s">
        <v>43</v>
      </c>
      <c r="G123" s="14"/>
      <c r="H123" s="15">
        <v>0</v>
      </c>
      <c r="I123" s="15">
        <v>0</v>
      </c>
      <c r="J123" s="15">
        <v>0</v>
      </c>
      <c r="K123" s="15">
        <v>0</v>
      </c>
      <c r="L123" s="15">
        <v>0</v>
      </c>
      <c r="M123" s="15">
        <v>0</v>
      </c>
      <c r="N123" s="15">
        <v>0</v>
      </c>
      <c r="O123" s="15">
        <v>0</v>
      </c>
      <c r="P123" s="15">
        <v>0</v>
      </c>
      <c r="Q123" s="15">
        <v>0</v>
      </c>
      <c r="R123" s="15">
        <v>0</v>
      </c>
      <c r="S123" s="15">
        <v>0</v>
      </c>
      <c r="T123" s="15">
        <v>0</v>
      </c>
      <c r="U123" s="15">
        <v>0</v>
      </c>
      <c r="V123" s="15">
        <v>0</v>
      </c>
      <c r="W123" s="15">
        <v>0</v>
      </c>
      <c r="X123" s="15">
        <v>0</v>
      </c>
      <c r="Y123" s="15">
        <v>0</v>
      </c>
      <c r="Z123" s="15">
        <v>0</v>
      </c>
      <c r="AA123" s="15">
        <v>0</v>
      </c>
      <c r="AB123" s="15">
        <v>0</v>
      </c>
      <c r="AC123" s="15">
        <v>0</v>
      </c>
      <c r="AD123" s="15">
        <v>0</v>
      </c>
      <c r="AE123" s="15">
        <v>-100000</v>
      </c>
      <c r="AF123" s="15">
        <v>0</v>
      </c>
      <c r="AG123" s="15">
        <v>0</v>
      </c>
      <c r="AH123" s="15">
        <v>0</v>
      </c>
      <c r="AI123" s="15">
        <v>0</v>
      </c>
      <c r="AJ123" s="15">
        <v>0</v>
      </c>
      <c r="AK123" s="15">
        <v>-211000</v>
      </c>
      <c r="AL123" s="15">
        <v>0</v>
      </c>
      <c r="AM123" s="15">
        <v>0</v>
      </c>
      <c r="AN123" s="15">
        <v>0</v>
      </c>
      <c r="AO123" s="15">
        <v>0</v>
      </c>
      <c r="AP123" s="15">
        <v>0</v>
      </c>
      <c r="AQ123" s="15">
        <v>0</v>
      </c>
      <c r="AR123" s="15">
        <v>0</v>
      </c>
      <c r="AS123" s="15">
        <v>0</v>
      </c>
      <c r="AT123" s="15">
        <v>0</v>
      </c>
      <c r="AU123" s="15">
        <v>0</v>
      </c>
      <c r="AV123" s="14"/>
      <c r="AW123" s="31">
        <f>SUM(H123:S123)</f>
        <v>0</v>
      </c>
      <c r="AX123" s="31">
        <f>SUM(T123:AE123)</f>
        <v>-100000</v>
      </c>
      <c r="AY123" s="16">
        <f t="shared" ref="AY123:BB124" si="62">SUM(Y123:AJ123)</f>
        <v>-100000</v>
      </c>
      <c r="AZ123" s="31">
        <f t="shared" si="62"/>
        <v>-311000</v>
      </c>
      <c r="BA123" s="31">
        <f t="shared" si="62"/>
        <v>-311000</v>
      </c>
      <c r="BB123" s="31">
        <f t="shared" si="62"/>
        <v>-311000</v>
      </c>
      <c r="BC123" s="31">
        <f>SUM(AF123:AK123)</f>
        <v>-211000</v>
      </c>
      <c r="BD123" s="14"/>
      <c r="BE123" s="15">
        <v>375000</v>
      </c>
      <c r="BF123" s="31">
        <f>-SUM(H123:AK123)</f>
        <v>311000</v>
      </c>
      <c r="BG123" s="31">
        <v>100000</v>
      </c>
      <c r="BH123" s="31">
        <f>BG123-BF123</f>
        <v>-211000</v>
      </c>
      <c r="BI123" s="31">
        <f>BG123-BE123</f>
        <v>-275000</v>
      </c>
      <c r="BJ123" s="14" t="s">
        <v>96</v>
      </c>
      <c r="BK123" s="14"/>
      <c r="BL123" s="14"/>
      <c r="BM123" s="14"/>
      <c r="BN123" s="14"/>
      <c r="BO123" s="14"/>
      <c r="BP123" s="14"/>
      <c r="BQ123" s="14"/>
      <c r="BR123" s="14"/>
      <c r="BS123" s="14"/>
      <c r="BT123" s="14"/>
      <c r="BU123" s="14"/>
      <c r="BV123" s="14"/>
      <c r="BW123" s="14"/>
      <c r="BX123" s="14"/>
      <c r="BY123" s="14"/>
      <c r="BZ123" s="14"/>
      <c r="CA123" s="14"/>
      <c r="CB123" s="14"/>
      <c r="CC123" s="14"/>
      <c r="CD123" s="14"/>
      <c r="CE123" s="14"/>
      <c r="CF123" s="14"/>
      <c r="CG123" s="14"/>
      <c r="CH123" s="14"/>
      <c r="CI123" s="14"/>
      <c r="CJ123" s="14"/>
      <c r="CK123" s="14"/>
      <c r="CL123" s="14"/>
      <c r="CM123" s="14"/>
      <c r="CN123" s="14"/>
      <c r="CO123" s="14"/>
      <c r="CP123" s="14"/>
      <c r="CQ123" s="14"/>
      <c r="CR123" s="14"/>
      <c r="CS123" s="14"/>
      <c r="CT123" s="14"/>
      <c r="CU123" s="14"/>
      <c r="CV123" s="14"/>
      <c r="CW123" s="14"/>
      <c r="CX123" s="14"/>
      <c r="CY123" s="14"/>
      <c r="CZ123" s="14"/>
      <c r="DA123" s="14"/>
    </row>
    <row r="124" spans="2:105" x14ac:dyDescent="0.4">
      <c r="B124" s="14">
        <v>2</v>
      </c>
      <c r="C124" s="14" t="s">
        <v>97</v>
      </c>
      <c r="D124" s="14" t="s">
        <v>69</v>
      </c>
      <c r="E124" s="14" t="s">
        <v>106</v>
      </c>
      <c r="F124" s="14" t="s">
        <v>43</v>
      </c>
      <c r="G124" s="14"/>
      <c r="H124" s="15">
        <v>0</v>
      </c>
      <c r="I124" s="15">
        <v>0</v>
      </c>
      <c r="J124" s="15">
        <v>0</v>
      </c>
      <c r="K124" s="15">
        <v>0</v>
      </c>
      <c r="L124" s="15">
        <v>0</v>
      </c>
      <c r="M124" s="15">
        <v>0</v>
      </c>
      <c r="N124" s="15">
        <v>0</v>
      </c>
      <c r="O124" s="15">
        <v>0</v>
      </c>
      <c r="P124" s="15">
        <v>0</v>
      </c>
      <c r="Q124" s="15">
        <v>0</v>
      </c>
      <c r="R124" s="15">
        <v>0</v>
      </c>
      <c r="S124" s="15">
        <v>0</v>
      </c>
      <c r="T124" s="15">
        <v>0</v>
      </c>
      <c r="U124" s="15">
        <v>0</v>
      </c>
      <c r="V124" s="15">
        <v>0</v>
      </c>
      <c r="W124" s="15">
        <v>0</v>
      </c>
      <c r="X124" s="15">
        <v>0</v>
      </c>
      <c r="Y124" s="15">
        <v>0</v>
      </c>
      <c r="Z124" s="15">
        <v>0</v>
      </c>
      <c r="AA124" s="15">
        <v>25916.666666666668</v>
      </c>
      <c r="AB124" s="15">
        <v>51833.333333333336</v>
      </c>
      <c r="AC124" s="15">
        <v>51833.333333333336</v>
      </c>
      <c r="AD124" s="15">
        <v>51833.333333333336</v>
      </c>
      <c r="AE124" s="15">
        <v>51833.333333333336</v>
      </c>
      <c r="AF124" s="15">
        <v>51833.333333333336</v>
      </c>
      <c r="AG124" s="15">
        <v>25916.666666666668</v>
      </c>
      <c r="AH124" s="15">
        <v>0</v>
      </c>
      <c r="AI124" s="15">
        <v>0</v>
      </c>
      <c r="AJ124" s="15">
        <v>0</v>
      </c>
      <c r="AK124" s="15">
        <v>0</v>
      </c>
      <c r="AL124" s="15">
        <v>0</v>
      </c>
      <c r="AM124" s="15">
        <v>0</v>
      </c>
      <c r="AN124" s="15">
        <v>0</v>
      </c>
      <c r="AO124" s="15">
        <v>0</v>
      </c>
      <c r="AP124" s="15">
        <v>0</v>
      </c>
      <c r="AQ124" s="15">
        <v>0</v>
      </c>
      <c r="AR124" s="15">
        <v>0</v>
      </c>
      <c r="AS124" s="15">
        <v>0</v>
      </c>
      <c r="AT124" s="15">
        <v>0</v>
      </c>
      <c r="AU124" s="15">
        <v>0</v>
      </c>
      <c r="AV124" s="14"/>
      <c r="AW124" s="31">
        <f>SUM(H124:S124)</f>
        <v>0</v>
      </c>
      <c r="AX124" s="31">
        <f>SUM(T124:AE124)</f>
        <v>233250.00000000003</v>
      </c>
      <c r="AY124" s="16">
        <f t="shared" si="62"/>
        <v>311000.00000000006</v>
      </c>
      <c r="AZ124" s="31">
        <f t="shared" si="62"/>
        <v>311000.00000000006</v>
      </c>
      <c r="BA124" s="31">
        <f t="shared" si="62"/>
        <v>311000.00000000006</v>
      </c>
      <c r="BB124" s="31">
        <f t="shared" si="62"/>
        <v>285083.33333333337</v>
      </c>
      <c r="BC124" s="31">
        <f>SUM(AF124:AK124)</f>
        <v>77750</v>
      </c>
      <c r="BD124" s="14"/>
      <c r="BE124" s="14"/>
      <c r="BF124" s="14"/>
      <c r="BG124" s="14"/>
      <c r="BH124" s="14"/>
      <c r="BI124" s="14"/>
      <c r="BJ124" s="14" t="s">
        <v>96</v>
      </c>
      <c r="BK124" s="14"/>
      <c r="BL124" s="14"/>
      <c r="BM124" s="14"/>
      <c r="BN124" s="14"/>
      <c r="BO124" s="14"/>
      <c r="BP124" s="14"/>
      <c r="BQ124" s="14"/>
      <c r="BR124" s="14"/>
      <c r="BS124" s="14"/>
      <c r="BT124" s="14"/>
      <c r="BU124" s="14"/>
      <c r="BV124" s="14"/>
      <c r="BW124" s="14"/>
      <c r="BX124" s="14"/>
      <c r="BY124" s="14"/>
      <c r="BZ124" s="14"/>
      <c r="CA124" s="14"/>
      <c r="CB124" s="14"/>
      <c r="CC124" s="14"/>
      <c r="CD124" s="14"/>
      <c r="CE124" s="14"/>
      <c r="CF124" s="14"/>
      <c r="CG124" s="14"/>
      <c r="CH124" s="14"/>
      <c r="CI124" s="14"/>
      <c r="CJ124" s="14"/>
      <c r="CK124" s="14"/>
      <c r="CL124" s="14"/>
      <c r="CM124" s="14"/>
      <c r="CN124" s="14"/>
      <c r="CO124" s="14"/>
      <c r="CP124" s="14"/>
      <c r="CQ124" s="14"/>
      <c r="CR124" s="14"/>
      <c r="CS124" s="14"/>
      <c r="CT124" s="14"/>
      <c r="CU124" s="14"/>
      <c r="CV124" s="14"/>
      <c r="CW124" s="14"/>
      <c r="CX124" s="14"/>
      <c r="CY124" s="14"/>
      <c r="CZ124" s="14"/>
      <c r="DA124" s="14"/>
    </row>
    <row r="125" spans="2:105" x14ac:dyDescent="0.4">
      <c r="B125" s="14">
        <v>3</v>
      </c>
      <c r="C125" s="32" t="s">
        <v>97</v>
      </c>
      <c r="D125" s="32" t="s">
        <v>70</v>
      </c>
      <c r="E125" s="32" t="s">
        <v>106</v>
      </c>
      <c r="F125" s="32" t="s">
        <v>43</v>
      </c>
      <c r="G125" s="33"/>
      <c r="H125" s="34">
        <f t="shared" ref="H125:AU125" si="63">G125+H123+H124</f>
        <v>0</v>
      </c>
      <c r="I125" s="34">
        <f t="shared" si="63"/>
        <v>0</v>
      </c>
      <c r="J125" s="34">
        <f t="shared" si="63"/>
        <v>0</v>
      </c>
      <c r="K125" s="34">
        <f t="shared" si="63"/>
        <v>0</v>
      </c>
      <c r="L125" s="34">
        <f t="shared" si="63"/>
        <v>0</v>
      </c>
      <c r="M125" s="34">
        <f t="shared" si="63"/>
        <v>0</v>
      </c>
      <c r="N125" s="34">
        <f t="shared" si="63"/>
        <v>0</v>
      </c>
      <c r="O125" s="34">
        <f t="shared" si="63"/>
        <v>0</v>
      </c>
      <c r="P125" s="34">
        <f t="shared" si="63"/>
        <v>0</v>
      </c>
      <c r="Q125" s="34">
        <f t="shared" si="63"/>
        <v>0</v>
      </c>
      <c r="R125" s="34">
        <f t="shared" si="63"/>
        <v>0</v>
      </c>
      <c r="S125" s="34">
        <f t="shared" si="63"/>
        <v>0</v>
      </c>
      <c r="T125" s="34">
        <f t="shared" si="63"/>
        <v>0</v>
      </c>
      <c r="U125" s="34">
        <f t="shared" si="63"/>
        <v>0</v>
      </c>
      <c r="V125" s="34">
        <f t="shared" si="63"/>
        <v>0</v>
      </c>
      <c r="W125" s="34">
        <f t="shared" si="63"/>
        <v>0</v>
      </c>
      <c r="X125" s="34">
        <f t="shared" si="63"/>
        <v>0</v>
      </c>
      <c r="Y125" s="34">
        <f t="shared" si="63"/>
        <v>0</v>
      </c>
      <c r="Z125" s="34">
        <f t="shared" si="63"/>
        <v>0</v>
      </c>
      <c r="AA125" s="34">
        <f t="shared" si="63"/>
        <v>25916.666666666668</v>
      </c>
      <c r="AB125" s="34">
        <f t="shared" si="63"/>
        <v>77750</v>
      </c>
      <c r="AC125" s="34">
        <f t="shared" si="63"/>
        <v>129583.33333333334</v>
      </c>
      <c r="AD125" s="34">
        <f t="shared" si="63"/>
        <v>181416.66666666669</v>
      </c>
      <c r="AE125" s="34">
        <f t="shared" si="63"/>
        <v>133250.00000000003</v>
      </c>
      <c r="AF125" s="34">
        <f t="shared" si="63"/>
        <v>185083.33333333337</v>
      </c>
      <c r="AG125" s="34">
        <f t="shared" si="63"/>
        <v>211000.00000000003</v>
      </c>
      <c r="AH125" s="34">
        <f t="shared" si="63"/>
        <v>211000.00000000003</v>
      </c>
      <c r="AI125" s="34">
        <f t="shared" si="63"/>
        <v>211000.00000000003</v>
      </c>
      <c r="AJ125" s="34">
        <f t="shared" si="63"/>
        <v>211000.00000000003</v>
      </c>
      <c r="AK125" s="34">
        <f t="shared" si="63"/>
        <v>2.9103830456733704E-11</v>
      </c>
      <c r="AL125" s="34">
        <f t="shared" si="63"/>
        <v>2.9103830456733704E-11</v>
      </c>
      <c r="AM125" s="34">
        <f t="shared" si="63"/>
        <v>2.9103830456733704E-11</v>
      </c>
      <c r="AN125" s="34">
        <f t="shared" si="63"/>
        <v>2.9103830456733704E-11</v>
      </c>
      <c r="AO125" s="34">
        <f t="shared" si="63"/>
        <v>2.9103830456733704E-11</v>
      </c>
      <c r="AP125" s="34">
        <f t="shared" si="63"/>
        <v>2.9103830456733704E-11</v>
      </c>
      <c r="AQ125" s="34">
        <f t="shared" si="63"/>
        <v>2.9103830456733704E-11</v>
      </c>
      <c r="AR125" s="34">
        <f t="shared" si="63"/>
        <v>2.9103830456733704E-11</v>
      </c>
      <c r="AS125" s="34">
        <f t="shared" si="63"/>
        <v>2.9103830456733704E-11</v>
      </c>
      <c r="AT125" s="34">
        <f t="shared" si="63"/>
        <v>2.9103830456733704E-11</v>
      </c>
      <c r="AU125" s="34">
        <f t="shared" si="63"/>
        <v>2.9103830456733704E-11</v>
      </c>
      <c r="AV125" s="33"/>
      <c r="AW125" s="34"/>
      <c r="AX125" s="34"/>
      <c r="AY125" s="35"/>
      <c r="AZ125" s="36"/>
      <c r="BA125" s="36"/>
      <c r="BB125" s="36"/>
      <c r="BC125" s="36"/>
      <c r="BD125" s="14"/>
      <c r="BE125" s="14"/>
      <c r="BF125" s="14"/>
      <c r="BG125" s="14"/>
      <c r="BJ125" s="14" t="s">
        <v>96</v>
      </c>
      <c r="BK125" s="14"/>
      <c r="BL125" s="14"/>
      <c r="BM125" s="14"/>
      <c r="BN125" s="14"/>
      <c r="BO125" s="14"/>
      <c r="BP125" s="14"/>
      <c r="BQ125" s="14"/>
      <c r="BR125" s="14"/>
      <c r="BS125" s="14"/>
      <c r="BT125" s="14"/>
      <c r="BU125" s="14"/>
      <c r="BV125" s="14"/>
      <c r="BW125" s="14"/>
      <c r="BX125" s="14"/>
      <c r="BY125" s="14"/>
      <c r="BZ125" s="14"/>
      <c r="CA125" s="14"/>
      <c r="CB125" s="14"/>
      <c r="CC125" s="14"/>
      <c r="CD125" s="14"/>
      <c r="CE125" s="14"/>
      <c r="CF125" s="14"/>
      <c r="CG125" s="14"/>
      <c r="CH125" s="14"/>
      <c r="CI125" s="14"/>
      <c r="CJ125" s="14"/>
      <c r="CK125" s="14"/>
      <c r="CL125" s="14"/>
      <c r="CM125" s="14"/>
      <c r="CN125" s="14"/>
      <c r="CO125" s="14"/>
      <c r="CP125" s="14"/>
      <c r="CQ125" s="14"/>
      <c r="CR125" s="14"/>
      <c r="CS125" s="14"/>
      <c r="CT125" s="14"/>
      <c r="CU125" s="14"/>
      <c r="CV125" s="14"/>
      <c r="CW125" s="14"/>
      <c r="CX125" s="14"/>
      <c r="CY125" s="14"/>
      <c r="CZ125" s="14"/>
      <c r="DA125" s="14"/>
    </row>
    <row r="126" spans="2:105" x14ac:dyDescent="0.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37"/>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c r="BY126" s="14"/>
      <c r="BZ126" s="14"/>
      <c r="CA126" s="14"/>
      <c r="CB126" s="14"/>
      <c r="CC126" s="14"/>
      <c r="CD126" s="14"/>
      <c r="CE126" s="14"/>
      <c r="CF126" s="14"/>
      <c r="CG126" s="14"/>
      <c r="CH126" s="14"/>
      <c r="CI126" s="14"/>
      <c r="CJ126" s="14"/>
      <c r="CK126" s="14"/>
      <c r="CL126" s="14"/>
      <c r="CM126" s="14"/>
      <c r="CN126" s="14"/>
      <c r="CO126" s="14"/>
      <c r="CP126" s="14"/>
      <c r="CQ126" s="14"/>
      <c r="CR126" s="14"/>
      <c r="CS126" s="14"/>
      <c r="CT126" s="14"/>
      <c r="CU126" s="14"/>
      <c r="CV126" s="14"/>
      <c r="CW126" s="14"/>
      <c r="CX126" s="14"/>
      <c r="CY126" s="14"/>
      <c r="CZ126" s="14"/>
      <c r="DA126" s="14"/>
    </row>
    <row r="127" spans="2:105" x14ac:dyDescent="0.4">
      <c r="B127" s="14">
        <v>1</v>
      </c>
      <c r="C127" s="14" t="s">
        <v>93</v>
      </c>
      <c r="D127" s="14" t="s">
        <v>68</v>
      </c>
      <c r="E127" s="14" t="s">
        <v>133</v>
      </c>
      <c r="F127" s="14" t="s">
        <v>134</v>
      </c>
      <c r="G127" s="14"/>
      <c r="H127" s="15">
        <v>0</v>
      </c>
      <c r="I127" s="15">
        <v>0</v>
      </c>
      <c r="J127" s="15">
        <v>0</v>
      </c>
      <c r="K127" s="15">
        <v>0</v>
      </c>
      <c r="L127" s="15">
        <v>-75000</v>
      </c>
      <c r="M127" s="15">
        <v>0</v>
      </c>
      <c r="N127" s="15">
        <v>0</v>
      </c>
      <c r="O127" s="15">
        <v>0</v>
      </c>
      <c r="P127" s="15">
        <v>0</v>
      </c>
      <c r="Q127" s="15">
        <v>0</v>
      </c>
      <c r="R127" s="15">
        <v>0</v>
      </c>
      <c r="S127" s="15">
        <v>0</v>
      </c>
      <c r="T127" s="15">
        <v>0</v>
      </c>
      <c r="U127" s="15">
        <v>0</v>
      </c>
      <c r="V127" s="15">
        <v>0</v>
      </c>
      <c r="W127" s="15">
        <v>0</v>
      </c>
      <c r="X127" s="15">
        <v>0</v>
      </c>
      <c r="Y127" s="15">
        <v>0</v>
      </c>
      <c r="Z127" s="15">
        <v>0</v>
      </c>
      <c r="AA127" s="15">
        <v>0</v>
      </c>
      <c r="AB127" s="15">
        <v>0</v>
      </c>
      <c r="AC127" s="15">
        <v>0</v>
      </c>
      <c r="AD127" s="15">
        <v>0</v>
      </c>
      <c r="AE127" s="15">
        <v>0</v>
      </c>
      <c r="AF127" s="15">
        <v>0</v>
      </c>
      <c r="AG127" s="15">
        <v>0</v>
      </c>
      <c r="AH127" s="15">
        <v>0</v>
      </c>
      <c r="AI127" s="15">
        <v>0</v>
      </c>
      <c r="AJ127" s="15">
        <v>0</v>
      </c>
      <c r="AK127" s="15">
        <v>0</v>
      </c>
      <c r="AL127" s="15">
        <v>0</v>
      </c>
      <c r="AM127" s="15">
        <v>0</v>
      </c>
      <c r="AN127" s="15">
        <v>0</v>
      </c>
      <c r="AO127" s="15">
        <v>0</v>
      </c>
      <c r="AP127" s="15">
        <v>0</v>
      </c>
      <c r="AQ127" s="15">
        <v>0</v>
      </c>
      <c r="AR127" s="15">
        <v>0</v>
      </c>
      <c r="AS127" s="15">
        <v>0</v>
      </c>
      <c r="AT127" s="15">
        <v>0</v>
      </c>
      <c r="AU127" s="15">
        <v>0</v>
      </c>
      <c r="AV127" s="14"/>
      <c r="AW127" s="31">
        <f>SUM(H127:S127)</f>
        <v>-75000</v>
      </c>
      <c r="AX127" s="31">
        <f>SUM(T127:AE127)</f>
        <v>0</v>
      </c>
      <c r="AY127" s="16">
        <f t="shared" ref="AY127:BB128" si="64">SUM(Y127:AJ127)</f>
        <v>0</v>
      </c>
      <c r="AZ127" s="31">
        <f t="shared" si="64"/>
        <v>0</v>
      </c>
      <c r="BA127" s="31">
        <f t="shared" si="64"/>
        <v>0</v>
      </c>
      <c r="BB127" s="31">
        <f t="shared" si="64"/>
        <v>0</v>
      </c>
      <c r="BC127" s="31">
        <f>SUM(AF127:AK127)</f>
        <v>0</v>
      </c>
      <c r="BD127" s="14"/>
      <c r="BE127" s="15">
        <v>115000</v>
      </c>
      <c r="BF127" s="31">
        <f>-SUM(H127:AK127)</f>
        <v>75000</v>
      </c>
      <c r="BG127" s="31">
        <v>115000</v>
      </c>
      <c r="BH127" s="31">
        <f>BG127-BF127</f>
        <v>40000</v>
      </c>
      <c r="BI127" s="31">
        <f>BG127-BE127</f>
        <v>0</v>
      </c>
      <c r="BJ127" s="14" t="s">
        <v>96</v>
      </c>
      <c r="BK127" s="14"/>
      <c r="BL127" s="14"/>
      <c r="BM127" s="14"/>
      <c r="BN127" s="14"/>
      <c r="BO127" s="14"/>
      <c r="BP127" s="14"/>
      <c r="BQ127" s="14"/>
      <c r="BR127" s="14"/>
      <c r="BS127" s="14"/>
      <c r="BT127" s="14"/>
      <c r="BU127" s="14"/>
      <c r="BV127" s="14"/>
      <c r="BW127" s="14"/>
      <c r="BX127" s="14"/>
      <c r="BY127" s="14"/>
      <c r="BZ127" s="14"/>
      <c r="CA127" s="14"/>
      <c r="CB127" s="14"/>
      <c r="CC127" s="14"/>
      <c r="CD127" s="14"/>
      <c r="CE127" s="14"/>
      <c r="CF127" s="14"/>
      <c r="CG127" s="14"/>
      <c r="CH127" s="14"/>
      <c r="CI127" s="14"/>
      <c r="CJ127" s="14"/>
      <c r="CK127" s="14"/>
      <c r="CL127" s="14"/>
      <c r="CM127" s="14"/>
      <c r="CN127" s="14"/>
      <c r="CO127" s="14"/>
      <c r="CP127" s="14"/>
      <c r="CQ127" s="14"/>
      <c r="CR127" s="14"/>
      <c r="CS127" s="14"/>
      <c r="CT127" s="14"/>
      <c r="CU127" s="14"/>
      <c r="CV127" s="14"/>
      <c r="CW127" s="14"/>
      <c r="CX127" s="14"/>
      <c r="CY127" s="14"/>
      <c r="CZ127" s="14"/>
      <c r="DA127" s="14"/>
    </row>
    <row r="128" spans="2:105" x14ac:dyDescent="0.4">
      <c r="B128" s="14">
        <v>2</v>
      </c>
      <c r="C128" s="14" t="s">
        <v>97</v>
      </c>
      <c r="D128" s="14" t="s">
        <v>69</v>
      </c>
      <c r="E128" s="14" t="s">
        <v>133</v>
      </c>
      <c r="F128" s="14" t="s">
        <v>134</v>
      </c>
      <c r="G128" s="14"/>
      <c r="H128" s="15">
        <v>19166.666666666668</v>
      </c>
      <c r="I128" s="15">
        <v>9583.3333333333339</v>
      </c>
      <c r="J128" s="15">
        <v>0</v>
      </c>
      <c r="K128" s="15">
        <v>0</v>
      </c>
      <c r="L128" s="15">
        <v>0</v>
      </c>
      <c r="M128" s="15">
        <v>0</v>
      </c>
      <c r="N128" s="15">
        <v>0</v>
      </c>
      <c r="O128" s="15">
        <v>0</v>
      </c>
      <c r="P128" s="15">
        <v>0</v>
      </c>
      <c r="Q128" s="15">
        <v>0</v>
      </c>
      <c r="R128" s="15">
        <v>0</v>
      </c>
      <c r="S128" s="15">
        <v>0</v>
      </c>
      <c r="T128" s="15">
        <v>0</v>
      </c>
      <c r="U128" s="15">
        <v>0</v>
      </c>
      <c r="V128" s="15">
        <v>0</v>
      </c>
      <c r="W128" s="15">
        <v>0</v>
      </c>
      <c r="X128" s="15">
        <v>0</v>
      </c>
      <c r="Y128" s="15">
        <v>0</v>
      </c>
      <c r="Z128" s="15">
        <v>0</v>
      </c>
      <c r="AA128" s="15">
        <v>0</v>
      </c>
      <c r="AB128" s="15">
        <v>0</v>
      </c>
      <c r="AC128" s="15">
        <v>0</v>
      </c>
      <c r="AD128" s="15">
        <v>0</v>
      </c>
      <c r="AE128" s="15">
        <v>0</v>
      </c>
      <c r="AF128" s="15">
        <v>0</v>
      </c>
      <c r="AG128" s="15">
        <v>0</v>
      </c>
      <c r="AH128" s="15">
        <v>0</v>
      </c>
      <c r="AI128" s="15">
        <v>0</v>
      </c>
      <c r="AJ128" s="15">
        <v>0</v>
      </c>
      <c r="AK128" s="15">
        <v>0</v>
      </c>
      <c r="AL128" s="15">
        <v>0</v>
      </c>
      <c r="AM128" s="15">
        <v>0</v>
      </c>
      <c r="AN128" s="15">
        <v>0</v>
      </c>
      <c r="AO128" s="15">
        <v>0</v>
      </c>
      <c r="AP128" s="15">
        <v>0</v>
      </c>
      <c r="AQ128" s="15">
        <v>0</v>
      </c>
      <c r="AR128" s="15">
        <v>0</v>
      </c>
      <c r="AS128" s="15">
        <v>0</v>
      </c>
      <c r="AT128" s="15">
        <v>0</v>
      </c>
      <c r="AU128" s="15">
        <v>0</v>
      </c>
      <c r="AV128" s="14"/>
      <c r="AW128" s="31">
        <f>SUM(H128:S128)</f>
        <v>28750</v>
      </c>
      <c r="AX128" s="31">
        <f>SUM(T128:AE128)</f>
        <v>0</v>
      </c>
      <c r="AY128" s="16">
        <f t="shared" si="64"/>
        <v>0</v>
      </c>
      <c r="AZ128" s="31">
        <f t="shared" si="64"/>
        <v>0</v>
      </c>
      <c r="BA128" s="31">
        <f t="shared" si="64"/>
        <v>0</v>
      </c>
      <c r="BB128" s="31">
        <f t="shared" si="64"/>
        <v>0</v>
      </c>
      <c r="BC128" s="31">
        <f>SUM(AF128:AK128)</f>
        <v>0</v>
      </c>
      <c r="BD128" s="14"/>
      <c r="BE128" s="14"/>
      <c r="BF128" s="14"/>
      <c r="BG128" s="14"/>
      <c r="BH128" s="14"/>
      <c r="BI128" s="14"/>
      <c r="BJ128" s="14" t="s">
        <v>96</v>
      </c>
      <c r="BK128" s="14"/>
      <c r="BL128" s="14"/>
      <c r="BM128" s="14"/>
      <c r="BN128" s="14"/>
      <c r="BO128" s="14"/>
      <c r="BP128" s="14"/>
      <c r="BQ128" s="14"/>
      <c r="BR128" s="14"/>
      <c r="BS128" s="14"/>
      <c r="BT128" s="14"/>
      <c r="BU128" s="14"/>
      <c r="BV128" s="14"/>
      <c r="BW128" s="14"/>
      <c r="BX128" s="14"/>
      <c r="BY128" s="14"/>
      <c r="BZ128" s="14"/>
      <c r="CA128" s="14"/>
      <c r="CB128" s="14"/>
      <c r="CC128" s="14"/>
      <c r="CD128" s="14"/>
      <c r="CE128" s="14"/>
      <c r="CF128" s="14"/>
      <c r="CG128" s="14"/>
      <c r="CH128" s="14"/>
      <c r="CI128" s="14"/>
      <c r="CJ128" s="14"/>
      <c r="CK128" s="14"/>
      <c r="CL128" s="14"/>
      <c r="CM128" s="14"/>
      <c r="CN128" s="14"/>
      <c r="CO128" s="14"/>
      <c r="CP128" s="14"/>
      <c r="CQ128" s="14"/>
      <c r="CR128" s="14"/>
      <c r="CS128" s="14"/>
      <c r="CT128" s="14"/>
      <c r="CU128" s="14"/>
      <c r="CV128" s="14"/>
      <c r="CW128" s="14"/>
      <c r="CX128" s="14"/>
      <c r="CY128" s="14"/>
      <c r="CZ128" s="14"/>
      <c r="DA128" s="14"/>
    </row>
    <row r="129" spans="2:105" x14ac:dyDescent="0.4">
      <c r="B129" s="14">
        <v>3</v>
      </c>
      <c r="C129" s="32" t="s">
        <v>97</v>
      </c>
      <c r="D129" s="32" t="s">
        <v>70</v>
      </c>
      <c r="E129" s="32" t="s">
        <v>133</v>
      </c>
      <c r="F129" s="32" t="s">
        <v>134</v>
      </c>
      <c r="G129" s="33"/>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c r="AV129" s="33"/>
      <c r="AW129" s="34"/>
      <c r="AX129" s="34"/>
      <c r="AY129" s="35"/>
      <c r="AZ129" s="36"/>
      <c r="BA129" s="36"/>
      <c r="BB129" s="36"/>
      <c r="BC129" s="36"/>
      <c r="BD129" s="14"/>
      <c r="BE129" s="14"/>
      <c r="BF129" s="14"/>
      <c r="BG129" s="14"/>
      <c r="BJ129" s="14" t="s">
        <v>96</v>
      </c>
      <c r="BK129" s="14"/>
      <c r="BL129" s="14"/>
      <c r="BM129" s="14"/>
      <c r="BN129" s="14"/>
      <c r="BO129" s="14"/>
      <c r="BP129" s="14"/>
      <c r="BQ129" s="14"/>
      <c r="BR129" s="14"/>
      <c r="BS129" s="14"/>
      <c r="BT129" s="14"/>
      <c r="BU129" s="14"/>
      <c r="BV129" s="14"/>
      <c r="BW129" s="14"/>
      <c r="BX129" s="14"/>
      <c r="BY129" s="14"/>
      <c r="BZ129" s="14"/>
      <c r="CA129" s="14"/>
      <c r="CB129" s="14"/>
      <c r="CC129" s="14"/>
      <c r="CD129" s="14"/>
      <c r="CE129" s="14"/>
      <c r="CF129" s="14"/>
      <c r="CG129" s="14"/>
      <c r="CH129" s="14"/>
      <c r="CI129" s="14"/>
      <c r="CJ129" s="14"/>
      <c r="CK129" s="14"/>
      <c r="CL129" s="14"/>
      <c r="CM129" s="14"/>
      <c r="CN129" s="14"/>
      <c r="CO129" s="14"/>
      <c r="CP129" s="14"/>
      <c r="CQ129" s="14"/>
      <c r="CR129" s="14"/>
      <c r="CS129" s="14"/>
      <c r="CT129" s="14"/>
      <c r="CU129" s="14"/>
      <c r="CV129" s="14"/>
      <c r="CW129" s="14"/>
      <c r="CX129" s="14"/>
      <c r="CY129" s="14"/>
      <c r="CZ129" s="14"/>
      <c r="DA129" s="14"/>
    </row>
    <row r="130" spans="2:105" x14ac:dyDescent="0.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37"/>
      <c r="AZ130" s="14"/>
      <c r="BA130" s="14"/>
      <c r="BB130" s="14"/>
      <c r="BC130" s="14"/>
      <c r="BD130" s="14"/>
      <c r="BE130" s="14"/>
      <c r="BF130" s="14"/>
      <c r="BG130" s="14"/>
      <c r="BH130" s="14"/>
      <c r="BI130" s="14"/>
      <c r="BJ130" s="14"/>
      <c r="BK130" s="14"/>
      <c r="BL130" s="14"/>
      <c r="BM130" s="14"/>
      <c r="BN130" s="14"/>
      <c r="BO130" s="14"/>
      <c r="BP130" s="14"/>
      <c r="BQ130" s="14"/>
      <c r="BR130" s="14"/>
      <c r="BS130" s="14"/>
      <c r="BT130" s="14"/>
      <c r="BU130" s="14"/>
      <c r="BV130" s="14"/>
      <c r="BW130" s="14"/>
      <c r="BX130" s="14"/>
      <c r="BY130" s="14"/>
      <c r="BZ130" s="14"/>
      <c r="CA130" s="14"/>
      <c r="CB130" s="14"/>
      <c r="CC130" s="14"/>
      <c r="CD130" s="14"/>
      <c r="CE130" s="14"/>
      <c r="CF130" s="14"/>
      <c r="CG130" s="14"/>
      <c r="CH130" s="14"/>
      <c r="CI130" s="14"/>
      <c r="CJ130" s="14"/>
      <c r="CK130" s="14"/>
      <c r="CL130" s="14"/>
      <c r="CM130" s="14"/>
      <c r="CN130" s="14"/>
      <c r="CO130" s="14"/>
      <c r="CP130" s="14"/>
      <c r="CQ130" s="14"/>
      <c r="CR130" s="14"/>
      <c r="CS130" s="14"/>
      <c r="CT130" s="14"/>
      <c r="CU130" s="14"/>
      <c r="CV130" s="14"/>
      <c r="CW130" s="14"/>
      <c r="CX130" s="14"/>
      <c r="CY130" s="14"/>
      <c r="CZ130" s="14"/>
      <c r="DA130" s="14"/>
    </row>
    <row r="131" spans="2:105" x14ac:dyDescent="0.4">
      <c r="B131" s="14">
        <v>1</v>
      </c>
      <c r="C131" s="14" t="s">
        <v>93</v>
      </c>
      <c r="D131" s="14" t="s">
        <v>68</v>
      </c>
      <c r="E131" s="14" t="s">
        <v>106</v>
      </c>
      <c r="F131" s="14" t="s">
        <v>12</v>
      </c>
      <c r="G131" s="14"/>
      <c r="H131" s="38">
        <v>0</v>
      </c>
      <c r="I131" s="38">
        <v>0</v>
      </c>
      <c r="J131" s="38">
        <v>0</v>
      </c>
      <c r="K131" s="38">
        <v>0</v>
      </c>
      <c r="L131" s="38">
        <v>0</v>
      </c>
      <c r="M131" s="38">
        <v>0</v>
      </c>
      <c r="N131" s="38">
        <v>0</v>
      </c>
      <c r="O131" s="38">
        <v>0</v>
      </c>
      <c r="P131" s="38">
        <v>0</v>
      </c>
      <c r="Q131" s="38">
        <v>0</v>
      </c>
      <c r="R131" s="38">
        <v>0</v>
      </c>
      <c r="S131" s="38">
        <v>0</v>
      </c>
      <c r="T131" s="38">
        <v>0</v>
      </c>
      <c r="U131" s="38">
        <v>0</v>
      </c>
      <c r="V131" s="38">
        <v>0</v>
      </c>
      <c r="W131" s="38">
        <v>0</v>
      </c>
      <c r="X131" s="38">
        <v>0</v>
      </c>
      <c r="Y131" s="38">
        <v>0</v>
      </c>
      <c r="Z131" s="38">
        <v>0</v>
      </c>
      <c r="AA131" s="38">
        <v>0</v>
      </c>
      <c r="AB131" s="38">
        <v>0</v>
      </c>
      <c r="AC131" s="38">
        <v>0</v>
      </c>
      <c r="AD131" s="38">
        <v>0</v>
      </c>
      <c r="AE131" s="38">
        <v>-75000</v>
      </c>
      <c r="AF131" s="38">
        <v>0</v>
      </c>
      <c r="AG131" s="38">
        <v>0</v>
      </c>
      <c r="AH131" s="38">
        <v>0</v>
      </c>
      <c r="AI131" s="38">
        <v>-75000</v>
      </c>
      <c r="AJ131" s="38">
        <v>0</v>
      </c>
      <c r="AK131" s="38">
        <v>0</v>
      </c>
      <c r="AL131" s="38">
        <v>0</v>
      </c>
      <c r="AM131" s="38">
        <v>0</v>
      </c>
      <c r="AN131" s="38">
        <v>0</v>
      </c>
      <c r="AO131" s="38">
        <f>-'Oct Collections'!J13</f>
        <v>-77663</v>
      </c>
      <c r="AP131" s="38"/>
      <c r="AQ131" s="38">
        <v>-5538</v>
      </c>
      <c r="AR131" s="38"/>
      <c r="AS131" s="38"/>
      <c r="AT131" s="38"/>
      <c r="AU131" s="38"/>
      <c r="AV131" s="14"/>
      <c r="AW131" s="31">
        <f>SUM(H131:S131)</f>
        <v>0</v>
      </c>
      <c r="AX131" s="31">
        <f>SUM(T131:AE131)</f>
        <v>-75000</v>
      </c>
      <c r="AY131" s="16">
        <f t="shared" ref="AY131:BB132" si="65">SUM(Y131:AJ131)</f>
        <v>-150000</v>
      </c>
      <c r="AZ131" s="31">
        <f t="shared" si="65"/>
        <v>-150000</v>
      </c>
      <c r="BA131" s="31">
        <f t="shared" si="65"/>
        <v>-150000</v>
      </c>
      <c r="BB131" s="31">
        <f t="shared" si="65"/>
        <v>-150000</v>
      </c>
      <c r="BC131" s="31">
        <f>SUM(AF131:AK131)</f>
        <v>-75000</v>
      </c>
      <c r="BD131" s="14"/>
      <c r="BE131" s="15">
        <v>250000</v>
      </c>
      <c r="BF131" s="31">
        <f>-SUM(H131:AK131)</f>
        <v>150000</v>
      </c>
      <c r="BG131" s="31">
        <v>75000</v>
      </c>
      <c r="BH131" s="31">
        <f>BG131-BF131</f>
        <v>-75000</v>
      </c>
      <c r="BI131" s="31">
        <f>BG131-BE131</f>
        <v>-175000</v>
      </c>
      <c r="BJ131" s="14" t="s">
        <v>107</v>
      </c>
      <c r="BK131" s="14"/>
      <c r="BL131" s="14"/>
      <c r="BM131" s="14"/>
      <c r="BN131" s="14"/>
      <c r="BO131" s="14"/>
      <c r="BP131" s="14"/>
      <c r="BQ131" s="14"/>
      <c r="BR131" s="14"/>
      <c r="BS131" s="14"/>
      <c r="BT131" s="14"/>
      <c r="BU131" s="14"/>
      <c r="BV131" s="14"/>
      <c r="BW131" s="14"/>
      <c r="BX131" s="14"/>
      <c r="BY131" s="14"/>
      <c r="BZ131" s="14"/>
      <c r="CA131" s="14"/>
      <c r="CB131" s="14"/>
      <c r="CC131" s="14"/>
      <c r="CD131" s="14"/>
      <c r="CE131" s="14"/>
      <c r="CF131" s="14"/>
      <c r="CG131" s="14"/>
      <c r="CH131" s="14"/>
      <c r="CI131" s="14"/>
      <c r="CJ131" s="14"/>
      <c r="CK131" s="14"/>
      <c r="CL131" s="14"/>
      <c r="CM131" s="14"/>
      <c r="CN131" s="14"/>
      <c r="CO131" s="14"/>
      <c r="CP131" s="14"/>
      <c r="CQ131" s="14"/>
      <c r="CR131" s="14"/>
      <c r="CS131" s="14"/>
      <c r="CT131" s="14"/>
      <c r="CU131" s="14"/>
      <c r="CV131" s="14"/>
      <c r="CW131" s="14"/>
      <c r="CX131" s="14"/>
      <c r="CY131" s="14"/>
      <c r="CZ131" s="14"/>
      <c r="DA131" s="14"/>
    </row>
    <row r="132" spans="2:105" x14ac:dyDescent="0.4">
      <c r="B132" s="14">
        <v>2</v>
      </c>
      <c r="C132" s="14" t="s">
        <v>97</v>
      </c>
      <c r="D132" s="14" t="s">
        <v>69</v>
      </c>
      <c r="E132" s="14" t="s">
        <v>106</v>
      </c>
      <c r="F132" s="14" t="s">
        <v>12</v>
      </c>
      <c r="G132" s="14"/>
      <c r="H132" s="38">
        <v>0</v>
      </c>
      <c r="I132" s="38">
        <v>0</v>
      </c>
      <c r="J132" s="38">
        <v>0</v>
      </c>
      <c r="K132" s="38">
        <v>0</v>
      </c>
      <c r="L132" s="38">
        <v>0</v>
      </c>
      <c r="M132" s="38">
        <v>0</v>
      </c>
      <c r="N132" s="38">
        <v>0</v>
      </c>
      <c r="O132" s="38">
        <v>0</v>
      </c>
      <c r="P132" s="38">
        <v>0</v>
      </c>
      <c r="Q132" s="38">
        <v>0</v>
      </c>
      <c r="R132" s="38">
        <v>0</v>
      </c>
      <c r="S132" s="38">
        <v>0</v>
      </c>
      <c r="T132" s="38">
        <v>0</v>
      </c>
      <c r="U132" s="38">
        <v>0</v>
      </c>
      <c r="V132" s="38">
        <v>0</v>
      </c>
      <c r="W132" s="38">
        <v>0</v>
      </c>
      <c r="X132" s="38">
        <v>0</v>
      </c>
      <c r="Y132" s="38">
        <v>0</v>
      </c>
      <c r="Z132" s="38">
        <v>0</v>
      </c>
      <c r="AA132" s="38">
        <v>0</v>
      </c>
      <c r="AB132" s="38">
        <v>0</v>
      </c>
      <c r="AC132" s="38">
        <v>19433.383697263511</v>
      </c>
      <c r="AD132" s="38">
        <v>38866.767394527022</v>
      </c>
      <c r="AE132" s="38">
        <v>38866.767394527022</v>
      </c>
      <c r="AF132" s="38">
        <v>38866.767394527022</v>
      </c>
      <c r="AG132" s="38">
        <v>38866.767394527022</v>
      </c>
      <c r="AH132" s="38">
        <v>38866.767394527022</v>
      </c>
      <c r="AI132" s="38">
        <v>19433.383697263511</v>
      </c>
      <c r="AJ132" s="38">
        <v>0</v>
      </c>
      <c r="AK132" s="38">
        <v>0</v>
      </c>
      <c r="AL132" s="38">
        <v>0</v>
      </c>
      <c r="AM132" s="38">
        <v>0</v>
      </c>
      <c r="AN132" s="38">
        <v>0</v>
      </c>
      <c r="AO132" s="38">
        <v>0</v>
      </c>
      <c r="AP132" s="38">
        <v>0</v>
      </c>
      <c r="AQ132" s="38">
        <v>0</v>
      </c>
      <c r="AR132" s="38">
        <v>0</v>
      </c>
      <c r="AS132" s="38">
        <v>0</v>
      </c>
      <c r="AT132" s="38">
        <v>0</v>
      </c>
      <c r="AU132" s="38">
        <v>0</v>
      </c>
      <c r="AV132" s="14"/>
      <c r="AW132" s="31">
        <f>SUM(H132:S132)</f>
        <v>0</v>
      </c>
      <c r="AX132" s="31">
        <f>SUM(T132:AE132)</f>
        <v>97166.918486317561</v>
      </c>
      <c r="AY132" s="16">
        <f t="shared" si="65"/>
        <v>233200.60436716219</v>
      </c>
      <c r="AZ132" s="31">
        <f t="shared" si="65"/>
        <v>233200.60436716219</v>
      </c>
      <c r="BA132" s="31">
        <f t="shared" si="65"/>
        <v>233200.60436716219</v>
      </c>
      <c r="BB132" s="31">
        <f t="shared" si="65"/>
        <v>233200.60436716219</v>
      </c>
      <c r="BC132" s="31">
        <f>SUM(AF132:AK132)</f>
        <v>136033.68588084457</v>
      </c>
      <c r="BD132" s="14"/>
      <c r="BE132" s="14"/>
      <c r="BF132" s="14"/>
      <c r="BG132" s="14"/>
      <c r="BH132" s="14"/>
      <c r="BI132" s="14"/>
      <c r="BJ132" s="14" t="s">
        <v>107</v>
      </c>
      <c r="BK132" s="14"/>
      <c r="BL132" s="14"/>
      <c r="BM132" s="14"/>
      <c r="BN132" s="14"/>
      <c r="BO132" s="14"/>
      <c r="BP132" s="14"/>
      <c r="BQ132" s="14"/>
      <c r="BR132" s="14"/>
      <c r="BS132" s="14"/>
      <c r="BT132" s="14"/>
      <c r="BU132" s="14"/>
      <c r="BV132" s="14"/>
      <c r="BW132" s="14"/>
      <c r="BX132" s="14"/>
      <c r="BY132" s="14"/>
      <c r="BZ132" s="14"/>
      <c r="CA132" s="14"/>
      <c r="CB132" s="14"/>
      <c r="CC132" s="14"/>
      <c r="CD132" s="14"/>
      <c r="CE132" s="14"/>
      <c r="CF132" s="14"/>
      <c r="CG132" s="14"/>
      <c r="CH132" s="14"/>
      <c r="CI132" s="14"/>
      <c r="CJ132" s="14"/>
      <c r="CK132" s="14"/>
      <c r="CL132" s="14"/>
      <c r="CM132" s="14"/>
      <c r="CN132" s="14"/>
      <c r="CO132" s="14"/>
      <c r="CP132" s="14"/>
      <c r="CQ132" s="14"/>
      <c r="CR132" s="14"/>
      <c r="CS132" s="14"/>
      <c r="CT132" s="14"/>
      <c r="CU132" s="14"/>
      <c r="CV132" s="14"/>
      <c r="CW132" s="14"/>
      <c r="CX132" s="14"/>
      <c r="CY132" s="14"/>
      <c r="CZ132" s="14"/>
      <c r="DA132" s="14"/>
    </row>
    <row r="133" spans="2:105" x14ac:dyDescent="0.4">
      <c r="B133" s="14">
        <v>3</v>
      </c>
      <c r="C133" s="32" t="s">
        <v>97</v>
      </c>
      <c r="D133" s="32" t="s">
        <v>70</v>
      </c>
      <c r="E133" s="32" t="s">
        <v>106</v>
      </c>
      <c r="F133" s="32" t="s">
        <v>12</v>
      </c>
      <c r="G133" s="33"/>
      <c r="H133" s="34">
        <f t="shared" ref="H133:AU133" si="66">G133+H131+H132</f>
        <v>0</v>
      </c>
      <c r="I133" s="34">
        <f t="shared" si="66"/>
        <v>0</v>
      </c>
      <c r="J133" s="34">
        <f t="shared" si="66"/>
        <v>0</v>
      </c>
      <c r="K133" s="34">
        <f t="shared" si="66"/>
        <v>0</v>
      </c>
      <c r="L133" s="34">
        <f t="shared" si="66"/>
        <v>0</v>
      </c>
      <c r="M133" s="34">
        <f t="shared" si="66"/>
        <v>0</v>
      </c>
      <c r="N133" s="34">
        <f t="shared" si="66"/>
        <v>0</v>
      </c>
      <c r="O133" s="34">
        <f t="shared" si="66"/>
        <v>0</v>
      </c>
      <c r="P133" s="34">
        <f t="shared" si="66"/>
        <v>0</v>
      </c>
      <c r="Q133" s="34">
        <f t="shared" si="66"/>
        <v>0</v>
      </c>
      <c r="R133" s="34">
        <f t="shared" si="66"/>
        <v>0</v>
      </c>
      <c r="S133" s="34">
        <f t="shared" si="66"/>
        <v>0</v>
      </c>
      <c r="T133" s="34">
        <f t="shared" si="66"/>
        <v>0</v>
      </c>
      <c r="U133" s="34">
        <f t="shared" si="66"/>
        <v>0</v>
      </c>
      <c r="V133" s="34">
        <f t="shared" si="66"/>
        <v>0</v>
      </c>
      <c r="W133" s="34">
        <f t="shared" si="66"/>
        <v>0</v>
      </c>
      <c r="X133" s="34">
        <f t="shared" si="66"/>
        <v>0</v>
      </c>
      <c r="Y133" s="34">
        <f t="shared" si="66"/>
        <v>0</v>
      </c>
      <c r="Z133" s="34">
        <f t="shared" si="66"/>
        <v>0</v>
      </c>
      <c r="AA133" s="34">
        <f t="shared" si="66"/>
        <v>0</v>
      </c>
      <c r="AB133" s="34">
        <f t="shared" si="66"/>
        <v>0</v>
      </c>
      <c r="AC133" s="34">
        <f t="shared" si="66"/>
        <v>19433.383697263511</v>
      </c>
      <c r="AD133" s="34">
        <f t="shared" si="66"/>
        <v>58300.151091790533</v>
      </c>
      <c r="AE133" s="34">
        <f t="shared" si="66"/>
        <v>22166.918486317554</v>
      </c>
      <c r="AF133" s="34">
        <f t="shared" si="66"/>
        <v>61033.685880844576</v>
      </c>
      <c r="AG133" s="34">
        <f t="shared" si="66"/>
        <v>99900.453275371605</v>
      </c>
      <c r="AH133" s="34">
        <f t="shared" si="66"/>
        <v>138767.22066989861</v>
      </c>
      <c r="AI133" s="34">
        <f t="shared" si="66"/>
        <v>83200.60436716213</v>
      </c>
      <c r="AJ133" s="34">
        <f t="shared" si="66"/>
        <v>83200.60436716213</v>
      </c>
      <c r="AK133" s="34">
        <f t="shared" si="66"/>
        <v>83200.60436716213</v>
      </c>
      <c r="AL133" s="34">
        <f t="shared" si="66"/>
        <v>83200.60436716213</v>
      </c>
      <c r="AM133" s="34">
        <f t="shared" si="66"/>
        <v>83200.60436716213</v>
      </c>
      <c r="AN133" s="34">
        <f t="shared" si="66"/>
        <v>83200.60436716213</v>
      </c>
      <c r="AO133" s="34">
        <f t="shared" si="66"/>
        <v>5537.6043671621301</v>
      </c>
      <c r="AP133" s="34">
        <f t="shared" si="66"/>
        <v>5537.6043671621301</v>
      </c>
      <c r="AQ133" s="34">
        <f t="shared" si="66"/>
        <v>-0.39563283786992542</v>
      </c>
      <c r="AR133" s="34">
        <f t="shared" si="66"/>
        <v>-0.39563283786992542</v>
      </c>
      <c r="AS133" s="34">
        <f t="shared" si="66"/>
        <v>-0.39563283786992542</v>
      </c>
      <c r="AT133" s="34">
        <f t="shared" si="66"/>
        <v>-0.39563283786992542</v>
      </c>
      <c r="AU133" s="34">
        <f t="shared" si="66"/>
        <v>-0.39563283786992542</v>
      </c>
      <c r="AV133" s="33"/>
      <c r="AW133" s="34"/>
      <c r="AX133" s="34"/>
      <c r="AY133" s="35"/>
      <c r="AZ133" s="36"/>
      <c r="BA133" s="36"/>
      <c r="BB133" s="36"/>
      <c r="BC133" s="36"/>
      <c r="BD133" s="14"/>
      <c r="BE133" s="14"/>
      <c r="BF133" s="14"/>
      <c r="BG133" s="14"/>
      <c r="BJ133" s="14" t="s">
        <v>107</v>
      </c>
      <c r="BK133" s="14"/>
      <c r="BL133" s="14"/>
      <c r="BM133" s="14"/>
      <c r="BN133" s="14"/>
      <c r="BO133" s="14"/>
      <c r="BP133" s="14"/>
      <c r="BQ133" s="14"/>
      <c r="BR133" s="14"/>
      <c r="BS133" s="14"/>
      <c r="BT133" s="14"/>
      <c r="BU133" s="14"/>
      <c r="BV133" s="14"/>
      <c r="BW133" s="14"/>
      <c r="BX133" s="14"/>
      <c r="BY133" s="14"/>
      <c r="BZ133" s="14"/>
      <c r="CA133" s="14"/>
      <c r="CB133" s="14"/>
      <c r="CC133" s="14"/>
      <c r="CD133" s="14"/>
      <c r="CE133" s="14"/>
      <c r="CF133" s="14"/>
      <c r="CG133" s="14"/>
      <c r="CH133" s="14"/>
      <c r="CI133" s="14"/>
      <c r="CJ133" s="14"/>
      <c r="CK133" s="14"/>
      <c r="CL133" s="14"/>
      <c r="CM133" s="14"/>
      <c r="CN133" s="14"/>
      <c r="CO133" s="14"/>
      <c r="CP133" s="14"/>
      <c r="CQ133" s="14"/>
      <c r="CR133" s="14"/>
      <c r="CS133" s="14"/>
      <c r="CT133" s="14"/>
      <c r="CU133" s="14"/>
      <c r="CV133" s="14"/>
      <c r="CW133" s="14"/>
      <c r="CX133" s="14"/>
      <c r="CY133" s="14"/>
      <c r="CZ133" s="14"/>
      <c r="DA133" s="14"/>
    </row>
    <row r="134" spans="2:105" x14ac:dyDescent="0.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37"/>
      <c r="AZ134" s="14"/>
      <c r="BA134" s="14"/>
      <c r="BB134" s="14"/>
      <c r="BC134" s="14"/>
      <c r="BD134" s="14"/>
      <c r="BE134" s="14"/>
      <c r="BF134" s="14"/>
      <c r="BG134" s="14"/>
      <c r="BH134" s="14"/>
      <c r="BI134" s="14"/>
      <c r="BJ134" s="14"/>
      <c r="BK134" s="14"/>
      <c r="BL134" s="14"/>
      <c r="BM134" s="14"/>
      <c r="BN134" s="14"/>
      <c r="BO134" s="14"/>
      <c r="BP134" s="14"/>
      <c r="BQ134" s="14"/>
      <c r="BR134" s="14"/>
      <c r="BS134" s="14"/>
      <c r="BT134" s="14"/>
      <c r="BU134" s="14"/>
      <c r="BV134" s="14"/>
      <c r="BW134" s="14"/>
      <c r="BX134" s="14"/>
      <c r="BY134" s="14"/>
      <c r="BZ134" s="14"/>
      <c r="CA134" s="14"/>
      <c r="CB134" s="14"/>
      <c r="CC134" s="14"/>
      <c r="CD134" s="14"/>
      <c r="CE134" s="14"/>
      <c r="CF134" s="14"/>
      <c r="CG134" s="14"/>
      <c r="CH134" s="14"/>
      <c r="CI134" s="14"/>
      <c r="CJ134" s="14"/>
      <c r="CK134" s="14"/>
      <c r="CL134" s="14"/>
      <c r="CM134" s="14"/>
      <c r="CN134" s="14"/>
      <c r="CO134" s="14"/>
      <c r="CP134" s="14"/>
      <c r="CQ134" s="14"/>
      <c r="CR134" s="14"/>
      <c r="CS134" s="14"/>
      <c r="CT134" s="14"/>
      <c r="CU134" s="14"/>
      <c r="CV134" s="14"/>
      <c r="CW134" s="14"/>
      <c r="CX134" s="14"/>
      <c r="CY134" s="14"/>
      <c r="CZ134" s="14"/>
      <c r="DA134" s="14"/>
    </row>
    <row r="135" spans="2:105" x14ac:dyDescent="0.4">
      <c r="B135" s="14">
        <v>1</v>
      </c>
      <c r="C135" s="14" t="s">
        <v>93</v>
      </c>
      <c r="D135" s="14" t="s">
        <v>68</v>
      </c>
      <c r="E135" s="14" t="s">
        <v>135</v>
      </c>
      <c r="F135" s="14" t="s">
        <v>33</v>
      </c>
      <c r="G135" s="14"/>
      <c r="H135" s="15">
        <v>0</v>
      </c>
      <c r="I135" s="15">
        <v>0</v>
      </c>
      <c r="J135" s="15">
        <v>0</v>
      </c>
      <c r="K135" s="15">
        <v>0</v>
      </c>
      <c r="L135" s="15">
        <v>0</v>
      </c>
      <c r="M135" s="15">
        <v>0</v>
      </c>
      <c r="N135" s="15">
        <v>0</v>
      </c>
      <c r="O135" s="15">
        <v>0</v>
      </c>
      <c r="P135" s="15">
        <v>0</v>
      </c>
      <c r="Q135" s="15">
        <v>0</v>
      </c>
      <c r="R135" s="15">
        <v>0</v>
      </c>
      <c r="S135" s="15">
        <v>0</v>
      </c>
      <c r="T135" s="15">
        <v>0</v>
      </c>
      <c r="U135" s="15">
        <v>0</v>
      </c>
      <c r="V135" s="15">
        <v>0</v>
      </c>
      <c r="W135" s="15">
        <v>0</v>
      </c>
      <c r="X135" s="15">
        <v>0</v>
      </c>
      <c r="Y135" s="15">
        <v>0</v>
      </c>
      <c r="Z135" s="15">
        <v>0</v>
      </c>
      <c r="AA135" s="15">
        <v>0</v>
      </c>
      <c r="AB135" s="15">
        <v>0</v>
      </c>
      <c r="AC135" s="15">
        <v>0</v>
      </c>
      <c r="AD135" s="15">
        <v>0</v>
      </c>
      <c r="AE135" s="15">
        <v>0</v>
      </c>
      <c r="AF135" s="15">
        <v>0</v>
      </c>
      <c r="AG135" s="15">
        <v>0</v>
      </c>
      <c r="AH135" s="15">
        <v>0</v>
      </c>
      <c r="AI135" s="15">
        <v>0</v>
      </c>
      <c r="AJ135" s="15">
        <v>-25000</v>
      </c>
      <c r="AK135" s="15">
        <v>0</v>
      </c>
      <c r="AL135" s="15">
        <v>0</v>
      </c>
      <c r="AM135" s="30">
        <v>-25000</v>
      </c>
      <c r="AN135" s="30">
        <v>0</v>
      </c>
      <c r="AO135" s="30">
        <v>0</v>
      </c>
      <c r="AP135" s="30">
        <v>0</v>
      </c>
      <c r="AQ135" s="30">
        <v>0</v>
      </c>
      <c r="AR135" s="30">
        <v>0</v>
      </c>
      <c r="AS135" s="30">
        <f>-'Feb Collections'!I8</f>
        <v>-74538</v>
      </c>
      <c r="AT135" s="30">
        <f>-'Feb Collections'!J8</f>
        <v>0</v>
      </c>
      <c r="AU135" s="30">
        <f>-'Feb Collections'!K8</f>
        <v>0</v>
      </c>
      <c r="AV135" s="14"/>
      <c r="AW135" s="31">
        <f>SUM(H135:S135)</f>
        <v>0</v>
      </c>
      <c r="AX135" s="31">
        <f>SUM(T135:AE135)</f>
        <v>0</v>
      </c>
      <c r="AY135" s="16">
        <f t="shared" ref="AY135:BB136" si="67">SUM(Y135:AJ135)</f>
        <v>-25000</v>
      </c>
      <c r="AZ135" s="31">
        <f t="shared" si="67"/>
        <v>-25000</v>
      </c>
      <c r="BA135" s="31">
        <f t="shared" si="67"/>
        <v>-25000</v>
      </c>
      <c r="BB135" s="31">
        <f t="shared" si="67"/>
        <v>-50000</v>
      </c>
      <c r="BC135" s="31">
        <f>SUM(AF135:AK135)</f>
        <v>-25000</v>
      </c>
      <c r="BD135" s="14"/>
      <c r="BE135" s="15">
        <v>50000</v>
      </c>
      <c r="BF135" s="31">
        <f>-SUM(H135:AK135)</f>
        <v>25000</v>
      </c>
      <c r="BG135" s="31">
        <v>0</v>
      </c>
      <c r="BH135" s="31">
        <f>BG135-BF135</f>
        <v>-25000</v>
      </c>
      <c r="BI135" s="31">
        <f>BG135-BE135</f>
        <v>-50000</v>
      </c>
      <c r="BJ135" s="14" t="s">
        <v>107</v>
      </c>
      <c r="BK135" s="14"/>
      <c r="BL135" s="14"/>
      <c r="BM135" s="14"/>
      <c r="BN135" s="14"/>
      <c r="BO135" s="14"/>
      <c r="BP135" s="14"/>
      <c r="BQ135" s="14"/>
      <c r="BR135" s="14"/>
      <c r="BS135" s="14"/>
      <c r="BT135" s="14"/>
      <c r="BU135" s="14"/>
      <c r="BV135" s="14"/>
      <c r="BW135" s="14"/>
      <c r="BX135" s="14"/>
      <c r="BY135" s="14"/>
      <c r="BZ135" s="14"/>
      <c r="CA135" s="14"/>
      <c r="CB135" s="14"/>
      <c r="CC135" s="14"/>
      <c r="CD135" s="14"/>
      <c r="CE135" s="14"/>
      <c r="CF135" s="14"/>
      <c r="CG135" s="14"/>
      <c r="CH135" s="14"/>
      <c r="CI135" s="14"/>
      <c r="CJ135" s="14"/>
      <c r="CK135" s="14"/>
      <c r="CL135" s="14"/>
      <c r="CM135" s="14"/>
      <c r="CN135" s="14"/>
      <c r="CO135" s="14"/>
      <c r="CP135" s="14"/>
      <c r="CQ135" s="14"/>
      <c r="CR135" s="14"/>
      <c r="CS135" s="14"/>
      <c r="CT135" s="14"/>
      <c r="CU135" s="14"/>
      <c r="CV135" s="14"/>
      <c r="CW135" s="14"/>
      <c r="CX135" s="14"/>
      <c r="CY135" s="14"/>
      <c r="CZ135" s="14"/>
      <c r="DA135" s="14"/>
    </row>
    <row r="136" spans="2:105" x14ac:dyDescent="0.4">
      <c r="B136" s="14">
        <v>2</v>
      </c>
      <c r="C136" s="14" t="s">
        <v>97</v>
      </c>
      <c r="D136" s="14" t="s">
        <v>69</v>
      </c>
      <c r="E136" s="14" t="s">
        <v>135</v>
      </c>
      <c r="F136" s="14" t="s">
        <v>33</v>
      </c>
      <c r="G136" s="14"/>
      <c r="H136" s="15">
        <v>0</v>
      </c>
      <c r="I136" s="15">
        <v>0</v>
      </c>
      <c r="J136" s="15">
        <v>0</v>
      </c>
      <c r="K136" s="15">
        <v>0</v>
      </c>
      <c r="L136" s="15">
        <v>0</v>
      </c>
      <c r="M136" s="15">
        <v>0</v>
      </c>
      <c r="N136" s="15">
        <v>0</v>
      </c>
      <c r="O136" s="15">
        <v>0</v>
      </c>
      <c r="P136" s="15">
        <v>0</v>
      </c>
      <c r="Q136" s="15">
        <v>0</v>
      </c>
      <c r="R136" s="15">
        <v>0</v>
      </c>
      <c r="S136" s="15">
        <v>0</v>
      </c>
      <c r="T136" s="15">
        <v>0</v>
      </c>
      <c r="U136" s="15">
        <v>0</v>
      </c>
      <c r="V136" s="15">
        <v>0</v>
      </c>
      <c r="W136" s="15">
        <v>0</v>
      </c>
      <c r="X136" s="15">
        <v>0</v>
      </c>
      <c r="Y136" s="15">
        <v>0</v>
      </c>
      <c r="Z136" s="15">
        <v>0</v>
      </c>
      <c r="AA136" s="15">
        <v>0</v>
      </c>
      <c r="AB136" s="15">
        <v>0</v>
      </c>
      <c r="AC136" s="15">
        <v>0</v>
      </c>
      <c r="AD136" s="15">
        <v>0</v>
      </c>
      <c r="AE136" s="15">
        <v>0</v>
      </c>
      <c r="AF136" s="15">
        <v>0</v>
      </c>
      <c r="AG136" s="15">
        <v>0</v>
      </c>
      <c r="AH136" s="15">
        <v>9328.0241746864849</v>
      </c>
      <c r="AI136" s="15">
        <v>9328.0241746864849</v>
      </c>
      <c r="AJ136" s="15">
        <v>11823.674174686485</v>
      </c>
      <c r="AK136" s="15">
        <v>9328.0241746864849</v>
      </c>
      <c r="AL136" s="15">
        <v>9328.0241746864849</v>
      </c>
      <c r="AM136" s="15">
        <v>72706.28333333334</v>
      </c>
      <c r="AN136" s="15">
        <v>0</v>
      </c>
      <c r="AO136" s="15">
        <v>0</v>
      </c>
      <c r="AP136" s="15">
        <v>2696</v>
      </c>
      <c r="AQ136" s="15">
        <v>0</v>
      </c>
      <c r="AR136" s="15">
        <v>0</v>
      </c>
      <c r="AS136" s="15">
        <v>0</v>
      </c>
      <c r="AT136" s="15">
        <v>0</v>
      </c>
      <c r="AU136" s="15">
        <v>0</v>
      </c>
      <c r="AV136" s="14"/>
      <c r="AW136" s="31">
        <f>SUM(H136:S136)</f>
        <v>0</v>
      </c>
      <c r="AX136" s="31">
        <f>SUM(T136:AE136)</f>
        <v>0</v>
      </c>
      <c r="AY136" s="16">
        <f t="shared" si="67"/>
        <v>30479.722524059456</v>
      </c>
      <c r="AZ136" s="31">
        <f t="shared" si="67"/>
        <v>39807.746698745941</v>
      </c>
      <c r="BA136" s="31">
        <f t="shared" si="67"/>
        <v>49135.770873432426</v>
      </c>
      <c r="BB136" s="31">
        <f t="shared" si="67"/>
        <v>121842.05420676577</v>
      </c>
      <c r="BC136" s="31">
        <f>SUM(AF136:AK136)</f>
        <v>39807.746698745941</v>
      </c>
      <c r="BD136" s="14"/>
      <c r="BE136" s="14"/>
      <c r="BF136" s="14"/>
      <c r="BG136" s="14"/>
      <c r="BH136" s="14"/>
      <c r="BI136" s="14"/>
      <c r="BJ136" s="14" t="s">
        <v>107</v>
      </c>
      <c r="BK136" s="14"/>
      <c r="BL136" s="14"/>
      <c r="BM136" s="14"/>
      <c r="BN136" s="14"/>
      <c r="BO136" s="14"/>
      <c r="BP136" s="14"/>
      <c r="BQ136" s="14"/>
      <c r="BR136" s="14"/>
      <c r="BS136" s="14"/>
      <c r="BT136" s="14"/>
      <c r="BU136" s="14"/>
      <c r="BV136" s="14"/>
      <c r="BW136" s="14"/>
      <c r="BX136" s="14"/>
      <c r="BY136" s="14"/>
      <c r="BZ136" s="14"/>
      <c r="CA136" s="14"/>
      <c r="CB136" s="14"/>
      <c r="CC136" s="14"/>
      <c r="CD136" s="14"/>
      <c r="CE136" s="14"/>
      <c r="CF136" s="14"/>
      <c r="CG136" s="14"/>
      <c r="CH136" s="14"/>
      <c r="CI136" s="14"/>
      <c r="CJ136" s="14"/>
      <c r="CK136" s="14"/>
      <c r="CL136" s="14"/>
      <c r="CM136" s="14"/>
      <c r="CN136" s="14"/>
      <c r="CO136" s="14"/>
      <c r="CP136" s="14"/>
      <c r="CQ136" s="14"/>
      <c r="CR136" s="14"/>
      <c r="CS136" s="14"/>
      <c r="CT136" s="14"/>
      <c r="CU136" s="14"/>
      <c r="CV136" s="14"/>
      <c r="CW136" s="14"/>
      <c r="CX136" s="14"/>
      <c r="CY136" s="14"/>
      <c r="CZ136" s="14"/>
      <c r="DA136" s="14"/>
    </row>
    <row r="137" spans="2:105" x14ac:dyDescent="0.4">
      <c r="B137" s="14">
        <v>3</v>
      </c>
      <c r="C137" s="32" t="s">
        <v>97</v>
      </c>
      <c r="D137" s="32" t="s">
        <v>70</v>
      </c>
      <c r="E137" s="32" t="s">
        <v>135</v>
      </c>
      <c r="F137" s="32" t="s">
        <v>33</v>
      </c>
      <c r="G137" s="33"/>
      <c r="H137" s="34">
        <f t="shared" ref="H137:AU137" si="68">G137+H135+H136</f>
        <v>0</v>
      </c>
      <c r="I137" s="34">
        <f t="shared" si="68"/>
        <v>0</v>
      </c>
      <c r="J137" s="34">
        <f t="shared" si="68"/>
        <v>0</v>
      </c>
      <c r="K137" s="34">
        <f t="shared" si="68"/>
        <v>0</v>
      </c>
      <c r="L137" s="34">
        <f t="shared" si="68"/>
        <v>0</v>
      </c>
      <c r="M137" s="34">
        <f t="shared" si="68"/>
        <v>0</v>
      </c>
      <c r="N137" s="34">
        <f t="shared" si="68"/>
        <v>0</v>
      </c>
      <c r="O137" s="34">
        <f t="shared" si="68"/>
        <v>0</v>
      </c>
      <c r="P137" s="34">
        <f t="shared" si="68"/>
        <v>0</v>
      </c>
      <c r="Q137" s="34">
        <f t="shared" si="68"/>
        <v>0</v>
      </c>
      <c r="R137" s="34">
        <f t="shared" si="68"/>
        <v>0</v>
      </c>
      <c r="S137" s="34">
        <f t="shared" si="68"/>
        <v>0</v>
      </c>
      <c r="T137" s="34">
        <f t="shared" si="68"/>
        <v>0</v>
      </c>
      <c r="U137" s="34">
        <f t="shared" si="68"/>
        <v>0</v>
      </c>
      <c r="V137" s="34">
        <f t="shared" si="68"/>
        <v>0</v>
      </c>
      <c r="W137" s="34">
        <f t="shared" si="68"/>
        <v>0</v>
      </c>
      <c r="X137" s="34">
        <f t="shared" si="68"/>
        <v>0</v>
      </c>
      <c r="Y137" s="34">
        <f t="shared" si="68"/>
        <v>0</v>
      </c>
      <c r="Z137" s="34">
        <f t="shared" si="68"/>
        <v>0</v>
      </c>
      <c r="AA137" s="34">
        <f t="shared" si="68"/>
        <v>0</v>
      </c>
      <c r="AB137" s="34">
        <f t="shared" si="68"/>
        <v>0</v>
      </c>
      <c r="AC137" s="34">
        <f t="shared" si="68"/>
        <v>0</v>
      </c>
      <c r="AD137" s="34">
        <f t="shared" si="68"/>
        <v>0</v>
      </c>
      <c r="AE137" s="34">
        <f t="shared" si="68"/>
        <v>0</v>
      </c>
      <c r="AF137" s="34">
        <f t="shared" si="68"/>
        <v>0</v>
      </c>
      <c r="AG137" s="34">
        <f t="shared" si="68"/>
        <v>0</v>
      </c>
      <c r="AH137" s="34">
        <f t="shared" si="68"/>
        <v>9328.0241746864849</v>
      </c>
      <c r="AI137" s="34">
        <f t="shared" si="68"/>
        <v>18656.04834937297</v>
      </c>
      <c r="AJ137" s="34">
        <f t="shared" si="68"/>
        <v>5479.7225240594544</v>
      </c>
      <c r="AK137" s="34">
        <f t="shared" si="68"/>
        <v>14807.746698745939</v>
      </c>
      <c r="AL137" s="34">
        <f t="shared" si="68"/>
        <v>24135.770873432426</v>
      </c>
      <c r="AM137" s="34">
        <f t="shared" si="68"/>
        <v>71842.054206765766</v>
      </c>
      <c r="AN137" s="34">
        <f t="shared" si="68"/>
        <v>71842.054206765766</v>
      </c>
      <c r="AO137" s="34">
        <f t="shared" si="68"/>
        <v>71842.054206765766</v>
      </c>
      <c r="AP137" s="34">
        <f t="shared" si="68"/>
        <v>74538.054206765766</v>
      </c>
      <c r="AQ137" s="34">
        <f t="shared" si="68"/>
        <v>74538.054206765766</v>
      </c>
      <c r="AR137" s="34">
        <f t="shared" si="68"/>
        <v>74538.054206765766</v>
      </c>
      <c r="AS137" s="34">
        <f t="shared" si="68"/>
        <v>5.4206765766139142E-2</v>
      </c>
      <c r="AT137" s="34">
        <f t="shared" si="68"/>
        <v>5.4206765766139142E-2</v>
      </c>
      <c r="AU137" s="34">
        <f t="shared" si="68"/>
        <v>5.4206765766139142E-2</v>
      </c>
      <c r="AV137" s="33"/>
      <c r="AW137" s="34"/>
      <c r="AX137" s="34"/>
      <c r="AY137" s="35"/>
      <c r="AZ137" s="36"/>
      <c r="BA137" s="36"/>
      <c r="BB137" s="36"/>
      <c r="BC137" s="36"/>
      <c r="BD137" s="14"/>
      <c r="BE137" s="14"/>
      <c r="BF137" s="14"/>
      <c r="BG137" s="14"/>
      <c r="BJ137" s="14" t="s">
        <v>107</v>
      </c>
      <c r="BK137" s="14"/>
      <c r="BL137" s="14"/>
      <c r="BM137" s="14"/>
      <c r="BN137" s="14"/>
      <c r="BO137" s="14"/>
      <c r="BP137" s="14"/>
      <c r="BQ137" s="14"/>
      <c r="BR137" s="14"/>
      <c r="BS137" s="14"/>
      <c r="BT137" s="14"/>
      <c r="BU137" s="14"/>
      <c r="BV137" s="14"/>
      <c r="BW137" s="14"/>
      <c r="BX137" s="14"/>
      <c r="BY137" s="14"/>
      <c r="BZ137" s="14"/>
      <c r="CA137" s="14"/>
      <c r="CB137" s="14"/>
      <c r="CC137" s="14"/>
      <c r="CD137" s="14"/>
      <c r="CE137" s="14"/>
      <c r="CF137" s="14"/>
      <c r="CG137" s="14"/>
      <c r="CH137" s="14"/>
      <c r="CI137" s="14"/>
      <c r="CJ137" s="14"/>
      <c r="CK137" s="14"/>
      <c r="CL137" s="14"/>
      <c r="CM137" s="14"/>
      <c r="CN137" s="14"/>
      <c r="CO137" s="14"/>
      <c r="CP137" s="14"/>
      <c r="CQ137" s="14"/>
      <c r="CR137" s="14"/>
      <c r="CS137" s="14"/>
      <c r="CT137" s="14"/>
      <c r="CU137" s="14"/>
      <c r="CV137" s="14"/>
      <c r="CW137" s="14"/>
      <c r="CX137" s="14"/>
      <c r="CY137" s="14"/>
      <c r="CZ137" s="14"/>
      <c r="DA137" s="14"/>
    </row>
    <row r="138" spans="2:105" x14ac:dyDescent="0.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37"/>
      <c r="AZ138" s="14"/>
      <c r="BA138" s="14"/>
      <c r="BB138" s="14"/>
      <c r="BC138" s="14"/>
      <c r="BD138" s="14"/>
      <c r="BE138" s="14"/>
      <c r="BF138" s="14"/>
      <c r="BG138" s="14"/>
      <c r="BH138" s="14"/>
      <c r="BI138" s="14"/>
      <c r="BJ138" s="14"/>
      <c r="BK138" s="14"/>
      <c r="BL138" s="14"/>
      <c r="BM138" s="14"/>
      <c r="BN138" s="14"/>
      <c r="BO138" s="14"/>
      <c r="BP138" s="14"/>
      <c r="BQ138" s="14"/>
      <c r="BR138" s="14"/>
      <c r="BS138" s="14"/>
      <c r="BT138" s="14"/>
      <c r="BU138" s="14"/>
      <c r="BV138" s="14"/>
      <c r="BW138" s="14"/>
      <c r="BX138" s="14"/>
      <c r="BY138" s="14"/>
      <c r="BZ138" s="14"/>
      <c r="CA138" s="14"/>
      <c r="CB138" s="14"/>
      <c r="CC138" s="14"/>
      <c r="CD138" s="14"/>
      <c r="CE138" s="14"/>
      <c r="CF138" s="14"/>
      <c r="CG138" s="14"/>
      <c r="CH138" s="14"/>
      <c r="CI138" s="14"/>
      <c r="CJ138" s="14"/>
      <c r="CK138" s="14"/>
      <c r="CL138" s="14"/>
      <c r="CM138" s="14"/>
      <c r="CN138" s="14"/>
      <c r="CO138" s="14"/>
      <c r="CP138" s="14"/>
      <c r="CQ138" s="14"/>
      <c r="CR138" s="14"/>
      <c r="CS138" s="14"/>
      <c r="CT138" s="14"/>
      <c r="CU138" s="14"/>
      <c r="CV138" s="14"/>
      <c r="CW138" s="14"/>
      <c r="CX138" s="14"/>
      <c r="CY138" s="14"/>
      <c r="CZ138" s="14"/>
      <c r="DA138" s="14"/>
    </row>
    <row r="139" spans="2:105" x14ac:dyDescent="0.4">
      <c r="B139" s="14">
        <v>1</v>
      </c>
      <c r="C139" s="14" t="s">
        <v>93</v>
      </c>
      <c r="D139" s="14" t="s">
        <v>68</v>
      </c>
      <c r="E139" s="37" t="s">
        <v>136</v>
      </c>
      <c r="F139" s="14" t="s">
        <v>137</v>
      </c>
      <c r="G139" s="14"/>
      <c r="H139" s="15">
        <v>0</v>
      </c>
      <c r="I139" s="15">
        <v>0</v>
      </c>
      <c r="J139" s="15">
        <v>0</v>
      </c>
      <c r="K139" s="15">
        <v>0</v>
      </c>
      <c r="L139" s="15">
        <v>0</v>
      </c>
      <c r="M139" s="15">
        <v>0</v>
      </c>
      <c r="N139" s="15">
        <v>0</v>
      </c>
      <c r="O139" s="15">
        <v>0</v>
      </c>
      <c r="P139" s="15">
        <v>0</v>
      </c>
      <c r="Q139" s="15">
        <v>-5069.0200000000004</v>
      </c>
      <c r="R139" s="15">
        <v>0</v>
      </c>
      <c r="S139" s="15">
        <v>0</v>
      </c>
      <c r="T139" s="15">
        <v>0</v>
      </c>
      <c r="U139" s="15">
        <v>0</v>
      </c>
      <c r="V139" s="15">
        <v>0</v>
      </c>
      <c r="W139" s="15">
        <v>0</v>
      </c>
      <c r="X139" s="15">
        <v>0</v>
      </c>
      <c r="Y139" s="15">
        <v>0</v>
      </c>
      <c r="Z139" s="15">
        <v>0</v>
      </c>
      <c r="AA139" s="15">
        <v>0</v>
      </c>
      <c r="AB139" s="15">
        <v>0</v>
      </c>
      <c r="AC139" s="15">
        <v>0</v>
      </c>
      <c r="AD139" s="15">
        <v>0</v>
      </c>
      <c r="AE139" s="15">
        <v>0</v>
      </c>
      <c r="AF139" s="15">
        <v>0</v>
      </c>
      <c r="AG139" s="15">
        <v>0</v>
      </c>
      <c r="AH139" s="15">
        <v>0</v>
      </c>
      <c r="AI139" s="15">
        <v>0</v>
      </c>
      <c r="AJ139" s="15">
        <v>0</v>
      </c>
      <c r="AK139" s="15">
        <v>0</v>
      </c>
      <c r="AL139" s="15">
        <v>0</v>
      </c>
      <c r="AM139" s="15">
        <v>0</v>
      </c>
      <c r="AN139" s="15">
        <v>0</v>
      </c>
      <c r="AO139" s="15">
        <v>0</v>
      </c>
      <c r="AP139" s="15">
        <v>0</v>
      </c>
      <c r="AQ139" s="15">
        <v>0</v>
      </c>
      <c r="AR139" s="15">
        <v>0</v>
      </c>
      <c r="AS139" s="15">
        <v>0</v>
      </c>
      <c r="AT139" s="15">
        <v>0</v>
      </c>
      <c r="AU139" s="15">
        <v>0</v>
      </c>
      <c r="AV139" s="14"/>
      <c r="AW139" s="31">
        <f>SUM(H139:S139)</f>
        <v>-5069.0200000000004</v>
      </c>
      <c r="AX139" s="31">
        <f>SUM(T139:AE139)</f>
        <v>0</v>
      </c>
      <c r="AY139" s="16">
        <f t="shared" ref="AY139:BB140" si="69">SUM(Y139:AJ139)</f>
        <v>0</v>
      </c>
      <c r="AZ139" s="31">
        <f t="shared" si="69"/>
        <v>0</v>
      </c>
      <c r="BA139" s="31">
        <f t="shared" si="69"/>
        <v>0</v>
      </c>
      <c r="BB139" s="31">
        <f t="shared" si="69"/>
        <v>0</v>
      </c>
      <c r="BC139" s="31">
        <f>SUM(AF139:AK139)</f>
        <v>0</v>
      </c>
      <c r="BD139" s="14"/>
      <c r="BE139" s="15">
        <v>0</v>
      </c>
      <c r="BF139" s="31">
        <f>-SUM(H139:AK139)</f>
        <v>5069.0200000000004</v>
      </c>
      <c r="BG139" s="31">
        <v>0</v>
      </c>
      <c r="BH139" s="31">
        <f>BG139-BF139</f>
        <v>-5069.0200000000004</v>
      </c>
      <c r="BI139" s="31">
        <f>BG139-BE139</f>
        <v>0</v>
      </c>
      <c r="BJ139" s="14" t="s">
        <v>138</v>
      </c>
      <c r="BK139" s="14"/>
      <c r="BL139" s="14"/>
      <c r="BM139" s="14"/>
      <c r="BN139" s="14"/>
      <c r="BO139" s="14"/>
      <c r="BP139" s="14"/>
      <c r="BQ139" s="14"/>
      <c r="BR139" s="14"/>
      <c r="BS139" s="14"/>
      <c r="BT139" s="14"/>
      <c r="BU139" s="14"/>
      <c r="BV139" s="14"/>
      <c r="BW139" s="14"/>
      <c r="BX139" s="14"/>
      <c r="BY139" s="14"/>
      <c r="BZ139" s="14"/>
      <c r="CA139" s="14"/>
      <c r="CB139" s="14"/>
      <c r="CC139" s="14"/>
      <c r="CD139" s="14"/>
      <c r="CE139" s="14"/>
      <c r="CF139" s="14"/>
      <c r="CG139" s="14"/>
      <c r="CH139" s="14"/>
      <c r="CI139" s="14"/>
      <c r="CJ139" s="14"/>
      <c r="CK139" s="14"/>
      <c r="CL139" s="14"/>
      <c r="CM139" s="14"/>
      <c r="CN139" s="14"/>
      <c r="CO139" s="14"/>
      <c r="CP139" s="14"/>
      <c r="CQ139" s="14"/>
      <c r="CR139" s="14"/>
      <c r="CS139" s="14"/>
      <c r="CT139" s="14"/>
      <c r="CU139" s="14"/>
      <c r="CV139" s="14"/>
      <c r="CW139" s="14"/>
      <c r="CX139" s="14"/>
      <c r="CY139" s="14"/>
      <c r="CZ139" s="14"/>
      <c r="DA139" s="14"/>
    </row>
    <row r="140" spans="2:105" x14ac:dyDescent="0.4">
      <c r="B140" s="14">
        <v>2</v>
      </c>
      <c r="C140" s="14" t="s">
        <v>97</v>
      </c>
      <c r="D140" s="14" t="s">
        <v>69</v>
      </c>
      <c r="E140" s="37" t="s">
        <v>136</v>
      </c>
      <c r="F140" s="14" t="s">
        <v>137</v>
      </c>
      <c r="G140" s="14"/>
      <c r="H140" s="15">
        <v>0</v>
      </c>
      <c r="I140" s="15">
        <v>0</v>
      </c>
      <c r="J140" s="15">
        <v>0</v>
      </c>
      <c r="K140" s="15">
        <v>0</v>
      </c>
      <c r="L140" s="15">
        <v>0</v>
      </c>
      <c r="M140" s="15">
        <v>0</v>
      </c>
      <c r="N140" s="15">
        <v>0</v>
      </c>
      <c r="O140" s="15">
        <v>0</v>
      </c>
      <c r="P140" s="15">
        <v>0</v>
      </c>
      <c r="Q140" s="15">
        <v>0</v>
      </c>
      <c r="R140" s="15">
        <v>0</v>
      </c>
      <c r="S140" s="15">
        <v>0</v>
      </c>
      <c r="T140" s="15">
        <v>0</v>
      </c>
      <c r="U140" s="15">
        <v>0</v>
      </c>
      <c r="V140" s="15">
        <v>0</v>
      </c>
      <c r="W140" s="15">
        <v>0</v>
      </c>
      <c r="X140" s="15">
        <v>0</v>
      </c>
      <c r="Y140" s="15">
        <v>0</v>
      </c>
      <c r="Z140" s="15">
        <v>0</v>
      </c>
      <c r="AA140" s="15">
        <v>0</v>
      </c>
      <c r="AB140" s="15">
        <v>0</v>
      </c>
      <c r="AC140" s="15">
        <v>0</v>
      </c>
      <c r="AD140" s="15">
        <v>0</v>
      </c>
      <c r="AE140" s="15">
        <v>0</v>
      </c>
      <c r="AF140" s="15">
        <v>0</v>
      </c>
      <c r="AG140" s="15">
        <v>0</v>
      </c>
      <c r="AH140" s="15">
        <v>0</v>
      </c>
      <c r="AI140" s="15">
        <v>0</v>
      </c>
      <c r="AJ140" s="15">
        <v>0</v>
      </c>
      <c r="AK140" s="15">
        <v>0</v>
      </c>
      <c r="AL140" s="15">
        <v>0</v>
      </c>
      <c r="AM140" s="15">
        <v>0</v>
      </c>
      <c r="AN140" s="15">
        <v>0</v>
      </c>
      <c r="AO140" s="15">
        <v>0</v>
      </c>
      <c r="AP140" s="15">
        <v>0</v>
      </c>
      <c r="AQ140" s="15">
        <v>0</v>
      </c>
      <c r="AR140" s="15">
        <v>0</v>
      </c>
      <c r="AS140" s="15">
        <v>0</v>
      </c>
      <c r="AT140" s="15">
        <v>0</v>
      </c>
      <c r="AU140" s="15">
        <v>0</v>
      </c>
      <c r="AV140" s="14"/>
      <c r="AW140" s="31">
        <f>SUM(H140:S140)</f>
        <v>0</v>
      </c>
      <c r="AX140" s="31">
        <f>SUM(T140:AE140)</f>
        <v>0</v>
      </c>
      <c r="AY140" s="16">
        <f t="shared" si="69"/>
        <v>0</v>
      </c>
      <c r="AZ140" s="31">
        <f t="shared" si="69"/>
        <v>0</v>
      </c>
      <c r="BA140" s="31">
        <f t="shared" si="69"/>
        <v>0</v>
      </c>
      <c r="BB140" s="31">
        <f t="shared" si="69"/>
        <v>0</v>
      </c>
      <c r="BC140" s="31">
        <f>SUM(AF140:AK140)</f>
        <v>0</v>
      </c>
      <c r="BD140" s="14"/>
      <c r="BE140" s="14"/>
      <c r="BF140" s="14"/>
      <c r="BG140" s="14"/>
      <c r="BH140" s="14"/>
      <c r="BI140" s="14"/>
      <c r="BJ140" s="14" t="s">
        <v>138</v>
      </c>
      <c r="BK140" s="14"/>
      <c r="BL140" s="14"/>
      <c r="BM140" s="14"/>
      <c r="BN140" s="14"/>
      <c r="BO140" s="14"/>
      <c r="BP140" s="14"/>
      <c r="BQ140" s="14"/>
      <c r="BR140" s="14"/>
      <c r="BS140" s="14"/>
      <c r="BT140" s="14"/>
      <c r="BU140" s="14"/>
      <c r="BV140" s="14"/>
      <c r="BW140" s="14"/>
      <c r="BX140" s="14"/>
      <c r="BY140" s="14"/>
      <c r="BZ140" s="14"/>
      <c r="CA140" s="14"/>
      <c r="CB140" s="14"/>
      <c r="CC140" s="14"/>
      <c r="CD140" s="14"/>
      <c r="CE140" s="14"/>
      <c r="CF140" s="14"/>
      <c r="CG140" s="14"/>
      <c r="CH140" s="14"/>
      <c r="CI140" s="14"/>
      <c r="CJ140" s="14"/>
      <c r="CK140" s="14"/>
      <c r="CL140" s="14"/>
      <c r="CM140" s="14"/>
      <c r="CN140" s="14"/>
      <c r="CO140" s="14"/>
      <c r="CP140" s="14"/>
      <c r="CQ140" s="14"/>
      <c r="CR140" s="14"/>
      <c r="CS140" s="14"/>
      <c r="CT140" s="14"/>
      <c r="CU140" s="14"/>
      <c r="CV140" s="14"/>
      <c r="CW140" s="14"/>
      <c r="CX140" s="14"/>
      <c r="CY140" s="14"/>
      <c r="CZ140" s="14"/>
      <c r="DA140" s="14"/>
    </row>
    <row r="141" spans="2:105" x14ac:dyDescent="0.4">
      <c r="B141" s="14">
        <v>3</v>
      </c>
      <c r="C141" s="32" t="s">
        <v>97</v>
      </c>
      <c r="D141" s="32" t="s">
        <v>70</v>
      </c>
      <c r="E141" s="44" t="s">
        <v>136</v>
      </c>
      <c r="F141" s="32" t="s">
        <v>137</v>
      </c>
      <c r="G141" s="33"/>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5"/>
      <c r="AV141" s="33"/>
      <c r="AW141" s="34"/>
      <c r="AX141" s="34"/>
      <c r="AY141" s="35"/>
      <c r="AZ141" s="36"/>
      <c r="BA141" s="36"/>
      <c r="BB141" s="36"/>
      <c r="BC141" s="36"/>
      <c r="BD141" s="14"/>
      <c r="BE141" s="14"/>
      <c r="BF141" s="14"/>
      <c r="BG141" s="14"/>
      <c r="BJ141" s="14" t="s">
        <v>138</v>
      </c>
      <c r="BK141" s="14"/>
      <c r="BL141" s="14"/>
      <c r="BM141" s="14"/>
      <c r="BN141" s="14"/>
      <c r="BO141" s="14"/>
      <c r="BP141" s="14"/>
      <c r="BQ141" s="14"/>
      <c r="BR141" s="14"/>
      <c r="BS141" s="14"/>
      <c r="BT141" s="14"/>
      <c r="BU141" s="14"/>
      <c r="BV141" s="14"/>
      <c r="BW141" s="14"/>
      <c r="BX141" s="14"/>
      <c r="BY141" s="14"/>
      <c r="BZ141" s="14"/>
      <c r="CA141" s="14"/>
      <c r="CB141" s="14"/>
      <c r="CC141" s="14"/>
      <c r="CD141" s="14"/>
      <c r="CE141" s="14"/>
      <c r="CF141" s="14"/>
      <c r="CG141" s="14"/>
      <c r="CH141" s="14"/>
      <c r="CI141" s="14"/>
      <c r="CJ141" s="14"/>
      <c r="CK141" s="14"/>
      <c r="CL141" s="14"/>
      <c r="CM141" s="14"/>
      <c r="CN141" s="14"/>
      <c r="CO141" s="14"/>
      <c r="CP141" s="14"/>
      <c r="CQ141" s="14"/>
      <c r="CR141" s="14"/>
      <c r="CS141" s="14"/>
      <c r="CT141" s="14"/>
      <c r="CU141" s="14"/>
      <c r="CV141" s="14"/>
      <c r="CW141" s="14"/>
      <c r="CX141" s="14"/>
      <c r="CY141" s="14"/>
      <c r="CZ141" s="14"/>
      <c r="DA141" s="14"/>
    </row>
    <row r="142" spans="2:105" x14ac:dyDescent="0.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37"/>
      <c r="AZ142" s="14"/>
      <c r="BA142" s="14"/>
      <c r="BB142" s="14"/>
      <c r="BC142" s="14"/>
      <c r="BD142" s="14"/>
      <c r="BE142" s="14"/>
      <c r="BF142" s="14"/>
      <c r="BG142" s="14"/>
      <c r="BH142" s="14"/>
      <c r="BI142" s="14"/>
      <c r="BJ142" s="14"/>
      <c r="BK142" s="14"/>
      <c r="BL142" s="14"/>
      <c r="BM142" s="14"/>
      <c r="BN142" s="14"/>
      <c r="BO142" s="14"/>
      <c r="BP142" s="14"/>
      <c r="BQ142" s="14"/>
      <c r="BR142" s="14"/>
      <c r="BS142" s="14"/>
      <c r="BT142" s="14"/>
      <c r="BU142" s="14"/>
      <c r="BV142" s="14"/>
      <c r="BW142" s="14"/>
      <c r="BX142" s="14"/>
      <c r="BY142" s="14"/>
      <c r="BZ142" s="14"/>
      <c r="CA142" s="14"/>
      <c r="CB142" s="14"/>
      <c r="CC142" s="14"/>
      <c r="CD142" s="14"/>
      <c r="CE142" s="14"/>
      <c r="CF142" s="14"/>
      <c r="CG142" s="14"/>
      <c r="CH142" s="14"/>
      <c r="CI142" s="14"/>
      <c r="CJ142" s="14"/>
      <c r="CK142" s="14"/>
      <c r="CL142" s="14"/>
      <c r="CM142" s="14"/>
      <c r="CN142" s="14"/>
      <c r="CO142" s="14"/>
      <c r="CP142" s="14"/>
      <c r="CQ142" s="14"/>
      <c r="CR142" s="14"/>
      <c r="CS142" s="14"/>
      <c r="CT142" s="14"/>
      <c r="CU142" s="14"/>
      <c r="CV142" s="14"/>
      <c r="CW142" s="14"/>
      <c r="CX142" s="14"/>
      <c r="CY142" s="14"/>
      <c r="CZ142" s="14"/>
      <c r="DA142" s="14"/>
    </row>
    <row r="143" spans="2:105" x14ac:dyDescent="0.4">
      <c r="B143" s="14">
        <v>1</v>
      </c>
      <c r="C143" s="14" t="s">
        <v>93</v>
      </c>
      <c r="D143" s="14" t="s">
        <v>68</v>
      </c>
      <c r="E143" s="37" t="s">
        <v>136</v>
      </c>
      <c r="F143" s="14" t="s">
        <v>139</v>
      </c>
      <c r="G143" s="14"/>
      <c r="H143" s="15">
        <v>-50000</v>
      </c>
      <c r="I143" s="15">
        <v>0</v>
      </c>
      <c r="J143" s="15">
        <v>0</v>
      </c>
      <c r="K143" s="15">
        <v>0</v>
      </c>
      <c r="L143" s="15">
        <v>0</v>
      </c>
      <c r="M143" s="15">
        <v>-50000</v>
      </c>
      <c r="N143" s="15">
        <v>0</v>
      </c>
      <c r="O143" s="15">
        <v>0</v>
      </c>
      <c r="P143" s="15">
        <v>0</v>
      </c>
      <c r="Q143" s="15">
        <v>0</v>
      </c>
      <c r="R143" s="15">
        <v>0</v>
      </c>
      <c r="S143" s="15">
        <v>0</v>
      </c>
      <c r="T143" s="15">
        <v>0</v>
      </c>
      <c r="U143" s="15">
        <v>0</v>
      </c>
      <c r="V143" s="15">
        <v>0</v>
      </c>
      <c r="W143" s="15">
        <v>0</v>
      </c>
      <c r="X143" s="15">
        <v>0</v>
      </c>
      <c r="Y143" s="15">
        <v>0</v>
      </c>
      <c r="Z143" s="15">
        <v>0</v>
      </c>
      <c r="AA143" s="15">
        <v>0</v>
      </c>
      <c r="AB143" s="15">
        <v>0</v>
      </c>
      <c r="AC143" s="15">
        <v>0</v>
      </c>
      <c r="AD143" s="15">
        <v>0</v>
      </c>
      <c r="AE143" s="15">
        <v>0</v>
      </c>
      <c r="AF143" s="15">
        <v>0</v>
      </c>
      <c r="AG143" s="15">
        <v>0</v>
      </c>
      <c r="AH143" s="15">
        <v>0</v>
      </c>
      <c r="AI143" s="15">
        <v>0</v>
      </c>
      <c r="AJ143" s="15">
        <v>0</v>
      </c>
      <c r="AK143" s="15">
        <v>0</v>
      </c>
      <c r="AL143" s="15">
        <v>0</v>
      </c>
      <c r="AM143" s="15">
        <v>0</v>
      </c>
      <c r="AN143" s="15">
        <v>0</v>
      </c>
      <c r="AO143" s="15">
        <v>0</v>
      </c>
      <c r="AP143" s="15">
        <v>0</v>
      </c>
      <c r="AQ143" s="15">
        <v>0</v>
      </c>
      <c r="AR143" s="15">
        <v>0</v>
      </c>
      <c r="AS143" s="15">
        <v>0</v>
      </c>
      <c r="AT143" s="15">
        <v>0</v>
      </c>
      <c r="AU143" s="15">
        <v>0</v>
      </c>
      <c r="AV143" s="14"/>
      <c r="AW143" s="31">
        <f>SUM(H143:S143)</f>
        <v>-100000</v>
      </c>
      <c r="AX143" s="31">
        <f>SUM(T143:AE143)</f>
        <v>0</v>
      </c>
      <c r="AY143" s="16">
        <f t="shared" ref="AY143:BB144" si="70">SUM(Y143:AJ143)</f>
        <v>0</v>
      </c>
      <c r="AZ143" s="31">
        <f t="shared" si="70"/>
        <v>0</v>
      </c>
      <c r="BA143" s="31">
        <f t="shared" si="70"/>
        <v>0</v>
      </c>
      <c r="BB143" s="31">
        <f t="shared" si="70"/>
        <v>0</v>
      </c>
      <c r="BC143" s="31">
        <f>SUM(AF143:AK143)</f>
        <v>0</v>
      </c>
      <c r="BD143" s="14"/>
      <c r="BE143" s="15">
        <v>0</v>
      </c>
      <c r="BF143" s="31">
        <f>-SUM(H143:AK143)</f>
        <v>100000</v>
      </c>
      <c r="BG143" s="31">
        <v>0</v>
      </c>
      <c r="BH143" s="31">
        <f>BG143-BF143</f>
        <v>-100000</v>
      </c>
      <c r="BI143" s="31">
        <f>BG143-BE143</f>
        <v>0</v>
      </c>
      <c r="BJ143" s="14" t="s">
        <v>96</v>
      </c>
      <c r="BK143" s="14"/>
      <c r="BL143" s="14"/>
      <c r="BM143" s="14"/>
      <c r="BN143" s="14"/>
      <c r="BO143" s="14"/>
      <c r="BP143" s="14"/>
      <c r="BQ143" s="14"/>
      <c r="BR143" s="14"/>
      <c r="BS143" s="14"/>
      <c r="BT143" s="14"/>
      <c r="BU143" s="14"/>
      <c r="BV143" s="14"/>
      <c r="BW143" s="14"/>
      <c r="BX143" s="14"/>
      <c r="BY143" s="14"/>
      <c r="BZ143" s="14"/>
      <c r="CA143" s="14"/>
      <c r="CB143" s="14"/>
      <c r="CC143" s="14"/>
      <c r="CD143" s="14"/>
      <c r="CE143" s="14"/>
      <c r="CF143" s="14"/>
      <c r="CG143" s="14"/>
      <c r="CH143" s="14"/>
      <c r="CI143" s="14"/>
      <c r="CJ143" s="14"/>
      <c r="CK143" s="14"/>
      <c r="CL143" s="14"/>
      <c r="CM143" s="14"/>
      <c r="CN143" s="14"/>
      <c r="CO143" s="14"/>
      <c r="CP143" s="14"/>
      <c r="CQ143" s="14"/>
      <c r="CR143" s="14"/>
      <c r="CS143" s="14"/>
      <c r="CT143" s="14"/>
      <c r="CU143" s="14"/>
      <c r="CV143" s="14"/>
      <c r="CW143" s="14"/>
      <c r="CX143" s="14"/>
      <c r="CY143" s="14"/>
      <c r="CZ143" s="14"/>
      <c r="DA143" s="14"/>
    </row>
    <row r="144" spans="2:105" x14ac:dyDescent="0.4">
      <c r="B144" s="14">
        <v>2</v>
      </c>
      <c r="C144" s="14" t="s">
        <v>97</v>
      </c>
      <c r="D144" s="14" t="s">
        <v>69</v>
      </c>
      <c r="E144" s="37" t="s">
        <v>136</v>
      </c>
      <c r="F144" s="14" t="s">
        <v>139</v>
      </c>
      <c r="G144" s="14"/>
      <c r="H144" s="15">
        <v>0</v>
      </c>
      <c r="I144" s="15">
        <v>0</v>
      </c>
      <c r="J144" s="15">
        <v>0</v>
      </c>
      <c r="K144" s="15">
        <v>0</v>
      </c>
      <c r="L144" s="15">
        <v>0</v>
      </c>
      <c r="M144" s="15">
        <v>0</v>
      </c>
      <c r="N144" s="15">
        <v>0</v>
      </c>
      <c r="O144" s="15">
        <v>0</v>
      </c>
      <c r="P144" s="15">
        <v>0</v>
      </c>
      <c r="Q144" s="15">
        <v>0</v>
      </c>
      <c r="R144" s="15">
        <v>0</v>
      </c>
      <c r="S144" s="15">
        <v>0</v>
      </c>
      <c r="T144" s="15">
        <v>0</v>
      </c>
      <c r="U144" s="15">
        <v>0</v>
      </c>
      <c r="V144" s="15">
        <v>0</v>
      </c>
      <c r="W144" s="15">
        <v>0</v>
      </c>
      <c r="X144" s="15">
        <v>0</v>
      </c>
      <c r="Y144" s="15">
        <v>0</v>
      </c>
      <c r="Z144" s="15">
        <v>0</v>
      </c>
      <c r="AA144" s="15">
        <v>0</v>
      </c>
      <c r="AB144" s="15">
        <v>0</v>
      </c>
      <c r="AC144" s="15">
        <v>0</v>
      </c>
      <c r="AD144" s="15">
        <v>0</v>
      </c>
      <c r="AE144" s="15">
        <v>0</v>
      </c>
      <c r="AF144" s="15">
        <v>0</v>
      </c>
      <c r="AG144" s="15">
        <v>0</v>
      </c>
      <c r="AH144" s="15">
        <v>0</v>
      </c>
      <c r="AI144" s="15">
        <v>0</v>
      </c>
      <c r="AJ144" s="15">
        <v>0</v>
      </c>
      <c r="AK144" s="15">
        <v>0</v>
      </c>
      <c r="AL144" s="15">
        <v>0</v>
      </c>
      <c r="AM144" s="15">
        <v>0</v>
      </c>
      <c r="AN144" s="15">
        <v>0</v>
      </c>
      <c r="AO144" s="15">
        <v>0</v>
      </c>
      <c r="AP144" s="15">
        <v>0</v>
      </c>
      <c r="AQ144" s="15">
        <v>0</v>
      </c>
      <c r="AR144" s="15">
        <v>0</v>
      </c>
      <c r="AS144" s="15">
        <v>0</v>
      </c>
      <c r="AT144" s="15">
        <v>0</v>
      </c>
      <c r="AU144" s="15">
        <v>0</v>
      </c>
      <c r="AV144" s="14"/>
      <c r="AW144" s="31">
        <f>SUM(H144:S144)</f>
        <v>0</v>
      </c>
      <c r="AX144" s="31">
        <f>SUM(T144:AE144)</f>
        <v>0</v>
      </c>
      <c r="AY144" s="16">
        <f t="shared" si="70"/>
        <v>0</v>
      </c>
      <c r="AZ144" s="31">
        <f t="shared" si="70"/>
        <v>0</v>
      </c>
      <c r="BA144" s="31">
        <f t="shared" si="70"/>
        <v>0</v>
      </c>
      <c r="BB144" s="31">
        <f t="shared" si="70"/>
        <v>0</v>
      </c>
      <c r="BC144" s="31">
        <f>SUM(AF144:AK144)</f>
        <v>0</v>
      </c>
      <c r="BD144" s="14"/>
      <c r="BE144" s="14"/>
      <c r="BF144" s="14"/>
      <c r="BG144" s="14"/>
      <c r="BH144" s="14"/>
      <c r="BI144" s="14"/>
      <c r="BJ144" s="14" t="s">
        <v>96</v>
      </c>
      <c r="BK144" s="14"/>
      <c r="BL144" s="14"/>
      <c r="BM144" s="14"/>
      <c r="BN144" s="14"/>
      <c r="BO144" s="14"/>
      <c r="BP144" s="14"/>
      <c r="BQ144" s="14"/>
      <c r="BR144" s="14"/>
      <c r="BS144" s="14"/>
      <c r="BT144" s="14"/>
      <c r="BU144" s="14"/>
      <c r="BV144" s="14"/>
      <c r="BW144" s="14"/>
      <c r="BX144" s="14"/>
      <c r="BY144" s="14"/>
      <c r="BZ144" s="14"/>
      <c r="CA144" s="14"/>
      <c r="CB144" s="14"/>
      <c r="CC144" s="14"/>
      <c r="CD144" s="14"/>
      <c r="CE144" s="14"/>
      <c r="CF144" s="14"/>
      <c r="CG144" s="14"/>
      <c r="CH144" s="14"/>
      <c r="CI144" s="14"/>
      <c r="CJ144" s="14"/>
      <c r="CK144" s="14"/>
      <c r="CL144" s="14"/>
      <c r="CM144" s="14"/>
      <c r="CN144" s="14"/>
      <c r="CO144" s="14"/>
      <c r="CP144" s="14"/>
      <c r="CQ144" s="14"/>
      <c r="CR144" s="14"/>
      <c r="CS144" s="14"/>
      <c r="CT144" s="14"/>
      <c r="CU144" s="14"/>
      <c r="CV144" s="14"/>
      <c r="CW144" s="14"/>
      <c r="CX144" s="14"/>
      <c r="CY144" s="14"/>
      <c r="CZ144" s="14"/>
      <c r="DA144" s="14"/>
    </row>
    <row r="145" spans="2:105" x14ac:dyDescent="0.4">
      <c r="B145" s="14">
        <v>3</v>
      </c>
      <c r="C145" s="32" t="s">
        <v>97</v>
      </c>
      <c r="D145" s="32" t="s">
        <v>70</v>
      </c>
      <c r="E145" s="44" t="s">
        <v>136</v>
      </c>
      <c r="F145" s="32" t="s">
        <v>139</v>
      </c>
      <c r="G145" s="33"/>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c r="AS145" s="35"/>
      <c r="AT145" s="35"/>
      <c r="AU145" s="35"/>
      <c r="AV145" s="33"/>
      <c r="AW145" s="34"/>
      <c r="AX145" s="34"/>
      <c r="AY145" s="35"/>
      <c r="AZ145" s="36"/>
      <c r="BA145" s="36"/>
      <c r="BB145" s="36"/>
      <c r="BC145" s="36"/>
      <c r="BD145" s="14"/>
      <c r="BE145" s="14"/>
      <c r="BF145" s="14"/>
      <c r="BG145" s="14"/>
      <c r="BJ145" s="14" t="s">
        <v>96</v>
      </c>
      <c r="BK145" s="14"/>
      <c r="BL145" s="14"/>
      <c r="BM145" s="14"/>
      <c r="BN145" s="14"/>
      <c r="BO145" s="14"/>
      <c r="BP145" s="14"/>
      <c r="BQ145" s="14"/>
      <c r="BR145" s="14"/>
      <c r="BS145" s="14"/>
      <c r="BT145" s="14"/>
      <c r="BU145" s="14"/>
      <c r="BV145" s="14"/>
      <c r="BW145" s="14"/>
      <c r="BX145" s="14"/>
      <c r="BY145" s="14"/>
      <c r="BZ145" s="14"/>
      <c r="CA145" s="14"/>
      <c r="CB145" s="14"/>
      <c r="CC145" s="14"/>
      <c r="CD145" s="14"/>
      <c r="CE145" s="14"/>
      <c r="CF145" s="14"/>
      <c r="CG145" s="14"/>
      <c r="CH145" s="14"/>
      <c r="CI145" s="14"/>
      <c r="CJ145" s="14"/>
      <c r="CK145" s="14"/>
      <c r="CL145" s="14"/>
      <c r="CM145" s="14"/>
      <c r="CN145" s="14"/>
      <c r="CO145" s="14"/>
      <c r="CP145" s="14"/>
      <c r="CQ145" s="14"/>
      <c r="CR145" s="14"/>
      <c r="CS145" s="14"/>
      <c r="CT145" s="14"/>
      <c r="CU145" s="14"/>
      <c r="CV145" s="14"/>
      <c r="CW145" s="14"/>
      <c r="CX145" s="14"/>
      <c r="CY145" s="14"/>
      <c r="CZ145" s="14"/>
      <c r="DA145" s="14"/>
    </row>
    <row r="146" spans="2:105" x14ac:dyDescent="0.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37"/>
      <c r="AZ146" s="14"/>
      <c r="BA146" s="14"/>
      <c r="BB146" s="14"/>
      <c r="BC146" s="14"/>
      <c r="BD146" s="14"/>
      <c r="BE146" s="14"/>
      <c r="BF146" s="14"/>
      <c r="BG146" s="14"/>
      <c r="BH146" s="14"/>
      <c r="BI146" s="14"/>
      <c r="BJ146" s="14"/>
      <c r="BK146" s="14"/>
      <c r="BL146" s="14"/>
      <c r="BM146" s="14"/>
      <c r="BN146" s="14"/>
      <c r="BO146" s="14"/>
      <c r="BP146" s="14"/>
      <c r="BQ146" s="14"/>
      <c r="BR146" s="14"/>
      <c r="BS146" s="14"/>
      <c r="BT146" s="14"/>
      <c r="BU146" s="14"/>
      <c r="BV146" s="14"/>
      <c r="BW146" s="14"/>
      <c r="BX146" s="14"/>
      <c r="BY146" s="14"/>
      <c r="BZ146" s="14"/>
      <c r="CA146" s="14"/>
      <c r="CB146" s="14"/>
      <c r="CC146" s="14"/>
      <c r="CD146" s="14"/>
      <c r="CE146" s="14"/>
      <c r="CF146" s="14"/>
      <c r="CG146" s="14"/>
      <c r="CH146" s="14"/>
      <c r="CI146" s="14"/>
      <c r="CJ146" s="14"/>
      <c r="CK146" s="14"/>
      <c r="CL146" s="14"/>
      <c r="CM146" s="14"/>
      <c r="CN146" s="14"/>
      <c r="CO146" s="14"/>
      <c r="CP146" s="14"/>
      <c r="CQ146" s="14"/>
      <c r="CR146" s="14"/>
      <c r="CS146" s="14"/>
      <c r="CT146" s="14"/>
      <c r="CU146" s="14"/>
      <c r="CV146" s="14"/>
      <c r="CW146" s="14"/>
      <c r="CX146" s="14"/>
      <c r="CY146" s="14"/>
      <c r="CZ146" s="14"/>
      <c r="DA146" s="14"/>
    </row>
    <row r="147" spans="2:105" x14ac:dyDescent="0.4">
      <c r="B147" s="14">
        <v>1</v>
      </c>
      <c r="C147" s="14" t="s">
        <v>93</v>
      </c>
      <c r="D147" s="14" t="s">
        <v>68</v>
      </c>
      <c r="E147" s="14" t="s">
        <v>140</v>
      </c>
      <c r="F147" s="14" t="s">
        <v>52</v>
      </c>
      <c r="G147" s="14"/>
      <c r="H147" s="38">
        <v>0</v>
      </c>
      <c r="I147" s="38">
        <v>0</v>
      </c>
      <c r="J147" s="38">
        <v>0</v>
      </c>
      <c r="K147" s="38">
        <v>0</v>
      </c>
      <c r="L147" s="38">
        <v>0</v>
      </c>
      <c r="M147" s="38">
        <v>0</v>
      </c>
      <c r="N147" s="38">
        <v>0</v>
      </c>
      <c r="O147" s="38">
        <v>0</v>
      </c>
      <c r="P147" s="38">
        <v>0</v>
      </c>
      <c r="Q147" s="38">
        <v>0</v>
      </c>
      <c r="R147" s="38">
        <v>0</v>
      </c>
      <c r="S147" s="38">
        <v>0</v>
      </c>
      <c r="T147" s="38">
        <v>0</v>
      </c>
      <c r="U147" s="38">
        <v>0</v>
      </c>
      <c r="V147" s="38">
        <v>0</v>
      </c>
      <c r="W147" s="38">
        <v>0</v>
      </c>
      <c r="X147" s="38">
        <v>0</v>
      </c>
      <c r="Y147" s="38">
        <v>0</v>
      </c>
      <c r="Z147" s="38">
        <v>0</v>
      </c>
      <c r="AA147" s="38">
        <v>0</v>
      </c>
      <c r="AB147" s="38">
        <v>0</v>
      </c>
      <c r="AC147" s="38">
        <v>0</v>
      </c>
      <c r="AD147" s="38">
        <v>0</v>
      </c>
      <c r="AE147" s="38">
        <v>0</v>
      </c>
      <c r="AF147" s="38">
        <v>0</v>
      </c>
      <c r="AG147" s="38">
        <v>0</v>
      </c>
      <c r="AH147" s="38">
        <v>0</v>
      </c>
      <c r="AI147" s="38">
        <v>-90000</v>
      </c>
      <c r="AJ147" s="38">
        <v>0</v>
      </c>
      <c r="AK147" s="38">
        <v>0</v>
      </c>
      <c r="AL147" s="38">
        <v>0</v>
      </c>
      <c r="AM147" s="38">
        <v>0</v>
      </c>
      <c r="AN147" s="38">
        <v>0</v>
      </c>
      <c r="AO147" s="38">
        <v>0</v>
      </c>
      <c r="AP147" s="38">
        <v>0</v>
      </c>
      <c r="AQ147" s="38">
        <v>0</v>
      </c>
      <c r="AR147" s="38">
        <v>0</v>
      </c>
      <c r="AS147" s="38">
        <v>0</v>
      </c>
      <c r="AT147" s="38">
        <v>0</v>
      </c>
      <c r="AU147" s="38">
        <v>0</v>
      </c>
      <c r="AV147" s="14"/>
      <c r="AW147" s="31">
        <f>SUM(H147:S147)</f>
        <v>0</v>
      </c>
      <c r="AX147" s="31">
        <f>SUM(T147:AE147)</f>
        <v>0</v>
      </c>
      <c r="AY147" s="16">
        <f t="shared" ref="AY147:BB148" si="71">SUM(Y147:AJ147)</f>
        <v>-90000</v>
      </c>
      <c r="AZ147" s="31">
        <f t="shared" si="71"/>
        <v>-90000</v>
      </c>
      <c r="BA147" s="31">
        <f t="shared" si="71"/>
        <v>-90000</v>
      </c>
      <c r="BB147" s="31">
        <f t="shared" si="71"/>
        <v>-90000</v>
      </c>
      <c r="BC147" s="31">
        <f>SUM(AF147:AK147)</f>
        <v>-90000</v>
      </c>
      <c r="BD147" s="14"/>
      <c r="BE147" s="15">
        <v>450000</v>
      </c>
      <c r="BF147" s="31">
        <f>-SUM(H147:AK147)</f>
        <v>90000</v>
      </c>
      <c r="BG147" s="31">
        <v>360000</v>
      </c>
      <c r="BH147" s="31">
        <f>BG147-BF147</f>
        <v>270000</v>
      </c>
      <c r="BI147" s="31">
        <f>BG147-BE147</f>
        <v>-90000</v>
      </c>
      <c r="BJ147" s="14" t="s">
        <v>141</v>
      </c>
      <c r="BK147" s="14"/>
      <c r="BL147" s="14"/>
      <c r="BM147" s="14"/>
      <c r="BN147" s="14"/>
      <c r="BO147" s="14"/>
      <c r="BP147" s="14"/>
      <c r="BQ147" s="14"/>
      <c r="BR147" s="14"/>
      <c r="BS147" s="14"/>
      <c r="BT147" s="14"/>
      <c r="BU147" s="14"/>
      <c r="BV147" s="14"/>
      <c r="BW147" s="14"/>
      <c r="BX147" s="14"/>
      <c r="BY147" s="14"/>
      <c r="BZ147" s="14"/>
      <c r="CA147" s="14"/>
      <c r="CB147" s="14"/>
      <c r="CC147" s="14"/>
      <c r="CD147" s="14"/>
      <c r="CE147" s="14"/>
      <c r="CF147" s="14"/>
      <c r="CG147" s="14"/>
      <c r="CH147" s="14"/>
      <c r="CI147" s="14"/>
      <c r="CJ147" s="14"/>
      <c r="CK147" s="14"/>
      <c r="CL147" s="14"/>
      <c r="CM147" s="14"/>
      <c r="CN147" s="14"/>
      <c r="CO147" s="14"/>
      <c r="CP147" s="14"/>
      <c r="CQ147" s="14"/>
      <c r="CR147" s="14"/>
      <c r="CS147" s="14"/>
      <c r="CT147" s="14"/>
      <c r="CU147" s="14"/>
      <c r="CV147" s="14"/>
      <c r="CW147" s="14"/>
      <c r="CX147" s="14"/>
      <c r="CY147" s="14"/>
      <c r="CZ147" s="14"/>
      <c r="DA147" s="14"/>
    </row>
    <row r="148" spans="2:105" x14ac:dyDescent="0.4">
      <c r="B148" s="14">
        <v>2</v>
      </c>
      <c r="C148" s="14" t="s">
        <v>97</v>
      </c>
      <c r="D148" s="14" t="s">
        <v>69</v>
      </c>
      <c r="E148" s="14" t="s">
        <v>140</v>
      </c>
      <c r="F148" s="14" t="s">
        <v>52</v>
      </c>
      <c r="G148" s="14"/>
      <c r="H148" s="38">
        <v>0</v>
      </c>
      <c r="I148" s="38">
        <v>0</v>
      </c>
      <c r="J148" s="38">
        <v>0</v>
      </c>
      <c r="K148" s="38">
        <v>0</v>
      </c>
      <c r="L148" s="38">
        <v>0</v>
      </c>
      <c r="M148" s="38">
        <v>0</v>
      </c>
      <c r="N148" s="38">
        <v>0</v>
      </c>
      <c r="O148" s="38">
        <v>0</v>
      </c>
      <c r="P148" s="38">
        <v>0</v>
      </c>
      <c r="Q148" s="38">
        <v>0</v>
      </c>
      <c r="R148" s="38">
        <v>0</v>
      </c>
      <c r="S148" s="38">
        <v>0</v>
      </c>
      <c r="T148" s="38">
        <v>0</v>
      </c>
      <c r="U148" s="38">
        <v>0</v>
      </c>
      <c r="V148" s="38">
        <v>0</v>
      </c>
      <c r="W148" s="38">
        <v>0</v>
      </c>
      <c r="X148" s="38">
        <v>0</v>
      </c>
      <c r="Y148" s="38">
        <v>0</v>
      </c>
      <c r="Z148" s="38">
        <v>0</v>
      </c>
      <c r="AA148" s="38">
        <v>0</v>
      </c>
      <c r="AB148" s="38">
        <v>0</v>
      </c>
      <c r="AC148" s="38">
        <v>0</v>
      </c>
      <c r="AD148" s="38">
        <v>0</v>
      </c>
      <c r="AE148" s="38">
        <v>0</v>
      </c>
      <c r="AF148" s="38">
        <v>0</v>
      </c>
      <c r="AG148" s="38">
        <v>0</v>
      </c>
      <c r="AH148" s="38">
        <v>0</v>
      </c>
      <c r="AI148" s="38">
        <v>0</v>
      </c>
      <c r="AJ148" s="38">
        <v>0</v>
      </c>
      <c r="AK148" s="38">
        <v>0</v>
      </c>
      <c r="AL148" s="38">
        <v>0</v>
      </c>
      <c r="AM148" s="38">
        <v>0</v>
      </c>
      <c r="AN148" s="38">
        <v>0</v>
      </c>
      <c r="AO148" s="38">
        <v>0</v>
      </c>
      <c r="AP148" s="38">
        <v>0</v>
      </c>
      <c r="AQ148" s="38">
        <v>0</v>
      </c>
      <c r="AR148" s="38">
        <v>0</v>
      </c>
      <c r="AS148" s="38">
        <v>0</v>
      </c>
      <c r="AT148" s="38">
        <v>0</v>
      </c>
      <c r="AU148" s="38">
        <v>0</v>
      </c>
      <c r="AV148" s="14"/>
      <c r="AW148" s="31">
        <f>SUM(H148:S148)</f>
        <v>0</v>
      </c>
      <c r="AX148" s="31">
        <f>SUM(T148:AE148)</f>
        <v>0</v>
      </c>
      <c r="AY148" s="16">
        <f t="shared" si="71"/>
        <v>0</v>
      </c>
      <c r="AZ148" s="31">
        <f t="shared" si="71"/>
        <v>0</v>
      </c>
      <c r="BA148" s="31">
        <f t="shared" si="71"/>
        <v>0</v>
      </c>
      <c r="BB148" s="31">
        <f t="shared" si="71"/>
        <v>0</v>
      </c>
      <c r="BC148" s="31">
        <f>SUM(AF148:AK148)</f>
        <v>0</v>
      </c>
      <c r="BD148" s="14"/>
      <c r="BE148" s="14"/>
      <c r="BF148" s="14"/>
      <c r="BG148" s="14"/>
      <c r="BH148" s="14"/>
      <c r="BI148" s="14"/>
      <c r="BJ148" s="14" t="s">
        <v>141</v>
      </c>
      <c r="BK148" s="14"/>
      <c r="BL148" s="14"/>
      <c r="BM148" s="14"/>
      <c r="BN148" s="14"/>
      <c r="BO148" s="14"/>
      <c r="BP148" s="14"/>
      <c r="BQ148" s="14"/>
      <c r="BR148" s="14"/>
      <c r="BS148" s="14"/>
      <c r="BT148" s="14"/>
      <c r="BU148" s="14"/>
      <c r="BV148" s="14"/>
      <c r="BW148" s="14"/>
      <c r="BX148" s="14"/>
      <c r="BY148" s="14"/>
      <c r="BZ148" s="14"/>
      <c r="CA148" s="14"/>
      <c r="CB148" s="14"/>
      <c r="CC148" s="14"/>
      <c r="CD148" s="14"/>
      <c r="CE148" s="14"/>
      <c r="CF148" s="14"/>
      <c r="CG148" s="14"/>
      <c r="CH148" s="14"/>
      <c r="CI148" s="14"/>
      <c r="CJ148" s="14"/>
      <c r="CK148" s="14"/>
      <c r="CL148" s="14"/>
      <c r="CM148" s="14"/>
      <c r="CN148" s="14"/>
      <c r="CO148" s="14"/>
      <c r="CP148" s="14"/>
      <c r="CQ148" s="14"/>
      <c r="CR148" s="14"/>
      <c r="CS148" s="14"/>
      <c r="CT148" s="14"/>
      <c r="CU148" s="14"/>
      <c r="CV148" s="14"/>
      <c r="CW148" s="14"/>
      <c r="CX148" s="14"/>
      <c r="CY148" s="14"/>
      <c r="CZ148" s="14"/>
      <c r="DA148" s="14"/>
    </row>
    <row r="149" spans="2:105" x14ac:dyDescent="0.4">
      <c r="B149" s="14">
        <v>3</v>
      </c>
      <c r="C149" s="32" t="s">
        <v>97</v>
      </c>
      <c r="D149" s="32" t="s">
        <v>70</v>
      </c>
      <c r="E149" s="32" t="s">
        <v>140</v>
      </c>
      <c r="F149" s="32" t="s">
        <v>52</v>
      </c>
      <c r="G149" s="33"/>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3"/>
      <c r="AW149" s="34"/>
      <c r="AX149" s="34"/>
      <c r="AY149" s="35"/>
      <c r="AZ149" s="36"/>
      <c r="BA149" s="36"/>
      <c r="BB149" s="36"/>
      <c r="BC149" s="36"/>
      <c r="BD149" s="14"/>
      <c r="BE149" s="14"/>
      <c r="BF149" s="14"/>
      <c r="BG149" s="14"/>
      <c r="BJ149" s="14" t="s">
        <v>141</v>
      </c>
      <c r="BK149" s="14"/>
      <c r="BL149" s="14"/>
      <c r="BM149" s="14"/>
      <c r="BN149" s="14"/>
      <c r="BO149" s="14"/>
      <c r="BP149" s="14"/>
      <c r="BQ149" s="14"/>
      <c r="BR149" s="14"/>
      <c r="BS149" s="14"/>
      <c r="BT149" s="14"/>
      <c r="BU149" s="14"/>
      <c r="BV149" s="14"/>
      <c r="BW149" s="14"/>
      <c r="BX149" s="14"/>
      <c r="BY149" s="14"/>
      <c r="BZ149" s="14"/>
      <c r="CA149" s="14"/>
      <c r="CB149" s="14"/>
      <c r="CC149" s="14"/>
      <c r="CD149" s="14"/>
      <c r="CE149" s="14"/>
      <c r="CF149" s="14"/>
      <c r="CG149" s="14"/>
      <c r="CH149" s="14"/>
      <c r="CI149" s="14"/>
      <c r="CJ149" s="14"/>
      <c r="CK149" s="14"/>
      <c r="CL149" s="14"/>
      <c r="CM149" s="14"/>
      <c r="CN149" s="14"/>
      <c r="CO149" s="14"/>
      <c r="CP149" s="14"/>
      <c r="CQ149" s="14"/>
      <c r="CR149" s="14"/>
      <c r="CS149" s="14"/>
      <c r="CT149" s="14"/>
      <c r="CU149" s="14"/>
      <c r="CV149" s="14"/>
      <c r="CW149" s="14"/>
      <c r="CX149" s="14"/>
      <c r="CY149" s="14"/>
      <c r="CZ149" s="14"/>
      <c r="DA149" s="14"/>
    </row>
    <row r="150" spans="2:105" x14ac:dyDescent="0.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37"/>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c r="BY150" s="14"/>
      <c r="BZ150" s="14"/>
      <c r="CA150" s="14"/>
      <c r="CB150" s="14"/>
      <c r="CC150" s="14"/>
      <c r="CD150" s="14"/>
      <c r="CE150" s="14"/>
      <c r="CF150" s="14"/>
      <c r="CG150" s="14"/>
      <c r="CH150" s="14"/>
      <c r="CI150" s="14"/>
      <c r="CJ150" s="14"/>
      <c r="CK150" s="14"/>
      <c r="CL150" s="14"/>
      <c r="CM150" s="14"/>
      <c r="CN150" s="14"/>
      <c r="CO150" s="14"/>
      <c r="CP150" s="14"/>
      <c r="CQ150" s="14"/>
      <c r="CR150" s="14"/>
      <c r="CS150" s="14"/>
      <c r="CT150" s="14"/>
      <c r="CU150" s="14"/>
      <c r="CV150" s="14"/>
      <c r="CW150" s="14"/>
      <c r="CX150" s="14"/>
      <c r="CY150" s="14"/>
      <c r="CZ150" s="14"/>
      <c r="DA150" s="14"/>
    </row>
    <row r="151" spans="2:105" x14ac:dyDescent="0.4">
      <c r="B151" s="14">
        <v>1</v>
      </c>
      <c r="C151" s="14" t="s">
        <v>93</v>
      </c>
      <c r="D151" s="14" t="s">
        <v>68</v>
      </c>
      <c r="E151" s="14" t="s">
        <v>142</v>
      </c>
      <c r="F151" s="14" t="s">
        <v>13</v>
      </c>
      <c r="G151" s="14"/>
      <c r="H151" s="15">
        <v>0</v>
      </c>
      <c r="I151" s="15">
        <v>0</v>
      </c>
      <c r="J151" s="15">
        <v>0</v>
      </c>
      <c r="K151" s="15">
        <v>0</v>
      </c>
      <c r="L151" s="15">
        <v>0</v>
      </c>
      <c r="M151" s="15">
        <v>0</v>
      </c>
      <c r="N151" s="15">
        <v>0</v>
      </c>
      <c r="O151" s="15">
        <v>0</v>
      </c>
      <c r="P151" s="15">
        <v>0</v>
      </c>
      <c r="Q151" s="15">
        <v>0</v>
      </c>
      <c r="R151" s="15">
        <v>0</v>
      </c>
      <c r="S151" s="15">
        <v>0</v>
      </c>
      <c r="T151" s="15">
        <v>0</v>
      </c>
      <c r="U151" s="15">
        <v>0</v>
      </c>
      <c r="V151" s="15">
        <v>0</v>
      </c>
      <c r="W151" s="15">
        <v>0</v>
      </c>
      <c r="X151" s="15">
        <v>0</v>
      </c>
      <c r="Y151" s="15">
        <v>0</v>
      </c>
      <c r="Z151" s="15">
        <v>0</v>
      </c>
      <c r="AA151" s="15">
        <v>0</v>
      </c>
      <c r="AB151" s="15">
        <v>0</v>
      </c>
      <c r="AC151" s="15">
        <v>0</v>
      </c>
      <c r="AD151" s="15">
        <v>0</v>
      </c>
      <c r="AE151" s="15">
        <v>0</v>
      </c>
      <c r="AF151" s="15">
        <v>0</v>
      </c>
      <c r="AG151" s="15">
        <v>0</v>
      </c>
      <c r="AH151" s="15">
        <v>0</v>
      </c>
      <c r="AI151" s="15">
        <v>0</v>
      </c>
      <c r="AJ151" s="15">
        <v>0</v>
      </c>
      <c r="AK151" s="15">
        <v>0</v>
      </c>
      <c r="AL151" s="15">
        <v>0</v>
      </c>
      <c r="AM151" s="15">
        <v>0</v>
      </c>
      <c r="AN151" s="15">
        <v>0</v>
      </c>
      <c r="AO151" s="15">
        <v>0</v>
      </c>
      <c r="AP151" s="15">
        <v>0</v>
      </c>
      <c r="AQ151" s="15">
        <v>0</v>
      </c>
      <c r="AR151" s="15">
        <v>0</v>
      </c>
      <c r="AS151" s="15">
        <v>0</v>
      </c>
      <c r="AT151" s="15">
        <v>0</v>
      </c>
      <c r="AU151" s="15">
        <v>0</v>
      </c>
      <c r="AV151" s="14"/>
      <c r="AW151" s="31">
        <f>SUM(H151:S151)</f>
        <v>0</v>
      </c>
      <c r="AX151" s="31">
        <f>SUM(T151:AE151)</f>
        <v>0</v>
      </c>
      <c r="AY151" s="16">
        <f t="shared" ref="AY151:BB152" si="72">SUM(Y151:AJ151)</f>
        <v>0</v>
      </c>
      <c r="AZ151" s="31">
        <f t="shared" si="72"/>
        <v>0</v>
      </c>
      <c r="BA151" s="31">
        <f t="shared" si="72"/>
        <v>0</v>
      </c>
      <c r="BB151" s="31">
        <f t="shared" si="72"/>
        <v>0</v>
      </c>
      <c r="BC151" s="31">
        <f>SUM(AF151:AK151)</f>
        <v>0</v>
      </c>
      <c r="BD151" s="14"/>
      <c r="BE151" s="15">
        <v>375000</v>
      </c>
      <c r="BF151" s="31">
        <f>-SUM(H151:AK151)</f>
        <v>0</v>
      </c>
      <c r="BG151" s="31">
        <v>0</v>
      </c>
      <c r="BH151" s="31">
        <f>BG151-BF151</f>
        <v>0</v>
      </c>
      <c r="BI151" s="31">
        <f>BG151-BE151</f>
        <v>-375000</v>
      </c>
      <c r="BJ151" s="14" t="s">
        <v>107</v>
      </c>
      <c r="BK151" s="14"/>
      <c r="BL151" s="14"/>
      <c r="BM151" s="14"/>
      <c r="BN151" s="14"/>
      <c r="BO151" s="14"/>
      <c r="BP151" s="14"/>
      <c r="BQ151" s="14"/>
      <c r="BR151" s="14"/>
      <c r="BS151" s="14"/>
      <c r="BT151" s="14"/>
      <c r="BU151" s="14"/>
      <c r="BV151" s="14"/>
      <c r="BW151" s="14"/>
      <c r="BX151" s="14"/>
      <c r="BY151" s="14"/>
      <c r="BZ151" s="14"/>
      <c r="CA151" s="14"/>
      <c r="CB151" s="14"/>
      <c r="CC151" s="14"/>
      <c r="CD151" s="14"/>
      <c r="CE151" s="14"/>
      <c r="CF151" s="14"/>
      <c r="CG151" s="14"/>
      <c r="CH151" s="14"/>
      <c r="CI151" s="14"/>
      <c r="CJ151" s="14"/>
      <c r="CK151" s="14"/>
      <c r="CL151" s="14"/>
      <c r="CM151" s="14"/>
      <c r="CN151" s="14"/>
      <c r="CO151" s="14"/>
      <c r="CP151" s="14"/>
      <c r="CQ151" s="14"/>
      <c r="CR151" s="14"/>
      <c r="CS151" s="14"/>
      <c r="CT151" s="14"/>
      <c r="CU151" s="14"/>
      <c r="CV151" s="14"/>
      <c r="CW151" s="14"/>
      <c r="CX151" s="14"/>
      <c r="CY151" s="14"/>
      <c r="CZ151" s="14"/>
      <c r="DA151" s="14"/>
    </row>
    <row r="152" spans="2:105" x14ac:dyDescent="0.4">
      <c r="B152" s="14">
        <v>2</v>
      </c>
      <c r="C152" s="14" t="s">
        <v>97</v>
      </c>
      <c r="D152" s="14" t="s">
        <v>69</v>
      </c>
      <c r="E152" s="14" t="s">
        <v>142</v>
      </c>
      <c r="F152" s="14" t="s">
        <v>13</v>
      </c>
      <c r="G152" s="14"/>
      <c r="H152" s="15">
        <v>0</v>
      </c>
      <c r="I152" s="15">
        <v>0</v>
      </c>
      <c r="J152" s="15">
        <v>0</v>
      </c>
      <c r="K152" s="15">
        <v>0</v>
      </c>
      <c r="L152" s="15">
        <v>0</v>
      </c>
      <c r="M152" s="15">
        <v>0</v>
      </c>
      <c r="N152" s="15">
        <v>0</v>
      </c>
      <c r="O152" s="15">
        <v>0</v>
      </c>
      <c r="P152" s="15">
        <v>0</v>
      </c>
      <c r="Q152" s="15">
        <v>0</v>
      </c>
      <c r="R152" s="15">
        <v>0</v>
      </c>
      <c r="S152" s="15">
        <v>0</v>
      </c>
      <c r="T152" s="15">
        <v>0</v>
      </c>
      <c r="U152" s="15">
        <v>0</v>
      </c>
      <c r="V152" s="15">
        <v>0</v>
      </c>
      <c r="W152" s="15">
        <v>0</v>
      </c>
      <c r="X152" s="15">
        <v>0</v>
      </c>
      <c r="Y152" s="15">
        <v>0</v>
      </c>
      <c r="Z152" s="15">
        <v>0</v>
      </c>
      <c r="AA152" s="15">
        <v>0</v>
      </c>
      <c r="AB152" s="15">
        <v>0</v>
      </c>
      <c r="AC152" s="15">
        <v>0</v>
      </c>
      <c r="AD152" s="15">
        <v>0</v>
      </c>
      <c r="AE152" s="15">
        <v>0</v>
      </c>
      <c r="AF152" s="15">
        <v>0</v>
      </c>
      <c r="AG152" s="15">
        <v>0</v>
      </c>
      <c r="AH152" s="15">
        <v>0</v>
      </c>
      <c r="AI152" s="15">
        <v>0</v>
      </c>
      <c r="AJ152" s="15">
        <v>31250</v>
      </c>
      <c r="AK152" s="15">
        <v>62500</v>
      </c>
      <c r="AL152" s="15">
        <v>62500</v>
      </c>
      <c r="AM152" s="15">
        <v>0</v>
      </c>
      <c r="AN152" s="15">
        <v>0</v>
      </c>
      <c r="AO152" s="15">
        <v>0</v>
      </c>
      <c r="AP152" s="15">
        <v>0</v>
      </c>
      <c r="AQ152" s="15">
        <v>0</v>
      </c>
      <c r="AR152" s="15">
        <v>0</v>
      </c>
      <c r="AS152" s="15">
        <v>0</v>
      </c>
      <c r="AT152" s="15">
        <v>0</v>
      </c>
      <c r="AU152" s="15">
        <v>0</v>
      </c>
      <c r="AV152" s="14"/>
      <c r="AW152" s="31">
        <f>SUM(H152:S152)</f>
        <v>0</v>
      </c>
      <c r="AX152" s="31">
        <f>SUM(T152:AE152)</f>
        <v>0</v>
      </c>
      <c r="AY152" s="16">
        <f t="shared" si="72"/>
        <v>31250</v>
      </c>
      <c r="AZ152" s="31">
        <f t="shared" si="72"/>
        <v>93750</v>
      </c>
      <c r="BA152" s="31">
        <f t="shared" si="72"/>
        <v>156250</v>
      </c>
      <c r="BB152" s="31">
        <f t="shared" si="72"/>
        <v>156250</v>
      </c>
      <c r="BC152" s="31">
        <f>SUM(AF152:AK152)</f>
        <v>93750</v>
      </c>
      <c r="BD152" s="14"/>
      <c r="BE152" s="14"/>
      <c r="BF152" s="14"/>
      <c r="BG152" s="14"/>
      <c r="BH152" s="14"/>
      <c r="BI152" s="14"/>
      <c r="BJ152" s="14" t="s">
        <v>107</v>
      </c>
      <c r="BK152" s="14"/>
      <c r="BL152" s="14"/>
      <c r="BM152" s="14"/>
      <c r="BN152" s="14"/>
      <c r="BO152" s="14"/>
      <c r="BP152" s="14"/>
      <c r="BQ152" s="14"/>
      <c r="BR152" s="14"/>
      <c r="BS152" s="14"/>
      <c r="BT152" s="14"/>
      <c r="BU152" s="14"/>
      <c r="BV152" s="14"/>
      <c r="BW152" s="14"/>
      <c r="BX152" s="14"/>
      <c r="BY152" s="14"/>
      <c r="BZ152" s="14"/>
      <c r="CA152" s="14"/>
      <c r="CB152" s="14"/>
      <c r="CC152" s="14"/>
      <c r="CD152" s="14"/>
      <c r="CE152" s="14"/>
      <c r="CF152" s="14"/>
      <c r="CG152" s="14"/>
      <c r="CH152" s="14"/>
      <c r="CI152" s="14"/>
      <c r="CJ152" s="14"/>
      <c r="CK152" s="14"/>
      <c r="CL152" s="14"/>
      <c r="CM152" s="14"/>
      <c r="CN152" s="14"/>
      <c r="CO152" s="14"/>
      <c r="CP152" s="14"/>
      <c r="CQ152" s="14"/>
      <c r="CR152" s="14"/>
      <c r="CS152" s="14"/>
      <c r="CT152" s="14"/>
      <c r="CU152" s="14"/>
      <c r="CV152" s="14"/>
      <c r="CW152" s="14"/>
      <c r="CX152" s="14"/>
      <c r="CY152" s="14"/>
      <c r="CZ152" s="14"/>
      <c r="DA152" s="14"/>
    </row>
    <row r="153" spans="2:105" x14ac:dyDescent="0.4">
      <c r="B153" s="14">
        <v>3</v>
      </c>
      <c r="C153" s="32" t="s">
        <v>97</v>
      </c>
      <c r="D153" s="32" t="s">
        <v>70</v>
      </c>
      <c r="E153" s="32" t="s">
        <v>142</v>
      </c>
      <c r="F153" s="32" t="s">
        <v>13</v>
      </c>
      <c r="G153" s="33"/>
      <c r="H153" s="34">
        <f t="shared" ref="H153:AU153" si="73">G153+H151+H152</f>
        <v>0</v>
      </c>
      <c r="I153" s="34">
        <f t="shared" si="73"/>
        <v>0</v>
      </c>
      <c r="J153" s="34">
        <f t="shared" si="73"/>
        <v>0</v>
      </c>
      <c r="K153" s="34">
        <f t="shared" si="73"/>
        <v>0</v>
      </c>
      <c r="L153" s="34">
        <f t="shared" si="73"/>
        <v>0</v>
      </c>
      <c r="M153" s="34">
        <f t="shared" si="73"/>
        <v>0</v>
      </c>
      <c r="N153" s="34">
        <f t="shared" si="73"/>
        <v>0</v>
      </c>
      <c r="O153" s="34">
        <f t="shared" si="73"/>
        <v>0</v>
      </c>
      <c r="P153" s="34">
        <f t="shared" si="73"/>
        <v>0</v>
      </c>
      <c r="Q153" s="34">
        <f t="shared" si="73"/>
        <v>0</v>
      </c>
      <c r="R153" s="34">
        <f t="shared" si="73"/>
        <v>0</v>
      </c>
      <c r="S153" s="34">
        <f t="shared" si="73"/>
        <v>0</v>
      </c>
      <c r="T153" s="34">
        <f t="shared" si="73"/>
        <v>0</v>
      </c>
      <c r="U153" s="34">
        <f t="shared" si="73"/>
        <v>0</v>
      </c>
      <c r="V153" s="34">
        <f t="shared" si="73"/>
        <v>0</v>
      </c>
      <c r="W153" s="34">
        <f t="shared" si="73"/>
        <v>0</v>
      </c>
      <c r="X153" s="34">
        <f t="shared" si="73"/>
        <v>0</v>
      </c>
      <c r="Y153" s="34">
        <f t="shared" si="73"/>
        <v>0</v>
      </c>
      <c r="Z153" s="34">
        <f t="shared" si="73"/>
        <v>0</v>
      </c>
      <c r="AA153" s="34">
        <f t="shared" si="73"/>
        <v>0</v>
      </c>
      <c r="AB153" s="34">
        <f t="shared" si="73"/>
        <v>0</v>
      </c>
      <c r="AC153" s="34">
        <f t="shared" si="73"/>
        <v>0</v>
      </c>
      <c r="AD153" s="34">
        <f t="shared" si="73"/>
        <v>0</v>
      </c>
      <c r="AE153" s="34">
        <f t="shared" si="73"/>
        <v>0</v>
      </c>
      <c r="AF153" s="34">
        <f t="shared" si="73"/>
        <v>0</v>
      </c>
      <c r="AG153" s="34">
        <f t="shared" si="73"/>
        <v>0</v>
      </c>
      <c r="AH153" s="34">
        <f t="shared" si="73"/>
        <v>0</v>
      </c>
      <c r="AI153" s="34">
        <f t="shared" si="73"/>
        <v>0</v>
      </c>
      <c r="AJ153" s="34">
        <f t="shared" si="73"/>
        <v>31250</v>
      </c>
      <c r="AK153" s="34">
        <f t="shared" si="73"/>
        <v>93750</v>
      </c>
      <c r="AL153" s="34">
        <f t="shared" si="73"/>
        <v>156250</v>
      </c>
      <c r="AM153" s="34">
        <f t="shared" si="73"/>
        <v>156250</v>
      </c>
      <c r="AN153" s="34">
        <f t="shared" si="73"/>
        <v>156250</v>
      </c>
      <c r="AO153" s="34">
        <f t="shared" si="73"/>
        <v>156250</v>
      </c>
      <c r="AP153" s="34">
        <f t="shared" si="73"/>
        <v>156250</v>
      </c>
      <c r="AQ153" s="34">
        <f t="shared" si="73"/>
        <v>156250</v>
      </c>
      <c r="AR153" s="34">
        <f t="shared" si="73"/>
        <v>156250</v>
      </c>
      <c r="AS153" s="34">
        <f t="shared" si="73"/>
        <v>156250</v>
      </c>
      <c r="AT153" s="34">
        <f t="shared" si="73"/>
        <v>156250</v>
      </c>
      <c r="AU153" s="34">
        <f t="shared" si="73"/>
        <v>156250</v>
      </c>
      <c r="AV153" s="33"/>
      <c r="AW153" s="34"/>
      <c r="AX153" s="34"/>
      <c r="AY153" s="35"/>
      <c r="AZ153" s="36"/>
      <c r="BA153" s="36"/>
      <c r="BB153" s="36"/>
      <c r="BC153" s="36"/>
      <c r="BD153" s="14"/>
      <c r="BE153" s="14"/>
      <c r="BF153" s="14"/>
      <c r="BG153" s="14"/>
      <c r="BJ153" s="14" t="s">
        <v>107</v>
      </c>
      <c r="BK153" s="14"/>
      <c r="BL153" s="14"/>
      <c r="BM153" s="14"/>
      <c r="BN153" s="14"/>
      <c r="BO153" s="14"/>
      <c r="BP153" s="14"/>
      <c r="BQ153" s="14"/>
      <c r="BR153" s="14"/>
      <c r="BS153" s="14"/>
      <c r="BT153" s="14"/>
      <c r="BU153" s="14"/>
      <c r="BV153" s="14"/>
      <c r="BW153" s="14"/>
      <c r="BX153" s="14"/>
      <c r="BY153" s="14"/>
      <c r="BZ153" s="14"/>
      <c r="CA153" s="14"/>
      <c r="CB153" s="14"/>
      <c r="CC153" s="14"/>
      <c r="CD153" s="14"/>
      <c r="CE153" s="14"/>
      <c r="CF153" s="14"/>
      <c r="CG153" s="14"/>
      <c r="CH153" s="14"/>
      <c r="CI153" s="14"/>
      <c r="CJ153" s="14"/>
      <c r="CK153" s="14"/>
      <c r="CL153" s="14"/>
      <c r="CM153" s="14"/>
      <c r="CN153" s="14"/>
      <c r="CO153" s="14"/>
      <c r="CP153" s="14"/>
      <c r="CQ153" s="14"/>
      <c r="CR153" s="14"/>
      <c r="CS153" s="14"/>
      <c r="CT153" s="14"/>
      <c r="CU153" s="14"/>
      <c r="CV153" s="14"/>
      <c r="CW153" s="14"/>
      <c r="CX153" s="14"/>
      <c r="CY153" s="14"/>
      <c r="CZ153" s="14"/>
      <c r="DA153" s="14"/>
    </row>
    <row r="154" spans="2:105" x14ac:dyDescent="0.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37"/>
      <c r="AZ154" s="14"/>
      <c r="BA154" s="14"/>
      <c r="BB154" s="14"/>
      <c r="BC154" s="14"/>
      <c r="BD154" s="14"/>
      <c r="BE154" s="14"/>
      <c r="BF154" s="14"/>
      <c r="BG154" s="14"/>
      <c r="BH154" s="14"/>
      <c r="BI154" s="14"/>
      <c r="BJ154" s="14"/>
      <c r="BK154" s="14"/>
      <c r="BL154" s="14"/>
      <c r="BM154" s="14"/>
      <c r="BN154" s="14"/>
      <c r="BO154" s="14"/>
      <c r="BP154" s="14"/>
      <c r="BQ154" s="14"/>
      <c r="BR154" s="14"/>
      <c r="BS154" s="14"/>
      <c r="BT154" s="14"/>
      <c r="BU154" s="14"/>
      <c r="BV154" s="14"/>
      <c r="BW154" s="14"/>
      <c r="BX154" s="14"/>
      <c r="BY154" s="14"/>
      <c r="BZ154" s="14"/>
      <c r="CA154" s="14"/>
      <c r="CB154" s="14"/>
      <c r="CC154" s="14"/>
      <c r="CD154" s="14"/>
      <c r="CE154" s="14"/>
      <c r="CF154" s="14"/>
      <c r="CG154" s="14"/>
      <c r="CH154" s="14"/>
      <c r="CI154" s="14"/>
      <c r="CJ154" s="14"/>
      <c r="CK154" s="14"/>
      <c r="CL154" s="14"/>
      <c r="CM154" s="14"/>
      <c r="CN154" s="14"/>
      <c r="CO154" s="14"/>
      <c r="CP154" s="14"/>
      <c r="CQ154" s="14"/>
      <c r="CR154" s="14"/>
      <c r="CS154" s="14"/>
      <c r="CT154" s="14"/>
      <c r="CU154" s="14"/>
      <c r="CV154" s="14"/>
      <c r="CW154" s="14"/>
      <c r="CX154" s="14"/>
      <c r="CY154" s="14"/>
      <c r="CZ154" s="14"/>
      <c r="DA154" s="14"/>
    </row>
    <row r="155" spans="2:105" x14ac:dyDescent="0.4">
      <c r="B155" s="14">
        <v>1</v>
      </c>
      <c r="C155" s="14" t="s">
        <v>93</v>
      </c>
      <c r="D155" s="14" t="s">
        <v>68</v>
      </c>
      <c r="E155" s="14" t="s">
        <v>130</v>
      </c>
      <c r="F155" s="14" t="s">
        <v>14</v>
      </c>
      <c r="G155" s="14"/>
      <c r="H155" s="15">
        <v>0</v>
      </c>
      <c r="I155" s="15">
        <v>0</v>
      </c>
      <c r="J155" s="15">
        <v>0</v>
      </c>
      <c r="K155" s="15">
        <v>0</v>
      </c>
      <c r="L155" s="15">
        <v>0</v>
      </c>
      <c r="M155" s="15">
        <v>0</v>
      </c>
      <c r="N155" s="15">
        <v>-80000</v>
      </c>
      <c r="O155" s="15">
        <v>0</v>
      </c>
      <c r="P155" s="15">
        <v>0</v>
      </c>
      <c r="Q155" s="15">
        <v>-80000</v>
      </c>
      <c r="R155" s="15">
        <v>-80000</v>
      </c>
      <c r="S155" s="15">
        <v>-80000</v>
      </c>
      <c r="T155" s="15">
        <v>0</v>
      </c>
      <c r="U155" s="15">
        <v>0</v>
      </c>
      <c r="V155" s="15">
        <v>-80000</v>
      </c>
      <c r="W155" s="15">
        <v>0</v>
      </c>
      <c r="X155" s="15">
        <v>0</v>
      </c>
      <c r="Y155" s="15">
        <v>0</v>
      </c>
      <c r="Z155" s="15">
        <v>0</v>
      </c>
      <c r="AA155" s="15">
        <v>0</v>
      </c>
      <c r="AB155" s="15">
        <v>0</v>
      </c>
      <c r="AC155" s="15">
        <v>0</v>
      </c>
      <c r="AD155" s="15">
        <v>-37000</v>
      </c>
      <c r="AE155" s="15">
        <v>-111000</v>
      </c>
      <c r="AF155" s="15">
        <v>-74000</v>
      </c>
      <c r="AG155" s="15">
        <v>0</v>
      </c>
      <c r="AH155" s="15">
        <v>0</v>
      </c>
      <c r="AI155" s="15">
        <v>0</v>
      </c>
      <c r="AJ155" s="15">
        <v>0</v>
      </c>
      <c r="AK155" s="15">
        <v>0</v>
      </c>
      <c r="AL155" s="15">
        <v>0</v>
      </c>
      <c r="AM155" s="15">
        <v>0</v>
      </c>
      <c r="AN155" s="15">
        <v>0</v>
      </c>
      <c r="AO155" s="15">
        <v>0</v>
      </c>
      <c r="AP155" s="15">
        <f>+'Nov Collections'!I27+'Nov Collections'!I30</f>
        <v>-118400</v>
      </c>
      <c r="AQ155" s="15">
        <v>-31678</v>
      </c>
      <c r="AR155" s="15"/>
      <c r="AS155" s="15"/>
      <c r="AT155" s="15"/>
      <c r="AU155" s="15"/>
      <c r="AV155" s="14"/>
      <c r="AW155" s="31">
        <f>SUM(H155:S155)</f>
        <v>-320000</v>
      </c>
      <c r="AX155" s="31">
        <f>SUM(T155:AE155)</f>
        <v>-228000</v>
      </c>
      <c r="AY155" s="16">
        <f t="shared" ref="AY155:BB156" si="74">SUM(Y155:AJ155)</f>
        <v>-222000</v>
      </c>
      <c r="AZ155" s="31">
        <f t="shared" si="74"/>
        <v>-222000</v>
      </c>
      <c r="BA155" s="31">
        <f t="shared" si="74"/>
        <v>-222000</v>
      </c>
      <c r="BB155" s="31">
        <f t="shared" si="74"/>
        <v>-222000</v>
      </c>
      <c r="BC155" s="31">
        <f>SUM(AF155:AK155)</f>
        <v>-74000</v>
      </c>
      <c r="BD155" s="14"/>
      <c r="BE155" s="15">
        <v>770000</v>
      </c>
      <c r="BF155" s="31">
        <f>-SUM(H155:AK155)</f>
        <v>622000</v>
      </c>
      <c r="BG155" s="31">
        <v>548000</v>
      </c>
      <c r="BH155" s="31">
        <f>BG155-BF155</f>
        <v>-74000</v>
      </c>
      <c r="BI155" s="31">
        <f>BG155-BE155</f>
        <v>-222000</v>
      </c>
      <c r="BJ155" s="14" t="s">
        <v>107</v>
      </c>
      <c r="BK155" s="14"/>
      <c r="BL155" s="14"/>
      <c r="BM155" s="14"/>
      <c r="BN155" s="14"/>
      <c r="BO155" s="14"/>
      <c r="BP155" s="14"/>
      <c r="BQ155" s="14"/>
      <c r="BR155" s="14"/>
      <c r="BS155" s="14"/>
      <c r="BT155" s="14"/>
      <c r="BU155" s="14"/>
      <c r="BV155" s="14"/>
      <c r="BW155" s="14"/>
      <c r="BX155" s="14"/>
      <c r="BY155" s="14"/>
      <c r="BZ155" s="14"/>
      <c r="CA155" s="14"/>
      <c r="CB155" s="14"/>
      <c r="CC155" s="14"/>
      <c r="CD155" s="14"/>
      <c r="CE155" s="14"/>
      <c r="CF155" s="14"/>
      <c r="CG155" s="14"/>
      <c r="CH155" s="14"/>
      <c r="CI155" s="14"/>
      <c r="CJ155" s="14"/>
      <c r="CK155" s="14"/>
      <c r="CL155" s="14"/>
      <c r="CM155" s="14"/>
      <c r="CN155" s="14"/>
      <c r="CO155" s="14"/>
      <c r="CP155" s="14"/>
      <c r="CQ155" s="14"/>
      <c r="CR155" s="14"/>
      <c r="CS155" s="14"/>
      <c r="CT155" s="14"/>
      <c r="CU155" s="14"/>
      <c r="CV155" s="14"/>
      <c r="CW155" s="14"/>
      <c r="CX155" s="14"/>
      <c r="CY155" s="14"/>
      <c r="CZ155" s="14"/>
      <c r="DA155" s="14"/>
    </row>
    <row r="156" spans="2:105" x14ac:dyDescent="0.4">
      <c r="B156" s="14">
        <v>2</v>
      </c>
      <c r="C156" s="14" t="s">
        <v>97</v>
      </c>
      <c r="D156" s="14" t="s">
        <v>69</v>
      </c>
      <c r="E156" s="14" t="s">
        <v>130</v>
      </c>
      <c r="F156" s="14" t="s">
        <v>14</v>
      </c>
      <c r="G156" s="14"/>
      <c r="H156" s="15">
        <v>0</v>
      </c>
      <c r="I156" s="15">
        <v>0</v>
      </c>
      <c r="J156" s="15">
        <v>0</v>
      </c>
      <c r="K156" s="15">
        <v>0</v>
      </c>
      <c r="L156" s="15">
        <v>33333.333333333336</v>
      </c>
      <c r="M156" s="15">
        <v>66666.666666666672</v>
      </c>
      <c r="N156" s="15">
        <v>66666.666666666672</v>
      </c>
      <c r="O156" s="15">
        <v>66666.666666666672</v>
      </c>
      <c r="P156" s="15">
        <v>66666.666666666672</v>
      </c>
      <c r="Q156" s="15">
        <v>66666.666666666672</v>
      </c>
      <c r="R156" s="15">
        <v>33333.333333333336</v>
      </c>
      <c r="S156" s="15">
        <v>0</v>
      </c>
      <c r="T156" s="15">
        <v>0</v>
      </c>
      <c r="U156" s="15">
        <v>0</v>
      </c>
      <c r="V156" s="15">
        <v>0</v>
      </c>
      <c r="W156" s="15">
        <v>2077.77</v>
      </c>
      <c r="X156" s="15">
        <v>0</v>
      </c>
      <c r="Y156" s="15">
        <v>30833.333333333332</v>
      </c>
      <c r="Z156" s="15">
        <v>61666.666666666664</v>
      </c>
      <c r="AA156" s="15">
        <v>61666.666666666664</v>
      </c>
      <c r="AB156" s="15">
        <v>61666.666666666664</v>
      </c>
      <c r="AC156" s="15">
        <v>61666.666666666664</v>
      </c>
      <c r="AD156" s="15">
        <v>61666.666666666664</v>
      </c>
      <c r="AE156" s="15">
        <v>30833.333333333332</v>
      </c>
      <c r="AF156" s="15">
        <v>0</v>
      </c>
      <c r="AG156" s="15">
        <v>0</v>
      </c>
      <c r="AH156" s="15">
        <v>0</v>
      </c>
      <c r="AI156" s="15">
        <v>0</v>
      </c>
      <c r="AJ156" s="15">
        <v>0</v>
      </c>
      <c r="AK156" s="15">
        <v>0</v>
      </c>
      <c r="AL156" s="15">
        <v>0</v>
      </c>
      <c r="AM156" s="15">
        <v>0</v>
      </c>
      <c r="AN156" s="15">
        <v>0</v>
      </c>
      <c r="AO156" s="15">
        <v>0</v>
      </c>
      <c r="AP156" s="15">
        <v>0</v>
      </c>
      <c r="AQ156" s="15">
        <v>0</v>
      </c>
      <c r="AR156" s="15">
        <v>0</v>
      </c>
      <c r="AS156" s="15">
        <v>0</v>
      </c>
      <c r="AT156" s="15">
        <v>0</v>
      </c>
      <c r="AU156" s="15">
        <v>0</v>
      </c>
      <c r="AV156" s="14"/>
      <c r="AW156" s="31">
        <f>SUM(H156:S156)</f>
        <v>400000.00000000006</v>
      </c>
      <c r="AX156" s="31">
        <f>SUM(T156:AE156)</f>
        <v>372077.76999999996</v>
      </c>
      <c r="AY156" s="16">
        <f t="shared" si="74"/>
        <v>370000</v>
      </c>
      <c r="AZ156" s="31">
        <f t="shared" si="74"/>
        <v>339166.66666666663</v>
      </c>
      <c r="BA156" s="31">
        <f t="shared" si="74"/>
        <v>277500</v>
      </c>
      <c r="BB156" s="31">
        <f t="shared" si="74"/>
        <v>215833.33333333334</v>
      </c>
      <c r="BC156" s="31">
        <f>SUM(AF156:AK156)</f>
        <v>0</v>
      </c>
      <c r="BD156" s="14"/>
      <c r="BE156" s="14"/>
      <c r="BF156" s="14"/>
      <c r="BG156" s="14"/>
      <c r="BH156" s="14"/>
      <c r="BI156" s="14"/>
      <c r="BJ156" s="14" t="s">
        <v>107</v>
      </c>
      <c r="BK156" s="14"/>
      <c r="BL156" s="14"/>
      <c r="BM156" s="14"/>
      <c r="BN156" s="14"/>
      <c r="BO156" s="14"/>
      <c r="BP156" s="14"/>
      <c r="BQ156" s="14"/>
      <c r="BR156" s="14"/>
      <c r="BS156" s="14"/>
      <c r="BT156" s="14"/>
      <c r="BU156" s="14"/>
      <c r="BV156" s="14"/>
      <c r="BW156" s="14"/>
      <c r="BX156" s="14"/>
      <c r="BY156" s="14"/>
      <c r="BZ156" s="14"/>
      <c r="CA156" s="14"/>
      <c r="CB156" s="14"/>
      <c r="CC156" s="14"/>
      <c r="CD156" s="14"/>
      <c r="CE156" s="14"/>
      <c r="CF156" s="14"/>
      <c r="CG156" s="14"/>
      <c r="CH156" s="14"/>
      <c r="CI156" s="14"/>
      <c r="CJ156" s="14"/>
      <c r="CK156" s="14"/>
      <c r="CL156" s="14"/>
      <c r="CM156" s="14"/>
      <c r="CN156" s="14"/>
      <c r="CO156" s="14"/>
      <c r="CP156" s="14"/>
      <c r="CQ156" s="14"/>
      <c r="CR156" s="14"/>
      <c r="CS156" s="14"/>
      <c r="CT156" s="14"/>
      <c r="CU156" s="14"/>
      <c r="CV156" s="14"/>
      <c r="CW156" s="14"/>
      <c r="CX156" s="14"/>
      <c r="CY156" s="14"/>
      <c r="CZ156" s="14"/>
      <c r="DA156" s="14"/>
    </row>
    <row r="157" spans="2:105" x14ac:dyDescent="0.4">
      <c r="B157" s="14">
        <v>3</v>
      </c>
      <c r="C157" s="32" t="s">
        <v>97</v>
      </c>
      <c r="D157" s="32" t="s">
        <v>70</v>
      </c>
      <c r="E157" s="32" t="s">
        <v>130</v>
      </c>
      <c r="F157" s="32" t="s">
        <v>14</v>
      </c>
      <c r="G157" s="33"/>
      <c r="H157" s="34">
        <f t="shared" ref="H157:AU157" si="75">G157+H155+H156</f>
        <v>0</v>
      </c>
      <c r="I157" s="34">
        <f t="shared" si="75"/>
        <v>0</v>
      </c>
      <c r="J157" s="34">
        <f t="shared" si="75"/>
        <v>0</v>
      </c>
      <c r="K157" s="34">
        <f t="shared" si="75"/>
        <v>0</v>
      </c>
      <c r="L157" s="34">
        <f t="shared" si="75"/>
        <v>33333.333333333336</v>
      </c>
      <c r="M157" s="34">
        <f t="shared" si="75"/>
        <v>100000</v>
      </c>
      <c r="N157" s="34">
        <f t="shared" si="75"/>
        <v>86666.666666666672</v>
      </c>
      <c r="O157" s="34">
        <f t="shared" si="75"/>
        <v>153333.33333333334</v>
      </c>
      <c r="P157" s="34">
        <f t="shared" si="75"/>
        <v>220000</v>
      </c>
      <c r="Q157" s="34">
        <f t="shared" si="75"/>
        <v>206666.66666666669</v>
      </c>
      <c r="R157" s="34">
        <f t="shared" si="75"/>
        <v>160000.00000000003</v>
      </c>
      <c r="S157" s="34">
        <f t="shared" si="75"/>
        <v>80000.000000000029</v>
      </c>
      <c r="T157" s="34">
        <f t="shared" si="75"/>
        <v>80000.000000000029</v>
      </c>
      <c r="U157" s="34">
        <f t="shared" si="75"/>
        <v>80000.000000000029</v>
      </c>
      <c r="V157" s="34">
        <f t="shared" si="75"/>
        <v>2.9103830456733704E-11</v>
      </c>
      <c r="W157" s="34">
        <f t="shared" si="75"/>
        <v>2077.7700000000291</v>
      </c>
      <c r="X157" s="34">
        <f t="shared" si="75"/>
        <v>2077.7700000000291</v>
      </c>
      <c r="Y157" s="34">
        <f t="shared" si="75"/>
        <v>32911.103333333362</v>
      </c>
      <c r="Z157" s="34">
        <f t="shared" si="75"/>
        <v>94577.770000000019</v>
      </c>
      <c r="AA157" s="34">
        <f t="shared" si="75"/>
        <v>156244.43666666668</v>
      </c>
      <c r="AB157" s="34">
        <f t="shared" si="75"/>
        <v>217911.10333333333</v>
      </c>
      <c r="AC157" s="34">
        <f t="shared" si="75"/>
        <v>279577.77</v>
      </c>
      <c r="AD157" s="34">
        <f t="shared" si="75"/>
        <v>304244.4366666667</v>
      </c>
      <c r="AE157" s="34">
        <f t="shared" si="75"/>
        <v>224077.77000000005</v>
      </c>
      <c r="AF157" s="34">
        <f t="shared" si="75"/>
        <v>150077.77000000005</v>
      </c>
      <c r="AG157" s="34">
        <f t="shared" si="75"/>
        <v>150077.77000000005</v>
      </c>
      <c r="AH157" s="34">
        <f t="shared" si="75"/>
        <v>150077.77000000005</v>
      </c>
      <c r="AI157" s="34">
        <f t="shared" si="75"/>
        <v>150077.77000000005</v>
      </c>
      <c r="AJ157" s="34">
        <f t="shared" si="75"/>
        <v>150077.77000000005</v>
      </c>
      <c r="AK157" s="34">
        <f t="shared" si="75"/>
        <v>150077.77000000005</v>
      </c>
      <c r="AL157" s="34">
        <f t="shared" si="75"/>
        <v>150077.77000000005</v>
      </c>
      <c r="AM157" s="34">
        <f t="shared" si="75"/>
        <v>150077.77000000005</v>
      </c>
      <c r="AN157" s="34">
        <f t="shared" si="75"/>
        <v>150077.77000000005</v>
      </c>
      <c r="AO157" s="34">
        <f t="shared" si="75"/>
        <v>150077.77000000005</v>
      </c>
      <c r="AP157" s="34">
        <f t="shared" si="75"/>
        <v>31677.770000000048</v>
      </c>
      <c r="AQ157" s="34">
        <f t="shared" si="75"/>
        <v>-0.22999999995226972</v>
      </c>
      <c r="AR157" s="34">
        <f t="shared" si="75"/>
        <v>-0.22999999995226972</v>
      </c>
      <c r="AS157" s="34">
        <f t="shared" si="75"/>
        <v>-0.22999999995226972</v>
      </c>
      <c r="AT157" s="34">
        <f t="shared" si="75"/>
        <v>-0.22999999995226972</v>
      </c>
      <c r="AU157" s="34">
        <f t="shared" si="75"/>
        <v>-0.22999999995226972</v>
      </c>
      <c r="AV157" s="33"/>
      <c r="AW157" s="34"/>
      <c r="AX157" s="34"/>
      <c r="AY157" s="35"/>
      <c r="AZ157" s="36"/>
      <c r="BA157" s="36"/>
      <c r="BB157" s="36"/>
      <c r="BC157" s="36"/>
      <c r="BD157" s="14"/>
      <c r="BE157" s="14"/>
      <c r="BF157" s="14"/>
      <c r="BG157" s="14"/>
      <c r="BJ157" s="14" t="s">
        <v>107</v>
      </c>
      <c r="BK157" s="14"/>
      <c r="BL157" s="14"/>
      <c r="BM157" s="14"/>
      <c r="BN157" s="14"/>
      <c r="BO157" s="14"/>
      <c r="BP157" s="14"/>
      <c r="BQ157" s="14"/>
      <c r="BR157" s="14"/>
      <c r="BS157" s="14"/>
      <c r="BT157" s="14"/>
      <c r="BU157" s="14"/>
      <c r="BV157" s="14"/>
      <c r="BW157" s="14"/>
      <c r="BX157" s="14"/>
      <c r="BY157" s="14"/>
      <c r="BZ157" s="14"/>
      <c r="CA157" s="14"/>
      <c r="CB157" s="14"/>
      <c r="CC157" s="14"/>
      <c r="CD157" s="14"/>
      <c r="CE157" s="14"/>
      <c r="CF157" s="14"/>
      <c r="CG157" s="14"/>
      <c r="CH157" s="14"/>
      <c r="CI157" s="14"/>
      <c r="CJ157" s="14"/>
      <c r="CK157" s="14"/>
      <c r="CL157" s="14"/>
      <c r="CM157" s="14"/>
      <c r="CN157" s="14"/>
      <c r="CO157" s="14"/>
      <c r="CP157" s="14"/>
      <c r="CQ157" s="14"/>
      <c r="CR157" s="14"/>
      <c r="CS157" s="14"/>
      <c r="CT157" s="14"/>
      <c r="CU157" s="14"/>
      <c r="CV157" s="14"/>
      <c r="CW157" s="14"/>
      <c r="CX157" s="14"/>
      <c r="CY157" s="14"/>
      <c r="CZ157" s="14"/>
      <c r="DA157" s="14"/>
    </row>
    <row r="158" spans="2:105" x14ac:dyDescent="0.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37"/>
      <c r="AZ158" s="14"/>
      <c r="BA158" s="14"/>
      <c r="BB158" s="14"/>
      <c r="BC158" s="14"/>
      <c r="BD158" s="14"/>
      <c r="BE158" s="14"/>
      <c r="BF158" s="14"/>
      <c r="BG158" s="14"/>
      <c r="BH158" s="14"/>
      <c r="BI158" s="14"/>
      <c r="BJ158" s="14"/>
      <c r="BK158" s="14"/>
      <c r="BL158" s="14"/>
      <c r="BM158" s="14"/>
      <c r="BN158" s="14"/>
      <c r="BO158" s="14"/>
      <c r="BP158" s="14"/>
      <c r="BQ158" s="14"/>
      <c r="BR158" s="14"/>
      <c r="BS158" s="14"/>
      <c r="BT158" s="14"/>
      <c r="BU158" s="14"/>
      <c r="BV158" s="14"/>
      <c r="BW158" s="14"/>
      <c r="BX158" s="14"/>
      <c r="BY158" s="14"/>
      <c r="BZ158" s="14"/>
      <c r="CA158" s="14"/>
      <c r="CB158" s="14"/>
      <c r="CC158" s="14"/>
      <c r="CD158" s="14"/>
      <c r="CE158" s="14"/>
      <c r="CF158" s="14"/>
      <c r="CG158" s="14"/>
      <c r="CH158" s="14"/>
      <c r="CI158" s="14"/>
      <c r="CJ158" s="14"/>
      <c r="CK158" s="14"/>
      <c r="CL158" s="14"/>
      <c r="CM158" s="14"/>
      <c r="CN158" s="14"/>
      <c r="CO158" s="14"/>
      <c r="CP158" s="14"/>
      <c r="CQ158" s="14"/>
      <c r="CR158" s="14"/>
      <c r="CS158" s="14"/>
      <c r="CT158" s="14"/>
      <c r="CU158" s="14"/>
      <c r="CV158" s="14"/>
      <c r="CW158" s="14"/>
      <c r="CX158" s="14"/>
      <c r="CY158" s="14"/>
      <c r="CZ158" s="14"/>
      <c r="DA158" s="14"/>
    </row>
    <row r="159" spans="2:105" x14ac:dyDescent="0.4">
      <c r="B159" s="14">
        <v>1</v>
      </c>
      <c r="C159" s="14" t="s">
        <v>93</v>
      </c>
      <c r="D159" s="14" t="s">
        <v>68</v>
      </c>
      <c r="E159" s="14" t="s">
        <v>143</v>
      </c>
      <c r="F159" s="14" t="s">
        <v>144</v>
      </c>
      <c r="G159" s="14"/>
      <c r="H159" s="15">
        <v>0</v>
      </c>
      <c r="I159" s="15">
        <v>0</v>
      </c>
      <c r="J159" s="15">
        <v>0</v>
      </c>
      <c r="K159" s="15">
        <v>0</v>
      </c>
      <c r="L159" s="15">
        <v>0</v>
      </c>
      <c r="M159" s="15">
        <v>0</v>
      </c>
      <c r="N159" s="15">
        <v>0</v>
      </c>
      <c r="O159" s="15">
        <v>0</v>
      </c>
      <c r="P159" s="15">
        <v>0</v>
      </c>
      <c r="Q159" s="15">
        <v>0</v>
      </c>
      <c r="R159" s="15">
        <v>0</v>
      </c>
      <c r="S159" s="15">
        <v>0</v>
      </c>
      <c r="T159" s="15">
        <v>0</v>
      </c>
      <c r="U159" s="15">
        <v>0</v>
      </c>
      <c r="V159" s="15">
        <v>0</v>
      </c>
      <c r="W159" s="15">
        <v>0</v>
      </c>
      <c r="X159" s="15">
        <v>0</v>
      </c>
      <c r="Y159" s="15">
        <v>0</v>
      </c>
      <c r="Z159" s="15">
        <v>0</v>
      </c>
      <c r="AA159" s="15">
        <v>0</v>
      </c>
      <c r="AB159" s="15">
        <v>0</v>
      </c>
      <c r="AC159" s="15">
        <v>0</v>
      </c>
      <c r="AD159" s="15">
        <v>0</v>
      </c>
      <c r="AE159" s="15">
        <v>0</v>
      </c>
      <c r="AF159" s="15">
        <v>0</v>
      </c>
      <c r="AG159" s="15">
        <v>0</v>
      </c>
      <c r="AH159" s="15">
        <v>0</v>
      </c>
      <c r="AI159" s="15">
        <v>0</v>
      </c>
      <c r="AJ159" s="15">
        <v>0</v>
      </c>
      <c r="AK159" s="15">
        <v>0</v>
      </c>
      <c r="AL159" s="15">
        <v>0</v>
      </c>
      <c r="AM159" s="15">
        <v>0</v>
      </c>
      <c r="AN159" s="15">
        <v>0</v>
      </c>
      <c r="AO159" s="15">
        <v>0</v>
      </c>
      <c r="AP159" s="15">
        <v>0</v>
      </c>
      <c r="AQ159" s="15">
        <v>0</v>
      </c>
      <c r="AR159" s="15">
        <v>0</v>
      </c>
      <c r="AS159" s="15">
        <v>0</v>
      </c>
      <c r="AT159" s="15">
        <v>0</v>
      </c>
      <c r="AU159" s="15">
        <f>-'Apr Collections'!I17</f>
        <v>-68100</v>
      </c>
      <c r="AV159" s="14"/>
      <c r="AW159" s="31">
        <f>SUM(H159:S159)</f>
        <v>0</v>
      </c>
      <c r="AX159" s="31">
        <f>SUM(T159:AE159)</f>
        <v>0</v>
      </c>
      <c r="AY159" s="16">
        <f t="shared" ref="AY159:BB160" si="76">SUM(Y159:AJ159)</f>
        <v>0</v>
      </c>
      <c r="AZ159" s="31">
        <f t="shared" si="76"/>
        <v>0</v>
      </c>
      <c r="BA159" s="31">
        <f t="shared" si="76"/>
        <v>0</v>
      </c>
      <c r="BB159" s="31">
        <f t="shared" si="76"/>
        <v>0</v>
      </c>
      <c r="BC159" s="31">
        <f>SUM(AF159:AK159)</f>
        <v>0</v>
      </c>
      <c r="BD159" s="14"/>
      <c r="BE159" s="15">
        <v>0</v>
      </c>
      <c r="BF159" s="31">
        <f>-SUM(H159:AK159)</f>
        <v>0</v>
      </c>
      <c r="BG159" s="31">
        <v>0</v>
      </c>
      <c r="BH159" s="31">
        <f>BG159-BF159</f>
        <v>0</v>
      </c>
      <c r="BI159" s="31">
        <f>BG159-BE159</f>
        <v>0</v>
      </c>
      <c r="BJ159" s="14" t="s">
        <v>107</v>
      </c>
      <c r="BK159" s="14"/>
      <c r="BL159" s="14"/>
      <c r="BM159" s="14"/>
      <c r="BN159" s="14"/>
      <c r="BO159" s="14"/>
      <c r="BP159" s="14"/>
      <c r="BQ159" s="14"/>
      <c r="BR159" s="14"/>
      <c r="BS159" s="14"/>
      <c r="BT159" s="14"/>
      <c r="BU159" s="14"/>
      <c r="BV159" s="14"/>
      <c r="BW159" s="14"/>
      <c r="BX159" s="14"/>
      <c r="BY159" s="14"/>
      <c r="BZ159" s="14"/>
      <c r="CA159" s="14"/>
      <c r="CB159" s="14"/>
      <c r="CC159" s="14"/>
      <c r="CD159" s="14"/>
      <c r="CE159" s="14"/>
      <c r="CF159" s="14"/>
      <c r="CG159" s="14"/>
      <c r="CH159" s="14"/>
      <c r="CI159" s="14"/>
      <c r="CJ159" s="14"/>
      <c r="CK159" s="14"/>
      <c r="CL159" s="14"/>
      <c r="CM159" s="14"/>
      <c r="CN159" s="14"/>
      <c r="CO159" s="14"/>
      <c r="CP159" s="14"/>
      <c r="CQ159" s="14"/>
      <c r="CR159" s="14"/>
      <c r="CS159" s="14"/>
      <c r="CT159" s="14"/>
      <c r="CU159" s="14"/>
      <c r="CV159" s="14"/>
      <c r="CW159" s="14"/>
      <c r="CX159" s="14"/>
      <c r="CY159" s="14"/>
      <c r="CZ159" s="14"/>
      <c r="DA159" s="14"/>
    </row>
    <row r="160" spans="2:105" x14ac:dyDescent="0.4">
      <c r="B160" s="14">
        <v>2</v>
      </c>
      <c r="C160" s="14" t="s">
        <v>97</v>
      </c>
      <c r="D160" s="14" t="s">
        <v>69</v>
      </c>
      <c r="E160" s="14" t="s">
        <v>143</v>
      </c>
      <c r="F160" s="14" t="s">
        <v>144</v>
      </c>
      <c r="G160" s="14"/>
      <c r="H160" s="15">
        <v>0</v>
      </c>
      <c r="I160" s="15">
        <v>0</v>
      </c>
      <c r="J160" s="15">
        <v>0</v>
      </c>
      <c r="K160" s="15">
        <v>0</v>
      </c>
      <c r="L160" s="15">
        <v>0</v>
      </c>
      <c r="M160" s="15">
        <v>0</v>
      </c>
      <c r="N160" s="15">
        <v>0</v>
      </c>
      <c r="O160" s="15">
        <v>0</v>
      </c>
      <c r="P160" s="15">
        <v>0</v>
      </c>
      <c r="Q160" s="15">
        <v>0</v>
      </c>
      <c r="R160" s="15">
        <v>0</v>
      </c>
      <c r="S160" s="15">
        <v>0</v>
      </c>
      <c r="T160" s="15">
        <v>0</v>
      </c>
      <c r="U160" s="15">
        <v>0</v>
      </c>
      <c r="V160" s="15">
        <v>0</v>
      </c>
      <c r="W160" s="15">
        <v>0</v>
      </c>
      <c r="X160" s="15">
        <v>0</v>
      </c>
      <c r="Y160" s="15">
        <v>0</v>
      </c>
      <c r="Z160" s="15">
        <v>0</v>
      </c>
      <c r="AA160" s="15">
        <v>0</v>
      </c>
      <c r="AB160" s="15">
        <v>0</v>
      </c>
      <c r="AC160" s="15">
        <v>0</v>
      </c>
      <c r="AD160" s="15">
        <v>0</v>
      </c>
      <c r="AE160" s="15">
        <v>0</v>
      </c>
      <c r="AF160" s="15">
        <v>0</v>
      </c>
      <c r="AG160" s="15">
        <v>0</v>
      </c>
      <c r="AH160" s="15">
        <v>0</v>
      </c>
      <c r="AI160" s="15">
        <v>0</v>
      </c>
      <c r="AJ160" s="15">
        <v>0</v>
      </c>
      <c r="AK160" s="15">
        <v>0</v>
      </c>
      <c r="AL160" s="15">
        <v>0</v>
      </c>
      <c r="AM160" s="15">
        <v>156600</v>
      </c>
      <c r="AN160" s="15">
        <v>64183</v>
      </c>
      <c r="AO160" s="15">
        <v>40436.1</v>
      </c>
      <c r="AP160" s="15">
        <v>78386.399999999994</v>
      </c>
      <c r="AQ160" s="15">
        <v>-27000</v>
      </c>
      <c r="AR160" s="15">
        <v>0</v>
      </c>
      <c r="AS160" s="15">
        <v>37299</v>
      </c>
      <c r="AT160" s="15">
        <v>0</v>
      </c>
      <c r="AU160" s="15">
        <v>0</v>
      </c>
      <c r="AV160" s="14"/>
      <c r="AW160" s="31">
        <f>SUM(H160:S160)</f>
        <v>0</v>
      </c>
      <c r="AX160" s="31">
        <f>SUM(T160:AE160)</f>
        <v>0</v>
      </c>
      <c r="AY160" s="16">
        <f t="shared" si="76"/>
        <v>0</v>
      </c>
      <c r="AZ160" s="31">
        <f t="shared" si="76"/>
        <v>0</v>
      </c>
      <c r="BA160" s="31">
        <f t="shared" si="76"/>
        <v>0</v>
      </c>
      <c r="BB160" s="31">
        <f t="shared" si="76"/>
        <v>156600</v>
      </c>
      <c r="BC160" s="31">
        <f>SUM(AF160:AK160)</f>
        <v>0</v>
      </c>
      <c r="BD160" s="14"/>
      <c r="BE160" s="14"/>
      <c r="BF160" s="14"/>
      <c r="BG160" s="14"/>
      <c r="BH160" s="14"/>
      <c r="BI160" s="14"/>
      <c r="BJ160" s="14" t="s">
        <v>107</v>
      </c>
      <c r="BK160" s="14"/>
      <c r="BL160" s="14"/>
      <c r="BM160" s="14"/>
      <c r="BN160" s="14"/>
      <c r="BO160" s="14"/>
      <c r="BP160" s="14"/>
      <c r="BQ160" s="14"/>
      <c r="BR160" s="14"/>
      <c r="BS160" s="14"/>
      <c r="BT160" s="14"/>
      <c r="BU160" s="14"/>
      <c r="BV160" s="14"/>
      <c r="BW160" s="14"/>
      <c r="BX160" s="14"/>
      <c r="BY160" s="14"/>
      <c r="BZ160" s="14"/>
      <c r="CA160" s="14"/>
      <c r="CB160" s="14"/>
      <c r="CC160" s="14"/>
      <c r="CD160" s="14"/>
      <c r="CE160" s="14"/>
      <c r="CF160" s="14"/>
      <c r="CG160" s="14"/>
      <c r="CH160" s="14"/>
      <c r="CI160" s="14"/>
      <c r="CJ160" s="14"/>
      <c r="CK160" s="14"/>
      <c r="CL160" s="14"/>
      <c r="CM160" s="14"/>
      <c r="CN160" s="14"/>
      <c r="CO160" s="14"/>
      <c r="CP160" s="14"/>
      <c r="CQ160" s="14"/>
      <c r="CR160" s="14"/>
      <c r="CS160" s="14"/>
      <c r="CT160" s="14"/>
      <c r="CU160" s="14"/>
      <c r="CV160" s="14"/>
      <c r="CW160" s="14"/>
      <c r="CX160" s="14"/>
      <c r="CY160" s="14"/>
      <c r="CZ160" s="14"/>
      <c r="DA160" s="14"/>
    </row>
    <row r="161" spans="2:105" x14ac:dyDescent="0.4">
      <c r="B161" s="14">
        <v>3</v>
      </c>
      <c r="C161" s="32" t="s">
        <v>97</v>
      </c>
      <c r="D161" s="32" t="s">
        <v>70</v>
      </c>
      <c r="E161" s="32" t="s">
        <v>143</v>
      </c>
      <c r="F161" s="32" t="s">
        <v>144</v>
      </c>
      <c r="G161" s="34"/>
      <c r="H161" s="34">
        <f t="shared" ref="H161:AU161" si="77">G161+H159+H160</f>
        <v>0</v>
      </c>
      <c r="I161" s="34">
        <f t="shared" si="77"/>
        <v>0</v>
      </c>
      <c r="J161" s="34">
        <f t="shared" si="77"/>
        <v>0</v>
      </c>
      <c r="K161" s="34">
        <f t="shared" si="77"/>
        <v>0</v>
      </c>
      <c r="L161" s="34">
        <f t="shared" si="77"/>
        <v>0</v>
      </c>
      <c r="M161" s="34">
        <f t="shared" si="77"/>
        <v>0</v>
      </c>
      <c r="N161" s="34">
        <f t="shared" si="77"/>
        <v>0</v>
      </c>
      <c r="O161" s="34">
        <f t="shared" si="77"/>
        <v>0</v>
      </c>
      <c r="P161" s="34">
        <f t="shared" si="77"/>
        <v>0</v>
      </c>
      <c r="Q161" s="34">
        <f t="shared" si="77"/>
        <v>0</v>
      </c>
      <c r="R161" s="34">
        <f t="shared" si="77"/>
        <v>0</v>
      </c>
      <c r="S161" s="34">
        <f t="shared" si="77"/>
        <v>0</v>
      </c>
      <c r="T161" s="34">
        <f t="shared" si="77"/>
        <v>0</v>
      </c>
      <c r="U161" s="34">
        <f t="shared" si="77"/>
        <v>0</v>
      </c>
      <c r="V161" s="34">
        <f t="shared" si="77"/>
        <v>0</v>
      </c>
      <c r="W161" s="34">
        <f t="shared" si="77"/>
        <v>0</v>
      </c>
      <c r="X161" s="34">
        <f t="shared" si="77"/>
        <v>0</v>
      </c>
      <c r="Y161" s="34">
        <f t="shared" si="77"/>
        <v>0</v>
      </c>
      <c r="Z161" s="34">
        <f t="shared" si="77"/>
        <v>0</v>
      </c>
      <c r="AA161" s="34">
        <f t="shared" si="77"/>
        <v>0</v>
      </c>
      <c r="AB161" s="34">
        <f t="shared" si="77"/>
        <v>0</v>
      </c>
      <c r="AC161" s="34">
        <f t="shared" si="77"/>
        <v>0</v>
      </c>
      <c r="AD161" s="34">
        <f t="shared" si="77"/>
        <v>0</v>
      </c>
      <c r="AE161" s="34">
        <f t="shared" si="77"/>
        <v>0</v>
      </c>
      <c r="AF161" s="34">
        <f t="shared" si="77"/>
        <v>0</v>
      </c>
      <c r="AG161" s="34">
        <f t="shared" si="77"/>
        <v>0</v>
      </c>
      <c r="AH161" s="34">
        <f t="shared" si="77"/>
        <v>0</v>
      </c>
      <c r="AI161" s="34">
        <f t="shared" si="77"/>
        <v>0</v>
      </c>
      <c r="AJ161" s="34">
        <f t="shared" si="77"/>
        <v>0</v>
      </c>
      <c r="AK161" s="34">
        <f t="shared" si="77"/>
        <v>0</v>
      </c>
      <c r="AL161" s="34">
        <f t="shared" si="77"/>
        <v>0</v>
      </c>
      <c r="AM161" s="34">
        <f t="shared" si="77"/>
        <v>156600</v>
      </c>
      <c r="AN161" s="34">
        <f t="shared" si="77"/>
        <v>220783</v>
      </c>
      <c r="AO161" s="34">
        <f t="shared" si="77"/>
        <v>261219.1</v>
      </c>
      <c r="AP161" s="34">
        <f t="shared" si="77"/>
        <v>339605.5</v>
      </c>
      <c r="AQ161" s="34">
        <f t="shared" si="77"/>
        <v>312605.5</v>
      </c>
      <c r="AR161" s="34">
        <f t="shared" si="77"/>
        <v>312605.5</v>
      </c>
      <c r="AS161" s="34">
        <f t="shared" si="77"/>
        <v>349904.5</v>
      </c>
      <c r="AT161" s="34">
        <f t="shared" si="77"/>
        <v>349904.5</v>
      </c>
      <c r="AU161" s="34">
        <f t="shared" si="77"/>
        <v>281804.5</v>
      </c>
      <c r="AV161" s="33"/>
      <c r="AW161" s="34"/>
      <c r="AX161" s="34"/>
      <c r="AY161" s="35"/>
      <c r="AZ161" s="36"/>
      <c r="BA161" s="36"/>
      <c r="BB161" s="36"/>
      <c r="BC161" s="36"/>
      <c r="BD161" s="14"/>
      <c r="BE161" s="14"/>
      <c r="BF161" s="14"/>
      <c r="BG161" s="14"/>
      <c r="BJ161" s="14" t="s">
        <v>107</v>
      </c>
      <c r="BK161" s="14"/>
      <c r="BL161" s="14"/>
      <c r="BM161" s="14"/>
      <c r="BN161" s="14"/>
      <c r="BO161" s="14"/>
      <c r="BP161" s="14"/>
      <c r="BQ161" s="14"/>
      <c r="BR161" s="14"/>
      <c r="BS161" s="14"/>
      <c r="BT161" s="14"/>
      <c r="BU161" s="14"/>
      <c r="BV161" s="14"/>
      <c r="BW161" s="14"/>
      <c r="BX161" s="14"/>
      <c r="BY161" s="14"/>
      <c r="BZ161" s="14"/>
      <c r="CA161" s="14"/>
      <c r="CB161" s="14"/>
      <c r="CC161" s="14"/>
      <c r="CD161" s="14"/>
      <c r="CE161" s="14"/>
      <c r="CF161" s="14"/>
      <c r="CG161" s="14"/>
      <c r="CH161" s="14"/>
      <c r="CI161" s="14"/>
      <c r="CJ161" s="14"/>
      <c r="CK161" s="14"/>
      <c r="CL161" s="14"/>
      <c r="CM161" s="14"/>
      <c r="CN161" s="14"/>
      <c r="CO161" s="14"/>
      <c r="CP161" s="14"/>
      <c r="CQ161" s="14"/>
      <c r="CR161" s="14"/>
      <c r="CS161" s="14"/>
      <c r="CT161" s="14"/>
      <c r="CU161" s="14"/>
      <c r="CV161" s="14"/>
      <c r="CW161" s="14"/>
      <c r="CX161" s="14"/>
      <c r="CY161" s="14"/>
      <c r="CZ161" s="14"/>
      <c r="DA161" s="14"/>
    </row>
    <row r="162" spans="2:105" x14ac:dyDescent="0.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37"/>
      <c r="AZ162" s="14"/>
      <c r="BA162" s="14"/>
      <c r="BB162" s="14"/>
      <c r="BC162" s="14"/>
      <c r="BD162" s="14"/>
      <c r="BE162" s="14"/>
      <c r="BF162" s="14"/>
      <c r="BG162" s="14"/>
      <c r="BH162" s="14"/>
      <c r="BI162" s="14"/>
      <c r="BJ162" s="14"/>
      <c r="BK162" s="14"/>
      <c r="BL162" s="14"/>
      <c r="BM162" s="14"/>
      <c r="BN162" s="14"/>
      <c r="BO162" s="14"/>
      <c r="BP162" s="14"/>
      <c r="BQ162" s="14"/>
      <c r="BR162" s="14"/>
      <c r="BS162" s="14"/>
      <c r="BT162" s="14"/>
      <c r="BU162" s="14"/>
      <c r="BV162" s="14"/>
      <c r="BW162" s="14"/>
      <c r="BX162" s="14"/>
      <c r="BY162" s="14"/>
      <c r="BZ162" s="14"/>
      <c r="CA162" s="14"/>
      <c r="CB162" s="14"/>
      <c r="CC162" s="14"/>
      <c r="CD162" s="14"/>
      <c r="CE162" s="14"/>
      <c r="CF162" s="14"/>
      <c r="CG162" s="14"/>
      <c r="CH162" s="14"/>
      <c r="CI162" s="14"/>
      <c r="CJ162" s="14"/>
      <c r="CK162" s="14"/>
      <c r="CL162" s="14"/>
      <c r="CM162" s="14"/>
      <c r="CN162" s="14"/>
      <c r="CO162" s="14"/>
      <c r="CP162" s="14"/>
      <c r="CQ162" s="14"/>
      <c r="CR162" s="14"/>
      <c r="CS162" s="14"/>
      <c r="CT162" s="14"/>
      <c r="CU162" s="14"/>
      <c r="CV162" s="14"/>
      <c r="CW162" s="14"/>
      <c r="CX162" s="14"/>
      <c r="CY162" s="14"/>
      <c r="CZ162" s="14"/>
      <c r="DA162" s="14"/>
    </row>
    <row r="163" spans="2:105" x14ac:dyDescent="0.4">
      <c r="B163" s="14">
        <v>1</v>
      </c>
      <c r="C163" s="14" t="s">
        <v>93</v>
      </c>
      <c r="D163" s="14" t="s">
        <v>68</v>
      </c>
      <c r="E163" s="14" t="s">
        <v>104</v>
      </c>
      <c r="F163" s="14" t="s">
        <v>145</v>
      </c>
      <c r="G163" s="14"/>
      <c r="H163" s="38">
        <v>0</v>
      </c>
      <c r="I163" s="38">
        <v>0</v>
      </c>
      <c r="J163" s="38">
        <v>0</v>
      </c>
      <c r="K163" s="38">
        <v>0</v>
      </c>
      <c r="L163" s="38">
        <v>0</v>
      </c>
      <c r="M163" s="38">
        <v>0</v>
      </c>
      <c r="N163" s="38">
        <v>0</v>
      </c>
      <c r="O163" s="38">
        <v>0</v>
      </c>
      <c r="P163" s="38">
        <v>0</v>
      </c>
      <c r="Q163" s="38">
        <v>0</v>
      </c>
      <c r="R163" s="38">
        <v>0</v>
      </c>
      <c r="S163" s="38">
        <v>0</v>
      </c>
      <c r="T163" s="38">
        <v>0</v>
      </c>
      <c r="U163" s="38">
        <v>0</v>
      </c>
      <c r="V163" s="38">
        <v>0</v>
      </c>
      <c r="W163" s="38">
        <v>0</v>
      </c>
      <c r="X163" s="38">
        <v>0</v>
      </c>
      <c r="Y163" s="38">
        <v>0</v>
      </c>
      <c r="Z163" s="38">
        <v>0</v>
      </c>
      <c r="AA163" s="38">
        <v>-55000</v>
      </c>
      <c r="AB163" s="38">
        <v>0</v>
      </c>
      <c r="AC163" s="38">
        <v>-55000</v>
      </c>
      <c r="AD163" s="38">
        <v>-55000</v>
      </c>
      <c r="AE163" s="38">
        <v>0</v>
      </c>
      <c r="AF163" s="38">
        <v>0</v>
      </c>
      <c r="AG163" s="38">
        <v>0</v>
      </c>
      <c r="AH163" s="38">
        <v>0</v>
      </c>
      <c r="AI163" s="38">
        <v>0</v>
      </c>
      <c r="AJ163" s="38">
        <v>0</v>
      </c>
      <c r="AK163" s="38">
        <v>0</v>
      </c>
      <c r="AL163" s="38">
        <v>0</v>
      </c>
      <c r="AM163" s="38">
        <v>0</v>
      </c>
      <c r="AN163" s="38">
        <v>0</v>
      </c>
      <c r="AO163" s="38">
        <v>0</v>
      </c>
      <c r="AP163" s="38">
        <v>0</v>
      </c>
      <c r="AQ163" s="38">
        <v>0</v>
      </c>
      <c r="AR163" s="38">
        <v>0</v>
      </c>
      <c r="AS163" s="38">
        <v>0</v>
      </c>
      <c r="AT163" s="38">
        <v>0</v>
      </c>
      <c r="AU163" s="38">
        <v>0</v>
      </c>
      <c r="AV163" s="14"/>
      <c r="AW163" s="31">
        <f>SUM(H163:S163)</f>
        <v>0</v>
      </c>
      <c r="AX163" s="31">
        <f>SUM(T163:AE163)</f>
        <v>-165000</v>
      </c>
      <c r="AY163" s="16">
        <f t="shared" ref="AY163:BB164" si="78">SUM(Y163:AJ163)</f>
        <v>-165000</v>
      </c>
      <c r="AZ163" s="31">
        <f t="shared" si="78"/>
        <v>-165000</v>
      </c>
      <c r="BA163" s="31">
        <f t="shared" si="78"/>
        <v>-165000</v>
      </c>
      <c r="BB163" s="31">
        <f t="shared" si="78"/>
        <v>-110000</v>
      </c>
      <c r="BC163" s="31">
        <f>SUM(AF163:AK163)</f>
        <v>0</v>
      </c>
      <c r="BD163" s="14" t="s">
        <v>120</v>
      </c>
      <c r="BE163" s="15">
        <v>275000</v>
      </c>
      <c r="BF163" s="31">
        <f>-SUM(H163:AK163)</f>
        <v>165000</v>
      </c>
      <c r="BG163" s="31">
        <v>165000</v>
      </c>
      <c r="BH163" s="31">
        <f>BG163-BF163</f>
        <v>0</v>
      </c>
      <c r="BI163" s="31">
        <f>BG163-BE163</f>
        <v>-110000</v>
      </c>
      <c r="BJ163" s="14" t="s">
        <v>96</v>
      </c>
      <c r="BK163" s="14"/>
      <c r="BL163" s="14"/>
      <c r="BM163" s="14"/>
      <c r="BN163" s="14"/>
      <c r="BO163" s="14"/>
      <c r="BP163" s="14"/>
      <c r="BQ163" s="14"/>
      <c r="BR163" s="14"/>
      <c r="BS163" s="14"/>
      <c r="BT163" s="14"/>
      <c r="BU163" s="14"/>
      <c r="BV163" s="14"/>
      <c r="BW163" s="14"/>
      <c r="BX163" s="14"/>
      <c r="BY163" s="14"/>
      <c r="BZ163" s="14"/>
      <c r="CA163" s="14"/>
      <c r="CB163" s="14"/>
      <c r="CC163" s="14"/>
      <c r="CD163" s="14"/>
      <c r="CE163" s="14"/>
      <c r="CF163" s="14"/>
      <c r="CG163" s="14"/>
      <c r="CH163" s="14"/>
      <c r="CI163" s="14"/>
      <c r="CJ163" s="14"/>
      <c r="CK163" s="14"/>
      <c r="CL163" s="14"/>
      <c r="CM163" s="14"/>
      <c r="CN163" s="14"/>
      <c r="CO163" s="14"/>
      <c r="CP163" s="14"/>
      <c r="CQ163" s="14"/>
      <c r="CR163" s="14"/>
      <c r="CS163" s="14"/>
      <c r="CT163" s="14"/>
      <c r="CU163" s="14"/>
      <c r="CV163" s="14"/>
      <c r="CW163" s="14"/>
      <c r="CX163" s="14"/>
      <c r="CY163" s="14"/>
      <c r="CZ163" s="14"/>
      <c r="DA163" s="14"/>
    </row>
    <row r="164" spans="2:105" x14ac:dyDescent="0.4">
      <c r="B164" s="14">
        <v>2</v>
      </c>
      <c r="C164" s="14" t="s">
        <v>97</v>
      </c>
      <c r="D164" s="14" t="s">
        <v>69</v>
      </c>
      <c r="E164" s="14" t="s">
        <v>104</v>
      </c>
      <c r="F164" s="14" t="s">
        <v>145</v>
      </c>
      <c r="G164" s="14"/>
      <c r="H164" s="38">
        <v>0</v>
      </c>
      <c r="I164" s="38">
        <v>0</v>
      </c>
      <c r="J164" s="38">
        <v>0</v>
      </c>
      <c r="K164" s="38">
        <v>0</v>
      </c>
      <c r="L164" s="38">
        <v>0</v>
      </c>
      <c r="M164" s="38">
        <v>0</v>
      </c>
      <c r="N164" s="38">
        <v>0</v>
      </c>
      <c r="O164" s="38">
        <v>0</v>
      </c>
      <c r="P164" s="38">
        <v>0</v>
      </c>
      <c r="Q164" s="38">
        <v>0</v>
      </c>
      <c r="R164" s="38">
        <v>0</v>
      </c>
      <c r="S164" s="38">
        <v>0</v>
      </c>
      <c r="T164" s="38">
        <v>0</v>
      </c>
      <c r="U164" s="38">
        <v>0</v>
      </c>
      <c r="V164" s="38">
        <v>0</v>
      </c>
      <c r="W164" s="38">
        <v>0</v>
      </c>
      <c r="X164" s="38">
        <v>0</v>
      </c>
      <c r="Y164" s="38">
        <v>13750</v>
      </c>
      <c r="Z164" s="38">
        <v>27500</v>
      </c>
      <c r="AA164" s="38">
        <v>27500</v>
      </c>
      <c r="AB164" s="38">
        <v>27500</v>
      </c>
      <c r="AC164" s="38">
        <v>27500</v>
      </c>
      <c r="AD164" s="38">
        <v>27500</v>
      </c>
      <c r="AE164" s="38">
        <v>13750</v>
      </c>
      <c r="AF164" s="38">
        <v>0</v>
      </c>
      <c r="AG164" s="38">
        <v>0</v>
      </c>
      <c r="AH164" s="38">
        <v>0</v>
      </c>
      <c r="AI164" s="38">
        <v>0</v>
      </c>
      <c r="AJ164" s="38">
        <v>0</v>
      </c>
      <c r="AK164" s="38">
        <v>0</v>
      </c>
      <c r="AL164" s="38">
        <v>0</v>
      </c>
      <c r="AM164" s="38">
        <v>0</v>
      </c>
      <c r="AN164" s="38">
        <v>0</v>
      </c>
      <c r="AO164" s="38">
        <v>0</v>
      </c>
      <c r="AP164" s="38">
        <v>0</v>
      </c>
      <c r="AQ164" s="38">
        <v>0</v>
      </c>
      <c r="AR164" s="38">
        <v>0</v>
      </c>
      <c r="AS164" s="38">
        <v>0</v>
      </c>
      <c r="AT164" s="38">
        <v>0</v>
      </c>
      <c r="AU164" s="38">
        <v>0</v>
      </c>
      <c r="AV164" s="14"/>
      <c r="AW164" s="31">
        <f>SUM(H164:S164)</f>
        <v>0</v>
      </c>
      <c r="AX164" s="31">
        <f>SUM(T164:AE164)</f>
        <v>165000</v>
      </c>
      <c r="AY164" s="16">
        <f t="shared" si="78"/>
        <v>165000</v>
      </c>
      <c r="AZ164" s="31">
        <f t="shared" si="78"/>
        <v>151250</v>
      </c>
      <c r="BA164" s="31">
        <f t="shared" si="78"/>
        <v>123750</v>
      </c>
      <c r="BB164" s="31">
        <f t="shared" si="78"/>
        <v>96250</v>
      </c>
      <c r="BC164" s="31">
        <f>SUM(AF164:AK164)</f>
        <v>0</v>
      </c>
      <c r="BD164" s="14" t="s">
        <v>120</v>
      </c>
      <c r="BE164" s="14"/>
      <c r="BF164" s="14"/>
      <c r="BG164" s="14"/>
      <c r="BH164" s="14"/>
      <c r="BI164" s="14"/>
      <c r="BJ164" s="14" t="s">
        <v>96</v>
      </c>
      <c r="BK164" s="14"/>
      <c r="BL164" s="14"/>
      <c r="BM164" s="14"/>
      <c r="BN164" s="14"/>
      <c r="BO164" s="14"/>
      <c r="BP164" s="14"/>
      <c r="BQ164" s="14"/>
      <c r="BR164" s="14"/>
      <c r="BS164" s="14"/>
      <c r="BT164" s="14"/>
      <c r="BU164" s="14"/>
      <c r="BV164" s="14"/>
      <c r="BW164" s="14"/>
      <c r="BX164" s="14"/>
      <c r="BY164" s="14"/>
      <c r="BZ164" s="14"/>
      <c r="CA164" s="14"/>
      <c r="CB164" s="14"/>
      <c r="CC164" s="14"/>
      <c r="CD164" s="14"/>
      <c r="CE164" s="14"/>
      <c r="CF164" s="14"/>
      <c r="CG164" s="14"/>
      <c r="CH164" s="14"/>
      <c r="CI164" s="14"/>
      <c r="CJ164" s="14"/>
      <c r="CK164" s="14"/>
      <c r="CL164" s="14"/>
      <c r="CM164" s="14"/>
      <c r="CN164" s="14"/>
      <c r="CO164" s="14"/>
      <c r="CP164" s="14"/>
      <c r="CQ164" s="14"/>
      <c r="CR164" s="14"/>
      <c r="CS164" s="14"/>
      <c r="CT164" s="14"/>
      <c r="CU164" s="14"/>
      <c r="CV164" s="14"/>
      <c r="CW164" s="14"/>
      <c r="CX164" s="14"/>
      <c r="CY164" s="14"/>
      <c r="CZ164" s="14"/>
      <c r="DA164" s="14"/>
    </row>
    <row r="165" spans="2:105" x14ac:dyDescent="0.4">
      <c r="B165" s="14">
        <v>3</v>
      </c>
      <c r="C165" s="32" t="s">
        <v>97</v>
      </c>
      <c r="D165" s="32" t="s">
        <v>70</v>
      </c>
      <c r="E165" s="32" t="s">
        <v>104</v>
      </c>
      <c r="F165" s="32" t="s">
        <v>145</v>
      </c>
      <c r="G165" s="34"/>
      <c r="H165" s="34">
        <f t="shared" ref="H165:AU165" si="79">G165+H163+H164</f>
        <v>0</v>
      </c>
      <c r="I165" s="34">
        <f t="shared" si="79"/>
        <v>0</v>
      </c>
      <c r="J165" s="34">
        <f t="shared" si="79"/>
        <v>0</v>
      </c>
      <c r="K165" s="34">
        <f t="shared" si="79"/>
        <v>0</v>
      </c>
      <c r="L165" s="34">
        <f t="shared" si="79"/>
        <v>0</v>
      </c>
      <c r="M165" s="34">
        <f t="shared" si="79"/>
        <v>0</v>
      </c>
      <c r="N165" s="34">
        <f t="shared" si="79"/>
        <v>0</v>
      </c>
      <c r="O165" s="34">
        <f t="shared" si="79"/>
        <v>0</v>
      </c>
      <c r="P165" s="34">
        <f t="shared" si="79"/>
        <v>0</v>
      </c>
      <c r="Q165" s="34">
        <f t="shared" si="79"/>
        <v>0</v>
      </c>
      <c r="R165" s="34">
        <f t="shared" si="79"/>
        <v>0</v>
      </c>
      <c r="S165" s="34">
        <f t="shared" si="79"/>
        <v>0</v>
      </c>
      <c r="T165" s="34">
        <f t="shared" si="79"/>
        <v>0</v>
      </c>
      <c r="U165" s="34">
        <f t="shared" si="79"/>
        <v>0</v>
      </c>
      <c r="V165" s="34">
        <f t="shared" si="79"/>
        <v>0</v>
      </c>
      <c r="W165" s="34">
        <f t="shared" si="79"/>
        <v>0</v>
      </c>
      <c r="X165" s="34">
        <f t="shared" si="79"/>
        <v>0</v>
      </c>
      <c r="Y165" s="34">
        <f t="shared" si="79"/>
        <v>13750</v>
      </c>
      <c r="Z165" s="34">
        <f t="shared" si="79"/>
        <v>41250</v>
      </c>
      <c r="AA165" s="34">
        <f t="shared" si="79"/>
        <v>13750</v>
      </c>
      <c r="AB165" s="34">
        <f t="shared" si="79"/>
        <v>41250</v>
      </c>
      <c r="AC165" s="34">
        <f t="shared" si="79"/>
        <v>13750</v>
      </c>
      <c r="AD165" s="40">
        <f t="shared" si="79"/>
        <v>-13750</v>
      </c>
      <c r="AE165" s="34">
        <f t="shared" si="79"/>
        <v>0</v>
      </c>
      <c r="AF165" s="34">
        <f t="shared" si="79"/>
        <v>0</v>
      </c>
      <c r="AG165" s="34">
        <f t="shared" si="79"/>
        <v>0</v>
      </c>
      <c r="AH165" s="34">
        <f t="shared" si="79"/>
        <v>0</v>
      </c>
      <c r="AI165" s="34">
        <f t="shared" si="79"/>
        <v>0</v>
      </c>
      <c r="AJ165" s="34">
        <f t="shared" si="79"/>
        <v>0</v>
      </c>
      <c r="AK165" s="34">
        <f t="shared" si="79"/>
        <v>0</v>
      </c>
      <c r="AL165" s="34">
        <f t="shared" si="79"/>
        <v>0</v>
      </c>
      <c r="AM165" s="34">
        <f t="shared" si="79"/>
        <v>0</v>
      </c>
      <c r="AN165" s="34">
        <f t="shared" si="79"/>
        <v>0</v>
      </c>
      <c r="AO165" s="34">
        <f t="shared" si="79"/>
        <v>0</v>
      </c>
      <c r="AP165" s="34">
        <f t="shared" si="79"/>
        <v>0</v>
      </c>
      <c r="AQ165" s="34">
        <f t="shared" si="79"/>
        <v>0</v>
      </c>
      <c r="AR165" s="34">
        <f t="shared" si="79"/>
        <v>0</v>
      </c>
      <c r="AS165" s="34">
        <f t="shared" si="79"/>
        <v>0</v>
      </c>
      <c r="AT165" s="34">
        <f t="shared" si="79"/>
        <v>0</v>
      </c>
      <c r="AU165" s="34">
        <f t="shared" si="79"/>
        <v>0</v>
      </c>
      <c r="AV165" s="33"/>
      <c r="AW165" s="34"/>
      <c r="AX165" s="34"/>
      <c r="AY165" s="35"/>
      <c r="AZ165" s="36"/>
      <c r="BA165" s="36"/>
      <c r="BB165" s="36"/>
      <c r="BC165" s="36"/>
      <c r="BD165" s="14" t="s">
        <v>120</v>
      </c>
      <c r="BE165" s="14"/>
      <c r="BF165" s="14"/>
      <c r="BG165" s="14"/>
      <c r="BJ165" s="14" t="s">
        <v>96</v>
      </c>
      <c r="BK165" s="14"/>
      <c r="BL165" s="14"/>
      <c r="BM165" s="14"/>
      <c r="BN165" s="14"/>
      <c r="BO165" s="14"/>
      <c r="BP165" s="14"/>
      <c r="BQ165" s="14"/>
      <c r="BR165" s="14"/>
      <c r="BS165" s="14"/>
      <c r="BT165" s="14"/>
      <c r="BU165" s="14"/>
      <c r="BV165" s="14"/>
      <c r="BW165" s="14"/>
      <c r="BX165" s="14"/>
      <c r="BY165" s="14"/>
      <c r="BZ165" s="14"/>
      <c r="CA165" s="14"/>
      <c r="CB165" s="14"/>
      <c r="CC165" s="14"/>
      <c r="CD165" s="14"/>
      <c r="CE165" s="14"/>
      <c r="CF165" s="14"/>
      <c r="CG165" s="14"/>
      <c r="CH165" s="14"/>
      <c r="CI165" s="14"/>
      <c r="CJ165" s="14"/>
      <c r="CK165" s="14"/>
      <c r="CL165" s="14"/>
      <c r="CM165" s="14"/>
      <c r="CN165" s="14"/>
      <c r="CO165" s="14"/>
      <c r="CP165" s="14"/>
      <c r="CQ165" s="14"/>
      <c r="CR165" s="14"/>
      <c r="CS165" s="14"/>
      <c r="CT165" s="14"/>
      <c r="CU165" s="14"/>
      <c r="CV165" s="14"/>
      <c r="CW165" s="14"/>
      <c r="CX165" s="14"/>
      <c r="CY165" s="14"/>
      <c r="CZ165" s="14"/>
      <c r="DA165" s="14"/>
    </row>
    <row r="166" spans="2:105" x14ac:dyDescent="0.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37"/>
      <c r="AZ166" s="14"/>
      <c r="BA166" s="14"/>
      <c r="BB166" s="14"/>
      <c r="BC166" s="14"/>
      <c r="BD166" s="14"/>
      <c r="BE166" s="14"/>
      <c r="BF166" s="14"/>
      <c r="BG166" s="14"/>
      <c r="BH166" s="14"/>
      <c r="BI166" s="14"/>
      <c r="BJ166" s="14"/>
      <c r="BK166" s="14"/>
      <c r="BL166" s="14"/>
      <c r="BM166" s="14"/>
      <c r="BN166" s="14"/>
      <c r="BO166" s="14"/>
      <c r="BP166" s="14"/>
      <c r="BQ166" s="14"/>
      <c r="BR166" s="14"/>
      <c r="BS166" s="14"/>
      <c r="BT166" s="14"/>
      <c r="BU166" s="14"/>
      <c r="BV166" s="14"/>
      <c r="BW166" s="14"/>
      <c r="BX166" s="14"/>
      <c r="BY166" s="14"/>
      <c r="BZ166" s="14"/>
      <c r="CA166" s="14"/>
      <c r="CB166" s="14"/>
      <c r="CC166" s="14"/>
      <c r="CD166" s="14"/>
      <c r="CE166" s="14"/>
      <c r="CF166" s="14"/>
      <c r="CG166" s="14"/>
      <c r="CH166" s="14"/>
      <c r="CI166" s="14"/>
      <c r="CJ166" s="14"/>
      <c r="CK166" s="14"/>
      <c r="CL166" s="14"/>
      <c r="CM166" s="14"/>
      <c r="CN166" s="14"/>
      <c r="CO166" s="14"/>
      <c r="CP166" s="14"/>
      <c r="CQ166" s="14"/>
      <c r="CR166" s="14"/>
      <c r="CS166" s="14"/>
      <c r="CT166" s="14"/>
      <c r="CU166" s="14"/>
      <c r="CV166" s="14"/>
      <c r="CW166" s="14"/>
      <c r="CX166" s="14"/>
      <c r="CY166" s="14"/>
      <c r="CZ166" s="14"/>
      <c r="DA166" s="14"/>
    </row>
    <row r="167" spans="2:105" x14ac:dyDescent="0.4">
      <c r="B167" s="14">
        <v>1</v>
      </c>
      <c r="C167" s="14" t="s">
        <v>93</v>
      </c>
      <c r="D167" s="14" t="s">
        <v>68</v>
      </c>
      <c r="E167" s="14" t="s">
        <v>146</v>
      </c>
      <c r="F167" s="14" t="s">
        <v>147</v>
      </c>
      <c r="G167" s="14"/>
      <c r="H167" s="15">
        <v>0</v>
      </c>
      <c r="I167" s="15">
        <v>0</v>
      </c>
      <c r="J167" s="15">
        <v>0</v>
      </c>
      <c r="K167" s="15">
        <v>0</v>
      </c>
      <c r="L167" s="15">
        <v>0</v>
      </c>
      <c r="M167" s="15">
        <v>0</v>
      </c>
      <c r="N167" s="15">
        <v>0</v>
      </c>
      <c r="O167" s="15">
        <v>0</v>
      </c>
      <c r="P167" s="15">
        <v>0</v>
      </c>
      <c r="Q167" s="15">
        <v>0</v>
      </c>
      <c r="R167" s="15">
        <v>0</v>
      </c>
      <c r="S167" s="15">
        <v>0</v>
      </c>
      <c r="T167" s="15">
        <v>0</v>
      </c>
      <c r="U167" s="15">
        <v>0</v>
      </c>
      <c r="V167" s="15">
        <v>0</v>
      </c>
      <c r="W167" s="15">
        <v>0</v>
      </c>
      <c r="X167" s="15">
        <v>0</v>
      </c>
      <c r="Y167" s="15">
        <v>0</v>
      </c>
      <c r="Z167" s="15">
        <v>-40000</v>
      </c>
      <c r="AA167" s="15">
        <v>0</v>
      </c>
      <c r="AB167" s="15">
        <v>-40000</v>
      </c>
      <c r="AC167" s="15">
        <v>0</v>
      </c>
      <c r="AD167" s="15">
        <v>0</v>
      </c>
      <c r="AE167" s="15">
        <v>0</v>
      </c>
      <c r="AF167" s="15">
        <v>0</v>
      </c>
      <c r="AG167" s="15">
        <v>0</v>
      </c>
      <c r="AH167" s="15">
        <v>0</v>
      </c>
      <c r="AI167" s="15">
        <v>0</v>
      </c>
      <c r="AJ167" s="15">
        <v>0</v>
      </c>
      <c r="AK167" s="15">
        <v>0</v>
      </c>
      <c r="AL167" s="15">
        <v>-40000</v>
      </c>
      <c r="AM167" s="15">
        <v>0</v>
      </c>
      <c r="AN167" s="15">
        <v>0</v>
      </c>
      <c r="AO167" s="15">
        <v>0</v>
      </c>
      <c r="AP167" s="15">
        <v>0</v>
      </c>
      <c r="AQ167" s="15">
        <v>0</v>
      </c>
      <c r="AR167" s="15">
        <v>0</v>
      </c>
      <c r="AS167" s="15">
        <v>0</v>
      </c>
      <c r="AT167" s="15">
        <v>0</v>
      </c>
      <c r="AU167" s="15">
        <v>0</v>
      </c>
      <c r="AV167" s="14"/>
      <c r="AW167" s="31">
        <f>SUM(H167:S167)</f>
        <v>0</v>
      </c>
      <c r="AX167" s="31">
        <f>SUM(T167:AE167)</f>
        <v>-80000</v>
      </c>
      <c r="AY167" s="16">
        <f t="shared" ref="AY167:BB168" si="80">SUM(Y167:AJ167)</f>
        <v>-80000</v>
      </c>
      <c r="AZ167" s="31">
        <f t="shared" si="80"/>
        <v>-80000</v>
      </c>
      <c r="BA167" s="31">
        <f t="shared" si="80"/>
        <v>-80000</v>
      </c>
      <c r="BB167" s="31">
        <f t="shared" si="80"/>
        <v>-80000</v>
      </c>
      <c r="BC167" s="31">
        <f>SUM(AF167:AK167)</f>
        <v>0</v>
      </c>
      <c r="BD167" s="14"/>
      <c r="BE167" s="15">
        <v>200000</v>
      </c>
      <c r="BF167" s="31">
        <f>-SUM(H167:AK167)</f>
        <v>80000</v>
      </c>
      <c r="BG167" s="31">
        <v>80000</v>
      </c>
      <c r="BH167" s="31">
        <f>BG167-BF167</f>
        <v>0</v>
      </c>
      <c r="BI167" s="31">
        <f>BG167-BE167</f>
        <v>-120000</v>
      </c>
      <c r="BJ167" s="14" t="s">
        <v>107</v>
      </c>
      <c r="BK167" s="14"/>
      <c r="BL167" s="14"/>
      <c r="BM167" s="14"/>
      <c r="BN167" s="14"/>
      <c r="BO167" s="14"/>
      <c r="BP167" s="14"/>
      <c r="BQ167" s="14"/>
      <c r="BR167" s="14"/>
      <c r="BS167" s="14"/>
      <c r="BT167" s="14"/>
      <c r="BU167" s="14"/>
      <c r="BV167" s="14"/>
      <c r="BW167" s="14"/>
      <c r="BX167" s="14"/>
      <c r="BY167" s="14"/>
      <c r="BZ167" s="14"/>
      <c r="CA167" s="14"/>
      <c r="CB167" s="14"/>
      <c r="CC167" s="14"/>
      <c r="CD167" s="14"/>
      <c r="CE167" s="14"/>
      <c r="CF167" s="14"/>
      <c r="CG167" s="14"/>
      <c r="CH167" s="14"/>
      <c r="CI167" s="14"/>
      <c r="CJ167" s="14"/>
      <c r="CK167" s="14"/>
      <c r="CL167" s="14"/>
      <c r="CM167" s="14"/>
      <c r="CN167" s="14"/>
      <c r="CO167" s="14"/>
      <c r="CP167" s="14"/>
      <c r="CQ167" s="14"/>
      <c r="CR167" s="14"/>
      <c r="CS167" s="14"/>
      <c r="CT167" s="14"/>
      <c r="CU167" s="14"/>
      <c r="CV167" s="14"/>
      <c r="CW167" s="14"/>
      <c r="CX167" s="14"/>
      <c r="CY167" s="14"/>
      <c r="CZ167" s="14"/>
      <c r="DA167" s="14"/>
    </row>
    <row r="168" spans="2:105" x14ac:dyDescent="0.4">
      <c r="B168" s="14">
        <v>2</v>
      </c>
      <c r="C168" s="14" t="s">
        <v>97</v>
      </c>
      <c r="D168" s="14" t="s">
        <v>69</v>
      </c>
      <c r="E168" s="14" t="s">
        <v>146</v>
      </c>
      <c r="F168" s="14" t="s">
        <v>147</v>
      </c>
      <c r="G168" s="14"/>
      <c r="H168" s="15">
        <v>0</v>
      </c>
      <c r="I168" s="15">
        <v>0</v>
      </c>
      <c r="J168" s="15">
        <v>0</v>
      </c>
      <c r="K168" s="15">
        <v>0</v>
      </c>
      <c r="L168" s="15">
        <v>0</v>
      </c>
      <c r="M168" s="15">
        <v>0</v>
      </c>
      <c r="N168" s="15">
        <v>0</v>
      </c>
      <c r="O168" s="15">
        <v>0</v>
      </c>
      <c r="P168" s="15">
        <v>0</v>
      </c>
      <c r="Q168" s="15">
        <v>0</v>
      </c>
      <c r="R168" s="15">
        <v>0</v>
      </c>
      <c r="S168" s="15">
        <v>0</v>
      </c>
      <c r="T168" s="15">
        <v>0</v>
      </c>
      <c r="U168" s="15">
        <v>0</v>
      </c>
      <c r="V168" s="15">
        <v>0</v>
      </c>
      <c r="W168" s="15">
        <v>10833.333333333334</v>
      </c>
      <c r="X168" s="15">
        <v>21666.666666666668</v>
      </c>
      <c r="Y168" s="15">
        <v>21666.666666666668</v>
      </c>
      <c r="Z168" s="15">
        <v>21666.666666666668</v>
      </c>
      <c r="AA168" s="15">
        <v>21666.666666666668</v>
      </c>
      <c r="AB168" s="15">
        <v>21666.666666666668</v>
      </c>
      <c r="AC168" s="15">
        <v>10833.333333333334</v>
      </c>
      <c r="AD168" s="15">
        <v>0</v>
      </c>
      <c r="AE168" s="15">
        <v>0</v>
      </c>
      <c r="AF168" s="15">
        <v>0</v>
      </c>
      <c r="AG168" s="15">
        <v>0</v>
      </c>
      <c r="AH168" s="15">
        <v>0</v>
      </c>
      <c r="AI168" s="15">
        <v>0</v>
      </c>
      <c r="AJ168" s="15">
        <v>0</v>
      </c>
      <c r="AK168" s="15">
        <v>0</v>
      </c>
      <c r="AL168" s="15">
        <v>0</v>
      </c>
      <c r="AM168" s="15">
        <v>0</v>
      </c>
      <c r="AN168" s="15">
        <v>0</v>
      </c>
      <c r="AO168" s="15">
        <v>0</v>
      </c>
      <c r="AP168" s="15">
        <v>0</v>
      </c>
      <c r="AQ168" s="15">
        <f>-AP169</f>
        <v>-10000.000000000022</v>
      </c>
      <c r="AR168" s="15">
        <v>0</v>
      </c>
      <c r="AS168" s="15">
        <v>0</v>
      </c>
      <c r="AT168" s="15">
        <v>0</v>
      </c>
      <c r="AU168" s="15">
        <v>0</v>
      </c>
      <c r="AV168" s="14"/>
      <c r="AW168" s="31">
        <f>SUM(H168:S168)</f>
        <v>0</v>
      </c>
      <c r="AX168" s="31">
        <f>SUM(T168:AE168)</f>
        <v>130000.00000000001</v>
      </c>
      <c r="AY168" s="16">
        <f t="shared" si="80"/>
        <v>97500</v>
      </c>
      <c r="AZ168" s="31">
        <f t="shared" si="80"/>
        <v>75833.333333333328</v>
      </c>
      <c r="BA168" s="31">
        <f t="shared" si="80"/>
        <v>54166.666666666672</v>
      </c>
      <c r="BB168" s="31">
        <f t="shared" si="80"/>
        <v>32500</v>
      </c>
      <c r="BC168" s="31">
        <f>SUM(AF168:AK168)</f>
        <v>0</v>
      </c>
      <c r="BD168" s="14"/>
      <c r="BE168" s="14"/>
      <c r="BF168" s="14"/>
      <c r="BG168" s="14"/>
      <c r="BH168" s="14"/>
      <c r="BI168" s="14"/>
      <c r="BJ168" s="14" t="s">
        <v>107</v>
      </c>
      <c r="BK168" s="14"/>
      <c r="BL168" s="14"/>
      <c r="BM168" s="14"/>
      <c r="BN168" s="14"/>
      <c r="BO168" s="14"/>
      <c r="BP168" s="14"/>
      <c r="BQ168" s="14"/>
      <c r="BR168" s="14"/>
      <c r="BS168" s="14"/>
      <c r="BT168" s="14"/>
      <c r="BU168" s="14"/>
      <c r="BV168" s="14"/>
      <c r="BW168" s="14"/>
      <c r="BX168" s="14"/>
      <c r="BY168" s="14"/>
      <c r="BZ168" s="14"/>
      <c r="CA168" s="14"/>
      <c r="CB168" s="14"/>
      <c r="CC168" s="14"/>
      <c r="CD168" s="14"/>
      <c r="CE168" s="14"/>
      <c r="CF168" s="14"/>
      <c r="CG168" s="14"/>
      <c r="CH168" s="14"/>
      <c r="CI168" s="14"/>
      <c r="CJ168" s="14"/>
      <c r="CK168" s="14"/>
      <c r="CL168" s="14"/>
      <c r="CM168" s="14"/>
      <c r="CN168" s="14"/>
      <c r="CO168" s="14"/>
      <c r="CP168" s="14"/>
      <c r="CQ168" s="14"/>
      <c r="CR168" s="14"/>
      <c r="CS168" s="14"/>
      <c r="CT168" s="14"/>
      <c r="CU168" s="14"/>
      <c r="CV168" s="14"/>
      <c r="CW168" s="14"/>
      <c r="CX168" s="14"/>
      <c r="CY168" s="14"/>
      <c r="CZ168" s="14"/>
      <c r="DA168" s="14"/>
    </row>
    <row r="169" spans="2:105" x14ac:dyDescent="0.4">
      <c r="B169" s="14">
        <v>3</v>
      </c>
      <c r="C169" s="32" t="s">
        <v>97</v>
      </c>
      <c r="D169" s="32" t="s">
        <v>70</v>
      </c>
      <c r="E169" s="32" t="s">
        <v>146</v>
      </c>
      <c r="F169" s="32" t="s">
        <v>147</v>
      </c>
      <c r="G169" s="34"/>
      <c r="H169" s="34">
        <f t="shared" ref="H169:AU169" si="81">G169+H167+H168</f>
        <v>0</v>
      </c>
      <c r="I169" s="34">
        <f t="shared" si="81"/>
        <v>0</v>
      </c>
      <c r="J169" s="34">
        <f t="shared" si="81"/>
        <v>0</v>
      </c>
      <c r="K169" s="34">
        <f t="shared" si="81"/>
        <v>0</v>
      </c>
      <c r="L169" s="34">
        <f t="shared" si="81"/>
        <v>0</v>
      </c>
      <c r="M169" s="34">
        <f t="shared" si="81"/>
        <v>0</v>
      </c>
      <c r="N169" s="34">
        <f t="shared" si="81"/>
        <v>0</v>
      </c>
      <c r="O169" s="34">
        <f t="shared" si="81"/>
        <v>0</v>
      </c>
      <c r="P169" s="34">
        <f t="shared" si="81"/>
        <v>0</v>
      </c>
      <c r="Q169" s="34">
        <f t="shared" si="81"/>
        <v>0</v>
      </c>
      <c r="R169" s="34">
        <f t="shared" si="81"/>
        <v>0</v>
      </c>
      <c r="S169" s="34">
        <f t="shared" si="81"/>
        <v>0</v>
      </c>
      <c r="T169" s="34">
        <f t="shared" si="81"/>
        <v>0</v>
      </c>
      <c r="U169" s="34">
        <f t="shared" si="81"/>
        <v>0</v>
      </c>
      <c r="V169" s="34">
        <f t="shared" si="81"/>
        <v>0</v>
      </c>
      <c r="W169" s="34">
        <f t="shared" si="81"/>
        <v>10833.333333333334</v>
      </c>
      <c r="X169" s="34">
        <f t="shared" si="81"/>
        <v>32500</v>
      </c>
      <c r="Y169" s="34">
        <f t="shared" si="81"/>
        <v>54166.666666666672</v>
      </c>
      <c r="Z169" s="34">
        <f t="shared" si="81"/>
        <v>35833.333333333343</v>
      </c>
      <c r="AA169" s="34">
        <f t="shared" si="81"/>
        <v>57500.000000000015</v>
      </c>
      <c r="AB169" s="34">
        <f t="shared" si="81"/>
        <v>39166.666666666686</v>
      </c>
      <c r="AC169" s="34">
        <f t="shared" si="81"/>
        <v>50000.000000000022</v>
      </c>
      <c r="AD169" s="34">
        <f t="shared" si="81"/>
        <v>50000.000000000022</v>
      </c>
      <c r="AE169" s="34">
        <f t="shared" si="81"/>
        <v>50000.000000000022</v>
      </c>
      <c r="AF169" s="34">
        <f t="shared" si="81"/>
        <v>50000.000000000022</v>
      </c>
      <c r="AG169" s="34">
        <f t="shared" si="81"/>
        <v>50000.000000000022</v>
      </c>
      <c r="AH169" s="34">
        <f t="shared" si="81"/>
        <v>50000.000000000022</v>
      </c>
      <c r="AI169" s="34">
        <f t="shared" si="81"/>
        <v>50000.000000000022</v>
      </c>
      <c r="AJ169" s="34">
        <f t="shared" si="81"/>
        <v>50000.000000000022</v>
      </c>
      <c r="AK169" s="34">
        <f t="shared" si="81"/>
        <v>50000.000000000022</v>
      </c>
      <c r="AL169" s="34">
        <f t="shared" si="81"/>
        <v>10000.000000000022</v>
      </c>
      <c r="AM169" s="34">
        <f t="shared" si="81"/>
        <v>10000.000000000022</v>
      </c>
      <c r="AN169" s="34">
        <f t="shared" si="81"/>
        <v>10000.000000000022</v>
      </c>
      <c r="AO169" s="34">
        <f t="shared" si="81"/>
        <v>10000.000000000022</v>
      </c>
      <c r="AP169" s="34">
        <f t="shared" si="81"/>
        <v>10000.000000000022</v>
      </c>
      <c r="AQ169" s="34">
        <f t="shared" si="81"/>
        <v>0</v>
      </c>
      <c r="AR169" s="34">
        <f t="shared" si="81"/>
        <v>0</v>
      </c>
      <c r="AS169" s="34">
        <f t="shared" si="81"/>
        <v>0</v>
      </c>
      <c r="AT169" s="34">
        <f t="shared" si="81"/>
        <v>0</v>
      </c>
      <c r="AU169" s="34">
        <f t="shared" si="81"/>
        <v>0</v>
      </c>
      <c r="AV169" s="33"/>
      <c r="AW169" s="34"/>
      <c r="AX169" s="34"/>
      <c r="AY169" s="35"/>
      <c r="AZ169" s="36"/>
      <c r="BA169" s="36"/>
      <c r="BB169" s="36"/>
      <c r="BC169" s="36"/>
      <c r="BD169" s="14"/>
      <c r="BE169" s="14"/>
      <c r="BF169" s="14"/>
      <c r="BG169" s="14"/>
      <c r="BJ169" s="14" t="s">
        <v>107</v>
      </c>
      <c r="BK169" s="14"/>
      <c r="BL169" s="14"/>
      <c r="BM169" s="14"/>
      <c r="BN169" s="14"/>
      <c r="BO169" s="14"/>
      <c r="BP169" s="14"/>
      <c r="BQ169" s="14"/>
      <c r="BR169" s="14"/>
      <c r="BS169" s="14"/>
      <c r="BT169" s="14"/>
      <c r="BU169" s="14"/>
      <c r="BV169" s="14"/>
      <c r="BW169" s="14"/>
      <c r="BX169" s="14"/>
      <c r="BY169" s="14"/>
      <c r="BZ169" s="14"/>
      <c r="CA169" s="14"/>
      <c r="CB169" s="14"/>
      <c r="CC169" s="14"/>
      <c r="CD169" s="14"/>
      <c r="CE169" s="14"/>
      <c r="CF169" s="14"/>
      <c r="CG169" s="14"/>
      <c r="CH169" s="14"/>
      <c r="CI169" s="14"/>
      <c r="CJ169" s="14"/>
      <c r="CK169" s="14"/>
      <c r="CL169" s="14"/>
      <c r="CM169" s="14"/>
      <c r="CN169" s="14"/>
      <c r="CO169" s="14"/>
      <c r="CP169" s="14"/>
      <c r="CQ169" s="14"/>
      <c r="CR169" s="14"/>
      <c r="CS169" s="14"/>
      <c r="CT169" s="14"/>
      <c r="CU169" s="14"/>
      <c r="CV169" s="14"/>
      <c r="CW169" s="14"/>
      <c r="CX169" s="14"/>
      <c r="CY169" s="14"/>
      <c r="CZ169" s="14"/>
      <c r="DA169" s="14"/>
    </row>
    <row r="170" spans="2:105" x14ac:dyDescent="0.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37"/>
      <c r="AZ170" s="14"/>
      <c r="BA170" s="14"/>
      <c r="BB170" s="14"/>
      <c r="BC170" s="14"/>
      <c r="BD170" s="14"/>
      <c r="BE170" s="14"/>
      <c r="BF170" s="14"/>
      <c r="BG170" s="14"/>
      <c r="BH170" s="14"/>
      <c r="BI170" s="14"/>
      <c r="BJ170" s="14"/>
      <c r="BK170" s="14"/>
      <c r="BL170" s="14"/>
      <c r="BM170" s="14"/>
      <c r="BN170" s="14"/>
      <c r="BO170" s="14"/>
      <c r="BP170" s="14"/>
      <c r="BQ170" s="14"/>
      <c r="BR170" s="14"/>
      <c r="BS170" s="14"/>
      <c r="BT170" s="14"/>
      <c r="BU170" s="14"/>
      <c r="BV170" s="14"/>
      <c r="BW170" s="14"/>
      <c r="BX170" s="14"/>
      <c r="BY170" s="14"/>
      <c r="BZ170" s="14"/>
      <c r="CA170" s="14"/>
      <c r="CB170" s="14"/>
      <c r="CC170" s="14"/>
      <c r="CD170" s="14"/>
      <c r="CE170" s="14"/>
      <c r="CF170" s="14"/>
      <c r="CG170" s="14"/>
      <c r="CH170" s="14"/>
      <c r="CI170" s="14"/>
      <c r="CJ170" s="14"/>
      <c r="CK170" s="14"/>
      <c r="CL170" s="14"/>
      <c r="CM170" s="14"/>
      <c r="CN170" s="14"/>
      <c r="CO170" s="14"/>
      <c r="CP170" s="14"/>
      <c r="CQ170" s="14"/>
      <c r="CR170" s="14"/>
      <c r="CS170" s="14"/>
      <c r="CT170" s="14"/>
      <c r="CU170" s="14"/>
      <c r="CV170" s="14"/>
      <c r="CW170" s="14"/>
      <c r="CX170" s="14"/>
      <c r="CY170" s="14"/>
      <c r="CZ170" s="14"/>
      <c r="DA170" s="14"/>
    </row>
    <row r="171" spans="2:105" x14ac:dyDescent="0.4">
      <c r="B171" s="14">
        <v>1</v>
      </c>
      <c r="C171" s="14" t="s">
        <v>93</v>
      </c>
      <c r="D171" s="14" t="s">
        <v>68</v>
      </c>
      <c r="E171" s="14" t="s">
        <v>148</v>
      </c>
      <c r="F171" s="14" t="s">
        <v>28</v>
      </c>
      <c r="G171" s="14"/>
      <c r="H171" s="15">
        <v>0</v>
      </c>
      <c r="I171" s="15">
        <v>0</v>
      </c>
      <c r="J171" s="15">
        <v>0</v>
      </c>
      <c r="K171" s="15">
        <v>0</v>
      </c>
      <c r="L171" s="15">
        <v>0</v>
      </c>
      <c r="M171" s="15">
        <v>0</v>
      </c>
      <c r="N171" s="15">
        <v>0</v>
      </c>
      <c r="O171" s="15">
        <v>0</v>
      </c>
      <c r="P171" s="15">
        <v>0</v>
      </c>
      <c r="Q171" s="15">
        <v>0</v>
      </c>
      <c r="R171" s="15">
        <v>0</v>
      </c>
      <c r="S171" s="15">
        <v>0</v>
      </c>
      <c r="T171" s="15">
        <v>0</v>
      </c>
      <c r="U171" s="15">
        <v>0</v>
      </c>
      <c r="V171" s="15">
        <v>0</v>
      </c>
      <c r="W171" s="15">
        <v>0</v>
      </c>
      <c r="X171" s="15">
        <v>0</v>
      </c>
      <c r="Y171" s="15">
        <v>0</v>
      </c>
      <c r="Z171" s="15">
        <v>0</v>
      </c>
      <c r="AA171" s="15">
        <v>0</v>
      </c>
      <c r="AB171" s="15">
        <v>0</v>
      </c>
      <c r="AC171" s="15">
        <v>0</v>
      </c>
      <c r="AD171" s="15">
        <v>0</v>
      </c>
      <c r="AE171" s="15">
        <v>-50000</v>
      </c>
      <c r="AF171" s="15">
        <v>0</v>
      </c>
      <c r="AG171" s="15">
        <v>-117000</v>
      </c>
      <c r="AH171" s="15">
        <v>-117000</v>
      </c>
      <c r="AI171" s="15">
        <v>-117000</v>
      </c>
      <c r="AJ171" s="15">
        <v>-117000</v>
      </c>
      <c r="AK171" s="15">
        <v>0</v>
      </c>
      <c r="AL171" s="15">
        <v>-117000</v>
      </c>
      <c r="AM171" s="15">
        <v>0</v>
      </c>
      <c r="AN171" s="15">
        <v>-56666.67</v>
      </c>
      <c r="AO171" s="15"/>
      <c r="AP171" s="15">
        <f>+'Nov Collections'!I62</f>
        <v>-56666.67</v>
      </c>
      <c r="AQ171" s="15">
        <f>+'Dec Collections'!I71</f>
        <v>-56666.67</v>
      </c>
      <c r="AR171" s="15">
        <f>+'Dec Collections'!J71</f>
        <v>0</v>
      </c>
      <c r="AS171" s="15">
        <f>+'Dec Collections'!K71</f>
        <v>0</v>
      </c>
      <c r="AT171" s="15">
        <f>+'Dec Collections'!L71</f>
        <v>0</v>
      </c>
      <c r="AU171" s="15">
        <f>+'Dec Collections'!M71</f>
        <v>0</v>
      </c>
      <c r="AV171" s="14"/>
      <c r="AW171" s="31">
        <f>SUM(H171:S171)</f>
        <v>0</v>
      </c>
      <c r="AX171" s="31">
        <f>SUM(T171:AE171)</f>
        <v>-50000</v>
      </c>
      <c r="AY171" s="16">
        <f t="shared" ref="AY171:BB172" si="82">SUM(Y171:AJ171)</f>
        <v>-518000</v>
      </c>
      <c r="AZ171" s="31">
        <f t="shared" si="82"/>
        <v>-518000</v>
      </c>
      <c r="BA171" s="31">
        <f t="shared" si="82"/>
        <v>-635000</v>
      </c>
      <c r="BB171" s="31">
        <f t="shared" si="82"/>
        <v>-635000</v>
      </c>
      <c r="BC171" s="31">
        <f>SUM(AF171:AK171)</f>
        <v>-468000</v>
      </c>
      <c r="BD171" s="14"/>
      <c r="BE171" s="15">
        <v>635000</v>
      </c>
      <c r="BF171" s="31">
        <f>-SUM(H171:AK171)</f>
        <v>518000</v>
      </c>
      <c r="BG171" s="31">
        <v>50000</v>
      </c>
      <c r="BH171" s="31">
        <f>BG171-BF171</f>
        <v>-468000</v>
      </c>
      <c r="BI171" s="31">
        <f>BG171-BE171</f>
        <v>-585000</v>
      </c>
      <c r="BJ171" s="14" t="s">
        <v>107</v>
      </c>
      <c r="BK171" s="14"/>
      <c r="BL171" s="14"/>
      <c r="BM171" s="14"/>
      <c r="BN171" s="14"/>
      <c r="BO171" s="14"/>
      <c r="BP171" s="14"/>
      <c r="BQ171" s="14"/>
      <c r="BR171" s="14"/>
      <c r="BS171" s="14"/>
      <c r="BT171" s="14"/>
      <c r="BU171" s="14"/>
      <c r="BV171" s="14"/>
      <c r="BW171" s="14"/>
      <c r="BX171" s="14"/>
      <c r="BY171" s="14"/>
      <c r="BZ171" s="14"/>
      <c r="CA171" s="14"/>
      <c r="CB171" s="14"/>
      <c r="CC171" s="14"/>
      <c r="CD171" s="14"/>
      <c r="CE171" s="14"/>
      <c r="CF171" s="14"/>
      <c r="CG171" s="14"/>
      <c r="CH171" s="14"/>
      <c r="CI171" s="14"/>
      <c r="CJ171" s="14"/>
      <c r="CK171" s="14"/>
      <c r="CL171" s="14"/>
      <c r="CM171" s="14"/>
      <c r="CN171" s="14"/>
      <c r="CO171" s="14"/>
      <c r="CP171" s="14"/>
      <c r="CQ171" s="14"/>
      <c r="CR171" s="14"/>
      <c r="CS171" s="14"/>
      <c r="CT171" s="14"/>
      <c r="CU171" s="14"/>
      <c r="CV171" s="14"/>
      <c r="CW171" s="14"/>
      <c r="CX171" s="14"/>
      <c r="CY171" s="14"/>
      <c r="CZ171" s="14"/>
      <c r="DA171" s="14"/>
    </row>
    <row r="172" spans="2:105" x14ac:dyDescent="0.4">
      <c r="B172" s="14">
        <v>2</v>
      </c>
      <c r="C172" s="14" t="s">
        <v>97</v>
      </c>
      <c r="D172" s="14" t="s">
        <v>69</v>
      </c>
      <c r="E172" s="14" t="s">
        <v>148</v>
      </c>
      <c r="F172" s="14" t="s">
        <v>28</v>
      </c>
      <c r="G172" s="14"/>
      <c r="H172" s="15">
        <v>0</v>
      </c>
      <c r="I172" s="15">
        <v>0</v>
      </c>
      <c r="J172" s="15">
        <v>0</v>
      </c>
      <c r="K172" s="15">
        <v>0</v>
      </c>
      <c r="L172" s="15">
        <v>0</v>
      </c>
      <c r="M172" s="15">
        <v>0</v>
      </c>
      <c r="N172" s="15">
        <v>0</v>
      </c>
      <c r="O172" s="15">
        <v>0</v>
      </c>
      <c r="P172" s="15">
        <v>0</v>
      </c>
      <c r="Q172" s="15">
        <v>0</v>
      </c>
      <c r="R172" s="15">
        <v>0</v>
      </c>
      <c r="S172" s="15">
        <v>0</v>
      </c>
      <c r="T172" s="15">
        <v>0</v>
      </c>
      <c r="U172" s="15">
        <v>0</v>
      </c>
      <c r="V172" s="15">
        <v>0</v>
      </c>
      <c r="W172" s="15">
        <v>0</v>
      </c>
      <c r="X172" s="15">
        <v>0</v>
      </c>
      <c r="Y172" s="15">
        <v>0</v>
      </c>
      <c r="Z172" s="15">
        <v>0</v>
      </c>
      <c r="AA172" s="15">
        <v>0</v>
      </c>
      <c r="AB172" s="15">
        <v>0</v>
      </c>
      <c r="AC172" s="15">
        <v>0</v>
      </c>
      <c r="AD172" s="15">
        <v>0</v>
      </c>
      <c r="AE172" s="15">
        <v>52916.666666666664</v>
      </c>
      <c r="AF172" s="15">
        <v>105833.33333333333</v>
      </c>
      <c r="AG172" s="15">
        <v>105833.33333333333</v>
      </c>
      <c r="AH172" s="15">
        <v>105833.33333333333</v>
      </c>
      <c r="AI172" s="15">
        <v>105833.33333333333</v>
      </c>
      <c r="AJ172" s="15">
        <v>105833.33333333333</v>
      </c>
      <c r="AK172" s="15">
        <v>52916.666666666664</v>
      </c>
      <c r="AL172" s="15">
        <v>0</v>
      </c>
      <c r="AM172" s="15">
        <v>34000</v>
      </c>
      <c r="AN172" s="15">
        <v>31620</v>
      </c>
      <c r="AO172" s="15">
        <v>31620</v>
      </c>
      <c r="AP172" s="15">
        <v>31620</v>
      </c>
      <c r="AQ172" s="15">
        <f>170000-SUM(AM172:AP172)+75000</f>
        <v>116140</v>
      </c>
      <c r="AR172" s="15"/>
      <c r="AS172" s="15"/>
      <c r="AT172" s="15"/>
      <c r="AU172" s="15"/>
      <c r="AV172" s="14"/>
      <c r="AW172" s="31">
        <f>SUM(H172:S172)</f>
        <v>0</v>
      </c>
      <c r="AX172" s="31">
        <f>SUM(T172:AE172)</f>
        <v>52916.666666666664</v>
      </c>
      <c r="AY172" s="16">
        <f t="shared" si="82"/>
        <v>582083.33333333326</v>
      </c>
      <c r="AZ172" s="31">
        <f t="shared" si="82"/>
        <v>634999.99999999988</v>
      </c>
      <c r="BA172" s="31">
        <f t="shared" si="82"/>
        <v>634999.99999999988</v>
      </c>
      <c r="BB172" s="31">
        <f t="shared" si="82"/>
        <v>668999.99999999988</v>
      </c>
      <c r="BC172" s="31">
        <f>SUM(AF172:AK172)</f>
        <v>582083.33333333326</v>
      </c>
      <c r="BD172" s="14"/>
      <c r="BE172" s="14"/>
      <c r="BF172" s="14"/>
      <c r="BG172" s="14"/>
      <c r="BH172" s="14"/>
      <c r="BI172" s="14"/>
      <c r="BJ172" s="14" t="s">
        <v>107</v>
      </c>
      <c r="BK172" s="14"/>
      <c r="BL172" s="14"/>
      <c r="BM172" s="14"/>
      <c r="BN172" s="14"/>
      <c r="BO172" s="14"/>
      <c r="BP172" s="14"/>
      <c r="BQ172" s="14"/>
      <c r="BR172" s="14"/>
      <c r="BS172" s="14"/>
      <c r="BT172" s="14"/>
      <c r="BU172" s="14"/>
      <c r="BV172" s="14"/>
      <c r="BW172" s="14"/>
      <c r="BX172" s="14"/>
      <c r="BY172" s="14"/>
      <c r="BZ172" s="14"/>
      <c r="CA172" s="14"/>
      <c r="CB172" s="14"/>
      <c r="CC172" s="14"/>
      <c r="CD172" s="14"/>
      <c r="CE172" s="14"/>
      <c r="CF172" s="14"/>
      <c r="CG172" s="14"/>
      <c r="CH172" s="14"/>
      <c r="CI172" s="14"/>
      <c r="CJ172" s="14"/>
      <c r="CK172" s="14"/>
      <c r="CL172" s="14"/>
      <c r="CM172" s="14"/>
      <c r="CN172" s="14"/>
      <c r="CO172" s="14"/>
      <c r="CP172" s="14"/>
      <c r="CQ172" s="14"/>
      <c r="CR172" s="14"/>
      <c r="CS172" s="14"/>
      <c r="CT172" s="14"/>
      <c r="CU172" s="14"/>
      <c r="CV172" s="14"/>
      <c r="CW172" s="14"/>
      <c r="CX172" s="14"/>
      <c r="CY172" s="14"/>
      <c r="CZ172" s="14"/>
      <c r="DA172" s="14"/>
    </row>
    <row r="173" spans="2:105" x14ac:dyDescent="0.4">
      <c r="B173" s="14">
        <v>3</v>
      </c>
      <c r="C173" s="32" t="s">
        <v>97</v>
      </c>
      <c r="D173" s="32" t="s">
        <v>70</v>
      </c>
      <c r="E173" s="32" t="s">
        <v>148</v>
      </c>
      <c r="F173" s="32" t="s">
        <v>28</v>
      </c>
      <c r="G173" s="34"/>
      <c r="H173" s="34">
        <f t="shared" ref="H173:AU173" si="83">G173+H171+H172</f>
        <v>0</v>
      </c>
      <c r="I173" s="34">
        <f t="shared" si="83"/>
        <v>0</v>
      </c>
      <c r="J173" s="34">
        <f t="shared" si="83"/>
        <v>0</v>
      </c>
      <c r="K173" s="34">
        <f t="shared" si="83"/>
        <v>0</v>
      </c>
      <c r="L173" s="34">
        <f t="shared" si="83"/>
        <v>0</v>
      </c>
      <c r="M173" s="34">
        <f t="shared" si="83"/>
        <v>0</v>
      </c>
      <c r="N173" s="34">
        <f t="shared" si="83"/>
        <v>0</v>
      </c>
      <c r="O173" s="34">
        <f t="shared" si="83"/>
        <v>0</v>
      </c>
      <c r="P173" s="34">
        <f t="shared" si="83"/>
        <v>0</v>
      </c>
      <c r="Q173" s="34">
        <f t="shared" si="83"/>
        <v>0</v>
      </c>
      <c r="R173" s="34">
        <f t="shared" si="83"/>
        <v>0</v>
      </c>
      <c r="S173" s="34">
        <f t="shared" si="83"/>
        <v>0</v>
      </c>
      <c r="T173" s="34">
        <f t="shared" si="83"/>
        <v>0</v>
      </c>
      <c r="U173" s="34">
        <f t="shared" si="83"/>
        <v>0</v>
      </c>
      <c r="V173" s="34">
        <f t="shared" si="83"/>
        <v>0</v>
      </c>
      <c r="W173" s="34">
        <f t="shared" si="83"/>
        <v>0</v>
      </c>
      <c r="X173" s="34">
        <f t="shared" si="83"/>
        <v>0</v>
      </c>
      <c r="Y173" s="34">
        <f t="shared" si="83"/>
        <v>0</v>
      </c>
      <c r="Z173" s="34">
        <f t="shared" si="83"/>
        <v>0</v>
      </c>
      <c r="AA173" s="34">
        <f t="shared" si="83"/>
        <v>0</v>
      </c>
      <c r="AB173" s="34">
        <f t="shared" si="83"/>
        <v>0</v>
      </c>
      <c r="AC173" s="34">
        <f t="shared" si="83"/>
        <v>0</v>
      </c>
      <c r="AD173" s="34">
        <f t="shared" si="83"/>
        <v>0</v>
      </c>
      <c r="AE173" s="34">
        <f t="shared" si="83"/>
        <v>2916.6666666666642</v>
      </c>
      <c r="AF173" s="34">
        <f t="shared" si="83"/>
        <v>108750</v>
      </c>
      <c r="AG173" s="34">
        <f t="shared" si="83"/>
        <v>97583.333333333328</v>
      </c>
      <c r="AH173" s="34">
        <f t="shared" si="83"/>
        <v>86416.666666666657</v>
      </c>
      <c r="AI173" s="34">
        <f t="shared" si="83"/>
        <v>75249.999999999985</v>
      </c>
      <c r="AJ173" s="34">
        <f t="shared" si="83"/>
        <v>64083.333333333314</v>
      </c>
      <c r="AK173" s="34">
        <f t="shared" si="83"/>
        <v>116999.99999999997</v>
      </c>
      <c r="AL173" s="34">
        <f t="shared" si="83"/>
        <v>-2.9103830456733704E-11</v>
      </c>
      <c r="AM173" s="34">
        <f t="shared" si="83"/>
        <v>33999.999999999971</v>
      </c>
      <c r="AN173" s="34">
        <f t="shared" si="83"/>
        <v>8953.3299999999726</v>
      </c>
      <c r="AO173" s="34">
        <f t="shared" si="83"/>
        <v>40573.329999999973</v>
      </c>
      <c r="AP173" s="34">
        <f t="shared" si="83"/>
        <v>15526.659999999974</v>
      </c>
      <c r="AQ173" s="34">
        <f t="shared" si="83"/>
        <v>74999.989999999976</v>
      </c>
      <c r="AR173" s="34">
        <f t="shared" si="83"/>
        <v>74999.989999999976</v>
      </c>
      <c r="AS173" s="34">
        <f t="shared" si="83"/>
        <v>74999.989999999976</v>
      </c>
      <c r="AT173" s="34">
        <f t="shared" si="83"/>
        <v>74999.989999999976</v>
      </c>
      <c r="AU173" s="34">
        <f t="shared" si="83"/>
        <v>74999.989999999976</v>
      </c>
      <c r="AV173" s="33"/>
      <c r="AW173" s="34"/>
      <c r="AX173" s="34"/>
      <c r="AY173" s="35"/>
      <c r="AZ173" s="36"/>
      <c r="BA173" s="36"/>
      <c r="BB173" s="36"/>
      <c r="BC173" s="36"/>
      <c r="BD173" s="14"/>
      <c r="BE173" s="14"/>
      <c r="BF173" s="14"/>
      <c r="BG173" s="14"/>
      <c r="BJ173" s="14" t="s">
        <v>107</v>
      </c>
      <c r="BK173" s="14"/>
      <c r="BL173" s="14"/>
      <c r="BM173" s="14"/>
      <c r="BN173" s="14"/>
      <c r="BO173" s="14"/>
      <c r="BP173" s="14"/>
      <c r="BQ173" s="14"/>
      <c r="BR173" s="14"/>
      <c r="BS173" s="14"/>
      <c r="BT173" s="14"/>
      <c r="BU173" s="14"/>
      <c r="BV173" s="14"/>
      <c r="BW173" s="14"/>
      <c r="BX173" s="14"/>
      <c r="BY173" s="14"/>
      <c r="BZ173" s="14"/>
      <c r="CA173" s="14"/>
      <c r="CB173" s="14"/>
      <c r="CC173" s="14"/>
      <c r="CD173" s="14"/>
      <c r="CE173" s="14"/>
      <c r="CF173" s="14"/>
      <c r="CG173" s="14"/>
      <c r="CH173" s="14"/>
      <c r="CI173" s="14"/>
      <c r="CJ173" s="14"/>
      <c r="CK173" s="14"/>
      <c r="CL173" s="14"/>
      <c r="CM173" s="14"/>
      <c r="CN173" s="14"/>
      <c r="CO173" s="14"/>
      <c r="CP173" s="14"/>
      <c r="CQ173" s="14"/>
      <c r="CR173" s="14"/>
      <c r="CS173" s="14"/>
      <c r="CT173" s="14"/>
      <c r="CU173" s="14"/>
      <c r="CV173" s="14"/>
      <c r="CW173" s="14"/>
      <c r="CX173" s="14"/>
      <c r="CY173" s="14"/>
      <c r="CZ173" s="14"/>
      <c r="DA173" s="14"/>
    </row>
    <row r="174" spans="2:105" x14ac:dyDescent="0.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37"/>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14"/>
      <c r="CL174" s="14"/>
      <c r="CM174" s="14"/>
      <c r="CN174" s="14"/>
      <c r="CO174" s="14"/>
      <c r="CP174" s="14"/>
      <c r="CQ174" s="14"/>
      <c r="CR174" s="14"/>
      <c r="CS174" s="14"/>
      <c r="CT174" s="14"/>
      <c r="CU174" s="14"/>
      <c r="CV174" s="14"/>
      <c r="CW174" s="14"/>
      <c r="CX174" s="14"/>
      <c r="CY174" s="14"/>
      <c r="CZ174" s="14"/>
      <c r="DA174" s="14"/>
    </row>
    <row r="175" spans="2:105" x14ac:dyDescent="0.4">
      <c r="B175" s="14">
        <v>1</v>
      </c>
      <c r="C175" s="14" t="s">
        <v>93</v>
      </c>
      <c r="D175" s="14" t="s">
        <v>68</v>
      </c>
      <c r="E175" s="14" t="s">
        <v>149</v>
      </c>
      <c r="F175" s="14" t="s">
        <v>150</v>
      </c>
      <c r="G175" s="14"/>
      <c r="H175" s="15">
        <v>0</v>
      </c>
      <c r="I175" s="15">
        <v>0</v>
      </c>
      <c r="J175" s="15">
        <v>0</v>
      </c>
      <c r="K175" s="15">
        <v>0</v>
      </c>
      <c r="L175" s="15">
        <v>0</v>
      </c>
      <c r="M175" s="15">
        <v>0</v>
      </c>
      <c r="N175" s="15">
        <v>0</v>
      </c>
      <c r="O175" s="15">
        <v>0</v>
      </c>
      <c r="P175" s="15">
        <v>0</v>
      </c>
      <c r="Q175" s="15">
        <v>0</v>
      </c>
      <c r="R175" s="15">
        <v>0</v>
      </c>
      <c r="S175" s="15">
        <v>0</v>
      </c>
      <c r="T175" s="15">
        <v>0</v>
      </c>
      <c r="U175" s="15">
        <v>0</v>
      </c>
      <c r="V175" s="15">
        <v>0</v>
      </c>
      <c r="W175" s="15">
        <v>0</v>
      </c>
      <c r="X175" s="15">
        <v>0</v>
      </c>
      <c r="Y175" s="15">
        <v>0</v>
      </c>
      <c r="Z175" s="15">
        <v>0</v>
      </c>
      <c r="AA175" s="15">
        <v>0</v>
      </c>
      <c r="AB175" s="15">
        <v>0</v>
      </c>
      <c r="AC175" s="15">
        <v>0</v>
      </c>
      <c r="AD175" s="15">
        <v>0</v>
      </c>
      <c r="AE175" s="15">
        <v>0</v>
      </c>
      <c r="AF175" s="15">
        <v>0</v>
      </c>
      <c r="AG175" s="15">
        <v>0</v>
      </c>
      <c r="AH175" s="15">
        <v>0</v>
      </c>
      <c r="AI175" s="15">
        <v>0</v>
      </c>
      <c r="AJ175" s="15">
        <v>0</v>
      </c>
      <c r="AK175" s="15">
        <v>0</v>
      </c>
      <c r="AL175" s="15">
        <v>0</v>
      </c>
      <c r="AM175" s="15">
        <v>0</v>
      </c>
      <c r="AN175" s="15">
        <v>0</v>
      </c>
      <c r="AO175" s="15">
        <v>-142000</v>
      </c>
      <c r="AP175" s="15">
        <v>-65083</v>
      </c>
      <c r="AQ175" s="15">
        <v>0</v>
      </c>
      <c r="AR175" s="15">
        <v>0</v>
      </c>
      <c r="AS175" s="15">
        <v>0</v>
      </c>
      <c r="AT175" s="15">
        <v>0</v>
      </c>
      <c r="AU175" s="15">
        <v>0</v>
      </c>
      <c r="AV175" s="14"/>
      <c r="AW175" s="31">
        <f>SUM(H175:S175)</f>
        <v>0</v>
      </c>
      <c r="AX175" s="31">
        <f>SUM(T175:AE175)</f>
        <v>0</v>
      </c>
      <c r="AY175" s="16">
        <f t="shared" ref="AY175:BB176" si="84">SUM(Y175:AJ175)</f>
        <v>0</v>
      </c>
      <c r="AZ175" s="31">
        <f t="shared" si="84"/>
        <v>0</v>
      </c>
      <c r="BA175" s="31">
        <f t="shared" si="84"/>
        <v>0</v>
      </c>
      <c r="BB175" s="31">
        <f t="shared" si="84"/>
        <v>0</v>
      </c>
      <c r="BC175" s="31">
        <f>SUM(AF175:AK175)</f>
        <v>0</v>
      </c>
      <c r="BD175" s="14"/>
      <c r="BE175" s="15">
        <v>355000</v>
      </c>
      <c r="BF175" s="31">
        <f>-SUM(H175:AK175)</f>
        <v>0</v>
      </c>
      <c r="BG175" s="31">
        <v>0</v>
      </c>
      <c r="BH175" s="31">
        <f>BG175-BF175</f>
        <v>0</v>
      </c>
      <c r="BI175" s="31">
        <f>BG175-BE175</f>
        <v>-355000</v>
      </c>
      <c r="BJ175" s="14" t="s">
        <v>107</v>
      </c>
      <c r="BK175" s="14"/>
      <c r="BL175" s="14"/>
      <c r="BM175" s="14"/>
      <c r="BN175" s="14"/>
      <c r="BO175" s="14"/>
      <c r="BP175" s="14"/>
      <c r="BQ175" s="14"/>
      <c r="BR175" s="14"/>
      <c r="BS175" s="14"/>
      <c r="BT175" s="14"/>
      <c r="BU175" s="14"/>
      <c r="BV175" s="14"/>
      <c r="BW175" s="14"/>
      <c r="BX175" s="14"/>
      <c r="BY175" s="14"/>
      <c r="BZ175" s="14"/>
      <c r="CA175" s="14"/>
      <c r="CB175" s="14"/>
      <c r="CC175" s="14"/>
      <c r="CD175" s="14"/>
      <c r="CE175" s="14"/>
      <c r="CF175" s="14"/>
      <c r="CG175" s="14"/>
      <c r="CH175" s="14"/>
      <c r="CI175" s="14"/>
      <c r="CJ175" s="14"/>
      <c r="CK175" s="14"/>
      <c r="CL175" s="14"/>
      <c r="CM175" s="14"/>
      <c r="CN175" s="14"/>
      <c r="CO175" s="14"/>
      <c r="CP175" s="14"/>
      <c r="CQ175" s="14"/>
      <c r="CR175" s="14"/>
      <c r="CS175" s="14"/>
      <c r="CT175" s="14"/>
      <c r="CU175" s="14"/>
      <c r="CV175" s="14"/>
      <c r="CW175" s="14"/>
      <c r="CX175" s="14"/>
      <c r="CY175" s="14"/>
      <c r="CZ175" s="14"/>
      <c r="DA175" s="14"/>
    </row>
    <row r="176" spans="2:105" x14ac:dyDescent="0.4">
      <c r="B176" s="14">
        <v>2</v>
      </c>
      <c r="C176" s="14" t="s">
        <v>97</v>
      </c>
      <c r="D176" s="14" t="s">
        <v>69</v>
      </c>
      <c r="E176" s="14" t="s">
        <v>149</v>
      </c>
      <c r="F176" s="14" t="s">
        <v>150</v>
      </c>
      <c r="G176" s="14"/>
      <c r="H176" s="15">
        <v>0</v>
      </c>
      <c r="I176" s="15">
        <v>0</v>
      </c>
      <c r="J176" s="15">
        <v>0</v>
      </c>
      <c r="K176" s="15">
        <v>0</v>
      </c>
      <c r="L176" s="15">
        <v>0</v>
      </c>
      <c r="M176" s="15">
        <v>0</v>
      </c>
      <c r="N176" s="15">
        <v>0</v>
      </c>
      <c r="O176" s="15">
        <v>0</v>
      </c>
      <c r="P176" s="15">
        <v>0</v>
      </c>
      <c r="Q176" s="15">
        <v>0</v>
      </c>
      <c r="R176" s="15">
        <v>0</v>
      </c>
      <c r="S176" s="15">
        <v>0</v>
      </c>
      <c r="T176" s="15">
        <v>0</v>
      </c>
      <c r="U176" s="15">
        <v>0</v>
      </c>
      <c r="V176" s="15">
        <v>0</v>
      </c>
      <c r="W176" s="15">
        <v>0</v>
      </c>
      <c r="X176" s="15">
        <v>0</v>
      </c>
      <c r="Y176" s="15">
        <v>0</v>
      </c>
      <c r="Z176" s="15">
        <v>0</v>
      </c>
      <c r="AA176" s="15">
        <v>0</v>
      </c>
      <c r="AB176" s="15">
        <v>0</v>
      </c>
      <c r="AC176" s="15">
        <v>0</v>
      </c>
      <c r="AD176" s="15">
        <v>0</v>
      </c>
      <c r="AE176" s="15">
        <v>0</v>
      </c>
      <c r="AF176" s="15">
        <v>0</v>
      </c>
      <c r="AG176" s="15">
        <v>0</v>
      </c>
      <c r="AH176" s="15">
        <v>0</v>
      </c>
      <c r="AI176" s="15">
        <v>0</v>
      </c>
      <c r="AJ176" s="15">
        <v>29583.333333333332</v>
      </c>
      <c r="AK176" s="15">
        <v>59166.666666666664</v>
      </c>
      <c r="AL176" s="15">
        <v>59166.666666666664</v>
      </c>
      <c r="AM176" s="15">
        <v>59166.666666666664</v>
      </c>
      <c r="AN176" s="15">
        <v>0</v>
      </c>
      <c r="AO176" s="15">
        <v>0</v>
      </c>
      <c r="AP176" s="15">
        <v>0</v>
      </c>
      <c r="AQ176" s="15">
        <v>0</v>
      </c>
      <c r="AR176" s="15">
        <v>0</v>
      </c>
      <c r="AS176" s="15">
        <v>0</v>
      </c>
      <c r="AT176" s="15">
        <v>0</v>
      </c>
      <c r="AU176" s="15">
        <v>0</v>
      </c>
      <c r="AV176" s="14"/>
      <c r="AW176" s="31">
        <f>SUM(H176:S176)</f>
        <v>0</v>
      </c>
      <c r="AX176" s="31">
        <f>SUM(T176:AE176)</f>
        <v>0</v>
      </c>
      <c r="AY176" s="16">
        <f t="shared" si="84"/>
        <v>29583.333333333332</v>
      </c>
      <c r="AZ176" s="31">
        <f t="shared" si="84"/>
        <v>88750</v>
      </c>
      <c r="BA176" s="31">
        <f t="shared" si="84"/>
        <v>147916.66666666666</v>
      </c>
      <c r="BB176" s="31">
        <f t="shared" si="84"/>
        <v>207083.33333333331</v>
      </c>
      <c r="BC176" s="31">
        <f>SUM(AF176:AK176)</f>
        <v>88750</v>
      </c>
      <c r="BD176" s="14"/>
      <c r="BE176" s="14"/>
      <c r="BF176" s="14"/>
      <c r="BG176" s="14"/>
      <c r="BH176" s="14"/>
      <c r="BI176" s="14"/>
      <c r="BJ176" s="14" t="s">
        <v>107</v>
      </c>
      <c r="BK176" s="14"/>
      <c r="BL176" s="14"/>
      <c r="BM176" s="14"/>
      <c r="BN176" s="14"/>
      <c r="BO176" s="14"/>
      <c r="BP176" s="14"/>
      <c r="BQ176" s="14"/>
      <c r="BR176" s="14"/>
      <c r="BS176" s="14"/>
      <c r="BT176" s="14"/>
      <c r="BU176" s="14"/>
      <c r="BV176" s="14"/>
      <c r="BW176" s="14"/>
      <c r="BX176" s="14"/>
      <c r="BY176" s="14"/>
      <c r="BZ176" s="14"/>
      <c r="CA176" s="14"/>
      <c r="CB176" s="14"/>
      <c r="CC176" s="14"/>
      <c r="CD176" s="14"/>
      <c r="CE176" s="14"/>
      <c r="CF176" s="14"/>
      <c r="CG176" s="14"/>
      <c r="CH176" s="14"/>
      <c r="CI176" s="14"/>
      <c r="CJ176" s="14"/>
      <c r="CK176" s="14"/>
      <c r="CL176" s="14"/>
      <c r="CM176" s="14"/>
      <c r="CN176" s="14"/>
      <c r="CO176" s="14"/>
      <c r="CP176" s="14"/>
      <c r="CQ176" s="14"/>
      <c r="CR176" s="14"/>
      <c r="CS176" s="14"/>
      <c r="CT176" s="14"/>
      <c r="CU176" s="14"/>
      <c r="CV176" s="14"/>
      <c r="CW176" s="14"/>
      <c r="CX176" s="14"/>
      <c r="CY176" s="14"/>
      <c r="CZ176" s="14"/>
      <c r="DA176" s="14"/>
    </row>
    <row r="177" spans="2:105" x14ac:dyDescent="0.4">
      <c r="B177" s="14">
        <v>3</v>
      </c>
      <c r="C177" s="32" t="s">
        <v>97</v>
      </c>
      <c r="D177" s="32" t="s">
        <v>70</v>
      </c>
      <c r="E177" s="32" t="s">
        <v>149</v>
      </c>
      <c r="F177" s="32" t="s">
        <v>150</v>
      </c>
      <c r="G177" s="34"/>
      <c r="H177" s="34">
        <f t="shared" ref="H177:AU177" si="85">G177+H175+H176</f>
        <v>0</v>
      </c>
      <c r="I177" s="34">
        <f t="shared" si="85"/>
        <v>0</v>
      </c>
      <c r="J177" s="34">
        <f t="shared" si="85"/>
        <v>0</v>
      </c>
      <c r="K177" s="34">
        <f t="shared" si="85"/>
        <v>0</v>
      </c>
      <c r="L177" s="34">
        <f t="shared" si="85"/>
        <v>0</v>
      </c>
      <c r="M177" s="34">
        <f t="shared" si="85"/>
        <v>0</v>
      </c>
      <c r="N177" s="34">
        <f t="shared" si="85"/>
        <v>0</v>
      </c>
      <c r="O177" s="34">
        <f t="shared" si="85"/>
        <v>0</v>
      </c>
      <c r="P177" s="34">
        <f t="shared" si="85"/>
        <v>0</v>
      </c>
      <c r="Q177" s="34">
        <f t="shared" si="85"/>
        <v>0</v>
      </c>
      <c r="R177" s="34">
        <f t="shared" si="85"/>
        <v>0</v>
      </c>
      <c r="S177" s="34">
        <f t="shared" si="85"/>
        <v>0</v>
      </c>
      <c r="T177" s="34">
        <f t="shared" si="85"/>
        <v>0</v>
      </c>
      <c r="U177" s="34">
        <f t="shared" si="85"/>
        <v>0</v>
      </c>
      <c r="V177" s="34">
        <f t="shared" si="85"/>
        <v>0</v>
      </c>
      <c r="W177" s="34">
        <f t="shared" si="85"/>
        <v>0</v>
      </c>
      <c r="X177" s="34">
        <f t="shared" si="85"/>
        <v>0</v>
      </c>
      <c r="Y177" s="34">
        <f t="shared" si="85"/>
        <v>0</v>
      </c>
      <c r="Z177" s="34">
        <f t="shared" si="85"/>
        <v>0</v>
      </c>
      <c r="AA177" s="34">
        <f t="shared" si="85"/>
        <v>0</v>
      </c>
      <c r="AB177" s="34">
        <f t="shared" si="85"/>
        <v>0</v>
      </c>
      <c r="AC177" s="34">
        <f t="shared" si="85"/>
        <v>0</v>
      </c>
      <c r="AD177" s="34">
        <f t="shared" si="85"/>
        <v>0</v>
      </c>
      <c r="AE177" s="34">
        <f t="shared" si="85"/>
        <v>0</v>
      </c>
      <c r="AF177" s="34">
        <f t="shared" si="85"/>
        <v>0</v>
      </c>
      <c r="AG177" s="34">
        <f t="shared" si="85"/>
        <v>0</v>
      </c>
      <c r="AH177" s="34">
        <f t="shared" si="85"/>
        <v>0</v>
      </c>
      <c r="AI177" s="34">
        <f t="shared" si="85"/>
        <v>0</v>
      </c>
      <c r="AJ177" s="34">
        <f t="shared" si="85"/>
        <v>29583.333333333332</v>
      </c>
      <c r="AK177" s="34">
        <f t="shared" si="85"/>
        <v>88750</v>
      </c>
      <c r="AL177" s="34">
        <f t="shared" si="85"/>
        <v>147916.66666666666</v>
      </c>
      <c r="AM177" s="34">
        <f t="shared" si="85"/>
        <v>207083.33333333331</v>
      </c>
      <c r="AN177" s="34">
        <f t="shared" si="85"/>
        <v>207083.33333333331</v>
      </c>
      <c r="AO177" s="34">
        <f t="shared" si="85"/>
        <v>65083.333333333314</v>
      </c>
      <c r="AP177" s="34">
        <f t="shared" si="85"/>
        <v>0.33333333331393078</v>
      </c>
      <c r="AQ177" s="34">
        <f t="shared" si="85"/>
        <v>0.33333333331393078</v>
      </c>
      <c r="AR177" s="34">
        <f t="shared" si="85"/>
        <v>0.33333333331393078</v>
      </c>
      <c r="AS177" s="34">
        <f t="shared" si="85"/>
        <v>0.33333333331393078</v>
      </c>
      <c r="AT177" s="34">
        <f t="shared" si="85"/>
        <v>0.33333333331393078</v>
      </c>
      <c r="AU177" s="34">
        <f t="shared" si="85"/>
        <v>0.33333333331393078</v>
      </c>
      <c r="AV177" s="33"/>
      <c r="AW177" s="34"/>
      <c r="AX177" s="34"/>
      <c r="AY177" s="35"/>
      <c r="AZ177" s="36"/>
      <c r="BA177" s="36"/>
      <c r="BB177" s="36"/>
      <c r="BC177" s="36"/>
      <c r="BD177" s="14"/>
      <c r="BE177" s="14"/>
      <c r="BF177" s="14"/>
      <c r="BG177" s="14"/>
      <c r="BJ177" s="14" t="s">
        <v>107</v>
      </c>
      <c r="BK177" s="14"/>
      <c r="BL177" s="14"/>
      <c r="BM177" s="14"/>
      <c r="BN177" s="14"/>
      <c r="BO177" s="14"/>
      <c r="BP177" s="14"/>
      <c r="BQ177" s="14"/>
      <c r="BR177" s="14"/>
      <c r="BS177" s="14"/>
      <c r="BT177" s="14"/>
      <c r="BU177" s="14"/>
      <c r="BV177" s="14"/>
      <c r="BW177" s="14"/>
      <c r="BX177" s="14"/>
      <c r="BY177" s="14"/>
      <c r="BZ177" s="14"/>
      <c r="CA177" s="14"/>
      <c r="CB177" s="14"/>
      <c r="CC177" s="14"/>
      <c r="CD177" s="14"/>
      <c r="CE177" s="14"/>
      <c r="CF177" s="14"/>
      <c r="CG177" s="14"/>
      <c r="CH177" s="14"/>
      <c r="CI177" s="14"/>
      <c r="CJ177" s="14"/>
      <c r="CK177" s="14"/>
      <c r="CL177" s="14"/>
      <c r="CM177" s="14"/>
      <c r="CN177" s="14"/>
      <c r="CO177" s="14"/>
      <c r="CP177" s="14"/>
      <c r="CQ177" s="14"/>
      <c r="CR177" s="14"/>
      <c r="CS177" s="14"/>
      <c r="CT177" s="14"/>
      <c r="CU177" s="14"/>
      <c r="CV177" s="14"/>
      <c r="CW177" s="14"/>
      <c r="CX177" s="14"/>
      <c r="CY177" s="14"/>
      <c r="CZ177" s="14"/>
      <c r="DA177" s="14"/>
    </row>
    <row r="178" spans="2:105" x14ac:dyDescent="0.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37"/>
      <c r="AZ178" s="14"/>
      <c r="BA178" s="14"/>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c r="BX178" s="14"/>
      <c r="BY178" s="14"/>
      <c r="BZ178" s="14"/>
      <c r="CA178" s="14"/>
      <c r="CB178" s="14"/>
      <c r="CC178" s="14"/>
      <c r="CD178" s="14"/>
      <c r="CE178" s="14"/>
      <c r="CF178" s="14"/>
      <c r="CG178" s="14"/>
      <c r="CH178" s="14"/>
      <c r="CI178" s="14"/>
      <c r="CJ178" s="14"/>
      <c r="CK178" s="14"/>
      <c r="CL178" s="14"/>
      <c r="CM178" s="14"/>
      <c r="CN178" s="14"/>
      <c r="CO178" s="14"/>
      <c r="CP178" s="14"/>
      <c r="CQ178" s="14"/>
      <c r="CR178" s="14"/>
      <c r="CS178" s="14"/>
      <c r="CT178" s="14"/>
      <c r="CU178" s="14"/>
      <c r="CV178" s="14"/>
      <c r="CW178" s="14"/>
      <c r="CX178" s="14"/>
      <c r="CY178" s="14"/>
      <c r="CZ178" s="14"/>
      <c r="DA178" s="14"/>
    </row>
    <row r="179" spans="2:105" x14ac:dyDescent="0.4">
      <c r="B179" s="14">
        <v>1</v>
      </c>
      <c r="C179" s="14" t="s">
        <v>93</v>
      </c>
      <c r="D179" s="14" t="s">
        <v>68</v>
      </c>
      <c r="E179" s="14" t="s">
        <v>111</v>
      </c>
      <c r="F179" s="14" t="s">
        <v>151</v>
      </c>
      <c r="G179" s="14"/>
      <c r="H179" s="38">
        <v>0</v>
      </c>
      <c r="I179" s="38">
        <v>0</v>
      </c>
      <c r="J179" s="38">
        <v>0</v>
      </c>
      <c r="K179" s="38">
        <v>0</v>
      </c>
      <c r="L179" s="38">
        <v>0</v>
      </c>
      <c r="M179" s="38">
        <v>0</v>
      </c>
      <c r="N179" s="38">
        <v>0</v>
      </c>
      <c r="O179" s="38">
        <v>0</v>
      </c>
      <c r="P179" s="38">
        <v>0</v>
      </c>
      <c r="Q179" s="38">
        <v>0</v>
      </c>
      <c r="R179" s="38">
        <v>0</v>
      </c>
      <c r="S179" s="38">
        <v>0</v>
      </c>
      <c r="T179" s="38">
        <v>0</v>
      </c>
      <c r="U179" s="38">
        <v>0</v>
      </c>
      <c r="V179" s="38">
        <v>0</v>
      </c>
      <c r="W179" s="38">
        <v>0</v>
      </c>
      <c r="X179" s="38">
        <v>0</v>
      </c>
      <c r="Y179" s="38">
        <v>-60000</v>
      </c>
      <c r="Z179" s="38">
        <v>0</v>
      </c>
      <c r="AA179" s="38">
        <v>0</v>
      </c>
      <c r="AB179" s="38">
        <v>-60000</v>
      </c>
      <c r="AC179" s="38">
        <v>-95000</v>
      </c>
      <c r="AD179" s="38">
        <v>0</v>
      </c>
      <c r="AE179" s="38">
        <v>0</v>
      </c>
      <c r="AF179" s="38">
        <v>0</v>
      </c>
      <c r="AG179" s="38">
        <v>0</v>
      </c>
      <c r="AH179" s="38">
        <v>0</v>
      </c>
      <c r="AI179" s="38">
        <v>0</v>
      </c>
      <c r="AJ179" s="38">
        <v>0</v>
      </c>
      <c r="AK179" s="38">
        <v>0</v>
      </c>
      <c r="AL179" s="38">
        <v>0</v>
      </c>
      <c r="AM179" s="38">
        <v>0</v>
      </c>
      <c r="AN179" s="38"/>
      <c r="AO179" s="38"/>
      <c r="AP179" s="38"/>
      <c r="AQ179" s="38"/>
      <c r="AR179" s="38"/>
      <c r="AS179" s="38"/>
      <c r="AT179" s="38"/>
      <c r="AU179" s="38"/>
      <c r="AV179" s="14"/>
      <c r="AW179" s="31">
        <f>SUM(H179:S179)</f>
        <v>0</v>
      </c>
      <c r="AX179" s="31">
        <f>SUM(T179:AE179)</f>
        <v>-215000</v>
      </c>
      <c r="AY179" s="16">
        <f t="shared" ref="AY179:BB180" si="86">SUM(Y179:AJ179)</f>
        <v>-215000</v>
      </c>
      <c r="AZ179" s="31">
        <f t="shared" si="86"/>
        <v>-155000</v>
      </c>
      <c r="BA179" s="31">
        <f t="shared" si="86"/>
        <v>-155000</v>
      </c>
      <c r="BB179" s="31">
        <f t="shared" si="86"/>
        <v>-155000</v>
      </c>
      <c r="BC179" s="31">
        <f>SUM(AF179:AK179)</f>
        <v>0</v>
      </c>
      <c r="BD179" s="14"/>
      <c r="BE179" s="15">
        <v>215000</v>
      </c>
      <c r="BF179" s="31">
        <f>-SUM(H179:AK179)</f>
        <v>215000</v>
      </c>
      <c r="BG179" s="31">
        <v>215000</v>
      </c>
      <c r="BH179" s="31">
        <f>BG179-BF179</f>
        <v>0</v>
      </c>
      <c r="BI179" s="31">
        <f>BG179-BE179</f>
        <v>0</v>
      </c>
      <c r="BJ179" s="14" t="s">
        <v>96</v>
      </c>
      <c r="BK179" s="14"/>
      <c r="BL179" s="14"/>
      <c r="BM179" s="14"/>
      <c r="BN179" s="14"/>
      <c r="BO179" s="14"/>
      <c r="BP179" s="14"/>
      <c r="BQ179" s="14"/>
      <c r="BR179" s="14"/>
      <c r="BS179" s="14"/>
      <c r="BT179" s="14"/>
      <c r="BU179" s="14"/>
      <c r="BV179" s="14"/>
      <c r="BW179" s="14"/>
      <c r="BX179" s="14"/>
      <c r="BY179" s="14"/>
      <c r="BZ179" s="14"/>
      <c r="CA179" s="14"/>
      <c r="CB179" s="14"/>
      <c r="CC179" s="14"/>
      <c r="CD179" s="14"/>
      <c r="CE179" s="14"/>
      <c r="CF179" s="14"/>
      <c r="CG179" s="14"/>
      <c r="CH179" s="14"/>
      <c r="CI179" s="14"/>
      <c r="CJ179" s="14"/>
      <c r="CK179" s="14"/>
      <c r="CL179" s="14"/>
      <c r="CM179" s="14"/>
      <c r="CN179" s="14"/>
      <c r="CO179" s="14"/>
      <c r="CP179" s="14"/>
      <c r="CQ179" s="14"/>
      <c r="CR179" s="14"/>
      <c r="CS179" s="14"/>
      <c r="CT179" s="14"/>
      <c r="CU179" s="14"/>
      <c r="CV179" s="14"/>
      <c r="CW179" s="14"/>
      <c r="CX179" s="14"/>
      <c r="CY179" s="14"/>
      <c r="CZ179" s="14"/>
      <c r="DA179" s="14"/>
    </row>
    <row r="180" spans="2:105" x14ac:dyDescent="0.4">
      <c r="B180" s="14">
        <v>2</v>
      </c>
      <c r="C180" s="14" t="s">
        <v>97</v>
      </c>
      <c r="D180" s="14" t="s">
        <v>69</v>
      </c>
      <c r="E180" s="14" t="s">
        <v>111</v>
      </c>
      <c r="F180" s="14" t="s">
        <v>151</v>
      </c>
      <c r="G180" s="14"/>
      <c r="H180" s="38">
        <v>0</v>
      </c>
      <c r="I180" s="38">
        <v>0</v>
      </c>
      <c r="J180" s="38">
        <v>0</v>
      </c>
      <c r="K180" s="38">
        <v>0</v>
      </c>
      <c r="L180" s="38">
        <v>0</v>
      </c>
      <c r="M180" s="38">
        <v>0</v>
      </c>
      <c r="N180" s="38">
        <v>0</v>
      </c>
      <c r="O180" s="38">
        <v>0</v>
      </c>
      <c r="P180" s="38">
        <v>0</v>
      </c>
      <c r="Q180" s="38">
        <v>0</v>
      </c>
      <c r="R180" s="38">
        <v>0</v>
      </c>
      <c r="S180" s="38">
        <v>0</v>
      </c>
      <c r="T180" s="38">
        <v>0</v>
      </c>
      <c r="U180" s="38">
        <v>0</v>
      </c>
      <c r="V180" s="38">
        <v>17916.666666666668</v>
      </c>
      <c r="W180" s="38">
        <v>35833.333333333336</v>
      </c>
      <c r="X180" s="38">
        <v>35833.333333333336</v>
      </c>
      <c r="Y180" s="38">
        <v>35833.333333333336</v>
      </c>
      <c r="Z180" s="38">
        <v>35833.333333333336</v>
      </c>
      <c r="AA180" s="38">
        <v>35833.333333333336</v>
      </c>
      <c r="AB180" s="38">
        <v>17916.666666666668</v>
      </c>
      <c r="AC180" s="38">
        <v>0</v>
      </c>
      <c r="AD180" s="38">
        <v>0</v>
      </c>
      <c r="AE180" s="38">
        <v>0</v>
      </c>
      <c r="AF180" s="38">
        <v>0</v>
      </c>
      <c r="AG180" s="38">
        <v>0</v>
      </c>
      <c r="AH180" s="38">
        <v>0</v>
      </c>
      <c r="AI180" s="38">
        <v>0</v>
      </c>
      <c r="AJ180" s="38">
        <v>0</v>
      </c>
      <c r="AK180" s="38">
        <v>0</v>
      </c>
      <c r="AL180" s="38">
        <v>0</v>
      </c>
      <c r="AM180" s="38">
        <v>0</v>
      </c>
      <c r="AN180" s="38"/>
      <c r="AO180" s="38"/>
      <c r="AP180" s="38"/>
      <c r="AQ180" s="38"/>
      <c r="AR180" s="38"/>
      <c r="AS180" s="38"/>
      <c r="AT180" s="38"/>
      <c r="AU180" s="38"/>
      <c r="AV180" s="14"/>
      <c r="AW180" s="31">
        <f>SUM(H180:S180)</f>
        <v>0</v>
      </c>
      <c r="AX180" s="31">
        <f>SUM(T180:AE180)</f>
        <v>215000.00000000003</v>
      </c>
      <c r="AY180" s="16">
        <f t="shared" si="86"/>
        <v>125416.66666666667</v>
      </c>
      <c r="AZ180" s="31">
        <f t="shared" si="86"/>
        <v>89583.333333333343</v>
      </c>
      <c r="BA180" s="31">
        <f t="shared" si="86"/>
        <v>53750</v>
      </c>
      <c r="BB180" s="31">
        <f t="shared" si="86"/>
        <v>17916.666666666668</v>
      </c>
      <c r="BC180" s="31">
        <f>SUM(AF180:AK180)</f>
        <v>0</v>
      </c>
      <c r="BD180" s="14"/>
      <c r="BE180" s="14"/>
      <c r="BF180" s="14"/>
      <c r="BG180" s="14"/>
      <c r="BH180" s="14"/>
      <c r="BI180" s="14"/>
      <c r="BJ180" s="14" t="s">
        <v>96</v>
      </c>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14"/>
      <c r="CQ180" s="14"/>
      <c r="CR180" s="14"/>
      <c r="CS180" s="14"/>
      <c r="CT180" s="14"/>
      <c r="CU180" s="14"/>
      <c r="CV180" s="14"/>
      <c r="CW180" s="14"/>
      <c r="CX180" s="14"/>
      <c r="CY180" s="14"/>
      <c r="CZ180" s="14"/>
      <c r="DA180" s="14"/>
    </row>
    <row r="181" spans="2:105" x14ac:dyDescent="0.4">
      <c r="B181" s="14">
        <v>3</v>
      </c>
      <c r="C181" s="32" t="s">
        <v>97</v>
      </c>
      <c r="D181" s="32" t="s">
        <v>70</v>
      </c>
      <c r="E181" s="32" t="s">
        <v>111</v>
      </c>
      <c r="F181" s="32" t="s">
        <v>151</v>
      </c>
      <c r="G181" s="34"/>
      <c r="H181" s="34">
        <f t="shared" ref="H181:AM181" si="87">G181+H179+H180</f>
        <v>0</v>
      </c>
      <c r="I181" s="34">
        <f t="shared" si="87"/>
        <v>0</v>
      </c>
      <c r="J181" s="34">
        <f t="shared" si="87"/>
        <v>0</v>
      </c>
      <c r="K181" s="34">
        <f t="shared" si="87"/>
        <v>0</v>
      </c>
      <c r="L181" s="34">
        <f t="shared" si="87"/>
        <v>0</v>
      </c>
      <c r="M181" s="34">
        <f t="shared" si="87"/>
        <v>0</v>
      </c>
      <c r="N181" s="34">
        <f t="shared" si="87"/>
        <v>0</v>
      </c>
      <c r="O181" s="34">
        <f t="shared" si="87"/>
        <v>0</v>
      </c>
      <c r="P181" s="34">
        <f t="shared" si="87"/>
        <v>0</v>
      </c>
      <c r="Q181" s="34">
        <f t="shared" si="87"/>
        <v>0</v>
      </c>
      <c r="R181" s="34">
        <f t="shared" si="87"/>
        <v>0</v>
      </c>
      <c r="S181" s="34">
        <f t="shared" si="87"/>
        <v>0</v>
      </c>
      <c r="T181" s="34">
        <f t="shared" si="87"/>
        <v>0</v>
      </c>
      <c r="U181" s="34">
        <f t="shared" si="87"/>
        <v>0</v>
      </c>
      <c r="V181" s="34">
        <f t="shared" si="87"/>
        <v>17916.666666666668</v>
      </c>
      <c r="W181" s="34">
        <f t="shared" si="87"/>
        <v>53750</v>
      </c>
      <c r="X181" s="34">
        <f t="shared" si="87"/>
        <v>89583.333333333343</v>
      </c>
      <c r="Y181" s="34">
        <f t="shared" si="87"/>
        <v>65416.666666666679</v>
      </c>
      <c r="Z181" s="34">
        <f t="shared" si="87"/>
        <v>101250.00000000001</v>
      </c>
      <c r="AA181" s="34">
        <f t="shared" si="87"/>
        <v>137083.33333333334</v>
      </c>
      <c r="AB181" s="34">
        <f t="shared" si="87"/>
        <v>95000.000000000015</v>
      </c>
      <c r="AC181" s="34">
        <f t="shared" si="87"/>
        <v>1.4551915228366852E-11</v>
      </c>
      <c r="AD181" s="34">
        <f t="shared" si="87"/>
        <v>1.4551915228366852E-11</v>
      </c>
      <c r="AE181" s="34">
        <f t="shared" si="87"/>
        <v>1.4551915228366852E-11</v>
      </c>
      <c r="AF181" s="34">
        <f t="shared" si="87"/>
        <v>1.4551915228366852E-11</v>
      </c>
      <c r="AG181" s="34">
        <f t="shared" si="87"/>
        <v>1.4551915228366852E-11</v>
      </c>
      <c r="AH181" s="34">
        <f t="shared" si="87"/>
        <v>1.4551915228366852E-11</v>
      </c>
      <c r="AI181" s="34">
        <f t="shared" si="87"/>
        <v>1.4551915228366852E-11</v>
      </c>
      <c r="AJ181" s="34">
        <f t="shared" si="87"/>
        <v>1.4551915228366852E-11</v>
      </c>
      <c r="AK181" s="34">
        <f t="shared" si="87"/>
        <v>1.4551915228366852E-11</v>
      </c>
      <c r="AL181" s="34">
        <f t="shared" si="87"/>
        <v>1.4551915228366852E-11</v>
      </c>
      <c r="AM181" s="34">
        <f t="shared" si="87"/>
        <v>1.4551915228366852E-11</v>
      </c>
      <c r="AN181" s="34"/>
      <c r="AO181" s="34"/>
      <c r="AP181" s="34"/>
      <c r="AQ181" s="34"/>
      <c r="AR181" s="34"/>
      <c r="AS181" s="34"/>
      <c r="AT181" s="34"/>
      <c r="AU181" s="34"/>
      <c r="AV181" s="33"/>
      <c r="AW181" s="34"/>
      <c r="AX181" s="34"/>
      <c r="AY181" s="35"/>
      <c r="AZ181" s="36"/>
      <c r="BA181" s="36"/>
      <c r="BB181" s="36"/>
      <c r="BC181" s="36"/>
      <c r="BD181" s="14"/>
      <c r="BE181" s="14"/>
      <c r="BF181" s="14"/>
      <c r="BG181" s="14"/>
      <c r="BJ181" s="14" t="s">
        <v>96</v>
      </c>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14"/>
      <c r="CM181" s="14"/>
      <c r="CN181" s="14"/>
      <c r="CO181" s="14"/>
      <c r="CP181" s="14"/>
      <c r="CQ181" s="14"/>
      <c r="CR181" s="14"/>
      <c r="CS181" s="14"/>
      <c r="CT181" s="14"/>
      <c r="CU181" s="14"/>
      <c r="CV181" s="14"/>
      <c r="CW181" s="14"/>
      <c r="CX181" s="14"/>
      <c r="CY181" s="14"/>
      <c r="CZ181" s="14"/>
      <c r="DA181" s="14"/>
    </row>
    <row r="182" spans="2:105" x14ac:dyDescent="0.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37"/>
      <c r="AZ182" s="14"/>
      <c r="BA182" s="14"/>
      <c r="BB182" s="14"/>
      <c r="BC182" s="14"/>
      <c r="BD182" s="14"/>
      <c r="BE182" s="14"/>
      <c r="BF182" s="14"/>
      <c r="BG182" s="14"/>
      <c r="BH182" s="14"/>
      <c r="BI182" s="14"/>
      <c r="BJ182" s="14"/>
      <c r="BK182" s="14"/>
      <c r="BL182" s="14"/>
      <c r="BM182" s="14"/>
      <c r="BN182" s="14"/>
      <c r="BO182" s="14"/>
      <c r="BP182" s="14"/>
      <c r="BQ182" s="14"/>
      <c r="BR182" s="14"/>
      <c r="BS182" s="14"/>
      <c r="BT182" s="14"/>
      <c r="BU182" s="14"/>
      <c r="BV182" s="14"/>
      <c r="BW182" s="14"/>
      <c r="BX182" s="14"/>
      <c r="BY182" s="14"/>
      <c r="BZ182" s="14"/>
      <c r="CA182" s="14"/>
      <c r="CB182" s="14"/>
      <c r="CC182" s="14"/>
      <c r="CD182" s="14"/>
      <c r="CE182" s="14"/>
      <c r="CF182" s="14"/>
      <c r="CG182" s="14"/>
      <c r="CH182" s="14"/>
      <c r="CI182" s="14"/>
      <c r="CJ182" s="14"/>
      <c r="CK182" s="14"/>
      <c r="CL182" s="14"/>
      <c r="CM182" s="14"/>
      <c r="CN182" s="14"/>
      <c r="CO182" s="14"/>
      <c r="CP182" s="14"/>
      <c r="CQ182" s="14"/>
      <c r="CR182" s="14"/>
      <c r="CS182" s="14"/>
      <c r="CT182" s="14"/>
      <c r="CU182" s="14"/>
      <c r="CV182" s="14"/>
      <c r="CW182" s="14"/>
      <c r="CX182" s="14"/>
      <c r="CY182" s="14"/>
      <c r="CZ182" s="14"/>
      <c r="DA182" s="14"/>
    </row>
    <row r="183" spans="2:105" x14ac:dyDescent="0.4">
      <c r="B183" s="14">
        <v>1</v>
      </c>
      <c r="C183" s="14" t="s">
        <v>93</v>
      </c>
      <c r="D183" s="14" t="s">
        <v>68</v>
      </c>
      <c r="E183" s="14" t="s">
        <v>148</v>
      </c>
      <c r="F183" s="14" t="s">
        <v>32</v>
      </c>
      <c r="G183" s="14"/>
      <c r="H183" s="15">
        <v>0</v>
      </c>
      <c r="I183" s="15">
        <v>0</v>
      </c>
      <c r="J183" s="15">
        <v>0</v>
      </c>
      <c r="K183" s="15">
        <v>0</v>
      </c>
      <c r="L183" s="15">
        <v>0</v>
      </c>
      <c r="M183" s="15">
        <v>0</v>
      </c>
      <c r="N183" s="15">
        <v>0</v>
      </c>
      <c r="O183" s="15">
        <v>0</v>
      </c>
      <c r="P183" s="15">
        <v>0</v>
      </c>
      <c r="Q183" s="15">
        <v>0</v>
      </c>
      <c r="R183" s="15">
        <v>0</v>
      </c>
      <c r="S183" s="15">
        <v>0</v>
      </c>
      <c r="T183" s="15">
        <v>0</v>
      </c>
      <c r="U183" s="15">
        <v>0</v>
      </c>
      <c r="V183" s="15">
        <v>0</v>
      </c>
      <c r="W183" s="15">
        <v>0</v>
      </c>
      <c r="X183" s="15">
        <v>0</v>
      </c>
      <c r="Y183" s="15">
        <v>0</v>
      </c>
      <c r="Z183" s="15">
        <v>0</v>
      </c>
      <c r="AA183" s="15">
        <v>0</v>
      </c>
      <c r="AB183" s="15">
        <v>0</v>
      </c>
      <c r="AC183" s="15">
        <v>-125000</v>
      </c>
      <c r="AD183" s="15">
        <v>0</v>
      </c>
      <c r="AE183" s="15">
        <v>-125000</v>
      </c>
      <c r="AF183" s="15">
        <v>0</v>
      </c>
      <c r="AG183" s="15">
        <v>-125000</v>
      </c>
      <c r="AH183" s="15">
        <v>-125000</v>
      </c>
      <c r="AI183" s="15">
        <v>0</v>
      </c>
      <c r="AJ183" s="15">
        <v>-125000</v>
      </c>
      <c r="AK183" s="15">
        <v>-3556.02</v>
      </c>
      <c r="AL183" s="15">
        <v>-100000</v>
      </c>
      <c r="AM183" s="15">
        <v>-50000</v>
      </c>
      <c r="AN183" s="15">
        <v>0</v>
      </c>
      <c r="AO183" s="15">
        <v>0</v>
      </c>
      <c r="AP183" s="15">
        <v>0</v>
      </c>
      <c r="AQ183" s="15">
        <v>0</v>
      </c>
      <c r="AR183" s="15">
        <v>0</v>
      </c>
      <c r="AS183" s="15">
        <v>0</v>
      </c>
      <c r="AT183" s="15">
        <v>0</v>
      </c>
      <c r="AU183" s="15">
        <v>0</v>
      </c>
      <c r="AV183" s="45"/>
      <c r="AW183" s="31">
        <f>SUM(H183:S183)</f>
        <v>0</v>
      </c>
      <c r="AX183" s="31">
        <f>SUM(T183:AE183)</f>
        <v>-250000</v>
      </c>
      <c r="AY183" s="16">
        <f t="shared" ref="AY183:BB184" si="88">SUM(Y183:AJ183)</f>
        <v>-625000</v>
      </c>
      <c r="AZ183" s="31">
        <f t="shared" si="88"/>
        <v>-628556.02</v>
      </c>
      <c r="BA183" s="31">
        <f t="shared" si="88"/>
        <v>-728556.02</v>
      </c>
      <c r="BB183" s="31">
        <f t="shared" si="88"/>
        <v>-778556.02</v>
      </c>
      <c r="BC183" s="31">
        <f>SUM(AF183:AK183)</f>
        <v>-378556.02</v>
      </c>
      <c r="BD183" s="14"/>
      <c r="BE183" s="15">
        <v>775000</v>
      </c>
      <c r="BF183" s="31">
        <f>-SUM(H183:AK183)</f>
        <v>628556.02</v>
      </c>
      <c r="BG183" s="31">
        <v>250000</v>
      </c>
      <c r="BH183" s="31">
        <f>BG183-BF183</f>
        <v>-378556.02</v>
      </c>
      <c r="BI183" s="31">
        <f>BG183-BE183</f>
        <v>-525000</v>
      </c>
      <c r="BJ183" s="14" t="s">
        <v>107</v>
      </c>
      <c r="BK183" s="14"/>
      <c r="BL183" s="14"/>
      <c r="BM183" s="14"/>
      <c r="BN183" s="14"/>
      <c r="BO183" s="14"/>
      <c r="BP183" s="14"/>
      <c r="BQ183" s="14"/>
      <c r="BR183" s="14"/>
      <c r="BS183" s="14"/>
      <c r="BT183" s="14"/>
      <c r="BU183" s="14"/>
      <c r="BV183" s="14"/>
      <c r="BW183" s="14"/>
      <c r="BX183" s="14"/>
      <c r="BY183" s="14"/>
      <c r="BZ183" s="14"/>
      <c r="CA183" s="14"/>
      <c r="CB183" s="14"/>
      <c r="CC183" s="14"/>
      <c r="CD183" s="14"/>
      <c r="CE183" s="14"/>
      <c r="CF183" s="14"/>
      <c r="CG183" s="14"/>
      <c r="CH183" s="14"/>
      <c r="CI183" s="14"/>
      <c r="CJ183" s="14"/>
      <c r="CK183" s="14"/>
      <c r="CL183" s="14"/>
      <c r="CM183" s="14"/>
      <c r="CN183" s="14"/>
      <c r="CO183" s="14"/>
      <c r="CP183" s="14"/>
      <c r="CQ183" s="14"/>
      <c r="CR183" s="14"/>
      <c r="CS183" s="14"/>
      <c r="CT183" s="14"/>
      <c r="CU183" s="14"/>
      <c r="CV183" s="14"/>
      <c r="CW183" s="14"/>
      <c r="CX183" s="14"/>
      <c r="CY183" s="14"/>
      <c r="CZ183" s="14"/>
      <c r="DA183" s="14"/>
    </row>
    <row r="184" spans="2:105" x14ac:dyDescent="0.4">
      <c r="B184" s="14">
        <v>2</v>
      </c>
      <c r="C184" s="14" t="s">
        <v>97</v>
      </c>
      <c r="D184" s="14" t="s">
        <v>69</v>
      </c>
      <c r="E184" s="14" t="s">
        <v>148</v>
      </c>
      <c r="F184" s="14" t="s">
        <v>32</v>
      </c>
      <c r="G184" s="14"/>
      <c r="H184" s="15">
        <v>0</v>
      </c>
      <c r="I184" s="15">
        <v>0</v>
      </c>
      <c r="J184" s="15">
        <v>0</v>
      </c>
      <c r="K184" s="15">
        <v>0</v>
      </c>
      <c r="L184" s="15">
        <v>0</v>
      </c>
      <c r="M184" s="15">
        <v>0</v>
      </c>
      <c r="N184" s="15">
        <v>0</v>
      </c>
      <c r="O184" s="15">
        <v>0</v>
      </c>
      <c r="P184" s="15">
        <v>0</v>
      </c>
      <c r="Q184" s="15">
        <v>0</v>
      </c>
      <c r="R184" s="15">
        <v>0</v>
      </c>
      <c r="S184" s="15">
        <v>0</v>
      </c>
      <c r="T184" s="15">
        <v>0</v>
      </c>
      <c r="U184" s="15">
        <v>0</v>
      </c>
      <c r="V184" s="15">
        <v>0</v>
      </c>
      <c r="W184" s="15">
        <v>0</v>
      </c>
      <c r="X184" s="15">
        <v>0</v>
      </c>
      <c r="Y184" s="15">
        <v>0</v>
      </c>
      <c r="Z184" s="15">
        <v>0</v>
      </c>
      <c r="AA184" s="15">
        <v>52083.33</v>
      </c>
      <c r="AB184" s="15">
        <v>107722.69</v>
      </c>
      <c r="AC184" s="15">
        <v>104166.67</v>
      </c>
      <c r="AD184" s="15">
        <v>104166.67</v>
      </c>
      <c r="AE184" s="15">
        <v>104166.67</v>
      </c>
      <c r="AF184" s="15">
        <v>104166.67</v>
      </c>
      <c r="AG184" s="15">
        <v>52083.33</v>
      </c>
      <c r="AH184" s="15">
        <v>12500</v>
      </c>
      <c r="AI184" s="15">
        <v>25000</v>
      </c>
      <c r="AJ184" s="15">
        <v>25000</v>
      </c>
      <c r="AK184" s="15">
        <v>25000</v>
      </c>
      <c r="AL184" s="15">
        <v>25000</v>
      </c>
      <c r="AM184" s="15">
        <v>25000</v>
      </c>
      <c r="AN184" s="15">
        <v>12500</v>
      </c>
      <c r="AO184" s="15"/>
      <c r="AP184" s="15"/>
      <c r="AQ184" s="15"/>
      <c r="AR184" s="15"/>
      <c r="AS184" s="15"/>
      <c r="AT184" s="15"/>
      <c r="AU184" s="15"/>
      <c r="AV184" s="14"/>
      <c r="AW184" s="31">
        <f>SUM(H184:S184)</f>
        <v>0</v>
      </c>
      <c r="AX184" s="31">
        <f>SUM(T184:AE184)</f>
        <v>472306.02999999997</v>
      </c>
      <c r="AY184" s="16">
        <f t="shared" si="88"/>
        <v>691056.02999999991</v>
      </c>
      <c r="AZ184" s="31">
        <f t="shared" si="88"/>
        <v>716056.02999999991</v>
      </c>
      <c r="BA184" s="31">
        <f t="shared" si="88"/>
        <v>741056.02999999991</v>
      </c>
      <c r="BB184" s="31">
        <f t="shared" si="88"/>
        <v>713972.7</v>
      </c>
      <c r="BC184" s="31">
        <f>SUM(AF184:AK184)</f>
        <v>243750</v>
      </c>
      <c r="BD184" s="14"/>
      <c r="BE184" s="14"/>
      <c r="BF184" s="14"/>
      <c r="BG184" s="14"/>
      <c r="BH184" s="14"/>
      <c r="BI184" s="14"/>
      <c r="BJ184" s="14" t="s">
        <v>107</v>
      </c>
      <c r="BK184" s="14"/>
      <c r="BL184" s="14"/>
      <c r="BM184" s="14"/>
      <c r="BN184" s="14"/>
      <c r="BO184" s="14"/>
      <c r="BP184" s="14"/>
      <c r="BQ184" s="14"/>
      <c r="BR184" s="14"/>
      <c r="BS184" s="14"/>
      <c r="BT184" s="14"/>
      <c r="BU184" s="14"/>
      <c r="BV184" s="14"/>
      <c r="BW184" s="14"/>
      <c r="BX184" s="14"/>
      <c r="BY184" s="14"/>
      <c r="BZ184" s="14"/>
      <c r="CA184" s="14"/>
      <c r="CB184" s="14"/>
      <c r="CC184" s="14"/>
      <c r="CD184" s="14"/>
      <c r="CE184" s="14"/>
      <c r="CF184" s="14"/>
      <c r="CG184" s="14"/>
      <c r="CH184" s="14"/>
      <c r="CI184" s="14"/>
      <c r="CJ184" s="14"/>
      <c r="CK184" s="14"/>
      <c r="CL184" s="14"/>
      <c r="CM184" s="14"/>
      <c r="CN184" s="14"/>
      <c r="CO184" s="14"/>
      <c r="CP184" s="14"/>
      <c r="CQ184" s="14"/>
      <c r="CR184" s="14"/>
      <c r="CS184" s="14"/>
      <c r="CT184" s="14"/>
      <c r="CU184" s="14"/>
      <c r="CV184" s="14"/>
      <c r="CW184" s="14"/>
      <c r="CX184" s="14"/>
      <c r="CY184" s="14"/>
      <c r="CZ184" s="14"/>
      <c r="DA184" s="14"/>
    </row>
    <row r="185" spans="2:105" x14ac:dyDescent="0.4">
      <c r="B185" s="14">
        <v>3</v>
      </c>
      <c r="C185" s="32" t="s">
        <v>97</v>
      </c>
      <c r="D185" s="32" t="s">
        <v>70</v>
      </c>
      <c r="E185" s="32" t="s">
        <v>148</v>
      </c>
      <c r="F185" s="32" t="s">
        <v>32</v>
      </c>
      <c r="G185" s="34"/>
      <c r="H185" s="34">
        <f t="shared" ref="H185:AU185" si="89">G185+H183+H184</f>
        <v>0</v>
      </c>
      <c r="I185" s="34">
        <f t="shared" si="89"/>
        <v>0</v>
      </c>
      <c r="J185" s="34">
        <f t="shared" si="89"/>
        <v>0</v>
      </c>
      <c r="K185" s="34">
        <f t="shared" si="89"/>
        <v>0</v>
      </c>
      <c r="L185" s="34">
        <f t="shared" si="89"/>
        <v>0</v>
      </c>
      <c r="M185" s="34">
        <f t="shared" si="89"/>
        <v>0</v>
      </c>
      <c r="N185" s="34">
        <f t="shared" si="89"/>
        <v>0</v>
      </c>
      <c r="O185" s="34">
        <f t="shared" si="89"/>
        <v>0</v>
      </c>
      <c r="P185" s="34">
        <f t="shared" si="89"/>
        <v>0</v>
      </c>
      <c r="Q185" s="34">
        <f t="shared" si="89"/>
        <v>0</v>
      </c>
      <c r="R185" s="34">
        <f t="shared" si="89"/>
        <v>0</v>
      </c>
      <c r="S185" s="34">
        <f t="shared" si="89"/>
        <v>0</v>
      </c>
      <c r="T185" s="34">
        <f t="shared" si="89"/>
        <v>0</v>
      </c>
      <c r="U185" s="34">
        <f t="shared" si="89"/>
        <v>0</v>
      </c>
      <c r="V185" s="34">
        <f t="shared" si="89"/>
        <v>0</v>
      </c>
      <c r="W185" s="34">
        <f t="shared" si="89"/>
        <v>0</v>
      </c>
      <c r="X185" s="34">
        <f t="shared" si="89"/>
        <v>0</v>
      </c>
      <c r="Y185" s="34">
        <f t="shared" si="89"/>
        <v>0</v>
      </c>
      <c r="Z185" s="34">
        <f t="shared" si="89"/>
        <v>0</v>
      </c>
      <c r="AA185" s="34">
        <f t="shared" si="89"/>
        <v>52083.33</v>
      </c>
      <c r="AB185" s="34">
        <f t="shared" si="89"/>
        <v>159806.02000000002</v>
      </c>
      <c r="AC185" s="34">
        <f t="shared" si="89"/>
        <v>138972.69</v>
      </c>
      <c r="AD185" s="34">
        <f t="shared" si="89"/>
        <v>243139.36</v>
      </c>
      <c r="AE185" s="34">
        <f t="shared" si="89"/>
        <v>222306.02999999997</v>
      </c>
      <c r="AF185" s="34">
        <f t="shared" si="89"/>
        <v>326472.69999999995</v>
      </c>
      <c r="AG185" s="34">
        <f t="shared" si="89"/>
        <v>253556.02999999997</v>
      </c>
      <c r="AH185" s="34">
        <f t="shared" si="89"/>
        <v>141056.02999999997</v>
      </c>
      <c r="AI185" s="34">
        <f t="shared" si="89"/>
        <v>166056.02999999997</v>
      </c>
      <c r="AJ185" s="34">
        <f t="shared" si="89"/>
        <v>66056.02999999997</v>
      </c>
      <c r="AK185" s="34">
        <f t="shared" si="89"/>
        <v>87500.00999999998</v>
      </c>
      <c r="AL185" s="34">
        <f t="shared" si="89"/>
        <v>12500.00999999998</v>
      </c>
      <c r="AM185" s="40">
        <f t="shared" si="89"/>
        <v>-12499.99000000002</v>
      </c>
      <c r="AN185" s="40">
        <f t="shared" si="89"/>
        <v>9.9999999802093953E-3</v>
      </c>
      <c r="AO185" s="40">
        <f t="shared" si="89"/>
        <v>9.9999999802093953E-3</v>
      </c>
      <c r="AP185" s="40">
        <f t="shared" si="89"/>
        <v>9.9999999802093953E-3</v>
      </c>
      <c r="AQ185" s="40">
        <f t="shared" si="89"/>
        <v>9.9999999802093953E-3</v>
      </c>
      <c r="AR185" s="40">
        <f t="shared" si="89"/>
        <v>9.9999999802093953E-3</v>
      </c>
      <c r="AS185" s="40">
        <f t="shared" si="89"/>
        <v>9.9999999802093953E-3</v>
      </c>
      <c r="AT185" s="40">
        <f t="shared" si="89"/>
        <v>9.9999999802093953E-3</v>
      </c>
      <c r="AU185" s="40">
        <f t="shared" si="89"/>
        <v>9.9999999802093953E-3</v>
      </c>
      <c r="AV185" s="33"/>
      <c r="AW185" s="34"/>
      <c r="AX185" s="34"/>
      <c r="AY185" s="35"/>
      <c r="AZ185" s="36"/>
      <c r="BA185" s="36"/>
      <c r="BB185" s="36"/>
      <c r="BC185" s="36"/>
      <c r="BD185" s="14"/>
      <c r="BE185" s="14"/>
      <c r="BF185" s="14"/>
      <c r="BG185" s="14"/>
      <c r="BJ185" s="14" t="s">
        <v>107</v>
      </c>
      <c r="BK185" s="14"/>
      <c r="BL185" s="14"/>
      <c r="BM185" s="14"/>
      <c r="BN185" s="14"/>
      <c r="BO185" s="14"/>
      <c r="BP185" s="14"/>
      <c r="BQ185" s="14"/>
      <c r="BR185" s="14"/>
      <c r="BS185" s="14"/>
      <c r="BT185" s="14"/>
      <c r="BU185" s="14"/>
      <c r="BV185" s="14"/>
      <c r="BW185" s="14"/>
      <c r="BX185" s="14"/>
      <c r="BY185" s="14"/>
      <c r="BZ185" s="14"/>
      <c r="CA185" s="14"/>
      <c r="CB185" s="14"/>
      <c r="CC185" s="14"/>
      <c r="CD185" s="14"/>
      <c r="CE185" s="14"/>
      <c r="CF185" s="14"/>
      <c r="CG185" s="14"/>
      <c r="CH185" s="14"/>
      <c r="CI185" s="14"/>
      <c r="CJ185" s="14"/>
      <c r="CK185" s="14"/>
      <c r="CL185" s="14"/>
      <c r="CM185" s="14"/>
      <c r="CN185" s="14"/>
      <c r="CO185" s="14"/>
      <c r="CP185" s="14"/>
      <c r="CQ185" s="14"/>
      <c r="CR185" s="14"/>
      <c r="CS185" s="14"/>
      <c r="CT185" s="14"/>
      <c r="CU185" s="14"/>
      <c r="CV185" s="14"/>
      <c r="CW185" s="14"/>
      <c r="CX185" s="14"/>
      <c r="CY185" s="14"/>
      <c r="CZ185" s="14"/>
      <c r="DA185" s="14"/>
    </row>
    <row r="186" spans="2:105" x14ac:dyDescent="0.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37"/>
      <c r="AZ186" s="14"/>
      <c r="BA186" s="14"/>
      <c r="BB186" s="14"/>
      <c r="BC186" s="14"/>
      <c r="BD186" s="14"/>
      <c r="BE186" s="14"/>
      <c r="BF186" s="14"/>
      <c r="BG186" s="14"/>
      <c r="BH186" s="14"/>
      <c r="BI186" s="14"/>
      <c r="BJ186" s="14"/>
      <c r="BK186" s="14"/>
      <c r="BL186" s="14"/>
      <c r="BM186" s="14"/>
      <c r="BN186" s="14"/>
      <c r="BO186" s="14"/>
      <c r="BP186" s="14"/>
      <c r="BQ186" s="14"/>
      <c r="BR186" s="14"/>
      <c r="BS186" s="14"/>
      <c r="BT186" s="14"/>
      <c r="BU186" s="14"/>
      <c r="BV186" s="14"/>
      <c r="BW186" s="14"/>
      <c r="BX186" s="14"/>
      <c r="BY186" s="14"/>
      <c r="BZ186" s="14"/>
      <c r="CA186" s="14"/>
      <c r="CB186" s="14"/>
      <c r="CC186" s="14"/>
      <c r="CD186" s="14"/>
      <c r="CE186" s="14"/>
      <c r="CF186" s="14"/>
      <c r="CG186" s="14"/>
      <c r="CH186" s="14"/>
      <c r="CI186" s="14"/>
      <c r="CJ186" s="14"/>
      <c r="CK186" s="14"/>
      <c r="CL186" s="14"/>
      <c r="CM186" s="14"/>
      <c r="CN186" s="14"/>
      <c r="CO186" s="14"/>
      <c r="CP186" s="14"/>
      <c r="CQ186" s="14"/>
      <c r="CR186" s="14"/>
      <c r="CS186" s="14"/>
      <c r="CT186" s="14"/>
      <c r="CU186" s="14"/>
      <c r="CV186" s="14"/>
      <c r="CW186" s="14"/>
      <c r="CX186" s="14"/>
      <c r="CY186" s="14"/>
      <c r="CZ186" s="14"/>
      <c r="DA186" s="14"/>
    </row>
    <row r="187" spans="2:105" x14ac:dyDescent="0.4">
      <c r="B187" s="14">
        <v>1</v>
      </c>
      <c r="C187" s="14" t="s">
        <v>93</v>
      </c>
      <c r="D187" s="14" t="s">
        <v>68</v>
      </c>
      <c r="E187" s="14" t="s">
        <v>152</v>
      </c>
      <c r="F187" s="14" t="s">
        <v>31</v>
      </c>
      <c r="G187" s="14"/>
      <c r="H187" s="15">
        <v>0</v>
      </c>
      <c r="I187" s="15">
        <v>0</v>
      </c>
      <c r="J187" s="15">
        <v>0</v>
      </c>
      <c r="K187" s="15">
        <v>0</v>
      </c>
      <c r="L187" s="15">
        <v>0</v>
      </c>
      <c r="M187" s="15">
        <v>0</v>
      </c>
      <c r="N187" s="15">
        <v>0</v>
      </c>
      <c r="O187" s="15">
        <v>0</v>
      </c>
      <c r="P187" s="15">
        <v>0</v>
      </c>
      <c r="Q187" s="15">
        <v>0</v>
      </c>
      <c r="R187" s="15">
        <v>0</v>
      </c>
      <c r="S187" s="15">
        <v>0</v>
      </c>
      <c r="T187" s="15">
        <v>0</v>
      </c>
      <c r="U187" s="15">
        <v>0</v>
      </c>
      <c r="V187" s="15">
        <v>0</v>
      </c>
      <c r="W187" s="15">
        <v>0</v>
      </c>
      <c r="X187" s="15">
        <v>0</v>
      </c>
      <c r="Y187" s="15">
        <v>0</v>
      </c>
      <c r="Z187" s="15">
        <v>0</v>
      </c>
      <c r="AA187" s="15">
        <v>0</v>
      </c>
      <c r="AB187" s="15">
        <v>0</v>
      </c>
      <c r="AC187" s="15">
        <v>0</v>
      </c>
      <c r="AD187" s="15">
        <v>0</v>
      </c>
      <c r="AE187" s="15">
        <v>0</v>
      </c>
      <c r="AF187" s="15">
        <v>0</v>
      </c>
      <c r="AG187" s="15">
        <v>0</v>
      </c>
      <c r="AH187" s="15">
        <v>0</v>
      </c>
      <c r="AI187" s="15">
        <v>-45000</v>
      </c>
      <c r="AJ187" s="15">
        <v>-45000</v>
      </c>
      <c r="AK187" s="15">
        <v>-45000</v>
      </c>
      <c r="AL187" s="15">
        <v>0</v>
      </c>
      <c r="AM187" s="15">
        <v>-90000</v>
      </c>
      <c r="AN187" s="15">
        <v>0</v>
      </c>
      <c r="AO187" s="15">
        <v>0</v>
      </c>
      <c r="AP187" s="15">
        <v>0</v>
      </c>
      <c r="AQ187" s="15">
        <v>0</v>
      </c>
      <c r="AR187" s="15">
        <v>0</v>
      </c>
      <c r="AS187" s="15">
        <v>0</v>
      </c>
      <c r="AT187" s="15">
        <v>0</v>
      </c>
      <c r="AU187" s="15">
        <v>0</v>
      </c>
      <c r="AV187" s="14"/>
      <c r="AW187" s="31">
        <f>SUM(H187:S187)</f>
        <v>0</v>
      </c>
      <c r="AX187" s="31">
        <f>SUM(T187:AE187)</f>
        <v>0</v>
      </c>
      <c r="AY187" s="16">
        <f t="shared" ref="AY187:BB188" si="90">SUM(Y187:AJ187)</f>
        <v>-90000</v>
      </c>
      <c r="AZ187" s="31">
        <f t="shared" si="90"/>
        <v>-135000</v>
      </c>
      <c r="BA187" s="31">
        <f t="shared" si="90"/>
        <v>-135000</v>
      </c>
      <c r="BB187" s="31">
        <f t="shared" si="90"/>
        <v>-225000</v>
      </c>
      <c r="BC187" s="31">
        <f>SUM(AF187:AK187)</f>
        <v>-135000</v>
      </c>
      <c r="BD187" s="14"/>
      <c r="BE187" s="15">
        <v>225000</v>
      </c>
      <c r="BF187" s="31">
        <f>-SUM(H187:AK187)</f>
        <v>135000</v>
      </c>
      <c r="BG187" s="31">
        <v>0</v>
      </c>
      <c r="BH187" s="31">
        <f>BG187-BF187</f>
        <v>-135000</v>
      </c>
      <c r="BI187" s="31">
        <f>BG187-BE187</f>
        <v>-225000</v>
      </c>
      <c r="BJ187" s="14" t="s">
        <v>107</v>
      </c>
      <c r="BK187" s="14"/>
      <c r="BL187" s="14"/>
      <c r="BM187" s="14"/>
      <c r="BN187" s="14"/>
      <c r="BO187" s="14"/>
      <c r="BP187" s="14"/>
      <c r="BQ187" s="14"/>
      <c r="BR187" s="14"/>
      <c r="BS187" s="14"/>
      <c r="BT187" s="14"/>
      <c r="BU187" s="14"/>
      <c r="BV187" s="14"/>
      <c r="BW187" s="14"/>
      <c r="BX187" s="14"/>
      <c r="BY187" s="14"/>
      <c r="BZ187" s="14"/>
      <c r="CA187" s="14"/>
      <c r="CB187" s="14"/>
      <c r="CC187" s="14"/>
      <c r="CD187" s="14"/>
      <c r="CE187" s="14"/>
      <c r="CF187" s="14"/>
      <c r="CG187" s="14"/>
      <c r="CH187" s="14"/>
      <c r="CI187" s="14"/>
      <c r="CJ187" s="14"/>
      <c r="CK187" s="14"/>
      <c r="CL187" s="14"/>
      <c r="CM187" s="14"/>
      <c r="CN187" s="14"/>
      <c r="CO187" s="14"/>
      <c r="CP187" s="14"/>
      <c r="CQ187" s="14"/>
      <c r="CR187" s="14"/>
      <c r="CS187" s="14"/>
      <c r="CT187" s="14"/>
      <c r="CU187" s="14"/>
      <c r="CV187" s="14"/>
      <c r="CW187" s="14"/>
      <c r="CX187" s="14"/>
      <c r="CY187" s="14"/>
      <c r="CZ187" s="14"/>
      <c r="DA187" s="14"/>
    </row>
    <row r="188" spans="2:105" x14ac:dyDescent="0.4">
      <c r="B188" s="14">
        <v>2</v>
      </c>
      <c r="C188" s="14" t="s">
        <v>97</v>
      </c>
      <c r="D188" s="14" t="s">
        <v>69</v>
      </c>
      <c r="E188" s="14" t="s">
        <v>152</v>
      </c>
      <c r="F188" s="14" t="s">
        <v>31</v>
      </c>
      <c r="G188" s="14"/>
      <c r="H188" s="15">
        <v>0</v>
      </c>
      <c r="I188" s="15">
        <v>0</v>
      </c>
      <c r="J188" s="15">
        <v>0</v>
      </c>
      <c r="K188" s="15">
        <v>0</v>
      </c>
      <c r="L188" s="15">
        <v>0</v>
      </c>
      <c r="M188" s="15">
        <v>0</v>
      </c>
      <c r="N188" s="15">
        <v>0</v>
      </c>
      <c r="O188" s="15">
        <v>0</v>
      </c>
      <c r="P188" s="15">
        <v>0</v>
      </c>
      <c r="Q188" s="15">
        <v>0</v>
      </c>
      <c r="R188" s="15">
        <v>0</v>
      </c>
      <c r="S188" s="15">
        <v>0</v>
      </c>
      <c r="T188" s="15">
        <v>0</v>
      </c>
      <c r="U188" s="15">
        <v>0</v>
      </c>
      <c r="V188" s="15">
        <v>0</v>
      </c>
      <c r="W188" s="15">
        <v>0</v>
      </c>
      <c r="X188" s="15">
        <v>0</v>
      </c>
      <c r="Y188" s="15">
        <v>0</v>
      </c>
      <c r="Z188" s="15">
        <v>0</v>
      </c>
      <c r="AA188" s="15">
        <v>0</v>
      </c>
      <c r="AB188" s="15">
        <v>0</v>
      </c>
      <c r="AC188" s="15">
        <v>0</v>
      </c>
      <c r="AD188" s="15">
        <v>0</v>
      </c>
      <c r="AE188" s="15">
        <v>0</v>
      </c>
      <c r="AF188" s="15">
        <v>0</v>
      </c>
      <c r="AG188" s="15">
        <v>18750</v>
      </c>
      <c r="AH188" s="15">
        <v>44494.97</v>
      </c>
      <c r="AI188" s="15">
        <v>37500</v>
      </c>
      <c r="AJ188" s="15">
        <v>37500</v>
      </c>
      <c r="AK188" s="15">
        <v>37500</v>
      </c>
      <c r="AL188" s="15">
        <v>38500</v>
      </c>
      <c r="AM188" s="15">
        <v>18750</v>
      </c>
      <c r="AN188" s="15">
        <v>0</v>
      </c>
      <c r="AO188" s="15">
        <v>0</v>
      </c>
      <c r="AP188" s="15">
        <v>0</v>
      </c>
      <c r="AQ188" s="15">
        <v>6995</v>
      </c>
      <c r="AR188" s="15"/>
      <c r="AS188" s="15"/>
      <c r="AT188" s="15"/>
      <c r="AU188" s="15"/>
      <c r="AV188" s="14"/>
      <c r="AW188" s="31">
        <f>SUM(H188:S188)</f>
        <v>0</v>
      </c>
      <c r="AX188" s="31">
        <f>SUM(T188:AE188)</f>
        <v>0</v>
      </c>
      <c r="AY188" s="16">
        <f t="shared" si="90"/>
        <v>138244.97</v>
      </c>
      <c r="AZ188" s="31">
        <f t="shared" si="90"/>
        <v>175744.97</v>
      </c>
      <c r="BA188" s="31">
        <f t="shared" si="90"/>
        <v>214244.97</v>
      </c>
      <c r="BB188" s="31">
        <f t="shared" si="90"/>
        <v>232994.97</v>
      </c>
      <c r="BC188" s="31">
        <f>SUM(AF188:AK188)</f>
        <v>175744.97</v>
      </c>
      <c r="BD188" s="14"/>
      <c r="BE188" s="14"/>
      <c r="BF188" s="14"/>
      <c r="BG188" s="14"/>
      <c r="BH188" s="14"/>
      <c r="BI188" s="14"/>
      <c r="BJ188" s="14" t="s">
        <v>107</v>
      </c>
      <c r="BK188" s="14"/>
      <c r="BL188" s="14"/>
      <c r="BM188" s="14"/>
      <c r="BN188" s="14"/>
      <c r="BO188" s="14"/>
      <c r="BP188" s="14"/>
      <c r="BQ188" s="14"/>
      <c r="BR188" s="14"/>
      <c r="BS188" s="14"/>
      <c r="BT188" s="14"/>
      <c r="BU188" s="14"/>
      <c r="BV188" s="14"/>
      <c r="BW188" s="14"/>
      <c r="BX188" s="14"/>
      <c r="BY188" s="14"/>
      <c r="BZ188" s="14"/>
      <c r="CA188" s="14"/>
      <c r="CB188" s="14"/>
      <c r="CC188" s="14"/>
      <c r="CD188" s="14"/>
      <c r="CE188" s="14"/>
      <c r="CF188" s="14"/>
      <c r="CG188" s="14"/>
      <c r="CH188" s="14"/>
      <c r="CI188" s="14"/>
      <c r="CJ188" s="14"/>
      <c r="CK188" s="14"/>
      <c r="CL188" s="14"/>
      <c r="CM188" s="14"/>
      <c r="CN188" s="14"/>
      <c r="CO188" s="14"/>
      <c r="CP188" s="14"/>
      <c r="CQ188" s="14"/>
      <c r="CR188" s="14"/>
      <c r="CS188" s="14"/>
      <c r="CT188" s="14"/>
      <c r="CU188" s="14"/>
      <c r="CV188" s="14"/>
      <c r="CW188" s="14"/>
      <c r="CX188" s="14"/>
      <c r="CY188" s="14"/>
      <c r="CZ188" s="14"/>
      <c r="DA188" s="14"/>
    </row>
    <row r="189" spans="2:105" x14ac:dyDescent="0.4">
      <c r="B189" s="14">
        <v>3</v>
      </c>
      <c r="C189" s="32" t="s">
        <v>97</v>
      </c>
      <c r="D189" s="32" t="s">
        <v>70</v>
      </c>
      <c r="E189" s="32" t="s">
        <v>152</v>
      </c>
      <c r="F189" s="32" t="s">
        <v>31</v>
      </c>
      <c r="G189" s="34"/>
      <c r="H189" s="34">
        <f t="shared" ref="H189:AU189" si="91">G189+H187+H188</f>
        <v>0</v>
      </c>
      <c r="I189" s="34">
        <f t="shared" si="91"/>
        <v>0</v>
      </c>
      <c r="J189" s="34">
        <f t="shared" si="91"/>
        <v>0</v>
      </c>
      <c r="K189" s="34">
        <f t="shared" si="91"/>
        <v>0</v>
      </c>
      <c r="L189" s="34">
        <f t="shared" si="91"/>
        <v>0</v>
      </c>
      <c r="M189" s="34">
        <f t="shared" si="91"/>
        <v>0</v>
      </c>
      <c r="N189" s="34">
        <f t="shared" si="91"/>
        <v>0</v>
      </c>
      <c r="O189" s="34">
        <f t="shared" si="91"/>
        <v>0</v>
      </c>
      <c r="P189" s="34">
        <f t="shared" si="91"/>
        <v>0</v>
      </c>
      <c r="Q189" s="34">
        <f t="shared" si="91"/>
        <v>0</v>
      </c>
      <c r="R189" s="34">
        <f t="shared" si="91"/>
        <v>0</v>
      </c>
      <c r="S189" s="34">
        <f t="shared" si="91"/>
        <v>0</v>
      </c>
      <c r="T189" s="34">
        <f t="shared" si="91"/>
        <v>0</v>
      </c>
      <c r="U189" s="34">
        <f t="shared" si="91"/>
        <v>0</v>
      </c>
      <c r="V189" s="34">
        <f t="shared" si="91"/>
        <v>0</v>
      </c>
      <c r="W189" s="34">
        <f t="shared" si="91"/>
        <v>0</v>
      </c>
      <c r="X189" s="34">
        <f t="shared" si="91"/>
        <v>0</v>
      </c>
      <c r="Y189" s="34">
        <f t="shared" si="91"/>
        <v>0</v>
      </c>
      <c r="Z189" s="34">
        <f t="shared" si="91"/>
        <v>0</v>
      </c>
      <c r="AA189" s="34">
        <f t="shared" si="91"/>
        <v>0</v>
      </c>
      <c r="AB189" s="34">
        <f t="shared" si="91"/>
        <v>0</v>
      </c>
      <c r="AC189" s="34">
        <f t="shared" si="91"/>
        <v>0</v>
      </c>
      <c r="AD189" s="34">
        <f t="shared" si="91"/>
        <v>0</v>
      </c>
      <c r="AE189" s="34">
        <f t="shared" si="91"/>
        <v>0</v>
      </c>
      <c r="AF189" s="34">
        <f t="shared" si="91"/>
        <v>0</v>
      </c>
      <c r="AG189" s="34">
        <f t="shared" si="91"/>
        <v>18750</v>
      </c>
      <c r="AH189" s="34">
        <f t="shared" si="91"/>
        <v>63244.97</v>
      </c>
      <c r="AI189" s="34">
        <f t="shared" si="91"/>
        <v>55744.97</v>
      </c>
      <c r="AJ189" s="34">
        <f t="shared" si="91"/>
        <v>48244.97</v>
      </c>
      <c r="AK189" s="34">
        <f t="shared" si="91"/>
        <v>40744.97</v>
      </c>
      <c r="AL189" s="34">
        <f t="shared" si="91"/>
        <v>79244.97</v>
      </c>
      <c r="AM189" s="34">
        <f t="shared" si="91"/>
        <v>7994.9700000000012</v>
      </c>
      <c r="AN189" s="34">
        <f t="shared" si="91"/>
        <v>7994.9700000000012</v>
      </c>
      <c r="AO189" s="34">
        <f t="shared" si="91"/>
        <v>7994.9700000000012</v>
      </c>
      <c r="AP189" s="34">
        <f t="shared" si="91"/>
        <v>7994.9700000000012</v>
      </c>
      <c r="AQ189" s="34">
        <f t="shared" si="91"/>
        <v>14989.970000000001</v>
      </c>
      <c r="AR189" s="34">
        <f t="shared" si="91"/>
        <v>14989.970000000001</v>
      </c>
      <c r="AS189" s="34">
        <f t="shared" si="91"/>
        <v>14989.970000000001</v>
      </c>
      <c r="AT189" s="34">
        <f t="shared" si="91"/>
        <v>14989.970000000001</v>
      </c>
      <c r="AU189" s="34">
        <f t="shared" si="91"/>
        <v>14989.970000000001</v>
      </c>
      <c r="AV189" s="33"/>
      <c r="AW189" s="34"/>
      <c r="AX189" s="34"/>
      <c r="AY189" s="35"/>
      <c r="AZ189" s="36"/>
      <c r="BA189" s="36"/>
      <c r="BB189" s="36"/>
      <c r="BC189" s="36"/>
      <c r="BD189" s="14"/>
      <c r="BE189" s="14"/>
      <c r="BF189" s="14"/>
      <c r="BG189" s="14"/>
      <c r="BJ189" s="14" t="s">
        <v>107</v>
      </c>
      <c r="BK189" s="14"/>
      <c r="BL189" s="14"/>
      <c r="BM189" s="14"/>
      <c r="BN189" s="14"/>
      <c r="BO189" s="14"/>
      <c r="BP189" s="14"/>
      <c r="BQ189" s="14"/>
      <c r="BR189" s="14"/>
      <c r="BS189" s="14"/>
      <c r="BT189" s="14"/>
      <c r="BU189" s="14"/>
      <c r="BV189" s="14"/>
      <c r="BW189" s="14"/>
      <c r="BX189" s="14"/>
      <c r="BY189" s="14"/>
      <c r="BZ189" s="14"/>
      <c r="CA189" s="14"/>
      <c r="CB189" s="14"/>
      <c r="CC189" s="14"/>
      <c r="CD189" s="14"/>
      <c r="CE189" s="14"/>
      <c r="CF189" s="14"/>
      <c r="CG189" s="14"/>
      <c r="CH189" s="14"/>
      <c r="CI189" s="14"/>
      <c r="CJ189" s="14"/>
      <c r="CK189" s="14"/>
      <c r="CL189" s="14"/>
      <c r="CM189" s="14"/>
      <c r="CN189" s="14"/>
      <c r="CO189" s="14"/>
      <c r="CP189" s="14"/>
      <c r="CQ189" s="14"/>
      <c r="CR189" s="14"/>
      <c r="CS189" s="14"/>
      <c r="CT189" s="14"/>
      <c r="CU189" s="14"/>
      <c r="CV189" s="14"/>
      <c r="CW189" s="14"/>
      <c r="CX189" s="14"/>
      <c r="CY189" s="14"/>
      <c r="CZ189" s="14"/>
      <c r="DA189" s="14"/>
    </row>
    <row r="190" spans="2:105" x14ac:dyDescent="0.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37"/>
      <c r="AZ190" s="14"/>
      <c r="BA190" s="14"/>
      <c r="BB190" s="14"/>
      <c r="BC190" s="14"/>
      <c r="BD190" s="14"/>
      <c r="BE190" s="14"/>
      <c r="BF190" s="14"/>
      <c r="BG190" s="14"/>
      <c r="BH190" s="14"/>
      <c r="BI190" s="14"/>
      <c r="BJ190" s="14"/>
      <c r="BK190" s="14"/>
      <c r="BL190" s="14"/>
      <c r="BM190" s="14"/>
      <c r="BN190" s="14"/>
      <c r="BO190" s="14"/>
      <c r="BP190" s="14"/>
      <c r="BQ190" s="14"/>
      <c r="BR190" s="14"/>
      <c r="BS190" s="14"/>
      <c r="BT190" s="14"/>
      <c r="BU190" s="14"/>
      <c r="BV190" s="14"/>
      <c r="BW190" s="14"/>
      <c r="BX190" s="14"/>
      <c r="BY190" s="14"/>
      <c r="BZ190" s="14"/>
      <c r="CA190" s="14"/>
      <c r="CB190" s="14"/>
      <c r="CC190" s="14"/>
      <c r="CD190" s="14"/>
      <c r="CE190" s="14"/>
      <c r="CF190" s="14"/>
      <c r="CG190" s="14"/>
      <c r="CH190" s="14"/>
      <c r="CI190" s="14"/>
      <c r="CJ190" s="14"/>
      <c r="CK190" s="14"/>
      <c r="CL190" s="14"/>
      <c r="CM190" s="14"/>
      <c r="CN190" s="14"/>
      <c r="CO190" s="14"/>
      <c r="CP190" s="14"/>
      <c r="CQ190" s="14"/>
      <c r="CR190" s="14"/>
      <c r="CS190" s="14"/>
      <c r="CT190" s="14"/>
      <c r="CU190" s="14"/>
      <c r="CV190" s="14"/>
      <c r="CW190" s="14"/>
      <c r="CX190" s="14"/>
      <c r="CY190" s="14"/>
      <c r="CZ190" s="14"/>
      <c r="DA190" s="14"/>
    </row>
    <row r="191" spans="2:105" x14ac:dyDescent="0.4">
      <c r="B191" s="14">
        <v>1</v>
      </c>
      <c r="C191" s="14" t="s">
        <v>93</v>
      </c>
      <c r="D191" s="14" t="s">
        <v>68</v>
      </c>
      <c r="E191" s="14" t="s">
        <v>148</v>
      </c>
      <c r="F191" s="14" t="s">
        <v>66</v>
      </c>
      <c r="G191" s="14"/>
      <c r="H191" s="15">
        <v>0</v>
      </c>
      <c r="I191" s="15">
        <v>0</v>
      </c>
      <c r="J191" s="15">
        <v>0</v>
      </c>
      <c r="K191" s="15">
        <v>0</v>
      </c>
      <c r="L191" s="15">
        <v>0</v>
      </c>
      <c r="M191" s="15">
        <v>0</v>
      </c>
      <c r="N191" s="15">
        <v>0</v>
      </c>
      <c r="O191" s="15">
        <v>0</v>
      </c>
      <c r="P191" s="15">
        <v>0</v>
      </c>
      <c r="Q191" s="15">
        <v>0</v>
      </c>
      <c r="R191" s="15">
        <v>0</v>
      </c>
      <c r="S191" s="15">
        <v>0</v>
      </c>
      <c r="T191" s="15">
        <v>0</v>
      </c>
      <c r="U191" s="15">
        <v>0</v>
      </c>
      <c r="V191" s="15">
        <v>0</v>
      </c>
      <c r="W191" s="15">
        <v>0</v>
      </c>
      <c r="X191" s="15">
        <v>0</v>
      </c>
      <c r="Y191" s="15">
        <v>-65000</v>
      </c>
      <c r="Z191" s="15">
        <v>-65000</v>
      </c>
      <c r="AA191" s="15">
        <v>0</v>
      </c>
      <c r="AB191" s="15">
        <v>0</v>
      </c>
      <c r="AC191" s="15">
        <v>-130000</v>
      </c>
      <c r="AD191" s="15">
        <v>0</v>
      </c>
      <c r="AE191" s="15">
        <v>0</v>
      </c>
      <c r="AF191" s="15">
        <v>-65000</v>
      </c>
      <c r="AG191" s="15">
        <v>-48722</v>
      </c>
      <c r="AH191" s="15">
        <v>0</v>
      </c>
      <c r="AI191" s="15">
        <v>0</v>
      </c>
      <c r="AJ191" s="15">
        <v>-2601.21</v>
      </c>
      <c r="AK191" s="15">
        <v>0</v>
      </c>
      <c r="AL191" s="15">
        <v>0</v>
      </c>
      <c r="AM191" s="15">
        <v>0</v>
      </c>
      <c r="AN191" s="15">
        <v>0</v>
      </c>
      <c r="AO191" s="15">
        <v>0</v>
      </c>
      <c r="AP191" s="15">
        <v>0</v>
      </c>
      <c r="AQ191" s="15">
        <v>0</v>
      </c>
      <c r="AR191" s="15">
        <v>0</v>
      </c>
      <c r="AS191" s="15">
        <v>0</v>
      </c>
      <c r="AT191" s="15">
        <v>0</v>
      </c>
      <c r="AU191" s="15">
        <v>0</v>
      </c>
      <c r="AV191" s="14"/>
      <c r="AW191" s="31">
        <f>SUM(H191:S191)</f>
        <v>0</v>
      </c>
      <c r="AX191" s="31">
        <f>SUM(T191:AE191)</f>
        <v>-260000</v>
      </c>
      <c r="AY191" s="16">
        <f t="shared" ref="AY191:BB192" si="92">SUM(Y191:AJ191)</f>
        <v>-376323.21</v>
      </c>
      <c r="AZ191" s="31">
        <f t="shared" si="92"/>
        <v>-311323.21000000002</v>
      </c>
      <c r="BA191" s="31">
        <f t="shared" si="92"/>
        <v>-246323.21</v>
      </c>
      <c r="BB191" s="31">
        <f t="shared" si="92"/>
        <v>-246323.21</v>
      </c>
      <c r="BC191" s="31">
        <f>SUM(AF191:AK191)</f>
        <v>-116323.21</v>
      </c>
      <c r="BD191" s="14" t="s">
        <v>120</v>
      </c>
      <c r="BE191" s="15">
        <v>325000</v>
      </c>
      <c r="BF191" s="31">
        <f>-SUM(H191:AK191)</f>
        <v>376323.21</v>
      </c>
      <c r="BG191" s="31">
        <v>260000</v>
      </c>
      <c r="BH191" s="31">
        <f>BG191-BF191</f>
        <v>-116323.21000000002</v>
      </c>
      <c r="BI191" s="31">
        <f>BG191-BE191</f>
        <v>-65000</v>
      </c>
      <c r="BJ191" s="14" t="s">
        <v>96</v>
      </c>
      <c r="BK191" s="14"/>
      <c r="BL191" s="14"/>
      <c r="BM191" s="14"/>
      <c r="BN191" s="14"/>
      <c r="BO191" s="14"/>
      <c r="BP191" s="14"/>
      <c r="BQ191" s="14"/>
      <c r="BR191" s="14"/>
      <c r="BS191" s="14"/>
      <c r="BT191" s="14"/>
      <c r="BU191" s="14"/>
      <c r="BV191" s="14"/>
      <c r="BW191" s="14"/>
      <c r="BX191" s="14"/>
      <c r="BY191" s="14"/>
      <c r="BZ191" s="14"/>
      <c r="CA191" s="14"/>
      <c r="CB191" s="14"/>
      <c r="CC191" s="14"/>
      <c r="CD191" s="14"/>
      <c r="CE191" s="14"/>
      <c r="CF191" s="14"/>
      <c r="CG191" s="14"/>
      <c r="CH191" s="14"/>
      <c r="CI191" s="14"/>
      <c r="CJ191" s="14"/>
      <c r="CK191" s="14"/>
      <c r="CL191" s="14"/>
      <c r="CM191" s="14"/>
      <c r="CN191" s="14"/>
      <c r="CO191" s="14"/>
      <c r="CP191" s="14"/>
      <c r="CQ191" s="14"/>
      <c r="CR191" s="14"/>
      <c r="CS191" s="14"/>
      <c r="CT191" s="14"/>
      <c r="CU191" s="14"/>
      <c r="CV191" s="14"/>
      <c r="CW191" s="14"/>
      <c r="CX191" s="14"/>
      <c r="CY191" s="14"/>
      <c r="CZ191" s="14"/>
      <c r="DA191" s="14"/>
    </row>
    <row r="192" spans="2:105" x14ac:dyDescent="0.4">
      <c r="B192" s="14">
        <v>2</v>
      </c>
      <c r="C192" s="14" t="s">
        <v>97</v>
      </c>
      <c r="D192" s="14" t="s">
        <v>69</v>
      </c>
      <c r="E192" s="14" t="s">
        <v>148</v>
      </c>
      <c r="F192" s="14" t="s">
        <v>66</v>
      </c>
      <c r="G192" s="14"/>
      <c r="H192" s="15">
        <v>0</v>
      </c>
      <c r="I192" s="15">
        <v>0</v>
      </c>
      <c r="J192" s="15">
        <v>0</v>
      </c>
      <c r="K192" s="15">
        <v>0</v>
      </c>
      <c r="L192" s="15">
        <v>0</v>
      </c>
      <c r="M192" s="15">
        <v>0</v>
      </c>
      <c r="N192" s="15">
        <v>0</v>
      </c>
      <c r="O192" s="15">
        <v>0</v>
      </c>
      <c r="P192" s="15">
        <v>0</v>
      </c>
      <c r="Q192" s="15">
        <v>0</v>
      </c>
      <c r="R192" s="15">
        <v>0</v>
      </c>
      <c r="S192" s="15">
        <v>0</v>
      </c>
      <c r="T192" s="15">
        <v>0</v>
      </c>
      <c r="U192" s="15">
        <v>0</v>
      </c>
      <c r="V192" s="15">
        <v>0</v>
      </c>
      <c r="W192" s="15">
        <v>0</v>
      </c>
      <c r="X192" s="15">
        <v>0</v>
      </c>
      <c r="Y192" s="15">
        <v>27083.333333333332</v>
      </c>
      <c r="Z192" s="15">
        <v>56767.876666666663</v>
      </c>
      <c r="AA192" s="15">
        <v>54166.666666666664</v>
      </c>
      <c r="AB192" s="15">
        <v>54166.666666666664</v>
      </c>
      <c r="AC192" s="15">
        <v>54166.666666666664</v>
      </c>
      <c r="AD192" s="15">
        <v>54166.666666666664</v>
      </c>
      <c r="AE192" s="15">
        <v>27083.333333333332</v>
      </c>
      <c r="AF192" s="15">
        <v>0</v>
      </c>
      <c r="AG192" s="15">
        <v>48722</v>
      </c>
      <c r="AH192" s="15">
        <v>0</v>
      </c>
      <c r="AI192" s="15">
        <v>0</v>
      </c>
      <c r="AJ192" s="15">
        <v>0</v>
      </c>
      <c r="AK192" s="15">
        <v>0</v>
      </c>
      <c r="AL192" s="15">
        <v>0</v>
      </c>
      <c r="AM192" s="15">
        <v>0</v>
      </c>
      <c r="AN192" s="15">
        <v>0</v>
      </c>
      <c r="AO192" s="15">
        <v>0</v>
      </c>
      <c r="AP192" s="15">
        <v>0</v>
      </c>
      <c r="AQ192" s="15">
        <v>0</v>
      </c>
      <c r="AR192" s="15">
        <v>0</v>
      </c>
      <c r="AS192" s="15">
        <v>0</v>
      </c>
      <c r="AT192" s="15">
        <v>0</v>
      </c>
      <c r="AU192" s="15">
        <v>0</v>
      </c>
      <c r="AV192" s="14"/>
      <c r="AW192" s="31">
        <f>SUM(H192:S192)</f>
        <v>0</v>
      </c>
      <c r="AX192" s="31">
        <f>SUM(T192:AE192)</f>
        <v>327601.20999999996</v>
      </c>
      <c r="AY192" s="16">
        <f t="shared" si="92"/>
        <v>376323.20999999996</v>
      </c>
      <c r="AZ192" s="31">
        <f t="shared" si="92"/>
        <v>349239.87666666665</v>
      </c>
      <c r="BA192" s="31">
        <f t="shared" si="92"/>
        <v>292472</v>
      </c>
      <c r="BB192" s="31">
        <f t="shared" si="92"/>
        <v>238305.33333333334</v>
      </c>
      <c r="BC192" s="31">
        <f>SUM(AF192:AK192)</f>
        <v>48722</v>
      </c>
      <c r="BD192" s="14" t="s">
        <v>120</v>
      </c>
      <c r="BE192" s="14"/>
      <c r="BF192" s="14"/>
      <c r="BG192" s="14"/>
      <c r="BH192" s="14"/>
      <c r="BI192" s="14"/>
      <c r="BJ192" s="14" t="s">
        <v>96</v>
      </c>
      <c r="BK192" s="14"/>
      <c r="BL192" s="14"/>
      <c r="BM192" s="14"/>
      <c r="BN192" s="14"/>
      <c r="BO192" s="14"/>
      <c r="BP192" s="14"/>
      <c r="BQ192" s="14"/>
      <c r="BR192" s="14"/>
      <c r="BS192" s="14"/>
      <c r="BT192" s="14"/>
      <c r="BU192" s="14"/>
      <c r="BV192" s="14"/>
      <c r="BW192" s="14"/>
      <c r="BX192" s="14"/>
      <c r="BY192" s="14"/>
      <c r="BZ192" s="14"/>
      <c r="CA192" s="14"/>
      <c r="CB192" s="14"/>
      <c r="CC192" s="14"/>
      <c r="CD192" s="14"/>
      <c r="CE192" s="14"/>
      <c r="CF192" s="14"/>
      <c r="CG192" s="14"/>
      <c r="CH192" s="14"/>
      <c r="CI192" s="14"/>
      <c r="CJ192" s="14"/>
      <c r="CK192" s="14"/>
      <c r="CL192" s="14"/>
      <c r="CM192" s="14"/>
      <c r="CN192" s="14"/>
      <c r="CO192" s="14"/>
      <c r="CP192" s="14"/>
      <c r="CQ192" s="14"/>
      <c r="CR192" s="14"/>
      <c r="CS192" s="14"/>
      <c r="CT192" s="14"/>
      <c r="CU192" s="14"/>
      <c r="CV192" s="14"/>
      <c r="CW192" s="14"/>
      <c r="CX192" s="14"/>
      <c r="CY192" s="14"/>
      <c r="CZ192" s="14"/>
      <c r="DA192" s="14"/>
    </row>
    <row r="193" spans="2:105" x14ac:dyDescent="0.4">
      <c r="B193" s="14">
        <v>3</v>
      </c>
      <c r="C193" s="32" t="s">
        <v>97</v>
      </c>
      <c r="D193" s="32" t="s">
        <v>70</v>
      </c>
      <c r="E193" s="32" t="s">
        <v>148</v>
      </c>
      <c r="F193" s="32" t="s">
        <v>66</v>
      </c>
      <c r="G193" s="34"/>
      <c r="H193" s="34">
        <f t="shared" ref="H193:AU193" si="93">G193+H191+H192</f>
        <v>0</v>
      </c>
      <c r="I193" s="34">
        <f t="shared" si="93"/>
        <v>0</v>
      </c>
      <c r="J193" s="34">
        <f t="shared" si="93"/>
        <v>0</v>
      </c>
      <c r="K193" s="34">
        <f t="shared" si="93"/>
        <v>0</v>
      </c>
      <c r="L193" s="34">
        <f t="shared" si="93"/>
        <v>0</v>
      </c>
      <c r="M193" s="34">
        <f t="shared" si="93"/>
        <v>0</v>
      </c>
      <c r="N193" s="34">
        <f t="shared" si="93"/>
        <v>0</v>
      </c>
      <c r="O193" s="34">
        <f t="shared" si="93"/>
        <v>0</v>
      </c>
      <c r="P193" s="34">
        <f t="shared" si="93"/>
        <v>0</v>
      </c>
      <c r="Q193" s="34">
        <f t="shared" si="93"/>
        <v>0</v>
      </c>
      <c r="R193" s="34">
        <f t="shared" si="93"/>
        <v>0</v>
      </c>
      <c r="S193" s="34">
        <f t="shared" si="93"/>
        <v>0</v>
      </c>
      <c r="T193" s="34">
        <f t="shared" si="93"/>
        <v>0</v>
      </c>
      <c r="U193" s="34">
        <f t="shared" si="93"/>
        <v>0</v>
      </c>
      <c r="V193" s="34">
        <f t="shared" si="93"/>
        <v>0</v>
      </c>
      <c r="W193" s="34">
        <f t="shared" si="93"/>
        <v>0</v>
      </c>
      <c r="X193" s="34">
        <f t="shared" si="93"/>
        <v>0</v>
      </c>
      <c r="Y193" s="40">
        <f t="shared" si="93"/>
        <v>-37916.666666666672</v>
      </c>
      <c r="Z193" s="40">
        <f t="shared" si="93"/>
        <v>-46148.790000000008</v>
      </c>
      <c r="AA193" s="34">
        <f t="shared" si="93"/>
        <v>8017.8766666666561</v>
      </c>
      <c r="AB193" s="34">
        <f t="shared" si="93"/>
        <v>62184.54333333332</v>
      </c>
      <c r="AC193" s="40">
        <f t="shared" si="93"/>
        <v>-13648.790000000015</v>
      </c>
      <c r="AD193" s="34">
        <f t="shared" si="93"/>
        <v>40517.876666666649</v>
      </c>
      <c r="AE193" s="34">
        <f t="shared" si="93"/>
        <v>67601.209999999977</v>
      </c>
      <c r="AF193" s="34">
        <f t="shared" si="93"/>
        <v>2601.2099999999773</v>
      </c>
      <c r="AG193" s="34">
        <f t="shared" si="93"/>
        <v>2601.2099999999773</v>
      </c>
      <c r="AH193" s="34">
        <f t="shared" si="93"/>
        <v>2601.2099999999773</v>
      </c>
      <c r="AI193" s="34">
        <f t="shared" si="93"/>
        <v>2601.2099999999773</v>
      </c>
      <c r="AJ193" s="34">
        <f t="shared" si="93"/>
        <v>-2.2737367544323206E-11</v>
      </c>
      <c r="AK193" s="34">
        <f t="shared" si="93"/>
        <v>-2.2737367544323206E-11</v>
      </c>
      <c r="AL193" s="34">
        <f t="shared" si="93"/>
        <v>-2.2737367544323206E-11</v>
      </c>
      <c r="AM193" s="34">
        <f t="shared" si="93"/>
        <v>-2.2737367544323206E-11</v>
      </c>
      <c r="AN193" s="34">
        <f t="shared" si="93"/>
        <v>-2.2737367544323206E-11</v>
      </c>
      <c r="AO193" s="34">
        <f t="shared" si="93"/>
        <v>-2.2737367544323206E-11</v>
      </c>
      <c r="AP193" s="34">
        <f t="shared" si="93"/>
        <v>-2.2737367544323206E-11</v>
      </c>
      <c r="AQ193" s="34">
        <f t="shared" si="93"/>
        <v>-2.2737367544323206E-11</v>
      </c>
      <c r="AR193" s="34">
        <f t="shared" si="93"/>
        <v>-2.2737367544323206E-11</v>
      </c>
      <c r="AS193" s="34">
        <f t="shared" si="93"/>
        <v>-2.2737367544323206E-11</v>
      </c>
      <c r="AT193" s="34">
        <f t="shared" si="93"/>
        <v>-2.2737367544323206E-11</v>
      </c>
      <c r="AU193" s="34">
        <f t="shared" si="93"/>
        <v>-2.2737367544323206E-11</v>
      </c>
      <c r="AV193" s="33"/>
      <c r="AW193" s="34"/>
      <c r="AX193" s="34"/>
      <c r="AY193" s="35"/>
      <c r="AZ193" s="36"/>
      <c r="BA193" s="36"/>
      <c r="BB193" s="36"/>
      <c r="BC193" s="36"/>
      <c r="BD193" s="14" t="s">
        <v>120</v>
      </c>
      <c r="BE193" s="14"/>
      <c r="BF193" s="14"/>
      <c r="BG193" s="14"/>
      <c r="BJ193" s="14" t="s">
        <v>96</v>
      </c>
      <c r="BK193" s="14"/>
      <c r="BL193" s="14"/>
      <c r="BM193" s="14"/>
      <c r="BN193" s="14"/>
      <c r="BO193" s="14"/>
      <c r="BP193" s="14"/>
      <c r="BQ193" s="14"/>
      <c r="BR193" s="14"/>
      <c r="BS193" s="14"/>
      <c r="BT193" s="14"/>
      <c r="BU193" s="14"/>
      <c r="BV193" s="14"/>
      <c r="BW193" s="14"/>
      <c r="BX193" s="14"/>
      <c r="BY193" s="14"/>
      <c r="BZ193" s="14"/>
      <c r="CA193" s="14"/>
      <c r="CB193" s="14"/>
      <c r="CC193" s="14"/>
      <c r="CD193" s="14"/>
      <c r="CE193" s="14"/>
      <c r="CF193" s="14"/>
      <c r="CG193" s="14"/>
      <c r="CH193" s="14"/>
      <c r="CI193" s="14"/>
      <c r="CJ193" s="14"/>
      <c r="CK193" s="14"/>
      <c r="CL193" s="14"/>
      <c r="CM193" s="14"/>
      <c r="CN193" s="14"/>
      <c r="CO193" s="14"/>
      <c r="CP193" s="14"/>
      <c r="CQ193" s="14"/>
      <c r="CR193" s="14"/>
      <c r="CS193" s="14"/>
      <c r="CT193" s="14"/>
      <c r="CU193" s="14"/>
      <c r="CV193" s="14"/>
      <c r="CW193" s="14"/>
      <c r="CX193" s="14"/>
      <c r="CY193" s="14"/>
      <c r="CZ193" s="14"/>
      <c r="DA193" s="14"/>
    </row>
    <row r="194" spans="2:105" x14ac:dyDescent="0.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37"/>
      <c r="AZ194" s="14"/>
      <c r="BA194" s="14"/>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c r="BY194" s="14"/>
      <c r="BZ194" s="14"/>
      <c r="CA194" s="14"/>
      <c r="CB194" s="14"/>
      <c r="CC194" s="14"/>
      <c r="CD194" s="14"/>
      <c r="CE194" s="14"/>
      <c r="CF194" s="14"/>
      <c r="CG194" s="14"/>
      <c r="CH194" s="14"/>
      <c r="CI194" s="14"/>
      <c r="CJ194" s="14"/>
      <c r="CK194" s="14"/>
      <c r="CL194" s="14"/>
      <c r="CM194" s="14"/>
      <c r="CN194" s="14"/>
      <c r="CO194" s="14"/>
      <c r="CP194" s="14"/>
      <c r="CQ194" s="14"/>
      <c r="CR194" s="14"/>
      <c r="CS194" s="14"/>
      <c r="CT194" s="14"/>
      <c r="CU194" s="14"/>
      <c r="CV194" s="14"/>
      <c r="CW194" s="14"/>
      <c r="CX194" s="14"/>
      <c r="CY194" s="14"/>
      <c r="CZ194" s="14"/>
      <c r="DA194" s="14"/>
    </row>
    <row r="195" spans="2:105" x14ac:dyDescent="0.4">
      <c r="B195" s="14">
        <v>1</v>
      </c>
      <c r="C195" s="14" t="s">
        <v>93</v>
      </c>
      <c r="D195" s="14" t="s">
        <v>68</v>
      </c>
      <c r="E195" s="14" t="s">
        <v>106</v>
      </c>
      <c r="F195" s="14" t="s">
        <v>153</v>
      </c>
      <c r="G195" s="14"/>
      <c r="H195" s="38">
        <v>0</v>
      </c>
      <c r="I195" s="38">
        <v>0</v>
      </c>
      <c r="J195" s="38">
        <v>0</v>
      </c>
      <c r="K195" s="38">
        <v>0</v>
      </c>
      <c r="L195" s="38">
        <v>0</v>
      </c>
      <c r="M195" s="38">
        <v>0</v>
      </c>
      <c r="N195" s="38">
        <v>0</v>
      </c>
      <c r="O195" s="38">
        <v>0</v>
      </c>
      <c r="P195" s="38">
        <v>0</v>
      </c>
      <c r="Q195" s="38">
        <v>0</v>
      </c>
      <c r="R195" s="38">
        <v>0</v>
      </c>
      <c r="S195" s="38">
        <v>0</v>
      </c>
      <c r="T195" s="38">
        <v>0</v>
      </c>
      <c r="U195" s="38">
        <v>0</v>
      </c>
      <c r="V195" s="38">
        <v>0</v>
      </c>
      <c r="W195" s="38">
        <v>0</v>
      </c>
      <c r="X195" s="38">
        <v>0</v>
      </c>
      <c r="Y195" s="38">
        <v>0</v>
      </c>
      <c r="Z195" s="38">
        <v>0</v>
      </c>
      <c r="AA195" s="38">
        <v>0</v>
      </c>
      <c r="AB195" s="38">
        <v>0</v>
      </c>
      <c r="AC195" s="38">
        <v>0</v>
      </c>
      <c r="AD195" s="38">
        <v>0</v>
      </c>
      <c r="AE195" s="38">
        <v>0</v>
      </c>
      <c r="AF195" s="38">
        <v>0</v>
      </c>
      <c r="AG195" s="38">
        <v>0</v>
      </c>
      <c r="AH195" s="38">
        <v>0</v>
      </c>
      <c r="AI195" s="38">
        <v>0</v>
      </c>
      <c r="AJ195" s="38">
        <v>0</v>
      </c>
      <c r="AK195" s="38">
        <v>0</v>
      </c>
      <c r="AL195" s="38">
        <v>0</v>
      </c>
      <c r="AM195" s="38">
        <v>0</v>
      </c>
      <c r="AN195" s="38">
        <v>0</v>
      </c>
      <c r="AO195" s="38">
        <v>0</v>
      </c>
      <c r="AP195" s="38">
        <v>0</v>
      </c>
      <c r="AQ195" s="38">
        <v>0</v>
      </c>
      <c r="AR195" s="38">
        <v>0</v>
      </c>
      <c r="AS195" s="38">
        <v>0</v>
      </c>
      <c r="AT195" s="38">
        <v>0</v>
      </c>
      <c r="AU195" s="38">
        <v>0</v>
      </c>
      <c r="AV195" s="14"/>
      <c r="AW195" s="31">
        <f>SUM(H195:S195)</f>
        <v>0</v>
      </c>
      <c r="AX195" s="31">
        <f>SUM(T195:AE195)</f>
        <v>0</v>
      </c>
      <c r="AY195" s="16">
        <f t="shared" ref="AY195:BB196" si="94">SUM(Y195:AJ195)</f>
        <v>0</v>
      </c>
      <c r="AZ195" s="31">
        <f t="shared" si="94"/>
        <v>0</v>
      </c>
      <c r="BA195" s="31">
        <f t="shared" si="94"/>
        <v>0</v>
      </c>
      <c r="BB195" s="31">
        <f t="shared" si="94"/>
        <v>0</v>
      </c>
      <c r="BC195" s="31">
        <f>SUM(AF195:AK195)</f>
        <v>0</v>
      </c>
      <c r="BD195" s="14"/>
      <c r="BE195" s="15">
        <v>250000</v>
      </c>
      <c r="BF195" s="31">
        <f>-SUM(H195:AK195)</f>
        <v>0</v>
      </c>
      <c r="BG195" s="31">
        <v>0</v>
      </c>
      <c r="BH195" s="31">
        <f>BG195-BF195</f>
        <v>0</v>
      </c>
      <c r="BI195" s="31">
        <f>BG195-BE195</f>
        <v>-250000</v>
      </c>
      <c r="BJ195" s="14" t="s">
        <v>107</v>
      </c>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row>
    <row r="196" spans="2:105" x14ac:dyDescent="0.4">
      <c r="B196" s="14">
        <v>2</v>
      </c>
      <c r="C196" s="14" t="s">
        <v>97</v>
      </c>
      <c r="D196" s="14" t="s">
        <v>69</v>
      </c>
      <c r="E196" s="14" t="s">
        <v>106</v>
      </c>
      <c r="F196" s="14" t="s">
        <v>153</v>
      </c>
      <c r="G196" s="14"/>
      <c r="H196" s="38">
        <v>0</v>
      </c>
      <c r="I196" s="38">
        <v>0</v>
      </c>
      <c r="J196" s="38">
        <v>0</v>
      </c>
      <c r="K196" s="38">
        <v>0</v>
      </c>
      <c r="L196" s="38">
        <v>0</v>
      </c>
      <c r="M196" s="38">
        <v>0</v>
      </c>
      <c r="N196" s="38">
        <v>0</v>
      </c>
      <c r="O196" s="38">
        <v>0</v>
      </c>
      <c r="P196" s="38">
        <v>0</v>
      </c>
      <c r="Q196" s="38">
        <v>0</v>
      </c>
      <c r="R196" s="38">
        <v>0</v>
      </c>
      <c r="S196" s="38">
        <v>0</v>
      </c>
      <c r="T196" s="38">
        <v>0</v>
      </c>
      <c r="U196" s="38">
        <v>0</v>
      </c>
      <c r="V196" s="38">
        <v>0</v>
      </c>
      <c r="W196" s="38">
        <v>0</v>
      </c>
      <c r="X196" s="38">
        <v>0</v>
      </c>
      <c r="Y196" s="38">
        <v>0</v>
      </c>
      <c r="Z196" s="38">
        <v>0</v>
      </c>
      <c r="AA196" s="38">
        <v>0</v>
      </c>
      <c r="AB196" s="38">
        <v>0</v>
      </c>
      <c r="AC196" s="38">
        <v>0</v>
      </c>
      <c r="AD196" s="38">
        <v>0</v>
      </c>
      <c r="AE196" s="38">
        <v>0</v>
      </c>
      <c r="AF196" s="38">
        <v>0</v>
      </c>
      <c r="AG196" s="38">
        <v>0</v>
      </c>
      <c r="AH196" s="38">
        <v>0</v>
      </c>
      <c r="AI196" s="38">
        <v>0</v>
      </c>
      <c r="AJ196" s="38">
        <v>0</v>
      </c>
      <c r="AK196" s="38">
        <v>0</v>
      </c>
      <c r="AL196" s="38">
        <v>0</v>
      </c>
      <c r="AM196" s="38">
        <v>0</v>
      </c>
      <c r="AN196" s="38">
        <v>0</v>
      </c>
      <c r="AO196" s="38">
        <v>0</v>
      </c>
      <c r="AP196" s="38">
        <v>0</v>
      </c>
      <c r="AQ196" s="38">
        <v>0</v>
      </c>
      <c r="AR196" s="38">
        <v>0</v>
      </c>
      <c r="AS196" s="38">
        <v>0</v>
      </c>
      <c r="AT196" s="38">
        <v>0</v>
      </c>
      <c r="AU196" s="38">
        <v>0</v>
      </c>
      <c r="AV196" s="14"/>
      <c r="AW196" s="31">
        <f>SUM(H196:S196)</f>
        <v>0</v>
      </c>
      <c r="AX196" s="31">
        <f>SUM(T196:AE196)</f>
        <v>0</v>
      </c>
      <c r="AY196" s="16">
        <f t="shared" si="94"/>
        <v>0</v>
      </c>
      <c r="AZ196" s="31">
        <f t="shared" si="94"/>
        <v>0</v>
      </c>
      <c r="BA196" s="31">
        <f t="shared" si="94"/>
        <v>0</v>
      </c>
      <c r="BB196" s="31">
        <f t="shared" si="94"/>
        <v>0</v>
      </c>
      <c r="BC196" s="31">
        <f>SUM(AF196:AK196)</f>
        <v>0</v>
      </c>
      <c r="BD196" s="14"/>
      <c r="BE196" s="14"/>
      <c r="BF196" s="14"/>
      <c r="BG196" s="14"/>
      <c r="BH196" s="14"/>
      <c r="BI196" s="14"/>
      <c r="BJ196" s="14" t="s">
        <v>107</v>
      </c>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14"/>
      <c r="CM196" s="14"/>
      <c r="CN196" s="14"/>
      <c r="CO196" s="14"/>
      <c r="CP196" s="14"/>
      <c r="CQ196" s="14"/>
      <c r="CR196" s="14"/>
      <c r="CS196" s="14"/>
      <c r="CT196" s="14"/>
      <c r="CU196" s="14"/>
      <c r="CV196" s="14"/>
      <c r="CW196" s="14"/>
      <c r="CX196" s="14"/>
      <c r="CY196" s="14"/>
      <c r="CZ196" s="14"/>
      <c r="DA196" s="14"/>
    </row>
    <row r="197" spans="2:105" x14ac:dyDescent="0.4">
      <c r="B197" s="14">
        <v>3</v>
      </c>
      <c r="C197" s="32" t="s">
        <v>97</v>
      </c>
      <c r="D197" s="32" t="s">
        <v>70</v>
      </c>
      <c r="E197" s="32" t="s">
        <v>106</v>
      </c>
      <c r="F197" s="32" t="s">
        <v>153</v>
      </c>
      <c r="G197" s="34"/>
      <c r="H197" s="34">
        <f t="shared" ref="H197:AU197" si="95">G197+H195+H196</f>
        <v>0</v>
      </c>
      <c r="I197" s="34">
        <f t="shared" si="95"/>
        <v>0</v>
      </c>
      <c r="J197" s="34">
        <f t="shared" si="95"/>
        <v>0</v>
      </c>
      <c r="K197" s="34">
        <f t="shared" si="95"/>
        <v>0</v>
      </c>
      <c r="L197" s="34">
        <f t="shared" si="95"/>
        <v>0</v>
      </c>
      <c r="M197" s="34">
        <f t="shared" si="95"/>
        <v>0</v>
      </c>
      <c r="N197" s="34">
        <f t="shared" si="95"/>
        <v>0</v>
      </c>
      <c r="O197" s="34">
        <f t="shared" si="95"/>
        <v>0</v>
      </c>
      <c r="P197" s="34">
        <f t="shared" si="95"/>
        <v>0</v>
      </c>
      <c r="Q197" s="34">
        <f t="shared" si="95"/>
        <v>0</v>
      </c>
      <c r="R197" s="34">
        <f t="shared" si="95"/>
        <v>0</v>
      </c>
      <c r="S197" s="34">
        <f t="shared" si="95"/>
        <v>0</v>
      </c>
      <c r="T197" s="34">
        <f t="shared" si="95"/>
        <v>0</v>
      </c>
      <c r="U197" s="34">
        <f t="shared" si="95"/>
        <v>0</v>
      </c>
      <c r="V197" s="34">
        <f t="shared" si="95"/>
        <v>0</v>
      </c>
      <c r="W197" s="34">
        <f t="shared" si="95"/>
        <v>0</v>
      </c>
      <c r="X197" s="34">
        <f t="shared" si="95"/>
        <v>0</v>
      </c>
      <c r="Y197" s="34">
        <f t="shared" si="95"/>
        <v>0</v>
      </c>
      <c r="Z197" s="34">
        <f t="shared" si="95"/>
        <v>0</v>
      </c>
      <c r="AA197" s="34">
        <f t="shared" si="95"/>
        <v>0</v>
      </c>
      <c r="AB197" s="34">
        <f t="shared" si="95"/>
        <v>0</v>
      </c>
      <c r="AC197" s="34">
        <f t="shared" si="95"/>
        <v>0</v>
      </c>
      <c r="AD197" s="34">
        <f t="shared" si="95"/>
        <v>0</v>
      </c>
      <c r="AE197" s="34">
        <f t="shared" si="95"/>
        <v>0</v>
      </c>
      <c r="AF197" s="34">
        <f t="shared" si="95"/>
        <v>0</v>
      </c>
      <c r="AG197" s="34">
        <f t="shared" si="95"/>
        <v>0</v>
      </c>
      <c r="AH197" s="34">
        <f t="shared" si="95"/>
        <v>0</v>
      </c>
      <c r="AI197" s="34">
        <f t="shared" si="95"/>
        <v>0</v>
      </c>
      <c r="AJ197" s="34">
        <f t="shared" si="95"/>
        <v>0</v>
      </c>
      <c r="AK197" s="34">
        <f t="shared" si="95"/>
        <v>0</v>
      </c>
      <c r="AL197" s="34">
        <f t="shared" si="95"/>
        <v>0</v>
      </c>
      <c r="AM197" s="34">
        <f t="shared" si="95"/>
        <v>0</v>
      </c>
      <c r="AN197" s="34">
        <f t="shared" si="95"/>
        <v>0</v>
      </c>
      <c r="AO197" s="34">
        <f t="shared" si="95"/>
        <v>0</v>
      </c>
      <c r="AP197" s="34">
        <f t="shared" si="95"/>
        <v>0</v>
      </c>
      <c r="AQ197" s="34">
        <f t="shared" si="95"/>
        <v>0</v>
      </c>
      <c r="AR197" s="34">
        <f t="shared" si="95"/>
        <v>0</v>
      </c>
      <c r="AS197" s="34">
        <f t="shared" si="95"/>
        <v>0</v>
      </c>
      <c r="AT197" s="34">
        <f t="shared" si="95"/>
        <v>0</v>
      </c>
      <c r="AU197" s="34">
        <f t="shared" si="95"/>
        <v>0</v>
      </c>
      <c r="AV197" s="33"/>
      <c r="AW197" s="34"/>
      <c r="AX197" s="34"/>
      <c r="AY197" s="35"/>
      <c r="AZ197" s="36"/>
      <c r="BA197" s="36"/>
      <c r="BB197" s="36"/>
      <c r="BC197" s="36"/>
      <c r="BD197" s="14"/>
      <c r="BE197" s="14"/>
      <c r="BF197" s="14"/>
      <c r="BG197" s="14"/>
      <c r="BJ197" s="14" t="s">
        <v>107</v>
      </c>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14"/>
      <c r="CM197" s="14"/>
      <c r="CN197" s="14"/>
      <c r="CO197" s="14"/>
      <c r="CP197" s="14"/>
      <c r="CQ197" s="14"/>
      <c r="CR197" s="14"/>
      <c r="CS197" s="14"/>
      <c r="CT197" s="14"/>
      <c r="CU197" s="14"/>
      <c r="CV197" s="14"/>
      <c r="CW197" s="14"/>
      <c r="CX197" s="14"/>
      <c r="CY197" s="14"/>
      <c r="CZ197" s="14"/>
      <c r="DA197" s="14"/>
    </row>
    <row r="198" spans="2:105" x14ac:dyDescent="0.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37"/>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14"/>
      <c r="CM198" s="14"/>
      <c r="CN198" s="14"/>
      <c r="CO198" s="14"/>
      <c r="CP198" s="14"/>
      <c r="CQ198" s="14"/>
      <c r="CR198" s="14"/>
      <c r="CS198" s="14"/>
      <c r="CT198" s="14"/>
      <c r="CU198" s="14"/>
      <c r="CV198" s="14"/>
      <c r="CW198" s="14"/>
      <c r="CX198" s="14"/>
      <c r="CY198" s="14"/>
      <c r="CZ198" s="14"/>
      <c r="DA198" s="14"/>
    </row>
    <row r="199" spans="2:105" x14ac:dyDescent="0.4">
      <c r="B199" s="14">
        <v>1</v>
      </c>
      <c r="C199" s="14" t="s">
        <v>93</v>
      </c>
      <c r="D199" s="14" t="s">
        <v>68</v>
      </c>
      <c r="E199" s="14" t="s">
        <v>125</v>
      </c>
      <c r="F199" s="14" t="s">
        <v>154</v>
      </c>
      <c r="G199" s="14"/>
      <c r="H199" s="15">
        <v>0</v>
      </c>
      <c r="I199" s="15">
        <v>0</v>
      </c>
      <c r="J199" s="15">
        <v>0</v>
      </c>
      <c r="K199" s="15">
        <v>-87500</v>
      </c>
      <c r="L199" s="15">
        <v>0</v>
      </c>
      <c r="M199" s="15">
        <v>0</v>
      </c>
      <c r="N199" s="15">
        <v>0</v>
      </c>
      <c r="O199" s="15">
        <v>-87500</v>
      </c>
      <c r="P199" s="15">
        <v>-87500</v>
      </c>
      <c r="Q199" s="15">
        <v>-175000</v>
      </c>
      <c r="R199" s="15">
        <v>0</v>
      </c>
      <c r="S199" s="15">
        <v>-87500</v>
      </c>
      <c r="T199" s="15">
        <v>0</v>
      </c>
      <c r="U199" s="15">
        <v>0</v>
      </c>
      <c r="V199" s="15">
        <v>0</v>
      </c>
      <c r="W199" s="15">
        <v>0</v>
      </c>
      <c r="X199" s="15">
        <v>0</v>
      </c>
      <c r="Y199" s="15">
        <v>0</v>
      </c>
      <c r="Z199" s="15">
        <v>0</v>
      </c>
      <c r="AA199" s="15">
        <v>0</v>
      </c>
      <c r="AB199" s="15">
        <v>0</v>
      </c>
      <c r="AC199" s="15">
        <v>0</v>
      </c>
      <c r="AD199" s="15">
        <v>0</v>
      </c>
      <c r="AE199" s="15">
        <v>0</v>
      </c>
      <c r="AF199" s="15">
        <v>0</v>
      </c>
      <c r="AG199" s="15">
        <v>0</v>
      </c>
      <c r="AH199" s="15">
        <v>0</v>
      </c>
      <c r="AI199" s="15">
        <v>0</v>
      </c>
      <c r="AJ199" s="15">
        <v>0</v>
      </c>
      <c r="AK199" s="15">
        <v>0</v>
      </c>
      <c r="AL199" s="15">
        <v>0</v>
      </c>
      <c r="AM199" s="15">
        <v>0</v>
      </c>
      <c r="AN199" s="15">
        <v>0</v>
      </c>
      <c r="AO199" s="15">
        <v>0</v>
      </c>
      <c r="AP199" s="15">
        <v>0</v>
      </c>
      <c r="AQ199" s="15">
        <v>0</v>
      </c>
      <c r="AR199" s="15">
        <v>0</v>
      </c>
      <c r="AS199" s="15">
        <v>0</v>
      </c>
      <c r="AT199" s="15">
        <v>0</v>
      </c>
      <c r="AU199" s="15">
        <v>0</v>
      </c>
      <c r="AV199" s="14"/>
      <c r="AW199" s="31">
        <f>SUM(H199:S199)</f>
        <v>-525000</v>
      </c>
      <c r="AX199" s="31">
        <f>SUM(T199:AE199)</f>
        <v>0</v>
      </c>
      <c r="AY199" s="16">
        <f t="shared" ref="AY199:BB200" si="96">SUM(Y199:AJ199)</f>
        <v>0</v>
      </c>
      <c r="AZ199" s="31">
        <f t="shared" si="96"/>
        <v>0</v>
      </c>
      <c r="BA199" s="31">
        <f t="shared" si="96"/>
        <v>0</v>
      </c>
      <c r="BB199" s="31">
        <f t="shared" si="96"/>
        <v>0</v>
      </c>
      <c r="BC199" s="31">
        <f>SUM(AF199:AK199)</f>
        <v>0</v>
      </c>
      <c r="BD199" s="14"/>
      <c r="BE199" s="15">
        <v>525000</v>
      </c>
      <c r="BF199" s="31">
        <f>-SUM(H199:AK199)</f>
        <v>525000</v>
      </c>
      <c r="BG199" s="31">
        <v>525000</v>
      </c>
      <c r="BH199" s="31">
        <f>BG199-BF199</f>
        <v>0</v>
      </c>
      <c r="BI199" s="31">
        <f>BG199-BE199</f>
        <v>0</v>
      </c>
      <c r="BJ199" s="14" t="s">
        <v>96</v>
      </c>
      <c r="BK199" s="14"/>
      <c r="BL199" s="14"/>
      <c r="BM199" s="14"/>
      <c r="BN199" s="14"/>
      <c r="BO199" s="14"/>
      <c r="BP199" s="14"/>
      <c r="BQ199" s="14"/>
      <c r="BR199" s="14"/>
      <c r="BS199" s="14"/>
      <c r="BT199" s="14"/>
      <c r="BU199" s="14"/>
      <c r="BV199" s="14"/>
      <c r="BW199" s="14"/>
      <c r="BX199" s="14"/>
      <c r="BY199" s="14"/>
      <c r="BZ199" s="14"/>
      <c r="CA199" s="14"/>
      <c r="CB199" s="14"/>
      <c r="CC199" s="14"/>
      <c r="CD199" s="14"/>
      <c r="CE199" s="14"/>
      <c r="CF199" s="14"/>
      <c r="CG199" s="14"/>
      <c r="CH199" s="14"/>
      <c r="CI199" s="14"/>
      <c r="CJ199" s="14"/>
      <c r="CK199" s="14"/>
      <c r="CL199" s="14"/>
      <c r="CM199" s="14"/>
      <c r="CN199" s="14"/>
      <c r="CO199" s="14"/>
      <c r="CP199" s="14"/>
      <c r="CQ199" s="14"/>
      <c r="CR199" s="14"/>
      <c r="CS199" s="14"/>
      <c r="CT199" s="14"/>
      <c r="CU199" s="14"/>
      <c r="CV199" s="14"/>
      <c r="CW199" s="14"/>
      <c r="CX199" s="14"/>
      <c r="CY199" s="14"/>
      <c r="CZ199" s="14"/>
      <c r="DA199" s="14"/>
    </row>
    <row r="200" spans="2:105" x14ac:dyDescent="0.4">
      <c r="B200" s="14">
        <v>2</v>
      </c>
      <c r="C200" s="14" t="s">
        <v>97</v>
      </c>
      <c r="D200" s="14" t="s">
        <v>69</v>
      </c>
      <c r="E200" s="14" t="s">
        <v>125</v>
      </c>
      <c r="F200" s="14" t="s">
        <v>154</v>
      </c>
      <c r="G200" s="14"/>
      <c r="H200" s="15">
        <v>0</v>
      </c>
      <c r="I200" s="15">
        <v>43750</v>
      </c>
      <c r="J200" s="15">
        <v>87500</v>
      </c>
      <c r="K200" s="15">
        <v>87500</v>
      </c>
      <c r="L200" s="15">
        <v>87500</v>
      </c>
      <c r="M200" s="15">
        <v>87500</v>
      </c>
      <c r="N200" s="15">
        <v>87500</v>
      </c>
      <c r="O200" s="15">
        <v>43750</v>
      </c>
      <c r="P200" s="15">
        <v>0</v>
      </c>
      <c r="Q200" s="15">
        <v>0</v>
      </c>
      <c r="R200" s="15">
        <v>0</v>
      </c>
      <c r="S200" s="15">
        <v>0</v>
      </c>
      <c r="T200" s="15">
        <v>0</v>
      </c>
      <c r="U200" s="15">
        <v>0</v>
      </c>
      <c r="V200" s="15">
        <v>0</v>
      </c>
      <c r="W200" s="15">
        <v>0</v>
      </c>
      <c r="X200" s="15">
        <v>0</v>
      </c>
      <c r="Y200" s="15">
        <v>0</v>
      </c>
      <c r="Z200" s="15">
        <v>0</v>
      </c>
      <c r="AA200" s="15">
        <v>0</v>
      </c>
      <c r="AB200" s="15">
        <v>0</v>
      </c>
      <c r="AC200" s="15">
        <v>0</v>
      </c>
      <c r="AD200" s="15">
        <v>0</v>
      </c>
      <c r="AE200" s="15">
        <v>0</v>
      </c>
      <c r="AF200" s="15">
        <v>0</v>
      </c>
      <c r="AG200" s="15">
        <v>0</v>
      </c>
      <c r="AH200" s="15">
        <v>0</v>
      </c>
      <c r="AI200" s="15">
        <v>0</v>
      </c>
      <c r="AJ200" s="15">
        <v>0</v>
      </c>
      <c r="AK200" s="15">
        <v>0</v>
      </c>
      <c r="AL200" s="15">
        <v>0</v>
      </c>
      <c r="AM200" s="15">
        <v>0</v>
      </c>
      <c r="AN200" s="15">
        <v>0</v>
      </c>
      <c r="AO200" s="15">
        <v>0</v>
      </c>
      <c r="AP200" s="15">
        <v>0</v>
      </c>
      <c r="AQ200" s="15">
        <v>0</v>
      </c>
      <c r="AR200" s="15">
        <v>0</v>
      </c>
      <c r="AS200" s="15">
        <v>0</v>
      </c>
      <c r="AT200" s="15">
        <v>0</v>
      </c>
      <c r="AU200" s="15">
        <v>0</v>
      </c>
      <c r="AV200" s="14"/>
      <c r="AW200" s="31">
        <f>SUM(H200:S200)</f>
        <v>525000</v>
      </c>
      <c r="AX200" s="31">
        <f>SUM(T200:AE200)</f>
        <v>0</v>
      </c>
      <c r="AY200" s="16">
        <f t="shared" si="96"/>
        <v>0</v>
      </c>
      <c r="AZ200" s="31">
        <f t="shared" si="96"/>
        <v>0</v>
      </c>
      <c r="BA200" s="31">
        <f t="shared" si="96"/>
        <v>0</v>
      </c>
      <c r="BB200" s="31">
        <f t="shared" si="96"/>
        <v>0</v>
      </c>
      <c r="BC200" s="31">
        <f>SUM(AF200:AK200)</f>
        <v>0</v>
      </c>
      <c r="BD200" s="14"/>
      <c r="BE200" s="14"/>
      <c r="BF200" s="14"/>
      <c r="BG200" s="14"/>
      <c r="BH200" s="14"/>
      <c r="BI200" s="14"/>
      <c r="BJ200" s="14" t="s">
        <v>96</v>
      </c>
      <c r="BK200" s="14"/>
      <c r="BL200" s="14"/>
      <c r="BM200" s="14"/>
      <c r="BN200" s="14"/>
      <c r="BO200" s="14"/>
      <c r="BP200" s="14"/>
      <c r="BQ200" s="14"/>
      <c r="BR200" s="14"/>
      <c r="BS200" s="14"/>
      <c r="BT200" s="14"/>
      <c r="BU200" s="14"/>
      <c r="BV200" s="14"/>
      <c r="BW200" s="14"/>
      <c r="BX200" s="14"/>
      <c r="BY200" s="14"/>
      <c r="BZ200" s="14"/>
      <c r="CA200" s="14"/>
      <c r="CB200" s="14"/>
      <c r="CC200" s="14"/>
      <c r="CD200" s="14"/>
      <c r="CE200" s="14"/>
      <c r="CF200" s="14"/>
      <c r="CG200" s="14"/>
      <c r="CH200" s="14"/>
      <c r="CI200" s="14"/>
      <c r="CJ200" s="14"/>
      <c r="CK200" s="14"/>
      <c r="CL200" s="14"/>
      <c r="CM200" s="14"/>
      <c r="CN200" s="14"/>
      <c r="CO200" s="14"/>
      <c r="CP200" s="14"/>
      <c r="CQ200" s="14"/>
      <c r="CR200" s="14"/>
      <c r="CS200" s="14"/>
      <c r="CT200" s="14"/>
      <c r="CU200" s="14"/>
      <c r="CV200" s="14"/>
      <c r="CW200" s="14"/>
      <c r="CX200" s="14"/>
      <c r="CY200" s="14"/>
      <c r="CZ200" s="14"/>
      <c r="DA200" s="14"/>
    </row>
    <row r="201" spans="2:105" x14ac:dyDescent="0.4">
      <c r="B201" s="14">
        <v>3</v>
      </c>
      <c r="C201" s="32" t="s">
        <v>97</v>
      </c>
      <c r="D201" s="32" t="s">
        <v>70</v>
      </c>
      <c r="E201" s="32" t="s">
        <v>125</v>
      </c>
      <c r="F201" s="32" t="s">
        <v>154</v>
      </c>
      <c r="G201" s="33"/>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3"/>
      <c r="AW201" s="34"/>
      <c r="AX201" s="34"/>
      <c r="AY201" s="35"/>
      <c r="AZ201" s="36"/>
      <c r="BA201" s="36"/>
      <c r="BB201" s="36"/>
      <c r="BC201" s="36"/>
      <c r="BD201" s="14"/>
      <c r="BE201" s="14"/>
      <c r="BF201" s="14"/>
      <c r="BG201" s="14"/>
      <c r="BJ201" s="14" t="s">
        <v>96</v>
      </c>
      <c r="BK201" s="14"/>
      <c r="BL201" s="14"/>
      <c r="BM201" s="14"/>
      <c r="BN201" s="14"/>
      <c r="BO201" s="14"/>
      <c r="BP201" s="14"/>
      <c r="BQ201" s="14"/>
      <c r="BR201" s="14"/>
      <c r="BS201" s="14"/>
      <c r="BT201" s="14"/>
      <c r="BU201" s="14"/>
      <c r="BV201" s="14"/>
      <c r="BW201" s="14"/>
      <c r="BX201" s="14"/>
      <c r="BY201" s="14"/>
      <c r="BZ201" s="14"/>
      <c r="CA201" s="14"/>
      <c r="CB201" s="14"/>
      <c r="CC201" s="14"/>
      <c r="CD201" s="14"/>
      <c r="CE201" s="14"/>
      <c r="CF201" s="14"/>
      <c r="CG201" s="14"/>
      <c r="CH201" s="14"/>
      <c r="CI201" s="14"/>
      <c r="CJ201" s="14"/>
      <c r="CK201" s="14"/>
      <c r="CL201" s="14"/>
      <c r="CM201" s="14"/>
      <c r="CN201" s="14"/>
      <c r="CO201" s="14"/>
      <c r="CP201" s="14"/>
      <c r="CQ201" s="14"/>
      <c r="CR201" s="14"/>
      <c r="CS201" s="14"/>
      <c r="CT201" s="14"/>
      <c r="CU201" s="14"/>
      <c r="CV201" s="14"/>
      <c r="CW201" s="14"/>
      <c r="CX201" s="14"/>
      <c r="CY201" s="14"/>
      <c r="CZ201" s="14"/>
      <c r="DA201" s="14"/>
    </row>
    <row r="202" spans="2:105" x14ac:dyDescent="0.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37"/>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14"/>
      <c r="CM202" s="14"/>
      <c r="CN202" s="14"/>
      <c r="CO202" s="14"/>
      <c r="CP202" s="14"/>
      <c r="CQ202" s="14"/>
      <c r="CR202" s="14"/>
      <c r="CS202" s="14"/>
      <c r="CT202" s="14"/>
      <c r="CU202" s="14"/>
      <c r="CV202" s="14"/>
      <c r="CW202" s="14"/>
      <c r="CX202" s="14"/>
      <c r="CY202" s="14"/>
      <c r="CZ202" s="14"/>
      <c r="DA202" s="14"/>
    </row>
    <row r="203" spans="2:105" x14ac:dyDescent="0.4">
      <c r="B203" s="14">
        <v>1</v>
      </c>
      <c r="C203" s="14" t="s">
        <v>93</v>
      </c>
      <c r="D203" s="14" t="s">
        <v>68</v>
      </c>
      <c r="E203" s="14" t="s">
        <v>111</v>
      </c>
      <c r="F203" s="14" t="s">
        <v>155</v>
      </c>
      <c r="G203" s="14"/>
      <c r="H203" s="15">
        <v>0</v>
      </c>
      <c r="I203" s="15">
        <v>0</v>
      </c>
      <c r="J203" s="15">
        <v>-66250</v>
      </c>
      <c r="K203" s="15">
        <v>0</v>
      </c>
      <c r="L203" s="15">
        <v>0</v>
      </c>
      <c r="M203" s="15">
        <v>0</v>
      </c>
      <c r="N203" s="15">
        <v>0</v>
      </c>
      <c r="O203" s="15">
        <v>0</v>
      </c>
      <c r="P203" s="15">
        <v>0</v>
      </c>
      <c r="Q203" s="15">
        <v>0</v>
      </c>
      <c r="R203" s="15">
        <v>0</v>
      </c>
      <c r="S203" s="15">
        <v>0</v>
      </c>
      <c r="T203" s="15">
        <v>0</v>
      </c>
      <c r="U203" s="15">
        <v>0</v>
      </c>
      <c r="V203" s="15">
        <v>0</v>
      </c>
      <c r="W203" s="15">
        <v>0</v>
      </c>
      <c r="X203" s="15">
        <v>0</v>
      </c>
      <c r="Y203" s="15">
        <v>0</v>
      </c>
      <c r="Z203" s="15">
        <v>0</v>
      </c>
      <c r="AA203" s="15">
        <v>0</v>
      </c>
      <c r="AB203" s="15">
        <v>0</v>
      </c>
      <c r="AC203" s="15">
        <v>0</v>
      </c>
      <c r="AD203" s="15">
        <v>0</v>
      </c>
      <c r="AE203" s="15">
        <v>0</v>
      </c>
      <c r="AF203" s="15">
        <v>0</v>
      </c>
      <c r="AG203" s="15">
        <v>0</v>
      </c>
      <c r="AH203" s="15">
        <v>0</v>
      </c>
      <c r="AI203" s="15">
        <v>0</v>
      </c>
      <c r="AJ203" s="15">
        <v>0</v>
      </c>
      <c r="AK203" s="15">
        <v>0</v>
      </c>
      <c r="AL203" s="15">
        <v>0</v>
      </c>
      <c r="AM203" s="15">
        <v>0</v>
      </c>
      <c r="AN203" s="15">
        <v>0</v>
      </c>
      <c r="AO203" s="15">
        <v>0</v>
      </c>
      <c r="AP203" s="15">
        <v>0</v>
      </c>
      <c r="AQ203" s="15">
        <v>0</v>
      </c>
      <c r="AR203" s="15">
        <v>0</v>
      </c>
      <c r="AS203" s="15">
        <v>0</v>
      </c>
      <c r="AT203" s="15">
        <v>0</v>
      </c>
      <c r="AU203" s="15">
        <v>0</v>
      </c>
      <c r="AV203" s="14"/>
      <c r="AW203" s="31">
        <f>SUM(H203:S203)</f>
        <v>-66250</v>
      </c>
      <c r="AX203" s="31">
        <f>SUM(T203:AE203)</f>
        <v>0</v>
      </c>
      <c r="AY203" s="16">
        <f t="shared" ref="AY203:BB204" si="97">SUM(Y203:AJ203)</f>
        <v>0</v>
      </c>
      <c r="AZ203" s="31">
        <f t="shared" si="97"/>
        <v>0</v>
      </c>
      <c r="BA203" s="31">
        <f t="shared" si="97"/>
        <v>0</v>
      </c>
      <c r="BB203" s="31">
        <f t="shared" si="97"/>
        <v>0</v>
      </c>
      <c r="BC203" s="31">
        <f>SUM(AF203:AK203)</f>
        <v>0</v>
      </c>
      <c r="BD203" s="14"/>
      <c r="BE203" s="15">
        <v>265000</v>
      </c>
      <c r="BF203" s="31">
        <f>-SUM(H203:AK203)</f>
        <v>66250</v>
      </c>
      <c r="BG203" s="31">
        <v>265000</v>
      </c>
      <c r="BH203" s="31">
        <f>BG203-BF203</f>
        <v>198750</v>
      </c>
      <c r="BI203" s="31">
        <f>BG203-BE203</f>
        <v>0</v>
      </c>
      <c r="BJ203" s="14" t="s">
        <v>96</v>
      </c>
      <c r="BK203" s="14"/>
      <c r="BL203" s="14"/>
      <c r="BM203" s="14"/>
      <c r="BN203" s="14"/>
      <c r="BO203" s="14"/>
      <c r="BP203" s="14"/>
      <c r="BQ203" s="14"/>
      <c r="BR203" s="14"/>
      <c r="BS203" s="14"/>
      <c r="BT203" s="14"/>
      <c r="BU203" s="14"/>
      <c r="BV203" s="14"/>
      <c r="BW203" s="14"/>
      <c r="BX203" s="14"/>
      <c r="BY203" s="14"/>
      <c r="BZ203" s="14"/>
      <c r="CA203" s="14"/>
      <c r="CB203" s="14"/>
      <c r="CC203" s="14"/>
      <c r="CD203" s="14"/>
      <c r="CE203" s="14"/>
      <c r="CF203" s="14"/>
      <c r="CG203" s="14"/>
      <c r="CH203" s="14"/>
      <c r="CI203" s="14"/>
      <c r="CJ203" s="14"/>
      <c r="CK203" s="14"/>
      <c r="CL203" s="14"/>
      <c r="CM203" s="14"/>
      <c r="CN203" s="14"/>
      <c r="CO203" s="14"/>
      <c r="CP203" s="14"/>
      <c r="CQ203" s="14"/>
      <c r="CR203" s="14"/>
      <c r="CS203" s="14"/>
      <c r="CT203" s="14"/>
      <c r="CU203" s="14"/>
      <c r="CV203" s="14"/>
      <c r="CW203" s="14"/>
      <c r="CX203" s="14"/>
      <c r="CY203" s="14"/>
      <c r="CZ203" s="14"/>
      <c r="DA203" s="14"/>
    </row>
    <row r="204" spans="2:105" x14ac:dyDescent="0.4">
      <c r="B204" s="14">
        <v>2</v>
      </c>
      <c r="C204" s="14" t="s">
        <v>97</v>
      </c>
      <c r="D204" s="14" t="s">
        <v>69</v>
      </c>
      <c r="E204" s="14" t="s">
        <v>111</v>
      </c>
      <c r="F204" s="14" t="s">
        <v>155</v>
      </c>
      <c r="G204" s="14"/>
      <c r="H204" s="15">
        <v>0</v>
      </c>
      <c r="I204" s="15">
        <v>0</v>
      </c>
      <c r="J204" s="15">
        <v>0</v>
      </c>
      <c r="K204" s="15">
        <v>0</v>
      </c>
      <c r="L204" s="15">
        <v>0</v>
      </c>
      <c r="M204" s="15">
        <v>0</v>
      </c>
      <c r="N204" s="15">
        <v>0</v>
      </c>
      <c r="O204" s="15">
        <v>0</v>
      </c>
      <c r="P204" s="15">
        <v>0</v>
      </c>
      <c r="Q204" s="15">
        <v>0</v>
      </c>
      <c r="R204" s="15">
        <v>0</v>
      </c>
      <c r="S204" s="15">
        <v>0</v>
      </c>
      <c r="T204" s="15">
        <v>0</v>
      </c>
      <c r="U204" s="15">
        <v>0</v>
      </c>
      <c r="V204" s="15">
        <v>0</v>
      </c>
      <c r="W204" s="15">
        <v>0</v>
      </c>
      <c r="X204" s="15">
        <v>0</v>
      </c>
      <c r="Y204" s="15">
        <v>0</v>
      </c>
      <c r="Z204" s="15">
        <v>0</v>
      </c>
      <c r="AA204" s="15">
        <v>0</v>
      </c>
      <c r="AB204" s="15">
        <v>0</v>
      </c>
      <c r="AC204" s="15">
        <v>0</v>
      </c>
      <c r="AD204" s="15">
        <v>0</v>
      </c>
      <c r="AE204" s="15">
        <v>0</v>
      </c>
      <c r="AF204" s="15">
        <v>0</v>
      </c>
      <c r="AG204" s="15">
        <v>0</v>
      </c>
      <c r="AH204" s="15">
        <v>0</v>
      </c>
      <c r="AI204" s="15">
        <v>0</v>
      </c>
      <c r="AJ204" s="15">
        <v>0</v>
      </c>
      <c r="AK204" s="15">
        <v>0</v>
      </c>
      <c r="AL204" s="15">
        <v>0</v>
      </c>
      <c r="AM204" s="15">
        <v>0</v>
      </c>
      <c r="AN204" s="15">
        <v>0</v>
      </c>
      <c r="AO204" s="15">
        <v>0</v>
      </c>
      <c r="AP204" s="15">
        <v>0</v>
      </c>
      <c r="AQ204" s="15">
        <v>0</v>
      </c>
      <c r="AR204" s="15">
        <v>0</v>
      </c>
      <c r="AS204" s="15">
        <v>0</v>
      </c>
      <c r="AT204" s="15">
        <v>0</v>
      </c>
      <c r="AU204" s="15">
        <v>0</v>
      </c>
      <c r="AV204" s="14"/>
      <c r="AW204" s="31">
        <f>SUM(H204:S204)</f>
        <v>0</v>
      </c>
      <c r="AX204" s="31">
        <f>SUM(T204:AE204)</f>
        <v>0</v>
      </c>
      <c r="AY204" s="16">
        <f t="shared" si="97"/>
        <v>0</v>
      </c>
      <c r="AZ204" s="31">
        <f t="shared" si="97"/>
        <v>0</v>
      </c>
      <c r="BA204" s="31">
        <f t="shared" si="97"/>
        <v>0</v>
      </c>
      <c r="BB204" s="31">
        <f t="shared" si="97"/>
        <v>0</v>
      </c>
      <c r="BC204" s="31">
        <f>SUM(AF204:AK204)</f>
        <v>0</v>
      </c>
      <c r="BD204" s="14"/>
      <c r="BE204" s="14"/>
      <c r="BF204" s="14"/>
      <c r="BG204" s="14"/>
      <c r="BH204" s="14"/>
      <c r="BI204" s="14"/>
      <c r="BJ204" s="14" t="s">
        <v>96</v>
      </c>
      <c r="BK204" s="14"/>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14"/>
      <c r="CL204" s="14"/>
      <c r="CM204" s="14"/>
      <c r="CN204" s="14"/>
      <c r="CO204" s="14"/>
      <c r="CP204" s="14"/>
      <c r="CQ204" s="14"/>
      <c r="CR204" s="14"/>
      <c r="CS204" s="14"/>
      <c r="CT204" s="14"/>
      <c r="CU204" s="14"/>
      <c r="CV204" s="14"/>
      <c r="CW204" s="14"/>
      <c r="CX204" s="14"/>
      <c r="CY204" s="14"/>
      <c r="CZ204" s="14"/>
      <c r="DA204" s="14"/>
    </row>
    <row r="205" spans="2:105" x14ac:dyDescent="0.4">
      <c r="B205" s="14">
        <v>3</v>
      </c>
      <c r="C205" s="32" t="s">
        <v>97</v>
      </c>
      <c r="D205" s="32" t="s">
        <v>70</v>
      </c>
      <c r="E205" s="32" t="s">
        <v>111</v>
      </c>
      <c r="F205" s="32" t="s">
        <v>155</v>
      </c>
      <c r="G205" s="33"/>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3"/>
      <c r="AW205" s="34"/>
      <c r="AX205" s="34"/>
      <c r="AY205" s="35"/>
      <c r="AZ205" s="36"/>
      <c r="BA205" s="36"/>
      <c r="BB205" s="36"/>
      <c r="BC205" s="36"/>
      <c r="BD205" s="14"/>
      <c r="BE205" s="14"/>
      <c r="BF205" s="14"/>
      <c r="BG205" s="14"/>
      <c r="BJ205" s="14" t="s">
        <v>96</v>
      </c>
      <c r="BK205" s="14"/>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14"/>
      <c r="CL205" s="14"/>
      <c r="CM205" s="14"/>
      <c r="CN205" s="14"/>
      <c r="CO205" s="14"/>
      <c r="CP205" s="14"/>
      <c r="CQ205" s="14"/>
      <c r="CR205" s="14"/>
      <c r="CS205" s="14"/>
      <c r="CT205" s="14"/>
      <c r="CU205" s="14"/>
      <c r="CV205" s="14"/>
      <c r="CW205" s="14"/>
      <c r="CX205" s="14"/>
      <c r="CY205" s="14"/>
      <c r="CZ205" s="14"/>
      <c r="DA205" s="14"/>
    </row>
    <row r="206" spans="2:105" x14ac:dyDescent="0.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37"/>
      <c r="AZ206" s="14"/>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14"/>
      <c r="CL206" s="14"/>
      <c r="CM206" s="14"/>
      <c r="CN206" s="14"/>
      <c r="CO206" s="14"/>
      <c r="CP206" s="14"/>
      <c r="CQ206" s="14"/>
      <c r="CR206" s="14"/>
      <c r="CS206" s="14"/>
      <c r="CT206" s="14"/>
      <c r="CU206" s="14"/>
      <c r="CV206" s="14"/>
      <c r="CW206" s="14"/>
      <c r="CX206" s="14"/>
      <c r="CY206" s="14"/>
      <c r="CZ206" s="14"/>
      <c r="DA206" s="14"/>
    </row>
    <row r="207" spans="2:105" x14ac:dyDescent="0.4">
      <c r="B207" s="14">
        <v>1</v>
      </c>
      <c r="C207" s="14" t="s">
        <v>93</v>
      </c>
      <c r="D207" s="14" t="s">
        <v>68</v>
      </c>
      <c r="E207" s="14" t="s">
        <v>156</v>
      </c>
      <c r="F207" s="14" t="s">
        <v>157</v>
      </c>
      <c r="G207" s="14"/>
      <c r="H207" s="15">
        <v>0</v>
      </c>
      <c r="I207" s="15">
        <v>0</v>
      </c>
      <c r="J207" s="15">
        <v>0</v>
      </c>
      <c r="K207" s="15">
        <v>0</v>
      </c>
      <c r="L207" s="15">
        <v>0</v>
      </c>
      <c r="M207" s="15">
        <v>0</v>
      </c>
      <c r="N207" s="15">
        <v>0</v>
      </c>
      <c r="O207" s="15">
        <v>0</v>
      </c>
      <c r="P207" s="15">
        <v>0</v>
      </c>
      <c r="Q207" s="15">
        <v>0</v>
      </c>
      <c r="R207" s="15">
        <v>0</v>
      </c>
      <c r="S207" s="15">
        <v>0</v>
      </c>
      <c r="T207" s="15">
        <v>0</v>
      </c>
      <c r="U207" s="15">
        <v>0</v>
      </c>
      <c r="V207" s="15">
        <v>0</v>
      </c>
      <c r="W207" s="15">
        <v>0</v>
      </c>
      <c r="X207" s="15">
        <v>0</v>
      </c>
      <c r="Y207" s="15">
        <v>0</v>
      </c>
      <c r="Z207" s="15">
        <v>0</v>
      </c>
      <c r="AA207" s="15">
        <v>0</v>
      </c>
      <c r="AB207" s="15">
        <v>0</v>
      </c>
      <c r="AC207" s="15">
        <v>0</v>
      </c>
      <c r="AD207" s="15">
        <v>0</v>
      </c>
      <c r="AE207" s="15">
        <v>0</v>
      </c>
      <c r="AF207" s="15">
        <v>0</v>
      </c>
      <c r="AG207" s="15">
        <v>0</v>
      </c>
      <c r="AH207" s="15">
        <v>0</v>
      </c>
      <c r="AI207" s="15">
        <v>0</v>
      </c>
      <c r="AJ207" s="15">
        <v>0</v>
      </c>
      <c r="AK207" s="15">
        <v>-60000</v>
      </c>
      <c r="AL207" s="15">
        <v>-60000</v>
      </c>
      <c r="AM207" s="15">
        <v>0</v>
      </c>
      <c r="AN207" s="15">
        <v>0</v>
      </c>
      <c r="AO207" s="15">
        <v>0</v>
      </c>
      <c r="AP207" s="15">
        <f>+'Nov Collections'!I56</f>
        <v>-60000</v>
      </c>
      <c r="AQ207" s="15">
        <f>+'Nov Collections'!J56</f>
        <v>0</v>
      </c>
      <c r="AR207" s="15">
        <f>+'January Collections'!I59</f>
        <v>-60000</v>
      </c>
      <c r="AS207" s="15">
        <f>+'January Collections'!J59</f>
        <v>0</v>
      </c>
      <c r="AT207" s="15">
        <f>+'January Collections'!K59</f>
        <v>0</v>
      </c>
      <c r="AU207" s="15">
        <f>+'January Collections'!L59</f>
        <v>0</v>
      </c>
      <c r="AV207" s="14"/>
      <c r="AW207" s="31">
        <f>SUM(H207:S207)</f>
        <v>0</v>
      </c>
      <c r="AX207" s="31">
        <f>SUM(T207:AE207)</f>
        <v>0</v>
      </c>
      <c r="AY207" s="16">
        <f t="shared" ref="AY207:BB208" si="98">SUM(Y207:AJ207)</f>
        <v>0</v>
      </c>
      <c r="AZ207" s="31">
        <f t="shared" si="98"/>
        <v>-60000</v>
      </c>
      <c r="BA207" s="31">
        <f t="shared" si="98"/>
        <v>-120000</v>
      </c>
      <c r="BB207" s="31">
        <f t="shared" si="98"/>
        <v>-120000</v>
      </c>
      <c r="BC207" s="31">
        <f>SUM(AF207:AK207)</f>
        <v>-60000</v>
      </c>
      <c r="BD207" s="14"/>
      <c r="BE207" s="15">
        <v>300000</v>
      </c>
      <c r="BF207" s="31">
        <f>-SUM(H207:AK207)</f>
        <v>60000</v>
      </c>
      <c r="BG207" s="31">
        <v>0</v>
      </c>
      <c r="BH207" s="31">
        <f>BG207-BF207</f>
        <v>-60000</v>
      </c>
      <c r="BI207" s="31">
        <f>BG207-BE207</f>
        <v>-300000</v>
      </c>
      <c r="BJ207" s="14" t="s">
        <v>107</v>
      </c>
      <c r="BK207" s="14"/>
      <c r="BL207" s="14"/>
      <c r="BM207" s="14"/>
      <c r="BN207" s="14"/>
      <c r="BO207" s="14"/>
      <c r="BP207" s="14"/>
      <c r="BQ207" s="14"/>
      <c r="BR207" s="14"/>
      <c r="BS207" s="14"/>
      <c r="BT207" s="14"/>
      <c r="BU207" s="14"/>
      <c r="BV207" s="14"/>
      <c r="BW207" s="14"/>
      <c r="BX207" s="14"/>
      <c r="BY207" s="14"/>
      <c r="BZ207" s="14"/>
      <c r="CA207" s="14"/>
      <c r="CB207" s="14"/>
      <c r="CC207" s="14"/>
      <c r="CD207" s="14"/>
      <c r="CE207" s="14"/>
      <c r="CF207" s="14"/>
      <c r="CG207" s="14"/>
      <c r="CH207" s="14"/>
      <c r="CI207" s="14"/>
      <c r="CJ207" s="14"/>
      <c r="CK207" s="14"/>
      <c r="CL207" s="14"/>
      <c r="CM207" s="14"/>
      <c r="CN207" s="14"/>
      <c r="CO207" s="14"/>
      <c r="CP207" s="14"/>
      <c r="CQ207" s="14"/>
      <c r="CR207" s="14"/>
      <c r="CS207" s="14"/>
      <c r="CT207" s="14"/>
      <c r="CU207" s="14"/>
      <c r="CV207" s="14"/>
      <c r="CW207" s="14"/>
      <c r="CX207" s="14"/>
      <c r="CY207" s="14"/>
      <c r="CZ207" s="14"/>
      <c r="DA207" s="14"/>
    </row>
    <row r="208" spans="2:105" x14ac:dyDescent="0.4">
      <c r="B208" s="14">
        <v>2</v>
      </c>
      <c r="C208" s="14" t="s">
        <v>97</v>
      </c>
      <c r="D208" s="14" t="s">
        <v>69</v>
      </c>
      <c r="E208" s="14" t="s">
        <v>156</v>
      </c>
      <c r="F208" s="14" t="s">
        <v>157</v>
      </c>
      <c r="G208" s="14"/>
      <c r="H208" s="15">
        <v>0</v>
      </c>
      <c r="I208" s="15">
        <v>0</v>
      </c>
      <c r="J208" s="15">
        <v>0</v>
      </c>
      <c r="K208" s="15">
        <v>0</v>
      </c>
      <c r="L208" s="15">
        <v>0</v>
      </c>
      <c r="M208" s="15">
        <v>0</v>
      </c>
      <c r="N208" s="15">
        <v>0</v>
      </c>
      <c r="O208" s="15">
        <v>0</v>
      </c>
      <c r="P208" s="15">
        <v>0</v>
      </c>
      <c r="Q208" s="15">
        <v>0</v>
      </c>
      <c r="R208" s="15">
        <v>0</v>
      </c>
      <c r="S208" s="15">
        <v>0</v>
      </c>
      <c r="T208" s="15">
        <v>0</v>
      </c>
      <c r="U208" s="15">
        <v>0</v>
      </c>
      <c r="V208" s="15">
        <v>0</v>
      </c>
      <c r="W208" s="15">
        <v>0</v>
      </c>
      <c r="X208" s="15">
        <v>0</v>
      </c>
      <c r="Y208" s="15">
        <v>0</v>
      </c>
      <c r="Z208" s="15">
        <v>0</v>
      </c>
      <c r="AA208" s="15">
        <v>0</v>
      </c>
      <c r="AB208" s="15">
        <v>0</v>
      </c>
      <c r="AC208" s="15">
        <v>0</v>
      </c>
      <c r="AD208" s="15">
        <v>0</v>
      </c>
      <c r="AE208" s="15">
        <v>0</v>
      </c>
      <c r="AF208" s="15">
        <v>0</v>
      </c>
      <c r="AG208" s="15">
        <v>0</v>
      </c>
      <c r="AH208" s="15">
        <v>0</v>
      </c>
      <c r="AI208" s="15">
        <v>0</v>
      </c>
      <c r="AJ208" s="15">
        <v>25000</v>
      </c>
      <c r="AK208" s="15">
        <v>56226.79</v>
      </c>
      <c r="AL208" s="15">
        <v>54623.93</v>
      </c>
      <c r="AM208" s="15">
        <v>51178.1</v>
      </c>
      <c r="AN208" s="15">
        <f>+AM208</f>
        <v>51178.1</v>
      </c>
      <c r="AO208" s="15">
        <v>51178.1</v>
      </c>
      <c r="AP208" s="15">
        <v>10614.979999999981</v>
      </c>
      <c r="AQ208" s="15">
        <v>6469</v>
      </c>
      <c r="AR208" s="15"/>
      <c r="AS208" s="15"/>
      <c r="AT208" s="15"/>
      <c r="AU208" s="15"/>
      <c r="AV208" s="14"/>
      <c r="AW208" s="31">
        <f>SUM(H208:S208)</f>
        <v>0</v>
      </c>
      <c r="AX208" s="31">
        <f>SUM(T208:AE208)</f>
        <v>0</v>
      </c>
      <c r="AY208" s="16">
        <f t="shared" si="98"/>
        <v>25000</v>
      </c>
      <c r="AZ208" s="31">
        <f t="shared" si="98"/>
        <v>81226.790000000008</v>
      </c>
      <c r="BA208" s="31">
        <f t="shared" si="98"/>
        <v>135850.72</v>
      </c>
      <c r="BB208" s="31">
        <f t="shared" si="98"/>
        <v>187028.82</v>
      </c>
      <c r="BC208" s="31">
        <f>SUM(AF208:AK208)</f>
        <v>81226.790000000008</v>
      </c>
      <c r="BD208" s="14"/>
      <c r="BE208" s="14"/>
      <c r="BF208" s="14"/>
      <c r="BG208" s="14"/>
      <c r="BH208" s="14"/>
      <c r="BI208" s="14"/>
      <c r="BJ208" s="14" t="s">
        <v>107</v>
      </c>
      <c r="BK208" s="14"/>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14"/>
      <c r="CM208" s="14"/>
      <c r="CN208" s="14"/>
      <c r="CO208" s="14"/>
      <c r="CP208" s="14"/>
      <c r="CQ208" s="14"/>
      <c r="CR208" s="14"/>
      <c r="CS208" s="14"/>
      <c r="CT208" s="14"/>
      <c r="CU208" s="14"/>
      <c r="CV208" s="14"/>
      <c r="CW208" s="14"/>
      <c r="CX208" s="14"/>
      <c r="CY208" s="14"/>
      <c r="CZ208" s="14"/>
      <c r="DA208" s="14"/>
    </row>
    <row r="209" spans="2:105" x14ac:dyDescent="0.4">
      <c r="B209" s="14">
        <v>3</v>
      </c>
      <c r="C209" s="32" t="s">
        <v>97</v>
      </c>
      <c r="D209" s="32" t="s">
        <v>70</v>
      </c>
      <c r="E209" s="32" t="s">
        <v>156</v>
      </c>
      <c r="F209" s="32" t="s">
        <v>157</v>
      </c>
      <c r="G209" s="34"/>
      <c r="H209" s="34">
        <f t="shared" ref="H209:AU209" si="99">G209+H207+H208</f>
        <v>0</v>
      </c>
      <c r="I209" s="34">
        <f t="shared" si="99"/>
        <v>0</v>
      </c>
      <c r="J209" s="34">
        <f t="shared" si="99"/>
        <v>0</v>
      </c>
      <c r="K209" s="34">
        <f t="shared" si="99"/>
        <v>0</v>
      </c>
      <c r="L209" s="34">
        <f t="shared" si="99"/>
        <v>0</v>
      </c>
      <c r="M209" s="34">
        <f t="shared" si="99"/>
        <v>0</v>
      </c>
      <c r="N209" s="34">
        <f t="shared" si="99"/>
        <v>0</v>
      </c>
      <c r="O209" s="34">
        <f t="shared" si="99"/>
        <v>0</v>
      </c>
      <c r="P209" s="34">
        <f t="shared" si="99"/>
        <v>0</v>
      </c>
      <c r="Q209" s="34">
        <f t="shared" si="99"/>
        <v>0</v>
      </c>
      <c r="R209" s="34">
        <f t="shared" si="99"/>
        <v>0</v>
      </c>
      <c r="S209" s="34">
        <f t="shared" si="99"/>
        <v>0</v>
      </c>
      <c r="T209" s="34">
        <f t="shared" si="99"/>
        <v>0</v>
      </c>
      <c r="U209" s="34">
        <f t="shared" si="99"/>
        <v>0</v>
      </c>
      <c r="V209" s="34">
        <f t="shared" si="99"/>
        <v>0</v>
      </c>
      <c r="W209" s="34">
        <f t="shared" si="99"/>
        <v>0</v>
      </c>
      <c r="X209" s="34">
        <f t="shared" si="99"/>
        <v>0</v>
      </c>
      <c r="Y209" s="34">
        <f t="shared" si="99"/>
        <v>0</v>
      </c>
      <c r="Z209" s="34">
        <f t="shared" si="99"/>
        <v>0</v>
      </c>
      <c r="AA209" s="34">
        <f t="shared" si="99"/>
        <v>0</v>
      </c>
      <c r="AB209" s="34">
        <f t="shared" si="99"/>
        <v>0</v>
      </c>
      <c r="AC209" s="34">
        <f t="shared" si="99"/>
        <v>0</v>
      </c>
      <c r="AD209" s="34">
        <f t="shared" si="99"/>
        <v>0</v>
      </c>
      <c r="AE209" s="34">
        <f t="shared" si="99"/>
        <v>0</v>
      </c>
      <c r="AF209" s="34">
        <f t="shared" si="99"/>
        <v>0</v>
      </c>
      <c r="AG209" s="34">
        <f t="shared" si="99"/>
        <v>0</v>
      </c>
      <c r="AH209" s="34">
        <f t="shared" si="99"/>
        <v>0</v>
      </c>
      <c r="AI209" s="34">
        <f t="shared" si="99"/>
        <v>0</v>
      </c>
      <c r="AJ209" s="34">
        <f t="shared" si="99"/>
        <v>25000</v>
      </c>
      <c r="AK209" s="34">
        <f t="shared" si="99"/>
        <v>21226.79</v>
      </c>
      <c r="AL209" s="34">
        <f t="shared" si="99"/>
        <v>15850.720000000001</v>
      </c>
      <c r="AM209" s="34">
        <f t="shared" si="99"/>
        <v>67028.820000000007</v>
      </c>
      <c r="AN209" s="34">
        <f t="shared" si="99"/>
        <v>118206.92000000001</v>
      </c>
      <c r="AO209" s="34">
        <f t="shared" si="99"/>
        <v>169385.02000000002</v>
      </c>
      <c r="AP209" s="34">
        <f t="shared" si="99"/>
        <v>120000</v>
      </c>
      <c r="AQ209" s="34">
        <f t="shared" si="99"/>
        <v>126469</v>
      </c>
      <c r="AR209" s="34">
        <f t="shared" si="99"/>
        <v>66469</v>
      </c>
      <c r="AS209" s="34">
        <f t="shared" si="99"/>
        <v>66469</v>
      </c>
      <c r="AT209" s="34">
        <f t="shared" si="99"/>
        <v>66469</v>
      </c>
      <c r="AU209" s="34">
        <f t="shared" si="99"/>
        <v>66469</v>
      </c>
      <c r="AV209" s="33"/>
      <c r="AW209" s="34"/>
      <c r="AX209" s="34"/>
      <c r="AY209" s="35"/>
      <c r="AZ209" s="36"/>
      <c r="BA209" s="36"/>
      <c r="BB209" s="36"/>
      <c r="BC209" s="36"/>
      <c r="BD209" s="14"/>
      <c r="BE209" s="14"/>
      <c r="BF209" s="14"/>
      <c r="BG209" s="14"/>
      <c r="BJ209" s="14" t="s">
        <v>107</v>
      </c>
      <c r="BK209" s="14"/>
      <c r="BL209" s="14"/>
      <c r="BM209" s="14"/>
      <c r="BN209" s="14"/>
      <c r="BO209" s="14"/>
      <c r="BP209" s="14"/>
      <c r="BQ209" s="14"/>
      <c r="BR209" s="14"/>
      <c r="BS209" s="14"/>
      <c r="BT209" s="14"/>
      <c r="BU209" s="14"/>
      <c r="BV209" s="14"/>
      <c r="BW209" s="14"/>
      <c r="BX209" s="14"/>
      <c r="BY209" s="14"/>
      <c r="BZ209" s="14"/>
      <c r="CA209" s="14"/>
      <c r="CB209" s="14"/>
      <c r="CC209" s="14"/>
      <c r="CD209" s="14"/>
      <c r="CE209" s="14"/>
      <c r="CF209" s="14"/>
      <c r="CG209" s="14"/>
      <c r="CH209" s="14"/>
      <c r="CI209" s="14"/>
      <c r="CJ209" s="14"/>
      <c r="CK209" s="14"/>
      <c r="CL209" s="14"/>
      <c r="CM209" s="14"/>
      <c r="CN209" s="14"/>
      <c r="CO209" s="14"/>
      <c r="CP209" s="14"/>
      <c r="CQ209" s="14"/>
      <c r="CR209" s="14"/>
      <c r="CS209" s="14"/>
      <c r="CT209" s="14"/>
      <c r="CU209" s="14"/>
      <c r="CV209" s="14"/>
      <c r="CW209" s="14"/>
      <c r="CX209" s="14"/>
      <c r="CY209" s="14"/>
      <c r="CZ209" s="14"/>
      <c r="DA209" s="14"/>
    </row>
    <row r="210" spans="2:105" x14ac:dyDescent="0.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37"/>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c r="CM210" s="14"/>
      <c r="CN210" s="14"/>
      <c r="CO210" s="14"/>
      <c r="CP210" s="14"/>
      <c r="CQ210" s="14"/>
      <c r="CR210" s="14"/>
      <c r="CS210" s="14"/>
      <c r="CT210" s="14"/>
      <c r="CU210" s="14"/>
      <c r="CV210" s="14"/>
      <c r="CW210" s="14"/>
      <c r="CX210" s="14"/>
      <c r="CY210" s="14"/>
      <c r="CZ210" s="14"/>
      <c r="DA210" s="14"/>
    </row>
    <row r="211" spans="2:105" x14ac:dyDescent="0.4">
      <c r="B211" s="14">
        <v>1</v>
      </c>
      <c r="C211" s="14" t="s">
        <v>93</v>
      </c>
      <c r="D211" s="14" t="s">
        <v>68</v>
      </c>
      <c r="E211" s="14" t="s">
        <v>158</v>
      </c>
      <c r="F211" s="14" t="s">
        <v>51</v>
      </c>
      <c r="G211" s="14"/>
      <c r="H211" s="38">
        <v>0</v>
      </c>
      <c r="I211" s="38">
        <v>0</v>
      </c>
      <c r="J211" s="38">
        <v>0</v>
      </c>
      <c r="K211" s="38">
        <v>0</v>
      </c>
      <c r="L211" s="38">
        <v>0</v>
      </c>
      <c r="M211" s="38">
        <v>0</v>
      </c>
      <c r="N211" s="38">
        <v>0</v>
      </c>
      <c r="O211" s="38">
        <v>0</v>
      </c>
      <c r="P211" s="38">
        <v>0</v>
      </c>
      <c r="Q211" s="38">
        <v>0</v>
      </c>
      <c r="R211" s="38">
        <v>0</v>
      </c>
      <c r="S211" s="38">
        <v>0</v>
      </c>
      <c r="T211" s="38">
        <v>0</v>
      </c>
      <c r="U211" s="38">
        <v>0</v>
      </c>
      <c r="V211" s="38">
        <v>0</v>
      </c>
      <c r="W211" s="38">
        <v>0</v>
      </c>
      <c r="X211" s="38">
        <v>0</v>
      </c>
      <c r="Y211" s="38">
        <v>0</v>
      </c>
      <c r="Z211" s="38">
        <v>0</v>
      </c>
      <c r="AA211" s="38">
        <v>0</v>
      </c>
      <c r="AB211" s="38">
        <v>0</v>
      </c>
      <c r="AC211" s="38">
        <v>0</v>
      </c>
      <c r="AD211" s="38">
        <v>0</v>
      </c>
      <c r="AE211" s="38">
        <v>-50000</v>
      </c>
      <c r="AF211" s="38">
        <v>0</v>
      </c>
      <c r="AG211" s="38">
        <v>0</v>
      </c>
      <c r="AH211" s="38">
        <v>0</v>
      </c>
      <c r="AI211" s="38">
        <v>-50000</v>
      </c>
      <c r="AJ211" s="38">
        <v>0</v>
      </c>
      <c r="AK211" s="38">
        <v>0</v>
      </c>
      <c r="AL211" s="38">
        <v>0</v>
      </c>
      <c r="AM211" s="38">
        <v>0</v>
      </c>
      <c r="AN211" s="38">
        <v>0</v>
      </c>
      <c r="AO211" s="38">
        <v>0</v>
      </c>
      <c r="AP211" s="38">
        <v>0</v>
      </c>
      <c r="AQ211" s="38">
        <v>0</v>
      </c>
      <c r="AR211" s="38">
        <v>0</v>
      </c>
      <c r="AS211" s="38">
        <v>0</v>
      </c>
      <c r="AT211" s="38">
        <v>0</v>
      </c>
      <c r="AU211" s="38">
        <v>0</v>
      </c>
      <c r="AV211" s="14"/>
      <c r="AW211" s="31">
        <f>SUM(H211:S211)</f>
        <v>0</v>
      </c>
      <c r="AX211" s="31">
        <f>SUM(T211:AE211)</f>
        <v>-50000</v>
      </c>
      <c r="AY211" s="16">
        <f t="shared" ref="AY211:BB212" si="100">SUM(Y211:AJ211)</f>
        <v>-100000</v>
      </c>
      <c r="AZ211" s="31">
        <f t="shared" si="100"/>
        <v>-100000</v>
      </c>
      <c r="BA211" s="31">
        <f t="shared" si="100"/>
        <v>-100000</v>
      </c>
      <c r="BB211" s="31">
        <f t="shared" si="100"/>
        <v>-100000</v>
      </c>
      <c r="BC211" s="31">
        <f>SUM(AF211:AK211)</f>
        <v>-50000</v>
      </c>
      <c r="BD211" s="14" t="s">
        <v>120</v>
      </c>
      <c r="BE211" s="15">
        <v>100000</v>
      </c>
      <c r="BF211" s="31">
        <f>-SUM(H211:AK211)</f>
        <v>100000</v>
      </c>
      <c r="BG211" s="31">
        <v>50000</v>
      </c>
      <c r="BH211" s="31">
        <f>BG211-BF211</f>
        <v>-50000</v>
      </c>
      <c r="BI211" s="31">
        <f>BG211-BE211</f>
        <v>-50000</v>
      </c>
      <c r="BJ211" s="14" t="s">
        <v>107</v>
      </c>
      <c r="BK211" s="14"/>
      <c r="BL211" s="14"/>
      <c r="BM211" s="14"/>
      <c r="BN211" s="14"/>
      <c r="BO211" s="14"/>
      <c r="BP211" s="14"/>
      <c r="BQ211" s="14"/>
      <c r="BR211" s="14"/>
      <c r="BS211" s="14"/>
      <c r="BT211" s="14"/>
      <c r="BU211" s="14"/>
      <c r="BV211" s="14"/>
      <c r="BW211" s="14"/>
      <c r="BX211" s="14"/>
      <c r="BY211" s="14"/>
      <c r="BZ211" s="14"/>
      <c r="CA211" s="14"/>
      <c r="CB211" s="14"/>
      <c r="CC211" s="14"/>
      <c r="CD211" s="14"/>
      <c r="CE211" s="14"/>
      <c r="CF211" s="14"/>
      <c r="CG211" s="14"/>
      <c r="CH211" s="14"/>
      <c r="CI211" s="14"/>
      <c r="CJ211" s="14"/>
      <c r="CK211" s="14"/>
      <c r="CL211" s="14"/>
      <c r="CM211" s="14"/>
      <c r="CN211" s="14"/>
      <c r="CO211" s="14"/>
      <c r="CP211" s="14"/>
      <c r="CQ211" s="14"/>
      <c r="CR211" s="14"/>
      <c r="CS211" s="14"/>
      <c r="CT211" s="14"/>
      <c r="CU211" s="14"/>
      <c r="CV211" s="14"/>
      <c r="CW211" s="14"/>
      <c r="CX211" s="14"/>
      <c r="CY211" s="14"/>
      <c r="CZ211" s="14"/>
      <c r="DA211" s="14"/>
    </row>
    <row r="212" spans="2:105" x14ac:dyDescent="0.4">
      <c r="B212" s="14">
        <v>2</v>
      </c>
      <c r="C212" s="14" t="s">
        <v>97</v>
      </c>
      <c r="D212" s="14" t="s">
        <v>69</v>
      </c>
      <c r="E212" s="14" t="s">
        <v>158</v>
      </c>
      <c r="F212" s="14" t="s">
        <v>51</v>
      </c>
      <c r="G212" s="14"/>
      <c r="H212" s="38">
        <v>0</v>
      </c>
      <c r="I212" s="38">
        <v>0</v>
      </c>
      <c r="J212" s="38">
        <v>0</v>
      </c>
      <c r="K212" s="38">
        <v>0</v>
      </c>
      <c r="L212" s="38">
        <v>0</v>
      </c>
      <c r="M212" s="38">
        <v>0</v>
      </c>
      <c r="N212" s="38">
        <v>0</v>
      </c>
      <c r="O212" s="38">
        <v>0</v>
      </c>
      <c r="P212" s="38">
        <v>0</v>
      </c>
      <c r="Q212" s="38">
        <v>0</v>
      </c>
      <c r="R212" s="38">
        <v>0</v>
      </c>
      <c r="S212" s="38">
        <v>0</v>
      </c>
      <c r="T212" s="38">
        <v>0</v>
      </c>
      <c r="U212" s="38">
        <v>0</v>
      </c>
      <c r="V212" s="38">
        <v>0</v>
      </c>
      <c r="W212" s="38">
        <v>0</v>
      </c>
      <c r="X212" s="38">
        <v>0</v>
      </c>
      <c r="Y212" s="38">
        <v>0</v>
      </c>
      <c r="Z212" s="38">
        <v>0</v>
      </c>
      <c r="AA212" s="38">
        <v>0</v>
      </c>
      <c r="AB212" s="38">
        <v>0</v>
      </c>
      <c r="AC212" s="38">
        <v>0</v>
      </c>
      <c r="AD212" s="38">
        <v>0</v>
      </c>
      <c r="AE212" s="38">
        <v>12500</v>
      </c>
      <c r="AF212" s="38">
        <v>25000</v>
      </c>
      <c r="AG212" s="38">
        <v>25000</v>
      </c>
      <c r="AH212" s="38">
        <v>25000</v>
      </c>
      <c r="AI212" s="38">
        <v>12500</v>
      </c>
      <c r="AJ212" s="38">
        <v>0</v>
      </c>
      <c r="AK212" s="38">
        <v>0</v>
      </c>
      <c r="AL212" s="38">
        <v>0</v>
      </c>
      <c r="AM212" s="38">
        <v>0</v>
      </c>
      <c r="AN212" s="38">
        <v>22281</v>
      </c>
      <c r="AO212" s="38"/>
      <c r="AP212" s="38"/>
      <c r="AQ212" s="38"/>
      <c r="AR212" s="38"/>
      <c r="AS212" s="38"/>
      <c r="AT212" s="38"/>
      <c r="AU212" s="38"/>
      <c r="AV212" s="14"/>
      <c r="AW212" s="31">
        <f>SUM(H212:S212)</f>
        <v>0</v>
      </c>
      <c r="AX212" s="31">
        <f>SUM(T212:AE212)</f>
        <v>12500</v>
      </c>
      <c r="AY212" s="16">
        <f t="shared" si="100"/>
        <v>100000</v>
      </c>
      <c r="AZ212" s="31">
        <f t="shared" si="100"/>
        <v>100000</v>
      </c>
      <c r="BA212" s="31">
        <f t="shared" si="100"/>
        <v>100000</v>
      </c>
      <c r="BB212" s="31">
        <f t="shared" si="100"/>
        <v>100000</v>
      </c>
      <c r="BC212" s="31">
        <f>SUM(AF212:AK212)</f>
        <v>87500</v>
      </c>
      <c r="BD212" s="14" t="s">
        <v>120</v>
      </c>
      <c r="BE212" s="14"/>
      <c r="BF212" s="14"/>
      <c r="BG212" s="14"/>
      <c r="BH212" s="14"/>
      <c r="BI212" s="14"/>
      <c r="BJ212" s="14" t="s">
        <v>107</v>
      </c>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14"/>
      <c r="CM212" s="14"/>
      <c r="CN212" s="14"/>
      <c r="CO212" s="14"/>
      <c r="CP212" s="14"/>
      <c r="CQ212" s="14"/>
      <c r="CR212" s="14"/>
      <c r="CS212" s="14"/>
      <c r="CT212" s="14"/>
      <c r="CU212" s="14"/>
      <c r="CV212" s="14"/>
      <c r="CW212" s="14"/>
      <c r="CX212" s="14"/>
      <c r="CY212" s="14"/>
      <c r="CZ212" s="14"/>
      <c r="DA212" s="14"/>
    </row>
    <row r="213" spans="2:105" x14ac:dyDescent="0.4">
      <c r="B213" s="14">
        <v>3</v>
      </c>
      <c r="C213" s="32" t="s">
        <v>97</v>
      </c>
      <c r="D213" s="32" t="s">
        <v>70</v>
      </c>
      <c r="E213" s="32" t="s">
        <v>158</v>
      </c>
      <c r="F213" s="32" t="s">
        <v>51</v>
      </c>
      <c r="G213" s="34"/>
      <c r="H213" s="34">
        <f t="shared" ref="H213:AU213" si="101">G213+H211+H212</f>
        <v>0</v>
      </c>
      <c r="I213" s="34">
        <f t="shared" si="101"/>
        <v>0</v>
      </c>
      <c r="J213" s="34">
        <f t="shared" si="101"/>
        <v>0</v>
      </c>
      <c r="K213" s="34">
        <f t="shared" si="101"/>
        <v>0</v>
      </c>
      <c r="L213" s="34">
        <f t="shared" si="101"/>
        <v>0</v>
      </c>
      <c r="M213" s="34">
        <f t="shared" si="101"/>
        <v>0</v>
      </c>
      <c r="N213" s="34">
        <f t="shared" si="101"/>
        <v>0</v>
      </c>
      <c r="O213" s="34">
        <f t="shared" si="101"/>
        <v>0</v>
      </c>
      <c r="P213" s="34">
        <f t="shared" si="101"/>
        <v>0</v>
      </c>
      <c r="Q213" s="34">
        <f t="shared" si="101"/>
        <v>0</v>
      </c>
      <c r="R213" s="34">
        <f t="shared" si="101"/>
        <v>0</v>
      </c>
      <c r="S213" s="34">
        <f t="shared" si="101"/>
        <v>0</v>
      </c>
      <c r="T213" s="34">
        <f t="shared" si="101"/>
        <v>0</v>
      </c>
      <c r="U213" s="34">
        <f t="shared" si="101"/>
        <v>0</v>
      </c>
      <c r="V213" s="34">
        <f t="shared" si="101"/>
        <v>0</v>
      </c>
      <c r="W213" s="34">
        <f t="shared" si="101"/>
        <v>0</v>
      </c>
      <c r="X213" s="34">
        <f t="shared" si="101"/>
        <v>0</v>
      </c>
      <c r="Y213" s="34">
        <f t="shared" si="101"/>
        <v>0</v>
      </c>
      <c r="Z213" s="34">
        <f t="shared" si="101"/>
        <v>0</v>
      </c>
      <c r="AA213" s="34">
        <f t="shared" si="101"/>
        <v>0</v>
      </c>
      <c r="AB213" s="34">
        <f t="shared" si="101"/>
        <v>0</v>
      </c>
      <c r="AC213" s="34">
        <f t="shared" si="101"/>
        <v>0</v>
      </c>
      <c r="AD213" s="34">
        <f t="shared" si="101"/>
        <v>0</v>
      </c>
      <c r="AE213" s="40">
        <f t="shared" si="101"/>
        <v>-37500</v>
      </c>
      <c r="AF213" s="40">
        <f t="shared" si="101"/>
        <v>-12500</v>
      </c>
      <c r="AG213" s="34">
        <f t="shared" si="101"/>
        <v>12500</v>
      </c>
      <c r="AH213" s="34">
        <f t="shared" si="101"/>
        <v>37500</v>
      </c>
      <c r="AI213" s="34">
        <f t="shared" si="101"/>
        <v>0</v>
      </c>
      <c r="AJ213" s="34">
        <f t="shared" si="101"/>
        <v>0</v>
      </c>
      <c r="AK213" s="34">
        <f t="shared" si="101"/>
        <v>0</v>
      </c>
      <c r="AL213" s="34">
        <f t="shared" si="101"/>
        <v>0</v>
      </c>
      <c r="AM213" s="34">
        <f t="shared" si="101"/>
        <v>0</v>
      </c>
      <c r="AN213" s="34">
        <f t="shared" si="101"/>
        <v>22281</v>
      </c>
      <c r="AO213" s="34">
        <f t="shared" si="101"/>
        <v>22281</v>
      </c>
      <c r="AP213" s="34">
        <f t="shared" si="101"/>
        <v>22281</v>
      </c>
      <c r="AQ213" s="34">
        <f t="shared" si="101"/>
        <v>22281</v>
      </c>
      <c r="AR213" s="34">
        <f t="shared" si="101"/>
        <v>22281</v>
      </c>
      <c r="AS213" s="34">
        <f t="shared" si="101"/>
        <v>22281</v>
      </c>
      <c r="AT213" s="34">
        <f t="shared" si="101"/>
        <v>22281</v>
      </c>
      <c r="AU213" s="34">
        <f t="shared" si="101"/>
        <v>22281</v>
      </c>
      <c r="AV213" s="33"/>
      <c r="AW213" s="34"/>
      <c r="AX213" s="34"/>
      <c r="AY213" s="35"/>
      <c r="AZ213" s="36"/>
      <c r="BA213" s="36"/>
      <c r="BB213" s="36"/>
      <c r="BC213" s="36"/>
      <c r="BD213" s="14" t="s">
        <v>120</v>
      </c>
      <c r="BE213" s="14"/>
      <c r="BF213" s="14"/>
      <c r="BG213" s="14"/>
      <c r="BJ213" s="14" t="s">
        <v>107</v>
      </c>
      <c r="BK213" s="14"/>
      <c r="BL213" s="14"/>
      <c r="BM213" s="14"/>
      <c r="BN213" s="14"/>
      <c r="BO213" s="14"/>
      <c r="BP213" s="14"/>
      <c r="BQ213" s="14"/>
      <c r="BR213" s="14"/>
      <c r="BS213" s="14"/>
      <c r="BT213" s="14"/>
      <c r="BU213" s="14"/>
      <c r="BV213" s="14"/>
      <c r="BW213" s="14"/>
      <c r="BX213" s="14"/>
      <c r="BY213" s="14"/>
      <c r="BZ213" s="14"/>
      <c r="CA213" s="14"/>
      <c r="CB213" s="14"/>
      <c r="CC213" s="14"/>
      <c r="CD213" s="14"/>
      <c r="CE213" s="14"/>
      <c r="CF213" s="14"/>
      <c r="CG213" s="14"/>
      <c r="CH213" s="14"/>
      <c r="CI213" s="14"/>
      <c r="CJ213" s="14"/>
      <c r="CK213" s="14"/>
      <c r="CL213" s="14"/>
      <c r="CM213" s="14"/>
      <c r="CN213" s="14"/>
      <c r="CO213" s="14"/>
      <c r="CP213" s="14"/>
      <c r="CQ213" s="14"/>
      <c r="CR213" s="14"/>
      <c r="CS213" s="14"/>
      <c r="CT213" s="14"/>
      <c r="CU213" s="14"/>
      <c r="CV213" s="14"/>
      <c r="CW213" s="14"/>
      <c r="CX213" s="14"/>
      <c r="CY213" s="14"/>
      <c r="CZ213" s="14"/>
      <c r="DA213" s="14"/>
    </row>
    <row r="214" spans="2:105" x14ac:dyDescent="0.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37"/>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4"/>
      <c r="CE214" s="14"/>
      <c r="CF214" s="14"/>
      <c r="CG214" s="14"/>
      <c r="CH214" s="14"/>
      <c r="CI214" s="14"/>
      <c r="CJ214" s="14"/>
      <c r="CK214" s="14"/>
      <c r="CL214" s="14"/>
      <c r="CM214" s="14"/>
      <c r="CN214" s="14"/>
      <c r="CO214" s="14"/>
      <c r="CP214" s="14"/>
      <c r="CQ214" s="14"/>
      <c r="CR214" s="14"/>
      <c r="CS214" s="14"/>
      <c r="CT214" s="14"/>
      <c r="CU214" s="14"/>
      <c r="CV214" s="14"/>
      <c r="CW214" s="14"/>
      <c r="CX214" s="14"/>
      <c r="CY214" s="14"/>
      <c r="CZ214" s="14"/>
      <c r="DA214" s="14"/>
    </row>
    <row r="215" spans="2:105" x14ac:dyDescent="0.4">
      <c r="B215" s="14">
        <v>1</v>
      </c>
      <c r="C215" s="14" t="s">
        <v>93</v>
      </c>
      <c r="D215" s="14" t="s">
        <v>68</v>
      </c>
      <c r="E215" s="14" t="s">
        <v>102</v>
      </c>
      <c r="F215" s="14" t="s">
        <v>159</v>
      </c>
      <c r="G215" s="14"/>
      <c r="H215" s="15">
        <v>0</v>
      </c>
      <c r="I215" s="15">
        <v>0</v>
      </c>
      <c r="J215" s="15">
        <v>0</v>
      </c>
      <c r="K215" s="15">
        <v>0</v>
      </c>
      <c r="L215" s="15">
        <v>0</v>
      </c>
      <c r="M215" s="15">
        <v>0</v>
      </c>
      <c r="N215" s="15">
        <v>-52583.3</v>
      </c>
      <c r="O215" s="15">
        <v>0</v>
      </c>
      <c r="P215" s="15">
        <v>0</v>
      </c>
      <c r="Q215" s="15">
        <v>0</v>
      </c>
      <c r="R215" s="15">
        <v>0</v>
      </c>
      <c r="S215" s="15">
        <v>0</v>
      </c>
      <c r="T215" s="15">
        <v>0</v>
      </c>
      <c r="U215" s="15">
        <v>0</v>
      </c>
      <c r="V215" s="15">
        <v>0</v>
      </c>
      <c r="W215" s="15">
        <v>0</v>
      </c>
      <c r="X215" s="15">
        <v>0</v>
      </c>
      <c r="Y215" s="15">
        <v>0</v>
      </c>
      <c r="Z215" s="15">
        <v>0</v>
      </c>
      <c r="AA215" s="15">
        <v>0</v>
      </c>
      <c r="AB215" s="15">
        <v>0</v>
      </c>
      <c r="AC215" s="15">
        <v>0</v>
      </c>
      <c r="AD215" s="15">
        <v>0</v>
      </c>
      <c r="AE215" s="15">
        <v>0</v>
      </c>
      <c r="AF215" s="15">
        <v>0</v>
      </c>
      <c r="AG215" s="15">
        <v>0</v>
      </c>
      <c r="AH215" s="15">
        <v>0</v>
      </c>
      <c r="AI215" s="15">
        <v>0</v>
      </c>
      <c r="AJ215" s="15">
        <v>0</v>
      </c>
      <c r="AK215" s="15">
        <v>0</v>
      </c>
      <c r="AL215" s="15">
        <v>0</v>
      </c>
      <c r="AM215" s="15">
        <v>0</v>
      </c>
      <c r="AN215" s="15">
        <v>0</v>
      </c>
      <c r="AO215" s="15">
        <v>0</v>
      </c>
      <c r="AP215" s="15">
        <v>0</v>
      </c>
      <c r="AQ215" s="15">
        <v>0</v>
      </c>
      <c r="AR215" s="15">
        <v>0</v>
      </c>
      <c r="AS215" s="15">
        <v>0</v>
      </c>
      <c r="AT215" s="15">
        <v>0</v>
      </c>
      <c r="AU215" s="15">
        <v>0</v>
      </c>
      <c r="AV215" s="14"/>
      <c r="AW215" s="31">
        <f>SUM(H215:S215)</f>
        <v>-52583.3</v>
      </c>
      <c r="AX215" s="31">
        <f>SUM(T215:AE215)</f>
        <v>0</v>
      </c>
      <c r="AY215" s="16">
        <f t="shared" ref="AY215:BB216" si="102">SUM(Y215:AJ215)</f>
        <v>0</v>
      </c>
      <c r="AZ215" s="31">
        <f t="shared" si="102"/>
        <v>0</v>
      </c>
      <c r="BA215" s="31">
        <f t="shared" si="102"/>
        <v>0</v>
      </c>
      <c r="BB215" s="31">
        <f t="shared" si="102"/>
        <v>0</v>
      </c>
      <c r="BC215" s="31">
        <f>SUM(AF215:AK215)</f>
        <v>0</v>
      </c>
      <c r="BD215" s="14"/>
      <c r="BE215" s="15">
        <v>157750</v>
      </c>
      <c r="BF215" s="31">
        <f>-SUM(H215:AK215)</f>
        <v>52583.3</v>
      </c>
      <c r="BG215" s="31">
        <v>157749.90000000002</v>
      </c>
      <c r="BH215" s="31">
        <f>BG215-BF215</f>
        <v>105166.60000000002</v>
      </c>
      <c r="BI215" s="31">
        <f>BG215-BE215</f>
        <v>-9.9999999976716936E-2</v>
      </c>
      <c r="BJ215" s="14" t="s">
        <v>96</v>
      </c>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14"/>
      <c r="CM215" s="14"/>
      <c r="CN215" s="14"/>
      <c r="CO215" s="14"/>
      <c r="CP215" s="14"/>
      <c r="CQ215" s="14"/>
      <c r="CR215" s="14"/>
      <c r="CS215" s="14"/>
      <c r="CT215" s="14"/>
      <c r="CU215" s="14"/>
      <c r="CV215" s="14"/>
      <c r="CW215" s="14"/>
      <c r="CX215" s="14"/>
      <c r="CY215" s="14"/>
      <c r="CZ215" s="14"/>
      <c r="DA215" s="14"/>
    </row>
    <row r="216" spans="2:105" x14ac:dyDescent="0.4">
      <c r="B216" s="14">
        <v>2</v>
      </c>
      <c r="C216" s="14" t="s">
        <v>97</v>
      </c>
      <c r="D216" s="14" t="s">
        <v>69</v>
      </c>
      <c r="E216" s="14" t="s">
        <v>102</v>
      </c>
      <c r="F216" s="14" t="s">
        <v>159</v>
      </c>
      <c r="G216" s="14"/>
      <c r="H216" s="15">
        <v>0</v>
      </c>
      <c r="I216" s="15">
        <v>0</v>
      </c>
      <c r="J216" s="15">
        <v>0</v>
      </c>
      <c r="K216" s="15">
        <v>0</v>
      </c>
      <c r="L216" s="15">
        <v>0</v>
      </c>
      <c r="M216" s="15">
        <v>0</v>
      </c>
      <c r="N216" s="15">
        <v>0</v>
      </c>
      <c r="O216" s="15">
        <v>0</v>
      </c>
      <c r="P216" s="15">
        <v>0</v>
      </c>
      <c r="Q216" s="15">
        <v>0</v>
      </c>
      <c r="R216" s="15">
        <v>0</v>
      </c>
      <c r="S216" s="15">
        <v>0</v>
      </c>
      <c r="T216" s="15">
        <v>0</v>
      </c>
      <c r="U216" s="15">
        <v>0</v>
      </c>
      <c r="V216" s="15">
        <v>0</v>
      </c>
      <c r="W216" s="15">
        <v>0</v>
      </c>
      <c r="X216" s="15">
        <v>0</v>
      </c>
      <c r="Y216" s="15">
        <v>0</v>
      </c>
      <c r="Z216" s="15">
        <v>0</v>
      </c>
      <c r="AA216" s="15">
        <v>0</v>
      </c>
      <c r="AB216" s="15">
        <v>0</v>
      </c>
      <c r="AC216" s="15">
        <v>0</v>
      </c>
      <c r="AD216" s="15">
        <v>0</v>
      </c>
      <c r="AE216" s="15">
        <v>0</v>
      </c>
      <c r="AF216" s="15">
        <v>0</v>
      </c>
      <c r="AG216" s="15">
        <v>0</v>
      </c>
      <c r="AH216" s="15">
        <v>0</v>
      </c>
      <c r="AI216" s="15">
        <v>0</v>
      </c>
      <c r="AJ216" s="15">
        <v>0</v>
      </c>
      <c r="AK216" s="15">
        <v>0</v>
      </c>
      <c r="AL216" s="15">
        <v>0</v>
      </c>
      <c r="AM216" s="15">
        <v>0</v>
      </c>
      <c r="AN216" s="15">
        <v>0</v>
      </c>
      <c r="AO216" s="15">
        <v>0</v>
      </c>
      <c r="AP216" s="15">
        <v>0</v>
      </c>
      <c r="AQ216" s="15">
        <v>0</v>
      </c>
      <c r="AR216" s="15">
        <v>0</v>
      </c>
      <c r="AS216" s="15">
        <v>0</v>
      </c>
      <c r="AT216" s="15">
        <v>0</v>
      </c>
      <c r="AU216" s="15">
        <v>0</v>
      </c>
      <c r="AV216" s="14"/>
      <c r="AW216" s="31">
        <f>SUM(H216:S216)</f>
        <v>0</v>
      </c>
      <c r="AX216" s="31">
        <f>SUM(T216:AE216)</f>
        <v>0</v>
      </c>
      <c r="AY216" s="16">
        <f t="shared" si="102"/>
        <v>0</v>
      </c>
      <c r="AZ216" s="31">
        <f t="shared" si="102"/>
        <v>0</v>
      </c>
      <c r="BA216" s="31">
        <f t="shared" si="102"/>
        <v>0</v>
      </c>
      <c r="BB216" s="31">
        <f t="shared" si="102"/>
        <v>0</v>
      </c>
      <c r="BC216" s="31">
        <f>SUM(AF216:AK216)</f>
        <v>0</v>
      </c>
      <c r="BD216" s="14"/>
      <c r="BE216" s="14"/>
      <c r="BF216" s="14"/>
      <c r="BG216" s="14"/>
      <c r="BH216" s="14"/>
      <c r="BI216" s="14"/>
      <c r="BJ216" s="14" t="s">
        <v>96</v>
      </c>
      <c r="BK216" s="14"/>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14"/>
      <c r="CL216" s="14"/>
      <c r="CM216" s="14"/>
      <c r="CN216" s="14"/>
      <c r="CO216" s="14"/>
      <c r="CP216" s="14"/>
      <c r="CQ216" s="14"/>
      <c r="CR216" s="14"/>
      <c r="CS216" s="14"/>
      <c r="CT216" s="14"/>
      <c r="CU216" s="14"/>
      <c r="CV216" s="14"/>
      <c r="CW216" s="14"/>
      <c r="CX216" s="14"/>
      <c r="CY216" s="14"/>
      <c r="CZ216" s="14"/>
      <c r="DA216" s="14"/>
    </row>
    <row r="217" spans="2:105" x14ac:dyDescent="0.4">
      <c r="B217" s="14">
        <v>3</v>
      </c>
      <c r="C217" s="32" t="s">
        <v>97</v>
      </c>
      <c r="D217" s="32" t="s">
        <v>70</v>
      </c>
      <c r="E217" s="32" t="s">
        <v>102</v>
      </c>
      <c r="F217" s="32" t="s">
        <v>159</v>
      </c>
      <c r="G217" s="33"/>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3"/>
      <c r="AW217" s="34"/>
      <c r="AX217" s="34"/>
      <c r="AY217" s="35"/>
      <c r="AZ217" s="36"/>
      <c r="BA217" s="36"/>
      <c r="BB217" s="36"/>
      <c r="BC217" s="36"/>
      <c r="BD217" s="14"/>
      <c r="BE217" s="14"/>
      <c r="BF217" s="14"/>
      <c r="BG217" s="14"/>
      <c r="BJ217" s="14" t="s">
        <v>96</v>
      </c>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14"/>
      <c r="CL217" s="14"/>
      <c r="CM217" s="14"/>
      <c r="CN217" s="14"/>
      <c r="CO217" s="14"/>
      <c r="CP217" s="14"/>
      <c r="CQ217" s="14"/>
      <c r="CR217" s="14"/>
      <c r="CS217" s="14"/>
      <c r="CT217" s="14"/>
      <c r="CU217" s="14"/>
      <c r="CV217" s="14"/>
      <c r="CW217" s="14"/>
      <c r="CX217" s="14"/>
      <c r="CY217" s="14"/>
      <c r="CZ217" s="14"/>
      <c r="DA217" s="14"/>
    </row>
    <row r="218" spans="2:105" x14ac:dyDescent="0.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37"/>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14"/>
      <c r="CM218" s="14"/>
      <c r="CN218" s="14"/>
      <c r="CO218" s="14"/>
      <c r="CP218" s="14"/>
      <c r="CQ218" s="14"/>
      <c r="CR218" s="14"/>
      <c r="CS218" s="14"/>
      <c r="CT218" s="14"/>
      <c r="CU218" s="14"/>
      <c r="CV218" s="14"/>
      <c r="CW218" s="14"/>
      <c r="CX218" s="14"/>
      <c r="CY218" s="14"/>
      <c r="CZ218" s="14"/>
      <c r="DA218" s="14"/>
    </row>
    <row r="219" spans="2:105" x14ac:dyDescent="0.4">
      <c r="B219" s="14">
        <v>1</v>
      </c>
      <c r="C219" s="14" t="s">
        <v>93</v>
      </c>
      <c r="D219" s="14" t="s">
        <v>68</v>
      </c>
      <c r="E219" s="14" t="s">
        <v>98</v>
      </c>
      <c r="F219" s="14" t="s">
        <v>160</v>
      </c>
      <c r="G219" s="14"/>
      <c r="H219" s="15">
        <v>-50000</v>
      </c>
      <c r="I219" s="15">
        <v>0</v>
      </c>
      <c r="J219" s="15">
        <v>0</v>
      </c>
      <c r="K219" s="15">
        <v>0</v>
      </c>
      <c r="L219" s="15">
        <v>0</v>
      </c>
      <c r="M219" s="15">
        <v>0</v>
      </c>
      <c r="N219" s="15">
        <v>-50000</v>
      </c>
      <c r="O219" s="15">
        <v>-50000</v>
      </c>
      <c r="P219" s="15">
        <v>0</v>
      </c>
      <c r="Q219" s="15">
        <v>-40000</v>
      </c>
      <c r="R219" s="15">
        <v>0</v>
      </c>
      <c r="S219" s="15">
        <v>0</v>
      </c>
      <c r="T219" s="15">
        <v>0</v>
      </c>
      <c r="U219" s="15">
        <v>0</v>
      </c>
      <c r="V219" s="15">
        <v>0</v>
      </c>
      <c r="W219" s="15">
        <v>0</v>
      </c>
      <c r="X219" s="15">
        <v>0</v>
      </c>
      <c r="Y219" s="15">
        <v>0</v>
      </c>
      <c r="Z219" s="15">
        <v>0</v>
      </c>
      <c r="AA219" s="15">
        <v>0</v>
      </c>
      <c r="AB219" s="15">
        <v>0</v>
      </c>
      <c r="AC219" s="15">
        <v>0</v>
      </c>
      <c r="AD219" s="15">
        <v>0</v>
      </c>
      <c r="AE219" s="15">
        <v>0</v>
      </c>
      <c r="AF219" s="15">
        <v>0</v>
      </c>
      <c r="AG219" s="15">
        <v>0</v>
      </c>
      <c r="AH219" s="15">
        <v>0</v>
      </c>
      <c r="AI219" s="15">
        <v>0</v>
      </c>
      <c r="AJ219" s="15">
        <v>0</v>
      </c>
      <c r="AK219" s="15">
        <v>0</v>
      </c>
      <c r="AL219" s="15">
        <v>0</v>
      </c>
      <c r="AM219" s="15">
        <v>0</v>
      </c>
      <c r="AN219" s="15">
        <v>0</v>
      </c>
      <c r="AO219" s="15">
        <v>0</v>
      </c>
      <c r="AP219" s="15">
        <v>0</v>
      </c>
      <c r="AQ219" s="15">
        <v>0</v>
      </c>
      <c r="AR219" s="15">
        <v>0</v>
      </c>
      <c r="AS219" s="15">
        <v>0</v>
      </c>
      <c r="AT219" s="15">
        <v>0</v>
      </c>
      <c r="AU219" s="15">
        <v>0</v>
      </c>
      <c r="AV219" s="14"/>
      <c r="AW219" s="31">
        <f>SUM(H219:S219)</f>
        <v>-190000</v>
      </c>
      <c r="AX219" s="31">
        <f>SUM(T219:AE219)</f>
        <v>0</v>
      </c>
      <c r="AY219" s="16">
        <f t="shared" ref="AY219:BB220" si="103">SUM(Y219:AJ219)</f>
        <v>0</v>
      </c>
      <c r="AZ219" s="31">
        <f t="shared" si="103"/>
        <v>0</v>
      </c>
      <c r="BA219" s="31">
        <f t="shared" si="103"/>
        <v>0</v>
      </c>
      <c r="BB219" s="31">
        <f t="shared" si="103"/>
        <v>0</v>
      </c>
      <c r="BC219" s="31">
        <f>SUM(AF219:AK219)</f>
        <v>0</v>
      </c>
      <c r="BD219" s="14"/>
      <c r="BE219" s="15">
        <v>190000</v>
      </c>
      <c r="BF219" s="31">
        <f>-SUM(H219:AK219)</f>
        <v>190000</v>
      </c>
      <c r="BG219" s="31">
        <v>190000</v>
      </c>
      <c r="BH219" s="31">
        <f>BG219-BF219</f>
        <v>0</v>
      </c>
      <c r="BI219" s="31">
        <f>BG219-BE219</f>
        <v>0</v>
      </c>
      <c r="BJ219" s="14" t="s">
        <v>96</v>
      </c>
      <c r="BK219" s="14"/>
      <c r="BL219" s="14"/>
      <c r="BM219" s="14"/>
      <c r="BN219" s="14"/>
      <c r="BO219" s="14"/>
      <c r="BP219" s="14"/>
      <c r="BQ219" s="14"/>
      <c r="BR219" s="14"/>
      <c r="BS219" s="14"/>
      <c r="BT219" s="14"/>
      <c r="BU219" s="14"/>
      <c r="BV219" s="14"/>
      <c r="BW219" s="14"/>
      <c r="BX219" s="14"/>
      <c r="BY219" s="14"/>
      <c r="BZ219" s="14"/>
      <c r="CA219" s="14"/>
      <c r="CB219" s="14"/>
      <c r="CC219" s="14"/>
      <c r="CD219" s="14"/>
      <c r="CE219" s="14"/>
      <c r="CF219" s="14"/>
      <c r="CG219" s="14"/>
      <c r="CH219" s="14"/>
      <c r="CI219" s="14"/>
      <c r="CJ219" s="14"/>
      <c r="CK219" s="14"/>
      <c r="CL219" s="14"/>
      <c r="CM219" s="14"/>
      <c r="CN219" s="14"/>
      <c r="CO219" s="14"/>
      <c r="CP219" s="14"/>
      <c r="CQ219" s="14"/>
      <c r="CR219" s="14"/>
      <c r="CS219" s="14"/>
      <c r="CT219" s="14"/>
      <c r="CU219" s="14"/>
      <c r="CV219" s="14"/>
      <c r="CW219" s="14"/>
      <c r="CX219" s="14"/>
      <c r="CY219" s="14"/>
      <c r="CZ219" s="14"/>
      <c r="DA219" s="14"/>
    </row>
    <row r="220" spans="2:105" x14ac:dyDescent="0.4">
      <c r="B220" s="14">
        <v>2</v>
      </c>
      <c r="C220" s="14" t="s">
        <v>97</v>
      </c>
      <c r="D220" s="14" t="s">
        <v>69</v>
      </c>
      <c r="E220" s="14" t="s">
        <v>98</v>
      </c>
      <c r="F220" s="14" t="s">
        <v>160</v>
      </c>
      <c r="G220" s="14"/>
      <c r="H220" s="15">
        <v>15833.333333333334</v>
      </c>
      <c r="I220" s="15">
        <v>31666.666666666668</v>
      </c>
      <c r="J220" s="15">
        <v>31666.666666666668</v>
      </c>
      <c r="K220" s="15">
        <v>31666.666666666668</v>
      </c>
      <c r="L220" s="15">
        <v>31666.666666666668</v>
      </c>
      <c r="M220" s="15">
        <v>31666.666666666668</v>
      </c>
      <c r="N220" s="15">
        <v>15833.333333333334</v>
      </c>
      <c r="O220" s="15">
        <v>0</v>
      </c>
      <c r="P220" s="15">
        <v>0</v>
      </c>
      <c r="Q220" s="15">
        <v>0</v>
      </c>
      <c r="R220" s="15">
        <v>0</v>
      </c>
      <c r="S220" s="15">
        <v>0</v>
      </c>
      <c r="T220" s="15">
        <v>0</v>
      </c>
      <c r="U220" s="15">
        <v>0</v>
      </c>
      <c r="V220" s="15">
        <v>0</v>
      </c>
      <c r="W220" s="15">
        <v>0</v>
      </c>
      <c r="X220" s="15">
        <v>0</v>
      </c>
      <c r="Y220" s="15">
        <v>0</v>
      </c>
      <c r="Z220" s="15">
        <v>0</v>
      </c>
      <c r="AA220" s="15">
        <v>0</v>
      </c>
      <c r="AB220" s="15">
        <v>0</v>
      </c>
      <c r="AC220" s="15">
        <v>0</v>
      </c>
      <c r="AD220" s="15">
        <v>0</v>
      </c>
      <c r="AE220" s="15">
        <v>0</v>
      </c>
      <c r="AF220" s="15">
        <v>0</v>
      </c>
      <c r="AG220" s="15">
        <v>0</v>
      </c>
      <c r="AH220" s="15">
        <v>0</v>
      </c>
      <c r="AI220" s="15">
        <v>0</v>
      </c>
      <c r="AJ220" s="15">
        <v>0</v>
      </c>
      <c r="AK220" s="15">
        <v>0</v>
      </c>
      <c r="AL220" s="15">
        <v>0</v>
      </c>
      <c r="AM220" s="15">
        <v>0</v>
      </c>
      <c r="AN220" s="15">
        <v>0</v>
      </c>
      <c r="AO220" s="15">
        <v>0</v>
      </c>
      <c r="AP220" s="15">
        <v>0</v>
      </c>
      <c r="AQ220" s="15">
        <v>0</v>
      </c>
      <c r="AR220" s="15">
        <v>0</v>
      </c>
      <c r="AS220" s="15">
        <v>0</v>
      </c>
      <c r="AT220" s="15">
        <v>0</v>
      </c>
      <c r="AU220" s="15">
        <v>0</v>
      </c>
      <c r="AV220" s="14"/>
      <c r="AW220" s="31">
        <f>SUM(H220:S220)</f>
        <v>190000</v>
      </c>
      <c r="AX220" s="31">
        <f>SUM(T220:AE220)</f>
        <v>0</v>
      </c>
      <c r="AY220" s="16">
        <f t="shared" si="103"/>
        <v>0</v>
      </c>
      <c r="AZ220" s="31">
        <f t="shared" si="103"/>
        <v>0</v>
      </c>
      <c r="BA220" s="31">
        <f t="shared" si="103"/>
        <v>0</v>
      </c>
      <c r="BB220" s="31">
        <f t="shared" si="103"/>
        <v>0</v>
      </c>
      <c r="BC220" s="31">
        <f>SUM(AF220:AK220)</f>
        <v>0</v>
      </c>
      <c r="BD220" s="14"/>
      <c r="BE220" s="14"/>
      <c r="BF220" s="14"/>
      <c r="BG220" s="14"/>
      <c r="BH220" s="14"/>
      <c r="BI220" s="14"/>
      <c r="BJ220" s="14" t="s">
        <v>96</v>
      </c>
      <c r="BK220" s="14"/>
      <c r="BL220" s="14"/>
      <c r="BM220" s="14"/>
      <c r="BN220" s="14"/>
      <c r="BO220" s="14"/>
      <c r="BP220" s="14"/>
      <c r="BQ220" s="14"/>
      <c r="BR220" s="14"/>
      <c r="BS220" s="14"/>
      <c r="BT220" s="14"/>
      <c r="BU220" s="14"/>
      <c r="BV220" s="14"/>
      <c r="BW220" s="14"/>
      <c r="BX220" s="14"/>
      <c r="BY220" s="14"/>
      <c r="BZ220" s="14"/>
      <c r="CA220" s="14"/>
      <c r="CB220" s="14"/>
      <c r="CC220" s="14"/>
      <c r="CD220" s="14"/>
      <c r="CE220" s="14"/>
      <c r="CF220" s="14"/>
      <c r="CG220" s="14"/>
      <c r="CH220" s="14"/>
      <c r="CI220" s="14"/>
      <c r="CJ220" s="14"/>
      <c r="CK220" s="14"/>
      <c r="CL220" s="14"/>
      <c r="CM220" s="14"/>
      <c r="CN220" s="14"/>
      <c r="CO220" s="14"/>
      <c r="CP220" s="14"/>
      <c r="CQ220" s="14"/>
      <c r="CR220" s="14"/>
      <c r="CS220" s="14"/>
      <c r="CT220" s="14"/>
      <c r="CU220" s="14"/>
      <c r="CV220" s="14"/>
      <c r="CW220" s="14"/>
      <c r="CX220" s="14"/>
      <c r="CY220" s="14"/>
      <c r="CZ220" s="14"/>
      <c r="DA220" s="14"/>
    </row>
    <row r="221" spans="2:105" x14ac:dyDescent="0.4">
      <c r="B221" s="14">
        <v>3</v>
      </c>
      <c r="C221" s="32" t="s">
        <v>97</v>
      </c>
      <c r="D221" s="32" t="s">
        <v>70</v>
      </c>
      <c r="E221" s="32" t="s">
        <v>98</v>
      </c>
      <c r="F221" s="32" t="s">
        <v>160</v>
      </c>
      <c r="G221" s="33"/>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3"/>
      <c r="AW221" s="34"/>
      <c r="AX221" s="34"/>
      <c r="AY221" s="35"/>
      <c r="AZ221" s="36"/>
      <c r="BA221" s="36"/>
      <c r="BB221" s="36"/>
      <c r="BC221" s="36"/>
      <c r="BD221" s="14"/>
      <c r="BE221" s="14"/>
      <c r="BF221" s="14"/>
      <c r="BG221" s="14"/>
      <c r="BJ221" s="14" t="s">
        <v>96</v>
      </c>
      <c r="BK221" s="14"/>
      <c r="BL221" s="14"/>
      <c r="BM221" s="14"/>
      <c r="BN221" s="14"/>
      <c r="BO221" s="14"/>
      <c r="BP221" s="14"/>
      <c r="BQ221" s="14"/>
      <c r="BR221" s="14"/>
      <c r="BS221" s="14"/>
      <c r="BT221" s="14"/>
      <c r="BU221" s="14"/>
      <c r="BV221" s="14"/>
      <c r="BW221" s="14"/>
      <c r="BX221" s="14"/>
      <c r="BY221" s="14"/>
      <c r="BZ221" s="14"/>
      <c r="CA221" s="14"/>
      <c r="CB221" s="14"/>
      <c r="CC221" s="14"/>
      <c r="CD221" s="14"/>
      <c r="CE221" s="14"/>
      <c r="CF221" s="14"/>
      <c r="CG221" s="14"/>
      <c r="CH221" s="14"/>
      <c r="CI221" s="14"/>
      <c r="CJ221" s="14"/>
      <c r="CK221" s="14"/>
      <c r="CL221" s="14"/>
      <c r="CM221" s="14"/>
      <c r="CN221" s="14"/>
      <c r="CO221" s="14"/>
      <c r="CP221" s="14"/>
      <c r="CQ221" s="14"/>
      <c r="CR221" s="14"/>
      <c r="CS221" s="14"/>
      <c r="CT221" s="14"/>
      <c r="CU221" s="14"/>
      <c r="CV221" s="14"/>
      <c r="CW221" s="14"/>
      <c r="CX221" s="14"/>
      <c r="CY221" s="14"/>
      <c r="CZ221" s="14"/>
      <c r="DA221" s="14"/>
    </row>
    <row r="222" spans="2:105" x14ac:dyDescent="0.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37"/>
      <c r="AZ222" s="14"/>
      <c r="BA222" s="14"/>
      <c r="BB222" s="14"/>
      <c r="BC222" s="14"/>
      <c r="BD222" s="14"/>
      <c r="BE222" s="14"/>
      <c r="BF222" s="14"/>
      <c r="BG222" s="14"/>
      <c r="BH222" s="14"/>
      <c r="BI222" s="14"/>
      <c r="BJ222" s="14"/>
      <c r="BK222" s="14"/>
      <c r="BL222" s="14"/>
      <c r="BM222" s="14"/>
      <c r="BN222" s="14"/>
      <c r="BO222" s="14"/>
      <c r="BP222" s="14"/>
      <c r="BQ222" s="14"/>
      <c r="BR222" s="14"/>
      <c r="BS222" s="14"/>
      <c r="BT222" s="14"/>
      <c r="BU222" s="14"/>
      <c r="BV222" s="14"/>
      <c r="BW222" s="14"/>
      <c r="BX222" s="14"/>
      <c r="BY222" s="14"/>
      <c r="BZ222" s="14"/>
      <c r="CA222" s="14"/>
      <c r="CB222" s="14"/>
      <c r="CC222" s="14"/>
      <c r="CD222" s="14"/>
      <c r="CE222" s="14"/>
      <c r="CF222" s="14"/>
      <c r="CG222" s="14"/>
      <c r="CH222" s="14"/>
      <c r="CI222" s="14"/>
      <c r="CJ222" s="14"/>
      <c r="CK222" s="14"/>
      <c r="CL222" s="14"/>
      <c r="CM222" s="14"/>
      <c r="CN222" s="14"/>
      <c r="CO222" s="14"/>
      <c r="CP222" s="14"/>
      <c r="CQ222" s="14"/>
      <c r="CR222" s="14"/>
      <c r="CS222" s="14"/>
      <c r="CT222" s="14"/>
      <c r="CU222" s="14"/>
      <c r="CV222" s="14"/>
      <c r="CW222" s="14"/>
      <c r="CX222" s="14"/>
      <c r="CY222" s="14"/>
      <c r="CZ222" s="14"/>
      <c r="DA222" s="14"/>
    </row>
    <row r="223" spans="2:105" x14ac:dyDescent="0.4">
      <c r="B223" s="14">
        <v>1</v>
      </c>
      <c r="C223" s="14" t="s">
        <v>93</v>
      </c>
      <c r="D223" s="14" t="s">
        <v>68</v>
      </c>
      <c r="E223" s="14" t="s">
        <v>116</v>
      </c>
      <c r="F223" s="14" t="s">
        <v>65</v>
      </c>
      <c r="G223" s="14"/>
      <c r="H223" s="15">
        <v>0</v>
      </c>
      <c r="I223" s="15">
        <v>0</v>
      </c>
      <c r="J223" s="15">
        <v>0</v>
      </c>
      <c r="K223" s="15">
        <v>0</v>
      </c>
      <c r="L223" s="15">
        <v>0</v>
      </c>
      <c r="M223" s="15">
        <v>0</v>
      </c>
      <c r="N223" s="15">
        <v>0</v>
      </c>
      <c r="O223" s="15">
        <v>0</v>
      </c>
      <c r="P223" s="15">
        <v>0</v>
      </c>
      <c r="Q223" s="15">
        <v>0</v>
      </c>
      <c r="R223" s="15">
        <v>0</v>
      </c>
      <c r="S223" s="15">
        <v>0</v>
      </c>
      <c r="T223" s="15">
        <v>0</v>
      </c>
      <c r="U223" s="15">
        <v>0</v>
      </c>
      <c r="V223" s="15">
        <v>0</v>
      </c>
      <c r="W223" s="15">
        <v>0</v>
      </c>
      <c r="X223" s="15">
        <v>0</v>
      </c>
      <c r="Y223" s="15">
        <v>0</v>
      </c>
      <c r="Z223" s="15">
        <v>-29167</v>
      </c>
      <c r="AA223" s="15">
        <v>-29167</v>
      </c>
      <c r="AB223" s="15">
        <v>0</v>
      </c>
      <c r="AC223" s="15">
        <v>-29167</v>
      </c>
      <c r="AD223" s="15">
        <v>-29167</v>
      </c>
      <c r="AE223" s="15">
        <v>-58334</v>
      </c>
      <c r="AF223" s="15">
        <v>-91156</v>
      </c>
      <c r="AG223" s="15">
        <v>0</v>
      </c>
      <c r="AH223" s="15">
        <v>0</v>
      </c>
      <c r="AI223" s="15">
        <v>0</v>
      </c>
      <c r="AJ223" s="15">
        <v>0</v>
      </c>
      <c r="AK223" s="15">
        <v>0</v>
      </c>
      <c r="AL223" s="15">
        <v>0</v>
      </c>
      <c r="AM223" s="15">
        <v>0</v>
      </c>
      <c r="AN223" s="15">
        <v>0</v>
      </c>
      <c r="AO223" s="15">
        <v>0</v>
      </c>
      <c r="AP223" s="15">
        <v>0</v>
      </c>
      <c r="AQ223" s="15">
        <v>0</v>
      </c>
      <c r="AR223" s="15">
        <v>0</v>
      </c>
      <c r="AS223" s="15">
        <v>0</v>
      </c>
      <c r="AT223" s="15">
        <v>0</v>
      </c>
      <c r="AU223" s="15">
        <v>0</v>
      </c>
      <c r="AV223" s="14"/>
      <c r="AW223" s="31">
        <f>SUM(H223:S223)</f>
        <v>0</v>
      </c>
      <c r="AX223" s="31">
        <f>SUM(T223:AE223)</f>
        <v>-175002</v>
      </c>
      <c r="AY223" s="16">
        <f t="shared" ref="AY223:BB224" si="104">SUM(Y223:AJ223)</f>
        <v>-266158</v>
      </c>
      <c r="AZ223" s="31">
        <f t="shared" si="104"/>
        <v>-266158</v>
      </c>
      <c r="BA223" s="31">
        <f t="shared" si="104"/>
        <v>-236991</v>
      </c>
      <c r="BB223" s="31">
        <f t="shared" si="104"/>
        <v>-207824</v>
      </c>
      <c r="BC223" s="31">
        <f>SUM(AF223:AK223)</f>
        <v>-91156</v>
      </c>
      <c r="BD223" s="14"/>
      <c r="BE223" s="15">
        <v>175000</v>
      </c>
      <c r="BF223" s="31">
        <f>-SUM(H223:AK223)</f>
        <v>266158</v>
      </c>
      <c r="BG223" s="31">
        <v>175002</v>
      </c>
      <c r="BH223" s="31">
        <f>BG223-BF223</f>
        <v>-91156</v>
      </c>
      <c r="BI223" s="31">
        <f>BG223-BE223</f>
        <v>2</v>
      </c>
      <c r="BJ223" s="14" t="s">
        <v>96</v>
      </c>
      <c r="BK223" s="14"/>
      <c r="BL223" s="14"/>
      <c r="BM223" s="14"/>
      <c r="BN223" s="14"/>
      <c r="BO223" s="14"/>
      <c r="BP223" s="14"/>
      <c r="BQ223" s="14"/>
      <c r="BR223" s="14"/>
      <c r="BS223" s="14"/>
      <c r="BT223" s="14"/>
      <c r="BU223" s="14"/>
      <c r="BV223" s="14"/>
      <c r="BW223" s="14"/>
      <c r="BX223" s="14"/>
      <c r="BY223" s="14"/>
      <c r="BZ223" s="14"/>
      <c r="CA223" s="14"/>
      <c r="CB223" s="14"/>
      <c r="CC223" s="14"/>
      <c r="CD223" s="14"/>
      <c r="CE223" s="14"/>
      <c r="CF223" s="14"/>
      <c r="CG223" s="14"/>
      <c r="CH223" s="14"/>
      <c r="CI223" s="14"/>
      <c r="CJ223" s="14"/>
      <c r="CK223" s="14"/>
      <c r="CL223" s="14"/>
      <c r="CM223" s="14"/>
      <c r="CN223" s="14"/>
      <c r="CO223" s="14"/>
      <c r="CP223" s="14"/>
      <c r="CQ223" s="14"/>
      <c r="CR223" s="14"/>
      <c r="CS223" s="14"/>
      <c r="CT223" s="14"/>
      <c r="CU223" s="14"/>
      <c r="CV223" s="14"/>
      <c r="CW223" s="14"/>
      <c r="CX223" s="14"/>
      <c r="CY223" s="14"/>
      <c r="CZ223" s="14"/>
      <c r="DA223" s="14"/>
    </row>
    <row r="224" spans="2:105" x14ac:dyDescent="0.4">
      <c r="B224" s="14">
        <v>2</v>
      </c>
      <c r="C224" s="14" t="s">
        <v>97</v>
      </c>
      <c r="D224" s="14" t="s">
        <v>69</v>
      </c>
      <c r="E224" s="14" t="s">
        <v>116</v>
      </c>
      <c r="F224" s="14" t="s">
        <v>65</v>
      </c>
      <c r="G224" s="14"/>
      <c r="H224" s="15">
        <v>0</v>
      </c>
      <c r="I224" s="15">
        <v>0</v>
      </c>
      <c r="J224" s="15">
        <v>0</v>
      </c>
      <c r="K224" s="15">
        <v>0</v>
      </c>
      <c r="L224" s="15">
        <v>0</v>
      </c>
      <c r="M224" s="15">
        <v>0</v>
      </c>
      <c r="N224" s="15">
        <v>0</v>
      </c>
      <c r="O224" s="15">
        <v>0</v>
      </c>
      <c r="P224" s="15">
        <v>0</v>
      </c>
      <c r="Q224" s="15">
        <v>0</v>
      </c>
      <c r="R224" s="15">
        <v>0</v>
      </c>
      <c r="S224" s="15">
        <v>0</v>
      </c>
      <c r="T224" s="15">
        <v>0</v>
      </c>
      <c r="U224" s="15">
        <v>0</v>
      </c>
      <c r="V224" s="15">
        <v>0</v>
      </c>
      <c r="W224" s="15">
        <v>0</v>
      </c>
      <c r="X224" s="15">
        <v>14583.333333333334</v>
      </c>
      <c r="Y224" s="15">
        <v>29166.666666666668</v>
      </c>
      <c r="Z224" s="15">
        <v>29166.666666666668</v>
      </c>
      <c r="AA224" s="15">
        <v>29166.666666666668</v>
      </c>
      <c r="AB224" s="15">
        <v>29166.666666666668</v>
      </c>
      <c r="AC224" s="15">
        <v>29166.666666666668</v>
      </c>
      <c r="AD224" s="15">
        <v>105739.33333333333</v>
      </c>
      <c r="AE224" s="15">
        <v>0</v>
      </c>
      <c r="AF224" s="15">
        <v>0</v>
      </c>
      <c r="AG224" s="15">
        <v>0</v>
      </c>
      <c r="AH224" s="15">
        <v>0</v>
      </c>
      <c r="AI224" s="15">
        <v>0</v>
      </c>
      <c r="AJ224" s="15">
        <v>0</v>
      </c>
      <c r="AK224" s="15">
        <v>0</v>
      </c>
      <c r="AL224" s="15">
        <v>0</v>
      </c>
      <c r="AM224" s="15">
        <v>0</v>
      </c>
      <c r="AN224" s="15">
        <v>0</v>
      </c>
      <c r="AO224" s="15">
        <v>0</v>
      </c>
      <c r="AP224" s="15">
        <v>0</v>
      </c>
      <c r="AQ224" s="15">
        <v>0</v>
      </c>
      <c r="AR224" s="15">
        <v>0</v>
      </c>
      <c r="AS224" s="15">
        <v>0</v>
      </c>
      <c r="AT224" s="15">
        <v>0</v>
      </c>
      <c r="AU224" s="15">
        <v>0</v>
      </c>
      <c r="AV224" s="14"/>
      <c r="AW224" s="31">
        <f>SUM(H224:S224)</f>
        <v>0</v>
      </c>
      <c r="AX224" s="31">
        <f>SUM(T224:AE224)</f>
        <v>266156</v>
      </c>
      <c r="AY224" s="16">
        <f t="shared" si="104"/>
        <v>251572.66666666669</v>
      </c>
      <c r="AZ224" s="31">
        <f t="shared" si="104"/>
        <v>222406</v>
      </c>
      <c r="BA224" s="31">
        <f t="shared" si="104"/>
        <v>193239.33333333331</v>
      </c>
      <c r="BB224" s="31">
        <f t="shared" si="104"/>
        <v>164072.66666666666</v>
      </c>
      <c r="BC224" s="31">
        <f>SUM(AF224:AK224)</f>
        <v>0</v>
      </c>
      <c r="BD224" s="14"/>
      <c r="BE224" s="14"/>
      <c r="BF224" s="14"/>
      <c r="BG224" s="14"/>
      <c r="BH224" s="14"/>
      <c r="BI224" s="14"/>
      <c r="BJ224" s="14" t="s">
        <v>96</v>
      </c>
      <c r="BK224" s="14"/>
      <c r="BL224" s="14"/>
      <c r="BM224" s="14"/>
      <c r="BN224" s="14"/>
      <c r="BO224" s="14"/>
      <c r="BP224" s="14"/>
      <c r="BQ224" s="14"/>
      <c r="BR224" s="14"/>
      <c r="BS224" s="14"/>
      <c r="BT224" s="14"/>
      <c r="BU224" s="14"/>
      <c r="BV224" s="14"/>
      <c r="BW224" s="14"/>
      <c r="BX224" s="14"/>
      <c r="BY224" s="14"/>
      <c r="BZ224" s="14"/>
      <c r="CA224" s="14"/>
      <c r="CB224" s="14"/>
      <c r="CC224" s="14"/>
      <c r="CD224" s="14"/>
      <c r="CE224" s="14"/>
      <c r="CF224" s="14"/>
      <c r="CG224" s="14"/>
      <c r="CH224" s="14"/>
      <c r="CI224" s="14"/>
      <c r="CJ224" s="14"/>
      <c r="CK224" s="14"/>
      <c r="CL224" s="14"/>
      <c r="CM224" s="14"/>
      <c r="CN224" s="14"/>
      <c r="CO224" s="14"/>
      <c r="CP224" s="14"/>
      <c r="CQ224" s="14"/>
      <c r="CR224" s="14"/>
      <c r="CS224" s="14"/>
      <c r="CT224" s="14"/>
      <c r="CU224" s="14"/>
      <c r="CV224" s="14"/>
      <c r="CW224" s="14"/>
      <c r="CX224" s="14"/>
      <c r="CY224" s="14"/>
      <c r="CZ224" s="14"/>
      <c r="DA224" s="14"/>
    </row>
    <row r="225" spans="2:105" x14ac:dyDescent="0.4">
      <c r="B225" s="14">
        <v>3</v>
      </c>
      <c r="C225" s="32" t="s">
        <v>97</v>
      </c>
      <c r="D225" s="32" t="s">
        <v>70</v>
      </c>
      <c r="E225" s="32" t="s">
        <v>116</v>
      </c>
      <c r="F225" s="32" t="s">
        <v>65</v>
      </c>
      <c r="G225" s="34"/>
      <c r="H225" s="34">
        <f t="shared" ref="H225:AD225" si="105">G225+H223+H224</f>
        <v>0</v>
      </c>
      <c r="I225" s="34">
        <f t="shared" si="105"/>
        <v>0</v>
      </c>
      <c r="J225" s="34">
        <f t="shared" si="105"/>
        <v>0</v>
      </c>
      <c r="K225" s="34">
        <f t="shared" si="105"/>
        <v>0</v>
      </c>
      <c r="L225" s="34">
        <f t="shared" si="105"/>
        <v>0</v>
      </c>
      <c r="M225" s="34">
        <f t="shared" si="105"/>
        <v>0</v>
      </c>
      <c r="N225" s="34">
        <f t="shared" si="105"/>
        <v>0</v>
      </c>
      <c r="O225" s="34">
        <f t="shared" si="105"/>
        <v>0</v>
      </c>
      <c r="P225" s="34">
        <f t="shared" si="105"/>
        <v>0</v>
      </c>
      <c r="Q225" s="34">
        <f t="shared" si="105"/>
        <v>0</v>
      </c>
      <c r="R225" s="34">
        <f t="shared" si="105"/>
        <v>0</v>
      </c>
      <c r="S225" s="34">
        <f t="shared" si="105"/>
        <v>0</v>
      </c>
      <c r="T225" s="34">
        <f t="shared" si="105"/>
        <v>0</v>
      </c>
      <c r="U225" s="34">
        <f t="shared" si="105"/>
        <v>0</v>
      </c>
      <c r="V225" s="34">
        <f t="shared" si="105"/>
        <v>0</v>
      </c>
      <c r="W225" s="34">
        <f t="shared" si="105"/>
        <v>0</v>
      </c>
      <c r="X225" s="34">
        <f t="shared" si="105"/>
        <v>14583.333333333334</v>
      </c>
      <c r="Y225" s="34">
        <f t="shared" si="105"/>
        <v>43750</v>
      </c>
      <c r="Z225" s="34">
        <f t="shared" si="105"/>
        <v>43749.666666666672</v>
      </c>
      <c r="AA225" s="34">
        <f t="shared" si="105"/>
        <v>43749.333333333343</v>
      </c>
      <c r="AB225" s="34">
        <f t="shared" si="105"/>
        <v>72916.000000000015</v>
      </c>
      <c r="AC225" s="34">
        <f t="shared" si="105"/>
        <v>72915.666666666686</v>
      </c>
      <c r="AD225" s="34">
        <f t="shared" si="105"/>
        <v>149488</v>
      </c>
      <c r="AE225" s="34">
        <f>AD225+AE223+AE224+2</f>
        <v>91156</v>
      </c>
      <c r="AF225" s="34">
        <f t="shared" ref="AF225:AU225" si="106">AE225+AF223+AF224</f>
        <v>0</v>
      </c>
      <c r="AG225" s="34">
        <f t="shared" si="106"/>
        <v>0</v>
      </c>
      <c r="AH225" s="34">
        <f t="shared" si="106"/>
        <v>0</v>
      </c>
      <c r="AI225" s="34">
        <f t="shared" si="106"/>
        <v>0</v>
      </c>
      <c r="AJ225" s="34">
        <f t="shared" si="106"/>
        <v>0</v>
      </c>
      <c r="AK225" s="34">
        <f t="shared" si="106"/>
        <v>0</v>
      </c>
      <c r="AL225" s="34">
        <f t="shared" si="106"/>
        <v>0</v>
      </c>
      <c r="AM225" s="34">
        <f t="shared" si="106"/>
        <v>0</v>
      </c>
      <c r="AN225" s="34">
        <f t="shared" si="106"/>
        <v>0</v>
      </c>
      <c r="AO225" s="34">
        <f t="shared" si="106"/>
        <v>0</v>
      </c>
      <c r="AP225" s="34">
        <f t="shared" si="106"/>
        <v>0</v>
      </c>
      <c r="AQ225" s="34">
        <f t="shared" si="106"/>
        <v>0</v>
      </c>
      <c r="AR225" s="34">
        <f t="shared" si="106"/>
        <v>0</v>
      </c>
      <c r="AS225" s="34">
        <f t="shared" si="106"/>
        <v>0</v>
      </c>
      <c r="AT225" s="34">
        <f t="shared" si="106"/>
        <v>0</v>
      </c>
      <c r="AU225" s="34">
        <f t="shared" si="106"/>
        <v>0</v>
      </c>
      <c r="AV225" s="33"/>
      <c r="AW225" s="34"/>
      <c r="AX225" s="34"/>
      <c r="AY225" s="35"/>
      <c r="AZ225" s="36"/>
      <c r="BA225" s="36"/>
      <c r="BB225" s="36"/>
      <c r="BC225" s="36"/>
      <c r="BD225" s="14"/>
      <c r="BE225" s="14"/>
      <c r="BF225" s="14"/>
      <c r="BG225" s="14"/>
      <c r="BJ225" s="14" t="s">
        <v>96</v>
      </c>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c r="CM225" s="14"/>
      <c r="CN225" s="14"/>
      <c r="CO225" s="14"/>
      <c r="CP225" s="14"/>
      <c r="CQ225" s="14"/>
      <c r="CR225" s="14"/>
      <c r="CS225" s="14"/>
      <c r="CT225" s="14"/>
      <c r="CU225" s="14"/>
      <c r="CV225" s="14"/>
      <c r="CW225" s="14"/>
      <c r="CX225" s="14"/>
      <c r="CY225" s="14"/>
      <c r="CZ225" s="14"/>
      <c r="DA225" s="14"/>
    </row>
    <row r="226" spans="2:105" x14ac:dyDescent="0.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37"/>
      <c r="AZ226" s="14"/>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14"/>
      <c r="CM226" s="14"/>
      <c r="CN226" s="14"/>
      <c r="CO226" s="14"/>
      <c r="CP226" s="14"/>
      <c r="CQ226" s="14"/>
      <c r="CR226" s="14"/>
      <c r="CS226" s="14"/>
      <c r="CT226" s="14"/>
      <c r="CU226" s="14"/>
      <c r="CV226" s="14"/>
      <c r="CW226" s="14"/>
      <c r="CX226" s="14"/>
      <c r="CY226" s="14"/>
      <c r="CZ226" s="14"/>
      <c r="DA226" s="14"/>
    </row>
    <row r="227" spans="2:105" x14ac:dyDescent="0.4">
      <c r="B227" s="14">
        <v>1</v>
      </c>
      <c r="C227" s="14" t="s">
        <v>93</v>
      </c>
      <c r="D227" s="14" t="s">
        <v>68</v>
      </c>
      <c r="E227" s="14" t="s">
        <v>94</v>
      </c>
      <c r="F227" s="14" t="s">
        <v>161</v>
      </c>
      <c r="G227" s="14"/>
      <c r="H227" s="38">
        <v>0</v>
      </c>
      <c r="I227" s="38">
        <v>0</v>
      </c>
      <c r="J227" s="38">
        <v>0</v>
      </c>
      <c r="K227" s="38">
        <v>0</v>
      </c>
      <c r="L227" s="38">
        <v>0</v>
      </c>
      <c r="M227" s="38">
        <v>0</v>
      </c>
      <c r="N227" s="38">
        <v>0</v>
      </c>
      <c r="O227" s="38">
        <v>0</v>
      </c>
      <c r="P227" s="38">
        <v>0</v>
      </c>
      <c r="Q227" s="38">
        <v>0</v>
      </c>
      <c r="R227" s="38">
        <v>0</v>
      </c>
      <c r="S227" s="38">
        <v>0</v>
      </c>
      <c r="T227" s="38">
        <v>0</v>
      </c>
      <c r="U227" s="38">
        <v>0</v>
      </c>
      <c r="V227" s="38">
        <v>0</v>
      </c>
      <c r="W227" s="38">
        <v>0</v>
      </c>
      <c r="X227" s="38">
        <v>0</v>
      </c>
      <c r="Y227" s="38">
        <v>0</v>
      </c>
      <c r="Z227" s="38">
        <v>0</v>
      </c>
      <c r="AA227" s="38">
        <v>0</v>
      </c>
      <c r="AB227" s="38">
        <v>0</v>
      </c>
      <c r="AC227" s="38">
        <v>0</v>
      </c>
      <c r="AD227" s="38">
        <v>0</v>
      </c>
      <c r="AE227" s="38">
        <v>0</v>
      </c>
      <c r="AF227" s="38">
        <v>0</v>
      </c>
      <c r="AG227" s="38">
        <v>0</v>
      </c>
      <c r="AH227" s="38">
        <v>0</v>
      </c>
      <c r="AI227" s="38">
        <v>0</v>
      </c>
      <c r="AJ227" s="38">
        <v>0</v>
      </c>
      <c r="AK227" s="38">
        <v>0</v>
      </c>
      <c r="AL227" s="38">
        <v>-77000</v>
      </c>
      <c r="AM227" s="38">
        <v>0</v>
      </c>
      <c r="AN227" s="38">
        <v>0</v>
      </c>
      <c r="AO227" s="38">
        <v>0</v>
      </c>
      <c r="AP227" s="38">
        <f>+'Nov Collections'!I21</f>
        <v>-77000</v>
      </c>
      <c r="AQ227" s="38">
        <f>+'Nov Collections'!J21</f>
        <v>0</v>
      </c>
      <c r="AR227" s="38">
        <f>+'January Collections'!I30</f>
        <v>-77000</v>
      </c>
      <c r="AS227" s="38">
        <f>+'January Collections'!J30</f>
        <v>0</v>
      </c>
      <c r="AT227" s="38">
        <f>+'January Collections'!K30</f>
        <v>0</v>
      </c>
      <c r="AU227" s="38">
        <f>+'January Collections'!L30</f>
        <v>0</v>
      </c>
      <c r="AV227" s="14"/>
      <c r="AW227" s="31">
        <f>SUM(H227:S227)</f>
        <v>0</v>
      </c>
      <c r="AX227" s="31">
        <f>SUM(T227:AE227)</f>
        <v>0</v>
      </c>
      <c r="AY227" s="16">
        <f t="shared" ref="AY227:BB228" si="107">SUM(Y227:AJ227)</f>
        <v>0</v>
      </c>
      <c r="AZ227" s="31">
        <f t="shared" si="107"/>
        <v>0</v>
      </c>
      <c r="BA227" s="31">
        <f t="shared" si="107"/>
        <v>-77000</v>
      </c>
      <c r="BB227" s="31">
        <f t="shared" si="107"/>
        <v>-77000</v>
      </c>
      <c r="BC227" s="31">
        <f>SUM(AF227:AK227)</f>
        <v>0</v>
      </c>
      <c r="BD227" s="14"/>
      <c r="BE227" s="15">
        <v>0</v>
      </c>
      <c r="BF227" s="31">
        <f>-SUM(H227:AK227)</f>
        <v>0</v>
      </c>
      <c r="BG227" s="31">
        <v>0</v>
      </c>
      <c r="BH227" s="31">
        <f>BG227-BF227</f>
        <v>0</v>
      </c>
      <c r="BI227" s="31">
        <f>BG227-BE227</f>
        <v>0</v>
      </c>
      <c r="BJ227" s="14" t="s">
        <v>107</v>
      </c>
      <c r="BK227" s="14"/>
      <c r="BL227" s="14"/>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14"/>
      <c r="CL227" s="14"/>
      <c r="CM227" s="14"/>
      <c r="CN227" s="14"/>
      <c r="CO227" s="14"/>
      <c r="CP227" s="14"/>
      <c r="CQ227" s="14"/>
      <c r="CR227" s="14"/>
      <c r="CS227" s="14"/>
      <c r="CT227" s="14"/>
      <c r="CU227" s="14"/>
      <c r="CV227" s="14"/>
      <c r="CW227" s="14"/>
      <c r="CX227" s="14"/>
      <c r="CY227" s="14"/>
      <c r="CZ227" s="14"/>
      <c r="DA227" s="14"/>
    </row>
    <row r="228" spans="2:105" x14ac:dyDescent="0.4">
      <c r="B228" s="14">
        <v>2</v>
      </c>
      <c r="C228" s="14" t="s">
        <v>97</v>
      </c>
      <c r="D228" s="14" t="s">
        <v>69</v>
      </c>
      <c r="E228" s="14" t="s">
        <v>94</v>
      </c>
      <c r="F228" s="14" t="s">
        <v>161</v>
      </c>
      <c r="G228" s="14"/>
      <c r="H228" s="38">
        <v>0</v>
      </c>
      <c r="I228" s="38">
        <v>0</v>
      </c>
      <c r="J228" s="38">
        <v>0</v>
      </c>
      <c r="K228" s="38">
        <v>0</v>
      </c>
      <c r="L228" s="38">
        <v>0</v>
      </c>
      <c r="M228" s="38">
        <v>0</v>
      </c>
      <c r="N228" s="38">
        <v>0</v>
      </c>
      <c r="O228" s="38">
        <v>0</v>
      </c>
      <c r="P228" s="38">
        <v>0</v>
      </c>
      <c r="Q228" s="38">
        <v>0</v>
      </c>
      <c r="R228" s="38">
        <v>0</v>
      </c>
      <c r="S228" s="38">
        <v>0</v>
      </c>
      <c r="T228" s="38">
        <v>0</v>
      </c>
      <c r="U228" s="38">
        <v>0</v>
      </c>
      <c r="V228" s="38">
        <v>0</v>
      </c>
      <c r="W228" s="38">
        <v>0</v>
      </c>
      <c r="X228" s="38">
        <v>0</v>
      </c>
      <c r="Y228" s="38">
        <v>0</v>
      </c>
      <c r="Z228" s="38">
        <v>0</v>
      </c>
      <c r="AA228" s="38">
        <v>0</v>
      </c>
      <c r="AB228" s="38">
        <v>0</v>
      </c>
      <c r="AC228" s="38">
        <v>0</v>
      </c>
      <c r="AD228" s="38">
        <v>0</v>
      </c>
      <c r="AE228" s="38">
        <v>0</v>
      </c>
      <c r="AF228" s="38">
        <v>0</v>
      </c>
      <c r="AG228" s="38">
        <v>0</v>
      </c>
      <c r="AH228" s="38">
        <v>0</v>
      </c>
      <c r="AI228" s="38">
        <v>0</v>
      </c>
      <c r="AJ228" s="38">
        <v>32083.333333333332</v>
      </c>
      <c r="AK228" s="38">
        <v>64166.666666666664</v>
      </c>
      <c r="AL228" s="38">
        <v>64166.666666666664</v>
      </c>
      <c r="AM228" s="38">
        <v>64166.666666666664</v>
      </c>
      <c r="AN228" s="38">
        <v>59675</v>
      </c>
      <c r="AO228" s="38">
        <v>59675</v>
      </c>
      <c r="AP228" s="38">
        <v>41066.666666666686</v>
      </c>
      <c r="AQ228" s="38">
        <v>2633</v>
      </c>
      <c r="AR228" s="38"/>
      <c r="AS228" s="38"/>
      <c r="AT228" s="38"/>
      <c r="AU228" s="38"/>
      <c r="AV228" s="14"/>
      <c r="AW228" s="31">
        <f>SUM(H228:S228)</f>
        <v>0</v>
      </c>
      <c r="AX228" s="31">
        <f>SUM(T228:AE228)</f>
        <v>0</v>
      </c>
      <c r="AY228" s="16">
        <f t="shared" si="107"/>
        <v>32083.333333333332</v>
      </c>
      <c r="AZ228" s="31">
        <f t="shared" si="107"/>
        <v>96250</v>
      </c>
      <c r="BA228" s="31">
        <f t="shared" si="107"/>
        <v>160416.66666666666</v>
      </c>
      <c r="BB228" s="31">
        <f t="shared" si="107"/>
        <v>224583.33333333331</v>
      </c>
      <c r="BC228" s="31">
        <f>SUM(AF228:AK228)</f>
        <v>96250</v>
      </c>
      <c r="BD228" s="14"/>
      <c r="BE228" s="14"/>
      <c r="BF228" s="14"/>
      <c r="BG228" s="14"/>
      <c r="BH228" s="14"/>
      <c r="BI228" s="14"/>
      <c r="BJ228" s="14" t="s">
        <v>107</v>
      </c>
      <c r="BK228" s="14"/>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14"/>
      <c r="CM228" s="14"/>
      <c r="CN228" s="14"/>
      <c r="CO228" s="14"/>
      <c r="CP228" s="14"/>
      <c r="CQ228" s="14"/>
      <c r="CR228" s="14"/>
      <c r="CS228" s="14"/>
      <c r="CT228" s="14"/>
      <c r="CU228" s="14"/>
      <c r="CV228" s="14"/>
      <c r="CW228" s="14"/>
      <c r="CX228" s="14"/>
      <c r="CY228" s="14"/>
      <c r="CZ228" s="14"/>
      <c r="DA228" s="14"/>
    </row>
    <row r="229" spans="2:105" x14ac:dyDescent="0.4">
      <c r="B229" s="14">
        <v>3</v>
      </c>
      <c r="C229" s="32" t="s">
        <v>97</v>
      </c>
      <c r="D229" s="32" t="s">
        <v>70</v>
      </c>
      <c r="E229" s="32" t="s">
        <v>94</v>
      </c>
      <c r="F229" s="32" t="s">
        <v>161</v>
      </c>
      <c r="G229" s="34"/>
      <c r="H229" s="34">
        <f t="shared" ref="H229:AU229" si="108">G229+H227+H228</f>
        <v>0</v>
      </c>
      <c r="I229" s="34">
        <f t="shared" si="108"/>
        <v>0</v>
      </c>
      <c r="J229" s="34">
        <f t="shared" si="108"/>
        <v>0</v>
      </c>
      <c r="K229" s="34">
        <f t="shared" si="108"/>
        <v>0</v>
      </c>
      <c r="L229" s="34">
        <f t="shared" si="108"/>
        <v>0</v>
      </c>
      <c r="M229" s="34">
        <f t="shared" si="108"/>
        <v>0</v>
      </c>
      <c r="N229" s="34">
        <f t="shared" si="108"/>
        <v>0</v>
      </c>
      <c r="O229" s="34">
        <f t="shared" si="108"/>
        <v>0</v>
      </c>
      <c r="P229" s="34">
        <f t="shared" si="108"/>
        <v>0</v>
      </c>
      <c r="Q229" s="34">
        <f t="shared" si="108"/>
        <v>0</v>
      </c>
      <c r="R229" s="34">
        <f t="shared" si="108"/>
        <v>0</v>
      </c>
      <c r="S229" s="34">
        <f t="shared" si="108"/>
        <v>0</v>
      </c>
      <c r="T229" s="34">
        <f t="shared" si="108"/>
        <v>0</v>
      </c>
      <c r="U229" s="34">
        <f t="shared" si="108"/>
        <v>0</v>
      </c>
      <c r="V229" s="34">
        <f t="shared" si="108"/>
        <v>0</v>
      </c>
      <c r="W229" s="34">
        <f t="shared" si="108"/>
        <v>0</v>
      </c>
      <c r="X229" s="34">
        <f t="shared" si="108"/>
        <v>0</v>
      </c>
      <c r="Y229" s="34">
        <f t="shared" si="108"/>
        <v>0</v>
      </c>
      <c r="Z229" s="34">
        <f t="shared" si="108"/>
        <v>0</v>
      </c>
      <c r="AA229" s="34">
        <f t="shared" si="108"/>
        <v>0</v>
      </c>
      <c r="AB229" s="34">
        <f t="shared" si="108"/>
        <v>0</v>
      </c>
      <c r="AC229" s="34">
        <f t="shared" si="108"/>
        <v>0</v>
      </c>
      <c r="AD229" s="34">
        <f t="shared" si="108"/>
        <v>0</v>
      </c>
      <c r="AE229" s="34">
        <f t="shared" si="108"/>
        <v>0</v>
      </c>
      <c r="AF229" s="34">
        <f t="shared" si="108"/>
        <v>0</v>
      </c>
      <c r="AG229" s="34">
        <f t="shared" si="108"/>
        <v>0</v>
      </c>
      <c r="AH229" s="34">
        <f t="shared" si="108"/>
        <v>0</v>
      </c>
      <c r="AI229" s="34">
        <f t="shared" si="108"/>
        <v>0</v>
      </c>
      <c r="AJ229" s="34">
        <f t="shared" si="108"/>
        <v>32083.333333333332</v>
      </c>
      <c r="AK229" s="34">
        <f t="shared" si="108"/>
        <v>96250</v>
      </c>
      <c r="AL229" s="34">
        <f t="shared" si="108"/>
        <v>83416.666666666657</v>
      </c>
      <c r="AM229" s="34">
        <f t="shared" si="108"/>
        <v>147583.33333333331</v>
      </c>
      <c r="AN229" s="34">
        <f t="shared" si="108"/>
        <v>207258.33333333331</v>
      </c>
      <c r="AO229" s="34">
        <f t="shared" si="108"/>
        <v>266933.33333333331</v>
      </c>
      <c r="AP229" s="34">
        <f t="shared" si="108"/>
        <v>231000</v>
      </c>
      <c r="AQ229" s="34">
        <f t="shared" si="108"/>
        <v>233633</v>
      </c>
      <c r="AR229" s="34">
        <f t="shared" si="108"/>
        <v>156633</v>
      </c>
      <c r="AS229" s="34">
        <f t="shared" si="108"/>
        <v>156633</v>
      </c>
      <c r="AT229" s="34">
        <f t="shared" si="108"/>
        <v>156633</v>
      </c>
      <c r="AU229" s="34">
        <f t="shared" si="108"/>
        <v>156633</v>
      </c>
      <c r="AV229" s="33"/>
      <c r="AW229" s="34"/>
      <c r="AX229" s="34"/>
      <c r="AY229" s="35"/>
      <c r="AZ229" s="36"/>
      <c r="BA229" s="36"/>
      <c r="BB229" s="36"/>
      <c r="BC229" s="36"/>
      <c r="BD229" s="14"/>
      <c r="BE229" s="14"/>
      <c r="BF229" s="14"/>
      <c r="BG229" s="14"/>
      <c r="BJ229" s="14" t="s">
        <v>107</v>
      </c>
      <c r="BK229" s="14"/>
      <c r="BL229" s="14"/>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14"/>
      <c r="CL229" s="14"/>
      <c r="CM229" s="14"/>
      <c r="CN229" s="14"/>
      <c r="CO229" s="14"/>
      <c r="CP229" s="14"/>
      <c r="CQ229" s="14"/>
      <c r="CR229" s="14"/>
      <c r="CS229" s="14"/>
      <c r="CT229" s="14"/>
      <c r="CU229" s="14"/>
      <c r="CV229" s="14"/>
      <c r="CW229" s="14"/>
      <c r="CX229" s="14"/>
      <c r="CY229" s="14"/>
      <c r="CZ229" s="14"/>
      <c r="DA229" s="14"/>
    </row>
    <row r="230" spans="2:105" x14ac:dyDescent="0.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37"/>
      <c r="AZ230" s="14"/>
      <c r="BA230" s="14"/>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14"/>
      <c r="CL230" s="14"/>
      <c r="CM230" s="14"/>
      <c r="CN230" s="14"/>
      <c r="CO230" s="14"/>
      <c r="CP230" s="14"/>
      <c r="CQ230" s="14"/>
      <c r="CR230" s="14"/>
      <c r="CS230" s="14"/>
      <c r="CT230" s="14"/>
      <c r="CU230" s="14"/>
      <c r="CV230" s="14"/>
      <c r="CW230" s="14"/>
      <c r="CX230" s="14"/>
      <c r="CY230" s="14"/>
      <c r="CZ230" s="14"/>
      <c r="DA230" s="14"/>
    </row>
    <row r="231" spans="2:105" x14ac:dyDescent="0.4">
      <c r="B231" s="14">
        <v>1</v>
      </c>
      <c r="C231" s="14" t="s">
        <v>93</v>
      </c>
      <c r="D231" s="14" t="s">
        <v>68</v>
      </c>
      <c r="E231" s="14" t="s">
        <v>116</v>
      </c>
      <c r="F231" s="14" t="s">
        <v>162</v>
      </c>
      <c r="G231" s="14"/>
      <c r="H231" s="38">
        <v>0</v>
      </c>
      <c r="I231" s="38">
        <v>0</v>
      </c>
      <c r="J231" s="38">
        <v>0</v>
      </c>
      <c r="K231" s="38">
        <v>0</v>
      </c>
      <c r="L231" s="38">
        <v>0</v>
      </c>
      <c r="M231" s="38">
        <v>0</v>
      </c>
      <c r="N231" s="38">
        <v>0</v>
      </c>
      <c r="O231" s="38">
        <v>0</v>
      </c>
      <c r="P231" s="38">
        <v>0</v>
      </c>
      <c r="Q231" s="38">
        <v>0</v>
      </c>
      <c r="R231" s="38">
        <v>0</v>
      </c>
      <c r="S231" s="38">
        <v>0</v>
      </c>
      <c r="T231" s="38">
        <v>0</v>
      </c>
      <c r="U231" s="38">
        <v>0</v>
      </c>
      <c r="V231" s="38">
        <v>0</v>
      </c>
      <c r="W231" s="38">
        <v>0</v>
      </c>
      <c r="X231" s="38">
        <v>0</v>
      </c>
      <c r="Y231" s="38">
        <v>0</v>
      </c>
      <c r="Z231" s="38">
        <v>0</v>
      </c>
      <c r="AA231" s="38">
        <v>0</v>
      </c>
      <c r="AB231" s="38">
        <v>0</v>
      </c>
      <c r="AC231" s="38">
        <v>0</v>
      </c>
      <c r="AD231" s="38">
        <v>0</v>
      </c>
      <c r="AE231" s="38">
        <v>0</v>
      </c>
      <c r="AF231" s="38">
        <v>0</v>
      </c>
      <c r="AG231" s="38">
        <v>0</v>
      </c>
      <c r="AH231" s="38">
        <v>0</v>
      </c>
      <c r="AI231" s="38">
        <v>0</v>
      </c>
      <c r="AJ231" s="38">
        <v>0</v>
      </c>
      <c r="AK231" s="38">
        <v>0</v>
      </c>
      <c r="AL231" s="38">
        <v>0</v>
      </c>
      <c r="AM231" s="38">
        <v>0</v>
      </c>
      <c r="AN231" s="38">
        <v>0</v>
      </c>
      <c r="AO231" s="38">
        <v>0</v>
      </c>
      <c r="AP231" s="38">
        <v>0</v>
      </c>
      <c r="AQ231" s="38">
        <f>+'Dec Collections'!I42</f>
        <v>-80000</v>
      </c>
      <c r="AR231" s="38">
        <f>+'January Collections'!I15+'January Collections'!I18</f>
        <v>-160000</v>
      </c>
      <c r="AS231" s="38">
        <f>+'January Collections'!J15+'January Collections'!J18</f>
        <v>0</v>
      </c>
      <c r="AT231" s="38">
        <f>+'Mar Collections'!I9+'Mar Collections'!I12</f>
        <v>-160000</v>
      </c>
      <c r="AU231" s="38">
        <v>0</v>
      </c>
      <c r="AV231" s="14"/>
      <c r="AW231" s="31">
        <f>SUM(H231:S231)</f>
        <v>0</v>
      </c>
      <c r="AX231" s="31">
        <f>SUM(T231:AE231)</f>
        <v>0</v>
      </c>
      <c r="AY231" s="16">
        <f t="shared" ref="AY231:BB232" si="109">SUM(Y231:AJ231)</f>
        <v>0</v>
      </c>
      <c r="AZ231" s="31">
        <f t="shared" si="109"/>
        <v>0</v>
      </c>
      <c r="BA231" s="31">
        <f t="shared" si="109"/>
        <v>0</v>
      </c>
      <c r="BB231" s="31">
        <f t="shared" si="109"/>
        <v>0</v>
      </c>
      <c r="BC231" s="31">
        <f>SUM(AF231:AK231)</f>
        <v>0</v>
      </c>
      <c r="BD231" s="14"/>
      <c r="BE231" s="15">
        <v>400000</v>
      </c>
      <c r="BF231" s="31">
        <f>-SUM(H231:AK231)</f>
        <v>0</v>
      </c>
      <c r="BG231" s="31">
        <v>0</v>
      </c>
      <c r="BH231" s="31">
        <f>BG231-BF231</f>
        <v>0</v>
      </c>
      <c r="BI231" s="31">
        <f>BG231-BE231</f>
        <v>-400000</v>
      </c>
      <c r="BJ231" s="14" t="s">
        <v>107</v>
      </c>
      <c r="BK231" s="14"/>
      <c r="BL231" s="14"/>
      <c r="BM231" s="14"/>
      <c r="BN231" s="14"/>
      <c r="BO231" s="14"/>
      <c r="BP231" s="14"/>
      <c r="BQ231" s="14"/>
      <c r="BR231" s="14"/>
      <c r="BS231" s="14"/>
      <c r="BT231" s="14"/>
      <c r="BU231" s="14"/>
      <c r="BV231" s="14"/>
      <c r="BW231" s="14"/>
      <c r="BX231" s="14"/>
      <c r="BY231" s="14"/>
      <c r="BZ231" s="14"/>
      <c r="CA231" s="14"/>
      <c r="CB231" s="14"/>
      <c r="CC231" s="14"/>
      <c r="CD231" s="14"/>
      <c r="CE231" s="14"/>
      <c r="CF231" s="14"/>
      <c r="CG231" s="14"/>
      <c r="CH231" s="14"/>
      <c r="CI231" s="14"/>
      <c r="CJ231" s="14"/>
      <c r="CK231" s="14"/>
      <c r="CL231" s="14"/>
      <c r="CM231" s="14"/>
      <c r="CN231" s="14"/>
      <c r="CO231" s="14"/>
      <c r="CP231" s="14"/>
      <c r="CQ231" s="14"/>
      <c r="CR231" s="14"/>
      <c r="CS231" s="14"/>
      <c r="CT231" s="14"/>
      <c r="CU231" s="14"/>
      <c r="CV231" s="14"/>
      <c r="CW231" s="14"/>
      <c r="CX231" s="14"/>
      <c r="CY231" s="14"/>
      <c r="CZ231" s="14"/>
      <c r="DA231" s="14"/>
    </row>
    <row r="232" spans="2:105" x14ac:dyDescent="0.4">
      <c r="B232" s="14">
        <v>2</v>
      </c>
      <c r="C232" s="14" t="s">
        <v>97</v>
      </c>
      <c r="D232" s="14" t="s">
        <v>69</v>
      </c>
      <c r="E232" s="14" t="s">
        <v>116</v>
      </c>
      <c r="F232" s="14" t="s">
        <v>162</v>
      </c>
      <c r="G232" s="14"/>
      <c r="H232" s="15">
        <v>0</v>
      </c>
      <c r="I232" s="15">
        <v>0</v>
      </c>
      <c r="J232" s="15">
        <v>0</v>
      </c>
      <c r="K232" s="15">
        <v>0</v>
      </c>
      <c r="L232" s="15">
        <v>0</v>
      </c>
      <c r="M232" s="15">
        <v>0</v>
      </c>
      <c r="N232" s="15">
        <v>0</v>
      </c>
      <c r="O232" s="15">
        <v>0</v>
      </c>
      <c r="P232" s="15">
        <v>0</v>
      </c>
      <c r="Q232" s="15">
        <v>0</v>
      </c>
      <c r="R232" s="15">
        <v>0</v>
      </c>
      <c r="S232" s="15">
        <v>0</v>
      </c>
      <c r="T232" s="15">
        <v>0</v>
      </c>
      <c r="U232" s="15">
        <v>0</v>
      </c>
      <c r="V232" s="15">
        <v>0</v>
      </c>
      <c r="W232" s="15">
        <v>0</v>
      </c>
      <c r="X232" s="15">
        <v>0</v>
      </c>
      <c r="Y232" s="15">
        <v>0</v>
      </c>
      <c r="Z232" s="15">
        <v>0</v>
      </c>
      <c r="AA232" s="15">
        <v>0</v>
      </c>
      <c r="AB232" s="15">
        <v>0</v>
      </c>
      <c r="AC232" s="15">
        <v>0</v>
      </c>
      <c r="AD232" s="15">
        <v>0</v>
      </c>
      <c r="AE232" s="15">
        <v>0</v>
      </c>
      <c r="AF232" s="15">
        <v>0</v>
      </c>
      <c r="AG232" s="15">
        <v>0</v>
      </c>
      <c r="AH232" s="15">
        <v>0</v>
      </c>
      <c r="AI232" s="15">
        <v>73952.006666666668</v>
      </c>
      <c r="AJ232" s="15">
        <v>66666.666666666672</v>
      </c>
      <c r="AK232" s="15">
        <v>66666.666666666672</v>
      </c>
      <c r="AL232" s="15">
        <v>66666.666666666672</v>
      </c>
      <c r="AM232" s="15">
        <v>66666.666666666672</v>
      </c>
      <c r="AN232" s="15">
        <v>62000</v>
      </c>
      <c r="AO232" s="15"/>
      <c r="AP232" s="15"/>
      <c r="AQ232" s="15">
        <v>8002</v>
      </c>
      <c r="AR232" s="15"/>
      <c r="AS232" s="15"/>
      <c r="AT232" s="15"/>
      <c r="AU232" s="15"/>
      <c r="AV232" s="14"/>
      <c r="AW232" s="31">
        <f>SUM(H232:S232)</f>
        <v>0</v>
      </c>
      <c r="AX232" s="31">
        <f>SUM(T232:AE232)</f>
        <v>0</v>
      </c>
      <c r="AY232" s="16">
        <f t="shared" si="109"/>
        <v>140618.67333333334</v>
      </c>
      <c r="AZ232" s="31">
        <f t="shared" si="109"/>
        <v>207285.34000000003</v>
      </c>
      <c r="BA232" s="31">
        <f t="shared" si="109"/>
        <v>273952.00666666671</v>
      </c>
      <c r="BB232" s="31">
        <f t="shared" si="109"/>
        <v>340618.6733333334</v>
      </c>
      <c r="BC232" s="31">
        <f>SUM(AF232:AK232)</f>
        <v>207285.34000000003</v>
      </c>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14"/>
      <c r="CM232" s="14"/>
      <c r="CN232" s="14"/>
      <c r="CO232" s="14"/>
      <c r="CP232" s="14"/>
      <c r="CQ232" s="14"/>
      <c r="CR232" s="14"/>
      <c r="CS232" s="14"/>
      <c r="CT232" s="14"/>
      <c r="CU232" s="14"/>
      <c r="CV232" s="14"/>
      <c r="CW232" s="14"/>
      <c r="CX232" s="14"/>
      <c r="CY232" s="14"/>
      <c r="CZ232" s="14"/>
      <c r="DA232" s="14"/>
    </row>
    <row r="233" spans="2:105" x14ac:dyDescent="0.4">
      <c r="B233" s="14">
        <v>3</v>
      </c>
      <c r="C233" s="32" t="s">
        <v>97</v>
      </c>
      <c r="D233" s="32" t="s">
        <v>70</v>
      </c>
      <c r="E233" s="32" t="s">
        <v>116</v>
      </c>
      <c r="F233" s="32" t="s">
        <v>162</v>
      </c>
      <c r="G233" s="34"/>
      <c r="H233" s="34">
        <f t="shared" ref="H233:AU233" si="110">G233+H231+H232</f>
        <v>0</v>
      </c>
      <c r="I233" s="34">
        <f t="shared" si="110"/>
        <v>0</v>
      </c>
      <c r="J233" s="34">
        <f t="shared" si="110"/>
        <v>0</v>
      </c>
      <c r="K233" s="34">
        <f t="shared" si="110"/>
        <v>0</v>
      </c>
      <c r="L233" s="34">
        <f t="shared" si="110"/>
        <v>0</v>
      </c>
      <c r="M233" s="34">
        <f t="shared" si="110"/>
        <v>0</v>
      </c>
      <c r="N233" s="34">
        <f t="shared" si="110"/>
        <v>0</v>
      </c>
      <c r="O233" s="34">
        <f t="shared" si="110"/>
        <v>0</v>
      </c>
      <c r="P233" s="34">
        <f t="shared" si="110"/>
        <v>0</v>
      </c>
      <c r="Q233" s="34">
        <f t="shared" si="110"/>
        <v>0</v>
      </c>
      <c r="R233" s="34">
        <f t="shared" si="110"/>
        <v>0</v>
      </c>
      <c r="S233" s="34">
        <f t="shared" si="110"/>
        <v>0</v>
      </c>
      <c r="T233" s="34">
        <f t="shared" si="110"/>
        <v>0</v>
      </c>
      <c r="U233" s="34">
        <f t="shared" si="110"/>
        <v>0</v>
      </c>
      <c r="V233" s="34">
        <f t="shared" si="110"/>
        <v>0</v>
      </c>
      <c r="W233" s="34">
        <f t="shared" si="110"/>
        <v>0</v>
      </c>
      <c r="X233" s="34">
        <f t="shared" si="110"/>
        <v>0</v>
      </c>
      <c r="Y233" s="34">
        <f t="shared" si="110"/>
        <v>0</v>
      </c>
      <c r="Z233" s="34">
        <f t="shared" si="110"/>
        <v>0</v>
      </c>
      <c r="AA233" s="34">
        <f t="shared" si="110"/>
        <v>0</v>
      </c>
      <c r="AB233" s="34">
        <f t="shared" si="110"/>
        <v>0</v>
      </c>
      <c r="AC233" s="34">
        <f t="shared" si="110"/>
        <v>0</v>
      </c>
      <c r="AD233" s="34">
        <f t="shared" si="110"/>
        <v>0</v>
      </c>
      <c r="AE233" s="34">
        <f t="shared" si="110"/>
        <v>0</v>
      </c>
      <c r="AF233" s="34">
        <f t="shared" si="110"/>
        <v>0</v>
      </c>
      <c r="AG233" s="34">
        <f t="shared" si="110"/>
        <v>0</v>
      </c>
      <c r="AH233" s="34">
        <f t="shared" si="110"/>
        <v>0</v>
      </c>
      <c r="AI233" s="34">
        <f t="shared" si="110"/>
        <v>73952.006666666668</v>
      </c>
      <c r="AJ233" s="34">
        <f t="shared" si="110"/>
        <v>140618.67333333334</v>
      </c>
      <c r="AK233" s="34">
        <f t="shared" si="110"/>
        <v>207285.34000000003</v>
      </c>
      <c r="AL233" s="34">
        <f t="shared" si="110"/>
        <v>273952.00666666671</v>
      </c>
      <c r="AM233" s="34">
        <f t="shared" si="110"/>
        <v>340618.6733333334</v>
      </c>
      <c r="AN233" s="34">
        <f t="shared" si="110"/>
        <v>402618.6733333334</v>
      </c>
      <c r="AO233" s="34">
        <f t="shared" si="110"/>
        <v>402618.6733333334</v>
      </c>
      <c r="AP233" s="34">
        <f t="shared" si="110"/>
        <v>402618.6733333334</v>
      </c>
      <c r="AQ233" s="34">
        <f t="shared" si="110"/>
        <v>330620.6733333334</v>
      </c>
      <c r="AR233" s="34">
        <f t="shared" si="110"/>
        <v>170620.6733333334</v>
      </c>
      <c r="AS233" s="34">
        <f t="shared" si="110"/>
        <v>170620.6733333334</v>
      </c>
      <c r="AT233" s="34">
        <f t="shared" si="110"/>
        <v>10620.673333333398</v>
      </c>
      <c r="AU233" s="34">
        <f t="shared" si="110"/>
        <v>10620.673333333398</v>
      </c>
      <c r="AV233" s="33"/>
      <c r="AW233" s="34"/>
      <c r="AX233" s="34"/>
      <c r="AY233" s="35"/>
      <c r="AZ233" s="36"/>
      <c r="BA233" s="36"/>
      <c r="BB233" s="36"/>
      <c r="BC233" s="36"/>
      <c r="BD233" s="14"/>
      <c r="BE233" s="14"/>
      <c r="BF233" s="14"/>
      <c r="BG233" s="14"/>
      <c r="BJ233" s="14"/>
      <c r="BK233" s="14"/>
      <c r="BL233" s="14"/>
      <c r="BM233" s="14"/>
      <c r="BN233" s="14"/>
      <c r="BO233" s="14"/>
      <c r="BP233" s="14"/>
      <c r="BQ233" s="14"/>
      <c r="BR233" s="14"/>
      <c r="BS233" s="14"/>
      <c r="BT233" s="14"/>
      <c r="BU233" s="14"/>
      <c r="BV233" s="14"/>
      <c r="BW233" s="14"/>
      <c r="BX233" s="14"/>
      <c r="BY233" s="14"/>
      <c r="BZ233" s="14"/>
      <c r="CA233" s="14"/>
      <c r="CB233" s="14"/>
      <c r="CC233" s="14"/>
      <c r="CD233" s="14"/>
      <c r="CE233" s="14"/>
      <c r="CF233" s="14"/>
      <c r="CG233" s="14"/>
      <c r="CH233" s="14"/>
      <c r="CI233" s="14"/>
      <c r="CJ233" s="14"/>
      <c r="CK233" s="14"/>
      <c r="CL233" s="14"/>
      <c r="CM233" s="14"/>
      <c r="CN233" s="14"/>
      <c r="CO233" s="14"/>
      <c r="CP233" s="14"/>
      <c r="CQ233" s="14"/>
      <c r="CR233" s="14"/>
      <c r="CS233" s="14"/>
      <c r="CT233" s="14"/>
      <c r="CU233" s="14"/>
      <c r="CV233" s="14"/>
      <c r="CW233" s="14"/>
      <c r="CX233" s="14"/>
      <c r="CY233" s="14"/>
      <c r="CZ233" s="14"/>
      <c r="DA233" s="14"/>
    </row>
    <row r="234" spans="2:105" x14ac:dyDescent="0.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37"/>
      <c r="AZ234" s="14"/>
      <c r="BA234" s="14"/>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c r="BY234" s="14"/>
      <c r="BZ234" s="14"/>
      <c r="CA234" s="14"/>
      <c r="CB234" s="14"/>
      <c r="CC234" s="14"/>
      <c r="CD234" s="14"/>
      <c r="CE234" s="14"/>
      <c r="CF234" s="14"/>
      <c r="CG234" s="14"/>
      <c r="CH234" s="14"/>
      <c r="CI234" s="14"/>
      <c r="CJ234" s="14"/>
      <c r="CK234" s="14"/>
      <c r="CL234" s="14"/>
      <c r="CM234" s="14"/>
      <c r="CN234" s="14"/>
      <c r="CO234" s="14"/>
      <c r="CP234" s="14"/>
      <c r="CQ234" s="14"/>
      <c r="CR234" s="14"/>
      <c r="CS234" s="14"/>
      <c r="CT234" s="14"/>
      <c r="CU234" s="14"/>
      <c r="CV234" s="14"/>
      <c r="CW234" s="14"/>
      <c r="CX234" s="14"/>
      <c r="CY234" s="14"/>
      <c r="CZ234" s="14"/>
      <c r="DA234" s="14"/>
    </row>
    <row r="235" spans="2:105" x14ac:dyDescent="0.4">
      <c r="B235" s="14">
        <v>1</v>
      </c>
      <c r="C235" s="14" t="s">
        <v>93</v>
      </c>
      <c r="D235" s="14" t="s">
        <v>68</v>
      </c>
      <c r="E235" s="14" t="s">
        <v>106</v>
      </c>
      <c r="F235" s="14" t="s">
        <v>50</v>
      </c>
      <c r="G235" s="14"/>
      <c r="H235" s="15">
        <v>0</v>
      </c>
      <c r="I235" s="15">
        <v>0</v>
      </c>
      <c r="J235" s="15">
        <v>0</v>
      </c>
      <c r="K235" s="15">
        <v>0</v>
      </c>
      <c r="L235" s="15">
        <v>0</v>
      </c>
      <c r="M235" s="15">
        <v>0</v>
      </c>
      <c r="N235" s="15">
        <v>0</v>
      </c>
      <c r="O235" s="15">
        <v>0</v>
      </c>
      <c r="P235" s="15">
        <v>0</v>
      </c>
      <c r="Q235" s="15">
        <v>0</v>
      </c>
      <c r="R235" s="15">
        <v>0</v>
      </c>
      <c r="S235" s="15">
        <v>0</v>
      </c>
      <c r="T235" s="15">
        <v>0</v>
      </c>
      <c r="U235" s="15">
        <v>0</v>
      </c>
      <c r="V235" s="15">
        <v>0</v>
      </c>
      <c r="W235" s="15">
        <v>-66667</v>
      </c>
      <c r="X235" s="15">
        <v>-133334</v>
      </c>
      <c r="Y235" s="15">
        <v>0</v>
      </c>
      <c r="Z235" s="15">
        <v>-70874.070000000007</v>
      </c>
      <c r="AA235" s="15">
        <v>-66667</v>
      </c>
      <c r="AB235" s="15">
        <v>0</v>
      </c>
      <c r="AC235" s="15">
        <v>-66667</v>
      </c>
      <c r="AD235" s="15">
        <v>-75000</v>
      </c>
      <c r="AE235" s="15">
        <v>0</v>
      </c>
      <c r="AF235" s="15">
        <v>-75000</v>
      </c>
      <c r="AG235" s="15">
        <v>-75000</v>
      </c>
      <c r="AH235" s="15">
        <v>0</v>
      </c>
      <c r="AI235" s="15">
        <v>-75000</v>
      </c>
      <c r="AJ235" s="15">
        <v>0</v>
      </c>
      <c r="AK235" s="15">
        <v>0</v>
      </c>
      <c r="AL235" s="15">
        <v>0</v>
      </c>
      <c r="AM235" s="15">
        <v>0</v>
      </c>
      <c r="AN235" s="15">
        <v>0</v>
      </c>
      <c r="AO235" s="15">
        <v>0</v>
      </c>
      <c r="AP235" s="15">
        <v>0</v>
      </c>
      <c r="AQ235" s="15">
        <v>0</v>
      </c>
      <c r="AR235" s="15">
        <v>0</v>
      </c>
      <c r="AS235" s="15">
        <v>0</v>
      </c>
      <c r="AT235" s="15">
        <v>0</v>
      </c>
      <c r="AU235" s="15">
        <v>0</v>
      </c>
      <c r="AV235" s="14"/>
      <c r="AW235" s="31">
        <f>SUM(H235:S235)</f>
        <v>0</v>
      </c>
      <c r="AX235" s="31">
        <f>SUM(T235:AE235)</f>
        <v>-479209.07</v>
      </c>
      <c r="AY235" s="16">
        <f t="shared" ref="AY235:BB236" si="111">SUM(Y235:AJ235)</f>
        <v>-504208.07</v>
      </c>
      <c r="AZ235" s="31">
        <f t="shared" si="111"/>
        <v>-504208.07</v>
      </c>
      <c r="BA235" s="31">
        <f t="shared" si="111"/>
        <v>-433334</v>
      </c>
      <c r="BB235" s="31">
        <f t="shared" si="111"/>
        <v>-366667</v>
      </c>
      <c r="BC235" s="31">
        <f>SUM(AF235:AK235)</f>
        <v>-225000</v>
      </c>
      <c r="BD235" s="14"/>
      <c r="BE235" s="15">
        <v>700000</v>
      </c>
      <c r="BF235" s="31">
        <f>-SUM(H235:AK235)</f>
        <v>704209.07000000007</v>
      </c>
      <c r="BG235" s="31">
        <v>479209.07</v>
      </c>
      <c r="BH235" s="31">
        <f>BG235-BF235</f>
        <v>-225000.00000000006</v>
      </c>
      <c r="BI235" s="31">
        <f>BG235-BE235</f>
        <v>-220790.93</v>
      </c>
      <c r="BJ235" s="14" t="s">
        <v>107</v>
      </c>
      <c r="BK235" s="14"/>
      <c r="BL235" s="14"/>
      <c r="BM235" s="14"/>
      <c r="BN235" s="14"/>
      <c r="BO235" s="14"/>
      <c r="BP235" s="14"/>
      <c r="BQ235" s="14"/>
      <c r="BR235" s="14"/>
      <c r="BS235" s="14"/>
      <c r="BT235" s="14"/>
      <c r="BU235" s="14"/>
      <c r="BV235" s="14"/>
      <c r="BW235" s="14"/>
      <c r="BX235" s="14"/>
      <c r="BY235" s="14"/>
      <c r="BZ235" s="14"/>
      <c r="CA235" s="14"/>
      <c r="CB235" s="14"/>
      <c r="CC235" s="14"/>
      <c r="CD235" s="14"/>
      <c r="CE235" s="14"/>
      <c r="CF235" s="14"/>
      <c r="CG235" s="14"/>
      <c r="CH235" s="14"/>
      <c r="CI235" s="14"/>
      <c r="CJ235" s="14"/>
      <c r="CK235" s="14"/>
      <c r="CL235" s="14"/>
      <c r="CM235" s="14"/>
      <c r="CN235" s="14"/>
      <c r="CO235" s="14"/>
      <c r="CP235" s="14"/>
      <c r="CQ235" s="14"/>
      <c r="CR235" s="14"/>
      <c r="CS235" s="14"/>
      <c r="CT235" s="14"/>
      <c r="CU235" s="14"/>
      <c r="CV235" s="14"/>
      <c r="CW235" s="14"/>
      <c r="CX235" s="14"/>
      <c r="CY235" s="14"/>
      <c r="CZ235" s="14"/>
      <c r="DA235" s="14"/>
    </row>
    <row r="236" spans="2:105" x14ac:dyDescent="0.4">
      <c r="B236" s="14">
        <v>2</v>
      </c>
      <c r="C236" s="14" t="s">
        <v>97</v>
      </c>
      <c r="D236" s="14" t="s">
        <v>69</v>
      </c>
      <c r="E236" s="14" t="s">
        <v>106</v>
      </c>
      <c r="F236" s="14" t="s">
        <v>50</v>
      </c>
      <c r="G236" s="14"/>
      <c r="H236" s="15">
        <v>0</v>
      </c>
      <c r="I236" s="15">
        <v>0</v>
      </c>
      <c r="J236" s="15">
        <v>0</v>
      </c>
      <c r="K236" s="15">
        <v>0</v>
      </c>
      <c r="L236" s="15">
        <v>0</v>
      </c>
      <c r="M236" s="15">
        <v>0</v>
      </c>
      <c r="N236" s="15">
        <v>0</v>
      </c>
      <c r="O236" s="15">
        <v>0</v>
      </c>
      <c r="P236" s="15">
        <v>0</v>
      </c>
      <c r="Q236" s="15">
        <v>0</v>
      </c>
      <c r="R236" s="15">
        <v>0</v>
      </c>
      <c r="S236" s="15">
        <v>0</v>
      </c>
      <c r="T236" s="15">
        <v>33333.333333333336</v>
      </c>
      <c r="U236" s="15">
        <v>70873.736666666664</v>
      </c>
      <c r="V236" s="15">
        <v>66666.666666666672</v>
      </c>
      <c r="W236" s="15">
        <v>66666.666666666672</v>
      </c>
      <c r="X236" s="15">
        <v>66666.666666666672</v>
      </c>
      <c r="Y236" s="15">
        <v>66666.666666666672</v>
      </c>
      <c r="Z236" s="15">
        <v>33333.333333333336</v>
      </c>
      <c r="AA236" s="15">
        <v>0</v>
      </c>
      <c r="AB236" s="15">
        <v>0</v>
      </c>
      <c r="AC236" s="15">
        <v>25000</v>
      </c>
      <c r="AD236" s="15">
        <v>50000</v>
      </c>
      <c r="AE236" s="15">
        <v>50000</v>
      </c>
      <c r="AF236" s="15">
        <v>51644.2</v>
      </c>
      <c r="AG236" s="15">
        <v>50000</v>
      </c>
      <c r="AH236" s="15">
        <v>50000</v>
      </c>
      <c r="AI236" s="15">
        <v>25000</v>
      </c>
      <c r="AJ236" s="15">
        <v>0</v>
      </c>
      <c r="AK236" s="15">
        <v>0</v>
      </c>
      <c r="AL236" s="15">
        <v>0</v>
      </c>
      <c r="AM236" s="15">
        <v>0</v>
      </c>
      <c r="AN236" s="15">
        <v>0</v>
      </c>
      <c r="AO236" s="15">
        <v>0</v>
      </c>
      <c r="AP236" s="15">
        <v>0</v>
      </c>
      <c r="AQ236" s="15">
        <f>-AP237</f>
        <v>-1644.2000000000553</v>
      </c>
      <c r="AR236" s="15">
        <v>0</v>
      </c>
      <c r="AS236" s="15">
        <v>0</v>
      </c>
      <c r="AT236" s="15">
        <v>0</v>
      </c>
      <c r="AU236" s="15">
        <v>0</v>
      </c>
      <c r="AV236" s="14"/>
      <c r="AW236" s="31">
        <f>SUM(H236:S236)</f>
        <v>0</v>
      </c>
      <c r="AX236" s="31">
        <f>SUM(T236:AE236)</f>
        <v>529207.07000000007</v>
      </c>
      <c r="AY236" s="16">
        <f t="shared" si="111"/>
        <v>401644.2</v>
      </c>
      <c r="AZ236" s="31">
        <f t="shared" si="111"/>
        <v>334977.53333333333</v>
      </c>
      <c r="BA236" s="31">
        <f t="shared" si="111"/>
        <v>301644.2</v>
      </c>
      <c r="BB236" s="31">
        <f t="shared" si="111"/>
        <v>301644.2</v>
      </c>
      <c r="BC236" s="31">
        <f>SUM(AF236:AK236)</f>
        <v>176644.2</v>
      </c>
      <c r="BD236" s="14"/>
      <c r="BE236" s="14"/>
      <c r="BF236" s="14"/>
      <c r="BG236" s="14"/>
      <c r="BH236" s="14"/>
      <c r="BI236" s="14"/>
      <c r="BJ236" s="14" t="s">
        <v>107</v>
      </c>
      <c r="BK236" s="14"/>
      <c r="BL236" s="14"/>
      <c r="BM236" s="14"/>
      <c r="BN236" s="14"/>
      <c r="BO236" s="14"/>
      <c r="BP236" s="14"/>
      <c r="BQ236" s="14"/>
      <c r="BR236" s="14"/>
      <c r="BS236" s="14"/>
      <c r="BT236" s="14"/>
      <c r="BU236" s="14"/>
      <c r="BV236" s="14"/>
      <c r="BW236" s="14"/>
      <c r="BX236" s="14"/>
      <c r="BY236" s="14"/>
      <c r="BZ236" s="14"/>
      <c r="CA236" s="14"/>
      <c r="CB236" s="14"/>
      <c r="CC236" s="14"/>
      <c r="CD236" s="14"/>
      <c r="CE236" s="14"/>
      <c r="CF236" s="14"/>
      <c r="CG236" s="14"/>
      <c r="CH236" s="14"/>
      <c r="CI236" s="14"/>
      <c r="CJ236" s="14"/>
      <c r="CK236" s="14"/>
      <c r="CL236" s="14"/>
      <c r="CM236" s="14"/>
      <c r="CN236" s="14"/>
      <c r="CO236" s="14"/>
      <c r="CP236" s="14"/>
      <c r="CQ236" s="14"/>
      <c r="CR236" s="14"/>
      <c r="CS236" s="14"/>
      <c r="CT236" s="14"/>
      <c r="CU236" s="14"/>
      <c r="CV236" s="14"/>
      <c r="CW236" s="14"/>
      <c r="CX236" s="14"/>
      <c r="CY236" s="14"/>
      <c r="CZ236" s="14"/>
      <c r="DA236" s="14"/>
    </row>
    <row r="237" spans="2:105" x14ac:dyDescent="0.4">
      <c r="B237" s="14">
        <v>3</v>
      </c>
      <c r="C237" s="32" t="s">
        <v>97</v>
      </c>
      <c r="D237" s="32" t="s">
        <v>70</v>
      </c>
      <c r="E237" s="32" t="s">
        <v>106</v>
      </c>
      <c r="F237" s="32" t="s">
        <v>50</v>
      </c>
      <c r="G237" s="34"/>
      <c r="H237" s="34">
        <f t="shared" ref="H237:AC237" si="112">G237+H235+H236</f>
        <v>0</v>
      </c>
      <c r="I237" s="34">
        <f t="shared" si="112"/>
        <v>0</v>
      </c>
      <c r="J237" s="34">
        <f t="shared" si="112"/>
        <v>0</v>
      </c>
      <c r="K237" s="34">
        <f t="shared" si="112"/>
        <v>0</v>
      </c>
      <c r="L237" s="34">
        <f t="shared" si="112"/>
        <v>0</v>
      </c>
      <c r="M237" s="34">
        <f t="shared" si="112"/>
        <v>0</v>
      </c>
      <c r="N237" s="34">
        <f t="shared" si="112"/>
        <v>0</v>
      </c>
      <c r="O237" s="34">
        <f t="shared" si="112"/>
        <v>0</v>
      </c>
      <c r="P237" s="34">
        <f t="shared" si="112"/>
        <v>0</v>
      </c>
      <c r="Q237" s="34">
        <f t="shared" si="112"/>
        <v>0</v>
      </c>
      <c r="R237" s="34">
        <f t="shared" si="112"/>
        <v>0</v>
      </c>
      <c r="S237" s="34">
        <f t="shared" si="112"/>
        <v>0</v>
      </c>
      <c r="T237" s="34">
        <f t="shared" si="112"/>
        <v>33333.333333333336</v>
      </c>
      <c r="U237" s="34">
        <f t="shared" si="112"/>
        <v>104207.07</v>
      </c>
      <c r="V237" s="34">
        <f t="shared" si="112"/>
        <v>170873.73666666669</v>
      </c>
      <c r="W237" s="34">
        <f t="shared" si="112"/>
        <v>170873.40333333338</v>
      </c>
      <c r="X237" s="34">
        <f t="shared" si="112"/>
        <v>104206.07000000005</v>
      </c>
      <c r="Y237" s="34">
        <f t="shared" si="112"/>
        <v>170872.73666666672</v>
      </c>
      <c r="Z237" s="34">
        <f t="shared" si="112"/>
        <v>133332.00000000006</v>
      </c>
      <c r="AA237" s="34">
        <f t="shared" si="112"/>
        <v>66665.000000000058</v>
      </c>
      <c r="AB237" s="34">
        <f t="shared" si="112"/>
        <v>66665.000000000058</v>
      </c>
      <c r="AC237" s="34">
        <f t="shared" si="112"/>
        <v>24998.000000000058</v>
      </c>
      <c r="AD237" s="34">
        <f>AC237+AD235+AD236+2</f>
        <v>5.8207660913467407E-11</v>
      </c>
      <c r="AE237" s="34">
        <f t="shared" ref="AE237:AU237" si="113">AD237+AE235+AE236</f>
        <v>50000.000000000058</v>
      </c>
      <c r="AF237" s="34">
        <f t="shared" si="113"/>
        <v>26644.200000000055</v>
      </c>
      <c r="AG237" s="34">
        <f t="shared" si="113"/>
        <v>1644.2000000000553</v>
      </c>
      <c r="AH237" s="34">
        <f t="shared" si="113"/>
        <v>51644.200000000055</v>
      </c>
      <c r="AI237" s="34">
        <f t="shared" si="113"/>
        <v>1644.2000000000553</v>
      </c>
      <c r="AJ237" s="34">
        <f t="shared" si="113"/>
        <v>1644.2000000000553</v>
      </c>
      <c r="AK237" s="34">
        <f t="shared" si="113"/>
        <v>1644.2000000000553</v>
      </c>
      <c r="AL237" s="34">
        <f t="shared" si="113"/>
        <v>1644.2000000000553</v>
      </c>
      <c r="AM237" s="34">
        <f t="shared" si="113"/>
        <v>1644.2000000000553</v>
      </c>
      <c r="AN237" s="34">
        <f t="shared" si="113"/>
        <v>1644.2000000000553</v>
      </c>
      <c r="AO237" s="34">
        <f t="shared" si="113"/>
        <v>1644.2000000000553</v>
      </c>
      <c r="AP237" s="34">
        <f t="shared" si="113"/>
        <v>1644.2000000000553</v>
      </c>
      <c r="AQ237" s="34">
        <f t="shared" si="113"/>
        <v>0</v>
      </c>
      <c r="AR237" s="34">
        <f t="shared" si="113"/>
        <v>0</v>
      </c>
      <c r="AS237" s="34">
        <f t="shared" si="113"/>
        <v>0</v>
      </c>
      <c r="AT237" s="34">
        <f t="shared" si="113"/>
        <v>0</v>
      </c>
      <c r="AU237" s="34">
        <f t="shared" si="113"/>
        <v>0</v>
      </c>
      <c r="AV237" s="33"/>
      <c r="AW237" s="34"/>
      <c r="AX237" s="34"/>
      <c r="AY237" s="35"/>
      <c r="AZ237" s="36"/>
      <c r="BA237" s="36"/>
      <c r="BB237" s="36"/>
      <c r="BC237" s="36"/>
      <c r="BD237" s="14"/>
      <c r="BE237" s="14"/>
      <c r="BF237" s="14"/>
      <c r="BG237" s="14"/>
      <c r="BJ237" s="14" t="s">
        <v>107</v>
      </c>
      <c r="BK237" s="14"/>
      <c r="BL237" s="14"/>
      <c r="BM237" s="14"/>
      <c r="BN237" s="14"/>
      <c r="BO237" s="14"/>
      <c r="BP237" s="14"/>
      <c r="BQ237" s="14"/>
      <c r="BR237" s="14"/>
      <c r="BS237" s="14"/>
      <c r="BT237" s="14"/>
      <c r="BU237" s="14"/>
      <c r="BV237" s="14"/>
      <c r="BW237" s="14"/>
      <c r="BX237" s="14"/>
      <c r="BY237" s="14"/>
      <c r="BZ237" s="14"/>
      <c r="CA237" s="14"/>
      <c r="CB237" s="14"/>
      <c r="CC237" s="14"/>
      <c r="CD237" s="14"/>
      <c r="CE237" s="14"/>
      <c r="CF237" s="14"/>
      <c r="CG237" s="14"/>
      <c r="CH237" s="14"/>
      <c r="CI237" s="14"/>
      <c r="CJ237" s="14"/>
      <c r="CK237" s="14"/>
      <c r="CL237" s="14"/>
      <c r="CM237" s="14"/>
      <c r="CN237" s="14"/>
      <c r="CO237" s="14"/>
      <c r="CP237" s="14"/>
      <c r="CQ237" s="14"/>
      <c r="CR237" s="14"/>
      <c r="CS237" s="14"/>
      <c r="CT237" s="14"/>
      <c r="CU237" s="14"/>
      <c r="CV237" s="14"/>
      <c r="CW237" s="14"/>
      <c r="CX237" s="14"/>
      <c r="CY237" s="14"/>
      <c r="CZ237" s="14"/>
      <c r="DA237" s="14"/>
    </row>
    <row r="238" spans="2:105" x14ac:dyDescent="0.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37"/>
      <c r="AZ238" s="14"/>
      <c r="BA238" s="14"/>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c r="BX238" s="14"/>
      <c r="BY238" s="14"/>
      <c r="BZ238" s="14"/>
      <c r="CA238" s="14"/>
      <c r="CB238" s="14"/>
      <c r="CC238" s="14"/>
      <c r="CD238" s="14"/>
      <c r="CE238" s="14"/>
      <c r="CF238" s="14"/>
      <c r="CG238" s="14"/>
      <c r="CH238" s="14"/>
      <c r="CI238" s="14"/>
      <c r="CJ238" s="14"/>
      <c r="CK238" s="14"/>
      <c r="CL238" s="14"/>
      <c r="CM238" s="14"/>
      <c r="CN238" s="14"/>
      <c r="CO238" s="14"/>
      <c r="CP238" s="14"/>
      <c r="CQ238" s="14"/>
      <c r="CR238" s="14"/>
      <c r="CS238" s="14"/>
      <c r="CT238" s="14"/>
      <c r="CU238" s="14"/>
      <c r="CV238" s="14"/>
      <c r="CW238" s="14"/>
      <c r="CX238" s="14"/>
      <c r="CY238" s="14"/>
      <c r="CZ238" s="14"/>
      <c r="DA238" s="14"/>
    </row>
    <row r="239" spans="2:105" x14ac:dyDescent="0.4">
      <c r="B239" s="14">
        <v>1</v>
      </c>
      <c r="C239" s="14" t="s">
        <v>93</v>
      </c>
      <c r="D239" s="14" t="s">
        <v>68</v>
      </c>
      <c r="E239" s="14" t="s">
        <v>111</v>
      </c>
      <c r="F239" s="14" t="s">
        <v>42</v>
      </c>
      <c r="G239" s="14"/>
      <c r="H239" s="15">
        <v>0</v>
      </c>
      <c r="I239" s="15">
        <v>0</v>
      </c>
      <c r="J239" s="15">
        <v>0</v>
      </c>
      <c r="K239" s="15">
        <v>0</v>
      </c>
      <c r="L239" s="15">
        <v>0</v>
      </c>
      <c r="M239" s="15">
        <v>0</v>
      </c>
      <c r="N239" s="15">
        <v>0</v>
      </c>
      <c r="O239" s="15">
        <v>0</v>
      </c>
      <c r="P239" s="15">
        <v>0</v>
      </c>
      <c r="Q239" s="15">
        <v>0</v>
      </c>
      <c r="R239" s="15">
        <v>0</v>
      </c>
      <c r="S239" s="15">
        <v>0</v>
      </c>
      <c r="T239" s="15">
        <v>0</v>
      </c>
      <c r="U239" s="15">
        <v>0</v>
      </c>
      <c r="V239" s="15">
        <v>0</v>
      </c>
      <c r="W239" s="15">
        <v>0</v>
      </c>
      <c r="X239" s="15">
        <v>0</v>
      </c>
      <c r="Y239" s="15">
        <v>0</v>
      </c>
      <c r="Z239" s="15">
        <v>0</v>
      </c>
      <c r="AA239" s="15">
        <v>-100000</v>
      </c>
      <c r="AB239" s="15">
        <v>-50000</v>
      </c>
      <c r="AC239" s="15">
        <v>-50000</v>
      </c>
      <c r="AD239" s="15">
        <v>-50000</v>
      </c>
      <c r="AE239" s="15">
        <v>0</v>
      </c>
      <c r="AF239" s="15">
        <v>0</v>
      </c>
      <c r="AG239" s="15">
        <v>0</v>
      </c>
      <c r="AH239" s="15">
        <v>0</v>
      </c>
      <c r="AI239" s="15">
        <v>0</v>
      </c>
      <c r="AJ239" s="15">
        <v>0</v>
      </c>
      <c r="AK239" s="15">
        <v>-2301.94</v>
      </c>
      <c r="AL239" s="15">
        <v>0</v>
      </c>
      <c r="AM239" s="15">
        <v>0</v>
      </c>
      <c r="AN239" s="15">
        <v>0</v>
      </c>
      <c r="AO239" s="15">
        <v>0</v>
      </c>
      <c r="AP239" s="15">
        <v>0</v>
      </c>
      <c r="AQ239" s="15">
        <v>0</v>
      </c>
      <c r="AR239" s="15">
        <v>0</v>
      </c>
      <c r="AS239" s="15">
        <v>0</v>
      </c>
      <c r="AT239" s="15">
        <v>0</v>
      </c>
      <c r="AU239" s="15">
        <v>0</v>
      </c>
      <c r="AV239" s="14"/>
      <c r="AW239" s="31">
        <f>SUM(H239:S239)</f>
        <v>0</v>
      </c>
      <c r="AX239" s="31">
        <f>SUM(T239:AE239)</f>
        <v>-250000</v>
      </c>
      <c r="AY239" s="16">
        <f t="shared" ref="AY239:BB240" si="114">SUM(Y239:AJ239)</f>
        <v>-250000</v>
      </c>
      <c r="AZ239" s="31">
        <f t="shared" si="114"/>
        <v>-252301.94</v>
      </c>
      <c r="BA239" s="31">
        <f t="shared" si="114"/>
        <v>-252301.94</v>
      </c>
      <c r="BB239" s="31">
        <f t="shared" si="114"/>
        <v>-152301.94</v>
      </c>
      <c r="BC239" s="31">
        <f>SUM(AF239:AK239)</f>
        <v>-2301.94</v>
      </c>
      <c r="BD239" s="14"/>
      <c r="BE239" s="15">
        <v>250000</v>
      </c>
      <c r="BF239" s="31">
        <f>-SUM(H239:AK239)</f>
        <v>252301.94</v>
      </c>
      <c r="BG239" s="31">
        <v>250000</v>
      </c>
      <c r="BH239" s="31">
        <f>BG239-BF239</f>
        <v>-2301.9400000000023</v>
      </c>
      <c r="BI239" s="31">
        <f>BG239-BE239</f>
        <v>0</v>
      </c>
      <c r="BJ239" s="14" t="s">
        <v>96</v>
      </c>
      <c r="BK239" s="14"/>
      <c r="BL239" s="14"/>
      <c r="BM239" s="14"/>
      <c r="BN239" s="14"/>
      <c r="BO239" s="14"/>
      <c r="BP239" s="14"/>
      <c r="BQ239" s="14"/>
      <c r="BR239" s="14"/>
      <c r="BS239" s="14"/>
      <c r="BT239" s="14"/>
      <c r="BU239" s="14"/>
      <c r="BV239" s="14"/>
      <c r="BW239" s="14"/>
      <c r="BX239" s="14"/>
      <c r="BY239" s="14"/>
      <c r="BZ239" s="14"/>
      <c r="CA239" s="14"/>
      <c r="CB239" s="14"/>
      <c r="CC239" s="14"/>
      <c r="CD239" s="14"/>
      <c r="CE239" s="14"/>
      <c r="CF239" s="14"/>
      <c r="CG239" s="14"/>
      <c r="CH239" s="14"/>
      <c r="CI239" s="14"/>
      <c r="CJ239" s="14"/>
      <c r="CK239" s="14"/>
      <c r="CL239" s="14"/>
      <c r="CM239" s="14"/>
      <c r="CN239" s="14"/>
      <c r="CO239" s="14"/>
      <c r="CP239" s="14"/>
      <c r="CQ239" s="14"/>
      <c r="CR239" s="14"/>
      <c r="CS239" s="14"/>
      <c r="CT239" s="14"/>
      <c r="CU239" s="14"/>
      <c r="CV239" s="14"/>
      <c r="CW239" s="14"/>
      <c r="CX239" s="14"/>
      <c r="CY239" s="14"/>
      <c r="CZ239" s="14"/>
      <c r="DA239" s="14"/>
    </row>
    <row r="240" spans="2:105" x14ac:dyDescent="0.4">
      <c r="B240" s="14">
        <v>2</v>
      </c>
      <c r="C240" s="14" t="s">
        <v>97</v>
      </c>
      <c r="D240" s="14" t="s">
        <v>69</v>
      </c>
      <c r="E240" s="14" t="s">
        <v>111</v>
      </c>
      <c r="F240" s="14" t="s">
        <v>42</v>
      </c>
      <c r="G240" s="14"/>
      <c r="H240" s="15">
        <v>0</v>
      </c>
      <c r="I240" s="15">
        <v>0</v>
      </c>
      <c r="J240" s="15">
        <v>0</v>
      </c>
      <c r="K240" s="15">
        <v>0</v>
      </c>
      <c r="L240" s="15">
        <v>0</v>
      </c>
      <c r="M240" s="15">
        <v>0</v>
      </c>
      <c r="N240" s="15">
        <v>0</v>
      </c>
      <c r="O240" s="15">
        <v>0</v>
      </c>
      <c r="P240" s="15">
        <v>0</v>
      </c>
      <c r="Q240" s="15">
        <v>0</v>
      </c>
      <c r="R240" s="15">
        <v>0</v>
      </c>
      <c r="S240" s="15">
        <v>0</v>
      </c>
      <c r="T240" s="15">
        <v>0</v>
      </c>
      <c r="U240" s="15">
        <v>0</v>
      </c>
      <c r="V240" s="15">
        <v>0</v>
      </c>
      <c r="W240" s="15">
        <v>0</v>
      </c>
      <c r="X240" s="15">
        <v>20833.333333333332</v>
      </c>
      <c r="Y240" s="15">
        <v>43968.606666666667</v>
      </c>
      <c r="Z240" s="15">
        <v>41666.666666666664</v>
      </c>
      <c r="AA240" s="15">
        <v>41666.666666666664</v>
      </c>
      <c r="AB240" s="15">
        <v>41666.666666666664</v>
      </c>
      <c r="AC240" s="15">
        <v>41666.666666666664</v>
      </c>
      <c r="AD240" s="15">
        <v>20833.333333333332</v>
      </c>
      <c r="AE240" s="15">
        <v>0</v>
      </c>
      <c r="AF240" s="15">
        <v>0</v>
      </c>
      <c r="AG240" s="15">
        <v>0</v>
      </c>
      <c r="AH240" s="15">
        <v>0</v>
      </c>
      <c r="AI240" s="15">
        <v>0</v>
      </c>
      <c r="AJ240" s="15">
        <v>0</v>
      </c>
      <c r="AK240" s="15">
        <v>0</v>
      </c>
      <c r="AL240" s="15">
        <v>0</v>
      </c>
      <c r="AM240" s="15">
        <v>0</v>
      </c>
      <c r="AN240" s="15">
        <v>0</v>
      </c>
      <c r="AO240" s="15">
        <v>0</v>
      </c>
      <c r="AP240" s="15">
        <v>0</v>
      </c>
      <c r="AQ240" s="15">
        <v>0</v>
      </c>
      <c r="AR240" s="15">
        <v>0</v>
      </c>
      <c r="AS240" s="15">
        <v>0</v>
      </c>
      <c r="AT240" s="15">
        <v>0</v>
      </c>
      <c r="AU240" s="15">
        <v>0</v>
      </c>
      <c r="AV240" s="14"/>
      <c r="AW240" s="31">
        <f>SUM(H240:S240)</f>
        <v>0</v>
      </c>
      <c r="AX240" s="31">
        <f>SUM(T240:AE240)</f>
        <v>252301.93999999997</v>
      </c>
      <c r="AY240" s="16">
        <f t="shared" si="114"/>
        <v>231468.60666666666</v>
      </c>
      <c r="AZ240" s="31">
        <f t="shared" si="114"/>
        <v>187500</v>
      </c>
      <c r="BA240" s="31">
        <f t="shared" si="114"/>
        <v>145833.33333333334</v>
      </c>
      <c r="BB240" s="31">
        <f t="shared" si="114"/>
        <v>104166.66666666666</v>
      </c>
      <c r="BC240" s="31">
        <f>SUM(AF240:AK240)</f>
        <v>0</v>
      </c>
      <c r="BD240" s="14"/>
      <c r="BE240" s="14"/>
      <c r="BF240" s="14"/>
      <c r="BG240" s="14"/>
      <c r="BH240" s="14"/>
      <c r="BI240" s="14"/>
      <c r="BJ240" s="14" t="s">
        <v>96</v>
      </c>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c r="CM240" s="14"/>
      <c r="CN240" s="14"/>
      <c r="CO240" s="14"/>
      <c r="CP240" s="14"/>
      <c r="CQ240" s="14"/>
      <c r="CR240" s="14"/>
      <c r="CS240" s="14"/>
      <c r="CT240" s="14"/>
      <c r="CU240" s="14"/>
      <c r="CV240" s="14"/>
      <c r="CW240" s="14"/>
      <c r="CX240" s="14"/>
      <c r="CY240" s="14"/>
      <c r="CZ240" s="14"/>
      <c r="DA240" s="14"/>
    </row>
    <row r="241" spans="2:105" x14ac:dyDescent="0.4">
      <c r="B241" s="14">
        <v>3</v>
      </c>
      <c r="C241" s="32" t="s">
        <v>97</v>
      </c>
      <c r="D241" s="32" t="s">
        <v>70</v>
      </c>
      <c r="E241" s="32" t="s">
        <v>111</v>
      </c>
      <c r="F241" s="32" t="s">
        <v>42</v>
      </c>
      <c r="G241" s="34"/>
      <c r="H241" s="34">
        <f t="shared" ref="H241:AU241" si="115">G241+H239+H240</f>
        <v>0</v>
      </c>
      <c r="I241" s="34">
        <f t="shared" si="115"/>
        <v>0</v>
      </c>
      <c r="J241" s="34">
        <f t="shared" si="115"/>
        <v>0</v>
      </c>
      <c r="K241" s="34">
        <f t="shared" si="115"/>
        <v>0</v>
      </c>
      <c r="L241" s="34">
        <f t="shared" si="115"/>
        <v>0</v>
      </c>
      <c r="M241" s="34">
        <f t="shared" si="115"/>
        <v>0</v>
      </c>
      <c r="N241" s="34">
        <f t="shared" si="115"/>
        <v>0</v>
      </c>
      <c r="O241" s="34">
        <f t="shared" si="115"/>
        <v>0</v>
      </c>
      <c r="P241" s="34">
        <f t="shared" si="115"/>
        <v>0</v>
      </c>
      <c r="Q241" s="34">
        <f t="shared" si="115"/>
        <v>0</v>
      </c>
      <c r="R241" s="34">
        <f t="shared" si="115"/>
        <v>0</v>
      </c>
      <c r="S241" s="34">
        <f t="shared" si="115"/>
        <v>0</v>
      </c>
      <c r="T241" s="34">
        <f t="shared" si="115"/>
        <v>0</v>
      </c>
      <c r="U241" s="34">
        <f t="shared" si="115"/>
        <v>0</v>
      </c>
      <c r="V241" s="34">
        <f t="shared" si="115"/>
        <v>0</v>
      </c>
      <c r="W241" s="34">
        <f t="shared" si="115"/>
        <v>0</v>
      </c>
      <c r="X241" s="34">
        <f t="shared" si="115"/>
        <v>20833.333333333332</v>
      </c>
      <c r="Y241" s="34">
        <f t="shared" si="115"/>
        <v>64801.94</v>
      </c>
      <c r="Z241" s="34">
        <f t="shared" si="115"/>
        <v>106468.60666666666</v>
      </c>
      <c r="AA241" s="34">
        <f t="shared" si="115"/>
        <v>48135.273333333324</v>
      </c>
      <c r="AB241" s="34">
        <f t="shared" si="115"/>
        <v>39801.939999999988</v>
      </c>
      <c r="AC241" s="34">
        <f t="shared" si="115"/>
        <v>31468.606666666652</v>
      </c>
      <c r="AD241" s="34">
        <f t="shared" si="115"/>
        <v>2301.9399999999841</v>
      </c>
      <c r="AE241" s="34">
        <f t="shared" si="115"/>
        <v>2301.9399999999841</v>
      </c>
      <c r="AF241" s="34">
        <f t="shared" si="115"/>
        <v>2301.9399999999841</v>
      </c>
      <c r="AG241" s="34">
        <f t="shared" si="115"/>
        <v>2301.9399999999841</v>
      </c>
      <c r="AH241" s="34">
        <f t="shared" si="115"/>
        <v>2301.9399999999841</v>
      </c>
      <c r="AI241" s="34">
        <f t="shared" si="115"/>
        <v>2301.9399999999841</v>
      </c>
      <c r="AJ241" s="34">
        <f t="shared" si="115"/>
        <v>2301.9399999999841</v>
      </c>
      <c r="AK241" s="34">
        <f t="shared" si="115"/>
        <v>-1.5916157281026244E-11</v>
      </c>
      <c r="AL241" s="34">
        <f t="shared" si="115"/>
        <v>-1.5916157281026244E-11</v>
      </c>
      <c r="AM241" s="34">
        <f t="shared" si="115"/>
        <v>-1.5916157281026244E-11</v>
      </c>
      <c r="AN241" s="34">
        <f t="shared" si="115"/>
        <v>-1.5916157281026244E-11</v>
      </c>
      <c r="AO241" s="34">
        <f t="shared" si="115"/>
        <v>-1.5916157281026244E-11</v>
      </c>
      <c r="AP241" s="34">
        <f t="shared" si="115"/>
        <v>-1.5916157281026244E-11</v>
      </c>
      <c r="AQ241" s="34">
        <f t="shared" si="115"/>
        <v>-1.5916157281026244E-11</v>
      </c>
      <c r="AR241" s="34">
        <f t="shared" si="115"/>
        <v>-1.5916157281026244E-11</v>
      </c>
      <c r="AS241" s="34">
        <f t="shared" si="115"/>
        <v>-1.5916157281026244E-11</v>
      </c>
      <c r="AT241" s="34">
        <f t="shared" si="115"/>
        <v>-1.5916157281026244E-11</v>
      </c>
      <c r="AU241" s="34">
        <f t="shared" si="115"/>
        <v>-1.5916157281026244E-11</v>
      </c>
      <c r="AV241" s="33"/>
      <c r="AW241" s="34"/>
      <c r="AX241" s="34"/>
      <c r="AY241" s="35"/>
      <c r="AZ241" s="36"/>
      <c r="BA241" s="36"/>
      <c r="BB241" s="36"/>
      <c r="BC241" s="36"/>
      <c r="BD241" s="14"/>
      <c r="BE241" s="14"/>
      <c r="BF241" s="14"/>
      <c r="BG241" s="14"/>
      <c r="BJ241" s="14" t="s">
        <v>96</v>
      </c>
      <c r="BK241" s="14"/>
      <c r="BL241" s="14"/>
      <c r="BM241" s="14"/>
      <c r="BN241" s="14"/>
      <c r="BO241" s="14"/>
      <c r="BP241" s="14"/>
      <c r="BQ241" s="14"/>
      <c r="BR241" s="14"/>
      <c r="BS241" s="14"/>
      <c r="BT241" s="14"/>
      <c r="BU241" s="14"/>
      <c r="BV241" s="14"/>
      <c r="BW241" s="14"/>
      <c r="BX241" s="14"/>
      <c r="BY241" s="14"/>
      <c r="BZ241" s="14"/>
      <c r="CA241" s="14"/>
      <c r="CB241" s="14"/>
      <c r="CC241" s="14"/>
      <c r="CD241" s="14"/>
      <c r="CE241" s="14"/>
      <c r="CF241" s="14"/>
      <c r="CG241" s="14"/>
      <c r="CH241" s="14"/>
      <c r="CI241" s="14"/>
      <c r="CJ241" s="14"/>
      <c r="CK241" s="14"/>
      <c r="CL241" s="14"/>
      <c r="CM241" s="14"/>
      <c r="CN241" s="14"/>
      <c r="CO241" s="14"/>
      <c r="CP241" s="14"/>
      <c r="CQ241" s="14"/>
      <c r="CR241" s="14"/>
      <c r="CS241" s="14"/>
      <c r="CT241" s="14"/>
      <c r="CU241" s="14"/>
      <c r="CV241" s="14"/>
      <c r="CW241" s="14"/>
      <c r="CX241" s="14"/>
      <c r="CY241" s="14"/>
      <c r="CZ241" s="14"/>
      <c r="DA241" s="14"/>
    </row>
    <row r="242" spans="2:105" x14ac:dyDescent="0.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37"/>
      <c r="AZ242" s="14"/>
      <c r="BA242" s="14"/>
      <c r="BB242" s="14"/>
      <c r="BC242" s="14"/>
      <c r="BD242" s="14"/>
      <c r="BE242" s="14"/>
      <c r="BF242" s="14"/>
      <c r="BG242" s="14"/>
      <c r="BH242" s="14"/>
      <c r="BI242" s="14"/>
      <c r="BJ242" s="14"/>
      <c r="BK242" s="14"/>
      <c r="BL242" s="14"/>
      <c r="BM242" s="14"/>
      <c r="BN242" s="14"/>
      <c r="BO242" s="14"/>
      <c r="BP242" s="14"/>
      <c r="BQ242" s="14"/>
      <c r="BR242" s="14"/>
      <c r="BS242" s="14"/>
      <c r="BT242" s="14"/>
      <c r="BU242" s="14"/>
      <c r="BV242" s="14"/>
      <c r="BW242" s="14"/>
      <c r="BX242" s="14"/>
      <c r="BY242" s="14"/>
      <c r="BZ242" s="14"/>
      <c r="CA242" s="14"/>
      <c r="CB242" s="14"/>
      <c r="CC242" s="14"/>
      <c r="CD242" s="14"/>
      <c r="CE242" s="14"/>
      <c r="CF242" s="14"/>
      <c r="CG242" s="14"/>
      <c r="CH242" s="14"/>
      <c r="CI242" s="14"/>
      <c r="CJ242" s="14"/>
      <c r="CK242" s="14"/>
      <c r="CL242" s="14"/>
      <c r="CM242" s="14"/>
      <c r="CN242" s="14"/>
      <c r="CO242" s="14"/>
      <c r="CP242" s="14"/>
      <c r="CQ242" s="14"/>
      <c r="CR242" s="14"/>
      <c r="CS242" s="14"/>
      <c r="CT242" s="14"/>
      <c r="CU242" s="14"/>
      <c r="CV242" s="14"/>
      <c r="CW242" s="14"/>
      <c r="CX242" s="14"/>
      <c r="CY242" s="14"/>
      <c r="CZ242" s="14"/>
      <c r="DA242" s="14"/>
    </row>
    <row r="243" spans="2:105" x14ac:dyDescent="0.4">
      <c r="B243" s="14">
        <v>1</v>
      </c>
      <c r="C243" s="14" t="s">
        <v>93</v>
      </c>
      <c r="D243" s="14" t="s">
        <v>68</v>
      </c>
      <c r="E243" s="14" t="s">
        <v>94</v>
      </c>
      <c r="F243" s="14" t="s">
        <v>20</v>
      </c>
      <c r="G243" s="14"/>
      <c r="H243" s="38">
        <v>0</v>
      </c>
      <c r="I243" s="38">
        <v>0</v>
      </c>
      <c r="J243" s="38">
        <v>0</v>
      </c>
      <c r="K243" s="38">
        <v>0</v>
      </c>
      <c r="L243" s="38">
        <v>0</v>
      </c>
      <c r="M243" s="38">
        <v>0</v>
      </c>
      <c r="N243" s="38">
        <v>0</v>
      </c>
      <c r="O243" s="38">
        <v>0</v>
      </c>
      <c r="P243" s="38">
        <v>0</v>
      </c>
      <c r="Q243" s="38">
        <v>0</v>
      </c>
      <c r="R243" s="38">
        <v>0</v>
      </c>
      <c r="S243" s="38">
        <v>0</v>
      </c>
      <c r="T243" s="38">
        <v>0</v>
      </c>
      <c r="U243" s="38">
        <v>0</v>
      </c>
      <c r="V243" s="38">
        <v>0</v>
      </c>
      <c r="W243" s="38">
        <v>0</v>
      </c>
      <c r="X243" s="38">
        <v>0</v>
      </c>
      <c r="Y243" s="38">
        <v>0</v>
      </c>
      <c r="Z243" s="38">
        <v>0</v>
      </c>
      <c r="AA243" s="38">
        <v>0</v>
      </c>
      <c r="AB243" s="38">
        <v>0</v>
      </c>
      <c r="AC243" s="38">
        <v>0</v>
      </c>
      <c r="AD243" s="38">
        <v>0</v>
      </c>
      <c r="AE243" s="38">
        <v>0</v>
      </c>
      <c r="AF243" s="38">
        <v>0</v>
      </c>
      <c r="AG243" s="38">
        <v>0</v>
      </c>
      <c r="AH243" s="38">
        <v>0</v>
      </c>
      <c r="AI243" s="38">
        <v>0</v>
      </c>
      <c r="AJ243" s="38">
        <v>0</v>
      </c>
      <c r="AK243" s="38">
        <v>0</v>
      </c>
      <c r="AL243" s="38">
        <v>0</v>
      </c>
      <c r="AM243" s="38">
        <v>0</v>
      </c>
      <c r="AN243" s="38">
        <v>-80000</v>
      </c>
      <c r="AO243" s="38">
        <f>-'Oct Collections'!J15</f>
        <v>-80000</v>
      </c>
      <c r="AP243" s="38"/>
      <c r="AQ243" s="38"/>
      <c r="AR243" s="38"/>
      <c r="AS243" s="38"/>
      <c r="AT243" s="38"/>
      <c r="AU243" s="38"/>
      <c r="AV243" s="14"/>
      <c r="AW243" s="31">
        <f>SUM(H243:S243)</f>
        <v>0</v>
      </c>
      <c r="AX243" s="31">
        <f>SUM(T243:AE243)</f>
        <v>0</v>
      </c>
      <c r="AY243" s="16">
        <f t="shared" ref="AY243:BB244" si="116">SUM(Y243:AJ243)</f>
        <v>0</v>
      </c>
      <c r="AZ243" s="31">
        <f t="shared" si="116"/>
        <v>0</v>
      </c>
      <c r="BA243" s="31">
        <f t="shared" si="116"/>
        <v>0</v>
      </c>
      <c r="BB243" s="31">
        <f t="shared" si="116"/>
        <v>0</v>
      </c>
      <c r="BC243" s="31">
        <f>SUM(AF243:AK243)</f>
        <v>0</v>
      </c>
      <c r="BD243" s="14"/>
      <c r="BE243" s="15">
        <v>250000</v>
      </c>
      <c r="BF243" s="31">
        <f>-SUM(H243:AK243)</f>
        <v>0</v>
      </c>
      <c r="BG243" s="31">
        <v>0</v>
      </c>
      <c r="BH243" s="31">
        <f>BG243-BF243</f>
        <v>0</v>
      </c>
      <c r="BI243" s="31">
        <f>BG243-BE243</f>
        <v>-250000</v>
      </c>
      <c r="BJ243" s="14" t="s">
        <v>96</v>
      </c>
      <c r="BK243" s="14"/>
      <c r="BL243" s="14"/>
      <c r="BM243" s="14"/>
      <c r="BN243" s="14"/>
      <c r="BO243" s="14"/>
      <c r="BP243" s="14"/>
      <c r="BQ243" s="14"/>
      <c r="BR243" s="14"/>
      <c r="BS243" s="14"/>
      <c r="BT243" s="14"/>
      <c r="BU243" s="14"/>
      <c r="BV243" s="14"/>
      <c r="BW243" s="14"/>
      <c r="BX243" s="14"/>
      <c r="BY243" s="14"/>
      <c r="BZ243" s="14"/>
      <c r="CA243" s="14"/>
      <c r="CB243" s="14"/>
      <c r="CC243" s="14"/>
      <c r="CD243" s="14"/>
      <c r="CE243" s="14"/>
      <c r="CF243" s="14"/>
      <c r="CG243" s="14"/>
      <c r="CH243" s="14"/>
      <c r="CI243" s="14"/>
      <c r="CJ243" s="14"/>
      <c r="CK243" s="14"/>
      <c r="CL243" s="14"/>
      <c r="CM243" s="14"/>
      <c r="CN243" s="14"/>
      <c r="CO243" s="14"/>
      <c r="CP243" s="14"/>
      <c r="CQ243" s="14"/>
      <c r="CR243" s="14"/>
      <c r="CS243" s="14"/>
      <c r="CT243" s="14"/>
      <c r="CU243" s="14"/>
      <c r="CV243" s="14"/>
      <c r="CW243" s="14"/>
      <c r="CX243" s="14"/>
      <c r="CY243" s="14"/>
      <c r="CZ243" s="14"/>
      <c r="DA243" s="14"/>
    </row>
    <row r="244" spans="2:105" x14ac:dyDescent="0.4">
      <c r="B244" s="14">
        <v>2</v>
      </c>
      <c r="C244" s="14" t="s">
        <v>97</v>
      </c>
      <c r="D244" s="14" t="s">
        <v>69</v>
      </c>
      <c r="E244" s="14" t="s">
        <v>94</v>
      </c>
      <c r="F244" s="14" t="s">
        <v>20</v>
      </c>
      <c r="G244" s="14"/>
      <c r="H244" s="38">
        <v>0</v>
      </c>
      <c r="I244" s="38">
        <v>0</v>
      </c>
      <c r="J244" s="38">
        <v>0</v>
      </c>
      <c r="K244" s="38">
        <v>0</v>
      </c>
      <c r="L244" s="38">
        <v>0</v>
      </c>
      <c r="M244" s="38">
        <v>0</v>
      </c>
      <c r="N244" s="38">
        <v>0</v>
      </c>
      <c r="O244" s="38">
        <v>0</v>
      </c>
      <c r="P244" s="38">
        <v>0</v>
      </c>
      <c r="Q244" s="38">
        <v>0</v>
      </c>
      <c r="R244" s="38">
        <v>0</v>
      </c>
      <c r="S244" s="38">
        <v>0</v>
      </c>
      <c r="T244" s="38">
        <v>0</v>
      </c>
      <c r="U244" s="38">
        <v>0</v>
      </c>
      <c r="V244" s="38">
        <v>0</v>
      </c>
      <c r="W244" s="38">
        <v>0</v>
      </c>
      <c r="X244" s="38">
        <v>0</v>
      </c>
      <c r="Y244" s="38">
        <v>0</v>
      </c>
      <c r="Z244" s="38">
        <v>0</v>
      </c>
      <c r="AA244" s="38">
        <v>0</v>
      </c>
      <c r="AB244" s="38">
        <v>0</v>
      </c>
      <c r="AC244" s="38">
        <v>0</v>
      </c>
      <c r="AD244" s="38">
        <v>0</v>
      </c>
      <c r="AE244" s="38">
        <v>0</v>
      </c>
      <c r="AF244" s="38">
        <v>0</v>
      </c>
      <c r="AG244" s="38">
        <v>0</v>
      </c>
      <c r="AH244" s="38">
        <v>0</v>
      </c>
      <c r="AI244" s="38">
        <v>0</v>
      </c>
      <c r="AJ244" s="38">
        <v>0</v>
      </c>
      <c r="AK244" s="38">
        <v>33333.333333333336</v>
      </c>
      <c r="AL244" s="38">
        <v>66666.666666666672</v>
      </c>
      <c r="AM244" s="38">
        <v>66666.666666666672</v>
      </c>
      <c r="AN244" s="38">
        <v>62000</v>
      </c>
      <c r="AO244" s="38">
        <v>62000.000000000007</v>
      </c>
      <c r="AP244" s="38">
        <v>62000.000000000007</v>
      </c>
      <c r="AQ244" s="38">
        <f>400000-SUM(AK244:AP244)</f>
        <v>47333.333333333314</v>
      </c>
      <c r="AR244" s="38"/>
      <c r="AS244" s="38"/>
      <c r="AT244" s="38"/>
      <c r="AU244" s="38"/>
      <c r="AV244" s="14"/>
      <c r="AW244" s="31">
        <f>SUM(H244:S244)</f>
        <v>0</v>
      </c>
      <c r="AX244" s="31">
        <f>SUM(T244:AE244)</f>
        <v>0</v>
      </c>
      <c r="AY244" s="16">
        <f t="shared" si="116"/>
        <v>0</v>
      </c>
      <c r="AZ244" s="31">
        <f t="shared" si="116"/>
        <v>33333.333333333336</v>
      </c>
      <c r="BA244" s="31">
        <f t="shared" si="116"/>
        <v>100000</v>
      </c>
      <c r="BB244" s="31">
        <f t="shared" si="116"/>
        <v>166666.66666666669</v>
      </c>
      <c r="BC244" s="31">
        <f>SUM(AF244:AK244)</f>
        <v>33333.333333333336</v>
      </c>
      <c r="BD244" s="14"/>
      <c r="BE244" s="14"/>
      <c r="BF244" s="14"/>
      <c r="BG244" s="14"/>
      <c r="BH244" s="14"/>
      <c r="BI244" s="14"/>
      <c r="BJ244" s="14" t="s">
        <v>96</v>
      </c>
      <c r="BK244" s="14"/>
      <c r="BL244" s="14"/>
      <c r="BM244" s="14"/>
      <c r="BN244" s="14"/>
      <c r="BO244" s="14"/>
      <c r="BP244" s="14"/>
      <c r="BQ244" s="14"/>
      <c r="BR244" s="14"/>
      <c r="BS244" s="14"/>
      <c r="BT244" s="14"/>
      <c r="BU244" s="14"/>
      <c r="BV244" s="14"/>
      <c r="BW244" s="14"/>
      <c r="BX244" s="14"/>
      <c r="BY244" s="14"/>
      <c r="BZ244" s="14"/>
      <c r="CA244" s="14"/>
      <c r="CB244" s="14"/>
      <c r="CC244" s="14"/>
      <c r="CD244" s="14"/>
      <c r="CE244" s="14"/>
      <c r="CF244" s="14"/>
      <c r="CG244" s="14"/>
      <c r="CH244" s="14"/>
      <c r="CI244" s="14"/>
      <c r="CJ244" s="14"/>
      <c r="CK244" s="14"/>
      <c r="CL244" s="14"/>
      <c r="CM244" s="14"/>
      <c r="CN244" s="14"/>
      <c r="CO244" s="14"/>
      <c r="CP244" s="14"/>
      <c r="CQ244" s="14"/>
      <c r="CR244" s="14"/>
      <c r="CS244" s="14"/>
      <c r="CT244" s="14"/>
      <c r="CU244" s="14"/>
      <c r="CV244" s="14"/>
      <c r="CW244" s="14"/>
      <c r="CX244" s="14"/>
      <c r="CY244" s="14"/>
      <c r="CZ244" s="14"/>
      <c r="DA244" s="14"/>
    </row>
    <row r="245" spans="2:105" x14ac:dyDescent="0.4">
      <c r="B245" s="14">
        <v>3</v>
      </c>
      <c r="C245" s="32" t="s">
        <v>97</v>
      </c>
      <c r="D245" s="32" t="s">
        <v>70</v>
      </c>
      <c r="E245" s="32" t="s">
        <v>94</v>
      </c>
      <c r="F245" s="32" t="s">
        <v>20</v>
      </c>
      <c r="G245" s="34"/>
      <c r="H245" s="34">
        <f t="shared" ref="H245:AU245" si="117">G245+H243+H244</f>
        <v>0</v>
      </c>
      <c r="I245" s="34">
        <f t="shared" si="117"/>
        <v>0</v>
      </c>
      <c r="J245" s="34">
        <f t="shared" si="117"/>
        <v>0</v>
      </c>
      <c r="K245" s="34">
        <f t="shared" si="117"/>
        <v>0</v>
      </c>
      <c r="L245" s="34">
        <f t="shared" si="117"/>
        <v>0</v>
      </c>
      <c r="M245" s="34">
        <f t="shared" si="117"/>
        <v>0</v>
      </c>
      <c r="N245" s="34">
        <f t="shared" si="117"/>
        <v>0</v>
      </c>
      <c r="O245" s="34">
        <f t="shared" si="117"/>
        <v>0</v>
      </c>
      <c r="P245" s="34">
        <f t="shared" si="117"/>
        <v>0</v>
      </c>
      <c r="Q245" s="34">
        <f t="shared" si="117"/>
        <v>0</v>
      </c>
      <c r="R245" s="34">
        <f t="shared" si="117"/>
        <v>0</v>
      </c>
      <c r="S245" s="34">
        <f t="shared" si="117"/>
        <v>0</v>
      </c>
      <c r="T245" s="34">
        <f t="shared" si="117"/>
        <v>0</v>
      </c>
      <c r="U245" s="34">
        <f t="shared" si="117"/>
        <v>0</v>
      </c>
      <c r="V245" s="34">
        <f t="shared" si="117"/>
        <v>0</v>
      </c>
      <c r="W245" s="34">
        <f t="shared" si="117"/>
        <v>0</v>
      </c>
      <c r="X245" s="34">
        <f t="shared" si="117"/>
        <v>0</v>
      </c>
      <c r="Y245" s="34">
        <f t="shared" si="117"/>
        <v>0</v>
      </c>
      <c r="Z245" s="34">
        <f t="shared" si="117"/>
        <v>0</v>
      </c>
      <c r="AA245" s="34">
        <f t="shared" si="117"/>
        <v>0</v>
      </c>
      <c r="AB245" s="34">
        <f t="shared" si="117"/>
        <v>0</v>
      </c>
      <c r="AC245" s="34">
        <f t="shared" si="117"/>
        <v>0</v>
      </c>
      <c r="AD245" s="34">
        <f t="shared" si="117"/>
        <v>0</v>
      </c>
      <c r="AE245" s="34">
        <f t="shared" si="117"/>
        <v>0</v>
      </c>
      <c r="AF245" s="34">
        <f t="shared" si="117"/>
        <v>0</v>
      </c>
      <c r="AG245" s="34">
        <f t="shared" si="117"/>
        <v>0</v>
      </c>
      <c r="AH245" s="34">
        <f t="shared" si="117"/>
        <v>0</v>
      </c>
      <c r="AI245" s="34">
        <f t="shared" si="117"/>
        <v>0</v>
      </c>
      <c r="AJ245" s="34">
        <f t="shared" si="117"/>
        <v>0</v>
      </c>
      <c r="AK245" s="34">
        <f t="shared" si="117"/>
        <v>33333.333333333336</v>
      </c>
      <c r="AL245" s="34">
        <f t="shared" si="117"/>
        <v>100000</v>
      </c>
      <c r="AM245" s="34">
        <f t="shared" si="117"/>
        <v>166666.66666666669</v>
      </c>
      <c r="AN245" s="34">
        <f t="shared" si="117"/>
        <v>148666.66666666669</v>
      </c>
      <c r="AO245" s="34">
        <f t="shared" si="117"/>
        <v>130666.66666666669</v>
      </c>
      <c r="AP245" s="34">
        <f t="shared" si="117"/>
        <v>192666.66666666669</v>
      </c>
      <c r="AQ245" s="34">
        <f t="shared" si="117"/>
        <v>240000</v>
      </c>
      <c r="AR245" s="34">
        <f t="shared" si="117"/>
        <v>240000</v>
      </c>
      <c r="AS245" s="34">
        <f t="shared" si="117"/>
        <v>240000</v>
      </c>
      <c r="AT245" s="34">
        <f t="shared" si="117"/>
        <v>240000</v>
      </c>
      <c r="AU245" s="34">
        <f t="shared" si="117"/>
        <v>240000</v>
      </c>
      <c r="AV245" s="33"/>
      <c r="AW245" s="34"/>
      <c r="AX245" s="34"/>
      <c r="AY245" s="35"/>
      <c r="AZ245" s="36"/>
      <c r="BA245" s="36"/>
      <c r="BB245" s="36"/>
      <c r="BC245" s="36"/>
      <c r="BD245" s="14"/>
      <c r="BE245" s="14"/>
      <c r="BF245" s="14"/>
      <c r="BG245" s="14"/>
      <c r="BJ245" s="14" t="s">
        <v>96</v>
      </c>
      <c r="BK245" s="14"/>
      <c r="BL245" s="14"/>
      <c r="BM245" s="14"/>
      <c r="BN245" s="14"/>
      <c r="BO245" s="14"/>
      <c r="BP245" s="14"/>
      <c r="BQ245" s="14"/>
      <c r="BR245" s="14"/>
      <c r="BS245" s="14"/>
      <c r="BT245" s="14"/>
      <c r="BU245" s="14"/>
      <c r="BV245" s="14"/>
      <c r="BW245" s="14"/>
      <c r="BX245" s="14"/>
      <c r="BY245" s="14"/>
      <c r="BZ245" s="14"/>
      <c r="CA245" s="14"/>
      <c r="CB245" s="14"/>
      <c r="CC245" s="14"/>
      <c r="CD245" s="14"/>
      <c r="CE245" s="14"/>
      <c r="CF245" s="14"/>
      <c r="CG245" s="14"/>
      <c r="CH245" s="14"/>
      <c r="CI245" s="14"/>
      <c r="CJ245" s="14"/>
      <c r="CK245" s="14"/>
      <c r="CL245" s="14"/>
      <c r="CM245" s="14"/>
      <c r="CN245" s="14"/>
      <c r="CO245" s="14"/>
      <c r="CP245" s="14"/>
      <c r="CQ245" s="14"/>
      <c r="CR245" s="14"/>
      <c r="CS245" s="14"/>
      <c r="CT245" s="14"/>
      <c r="CU245" s="14"/>
      <c r="CV245" s="14"/>
      <c r="CW245" s="14"/>
      <c r="CX245" s="14"/>
      <c r="CY245" s="14"/>
      <c r="CZ245" s="14"/>
      <c r="DA245" s="14"/>
    </row>
    <row r="246" spans="2:105" x14ac:dyDescent="0.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37"/>
      <c r="AZ246" s="14"/>
      <c r="BA246" s="14"/>
      <c r="BB246" s="14"/>
      <c r="BC246" s="14"/>
      <c r="BD246" s="14"/>
      <c r="BE246" s="14"/>
      <c r="BF246" s="14"/>
      <c r="BG246" s="14"/>
      <c r="BH246" s="14"/>
      <c r="BI246" s="14"/>
      <c r="BJ246" s="14"/>
      <c r="BK246" s="14"/>
      <c r="BL246" s="14"/>
      <c r="BM246" s="14"/>
      <c r="BN246" s="14"/>
      <c r="BO246" s="14"/>
      <c r="BP246" s="14"/>
      <c r="BQ246" s="14"/>
      <c r="BR246" s="14"/>
      <c r="BS246" s="14"/>
      <c r="BT246" s="14"/>
      <c r="BU246" s="14"/>
      <c r="BV246" s="14"/>
      <c r="BW246" s="14"/>
      <c r="BX246" s="14"/>
      <c r="BY246" s="14"/>
      <c r="BZ246" s="14"/>
      <c r="CA246" s="14"/>
      <c r="CB246" s="14"/>
      <c r="CC246" s="14"/>
      <c r="CD246" s="14"/>
      <c r="CE246" s="14"/>
      <c r="CF246" s="14"/>
      <c r="CG246" s="14"/>
      <c r="CH246" s="14"/>
      <c r="CI246" s="14"/>
      <c r="CJ246" s="14"/>
      <c r="CK246" s="14"/>
      <c r="CL246" s="14"/>
      <c r="CM246" s="14"/>
      <c r="CN246" s="14"/>
      <c r="CO246" s="14"/>
      <c r="CP246" s="14"/>
      <c r="CQ246" s="14"/>
      <c r="CR246" s="14"/>
      <c r="CS246" s="14"/>
      <c r="CT246" s="14"/>
      <c r="CU246" s="14"/>
      <c r="CV246" s="14"/>
      <c r="CW246" s="14"/>
      <c r="CX246" s="14"/>
      <c r="CY246" s="14"/>
      <c r="CZ246" s="14"/>
      <c r="DA246" s="14"/>
    </row>
    <row r="247" spans="2:105" x14ac:dyDescent="0.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37"/>
      <c r="AZ247" s="14"/>
      <c r="BA247" s="14"/>
      <c r="BB247" s="14"/>
      <c r="BC247" s="14"/>
      <c r="BD247" s="14"/>
      <c r="BE247" s="14"/>
      <c r="BF247" s="14"/>
      <c r="BG247" s="14"/>
      <c r="BH247" s="14"/>
      <c r="BI247" s="14"/>
      <c r="BJ247" s="14"/>
      <c r="BK247" s="14"/>
      <c r="BL247" s="14"/>
      <c r="BM247" s="14"/>
      <c r="BN247" s="14"/>
      <c r="BO247" s="14"/>
      <c r="BP247" s="14"/>
      <c r="BQ247" s="14"/>
      <c r="BR247" s="14"/>
      <c r="BS247" s="14"/>
      <c r="BT247" s="14"/>
      <c r="BU247" s="14"/>
      <c r="BV247" s="14"/>
      <c r="BW247" s="14"/>
      <c r="BX247" s="14"/>
      <c r="BY247" s="14"/>
      <c r="BZ247" s="14"/>
      <c r="CA247" s="14"/>
      <c r="CB247" s="14"/>
      <c r="CC247" s="14"/>
      <c r="CD247" s="14"/>
      <c r="CE247" s="14"/>
      <c r="CF247" s="14"/>
      <c r="CG247" s="14"/>
      <c r="CH247" s="14"/>
      <c r="CI247" s="14"/>
      <c r="CJ247" s="14"/>
      <c r="CK247" s="14"/>
      <c r="CL247" s="14"/>
      <c r="CM247" s="14"/>
      <c r="CN247" s="14"/>
      <c r="CO247" s="14"/>
      <c r="CP247" s="14"/>
      <c r="CQ247" s="14"/>
      <c r="CR247" s="14"/>
      <c r="CS247" s="14"/>
      <c r="CT247" s="14"/>
      <c r="CU247" s="14"/>
      <c r="CV247" s="14"/>
      <c r="CW247" s="14"/>
      <c r="CX247" s="14"/>
      <c r="CY247" s="14"/>
      <c r="CZ247" s="14"/>
      <c r="DA247" s="14"/>
    </row>
    <row r="248" spans="2:105" x14ac:dyDescent="0.4">
      <c r="B248" s="14">
        <v>1</v>
      </c>
      <c r="C248" s="14" t="s">
        <v>93</v>
      </c>
      <c r="D248" s="14" t="s">
        <v>68</v>
      </c>
      <c r="E248" s="14" t="s">
        <v>116</v>
      </c>
      <c r="F248" s="14" t="s">
        <v>64</v>
      </c>
      <c r="G248" s="14"/>
      <c r="H248" s="38">
        <v>0</v>
      </c>
      <c r="I248" s="38">
        <v>0</v>
      </c>
      <c r="J248" s="38">
        <v>0</v>
      </c>
      <c r="K248" s="38">
        <v>0</v>
      </c>
      <c r="L248" s="38">
        <v>0</v>
      </c>
      <c r="M248" s="38">
        <v>0</v>
      </c>
      <c r="N248" s="38">
        <v>0</v>
      </c>
      <c r="O248" s="38">
        <v>0</v>
      </c>
      <c r="P248" s="38">
        <v>0</v>
      </c>
      <c r="Q248" s="38">
        <v>0</v>
      </c>
      <c r="R248" s="38">
        <v>0</v>
      </c>
      <c r="S248" s="38">
        <v>0</v>
      </c>
      <c r="T248" s="38">
        <v>0</v>
      </c>
      <c r="U248" s="38">
        <v>0</v>
      </c>
      <c r="V248" s="38">
        <v>0</v>
      </c>
      <c r="W248" s="38">
        <v>0</v>
      </c>
      <c r="X248" s="38">
        <v>0</v>
      </c>
      <c r="Y248" s="38">
        <v>-170000</v>
      </c>
      <c r="Z248" s="38">
        <v>0</v>
      </c>
      <c r="AA248" s="38">
        <v>-150000</v>
      </c>
      <c r="AB248" s="38">
        <v>0</v>
      </c>
      <c r="AC248" s="38">
        <v>0</v>
      </c>
      <c r="AD248" s="38">
        <v>0</v>
      </c>
      <c r="AE248" s="38">
        <v>-150000</v>
      </c>
      <c r="AF248" s="38">
        <v>-100000</v>
      </c>
      <c r="AG248" s="38">
        <v>0</v>
      </c>
      <c r="AH248" s="38">
        <v>0</v>
      </c>
      <c r="AI248" s="38">
        <v>0</v>
      </c>
      <c r="AJ248" s="38">
        <v>0</v>
      </c>
      <c r="AK248" s="38">
        <v>0</v>
      </c>
      <c r="AL248" s="38">
        <v>0</v>
      </c>
      <c r="AM248" s="38">
        <v>0</v>
      </c>
      <c r="AN248" s="38">
        <v>0</v>
      </c>
      <c r="AO248" s="38">
        <v>0</v>
      </c>
      <c r="AP248" s="38">
        <v>0</v>
      </c>
      <c r="AQ248" s="38">
        <v>0</v>
      </c>
      <c r="AR248" s="38">
        <v>0</v>
      </c>
      <c r="AS248" s="38">
        <v>0</v>
      </c>
      <c r="AT248" s="38">
        <v>0</v>
      </c>
      <c r="AU248" s="38">
        <v>0</v>
      </c>
      <c r="AV248" s="45"/>
      <c r="AW248" s="31">
        <f>SUM(H248:S248)</f>
        <v>0</v>
      </c>
      <c r="AX248" s="31">
        <f>SUM(T248:AE248)</f>
        <v>-470000</v>
      </c>
      <c r="AY248" s="16">
        <f t="shared" ref="AY248:BB249" si="118">SUM(Y248:AJ248)</f>
        <v>-570000</v>
      </c>
      <c r="AZ248" s="31">
        <f t="shared" si="118"/>
        <v>-400000</v>
      </c>
      <c r="BA248" s="31">
        <f t="shared" si="118"/>
        <v>-400000</v>
      </c>
      <c r="BB248" s="31">
        <f t="shared" si="118"/>
        <v>-250000</v>
      </c>
      <c r="BC248" s="31">
        <f>SUM(AF248:AK248)</f>
        <v>-100000</v>
      </c>
      <c r="BD248" s="14"/>
      <c r="BE248" s="15">
        <v>570000</v>
      </c>
      <c r="BF248" s="31">
        <f>-SUM(H248:AK248)</f>
        <v>570000</v>
      </c>
      <c r="BG248" s="31">
        <v>470000</v>
      </c>
      <c r="BH248" s="31">
        <f>BG248-BF248</f>
        <v>-100000</v>
      </c>
      <c r="BI248" s="31">
        <f>BG248-BE248</f>
        <v>-100000</v>
      </c>
      <c r="BJ248" s="14" t="s">
        <v>96</v>
      </c>
      <c r="BK248" s="14"/>
      <c r="BL248" s="14"/>
      <c r="BM248" s="14"/>
      <c r="BN248" s="14"/>
      <c r="BO248" s="14"/>
      <c r="BP248" s="14"/>
      <c r="BQ248" s="14"/>
      <c r="BR248" s="14"/>
      <c r="BS248" s="14"/>
      <c r="BT248" s="14"/>
      <c r="BU248" s="14"/>
      <c r="BV248" s="14"/>
      <c r="BW248" s="14"/>
      <c r="BX248" s="14"/>
      <c r="BY248" s="14"/>
      <c r="BZ248" s="14"/>
      <c r="CA248" s="14"/>
      <c r="CB248" s="14"/>
      <c r="CC248" s="14"/>
      <c r="CD248" s="14"/>
      <c r="CE248" s="14"/>
      <c r="CF248" s="14"/>
      <c r="CG248" s="14"/>
      <c r="CH248" s="14"/>
      <c r="CI248" s="14"/>
      <c r="CJ248" s="14"/>
      <c r="CK248" s="14"/>
      <c r="CL248" s="14"/>
      <c r="CM248" s="14"/>
      <c r="CN248" s="14"/>
      <c r="CO248" s="14"/>
      <c r="CP248" s="14"/>
      <c r="CQ248" s="14"/>
      <c r="CR248" s="14"/>
      <c r="CS248" s="14"/>
      <c r="CT248" s="14"/>
      <c r="CU248" s="14"/>
      <c r="CV248" s="14"/>
      <c r="CW248" s="14"/>
      <c r="CX248" s="14"/>
      <c r="CY248" s="14"/>
      <c r="CZ248" s="14"/>
      <c r="DA248" s="14"/>
    </row>
    <row r="249" spans="2:105" x14ac:dyDescent="0.4">
      <c r="B249" s="14">
        <v>2</v>
      </c>
      <c r="C249" s="14" t="s">
        <v>97</v>
      </c>
      <c r="D249" s="14" t="s">
        <v>69</v>
      </c>
      <c r="E249" s="14" t="s">
        <v>116</v>
      </c>
      <c r="F249" s="14" t="s">
        <v>64</v>
      </c>
      <c r="G249" s="14"/>
      <c r="H249" s="15">
        <v>0</v>
      </c>
      <c r="I249" s="15">
        <v>0</v>
      </c>
      <c r="J249" s="15">
        <v>0</v>
      </c>
      <c r="K249" s="15">
        <v>0</v>
      </c>
      <c r="L249" s="15">
        <v>0</v>
      </c>
      <c r="M249" s="15">
        <v>0</v>
      </c>
      <c r="N249" s="15">
        <v>0</v>
      </c>
      <c r="O249" s="15">
        <v>0</v>
      </c>
      <c r="P249" s="15">
        <v>0</v>
      </c>
      <c r="Q249" s="15">
        <v>0</v>
      </c>
      <c r="R249" s="15">
        <v>0</v>
      </c>
      <c r="S249" s="15">
        <v>0</v>
      </c>
      <c r="T249" s="15">
        <v>45833.333333333336</v>
      </c>
      <c r="U249" s="15">
        <v>91666.666666666672</v>
      </c>
      <c r="V249" s="15">
        <v>111666.66666666667</v>
      </c>
      <c r="W249" s="15">
        <v>91666.666666666672</v>
      </c>
      <c r="X249" s="15">
        <v>91666.666666666672</v>
      </c>
      <c r="Y249" s="15">
        <v>91666.666666666672</v>
      </c>
      <c r="Z249" s="15">
        <v>45833.333333333336</v>
      </c>
      <c r="AA249" s="15">
        <v>0</v>
      </c>
      <c r="AB249" s="15">
        <v>0</v>
      </c>
      <c r="AC249" s="15">
        <v>0</v>
      </c>
      <c r="AD249" s="15">
        <v>0</v>
      </c>
      <c r="AE249" s="15">
        <v>0</v>
      </c>
      <c r="AF249" s="15">
        <v>0</v>
      </c>
      <c r="AG249" s="15">
        <v>0</v>
      </c>
      <c r="AH249" s="15">
        <v>0</v>
      </c>
      <c r="AI249" s="15">
        <v>0</v>
      </c>
      <c r="AJ249" s="15">
        <v>0</v>
      </c>
      <c r="AK249" s="15">
        <v>0</v>
      </c>
      <c r="AL249" s="15">
        <v>0</v>
      </c>
      <c r="AM249" s="15">
        <v>0</v>
      </c>
      <c r="AN249" s="15">
        <v>0</v>
      </c>
      <c r="AO249" s="15">
        <v>0</v>
      </c>
      <c r="AP249" s="15">
        <v>0</v>
      </c>
      <c r="AQ249" s="15">
        <v>0</v>
      </c>
      <c r="AR249" s="15">
        <v>0</v>
      </c>
      <c r="AS249" s="15">
        <v>0</v>
      </c>
      <c r="AT249" s="15">
        <v>0</v>
      </c>
      <c r="AU249" s="15">
        <v>0</v>
      </c>
      <c r="AV249" s="14"/>
      <c r="AW249" s="31">
        <f>SUM(H249:S249)</f>
        <v>0</v>
      </c>
      <c r="AX249" s="31">
        <f>SUM(T249:AE249)</f>
        <v>570000.00000000012</v>
      </c>
      <c r="AY249" s="16">
        <f t="shared" si="118"/>
        <v>137500</v>
      </c>
      <c r="AZ249" s="31">
        <f t="shared" si="118"/>
        <v>45833.333333333336</v>
      </c>
      <c r="BA249" s="31">
        <f t="shared" si="118"/>
        <v>0</v>
      </c>
      <c r="BB249" s="31">
        <f t="shared" si="118"/>
        <v>0</v>
      </c>
      <c r="BC249" s="31">
        <f>SUM(AF249:AK249)</f>
        <v>0</v>
      </c>
      <c r="BD249" s="14"/>
      <c r="BE249" s="14"/>
      <c r="BF249" s="14"/>
      <c r="BG249" s="14"/>
      <c r="BH249" s="14"/>
      <c r="BI249" s="14"/>
      <c r="BJ249" s="14" t="s">
        <v>96</v>
      </c>
      <c r="BK249" s="14"/>
      <c r="BL249" s="14"/>
      <c r="BM249" s="14"/>
      <c r="BN249" s="14"/>
      <c r="BO249" s="14"/>
      <c r="BP249" s="14"/>
      <c r="BQ249" s="14"/>
      <c r="BR249" s="14"/>
      <c r="BS249" s="14"/>
      <c r="BT249" s="14"/>
      <c r="BU249" s="14"/>
      <c r="BV249" s="14"/>
      <c r="BW249" s="14"/>
      <c r="BX249" s="14"/>
      <c r="BY249" s="14"/>
      <c r="BZ249" s="14"/>
      <c r="CA249" s="14"/>
      <c r="CB249" s="14"/>
      <c r="CC249" s="14"/>
      <c r="CD249" s="14"/>
      <c r="CE249" s="14"/>
      <c r="CF249" s="14"/>
      <c r="CG249" s="14"/>
      <c r="CH249" s="14"/>
      <c r="CI249" s="14"/>
      <c r="CJ249" s="14"/>
      <c r="CK249" s="14"/>
      <c r="CL249" s="14"/>
      <c r="CM249" s="14"/>
      <c r="CN249" s="14"/>
      <c r="CO249" s="14"/>
      <c r="CP249" s="14"/>
      <c r="CQ249" s="14"/>
      <c r="CR249" s="14"/>
      <c r="CS249" s="14"/>
      <c r="CT249" s="14"/>
      <c r="CU249" s="14"/>
      <c r="CV249" s="14"/>
      <c r="CW249" s="14"/>
      <c r="CX249" s="14"/>
      <c r="CY249" s="14"/>
      <c r="CZ249" s="14"/>
      <c r="DA249" s="14"/>
    </row>
    <row r="250" spans="2:105" x14ac:dyDescent="0.4">
      <c r="B250" s="14">
        <v>3</v>
      </c>
      <c r="C250" s="32" t="s">
        <v>97</v>
      </c>
      <c r="D250" s="32" t="s">
        <v>70</v>
      </c>
      <c r="E250" s="32" t="s">
        <v>116</v>
      </c>
      <c r="F250" s="32" t="s">
        <v>64</v>
      </c>
      <c r="G250" s="34"/>
      <c r="H250" s="34">
        <f t="shared" ref="H250:AU250" si="119">G250+H248+H249</f>
        <v>0</v>
      </c>
      <c r="I250" s="34">
        <f t="shared" si="119"/>
        <v>0</v>
      </c>
      <c r="J250" s="34">
        <f t="shared" si="119"/>
        <v>0</v>
      </c>
      <c r="K250" s="34">
        <f t="shared" si="119"/>
        <v>0</v>
      </c>
      <c r="L250" s="34">
        <f t="shared" si="119"/>
        <v>0</v>
      </c>
      <c r="M250" s="34">
        <f t="shared" si="119"/>
        <v>0</v>
      </c>
      <c r="N250" s="34">
        <f t="shared" si="119"/>
        <v>0</v>
      </c>
      <c r="O250" s="34">
        <f t="shared" si="119"/>
        <v>0</v>
      </c>
      <c r="P250" s="34">
        <f t="shared" si="119"/>
        <v>0</v>
      </c>
      <c r="Q250" s="34">
        <f t="shared" si="119"/>
        <v>0</v>
      </c>
      <c r="R250" s="34">
        <f t="shared" si="119"/>
        <v>0</v>
      </c>
      <c r="S250" s="34">
        <f t="shared" si="119"/>
        <v>0</v>
      </c>
      <c r="T250" s="34">
        <f t="shared" si="119"/>
        <v>45833.333333333336</v>
      </c>
      <c r="U250" s="34">
        <f t="shared" si="119"/>
        <v>137500</v>
      </c>
      <c r="V250" s="34">
        <f t="shared" si="119"/>
        <v>249166.66666666669</v>
      </c>
      <c r="W250" s="34">
        <f t="shared" si="119"/>
        <v>340833.33333333337</v>
      </c>
      <c r="X250" s="34">
        <f t="shared" si="119"/>
        <v>432500.00000000006</v>
      </c>
      <c r="Y250" s="34">
        <f t="shared" si="119"/>
        <v>354166.66666666674</v>
      </c>
      <c r="Z250" s="34">
        <f t="shared" si="119"/>
        <v>400000.00000000006</v>
      </c>
      <c r="AA250" s="34">
        <f t="shared" si="119"/>
        <v>250000.00000000006</v>
      </c>
      <c r="AB250" s="34">
        <f t="shared" si="119"/>
        <v>250000.00000000006</v>
      </c>
      <c r="AC250" s="34">
        <f t="shared" si="119"/>
        <v>250000.00000000006</v>
      </c>
      <c r="AD250" s="34">
        <f t="shared" si="119"/>
        <v>250000.00000000006</v>
      </c>
      <c r="AE250" s="34">
        <f t="shared" si="119"/>
        <v>100000.00000000006</v>
      </c>
      <c r="AF250" s="34">
        <f t="shared" si="119"/>
        <v>5.8207660913467407E-11</v>
      </c>
      <c r="AG250" s="34">
        <f t="shared" si="119"/>
        <v>5.8207660913467407E-11</v>
      </c>
      <c r="AH250" s="34">
        <f t="shared" si="119"/>
        <v>5.8207660913467407E-11</v>
      </c>
      <c r="AI250" s="34">
        <f t="shared" si="119"/>
        <v>5.8207660913467407E-11</v>
      </c>
      <c r="AJ250" s="34">
        <f t="shared" si="119"/>
        <v>5.8207660913467407E-11</v>
      </c>
      <c r="AK250" s="34">
        <f t="shared" si="119"/>
        <v>5.8207660913467407E-11</v>
      </c>
      <c r="AL250" s="34">
        <f t="shared" si="119"/>
        <v>5.8207660913467407E-11</v>
      </c>
      <c r="AM250" s="34">
        <f t="shared" si="119"/>
        <v>5.8207660913467407E-11</v>
      </c>
      <c r="AN250" s="34">
        <f t="shared" si="119"/>
        <v>5.8207660913467407E-11</v>
      </c>
      <c r="AO250" s="34">
        <f t="shared" si="119"/>
        <v>5.8207660913467407E-11</v>
      </c>
      <c r="AP250" s="34">
        <f t="shared" si="119"/>
        <v>5.8207660913467407E-11</v>
      </c>
      <c r="AQ250" s="34">
        <f t="shared" si="119"/>
        <v>5.8207660913467407E-11</v>
      </c>
      <c r="AR250" s="34">
        <f t="shared" si="119"/>
        <v>5.8207660913467407E-11</v>
      </c>
      <c r="AS250" s="34">
        <f t="shared" si="119"/>
        <v>5.8207660913467407E-11</v>
      </c>
      <c r="AT250" s="34">
        <f t="shared" si="119"/>
        <v>5.8207660913467407E-11</v>
      </c>
      <c r="AU250" s="34">
        <f t="shared" si="119"/>
        <v>5.8207660913467407E-11</v>
      </c>
      <c r="AV250" s="33"/>
      <c r="AW250" s="34"/>
      <c r="AX250" s="34"/>
      <c r="AY250" s="35"/>
      <c r="AZ250" s="36"/>
      <c r="BA250" s="36"/>
      <c r="BB250" s="36"/>
      <c r="BC250" s="36"/>
      <c r="BD250" s="14"/>
      <c r="BE250" s="14"/>
      <c r="BF250" s="14"/>
      <c r="BG250" s="14"/>
      <c r="BJ250" s="14" t="s">
        <v>96</v>
      </c>
      <c r="BK250" s="14"/>
      <c r="BL250" s="14"/>
      <c r="BM250" s="14"/>
      <c r="BN250" s="14"/>
      <c r="BO250" s="14"/>
      <c r="BP250" s="14"/>
      <c r="BQ250" s="14"/>
      <c r="BR250" s="14"/>
      <c r="BS250" s="14"/>
      <c r="BT250" s="14"/>
      <c r="BU250" s="14"/>
      <c r="BV250" s="14"/>
      <c r="BW250" s="14"/>
      <c r="BX250" s="14"/>
      <c r="BY250" s="14"/>
      <c r="BZ250" s="14"/>
      <c r="CA250" s="14"/>
      <c r="CB250" s="14"/>
      <c r="CC250" s="14"/>
      <c r="CD250" s="14"/>
      <c r="CE250" s="14"/>
      <c r="CF250" s="14"/>
      <c r="CG250" s="14"/>
      <c r="CH250" s="14"/>
      <c r="CI250" s="14"/>
      <c r="CJ250" s="14"/>
      <c r="CK250" s="14"/>
      <c r="CL250" s="14"/>
      <c r="CM250" s="14"/>
      <c r="CN250" s="14"/>
      <c r="CO250" s="14"/>
      <c r="CP250" s="14"/>
      <c r="CQ250" s="14"/>
      <c r="CR250" s="14"/>
      <c r="CS250" s="14"/>
      <c r="CT250" s="14"/>
      <c r="CU250" s="14"/>
      <c r="CV250" s="14"/>
      <c r="CW250" s="14"/>
      <c r="CX250" s="14"/>
      <c r="CY250" s="14"/>
      <c r="CZ250" s="14"/>
      <c r="DA250" s="14"/>
    </row>
    <row r="251" spans="2:105" x14ac:dyDescent="0.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37"/>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14"/>
      <c r="BZ251" s="14"/>
      <c r="CA251" s="14"/>
      <c r="CB251" s="14"/>
      <c r="CC251" s="14"/>
      <c r="CD251" s="14"/>
      <c r="CE251" s="14"/>
      <c r="CF251" s="14"/>
      <c r="CG251" s="14"/>
      <c r="CH251" s="14"/>
      <c r="CI251" s="14"/>
      <c r="CJ251" s="14"/>
      <c r="CK251" s="14"/>
      <c r="CL251" s="14"/>
      <c r="CM251" s="14"/>
      <c r="CN251" s="14"/>
      <c r="CO251" s="14"/>
      <c r="CP251" s="14"/>
      <c r="CQ251" s="14"/>
      <c r="CR251" s="14"/>
      <c r="CS251" s="14"/>
      <c r="CT251" s="14"/>
      <c r="CU251" s="14"/>
      <c r="CV251" s="14"/>
      <c r="CW251" s="14"/>
      <c r="CX251" s="14"/>
      <c r="CY251" s="14"/>
      <c r="CZ251" s="14"/>
      <c r="DA251" s="14"/>
    </row>
    <row r="252" spans="2:105" x14ac:dyDescent="0.4">
      <c r="B252" s="14">
        <v>1</v>
      </c>
      <c r="C252" s="14" t="s">
        <v>93</v>
      </c>
      <c r="D252" s="14" t="s">
        <v>68</v>
      </c>
      <c r="E252" s="14" t="s">
        <v>111</v>
      </c>
      <c r="F252" s="14" t="s">
        <v>163</v>
      </c>
      <c r="G252" s="14"/>
      <c r="H252" s="15">
        <v>0</v>
      </c>
      <c r="I252" s="15">
        <v>0</v>
      </c>
      <c r="J252" s="15">
        <v>0</v>
      </c>
      <c r="K252" s="15">
        <v>0</v>
      </c>
      <c r="L252" s="15">
        <v>0</v>
      </c>
      <c r="M252" s="15">
        <v>0</v>
      </c>
      <c r="N252" s="15">
        <v>0</v>
      </c>
      <c r="O252" s="15">
        <v>-100000</v>
      </c>
      <c r="P252" s="15">
        <v>-50000</v>
      </c>
      <c r="Q252" s="15">
        <v>0</v>
      </c>
      <c r="R252" s="15">
        <v>0</v>
      </c>
      <c r="S252" s="15">
        <v>-50000</v>
      </c>
      <c r="T252" s="15">
        <v>-50000</v>
      </c>
      <c r="U252" s="15">
        <v>0</v>
      </c>
      <c r="V252" s="15">
        <v>0</v>
      </c>
      <c r="W252" s="15">
        <v>0</v>
      </c>
      <c r="X252" s="15">
        <v>0</v>
      </c>
      <c r="Y252" s="15">
        <v>0</v>
      </c>
      <c r="Z252" s="15">
        <v>0</v>
      </c>
      <c r="AA252" s="15">
        <v>0</v>
      </c>
      <c r="AB252" s="15">
        <v>0</v>
      </c>
      <c r="AC252" s="15">
        <v>0</v>
      </c>
      <c r="AD252" s="15">
        <v>0</v>
      </c>
      <c r="AE252" s="15">
        <v>0</v>
      </c>
      <c r="AF252" s="15">
        <v>0</v>
      </c>
      <c r="AG252" s="15">
        <v>0</v>
      </c>
      <c r="AH252" s="15">
        <v>0</v>
      </c>
      <c r="AI252" s="15">
        <v>0</v>
      </c>
      <c r="AJ252" s="15">
        <v>0</v>
      </c>
      <c r="AK252" s="15">
        <v>0</v>
      </c>
      <c r="AL252" s="15">
        <v>0</v>
      </c>
      <c r="AM252" s="15">
        <v>0</v>
      </c>
      <c r="AN252" s="15">
        <v>0</v>
      </c>
      <c r="AO252" s="15">
        <v>0</v>
      </c>
      <c r="AP252" s="15">
        <v>0</v>
      </c>
      <c r="AQ252" s="15">
        <v>0</v>
      </c>
      <c r="AR252" s="15">
        <v>0</v>
      </c>
      <c r="AS252" s="15">
        <v>0</v>
      </c>
      <c r="AT252" s="15">
        <v>0</v>
      </c>
      <c r="AU252" s="15">
        <v>0</v>
      </c>
      <c r="AV252" s="14"/>
      <c r="AW252" s="31">
        <f>SUM(H252:S252)</f>
        <v>-200000</v>
      </c>
      <c r="AX252" s="31">
        <f>SUM(T252:AE252)</f>
        <v>-50000</v>
      </c>
      <c r="AY252" s="16">
        <f t="shared" ref="AY252:BB253" si="120">SUM(Y252:AJ252)</f>
        <v>0</v>
      </c>
      <c r="AZ252" s="31">
        <f t="shared" si="120"/>
        <v>0</v>
      </c>
      <c r="BA252" s="31">
        <f t="shared" si="120"/>
        <v>0</v>
      </c>
      <c r="BB252" s="31">
        <f t="shared" si="120"/>
        <v>0</v>
      </c>
      <c r="BC252" s="31">
        <f>SUM(AF252:AK252)</f>
        <v>0</v>
      </c>
      <c r="BD252" s="14" t="s">
        <v>120</v>
      </c>
      <c r="BE252" s="15">
        <v>250000</v>
      </c>
      <c r="BF252" s="31">
        <f>-SUM(H252:AK252)</f>
        <v>250000</v>
      </c>
      <c r="BG252" s="31">
        <v>250000</v>
      </c>
      <c r="BH252" s="31">
        <f>BG252-BF252</f>
        <v>0</v>
      </c>
      <c r="BI252" s="31">
        <f>BG252-BE252</f>
        <v>0</v>
      </c>
      <c r="BJ252" s="14" t="s">
        <v>96</v>
      </c>
      <c r="BK252" s="14"/>
      <c r="BL252" s="14"/>
      <c r="BM252" s="14"/>
      <c r="BN252" s="14"/>
      <c r="BO252" s="14"/>
      <c r="BP252" s="14"/>
      <c r="BQ252" s="14"/>
      <c r="BR252" s="14"/>
      <c r="BS252" s="14"/>
      <c r="BT252" s="14"/>
      <c r="BU252" s="14"/>
      <c r="BV252" s="14"/>
      <c r="BW252" s="14"/>
      <c r="BX252" s="14"/>
      <c r="BY252" s="14"/>
      <c r="BZ252" s="14"/>
      <c r="CA252" s="14"/>
      <c r="CB252" s="14"/>
      <c r="CC252" s="14"/>
      <c r="CD252" s="14"/>
      <c r="CE252" s="14"/>
      <c r="CF252" s="14"/>
      <c r="CG252" s="14"/>
      <c r="CH252" s="14"/>
      <c r="CI252" s="14"/>
      <c r="CJ252" s="14"/>
      <c r="CK252" s="14"/>
      <c r="CL252" s="14"/>
      <c r="CM252" s="14"/>
      <c r="CN252" s="14"/>
      <c r="CO252" s="14"/>
      <c r="CP252" s="14"/>
      <c r="CQ252" s="14"/>
      <c r="CR252" s="14"/>
      <c r="CS252" s="14"/>
      <c r="CT252" s="14"/>
      <c r="CU252" s="14"/>
      <c r="CV252" s="14"/>
      <c r="CW252" s="14"/>
      <c r="CX252" s="14"/>
      <c r="CY252" s="14"/>
      <c r="CZ252" s="14"/>
      <c r="DA252" s="14"/>
    </row>
    <row r="253" spans="2:105" x14ac:dyDescent="0.4">
      <c r="B253" s="14">
        <v>2</v>
      </c>
      <c r="C253" s="14" t="s">
        <v>97</v>
      </c>
      <c r="D253" s="14" t="s">
        <v>69</v>
      </c>
      <c r="E253" s="14" t="s">
        <v>111</v>
      </c>
      <c r="F253" s="14" t="s">
        <v>163</v>
      </c>
      <c r="G253" s="14"/>
      <c r="H253" s="15">
        <v>0</v>
      </c>
      <c r="I253" s="15">
        <v>0</v>
      </c>
      <c r="J253" s="15">
        <v>0</v>
      </c>
      <c r="K253" s="15">
        <v>0</v>
      </c>
      <c r="L253" s="15">
        <v>0</v>
      </c>
      <c r="M253" s="15">
        <v>20833.333333333332</v>
      </c>
      <c r="N253" s="15">
        <v>41666.666666666664</v>
      </c>
      <c r="O253" s="15">
        <v>41666.666666666664</v>
      </c>
      <c r="P253" s="15">
        <v>41666.666666666664</v>
      </c>
      <c r="Q253" s="15">
        <v>41666.666666666664</v>
      </c>
      <c r="R253" s="15">
        <v>41666.666666666664</v>
      </c>
      <c r="S253" s="15">
        <v>20833.333333333332</v>
      </c>
      <c r="T253" s="15">
        <v>0</v>
      </c>
      <c r="U253" s="15">
        <v>0</v>
      </c>
      <c r="V253" s="15">
        <v>0</v>
      </c>
      <c r="W253" s="15">
        <v>0</v>
      </c>
      <c r="X253" s="15">
        <v>0</v>
      </c>
      <c r="Y253" s="15">
        <v>0</v>
      </c>
      <c r="Z253" s="15">
        <v>0</v>
      </c>
      <c r="AA253" s="15">
        <v>0</v>
      </c>
      <c r="AB253" s="15">
        <v>0</v>
      </c>
      <c r="AC253" s="15">
        <v>0</v>
      </c>
      <c r="AD253" s="15">
        <v>0</v>
      </c>
      <c r="AE253" s="15">
        <v>0</v>
      </c>
      <c r="AF253" s="15">
        <v>0</v>
      </c>
      <c r="AG253" s="15">
        <v>0</v>
      </c>
      <c r="AH253" s="15">
        <v>0</v>
      </c>
      <c r="AI253" s="15">
        <v>0</v>
      </c>
      <c r="AJ253" s="15">
        <v>0</v>
      </c>
      <c r="AK253" s="15">
        <v>0</v>
      </c>
      <c r="AL253" s="15">
        <v>0</v>
      </c>
      <c r="AM253" s="15">
        <v>0</v>
      </c>
      <c r="AN253" s="15">
        <v>0</v>
      </c>
      <c r="AO253" s="15">
        <v>0</v>
      </c>
      <c r="AP253" s="15">
        <v>0</v>
      </c>
      <c r="AQ253" s="15">
        <v>0</v>
      </c>
      <c r="AR253" s="15">
        <v>0</v>
      </c>
      <c r="AS253" s="15">
        <v>0</v>
      </c>
      <c r="AT253" s="15">
        <v>0</v>
      </c>
      <c r="AU253" s="15">
        <v>0</v>
      </c>
      <c r="AV253" s="14"/>
      <c r="AW253" s="31">
        <f>SUM(H253:S253)</f>
        <v>249999.99999999997</v>
      </c>
      <c r="AX253" s="31">
        <f>SUM(T253:AE253)</f>
        <v>0</v>
      </c>
      <c r="AY253" s="16">
        <f t="shared" si="120"/>
        <v>0</v>
      </c>
      <c r="AZ253" s="31">
        <f t="shared" si="120"/>
        <v>0</v>
      </c>
      <c r="BA253" s="31">
        <f t="shared" si="120"/>
        <v>0</v>
      </c>
      <c r="BB253" s="31">
        <f t="shared" si="120"/>
        <v>0</v>
      </c>
      <c r="BC253" s="31">
        <f>SUM(AF253:AK253)</f>
        <v>0</v>
      </c>
      <c r="BD253" s="14" t="s">
        <v>120</v>
      </c>
      <c r="BE253" s="14"/>
      <c r="BF253" s="14"/>
      <c r="BG253" s="14"/>
      <c r="BH253" s="14"/>
      <c r="BI253" s="14"/>
      <c r="BJ253" s="14" t="s">
        <v>96</v>
      </c>
      <c r="BK253" s="14"/>
      <c r="BL253" s="14"/>
      <c r="BM253" s="14"/>
      <c r="BN253" s="14"/>
      <c r="BO253" s="14"/>
      <c r="BP253" s="14"/>
      <c r="BQ253" s="14"/>
      <c r="BR253" s="14"/>
      <c r="BS253" s="14"/>
      <c r="BT253" s="14"/>
      <c r="BU253" s="14"/>
      <c r="BV253" s="14"/>
      <c r="BW253" s="14"/>
      <c r="BX253" s="14"/>
      <c r="BY253" s="14"/>
      <c r="BZ253" s="14"/>
      <c r="CA253" s="14"/>
      <c r="CB253" s="14"/>
      <c r="CC253" s="14"/>
      <c r="CD253" s="14"/>
      <c r="CE253" s="14"/>
      <c r="CF253" s="14"/>
      <c r="CG253" s="14"/>
      <c r="CH253" s="14"/>
      <c r="CI253" s="14"/>
      <c r="CJ253" s="14"/>
      <c r="CK253" s="14"/>
      <c r="CL253" s="14"/>
      <c r="CM253" s="14"/>
      <c r="CN253" s="14"/>
      <c r="CO253" s="14"/>
      <c r="CP253" s="14"/>
      <c r="CQ253" s="14"/>
      <c r="CR253" s="14"/>
      <c r="CS253" s="14"/>
      <c r="CT253" s="14"/>
      <c r="CU253" s="14"/>
      <c r="CV253" s="14"/>
      <c r="CW253" s="14"/>
      <c r="CX253" s="14"/>
      <c r="CY253" s="14"/>
      <c r="CZ253" s="14"/>
      <c r="DA253" s="14"/>
    </row>
    <row r="254" spans="2:105" x14ac:dyDescent="0.4">
      <c r="B254" s="14">
        <v>3</v>
      </c>
      <c r="C254" s="32" t="s">
        <v>97</v>
      </c>
      <c r="D254" s="32" t="s">
        <v>70</v>
      </c>
      <c r="E254" s="32" t="s">
        <v>111</v>
      </c>
      <c r="F254" s="32" t="s">
        <v>163</v>
      </c>
      <c r="G254" s="34"/>
      <c r="H254" s="34">
        <f t="shared" ref="H254:AU254" si="121">G254+H252+H253</f>
        <v>0</v>
      </c>
      <c r="I254" s="34">
        <f t="shared" si="121"/>
        <v>0</v>
      </c>
      <c r="J254" s="34">
        <f t="shared" si="121"/>
        <v>0</v>
      </c>
      <c r="K254" s="34">
        <f t="shared" si="121"/>
        <v>0</v>
      </c>
      <c r="L254" s="34">
        <f t="shared" si="121"/>
        <v>0</v>
      </c>
      <c r="M254" s="34">
        <f t="shared" si="121"/>
        <v>20833.333333333332</v>
      </c>
      <c r="N254" s="34">
        <f t="shared" si="121"/>
        <v>62500</v>
      </c>
      <c r="O254" s="34">
        <f t="shared" si="121"/>
        <v>4166.6666666666642</v>
      </c>
      <c r="P254" s="40">
        <f t="shared" si="121"/>
        <v>-4166.6666666666715</v>
      </c>
      <c r="Q254" s="34">
        <f t="shared" si="121"/>
        <v>37499.999999999993</v>
      </c>
      <c r="R254" s="34">
        <f t="shared" si="121"/>
        <v>79166.666666666657</v>
      </c>
      <c r="S254" s="34">
        <f t="shared" si="121"/>
        <v>49999.999999999985</v>
      </c>
      <c r="T254" s="34">
        <f t="shared" si="121"/>
        <v>-1.4551915228366852E-11</v>
      </c>
      <c r="U254" s="34">
        <f t="shared" si="121"/>
        <v>-1.4551915228366852E-11</v>
      </c>
      <c r="V254" s="34">
        <f t="shared" si="121"/>
        <v>-1.4551915228366852E-11</v>
      </c>
      <c r="W254" s="34">
        <f t="shared" si="121"/>
        <v>-1.4551915228366852E-11</v>
      </c>
      <c r="X254" s="34">
        <f t="shared" si="121"/>
        <v>-1.4551915228366852E-11</v>
      </c>
      <c r="Y254" s="34">
        <f t="shared" si="121"/>
        <v>-1.4551915228366852E-11</v>
      </c>
      <c r="Z254" s="34">
        <f t="shared" si="121"/>
        <v>-1.4551915228366852E-11</v>
      </c>
      <c r="AA254" s="34">
        <f t="shared" si="121"/>
        <v>-1.4551915228366852E-11</v>
      </c>
      <c r="AB254" s="34">
        <f t="shared" si="121"/>
        <v>-1.4551915228366852E-11</v>
      </c>
      <c r="AC254" s="34">
        <f t="shared" si="121"/>
        <v>-1.4551915228366852E-11</v>
      </c>
      <c r="AD254" s="34">
        <f t="shared" si="121"/>
        <v>-1.4551915228366852E-11</v>
      </c>
      <c r="AE254" s="34">
        <f t="shared" si="121"/>
        <v>-1.4551915228366852E-11</v>
      </c>
      <c r="AF254" s="34">
        <f t="shared" si="121"/>
        <v>-1.4551915228366852E-11</v>
      </c>
      <c r="AG254" s="34">
        <f t="shared" si="121"/>
        <v>-1.4551915228366852E-11</v>
      </c>
      <c r="AH254" s="34">
        <f t="shared" si="121"/>
        <v>-1.4551915228366852E-11</v>
      </c>
      <c r="AI254" s="34">
        <f t="shared" si="121"/>
        <v>-1.4551915228366852E-11</v>
      </c>
      <c r="AJ254" s="34">
        <f t="shared" si="121"/>
        <v>-1.4551915228366852E-11</v>
      </c>
      <c r="AK254" s="34">
        <f t="shared" si="121"/>
        <v>-1.4551915228366852E-11</v>
      </c>
      <c r="AL254" s="34">
        <f t="shared" si="121"/>
        <v>-1.4551915228366852E-11</v>
      </c>
      <c r="AM254" s="34">
        <f t="shared" si="121"/>
        <v>-1.4551915228366852E-11</v>
      </c>
      <c r="AN254" s="34">
        <f t="shared" si="121"/>
        <v>-1.4551915228366852E-11</v>
      </c>
      <c r="AO254" s="34">
        <f t="shared" si="121"/>
        <v>-1.4551915228366852E-11</v>
      </c>
      <c r="AP254" s="34">
        <f t="shared" si="121"/>
        <v>-1.4551915228366852E-11</v>
      </c>
      <c r="AQ254" s="34">
        <f t="shared" si="121"/>
        <v>-1.4551915228366852E-11</v>
      </c>
      <c r="AR254" s="34">
        <f t="shared" si="121"/>
        <v>-1.4551915228366852E-11</v>
      </c>
      <c r="AS254" s="34">
        <f t="shared" si="121"/>
        <v>-1.4551915228366852E-11</v>
      </c>
      <c r="AT254" s="34">
        <f t="shared" si="121"/>
        <v>-1.4551915228366852E-11</v>
      </c>
      <c r="AU254" s="34">
        <f t="shared" si="121"/>
        <v>-1.4551915228366852E-11</v>
      </c>
      <c r="AV254" s="33"/>
      <c r="AW254" s="34"/>
      <c r="AX254" s="34"/>
      <c r="AY254" s="35"/>
      <c r="AZ254" s="36"/>
      <c r="BA254" s="36"/>
      <c r="BB254" s="36"/>
      <c r="BC254" s="36"/>
      <c r="BD254" s="14" t="s">
        <v>120</v>
      </c>
      <c r="BE254" s="14"/>
      <c r="BF254" s="14"/>
      <c r="BG254" s="14"/>
      <c r="BJ254" s="14" t="s">
        <v>96</v>
      </c>
      <c r="BK254" s="14"/>
      <c r="BL254" s="14"/>
      <c r="BM254" s="14"/>
      <c r="BN254" s="14"/>
      <c r="BO254" s="14"/>
      <c r="BP254" s="14"/>
      <c r="BQ254" s="14"/>
      <c r="BR254" s="14"/>
      <c r="BS254" s="14"/>
      <c r="BT254" s="14"/>
      <c r="BU254" s="14"/>
      <c r="BV254" s="14"/>
      <c r="BW254" s="14"/>
      <c r="BX254" s="14"/>
      <c r="BY254" s="14"/>
      <c r="BZ254" s="14"/>
      <c r="CA254" s="14"/>
      <c r="CB254" s="14"/>
      <c r="CC254" s="14"/>
      <c r="CD254" s="14"/>
      <c r="CE254" s="14"/>
      <c r="CF254" s="14"/>
      <c r="CG254" s="14"/>
      <c r="CH254" s="14"/>
      <c r="CI254" s="14"/>
      <c r="CJ254" s="14"/>
      <c r="CK254" s="14"/>
      <c r="CL254" s="14"/>
      <c r="CM254" s="14"/>
      <c r="CN254" s="14"/>
      <c r="CO254" s="14"/>
      <c r="CP254" s="14"/>
      <c r="CQ254" s="14"/>
      <c r="CR254" s="14"/>
      <c r="CS254" s="14"/>
      <c r="CT254" s="14"/>
      <c r="CU254" s="14"/>
      <c r="CV254" s="14"/>
      <c r="CW254" s="14"/>
      <c r="CX254" s="14"/>
      <c r="CY254" s="14"/>
      <c r="CZ254" s="14"/>
      <c r="DA254" s="14"/>
    </row>
    <row r="255" spans="2:105" x14ac:dyDescent="0.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37"/>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14"/>
      <c r="CM255" s="14"/>
      <c r="CN255" s="14"/>
      <c r="CO255" s="14"/>
      <c r="CP255" s="14"/>
      <c r="CQ255" s="14"/>
      <c r="CR255" s="14"/>
      <c r="CS255" s="14"/>
      <c r="CT255" s="14"/>
      <c r="CU255" s="14"/>
      <c r="CV255" s="14"/>
      <c r="CW255" s="14"/>
      <c r="CX255" s="14"/>
      <c r="CY255" s="14"/>
      <c r="CZ255" s="14"/>
      <c r="DA255" s="14"/>
    </row>
    <row r="256" spans="2:105" x14ac:dyDescent="0.4">
      <c r="B256" s="14">
        <v>1</v>
      </c>
      <c r="C256" s="14" t="s">
        <v>93</v>
      </c>
      <c r="D256" s="14" t="s">
        <v>68</v>
      </c>
      <c r="E256" s="14" t="s">
        <v>104</v>
      </c>
      <c r="F256" s="14" t="s">
        <v>63</v>
      </c>
      <c r="G256" s="14"/>
      <c r="H256" s="15">
        <v>0</v>
      </c>
      <c r="I256" s="15">
        <v>0</v>
      </c>
      <c r="J256" s="15">
        <v>0</v>
      </c>
      <c r="K256" s="15">
        <v>-0.01</v>
      </c>
      <c r="L256" s="15">
        <v>-49999.99</v>
      </c>
      <c r="M256" s="15">
        <v>-50000</v>
      </c>
      <c r="N256" s="15">
        <v>-50000</v>
      </c>
      <c r="O256" s="15">
        <v>0</v>
      </c>
      <c r="P256" s="15">
        <v>0</v>
      </c>
      <c r="Q256" s="15">
        <v>0</v>
      </c>
      <c r="R256" s="15">
        <v>0</v>
      </c>
      <c r="S256" s="15">
        <v>0</v>
      </c>
      <c r="T256" s="15">
        <v>0</v>
      </c>
      <c r="U256" s="15">
        <v>0</v>
      </c>
      <c r="V256" s="15">
        <v>0</v>
      </c>
      <c r="W256" s="15">
        <v>0</v>
      </c>
      <c r="X256" s="15">
        <v>0</v>
      </c>
      <c r="Y256" s="15">
        <v>-38844.57</v>
      </c>
      <c r="Z256" s="15">
        <v>0</v>
      </c>
      <c r="AA256" s="15">
        <v>-38844.57</v>
      </c>
      <c r="AB256" s="15">
        <v>-38844.57</v>
      </c>
      <c r="AC256" s="15">
        <v>-38844.57</v>
      </c>
      <c r="AD256" s="15">
        <v>0</v>
      </c>
      <c r="AE256" s="15">
        <v>-77689.14</v>
      </c>
      <c r="AF256" s="15">
        <v>-38844.57</v>
      </c>
      <c r="AG256" s="15">
        <v>0</v>
      </c>
      <c r="AH256" s="15">
        <v>0</v>
      </c>
      <c r="AI256" s="15">
        <v>0</v>
      </c>
      <c r="AJ256" s="15">
        <v>0</v>
      </c>
      <c r="AK256" s="15">
        <v>0</v>
      </c>
      <c r="AL256" s="15">
        <v>0</v>
      </c>
      <c r="AM256" s="15">
        <v>0</v>
      </c>
      <c r="AN256" s="15">
        <v>0</v>
      </c>
      <c r="AO256" s="15">
        <v>0</v>
      </c>
      <c r="AP256" s="15">
        <v>0</v>
      </c>
      <c r="AQ256" s="15">
        <v>0</v>
      </c>
      <c r="AR256" s="15">
        <v>0</v>
      </c>
      <c r="AS256" s="15">
        <v>0</v>
      </c>
      <c r="AT256" s="15">
        <v>0</v>
      </c>
      <c r="AU256" s="15">
        <v>0</v>
      </c>
      <c r="AV256" s="14"/>
      <c r="AW256" s="31">
        <f>SUM(H256:S256)</f>
        <v>-150000</v>
      </c>
      <c r="AX256" s="31">
        <f>SUM(T256:AE256)</f>
        <v>-233067.41999999998</v>
      </c>
      <c r="AY256" s="16">
        <f t="shared" ref="AY256:BB257" si="122">SUM(Y256:AJ256)</f>
        <v>-271911.99</v>
      </c>
      <c r="AZ256" s="31">
        <f t="shared" si="122"/>
        <v>-233067.41999999998</v>
      </c>
      <c r="BA256" s="31">
        <f t="shared" si="122"/>
        <v>-233067.41999999998</v>
      </c>
      <c r="BB256" s="31">
        <f t="shared" si="122"/>
        <v>-194222.85</v>
      </c>
      <c r="BC256" s="31">
        <f>SUM(AF256:AK256)</f>
        <v>-38844.57</v>
      </c>
      <c r="BD256" s="14" t="s">
        <v>120</v>
      </c>
      <c r="BE256" s="15">
        <v>150000</v>
      </c>
      <c r="BF256" s="31">
        <f>-SUM(H256:AK256)</f>
        <v>421911.99000000005</v>
      </c>
      <c r="BG256" s="31">
        <v>383067.42000000004</v>
      </c>
      <c r="BH256" s="31">
        <f>BG256-BF256</f>
        <v>-38844.570000000007</v>
      </c>
      <c r="BI256" s="31">
        <f>BG256-BE256</f>
        <v>233067.42000000004</v>
      </c>
      <c r="BJ256" s="14" t="s">
        <v>96</v>
      </c>
      <c r="BK256" s="14"/>
      <c r="BL256" s="14"/>
      <c r="BM256" s="14"/>
      <c r="BN256" s="14"/>
      <c r="BO256" s="14"/>
      <c r="BP256" s="14"/>
      <c r="BQ256" s="14"/>
      <c r="BR256" s="14"/>
      <c r="BS256" s="14"/>
      <c r="BT256" s="14"/>
      <c r="BU256" s="14"/>
      <c r="BV256" s="14"/>
      <c r="BW256" s="14"/>
      <c r="BX256" s="14"/>
      <c r="BY256" s="14"/>
      <c r="BZ256" s="14"/>
      <c r="CA256" s="14"/>
      <c r="CB256" s="14"/>
      <c r="CC256" s="14"/>
      <c r="CD256" s="14"/>
      <c r="CE256" s="14"/>
      <c r="CF256" s="14"/>
      <c r="CG256" s="14"/>
      <c r="CH256" s="14"/>
      <c r="CI256" s="14"/>
      <c r="CJ256" s="14"/>
      <c r="CK256" s="14"/>
      <c r="CL256" s="14"/>
      <c r="CM256" s="14"/>
      <c r="CN256" s="14"/>
      <c r="CO256" s="14"/>
      <c r="CP256" s="14"/>
      <c r="CQ256" s="14"/>
      <c r="CR256" s="14"/>
      <c r="CS256" s="14"/>
      <c r="CT256" s="14"/>
      <c r="CU256" s="14"/>
      <c r="CV256" s="14"/>
      <c r="CW256" s="14"/>
      <c r="CX256" s="14"/>
      <c r="CY256" s="14"/>
      <c r="CZ256" s="14"/>
      <c r="DA256" s="14"/>
    </row>
    <row r="257" spans="2:105" x14ac:dyDescent="0.4">
      <c r="B257" s="14">
        <v>2</v>
      </c>
      <c r="C257" s="14" t="s">
        <v>97</v>
      </c>
      <c r="D257" s="14" t="s">
        <v>69</v>
      </c>
      <c r="E257" s="14" t="s">
        <v>104</v>
      </c>
      <c r="F257" s="14" t="s">
        <v>63</v>
      </c>
      <c r="G257" s="14"/>
      <c r="H257" s="15">
        <v>0</v>
      </c>
      <c r="I257" s="15">
        <v>0</v>
      </c>
      <c r="J257" s="15">
        <v>12500</v>
      </c>
      <c r="K257" s="15">
        <v>25000</v>
      </c>
      <c r="L257" s="15">
        <v>25000</v>
      </c>
      <c r="M257" s="15">
        <v>25000</v>
      </c>
      <c r="N257" s="15">
        <v>25000</v>
      </c>
      <c r="O257" s="15">
        <v>25000</v>
      </c>
      <c r="P257" s="15">
        <v>12500</v>
      </c>
      <c r="Q257" s="15">
        <v>0</v>
      </c>
      <c r="R257" s="15">
        <v>0</v>
      </c>
      <c r="S257" s="15">
        <v>0</v>
      </c>
      <c r="T257" s="15">
        <v>0</v>
      </c>
      <c r="U257" s="15">
        <v>0</v>
      </c>
      <c r="V257" s="15">
        <v>0</v>
      </c>
      <c r="W257" s="15">
        <v>0</v>
      </c>
      <c r="X257" s="15">
        <v>271911.99</v>
      </c>
      <c r="Y257" s="15">
        <v>0</v>
      </c>
      <c r="Z257" s="15">
        <v>0</v>
      </c>
      <c r="AA257" s="15">
        <v>0</v>
      </c>
      <c r="AB257" s="15">
        <v>0</v>
      </c>
      <c r="AC257" s="15">
        <v>0</v>
      </c>
      <c r="AD257" s="15">
        <v>0</v>
      </c>
      <c r="AE257" s="15">
        <v>0</v>
      </c>
      <c r="AF257" s="15">
        <v>0</v>
      </c>
      <c r="AG257" s="15">
        <v>0</v>
      </c>
      <c r="AH257" s="15">
        <v>0</v>
      </c>
      <c r="AI257" s="15">
        <v>0</v>
      </c>
      <c r="AJ257" s="15">
        <v>0</v>
      </c>
      <c r="AK257" s="15">
        <v>0</v>
      </c>
      <c r="AL257" s="15">
        <v>0</v>
      </c>
      <c r="AM257" s="15">
        <v>0</v>
      </c>
      <c r="AN257" s="15">
        <v>0</v>
      </c>
      <c r="AO257" s="15">
        <v>0</v>
      </c>
      <c r="AP257" s="15">
        <v>0</v>
      </c>
      <c r="AQ257" s="15">
        <v>0</v>
      </c>
      <c r="AR257" s="15">
        <v>0</v>
      </c>
      <c r="AS257" s="15">
        <v>0</v>
      </c>
      <c r="AT257" s="15">
        <v>0</v>
      </c>
      <c r="AU257" s="15">
        <v>0</v>
      </c>
      <c r="AV257" s="14"/>
      <c r="AW257" s="31">
        <f>SUM(H257:S257)</f>
        <v>150000</v>
      </c>
      <c r="AX257" s="31">
        <f>SUM(T257:AE257)</f>
        <v>271911.99</v>
      </c>
      <c r="AY257" s="16">
        <f t="shared" si="122"/>
        <v>0</v>
      </c>
      <c r="AZ257" s="31">
        <f t="shared" si="122"/>
        <v>0</v>
      </c>
      <c r="BA257" s="31">
        <f t="shared" si="122"/>
        <v>0</v>
      </c>
      <c r="BB257" s="31">
        <f t="shared" si="122"/>
        <v>0</v>
      </c>
      <c r="BC257" s="31">
        <f>SUM(AF257:AK257)</f>
        <v>0</v>
      </c>
      <c r="BD257" s="14" t="s">
        <v>120</v>
      </c>
      <c r="BE257" s="14"/>
      <c r="BF257" s="14"/>
      <c r="BG257" s="14"/>
      <c r="BH257" s="14"/>
      <c r="BI257" s="14"/>
      <c r="BJ257" s="14" t="s">
        <v>96</v>
      </c>
      <c r="BK257" s="14"/>
      <c r="BL257" s="14"/>
      <c r="BM257" s="14"/>
      <c r="BN257" s="14"/>
      <c r="BO257" s="14"/>
      <c r="BP257" s="14"/>
      <c r="BQ257" s="14"/>
      <c r="BR257" s="14"/>
      <c r="BS257" s="14"/>
      <c r="BT257" s="14"/>
      <c r="BU257" s="14"/>
      <c r="BV257" s="14"/>
      <c r="BW257" s="14"/>
      <c r="BX257" s="14"/>
      <c r="BY257" s="14"/>
      <c r="BZ257" s="14"/>
      <c r="CA257" s="14"/>
      <c r="CB257" s="14"/>
      <c r="CC257" s="14"/>
      <c r="CD257" s="14"/>
      <c r="CE257" s="14"/>
      <c r="CF257" s="14"/>
      <c r="CG257" s="14"/>
      <c r="CH257" s="14"/>
      <c r="CI257" s="14"/>
      <c r="CJ257" s="14"/>
      <c r="CK257" s="14"/>
      <c r="CL257" s="14"/>
      <c r="CM257" s="14"/>
      <c r="CN257" s="14"/>
      <c r="CO257" s="14"/>
      <c r="CP257" s="14"/>
      <c r="CQ257" s="14"/>
      <c r="CR257" s="14"/>
      <c r="CS257" s="14"/>
      <c r="CT257" s="14"/>
      <c r="CU257" s="14"/>
      <c r="CV257" s="14"/>
      <c r="CW257" s="14"/>
      <c r="CX257" s="14"/>
      <c r="CY257" s="14"/>
      <c r="CZ257" s="14"/>
      <c r="DA257" s="14"/>
    </row>
    <row r="258" spans="2:105" x14ac:dyDescent="0.4">
      <c r="B258" s="14">
        <v>3</v>
      </c>
      <c r="C258" s="32" t="s">
        <v>97</v>
      </c>
      <c r="D258" s="32" t="s">
        <v>70</v>
      </c>
      <c r="E258" s="32" t="s">
        <v>104</v>
      </c>
      <c r="F258" s="32" t="s">
        <v>63</v>
      </c>
      <c r="G258" s="34"/>
      <c r="H258" s="34">
        <f t="shared" ref="H258:AU258" si="123">G258+H256+H257</f>
        <v>0</v>
      </c>
      <c r="I258" s="34">
        <f t="shared" si="123"/>
        <v>0</v>
      </c>
      <c r="J258" s="34">
        <f t="shared" si="123"/>
        <v>12500</v>
      </c>
      <c r="K258" s="34">
        <f t="shared" si="123"/>
        <v>37499.99</v>
      </c>
      <c r="L258" s="34">
        <f t="shared" si="123"/>
        <v>12500</v>
      </c>
      <c r="M258" s="40">
        <f t="shared" si="123"/>
        <v>-12500</v>
      </c>
      <c r="N258" s="40">
        <f t="shared" si="123"/>
        <v>-37500</v>
      </c>
      <c r="O258" s="40">
        <f t="shared" si="123"/>
        <v>-12500</v>
      </c>
      <c r="P258" s="34">
        <f t="shared" si="123"/>
        <v>0</v>
      </c>
      <c r="Q258" s="34">
        <f t="shared" si="123"/>
        <v>0</v>
      </c>
      <c r="R258" s="34">
        <f t="shared" si="123"/>
        <v>0</v>
      </c>
      <c r="S258" s="34">
        <f t="shared" si="123"/>
        <v>0</v>
      </c>
      <c r="T258" s="34">
        <f t="shared" si="123"/>
        <v>0</v>
      </c>
      <c r="U258" s="34">
        <f t="shared" si="123"/>
        <v>0</v>
      </c>
      <c r="V258" s="34">
        <f t="shared" si="123"/>
        <v>0</v>
      </c>
      <c r="W258" s="34">
        <f t="shared" si="123"/>
        <v>0</v>
      </c>
      <c r="X258" s="34">
        <f t="shared" si="123"/>
        <v>271911.99</v>
      </c>
      <c r="Y258" s="34">
        <f t="shared" si="123"/>
        <v>233067.41999999998</v>
      </c>
      <c r="Z258" s="34">
        <f t="shared" si="123"/>
        <v>233067.41999999998</v>
      </c>
      <c r="AA258" s="34">
        <f t="shared" si="123"/>
        <v>194222.84999999998</v>
      </c>
      <c r="AB258" s="34">
        <f t="shared" si="123"/>
        <v>155378.27999999997</v>
      </c>
      <c r="AC258" s="34">
        <f t="shared" si="123"/>
        <v>116533.70999999996</v>
      </c>
      <c r="AD258" s="34">
        <f t="shared" si="123"/>
        <v>116533.70999999996</v>
      </c>
      <c r="AE258" s="34">
        <f t="shared" si="123"/>
        <v>38844.569999999963</v>
      </c>
      <c r="AF258" s="34">
        <f t="shared" si="123"/>
        <v>-3.637978807091713E-11</v>
      </c>
      <c r="AG258" s="34">
        <f t="shared" si="123"/>
        <v>-3.637978807091713E-11</v>
      </c>
      <c r="AH258" s="34">
        <f t="shared" si="123"/>
        <v>-3.637978807091713E-11</v>
      </c>
      <c r="AI258" s="34">
        <f t="shared" si="123"/>
        <v>-3.637978807091713E-11</v>
      </c>
      <c r="AJ258" s="34">
        <f t="shared" si="123"/>
        <v>-3.637978807091713E-11</v>
      </c>
      <c r="AK258" s="34">
        <f t="shared" si="123"/>
        <v>-3.637978807091713E-11</v>
      </c>
      <c r="AL258" s="34">
        <f t="shared" si="123"/>
        <v>-3.637978807091713E-11</v>
      </c>
      <c r="AM258" s="34">
        <f t="shared" si="123"/>
        <v>-3.637978807091713E-11</v>
      </c>
      <c r="AN258" s="34">
        <f t="shared" si="123"/>
        <v>-3.637978807091713E-11</v>
      </c>
      <c r="AO258" s="34">
        <f t="shared" si="123"/>
        <v>-3.637978807091713E-11</v>
      </c>
      <c r="AP258" s="34">
        <f t="shared" si="123"/>
        <v>-3.637978807091713E-11</v>
      </c>
      <c r="AQ258" s="34">
        <f t="shared" si="123"/>
        <v>-3.637978807091713E-11</v>
      </c>
      <c r="AR258" s="34">
        <f t="shared" si="123"/>
        <v>-3.637978807091713E-11</v>
      </c>
      <c r="AS258" s="34">
        <f t="shared" si="123"/>
        <v>-3.637978807091713E-11</v>
      </c>
      <c r="AT258" s="34">
        <f t="shared" si="123"/>
        <v>-3.637978807091713E-11</v>
      </c>
      <c r="AU258" s="34">
        <f t="shared" si="123"/>
        <v>-3.637978807091713E-11</v>
      </c>
      <c r="AV258" s="33"/>
      <c r="AW258" s="34"/>
      <c r="AX258" s="34"/>
      <c r="AY258" s="35"/>
      <c r="AZ258" s="36"/>
      <c r="BA258" s="36"/>
      <c r="BB258" s="36"/>
      <c r="BC258" s="36"/>
      <c r="BD258" s="14" t="s">
        <v>120</v>
      </c>
      <c r="BE258" s="14"/>
      <c r="BF258" s="14"/>
      <c r="BG258" s="14"/>
      <c r="BJ258" s="14" t="s">
        <v>96</v>
      </c>
      <c r="BK258" s="14"/>
      <c r="BL258" s="14"/>
      <c r="BM258" s="14"/>
      <c r="BN258" s="14"/>
      <c r="BO258" s="14"/>
      <c r="BP258" s="14"/>
      <c r="BQ258" s="14"/>
      <c r="BR258" s="14"/>
      <c r="BS258" s="14"/>
      <c r="BT258" s="14"/>
      <c r="BU258" s="14"/>
      <c r="BV258" s="14"/>
      <c r="BW258" s="14"/>
      <c r="BX258" s="14"/>
      <c r="BY258" s="14"/>
      <c r="BZ258" s="14"/>
      <c r="CA258" s="14"/>
      <c r="CB258" s="14"/>
      <c r="CC258" s="14"/>
      <c r="CD258" s="14"/>
      <c r="CE258" s="14"/>
      <c r="CF258" s="14"/>
      <c r="CG258" s="14"/>
      <c r="CH258" s="14"/>
      <c r="CI258" s="14"/>
      <c r="CJ258" s="14"/>
      <c r="CK258" s="14"/>
      <c r="CL258" s="14"/>
      <c r="CM258" s="14"/>
      <c r="CN258" s="14"/>
      <c r="CO258" s="14"/>
      <c r="CP258" s="14"/>
      <c r="CQ258" s="14"/>
      <c r="CR258" s="14"/>
      <c r="CS258" s="14"/>
      <c r="CT258" s="14"/>
      <c r="CU258" s="14"/>
      <c r="CV258" s="14"/>
      <c r="CW258" s="14"/>
      <c r="CX258" s="14"/>
      <c r="CY258" s="14"/>
      <c r="CZ258" s="14"/>
      <c r="DA258" s="14"/>
    </row>
    <row r="259" spans="2:105" x14ac:dyDescent="0.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37"/>
      <c r="AZ259" s="14"/>
      <c r="BA259" s="14"/>
      <c r="BB259" s="14"/>
      <c r="BC259" s="14"/>
      <c r="BD259" s="14"/>
      <c r="BE259" s="14"/>
      <c r="BF259" s="14"/>
      <c r="BG259" s="14"/>
      <c r="BH259" s="14"/>
      <c r="BI259" s="14"/>
      <c r="BJ259" s="14"/>
      <c r="BK259" s="14"/>
      <c r="BL259" s="14"/>
      <c r="BM259" s="14"/>
      <c r="BN259" s="14"/>
      <c r="BO259" s="14"/>
      <c r="BP259" s="14"/>
      <c r="BQ259" s="14"/>
      <c r="BR259" s="14"/>
      <c r="BS259" s="14"/>
      <c r="BT259" s="14"/>
      <c r="BU259" s="14"/>
      <c r="BV259" s="14"/>
      <c r="BW259" s="14"/>
      <c r="BX259" s="14"/>
      <c r="BY259" s="14"/>
      <c r="BZ259" s="14"/>
      <c r="CA259" s="14"/>
      <c r="CB259" s="14"/>
      <c r="CC259" s="14"/>
      <c r="CD259" s="14"/>
      <c r="CE259" s="14"/>
      <c r="CF259" s="14"/>
      <c r="CG259" s="14"/>
      <c r="CH259" s="14"/>
      <c r="CI259" s="14"/>
      <c r="CJ259" s="14"/>
      <c r="CK259" s="14"/>
      <c r="CL259" s="14"/>
      <c r="CM259" s="14"/>
      <c r="CN259" s="14"/>
      <c r="CO259" s="14"/>
      <c r="CP259" s="14"/>
      <c r="CQ259" s="14"/>
      <c r="CR259" s="14"/>
      <c r="CS259" s="14"/>
      <c r="CT259" s="14"/>
      <c r="CU259" s="14"/>
      <c r="CV259" s="14"/>
      <c r="CW259" s="14"/>
      <c r="CX259" s="14"/>
      <c r="CY259" s="14"/>
      <c r="CZ259" s="14"/>
      <c r="DA259" s="14"/>
    </row>
    <row r="260" spans="2:105" x14ac:dyDescent="0.4">
      <c r="B260" s="14">
        <v>1</v>
      </c>
      <c r="C260" s="14" t="s">
        <v>93</v>
      </c>
      <c r="D260" s="14" t="s">
        <v>68</v>
      </c>
      <c r="E260" s="14" t="s">
        <v>164</v>
      </c>
      <c r="F260" s="14" t="s">
        <v>165</v>
      </c>
      <c r="G260" s="14"/>
      <c r="H260" s="38">
        <v>0</v>
      </c>
      <c r="I260" s="38">
        <v>0</v>
      </c>
      <c r="J260" s="38">
        <v>0</v>
      </c>
      <c r="K260" s="38">
        <v>0</v>
      </c>
      <c r="L260" s="38">
        <v>0</v>
      </c>
      <c r="M260" s="38">
        <v>0</v>
      </c>
      <c r="N260" s="38">
        <v>0</v>
      </c>
      <c r="O260" s="38">
        <v>0</v>
      </c>
      <c r="P260" s="38">
        <v>-100000</v>
      </c>
      <c r="Q260" s="38">
        <v>0</v>
      </c>
      <c r="R260" s="38">
        <v>-50000</v>
      </c>
      <c r="S260" s="38">
        <v>0</v>
      </c>
      <c r="T260" s="38">
        <v>0</v>
      </c>
      <c r="U260" s="38">
        <v>0</v>
      </c>
      <c r="V260" s="38">
        <v>-50000</v>
      </c>
      <c r="W260" s="38">
        <v>-50000</v>
      </c>
      <c r="X260" s="38">
        <v>0</v>
      </c>
      <c r="Y260" s="38">
        <v>0</v>
      </c>
      <c r="Z260" s="38">
        <v>0</v>
      </c>
      <c r="AA260" s="38">
        <v>0</v>
      </c>
      <c r="AB260" s="38">
        <v>0</v>
      </c>
      <c r="AC260" s="38">
        <v>0</v>
      </c>
      <c r="AD260" s="38">
        <v>0</v>
      </c>
      <c r="AE260" s="38">
        <v>0</v>
      </c>
      <c r="AF260" s="38">
        <v>0</v>
      </c>
      <c r="AG260" s="38">
        <v>0</v>
      </c>
      <c r="AH260" s="38">
        <v>0</v>
      </c>
      <c r="AI260" s="38">
        <v>0</v>
      </c>
      <c r="AJ260" s="38">
        <v>0</v>
      </c>
      <c r="AK260" s="38">
        <v>0</v>
      </c>
      <c r="AL260" s="38">
        <v>0</v>
      </c>
      <c r="AM260" s="38">
        <v>0</v>
      </c>
      <c r="AN260" s="38">
        <v>0</v>
      </c>
      <c r="AO260" s="38">
        <v>0</v>
      </c>
      <c r="AP260" s="38">
        <v>0</v>
      </c>
      <c r="AQ260" s="38">
        <v>0</v>
      </c>
      <c r="AR260" s="38">
        <v>0</v>
      </c>
      <c r="AS260" s="38">
        <v>0</v>
      </c>
      <c r="AT260" s="38">
        <v>0</v>
      </c>
      <c r="AU260" s="38">
        <v>0</v>
      </c>
      <c r="AV260" s="14"/>
      <c r="AW260" s="31">
        <f>SUM(H260:S260)</f>
        <v>-150000</v>
      </c>
      <c r="AX260" s="31">
        <f>SUM(T260:AE260)</f>
        <v>-100000</v>
      </c>
      <c r="AY260" s="16">
        <f t="shared" ref="AY260:BB261" si="124">SUM(Y260:AJ260)</f>
        <v>0</v>
      </c>
      <c r="AZ260" s="31">
        <f t="shared" si="124"/>
        <v>0</v>
      </c>
      <c r="BA260" s="31">
        <f t="shared" si="124"/>
        <v>0</v>
      </c>
      <c r="BB260" s="31">
        <f t="shared" si="124"/>
        <v>0</v>
      </c>
      <c r="BC260" s="31">
        <f>SUM(AF260:AK260)</f>
        <v>0</v>
      </c>
      <c r="BD260" s="14"/>
      <c r="BE260" s="15">
        <v>250000</v>
      </c>
      <c r="BF260" s="31">
        <f>-SUM(H260:AK260)</f>
        <v>250000</v>
      </c>
      <c r="BG260" s="31">
        <v>250000</v>
      </c>
      <c r="BH260" s="31">
        <f>BG260-BF260</f>
        <v>0</v>
      </c>
      <c r="BI260" s="31">
        <f>BG260-BE260</f>
        <v>0</v>
      </c>
      <c r="BJ260" s="14" t="s">
        <v>96</v>
      </c>
      <c r="BK260" s="14"/>
      <c r="BL260" s="14"/>
      <c r="BM260" s="14"/>
      <c r="BN260" s="14"/>
      <c r="BO260" s="14"/>
      <c r="BP260" s="14"/>
      <c r="BQ260" s="14"/>
      <c r="BR260" s="14"/>
      <c r="BS260" s="14"/>
      <c r="BT260" s="14"/>
      <c r="BU260" s="14"/>
      <c r="BV260" s="14"/>
      <c r="BW260" s="14"/>
      <c r="BX260" s="14"/>
      <c r="BY260" s="14"/>
      <c r="BZ260" s="14"/>
      <c r="CA260" s="14"/>
      <c r="CB260" s="14"/>
      <c r="CC260" s="14"/>
      <c r="CD260" s="14"/>
      <c r="CE260" s="14"/>
      <c r="CF260" s="14"/>
      <c r="CG260" s="14"/>
      <c r="CH260" s="14"/>
      <c r="CI260" s="14"/>
      <c r="CJ260" s="14"/>
      <c r="CK260" s="14"/>
      <c r="CL260" s="14"/>
      <c r="CM260" s="14"/>
      <c r="CN260" s="14"/>
      <c r="CO260" s="14"/>
      <c r="CP260" s="14"/>
      <c r="CQ260" s="14"/>
      <c r="CR260" s="14"/>
      <c r="CS260" s="14"/>
      <c r="CT260" s="14"/>
      <c r="CU260" s="14"/>
      <c r="CV260" s="14"/>
      <c r="CW260" s="14"/>
      <c r="CX260" s="14"/>
      <c r="CY260" s="14"/>
      <c r="CZ260" s="14"/>
      <c r="DA260" s="14"/>
    </row>
    <row r="261" spans="2:105" x14ac:dyDescent="0.4">
      <c r="B261" s="14">
        <v>2</v>
      </c>
      <c r="C261" s="14" t="s">
        <v>97</v>
      </c>
      <c r="D261" s="14" t="s">
        <v>69</v>
      </c>
      <c r="E261" s="14" t="s">
        <v>164</v>
      </c>
      <c r="F261" s="14" t="s">
        <v>165</v>
      </c>
      <c r="G261" s="14"/>
      <c r="H261" s="38">
        <v>0</v>
      </c>
      <c r="I261" s="38">
        <v>0</v>
      </c>
      <c r="J261" s="38">
        <v>0</v>
      </c>
      <c r="K261" s="38">
        <v>0</v>
      </c>
      <c r="L261" s="38">
        <v>0</v>
      </c>
      <c r="M261" s="38">
        <v>0</v>
      </c>
      <c r="N261" s="38">
        <v>20833.333333333332</v>
      </c>
      <c r="O261" s="38">
        <v>41666.666666666664</v>
      </c>
      <c r="P261" s="38">
        <v>41666.666666666664</v>
      </c>
      <c r="Q261" s="38">
        <v>41666.666666666664</v>
      </c>
      <c r="R261" s="38">
        <v>41666.666666666664</v>
      </c>
      <c r="S261" s="38">
        <v>41666.666666666664</v>
      </c>
      <c r="T261" s="38">
        <v>20833.333333333332</v>
      </c>
      <c r="U261" s="38">
        <v>0</v>
      </c>
      <c r="V261" s="38">
        <v>0</v>
      </c>
      <c r="W261" s="38">
        <v>0</v>
      </c>
      <c r="X261" s="38">
        <v>0</v>
      </c>
      <c r="Y261" s="38">
        <v>0</v>
      </c>
      <c r="Z261" s="38">
        <v>0</v>
      </c>
      <c r="AA261" s="38">
        <v>0</v>
      </c>
      <c r="AB261" s="38">
        <v>0</v>
      </c>
      <c r="AC261" s="38">
        <v>0</v>
      </c>
      <c r="AD261" s="38">
        <v>0</v>
      </c>
      <c r="AE261" s="38">
        <v>0</v>
      </c>
      <c r="AF261" s="38">
        <v>0</v>
      </c>
      <c r="AG261" s="38">
        <v>0</v>
      </c>
      <c r="AH261" s="38">
        <v>0</v>
      </c>
      <c r="AI261" s="38">
        <v>0</v>
      </c>
      <c r="AJ261" s="38">
        <v>0</v>
      </c>
      <c r="AK261" s="38">
        <v>0</v>
      </c>
      <c r="AL261" s="38">
        <v>0</v>
      </c>
      <c r="AM261" s="38">
        <v>0</v>
      </c>
      <c r="AN261" s="38">
        <v>0</v>
      </c>
      <c r="AO261" s="38">
        <v>0</v>
      </c>
      <c r="AP261" s="38">
        <v>0</v>
      </c>
      <c r="AQ261" s="38">
        <v>0</v>
      </c>
      <c r="AR261" s="38">
        <v>0</v>
      </c>
      <c r="AS261" s="38">
        <v>0</v>
      </c>
      <c r="AT261" s="38">
        <v>0</v>
      </c>
      <c r="AU261" s="38">
        <v>0</v>
      </c>
      <c r="AV261" s="14"/>
      <c r="AW261" s="31">
        <f>SUM(H261:S261)</f>
        <v>229166.66666666663</v>
      </c>
      <c r="AX261" s="31">
        <f>SUM(T261:AE261)</f>
        <v>20833.333333333332</v>
      </c>
      <c r="AY261" s="16">
        <f t="shared" si="124"/>
        <v>0</v>
      </c>
      <c r="AZ261" s="31">
        <f t="shared" si="124"/>
        <v>0</v>
      </c>
      <c r="BA261" s="31">
        <f t="shared" si="124"/>
        <v>0</v>
      </c>
      <c r="BB261" s="31">
        <f t="shared" si="124"/>
        <v>0</v>
      </c>
      <c r="BC261" s="31">
        <f>SUM(AF261:AK261)</f>
        <v>0</v>
      </c>
      <c r="BD261" s="14"/>
      <c r="BE261" s="14"/>
      <c r="BF261" s="14"/>
      <c r="BG261" s="14"/>
      <c r="BH261" s="14"/>
      <c r="BI261" s="14"/>
      <c r="BJ261" s="14" t="s">
        <v>96</v>
      </c>
      <c r="BK261" s="14"/>
      <c r="BL261" s="14"/>
      <c r="BM261" s="14"/>
      <c r="BN261" s="14"/>
      <c r="BO261" s="14"/>
      <c r="BP261" s="14"/>
      <c r="BQ261" s="14"/>
      <c r="BR261" s="14"/>
      <c r="BS261" s="14"/>
      <c r="BT261" s="14"/>
      <c r="BU261" s="14"/>
      <c r="BV261" s="14"/>
      <c r="BW261" s="14"/>
      <c r="BX261" s="14"/>
      <c r="BY261" s="14"/>
      <c r="BZ261" s="14"/>
      <c r="CA261" s="14"/>
      <c r="CB261" s="14"/>
      <c r="CC261" s="14"/>
      <c r="CD261" s="14"/>
      <c r="CE261" s="14"/>
      <c r="CF261" s="14"/>
      <c r="CG261" s="14"/>
      <c r="CH261" s="14"/>
      <c r="CI261" s="14"/>
      <c r="CJ261" s="14"/>
      <c r="CK261" s="14"/>
      <c r="CL261" s="14"/>
      <c r="CM261" s="14"/>
      <c r="CN261" s="14"/>
      <c r="CO261" s="14"/>
      <c r="CP261" s="14"/>
      <c r="CQ261" s="14"/>
      <c r="CR261" s="14"/>
      <c r="CS261" s="14"/>
      <c r="CT261" s="14"/>
      <c r="CU261" s="14"/>
      <c r="CV261" s="14"/>
      <c r="CW261" s="14"/>
      <c r="CX261" s="14"/>
      <c r="CY261" s="14"/>
      <c r="CZ261" s="14"/>
      <c r="DA261" s="14"/>
    </row>
    <row r="262" spans="2:105" x14ac:dyDescent="0.4">
      <c r="B262" s="14">
        <v>3</v>
      </c>
      <c r="C262" s="32" t="s">
        <v>97</v>
      </c>
      <c r="D262" s="32" t="s">
        <v>70</v>
      </c>
      <c r="E262" s="32" t="s">
        <v>164</v>
      </c>
      <c r="F262" s="32" t="s">
        <v>165</v>
      </c>
      <c r="G262" s="34"/>
      <c r="H262" s="34">
        <f t="shared" ref="H262:AU262" si="125">G262+H260+H261</f>
        <v>0</v>
      </c>
      <c r="I262" s="34">
        <f t="shared" si="125"/>
        <v>0</v>
      </c>
      <c r="J262" s="34">
        <f t="shared" si="125"/>
        <v>0</v>
      </c>
      <c r="K262" s="34">
        <f t="shared" si="125"/>
        <v>0</v>
      </c>
      <c r="L262" s="34">
        <f t="shared" si="125"/>
        <v>0</v>
      </c>
      <c r="M262" s="34">
        <f t="shared" si="125"/>
        <v>0</v>
      </c>
      <c r="N262" s="34">
        <f t="shared" si="125"/>
        <v>20833.333333333332</v>
      </c>
      <c r="O262" s="34">
        <f t="shared" si="125"/>
        <v>62500</v>
      </c>
      <c r="P262" s="34">
        <f t="shared" si="125"/>
        <v>4166.6666666666642</v>
      </c>
      <c r="Q262" s="34">
        <f t="shared" si="125"/>
        <v>45833.333333333328</v>
      </c>
      <c r="R262" s="34">
        <f t="shared" si="125"/>
        <v>37499.999999999993</v>
      </c>
      <c r="S262" s="34">
        <f t="shared" si="125"/>
        <v>79166.666666666657</v>
      </c>
      <c r="T262" s="34">
        <f t="shared" si="125"/>
        <v>99999.999999999985</v>
      </c>
      <c r="U262" s="34">
        <f t="shared" si="125"/>
        <v>99999.999999999985</v>
      </c>
      <c r="V262" s="34">
        <f t="shared" si="125"/>
        <v>49999.999999999985</v>
      </c>
      <c r="W262" s="34">
        <f t="shared" si="125"/>
        <v>-1.4551915228366852E-11</v>
      </c>
      <c r="X262" s="34">
        <f t="shared" si="125"/>
        <v>-1.4551915228366852E-11</v>
      </c>
      <c r="Y262" s="34">
        <f t="shared" si="125"/>
        <v>-1.4551915228366852E-11</v>
      </c>
      <c r="Z262" s="34">
        <f t="shared" si="125"/>
        <v>-1.4551915228366852E-11</v>
      </c>
      <c r="AA262" s="34">
        <f t="shared" si="125"/>
        <v>-1.4551915228366852E-11</v>
      </c>
      <c r="AB262" s="34">
        <f t="shared" si="125"/>
        <v>-1.4551915228366852E-11</v>
      </c>
      <c r="AC262" s="34">
        <f t="shared" si="125"/>
        <v>-1.4551915228366852E-11</v>
      </c>
      <c r="AD262" s="34">
        <f t="shared" si="125"/>
        <v>-1.4551915228366852E-11</v>
      </c>
      <c r="AE262" s="34">
        <f t="shared" si="125"/>
        <v>-1.4551915228366852E-11</v>
      </c>
      <c r="AF262" s="34">
        <f t="shared" si="125"/>
        <v>-1.4551915228366852E-11</v>
      </c>
      <c r="AG262" s="34">
        <f t="shared" si="125"/>
        <v>-1.4551915228366852E-11</v>
      </c>
      <c r="AH262" s="34">
        <f t="shared" si="125"/>
        <v>-1.4551915228366852E-11</v>
      </c>
      <c r="AI262" s="34">
        <f t="shared" si="125"/>
        <v>-1.4551915228366852E-11</v>
      </c>
      <c r="AJ262" s="34">
        <f t="shared" si="125"/>
        <v>-1.4551915228366852E-11</v>
      </c>
      <c r="AK262" s="34">
        <f t="shared" si="125"/>
        <v>-1.4551915228366852E-11</v>
      </c>
      <c r="AL262" s="34">
        <f t="shared" si="125"/>
        <v>-1.4551915228366852E-11</v>
      </c>
      <c r="AM262" s="34">
        <f t="shared" si="125"/>
        <v>-1.4551915228366852E-11</v>
      </c>
      <c r="AN262" s="34">
        <f t="shared" si="125"/>
        <v>-1.4551915228366852E-11</v>
      </c>
      <c r="AO262" s="34">
        <f t="shared" si="125"/>
        <v>-1.4551915228366852E-11</v>
      </c>
      <c r="AP262" s="34">
        <f t="shared" si="125"/>
        <v>-1.4551915228366852E-11</v>
      </c>
      <c r="AQ262" s="34">
        <f t="shared" si="125"/>
        <v>-1.4551915228366852E-11</v>
      </c>
      <c r="AR262" s="34">
        <f t="shared" si="125"/>
        <v>-1.4551915228366852E-11</v>
      </c>
      <c r="AS262" s="34">
        <f t="shared" si="125"/>
        <v>-1.4551915228366852E-11</v>
      </c>
      <c r="AT262" s="34">
        <f t="shared" si="125"/>
        <v>-1.4551915228366852E-11</v>
      </c>
      <c r="AU262" s="34">
        <f t="shared" si="125"/>
        <v>-1.4551915228366852E-11</v>
      </c>
      <c r="AV262" s="33"/>
      <c r="AW262" s="34"/>
      <c r="AX262" s="34"/>
      <c r="AY262" s="35"/>
      <c r="AZ262" s="36"/>
      <c r="BA262" s="36"/>
      <c r="BB262" s="36"/>
      <c r="BC262" s="36"/>
      <c r="BD262" s="14"/>
      <c r="BE262" s="14"/>
      <c r="BF262" s="14"/>
      <c r="BG262" s="14"/>
      <c r="BJ262" s="14" t="s">
        <v>96</v>
      </c>
      <c r="BK262" s="14"/>
      <c r="BL262" s="14"/>
      <c r="BM262" s="14"/>
      <c r="BN262" s="14"/>
      <c r="BO262" s="14"/>
      <c r="BP262" s="14"/>
      <c r="BQ262" s="14"/>
      <c r="BR262" s="14"/>
      <c r="BS262" s="14"/>
      <c r="BT262" s="14"/>
      <c r="BU262" s="14"/>
      <c r="BV262" s="14"/>
      <c r="BW262" s="14"/>
      <c r="BX262" s="14"/>
      <c r="BY262" s="14"/>
      <c r="BZ262" s="14"/>
      <c r="CA262" s="14"/>
      <c r="CB262" s="14"/>
      <c r="CC262" s="14"/>
      <c r="CD262" s="14"/>
      <c r="CE262" s="14"/>
      <c r="CF262" s="14"/>
      <c r="CG262" s="14"/>
      <c r="CH262" s="14"/>
      <c r="CI262" s="14"/>
      <c r="CJ262" s="14"/>
      <c r="CK262" s="14"/>
      <c r="CL262" s="14"/>
      <c r="CM262" s="14"/>
      <c r="CN262" s="14"/>
      <c r="CO262" s="14"/>
      <c r="CP262" s="14"/>
      <c r="CQ262" s="14"/>
      <c r="CR262" s="14"/>
      <c r="CS262" s="14"/>
      <c r="CT262" s="14"/>
      <c r="CU262" s="14"/>
      <c r="CV262" s="14"/>
      <c r="CW262" s="14"/>
      <c r="CX262" s="14"/>
      <c r="CY262" s="14"/>
      <c r="CZ262" s="14"/>
      <c r="DA262" s="14"/>
    </row>
    <row r="263" spans="2:105" x14ac:dyDescent="0.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37"/>
      <c r="AZ263" s="14"/>
      <c r="BA263" s="14"/>
      <c r="BB263" s="14"/>
      <c r="BC263" s="14"/>
      <c r="BD263" s="14"/>
      <c r="BE263" s="14"/>
      <c r="BF263" s="14"/>
      <c r="BG263" s="14"/>
      <c r="BH263" s="14"/>
      <c r="BI263" s="14"/>
      <c r="BJ263" s="14"/>
      <c r="BK263" s="14"/>
      <c r="BL263" s="14"/>
      <c r="BM263" s="14"/>
      <c r="BN263" s="14"/>
      <c r="BO263" s="14"/>
      <c r="BP263" s="14"/>
      <c r="BQ263" s="14"/>
      <c r="BR263" s="14"/>
      <c r="BS263" s="14"/>
      <c r="BT263" s="14"/>
      <c r="BU263" s="14"/>
      <c r="BV263" s="14"/>
      <c r="BW263" s="14"/>
      <c r="BX263" s="14"/>
      <c r="BY263" s="14"/>
      <c r="BZ263" s="14"/>
      <c r="CA263" s="14"/>
      <c r="CB263" s="14"/>
      <c r="CC263" s="14"/>
      <c r="CD263" s="14"/>
      <c r="CE263" s="14"/>
      <c r="CF263" s="14"/>
      <c r="CG263" s="14"/>
      <c r="CH263" s="14"/>
      <c r="CI263" s="14"/>
      <c r="CJ263" s="14"/>
      <c r="CK263" s="14"/>
      <c r="CL263" s="14"/>
      <c r="CM263" s="14"/>
      <c r="CN263" s="14"/>
      <c r="CO263" s="14"/>
      <c r="CP263" s="14"/>
      <c r="CQ263" s="14"/>
      <c r="CR263" s="14"/>
      <c r="CS263" s="14"/>
      <c r="CT263" s="14"/>
      <c r="CU263" s="14"/>
      <c r="CV263" s="14"/>
      <c r="CW263" s="14"/>
      <c r="CX263" s="14"/>
      <c r="CY263" s="14"/>
      <c r="CZ263" s="14"/>
      <c r="DA263" s="14"/>
    </row>
    <row r="264" spans="2:105" x14ac:dyDescent="0.4">
      <c r="B264" s="14">
        <v>1</v>
      </c>
      <c r="C264" s="14" t="s">
        <v>93</v>
      </c>
      <c r="D264" s="14" t="s">
        <v>68</v>
      </c>
      <c r="E264" s="14" t="s">
        <v>109</v>
      </c>
      <c r="F264" s="14" t="s">
        <v>166</v>
      </c>
      <c r="G264" s="14"/>
      <c r="H264" s="38">
        <v>0</v>
      </c>
      <c r="I264" s="38">
        <v>0</v>
      </c>
      <c r="J264" s="38">
        <v>0</v>
      </c>
      <c r="K264" s="38">
        <v>0</v>
      </c>
      <c r="L264" s="38">
        <v>0</v>
      </c>
      <c r="M264" s="38">
        <v>0</v>
      </c>
      <c r="N264" s="38">
        <v>-91666</v>
      </c>
      <c r="O264" s="38">
        <v>-45833</v>
      </c>
      <c r="P264" s="38">
        <v>-45833</v>
      </c>
      <c r="Q264" s="38">
        <v>-91666</v>
      </c>
      <c r="R264" s="38">
        <v>0</v>
      </c>
      <c r="S264" s="38">
        <v>0</v>
      </c>
      <c r="T264" s="38">
        <v>0</v>
      </c>
      <c r="U264" s="38">
        <v>0</v>
      </c>
      <c r="V264" s="38">
        <v>0</v>
      </c>
      <c r="W264" s="38">
        <v>0</v>
      </c>
      <c r="X264" s="38">
        <v>0</v>
      </c>
      <c r="Y264" s="38">
        <v>0</v>
      </c>
      <c r="Z264" s="38">
        <v>0</v>
      </c>
      <c r="AA264" s="38">
        <v>0</v>
      </c>
      <c r="AB264" s="38">
        <v>0</v>
      </c>
      <c r="AC264" s="38">
        <v>0</v>
      </c>
      <c r="AD264" s="38">
        <v>0</v>
      </c>
      <c r="AE264" s="38">
        <v>0</v>
      </c>
      <c r="AF264" s="38">
        <v>0</v>
      </c>
      <c r="AG264" s="38">
        <v>0</v>
      </c>
      <c r="AH264" s="38">
        <v>0</v>
      </c>
      <c r="AI264" s="38">
        <v>0</v>
      </c>
      <c r="AJ264" s="38">
        <v>0</v>
      </c>
      <c r="AK264" s="38">
        <v>0</v>
      </c>
      <c r="AL264" s="38">
        <v>0</v>
      </c>
      <c r="AM264" s="38">
        <v>0</v>
      </c>
      <c r="AN264" s="38">
        <v>0</v>
      </c>
      <c r="AO264" s="38">
        <v>0</v>
      </c>
      <c r="AP264" s="38">
        <v>0</v>
      </c>
      <c r="AQ264" s="38">
        <v>0</v>
      </c>
      <c r="AR264" s="38">
        <v>0</v>
      </c>
      <c r="AS264" s="38">
        <v>0</v>
      </c>
      <c r="AT264" s="38">
        <v>0</v>
      </c>
      <c r="AU264" s="38">
        <v>0</v>
      </c>
      <c r="AV264" s="14"/>
      <c r="AW264" s="31">
        <f>SUM(H264:S264)</f>
        <v>-274998</v>
      </c>
      <c r="AX264" s="31">
        <f>SUM(T264:AE264)</f>
        <v>0</v>
      </c>
      <c r="AY264" s="16">
        <f t="shared" ref="AY264:BB265" si="126">SUM(Y264:AJ264)</f>
        <v>0</v>
      </c>
      <c r="AZ264" s="31">
        <f t="shared" si="126"/>
        <v>0</v>
      </c>
      <c r="BA264" s="31">
        <f t="shared" si="126"/>
        <v>0</v>
      </c>
      <c r="BB264" s="31">
        <f t="shared" si="126"/>
        <v>0</v>
      </c>
      <c r="BC264" s="31">
        <f>SUM(AF264:AK264)</f>
        <v>0</v>
      </c>
      <c r="BD264" s="14"/>
      <c r="BE264" s="15">
        <v>275000</v>
      </c>
      <c r="BF264" s="31">
        <f>-SUM(H264:AK264)</f>
        <v>274998</v>
      </c>
      <c r="BG264" s="14"/>
      <c r="BH264" s="14"/>
      <c r="BI264" s="14"/>
      <c r="BJ264" s="14" t="s">
        <v>96</v>
      </c>
      <c r="BK264" s="14"/>
      <c r="BL264" s="14"/>
      <c r="BM264" s="14"/>
      <c r="BN264" s="14"/>
      <c r="BO264" s="14"/>
      <c r="BP264" s="14"/>
      <c r="BQ264" s="14"/>
      <c r="BR264" s="14"/>
      <c r="BS264" s="14"/>
      <c r="BT264" s="14"/>
      <c r="BU264" s="14"/>
      <c r="BV264" s="14"/>
      <c r="BW264" s="14"/>
      <c r="BX264" s="14"/>
      <c r="BY264" s="14"/>
      <c r="BZ264" s="14"/>
      <c r="CA264" s="14"/>
      <c r="CB264" s="14"/>
      <c r="CC264" s="14"/>
      <c r="CD264" s="14"/>
      <c r="CE264" s="14"/>
      <c r="CF264" s="14"/>
      <c r="CG264" s="14"/>
      <c r="CH264" s="14"/>
      <c r="CI264" s="14"/>
      <c r="CJ264" s="14"/>
      <c r="CK264" s="14"/>
      <c r="CL264" s="14"/>
      <c r="CM264" s="14"/>
      <c r="CN264" s="14"/>
      <c r="CO264" s="14"/>
      <c r="CP264" s="14"/>
      <c r="CQ264" s="14"/>
      <c r="CR264" s="14"/>
      <c r="CS264" s="14"/>
      <c r="CT264" s="14"/>
      <c r="CU264" s="14"/>
      <c r="CV264" s="14"/>
      <c r="CW264" s="14"/>
      <c r="CX264" s="14"/>
      <c r="CY264" s="14"/>
      <c r="CZ264" s="14"/>
      <c r="DA264" s="14"/>
    </row>
    <row r="265" spans="2:105" x14ac:dyDescent="0.4">
      <c r="B265" s="14">
        <v>2</v>
      </c>
      <c r="C265" s="14" t="s">
        <v>97</v>
      </c>
      <c r="D265" s="14" t="s">
        <v>69</v>
      </c>
      <c r="E265" s="14" t="s">
        <v>109</v>
      </c>
      <c r="F265" s="14" t="s">
        <v>166</v>
      </c>
      <c r="G265" s="14"/>
      <c r="H265" s="15">
        <v>45833.333333333336</v>
      </c>
      <c r="I265" s="15">
        <v>45833.333333333336</v>
      </c>
      <c r="J265" s="15">
        <v>45833.333333333336</v>
      </c>
      <c r="K265" s="15">
        <v>45833.333333333336</v>
      </c>
      <c r="L265" s="15">
        <v>45833.333333333336</v>
      </c>
      <c r="M265" s="15">
        <v>22916.666666666668</v>
      </c>
      <c r="N265" s="15">
        <v>0</v>
      </c>
      <c r="O265" s="15">
        <v>0</v>
      </c>
      <c r="P265" s="15">
        <v>0</v>
      </c>
      <c r="Q265" s="15">
        <v>0</v>
      </c>
      <c r="R265" s="15">
        <v>0</v>
      </c>
      <c r="S265" s="15">
        <v>0</v>
      </c>
      <c r="T265" s="15">
        <v>0</v>
      </c>
      <c r="U265" s="15">
        <v>0</v>
      </c>
      <c r="V265" s="15">
        <v>0</v>
      </c>
      <c r="W265" s="15">
        <v>0</v>
      </c>
      <c r="X265" s="15">
        <v>0</v>
      </c>
      <c r="Y265" s="15">
        <v>0</v>
      </c>
      <c r="Z265" s="15">
        <v>0</v>
      </c>
      <c r="AA265" s="15">
        <v>0</v>
      </c>
      <c r="AB265" s="15">
        <v>0</v>
      </c>
      <c r="AC265" s="15">
        <v>0</v>
      </c>
      <c r="AD265" s="15">
        <v>0</v>
      </c>
      <c r="AE265" s="15">
        <v>0</v>
      </c>
      <c r="AF265" s="15">
        <v>0</v>
      </c>
      <c r="AG265" s="15">
        <v>0</v>
      </c>
      <c r="AH265" s="15">
        <v>0</v>
      </c>
      <c r="AI265" s="15">
        <v>0</v>
      </c>
      <c r="AJ265" s="15">
        <v>0</v>
      </c>
      <c r="AK265" s="15">
        <v>0</v>
      </c>
      <c r="AL265" s="15">
        <v>0</v>
      </c>
      <c r="AM265" s="15">
        <v>0</v>
      </c>
      <c r="AN265" s="15">
        <v>0</v>
      </c>
      <c r="AO265" s="15">
        <v>0</v>
      </c>
      <c r="AP265" s="15">
        <v>0</v>
      </c>
      <c r="AQ265" s="15">
        <v>0</v>
      </c>
      <c r="AR265" s="15">
        <v>0</v>
      </c>
      <c r="AS265" s="15">
        <v>0</v>
      </c>
      <c r="AT265" s="15">
        <v>0</v>
      </c>
      <c r="AU265" s="15">
        <v>0</v>
      </c>
      <c r="AV265" s="14"/>
      <c r="AW265" s="31">
        <f>SUM(H265:S265)</f>
        <v>252083.33333333334</v>
      </c>
      <c r="AX265" s="31">
        <f>SUM(T265:AE265)</f>
        <v>0</v>
      </c>
      <c r="AY265" s="16">
        <f t="shared" si="126"/>
        <v>0</v>
      </c>
      <c r="AZ265" s="31">
        <f t="shared" si="126"/>
        <v>0</v>
      </c>
      <c r="BA265" s="31">
        <f t="shared" si="126"/>
        <v>0</v>
      </c>
      <c r="BB265" s="31">
        <f t="shared" si="126"/>
        <v>0</v>
      </c>
      <c r="BC265" s="31">
        <f>SUM(AF265:AK265)</f>
        <v>0</v>
      </c>
      <c r="BD265" s="14"/>
      <c r="BE265" s="14"/>
      <c r="BF265" s="14"/>
      <c r="BG265" s="14"/>
      <c r="BH265" s="14"/>
      <c r="BI265" s="14"/>
      <c r="BJ265" s="14" t="s">
        <v>96</v>
      </c>
      <c r="BK265" s="14"/>
      <c r="BL265" s="14"/>
      <c r="BM265" s="14"/>
      <c r="BN265" s="14"/>
      <c r="BO265" s="14"/>
      <c r="BP265" s="14"/>
      <c r="BQ265" s="14"/>
      <c r="BR265" s="14"/>
      <c r="BS265" s="14"/>
      <c r="BT265" s="14"/>
      <c r="BU265" s="14"/>
      <c r="BV265" s="14"/>
      <c r="BW265" s="14"/>
      <c r="BX265" s="14"/>
      <c r="BY265" s="14"/>
      <c r="BZ265" s="14"/>
      <c r="CA265" s="14"/>
      <c r="CB265" s="14"/>
      <c r="CC265" s="14"/>
      <c r="CD265" s="14"/>
      <c r="CE265" s="14"/>
      <c r="CF265" s="14"/>
      <c r="CG265" s="14"/>
      <c r="CH265" s="14"/>
      <c r="CI265" s="14"/>
      <c r="CJ265" s="14"/>
      <c r="CK265" s="14"/>
      <c r="CL265" s="14"/>
      <c r="CM265" s="14"/>
      <c r="CN265" s="14"/>
      <c r="CO265" s="14"/>
      <c r="CP265" s="14"/>
      <c r="CQ265" s="14"/>
      <c r="CR265" s="14"/>
      <c r="CS265" s="14"/>
      <c r="CT265" s="14"/>
      <c r="CU265" s="14"/>
      <c r="CV265" s="14"/>
      <c r="CW265" s="14"/>
      <c r="CX265" s="14"/>
      <c r="CY265" s="14"/>
      <c r="CZ265" s="14"/>
      <c r="DA265" s="14"/>
    </row>
    <row r="266" spans="2:105" x14ac:dyDescent="0.4">
      <c r="B266" s="14">
        <v>3</v>
      </c>
      <c r="C266" s="32" t="s">
        <v>97</v>
      </c>
      <c r="D266" s="32" t="s">
        <v>70</v>
      </c>
      <c r="E266" s="32" t="s">
        <v>109</v>
      </c>
      <c r="F266" s="32" t="s">
        <v>166</v>
      </c>
      <c r="G266" s="33"/>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35"/>
      <c r="AT266" s="35"/>
      <c r="AU266" s="35"/>
      <c r="AV266" s="33"/>
      <c r="AW266" s="34"/>
      <c r="AX266" s="34"/>
      <c r="AY266" s="35"/>
      <c r="AZ266" s="36"/>
      <c r="BA266" s="36"/>
      <c r="BB266" s="36"/>
      <c r="BC266" s="36"/>
      <c r="BD266" s="14"/>
      <c r="BE266" s="14"/>
      <c r="BF266" s="14"/>
      <c r="BG266" s="14"/>
      <c r="BJ266" s="14" t="s">
        <v>96</v>
      </c>
      <c r="BK266" s="14"/>
      <c r="BL266" s="14"/>
      <c r="BM266" s="14"/>
      <c r="BN266" s="14"/>
      <c r="BO266" s="14"/>
      <c r="BP266" s="14"/>
      <c r="BQ266" s="14"/>
      <c r="BR266" s="14"/>
      <c r="BS266" s="14"/>
      <c r="BT266" s="14"/>
      <c r="BU266" s="14"/>
      <c r="BV266" s="14"/>
      <c r="BW266" s="14"/>
      <c r="BX266" s="14"/>
      <c r="BY266" s="14"/>
      <c r="BZ266" s="14"/>
      <c r="CA266" s="14"/>
      <c r="CB266" s="14"/>
      <c r="CC266" s="14"/>
      <c r="CD266" s="14"/>
      <c r="CE266" s="14"/>
      <c r="CF266" s="14"/>
      <c r="CG266" s="14"/>
      <c r="CH266" s="14"/>
      <c r="CI266" s="14"/>
      <c r="CJ266" s="14"/>
      <c r="CK266" s="14"/>
      <c r="CL266" s="14"/>
      <c r="CM266" s="14"/>
      <c r="CN266" s="14"/>
      <c r="CO266" s="14"/>
      <c r="CP266" s="14"/>
      <c r="CQ266" s="14"/>
      <c r="CR266" s="14"/>
      <c r="CS266" s="14"/>
      <c r="CT266" s="14"/>
      <c r="CU266" s="14"/>
      <c r="CV266" s="14"/>
      <c r="CW266" s="14"/>
      <c r="CX266" s="14"/>
      <c r="CY266" s="14"/>
      <c r="CZ266" s="14"/>
      <c r="DA266" s="14"/>
    </row>
    <row r="267" spans="2:105" x14ac:dyDescent="0.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37"/>
      <c r="AZ267" s="14"/>
      <c r="BA267" s="14"/>
      <c r="BB267" s="14"/>
      <c r="BC267" s="14"/>
      <c r="BD267" s="14"/>
      <c r="BE267" s="14"/>
      <c r="BF267" s="14"/>
      <c r="BG267" s="14"/>
      <c r="BH267" s="14"/>
      <c r="BI267" s="14"/>
      <c r="BJ267" s="14"/>
      <c r="BK267" s="14"/>
      <c r="BL267" s="14"/>
      <c r="BM267" s="14"/>
      <c r="BN267" s="14"/>
      <c r="BO267" s="14"/>
      <c r="BP267" s="14"/>
      <c r="BQ267" s="14"/>
      <c r="BR267" s="14"/>
      <c r="BS267" s="14"/>
      <c r="BT267" s="14"/>
      <c r="BU267" s="14"/>
      <c r="BV267" s="14"/>
      <c r="BW267" s="14"/>
      <c r="BX267" s="14"/>
      <c r="BY267" s="14"/>
      <c r="BZ267" s="14"/>
      <c r="CA267" s="14"/>
      <c r="CB267" s="14"/>
      <c r="CC267" s="14"/>
      <c r="CD267" s="14"/>
      <c r="CE267" s="14"/>
      <c r="CF267" s="14"/>
      <c r="CG267" s="14"/>
      <c r="CH267" s="14"/>
      <c r="CI267" s="14"/>
      <c r="CJ267" s="14"/>
      <c r="CK267" s="14"/>
      <c r="CL267" s="14"/>
      <c r="CM267" s="14"/>
      <c r="CN267" s="14"/>
      <c r="CO267" s="14"/>
      <c r="CP267" s="14"/>
      <c r="CQ267" s="14"/>
      <c r="CR267" s="14"/>
      <c r="CS267" s="14"/>
      <c r="CT267" s="14"/>
      <c r="CU267" s="14"/>
      <c r="CV267" s="14"/>
      <c r="CW267" s="14"/>
      <c r="CX267" s="14"/>
      <c r="CY267" s="14"/>
      <c r="CZ267" s="14"/>
      <c r="DA267" s="14"/>
    </row>
    <row r="268" spans="2:105" x14ac:dyDescent="0.4">
      <c r="B268" s="14">
        <v>1</v>
      </c>
      <c r="C268" s="14" t="s">
        <v>93</v>
      </c>
      <c r="D268" s="14" t="s">
        <v>68</v>
      </c>
      <c r="E268" s="14" t="s">
        <v>94</v>
      </c>
      <c r="F268" s="14" t="s">
        <v>167</v>
      </c>
      <c r="G268" s="14"/>
      <c r="H268" s="38">
        <v>0</v>
      </c>
      <c r="I268" s="38">
        <v>0</v>
      </c>
      <c r="J268" s="38">
        <v>0</v>
      </c>
      <c r="K268" s="38">
        <v>0</v>
      </c>
      <c r="L268" s="38">
        <v>0</v>
      </c>
      <c r="M268" s="38">
        <v>0</v>
      </c>
      <c r="N268" s="38">
        <v>0</v>
      </c>
      <c r="O268" s="38">
        <v>0</v>
      </c>
      <c r="P268" s="38">
        <v>0</v>
      </c>
      <c r="Q268" s="38">
        <v>0</v>
      </c>
      <c r="R268" s="38">
        <v>0</v>
      </c>
      <c r="S268" s="38">
        <v>0</v>
      </c>
      <c r="T268" s="38">
        <v>0</v>
      </c>
      <c r="U268" s="38">
        <v>0</v>
      </c>
      <c r="V268" s="38">
        <v>0</v>
      </c>
      <c r="W268" s="38">
        <v>0</v>
      </c>
      <c r="X268" s="38">
        <v>0</v>
      </c>
      <c r="Y268" s="38">
        <v>0</v>
      </c>
      <c r="Z268" s="38">
        <v>0</v>
      </c>
      <c r="AA268" s="38">
        <v>0</v>
      </c>
      <c r="AB268" s="38">
        <v>0</v>
      </c>
      <c r="AC268" s="38">
        <v>0</v>
      </c>
      <c r="AD268" s="38">
        <v>0</v>
      </c>
      <c r="AE268" s="38">
        <v>0</v>
      </c>
      <c r="AF268" s="38">
        <v>0</v>
      </c>
      <c r="AG268" s="38">
        <v>0</v>
      </c>
      <c r="AH268" s="38">
        <v>0</v>
      </c>
      <c r="AI268" s="38">
        <v>0</v>
      </c>
      <c r="AJ268" s="38">
        <v>0</v>
      </c>
      <c r="AK268" s="38">
        <v>0</v>
      </c>
      <c r="AL268" s="38">
        <v>-66000</v>
      </c>
      <c r="AM268" s="38">
        <v>-66000</v>
      </c>
      <c r="AN268" s="38">
        <v>-66000</v>
      </c>
      <c r="AO268" s="38">
        <f>-'Oct Collections'!J17</f>
        <v>-66000</v>
      </c>
      <c r="AP268" s="38"/>
      <c r="AQ268" s="38"/>
      <c r="AR268" s="38"/>
      <c r="AS268" s="38"/>
      <c r="AT268" s="38">
        <f>+'Mar Collections'!I38</f>
        <v>-66000</v>
      </c>
      <c r="AU268" s="38">
        <f>-'Apr Collections'!I34</f>
        <v>-4605</v>
      </c>
      <c r="AV268" s="14"/>
      <c r="AW268" s="31">
        <f>SUM(H268:S268)</f>
        <v>0</v>
      </c>
      <c r="AX268" s="31">
        <f>SUM(T268:AE268)</f>
        <v>0</v>
      </c>
      <c r="AY268" s="16">
        <f t="shared" ref="AY268:BB269" si="127">SUM(Y268:AJ268)</f>
        <v>0</v>
      </c>
      <c r="AZ268" s="31">
        <f t="shared" si="127"/>
        <v>0</v>
      </c>
      <c r="BA268" s="31">
        <f t="shared" si="127"/>
        <v>-66000</v>
      </c>
      <c r="BB268" s="31">
        <f t="shared" si="127"/>
        <v>-132000</v>
      </c>
      <c r="BC268" s="31">
        <f>SUM(AF268:AK268)</f>
        <v>0</v>
      </c>
      <c r="BD268" s="14"/>
      <c r="BE268" s="15">
        <v>330000</v>
      </c>
      <c r="BF268" s="31">
        <f>-SUM(H268:AK268)</f>
        <v>0</v>
      </c>
      <c r="BG268" s="31">
        <v>0</v>
      </c>
      <c r="BH268" s="31">
        <f>BG268-BF268</f>
        <v>0</v>
      </c>
      <c r="BI268" s="31">
        <f>BG268-BE268</f>
        <v>-330000</v>
      </c>
      <c r="BJ268" s="14" t="s">
        <v>107</v>
      </c>
      <c r="BK268" s="14"/>
      <c r="BL268" s="14"/>
      <c r="BM268" s="14"/>
      <c r="BN268" s="14"/>
      <c r="BO268" s="14"/>
      <c r="BP268" s="14"/>
      <c r="BQ268" s="14"/>
      <c r="BR268" s="14"/>
      <c r="BS268" s="14"/>
      <c r="BT268" s="14"/>
      <c r="BU268" s="14"/>
      <c r="BV268" s="14"/>
      <c r="BW268" s="14"/>
      <c r="BX268" s="14"/>
      <c r="BY268" s="14"/>
      <c r="BZ268" s="14"/>
      <c r="CA268" s="14"/>
      <c r="CB268" s="14"/>
      <c r="CC268" s="14"/>
      <c r="CD268" s="14"/>
      <c r="CE268" s="14"/>
      <c r="CF268" s="14"/>
      <c r="CG268" s="14"/>
      <c r="CH268" s="14"/>
      <c r="CI268" s="14"/>
      <c r="CJ268" s="14"/>
      <c r="CK268" s="14"/>
      <c r="CL268" s="14"/>
      <c r="CM268" s="14"/>
      <c r="CN268" s="14"/>
      <c r="CO268" s="14"/>
      <c r="CP268" s="14"/>
      <c r="CQ268" s="14"/>
      <c r="CR268" s="14"/>
      <c r="CS268" s="14"/>
      <c r="CT268" s="14"/>
      <c r="CU268" s="14"/>
      <c r="CV268" s="14"/>
      <c r="CW268" s="14"/>
      <c r="CX268" s="14"/>
      <c r="CY268" s="14"/>
      <c r="CZ268" s="14"/>
      <c r="DA268" s="14"/>
    </row>
    <row r="269" spans="2:105" x14ac:dyDescent="0.4">
      <c r="B269" s="14">
        <v>2</v>
      </c>
      <c r="C269" s="14" t="s">
        <v>97</v>
      </c>
      <c r="D269" s="14" t="s">
        <v>69</v>
      </c>
      <c r="E269" s="14" t="s">
        <v>94</v>
      </c>
      <c r="F269" s="14" t="s">
        <v>167</v>
      </c>
      <c r="G269" s="14"/>
      <c r="H269" s="38">
        <v>0</v>
      </c>
      <c r="I269" s="38">
        <v>0</v>
      </c>
      <c r="J269" s="38">
        <v>0</v>
      </c>
      <c r="K269" s="38">
        <v>0</v>
      </c>
      <c r="L269" s="38">
        <v>0</v>
      </c>
      <c r="M269" s="38">
        <v>0</v>
      </c>
      <c r="N269" s="38">
        <v>0</v>
      </c>
      <c r="O269" s="38">
        <v>0</v>
      </c>
      <c r="P269" s="38">
        <v>0</v>
      </c>
      <c r="Q269" s="38">
        <v>0</v>
      </c>
      <c r="R269" s="38">
        <v>0</v>
      </c>
      <c r="S269" s="38">
        <v>0</v>
      </c>
      <c r="T269" s="38">
        <v>0</v>
      </c>
      <c r="U269" s="38">
        <v>0</v>
      </c>
      <c r="V269" s="38">
        <v>0</v>
      </c>
      <c r="W269" s="38">
        <v>0</v>
      </c>
      <c r="X269" s="38">
        <v>0</v>
      </c>
      <c r="Y269" s="38">
        <v>0</v>
      </c>
      <c r="Z269" s="38">
        <v>0</v>
      </c>
      <c r="AA269" s="38">
        <v>0</v>
      </c>
      <c r="AB269" s="38">
        <v>0</v>
      </c>
      <c r="AC269" s="38">
        <v>0</v>
      </c>
      <c r="AD269" s="38">
        <v>0</v>
      </c>
      <c r="AE269" s="38">
        <v>0</v>
      </c>
      <c r="AF269" s="38">
        <v>0</v>
      </c>
      <c r="AG269" s="38">
        <v>0</v>
      </c>
      <c r="AH269" s="38">
        <v>0</v>
      </c>
      <c r="AI269" s="38">
        <v>0</v>
      </c>
      <c r="AJ269" s="38">
        <v>0</v>
      </c>
      <c r="AK269" s="38">
        <v>27500</v>
      </c>
      <c r="AL269" s="38">
        <v>55000</v>
      </c>
      <c r="AM269" s="38">
        <v>55000</v>
      </c>
      <c r="AN269" s="38">
        <v>51150</v>
      </c>
      <c r="AO269" s="38">
        <v>51150</v>
      </c>
      <c r="AP269" s="38">
        <v>51150</v>
      </c>
      <c r="AQ269" s="38">
        <f>330000-SUM(AK269:AP269)+4605</f>
        <v>43655</v>
      </c>
      <c r="AR269" s="38"/>
      <c r="AS269" s="38">
        <v>1788</v>
      </c>
      <c r="AT269" s="38"/>
      <c r="AU269" s="38"/>
      <c r="AV269" s="14"/>
      <c r="AW269" s="31">
        <f>SUM(H269:S269)</f>
        <v>0</v>
      </c>
      <c r="AX269" s="31">
        <f>SUM(T269:AE269)</f>
        <v>0</v>
      </c>
      <c r="AY269" s="16">
        <f t="shared" si="127"/>
        <v>0</v>
      </c>
      <c r="AZ269" s="31">
        <f t="shared" si="127"/>
        <v>27500</v>
      </c>
      <c r="BA269" s="31">
        <f t="shared" si="127"/>
        <v>82500</v>
      </c>
      <c r="BB269" s="31">
        <f t="shared" si="127"/>
        <v>137500</v>
      </c>
      <c r="BC269" s="31">
        <f>SUM(AF269:AK269)</f>
        <v>27500</v>
      </c>
      <c r="BD269" s="14"/>
      <c r="BE269" s="14"/>
      <c r="BF269" s="14"/>
      <c r="BG269" s="14"/>
      <c r="BH269" s="14"/>
      <c r="BI269" s="14"/>
      <c r="BJ269" s="14" t="s">
        <v>107</v>
      </c>
      <c r="BK269" s="14"/>
      <c r="BL269" s="14"/>
      <c r="BM269" s="14"/>
      <c r="BN269" s="14"/>
      <c r="BO269" s="14"/>
      <c r="BP269" s="14"/>
      <c r="BQ269" s="14"/>
      <c r="BR269" s="14"/>
      <c r="BS269" s="14"/>
      <c r="BT269" s="14"/>
      <c r="BU269" s="14"/>
      <c r="BV269" s="14"/>
      <c r="BW269" s="14"/>
      <c r="BX269" s="14"/>
      <c r="BY269" s="14"/>
      <c r="BZ269" s="14"/>
      <c r="CA269" s="14"/>
      <c r="CB269" s="14"/>
      <c r="CC269" s="14"/>
      <c r="CD269" s="14"/>
      <c r="CE269" s="14"/>
      <c r="CF269" s="14"/>
      <c r="CG269" s="14"/>
      <c r="CH269" s="14"/>
      <c r="CI269" s="14"/>
      <c r="CJ269" s="14"/>
      <c r="CK269" s="14"/>
      <c r="CL269" s="14"/>
      <c r="CM269" s="14"/>
      <c r="CN269" s="14"/>
      <c r="CO269" s="14"/>
      <c r="CP269" s="14"/>
      <c r="CQ269" s="14"/>
      <c r="CR269" s="14"/>
      <c r="CS269" s="14"/>
      <c r="CT269" s="14"/>
      <c r="CU269" s="14"/>
      <c r="CV269" s="14"/>
      <c r="CW269" s="14"/>
      <c r="CX269" s="14"/>
      <c r="CY269" s="14"/>
      <c r="CZ269" s="14"/>
      <c r="DA269" s="14"/>
    </row>
    <row r="270" spans="2:105" x14ac:dyDescent="0.4">
      <c r="B270" s="14">
        <v>3</v>
      </c>
      <c r="C270" s="32" t="s">
        <v>97</v>
      </c>
      <c r="D270" s="32" t="s">
        <v>70</v>
      </c>
      <c r="E270" s="32" t="s">
        <v>94</v>
      </c>
      <c r="F270" s="32" t="s">
        <v>167</v>
      </c>
      <c r="G270" s="34"/>
      <c r="H270" s="34">
        <f t="shared" ref="H270:AU270" si="128">G270+H268+H269</f>
        <v>0</v>
      </c>
      <c r="I270" s="34">
        <f t="shared" si="128"/>
        <v>0</v>
      </c>
      <c r="J270" s="34">
        <f t="shared" si="128"/>
        <v>0</v>
      </c>
      <c r="K270" s="34">
        <f t="shared" si="128"/>
        <v>0</v>
      </c>
      <c r="L270" s="34">
        <f t="shared" si="128"/>
        <v>0</v>
      </c>
      <c r="M270" s="34">
        <f t="shared" si="128"/>
        <v>0</v>
      </c>
      <c r="N270" s="34">
        <f t="shared" si="128"/>
        <v>0</v>
      </c>
      <c r="O270" s="34">
        <f t="shared" si="128"/>
        <v>0</v>
      </c>
      <c r="P270" s="34">
        <f t="shared" si="128"/>
        <v>0</v>
      </c>
      <c r="Q270" s="34">
        <f t="shared" si="128"/>
        <v>0</v>
      </c>
      <c r="R270" s="34">
        <f t="shared" si="128"/>
        <v>0</v>
      </c>
      <c r="S270" s="34">
        <f t="shared" si="128"/>
        <v>0</v>
      </c>
      <c r="T270" s="34">
        <f t="shared" si="128"/>
        <v>0</v>
      </c>
      <c r="U270" s="34">
        <f t="shared" si="128"/>
        <v>0</v>
      </c>
      <c r="V270" s="34">
        <f t="shared" si="128"/>
        <v>0</v>
      </c>
      <c r="W270" s="34">
        <f t="shared" si="128"/>
        <v>0</v>
      </c>
      <c r="X270" s="34">
        <f t="shared" si="128"/>
        <v>0</v>
      </c>
      <c r="Y270" s="34">
        <f t="shared" si="128"/>
        <v>0</v>
      </c>
      <c r="Z270" s="34">
        <f t="shared" si="128"/>
        <v>0</v>
      </c>
      <c r="AA270" s="34">
        <f t="shared" si="128"/>
        <v>0</v>
      </c>
      <c r="AB270" s="34">
        <f t="shared" si="128"/>
        <v>0</v>
      </c>
      <c r="AC270" s="34">
        <f t="shared" si="128"/>
        <v>0</v>
      </c>
      <c r="AD270" s="34">
        <f t="shared" si="128"/>
        <v>0</v>
      </c>
      <c r="AE270" s="34">
        <f t="shared" si="128"/>
        <v>0</v>
      </c>
      <c r="AF270" s="34">
        <f t="shared" si="128"/>
        <v>0</v>
      </c>
      <c r="AG270" s="34">
        <f t="shared" si="128"/>
        <v>0</v>
      </c>
      <c r="AH270" s="34">
        <f t="shared" si="128"/>
        <v>0</v>
      </c>
      <c r="AI270" s="34">
        <f t="shared" si="128"/>
        <v>0</v>
      </c>
      <c r="AJ270" s="34">
        <f t="shared" si="128"/>
        <v>0</v>
      </c>
      <c r="AK270" s="34">
        <f t="shared" si="128"/>
        <v>27500</v>
      </c>
      <c r="AL270" s="34">
        <f t="shared" si="128"/>
        <v>16500</v>
      </c>
      <c r="AM270" s="34">
        <f t="shared" si="128"/>
        <v>5500</v>
      </c>
      <c r="AN270" s="34">
        <f t="shared" si="128"/>
        <v>-9350</v>
      </c>
      <c r="AO270" s="34">
        <f t="shared" si="128"/>
        <v>-24200</v>
      </c>
      <c r="AP270" s="34">
        <f t="shared" si="128"/>
        <v>26950</v>
      </c>
      <c r="AQ270" s="34">
        <f t="shared" si="128"/>
        <v>70605</v>
      </c>
      <c r="AR270" s="34">
        <f t="shared" si="128"/>
        <v>70605</v>
      </c>
      <c r="AS270" s="34">
        <f t="shared" si="128"/>
        <v>72393</v>
      </c>
      <c r="AT270" s="34">
        <f t="shared" si="128"/>
        <v>6393</v>
      </c>
      <c r="AU270" s="34">
        <f t="shared" si="128"/>
        <v>1788</v>
      </c>
      <c r="AV270" s="33"/>
      <c r="AW270" s="34"/>
      <c r="AX270" s="34"/>
      <c r="AY270" s="35"/>
      <c r="AZ270" s="36"/>
      <c r="BA270" s="36"/>
      <c r="BB270" s="36"/>
      <c r="BC270" s="36"/>
      <c r="BD270" s="14"/>
      <c r="BE270" s="14"/>
      <c r="BF270" s="14"/>
      <c r="BG270" s="14"/>
      <c r="BJ270" s="14" t="s">
        <v>107</v>
      </c>
      <c r="BK270" s="14"/>
      <c r="BL270" s="14"/>
      <c r="BM270" s="14"/>
      <c r="BN270" s="14"/>
      <c r="BO270" s="14"/>
      <c r="BP270" s="14"/>
      <c r="BQ270" s="14"/>
      <c r="BR270" s="14"/>
      <c r="BS270" s="14"/>
      <c r="BT270" s="14"/>
      <c r="BU270" s="14"/>
      <c r="BV270" s="14"/>
      <c r="BW270" s="14"/>
      <c r="BX270" s="14"/>
      <c r="BY270" s="14"/>
      <c r="BZ270" s="14"/>
      <c r="CA270" s="14"/>
      <c r="CB270" s="14"/>
      <c r="CC270" s="14"/>
      <c r="CD270" s="14"/>
      <c r="CE270" s="14"/>
      <c r="CF270" s="14"/>
      <c r="CG270" s="14"/>
      <c r="CH270" s="14"/>
      <c r="CI270" s="14"/>
      <c r="CJ270" s="14"/>
      <c r="CK270" s="14"/>
      <c r="CL270" s="14"/>
      <c r="CM270" s="14"/>
      <c r="CN270" s="14"/>
      <c r="CO270" s="14"/>
      <c r="CP270" s="14"/>
      <c r="CQ270" s="14"/>
      <c r="CR270" s="14"/>
      <c r="CS270" s="14"/>
      <c r="CT270" s="14"/>
      <c r="CU270" s="14"/>
      <c r="CV270" s="14"/>
      <c r="CW270" s="14"/>
      <c r="CX270" s="14"/>
      <c r="CY270" s="14"/>
      <c r="CZ270" s="14"/>
      <c r="DA270" s="14"/>
    </row>
    <row r="272" spans="2:105" x14ac:dyDescent="0.4">
      <c r="B272" s="14">
        <v>1</v>
      </c>
      <c r="C272" s="14" t="s">
        <v>93</v>
      </c>
      <c r="D272" s="14" t="s">
        <v>68</v>
      </c>
      <c r="E272" s="14" t="s">
        <v>168</v>
      </c>
      <c r="F272" s="14" t="s">
        <v>169</v>
      </c>
      <c r="G272" s="14"/>
      <c r="H272" s="38">
        <v>0</v>
      </c>
      <c r="I272" s="38">
        <v>0</v>
      </c>
      <c r="J272" s="38">
        <v>0</v>
      </c>
      <c r="K272" s="38">
        <v>0</v>
      </c>
      <c r="L272" s="38">
        <v>0</v>
      </c>
      <c r="M272" s="38">
        <v>0</v>
      </c>
      <c r="N272" s="38">
        <v>0</v>
      </c>
      <c r="O272" s="38">
        <v>0</v>
      </c>
      <c r="P272" s="38">
        <v>0</v>
      </c>
      <c r="Q272" s="38">
        <v>0</v>
      </c>
      <c r="R272" s="38">
        <v>0</v>
      </c>
      <c r="S272" s="38">
        <v>0</v>
      </c>
      <c r="T272" s="38">
        <v>0</v>
      </c>
      <c r="U272" s="38">
        <v>0</v>
      </c>
      <c r="V272" s="38">
        <v>0</v>
      </c>
      <c r="W272" s="38">
        <v>0</v>
      </c>
      <c r="X272" s="38">
        <v>0</v>
      </c>
      <c r="Y272" s="38">
        <v>0</v>
      </c>
      <c r="Z272" s="38">
        <v>0</v>
      </c>
      <c r="AA272" s="38">
        <v>0</v>
      </c>
      <c r="AB272" s="38">
        <v>0</v>
      </c>
      <c r="AC272" s="38">
        <v>0</v>
      </c>
      <c r="AD272" s="38">
        <v>0</v>
      </c>
      <c r="AE272" s="38">
        <v>0</v>
      </c>
      <c r="AF272" s="38">
        <v>0</v>
      </c>
      <c r="AG272" s="38">
        <v>0</v>
      </c>
      <c r="AH272" s="38">
        <v>0</v>
      </c>
      <c r="AI272" s="38">
        <v>0</v>
      </c>
      <c r="AJ272" s="38">
        <v>0</v>
      </c>
      <c r="AK272" s="38">
        <v>0</v>
      </c>
      <c r="AL272" s="38">
        <v>0</v>
      </c>
      <c r="AM272" s="38">
        <v>0</v>
      </c>
      <c r="AN272" s="38">
        <v>0</v>
      </c>
      <c r="AO272" s="38">
        <v>0</v>
      </c>
      <c r="AP272" s="38">
        <v>0</v>
      </c>
      <c r="AQ272" s="38">
        <v>0</v>
      </c>
      <c r="AR272" s="38">
        <v>0</v>
      </c>
      <c r="AS272" s="38">
        <v>0</v>
      </c>
      <c r="AT272" s="38">
        <v>0</v>
      </c>
      <c r="AU272" s="38">
        <v>0</v>
      </c>
      <c r="AV272" s="14"/>
      <c r="AW272" s="31">
        <f>SUM(H272:S272)</f>
        <v>0</v>
      </c>
      <c r="AX272" s="31">
        <f>SUM(T272:AE272)</f>
        <v>0</v>
      </c>
      <c r="AY272" s="16">
        <f t="shared" ref="AY272:BB273" si="129">SUM(Y272:AJ272)</f>
        <v>0</v>
      </c>
      <c r="AZ272" s="31">
        <f t="shared" si="129"/>
        <v>0</v>
      </c>
      <c r="BA272" s="31">
        <f t="shared" si="129"/>
        <v>0</v>
      </c>
      <c r="BB272" s="31">
        <f t="shared" si="129"/>
        <v>0</v>
      </c>
      <c r="BC272" s="31">
        <f>SUM(AF272:AK272)</f>
        <v>0</v>
      </c>
      <c r="BD272" s="14"/>
      <c r="BE272" s="15"/>
      <c r="BF272" s="31">
        <f>-SUM(H272:AK272)</f>
        <v>0</v>
      </c>
      <c r="BG272" s="31">
        <v>0</v>
      </c>
      <c r="BH272" s="31">
        <f>BG272-BF272</f>
        <v>0</v>
      </c>
      <c r="BI272" s="31">
        <f>BG272-BE272</f>
        <v>0</v>
      </c>
      <c r="BJ272" s="14" t="s">
        <v>107</v>
      </c>
      <c r="BK272" s="14"/>
      <c r="BL272" s="14"/>
      <c r="BM272" s="14"/>
      <c r="BN272" s="14"/>
      <c r="BO272" s="14"/>
      <c r="BP272" s="14"/>
      <c r="BQ272" s="14"/>
      <c r="BR272" s="14"/>
      <c r="BS272" s="14"/>
      <c r="BT272" s="14"/>
      <c r="BU272" s="14"/>
      <c r="BV272" s="14"/>
      <c r="BW272" s="14"/>
      <c r="BX272" s="14"/>
      <c r="BY272" s="14"/>
      <c r="BZ272" s="14"/>
      <c r="CA272" s="14"/>
      <c r="CB272" s="14"/>
      <c r="CC272" s="14"/>
      <c r="CD272" s="14"/>
      <c r="CE272" s="14"/>
      <c r="CF272" s="14"/>
      <c r="CG272" s="14"/>
      <c r="CH272" s="14"/>
      <c r="CI272" s="14"/>
      <c r="CJ272" s="14"/>
      <c r="CK272" s="14"/>
      <c r="CL272" s="14"/>
      <c r="CM272" s="14"/>
      <c r="CN272" s="14"/>
      <c r="CO272" s="14"/>
      <c r="CP272" s="14"/>
      <c r="CQ272" s="14"/>
      <c r="CR272" s="14"/>
      <c r="CS272" s="14"/>
      <c r="CT272" s="14"/>
      <c r="CU272" s="14"/>
      <c r="CV272" s="14"/>
      <c r="CW272" s="14"/>
      <c r="CX272" s="14"/>
      <c r="CY272" s="14"/>
      <c r="CZ272" s="14"/>
      <c r="DA272" s="14"/>
    </row>
    <row r="273" spans="1:105" x14ac:dyDescent="0.4">
      <c r="B273" s="14">
        <v>2</v>
      </c>
      <c r="C273" s="14" t="s">
        <v>97</v>
      </c>
      <c r="D273" s="14" t="s">
        <v>69</v>
      </c>
      <c r="E273" s="14" t="s">
        <v>168</v>
      </c>
      <c r="F273" s="14" t="s">
        <v>169</v>
      </c>
      <c r="G273" s="14"/>
      <c r="H273" s="38">
        <v>0</v>
      </c>
      <c r="I273" s="38">
        <v>0</v>
      </c>
      <c r="J273" s="38">
        <v>0</v>
      </c>
      <c r="K273" s="38">
        <v>0</v>
      </c>
      <c r="L273" s="38">
        <v>0</v>
      </c>
      <c r="M273" s="38">
        <v>0</v>
      </c>
      <c r="N273" s="38">
        <v>0</v>
      </c>
      <c r="O273" s="38">
        <v>0</v>
      </c>
      <c r="P273" s="38">
        <v>0</v>
      </c>
      <c r="Q273" s="38">
        <v>0</v>
      </c>
      <c r="R273" s="38">
        <v>0</v>
      </c>
      <c r="S273" s="38">
        <v>0</v>
      </c>
      <c r="T273" s="38">
        <v>0</v>
      </c>
      <c r="U273" s="38">
        <v>0</v>
      </c>
      <c r="V273" s="38">
        <v>0</v>
      </c>
      <c r="W273" s="38">
        <v>0</v>
      </c>
      <c r="X273" s="38">
        <v>0</v>
      </c>
      <c r="Y273" s="38">
        <v>0</v>
      </c>
      <c r="Z273" s="38">
        <v>0</v>
      </c>
      <c r="AA273" s="38">
        <v>0</v>
      </c>
      <c r="AB273" s="38">
        <v>0</v>
      </c>
      <c r="AC273" s="38">
        <v>0</v>
      </c>
      <c r="AD273" s="38">
        <v>0</v>
      </c>
      <c r="AE273" s="38">
        <v>0</v>
      </c>
      <c r="AF273" s="38">
        <v>0</v>
      </c>
      <c r="AG273" s="38">
        <v>0</v>
      </c>
      <c r="AH273" s="38">
        <v>0</v>
      </c>
      <c r="AI273" s="38">
        <v>0</v>
      </c>
      <c r="AJ273" s="38">
        <v>0</v>
      </c>
      <c r="AK273" s="38">
        <v>0</v>
      </c>
      <c r="AL273" s="38">
        <v>0</v>
      </c>
      <c r="AM273" s="38">
        <v>0</v>
      </c>
      <c r="AN273" s="38">
        <v>0</v>
      </c>
      <c r="AO273" s="38">
        <v>0</v>
      </c>
      <c r="AP273" s="38">
        <v>0</v>
      </c>
      <c r="AQ273" s="38">
        <v>250843</v>
      </c>
      <c r="AR273" s="38"/>
      <c r="AS273" s="38"/>
      <c r="AT273" s="38"/>
      <c r="AU273" s="38"/>
      <c r="AV273" s="14"/>
      <c r="AW273" s="31">
        <f>SUM(H273:S273)</f>
        <v>0</v>
      </c>
      <c r="AX273" s="31">
        <f>SUM(T273:AE273)</f>
        <v>0</v>
      </c>
      <c r="AY273" s="16">
        <f t="shared" si="129"/>
        <v>0</v>
      </c>
      <c r="AZ273" s="31">
        <f t="shared" si="129"/>
        <v>0</v>
      </c>
      <c r="BA273" s="31">
        <f t="shared" si="129"/>
        <v>0</v>
      </c>
      <c r="BB273" s="31">
        <f t="shared" si="129"/>
        <v>0</v>
      </c>
      <c r="BC273" s="31">
        <f>SUM(AF273:AK273)</f>
        <v>0</v>
      </c>
      <c r="BD273" s="14"/>
      <c r="BE273" s="14"/>
      <c r="BF273" s="14"/>
      <c r="BG273" s="14"/>
      <c r="BH273" s="14"/>
      <c r="BI273" s="14"/>
      <c r="BJ273" s="14" t="s">
        <v>107</v>
      </c>
      <c r="BK273" s="14"/>
      <c r="BL273" s="14"/>
      <c r="BM273" s="14"/>
      <c r="BN273" s="14"/>
      <c r="BO273" s="14"/>
      <c r="BP273" s="14"/>
      <c r="BQ273" s="14"/>
      <c r="BR273" s="14"/>
      <c r="BS273" s="14"/>
      <c r="BT273" s="14"/>
      <c r="BU273" s="14"/>
      <c r="BV273" s="14"/>
      <c r="BW273" s="14"/>
      <c r="BX273" s="14"/>
      <c r="BY273" s="14"/>
      <c r="BZ273" s="14"/>
      <c r="CA273" s="14"/>
      <c r="CB273" s="14"/>
      <c r="CC273" s="14"/>
      <c r="CD273" s="14"/>
      <c r="CE273" s="14"/>
      <c r="CF273" s="14"/>
      <c r="CG273" s="14"/>
      <c r="CH273" s="14"/>
      <c r="CI273" s="14"/>
      <c r="CJ273" s="14"/>
      <c r="CK273" s="14"/>
      <c r="CL273" s="14"/>
      <c r="CM273" s="14"/>
      <c r="CN273" s="14"/>
      <c r="CO273" s="14"/>
      <c r="CP273" s="14"/>
      <c r="CQ273" s="14"/>
      <c r="CR273" s="14"/>
      <c r="CS273" s="14"/>
      <c r="CT273" s="14"/>
      <c r="CU273" s="14"/>
      <c r="CV273" s="14"/>
      <c r="CW273" s="14"/>
      <c r="CX273" s="14"/>
      <c r="CY273" s="14"/>
      <c r="CZ273" s="14"/>
      <c r="DA273" s="14"/>
    </row>
    <row r="274" spans="1:105" x14ac:dyDescent="0.4">
      <c r="B274" s="14">
        <v>3</v>
      </c>
      <c r="C274" s="32" t="s">
        <v>97</v>
      </c>
      <c r="D274" s="32" t="s">
        <v>70</v>
      </c>
      <c r="E274" s="32" t="s">
        <v>168</v>
      </c>
      <c r="F274" s="32" t="s">
        <v>169</v>
      </c>
      <c r="G274" s="34"/>
      <c r="H274" s="34">
        <f t="shared" ref="H274:AU274" si="130">G274+H272+H273</f>
        <v>0</v>
      </c>
      <c r="I274" s="34">
        <f t="shared" si="130"/>
        <v>0</v>
      </c>
      <c r="J274" s="34">
        <f t="shared" si="130"/>
        <v>0</v>
      </c>
      <c r="K274" s="34">
        <f t="shared" si="130"/>
        <v>0</v>
      </c>
      <c r="L274" s="34">
        <f t="shared" si="130"/>
        <v>0</v>
      </c>
      <c r="M274" s="34">
        <f t="shared" si="130"/>
        <v>0</v>
      </c>
      <c r="N274" s="34">
        <f t="shared" si="130"/>
        <v>0</v>
      </c>
      <c r="O274" s="34">
        <f t="shared" si="130"/>
        <v>0</v>
      </c>
      <c r="P274" s="34">
        <f t="shared" si="130"/>
        <v>0</v>
      </c>
      <c r="Q274" s="34">
        <f t="shared" si="130"/>
        <v>0</v>
      </c>
      <c r="R274" s="34">
        <f t="shared" si="130"/>
        <v>0</v>
      </c>
      <c r="S274" s="34">
        <f t="shared" si="130"/>
        <v>0</v>
      </c>
      <c r="T274" s="34">
        <f t="shared" si="130"/>
        <v>0</v>
      </c>
      <c r="U274" s="34">
        <f t="shared" si="130"/>
        <v>0</v>
      </c>
      <c r="V274" s="34">
        <f t="shared" si="130"/>
        <v>0</v>
      </c>
      <c r="W274" s="34">
        <f t="shared" si="130"/>
        <v>0</v>
      </c>
      <c r="X274" s="34">
        <f t="shared" si="130"/>
        <v>0</v>
      </c>
      <c r="Y274" s="34">
        <f t="shared" si="130"/>
        <v>0</v>
      </c>
      <c r="Z274" s="34">
        <f t="shared" si="130"/>
        <v>0</v>
      </c>
      <c r="AA274" s="34">
        <f t="shared" si="130"/>
        <v>0</v>
      </c>
      <c r="AB274" s="34">
        <f t="shared" si="130"/>
        <v>0</v>
      </c>
      <c r="AC274" s="34">
        <f t="shared" si="130"/>
        <v>0</v>
      </c>
      <c r="AD274" s="34">
        <f t="shared" si="130"/>
        <v>0</v>
      </c>
      <c r="AE274" s="34">
        <f t="shared" si="130"/>
        <v>0</v>
      </c>
      <c r="AF274" s="34">
        <f t="shared" si="130"/>
        <v>0</v>
      </c>
      <c r="AG274" s="34">
        <f t="shared" si="130"/>
        <v>0</v>
      </c>
      <c r="AH274" s="34">
        <f t="shared" si="130"/>
        <v>0</v>
      </c>
      <c r="AI274" s="34">
        <f t="shared" si="130"/>
        <v>0</v>
      </c>
      <c r="AJ274" s="34">
        <f t="shared" si="130"/>
        <v>0</v>
      </c>
      <c r="AK274" s="34">
        <f t="shared" si="130"/>
        <v>0</v>
      </c>
      <c r="AL274" s="34">
        <f t="shared" si="130"/>
        <v>0</v>
      </c>
      <c r="AM274" s="34">
        <f t="shared" si="130"/>
        <v>0</v>
      </c>
      <c r="AN274" s="34">
        <f t="shared" si="130"/>
        <v>0</v>
      </c>
      <c r="AO274" s="34">
        <f t="shared" si="130"/>
        <v>0</v>
      </c>
      <c r="AP274" s="34">
        <f t="shared" si="130"/>
        <v>0</v>
      </c>
      <c r="AQ274" s="34">
        <f t="shared" si="130"/>
        <v>250843</v>
      </c>
      <c r="AR274" s="34">
        <f t="shared" si="130"/>
        <v>250843</v>
      </c>
      <c r="AS274" s="34">
        <f t="shared" si="130"/>
        <v>250843</v>
      </c>
      <c r="AT274" s="34">
        <f t="shared" si="130"/>
        <v>250843</v>
      </c>
      <c r="AU274" s="34">
        <f t="shared" si="130"/>
        <v>250843</v>
      </c>
      <c r="AV274" s="33"/>
      <c r="AW274" s="34"/>
      <c r="AX274" s="34"/>
      <c r="AY274" s="35"/>
      <c r="AZ274" s="36"/>
      <c r="BA274" s="36"/>
      <c r="BB274" s="36"/>
      <c r="BC274" s="36"/>
      <c r="BD274" s="14"/>
      <c r="BE274" s="14"/>
      <c r="BF274" s="14"/>
      <c r="BG274" s="14"/>
      <c r="BJ274" s="14" t="s">
        <v>107</v>
      </c>
      <c r="BK274" s="14"/>
      <c r="BL274" s="14"/>
      <c r="BM274" s="14"/>
      <c r="BN274" s="14"/>
      <c r="BO274" s="14"/>
      <c r="BP274" s="14"/>
      <c r="BQ274" s="14"/>
      <c r="BR274" s="14"/>
      <c r="BS274" s="14"/>
      <c r="BT274" s="14"/>
      <c r="BU274" s="14"/>
      <c r="BV274" s="14"/>
      <c r="BW274" s="14"/>
      <c r="BX274" s="14"/>
      <c r="BY274" s="14"/>
      <c r="BZ274" s="14"/>
      <c r="CA274" s="14"/>
      <c r="CB274" s="14"/>
      <c r="CC274" s="14"/>
      <c r="CD274" s="14"/>
      <c r="CE274" s="14"/>
      <c r="CF274" s="14"/>
      <c r="CG274" s="14"/>
      <c r="CH274" s="14"/>
      <c r="CI274" s="14"/>
      <c r="CJ274" s="14"/>
      <c r="CK274" s="14"/>
      <c r="CL274" s="14"/>
      <c r="CM274" s="14"/>
      <c r="CN274" s="14"/>
      <c r="CO274" s="14"/>
      <c r="CP274" s="14"/>
      <c r="CQ274" s="14"/>
      <c r="CR274" s="14"/>
      <c r="CS274" s="14"/>
      <c r="CT274" s="14"/>
      <c r="CU274" s="14"/>
      <c r="CV274" s="14"/>
      <c r="CW274" s="14"/>
      <c r="CX274" s="14"/>
      <c r="CY274" s="14"/>
      <c r="CZ274" s="14"/>
      <c r="DA274" s="14"/>
    </row>
    <row r="276" spans="1:105" x14ac:dyDescent="0.4">
      <c r="B276" s="14">
        <v>1</v>
      </c>
      <c r="C276" s="14" t="s">
        <v>93</v>
      </c>
      <c r="D276" s="14" t="s">
        <v>68</v>
      </c>
      <c r="E276" s="14" t="s">
        <v>116</v>
      </c>
      <c r="F276" s="14" t="s">
        <v>170</v>
      </c>
      <c r="G276" s="14"/>
      <c r="H276" s="38">
        <v>0</v>
      </c>
      <c r="I276" s="38">
        <v>0</v>
      </c>
      <c r="J276" s="38">
        <v>0</v>
      </c>
      <c r="K276" s="38">
        <v>0</v>
      </c>
      <c r="L276" s="38">
        <v>0</v>
      </c>
      <c r="M276" s="38">
        <v>0</v>
      </c>
      <c r="N276" s="38">
        <v>0</v>
      </c>
      <c r="O276" s="38">
        <v>0</v>
      </c>
      <c r="P276" s="38">
        <v>0</v>
      </c>
      <c r="Q276" s="38">
        <v>0</v>
      </c>
      <c r="R276" s="38">
        <v>0</v>
      </c>
      <c r="S276" s="38">
        <v>0</v>
      </c>
      <c r="T276" s="38">
        <v>0</v>
      </c>
      <c r="U276" s="38">
        <v>0</v>
      </c>
      <c r="V276" s="38">
        <v>0</v>
      </c>
      <c r="W276" s="38">
        <v>0</v>
      </c>
      <c r="X276" s="38">
        <v>0</v>
      </c>
      <c r="Y276" s="38">
        <v>0</v>
      </c>
      <c r="Z276" s="38">
        <v>0</v>
      </c>
      <c r="AA276" s="38">
        <v>0</v>
      </c>
      <c r="AB276" s="38">
        <v>0</v>
      </c>
      <c r="AC276" s="38">
        <v>0</v>
      </c>
      <c r="AD276" s="38">
        <v>0</v>
      </c>
      <c r="AE276" s="38">
        <v>0</v>
      </c>
      <c r="AF276" s="38">
        <v>0</v>
      </c>
      <c r="AG276" s="38">
        <v>0</v>
      </c>
      <c r="AH276" s="38">
        <v>0</v>
      </c>
      <c r="AI276" s="38">
        <v>0</v>
      </c>
      <c r="AJ276" s="38">
        <v>0</v>
      </c>
      <c r="AK276" s="38">
        <v>0</v>
      </c>
      <c r="AL276" s="38">
        <v>0</v>
      </c>
      <c r="AM276" s="38">
        <v>0</v>
      </c>
      <c r="AN276" s="38">
        <v>0</v>
      </c>
      <c r="AO276" s="38">
        <f>-'Oct Collections'!J10-'Oct Collections'!J11</f>
        <v>-134000</v>
      </c>
      <c r="AP276" s="38">
        <f>+'Nov Collections'!I50</f>
        <v>-67000</v>
      </c>
      <c r="AQ276" s="38">
        <f>+'Dec Collections'!I65</f>
        <v>-67000</v>
      </c>
      <c r="AR276" s="38">
        <f>+'Dec Collections'!J65</f>
        <v>0</v>
      </c>
      <c r="AS276" s="38">
        <f>+'Dec Collections'!K65</f>
        <v>0</v>
      </c>
      <c r="AT276" s="38">
        <f>+'Dec Collections'!L65</f>
        <v>0</v>
      </c>
      <c r="AU276" s="38">
        <f>-'Apr Collections'!I31</f>
        <v>-67000</v>
      </c>
      <c r="AV276" s="14"/>
      <c r="AW276" s="31">
        <f>SUM(H276:S276)</f>
        <v>0</v>
      </c>
      <c r="AX276" s="31">
        <f>SUM(T276:AE276)</f>
        <v>0</v>
      </c>
      <c r="AY276" s="16">
        <f t="shared" ref="AY276:BB277" si="131">SUM(Y276:AJ276)</f>
        <v>0</v>
      </c>
      <c r="AZ276" s="31">
        <f t="shared" si="131"/>
        <v>0</v>
      </c>
      <c r="BA276" s="31">
        <f t="shared" si="131"/>
        <v>0</v>
      </c>
      <c r="BB276" s="31">
        <f t="shared" si="131"/>
        <v>0</v>
      </c>
      <c r="BC276" s="31">
        <f>SUM(AF276:AK276)</f>
        <v>0</v>
      </c>
      <c r="BD276" s="14"/>
      <c r="BE276" s="15">
        <v>335000</v>
      </c>
      <c r="BF276" s="31">
        <f>-SUM(H276:AK276)</f>
        <v>0</v>
      </c>
      <c r="BG276" s="31">
        <v>0</v>
      </c>
      <c r="BH276" s="31">
        <f>BG276-BF276</f>
        <v>0</v>
      </c>
      <c r="BI276" s="31">
        <f>BG276-BE276</f>
        <v>-335000</v>
      </c>
      <c r="BJ276" s="14" t="s">
        <v>107</v>
      </c>
      <c r="BK276" s="14"/>
      <c r="BL276" s="14"/>
      <c r="BM276" s="14"/>
      <c r="BN276" s="14"/>
      <c r="BO276" s="14"/>
      <c r="BP276" s="14"/>
      <c r="BQ276" s="14"/>
      <c r="BR276" s="14"/>
      <c r="BS276" s="14"/>
      <c r="BT276" s="14"/>
      <c r="BU276" s="14"/>
      <c r="BV276" s="14"/>
      <c r="BW276" s="14"/>
      <c r="BX276" s="14"/>
      <c r="BY276" s="14"/>
      <c r="BZ276" s="14"/>
      <c r="CA276" s="14"/>
      <c r="CB276" s="14"/>
      <c r="CC276" s="14"/>
      <c r="CD276" s="14"/>
      <c r="CE276" s="14"/>
      <c r="CF276" s="14"/>
      <c r="CG276" s="14"/>
      <c r="CH276" s="14"/>
      <c r="CI276" s="14"/>
      <c r="CJ276" s="14"/>
      <c r="CK276" s="14"/>
      <c r="CL276" s="14"/>
      <c r="CM276" s="14"/>
      <c r="CN276" s="14"/>
      <c r="CO276" s="14"/>
      <c r="CP276" s="14"/>
      <c r="CQ276" s="14"/>
      <c r="CR276" s="14"/>
      <c r="CS276" s="14"/>
      <c r="CT276" s="14"/>
      <c r="CU276" s="14"/>
      <c r="CV276" s="14"/>
      <c r="CW276" s="14"/>
      <c r="CX276" s="14"/>
      <c r="CY276" s="14"/>
      <c r="CZ276" s="14"/>
      <c r="DA276" s="14"/>
    </row>
    <row r="277" spans="1:105" x14ac:dyDescent="0.4">
      <c r="B277" s="14">
        <v>2</v>
      </c>
      <c r="C277" s="14" t="s">
        <v>97</v>
      </c>
      <c r="D277" s="14" t="s">
        <v>69</v>
      </c>
      <c r="E277" s="14" t="s">
        <v>116</v>
      </c>
      <c r="F277" s="14" t="s">
        <v>170</v>
      </c>
      <c r="G277" s="14"/>
      <c r="H277" s="38">
        <v>0</v>
      </c>
      <c r="I277" s="38">
        <v>0</v>
      </c>
      <c r="J277" s="38">
        <v>0</v>
      </c>
      <c r="K277" s="38">
        <v>0</v>
      </c>
      <c r="L277" s="38">
        <v>0</v>
      </c>
      <c r="M277" s="38">
        <v>0</v>
      </c>
      <c r="N277" s="38">
        <v>0</v>
      </c>
      <c r="O277" s="38">
        <v>0</v>
      </c>
      <c r="P277" s="38">
        <v>0</v>
      </c>
      <c r="Q277" s="38">
        <v>0</v>
      </c>
      <c r="R277" s="38">
        <v>0</v>
      </c>
      <c r="S277" s="38">
        <v>0</v>
      </c>
      <c r="T277" s="38">
        <v>0</v>
      </c>
      <c r="U277" s="38">
        <v>0</v>
      </c>
      <c r="V277" s="38">
        <v>0</v>
      </c>
      <c r="W277" s="38">
        <v>0</v>
      </c>
      <c r="X277" s="38">
        <v>0</v>
      </c>
      <c r="Y277" s="38">
        <v>0</v>
      </c>
      <c r="Z277" s="38">
        <v>0</v>
      </c>
      <c r="AA277" s="38">
        <v>0</v>
      </c>
      <c r="AB277" s="38">
        <v>0</v>
      </c>
      <c r="AC277" s="38">
        <v>0</v>
      </c>
      <c r="AD277" s="38">
        <v>0</v>
      </c>
      <c r="AE277" s="38">
        <v>0</v>
      </c>
      <c r="AF277" s="38">
        <v>0</v>
      </c>
      <c r="AG277" s="38">
        <v>0</v>
      </c>
      <c r="AH277" s="38">
        <v>0</v>
      </c>
      <c r="AI277" s="38">
        <v>0</v>
      </c>
      <c r="AJ277" s="38">
        <v>0</v>
      </c>
      <c r="AK277" s="38">
        <v>0</v>
      </c>
      <c r="AL277" s="38">
        <v>27916.666666666668</v>
      </c>
      <c r="AM277" s="38">
        <v>55833.333333333336</v>
      </c>
      <c r="AN277" s="38">
        <v>51925</v>
      </c>
      <c r="AO277" s="38">
        <v>51925.000000000007</v>
      </c>
      <c r="AP277" s="38">
        <v>51925.000000000007</v>
      </c>
      <c r="AQ277" s="38">
        <v>95475</v>
      </c>
      <c r="AR277" s="38"/>
      <c r="AS277" s="38"/>
      <c r="AT277" s="38"/>
      <c r="AU277" s="38"/>
      <c r="AV277" s="14"/>
      <c r="AW277" s="31">
        <f>SUM(H277:S277)</f>
        <v>0</v>
      </c>
      <c r="AX277" s="31">
        <f>SUM(T277:AE277)</f>
        <v>0</v>
      </c>
      <c r="AY277" s="16">
        <f t="shared" si="131"/>
        <v>0</v>
      </c>
      <c r="AZ277" s="31">
        <f t="shared" si="131"/>
        <v>0</v>
      </c>
      <c r="BA277" s="31">
        <f t="shared" si="131"/>
        <v>27916.666666666668</v>
      </c>
      <c r="BB277" s="31">
        <f t="shared" si="131"/>
        <v>83750</v>
      </c>
      <c r="BC277" s="31">
        <f>SUM(AF277:AK277)</f>
        <v>0</v>
      </c>
      <c r="BD277" s="14"/>
      <c r="BE277" s="14"/>
      <c r="BF277" s="14"/>
      <c r="BG277" s="14"/>
      <c r="BH277" s="14"/>
      <c r="BI277" s="14"/>
      <c r="BJ277" s="14" t="s">
        <v>107</v>
      </c>
      <c r="BK277" s="14"/>
      <c r="BL277" s="14"/>
      <c r="BM277" s="14"/>
      <c r="BN277" s="14"/>
      <c r="BO277" s="14"/>
      <c r="BP277" s="14"/>
      <c r="BQ277" s="14"/>
      <c r="BR277" s="14"/>
      <c r="BS277" s="14"/>
      <c r="BT277" s="14"/>
      <c r="BU277" s="14"/>
      <c r="BV277" s="14"/>
      <c r="BW277" s="14"/>
      <c r="BX277" s="14"/>
      <c r="BY277" s="14"/>
      <c r="BZ277" s="14"/>
      <c r="CA277" s="14"/>
      <c r="CB277" s="14"/>
      <c r="CC277" s="14"/>
      <c r="CD277" s="14"/>
      <c r="CE277" s="14"/>
      <c r="CF277" s="14"/>
      <c r="CG277" s="14"/>
      <c r="CH277" s="14"/>
      <c r="CI277" s="14"/>
      <c r="CJ277" s="14"/>
      <c r="CK277" s="14"/>
      <c r="CL277" s="14"/>
      <c r="CM277" s="14"/>
      <c r="CN277" s="14"/>
      <c r="CO277" s="14"/>
      <c r="CP277" s="14"/>
      <c r="CQ277" s="14"/>
      <c r="CR277" s="14"/>
      <c r="CS277" s="14"/>
      <c r="CT277" s="14"/>
      <c r="CU277" s="14"/>
      <c r="CV277" s="14"/>
      <c r="CW277" s="14"/>
      <c r="CX277" s="14"/>
      <c r="CY277" s="14"/>
      <c r="CZ277" s="14"/>
      <c r="DA277" s="14"/>
    </row>
    <row r="278" spans="1:105" x14ac:dyDescent="0.4">
      <c r="B278" s="14">
        <v>3</v>
      </c>
      <c r="C278" s="32" t="s">
        <v>97</v>
      </c>
      <c r="D278" s="32" t="s">
        <v>70</v>
      </c>
      <c r="E278" s="32" t="s">
        <v>116</v>
      </c>
      <c r="F278" s="32" t="s">
        <v>170</v>
      </c>
      <c r="G278" s="34"/>
      <c r="H278" s="34">
        <f t="shared" ref="H278:AU278" si="132">G278+H276+H277</f>
        <v>0</v>
      </c>
      <c r="I278" s="34">
        <f t="shared" si="132"/>
        <v>0</v>
      </c>
      <c r="J278" s="34">
        <f t="shared" si="132"/>
        <v>0</v>
      </c>
      <c r="K278" s="34">
        <f t="shared" si="132"/>
        <v>0</v>
      </c>
      <c r="L278" s="34">
        <f t="shared" si="132"/>
        <v>0</v>
      </c>
      <c r="M278" s="34">
        <f t="shared" si="132"/>
        <v>0</v>
      </c>
      <c r="N278" s="34">
        <f t="shared" si="132"/>
        <v>0</v>
      </c>
      <c r="O278" s="34">
        <f t="shared" si="132"/>
        <v>0</v>
      </c>
      <c r="P278" s="34">
        <f t="shared" si="132"/>
        <v>0</v>
      </c>
      <c r="Q278" s="34">
        <f t="shared" si="132"/>
        <v>0</v>
      </c>
      <c r="R278" s="34">
        <f t="shared" si="132"/>
        <v>0</v>
      </c>
      <c r="S278" s="34">
        <f t="shared" si="132"/>
        <v>0</v>
      </c>
      <c r="T278" s="34">
        <f t="shared" si="132"/>
        <v>0</v>
      </c>
      <c r="U278" s="34">
        <f t="shared" si="132"/>
        <v>0</v>
      </c>
      <c r="V278" s="34">
        <f t="shared" si="132"/>
        <v>0</v>
      </c>
      <c r="W278" s="34">
        <f t="shared" si="132"/>
        <v>0</v>
      </c>
      <c r="X278" s="34">
        <f t="shared" si="132"/>
        <v>0</v>
      </c>
      <c r="Y278" s="34">
        <f t="shared" si="132"/>
        <v>0</v>
      </c>
      <c r="Z278" s="34">
        <f t="shared" si="132"/>
        <v>0</v>
      </c>
      <c r="AA278" s="34">
        <f t="shared" si="132"/>
        <v>0</v>
      </c>
      <c r="AB278" s="34">
        <f t="shared" si="132"/>
        <v>0</v>
      </c>
      <c r="AC278" s="34">
        <f t="shared" si="132"/>
        <v>0</v>
      </c>
      <c r="AD278" s="34">
        <f t="shared" si="132"/>
        <v>0</v>
      </c>
      <c r="AE278" s="34">
        <f t="shared" si="132"/>
        <v>0</v>
      </c>
      <c r="AF278" s="34">
        <f t="shared" si="132"/>
        <v>0</v>
      </c>
      <c r="AG278" s="34">
        <f t="shared" si="132"/>
        <v>0</v>
      </c>
      <c r="AH278" s="34">
        <f t="shared" si="132"/>
        <v>0</v>
      </c>
      <c r="AI278" s="34">
        <f t="shared" si="132"/>
        <v>0</v>
      </c>
      <c r="AJ278" s="34">
        <f t="shared" si="132"/>
        <v>0</v>
      </c>
      <c r="AK278" s="34">
        <f t="shared" si="132"/>
        <v>0</v>
      </c>
      <c r="AL278" s="34">
        <f t="shared" si="132"/>
        <v>27916.666666666668</v>
      </c>
      <c r="AM278" s="34">
        <f t="shared" si="132"/>
        <v>83750</v>
      </c>
      <c r="AN278" s="34">
        <f t="shared" si="132"/>
        <v>135675</v>
      </c>
      <c r="AO278" s="34">
        <f t="shared" si="132"/>
        <v>53600.000000000007</v>
      </c>
      <c r="AP278" s="34">
        <f t="shared" si="132"/>
        <v>38525.000000000015</v>
      </c>
      <c r="AQ278" s="34">
        <f t="shared" si="132"/>
        <v>67000.000000000015</v>
      </c>
      <c r="AR278" s="34">
        <f t="shared" si="132"/>
        <v>67000.000000000015</v>
      </c>
      <c r="AS278" s="34">
        <f t="shared" si="132"/>
        <v>67000.000000000015</v>
      </c>
      <c r="AT278" s="34">
        <f t="shared" si="132"/>
        <v>67000.000000000015</v>
      </c>
      <c r="AU278" s="34">
        <f t="shared" si="132"/>
        <v>1.4551915228366852E-11</v>
      </c>
      <c r="AV278" s="33"/>
      <c r="AW278" s="34"/>
      <c r="AX278" s="34"/>
      <c r="AY278" s="35"/>
      <c r="AZ278" s="36"/>
      <c r="BA278" s="36"/>
      <c r="BB278" s="36"/>
      <c r="BC278" s="36"/>
      <c r="BD278" s="14"/>
      <c r="BE278" s="14"/>
      <c r="BF278" s="14"/>
      <c r="BG278" s="14"/>
      <c r="BJ278" s="14" t="s">
        <v>107</v>
      </c>
      <c r="BK278" s="14"/>
      <c r="BL278" s="14"/>
      <c r="BM278" s="14"/>
      <c r="BN278" s="14"/>
      <c r="BO278" s="14"/>
      <c r="BP278" s="14"/>
      <c r="BQ278" s="14"/>
      <c r="BR278" s="14"/>
      <c r="BS278" s="14"/>
      <c r="BT278" s="14"/>
      <c r="BU278" s="14"/>
      <c r="BV278" s="14"/>
      <c r="BW278" s="14"/>
      <c r="BX278" s="14"/>
      <c r="BY278" s="14"/>
      <c r="BZ278" s="14"/>
      <c r="CA278" s="14"/>
      <c r="CB278" s="14"/>
      <c r="CC278" s="14"/>
      <c r="CD278" s="14"/>
      <c r="CE278" s="14"/>
      <c r="CF278" s="14"/>
      <c r="CG278" s="14"/>
      <c r="CH278" s="14"/>
      <c r="CI278" s="14"/>
      <c r="CJ278" s="14"/>
      <c r="CK278" s="14"/>
      <c r="CL278" s="14"/>
      <c r="CM278" s="14"/>
      <c r="CN278" s="14"/>
      <c r="CO278" s="14"/>
      <c r="CP278" s="14"/>
      <c r="CQ278" s="14"/>
      <c r="CR278" s="14"/>
      <c r="CS278" s="14"/>
      <c r="CT278" s="14"/>
      <c r="CU278" s="14"/>
      <c r="CV278" s="14"/>
      <c r="CW278" s="14"/>
      <c r="CX278" s="14"/>
      <c r="CY278" s="14"/>
      <c r="CZ278" s="14"/>
      <c r="DA278" s="14"/>
    </row>
    <row r="279" spans="1:105" x14ac:dyDescent="0.4">
      <c r="A279" s="46" t="s">
        <v>171</v>
      </c>
    </row>
    <row r="280" spans="1:105" x14ac:dyDescent="0.4">
      <c r="A280" s="46" t="s">
        <v>171</v>
      </c>
      <c r="C280" s="14" t="s">
        <v>93</v>
      </c>
      <c r="D280" s="14" t="s">
        <v>68</v>
      </c>
      <c r="E280" s="14" t="s">
        <v>172</v>
      </c>
      <c r="F280" s="14" t="s">
        <v>173</v>
      </c>
      <c r="G280" s="14"/>
      <c r="H280" s="38">
        <v>0</v>
      </c>
      <c r="I280" s="38">
        <v>0</v>
      </c>
      <c r="J280" s="38">
        <v>0</v>
      </c>
      <c r="K280" s="38">
        <v>0</v>
      </c>
      <c r="L280" s="38">
        <v>0</v>
      </c>
      <c r="M280" s="38">
        <v>0</v>
      </c>
      <c r="N280" s="38">
        <v>0</v>
      </c>
      <c r="O280" s="38">
        <v>0</v>
      </c>
      <c r="P280" s="38">
        <v>0</v>
      </c>
      <c r="Q280" s="38">
        <v>0</v>
      </c>
      <c r="R280" s="38">
        <v>0</v>
      </c>
      <c r="S280" s="38">
        <v>0</v>
      </c>
      <c r="T280" s="38">
        <v>0</v>
      </c>
      <c r="U280" s="38">
        <v>0</v>
      </c>
      <c r="V280" s="38">
        <v>0</v>
      </c>
      <c r="W280" s="38">
        <v>0</v>
      </c>
      <c r="X280" s="38">
        <v>0</v>
      </c>
      <c r="Y280" s="38">
        <v>0</v>
      </c>
      <c r="Z280" s="38">
        <v>0</v>
      </c>
      <c r="AA280" s="38">
        <v>0</v>
      </c>
      <c r="AB280" s="38">
        <v>0</v>
      </c>
      <c r="AC280" s="38">
        <v>0</v>
      </c>
      <c r="AD280" s="38">
        <v>0</v>
      </c>
      <c r="AE280" s="38">
        <v>0</v>
      </c>
      <c r="AF280" s="38">
        <v>0</v>
      </c>
      <c r="AG280" s="38">
        <v>0</v>
      </c>
      <c r="AH280" s="38">
        <v>0</v>
      </c>
      <c r="AI280" s="38">
        <v>0</v>
      </c>
      <c r="AJ280" s="38">
        <v>0</v>
      </c>
      <c r="AK280" s="38">
        <v>0</v>
      </c>
      <c r="AL280" s="38">
        <v>0</v>
      </c>
      <c r="AM280" s="38">
        <v>0</v>
      </c>
      <c r="AN280" s="38">
        <v>-68975</v>
      </c>
      <c r="AO280" s="38">
        <f>-'Oct Collections'!J12-'Oct Collections'!J14</f>
        <v>-68975</v>
      </c>
      <c r="AP280" s="38"/>
      <c r="AQ280" s="38">
        <f>+'Dec Collections'!I52+'Dec Collections'!I55</f>
        <v>-137950</v>
      </c>
      <c r="AR280" s="38">
        <f>+'Dec Collections'!J52+'Dec Collections'!J55</f>
        <v>0</v>
      </c>
      <c r="AS280" s="38">
        <f>+'Dec Collections'!K52+'Dec Collections'!K55</f>
        <v>0</v>
      </c>
      <c r="AT280" s="38">
        <f>+'Mar Collections'!I31+'Mar Collections'!I28</f>
        <v>-74444</v>
      </c>
      <c r="AU280" s="38">
        <f>+'Mar Collections'!J31</f>
        <v>0</v>
      </c>
      <c r="AV280" s="14"/>
      <c r="AW280" s="31">
        <f>SUM(H280:S280)</f>
        <v>0</v>
      </c>
      <c r="AX280" s="31">
        <f>SUM(T280:AE280)</f>
        <v>0</v>
      </c>
      <c r="AY280" s="16">
        <f t="shared" ref="AY280:BB281" si="133">SUM(Y280:AJ280)</f>
        <v>0</v>
      </c>
      <c r="AZ280" s="31">
        <f t="shared" si="133"/>
        <v>0</v>
      </c>
      <c r="BA280" s="31">
        <f t="shared" si="133"/>
        <v>0</v>
      </c>
      <c r="BB280" s="31">
        <f t="shared" si="133"/>
        <v>0</v>
      </c>
      <c r="BC280" s="31">
        <f>SUM(AF280:AK280)</f>
        <v>0</v>
      </c>
      <c r="BD280" s="14"/>
      <c r="BE280" s="15">
        <v>345000</v>
      </c>
      <c r="BF280" s="31">
        <f>-SUM(H280:AK280)</f>
        <v>0</v>
      </c>
      <c r="BG280" s="31">
        <v>0</v>
      </c>
      <c r="BH280" s="31">
        <f>BG280-BF280</f>
        <v>0</v>
      </c>
      <c r="BI280" s="31">
        <f>BG280-BE280</f>
        <v>-345000</v>
      </c>
      <c r="BJ280" s="14" t="s">
        <v>107</v>
      </c>
    </row>
    <row r="281" spans="1:105" x14ac:dyDescent="0.4">
      <c r="A281" s="46" t="s">
        <v>171</v>
      </c>
      <c r="C281" s="14" t="s">
        <v>97</v>
      </c>
      <c r="D281" s="14" t="s">
        <v>69</v>
      </c>
      <c r="E281" s="14" t="s">
        <v>172</v>
      </c>
      <c r="F281" s="14" t="s">
        <v>173</v>
      </c>
      <c r="G281" s="14"/>
      <c r="H281" s="38">
        <v>0</v>
      </c>
      <c r="I281" s="38">
        <v>0</v>
      </c>
      <c r="J281" s="38">
        <v>0</v>
      </c>
      <c r="K281" s="38">
        <v>0</v>
      </c>
      <c r="L281" s="38">
        <v>0</v>
      </c>
      <c r="M281" s="38">
        <v>0</v>
      </c>
      <c r="N281" s="38">
        <v>0</v>
      </c>
      <c r="O281" s="38">
        <v>0</v>
      </c>
      <c r="P281" s="38">
        <v>0</v>
      </c>
      <c r="Q281" s="38">
        <v>0</v>
      </c>
      <c r="R281" s="38">
        <v>0</v>
      </c>
      <c r="S281" s="38">
        <v>0</v>
      </c>
      <c r="T281" s="38">
        <v>0</v>
      </c>
      <c r="U281" s="38">
        <v>0</v>
      </c>
      <c r="V281" s="38">
        <v>0</v>
      </c>
      <c r="W281" s="38">
        <v>0</v>
      </c>
      <c r="X281" s="38">
        <v>0</v>
      </c>
      <c r="Y281" s="38">
        <v>0</v>
      </c>
      <c r="Z281" s="38">
        <v>0</v>
      </c>
      <c r="AA281" s="38">
        <v>0</v>
      </c>
      <c r="AB281" s="38">
        <v>0</v>
      </c>
      <c r="AC281" s="38">
        <v>0</v>
      </c>
      <c r="AD281" s="38">
        <v>0</v>
      </c>
      <c r="AE281" s="38">
        <v>0</v>
      </c>
      <c r="AF281" s="38">
        <v>0</v>
      </c>
      <c r="AG281" s="38">
        <v>0</v>
      </c>
      <c r="AH281" s="38">
        <v>0</v>
      </c>
      <c r="AI281" s="38">
        <v>0</v>
      </c>
      <c r="AJ281" s="38">
        <v>0</v>
      </c>
      <c r="AK281" s="38">
        <v>0</v>
      </c>
      <c r="AL281" s="38">
        <v>0</v>
      </c>
      <c r="AM281" s="38">
        <v>57500</v>
      </c>
      <c r="AN281" s="38">
        <v>53475</v>
      </c>
      <c r="AO281" s="38">
        <v>53475</v>
      </c>
      <c r="AP281" s="38">
        <v>53475</v>
      </c>
      <c r="AQ281" s="38">
        <f>69575+5479</f>
        <v>75054</v>
      </c>
      <c r="AR281" s="38">
        <v>57500</v>
      </c>
      <c r="AS281" s="38"/>
      <c r="AT281" s="38"/>
      <c r="AU281" s="38"/>
      <c r="AV281" s="14"/>
      <c r="AW281" s="31">
        <f>SUM(H281:S281)</f>
        <v>0</v>
      </c>
      <c r="AX281" s="31">
        <f>SUM(T281:AE281)</f>
        <v>0</v>
      </c>
      <c r="AY281" s="16">
        <f t="shared" si="133"/>
        <v>0</v>
      </c>
      <c r="AZ281" s="31">
        <f t="shared" si="133"/>
        <v>0</v>
      </c>
      <c r="BA281" s="31">
        <f t="shared" si="133"/>
        <v>0</v>
      </c>
      <c r="BB281" s="31">
        <f t="shared" si="133"/>
        <v>57500</v>
      </c>
      <c r="BC281" s="31">
        <f>SUM(AF281:AK281)</f>
        <v>0</v>
      </c>
      <c r="BD281" s="14"/>
      <c r="BE281" s="14"/>
      <c r="BF281" s="14"/>
      <c r="BG281" s="14"/>
      <c r="BH281" s="14"/>
      <c r="BI281" s="14"/>
      <c r="BJ281" s="14" t="s">
        <v>107</v>
      </c>
    </row>
    <row r="282" spans="1:105" x14ac:dyDescent="0.4">
      <c r="A282" s="46" t="s">
        <v>171</v>
      </c>
      <c r="C282" s="32" t="s">
        <v>97</v>
      </c>
      <c r="D282" s="32" t="s">
        <v>70</v>
      </c>
      <c r="E282" s="32" t="s">
        <v>173</v>
      </c>
      <c r="F282" s="32" t="s">
        <v>173</v>
      </c>
      <c r="G282" s="34"/>
      <c r="H282" s="34">
        <f t="shared" ref="H282:AU282" si="134">G282+H280+H281</f>
        <v>0</v>
      </c>
      <c r="I282" s="34">
        <f t="shared" si="134"/>
        <v>0</v>
      </c>
      <c r="J282" s="34">
        <f t="shared" si="134"/>
        <v>0</v>
      </c>
      <c r="K282" s="34">
        <f t="shared" si="134"/>
        <v>0</v>
      </c>
      <c r="L282" s="34">
        <f t="shared" si="134"/>
        <v>0</v>
      </c>
      <c r="M282" s="34">
        <f t="shared" si="134"/>
        <v>0</v>
      </c>
      <c r="N282" s="34">
        <f t="shared" si="134"/>
        <v>0</v>
      </c>
      <c r="O282" s="34">
        <f t="shared" si="134"/>
        <v>0</v>
      </c>
      <c r="P282" s="34">
        <f t="shared" si="134"/>
        <v>0</v>
      </c>
      <c r="Q282" s="34">
        <f t="shared" si="134"/>
        <v>0</v>
      </c>
      <c r="R282" s="34">
        <f t="shared" si="134"/>
        <v>0</v>
      </c>
      <c r="S282" s="34">
        <f t="shared" si="134"/>
        <v>0</v>
      </c>
      <c r="T282" s="34">
        <f t="shared" si="134"/>
        <v>0</v>
      </c>
      <c r="U282" s="34">
        <f t="shared" si="134"/>
        <v>0</v>
      </c>
      <c r="V282" s="34">
        <f t="shared" si="134"/>
        <v>0</v>
      </c>
      <c r="W282" s="34">
        <f t="shared" si="134"/>
        <v>0</v>
      </c>
      <c r="X282" s="34">
        <f t="shared" si="134"/>
        <v>0</v>
      </c>
      <c r="Y282" s="34">
        <f t="shared" si="134"/>
        <v>0</v>
      </c>
      <c r="Z282" s="34">
        <f t="shared" si="134"/>
        <v>0</v>
      </c>
      <c r="AA282" s="34">
        <f t="shared" si="134"/>
        <v>0</v>
      </c>
      <c r="AB282" s="34">
        <f t="shared" si="134"/>
        <v>0</v>
      </c>
      <c r="AC282" s="34">
        <f t="shared" si="134"/>
        <v>0</v>
      </c>
      <c r="AD282" s="34">
        <f t="shared" si="134"/>
        <v>0</v>
      </c>
      <c r="AE282" s="34">
        <f t="shared" si="134"/>
        <v>0</v>
      </c>
      <c r="AF282" s="34">
        <f t="shared" si="134"/>
        <v>0</v>
      </c>
      <c r="AG282" s="34">
        <f t="shared" si="134"/>
        <v>0</v>
      </c>
      <c r="AH282" s="34">
        <f t="shared" si="134"/>
        <v>0</v>
      </c>
      <c r="AI282" s="34">
        <f t="shared" si="134"/>
        <v>0</v>
      </c>
      <c r="AJ282" s="34">
        <f t="shared" si="134"/>
        <v>0</v>
      </c>
      <c r="AK282" s="34">
        <f t="shared" si="134"/>
        <v>0</v>
      </c>
      <c r="AL282" s="34">
        <f t="shared" si="134"/>
        <v>0</v>
      </c>
      <c r="AM282" s="34">
        <f t="shared" si="134"/>
        <v>57500</v>
      </c>
      <c r="AN282" s="34">
        <f t="shared" si="134"/>
        <v>42000</v>
      </c>
      <c r="AO282" s="34">
        <f t="shared" si="134"/>
        <v>26500</v>
      </c>
      <c r="AP282" s="34">
        <f t="shared" si="134"/>
        <v>79975</v>
      </c>
      <c r="AQ282" s="34">
        <f t="shared" si="134"/>
        <v>17079</v>
      </c>
      <c r="AR282" s="34">
        <f t="shared" si="134"/>
        <v>74579</v>
      </c>
      <c r="AS282" s="34">
        <f t="shared" si="134"/>
        <v>74579</v>
      </c>
      <c r="AT282" s="34">
        <f t="shared" si="134"/>
        <v>135</v>
      </c>
      <c r="AU282" s="34">
        <f t="shared" si="134"/>
        <v>135</v>
      </c>
      <c r="AV282" s="33"/>
      <c r="AW282" s="34"/>
      <c r="AX282" s="34"/>
      <c r="AY282" s="35"/>
      <c r="AZ282" s="36"/>
      <c r="BA282" s="36"/>
      <c r="BB282" s="36"/>
      <c r="BC282" s="36"/>
      <c r="BD282" s="14"/>
      <c r="BE282" s="14"/>
      <c r="BF282" s="14"/>
      <c r="BG282" s="14"/>
      <c r="BJ282" s="14" t="s">
        <v>107</v>
      </c>
    </row>
    <row r="283" spans="1:105" x14ac:dyDescent="0.4">
      <c r="A283" s="46" t="s">
        <v>171</v>
      </c>
    </row>
    <row r="284" spans="1:105" x14ac:dyDescent="0.4">
      <c r="A284" s="46" t="s">
        <v>171</v>
      </c>
      <c r="C284" s="14" t="s">
        <v>93</v>
      </c>
      <c r="D284" s="14" t="s">
        <v>68</v>
      </c>
      <c r="E284" s="14" t="s">
        <v>174</v>
      </c>
      <c r="F284" s="14" t="s">
        <v>8</v>
      </c>
      <c r="G284" s="14"/>
      <c r="H284" s="38">
        <v>0</v>
      </c>
      <c r="I284" s="38">
        <v>0</v>
      </c>
      <c r="J284" s="38">
        <v>0</v>
      </c>
      <c r="K284" s="38">
        <v>0</v>
      </c>
      <c r="L284" s="38">
        <v>0</v>
      </c>
      <c r="M284" s="38">
        <v>0</v>
      </c>
      <c r="N284" s="38">
        <v>0</v>
      </c>
      <c r="O284" s="38">
        <v>0</v>
      </c>
      <c r="P284" s="38">
        <v>0</v>
      </c>
      <c r="Q284" s="38">
        <v>0</v>
      </c>
      <c r="R284" s="38">
        <v>0</v>
      </c>
      <c r="S284" s="38">
        <v>0</v>
      </c>
      <c r="T284" s="38">
        <v>0</v>
      </c>
      <c r="U284" s="38">
        <v>0</v>
      </c>
      <c r="V284" s="38">
        <v>0</v>
      </c>
      <c r="W284" s="38">
        <v>0</v>
      </c>
      <c r="X284" s="38">
        <v>0</v>
      </c>
      <c r="Y284" s="38">
        <v>0</v>
      </c>
      <c r="Z284" s="38">
        <v>0</v>
      </c>
      <c r="AA284" s="38">
        <v>0</v>
      </c>
      <c r="AB284" s="38">
        <v>0</v>
      </c>
      <c r="AC284" s="38">
        <v>0</v>
      </c>
      <c r="AD284" s="38">
        <v>0</v>
      </c>
      <c r="AE284" s="38">
        <v>0</v>
      </c>
      <c r="AF284" s="38">
        <v>0</v>
      </c>
      <c r="AG284" s="38">
        <v>0</v>
      </c>
      <c r="AH284" s="38">
        <v>0</v>
      </c>
      <c r="AI284" s="38">
        <v>0</v>
      </c>
      <c r="AJ284" s="38">
        <v>0</v>
      </c>
      <c r="AK284" s="38">
        <v>0</v>
      </c>
      <c r="AL284" s="38">
        <v>0</v>
      </c>
      <c r="AM284" s="38">
        <v>0</v>
      </c>
      <c r="AN284" s="38">
        <v>0</v>
      </c>
      <c r="AO284" s="38">
        <v>0</v>
      </c>
      <c r="AP284" s="38">
        <f>+'Nov Collections'!I9+'Nov Collections'!I24</f>
        <v>-150000</v>
      </c>
      <c r="AQ284" s="38">
        <f>+'Dec Collections'!I27</f>
        <v>-75000</v>
      </c>
      <c r="AR284" s="38">
        <f>+'January Collections'!I39</f>
        <v>-75000</v>
      </c>
      <c r="AS284" s="38">
        <f>+'January Collections'!J39</f>
        <v>0</v>
      </c>
      <c r="AT284" s="38">
        <f>+'Mar Collections'!I21</f>
        <v>-75000</v>
      </c>
      <c r="AU284" s="38">
        <f>+'Mar Collections'!J21</f>
        <v>0</v>
      </c>
      <c r="AV284" s="14"/>
      <c r="AW284" s="31">
        <f>SUM(H284:S284)</f>
        <v>0</v>
      </c>
      <c r="AX284" s="31">
        <f>SUM(T284:AE284)</f>
        <v>0</v>
      </c>
      <c r="AY284" s="16">
        <f t="shared" ref="AY284:BB285" si="135">SUM(Y284:AJ284)</f>
        <v>0</v>
      </c>
      <c r="AZ284" s="31">
        <f t="shared" si="135"/>
        <v>0</v>
      </c>
      <c r="BA284" s="31">
        <f t="shared" si="135"/>
        <v>0</v>
      </c>
      <c r="BB284" s="31">
        <f t="shared" si="135"/>
        <v>0</v>
      </c>
      <c r="BC284" s="31">
        <f>SUM(AF284:AK284)</f>
        <v>0</v>
      </c>
      <c r="BD284" s="14"/>
      <c r="BE284" s="15">
        <v>375000</v>
      </c>
      <c r="BF284" s="31">
        <f>-SUM(H284:AK284)</f>
        <v>0</v>
      </c>
      <c r="BG284" s="31">
        <v>0</v>
      </c>
      <c r="BH284" s="31">
        <f>BG284-BF284</f>
        <v>0</v>
      </c>
      <c r="BI284" s="31">
        <f>BG284-BE284</f>
        <v>-375000</v>
      </c>
      <c r="BJ284" s="14" t="s">
        <v>107</v>
      </c>
    </row>
    <row r="285" spans="1:105" x14ac:dyDescent="0.4">
      <c r="A285" s="46" t="s">
        <v>171</v>
      </c>
      <c r="C285" s="14" t="s">
        <v>97</v>
      </c>
      <c r="D285" s="14" t="s">
        <v>69</v>
      </c>
      <c r="E285" s="14" t="s">
        <v>174</v>
      </c>
      <c r="F285" s="14" t="s">
        <v>8</v>
      </c>
      <c r="G285" s="14"/>
      <c r="H285" s="38">
        <v>0</v>
      </c>
      <c r="I285" s="38">
        <v>0</v>
      </c>
      <c r="J285" s="38">
        <v>0</v>
      </c>
      <c r="K285" s="38">
        <v>0</v>
      </c>
      <c r="L285" s="38">
        <v>0</v>
      </c>
      <c r="M285" s="38">
        <v>0</v>
      </c>
      <c r="N285" s="38">
        <v>0</v>
      </c>
      <c r="O285" s="38">
        <v>0</v>
      </c>
      <c r="P285" s="38">
        <v>0</v>
      </c>
      <c r="Q285" s="38">
        <v>0</v>
      </c>
      <c r="R285" s="38">
        <v>0</v>
      </c>
      <c r="S285" s="38">
        <v>0</v>
      </c>
      <c r="T285" s="38">
        <v>0</v>
      </c>
      <c r="U285" s="38">
        <v>0</v>
      </c>
      <c r="V285" s="38">
        <v>0</v>
      </c>
      <c r="W285" s="38">
        <v>0</v>
      </c>
      <c r="X285" s="38">
        <v>0</v>
      </c>
      <c r="Y285" s="38">
        <v>0</v>
      </c>
      <c r="Z285" s="38">
        <v>0</v>
      </c>
      <c r="AA285" s="38">
        <v>0</v>
      </c>
      <c r="AB285" s="38">
        <v>0</v>
      </c>
      <c r="AC285" s="38">
        <v>0</v>
      </c>
      <c r="AD285" s="38">
        <v>0</v>
      </c>
      <c r="AE285" s="38">
        <v>0</v>
      </c>
      <c r="AF285" s="38">
        <v>0</v>
      </c>
      <c r="AG285" s="38">
        <v>0</v>
      </c>
      <c r="AH285" s="38">
        <v>0</v>
      </c>
      <c r="AI285" s="38">
        <v>0</v>
      </c>
      <c r="AJ285" s="38">
        <v>0</v>
      </c>
      <c r="AK285" s="38">
        <v>0</v>
      </c>
      <c r="AL285" s="38">
        <v>0</v>
      </c>
      <c r="AM285" s="38">
        <v>31250</v>
      </c>
      <c r="AN285" s="38">
        <v>58125</v>
      </c>
      <c r="AO285" s="38">
        <v>58125</v>
      </c>
      <c r="AP285" s="38">
        <v>58125</v>
      </c>
      <c r="AQ285" s="38">
        <v>75625</v>
      </c>
      <c r="AR285" s="38">
        <v>62500</v>
      </c>
      <c r="AS285" s="38">
        <v>31250</v>
      </c>
      <c r="AT285" s="38"/>
      <c r="AU285" s="38"/>
      <c r="AV285" s="14"/>
      <c r="AW285" s="31">
        <f>SUM(H285:S285)</f>
        <v>0</v>
      </c>
      <c r="AX285" s="31">
        <f>SUM(T285:AE285)</f>
        <v>0</v>
      </c>
      <c r="AY285" s="16">
        <f t="shared" si="135"/>
        <v>0</v>
      </c>
      <c r="AZ285" s="31">
        <f t="shared" si="135"/>
        <v>0</v>
      </c>
      <c r="BA285" s="31">
        <f t="shared" si="135"/>
        <v>0</v>
      </c>
      <c r="BB285" s="31">
        <f t="shared" si="135"/>
        <v>31250</v>
      </c>
      <c r="BC285" s="31">
        <f>SUM(AF285:AK285)</f>
        <v>0</v>
      </c>
      <c r="BD285" s="14"/>
      <c r="BE285" s="14"/>
      <c r="BF285" s="14"/>
      <c r="BG285" s="14"/>
      <c r="BH285" s="14"/>
      <c r="BI285" s="14"/>
      <c r="BJ285" s="14" t="s">
        <v>107</v>
      </c>
    </row>
    <row r="286" spans="1:105" ht="12" customHeight="1" x14ac:dyDescent="0.4">
      <c r="A286" s="46" t="s">
        <v>171</v>
      </c>
      <c r="C286" s="32" t="s">
        <v>97</v>
      </c>
      <c r="D286" s="32" t="s">
        <v>70</v>
      </c>
      <c r="E286" s="32" t="s">
        <v>174</v>
      </c>
      <c r="F286" s="32" t="s">
        <v>8</v>
      </c>
      <c r="G286" s="34"/>
      <c r="H286" s="34">
        <f t="shared" ref="H286:AU286" si="136">G286+H284+H285</f>
        <v>0</v>
      </c>
      <c r="I286" s="34">
        <f t="shared" si="136"/>
        <v>0</v>
      </c>
      <c r="J286" s="34">
        <f t="shared" si="136"/>
        <v>0</v>
      </c>
      <c r="K286" s="34">
        <f t="shared" si="136"/>
        <v>0</v>
      </c>
      <c r="L286" s="34">
        <f t="shared" si="136"/>
        <v>0</v>
      </c>
      <c r="M286" s="34">
        <f t="shared" si="136"/>
        <v>0</v>
      </c>
      <c r="N286" s="34">
        <f t="shared" si="136"/>
        <v>0</v>
      </c>
      <c r="O286" s="34">
        <f t="shared" si="136"/>
        <v>0</v>
      </c>
      <c r="P286" s="34">
        <f t="shared" si="136"/>
        <v>0</v>
      </c>
      <c r="Q286" s="34">
        <f t="shared" si="136"/>
        <v>0</v>
      </c>
      <c r="R286" s="34">
        <f t="shared" si="136"/>
        <v>0</v>
      </c>
      <c r="S286" s="34">
        <f t="shared" si="136"/>
        <v>0</v>
      </c>
      <c r="T286" s="34">
        <f t="shared" si="136"/>
        <v>0</v>
      </c>
      <c r="U286" s="34">
        <f t="shared" si="136"/>
        <v>0</v>
      </c>
      <c r="V286" s="34">
        <f t="shared" si="136"/>
        <v>0</v>
      </c>
      <c r="W286" s="34">
        <f t="shared" si="136"/>
        <v>0</v>
      </c>
      <c r="X286" s="34">
        <f t="shared" si="136"/>
        <v>0</v>
      </c>
      <c r="Y286" s="34">
        <f t="shared" si="136"/>
        <v>0</v>
      </c>
      <c r="Z286" s="34">
        <f t="shared" si="136"/>
        <v>0</v>
      </c>
      <c r="AA286" s="34">
        <f t="shared" si="136"/>
        <v>0</v>
      </c>
      <c r="AB286" s="34">
        <f t="shared" si="136"/>
        <v>0</v>
      </c>
      <c r="AC286" s="34">
        <f t="shared" si="136"/>
        <v>0</v>
      </c>
      <c r="AD286" s="34">
        <f t="shared" si="136"/>
        <v>0</v>
      </c>
      <c r="AE286" s="34">
        <f t="shared" si="136"/>
        <v>0</v>
      </c>
      <c r="AF286" s="34">
        <f t="shared" si="136"/>
        <v>0</v>
      </c>
      <c r="AG286" s="34">
        <f t="shared" si="136"/>
        <v>0</v>
      </c>
      <c r="AH286" s="34">
        <f t="shared" si="136"/>
        <v>0</v>
      </c>
      <c r="AI286" s="34">
        <f t="shared" si="136"/>
        <v>0</v>
      </c>
      <c r="AJ286" s="34">
        <f t="shared" si="136"/>
        <v>0</v>
      </c>
      <c r="AK286" s="34">
        <f t="shared" si="136"/>
        <v>0</v>
      </c>
      <c r="AL286" s="34">
        <f t="shared" si="136"/>
        <v>0</v>
      </c>
      <c r="AM286" s="34">
        <f t="shared" si="136"/>
        <v>31250</v>
      </c>
      <c r="AN286" s="34">
        <f t="shared" si="136"/>
        <v>89375</v>
      </c>
      <c r="AO286" s="34">
        <f t="shared" si="136"/>
        <v>147500</v>
      </c>
      <c r="AP286" s="34">
        <f t="shared" si="136"/>
        <v>55625</v>
      </c>
      <c r="AQ286" s="34">
        <f t="shared" si="136"/>
        <v>56250</v>
      </c>
      <c r="AR286" s="34">
        <f t="shared" si="136"/>
        <v>43750</v>
      </c>
      <c r="AS286" s="34">
        <f t="shared" si="136"/>
        <v>75000</v>
      </c>
      <c r="AT286" s="34">
        <f t="shared" si="136"/>
        <v>0</v>
      </c>
      <c r="AU286" s="34">
        <f t="shared" si="136"/>
        <v>0</v>
      </c>
      <c r="AV286" s="33"/>
      <c r="AW286" s="34"/>
      <c r="AX286" s="34"/>
      <c r="AY286" s="35"/>
      <c r="AZ286" s="36"/>
      <c r="BA286" s="36"/>
      <c r="BB286" s="36"/>
      <c r="BC286" s="36"/>
      <c r="BD286" s="14"/>
      <c r="BE286" s="14"/>
      <c r="BF286" s="14"/>
      <c r="BG286" s="14"/>
      <c r="BJ286" s="14" t="s">
        <v>107</v>
      </c>
    </row>
    <row r="287" spans="1:105" x14ac:dyDescent="0.4">
      <c r="A287" s="46" t="s">
        <v>171</v>
      </c>
    </row>
    <row r="288" spans="1:105" x14ac:dyDescent="0.4">
      <c r="A288" s="46" t="s">
        <v>171</v>
      </c>
      <c r="C288" s="14" t="s">
        <v>93</v>
      </c>
      <c r="D288" s="14" t="s">
        <v>68</v>
      </c>
      <c r="E288" s="14" t="s">
        <v>94</v>
      </c>
      <c r="F288" s="14" t="s">
        <v>175</v>
      </c>
      <c r="G288" s="14"/>
      <c r="H288" s="38">
        <v>0</v>
      </c>
      <c r="I288" s="38">
        <v>0</v>
      </c>
      <c r="J288" s="38">
        <v>0</v>
      </c>
      <c r="K288" s="38">
        <v>0</v>
      </c>
      <c r="L288" s="38">
        <v>0</v>
      </c>
      <c r="M288" s="38">
        <v>0</v>
      </c>
      <c r="N288" s="38">
        <v>0</v>
      </c>
      <c r="O288" s="38">
        <v>0</v>
      </c>
      <c r="P288" s="38">
        <v>0</v>
      </c>
      <c r="Q288" s="38">
        <v>0</v>
      </c>
      <c r="R288" s="38">
        <v>0</v>
      </c>
      <c r="S288" s="38">
        <v>0</v>
      </c>
      <c r="T288" s="38">
        <v>0</v>
      </c>
      <c r="U288" s="38">
        <v>0</v>
      </c>
      <c r="V288" s="38">
        <v>0</v>
      </c>
      <c r="W288" s="38">
        <v>0</v>
      </c>
      <c r="X288" s="38">
        <v>0</v>
      </c>
      <c r="Y288" s="38">
        <v>0</v>
      </c>
      <c r="Z288" s="38">
        <v>0</v>
      </c>
      <c r="AA288" s="38">
        <v>0</v>
      </c>
      <c r="AB288" s="38">
        <v>0</v>
      </c>
      <c r="AC288" s="38">
        <v>0</v>
      </c>
      <c r="AD288" s="38">
        <v>0</v>
      </c>
      <c r="AE288" s="38">
        <v>0</v>
      </c>
      <c r="AF288" s="38">
        <v>0</v>
      </c>
      <c r="AG288" s="38">
        <v>0</v>
      </c>
      <c r="AH288" s="38">
        <v>0</v>
      </c>
      <c r="AI288" s="38">
        <v>0</v>
      </c>
      <c r="AJ288" s="38">
        <v>0</v>
      </c>
      <c r="AK288" s="38">
        <v>0</v>
      </c>
      <c r="AL288" s="38">
        <v>0</v>
      </c>
      <c r="AM288" s="38">
        <v>0</v>
      </c>
      <c r="AN288" s="38">
        <v>0</v>
      </c>
      <c r="AO288" s="38">
        <f>-'Oct Collections'!J7</f>
        <v>-100000</v>
      </c>
      <c r="AP288" s="38"/>
      <c r="AQ288" s="38"/>
      <c r="AR288" s="38"/>
      <c r="AS288" s="38"/>
      <c r="AT288" s="38"/>
      <c r="AU288" s="38"/>
      <c r="AV288" s="14"/>
      <c r="AW288" s="31">
        <f>SUM(H288:S288)</f>
        <v>0</v>
      </c>
      <c r="AX288" s="31">
        <f>SUM(T288:AE288)</f>
        <v>0</v>
      </c>
      <c r="AY288" s="16">
        <f t="shared" ref="AY288:BB289" si="137">SUM(Y288:AJ288)</f>
        <v>0</v>
      </c>
      <c r="AZ288" s="31">
        <f t="shared" si="137"/>
        <v>0</v>
      </c>
      <c r="BA288" s="31">
        <f t="shared" si="137"/>
        <v>0</v>
      </c>
      <c r="BB288" s="31">
        <f t="shared" si="137"/>
        <v>0</v>
      </c>
      <c r="BC288" s="31">
        <f>SUM(AF288:AK288)</f>
        <v>0</v>
      </c>
      <c r="BD288" s="14"/>
      <c r="BE288" s="15">
        <v>300000</v>
      </c>
      <c r="BF288" s="31">
        <f>-SUM(H288:AK288)</f>
        <v>0</v>
      </c>
      <c r="BG288" s="31">
        <v>0</v>
      </c>
      <c r="BH288" s="31">
        <f>BG288-BF288</f>
        <v>0</v>
      </c>
      <c r="BI288" s="31">
        <f>BG288-BE288</f>
        <v>-300000</v>
      </c>
      <c r="BJ288" s="14" t="s">
        <v>107</v>
      </c>
    </row>
    <row r="289" spans="1:62" x14ac:dyDescent="0.4">
      <c r="A289" s="46" t="s">
        <v>171</v>
      </c>
      <c r="C289" s="14" t="s">
        <v>97</v>
      </c>
      <c r="D289" s="14" t="s">
        <v>69</v>
      </c>
      <c r="E289" s="14" t="s">
        <v>94</v>
      </c>
      <c r="F289" s="14" t="s">
        <v>175</v>
      </c>
      <c r="G289" s="14"/>
      <c r="H289" s="38">
        <v>0</v>
      </c>
      <c r="I289" s="38">
        <v>0</v>
      </c>
      <c r="J289" s="38">
        <v>0</v>
      </c>
      <c r="K289" s="38">
        <v>0</v>
      </c>
      <c r="L289" s="38">
        <v>0</v>
      </c>
      <c r="M289" s="38">
        <v>0</v>
      </c>
      <c r="N289" s="38">
        <v>0</v>
      </c>
      <c r="O289" s="38">
        <v>0</v>
      </c>
      <c r="P289" s="38">
        <v>0</v>
      </c>
      <c r="Q289" s="38">
        <v>0</v>
      </c>
      <c r="R289" s="38">
        <v>0</v>
      </c>
      <c r="S289" s="38">
        <v>0</v>
      </c>
      <c r="T289" s="38">
        <v>0</v>
      </c>
      <c r="U289" s="38">
        <v>0</v>
      </c>
      <c r="V289" s="38">
        <v>0</v>
      </c>
      <c r="W289" s="38">
        <v>0</v>
      </c>
      <c r="X289" s="38">
        <v>0</v>
      </c>
      <c r="Y289" s="38">
        <v>0</v>
      </c>
      <c r="Z289" s="38">
        <v>0</v>
      </c>
      <c r="AA289" s="38">
        <v>0</v>
      </c>
      <c r="AB289" s="38">
        <v>0</v>
      </c>
      <c r="AC289" s="38">
        <v>0</v>
      </c>
      <c r="AD289" s="38">
        <v>0</v>
      </c>
      <c r="AE289" s="38">
        <v>0</v>
      </c>
      <c r="AF289" s="38">
        <v>0</v>
      </c>
      <c r="AG289" s="38">
        <v>0</v>
      </c>
      <c r="AH289" s="38">
        <v>0</v>
      </c>
      <c r="AI289" s="38">
        <v>0</v>
      </c>
      <c r="AJ289" s="38">
        <v>0</v>
      </c>
      <c r="AK289" s="38">
        <v>0</v>
      </c>
      <c r="AL289" s="38">
        <v>0</v>
      </c>
      <c r="AM289" s="38">
        <v>25000</v>
      </c>
      <c r="AN289" s="38">
        <v>46500</v>
      </c>
      <c r="AO289" s="38">
        <v>46500</v>
      </c>
      <c r="AP289" s="38">
        <v>46500</v>
      </c>
      <c r="AQ289" s="38">
        <f>+(300000*4.5/6)-SUM(AM289:AP289)+58183</f>
        <v>118683</v>
      </c>
      <c r="AR289" s="38">
        <v>50000</v>
      </c>
      <c r="AS289" s="38">
        <v>25000</v>
      </c>
      <c r="AT289" s="38">
        <v>81911</v>
      </c>
      <c r="AU289" s="38">
        <v>0</v>
      </c>
      <c r="AV289" s="14"/>
      <c r="AW289" s="31">
        <f>SUM(H289:S289)</f>
        <v>0</v>
      </c>
      <c r="AX289" s="31">
        <f>SUM(T289:AE289)</f>
        <v>0</v>
      </c>
      <c r="AY289" s="16">
        <f t="shared" si="137"/>
        <v>0</v>
      </c>
      <c r="AZ289" s="31">
        <f t="shared" si="137"/>
        <v>0</v>
      </c>
      <c r="BA289" s="31">
        <f t="shared" si="137"/>
        <v>0</v>
      </c>
      <c r="BB289" s="31">
        <f t="shared" si="137"/>
        <v>25000</v>
      </c>
      <c r="BC289" s="31">
        <f>SUM(AF289:AK289)</f>
        <v>0</v>
      </c>
      <c r="BD289" s="14"/>
      <c r="BE289" s="14"/>
      <c r="BF289" s="14"/>
      <c r="BG289" s="14"/>
      <c r="BH289" s="14"/>
      <c r="BI289" s="14"/>
      <c r="BJ289" s="14" t="s">
        <v>107</v>
      </c>
    </row>
    <row r="290" spans="1:62" x14ac:dyDescent="0.4">
      <c r="A290" s="46" t="s">
        <v>171</v>
      </c>
      <c r="C290" s="32" t="s">
        <v>97</v>
      </c>
      <c r="D290" s="32" t="s">
        <v>70</v>
      </c>
      <c r="E290" s="32" t="s">
        <v>94</v>
      </c>
      <c r="F290" s="32" t="s">
        <v>175</v>
      </c>
      <c r="G290" s="34"/>
      <c r="H290" s="34">
        <f t="shared" ref="H290:AU290" si="138">G290+H288+H289</f>
        <v>0</v>
      </c>
      <c r="I290" s="34">
        <f t="shared" si="138"/>
        <v>0</v>
      </c>
      <c r="J290" s="34">
        <f t="shared" si="138"/>
        <v>0</v>
      </c>
      <c r="K290" s="34">
        <f t="shared" si="138"/>
        <v>0</v>
      </c>
      <c r="L290" s="34">
        <f t="shared" si="138"/>
        <v>0</v>
      </c>
      <c r="M290" s="34">
        <f t="shared" si="138"/>
        <v>0</v>
      </c>
      <c r="N290" s="34">
        <f t="shared" si="138"/>
        <v>0</v>
      </c>
      <c r="O290" s="34">
        <f t="shared" si="138"/>
        <v>0</v>
      </c>
      <c r="P290" s="34">
        <f t="shared" si="138"/>
        <v>0</v>
      </c>
      <c r="Q290" s="34">
        <f t="shared" si="138"/>
        <v>0</v>
      </c>
      <c r="R290" s="34">
        <f t="shared" si="138"/>
        <v>0</v>
      </c>
      <c r="S290" s="34">
        <f t="shared" si="138"/>
        <v>0</v>
      </c>
      <c r="T290" s="34">
        <f t="shared" si="138"/>
        <v>0</v>
      </c>
      <c r="U290" s="34">
        <f t="shared" si="138"/>
        <v>0</v>
      </c>
      <c r="V290" s="34">
        <f t="shared" si="138"/>
        <v>0</v>
      </c>
      <c r="W290" s="34">
        <f t="shared" si="138"/>
        <v>0</v>
      </c>
      <c r="X290" s="34">
        <f t="shared" si="138"/>
        <v>0</v>
      </c>
      <c r="Y290" s="34">
        <f t="shared" si="138"/>
        <v>0</v>
      </c>
      <c r="Z290" s="34">
        <f t="shared" si="138"/>
        <v>0</v>
      </c>
      <c r="AA290" s="34">
        <f t="shared" si="138"/>
        <v>0</v>
      </c>
      <c r="AB290" s="34">
        <f t="shared" si="138"/>
        <v>0</v>
      </c>
      <c r="AC290" s="34">
        <f t="shared" si="138"/>
        <v>0</v>
      </c>
      <c r="AD290" s="34">
        <f t="shared" si="138"/>
        <v>0</v>
      </c>
      <c r="AE290" s="34">
        <f t="shared" si="138"/>
        <v>0</v>
      </c>
      <c r="AF290" s="34">
        <f t="shared" si="138"/>
        <v>0</v>
      </c>
      <c r="AG290" s="34">
        <f t="shared" si="138"/>
        <v>0</v>
      </c>
      <c r="AH290" s="34">
        <f t="shared" si="138"/>
        <v>0</v>
      </c>
      <c r="AI290" s="34">
        <f t="shared" si="138"/>
        <v>0</v>
      </c>
      <c r="AJ290" s="34">
        <f t="shared" si="138"/>
        <v>0</v>
      </c>
      <c r="AK290" s="34">
        <f t="shared" si="138"/>
        <v>0</v>
      </c>
      <c r="AL290" s="34">
        <f t="shared" si="138"/>
        <v>0</v>
      </c>
      <c r="AM290" s="34">
        <f t="shared" si="138"/>
        <v>25000</v>
      </c>
      <c r="AN290" s="34">
        <f t="shared" si="138"/>
        <v>71500</v>
      </c>
      <c r="AO290" s="34">
        <f t="shared" si="138"/>
        <v>18000</v>
      </c>
      <c r="AP290" s="34">
        <f t="shared" si="138"/>
        <v>64500</v>
      </c>
      <c r="AQ290" s="34">
        <f t="shared" si="138"/>
        <v>183183</v>
      </c>
      <c r="AR290" s="34">
        <f t="shared" si="138"/>
        <v>233183</v>
      </c>
      <c r="AS290" s="34">
        <f t="shared" si="138"/>
        <v>258183</v>
      </c>
      <c r="AT290" s="34">
        <f t="shared" si="138"/>
        <v>340094</v>
      </c>
      <c r="AU290" s="34">
        <f t="shared" si="138"/>
        <v>340094</v>
      </c>
      <c r="AV290" s="33"/>
      <c r="AW290" s="34"/>
      <c r="AX290" s="34"/>
      <c r="AY290" s="35"/>
      <c r="AZ290" s="36"/>
      <c r="BA290" s="36"/>
      <c r="BB290" s="36"/>
      <c r="BC290" s="36"/>
      <c r="BD290" s="14"/>
      <c r="BE290" s="14"/>
      <c r="BF290" s="14"/>
      <c r="BG290" s="14"/>
      <c r="BJ290" s="14" t="s">
        <v>107</v>
      </c>
    </row>
    <row r="291" spans="1:62" x14ac:dyDescent="0.4">
      <c r="A291" s="46" t="s">
        <v>171</v>
      </c>
    </row>
    <row r="292" spans="1:62" x14ac:dyDescent="0.4">
      <c r="A292" s="46" t="s">
        <v>171</v>
      </c>
      <c r="C292" s="14" t="s">
        <v>93</v>
      </c>
      <c r="D292" s="14" t="s">
        <v>68</v>
      </c>
      <c r="E292" s="14" t="s">
        <v>142</v>
      </c>
      <c r="F292" s="14" t="s">
        <v>176</v>
      </c>
      <c r="G292" s="14"/>
      <c r="H292" s="38">
        <v>0</v>
      </c>
      <c r="I292" s="38">
        <v>0</v>
      </c>
      <c r="J292" s="38">
        <v>0</v>
      </c>
      <c r="K292" s="38">
        <v>0</v>
      </c>
      <c r="L292" s="38">
        <v>0</v>
      </c>
      <c r="M292" s="38">
        <v>0</v>
      </c>
      <c r="N292" s="38">
        <v>0</v>
      </c>
      <c r="O292" s="38">
        <v>0</v>
      </c>
      <c r="P292" s="38">
        <v>0</v>
      </c>
      <c r="Q292" s="38">
        <v>0</v>
      </c>
      <c r="R292" s="38">
        <v>0</v>
      </c>
      <c r="S292" s="38">
        <v>0</v>
      </c>
      <c r="T292" s="38">
        <v>0</v>
      </c>
      <c r="U292" s="38">
        <v>0</v>
      </c>
      <c r="V292" s="38">
        <v>0</v>
      </c>
      <c r="W292" s="38">
        <v>0</v>
      </c>
      <c r="X292" s="38">
        <v>0</v>
      </c>
      <c r="Y292" s="38">
        <v>0</v>
      </c>
      <c r="Z292" s="38">
        <v>0</v>
      </c>
      <c r="AA292" s="38">
        <v>0</v>
      </c>
      <c r="AB292" s="38">
        <v>0</v>
      </c>
      <c r="AC292" s="38">
        <v>0</v>
      </c>
      <c r="AD292" s="38">
        <v>0</v>
      </c>
      <c r="AE292" s="38">
        <v>0</v>
      </c>
      <c r="AF292" s="38">
        <v>0</v>
      </c>
      <c r="AG292" s="38">
        <v>0</v>
      </c>
      <c r="AH292" s="38">
        <v>0</v>
      </c>
      <c r="AI292" s="38">
        <v>0</v>
      </c>
      <c r="AJ292" s="38">
        <v>0</v>
      </c>
      <c r="AK292" s="38">
        <v>0</v>
      </c>
      <c r="AL292" s="38">
        <v>0</v>
      </c>
      <c r="AM292" s="38">
        <v>-75000</v>
      </c>
      <c r="AN292" s="38">
        <v>-75000</v>
      </c>
      <c r="AO292" s="38"/>
      <c r="AP292" s="38">
        <f>+'Nov Collections'!I15</f>
        <v>-75000</v>
      </c>
      <c r="AQ292" s="38">
        <f>+'Dec Collections'!I30</f>
        <v>-75000</v>
      </c>
      <c r="AR292" s="38">
        <f>+'Dec Collections'!J30</f>
        <v>0</v>
      </c>
      <c r="AS292" s="38">
        <f>+'Dec Collections'!K30</f>
        <v>0</v>
      </c>
      <c r="AT292" s="38">
        <f>+'Dec Collections'!L30</f>
        <v>0</v>
      </c>
      <c r="AU292" s="38">
        <f>+'Dec Collections'!M30</f>
        <v>0</v>
      </c>
      <c r="AV292" s="14"/>
      <c r="AW292" s="31">
        <f>SUM(H292:S292)</f>
        <v>0</v>
      </c>
      <c r="AX292" s="31">
        <f>SUM(T292:AE292)</f>
        <v>0</v>
      </c>
      <c r="AY292" s="16">
        <f t="shared" ref="AY292:BB293" si="139">SUM(Y292:AJ292)</f>
        <v>0</v>
      </c>
      <c r="AZ292" s="31">
        <f t="shared" si="139"/>
        <v>0</v>
      </c>
      <c r="BA292" s="31">
        <f t="shared" si="139"/>
        <v>0</v>
      </c>
      <c r="BB292" s="31">
        <f t="shared" si="139"/>
        <v>-75000</v>
      </c>
      <c r="BC292" s="31">
        <f>SUM(AF292:AK292)</f>
        <v>0</v>
      </c>
      <c r="BD292" s="14"/>
      <c r="BE292" s="15">
        <v>0</v>
      </c>
      <c r="BF292" s="31">
        <f>-SUM(H292:AK292)</f>
        <v>0</v>
      </c>
      <c r="BG292" s="31">
        <v>0</v>
      </c>
      <c r="BH292" s="31">
        <f>BG292-BF292</f>
        <v>0</v>
      </c>
      <c r="BI292" s="31">
        <f>BG292-BE292</f>
        <v>0</v>
      </c>
      <c r="BJ292" s="14" t="s">
        <v>107</v>
      </c>
    </row>
    <row r="293" spans="1:62" x14ac:dyDescent="0.4">
      <c r="A293" s="46" t="s">
        <v>171</v>
      </c>
      <c r="C293" s="14" t="s">
        <v>97</v>
      </c>
      <c r="D293" s="14" t="s">
        <v>69</v>
      </c>
      <c r="E293" s="14" t="s">
        <v>142</v>
      </c>
      <c r="F293" s="14" t="s">
        <v>176</v>
      </c>
      <c r="G293" s="14"/>
      <c r="H293" s="38">
        <v>0</v>
      </c>
      <c r="I293" s="38">
        <v>0</v>
      </c>
      <c r="J293" s="38">
        <v>0</v>
      </c>
      <c r="K293" s="38">
        <v>0</v>
      </c>
      <c r="L293" s="38">
        <v>0</v>
      </c>
      <c r="M293" s="38">
        <v>0</v>
      </c>
      <c r="N293" s="38">
        <v>0</v>
      </c>
      <c r="O293" s="38">
        <v>0</v>
      </c>
      <c r="P293" s="38">
        <v>0</v>
      </c>
      <c r="Q293" s="38">
        <v>0</v>
      </c>
      <c r="R293" s="38">
        <v>0</v>
      </c>
      <c r="S293" s="38">
        <v>0</v>
      </c>
      <c r="T293" s="38">
        <v>0</v>
      </c>
      <c r="U293" s="38">
        <v>0</v>
      </c>
      <c r="V293" s="38">
        <v>0</v>
      </c>
      <c r="W293" s="38">
        <v>0</v>
      </c>
      <c r="X293" s="38">
        <v>0</v>
      </c>
      <c r="Y293" s="38">
        <v>0</v>
      </c>
      <c r="Z293" s="38">
        <v>0</v>
      </c>
      <c r="AA293" s="38">
        <v>0</v>
      </c>
      <c r="AB293" s="38">
        <v>0</v>
      </c>
      <c r="AC293" s="38">
        <v>0</v>
      </c>
      <c r="AD293" s="38">
        <v>0</v>
      </c>
      <c r="AE293" s="38">
        <v>0</v>
      </c>
      <c r="AF293" s="38">
        <v>0</v>
      </c>
      <c r="AG293" s="38">
        <v>0</v>
      </c>
      <c r="AH293" s="38">
        <v>0</v>
      </c>
      <c r="AI293" s="38">
        <v>0</v>
      </c>
      <c r="AJ293" s="38">
        <v>0</v>
      </c>
      <c r="AK293" s="38">
        <v>0</v>
      </c>
      <c r="AL293" s="38">
        <v>0</v>
      </c>
      <c r="AM293" s="38">
        <v>62500</v>
      </c>
      <c r="AN293" s="38">
        <v>58125</v>
      </c>
      <c r="AO293" s="38">
        <v>58125</v>
      </c>
      <c r="AP293" s="38">
        <v>40000</v>
      </c>
      <c r="AQ293" s="38">
        <v>4993</v>
      </c>
      <c r="AR293" s="38"/>
      <c r="AS293" s="38"/>
      <c r="AT293" s="38"/>
      <c r="AU293" s="38"/>
      <c r="AV293" s="14"/>
      <c r="AW293" s="31">
        <f>SUM(H293:S293)</f>
        <v>0</v>
      </c>
      <c r="AX293" s="31">
        <f>SUM(T293:AE293)</f>
        <v>0</v>
      </c>
      <c r="AY293" s="16">
        <f t="shared" si="139"/>
        <v>0</v>
      </c>
      <c r="AZ293" s="31">
        <f t="shared" si="139"/>
        <v>0</v>
      </c>
      <c r="BA293" s="31">
        <f t="shared" si="139"/>
        <v>0</v>
      </c>
      <c r="BB293" s="31">
        <f t="shared" si="139"/>
        <v>62500</v>
      </c>
      <c r="BC293" s="31">
        <f>SUM(AF293:AK293)</f>
        <v>0</v>
      </c>
      <c r="BD293" s="14"/>
      <c r="BE293" s="14"/>
      <c r="BF293" s="14"/>
      <c r="BG293" s="14"/>
      <c r="BH293" s="14"/>
      <c r="BI293" s="14"/>
      <c r="BJ293" s="14" t="s">
        <v>107</v>
      </c>
    </row>
    <row r="294" spans="1:62" x14ac:dyDescent="0.4">
      <c r="A294" s="46" t="s">
        <v>171</v>
      </c>
      <c r="C294" s="32" t="s">
        <v>97</v>
      </c>
      <c r="D294" s="32" t="s">
        <v>70</v>
      </c>
      <c r="E294" s="32" t="s">
        <v>142</v>
      </c>
      <c r="F294" s="32" t="s">
        <v>176</v>
      </c>
      <c r="G294" s="34"/>
      <c r="H294" s="34">
        <f t="shared" ref="H294:AU294" si="140">G294+H292+H293</f>
        <v>0</v>
      </c>
      <c r="I294" s="34">
        <f t="shared" si="140"/>
        <v>0</v>
      </c>
      <c r="J294" s="34">
        <f t="shared" si="140"/>
        <v>0</v>
      </c>
      <c r="K294" s="34">
        <f t="shared" si="140"/>
        <v>0</v>
      </c>
      <c r="L294" s="34">
        <f t="shared" si="140"/>
        <v>0</v>
      </c>
      <c r="M294" s="34">
        <f t="shared" si="140"/>
        <v>0</v>
      </c>
      <c r="N294" s="34">
        <f t="shared" si="140"/>
        <v>0</v>
      </c>
      <c r="O294" s="34">
        <f t="shared" si="140"/>
        <v>0</v>
      </c>
      <c r="P294" s="34">
        <f t="shared" si="140"/>
        <v>0</v>
      </c>
      <c r="Q294" s="34">
        <f t="shared" si="140"/>
        <v>0</v>
      </c>
      <c r="R294" s="34">
        <f t="shared" si="140"/>
        <v>0</v>
      </c>
      <c r="S294" s="34">
        <f t="shared" si="140"/>
        <v>0</v>
      </c>
      <c r="T294" s="34">
        <f t="shared" si="140"/>
        <v>0</v>
      </c>
      <c r="U294" s="34">
        <f t="shared" si="140"/>
        <v>0</v>
      </c>
      <c r="V294" s="34">
        <f t="shared" si="140"/>
        <v>0</v>
      </c>
      <c r="W294" s="34">
        <f t="shared" si="140"/>
        <v>0</v>
      </c>
      <c r="X294" s="34">
        <f t="shared" si="140"/>
        <v>0</v>
      </c>
      <c r="Y294" s="34">
        <f t="shared" si="140"/>
        <v>0</v>
      </c>
      <c r="Z294" s="34">
        <f t="shared" si="140"/>
        <v>0</v>
      </c>
      <c r="AA294" s="34">
        <f t="shared" si="140"/>
        <v>0</v>
      </c>
      <c r="AB294" s="34">
        <f t="shared" si="140"/>
        <v>0</v>
      </c>
      <c r="AC294" s="34">
        <f t="shared" si="140"/>
        <v>0</v>
      </c>
      <c r="AD294" s="34">
        <f t="shared" si="140"/>
        <v>0</v>
      </c>
      <c r="AE294" s="34">
        <f t="shared" si="140"/>
        <v>0</v>
      </c>
      <c r="AF294" s="34">
        <f t="shared" si="140"/>
        <v>0</v>
      </c>
      <c r="AG294" s="34">
        <f t="shared" si="140"/>
        <v>0</v>
      </c>
      <c r="AH294" s="34">
        <f t="shared" si="140"/>
        <v>0</v>
      </c>
      <c r="AI294" s="34">
        <f t="shared" si="140"/>
        <v>0</v>
      </c>
      <c r="AJ294" s="34">
        <f t="shared" si="140"/>
        <v>0</v>
      </c>
      <c r="AK294" s="34">
        <f t="shared" si="140"/>
        <v>0</v>
      </c>
      <c r="AL294" s="34">
        <f t="shared" si="140"/>
        <v>0</v>
      </c>
      <c r="AM294" s="40">
        <f t="shared" si="140"/>
        <v>-12500</v>
      </c>
      <c r="AN294" s="40">
        <f t="shared" si="140"/>
        <v>-29375</v>
      </c>
      <c r="AO294" s="40">
        <f t="shared" si="140"/>
        <v>28750</v>
      </c>
      <c r="AP294" s="40">
        <f t="shared" si="140"/>
        <v>-6250</v>
      </c>
      <c r="AQ294" s="40">
        <f t="shared" si="140"/>
        <v>-76257</v>
      </c>
      <c r="AR294" s="40">
        <f t="shared" si="140"/>
        <v>-76257</v>
      </c>
      <c r="AS294" s="40">
        <f t="shared" si="140"/>
        <v>-76257</v>
      </c>
      <c r="AT294" s="40">
        <f t="shared" si="140"/>
        <v>-76257</v>
      </c>
      <c r="AU294" s="40">
        <f t="shared" si="140"/>
        <v>-76257</v>
      </c>
      <c r="AV294" s="33"/>
      <c r="AW294" s="34"/>
      <c r="AX294" s="34"/>
      <c r="AY294" s="35"/>
      <c r="AZ294" s="36"/>
      <c r="BA294" s="36"/>
      <c r="BB294" s="36"/>
      <c r="BC294" s="36"/>
      <c r="BD294" s="14"/>
      <c r="BE294" s="14"/>
      <c r="BF294" s="14"/>
      <c r="BG294" s="14"/>
      <c r="BJ294" s="14" t="s">
        <v>107</v>
      </c>
    </row>
    <row r="295" spans="1:62" x14ac:dyDescent="0.4">
      <c r="A295" s="46"/>
    </row>
    <row r="296" spans="1:62" x14ac:dyDescent="0.4">
      <c r="A296" s="46" t="s">
        <v>253</v>
      </c>
      <c r="C296" s="14" t="s">
        <v>93</v>
      </c>
      <c r="D296" s="14" t="s">
        <v>68</v>
      </c>
      <c r="E296" s="14" t="s">
        <v>119</v>
      </c>
      <c r="F296" s="14" t="s">
        <v>243</v>
      </c>
      <c r="G296" s="14"/>
      <c r="H296" s="38">
        <v>0</v>
      </c>
      <c r="I296" s="38">
        <v>0</v>
      </c>
      <c r="J296" s="38">
        <v>0</v>
      </c>
      <c r="K296" s="38">
        <v>0</v>
      </c>
      <c r="L296" s="38">
        <v>0</v>
      </c>
      <c r="M296" s="38">
        <v>0</v>
      </c>
      <c r="N296" s="38">
        <v>0</v>
      </c>
      <c r="O296" s="38">
        <v>0</v>
      </c>
      <c r="P296" s="38">
        <v>0</v>
      </c>
      <c r="Q296" s="38">
        <v>0</v>
      </c>
      <c r="R296" s="38">
        <v>0</v>
      </c>
      <c r="S296" s="38">
        <v>0</v>
      </c>
      <c r="T296" s="38">
        <v>0</v>
      </c>
      <c r="U296" s="38">
        <v>0</v>
      </c>
      <c r="V296" s="38">
        <v>0</v>
      </c>
      <c r="W296" s="38">
        <v>0</v>
      </c>
      <c r="X296" s="38">
        <v>0</v>
      </c>
      <c r="Y296" s="38">
        <v>0</v>
      </c>
      <c r="Z296" s="38">
        <v>0</v>
      </c>
      <c r="AA296" s="38">
        <v>0</v>
      </c>
      <c r="AB296" s="38">
        <v>0</v>
      </c>
      <c r="AC296" s="38">
        <v>0</v>
      </c>
      <c r="AD296" s="38">
        <v>0</v>
      </c>
      <c r="AE296" s="38">
        <v>0</v>
      </c>
      <c r="AF296" s="38">
        <v>0</v>
      </c>
      <c r="AG296" s="38">
        <v>0</v>
      </c>
      <c r="AH296" s="38">
        <v>0</v>
      </c>
      <c r="AI296" s="38">
        <v>0</v>
      </c>
      <c r="AJ296" s="38">
        <v>0</v>
      </c>
      <c r="AK296" s="38">
        <v>0</v>
      </c>
      <c r="AL296" s="38">
        <v>0</v>
      </c>
      <c r="AM296" s="38">
        <v>0</v>
      </c>
      <c r="AN296" s="38">
        <v>0</v>
      </c>
      <c r="AO296" s="38">
        <v>0</v>
      </c>
      <c r="AP296" s="38">
        <v>0</v>
      </c>
      <c r="AQ296" s="38">
        <f>+'Dec Collections'!I18</f>
        <v>-50000</v>
      </c>
      <c r="AR296" s="38">
        <f>+'Dec Collections'!J18</f>
        <v>0</v>
      </c>
      <c r="AS296" s="38">
        <f>+'Dec Collections'!K18</f>
        <v>0</v>
      </c>
      <c r="AT296" s="38">
        <f>+'Dec Collections'!L18</f>
        <v>0</v>
      </c>
      <c r="AU296" s="38">
        <f>+'Dec Collections'!M18</f>
        <v>0</v>
      </c>
      <c r="AV296" s="14"/>
      <c r="AW296" s="31">
        <f>SUM(H296:S296)</f>
        <v>0</v>
      </c>
      <c r="AX296" s="31">
        <f>SUM(T296:AE296)</f>
        <v>0</v>
      </c>
      <c r="AY296" s="16">
        <f t="shared" ref="AY296:BB297" si="141">SUM(Y296:AJ296)</f>
        <v>0</v>
      </c>
      <c r="AZ296" s="31">
        <f t="shared" si="141"/>
        <v>0</v>
      </c>
      <c r="BA296" s="31">
        <f t="shared" si="141"/>
        <v>0</v>
      </c>
      <c r="BB296" s="31">
        <f t="shared" si="141"/>
        <v>0</v>
      </c>
      <c r="BC296" s="31">
        <f>SUM(AF296:AK296)</f>
        <v>0</v>
      </c>
      <c r="BD296" s="14"/>
      <c r="BE296" s="15">
        <v>0</v>
      </c>
      <c r="BF296" s="31">
        <f>-SUM(H296:AK296)</f>
        <v>0</v>
      </c>
      <c r="BG296" s="31">
        <v>0</v>
      </c>
      <c r="BH296" s="31">
        <f>BG296-BF296</f>
        <v>0</v>
      </c>
      <c r="BI296" s="31">
        <f>BG296-BE296</f>
        <v>0</v>
      </c>
      <c r="BJ296" s="14" t="s">
        <v>107</v>
      </c>
    </row>
    <row r="297" spans="1:62" x14ac:dyDescent="0.4">
      <c r="A297" s="46" t="s">
        <v>253</v>
      </c>
      <c r="C297" s="14" t="s">
        <v>97</v>
      </c>
      <c r="D297" s="14" t="s">
        <v>69</v>
      </c>
      <c r="E297" s="14" t="s">
        <v>119</v>
      </c>
      <c r="F297" s="14" t="s">
        <v>243</v>
      </c>
      <c r="G297" s="14"/>
      <c r="H297" s="38">
        <v>0</v>
      </c>
      <c r="I297" s="38">
        <v>0</v>
      </c>
      <c r="J297" s="38">
        <v>0</v>
      </c>
      <c r="K297" s="38">
        <v>0</v>
      </c>
      <c r="L297" s="38">
        <v>0</v>
      </c>
      <c r="M297" s="38">
        <v>0</v>
      </c>
      <c r="N297" s="38">
        <v>0</v>
      </c>
      <c r="O297" s="38">
        <v>0</v>
      </c>
      <c r="P297" s="38">
        <v>0</v>
      </c>
      <c r="Q297" s="38">
        <v>0</v>
      </c>
      <c r="R297" s="38">
        <v>0</v>
      </c>
      <c r="S297" s="38">
        <v>0</v>
      </c>
      <c r="T297" s="38">
        <v>0</v>
      </c>
      <c r="U297" s="38">
        <v>0</v>
      </c>
      <c r="V297" s="38">
        <v>0</v>
      </c>
      <c r="W297" s="38">
        <v>0</v>
      </c>
      <c r="X297" s="38">
        <v>0</v>
      </c>
      <c r="Y297" s="38">
        <v>0</v>
      </c>
      <c r="Z297" s="38">
        <v>0</v>
      </c>
      <c r="AA297" s="38">
        <v>0</v>
      </c>
      <c r="AB297" s="38">
        <v>0</v>
      </c>
      <c r="AC297" s="38">
        <v>0</v>
      </c>
      <c r="AD297" s="38">
        <v>0</v>
      </c>
      <c r="AE297" s="38">
        <v>0</v>
      </c>
      <c r="AF297" s="38">
        <v>0</v>
      </c>
      <c r="AG297" s="38">
        <v>0</v>
      </c>
      <c r="AH297" s="38">
        <v>0</v>
      </c>
      <c r="AI297" s="38">
        <v>0</v>
      </c>
      <c r="AJ297" s="38">
        <v>0</v>
      </c>
      <c r="AK297" s="38">
        <v>0</v>
      </c>
      <c r="AL297" s="38">
        <v>0</v>
      </c>
      <c r="AM297" s="38">
        <v>0</v>
      </c>
      <c r="AN297" s="38">
        <v>0</v>
      </c>
      <c r="AO297" s="38">
        <v>46500</v>
      </c>
      <c r="AP297" s="38">
        <v>46500</v>
      </c>
      <c r="AQ297" s="38">
        <v>15035</v>
      </c>
      <c r="AR297" s="38">
        <v>41667</v>
      </c>
      <c r="AS297" s="38">
        <v>41667</v>
      </c>
      <c r="AT297" s="38">
        <v>41667</v>
      </c>
      <c r="AU297" s="38">
        <v>0</v>
      </c>
      <c r="AV297" s="14"/>
      <c r="AW297" s="31">
        <f>SUM(H297:S297)</f>
        <v>0</v>
      </c>
      <c r="AX297" s="31">
        <f>SUM(T297:AE297)</f>
        <v>0</v>
      </c>
      <c r="AY297" s="16">
        <f t="shared" si="141"/>
        <v>0</v>
      </c>
      <c r="AZ297" s="31">
        <f t="shared" si="141"/>
        <v>0</v>
      </c>
      <c r="BA297" s="31">
        <f t="shared" si="141"/>
        <v>0</v>
      </c>
      <c r="BB297" s="31">
        <f t="shared" si="141"/>
        <v>0</v>
      </c>
      <c r="BC297" s="31">
        <f>SUM(AF297:AK297)</f>
        <v>0</v>
      </c>
      <c r="BD297" s="14"/>
      <c r="BE297" s="14"/>
      <c r="BF297" s="14"/>
      <c r="BG297" s="14"/>
      <c r="BH297" s="14"/>
      <c r="BI297" s="14"/>
      <c r="BJ297" s="14" t="s">
        <v>107</v>
      </c>
    </row>
    <row r="298" spans="1:62" x14ac:dyDescent="0.4">
      <c r="A298" s="46" t="s">
        <v>253</v>
      </c>
      <c r="C298" s="32" t="s">
        <v>97</v>
      </c>
      <c r="D298" s="32" t="s">
        <v>70</v>
      </c>
      <c r="E298" s="32" t="s">
        <v>119</v>
      </c>
      <c r="F298" s="32" t="s">
        <v>243</v>
      </c>
      <c r="G298" s="34"/>
      <c r="H298" s="34">
        <f t="shared" ref="H298:AU298" si="142">G298+H296+H297</f>
        <v>0</v>
      </c>
      <c r="I298" s="34">
        <f t="shared" si="142"/>
        <v>0</v>
      </c>
      <c r="J298" s="34">
        <f t="shared" si="142"/>
        <v>0</v>
      </c>
      <c r="K298" s="34">
        <f t="shared" si="142"/>
        <v>0</v>
      </c>
      <c r="L298" s="34">
        <f t="shared" si="142"/>
        <v>0</v>
      </c>
      <c r="M298" s="34">
        <f t="shared" si="142"/>
        <v>0</v>
      </c>
      <c r="N298" s="34">
        <f t="shared" si="142"/>
        <v>0</v>
      </c>
      <c r="O298" s="34">
        <f t="shared" si="142"/>
        <v>0</v>
      </c>
      <c r="P298" s="34">
        <f t="shared" si="142"/>
        <v>0</v>
      </c>
      <c r="Q298" s="34">
        <f t="shared" si="142"/>
        <v>0</v>
      </c>
      <c r="R298" s="34">
        <f t="shared" si="142"/>
        <v>0</v>
      </c>
      <c r="S298" s="34">
        <f t="shared" si="142"/>
        <v>0</v>
      </c>
      <c r="T298" s="34">
        <f t="shared" si="142"/>
        <v>0</v>
      </c>
      <c r="U298" s="34">
        <f t="shared" si="142"/>
        <v>0</v>
      </c>
      <c r="V298" s="34">
        <f t="shared" si="142"/>
        <v>0</v>
      </c>
      <c r="W298" s="34">
        <f t="shared" si="142"/>
        <v>0</v>
      </c>
      <c r="X298" s="34">
        <f t="shared" si="142"/>
        <v>0</v>
      </c>
      <c r="Y298" s="34">
        <f t="shared" si="142"/>
        <v>0</v>
      </c>
      <c r="Z298" s="34">
        <f t="shared" si="142"/>
        <v>0</v>
      </c>
      <c r="AA298" s="34">
        <f t="shared" si="142"/>
        <v>0</v>
      </c>
      <c r="AB298" s="34">
        <f t="shared" si="142"/>
        <v>0</v>
      </c>
      <c r="AC298" s="34">
        <f t="shared" si="142"/>
        <v>0</v>
      </c>
      <c r="AD298" s="34">
        <f t="shared" si="142"/>
        <v>0</v>
      </c>
      <c r="AE298" s="34">
        <f t="shared" si="142"/>
        <v>0</v>
      </c>
      <c r="AF298" s="34">
        <f t="shared" si="142"/>
        <v>0</v>
      </c>
      <c r="AG298" s="34">
        <f t="shared" si="142"/>
        <v>0</v>
      </c>
      <c r="AH298" s="34">
        <f t="shared" si="142"/>
        <v>0</v>
      </c>
      <c r="AI298" s="34">
        <f t="shared" si="142"/>
        <v>0</v>
      </c>
      <c r="AJ298" s="34">
        <f t="shared" si="142"/>
        <v>0</v>
      </c>
      <c r="AK298" s="34">
        <f t="shared" si="142"/>
        <v>0</v>
      </c>
      <c r="AL298" s="34">
        <f t="shared" si="142"/>
        <v>0</v>
      </c>
      <c r="AM298" s="34">
        <f t="shared" si="142"/>
        <v>0</v>
      </c>
      <c r="AN298" s="34">
        <f t="shared" si="142"/>
        <v>0</v>
      </c>
      <c r="AO298" s="34">
        <f t="shared" si="142"/>
        <v>46500</v>
      </c>
      <c r="AP298" s="34">
        <f t="shared" si="142"/>
        <v>93000</v>
      </c>
      <c r="AQ298" s="34">
        <f t="shared" si="142"/>
        <v>58035</v>
      </c>
      <c r="AR298" s="34">
        <f t="shared" si="142"/>
        <v>99702</v>
      </c>
      <c r="AS298" s="34">
        <f t="shared" si="142"/>
        <v>141369</v>
      </c>
      <c r="AT298" s="34">
        <f t="shared" si="142"/>
        <v>183036</v>
      </c>
      <c r="AU298" s="34">
        <f t="shared" si="142"/>
        <v>183036</v>
      </c>
      <c r="AV298" s="33"/>
      <c r="AW298" s="34"/>
      <c r="AX298" s="34"/>
      <c r="AY298" s="35"/>
      <c r="AZ298" s="36"/>
      <c r="BA298" s="36"/>
      <c r="BB298" s="36"/>
      <c r="BC298" s="36"/>
      <c r="BD298" s="14"/>
      <c r="BE298" s="14"/>
      <c r="BF298" s="14"/>
      <c r="BG298" s="14"/>
      <c r="BJ298" s="14" t="s">
        <v>107</v>
      </c>
    </row>
    <row r="299" spans="1:62" x14ac:dyDescent="0.4">
      <c r="A299" s="46"/>
    </row>
    <row r="300" spans="1:62" x14ac:dyDescent="0.4">
      <c r="A300" s="46" t="s">
        <v>253</v>
      </c>
      <c r="C300" s="14" t="s">
        <v>93</v>
      </c>
      <c r="D300" s="14" t="s">
        <v>68</v>
      </c>
      <c r="E300" s="14" t="s">
        <v>248</v>
      </c>
      <c r="F300" s="14" t="s">
        <v>254</v>
      </c>
      <c r="G300" s="14"/>
      <c r="H300" s="38">
        <v>0</v>
      </c>
      <c r="I300" s="38">
        <v>0</v>
      </c>
      <c r="J300" s="38">
        <v>0</v>
      </c>
      <c r="K300" s="38">
        <v>0</v>
      </c>
      <c r="L300" s="38">
        <v>0</v>
      </c>
      <c r="M300" s="38">
        <v>0</v>
      </c>
      <c r="N300" s="38">
        <v>0</v>
      </c>
      <c r="O300" s="38">
        <v>0</v>
      </c>
      <c r="P300" s="38">
        <v>0</v>
      </c>
      <c r="Q300" s="38">
        <v>0</v>
      </c>
      <c r="R300" s="38">
        <v>0</v>
      </c>
      <c r="S300" s="38">
        <v>0</v>
      </c>
      <c r="T300" s="38">
        <v>0</v>
      </c>
      <c r="U300" s="38">
        <v>0</v>
      </c>
      <c r="V300" s="38">
        <v>0</v>
      </c>
      <c r="W300" s="38">
        <v>0</v>
      </c>
      <c r="X300" s="38">
        <v>0</v>
      </c>
      <c r="Y300" s="38">
        <v>0</v>
      </c>
      <c r="Z300" s="38">
        <v>0</v>
      </c>
      <c r="AA300" s="38">
        <v>0</v>
      </c>
      <c r="AB300" s="38">
        <v>0</v>
      </c>
      <c r="AC300" s="38">
        <v>0</v>
      </c>
      <c r="AD300" s="38">
        <v>0</v>
      </c>
      <c r="AE300" s="38">
        <v>0</v>
      </c>
      <c r="AF300" s="38">
        <v>0</v>
      </c>
      <c r="AG300" s="38">
        <v>0</v>
      </c>
      <c r="AH300" s="38">
        <v>0</v>
      </c>
      <c r="AI300" s="38">
        <v>0</v>
      </c>
      <c r="AJ300" s="38">
        <v>0</v>
      </c>
      <c r="AK300" s="38">
        <v>0</v>
      </c>
      <c r="AL300" s="38">
        <v>0</v>
      </c>
      <c r="AM300" s="38">
        <v>0</v>
      </c>
      <c r="AN300" s="38">
        <v>0</v>
      </c>
      <c r="AO300" s="38">
        <v>0</v>
      </c>
      <c r="AP300" s="38">
        <v>0</v>
      </c>
      <c r="AQ300" s="38">
        <f>+'Dec Collections'!I21</f>
        <v>-75000</v>
      </c>
      <c r="AR300" s="38">
        <f>+'Dec Collections'!J21</f>
        <v>0</v>
      </c>
      <c r="AS300" s="38">
        <f>+'Dec Collections'!K21</f>
        <v>0</v>
      </c>
      <c r="AT300" s="38">
        <f>+'Mar Collections'!I18</f>
        <v>-75000</v>
      </c>
      <c r="AU300" s="38">
        <f>-'Apr Collections'!I14</f>
        <v>-77296</v>
      </c>
      <c r="AV300" s="14"/>
      <c r="AW300" s="31">
        <f>SUM(H300:S300)</f>
        <v>0</v>
      </c>
      <c r="AX300" s="31">
        <f>SUM(T300:AE300)</f>
        <v>0</v>
      </c>
      <c r="AY300" s="16">
        <f t="shared" ref="AY300:BB301" si="143">SUM(Y300:AJ300)</f>
        <v>0</v>
      </c>
      <c r="AZ300" s="31">
        <f t="shared" si="143"/>
        <v>0</v>
      </c>
      <c r="BA300" s="31">
        <f t="shared" si="143"/>
        <v>0</v>
      </c>
      <c r="BB300" s="31">
        <f t="shared" si="143"/>
        <v>0</v>
      </c>
      <c r="BC300" s="31">
        <f>SUM(AF300:AK300)</f>
        <v>0</v>
      </c>
      <c r="BD300" s="14"/>
      <c r="BE300" s="15">
        <v>0</v>
      </c>
      <c r="BF300" s="31">
        <f>-SUM(H300:AK300)</f>
        <v>0</v>
      </c>
      <c r="BG300" s="31">
        <v>0</v>
      </c>
      <c r="BH300" s="31">
        <f>BG300-BF300</f>
        <v>0</v>
      </c>
      <c r="BI300" s="31">
        <f>BG300-BE300</f>
        <v>0</v>
      </c>
      <c r="BJ300" s="14" t="s">
        <v>107</v>
      </c>
    </row>
    <row r="301" spans="1:62" x14ac:dyDescent="0.4">
      <c r="A301" s="46" t="s">
        <v>253</v>
      </c>
      <c r="C301" s="14" t="s">
        <v>97</v>
      </c>
      <c r="D301" s="14" t="s">
        <v>69</v>
      </c>
      <c r="E301" s="14" t="s">
        <v>248</v>
      </c>
      <c r="F301" s="14" t="s">
        <v>254</v>
      </c>
      <c r="G301" s="14"/>
      <c r="H301" s="38">
        <v>0</v>
      </c>
      <c r="I301" s="38">
        <v>0</v>
      </c>
      <c r="J301" s="38">
        <v>0</v>
      </c>
      <c r="K301" s="38">
        <v>0</v>
      </c>
      <c r="L301" s="38">
        <v>0</v>
      </c>
      <c r="M301" s="38">
        <v>0</v>
      </c>
      <c r="N301" s="38">
        <v>0</v>
      </c>
      <c r="O301" s="38">
        <v>0</v>
      </c>
      <c r="P301" s="38">
        <v>0</v>
      </c>
      <c r="Q301" s="38">
        <v>0</v>
      </c>
      <c r="R301" s="38">
        <v>0</v>
      </c>
      <c r="S301" s="38">
        <v>0</v>
      </c>
      <c r="T301" s="38">
        <v>0</v>
      </c>
      <c r="U301" s="38">
        <v>0</v>
      </c>
      <c r="V301" s="38">
        <v>0</v>
      </c>
      <c r="W301" s="38">
        <v>0</v>
      </c>
      <c r="X301" s="38">
        <v>0</v>
      </c>
      <c r="Y301" s="38">
        <v>0</v>
      </c>
      <c r="Z301" s="38">
        <v>0</v>
      </c>
      <c r="AA301" s="38">
        <v>0</v>
      </c>
      <c r="AB301" s="38">
        <v>0</v>
      </c>
      <c r="AC301" s="38">
        <v>0</v>
      </c>
      <c r="AD301" s="38">
        <v>0</v>
      </c>
      <c r="AE301" s="38">
        <v>0</v>
      </c>
      <c r="AF301" s="38">
        <v>0</v>
      </c>
      <c r="AG301" s="38">
        <v>0</v>
      </c>
      <c r="AH301" s="38">
        <v>0</v>
      </c>
      <c r="AI301" s="38">
        <v>0</v>
      </c>
      <c r="AJ301" s="38">
        <v>0</v>
      </c>
      <c r="AK301" s="38">
        <v>0</v>
      </c>
      <c r="AL301" s="38">
        <v>0</v>
      </c>
      <c r="AM301" s="38">
        <v>0</v>
      </c>
      <c r="AN301" s="38">
        <v>0</v>
      </c>
      <c r="AO301" s="38">
        <v>29062.5</v>
      </c>
      <c r="AP301" s="38">
        <v>75562.5</v>
      </c>
      <c r="AQ301" s="38">
        <v>82875</v>
      </c>
      <c r="AR301" s="38">
        <v>62500</v>
      </c>
      <c r="AS301" s="38">
        <f>62500+2296</f>
        <v>64796</v>
      </c>
      <c r="AT301" s="38">
        <v>62500</v>
      </c>
      <c r="AU301" s="38">
        <v>0</v>
      </c>
      <c r="AV301" s="14"/>
      <c r="AW301" s="31">
        <f>SUM(H301:S301)</f>
        <v>0</v>
      </c>
      <c r="AX301" s="31">
        <f>SUM(T301:AE301)</f>
        <v>0</v>
      </c>
      <c r="AY301" s="16">
        <f t="shared" si="143"/>
        <v>0</v>
      </c>
      <c r="AZ301" s="31">
        <f t="shared" si="143"/>
        <v>0</v>
      </c>
      <c r="BA301" s="31">
        <f t="shared" si="143"/>
        <v>0</v>
      </c>
      <c r="BB301" s="31">
        <f t="shared" si="143"/>
        <v>0</v>
      </c>
      <c r="BC301" s="31">
        <f>SUM(AF301:AK301)</f>
        <v>0</v>
      </c>
      <c r="BD301" s="14"/>
      <c r="BE301" s="14"/>
      <c r="BF301" s="14"/>
      <c r="BG301" s="14"/>
      <c r="BH301" s="14"/>
      <c r="BI301" s="14"/>
      <c r="BJ301" s="14" t="s">
        <v>107</v>
      </c>
    </row>
    <row r="302" spans="1:62" x14ac:dyDescent="0.4">
      <c r="A302" s="46" t="s">
        <v>253</v>
      </c>
      <c r="C302" s="32" t="s">
        <v>97</v>
      </c>
      <c r="D302" s="32" t="s">
        <v>70</v>
      </c>
      <c r="E302" s="32" t="s">
        <v>248</v>
      </c>
      <c r="F302" s="32" t="s">
        <v>254</v>
      </c>
      <c r="G302" s="34"/>
      <c r="H302" s="34">
        <f t="shared" ref="H302:AU302" si="144">G302+H300+H301</f>
        <v>0</v>
      </c>
      <c r="I302" s="34">
        <f t="shared" si="144"/>
        <v>0</v>
      </c>
      <c r="J302" s="34">
        <f t="shared" si="144"/>
        <v>0</v>
      </c>
      <c r="K302" s="34">
        <f t="shared" si="144"/>
        <v>0</v>
      </c>
      <c r="L302" s="34">
        <f t="shared" si="144"/>
        <v>0</v>
      </c>
      <c r="M302" s="34">
        <f t="shared" si="144"/>
        <v>0</v>
      </c>
      <c r="N302" s="34">
        <f t="shared" si="144"/>
        <v>0</v>
      </c>
      <c r="O302" s="34">
        <f t="shared" si="144"/>
        <v>0</v>
      </c>
      <c r="P302" s="34">
        <f t="shared" si="144"/>
        <v>0</v>
      </c>
      <c r="Q302" s="34">
        <f t="shared" si="144"/>
        <v>0</v>
      </c>
      <c r="R302" s="34">
        <f t="shared" si="144"/>
        <v>0</v>
      </c>
      <c r="S302" s="34">
        <f t="shared" si="144"/>
        <v>0</v>
      </c>
      <c r="T302" s="34">
        <f t="shared" si="144"/>
        <v>0</v>
      </c>
      <c r="U302" s="34">
        <f t="shared" si="144"/>
        <v>0</v>
      </c>
      <c r="V302" s="34">
        <f t="shared" si="144"/>
        <v>0</v>
      </c>
      <c r="W302" s="34">
        <f t="shared" si="144"/>
        <v>0</v>
      </c>
      <c r="X302" s="34">
        <f t="shared" si="144"/>
        <v>0</v>
      </c>
      <c r="Y302" s="34">
        <f t="shared" si="144"/>
        <v>0</v>
      </c>
      <c r="Z302" s="34">
        <f t="shared" si="144"/>
        <v>0</v>
      </c>
      <c r="AA302" s="34">
        <f t="shared" si="144"/>
        <v>0</v>
      </c>
      <c r="AB302" s="34">
        <f t="shared" si="144"/>
        <v>0</v>
      </c>
      <c r="AC302" s="34">
        <f t="shared" si="144"/>
        <v>0</v>
      </c>
      <c r="AD302" s="34">
        <f t="shared" si="144"/>
        <v>0</v>
      </c>
      <c r="AE302" s="34">
        <f t="shared" si="144"/>
        <v>0</v>
      </c>
      <c r="AF302" s="34">
        <f t="shared" si="144"/>
        <v>0</v>
      </c>
      <c r="AG302" s="34">
        <f t="shared" si="144"/>
        <v>0</v>
      </c>
      <c r="AH302" s="34">
        <f t="shared" si="144"/>
        <v>0</v>
      </c>
      <c r="AI302" s="34">
        <f t="shared" si="144"/>
        <v>0</v>
      </c>
      <c r="AJ302" s="34">
        <f t="shared" si="144"/>
        <v>0</v>
      </c>
      <c r="AK302" s="34">
        <f t="shared" si="144"/>
        <v>0</v>
      </c>
      <c r="AL302" s="34">
        <f t="shared" si="144"/>
        <v>0</v>
      </c>
      <c r="AM302" s="34">
        <f t="shared" si="144"/>
        <v>0</v>
      </c>
      <c r="AN302" s="34">
        <f t="shared" si="144"/>
        <v>0</v>
      </c>
      <c r="AO302" s="34">
        <f t="shared" si="144"/>
        <v>29062.5</v>
      </c>
      <c r="AP302" s="34">
        <f t="shared" si="144"/>
        <v>104625</v>
      </c>
      <c r="AQ302" s="34">
        <f t="shared" si="144"/>
        <v>112500</v>
      </c>
      <c r="AR302" s="34">
        <f t="shared" si="144"/>
        <v>175000</v>
      </c>
      <c r="AS302" s="34">
        <f t="shared" si="144"/>
        <v>239796</v>
      </c>
      <c r="AT302" s="34">
        <f t="shared" si="144"/>
        <v>227296</v>
      </c>
      <c r="AU302" s="34">
        <f t="shared" si="144"/>
        <v>150000</v>
      </c>
      <c r="AV302" s="33"/>
      <c r="AW302" s="34"/>
      <c r="AX302" s="34"/>
      <c r="AY302" s="35"/>
      <c r="AZ302" s="36"/>
      <c r="BA302" s="36"/>
      <c r="BB302" s="36"/>
      <c r="BC302" s="36"/>
      <c r="BD302" s="14"/>
      <c r="BE302" s="14"/>
      <c r="BF302" s="14"/>
      <c r="BG302" s="14"/>
      <c r="BJ302" s="14" t="s">
        <v>107</v>
      </c>
    </row>
    <row r="303" spans="1:62" x14ac:dyDescent="0.4">
      <c r="A303" s="46"/>
    </row>
    <row r="304" spans="1:62" x14ac:dyDescent="0.4">
      <c r="A304" s="46" t="s">
        <v>253</v>
      </c>
      <c r="C304" s="14" t="s">
        <v>93</v>
      </c>
      <c r="D304" s="14" t="s">
        <v>68</v>
      </c>
      <c r="E304" s="14" t="s">
        <v>256</v>
      </c>
      <c r="F304" s="14" t="s">
        <v>255</v>
      </c>
      <c r="G304" s="14"/>
      <c r="H304" s="38">
        <v>0</v>
      </c>
      <c r="I304" s="38">
        <v>0</v>
      </c>
      <c r="J304" s="38">
        <v>0</v>
      </c>
      <c r="K304" s="38">
        <v>0</v>
      </c>
      <c r="L304" s="38">
        <v>0</v>
      </c>
      <c r="M304" s="38">
        <v>0</v>
      </c>
      <c r="N304" s="38">
        <v>0</v>
      </c>
      <c r="O304" s="38">
        <v>0</v>
      </c>
      <c r="P304" s="38">
        <v>0</v>
      </c>
      <c r="Q304" s="38">
        <v>0</v>
      </c>
      <c r="R304" s="38">
        <v>0</v>
      </c>
      <c r="S304" s="38">
        <v>0</v>
      </c>
      <c r="T304" s="38">
        <v>0</v>
      </c>
      <c r="U304" s="38">
        <v>0</v>
      </c>
      <c r="V304" s="38">
        <v>0</v>
      </c>
      <c r="W304" s="38">
        <v>0</v>
      </c>
      <c r="X304" s="38">
        <v>0</v>
      </c>
      <c r="Y304" s="38">
        <v>0</v>
      </c>
      <c r="Z304" s="38">
        <v>0</v>
      </c>
      <c r="AA304" s="38">
        <v>0</v>
      </c>
      <c r="AB304" s="38">
        <v>0</v>
      </c>
      <c r="AC304" s="38">
        <v>0</v>
      </c>
      <c r="AD304" s="38">
        <v>0</v>
      </c>
      <c r="AE304" s="38">
        <v>0</v>
      </c>
      <c r="AF304" s="38">
        <v>0</v>
      </c>
      <c r="AG304" s="38">
        <v>0</v>
      </c>
      <c r="AH304" s="38">
        <v>0</v>
      </c>
      <c r="AI304" s="38">
        <v>0</v>
      </c>
      <c r="AJ304" s="38">
        <v>0</v>
      </c>
      <c r="AK304" s="38">
        <v>0</v>
      </c>
      <c r="AL304" s="38">
        <v>0</v>
      </c>
      <c r="AM304" s="38">
        <v>0</v>
      </c>
      <c r="AN304" s="38">
        <v>0</v>
      </c>
      <c r="AO304" s="38">
        <v>0</v>
      </c>
      <c r="AP304" s="38">
        <v>0</v>
      </c>
      <c r="AQ304" s="38">
        <v>0</v>
      </c>
      <c r="AR304" s="38">
        <v>0</v>
      </c>
      <c r="AS304" s="38">
        <v>0</v>
      </c>
      <c r="AT304" s="38">
        <v>0</v>
      </c>
      <c r="AU304" s="38">
        <v>0</v>
      </c>
      <c r="AV304" s="14"/>
      <c r="AW304" s="31">
        <f>SUM(H304:S304)</f>
        <v>0</v>
      </c>
      <c r="AX304" s="31">
        <f>SUM(T304:AE304)</f>
        <v>0</v>
      </c>
      <c r="AY304" s="16">
        <f t="shared" ref="AY304:BB305" si="145">SUM(Y304:AJ304)</f>
        <v>0</v>
      </c>
      <c r="AZ304" s="31">
        <f t="shared" si="145"/>
        <v>0</v>
      </c>
      <c r="BA304" s="31">
        <f t="shared" si="145"/>
        <v>0</v>
      </c>
      <c r="BB304" s="31">
        <f t="shared" si="145"/>
        <v>0</v>
      </c>
      <c r="BC304" s="31">
        <f>SUM(AF304:AK304)</f>
        <v>0</v>
      </c>
      <c r="BD304" s="14"/>
      <c r="BE304" s="15">
        <v>0</v>
      </c>
      <c r="BF304" s="31">
        <f>-SUM(H304:AK304)</f>
        <v>0</v>
      </c>
      <c r="BG304" s="31">
        <v>0</v>
      </c>
      <c r="BH304" s="31">
        <f>BG304-BF304</f>
        <v>0</v>
      </c>
      <c r="BI304" s="31">
        <f>BG304-BE304</f>
        <v>0</v>
      </c>
      <c r="BJ304" s="14" t="s">
        <v>107</v>
      </c>
    </row>
    <row r="305" spans="1:62" x14ac:dyDescent="0.4">
      <c r="A305" s="46" t="s">
        <v>253</v>
      </c>
      <c r="C305" s="14" t="s">
        <v>97</v>
      </c>
      <c r="D305" s="14" t="s">
        <v>69</v>
      </c>
      <c r="E305" s="14" t="s">
        <v>256</v>
      </c>
      <c r="F305" s="14" t="s">
        <v>255</v>
      </c>
      <c r="G305" s="14"/>
      <c r="H305" s="38">
        <v>0</v>
      </c>
      <c r="I305" s="38">
        <v>0</v>
      </c>
      <c r="J305" s="38">
        <v>0</v>
      </c>
      <c r="K305" s="38">
        <v>0</v>
      </c>
      <c r="L305" s="38">
        <v>0</v>
      </c>
      <c r="M305" s="38">
        <v>0</v>
      </c>
      <c r="N305" s="38">
        <v>0</v>
      </c>
      <c r="O305" s="38">
        <v>0</v>
      </c>
      <c r="P305" s="38">
        <v>0</v>
      </c>
      <c r="Q305" s="38">
        <v>0</v>
      </c>
      <c r="R305" s="38">
        <v>0</v>
      </c>
      <c r="S305" s="38">
        <v>0</v>
      </c>
      <c r="T305" s="38">
        <v>0</v>
      </c>
      <c r="U305" s="38">
        <v>0</v>
      </c>
      <c r="V305" s="38">
        <v>0</v>
      </c>
      <c r="W305" s="38">
        <v>0</v>
      </c>
      <c r="X305" s="38">
        <v>0</v>
      </c>
      <c r="Y305" s="38">
        <v>0</v>
      </c>
      <c r="Z305" s="38">
        <v>0</v>
      </c>
      <c r="AA305" s="38">
        <v>0</v>
      </c>
      <c r="AB305" s="38">
        <v>0</v>
      </c>
      <c r="AC305" s="38">
        <v>0</v>
      </c>
      <c r="AD305" s="38">
        <v>0</v>
      </c>
      <c r="AE305" s="38">
        <v>0</v>
      </c>
      <c r="AF305" s="38">
        <v>0</v>
      </c>
      <c r="AG305" s="38">
        <v>0</v>
      </c>
      <c r="AH305" s="38">
        <v>0</v>
      </c>
      <c r="AI305" s="38">
        <v>0</v>
      </c>
      <c r="AJ305" s="38">
        <v>0</v>
      </c>
      <c r="AK305" s="38">
        <v>0</v>
      </c>
      <c r="AL305" s="38">
        <v>0</v>
      </c>
      <c r="AM305" s="38">
        <v>0</v>
      </c>
      <c r="AN305" s="38">
        <v>0</v>
      </c>
      <c r="AO305" s="38">
        <v>13175.310000000001</v>
      </c>
      <c r="AP305" s="38">
        <v>13175</v>
      </c>
      <c r="AQ305" s="38">
        <v>44483</v>
      </c>
      <c r="AR305" s="38">
        <v>14167</v>
      </c>
      <c r="AS305" s="38">
        <v>0</v>
      </c>
      <c r="AT305" s="38">
        <v>0</v>
      </c>
      <c r="AU305" s="38">
        <v>20000</v>
      </c>
      <c r="AV305" s="14"/>
      <c r="AW305" s="31">
        <f>SUM(H305:S305)</f>
        <v>0</v>
      </c>
      <c r="AX305" s="31">
        <f>SUM(T305:AE305)</f>
        <v>0</v>
      </c>
      <c r="AY305" s="16">
        <f t="shared" si="145"/>
        <v>0</v>
      </c>
      <c r="AZ305" s="31">
        <f t="shared" si="145"/>
        <v>0</v>
      </c>
      <c r="BA305" s="31">
        <f t="shared" si="145"/>
        <v>0</v>
      </c>
      <c r="BB305" s="31">
        <f t="shared" si="145"/>
        <v>0</v>
      </c>
      <c r="BC305" s="31">
        <f>SUM(AF305:AK305)</f>
        <v>0</v>
      </c>
      <c r="BD305" s="14"/>
      <c r="BE305" s="14"/>
      <c r="BF305" s="14"/>
      <c r="BG305" s="14"/>
      <c r="BH305" s="14"/>
      <c r="BI305" s="14"/>
      <c r="BJ305" s="14" t="s">
        <v>107</v>
      </c>
    </row>
    <row r="306" spans="1:62" x14ac:dyDescent="0.4">
      <c r="A306" s="46" t="s">
        <v>253</v>
      </c>
      <c r="C306" s="32" t="s">
        <v>97</v>
      </c>
      <c r="D306" s="32" t="s">
        <v>70</v>
      </c>
      <c r="E306" s="32" t="s">
        <v>256</v>
      </c>
      <c r="F306" s="32" t="s">
        <v>255</v>
      </c>
      <c r="G306" s="34"/>
      <c r="H306" s="34">
        <f t="shared" ref="H306:AU306" si="146">G306+H304+H305</f>
        <v>0</v>
      </c>
      <c r="I306" s="34">
        <f t="shared" si="146"/>
        <v>0</v>
      </c>
      <c r="J306" s="34">
        <f t="shared" si="146"/>
        <v>0</v>
      </c>
      <c r="K306" s="34">
        <f t="shared" si="146"/>
        <v>0</v>
      </c>
      <c r="L306" s="34">
        <f t="shared" si="146"/>
        <v>0</v>
      </c>
      <c r="M306" s="34">
        <f t="shared" si="146"/>
        <v>0</v>
      </c>
      <c r="N306" s="34">
        <f t="shared" si="146"/>
        <v>0</v>
      </c>
      <c r="O306" s="34">
        <f t="shared" si="146"/>
        <v>0</v>
      </c>
      <c r="P306" s="34">
        <f t="shared" si="146"/>
        <v>0</v>
      </c>
      <c r="Q306" s="34">
        <f t="shared" si="146"/>
        <v>0</v>
      </c>
      <c r="R306" s="34">
        <f t="shared" si="146"/>
        <v>0</v>
      </c>
      <c r="S306" s="34">
        <f t="shared" si="146"/>
        <v>0</v>
      </c>
      <c r="T306" s="34">
        <f t="shared" si="146"/>
        <v>0</v>
      </c>
      <c r="U306" s="34">
        <f t="shared" si="146"/>
        <v>0</v>
      </c>
      <c r="V306" s="34">
        <f t="shared" si="146"/>
        <v>0</v>
      </c>
      <c r="W306" s="34">
        <f t="shared" si="146"/>
        <v>0</v>
      </c>
      <c r="X306" s="34">
        <f t="shared" si="146"/>
        <v>0</v>
      </c>
      <c r="Y306" s="34">
        <f t="shared" si="146"/>
        <v>0</v>
      </c>
      <c r="Z306" s="34">
        <f t="shared" si="146"/>
        <v>0</v>
      </c>
      <c r="AA306" s="34">
        <f t="shared" si="146"/>
        <v>0</v>
      </c>
      <c r="AB306" s="34">
        <f t="shared" si="146"/>
        <v>0</v>
      </c>
      <c r="AC306" s="34">
        <f t="shared" si="146"/>
        <v>0</v>
      </c>
      <c r="AD306" s="34">
        <f t="shared" si="146"/>
        <v>0</v>
      </c>
      <c r="AE306" s="34">
        <f t="shared" si="146"/>
        <v>0</v>
      </c>
      <c r="AF306" s="34">
        <f t="shared" si="146"/>
        <v>0</v>
      </c>
      <c r="AG306" s="34">
        <f t="shared" si="146"/>
        <v>0</v>
      </c>
      <c r="AH306" s="34">
        <f t="shared" si="146"/>
        <v>0</v>
      </c>
      <c r="AI306" s="34">
        <f t="shared" si="146"/>
        <v>0</v>
      </c>
      <c r="AJ306" s="34">
        <f t="shared" si="146"/>
        <v>0</v>
      </c>
      <c r="AK306" s="34">
        <f t="shared" si="146"/>
        <v>0</v>
      </c>
      <c r="AL306" s="34">
        <f t="shared" si="146"/>
        <v>0</v>
      </c>
      <c r="AM306" s="34">
        <f t="shared" si="146"/>
        <v>0</v>
      </c>
      <c r="AN306" s="34">
        <f t="shared" si="146"/>
        <v>0</v>
      </c>
      <c r="AO306" s="34">
        <f t="shared" si="146"/>
        <v>13175.310000000001</v>
      </c>
      <c r="AP306" s="34">
        <f t="shared" si="146"/>
        <v>26350.31</v>
      </c>
      <c r="AQ306" s="34">
        <f t="shared" si="146"/>
        <v>70833.31</v>
      </c>
      <c r="AR306" s="34">
        <f t="shared" si="146"/>
        <v>85000.31</v>
      </c>
      <c r="AS306" s="34">
        <f t="shared" si="146"/>
        <v>85000.31</v>
      </c>
      <c r="AT306" s="34">
        <f t="shared" si="146"/>
        <v>85000.31</v>
      </c>
      <c r="AU306" s="34">
        <f t="shared" si="146"/>
        <v>105000.31</v>
      </c>
      <c r="AV306" s="33"/>
      <c r="AW306" s="34"/>
      <c r="AX306" s="34"/>
      <c r="AY306" s="35"/>
      <c r="AZ306" s="36"/>
      <c r="BA306" s="36"/>
      <c r="BB306" s="36"/>
      <c r="BC306" s="36"/>
      <c r="BD306" s="14"/>
      <c r="BE306" s="14"/>
      <c r="BF306" s="14"/>
      <c r="BG306" s="14"/>
      <c r="BJ306" s="14" t="s">
        <v>107</v>
      </c>
    </row>
    <row r="307" spans="1:62" x14ac:dyDescent="0.4">
      <c r="A307" s="46"/>
    </row>
    <row r="308" spans="1:62" x14ac:dyDescent="0.4">
      <c r="A308" s="46" t="s">
        <v>253</v>
      </c>
      <c r="C308" s="14" t="s">
        <v>93</v>
      </c>
      <c r="D308" s="14" t="s">
        <v>68</v>
      </c>
      <c r="E308" s="14" t="s">
        <v>251</v>
      </c>
      <c r="F308" s="14" t="s">
        <v>246</v>
      </c>
      <c r="G308" s="14"/>
      <c r="H308" s="38">
        <v>0</v>
      </c>
      <c r="I308" s="38">
        <v>0</v>
      </c>
      <c r="J308" s="38">
        <v>0</v>
      </c>
      <c r="K308" s="38">
        <v>0</v>
      </c>
      <c r="L308" s="38">
        <v>0</v>
      </c>
      <c r="M308" s="38">
        <v>0</v>
      </c>
      <c r="N308" s="38">
        <v>0</v>
      </c>
      <c r="O308" s="38">
        <v>0</v>
      </c>
      <c r="P308" s="38">
        <v>0</v>
      </c>
      <c r="Q308" s="38">
        <v>0</v>
      </c>
      <c r="R308" s="38">
        <v>0</v>
      </c>
      <c r="S308" s="38">
        <v>0</v>
      </c>
      <c r="T308" s="38">
        <v>0</v>
      </c>
      <c r="U308" s="38">
        <v>0</v>
      </c>
      <c r="V308" s="38">
        <v>0</v>
      </c>
      <c r="W308" s="38">
        <v>0</v>
      </c>
      <c r="X308" s="38">
        <v>0</v>
      </c>
      <c r="Y308" s="38">
        <v>0</v>
      </c>
      <c r="Z308" s="38">
        <v>0</v>
      </c>
      <c r="AA308" s="38">
        <v>0</v>
      </c>
      <c r="AB308" s="38">
        <v>0</v>
      </c>
      <c r="AC308" s="38">
        <v>0</v>
      </c>
      <c r="AD308" s="38">
        <v>0</v>
      </c>
      <c r="AE308" s="38">
        <v>0</v>
      </c>
      <c r="AF308" s="38">
        <v>0</v>
      </c>
      <c r="AG308" s="38">
        <v>0</v>
      </c>
      <c r="AH308" s="38">
        <v>0</v>
      </c>
      <c r="AI308" s="38">
        <v>0</v>
      </c>
      <c r="AJ308" s="38">
        <v>0</v>
      </c>
      <c r="AK308" s="38">
        <v>0</v>
      </c>
      <c r="AL308" s="38">
        <v>0</v>
      </c>
      <c r="AM308" s="38">
        <v>0</v>
      </c>
      <c r="AN308" s="38">
        <v>0</v>
      </c>
      <c r="AO308" s="38">
        <f>-'Oct Collections'!J16</f>
        <v>-83000</v>
      </c>
      <c r="AP308" s="38">
        <f>+'Nov Collections'!I36</f>
        <v>-83000</v>
      </c>
      <c r="AQ308" s="38">
        <f>+'Nov Collections'!J36</f>
        <v>0</v>
      </c>
      <c r="AR308" s="38">
        <f>+'January Collections'!I24</f>
        <v>-83000</v>
      </c>
      <c r="AS308" s="38">
        <f>-'Feb Collections'!I14</f>
        <v>-84461</v>
      </c>
      <c r="AT308" s="38">
        <f>-'Feb Collections'!J14</f>
        <v>0</v>
      </c>
      <c r="AU308" s="38">
        <f>-'Apr Collections'!I11</f>
        <v>-83000</v>
      </c>
      <c r="AV308" s="14"/>
      <c r="AW308" s="31">
        <f>SUM(H308:S308)</f>
        <v>0</v>
      </c>
      <c r="AX308" s="31">
        <f>SUM(T308:AE308)</f>
        <v>0</v>
      </c>
      <c r="AY308" s="16">
        <f t="shared" ref="AY308:BB309" si="147">SUM(Y308:AJ308)</f>
        <v>0</v>
      </c>
      <c r="AZ308" s="31">
        <f t="shared" si="147"/>
        <v>0</v>
      </c>
      <c r="BA308" s="31">
        <f t="shared" si="147"/>
        <v>0</v>
      </c>
      <c r="BB308" s="31">
        <f t="shared" si="147"/>
        <v>0</v>
      </c>
      <c r="BC308" s="31">
        <f>SUM(AF308:AK308)</f>
        <v>0</v>
      </c>
      <c r="BD308" s="14"/>
      <c r="BE308" s="15">
        <v>0</v>
      </c>
      <c r="BF308" s="31">
        <f>-SUM(H308:AK308)</f>
        <v>0</v>
      </c>
      <c r="BG308" s="31">
        <v>0</v>
      </c>
      <c r="BH308" s="31">
        <f>BG308-BF308</f>
        <v>0</v>
      </c>
      <c r="BI308" s="31">
        <f>BG308-BE308</f>
        <v>0</v>
      </c>
      <c r="BJ308" s="14" t="s">
        <v>107</v>
      </c>
    </row>
    <row r="309" spans="1:62" x14ac:dyDescent="0.4">
      <c r="A309" s="46" t="s">
        <v>253</v>
      </c>
      <c r="C309" s="14" t="s">
        <v>97</v>
      </c>
      <c r="D309" s="14" t="s">
        <v>69</v>
      </c>
      <c r="E309" s="14" t="s">
        <v>251</v>
      </c>
      <c r="F309" s="14" t="s">
        <v>246</v>
      </c>
      <c r="G309" s="14"/>
      <c r="H309" s="38">
        <v>0</v>
      </c>
      <c r="I309" s="38">
        <v>0</v>
      </c>
      <c r="J309" s="38">
        <v>0</v>
      </c>
      <c r="K309" s="38">
        <v>0</v>
      </c>
      <c r="L309" s="38">
        <v>0</v>
      </c>
      <c r="M309" s="38">
        <v>0</v>
      </c>
      <c r="N309" s="38">
        <v>0</v>
      </c>
      <c r="O309" s="38">
        <v>0</v>
      </c>
      <c r="P309" s="38">
        <v>0</v>
      </c>
      <c r="Q309" s="38">
        <v>0</v>
      </c>
      <c r="R309" s="38">
        <v>0</v>
      </c>
      <c r="S309" s="38">
        <v>0</v>
      </c>
      <c r="T309" s="38">
        <v>0</v>
      </c>
      <c r="U309" s="38">
        <v>0</v>
      </c>
      <c r="V309" s="38">
        <v>0</v>
      </c>
      <c r="W309" s="38">
        <v>0</v>
      </c>
      <c r="X309" s="38">
        <v>0</v>
      </c>
      <c r="Y309" s="38">
        <v>0</v>
      </c>
      <c r="Z309" s="38">
        <v>0</v>
      </c>
      <c r="AA309" s="38">
        <v>0</v>
      </c>
      <c r="AB309" s="38">
        <v>0</v>
      </c>
      <c r="AC309" s="38">
        <v>0</v>
      </c>
      <c r="AD309" s="38">
        <v>0</v>
      </c>
      <c r="AE309" s="38">
        <v>0</v>
      </c>
      <c r="AF309" s="38">
        <v>0</v>
      </c>
      <c r="AG309" s="38">
        <v>0</v>
      </c>
      <c r="AH309" s="38">
        <v>0</v>
      </c>
      <c r="AI309" s="38">
        <v>0</v>
      </c>
      <c r="AJ309" s="38">
        <v>0</v>
      </c>
      <c r="AK309" s="38">
        <v>0</v>
      </c>
      <c r="AL309" s="38">
        <v>0</v>
      </c>
      <c r="AM309" s="38">
        <v>0</v>
      </c>
      <c r="AN309" s="38">
        <v>0</v>
      </c>
      <c r="AO309" s="38">
        <v>32162.190000000002</v>
      </c>
      <c r="AP309" s="38">
        <v>64325.000000000007</v>
      </c>
      <c r="AQ309" s="38">
        <f>415000*3/6-SUM(AO309:AP309)+1462</f>
        <v>112474.81</v>
      </c>
      <c r="AR309" s="38">
        <v>69167</v>
      </c>
      <c r="AS309" s="38">
        <v>69167</v>
      </c>
      <c r="AT309" s="38">
        <v>69167</v>
      </c>
      <c r="AU309" s="38">
        <v>0</v>
      </c>
      <c r="AV309" s="14"/>
      <c r="AW309" s="31">
        <f>SUM(H309:S309)</f>
        <v>0</v>
      </c>
      <c r="AX309" s="31">
        <f>SUM(T309:AE309)</f>
        <v>0</v>
      </c>
      <c r="AY309" s="16">
        <f t="shared" si="147"/>
        <v>0</v>
      </c>
      <c r="AZ309" s="31">
        <f t="shared" si="147"/>
        <v>0</v>
      </c>
      <c r="BA309" s="31">
        <f t="shared" si="147"/>
        <v>0</v>
      </c>
      <c r="BB309" s="31">
        <f t="shared" si="147"/>
        <v>0</v>
      </c>
      <c r="BC309" s="31">
        <f>SUM(AF309:AK309)</f>
        <v>0</v>
      </c>
      <c r="BD309" s="14"/>
      <c r="BE309" s="14"/>
      <c r="BF309" s="14"/>
      <c r="BG309" s="14"/>
      <c r="BH309" s="14"/>
      <c r="BI309" s="14"/>
      <c r="BJ309" s="14" t="s">
        <v>107</v>
      </c>
    </row>
    <row r="310" spans="1:62" x14ac:dyDescent="0.4">
      <c r="A310" s="46" t="s">
        <v>253</v>
      </c>
      <c r="C310" s="32" t="s">
        <v>97</v>
      </c>
      <c r="D310" s="32" t="s">
        <v>70</v>
      </c>
      <c r="E310" s="32"/>
      <c r="F310" s="32"/>
      <c r="G310" s="34"/>
      <c r="H310" s="34">
        <f t="shared" ref="H310:AU310" si="148">G310+H308+H309</f>
        <v>0</v>
      </c>
      <c r="I310" s="34">
        <f t="shared" si="148"/>
        <v>0</v>
      </c>
      <c r="J310" s="34">
        <f t="shared" si="148"/>
        <v>0</v>
      </c>
      <c r="K310" s="34">
        <f t="shared" si="148"/>
        <v>0</v>
      </c>
      <c r="L310" s="34">
        <f t="shared" si="148"/>
        <v>0</v>
      </c>
      <c r="M310" s="34">
        <f t="shared" si="148"/>
        <v>0</v>
      </c>
      <c r="N310" s="34">
        <f t="shared" si="148"/>
        <v>0</v>
      </c>
      <c r="O310" s="34">
        <f t="shared" si="148"/>
        <v>0</v>
      </c>
      <c r="P310" s="34">
        <f t="shared" si="148"/>
        <v>0</v>
      </c>
      <c r="Q310" s="34">
        <f t="shared" si="148"/>
        <v>0</v>
      </c>
      <c r="R310" s="34">
        <f t="shared" si="148"/>
        <v>0</v>
      </c>
      <c r="S310" s="34">
        <f t="shared" si="148"/>
        <v>0</v>
      </c>
      <c r="T310" s="34">
        <f t="shared" si="148"/>
        <v>0</v>
      </c>
      <c r="U310" s="34">
        <f t="shared" si="148"/>
        <v>0</v>
      </c>
      <c r="V310" s="34">
        <f t="shared" si="148"/>
        <v>0</v>
      </c>
      <c r="W310" s="34">
        <f t="shared" si="148"/>
        <v>0</v>
      </c>
      <c r="X310" s="34">
        <f t="shared" si="148"/>
        <v>0</v>
      </c>
      <c r="Y310" s="34">
        <f t="shared" si="148"/>
        <v>0</v>
      </c>
      <c r="Z310" s="34">
        <f t="shared" si="148"/>
        <v>0</v>
      </c>
      <c r="AA310" s="34">
        <f t="shared" si="148"/>
        <v>0</v>
      </c>
      <c r="AB310" s="34">
        <f t="shared" si="148"/>
        <v>0</v>
      </c>
      <c r="AC310" s="34">
        <f t="shared" si="148"/>
        <v>0</v>
      </c>
      <c r="AD310" s="34">
        <f t="shared" si="148"/>
        <v>0</v>
      </c>
      <c r="AE310" s="34">
        <f t="shared" si="148"/>
        <v>0</v>
      </c>
      <c r="AF310" s="34">
        <f t="shared" si="148"/>
        <v>0</v>
      </c>
      <c r="AG310" s="34">
        <f t="shared" si="148"/>
        <v>0</v>
      </c>
      <c r="AH310" s="34">
        <f t="shared" si="148"/>
        <v>0</v>
      </c>
      <c r="AI310" s="34">
        <f t="shared" si="148"/>
        <v>0</v>
      </c>
      <c r="AJ310" s="34">
        <f t="shared" si="148"/>
        <v>0</v>
      </c>
      <c r="AK310" s="34">
        <f t="shared" si="148"/>
        <v>0</v>
      </c>
      <c r="AL310" s="34">
        <f t="shared" si="148"/>
        <v>0</v>
      </c>
      <c r="AM310" s="34">
        <f t="shared" si="148"/>
        <v>0</v>
      </c>
      <c r="AN310" s="34">
        <f t="shared" si="148"/>
        <v>0</v>
      </c>
      <c r="AO310" s="34">
        <f t="shared" si="148"/>
        <v>-50837.81</v>
      </c>
      <c r="AP310" s="34">
        <f t="shared" si="148"/>
        <v>-69512.81</v>
      </c>
      <c r="AQ310" s="34">
        <f t="shared" si="148"/>
        <v>42962</v>
      </c>
      <c r="AR310" s="34">
        <f t="shared" si="148"/>
        <v>29129</v>
      </c>
      <c r="AS310" s="34">
        <f t="shared" si="148"/>
        <v>13835</v>
      </c>
      <c r="AT310" s="34">
        <f t="shared" si="148"/>
        <v>83002</v>
      </c>
      <c r="AU310" s="34">
        <f t="shared" si="148"/>
        <v>2</v>
      </c>
      <c r="AV310" s="33"/>
      <c r="AW310" s="34"/>
      <c r="AX310" s="34"/>
      <c r="AY310" s="35"/>
      <c r="AZ310" s="36"/>
      <c r="BA310" s="36"/>
      <c r="BB310" s="36"/>
      <c r="BC310" s="36"/>
      <c r="BD310" s="14"/>
      <c r="BE310" s="14"/>
      <c r="BF310" s="14"/>
      <c r="BG310" s="14"/>
      <c r="BJ310" s="14" t="s">
        <v>107</v>
      </c>
    </row>
    <row r="311" spans="1:62" x14ac:dyDescent="0.4">
      <c r="A311" s="46"/>
    </row>
    <row r="312" spans="1:62" x14ac:dyDescent="0.4">
      <c r="A312" s="46" t="s">
        <v>253</v>
      </c>
      <c r="C312" s="14" t="s">
        <v>93</v>
      </c>
      <c r="D312" s="14" t="s">
        <v>68</v>
      </c>
      <c r="E312" s="14" t="s">
        <v>148</v>
      </c>
      <c r="F312" s="14" t="s">
        <v>257</v>
      </c>
      <c r="G312" s="14"/>
      <c r="H312" s="38">
        <v>0</v>
      </c>
      <c r="I312" s="38">
        <v>0</v>
      </c>
      <c r="J312" s="38">
        <v>0</v>
      </c>
      <c r="K312" s="38">
        <v>0</v>
      </c>
      <c r="L312" s="38">
        <v>0</v>
      </c>
      <c r="M312" s="38">
        <v>0</v>
      </c>
      <c r="N312" s="38">
        <v>0</v>
      </c>
      <c r="O312" s="38">
        <v>0</v>
      </c>
      <c r="P312" s="38">
        <v>0</v>
      </c>
      <c r="Q312" s="38">
        <v>0</v>
      </c>
      <c r="R312" s="38">
        <v>0</v>
      </c>
      <c r="S312" s="38">
        <v>0</v>
      </c>
      <c r="T312" s="38">
        <v>0</v>
      </c>
      <c r="U312" s="38">
        <v>0</v>
      </c>
      <c r="V312" s="38">
        <v>0</v>
      </c>
      <c r="W312" s="38">
        <v>0</v>
      </c>
      <c r="X312" s="38">
        <v>0</v>
      </c>
      <c r="Y312" s="38">
        <v>0</v>
      </c>
      <c r="Z312" s="38">
        <v>0</v>
      </c>
      <c r="AA312" s="38">
        <v>0</v>
      </c>
      <c r="AB312" s="38">
        <v>0</v>
      </c>
      <c r="AC312" s="38">
        <v>0</v>
      </c>
      <c r="AD312" s="38">
        <v>0</v>
      </c>
      <c r="AE312" s="38">
        <v>0</v>
      </c>
      <c r="AF312" s="38">
        <v>0</v>
      </c>
      <c r="AG312" s="38">
        <v>0</v>
      </c>
      <c r="AH312" s="38">
        <v>0</v>
      </c>
      <c r="AI312" s="38">
        <v>0</v>
      </c>
      <c r="AJ312" s="38">
        <v>0</v>
      </c>
      <c r="AK312" s="38">
        <v>0</v>
      </c>
      <c r="AL312" s="38">
        <v>0</v>
      </c>
      <c r="AM312" s="38">
        <v>0</v>
      </c>
      <c r="AN312" s="38">
        <v>0</v>
      </c>
      <c r="AO312" s="38">
        <v>0</v>
      </c>
      <c r="AP312" s="38">
        <f>+'Nov Collections'!I33</f>
        <v>-25000</v>
      </c>
      <c r="AQ312" s="38">
        <f>+'Dec Collections'!I45</f>
        <v>-25000</v>
      </c>
      <c r="AR312" s="38">
        <f>+'Dec Collections'!J45</f>
        <v>0</v>
      </c>
      <c r="AS312" s="38">
        <f>+'Dec Collections'!K45</f>
        <v>0</v>
      </c>
      <c r="AT312" s="38">
        <f>+'Dec Collections'!L45</f>
        <v>0</v>
      </c>
      <c r="AU312" s="38">
        <f>+'Dec Collections'!M45</f>
        <v>0</v>
      </c>
      <c r="AV312" s="14"/>
      <c r="AW312" s="31">
        <f>SUM(H312:S312)</f>
        <v>0</v>
      </c>
      <c r="AX312" s="31">
        <f>SUM(T312:AE312)</f>
        <v>0</v>
      </c>
      <c r="AY312" s="16">
        <f t="shared" ref="AY312:BB313" si="149">SUM(Y312:AJ312)</f>
        <v>0</v>
      </c>
      <c r="AZ312" s="31">
        <f t="shared" si="149"/>
        <v>0</v>
      </c>
      <c r="BA312" s="31">
        <f t="shared" si="149"/>
        <v>0</v>
      </c>
      <c r="BB312" s="31">
        <f t="shared" si="149"/>
        <v>0</v>
      </c>
      <c r="BC312" s="31">
        <f>SUM(AF312:AK312)</f>
        <v>0</v>
      </c>
      <c r="BD312" s="14"/>
      <c r="BE312" s="15">
        <v>0</v>
      </c>
      <c r="BF312" s="31">
        <f>-SUM(H312:AK312)</f>
        <v>0</v>
      </c>
      <c r="BG312" s="31">
        <v>0</v>
      </c>
      <c r="BH312" s="31">
        <f>BG312-BF312</f>
        <v>0</v>
      </c>
      <c r="BI312" s="31">
        <f>BG312-BE312</f>
        <v>0</v>
      </c>
      <c r="BJ312" s="14" t="s">
        <v>107</v>
      </c>
    </row>
    <row r="313" spans="1:62" x14ac:dyDescent="0.4">
      <c r="A313" s="46" t="s">
        <v>253</v>
      </c>
      <c r="C313" s="14" t="s">
        <v>97</v>
      </c>
      <c r="D313" s="14" t="s">
        <v>69</v>
      </c>
      <c r="E313" s="14" t="s">
        <v>148</v>
      </c>
      <c r="F313" s="14" t="s">
        <v>257</v>
      </c>
      <c r="G313" s="14"/>
      <c r="H313" s="38">
        <v>0</v>
      </c>
      <c r="I313" s="38">
        <v>0</v>
      </c>
      <c r="J313" s="38">
        <v>0</v>
      </c>
      <c r="K313" s="38">
        <v>0</v>
      </c>
      <c r="L313" s="38">
        <v>0</v>
      </c>
      <c r="M313" s="38">
        <v>0</v>
      </c>
      <c r="N313" s="38">
        <v>0</v>
      </c>
      <c r="O313" s="38">
        <v>0</v>
      </c>
      <c r="P313" s="38">
        <v>0</v>
      </c>
      <c r="Q313" s="38">
        <v>0</v>
      </c>
      <c r="R313" s="38">
        <v>0</v>
      </c>
      <c r="S313" s="38">
        <v>0</v>
      </c>
      <c r="T313" s="38">
        <v>0</v>
      </c>
      <c r="U313" s="38">
        <v>0</v>
      </c>
      <c r="V313" s="38">
        <v>0</v>
      </c>
      <c r="W313" s="38">
        <v>0</v>
      </c>
      <c r="X313" s="38">
        <v>0</v>
      </c>
      <c r="Y313" s="38">
        <v>0</v>
      </c>
      <c r="Z313" s="38">
        <v>0</v>
      </c>
      <c r="AA313" s="38">
        <v>0</v>
      </c>
      <c r="AB313" s="38">
        <v>0</v>
      </c>
      <c r="AC313" s="38">
        <v>0</v>
      </c>
      <c r="AD313" s="38">
        <v>0</v>
      </c>
      <c r="AE313" s="38">
        <v>0</v>
      </c>
      <c r="AF313" s="38">
        <v>0</v>
      </c>
      <c r="AG313" s="38">
        <v>0</v>
      </c>
      <c r="AH313" s="38">
        <v>0</v>
      </c>
      <c r="AI313" s="38">
        <v>0</v>
      </c>
      <c r="AJ313" s="38">
        <v>0</v>
      </c>
      <c r="AK313" s="38">
        <v>0</v>
      </c>
      <c r="AL313" s="38">
        <v>0</v>
      </c>
      <c r="AM313" s="38">
        <v>0</v>
      </c>
      <c r="AN313" s="38">
        <v>0</v>
      </c>
      <c r="AO313" s="38">
        <v>23250</v>
      </c>
      <c r="AP313" s="38">
        <v>23250</v>
      </c>
      <c r="AQ313" s="38">
        <v>28500</v>
      </c>
      <c r="AR313" s="38"/>
      <c r="AS313" s="38"/>
      <c r="AT313" s="38"/>
      <c r="AU313" s="38"/>
      <c r="AV313" s="14"/>
      <c r="AW313" s="31">
        <f>SUM(H313:S313)</f>
        <v>0</v>
      </c>
      <c r="AX313" s="31">
        <f>SUM(T313:AE313)</f>
        <v>0</v>
      </c>
      <c r="AY313" s="16">
        <f t="shared" si="149"/>
        <v>0</v>
      </c>
      <c r="AZ313" s="31">
        <f t="shared" si="149"/>
        <v>0</v>
      </c>
      <c r="BA313" s="31">
        <f t="shared" si="149"/>
        <v>0</v>
      </c>
      <c r="BB313" s="31">
        <f t="shared" si="149"/>
        <v>0</v>
      </c>
      <c r="BC313" s="31">
        <f>SUM(AF313:AK313)</f>
        <v>0</v>
      </c>
      <c r="BD313" s="14"/>
      <c r="BE313" s="14"/>
      <c r="BF313" s="14"/>
      <c r="BG313" s="14"/>
      <c r="BH313" s="14"/>
      <c r="BI313" s="14"/>
      <c r="BJ313" s="14" t="s">
        <v>107</v>
      </c>
    </row>
    <row r="314" spans="1:62" x14ac:dyDescent="0.4">
      <c r="A314" s="46" t="s">
        <v>253</v>
      </c>
      <c r="C314" s="32" t="s">
        <v>97</v>
      </c>
      <c r="D314" s="32" t="s">
        <v>70</v>
      </c>
      <c r="E314" s="32" t="s">
        <v>148</v>
      </c>
      <c r="F314" s="32" t="s">
        <v>257</v>
      </c>
      <c r="G314" s="34"/>
      <c r="H314" s="34">
        <f t="shared" ref="H314:AU314" si="150">G314+H312+H313</f>
        <v>0</v>
      </c>
      <c r="I314" s="34">
        <f t="shared" si="150"/>
        <v>0</v>
      </c>
      <c r="J314" s="34">
        <f t="shared" si="150"/>
        <v>0</v>
      </c>
      <c r="K314" s="34">
        <f t="shared" si="150"/>
        <v>0</v>
      </c>
      <c r="L314" s="34">
        <f t="shared" si="150"/>
        <v>0</v>
      </c>
      <c r="M314" s="34">
        <f t="shared" si="150"/>
        <v>0</v>
      </c>
      <c r="N314" s="34">
        <f t="shared" si="150"/>
        <v>0</v>
      </c>
      <c r="O314" s="34">
        <f t="shared" si="150"/>
        <v>0</v>
      </c>
      <c r="P314" s="34">
        <f t="shared" si="150"/>
        <v>0</v>
      </c>
      <c r="Q314" s="34">
        <f t="shared" si="150"/>
        <v>0</v>
      </c>
      <c r="R314" s="34">
        <f t="shared" si="150"/>
        <v>0</v>
      </c>
      <c r="S314" s="34">
        <f t="shared" si="150"/>
        <v>0</v>
      </c>
      <c r="T314" s="34">
        <f t="shared" si="150"/>
        <v>0</v>
      </c>
      <c r="U314" s="34">
        <f t="shared" si="150"/>
        <v>0</v>
      </c>
      <c r="V314" s="34">
        <f t="shared" si="150"/>
        <v>0</v>
      </c>
      <c r="W314" s="34">
        <f t="shared" si="150"/>
        <v>0</v>
      </c>
      <c r="X314" s="34">
        <f t="shared" si="150"/>
        <v>0</v>
      </c>
      <c r="Y314" s="34">
        <f t="shared" si="150"/>
        <v>0</v>
      </c>
      <c r="Z314" s="34">
        <f t="shared" si="150"/>
        <v>0</v>
      </c>
      <c r="AA314" s="34">
        <f t="shared" si="150"/>
        <v>0</v>
      </c>
      <c r="AB314" s="34">
        <f t="shared" si="150"/>
        <v>0</v>
      </c>
      <c r="AC314" s="34">
        <f t="shared" si="150"/>
        <v>0</v>
      </c>
      <c r="AD314" s="34">
        <f t="shared" si="150"/>
        <v>0</v>
      </c>
      <c r="AE314" s="34">
        <f t="shared" si="150"/>
        <v>0</v>
      </c>
      <c r="AF314" s="34">
        <f t="shared" si="150"/>
        <v>0</v>
      </c>
      <c r="AG314" s="34">
        <f t="shared" si="150"/>
        <v>0</v>
      </c>
      <c r="AH314" s="34">
        <f t="shared" si="150"/>
        <v>0</v>
      </c>
      <c r="AI314" s="34">
        <f t="shared" si="150"/>
        <v>0</v>
      </c>
      <c r="AJ314" s="34">
        <f t="shared" si="150"/>
        <v>0</v>
      </c>
      <c r="AK314" s="34">
        <f t="shared" si="150"/>
        <v>0</v>
      </c>
      <c r="AL314" s="34">
        <f t="shared" si="150"/>
        <v>0</v>
      </c>
      <c r="AM314" s="34">
        <f t="shared" si="150"/>
        <v>0</v>
      </c>
      <c r="AN314" s="34">
        <f t="shared" si="150"/>
        <v>0</v>
      </c>
      <c r="AO314" s="34">
        <f t="shared" si="150"/>
        <v>23250</v>
      </c>
      <c r="AP314" s="34">
        <f t="shared" si="150"/>
        <v>21500</v>
      </c>
      <c r="AQ314" s="34">
        <f t="shared" si="150"/>
        <v>25000</v>
      </c>
      <c r="AR314" s="34">
        <f t="shared" si="150"/>
        <v>25000</v>
      </c>
      <c r="AS314" s="34">
        <f t="shared" si="150"/>
        <v>25000</v>
      </c>
      <c r="AT314" s="34">
        <f t="shared" si="150"/>
        <v>25000</v>
      </c>
      <c r="AU314" s="34">
        <f t="shared" si="150"/>
        <v>25000</v>
      </c>
      <c r="AV314" s="33"/>
      <c r="AW314" s="34"/>
      <c r="AX314" s="34"/>
      <c r="AY314" s="35"/>
      <c r="AZ314" s="36"/>
      <c r="BA314" s="36"/>
      <c r="BB314" s="36"/>
      <c r="BC314" s="36"/>
      <c r="BD314" s="14"/>
      <c r="BE314" s="14"/>
      <c r="BF314" s="14"/>
      <c r="BG314" s="14"/>
      <c r="BJ314" s="14" t="s">
        <v>107</v>
      </c>
    </row>
    <row r="315" spans="1:62" x14ac:dyDescent="0.4">
      <c r="A315" s="46"/>
    </row>
    <row r="316" spans="1:62" x14ac:dyDescent="0.4">
      <c r="A316" s="46" t="s">
        <v>253</v>
      </c>
      <c r="C316" s="14" t="s">
        <v>93</v>
      </c>
      <c r="D316" s="14" t="s">
        <v>68</v>
      </c>
      <c r="E316" s="14" t="s">
        <v>248</v>
      </c>
      <c r="F316" s="14" t="s">
        <v>244</v>
      </c>
      <c r="G316" s="14"/>
      <c r="H316" s="38">
        <v>0</v>
      </c>
      <c r="I316" s="38">
        <v>0</v>
      </c>
      <c r="J316" s="38">
        <v>0</v>
      </c>
      <c r="K316" s="38">
        <v>0</v>
      </c>
      <c r="L316" s="38">
        <v>0</v>
      </c>
      <c r="M316" s="38">
        <v>0</v>
      </c>
      <c r="N316" s="38">
        <v>0</v>
      </c>
      <c r="O316" s="38">
        <v>0</v>
      </c>
      <c r="P316" s="38">
        <v>0</v>
      </c>
      <c r="Q316" s="38">
        <v>0</v>
      </c>
      <c r="R316" s="38">
        <v>0</v>
      </c>
      <c r="S316" s="38">
        <v>0</v>
      </c>
      <c r="T316" s="38">
        <v>0</v>
      </c>
      <c r="U316" s="38">
        <v>0</v>
      </c>
      <c r="V316" s="38">
        <v>0</v>
      </c>
      <c r="W316" s="38">
        <v>0</v>
      </c>
      <c r="X316" s="38">
        <v>0</v>
      </c>
      <c r="Y316" s="38">
        <v>0</v>
      </c>
      <c r="Z316" s="38">
        <v>0</v>
      </c>
      <c r="AA316" s="38">
        <v>0</v>
      </c>
      <c r="AB316" s="38">
        <v>0</v>
      </c>
      <c r="AC316" s="38">
        <v>0</v>
      </c>
      <c r="AD316" s="38">
        <v>0</v>
      </c>
      <c r="AE316" s="38">
        <v>0</v>
      </c>
      <c r="AF316" s="38">
        <v>0</v>
      </c>
      <c r="AG316" s="38">
        <v>0</v>
      </c>
      <c r="AH316" s="38">
        <v>0</v>
      </c>
      <c r="AI316" s="38">
        <v>0</v>
      </c>
      <c r="AJ316" s="38">
        <v>0</v>
      </c>
      <c r="AK316" s="38">
        <v>0</v>
      </c>
      <c r="AL316" s="38">
        <v>0</v>
      </c>
      <c r="AM316" s="38">
        <v>0</v>
      </c>
      <c r="AN316" s="38">
        <v>0</v>
      </c>
      <c r="AO316" s="38">
        <v>0</v>
      </c>
      <c r="AP316" s="38">
        <v>0</v>
      </c>
      <c r="AQ316" s="38">
        <f>'Dec Collections'!I9</f>
        <v>-57000</v>
      </c>
      <c r="AR316" s="38">
        <f>'January Collections'!I9+'January Collections'!I42</f>
        <v>-114000</v>
      </c>
      <c r="AS316" s="38">
        <f>'January Collections'!J9+'January Collections'!J42</f>
        <v>0</v>
      </c>
      <c r="AT316" s="38">
        <f>+'Mar Collections'!I15</f>
        <v>-64737</v>
      </c>
      <c r="AU316" s="38">
        <f>+'Mar Collections'!J15</f>
        <v>0</v>
      </c>
      <c r="AV316" s="14"/>
      <c r="AW316" s="31">
        <f>SUM(H316:S316)</f>
        <v>0</v>
      </c>
      <c r="AX316" s="31">
        <f>SUM(T316:AE316)</f>
        <v>0</v>
      </c>
      <c r="AY316" s="16">
        <f t="shared" ref="AY316:BB317" si="151">SUM(Y316:AJ316)</f>
        <v>0</v>
      </c>
      <c r="AZ316" s="31">
        <f t="shared" si="151"/>
        <v>0</v>
      </c>
      <c r="BA316" s="31">
        <f t="shared" si="151"/>
        <v>0</v>
      </c>
      <c r="BB316" s="31">
        <f t="shared" si="151"/>
        <v>0</v>
      </c>
      <c r="BC316" s="31">
        <f>SUM(AF316:AK316)</f>
        <v>0</v>
      </c>
      <c r="BD316" s="14"/>
      <c r="BE316" s="15">
        <v>0</v>
      </c>
      <c r="BF316" s="31">
        <f>-SUM(H316:AK316)</f>
        <v>0</v>
      </c>
      <c r="BG316" s="31">
        <v>0</v>
      </c>
      <c r="BH316" s="31">
        <f>BG316-BF316</f>
        <v>0</v>
      </c>
      <c r="BI316" s="31">
        <f>BG316-BE316</f>
        <v>0</v>
      </c>
      <c r="BJ316" s="14" t="s">
        <v>107</v>
      </c>
    </row>
    <row r="317" spans="1:62" x14ac:dyDescent="0.4">
      <c r="A317" s="46" t="s">
        <v>253</v>
      </c>
      <c r="C317" s="14" t="s">
        <v>97</v>
      </c>
      <c r="D317" s="14" t="s">
        <v>69</v>
      </c>
      <c r="E317" s="14" t="s">
        <v>248</v>
      </c>
      <c r="F317" s="14" t="s">
        <v>244</v>
      </c>
      <c r="G317" s="14"/>
      <c r="H317" s="38">
        <v>0</v>
      </c>
      <c r="I317" s="38">
        <v>0</v>
      </c>
      <c r="J317" s="38">
        <v>0</v>
      </c>
      <c r="K317" s="38">
        <v>0</v>
      </c>
      <c r="L317" s="38">
        <v>0</v>
      </c>
      <c r="M317" s="38">
        <v>0</v>
      </c>
      <c r="N317" s="38">
        <v>0</v>
      </c>
      <c r="O317" s="38">
        <v>0</v>
      </c>
      <c r="P317" s="38">
        <v>0</v>
      </c>
      <c r="Q317" s="38">
        <v>0</v>
      </c>
      <c r="R317" s="38">
        <v>0</v>
      </c>
      <c r="S317" s="38">
        <v>0</v>
      </c>
      <c r="T317" s="38">
        <v>0</v>
      </c>
      <c r="U317" s="38">
        <v>0</v>
      </c>
      <c r="V317" s="38">
        <v>0</v>
      </c>
      <c r="W317" s="38">
        <v>0</v>
      </c>
      <c r="X317" s="38">
        <v>0</v>
      </c>
      <c r="Y317" s="38">
        <v>0</v>
      </c>
      <c r="Z317" s="38">
        <v>0</v>
      </c>
      <c r="AA317" s="38">
        <v>0</v>
      </c>
      <c r="AB317" s="38">
        <v>0</v>
      </c>
      <c r="AC317" s="38">
        <v>0</v>
      </c>
      <c r="AD317" s="38">
        <v>0</v>
      </c>
      <c r="AE317" s="38">
        <v>0</v>
      </c>
      <c r="AF317" s="38">
        <v>0</v>
      </c>
      <c r="AG317" s="38">
        <v>0</v>
      </c>
      <c r="AH317" s="38">
        <v>0</v>
      </c>
      <c r="AI317" s="38">
        <v>0</v>
      </c>
      <c r="AJ317" s="38">
        <v>0</v>
      </c>
      <c r="AK317" s="38">
        <v>0</v>
      </c>
      <c r="AL317" s="38">
        <v>0</v>
      </c>
      <c r="AM317" s="38">
        <v>0</v>
      </c>
      <c r="AN317" s="38">
        <v>0</v>
      </c>
      <c r="AO317" s="38">
        <v>66262.5</v>
      </c>
      <c r="AP317" s="38">
        <v>44175</v>
      </c>
      <c r="AQ317" s="38">
        <f>+(285000*3.5/6)-SUM(AO317:AP317)+8842</f>
        <v>64654.5</v>
      </c>
      <c r="AR317" s="38">
        <v>47500</v>
      </c>
      <c r="AS317" s="38">
        <v>47500</v>
      </c>
      <c r="AT317" s="38">
        <v>23750</v>
      </c>
      <c r="AU317" s="38">
        <v>0</v>
      </c>
      <c r="AV317" s="14"/>
      <c r="AW317" s="31">
        <f>SUM(H317:S317)</f>
        <v>0</v>
      </c>
      <c r="AX317" s="31">
        <f>SUM(T317:AE317)</f>
        <v>0</v>
      </c>
      <c r="AY317" s="16">
        <f t="shared" si="151"/>
        <v>0</v>
      </c>
      <c r="AZ317" s="31">
        <f t="shared" si="151"/>
        <v>0</v>
      </c>
      <c r="BA317" s="31">
        <f t="shared" si="151"/>
        <v>0</v>
      </c>
      <c r="BB317" s="31">
        <f t="shared" si="151"/>
        <v>0</v>
      </c>
      <c r="BC317" s="31">
        <f>SUM(AF317:AK317)</f>
        <v>0</v>
      </c>
      <c r="BD317" s="14"/>
      <c r="BE317" s="14"/>
      <c r="BF317" s="14"/>
      <c r="BG317" s="14"/>
      <c r="BH317" s="14"/>
      <c r="BI317" s="14"/>
      <c r="BJ317" s="14" t="s">
        <v>107</v>
      </c>
    </row>
    <row r="318" spans="1:62" x14ac:dyDescent="0.4">
      <c r="A318" s="46" t="s">
        <v>253</v>
      </c>
      <c r="C318" s="32" t="s">
        <v>97</v>
      </c>
      <c r="D318" s="32" t="s">
        <v>70</v>
      </c>
      <c r="E318" s="32" t="s">
        <v>248</v>
      </c>
      <c r="F318" s="32" t="s">
        <v>244</v>
      </c>
      <c r="G318" s="34"/>
      <c r="H318" s="34">
        <f t="shared" ref="H318:AU318" si="152">G318+H316+H317</f>
        <v>0</v>
      </c>
      <c r="I318" s="34">
        <f t="shared" si="152"/>
        <v>0</v>
      </c>
      <c r="J318" s="34">
        <f t="shared" si="152"/>
        <v>0</v>
      </c>
      <c r="K318" s="34">
        <f t="shared" si="152"/>
        <v>0</v>
      </c>
      <c r="L318" s="34">
        <f t="shared" si="152"/>
        <v>0</v>
      </c>
      <c r="M318" s="34">
        <f t="shared" si="152"/>
        <v>0</v>
      </c>
      <c r="N318" s="34">
        <f t="shared" si="152"/>
        <v>0</v>
      </c>
      <c r="O318" s="34">
        <f t="shared" si="152"/>
        <v>0</v>
      </c>
      <c r="P318" s="34">
        <f t="shared" si="152"/>
        <v>0</v>
      </c>
      <c r="Q318" s="34">
        <f t="shared" si="152"/>
        <v>0</v>
      </c>
      <c r="R318" s="34">
        <f t="shared" si="152"/>
        <v>0</v>
      </c>
      <c r="S318" s="34">
        <f t="shared" si="152"/>
        <v>0</v>
      </c>
      <c r="T318" s="34">
        <f t="shared" si="152"/>
        <v>0</v>
      </c>
      <c r="U318" s="34">
        <f t="shared" si="152"/>
        <v>0</v>
      </c>
      <c r="V318" s="34">
        <f t="shared" si="152"/>
        <v>0</v>
      </c>
      <c r="W318" s="34">
        <f t="shared" si="152"/>
        <v>0</v>
      </c>
      <c r="X318" s="34">
        <f t="shared" si="152"/>
        <v>0</v>
      </c>
      <c r="Y318" s="34">
        <f t="shared" si="152"/>
        <v>0</v>
      </c>
      <c r="Z318" s="34">
        <f t="shared" si="152"/>
        <v>0</v>
      </c>
      <c r="AA318" s="34">
        <f t="shared" si="152"/>
        <v>0</v>
      </c>
      <c r="AB318" s="34">
        <f t="shared" si="152"/>
        <v>0</v>
      </c>
      <c r="AC318" s="34">
        <f t="shared" si="152"/>
        <v>0</v>
      </c>
      <c r="AD318" s="34">
        <f t="shared" si="152"/>
        <v>0</v>
      </c>
      <c r="AE318" s="34">
        <f t="shared" si="152"/>
        <v>0</v>
      </c>
      <c r="AF318" s="34">
        <f t="shared" si="152"/>
        <v>0</v>
      </c>
      <c r="AG318" s="34">
        <f t="shared" si="152"/>
        <v>0</v>
      </c>
      <c r="AH318" s="34">
        <f t="shared" si="152"/>
        <v>0</v>
      </c>
      <c r="AI318" s="34">
        <f t="shared" si="152"/>
        <v>0</v>
      </c>
      <c r="AJ318" s="34">
        <f t="shared" si="152"/>
        <v>0</v>
      </c>
      <c r="AK318" s="34">
        <f t="shared" si="152"/>
        <v>0</v>
      </c>
      <c r="AL318" s="34">
        <f t="shared" si="152"/>
        <v>0</v>
      </c>
      <c r="AM318" s="34">
        <f t="shared" si="152"/>
        <v>0</v>
      </c>
      <c r="AN318" s="34">
        <f t="shared" si="152"/>
        <v>0</v>
      </c>
      <c r="AO318" s="34">
        <f t="shared" si="152"/>
        <v>66262.5</v>
      </c>
      <c r="AP318" s="34">
        <f t="shared" si="152"/>
        <v>110437.5</v>
      </c>
      <c r="AQ318" s="34">
        <f t="shared" si="152"/>
        <v>118092</v>
      </c>
      <c r="AR318" s="34">
        <f t="shared" si="152"/>
        <v>51592</v>
      </c>
      <c r="AS318" s="34">
        <f t="shared" si="152"/>
        <v>99092</v>
      </c>
      <c r="AT318" s="34">
        <f t="shared" si="152"/>
        <v>58105</v>
      </c>
      <c r="AU318" s="34">
        <f t="shared" si="152"/>
        <v>58105</v>
      </c>
      <c r="AV318" s="33"/>
      <c r="AW318" s="34"/>
      <c r="AX318" s="34"/>
      <c r="AY318" s="35"/>
      <c r="AZ318" s="36"/>
      <c r="BA318" s="36"/>
      <c r="BB318" s="36"/>
      <c r="BC318" s="36"/>
      <c r="BD318" s="14"/>
      <c r="BE318" s="14"/>
      <c r="BF318" s="14"/>
      <c r="BG318" s="14"/>
      <c r="BJ318" s="14" t="s">
        <v>107</v>
      </c>
    </row>
    <row r="319" spans="1:62" x14ac:dyDescent="0.4">
      <c r="A319" s="46"/>
    </row>
    <row r="320" spans="1:62" x14ac:dyDescent="0.4">
      <c r="A320" s="46" t="s">
        <v>253</v>
      </c>
      <c r="C320" s="14" t="s">
        <v>93</v>
      </c>
      <c r="D320" s="14" t="s">
        <v>68</v>
      </c>
      <c r="E320" s="14" t="s">
        <v>250</v>
      </c>
      <c r="F320" s="14" t="s">
        <v>258</v>
      </c>
      <c r="G320" s="14"/>
      <c r="H320" s="38">
        <v>0</v>
      </c>
      <c r="I320" s="38">
        <v>0</v>
      </c>
      <c r="J320" s="38">
        <v>0</v>
      </c>
      <c r="K320" s="38">
        <v>0</v>
      </c>
      <c r="L320" s="38">
        <v>0</v>
      </c>
      <c r="M320" s="38">
        <v>0</v>
      </c>
      <c r="N320" s="38">
        <v>0</v>
      </c>
      <c r="O320" s="38">
        <v>0</v>
      </c>
      <c r="P320" s="38">
        <v>0</v>
      </c>
      <c r="Q320" s="38">
        <v>0</v>
      </c>
      <c r="R320" s="38">
        <v>0</v>
      </c>
      <c r="S320" s="38">
        <v>0</v>
      </c>
      <c r="T320" s="38">
        <v>0</v>
      </c>
      <c r="U320" s="38">
        <v>0</v>
      </c>
      <c r="V320" s="38">
        <v>0</v>
      </c>
      <c r="W320" s="38">
        <v>0</v>
      </c>
      <c r="X320" s="38">
        <v>0</v>
      </c>
      <c r="Y320" s="38">
        <v>0</v>
      </c>
      <c r="Z320" s="38">
        <v>0</v>
      </c>
      <c r="AA320" s="38">
        <v>0</v>
      </c>
      <c r="AB320" s="38">
        <v>0</v>
      </c>
      <c r="AC320" s="38">
        <v>0</v>
      </c>
      <c r="AD320" s="38">
        <v>0</v>
      </c>
      <c r="AE320" s="38">
        <v>0</v>
      </c>
      <c r="AF320" s="38">
        <v>0</v>
      </c>
      <c r="AG320" s="38">
        <v>0</v>
      </c>
      <c r="AH320" s="38">
        <v>0</v>
      </c>
      <c r="AI320" s="38">
        <v>0</v>
      </c>
      <c r="AJ320" s="38">
        <v>0</v>
      </c>
      <c r="AK320" s="38">
        <v>0</v>
      </c>
      <c r="AL320" s="38">
        <v>0</v>
      </c>
      <c r="AM320" s="38">
        <v>0</v>
      </c>
      <c r="AN320" s="38">
        <v>0</v>
      </c>
      <c r="AO320" s="38">
        <v>0</v>
      </c>
      <c r="AP320" s="38">
        <v>0</v>
      </c>
      <c r="AQ320" s="38">
        <v>0</v>
      </c>
      <c r="AR320" s="38">
        <v>0</v>
      </c>
      <c r="AS320" s="38">
        <v>0</v>
      </c>
      <c r="AT320" s="38">
        <v>0</v>
      </c>
      <c r="AU320" s="38">
        <v>0</v>
      </c>
      <c r="AV320" s="14"/>
      <c r="AW320" s="31">
        <f>SUM(H320:S320)</f>
        <v>0</v>
      </c>
      <c r="AX320" s="31">
        <f>SUM(T320:AE320)</f>
        <v>0</v>
      </c>
      <c r="AY320" s="16">
        <f t="shared" ref="AY320:BB321" si="153">SUM(Y320:AJ320)</f>
        <v>0</v>
      </c>
      <c r="AZ320" s="31">
        <f t="shared" si="153"/>
        <v>0</v>
      </c>
      <c r="BA320" s="31">
        <f t="shared" si="153"/>
        <v>0</v>
      </c>
      <c r="BB320" s="31">
        <f t="shared" si="153"/>
        <v>0</v>
      </c>
      <c r="BC320" s="31">
        <f>SUM(AF320:AK320)</f>
        <v>0</v>
      </c>
      <c r="BD320" s="14"/>
      <c r="BE320" s="15">
        <v>0</v>
      </c>
      <c r="BF320" s="31">
        <f>-SUM(H320:AK320)</f>
        <v>0</v>
      </c>
      <c r="BG320" s="31">
        <v>0</v>
      </c>
      <c r="BH320" s="31">
        <f>BG320-BF320</f>
        <v>0</v>
      </c>
      <c r="BI320" s="31">
        <f>BG320-BE320</f>
        <v>0</v>
      </c>
      <c r="BJ320" s="14" t="s">
        <v>107</v>
      </c>
    </row>
    <row r="321" spans="1:62" x14ac:dyDescent="0.4">
      <c r="A321" s="46" t="s">
        <v>253</v>
      </c>
      <c r="C321" s="14" t="s">
        <v>97</v>
      </c>
      <c r="D321" s="14" t="s">
        <v>69</v>
      </c>
      <c r="E321" s="14" t="s">
        <v>250</v>
      </c>
      <c r="F321" s="14" t="s">
        <v>258</v>
      </c>
      <c r="G321" s="14"/>
      <c r="H321" s="38">
        <v>0</v>
      </c>
      <c r="I321" s="38">
        <v>0</v>
      </c>
      <c r="J321" s="38">
        <v>0</v>
      </c>
      <c r="K321" s="38">
        <v>0</v>
      </c>
      <c r="L321" s="38">
        <v>0</v>
      </c>
      <c r="M321" s="38">
        <v>0</v>
      </c>
      <c r="N321" s="38">
        <v>0</v>
      </c>
      <c r="O321" s="38">
        <v>0</v>
      </c>
      <c r="P321" s="38">
        <v>0</v>
      </c>
      <c r="Q321" s="38">
        <v>0</v>
      </c>
      <c r="R321" s="38">
        <v>0</v>
      </c>
      <c r="S321" s="38">
        <v>0</v>
      </c>
      <c r="T321" s="38">
        <v>0</v>
      </c>
      <c r="U321" s="38">
        <v>0</v>
      </c>
      <c r="V321" s="38">
        <v>0</v>
      </c>
      <c r="W321" s="38">
        <v>0</v>
      </c>
      <c r="X321" s="38">
        <v>0</v>
      </c>
      <c r="Y321" s="38">
        <v>0</v>
      </c>
      <c r="Z321" s="38">
        <v>0</v>
      </c>
      <c r="AA321" s="38">
        <v>0</v>
      </c>
      <c r="AB321" s="38">
        <v>0</v>
      </c>
      <c r="AC321" s="38">
        <v>0</v>
      </c>
      <c r="AD321" s="38">
        <v>0</v>
      </c>
      <c r="AE321" s="38">
        <v>0</v>
      </c>
      <c r="AF321" s="38">
        <v>0</v>
      </c>
      <c r="AG321" s="38">
        <v>0</v>
      </c>
      <c r="AH321" s="38">
        <v>0</v>
      </c>
      <c r="AI321" s="38">
        <v>0</v>
      </c>
      <c r="AJ321" s="38">
        <v>0</v>
      </c>
      <c r="AK321" s="38">
        <v>0</v>
      </c>
      <c r="AL321" s="38">
        <v>0</v>
      </c>
      <c r="AM321" s="38">
        <v>0</v>
      </c>
      <c r="AN321" s="38">
        <v>0</v>
      </c>
      <c r="AO321" s="38">
        <v>10074.69</v>
      </c>
      <c r="AP321" s="38">
        <v>20150.000000000004</v>
      </c>
      <c r="AQ321" s="38">
        <f>+AP321</f>
        <v>20150.000000000004</v>
      </c>
      <c r="AR321" s="38">
        <v>20150</v>
      </c>
      <c r="AS321" s="38">
        <f>20150+4822</f>
        <v>24972</v>
      </c>
      <c r="AT321" s="38">
        <v>20150</v>
      </c>
      <c r="AU321" s="38">
        <v>19175</v>
      </c>
      <c r="AV321" s="14"/>
      <c r="AW321" s="31">
        <f>SUM(H321:S321)</f>
        <v>0</v>
      </c>
      <c r="AX321" s="31">
        <f>SUM(T321:AE321)</f>
        <v>0</v>
      </c>
      <c r="AY321" s="16">
        <f t="shared" si="153"/>
        <v>0</v>
      </c>
      <c r="AZ321" s="31">
        <f t="shared" si="153"/>
        <v>0</v>
      </c>
      <c r="BA321" s="31">
        <f t="shared" si="153"/>
        <v>0</v>
      </c>
      <c r="BB321" s="31">
        <f t="shared" si="153"/>
        <v>0</v>
      </c>
      <c r="BC321" s="31">
        <f>SUM(AF321:AK321)</f>
        <v>0</v>
      </c>
      <c r="BD321" s="14"/>
      <c r="BE321" s="14"/>
      <c r="BF321" s="14"/>
      <c r="BG321" s="14"/>
      <c r="BH321" s="14"/>
      <c r="BI321" s="14"/>
      <c r="BJ321" s="14" t="s">
        <v>107</v>
      </c>
    </row>
    <row r="322" spans="1:62" x14ac:dyDescent="0.4">
      <c r="A322" s="46" t="s">
        <v>253</v>
      </c>
      <c r="C322" s="32" t="s">
        <v>97</v>
      </c>
      <c r="D322" s="32" t="s">
        <v>70</v>
      </c>
      <c r="E322" s="32" t="s">
        <v>250</v>
      </c>
      <c r="F322" s="32" t="s">
        <v>258</v>
      </c>
      <c r="G322" s="34"/>
      <c r="H322" s="34">
        <f t="shared" ref="H322:AU322" si="154">G322+H320+H321</f>
        <v>0</v>
      </c>
      <c r="I322" s="34">
        <f t="shared" si="154"/>
        <v>0</v>
      </c>
      <c r="J322" s="34">
        <f t="shared" si="154"/>
        <v>0</v>
      </c>
      <c r="K322" s="34">
        <f t="shared" si="154"/>
        <v>0</v>
      </c>
      <c r="L322" s="34">
        <f t="shared" si="154"/>
        <v>0</v>
      </c>
      <c r="M322" s="34">
        <f t="shared" si="154"/>
        <v>0</v>
      </c>
      <c r="N322" s="34">
        <f t="shared" si="154"/>
        <v>0</v>
      </c>
      <c r="O322" s="34">
        <f t="shared" si="154"/>
        <v>0</v>
      </c>
      <c r="P322" s="34">
        <f t="shared" si="154"/>
        <v>0</v>
      </c>
      <c r="Q322" s="34">
        <f t="shared" si="154"/>
        <v>0</v>
      </c>
      <c r="R322" s="34">
        <f t="shared" si="154"/>
        <v>0</v>
      </c>
      <c r="S322" s="34">
        <f t="shared" si="154"/>
        <v>0</v>
      </c>
      <c r="T322" s="34">
        <f t="shared" si="154"/>
        <v>0</v>
      </c>
      <c r="U322" s="34">
        <f t="shared" si="154"/>
        <v>0</v>
      </c>
      <c r="V322" s="34">
        <f t="shared" si="154"/>
        <v>0</v>
      </c>
      <c r="W322" s="34">
        <f t="shared" si="154"/>
        <v>0</v>
      </c>
      <c r="X322" s="34">
        <f t="shared" si="154"/>
        <v>0</v>
      </c>
      <c r="Y322" s="34">
        <f t="shared" si="154"/>
        <v>0</v>
      </c>
      <c r="Z322" s="34">
        <f t="shared" si="154"/>
        <v>0</v>
      </c>
      <c r="AA322" s="34">
        <f t="shared" si="154"/>
        <v>0</v>
      </c>
      <c r="AB322" s="34">
        <f t="shared" si="154"/>
        <v>0</v>
      </c>
      <c r="AC322" s="34">
        <f t="shared" si="154"/>
        <v>0</v>
      </c>
      <c r="AD322" s="34">
        <f t="shared" si="154"/>
        <v>0</v>
      </c>
      <c r="AE322" s="34">
        <f t="shared" si="154"/>
        <v>0</v>
      </c>
      <c r="AF322" s="34">
        <f t="shared" si="154"/>
        <v>0</v>
      </c>
      <c r="AG322" s="34">
        <f t="shared" si="154"/>
        <v>0</v>
      </c>
      <c r="AH322" s="34">
        <f t="shared" si="154"/>
        <v>0</v>
      </c>
      <c r="AI322" s="34">
        <f t="shared" si="154"/>
        <v>0</v>
      </c>
      <c r="AJ322" s="34">
        <f t="shared" si="154"/>
        <v>0</v>
      </c>
      <c r="AK322" s="34">
        <f t="shared" si="154"/>
        <v>0</v>
      </c>
      <c r="AL322" s="34">
        <f t="shared" si="154"/>
        <v>0</v>
      </c>
      <c r="AM322" s="34">
        <f t="shared" si="154"/>
        <v>0</v>
      </c>
      <c r="AN322" s="34">
        <f t="shared" si="154"/>
        <v>0</v>
      </c>
      <c r="AO322" s="34">
        <f t="shared" si="154"/>
        <v>10074.69</v>
      </c>
      <c r="AP322" s="34">
        <f t="shared" si="154"/>
        <v>30224.690000000002</v>
      </c>
      <c r="AQ322" s="34">
        <f t="shared" si="154"/>
        <v>50374.69</v>
      </c>
      <c r="AR322" s="34">
        <f t="shared" si="154"/>
        <v>70524.69</v>
      </c>
      <c r="AS322" s="34">
        <f t="shared" si="154"/>
        <v>95496.69</v>
      </c>
      <c r="AT322" s="34">
        <f t="shared" si="154"/>
        <v>115646.69</v>
      </c>
      <c r="AU322" s="34">
        <f t="shared" si="154"/>
        <v>134821.69</v>
      </c>
      <c r="AV322" s="33"/>
      <c r="AW322" s="34"/>
      <c r="AX322" s="34"/>
      <c r="AY322" s="35"/>
      <c r="AZ322" s="36"/>
      <c r="BA322" s="36"/>
      <c r="BB322" s="36"/>
      <c r="BC322" s="36"/>
      <c r="BD322" s="14"/>
      <c r="BE322" s="14"/>
      <c r="BF322" s="14"/>
      <c r="BG322" s="14"/>
      <c r="BJ322" s="14" t="s">
        <v>107</v>
      </c>
    </row>
    <row r="323" spans="1:62" x14ac:dyDescent="0.4">
      <c r="A323" s="46"/>
    </row>
    <row r="324" spans="1:62" x14ac:dyDescent="0.4">
      <c r="A324" s="46" t="s">
        <v>253</v>
      </c>
      <c r="C324" s="14" t="s">
        <v>93</v>
      </c>
      <c r="D324" s="14" t="s">
        <v>68</v>
      </c>
      <c r="E324" s="14" t="s">
        <v>252</v>
      </c>
      <c r="F324" s="14" t="s">
        <v>247</v>
      </c>
      <c r="G324" s="14"/>
      <c r="H324" s="38">
        <v>0</v>
      </c>
      <c r="I324" s="38">
        <v>0</v>
      </c>
      <c r="J324" s="38">
        <v>0</v>
      </c>
      <c r="K324" s="38">
        <v>0</v>
      </c>
      <c r="L324" s="38">
        <v>0</v>
      </c>
      <c r="M324" s="38">
        <v>0</v>
      </c>
      <c r="N324" s="38">
        <v>0</v>
      </c>
      <c r="O324" s="38">
        <v>0</v>
      </c>
      <c r="P324" s="38">
        <v>0</v>
      </c>
      <c r="Q324" s="38">
        <v>0</v>
      </c>
      <c r="R324" s="38">
        <v>0</v>
      </c>
      <c r="S324" s="38">
        <v>0</v>
      </c>
      <c r="T324" s="38">
        <v>0</v>
      </c>
      <c r="U324" s="38">
        <v>0</v>
      </c>
      <c r="V324" s="38">
        <v>0</v>
      </c>
      <c r="W324" s="38">
        <v>0</v>
      </c>
      <c r="X324" s="38">
        <v>0</v>
      </c>
      <c r="Y324" s="38">
        <v>0</v>
      </c>
      <c r="Z324" s="38">
        <v>0</v>
      </c>
      <c r="AA324" s="38">
        <v>0</v>
      </c>
      <c r="AB324" s="38">
        <v>0</v>
      </c>
      <c r="AC324" s="38">
        <v>0</v>
      </c>
      <c r="AD324" s="38">
        <v>0</v>
      </c>
      <c r="AE324" s="38">
        <v>0</v>
      </c>
      <c r="AF324" s="38">
        <v>0</v>
      </c>
      <c r="AG324" s="38">
        <v>0</v>
      </c>
      <c r="AH324" s="38">
        <v>0</v>
      </c>
      <c r="AI324" s="38">
        <v>0</v>
      </c>
      <c r="AJ324" s="38">
        <v>0</v>
      </c>
      <c r="AK324" s="38">
        <v>0</v>
      </c>
      <c r="AL324" s="38">
        <v>0</v>
      </c>
      <c r="AM324" s="38">
        <v>0</v>
      </c>
      <c r="AN324" s="38">
        <v>0</v>
      </c>
      <c r="AO324" s="38">
        <v>0</v>
      </c>
      <c r="AP324" s="38">
        <v>0</v>
      </c>
      <c r="AQ324" s="38">
        <f>+'Dec Collections'!I12</f>
        <v>-35000</v>
      </c>
      <c r="AR324" s="38">
        <f>+'Dec Collections'!J12</f>
        <v>0</v>
      </c>
      <c r="AS324" s="38">
        <f>+'Dec Collections'!K12</f>
        <v>0</v>
      </c>
      <c r="AT324" s="38">
        <f>+'Dec Collections'!L12</f>
        <v>0</v>
      </c>
      <c r="AU324" s="38">
        <f>+'Dec Collections'!M12</f>
        <v>0</v>
      </c>
      <c r="AV324" s="14"/>
      <c r="AW324" s="31">
        <f>SUM(H324:S324)</f>
        <v>0</v>
      </c>
      <c r="AX324" s="31">
        <f>SUM(T324:AE324)</f>
        <v>0</v>
      </c>
      <c r="AY324" s="16">
        <f t="shared" ref="AY324:BB325" si="155">SUM(Y324:AJ324)</f>
        <v>0</v>
      </c>
      <c r="AZ324" s="31">
        <f t="shared" si="155"/>
        <v>0</v>
      </c>
      <c r="BA324" s="31">
        <f t="shared" si="155"/>
        <v>0</v>
      </c>
      <c r="BB324" s="31">
        <f t="shared" si="155"/>
        <v>0</v>
      </c>
      <c r="BC324" s="31">
        <f>SUM(AF324:AK324)</f>
        <v>0</v>
      </c>
      <c r="BD324" s="14"/>
      <c r="BE324" s="15">
        <v>0</v>
      </c>
      <c r="BF324" s="31">
        <f>-SUM(H324:AK324)</f>
        <v>0</v>
      </c>
      <c r="BG324" s="31">
        <v>0</v>
      </c>
      <c r="BH324" s="31">
        <f>BG324-BF324</f>
        <v>0</v>
      </c>
      <c r="BI324" s="31">
        <f>BG324-BE324</f>
        <v>0</v>
      </c>
      <c r="BJ324" s="14" t="s">
        <v>107</v>
      </c>
    </row>
    <row r="325" spans="1:62" x14ac:dyDescent="0.4">
      <c r="A325" s="46" t="s">
        <v>253</v>
      </c>
      <c r="C325" s="14" t="s">
        <v>97</v>
      </c>
      <c r="D325" s="14" t="s">
        <v>69</v>
      </c>
      <c r="E325" s="14" t="s">
        <v>252</v>
      </c>
      <c r="F325" s="14" t="s">
        <v>247</v>
      </c>
      <c r="G325" s="14"/>
      <c r="H325" s="38">
        <v>0</v>
      </c>
      <c r="I325" s="38">
        <v>0</v>
      </c>
      <c r="J325" s="38">
        <v>0</v>
      </c>
      <c r="K325" s="38">
        <v>0</v>
      </c>
      <c r="L325" s="38">
        <v>0</v>
      </c>
      <c r="M325" s="38">
        <v>0</v>
      </c>
      <c r="N325" s="38">
        <v>0</v>
      </c>
      <c r="O325" s="38">
        <v>0</v>
      </c>
      <c r="P325" s="38">
        <v>0</v>
      </c>
      <c r="Q325" s="38">
        <v>0</v>
      </c>
      <c r="R325" s="38">
        <v>0</v>
      </c>
      <c r="S325" s="38">
        <v>0</v>
      </c>
      <c r="T325" s="38">
        <v>0</v>
      </c>
      <c r="U325" s="38">
        <v>0</v>
      </c>
      <c r="V325" s="38">
        <v>0</v>
      </c>
      <c r="W325" s="38">
        <v>0</v>
      </c>
      <c r="X325" s="38">
        <v>0</v>
      </c>
      <c r="Y325" s="38">
        <v>0</v>
      </c>
      <c r="Z325" s="38">
        <v>0</v>
      </c>
      <c r="AA325" s="38">
        <v>0</v>
      </c>
      <c r="AB325" s="38">
        <v>0</v>
      </c>
      <c r="AC325" s="38">
        <v>0</v>
      </c>
      <c r="AD325" s="38">
        <v>0</v>
      </c>
      <c r="AE325" s="38">
        <v>0</v>
      </c>
      <c r="AF325" s="38">
        <v>0</v>
      </c>
      <c r="AG325" s="38">
        <v>0</v>
      </c>
      <c r="AH325" s="38">
        <v>0</v>
      </c>
      <c r="AI325" s="38">
        <v>0</v>
      </c>
      <c r="AJ325" s="38">
        <v>0</v>
      </c>
      <c r="AK325" s="38">
        <v>0</v>
      </c>
      <c r="AL325" s="38">
        <v>0</v>
      </c>
      <c r="AM325" s="38">
        <v>0</v>
      </c>
      <c r="AN325" s="38">
        <v>0</v>
      </c>
      <c r="AO325" s="38">
        <v>40687.5</v>
      </c>
      <c r="AP325" s="38">
        <v>27125.000000000004</v>
      </c>
      <c r="AQ325" s="38">
        <f>175000*3.5/6-SUM(AO325:AP325)</f>
        <v>34270.833333333328</v>
      </c>
      <c r="AR325" s="38">
        <v>29167</v>
      </c>
      <c r="AS325" s="38">
        <v>95717</v>
      </c>
      <c r="AT325" s="38">
        <v>14583</v>
      </c>
      <c r="AU325" s="38">
        <v>0</v>
      </c>
      <c r="AV325" s="14"/>
      <c r="AW325" s="31">
        <f>SUM(H325:S325)</f>
        <v>0</v>
      </c>
      <c r="AX325" s="31">
        <f>SUM(T325:AE325)</f>
        <v>0</v>
      </c>
      <c r="AY325" s="16">
        <f t="shared" si="155"/>
        <v>0</v>
      </c>
      <c r="AZ325" s="31">
        <f t="shared" si="155"/>
        <v>0</v>
      </c>
      <c r="BA325" s="31">
        <f t="shared" si="155"/>
        <v>0</v>
      </c>
      <c r="BB325" s="31">
        <f t="shared" si="155"/>
        <v>0</v>
      </c>
      <c r="BC325" s="31">
        <f>SUM(AF325:AK325)</f>
        <v>0</v>
      </c>
      <c r="BD325" s="14"/>
      <c r="BE325" s="14"/>
      <c r="BF325" s="14"/>
      <c r="BG325" s="14"/>
      <c r="BH325" s="14"/>
      <c r="BI325" s="14"/>
      <c r="BJ325" s="14" t="s">
        <v>107</v>
      </c>
    </row>
    <row r="326" spans="1:62" x14ac:dyDescent="0.4">
      <c r="A326" s="46" t="s">
        <v>253</v>
      </c>
      <c r="C326" s="32" t="s">
        <v>97</v>
      </c>
      <c r="D326" s="32" t="s">
        <v>70</v>
      </c>
      <c r="E326" s="32" t="s">
        <v>252</v>
      </c>
      <c r="F326" s="32" t="s">
        <v>247</v>
      </c>
      <c r="G326" s="34"/>
      <c r="H326" s="34">
        <f t="shared" ref="H326:AU326" si="156">G326+H324+H325</f>
        <v>0</v>
      </c>
      <c r="I326" s="34">
        <f t="shared" si="156"/>
        <v>0</v>
      </c>
      <c r="J326" s="34">
        <f t="shared" si="156"/>
        <v>0</v>
      </c>
      <c r="K326" s="34">
        <f t="shared" si="156"/>
        <v>0</v>
      </c>
      <c r="L326" s="34">
        <f t="shared" si="156"/>
        <v>0</v>
      </c>
      <c r="M326" s="34">
        <f t="shared" si="156"/>
        <v>0</v>
      </c>
      <c r="N326" s="34">
        <f t="shared" si="156"/>
        <v>0</v>
      </c>
      <c r="O326" s="34">
        <f t="shared" si="156"/>
        <v>0</v>
      </c>
      <c r="P326" s="34">
        <f t="shared" si="156"/>
        <v>0</v>
      </c>
      <c r="Q326" s="34">
        <f t="shared" si="156"/>
        <v>0</v>
      </c>
      <c r="R326" s="34">
        <f t="shared" si="156"/>
        <v>0</v>
      </c>
      <c r="S326" s="34">
        <f t="shared" si="156"/>
        <v>0</v>
      </c>
      <c r="T326" s="34">
        <f t="shared" si="156"/>
        <v>0</v>
      </c>
      <c r="U326" s="34">
        <f t="shared" si="156"/>
        <v>0</v>
      </c>
      <c r="V326" s="34">
        <f t="shared" si="156"/>
        <v>0</v>
      </c>
      <c r="W326" s="34">
        <f t="shared" si="156"/>
        <v>0</v>
      </c>
      <c r="X326" s="34">
        <f t="shared" si="156"/>
        <v>0</v>
      </c>
      <c r="Y326" s="34">
        <f t="shared" si="156"/>
        <v>0</v>
      </c>
      <c r="Z326" s="34">
        <f t="shared" si="156"/>
        <v>0</v>
      </c>
      <c r="AA326" s="34">
        <f t="shared" si="156"/>
        <v>0</v>
      </c>
      <c r="AB326" s="34">
        <f t="shared" si="156"/>
        <v>0</v>
      </c>
      <c r="AC326" s="34">
        <f t="shared" si="156"/>
        <v>0</v>
      </c>
      <c r="AD326" s="34">
        <f t="shared" si="156"/>
        <v>0</v>
      </c>
      <c r="AE326" s="34">
        <f t="shared" si="156"/>
        <v>0</v>
      </c>
      <c r="AF326" s="34">
        <f t="shared" si="156"/>
        <v>0</v>
      </c>
      <c r="AG326" s="34">
        <f t="shared" si="156"/>
        <v>0</v>
      </c>
      <c r="AH326" s="34">
        <f t="shared" si="156"/>
        <v>0</v>
      </c>
      <c r="AI326" s="34">
        <f t="shared" si="156"/>
        <v>0</v>
      </c>
      <c r="AJ326" s="34">
        <f t="shared" si="156"/>
        <v>0</v>
      </c>
      <c r="AK326" s="34">
        <f t="shared" si="156"/>
        <v>0</v>
      </c>
      <c r="AL326" s="34">
        <f t="shared" si="156"/>
        <v>0</v>
      </c>
      <c r="AM326" s="34">
        <f t="shared" si="156"/>
        <v>0</v>
      </c>
      <c r="AN326" s="34">
        <f t="shared" si="156"/>
        <v>0</v>
      </c>
      <c r="AO326" s="34">
        <f t="shared" si="156"/>
        <v>40687.5</v>
      </c>
      <c r="AP326" s="34">
        <f t="shared" si="156"/>
        <v>67812.5</v>
      </c>
      <c r="AQ326" s="34">
        <f t="shared" si="156"/>
        <v>67083.333333333328</v>
      </c>
      <c r="AR326" s="34">
        <f t="shared" si="156"/>
        <v>96250.333333333328</v>
      </c>
      <c r="AS326" s="34">
        <f t="shared" si="156"/>
        <v>191967.33333333331</v>
      </c>
      <c r="AT326" s="34">
        <f t="shared" si="156"/>
        <v>206550.33333333331</v>
      </c>
      <c r="AU326" s="34">
        <f t="shared" si="156"/>
        <v>206550.33333333331</v>
      </c>
      <c r="AV326" s="33"/>
      <c r="AW326" s="34"/>
      <c r="AX326" s="34"/>
      <c r="AY326" s="35"/>
      <c r="AZ326" s="36"/>
      <c r="BA326" s="36"/>
      <c r="BB326" s="36"/>
      <c r="BC326" s="36"/>
      <c r="BD326" s="14"/>
      <c r="BE326" s="14"/>
      <c r="BF326" s="14"/>
      <c r="BG326" s="14"/>
      <c r="BJ326" s="14" t="s">
        <v>107</v>
      </c>
    </row>
    <row r="327" spans="1:62" x14ac:dyDescent="0.4">
      <c r="A327" s="46"/>
    </row>
    <row r="328" spans="1:62" x14ac:dyDescent="0.4">
      <c r="A328" s="46" t="s">
        <v>253</v>
      </c>
      <c r="C328" s="14" t="s">
        <v>93</v>
      </c>
      <c r="D328" s="14" t="s">
        <v>68</v>
      </c>
      <c r="E328" s="14" t="s">
        <v>148</v>
      </c>
      <c r="F328" s="14" t="s">
        <v>261</v>
      </c>
      <c r="G328" s="14"/>
      <c r="H328" s="38">
        <v>0</v>
      </c>
      <c r="I328" s="38">
        <v>0</v>
      </c>
      <c r="J328" s="38">
        <v>0</v>
      </c>
      <c r="K328" s="38">
        <v>0</v>
      </c>
      <c r="L328" s="38">
        <v>0</v>
      </c>
      <c r="M328" s="38">
        <v>0</v>
      </c>
      <c r="N328" s="38">
        <v>0</v>
      </c>
      <c r="O328" s="38">
        <v>0</v>
      </c>
      <c r="P328" s="38">
        <v>0</v>
      </c>
      <c r="Q328" s="38">
        <v>0</v>
      </c>
      <c r="R328" s="38">
        <v>0</v>
      </c>
      <c r="S328" s="38">
        <v>0</v>
      </c>
      <c r="T328" s="38">
        <v>0</v>
      </c>
      <c r="U328" s="38">
        <v>0</v>
      </c>
      <c r="V328" s="38">
        <v>0</v>
      </c>
      <c r="W328" s="38">
        <v>0</v>
      </c>
      <c r="X328" s="38">
        <v>0</v>
      </c>
      <c r="Y328" s="38">
        <v>0</v>
      </c>
      <c r="Z328" s="38">
        <v>0</v>
      </c>
      <c r="AA328" s="38">
        <v>0</v>
      </c>
      <c r="AB328" s="38">
        <v>0</v>
      </c>
      <c r="AC328" s="38">
        <v>0</v>
      </c>
      <c r="AD328" s="38">
        <v>0</v>
      </c>
      <c r="AE328" s="38">
        <v>0</v>
      </c>
      <c r="AF328" s="38">
        <v>0</v>
      </c>
      <c r="AG328" s="38">
        <v>0</v>
      </c>
      <c r="AH328" s="38">
        <v>0</v>
      </c>
      <c r="AI328" s="38">
        <v>0</v>
      </c>
      <c r="AJ328" s="38">
        <v>0</v>
      </c>
      <c r="AK328" s="38">
        <v>0</v>
      </c>
      <c r="AL328" s="38">
        <v>0</v>
      </c>
      <c r="AM328" s="38">
        <v>0</v>
      </c>
      <c r="AN328" s="38">
        <v>0</v>
      </c>
      <c r="AO328" s="38">
        <v>0</v>
      </c>
      <c r="AP328" s="38">
        <v>0</v>
      </c>
      <c r="AQ328" s="38">
        <v>0</v>
      </c>
      <c r="AR328" s="38">
        <v>0</v>
      </c>
      <c r="AS328" s="38">
        <v>0</v>
      </c>
      <c r="AT328" s="38">
        <v>0</v>
      </c>
      <c r="AU328" s="38">
        <v>0</v>
      </c>
      <c r="AV328" s="14"/>
      <c r="AW328" s="31">
        <f>SUM(H328:S328)</f>
        <v>0</v>
      </c>
      <c r="AX328" s="31">
        <f>SUM(T328:AE328)</f>
        <v>0</v>
      </c>
      <c r="AY328" s="16">
        <f t="shared" ref="AY328:BB329" si="157">SUM(Y328:AJ328)</f>
        <v>0</v>
      </c>
      <c r="AZ328" s="31">
        <f t="shared" si="157"/>
        <v>0</v>
      </c>
      <c r="BA328" s="31">
        <f t="shared" si="157"/>
        <v>0</v>
      </c>
      <c r="BB328" s="31">
        <f t="shared" si="157"/>
        <v>0</v>
      </c>
      <c r="BC328" s="31">
        <f>SUM(AF328:AK328)</f>
        <v>0</v>
      </c>
      <c r="BD328" s="14"/>
      <c r="BE328" s="15">
        <v>0</v>
      </c>
      <c r="BF328" s="31">
        <f>-SUM(H328:AK328)</f>
        <v>0</v>
      </c>
      <c r="BG328" s="31">
        <v>0</v>
      </c>
      <c r="BH328" s="31">
        <f>BG328-BF328</f>
        <v>0</v>
      </c>
      <c r="BI328" s="31">
        <f>BG328-BE328</f>
        <v>0</v>
      </c>
      <c r="BJ328" s="14" t="s">
        <v>107</v>
      </c>
    </row>
    <row r="329" spans="1:62" x14ac:dyDescent="0.4">
      <c r="A329" s="46" t="s">
        <v>253</v>
      </c>
      <c r="C329" s="14" t="s">
        <v>97</v>
      </c>
      <c r="D329" s="14" t="s">
        <v>69</v>
      </c>
      <c r="E329" s="14" t="s">
        <v>148</v>
      </c>
      <c r="F329" s="14" t="s">
        <v>261</v>
      </c>
      <c r="G329" s="14"/>
      <c r="H329" s="38">
        <v>0</v>
      </c>
      <c r="I329" s="38">
        <v>0</v>
      </c>
      <c r="J329" s="38">
        <v>0</v>
      </c>
      <c r="K329" s="38">
        <v>0</v>
      </c>
      <c r="L329" s="38">
        <v>0</v>
      </c>
      <c r="M329" s="38">
        <v>0</v>
      </c>
      <c r="N329" s="38">
        <v>0</v>
      </c>
      <c r="O329" s="38">
        <v>0</v>
      </c>
      <c r="P329" s="38">
        <v>0</v>
      </c>
      <c r="Q329" s="38">
        <v>0</v>
      </c>
      <c r="R329" s="38">
        <v>0</v>
      </c>
      <c r="S329" s="38">
        <v>0</v>
      </c>
      <c r="T329" s="38">
        <v>0</v>
      </c>
      <c r="U329" s="38">
        <v>0</v>
      </c>
      <c r="V329" s="38">
        <v>0</v>
      </c>
      <c r="W329" s="38">
        <v>0</v>
      </c>
      <c r="X329" s="38">
        <v>0</v>
      </c>
      <c r="Y329" s="38">
        <v>0</v>
      </c>
      <c r="Z329" s="38">
        <v>0</v>
      </c>
      <c r="AA329" s="38">
        <v>0</v>
      </c>
      <c r="AB329" s="38">
        <v>0</v>
      </c>
      <c r="AC329" s="38">
        <v>0</v>
      </c>
      <c r="AD329" s="38">
        <v>0</v>
      </c>
      <c r="AE329" s="38">
        <v>0</v>
      </c>
      <c r="AF329" s="38">
        <v>0</v>
      </c>
      <c r="AG329" s="38">
        <v>0</v>
      </c>
      <c r="AH329" s="38">
        <v>0</v>
      </c>
      <c r="AI329" s="38">
        <v>0</v>
      </c>
      <c r="AJ329" s="38">
        <v>0</v>
      </c>
      <c r="AK329" s="38">
        <v>0</v>
      </c>
      <c r="AL329" s="38">
        <v>0</v>
      </c>
      <c r="AM329" s="38">
        <v>0</v>
      </c>
      <c r="AN329" s="38">
        <v>0</v>
      </c>
      <c r="AO329" s="38">
        <v>3875.0000000000005</v>
      </c>
      <c r="AP329" s="38">
        <v>23250</v>
      </c>
      <c r="AQ329" s="38">
        <f>22875+25000</f>
        <v>47875</v>
      </c>
      <c r="AR329" s="38"/>
      <c r="AS329" s="38"/>
      <c r="AT329" s="38"/>
      <c r="AU329" s="38"/>
      <c r="AV329" s="14"/>
      <c r="AW329" s="31">
        <f>SUM(H329:S329)</f>
        <v>0</v>
      </c>
      <c r="AX329" s="31">
        <f>SUM(T329:AE329)</f>
        <v>0</v>
      </c>
      <c r="AY329" s="16">
        <f t="shared" si="157"/>
        <v>0</v>
      </c>
      <c r="AZ329" s="31">
        <f t="shared" si="157"/>
        <v>0</v>
      </c>
      <c r="BA329" s="31">
        <f t="shared" si="157"/>
        <v>0</v>
      </c>
      <c r="BB329" s="31">
        <f t="shared" si="157"/>
        <v>0</v>
      </c>
      <c r="BC329" s="31">
        <f>SUM(AF329:AK329)</f>
        <v>0</v>
      </c>
      <c r="BD329" s="14"/>
      <c r="BE329" s="14"/>
      <c r="BF329" s="14"/>
      <c r="BG329" s="14"/>
      <c r="BH329" s="14"/>
      <c r="BI329" s="14"/>
      <c r="BJ329" s="14" t="s">
        <v>107</v>
      </c>
    </row>
    <row r="330" spans="1:62" x14ac:dyDescent="0.4">
      <c r="A330" s="46" t="s">
        <v>253</v>
      </c>
      <c r="C330" s="32" t="s">
        <v>97</v>
      </c>
      <c r="D330" s="32" t="s">
        <v>70</v>
      </c>
      <c r="E330" s="32" t="s">
        <v>261</v>
      </c>
      <c r="F330" s="32" t="s">
        <v>148</v>
      </c>
      <c r="G330" s="34"/>
      <c r="H330" s="34">
        <f t="shared" ref="H330:AU330" si="158">G330+H328+H329</f>
        <v>0</v>
      </c>
      <c r="I330" s="34">
        <f t="shared" si="158"/>
        <v>0</v>
      </c>
      <c r="J330" s="34">
        <f t="shared" si="158"/>
        <v>0</v>
      </c>
      <c r="K330" s="34">
        <f t="shared" si="158"/>
        <v>0</v>
      </c>
      <c r="L330" s="34">
        <f t="shared" si="158"/>
        <v>0</v>
      </c>
      <c r="M330" s="34">
        <f t="shared" si="158"/>
        <v>0</v>
      </c>
      <c r="N330" s="34">
        <f t="shared" si="158"/>
        <v>0</v>
      </c>
      <c r="O330" s="34">
        <f t="shared" si="158"/>
        <v>0</v>
      </c>
      <c r="P330" s="34">
        <f t="shared" si="158"/>
        <v>0</v>
      </c>
      <c r="Q330" s="34">
        <f t="shared" si="158"/>
        <v>0</v>
      </c>
      <c r="R330" s="34">
        <f t="shared" si="158"/>
        <v>0</v>
      </c>
      <c r="S330" s="34">
        <f t="shared" si="158"/>
        <v>0</v>
      </c>
      <c r="T330" s="34">
        <f t="shared" si="158"/>
        <v>0</v>
      </c>
      <c r="U330" s="34">
        <f t="shared" si="158"/>
        <v>0</v>
      </c>
      <c r="V330" s="34">
        <f t="shared" si="158"/>
        <v>0</v>
      </c>
      <c r="W330" s="34">
        <f t="shared" si="158"/>
        <v>0</v>
      </c>
      <c r="X330" s="34">
        <f t="shared" si="158"/>
        <v>0</v>
      </c>
      <c r="Y330" s="34">
        <f t="shared" si="158"/>
        <v>0</v>
      </c>
      <c r="Z330" s="34">
        <f t="shared" si="158"/>
        <v>0</v>
      </c>
      <c r="AA330" s="34">
        <f t="shared" si="158"/>
        <v>0</v>
      </c>
      <c r="AB330" s="34">
        <f t="shared" si="158"/>
        <v>0</v>
      </c>
      <c r="AC330" s="34">
        <f t="shared" si="158"/>
        <v>0</v>
      </c>
      <c r="AD330" s="34">
        <f t="shared" si="158"/>
        <v>0</v>
      </c>
      <c r="AE330" s="34">
        <f t="shared" si="158"/>
        <v>0</v>
      </c>
      <c r="AF330" s="34">
        <f t="shared" si="158"/>
        <v>0</v>
      </c>
      <c r="AG330" s="34">
        <f t="shared" si="158"/>
        <v>0</v>
      </c>
      <c r="AH330" s="34">
        <f t="shared" si="158"/>
        <v>0</v>
      </c>
      <c r="AI330" s="34">
        <f t="shared" si="158"/>
        <v>0</v>
      </c>
      <c r="AJ330" s="34">
        <f t="shared" si="158"/>
        <v>0</v>
      </c>
      <c r="AK330" s="34">
        <f t="shared" si="158"/>
        <v>0</v>
      </c>
      <c r="AL330" s="34">
        <f t="shared" si="158"/>
        <v>0</v>
      </c>
      <c r="AM330" s="34">
        <f t="shared" si="158"/>
        <v>0</v>
      </c>
      <c r="AN330" s="34">
        <f t="shared" si="158"/>
        <v>0</v>
      </c>
      <c r="AO330" s="34">
        <f t="shared" si="158"/>
        <v>3875.0000000000005</v>
      </c>
      <c r="AP330" s="34">
        <f t="shared" si="158"/>
        <v>27125</v>
      </c>
      <c r="AQ330" s="34">
        <f t="shared" si="158"/>
        <v>75000</v>
      </c>
      <c r="AR330" s="34">
        <f t="shared" si="158"/>
        <v>75000</v>
      </c>
      <c r="AS330" s="34">
        <f t="shared" si="158"/>
        <v>75000</v>
      </c>
      <c r="AT330" s="34">
        <f t="shared" si="158"/>
        <v>75000</v>
      </c>
      <c r="AU330" s="34">
        <f t="shared" si="158"/>
        <v>75000</v>
      </c>
      <c r="AV330" s="33"/>
      <c r="AW330" s="34"/>
      <c r="AX330" s="34"/>
      <c r="AY330" s="35"/>
      <c r="AZ330" s="36"/>
      <c r="BA330" s="36"/>
      <c r="BB330" s="36"/>
      <c r="BC330" s="36"/>
      <c r="BD330" s="14"/>
      <c r="BE330" s="14"/>
      <c r="BF330" s="14"/>
      <c r="BG330" s="14"/>
      <c r="BJ330" s="14" t="s">
        <v>107</v>
      </c>
    </row>
    <row r="331" spans="1:62" x14ac:dyDescent="0.4">
      <c r="A331" s="46"/>
    </row>
    <row r="332" spans="1:62" x14ac:dyDescent="0.4">
      <c r="A332" s="46" t="s">
        <v>304</v>
      </c>
      <c r="C332" s="14" t="s">
        <v>93</v>
      </c>
      <c r="D332" s="14" t="s">
        <v>68</v>
      </c>
      <c r="E332" s="14" t="s">
        <v>305</v>
      </c>
      <c r="F332" s="14" t="s">
        <v>263</v>
      </c>
      <c r="G332" s="14"/>
      <c r="H332" s="38">
        <v>0</v>
      </c>
      <c r="I332" s="38">
        <v>0</v>
      </c>
      <c r="J332" s="38">
        <v>0</v>
      </c>
      <c r="K332" s="38">
        <v>0</v>
      </c>
      <c r="L332" s="38">
        <v>0</v>
      </c>
      <c r="M332" s="38">
        <v>0</v>
      </c>
      <c r="N332" s="38">
        <v>0</v>
      </c>
      <c r="O332" s="38">
        <v>0</v>
      </c>
      <c r="P332" s="38">
        <v>0</v>
      </c>
      <c r="Q332" s="38">
        <v>0</v>
      </c>
      <c r="R332" s="38">
        <v>0</v>
      </c>
      <c r="S332" s="38">
        <v>0</v>
      </c>
      <c r="T332" s="38">
        <v>0</v>
      </c>
      <c r="U332" s="38">
        <v>0</v>
      </c>
      <c r="V332" s="38">
        <v>0</v>
      </c>
      <c r="W332" s="38">
        <v>0</v>
      </c>
      <c r="X332" s="38">
        <v>0</v>
      </c>
      <c r="Y332" s="38">
        <v>0</v>
      </c>
      <c r="Z332" s="38">
        <v>0</v>
      </c>
      <c r="AA332" s="38">
        <v>0</v>
      </c>
      <c r="AB332" s="38">
        <v>0</v>
      </c>
      <c r="AC332" s="38">
        <v>0</v>
      </c>
      <c r="AD332" s="38">
        <v>0</v>
      </c>
      <c r="AE332" s="38">
        <v>0</v>
      </c>
      <c r="AF332" s="38">
        <v>0</v>
      </c>
      <c r="AG332" s="38">
        <v>0</v>
      </c>
      <c r="AH332" s="38">
        <v>0</v>
      </c>
      <c r="AI332" s="38">
        <v>0</v>
      </c>
      <c r="AJ332" s="38">
        <v>0</v>
      </c>
      <c r="AK332" s="38">
        <v>0</v>
      </c>
      <c r="AL332" s="38">
        <v>0</v>
      </c>
      <c r="AM332" s="38">
        <v>0</v>
      </c>
      <c r="AN332" s="38">
        <v>0</v>
      </c>
      <c r="AO332" s="38">
        <v>0</v>
      </c>
      <c r="AP332" s="38">
        <v>0</v>
      </c>
      <c r="AQ332" s="38">
        <f>+'Dec Collections'!I33</f>
        <v>-45000</v>
      </c>
      <c r="AR332" s="38">
        <f>+'Dec Collections'!J33</f>
        <v>0</v>
      </c>
      <c r="AS332" s="38">
        <f>+'Dec Collections'!K33</f>
        <v>0</v>
      </c>
      <c r="AT332" s="38">
        <f>+'Dec Collections'!L33</f>
        <v>0</v>
      </c>
      <c r="AU332" s="38">
        <f>+'Dec Collections'!M33</f>
        <v>0</v>
      </c>
      <c r="AV332" s="14"/>
      <c r="AW332" s="31">
        <f>SUM(H332:S332)</f>
        <v>0</v>
      </c>
      <c r="AX332" s="31">
        <f>SUM(T332:AE332)</f>
        <v>0</v>
      </c>
      <c r="AY332" s="16">
        <f t="shared" ref="AY332:BB333" si="159">SUM(Y332:AJ332)</f>
        <v>0</v>
      </c>
      <c r="AZ332" s="31">
        <f t="shared" si="159"/>
        <v>0</v>
      </c>
      <c r="BA332" s="31">
        <f t="shared" si="159"/>
        <v>0</v>
      </c>
      <c r="BB332" s="31">
        <f t="shared" si="159"/>
        <v>0</v>
      </c>
      <c r="BC332" s="31">
        <f>SUM(AF332:AK332)</f>
        <v>0</v>
      </c>
      <c r="BD332" s="14"/>
      <c r="BE332" s="15">
        <v>0</v>
      </c>
      <c r="BF332" s="31">
        <f>-SUM(H332:AK332)</f>
        <v>0</v>
      </c>
      <c r="BG332" s="31">
        <v>0</v>
      </c>
      <c r="BH332" s="31">
        <f>BG332-BF332</f>
        <v>0</v>
      </c>
      <c r="BI332" s="31">
        <f>BG332-BE332</f>
        <v>0</v>
      </c>
      <c r="BJ332" s="14" t="s">
        <v>107</v>
      </c>
    </row>
    <row r="333" spans="1:62" x14ac:dyDescent="0.4">
      <c r="A333" s="46" t="s">
        <v>304</v>
      </c>
      <c r="C333" s="14" t="s">
        <v>97</v>
      </c>
      <c r="D333" s="14" t="s">
        <v>69</v>
      </c>
      <c r="E333" s="14" t="s">
        <v>305</v>
      </c>
      <c r="F333" s="14" t="s">
        <v>263</v>
      </c>
      <c r="G333" s="14"/>
      <c r="H333" s="38">
        <v>0</v>
      </c>
      <c r="I333" s="38">
        <v>0</v>
      </c>
      <c r="J333" s="38">
        <v>0</v>
      </c>
      <c r="K333" s="38">
        <v>0</v>
      </c>
      <c r="L333" s="38">
        <v>0</v>
      </c>
      <c r="M333" s="38">
        <v>0</v>
      </c>
      <c r="N333" s="38">
        <v>0</v>
      </c>
      <c r="O333" s="38">
        <v>0</v>
      </c>
      <c r="P333" s="38">
        <v>0</v>
      </c>
      <c r="Q333" s="38">
        <v>0</v>
      </c>
      <c r="R333" s="38">
        <v>0</v>
      </c>
      <c r="S333" s="38">
        <v>0</v>
      </c>
      <c r="T333" s="38">
        <v>0</v>
      </c>
      <c r="U333" s="38">
        <v>0</v>
      </c>
      <c r="V333" s="38">
        <v>0</v>
      </c>
      <c r="W333" s="38">
        <v>0</v>
      </c>
      <c r="X333" s="38">
        <v>0</v>
      </c>
      <c r="Y333" s="38">
        <v>0</v>
      </c>
      <c r="Z333" s="38">
        <v>0</v>
      </c>
      <c r="AA333" s="38">
        <v>0</v>
      </c>
      <c r="AB333" s="38">
        <v>0</v>
      </c>
      <c r="AC333" s="38">
        <v>0</v>
      </c>
      <c r="AD333" s="38">
        <v>0</v>
      </c>
      <c r="AE333" s="38">
        <v>0</v>
      </c>
      <c r="AF333" s="38">
        <v>0</v>
      </c>
      <c r="AG333" s="38">
        <v>0</v>
      </c>
      <c r="AH333" s="38">
        <v>0</v>
      </c>
      <c r="AI333" s="38">
        <v>0</v>
      </c>
      <c r="AJ333" s="38">
        <v>0</v>
      </c>
      <c r="AK333" s="38">
        <v>0</v>
      </c>
      <c r="AL333" s="38">
        <v>0</v>
      </c>
      <c r="AM333" s="38">
        <v>0</v>
      </c>
      <c r="AN333" s="38">
        <v>0</v>
      </c>
      <c r="AO333" s="38"/>
      <c r="AP333" s="38">
        <v>17437.5</v>
      </c>
      <c r="AQ333" s="38">
        <v>34875</v>
      </c>
      <c r="AR333" s="38">
        <v>34875</v>
      </c>
      <c r="AS333" s="38">
        <f>34875+4453</f>
        <v>39328</v>
      </c>
      <c r="AT333" s="38">
        <v>34875</v>
      </c>
      <c r="AU333" s="38">
        <v>34875</v>
      </c>
      <c r="AV333" s="14"/>
      <c r="AW333" s="31">
        <f>SUM(H333:S333)</f>
        <v>0</v>
      </c>
      <c r="AX333" s="31">
        <f>SUM(T333:AE333)</f>
        <v>0</v>
      </c>
      <c r="AY333" s="16">
        <f t="shared" si="159"/>
        <v>0</v>
      </c>
      <c r="AZ333" s="31">
        <f t="shared" si="159"/>
        <v>0</v>
      </c>
      <c r="BA333" s="31">
        <f t="shared" si="159"/>
        <v>0</v>
      </c>
      <c r="BB333" s="31">
        <f t="shared" si="159"/>
        <v>0</v>
      </c>
      <c r="BC333" s="31">
        <f>SUM(AF333:AK333)</f>
        <v>0</v>
      </c>
      <c r="BD333" s="14"/>
      <c r="BE333" s="14"/>
      <c r="BF333" s="14"/>
      <c r="BG333" s="14"/>
      <c r="BH333" s="14"/>
      <c r="BI333" s="14"/>
      <c r="BJ333" s="14" t="s">
        <v>107</v>
      </c>
    </row>
    <row r="334" spans="1:62" x14ac:dyDescent="0.4">
      <c r="A334" s="46" t="s">
        <v>304</v>
      </c>
      <c r="C334" s="32" t="s">
        <v>97</v>
      </c>
      <c r="D334" s="32" t="s">
        <v>70</v>
      </c>
      <c r="E334" s="32" t="s">
        <v>305</v>
      </c>
      <c r="F334" s="32" t="s">
        <v>263</v>
      </c>
      <c r="G334" s="34"/>
      <c r="H334" s="34">
        <f t="shared" ref="H334:AU334" si="160">G334+H332+H333</f>
        <v>0</v>
      </c>
      <c r="I334" s="34">
        <f t="shared" si="160"/>
        <v>0</v>
      </c>
      <c r="J334" s="34">
        <f t="shared" si="160"/>
        <v>0</v>
      </c>
      <c r="K334" s="34">
        <f t="shared" si="160"/>
        <v>0</v>
      </c>
      <c r="L334" s="34">
        <f t="shared" si="160"/>
        <v>0</v>
      </c>
      <c r="M334" s="34">
        <f t="shared" si="160"/>
        <v>0</v>
      </c>
      <c r="N334" s="34">
        <f t="shared" si="160"/>
        <v>0</v>
      </c>
      <c r="O334" s="34">
        <f t="shared" si="160"/>
        <v>0</v>
      </c>
      <c r="P334" s="34">
        <f t="shared" si="160"/>
        <v>0</v>
      </c>
      <c r="Q334" s="34">
        <f t="shared" si="160"/>
        <v>0</v>
      </c>
      <c r="R334" s="34">
        <f t="shared" si="160"/>
        <v>0</v>
      </c>
      <c r="S334" s="34">
        <f t="shared" si="160"/>
        <v>0</v>
      </c>
      <c r="T334" s="34">
        <f t="shared" si="160"/>
        <v>0</v>
      </c>
      <c r="U334" s="34">
        <f t="shared" si="160"/>
        <v>0</v>
      </c>
      <c r="V334" s="34">
        <f t="shared" si="160"/>
        <v>0</v>
      </c>
      <c r="W334" s="34">
        <f t="shared" si="160"/>
        <v>0</v>
      </c>
      <c r="X334" s="34">
        <f t="shared" si="160"/>
        <v>0</v>
      </c>
      <c r="Y334" s="34">
        <f t="shared" si="160"/>
        <v>0</v>
      </c>
      <c r="Z334" s="34">
        <f t="shared" si="160"/>
        <v>0</v>
      </c>
      <c r="AA334" s="34">
        <f t="shared" si="160"/>
        <v>0</v>
      </c>
      <c r="AB334" s="34">
        <f t="shared" si="160"/>
        <v>0</v>
      </c>
      <c r="AC334" s="34">
        <f t="shared" si="160"/>
        <v>0</v>
      </c>
      <c r="AD334" s="34">
        <f t="shared" si="160"/>
        <v>0</v>
      </c>
      <c r="AE334" s="34">
        <f t="shared" si="160"/>
        <v>0</v>
      </c>
      <c r="AF334" s="34">
        <f t="shared" si="160"/>
        <v>0</v>
      </c>
      <c r="AG334" s="34">
        <f t="shared" si="160"/>
        <v>0</v>
      </c>
      <c r="AH334" s="34">
        <f t="shared" si="160"/>
        <v>0</v>
      </c>
      <c r="AI334" s="34">
        <f t="shared" si="160"/>
        <v>0</v>
      </c>
      <c r="AJ334" s="34">
        <f t="shared" si="160"/>
        <v>0</v>
      </c>
      <c r="AK334" s="34">
        <f t="shared" si="160"/>
        <v>0</v>
      </c>
      <c r="AL334" s="34">
        <f t="shared" si="160"/>
        <v>0</v>
      </c>
      <c r="AM334" s="34">
        <f t="shared" si="160"/>
        <v>0</v>
      </c>
      <c r="AN334" s="34">
        <f t="shared" si="160"/>
        <v>0</v>
      </c>
      <c r="AO334" s="34">
        <f t="shared" si="160"/>
        <v>0</v>
      </c>
      <c r="AP334" s="34">
        <f t="shared" si="160"/>
        <v>17437.5</v>
      </c>
      <c r="AQ334" s="34">
        <f t="shared" si="160"/>
        <v>7312.5</v>
      </c>
      <c r="AR334" s="34">
        <f t="shared" si="160"/>
        <v>42187.5</v>
      </c>
      <c r="AS334" s="34">
        <f t="shared" si="160"/>
        <v>81515.5</v>
      </c>
      <c r="AT334" s="34">
        <f t="shared" si="160"/>
        <v>116390.5</v>
      </c>
      <c r="AU334" s="34">
        <f t="shared" si="160"/>
        <v>151265.5</v>
      </c>
      <c r="AV334" s="33"/>
      <c r="AW334" s="34"/>
      <c r="AX334" s="34"/>
      <c r="AY334" s="35"/>
      <c r="AZ334" s="36"/>
      <c r="BA334" s="36"/>
      <c r="BB334" s="36"/>
      <c r="BC334" s="36"/>
      <c r="BD334" s="14"/>
      <c r="BE334" s="14"/>
      <c r="BF334" s="14"/>
      <c r="BG334" s="14"/>
      <c r="BJ334" s="14" t="s">
        <v>107</v>
      </c>
    </row>
    <row r="335" spans="1:62" x14ac:dyDescent="0.4">
      <c r="A335" s="46"/>
    </row>
    <row r="336" spans="1:62" x14ac:dyDescent="0.4">
      <c r="A336" s="46" t="s">
        <v>341</v>
      </c>
      <c r="C336" s="14" t="s">
        <v>93</v>
      </c>
      <c r="D336" s="14" t="s">
        <v>68</v>
      </c>
      <c r="E336" s="14" t="s">
        <v>116</v>
      </c>
      <c r="F336" s="14" t="s">
        <v>340</v>
      </c>
      <c r="G336" s="14"/>
      <c r="H336" s="38">
        <v>0</v>
      </c>
      <c r="I336" s="38">
        <v>0</v>
      </c>
      <c r="J336" s="38">
        <v>0</v>
      </c>
      <c r="K336" s="38">
        <v>0</v>
      </c>
      <c r="L336" s="38">
        <v>0</v>
      </c>
      <c r="M336" s="38">
        <v>0</v>
      </c>
      <c r="N336" s="38">
        <v>0</v>
      </c>
      <c r="O336" s="38">
        <v>0</v>
      </c>
      <c r="P336" s="38">
        <v>0</v>
      </c>
      <c r="Q336" s="38">
        <v>0</v>
      </c>
      <c r="R336" s="38">
        <v>0</v>
      </c>
      <c r="S336" s="38">
        <v>0</v>
      </c>
      <c r="T336" s="38">
        <v>0</v>
      </c>
      <c r="U336" s="38">
        <v>0</v>
      </c>
      <c r="V336" s="38">
        <v>0</v>
      </c>
      <c r="W336" s="38">
        <v>0</v>
      </c>
      <c r="X336" s="38">
        <v>0</v>
      </c>
      <c r="Y336" s="38">
        <v>0</v>
      </c>
      <c r="Z336" s="38">
        <v>0</v>
      </c>
      <c r="AA336" s="38">
        <v>0</v>
      </c>
      <c r="AB336" s="38">
        <v>0</v>
      </c>
      <c r="AC336" s="38">
        <v>0</v>
      </c>
      <c r="AD336" s="38">
        <v>0</v>
      </c>
      <c r="AE336" s="38">
        <v>0</v>
      </c>
      <c r="AF336" s="38">
        <v>0</v>
      </c>
      <c r="AG336" s="38">
        <v>0</v>
      </c>
      <c r="AH336" s="38">
        <v>0</v>
      </c>
      <c r="AI336" s="38">
        <v>0</v>
      </c>
      <c r="AJ336" s="38">
        <v>0</v>
      </c>
      <c r="AK336" s="38">
        <v>0</v>
      </c>
      <c r="AL336" s="38">
        <v>0</v>
      </c>
      <c r="AM336" s="38">
        <v>0</v>
      </c>
      <c r="AN336" s="38">
        <v>0</v>
      </c>
      <c r="AO336" s="38">
        <v>0</v>
      </c>
      <c r="AP336" s="38">
        <v>0</v>
      </c>
      <c r="AQ336" s="38">
        <f>+'Dec Collections'!I37</f>
        <v>0</v>
      </c>
      <c r="AR336" s="38">
        <f>+'Dec Collections'!J37</f>
        <v>0</v>
      </c>
      <c r="AS336" s="38">
        <f>+'Dec Collections'!K37</f>
        <v>0</v>
      </c>
      <c r="AT336" s="38">
        <f>+'Dec Collections'!L37</f>
        <v>0</v>
      </c>
      <c r="AU336" s="38">
        <f>+'Dec Collections'!M37</f>
        <v>0</v>
      </c>
      <c r="AV336" s="14"/>
      <c r="AW336" s="31">
        <f>SUM(H336:S336)</f>
        <v>0</v>
      </c>
      <c r="AX336" s="31">
        <f>SUM(T336:AE336)</f>
        <v>0</v>
      </c>
      <c r="AY336" s="16">
        <f t="shared" ref="AY336:BB337" si="161">SUM(Y336:AJ336)</f>
        <v>0</v>
      </c>
      <c r="AZ336" s="31">
        <f t="shared" si="161"/>
        <v>0</v>
      </c>
      <c r="BA336" s="31">
        <f t="shared" si="161"/>
        <v>0</v>
      </c>
      <c r="BB336" s="31">
        <f t="shared" si="161"/>
        <v>0</v>
      </c>
      <c r="BC336" s="31">
        <f>SUM(AF336:AK336)</f>
        <v>0</v>
      </c>
      <c r="BD336" s="14"/>
      <c r="BE336" s="15">
        <v>0</v>
      </c>
      <c r="BF336" s="31">
        <f>-SUM(H336:AK336)</f>
        <v>0</v>
      </c>
      <c r="BG336" s="31">
        <v>0</v>
      </c>
      <c r="BH336" s="31">
        <f>BG336-BF336</f>
        <v>0</v>
      </c>
      <c r="BI336" s="31">
        <f>BG336-BE336</f>
        <v>0</v>
      </c>
      <c r="BJ336" s="14" t="s">
        <v>107</v>
      </c>
    </row>
    <row r="337" spans="1:62" x14ac:dyDescent="0.4">
      <c r="A337" s="46" t="s">
        <v>341</v>
      </c>
      <c r="C337" s="14" t="s">
        <v>97</v>
      </c>
      <c r="D337" s="14" t="s">
        <v>69</v>
      </c>
      <c r="E337" s="14" t="s">
        <v>116</v>
      </c>
      <c r="F337" s="14" t="s">
        <v>340</v>
      </c>
      <c r="G337" s="14"/>
      <c r="H337" s="38">
        <v>0</v>
      </c>
      <c r="I337" s="38">
        <v>0</v>
      </c>
      <c r="J337" s="38">
        <v>0</v>
      </c>
      <c r="K337" s="38">
        <v>0</v>
      </c>
      <c r="L337" s="38">
        <v>0</v>
      </c>
      <c r="M337" s="38">
        <v>0</v>
      </c>
      <c r="N337" s="38">
        <v>0</v>
      </c>
      <c r="O337" s="38">
        <v>0</v>
      </c>
      <c r="P337" s="38">
        <v>0</v>
      </c>
      <c r="Q337" s="38">
        <v>0</v>
      </c>
      <c r="R337" s="38">
        <v>0</v>
      </c>
      <c r="S337" s="38">
        <v>0</v>
      </c>
      <c r="T337" s="38">
        <v>0</v>
      </c>
      <c r="U337" s="38">
        <v>0</v>
      </c>
      <c r="V337" s="38">
        <v>0</v>
      </c>
      <c r="W337" s="38">
        <v>0</v>
      </c>
      <c r="X337" s="38">
        <v>0</v>
      </c>
      <c r="Y337" s="38">
        <v>0</v>
      </c>
      <c r="Z337" s="38">
        <v>0</v>
      </c>
      <c r="AA337" s="38">
        <v>0</v>
      </c>
      <c r="AB337" s="38">
        <v>0</v>
      </c>
      <c r="AC337" s="38">
        <v>0</v>
      </c>
      <c r="AD337" s="38">
        <v>0</v>
      </c>
      <c r="AE337" s="38">
        <v>0</v>
      </c>
      <c r="AF337" s="38">
        <v>0</v>
      </c>
      <c r="AG337" s="38">
        <v>0</v>
      </c>
      <c r="AH337" s="38">
        <v>0</v>
      </c>
      <c r="AI337" s="38">
        <v>0</v>
      </c>
      <c r="AJ337" s="38">
        <v>0</v>
      </c>
      <c r="AK337" s="38">
        <v>0</v>
      </c>
      <c r="AL337" s="38">
        <v>0</v>
      </c>
      <c r="AM337" s="38">
        <v>0</v>
      </c>
      <c r="AN337" s="38">
        <v>0</v>
      </c>
      <c r="AO337" s="38"/>
      <c r="AP337" s="38">
        <v>0</v>
      </c>
      <c r="AQ337" s="38">
        <v>53940</v>
      </c>
      <c r="AR337" s="38">
        <v>53940</v>
      </c>
      <c r="AS337" s="38">
        <v>53940</v>
      </c>
      <c r="AT337" s="38">
        <v>53940</v>
      </c>
      <c r="AU337" s="38">
        <v>74240</v>
      </c>
      <c r="AV337" s="14"/>
      <c r="AW337" s="31">
        <f>SUM(H337:S337)</f>
        <v>0</v>
      </c>
      <c r="AX337" s="31">
        <f>SUM(T337:AE337)</f>
        <v>0</v>
      </c>
      <c r="AY337" s="16">
        <f t="shared" si="161"/>
        <v>0</v>
      </c>
      <c r="AZ337" s="31">
        <f t="shared" si="161"/>
        <v>0</v>
      </c>
      <c r="BA337" s="31">
        <f t="shared" si="161"/>
        <v>0</v>
      </c>
      <c r="BB337" s="31">
        <f t="shared" si="161"/>
        <v>0</v>
      </c>
      <c r="BC337" s="31">
        <f>SUM(AF337:AK337)</f>
        <v>0</v>
      </c>
      <c r="BD337" s="14"/>
      <c r="BE337" s="14"/>
      <c r="BF337" s="14"/>
      <c r="BG337" s="14"/>
      <c r="BH337" s="14"/>
      <c r="BI337" s="14"/>
      <c r="BJ337" s="14" t="s">
        <v>107</v>
      </c>
    </row>
    <row r="338" spans="1:62" x14ac:dyDescent="0.4">
      <c r="A338" s="46" t="s">
        <v>341</v>
      </c>
      <c r="C338" s="32" t="s">
        <v>97</v>
      </c>
      <c r="D338" s="32" t="s">
        <v>70</v>
      </c>
      <c r="E338" s="32" t="s">
        <v>116</v>
      </c>
      <c r="F338" s="32" t="s">
        <v>340</v>
      </c>
      <c r="G338" s="34"/>
      <c r="H338" s="34">
        <f t="shared" ref="H338:AU338" si="162">G338+H336+H337</f>
        <v>0</v>
      </c>
      <c r="I338" s="34">
        <f t="shared" si="162"/>
        <v>0</v>
      </c>
      <c r="J338" s="34">
        <f t="shared" si="162"/>
        <v>0</v>
      </c>
      <c r="K338" s="34">
        <f t="shared" si="162"/>
        <v>0</v>
      </c>
      <c r="L338" s="34">
        <f t="shared" si="162"/>
        <v>0</v>
      </c>
      <c r="M338" s="34">
        <f t="shared" si="162"/>
        <v>0</v>
      </c>
      <c r="N338" s="34">
        <f t="shared" si="162"/>
        <v>0</v>
      </c>
      <c r="O338" s="34">
        <f t="shared" si="162"/>
        <v>0</v>
      </c>
      <c r="P338" s="34">
        <f t="shared" si="162"/>
        <v>0</v>
      </c>
      <c r="Q338" s="34">
        <f t="shared" si="162"/>
        <v>0</v>
      </c>
      <c r="R338" s="34">
        <f t="shared" si="162"/>
        <v>0</v>
      </c>
      <c r="S338" s="34">
        <f t="shared" si="162"/>
        <v>0</v>
      </c>
      <c r="T338" s="34">
        <f t="shared" si="162"/>
        <v>0</v>
      </c>
      <c r="U338" s="34">
        <f t="shared" si="162"/>
        <v>0</v>
      </c>
      <c r="V338" s="34">
        <f t="shared" si="162"/>
        <v>0</v>
      </c>
      <c r="W338" s="34">
        <f t="shared" si="162"/>
        <v>0</v>
      </c>
      <c r="X338" s="34">
        <f t="shared" si="162"/>
        <v>0</v>
      </c>
      <c r="Y338" s="34">
        <f t="shared" si="162"/>
        <v>0</v>
      </c>
      <c r="Z338" s="34">
        <f t="shared" si="162"/>
        <v>0</v>
      </c>
      <c r="AA338" s="34">
        <f t="shared" si="162"/>
        <v>0</v>
      </c>
      <c r="AB338" s="34">
        <f t="shared" si="162"/>
        <v>0</v>
      </c>
      <c r="AC338" s="34">
        <f t="shared" si="162"/>
        <v>0</v>
      </c>
      <c r="AD338" s="34">
        <f t="shared" si="162"/>
        <v>0</v>
      </c>
      <c r="AE338" s="34">
        <f t="shared" si="162"/>
        <v>0</v>
      </c>
      <c r="AF338" s="34">
        <f t="shared" si="162"/>
        <v>0</v>
      </c>
      <c r="AG338" s="34">
        <f t="shared" si="162"/>
        <v>0</v>
      </c>
      <c r="AH338" s="34">
        <f t="shared" si="162"/>
        <v>0</v>
      </c>
      <c r="AI338" s="34">
        <f t="shared" si="162"/>
        <v>0</v>
      </c>
      <c r="AJ338" s="34">
        <f t="shared" si="162"/>
        <v>0</v>
      </c>
      <c r="AK338" s="34">
        <f t="shared" si="162"/>
        <v>0</v>
      </c>
      <c r="AL338" s="34">
        <f t="shared" si="162"/>
        <v>0</v>
      </c>
      <c r="AM338" s="34">
        <f t="shared" si="162"/>
        <v>0</v>
      </c>
      <c r="AN338" s="34">
        <f t="shared" si="162"/>
        <v>0</v>
      </c>
      <c r="AO338" s="34">
        <f t="shared" si="162"/>
        <v>0</v>
      </c>
      <c r="AP338" s="34">
        <f t="shared" si="162"/>
        <v>0</v>
      </c>
      <c r="AQ338" s="34">
        <f t="shared" si="162"/>
        <v>53940</v>
      </c>
      <c r="AR338" s="34">
        <f t="shared" si="162"/>
        <v>107880</v>
      </c>
      <c r="AS338" s="34">
        <f t="shared" si="162"/>
        <v>161820</v>
      </c>
      <c r="AT338" s="34">
        <f t="shared" si="162"/>
        <v>215760</v>
      </c>
      <c r="AU338" s="34">
        <f t="shared" si="162"/>
        <v>290000</v>
      </c>
      <c r="AV338" s="33"/>
      <c r="AW338" s="34"/>
      <c r="AX338" s="34"/>
      <c r="AY338" s="35"/>
      <c r="AZ338" s="36"/>
      <c r="BA338" s="36"/>
      <c r="BB338" s="36"/>
      <c r="BC338" s="36"/>
      <c r="BD338" s="14"/>
      <c r="BE338" s="14"/>
      <c r="BF338" s="14"/>
      <c r="BG338" s="14"/>
      <c r="BJ338" s="14" t="s">
        <v>107</v>
      </c>
    </row>
    <row r="339" spans="1:62" x14ac:dyDescent="0.4">
      <c r="A339" s="46"/>
    </row>
    <row r="340" spans="1:62" x14ac:dyDescent="0.4">
      <c r="A340" s="46" t="s">
        <v>369</v>
      </c>
      <c r="C340" s="14" t="s">
        <v>93</v>
      </c>
      <c r="D340" s="14" t="s">
        <v>68</v>
      </c>
      <c r="E340" s="14" t="s">
        <v>248</v>
      </c>
      <c r="F340" s="14" t="s">
        <v>370</v>
      </c>
      <c r="G340" s="14"/>
      <c r="H340" s="38">
        <v>0</v>
      </c>
      <c r="I340" s="38">
        <v>0</v>
      </c>
      <c r="J340" s="38">
        <v>0</v>
      </c>
      <c r="K340" s="38">
        <v>0</v>
      </c>
      <c r="L340" s="38">
        <v>0</v>
      </c>
      <c r="M340" s="38">
        <v>0</v>
      </c>
      <c r="N340" s="38">
        <v>0</v>
      </c>
      <c r="O340" s="38">
        <v>0</v>
      </c>
      <c r="P340" s="38">
        <v>0</v>
      </c>
      <c r="Q340" s="38">
        <v>0</v>
      </c>
      <c r="R340" s="38">
        <v>0</v>
      </c>
      <c r="S340" s="38">
        <v>0</v>
      </c>
      <c r="T340" s="38">
        <v>0</v>
      </c>
      <c r="U340" s="38">
        <v>0</v>
      </c>
      <c r="V340" s="38">
        <v>0</v>
      </c>
      <c r="W340" s="38">
        <v>0</v>
      </c>
      <c r="X340" s="38">
        <v>0</v>
      </c>
      <c r="Y340" s="38">
        <v>0</v>
      </c>
      <c r="Z340" s="38">
        <v>0</v>
      </c>
      <c r="AA340" s="38">
        <v>0</v>
      </c>
      <c r="AB340" s="38">
        <v>0</v>
      </c>
      <c r="AC340" s="38">
        <v>0</v>
      </c>
      <c r="AD340" s="38">
        <v>0</v>
      </c>
      <c r="AE340" s="38">
        <v>0</v>
      </c>
      <c r="AF340" s="38">
        <v>0</v>
      </c>
      <c r="AG340" s="38">
        <v>0</v>
      </c>
      <c r="AH340" s="38">
        <v>0</v>
      </c>
      <c r="AI340" s="38">
        <v>0</v>
      </c>
      <c r="AJ340" s="38">
        <v>0</v>
      </c>
      <c r="AK340" s="38">
        <v>0</v>
      </c>
      <c r="AL340" s="38">
        <v>0</v>
      </c>
      <c r="AM340" s="38">
        <v>0</v>
      </c>
      <c r="AN340" s="38">
        <v>0</v>
      </c>
      <c r="AO340" s="38">
        <v>0</v>
      </c>
      <c r="AP340" s="38">
        <v>0</v>
      </c>
      <c r="AQ340" s="38">
        <v>0</v>
      </c>
      <c r="AR340" s="38">
        <f>+'Dec Collections'!J41</f>
        <v>0</v>
      </c>
      <c r="AS340" s="38">
        <f>+'Dec Collections'!K41</f>
        <v>0</v>
      </c>
      <c r="AT340" s="38">
        <f>+'Dec Collections'!L41</f>
        <v>0</v>
      </c>
      <c r="AU340" s="38">
        <f>+'Dec Collections'!M41</f>
        <v>0</v>
      </c>
      <c r="AV340" s="14"/>
      <c r="AW340" s="31">
        <f>SUM(H340:S340)</f>
        <v>0</v>
      </c>
      <c r="AX340" s="31">
        <f>SUM(T340:AE340)</f>
        <v>0</v>
      </c>
      <c r="AY340" s="16">
        <f t="shared" ref="AY340:BB341" si="163">SUM(Y340:AJ340)</f>
        <v>0</v>
      </c>
      <c r="AZ340" s="31">
        <f t="shared" si="163"/>
        <v>0</v>
      </c>
      <c r="BA340" s="31">
        <f t="shared" si="163"/>
        <v>0</v>
      </c>
      <c r="BB340" s="31">
        <f t="shared" si="163"/>
        <v>0</v>
      </c>
      <c r="BC340" s="31">
        <f>SUM(AF340:AK340)</f>
        <v>0</v>
      </c>
      <c r="BD340" s="14"/>
      <c r="BE340" s="15">
        <v>0</v>
      </c>
      <c r="BF340" s="31">
        <f>-SUM(H340:AK340)</f>
        <v>0</v>
      </c>
      <c r="BG340" s="31">
        <v>0</v>
      </c>
      <c r="BH340" s="31">
        <f>BG340-BF340</f>
        <v>0</v>
      </c>
      <c r="BI340" s="31">
        <f>BG340-BE340</f>
        <v>0</v>
      </c>
      <c r="BJ340" s="14" t="s">
        <v>107</v>
      </c>
    </row>
    <row r="341" spans="1:62" x14ac:dyDescent="0.4">
      <c r="A341" s="46" t="s">
        <v>369</v>
      </c>
      <c r="C341" s="14" t="s">
        <v>97</v>
      </c>
      <c r="D341" s="14" t="s">
        <v>69</v>
      </c>
      <c r="E341" s="14" t="s">
        <v>248</v>
      </c>
      <c r="F341" s="14" t="s">
        <v>370</v>
      </c>
      <c r="G341" s="14"/>
      <c r="H341" s="38">
        <v>0</v>
      </c>
      <c r="I341" s="38">
        <v>0</v>
      </c>
      <c r="J341" s="38">
        <v>0</v>
      </c>
      <c r="K341" s="38">
        <v>0</v>
      </c>
      <c r="L341" s="38">
        <v>0</v>
      </c>
      <c r="M341" s="38">
        <v>0</v>
      </c>
      <c r="N341" s="38">
        <v>0</v>
      </c>
      <c r="O341" s="38">
        <v>0</v>
      </c>
      <c r="P341" s="38">
        <v>0</v>
      </c>
      <c r="Q341" s="38">
        <v>0</v>
      </c>
      <c r="R341" s="38">
        <v>0</v>
      </c>
      <c r="S341" s="38">
        <v>0</v>
      </c>
      <c r="T341" s="38">
        <v>0</v>
      </c>
      <c r="U341" s="38">
        <v>0</v>
      </c>
      <c r="V341" s="38">
        <v>0</v>
      </c>
      <c r="W341" s="38">
        <v>0</v>
      </c>
      <c r="X341" s="38">
        <v>0</v>
      </c>
      <c r="Y341" s="38">
        <v>0</v>
      </c>
      <c r="Z341" s="38">
        <v>0</v>
      </c>
      <c r="AA341" s="38">
        <v>0</v>
      </c>
      <c r="AB341" s="38">
        <v>0</v>
      </c>
      <c r="AC341" s="38">
        <v>0</v>
      </c>
      <c r="AD341" s="38">
        <v>0</v>
      </c>
      <c r="AE341" s="38">
        <v>0</v>
      </c>
      <c r="AF341" s="38">
        <v>0</v>
      </c>
      <c r="AG341" s="38">
        <v>0</v>
      </c>
      <c r="AH341" s="38">
        <v>0</v>
      </c>
      <c r="AI341" s="38">
        <v>0</v>
      </c>
      <c r="AJ341" s="38">
        <v>0</v>
      </c>
      <c r="AK341" s="38">
        <v>0</v>
      </c>
      <c r="AL341" s="38">
        <v>0</v>
      </c>
      <c r="AM341" s="38">
        <v>0</v>
      </c>
      <c r="AN341" s="38">
        <v>0</v>
      </c>
      <c r="AO341" s="38"/>
      <c r="AP341" s="38">
        <v>0</v>
      </c>
      <c r="AQ341" s="38">
        <v>0</v>
      </c>
      <c r="AR341" s="38">
        <v>17917</v>
      </c>
      <c r="AS341" s="38">
        <f>35833+2086</f>
        <v>37919</v>
      </c>
      <c r="AT341" s="38">
        <v>35833</v>
      </c>
      <c r="AU341" s="38">
        <v>35833</v>
      </c>
      <c r="AV341" s="14"/>
      <c r="AW341" s="31">
        <f>SUM(H341:S341)</f>
        <v>0</v>
      </c>
      <c r="AX341" s="31">
        <f>SUM(T341:AE341)</f>
        <v>0</v>
      </c>
      <c r="AY341" s="16">
        <f t="shared" si="163"/>
        <v>0</v>
      </c>
      <c r="AZ341" s="31">
        <f t="shared" si="163"/>
        <v>0</v>
      </c>
      <c r="BA341" s="31">
        <f t="shared" si="163"/>
        <v>0</v>
      </c>
      <c r="BB341" s="31">
        <f t="shared" si="163"/>
        <v>0</v>
      </c>
      <c r="BC341" s="31">
        <f>SUM(AF341:AK341)</f>
        <v>0</v>
      </c>
      <c r="BD341" s="14"/>
      <c r="BE341" s="14"/>
      <c r="BF341" s="14"/>
      <c r="BG341" s="14"/>
      <c r="BH341" s="14"/>
      <c r="BI341" s="14"/>
      <c r="BJ341" s="14" t="s">
        <v>107</v>
      </c>
    </row>
    <row r="342" spans="1:62" x14ac:dyDescent="0.4">
      <c r="A342" s="46" t="s">
        <v>369</v>
      </c>
      <c r="C342" s="32" t="s">
        <v>97</v>
      </c>
      <c r="D342" s="32" t="s">
        <v>70</v>
      </c>
      <c r="E342" s="32" t="s">
        <v>248</v>
      </c>
      <c r="F342" s="32" t="s">
        <v>370</v>
      </c>
      <c r="G342" s="34"/>
      <c r="H342" s="34">
        <f t="shared" ref="H342:AU342" si="164">G342+H340+H341</f>
        <v>0</v>
      </c>
      <c r="I342" s="34">
        <f t="shared" si="164"/>
        <v>0</v>
      </c>
      <c r="J342" s="34">
        <f t="shared" si="164"/>
        <v>0</v>
      </c>
      <c r="K342" s="34">
        <f t="shared" si="164"/>
        <v>0</v>
      </c>
      <c r="L342" s="34">
        <f t="shared" si="164"/>
        <v>0</v>
      </c>
      <c r="M342" s="34">
        <f t="shared" si="164"/>
        <v>0</v>
      </c>
      <c r="N342" s="34">
        <f t="shared" si="164"/>
        <v>0</v>
      </c>
      <c r="O342" s="34">
        <f t="shared" si="164"/>
        <v>0</v>
      </c>
      <c r="P342" s="34">
        <f t="shared" si="164"/>
        <v>0</v>
      </c>
      <c r="Q342" s="34">
        <f t="shared" si="164"/>
        <v>0</v>
      </c>
      <c r="R342" s="34">
        <f t="shared" si="164"/>
        <v>0</v>
      </c>
      <c r="S342" s="34">
        <f t="shared" si="164"/>
        <v>0</v>
      </c>
      <c r="T342" s="34">
        <f t="shared" si="164"/>
        <v>0</v>
      </c>
      <c r="U342" s="34">
        <f t="shared" si="164"/>
        <v>0</v>
      </c>
      <c r="V342" s="34">
        <f t="shared" si="164"/>
        <v>0</v>
      </c>
      <c r="W342" s="34">
        <f t="shared" si="164"/>
        <v>0</v>
      </c>
      <c r="X342" s="34">
        <f t="shared" si="164"/>
        <v>0</v>
      </c>
      <c r="Y342" s="34">
        <f t="shared" si="164"/>
        <v>0</v>
      </c>
      <c r="Z342" s="34">
        <f t="shared" si="164"/>
        <v>0</v>
      </c>
      <c r="AA342" s="34">
        <f t="shared" si="164"/>
        <v>0</v>
      </c>
      <c r="AB342" s="34">
        <f t="shared" si="164"/>
        <v>0</v>
      </c>
      <c r="AC342" s="34">
        <f t="shared" si="164"/>
        <v>0</v>
      </c>
      <c r="AD342" s="34">
        <f t="shared" si="164"/>
        <v>0</v>
      </c>
      <c r="AE342" s="34">
        <f t="shared" si="164"/>
        <v>0</v>
      </c>
      <c r="AF342" s="34">
        <f t="shared" si="164"/>
        <v>0</v>
      </c>
      <c r="AG342" s="34">
        <f t="shared" si="164"/>
        <v>0</v>
      </c>
      <c r="AH342" s="34">
        <f t="shared" si="164"/>
        <v>0</v>
      </c>
      <c r="AI342" s="34">
        <f t="shared" si="164"/>
        <v>0</v>
      </c>
      <c r="AJ342" s="34">
        <f t="shared" si="164"/>
        <v>0</v>
      </c>
      <c r="AK342" s="34">
        <f t="shared" si="164"/>
        <v>0</v>
      </c>
      <c r="AL342" s="34">
        <f t="shared" si="164"/>
        <v>0</v>
      </c>
      <c r="AM342" s="34">
        <f t="shared" si="164"/>
        <v>0</v>
      </c>
      <c r="AN342" s="34">
        <f t="shared" si="164"/>
        <v>0</v>
      </c>
      <c r="AO342" s="34">
        <f t="shared" si="164"/>
        <v>0</v>
      </c>
      <c r="AP342" s="34">
        <f t="shared" si="164"/>
        <v>0</v>
      </c>
      <c r="AQ342" s="34">
        <f t="shared" si="164"/>
        <v>0</v>
      </c>
      <c r="AR342" s="34">
        <f t="shared" si="164"/>
        <v>17917</v>
      </c>
      <c r="AS342" s="34">
        <f t="shared" si="164"/>
        <v>55836</v>
      </c>
      <c r="AT342" s="34">
        <f t="shared" si="164"/>
        <v>91669</v>
      </c>
      <c r="AU342" s="34">
        <f t="shared" si="164"/>
        <v>127502</v>
      </c>
      <c r="AV342" s="33"/>
      <c r="AW342" s="34"/>
      <c r="AX342" s="34"/>
      <c r="AY342" s="35"/>
      <c r="AZ342" s="36"/>
      <c r="BA342" s="36"/>
      <c r="BB342" s="36"/>
      <c r="BC342" s="36"/>
      <c r="BD342" s="14"/>
      <c r="BE342" s="14"/>
      <c r="BF342" s="14"/>
      <c r="BG342" s="14"/>
      <c r="BJ342" s="14" t="s">
        <v>107</v>
      </c>
    </row>
    <row r="343" spans="1:62" x14ac:dyDescent="0.4">
      <c r="A343" s="46"/>
    </row>
    <row r="344" spans="1:62" x14ac:dyDescent="0.4">
      <c r="A344" s="46" t="s">
        <v>474</v>
      </c>
      <c r="C344" s="14" t="s">
        <v>93</v>
      </c>
      <c r="D344" s="14" t="s">
        <v>68</v>
      </c>
      <c r="E344" s="14" t="s">
        <v>448</v>
      </c>
      <c r="F344" s="14" t="s">
        <v>447</v>
      </c>
      <c r="G344" s="14"/>
      <c r="H344" s="38">
        <v>0</v>
      </c>
      <c r="I344" s="38">
        <v>0</v>
      </c>
      <c r="J344" s="38">
        <v>0</v>
      </c>
      <c r="K344" s="38">
        <v>0</v>
      </c>
      <c r="L344" s="38">
        <v>0</v>
      </c>
      <c r="M344" s="38">
        <v>0</v>
      </c>
      <c r="N344" s="38">
        <v>0</v>
      </c>
      <c r="O344" s="38">
        <v>0</v>
      </c>
      <c r="P344" s="38">
        <v>0</v>
      </c>
      <c r="Q344" s="38">
        <v>0</v>
      </c>
      <c r="R344" s="38">
        <v>0</v>
      </c>
      <c r="S344" s="38">
        <v>0</v>
      </c>
      <c r="T344" s="38">
        <v>0</v>
      </c>
      <c r="U344" s="38">
        <v>0</v>
      </c>
      <c r="V344" s="38">
        <v>0</v>
      </c>
      <c r="W344" s="38">
        <v>0</v>
      </c>
      <c r="X344" s="38">
        <v>0</v>
      </c>
      <c r="Y344" s="38">
        <v>0</v>
      </c>
      <c r="Z344" s="38">
        <v>0</v>
      </c>
      <c r="AA344" s="38">
        <v>0</v>
      </c>
      <c r="AB344" s="38">
        <v>0</v>
      </c>
      <c r="AC344" s="38">
        <v>0</v>
      </c>
      <c r="AD344" s="38">
        <v>0</v>
      </c>
      <c r="AE344" s="38">
        <v>0</v>
      </c>
      <c r="AF344" s="38">
        <v>0</v>
      </c>
      <c r="AG344" s="38">
        <v>0</v>
      </c>
      <c r="AH344" s="38">
        <v>0</v>
      </c>
      <c r="AI344" s="38">
        <v>0</v>
      </c>
      <c r="AJ344" s="38">
        <v>0</v>
      </c>
      <c r="AK344" s="38">
        <v>0</v>
      </c>
      <c r="AL344" s="38">
        <v>0</v>
      </c>
      <c r="AM344" s="38">
        <v>0</v>
      </c>
      <c r="AN344" s="38">
        <v>0</v>
      </c>
      <c r="AO344" s="38">
        <v>0</v>
      </c>
      <c r="AP344" s="38">
        <v>0</v>
      </c>
      <c r="AQ344" s="38">
        <v>0</v>
      </c>
      <c r="AR344" s="38">
        <f>+'Dec Collections'!J45</f>
        <v>0</v>
      </c>
      <c r="AS344" s="38">
        <f>+'Dec Collections'!K45</f>
        <v>0</v>
      </c>
      <c r="AT344" s="38">
        <f>+'Dec Collections'!L45</f>
        <v>0</v>
      </c>
      <c r="AU344" s="38">
        <f>+'Dec Collections'!M45</f>
        <v>0</v>
      </c>
      <c r="AV344" s="14"/>
      <c r="AW344" s="31">
        <f>SUM(H344:S344)</f>
        <v>0</v>
      </c>
      <c r="AX344" s="31">
        <f>SUM(T344:AE344)</f>
        <v>0</v>
      </c>
      <c r="AY344" s="16">
        <f t="shared" ref="AY344:BB345" si="165">SUM(Y344:AJ344)</f>
        <v>0</v>
      </c>
      <c r="AZ344" s="31">
        <f t="shared" si="165"/>
        <v>0</v>
      </c>
      <c r="BA344" s="31">
        <f t="shared" si="165"/>
        <v>0</v>
      </c>
      <c r="BB344" s="31">
        <f t="shared" si="165"/>
        <v>0</v>
      </c>
      <c r="BC344" s="31">
        <f>SUM(AF344:AK344)</f>
        <v>0</v>
      </c>
      <c r="BD344" s="14"/>
      <c r="BE344" s="15">
        <v>0</v>
      </c>
      <c r="BF344" s="31">
        <f>-SUM(H344:AK344)</f>
        <v>0</v>
      </c>
      <c r="BG344" s="31">
        <v>0</v>
      </c>
      <c r="BH344" s="31">
        <f>BG344-BF344</f>
        <v>0</v>
      </c>
      <c r="BI344" s="31">
        <f>BG344-BE344</f>
        <v>0</v>
      </c>
      <c r="BJ344" s="14" t="s">
        <v>107</v>
      </c>
    </row>
    <row r="345" spans="1:62" x14ac:dyDescent="0.4">
      <c r="A345" s="46" t="s">
        <v>474</v>
      </c>
      <c r="C345" s="14" t="s">
        <v>97</v>
      </c>
      <c r="D345" s="14" t="s">
        <v>69</v>
      </c>
      <c r="E345" s="14" t="s">
        <v>448</v>
      </c>
      <c r="F345" s="14" t="s">
        <v>447</v>
      </c>
      <c r="G345" s="14"/>
      <c r="H345" s="38">
        <v>0</v>
      </c>
      <c r="I345" s="38">
        <v>0</v>
      </c>
      <c r="J345" s="38">
        <v>0</v>
      </c>
      <c r="K345" s="38">
        <v>0</v>
      </c>
      <c r="L345" s="38">
        <v>0</v>
      </c>
      <c r="M345" s="38">
        <v>0</v>
      </c>
      <c r="N345" s="38">
        <v>0</v>
      </c>
      <c r="O345" s="38">
        <v>0</v>
      </c>
      <c r="P345" s="38">
        <v>0</v>
      </c>
      <c r="Q345" s="38">
        <v>0</v>
      </c>
      <c r="R345" s="38">
        <v>0</v>
      </c>
      <c r="S345" s="38">
        <v>0</v>
      </c>
      <c r="T345" s="38">
        <v>0</v>
      </c>
      <c r="U345" s="38">
        <v>0</v>
      </c>
      <c r="V345" s="38">
        <v>0</v>
      </c>
      <c r="W345" s="38">
        <v>0</v>
      </c>
      <c r="X345" s="38">
        <v>0</v>
      </c>
      <c r="Y345" s="38">
        <v>0</v>
      </c>
      <c r="Z345" s="38">
        <v>0</v>
      </c>
      <c r="AA345" s="38">
        <v>0</v>
      </c>
      <c r="AB345" s="38">
        <v>0</v>
      </c>
      <c r="AC345" s="38">
        <v>0</v>
      </c>
      <c r="AD345" s="38">
        <v>0</v>
      </c>
      <c r="AE345" s="38">
        <v>0</v>
      </c>
      <c r="AF345" s="38">
        <v>0</v>
      </c>
      <c r="AG345" s="38">
        <v>0</v>
      </c>
      <c r="AH345" s="38">
        <v>0</v>
      </c>
      <c r="AI345" s="38">
        <v>0</v>
      </c>
      <c r="AJ345" s="38">
        <v>0</v>
      </c>
      <c r="AK345" s="38">
        <v>0</v>
      </c>
      <c r="AL345" s="38">
        <v>0</v>
      </c>
      <c r="AM345" s="38">
        <v>0</v>
      </c>
      <c r="AN345" s="38">
        <v>0</v>
      </c>
      <c r="AO345" s="38"/>
      <c r="AP345" s="38">
        <v>0</v>
      </c>
      <c r="AQ345" s="38">
        <v>0</v>
      </c>
      <c r="AR345" s="38">
        <v>0</v>
      </c>
      <c r="AS345" s="38">
        <v>21700</v>
      </c>
      <c r="AT345" s="38">
        <v>43400</v>
      </c>
      <c r="AU345" s="38">
        <v>43400</v>
      </c>
      <c r="AV345" s="14"/>
      <c r="AW345" s="31">
        <f>SUM(H345:S345)</f>
        <v>0</v>
      </c>
      <c r="AX345" s="31">
        <f>SUM(T345:AE345)</f>
        <v>0</v>
      </c>
      <c r="AY345" s="16">
        <f t="shared" si="165"/>
        <v>0</v>
      </c>
      <c r="AZ345" s="31">
        <f t="shared" si="165"/>
        <v>0</v>
      </c>
      <c r="BA345" s="31">
        <f t="shared" si="165"/>
        <v>0</v>
      </c>
      <c r="BB345" s="31">
        <f t="shared" si="165"/>
        <v>0</v>
      </c>
      <c r="BC345" s="31">
        <f>SUM(AF345:AK345)</f>
        <v>0</v>
      </c>
      <c r="BD345" s="14"/>
      <c r="BE345" s="14"/>
      <c r="BF345" s="14"/>
      <c r="BG345" s="14"/>
      <c r="BH345" s="14"/>
      <c r="BI345" s="14"/>
      <c r="BJ345" s="14" t="s">
        <v>107</v>
      </c>
    </row>
    <row r="346" spans="1:62" x14ac:dyDescent="0.4">
      <c r="A346" s="46" t="s">
        <v>474</v>
      </c>
      <c r="C346" s="32" t="s">
        <v>97</v>
      </c>
      <c r="D346" s="32" t="s">
        <v>70</v>
      </c>
      <c r="E346" s="32" t="s">
        <v>448</v>
      </c>
      <c r="F346" s="32" t="s">
        <v>447</v>
      </c>
      <c r="G346" s="34"/>
      <c r="H346" s="34">
        <f t="shared" ref="H346:AU346" si="166">G346+H344+H345</f>
        <v>0</v>
      </c>
      <c r="I346" s="34">
        <f t="shared" si="166"/>
        <v>0</v>
      </c>
      <c r="J346" s="34">
        <f t="shared" si="166"/>
        <v>0</v>
      </c>
      <c r="K346" s="34">
        <f t="shared" si="166"/>
        <v>0</v>
      </c>
      <c r="L346" s="34">
        <f t="shared" si="166"/>
        <v>0</v>
      </c>
      <c r="M346" s="34">
        <f t="shared" si="166"/>
        <v>0</v>
      </c>
      <c r="N346" s="34">
        <f t="shared" si="166"/>
        <v>0</v>
      </c>
      <c r="O346" s="34">
        <f t="shared" si="166"/>
        <v>0</v>
      </c>
      <c r="P346" s="34">
        <f t="shared" si="166"/>
        <v>0</v>
      </c>
      <c r="Q346" s="34">
        <f t="shared" si="166"/>
        <v>0</v>
      </c>
      <c r="R346" s="34">
        <f t="shared" si="166"/>
        <v>0</v>
      </c>
      <c r="S346" s="34">
        <f t="shared" si="166"/>
        <v>0</v>
      </c>
      <c r="T346" s="34">
        <f t="shared" si="166"/>
        <v>0</v>
      </c>
      <c r="U346" s="34">
        <f t="shared" si="166"/>
        <v>0</v>
      </c>
      <c r="V346" s="34">
        <f t="shared" si="166"/>
        <v>0</v>
      </c>
      <c r="W346" s="34">
        <f t="shared" si="166"/>
        <v>0</v>
      </c>
      <c r="X346" s="34">
        <f t="shared" si="166"/>
        <v>0</v>
      </c>
      <c r="Y346" s="34">
        <f t="shared" si="166"/>
        <v>0</v>
      </c>
      <c r="Z346" s="34">
        <f t="shared" si="166"/>
        <v>0</v>
      </c>
      <c r="AA346" s="34">
        <f t="shared" si="166"/>
        <v>0</v>
      </c>
      <c r="AB346" s="34">
        <f t="shared" si="166"/>
        <v>0</v>
      </c>
      <c r="AC346" s="34">
        <f t="shared" si="166"/>
        <v>0</v>
      </c>
      <c r="AD346" s="34">
        <f t="shared" si="166"/>
        <v>0</v>
      </c>
      <c r="AE346" s="34">
        <f t="shared" si="166"/>
        <v>0</v>
      </c>
      <c r="AF346" s="34">
        <f t="shared" si="166"/>
        <v>0</v>
      </c>
      <c r="AG346" s="34">
        <f t="shared" si="166"/>
        <v>0</v>
      </c>
      <c r="AH346" s="34">
        <f t="shared" si="166"/>
        <v>0</v>
      </c>
      <c r="AI346" s="34">
        <f t="shared" si="166"/>
        <v>0</v>
      </c>
      <c r="AJ346" s="34">
        <f t="shared" si="166"/>
        <v>0</v>
      </c>
      <c r="AK346" s="34">
        <f t="shared" si="166"/>
        <v>0</v>
      </c>
      <c r="AL346" s="34">
        <f t="shared" si="166"/>
        <v>0</v>
      </c>
      <c r="AM346" s="34">
        <f t="shared" si="166"/>
        <v>0</v>
      </c>
      <c r="AN346" s="34">
        <f t="shared" si="166"/>
        <v>0</v>
      </c>
      <c r="AO346" s="34">
        <f t="shared" si="166"/>
        <v>0</v>
      </c>
      <c r="AP346" s="34">
        <f t="shared" si="166"/>
        <v>0</v>
      </c>
      <c r="AQ346" s="34">
        <f t="shared" si="166"/>
        <v>0</v>
      </c>
      <c r="AR346" s="34">
        <f t="shared" si="166"/>
        <v>0</v>
      </c>
      <c r="AS346" s="34">
        <f t="shared" si="166"/>
        <v>21700</v>
      </c>
      <c r="AT346" s="34">
        <f t="shared" si="166"/>
        <v>65100</v>
      </c>
      <c r="AU346" s="34">
        <f t="shared" si="166"/>
        <v>108500</v>
      </c>
      <c r="AV346" s="33"/>
      <c r="AW346" s="34"/>
      <c r="AX346" s="34"/>
      <c r="AY346" s="35"/>
      <c r="AZ346" s="36"/>
      <c r="BA346" s="36"/>
      <c r="BB346" s="36"/>
      <c r="BC346" s="36"/>
      <c r="BD346" s="14"/>
      <c r="BE346" s="14"/>
      <c r="BF346" s="14"/>
      <c r="BG346" s="14"/>
      <c r="BJ346" s="14" t="s">
        <v>107</v>
      </c>
    </row>
    <row r="347" spans="1:62" x14ac:dyDescent="0.4">
      <c r="A347" s="46"/>
    </row>
    <row r="348" spans="1:62" x14ac:dyDescent="0.4">
      <c r="A348" s="46" t="s">
        <v>474</v>
      </c>
      <c r="C348" s="14" t="s">
        <v>93</v>
      </c>
      <c r="D348" s="14" t="s">
        <v>68</v>
      </c>
      <c r="E348" s="14" t="s">
        <v>449</v>
      </c>
      <c r="F348" s="14" t="s">
        <v>450</v>
      </c>
      <c r="G348" s="14"/>
      <c r="H348" s="38">
        <v>0</v>
      </c>
      <c r="I348" s="38">
        <v>0</v>
      </c>
      <c r="J348" s="38">
        <v>0</v>
      </c>
      <c r="K348" s="38">
        <v>0</v>
      </c>
      <c r="L348" s="38">
        <v>0</v>
      </c>
      <c r="M348" s="38">
        <v>0</v>
      </c>
      <c r="N348" s="38">
        <v>0</v>
      </c>
      <c r="O348" s="38">
        <v>0</v>
      </c>
      <c r="P348" s="38">
        <v>0</v>
      </c>
      <c r="Q348" s="38">
        <v>0</v>
      </c>
      <c r="R348" s="38">
        <v>0</v>
      </c>
      <c r="S348" s="38">
        <v>0</v>
      </c>
      <c r="T348" s="38">
        <v>0</v>
      </c>
      <c r="U348" s="38">
        <v>0</v>
      </c>
      <c r="V348" s="38">
        <v>0</v>
      </c>
      <c r="W348" s="38">
        <v>0</v>
      </c>
      <c r="X348" s="38">
        <v>0</v>
      </c>
      <c r="Y348" s="38">
        <v>0</v>
      </c>
      <c r="Z348" s="38">
        <v>0</v>
      </c>
      <c r="AA348" s="38">
        <v>0</v>
      </c>
      <c r="AB348" s="38">
        <v>0</v>
      </c>
      <c r="AC348" s="38">
        <v>0</v>
      </c>
      <c r="AD348" s="38">
        <v>0</v>
      </c>
      <c r="AE348" s="38">
        <v>0</v>
      </c>
      <c r="AF348" s="38">
        <v>0</v>
      </c>
      <c r="AG348" s="38">
        <v>0</v>
      </c>
      <c r="AH348" s="38">
        <v>0</v>
      </c>
      <c r="AI348" s="38">
        <v>0</v>
      </c>
      <c r="AJ348" s="38">
        <v>0</v>
      </c>
      <c r="AK348" s="38">
        <v>0</v>
      </c>
      <c r="AL348" s="38">
        <v>0</v>
      </c>
      <c r="AM348" s="38">
        <v>0</v>
      </c>
      <c r="AN348" s="38">
        <v>0</v>
      </c>
      <c r="AO348" s="38">
        <v>0</v>
      </c>
      <c r="AP348" s="38">
        <v>0</v>
      </c>
      <c r="AQ348" s="38">
        <v>0</v>
      </c>
      <c r="AR348" s="38">
        <f>+'Dec Collections'!J49</f>
        <v>0</v>
      </c>
      <c r="AS348" s="38">
        <f>+'Dec Collections'!K49</f>
        <v>0</v>
      </c>
      <c r="AT348" s="38">
        <f>+'Dec Collections'!L49</f>
        <v>0</v>
      </c>
      <c r="AU348" s="38">
        <f>+'Dec Collections'!M49</f>
        <v>0</v>
      </c>
      <c r="AV348" s="14"/>
      <c r="AW348" s="31">
        <f>SUM(H348:S348)</f>
        <v>0</v>
      </c>
      <c r="AX348" s="31">
        <f>SUM(T348:AE348)</f>
        <v>0</v>
      </c>
      <c r="AY348" s="16">
        <f t="shared" ref="AY348:BB349" si="167">SUM(Y348:AJ348)</f>
        <v>0</v>
      </c>
      <c r="AZ348" s="31">
        <f t="shared" si="167"/>
        <v>0</v>
      </c>
      <c r="BA348" s="31">
        <f t="shared" si="167"/>
        <v>0</v>
      </c>
      <c r="BB348" s="31">
        <f t="shared" si="167"/>
        <v>0</v>
      </c>
      <c r="BC348" s="31">
        <f>SUM(AF348:AK348)</f>
        <v>0</v>
      </c>
      <c r="BD348" s="14"/>
      <c r="BE348" s="15">
        <v>0</v>
      </c>
      <c r="BF348" s="31">
        <f>-SUM(H348:AK348)</f>
        <v>0</v>
      </c>
      <c r="BG348" s="31">
        <v>0</v>
      </c>
      <c r="BH348" s="31">
        <f>BG348-BF348</f>
        <v>0</v>
      </c>
      <c r="BI348" s="31">
        <f>BG348-BE348</f>
        <v>0</v>
      </c>
      <c r="BJ348" s="14" t="s">
        <v>107</v>
      </c>
    </row>
    <row r="349" spans="1:62" x14ac:dyDescent="0.4">
      <c r="A349" s="46" t="s">
        <v>474</v>
      </c>
      <c r="C349" s="14" t="s">
        <v>97</v>
      </c>
      <c r="D349" s="14" t="s">
        <v>69</v>
      </c>
      <c r="E349" s="14" t="s">
        <v>449</v>
      </c>
      <c r="F349" s="14" t="s">
        <v>450</v>
      </c>
      <c r="G349" s="14"/>
      <c r="H349" s="38">
        <v>0</v>
      </c>
      <c r="I349" s="38">
        <v>0</v>
      </c>
      <c r="J349" s="38">
        <v>0</v>
      </c>
      <c r="K349" s="38">
        <v>0</v>
      </c>
      <c r="L349" s="38">
        <v>0</v>
      </c>
      <c r="M349" s="38">
        <v>0</v>
      </c>
      <c r="N349" s="38">
        <v>0</v>
      </c>
      <c r="O349" s="38">
        <v>0</v>
      </c>
      <c r="P349" s="38">
        <v>0</v>
      </c>
      <c r="Q349" s="38">
        <v>0</v>
      </c>
      <c r="R349" s="38">
        <v>0</v>
      </c>
      <c r="S349" s="38">
        <v>0</v>
      </c>
      <c r="T349" s="38">
        <v>0</v>
      </c>
      <c r="U349" s="38">
        <v>0</v>
      </c>
      <c r="V349" s="38">
        <v>0</v>
      </c>
      <c r="W349" s="38">
        <v>0</v>
      </c>
      <c r="X349" s="38">
        <v>0</v>
      </c>
      <c r="Y349" s="38">
        <v>0</v>
      </c>
      <c r="Z349" s="38">
        <v>0</v>
      </c>
      <c r="AA349" s="38">
        <v>0</v>
      </c>
      <c r="AB349" s="38">
        <v>0</v>
      </c>
      <c r="AC349" s="38">
        <v>0</v>
      </c>
      <c r="AD349" s="38">
        <v>0</v>
      </c>
      <c r="AE349" s="38">
        <v>0</v>
      </c>
      <c r="AF349" s="38">
        <v>0</v>
      </c>
      <c r="AG349" s="38">
        <v>0</v>
      </c>
      <c r="AH349" s="38">
        <v>0</v>
      </c>
      <c r="AI349" s="38">
        <v>0</v>
      </c>
      <c r="AJ349" s="38">
        <v>0</v>
      </c>
      <c r="AK349" s="38">
        <v>0</v>
      </c>
      <c r="AL349" s="38">
        <v>0</v>
      </c>
      <c r="AM349" s="38">
        <v>0</v>
      </c>
      <c r="AN349" s="38">
        <v>0</v>
      </c>
      <c r="AO349" s="38"/>
      <c r="AP349" s="38">
        <v>0</v>
      </c>
      <c r="AQ349" s="38">
        <v>0</v>
      </c>
      <c r="AR349" s="38">
        <v>0</v>
      </c>
      <c r="AS349" s="38">
        <v>7750</v>
      </c>
      <c r="AT349" s="38">
        <v>15500</v>
      </c>
      <c r="AU349" s="38">
        <v>15500</v>
      </c>
      <c r="AV349" s="14"/>
      <c r="AW349" s="31">
        <f>SUM(H349:S349)</f>
        <v>0</v>
      </c>
      <c r="AX349" s="31">
        <f>SUM(T349:AE349)</f>
        <v>0</v>
      </c>
      <c r="AY349" s="16">
        <f t="shared" si="167"/>
        <v>0</v>
      </c>
      <c r="AZ349" s="31">
        <f t="shared" si="167"/>
        <v>0</v>
      </c>
      <c r="BA349" s="31">
        <f t="shared" si="167"/>
        <v>0</v>
      </c>
      <c r="BB349" s="31">
        <f t="shared" si="167"/>
        <v>0</v>
      </c>
      <c r="BC349" s="31">
        <f>SUM(AF349:AK349)</f>
        <v>0</v>
      </c>
      <c r="BD349" s="14"/>
      <c r="BE349" s="14"/>
      <c r="BF349" s="14"/>
      <c r="BG349" s="14"/>
      <c r="BH349" s="14"/>
      <c r="BI349" s="14"/>
      <c r="BJ349" s="14" t="s">
        <v>107</v>
      </c>
    </row>
    <row r="350" spans="1:62" x14ac:dyDescent="0.4">
      <c r="A350" s="46" t="s">
        <v>474</v>
      </c>
      <c r="C350" s="32" t="s">
        <v>97</v>
      </c>
      <c r="D350" s="32" t="s">
        <v>70</v>
      </c>
      <c r="E350" s="32" t="s">
        <v>449</v>
      </c>
      <c r="F350" s="32" t="s">
        <v>450</v>
      </c>
      <c r="G350" s="34"/>
      <c r="H350" s="34">
        <f t="shared" ref="H350:AU350" si="168">G350+H348+H349</f>
        <v>0</v>
      </c>
      <c r="I350" s="34">
        <f t="shared" si="168"/>
        <v>0</v>
      </c>
      <c r="J350" s="34">
        <f t="shared" si="168"/>
        <v>0</v>
      </c>
      <c r="K350" s="34">
        <f t="shared" si="168"/>
        <v>0</v>
      </c>
      <c r="L350" s="34">
        <f t="shared" si="168"/>
        <v>0</v>
      </c>
      <c r="M350" s="34">
        <f t="shared" si="168"/>
        <v>0</v>
      </c>
      <c r="N350" s="34">
        <f t="shared" si="168"/>
        <v>0</v>
      </c>
      <c r="O350" s="34">
        <f t="shared" si="168"/>
        <v>0</v>
      </c>
      <c r="P350" s="34">
        <f t="shared" si="168"/>
        <v>0</v>
      </c>
      <c r="Q350" s="34">
        <f t="shared" si="168"/>
        <v>0</v>
      </c>
      <c r="R350" s="34">
        <f t="shared" si="168"/>
        <v>0</v>
      </c>
      <c r="S350" s="34">
        <f t="shared" si="168"/>
        <v>0</v>
      </c>
      <c r="T350" s="34">
        <f t="shared" si="168"/>
        <v>0</v>
      </c>
      <c r="U350" s="34">
        <f t="shared" si="168"/>
        <v>0</v>
      </c>
      <c r="V350" s="34">
        <f t="shared" si="168"/>
        <v>0</v>
      </c>
      <c r="W350" s="34">
        <f t="shared" si="168"/>
        <v>0</v>
      </c>
      <c r="X350" s="34">
        <f t="shared" si="168"/>
        <v>0</v>
      </c>
      <c r="Y350" s="34">
        <f t="shared" si="168"/>
        <v>0</v>
      </c>
      <c r="Z350" s="34">
        <f t="shared" si="168"/>
        <v>0</v>
      </c>
      <c r="AA350" s="34">
        <f t="shared" si="168"/>
        <v>0</v>
      </c>
      <c r="AB350" s="34">
        <f t="shared" si="168"/>
        <v>0</v>
      </c>
      <c r="AC350" s="34">
        <f t="shared" si="168"/>
        <v>0</v>
      </c>
      <c r="AD350" s="34">
        <f t="shared" si="168"/>
        <v>0</v>
      </c>
      <c r="AE350" s="34">
        <f t="shared" si="168"/>
        <v>0</v>
      </c>
      <c r="AF350" s="34">
        <f t="shared" si="168"/>
        <v>0</v>
      </c>
      <c r="AG350" s="34">
        <f t="shared" si="168"/>
        <v>0</v>
      </c>
      <c r="AH350" s="34">
        <f t="shared" si="168"/>
        <v>0</v>
      </c>
      <c r="AI350" s="34">
        <f t="shared" si="168"/>
        <v>0</v>
      </c>
      <c r="AJ350" s="34">
        <f t="shared" si="168"/>
        <v>0</v>
      </c>
      <c r="AK350" s="34">
        <f t="shared" si="168"/>
        <v>0</v>
      </c>
      <c r="AL350" s="34">
        <f t="shared" si="168"/>
        <v>0</v>
      </c>
      <c r="AM350" s="34">
        <f t="shared" si="168"/>
        <v>0</v>
      </c>
      <c r="AN350" s="34">
        <f t="shared" si="168"/>
        <v>0</v>
      </c>
      <c r="AO350" s="34">
        <f t="shared" si="168"/>
        <v>0</v>
      </c>
      <c r="AP350" s="34">
        <f t="shared" si="168"/>
        <v>0</v>
      </c>
      <c r="AQ350" s="34">
        <f t="shared" si="168"/>
        <v>0</v>
      </c>
      <c r="AR350" s="34">
        <f t="shared" si="168"/>
        <v>0</v>
      </c>
      <c r="AS350" s="34">
        <f t="shared" si="168"/>
        <v>7750</v>
      </c>
      <c r="AT350" s="34">
        <f t="shared" si="168"/>
        <v>23250</v>
      </c>
      <c r="AU350" s="34">
        <f t="shared" si="168"/>
        <v>38750</v>
      </c>
      <c r="AV350" s="33"/>
      <c r="AW350" s="34"/>
      <c r="AX350" s="34"/>
      <c r="AY350" s="35"/>
      <c r="AZ350" s="36"/>
      <c r="BA350" s="36"/>
      <c r="BB350" s="36"/>
      <c r="BC350" s="36"/>
      <c r="BD350" s="14"/>
      <c r="BE350" s="14"/>
      <c r="BF350" s="14"/>
      <c r="BG350" s="14"/>
      <c r="BJ350" s="14" t="s">
        <v>107</v>
      </c>
    </row>
    <row r="351" spans="1:62" x14ac:dyDescent="0.4">
      <c r="A351" s="46"/>
    </row>
    <row r="352" spans="1:62" x14ac:dyDescent="0.4">
      <c r="A352" s="46" t="s">
        <v>522</v>
      </c>
      <c r="C352" s="14" t="s">
        <v>93</v>
      </c>
      <c r="D352" s="14" t="s">
        <v>68</v>
      </c>
      <c r="E352" s="14" t="s">
        <v>449</v>
      </c>
      <c r="F352" s="14" t="s">
        <v>523</v>
      </c>
      <c r="G352" s="14"/>
      <c r="H352" s="38">
        <v>0</v>
      </c>
      <c r="I352" s="38">
        <v>0</v>
      </c>
      <c r="J352" s="38">
        <v>0</v>
      </c>
      <c r="K352" s="38">
        <v>0</v>
      </c>
      <c r="L352" s="38">
        <v>0</v>
      </c>
      <c r="M352" s="38">
        <v>0</v>
      </c>
      <c r="N352" s="38">
        <v>0</v>
      </c>
      <c r="O352" s="38">
        <v>0</v>
      </c>
      <c r="P352" s="38">
        <v>0</v>
      </c>
      <c r="Q352" s="38">
        <v>0</v>
      </c>
      <c r="R352" s="38">
        <v>0</v>
      </c>
      <c r="S352" s="38">
        <v>0</v>
      </c>
      <c r="T352" s="38">
        <v>0</v>
      </c>
      <c r="U352" s="38">
        <v>0</v>
      </c>
      <c r="V352" s="38">
        <v>0</v>
      </c>
      <c r="W352" s="38">
        <v>0</v>
      </c>
      <c r="X352" s="38">
        <v>0</v>
      </c>
      <c r="Y352" s="38">
        <v>0</v>
      </c>
      <c r="Z352" s="38">
        <v>0</v>
      </c>
      <c r="AA352" s="38">
        <v>0</v>
      </c>
      <c r="AB352" s="38">
        <v>0</v>
      </c>
      <c r="AC352" s="38">
        <v>0</v>
      </c>
      <c r="AD352" s="38">
        <v>0</v>
      </c>
      <c r="AE352" s="38">
        <v>0</v>
      </c>
      <c r="AF352" s="38">
        <v>0</v>
      </c>
      <c r="AG352" s="38">
        <v>0</v>
      </c>
      <c r="AH352" s="38">
        <v>0</v>
      </c>
      <c r="AI352" s="38">
        <v>0</v>
      </c>
      <c r="AJ352" s="38">
        <v>0</v>
      </c>
      <c r="AK352" s="38">
        <v>0</v>
      </c>
      <c r="AL352" s="38">
        <v>0</v>
      </c>
      <c r="AM352" s="38">
        <v>0</v>
      </c>
      <c r="AN352" s="38">
        <v>0</v>
      </c>
      <c r="AO352" s="38">
        <v>0</v>
      </c>
      <c r="AP352" s="38">
        <v>0</v>
      </c>
      <c r="AQ352" s="38">
        <v>0</v>
      </c>
      <c r="AR352" s="38">
        <f>+'Dec Collections'!J53</f>
        <v>0</v>
      </c>
      <c r="AS352" s="38">
        <f>+'Dec Collections'!K53</f>
        <v>0</v>
      </c>
      <c r="AT352" s="38">
        <f>+'Dec Collections'!L53</f>
        <v>0</v>
      </c>
      <c r="AU352" s="38">
        <f>+'Dec Collections'!M53</f>
        <v>0</v>
      </c>
      <c r="AV352" s="14"/>
      <c r="AW352" s="31">
        <f>SUM(H352:S352)</f>
        <v>0</v>
      </c>
      <c r="AX352" s="31">
        <f>SUM(T352:AE352)</f>
        <v>0</v>
      </c>
      <c r="AY352" s="16">
        <f t="shared" ref="AY352:BB353" si="169">SUM(Y352:AJ352)</f>
        <v>0</v>
      </c>
      <c r="AZ352" s="31">
        <f t="shared" si="169"/>
        <v>0</v>
      </c>
      <c r="BA352" s="31">
        <f t="shared" si="169"/>
        <v>0</v>
      </c>
      <c r="BB352" s="31">
        <f t="shared" si="169"/>
        <v>0</v>
      </c>
      <c r="BC352" s="31">
        <f>SUM(AF352:AK352)</f>
        <v>0</v>
      </c>
      <c r="BD352" s="14"/>
      <c r="BE352" s="15">
        <v>0</v>
      </c>
      <c r="BF352" s="31">
        <f>-SUM(H352:AK352)</f>
        <v>0</v>
      </c>
      <c r="BG352" s="31">
        <v>0</v>
      </c>
      <c r="BH352" s="31">
        <f>BG352-BF352</f>
        <v>0</v>
      </c>
      <c r="BI352" s="31">
        <f>BG352-BE352</f>
        <v>0</v>
      </c>
      <c r="BJ352" s="14" t="s">
        <v>107</v>
      </c>
    </row>
    <row r="353" spans="1:62" x14ac:dyDescent="0.4">
      <c r="A353" s="46" t="s">
        <v>522</v>
      </c>
      <c r="C353" s="14" t="s">
        <v>97</v>
      </c>
      <c r="D353" s="14" t="s">
        <v>69</v>
      </c>
      <c r="E353" s="14" t="s">
        <v>449</v>
      </c>
      <c r="F353" s="14" t="s">
        <v>523</v>
      </c>
      <c r="G353" s="14"/>
      <c r="H353" s="38">
        <v>0</v>
      </c>
      <c r="I353" s="38">
        <v>0</v>
      </c>
      <c r="J353" s="38">
        <v>0</v>
      </c>
      <c r="K353" s="38">
        <v>0</v>
      </c>
      <c r="L353" s="38">
        <v>0</v>
      </c>
      <c r="M353" s="38">
        <v>0</v>
      </c>
      <c r="N353" s="38">
        <v>0</v>
      </c>
      <c r="O353" s="38">
        <v>0</v>
      </c>
      <c r="P353" s="38">
        <v>0</v>
      </c>
      <c r="Q353" s="38">
        <v>0</v>
      </c>
      <c r="R353" s="38">
        <v>0</v>
      </c>
      <c r="S353" s="38">
        <v>0</v>
      </c>
      <c r="T353" s="38">
        <v>0</v>
      </c>
      <c r="U353" s="38">
        <v>0</v>
      </c>
      <c r="V353" s="38">
        <v>0</v>
      </c>
      <c r="W353" s="38">
        <v>0</v>
      </c>
      <c r="X353" s="38">
        <v>0</v>
      </c>
      <c r="Y353" s="38">
        <v>0</v>
      </c>
      <c r="Z353" s="38">
        <v>0</v>
      </c>
      <c r="AA353" s="38">
        <v>0</v>
      </c>
      <c r="AB353" s="38">
        <v>0</v>
      </c>
      <c r="AC353" s="38">
        <v>0</v>
      </c>
      <c r="AD353" s="38">
        <v>0</v>
      </c>
      <c r="AE353" s="38">
        <v>0</v>
      </c>
      <c r="AF353" s="38">
        <v>0</v>
      </c>
      <c r="AG353" s="38">
        <v>0</v>
      </c>
      <c r="AH353" s="38">
        <v>0</v>
      </c>
      <c r="AI353" s="38">
        <v>0</v>
      </c>
      <c r="AJ353" s="38">
        <v>0</v>
      </c>
      <c r="AK353" s="38">
        <v>0</v>
      </c>
      <c r="AL353" s="38">
        <v>0</v>
      </c>
      <c r="AM353" s="38">
        <v>0</v>
      </c>
      <c r="AN353" s="38">
        <v>0</v>
      </c>
      <c r="AO353" s="38"/>
      <c r="AP353" s="38">
        <v>0</v>
      </c>
      <c r="AQ353" s="38">
        <v>0</v>
      </c>
      <c r="AR353" s="38">
        <v>0</v>
      </c>
      <c r="AS353" s="38"/>
      <c r="AT353" s="38"/>
      <c r="AU353" s="38"/>
      <c r="AV353" s="14"/>
      <c r="AW353" s="31">
        <f>SUM(H353:S353)</f>
        <v>0</v>
      </c>
      <c r="AX353" s="31">
        <f>SUM(T353:AE353)</f>
        <v>0</v>
      </c>
      <c r="AY353" s="16">
        <f t="shared" si="169"/>
        <v>0</v>
      </c>
      <c r="AZ353" s="31">
        <f t="shared" si="169"/>
        <v>0</v>
      </c>
      <c r="BA353" s="31">
        <f t="shared" si="169"/>
        <v>0</v>
      </c>
      <c r="BB353" s="31">
        <f t="shared" si="169"/>
        <v>0</v>
      </c>
      <c r="BC353" s="31">
        <f>SUM(AF353:AK353)</f>
        <v>0</v>
      </c>
      <c r="BD353" s="14"/>
      <c r="BE353" s="14"/>
      <c r="BF353" s="14"/>
      <c r="BG353" s="14"/>
      <c r="BH353" s="14"/>
      <c r="BI353" s="14"/>
      <c r="BJ353" s="14" t="s">
        <v>107</v>
      </c>
    </row>
    <row r="354" spans="1:62" x14ac:dyDescent="0.4">
      <c r="A354" s="46" t="s">
        <v>522</v>
      </c>
      <c r="C354" s="32" t="s">
        <v>97</v>
      </c>
      <c r="D354" s="32" t="s">
        <v>70</v>
      </c>
      <c r="E354" s="32" t="s">
        <v>449</v>
      </c>
      <c r="F354" s="32" t="s">
        <v>523</v>
      </c>
      <c r="G354" s="34"/>
      <c r="H354" s="34">
        <f t="shared" ref="H354:AU354" si="170">G354+H352+H353</f>
        <v>0</v>
      </c>
      <c r="I354" s="34">
        <f t="shared" si="170"/>
        <v>0</v>
      </c>
      <c r="J354" s="34">
        <f t="shared" si="170"/>
        <v>0</v>
      </c>
      <c r="K354" s="34">
        <f t="shared" si="170"/>
        <v>0</v>
      </c>
      <c r="L354" s="34">
        <f t="shared" si="170"/>
        <v>0</v>
      </c>
      <c r="M354" s="34">
        <f t="shared" si="170"/>
        <v>0</v>
      </c>
      <c r="N354" s="34">
        <f t="shared" si="170"/>
        <v>0</v>
      </c>
      <c r="O354" s="34">
        <f t="shared" si="170"/>
        <v>0</v>
      </c>
      <c r="P354" s="34">
        <f t="shared" si="170"/>
        <v>0</v>
      </c>
      <c r="Q354" s="34">
        <f t="shared" si="170"/>
        <v>0</v>
      </c>
      <c r="R354" s="34">
        <f t="shared" si="170"/>
        <v>0</v>
      </c>
      <c r="S354" s="34">
        <f t="shared" si="170"/>
        <v>0</v>
      </c>
      <c r="T354" s="34">
        <f t="shared" si="170"/>
        <v>0</v>
      </c>
      <c r="U354" s="34">
        <f t="shared" si="170"/>
        <v>0</v>
      </c>
      <c r="V354" s="34">
        <f t="shared" si="170"/>
        <v>0</v>
      </c>
      <c r="W354" s="34">
        <f t="shared" si="170"/>
        <v>0</v>
      </c>
      <c r="X354" s="34">
        <f t="shared" si="170"/>
        <v>0</v>
      </c>
      <c r="Y354" s="34">
        <f t="shared" si="170"/>
        <v>0</v>
      </c>
      <c r="Z354" s="34">
        <f t="shared" si="170"/>
        <v>0</v>
      </c>
      <c r="AA354" s="34">
        <f t="shared" si="170"/>
        <v>0</v>
      </c>
      <c r="AB354" s="34">
        <f t="shared" si="170"/>
        <v>0</v>
      </c>
      <c r="AC354" s="34">
        <f t="shared" si="170"/>
        <v>0</v>
      </c>
      <c r="AD354" s="34">
        <f t="shared" si="170"/>
        <v>0</v>
      </c>
      <c r="AE354" s="34">
        <f t="shared" si="170"/>
        <v>0</v>
      </c>
      <c r="AF354" s="34">
        <f t="shared" si="170"/>
        <v>0</v>
      </c>
      <c r="AG354" s="34">
        <f t="shared" si="170"/>
        <v>0</v>
      </c>
      <c r="AH354" s="34">
        <f t="shared" si="170"/>
        <v>0</v>
      </c>
      <c r="AI354" s="34">
        <f t="shared" si="170"/>
        <v>0</v>
      </c>
      <c r="AJ354" s="34">
        <f t="shared" si="170"/>
        <v>0</v>
      </c>
      <c r="AK354" s="34">
        <f t="shared" si="170"/>
        <v>0</v>
      </c>
      <c r="AL354" s="34">
        <f t="shared" si="170"/>
        <v>0</v>
      </c>
      <c r="AM354" s="34">
        <f t="shared" si="170"/>
        <v>0</v>
      </c>
      <c r="AN354" s="34">
        <f t="shared" si="170"/>
        <v>0</v>
      </c>
      <c r="AO354" s="34">
        <f t="shared" si="170"/>
        <v>0</v>
      </c>
      <c r="AP354" s="34">
        <f t="shared" si="170"/>
        <v>0</v>
      </c>
      <c r="AQ354" s="34">
        <f t="shared" si="170"/>
        <v>0</v>
      </c>
      <c r="AR354" s="34">
        <f t="shared" si="170"/>
        <v>0</v>
      </c>
      <c r="AS354" s="34">
        <f t="shared" si="170"/>
        <v>0</v>
      </c>
      <c r="AT354" s="34">
        <f t="shared" si="170"/>
        <v>0</v>
      </c>
      <c r="AU354" s="34">
        <f t="shared" si="170"/>
        <v>0</v>
      </c>
      <c r="AV354" s="33"/>
      <c r="AW354" s="34"/>
      <c r="AX354" s="34"/>
      <c r="AY354" s="35"/>
      <c r="AZ354" s="36"/>
      <c r="BA354" s="36"/>
      <c r="BB354" s="36"/>
      <c r="BC354" s="36"/>
      <c r="BD354" s="14"/>
      <c r="BE354" s="14"/>
      <c r="BF354" s="14"/>
      <c r="BG354" s="14"/>
      <c r="BJ354" s="14" t="s">
        <v>107</v>
      </c>
    </row>
    <row r="355" spans="1:62" x14ac:dyDescent="0.4">
      <c r="A355" s="46"/>
    </row>
    <row r="356" spans="1:62" x14ac:dyDescent="0.4">
      <c r="A356" s="46" t="s">
        <v>522</v>
      </c>
      <c r="C356" s="14" t="s">
        <v>93</v>
      </c>
      <c r="D356" s="14" t="s">
        <v>68</v>
      </c>
      <c r="E356" s="14" t="s">
        <v>305</v>
      </c>
      <c r="F356" s="14" t="s">
        <v>524</v>
      </c>
      <c r="G356" s="14"/>
      <c r="H356" s="38">
        <v>0</v>
      </c>
      <c r="I356" s="38">
        <v>0</v>
      </c>
      <c r="J356" s="38">
        <v>0</v>
      </c>
      <c r="K356" s="38">
        <v>0</v>
      </c>
      <c r="L356" s="38">
        <v>0</v>
      </c>
      <c r="M356" s="38">
        <v>0</v>
      </c>
      <c r="N356" s="38">
        <v>0</v>
      </c>
      <c r="O356" s="38">
        <v>0</v>
      </c>
      <c r="P356" s="38">
        <v>0</v>
      </c>
      <c r="Q356" s="38">
        <v>0</v>
      </c>
      <c r="R356" s="38">
        <v>0</v>
      </c>
      <c r="S356" s="38">
        <v>0</v>
      </c>
      <c r="T356" s="38">
        <v>0</v>
      </c>
      <c r="U356" s="38">
        <v>0</v>
      </c>
      <c r="V356" s="38">
        <v>0</v>
      </c>
      <c r="W356" s="38">
        <v>0</v>
      </c>
      <c r="X356" s="38">
        <v>0</v>
      </c>
      <c r="Y356" s="38">
        <v>0</v>
      </c>
      <c r="Z356" s="38">
        <v>0</v>
      </c>
      <c r="AA356" s="38">
        <v>0</v>
      </c>
      <c r="AB356" s="38">
        <v>0</v>
      </c>
      <c r="AC356" s="38">
        <v>0</v>
      </c>
      <c r="AD356" s="38">
        <v>0</v>
      </c>
      <c r="AE356" s="38">
        <v>0</v>
      </c>
      <c r="AF356" s="38">
        <v>0</v>
      </c>
      <c r="AG356" s="38">
        <v>0</v>
      </c>
      <c r="AH356" s="38">
        <v>0</v>
      </c>
      <c r="AI356" s="38">
        <v>0</v>
      </c>
      <c r="AJ356" s="38">
        <v>0</v>
      </c>
      <c r="AK356" s="38">
        <v>0</v>
      </c>
      <c r="AL356" s="38">
        <v>0</v>
      </c>
      <c r="AM356" s="38">
        <v>0</v>
      </c>
      <c r="AN356" s="38">
        <v>0</v>
      </c>
      <c r="AO356" s="38">
        <v>0</v>
      </c>
      <c r="AP356" s="38">
        <v>0</v>
      </c>
      <c r="AQ356" s="38">
        <v>0</v>
      </c>
      <c r="AR356" s="38">
        <f>+'Dec Collections'!J57</f>
        <v>0</v>
      </c>
      <c r="AS356" s="38">
        <f>+'Dec Collections'!K57</f>
        <v>0</v>
      </c>
      <c r="AT356" s="38">
        <f>+'Dec Collections'!L57</f>
        <v>0</v>
      </c>
      <c r="AU356" s="38">
        <f>+'Dec Collections'!M57</f>
        <v>0</v>
      </c>
      <c r="AV356" s="14"/>
      <c r="AW356" s="31">
        <f>SUM(H356:S356)</f>
        <v>0</v>
      </c>
      <c r="AX356" s="31">
        <f>SUM(T356:AE356)</f>
        <v>0</v>
      </c>
      <c r="AY356" s="16">
        <f t="shared" ref="AY356:BB357" si="171">SUM(Y356:AJ356)</f>
        <v>0</v>
      </c>
      <c r="AZ356" s="31">
        <f t="shared" si="171"/>
        <v>0</v>
      </c>
      <c r="BA356" s="31">
        <f t="shared" si="171"/>
        <v>0</v>
      </c>
      <c r="BB356" s="31">
        <f t="shared" si="171"/>
        <v>0</v>
      </c>
      <c r="BC356" s="31">
        <f>SUM(AF356:AK356)</f>
        <v>0</v>
      </c>
      <c r="BD356" s="14"/>
      <c r="BE356" s="15">
        <v>0</v>
      </c>
      <c r="BF356" s="31">
        <f>-SUM(H356:AK356)</f>
        <v>0</v>
      </c>
      <c r="BG356" s="31">
        <v>0</v>
      </c>
      <c r="BH356" s="31">
        <f>BG356-BF356</f>
        <v>0</v>
      </c>
      <c r="BI356" s="31">
        <f>BG356-BE356</f>
        <v>0</v>
      </c>
      <c r="BJ356" s="14" t="s">
        <v>107</v>
      </c>
    </row>
    <row r="357" spans="1:62" x14ac:dyDescent="0.4">
      <c r="A357" s="46" t="s">
        <v>522</v>
      </c>
      <c r="C357" s="14" t="s">
        <v>97</v>
      </c>
      <c r="D357" s="14" t="s">
        <v>69</v>
      </c>
      <c r="E357" s="14" t="s">
        <v>305</v>
      </c>
      <c r="F357" s="14" t="s">
        <v>524</v>
      </c>
      <c r="G357" s="14"/>
      <c r="H357" s="38">
        <v>0</v>
      </c>
      <c r="I357" s="38">
        <v>0</v>
      </c>
      <c r="J357" s="38">
        <v>0</v>
      </c>
      <c r="K357" s="38">
        <v>0</v>
      </c>
      <c r="L357" s="38">
        <v>0</v>
      </c>
      <c r="M357" s="38">
        <v>0</v>
      </c>
      <c r="N357" s="38">
        <v>0</v>
      </c>
      <c r="O357" s="38">
        <v>0</v>
      </c>
      <c r="P357" s="38">
        <v>0</v>
      </c>
      <c r="Q357" s="38">
        <v>0</v>
      </c>
      <c r="R357" s="38">
        <v>0</v>
      </c>
      <c r="S357" s="38">
        <v>0</v>
      </c>
      <c r="T357" s="38">
        <v>0</v>
      </c>
      <c r="U357" s="38">
        <v>0</v>
      </c>
      <c r="V357" s="38">
        <v>0</v>
      </c>
      <c r="W357" s="38">
        <v>0</v>
      </c>
      <c r="X357" s="38">
        <v>0</v>
      </c>
      <c r="Y357" s="38">
        <v>0</v>
      </c>
      <c r="Z357" s="38">
        <v>0</v>
      </c>
      <c r="AA357" s="38">
        <v>0</v>
      </c>
      <c r="AB357" s="38">
        <v>0</v>
      </c>
      <c r="AC357" s="38">
        <v>0</v>
      </c>
      <c r="AD357" s="38">
        <v>0</v>
      </c>
      <c r="AE357" s="38">
        <v>0</v>
      </c>
      <c r="AF357" s="38">
        <v>0</v>
      </c>
      <c r="AG357" s="38">
        <v>0</v>
      </c>
      <c r="AH357" s="38">
        <v>0</v>
      </c>
      <c r="AI357" s="38">
        <v>0</v>
      </c>
      <c r="AJ357" s="38">
        <v>0</v>
      </c>
      <c r="AK357" s="38">
        <v>0</v>
      </c>
      <c r="AL357" s="38">
        <v>0</v>
      </c>
      <c r="AM357" s="38">
        <v>0</v>
      </c>
      <c r="AN357" s="38">
        <v>0</v>
      </c>
      <c r="AO357" s="38"/>
      <c r="AP357" s="38">
        <v>0</v>
      </c>
      <c r="AQ357" s="38">
        <v>0</v>
      </c>
      <c r="AR357" s="38">
        <v>0</v>
      </c>
      <c r="AS357" s="38"/>
      <c r="AT357" s="38">
        <v>14338</v>
      </c>
      <c r="AU357" s="38">
        <v>28675</v>
      </c>
      <c r="AV357" s="14"/>
      <c r="AW357" s="31">
        <f>SUM(H357:S357)</f>
        <v>0</v>
      </c>
      <c r="AX357" s="31">
        <f>SUM(T357:AE357)</f>
        <v>0</v>
      </c>
      <c r="AY357" s="16">
        <f t="shared" si="171"/>
        <v>0</v>
      </c>
      <c r="AZ357" s="31">
        <f t="shared" si="171"/>
        <v>0</v>
      </c>
      <c r="BA357" s="31">
        <f t="shared" si="171"/>
        <v>0</v>
      </c>
      <c r="BB357" s="31">
        <f t="shared" si="171"/>
        <v>0</v>
      </c>
      <c r="BC357" s="31">
        <f>SUM(AF357:AK357)</f>
        <v>0</v>
      </c>
      <c r="BD357" s="14"/>
      <c r="BE357" s="14"/>
      <c r="BF357" s="14"/>
      <c r="BG357" s="14"/>
      <c r="BH357" s="14"/>
      <c r="BI357" s="14"/>
      <c r="BJ357" s="14" t="s">
        <v>107</v>
      </c>
    </row>
    <row r="358" spans="1:62" x14ac:dyDescent="0.4">
      <c r="A358" s="46" t="s">
        <v>522</v>
      </c>
      <c r="C358" s="32" t="s">
        <v>97</v>
      </c>
      <c r="D358" s="32" t="s">
        <v>70</v>
      </c>
      <c r="E358" s="32" t="s">
        <v>305</v>
      </c>
      <c r="F358" s="32" t="s">
        <v>524</v>
      </c>
      <c r="G358" s="34"/>
      <c r="H358" s="34">
        <f t="shared" ref="H358:AU358" si="172">G358+H356+H357</f>
        <v>0</v>
      </c>
      <c r="I358" s="34">
        <f t="shared" si="172"/>
        <v>0</v>
      </c>
      <c r="J358" s="34">
        <f t="shared" si="172"/>
        <v>0</v>
      </c>
      <c r="K358" s="34">
        <f t="shared" si="172"/>
        <v>0</v>
      </c>
      <c r="L358" s="34">
        <f t="shared" si="172"/>
        <v>0</v>
      </c>
      <c r="M358" s="34">
        <f t="shared" si="172"/>
        <v>0</v>
      </c>
      <c r="N358" s="34">
        <f t="shared" si="172"/>
        <v>0</v>
      </c>
      <c r="O358" s="34">
        <f t="shared" si="172"/>
        <v>0</v>
      </c>
      <c r="P358" s="34">
        <f t="shared" si="172"/>
        <v>0</v>
      </c>
      <c r="Q358" s="34">
        <f t="shared" si="172"/>
        <v>0</v>
      </c>
      <c r="R358" s="34">
        <f t="shared" si="172"/>
        <v>0</v>
      </c>
      <c r="S358" s="34">
        <f t="shared" si="172"/>
        <v>0</v>
      </c>
      <c r="T358" s="34">
        <f t="shared" si="172"/>
        <v>0</v>
      </c>
      <c r="U358" s="34">
        <f t="shared" si="172"/>
        <v>0</v>
      </c>
      <c r="V358" s="34">
        <f t="shared" si="172"/>
        <v>0</v>
      </c>
      <c r="W358" s="34">
        <f t="shared" si="172"/>
        <v>0</v>
      </c>
      <c r="X358" s="34">
        <f t="shared" si="172"/>
        <v>0</v>
      </c>
      <c r="Y358" s="34">
        <f t="shared" si="172"/>
        <v>0</v>
      </c>
      <c r="Z358" s="34">
        <f t="shared" si="172"/>
        <v>0</v>
      </c>
      <c r="AA358" s="34">
        <f t="shared" si="172"/>
        <v>0</v>
      </c>
      <c r="AB358" s="34">
        <f t="shared" si="172"/>
        <v>0</v>
      </c>
      <c r="AC358" s="34">
        <f t="shared" si="172"/>
        <v>0</v>
      </c>
      <c r="AD358" s="34">
        <f t="shared" si="172"/>
        <v>0</v>
      </c>
      <c r="AE358" s="34">
        <f t="shared" si="172"/>
        <v>0</v>
      </c>
      <c r="AF358" s="34">
        <f t="shared" si="172"/>
        <v>0</v>
      </c>
      <c r="AG358" s="34">
        <f t="shared" si="172"/>
        <v>0</v>
      </c>
      <c r="AH358" s="34">
        <f t="shared" si="172"/>
        <v>0</v>
      </c>
      <c r="AI358" s="34">
        <f t="shared" si="172"/>
        <v>0</v>
      </c>
      <c r="AJ358" s="34">
        <f t="shared" si="172"/>
        <v>0</v>
      </c>
      <c r="AK358" s="34">
        <f t="shared" si="172"/>
        <v>0</v>
      </c>
      <c r="AL358" s="34">
        <f t="shared" si="172"/>
        <v>0</v>
      </c>
      <c r="AM358" s="34">
        <f t="shared" si="172"/>
        <v>0</v>
      </c>
      <c r="AN358" s="34">
        <f t="shared" si="172"/>
        <v>0</v>
      </c>
      <c r="AO358" s="34">
        <f t="shared" si="172"/>
        <v>0</v>
      </c>
      <c r="AP358" s="34">
        <f t="shared" si="172"/>
        <v>0</v>
      </c>
      <c r="AQ358" s="34">
        <f t="shared" si="172"/>
        <v>0</v>
      </c>
      <c r="AR358" s="34">
        <f t="shared" si="172"/>
        <v>0</v>
      </c>
      <c r="AS358" s="34">
        <f t="shared" si="172"/>
        <v>0</v>
      </c>
      <c r="AT358" s="34">
        <f t="shared" si="172"/>
        <v>14338</v>
      </c>
      <c r="AU358" s="34">
        <f t="shared" si="172"/>
        <v>43013</v>
      </c>
      <c r="AV358" s="33"/>
      <c r="AW358" s="34"/>
      <c r="AX358" s="34"/>
      <c r="AY358" s="35"/>
      <c r="AZ358" s="36"/>
      <c r="BA358" s="36"/>
      <c r="BB358" s="36"/>
      <c r="BC358" s="36"/>
      <c r="BD358" s="14"/>
      <c r="BE358" s="14"/>
      <c r="BF358" s="14"/>
      <c r="BG358" s="14"/>
      <c r="BJ358" s="14" t="s">
        <v>107</v>
      </c>
    </row>
    <row r="359" spans="1:62" x14ac:dyDescent="0.4">
      <c r="A359" s="46"/>
    </row>
    <row r="360" spans="1:62" x14ac:dyDescent="0.4">
      <c r="A360" s="46" t="s">
        <v>522</v>
      </c>
      <c r="C360" s="14" t="s">
        <v>93</v>
      </c>
      <c r="D360" s="14" t="s">
        <v>68</v>
      </c>
      <c r="E360" s="14" t="s">
        <v>168</v>
      </c>
      <c r="F360" s="14" t="s">
        <v>525</v>
      </c>
      <c r="G360" s="14"/>
      <c r="H360" s="38">
        <v>0</v>
      </c>
      <c r="I360" s="38">
        <v>0</v>
      </c>
      <c r="J360" s="38">
        <v>0</v>
      </c>
      <c r="K360" s="38">
        <v>0</v>
      </c>
      <c r="L360" s="38">
        <v>0</v>
      </c>
      <c r="M360" s="38">
        <v>0</v>
      </c>
      <c r="N360" s="38">
        <v>0</v>
      </c>
      <c r="O360" s="38">
        <v>0</v>
      </c>
      <c r="P360" s="38">
        <v>0</v>
      </c>
      <c r="Q360" s="38">
        <v>0</v>
      </c>
      <c r="R360" s="38">
        <v>0</v>
      </c>
      <c r="S360" s="38">
        <v>0</v>
      </c>
      <c r="T360" s="38">
        <v>0</v>
      </c>
      <c r="U360" s="38">
        <v>0</v>
      </c>
      <c r="V360" s="38">
        <v>0</v>
      </c>
      <c r="W360" s="38">
        <v>0</v>
      </c>
      <c r="X360" s="38">
        <v>0</v>
      </c>
      <c r="Y360" s="38">
        <v>0</v>
      </c>
      <c r="Z360" s="38">
        <v>0</v>
      </c>
      <c r="AA360" s="38">
        <v>0</v>
      </c>
      <c r="AB360" s="38">
        <v>0</v>
      </c>
      <c r="AC360" s="38">
        <v>0</v>
      </c>
      <c r="AD360" s="38">
        <v>0</v>
      </c>
      <c r="AE360" s="38">
        <v>0</v>
      </c>
      <c r="AF360" s="38">
        <v>0</v>
      </c>
      <c r="AG360" s="38">
        <v>0</v>
      </c>
      <c r="AH360" s="38">
        <v>0</v>
      </c>
      <c r="AI360" s="38">
        <v>0</v>
      </c>
      <c r="AJ360" s="38">
        <v>0</v>
      </c>
      <c r="AK360" s="38">
        <v>0</v>
      </c>
      <c r="AL360" s="38">
        <v>0</v>
      </c>
      <c r="AM360" s="38">
        <v>0</v>
      </c>
      <c r="AN360" s="38">
        <v>0</v>
      </c>
      <c r="AO360" s="38">
        <v>0</v>
      </c>
      <c r="AP360" s="38">
        <v>0</v>
      </c>
      <c r="AQ360" s="38">
        <v>0</v>
      </c>
      <c r="AR360" s="38">
        <f>+'Dec Collections'!J61</f>
        <v>0</v>
      </c>
      <c r="AS360" s="38">
        <f>+'Dec Collections'!K61</f>
        <v>0</v>
      </c>
      <c r="AT360" s="38">
        <f>+'Dec Collections'!L61</f>
        <v>0</v>
      </c>
      <c r="AU360" s="38">
        <f>+'Dec Collections'!M61</f>
        <v>0</v>
      </c>
      <c r="AV360" s="14"/>
      <c r="AW360" s="31">
        <f>SUM(H360:S360)</f>
        <v>0</v>
      </c>
      <c r="AX360" s="31">
        <f>SUM(T360:AE360)</f>
        <v>0</v>
      </c>
      <c r="AY360" s="16">
        <f t="shared" ref="AY360:BB361" si="173">SUM(Y360:AJ360)</f>
        <v>0</v>
      </c>
      <c r="AZ360" s="31">
        <f t="shared" si="173"/>
        <v>0</v>
      </c>
      <c r="BA360" s="31">
        <f t="shared" si="173"/>
        <v>0</v>
      </c>
      <c r="BB360" s="31">
        <f t="shared" si="173"/>
        <v>0</v>
      </c>
      <c r="BC360" s="31">
        <f>SUM(AF360:AK360)</f>
        <v>0</v>
      </c>
      <c r="BD360" s="14"/>
      <c r="BE360" s="15">
        <v>0</v>
      </c>
      <c r="BF360" s="31">
        <f>-SUM(H360:AK360)</f>
        <v>0</v>
      </c>
      <c r="BG360" s="31">
        <v>0</v>
      </c>
      <c r="BH360" s="31">
        <f>BG360-BF360</f>
        <v>0</v>
      </c>
      <c r="BI360" s="31">
        <f>BG360-BE360</f>
        <v>0</v>
      </c>
      <c r="BJ360" s="14" t="s">
        <v>107</v>
      </c>
    </row>
    <row r="361" spans="1:62" x14ac:dyDescent="0.4">
      <c r="A361" s="46" t="s">
        <v>522</v>
      </c>
      <c r="C361" s="14" t="s">
        <v>97</v>
      </c>
      <c r="D361" s="14" t="s">
        <v>69</v>
      </c>
      <c r="E361" s="14" t="s">
        <v>168</v>
      </c>
      <c r="F361" s="14" t="s">
        <v>525</v>
      </c>
      <c r="G361" s="14"/>
      <c r="H361" s="38">
        <v>0</v>
      </c>
      <c r="I361" s="38">
        <v>0</v>
      </c>
      <c r="J361" s="38">
        <v>0</v>
      </c>
      <c r="K361" s="38">
        <v>0</v>
      </c>
      <c r="L361" s="38">
        <v>0</v>
      </c>
      <c r="M361" s="38">
        <v>0</v>
      </c>
      <c r="N361" s="38">
        <v>0</v>
      </c>
      <c r="O361" s="38">
        <v>0</v>
      </c>
      <c r="P361" s="38">
        <v>0</v>
      </c>
      <c r="Q361" s="38">
        <v>0</v>
      </c>
      <c r="R361" s="38">
        <v>0</v>
      </c>
      <c r="S361" s="38">
        <v>0</v>
      </c>
      <c r="T361" s="38">
        <v>0</v>
      </c>
      <c r="U361" s="38">
        <v>0</v>
      </c>
      <c r="V361" s="38">
        <v>0</v>
      </c>
      <c r="W361" s="38">
        <v>0</v>
      </c>
      <c r="X361" s="38">
        <v>0</v>
      </c>
      <c r="Y361" s="38">
        <v>0</v>
      </c>
      <c r="Z361" s="38">
        <v>0</v>
      </c>
      <c r="AA361" s="38">
        <v>0</v>
      </c>
      <c r="AB361" s="38">
        <v>0</v>
      </c>
      <c r="AC361" s="38">
        <v>0</v>
      </c>
      <c r="AD361" s="38">
        <v>0</v>
      </c>
      <c r="AE361" s="38">
        <v>0</v>
      </c>
      <c r="AF361" s="38">
        <v>0</v>
      </c>
      <c r="AG361" s="38">
        <v>0</v>
      </c>
      <c r="AH361" s="38">
        <v>0</v>
      </c>
      <c r="AI361" s="38">
        <v>0</v>
      </c>
      <c r="AJ361" s="38">
        <v>0</v>
      </c>
      <c r="AK361" s="38">
        <v>0</v>
      </c>
      <c r="AL361" s="38">
        <v>0</v>
      </c>
      <c r="AM361" s="38">
        <v>0</v>
      </c>
      <c r="AN361" s="38">
        <v>0</v>
      </c>
      <c r="AO361" s="38"/>
      <c r="AP361" s="38">
        <v>0</v>
      </c>
      <c r="AQ361" s="38">
        <v>0</v>
      </c>
      <c r="AR361" s="38">
        <v>0</v>
      </c>
      <c r="AS361" s="38"/>
      <c r="AT361" s="38"/>
      <c r="AU361" s="38"/>
      <c r="AV361" s="14"/>
      <c r="AW361" s="31">
        <f>SUM(H361:S361)</f>
        <v>0</v>
      </c>
      <c r="AX361" s="31">
        <f>SUM(T361:AE361)</f>
        <v>0</v>
      </c>
      <c r="AY361" s="16">
        <f t="shared" si="173"/>
        <v>0</v>
      </c>
      <c r="AZ361" s="31">
        <f t="shared" si="173"/>
        <v>0</v>
      </c>
      <c r="BA361" s="31">
        <f t="shared" si="173"/>
        <v>0</v>
      </c>
      <c r="BB361" s="31">
        <f t="shared" si="173"/>
        <v>0</v>
      </c>
      <c r="BC361" s="31">
        <f>SUM(AF361:AK361)</f>
        <v>0</v>
      </c>
      <c r="BD361" s="14"/>
      <c r="BE361" s="14"/>
      <c r="BF361" s="14"/>
      <c r="BG361" s="14"/>
      <c r="BH361" s="14"/>
      <c r="BI361" s="14"/>
      <c r="BJ361" s="14" t="s">
        <v>107</v>
      </c>
    </row>
    <row r="362" spans="1:62" x14ac:dyDescent="0.4">
      <c r="A362" s="46" t="s">
        <v>522</v>
      </c>
      <c r="C362" s="32" t="s">
        <v>97</v>
      </c>
      <c r="D362" s="32" t="s">
        <v>70</v>
      </c>
      <c r="E362" s="32" t="s">
        <v>168</v>
      </c>
      <c r="F362" s="32" t="s">
        <v>525</v>
      </c>
      <c r="G362" s="34"/>
      <c r="H362" s="34">
        <f t="shared" ref="H362:AU362" si="174">G362+H360+H361</f>
        <v>0</v>
      </c>
      <c r="I362" s="34">
        <f t="shared" si="174"/>
        <v>0</v>
      </c>
      <c r="J362" s="34">
        <f t="shared" si="174"/>
        <v>0</v>
      </c>
      <c r="K362" s="34">
        <f t="shared" si="174"/>
        <v>0</v>
      </c>
      <c r="L362" s="34">
        <f t="shared" si="174"/>
        <v>0</v>
      </c>
      <c r="M362" s="34">
        <f t="shared" si="174"/>
        <v>0</v>
      </c>
      <c r="N362" s="34">
        <f t="shared" si="174"/>
        <v>0</v>
      </c>
      <c r="O362" s="34">
        <f t="shared" si="174"/>
        <v>0</v>
      </c>
      <c r="P362" s="34">
        <f t="shared" si="174"/>
        <v>0</v>
      </c>
      <c r="Q362" s="34">
        <f t="shared" si="174"/>
        <v>0</v>
      </c>
      <c r="R362" s="34">
        <f t="shared" si="174"/>
        <v>0</v>
      </c>
      <c r="S362" s="34">
        <f t="shared" si="174"/>
        <v>0</v>
      </c>
      <c r="T362" s="34">
        <f t="shared" si="174"/>
        <v>0</v>
      </c>
      <c r="U362" s="34">
        <f t="shared" si="174"/>
        <v>0</v>
      </c>
      <c r="V362" s="34">
        <f t="shared" si="174"/>
        <v>0</v>
      </c>
      <c r="W362" s="34">
        <f t="shared" si="174"/>
        <v>0</v>
      </c>
      <c r="X362" s="34">
        <f t="shared" si="174"/>
        <v>0</v>
      </c>
      <c r="Y362" s="34">
        <f t="shared" si="174"/>
        <v>0</v>
      </c>
      <c r="Z362" s="34">
        <f t="shared" si="174"/>
        <v>0</v>
      </c>
      <c r="AA362" s="34">
        <f t="shared" si="174"/>
        <v>0</v>
      </c>
      <c r="AB362" s="34">
        <f t="shared" si="174"/>
        <v>0</v>
      </c>
      <c r="AC362" s="34">
        <f t="shared" si="174"/>
        <v>0</v>
      </c>
      <c r="AD362" s="34">
        <f t="shared" si="174"/>
        <v>0</v>
      </c>
      <c r="AE362" s="34">
        <f t="shared" si="174"/>
        <v>0</v>
      </c>
      <c r="AF362" s="34">
        <f t="shared" si="174"/>
        <v>0</v>
      </c>
      <c r="AG362" s="34">
        <f t="shared" si="174"/>
        <v>0</v>
      </c>
      <c r="AH362" s="34">
        <f t="shared" si="174"/>
        <v>0</v>
      </c>
      <c r="AI362" s="34">
        <f t="shared" si="174"/>
        <v>0</v>
      </c>
      <c r="AJ362" s="34">
        <f t="shared" si="174"/>
        <v>0</v>
      </c>
      <c r="AK362" s="34">
        <f t="shared" si="174"/>
        <v>0</v>
      </c>
      <c r="AL362" s="34">
        <f t="shared" si="174"/>
        <v>0</v>
      </c>
      <c r="AM362" s="34">
        <f t="shared" si="174"/>
        <v>0</v>
      </c>
      <c r="AN362" s="34">
        <f t="shared" si="174"/>
        <v>0</v>
      </c>
      <c r="AO362" s="34">
        <f t="shared" si="174"/>
        <v>0</v>
      </c>
      <c r="AP362" s="34">
        <f t="shared" si="174"/>
        <v>0</v>
      </c>
      <c r="AQ362" s="34">
        <f t="shared" si="174"/>
        <v>0</v>
      </c>
      <c r="AR362" s="34">
        <f t="shared" si="174"/>
        <v>0</v>
      </c>
      <c r="AS362" s="34">
        <f t="shared" si="174"/>
        <v>0</v>
      </c>
      <c r="AT362" s="34">
        <f t="shared" si="174"/>
        <v>0</v>
      </c>
      <c r="AU362" s="34">
        <f t="shared" si="174"/>
        <v>0</v>
      </c>
      <c r="AV362" s="33"/>
      <c r="AW362" s="34"/>
      <c r="AX362" s="34"/>
      <c r="AY362" s="35"/>
      <c r="AZ362" s="36"/>
      <c r="BA362" s="36"/>
      <c r="BB362" s="36"/>
      <c r="BC362" s="36"/>
      <c r="BD362" s="14"/>
      <c r="BE362" s="14"/>
      <c r="BF362" s="14"/>
      <c r="BG362" s="14"/>
      <c r="BJ362" s="14" t="s">
        <v>107</v>
      </c>
    </row>
    <row r="363" spans="1:62" x14ac:dyDescent="0.4">
      <c r="A363" s="46"/>
    </row>
    <row r="364" spans="1:62" x14ac:dyDescent="0.4">
      <c r="A364" s="46" t="s">
        <v>522</v>
      </c>
      <c r="C364" s="14" t="s">
        <v>93</v>
      </c>
      <c r="D364" s="14" t="s">
        <v>68</v>
      </c>
      <c r="E364" s="14" t="s">
        <v>305</v>
      </c>
      <c r="F364" s="14" t="s">
        <v>526</v>
      </c>
      <c r="G364" s="14"/>
      <c r="H364" s="38">
        <v>0</v>
      </c>
      <c r="I364" s="38">
        <v>0</v>
      </c>
      <c r="J364" s="38">
        <v>0</v>
      </c>
      <c r="K364" s="38">
        <v>0</v>
      </c>
      <c r="L364" s="38">
        <v>0</v>
      </c>
      <c r="M364" s="38">
        <v>0</v>
      </c>
      <c r="N364" s="38">
        <v>0</v>
      </c>
      <c r="O364" s="38">
        <v>0</v>
      </c>
      <c r="P364" s="38">
        <v>0</v>
      </c>
      <c r="Q364" s="38">
        <v>0</v>
      </c>
      <c r="R364" s="38">
        <v>0</v>
      </c>
      <c r="S364" s="38">
        <v>0</v>
      </c>
      <c r="T364" s="38">
        <v>0</v>
      </c>
      <c r="U364" s="38">
        <v>0</v>
      </c>
      <c r="V364" s="38">
        <v>0</v>
      </c>
      <c r="W364" s="38">
        <v>0</v>
      </c>
      <c r="X364" s="38">
        <v>0</v>
      </c>
      <c r="Y364" s="38">
        <v>0</v>
      </c>
      <c r="Z364" s="38">
        <v>0</v>
      </c>
      <c r="AA364" s="38">
        <v>0</v>
      </c>
      <c r="AB364" s="38">
        <v>0</v>
      </c>
      <c r="AC364" s="38">
        <v>0</v>
      </c>
      <c r="AD364" s="38">
        <v>0</v>
      </c>
      <c r="AE364" s="38">
        <v>0</v>
      </c>
      <c r="AF364" s="38">
        <v>0</v>
      </c>
      <c r="AG364" s="38">
        <v>0</v>
      </c>
      <c r="AH364" s="38">
        <v>0</v>
      </c>
      <c r="AI364" s="38">
        <v>0</v>
      </c>
      <c r="AJ364" s="38">
        <v>0</v>
      </c>
      <c r="AK364" s="38">
        <v>0</v>
      </c>
      <c r="AL364" s="38">
        <v>0</v>
      </c>
      <c r="AM364" s="38">
        <v>0</v>
      </c>
      <c r="AN364" s="38">
        <v>0</v>
      </c>
      <c r="AO364" s="38">
        <v>0</v>
      </c>
      <c r="AP364" s="38">
        <v>0</v>
      </c>
      <c r="AQ364" s="38">
        <v>0</v>
      </c>
      <c r="AR364" s="38">
        <f>+'Dec Collections'!J65</f>
        <v>0</v>
      </c>
      <c r="AS364" s="38">
        <f>+'Dec Collections'!K65</f>
        <v>0</v>
      </c>
      <c r="AT364" s="38">
        <f>+'Dec Collections'!L65</f>
        <v>0</v>
      </c>
      <c r="AU364" s="38">
        <f>+'Dec Collections'!M65</f>
        <v>0</v>
      </c>
      <c r="AV364" s="14"/>
      <c r="AW364" s="31">
        <f>SUM(H364:S364)</f>
        <v>0</v>
      </c>
      <c r="AX364" s="31">
        <f>SUM(T364:AE364)</f>
        <v>0</v>
      </c>
      <c r="AY364" s="16">
        <f t="shared" ref="AY364:BB365" si="175">SUM(Y364:AJ364)</f>
        <v>0</v>
      </c>
      <c r="AZ364" s="31">
        <f t="shared" si="175"/>
        <v>0</v>
      </c>
      <c r="BA364" s="31">
        <f t="shared" si="175"/>
        <v>0</v>
      </c>
      <c r="BB364" s="31">
        <f t="shared" si="175"/>
        <v>0</v>
      </c>
      <c r="BC364" s="31">
        <f>SUM(AF364:AK364)</f>
        <v>0</v>
      </c>
      <c r="BD364" s="14"/>
      <c r="BE364" s="15">
        <v>0</v>
      </c>
      <c r="BF364" s="31">
        <f>-SUM(H364:AK364)</f>
        <v>0</v>
      </c>
      <c r="BG364" s="31">
        <v>0</v>
      </c>
      <c r="BH364" s="31">
        <f>BG364-BF364</f>
        <v>0</v>
      </c>
      <c r="BI364" s="31">
        <f>BG364-BE364</f>
        <v>0</v>
      </c>
      <c r="BJ364" s="14" t="s">
        <v>107</v>
      </c>
    </row>
    <row r="365" spans="1:62" x14ac:dyDescent="0.4">
      <c r="A365" s="46" t="s">
        <v>522</v>
      </c>
      <c r="C365" s="14" t="s">
        <v>97</v>
      </c>
      <c r="D365" s="14" t="s">
        <v>69</v>
      </c>
      <c r="E365" s="14" t="s">
        <v>305</v>
      </c>
      <c r="F365" s="14" t="s">
        <v>526</v>
      </c>
      <c r="G365" s="14"/>
      <c r="H365" s="38">
        <v>0</v>
      </c>
      <c r="I365" s="38">
        <v>0</v>
      </c>
      <c r="J365" s="38">
        <v>0</v>
      </c>
      <c r="K365" s="38">
        <v>0</v>
      </c>
      <c r="L365" s="38">
        <v>0</v>
      </c>
      <c r="M365" s="38">
        <v>0</v>
      </c>
      <c r="N365" s="38">
        <v>0</v>
      </c>
      <c r="O365" s="38">
        <v>0</v>
      </c>
      <c r="P365" s="38">
        <v>0</v>
      </c>
      <c r="Q365" s="38">
        <v>0</v>
      </c>
      <c r="R365" s="38">
        <v>0</v>
      </c>
      <c r="S365" s="38">
        <v>0</v>
      </c>
      <c r="T365" s="38">
        <v>0</v>
      </c>
      <c r="U365" s="38">
        <v>0</v>
      </c>
      <c r="V365" s="38">
        <v>0</v>
      </c>
      <c r="W365" s="38">
        <v>0</v>
      </c>
      <c r="X365" s="38">
        <v>0</v>
      </c>
      <c r="Y365" s="38">
        <v>0</v>
      </c>
      <c r="Z365" s="38">
        <v>0</v>
      </c>
      <c r="AA365" s="38">
        <v>0</v>
      </c>
      <c r="AB365" s="38">
        <v>0</v>
      </c>
      <c r="AC365" s="38">
        <v>0</v>
      </c>
      <c r="AD365" s="38">
        <v>0</v>
      </c>
      <c r="AE365" s="38">
        <v>0</v>
      </c>
      <c r="AF365" s="38">
        <v>0</v>
      </c>
      <c r="AG365" s="38">
        <v>0</v>
      </c>
      <c r="AH365" s="38">
        <v>0</v>
      </c>
      <c r="AI365" s="38">
        <v>0</v>
      </c>
      <c r="AJ365" s="38">
        <v>0</v>
      </c>
      <c r="AK365" s="38">
        <v>0</v>
      </c>
      <c r="AL365" s="38">
        <v>0</v>
      </c>
      <c r="AM365" s="38">
        <v>0</v>
      </c>
      <c r="AN365" s="38">
        <v>0</v>
      </c>
      <c r="AO365" s="38"/>
      <c r="AP365" s="38">
        <v>0</v>
      </c>
      <c r="AQ365" s="38">
        <v>0</v>
      </c>
      <c r="AR365" s="38">
        <v>0</v>
      </c>
      <c r="AS365" s="38"/>
      <c r="AT365" s="38">
        <v>25188</v>
      </c>
      <c r="AU365" s="38">
        <v>50375</v>
      </c>
      <c r="AV365" s="14"/>
      <c r="AW365" s="31">
        <f>SUM(H365:S365)</f>
        <v>0</v>
      </c>
      <c r="AX365" s="31">
        <f>SUM(T365:AE365)</f>
        <v>0</v>
      </c>
      <c r="AY365" s="16">
        <f t="shared" si="175"/>
        <v>0</v>
      </c>
      <c r="AZ365" s="31">
        <f t="shared" si="175"/>
        <v>0</v>
      </c>
      <c r="BA365" s="31">
        <f t="shared" si="175"/>
        <v>0</v>
      </c>
      <c r="BB365" s="31">
        <f t="shared" si="175"/>
        <v>0</v>
      </c>
      <c r="BC365" s="31">
        <f>SUM(AF365:AK365)</f>
        <v>0</v>
      </c>
      <c r="BD365" s="14"/>
      <c r="BE365" s="14"/>
      <c r="BF365" s="14"/>
      <c r="BG365" s="14"/>
      <c r="BH365" s="14"/>
      <c r="BI365" s="14"/>
      <c r="BJ365" s="14" t="s">
        <v>107</v>
      </c>
    </row>
    <row r="366" spans="1:62" x14ac:dyDescent="0.4">
      <c r="A366" s="46" t="s">
        <v>522</v>
      </c>
      <c r="C366" s="32" t="s">
        <v>97</v>
      </c>
      <c r="D366" s="32" t="s">
        <v>70</v>
      </c>
      <c r="E366" s="32" t="s">
        <v>305</v>
      </c>
      <c r="F366" s="32" t="s">
        <v>526</v>
      </c>
      <c r="G366" s="34"/>
      <c r="H366" s="34">
        <f t="shared" ref="H366:AU366" si="176">G366+H364+H365</f>
        <v>0</v>
      </c>
      <c r="I366" s="34">
        <f t="shared" si="176"/>
        <v>0</v>
      </c>
      <c r="J366" s="34">
        <f t="shared" si="176"/>
        <v>0</v>
      </c>
      <c r="K366" s="34">
        <f t="shared" si="176"/>
        <v>0</v>
      </c>
      <c r="L366" s="34">
        <f t="shared" si="176"/>
        <v>0</v>
      </c>
      <c r="M366" s="34">
        <f t="shared" si="176"/>
        <v>0</v>
      </c>
      <c r="N366" s="34">
        <f t="shared" si="176"/>
        <v>0</v>
      </c>
      <c r="O366" s="34">
        <f t="shared" si="176"/>
        <v>0</v>
      </c>
      <c r="P366" s="34">
        <f t="shared" si="176"/>
        <v>0</v>
      </c>
      <c r="Q366" s="34">
        <f t="shared" si="176"/>
        <v>0</v>
      </c>
      <c r="R366" s="34">
        <f t="shared" si="176"/>
        <v>0</v>
      </c>
      <c r="S366" s="34">
        <f t="shared" si="176"/>
        <v>0</v>
      </c>
      <c r="T366" s="34">
        <f t="shared" si="176"/>
        <v>0</v>
      </c>
      <c r="U366" s="34">
        <f t="shared" si="176"/>
        <v>0</v>
      </c>
      <c r="V366" s="34">
        <f t="shared" si="176"/>
        <v>0</v>
      </c>
      <c r="W366" s="34">
        <f t="shared" si="176"/>
        <v>0</v>
      </c>
      <c r="X366" s="34">
        <f t="shared" si="176"/>
        <v>0</v>
      </c>
      <c r="Y366" s="34">
        <f t="shared" si="176"/>
        <v>0</v>
      </c>
      <c r="Z366" s="34">
        <f t="shared" si="176"/>
        <v>0</v>
      </c>
      <c r="AA366" s="34">
        <f t="shared" si="176"/>
        <v>0</v>
      </c>
      <c r="AB366" s="34">
        <f t="shared" si="176"/>
        <v>0</v>
      </c>
      <c r="AC366" s="34">
        <f t="shared" si="176"/>
        <v>0</v>
      </c>
      <c r="AD366" s="34">
        <f t="shared" si="176"/>
        <v>0</v>
      </c>
      <c r="AE366" s="34">
        <f t="shared" si="176"/>
        <v>0</v>
      </c>
      <c r="AF366" s="34">
        <f t="shared" si="176"/>
        <v>0</v>
      </c>
      <c r="AG366" s="34">
        <f t="shared" si="176"/>
        <v>0</v>
      </c>
      <c r="AH366" s="34">
        <f t="shared" si="176"/>
        <v>0</v>
      </c>
      <c r="AI366" s="34">
        <f t="shared" si="176"/>
        <v>0</v>
      </c>
      <c r="AJ366" s="34">
        <f t="shared" si="176"/>
        <v>0</v>
      </c>
      <c r="AK366" s="34">
        <f t="shared" si="176"/>
        <v>0</v>
      </c>
      <c r="AL366" s="34">
        <f t="shared" si="176"/>
        <v>0</v>
      </c>
      <c r="AM366" s="34">
        <f t="shared" si="176"/>
        <v>0</v>
      </c>
      <c r="AN366" s="34">
        <f t="shared" si="176"/>
        <v>0</v>
      </c>
      <c r="AO366" s="34">
        <f t="shared" si="176"/>
        <v>0</v>
      </c>
      <c r="AP366" s="34">
        <f t="shared" si="176"/>
        <v>0</v>
      </c>
      <c r="AQ366" s="34">
        <f t="shared" si="176"/>
        <v>0</v>
      </c>
      <c r="AR366" s="34">
        <f t="shared" si="176"/>
        <v>0</v>
      </c>
      <c r="AS366" s="34">
        <f t="shared" si="176"/>
        <v>0</v>
      </c>
      <c r="AT366" s="34">
        <f t="shared" si="176"/>
        <v>25188</v>
      </c>
      <c r="AU366" s="34">
        <f t="shared" si="176"/>
        <v>75563</v>
      </c>
      <c r="AV366" s="33"/>
      <c r="AW366" s="34"/>
      <c r="AX366" s="34"/>
      <c r="AY366" s="35"/>
      <c r="AZ366" s="36"/>
      <c r="BA366" s="36"/>
      <c r="BB366" s="36"/>
      <c r="BC366" s="36"/>
      <c r="BD366" s="14"/>
      <c r="BE366" s="14"/>
      <c r="BF366" s="14"/>
      <c r="BG366" s="14"/>
      <c r="BJ366" s="14" t="s">
        <v>107</v>
      </c>
    </row>
    <row r="367" spans="1:62" x14ac:dyDescent="0.4">
      <c r="A367" s="46"/>
    </row>
    <row r="368" spans="1:62" x14ac:dyDescent="0.4">
      <c r="A368" s="46" t="s">
        <v>522</v>
      </c>
      <c r="C368" s="14" t="s">
        <v>93</v>
      </c>
      <c r="D368" s="14" t="s">
        <v>68</v>
      </c>
      <c r="E368" s="14" t="s">
        <v>305</v>
      </c>
      <c r="F368" s="14" t="s">
        <v>527</v>
      </c>
      <c r="G368" s="14"/>
      <c r="H368" s="38">
        <v>0</v>
      </c>
      <c r="I368" s="38">
        <v>0</v>
      </c>
      <c r="J368" s="38">
        <v>0</v>
      </c>
      <c r="K368" s="38">
        <v>0</v>
      </c>
      <c r="L368" s="38">
        <v>0</v>
      </c>
      <c r="M368" s="38">
        <v>0</v>
      </c>
      <c r="N368" s="38">
        <v>0</v>
      </c>
      <c r="O368" s="38">
        <v>0</v>
      </c>
      <c r="P368" s="38">
        <v>0</v>
      </c>
      <c r="Q368" s="38">
        <v>0</v>
      </c>
      <c r="R368" s="38">
        <v>0</v>
      </c>
      <c r="S368" s="38">
        <v>0</v>
      </c>
      <c r="T368" s="38">
        <v>0</v>
      </c>
      <c r="U368" s="38">
        <v>0</v>
      </c>
      <c r="V368" s="38">
        <v>0</v>
      </c>
      <c r="W368" s="38">
        <v>0</v>
      </c>
      <c r="X368" s="38">
        <v>0</v>
      </c>
      <c r="Y368" s="38">
        <v>0</v>
      </c>
      <c r="Z368" s="38">
        <v>0</v>
      </c>
      <c r="AA368" s="38">
        <v>0</v>
      </c>
      <c r="AB368" s="38">
        <v>0</v>
      </c>
      <c r="AC368" s="38">
        <v>0</v>
      </c>
      <c r="AD368" s="38">
        <v>0</v>
      </c>
      <c r="AE368" s="38">
        <v>0</v>
      </c>
      <c r="AF368" s="38">
        <v>0</v>
      </c>
      <c r="AG368" s="38">
        <v>0</v>
      </c>
      <c r="AH368" s="38">
        <v>0</v>
      </c>
      <c r="AI368" s="38">
        <v>0</v>
      </c>
      <c r="AJ368" s="38">
        <v>0</v>
      </c>
      <c r="AK368" s="38">
        <v>0</v>
      </c>
      <c r="AL368" s="38">
        <v>0</v>
      </c>
      <c r="AM368" s="38">
        <v>0</v>
      </c>
      <c r="AN368" s="38">
        <v>0</v>
      </c>
      <c r="AO368" s="38">
        <v>0</v>
      </c>
      <c r="AP368" s="38">
        <v>0</v>
      </c>
      <c r="AQ368" s="38">
        <v>0</v>
      </c>
      <c r="AR368" s="38">
        <f>+'Dec Collections'!J69</f>
        <v>0</v>
      </c>
      <c r="AS368" s="38">
        <f>+'Dec Collections'!K69</f>
        <v>0</v>
      </c>
      <c r="AT368" s="38">
        <f>+'Dec Collections'!L69</f>
        <v>0</v>
      </c>
      <c r="AU368" s="38">
        <f>+'Dec Collections'!M69</f>
        <v>0</v>
      </c>
      <c r="AV368" s="14"/>
      <c r="AW368" s="31">
        <f>SUM(H368:S368)</f>
        <v>0</v>
      </c>
      <c r="AX368" s="31">
        <f>SUM(T368:AE368)</f>
        <v>0</v>
      </c>
      <c r="AY368" s="16">
        <f t="shared" ref="AY368:BB369" si="177">SUM(Y368:AJ368)</f>
        <v>0</v>
      </c>
      <c r="AZ368" s="31">
        <f t="shared" si="177"/>
        <v>0</v>
      </c>
      <c r="BA368" s="31">
        <f t="shared" si="177"/>
        <v>0</v>
      </c>
      <c r="BB368" s="31">
        <f t="shared" si="177"/>
        <v>0</v>
      </c>
      <c r="BC368" s="31">
        <f>SUM(AF368:AK368)</f>
        <v>0</v>
      </c>
      <c r="BD368" s="14"/>
      <c r="BE368" s="15">
        <v>0</v>
      </c>
      <c r="BF368" s="31">
        <f>-SUM(H368:AK368)</f>
        <v>0</v>
      </c>
      <c r="BG368" s="31">
        <v>0</v>
      </c>
      <c r="BH368" s="31">
        <f>BG368-BF368</f>
        <v>0</v>
      </c>
      <c r="BI368" s="31">
        <f>BG368-BE368</f>
        <v>0</v>
      </c>
      <c r="BJ368" s="14" t="s">
        <v>107</v>
      </c>
    </row>
    <row r="369" spans="1:62" x14ac:dyDescent="0.4">
      <c r="A369" s="46" t="s">
        <v>522</v>
      </c>
      <c r="C369" s="14" t="s">
        <v>97</v>
      </c>
      <c r="D369" s="14" t="s">
        <v>69</v>
      </c>
      <c r="E369" s="14" t="s">
        <v>305</v>
      </c>
      <c r="F369" s="14" t="s">
        <v>527</v>
      </c>
      <c r="G369" s="14"/>
      <c r="H369" s="38">
        <v>0</v>
      </c>
      <c r="I369" s="38">
        <v>0</v>
      </c>
      <c r="J369" s="38">
        <v>0</v>
      </c>
      <c r="K369" s="38">
        <v>0</v>
      </c>
      <c r="L369" s="38">
        <v>0</v>
      </c>
      <c r="M369" s="38">
        <v>0</v>
      </c>
      <c r="N369" s="38">
        <v>0</v>
      </c>
      <c r="O369" s="38">
        <v>0</v>
      </c>
      <c r="P369" s="38">
        <v>0</v>
      </c>
      <c r="Q369" s="38">
        <v>0</v>
      </c>
      <c r="R369" s="38">
        <v>0</v>
      </c>
      <c r="S369" s="38">
        <v>0</v>
      </c>
      <c r="T369" s="38">
        <v>0</v>
      </c>
      <c r="U369" s="38">
        <v>0</v>
      </c>
      <c r="V369" s="38">
        <v>0</v>
      </c>
      <c r="W369" s="38">
        <v>0</v>
      </c>
      <c r="X369" s="38">
        <v>0</v>
      </c>
      <c r="Y369" s="38">
        <v>0</v>
      </c>
      <c r="Z369" s="38">
        <v>0</v>
      </c>
      <c r="AA369" s="38">
        <v>0</v>
      </c>
      <c r="AB369" s="38">
        <v>0</v>
      </c>
      <c r="AC369" s="38">
        <v>0</v>
      </c>
      <c r="AD369" s="38">
        <v>0</v>
      </c>
      <c r="AE369" s="38">
        <v>0</v>
      </c>
      <c r="AF369" s="38">
        <v>0</v>
      </c>
      <c r="AG369" s="38">
        <v>0</v>
      </c>
      <c r="AH369" s="38">
        <v>0</v>
      </c>
      <c r="AI369" s="38">
        <v>0</v>
      </c>
      <c r="AJ369" s="38">
        <v>0</v>
      </c>
      <c r="AK369" s="38">
        <v>0</v>
      </c>
      <c r="AL369" s="38">
        <v>0</v>
      </c>
      <c r="AM369" s="38">
        <v>0</v>
      </c>
      <c r="AN369" s="38">
        <v>0</v>
      </c>
      <c r="AO369" s="38"/>
      <c r="AP369" s="38">
        <v>0</v>
      </c>
      <c r="AQ369" s="38">
        <v>0</v>
      </c>
      <c r="AR369" s="38">
        <v>0</v>
      </c>
      <c r="AS369" s="38"/>
      <c r="AT369" s="38"/>
      <c r="AU369" s="38">
        <v>13175</v>
      </c>
      <c r="AV369" s="14"/>
      <c r="AW369" s="31">
        <f>SUM(H369:S369)</f>
        <v>0</v>
      </c>
      <c r="AX369" s="31">
        <f>SUM(T369:AE369)</f>
        <v>0</v>
      </c>
      <c r="AY369" s="16">
        <f t="shared" si="177"/>
        <v>0</v>
      </c>
      <c r="AZ369" s="31">
        <f t="shared" si="177"/>
        <v>0</v>
      </c>
      <c r="BA369" s="31">
        <f t="shared" si="177"/>
        <v>0</v>
      </c>
      <c r="BB369" s="31">
        <f t="shared" si="177"/>
        <v>0</v>
      </c>
      <c r="BC369" s="31">
        <f>SUM(AF369:AK369)</f>
        <v>0</v>
      </c>
      <c r="BD369" s="14"/>
      <c r="BE369" s="14"/>
      <c r="BF369" s="14"/>
      <c r="BG369" s="14"/>
      <c r="BH369" s="14"/>
      <c r="BI369" s="14"/>
      <c r="BJ369" s="14" t="s">
        <v>107</v>
      </c>
    </row>
    <row r="370" spans="1:62" x14ac:dyDescent="0.4">
      <c r="A370" s="46" t="s">
        <v>522</v>
      </c>
      <c r="C370" s="32" t="s">
        <v>97</v>
      </c>
      <c r="D370" s="32" t="s">
        <v>70</v>
      </c>
      <c r="E370" s="32" t="s">
        <v>305</v>
      </c>
      <c r="F370" s="32" t="s">
        <v>527</v>
      </c>
      <c r="G370" s="34"/>
      <c r="H370" s="34">
        <f t="shared" ref="H370:AU370" si="178">G370+H368+H369</f>
        <v>0</v>
      </c>
      <c r="I370" s="34">
        <f t="shared" si="178"/>
        <v>0</v>
      </c>
      <c r="J370" s="34">
        <f t="shared" si="178"/>
        <v>0</v>
      </c>
      <c r="K370" s="34">
        <f t="shared" si="178"/>
        <v>0</v>
      </c>
      <c r="L370" s="34">
        <f t="shared" si="178"/>
        <v>0</v>
      </c>
      <c r="M370" s="34">
        <f t="shared" si="178"/>
        <v>0</v>
      </c>
      <c r="N370" s="34">
        <f t="shared" si="178"/>
        <v>0</v>
      </c>
      <c r="O370" s="34">
        <f t="shared" si="178"/>
        <v>0</v>
      </c>
      <c r="P370" s="34">
        <f t="shared" si="178"/>
        <v>0</v>
      </c>
      <c r="Q370" s="34">
        <f t="shared" si="178"/>
        <v>0</v>
      </c>
      <c r="R370" s="34">
        <f t="shared" si="178"/>
        <v>0</v>
      </c>
      <c r="S370" s="34">
        <f t="shared" si="178"/>
        <v>0</v>
      </c>
      <c r="T370" s="34">
        <f t="shared" si="178"/>
        <v>0</v>
      </c>
      <c r="U370" s="34">
        <f t="shared" si="178"/>
        <v>0</v>
      </c>
      <c r="V370" s="34">
        <f t="shared" si="178"/>
        <v>0</v>
      </c>
      <c r="W370" s="34">
        <f t="shared" si="178"/>
        <v>0</v>
      </c>
      <c r="X370" s="34">
        <f t="shared" si="178"/>
        <v>0</v>
      </c>
      <c r="Y370" s="34">
        <f t="shared" si="178"/>
        <v>0</v>
      </c>
      <c r="Z370" s="34">
        <f t="shared" si="178"/>
        <v>0</v>
      </c>
      <c r="AA370" s="34">
        <f t="shared" si="178"/>
        <v>0</v>
      </c>
      <c r="AB370" s="34">
        <f t="shared" si="178"/>
        <v>0</v>
      </c>
      <c r="AC370" s="34">
        <f t="shared" si="178"/>
        <v>0</v>
      </c>
      <c r="AD370" s="34">
        <f t="shared" si="178"/>
        <v>0</v>
      </c>
      <c r="AE370" s="34">
        <f t="shared" si="178"/>
        <v>0</v>
      </c>
      <c r="AF370" s="34">
        <f t="shared" si="178"/>
        <v>0</v>
      </c>
      <c r="AG370" s="34">
        <f t="shared" si="178"/>
        <v>0</v>
      </c>
      <c r="AH370" s="34">
        <f t="shared" si="178"/>
        <v>0</v>
      </c>
      <c r="AI370" s="34">
        <f t="shared" si="178"/>
        <v>0</v>
      </c>
      <c r="AJ370" s="34">
        <f t="shared" si="178"/>
        <v>0</v>
      </c>
      <c r="AK370" s="34">
        <f t="shared" si="178"/>
        <v>0</v>
      </c>
      <c r="AL370" s="34">
        <f t="shared" si="178"/>
        <v>0</v>
      </c>
      <c r="AM370" s="34">
        <f t="shared" si="178"/>
        <v>0</v>
      </c>
      <c r="AN370" s="34">
        <f t="shared" si="178"/>
        <v>0</v>
      </c>
      <c r="AO370" s="34">
        <f t="shared" si="178"/>
        <v>0</v>
      </c>
      <c r="AP370" s="34">
        <f t="shared" si="178"/>
        <v>0</v>
      </c>
      <c r="AQ370" s="34">
        <f t="shared" si="178"/>
        <v>0</v>
      </c>
      <c r="AR370" s="34">
        <f t="shared" si="178"/>
        <v>0</v>
      </c>
      <c r="AS370" s="34">
        <f t="shared" si="178"/>
        <v>0</v>
      </c>
      <c r="AT370" s="34">
        <f t="shared" si="178"/>
        <v>0</v>
      </c>
      <c r="AU370" s="34">
        <f t="shared" si="178"/>
        <v>13175</v>
      </c>
      <c r="AV370" s="33"/>
      <c r="AW370" s="34"/>
      <c r="AX370" s="34"/>
      <c r="AY370" s="35"/>
      <c r="AZ370" s="36"/>
      <c r="BA370" s="36"/>
      <c r="BB370" s="36"/>
      <c r="BC370" s="36"/>
      <c r="BD370" s="14"/>
      <c r="BE370" s="14"/>
      <c r="BF370" s="14"/>
      <c r="BG370" s="14"/>
      <c r="BJ370" s="14" t="s">
        <v>107</v>
      </c>
    </row>
    <row r="371" spans="1:62" x14ac:dyDescent="0.4">
      <c r="A371" s="46"/>
    </row>
    <row r="372" spans="1:62" x14ac:dyDescent="0.4">
      <c r="A372" s="46" t="s">
        <v>522</v>
      </c>
      <c r="C372" s="14" t="s">
        <v>93</v>
      </c>
      <c r="D372" s="14" t="s">
        <v>68</v>
      </c>
      <c r="E372" s="14" t="s">
        <v>528</v>
      </c>
      <c r="F372" s="14" t="s">
        <v>529</v>
      </c>
      <c r="G372" s="14"/>
      <c r="H372" s="38">
        <v>0</v>
      </c>
      <c r="I372" s="38">
        <v>0</v>
      </c>
      <c r="J372" s="38">
        <v>0</v>
      </c>
      <c r="K372" s="38">
        <v>0</v>
      </c>
      <c r="L372" s="38">
        <v>0</v>
      </c>
      <c r="M372" s="38">
        <v>0</v>
      </c>
      <c r="N372" s="38">
        <v>0</v>
      </c>
      <c r="O372" s="38">
        <v>0</v>
      </c>
      <c r="P372" s="38">
        <v>0</v>
      </c>
      <c r="Q372" s="38">
        <v>0</v>
      </c>
      <c r="R372" s="38">
        <v>0</v>
      </c>
      <c r="S372" s="38">
        <v>0</v>
      </c>
      <c r="T372" s="38">
        <v>0</v>
      </c>
      <c r="U372" s="38">
        <v>0</v>
      </c>
      <c r="V372" s="38">
        <v>0</v>
      </c>
      <c r="W372" s="38">
        <v>0</v>
      </c>
      <c r="X372" s="38">
        <v>0</v>
      </c>
      <c r="Y372" s="38">
        <v>0</v>
      </c>
      <c r="Z372" s="38">
        <v>0</v>
      </c>
      <c r="AA372" s="38">
        <v>0</v>
      </c>
      <c r="AB372" s="38">
        <v>0</v>
      </c>
      <c r="AC372" s="38">
        <v>0</v>
      </c>
      <c r="AD372" s="38">
        <v>0</v>
      </c>
      <c r="AE372" s="38">
        <v>0</v>
      </c>
      <c r="AF372" s="38">
        <v>0</v>
      </c>
      <c r="AG372" s="38">
        <v>0</v>
      </c>
      <c r="AH372" s="38">
        <v>0</v>
      </c>
      <c r="AI372" s="38">
        <v>0</v>
      </c>
      <c r="AJ372" s="38">
        <v>0</v>
      </c>
      <c r="AK372" s="38">
        <v>0</v>
      </c>
      <c r="AL372" s="38">
        <v>0</v>
      </c>
      <c r="AM372" s="38">
        <v>0</v>
      </c>
      <c r="AN372" s="38">
        <v>0</v>
      </c>
      <c r="AO372" s="38">
        <v>0</v>
      </c>
      <c r="AP372" s="38">
        <v>0</v>
      </c>
      <c r="AQ372" s="38">
        <v>0</v>
      </c>
      <c r="AR372" s="38">
        <f>+'Dec Collections'!J73</f>
        <v>0</v>
      </c>
      <c r="AS372" s="38">
        <f>+'Dec Collections'!K73</f>
        <v>0</v>
      </c>
      <c r="AT372" s="38">
        <f>+'Dec Collections'!L73</f>
        <v>0</v>
      </c>
      <c r="AU372" s="38">
        <f>+'Dec Collections'!M73</f>
        <v>0</v>
      </c>
      <c r="AV372" s="14"/>
      <c r="AW372" s="31">
        <f>SUM(H372:S372)</f>
        <v>0</v>
      </c>
      <c r="AX372" s="31">
        <f>SUM(T372:AE372)</f>
        <v>0</v>
      </c>
      <c r="AY372" s="16">
        <f t="shared" ref="AY372:BB373" si="179">SUM(Y372:AJ372)</f>
        <v>0</v>
      </c>
      <c r="AZ372" s="31">
        <f t="shared" si="179"/>
        <v>0</v>
      </c>
      <c r="BA372" s="31">
        <f t="shared" si="179"/>
        <v>0</v>
      </c>
      <c r="BB372" s="31">
        <f t="shared" si="179"/>
        <v>0</v>
      </c>
      <c r="BC372" s="31">
        <f>SUM(AF372:AK372)</f>
        <v>0</v>
      </c>
      <c r="BD372" s="14"/>
      <c r="BE372" s="15">
        <v>0</v>
      </c>
      <c r="BF372" s="31">
        <f>-SUM(H372:AK372)</f>
        <v>0</v>
      </c>
      <c r="BG372" s="31">
        <v>0</v>
      </c>
      <c r="BH372" s="31">
        <f>BG372-BF372</f>
        <v>0</v>
      </c>
      <c r="BI372" s="31">
        <f>BG372-BE372</f>
        <v>0</v>
      </c>
      <c r="BJ372" s="14" t="s">
        <v>107</v>
      </c>
    </row>
    <row r="373" spans="1:62" x14ac:dyDescent="0.4">
      <c r="A373" s="46" t="s">
        <v>522</v>
      </c>
      <c r="C373" s="14" t="s">
        <v>97</v>
      </c>
      <c r="D373" s="14" t="s">
        <v>69</v>
      </c>
      <c r="E373" s="14" t="s">
        <v>528</v>
      </c>
      <c r="F373" s="14" t="s">
        <v>529</v>
      </c>
      <c r="G373" s="14"/>
      <c r="H373" s="38">
        <v>0</v>
      </c>
      <c r="I373" s="38">
        <v>0</v>
      </c>
      <c r="J373" s="38">
        <v>0</v>
      </c>
      <c r="K373" s="38">
        <v>0</v>
      </c>
      <c r="L373" s="38">
        <v>0</v>
      </c>
      <c r="M373" s="38">
        <v>0</v>
      </c>
      <c r="N373" s="38">
        <v>0</v>
      </c>
      <c r="O373" s="38">
        <v>0</v>
      </c>
      <c r="P373" s="38">
        <v>0</v>
      </c>
      <c r="Q373" s="38">
        <v>0</v>
      </c>
      <c r="R373" s="38">
        <v>0</v>
      </c>
      <c r="S373" s="38">
        <v>0</v>
      </c>
      <c r="T373" s="38">
        <v>0</v>
      </c>
      <c r="U373" s="38">
        <v>0</v>
      </c>
      <c r="V373" s="38">
        <v>0</v>
      </c>
      <c r="W373" s="38">
        <v>0</v>
      </c>
      <c r="X373" s="38">
        <v>0</v>
      </c>
      <c r="Y373" s="38">
        <v>0</v>
      </c>
      <c r="Z373" s="38">
        <v>0</v>
      </c>
      <c r="AA373" s="38">
        <v>0</v>
      </c>
      <c r="AB373" s="38">
        <v>0</v>
      </c>
      <c r="AC373" s="38">
        <v>0</v>
      </c>
      <c r="AD373" s="38">
        <v>0</v>
      </c>
      <c r="AE373" s="38">
        <v>0</v>
      </c>
      <c r="AF373" s="38">
        <v>0</v>
      </c>
      <c r="AG373" s="38">
        <v>0</v>
      </c>
      <c r="AH373" s="38">
        <v>0</v>
      </c>
      <c r="AI373" s="38">
        <v>0</v>
      </c>
      <c r="AJ373" s="38">
        <v>0</v>
      </c>
      <c r="AK373" s="38">
        <v>0</v>
      </c>
      <c r="AL373" s="38">
        <v>0</v>
      </c>
      <c r="AM373" s="38">
        <v>0</v>
      </c>
      <c r="AN373" s="38">
        <v>0</v>
      </c>
      <c r="AO373" s="38"/>
      <c r="AP373" s="38">
        <v>0</v>
      </c>
      <c r="AQ373" s="38">
        <v>0</v>
      </c>
      <c r="AR373" s="38">
        <v>0</v>
      </c>
      <c r="AS373" s="38"/>
      <c r="AT373" s="38">
        <v>22088</v>
      </c>
      <c r="AU373" s="38">
        <v>44175</v>
      </c>
      <c r="AV373" s="14"/>
      <c r="AW373" s="31">
        <f>SUM(H373:S373)</f>
        <v>0</v>
      </c>
      <c r="AX373" s="31">
        <f>SUM(T373:AE373)</f>
        <v>0</v>
      </c>
      <c r="AY373" s="16">
        <f t="shared" si="179"/>
        <v>0</v>
      </c>
      <c r="AZ373" s="31">
        <f t="shared" si="179"/>
        <v>0</v>
      </c>
      <c r="BA373" s="31">
        <f t="shared" si="179"/>
        <v>0</v>
      </c>
      <c r="BB373" s="31">
        <f t="shared" si="179"/>
        <v>0</v>
      </c>
      <c r="BC373" s="31">
        <f>SUM(AF373:AK373)</f>
        <v>0</v>
      </c>
      <c r="BD373" s="14"/>
      <c r="BE373" s="14"/>
      <c r="BF373" s="14"/>
      <c r="BG373" s="14"/>
      <c r="BH373" s="14"/>
      <c r="BI373" s="14"/>
      <c r="BJ373" s="14" t="s">
        <v>107</v>
      </c>
    </row>
    <row r="374" spans="1:62" x14ac:dyDescent="0.4">
      <c r="A374" s="46" t="s">
        <v>522</v>
      </c>
      <c r="C374" s="32" t="s">
        <v>97</v>
      </c>
      <c r="D374" s="32" t="s">
        <v>70</v>
      </c>
      <c r="E374" s="32" t="s">
        <v>528</v>
      </c>
      <c r="F374" s="32" t="s">
        <v>529</v>
      </c>
      <c r="G374" s="34"/>
      <c r="H374" s="34">
        <f t="shared" ref="H374:AU374" si="180">G374+H372+H373</f>
        <v>0</v>
      </c>
      <c r="I374" s="34">
        <f t="shared" si="180"/>
        <v>0</v>
      </c>
      <c r="J374" s="34">
        <f t="shared" si="180"/>
        <v>0</v>
      </c>
      <c r="K374" s="34">
        <f t="shared" si="180"/>
        <v>0</v>
      </c>
      <c r="L374" s="34">
        <f t="shared" si="180"/>
        <v>0</v>
      </c>
      <c r="M374" s="34">
        <f t="shared" si="180"/>
        <v>0</v>
      </c>
      <c r="N374" s="34">
        <f t="shared" si="180"/>
        <v>0</v>
      </c>
      <c r="O374" s="34">
        <f t="shared" si="180"/>
        <v>0</v>
      </c>
      <c r="P374" s="34">
        <f t="shared" si="180"/>
        <v>0</v>
      </c>
      <c r="Q374" s="34">
        <f t="shared" si="180"/>
        <v>0</v>
      </c>
      <c r="R374" s="34">
        <f t="shared" si="180"/>
        <v>0</v>
      </c>
      <c r="S374" s="34">
        <f t="shared" si="180"/>
        <v>0</v>
      </c>
      <c r="T374" s="34">
        <f t="shared" si="180"/>
        <v>0</v>
      </c>
      <c r="U374" s="34">
        <f t="shared" si="180"/>
        <v>0</v>
      </c>
      <c r="V374" s="34">
        <f t="shared" si="180"/>
        <v>0</v>
      </c>
      <c r="W374" s="34">
        <f t="shared" si="180"/>
        <v>0</v>
      </c>
      <c r="X374" s="34">
        <f t="shared" si="180"/>
        <v>0</v>
      </c>
      <c r="Y374" s="34">
        <f t="shared" si="180"/>
        <v>0</v>
      </c>
      <c r="Z374" s="34">
        <f t="shared" si="180"/>
        <v>0</v>
      </c>
      <c r="AA374" s="34">
        <f t="shared" si="180"/>
        <v>0</v>
      </c>
      <c r="AB374" s="34">
        <f t="shared" si="180"/>
        <v>0</v>
      </c>
      <c r="AC374" s="34">
        <f t="shared" si="180"/>
        <v>0</v>
      </c>
      <c r="AD374" s="34">
        <f t="shared" si="180"/>
        <v>0</v>
      </c>
      <c r="AE374" s="34">
        <f t="shared" si="180"/>
        <v>0</v>
      </c>
      <c r="AF374" s="34">
        <f t="shared" si="180"/>
        <v>0</v>
      </c>
      <c r="AG374" s="34">
        <f t="shared" si="180"/>
        <v>0</v>
      </c>
      <c r="AH374" s="34">
        <f t="shared" si="180"/>
        <v>0</v>
      </c>
      <c r="AI374" s="34">
        <f t="shared" si="180"/>
        <v>0</v>
      </c>
      <c r="AJ374" s="34">
        <f t="shared" si="180"/>
        <v>0</v>
      </c>
      <c r="AK374" s="34">
        <f t="shared" si="180"/>
        <v>0</v>
      </c>
      <c r="AL374" s="34">
        <f t="shared" si="180"/>
        <v>0</v>
      </c>
      <c r="AM374" s="34">
        <f t="shared" si="180"/>
        <v>0</v>
      </c>
      <c r="AN374" s="34">
        <f t="shared" si="180"/>
        <v>0</v>
      </c>
      <c r="AO374" s="34">
        <f t="shared" si="180"/>
        <v>0</v>
      </c>
      <c r="AP374" s="34">
        <f t="shared" si="180"/>
        <v>0</v>
      </c>
      <c r="AQ374" s="34">
        <f t="shared" si="180"/>
        <v>0</v>
      </c>
      <c r="AR374" s="34">
        <f t="shared" si="180"/>
        <v>0</v>
      </c>
      <c r="AS374" s="34">
        <f t="shared" si="180"/>
        <v>0</v>
      </c>
      <c r="AT374" s="34">
        <f t="shared" si="180"/>
        <v>22088</v>
      </c>
      <c r="AU374" s="34">
        <f t="shared" si="180"/>
        <v>66263</v>
      </c>
      <c r="AV374" s="33"/>
      <c r="AW374" s="34"/>
      <c r="AX374" s="34"/>
      <c r="AY374" s="35"/>
      <c r="AZ374" s="36"/>
      <c r="BA374" s="36"/>
      <c r="BB374" s="36"/>
      <c r="BC374" s="36"/>
      <c r="BD374" s="14"/>
      <c r="BE374" s="14"/>
      <c r="BF374" s="14"/>
      <c r="BG374" s="14"/>
      <c r="BJ374" s="14" t="s">
        <v>107</v>
      </c>
    </row>
    <row r="375" spans="1:62" x14ac:dyDescent="0.4">
      <c r="A375" s="46"/>
    </row>
    <row r="376" spans="1:62" x14ac:dyDescent="0.4">
      <c r="A376" s="46" t="s">
        <v>522</v>
      </c>
      <c r="C376" s="14" t="s">
        <v>93</v>
      </c>
      <c r="D376" s="14" t="s">
        <v>68</v>
      </c>
      <c r="E376" s="14" t="s">
        <v>530</v>
      </c>
      <c r="F376" s="14" t="s">
        <v>531</v>
      </c>
      <c r="G376" s="14"/>
      <c r="H376" s="38">
        <v>0</v>
      </c>
      <c r="I376" s="38">
        <v>0</v>
      </c>
      <c r="J376" s="38">
        <v>0</v>
      </c>
      <c r="K376" s="38">
        <v>0</v>
      </c>
      <c r="L376" s="38">
        <v>0</v>
      </c>
      <c r="M376" s="38">
        <v>0</v>
      </c>
      <c r="N376" s="38">
        <v>0</v>
      </c>
      <c r="O376" s="38">
        <v>0</v>
      </c>
      <c r="P376" s="38">
        <v>0</v>
      </c>
      <c r="Q376" s="38">
        <v>0</v>
      </c>
      <c r="R376" s="38">
        <v>0</v>
      </c>
      <c r="S376" s="38">
        <v>0</v>
      </c>
      <c r="T376" s="38">
        <v>0</v>
      </c>
      <c r="U376" s="38">
        <v>0</v>
      </c>
      <c r="V376" s="38">
        <v>0</v>
      </c>
      <c r="W376" s="38">
        <v>0</v>
      </c>
      <c r="X376" s="38">
        <v>0</v>
      </c>
      <c r="Y376" s="38">
        <v>0</v>
      </c>
      <c r="Z376" s="38">
        <v>0</v>
      </c>
      <c r="AA376" s="38">
        <v>0</v>
      </c>
      <c r="AB376" s="38">
        <v>0</v>
      </c>
      <c r="AC376" s="38">
        <v>0</v>
      </c>
      <c r="AD376" s="38">
        <v>0</v>
      </c>
      <c r="AE376" s="38">
        <v>0</v>
      </c>
      <c r="AF376" s="38">
        <v>0</v>
      </c>
      <c r="AG376" s="38">
        <v>0</v>
      </c>
      <c r="AH376" s="38">
        <v>0</v>
      </c>
      <c r="AI376" s="38">
        <v>0</v>
      </c>
      <c r="AJ376" s="38">
        <v>0</v>
      </c>
      <c r="AK376" s="38">
        <v>0</v>
      </c>
      <c r="AL376" s="38">
        <v>0</v>
      </c>
      <c r="AM376" s="38">
        <v>0</v>
      </c>
      <c r="AN376" s="38">
        <v>0</v>
      </c>
      <c r="AO376" s="38">
        <v>0</v>
      </c>
      <c r="AP376" s="38">
        <v>0</v>
      </c>
      <c r="AQ376" s="38">
        <v>0</v>
      </c>
      <c r="AR376" s="38">
        <f>+'Dec Collections'!J77</f>
        <v>0</v>
      </c>
      <c r="AS376" s="38">
        <f>+'Dec Collections'!K77</f>
        <v>0</v>
      </c>
      <c r="AT376" s="38">
        <f>+'Dec Collections'!L77</f>
        <v>0</v>
      </c>
      <c r="AU376" s="38">
        <f>+'Dec Collections'!M77</f>
        <v>0</v>
      </c>
      <c r="AV376" s="14"/>
      <c r="AW376" s="31">
        <f>SUM(H376:S376)</f>
        <v>0</v>
      </c>
      <c r="AX376" s="31">
        <f>SUM(T376:AE376)</f>
        <v>0</v>
      </c>
      <c r="AY376" s="16">
        <f t="shared" ref="AY376:BB377" si="181">SUM(Y376:AJ376)</f>
        <v>0</v>
      </c>
      <c r="AZ376" s="31">
        <f t="shared" si="181"/>
        <v>0</v>
      </c>
      <c r="BA376" s="31">
        <f t="shared" si="181"/>
        <v>0</v>
      </c>
      <c r="BB376" s="31">
        <f t="shared" si="181"/>
        <v>0</v>
      </c>
      <c r="BC376" s="31">
        <f>SUM(AF376:AK376)</f>
        <v>0</v>
      </c>
      <c r="BD376" s="14"/>
      <c r="BE376" s="15">
        <v>0</v>
      </c>
      <c r="BF376" s="31">
        <f>-SUM(H376:AK376)</f>
        <v>0</v>
      </c>
      <c r="BG376" s="31">
        <v>0</v>
      </c>
      <c r="BH376" s="31">
        <f>BG376-BF376</f>
        <v>0</v>
      </c>
      <c r="BI376" s="31">
        <f>BG376-BE376</f>
        <v>0</v>
      </c>
      <c r="BJ376" s="14" t="s">
        <v>107</v>
      </c>
    </row>
    <row r="377" spans="1:62" x14ac:dyDescent="0.4">
      <c r="A377" s="46" t="s">
        <v>522</v>
      </c>
      <c r="C377" s="14" t="s">
        <v>97</v>
      </c>
      <c r="D377" s="14" t="s">
        <v>69</v>
      </c>
      <c r="E377" s="14" t="s">
        <v>530</v>
      </c>
      <c r="F377" s="14" t="s">
        <v>531</v>
      </c>
      <c r="G377" s="14"/>
      <c r="H377" s="38">
        <v>0</v>
      </c>
      <c r="I377" s="38">
        <v>0</v>
      </c>
      <c r="J377" s="38">
        <v>0</v>
      </c>
      <c r="K377" s="38">
        <v>0</v>
      </c>
      <c r="L377" s="38">
        <v>0</v>
      </c>
      <c r="M377" s="38">
        <v>0</v>
      </c>
      <c r="N377" s="38">
        <v>0</v>
      </c>
      <c r="O377" s="38">
        <v>0</v>
      </c>
      <c r="P377" s="38">
        <v>0</v>
      </c>
      <c r="Q377" s="38">
        <v>0</v>
      </c>
      <c r="R377" s="38">
        <v>0</v>
      </c>
      <c r="S377" s="38">
        <v>0</v>
      </c>
      <c r="T377" s="38">
        <v>0</v>
      </c>
      <c r="U377" s="38">
        <v>0</v>
      </c>
      <c r="V377" s="38">
        <v>0</v>
      </c>
      <c r="W377" s="38">
        <v>0</v>
      </c>
      <c r="X377" s="38">
        <v>0</v>
      </c>
      <c r="Y377" s="38">
        <v>0</v>
      </c>
      <c r="Z377" s="38">
        <v>0</v>
      </c>
      <c r="AA377" s="38">
        <v>0</v>
      </c>
      <c r="AB377" s="38">
        <v>0</v>
      </c>
      <c r="AC377" s="38">
        <v>0</v>
      </c>
      <c r="AD377" s="38">
        <v>0</v>
      </c>
      <c r="AE377" s="38">
        <v>0</v>
      </c>
      <c r="AF377" s="38">
        <v>0</v>
      </c>
      <c r="AG377" s="38">
        <v>0</v>
      </c>
      <c r="AH377" s="38">
        <v>0</v>
      </c>
      <c r="AI377" s="38">
        <v>0</v>
      </c>
      <c r="AJ377" s="38">
        <v>0</v>
      </c>
      <c r="AK377" s="38">
        <v>0</v>
      </c>
      <c r="AL377" s="38">
        <v>0</v>
      </c>
      <c r="AM377" s="38">
        <v>0</v>
      </c>
      <c r="AN377" s="38">
        <v>0</v>
      </c>
      <c r="AO377" s="38"/>
      <c r="AP377" s="38">
        <v>0</v>
      </c>
      <c r="AQ377" s="38">
        <v>0</v>
      </c>
      <c r="AR377" s="38">
        <v>0</v>
      </c>
      <c r="AS377" s="38"/>
      <c r="AT377" s="38"/>
      <c r="AU377" s="38"/>
      <c r="AV377" s="14"/>
      <c r="AW377" s="31">
        <f>SUM(H377:S377)</f>
        <v>0</v>
      </c>
      <c r="AX377" s="31">
        <f>SUM(T377:AE377)</f>
        <v>0</v>
      </c>
      <c r="AY377" s="16">
        <f t="shared" si="181"/>
        <v>0</v>
      </c>
      <c r="AZ377" s="31">
        <f t="shared" si="181"/>
        <v>0</v>
      </c>
      <c r="BA377" s="31">
        <f t="shared" si="181"/>
        <v>0</v>
      </c>
      <c r="BB377" s="31">
        <f t="shared" si="181"/>
        <v>0</v>
      </c>
      <c r="BC377" s="31">
        <f>SUM(AF377:AK377)</f>
        <v>0</v>
      </c>
      <c r="BD377" s="14"/>
      <c r="BE377" s="14"/>
      <c r="BF377" s="14"/>
      <c r="BG377" s="14"/>
      <c r="BH377" s="14"/>
      <c r="BI377" s="14"/>
      <c r="BJ377" s="14" t="s">
        <v>107</v>
      </c>
    </row>
    <row r="378" spans="1:62" x14ac:dyDescent="0.4">
      <c r="A378" s="46" t="s">
        <v>522</v>
      </c>
      <c r="C378" s="32" t="s">
        <v>97</v>
      </c>
      <c r="D378" s="32" t="s">
        <v>70</v>
      </c>
      <c r="E378" s="32" t="s">
        <v>530</v>
      </c>
      <c r="F378" s="32" t="s">
        <v>531</v>
      </c>
      <c r="G378" s="34"/>
      <c r="H378" s="34">
        <f t="shared" ref="H378:AU378" si="182">G378+H376+H377</f>
        <v>0</v>
      </c>
      <c r="I378" s="34">
        <f t="shared" si="182"/>
        <v>0</v>
      </c>
      <c r="J378" s="34">
        <f t="shared" si="182"/>
        <v>0</v>
      </c>
      <c r="K378" s="34">
        <f t="shared" si="182"/>
        <v>0</v>
      </c>
      <c r="L378" s="34">
        <f t="shared" si="182"/>
        <v>0</v>
      </c>
      <c r="M378" s="34">
        <f t="shared" si="182"/>
        <v>0</v>
      </c>
      <c r="N378" s="34">
        <f t="shared" si="182"/>
        <v>0</v>
      </c>
      <c r="O378" s="34">
        <f t="shared" si="182"/>
        <v>0</v>
      </c>
      <c r="P378" s="34">
        <f t="shared" si="182"/>
        <v>0</v>
      </c>
      <c r="Q378" s="34">
        <f t="shared" si="182"/>
        <v>0</v>
      </c>
      <c r="R378" s="34">
        <f t="shared" si="182"/>
        <v>0</v>
      </c>
      <c r="S378" s="34">
        <f t="shared" si="182"/>
        <v>0</v>
      </c>
      <c r="T378" s="34">
        <f t="shared" si="182"/>
        <v>0</v>
      </c>
      <c r="U378" s="34">
        <f t="shared" si="182"/>
        <v>0</v>
      </c>
      <c r="V378" s="34">
        <f t="shared" si="182"/>
        <v>0</v>
      </c>
      <c r="W378" s="34">
        <f t="shared" si="182"/>
        <v>0</v>
      </c>
      <c r="X378" s="34">
        <f t="shared" si="182"/>
        <v>0</v>
      </c>
      <c r="Y378" s="34">
        <f t="shared" si="182"/>
        <v>0</v>
      </c>
      <c r="Z378" s="34">
        <f t="shared" si="182"/>
        <v>0</v>
      </c>
      <c r="AA378" s="34">
        <f t="shared" si="182"/>
        <v>0</v>
      </c>
      <c r="AB378" s="34">
        <f t="shared" si="182"/>
        <v>0</v>
      </c>
      <c r="AC378" s="34">
        <f t="shared" si="182"/>
        <v>0</v>
      </c>
      <c r="AD378" s="34">
        <f t="shared" si="182"/>
        <v>0</v>
      </c>
      <c r="AE378" s="34">
        <f t="shared" si="182"/>
        <v>0</v>
      </c>
      <c r="AF378" s="34">
        <f t="shared" si="182"/>
        <v>0</v>
      </c>
      <c r="AG378" s="34">
        <f t="shared" si="182"/>
        <v>0</v>
      </c>
      <c r="AH378" s="34">
        <f t="shared" si="182"/>
        <v>0</v>
      </c>
      <c r="AI378" s="34">
        <f t="shared" si="182"/>
        <v>0</v>
      </c>
      <c r="AJ378" s="34">
        <f t="shared" si="182"/>
        <v>0</v>
      </c>
      <c r="AK378" s="34">
        <f t="shared" si="182"/>
        <v>0</v>
      </c>
      <c r="AL378" s="34">
        <f t="shared" si="182"/>
        <v>0</v>
      </c>
      <c r="AM378" s="34">
        <f t="shared" si="182"/>
        <v>0</v>
      </c>
      <c r="AN378" s="34">
        <f t="shared" si="182"/>
        <v>0</v>
      </c>
      <c r="AO378" s="34">
        <f t="shared" si="182"/>
        <v>0</v>
      </c>
      <c r="AP378" s="34">
        <f t="shared" si="182"/>
        <v>0</v>
      </c>
      <c r="AQ378" s="34">
        <f t="shared" si="182"/>
        <v>0</v>
      </c>
      <c r="AR378" s="34">
        <f t="shared" si="182"/>
        <v>0</v>
      </c>
      <c r="AS378" s="34">
        <f t="shared" si="182"/>
        <v>0</v>
      </c>
      <c r="AT378" s="34">
        <f t="shared" si="182"/>
        <v>0</v>
      </c>
      <c r="AU378" s="34">
        <f t="shared" si="182"/>
        <v>0</v>
      </c>
      <c r="AV378" s="33"/>
      <c r="AW378" s="34"/>
      <c r="AX378" s="34"/>
      <c r="AY378" s="35"/>
      <c r="AZ378" s="36"/>
      <c r="BA378" s="36"/>
      <c r="BB378" s="36"/>
      <c r="BC378" s="36"/>
      <c r="BD378" s="14"/>
      <c r="BE378" s="14"/>
      <c r="BF378" s="14"/>
      <c r="BG378" s="14"/>
      <c r="BJ378" s="14" t="s">
        <v>107</v>
      </c>
    </row>
    <row r="379" spans="1:62" x14ac:dyDescent="0.4">
      <c r="A379" s="46"/>
    </row>
    <row r="380" spans="1:62" x14ac:dyDescent="0.4">
      <c r="A380" s="46" t="s">
        <v>552</v>
      </c>
      <c r="C380" s="14" t="s">
        <v>93</v>
      </c>
      <c r="D380" s="14" t="s">
        <v>68</v>
      </c>
      <c r="E380" s="14" t="s">
        <v>111</v>
      </c>
      <c r="F380" s="14" t="s">
        <v>551</v>
      </c>
      <c r="G380" s="14"/>
      <c r="H380" s="38">
        <v>0</v>
      </c>
      <c r="I380" s="38">
        <v>0</v>
      </c>
      <c r="J380" s="38">
        <v>0</v>
      </c>
      <c r="K380" s="38">
        <v>0</v>
      </c>
      <c r="L380" s="38">
        <v>0</v>
      </c>
      <c r="M380" s="38">
        <v>0</v>
      </c>
      <c r="N380" s="38">
        <v>0</v>
      </c>
      <c r="O380" s="38">
        <v>0</v>
      </c>
      <c r="P380" s="38">
        <v>0</v>
      </c>
      <c r="Q380" s="38">
        <v>0</v>
      </c>
      <c r="R380" s="38">
        <v>0</v>
      </c>
      <c r="S380" s="38">
        <v>0</v>
      </c>
      <c r="T380" s="38">
        <v>0</v>
      </c>
      <c r="U380" s="38">
        <v>0</v>
      </c>
      <c r="V380" s="38">
        <v>0</v>
      </c>
      <c r="W380" s="38">
        <v>0</v>
      </c>
      <c r="X380" s="38">
        <v>0</v>
      </c>
      <c r="Y380" s="38">
        <v>0</v>
      </c>
      <c r="Z380" s="38">
        <v>0</v>
      </c>
      <c r="AA380" s="38">
        <v>0</v>
      </c>
      <c r="AB380" s="38">
        <v>0</v>
      </c>
      <c r="AC380" s="38">
        <v>0</v>
      </c>
      <c r="AD380" s="38">
        <v>0</v>
      </c>
      <c r="AE380" s="38">
        <v>0</v>
      </c>
      <c r="AF380" s="38">
        <v>0</v>
      </c>
      <c r="AG380" s="38">
        <v>0</v>
      </c>
      <c r="AH380" s="38">
        <v>0</v>
      </c>
      <c r="AI380" s="38">
        <v>0</v>
      </c>
      <c r="AJ380" s="38">
        <v>0</v>
      </c>
      <c r="AK380" s="38">
        <v>0</v>
      </c>
      <c r="AL380" s="38">
        <v>0</v>
      </c>
      <c r="AM380" s="38">
        <v>0</v>
      </c>
      <c r="AN380" s="38">
        <v>0</v>
      </c>
      <c r="AO380" s="38">
        <v>0</v>
      </c>
      <c r="AP380" s="38">
        <v>0</v>
      </c>
      <c r="AQ380" s="38">
        <v>0</v>
      </c>
      <c r="AR380" s="38">
        <f>+'Dec Collections'!J81</f>
        <v>0</v>
      </c>
      <c r="AS380" s="38">
        <f>+'Dec Collections'!K81</f>
        <v>0</v>
      </c>
      <c r="AT380" s="38">
        <f>+'Dec Collections'!L81</f>
        <v>0</v>
      </c>
      <c r="AU380" s="38">
        <f>+'Dec Collections'!M81</f>
        <v>0</v>
      </c>
      <c r="AV380" s="14"/>
      <c r="AW380" s="31">
        <f>SUM(H380:S380)</f>
        <v>0</v>
      </c>
      <c r="AX380" s="31">
        <f>SUM(T380:AE380)</f>
        <v>0</v>
      </c>
      <c r="AY380" s="16">
        <f t="shared" ref="AY380:BB381" si="183">SUM(Y380:AJ380)</f>
        <v>0</v>
      </c>
      <c r="AZ380" s="31">
        <f t="shared" si="183"/>
        <v>0</v>
      </c>
      <c r="BA380" s="31">
        <f t="shared" si="183"/>
        <v>0</v>
      </c>
      <c r="BB380" s="31">
        <f t="shared" si="183"/>
        <v>0</v>
      </c>
      <c r="BC380" s="31">
        <f>SUM(AF380:AK380)</f>
        <v>0</v>
      </c>
      <c r="BD380" s="14"/>
      <c r="BE380" s="15">
        <v>0</v>
      </c>
      <c r="BF380" s="31">
        <f>-SUM(H380:AK380)</f>
        <v>0</v>
      </c>
      <c r="BG380" s="31">
        <v>0</v>
      </c>
      <c r="BH380" s="31">
        <f>BG380-BF380</f>
        <v>0</v>
      </c>
      <c r="BI380" s="31">
        <f>BG380-BE380</f>
        <v>0</v>
      </c>
      <c r="BJ380" s="14" t="s">
        <v>107</v>
      </c>
    </row>
    <row r="381" spans="1:62" x14ac:dyDescent="0.4">
      <c r="A381" s="46" t="s">
        <v>552</v>
      </c>
      <c r="C381" s="14" t="s">
        <v>97</v>
      </c>
      <c r="D381" s="14" t="s">
        <v>69</v>
      </c>
      <c r="E381" s="14" t="s">
        <v>111</v>
      </c>
      <c r="F381" s="14" t="s">
        <v>551</v>
      </c>
      <c r="G381" s="14"/>
      <c r="H381" s="38">
        <v>0</v>
      </c>
      <c r="I381" s="38">
        <v>0</v>
      </c>
      <c r="J381" s="38">
        <v>0</v>
      </c>
      <c r="K381" s="38">
        <v>0</v>
      </c>
      <c r="L381" s="38">
        <v>0</v>
      </c>
      <c r="M381" s="38">
        <v>0</v>
      </c>
      <c r="N381" s="38">
        <v>0</v>
      </c>
      <c r="O381" s="38">
        <v>0</v>
      </c>
      <c r="P381" s="38">
        <v>0</v>
      </c>
      <c r="Q381" s="38">
        <v>0</v>
      </c>
      <c r="R381" s="38">
        <v>0</v>
      </c>
      <c r="S381" s="38">
        <v>0</v>
      </c>
      <c r="T381" s="38">
        <v>0</v>
      </c>
      <c r="U381" s="38">
        <v>0</v>
      </c>
      <c r="V381" s="38">
        <v>0</v>
      </c>
      <c r="W381" s="38">
        <v>0</v>
      </c>
      <c r="X381" s="38">
        <v>0</v>
      </c>
      <c r="Y381" s="38">
        <v>0</v>
      </c>
      <c r="Z381" s="38">
        <v>0</v>
      </c>
      <c r="AA381" s="38">
        <v>0</v>
      </c>
      <c r="AB381" s="38">
        <v>0</v>
      </c>
      <c r="AC381" s="38">
        <v>0</v>
      </c>
      <c r="AD381" s="38">
        <v>0</v>
      </c>
      <c r="AE381" s="38">
        <v>0</v>
      </c>
      <c r="AF381" s="38">
        <v>0</v>
      </c>
      <c r="AG381" s="38">
        <v>0</v>
      </c>
      <c r="AH381" s="38">
        <v>0</v>
      </c>
      <c r="AI381" s="38">
        <v>0</v>
      </c>
      <c r="AJ381" s="38">
        <v>0</v>
      </c>
      <c r="AK381" s="38">
        <v>0</v>
      </c>
      <c r="AL381" s="38">
        <v>0</v>
      </c>
      <c r="AM381" s="38">
        <v>0</v>
      </c>
      <c r="AN381" s="38">
        <v>0</v>
      </c>
      <c r="AO381" s="38"/>
      <c r="AP381" s="38">
        <v>0</v>
      </c>
      <c r="AQ381" s="38">
        <v>0</v>
      </c>
      <c r="AR381" s="38">
        <v>0</v>
      </c>
      <c r="AS381" s="38"/>
      <c r="AT381" s="38"/>
      <c r="AU381" s="38">
        <v>65875</v>
      </c>
      <c r="AV381" s="14"/>
      <c r="AW381" s="31">
        <f>SUM(H381:S381)</f>
        <v>0</v>
      </c>
      <c r="AX381" s="31">
        <f>SUM(T381:AE381)</f>
        <v>0</v>
      </c>
      <c r="AY381" s="16">
        <f t="shared" si="183"/>
        <v>0</v>
      </c>
      <c r="AZ381" s="31">
        <f t="shared" si="183"/>
        <v>0</v>
      </c>
      <c r="BA381" s="31">
        <f t="shared" si="183"/>
        <v>0</v>
      </c>
      <c r="BB381" s="31">
        <f t="shared" si="183"/>
        <v>0</v>
      </c>
      <c r="BC381" s="31">
        <f>SUM(AF381:AK381)</f>
        <v>0</v>
      </c>
      <c r="BD381" s="14"/>
      <c r="BE381" s="14"/>
      <c r="BF381" s="14"/>
      <c r="BG381" s="14"/>
      <c r="BH381" s="14"/>
      <c r="BI381" s="14"/>
      <c r="BJ381" s="14" t="s">
        <v>107</v>
      </c>
    </row>
    <row r="382" spans="1:62" x14ac:dyDescent="0.4">
      <c r="A382" s="46" t="s">
        <v>552</v>
      </c>
      <c r="C382" s="32" t="s">
        <v>97</v>
      </c>
      <c r="D382" s="32" t="s">
        <v>70</v>
      </c>
      <c r="E382" s="32" t="s">
        <v>111</v>
      </c>
      <c r="F382" s="32" t="s">
        <v>551</v>
      </c>
      <c r="G382" s="34"/>
      <c r="H382" s="34">
        <f t="shared" ref="H382:AU382" si="184">G382+H380+H381</f>
        <v>0</v>
      </c>
      <c r="I382" s="34">
        <f t="shared" si="184"/>
        <v>0</v>
      </c>
      <c r="J382" s="34">
        <f t="shared" si="184"/>
        <v>0</v>
      </c>
      <c r="K382" s="34">
        <f t="shared" si="184"/>
        <v>0</v>
      </c>
      <c r="L382" s="34">
        <f t="shared" si="184"/>
        <v>0</v>
      </c>
      <c r="M382" s="34">
        <f t="shared" si="184"/>
        <v>0</v>
      </c>
      <c r="N382" s="34">
        <f t="shared" si="184"/>
        <v>0</v>
      </c>
      <c r="O382" s="34">
        <f t="shared" si="184"/>
        <v>0</v>
      </c>
      <c r="P382" s="34">
        <f t="shared" si="184"/>
        <v>0</v>
      </c>
      <c r="Q382" s="34">
        <f t="shared" si="184"/>
        <v>0</v>
      </c>
      <c r="R382" s="34">
        <f t="shared" si="184"/>
        <v>0</v>
      </c>
      <c r="S382" s="34">
        <f t="shared" si="184"/>
        <v>0</v>
      </c>
      <c r="T382" s="34">
        <f t="shared" si="184"/>
        <v>0</v>
      </c>
      <c r="U382" s="34">
        <f t="shared" si="184"/>
        <v>0</v>
      </c>
      <c r="V382" s="34">
        <f t="shared" si="184"/>
        <v>0</v>
      </c>
      <c r="W382" s="34">
        <f t="shared" si="184"/>
        <v>0</v>
      </c>
      <c r="X382" s="34">
        <f t="shared" si="184"/>
        <v>0</v>
      </c>
      <c r="Y382" s="34">
        <f t="shared" si="184"/>
        <v>0</v>
      </c>
      <c r="Z382" s="34">
        <f t="shared" si="184"/>
        <v>0</v>
      </c>
      <c r="AA382" s="34">
        <f t="shared" si="184"/>
        <v>0</v>
      </c>
      <c r="AB382" s="34">
        <f t="shared" si="184"/>
        <v>0</v>
      </c>
      <c r="AC382" s="34">
        <f t="shared" si="184"/>
        <v>0</v>
      </c>
      <c r="AD382" s="34">
        <f t="shared" si="184"/>
        <v>0</v>
      </c>
      <c r="AE382" s="34">
        <f t="shared" si="184"/>
        <v>0</v>
      </c>
      <c r="AF382" s="34">
        <f t="shared" si="184"/>
        <v>0</v>
      </c>
      <c r="AG382" s="34">
        <f t="shared" si="184"/>
        <v>0</v>
      </c>
      <c r="AH382" s="34">
        <f t="shared" si="184"/>
        <v>0</v>
      </c>
      <c r="AI382" s="34">
        <f t="shared" si="184"/>
        <v>0</v>
      </c>
      <c r="AJ382" s="34">
        <f t="shared" si="184"/>
        <v>0</v>
      </c>
      <c r="AK382" s="34">
        <f t="shared" si="184"/>
        <v>0</v>
      </c>
      <c r="AL382" s="34">
        <f t="shared" si="184"/>
        <v>0</v>
      </c>
      <c r="AM382" s="34">
        <f t="shared" si="184"/>
        <v>0</v>
      </c>
      <c r="AN382" s="34">
        <f t="shared" si="184"/>
        <v>0</v>
      </c>
      <c r="AO382" s="34">
        <f t="shared" si="184"/>
        <v>0</v>
      </c>
      <c r="AP382" s="34">
        <f t="shared" si="184"/>
        <v>0</v>
      </c>
      <c r="AQ382" s="34">
        <f t="shared" si="184"/>
        <v>0</v>
      </c>
      <c r="AR382" s="34">
        <f t="shared" si="184"/>
        <v>0</v>
      </c>
      <c r="AS382" s="34">
        <f t="shared" si="184"/>
        <v>0</v>
      </c>
      <c r="AT382" s="34">
        <f t="shared" si="184"/>
        <v>0</v>
      </c>
      <c r="AU382" s="34">
        <f t="shared" si="184"/>
        <v>65875</v>
      </c>
      <c r="AV382" s="33"/>
      <c r="AW382" s="34"/>
      <c r="AX382" s="34"/>
      <c r="AY382" s="35"/>
      <c r="AZ382" s="36"/>
      <c r="BA382" s="36"/>
      <c r="BB382" s="36"/>
      <c r="BC382" s="36"/>
      <c r="BD382" s="14"/>
      <c r="BE382" s="14"/>
      <c r="BF382" s="14"/>
      <c r="BG382" s="14"/>
      <c r="BJ382" s="14" t="s">
        <v>107</v>
      </c>
    </row>
    <row r="383" spans="1:62" x14ac:dyDescent="0.4">
      <c r="A383" s="46"/>
    </row>
    <row r="384" spans="1:62" x14ac:dyDescent="0.4">
      <c r="A384" s="46" t="s">
        <v>552</v>
      </c>
      <c r="C384" s="14" t="s">
        <v>93</v>
      </c>
      <c r="D384" s="14" t="s">
        <v>68</v>
      </c>
      <c r="E384" s="14" t="s">
        <v>553</v>
      </c>
      <c r="F384" s="14" t="s">
        <v>554</v>
      </c>
      <c r="G384" s="14"/>
      <c r="H384" s="38">
        <v>0</v>
      </c>
      <c r="I384" s="38">
        <v>0</v>
      </c>
      <c r="J384" s="38">
        <v>0</v>
      </c>
      <c r="K384" s="38">
        <v>0</v>
      </c>
      <c r="L384" s="38">
        <v>0</v>
      </c>
      <c r="M384" s="38">
        <v>0</v>
      </c>
      <c r="N384" s="38">
        <v>0</v>
      </c>
      <c r="O384" s="38">
        <v>0</v>
      </c>
      <c r="P384" s="38">
        <v>0</v>
      </c>
      <c r="Q384" s="38">
        <v>0</v>
      </c>
      <c r="R384" s="38">
        <v>0</v>
      </c>
      <c r="S384" s="38">
        <v>0</v>
      </c>
      <c r="T384" s="38">
        <v>0</v>
      </c>
      <c r="U384" s="38">
        <v>0</v>
      </c>
      <c r="V384" s="38">
        <v>0</v>
      </c>
      <c r="W384" s="38">
        <v>0</v>
      </c>
      <c r="X384" s="38">
        <v>0</v>
      </c>
      <c r="Y384" s="38">
        <v>0</v>
      </c>
      <c r="Z384" s="38">
        <v>0</v>
      </c>
      <c r="AA384" s="38">
        <v>0</v>
      </c>
      <c r="AB384" s="38">
        <v>0</v>
      </c>
      <c r="AC384" s="38">
        <v>0</v>
      </c>
      <c r="AD384" s="38">
        <v>0</v>
      </c>
      <c r="AE384" s="38">
        <v>0</v>
      </c>
      <c r="AF384" s="38">
        <v>0</v>
      </c>
      <c r="AG384" s="38">
        <v>0</v>
      </c>
      <c r="AH384" s="38">
        <v>0</v>
      </c>
      <c r="AI384" s="38">
        <v>0</v>
      </c>
      <c r="AJ384" s="38">
        <v>0</v>
      </c>
      <c r="AK384" s="38">
        <v>0</v>
      </c>
      <c r="AL384" s="38">
        <v>0</v>
      </c>
      <c r="AM384" s="38">
        <v>0</v>
      </c>
      <c r="AN384" s="38">
        <v>0</v>
      </c>
      <c r="AO384" s="38">
        <v>0</v>
      </c>
      <c r="AP384" s="38">
        <v>0</v>
      </c>
      <c r="AQ384" s="38">
        <v>0</v>
      </c>
      <c r="AR384" s="38">
        <f>+'Dec Collections'!J85</f>
        <v>0</v>
      </c>
      <c r="AS384" s="38">
        <f>+'Dec Collections'!K85</f>
        <v>0</v>
      </c>
      <c r="AT384" s="38">
        <f>+'Dec Collections'!L85</f>
        <v>0</v>
      </c>
      <c r="AU384" s="38">
        <f>+'Dec Collections'!M85</f>
        <v>0</v>
      </c>
      <c r="AV384" s="14"/>
      <c r="AW384" s="31">
        <f>SUM(H384:S384)</f>
        <v>0</v>
      </c>
      <c r="AX384" s="31">
        <f>SUM(T384:AE384)</f>
        <v>0</v>
      </c>
      <c r="AY384" s="16">
        <f t="shared" ref="AY384:BB385" si="185">SUM(Y384:AJ384)</f>
        <v>0</v>
      </c>
      <c r="AZ384" s="31">
        <f t="shared" si="185"/>
        <v>0</v>
      </c>
      <c r="BA384" s="31">
        <f t="shared" si="185"/>
        <v>0</v>
      </c>
      <c r="BB384" s="31">
        <f t="shared" si="185"/>
        <v>0</v>
      </c>
      <c r="BC384" s="31">
        <f>SUM(AF384:AK384)</f>
        <v>0</v>
      </c>
      <c r="BD384" s="14"/>
      <c r="BE384" s="15">
        <v>0</v>
      </c>
      <c r="BF384" s="31">
        <f>-SUM(H384:AK384)</f>
        <v>0</v>
      </c>
      <c r="BG384" s="31">
        <v>0</v>
      </c>
      <c r="BH384" s="31">
        <f>BG384-BF384</f>
        <v>0</v>
      </c>
      <c r="BI384" s="31">
        <f>BG384-BE384</f>
        <v>0</v>
      </c>
      <c r="BJ384" s="14" t="s">
        <v>107</v>
      </c>
    </row>
    <row r="385" spans="1:62" x14ac:dyDescent="0.4">
      <c r="A385" s="46" t="s">
        <v>552</v>
      </c>
      <c r="C385" s="14" t="s">
        <v>97</v>
      </c>
      <c r="D385" s="14" t="s">
        <v>69</v>
      </c>
      <c r="E385" s="14" t="s">
        <v>553</v>
      </c>
      <c r="F385" s="14" t="s">
        <v>554</v>
      </c>
      <c r="G385" s="14"/>
      <c r="H385" s="38">
        <v>0</v>
      </c>
      <c r="I385" s="38">
        <v>0</v>
      </c>
      <c r="J385" s="38">
        <v>0</v>
      </c>
      <c r="K385" s="38">
        <v>0</v>
      </c>
      <c r="L385" s="38">
        <v>0</v>
      </c>
      <c r="M385" s="38">
        <v>0</v>
      </c>
      <c r="N385" s="38">
        <v>0</v>
      </c>
      <c r="O385" s="38">
        <v>0</v>
      </c>
      <c r="P385" s="38">
        <v>0</v>
      </c>
      <c r="Q385" s="38">
        <v>0</v>
      </c>
      <c r="R385" s="38">
        <v>0</v>
      </c>
      <c r="S385" s="38">
        <v>0</v>
      </c>
      <c r="T385" s="38">
        <v>0</v>
      </c>
      <c r="U385" s="38">
        <v>0</v>
      </c>
      <c r="V385" s="38">
        <v>0</v>
      </c>
      <c r="W385" s="38">
        <v>0</v>
      </c>
      <c r="X385" s="38">
        <v>0</v>
      </c>
      <c r="Y385" s="38">
        <v>0</v>
      </c>
      <c r="Z385" s="38">
        <v>0</v>
      </c>
      <c r="AA385" s="38">
        <v>0</v>
      </c>
      <c r="AB385" s="38">
        <v>0</v>
      </c>
      <c r="AC385" s="38">
        <v>0</v>
      </c>
      <c r="AD385" s="38">
        <v>0</v>
      </c>
      <c r="AE385" s="38">
        <v>0</v>
      </c>
      <c r="AF385" s="38">
        <v>0</v>
      </c>
      <c r="AG385" s="38">
        <v>0</v>
      </c>
      <c r="AH385" s="38">
        <v>0</v>
      </c>
      <c r="AI385" s="38">
        <v>0</v>
      </c>
      <c r="AJ385" s="38">
        <v>0</v>
      </c>
      <c r="AK385" s="38">
        <v>0</v>
      </c>
      <c r="AL385" s="38">
        <v>0</v>
      </c>
      <c r="AM385" s="38">
        <v>0</v>
      </c>
      <c r="AN385" s="38">
        <v>0</v>
      </c>
      <c r="AO385" s="38"/>
      <c r="AP385" s="38">
        <v>0</v>
      </c>
      <c r="AQ385" s="38">
        <v>0</v>
      </c>
      <c r="AR385" s="38">
        <v>0</v>
      </c>
      <c r="AS385" s="38"/>
      <c r="AT385" s="38"/>
      <c r="AU385" s="38">
        <v>42625</v>
      </c>
      <c r="AV385" s="14"/>
      <c r="AW385" s="31">
        <f>SUM(H385:S385)</f>
        <v>0</v>
      </c>
      <c r="AX385" s="31">
        <f>SUM(T385:AE385)</f>
        <v>0</v>
      </c>
      <c r="AY385" s="16">
        <f t="shared" si="185"/>
        <v>0</v>
      </c>
      <c r="AZ385" s="31">
        <f t="shared" si="185"/>
        <v>0</v>
      </c>
      <c r="BA385" s="31">
        <f t="shared" si="185"/>
        <v>0</v>
      </c>
      <c r="BB385" s="31">
        <f t="shared" si="185"/>
        <v>0</v>
      </c>
      <c r="BC385" s="31">
        <f>SUM(AF385:AK385)</f>
        <v>0</v>
      </c>
      <c r="BD385" s="14"/>
      <c r="BE385" s="14"/>
      <c r="BF385" s="14"/>
      <c r="BG385" s="14"/>
      <c r="BH385" s="14"/>
      <c r="BI385" s="14"/>
      <c r="BJ385" s="14" t="s">
        <v>107</v>
      </c>
    </row>
    <row r="386" spans="1:62" x14ac:dyDescent="0.4">
      <c r="A386" s="46" t="s">
        <v>552</v>
      </c>
      <c r="C386" s="32" t="s">
        <v>97</v>
      </c>
      <c r="D386" s="32" t="s">
        <v>70</v>
      </c>
      <c r="E386" s="32" t="s">
        <v>553</v>
      </c>
      <c r="F386" s="32" t="s">
        <v>554</v>
      </c>
      <c r="G386" s="34"/>
      <c r="H386" s="34">
        <f t="shared" ref="H386:AU386" si="186">G386+H384+H385</f>
        <v>0</v>
      </c>
      <c r="I386" s="34">
        <f t="shared" si="186"/>
        <v>0</v>
      </c>
      <c r="J386" s="34">
        <f t="shared" si="186"/>
        <v>0</v>
      </c>
      <c r="K386" s="34">
        <f t="shared" si="186"/>
        <v>0</v>
      </c>
      <c r="L386" s="34">
        <f t="shared" si="186"/>
        <v>0</v>
      </c>
      <c r="M386" s="34">
        <f t="shared" si="186"/>
        <v>0</v>
      </c>
      <c r="N386" s="34">
        <f t="shared" si="186"/>
        <v>0</v>
      </c>
      <c r="O386" s="34">
        <f t="shared" si="186"/>
        <v>0</v>
      </c>
      <c r="P386" s="34">
        <f t="shared" si="186"/>
        <v>0</v>
      </c>
      <c r="Q386" s="34">
        <f t="shared" si="186"/>
        <v>0</v>
      </c>
      <c r="R386" s="34">
        <f t="shared" si="186"/>
        <v>0</v>
      </c>
      <c r="S386" s="34">
        <f t="shared" si="186"/>
        <v>0</v>
      </c>
      <c r="T386" s="34">
        <f t="shared" si="186"/>
        <v>0</v>
      </c>
      <c r="U386" s="34">
        <f t="shared" si="186"/>
        <v>0</v>
      </c>
      <c r="V386" s="34">
        <f t="shared" si="186"/>
        <v>0</v>
      </c>
      <c r="W386" s="34">
        <f t="shared" si="186"/>
        <v>0</v>
      </c>
      <c r="X386" s="34">
        <f t="shared" si="186"/>
        <v>0</v>
      </c>
      <c r="Y386" s="34">
        <f t="shared" si="186"/>
        <v>0</v>
      </c>
      <c r="Z386" s="34">
        <f t="shared" si="186"/>
        <v>0</v>
      </c>
      <c r="AA386" s="34">
        <f t="shared" si="186"/>
        <v>0</v>
      </c>
      <c r="AB386" s="34">
        <f t="shared" si="186"/>
        <v>0</v>
      </c>
      <c r="AC386" s="34">
        <f t="shared" si="186"/>
        <v>0</v>
      </c>
      <c r="AD386" s="34">
        <f t="shared" si="186"/>
        <v>0</v>
      </c>
      <c r="AE386" s="34">
        <f t="shared" si="186"/>
        <v>0</v>
      </c>
      <c r="AF386" s="34">
        <f t="shared" si="186"/>
        <v>0</v>
      </c>
      <c r="AG386" s="34">
        <f t="shared" si="186"/>
        <v>0</v>
      </c>
      <c r="AH386" s="34">
        <f t="shared" si="186"/>
        <v>0</v>
      </c>
      <c r="AI386" s="34">
        <f t="shared" si="186"/>
        <v>0</v>
      </c>
      <c r="AJ386" s="34">
        <f t="shared" si="186"/>
        <v>0</v>
      </c>
      <c r="AK386" s="34">
        <f t="shared" si="186"/>
        <v>0</v>
      </c>
      <c r="AL386" s="34">
        <f t="shared" si="186"/>
        <v>0</v>
      </c>
      <c r="AM386" s="34">
        <f t="shared" si="186"/>
        <v>0</v>
      </c>
      <c r="AN386" s="34">
        <f t="shared" si="186"/>
        <v>0</v>
      </c>
      <c r="AO386" s="34">
        <f t="shared" si="186"/>
        <v>0</v>
      </c>
      <c r="AP386" s="34">
        <f t="shared" si="186"/>
        <v>0</v>
      </c>
      <c r="AQ386" s="34">
        <f t="shared" si="186"/>
        <v>0</v>
      </c>
      <c r="AR386" s="34">
        <f t="shared" si="186"/>
        <v>0</v>
      </c>
      <c r="AS386" s="34">
        <f t="shared" si="186"/>
        <v>0</v>
      </c>
      <c r="AT386" s="34">
        <f t="shared" si="186"/>
        <v>0</v>
      </c>
      <c r="AU386" s="34">
        <f t="shared" si="186"/>
        <v>42625</v>
      </c>
      <c r="AV386" s="33"/>
      <c r="AW386" s="34"/>
      <c r="AX386" s="34"/>
      <c r="AY386" s="35"/>
      <c r="AZ386" s="36"/>
      <c r="BA386" s="36"/>
      <c r="BB386" s="36"/>
      <c r="BC386" s="36"/>
      <c r="BD386" s="14"/>
      <c r="BE386" s="14"/>
      <c r="BF386" s="14"/>
      <c r="BG386" s="14"/>
      <c r="BJ386" s="14" t="s">
        <v>107</v>
      </c>
    </row>
    <row r="387" spans="1:62" x14ac:dyDescent="0.4">
      <c r="A387" s="46"/>
    </row>
    <row r="388" spans="1:62" x14ac:dyDescent="0.4">
      <c r="A388" s="46" t="s">
        <v>552</v>
      </c>
      <c r="C388" s="14" t="s">
        <v>93</v>
      </c>
      <c r="D388" s="14" t="s">
        <v>68</v>
      </c>
      <c r="E388" s="14" t="s">
        <v>586</v>
      </c>
      <c r="F388" s="14" t="s">
        <v>579</v>
      </c>
      <c r="G388" s="14"/>
      <c r="H388" s="38">
        <v>0</v>
      </c>
      <c r="I388" s="38">
        <v>0</v>
      </c>
      <c r="J388" s="38">
        <v>0</v>
      </c>
      <c r="K388" s="38">
        <v>0</v>
      </c>
      <c r="L388" s="38">
        <v>0</v>
      </c>
      <c r="M388" s="38">
        <v>0</v>
      </c>
      <c r="N388" s="38">
        <v>0</v>
      </c>
      <c r="O388" s="38">
        <v>0</v>
      </c>
      <c r="P388" s="38">
        <v>0</v>
      </c>
      <c r="Q388" s="38">
        <v>0</v>
      </c>
      <c r="R388" s="38">
        <v>0</v>
      </c>
      <c r="S388" s="38">
        <v>0</v>
      </c>
      <c r="T388" s="38">
        <v>0</v>
      </c>
      <c r="U388" s="38">
        <v>0</v>
      </c>
      <c r="V388" s="38">
        <v>0</v>
      </c>
      <c r="W388" s="38">
        <v>0</v>
      </c>
      <c r="X388" s="38">
        <v>0</v>
      </c>
      <c r="Y388" s="38">
        <v>0</v>
      </c>
      <c r="Z388" s="38">
        <v>0</v>
      </c>
      <c r="AA388" s="38">
        <v>0</v>
      </c>
      <c r="AB388" s="38">
        <v>0</v>
      </c>
      <c r="AC388" s="38">
        <v>0</v>
      </c>
      <c r="AD388" s="38">
        <v>0</v>
      </c>
      <c r="AE388" s="38">
        <v>0</v>
      </c>
      <c r="AF388" s="38">
        <v>0</v>
      </c>
      <c r="AG388" s="38">
        <v>0</v>
      </c>
      <c r="AH388" s="38">
        <v>0</v>
      </c>
      <c r="AI388" s="38">
        <v>0</v>
      </c>
      <c r="AJ388" s="38">
        <v>0</v>
      </c>
      <c r="AK388" s="38">
        <v>0</v>
      </c>
      <c r="AL388" s="38">
        <v>0</v>
      </c>
      <c r="AM388" s="38">
        <v>0</v>
      </c>
      <c r="AN388" s="38">
        <v>0</v>
      </c>
      <c r="AO388" s="38">
        <v>0</v>
      </c>
      <c r="AP388" s="38">
        <v>0</v>
      </c>
      <c r="AQ388" s="38">
        <v>0</v>
      </c>
      <c r="AR388" s="38">
        <f>+'Dec Collections'!J89</f>
        <v>0</v>
      </c>
      <c r="AS388" s="38">
        <f>+'Dec Collections'!K89</f>
        <v>0</v>
      </c>
      <c r="AT388" s="38">
        <f>+'Dec Collections'!L89</f>
        <v>0</v>
      </c>
      <c r="AU388" s="38">
        <f>+'Dec Collections'!M89</f>
        <v>0</v>
      </c>
      <c r="AV388" s="14"/>
      <c r="AW388" s="31">
        <f>SUM(H388:S388)</f>
        <v>0</v>
      </c>
      <c r="AX388" s="31">
        <f>SUM(T388:AE388)</f>
        <v>0</v>
      </c>
      <c r="AY388" s="16">
        <f t="shared" ref="AY388:BB389" si="187">SUM(Y388:AJ388)</f>
        <v>0</v>
      </c>
      <c r="AZ388" s="31">
        <f t="shared" si="187"/>
        <v>0</v>
      </c>
      <c r="BA388" s="31">
        <f t="shared" si="187"/>
        <v>0</v>
      </c>
      <c r="BB388" s="31">
        <f t="shared" si="187"/>
        <v>0</v>
      </c>
      <c r="BC388" s="31">
        <f>SUM(AF388:AK388)</f>
        <v>0</v>
      </c>
      <c r="BD388" s="14"/>
      <c r="BE388" s="15">
        <v>0</v>
      </c>
      <c r="BF388" s="31">
        <f>-SUM(H388:AK388)</f>
        <v>0</v>
      </c>
      <c r="BG388" s="31">
        <v>0</v>
      </c>
      <c r="BH388" s="31">
        <f>BG388-BF388</f>
        <v>0</v>
      </c>
      <c r="BI388" s="31">
        <f>BG388-BE388</f>
        <v>0</v>
      </c>
      <c r="BJ388" s="14" t="s">
        <v>107</v>
      </c>
    </row>
    <row r="389" spans="1:62" x14ac:dyDescent="0.4">
      <c r="A389" s="46" t="s">
        <v>552</v>
      </c>
      <c r="C389" s="14" t="s">
        <v>97</v>
      </c>
      <c r="D389" s="14" t="s">
        <v>69</v>
      </c>
      <c r="E389" s="14" t="s">
        <v>586</v>
      </c>
      <c r="F389" s="14" t="s">
        <v>579</v>
      </c>
      <c r="G389" s="14"/>
      <c r="H389" s="38">
        <v>0</v>
      </c>
      <c r="I389" s="38">
        <v>0</v>
      </c>
      <c r="J389" s="38">
        <v>0</v>
      </c>
      <c r="K389" s="38">
        <v>0</v>
      </c>
      <c r="L389" s="38">
        <v>0</v>
      </c>
      <c r="M389" s="38">
        <v>0</v>
      </c>
      <c r="N389" s="38">
        <v>0</v>
      </c>
      <c r="O389" s="38">
        <v>0</v>
      </c>
      <c r="P389" s="38">
        <v>0</v>
      </c>
      <c r="Q389" s="38">
        <v>0</v>
      </c>
      <c r="R389" s="38">
        <v>0</v>
      </c>
      <c r="S389" s="38">
        <v>0</v>
      </c>
      <c r="T389" s="38">
        <v>0</v>
      </c>
      <c r="U389" s="38">
        <v>0</v>
      </c>
      <c r="V389" s="38">
        <v>0</v>
      </c>
      <c r="W389" s="38">
        <v>0</v>
      </c>
      <c r="X389" s="38">
        <v>0</v>
      </c>
      <c r="Y389" s="38">
        <v>0</v>
      </c>
      <c r="Z389" s="38">
        <v>0</v>
      </c>
      <c r="AA389" s="38">
        <v>0</v>
      </c>
      <c r="AB389" s="38">
        <v>0</v>
      </c>
      <c r="AC389" s="38">
        <v>0</v>
      </c>
      <c r="AD389" s="38">
        <v>0</v>
      </c>
      <c r="AE389" s="38">
        <v>0</v>
      </c>
      <c r="AF389" s="38">
        <v>0</v>
      </c>
      <c r="AG389" s="38">
        <v>0</v>
      </c>
      <c r="AH389" s="38">
        <v>0</v>
      </c>
      <c r="AI389" s="38">
        <v>0</v>
      </c>
      <c r="AJ389" s="38">
        <v>0</v>
      </c>
      <c r="AK389" s="38">
        <v>0</v>
      </c>
      <c r="AL389" s="38">
        <v>0</v>
      </c>
      <c r="AM389" s="38">
        <v>0</v>
      </c>
      <c r="AN389" s="38">
        <v>0</v>
      </c>
      <c r="AO389" s="38"/>
      <c r="AP389" s="38">
        <v>0</v>
      </c>
      <c r="AQ389" s="38">
        <v>0</v>
      </c>
      <c r="AR389" s="38">
        <v>0</v>
      </c>
      <c r="AS389" s="38"/>
      <c r="AT389" s="38"/>
      <c r="AU389" s="38">
        <v>0</v>
      </c>
      <c r="AV389" s="14"/>
      <c r="AW389" s="31">
        <f>SUM(H389:S389)</f>
        <v>0</v>
      </c>
      <c r="AX389" s="31">
        <f>SUM(T389:AE389)</f>
        <v>0</v>
      </c>
      <c r="AY389" s="16">
        <f t="shared" si="187"/>
        <v>0</v>
      </c>
      <c r="AZ389" s="31">
        <f t="shared" si="187"/>
        <v>0</v>
      </c>
      <c r="BA389" s="31">
        <f t="shared" si="187"/>
        <v>0</v>
      </c>
      <c r="BB389" s="31">
        <f t="shared" si="187"/>
        <v>0</v>
      </c>
      <c r="BC389" s="31">
        <f>SUM(AF389:AK389)</f>
        <v>0</v>
      </c>
      <c r="BD389" s="14"/>
      <c r="BE389" s="14"/>
      <c r="BF389" s="14"/>
      <c r="BG389" s="14"/>
      <c r="BH389" s="14"/>
      <c r="BI389" s="14"/>
      <c r="BJ389" s="14" t="s">
        <v>107</v>
      </c>
    </row>
    <row r="390" spans="1:62" x14ac:dyDescent="0.4">
      <c r="A390" s="46" t="s">
        <v>552</v>
      </c>
      <c r="C390" s="32" t="s">
        <v>97</v>
      </c>
      <c r="D390" s="32" t="s">
        <v>70</v>
      </c>
      <c r="E390" s="32" t="s">
        <v>586</v>
      </c>
      <c r="F390" s="32" t="s">
        <v>579</v>
      </c>
      <c r="G390" s="34"/>
      <c r="H390" s="34">
        <f t="shared" ref="H390:AU390" si="188">G390+H388+H389</f>
        <v>0</v>
      </c>
      <c r="I390" s="34">
        <f t="shared" si="188"/>
        <v>0</v>
      </c>
      <c r="J390" s="34">
        <f t="shared" si="188"/>
        <v>0</v>
      </c>
      <c r="K390" s="34">
        <f t="shared" si="188"/>
        <v>0</v>
      </c>
      <c r="L390" s="34">
        <f t="shared" si="188"/>
        <v>0</v>
      </c>
      <c r="M390" s="34">
        <f t="shared" si="188"/>
        <v>0</v>
      </c>
      <c r="N390" s="34">
        <f t="shared" si="188"/>
        <v>0</v>
      </c>
      <c r="O390" s="34">
        <f t="shared" si="188"/>
        <v>0</v>
      </c>
      <c r="P390" s="34">
        <f t="shared" si="188"/>
        <v>0</v>
      </c>
      <c r="Q390" s="34">
        <f t="shared" si="188"/>
        <v>0</v>
      </c>
      <c r="R390" s="34">
        <f t="shared" si="188"/>
        <v>0</v>
      </c>
      <c r="S390" s="34">
        <f t="shared" si="188"/>
        <v>0</v>
      </c>
      <c r="T390" s="34">
        <f t="shared" si="188"/>
        <v>0</v>
      </c>
      <c r="U390" s="34">
        <f t="shared" si="188"/>
        <v>0</v>
      </c>
      <c r="V390" s="34">
        <f t="shared" si="188"/>
        <v>0</v>
      </c>
      <c r="W390" s="34">
        <f t="shared" si="188"/>
        <v>0</v>
      </c>
      <c r="X390" s="34">
        <f t="shared" si="188"/>
        <v>0</v>
      </c>
      <c r="Y390" s="34">
        <f t="shared" si="188"/>
        <v>0</v>
      </c>
      <c r="Z390" s="34">
        <f t="shared" si="188"/>
        <v>0</v>
      </c>
      <c r="AA390" s="34">
        <f t="shared" si="188"/>
        <v>0</v>
      </c>
      <c r="AB390" s="34">
        <f t="shared" si="188"/>
        <v>0</v>
      </c>
      <c r="AC390" s="34">
        <f t="shared" si="188"/>
        <v>0</v>
      </c>
      <c r="AD390" s="34">
        <f t="shared" si="188"/>
        <v>0</v>
      </c>
      <c r="AE390" s="34">
        <f t="shared" si="188"/>
        <v>0</v>
      </c>
      <c r="AF390" s="34">
        <f t="shared" si="188"/>
        <v>0</v>
      </c>
      <c r="AG390" s="34">
        <f t="shared" si="188"/>
        <v>0</v>
      </c>
      <c r="AH390" s="34">
        <f t="shared" si="188"/>
        <v>0</v>
      </c>
      <c r="AI390" s="34">
        <f t="shared" si="188"/>
        <v>0</v>
      </c>
      <c r="AJ390" s="34">
        <f t="shared" si="188"/>
        <v>0</v>
      </c>
      <c r="AK390" s="34">
        <f t="shared" si="188"/>
        <v>0</v>
      </c>
      <c r="AL390" s="34">
        <f t="shared" si="188"/>
        <v>0</v>
      </c>
      <c r="AM390" s="34">
        <f t="shared" si="188"/>
        <v>0</v>
      </c>
      <c r="AN390" s="34">
        <f t="shared" si="188"/>
        <v>0</v>
      </c>
      <c r="AO390" s="34">
        <f t="shared" si="188"/>
        <v>0</v>
      </c>
      <c r="AP390" s="34">
        <f t="shared" si="188"/>
        <v>0</v>
      </c>
      <c r="AQ390" s="34">
        <f t="shared" si="188"/>
        <v>0</v>
      </c>
      <c r="AR390" s="34">
        <f t="shared" si="188"/>
        <v>0</v>
      </c>
      <c r="AS390" s="34">
        <f t="shared" si="188"/>
        <v>0</v>
      </c>
      <c r="AT390" s="34">
        <f t="shared" si="188"/>
        <v>0</v>
      </c>
      <c r="AU390" s="34">
        <f t="shared" si="188"/>
        <v>0</v>
      </c>
      <c r="AV390" s="33"/>
      <c r="AW390" s="34"/>
      <c r="AX390" s="34"/>
      <c r="AY390" s="35"/>
      <c r="AZ390" s="36"/>
      <c r="BA390" s="36"/>
      <c r="BB390" s="36"/>
      <c r="BC390" s="36"/>
      <c r="BD390" s="14"/>
      <c r="BE390" s="14"/>
      <c r="BF390" s="14"/>
      <c r="BG390" s="14"/>
      <c r="BJ390" s="14" t="s">
        <v>107</v>
      </c>
    </row>
  </sheetData>
  <conditionalFormatting sqref="D279 D283 D287">
    <cfRule type="duplicateValues" dxfId="2" priority="2"/>
  </conditionalFormatting>
  <conditionalFormatting sqref="D391:D433">
    <cfRule type="duplicateValues" dxfId="1" priority="1"/>
  </conditionalFormatting>
  <pageMargins left="0.7" right="0.7" top="0.75" bottom="0.75" header="0.3" footer="0.3"/>
  <pageSetup paperSize="32767" orientation="portrait"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CB95C-1EB3-402A-9A84-5AA69324A61D}">
  <sheetPr>
    <tabColor theme="7" tint="0.79998168889431442"/>
  </sheetPr>
  <dimension ref="B1:CU39"/>
  <sheetViews>
    <sheetView showGridLines="0" topLeftCell="D1" zoomScale="90" zoomScaleNormal="90" workbookViewId="0">
      <selection activeCell="M30" sqref="M30"/>
    </sheetView>
  </sheetViews>
  <sheetFormatPr defaultColWidth="9.81640625" defaultRowHeight="14" outlineLevelCol="1" x14ac:dyDescent="0.4"/>
  <cols>
    <col min="1" max="1" width="9.81640625" style="12"/>
    <col min="2" max="2" width="12.1796875" style="12" bestFit="1" customWidth="1"/>
    <col min="3" max="3" width="10.81640625" style="12" bestFit="1" customWidth="1"/>
    <col min="4" max="4" width="26.1796875" style="12" bestFit="1" customWidth="1"/>
    <col min="5" max="5" width="12.90625" style="12" bestFit="1" customWidth="1"/>
    <col min="6" max="6" width="14.36328125" style="12" bestFit="1" customWidth="1"/>
    <col min="7" max="7" width="9.81640625" style="12"/>
    <col min="8" max="8" width="10.08984375" style="12" hidden="1" customWidth="1" outlineLevel="1"/>
    <col min="9" max="16" width="9.90625" style="12" hidden="1" customWidth="1" outlineLevel="1"/>
    <col min="17" max="19" width="10.54296875" style="12" hidden="1" customWidth="1" outlineLevel="1"/>
    <col min="20" max="28" width="9.90625" style="12" hidden="1" customWidth="1" outlineLevel="1"/>
    <col min="29" max="30" width="10.54296875" style="12" hidden="1" customWidth="1" outlineLevel="1"/>
    <col min="31" max="31" width="10.54296875" style="12" bestFit="1" customWidth="1" collapsed="1"/>
    <col min="32" max="32" width="9.90625" style="12" bestFit="1" customWidth="1"/>
    <col min="33" max="34" width="9.90625" style="12" customWidth="1"/>
    <col min="35" max="39" width="9.90625" style="12" bestFit="1" customWidth="1"/>
    <col min="40" max="40" width="9.90625" style="12" customWidth="1"/>
    <col min="41" max="41" width="9.81640625" style="12"/>
    <col min="42" max="42" width="10" style="12" hidden="1" customWidth="1"/>
    <col min="43" max="43" width="0" style="12" hidden="1" customWidth="1"/>
    <col min="44" max="44" width="10" style="12" hidden="1" customWidth="1"/>
    <col min="45" max="47" width="10" style="12" hidden="1" customWidth="1" outlineLevel="1"/>
    <col min="48" max="48" width="10" style="12" hidden="1" customWidth="1" collapsed="1"/>
    <col min="49" max="53" width="9.81640625" style="12"/>
    <col min="54" max="55" width="10" style="12" bestFit="1" customWidth="1"/>
    <col min="56" max="16384" width="9.81640625" style="12"/>
  </cols>
  <sheetData>
    <row r="1" spans="2:99" x14ac:dyDescent="0.4">
      <c r="AL1" s="13"/>
      <c r="AM1" s="13"/>
      <c r="AN1" s="13"/>
    </row>
    <row r="2" spans="2:99" x14ac:dyDescent="0.4">
      <c r="D2" s="14" t="s">
        <v>177</v>
      </c>
      <c r="F2" s="15"/>
      <c r="H2" s="15">
        <f t="shared" ref="H2:AK2" si="0">SUMIFS(H11:H253,$D$11:$D$253,$D2)</f>
        <v>-321248.19</v>
      </c>
      <c r="I2" s="15">
        <f t="shared" si="0"/>
        <v>-15521.460000000001</v>
      </c>
      <c r="J2" s="15">
        <f t="shared" si="0"/>
        <v>-623.74</v>
      </c>
      <c r="K2" s="15">
        <f t="shared" si="0"/>
        <v>-311867.37</v>
      </c>
      <c r="L2" s="15">
        <f t="shared" si="0"/>
        <v>0</v>
      </c>
      <c r="M2" s="15">
        <f t="shared" si="0"/>
        <v>-24299.15</v>
      </c>
      <c r="N2" s="15">
        <f t="shared" si="0"/>
        <v>-348383.92000000004</v>
      </c>
      <c r="O2" s="15">
        <f t="shared" si="0"/>
        <v>0</v>
      </c>
      <c r="P2" s="15">
        <f t="shared" si="0"/>
        <v>-28647.58</v>
      </c>
      <c r="Q2" s="15">
        <f t="shared" si="0"/>
        <v>-344729.53</v>
      </c>
      <c r="R2" s="15">
        <f t="shared" si="0"/>
        <v>0</v>
      </c>
      <c r="S2" s="15">
        <f t="shared" si="0"/>
        <v>-28174.51</v>
      </c>
      <c r="T2" s="15">
        <f t="shared" si="0"/>
        <v>-413670.94</v>
      </c>
      <c r="U2" s="15">
        <f t="shared" si="0"/>
        <v>0</v>
      </c>
      <c r="V2" s="15">
        <f t="shared" si="0"/>
        <v>-39929.449999999997</v>
      </c>
      <c r="W2" s="15">
        <f t="shared" si="0"/>
        <v>-5049.71</v>
      </c>
      <c r="X2" s="15">
        <f t="shared" si="0"/>
        <v>-361707.67999999993</v>
      </c>
      <c r="Y2" s="15">
        <f t="shared" si="0"/>
        <v>-17635.57</v>
      </c>
      <c r="Z2" s="15">
        <f t="shared" si="0"/>
        <v>-401558.92000000004</v>
      </c>
      <c r="AA2" s="15">
        <f t="shared" si="0"/>
        <v>-243.75</v>
      </c>
      <c r="AB2" s="15">
        <f t="shared" si="0"/>
        <v>-39672.92</v>
      </c>
      <c r="AC2" s="15">
        <f t="shared" si="0"/>
        <v>-389072.87</v>
      </c>
      <c r="AD2" s="15">
        <f t="shared" si="0"/>
        <v>0</v>
      </c>
      <c r="AE2" s="15">
        <f t="shared" si="0"/>
        <v>-43864.829999999994</v>
      </c>
      <c r="AF2" s="15">
        <f t="shared" si="0"/>
        <v>-505999.67999999993</v>
      </c>
      <c r="AG2" s="15">
        <f t="shared" si="0"/>
        <v>-2918.81</v>
      </c>
      <c r="AH2" s="15">
        <f t="shared" si="0"/>
        <v>-28506.639999999999</v>
      </c>
      <c r="AI2" s="15">
        <f t="shared" si="0"/>
        <v>-485522.33999999997</v>
      </c>
      <c r="AJ2" s="15">
        <f t="shared" si="0"/>
        <v>-2833.05</v>
      </c>
      <c r="AK2" s="15">
        <f t="shared" si="0"/>
        <v>-23910.33</v>
      </c>
      <c r="AL2" s="15">
        <f>SUMIFS(AL11:AL253,$D$11:$D$253,$D2)</f>
        <v>-9746.56</v>
      </c>
      <c r="AM2" s="15">
        <f>SUMIFS(AM11:AM253,$D$11:$D$253,$D2)</f>
        <v>-510814.46</v>
      </c>
      <c r="AN2" s="15">
        <f>SUMIFS(AN11:AN253,$D$11:$D$253,$D2)</f>
        <v>-39121.919999999998</v>
      </c>
      <c r="AP2" s="16">
        <f>SUM(H2:S2)</f>
        <v>-1423495.4500000002</v>
      </c>
      <c r="AQ2" s="16">
        <f>SUM(T2:AE2)</f>
        <v>-1712406.6400000001</v>
      </c>
      <c r="AR2" s="16">
        <f t="shared" ref="AR2:AT3" si="1">SUM(Y2:AJ2)</f>
        <v>-1917829.3800000001</v>
      </c>
      <c r="AS2" s="16">
        <f t="shared" si="1"/>
        <v>-1924104.14</v>
      </c>
      <c r="AT2" s="16">
        <f t="shared" si="1"/>
        <v>-1532291.78</v>
      </c>
      <c r="AU2" s="16">
        <f>SUM(AB2:AM2)</f>
        <v>-2042862.49</v>
      </c>
      <c r="AV2" s="16">
        <f>SUM(AF2:AM2)</f>
        <v>-1570251.8699999999</v>
      </c>
      <c r="AX2" s="17"/>
      <c r="AY2" s="17"/>
      <c r="AZ2" s="17"/>
      <c r="BA2" s="17"/>
      <c r="BB2" s="17"/>
      <c r="BC2" s="17"/>
      <c r="BD2" s="17"/>
    </row>
    <row r="3" spans="2:99" x14ac:dyDescent="0.4">
      <c r="D3" s="14" t="s">
        <v>178</v>
      </c>
      <c r="F3" s="15"/>
      <c r="H3" s="15">
        <f t="shared" ref="H3:AH3" si="2">SUMIFS(H11:H253,$D$11:$D$253,$D3)</f>
        <v>102661.62999999999</v>
      </c>
      <c r="I3" s="15">
        <f t="shared" si="2"/>
        <v>118172.15</v>
      </c>
      <c r="J3" s="15">
        <f t="shared" si="2"/>
        <v>102661.62</v>
      </c>
      <c r="K3" s="15">
        <f t="shared" si="2"/>
        <v>122888.53666666668</v>
      </c>
      <c r="L3" s="15">
        <f t="shared" si="2"/>
        <v>118382.28666666668</v>
      </c>
      <c r="M3" s="15">
        <f t="shared" si="2"/>
        <v>130968.60666666667</v>
      </c>
      <c r="N3" s="15">
        <f t="shared" si="2"/>
        <v>129408.92666666667</v>
      </c>
      <c r="O3" s="15">
        <f t="shared" si="2"/>
        <v>124459.03666666667</v>
      </c>
      <c r="P3" s="15">
        <f t="shared" si="2"/>
        <v>124459.03666666667</v>
      </c>
      <c r="Q3" s="15">
        <f t="shared" si="2"/>
        <v>152350.83666666664</v>
      </c>
      <c r="R3" s="15">
        <f t="shared" si="2"/>
        <v>147281.81666666665</v>
      </c>
      <c r="S3" s="15">
        <f t="shared" si="2"/>
        <v>147281.81666666665</v>
      </c>
      <c r="T3" s="15">
        <f t="shared" si="2"/>
        <v>132622.86333333331</v>
      </c>
      <c r="U3" s="15">
        <f t="shared" si="2"/>
        <v>132622.86333333331</v>
      </c>
      <c r="V3" s="15">
        <f t="shared" si="2"/>
        <v>137215.39333333331</v>
      </c>
      <c r="W3" s="15">
        <f t="shared" si="2"/>
        <v>139812.74666666667</v>
      </c>
      <c r="X3" s="15">
        <f t="shared" si="2"/>
        <v>144038.46666666667</v>
      </c>
      <c r="Y3" s="15">
        <f t="shared" si="2"/>
        <v>139812.74666666667</v>
      </c>
      <c r="Z3" s="15">
        <f t="shared" si="2"/>
        <v>142915.26333333334</v>
      </c>
      <c r="AA3" s="15">
        <f t="shared" si="2"/>
        <v>142915.26333333334</v>
      </c>
      <c r="AB3" s="15">
        <f t="shared" si="2"/>
        <v>142915.26333333334</v>
      </c>
      <c r="AC3" s="15">
        <f t="shared" si="2"/>
        <v>180819.12666666665</v>
      </c>
      <c r="AD3" s="15">
        <f t="shared" si="2"/>
        <v>180819.12666666665</v>
      </c>
      <c r="AE3" s="15">
        <f t="shared" si="2"/>
        <v>188226.25666666665</v>
      </c>
      <c r="AF3" s="15">
        <f t="shared" si="2"/>
        <v>171342.99333333332</v>
      </c>
      <c r="AG3" s="15">
        <f t="shared" si="2"/>
        <v>174261.80333333332</v>
      </c>
      <c r="AH3" s="15">
        <f t="shared" si="2"/>
        <v>171342.99333333332</v>
      </c>
      <c r="AI3" s="15">
        <f t="shared" ref="AI3:AN3" si="3">SUMIFS(AI11:AI253,$D$11:$D$253,$D3)</f>
        <v>185898.40666666668</v>
      </c>
      <c r="AJ3" s="15">
        <f t="shared" si="3"/>
        <v>188731.45666666669</v>
      </c>
      <c r="AK3" s="15">
        <f t="shared" si="3"/>
        <v>185898.40666666668</v>
      </c>
      <c r="AL3" s="15">
        <f t="shared" si="3"/>
        <v>185898.40666666668</v>
      </c>
      <c r="AM3" s="15">
        <f t="shared" si="3"/>
        <v>187611.83666666667</v>
      </c>
      <c r="AN3" s="15">
        <f t="shared" si="3"/>
        <v>185898.40666666668</v>
      </c>
      <c r="AP3" s="16">
        <f>SUM(H3:S3)</f>
        <v>1520976.3</v>
      </c>
      <c r="AQ3" s="16">
        <f>SUM(T3:AE3)</f>
        <v>1804735.3800000001</v>
      </c>
      <c r="AR3" s="16">
        <f t="shared" si="1"/>
        <v>2010000.7000000002</v>
      </c>
      <c r="AS3" s="16">
        <f t="shared" si="1"/>
        <v>2056086.3600000003</v>
      </c>
      <c r="AT3" s="16">
        <f t="shared" si="1"/>
        <v>2099069.5033333334</v>
      </c>
      <c r="AU3" s="16">
        <f>SUM(AB3:AM3)</f>
        <v>2143766.0766666671</v>
      </c>
      <c r="AV3" s="16">
        <f>SUM(AF3:AM3)</f>
        <v>1450986.3033333332</v>
      </c>
      <c r="AX3" s="17"/>
      <c r="AY3" s="17"/>
      <c r="AZ3" s="17"/>
      <c r="BA3" s="17"/>
      <c r="BB3" s="17"/>
      <c r="BC3" s="17"/>
      <c r="BD3" s="17"/>
    </row>
    <row r="4" spans="2:99" x14ac:dyDescent="0.4">
      <c r="D4" s="18" t="s">
        <v>70</v>
      </c>
      <c r="E4" s="19"/>
      <c r="F4" s="19"/>
      <c r="G4" s="19"/>
      <c r="H4" s="20"/>
      <c r="I4" s="20"/>
      <c r="J4" s="20"/>
      <c r="K4" s="20"/>
      <c r="L4" s="20"/>
      <c r="M4" s="20"/>
      <c r="N4" s="20"/>
      <c r="O4" s="20"/>
      <c r="P4" s="20"/>
      <c r="Q4" s="20"/>
      <c r="R4" s="20"/>
      <c r="S4" s="20"/>
      <c r="T4" s="20">
        <f t="shared" ref="T4:AL4" si="4">SUMIFS(T9:T251,$D$9:$D$251,$D4)</f>
        <v>132622.86333333325</v>
      </c>
      <c r="U4" s="20">
        <f t="shared" si="4"/>
        <v>265245.72666666657</v>
      </c>
      <c r="V4" s="20">
        <f t="shared" si="4"/>
        <v>362531.66999999987</v>
      </c>
      <c r="W4" s="20">
        <f t="shared" si="4"/>
        <v>497294.70666666649</v>
      </c>
      <c r="X4" s="20">
        <f t="shared" si="4"/>
        <v>279625.49333333317</v>
      </c>
      <c r="Y4" s="20">
        <f t="shared" si="4"/>
        <v>401802.66999999987</v>
      </c>
      <c r="Z4" s="20">
        <f t="shared" si="4"/>
        <v>143159.01333333316</v>
      </c>
      <c r="AA4" s="20">
        <f t="shared" si="4"/>
        <v>285830.5266666665</v>
      </c>
      <c r="AB4" s="20">
        <f t="shared" si="4"/>
        <v>389072.86999999982</v>
      </c>
      <c r="AC4" s="20">
        <f t="shared" si="4"/>
        <v>180819.12666666647</v>
      </c>
      <c r="AD4" s="20">
        <f t="shared" si="4"/>
        <v>361638.25333333312</v>
      </c>
      <c r="AE4" s="20">
        <f t="shared" si="4"/>
        <v>505999.67999999982</v>
      </c>
      <c r="AF4" s="20">
        <f t="shared" si="4"/>
        <v>171342.9933333332</v>
      </c>
      <c r="AG4" s="20">
        <f t="shared" si="4"/>
        <v>342685.98666666652</v>
      </c>
      <c r="AH4" s="20">
        <f t="shared" si="4"/>
        <v>485522.33999999979</v>
      </c>
      <c r="AI4" s="20">
        <f t="shared" si="4"/>
        <v>185898.4066666665</v>
      </c>
      <c r="AJ4" s="20">
        <f t="shared" si="4"/>
        <v>371796.81333333318</v>
      </c>
      <c r="AK4" s="20">
        <f t="shared" si="4"/>
        <v>533784.8899999999</v>
      </c>
      <c r="AL4" s="20">
        <f t="shared" si="4"/>
        <v>709936.73666666658</v>
      </c>
      <c r="AM4" s="20">
        <f>SUMIFS(AM9:AM251,$D$9:$D$251,$D4)</f>
        <v>386734.11333333317</v>
      </c>
      <c r="AN4" s="20">
        <f>SUMIFS(AN9:AN251,$D$9:$D$251,$D4)</f>
        <v>533510.59999999986</v>
      </c>
    </row>
    <row r="5" spans="2:99" x14ac:dyDescent="0.4">
      <c r="D5" s="22" t="s">
        <v>73</v>
      </c>
    </row>
    <row r="8" spans="2:99" ht="28" x14ac:dyDescent="0.4">
      <c r="B8" s="25" t="s">
        <v>75</v>
      </c>
      <c r="C8" s="25" t="s">
        <v>76</v>
      </c>
      <c r="D8" s="25" t="s">
        <v>77</v>
      </c>
      <c r="E8" s="25" t="s">
        <v>78</v>
      </c>
      <c r="F8" s="25" t="s">
        <v>79</v>
      </c>
      <c r="G8" s="25"/>
      <c r="H8" s="26">
        <v>44592</v>
      </c>
      <c r="I8" s="26">
        <f>EOMONTH(H8,1)</f>
        <v>44620</v>
      </c>
      <c r="J8" s="26">
        <f t="shared" ref="J8:AN8" si="5">EOMONTH(I8,1)</f>
        <v>44651</v>
      </c>
      <c r="K8" s="26">
        <f t="shared" si="5"/>
        <v>44681</v>
      </c>
      <c r="L8" s="26">
        <f t="shared" si="5"/>
        <v>44712</v>
      </c>
      <c r="M8" s="26">
        <f t="shared" si="5"/>
        <v>44742</v>
      </c>
      <c r="N8" s="26">
        <f t="shared" si="5"/>
        <v>44773</v>
      </c>
      <c r="O8" s="26">
        <f t="shared" si="5"/>
        <v>44804</v>
      </c>
      <c r="P8" s="26">
        <f t="shared" si="5"/>
        <v>44834</v>
      </c>
      <c r="Q8" s="26">
        <f t="shared" si="5"/>
        <v>44865</v>
      </c>
      <c r="R8" s="26">
        <f t="shared" si="5"/>
        <v>44895</v>
      </c>
      <c r="S8" s="26">
        <f t="shared" si="5"/>
        <v>44926</v>
      </c>
      <c r="T8" s="26">
        <f t="shared" si="5"/>
        <v>44957</v>
      </c>
      <c r="U8" s="26">
        <f t="shared" si="5"/>
        <v>44985</v>
      </c>
      <c r="V8" s="26">
        <f t="shared" si="5"/>
        <v>45016</v>
      </c>
      <c r="W8" s="26">
        <f t="shared" si="5"/>
        <v>45046</v>
      </c>
      <c r="X8" s="26">
        <f t="shared" si="5"/>
        <v>45077</v>
      </c>
      <c r="Y8" s="26">
        <f t="shared" si="5"/>
        <v>45107</v>
      </c>
      <c r="Z8" s="26">
        <f t="shared" si="5"/>
        <v>45138</v>
      </c>
      <c r="AA8" s="26">
        <f t="shared" si="5"/>
        <v>45169</v>
      </c>
      <c r="AB8" s="26">
        <f t="shared" si="5"/>
        <v>45199</v>
      </c>
      <c r="AC8" s="26">
        <f t="shared" si="5"/>
        <v>45230</v>
      </c>
      <c r="AD8" s="26">
        <f t="shared" si="5"/>
        <v>45260</v>
      </c>
      <c r="AE8" s="26">
        <f t="shared" si="5"/>
        <v>45291</v>
      </c>
      <c r="AF8" s="26">
        <f t="shared" si="5"/>
        <v>45322</v>
      </c>
      <c r="AG8" s="27">
        <f t="shared" si="5"/>
        <v>45351</v>
      </c>
      <c r="AH8" s="26">
        <f t="shared" si="5"/>
        <v>45382</v>
      </c>
      <c r="AI8" s="26">
        <f t="shared" si="5"/>
        <v>45412</v>
      </c>
      <c r="AJ8" s="26">
        <f t="shared" si="5"/>
        <v>45443</v>
      </c>
      <c r="AK8" s="26">
        <f t="shared" si="5"/>
        <v>45473</v>
      </c>
      <c r="AL8" s="26">
        <f t="shared" si="5"/>
        <v>45504</v>
      </c>
      <c r="AM8" s="26">
        <f t="shared" si="5"/>
        <v>45535</v>
      </c>
      <c r="AN8" s="26">
        <f t="shared" si="5"/>
        <v>45565</v>
      </c>
      <c r="AO8" s="26"/>
      <c r="AP8" s="26" t="s">
        <v>80</v>
      </c>
      <c r="AQ8" s="26" t="s">
        <v>81</v>
      </c>
      <c r="AR8" s="28" t="s">
        <v>82</v>
      </c>
      <c r="AS8" s="29" t="s">
        <v>83</v>
      </c>
      <c r="AT8" s="29" t="s">
        <v>84</v>
      </c>
      <c r="AU8" s="29" t="s">
        <v>85</v>
      </c>
      <c r="AV8" s="29" t="s">
        <v>179</v>
      </c>
      <c r="AX8" s="26"/>
    </row>
    <row r="9" spans="2:99" x14ac:dyDescent="0.4">
      <c r="B9" s="14">
        <v>1</v>
      </c>
      <c r="C9" s="14" t="s">
        <v>93</v>
      </c>
      <c r="D9" s="14" t="s">
        <v>177</v>
      </c>
      <c r="E9" s="14" t="s">
        <v>136</v>
      </c>
      <c r="F9" s="14" t="s">
        <v>101</v>
      </c>
      <c r="G9" s="14"/>
      <c r="H9" s="15">
        <v>0</v>
      </c>
      <c r="I9" s="15">
        <v>-0.01</v>
      </c>
      <c r="J9" s="15">
        <v>0</v>
      </c>
      <c r="K9" s="15">
        <v>0</v>
      </c>
      <c r="L9" s="15">
        <v>0</v>
      </c>
      <c r="M9" s="15">
        <v>0</v>
      </c>
      <c r="N9" s="15">
        <v>0</v>
      </c>
      <c r="O9" s="15">
        <v>0</v>
      </c>
      <c r="P9" s="15">
        <v>0</v>
      </c>
      <c r="Q9" s="15">
        <v>0</v>
      </c>
      <c r="R9" s="15">
        <v>0</v>
      </c>
      <c r="S9" s="15">
        <v>0</v>
      </c>
      <c r="T9" s="15">
        <v>0</v>
      </c>
      <c r="U9" s="15">
        <v>0</v>
      </c>
      <c r="V9" s="15">
        <v>0</v>
      </c>
      <c r="W9" s="15">
        <v>0</v>
      </c>
      <c r="X9" s="15">
        <v>0</v>
      </c>
      <c r="Y9" s="15">
        <v>0</v>
      </c>
      <c r="Z9" s="15">
        <v>0</v>
      </c>
      <c r="AA9" s="15">
        <v>0</v>
      </c>
      <c r="AB9" s="15">
        <v>0</v>
      </c>
      <c r="AC9" s="15">
        <v>0</v>
      </c>
      <c r="AD9" s="15">
        <v>0</v>
      </c>
      <c r="AE9" s="15">
        <v>0</v>
      </c>
      <c r="AF9" s="15">
        <v>0</v>
      </c>
      <c r="AG9" s="15">
        <v>0</v>
      </c>
      <c r="AH9" s="15">
        <v>0</v>
      </c>
      <c r="AI9" s="15">
        <v>0</v>
      </c>
      <c r="AJ9" s="15">
        <v>0</v>
      </c>
      <c r="AK9" s="15">
        <v>0</v>
      </c>
      <c r="AL9" s="15">
        <v>0</v>
      </c>
      <c r="AM9" s="15">
        <v>0</v>
      </c>
      <c r="AN9" s="15">
        <v>0</v>
      </c>
      <c r="AO9" s="14"/>
      <c r="AP9" s="31">
        <f>SUM(H9:S9)</f>
        <v>-0.01</v>
      </c>
      <c r="AQ9" s="31">
        <f>SUM(T9:AE9)</f>
        <v>0</v>
      </c>
      <c r="AR9" s="16">
        <f t="shared" ref="AR9:AU10" si="6">SUM(Y9:AJ9)</f>
        <v>0</v>
      </c>
      <c r="AS9" s="31">
        <f t="shared" si="6"/>
        <v>0</v>
      </c>
      <c r="AT9" s="31">
        <f t="shared" si="6"/>
        <v>0</v>
      </c>
      <c r="AU9" s="31">
        <f t="shared" si="6"/>
        <v>0</v>
      </c>
      <c r="AV9" s="31">
        <f>SUM(AF9:AK9)</f>
        <v>0</v>
      </c>
      <c r="AX9" s="14"/>
    </row>
    <row r="10" spans="2:99" x14ac:dyDescent="0.4">
      <c r="B10" s="14">
        <v>2</v>
      </c>
      <c r="C10" s="14" t="s">
        <v>97</v>
      </c>
      <c r="D10" s="14" t="s">
        <v>178</v>
      </c>
      <c r="E10" s="14" t="s">
        <v>136</v>
      </c>
      <c r="F10" s="14" t="s">
        <v>101</v>
      </c>
      <c r="G10" s="14"/>
      <c r="H10" s="15">
        <v>0</v>
      </c>
      <c r="I10" s="15">
        <v>0.01</v>
      </c>
      <c r="J10" s="15">
        <v>0</v>
      </c>
      <c r="K10" s="15">
        <v>0</v>
      </c>
      <c r="L10" s="15">
        <v>0</v>
      </c>
      <c r="M10" s="15">
        <v>0</v>
      </c>
      <c r="N10" s="15">
        <v>0</v>
      </c>
      <c r="O10" s="15">
        <v>0</v>
      </c>
      <c r="P10" s="15">
        <v>0</v>
      </c>
      <c r="Q10" s="15">
        <v>0</v>
      </c>
      <c r="R10" s="15">
        <v>0</v>
      </c>
      <c r="S10" s="15">
        <v>0</v>
      </c>
      <c r="T10" s="15">
        <v>0</v>
      </c>
      <c r="U10" s="15">
        <v>0</v>
      </c>
      <c r="V10" s="15">
        <v>0</v>
      </c>
      <c r="W10" s="15">
        <v>0</v>
      </c>
      <c r="X10" s="15">
        <v>0</v>
      </c>
      <c r="Y10" s="15">
        <v>0</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4"/>
      <c r="AP10" s="31">
        <f>SUM(H10:S10)</f>
        <v>0.01</v>
      </c>
      <c r="AQ10" s="31">
        <f>SUM(T10:AE10)</f>
        <v>0</v>
      </c>
      <c r="AR10" s="16">
        <f t="shared" si="6"/>
        <v>0</v>
      </c>
      <c r="AS10" s="31">
        <f t="shared" si="6"/>
        <v>0</v>
      </c>
      <c r="AT10" s="31">
        <f t="shared" si="6"/>
        <v>0</v>
      </c>
      <c r="AU10" s="31">
        <f t="shared" si="6"/>
        <v>0</v>
      </c>
      <c r="AV10" s="31">
        <f>SUM(AF10:AK10)</f>
        <v>0</v>
      </c>
      <c r="AX10" s="14"/>
    </row>
    <row r="11" spans="2:99" x14ac:dyDescent="0.4">
      <c r="B11" s="14">
        <v>3</v>
      </c>
      <c r="C11" s="32" t="s">
        <v>97</v>
      </c>
      <c r="D11" s="32" t="s">
        <v>70</v>
      </c>
      <c r="E11" s="32" t="s">
        <v>136</v>
      </c>
      <c r="F11" s="32" t="s">
        <v>101</v>
      </c>
      <c r="G11" s="33"/>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33"/>
      <c r="AP11" s="34"/>
      <c r="AQ11" s="34"/>
      <c r="AR11" s="35"/>
      <c r="AS11" s="36"/>
      <c r="AT11" s="36"/>
      <c r="AU11" s="36"/>
      <c r="AV11" s="36"/>
      <c r="AW11" s="14"/>
      <c r="AX11" s="14"/>
      <c r="AY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row>
    <row r="12" spans="2:99" x14ac:dyDescent="0.4">
      <c r="B12" s="14"/>
      <c r="C12" s="14"/>
      <c r="D12" s="14"/>
      <c r="E12" s="14"/>
      <c r="F12" s="14"/>
      <c r="G12" s="14"/>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4"/>
      <c r="AP12" s="31"/>
      <c r="AQ12" s="31"/>
      <c r="AR12" s="16"/>
      <c r="AS12" s="31"/>
      <c r="AT12" s="31"/>
      <c r="AU12" s="31"/>
      <c r="AV12" s="31"/>
    </row>
    <row r="13" spans="2:99" x14ac:dyDescent="0.4">
      <c r="B13" s="14">
        <v>1</v>
      </c>
      <c r="C13" s="14" t="s">
        <v>93</v>
      </c>
      <c r="D13" s="14" t="s">
        <v>177</v>
      </c>
      <c r="E13" s="14" t="s">
        <v>136</v>
      </c>
      <c r="F13" s="14" t="s">
        <v>180</v>
      </c>
      <c r="G13" s="14"/>
      <c r="H13" s="15">
        <v>-0.01</v>
      </c>
      <c r="I13" s="15">
        <v>0</v>
      </c>
      <c r="J13" s="15">
        <v>0</v>
      </c>
      <c r="K13" s="15">
        <v>0</v>
      </c>
      <c r="L13" s="15">
        <v>0</v>
      </c>
      <c r="M13" s="15">
        <v>0</v>
      </c>
      <c r="N13" s="15">
        <v>0</v>
      </c>
      <c r="O13" s="15">
        <v>0</v>
      </c>
      <c r="P13" s="15">
        <v>0</v>
      </c>
      <c r="Q13" s="15">
        <v>0</v>
      </c>
      <c r="R13" s="15">
        <v>0</v>
      </c>
      <c r="S13" s="15">
        <v>0</v>
      </c>
      <c r="T13" s="15">
        <v>0</v>
      </c>
      <c r="U13" s="15">
        <v>0</v>
      </c>
      <c r="V13" s="15">
        <v>0</v>
      </c>
      <c r="W13" s="15">
        <v>0</v>
      </c>
      <c r="X13" s="15">
        <v>0</v>
      </c>
      <c r="Y13" s="15">
        <v>0</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4"/>
      <c r="AP13" s="31">
        <f>SUM(H13:S13)</f>
        <v>-0.01</v>
      </c>
      <c r="AQ13" s="31">
        <f>SUM(T13:AE13)</f>
        <v>0</v>
      </c>
      <c r="AR13" s="16">
        <f t="shared" ref="AR13:AU14" si="7">SUM(Y13:AJ13)</f>
        <v>0</v>
      </c>
      <c r="AS13" s="31">
        <f t="shared" si="7"/>
        <v>0</v>
      </c>
      <c r="AT13" s="31">
        <f t="shared" si="7"/>
        <v>0</v>
      </c>
      <c r="AU13" s="31">
        <f t="shared" si="7"/>
        <v>0</v>
      </c>
      <c r="AV13" s="31">
        <f>SUM(AF13:AK13)</f>
        <v>0</v>
      </c>
      <c r="AX13" s="14"/>
    </row>
    <row r="14" spans="2:99" x14ac:dyDescent="0.4">
      <c r="B14" s="14">
        <v>2</v>
      </c>
      <c r="C14" s="14" t="s">
        <v>97</v>
      </c>
      <c r="D14" s="14" t="s">
        <v>178</v>
      </c>
      <c r="E14" s="14" t="s">
        <v>136</v>
      </c>
      <c r="F14" s="14" t="s">
        <v>180</v>
      </c>
      <c r="G14" s="14"/>
      <c r="H14" s="15">
        <v>0.01</v>
      </c>
      <c r="I14" s="15">
        <v>0</v>
      </c>
      <c r="J14" s="15">
        <v>0</v>
      </c>
      <c r="K14" s="15">
        <v>0</v>
      </c>
      <c r="L14" s="15">
        <v>0</v>
      </c>
      <c r="M14" s="15">
        <v>0</v>
      </c>
      <c r="N14" s="15">
        <v>0</v>
      </c>
      <c r="O14" s="15">
        <v>0</v>
      </c>
      <c r="P14" s="15">
        <v>0</v>
      </c>
      <c r="Q14" s="15">
        <v>0</v>
      </c>
      <c r="R14" s="15">
        <v>0</v>
      </c>
      <c r="S14" s="15">
        <v>0</v>
      </c>
      <c r="T14" s="15">
        <v>0</v>
      </c>
      <c r="U14" s="15">
        <v>0</v>
      </c>
      <c r="V14" s="15">
        <v>0</v>
      </c>
      <c r="W14" s="15">
        <v>0</v>
      </c>
      <c r="X14" s="15">
        <v>0</v>
      </c>
      <c r="Y14" s="15">
        <v>0</v>
      </c>
      <c r="Z14" s="15">
        <v>0</v>
      </c>
      <c r="AA14" s="15">
        <v>0</v>
      </c>
      <c r="AB14" s="15">
        <v>0</v>
      </c>
      <c r="AC14" s="15">
        <v>0</v>
      </c>
      <c r="AD14" s="15">
        <v>0</v>
      </c>
      <c r="AE14" s="15">
        <v>0</v>
      </c>
      <c r="AF14" s="15">
        <v>0</v>
      </c>
      <c r="AG14" s="15">
        <v>0</v>
      </c>
      <c r="AH14" s="15">
        <v>0</v>
      </c>
      <c r="AI14" s="15">
        <v>0</v>
      </c>
      <c r="AJ14" s="15">
        <v>0</v>
      </c>
      <c r="AK14" s="15">
        <v>0</v>
      </c>
      <c r="AL14" s="15">
        <v>0</v>
      </c>
      <c r="AM14" s="15">
        <v>0</v>
      </c>
      <c r="AN14" s="15">
        <v>0</v>
      </c>
      <c r="AO14" s="14"/>
      <c r="AP14" s="31">
        <f>SUM(H14:S14)</f>
        <v>0.01</v>
      </c>
      <c r="AQ14" s="31">
        <f>SUM(T14:AE14)</f>
        <v>0</v>
      </c>
      <c r="AR14" s="16">
        <f t="shared" si="7"/>
        <v>0</v>
      </c>
      <c r="AS14" s="31">
        <f t="shared" si="7"/>
        <v>0</v>
      </c>
      <c r="AT14" s="31">
        <f t="shared" si="7"/>
        <v>0</v>
      </c>
      <c r="AU14" s="31">
        <f t="shared" si="7"/>
        <v>0</v>
      </c>
      <c r="AV14" s="31">
        <f>SUM(AF14:AK14)</f>
        <v>0</v>
      </c>
      <c r="AX14" s="14"/>
    </row>
    <row r="15" spans="2:99" x14ac:dyDescent="0.4">
      <c r="B15" s="14">
        <v>3</v>
      </c>
      <c r="C15" s="32" t="s">
        <v>97</v>
      </c>
      <c r="D15" s="32" t="s">
        <v>70</v>
      </c>
      <c r="E15" s="32" t="s">
        <v>136</v>
      </c>
      <c r="F15" s="32" t="s">
        <v>180</v>
      </c>
      <c r="G15" s="33"/>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33"/>
      <c r="AP15" s="34"/>
      <c r="AQ15" s="34"/>
      <c r="AR15" s="35"/>
      <c r="AS15" s="36"/>
      <c r="AT15" s="36"/>
      <c r="AU15" s="36"/>
      <c r="AV15" s="36"/>
      <c r="AW15" s="14"/>
      <c r="AX15" s="14"/>
      <c r="AY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row>
    <row r="16" spans="2:99" x14ac:dyDescent="0.4">
      <c r="B16" s="14"/>
      <c r="C16" s="14"/>
      <c r="D16" s="14"/>
      <c r="E16" s="14"/>
      <c r="F16" s="14"/>
      <c r="G16" s="14"/>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4"/>
      <c r="AP16" s="31"/>
      <c r="AQ16" s="31"/>
      <c r="AR16" s="16"/>
      <c r="AS16" s="31"/>
      <c r="AT16" s="31"/>
      <c r="AU16" s="31"/>
      <c r="AV16" s="31"/>
    </row>
    <row r="17" spans="2:99" x14ac:dyDescent="0.4">
      <c r="B17" s="14">
        <v>1</v>
      </c>
      <c r="C17" s="14" t="s">
        <v>93</v>
      </c>
      <c r="D17" s="14" t="s">
        <v>177</v>
      </c>
      <c r="E17" s="14" t="s">
        <v>136</v>
      </c>
      <c r="F17" s="14" t="s">
        <v>181</v>
      </c>
      <c r="G17" s="14"/>
      <c r="H17" s="15">
        <v>0</v>
      </c>
      <c r="I17" s="15">
        <v>-10.93</v>
      </c>
      <c r="J17" s="15">
        <v>-623.74</v>
      </c>
      <c r="K17" s="15">
        <v>0</v>
      </c>
      <c r="L17" s="15">
        <v>0</v>
      </c>
      <c r="M17" s="15">
        <v>0</v>
      </c>
      <c r="N17" s="15">
        <v>0</v>
      </c>
      <c r="O17" s="15">
        <v>0</v>
      </c>
      <c r="P17" s="15">
        <v>-13858.08</v>
      </c>
      <c r="Q17" s="15">
        <v>0</v>
      </c>
      <c r="R17" s="15">
        <v>0</v>
      </c>
      <c r="S17" s="15">
        <v>-14048.55</v>
      </c>
      <c r="T17" s="15">
        <v>0</v>
      </c>
      <c r="U17" s="15">
        <v>0</v>
      </c>
      <c r="V17" s="15">
        <v>-15423.95</v>
      </c>
      <c r="W17" s="15">
        <v>0</v>
      </c>
      <c r="X17" s="15">
        <v>0</v>
      </c>
      <c r="Y17" s="15">
        <v>0</v>
      </c>
      <c r="Z17" s="15">
        <v>-17938.939999999999</v>
      </c>
      <c r="AA17" s="15">
        <v>0</v>
      </c>
      <c r="AB17" s="15">
        <v>-17765.16</v>
      </c>
      <c r="AC17" s="15">
        <v>0</v>
      </c>
      <c r="AD17" s="15">
        <v>0</v>
      </c>
      <c r="AE17" s="15">
        <v>-18364.72</v>
      </c>
      <c r="AF17" s="15">
        <v>0</v>
      </c>
      <c r="AG17" s="15">
        <v>0</v>
      </c>
      <c r="AH17" s="15">
        <v>0</v>
      </c>
      <c r="AI17" s="15">
        <v>-18994.04</v>
      </c>
      <c r="AJ17" s="15">
        <v>0</v>
      </c>
      <c r="AK17" s="15">
        <v>-17530.5</v>
      </c>
      <c r="AL17" s="15">
        <v>0</v>
      </c>
      <c r="AM17" s="15">
        <v>0</v>
      </c>
      <c r="AN17" s="15">
        <v>-16187.97</v>
      </c>
      <c r="AO17" s="14"/>
      <c r="AP17" s="31">
        <f>SUM(H17:S17)</f>
        <v>-28541.3</v>
      </c>
      <c r="AQ17" s="31">
        <f>SUM(T17:AE17)</f>
        <v>-69492.77</v>
      </c>
      <c r="AR17" s="16">
        <f t="shared" ref="AR17:AU18" si="8">SUM(Y17:AJ17)</f>
        <v>-73062.86</v>
      </c>
      <c r="AS17" s="31">
        <f t="shared" si="8"/>
        <v>-90593.36</v>
      </c>
      <c r="AT17" s="31">
        <f t="shared" si="8"/>
        <v>-72654.420000000013</v>
      </c>
      <c r="AU17" s="31">
        <f t="shared" si="8"/>
        <v>-72654.420000000013</v>
      </c>
      <c r="AV17" s="31">
        <f>SUM(AF17:AK17)</f>
        <v>-36524.54</v>
      </c>
    </row>
    <row r="18" spans="2:99" x14ac:dyDescent="0.4">
      <c r="B18" s="14">
        <v>2</v>
      </c>
      <c r="C18" s="14" t="s">
        <v>97</v>
      </c>
      <c r="D18" s="14" t="s">
        <v>178</v>
      </c>
      <c r="E18" s="14" t="s">
        <v>136</v>
      </c>
      <c r="F18" s="14" t="s">
        <v>181</v>
      </c>
      <c r="G18" s="14"/>
      <c r="H18" s="15">
        <v>207.91333333333333</v>
      </c>
      <c r="I18" s="15">
        <v>207.91333333333333</v>
      </c>
      <c r="J18" s="15">
        <v>207.91333333333333</v>
      </c>
      <c r="K18" s="15">
        <v>0</v>
      </c>
      <c r="L18" s="15">
        <v>0</v>
      </c>
      <c r="M18" s="15">
        <v>0</v>
      </c>
      <c r="N18" s="15">
        <v>4619.3599999999997</v>
      </c>
      <c r="O18" s="15">
        <v>4619.3599999999997</v>
      </c>
      <c r="P18" s="15">
        <v>4619.3599999999997</v>
      </c>
      <c r="Q18" s="15">
        <v>4682.8499999999995</v>
      </c>
      <c r="R18" s="15">
        <v>4682.8499999999995</v>
      </c>
      <c r="S18" s="15">
        <v>4682.8499999999995</v>
      </c>
      <c r="T18" s="15">
        <v>5141.3166666666666</v>
      </c>
      <c r="U18" s="15">
        <v>5141.3166666666666</v>
      </c>
      <c r="V18" s="15">
        <v>5141.3166666666666</v>
      </c>
      <c r="W18" s="15">
        <v>5979.6466666666665</v>
      </c>
      <c r="X18" s="15">
        <v>5979.6466666666665</v>
      </c>
      <c r="Y18" s="15">
        <v>5979.6466666666665</v>
      </c>
      <c r="Z18" s="15">
        <v>5921.72</v>
      </c>
      <c r="AA18" s="15">
        <v>5921.72</v>
      </c>
      <c r="AB18" s="15">
        <v>5921.72</v>
      </c>
      <c r="AC18" s="15">
        <v>6121.5733333333337</v>
      </c>
      <c r="AD18" s="15">
        <v>6121.5733333333337</v>
      </c>
      <c r="AE18" s="15">
        <v>6121.5733333333337</v>
      </c>
      <c r="AF18" s="15">
        <v>6331.3466666666673</v>
      </c>
      <c r="AG18" s="15">
        <v>6331.3466666666673</v>
      </c>
      <c r="AH18" s="15">
        <v>6331.3466666666673</v>
      </c>
      <c r="AI18" s="15">
        <v>5843.5</v>
      </c>
      <c r="AJ18" s="15">
        <v>5843.5</v>
      </c>
      <c r="AK18" s="15">
        <v>5843.5</v>
      </c>
      <c r="AL18" s="15">
        <v>5843.5</v>
      </c>
      <c r="AM18" s="15">
        <v>5843.5</v>
      </c>
      <c r="AN18" s="15">
        <v>5843.5</v>
      </c>
      <c r="AO18" s="14"/>
      <c r="AP18" s="31">
        <f>SUM(H18:S18)</f>
        <v>28530.369999999995</v>
      </c>
      <c r="AQ18" s="31">
        <f>SUM(T18:AE18)</f>
        <v>69492.77</v>
      </c>
      <c r="AR18" s="16">
        <f t="shared" si="8"/>
        <v>72790.566666666666</v>
      </c>
      <c r="AS18" s="31">
        <f t="shared" si="8"/>
        <v>72654.42</v>
      </c>
      <c r="AT18" s="31">
        <f t="shared" si="8"/>
        <v>72576.2</v>
      </c>
      <c r="AU18" s="31">
        <f t="shared" si="8"/>
        <v>72497.98000000001</v>
      </c>
      <c r="AV18" s="31">
        <f>SUM(AF18:AK18)</f>
        <v>36524.54</v>
      </c>
    </row>
    <row r="19" spans="2:99" x14ac:dyDescent="0.4">
      <c r="B19" s="14">
        <v>3</v>
      </c>
      <c r="C19" s="32" t="s">
        <v>97</v>
      </c>
      <c r="D19" s="32" t="s">
        <v>70</v>
      </c>
      <c r="E19" s="32" t="s">
        <v>136</v>
      </c>
      <c r="F19" s="32" t="s">
        <v>181</v>
      </c>
      <c r="G19" s="33"/>
      <c r="H19" s="47"/>
      <c r="I19" s="47"/>
      <c r="J19" s="47"/>
      <c r="K19" s="47"/>
      <c r="L19" s="47"/>
      <c r="M19" s="47"/>
      <c r="N19" s="34">
        <f>M19+N17+N18</f>
        <v>4619.3599999999997</v>
      </c>
      <c r="O19" s="34">
        <f>N19+O17+O18</f>
        <v>9238.7199999999993</v>
      </c>
      <c r="P19" s="34">
        <f t="shared" ref="P19:AN19" si="9">O19+P17+P18</f>
        <v>0</v>
      </c>
      <c r="Q19" s="34">
        <f t="shared" si="9"/>
        <v>4682.8499999999995</v>
      </c>
      <c r="R19" s="34">
        <f t="shared" si="9"/>
        <v>9365.6999999999989</v>
      </c>
      <c r="S19" s="34">
        <f t="shared" si="9"/>
        <v>0</v>
      </c>
      <c r="T19" s="34">
        <f t="shared" si="9"/>
        <v>5141.3166666666666</v>
      </c>
      <c r="U19" s="34">
        <f t="shared" si="9"/>
        <v>10282.633333333333</v>
      </c>
      <c r="V19" s="34">
        <f t="shared" si="9"/>
        <v>0</v>
      </c>
      <c r="W19" s="34">
        <f t="shared" si="9"/>
        <v>5979.6466666666665</v>
      </c>
      <c r="X19" s="34">
        <f t="shared" si="9"/>
        <v>11959.293333333333</v>
      </c>
      <c r="Y19" s="34">
        <f t="shared" si="9"/>
        <v>17938.939999999999</v>
      </c>
      <c r="Z19" s="34">
        <f t="shared" si="9"/>
        <v>5921.72</v>
      </c>
      <c r="AA19" s="34">
        <f t="shared" si="9"/>
        <v>11843.44</v>
      </c>
      <c r="AB19" s="34">
        <f t="shared" si="9"/>
        <v>0</v>
      </c>
      <c r="AC19" s="34">
        <f t="shared" si="9"/>
        <v>6121.5733333333337</v>
      </c>
      <c r="AD19" s="34">
        <f t="shared" si="9"/>
        <v>12243.146666666667</v>
      </c>
      <c r="AE19" s="34">
        <f t="shared" si="9"/>
        <v>0</v>
      </c>
      <c r="AF19" s="34">
        <f t="shared" si="9"/>
        <v>6331.3466666666673</v>
      </c>
      <c r="AG19" s="34">
        <f t="shared" si="9"/>
        <v>12662.693333333335</v>
      </c>
      <c r="AH19" s="34">
        <f t="shared" si="9"/>
        <v>18994.04</v>
      </c>
      <c r="AI19" s="34">
        <f t="shared" si="9"/>
        <v>5843.5</v>
      </c>
      <c r="AJ19" s="34">
        <f t="shared" si="9"/>
        <v>11687</v>
      </c>
      <c r="AK19" s="34">
        <f t="shared" si="9"/>
        <v>0</v>
      </c>
      <c r="AL19" s="34">
        <f t="shared" si="9"/>
        <v>5843.5</v>
      </c>
      <c r="AM19" s="34">
        <f t="shared" si="9"/>
        <v>11687</v>
      </c>
      <c r="AN19" s="34">
        <f t="shared" si="9"/>
        <v>1342.5300000000007</v>
      </c>
      <c r="AO19" s="33"/>
      <c r="AP19" s="34"/>
      <c r="AQ19" s="34"/>
      <c r="AR19" s="35"/>
      <c r="AS19" s="36"/>
      <c r="AT19" s="36"/>
      <c r="AU19" s="36"/>
      <c r="AV19" s="36"/>
      <c r="AW19" s="14"/>
      <c r="AX19" s="14"/>
      <c r="AY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row>
    <row r="20" spans="2:99" x14ac:dyDescent="0.4">
      <c r="B20" s="14"/>
      <c r="C20" s="14"/>
      <c r="D20" s="14"/>
      <c r="E20" s="14"/>
      <c r="F20" s="14"/>
      <c r="G20" s="14"/>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4"/>
      <c r="AP20" s="31"/>
      <c r="AQ20" s="31"/>
      <c r="AR20" s="16"/>
      <c r="AS20" s="31"/>
      <c r="AT20" s="31"/>
      <c r="AU20" s="31"/>
      <c r="AV20" s="31"/>
    </row>
    <row r="21" spans="2:99" x14ac:dyDescent="0.4">
      <c r="B21" s="14">
        <v>1</v>
      </c>
      <c r="C21" s="14" t="s">
        <v>93</v>
      </c>
      <c r="D21" s="14" t="s">
        <v>177</v>
      </c>
      <c r="E21" s="14" t="s">
        <v>136</v>
      </c>
      <c r="F21" s="14" t="s">
        <v>182</v>
      </c>
      <c r="G21" s="14"/>
      <c r="H21" s="15">
        <v>0</v>
      </c>
      <c r="I21" s="15">
        <v>0</v>
      </c>
      <c r="J21" s="15">
        <v>0</v>
      </c>
      <c r="K21" s="15">
        <v>0</v>
      </c>
      <c r="L21" s="15">
        <v>0</v>
      </c>
      <c r="M21" s="15">
        <v>0</v>
      </c>
      <c r="N21" s="15">
        <v>0</v>
      </c>
      <c r="O21" s="15">
        <v>0</v>
      </c>
      <c r="P21" s="15">
        <v>0</v>
      </c>
      <c r="Q21" s="15">
        <v>0</v>
      </c>
      <c r="R21" s="15">
        <v>0</v>
      </c>
      <c r="S21" s="15">
        <v>0</v>
      </c>
      <c r="T21" s="15">
        <v>0</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0</v>
      </c>
      <c r="AM21" s="15">
        <v>0</v>
      </c>
      <c r="AN21" s="15"/>
      <c r="AO21" s="14"/>
      <c r="AP21" s="31">
        <f>SUM(H21:S21)</f>
        <v>0</v>
      </c>
      <c r="AQ21" s="31">
        <f>SUM(T21:AE21)</f>
        <v>0</v>
      </c>
      <c r="AR21" s="16">
        <f t="shared" ref="AR21:AU22" si="10">SUM(Y21:AJ21)</f>
        <v>0</v>
      </c>
      <c r="AS21" s="31">
        <f t="shared" si="10"/>
        <v>0</v>
      </c>
      <c r="AT21" s="31">
        <f t="shared" si="10"/>
        <v>0</v>
      </c>
      <c r="AU21" s="31">
        <f t="shared" si="10"/>
        <v>0</v>
      </c>
      <c r="AV21" s="31">
        <f>SUM(AF21:AK21)</f>
        <v>0</v>
      </c>
      <c r="AX21" s="14"/>
    </row>
    <row r="22" spans="2:99" x14ac:dyDescent="0.4">
      <c r="B22" s="14">
        <v>2</v>
      </c>
      <c r="C22" s="14" t="s">
        <v>97</v>
      </c>
      <c r="D22" s="14" t="s">
        <v>178</v>
      </c>
      <c r="E22" s="14" t="s">
        <v>136</v>
      </c>
      <c r="F22" s="14" t="s">
        <v>182</v>
      </c>
      <c r="G22" s="14"/>
      <c r="H22" s="15">
        <v>0</v>
      </c>
      <c r="I22" s="15">
        <v>0</v>
      </c>
      <c r="J22" s="15">
        <v>0</v>
      </c>
      <c r="K22" s="15">
        <v>0</v>
      </c>
      <c r="L22" s="15">
        <v>0</v>
      </c>
      <c r="M22" s="15">
        <v>0</v>
      </c>
      <c r="N22" s="15">
        <v>0</v>
      </c>
      <c r="O22" s="15">
        <v>0</v>
      </c>
      <c r="P22" s="15">
        <v>0</v>
      </c>
      <c r="Q22" s="15">
        <v>0</v>
      </c>
      <c r="R22" s="15">
        <v>0</v>
      </c>
      <c r="S22" s="15">
        <v>0</v>
      </c>
      <c r="T22" s="15">
        <v>0</v>
      </c>
      <c r="U22" s="15">
        <v>0</v>
      </c>
      <c r="V22" s="15">
        <v>0</v>
      </c>
      <c r="W22" s="15">
        <v>0</v>
      </c>
      <c r="X22" s="15">
        <v>0</v>
      </c>
      <c r="Y22" s="15">
        <v>0</v>
      </c>
      <c r="Z22" s="15">
        <v>0</v>
      </c>
      <c r="AA22" s="15">
        <v>0</v>
      </c>
      <c r="AB22" s="15">
        <v>0</v>
      </c>
      <c r="AC22" s="15">
        <v>0</v>
      </c>
      <c r="AD22" s="15">
        <v>0</v>
      </c>
      <c r="AE22" s="15">
        <v>0</v>
      </c>
      <c r="AF22" s="15">
        <v>0</v>
      </c>
      <c r="AG22" s="15">
        <v>0</v>
      </c>
      <c r="AH22" s="15">
        <v>0</v>
      </c>
      <c r="AI22" s="15">
        <v>0</v>
      </c>
      <c r="AJ22" s="15">
        <v>0</v>
      </c>
      <c r="AK22" s="15">
        <v>0</v>
      </c>
      <c r="AL22" s="15">
        <v>0</v>
      </c>
      <c r="AM22" s="15">
        <v>0</v>
      </c>
      <c r="AN22" s="15"/>
      <c r="AO22" s="14"/>
      <c r="AP22" s="31">
        <f>SUM(H22:S22)</f>
        <v>0</v>
      </c>
      <c r="AQ22" s="31">
        <f>SUM(T22:AE22)</f>
        <v>0</v>
      </c>
      <c r="AR22" s="16">
        <f t="shared" si="10"/>
        <v>0</v>
      </c>
      <c r="AS22" s="31">
        <f t="shared" si="10"/>
        <v>0</v>
      </c>
      <c r="AT22" s="31">
        <f t="shared" si="10"/>
        <v>0</v>
      </c>
      <c r="AU22" s="31">
        <f t="shared" si="10"/>
        <v>0</v>
      </c>
      <c r="AV22" s="31">
        <f>SUM(AF22:AK22)</f>
        <v>0</v>
      </c>
      <c r="AX22" s="14"/>
    </row>
    <row r="23" spans="2:99" x14ac:dyDescent="0.4">
      <c r="B23" s="14">
        <v>3</v>
      </c>
      <c r="C23" s="32" t="s">
        <v>97</v>
      </c>
      <c r="D23" s="32" t="s">
        <v>70</v>
      </c>
      <c r="E23" s="32" t="s">
        <v>136</v>
      </c>
      <c r="F23" s="32" t="s">
        <v>182</v>
      </c>
      <c r="G23" s="33"/>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33"/>
      <c r="AP23" s="34"/>
      <c r="AQ23" s="34"/>
      <c r="AR23" s="35"/>
      <c r="AS23" s="36"/>
      <c r="AT23" s="36"/>
      <c r="AU23" s="36"/>
      <c r="AV23" s="36"/>
      <c r="AW23" s="14"/>
      <c r="AX23" s="14"/>
      <c r="AY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row>
    <row r="24" spans="2:99" x14ac:dyDescent="0.4">
      <c r="B24" s="14"/>
      <c r="C24" s="14"/>
      <c r="D24" s="14"/>
      <c r="E24" s="14"/>
      <c r="F24" s="14"/>
      <c r="G24" s="14"/>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4"/>
      <c r="AP24" s="31"/>
      <c r="AQ24" s="31"/>
      <c r="AR24" s="16"/>
      <c r="AS24" s="31"/>
      <c r="AT24" s="31"/>
      <c r="AU24" s="31"/>
      <c r="AV24" s="31"/>
    </row>
    <row r="25" spans="2:99" x14ac:dyDescent="0.4">
      <c r="B25" s="14">
        <v>1</v>
      </c>
      <c r="C25" s="14" t="s">
        <v>93</v>
      </c>
      <c r="D25" s="14" t="s">
        <v>177</v>
      </c>
      <c r="E25" s="14" t="s">
        <v>136</v>
      </c>
      <c r="F25" s="14" t="s">
        <v>183</v>
      </c>
      <c r="G25" s="14"/>
      <c r="H25" s="15">
        <v>0</v>
      </c>
      <c r="I25" s="15">
        <v>-11055.01</v>
      </c>
      <c r="J25" s="15">
        <v>0</v>
      </c>
      <c r="K25" s="15">
        <v>-4506.25</v>
      </c>
      <c r="L25" s="15">
        <v>0</v>
      </c>
      <c r="M25" s="15">
        <v>-12586.32</v>
      </c>
      <c r="N25" s="15">
        <v>-4949.8900000000003</v>
      </c>
      <c r="O25" s="15">
        <v>0</v>
      </c>
      <c r="P25" s="15">
        <v>0</v>
      </c>
      <c r="Q25" s="15">
        <v>0</v>
      </c>
      <c r="R25" s="15">
        <v>0</v>
      </c>
      <c r="S25" s="15">
        <v>0</v>
      </c>
      <c r="T25" s="15">
        <v>0</v>
      </c>
      <c r="U25" s="15">
        <v>0</v>
      </c>
      <c r="V25" s="15">
        <v>-4592.53</v>
      </c>
      <c r="W25" s="15">
        <v>0</v>
      </c>
      <c r="X25" s="15">
        <v>-4225.72</v>
      </c>
      <c r="Y25" s="15">
        <v>0</v>
      </c>
      <c r="Z25" s="15">
        <v>0</v>
      </c>
      <c r="AA25" s="15">
        <v>0</v>
      </c>
      <c r="AB25" s="15">
        <v>0</v>
      </c>
      <c r="AC25" s="15">
        <v>0</v>
      </c>
      <c r="AD25" s="15">
        <v>0</v>
      </c>
      <c r="AE25" s="15">
        <v>-7407.1299999999974</v>
      </c>
      <c r="AF25" s="15">
        <v>0</v>
      </c>
      <c r="AG25" s="15">
        <v>-2918.81</v>
      </c>
      <c r="AH25" s="15">
        <v>0</v>
      </c>
      <c r="AI25" s="15">
        <v>0</v>
      </c>
      <c r="AJ25" s="15">
        <v>-2833.05</v>
      </c>
      <c r="AK25" s="15">
        <v>0</v>
      </c>
      <c r="AL25" s="15">
        <v>0</v>
      </c>
      <c r="AM25" s="15">
        <v>-1713.4299999999998</v>
      </c>
      <c r="AN25" s="15">
        <v>0</v>
      </c>
      <c r="AO25" s="14"/>
      <c r="AP25" s="31">
        <f>SUM(H25:S25)</f>
        <v>-33097.47</v>
      </c>
      <c r="AQ25" s="31">
        <f>SUM(T25:AE25)</f>
        <v>-16225.379999999997</v>
      </c>
      <c r="AR25" s="16">
        <f t="shared" ref="AR25:AU26" si="11">SUM(Y25:AJ25)</f>
        <v>-13158.989999999998</v>
      </c>
      <c r="AS25" s="31">
        <f t="shared" si="11"/>
        <v>-13158.989999999998</v>
      </c>
      <c r="AT25" s="31">
        <f t="shared" si="11"/>
        <v>-13158.989999999998</v>
      </c>
      <c r="AU25" s="31">
        <f t="shared" si="11"/>
        <v>-14872.419999999998</v>
      </c>
      <c r="AV25" s="31">
        <f>SUM(AF25:AK25)</f>
        <v>-5751.8600000000006</v>
      </c>
    </row>
    <row r="26" spans="2:99" x14ac:dyDescent="0.4">
      <c r="B26" s="14">
        <v>2</v>
      </c>
      <c r="C26" s="14" t="s">
        <v>97</v>
      </c>
      <c r="D26" s="14" t="s">
        <v>178</v>
      </c>
      <c r="E26" s="14" t="s">
        <v>136</v>
      </c>
      <c r="F26" s="14" t="s">
        <v>183</v>
      </c>
      <c r="G26" s="14"/>
      <c r="H26" s="15">
        <v>0</v>
      </c>
      <c r="I26" s="15">
        <v>11055.01</v>
      </c>
      <c r="J26" s="15">
        <v>0</v>
      </c>
      <c r="K26" s="15">
        <v>4506.25</v>
      </c>
      <c r="L26" s="15">
        <v>0</v>
      </c>
      <c r="M26" s="15">
        <v>12586.32</v>
      </c>
      <c r="N26" s="15">
        <v>4949.8900000000003</v>
      </c>
      <c r="O26" s="15">
        <v>0</v>
      </c>
      <c r="P26" s="15">
        <v>0</v>
      </c>
      <c r="Q26" s="15">
        <v>5069.0200000000004</v>
      </c>
      <c r="R26" s="15">
        <v>0</v>
      </c>
      <c r="S26" s="15">
        <v>0</v>
      </c>
      <c r="T26" s="15">
        <v>0</v>
      </c>
      <c r="U26" s="15">
        <v>0</v>
      </c>
      <c r="V26" s="15">
        <v>4592.53</v>
      </c>
      <c r="W26" s="15">
        <v>0</v>
      </c>
      <c r="X26" s="15">
        <v>4225.72</v>
      </c>
      <c r="Y26" s="15">
        <v>0</v>
      </c>
      <c r="Z26" s="15">
        <v>0</v>
      </c>
      <c r="AA26" s="15">
        <v>0</v>
      </c>
      <c r="AB26" s="15">
        <v>0</v>
      </c>
      <c r="AC26" s="15">
        <v>0</v>
      </c>
      <c r="AD26" s="15">
        <v>0</v>
      </c>
      <c r="AE26" s="15">
        <v>7407.1299999999974</v>
      </c>
      <c r="AF26" s="15">
        <v>0</v>
      </c>
      <c r="AG26" s="15">
        <v>2918.81</v>
      </c>
      <c r="AH26" s="15">
        <v>0</v>
      </c>
      <c r="AI26" s="15">
        <v>0</v>
      </c>
      <c r="AJ26" s="15">
        <v>2833.05</v>
      </c>
      <c r="AK26" s="15">
        <v>0</v>
      </c>
      <c r="AL26" s="15">
        <v>0</v>
      </c>
      <c r="AM26" s="15">
        <v>1713.4299999999998</v>
      </c>
      <c r="AN26" s="15">
        <v>0</v>
      </c>
      <c r="AO26" s="14"/>
      <c r="AP26" s="31">
        <f>SUM(H26:S26)</f>
        <v>38166.490000000005</v>
      </c>
      <c r="AQ26" s="31">
        <f>SUM(T26:AE26)</f>
        <v>16225.379999999997</v>
      </c>
      <c r="AR26" s="16">
        <f t="shared" si="11"/>
        <v>13158.989999999998</v>
      </c>
      <c r="AS26" s="31">
        <f t="shared" si="11"/>
        <v>13158.989999999998</v>
      </c>
      <c r="AT26" s="31">
        <f t="shared" si="11"/>
        <v>13158.989999999998</v>
      </c>
      <c r="AU26" s="31">
        <f t="shared" si="11"/>
        <v>14872.419999999998</v>
      </c>
      <c r="AV26" s="31">
        <f>SUM(AF26:AK26)</f>
        <v>5751.8600000000006</v>
      </c>
    </row>
    <row r="27" spans="2:99" x14ac:dyDescent="0.4">
      <c r="B27" s="14">
        <v>3</v>
      </c>
      <c r="C27" s="32" t="s">
        <v>97</v>
      </c>
      <c r="D27" s="32" t="s">
        <v>70</v>
      </c>
      <c r="E27" s="32" t="s">
        <v>136</v>
      </c>
      <c r="F27" s="32" t="s">
        <v>183</v>
      </c>
      <c r="G27" s="33"/>
      <c r="H27" s="47"/>
      <c r="I27" s="47"/>
      <c r="J27" s="47"/>
      <c r="K27" s="47"/>
      <c r="L27" s="47"/>
      <c r="M27" s="47"/>
      <c r="N27" s="47"/>
      <c r="O27" s="47"/>
      <c r="P27" s="47"/>
      <c r="Q27" s="47"/>
      <c r="R27" s="47"/>
      <c r="S27" s="47"/>
      <c r="T27" s="34">
        <f t="shared" ref="T27:AN27" si="12">S27+T25+T26</f>
        <v>0</v>
      </c>
      <c r="U27" s="34">
        <f t="shared" si="12"/>
        <v>0</v>
      </c>
      <c r="V27" s="34">
        <f t="shared" si="12"/>
        <v>0</v>
      </c>
      <c r="W27" s="34">
        <f t="shared" si="12"/>
        <v>0</v>
      </c>
      <c r="X27" s="34">
        <f t="shared" si="12"/>
        <v>0</v>
      </c>
      <c r="Y27" s="34">
        <f t="shared" si="12"/>
        <v>0</v>
      </c>
      <c r="Z27" s="34">
        <f t="shared" si="12"/>
        <v>0</v>
      </c>
      <c r="AA27" s="34">
        <f t="shared" si="12"/>
        <v>0</v>
      </c>
      <c r="AB27" s="34">
        <f t="shared" si="12"/>
        <v>0</v>
      </c>
      <c r="AC27" s="34">
        <f t="shared" si="12"/>
        <v>0</v>
      </c>
      <c r="AD27" s="34">
        <f t="shared" si="12"/>
        <v>0</v>
      </c>
      <c r="AE27" s="34">
        <f t="shared" si="12"/>
        <v>0</v>
      </c>
      <c r="AF27" s="34">
        <f t="shared" si="12"/>
        <v>0</v>
      </c>
      <c r="AG27" s="34">
        <f t="shared" si="12"/>
        <v>0</v>
      </c>
      <c r="AH27" s="34">
        <f t="shared" si="12"/>
        <v>0</v>
      </c>
      <c r="AI27" s="34">
        <f t="shared" si="12"/>
        <v>0</v>
      </c>
      <c r="AJ27" s="34">
        <f t="shared" si="12"/>
        <v>0</v>
      </c>
      <c r="AK27" s="34">
        <f t="shared" si="12"/>
        <v>0</v>
      </c>
      <c r="AL27" s="34">
        <f t="shared" si="12"/>
        <v>0</v>
      </c>
      <c r="AM27" s="34">
        <f t="shared" si="12"/>
        <v>0</v>
      </c>
      <c r="AN27" s="34">
        <f t="shared" si="12"/>
        <v>0</v>
      </c>
      <c r="AO27" s="33"/>
      <c r="AP27" s="34"/>
      <c r="AQ27" s="34"/>
      <c r="AR27" s="35"/>
      <c r="AS27" s="36"/>
      <c r="AT27" s="36"/>
      <c r="AU27" s="36"/>
      <c r="AV27" s="36"/>
      <c r="AW27" s="14"/>
      <c r="AX27" s="14"/>
      <c r="AY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row>
    <row r="28" spans="2:99" x14ac:dyDescent="0.4">
      <c r="B28" s="14"/>
      <c r="C28" s="14"/>
      <c r="D28" s="14"/>
      <c r="E28" s="14"/>
      <c r="F28" s="14"/>
      <c r="G28" s="14"/>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4"/>
      <c r="AP28" s="31"/>
      <c r="AQ28" s="31"/>
      <c r="AR28" s="16"/>
      <c r="AS28" s="31"/>
      <c r="AT28" s="31"/>
      <c r="AU28" s="31"/>
      <c r="AV28" s="31"/>
    </row>
    <row r="29" spans="2:99" x14ac:dyDescent="0.4">
      <c r="B29" s="14">
        <v>1</v>
      </c>
      <c r="C29" s="14" t="s">
        <v>93</v>
      </c>
      <c r="D29" s="14" t="s">
        <v>177</v>
      </c>
      <c r="E29" s="14" t="s">
        <v>136</v>
      </c>
      <c r="F29" s="14" t="s">
        <v>184</v>
      </c>
      <c r="G29" s="14"/>
      <c r="H29" s="15">
        <v>0</v>
      </c>
      <c r="I29" s="15">
        <v>0</v>
      </c>
      <c r="J29" s="15">
        <v>0</v>
      </c>
      <c r="K29" s="15">
        <v>-10996.27</v>
      </c>
      <c r="L29" s="15">
        <v>0</v>
      </c>
      <c r="M29" s="15">
        <v>-11712.83</v>
      </c>
      <c r="N29" s="15">
        <v>0</v>
      </c>
      <c r="O29" s="15">
        <v>0</v>
      </c>
      <c r="P29" s="15">
        <v>-14789.5</v>
      </c>
      <c r="Q29" s="15">
        <v>-10331.030000000001</v>
      </c>
      <c r="R29" s="15">
        <v>0</v>
      </c>
      <c r="S29" s="15">
        <v>-13388.22</v>
      </c>
      <c r="T29" s="15">
        <v>0</v>
      </c>
      <c r="U29" s="15">
        <v>0</v>
      </c>
      <c r="V29" s="15">
        <v>-15253.55</v>
      </c>
      <c r="W29" s="15">
        <v>0</v>
      </c>
      <c r="X29" s="15">
        <v>0</v>
      </c>
      <c r="Y29" s="15">
        <v>-16766.71</v>
      </c>
      <c r="Z29" s="15">
        <v>0</v>
      </c>
      <c r="AA29" s="15">
        <v>0</v>
      </c>
      <c r="AB29" s="15">
        <v>-21907.759999999998</v>
      </c>
      <c r="AC29" s="15">
        <v>0</v>
      </c>
      <c r="AD29" s="15">
        <v>0</v>
      </c>
      <c r="AE29" s="15">
        <v>-18087.41</v>
      </c>
      <c r="AF29" s="15">
        <v>0</v>
      </c>
      <c r="AG29" s="15">
        <v>0</v>
      </c>
      <c r="AH29" s="15">
        <v>-28506.639999999999</v>
      </c>
      <c r="AI29" s="15">
        <v>0</v>
      </c>
      <c r="AJ29" s="15">
        <v>0</v>
      </c>
      <c r="AK29" s="15">
        <v>-6379.83</v>
      </c>
      <c r="AL29" s="15">
        <v>0</v>
      </c>
      <c r="AM29" s="15">
        <v>0</v>
      </c>
      <c r="AN29" s="15">
        <v>-22933.95</v>
      </c>
      <c r="AO29" s="14"/>
      <c r="AP29" s="31">
        <f>SUM(H29:S29)</f>
        <v>-61217.85</v>
      </c>
      <c r="AQ29" s="31">
        <f>SUM(T29:AE29)</f>
        <v>-72015.429999999993</v>
      </c>
      <c r="AR29" s="16">
        <f t="shared" ref="AR29:AU30" si="13">SUM(Y29:AJ29)</f>
        <v>-85268.52</v>
      </c>
      <c r="AS29" s="31">
        <f t="shared" si="13"/>
        <v>-74881.64</v>
      </c>
      <c r="AT29" s="31">
        <f t="shared" si="13"/>
        <v>-74881.64</v>
      </c>
      <c r="AU29" s="31">
        <f t="shared" si="13"/>
        <v>-74881.64</v>
      </c>
      <c r="AV29" s="31">
        <f>SUM(AF29:AK29)</f>
        <v>-34886.47</v>
      </c>
    </row>
    <row r="30" spans="2:99" x14ac:dyDescent="0.4">
      <c r="B30" s="14">
        <v>2</v>
      </c>
      <c r="C30" s="14" t="s">
        <v>97</v>
      </c>
      <c r="D30" s="14" t="s">
        <v>178</v>
      </c>
      <c r="E30" s="14" t="s">
        <v>136</v>
      </c>
      <c r="F30" s="14" t="s">
        <v>184</v>
      </c>
      <c r="G30" s="14"/>
      <c r="H30" s="15">
        <v>3665.4233333333336</v>
      </c>
      <c r="I30" s="15">
        <v>3665.4233333333336</v>
      </c>
      <c r="J30" s="15">
        <v>3665.4233333333336</v>
      </c>
      <c r="K30" s="15">
        <v>3904.2766666666666</v>
      </c>
      <c r="L30" s="15">
        <v>3904.2766666666666</v>
      </c>
      <c r="M30" s="15">
        <v>3904.2766666666666</v>
      </c>
      <c r="N30" s="15">
        <v>8373.51</v>
      </c>
      <c r="O30" s="15">
        <v>8373.51</v>
      </c>
      <c r="P30" s="15">
        <v>8373.51</v>
      </c>
      <c r="Q30" s="15">
        <v>4462.74</v>
      </c>
      <c r="R30" s="15">
        <v>4462.74</v>
      </c>
      <c r="S30" s="15">
        <v>4462.74</v>
      </c>
      <c r="T30" s="15">
        <v>5084.5166666666664</v>
      </c>
      <c r="U30" s="15">
        <v>5084.5166666666664</v>
      </c>
      <c r="V30" s="15">
        <v>5084.5166666666664</v>
      </c>
      <c r="W30" s="15">
        <v>5588.9033333333327</v>
      </c>
      <c r="X30" s="15">
        <v>5588.9033333333327</v>
      </c>
      <c r="Y30" s="15">
        <v>5588.9033333333327</v>
      </c>
      <c r="Z30" s="15">
        <v>7302.5866666666661</v>
      </c>
      <c r="AA30" s="15">
        <v>7302.5866666666661</v>
      </c>
      <c r="AB30" s="15">
        <v>7302.5866666666661</v>
      </c>
      <c r="AC30" s="15">
        <v>6029.1366666666663</v>
      </c>
      <c r="AD30" s="15">
        <v>6029.1366666666663</v>
      </c>
      <c r="AE30" s="15">
        <v>6029.1366666666663</v>
      </c>
      <c r="AF30" s="15">
        <v>9502.2133333333331</v>
      </c>
      <c r="AG30" s="15">
        <v>9502.2133333333331</v>
      </c>
      <c r="AH30" s="15">
        <v>9502.2133333333331</v>
      </c>
      <c r="AI30" s="15">
        <v>7105.7099999999991</v>
      </c>
      <c r="AJ30" s="15">
        <v>7105.7099999999991</v>
      </c>
      <c r="AK30" s="15">
        <v>7105.7099999999991</v>
      </c>
      <c r="AL30" s="15">
        <v>7105.7099999999991</v>
      </c>
      <c r="AM30" s="15">
        <v>7105.7099999999991</v>
      </c>
      <c r="AN30" s="15">
        <v>7105.7099999999991</v>
      </c>
      <c r="AO30" s="14"/>
      <c r="AP30" s="31">
        <f>SUM(H30:S30)</f>
        <v>61217.85</v>
      </c>
      <c r="AQ30" s="31">
        <f>SUM(T30:AE30)</f>
        <v>72015.430000000008</v>
      </c>
      <c r="AR30" s="16">
        <f t="shared" si="13"/>
        <v>88302.133333333302</v>
      </c>
      <c r="AS30" s="31">
        <f t="shared" si="13"/>
        <v>89818.939999999973</v>
      </c>
      <c r="AT30" s="31">
        <f t="shared" si="13"/>
        <v>89622.063333333295</v>
      </c>
      <c r="AU30" s="31">
        <f t="shared" si="13"/>
        <v>89425.186666666646</v>
      </c>
      <c r="AV30" s="31">
        <f>SUM(AF30:AK30)</f>
        <v>49823.77</v>
      </c>
    </row>
    <row r="31" spans="2:99" x14ac:dyDescent="0.4">
      <c r="B31" s="14">
        <v>3</v>
      </c>
      <c r="C31" s="32" t="s">
        <v>97</v>
      </c>
      <c r="D31" s="32" t="s">
        <v>70</v>
      </c>
      <c r="E31" s="32" t="s">
        <v>136</v>
      </c>
      <c r="F31" s="32" t="s">
        <v>184</v>
      </c>
      <c r="G31" s="33"/>
      <c r="H31" s="34">
        <f t="shared" ref="H31:M31" si="14">G31+H29+H30</f>
        <v>3665.4233333333336</v>
      </c>
      <c r="I31" s="34">
        <f t="shared" si="14"/>
        <v>7330.8466666666673</v>
      </c>
      <c r="J31" s="34">
        <f t="shared" si="14"/>
        <v>10996.27</v>
      </c>
      <c r="K31" s="34">
        <f t="shared" si="14"/>
        <v>3904.2766666666666</v>
      </c>
      <c r="L31" s="34">
        <f t="shared" si="14"/>
        <v>7808.5533333333333</v>
      </c>
      <c r="M31" s="34">
        <f t="shared" si="14"/>
        <v>0</v>
      </c>
      <c r="N31" s="34">
        <f t="shared" ref="N31:AI31" si="15">M31+N29+N30</f>
        <v>8373.51</v>
      </c>
      <c r="O31" s="34">
        <f t="shared" si="15"/>
        <v>16747.02</v>
      </c>
      <c r="P31" s="34">
        <f t="shared" si="15"/>
        <v>10331.030000000001</v>
      </c>
      <c r="Q31" s="34">
        <f t="shared" si="15"/>
        <v>4462.74</v>
      </c>
      <c r="R31" s="34">
        <f t="shared" si="15"/>
        <v>8925.48</v>
      </c>
      <c r="S31" s="34">
        <f t="shared" si="15"/>
        <v>0</v>
      </c>
      <c r="T31" s="34">
        <f t="shared" si="15"/>
        <v>5084.5166666666664</v>
      </c>
      <c r="U31" s="34">
        <f t="shared" si="15"/>
        <v>10169.033333333333</v>
      </c>
      <c r="V31" s="34">
        <f t="shared" si="15"/>
        <v>0</v>
      </c>
      <c r="W31" s="34">
        <f t="shared" si="15"/>
        <v>5588.9033333333327</v>
      </c>
      <c r="X31" s="34">
        <f t="shared" si="15"/>
        <v>11177.806666666665</v>
      </c>
      <c r="Y31" s="34">
        <f t="shared" si="15"/>
        <v>0</v>
      </c>
      <c r="Z31" s="34">
        <f t="shared" si="15"/>
        <v>7302.5866666666661</v>
      </c>
      <c r="AA31" s="34">
        <f t="shared" si="15"/>
        <v>14605.173333333332</v>
      </c>
      <c r="AB31" s="34">
        <f t="shared" si="15"/>
        <v>0</v>
      </c>
      <c r="AC31" s="34">
        <f t="shared" si="15"/>
        <v>6029.1366666666663</v>
      </c>
      <c r="AD31" s="34">
        <f t="shared" si="15"/>
        <v>12058.273333333333</v>
      </c>
      <c r="AE31" s="34">
        <f t="shared" si="15"/>
        <v>0</v>
      </c>
      <c r="AF31" s="34">
        <f t="shared" si="15"/>
        <v>9502.2133333333331</v>
      </c>
      <c r="AG31" s="34">
        <f t="shared" si="15"/>
        <v>19004.426666666666</v>
      </c>
      <c r="AH31" s="34">
        <f t="shared" si="15"/>
        <v>0</v>
      </c>
      <c r="AI31" s="34">
        <f t="shared" si="15"/>
        <v>7105.7099999999991</v>
      </c>
      <c r="AJ31" s="34">
        <f>AI31+AJ29+AJ30</f>
        <v>14211.419999999998</v>
      </c>
      <c r="AK31" s="34">
        <f>AJ31+AK29+AK30</f>
        <v>14937.299999999997</v>
      </c>
      <c r="AL31" s="34">
        <f>AK31+AL29+AL30</f>
        <v>22043.009999999995</v>
      </c>
      <c r="AM31" s="34">
        <f>AL31+AM29+AM30</f>
        <v>29148.719999999994</v>
      </c>
      <c r="AN31" s="34">
        <f>AM31+AN29+AN30</f>
        <v>13320.479999999992</v>
      </c>
      <c r="AO31" s="33"/>
      <c r="AP31" s="34"/>
      <c r="AQ31" s="34"/>
      <c r="AR31" s="35"/>
      <c r="AS31" s="36"/>
      <c r="AT31" s="36"/>
      <c r="AU31" s="36"/>
      <c r="AV31" s="36"/>
      <c r="AW31" s="14"/>
      <c r="AX31" s="14"/>
      <c r="AY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row>
    <row r="32" spans="2:99" x14ac:dyDescent="0.4">
      <c r="B32" s="14"/>
      <c r="C32" s="14"/>
      <c r="D32" s="14"/>
      <c r="E32" s="14"/>
      <c r="F32" s="14"/>
      <c r="G32" s="14"/>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4"/>
      <c r="AP32" s="31"/>
      <c r="AQ32" s="31"/>
      <c r="AR32" s="16"/>
      <c r="AS32" s="31"/>
      <c r="AT32" s="31"/>
      <c r="AU32" s="31"/>
      <c r="AV32" s="31"/>
    </row>
    <row r="33" spans="2:99" x14ac:dyDescent="0.4">
      <c r="B33" s="14">
        <v>1</v>
      </c>
      <c r="C33" s="14" t="s">
        <v>93</v>
      </c>
      <c r="D33" s="14" t="s">
        <v>177</v>
      </c>
      <c r="E33" s="14" t="s">
        <v>136</v>
      </c>
      <c r="F33" s="14" t="s">
        <v>185</v>
      </c>
      <c r="G33" s="14"/>
      <c r="H33" s="15">
        <v>0</v>
      </c>
      <c r="I33" s="15">
        <v>-4455.5200000000004</v>
      </c>
      <c r="J33" s="15">
        <v>0</v>
      </c>
      <c r="K33" s="15">
        <v>0</v>
      </c>
      <c r="L33" s="15">
        <v>0</v>
      </c>
      <c r="M33" s="15">
        <v>0</v>
      </c>
      <c r="N33" s="15">
        <v>0</v>
      </c>
      <c r="O33" s="15">
        <v>0</v>
      </c>
      <c r="P33" s="15">
        <v>0</v>
      </c>
      <c r="Q33" s="15">
        <v>0</v>
      </c>
      <c r="R33" s="15">
        <v>0</v>
      </c>
      <c r="S33" s="15">
        <v>0</v>
      </c>
      <c r="T33" s="15">
        <v>0</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0</v>
      </c>
      <c r="AM33" s="15">
        <v>0</v>
      </c>
      <c r="AN33" s="15"/>
      <c r="AO33" s="14"/>
      <c r="AP33" s="31">
        <f>SUM(H33:S33)</f>
        <v>-4455.5200000000004</v>
      </c>
      <c r="AQ33" s="31">
        <f>SUM(T33:AE33)</f>
        <v>0</v>
      </c>
      <c r="AR33" s="16">
        <f t="shared" ref="AR33:AU34" si="16">SUM(Y33:AJ33)</f>
        <v>0</v>
      </c>
      <c r="AS33" s="31">
        <f t="shared" si="16"/>
        <v>0</v>
      </c>
      <c r="AT33" s="31">
        <f t="shared" si="16"/>
        <v>0</v>
      </c>
      <c r="AU33" s="31">
        <f t="shared" si="16"/>
        <v>0</v>
      </c>
      <c r="AV33" s="31">
        <f>SUM(AF33:AK33)</f>
        <v>0</v>
      </c>
      <c r="AX33" s="14"/>
    </row>
    <row r="34" spans="2:99" x14ac:dyDescent="0.4">
      <c r="B34" s="14">
        <v>2</v>
      </c>
      <c r="C34" s="14" t="s">
        <v>97</v>
      </c>
      <c r="D34" s="14" t="s">
        <v>178</v>
      </c>
      <c r="E34" s="14" t="s">
        <v>136</v>
      </c>
      <c r="F34" s="14" t="s">
        <v>185</v>
      </c>
      <c r="G34" s="14"/>
      <c r="H34" s="15">
        <v>0</v>
      </c>
      <c r="I34" s="15">
        <v>4455.5200000000004</v>
      </c>
      <c r="J34" s="15">
        <v>0</v>
      </c>
      <c r="K34" s="15">
        <v>0</v>
      </c>
      <c r="L34" s="15">
        <v>0</v>
      </c>
      <c r="M34" s="15">
        <v>0</v>
      </c>
      <c r="N34" s="15">
        <v>0</v>
      </c>
      <c r="O34" s="15">
        <v>0</v>
      </c>
      <c r="P34" s="15">
        <v>0</v>
      </c>
      <c r="Q34" s="15">
        <v>0</v>
      </c>
      <c r="R34" s="15">
        <v>0</v>
      </c>
      <c r="S34" s="15">
        <v>0</v>
      </c>
      <c r="T34" s="15">
        <v>0</v>
      </c>
      <c r="U34" s="15">
        <v>0</v>
      </c>
      <c r="V34" s="15">
        <v>0</v>
      </c>
      <c r="W34" s="15">
        <v>0</v>
      </c>
      <c r="X34" s="15">
        <v>0</v>
      </c>
      <c r="Y34" s="15">
        <v>0</v>
      </c>
      <c r="Z34" s="15">
        <v>0</v>
      </c>
      <c r="AA34" s="15">
        <v>0</v>
      </c>
      <c r="AB34" s="15">
        <v>0</v>
      </c>
      <c r="AC34" s="15">
        <v>0</v>
      </c>
      <c r="AD34" s="15">
        <v>0</v>
      </c>
      <c r="AE34" s="15">
        <v>0</v>
      </c>
      <c r="AF34" s="15">
        <v>0</v>
      </c>
      <c r="AG34" s="15">
        <v>0</v>
      </c>
      <c r="AH34" s="15">
        <v>0</v>
      </c>
      <c r="AI34" s="15">
        <v>0</v>
      </c>
      <c r="AJ34" s="15">
        <v>0</v>
      </c>
      <c r="AK34" s="15">
        <v>0</v>
      </c>
      <c r="AL34" s="15">
        <v>0</v>
      </c>
      <c r="AM34" s="15">
        <v>0</v>
      </c>
      <c r="AN34" s="15"/>
      <c r="AO34" s="14"/>
      <c r="AP34" s="31">
        <f>SUM(H34:S34)</f>
        <v>4455.5200000000004</v>
      </c>
      <c r="AQ34" s="31">
        <f>SUM(T34:AE34)</f>
        <v>0</v>
      </c>
      <c r="AR34" s="16">
        <f t="shared" si="16"/>
        <v>0</v>
      </c>
      <c r="AS34" s="31">
        <f t="shared" si="16"/>
        <v>0</v>
      </c>
      <c r="AT34" s="31">
        <f t="shared" si="16"/>
        <v>0</v>
      </c>
      <c r="AU34" s="31">
        <f t="shared" si="16"/>
        <v>0</v>
      </c>
      <c r="AV34" s="31">
        <f>SUM(AF34:AK34)</f>
        <v>0</v>
      </c>
      <c r="AX34" s="14"/>
    </row>
    <row r="35" spans="2:99" x14ac:dyDescent="0.4">
      <c r="B35" s="14">
        <v>3</v>
      </c>
      <c r="C35" s="32" t="s">
        <v>97</v>
      </c>
      <c r="D35" s="32" t="s">
        <v>70</v>
      </c>
      <c r="E35" s="32" t="s">
        <v>136</v>
      </c>
      <c r="F35" s="32" t="s">
        <v>185</v>
      </c>
      <c r="G35" s="33"/>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33"/>
      <c r="AP35" s="34"/>
      <c r="AQ35" s="34"/>
      <c r="AR35" s="35"/>
      <c r="AS35" s="36"/>
      <c r="AT35" s="36"/>
      <c r="AU35" s="36"/>
      <c r="AV35" s="36"/>
      <c r="AW35" s="14"/>
      <c r="AX35" s="14"/>
      <c r="AY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row>
    <row r="36" spans="2:99" x14ac:dyDescent="0.4">
      <c r="B36" s="14"/>
      <c r="C36" s="14"/>
      <c r="D36" s="14"/>
      <c r="E36" s="14"/>
      <c r="F36" s="14"/>
      <c r="G36" s="14"/>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4"/>
      <c r="AP36" s="31"/>
      <c r="AQ36" s="31"/>
      <c r="AR36" s="16"/>
      <c r="AS36" s="31"/>
      <c r="AT36" s="31"/>
      <c r="AU36" s="31"/>
      <c r="AV36" s="31"/>
    </row>
    <row r="37" spans="2:99" x14ac:dyDescent="0.4">
      <c r="B37" s="14">
        <v>1</v>
      </c>
      <c r="C37" s="14" t="s">
        <v>93</v>
      </c>
      <c r="D37" s="14" t="s">
        <v>177</v>
      </c>
      <c r="E37" s="14" t="s">
        <v>136</v>
      </c>
      <c r="F37" s="14" t="s">
        <v>186</v>
      </c>
      <c r="G37" s="14"/>
      <c r="H37" s="15">
        <v>-321248.18</v>
      </c>
      <c r="I37" s="15">
        <v>0</v>
      </c>
      <c r="J37" s="15">
        <v>0</v>
      </c>
      <c r="K37" s="15">
        <v>-296364.84999999998</v>
      </c>
      <c r="L37" s="15">
        <v>0</v>
      </c>
      <c r="M37" s="15">
        <v>0</v>
      </c>
      <c r="N37" s="15">
        <v>-343434.03</v>
      </c>
      <c r="O37" s="15">
        <v>0</v>
      </c>
      <c r="P37" s="15">
        <v>0</v>
      </c>
      <c r="Q37" s="15">
        <v>-334398.5</v>
      </c>
      <c r="R37" s="15">
        <v>0</v>
      </c>
      <c r="S37" s="15">
        <v>-737.74</v>
      </c>
      <c r="T37" s="15">
        <v>-413670.94</v>
      </c>
      <c r="U37" s="15">
        <v>0</v>
      </c>
      <c r="V37" s="15">
        <v>-4659.42</v>
      </c>
      <c r="W37" s="15">
        <v>-5049.71</v>
      </c>
      <c r="X37" s="15">
        <v>-357481.95999999996</v>
      </c>
      <c r="Y37" s="15">
        <v>-868.86</v>
      </c>
      <c r="Z37" s="15">
        <v>-383619.98000000004</v>
      </c>
      <c r="AA37" s="15">
        <v>-243.75</v>
      </c>
      <c r="AB37" s="15">
        <v>0</v>
      </c>
      <c r="AC37" s="15">
        <v>-389072.87</v>
      </c>
      <c r="AD37" s="15">
        <v>0</v>
      </c>
      <c r="AE37" s="15">
        <v>-5.57</v>
      </c>
      <c r="AF37" s="15">
        <v>-505999.67999999993</v>
      </c>
      <c r="AG37" s="15">
        <v>0</v>
      </c>
      <c r="AH37" s="15">
        <v>0</v>
      </c>
      <c r="AI37" s="15">
        <v>-466528.3</v>
      </c>
      <c r="AJ37" s="15">
        <v>0</v>
      </c>
      <c r="AK37" s="15">
        <v>0</v>
      </c>
      <c r="AL37" s="15">
        <v>-9746.56</v>
      </c>
      <c r="AM37" s="15">
        <v>-509101.03</v>
      </c>
      <c r="AN37" s="15">
        <v>0</v>
      </c>
      <c r="AO37" s="14"/>
      <c r="AP37" s="31">
        <f>SUM(H37:S37)</f>
        <v>-1296183.3</v>
      </c>
      <c r="AQ37" s="31">
        <f>SUM(T37:AE37)</f>
        <v>-1554673.0600000003</v>
      </c>
      <c r="AR37" s="16">
        <f t="shared" ref="AR37:AU38" si="17">SUM(Y37:AJ37)</f>
        <v>-1746339.01</v>
      </c>
      <c r="AS37" s="31">
        <f t="shared" si="17"/>
        <v>-1745470.1500000001</v>
      </c>
      <c r="AT37" s="31">
        <f t="shared" si="17"/>
        <v>-1371596.73</v>
      </c>
      <c r="AU37" s="31">
        <f t="shared" si="17"/>
        <v>-1880454.01</v>
      </c>
      <c r="AV37" s="31">
        <f>SUM(AF37:AK37)</f>
        <v>-972527.98</v>
      </c>
    </row>
    <row r="38" spans="2:99" x14ac:dyDescent="0.4">
      <c r="B38" s="14">
        <v>2</v>
      </c>
      <c r="C38" s="14" t="s">
        <v>97</v>
      </c>
      <c r="D38" s="14" t="s">
        <v>178</v>
      </c>
      <c r="E38" s="14" t="s">
        <v>136</v>
      </c>
      <c r="F38" s="14" t="s">
        <v>186</v>
      </c>
      <c r="G38" s="14"/>
      <c r="H38" s="15">
        <v>98788.283333333326</v>
      </c>
      <c r="I38" s="15">
        <v>98788.283333333326</v>
      </c>
      <c r="J38" s="15">
        <v>98788.283333333326</v>
      </c>
      <c r="K38" s="15">
        <v>114478.01000000001</v>
      </c>
      <c r="L38" s="15">
        <v>114478.01000000001</v>
      </c>
      <c r="M38" s="15">
        <v>114478.01000000001</v>
      </c>
      <c r="N38" s="15">
        <v>111466.16666666667</v>
      </c>
      <c r="O38" s="15">
        <v>111466.16666666667</v>
      </c>
      <c r="P38" s="15">
        <v>111466.16666666667</v>
      </c>
      <c r="Q38" s="15">
        <v>138136.22666666665</v>
      </c>
      <c r="R38" s="15">
        <v>138136.22666666665</v>
      </c>
      <c r="S38" s="15">
        <v>138136.22666666665</v>
      </c>
      <c r="T38" s="15">
        <v>122397.02999999998</v>
      </c>
      <c r="U38" s="15">
        <v>122397.02999999998</v>
      </c>
      <c r="V38" s="15">
        <v>122397.02999999998</v>
      </c>
      <c r="W38" s="15">
        <v>128244.19666666667</v>
      </c>
      <c r="X38" s="15">
        <v>128244.19666666667</v>
      </c>
      <c r="Y38" s="15">
        <v>128244.19666666667</v>
      </c>
      <c r="Z38" s="15">
        <v>129690.95666666667</v>
      </c>
      <c r="AA38" s="15">
        <v>129690.95666666667</v>
      </c>
      <c r="AB38" s="15">
        <v>129690.95666666667</v>
      </c>
      <c r="AC38" s="15">
        <v>168668.41666666666</v>
      </c>
      <c r="AD38" s="15">
        <v>168668.41666666666</v>
      </c>
      <c r="AE38" s="15">
        <v>168668.41666666666</v>
      </c>
      <c r="AF38" s="15">
        <v>155509.43333333332</v>
      </c>
      <c r="AG38" s="15">
        <v>155509.43333333332</v>
      </c>
      <c r="AH38" s="15">
        <v>155509.43333333332</v>
      </c>
      <c r="AI38" s="15">
        <v>172949.19666666668</v>
      </c>
      <c r="AJ38" s="15">
        <v>172949.19666666668</v>
      </c>
      <c r="AK38" s="15">
        <v>172949.19666666668</v>
      </c>
      <c r="AL38" s="15">
        <v>172949.19666666668</v>
      </c>
      <c r="AM38" s="15">
        <v>172949.19666666668</v>
      </c>
      <c r="AN38" s="15">
        <v>172949.19666666668</v>
      </c>
      <c r="AO38" s="14"/>
      <c r="AP38" s="31">
        <f>SUM(H38:S38)</f>
        <v>1388606.0599999996</v>
      </c>
      <c r="AQ38" s="31">
        <f>SUM(T38:AE38)</f>
        <v>1647001.8</v>
      </c>
      <c r="AR38" s="16">
        <f t="shared" si="17"/>
        <v>1835749.01</v>
      </c>
      <c r="AS38" s="31">
        <f t="shared" si="17"/>
        <v>1880454.0100000002</v>
      </c>
      <c r="AT38" s="31">
        <f t="shared" si="17"/>
        <v>1923712.2500000002</v>
      </c>
      <c r="AU38" s="31">
        <f t="shared" si="17"/>
        <v>1966970.4900000005</v>
      </c>
      <c r="AV38" s="31">
        <f>SUM(AF38:AK38)</f>
        <v>985375.8899999999</v>
      </c>
    </row>
    <row r="39" spans="2:99" x14ac:dyDescent="0.4">
      <c r="B39" s="14">
        <v>3</v>
      </c>
      <c r="C39" s="32" t="s">
        <v>97</v>
      </c>
      <c r="D39" s="32" t="s">
        <v>70</v>
      </c>
      <c r="E39" s="32" t="s">
        <v>136</v>
      </c>
      <c r="F39" s="32" t="s">
        <v>186</v>
      </c>
      <c r="G39" s="33"/>
      <c r="H39" s="34">
        <f>H38</f>
        <v>98788.283333333326</v>
      </c>
      <c r="I39" s="34">
        <f>H39+I37+I38</f>
        <v>197576.56666666665</v>
      </c>
      <c r="J39" s="34">
        <f>I39+J37+J38</f>
        <v>296364.84999999998</v>
      </c>
      <c r="K39" s="34">
        <f t="shared" ref="K39:AN39" si="18">J39+K37+K38</f>
        <v>114478.01000000001</v>
      </c>
      <c r="L39" s="34">
        <f t="shared" si="18"/>
        <v>228956.02000000002</v>
      </c>
      <c r="M39" s="34">
        <f t="shared" si="18"/>
        <v>343434.03</v>
      </c>
      <c r="N39" s="34">
        <f t="shared" si="18"/>
        <v>111466.16666666667</v>
      </c>
      <c r="O39" s="34">
        <f t="shared" si="18"/>
        <v>222932.33333333334</v>
      </c>
      <c r="P39" s="34">
        <f t="shared" si="18"/>
        <v>334398.5</v>
      </c>
      <c r="Q39" s="34">
        <f t="shared" si="18"/>
        <v>138136.22666666665</v>
      </c>
      <c r="R39" s="34">
        <f t="shared" si="18"/>
        <v>276272.45333333331</v>
      </c>
      <c r="S39" s="34">
        <f t="shared" si="18"/>
        <v>413670.93999999994</v>
      </c>
      <c r="T39" s="34">
        <f t="shared" si="18"/>
        <v>122397.02999999993</v>
      </c>
      <c r="U39" s="34">
        <f t="shared" si="18"/>
        <v>244794.05999999991</v>
      </c>
      <c r="V39" s="34">
        <f t="shared" si="18"/>
        <v>362531.66999999987</v>
      </c>
      <c r="W39" s="34">
        <f t="shared" si="18"/>
        <v>485726.1566666665</v>
      </c>
      <c r="X39" s="34">
        <f t="shared" si="18"/>
        <v>256488.3933333332</v>
      </c>
      <c r="Y39" s="34">
        <f t="shared" si="18"/>
        <v>383863.72999999986</v>
      </c>
      <c r="Z39" s="34">
        <f t="shared" si="18"/>
        <v>129934.70666666649</v>
      </c>
      <c r="AA39" s="34">
        <f t="shared" si="18"/>
        <v>259381.91333333316</v>
      </c>
      <c r="AB39" s="34">
        <f t="shared" si="18"/>
        <v>389072.86999999982</v>
      </c>
      <c r="AC39" s="34">
        <f t="shared" si="18"/>
        <v>168668.41666666648</v>
      </c>
      <c r="AD39" s="34">
        <f t="shared" si="18"/>
        <v>337336.83333333314</v>
      </c>
      <c r="AE39" s="34">
        <f t="shared" si="18"/>
        <v>505999.67999999982</v>
      </c>
      <c r="AF39" s="34">
        <f t="shared" si="18"/>
        <v>155509.4333333332</v>
      </c>
      <c r="AG39" s="34">
        <f t="shared" si="18"/>
        <v>311018.86666666652</v>
      </c>
      <c r="AH39" s="34">
        <f t="shared" si="18"/>
        <v>466528.29999999981</v>
      </c>
      <c r="AI39" s="34">
        <f t="shared" si="18"/>
        <v>172949.19666666651</v>
      </c>
      <c r="AJ39" s="34">
        <f t="shared" si="18"/>
        <v>345898.3933333332</v>
      </c>
      <c r="AK39" s="34">
        <f t="shared" si="18"/>
        <v>518847.58999999985</v>
      </c>
      <c r="AL39" s="34">
        <f t="shared" si="18"/>
        <v>682050.22666666657</v>
      </c>
      <c r="AM39" s="34">
        <f t="shared" si="18"/>
        <v>345898.3933333332</v>
      </c>
      <c r="AN39" s="34">
        <f t="shared" si="18"/>
        <v>518847.58999999985</v>
      </c>
      <c r="AO39" s="33"/>
      <c r="AP39" s="34"/>
      <c r="AQ39" s="34"/>
      <c r="AR39" s="35"/>
      <c r="AS39" s="36"/>
      <c r="AT39" s="36"/>
      <c r="AU39" s="36"/>
      <c r="AV39" s="36"/>
      <c r="AW39" s="14"/>
      <c r="AX39" s="14"/>
      <c r="AY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c r="CJ39" s="14"/>
      <c r="CK39" s="14"/>
      <c r="CL39" s="14"/>
      <c r="CM39" s="14"/>
      <c r="CN39" s="14"/>
      <c r="CO39" s="14"/>
      <c r="CP39" s="14"/>
      <c r="CQ39" s="14"/>
      <c r="CR39" s="14"/>
      <c r="CS39" s="14"/>
      <c r="CT39" s="14"/>
      <c r="CU39" s="14"/>
    </row>
  </sheetData>
  <conditionalFormatting sqref="D46:D48">
    <cfRule type="duplicateValues" dxfId="0" priority="1"/>
  </conditionalFormatting>
  <pageMargins left="0.7" right="0.7" top="0.75" bottom="0.75" header="0.3" footer="0.3"/>
  <pageSetup paperSize="32767"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8AE7C-380E-4E8E-B867-855D44EE4776}">
  <sheetPr>
    <tabColor theme="8" tint="0.79998168889431442"/>
  </sheetPr>
  <dimension ref="A1"/>
  <sheetViews>
    <sheetView workbookViewId="0">
      <selection activeCell="M18" sqref="M18"/>
    </sheetView>
  </sheetViews>
  <sheetFormatPr defaultColWidth="8.90625" defaultRowHeight="14.5" x14ac:dyDescent="0.35"/>
  <cols>
    <col min="1" max="16384" width="8.90625" style="68"/>
  </cols>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D10A0-A593-4519-9D15-22DD7C113832}">
  <sheetPr>
    <tabColor theme="8" tint="0.79998168889431442"/>
  </sheetPr>
  <dimension ref="A1:G39"/>
  <sheetViews>
    <sheetView workbookViewId="0">
      <selection sqref="A1:G1"/>
    </sheetView>
  </sheetViews>
  <sheetFormatPr defaultColWidth="12.54296875" defaultRowHeight="15.5" x14ac:dyDescent="0.35"/>
  <cols>
    <col min="1" max="1" width="36.90625" style="70" customWidth="1"/>
    <col min="2" max="2" width="10.1796875" style="70" customWidth="1"/>
    <col min="3" max="5" width="8.36328125" style="70" customWidth="1"/>
    <col min="6" max="6" width="11.1796875" style="70" customWidth="1"/>
    <col min="7" max="7" width="10.1796875" style="70" customWidth="1"/>
    <col min="8" max="16384" width="12.54296875" style="69"/>
  </cols>
  <sheetData>
    <row r="1" spans="1:7" ht="16" x14ac:dyDescent="0.4">
      <c r="A1" s="433" t="s">
        <v>444</v>
      </c>
      <c r="B1" s="434"/>
      <c r="C1" s="434"/>
      <c r="D1" s="434"/>
      <c r="E1" s="434"/>
      <c r="F1" s="434"/>
      <c r="G1" s="434"/>
    </row>
    <row r="2" spans="1:7" x14ac:dyDescent="0.35">
      <c r="A2" s="435" t="s">
        <v>23</v>
      </c>
      <c r="B2" s="434"/>
      <c r="C2" s="434"/>
      <c r="D2" s="434"/>
      <c r="E2" s="434"/>
      <c r="F2" s="434"/>
      <c r="G2" s="434"/>
    </row>
    <row r="3" spans="1:7" x14ac:dyDescent="0.35">
      <c r="A3" s="436" t="s">
        <v>771</v>
      </c>
      <c r="B3" s="434"/>
      <c r="C3" s="434"/>
      <c r="D3" s="434"/>
      <c r="E3" s="434"/>
      <c r="F3" s="434"/>
      <c r="G3" s="434"/>
    </row>
    <row r="5" spans="1:7" ht="24" x14ac:dyDescent="0.35">
      <c r="A5" s="77" t="s">
        <v>442</v>
      </c>
      <c r="B5" s="77" t="s">
        <v>441</v>
      </c>
      <c r="C5" s="77" t="s">
        <v>1</v>
      </c>
      <c r="D5" s="77" t="s">
        <v>2</v>
      </c>
      <c r="E5" s="77" t="s">
        <v>3</v>
      </c>
      <c r="F5" s="77" t="s">
        <v>440</v>
      </c>
      <c r="G5" s="77" t="s">
        <v>5</v>
      </c>
    </row>
    <row r="6" spans="1:7" x14ac:dyDescent="0.35">
      <c r="A6" s="75" t="s">
        <v>594</v>
      </c>
      <c r="B6" s="71">
        <v>156250</v>
      </c>
      <c r="C6" s="72"/>
      <c r="D6" s="72"/>
      <c r="E6" s="72"/>
      <c r="F6" s="72"/>
      <c r="G6" s="71">
        <f t="shared" ref="G6:G35" si="0">B6+C6+D6+E6+F6</f>
        <v>156250</v>
      </c>
    </row>
    <row r="7" spans="1:7" x14ac:dyDescent="0.35">
      <c r="A7" s="75" t="s">
        <v>612</v>
      </c>
      <c r="B7" s="71">
        <v>62866</v>
      </c>
      <c r="C7" s="72"/>
      <c r="D7" s="72"/>
      <c r="E7" s="72"/>
      <c r="F7" s="72"/>
      <c r="G7" s="71">
        <f t="shared" si="0"/>
        <v>62866</v>
      </c>
    </row>
    <row r="8" spans="1:7" x14ac:dyDescent="0.35">
      <c r="A8" s="75" t="s">
        <v>592</v>
      </c>
      <c r="B8" s="71">
        <v>30000</v>
      </c>
      <c r="C8" s="72"/>
      <c r="D8" s="72"/>
      <c r="E8" s="72"/>
      <c r="F8" s="72"/>
      <c r="G8" s="71">
        <f t="shared" si="0"/>
        <v>30000</v>
      </c>
    </row>
    <row r="9" spans="1:7" x14ac:dyDescent="0.35">
      <c r="A9" s="75" t="s">
        <v>45</v>
      </c>
      <c r="B9" s="71">
        <v>34673</v>
      </c>
      <c r="C9" s="72"/>
      <c r="D9" s="72"/>
      <c r="E9" s="72"/>
      <c r="F9" s="72"/>
      <c r="G9" s="71">
        <f t="shared" si="0"/>
        <v>34673</v>
      </c>
    </row>
    <row r="10" spans="1:7" x14ac:dyDescent="0.35">
      <c r="A10" s="75" t="s">
        <v>264</v>
      </c>
      <c r="B10" s="71">
        <v>50000</v>
      </c>
      <c r="C10" s="72"/>
      <c r="D10" s="72"/>
      <c r="E10" s="72"/>
      <c r="F10" s="72"/>
      <c r="G10" s="71">
        <f t="shared" si="0"/>
        <v>50000</v>
      </c>
    </row>
    <row r="11" spans="1:7" x14ac:dyDescent="0.35">
      <c r="A11" s="75" t="s">
        <v>554</v>
      </c>
      <c r="B11" s="71">
        <v>55000</v>
      </c>
      <c r="C11" s="71">
        <v>55000</v>
      </c>
      <c r="D11" s="72"/>
      <c r="E11" s="72"/>
      <c r="F11" s="72"/>
      <c r="G11" s="71">
        <f t="shared" si="0"/>
        <v>110000</v>
      </c>
    </row>
    <row r="12" spans="1:7" x14ac:dyDescent="0.35">
      <c r="A12" s="75" t="s">
        <v>579</v>
      </c>
      <c r="B12" s="71">
        <v>50000</v>
      </c>
      <c r="C12" s="72"/>
      <c r="D12" s="72"/>
      <c r="E12" s="72"/>
      <c r="F12" s="72"/>
      <c r="G12" s="71">
        <f t="shared" si="0"/>
        <v>50000</v>
      </c>
    </row>
    <row r="13" spans="1:7" x14ac:dyDescent="0.35">
      <c r="A13" s="75" t="s">
        <v>560</v>
      </c>
      <c r="B13" s="71">
        <v>40000</v>
      </c>
      <c r="C13" s="71">
        <v>34000</v>
      </c>
      <c r="D13" s="72"/>
      <c r="E13" s="72"/>
      <c r="F13" s="72"/>
      <c r="G13" s="71">
        <f t="shared" si="0"/>
        <v>74000</v>
      </c>
    </row>
    <row r="14" spans="1:7" x14ac:dyDescent="0.35">
      <c r="A14" s="75" t="s">
        <v>175</v>
      </c>
      <c r="B14" s="72"/>
      <c r="C14" s="71">
        <v>140094</v>
      </c>
      <c r="D14" s="71">
        <v>100000</v>
      </c>
      <c r="E14" s="72"/>
      <c r="F14" s="71">
        <v>100000</v>
      </c>
      <c r="G14" s="71">
        <f t="shared" si="0"/>
        <v>340094</v>
      </c>
    </row>
    <row r="15" spans="1:7" x14ac:dyDescent="0.35">
      <c r="A15" s="75" t="s">
        <v>10</v>
      </c>
      <c r="B15" s="71">
        <v>87500</v>
      </c>
      <c r="C15" s="72"/>
      <c r="D15" s="72"/>
      <c r="E15" s="72"/>
      <c r="F15" s="72"/>
      <c r="G15" s="71">
        <f t="shared" si="0"/>
        <v>87500</v>
      </c>
    </row>
    <row r="16" spans="1:7" x14ac:dyDescent="0.35">
      <c r="A16" s="75" t="s">
        <v>450</v>
      </c>
      <c r="B16" s="71">
        <v>20000</v>
      </c>
      <c r="C16" s="71">
        <v>20000</v>
      </c>
      <c r="D16" s="71">
        <v>20000</v>
      </c>
      <c r="E16" s="72"/>
      <c r="F16" s="72"/>
      <c r="G16" s="71">
        <f t="shared" si="0"/>
        <v>60000</v>
      </c>
    </row>
    <row r="17" spans="1:7" x14ac:dyDescent="0.35">
      <c r="A17" s="75" t="s">
        <v>596</v>
      </c>
      <c r="B17" s="71">
        <v>25000</v>
      </c>
      <c r="C17" s="72"/>
      <c r="D17" s="72"/>
      <c r="E17" s="72"/>
      <c r="F17" s="72"/>
      <c r="G17" s="71">
        <f t="shared" si="0"/>
        <v>25000</v>
      </c>
    </row>
    <row r="18" spans="1:7" x14ac:dyDescent="0.35">
      <c r="A18" s="75" t="s">
        <v>533</v>
      </c>
      <c r="B18" s="71">
        <v>57000</v>
      </c>
      <c r="C18" s="71">
        <v>57000</v>
      </c>
      <c r="D18" s="72"/>
      <c r="E18" s="72"/>
      <c r="F18" s="72"/>
      <c r="G18" s="71">
        <f t="shared" si="0"/>
        <v>114000</v>
      </c>
    </row>
    <row r="19" spans="1:7" x14ac:dyDescent="0.35">
      <c r="A19" s="75" t="s">
        <v>479</v>
      </c>
      <c r="B19" s="71">
        <v>20000</v>
      </c>
      <c r="C19" s="72"/>
      <c r="D19" s="71">
        <v>85000</v>
      </c>
      <c r="E19" s="72"/>
      <c r="F19" s="72"/>
      <c r="G19" s="71">
        <f t="shared" si="0"/>
        <v>105000</v>
      </c>
    </row>
    <row r="20" spans="1:7" x14ac:dyDescent="0.35">
      <c r="A20" s="75" t="s">
        <v>565</v>
      </c>
      <c r="B20" s="72"/>
      <c r="C20" s="71">
        <v>65000</v>
      </c>
      <c r="D20" s="72"/>
      <c r="E20" s="72"/>
      <c r="F20" s="72"/>
      <c r="G20" s="71">
        <f t="shared" si="0"/>
        <v>65000</v>
      </c>
    </row>
    <row r="21" spans="1:7" x14ac:dyDescent="0.35">
      <c r="A21" s="75" t="s">
        <v>263</v>
      </c>
      <c r="B21" s="72"/>
      <c r="C21" s="72"/>
      <c r="D21" s="72"/>
      <c r="E21" s="71">
        <v>45000</v>
      </c>
      <c r="F21" s="71">
        <v>45000</v>
      </c>
      <c r="G21" s="71">
        <f t="shared" si="0"/>
        <v>90000</v>
      </c>
    </row>
    <row r="22" spans="1:7" x14ac:dyDescent="0.35">
      <c r="A22" s="75" t="s">
        <v>478</v>
      </c>
      <c r="B22" s="72"/>
      <c r="C22" s="72"/>
      <c r="D22" s="71">
        <v>25000</v>
      </c>
      <c r="E22" s="72"/>
      <c r="F22" s="72"/>
      <c r="G22" s="71">
        <f t="shared" si="0"/>
        <v>25000</v>
      </c>
    </row>
    <row r="23" spans="1:7" x14ac:dyDescent="0.35">
      <c r="A23" s="75" t="s">
        <v>13</v>
      </c>
      <c r="B23" s="72"/>
      <c r="C23" s="72"/>
      <c r="D23" s="72"/>
      <c r="E23" s="72"/>
      <c r="F23" s="71">
        <v>75000</v>
      </c>
      <c r="G23" s="71">
        <f t="shared" si="0"/>
        <v>75000</v>
      </c>
    </row>
    <row r="24" spans="1:7" x14ac:dyDescent="0.35">
      <c r="A24" s="75" t="s">
        <v>204</v>
      </c>
      <c r="B24" s="71">
        <v>281804</v>
      </c>
      <c r="C24" s="72"/>
      <c r="D24" s="72"/>
      <c r="E24" s="72"/>
      <c r="F24" s="72"/>
      <c r="G24" s="71">
        <f t="shared" si="0"/>
        <v>281804</v>
      </c>
    </row>
    <row r="25" spans="1:7" x14ac:dyDescent="0.35">
      <c r="A25" s="75" t="s">
        <v>28</v>
      </c>
      <c r="B25" s="72"/>
      <c r="C25" s="72"/>
      <c r="D25" s="71">
        <v>75000</v>
      </c>
      <c r="E25" s="72"/>
      <c r="F25" s="72"/>
      <c r="G25" s="71">
        <f t="shared" si="0"/>
        <v>75000</v>
      </c>
    </row>
    <row r="26" spans="1:7" x14ac:dyDescent="0.35">
      <c r="A26" s="75" t="s">
        <v>31</v>
      </c>
      <c r="B26" s="72"/>
      <c r="C26" s="72"/>
      <c r="D26" s="72"/>
      <c r="E26" s="71">
        <v>6994</v>
      </c>
      <c r="F26" s="72"/>
      <c r="G26" s="71">
        <f t="shared" si="0"/>
        <v>6994</v>
      </c>
    </row>
    <row r="27" spans="1:7" x14ac:dyDescent="0.35">
      <c r="A27" s="75" t="s">
        <v>307</v>
      </c>
      <c r="B27" s="71">
        <v>58000</v>
      </c>
      <c r="C27" s="71">
        <v>58000</v>
      </c>
      <c r="D27" s="71">
        <v>58000</v>
      </c>
      <c r="E27" s="71">
        <v>58000</v>
      </c>
      <c r="F27" s="71">
        <v>58000</v>
      </c>
      <c r="G27" s="71">
        <f t="shared" si="0"/>
        <v>290000</v>
      </c>
    </row>
    <row r="28" spans="1:7" x14ac:dyDescent="0.35">
      <c r="A28" s="75" t="s">
        <v>17</v>
      </c>
      <c r="B28" s="72"/>
      <c r="C28" s="72"/>
      <c r="D28" s="72"/>
      <c r="E28" s="71">
        <v>6468</v>
      </c>
      <c r="F28" s="72"/>
      <c r="G28" s="71">
        <f t="shared" si="0"/>
        <v>6468</v>
      </c>
    </row>
    <row r="29" spans="1:7" x14ac:dyDescent="0.35">
      <c r="A29" s="75" t="s">
        <v>18</v>
      </c>
      <c r="B29" s="72"/>
      <c r="C29" s="72"/>
      <c r="D29" s="72"/>
      <c r="E29" s="71">
        <v>2633</v>
      </c>
      <c r="F29" s="71">
        <v>154000</v>
      </c>
      <c r="G29" s="71">
        <f t="shared" si="0"/>
        <v>156633</v>
      </c>
    </row>
    <row r="30" spans="1:7" x14ac:dyDescent="0.35">
      <c r="A30" s="75" t="s">
        <v>19</v>
      </c>
      <c r="B30" s="72"/>
      <c r="C30" s="72"/>
      <c r="D30" s="72"/>
      <c r="E30" s="71">
        <v>8001</v>
      </c>
      <c r="F30" s="72"/>
      <c r="G30" s="71">
        <f t="shared" si="0"/>
        <v>8001</v>
      </c>
    </row>
    <row r="31" spans="1:7" x14ac:dyDescent="0.35">
      <c r="A31" s="75" t="s">
        <v>198</v>
      </c>
      <c r="B31" s="71">
        <v>5977.74</v>
      </c>
      <c r="C31" s="72"/>
      <c r="D31" s="72"/>
      <c r="E31" s="72"/>
      <c r="F31" s="72"/>
      <c r="G31" s="71">
        <f t="shared" si="0"/>
        <v>5977.74</v>
      </c>
    </row>
    <row r="32" spans="1:7" x14ac:dyDescent="0.35">
      <c r="A32" s="75" t="s">
        <v>370</v>
      </c>
      <c r="B32" s="71">
        <v>43000</v>
      </c>
      <c r="C32" s="71">
        <v>43000</v>
      </c>
      <c r="D32" s="72"/>
      <c r="E32" s="72"/>
      <c r="F32" s="72"/>
      <c r="G32" s="71">
        <f t="shared" si="0"/>
        <v>86000</v>
      </c>
    </row>
    <row r="33" spans="1:7" x14ac:dyDescent="0.35">
      <c r="A33" s="75" t="s">
        <v>20</v>
      </c>
      <c r="B33" s="72"/>
      <c r="C33" s="72"/>
      <c r="D33" s="72"/>
      <c r="E33" s="71">
        <v>80000</v>
      </c>
      <c r="F33" s="71">
        <v>160000</v>
      </c>
      <c r="G33" s="71">
        <f t="shared" si="0"/>
        <v>240000</v>
      </c>
    </row>
    <row r="34" spans="1:7" x14ac:dyDescent="0.35">
      <c r="A34" s="75" t="s">
        <v>527</v>
      </c>
      <c r="B34" s="72"/>
      <c r="C34" s="71">
        <v>34000</v>
      </c>
      <c r="D34" s="72"/>
      <c r="E34" s="72"/>
      <c r="F34" s="72"/>
      <c r="G34" s="71">
        <f t="shared" si="0"/>
        <v>34000</v>
      </c>
    </row>
    <row r="35" spans="1:7" x14ac:dyDescent="0.35">
      <c r="A35" s="88" t="s">
        <v>21</v>
      </c>
      <c r="B35" s="100">
        <v>1077070.74</v>
      </c>
      <c r="C35" s="100">
        <v>506094</v>
      </c>
      <c r="D35" s="100">
        <v>363000</v>
      </c>
      <c r="E35" s="100">
        <v>207096</v>
      </c>
      <c r="F35" s="100">
        <v>592000</v>
      </c>
      <c r="G35" s="86">
        <f t="shared" si="0"/>
        <v>2745260.74</v>
      </c>
    </row>
    <row r="39" spans="1:7" x14ac:dyDescent="0.35">
      <c r="A39" s="437" t="s">
        <v>770</v>
      </c>
      <c r="B39" s="434"/>
      <c r="C39" s="434"/>
      <c r="D39" s="434"/>
      <c r="E39" s="434"/>
      <c r="F39" s="434"/>
      <c r="G39" s="434"/>
    </row>
  </sheetData>
  <mergeCells count="4">
    <mergeCell ref="A1:G1"/>
    <mergeCell ref="A2:G2"/>
    <mergeCell ref="A3:G3"/>
    <mergeCell ref="A39:G3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61569-829A-4458-ABD4-442D162CD173}">
  <sheetPr>
    <tabColor theme="8" tint="0.79998168889431442"/>
  </sheetPr>
  <dimension ref="A1:G37"/>
  <sheetViews>
    <sheetView workbookViewId="0">
      <selection activeCell="B16" sqref="B16"/>
    </sheetView>
  </sheetViews>
  <sheetFormatPr defaultColWidth="12.54296875" defaultRowHeight="15.5" x14ac:dyDescent="0.35"/>
  <cols>
    <col min="1" max="1" width="36.90625" style="70" customWidth="1"/>
    <col min="2" max="2" width="10.1796875" style="70" customWidth="1"/>
    <col min="3" max="5" width="8.36328125" style="70" customWidth="1"/>
    <col min="6" max="6" width="11.1796875" style="70" customWidth="1"/>
    <col min="7" max="7" width="10.54296875" style="70" bestFit="1" customWidth="1"/>
    <col min="8" max="16384" width="12.54296875" style="69"/>
  </cols>
  <sheetData>
    <row r="1" spans="1:7" ht="16" x14ac:dyDescent="0.4">
      <c r="A1" s="433" t="s">
        <v>444</v>
      </c>
      <c r="B1" s="434"/>
      <c r="C1" s="434"/>
      <c r="D1" s="434"/>
      <c r="E1" s="434"/>
      <c r="F1" s="434"/>
      <c r="G1" s="434"/>
    </row>
    <row r="2" spans="1:7" x14ac:dyDescent="0.35">
      <c r="A2" s="435" t="s">
        <v>23</v>
      </c>
      <c r="B2" s="434"/>
      <c r="C2" s="434"/>
      <c r="D2" s="434"/>
      <c r="E2" s="434"/>
      <c r="F2" s="434"/>
      <c r="G2" s="434"/>
    </row>
    <row r="3" spans="1:7" x14ac:dyDescent="0.35">
      <c r="A3" s="436" t="s">
        <v>585</v>
      </c>
      <c r="B3" s="434"/>
      <c r="C3" s="434"/>
      <c r="D3" s="434"/>
      <c r="E3" s="434"/>
      <c r="F3" s="434"/>
      <c r="G3" s="434"/>
    </row>
    <row r="5" spans="1:7" ht="24" x14ac:dyDescent="0.35">
      <c r="A5" s="77" t="s">
        <v>442</v>
      </c>
      <c r="B5" s="77" t="s">
        <v>441</v>
      </c>
      <c r="C5" s="77" t="s">
        <v>1</v>
      </c>
      <c r="D5" s="77" t="s">
        <v>2</v>
      </c>
      <c r="E5" s="77" t="s">
        <v>3</v>
      </c>
      <c r="F5" s="77" t="s">
        <v>440</v>
      </c>
      <c r="G5" s="77" t="s">
        <v>5</v>
      </c>
    </row>
    <row r="6" spans="1:7" x14ac:dyDescent="0.35">
      <c r="A6" s="75" t="s">
        <v>264</v>
      </c>
      <c r="B6" s="72"/>
      <c r="C6" s="72"/>
      <c r="D6" s="71">
        <v>53868</v>
      </c>
      <c r="E6" s="72"/>
      <c r="F6" s="71">
        <v>50000</v>
      </c>
      <c r="G6" s="71">
        <f t="shared" ref="G6:G33" si="0">B6+C6+D6+E6+F6</f>
        <v>103868</v>
      </c>
    </row>
    <row r="7" spans="1:7" x14ac:dyDescent="0.35">
      <c r="A7" s="75" t="s">
        <v>554</v>
      </c>
      <c r="B7" s="71">
        <v>55000</v>
      </c>
      <c r="C7" s="72"/>
      <c r="D7" s="72"/>
      <c r="E7" s="72"/>
      <c r="F7" s="72"/>
      <c r="G7" s="71">
        <f t="shared" si="0"/>
        <v>55000</v>
      </c>
    </row>
    <row r="8" spans="1:7" x14ac:dyDescent="0.35">
      <c r="A8" s="75" t="s">
        <v>579</v>
      </c>
      <c r="B8" s="71">
        <v>50000</v>
      </c>
      <c r="C8" s="72"/>
      <c r="D8" s="72"/>
      <c r="E8" s="72"/>
      <c r="F8" s="72"/>
      <c r="G8" s="71">
        <f t="shared" si="0"/>
        <v>50000</v>
      </c>
    </row>
    <row r="9" spans="1:7" x14ac:dyDescent="0.35">
      <c r="A9" s="75" t="s">
        <v>560</v>
      </c>
      <c r="B9" s="71">
        <v>34000</v>
      </c>
      <c r="C9" s="72"/>
      <c r="D9" s="72"/>
      <c r="E9" s="72"/>
      <c r="F9" s="72"/>
      <c r="G9" s="71">
        <f t="shared" si="0"/>
        <v>34000</v>
      </c>
    </row>
    <row r="10" spans="1:7" x14ac:dyDescent="0.35">
      <c r="A10" s="75" t="s">
        <v>175</v>
      </c>
      <c r="B10" s="71">
        <v>240094</v>
      </c>
      <c r="C10" s="72"/>
      <c r="D10" s="72"/>
      <c r="E10" s="72"/>
      <c r="F10" s="71">
        <v>200000</v>
      </c>
      <c r="G10" s="71">
        <f t="shared" si="0"/>
        <v>440094</v>
      </c>
    </row>
    <row r="11" spans="1:7" x14ac:dyDescent="0.35">
      <c r="A11" s="75" t="s">
        <v>450</v>
      </c>
      <c r="B11" s="71">
        <v>40000</v>
      </c>
      <c r="C11" s="72"/>
      <c r="D11" s="72"/>
      <c r="E11" s="72"/>
      <c r="F11" s="72"/>
      <c r="G11" s="71">
        <f t="shared" si="0"/>
        <v>40000</v>
      </c>
    </row>
    <row r="12" spans="1:7" x14ac:dyDescent="0.35">
      <c r="A12" s="75" t="s">
        <v>533</v>
      </c>
      <c r="B12" s="71">
        <v>57000</v>
      </c>
      <c r="C12" s="72"/>
      <c r="D12" s="72"/>
      <c r="E12" s="72"/>
      <c r="F12" s="72"/>
      <c r="G12" s="71">
        <f t="shared" si="0"/>
        <v>57000</v>
      </c>
    </row>
    <row r="13" spans="1:7" x14ac:dyDescent="0.35">
      <c r="A13" s="75" t="s">
        <v>206</v>
      </c>
      <c r="B13" s="71">
        <v>57000</v>
      </c>
      <c r="C13" s="72"/>
      <c r="D13" s="72"/>
      <c r="E13" s="72"/>
      <c r="F13" s="72"/>
      <c r="G13" s="71">
        <f t="shared" si="0"/>
        <v>57000</v>
      </c>
    </row>
    <row r="14" spans="1:7" x14ac:dyDescent="0.35">
      <c r="A14" s="75" t="s">
        <v>543</v>
      </c>
      <c r="B14" s="71">
        <v>75000</v>
      </c>
      <c r="C14" s="72"/>
      <c r="D14" s="72"/>
      <c r="E14" s="72"/>
      <c r="F14" s="72"/>
      <c r="G14" s="71">
        <f t="shared" si="0"/>
        <v>75000</v>
      </c>
    </row>
    <row r="15" spans="1:7" x14ac:dyDescent="0.35">
      <c r="A15" s="75" t="s">
        <v>479</v>
      </c>
      <c r="B15" s="71">
        <v>115000</v>
      </c>
      <c r="C15" s="72"/>
      <c r="D15" s="72"/>
      <c r="E15" s="72"/>
      <c r="F15" s="72"/>
      <c r="G15" s="71">
        <f t="shared" si="0"/>
        <v>115000</v>
      </c>
    </row>
    <row r="16" spans="1:7" x14ac:dyDescent="0.35">
      <c r="A16" s="75" t="s">
        <v>565</v>
      </c>
      <c r="B16" s="71">
        <v>65000</v>
      </c>
      <c r="C16" s="72"/>
      <c r="D16" s="72"/>
      <c r="E16" s="72"/>
      <c r="F16" s="72"/>
      <c r="G16" s="71">
        <f t="shared" si="0"/>
        <v>65000</v>
      </c>
    </row>
    <row r="17" spans="1:7" x14ac:dyDescent="0.35">
      <c r="A17" s="75" t="s">
        <v>263</v>
      </c>
      <c r="B17" s="71">
        <v>93982</v>
      </c>
      <c r="C17" s="72"/>
      <c r="D17" s="71">
        <v>45000</v>
      </c>
      <c r="E17" s="72"/>
      <c r="F17" s="71">
        <v>45000</v>
      </c>
      <c r="G17" s="71">
        <f t="shared" si="0"/>
        <v>183982</v>
      </c>
    </row>
    <row r="18" spans="1:7" x14ac:dyDescent="0.35">
      <c r="A18" s="75" t="s">
        <v>478</v>
      </c>
      <c r="B18" s="71">
        <v>25000</v>
      </c>
      <c r="C18" s="72"/>
      <c r="D18" s="72"/>
      <c r="E18" s="72"/>
      <c r="F18" s="72"/>
      <c r="G18" s="71">
        <f t="shared" si="0"/>
        <v>25000</v>
      </c>
    </row>
    <row r="19" spans="1:7" x14ac:dyDescent="0.35">
      <c r="A19" s="75" t="s">
        <v>13</v>
      </c>
      <c r="B19" s="72"/>
      <c r="C19" s="72"/>
      <c r="D19" s="71">
        <v>4992</v>
      </c>
      <c r="E19" s="72"/>
      <c r="F19" s="71">
        <v>75000</v>
      </c>
      <c r="G19" s="71">
        <f t="shared" si="0"/>
        <v>79992</v>
      </c>
    </row>
    <row r="20" spans="1:7" x14ac:dyDescent="0.35">
      <c r="A20" s="75" t="s">
        <v>204</v>
      </c>
      <c r="B20" s="71">
        <v>281804</v>
      </c>
      <c r="C20" s="72"/>
      <c r="D20" s="72"/>
      <c r="E20" s="72"/>
      <c r="F20" s="72"/>
      <c r="G20" s="71">
        <f t="shared" si="0"/>
        <v>281804</v>
      </c>
    </row>
    <row r="21" spans="1:7" x14ac:dyDescent="0.35">
      <c r="A21" s="75" t="s">
        <v>261</v>
      </c>
      <c r="B21" s="72"/>
      <c r="C21" s="72"/>
      <c r="D21" s="71">
        <v>25000</v>
      </c>
      <c r="E21" s="72"/>
      <c r="F21" s="71">
        <v>50000</v>
      </c>
      <c r="G21" s="71">
        <f t="shared" si="0"/>
        <v>75000</v>
      </c>
    </row>
    <row r="22" spans="1:7" x14ac:dyDescent="0.35">
      <c r="A22" s="75" t="s">
        <v>28</v>
      </c>
      <c r="B22" s="71">
        <v>75000</v>
      </c>
      <c r="C22" s="72"/>
      <c r="D22" s="72"/>
      <c r="E22" s="72"/>
      <c r="F22" s="72"/>
      <c r="G22" s="71">
        <f t="shared" si="0"/>
        <v>75000</v>
      </c>
    </row>
    <row r="23" spans="1:7" x14ac:dyDescent="0.35">
      <c r="A23" s="75" t="s">
        <v>31</v>
      </c>
      <c r="B23" s="72"/>
      <c r="C23" s="72"/>
      <c r="D23" s="71">
        <v>6994</v>
      </c>
      <c r="E23" s="72"/>
      <c r="F23" s="72"/>
      <c r="G23" s="71">
        <f t="shared" si="0"/>
        <v>6994</v>
      </c>
    </row>
    <row r="24" spans="1:7" x14ac:dyDescent="0.35">
      <c r="A24" s="75" t="s">
        <v>202</v>
      </c>
      <c r="B24" s="71">
        <v>101550</v>
      </c>
      <c r="C24" s="72"/>
      <c r="D24" s="71">
        <v>35000</v>
      </c>
      <c r="E24" s="72"/>
      <c r="F24" s="71">
        <v>70000</v>
      </c>
      <c r="G24" s="71">
        <f t="shared" si="0"/>
        <v>206550</v>
      </c>
    </row>
    <row r="25" spans="1:7" x14ac:dyDescent="0.35">
      <c r="A25" s="75" t="s">
        <v>307</v>
      </c>
      <c r="B25" s="71">
        <v>116000</v>
      </c>
      <c r="C25" s="72"/>
      <c r="D25" s="71">
        <v>58000</v>
      </c>
      <c r="E25" s="72"/>
      <c r="F25" s="71">
        <v>58000</v>
      </c>
      <c r="G25" s="71">
        <f t="shared" si="0"/>
        <v>232000</v>
      </c>
    </row>
    <row r="26" spans="1:7" x14ac:dyDescent="0.35">
      <c r="A26" s="75" t="s">
        <v>32</v>
      </c>
      <c r="B26" s="72"/>
      <c r="C26" s="72"/>
      <c r="D26" s="72"/>
      <c r="E26" s="71">
        <v>25000</v>
      </c>
      <c r="F26" s="72"/>
      <c r="G26" s="71">
        <f t="shared" si="0"/>
        <v>25000</v>
      </c>
    </row>
    <row r="27" spans="1:7" x14ac:dyDescent="0.35">
      <c r="A27" s="75" t="s">
        <v>17</v>
      </c>
      <c r="B27" s="72"/>
      <c r="C27" s="72"/>
      <c r="D27" s="71">
        <v>6468</v>
      </c>
      <c r="E27" s="72"/>
      <c r="F27" s="71">
        <v>60000</v>
      </c>
      <c r="G27" s="71">
        <f t="shared" si="0"/>
        <v>66468</v>
      </c>
    </row>
    <row r="28" spans="1:7" x14ac:dyDescent="0.35">
      <c r="A28" s="75" t="s">
        <v>18</v>
      </c>
      <c r="B28" s="72"/>
      <c r="C28" s="72"/>
      <c r="D28" s="71">
        <v>2633</v>
      </c>
      <c r="E28" s="72"/>
      <c r="F28" s="71">
        <v>154000</v>
      </c>
      <c r="G28" s="71">
        <f t="shared" si="0"/>
        <v>156633</v>
      </c>
    </row>
    <row r="29" spans="1:7" x14ac:dyDescent="0.35">
      <c r="A29" s="75" t="s">
        <v>19</v>
      </c>
      <c r="B29" s="72"/>
      <c r="C29" s="72"/>
      <c r="D29" s="71">
        <v>8001</v>
      </c>
      <c r="E29" s="72"/>
      <c r="F29" s="72"/>
      <c r="G29" s="71">
        <f t="shared" si="0"/>
        <v>8001</v>
      </c>
    </row>
    <row r="30" spans="1:7" x14ac:dyDescent="0.35">
      <c r="A30" s="75" t="s">
        <v>370</v>
      </c>
      <c r="B30" s="71">
        <v>86000</v>
      </c>
      <c r="C30" s="72"/>
      <c r="D30" s="72"/>
      <c r="E30" s="72"/>
      <c r="F30" s="72"/>
      <c r="G30" s="71">
        <f t="shared" si="0"/>
        <v>86000</v>
      </c>
    </row>
    <row r="31" spans="1:7" x14ac:dyDescent="0.35">
      <c r="A31" s="75" t="s">
        <v>20</v>
      </c>
      <c r="B31" s="72"/>
      <c r="C31" s="72"/>
      <c r="D31" s="71">
        <v>80000</v>
      </c>
      <c r="E31" s="72"/>
      <c r="F31" s="71">
        <v>160000</v>
      </c>
      <c r="G31" s="71">
        <f t="shared" si="0"/>
        <v>240000</v>
      </c>
    </row>
    <row r="32" spans="1:7" x14ac:dyDescent="0.35">
      <c r="A32" s="75" t="s">
        <v>527</v>
      </c>
      <c r="B32" s="71">
        <v>34000</v>
      </c>
      <c r="C32" s="72"/>
      <c r="D32" s="72"/>
      <c r="E32" s="72"/>
      <c r="F32" s="72"/>
      <c r="G32" s="71">
        <f t="shared" si="0"/>
        <v>34000</v>
      </c>
    </row>
    <row r="33" spans="1:7" x14ac:dyDescent="0.35">
      <c r="A33" s="88" t="s">
        <v>21</v>
      </c>
      <c r="B33" s="100">
        <v>1571430</v>
      </c>
      <c r="C33" s="100">
        <v>0</v>
      </c>
      <c r="D33" s="100">
        <v>325956</v>
      </c>
      <c r="E33" s="100">
        <v>25000</v>
      </c>
      <c r="F33" s="100">
        <v>922000</v>
      </c>
      <c r="G33" s="86">
        <f t="shared" si="0"/>
        <v>2844386</v>
      </c>
    </row>
    <row r="37" spans="1:7" x14ac:dyDescent="0.35">
      <c r="A37" s="437" t="s">
        <v>584</v>
      </c>
      <c r="B37" s="434"/>
      <c r="C37" s="434"/>
      <c r="D37" s="434"/>
      <c r="E37" s="434"/>
      <c r="F37" s="434"/>
      <c r="G37" s="434"/>
    </row>
  </sheetData>
  <mergeCells count="4">
    <mergeCell ref="A1:G1"/>
    <mergeCell ref="A2:G2"/>
    <mergeCell ref="A3:G3"/>
    <mergeCell ref="A37:G37"/>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6878-7A57-44A5-ADE8-3F22F0AD096F}">
  <sheetPr>
    <tabColor theme="8" tint="0.79998168889431442"/>
  </sheetPr>
  <dimension ref="A1:H24"/>
  <sheetViews>
    <sheetView workbookViewId="0">
      <selection activeCell="D18" sqref="D18"/>
    </sheetView>
  </sheetViews>
  <sheetFormatPr defaultColWidth="12.54296875" defaultRowHeight="15.5" x14ac:dyDescent="0.35"/>
  <cols>
    <col min="1" max="1" width="10.1796875" style="70" customWidth="1"/>
    <col min="2" max="2" width="16" style="70" customWidth="1"/>
    <col min="3" max="3" width="8.36328125" style="70" customWidth="1"/>
    <col min="4" max="4" width="28.36328125" style="70" customWidth="1"/>
    <col min="5" max="5" width="72.36328125" style="70" customWidth="1"/>
    <col min="6" max="6" width="10.1796875" style="70" customWidth="1"/>
    <col min="7" max="7" width="9.36328125" style="70" bestFit="1" customWidth="1"/>
    <col min="8" max="8" width="12.1796875" style="70" customWidth="1"/>
    <col min="9" max="16384" width="12.54296875" style="69"/>
  </cols>
  <sheetData>
    <row r="1" spans="1:8" ht="16" x14ac:dyDescent="0.4">
      <c r="A1" s="433" t="s">
        <v>414</v>
      </c>
      <c r="B1" s="434"/>
      <c r="C1" s="434"/>
      <c r="D1" s="434"/>
      <c r="E1" s="434"/>
      <c r="F1" s="434"/>
      <c r="G1" s="434"/>
      <c r="H1" s="434"/>
    </row>
    <row r="2" spans="1:8" x14ac:dyDescent="0.35">
      <c r="A2" s="435" t="s">
        <v>23</v>
      </c>
      <c r="B2" s="434"/>
      <c r="C2" s="434"/>
      <c r="D2" s="434"/>
      <c r="E2" s="434"/>
      <c r="F2" s="434"/>
      <c r="G2" s="434"/>
      <c r="H2" s="434"/>
    </row>
    <row r="3" spans="1:8" x14ac:dyDescent="0.35">
      <c r="A3" s="436" t="s">
        <v>549</v>
      </c>
      <c r="B3" s="434"/>
      <c r="C3" s="434"/>
      <c r="D3" s="434"/>
      <c r="E3" s="434"/>
      <c r="F3" s="434"/>
      <c r="G3" s="434"/>
      <c r="H3" s="434"/>
    </row>
    <row r="5" spans="1:8" x14ac:dyDescent="0.35">
      <c r="A5" s="77" t="s">
        <v>210</v>
      </c>
      <c r="B5" s="77" t="s">
        <v>301</v>
      </c>
      <c r="C5" s="77" t="s">
        <v>212</v>
      </c>
      <c r="D5" s="77" t="s">
        <v>214</v>
      </c>
      <c r="E5" s="77" t="s">
        <v>215</v>
      </c>
      <c r="F5" s="77" t="s">
        <v>413</v>
      </c>
      <c r="G5" s="77" t="s">
        <v>218</v>
      </c>
      <c r="H5" s="77" t="s">
        <v>412</v>
      </c>
    </row>
    <row r="6" spans="1:8" x14ac:dyDescent="0.35">
      <c r="A6" s="76">
        <v>45761</v>
      </c>
      <c r="B6" s="72" t="s">
        <v>222</v>
      </c>
      <c r="C6" s="72" t="s">
        <v>583</v>
      </c>
      <c r="D6" s="72" t="s">
        <v>175</v>
      </c>
      <c r="E6" s="72" t="s">
        <v>269</v>
      </c>
      <c r="F6" s="73">
        <v>45791</v>
      </c>
      <c r="G6" s="71">
        <v>140094</v>
      </c>
      <c r="H6" s="71">
        <v>140094</v>
      </c>
    </row>
    <row r="7" spans="1:8" x14ac:dyDescent="0.35">
      <c r="A7" s="76">
        <v>45772</v>
      </c>
      <c r="B7" s="72" t="s">
        <v>222</v>
      </c>
      <c r="C7" s="72" t="s">
        <v>582</v>
      </c>
      <c r="D7" s="72" t="s">
        <v>202</v>
      </c>
      <c r="E7" s="72" t="s">
        <v>269</v>
      </c>
      <c r="F7" s="73">
        <v>45802</v>
      </c>
      <c r="G7" s="71">
        <v>66550</v>
      </c>
      <c r="H7" s="71">
        <v>0</v>
      </c>
    </row>
    <row r="8" spans="1:8" x14ac:dyDescent="0.35">
      <c r="A8" s="76">
        <v>45777</v>
      </c>
      <c r="B8" s="72" t="s">
        <v>222</v>
      </c>
      <c r="C8" s="72" t="s">
        <v>581</v>
      </c>
      <c r="D8" s="72" t="s">
        <v>263</v>
      </c>
      <c r="E8" s="72" t="s">
        <v>358</v>
      </c>
      <c r="F8" s="73">
        <v>45807</v>
      </c>
      <c r="G8" s="71">
        <v>48982</v>
      </c>
      <c r="H8" s="71">
        <v>48982</v>
      </c>
    </row>
    <row r="9" spans="1:8" x14ac:dyDescent="0.35">
      <c r="A9" s="76">
        <v>45777</v>
      </c>
      <c r="B9" s="72" t="s">
        <v>222</v>
      </c>
      <c r="C9" s="72" t="s">
        <v>580</v>
      </c>
      <c r="D9" s="72" t="s">
        <v>579</v>
      </c>
      <c r="E9" s="72" t="s">
        <v>578</v>
      </c>
      <c r="F9" s="73">
        <v>45837</v>
      </c>
      <c r="G9" s="71">
        <v>50000</v>
      </c>
      <c r="H9" s="71">
        <v>50000</v>
      </c>
    </row>
    <row r="10" spans="1:8" x14ac:dyDescent="0.35">
      <c r="A10" s="76">
        <v>45777</v>
      </c>
      <c r="B10" s="72" t="s">
        <v>222</v>
      </c>
      <c r="C10" s="72" t="s">
        <v>577</v>
      </c>
      <c r="D10" s="72" t="s">
        <v>543</v>
      </c>
      <c r="E10" s="72" t="s">
        <v>575</v>
      </c>
      <c r="F10" s="73">
        <v>45807</v>
      </c>
      <c r="G10" s="71">
        <v>75000</v>
      </c>
      <c r="H10" s="71">
        <v>0</v>
      </c>
    </row>
    <row r="11" spans="1:8" x14ac:dyDescent="0.35">
      <c r="A11" s="76">
        <v>45777</v>
      </c>
      <c r="B11" s="72" t="s">
        <v>222</v>
      </c>
      <c r="C11" s="72" t="s">
        <v>576</v>
      </c>
      <c r="D11" s="72" t="s">
        <v>307</v>
      </c>
      <c r="E11" s="72" t="s">
        <v>575</v>
      </c>
      <c r="F11" s="73">
        <v>45807</v>
      </c>
      <c r="G11" s="71">
        <v>58000</v>
      </c>
      <c r="H11" s="71">
        <v>58000</v>
      </c>
    </row>
    <row r="12" spans="1:8" x14ac:dyDescent="0.35">
      <c r="A12" s="76">
        <v>45777</v>
      </c>
      <c r="B12" s="72" t="s">
        <v>222</v>
      </c>
      <c r="C12" s="72" t="s">
        <v>574</v>
      </c>
      <c r="D12" s="72" t="s">
        <v>479</v>
      </c>
      <c r="E12" s="72" t="s">
        <v>573</v>
      </c>
      <c r="F12" s="73">
        <v>45807</v>
      </c>
      <c r="G12" s="71">
        <v>30000</v>
      </c>
      <c r="H12" s="71">
        <v>0</v>
      </c>
    </row>
    <row r="13" spans="1:8" x14ac:dyDescent="0.35">
      <c r="A13" s="76">
        <v>45777</v>
      </c>
      <c r="B13" s="72" t="s">
        <v>222</v>
      </c>
      <c r="C13" s="72" t="s">
        <v>572</v>
      </c>
      <c r="D13" s="72" t="s">
        <v>450</v>
      </c>
      <c r="E13" s="72" t="s">
        <v>571</v>
      </c>
      <c r="F13" s="73">
        <v>45807</v>
      </c>
      <c r="G13" s="71">
        <v>20000</v>
      </c>
      <c r="H13" s="71">
        <v>20000</v>
      </c>
    </row>
    <row r="14" spans="1:8" x14ac:dyDescent="0.35">
      <c r="A14" s="76">
        <v>45777</v>
      </c>
      <c r="B14" s="72" t="s">
        <v>222</v>
      </c>
      <c r="C14" s="72" t="s">
        <v>570</v>
      </c>
      <c r="D14" s="72" t="s">
        <v>370</v>
      </c>
      <c r="E14" s="72" t="s">
        <v>569</v>
      </c>
      <c r="F14" s="73">
        <v>45807</v>
      </c>
      <c r="G14" s="71">
        <v>43000</v>
      </c>
      <c r="H14" s="71">
        <v>43000</v>
      </c>
    </row>
    <row r="15" spans="1:8" x14ac:dyDescent="0.35">
      <c r="A15" s="76">
        <v>45777</v>
      </c>
      <c r="B15" s="72" t="s">
        <v>222</v>
      </c>
      <c r="C15" s="72" t="s">
        <v>568</v>
      </c>
      <c r="D15" s="72" t="s">
        <v>533</v>
      </c>
      <c r="E15" s="72" t="s">
        <v>567</v>
      </c>
      <c r="F15" s="73">
        <v>45807</v>
      </c>
      <c r="G15" s="71">
        <v>57000</v>
      </c>
      <c r="H15" s="71">
        <v>57000</v>
      </c>
    </row>
    <row r="16" spans="1:8" x14ac:dyDescent="0.35">
      <c r="A16" s="76">
        <v>45777</v>
      </c>
      <c r="B16" s="72" t="s">
        <v>222</v>
      </c>
      <c r="C16" s="72" t="s">
        <v>566</v>
      </c>
      <c r="D16" s="72" t="s">
        <v>565</v>
      </c>
      <c r="E16" s="72" t="s">
        <v>564</v>
      </c>
      <c r="F16" s="73">
        <v>45807</v>
      </c>
      <c r="G16" s="71">
        <v>65000</v>
      </c>
      <c r="H16" s="71">
        <v>65000</v>
      </c>
    </row>
    <row r="17" spans="1:8" x14ac:dyDescent="0.35">
      <c r="A17" s="76">
        <v>45777</v>
      </c>
      <c r="B17" s="72" t="s">
        <v>222</v>
      </c>
      <c r="C17" s="72" t="s">
        <v>563</v>
      </c>
      <c r="D17" s="72" t="s">
        <v>527</v>
      </c>
      <c r="E17" s="72" t="s">
        <v>562</v>
      </c>
      <c r="F17" s="73">
        <v>45807</v>
      </c>
      <c r="G17" s="71">
        <v>34000</v>
      </c>
      <c r="H17" s="71">
        <v>34000</v>
      </c>
    </row>
    <row r="18" spans="1:8" x14ac:dyDescent="0.35">
      <c r="A18" s="76">
        <v>45777</v>
      </c>
      <c r="B18" s="72" t="s">
        <v>222</v>
      </c>
      <c r="C18" s="72" t="s">
        <v>561</v>
      </c>
      <c r="D18" s="72" t="s">
        <v>560</v>
      </c>
      <c r="E18" s="72" t="s">
        <v>559</v>
      </c>
      <c r="F18" s="73">
        <v>45807</v>
      </c>
      <c r="G18" s="71">
        <v>34000</v>
      </c>
      <c r="H18" s="71">
        <v>34000</v>
      </c>
    </row>
    <row r="19" spans="1:8" x14ac:dyDescent="0.35">
      <c r="A19" s="76">
        <v>45777</v>
      </c>
      <c r="B19" s="72" t="s">
        <v>222</v>
      </c>
      <c r="C19" s="72" t="s">
        <v>558</v>
      </c>
      <c r="D19" s="72" t="s">
        <v>554</v>
      </c>
      <c r="E19" s="72" t="s">
        <v>557</v>
      </c>
      <c r="F19" s="73">
        <v>45807</v>
      </c>
      <c r="G19" s="71">
        <v>55000</v>
      </c>
      <c r="H19" s="71">
        <v>55000</v>
      </c>
    </row>
    <row r="20" spans="1:8" x14ac:dyDescent="0.35">
      <c r="A20" s="87" t="s">
        <v>21</v>
      </c>
      <c r="G20" s="86">
        <v>776626</v>
      </c>
      <c r="H20" s="86">
        <v>605076</v>
      </c>
    </row>
    <row r="24" spans="1:8" x14ac:dyDescent="0.35">
      <c r="A24" s="437" t="s">
        <v>556</v>
      </c>
      <c r="B24" s="434"/>
      <c r="C24" s="434"/>
      <c r="D24" s="434"/>
      <c r="E24" s="434"/>
      <c r="F24" s="434"/>
      <c r="G24" s="434"/>
      <c r="H24" s="434"/>
    </row>
  </sheetData>
  <mergeCells count="4">
    <mergeCell ref="A1:H1"/>
    <mergeCell ref="A2:H2"/>
    <mergeCell ref="A3:H3"/>
    <mergeCell ref="A24:H24"/>
  </mergeCell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6A99F-557D-400C-9165-DE309DA3BB1B}">
  <sheetPr>
    <tabColor theme="8" tint="0.79998168889431442"/>
  </sheetPr>
  <dimension ref="A1:G36"/>
  <sheetViews>
    <sheetView workbookViewId="0">
      <selection activeCell="F39" sqref="F39"/>
    </sheetView>
  </sheetViews>
  <sheetFormatPr defaultColWidth="12.54296875" defaultRowHeight="15.5" x14ac:dyDescent="0.35"/>
  <cols>
    <col min="1" max="1" width="36.90625" style="70" customWidth="1"/>
    <col min="2" max="5" width="8.36328125" style="70" customWidth="1"/>
    <col min="6" max="6" width="11.1796875" style="70" customWidth="1"/>
    <col min="7" max="7" width="10.1796875" style="70" customWidth="1"/>
    <col min="8" max="16384" width="12.54296875" style="69"/>
  </cols>
  <sheetData>
    <row r="1" spans="1:7" ht="16" x14ac:dyDescent="0.4">
      <c r="A1" s="433" t="s">
        <v>444</v>
      </c>
      <c r="B1" s="434"/>
      <c r="C1" s="434"/>
      <c r="D1" s="434"/>
      <c r="E1" s="434"/>
      <c r="F1" s="434"/>
      <c r="G1" s="434"/>
    </row>
    <row r="2" spans="1:7" x14ac:dyDescent="0.35">
      <c r="A2" s="435" t="s">
        <v>23</v>
      </c>
      <c r="B2" s="434"/>
      <c r="C2" s="434"/>
      <c r="D2" s="434"/>
      <c r="E2" s="434"/>
      <c r="F2" s="434"/>
      <c r="G2" s="434"/>
    </row>
    <row r="3" spans="1:7" x14ac:dyDescent="0.35">
      <c r="A3" s="436" t="s">
        <v>480</v>
      </c>
      <c r="B3" s="434"/>
      <c r="C3" s="434"/>
      <c r="D3" s="434"/>
      <c r="E3" s="434"/>
      <c r="F3" s="434"/>
      <c r="G3" s="434"/>
    </row>
    <row r="5" spans="1:7" ht="24" x14ac:dyDescent="0.35">
      <c r="A5" s="77" t="s">
        <v>442</v>
      </c>
      <c r="B5" s="77" t="s">
        <v>441</v>
      </c>
      <c r="C5" s="77" t="s">
        <v>1</v>
      </c>
      <c r="D5" s="77" t="s">
        <v>2</v>
      </c>
      <c r="E5" s="77" t="s">
        <v>3</v>
      </c>
      <c r="F5" s="77" t="s">
        <v>440</v>
      </c>
      <c r="G5" s="77" t="s">
        <v>5</v>
      </c>
    </row>
    <row r="6" spans="1:7" x14ac:dyDescent="0.35">
      <c r="A6" s="75" t="s">
        <v>7</v>
      </c>
      <c r="B6" s="72"/>
      <c r="C6" s="72"/>
      <c r="D6" s="72"/>
      <c r="E6" s="72"/>
      <c r="F6" s="71">
        <v>434.95</v>
      </c>
      <c r="G6" s="71">
        <v>434.95</v>
      </c>
    </row>
    <row r="7" spans="1:7" x14ac:dyDescent="0.35">
      <c r="A7" s="75" t="s">
        <v>9</v>
      </c>
      <c r="B7" s="72"/>
      <c r="C7" s="72"/>
      <c r="D7" s="72"/>
      <c r="E7" s="72"/>
      <c r="F7" s="71">
        <v>67000</v>
      </c>
      <c r="G7" s="71">
        <v>67000</v>
      </c>
    </row>
    <row r="8" spans="1:7" x14ac:dyDescent="0.35">
      <c r="A8" s="75" t="s">
        <v>264</v>
      </c>
      <c r="B8" s="72"/>
      <c r="C8" s="71">
        <v>53868</v>
      </c>
      <c r="D8" s="72"/>
      <c r="E8" s="71">
        <v>50000</v>
      </c>
      <c r="F8" s="72"/>
      <c r="G8" s="71">
        <v>103868</v>
      </c>
    </row>
    <row r="9" spans="1:7" x14ac:dyDescent="0.35">
      <c r="A9" s="75" t="s">
        <v>175</v>
      </c>
      <c r="B9" s="71">
        <v>100000</v>
      </c>
      <c r="C9" s="72"/>
      <c r="D9" s="72"/>
      <c r="E9" s="71">
        <v>100000</v>
      </c>
      <c r="F9" s="72"/>
      <c r="G9" s="71">
        <v>200000</v>
      </c>
    </row>
    <row r="10" spans="1:7" x14ac:dyDescent="0.35">
      <c r="A10" s="75" t="s">
        <v>450</v>
      </c>
      <c r="B10" s="71">
        <v>20000</v>
      </c>
      <c r="C10" s="72"/>
      <c r="D10" s="72"/>
      <c r="E10" s="72"/>
      <c r="F10" s="72"/>
      <c r="G10" s="71">
        <v>20000</v>
      </c>
    </row>
    <row r="11" spans="1:7" x14ac:dyDescent="0.35">
      <c r="A11" s="75" t="s">
        <v>206</v>
      </c>
      <c r="B11" s="71">
        <v>57000</v>
      </c>
      <c r="C11" s="72"/>
      <c r="D11" s="72"/>
      <c r="E11" s="72"/>
      <c r="F11" s="72"/>
      <c r="G11" s="71">
        <v>57000</v>
      </c>
    </row>
    <row r="12" spans="1:7" x14ac:dyDescent="0.35">
      <c r="A12" s="75" t="s">
        <v>205</v>
      </c>
      <c r="B12" s="71">
        <v>77296</v>
      </c>
      <c r="C12" s="72"/>
      <c r="D12" s="72"/>
      <c r="E12" s="72"/>
      <c r="F12" s="72"/>
      <c r="G12" s="71">
        <v>77296</v>
      </c>
    </row>
    <row r="13" spans="1:7" x14ac:dyDescent="0.35">
      <c r="A13" s="75" t="s">
        <v>11</v>
      </c>
      <c r="B13" s="72"/>
      <c r="C13" s="71">
        <v>10</v>
      </c>
      <c r="D13" s="72"/>
      <c r="E13" s="71">
        <v>25</v>
      </c>
      <c r="F13" s="72"/>
      <c r="G13" s="71">
        <v>35</v>
      </c>
    </row>
    <row r="14" spans="1:7" x14ac:dyDescent="0.35">
      <c r="A14" s="75" t="s">
        <v>479</v>
      </c>
      <c r="B14" s="71">
        <v>85000</v>
      </c>
      <c r="C14" s="72"/>
      <c r="D14" s="72"/>
      <c r="E14" s="72"/>
      <c r="F14" s="72"/>
      <c r="G14" s="71">
        <v>85000</v>
      </c>
    </row>
    <row r="15" spans="1:7" x14ac:dyDescent="0.35">
      <c r="A15" s="75" t="s">
        <v>263</v>
      </c>
      <c r="B15" s="71">
        <v>45000</v>
      </c>
      <c r="C15" s="71">
        <v>45000</v>
      </c>
      <c r="D15" s="72"/>
      <c r="E15" s="71">
        <v>45000</v>
      </c>
      <c r="F15" s="72"/>
      <c r="G15" s="71">
        <v>135000</v>
      </c>
    </row>
    <row r="16" spans="1:7" x14ac:dyDescent="0.35">
      <c r="A16" s="75" t="s">
        <v>478</v>
      </c>
      <c r="B16" s="71">
        <v>25000</v>
      </c>
      <c r="C16" s="72"/>
      <c r="D16" s="72"/>
      <c r="E16" s="72"/>
      <c r="F16" s="72"/>
      <c r="G16" s="71">
        <v>25000</v>
      </c>
    </row>
    <row r="17" spans="1:7" x14ac:dyDescent="0.35">
      <c r="A17" s="75" t="s">
        <v>13</v>
      </c>
      <c r="B17" s="72"/>
      <c r="C17" s="71">
        <v>4992</v>
      </c>
      <c r="D17" s="72"/>
      <c r="E17" s="72"/>
      <c r="F17" s="71">
        <v>75000</v>
      </c>
      <c r="G17" s="71">
        <v>79992</v>
      </c>
    </row>
    <row r="18" spans="1:7" x14ac:dyDescent="0.35">
      <c r="A18" s="75" t="s">
        <v>15</v>
      </c>
      <c r="B18" s="72"/>
      <c r="C18" s="71">
        <v>4605</v>
      </c>
      <c r="D18" s="72"/>
      <c r="E18" s="72"/>
      <c r="F18" s="72"/>
      <c r="G18" s="71">
        <v>4605</v>
      </c>
    </row>
    <row r="19" spans="1:7" x14ac:dyDescent="0.35">
      <c r="A19" s="75" t="s">
        <v>204</v>
      </c>
      <c r="B19" s="71">
        <v>281804</v>
      </c>
      <c r="C19" s="72"/>
      <c r="D19" s="72"/>
      <c r="E19" s="71">
        <v>68100</v>
      </c>
      <c r="F19" s="72"/>
      <c r="G19" s="71">
        <v>349904</v>
      </c>
    </row>
    <row r="20" spans="1:7" x14ac:dyDescent="0.35">
      <c r="A20" s="75" t="s">
        <v>261</v>
      </c>
      <c r="B20" s="72"/>
      <c r="C20" s="71">
        <v>25000</v>
      </c>
      <c r="D20" s="72"/>
      <c r="E20" s="71">
        <v>25000</v>
      </c>
      <c r="F20" s="71">
        <v>25000</v>
      </c>
      <c r="G20" s="71">
        <v>75000</v>
      </c>
    </row>
    <row r="21" spans="1:7" x14ac:dyDescent="0.35">
      <c r="A21" s="75" t="s">
        <v>28</v>
      </c>
      <c r="B21" s="71">
        <v>75000</v>
      </c>
      <c r="C21" s="72"/>
      <c r="D21" s="72"/>
      <c r="E21" s="72"/>
      <c r="F21" s="72"/>
      <c r="G21" s="71">
        <v>75000</v>
      </c>
    </row>
    <row r="22" spans="1:7" x14ac:dyDescent="0.35">
      <c r="A22" s="75" t="s">
        <v>237</v>
      </c>
      <c r="B22" s="71">
        <v>83000</v>
      </c>
      <c r="C22" s="72"/>
      <c r="D22" s="72"/>
      <c r="E22" s="72"/>
      <c r="F22" s="72"/>
      <c r="G22" s="71">
        <v>83000</v>
      </c>
    </row>
    <row r="23" spans="1:7" x14ac:dyDescent="0.35">
      <c r="A23" s="75" t="s">
        <v>31</v>
      </c>
      <c r="B23" s="72"/>
      <c r="C23" s="71">
        <v>6994</v>
      </c>
      <c r="D23" s="72"/>
      <c r="E23" s="72"/>
      <c r="F23" s="72"/>
      <c r="G23" s="71">
        <v>6994</v>
      </c>
    </row>
    <row r="24" spans="1:7" x14ac:dyDescent="0.35">
      <c r="A24" s="75" t="s">
        <v>202</v>
      </c>
      <c r="B24" s="71">
        <v>35000</v>
      </c>
      <c r="C24" s="71">
        <v>35000</v>
      </c>
      <c r="D24" s="72"/>
      <c r="E24" s="71">
        <v>35000</v>
      </c>
      <c r="F24" s="71">
        <v>35000</v>
      </c>
      <c r="G24" s="71">
        <v>140000</v>
      </c>
    </row>
    <row r="25" spans="1:7" x14ac:dyDescent="0.35">
      <c r="A25" s="75" t="s">
        <v>307</v>
      </c>
      <c r="B25" s="71">
        <v>58000</v>
      </c>
      <c r="C25" s="71">
        <v>58000</v>
      </c>
      <c r="D25" s="72"/>
      <c r="E25" s="71">
        <v>58000</v>
      </c>
      <c r="F25" s="72"/>
      <c r="G25" s="71">
        <v>174000</v>
      </c>
    </row>
    <row r="26" spans="1:7" x14ac:dyDescent="0.35">
      <c r="A26" s="75" t="s">
        <v>32</v>
      </c>
      <c r="B26" s="72"/>
      <c r="C26" s="72"/>
      <c r="D26" s="71">
        <v>25000</v>
      </c>
      <c r="E26" s="72"/>
      <c r="F26" s="72"/>
      <c r="G26" s="71">
        <v>25000</v>
      </c>
    </row>
    <row r="27" spans="1:7" x14ac:dyDescent="0.35">
      <c r="A27" s="75" t="s">
        <v>17</v>
      </c>
      <c r="B27" s="72"/>
      <c r="C27" s="71">
        <v>6468</v>
      </c>
      <c r="D27" s="72"/>
      <c r="E27" s="71">
        <v>60000</v>
      </c>
      <c r="F27" s="72"/>
      <c r="G27" s="71">
        <v>66468</v>
      </c>
    </row>
    <row r="28" spans="1:7" x14ac:dyDescent="0.35">
      <c r="A28" s="75" t="s">
        <v>18</v>
      </c>
      <c r="B28" s="72"/>
      <c r="C28" s="71">
        <v>2633</v>
      </c>
      <c r="D28" s="72"/>
      <c r="E28" s="72"/>
      <c r="F28" s="71">
        <v>154000</v>
      </c>
      <c r="G28" s="71">
        <v>156633</v>
      </c>
    </row>
    <row r="29" spans="1:7" x14ac:dyDescent="0.35">
      <c r="A29" s="75" t="s">
        <v>19</v>
      </c>
      <c r="B29" s="72"/>
      <c r="C29" s="71">
        <v>8001</v>
      </c>
      <c r="D29" s="72"/>
      <c r="E29" s="72"/>
      <c r="F29" s="72"/>
      <c r="G29" s="71">
        <v>8001</v>
      </c>
    </row>
    <row r="30" spans="1:7" x14ac:dyDescent="0.35">
      <c r="A30" s="75" t="s">
        <v>370</v>
      </c>
      <c r="B30" s="71">
        <v>43000</v>
      </c>
      <c r="C30" s="72"/>
      <c r="D30" s="72"/>
      <c r="E30" s="72"/>
      <c r="F30" s="72"/>
      <c r="G30" s="71">
        <v>43000</v>
      </c>
    </row>
    <row r="31" spans="1:7" x14ac:dyDescent="0.35">
      <c r="A31" s="75" t="s">
        <v>20</v>
      </c>
      <c r="B31" s="72"/>
      <c r="C31" s="71">
        <v>80000</v>
      </c>
      <c r="D31" s="72"/>
      <c r="E31" s="72"/>
      <c r="F31" s="71">
        <v>160000</v>
      </c>
      <c r="G31" s="71">
        <v>240000</v>
      </c>
    </row>
    <row r="32" spans="1:7" x14ac:dyDescent="0.35">
      <c r="A32" s="88" t="s">
        <v>21</v>
      </c>
      <c r="B32" s="100">
        <v>985100</v>
      </c>
      <c r="C32" s="100">
        <v>330571</v>
      </c>
      <c r="D32" s="100">
        <v>25000</v>
      </c>
      <c r="E32" s="100">
        <v>441125</v>
      </c>
      <c r="F32" s="100">
        <v>516434.95</v>
      </c>
      <c r="G32" s="86">
        <v>2298230.9500000002</v>
      </c>
    </row>
    <row r="36" spans="1:7" x14ac:dyDescent="0.35">
      <c r="A36" s="437" t="s">
        <v>477</v>
      </c>
      <c r="B36" s="434"/>
      <c r="C36" s="434"/>
      <c r="D36" s="434"/>
      <c r="E36" s="434"/>
      <c r="F36" s="434"/>
      <c r="G36" s="434"/>
    </row>
  </sheetData>
  <mergeCells count="4">
    <mergeCell ref="A1:G1"/>
    <mergeCell ref="A2:G2"/>
    <mergeCell ref="A3:G3"/>
    <mergeCell ref="A36:G36"/>
  </mergeCell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387D7-C047-442B-AB40-4857320AEDE8}">
  <sheetPr>
    <tabColor theme="8" tint="0.79998168889431442"/>
  </sheetPr>
  <dimension ref="A1:H25"/>
  <sheetViews>
    <sheetView workbookViewId="0">
      <selection activeCell="G13" sqref="G13:G14"/>
    </sheetView>
  </sheetViews>
  <sheetFormatPr defaultColWidth="12.54296875" defaultRowHeight="15.5" x14ac:dyDescent="0.35"/>
  <cols>
    <col min="1" max="1" width="10.1796875" style="70" customWidth="1"/>
    <col min="2" max="2" width="16" style="70" customWidth="1"/>
    <col min="3" max="3" width="8.36328125" style="70" customWidth="1"/>
    <col min="4" max="4" width="36.90625" style="70" customWidth="1"/>
    <col min="5" max="5" width="67.453125" style="70" customWidth="1"/>
    <col min="6" max="7" width="10.1796875" style="70" customWidth="1"/>
    <col min="8" max="8" width="12.1796875" style="70" customWidth="1"/>
    <col min="9" max="16384" width="12.54296875" style="69"/>
  </cols>
  <sheetData>
    <row r="1" spans="1:8" ht="16" x14ac:dyDescent="0.4">
      <c r="A1" s="433" t="s">
        <v>414</v>
      </c>
      <c r="B1" s="434"/>
      <c r="C1" s="434"/>
      <c r="D1" s="434"/>
      <c r="E1" s="434"/>
      <c r="F1" s="434"/>
      <c r="G1" s="434"/>
      <c r="H1" s="434"/>
    </row>
    <row r="2" spans="1:8" x14ac:dyDescent="0.35">
      <c r="A2" s="435" t="s">
        <v>23</v>
      </c>
      <c r="B2" s="434"/>
      <c r="C2" s="434"/>
      <c r="D2" s="434"/>
      <c r="E2" s="434"/>
      <c r="F2" s="434"/>
      <c r="G2" s="434"/>
      <c r="H2" s="434"/>
    </row>
    <row r="3" spans="1:8" x14ac:dyDescent="0.35">
      <c r="A3" s="436" t="s">
        <v>509</v>
      </c>
      <c r="B3" s="434"/>
      <c r="C3" s="434"/>
      <c r="D3" s="434"/>
      <c r="E3" s="434"/>
      <c r="F3" s="434"/>
      <c r="G3" s="434"/>
      <c r="H3" s="434"/>
    </row>
    <row r="5" spans="1:8" x14ac:dyDescent="0.35">
      <c r="A5" s="77" t="s">
        <v>210</v>
      </c>
      <c r="B5" s="77" t="s">
        <v>301</v>
      </c>
      <c r="C5" s="77" t="s">
        <v>212</v>
      </c>
      <c r="D5" s="77" t="s">
        <v>214</v>
      </c>
      <c r="E5" s="77" t="s">
        <v>215</v>
      </c>
      <c r="F5" s="77" t="s">
        <v>413</v>
      </c>
      <c r="G5" s="77" t="s">
        <v>218</v>
      </c>
      <c r="H5" s="77" t="s">
        <v>412</v>
      </c>
    </row>
    <row r="6" spans="1:8" x14ac:dyDescent="0.35">
      <c r="A6" s="76">
        <v>45717</v>
      </c>
      <c r="B6" s="72" t="s">
        <v>222</v>
      </c>
      <c r="C6" s="72" t="s">
        <v>508</v>
      </c>
      <c r="D6" s="72" t="s">
        <v>184</v>
      </c>
      <c r="E6" s="72" t="s">
        <v>507</v>
      </c>
      <c r="F6" s="73">
        <v>45747</v>
      </c>
      <c r="G6" s="71">
        <v>19293.11</v>
      </c>
      <c r="H6" s="71">
        <v>0</v>
      </c>
    </row>
    <row r="7" spans="1:8" x14ac:dyDescent="0.35">
      <c r="A7" s="76">
        <v>45744</v>
      </c>
      <c r="B7" s="72" t="s">
        <v>222</v>
      </c>
      <c r="C7" s="72" t="s">
        <v>506</v>
      </c>
      <c r="D7" s="72" t="s">
        <v>204</v>
      </c>
      <c r="E7" s="72" t="s">
        <v>505</v>
      </c>
      <c r="F7" s="73">
        <v>45836</v>
      </c>
      <c r="G7" s="71">
        <v>281804</v>
      </c>
      <c r="H7" s="71">
        <v>281804</v>
      </c>
    </row>
    <row r="8" spans="1:8" x14ac:dyDescent="0.35">
      <c r="A8" s="76">
        <v>45747</v>
      </c>
      <c r="B8" s="72" t="s">
        <v>222</v>
      </c>
      <c r="C8" s="72" t="s">
        <v>504</v>
      </c>
      <c r="D8" s="72" t="s">
        <v>206</v>
      </c>
      <c r="E8" s="72" t="s">
        <v>358</v>
      </c>
      <c r="F8" s="73">
        <v>45777</v>
      </c>
      <c r="G8" s="71">
        <v>57000</v>
      </c>
      <c r="H8" s="71">
        <v>57000</v>
      </c>
    </row>
    <row r="9" spans="1:8" x14ac:dyDescent="0.35">
      <c r="A9" s="76">
        <v>45747</v>
      </c>
      <c r="B9" s="72" t="s">
        <v>222</v>
      </c>
      <c r="C9" s="72" t="s">
        <v>503</v>
      </c>
      <c r="D9" s="72" t="s">
        <v>202</v>
      </c>
      <c r="E9" s="72" t="s">
        <v>358</v>
      </c>
      <c r="F9" s="73">
        <v>45777</v>
      </c>
      <c r="G9" s="71">
        <v>35000</v>
      </c>
      <c r="H9" s="71">
        <v>35000</v>
      </c>
    </row>
    <row r="10" spans="1:8" x14ac:dyDescent="0.35">
      <c r="A10" s="76">
        <v>45747</v>
      </c>
      <c r="B10" s="72" t="s">
        <v>222</v>
      </c>
      <c r="C10" s="72" t="s">
        <v>502</v>
      </c>
      <c r="D10" s="72" t="s">
        <v>264</v>
      </c>
      <c r="E10" s="72" t="s">
        <v>501</v>
      </c>
      <c r="F10" s="73">
        <v>45777</v>
      </c>
      <c r="G10" s="71">
        <v>0</v>
      </c>
      <c r="H10" s="71">
        <v>0</v>
      </c>
    </row>
    <row r="11" spans="1:8" x14ac:dyDescent="0.35">
      <c r="A11" s="76">
        <v>45747</v>
      </c>
      <c r="B11" s="72" t="s">
        <v>222</v>
      </c>
      <c r="C11" s="72" t="s">
        <v>500</v>
      </c>
      <c r="D11" s="72" t="s">
        <v>263</v>
      </c>
      <c r="E11" s="72" t="s">
        <v>361</v>
      </c>
      <c r="F11" s="73">
        <v>45777</v>
      </c>
      <c r="G11" s="71">
        <v>45000</v>
      </c>
      <c r="H11" s="71">
        <v>45000</v>
      </c>
    </row>
    <row r="12" spans="1:8" x14ac:dyDescent="0.35">
      <c r="A12" s="76">
        <v>45747</v>
      </c>
      <c r="B12" s="72" t="s">
        <v>222</v>
      </c>
      <c r="C12" s="72" t="s">
        <v>499</v>
      </c>
      <c r="D12" s="72" t="s">
        <v>307</v>
      </c>
      <c r="E12" s="72" t="s">
        <v>498</v>
      </c>
      <c r="F12" s="73">
        <v>45777</v>
      </c>
      <c r="G12" s="71">
        <v>58000</v>
      </c>
      <c r="H12" s="71">
        <v>58000</v>
      </c>
    </row>
    <row r="13" spans="1:8" x14ac:dyDescent="0.35">
      <c r="A13" s="76">
        <v>45747</v>
      </c>
      <c r="B13" s="72" t="s">
        <v>222</v>
      </c>
      <c r="C13" s="72" t="s">
        <v>497</v>
      </c>
      <c r="D13" s="72" t="s">
        <v>237</v>
      </c>
      <c r="E13" s="72" t="s">
        <v>496</v>
      </c>
      <c r="F13" s="73">
        <v>45777</v>
      </c>
      <c r="G13" s="71">
        <v>83000</v>
      </c>
      <c r="H13" s="71">
        <v>0</v>
      </c>
    </row>
    <row r="14" spans="1:8" x14ac:dyDescent="0.35">
      <c r="A14" s="76">
        <v>45747</v>
      </c>
      <c r="B14" s="72" t="s">
        <v>222</v>
      </c>
      <c r="C14" s="72" t="s">
        <v>495</v>
      </c>
      <c r="D14" s="72" t="s">
        <v>205</v>
      </c>
      <c r="E14" s="72" t="s">
        <v>494</v>
      </c>
      <c r="F14" s="73">
        <v>45777</v>
      </c>
      <c r="G14" s="71">
        <v>77296</v>
      </c>
      <c r="H14" s="71">
        <v>77296</v>
      </c>
    </row>
    <row r="15" spans="1:8" x14ac:dyDescent="0.35">
      <c r="A15" s="76">
        <v>45747</v>
      </c>
      <c r="B15" s="72" t="s">
        <v>222</v>
      </c>
      <c r="C15" s="72" t="s">
        <v>493</v>
      </c>
      <c r="D15" s="72" t="s">
        <v>175</v>
      </c>
      <c r="E15" s="72" t="s">
        <v>492</v>
      </c>
      <c r="F15" s="73">
        <v>45777</v>
      </c>
      <c r="G15" s="71">
        <v>100000</v>
      </c>
      <c r="H15" s="71">
        <v>100000</v>
      </c>
    </row>
    <row r="16" spans="1:8" x14ac:dyDescent="0.35">
      <c r="A16" s="76">
        <v>45747</v>
      </c>
      <c r="B16" s="72" t="s">
        <v>222</v>
      </c>
      <c r="C16" s="72" t="s">
        <v>491</v>
      </c>
      <c r="D16" s="72" t="s">
        <v>479</v>
      </c>
      <c r="E16" s="72" t="s">
        <v>490</v>
      </c>
      <c r="F16" s="73">
        <v>45777</v>
      </c>
      <c r="G16" s="71">
        <v>85000</v>
      </c>
      <c r="H16" s="71">
        <v>85000</v>
      </c>
    </row>
    <row r="17" spans="1:8" x14ac:dyDescent="0.35">
      <c r="A17" s="76">
        <v>45747</v>
      </c>
      <c r="B17" s="72" t="s">
        <v>222</v>
      </c>
      <c r="C17" s="72" t="s">
        <v>489</v>
      </c>
      <c r="D17" s="72" t="s">
        <v>28</v>
      </c>
      <c r="E17" s="72" t="s">
        <v>488</v>
      </c>
      <c r="F17" s="73">
        <v>45777</v>
      </c>
      <c r="G17" s="71">
        <v>75000</v>
      </c>
      <c r="H17" s="71">
        <v>75000</v>
      </c>
    </row>
    <row r="18" spans="1:8" x14ac:dyDescent="0.35">
      <c r="A18" s="76">
        <v>45747</v>
      </c>
      <c r="B18" s="72" t="s">
        <v>222</v>
      </c>
      <c r="C18" s="72" t="s">
        <v>487</v>
      </c>
      <c r="D18" s="72" t="s">
        <v>370</v>
      </c>
      <c r="E18" s="72" t="s">
        <v>486</v>
      </c>
      <c r="F18" s="73">
        <v>45777</v>
      </c>
      <c r="G18" s="71">
        <v>43000</v>
      </c>
      <c r="H18" s="71">
        <v>43000</v>
      </c>
    </row>
    <row r="19" spans="1:8" x14ac:dyDescent="0.35">
      <c r="A19" s="76">
        <v>45747</v>
      </c>
      <c r="B19" s="72" t="s">
        <v>222</v>
      </c>
      <c r="C19" s="72" t="s">
        <v>485</v>
      </c>
      <c r="D19" s="72" t="s">
        <v>478</v>
      </c>
      <c r="E19" s="72" t="s">
        <v>484</v>
      </c>
      <c r="F19" s="73">
        <v>45777</v>
      </c>
      <c r="G19" s="71">
        <v>25000</v>
      </c>
      <c r="H19" s="71">
        <v>25000</v>
      </c>
    </row>
    <row r="20" spans="1:8" x14ac:dyDescent="0.35">
      <c r="A20" s="76">
        <v>45747</v>
      </c>
      <c r="B20" s="72" t="s">
        <v>222</v>
      </c>
      <c r="C20" s="72" t="s">
        <v>483</v>
      </c>
      <c r="D20" s="72" t="s">
        <v>450</v>
      </c>
      <c r="E20" s="72" t="s">
        <v>482</v>
      </c>
      <c r="F20" s="73">
        <v>45777</v>
      </c>
      <c r="G20" s="71">
        <v>20000</v>
      </c>
      <c r="H20" s="71">
        <v>20000</v>
      </c>
    </row>
    <row r="21" spans="1:8" x14ac:dyDescent="0.35">
      <c r="A21" s="87" t="s">
        <v>21</v>
      </c>
      <c r="G21" s="86">
        <v>1004393.11</v>
      </c>
      <c r="H21" s="86">
        <v>902100</v>
      </c>
    </row>
    <row r="25" spans="1:8" x14ac:dyDescent="0.35">
      <c r="A25" s="437" t="s">
        <v>481</v>
      </c>
      <c r="B25" s="434"/>
      <c r="C25" s="434"/>
      <c r="D25" s="434"/>
      <c r="E25" s="434"/>
      <c r="F25" s="434"/>
      <c r="G25" s="434"/>
      <c r="H25" s="434"/>
    </row>
  </sheetData>
  <mergeCells count="4">
    <mergeCell ref="A1:H1"/>
    <mergeCell ref="A2:H2"/>
    <mergeCell ref="A3:H3"/>
    <mergeCell ref="A25:H25"/>
  </mergeCell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6CBE8-26F2-4A06-9663-6849245F4DA5}">
  <sheetPr>
    <tabColor theme="8" tint="0.79998168889431442"/>
  </sheetPr>
  <dimension ref="A1:G31"/>
  <sheetViews>
    <sheetView workbookViewId="0">
      <selection activeCell="M27" sqref="M27"/>
    </sheetView>
  </sheetViews>
  <sheetFormatPr defaultRowHeight="14.5" x14ac:dyDescent="0.35"/>
  <cols>
    <col min="1" max="1" width="33.54296875" customWidth="1"/>
    <col min="2" max="6" width="10.36328125" customWidth="1"/>
    <col min="7" max="7" width="12" customWidth="1"/>
  </cols>
  <sheetData>
    <row r="1" spans="1:7" ht="18" x14ac:dyDescent="0.4">
      <c r="A1" s="440" t="s">
        <v>23</v>
      </c>
      <c r="B1" s="439"/>
      <c r="C1" s="439"/>
      <c r="D1" s="439"/>
      <c r="E1" s="439"/>
      <c r="F1" s="439"/>
      <c r="G1" s="439"/>
    </row>
    <row r="2" spans="1:7" ht="18" x14ac:dyDescent="0.4">
      <c r="A2" s="440" t="s">
        <v>24</v>
      </c>
      <c r="B2" s="439"/>
      <c r="C2" s="439"/>
      <c r="D2" s="439"/>
      <c r="E2" s="439"/>
      <c r="F2" s="439"/>
      <c r="G2" s="439"/>
    </row>
    <row r="3" spans="1:7" x14ac:dyDescent="0.35">
      <c r="A3" s="441" t="s">
        <v>452</v>
      </c>
      <c r="B3" s="439"/>
      <c r="C3" s="439"/>
      <c r="D3" s="439"/>
      <c r="E3" s="439"/>
      <c r="F3" s="439"/>
      <c r="G3" s="439"/>
    </row>
    <row r="5" spans="1:7" x14ac:dyDescent="0.35">
      <c r="A5" s="1"/>
      <c r="B5" s="97" t="s">
        <v>0</v>
      </c>
      <c r="C5" s="97" t="s">
        <v>1</v>
      </c>
      <c r="D5" s="97" t="s">
        <v>2</v>
      </c>
      <c r="E5" s="97" t="s">
        <v>3</v>
      </c>
      <c r="F5" s="97" t="s">
        <v>4</v>
      </c>
      <c r="G5" s="97" t="s">
        <v>5</v>
      </c>
    </row>
    <row r="6" spans="1:7" x14ac:dyDescent="0.35">
      <c r="A6" s="94" t="s">
        <v>7</v>
      </c>
      <c r="B6" s="93"/>
      <c r="C6" s="93"/>
      <c r="D6" s="93"/>
      <c r="E6" s="93"/>
      <c r="F6" s="96">
        <f>434.95</f>
        <v>434.95</v>
      </c>
      <c r="G6" s="96">
        <f t="shared" ref="G6:G27" si="0">((((B6)+(C6))+(D6))+(E6))+(F6)</f>
        <v>434.95</v>
      </c>
    </row>
    <row r="7" spans="1:7" x14ac:dyDescent="0.35">
      <c r="A7" s="94" t="s">
        <v>8</v>
      </c>
      <c r="B7" s="96">
        <f>75000</f>
        <v>75000</v>
      </c>
      <c r="C7" s="93"/>
      <c r="D7" s="93"/>
      <c r="E7" s="93"/>
      <c r="F7" s="93"/>
      <c r="G7" s="96">
        <f t="shared" si="0"/>
        <v>75000</v>
      </c>
    </row>
    <row r="8" spans="1:7" x14ac:dyDescent="0.35">
      <c r="A8" s="94" t="s">
        <v>9</v>
      </c>
      <c r="B8" s="93"/>
      <c r="C8" s="93"/>
      <c r="D8" s="93"/>
      <c r="E8" s="96">
        <f>67000</f>
        <v>67000</v>
      </c>
      <c r="F8" s="93"/>
      <c r="G8" s="96">
        <f t="shared" si="0"/>
        <v>67000</v>
      </c>
    </row>
    <row r="9" spans="1:7" x14ac:dyDescent="0.35">
      <c r="A9" s="94" t="s">
        <v>264</v>
      </c>
      <c r="B9" s="96">
        <f>53868</f>
        <v>53868</v>
      </c>
      <c r="C9" s="96">
        <f>50000</f>
        <v>50000</v>
      </c>
      <c r="D9" s="93"/>
      <c r="E9" s="93"/>
      <c r="F9" s="93"/>
      <c r="G9" s="96">
        <f t="shared" si="0"/>
        <v>103868</v>
      </c>
    </row>
    <row r="10" spans="1:7" x14ac:dyDescent="0.35">
      <c r="A10" s="94" t="s">
        <v>175</v>
      </c>
      <c r="B10" s="93"/>
      <c r="C10" s="96">
        <f>100000</f>
        <v>100000</v>
      </c>
      <c r="D10" s="93"/>
      <c r="E10" s="93"/>
      <c r="F10" s="93"/>
      <c r="G10" s="96">
        <f t="shared" si="0"/>
        <v>100000</v>
      </c>
    </row>
    <row r="11" spans="1:7" x14ac:dyDescent="0.35">
      <c r="A11" s="94" t="s">
        <v>206</v>
      </c>
      <c r="B11" s="96">
        <f>64737</f>
        <v>64737</v>
      </c>
      <c r="C11" s="93"/>
      <c r="D11" s="93"/>
      <c r="E11" s="93"/>
      <c r="F11" s="93"/>
      <c r="G11" s="96">
        <f t="shared" si="0"/>
        <v>64737</v>
      </c>
    </row>
    <row r="12" spans="1:7" x14ac:dyDescent="0.35">
      <c r="A12" s="94" t="s">
        <v>205</v>
      </c>
      <c r="B12" s="96">
        <f>75000</f>
        <v>75000</v>
      </c>
      <c r="C12" s="93"/>
      <c r="D12" s="93"/>
      <c r="E12" s="93"/>
      <c r="F12" s="93"/>
      <c r="G12" s="96">
        <f t="shared" si="0"/>
        <v>75000</v>
      </c>
    </row>
    <row r="13" spans="1:7" x14ac:dyDescent="0.35">
      <c r="A13" s="94" t="s">
        <v>11</v>
      </c>
      <c r="B13" s="96">
        <f>5479</f>
        <v>5479</v>
      </c>
      <c r="C13" s="93"/>
      <c r="D13" s="96">
        <f>69000</f>
        <v>69000</v>
      </c>
      <c r="E13" s="93"/>
      <c r="F13" s="93"/>
      <c r="G13" s="96">
        <f t="shared" si="0"/>
        <v>74479</v>
      </c>
    </row>
    <row r="14" spans="1:7" x14ac:dyDescent="0.35">
      <c r="A14" s="94" t="s">
        <v>263</v>
      </c>
      <c r="B14" s="96">
        <f>45000</f>
        <v>45000</v>
      </c>
      <c r="C14" s="96">
        <f>45000</f>
        <v>45000</v>
      </c>
      <c r="D14" s="93"/>
      <c r="E14" s="93"/>
      <c r="F14" s="93"/>
      <c r="G14" s="96">
        <f t="shared" si="0"/>
        <v>90000</v>
      </c>
    </row>
    <row r="15" spans="1:7" x14ac:dyDescent="0.35">
      <c r="A15" s="94" t="s">
        <v>13</v>
      </c>
      <c r="B15" s="96">
        <f>4992</f>
        <v>4992</v>
      </c>
      <c r="C15" s="93"/>
      <c r="D15" s="93"/>
      <c r="E15" s="96">
        <f>75000</f>
        <v>75000</v>
      </c>
      <c r="F15" s="93"/>
      <c r="G15" s="96">
        <f t="shared" si="0"/>
        <v>79992</v>
      </c>
    </row>
    <row r="16" spans="1:7" x14ac:dyDescent="0.35">
      <c r="A16" s="94" t="s">
        <v>15</v>
      </c>
      <c r="B16" s="96">
        <f>4605</f>
        <v>4605</v>
      </c>
      <c r="C16" s="96">
        <f>66000</f>
        <v>66000</v>
      </c>
      <c r="D16" s="93"/>
      <c r="E16" s="93"/>
      <c r="F16" s="93"/>
      <c r="G16" s="96">
        <f t="shared" si="0"/>
        <v>70605</v>
      </c>
    </row>
    <row r="17" spans="1:7" x14ac:dyDescent="0.35">
      <c r="A17" s="94" t="s">
        <v>204</v>
      </c>
      <c r="B17" s="93"/>
      <c r="C17" s="93"/>
      <c r="D17" s="96">
        <f>68100</f>
        <v>68100</v>
      </c>
      <c r="E17" s="93"/>
      <c r="F17" s="93"/>
      <c r="G17" s="96">
        <f t="shared" si="0"/>
        <v>68100</v>
      </c>
    </row>
    <row r="18" spans="1:7" x14ac:dyDescent="0.35">
      <c r="A18" s="94" t="s">
        <v>261</v>
      </c>
      <c r="B18" s="96">
        <f>25000</f>
        <v>25000</v>
      </c>
      <c r="C18" s="96">
        <f>25000</f>
        <v>25000</v>
      </c>
      <c r="D18" s="93"/>
      <c r="E18" s="93"/>
      <c r="F18" s="96">
        <f>25000</f>
        <v>25000</v>
      </c>
      <c r="G18" s="96">
        <f t="shared" si="0"/>
        <v>75000</v>
      </c>
    </row>
    <row r="19" spans="1:7" x14ac:dyDescent="0.35">
      <c r="A19" s="94" t="s">
        <v>32</v>
      </c>
      <c r="B19" s="93"/>
      <c r="C19" s="96">
        <f>25000</f>
        <v>25000</v>
      </c>
      <c r="D19" s="93"/>
      <c r="E19" s="93"/>
      <c r="F19" s="93"/>
      <c r="G19" s="96">
        <f t="shared" si="0"/>
        <v>25000</v>
      </c>
    </row>
    <row r="20" spans="1:7" x14ac:dyDescent="0.35">
      <c r="A20" s="94" t="s">
        <v>31</v>
      </c>
      <c r="B20" s="96">
        <f>6994</f>
        <v>6994</v>
      </c>
      <c r="C20" s="93"/>
      <c r="D20" s="93"/>
      <c r="E20" s="93"/>
      <c r="F20" s="93"/>
      <c r="G20" s="96">
        <f t="shared" si="0"/>
        <v>6994</v>
      </c>
    </row>
    <row r="21" spans="1:7" x14ac:dyDescent="0.35">
      <c r="A21" s="94" t="s">
        <v>202</v>
      </c>
      <c r="B21" s="96">
        <f>35000</f>
        <v>35000</v>
      </c>
      <c r="C21" s="96">
        <f>35000</f>
        <v>35000</v>
      </c>
      <c r="D21" s="93"/>
      <c r="E21" s="96">
        <f>35000</f>
        <v>35000</v>
      </c>
      <c r="F21" s="93"/>
      <c r="G21" s="96">
        <f t="shared" si="0"/>
        <v>105000</v>
      </c>
    </row>
    <row r="22" spans="1:7" x14ac:dyDescent="0.35">
      <c r="A22" s="94" t="s">
        <v>307</v>
      </c>
      <c r="B22" s="96">
        <f>58000</f>
        <v>58000</v>
      </c>
      <c r="C22" s="96">
        <f>58000</f>
        <v>58000</v>
      </c>
      <c r="D22" s="93"/>
      <c r="E22" s="93"/>
      <c r="F22" s="93"/>
      <c r="G22" s="96">
        <f t="shared" si="0"/>
        <v>116000</v>
      </c>
    </row>
    <row r="23" spans="1:7" x14ac:dyDescent="0.35">
      <c r="A23" s="94" t="s">
        <v>17</v>
      </c>
      <c r="B23" s="96">
        <f>6468</f>
        <v>6468</v>
      </c>
      <c r="C23" s="96">
        <f>60000</f>
        <v>60000</v>
      </c>
      <c r="D23" s="93"/>
      <c r="E23" s="93"/>
      <c r="F23" s="93"/>
      <c r="G23" s="96">
        <f t="shared" si="0"/>
        <v>66468</v>
      </c>
    </row>
    <row r="24" spans="1:7" x14ac:dyDescent="0.35">
      <c r="A24" s="94" t="s">
        <v>18</v>
      </c>
      <c r="B24" s="96">
        <f>2633</f>
        <v>2633</v>
      </c>
      <c r="C24" s="93"/>
      <c r="D24" s="93"/>
      <c r="E24" s="96">
        <f>77000</f>
        <v>77000</v>
      </c>
      <c r="F24" s="96">
        <f>77000</f>
        <v>77000</v>
      </c>
      <c r="G24" s="96">
        <f t="shared" si="0"/>
        <v>156633</v>
      </c>
    </row>
    <row r="25" spans="1:7" x14ac:dyDescent="0.35">
      <c r="A25" s="94" t="s">
        <v>19</v>
      </c>
      <c r="B25" s="96">
        <f>8001</f>
        <v>8001</v>
      </c>
      <c r="C25" s="93"/>
      <c r="D25" s="93"/>
      <c r="E25" s="96">
        <f>80000</f>
        <v>80000</v>
      </c>
      <c r="F25" s="96">
        <f>80000</f>
        <v>80000</v>
      </c>
      <c r="G25" s="96">
        <f t="shared" si="0"/>
        <v>168001</v>
      </c>
    </row>
    <row r="26" spans="1:7" x14ac:dyDescent="0.35">
      <c r="A26" s="94" t="s">
        <v>20</v>
      </c>
      <c r="B26" s="96">
        <f>80000</f>
        <v>80000</v>
      </c>
      <c r="C26" s="93"/>
      <c r="D26" s="93"/>
      <c r="E26" s="96">
        <f>80000</f>
        <v>80000</v>
      </c>
      <c r="F26" s="96">
        <f>80000</f>
        <v>80000</v>
      </c>
      <c r="G26" s="96">
        <f t="shared" si="0"/>
        <v>240000</v>
      </c>
    </row>
    <row r="27" spans="1:7" x14ac:dyDescent="0.35">
      <c r="A27" s="94" t="s">
        <v>21</v>
      </c>
      <c r="B27" s="95">
        <f>((((((((((((((((((((B6)+(B7))+(B8))+(B9))+(B10))+(B11))+(B12))+(B13))+(B14))+(B15))+(B16))+(B17))+(B18))+(B19))+(B20))+(B21))+(B22))+(B23))+(B24))+(B25))+(B26)</f>
        <v>550777</v>
      </c>
      <c r="C27" s="95">
        <f>((((((((((((((((((((C6)+(C7))+(C8))+(C9))+(C10))+(C11))+(C12))+(C13))+(C14))+(C15))+(C16))+(C17))+(C18))+(C19))+(C20))+(C21))+(C22))+(C23))+(C24))+(C25))+(C26)</f>
        <v>464000</v>
      </c>
      <c r="D27" s="95">
        <f>((((((((((((((((((((D6)+(D7))+(D8))+(D9))+(D10))+(D11))+(D12))+(D13))+(D14))+(D15))+(D16))+(D17))+(D18))+(D19))+(D20))+(D21))+(D22))+(D23))+(D24))+(D25))+(D26)</f>
        <v>137100</v>
      </c>
      <c r="E27" s="95">
        <f>((((((((((((((((((((E6)+(E7))+(E8))+(E9))+(E10))+(E11))+(E12))+(E13))+(E14))+(E15))+(E16))+(E17))+(E18))+(E19))+(E20))+(E21))+(E22))+(E23))+(E24))+(E25))+(E26)</f>
        <v>414000</v>
      </c>
      <c r="F27" s="95">
        <f>((((((((((((((((((((F6)+(F7))+(F8))+(F9))+(F10))+(F11))+(F12))+(F13))+(F14))+(F15))+(F16))+(F17))+(F18))+(F19))+(F20))+(F21))+(F22))+(F23))+(F24))+(F25))+(F26)</f>
        <v>262434.95</v>
      </c>
      <c r="G27" s="95">
        <f t="shared" si="0"/>
        <v>1828311.95</v>
      </c>
    </row>
    <row r="28" spans="1:7" x14ac:dyDescent="0.35">
      <c r="A28" s="94"/>
      <c r="B28" s="93"/>
      <c r="C28" s="93"/>
      <c r="D28" s="93"/>
      <c r="E28" s="93"/>
      <c r="F28" s="93"/>
      <c r="G28" s="93"/>
    </row>
    <row r="31" spans="1:7" x14ac:dyDescent="0.35">
      <c r="A31" s="438" t="s">
        <v>451</v>
      </c>
      <c r="B31" s="439"/>
      <c r="C31" s="439"/>
      <c r="D31" s="439"/>
      <c r="E31" s="439"/>
      <c r="F31" s="439"/>
      <c r="G31" s="439"/>
    </row>
  </sheetData>
  <mergeCells count="4">
    <mergeCell ref="A31:G31"/>
    <mergeCell ref="A1:G1"/>
    <mergeCell ref="A2:G2"/>
    <mergeCell ref="A3:G3"/>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DB2D4-B129-4B92-B289-5190B743FDFD}">
  <sheetPr>
    <tabColor theme="8" tint="0.79998168889431442"/>
  </sheetPr>
  <dimension ref="A1:H19"/>
  <sheetViews>
    <sheetView workbookViewId="0">
      <selection activeCell="G7" sqref="G7:G14"/>
    </sheetView>
  </sheetViews>
  <sheetFormatPr defaultColWidth="12.54296875" defaultRowHeight="15.5" x14ac:dyDescent="0.35"/>
  <cols>
    <col min="1" max="1" width="10.1796875" style="70" customWidth="1"/>
    <col min="2" max="2" width="16" style="70" customWidth="1"/>
    <col min="3" max="3" width="8.36328125" style="70" customWidth="1"/>
    <col min="4" max="4" width="24.54296875" style="70" customWidth="1"/>
    <col min="5" max="5" width="73.36328125" style="70" customWidth="1"/>
    <col min="6" max="6" width="10.1796875" style="70" customWidth="1"/>
    <col min="7" max="7" width="9.36328125" style="70" customWidth="1"/>
    <col min="8" max="8" width="12.1796875" style="70" customWidth="1"/>
    <col min="9" max="16384" width="12.54296875" style="69"/>
  </cols>
  <sheetData>
    <row r="1" spans="1:8" ht="16" x14ac:dyDescent="0.4">
      <c r="A1" s="433" t="s">
        <v>414</v>
      </c>
      <c r="B1" s="434"/>
      <c r="C1" s="434"/>
      <c r="D1" s="434"/>
      <c r="E1" s="434"/>
      <c r="F1" s="434"/>
      <c r="G1" s="434"/>
      <c r="H1" s="434"/>
    </row>
    <row r="2" spans="1:8" x14ac:dyDescent="0.35">
      <c r="A2" s="435" t="s">
        <v>23</v>
      </c>
      <c r="B2" s="434"/>
      <c r="C2" s="434"/>
      <c r="D2" s="434"/>
      <c r="E2" s="434"/>
      <c r="F2" s="434"/>
      <c r="G2" s="434"/>
      <c r="H2" s="434"/>
    </row>
    <row r="3" spans="1:8" x14ac:dyDescent="0.35">
      <c r="A3" s="436" t="s">
        <v>465</v>
      </c>
      <c r="B3" s="434"/>
      <c r="C3" s="434"/>
      <c r="D3" s="434"/>
      <c r="E3" s="434"/>
      <c r="F3" s="434"/>
      <c r="G3" s="434"/>
      <c r="H3" s="434"/>
    </row>
    <row r="5" spans="1:8" x14ac:dyDescent="0.35">
      <c r="A5" s="77" t="s">
        <v>210</v>
      </c>
      <c r="B5" s="77" t="s">
        <v>301</v>
      </c>
      <c r="C5" s="77" t="s">
        <v>212</v>
      </c>
      <c r="D5" s="77" t="s">
        <v>214</v>
      </c>
      <c r="E5" s="77" t="s">
        <v>215</v>
      </c>
      <c r="F5" s="77" t="s">
        <v>413</v>
      </c>
      <c r="G5" s="77" t="s">
        <v>218</v>
      </c>
      <c r="H5" s="77" t="s">
        <v>412</v>
      </c>
    </row>
    <row r="6" spans="1:8" x14ac:dyDescent="0.35">
      <c r="A6" s="76">
        <v>45707</v>
      </c>
      <c r="B6" s="72" t="s">
        <v>222</v>
      </c>
      <c r="C6" s="72" t="s">
        <v>464</v>
      </c>
      <c r="D6" s="72" t="s">
        <v>137</v>
      </c>
      <c r="E6" s="72" t="s">
        <v>269</v>
      </c>
      <c r="F6" s="73">
        <v>45737</v>
      </c>
      <c r="G6" s="71">
        <v>1278.5899999999999</v>
      </c>
      <c r="H6" s="71">
        <v>0</v>
      </c>
    </row>
    <row r="7" spans="1:8" x14ac:dyDescent="0.35">
      <c r="A7" s="76">
        <v>45709</v>
      </c>
      <c r="B7" s="72" t="s">
        <v>222</v>
      </c>
      <c r="C7" s="72" t="s">
        <v>463</v>
      </c>
      <c r="D7" s="72" t="s">
        <v>13</v>
      </c>
      <c r="E7" s="72" t="s">
        <v>462</v>
      </c>
      <c r="F7" s="73">
        <v>45739</v>
      </c>
      <c r="G7" s="71">
        <v>4992</v>
      </c>
      <c r="H7" s="71">
        <v>4992</v>
      </c>
    </row>
    <row r="8" spans="1:8" x14ac:dyDescent="0.35">
      <c r="A8" s="76">
        <v>45709</v>
      </c>
      <c r="B8" s="72" t="s">
        <v>222</v>
      </c>
      <c r="C8" s="72" t="s">
        <v>461</v>
      </c>
      <c r="D8" s="72" t="s">
        <v>11</v>
      </c>
      <c r="E8" s="72" t="s">
        <v>455</v>
      </c>
      <c r="F8" s="73">
        <v>45739</v>
      </c>
      <c r="G8" s="71">
        <v>5479</v>
      </c>
      <c r="H8" s="71">
        <v>10</v>
      </c>
    </row>
    <row r="9" spans="1:8" x14ac:dyDescent="0.35">
      <c r="A9" s="76">
        <v>45709</v>
      </c>
      <c r="B9" s="72" t="s">
        <v>222</v>
      </c>
      <c r="C9" s="72" t="s">
        <v>460</v>
      </c>
      <c r="D9" s="72" t="s">
        <v>15</v>
      </c>
      <c r="E9" s="72" t="s">
        <v>455</v>
      </c>
      <c r="F9" s="73">
        <v>45739</v>
      </c>
      <c r="G9" s="71">
        <v>4605</v>
      </c>
      <c r="H9" s="71">
        <v>4605</v>
      </c>
    </row>
    <row r="10" spans="1:8" x14ac:dyDescent="0.35">
      <c r="A10" s="76">
        <v>45709</v>
      </c>
      <c r="B10" s="72" t="s">
        <v>222</v>
      </c>
      <c r="C10" s="72" t="s">
        <v>459</v>
      </c>
      <c r="D10" s="72" t="s">
        <v>31</v>
      </c>
      <c r="E10" s="72" t="s">
        <v>455</v>
      </c>
      <c r="F10" s="73">
        <v>45739</v>
      </c>
      <c r="G10" s="71">
        <v>6994</v>
      </c>
      <c r="H10" s="71">
        <v>6994</v>
      </c>
    </row>
    <row r="11" spans="1:8" x14ac:dyDescent="0.35">
      <c r="A11" s="76">
        <v>45709</v>
      </c>
      <c r="B11" s="72" t="s">
        <v>222</v>
      </c>
      <c r="C11" s="72" t="s">
        <v>458</v>
      </c>
      <c r="D11" s="72" t="s">
        <v>17</v>
      </c>
      <c r="E11" s="72" t="s">
        <v>455</v>
      </c>
      <c r="F11" s="73">
        <v>45739</v>
      </c>
      <c r="G11" s="71">
        <v>6468</v>
      </c>
      <c r="H11" s="71">
        <v>6468</v>
      </c>
    </row>
    <row r="12" spans="1:8" x14ac:dyDescent="0.35">
      <c r="A12" s="76">
        <v>45709</v>
      </c>
      <c r="B12" s="72" t="s">
        <v>222</v>
      </c>
      <c r="C12" s="72" t="s">
        <v>457</v>
      </c>
      <c r="D12" s="72" t="s">
        <v>18</v>
      </c>
      <c r="E12" s="72" t="s">
        <v>455</v>
      </c>
      <c r="F12" s="73">
        <v>45739</v>
      </c>
      <c r="G12" s="71">
        <v>2633</v>
      </c>
      <c r="H12" s="71">
        <v>2633</v>
      </c>
    </row>
    <row r="13" spans="1:8" x14ac:dyDescent="0.35">
      <c r="A13" s="76">
        <v>45709</v>
      </c>
      <c r="B13" s="72" t="s">
        <v>222</v>
      </c>
      <c r="C13" s="72" t="s">
        <v>456</v>
      </c>
      <c r="D13" s="72" t="s">
        <v>19</v>
      </c>
      <c r="E13" s="72" t="s">
        <v>455</v>
      </c>
      <c r="F13" s="73">
        <v>45739</v>
      </c>
      <c r="G13" s="71">
        <v>8001</v>
      </c>
      <c r="H13" s="71">
        <v>8001</v>
      </c>
    </row>
    <row r="14" spans="1:8" x14ac:dyDescent="0.35">
      <c r="A14" s="76">
        <v>45716</v>
      </c>
      <c r="B14" s="72" t="s">
        <v>222</v>
      </c>
      <c r="C14" s="72" t="s">
        <v>454</v>
      </c>
      <c r="D14" s="72" t="s">
        <v>20</v>
      </c>
      <c r="E14" s="72" t="s">
        <v>358</v>
      </c>
      <c r="F14" s="73">
        <v>45746</v>
      </c>
      <c r="G14" s="71">
        <v>80000</v>
      </c>
      <c r="H14" s="71">
        <v>80000</v>
      </c>
    </row>
    <row r="15" spans="1:8" x14ac:dyDescent="0.35">
      <c r="A15" s="87" t="s">
        <v>21</v>
      </c>
      <c r="G15" s="86">
        <v>120450.59</v>
      </c>
      <c r="H15" s="86">
        <v>113703</v>
      </c>
    </row>
    <row r="19" spans="1:8" x14ac:dyDescent="0.35">
      <c r="A19" s="437" t="s">
        <v>453</v>
      </c>
      <c r="B19" s="434"/>
      <c r="C19" s="434"/>
      <c r="D19" s="434"/>
      <c r="E19" s="434"/>
      <c r="F19" s="434"/>
      <c r="G19" s="434"/>
      <c r="H19" s="434"/>
    </row>
  </sheetData>
  <mergeCells count="4">
    <mergeCell ref="A1:H1"/>
    <mergeCell ref="A2:H2"/>
    <mergeCell ref="A3:H3"/>
    <mergeCell ref="A19:H19"/>
  </mergeCell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912D9-A143-43A6-941A-660E5C1B8818}">
  <sheetPr>
    <tabColor theme="8" tint="0.79998168889431442"/>
  </sheetPr>
  <dimension ref="A1:G32"/>
  <sheetViews>
    <sheetView workbookViewId="0">
      <selection activeCell="K7" sqref="K7"/>
    </sheetView>
  </sheetViews>
  <sheetFormatPr defaultColWidth="12.54296875" defaultRowHeight="15.5" x14ac:dyDescent="0.35"/>
  <cols>
    <col min="1" max="1" width="36.90625" style="70" customWidth="1"/>
    <col min="2" max="6" width="11.1796875" style="70" customWidth="1"/>
    <col min="7" max="7" width="11.36328125" style="70" bestFit="1" customWidth="1"/>
    <col min="8" max="16384" width="12.54296875" style="69"/>
  </cols>
  <sheetData>
    <row r="1" spans="1:7" ht="16" x14ac:dyDescent="0.4">
      <c r="A1" s="433" t="s">
        <v>444</v>
      </c>
      <c r="B1" s="434"/>
      <c r="C1" s="434"/>
      <c r="D1" s="434"/>
      <c r="E1" s="434"/>
      <c r="F1" s="434"/>
      <c r="G1" s="434"/>
    </row>
    <row r="2" spans="1:7" x14ac:dyDescent="0.35">
      <c r="A2" s="435" t="s">
        <v>23</v>
      </c>
      <c r="B2" s="434"/>
      <c r="C2" s="434"/>
      <c r="D2" s="434"/>
      <c r="E2" s="434"/>
      <c r="F2" s="434"/>
      <c r="G2" s="434"/>
    </row>
    <row r="3" spans="1:7" x14ac:dyDescent="0.35">
      <c r="A3" s="436" t="s">
        <v>443</v>
      </c>
      <c r="B3" s="434"/>
      <c r="C3" s="434"/>
      <c r="D3" s="434"/>
      <c r="E3" s="434"/>
      <c r="F3" s="434"/>
      <c r="G3" s="434"/>
    </row>
    <row r="5" spans="1:7" ht="24" x14ac:dyDescent="0.35">
      <c r="A5" s="77" t="s">
        <v>442</v>
      </c>
      <c r="B5" s="77" t="s">
        <v>441</v>
      </c>
      <c r="C5" s="77" t="s">
        <v>1</v>
      </c>
      <c r="D5" s="77" t="s">
        <v>2</v>
      </c>
      <c r="E5" s="77" t="s">
        <v>3</v>
      </c>
      <c r="F5" s="77" t="s">
        <v>440</v>
      </c>
      <c r="G5" s="77" t="s">
        <v>5</v>
      </c>
    </row>
    <row r="6" spans="1:7" x14ac:dyDescent="0.35">
      <c r="A6" s="75" t="s">
        <v>7</v>
      </c>
      <c r="B6" s="89">
        <v>0</v>
      </c>
      <c r="C6" s="89">
        <v>0</v>
      </c>
      <c r="D6" s="89">
        <v>0</v>
      </c>
      <c r="E6" s="89">
        <v>0</v>
      </c>
      <c r="F6" s="89" t="s">
        <v>439</v>
      </c>
      <c r="G6" s="89">
        <v>434.95</v>
      </c>
    </row>
    <row r="7" spans="1:7" x14ac:dyDescent="0.35">
      <c r="A7" s="75" t="s">
        <v>8</v>
      </c>
      <c r="B7" s="91" t="s">
        <v>430</v>
      </c>
      <c r="C7" s="91">
        <v>0</v>
      </c>
      <c r="D7" s="91">
        <v>0</v>
      </c>
      <c r="E7" s="91">
        <v>0</v>
      </c>
      <c r="F7" s="91">
        <v>0</v>
      </c>
      <c r="G7" s="91">
        <v>75000</v>
      </c>
    </row>
    <row r="8" spans="1:7" x14ac:dyDescent="0.35">
      <c r="A8" s="75" t="s">
        <v>9</v>
      </c>
      <c r="B8" s="91">
        <v>0</v>
      </c>
      <c r="C8" s="91">
        <v>0</v>
      </c>
      <c r="D8" s="91" t="s">
        <v>438</v>
      </c>
      <c r="E8" s="91">
        <v>0</v>
      </c>
      <c r="F8" s="91">
        <v>0</v>
      </c>
      <c r="G8" s="91">
        <v>67000</v>
      </c>
    </row>
    <row r="9" spans="1:7" x14ac:dyDescent="0.35">
      <c r="A9" s="75" t="s">
        <v>264</v>
      </c>
      <c r="B9" s="91" t="s">
        <v>437</v>
      </c>
      <c r="C9" s="91" t="s">
        <v>436</v>
      </c>
      <c r="D9" s="91">
        <v>0</v>
      </c>
      <c r="E9" s="91">
        <v>0</v>
      </c>
      <c r="F9" s="91">
        <v>0</v>
      </c>
      <c r="G9" s="91">
        <v>103868</v>
      </c>
    </row>
    <row r="10" spans="1:7" x14ac:dyDescent="0.35">
      <c r="A10" s="75" t="s">
        <v>175</v>
      </c>
      <c r="B10" s="91">
        <v>0</v>
      </c>
      <c r="C10" s="91" t="s">
        <v>435</v>
      </c>
      <c r="D10" s="91">
        <v>0</v>
      </c>
      <c r="E10" s="91">
        <v>0</v>
      </c>
      <c r="F10" s="91">
        <v>0</v>
      </c>
      <c r="G10" s="91">
        <v>100000</v>
      </c>
    </row>
    <row r="11" spans="1:7" x14ac:dyDescent="0.35">
      <c r="A11" s="75" t="s">
        <v>206</v>
      </c>
      <c r="B11" s="91" t="s">
        <v>434</v>
      </c>
      <c r="C11" s="91">
        <v>0</v>
      </c>
      <c r="D11" s="91">
        <v>0</v>
      </c>
      <c r="E11" s="91">
        <v>0</v>
      </c>
      <c r="F11" s="91">
        <v>0</v>
      </c>
      <c r="G11" s="91">
        <v>64737</v>
      </c>
    </row>
    <row r="12" spans="1:7" x14ac:dyDescent="0.35">
      <c r="A12" s="75" t="s">
        <v>205</v>
      </c>
      <c r="B12" s="91" t="s">
        <v>430</v>
      </c>
      <c r="C12" s="91">
        <v>0</v>
      </c>
      <c r="D12" s="91">
        <v>0</v>
      </c>
      <c r="E12" s="91">
        <v>0</v>
      </c>
      <c r="F12" s="91">
        <v>0</v>
      </c>
      <c r="G12" s="91">
        <v>75000</v>
      </c>
    </row>
    <row r="13" spans="1:7" x14ac:dyDescent="0.35">
      <c r="A13" s="75" t="s">
        <v>11</v>
      </c>
      <c r="B13" s="91">
        <v>0</v>
      </c>
      <c r="C13" s="91" t="s">
        <v>433</v>
      </c>
      <c r="D13" s="91">
        <v>0</v>
      </c>
      <c r="E13" s="91">
        <v>0</v>
      </c>
      <c r="F13" s="91">
        <v>0</v>
      </c>
      <c r="G13" s="91">
        <v>69000</v>
      </c>
    </row>
    <row r="14" spans="1:7" x14ac:dyDescent="0.35">
      <c r="A14" s="75" t="s">
        <v>33</v>
      </c>
      <c r="B14" s="91">
        <v>0</v>
      </c>
      <c r="C14" s="91">
        <v>0</v>
      </c>
      <c r="D14" s="91">
        <v>0</v>
      </c>
      <c r="E14" s="91">
        <v>0</v>
      </c>
      <c r="F14" s="91" t="s">
        <v>432</v>
      </c>
      <c r="G14" s="91">
        <v>74538</v>
      </c>
    </row>
    <row r="15" spans="1:7" x14ac:dyDescent="0.35">
      <c r="A15" s="75" t="s">
        <v>263</v>
      </c>
      <c r="B15" s="91" t="s">
        <v>431</v>
      </c>
      <c r="C15" s="91" t="s">
        <v>431</v>
      </c>
      <c r="D15" s="91">
        <v>0</v>
      </c>
      <c r="E15" s="91">
        <v>0</v>
      </c>
      <c r="F15" s="91">
        <v>0</v>
      </c>
      <c r="G15" s="91">
        <v>90000</v>
      </c>
    </row>
    <row r="16" spans="1:7" x14ac:dyDescent="0.35">
      <c r="A16" s="75" t="s">
        <v>13</v>
      </c>
      <c r="B16" s="91">
        <v>0</v>
      </c>
      <c r="C16" s="91">
        <v>0</v>
      </c>
      <c r="D16" s="91" t="s">
        <v>430</v>
      </c>
      <c r="E16" s="91">
        <v>0</v>
      </c>
      <c r="F16" s="91">
        <v>0</v>
      </c>
      <c r="G16" s="91">
        <v>75000</v>
      </c>
    </row>
    <row r="17" spans="1:7" x14ac:dyDescent="0.35">
      <c r="A17" s="75" t="s">
        <v>15</v>
      </c>
      <c r="B17" s="91">
        <v>0</v>
      </c>
      <c r="C17" s="91" t="s">
        <v>429</v>
      </c>
      <c r="D17" s="91">
        <v>0</v>
      </c>
      <c r="E17" s="91">
        <v>0</v>
      </c>
      <c r="F17" s="91">
        <v>0</v>
      </c>
      <c r="G17" s="91">
        <v>66000</v>
      </c>
    </row>
    <row r="18" spans="1:7" x14ac:dyDescent="0.35">
      <c r="A18" s="75" t="s">
        <v>204</v>
      </c>
      <c r="B18" s="91">
        <v>0</v>
      </c>
      <c r="C18" s="91" t="s">
        <v>428</v>
      </c>
      <c r="D18" s="91">
        <v>0</v>
      </c>
      <c r="E18" s="91">
        <v>0</v>
      </c>
      <c r="F18" s="91">
        <v>0</v>
      </c>
      <c r="G18" s="91">
        <v>68100</v>
      </c>
    </row>
    <row r="19" spans="1:7" x14ac:dyDescent="0.35">
      <c r="A19" s="75" t="s">
        <v>261</v>
      </c>
      <c r="B19" s="91" t="s">
        <v>424</v>
      </c>
      <c r="C19" s="91" t="s">
        <v>424</v>
      </c>
      <c r="D19" s="91">
        <v>0</v>
      </c>
      <c r="E19" s="91" t="s">
        <v>424</v>
      </c>
      <c r="F19" s="91">
        <v>0</v>
      </c>
      <c r="G19" s="91">
        <v>75000</v>
      </c>
    </row>
    <row r="20" spans="1:7" x14ac:dyDescent="0.35">
      <c r="A20" s="75" t="s">
        <v>237</v>
      </c>
      <c r="B20" s="91" t="s">
        <v>427</v>
      </c>
      <c r="C20" s="91">
        <v>0</v>
      </c>
      <c r="D20" s="91">
        <v>0</v>
      </c>
      <c r="E20" s="91">
        <v>0</v>
      </c>
      <c r="F20" s="91">
        <v>0</v>
      </c>
      <c r="G20" s="91">
        <v>84461</v>
      </c>
    </row>
    <row r="21" spans="1:7" x14ac:dyDescent="0.35">
      <c r="A21" s="75" t="s">
        <v>202</v>
      </c>
      <c r="B21" s="91" t="s">
        <v>426</v>
      </c>
      <c r="C21" s="91" t="s">
        <v>426</v>
      </c>
      <c r="D21" s="91" t="s">
        <v>426</v>
      </c>
      <c r="E21" s="91">
        <v>0</v>
      </c>
      <c r="F21" s="91">
        <v>0</v>
      </c>
      <c r="G21" s="91">
        <v>105000</v>
      </c>
    </row>
    <row r="22" spans="1:7" x14ac:dyDescent="0.35">
      <c r="A22" s="75" t="s">
        <v>307</v>
      </c>
      <c r="B22" s="91" t="s">
        <v>425</v>
      </c>
      <c r="C22" s="91" t="s">
        <v>425</v>
      </c>
      <c r="D22" s="91">
        <v>0</v>
      </c>
      <c r="E22" s="91">
        <v>0</v>
      </c>
      <c r="F22" s="91">
        <v>0</v>
      </c>
      <c r="G22" s="91">
        <v>116000</v>
      </c>
    </row>
    <row r="23" spans="1:7" x14ac:dyDescent="0.35">
      <c r="A23" s="75" t="s">
        <v>32</v>
      </c>
      <c r="B23" s="91">
        <v>0</v>
      </c>
      <c r="C23" s="91" t="s">
        <v>424</v>
      </c>
      <c r="D23" s="91">
        <v>0</v>
      </c>
      <c r="E23" s="91">
        <v>0</v>
      </c>
      <c r="F23" s="91">
        <v>0</v>
      </c>
      <c r="G23" s="91">
        <v>25000</v>
      </c>
    </row>
    <row r="24" spans="1:7" x14ac:dyDescent="0.35">
      <c r="A24" s="75" t="s">
        <v>17</v>
      </c>
      <c r="B24" s="91">
        <v>0</v>
      </c>
      <c r="C24" s="91" t="s">
        <v>423</v>
      </c>
      <c r="D24" s="91">
        <v>0</v>
      </c>
      <c r="E24" s="91">
        <v>0</v>
      </c>
      <c r="F24" s="91">
        <v>0</v>
      </c>
      <c r="G24" s="91">
        <v>60000</v>
      </c>
    </row>
    <row r="25" spans="1:7" x14ac:dyDescent="0.35">
      <c r="A25" s="75" t="s">
        <v>18</v>
      </c>
      <c r="B25" s="91">
        <v>0</v>
      </c>
      <c r="C25" s="91">
        <v>0</v>
      </c>
      <c r="D25" s="91" t="s">
        <v>422</v>
      </c>
      <c r="E25" s="91" t="s">
        <v>422</v>
      </c>
      <c r="F25" s="91">
        <v>0</v>
      </c>
      <c r="G25" s="91">
        <v>154000</v>
      </c>
    </row>
    <row r="26" spans="1:7" x14ac:dyDescent="0.35">
      <c r="A26" s="75" t="s">
        <v>19</v>
      </c>
      <c r="B26" s="91">
        <v>0</v>
      </c>
      <c r="C26" s="91">
        <v>0</v>
      </c>
      <c r="D26" s="91" t="s">
        <v>421</v>
      </c>
      <c r="E26" s="91" t="s">
        <v>421</v>
      </c>
      <c r="F26" s="91">
        <v>0</v>
      </c>
      <c r="G26" s="91">
        <v>160000</v>
      </c>
    </row>
    <row r="27" spans="1:7" x14ac:dyDescent="0.35">
      <c r="A27" s="75" t="s">
        <v>20</v>
      </c>
      <c r="B27" s="91">
        <v>0</v>
      </c>
      <c r="C27" s="91">
        <v>0</v>
      </c>
      <c r="D27" s="91" t="s">
        <v>421</v>
      </c>
      <c r="E27" s="91" t="s">
        <v>421</v>
      </c>
      <c r="F27" s="91">
        <v>0</v>
      </c>
      <c r="G27" s="91">
        <v>160000</v>
      </c>
    </row>
    <row r="28" spans="1:7" x14ac:dyDescent="0.35">
      <c r="A28" s="88" t="s">
        <v>21</v>
      </c>
      <c r="B28" s="90" t="s">
        <v>420</v>
      </c>
      <c r="C28" s="90" t="s">
        <v>419</v>
      </c>
      <c r="D28" s="90" t="s">
        <v>418</v>
      </c>
      <c r="E28" s="90" t="s">
        <v>417</v>
      </c>
      <c r="F28" s="90" t="s">
        <v>416</v>
      </c>
      <c r="G28" s="90">
        <v>1868138.95</v>
      </c>
    </row>
    <row r="32" spans="1:7" x14ac:dyDescent="0.35">
      <c r="A32" s="437" t="s">
        <v>415</v>
      </c>
      <c r="B32" s="434"/>
      <c r="C32" s="434"/>
      <c r="D32" s="434"/>
      <c r="E32" s="434"/>
      <c r="F32" s="434"/>
      <c r="G32" s="434"/>
    </row>
  </sheetData>
  <mergeCells count="4">
    <mergeCell ref="A1:G1"/>
    <mergeCell ref="A2:G2"/>
    <mergeCell ref="A3:G3"/>
    <mergeCell ref="A32:G32"/>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2FFDE-9B08-4A7C-8EB3-90EE005BF6AA}">
  <sheetPr>
    <tabColor theme="8" tint="0.79998168889431442"/>
  </sheetPr>
  <dimension ref="A1:H20"/>
  <sheetViews>
    <sheetView workbookViewId="0">
      <selection activeCell="E31" sqref="E31"/>
    </sheetView>
  </sheetViews>
  <sheetFormatPr defaultColWidth="12.54296875" defaultRowHeight="15.5" x14ac:dyDescent="0.35"/>
  <cols>
    <col min="1" max="1" width="10.1796875" style="70" customWidth="1"/>
    <col min="2" max="2" width="16" style="70" customWidth="1"/>
    <col min="3" max="3" width="8.36328125" style="70" customWidth="1"/>
    <col min="4" max="4" width="36.90625" style="70" customWidth="1"/>
    <col min="5" max="5" width="67.453125" style="70" customWidth="1"/>
    <col min="6" max="6" width="10.1796875" style="70" customWidth="1"/>
    <col min="7" max="7" width="9.36328125" style="70" bestFit="1" customWidth="1"/>
    <col min="8" max="8" width="12.1796875" style="70" customWidth="1"/>
    <col min="9" max="16384" width="12.54296875" style="69"/>
  </cols>
  <sheetData>
    <row r="1" spans="1:8" ht="16" x14ac:dyDescent="0.4">
      <c r="A1" s="433" t="s">
        <v>414</v>
      </c>
      <c r="B1" s="434"/>
      <c r="C1" s="434"/>
      <c r="D1" s="434"/>
      <c r="E1" s="434"/>
      <c r="F1" s="434"/>
      <c r="G1" s="434"/>
      <c r="H1" s="434"/>
    </row>
    <row r="2" spans="1:8" x14ac:dyDescent="0.35">
      <c r="A2" s="435" t="s">
        <v>23</v>
      </c>
      <c r="B2" s="434"/>
      <c r="C2" s="434"/>
      <c r="D2" s="434"/>
      <c r="E2" s="434"/>
      <c r="F2" s="434"/>
      <c r="G2" s="434"/>
      <c r="H2" s="434"/>
    </row>
    <row r="3" spans="1:8" x14ac:dyDescent="0.35">
      <c r="A3" s="436" t="s">
        <v>396</v>
      </c>
      <c r="B3" s="434"/>
      <c r="C3" s="434"/>
      <c r="D3" s="434"/>
      <c r="E3" s="434"/>
      <c r="F3" s="434"/>
      <c r="G3" s="434"/>
      <c r="H3" s="434"/>
    </row>
    <row r="5" spans="1:8" x14ac:dyDescent="0.35">
      <c r="A5" s="77" t="s">
        <v>210</v>
      </c>
      <c r="B5" s="77" t="s">
        <v>301</v>
      </c>
      <c r="C5" s="77" t="s">
        <v>212</v>
      </c>
      <c r="D5" s="77" t="s">
        <v>214</v>
      </c>
      <c r="E5" s="77" t="s">
        <v>215</v>
      </c>
      <c r="F5" s="77" t="s">
        <v>413</v>
      </c>
      <c r="G5" s="77" t="s">
        <v>218</v>
      </c>
      <c r="H5" s="77" t="s">
        <v>412</v>
      </c>
    </row>
    <row r="6" spans="1:8" x14ac:dyDescent="0.35">
      <c r="A6" s="76">
        <v>45688</v>
      </c>
      <c r="B6" s="72" t="s">
        <v>222</v>
      </c>
      <c r="C6" s="72" t="s">
        <v>411</v>
      </c>
      <c r="D6" s="72" t="s">
        <v>8</v>
      </c>
      <c r="E6" s="72" t="s">
        <v>276</v>
      </c>
      <c r="F6" s="73">
        <v>45718</v>
      </c>
      <c r="G6" s="71">
        <v>0</v>
      </c>
      <c r="H6" s="71">
        <v>0</v>
      </c>
    </row>
    <row r="7" spans="1:8" x14ac:dyDescent="0.35">
      <c r="A7" s="76">
        <v>45688</v>
      </c>
      <c r="B7" s="72" t="s">
        <v>222</v>
      </c>
      <c r="C7" s="72" t="s">
        <v>410</v>
      </c>
      <c r="D7" s="72" t="s">
        <v>8</v>
      </c>
      <c r="E7" s="72" t="s">
        <v>269</v>
      </c>
      <c r="F7" s="73">
        <v>45731</v>
      </c>
      <c r="G7" s="71">
        <v>75000</v>
      </c>
      <c r="H7" s="71">
        <v>75000</v>
      </c>
    </row>
    <row r="8" spans="1:8" x14ac:dyDescent="0.35">
      <c r="A8" s="76">
        <v>45688</v>
      </c>
      <c r="B8" s="72" t="s">
        <v>222</v>
      </c>
      <c r="C8" s="72" t="s">
        <v>409</v>
      </c>
      <c r="D8" s="72" t="s">
        <v>206</v>
      </c>
      <c r="E8" s="72" t="s">
        <v>408</v>
      </c>
      <c r="F8" s="73">
        <v>45731</v>
      </c>
      <c r="G8" s="71">
        <v>64737</v>
      </c>
      <c r="H8" s="71">
        <v>0</v>
      </c>
    </row>
    <row r="9" spans="1:8" x14ac:dyDescent="0.35">
      <c r="A9" s="76">
        <v>45688</v>
      </c>
      <c r="B9" s="72" t="s">
        <v>222</v>
      </c>
      <c r="C9" s="72" t="s">
        <v>407</v>
      </c>
      <c r="D9" s="72" t="s">
        <v>202</v>
      </c>
      <c r="E9" s="72" t="s">
        <v>361</v>
      </c>
      <c r="F9" s="73">
        <v>45731</v>
      </c>
      <c r="G9" s="71">
        <v>35000</v>
      </c>
      <c r="H9" s="71">
        <v>35000</v>
      </c>
    </row>
    <row r="10" spans="1:8" x14ac:dyDescent="0.35">
      <c r="A10" s="76">
        <v>45688</v>
      </c>
      <c r="B10" s="72" t="s">
        <v>222</v>
      </c>
      <c r="C10" s="72" t="s">
        <v>406</v>
      </c>
      <c r="D10" s="72" t="s">
        <v>264</v>
      </c>
      <c r="E10" s="72" t="s">
        <v>353</v>
      </c>
      <c r="F10" s="73">
        <v>45731</v>
      </c>
      <c r="G10" s="71">
        <v>53868</v>
      </c>
      <c r="H10" s="71">
        <v>53868</v>
      </c>
    </row>
    <row r="11" spans="1:8" x14ac:dyDescent="0.35">
      <c r="A11" s="76">
        <v>45688</v>
      </c>
      <c r="B11" s="72" t="s">
        <v>222</v>
      </c>
      <c r="C11" s="72" t="s">
        <v>405</v>
      </c>
      <c r="D11" s="72" t="s">
        <v>263</v>
      </c>
      <c r="E11" s="72" t="s">
        <v>353</v>
      </c>
      <c r="F11" s="73">
        <v>45731</v>
      </c>
      <c r="G11" s="71">
        <v>45000</v>
      </c>
      <c r="H11" s="71">
        <v>45000</v>
      </c>
    </row>
    <row r="12" spans="1:8" x14ac:dyDescent="0.35">
      <c r="A12" s="76">
        <v>45688</v>
      </c>
      <c r="B12" s="72" t="s">
        <v>222</v>
      </c>
      <c r="C12" s="72" t="s">
        <v>404</v>
      </c>
      <c r="D12" s="72" t="s">
        <v>307</v>
      </c>
      <c r="E12" s="72" t="s">
        <v>398</v>
      </c>
      <c r="F12" s="73">
        <v>45731</v>
      </c>
      <c r="G12" s="71">
        <v>58000</v>
      </c>
      <c r="H12" s="71">
        <v>58000</v>
      </c>
    </row>
    <row r="13" spans="1:8" x14ac:dyDescent="0.35">
      <c r="A13" s="76">
        <v>45688</v>
      </c>
      <c r="B13" s="72" t="s">
        <v>222</v>
      </c>
      <c r="C13" s="72" t="s">
        <v>403</v>
      </c>
      <c r="D13" s="72" t="s">
        <v>261</v>
      </c>
      <c r="E13" s="72" t="s">
        <v>402</v>
      </c>
      <c r="F13" s="73">
        <v>45718</v>
      </c>
      <c r="G13" s="71">
        <v>25000</v>
      </c>
      <c r="H13" s="71">
        <v>25000</v>
      </c>
    </row>
    <row r="14" spans="1:8" x14ac:dyDescent="0.35">
      <c r="A14" s="76">
        <v>45688</v>
      </c>
      <c r="B14" s="72" t="s">
        <v>222</v>
      </c>
      <c r="C14" s="72" t="s">
        <v>401</v>
      </c>
      <c r="D14" s="72" t="s">
        <v>237</v>
      </c>
      <c r="E14" s="72" t="s">
        <v>400</v>
      </c>
      <c r="F14" s="73">
        <v>45731</v>
      </c>
      <c r="G14" s="71">
        <v>84461</v>
      </c>
      <c r="H14" s="71">
        <v>0</v>
      </c>
    </row>
    <row r="15" spans="1:8" x14ac:dyDescent="0.35">
      <c r="A15" s="76">
        <v>45688</v>
      </c>
      <c r="B15" s="72" t="s">
        <v>222</v>
      </c>
      <c r="C15" s="72" t="s">
        <v>399</v>
      </c>
      <c r="D15" s="72" t="s">
        <v>205</v>
      </c>
      <c r="E15" s="72" t="s">
        <v>398</v>
      </c>
      <c r="F15" s="73">
        <v>45731</v>
      </c>
      <c r="G15" s="71">
        <v>75000</v>
      </c>
      <c r="H15" s="71">
        <v>75000</v>
      </c>
    </row>
    <row r="16" spans="1:8" x14ac:dyDescent="0.35">
      <c r="A16" s="87" t="s">
        <v>21</v>
      </c>
      <c r="G16" s="86">
        <v>516066</v>
      </c>
      <c r="H16" s="86">
        <v>366868</v>
      </c>
    </row>
    <row r="20" spans="1:8" x14ac:dyDescent="0.35">
      <c r="A20" s="437" t="s">
        <v>397</v>
      </c>
      <c r="B20" s="434"/>
      <c r="C20" s="434"/>
      <c r="D20" s="434"/>
      <c r="E20" s="434"/>
      <c r="F20" s="434"/>
      <c r="G20" s="434"/>
      <c r="H20" s="434"/>
    </row>
  </sheetData>
  <mergeCells count="4">
    <mergeCell ref="A1:H1"/>
    <mergeCell ref="A2:H2"/>
    <mergeCell ref="A3:H3"/>
    <mergeCell ref="A20:H20"/>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DD766-BE9B-4AE2-A70B-97546B1D57DD}">
  <sheetPr>
    <tabColor theme="8" tint="0.79998168889431442"/>
  </sheetPr>
  <dimension ref="A1:G32"/>
  <sheetViews>
    <sheetView workbookViewId="0">
      <selection activeCell="B21" activeCellId="13" sqref="C7 B8 B12 B13 B22 B10 B15 B11 B23 B19 B17 B24 B20 B21"/>
    </sheetView>
  </sheetViews>
  <sheetFormatPr defaultRowHeight="14.5" x14ac:dyDescent="0.35"/>
  <cols>
    <col min="1" max="1" width="33.54296875" customWidth="1"/>
    <col min="2" max="4" width="10.36328125" customWidth="1"/>
    <col min="5" max="5" width="9.453125" customWidth="1"/>
    <col min="6" max="6" width="10.36328125" customWidth="1"/>
    <col min="7" max="7" width="12" customWidth="1"/>
  </cols>
  <sheetData>
    <row r="1" spans="1:7" ht="18" x14ac:dyDescent="0.4">
      <c r="A1" s="443" t="s">
        <v>23</v>
      </c>
      <c r="B1" s="439"/>
      <c r="C1" s="439"/>
      <c r="D1" s="439"/>
      <c r="E1" s="439"/>
      <c r="F1" s="439"/>
      <c r="G1" s="439"/>
    </row>
    <row r="2" spans="1:7" ht="18" x14ac:dyDescent="0.4">
      <c r="A2" s="443" t="s">
        <v>24</v>
      </c>
      <c r="B2" s="439"/>
      <c r="C2" s="439"/>
      <c r="D2" s="439"/>
      <c r="E2" s="439"/>
      <c r="F2" s="439"/>
      <c r="G2" s="439"/>
    </row>
    <row r="3" spans="1:7" x14ac:dyDescent="0.35">
      <c r="A3" s="444" t="s">
        <v>308</v>
      </c>
      <c r="B3" s="439"/>
      <c r="C3" s="439"/>
      <c r="D3" s="439"/>
      <c r="E3" s="439"/>
      <c r="F3" s="439"/>
      <c r="G3" s="439"/>
    </row>
    <row r="5" spans="1:7" x14ac:dyDescent="0.35">
      <c r="A5" s="1"/>
      <c r="B5" s="2" t="s">
        <v>0</v>
      </c>
      <c r="C5" s="2" t="s">
        <v>1</v>
      </c>
      <c r="D5" s="2" t="s">
        <v>2</v>
      </c>
      <c r="E5" s="2" t="s">
        <v>3</v>
      </c>
      <c r="F5" s="2" t="s">
        <v>4</v>
      </c>
      <c r="G5" s="2" t="s">
        <v>5</v>
      </c>
    </row>
    <row r="6" spans="1:7" x14ac:dyDescent="0.35">
      <c r="A6" s="3" t="s">
        <v>7</v>
      </c>
      <c r="B6" s="4"/>
      <c r="C6" s="4"/>
      <c r="D6" s="4"/>
      <c r="E6" s="4"/>
      <c r="F6" s="5">
        <f>434.95</f>
        <v>434.95</v>
      </c>
      <c r="G6" s="5">
        <f t="shared" ref="G6:G28" si="0">((((B6)+(C6))+(D6))+(E6))+(F6)</f>
        <v>434.95</v>
      </c>
    </row>
    <row r="7" spans="1:7" x14ac:dyDescent="0.35">
      <c r="A7" s="3" t="s">
        <v>45</v>
      </c>
      <c r="B7" s="4"/>
      <c r="C7" s="5">
        <f>27530</f>
        <v>27530</v>
      </c>
      <c r="D7" s="4"/>
      <c r="E7" s="4"/>
      <c r="F7" s="4"/>
      <c r="G7" s="5">
        <f t="shared" si="0"/>
        <v>27530</v>
      </c>
    </row>
    <row r="8" spans="1:7" x14ac:dyDescent="0.35">
      <c r="A8" s="3" t="s">
        <v>8</v>
      </c>
      <c r="B8" s="5">
        <f>75000</f>
        <v>75000</v>
      </c>
      <c r="C8" s="4"/>
      <c r="D8" s="4"/>
      <c r="E8" s="4"/>
      <c r="F8" s="4"/>
      <c r="G8" s="5">
        <f t="shared" si="0"/>
        <v>75000</v>
      </c>
    </row>
    <row r="9" spans="1:7" x14ac:dyDescent="0.35">
      <c r="A9" s="3" t="s">
        <v>9</v>
      </c>
      <c r="B9" s="4"/>
      <c r="C9" s="5">
        <f>67000</f>
        <v>67000</v>
      </c>
      <c r="D9" s="4"/>
      <c r="E9" s="4"/>
      <c r="F9" s="4"/>
      <c r="G9" s="5">
        <f t="shared" si="0"/>
        <v>67000</v>
      </c>
    </row>
    <row r="10" spans="1:7" x14ac:dyDescent="0.35">
      <c r="A10" s="3" t="s">
        <v>264</v>
      </c>
      <c r="B10" s="5">
        <f>50000</f>
        <v>50000</v>
      </c>
      <c r="C10" s="4"/>
      <c r="D10" s="4"/>
      <c r="E10" s="4"/>
      <c r="F10" s="4"/>
      <c r="G10" s="5">
        <f t="shared" si="0"/>
        <v>50000</v>
      </c>
    </row>
    <row r="11" spans="1:7" x14ac:dyDescent="0.35">
      <c r="A11" s="3" t="s">
        <v>175</v>
      </c>
      <c r="B11" s="5">
        <f>100000</f>
        <v>100000</v>
      </c>
      <c r="C11" s="4"/>
      <c r="D11" s="4"/>
      <c r="E11" s="4"/>
      <c r="F11" s="4"/>
      <c r="G11" s="5">
        <f t="shared" si="0"/>
        <v>100000</v>
      </c>
    </row>
    <row r="12" spans="1:7" x14ac:dyDescent="0.35">
      <c r="A12" s="3" t="s">
        <v>206</v>
      </c>
      <c r="B12" s="5">
        <f>57000</f>
        <v>57000</v>
      </c>
      <c r="C12" s="5">
        <f>57000</f>
        <v>57000</v>
      </c>
      <c r="D12" s="4"/>
      <c r="E12" s="4"/>
      <c r="F12" s="4"/>
      <c r="G12" s="5">
        <f t="shared" si="0"/>
        <v>114000</v>
      </c>
    </row>
    <row r="13" spans="1:7" x14ac:dyDescent="0.35">
      <c r="A13" s="3" t="s">
        <v>11</v>
      </c>
      <c r="B13" s="5">
        <f>69000</f>
        <v>69000</v>
      </c>
      <c r="C13" s="4"/>
      <c r="D13" s="4"/>
      <c r="E13" s="4"/>
      <c r="F13" s="4"/>
      <c r="G13" s="5">
        <f t="shared" si="0"/>
        <v>69000</v>
      </c>
    </row>
    <row r="14" spans="1:7" x14ac:dyDescent="0.35">
      <c r="A14" s="3" t="s">
        <v>33</v>
      </c>
      <c r="B14" s="4"/>
      <c r="C14" s="4"/>
      <c r="D14" s="5">
        <f>74538</f>
        <v>74538</v>
      </c>
      <c r="E14" s="4"/>
      <c r="F14" s="4"/>
      <c r="G14" s="5">
        <f t="shared" si="0"/>
        <v>74538</v>
      </c>
    </row>
    <row r="15" spans="1:7" x14ac:dyDescent="0.35">
      <c r="A15" s="3" t="s">
        <v>263</v>
      </c>
      <c r="B15" s="5">
        <f>45000</f>
        <v>45000</v>
      </c>
      <c r="C15" s="4"/>
      <c r="D15" s="4"/>
      <c r="E15" s="4"/>
      <c r="F15" s="4"/>
      <c r="G15" s="5">
        <f t="shared" si="0"/>
        <v>45000</v>
      </c>
    </row>
    <row r="16" spans="1:7" x14ac:dyDescent="0.35">
      <c r="A16" s="3" t="s">
        <v>13</v>
      </c>
      <c r="B16" s="4"/>
      <c r="C16" s="5">
        <f>75000</f>
        <v>75000</v>
      </c>
      <c r="D16" s="4"/>
      <c r="E16" s="4"/>
      <c r="F16" s="4"/>
      <c r="G16" s="5">
        <f t="shared" si="0"/>
        <v>75000</v>
      </c>
    </row>
    <row r="17" spans="1:7" x14ac:dyDescent="0.35">
      <c r="A17" s="3" t="s">
        <v>15</v>
      </c>
      <c r="B17" s="5">
        <f>66000</f>
        <v>66000</v>
      </c>
      <c r="C17" s="4"/>
      <c r="D17" s="4"/>
      <c r="E17" s="4"/>
      <c r="F17" s="4"/>
      <c r="G17" s="5">
        <f t="shared" si="0"/>
        <v>66000</v>
      </c>
    </row>
    <row r="18" spans="1:7" x14ac:dyDescent="0.35">
      <c r="A18" s="3" t="s">
        <v>204</v>
      </c>
      <c r="B18" s="5">
        <f>68100</f>
        <v>68100</v>
      </c>
      <c r="C18" s="4"/>
      <c r="D18" s="4"/>
      <c r="E18" s="4"/>
      <c r="F18" s="4"/>
      <c r="G18" s="5">
        <f t="shared" si="0"/>
        <v>68100</v>
      </c>
    </row>
    <row r="19" spans="1:7" x14ac:dyDescent="0.35">
      <c r="A19" s="3" t="s">
        <v>261</v>
      </c>
      <c r="B19" s="5">
        <f>25000</f>
        <v>25000</v>
      </c>
      <c r="C19" s="4"/>
      <c r="D19" s="5">
        <f>25000</f>
        <v>25000</v>
      </c>
      <c r="E19" s="4"/>
      <c r="F19" s="4"/>
      <c r="G19" s="5">
        <f t="shared" si="0"/>
        <v>50000</v>
      </c>
    </row>
    <row r="20" spans="1:7" x14ac:dyDescent="0.35">
      <c r="A20" s="3" t="s">
        <v>237</v>
      </c>
      <c r="B20" s="5">
        <f>83000</f>
        <v>83000</v>
      </c>
      <c r="C20" s="4"/>
      <c r="D20" s="4"/>
      <c r="E20" s="4"/>
      <c r="F20" s="4"/>
      <c r="G20" s="5">
        <f t="shared" si="0"/>
        <v>83000</v>
      </c>
    </row>
    <row r="21" spans="1:7" x14ac:dyDescent="0.35">
      <c r="A21" s="3" t="s">
        <v>32</v>
      </c>
      <c r="B21" s="5">
        <f>25000</f>
        <v>25000</v>
      </c>
      <c r="C21" s="4"/>
      <c r="D21" s="4"/>
      <c r="E21" s="4"/>
      <c r="F21" s="4"/>
      <c r="G21" s="5">
        <f t="shared" si="0"/>
        <v>25000</v>
      </c>
    </row>
    <row r="22" spans="1:7" x14ac:dyDescent="0.35">
      <c r="A22" s="3" t="s">
        <v>202</v>
      </c>
      <c r="B22" s="5">
        <f>35000</f>
        <v>35000</v>
      </c>
      <c r="C22" s="5">
        <f>35000</f>
        <v>35000</v>
      </c>
      <c r="D22" s="4"/>
      <c r="E22" s="4"/>
      <c r="F22" s="4"/>
      <c r="G22" s="5">
        <f t="shared" si="0"/>
        <v>70000</v>
      </c>
    </row>
    <row r="23" spans="1:7" x14ac:dyDescent="0.35">
      <c r="A23" s="3" t="s">
        <v>307</v>
      </c>
      <c r="B23" s="5">
        <f>58000</f>
        <v>58000</v>
      </c>
      <c r="C23" s="4"/>
      <c r="D23" s="4"/>
      <c r="E23" s="4"/>
      <c r="F23" s="4"/>
      <c r="G23" s="5">
        <f t="shared" si="0"/>
        <v>58000</v>
      </c>
    </row>
    <row r="24" spans="1:7" x14ac:dyDescent="0.35">
      <c r="A24" s="3" t="s">
        <v>17</v>
      </c>
      <c r="B24" s="5">
        <f>60000</f>
        <v>60000</v>
      </c>
      <c r="C24" s="4"/>
      <c r="D24" s="4"/>
      <c r="E24" s="4"/>
      <c r="F24" s="5">
        <f>60000</f>
        <v>60000</v>
      </c>
      <c r="G24" s="5">
        <f t="shared" si="0"/>
        <v>120000</v>
      </c>
    </row>
    <row r="25" spans="1:7" x14ac:dyDescent="0.35">
      <c r="A25" s="3" t="s">
        <v>18</v>
      </c>
      <c r="B25" s="4"/>
      <c r="C25" s="5">
        <f>77000</f>
        <v>77000</v>
      </c>
      <c r="D25" s="5">
        <f>77000</f>
        <v>77000</v>
      </c>
      <c r="E25" s="4"/>
      <c r="F25" s="5">
        <f>77000</f>
        <v>77000</v>
      </c>
      <c r="G25" s="5">
        <f t="shared" si="0"/>
        <v>231000</v>
      </c>
    </row>
    <row r="26" spans="1:7" x14ac:dyDescent="0.35">
      <c r="A26" s="3" t="s">
        <v>19</v>
      </c>
      <c r="B26" s="4"/>
      <c r="C26" s="5">
        <f>80000</f>
        <v>80000</v>
      </c>
      <c r="D26" s="5">
        <f>80000</f>
        <v>80000</v>
      </c>
      <c r="E26" s="5">
        <f>80000</f>
        <v>80000</v>
      </c>
      <c r="F26" s="5">
        <f>80000</f>
        <v>80000</v>
      </c>
      <c r="G26" s="5">
        <f t="shared" si="0"/>
        <v>320000</v>
      </c>
    </row>
    <row r="27" spans="1:7" x14ac:dyDescent="0.35">
      <c r="A27" s="3" t="s">
        <v>20</v>
      </c>
      <c r="B27" s="4"/>
      <c r="C27" s="5">
        <f>80000</f>
        <v>80000</v>
      </c>
      <c r="D27" s="5">
        <f>80000</f>
        <v>80000</v>
      </c>
      <c r="E27" s="4"/>
      <c r="F27" s="4"/>
      <c r="G27" s="5">
        <f t="shared" si="0"/>
        <v>160000</v>
      </c>
    </row>
    <row r="28" spans="1:7" x14ac:dyDescent="0.35">
      <c r="A28" s="3" t="s">
        <v>21</v>
      </c>
      <c r="B28" s="6">
        <f>(((((((((((((((((((((B6)+(B7))+(B8))+(B9))+(B10))+(B11))+(B12))+(B13))+(B14))+(B15))+(B16))+(B17))+(B18))+(B19))+(B20))+(B21))+(B22))+(B23))+(B24))+(B25))+(B26))+(B27)</f>
        <v>816100</v>
      </c>
      <c r="C28" s="6">
        <f>(((((((((((((((((((((C6)+(C7))+(C8))+(C9))+(C10))+(C11))+(C12))+(C13))+(C14))+(C15))+(C16))+(C17))+(C18))+(C19))+(C20))+(C21))+(C22))+(C23))+(C24))+(C25))+(C26))+(C27)</f>
        <v>498530</v>
      </c>
      <c r="D28" s="6">
        <f>(((((((((((((((((((((D6)+(D7))+(D8))+(D9))+(D10))+(D11))+(D12))+(D13))+(D14))+(D15))+(D16))+(D17))+(D18))+(D19))+(D20))+(D21))+(D22))+(D23))+(D24))+(D25))+(D26))+(D27)</f>
        <v>336538</v>
      </c>
      <c r="E28" s="6">
        <f>(((((((((((((((((((((E6)+(E7))+(E8))+(E9))+(E10))+(E11))+(E12))+(E13))+(E14))+(E15))+(E16))+(E17))+(E18))+(E19))+(E20))+(E21))+(E22))+(E23))+(E24))+(E25))+(E26))+(E27)</f>
        <v>80000</v>
      </c>
      <c r="F28" s="6">
        <f>(((((((((((((((((((((F6)+(F7))+(F8))+(F9))+(F10))+(F11))+(F12))+(F13))+(F14))+(F15))+(F16))+(F17))+(F18))+(F19))+(F20))+(F21))+(F22))+(F23))+(F24))+(F25))+(F26))+(F27)</f>
        <v>217434.95</v>
      </c>
      <c r="G28" s="6">
        <f t="shared" si="0"/>
        <v>1948602.95</v>
      </c>
    </row>
    <row r="29" spans="1:7" x14ac:dyDescent="0.35">
      <c r="A29" s="3"/>
      <c r="B29" s="4"/>
      <c r="C29" s="4"/>
      <c r="D29" s="4"/>
      <c r="E29" s="4"/>
      <c r="F29" s="4"/>
      <c r="G29" s="4"/>
    </row>
    <row r="32" spans="1:7" x14ac:dyDescent="0.35">
      <c r="A32" s="442" t="s">
        <v>306</v>
      </c>
      <c r="B32" s="439"/>
      <c r="C32" s="439"/>
      <c r="D32" s="439"/>
      <c r="E32" s="439"/>
      <c r="F32" s="439"/>
      <c r="G32" s="439"/>
    </row>
  </sheetData>
  <mergeCells count="4">
    <mergeCell ref="A32:G32"/>
    <mergeCell ref="A1:G1"/>
    <mergeCell ref="A2:G2"/>
    <mergeCell ref="A3:G3"/>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8F371-370A-4F88-8F5A-2A8F3B6F6C9C}">
  <sheetPr>
    <tabColor theme="8" tint="0.79998168889431442"/>
  </sheetPr>
  <dimension ref="A1:J28"/>
  <sheetViews>
    <sheetView workbookViewId="0">
      <selection activeCell="R30" sqref="R30"/>
    </sheetView>
  </sheetViews>
  <sheetFormatPr defaultRowHeight="14.5" x14ac:dyDescent="0.35"/>
  <cols>
    <col min="1" max="1" width="16.36328125" customWidth="1"/>
    <col min="2" max="2" width="9.453125" customWidth="1"/>
    <col min="3" max="3" width="12" customWidth="1"/>
    <col min="4" max="4" width="8.54296875" customWidth="1"/>
    <col min="5" max="5" width="33.54296875" customWidth="1"/>
    <col min="6" max="6" width="48.08984375" customWidth="1"/>
    <col min="7" max="7" width="7.81640625" customWidth="1"/>
    <col min="8" max="8" width="17.1796875" customWidth="1"/>
    <col min="9" max="9" width="11.1796875" customWidth="1"/>
    <col min="10" max="10" width="10.54296875" bestFit="1" customWidth="1"/>
  </cols>
  <sheetData>
    <row r="1" spans="1:10" ht="18" x14ac:dyDescent="0.4">
      <c r="A1" s="446" t="s">
        <v>23</v>
      </c>
      <c r="B1" s="439"/>
      <c r="C1" s="439"/>
      <c r="D1" s="439"/>
      <c r="E1" s="439"/>
      <c r="F1" s="439"/>
      <c r="G1" s="439"/>
      <c r="H1" s="439"/>
      <c r="I1" s="439"/>
      <c r="J1" s="439"/>
    </row>
    <row r="2" spans="1:10" ht="18" x14ac:dyDescent="0.4">
      <c r="A2" s="446" t="s">
        <v>208</v>
      </c>
      <c r="B2" s="439"/>
      <c r="C2" s="439"/>
      <c r="D2" s="439"/>
      <c r="E2" s="439"/>
      <c r="F2" s="439"/>
      <c r="G2" s="439"/>
      <c r="H2" s="439"/>
      <c r="I2" s="439"/>
      <c r="J2" s="439"/>
    </row>
    <row r="3" spans="1:10" x14ac:dyDescent="0.35">
      <c r="A3" s="447" t="s">
        <v>367</v>
      </c>
      <c r="B3" s="439"/>
      <c r="C3" s="439"/>
      <c r="D3" s="439"/>
      <c r="E3" s="439"/>
      <c r="F3" s="439"/>
      <c r="G3" s="439"/>
      <c r="H3" s="439"/>
      <c r="I3" s="439"/>
      <c r="J3" s="439"/>
    </row>
    <row r="5" spans="1:10" ht="24" x14ac:dyDescent="0.35">
      <c r="B5" s="84" t="s">
        <v>210</v>
      </c>
      <c r="C5" s="84" t="s">
        <v>211</v>
      </c>
      <c r="D5" s="84" t="s">
        <v>212</v>
      </c>
      <c r="E5" s="84" t="s">
        <v>214</v>
      </c>
      <c r="F5" s="84" t="s">
        <v>215</v>
      </c>
      <c r="G5" s="84" t="s">
        <v>216</v>
      </c>
      <c r="H5" s="84" t="s">
        <v>217</v>
      </c>
      <c r="I5" s="84" t="s">
        <v>218</v>
      </c>
      <c r="J5" s="84" t="s">
        <v>219</v>
      </c>
    </row>
    <row r="6" spans="1:10" x14ac:dyDescent="0.35">
      <c r="A6" s="80" t="s">
        <v>220</v>
      </c>
    </row>
    <row r="7" spans="1:10" x14ac:dyDescent="0.35">
      <c r="B7" s="82" t="s">
        <v>366</v>
      </c>
      <c r="C7" s="82" t="s">
        <v>351</v>
      </c>
      <c r="D7" s="82" t="s">
        <v>365</v>
      </c>
      <c r="E7" s="82"/>
      <c r="F7" s="82" t="s">
        <v>364</v>
      </c>
      <c r="G7" s="82" t="s">
        <v>220</v>
      </c>
      <c r="H7" s="83" t="s">
        <v>349</v>
      </c>
      <c r="I7" s="81">
        <v>-657628</v>
      </c>
      <c r="J7" s="81">
        <v>-657628</v>
      </c>
    </row>
    <row r="8" spans="1:10" ht="21.5" x14ac:dyDescent="0.35">
      <c r="B8" s="82" t="s">
        <v>363</v>
      </c>
      <c r="C8" s="82" t="s">
        <v>222</v>
      </c>
      <c r="D8" s="82">
        <v>20152695</v>
      </c>
      <c r="E8" s="82" t="s">
        <v>45</v>
      </c>
      <c r="F8" s="82" t="s">
        <v>362</v>
      </c>
      <c r="G8" s="82" t="s">
        <v>220</v>
      </c>
      <c r="H8" s="82" t="s">
        <v>225</v>
      </c>
      <c r="I8" s="92">
        <v>27530</v>
      </c>
      <c r="J8" s="81">
        <v>-630098</v>
      </c>
    </row>
    <row r="9" spans="1:10" x14ac:dyDescent="0.35">
      <c r="B9" s="82" t="s">
        <v>360</v>
      </c>
      <c r="C9" s="82" t="s">
        <v>222</v>
      </c>
      <c r="D9" s="82">
        <v>20152696</v>
      </c>
      <c r="E9" s="82" t="s">
        <v>8</v>
      </c>
      <c r="F9" s="82" t="s">
        <v>361</v>
      </c>
      <c r="G9" s="82" t="s">
        <v>220</v>
      </c>
      <c r="H9" s="82" t="s">
        <v>225</v>
      </c>
      <c r="I9" s="92">
        <v>75000</v>
      </c>
      <c r="J9" s="81">
        <v>-555098</v>
      </c>
    </row>
    <row r="10" spans="1:10" x14ac:dyDescent="0.35">
      <c r="B10" s="82" t="s">
        <v>360</v>
      </c>
      <c r="C10" s="82" t="s">
        <v>222</v>
      </c>
      <c r="D10" s="82">
        <v>20152698</v>
      </c>
      <c r="E10" s="82" t="s">
        <v>11</v>
      </c>
      <c r="F10" s="82" t="s">
        <v>358</v>
      </c>
      <c r="G10" s="82" t="s">
        <v>220</v>
      </c>
      <c r="H10" s="82" t="s">
        <v>225</v>
      </c>
      <c r="I10" s="92">
        <v>69000</v>
      </c>
      <c r="J10" s="81">
        <v>-486098</v>
      </c>
    </row>
    <row r="11" spans="1:10" x14ac:dyDescent="0.35">
      <c r="B11" s="82" t="s">
        <v>360</v>
      </c>
      <c r="C11" s="82" t="s">
        <v>222</v>
      </c>
      <c r="D11" s="82">
        <v>20152697</v>
      </c>
      <c r="E11" s="82" t="s">
        <v>206</v>
      </c>
      <c r="F11" s="82" t="s">
        <v>353</v>
      </c>
      <c r="G11" s="82" t="s">
        <v>220</v>
      </c>
      <c r="H11" s="82" t="s">
        <v>225</v>
      </c>
      <c r="I11" s="92">
        <v>57000</v>
      </c>
      <c r="J11" s="81">
        <v>-429098</v>
      </c>
    </row>
    <row r="12" spans="1:10" x14ac:dyDescent="0.35">
      <c r="B12" s="82" t="s">
        <v>355</v>
      </c>
      <c r="C12" s="82" t="s">
        <v>222</v>
      </c>
      <c r="D12" s="82">
        <v>20152705</v>
      </c>
      <c r="E12" s="82" t="s">
        <v>175</v>
      </c>
      <c r="F12" s="82" t="s">
        <v>359</v>
      </c>
      <c r="G12" s="82" t="s">
        <v>220</v>
      </c>
      <c r="H12" s="82" t="s">
        <v>225</v>
      </c>
      <c r="I12" s="92">
        <v>100000</v>
      </c>
      <c r="J12" s="81">
        <v>-329098</v>
      </c>
    </row>
    <row r="13" spans="1:10" x14ac:dyDescent="0.35">
      <c r="B13" s="82" t="s">
        <v>355</v>
      </c>
      <c r="C13" s="82" t="s">
        <v>222</v>
      </c>
      <c r="D13" s="82">
        <v>20152709</v>
      </c>
      <c r="E13" s="82" t="s">
        <v>15</v>
      </c>
      <c r="F13" s="82" t="s">
        <v>358</v>
      </c>
      <c r="G13" s="82" t="s">
        <v>220</v>
      </c>
      <c r="H13" s="82" t="s">
        <v>225</v>
      </c>
      <c r="I13" s="92">
        <v>66000</v>
      </c>
      <c r="J13" s="81">
        <v>-263098</v>
      </c>
    </row>
    <row r="14" spans="1:10" x14ac:dyDescent="0.35">
      <c r="B14" s="82" t="s">
        <v>355</v>
      </c>
      <c r="C14" s="82" t="s">
        <v>222</v>
      </c>
      <c r="D14" s="82">
        <v>20152708</v>
      </c>
      <c r="E14" s="82" t="s">
        <v>17</v>
      </c>
      <c r="F14" s="82" t="s">
        <v>357</v>
      </c>
      <c r="G14" s="82" t="s">
        <v>220</v>
      </c>
      <c r="H14" s="82" t="s">
        <v>225</v>
      </c>
      <c r="I14" s="92">
        <v>60000</v>
      </c>
      <c r="J14" s="81">
        <v>-203098</v>
      </c>
    </row>
    <row r="15" spans="1:10" x14ac:dyDescent="0.35">
      <c r="B15" s="82" t="s">
        <v>355</v>
      </c>
      <c r="C15" s="82" t="s">
        <v>222</v>
      </c>
      <c r="D15" s="82">
        <v>20152706</v>
      </c>
      <c r="E15" s="82" t="s">
        <v>307</v>
      </c>
      <c r="F15" s="82" t="s">
        <v>356</v>
      </c>
      <c r="G15" s="82" t="s">
        <v>220</v>
      </c>
      <c r="H15" s="82" t="s">
        <v>225</v>
      </c>
      <c r="I15" s="92">
        <v>58000</v>
      </c>
      <c r="J15" s="81">
        <v>-145098</v>
      </c>
    </row>
    <row r="16" spans="1:10" x14ac:dyDescent="0.35">
      <c r="B16" s="82" t="s">
        <v>355</v>
      </c>
      <c r="C16" s="82" t="s">
        <v>222</v>
      </c>
      <c r="D16" s="82">
        <v>20152703</v>
      </c>
      <c r="E16" s="82" t="s">
        <v>264</v>
      </c>
      <c r="F16" s="82" t="s">
        <v>231</v>
      </c>
      <c r="G16" s="82" t="s">
        <v>220</v>
      </c>
      <c r="H16" s="82" t="s">
        <v>225</v>
      </c>
      <c r="I16" s="92">
        <v>50000</v>
      </c>
      <c r="J16" s="81">
        <v>-95098</v>
      </c>
    </row>
    <row r="17" spans="1:10" x14ac:dyDescent="0.35">
      <c r="B17" s="82" t="s">
        <v>355</v>
      </c>
      <c r="C17" s="82" t="s">
        <v>222</v>
      </c>
      <c r="D17" s="82">
        <v>20152704</v>
      </c>
      <c r="E17" s="82" t="s">
        <v>263</v>
      </c>
      <c r="F17" s="82" t="s">
        <v>231</v>
      </c>
      <c r="G17" s="82" t="s">
        <v>220</v>
      </c>
      <c r="H17" s="82" t="s">
        <v>225</v>
      </c>
      <c r="I17" s="92">
        <v>45000</v>
      </c>
      <c r="J17" s="81">
        <v>-50098</v>
      </c>
    </row>
    <row r="18" spans="1:10" x14ac:dyDescent="0.35">
      <c r="B18" s="82" t="s">
        <v>355</v>
      </c>
      <c r="C18" s="82" t="s">
        <v>222</v>
      </c>
      <c r="D18" s="82">
        <v>20152702</v>
      </c>
      <c r="E18" s="82" t="s">
        <v>202</v>
      </c>
      <c r="F18" s="82" t="s">
        <v>353</v>
      </c>
      <c r="G18" s="82" t="s">
        <v>220</v>
      </c>
      <c r="H18" s="82" t="s">
        <v>225</v>
      </c>
      <c r="I18" s="92">
        <v>35000</v>
      </c>
      <c r="J18" s="81">
        <v>-15098</v>
      </c>
    </row>
    <row r="19" spans="1:10" x14ac:dyDescent="0.35">
      <c r="B19" s="82" t="s">
        <v>355</v>
      </c>
      <c r="C19" s="82" t="s">
        <v>222</v>
      </c>
      <c r="D19" s="82">
        <v>20152707</v>
      </c>
      <c r="E19" s="82" t="s">
        <v>261</v>
      </c>
      <c r="F19" s="82" t="s">
        <v>354</v>
      </c>
      <c r="G19" s="82" t="s">
        <v>220</v>
      </c>
      <c r="H19" s="82" t="s">
        <v>225</v>
      </c>
      <c r="I19" s="92">
        <v>25000</v>
      </c>
      <c r="J19" s="81">
        <v>9902</v>
      </c>
    </row>
    <row r="20" spans="1:10" x14ac:dyDescent="0.35">
      <c r="B20" s="82" t="s">
        <v>348</v>
      </c>
      <c r="C20" s="82" t="s">
        <v>222</v>
      </c>
      <c r="D20" s="82">
        <v>20152700</v>
      </c>
      <c r="E20" s="82" t="s">
        <v>237</v>
      </c>
      <c r="F20" s="82" t="s">
        <v>353</v>
      </c>
      <c r="G20" s="82" t="s">
        <v>220</v>
      </c>
      <c r="H20" s="82" t="s">
        <v>225</v>
      </c>
      <c r="I20" s="92">
        <v>83000</v>
      </c>
      <c r="J20" s="81">
        <v>92902</v>
      </c>
    </row>
    <row r="21" spans="1:10" x14ac:dyDescent="0.35">
      <c r="B21" s="82" t="s">
        <v>348</v>
      </c>
      <c r="C21" s="82" t="s">
        <v>222</v>
      </c>
      <c r="D21" s="82">
        <v>20152701</v>
      </c>
      <c r="E21" s="82" t="s">
        <v>32</v>
      </c>
      <c r="F21" s="82" t="s">
        <v>352</v>
      </c>
      <c r="G21" s="82" t="s">
        <v>220</v>
      </c>
      <c r="H21" s="82" t="s">
        <v>225</v>
      </c>
      <c r="I21" s="92">
        <v>25000</v>
      </c>
      <c r="J21" s="81">
        <v>117902</v>
      </c>
    </row>
    <row r="22" spans="1:10" x14ac:dyDescent="0.35">
      <c r="B22" s="82" t="s">
        <v>348</v>
      </c>
      <c r="C22" s="82" t="s">
        <v>351</v>
      </c>
      <c r="D22" s="82">
        <v>39434188</v>
      </c>
      <c r="E22" s="82"/>
      <c r="F22" s="82" t="s">
        <v>350</v>
      </c>
      <c r="G22" s="82" t="s">
        <v>220</v>
      </c>
      <c r="H22" s="83" t="s">
        <v>349</v>
      </c>
      <c r="I22" s="81">
        <v>1417935</v>
      </c>
      <c r="J22" s="81">
        <v>1535837</v>
      </c>
    </row>
    <row r="23" spans="1:10" x14ac:dyDescent="0.35">
      <c r="B23" s="82" t="s">
        <v>348</v>
      </c>
      <c r="C23" s="82" t="s">
        <v>347</v>
      </c>
      <c r="D23" s="82">
        <v>20152699</v>
      </c>
      <c r="E23" s="82" t="s">
        <v>11</v>
      </c>
      <c r="F23" s="82"/>
      <c r="G23" s="82" t="s">
        <v>220</v>
      </c>
      <c r="H23" s="82" t="s">
        <v>225</v>
      </c>
      <c r="I23" s="92">
        <v>-100</v>
      </c>
      <c r="J23" s="81">
        <v>1535737</v>
      </c>
    </row>
    <row r="24" spans="1:10" x14ac:dyDescent="0.35">
      <c r="A24" s="80" t="s">
        <v>241</v>
      </c>
      <c r="I24" s="79">
        <v>1535737</v>
      </c>
    </row>
    <row r="25" spans="1:10" x14ac:dyDescent="0.35">
      <c r="A25" s="80" t="s">
        <v>21</v>
      </c>
      <c r="I25" s="79">
        <v>1535737</v>
      </c>
    </row>
    <row r="28" spans="1:10" x14ac:dyDescent="0.35">
      <c r="A28" s="445" t="s">
        <v>346</v>
      </c>
      <c r="B28" s="439"/>
      <c r="C28" s="439"/>
      <c r="D28" s="439"/>
      <c r="E28" s="439"/>
      <c r="F28" s="439"/>
      <c r="G28" s="439"/>
      <c r="H28" s="439"/>
      <c r="I28" s="439"/>
      <c r="J28" s="439"/>
    </row>
  </sheetData>
  <mergeCells count="4">
    <mergeCell ref="A28:J28"/>
    <mergeCell ref="A1:J1"/>
    <mergeCell ref="A2:J2"/>
    <mergeCell ref="A3:J3"/>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67BDF-F4F5-47BC-A40D-BB59495394C5}">
  <sheetPr>
    <tabColor theme="8" tint="0.79998168889431442"/>
  </sheetPr>
  <dimension ref="A1:G31"/>
  <sheetViews>
    <sheetView workbookViewId="0">
      <selection activeCell="G21" sqref="G21"/>
    </sheetView>
  </sheetViews>
  <sheetFormatPr defaultRowHeight="14.5" x14ac:dyDescent="0.35"/>
  <cols>
    <col min="1" max="1" width="33.54296875" customWidth="1"/>
    <col min="2" max="3" width="10.36328125" customWidth="1"/>
    <col min="4" max="4" width="9.453125" customWidth="1"/>
    <col min="5" max="6" width="10.36328125" customWidth="1"/>
    <col min="7" max="7" width="12" customWidth="1"/>
  </cols>
  <sheetData>
    <row r="1" spans="1:7" ht="18" x14ac:dyDescent="0.4">
      <c r="A1" s="443" t="s">
        <v>23</v>
      </c>
      <c r="B1" s="439"/>
      <c r="C1" s="439"/>
      <c r="D1" s="439"/>
      <c r="E1" s="439"/>
      <c r="F1" s="439"/>
      <c r="G1" s="439"/>
    </row>
    <row r="2" spans="1:7" ht="18" x14ac:dyDescent="0.4">
      <c r="A2" s="443" t="s">
        <v>24</v>
      </c>
      <c r="B2" s="439"/>
      <c r="C2" s="439"/>
      <c r="D2" s="439"/>
      <c r="E2" s="439"/>
      <c r="F2" s="439"/>
      <c r="G2" s="439"/>
    </row>
    <row r="3" spans="1:7" x14ac:dyDescent="0.35">
      <c r="A3" s="444" t="s">
        <v>265</v>
      </c>
      <c r="B3" s="439"/>
      <c r="C3" s="439"/>
      <c r="D3" s="439"/>
      <c r="E3" s="439"/>
      <c r="F3" s="439"/>
      <c r="G3" s="439"/>
    </row>
    <row r="5" spans="1:7" x14ac:dyDescent="0.35">
      <c r="A5" s="1"/>
      <c r="B5" s="2" t="s">
        <v>0</v>
      </c>
      <c r="C5" s="2" t="s">
        <v>1</v>
      </c>
      <c r="D5" s="2" t="s">
        <v>2</v>
      </c>
      <c r="E5" s="2" t="s">
        <v>3</v>
      </c>
      <c r="F5" s="2" t="s">
        <v>4</v>
      </c>
      <c r="G5" s="2" t="s">
        <v>5</v>
      </c>
    </row>
    <row r="6" spans="1:7" x14ac:dyDescent="0.35">
      <c r="A6" s="3" t="s">
        <v>7</v>
      </c>
      <c r="B6" s="4"/>
      <c r="C6" s="4"/>
      <c r="D6" s="4"/>
      <c r="E6" s="4"/>
      <c r="F6" s="5">
        <f>434.95</f>
        <v>434.95</v>
      </c>
      <c r="G6" s="5">
        <f t="shared" ref="G6:G27" si="0">((((B6)+(C6))+(D6))+(E6))+(F6)</f>
        <v>434.95</v>
      </c>
    </row>
    <row r="7" spans="1:7" x14ac:dyDescent="0.35">
      <c r="A7" s="3" t="s">
        <v>34</v>
      </c>
      <c r="B7" s="5">
        <f>77000</f>
        <v>77000</v>
      </c>
      <c r="C7" s="4"/>
      <c r="D7" s="4"/>
      <c r="E7" s="4"/>
      <c r="F7" s="4"/>
      <c r="G7" s="5">
        <f t="shared" si="0"/>
        <v>77000</v>
      </c>
    </row>
    <row r="8" spans="1:7" x14ac:dyDescent="0.35">
      <c r="A8" s="3" t="s">
        <v>8</v>
      </c>
      <c r="B8" s="5">
        <f>75000</f>
        <v>75000</v>
      </c>
      <c r="C8" s="4"/>
      <c r="D8" s="4"/>
      <c r="E8" s="4"/>
      <c r="F8" s="4"/>
      <c r="G8" s="5">
        <f t="shared" si="0"/>
        <v>75000</v>
      </c>
    </row>
    <row r="9" spans="1:7" x14ac:dyDescent="0.35">
      <c r="A9" s="3" t="s">
        <v>9</v>
      </c>
      <c r="B9" s="5">
        <f>67000</f>
        <v>67000</v>
      </c>
      <c r="C9" s="5">
        <f>67000</f>
        <v>67000</v>
      </c>
      <c r="D9" s="4"/>
      <c r="E9" s="4"/>
      <c r="F9" s="4"/>
      <c r="G9" s="5">
        <f t="shared" si="0"/>
        <v>134000</v>
      </c>
    </row>
    <row r="10" spans="1:7" x14ac:dyDescent="0.35">
      <c r="A10" s="3" t="s">
        <v>264</v>
      </c>
      <c r="B10" s="5">
        <f>50000</f>
        <v>50000</v>
      </c>
      <c r="C10" s="4"/>
      <c r="D10" s="4"/>
      <c r="E10" s="4"/>
      <c r="F10" s="4"/>
      <c r="G10" s="5">
        <f t="shared" si="0"/>
        <v>50000</v>
      </c>
    </row>
    <row r="11" spans="1:7" x14ac:dyDescent="0.35">
      <c r="A11" s="3" t="s">
        <v>206</v>
      </c>
      <c r="B11" s="5">
        <f>57000</f>
        <v>57000</v>
      </c>
      <c r="C11" s="5">
        <f>57000</f>
        <v>57000</v>
      </c>
      <c r="D11" s="4"/>
      <c r="E11" s="4"/>
      <c r="F11" s="4"/>
      <c r="G11" s="5">
        <f t="shared" si="0"/>
        <v>114000</v>
      </c>
    </row>
    <row r="12" spans="1:7" x14ac:dyDescent="0.35">
      <c r="A12" s="3" t="s">
        <v>205</v>
      </c>
      <c r="B12" s="4"/>
      <c r="C12" s="5">
        <f>75000</f>
        <v>75000</v>
      </c>
      <c r="D12" s="4"/>
      <c r="E12" s="4"/>
      <c r="F12" s="4"/>
      <c r="G12" s="5">
        <f t="shared" si="0"/>
        <v>75000</v>
      </c>
    </row>
    <row r="13" spans="1:7" x14ac:dyDescent="0.35">
      <c r="A13" s="3" t="s">
        <v>11</v>
      </c>
      <c r="B13" s="5">
        <f>69000</f>
        <v>69000</v>
      </c>
      <c r="C13" s="5">
        <f>69000</f>
        <v>69000</v>
      </c>
      <c r="D13" s="5">
        <f>50</f>
        <v>50</v>
      </c>
      <c r="E13" s="4"/>
      <c r="F13" s="4"/>
      <c r="G13" s="5">
        <f t="shared" si="0"/>
        <v>138050</v>
      </c>
    </row>
    <row r="14" spans="1:7" x14ac:dyDescent="0.35">
      <c r="A14" s="3" t="s">
        <v>33</v>
      </c>
      <c r="B14" s="4"/>
      <c r="C14" s="5">
        <f>74538</f>
        <v>74538</v>
      </c>
      <c r="D14" s="4"/>
      <c r="E14" s="4"/>
      <c r="F14" s="4"/>
      <c r="G14" s="5">
        <f t="shared" si="0"/>
        <v>74538</v>
      </c>
    </row>
    <row r="15" spans="1:7" x14ac:dyDescent="0.35">
      <c r="A15" s="3" t="s">
        <v>263</v>
      </c>
      <c r="B15" s="5">
        <f>45000</f>
        <v>45000</v>
      </c>
      <c r="C15" s="4"/>
      <c r="D15" s="4"/>
      <c r="E15" s="4"/>
      <c r="F15" s="4"/>
      <c r="G15" s="5">
        <f t="shared" si="0"/>
        <v>45000</v>
      </c>
    </row>
    <row r="16" spans="1:7" x14ac:dyDescent="0.35">
      <c r="A16" s="3" t="s">
        <v>13</v>
      </c>
      <c r="B16" s="5">
        <f>75000</f>
        <v>75000</v>
      </c>
      <c r="C16" s="5">
        <f>75000</f>
        <v>75000</v>
      </c>
      <c r="D16" s="4"/>
      <c r="E16" s="4"/>
      <c r="F16" s="4"/>
      <c r="G16" s="5">
        <f t="shared" si="0"/>
        <v>150000</v>
      </c>
    </row>
    <row r="17" spans="1:7" x14ac:dyDescent="0.35">
      <c r="A17" s="3" t="s">
        <v>204</v>
      </c>
      <c r="B17" s="5">
        <f>68100</f>
        <v>68100</v>
      </c>
      <c r="C17" s="4"/>
      <c r="D17" s="4"/>
      <c r="E17" s="4"/>
      <c r="F17" s="4"/>
      <c r="G17" s="5">
        <f t="shared" si="0"/>
        <v>68100</v>
      </c>
    </row>
    <row r="18" spans="1:7" x14ac:dyDescent="0.35">
      <c r="A18" s="3" t="s">
        <v>261</v>
      </c>
      <c r="B18" s="4"/>
      <c r="C18" s="5">
        <f>25000</f>
        <v>25000</v>
      </c>
      <c r="D18" s="4"/>
      <c r="E18" s="4"/>
      <c r="F18" s="4"/>
      <c r="G18" s="5">
        <f t="shared" si="0"/>
        <v>25000</v>
      </c>
    </row>
    <row r="19" spans="1:7" x14ac:dyDescent="0.35">
      <c r="A19" s="3" t="s">
        <v>28</v>
      </c>
      <c r="B19" s="5">
        <f>56666.67</f>
        <v>56666.67</v>
      </c>
      <c r="C19" s="4"/>
      <c r="D19" s="4"/>
      <c r="E19" s="4"/>
      <c r="F19" s="4"/>
      <c r="G19" s="5">
        <f t="shared" si="0"/>
        <v>56666.67</v>
      </c>
    </row>
    <row r="20" spans="1:7" x14ac:dyDescent="0.35">
      <c r="A20" s="3" t="s">
        <v>16</v>
      </c>
      <c r="B20" s="4"/>
      <c r="C20" s="4"/>
      <c r="D20" s="4"/>
      <c r="E20" s="4"/>
      <c r="F20" s="5">
        <v>0</v>
      </c>
      <c r="G20" s="5">
        <f t="shared" si="0"/>
        <v>0</v>
      </c>
    </row>
    <row r="21" spans="1:7" x14ac:dyDescent="0.35">
      <c r="A21" s="3" t="s">
        <v>32</v>
      </c>
      <c r="B21" s="5">
        <f>25000</f>
        <v>25000</v>
      </c>
      <c r="C21" s="4"/>
      <c r="D21" s="4"/>
      <c r="E21" s="4"/>
      <c r="F21" s="4"/>
      <c r="G21" s="5">
        <f t="shared" si="0"/>
        <v>25000</v>
      </c>
    </row>
    <row r="22" spans="1:7" x14ac:dyDescent="0.35">
      <c r="A22" s="3" t="s">
        <v>202</v>
      </c>
      <c r="B22" s="5">
        <f>35000</f>
        <v>35000</v>
      </c>
      <c r="C22" s="5">
        <f>35000</f>
        <v>35000</v>
      </c>
      <c r="D22" s="4"/>
      <c r="E22" s="4"/>
      <c r="F22" s="4"/>
      <c r="G22" s="5">
        <f t="shared" si="0"/>
        <v>70000</v>
      </c>
    </row>
    <row r="23" spans="1:7" x14ac:dyDescent="0.35">
      <c r="A23" s="3" t="s">
        <v>17</v>
      </c>
      <c r="B23" s="4"/>
      <c r="C23" s="4"/>
      <c r="D23" s="4"/>
      <c r="E23" s="5">
        <f>60000</f>
        <v>60000</v>
      </c>
      <c r="F23" s="4"/>
      <c r="G23" s="5">
        <f t="shared" si="0"/>
        <v>60000</v>
      </c>
    </row>
    <row r="24" spans="1:7" x14ac:dyDescent="0.35">
      <c r="A24" s="3" t="s">
        <v>18</v>
      </c>
      <c r="B24" s="5">
        <f>77000</f>
        <v>77000</v>
      </c>
      <c r="C24" s="5">
        <f>77000</f>
        <v>77000</v>
      </c>
      <c r="D24" s="4"/>
      <c r="E24" s="5">
        <f>77000</f>
        <v>77000</v>
      </c>
      <c r="F24" s="4"/>
      <c r="G24" s="5">
        <f t="shared" si="0"/>
        <v>231000</v>
      </c>
    </row>
    <row r="25" spans="1:7" x14ac:dyDescent="0.35">
      <c r="A25" s="3" t="s">
        <v>19</v>
      </c>
      <c r="B25" s="5">
        <f>80000</f>
        <v>80000</v>
      </c>
      <c r="C25" s="5">
        <f>80000</f>
        <v>80000</v>
      </c>
      <c r="D25" s="5">
        <f>80000</f>
        <v>80000</v>
      </c>
      <c r="E25" s="5">
        <f>80000</f>
        <v>80000</v>
      </c>
      <c r="F25" s="5">
        <f>80000</f>
        <v>80000</v>
      </c>
      <c r="G25" s="5">
        <f t="shared" si="0"/>
        <v>400000</v>
      </c>
    </row>
    <row r="26" spans="1:7" x14ac:dyDescent="0.35">
      <c r="A26" s="3" t="s">
        <v>20</v>
      </c>
      <c r="B26" s="5">
        <f>80000</f>
        <v>80000</v>
      </c>
      <c r="C26" s="5">
        <f>80000</f>
        <v>80000</v>
      </c>
      <c r="D26" s="4"/>
      <c r="E26" s="4"/>
      <c r="F26" s="4"/>
      <c r="G26" s="5">
        <f t="shared" si="0"/>
        <v>160000</v>
      </c>
    </row>
    <row r="27" spans="1:7" x14ac:dyDescent="0.35">
      <c r="A27" s="3" t="s">
        <v>21</v>
      </c>
      <c r="B27" s="6">
        <f>((((((((((((((((((((B6)+(B7))+(B8))+(B9))+(B10))+(B11))+(B12))+(B13))+(B14))+(B15))+(B16))+(B17))+(B18))+(B19))+(B20))+(B21))+(B22))+(B23))+(B24))+(B25))+(B26)</f>
        <v>936766.67</v>
      </c>
      <c r="C27" s="6">
        <f>((((((((((((((((((((C6)+(C7))+(C8))+(C9))+(C10))+(C11))+(C12))+(C13))+(C14))+(C15))+(C16))+(C17))+(C18))+(C19))+(C20))+(C21))+(C22))+(C23))+(C24))+(C25))+(C26)</f>
        <v>714538</v>
      </c>
      <c r="D27" s="6">
        <f>((((((((((((((((((((D6)+(D7))+(D8))+(D9))+(D10))+(D11))+(D12))+(D13))+(D14))+(D15))+(D16))+(D17))+(D18))+(D19))+(D20))+(D21))+(D22))+(D23))+(D24))+(D25))+(D26)</f>
        <v>80050</v>
      </c>
      <c r="E27" s="6">
        <f>((((((((((((((((((((E6)+(E7))+(E8))+(E9))+(E10))+(E11))+(E12))+(E13))+(E14))+(E15))+(E16))+(E17))+(E18))+(E19))+(E20))+(E21))+(E22))+(E23))+(E24))+(E25))+(E26)</f>
        <v>217000</v>
      </c>
      <c r="F27" s="6">
        <f>((((((((((((((((((((F6)+(F7))+(F8))+(F9))+(F10))+(F11))+(F12))+(F13))+(F14))+(F15))+(F16))+(F17))+(F18))+(F19))+(F20))+(F21))+(F22))+(F23))+(F24))+(F25))+(F26)</f>
        <v>80434.95</v>
      </c>
      <c r="G27" s="6">
        <f t="shared" si="0"/>
        <v>2028789.6199999999</v>
      </c>
    </row>
    <row r="28" spans="1:7" x14ac:dyDescent="0.35">
      <c r="A28" s="3"/>
      <c r="B28" s="4"/>
      <c r="C28" s="4"/>
      <c r="D28" s="4"/>
      <c r="E28" s="4"/>
      <c r="F28" s="4"/>
      <c r="G28" s="4"/>
    </row>
    <row r="31" spans="1:7" x14ac:dyDescent="0.35">
      <c r="A31" s="442" t="s">
        <v>262</v>
      </c>
      <c r="B31" s="439"/>
      <c r="C31" s="439"/>
      <c r="D31" s="439"/>
      <c r="E31" s="439"/>
      <c r="F31" s="439"/>
      <c r="G31" s="439"/>
    </row>
  </sheetData>
  <mergeCells count="4">
    <mergeCell ref="A31:G31"/>
    <mergeCell ref="A1:G1"/>
    <mergeCell ref="A2:G2"/>
    <mergeCell ref="A3:G3"/>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5F5B8-8D83-45A5-B6AE-E7C2DDF50E63}">
  <sheetPr>
    <tabColor theme="8" tint="0.79998168889431442"/>
  </sheetPr>
  <dimension ref="A1:G30"/>
  <sheetViews>
    <sheetView workbookViewId="0">
      <selection activeCell="H19" sqref="H19"/>
    </sheetView>
  </sheetViews>
  <sheetFormatPr defaultRowHeight="14.5" x14ac:dyDescent="0.35"/>
  <cols>
    <col min="1" max="1" width="29.1796875" customWidth="1"/>
    <col min="2" max="6" width="10.36328125" customWidth="1"/>
    <col min="7" max="7" width="12" customWidth="1"/>
  </cols>
  <sheetData>
    <row r="1" spans="1:7" ht="18" x14ac:dyDescent="0.4">
      <c r="A1" s="449" t="s">
        <v>23</v>
      </c>
      <c r="B1" s="439"/>
      <c r="C1" s="439"/>
      <c r="D1" s="439"/>
      <c r="E1" s="439"/>
      <c r="F1" s="439"/>
      <c r="G1" s="439"/>
    </row>
    <row r="2" spans="1:7" ht="18" x14ac:dyDescent="0.4">
      <c r="A2" s="449" t="s">
        <v>24</v>
      </c>
      <c r="B2" s="439"/>
      <c r="C2" s="439"/>
      <c r="D2" s="439"/>
      <c r="E2" s="439"/>
      <c r="F2" s="439"/>
      <c r="G2" s="439"/>
    </row>
    <row r="3" spans="1:7" x14ac:dyDescent="0.35">
      <c r="A3" s="450" t="s">
        <v>207</v>
      </c>
      <c r="B3" s="439"/>
      <c r="C3" s="439"/>
      <c r="D3" s="439"/>
      <c r="E3" s="439"/>
      <c r="F3" s="439"/>
      <c r="G3" s="439"/>
    </row>
    <row r="5" spans="1:7" x14ac:dyDescent="0.35">
      <c r="A5" s="1"/>
      <c r="B5" s="66" t="s">
        <v>0</v>
      </c>
      <c r="C5" s="66" t="s">
        <v>1</v>
      </c>
      <c r="D5" s="66" t="s">
        <v>2</v>
      </c>
      <c r="E5" s="66" t="s">
        <v>3</v>
      </c>
      <c r="F5" s="66" t="s">
        <v>4</v>
      </c>
      <c r="G5" s="66" t="s">
        <v>5</v>
      </c>
    </row>
    <row r="6" spans="1:7" x14ac:dyDescent="0.35">
      <c r="A6" s="63" t="s">
        <v>7</v>
      </c>
      <c r="B6" s="62"/>
      <c r="C6" s="62"/>
      <c r="D6" s="62"/>
      <c r="E6" s="65">
        <f>434.95</f>
        <v>434.95</v>
      </c>
      <c r="F6" s="62"/>
      <c r="G6" s="65">
        <f t="shared" ref="G6:G26" si="0">((((B6)+(C6))+(D6))+(E6))+(F6)</f>
        <v>434.95</v>
      </c>
    </row>
    <row r="7" spans="1:7" x14ac:dyDescent="0.35">
      <c r="A7" s="63" t="s">
        <v>34</v>
      </c>
      <c r="B7" s="65">
        <f>77000</f>
        <v>77000</v>
      </c>
      <c r="C7" s="62"/>
      <c r="D7" s="62"/>
      <c r="E7" s="62"/>
      <c r="F7" s="62"/>
      <c r="G7" s="65">
        <f t="shared" si="0"/>
        <v>77000</v>
      </c>
    </row>
    <row r="8" spans="1:7" x14ac:dyDescent="0.35">
      <c r="A8" s="63" t="s">
        <v>8</v>
      </c>
      <c r="B8" s="65">
        <f>75000</f>
        <v>75000</v>
      </c>
      <c r="C8" s="65">
        <f>75000</f>
        <v>75000</v>
      </c>
      <c r="D8" s="62"/>
      <c r="E8" s="62"/>
      <c r="F8" s="62"/>
      <c r="G8" s="65">
        <f t="shared" si="0"/>
        <v>150000</v>
      </c>
    </row>
    <row r="9" spans="1:7" x14ac:dyDescent="0.35">
      <c r="A9" s="63" t="s">
        <v>9</v>
      </c>
      <c r="B9" s="65">
        <f>67000</f>
        <v>67000</v>
      </c>
      <c r="C9" s="62"/>
      <c r="D9" s="65">
        <f>67000</f>
        <v>67000</v>
      </c>
      <c r="E9" s="62"/>
      <c r="F9" s="62"/>
      <c r="G9" s="65">
        <f t="shared" si="0"/>
        <v>134000</v>
      </c>
    </row>
    <row r="10" spans="1:7" x14ac:dyDescent="0.35">
      <c r="A10" s="63" t="s">
        <v>10</v>
      </c>
      <c r="B10" s="62"/>
      <c r="C10" s="62"/>
      <c r="D10" s="62"/>
      <c r="E10" s="62"/>
      <c r="F10" s="65">
        <f>50000</f>
        <v>50000</v>
      </c>
      <c r="G10" s="65">
        <f t="shared" si="0"/>
        <v>50000</v>
      </c>
    </row>
    <row r="11" spans="1:7" x14ac:dyDescent="0.35">
      <c r="A11" s="63" t="s">
        <v>206</v>
      </c>
      <c r="B11" s="65">
        <f>57000</f>
        <v>57000</v>
      </c>
      <c r="C11" s="62"/>
      <c r="D11" s="62"/>
      <c r="E11" s="62"/>
      <c r="F11" s="62"/>
      <c r="G11" s="65">
        <f t="shared" si="0"/>
        <v>57000</v>
      </c>
    </row>
    <row r="12" spans="1:7" x14ac:dyDescent="0.35">
      <c r="A12" s="63" t="s">
        <v>205</v>
      </c>
      <c r="B12" s="65">
        <f>75000</f>
        <v>75000</v>
      </c>
      <c r="C12" s="62"/>
      <c r="D12" s="62"/>
      <c r="E12" s="62"/>
      <c r="F12" s="62"/>
      <c r="G12" s="65">
        <f t="shared" si="0"/>
        <v>75000</v>
      </c>
    </row>
    <row r="13" spans="1:7" x14ac:dyDescent="0.35">
      <c r="A13" s="63" t="s">
        <v>11</v>
      </c>
      <c r="B13" s="65">
        <f>69000</f>
        <v>69000</v>
      </c>
      <c r="C13" s="65">
        <f>50</f>
        <v>50</v>
      </c>
      <c r="D13" s="62"/>
      <c r="E13" s="62"/>
      <c r="F13" s="62"/>
      <c r="G13" s="65">
        <f t="shared" si="0"/>
        <v>69050</v>
      </c>
    </row>
    <row r="14" spans="1:7" x14ac:dyDescent="0.35">
      <c r="A14" s="63" t="s">
        <v>13</v>
      </c>
      <c r="B14" s="65">
        <f>75000</f>
        <v>75000</v>
      </c>
      <c r="C14" s="65">
        <f>75000</f>
        <v>75000</v>
      </c>
      <c r="D14" s="62"/>
      <c r="E14" s="62"/>
      <c r="F14" s="62"/>
      <c r="G14" s="65">
        <f t="shared" si="0"/>
        <v>150000</v>
      </c>
    </row>
    <row r="15" spans="1:7" x14ac:dyDescent="0.35">
      <c r="A15" s="63" t="s">
        <v>14</v>
      </c>
      <c r="B15" s="62"/>
      <c r="C15" s="62"/>
      <c r="D15" s="62"/>
      <c r="E15" s="62"/>
      <c r="F15" s="65">
        <f>118400</f>
        <v>118400</v>
      </c>
      <c r="G15" s="65">
        <f t="shared" si="0"/>
        <v>118400</v>
      </c>
    </row>
    <row r="16" spans="1:7" x14ac:dyDescent="0.35">
      <c r="A16" s="63" t="s">
        <v>204</v>
      </c>
      <c r="B16" s="65">
        <f>68100</f>
        <v>68100</v>
      </c>
      <c r="C16" s="62"/>
      <c r="D16" s="62"/>
      <c r="E16" s="62"/>
      <c r="F16" s="62"/>
      <c r="G16" s="65">
        <f t="shared" si="0"/>
        <v>68100</v>
      </c>
    </row>
    <row r="17" spans="1:7" x14ac:dyDescent="0.35">
      <c r="A17" s="63" t="s">
        <v>203</v>
      </c>
      <c r="B17" s="65">
        <f>25000</f>
        <v>25000</v>
      </c>
      <c r="C17" s="62"/>
      <c r="D17" s="62"/>
      <c r="E17" s="62"/>
      <c r="F17" s="62"/>
      <c r="G17" s="65">
        <f t="shared" si="0"/>
        <v>25000</v>
      </c>
    </row>
    <row r="18" spans="1:7" x14ac:dyDescent="0.35">
      <c r="A18" s="63" t="s">
        <v>28</v>
      </c>
      <c r="B18" s="65">
        <f>56666.67</f>
        <v>56666.67</v>
      </c>
      <c r="C18" s="62"/>
      <c r="D18" s="62"/>
      <c r="E18" s="62"/>
      <c r="F18" s="62"/>
      <c r="G18" s="65">
        <f t="shared" si="0"/>
        <v>56666.67</v>
      </c>
    </row>
    <row r="19" spans="1:7" x14ac:dyDescent="0.35">
      <c r="A19" s="63" t="s">
        <v>16</v>
      </c>
      <c r="B19" s="62"/>
      <c r="C19" s="62"/>
      <c r="D19" s="62"/>
      <c r="E19" s="65">
        <f>71000</f>
        <v>71000</v>
      </c>
      <c r="F19" s="65">
        <v>0</v>
      </c>
      <c r="G19" s="65">
        <f t="shared" si="0"/>
        <v>71000</v>
      </c>
    </row>
    <row r="20" spans="1:7" x14ac:dyDescent="0.35">
      <c r="A20" s="63" t="s">
        <v>32</v>
      </c>
      <c r="B20" s="65">
        <f>25000</f>
        <v>25000</v>
      </c>
      <c r="C20" s="62"/>
      <c r="D20" s="62"/>
      <c r="E20" s="62"/>
      <c r="F20" s="62"/>
      <c r="G20" s="65">
        <f t="shared" si="0"/>
        <v>25000</v>
      </c>
    </row>
    <row r="21" spans="1:7" x14ac:dyDescent="0.35">
      <c r="A21" s="63" t="s">
        <v>202</v>
      </c>
      <c r="B21" s="65">
        <f>35000</f>
        <v>35000</v>
      </c>
      <c r="C21" s="62"/>
      <c r="D21" s="62"/>
      <c r="E21" s="62"/>
      <c r="F21" s="62"/>
      <c r="G21" s="65">
        <f t="shared" si="0"/>
        <v>35000</v>
      </c>
    </row>
    <row r="22" spans="1:7" x14ac:dyDescent="0.35">
      <c r="A22" s="63" t="s">
        <v>17</v>
      </c>
      <c r="B22" s="62"/>
      <c r="C22" s="62"/>
      <c r="D22" s="65">
        <f>60000</f>
        <v>60000</v>
      </c>
      <c r="E22" s="65">
        <f>60000</f>
        <v>60000</v>
      </c>
      <c r="F22" s="62"/>
      <c r="G22" s="65">
        <f t="shared" si="0"/>
        <v>120000</v>
      </c>
    </row>
    <row r="23" spans="1:7" x14ac:dyDescent="0.35">
      <c r="A23" s="63" t="s">
        <v>18</v>
      </c>
      <c r="B23" s="65">
        <f>77000</f>
        <v>77000</v>
      </c>
      <c r="C23" s="62"/>
      <c r="D23" s="65">
        <f>77000</f>
        <v>77000</v>
      </c>
      <c r="E23" s="65">
        <f>77000</f>
        <v>77000</v>
      </c>
      <c r="F23" s="62"/>
      <c r="G23" s="65">
        <f t="shared" si="0"/>
        <v>231000</v>
      </c>
    </row>
    <row r="24" spans="1:7" x14ac:dyDescent="0.35">
      <c r="A24" s="63" t="s">
        <v>19</v>
      </c>
      <c r="B24" s="65">
        <f>80000</f>
        <v>80000</v>
      </c>
      <c r="C24" s="65">
        <f>80000</f>
        <v>80000</v>
      </c>
      <c r="D24" s="65">
        <f>80000</f>
        <v>80000</v>
      </c>
      <c r="E24" s="65">
        <f>80000</f>
        <v>80000</v>
      </c>
      <c r="F24" s="62"/>
      <c r="G24" s="65">
        <f t="shared" si="0"/>
        <v>320000</v>
      </c>
    </row>
    <row r="25" spans="1:7" x14ac:dyDescent="0.35">
      <c r="A25" s="63" t="s">
        <v>20</v>
      </c>
      <c r="B25" s="65">
        <f>80000</f>
        <v>80000</v>
      </c>
      <c r="C25" s="62"/>
      <c r="D25" s="62"/>
      <c r="E25" s="62"/>
      <c r="F25" s="62"/>
      <c r="G25" s="65">
        <f t="shared" si="0"/>
        <v>80000</v>
      </c>
    </row>
    <row r="26" spans="1:7" x14ac:dyDescent="0.35">
      <c r="A26" s="63" t="s">
        <v>21</v>
      </c>
      <c r="B26" s="64">
        <f>(((((((((((((((((((B6)+(B7))+(B8))+(B9))+(B10))+(B11))+(B12))+(B13))+(B14))+(B15))+(B16))+(B17))+(B18))+(B19))+(B20))+(B21))+(B22))+(B23))+(B24))+(B25)</f>
        <v>941766.67</v>
      </c>
      <c r="C26" s="64">
        <f>(((((((((((((((((((C6)+(C7))+(C8))+(C9))+(C10))+(C11))+(C12))+(C13))+(C14))+(C15))+(C16))+(C17))+(C18))+(C19))+(C20))+(C21))+(C22))+(C23))+(C24))+(C25)</f>
        <v>230050</v>
      </c>
      <c r="D26" s="64">
        <f>(((((((((((((((((((D6)+(D7))+(D8))+(D9))+(D10))+(D11))+(D12))+(D13))+(D14))+(D15))+(D16))+(D17))+(D18))+(D19))+(D20))+(D21))+(D22))+(D23))+(D24))+(D25)</f>
        <v>284000</v>
      </c>
      <c r="E26" s="64">
        <f>(((((((((((((((((((E6)+(E7))+(E8))+(E9))+(E10))+(E11))+(E12))+(E13))+(E14))+(E15))+(E16))+(E17))+(E18))+(E19))+(E20))+(E21))+(E22))+(E23))+(E24))+(E25)</f>
        <v>288434.95</v>
      </c>
      <c r="F26" s="64">
        <f>(((((((((((((((((((F6)+(F7))+(F8))+(F9))+(F10))+(F11))+(F12))+(F13))+(F14))+(F15))+(F16))+(F17))+(F18))+(F19))+(F20))+(F21))+(F22))+(F23))+(F24))+(F25)</f>
        <v>168400</v>
      </c>
      <c r="G26" s="64">
        <f t="shared" si="0"/>
        <v>1912651.6199999999</v>
      </c>
    </row>
    <row r="27" spans="1:7" x14ac:dyDescent="0.35">
      <c r="A27" s="63"/>
      <c r="B27" s="62"/>
      <c r="C27" s="62"/>
      <c r="D27" s="62"/>
      <c r="E27" s="62"/>
      <c r="F27" s="62"/>
      <c r="G27" s="62"/>
    </row>
    <row r="30" spans="1:7" x14ac:dyDescent="0.35">
      <c r="A30" s="448" t="s">
        <v>201</v>
      </c>
      <c r="B30" s="439"/>
      <c r="C30" s="439"/>
      <c r="D30" s="439"/>
      <c r="E30" s="439"/>
      <c r="F30" s="439"/>
      <c r="G30" s="439"/>
    </row>
  </sheetData>
  <mergeCells count="4">
    <mergeCell ref="A30:G30"/>
    <mergeCell ref="A1:G1"/>
    <mergeCell ref="A2:G2"/>
    <mergeCell ref="A3:G3"/>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79998168889431442"/>
  </sheetPr>
  <dimension ref="A1:G26"/>
  <sheetViews>
    <sheetView workbookViewId="0">
      <selection activeCell="G14" sqref="G14"/>
    </sheetView>
  </sheetViews>
  <sheetFormatPr defaultRowHeight="14.5" x14ac:dyDescent="0.35"/>
  <cols>
    <col min="1" max="1" width="29.1796875" customWidth="1"/>
    <col min="2" max="6" width="10.36328125" customWidth="1"/>
    <col min="7" max="7" width="12" customWidth="1"/>
  </cols>
  <sheetData>
    <row r="1" spans="1:7" ht="18" x14ac:dyDescent="0.4">
      <c r="A1" s="443" t="s">
        <v>23</v>
      </c>
      <c r="B1" s="439"/>
      <c r="C1" s="439"/>
      <c r="D1" s="439"/>
      <c r="E1" s="439"/>
      <c r="F1" s="439"/>
      <c r="G1" s="439"/>
    </row>
    <row r="2" spans="1:7" ht="18" x14ac:dyDescent="0.4">
      <c r="A2" s="443" t="s">
        <v>24</v>
      </c>
      <c r="B2" s="439"/>
      <c r="C2" s="439"/>
      <c r="D2" s="439"/>
      <c r="E2" s="439"/>
      <c r="F2" s="439"/>
      <c r="G2" s="439"/>
    </row>
    <row r="3" spans="1:7" x14ac:dyDescent="0.35">
      <c r="A3" s="444" t="s">
        <v>25</v>
      </c>
      <c r="B3" s="439"/>
      <c r="C3" s="439"/>
      <c r="D3" s="439"/>
      <c r="E3" s="439"/>
      <c r="F3" s="439"/>
      <c r="G3" s="439"/>
    </row>
    <row r="5" spans="1:7" x14ac:dyDescent="0.35">
      <c r="A5" s="1"/>
      <c r="B5" s="2" t="s">
        <v>0</v>
      </c>
      <c r="C5" s="2" t="s">
        <v>1</v>
      </c>
      <c r="D5" s="2" t="s">
        <v>2</v>
      </c>
      <c r="E5" s="2" t="s">
        <v>3</v>
      </c>
      <c r="F5" s="2" t="s">
        <v>4</v>
      </c>
      <c r="G5" s="2" t="s">
        <v>5</v>
      </c>
    </row>
    <row r="6" spans="1:7" x14ac:dyDescent="0.35">
      <c r="A6" s="3" t="s">
        <v>6</v>
      </c>
      <c r="B6" s="4"/>
      <c r="C6" s="5">
        <f>121395.26</f>
        <v>121395.26</v>
      </c>
      <c r="D6" s="4"/>
      <c r="E6" s="4"/>
      <c r="F6" s="4"/>
      <c r="G6" s="5">
        <f t="shared" ref="G6:G22" si="0">((((B6)+(C6))+(D6))+(E6))+(F6)</f>
        <v>121395.26</v>
      </c>
    </row>
    <row r="7" spans="1:7" x14ac:dyDescent="0.35">
      <c r="A7" s="3" t="s">
        <v>7</v>
      </c>
      <c r="B7" s="4"/>
      <c r="C7" s="4"/>
      <c r="D7" s="5">
        <f>434.95</f>
        <v>434.95</v>
      </c>
      <c r="E7" s="4"/>
      <c r="F7" s="4"/>
      <c r="G7" s="5">
        <f t="shared" si="0"/>
        <v>434.95</v>
      </c>
    </row>
    <row r="8" spans="1:7" x14ac:dyDescent="0.35">
      <c r="A8" s="3" t="s">
        <v>8</v>
      </c>
      <c r="B8" s="5">
        <f>75000</f>
        <v>75000</v>
      </c>
      <c r="C8" s="4"/>
      <c r="D8" s="4"/>
      <c r="E8" s="4"/>
      <c r="F8" s="4"/>
      <c r="G8" s="5">
        <f t="shared" si="0"/>
        <v>75000</v>
      </c>
    </row>
    <row r="9" spans="1:7" x14ac:dyDescent="0.35">
      <c r="A9" s="3" t="s">
        <v>9</v>
      </c>
      <c r="B9" s="5">
        <f>67000</f>
        <v>67000</v>
      </c>
      <c r="C9" s="4"/>
      <c r="D9" s="5">
        <f>67000</f>
        <v>67000</v>
      </c>
      <c r="E9" s="5">
        <f>67000</f>
        <v>67000</v>
      </c>
      <c r="F9" s="4"/>
      <c r="G9" s="5">
        <f t="shared" si="0"/>
        <v>201000</v>
      </c>
    </row>
    <row r="10" spans="1:7" x14ac:dyDescent="0.35">
      <c r="A10" s="3" t="s">
        <v>10</v>
      </c>
      <c r="B10" s="4"/>
      <c r="C10" s="4"/>
      <c r="D10" s="4"/>
      <c r="E10" s="4"/>
      <c r="F10" s="5">
        <f>50000</f>
        <v>50000</v>
      </c>
      <c r="G10" s="5">
        <f t="shared" si="0"/>
        <v>50000</v>
      </c>
    </row>
    <row r="11" spans="1:7" x14ac:dyDescent="0.35">
      <c r="A11" s="3" t="s">
        <v>26</v>
      </c>
      <c r="B11" s="5">
        <f>100000</f>
        <v>100000</v>
      </c>
      <c r="C11" s="4"/>
      <c r="D11" s="4"/>
      <c r="E11" s="4"/>
      <c r="F11" s="4"/>
      <c r="G11" s="5">
        <f t="shared" si="0"/>
        <v>100000</v>
      </c>
    </row>
    <row r="12" spans="1:7" x14ac:dyDescent="0.35">
      <c r="A12" s="3" t="s">
        <v>11</v>
      </c>
      <c r="B12" s="5">
        <f>69000</f>
        <v>69000</v>
      </c>
      <c r="C12" s="5">
        <f>25</f>
        <v>25</v>
      </c>
      <c r="D12" s="4"/>
      <c r="E12" s="4"/>
      <c r="F12" s="4"/>
      <c r="G12" s="5">
        <f t="shared" si="0"/>
        <v>69025</v>
      </c>
    </row>
    <row r="13" spans="1:7" x14ac:dyDescent="0.35">
      <c r="A13" s="3" t="s">
        <v>12</v>
      </c>
      <c r="B13" s="4"/>
      <c r="C13" s="5">
        <f>77663</f>
        <v>77663</v>
      </c>
      <c r="D13" s="4"/>
      <c r="E13" s="4"/>
      <c r="F13" s="4"/>
      <c r="G13" s="5">
        <f t="shared" si="0"/>
        <v>77663</v>
      </c>
    </row>
    <row r="14" spans="1:7" x14ac:dyDescent="0.35">
      <c r="A14" s="3" t="s">
        <v>13</v>
      </c>
      <c r="B14" s="5">
        <f>75000</f>
        <v>75000</v>
      </c>
      <c r="C14" s="4"/>
      <c r="D14" s="4"/>
      <c r="E14" s="4"/>
      <c r="F14" s="4"/>
      <c r="G14" s="5">
        <f t="shared" si="0"/>
        <v>75000</v>
      </c>
    </row>
    <row r="15" spans="1:7" x14ac:dyDescent="0.35">
      <c r="A15" s="3" t="s">
        <v>14</v>
      </c>
      <c r="B15" s="4"/>
      <c r="C15" s="4"/>
      <c r="D15" s="4"/>
      <c r="E15" s="4"/>
      <c r="F15" s="5">
        <f>148000</f>
        <v>148000</v>
      </c>
      <c r="G15" s="5">
        <f t="shared" si="0"/>
        <v>148000</v>
      </c>
    </row>
    <row r="16" spans="1:7" x14ac:dyDescent="0.35">
      <c r="A16" s="3" t="s">
        <v>15</v>
      </c>
      <c r="B16" s="5">
        <f>66000</f>
        <v>66000</v>
      </c>
      <c r="C16" s="4"/>
      <c r="D16" s="4"/>
      <c r="E16" s="4"/>
      <c r="F16" s="4"/>
      <c r="G16" s="5">
        <f t="shared" si="0"/>
        <v>66000</v>
      </c>
    </row>
    <row r="17" spans="1:7" x14ac:dyDescent="0.35">
      <c r="A17" s="3" t="s">
        <v>16</v>
      </c>
      <c r="B17" s="4"/>
      <c r="C17" s="4"/>
      <c r="D17" s="5">
        <f>71000</f>
        <v>71000</v>
      </c>
      <c r="E17" s="5">
        <f>71000</f>
        <v>71000</v>
      </c>
      <c r="F17" s="5">
        <f>71000</f>
        <v>71000</v>
      </c>
      <c r="G17" s="5">
        <f t="shared" si="0"/>
        <v>213000</v>
      </c>
    </row>
    <row r="18" spans="1:7" x14ac:dyDescent="0.35">
      <c r="A18" s="3" t="s">
        <v>17</v>
      </c>
      <c r="B18" s="5">
        <f>60000</f>
        <v>60000</v>
      </c>
      <c r="C18" s="4"/>
      <c r="D18" s="5">
        <f>60000</f>
        <v>60000</v>
      </c>
      <c r="E18" s="4"/>
      <c r="F18" s="4"/>
      <c r="G18" s="5">
        <f t="shared" si="0"/>
        <v>120000</v>
      </c>
    </row>
    <row r="19" spans="1:7" x14ac:dyDescent="0.35">
      <c r="A19" s="3" t="s">
        <v>18</v>
      </c>
      <c r="B19" s="5">
        <f>77000</f>
        <v>77000</v>
      </c>
      <c r="C19" s="4"/>
      <c r="D19" s="5">
        <f>77000</f>
        <v>77000</v>
      </c>
      <c r="E19" s="4"/>
      <c r="F19" s="4"/>
      <c r="G19" s="5">
        <f t="shared" si="0"/>
        <v>154000</v>
      </c>
    </row>
    <row r="20" spans="1:7" x14ac:dyDescent="0.35">
      <c r="A20" s="3" t="s">
        <v>19</v>
      </c>
      <c r="B20" s="5">
        <f>160000</f>
        <v>160000</v>
      </c>
      <c r="C20" s="4"/>
      <c r="D20" s="5">
        <f>80000</f>
        <v>80000</v>
      </c>
      <c r="E20" s="4"/>
      <c r="F20" s="4"/>
      <c r="G20" s="5">
        <f t="shared" si="0"/>
        <v>240000</v>
      </c>
    </row>
    <row r="21" spans="1:7" x14ac:dyDescent="0.35">
      <c r="A21" s="3" t="s">
        <v>20</v>
      </c>
      <c r="B21" s="5">
        <f>80000</f>
        <v>80000</v>
      </c>
      <c r="C21" s="4"/>
      <c r="D21" s="4"/>
      <c r="E21" s="4"/>
      <c r="F21" s="4"/>
      <c r="G21" s="5">
        <f t="shared" si="0"/>
        <v>80000</v>
      </c>
    </row>
    <row r="22" spans="1:7" x14ac:dyDescent="0.35">
      <c r="A22" s="3" t="s">
        <v>21</v>
      </c>
      <c r="B22" s="6">
        <f>(((((((((((((((B6)+(B7))+(B8))+(B9))+(B10))+(B11))+(B12))+(B13))+(B14))+(B15))+(B16))+(B17))+(B18))+(B19))+(B20))+(B21)</f>
        <v>829000</v>
      </c>
      <c r="C22" s="6">
        <f>(((((((((((((((C6)+(C7))+(C8))+(C9))+(C10))+(C11))+(C12))+(C13))+(C14))+(C15))+(C16))+(C17))+(C18))+(C19))+(C20))+(C21)</f>
        <v>199083.26</v>
      </c>
      <c r="D22" s="6">
        <f>(((((((((((((((D6)+(D7))+(D8))+(D9))+(D10))+(D11))+(D12))+(D13))+(D14))+(D15))+(D16))+(D17))+(D18))+(D19))+(D20))+(D21)</f>
        <v>355434.95</v>
      </c>
      <c r="E22" s="6">
        <f>(((((((((((((((E6)+(E7))+(E8))+(E9))+(E10))+(E11))+(E12))+(E13))+(E14))+(E15))+(E16))+(E17))+(E18))+(E19))+(E20))+(E21)</f>
        <v>138000</v>
      </c>
      <c r="F22" s="6">
        <f>(((((((((((((((F6)+(F7))+(F8))+(F9))+(F10))+(F11))+(F12))+(F13))+(F14))+(F15))+(F16))+(F17))+(F18))+(F19))+(F20))+(F21)</f>
        <v>269000</v>
      </c>
      <c r="G22" s="6">
        <f t="shared" si="0"/>
        <v>1790518.21</v>
      </c>
    </row>
    <row r="23" spans="1:7" x14ac:dyDescent="0.35">
      <c r="A23" s="3"/>
      <c r="B23" s="4"/>
      <c r="C23" s="4"/>
      <c r="D23" s="4"/>
      <c r="E23" s="4"/>
      <c r="F23" s="4"/>
      <c r="G23" s="4"/>
    </row>
    <row r="26" spans="1:7" x14ac:dyDescent="0.35">
      <c r="A26" s="442" t="s">
        <v>22</v>
      </c>
      <c r="B26" s="439"/>
      <c r="C26" s="439"/>
      <c r="D26" s="439"/>
      <c r="E26" s="439"/>
      <c r="F26" s="439"/>
      <c r="G26" s="439"/>
    </row>
  </sheetData>
  <mergeCells count="4">
    <mergeCell ref="A26:G26"/>
    <mergeCell ref="A1:G1"/>
    <mergeCell ref="A2:G2"/>
    <mergeCell ref="A3:G3"/>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3F3C0-66FA-4F13-9D50-E01D674C7C36}">
  <sheetPr>
    <tabColor theme="8" tint="0.79998168889431442"/>
  </sheetPr>
  <dimension ref="A1:G23"/>
  <sheetViews>
    <sheetView workbookViewId="0">
      <selection activeCell="L38" sqref="L38"/>
    </sheetView>
  </sheetViews>
  <sheetFormatPr defaultRowHeight="14.5" x14ac:dyDescent="0.35"/>
  <cols>
    <col min="1" max="1" width="29.1796875" customWidth="1"/>
    <col min="2" max="4" width="10.36328125" customWidth="1"/>
    <col min="5" max="5" width="9.453125" customWidth="1"/>
    <col min="6" max="6" width="10.36328125" customWidth="1"/>
    <col min="7" max="7" width="12" customWidth="1"/>
  </cols>
  <sheetData>
    <row r="1" spans="1:7" ht="18" x14ac:dyDescent="0.4">
      <c r="A1" s="452" t="s">
        <v>23</v>
      </c>
      <c r="B1" s="439"/>
      <c r="C1" s="439"/>
      <c r="D1" s="439"/>
      <c r="E1" s="439"/>
      <c r="F1" s="439"/>
      <c r="G1" s="439"/>
    </row>
    <row r="2" spans="1:7" ht="18" x14ac:dyDescent="0.4">
      <c r="A2" s="452" t="s">
        <v>24</v>
      </c>
      <c r="B2" s="439"/>
      <c r="C2" s="439"/>
      <c r="D2" s="439"/>
      <c r="E2" s="439"/>
      <c r="F2" s="439"/>
      <c r="G2" s="439"/>
    </row>
    <row r="3" spans="1:7" x14ac:dyDescent="0.35">
      <c r="A3" s="453" t="s">
        <v>29</v>
      </c>
      <c r="B3" s="439"/>
      <c r="C3" s="439"/>
      <c r="D3" s="439"/>
      <c r="E3" s="439"/>
      <c r="F3" s="439"/>
      <c r="G3" s="439"/>
    </row>
    <row r="5" spans="1:7" x14ac:dyDescent="0.35">
      <c r="A5" s="1"/>
      <c r="B5" s="11" t="s">
        <v>0</v>
      </c>
      <c r="C5" s="11" t="s">
        <v>1</v>
      </c>
      <c r="D5" s="11" t="s">
        <v>2</v>
      </c>
      <c r="E5" s="11" t="s">
        <v>3</v>
      </c>
      <c r="F5" s="11" t="s">
        <v>4</v>
      </c>
      <c r="G5" s="11" t="s">
        <v>5</v>
      </c>
    </row>
    <row r="6" spans="1:7" x14ac:dyDescent="0.35">
      <c r="A6" s="8" t="s">
        <v>7</v>
      </c>
      <c r="B6" s="7"/>
      <c r="C6" s="10">
        <f>434.95</f>
        <v>434.95</v>
      </c>
      <c r="D6" s="7"/>
      <c r="E6" s="7"/>
      <c r="F6" s="7"/>
      <c r="G6" s="10">
        <f t="shared" ref="G6:G19" si="0">((((B6)+(C6))+(D6))+(E6))+(F6)</f>
        <v>434.95</v>
      </c>
    </row>
    <row r="7" spans="1:7" x14ac:dyDescent="0.35">
      <c r="A7" s="8" t="s">
        <v>9</v>
      </c>
      <c r="B7" s="10">
        <f>67000</f>
        <v>67000</v>
      </c>
      <c r="C7" s="10">
        <f>67000</f>
        <v>67000</v>
      </c>
      <c r="D7" s="10">
        <f>67000</f>
        <v>67000</v>
      </c>
      <c r="E7" s="7"/>
      <c r="F7" s="7"/>
      <c r="G7" s="10">
        <f t="shared" si="0"/>
        <v>201000</v>
      </c>
    </row>
    <row r="8" spans="1:7" x14ac:dyDescent="0.35">
      <c r="A8" s="8" t="s">
        <v>10</v>
      </c>
      <c r="B8" s="7"/>
      <c r="C8" s="7"/>
      <c r="D8" s="7"/>
      <c r="E8" s="7"/>
      <c r="F8" s="10">
        <f>50000</f>
        <v>50000</v>
      </c>
      <c r="G8" s="10">
        <f t="shared" si="0"/>
        <v>50000</v>
      </c>
    </row>
    <row r="9" spans="1:7" x14ac:dyDescent="0.35">
      <c r="A9" s="8" t="s">
        <v>11</v>
      </c>
      <c r="B9" s="10">
        <f>69000</f>
        <v>69000</v>
      </c>
      <c r="C9" s="7"/>
      <c r="D9" s="7"/>
      <c r="E9" s="7"/>
      <c r="F9" s="7"/>
      <c r="G9" s="10">
        <f t="shared" si="0"/>
        <v>69000</v>
      </c>
    </row>
    <row r="10" spans="1:7" x14ac:dyDescent="0.35">
      <c r="A10" s="8" t="s">
        <v>13</v>
      </c>
      <c r="B10" s="7"/>
      <c r="C10" s="10">
        <f>75000</f>
        <v>75000</v>
      </c>
      <c r="D10" s="7"/>
      <c r="E10" s="7"/>
      <c r="F10" s="7"/>
      <c r="G10" s="10">
        <f t="shared" si="0"/>
        <v>75000</v>
      </c>
    </row>
    <row r="11" spans="1:7" x14ac:dyDescent="0.35">
      <c r="A11" s="8" t="s">
        <v>14</v>
      </c>
      <c r="B11" s="7"/>
      <c r="C11" s="7"/>
      <c r="D11" s="7"/>
      <c r="E11" s="7"/>
      <c r="F11" s="10">
        <f>148000</f>
        <v>148000</v>
      </c>
      <c r="G11" s="10">
        <f t="shared" si="0"/>
        <v>148000</v>
      </c>
    </row>
    <row r="12" spans="1:7" x14ac:dyDescent="0.35">
      <c r="A12" s="8" t="s">
        <v>15</v>
      </c>
      <c r="B12" s="10">
        <f>66000</f>
        <v>66000</v>
      </c>
      <c r="C12" s="7"/>
      <c r="D12" s="7"/>
      <c r="E12" s="7"/>
      <c r="F12" s="7"/>
      <c r="G12" s="10">
        <f t="shared" si="0"/>
        <v>66000</v>
      </c>
    </row>
    <row r="13" spans="1:7" x14ac:dyDescent="0.35">
      <c r="A13" s="8" t="s">
        <v>28</v>
      </c>
      <c r="B13" s="10">
        <f>56666.67</f>
        <v>56666.67</v>
      </c>
      <c r="C13" s="7"/>
      <c r="D13" s="7"/>
      <c r="E13" s="7"/>
      <c r="F13" s="7"/>
      <c r="G13" s="10">
        <f t="shared" si="0"/>
        <v>56666.67</v>
      </c>
    </row>
    <row r="14" spans="1:7" x14ac:dyDescent="0.35">
      <c r="A14" s="8" t="s">
        <v>16</v>
      </c>
      <c r="B14" s="7"/>
      <c r="C14" s="10">
        <f>71000</f>
        <v>71000</v>
      </c>
      <c r="D14" s="10">
        <f>71000</f>
        <v>71000</v>
      </c>
      <c r="E14" s="10">
        <f>71000</f>
        <v>71000</v>
      </c>
      <c r="F14" s="7"/>
      <c r="G14" s="10">
        <f t="shared" si="0"/>
        <v>213000</v>
      </c>
    </row>
    <row r="15" spans="1:7" x14ac:dyDescent="0.35">
      <c r="A15" s="8" t="s">
        <v>17</v>
      </c>
      <c r="B15" s="10">
        <f>60000</f>
        <v>60000</v>
      </c>
      <c r="C15" s="10">
        <f>60000</f>
        <v>60000</v>
      </c>
      <c r="D15" s="7"/>
      <c r="E15" s="7"/>
      <c r="F15" s="7"/>
      <c r="G15" s="10">
        <f t="shared" si="0"/>
        <v>120000</v>
      </c>
    </row>
    <row r="16" spans="1:7" x14ac:dyDescent="0.35">
      <c r="A16" s="8" t="s">
        <v>18</v>
      </c>
      <c r="B16" s="10">
        <f>77000</f>
        <v>77000</v>
      </c>
      <c r="C16" s="10">
        <f>77000</f>
        <v>77000</v>
      </c>
      <c r="D16" s="7"/>
      <c r="E16" s="7"/>
      <c r="F16" s="7"/>
      <c r="G16" s="10">
        <f t="shared" si="0"/>
        <v>154000</v>
      </c>
    </row>
    <row r="17" spans="1:7" x14ac:dyDescent="0.35">
      <c r="A17" s="8" t="s">
        <v>19</v>
      </c>
      <c r="B17" s="10">
        <f>80000</f>
        <v>80000</v>
      </c>
      <c r="C17" s="10">
        <f>80000</f>
        <v>80000</v>
      </c>
      <c r="D17" s="7"/>
      <c r="E17" s="7"/>
      <c r="F17" s="7"/>
      <c r="G17" s="10">
        <f t="shared" si="0"/>
        <v>160000</v>
      </c>
    </row>
    <row r="18" spans="1:7" x14ac:dyDescent="0.35">
      <c r="A18" s="8" t="s">
        <v>20</v>
      </c>
      <c r="B18" s="10">
        <f>80000</f>
        <v>80000</v>
      </c>
      <c r="C18" s="7"/>
      <c r="D18" s="10">
        <f>80000</f>
        <v>80000</v>
      </c>
      <c r="E18" s="7"/>
      <c r="F18" s="7"/>
      <c r="G18" s="10">
        <f t="shared" si="0"/>
        <v>160000</v>
      </c>
    </row>
    <row r="19" spans="1:7" x14ac:dyDescent="0.35">
      <c r="A19" s="8" t="s">
        <v>21</v>
      </c>
      <c r="B19" s="9">
        <f>((((((((((((B6)+(B7))+(B8))+(B9))+(B10))+(B11))+(B12))+(B13))+(B14))+(B15))+(B16))+(B17))+(B18)</f>
        <v>555666.66999999993</v>
      </c>
      <c r="C19" s="9">
        <f>((((((((((((C6)+(C7))+(C8))+(C9))+(C10))+(C11))+(C12))+(C13))+(C14))+(C15))+(C16))+(C17))+(C18)</f>
        <v>430434.95</v>
      </c>
      <c r="D19" s="9">
        <f>((((((((((((D6)+(D7))+(D8))+(D9))+(D10))+(D11))+(D12))+(D13))+(D14))+(D15))+(D16))+(D17))+(D18)</f>
        <v>218000</v>
      </c>
      <c r="E19" s="9">
        <f>((((((((((((E6)+(E7))+(E8))+(E9))+(E10))+(E11))+(E12))+(E13))+(E14))+(E15))+(E16))+(E17))+(E18)</f>
        <v>71000</v>
      </c>
      <c r="F19" s="9">
        <f>((((((((((((F6)+(F7))+(F8))+(F9))+(F10))+(F11))+(F12))+(F13))+(F14))+(F15))+(F16))+(F17))+(F18)</f>
        <v>198000</v>
      </c>
      <c r="G19" s="9">
        <f t="shared" si="0"/>
        <v>1473101.6199999999</v>
      </c>
    </row>
    <row r="20" spans="1:7" x14ac:dyDescent="0.35">
      <c r="A20" s="8"/>
      <c r="B20" s="7"/>
      <c r="C20" s="7"/>
      <c r="D20" s="7"/>
      <c r="E20" s="7"/>
      <c r="F20" s="7"/>
      <c r="G20" s="7"/>
    </row>
    <row r="23" spans="1:7" x14ac:dyDescent="0.35">
      <c r="A23" s="451" t="s">
        <v>27</v>
      </c>
      <c r="B23" s="439"/>
      <c r="C23" s="439"/>
      <c r="D23" s="439"/>
      <c r="E23" s="439"/>
      <c r="F23" s="439"/>
      <c r="G23" s="439"/>
    </row>
  </sheetData>
  <mergeCells count="4">
    <mergeCell ref="A23:G23"/>
    <mergeCell ref="A1:G1"/>
    <mergeCell ref="A2:G2"/>
    <mergeCell ref="A3:G3"/>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7CA6B-90E7-4426-9BA7-7C8D69DA12C9}">
  <sheetPr>
    <tabColor theme="9" tint="0.79998168889431442"/>
  </sheetPr>
  <dimension ref="A1:I39"/>
  <sheetViews>
    <sheetView workbookViewId="0">
      <selection activeCell="E38" sqref="E38"/>
    </sheetView>
  </sheetViews>
  <sheetFormatPr defaultColWidth="12.54296875" defaultRowHeight="15.5" outlineLevelRow="2" x14ac:dyDescent="0.35"/>
  <cols>
    <col min="1" max="3" width="16" style="70" customWidth="1"/>
    <col min="4" max="4" width="8.36328125" style="70" customWidth="1"/>
    <col min="5" max="5" width="32.1796875" style="70" customWidth="1"/>
    <col min="6" max="6" width="15" style="70" customWidth="1"/>
    <col min="7" max="7" width="74.08984375" style="70" customWidth="1"/>
    <col min="8" max="8" width="8.36328125" style="70" customWidth="1"/>
    <col min="9" max="9" width="11" style="70" bestFit="1" customWidth="1"/>
    <col min="10" max="16384" width="12.54296875" style="69"/>
  </cols>
  <sheetData>
    <row r="1" spans="1:9" ht="16" x14ac:dyDescent="0.4">
      <c r="A1" s="433" t="s">
        <v>303</v>
      </c>
      <c r="B1" s="434"/>
      <c r="C1" s="434"/>
      <c r="D1" s="434"/>
      <c r="E1" s="434"/>
      <c r="F1" s="434"/>
      <c r="G1" s="434"/>
      <c r="H1" s="434"/>
    </row>
    <row r="2" spans="1:9" x14ac:dyDescent="0.35">
      <c r="A2" s="435" t="s">
        <v>23</v>
      </c>
      <c r="B2" s="434"/>
      <c r="C2" s="434"/>
      <c r="D2" s="434"/>
      <c r="E2" s="434"/>
      <c r="F2" s="434"/>
      <c r="G2" s="434"/>
      <c r="H2" s="434"/>
    </row>
    <row r="3" spans="1:9" x14ac:dyDescent="0.35">
      <c r="A3" s="436" t="s">
        <v>549</v>
      </c>
      <c r="B3" s="434"/>
      <c r="C3" s="434"/>
      <c r="D3" s="434"/>
      <c r="E3" s="434"/>
      <c r="F3" s="434"/>
      <c r="G3" s="434"/>
      <c r="H3" s="434"/>
    </row>
    <row r="5" spans="1:9" x14ac:dyDescent="0.35">
      <c r="B5" s="77" t="s">
        <v>395</v>
      </c>
      <c r="C5" s="77" t="s">
        <v>301</v>
      </c>
      <c r="D5" s="77" t="s">
        <v>212</v>
      </c>
      <c r="E5" s="77" t="s">
        <v>300</v>
      </c>
      <c r="F5" s="77" t="s">
        <v>299</v>
      </c>
      <c r="G5" s="77" t="s">
        <v>394</v>
      </c>
      <c r="H5" s="77" t="s">
        <v>271</v>
      </c>
      <c r="I5" s="77" t="s">
        <v>218</v>
      </c>
    </row>
    <row r="6" spans="1:9" x14ac:dyDescent="0.35">
      <c r="A6" s="76" t="s">
        <v>298</v>
      </c>
    </row>
    <row r="7" spans="1:9" outlineLevel="1" x14ac:dyDescent="0.35">
      <c r="A7" s="74" t="s">
        <v>548</v>
      </c>
    </row>
    <row r="8" spans="1:9" outlineLevel="2" x14ac:dyDescent="0.35">
      <c r="B8" s="73">
        <v>45748</v>
      </c>
      <c r="C8" s="72" t="s">
        <v>281</v>
      </c>
      <c r="D8" s="72" t="s">
        <v>269</v>
      </c>
      <c r="E8" s="72" t="s">
        <v>269</v>
      </c>
      <c r="F8" s="72" t="s">
        <v>547</v>
      </c>
      <c r="G8" s="72" t="s">
        <v>546</v>
      </c>
      <c r="H8" s="72" t="s">
        <v>271</v>
      </c>
      <c r="I8" s="71">
        <v>149.19999999999999</v>
      </c>
    </row>
    <row r="9" spans="1:9" outlineLevel="1" x14ac:dyDescent="0.35">
      <c r="B9" s="73">
        <v>45748</v>
      </c>
      <c r="C9" s="72" t="s">
        <v>281</v>
      </c>
      <c r="D9" s="72" t="s">
        <v>269</v>
      </c>
      <c r="E9" s="72" t="s">
        <v>269</v>
      </c>
      <c r="F9" s="72" t="s">
        <v>547</v>
      </c>
      <c r="G9" s="72" t="s">
        <v>546</v>
      </c>
      <c r="H9" s="72" t="s">
        <v>269</v>
      </c>
      <c r="I9" s="71">
        <v>-149.19999999999999</v>
      </c>
    </row>
    <row r="10" spans="1:9" outlineLevel="1" x14ac:dyDescent="0.35">
      <c r="A10" s="74" t="s">
        <v>545</v>
      </c>
    </row>
    <row r="11" spans="1:9" outlineLevel="2" x14ac:dyDescent="0.35">
      <c r="B11" s="73">
        <v>45757</v>
      </c>
      <c r="C11" s="72" t="s">
        <v>270</v>
      </c>
      <c r="D11" s="72" t="s">
        <v>269</v>
      </c>
      <c r="E11" s="72" t="s">
        <v>237</v>
      </c>
      <c r="F11" s="72" t="s">
        <v>269</v>
      </c>
      <c r="G11" s="72" t="s">
        <v>269</v>
      </c>
      <c r="H11" s="72" t="s">
        <v>271</v>
      </c>
      <c r="I11" s="71">
        <v>83000</v>
      </c>
    </row>
    <row r="12" spans="1:9" outlineLevel="1" x14ac:dyDescent="0.35">
      <c r="B12" s="73">
        <v>45757</v>
      </c>
      <c r="C12" s="72" t="s">
        <v>270</v>
      </c>
      <c r="D12" s="72" t="s">
        <v>269</v>
      </c>
      <c r="E12" s="72" t="s">
        <v>237</v>
      </c>
      <c r="F12" s="72" t="s">
        <v>269</v>
      </c>
      <c r="G12" s="72" t="s">
        <v>269</v>
      </c>
      <c r="H12" s="72" t="s">
        <v>269</v>
      </c>
      <c r="I12" s="71">
        <v>-83000</v>
      </c>
    </row>
    <row r="13" spans="1:9" outlineLevel="1" x14ac:dyDescent="0.35">
      <c r="A13" s="74" t="s">
        <v>544</v>
      </c>
    </row>
    <row r="14" spans="1:9" outlineLevel="2" x14ac:dyDescent="0.35">
      <c r="B14" s="73">
        <v>45772</v>
      </c>
      <c r="C14" s="72" t="s">
        <v>270</v>
      </c>
      <c r="D14" s="72" t="s">
        <v>269</v>
      </c>
      <c r="E14" s="72" t="s">
        <v>543</v>
      </c>
      <c r="F14" s="72" t="s">
        <v>269</v>
      </c>
      <c r="G14" s="72" t="s">
        <v>269</v>
      </c>
      <c r="H14" s="72" t="s">
        <v>271</v>
      </c>
      <c r="I14" s="71">
        <v>77296</v>
      </c>
    </row>
    <row r="15" spans="1:9" outlineLevel="1" x14ac:dyDescent="0.35">
      <c r="B15" s="73">
        <v>45772</v>
      </c>
      <c r="C15" s="72" t="s">
        <v>270</v>
      </c>
      <c r="D15" s="72" t="s">
        <v>269</v>
      </c>
      <c r="E15" s="72" t="s">
        <v>543</v>
      </c>
      <c r="F15" s="72" t="s">
        <v>269</v>
      </c>
      <c r="G15" s="72" t="s">
        <v>269</v>
      </c>
      <c r="H15" s="72" t="s">
        <v>269</v>
      </c>
      <c r="I15" s="71">
        <v>-77296</v>
      </c>
    </row>
    <row r="16" spans="1:9" outlineLevel="1" x14ac:dyDescent="0.35">
      <c r="A16" s="74" t="s">
        <v>542</v>
      </c>
    </row>
    <row r="17" spans="1:9" outlineLevel="2" x14ac:dyDescent="0.35">
      <c r="B17" s="73">
        <v>45775</v>
      </c>
      <c r="C17" s="72" t="s">
        <v>270</v>
      </c>
      <c r="D17" s="72" t="s">
        <v>269</v>
      </c>
      <c r="E17" s="72" t="s">
        <v>204</v>
      </c>
      <c r="F17" s="72" t="s">
        <v>269</v>
      </c>
      <c r="G17" s="72" t="s">
        <v>269</v>
      </c>
      <c r="H17" s="72" t="s">
        <v>271</v>
      </c>
      <c r="I17" s="71">
        <v>68100</v>
      </c>
    </row>
    <row r="18" spans="1:9" outlineLevel="1" x14ac:dyDescent="0.35">
      <c r="B18" s="73">
        <v>45775</v>
      </c>
      <c r="C18" s="72" t="s">
        <v>270</v>
      </c>
      <c r="D18" s="72" t="s">
        <v>269</v>
      </c>
      <c r="E18" s="72" t="s">
        <v>204</v>
      </c>
      <c r="F18" s="72" t="s">
        <v>269</v>
      </c>
      <c r="G18" s="72" t="s">
        <v>269</v>
      </c>
      <c r="H18" s="72" t="s">
        <v>269</v>
      </c>
      <c r="I18" s="71">
        <v>-68100</v>
      </c>
    </row>
    <row r="19" spans="1:9" outlineLevel="1" x14ac:dyDescent="0.35">
      <c r="A19" s="74" t="s">
        <v>541</v>
      </c>
    </row>
    <row r="20" spans="1:9" outlineLevel="2" x14ac:dyDescent="0.35">
      <c r="B20" s="73">
        <v>45775</v>
      </c>
      <c r="C20" s="72" t="s">
        <v>281</v>
      </c>
      <c r="D20" s="72" t="s">
        <v>269</v>
      </c>
      <c r="E20" s="72" t="s">
        <v>269</v>
      </c>
      <c r="F20" s="72" t="s">
        <v>331</v>
      </c>
      <c r="G20" s="72" t="s">
        <v>540</v>
      </c>
      <c r="H20" s="72" t="s">
        <v>271</v>
      </c>
      <c r="I20" s="71">
        <v>341.91</v>
      </c>
    </row>
    <row r="21" spans="1:9" outlineLevel="1" x14ac:dyDescent="0.35">
      <c r="B21" s="73">
        <v>45775</v>
      </c>
      <c r="C21" s="72" t="s">
        <v>281</v>
      </c>
      <c r="D21" s="72" t="s">
        <v>269</v>
      </c>
      <c r="E21" s="72" t="s">
        <v>269</v>
      </c>
      <c r="F21" s="72" t="s">
        <v>331</v>
      </c>
      <c r="G21" s="72" t="s">
        <v>540</v>
      </c>
      <c r="H21" s="72" t="s">
        <v>269</v>
      </c>
      <c r="I21" s="71">
        <v>341.91</v>
      </c>
    </row>
    <row r="22" spans="1:9" outlineLevel="1" x14ac:dyDescent="0.35">
      <c r="A22" s="74" t="s">
        <v>539</v>
      </c>
    </row>
    <row r="23" spans="1:9" outlineLevel="2" x14ac:dyDescent="0.35">
      <c r="B23" s="73">
        <v>45777</v>
      </c>
      <c r="C23" s="72" t="s">
        <v>281</v>
      </c>
      <c r="D23" s="72" t="s">
        <v>269</v>
      </c>
      <c r="E23" s="72" t="s">
        <v>7</v>
      </c>
      <c r="F23" s="72" t="s">
        <v>269</v>
      </c>
      <c r="G23" s="72" t="s">
        <v>269</v>
      </c>
      <c r="H23" s="72" t="s">
        <v>271</v>
      </c>
      <c r="I23" s="71">
        <v>1088.49</v>
      </c>
    </row>
    <row r="24" spans="1:9" x14ac:dyDescent="0.35">
      <c r="B24" s="73">
        <v>45777</v>
      </c>
      <c r="C24" s="72" t="s">
        <v>281</v>
      </c>
      <c r="D24" s="72" t="s">
        <v>269</v>
      </c>
      <c r="E24" s="72" t="s">
        <v>7</v>
      </c>
      <c r="F24" s="72" t="s">
        <v>269</v>
      </c>
      <c r="G24" s="72" t="s">
        <v>538</v>
      </c>
      <c r="H24" s="72" t="s">
        <v>269</v>
      </c>
      <c r="I24" s="71">
        <v>1088.49</v>
      </c>
    </row>
    <row r="25" spans="1:9" x14ac:dyDescent="0.35">
      <c r="A25" s="75" t="s">
        <v>287</v>
      </c>
    </row>
    <row r="26" spans="1:9" outlineLevel="1" x14ac:dyDescent="0.35">
      <c r="A26" s="74" t="s">
        <v>537</v>
      </c>
    </row>
    <row r="27" spans="1:9" outlineLevel="2" x14ac:dyDescent="0.35">
      <c r="B27" s="73">
        <v>45777</v>
      </c>
      <c r="C27" s="72" t="s">
        <v>281</v>
      </c>
      <c r="D27" s="72" t="s">
        <v>269</v>
      </c>
      <c r="E27" s="72" t="s">
        <v>269</v>
      </c>
      <c r="F27" s="72" t="s">
        <v>280</v>
      </c>
      <c r="G27" s="72" t="s">
        <v>269</v>
      </c>
      <c r="H27" s="72" t="s">
        <v>271</v>
      </c>
      <c r="I27" s="71">
        <v>4.68</v>
      </c>
    </row>
    <row r="28" spans="1:9" x14ac:dyDescent="0.35">
      <c r="B28" s="73">
        <v>45777</v>
      </c>
      <c r="C28" s="72" t="s">
        <v>281</v>
      </c>
      <c r="D28" s="72" t="s">
        <v>269</v>
      </c>
      <c r="E28" s="72" t="s">
        <v>269</v>
      </c>
      <c r="F28" s="72" t="s">
        <v>280</v>
      </c>
      <c r="G28" s="72" t="s">
        <v>315</v>
      </c>
      <c r="H28" s="72" t="s">
        <v>269</v>
      </c>
      <c r="I28" s="71">
        <v>4.68</v>
      </c>
    </row>
    <row r="29" spans="1:9" x14ac:dyDescent="0.35">
      <c r="A29" s="75" t="s">
        <v>283</v>
      </c>
    </row>
    <row r="30" spans="1:9" outlineLevel="1" x14ac:dyDescent="0.35">
      <c r="A30" s="74" t="s">
        <v>536</v>
      </c>
    </row>
    <row r="31" spans="1:9" outlineLevel="2" x14ac:dyDescent="0.35">
      <c r="B31" s="73">
        <v>45754</v>
      </c>
      <c r="C31" s="72" t="s">
        <v>270</v>
      </c>
      <c r="D31" s="72" t="s">
        <v>269</v>
      </c>
      <c r="E31" s="72" t="s">
        <v>9</v>
      </c>
      <c r="F31" s="72" t="s">
        <v>269</v>
      </c>
      <c r="G31" s="72" t="s">
        <v>269</v>
      </c>
      <c r="H31" s="72" t="s">
        <v>271</v>
      </c>
      <c r="I31" s="71">
        <v>67000</v>
      </c>
    </row>
    <row r="32" spans="1:9" outlineLevel="1" x14ac:dyDescent="0.35">
      <c r="B32" s="73">
        <v>45754</v>
      </c>
      <c r="C32" s="72" t="s">
        <v>270</v>
      </c>
      <c r="D32" s="72" t="s">
        <v>269</v>
      </c>
      <c r="E32" s="72" t="s">
        <v>9</v>
      </c>
      <c r="F32" s="72" t="s">
        <v>269</v>
      </c>
      <c r="G32" s="72" t="s">
        <v>269</v>
      </c>
      <c r="H32" s="72" t="s">
        <v>269</v>
      </c>
      <c r="I32" s="71">
        <v>-67000</v>
      </c>
    </row>
    <row r="33" spans="1:9" outlineLevel="1" x14ac:dyDescent="0.35">
      <c r="A33" s="74" t="s">
        <v>535</v>
      </c>
    </row>
    <row r="34" spans="1:9" outlineLevel="2" x14ac:dyDescent="0.35">
      <c r="B34" s="73">
        <v>45765</v>
      </c>
      <c r="C34" s="72" t="s">
        <v>270</v>
      </c>
      <c r="D34" s="72" t="s">
        <v>269</v>
      </c>
      <c r="E34" s="72" t="s">
        <v>15</v>
      </c>
      <c r="F34" s="72" t="s">
        <v>269</v>
      </c>
      <c r="G34" s="72" t="s">
        <v>269</v>
      </c>
      <c r="H34" s="72" t="s">
        <v>271</v>
      </c>
      <c r="I34" s="71">
        <v>4605</v>
      </c>
    </row>
    <row r="35" spans="1:9" x14ac:dyDescent="0.35">
      <c r="B35" s="73">
        <v>45765</v>
      </c>
      <c r="C35" s="72" t="s">
        <v>270</v>
      </c>
      <c r="D35" s="72" t="s">
        <v>269</v>
      </c>
      <c r="E35" s="72" t="s">
        <v>15</v>
      </c>
      <c r="F35" s="72" t="s">
        <v>269</v>
      </c>
      <c r="G35" s="72" t="s">
        <v>269</v>
      </c>
      <c r="H35" s="72" t="s">
        <v>269</v>
      </c>
      <c r="I35" s="71">
        <v>-4605</v>
      </c>
    </row>
    <row r="37" spans="1:9" x14ac:dyDescent="0.35">
      <c r="E37" s="70" t="s">
        <v>550</v>
      </c>
      <c r="I37" s="101">
        <f>+I11+I14+I17+I31+I34</f>
        <v>300001</v>
      </c>
    </row>
    <row r="39" spans="1:9" x14ac:dyDescent="0.35">
      <c r="A39" s="437" t="s">
        <v>534</v>
      </c>
      <c r="B39" s="434"/>
      <c r="C39" s="434"/>
      <c r="D39" s="434"/>
      <c r="E39" s="434"/>
      <c r="F39" s="434"/>
      <c r="G39" s="434"/>
      <c r="H39" s="434"/>
    </row>
  </sheetData>
  <mergeCells count="4">
    <mergeCell ref="A1:H1"/>
    <mergeCell ref="A2:H2"/>
    <mergeCell ref="A3:H3"/>
    <mergeCell ref="A39:H39"/>
  </mergeCell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9EA2A-93C9-41FE-8F3C-50E2643C558A}">
  <sheetPr>
    <tabColor theme="9" tint="0.79998168889431442"/>
  </sheetPr>
  <dimension ref="A1:I45"/>
  <sheetViews>
    <sheetView workbookViewId="0">
      <selection activeCell="C24" sqref="C24"/>
    </sheetView>
  </sheetViews>
  <sheetFormatPr defaultColWidth="12.54296875" defaultRowHeight="15.5" outlineLevelRow="2" x14ac:dyDescent="0.35"/>
  <cols>
    <col min="1" max="3" width="16" style="70" customWidth="1"/>
    <col min="4" max="4" width="8.36328125" style="70" customWidth="1"/>
    <col min="5" max="5" width="17.90625" style="70" customWidth="1"/>
    <col min="6" max="6" width="15" style="70" customWidth="1"/>
    <col min="7" max="7" width="31.1796875" style="70" customWidth="1"/>
    <col min="8" max="8" width="8.36328125" style="70" customWidth="1"/>
    <col min="9" max="9" width="9.36328125" style="70" customWidth="1"/>
    <col min="10" max="16384" width="12.54296875" style="69"/>
  </cols>
  <sheetData>
    <row r="1" spans="1:9" ht="16" x14ac:dyDescent="0.4">
      <c r="A1" s="433" t="s">
        <v>303</v>
      </c>
      <c r="B1" s="434"/>
      <c r="C1" s="434"/>
      <c r="D1" s="434"/>
      <c r="E1" s="434"/>
      <c r="F1" s="434"/>
      <c r="G1" s="434"/>
      <c r="H1" s="434"/>
    </row>
    <row r="2" spans="1:9" x14ac:dyDescent="0.35">
      <c r="A2" s="435" t="s">
        <v>23</v>
      </c>
      <c r="B2" s="434"/>
      <c r="C2" s="434"/>
      <c r="D2" s="434"/>
      <c r="E2" s="434"/>
      <c r="F2" s="434"/>
      <c r="G2" s="434"/>
      <c r="H2" s="434"/>
    </row>
    <row r="3" spans="1:9" x14ac:dyDescent="0.35">
      <c r="A3" s="436" t="s">
        <v>509</v>
      </c>
      <c r="B3" s="434"/>
      <c r="C3" s="434"/>
      <c r="D3" s="434"/>
      <c r="E3" s="434"/>
      <c r="F3" s="434"/>
      <c r="G3" s="434"/>
      <c r="H3" s="434"/>
    </row>
    <row r="5" spans="1:9" x14ac:dyDescent="0.35">
      <c r="B5" s="77" t="s">
        <v>395</v>
      </c>
      <c r="C5" s="77" t="s">
        <v>301</v>
      </c>
      <c r="D5" s="77" t="s">
        <v>212</v>
      </c>
      <c r="E5" s="77" t="s">
        <v>300</v>
      </c>
      <c r="F5" s="77" t="s">
        <v>299</v>
      </c>
      <c r="G5" s="77" t="s">
        <v>394</v>
      </c>
      <c r="H5" s="77" t="s">
        <v>271</v>
      </c>
      <c r="I5" s="77" t="s">
        <v>218</v>
      </c>
    </row>
    <row r="6" spans="1:9" x14ac:dyDescent="0.35">
      <c r="A6" s="76" t="s">
        <v>298</v>
      </c>
    </row>
    <row r="7" spans="1:9" outlineLevel="1" x14ac:dyDescent="0.35">
      <c r="A7" s="74" t="s">
        <v>521</v>
      </c>
    </row>
    <row r="8" spans="1:9" hidden="1" outlineLevel="2" x14ac:dyDescent="0.35">
      <c r="B8" s="73">
        <v>45720</v>
      </c>
      <c r="C8" s="72" t="s">
        <v>270</v>
      </c>
      <c r="D8" s="72" t="s">
        <v>269</v>
      </c>
      <c r="E8" s="72" t="s">
        <v>19</v>
      </c>
      <c r="F8" s="72" t="s">
        <v>269</v>
      </c>
      <c r="G8" s="72" t="s">
        <v>269</v>
      </c>
      <c r="H8" s="72" t="s">
        <v>271</v>
      </c>
      <c r="I8" s="71">
        <v>80000</v>
      </c>
    </row>
    <row r="9" spans="1:9" outlineLevel="1" collapsed="1" x14ac:dyDescent="0.35">
      <c r="B9" s="73">
        <v>45720</v>
      </c>
      <c r="C9" s="72" t="s">
        <v>270</v>
      </c>
      <c r="D9" s="72" t="s">
        <v>269</v>
      </c>
      <c r="E9" s="72" t="s">
        <v>19</v>
      </c>
      <c r="F9" s="72" t="s">
        <v>269</v>
      </c>
      <c r="G9" s="72" t="s">
        <v>269</v>
      </c>
      <c r="H9" s="72" t="s">
        <v>269</v>
      </c>
      <c r="I9" s="71">
        <v>-80000</v>
      </c>
    </row>
    <row r="10" spans="1:9" outlineLevel="1" x14ac:dyDescent="0.35">
      <c r="A10" s="74" t="s">
        <v>520</v>
      </c>
    </row>
    <row r="11" spans="1:9" hidden="1" outlineLevel="2" x14ac:dyDescent="0.35">
      <c r="B11" s="73">
        <v>45720</v>
      </c>
      <c r="C11" s="72" t="s">
        <v>270</v>
      </c>
      <c r="D11" s="72" t="s">
        <v>269</v>
      </c>
      <c r="E11" s="72" t="s">
        <v>19</v>
      </c>
      <c r="F11" s="72" t="s">
        <v>269</v>
      </c>
      <c r="G11" s="72" t="s">
        <v>269</v>
      </c>
      <c r="H11" s="72" t="s">
        <v>271</v>
      </c>
      <c r="I11" s="71">
        <v>80000</v>
      </c>
    </row>
    <row r="12" spans="1:9" outlineLevel="1" collapsed="1" x14ac:dyDescent="0.35">
      <c r="B12" s="73">
        <v>45720</v>
      </c>
      <c r="C12" s="72" t="s">
        <v>270</v>
      </c>
      <c r="D12" s="72" t="s">
        <v>269</v>
      </c>
      <c r="E12" s="72" t="s">
        <v>19</v>
      </c>
      <c r="F12" s="72" t="s">
        <v>269</v>
      </c>
      <c r="G12" s="72" t="s">
        <v>269</v>
      </c>
      <c r="H12" s="72" t="s">
        <v>269</v>
      </c>
      <c r="I12" s="71">
        <v>-80000</v>
      </c>
    </row>
    <row r="13" spans="1:9" outlineLevel="1" x14ac:dyDescent="0.35">
      <c r="A13" s="74" t="s">
        <v>519</v>
      </c>
    </row>
    <row r="14" spans="1:9" hidden="1" outlineLevel="2" x14ac:dyDescent="0.35">
      <c r="B14" s="73">
        <v>45723</v>
      </c>
      <c r="C14" s="72" t="s">
        <v>270</v>
      </c>
      <c r="D14" s="72" t="s">
        <v>269</v>
      </c>
      <c r="E14" s="72" t="s">
        <v>206</v>
      </c>
      <c r="F14" s="72" t="s">
        <v>269</v>
      </c>
      <c r="G14" s="72" t="s">
        <v>269</v>
      </c>
      <c r="H14" s="72" t="s">
        <v>271</v>
      </c>
      <c r="I14" s="71">
        <v>64737</v>
      </c>
    </row>
    <row r="15" spans="1:9" outlineLevel="1" collapsed="1" x14ac:dyDescent="0.35">
      <c r="B15" s="73">
        <v>45723</v>
      </c>
      <c r="C15" s="72" t="s">
        <v>270</v>
      </c>
      <c r="D15" s="72" t="s">
        <v>269</v>
      </c>
      <c r="E15" s="72" t="s">
        <v>206</v>
      </c>
      <c r="F15" s="72" t="s">
        <v>269</v>
      </c>
      <c r="G15" s="72" t="s">
        <v>269</v>
      </c>
      <c r="H15" s="72" t="s">
        <v>269</v>
      </c>
      <c r="I15" s="71">
        <v>-64737</v>
      </c>
    </row>
    <row r="16" spans="1:9" outlineLevel="1" x14ac:dyDescent="0.35">
      <c r="A16" s="74" t="s">
        <v>518</v>
      </c>
    </row>
    <row r="17" spans="1:9" hidden="1" outlineLevel="2" x14ac:dyDescent="0.35">
      <c r="B17" s="73">
        <v>45730</v>
      </c>
      <c r="C17" s="72" t="s">
        <v>270</v>
      </c>
      <c r="D17" s="72" t="s">
        <v>269</v>
      </c>
      <c r="E17" s="72" t="s">
        <v>205</v>
      </c>
      <c r="F17" s="72" t="s">
        <v>269</v>
      </c>
      <c r="G17" s="72" t="s">
        <v>269</v>
      </c>
      <c r="H17" s="72" t="s">
        <v>271</v>
      </c>
      <c r="I17" s="71">
        <v>75000</v>
      </c>
    </row>
    <row r="18" spans="1:9" outlineLevel="1" collapsed="1" x14ac:dyDescent="0.35">
      <c r="B18" s="73">
        <v>45730</v>
      </c>
      <c r="C18" s="72" t="s">
        <v>270</v>
      </c>
      <c r="D18" s="72" t="s">
        <v>269</v>
      </c>
      <c r="E18" s="72" t="s">
        <v>205</v>
      </c>
      <c r="F18" s="72" t="s">
        <v>269</v>
      </c>
      <c r="G18" s="72" t="s">
        <v>269</v>
      </c>
      <c r="H18" s="72" t="s">
        <v>269</v>
      </c>
      <c r="I18" s="71">
        <v>-75000</v>
      </c>
    </row>
    <row r="19" spans="1:9" outlineLevel="1" x14ac:dyDescent="0.35">
      <c r="A19" s="74" t="s">
        <v>517</v>
      </c>
    </row>
    <row r="20" spans="1:9" hidden="1" outlineLevel="2" x14ac:dyDescent="0.35">
      <c r="B20" s="73">
        <v>45733</v>
      </c>
      <c r="C20" s="72" t="s">
        <v>270</v>
      </c>
      <c r="D20" s="72" t="s">
        <v>269</v>
      </c>
      <c r="E20" s="72" t="s">
        <v>8</v>
      </c>
      <c r="F20" s="72" t="s">
        <v>269</v>
      </c>
      <c r="G20" s="72" t="s">
        <v>269</v>
      </c>
      <c r="H20" s="72" t="s">
        <v>271</v>
      </c>
      <c r="I20" s="71">
        <v>75000</v>
      </c>
    </row>
    <row r="21" spans="1:9" x14ac:dyDescent="0.35">
      <c r="B21" s="73">
        <v>45733</v>
      </c>
      <c r="C21" s="72" t="s">
        <v>270</v>
      </c>
      <c r="D21" s="72" t="s">
        <v>269</v>
      </c>
      <c r="E21" s="72" t="s">
        <v>8</v>
      </c>
      <c r="F21" s="72" t="s">
        <v>269</v>
      </c>
      <c r="G21" s="72" t="s">
        <v>269</v>
      </c>
      <c r="H21" s="72" t="s">
        <v>269</v>
      </c>
      <c r="I21" s="71">
        <v>-75000</v>
      </c>
    </row>
    <row r="22" spans="1:9" x14ac:dyDescent="0.35">
      <c r="A22" s="75" t="s">
        <v>287</v>
      </c>
    </row>
    <row r="23" spans="1:9" outlineLevel="1" x14ac:dyDescent="0.35">
      <c r="A23" s="74" t="s">
        <v>516</v>
      </c>
    </row>
    <row r="24" spans="1:9" hidden="1" outlineLevel="2" x14ac:dyDescent="0.35">
      <c r="B24" s="73">
        <v>45720</v>
      </c>
      <c r="C24" s="72" t="s">
        <v>281</v>
      </c>
      <c r="D24" s="72" t="s">
        <v>269</v>
      </c>
      <c r="E24" s="72" t="s">
        <v>269</v>
      </c>
      <c r="F24" s="72" t="s">
        <v>280</v>
      </c>
      <c r="G24" s="72" t="s">
        <v>269</v>
      </c>
      <c r="H24" s="72" t="s">
        <v>271</v>
      </c>
      <c r="I24" s="71">
        <v>20</v>
      </c>
    </row>
    <row r="25" spans="1:9" outlineLevel="1" collapsed="1" x14ac:dyDescent="0.35">
      <c r="B25" s="73">
        <v>45720</v>
      </c>
      <c r="C25" s="72" t="s">
        <v>281</v>
      </c>
      <c r="D25" s="72" t="s">
        <v>269</v>
      </c>
      <c r="E25" s="72" t="s">
        <v>269</v>
      </c>
      <c r="F25" s="72" t="s">
        <v>280</v>
      </c>
      <c r="G25" s="72" t="s">
        <v>279</v>
      </c>
      <c r="H25" s="72" t="s">
        <v>269</v>
      </c>
      <c r="I25" s="71">
        <v>-20</v>
      </c>
    </row>
    <row r="26" spans="1:9" outlineLevel="1" x14ac:dyDescent="0.35">
      <c r="A26" s="74" t="s">
        <v>515</v>
      </c>
    </row>
    <row r="27" spans="1:9" hidden="1" outlineLevel="2" x14ac:dyDescent="0.35">
      <c r="B27" s="73">
        <v>45727</v>
      </c>
      <c r="C27" s="72" t="s">
        <v>270</v>
      </c>
      <c r="D27" s="72" t="s">
        <v>269</v>
      </c>
      <c r="E27" s="72" t="s">
        <v>11</v>
      </c>
      <c r="F27" s="72" t="s">
        <v>269</v>
      </c>
      <c r="G27" s="72" t="s">
        <v>269</v>
      </c>
      <c r="H27" s="72" t="s">
        <v>271</v>
      </c>
      <c r="I27" s="71">
        <v>5469</v>
      </c>
    </row>
    <row r="28" spans="1:9" outlineLevel="1" collapsed="1" x14ac:dyDescent="0.35">
      <c r="B28" s="73">
        <v>45727</v>
      </c>
      <c r="C28" s="72" t="s">
        <v>270</v>
      </c>
      <c r="D28" s="72" t="s">
        <v>269</v>
      </c>
      <c r="E28" s="72" t="s">
        <v>11</v>
      </c>
      <c r="F28" s="72" t="s">
        <v>269</v>
      </c>
      <c r="G28" s="72" t="s">
        <v>269</v>
      </c>
      <c r="H28" s="72" t="s">
        <v>269</v>
      </c>
      <c r="I28" s="71">
        <v>-5469</v>
      </c>
    </row>
    <row r="29" spans="1:9" outlineLevel="1" x14ac:dyDescent="0.35">
      <c r="A29" s="74" t="s">
        <v>514</v>
      </c>
    </row>
    <row r="30" spans="1:9" hidden="1" outlineLevel="2" x14ac:dyDescent="0.35">
      <c r="B30" s="73">
        <v>45734</v>
      </c>
      <c r="C30" s="72" t="s">
        <v>270</v>
      </c>
      <c r="D30" s="72" t="s">
        <v>269</v>
      </c>
      <c r="E30" s="72" t="s">
        <v>11</v>
      </c>
      <c r="F30" s="72" t="s">
        <v>269</v>
      </c>
      <c r="G30" s="72" t="s">
        <v>269</v>
      </c>
      <c r="H30" s="72" t="s">
        <v>271</v>
      </c>
      <c r="I30" s="71">
        <v>68975</v>
      </c>
    </row>
    <row r="31" spans="1:9" outlineLevel="1" collapsed="1" x14ac:dyDescent="0.35">
      <c r="B31" s="73">
        <v>45734</v>
      </c>
      <c r="C31" s="72" t="s">
        <v>270</v>
      </c>
      <c r="D31" s="72" t="s">
        <v>269</v>
      </c>
      <c r="E31" s="72" t="s">
        <v>11</v>
      </c>
      <c r="F31" s="72" t="s">
        <v>269</v>
      </c>
      <c r="G31" s="72" t="s">
        <v>269</v>
      </c>
      <c r="H31" s="72" t="s">
        <v>269</v>
      </c>
      <c r="I31" s="71">
        <v>-68975</v>
      </c>
    </row>
    <row r="32" spans="1:9" outlineLevel="1" x14ac:dyDescent="0.35">
      <c r="A32" s="74" t="s">
        <v>513</v>
      </c>
    </row>
    <row r="33" spans="1:9" hidden="1" outlineLevel="2" x14ac:dyDescent="0.35">
      <c r="B33" s="73">
        <v>45747</v>
      </c>
      <c r="C33" s="72" t="s">
        <v>281</v>
      </c>
      <c r="D33" s="72" t="s">
        <v>269</v>
      </c>
      <c r="E33" s="72" t="s">
        <v>269</v>
      </c>
      <c r="F33" s="72" t="s">
        <v>280</v>
      </c>
      <c r="G33" s="72" t="s">
        <v>269</v>
      </c>
      <c r="H33" s="72" t="s">
        <v>271</v>
      </c>
      <c r="I33" s="71">
        <v>4.34</v>
      </c>
    </row>
    <row r="34" spans="1:9" x14ac:dyDescent="0.35">
      <c r="B34" s="73">
        <v>45747</v>
      </c>
      <c r="C34" s="72" t="s">
        <v>281</v>
      </c>
      <c r="D34" s="72" t="s">
        <v>269</v>
      </c>
      <c r="E34" s="72" t="s">
        <v>269</v>
      </c>
      <c r="F34" s="72" t="s">
        <v>280</v>
      </c>
      <c r="G34" s="72" t="s">
        <v>315</v>
      </c>
      <c r="H34" s="72" t="s">
        <v>269</v>
      </c>
      <c r="I34" s="71">
        <v>4.34</v>
      </c>
    </row>
    <row r="35" spans="1:9" x14ac:dyDescent="0.35">
      <c r="A35" s="75" t="s">
        <v>283</v>
      </c>
    </row>
    <row r="36" spans="1:9" outlineLevel="1" x14ac:dyDescent="0.35">
      <c r="A36" s="74" t="s">
        <v>512</v>
      </c>
    </row>
    <row r="37" spans="1:9" hidden="1" outlineLevel="2" x14ac:dyDescent="0.35">
      <c r="B37" s="73">
        <v>45723</v>
      </c>
      <c r="C37" s="72" t="s">
        <v>270</v>
      </c>
      <c r="D37" s="72" t="s">
        <v>269</v>
      </c>
      <c r="E37" s="72" t="s">
        <v>15</v>
      </c>
      <c r="F37" s="72" t="s">
        <v>269</v>
      </c>
      <c r="G37" s="72" t="s">
        <v>269</v>
      </c>
      <c r="H37" s="72" t="s">
        <v>271</v>
      </c>
      <c r="I37" s="71">
        <v>66000</v>
      </c>
    </row>
    <row r="38" spans="1:9" outlineLevel="1" collapsed="1" x14ac:dyDescent="0.35">
      <c r="B38" s="73">
        <v>45723</v>
      </c>
      <c r="C38" s="72" t="s">
        <v>270</v>
      </c>
      <c r="D38" s="72" t="s">
        <v>269</v>
      </c>
      <c r="E38" s="72" t="s">
        <v>15</v>
      </c>
      <c r="F38" s="72" t="s">
        <v>269</v>
      </c>
      <c r="G38" s="72" t="s">
        <v>269</v>
      </c>
      <c r="H38" s="72" t="s">
        <v>269</v>
      </c>
      <c r="I38" s="71">
        <v>-66000</v>
      </c>
    </row>
    <row r="39" spans="1:9" outlineLevel="1" x14ac:dyDescent="0.35">
      <c r="A39" s="74" t="s">
        <v>511</v>
      </c>
    </row>
    <row r="40" spans="1:9" hidden="1" outlineLevel="2" x14ac:dyDescent="0.35">
      <c r="B40" s="73">
        <v>45733</v>
      </c>
      <c r="C40" s="72" t="s">
        <v>270</v>
      </c>
      <c r="D40" s="72" t="s">
        <v>269</v>
      </c>
      <c r="E40" s="72" t="s">
        <v>184</v>
      </c>
      <c r="F40" s="72" t="s">
        <v>269</v>
      </c>
      <c r="G40" s="72" t="s">
        <v>269</v>
      </c>
      <c r="H40" s="72" t="s">
        <v>271</v>
      </c>
      <c r="I40" s="71">
        <v>19293.11</v>
      </c>
    </row>
    <row r="41" spans="1:9" x14ac:dyDescent="0.35">
      <c r="B41" s="73">
        <v>45733</v>
      </c>
      <c r="C41" s="72" t="s">
        <v>270</v>
      </c>
      <c r="D41" s="72" t="s">
        <v>269</v>
      </c>
      <c r="E41" s="72" t="s">
        <v>184</v>
      </c>
      <c r="F41" s="72" t="s">
        <v>269</v>
      </c>
      <c r="G41" s="72" t="s">
        <v>269</v>
      </c>
      <c r="H41" s="72" t="s">
        <v>269</v>
      </c>
      <c r="I41" s="71">
        <v>-19293.11</v>
      </c>
    </row>
    <row r="45" spans="1:9" x14ac:dyDescent="0.35">
      <c r="A45" s="437" t="s">
        <v>510</v>
      </c>
      <c r="B45" s="434"/>
      <c r="C45" s="434"/>
      <c r="D45" s="434"/>
      <c r="E45" s="434"/>
      <c r="F45" s="434"/>
      <c r="G45" s="434"/>
      <c r="H45" s="434"/>
    </row>
  </sheetData>
  <mergeCells count="4">
    <mergeCell ref="A1:H1"/>
    <mergeCell ref="A2:H2"/>
    <mergeCell ref="A3:H3"/>
    <mergeCell ref="A45:H45"/>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95164-5ABD-4B0D-8E80-5F7042AC29DC}">
  <sheetPr>
    <tabColor theme="9" tint="0.79998168889431442"/>
  </sheetPr>
  <dimension ref="A1:I26"/>
  <sheetViews>
    <sheetView workbookViewId="0">
      <selection activeCell="I14" activeCellId="2" sqref="I8 I11 I14"/>
    </sheetView>
  </sheetViews>
  <sheetFormatPr defaultColWidth="12.54296875" defaultRowHeight="15.5" outlineLevelRow="2" x14ac:dyDescent="0.35"/>
  <cols>
    <col min="1" max="1" width="13" style="70" customWidth="1"/>
    <col min="2" max="3" width="16" style="70" customWidth="1"/>
    <col min="4" max="4" width="8.36328125" style="70" customWidth="1"/>
    <col min="5" max="5" width="20.6328125" style="70" customWidth="1"/>
    <col min="6" max="6" width="15" style="70" customWidth="1"/>
    <col min="7" max="8" width="31.1796875" style="70" customWidth="1"/>
    <col min="9" max="9" width="30.1796875" style="70" customWidth="1"/>
    <col min="10" max="16384" width="12.54296875" style="69"/>
  </cols>
  <sheetData>
    <row r="1" spans="1:9" ht="16" x14ac:dyDescent="0.4">
      <c r="A1" s="433" t="s">
        <v>303</v>
      </c>
      <c r="B1" s="434"/>
      <c r="C1" s="434"/>
      <c r="D1" s="434"/>
      <c r="E1" s="434"/>
      <c r="F1" s="434"/>
      <c r="G1" s="434"/>
      <c r="H1" s="434"/>
    </row>
    <row r="2" spans="1:9" x14ac:dyDescent="0.35">
      <c r="A2" s="435" t="s">
        <v>23</v>
      </c>
      <c r="B2" s="434"/>
      <c r="C2" s="434"/>
      <c r="D2" s="434"/>
      <c r="E2" s="434"/>
      <c r="F2" s="434"/>
      <c r="G2" s="434"/>
      <c r="H2" s="434"/>
    </row>
    <row r="3" spans="1:9" x14ac:dyDescent="0.35">
      <c r="A3" s="436" t="s">
        <v>473</v>
      </c>
      <c r="B3" s="434"/>
      <c r="C3" s="434"/>
      <c r="D3" s="434"/>
      <c r="E3" s="434"/>
      <c r="F3" s="434"/>
      <c r="G3" s="434"/>
      <c r="H3" s="434"/>
    </row>
    <row r="5" spans="1:9" x14ac:dyDescent="0.35">
      <c r="B5" s="77" t="s">
        <v>395</v>
      </c>
      <c r="C5" s="77" t="s">
        <v>301</v>
      </c>
      <c r="D5" s="77" t="s">
        <v>212</v>
      </c>
      <c r="E5" s="77" t="s">
        <v>300</v>
      </c>
      <c r="F5" s="77" t="s">
        <v>299</v>
      </c>
      <c r="G5" s="77" t="s">
        <v>394</v>
      </c>
      <c r="H5" s="77" t="s">
        <v>393</v>
      </c>
      <c r="I5" s="77" t="s">
        <v>392</v>
      </c>
    </row>
    <row r="6" spans="1:9" x14ac:dyDescent="0.35">
      <c r="A6" s="76" t="s">
        <v>298</v>
      </c>
    </row>
    <row r="7" spans="1:9" outlineLevel="1" x14ac:dyDescent="0.35">
      <c r="A7" s="74" t="s">
        <v>472</v>
      </c>
    </row>
    <row r="8" spans="1:9" outlineLevel="2" x14ac:dyDescent="0.35">
      <c r="B8" s="73">
        <v>45706</v>
      </c>
      <c r="C8" s="72" t="s">
        <v>270</v>
      </c>
      <c r="D8" s="72" t="s">
        <v>269</v>
      </c>
      <c r="E8" s="72" t="s">
        <v>33</v>
      </c>
      <c r="F8" s="72" t="s">
        <v>269</v>
      </c>
      <c r="G8" s="72" t="s">
        <v>269</v>
      </c>
      <c r="H8" s="72" t="s">
        <v>271</v>
      </c>
      <c r="I8" s="71">
        <v>74538</v>
      </c>
    </row>
    <row r="9" spans="1:9" outlineLevel="1" x14ac:dyDescent="0.35">
      <c r="B9" s="73">
        <v>45706</v>
      </c>
      <c r="C9" s="72" t="s">
        <v>270</v>
      </c>
      <c r="D9" s="72" t="s">
        <v>269</v>
      </c>
      <c r="E9" s="72" t="s">
        <v>33</v>
      </c>
      <c r="F9" s="72" t="s">
        <v>269</v>
      </c>
      <c r="G9" s="72" t="s">
        <v>269</v>
      </c>
      <c r="H9" s="72" t="s">
        <v>269</v>
      </c>
      <c r="I9" s="71">
        <v>-74538</v>
      </c>
    </row>
    <row r="10" spans="1:9" outlineLevel="1" x14ac:dyDescent="0.35">
      <c r="A10" s="74" t="s">
        <v>471</v>
      </c>
    </row>
    <row r="11" spans="1:9" outlineLevel="2" x14ac:dyDescent="0.35">
      <c r="B11" s="73">
        <v>45706</v>
      </c>
      <c r="C11" s="72" t="s">
        <v>270</v>
      </c>
      <c r="D11" s="72" t="s">
        <v>269</v>
      </c>
      <c r="E11" s="72" t="s">
        <v>137</v>
      </c>
      <c r="F11" s="72" t="s">
        <v>269</v>
      </c>
      <c r="G11" s="72" t="s">
        <v>269</v>
      </c>
      <c r="H11" s="72" t="s">
        <v>271</v>
      </c>
      <c r="I11" s="71">
        <v>1278.5899999999999</v>
      </c>
    </row>
    <row r="12" spans="1:9" outlineLevel="1" x14ac:dyDescent="0.35">
      <c r="B12" s="73">
        <v>45706</v>
      </c>
      <c r="C12" s="72" t="s">
        <v>270</v>
      </c>
      <c r="D12" s="72" t="s">
        <v>269</v>
      </c>
      <c r="E12" s="72" t="s">
        <v>137</v>
      </c>
      <c r="F12" s="72" t="s">
        <v>269</v>
      </c>
      <c r="G12" s="72" t="s">
        <v>269</v>
      </c>
      <c r="H12" s="72" t="s">
        <v>269</v>
      </c>
      <c r="I12" s="71">
        <v>-1278.5899999999999</v>
      </c>
    </row>
    <row r="13" spans="1:9" outlineLevel="1" x14ac:dyDescent="0.35">
      <c r="A13" s="74" t="s">
        <v>470</v>
      </c>
    </row>
    <row r="14" spans="1:9" outlineLevel="2" x14ac:dyDescent="0.35">
      <c r="B14" s="73">
        <v>45709</v>
      </c>
      <c r="C14" s="72" t="s">
        <v>270</v>
      </c>
      <c r="D14" s="72" t="s">
        <v>269</v>
      </c>
      <c r="E14" s="72" t="s">
        <v>237</v>
      </c>
      <c r="F14" s="72" t="s">
        <v>269</v>
      </c>
      <c r="G14" s="72" t="s">
        <v>269</v>
      </c>
      <c r="H14" s="72" t="s">
        <v>271</v>
      </c>
      <c r="I14" s="71">
        <v>84461</v>
      </c>
    </row>
    <row r="15" spans="1:9" x14ac:dyDescent="0.35">
      <c r="B15" s="73">
        <v>45709</v>
      </c>
      <c r="C15" s="72" t="s">
        <v>270</v>
      </c>
      <c r="D15" s="72" t="s">
        <v>269</v>
      </c>
      <c r="E15" s="72" t="s">
        <v>237</v>
      </c>
      <c r="F15" s="72" t="s">
        <v>269</v>
      </c>
      <c r="G15" s="72" t="s">
        <v>269</v>
      </c>
      <c r="H15" s="72" t="s">
        <v>269</v>
      </c>
      <c r="I15" s="71">
        <v>-84461</v>
      </c>
    </row>
    <row r="16" spans="1:9" x14ac:dyDescent="0.35">
      <c r="A16" s="75" t="s">
        <v>287</v>
      </c>
    </row>
    <row r="17" spans="1:9" outlineLevel="1" x14ac:dyDescent="0.35">
      <c r="A17" s="74" t="s">
        <v>469</v>
      </c>
    </row>
    <row r="18" spans="1:9" outlineLevel="2" x14ac:dyDescent="0.35">
      <c r="B18" s="73">
        <v>45692</v>
      </c>
      <c r="C18" s="72" t="s">
        <v>281</v>
      </c>
      <c r="D18" s="72" t="s">
        <v>269</v>
      </c>
      <c r="E18" s="72" t="s">
        <v>269</v>
      </c>
      <c r="F18" s="72" t="s">
        <v>280</v>
      </c>
      <c r="G18" s="72" t="s">
        <v>269</v>
      </c>
      <c r="H18" s="72" t="s">
        <v>271</v>
      </c>
      <c r="I18" s="71">
        <v>20</v>
      </c>
    </row>
    <row r="19" spans="1:9" outlineLevel="1" x14ac:dyDescent="0.35">
      <c r="B19" s="73">
        <v>45692</v>
      </c>
      <c r="C19" s="72" t="s">
        <v>281</v>
      </c>
      <c r="D19" s="72" t="s">
        <v>269</v>
      </c>
      <c r="E19" s="72" t="s">
        <v>269</v>
      </c>
      <c r="F19" s="72" t="s">
        <v>280</v>
      </c>
      <c r="G19" s="72" t="s">
        <v>279</v>
      </c>
      <c r="H19" s="72" t="s">
        <v>269</v>
      </c>
      <c r="I19" s="71">
        <v>-20</v>
      </c>
    </row>
    <row r="20" spans="1:9" outlineLevel="1" x14ac:dyDescent="0.35">
      <c r="A20" s="74" t="s">
        <v>468</v>
      </c>
    </row>
    <row r="21" spans="1:9" outlineLevel="2" x14ac:dyDescent="0.35">
      <c r="B21" s="73">
        <v>45716</v>
      </c>
      <c r="C21" s="72" t="s">
        <v>281</v>
      </c>
      <c r="D21" s="72" t="s">
        <v>269</v>
      </c>
      <c r="E21" s="72" t="s">
        <v>269</v>
      </c>
      <c r="F21" s="72" t="s">
        <v>280</v>
      </c>
      <c r="G21" s="72" t="s">
        <v>269</v>
      </c>
      <c r="H21" s="72" t="s">
        <v>271</v>
      </c>
      <c r="I21" s="71">
        <v>2.85</v>
      </c>
    </row>
    <row r="22" spans="1:9" x14ac:dyDescent="0.35">
      <c r="B22" s="73">
        <v>45716</v>
      </c>
      <c r="C22" s="72" t="s">
        <v>281</v>
      </c>
      <c r="D22" s="72" t="s">
        <v>269</v>
      </c>
      <c r="E22" s="72" t="s">
        <v>269</v>
      </c>
      <c r="F22" s="72" t="s">
        <v>280</v>
      </c>
      <c r="G22" s="72" t="s">
        <v>315</v>
      </c>
      <c r="H22" s="72" t="s">
        <v>269</v>
      </c>
      <c r="I22" s="71">
        <v>2.85</v>
      </c>
    </row>
    <row r="26" spans="1:9" x14ac:dyDescent="0.35">
      <c r="A26" s="437" t="s">
        <v>467</v>
      </c>
      <c r="B26" s="434"/>
      <c r="C26" s="434"/>
      <c r="D26" s="434"/>
      <c r="E26" s="434"/>
      <c r="F26" s="434"/>
      <c r="G26" s="434"/>
      <c r="H26" s="434"/>
    </row>
  </sheetData>
  <mergeCells count="4">
    <mergeCell ref="A1:H1"/>
    <mergeCell ref="A2:H2"/>
    <mergeCell ref="A3:H3"/>
    <mergeCell ref="A26:H26"/>
  </mergeCell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4CB7E-5422-45C0-ADDB-F1E4CF1B6FC3}">
  <sheetPr>
    <tabColor theme="9" tint="0.79998168889431442"/>
  </sheetPr>
  <dimension ref="A1:I63"/>
  <sheetViews>
    <sheetView workbookViewId="0">
      <selection activeCell="I59" activeCellId="8" sqref="I9 I15 I18 I24 I30 I39 I42 I56 I59"/>
    </sheetView>
  </sheetViews>
  <sheetFormatPr defaultColWidth="12.54296875" defaultRowHeight="15.5" outlineLevelRow="2" x14ac:dyDescent="0.35"/>
  <cols>
    <col min="1" max="3" width="16" style="70" customWidth="1"/>
    <col min="4" max="4" width="8.36328125" style="70" customWidth="1"/>
    <col min="5" max="5" width="24.54296875" style="70" customWidth="1"/>
    <col min="6" max="6" width="15" style="70" customWidth="1"/>
    <col min="7" max="7" width="96.1796875" style="70" customWidth="1"/>
    <col min="8" max="8" width="31.1796875" style="70" customWidth="1"/>
    <col min="9" max="9" width="30.1796875" style="70" customWidth="1"/>
    <col min="10" max="16384" width="12.54296875" style="69"/>
  </cols>
  <sheetData>
    <row r="1" spans="1:9" ht="16" x14ac:dyDescent="0.4">
      <c r="A1" s="433" t="s">
        <v>303</v>
      </c>
      <c r="B1" s="434"/>
      <c r="C1" s="434"/>
      <c r="D1" s="434"/>
      <c r="E1" s="434"/>
      <c r="F1" s="434"/>
      <c r="G1" s="434"/>
      <c r="H1" s="434"/>
    </row>
    <row r="2" spans="1:9" x14ac:dyDescent="0.35">
      <c r="A2" s="435" t="s">
        <v>23</v>
      </c>
      <c r="B2" s="434"/>
      <c r="C2" s="434"/>
      <c r="D2" s="434"/>
      <c r="E2" s="434"/>
      <c r="F2" s="434"/>
      <c r="G2" s="434"/>
      <c r="H2" s="434"/>
    </row>
    <row r="3" spans="1:9" x14ac:dyDescent="0.35">
      <c r="A3" s="436" t="s">
        <v>396</v>
      </c>
      <c r="B3" s="434"/>
      <c r="C3" s="434"/>
      <c r="D3" s="434"/>
      <c r="E3" s="434"/>
      <c r="F3" s="434"/>
      <c r="G3" s="434"/>
      <c r="H3" s="434"/>
    </row>
    <row r="5" spans="1:9" x14ac:dyDescent="0.35">
      <c r="B5" s="77" t="s">
        <v>395</v>
      </c>
      <c r="C5" s="77" t="s">
        <v>301</v>
      </c>
      <c r="D5" s="77" t="s">
        <v>212</v>
      </c>
      <c r="E5" s="77" t="s">
        <v>300</v>
      </c>
      <c r="F5" s="77" t="s">
        <v>299</v>
      </c>
      <c r="G5" s="77" t="s">
        <v>394</v>
      </c>
      <c r="H5" s="77" t="s">
        <v>393</v>
      </c>
      <c r="I5" s="77" t="s">
        <v>392</v>
      </c>
    </row>
    <row r="6" spans="1:9" x14ac:dyDescent="0.35">
      <c r="A6" s="76" t="s">
        <v>298</v>
      </c>
    </row>
    <row r="7" spans="1:9" outlineLevel="1" x14ac:dyDescent="0.35">
      <c r="A7" s="74" t="s">
        <v>391</v>
      </c>
    </row>
    <row r="8" spans="1:9" hidden="1" outlineLevel="2" x14ac:dyDescent="0.35">
      <c r="B8" s="73">
        <v>45660</v>
      </c>
      <c r="C8" s="72" t="s">
        <v>270</v>
      </c>
      <c r="D8" s="72" t="s">
        <v>269</v>
      </c>
      <c r="E8" s="72" t="s">
        <v>206</v>
      </c>
      <c r="F8" s="72" t="s">
        <v>269</v>
      </c>
      <c r="G8" s="72" t="s">
        <v>269</v>
      </c>
      <c r="H8" s="72" t="s">
        <v>271</v>
      </c>
      <c r="I8" s="71">
        <v>57000</v>
      </c>
    </row>
    <row r="9" spans="1:9" outlineLevel="1" collapsed="1" x14ac:dyDescent="0.35">
      <c r="B9" s="73">
        <v>45660</v>
      </c>
      <c r="C9" s="72" t="s">
        <v>270</v>
      </c>
      <c r="D9" s="72" t="s">
        <v>269</v>
      </c>
      <c r="E9" s="72" t="s">
        <v>206</v>
      </c>
      <c r="F9" s="72" t="s">
        <v>269</v>
      </c>
      <c r="G9" s="72" t="s">
        <v>269</v>
      </c>
      <c r="H9" s="72" t="s">
        <v>269</v>
      </c>
      <c r="I9" s="71">
        <v>-57000</v>
      </c>
    </row>
    <row r="10" spans="1:9" outlineLevel="1" x14ac:dyDescent="0.35">
      <c r="A10" s="74" t="s">
        <v>390</v>
      </c>
    </row>
    <row r="11" spans="1:9" hidden="1" outlineLevel="2" x14ac:dyDescent="0.35">
      <c r="B11" s="73">
        <v>45666</v>
      </c>
      <c r="C11" s="72" t="s">
        <v>281</v>
      </c>
      <c r="D11" s="72" t="s">
        <v>269</v>
      </c>
      <c r="E11" s="72" t="s">
        <v>198</v>
      </c>
      <c r="F11" s="72" t="s">
        <v>269</v>
      </c>
      <c r="G11" s="72" t="s">
        <v>382</v>
      </c>
      <c r="H11" s="72" t="s">
        <v>271</v>
      </c>
      <c r="I11" s="71">
        <v>4434.01</v>
      </c>
    </row>
    <row r="12" spans="1:9" outlineLevel="1" collapsed="1" x14ac:dyDescent="0.35">
      <c r="B12" s="73">
        <v>45666</v>
      </c>
      <c r="C12" s="72" t="s">
        <v>281</v>
      </c>
      <c r="D12" s="72" t="s">
        <v>269</v>
      </c>
      <c r="E12" s="72" t="s">
        <v>198</v>
      </c>
      <c r="F12" s="72" t="s">
        <v>269</v>
      </c>
      <c r="G12" s="72" t="s">
        <v>382</v>
      </c>
      <c r="H12" s="72" t="s">
        <v>275</v>
      </c>
      <c r="I12" s="71">
        <v>-4434.01</v>
      </c>
    </row>
    <row r="13" spans="1:9" outlineLevel="1" x14ac:dyDescent="0.35">
      <c r="A13" s="74" t="s">
        <v>389</v>
      </c>
    </row>
    <row r="14" spans="1:9" hidden="1" outlineLevel="2" x14ac:dyDescent="0.35">
      <c r="B14" s="73">
        <v>45670</v>
      </c>
      <c r="C14" s="72" t="s">
        <v>270</v>
      </c>
      <c r="D14" s="72" t="s">
        <v>269</v>
      </c>
      <c r="E14" s="72" t="s">
        <v>19</v>
      </c>
      <c r="F14" s="72" t="s">
        <v>269</v>
      </c>
      <c r="G14" s="72" t="s">
        <v>269</v>
      </c>
      <c r="H14" s="72" t="s">
        <v>271</v>
      </c>
      <c r="I14" s="71">
        <v>80000</v>
      </c>
    </row>
    <row r="15" spans="1:9" outlineLevel="1" collapsed="1" x14ac:dyDescent="0.35">
      <c r="B15" s="73">
        <v>45670</v>
      </c>
      <c r="C15" s="72" t="s">
        <v>270</v>
      </c>
      <c r="D15" s="72" t="s">
        <v>269</v>
      </c>
      <c r="E15" s="72" t="s">
        <v>19</v>
      </c>
      <c r="F15" s="72" t="s">
        <v>269</v>
      </c>
      <c r="G15" s="72" t="s">
        <v>269</v>
      </c>
      <c r="H15" s="72" t="s">
        <v>269</v>
      </c>
      <c r="I15" s="71">
        <v>-80000</v>
      </c>
    </row>
    <row r="16" spans="1:9" outlineLevel="1" x14ac:dyDescent="0.35">
      <c r="A16" s="74" t="s">
        <v>388</v>
      </c>
    </row>
    <row r="17" spans="1:9" hidden="1" outlineLevel="2" x14ac:dyDescent="0.35">
      <c r="B17" s="73">
        <v>45672</v>
      </c>
      <c r="C17" s="72" t="s">
        <v>270</v>
      </c>
      <c r="D17" s="72" t="s">
        <v>269</v>
      </c>
      <c r="E17" s="72" t="s">
        <v>19</v>
      </c>
      <c r="F17" s="72" t="s">
        <v>269</v>
      </c>
      <c r="G17" s="72" t="s">
        <v>269</v>
      </c>
      <c r="H17" s="72" t="s">
        <v>271</v>
      </c>
      <c r="I17" s="71">
        <v>80000</v>
      </c>
    </row>
    <row r="18" spans="1:9" outlineLevel="1" collapsed="1" x14ac:dyDescent="0.35">
      <c r="B18" s="73">
        <v>45672</v>
      </c>
      <c r="C18" s="72" t="s">
        <v>270</v>
      </c>
      <c r="D18" s="72" t="s">
        <v>269</v>
      </c>
      <c r="E18" s="72" t="s">
        <v>19</v>
      </c>
      <c r="F18" s="72" t="s">
        <v>269</v>
      </c>
      <c r="G18" s="72" t="s">
        <v>269</v>
      </c>
      <c r="H18" s="72" t="s">
        <v>269</v>
      </c>
      <c r="I18" s="71">
        <v>-80000</v>
      </c>
    </row>
    <row r="19" spans="1:9" outlineLevel="1" x14ac:dyDescent="0.35">
      <c r="A19" s="74" t="s">
        <v>387</v>
      </c>
    </row>
    <row r="20" spans="1:9" hidden="1" outlineLevel="2" x14ac:dyDescent="0.35">
      <c r="B20" s="73">
        <v>45673</v>
      </c>
      <c r="C20" s="72" t="s">
        <v>281</v>
      </c>
      <c r="D20" s="72" t="s">
        <v>269</v>
      </c>
      <c r="E20" s="72" t="s">
        <v>198</v>
      </c>
      <c r="F20" s="72" t="s">
        <v>269</v>
      </c>
      <c r="G20" s="72" t="s">
        <v>382</v>
      </c>
      <c r="H20" s="72" t="s">
        <v>271</v>
      </c>
      <c r="I20" s="71">
        <v>235.8</v>
      </c>
    </row>
    <row r="21" spans="1:9" outlineLevel="1" collapsed="1" x14ac:dyDescent="0.35">
      <c r="B21" s="73">
        <v>45673</v>
      </c>
      <c r="C21" s="72" t="s">
        <v>281</v>
      </c>
      <c r="D21" s="72" t="s">
        <v>269</v>
      </c>
      <c r="E21" s="72" t="s">
        <v>198</v>
      </c>
      <c r="F21" s="72" t="s">
        <v>269</v>
      </c>
      <c r="G21" s="72" t="s">
        <v>382</v>
      </c>
      <c r="H21" s="72" t="s">
        <v>275</v>
      </c>
      <c r="I21" s="71">
        <v>-235.8</v>
      </c>
    </row>
    <row r="22" spans="1:9" outlineLevel="1" x14ac:dyDescent="0.35">
      <c r="A22" s="74" t="s">
        <v>386</v>
      </c>
    </row>
    <row r="23" spans="1:9" hidden="1" outlineLevel="2" x14ac:dyDescent="0.35">
      <c r="B23" s="73">
        <v>45674</v>
      </c>
      <c r="C23" s="72" t="s">
        <v>270</v>
      </c>
      <c r="D23" s="72" t="s">
        <v>269</v>
      </c>
      <c r="E23" s="72" t="s">
        <v>237</v>
      </c>
      <c r="F23" s="72" t="s">
        <v>269</v>
      </c>
      <c r="G23" s="72" t="s">
        <v>269</v>
      </c>
      <c r="H23" s="72" t="s">
        <v>271</v>
      </c>
      <c r="I23" s="71">
        <v>83000</v>
      </c>
    </row>
    <row r="24" spans="1:9" outlineLevel="1" collapsed="1" x14ac:dyDescent="0.35">
      <c r="B24" s="73">
        <v>45674</v>
      </c>
      <c r="C24" s="72" t="s">
        <v>270</v>
      </c>
      <c r="D24" s="72" t="s">
        <v>269</v>
      </c>
      <c r="E24" s="72" t="s">
        <v>237</v>
      </c>
      <c r="F24" s="72" t="s">
        <v>269</v>
      </c>
      <c r="G24" s="72" t="s">
        <v>269</v>
      </c>
      <c r="H24" s="72" t="s">
        <v>269</v>
      </c>
      <c r="I24" s="71">
        <v>-83000</v>
      </c>
    </row>
    <row r="25" spans="1:9" outlineLevel="1" x14ac:dyDescent="0.35">
      <c r="A25" s="74" t="s">
        <v>385</v>
      </c>
    </row>
    <row r="26" spans="1:9" hidden="1" outlineLevel="2" x14ac:dyDescent="0.35">
      <c r="B26" s="73">
        <v>45679</v>
      </c>
      <c r="C26" s="72" t="s">
        <v>270</v>
      </c>
      <c r="D26" s="72" t="s">
        <v>269</v>
      </c>
      <c r="E26" s="72" t="s">
        <v>18</v>
      </c>
      <c r="F26" s="72" t="s">
        <v>269</v>
      </c>
      <c r="G26" s="72" t="s">
        <v>276</v>
      </c>
      <c r="H26" s="72" t="s">
        <v>275</v>
      </c>
      <c r="I26" s="71">
        <v>0</v>
      </c>
    </row>
    <row r="27" spans="1:9" outlineLevel="1" collapsed="1" x14ac:dyDescent="0.35">
      <c r="B27" s="73">
        <v>45679</v>
      </c>
      <c r="C27" s="72" t="s">
        <v>270</v>
      </c>
      <c r="D27" s="72" t="s">
        <v>269</v>
      </c>
      <c r="E27" s="72" t="s">
        <v>18</v>
      </c>
      <c r="F27" s="72" t="s">
        <v>269</v>
      </c>
      <c r="G27" s="72" t="s">
        <v>269</v>
      </c>
      <c r="H27" s="72" t="s">
        <v>269</v>
      </c>
      <c r="I27" s="71">
        <v>0</v>
      </c>
    </row>
    <row r="28" spans="1:9" outlineLevel="1" x14ac:dyDescent="0.35">
      <c r="A28" s="74" t="s">
        <v>384</v>
      </c>
    </row>
    <row r="29" spans="1:9" hidden="1" outlineLevel="2" x14ac:dyDescent="0.35">
      <c r="B29" s="73">
        <v>45679</v>
      </c>
      <c r="C29" s="72" t="s">
        <v>270</v>
      </c>
      <c r="D29" s="72" t="s">
        <v>269</v>
      </c>
      <c r="E29" s="72" t="s">
        <v>18</v>
      </c>
      <c r="F29" s="72" t="s">
        <v>269</v>
      </c>
      <c r="G29" s="72" t="s">
        <v>269</v>
      </c>
      <c r="H29" s="72" t="s">
        <v>271</v>
      </c>
      <c r="I29" s="71">
        <v>77000</v>
      </c>
    </row>
    <row r="30" spans="1:9" outlineLevel="1" collapsed="1" x14ac:dyDescent="0.35">
      <c r="B30" s="73">
        <v>45679</v>
      </c>
      <c r="C30" s="72" t="s">
        <v>270</v>
      </c>
      <c r="D30" s="72" t="s">
        <v>269</v>
      </c>
      <c r="E30" s="72" t="s">
        <v>18</v>
      </c>
      <c r="F30" s="72" t="s">
        <v>269</v>
      </c>
      <c r="G30" s="72" t="s">
        <v>269</v>
      </c>
      <c r="H30" s="72" t="s">
        <v>269</v>
      </c>
      <c r="I30" s="71">
        <v>-77000</v>
      </c>
    </row>
    <row r="31" spans="1:9" outlineLevel="1" x14ac:dyDescent="0.35">
      <c r="A31" s="74" t="s">
        <v>383</v>
      </c>
    </row>
    <row r="32" spans="1:9" hidden="1" outlineLevel="2" x14ac:dyDescent="0.35">
      <c r="B32" s="73">
        <v>45680</v>
      </c>
      <c r="C32" s="72" t="s">
        <v>281</v>
      </c>
      <c r="D32" s="72" t="s">
        <v>269</v>
      </c>
      <c r="E32" s="72" t="s">
        <v>198</v>
      </c>
      <c r="F32" s="72" t="s">
        <v>269</v>
      </c>
      <c r="G32" s="72" t="s">
        <v>382</v>
      </c>
      <c r="H32" s="72" t="s">
        <v>271</v>
      </c>
      <c r="I32" s="71">
        <v>494997.17</v>
      </c>
    </row>
    <row r="33" spans="1:9" outlineLevel="1" collapsed="1" x14ac:dyDescent="0.35">
      <c r="B33" s="73">
        <v>45680</v>
      </c>
      <c r="C33" s="72" t="s">
        <v>281</v>
      </c>
      <c r="D33" s="72" t="s">
        <v>269</v>
      </c>
      <c r="E33" s="72" t="s">
        <v>198</v>
      </c>
      <c r="F33" s="72" t="s">
        <v>269</v>
      </c>
      <c r="G33" s="72" t="s">
        <v>382</v>
      </c>
      <c r="H33" s="72" t="s">
        <v>275</v>
      </c>
      <c r="I33" s="71">
        <v>-494997.17</v>
      </c>
    </row>
    <row r="34" spans="1:9" outlineLevel="1" x14ac:dyDescent="0.35">
      <c r="A34" s="74" t="s">
        <v>381</v>
      </c>
    </row>
    <row r="35" spans="1:9" hidden="1" outlineLevel="2" x14ac:dyDescent="0.35">
      <c r="B35" s="73">
        <v>45684</v>
      </c>
      <c r="C35" s="72" t="s">
        <v>281</v>
      </c>
      <c r="D35" s="72" t="s">
        <v>269</v>
      </c>
      <c r="E35" s="72" t="s">
        <v>198</v>
      </c>
      <c r="F35" s="72" t="s">
        <v>269</v>
      </c>
      <c r="G35" s="72" t="s">
        <v>269</v>
      </c>
      <c r="H35" s="72" t="s">
        <v>271</v>
      </c>
      <c r="I35" s="71">
        <v>96.43</v>
      </c>
    </row>
    <row r="36" spans="1:9" outlineLevel="1" collapsed="1" x14ac:dyDescent="0.35">
      <c r="B36" s="73">
        <v>45684</v>
      </c>
      <c r="C36" s="72" t="s">
        <v>281</v>
      </c>
      <c r="D36" s="72" t="s">
        <v>269</v>
      </c>
      <c r="E36" s="72" t="s">
        <v>198</v>
      </c>
      <c r="F36" s="72" t="s">
        <v>269</v>
      </c>
      <c r="G36" s="72" t="s">
        <v>380</v>
      </c>
      <c r="H36" s="72" t="s">
        <v>275</v>
      </c>
      <c r="I36" s="71">
        <v>-96.43</v>
      </c>
    </row>
    <row r="37" spans="1:9" outlineLevel="1" x14ac:dyDescent="0.35">
      <c r="A37" s="74" t="s">
        <v>379</v>
      </c>
    </row>
    <row r="38" spans="1:9" hidden="1" outlineLevel="2" x14ac:dyDescent="0.35">
      <c r="B38" s="73">
        <v>45685</v>
      </c>
      <c r="C38" s="72" t="s">
        <v>270</v>
      </c>
      <c r="D38" s="72" t="s">
        <v>269</v>
      </c>
      <c r="E38" s="72" t="s">
        <v>8</v>
      </c>
      <c r="F38" s="72" t="s">
        <v>269</v>
      </c>
      <c r="G38" s="72" t="s">
        <v>269</v>
      </c>
      <c r="H38" s="72" t="s">
        <v>271</v>
      </c>
      <c r="I38" s="71">
        <v>75000</v>
      </c>
    </row>
    <row r="39" spans="1:9" outlineLevel="1" collapsed="1" x14ac:dyDescent="0.35">
      <c r="B39" s="73">
        <v>45685</v>
      </c>
      <c r="C39" s="72" t="s">
        <v>270</v>
      </c>
      <c r="D39" s="72" t="s">
        <v>269</v>
      </c>
      <c r="E39" s="72" t="s">
        <v>8</v>
      </c>
      <c r="F39" s="72" t="s">
        <v>269</v>
      </c>
      <c r="G39" s="72" t="s">
        <v>269</v>
      </c>
      <c r="H39" s="72" t="s">
        <v>269</v>
      </c>
      <c r="I39" s="71">
        <v>-75000</v>
      </c>
    </row>
    <row r="40" spans="1:9" outlineLevel="1" x14ac:dyDescent="0.35">
      <c r="A40" s="74" t="s">
        <v>378</v>
      </c>
    </row>
    <row r="41" spans="1:9" hidden="1" outlineLevel="2" x14ac:dyDescent="0.35">
      <c r="B41" s="73">
        <v>45688</v>
      </c>
      <c r="C41" s="72" t="s">
        <v>270</v>
      </c>
      <c r="D41" s="72" t="s">
        <v>269</v>
      </c>
      <c r="E41" s="72" t="s">
        <v>206</v>
      </c>
      <c r="F41" s="72" t="s">
        <v>269</v>
      </c>
      <c r="G41" s="72" t="s">
        <v>269</v>
      </c>
      <c r="H41" s="72" t="s">
        <v>271</v>
      </c>
      <c r="I41" s="71">
        <v>57000</v>
      </c>
    </row>
    <row r="42" spans="1:9" x14ac:dyDescent="0.35">
      <c r="B42" s="73">
        <v>45688</v>
      </c>
      <c r="C42" s="72" t="s">
        <v>270</v>
      </c>
      <c r="D42" s="72" t="s">
        <v>269</v>
      </c>
      <c r="E42" s="72" t="s">
        <v>206</v>
      </c>
      <c r="F42" s="72" t="s">
        <v>269</v>
      </c>
      <c r="G42" s="72" t="s">
        <v>269</v>
      </c>
      <c r="H42" s="72" t="s">
        <v>269</v>
      </c>
      <c r="I42" s="71">
        <v>-57000</v>
      </c>
    </row>
    <row r="43" spans="1:9" x14ac:dyDescent="0.35">
      <c r="A43" s="75" t="s">
        <v>287</v>
      </c>
    </row>
    <row r="44" spans="1:9" outlineLevel="1" x14ac:dyDescent="0.35">
      <c r="A44" s="74" t="s">
        <v>377</v>
      </c>
    </row>
    <row r="45" spans="1:9" hidden="1" outlineLevel="2" x14ac:dyDescent="0.35">
      <c r="B45" s="73">
        <v>45660</v>
      </c>
      <c r="C45" s="72" t="s">
        <v>281</v>
      </c>
      <c r="D45" s="72" t="s">
        <v>269</v>
      </c>
      <c r="E45" s="72" t="s">
        <v>269</v>
      </c>
      <c r="F45" s="72" t="s">
        <v>280</v>
      </c>
      <c r="G45" s="72" t="s">
        <v>269</v>
      </c>
      <c r="H45" s="72" t="s">
        <v>271</v>
      </c>
      <c r="I45" s="71">
        <v>20</v>
      </c>
    </row>
    <row r="46" spans="1:9" outlineLevel="1" collapsed="1" x14ac:dyDescent="0.35">
      <c r="B46" s="73">
        <v>45660</v>
      </c>
      <c r="C46" s="72" t="s">
        <v>281</v>
      </c>
      <c r="D46" s="72" t="s">
        <v>269</v>
      </c>
      <c r="E46" s="72" t="s">
        <v>269</v>
      </c>
      <c r="F46" s="72" t="s">
        <v>280</v>
      </c>
      <c r="G46" s="72" t="s">
        <v>279</v>
      </c>
      <c r="H46" s="72" t="s">
        <v>269</v>
      </c>
      <c r="I46" s="71">
        <v>-20</v>
      </c>
    </row>
    <row r="47" spans="1:9" outlineLevel="1" x14ac:dyDescent="0.35">
      <c r="A47" s="74" t="s">
        <v>376</v>
      </c>
    </row>
    <row r="48" spans="1:9" hidden="1" outlineLevel="2" x14ac:dyDescent="0.35">
      <c r="B48" s="73">
        <v>45688</v>
      </c>
      <c r="C48" s="72" t="s">
        <v>281</v>
      </c>
      <c r="D48" s="72" t="s">
        <v>269</v>
      </c>
      <c r="E48" s="72" t="s">
        <v>269</v>
      </c>
      <c r="F48" s="72" t="s">
        <v>280</v>
      </c>
      <c r="G48" s="72" t="s">
        <v>269</v>
      </c>
      <c r="H48" s="72" t="s">
        <v>271</v>
      </c>
      <c r="I48" s="71">
        <v>5.29</v>
      </c>
    </row>
    <row r="49" spans="1:9" x14ac:dyDescent="0.35">
      <c r="B49" s="73">
        <v>45688</v>
      </c>
      <c r="C49" s="72" t="s">
        <v>281</v>
      </c>
      <c r="D49" s="72" t="s">
        <v>269</v>
      </c>
      <c r="E49" s="72" t="s">
        <v>269</v>
      </c>
      <c r="F49" s="72" t="s">
        <v>280</v>
      </c>
      <c r="G49" s="72" t="s">
        <v>315</v>
      </c>
      <c r="H49" s="72" t="s">
        <v>269</v>
      </c>
      <c r="I49" s="71">
        <v>5.29</v>
      </c>
    </row>
    <row r="50" spans="1:9" x14ac:dyDescent="0.35">
      <c r="A50" s="75" t="s">
        <v>283</v>
      </c>
    </row>
    <row r="51" spans="1:9" outlineLevel="1" x14ac:dyDescent="0.35">
      <c r="A51" s="74" t="s">
        <v>375</v>
      </c>
    </row>
    <row r="52" spans="1:9" hidden="1" outlineLevel="2" x14ac:dyDescent="0.35">
      <c r="B52" s="73">
        <v>45660</v>
      </c>
      <c r="C52" s="72" t="s">
        <v>281</v>
      </c>
      <c r="D52" s="72" t="s">
        <v>269</v>
      </c>
      <c r="E52" s="72" t="s">
        <v>184</v>
      </c>
      <c r="F52" s="72" t="s">
        <v>269</v>
      </c>
      <c r="G52" s="72" t="s">
        <v>269</v>
      </c>
      <c r="H52" s="72" t="s">
        <v>271</v>
      </c>
      <c r="I52" s="71">
        <v>20044.48</v>
      </c>
    </row>
    <row r="53" spans="1:9" outlineLevel="1" collapsed="1" x14ac:dyDescent="0.35">
      <c r="B53" s="73">
        <v>45660</v>
      </c>
      <c r="C53" s="72" t="s">
        <v>281</v>
      </c>
      <c r="D53" s="72" t="s">
        <v>269</v>
      </c>
      <c r="E53" s="72" t="s">
        <v>184</v>
      </c>
      <c r="F53" s="72" t="s">
        <v>269</v>
      </c>
      <c r="G53" s="72" t="s">
        <v>374</v>
      </c>
      <c r="H53" s="72" t="s">
        <v>275</v>
      </c>
      <c r="I53" s="71">
        <v>-20044.48</v>
      </c>
    </row>
    <row r="54" spans="1:9" outlineLevel="1" x14ac:dyDescent="0.35">
      <c r="A54" s="74" t="s">
        <v>373</v>
      </c>
    </row>
    <row r="55" spans="1:9" hidden="1" outlineLevel="2" x14ac:dyDescent="0.35">
      <c r="B55" s="73">
        <v>45667</v>
      </c>
      <c r="C55" s="72" t="s">
        <v>270</v>
      </c>
      <c r="D55" s="72" t="s">
        <v>269</v>
      </c>
      <c r="E55" s="72" t="s">
        <v>45</v>
      </c>
      <c r="F55" s="72" t="s">
        <v>269</v>
      </c>
      <c r="G55" s="72" t="s">
        <v>269</v>
      </c>
      <c r="H55" s="72" t="s">
        <v>271</v>
      </c>
      <c r="I55" s="71">
        <v>27530</v>
      </c>
    </row>
    <row r="56" spans="1:9" outlineLevel="1" collapsed="1" x14ac:dyDescent="0.35">
      <c r="B56" s="73">
        <v>45667</v>
      </c>
      <c r="C56" s="72" t="s">
        <v>270</v>
      </c>
      <c r="D56" s="72" t="s">
        <v>269</v>
      </c>
      <c r="E56" s="72" t="s">
        <v>45</v>
      </c>
      <c r="F56" s="72" t="s">
        <v>269</v>
      </c>
      <c r="G56" s="72" t="s">
        <v>269</v>
      </c>
      <c r="H56" s="72" t="s">
        <v>269</v>
      </c>
      <c r="I56" s="71">
        <v>-27530</v>
      </c>
    </row>
    <row r="57" spans="1:9" outlineLevel="1" x14ac:dyDescent="0.35">
      <c r="A57" s="74" t="s">
        <v>372</v>
      </c>
    </row>
    <row r="58" spans="1:9" hidden="1" outlineLevel="2" x14ac:dyDescent="0.35">
      <c r="B58" s="73">
        <v>45667</v>
      </c>
      <c r="C58" s="72" t="s">
        <v>270</v>
      </c>
      <c r="D58" s="72" t="s">
        <v>269</v>
      </c>
      <c r="E58" s="72" t="s">
        <v>17</v>
      </c>
      <c r="F58" s="72" t="s">
        <v>269</v>
      </c>
      <c r="G58" s="72" t="s">
        <v>269</v>
      </c>
      <c r="H58" s="72" t="s">
        <v>271</v>
      </c>
      <c r="I58" s="71">
        <v>60000</v>
      </c>
    </row>
    <row r="59" spans="1:9" x14ac:dyDescent="0.35">
      <c r="B59" s="73">
        <v>45667</v>
      </c>
      <c r="C59" s="72" t="s">
        <v>270</v>
      </c>
      <c r="D59" s="72" t="s">
        <v>269</v>
      </c>
      <c r="E59" s="72" t="s">
        <v>17</v>
      </c>
      <c r="F59" s="72" t="s">
        <v>269</v>
      </c>
      <c r="G59" s="72" t="s">
        <v>269</v>
      </c>
      <c r="H59" s="72" t="s">
        <v>269</v>
      </c>
      <c r="I59" s="71">
        <v>-60000</v>
      </c>
    </row>
    <row r="63" spans="1:9" x14ac:dyDescent="0.35">
      <c r="A63" s="437" t="s">
        <v>371</v>
      </c>
      <c r="B63" s="434"/>
      <c r="C63" s="434"/>
      <c r="D63" s="434"/>
      <c r="E63" s="434"/>
      <c r="F63" s="434"/>
      <c r="G63" s="434"/>
      <c r="H63" s="434"/>
    </row>
  </sheetData>
  <mergeCells count="4">
    <mergeCell ref="A1:H1"/>
    <mergeCell ref="A2:H2"/>
    <mergeCell ref="A3:H3"/>
    <mergeCell ref="A63:H63"/>
  </mergeCell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F2728-AFA3-44F0-817E-9563F31D9B9E}">
  <sheetPr>
    <tabColor theme="9" tint="0.79998168889431442"/>
  </sheetPr>
  <dimension ref="A1:I75"/>
  <sheetViews>
    <sheetView workbookViewId="0">
      <selection activeCell="N75" sqref="N75"/>
    </sheetView>
  </sheetViews>
  <sheetFormatPr defaultColWidth="12.54296875" defaultRowHeight="15.5" outlineLevelRow="2" x14ac:dyDescent="0.35"/>
  <cols>
    <col min="1" max="1" width="16" style="70" customWidth="1"/>
    <col min="2" max="2" width="10.1796875" style="70" customWidth="1"/>
    <col min="3" max="3" width="16" style="70" customWidth="1"/>
    <col min="4" max="4" width="8.36328125" style="70" customWidth="1"/>
    <col min="5" max="5" width="36.90625" style="70" customWidth="1"/>
    <col min="6" max="6" width="15" style="70" customWidth="1"/>
    <col min="7" max="7" width="37.90625" style="70" customWidth="1"/>
    <col min="8" max="8" width="9.36328125" style="70" customWidth="1"/>
    <col min="9" max="9" width="10.1796875" style="70" customWidth="1"/>
    <col min="10" max="16384" width="12.54296875" style="69"/>
  </cols>
  <sheetData>
    <row r="1" spans="1:9" ht="16" x14ac:dyDescent="0.4">
      <c r="A1" s="433" t="s">
        <v>303</v>
      </c>
      <c r="B1" s="434"/>
      <c r="C1" s="434"/>
      <c r="D1" s="434"/>
      <c r="E1" s="434"/>
      <c r="F1" s="434"/>
      <c r="G1" s="434"/>
      <c r="H1" s="434"/>
    </row>
    <row r="2" spans="1:9" x14ac:dyDescent="0.35">
      <c r="A2" s="435" t="s">
        <v>23</v>
      </c>
      <c r="B2" s="434"/>
      <c r="C2" s="434"/>
      <c r="D2" s="434"/>
      <c r="E2" s="434"/>
      <c r="F2" s="434"/>
      <c r="G2" s="434"/>
      <c r="H2" s="434"/>
    </row>
    <row r="3" spans="1:9" x14ac:dyDescent="0.35">
      <c r="A3" s="436" t="s">
        <v>339</v>
      </c>
      <c r="B3" s="434"/>
      <c r="C3" s="434"/>
      <c r="D3" s="434"/>
      <c r="E3" s="434"/>
      <c r="F3" s="434"/>
      <c r="G3" s="434"/>
      <c r="H3" s="434"/>
    </row>
    <row r="5" spans="1:9" x14ac:dyDescent="0.35">
      <c r="B5" s="77" t="s">
        <v>210</v>
      </c>
      <c r="C5" s="77" t="s">
        <v>301</v>
      </c>
      <c r="D5" s="77" t="s">
        <v>212</v>
      </c>
      <c r="E5" s="77" t="s">
        <v>300</v>
      </c>
      <c r="F5" s="77" t="s">
        <v>299</v>
      </c>
      <c r="G5" s="77" t="s">
        <v>215</v>
      </c>
      <c r="H5" s="77" t="s">
        <v>271</v>
      </c>
      <c r="I5" s="77" t="s">
        <v>218</v>
      </c>
    </row>
    <row r="6" spans="1:9" x14ac:dyDescent="0.35">
      <c r="A6" s="76" t="s">
        <v>298</v>
      </c>
    </row>
    <row r="7" spans="1:9" outlineLevel="1" x14ac:dyDescent="0.35">
      <c r="A7" s="74" t="s">
        <v>338</v>
      </c>
    </row>
    <row r="8" spans="1:9" hidden="1" outlineLevel="2" x14ac:dyDescent="0.35">
      <c r="B8" s="73">
        <v>45632</v>
      </c>
      <c r="C8" s="72" t="s">
        <v>270</v>
      </c>
      <c r="D8" s="72" t="s">
        <v>269</v>
      </c>
      <c r="E8" s="72" t="s">
        <v>206</v>
      </c>
      <c r="F8" s="72" t="s">
        <v>269</v>
      </c>
      <c r="G8" s="72" t="s">
        <v>269</v>
      </c>
      <c r="H8" s="72" t="s">
        <v>271</v>
      </c>
      <c r="I8" s="71">
        <v>57000</v>
      </c>
    </row>
    <row r="9" spans="1:9" outlineLevel="1" collapsed="1" x14ac:dyDescent="0.35">
      <c r="B9" s="73">
        <v>45632</v>
      </c>
      <c r="C9" s="72" t="s">
        <v>270</v>
      </c>
      <c r="D9" s="72" t="s">
        <v>269</v>
      </c>
      <c r="E9" s="72" t="s">
        <v>206</v>
      </c>
      <c r="F9" s="72" t="s">
        <v>269</v>
      </c>
      <c r="G9" s="72" t="s">
        <v>269</v>
      </c>
      <c r="H9" s="72" t="s">
        <v>269</v>
      </c>
      <c r="I9" s="71">
        <v>-57000</v>
      </c>
    </row>
    <row r="10" spans="1:9" outlineLevel="1" x14ac:dyDescent="0.35">
      <c r="A10" s="74" t="s">
        <v>337</v>
      </c>
    </row>
    <row r="11" spans="1:9" hidden="1" outlineLevel="2" x14ac:dyDescent="0.35">
      <c r="B11" s="73">
        <v>45636</v>
      </c>
      <c r="C11" s="72" t="s">
        <v>270</v>
      </c>
      <c r="D11" s="72" t="s">
        <v>269</v>
      </c>
      <c r="E11" s="72" t="s">
        <v>202</v>
      </c>
      <c r="F11" s="72" t="s">
        <v>269</v>
      </c>
      <c r="G11" s="72" t="s">
        <v>269</v>
      </c>
      <c r="H11" s="72" t="s">
        <v>271</v>
      </c>
      <c r="I11" s="71">
        <v>35000</v>
      </c>
    </row>
    <row r="12" spans="1:9" outlineLevel="1" collapsed="1" x14ac:dyDescent="0.35">
      <c r="B12" s="73">
        <v>45636</v>
      </c>
      <c r="C12" s="72" t="s">
        <v>270</v>
      </c>
      <c r="D12" s="72" t="s">
        <v>269</v>
      </c>
      <c r="E12" s="72" t="s">
        <v>202</v>
      </c>
      <c r="F12" s="72" t="s">
        <v>269</v>
      </c>
      <c r="G12" s="72" t="s">
        <v>269</v>
      </c>
      <c r="H12" s="72" t="s">
        <v>269</v>
      </c>
      <c r="I12" s="71">
        <v>-35000</v>
      </c>
    </row>
    <row r="13" spans="1:9" outlineLevel="1" x14ac:dyDescent="0.35">
      <c r="A13" s="74" t="s">
        <v>336</v>
      </c>
    </row>
    <row r="14" spans="1:9" hidden="1" outlineLevel="2" x14ac:dyDescent="0.35">
      <c r="B14" s="73">
        <v>45637</v>
      </c>
      <c r="C14" s="72" t="s">
        <v>281</v>
      </c>
      <c r="D14" s="72" t="s">
        <v>269</v>
      </c>
      <c r="E14" s="72" t="s">
        <v>198</v>
      </c>
      <c r="F14" s="72" t="s">
        <v>269</v>
      </c>
      <c r="G14" s="72" t="s">
        <v>335</v>
      </c>
      <c r="H14" s="72" t="s">
        <v>271</v>
      </c>
      <c r="I14" s="71">
        <v>497748.05</v>
      </c>
    </row>
    <row r="15" spans="1:9" outlineLevel="1" collapsed="1" x14ac:dyDescent="0.35">
      <c r="B15" s="73">
        <v>45637</v>
      </c>
      <c r="C15" s="72" t="s">
        <v>281</v>
      </c>
      <c r="D15" s="72" t="s">
        <v>269</v>
      </c>
      <c r="E15" s="72" t="s">
        <v>198</v>
      </c>
      <c r="F15" s="72" t="s">
        <v>269</v>
      </c>
      <c r="G15" s="72" t="s">
        <v>335</v>
      </c>
      <c r="H15" s="72" t="s">
        <v>275</v>
      </c>
      <c r="I15" s="71">
        <v>-497748.05</v>
      </c>
    </row>
    <row r="16" spans="1:9" outlineLevel="1" x14ac:dyDescent="0.35">
      <c r="A16" s="74" t="s">
        <v>334</v>
      </c>
    </row>
    <row r="17" spans="1:9" hidden="1" outlineLevel="2" x14ac:dyDescent="0.35">
      <c r="B17" s="73">
        <v>45642</v>
      </c>
      <c r="C17" s="72" t="s">
        <v>270</v>
      </c>
      <c r="D17" s="72" t="s">
        <v>269</v>
      </c>
      <c r="E17" s="72" t="s">
        <v>264</v>
      </c>
      <c r="F17" s="72" t="s">
        <v>269</v>
      </c>
      <c r="G17" s="72" t="s">
        <v>269</v>
      </c>
      <c r="H17" s="72" t="s">
        <v>271</v>
      </c>
      <c r="I17" s="71">
        <v>50000</v>
      </c>
    </row>
    <row r="18" spans="1:9" outlineLevel="1" collapsed="1" x14ac:dyDescent="0.35">
      <c r="B18" s="73">
        <v>45642</v>
      </c>
      <c r="C18" s="72" t="s">
        <v>270</v>
      </c>
      <c r="D18" s="72" t="s">
        <v>269</v>
      </c>
      <c r="E18" s="72" t="s">
        <v>264</v>
      </c>
      <c r="F18" s="72" t="s">
        <v>269</v>
      </c>
      <c r="G18" s="72" t="s">
        <v>269</v>
      </c>
      <c r="H18" s="72" t="s">
        <v>269</v>
      </c>
      <c r="I18" s="71">
        <v>-50000</v>
      </c>
    </row>
    <row r="19" spans="1:9" outlineLevel="1" x14ac:dyDescent="0.35">
      <c r="A19" s="74" t="s">
        <v>333</v>
      </c>
    </row>
    <row r="20" spans="1:9" hidden="1" outlineLevel="2" x14ac:dyDescent="0.35">
      <c r="B20" s="73">
        <v>45642</v>
      </c>
      <c r="C20" s="72" t="s">
        <v>270</v>
      </c>
      <c r="D20" s="72" t="s">
        <v>269</v>
      </c>
      <c r="E20" s="72" t="s">
        <v>205</v>
      </c>
      <c r="F20" s="72" t="s">
        <v>269</v>
      </c>
      <c r="G20" s="72" t="s">
        <v>269</v>
      </c>
      <c r="H20" s="72" t="s">
        <v>271</v>
      </c>
      <c r="I20" s="71">
        <v>75000</v>
      </c>
    </row>
    <row r="21" spans="1:9" outlineLevel="1" collapsed="1" x14ac:dyDescent="0.35">
      <c r="B21" s="73">
        <v>45642</v>
      </c>
      <c r="C21" s="72" t="s">
        <v>270</v>
      </c>
      <c r="D21" s="72" t="s">
        <v>269</v>
      </c>
      <c r="E21" s="72" t="s">
        <v>205</v>
      </c>
      <c r="F21" s="72" t="s">
        <v>269</v>
      </c>
      <c r="G21" s="72" t="s">
        <v>269</v>
      </c>
      <c r="H21" s="72" t="s">
        <v>269</v>
      </c>
      <c r="I21" s="71">
        <v>-75000</v>
      </c>
    </row>
    <row r="22" spans="1:9" outlineLevel="1" x14ac:dyDescent="0.35">
      <c r="A22" s="74" t="s">
        <v>332</v>
      </c>
    </row>
    <row r="23" spans="1:9" hidden="1" outlineLevel="2" x14ac:dyDescent="0.35">
      <c r="B23" s="73">
        <v>45642</v>
      </c>
      <c r="C23" s="72" t="s">
        <v>281</v>
      </c>
      <c r="D23" s="72" t="s">
        <v>269</v>
      </c>
      <c r="E23" s="72" t="s">
        <v>269</v>
      </c>
      <c r="F23" s="72" t="s">
        <v>331</v>
      </c>
      <c r="G23" s="72" t="s">
        <v>330</v>
      </c>
      <c r="H23" s="72" t="s">
        <v>271</v>
      </c>
      <c r="I23" s="71">
        <v>6889.98</v>
      </c>
    </row>
    <row r="24" spans="1:9" outlineLevel="1" collapsed="1" x14ac:dyDescent="0.35">
      <c r="B24" s="73">
        <v>45642</v>
      </c>
      <c r="C24" s="72" t="s">
        <v>281</v>
      </c>
      <c r="D24" s="72" t="s">
        <v>269</v>
      </c>
      <c r="E24" s="72" t="s">
        <v>269</v>
      </c>
      <c r="F24" s="72" t="s">
        <v>331</v>
      </c>
      <c r="G24" s="72" t="s">
        <v>330</v>
      </c>
      <c r="H24" s="72" t="s">
        <v>269</v>
      </c>
      <c r="I24" s="71">
        <v>-6889.98</v>
      </c>
    </row>
    <row r="25" spans="1:9" outlineLevel="1" x14ac:dyDescent="0.35">
      <c r="A25" s="74" t="s">
        <v>329</v>
      </c>
    </row>
    <row r="26" spans="1:9" hidden="1" outlineLevel="2" x14ac:dyDescent="0.35">
      <c r="B26" s="73">
        <v>45645</v>
      </c>
      <c r="C26" s="72" t="s">
        <v>270</v>
      </c>
      <c r="D26" s="72" t="s">
        <v>269</v>
      </c>
      <c r="E26" s="72" t="s">
        <v>8</v>
      </c>
      <c r="F26" s="72" t="s">
        <v>269</v>
      </c>
      <c r="G26" s="72" t="s">
        <v>269</v>
      </c>
      <c r="H26" s="72" t="s">
        <v>271</v>
      </c>
      <c r="I26" s="71">
        <v>75000</v>
      </c>
    </row>
    <row r="27" spans="1:9" outlineLevel="1" collapsed="1" x14ac:dyDescent="0.35">
      <c r="B27" s="73">
        <v>45645</v>
      </c>
      <c r="C27" s="72" t="s">
        <v>270</v>
      </c>
      <c r="D27" s="72" t="s">
        <v>269</v>
      </c>
      <c r="E27" s="72" t="s">
        <v>8</v>
      </c>
      <c r="F27" s="72" t="s">
        <v>269</v>
      </c>
      <c r="G27" s="72" t="s">
        <v>269</v>
      </c>
      <c r="H27" s="72" t="s">
        <v>269</v>
      </c>
      <c r="I27" s="71">
        <v>-75000</v>
      </c>
    </row>
    <row r="28" spans="1:9" outlineLevel="1" x14ac:dyDescent="0.35">
      <c r="A28" s="74" t="s">
        <v>328</v>
      </c>
    </row>
    <row r="29" spans="1:9" hidden="1" outlineLevel="2" x14ac:dyDescent="0.35">
      <c r="B29" s="73">
        <v>45645</v>
      </c>
      <c r="C29" s="72" t="s">
        <v>270</v>
      </c>
      <c r="D29" s="72" t="s">
        <v>269</v>
      </c>
      <c r="E29" s="72" t="s">
        <v>13</v>
      </c>
      <c r="F29" s="72" t="s">
        <v>269</v>
      </c>
      <c r="G29" s="72" t="s">
        <v>269</v>
      </c>
      <c r="H29" s="72" t="s">
        <v>271</v>
      </c>
      <c r="I29" s="71">
        <v>75000</v>
      </c>
    </row>
    <row r="30" spans="1:9" outlineLevel="1" collapsed="1" x14ac:dyDescent="0.35">
      <c r="B30" s="73">
        <v>45645</v>
      </c>
      <c r="C30" s="72" t="s">
        <v>270</v>
      </c>
      <c r="D30" s="72" t="s">
        <v>269</v>
      </c>
      <c r="E30" s="72" t="s">
        <v>13</v>
      </c>
      <c r="F30" s="72" t="s">
        <v>269</v>
      </c>
      <c r="G30" s="72" t="s">
        <v>269</v>
      </c>
      <c r="H30" s="72" t="s">
        <v>269</v>
      </c>
      <c r="I30" s="71">
        <v>-75000</v>
      </c>
    </row>
    <row r="31" spans="1:9" outlineLevel="1" x14ac:dyDescent="0.35">
      <c r="A31" s="74" t="s">
        <v>327</v>
      </c>
    </row>
    <row r="32" spans="1:9" hidden="1" outlineLevel="2" x14ac:dyDescent="0.35">
      <c r="B32" s="73">
        <v>45646</v>
      </c>
      <c r="C32" s="72" t="s">
        <v>270</v>
      </c>
      <c r="D32" s="72" t="s">
        <v>269</v>
      </c>
      <c r="E32" s="72" t="s">
        <v>263</v>
      </c>
      <c r="F32" s="72" t="s">
        <v>269</v>
      </c>
      <c r="G32" s="72" t="s">
        <v>269</v>
      </c>
      <c r="H32" s="72" t="s">
        <v>271</v>
      </c>
      <c r="I32" s="71">
        <v>45000</v>
      </c>
    </row>
    <row r="33" spans="1:9" outlineLevel="1" collapsed="1" x14ac:dyDescent="0.35">
      <c r="B33" s="73">
        <v>45646</v>
      </c>
      <c r="C33" s="72" t="s">
        <v>270</v>
      </c>
      <c r="D33" s="72" t="s">
        <v>269</v>
      </c>
      <c r="E33" s="72" t="s">
        <v>263</v>
      </c>
      <c r="F33" s="72" t="s">
        <v>269</v>
      </c>
      <c r="G33" s="72" t="s">
        <v>269</v>
      </c>
      <c r="H33" s="72" t="s">
        <v>269</v>
      </c>
      <c r="I33" s="71">
        <v>-45000</v>
      </c>
    </row>
    <row r="34" spans="1:9" outlineLevel="1" x14ac:dyDescent="0.35">
      <c r="A34" s="74" t="s">
        <v>326</v>
      </c>
    </row>
    <row r="35" spans="1:9" hidden="1" outlineLevel="2" x14ac:dyDescent="0.35">
      <c r="B35" s="73">
        <v>45649</v>
      </c>
      <c r="C35" s="72" t="s">
        <v>281</v>
      </c>
      <c r="D35" s="72" t="s">
        <v>269</v>
      </c>
      <c r="E35" s="72" t="s">
        <v>325</v>
      </c>
      <c r="F35" s="72" t="s">
        <v>269</v>
      </c>
      <c r="G35" s="72" t="s">
        <v>324</v>
      </c>
      <c r="H35" s="72" t="s">
        <v>271</v>
      </c>
      <c r="I35" s="71">
        <v>1231.6300000000001</v>
      </c>
    </row>
    <row r="36" spans="1:9" outlineLevel="1" collapsed="1" x14ac:dyDescent="0.35">
      <c r="B36" s="73">
        <v>45649</v>
      </c>
      <c r="C36" s="72" t="s">
        <v>281</v>
      </c>
      <c r="D36" s="72" t="s">
        <v>269</v>
      </c>
      <c r="E36" s="72" t="s">
        <v>325</v>
      </c>
      <c r="F36" s="72" t="s">
        <v>269</v>
      </c>
      <c r="G36" s="72" t="s">
        <v>324</v>
      </c>
      <c r="H36" s="72" t="s">
        <v>275</v>
      </c>
      <c r="I36" s="71">
        <v>1231.6300000000001</v>
      </c>
    </row>
    <row r="37" spans="1:9" outlineLevel="1" x14ac:dyDescent="0.35">
      <c r="A37" s="74" t="s">
        <v>323</v>
      </c>
    </row>
    <row r="38" spans="1:9" hidden="1" outlineLevel="2" x14ac:dyDescent="0.35">
      <c r="B38" s="73">
        <v>45650</v>
      </c>
      <c r="C38" s="72" t="s">
        <v>281</v>
      </c>
      <c r="D38" s="72" t="s">
        <v>269</v>
      </c>
      <c r="E38" s="72" t="s">
        <v>181</v>
      </c>
      <c r="F38" s="72" t="s">
        <v>269</v>
      </c>
      <c r="G38" s="72" t="s">
        <v>269</v>
      </c>
      <c r="H38" s="72" t="s">
        <v>271</v>
      </c>
      <c r="I38" s="71">
        <v>15888.55</v>
      </c>
    </row>
    <row r="39" spans="1:9" outlineLevel="1" collapsed="1" x14ac:dyDescent="0.35">
      <c r="B39" s="73">
        <v>45650</v>
      </c>
      <c r="C39" s="72" t="s">
        <v>281</v>
      </c>
      <c r="D39" s="72" t="s">
        <v>269</v>
      </c>
      <c r="E39" s="72" t="s">
        <v>181</v>
      </c>
      <c r="F39" s="72" t="s">
        <v>269</v>
      </c>
      <c r="G39" s="72" t="s">
        <v>322</v>
      </c>
      <c r="H39" s="72" t="s">
        <v>269</v>
      </c>
      <c r="I39" s="71">
        <v>15888.55</v>
      </c>
    </row>
    <row r="40" spans="1:9" outlineLevel="1" x14ac:dyDescent="0.35">
      <c r="A40" s="74" t="s">
        <v>321</v>
      </c>
    </row>
    <row r="41" spans="1:9" hidden="1" outlineLevel="2" x14ac:dyDescent="0.35">
      <c r="B41" s="73">
        <v>45657</v>
      </c>
      <c r="C41" s="72" t="s">
        <v>270</v>
      </c>
      <c r="D41" s="72" t="s">
        <v>269</v>
      </c>
      <c r="E41" s="72" t="s">
        <v>19</v>
      </c>
      <c r="F41" s="72" t="s">
        <v>269</v>
      </c>
      <c r="G41" s="72" t="s">
        <v>269</v>
      </c>
      <c r="H41" s="72" t="s">
        <v>271</v>
      </c>
      <c r="I41" s="71">
        <v>80000</v>
      </c>
    </row>
    <row r="42" spans="1:9" outlineLevel="1" collapsed="1" x14ac:dyDescent="0.35">
      <c r="B42" s="73">
        <v>45657</v>
      </c>
      <c r="C42" s="72" t="s">
        <v>270</v>
      </c>
      <c r="D42" s="72" t="s">
        <v>269</v>
      </c>
      <c r="E42" s="72" t="s">
        <v>19</v>
      </c>
      <c r="F42" s="72" t="s">
        <v>269</v>
      </c>
      <c r="G42" s="72" t="s">
        <v>269</v>
      </c>
      <c r="H42" s="72" t="s">
        <v>269</v>
      </c>
      <c r="I42" s="71">
        <v>-80000</v>
      </c>
    </row>
    <row r="43" spans="1:9" outlineLevel="1" x14ac:dyDescent="0.35">
      <c r="A43" s="74" t="s">
        <v>320</v>
      </c>
    </row>
    <row r="44" spans="1:9" hidden="1" outlineLevel="2" x14ac:dyDescent="0.35">
      <c r="B44" s="73">
        <v>45657</v>
      </c>
      <c r="C44" s="72" t="s">
        <v>270</v>
      </c>
      <c r="D44" s="72" t="s">
        <v>269</v>
      </c>
      <c r="E44" s="72" t="s">
        <v>32</v>
      </c>
      <c r="F44" s="72" t="s">
        <v>269</v>
      </c>
      <c r="G44" s="72" t="s">
        <v>269</v>
      </c>
      <c r="H44" s="72" t="s">
        <v>271</v>
      </c>
      <c r="I44" s="71">
        <v>25000</v>
      </c>
    </row>
    <row r="45" spans="1:9" x14ac:dyDescent="0.35">
      <c r="B45" s="73">
        <v>45657</v>
      </c>
      <c r="C45" s="72" t="s">
        <v>270</v>
      </c>
      <c r="D45" s="72" t="s">
        <v>269</v>
      </c>
      <c r="E45" s="72" t="s">
        <v>32</v>
      </c>
      <c r="F45" s="72" t="s">
        <v>269</v>
      </c>
      <c r="G45" s="72" t="s">
        <v>269</v>
      </c>
      <c r="H45" s="72" t="s">
        <v>269</v>
      </c>
      <c r="I45" s="71">
        <v>-25000</v>
      </c>
    </row>
    <row r="46" spans="1:9" x14ac:dyDescent="0.35">
      <c r="A46" s="75" t="s">
        <v>287</v>
      </c>
    </row>
    <row r="47" spans="1:9" outlineLevel="1" x14ac:dyDescent="0.35">
      <c r="A47" s="74" t="s">
        <v>319</v>
      </c>
    </row>
    <row r="48" spans="1:9" hidden="1" outlineLevel="2" x14ac:dyDescent="0.35">
      <c r="B48" s="73">
        <v>45629</v>
      </c>
      <c r="C48" s="72" t="s">
        <v>281</v>
      </c>
      <c r="D48" s="72" t="s">
        <v>269</v>
      </c>
      <c r="E48" s="72" t="s">
        <v>269</v>
      </c>
      <c r="F48" s="72" t="s">
        <v>269</v>
      </c>
      <c r="G48" s="72" t="s">
        <v>269</v>
      </c>
      <c r="H48" s="72" t="s">
        <v>271</v>
      </c>
      <c r="I48" s="71">
        <v>20</v>
      </c>
    </row>
    <row r="49" spans="1:9" outlineLevel="1" collapsed="1" x14ac:dyDescent="0.35">
      <c r="B49" s="73">
        <v>45629</v>
      </c>
      <c r="C49" s="72" t="s">
        <v>281</v>
      </c>
      <c r="D49" s="72" t="s">
        <v>269</v>
      </c>
      <c r="E49" s="72" t="s">
        <v>269</v>
      </c>
      <c r="F49" s="72" t="s">
        <v>269</v>
      </c>
      <c r="G49" s="72" t="s">
        <v>279</v>
      </c>
      <c r="H49" s="72" t="s">
        <v>269</v>
      </c>
      <c r="I49" s="71">
        <v>-20</v>
      </c>
    </row>
    <row r="50" spans="1:9" outlineLevel="1" x14ac:dyDescent="0.35">
      <c r="A50" s="74" t="s">
        <v>318</v>
      </c>
    </row>
    <row r="51" spans="1:9" hidden="1" outlineLevel="2" x14ac:dyDescent="0.35">
      <c r="B51" s="73">
        <v>45630</v>
      </c>
      <c r="C51" s="72" t="s">
        <v>270</v>
      </c>
      <c r="D51" s="72" t="s">
        <v>269</v>
      </c>
      <c r="E51" s="72" t="s">
        <v>11</v>
      </c>
      <c r="F51" s="72" t="s">
        <v>269</v>
      </c>
      <c r="G51" s="72" t="s">
        <v>269</v>
      </c>
      <c r="H51" s="72" t="s">
        <v>271</v>
      </c>
      <c r="I51" s="71">
        <v>68975</v>
      </c>
    </row>
    <row r="52" spans="1:9" outlineLevel="1" collapsed="1" x14ac:dyDescent="0.35">
      <c r="B52" s="73">
        <v>45630</v>
      </c>
      <c r="C52" s="72" t="s">
        <v>270</v>
      </c>
      <c r="D52" s="72" t="s">
        <v>269</v>
      </c>
      <c r="E52" s="72" t="s">
        <v>11</v>
      </c>
      <c r="F52" s="72" t="s">
        <v>269</v>
      </c>
      <c r="G52" s="72" t="s">
        <v>269</v>
      </c>
      <c r="H52" s="72" t="s">
        <v>269</v>
      </c>
      <c r="I52" s="71">
        <v>-68975</v>
      </c>
    </row>
    <row r="53" spans="1:9" outlineLevel="1" x14ac:dyDescent="0.35">
      <c r="A53" s="74" t="s">
        <v>317</v>
      </c>
    </row>
    <row r="54" spans="1:9" hidden="1" outlineLevel="2" x14ac:dyDescent="0.35">
      <c r="B54" s="73">
        <v>45656</v>
      </c>
      <c r="C54" s="72" t="s">
        <v>270</v>
      </c>
      <c r="D54" s="72" t="s">
        <v>269</v>
      </c>
      <c r="E54" s="72" t="s">
        <v>11</v>
      </c>
      <c r="F54" s="72" t="s">
        <v>269</v>
      </c>
      <c r="G54" s="72" t="s">
        <v>269</v>
      </c>
      <c r="H54" s="72" t="s">
        <v>271</v>
      </c>
      <c r="I54" s="71">
        <v>68975</v>
      </c>
    </row>
    <row r="55" spans="1:9" outlineLevel="1" collapsed="1" x14ac:dyDescent="0.35">
      <c r="B55" s="73">
        <v>45656</v>
      </c>
      <c r="C55" s="72" t="s">
        <v>270</v>
      </c>
      <c r="D55" s="72" t="s">
        <v>269</v>
      </c>
      <c r="E55" s="72" t="s">
        <v>11</v>
      </c>
      <c r="F55" s="72" t="s">
        <v>269</v>
      </c>
      <c r="G55" s="72" t="s">
        <v>269</v>
      </c>
      <c r="H55" s="72" t="s">
        <v>269</v>
      </c>
      <c r="I55" s="71">
        <v>-68975</v>
      </c>
    </row>
    <row r="56" spans="1:9" outlineLevel="1" x14ac:dyDescent="0.35">
      <c r="A56" s="74" t="s">
        <v>316</v>
      </c>
    </row>
    <row r="57" spans="1:9" hidden="1" outlineLevel="2" x14ac:dyDescent="0.35">
      <c r="B57" s="73">
        <v>45657</v>
      </c>
      <c r="C57" s="72" t="s">
        <v>281</v>
      </c>
      <c r="D57" s="72" t="s">
        <v>269</v>
      </c>
      <c r="E57" s="72" t="s">
        <v>269</v>
      </c>
      <c r="F57" s="72" t="s">
        <v>280</v>
      </c>
      <c r="G57" s="72" t="s">
        <v>269</v>
      </c>
      <c r="H57" s="72" t="s">
        <v>271</v>
      </c>
      <c r="I57" s="71">
        <v>4.76</v>
      </c>
    </row>
    <row r="58" spans="1:9" x14ac:dyDescent="0.35">
      <c r="B58" s="73">
        <v>45657</v>
      </c>
      <c r="C58" s="72" t="s">
        <v>281</v>
      </c>
      <c r="D58" s="72" t="s">
        <v>269</v>
      </c>
      <c r="E58" s="72" t="s">
        <v>269</v>
      </c>
      <c r="F58" s="72" t="s">
        <v>280</v>
      </c>
      <c r="G58" s="72" t="s">
        <v>315</v>
      </c>
      <c r="H58" s="72" t="s">
        <v>269</v>
      </c>
      <c r="I58" s="71">
        <v>4.76</v>
      </c>
    </row>
    <row r="59" spans="1:9" x14ac:dyDescent="0.35">
      <c r="A59" s="75" t="s">
        <v>283</v>
      </c>
    </row>
    <row r="60" spans="1:9" outlineLevel="1" x14ac:dyDescent="0.35">
      <c r="A60" s="74" t="s">
        <v>314</v>
      </c>
    </row>
    <row r="61" spans="1:9" hidden="1" outlineLevel="2" x14ac:dyDescent="0.35">
      <c r="B61" s="73">
        <v>45629</v>
      </c>
      <c r="C61" s="72" t="s">
        <v>281</v>
      </c>
      <c r="D61" s="72" t="s">
        <v>269</v>
      </c>
      <c r="E61" s="72" t="s">
        <v>269</v>
      </c>
      <c r="F61" s="72" t="s">
        <v>269</v>
      </c>
      <c r="G61" s="72" t="s">
        <v>313</v>
      </c>
      <c r="H61" s="72" t="s">
        <v>271</v>
      </c>
      <c r="I61" s="71">
        <v>20</v>
      </c>
    </row>
    <row r="62" spans="1:9" outlineLevel="1" collapsed="1" x14ac:dyDescent="0.35">
      <c r="B62" s="73">
        <v>45629</v>
      </c>
      <c r="C62" s="72" t="s">
        <v>281</v>
      </c>
      <c r="D62" s="72" t="s">
        <v>269</v>
      </c>
      <c r="E62" s="72" t="s">
        <v>269</v>
      </c>
      <c r="F62" s="72" t="s">
        <v>269</v>
      </c>
      <c r="G62" s="72" t="s">
        <v>313</v>
      </c>
      <c r="H62" s="72" t="s">
        <v>269</v>
      </c>
      <c r="I62" s="71">
        <v>-20</v>
      </c>
    </row>
    <row r="63" spans="1:9" outlineLevel="1" x14ac:dyDescent="0.35">
      <c r="A63" s="74" t="s">
        <v>312</v>
      </c>
    </row>
    <row r="64" spans="1:9" hidden="1" outlineLevel="2" x14ac:dyDescent="0.35">
      <c r="B64" s="73">
        <v>45646</v>
      </c>
      <c r="C64" s="72" t="s">
        <v>270</v>
      </c>
      <c r="D64" s="72" t="s">
        <v>269</v>
      </c>
      <c r="E64" s="72" t="s">
        <v>9</v>
      </c>
      <c r="F64" s="72" t="s">
        <v>269</v>
      </c>
      <c r="G64" s="72" t="s">
        <v>269</v>
      </c>
      <c r="H64" s="72" t="s">
        <v>271</v>
      </c>
      <c r="I64" s="71">
        <v>67000</v>
      </c>
    </row>
    <row r="65" spans="1:9" outlineLevel="1" collapsed="1" x14ac:dyDescent="0.35">
      <c r="B65" s="73">
        <v>45646</v>
      </c>
      <c r="C65" s="72" t="s">
        <v>270</v>
      </c>
      <c r="D65" s="72" t="s">
        <v>269</v>
      </c>
      <c r="E65" s="72" t="s">
        <v>9</v>
      </c>
      <c r="F65" s="72" t="s">
        <v>269</v>
      </c>
      <c r="G65" s="72" t="s">
        <v>269</v>
      </c>
      <c r="H65" s="72" t="s">
        <v>269</v>
      </c>
      <c r="I65" s="71">
        <v>-67000</v>
      </c>
    </row>
    <row r="66" spans="1:9" outlineLevel="1" x14ac:dyDescent="0.35">
      <c r="A66" s="74" t="s">
        <v>311</v>
      </c>
    </row>
    <row r="67" spans="1:9" hidden="1" outlineLevel="2" x14ac:dyDescent="0.35">
      <c r="B67" s="73">
        <v>45650</v>
      </c>
      <c r="C67" s="72" t="s">
        <v>270</v>
      </c>
      <c r="D67" s="72" t="s">
        <v>269</v>
      </c>
      <c r="E67" s="72" t="s">
        <v>34</v>
      </c>
      <c r="F67" s="72" t="s">
        <v>269</v>
      </c>
      <c r="G67" s="72" t="s">
        <v>269</v>
      </c>
      <c r="H67" s="72" t="s">
        <v>271</v>
      </c>
      <c r="I67" s="71">
        <v>77000</v>
      </c>
    </row>
    <row r="68" spans="1:9" outlineLevel="1" collapsed="1" x14ac:dyDescent="0.35">
      <c r="B68" s="73">
        <v>45650</v>
      </c>
      <c r="C68" s="72" t="s">
        <v>270</v>
      </c>
      <c r="D68" s="72" t="s">
        <v>269</v>
      </c>
      <c r="E68" s="72" t="s">
        <v>34</v>
      </c>
      <c r="F68" s="72" t="s">
        <v>269</v>
      </c>
      <c r="G68" s="72" t="s">
        <v>269</v>
      </c>
      <c r="H68" s="72" t="s">
        <v>269</v>
      </c>
      <c r="I68" s="71">
        <v>-77000</v>
      </c>
    </row>
    <row r="69" spans="1:9" outlineLevel="1" x14ac:dyDescent="0.35">
      <c r="A69" s="74" t="s">
        <v>310</v>
      </c>
    </row>
    <row r="70" spans="1:9" hidden="1" outlineLevel="2" x14ac:dyDescent="0.35">
      <c r="B70" s="73">
        <v>45653</v>
      </c>
      <c r="C70" s="72" t="s">
        <v>270</v>
      </c>
      <c r="D70" s="72" t="s">
        <v>269</v>
      </c>
      <c r="E70" s="72" t="s">
        <v>28</v>
      </c>
      <c r="F70" s="72" t="s">
        <v>269</v>
      </c>
      <c r="G70" s="72" t="s">
        <v>269</v>
      </c>
      <c r="H70" s="72" t="s">
        <v>271</v>
      </c>
      <c r="I70" s="71">
        <v>56666.67</v>
      </c>
    </row>
    <row r="71" spans="1:9" x14ac:dyDescent="0.35">
      <c r="B71" s="73">
        <v>45653</v>
      </c>
      <c r="C71" s="72" t="s">
        <v>270</v>
      </c>
      <c r="D71" s="72" t="s">
        <v>269</v>
      </c>
      <c r="E71" s="72" t="s">
        <v>28</v>
      </c>
      <c r="F71" s="72" t="s">
        <v>269</v>
      </c>
      <c r="G71" s="72" t="s">
        <v>269</v>
      </c>
      <c r="H71" s="72" t="s">
        <v>269</v>
      </c>
      <c r="I71" s="71">
        <v>-56666.67</v>
      </c>
    </row>
    <row r="75" spans="1:9" x14ac:dyDescent="0.35">
      <c r="A75" s="437" t="s">
        <v>309</v>
      </c>
      <c r="B75" s="434"/>
      <c r="C75" s="434"/>
      <c r="D75" s="434"/>
      <c r="E75" s="434"/>
      <c r="F75" s="434"/>
      <c r="G75" s="434"/>
      <c r="H75" s="434"/>
    </row>
  </sheetData>
  <mergeCells count="4">
    <mergeCell ref="A1:H1"/>
    <mergeCell ref="A2:H2"/>
    <mergeCell ref="A3:H3"/>
    <mergeCell ref="A75:H75"/>
  </mergeCells>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25EB1-EA36-473C-9D0D-BCFBB5C053FD}">
  <sheetPr>
    <tabColor theme="9" tint="0.79998168889431442"/>
  </sheetPr>
  <dimension ref="A1:I66"/>
  <sheetViews>
    <sheetView workbookViewId="0">
      <selection sqref="A1:K1"/>
    </sheetView>
  </sheetViews>
  <sheetFormatPr defaultColWidth="12.54296875" defaultRowHeight="15.5" outlineLevelRow="2" x14ac:dyDescent="0.35"/>
  <cols>
    <col min="1" max="1" width="16" style="70" customWidth="1"/>
    <col min="2" max="2" width="10.1796875" style="70" customWidth="1"/>
    <col min="3" max="3" width="16" style="70" customWidth="1"/>
    <col min="4" max="4" width="8.36328125" style="70" customWidth="1"/>
    <col min="5" max="5" width="32.1796875" style="70" customWidth="1"/>
    <col min="6" max="6" width="15" style="70" customWidth="1"/>
    <col min="7" max="7" width="31.1796875" style="70" customWidth="1"/>
    <col min="8" max="9" width="9.36328125" style="70" customWidth="1"/>
    <col min="10" max="16384" width="12.54296875" style="69"/>
  </cols>
  <sheetData>
    <row r="1" spans="1:9" ht="16" x14ac:dyDescent="0.4">
      <c r="A1" s="433" t="s">
        <v>23</v>
      </c>
      <c r="B1" s="434"/>
      <c r="C1" s="434"/>
      <c r="D1" s="434"/>
      <c r="E1" s="434"/>
      <c r="F1" s="434"/>
      <c r="G1" s="434"/>
      <c r="H1" s="434"/>
    </row>
    <row r="2" spans="1:9" ht="16" x14ac:dyDescent="0.4">
      <c r="A2" s="433" t="s">
        <v>303</v>
      </c>
      <c r="B2" s="434"/>
      <c r="C2" s="434"/>
      <c r="D2" s="434"/>
      <c r="E2" s="434"/>
      <c r="F2" s="434"/>
      <c r="G2" s="434"/>
      <c r="H2" s="434"/>
    </row>
    <row r="3" spans="1:9" x14ac:dyDescent="0.35">
      <c r="A3" s="436" t="s">
        <v>302</v>
      </c>
      <c r="B3" s="434"/>
      <c r="C3" s="434"/>
      <c r="D3" s="434"/>
      <c r="E3" s="434"/>
      <c r="F3" s="434"/>
      <c r="G3" s="434"/>
      <c r="H3" s="434"/>
    </row>
    <row r="5" spans="1:9" x14ac:dyDescent="0.35">
      <c r="B5" s="77" t="s">
        <v>210</v>
      </c>
      <c r="C5" s="77" t="s">
        <v>301</v>
      </c>
      <c r="D5" s="77" t="s">
        <v>212</v>
      </c>
      <c r="E5" s="77" t="s">
        <v>300</v>
      </c>
      <c r="F5" s="77" t="s">
        <v>299</v>
      </c>
      <c r="G5" s="77" t="s">
        <v>215</v>
      </c>
      <c r="H5" s="77" t="s">
        <v>271</v>
      </c>
      <c r="I5" s="77" t="s">
        <v>218</v>
      </c>
    </row>
    <row r="6" spans="1:9" x14ac:dyDescent="0.35">
      <c r="A6" s="76" t="s">
        <v>298</v>
      </c>
    </row>
    <row r="7" spans="1:9" outlineLevel="1" x14ac:dyDescent="0.35">
      <c r="A7" s="74" t="s">
        <v>297</v>
      </c>
    </row>
    <row r="8" spans="1:9" outlineLevel="2" x14ac:dyDescent="0.35">
      <c r="B8" s="73">
        <v>45602</v>
      </c>
      <c r="C8" s="72" t="s">
        <v>270</v>
      </c>
      <c r="D8" s="72" t="s">
        <v>269</v>
      </c>
      <c r="E8" s="72" t="s">
        <v>8</v>
      </c>
      <c r="F8" s="72" t="s">
        <v>269</v>
      </c>
      <c r="G8" s="72" t="s">
        <v>269</v>
      </c>
      <c r="H8" s="72" t="s">
        <v>271</v>
      </c>
      <c r="I8" s="71">
        <v>75000</v>
      </c>
    </row>
    <row r="9" spans="1:9" outlineLevel="1" x14ac:dyDescent="0.35">
      <c r="B9" s="73">
        <v>45602</v>
      </c>
      <c r="C9" s="72" t="s">
        <v>270</v>
      </c>
      <c r="D9" s="72" t="s">
        <v>269</v>
      </c>
      <c r="E9" s="72" t="s">
        <v>8</v>
      </c>
      <c r="F9" s="72" t="s">
        <v>269</v>
      </c>
      <c r="G9" s="72" t="s">
        <v>269</v>
      </c>
      <c r="H9" s="72" t="s">
        <v>269</v>
      </c>
      <c r="I9" s="71">
        <v>-75000</v>
      </c>
    </row>
    <row r="10" spans="1:9" outlineLevel="1" x14ac:dyDescent="0.35">
      <c r="A10" s="74" t="s">
        <v>296</v>
      </c>
    </row>
    <row r="11" spans="1:9" outlineLevel="2" x14ac:dyDescent="0.35">
      <c r="B11" s="73">
        <v>45602</v>
      </c>
      <c r="C11" s="72" t="s">
        <v>270</v>
      </c>
      <c r="D11" s="72" t="s">
        <v>269</v>
      </c>
      <c r="E11" s="72" t="s">
        <v>10</v>
      </c>
      <c r="F11" s="72" t="s">
        <v>269</v>
      </c>
      <c r="G11" s="72" t="s">
        <v>269</v>
      </c>
      <c r="H11" s="72" t="s">
        <v>271</v>
      </c>
      <c r="I11" s="71">
        <v>50000</v>
      </c>
    </row>
    <row r="12" spans="1:9" outlineLevel="1" x14ac:dyDescent="0.35">
      <c r="B12" s="73">
        <v>45602</v>
      </c>
      <c r="C12" s="72" t="s">
        <v>270</v>
      </c>
      <c r="D12" s="72" t="s">
        <v>269</v>
      </c>
      <c r="E12" s="72" t="s">
        <v>10</v>
      </c>
      <c r="F12" s="72" t="s">
        <v>269</v>
      </c>
      <c r="G12" s="72" t="s">
        <v>269</v>
      </c>
      <c r="H12" s="72" t="s">
        <v>269</v>
      </c>
      <c r="I12" s="71">
        <v>-50000</v>
      </c>
    </row>
    <row r="13" spans="1:9" outlineLevel="1" x14ac:dyDescent="0.35">
      <c r="A13" s="74" t="s">
        <v>295</v>
      </c>
    </row>
    <row r="14" spans="1:9" outlineLevel="2" x14ac:dyDescent="0.35">
      <c r="B14" s="73">
        <v>45604</v>
      </c>
      <c r="C14" s="72" t="s">
        <v>270</v>
      </c>
      <c r="D14" s="72" t="s">
        <v>269</v>
      </c>
      <c r="E14" s="72" t="s">
        <v>13</v>
      </c>
      <c r="F14" s="72" t="s">
        <v>269</v>
      </c>
      <c r="G14" s="72" t="s">
        <v>269</v>
      </c>
      <c r="H14" s="72" t="s">
        <v>271</v>
      </c>
      <c r="I14" s="71">
        <v>75000</v>
      </c>
    </row>
    <row r="15" spans="1:9" outlineLevel="1" x14ac:dyDescent="0.35">
      <c r="B15" s="73">
        <v>45604</v>
      </c>
      <c r="C15" s="72" t="s">
        <v>270</v>
      </c>
      <c r="D15" s="72" t="s">
        <v>269</v>
      </c>
      <c r="E15" s="72" t="s">
        <v>13</v>
      </c>
      <c r="F15" s="72" t="s">
        <v>269</v>
      </c>
      <c r="G15" s="72" t="s">
        <v>269</v>
      </c>
      <c r="H15" s="72" t="s">
        <v>269</v>
      </c>
      <c r="I15" s="71">
        <v>-75000</v>
      </c>
    </row>
    <row r="16" spans="1:9" outlineLevel="1" x14ac:dyDescent="0.35">
      <c r="A16" s="74" t="s">
        <v>294</v>
      </c>
    </row>
    <row r="17" spans="1:9" outlineLevel="2" x14ac:dyDescent="0.35">
      <c r="B17" s="73">
        <v>45610</v>
      </c>
      <c r="C17" s="72" t="s">
        <v>270</v>
      </c>
      <c r="D17" s="72" t="s">
        <v>269</v>
      </c>
      <c r="E17" s="72" t="s">
        <v>18</v>
      </c>
      <c r="F17" s="72" t="s">
        <v>269</v>
      </c>
      <c r="G17" s="72" t="s">
        <v>276</v>
      </c>
      <c r="H17" s="72" t="s">
        <v>275</v>
      </c>
      <c r="I17" s="71">
        <v>0</v>
      </c>
    </row>
    <row r="18" spans="1:9" outlineLevel="1" x14ac:dyDescent="0.35">
      <c r="B18" s="73">
        <v>45610</v>
      </c>
      <c r="C18" s="72" t="s">
        <v>270</v>
      </c>
      <c r="D18" s="72" t="s">
        <v>269</v>
      </c>
      <c r="E18" s="72" t="s">
        <v>18</v>
      </c>
      <c r="F18" s="72" t="s">
        <v>269</v>
      </c>
      <c r="G18" s="72" t="s">
        <v>269</v>
      </c>
      <c r="H18" s="72" t="s">
        <v>269</v>
      </c>
      <c r="I18" s="71">
        <v>0</v>
      </c>
    </row>
    <row r="19" spans="1:9" outlineLevel="1" x14ac:dyDescent="0.35">
      <c r="A19" s="74" t="s">
        <v>293</v>
      </c>
    </row>
    <row r="20" spans="1:9" outlineLevel="2" x14ac:dyDescent="0.35">
      <c r="B20" s="73">
        <v>45610</v>
      </c>
      <c r="C20" s="72" t="s">
        <v>270</v>
      </c>
      <c r="D20" s="72" t="s">
        <v>269</v>
      </c>
      <c r="E20" s="72" t="s">
        <v>18</v>
      </c>
      <c r="F20" s="72" t="s">
        <v>269</v>
      </c>
      <c r="G20" s="72" t="s">
        <v>269</v>
      </c>
      <c r="H20" s="72" t="s">
        <v>271</v>
      </c>
      <c r="I20" s="71">
        <v>77000</v>
      </c>
    </row>
    <row r="21" spans="1:9" outlineLevel="1" x14ac:dyDescent="0.35">
      <c r="B21" s="73">
        <v>45610</v>
      </c>
      <c r="C21" s="72" t="s">
        <v>270</v>
      </c>
      <c r="D21" s="72" t="s">
        <v>269</v>
      </c>
      <c r="E21" s="72" t="s">
        <v>18</v>
      </c>
      <c r="F21" s="72" t="s">
        <v>269</v>
      </c>
      <c r="G21" s="72" t="s">
        <v>269</v>
      </c>
      <c r="H21" s="72" t="s">
        <v>269</v>
      </c>
      <c r="I21" s="71">
        <v>-77000</v>
      </c>
    </row>
    <row r="22" spans="1:9" outlineLevel="1" x14ac:dyDescent="0.35">
      <c r="A22" s="74" t="s">
        <v>292</v>
      </c>
    </row>
    <row r="23" spans="1:9" outlineLevel="2" x14ac:dyDescent="0.35">
      <c r="B23" s="73">
        <v>45611</v>
      </c>
      <c r="C23" s="72" t="s">
        <v>270</v>
      </c>
      <c r="D23" s="72" t="s">
        <v>269</v>
      </c>
      <c r="E23" s="72" t="s">
        <v>8</v>
      </c>
      <c r="F23" s="72" t="s">
        <v>269</v>
      </c>
      <c r="G23" s="72" t="s">
        <v>269</v>
      </c>
      <c r="H23" s="72" t="s">
        <v>271</v>
      </c>
      <c r="I23" s="71">
        <v>75000</v>
      </c>
    </row>
    <row r="24" spans="1:9" outlineLevel="1" x14ac:dyDescent="0.35">
      <c r="B24" s="73">
        <v>45611</v>
      </c>
      <c r="C24" s="72" t="s">
        <v>270</v>
      </c>
      <c r="D24" s="72" t="s">
        <v>269</v>
      </c>
      <c r="E24" s="72" t="s">
        <v>8</v>
      </c>
      <c r="F24" s="72" t="s">
        <v>269</v>
      </c>
      <c r="G24" s="72" t="s">
        <v>269</v>
      </c>
      <c r="H24" s="72" t="s">
        <v>269</v>
      </c>
      <c r="I24" s="71">
        <v>-75000</v>
      </c>
    </row>
    <row r="25" spans="1:9" outlineLevel="1" x14ac:dyDescent="0.35">
      <c r="A25" s="74" t="s">
        <v>291</v>
      </c>
    </row>
    <row r="26" spans="1:9" outlineLevel="2" x14ac:dyDescent="0.35">
      <c r="B26" s="73">
        <v>45615</v>
      </c>
      <c r="C26" s="72" t="s">
        <v>270</v>
      </c>
      <c r="D26" s="72" t="s">
        <v>269</v>
      </c>
      <c r="E26" s="72" t="s">
        <v>14</v>
      </c>
      <c r="F26" s="72" t="s">
        <v>269</v>
      </c>
      <c r="G26" s="72" t="s">
        <v>269</v>
      </c>
      <c r="H26" s="72" t="s">
        <v>271</v>
      </c>
      <c r="I26" s="71">
        <v>74000</v>
      </c>
    </row>
    <row r="27" spans="1:9" outlineLevel="1" x14ac:dyDescent="0.35">
      <c r="B27" s="73">
        <v>45615</v>
      </c>
      <c r="C27" s="72" t="s">
        <v>270</v>
      </c>
      <c r="D27" s="72" t="s">
        <v>269</v>
      </c>
      <c r="E27" s="72" t="s">
        <v>14</v>
      </c>
      <c r="F27" s="72" t="s">
        <v>269</v>
      </c>
      <c r="G27" s="72" t="s">
        <v>269</v>
      </c>
      <c r="H27" s="72" t="s">
        <v>269</v>
      </c>
      <c r="I27" s="71">
        <v>-74000</v>
      </c>
    </row>
    <row r="28" spans="1:9" outlineLevel="1" x14ac:dyDescent="0.35">
      <c r="A28" s="74" t="s">
        <v>290</v>
      </c>
    </row>
    <row r="29" spans="1:9" outlineLevel="2" x14ac:dyDescent="0.35">
      <c r="B29" s="73">
        <v>45615</v>
      </c>
      <c r="C29" s="72" t="s">
        <v>270</v>
      </c>
      <c r="D29" s="72" t="s">
        <v>269</v>
      </c>
      <c r="E29" s="72" t="s">
        <v>14</v>
      </c>
      <c r="F29" s="72" t="s">
        <v>269</v>
      </c>
      <c r="G29" s="72" t="s">
        <v>269</v>
      </c>
      <c r="H29" s="72" t="s">
        <v>271</v>
      </c>
      <c r="I29" s="71">
        <v>44400</v>
      </c>
    </row>
    <row r="30" spans="1:9" outlineLevel="1" x14ac:dyDescent="0.35">
      <c r="B30" s="73">
        <v>45615</v>
      </c>
      <c r="C30" s="72" t="s">
        <v>270</v>
      </c>
      <c r="D30" s="72" t="s">
        <v>269</v>
      </c>
      <c r="E30" s="72" t="s">
        <v>14</v>
      </c>
      <c r="F30" s="72" t="s">
        <v>269</v>
      </c>
      <c r="G30" s="72" t="s">
        <v>269</v>
      </c>
      <c r="H30" s="72" t="s">
        <v>269</v>
      </c>
      <c r="I30" s="71">
        <v>-44400</v>
      </c>
    </row>
    <row r="31" spans="1:9" outlineLevel="1" x14ac:dyDescent="0.35">
      <c r="A31" s="74" t="s">
        <v>289</v>
      </c>
    </row>
    <row r="32" spans="1:9" outlineLevel="2" x14ac:dyDescent="0.35">
      <c r="B32" s="73">
        <v>45615</v>
      </c>
      <c r="C32" s="72" t="s">
        <v>270</v>
      </c>
      <c r="D32" s="72" t="s">
        <v>269</v>
      </c>
      <c r="E32" s="72" t="s">
        <v>32</v>
      </c>
      <c r="F32" s="72" t="s">
        <v>269</v>
      </c>
      <c r="G32" s="72" t="s">
        <v>269</v>
      </c>
      <c r="H32" s="72" t="s">
        <v>271</v>
      </c>
      <c r="I32" s="71">
        <v>25000</v>
      </c>
    </row>
    <row r="33" spans="1:9" outlineLevel="1" x14ac:dyDescent="0.35">
      <c r="B33" s="73">
        <v>45615</v>
      </c>
      <c r="C33" s="72" t="s">
        <v>270</v>
      </c>
      <c r="D33" s="72" t="s">
        <v>269</v>
      </c>
      <c r="E33" s="72" t="s">
        <v>32</v>
      </c>
      <c r="F33" s="72" t="s">
        <v>269</v>
      </c>
      <c r="G33" s="72" t="s">
        <v>269</v>
      </c>
      <c r="H33" s="72" t="s">
        <v>269</v>
      </c>
      <c r="I33" s="71">
        <v>-25000</v>
      </c>
    </row>
    <row r="34" spans="1:9" outlineLevel="1" x14ac:dyDescent="0.35">
      <c r="A34" s="74" t="s">
        <v>288</v>
      </c>
    </row>
    <row r="35" spans="1:9" outlineLevel="2" x14ac:dyDescent="0.35">
      <c r="B35" s="73">
        <v>45623</v>
      </c>
      <c r="C35" s="72" t="s">
        <v>270</v>
      </c>
      <c r="D35" s="72" t="s">
        <v>269</v>
      </c>
      <c r="E35" s="72" t="s">
        <v>237</v>
      </c>
      <c r="F35" s="72" t="s">
        <v>269</v>
      </c>
      <c r="G35" s="72" t="s">
        <v>269</v>
      </c>
      <c r="H35" s="72" t="s">
        <v>271</v>
      </c>
      <c r="I35" s="71">
        <v>83000</v>
      </c>
    </row>
    <row r="36" spans="1:9" x14ac:dyDescent="0.35">
      <c r="B36" s="73">
        <v>45623</v>
      </c>
      <c r="C36" s="72" t="s">
        <v>270</v>
      </c>
      <c r="D36" s="72" t="s">
        <v>269</v>
      </c>
      <c r="E36" s="72" t="s">
        <v>237</v>
      </c>
      <c r="F36" s="72" t="s">
        <v>269</v>
      </c>
      <c r="G36" s="72" t="s">
        <v>269</v>
      </c>
      <c r="H36" s="72" t="s">
        <v>269</v>
      </c>
      <c r="I36" s="71">
        <v>-83000</v>
      </c>
    </row>
    <row r="37" spans="1:9" x14ac:dyDescent="0.35">
      <c r="A37" s="75" t="s">
        <v>287</v>
      </c>
    </row>
    <row r="38" spans="1:9" outlineLevel="1" x14ac:dyDescent="0.35">
      <c r="A38" s="74" t="s">
        <v>286</v>
      </c>
    </row>
    <row r="39" spans="1:9" outlineLevel="2" x14ac:dyDescent="0.35">
      <c r="B39" s="73">
        <v>45600</v>
      </c>
      <c r="C39" s="72" t="s">
        <v>281</v>
      </c>
      <c r="D39" s="72" t="s">
        <v>269</v>
      </c>
      <c r="E39" s="72" t="s">
        <v>269</v>
      </c>
      <c r="F39" s="72" t="s">
        <v>280</v>
      </c>
      <c r="G39" s="72" t="s">
        <v>269</v>
      </c>
      <c r="H39" s="72" t="s">
        <v>271</v>
      </c>
      <c r="I39" s="71">
        <v>20</v>
      </c>
    </row>
    <row r="40" spans="1:9" outlineLevel="1" x14ac:dyDescent="0.35">
      <c r="B40" s="73">
        <v>45600</v>
      </c>
      <c r="C40" s="72" t="s">
        <v>281</v>
      </c>
      <c r="D40" s="72" t="s">
        <v>269</v>
      </c>
      <c r="E40" s="72" t="s">
        <v>269</v>
      </c>
      <c r="F40" s="72" t="s">
        <v>280</v>
      </c>
      <c r="G40" s="72" t="s">
        <v>279</v>
      </c>
      <c r="H40" s="72" t="s">
        <v>269</v>
      </c>
      <c r="I40" s="71">
        <v>-20</v>
      </c>
    </row>
    <row r="41" spans="1:9" outlineLevel="1" x14ac:dyDescent="0.35">
      <c r="A41" s="74" t="s">
        <v>285</v>
      </c>
    </row>
    <row r="42" spans="1:9" outlineLevel="2" x14ac:dyDescent="0.35">
      <c r="B42" s="73">
        <v>45625</v>
      </c>
      <c r="C42" s="72" t="s">
        <v>281</v>
      </c>
      <c r="D42" s="72" t="s">
        <v>269</v>
      </c>
      <c r="E42" s="72" t="s">
        <v>269</v>
      </c>
      <c r="F42" s="72" t="s">
        <v>280</v>
      </c>
      <c r="G42" s="72" t="s">
        <v>284</v>
      </c>
      <c r="H42" s="72" t="s">
        <v>271</v>
      </c>
      <c r="I42" s="71">
        <v>3.82</v>
      </c>
    </row>
    <row r="43" spans="1:9" x14ac:dyDescent="0.35">
      <c r="B43" s="73">
        <v>45625</v>
      </c>
      <c r="C43" s="72" t="s">
        <v>281</v>
      </c>
      <c r="D43" s="72" t="s">
        <v>269</v>
      </c>
      <c r="E43" s="72" t="s">
        <v>269</v>
      </c>
      <c r="F43" s="72" t="s">
        <v>280</v>
      </c>
      <c r="G43" s="72" t="s">
        <v>284</v>
      </c>
      <c r="H43" s="72" t="s">
        <v>269</v>
      </c>
      <c r="I43" s="71">
        <v>3.82</v>
      </c>
    </row>
    <row r="44" spans="1:9" x14ac:dyDescent="0.35">
      <c r="A44" s="75" t="s">
        <v>283</v>
      </c>
    </row>
    <row r="45" spans="1:9" outlineLevel="1" x14ac:dyDescent="0.35">
      <c r="A45" s="74" t="s">
        <v>282</v>
      </c>
    </row>
    <row r="46" spans="1:9" outlineLevel="2" x14ac:dyDescent="0.35">
      <c r="B46" s="73">
        <v>45600</v>
      </c>
      <c r="C46" s="72" t="s">
        <v>281</v>
      </c>
      <c r="D46" s="72" t="s">
        <v>269</v>
      </c>
      <c r="E46" s="72" t="s">
        <v>269</v>
      </c>
      <c r="F46" s="72" t="s">
        <v>280</v>
      </c>
      <c r="G46" s="72" t="s">
        <v>269</v>
      </c>
      <c r="H46" s="72" t="s">
        <v>271</v>
      </c>
      <c r="I46" s="71">
        <v>20</v>
      </c>
    </row>
    <row r="47" spans="1:9" outlineLevel="1" x14ac:dyDescent="0.35">
      <c r="B47" s="73">
        <v>45600</v>
      </c>
      <c r="C47" s="72" t="s">
        <v>281</v>
      </c>
      <c r="D47" s="72" t="s">
        <v>269</v>
      </c>
      <c r="E47" s="72" t="s">
        <v>269</v>
      </c>
      <c r="F47" s="72" t="s">
        <v>280</v>
      </c>
      <c r="G47" s="72" t="s">
        <v>279</v>
      </c>
      <c r="H47" s="72" t="s">
        <v>269</v>
      </c>
      <c r="I47" s="71">
        <v>-20</v>
      </c>
    </row>
    <row r="48" spans="1:9" outlineLevel="1" x14ac:dyDescent="0.35">
      <c r="A48" s="74" t="s">
        <v>278</v>
      </c>
    </row>
    <row r="49" spans="1:9" outlineLevel="2" x14ac:dyDescent="0.35">
      <c r="B49" s="73">
        <v>45602</v>
      </c>
      <c r="C49" s="72" t="s">
        <v>270</v>
      </c>
      <c r="D49" s="72" t="s">
        <v>269</v>
      </c>
      <c r="E49" s="72" t="s">
        <v>9</v>
      </c>
      <c r="F49" s="72" t="s">
        <v>269</v>
      </c>
      <c r="G49" s="72" t="s">
        <v>269</v>
      </c>
      <c r="H49" s="72" t="s">
        <v>271</v>
      </c>
      <c r="I49" s="71">
        <v>67000</v>
      </c>
    </row>
    <row r="50" spans="1:9" outlineLevel="1" x14ac:dyDescent="0.35">
      <c r="B50" s="73">
        <v>45602</v>
      </c>
      <c r="C50" s="72" t="s">
        <v>270</v>
      </c>
      <c r="D50" s="72" t="s">
        <v>269</v>
      </c>
      <c r="E50" s="72" t="s">
        <v>9</v>
      </c>
      <c r="F50" s="72" t="s">
        <v>269</v>
      </c>
      <c r="G50" s="72" t="s">
        <v>269</v>
      </c>
      <c r="H50" s="72" t="s">
        <v>269</v>
      </c>
      <c r="I50" s="71">
        <v>-67000</v>
      </c>
    </row>
    <row r="51" spans="1:9" outlineLevel="1" x14ac:dyDescent="0.35">
      <c r="A51" s="74" t="s">
        <v>277</v>
      </c>
    </row>
    <row r="52" spans="1:9" outlineLevel="2" x14ac:dyDescent="0.35">
      <c r="B52" s="73">
        <v>45604</v>
      </c>
      <c r="C52" s="72" t="s">
        <v>270</v>
      </c>
      <c r="D52" s="72" t="s">
        <v>269</v>
      </c>
      <c r="E52" s="72" t="s">
        <v>17</v>
      </c>
      <c r="F52" s="72" t="s">
        <v>269</v>
      </c>
      <c r="G52" s="72" t="s">
        <v>276</v>
      </c>
      <c r="H52" s="72" t="s">
        <v>275</v>
      </c>
      <c r="I52" s="71">
        <v>0</v>
      </c>
    </row>
    <row r="53" spans="1:9" outlineLevel="1" x14ac:dyDescent="0.35">
      <c r="B53" s="73">
        <v>45604</v>
      </c>
      <c r="C53" s="72" t="s">
        <v>270</v>
      </c>
      <c r="D53" s="72" t="s">
        <v>269</v>
      </c>
      <c r="E53" s="72" t="s">
        <v>17</v>
      </c>
      <c r="F53" s="72" t="s">
        <v>269</v>
      </c>
      <c r="G53" s="72" t="s">
        <v>269</v>
      </c>
      <c r="H53" s="72" t="s">
        <v>269</v>
      </c>
      <c r="I53" s="71">
        <v>0</v>
      </c>
    </row>
    <row r="54" spans="1:9" outlineLevel="1" x14ac:dyDescent="0.35">
      <c r="A54" s="74" t="s">
        <v>274</v>
      </c>
    </row>
    <row r="55" spans="1:9" outlineLevel="2" x14ac:dyDescent="0.35">
      <c r="B55" s="73">
        <v>45604</v>
      </c>
      <c r="C55" s="72" t="s">
        <v>270</v>
      </c>
      <c r="D55" s="72" t="s">
        <v>269</v>
      </c>
      <c r="E55" s="72" t="s">
        <v>17</v>
      </c>
      <c r="F55" s="72" t="s">
        <v>269</v>
      </c>
      <c r="G55" s="72" t="s">
        <v>269</v>
      </c>
      <c r="H55" s="72" t="s">
        <v>271</v>
      </c>
      <c r="I55" s="71">
        <v>60000</v>
      </c>
    </row>
    <row r="56" spans="1:9" outlineLevel="1" x14ac:dyDescent="0.35">
      <c r="B56" s="73">
        <v>45604</v>
      </c>
      <c r="C56" s="72" t="s">
        <v>270</v>
      </c>
      <c r="D56" s="72" t="s">
        <v>269</v>
      </c>
      <c r="E56" s="72" t="s">
        <v>17</v>
      </c>
      <c r="F56" s="72" t="s">
        <v>269</v>
      </c>
      <c r="G56" s="72" t="s">
        <v>269</v>
      </c>
      <c r="H56" s="72" t="s">
        <v>269</v>
      </c>
      <c r="I56" s="71">
        <v>-60000</v>
      </c>
    </row>
    <row r="57" spans="1:9" outlineLevel="1" x14ac:dyDescent="0.35">
      <c r="A57" s="74" t="s">
        <v>273</v>
      </c>
    </row>
    <row r="58" spans="1:9" outlineLevel="2" x14ac:dyDescent="0.35">
      <c r="B58" s="73">
        <v>45623</v>
      </c>
      <c r="C58" s="72" t="s">
        <v>270</v>
      </c>
      <c r="D58" s="72" t="s">
        <v>269</v>
      </c>
      <c r="E58" s="72" t="s">
        <v>34</v>
      </c>
      <c r="F58" s="72" t="s">
        <v>269</v>
      </c>
      <c r="G58" s="72" t="s">
        <v>269</v>
      </c>
      <c r="H58" s="72" t="s">
        <v>271</v>
      </c>
      <c r="I58" s="71">
        <v>77000</v>
      </c>
    </row>
    <row r="59" spans="1:9" outlineLevel="1" x14ac:dyDescent="0.35">
      <c r="B59" s="73">
        <v>45623</v>
      </c>
      <c r="C59" s="72" t="s">
        <v>270</v>
      </c>
      <c r="D59" s="72" t="s">
        <v>269</v>
      </c>
      <c r="E59" s="72" t="s">
        <v>34</v>
      </c>
      <c r="F59" s="72" t="s">
        <v>269</v>
      </c>
      <c r="G59" s="72" t="s">
        <v>269</v>
      </c>
      <c r="H59" s="72" t="s">
        <v>269</v>
      </c>
      <c r="I59" s="71">
        <v>-77000</v>
      </c>
    </row>
    <row r="60" spans="1:9" outlineLevel="1" x14ac:dyDescent="0.35">
      <c r="A60" s="74" t="s">
        <v>272</v>
      </c>
    </row>
    <row r="61" spans="1:9" outlineLevel="2" x14ac:dyDescent="0.35">
      <c r="B61" s="73">
        <v>45625</v>
      </c>
      <c r="C61" s="72" t="s">
        <v>270</v>
      </c>
      <c r="D61" s="72" t="s">
        <v>269</v>
      </c>
      <c r="E61" s="72" t="s">
        <v>28</v>
      </c>
      <c r="F61" s="72" t="s">
        <v>269</v>
      </c>
      <c r="G61" s="72" t="s">
        <v>269</v>
      </c>
      <c r="H61" s="72" t="s">
        <v>271</v>
      </c>
      <c r="I61" s="71">
        <v>56666.67</v>
      </c>
    </row>
    <row r="62" spans="1:9" x14ac:dyDescent="0.35">
      <c r="B62" s="73">
        <v>45625</v>
      </c>
      <c r="C62" s="72" t="s">
        <v>270</v>
      </c>
      <c r="D62" s="72" t="s">
        <v>269</v>
      </c>
      <c r="E62" s="72" t="s">
        <v>28</v>
      </c>
      <c r="F62" s="72" t="s">
        <v>269</v>
      </c>
      <c r="G62" s="72" t="s">
        <v>269</v>
      </c>
      <c r="H62" s="72" t="s">
        <v>269</v>
      </c>
      <c r="I62" s="71">
        <v>-56666.67</v>
      </c>
    </row>
    <row r="66" spans="1:8" x14ac:dyDescent="0.35">
      <c r="A66" s="437" t="s">
        <v>268</v>
      </c>
      <c r="B66" s="434"/>
      <c r="C66" s="434"/>
      <c r="D66" s="434"/>
      <c r="E66" s="434"/>
      <c r="F66" s="434"/>
      <c r="G66" s="434"/>
      <c r="H66" s="434"/>
    </row>
  </sheetData>
  <mergeCells count="4">
    <mergeCell ref="A1:H1"/>
    <mergeCell ref="A2:H2"/>
    <mergeCell ref="A3:H3"/>
    <mergeCell ref="A66:H66"/>
  </mergeCell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C1086-B2AE-45A5-8ED2-B47B36B4FF0E}">
  <sheetPr>
    <tabColor theme="9" tint="0.79998168889431442"/>
  </sheetPr>
  <dimension ref="A1:K27"/>
  <sheetViews>
    <sheetView zoomScaleNormal="100" workbookViewId="0">
      <selection sqref="A1:K1"/>
    </sheetView>
  </sheetViews>
  <sheetFormatPr defaultRowHeight="14.5" x14ac:dyDescent="0.35"/>
  <cols>
    <col min="1" max="1" width="16.36328125" customWidth="1"/>
    <col min="2" max="2" width="9.453125" customWidth="1"/>
    <col min="3" max="5" width="7.81640625" customWidth="1"/>
    <col min="6" max="6" width="29.1796875" customWidth="1"/>
    <col min="7" max="7" width="35.1796875" customWidth="1"/>
    <col min="8" max="8" width="7.81640625" customWidth="1"/>
    <col min="9" max="9" width="17.1796875" customWidth="1"/>
    <col min="10" max="10" width="12" customWidth="1"/>
    <col min="11" max="11" width="10.54296875" bestFit="1" customWidth="1"/>
  </cols>
  <sheetData>
    <row r="1" spans="1:11" ht="18" x14ac:dyDescent="0.4">
      <c r="A1" s="443" t="s">
        <v>23</v>
      </c>
      <c r="B1" s="439"/>
      <c r="C1" s="439"/>
      <c r="D1" s="439"/>
      <c r="E1" s="439"/>
      <c r="F1" s="439"/>
      <c r="G1" s="439"/>
      <c r="H1" s="439"/>
      <c r="I1" s="439"/>
      <c r="J1" s="439"/>
      <c r="K1" s="439"/>
    </row>
    <row r="2" spans="1:11" ht="18" x14ac:dyDescent="0.4">
      <c r="A2" s="443" t="s">
        <v>208</v>
      </c>
      <c r="B2" s="439"/>
      <c r="C2" s="439"/>
      <c r="D2" s="439"/>
      <c r="E2" s="439"/>
      <c r="F2" s="439"/>
      <c r="G2" s="439"/>
      <c r="H2" s="439"/>
      <c r="I2" s="439"/>
      <c r="J2" s="439"/>
      <c r="K2" s="439"/>
    </row>
    <row r="3" spans="1:11" x14ac:dyDescent="0.35">
      <c r="A3" s="444" t="s">
        <v>209</v>
      </c>
      <c r="B3" s="439"/>
      <c r="C3" s="439"/>
      <c r="D3" s="439"/>
      <c r="E3" s="439"/>
      <c r="F3" s="439"/>
      <c r="G3" s="439"/>
      <c r="H3" s="439"/>
      <c r="I3" s="439"/>
      <c r="J3" s="439"/>
      <c r="K3" s="439"/>
    </row>
    <row r="5" spans="1:11" ht="24" x14ac:dyDescent="0.35">
      <c r="B5" s="2" t="s">
        <v>210</v>
      </c>
      <c r="C5" s="2" t="s">
        <v>211</v>
      </c>
      <c r="D5" s="2" t="s">
        <v>212</v>
      </c>
      <c r="E5" s="2" t="s">
        <v>213</v>
      </c>
      <c r="F5" s="2" t="s">
        <v>214</v>
      </c>
      <c r="G5" s="2" t="s">
        <v>215</v>
      </c>
      <c r="H5" s="2" t="s">
        <v>216</v>
      </c>
      <c r="I5" s="2" t="s">
        <v>217</v>
      </c>
      <c r="J5" s="2" t="s">
        <v>218</v>
      </c>
      <c r="K5" s="2" t="s">
        <v>219</v>
      </c>
    </row>
    <row r="6" spans="1:11" x14ac:dyDescent="0.35">
      <c r="A6" s="3" t="s">
        <v>220</v>
      </c>
    </row>
    <row r="7" spans="1:11" x14ac:dyDescent="0.35">
      <c r="B7" s="67" t="s">
        <v>221</v>
      </c>
      <c r="C7" s="67" t="s">
        <v>222</v>
      </c>
      <c r="D7" s="67">
        <v>20152662</v>
      </c>
      <c r="E7" s="67" t="s">
        <v>223</v>
      </c>
      <c r="F7" s="67" t="s">
        <v>175</v>
      </c>
      <c r="G7" s="67" t="s">
        <v>224</v>
      </c>
      <c r="H7" s="67" t="s">
        <v>220</v>
      </c>
      <c r="I7" s="67" t="s">
        <v>225</v>
      </c>
      <c r="J7" s="5">
        <v>100000</v>
      </c>
      <c r="K7" s="5">
        <v>100000</v>
      </c>
    </row>
    <row r="8" spans="1:11" x14ac:dyDescent="0.35">
      <c r="B8" s="67" t="s">
        <v>226</v>
      </c>
      <c r="C8" s="67" t="s">
        <v>222</v>
      </c>
      <c r="D8" s="67">
        <v>20152654</v>
      </c>
      <c r="E8" s="67" t="s">
        <v>223</v>
      </c>
      <c r="F8" s="67" t="s">
        <v>6</v>
      </c>
      <c r="G8" s="67" t="s">
        <v>227</v>
      </c>
      <c r="H8" s="67" t="s">
        <v>220</v>
      </c>
      <c r="I8" s="67" t="s">
        <v>225</v>
      </c>
      <c r="J8" s="5">
        <v>110000</v>
      </c>
      <c r="K8" s="5">
        <f>+K7+J8</f>
        <v>210000</v>
      </c>
    </row>
    <row r="9" spans="1:11" x14ac:dyDescent="0.35">
      <c r="B9" s="67" t="s">
        <v>226</v>
      </c>
      <c r="C9" s="67" t="s">
        <v>222</v>
      </c>
      <c r="D9" s="67">
        <v>20152655</v>
      </c>
      <c r="E9" s="67" t="s">
        <v>223</v>
      </c>
      <c r="F9" s="67" t="s">
        <v>6</v>
      </c>
      <c r="G9" s="67" t="s">
        <v>228</v>
      </c>
      <c r="H9" s="67" t="s">
        <v>220</v>
      </c>
      <c r="I9" s="67" t="s">
        <v>225</v>
      </c>
      <c r="J9" s="5">
        <v>11395.26</v>
      </c>
      <c r="K9" s="5">
        <f t="shared" ref="K9:K17" si="0">+K8+J9</f>
        <v>221395.26</v>
      </c>
    </row>
    <row r="10" spans="1:11" x14ac:dyDescent="0.35">
      <c r="B10" s="67" t="s">
        <v>229</v>
      </c>
      <c r="C10" s="67" t="s">
        <v>222</v>
      </c>
      <c r="D10" s="67">
        <v>20152629</v>
      </c>
      <c r="E10" s="67" t="s">
        <v>223</v>
      </c>
      <c r="F10" s="67" t="s">
        <v>9</v>
      </c>
      <c r="G10" s="67" t="s">
        <v>230</v>
      </c>
      <c r="H10" s="67" t="s">
        <v>220</v>
      </c>
      <c r="I10" s="67" t="s">
        <v>225</v>
      </c>
      <c r="J10" s="5">
        <v>67000</v>
      </c>
      <c r="K10" s="5">
        <f t="shared" si="0"/>
        <v>288395.26</v>
      </c>
    </row>
    <row r="11" spans="1:11" x14ac:dyDescent="0.35">
      <c r="B11" s="67" t="s">
        <v>229</v>
      </c>
      <c r="C11" s="67" t="s">
        <v>222</v>
      </c>
      <c r="D11" s="67">
        <v>20152641</v>
      </c>
      <c r="E11" s="67" t="s">
        <v>223</v>
      </c>
      <c r="F11" s="67" t="s">
        <v>9</v>
      </c>
      <c r="G11" s="67" t="s">
        <v>231</v>
      </c>
      <c r="H11" s="67" t="s">
        <v>220</v>
      </c>
      <c r="I11" s="67" t="s">
        <v>225</v>
      </c>
      <c r="J11" s="5">
        <v>67000</v>
      </c>
      <c r="K11" s="5">
        <f t="shared" si="0"/>
        <v>355395.26</v>
      </c>
    </row>
    <row r="12" spans="1:11" x14ac:dyDescent="0.35">
      <c r="B12" s="67" t="s">
        <v>232</v>
      </c>
      <c r="C12" s="67" t="s">
        <v>222</v>
      </c>
      <c r="D12" s="67">
        <v>20152645</v>
      </c>
      <c r="E12" s="67" t="s">
        <v>223</v>
      </c>
      <c r="F12" s="67" t="s">
        <v>11</v>
      </c>
      <c r="G12" s="67" t="s">
        <v>233</v>
      </c>
      <c r="H12" s="67" t="s">
        <v>220</v>
      </c>
      <c r="I12" s="67" t="s">
        <v>225</v>
      </c>
      <c r="J12" s="5">
        <v>25</v>
      </c>
      <c r="K12" s="5">
        <f t="shared" si="0"/>
        <v>355420.26</v>
      </c>
    </row>
    <row r="13" spans="1:11" x14ac:dyDescent="0.35">
      <c r="B13" s="67" t="s">
        <v>232</v>
      </c>
      <c r="C13" s="67" t="s">
        <v>222</v>
      </c>
      <c r="D13" s="67">
        <v>20152656</v>
      </c>
      <c r="E13" s="67" t="s">
        <v>223</v>
      </c>
      <c r="F13" s="67" t="s">
        <v>12</v>
      </c>
      <c r="G13" s="67" t="s">
        <v>227</v>
      </c>
      <c r="H13" s="67" t="s">
        <v>220</v>
      </c>
      <c r="I13" s="67" t="s">
        <v>225</v>
      </c>
      <c r="J13" s="5">
        <v>77663</v>
      </c>
      <c r="K13" s="5">
        <f t="shared" si="0"/>
        <v>433083.26</v>
      </c>
    </row>
    <row r="14" spans="1:11" x14ac:dyDescent="0.35">
      <c r="B14" s="67" t="s">
        <v>232</v>
      </c>
      <c r="C14" s="67" t="s">
        <v>222</v>
      </c>
      <c r="D14" s="67">
        <v>20152657</v>
      </c>
      <c r="E14" s="67" t="s">
        <v>223</v>
      </c>
      <c r="F14" s="67" t="s">
        <v>11</v>
      </c>
      <c r="G14" s="67" t="s">
        <v>234</v>
      </c>
      <c r="H14" s="67" t="s">
        <v>220</v>
      </c>
      <c r="I14" s="67" t="s">
        <v>225</v>
      </c>
      <c r="J14" s="5">
        <v>68950</v>
      </c>
      <c r="K14" s="5">
        <f t="shared" si="0"/>
        <v>502033.26</v>
      </c>
    </row>
    <row r="15" spans="1:11" x14ac:dyDescent="0.35">
      <c r="B15" s="67" t="s">
        <v>235</v>
      </c>
      <c r="C15" s="67" t="s">
        <v>222</v>
      </c>
      <c r="D15" s="67">
        <v>20152652</v>
      </c>
      <c r="E15" s="67" t="s">
        <v>223</v>
      </c>
      <c r="F15" s="67" t="s">
        <v>20</v>
      </c>
      <c r="G15" s="67" t="s">
        <v>231</v>
      </c>
      <c r="H15" s="67" t="s">
        <v>220</v>
      </c>
      <c r="I15" s="67" t="s">
        <v>225</v>
      </c>
      <c r="J15" s="5">
        <v>80000</v>
      </c>
      <c r="K15" s="5">
        <f t="shared" si="0"/>
        <v>582033.26</v>
      </c>
    </row>
    <row r="16" spans="1:11" x14ac:dyDescent="0.35">
      <c r="B16" s="67" t="s">
        <v>236</v>
      </c>
      <c r="C16" s="67" t="s">
        <v>222</v>
      </c>
      <c r="D16" s="67">
        <v>20152665</v>
      </c>
      <c r="E16" s="67" t="s">
        <v>223</v>
      </c>
      <c r="F16" s="67" t="s">
        <v>237</v>
      </c>
      <c r="G16" s="67" t="s">
        <v>238</v>
      </c>
      <c r="H16" s="67" t="s">
        <v>220</v>
      </c>
      <c r="I16" s="67" t="s">
        <v>225</v>
      </c>
      <c r="J16" s="5">
        <v>83000</v>
      </c>
      <c r="K16" s="5">
        <f t="shared" si="0"/>
        <v>665033.26</v>
      </c>
    </row>
    <row r="17" spans="1:11" x14ac:dyDescent="0.35">
      <c r="B17" s="67" t="s">
        <v>239</v>
      </c>
      <c r="C17" s="67" t="s">
        <v>222</v>
      </c>
      <c r="D17" s="67">
        <v>20152659</v>
      </c>
      <c r="E17" s="67" t="s">
        <v>223</v>
      </c>
      <c r="F17" s="67" t="s">
        <v>15</v>
      </c>
      <c r="G17" s="67" t="s">
        <v>240</v>
      </c>
      <c r="H17" s="67" t="s">
        <v>220</v>
      </c>
      <c r="I17" s="67" t="s">
        <v>225</v>
      </c>
      <c r="J17" s="5">
        <v>66000</v>
      </c>
      <c r="K17" s="5">
        <f t="shared" si="0"/>
        <v>731033.26</v>
      </c>
    </row>
    <row r="18" spans="1:11" x14ac:dyDescent="0.35">
      <c r="B18" s="67"/>
      <c r="C18" s="67"/>
      <c r="D18" s="67"/>
      <c r="E18" s="67"/>
      <c r="F18" s="67"/>
      <c r="G18" s="67"/>
      <c r="H18" s="67"/>
      <c r="I18" s="67"/>
      <c r="J18" s="5"/>
      <c r="K18" s="5"/>
    </row>
    <row r="19" spans="1:11" x14ac:dyDescent="0.35">
      <c r="B19" s="67"/>
      <c r="C19" s="67"/>
      <c r="D19" s="67"/>
      <c r="E19" s="67"/>
      <c r="F19" s="67"/>
      <c r="G19" s="67"/>
      <c r="H19" s="67"/>
      <c r="I19" s="67"/>
      <c r="J19" s="5"/>
      <c r="K19" s="5"/>
    </row>
    <row r="20" spans="1:11" x14ac:dyDescent="0.35">
      <c r="B20" s="67"/>
      <c r="C20" s="67"/>
      <c r="D20" s="67"/>
      <c r="E20" s="67"/>
      <c r="F20" s="67"/>
      <c r="G20" s="67"/>
      <c r="H20" s="67"/>
      <c r="I20" s="67"/>
      <c r="J20" s="5"/>
      <c r="K20" s="5"/>
    </row>
    <row r="21" spans="1:11" x14ac:dyDescent="0.35">
      <c r="B21" s="67"/>
      <c r="C21" s="67"/>
      <c r="D21" s="67"/>
      <c r="E21" s="67"/>
      <c r="F21" s="67"/>
      <c r="G21" s="67"/>
      <c r="H21" s="67"/>
      <c r="I21" s="67"/>
      <c r="J21" s="5"/>
      <c r="K21" s="5"/>
    </row>
    <row r="22" spans="1:11" x14ac:dyDescent="0.35">
      <c r="B22" s="67"/>
      <c r="C22" s="67"/>
      <c r="D22" s="67"/>
      <c r="E22" s="67"/>
      <c r="F22" s="67"/>
      <c r="G22" s="67"/>
      <c r="H22" s="67"/>
      <c r="I22" s="67"/>
      <c r="J22" s="5"/>
      <c r="K22" s="5"/>
    </row>
    <row r="23" spans="1:11" x14ac:dyDescent="0.35">
      <c r="A23" s="3" t="s">
        <v>241</v>
      </c>
      <c r="J23" s="6">
        <f>SUM(J7:J22)</f>
        <v>731033.26</v>
      </c>
    </row>
    <row r="24" spans="1:11" x14ac:dyDescent="0.35">
      <c r="A24" s="3" t="s">
        <v>21</v>
      </c>
      <c r="J24" s="6">
        <f>+J23</f>
        <v>731033.26</v>
      </c>
    </row>
    <row r="27" spans="1:11" x14ac:dyDescent="0.35">
      <c r="A27" s="442" t="s">
        <v>242</v>
      </c>
      <c r="B27" s="439"/>
      <c r="C27" s="439"/>
      <c r="D27" s="439"/>
      <c r="E27" s="439"/>
      <c r="F27" s="439"/>
      <c r="G27" s="439"/>
      <c r="H27" s="439"/>
      <c r="I27" s="439"/>
      <c r="J27" s="439"/>
      <c r="K27" s="439"/>
    </row>
  </sheetData>
  <mergeCells count="4">
    <mergeCell ref="A1:K1"/>
    <mergeCell ref="A2:K2"/>
    <mergeCell ref="A3:K3"/>
    <mergeCell ref="A27:K27"/>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AA781-B5B0-41BD-AB35-64FA2E7D3580}">
  <sheetPr>
    <tabColor theme="8" tint="0.79998168889431442"/>
  </sheetPr>
  <dimension ref="A1:G24"/>
  <sheetViews>
    <sheetView workbookViewId="0">
      <selection activeCell="L38" sqref="L38"/>
    </sheetView>
  </sheetViews>
  <sheetFormatPr defaultRowHeight="14.5" x14ac:dyDescent="0.35"/>
  <cols>
    <col min="1" max="1" width="29.1796875" customWidth="1"/>
    <col min="2" max="3" width="10.36328125" customWidth="1"/>
    <col min="4" max="4" width="9.453125" customWidth="1"/>
    <col min="5" max="5" width="7.81640625" customWidth="1"/>
    <col min="6" max="6" width="10.36328125" customWidth="1"/>
    <col min="7" max="7" width="12" customWidth="1"/>
  </cols>
  <sheetData>
    <row r="1" spans="1:7" ht="18" x14ac:dyDescent="0.4">
      <c r="A1" s="452" t="s">
        <v>23</v>
      </c>
      <c r="B1" s="439"/>
      <c r="C1" s="439"/>
      <c r="D1" s="439"/>
      <c r="E1" s="439"/>
      <c r="F1" s="439"/>
      <c r="G1" s="439"/>
    </row>
    <row r="2" spans="1:7" ht="18" x14ac:dyDescent="0.4">
      <c r="A2" s="452" t="s">
        <v>24</v>
      </c>
      <c r="B2" s="439"/>
      <c r="C2" s="439"/>
      <c r="D2" s="439"/>
      <c r="E2" s="439"/>
      <c r="F2" s="439"/>
      <c r="G2" s="439"/>
    </row>
    <row r="3" spans="1:7" x14ac:dyDescent="0.35">
      <c r="A3" s="453" t="s">
        <v>35</v>
      </c>
      <c r="B3" s="439"/>
      <c r="C3" s="439"/>
      <c r="D3" s="439"/>
      <c r="E3" s="439"/>
      <c r="F3" s="439"/>
      <c r="G3" s="439"/>
    </row>
    <row r="5" spans="1:7" x14ac:dyDescent="0.35">
      <c r="A5" s="1"/>
      <c r="B5" s="11" t="s">
        <v>0</v>
      </c>
      <c r="C5" s="11" t="s">
        <v>1</v>
      </c>
      <c r="D5" s="11" t="s">
        <v>2</v>
      </c>
      <c r="E5" s="11" t="s">
        <v>3</v>
      </c>
      <c r="F5" s="11" t="s">
        <v>4</v>
      </c>
      <c r="G5" s="11" t="s">
        <v>5</v>
      </c>
    </row>
    <row r="6" spans="1:7" x14ac:dyDescent="0.35">
      <c r="A6" s="8" t="s">
        <v>34</v>
      </c>
      <c r="B6" s="10">
        <f>77000</f>
        <v>77000</v>
      </c>
      <c r="C6" s="10">
        <f>77000</f>
        <v>77000</v>
      </c>
      <c r="D6" s="7"/>
      <c r="E6" s="7"/>
      <c r="F6" s="7"/>
      <c r="G6" s="10">
        <f t="shared" ref="G6:G20" si="0">((((B6)+(C6))+(D6))+(E6))+(F6)</f>
        <v>154000</v>
      </c>
    </row>
    <row r="7" spans="1:7" x14ac:dyDescent="0.35">
      <c r="A7" s="8" t="s">
        <v>9</v>
      </c>
      <c r="B7" s="10">
        <f>67000</f>
        <v>67000</v>
      </c>
      <c r="C7" s="10">
        <f>67000</f>
        <v>67000</v>
      </c>
      <c r="D7" s="7"/>
      <c r="E7" s="7"/>
      <c r="F7" s="7"/>
      <c r="G7" s="10">
        <f t="shared" si="0"/>
        <v>134000</v>
      </c>
    </row>
    <row r="8" spans="1:7" x14ac:dyDescent="0.35">
      <c r="A8" s="8" t="s">
        <v>10</v>
      </c>
      <c r="B8" s="7"/>
      <c r="C8" s="7"/>
      <c r="D8" s="7"/>
      <c r="E8" s="7"/>
      <c r="F8" s="10">
        <f>50000</f>
        <v>50000</v>
      </c>
      <c r="G8" s="10">
        <f t="shared" si="0"/>
        <v>50000</v>
      </c>
    </row>
    <row r="9" spans="1:7" x14ac:dyDescent="0.35">
      <c r="A9" s="8" t="s">
        <v>33</v>
      </c>
      <c r="B9" s="7"/>
      <c r="C9" s="7"/>
      <c r="D9" s="7"/>
      <c r="E9" s="7"/>
      <c r="F9" s="10">
        <f>25000</f>
        <v>25000</v>
      </c>
      <c r="G9" s="10">
        <f t="shared" si="0"/>
        <v>25000</v>
      </c>
    </row>
    <row r="10" spans="1:7" x14ac:dyDescent="0.35">
      <c r="A10" s="8" t="s">
        <v>13</v>
      </c>
      <c r="B10" s="10">
        <f>75000</f>
        <v>75000</v>
      </c>
      <c r="C10" s="10">
        <f>75000</f>
        <v>75000</v>
      </c>
      <c r="D10" s="7"/>
      <c r="E10" s="7"/>
      <c r="F10" s="7"/>
      <c r="G10" s="10">
        <f t="shared" si="0"/>
        <v>150000</v>
      </c>
    </row>
    <row r="11" spans="1:7" x14ac:dyDescent="0.35">
      <c r="A11" s="8" t="s">
        <v>14</v>
      </c>
      <c r="B11" s="7"/>
      <c r="C11" s="7"/>
      <c r="D11" s="7"/>
      <c r="E11" s="7"/>
      <c r="F11" s="10">
        <f>148000</f>
        <v>148000</v>
      </c>
      <c r="G11" s="10">
        <f t="shared" si="0"/>
        <v>148000</v>
      </c>
    </row>
    <row r="12" spans="1:7" x14ac:dyDescent="0.35">
      <c r="A12" s="8" t="s">
        <v>15</v>
      </c>
      <c r="B12" s="10">
        <f>66000</f>
        <v>66000</v>
      </c>
      <c r="C12" s="7"/>
      <c r="D12" s="7"/>
      <c r="E12" s="7"/>
      <c r="F12" s="7"/>
      <c r="G12" s="10">
        <f t="shared" si="0"/>
        <v>66000</v>
      </c>
    </row>
    <row r="13" spans="1:7" x14ac:dyDescent="0.35">
      <c r="A13" s="8" t="s">
        <v>16</v>
      </c>
      <c r="B13" s="10">
        <f>71000</f>
        <v>71000</v>
      </c>
      <c r="C13" s="10">
        <f>71000</f>
        <v>71000</v>
      </c>
      <c r="D13" s="10">
        <f>71000</f>
        <v>71000</v>
      </c>
      <c r="E13" s="7"/>
      <c r="F13" s="7"/>
      <c r="G13" s="10">
        <f t="shared" si="0"/>
        <v>213000</v>
      </c>
    </row>
    <row r="14" spans="1:7" x14ac:dyDescent="0.35">
      <c r="A14" s="8" t="s">
        <v>32</v>
      </c>
      <c r="B14" s="10">
        <f>50000</f>
        <v>50000</v>
      </c>
      <c r="C14" s="7"/>
      <c r="D14" s="7"/>
      <c r="E14" s="7"/>
      <c r="F14" s="7"/>
      <c r="G14" s="10">
        <f t="shared" si="0"/>
        <v>50000</v>
      </c>
    </row>
    <row r="15" spans="1:7" x14ac:dyDescent="0.35">
      <c r="A15" s="8" t="s">
        <v>31</v>
      </c>
      <c r="B15" s="10">
        <f>45000</f>
        <v>45000</v>
      </c>
      <c r="C15" s="10">
        <f>45000</f>
        <v>45000</v>
      </c>
      <c r="D15" s="7"/>
      <c r="E15" s="7"/>
      <c r="F15" s="7"/>
      <c r="G15" s="10">
        <f t="shared" si="0"/>
        <v>90000</v>
      </c>
    </row>
    <row r="16" spans="1:7" x14ac:dyDescent="0.35">
      <c r="A16" s="8" t="s">
        <v>17</v>
      </c>
      <c r="B16" s="10">
        <f>60000</f>
        <v>60000</v>
      </c>
      <c r="C16" s="7"/>
      <c r="D16" s="7"/>
      <c r="E16" s="7"/>
      <c r="F16" s="7"/>
      <c r="G16" s="10">
        <f t="shared" si="0"/>
        <v>60000</v>
      </c>
    </row>
    <row r="17" spans="1:7" x14ac:dyDescent="0.35">
      <c r="A17" s="8" t="s">
        <v>18</v>
      </c>
      <c r="B17" s="10">
        <f>77000</f>
        <v>77000</v>
      </c>
      <c r="C17" s="7"/>
      <c r="D17" s="7"/>
      <c r="E17" s="7"/>
      <c r="F17" s="7"/>
      <c r="G17" s="10">
        <f t="shared" si="0"/>
        <v>77000</v>
      </c>
    </row>
    <row r="18" spans="1:7" x14ac:dyDescent="0.35">
      <c r="A18" s="8" t="s">
        <v>19</v>
      </c>
      <c r="B18" s="10">
        <f>80000</f>
        <v>80000</v>
      </c>
      <c r="C18" s="7"/>
      <c r="D18" s="7"/>
      <c r="E18" s="7"/>
      <c r="F18" s="7"/>
      <c r="G18" s="10">
        <f t="shared" si="0"/>
        <v>80000</v>
      </c>
    </row>
    <row r="19" spans="1:7" x14ac:dyDescent="0.35">
      <c r="A19" s="8" t="s">
        <v>20</v>
      </c>
      <c r="B19" s="7"/>
      <c r="C19" s="10">
        <f>80000</f>
        <v>80000</v>
      </c>
      <c r="D19" s="7"/>
      <c r="E19" s="7"/>
      <c r="F19" s="7"/>
      <c r="G19" s="10">
        <f t="shared" si="0"/>
        <v>80000</v>
      </c>
    </row>
    <row r="20" spans="1:7" x14ac:dyDescent="0.35">
      <c r="A20" s="8" t="s">
        <v>21</v>
      </c>
      <c r="B20" s="9">
        <f>(((((((((((((B6)+(B7))+(B8))+(B9))+(B10))+(B11))+(B12))+(B13))+(B14))+(B15))+(B16))+(B17))+(B18))+(B19)</f>
        <v>668000</v>
      </c>
      <c r="C20" s="9">
        <f>(((((((((((((C6)+(C7))+(C8))+(C9))+(C10))+(C11))+(C12))+(C13))+(C14))+(C15))+(C16))+(C17))+(C18))+(C19)</f>
        <v>415000</v>
      </c>
      <c r="D20" s="9">
        <f>(((((((((((((D6)+(D7))+(D8))+(D9))+(D10))+(D11))+(D12))+(D13))+(D14))+(D15))+(D16))+(D17))+(D18))+(D19)</f>
        <v>71000</v>
      </c>
      <c r="E20" s="9">
        <f>(((((((((((((E6)+(E7))+(E8))+(E9))+(E10))+(E11))+(E12))+(E13))+(E14))+(E15))+(E16))+(E17))+(E18))+(E19)</f>
        <v>0</v>
      </c>
      <c r="F20" s="9">
        <f>(((((((((((((F6)+(F7))+(F8))+(F9))+(F10))+(F11))+(F12))+(F13))+(F14))+(F15))+(F16))+(F17))+(F18))+(F19)</f>
        <v>223000</v>
      </c>
      <c r="G20" s="9">
        <f t="shared" si="0"/>
        <v>1377000</v>
      </c>
    </row>
    <row r="21" spans="1:7" x14ac:dyDescent="0.35">
      <c r="A21" s="8"/>
      <c r="B21" s="7"/>
      <c r="C21" s="7"/>
      <c r="D21" s="7"/>
      <c r="E21" s="7"/>
      <c r="F21" s="7"/>
      <c r="G21" s="7"/>
    </row>
    <row r="24" spans="1:7" x14ac:dyDescent="0.35">
      <c r="A24" s="451" t="s">
        <v>30</v>
      </c>
      <c r="B24" s="439"/>
      <c r="C24" s="439"/>
      <c r="D24" s="439"/>
      <c r="E24" s="439"/>
      <c r="F24" s="439"/>
      <c r="G24" s="439"/>
    </row>
  </sheetData>
  <mergeCells count="4">
    <mergeCell ref="A24:G24"/>
    <mergeCell ref="A1:G1"/>
    <mergeCell ref="A2:G2"/>
    <mergeCell ref="A3:G3"/>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93563-66D8-45FF-9D9E-0DC29FB477C2}">
  <sheetPr>
    <tabColor theme="8" tint="0.79998168889431442"/>
  </sheetPr>
  <dimension ref="A1:G27"/>
  <sheetViews>
    <sheetView workbookViewId="0">
      <selection activeCell="L38" sqref="L38"/>
    </sheetView>
  </sheetViews>
  <sheetFormatPr defaultRowHeight="14.5" x14ac:dyDescent="0.35"/>
  <cols>
    <col min="1" max="1" width="29.1796875" customWidth="1"/>
    <col min="2" max="4" width="10.36328125" customWidth="1"/>
    <col min="5" max="5" width="9.453125" customWidth="1"/>
    <col min="6" max="6" width="10.36328125" customWidth="1"/>
    <col min="7" max="7" width="12" customWidth="1"/>
  </cols>
  <sheetData>
    <row r="1" spans="1:7" ht="18" x14ac:dyDescent="0.4">
      <c r="A1" s="452" t="s">
        <v>23</v>
      </c>
      <c r="B1" s="439"/>
      <c r="C1" s="439"/>
      <c r="D1" s="439"/>
      <c r="E1" s="439"/>
      <c r="F1" s="439"/>
      <c r="G1" s="439"/>
    </row>
    <row r="2" spans="1:7" ht="18" x14ac:dyDescent="0.4">
      <c r="A2" s="452" t="s">
        <v>24</v>
      </c>
      <c r="B2" s="439"/>
      <c r="C2" s="439"/>
      <c r="D2" s="439"/>
      <c r="E2" s="439"/>
      <c r="F2" s="439"/>
      <c r="G2" s="439"/>
    </row>
    <row r="3" spans="1:7" x14ac:dyDescent="0.35">
      <c r="A3" s="453" t="s">
        <v>40</v>
      </c>
      <c r="B3" s="439"/>
      <c r="C3" s="439"/>
      <c r="D3" s="439"/>
      <c r="E3" s="439"/>
      <c r="F3" s="439"/>
      <c r="G3" s="439"/>
    </row>
    <row r="5" spans="1:7" x14ac:dyDescent="0.35">
      <c r="A5" s="1"/>
      <c r="B5" s="11" t="s">
        <v>0</v>
      </c>
      <c r="C5" s="11" t="s">
        <v>1</v>
      </c>
      <c r="D5" s="11" t="s">
        <v>2</v>
      </c>
      <c r="E5" s="11" t="s">
        <v>3</v>
      </c>
      <c r="F5" s="11" t="s">
        <v>4</v>
      </c>
      <c r="G5" s="11" t="s">
        <v>5</v>
      </c>
    </row>
    <row r="6" spans="1:7" x14ac:dyDescent="0.35">
      <c r="A6" s="8" t="s">
        <v>34</v>
      </c>
      <c r="B6" s="10">
        <f>77000</f>
        <v>77000</v>
      </c>
      <c r="C6" s="10">
        <f>77000</f>
        <v>77000</v>
      </c>
      <c r="D6" s="7"/>
      <c r="E6" s="7"/>
      <c r="F6" s="7"/>
      <c r="G6" s="10">
        <f t="shared" ref="G6:G23" si="0">((((B6)+(C6))+(D6))+(E6))+(F6)</f>
        <v>154000</v>
      </c>
    </row>
    <row r="7" spans="1:7" x14ac:dyDescent="0.35">
      <c r="A7" s="8" t="s">
        <v>39</v>
      </c>
      <c r="B7" s="7"/>
      <c r="C7" s="10">
        <f>50000</f>
        <v>50000</v>
      </c>
      <c r="D7" s="7"/>
      <c r="E7" s="7"/>
      <c r="F7" s="7"/>
      <c r="G7" s="10">
        <f t="shared" si="0"/>
        <v>50000</v>
      </c>
    </row>
    <row r="8" spans="1:7" x14ac:dyDescent="0.35">
      <c r="A8" s="8" t="s">
        <v>9</v>
      </c>
      <c r="B8" s="10">
        <f>67000</f>
        <v>67000</v>
      </c>
      <c r="C8" s="7"/>
      <c r="D8" s="7"/>
      <c r="E8" s="7"/>
      <c r="F8" s="7"/>
      <c r="G8" s="10">
        <f t="shared" si="0"/>
        <v>67000</v>
      </c>
    </row>
    <row r="9" spans="1:7" x14ac:dyDescent="0.35">
      <c r="A9" s="8" t="s">
        <v>38</v>
      </c>
      <c r="B9" s="7"/>
      <c r="C9" s="7"/>
      <c r="D9" s="10">
        <f>75000</f>
        <v>75000</v>
      </c>
      <c r="E9" s="7"/>
      <c r="F9" s="7"/>
      <c r="G9" s="10">
        <f t="shared" si="0"/>
        <v>75000</v>
      </c>
    </row>
    <row r="10" spans="1:7" x14ac:dyDescent="0.35">
      <c r="A10" s="8" t="s">
        <v>10</v>
      </c>
      <c r="B10" s="7"/>
      <c r="C10" s="7"/>
      <c r="D10" s="7"/>
      <c r="E10" s="10">
        <f>50000</f>
        <v>50000</v>
      </c>
      <c r="F10" s="7"/>
      <c r="G10" s="10">
        <f t="shared" si="0"/>
        <v>50000</v>
      </c>
    </row>
    <row r="11" spans="1:7" x14ac:dyDescent="0.35">
      <c r="A11" s="8" t="s">
        <v>37</v>
      </c>
      <c r="B11" s="7"/>
      <c r="C11" s="7"/>
      <c r="D11" s="7"/>
      <c r="E11" s="7"/>
      <c r="F11" s="10">
        <f>191666</f>
        <v>191666</v>
      </c>
      <c r="G11" s="10">
        <f t="shared" si="0"/>
        <v>191666</v>
      </c>
    </row>
    <row r="12" spans="1:7" x14ac:dyDescent="0.35">
      <c r="A12" s="8" t="s">
        <v>33</v>
      </c>
      <c r="B12" s="7"/>
      <c r="C12" s="7"/>
      <c r="D12" s="7"/>
      <c r="E12" s="10">
        <f>25000</f>
        <v>25000</v>
      </c>
      <c r="F12" s="7"/>
      <c r="G12" s="10">
        <f t="shared" si="0"/>
        <v>25000</v>
      </c>
    </row>
    <row r="13" spans="1:7" x14ac:dyDescent="0.35">
      <c r="A13" s="8" t="s">
        <v>13</v>
      </c>
      <c r="B13" s="10">
        <f>75000</f>
        <v>75000</v>
      </c>
      <c r="C13" s="7"/>
      <c r="D13" s="7"/>
      <c r="E13" s="7"/>
      <c r="F13" s="7"/>
      <c r="G13" s="10">
        <f t="shared" si="0"/>
        <v>75000</v>
      </c>
    </row>
    <row r="14" spans="1:7" x14ac:dyDescent="0.35">
      <c r="A14" s="8" t="s">
        <v>14</v>
      </c>
      <c r="B14" s="7"/>
      <c r="C14" s="7"/>
      <c r="D14" s="7"/>
      <c r="E14" s="7"/>
      <c r="F14" s="10">
        <f>148000</f>
        <v>148000</v>
      </c>
      <c r="G14" s="10">
        <f t="shared" si="0"/>
        <v>148000</v>
      </c>
    </row>
    <row r="15" spans="1:7" x14ac:dyDescent="0.35">
      <c r="A15" s="8" t="s">
        <v>15</v>
      </c>
      <c r="B15" s="10">
        <f>66000</f>
        <v>66000</v>
      </c>
      <c r="C15" s="7"/>
      <c r="D15" s="7"/>
      <c r="E15" s="7"/>
      <c r="F15" s="7"/>
      <c r="G15" s="10">
        <f t="shared" si="0"/>
        <v>66000</v>
      </c>
    </row>
    <row r="16" spans="1:7" x14ac:dyDescent="0.35">
      <c r="A16" s="8" t="s">
        <v>28</v>
      </c>
      <c r="B16" s="7"/>
      <c r="C16" s="10">
        <f>117000</f>
        <v>117000</v>
      </c>
      <c r="D16" s="7"/>
      <c r="E16" s="7"/>
      <c r="F16" s="7"/>
      <c r="G16" s="10">
        <f t="shared" si="0"/>
        <v>117000</v>
      </c>
    </row>
    <row r="17" spans="1:7" x14ac:dyDescent="0.35">
      <c r="A17" s="8" t="s">
        <v>16</v>
      </c>
      <c r="B17" s="10">
        <f>71000</f>
        <v>71000</v>
      </c>
      <c r="C17" s="10">
        <f>71000</f>
        <v>71000</v>
      </c>
      <c r="D17" s="7"/>
      <c r="E17" s="7"/>
      <c r="F17" s="7"/>
      <c r="G17" s="10">
        <f t="shared" si="0"/>
        <v>142000</v>
      </c>
    </row>
    <row r="18" spans="1:7" x14ac:dyDescent="0.35">
      <c r="A18" s="8" t="s">
        <v>32</v>
      </c>
      <c r="B18" s="10">
        <f>50000</f>
        <v>50000</v>
      </c>
      <c r="C18" s="7"/>
      <c r="D18" s="10">
        <f>50000</f>
        <v>50000</v>
      </c>
      <c r="E18" s="7"/>
      <c r="F18" s="7"/>
      <c r="G18" s="10">
        <f t="shared" si="0"/>
        <v>100000</v>
      </c>
    </row>
    <row r="19" spans="1:7" x14ac:dyDescent="0.35">
      <c r="A19" s="8" t="s">
        <v>31</v>
      </c>
      <c r="B19" s="10">
        <f>45000</f>
        <v>45000</v>
      </c>
      <c r="C19" s="7"/>
      <c r="D19" s="7"/>
      <c r="E19" s="7"/>
      <c r="F19" s="7"/>
      <c r="G19" s="10">
        <f t="shared" si="0"/>
        <v>45000</v>
      </c>
    </row>
    <row r="20" spans="1:7" x14ac:dyDescent="0.35">
      <c r="A20" s="8" t="s">
        <v>17</v>
      </c>
      <c r="B20" s="10">
        <f>60000</f>
        <v>60000</v>
      </c>
      <c r="C20" s="7"/>
      <c r="D20" s="7"/>
      <c r="E20" s="7"/>
      <c r="F20" s="7"/>
      <c r="G20" s="10">
        <f t="shared" si="0"/>
        <v>60000</v>
      </c>
    </row>
    <row r="21" spans="1:7" x14ac:dyDescent="0.35">
      <c r="A21" s="8" t="s">
        <v>18</v>
      </c>
      <c r="B21" s="10">
        <f>77000</f>
        <v>77000</v>
      </c>
      <c r="C21" s="7"/>
      <c r="D21" s="7"/>
      <c r="E21" s="7"/>
      <c r="F21" s="7"/>
      <c r="G21" s="10">
        <f t="shared" si="0"/>
        <v>77000</v>
      </c>
    </row>
    <row r="22" spans="1:7" x14ac:dyDescent="0.35">
      <c r="A22" s="8" t="s">
        <v>20</v>
      </c>
      <c r="B22" s="10">
        <f>80000</f>
        <v>80000</v>
      </c>
      <c r="C22" s="7"/>
      <c r="D22" s="7"/>
      <c r="E22" s="7"/>
      <c r="F22" s="7"/>
      <c r="G22" s="10">
        <f t="shared" si="0"/>
        <v>80000</v>
      </c>
    </row>
    <row r="23" spans="1:7" x14ac:dyDescent="0.35">
      <c r="A23" s="8" t="s">
        <v>21</v>
      </c>
      <c r="B23" s="9">
        <f>((((((((((((((((B6)+(B7))+(B8))+(B9))+(B10))+(B11))+(B12))+(B13))+(B14))+(B15))+(B16))+(B17))+(B18))+(B19))+(B20))+(B21))+(B22)</f>
        <v>668000</v>
      </c>
      <c r="C23" s="9">
        <f>((((((((((((((((C6)+(C7))+(C8))+(C9))+(C10))+(C11))+(C12))+(C13))+(C14))+(C15))+(C16))+(C17))+(C18))+(C19))+(C20))+(C21))+(C22)</f>
        <v>315000</v>
      </c>
      <c r="D23" s="9">
        <f>((((((((((((((((D6)+(D7))+(D8))+(D9))+(D10))+(D11))+(D12))+(D13))+(D14))+(D15))+(D16))+(D17))+(D18))+(D19))+(D20))+(D21))+(D22)</f>
        <v>125000</v>
      </c>
      <c r="E23" s="9">
        <f>((((((((((((((((E6)+(E7))+(E8))+(E9))+(E10))+(E11))+(E12))+(E13))+(E14))+(E15))+(E16))+(E17))+(E18))+(E19))+(E20))+(E21))+(E22)</f>
        <v>75000</v>
      </c>
      <c r="F23" s="9">
        <f>((((((((((((((((F6)+(F7))+(F8))+(F9))+(F10))+(F11))+(F12))+(F13))+(F14))+(F15))+(F16))+(F17))+(F18))+(F19))+(F20))+(F21))+(F22)</f>
        <v>339666</v>
      </c>
      <c r="G23" s="9">
        <f t="shared" si="0"/>
        <v>1522666</v>
      </c>
    </row>
    <row r="24" spans="1:7" x14ac:dyDescent="0.35">
      <c r="A24" s="8"/>
      <c r="B24" s="7"/>
      <c r="C24" s="7"/>
      <c r="D24" s="7"/>
      <c r="E24" s="7"/>
      <c r="F24" s="7"/>
      <c r="G24" s="7"/>
    </row>
    <row r="27" spans="1:7" x14ac:dyDescent="0.35">
      <c r="A27" s="451" t="s">
        <v>36</v>
      </c>
      <c r="B27" s="439"/>
      <c r="C27" s="439"/>
      <c r="D27" s="439"/>
      <c r="E27" s="439"/>
      <c r="F27" s="439"/>
      <c r="G27" s="439"/>
    </row>
  </sheetData>
  <mergeCells count="4">
    <mergeCell ref="A27:G27"/>
    <mergeCell ref="A1:G1"/>
    <mergeCell ref="A2:G2"/>
    <mergeCell ref="A3:G3"/>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956E8-A53C-442E-A9F9-46D6CFF1FA47}">
  <sheetPr>
    <tabColor theme="8" tint="0.79998168889431442"/>
  </sheetPr>
  <dimension ref="A1:G26"/>
  <sheetViews>
    <sheetView workbookViewId="0">
      <selection activeCell="L38" sqref="L38"/>
    </sheetView>
  </sheetViews>
  <sheetFormatPr defaultRowHeight="14.5" x14ac:dyDescent="0.35"/>
  <cols>
    <col min="1" max="1" width="24.08984375" customWidth="1"/>
    <col min="2" max="4" width="10.36328125" customWidth="1"/>
    <col min="5" max="5" width="9.453125" customWidth="1"/>
    <col min="6" max="6" width="10.36328125" customWidth="1"/>
    <col min="7" max="7" width="12" customWidth="1"/>
  </cols>
  <sheetData>
    <row r="1" spans="1:7" ht="18" x14ac:dyDescent="0.4">
      <c r="A1" s="452" t="s">
        <v>23</v>
      </c>
      <c r="B1" s="439"/>
      <c r="C1" s="439"/>
      <c r="D1" s="439"/>
      <c r="E1" s="439"/>
      <c r="F1" s="439"/>
      <c r="G1" s="439"/>
    </row>
    <row r="2" spans="1:7" ht="18" x14ac:dyDescent="0.4">
      <c r="A2" s="452" t="s">
        <v>24</v>
      </c>
      <c r="B2" s="439"/>
      <c r="C2" s="439"/>
      <c r="D2" s="439"/>
      <c r="E2" s="439"/>
      <c r="F2" s="439"/>
      <c r="G2" s="439"/>
    </row>
    <row r="3" spans="1:7" x14ac:dyDescent="0.35">
      <c r="A3" s="453" t="s">
        <v>46</v>
      </c>
      <c r="B3" s="439"/>
      <c r="C3" s="439"/>
      <c r="D3" s="439"/>
      <c r="E3" s="439"/>
      <c r="F3" s="439"/>
      <c r="G3" s="439"/>
    </row>
    <row r="5" spans="1:7" x14ac:dyDescent="0.35">
      <c r="A5" s="1"/>
      <c r="B5" s="11" t="s">
        <v>0</v>
      </c>
      <c r="C5" s="11" t="s">
        <v>1</v>
      </c>
      <c r="D5" s="11" t="s">
        <v>2</v>
      </c>
      <c r="E5" s="11" t="s">
        <v>3</v>
      </c>
      <c r="F5" s="11" t="s">
        <v>4</v>
      </c>
      <c r="G5" s="11" t="s">
        <v>5</v>
      </c>
    </row>
    <row r="6" spans="1:7" x14ac:dyDescent="0.35">
      <c r="A6" s="8" t="s">
        <v>45</v>
      </c>
      <c r="B6" s="10">
        <f>4439.41</f>
        <v>4439.41</v>
      </c>
      <c r="C6" s="7"/>
      <c r="D6" s="7"/>
      <c r="E6" s="7"/>
      <c r="F6" s="7"/>
      <c r="G6" s="10">
        <f t="shared" ref="G6:G22" si="0">((((B6)+(C6))+(D6))+(E6))+(F6)</f>
        <v>4439.41</v>
      </c>
    </row>
    <row r="7" spans="1:7" x14ac:dyDescent="0.35">
      <c r="A7" s="8" t="s">
        <v>34</v>
      </c>
      <c r="B7" s="10">
        <f>77000</f>
        <v>77000</v>
      </c>
      <c r="C7" s="7"/>
      <c r="D7" s="7"/>
      <c r="E7" s="7"/>
      <c r="F7" s="7"/>
      <c r="G7" s="10">
        <f t="shared" si="0"/>
        <v>77000</v>
      </c>
    </row>
    <row r="8" spans="1:7" x14ac:dyDescent="0.35">
      <c r="A8" s="8" t="s">
        <v>39</v>
      </c>
      <c r="B8" s="10">
        <f>50000</f>
        <v>50000</v>
      </c>
      <c r="C8" s="10">
        <f>50000</f>
        <v>50000</v>
      </c>
      <c r="D8" s="7"/>
      <c r="E8" s="7"/>
      <c r="F8" s="7"/>
      <c r="G8" s="10">
        <f t="shared" si="0"/>
        <v>100000</v>
      </c>
    </row>
    <row r="9" spans="1:7" x14ac:dyDescent="0.35">
      <c r="A9" s="8" t="s">
        <v>44</v>
      </c>
      <c r="B9" s="10">
        <f>3942.39</f>
        <v>3942.39</v>
      </c>
      <c r="C9" s="7"/>
      <c r="D9" s="7"/>
      <c r="E9" s="7"/>
      <c r="F9" s="7"/>
      <c r="G9" s="10">
        <f t="shared" si="0"/>
        <v>3942.39</v>
      </c>
    </row>
    <row r="10" spans="1:7" x14ac:dyDescent="0.35">
      <c r="A10" s="8" t="s">
        <v>38</v>
      </c>
      <c r="B10" s="7"/>
      <c r="C10" s="10">
        <f>75000</f>
        <v>75000</v>
      </c>
      <c r="D10" s="7"/>
      <c r="E10" s="7"/>
      <c r="F10" s="7"/>
      <c r="G10" s="10">
        <f t="shared" si="0"/>
        <v>75000</v>
      </c>
    </row>
    <row r="11" spans="1:7" x14ac:dyDescent="0.35">
      <c r="A11" s="8" t="s">
        <v>10</v>
      </c>
      <c r="B11" s="7"/>
      <c r="C11" s="7"/>
      <c r="D11" s="10">
        <f>50000</f>
        <v>50000</v>
      </c>
      <c r="E11" s="7"/>
      <c r="F11" s="7"/>
      <c r="G11" s="10">
        <f t="shared" si="0"/>
        <v>50000</v>
      </c>
    </row>
    <row r="12" spans="1:7" x14ac:dyDescent="0.35">
      <c r="A12" s="8" t="s">
        <v>37</v>
      </c>
      <c r="B12" s="7"/>
      <c r="C12" s="7"/>
      <c r="D12" s="7"/>
      <c r="E12" s="10">
        <f>95833</f>
        <v>95833</v>
      </c>
      <c r="F12" s="10">
        <f>95833</f>
        <v>95833</v>
      </c>
      <c r="G12" s="10">
        <f t="shared" si="0"/>
        <v>191666</v>
      </c>
    </row>
    <row r="13" spans="1:7" x14ac:dyDescent="0.35">
      <c r="A13" s="8" t="s">
        <v>43</v>
      </c>
      <c r="B13" s="7"/>
      <c r="C13" s="10">
        <f>211000</f>
        <v>211000</v>
      </c>
      <c r="D13" s="7"/>
      <c r="E13" s="7"/>
      <c r="F13" s="7"/>
      <c r="G13" s="10">
        <f t="shared" si="0"/>
        <v>211000</v>
      </c>
    </row>
    <row r="14" spans="1:7" x14ac:dyDescent="0.35">
      <c r="A14" s="8" t="s">
        <v>33</v>
      </c>
      <c r="B14" s="7"/>
      <c r="C14" s="7"/>
      <c r="D14" s="10">
        <f>25000</f>
        <v>25000</v>
      </c>
      <c r="E14" s="7"/>
      <c r="F14" s="7"/>
      <c r="G14" s="10">
        <f t="shared" si="0"/>
        <v>25000</v>
      </c>
    </row>
    <row r="15" spans="1:7" x14ac:dyDescent="0.35">
      <c r="A15" s="8" t="s">
        <v>14</v>
      </c>
      <c r="B15" s="7"/>
      <c r="C15" s="7"/>
      <c r="D15" s="7"/>
      <c r="E15" s="7"/>
      <c r="F15" s="10">
        <f>148000</f>
        <v>148000</v>
      </c>
      <c r="G15" s="10">
        <f t="shared" si="0"/>
        <v>148000</v>
      </c>
    </row>
    <row r="16" spans="1:7" x14ac:dyDescent="0.35">
      <c r="A16" s="8" t="s">
        <v>28</v>
      </c>
      <c r="B16" s="10">
        <f>117000</f>
        <v>117000</v>
      </c>
      <c r="C16" s="7"/>
      <c r="D16" s="7"/>
      <c r="E16" s="7"/>
      <c r="F16" s="7"/>
      <c r="G16" s="10">
        <f t="shared" si="0"/>
        <v>117000</v>
      </c>
    </row>
    <row r="17" spans="1:7" x14ac:dyDescent="0.35">
      <c r="A17" s="8" t="s">
        <v>16</v>
      </c>
      <c r="B17" s="10">
        <f>71000</f>
        <v>71000</v>
      </c>
      <c r="C17" s="7"/>
      <c r="D17" s="7"/>
      <c r="E17" s="7"/>
      <c r="F17" s="7"/>
      <c r="G17" s="10">
        <f t="shared" si="0"/>
        <v>71000</v>
      </c>
    </row>
    <row r="18" spans="1:7" x14ac:dyDescent="0.35">
      <c r="A18" s="8" t="s">
        <v>32</v>
      </c>
      <c r="B18" s="10">
        <f>3556.02</f>
        <v>3556.02</v>
      </c>
      <c r="C18" s="10">
        <f>50000</f>
        <v>50000</v>
      </c>
      <c r="D18" s="7"/>
      <c r="E18" s="7"/>
      <c r="F18" s="7"/>
      <c r="G18" s="10">
        <f t="shared" si="0"/>
        <v>53556.02</v>
      </c>
    </row>
    <row r="19" spans="1:7" x14ac:dyDescent="0.35">
      <c r="A19" s="8" t="s">
        <v>31</v>
      </c>
      <c r="B19" s="7"/>
      <c r="C19" s="7"/>
      <c r="D19" s="10">
        <f>45000</f>
        <v>45000</v>
      </c>
      <c r="E19" s="7"/>
      <c r="F19" s="7"/>
      <c r="G19" s="10">
        <f t="shared" si="0"/>
        <v>45000</v>
      </c>
    </row>
    <row r="20" spans="1:7" x14ac:dyDescent="0.35">
      <c r="A20" s="8" t="s">
        <v>17</v>
      </c>
      <c r="B20" s="10">
        <f>60000</f>
        <v>60000</v>
      </c>
      <c r="C20" s="7"/>
      <c r="D20" s="7"/>
      <c r="E20" s="7"/>
      <c r="F20" s="7"/>
      <c r="G20" s="10">
        <f t="shared" si="0"/>
        <v>60000</v>
      </c>
    </row>
    <row r="21" spans="1:7" x14ac:dyDescent="0.35">
      <c r="A21" s="8" t="s">
        <v>42</v>
      </c>
      <c r="B21" s="10">
        <f>2301.94</f>
        <v>2301.94</v>
      </c>
      <c r="C21" s="7"/>
      <c r="D21" s="7"/>
      <c r="E21" s="7"/>
      <c r="F21" s="7"/>
      <c r="G21" s="10">
        <f t="shared" si="0"/>
        <v>2301.94</v>
      </c>
    </row>
    <row r="22" spans="1:7" x14ac:dyDescent="0.35">
      <c r="A22" s="8" t="s">
        <v>21</v>
      </c>
      <c r="B22" s="9">
        <f>(((((((((((((((B6)+(B7))+(B8))+(B9))+(B10))+(B11))+(B12))+(B13))+(B14))+(B15))+(B16))+(B17))+(B18))+(B19))+(B20))+(B21)</f>
        <v>389239.76000000007</v>
      </c>
      <c r="C22" s="9">
        <f>(((((((((((((((C6)+(C7))+(C8))+(C9))+(C10))+(C11))+(C12))+(C13))+(C14))+(C15))+(C16))+(C17))+(C18))+(C19))+(C20))+(C21)</f>
        <v>386000</v>
      </c>
      <c r="D22" s="9">
        <f>(((((((((((((((D6)+(D7))+(D8))+(D9))+(D10))+(D11))+(D12))+(D13))+(D14))+(D15))+(D16))+(D17))+(D18))+(D19))+(D20))+(D21)</f>
        <v>120000</v>
      </c>
      <c r="E22" s="9">
        <f>(((((((((((((((E6)+(E7))+(E8))+(E9))+(E10))+(E11))+(E12))+(E13))+(E14))+(E15))+(E16))+(E17))+(E18))+(E19))+(E20))+(E21)</f>
        <v>95833</v>
      </c>
      <c r="F22" s="9">
        <f>(((((((((((((((F6)+(F7))+(F8))+(F9))+(F10))+(F11))+(F12))+(F13))+(F14))+(F15))+(F16))+(F17))+(F18))+(F19))+(F20))+(F21)</f>
        <v>243833</v>
      </c>
      <c r="G22" s="9">
        <f t="shared" si="0"/>
        <v>1234905.76</v>
      </c>
    </row>
    <row r="23" spans="1:7" x14ac:dyDescent="0.35">
      <c r="A23" s="8"/>
      <c r="B23" s="7"/>
      <c r="C23" s="7"/>
      <c r="D23" s="7"/>
      <c r="E23" s="7"/>
      <c r="F23" s="7"/>
      <c r="G23" s="7"/>
    </row>
    <row r="26" spans="1:7" x14ac:dyDescent="0.35">
      <c r="A26" s="451" t="s">
        <v>41</v>
      </c>
      <c r="B26" s="439"/>
      <c r="C26" s="439"/>
      <c r="D26" s="439"/>
      <c r="E26" s="439"/>
      <c r="F26" s="439"/>
      <c r="G26" s="439"/>
    </row>
  </sheetData>
  <mergeCells count="4">
    <mergeCell ref="A26:G26"/>
    <mergeCell ref="A1:G1"/>
    <mergeCell ref="A2:G2"/>
    <mergeCell ref="A3:G3"/>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53045-B957-44C0-A785-7242243811AE}">
  <sheetPr>
    <tabColor theme="8" tint="0.79998168889431442"/>
  </sheetPr>
  <dimension ref="A1:G19"/>
  <sheetViews>
    <sheetView workbookViewId="0">
      <selection activeCell="L38" sqref="L38"/>
    </sheetView>
  </sheetViews>
  <sheetFormatPr defaultRowHeight="14.5" x14ac:dyDescent="0.35"/>
  <cols>
    <col min="1" max="1" width="21.453125" customWidth="1"/>
    <col min="2" max="4" width="10.36328125" customWidth="1"/>
    <col min="5" max="5" width="7.81640625" customWidth="1"/>
    <col min="6" max="7" width="10.36328125" customWidth="1"/>
  </cols>
  <sheetData>
    <row r="1" spans="1:7" ht="18" x14ac:dyDescent="0.4">
      <c r="A1" s="452" t="s">
        <v>23</v>
      </c>
      <c r="B1" s="439"/>
      <c r="C1" s="439"/>
      <c r="D1" s="439"/>
      <c r="E1" s="439"/>
      <c r="F1" s="439"/>
      <c r="G1" s="439"/>
    </row>
    <row r="2" spans="1:7" ht="18" x14ac:dyDescent="0.4">
      <c r="A2" s="452" t="s">
        <v>24</v>
      </c>
      <c r="B2" s="439"/>
      <c r="C2" s="439"/>
      <c r="D2" s="439"/>
      <c r="E2" s="439"/>
      <c r="F2" s="439"/>
      <c r="G2" s="439"/>
    </row>
    <row r="3" spans="1:7" x14ac:dyDescent="0.35">
      <c r="A3" s="453" t="s">
        <v>48</v>
      </c>
      <c r="B3" s="439"/>
      <c r="C3" s="439"/>
      <c r="D3" s="439"/>
      <c r="E3" s="439"/>
      <c r="F3" s="439"/>
      <c r="G3" s="439"/>
    </row>
    <row r="5" spans="1:7" x14ac:dyDescent="0.35">
      <c r="A5" s="1"/>
      <c r="B5" s="11" t="s">
        <v>0</v>
      </c>
      <c r="C5" s="11" t="s">
        <v>1</v>
      </c>
      <c r="D5" s="11" t="s">
        <v>2</v>
      </c>
      <c r="E5" s="11" t="s">
        <v>3</v>
      </c>
      <c r="F5" s="11" t="s">
        <v>4</v>
      </c>
      <c r="G5" s="11" t="s">
        <v>5</v>
      </c>
    </row>
    <row r="6" spans="1:7" x14ac:dyDescent="0.35">
      <c r="A6" s="8" t="s">
        <v>39</v>
      </c>
      <c r="B6" s="10">
        <f>50000</f>
        <v>50000</v>
      </c>
      <c r="C6" s="7"/>
      <c r="D6" s="7"/>
      <c r="E6" s="7"/>
      <c r="F6" s="7"/>
      <c r="G6" s="10">
        <f t="shared" ref="G6:G15" si="0">((((B6)+(C6))+(D6))+(E6))+(F6)</f>
        <v>50000</v>
      </c>
    </row>
    <row r="7" spans="1:7" x14ac:dyDescent="0.35">
      <c r="A7" s="8" t="s">
        <v>38</v>
      </c>
      <c r="B7" s="10">
        <f>75000</f>
        <v>75000</v>
      </c>
      <c r="C7" s="7"/>
      <c r="D7" s="7"/>
      <c r="E7" s="7"/>
      <c r="F7" s="7"/>
      <c r="G7" s="10">
        <f t="shared" si="0"/>
        <v>75000</v>
      </c>
    </row>
    <row r="8" spans="1:7" x14ac:dyDescent="0.35">
      <c r="A8" s="8" t="s">
        <v>10</v>
      </c>
      <c r="B8" s="7"/>
      <c r="C8" s="10">
        <f>50000</f>
        <v>50000</v>
      </c>
      <c r="D8" s="7"/>
      <c r="E8" s="7"/>
      <c r="F8" s="7"/>
      <c r="G8" s="10">
        <f t="shared" si="0"/>
        <v>50000</v>
      </c>
    </row>
    <row r="9" spans="1:7" x14ac:dyDescent="0.35">
      <c r="A9" s="8" t="s">
        <v>37</v>
      </c>
      <c r="B9" s="7"/>
      <c r="C9" s="7"/>
      <c r="D9" s="10">
        <f>95833</f>
        <v>95833</v>
      </c>
      <c r="E9" s="7"/>
      <c r="F9" s="10">
        <f>95833</f>
        <v>95833</v>
      </c>
      <c r="G9" s="10">
        <f t="shared" si="0"/>
        <v>191666</v>
      </c>
    </row>
    <row r="10" spans="1:7" x14ac:dyDescent="0.35">
      <c r="A10" s="8" t="s">
        <v>33</v>
      </c>
      <c r="B10" s="7"/>
      <c r="C10" s="10">
        <f>25000</f>
        <v>25000</v>
      </c>
      <c r="D10" s="10">
        <f>25000</f>
        <v>25000</v>
      </c>
      <c r="E10" s="7"/>
      <c r="F10" s="7"/>
      <c r="G10" s="10">
        <f t="shared" si="0"/>
        <v>50000</v>
      </c>
    </row>
    <row r="11" spans="1:7" x14ac:dyDescent="0.35">
      <c r="A11" s="8" t="s">
        <v>14</v>
      </c>
      <c r="B11" s="7"/>
      <c r="C11" s="7"/>
      <c r="D11" s="7"/>
      <c r="E11" s="7"/>
      <c r="F11" s="10">
        <f>148000</f>
        <v>148000</v>
      </c>
      <c r="G11" s="10">
        <f t="shared" si="0"/>
        <v>148000</v>
      </c>
    </row>
    <row r="12" spans="1:7" x14ac:dyDescent="0.35">
      <c r="A12" s="8" t="s">
        <v>28</v>
      </c>
      <c r="B12" s="7"/>
      <c r="C12" s="10">
        <f>117000</f>
        <v>117000</v>
      </c>
      <c r="D12" s="7"/>
      <c r="E12" s="7"/>
      <c r="F12" s="7"/>
      <c r="G12" s="10">
        <f t="shared" si="0"/>
        <v>117000</v>
      </c>
    </row>
    <row r="13" spans="1:7" x14ac:dyDescent="0.35">
      <c r="A13" s="8" t="s">
        <v>32</v>
      </c>
      <c r="B13" s="10">
        <f>50000</f>
        <v>50000</v>
      </c>
      <c r="C13" s="10">
        <f>125000</f>
        <v>125000</v>
      </c>
      <c r="D13" s="7"/>
      <c r="E13" s="7"/>
      <c r="F13" s="7"/>
      <c r="G13" s="10">
        <f t="shared" si="0"/>
        <v>175000</v>
      </c>
    </row>
    <row r="14" spans="1:7" x14ac:dyDescent="0.35">
      <c r="A14" s="8" t="s">
        <v>31</v>
      </c>
      <c r="B14" s="10">
        <f>45000</f>
        <v>45000</v>
      </c>
      <c r="C14" s="10">
        <f>45000</f>
        <v>45000</v>
      </c>
      <c r="D14" s="7"/>
      <c r="E14" s="7"/>
      <c r="F14" s="7"/>
      <c r="G14" s="10">
        <f t="shared" si="0"/>
        <v>90000</v>
      </c>
    </row>
    <row r="15" spans="1:7" x14ac:dyDescent="0.35">
      <c r="A15" s="8" t="s">
        <v>21</v>
      </c>
      <c r="B15" s="9">
        <f>((((((((B6)+(B7))+(B8))+(B9))+(B10))+(B11))+(B12))+(B13))+(B14)</f>
        <v>220000</v>
      </c>
      <c r="C15" s="9">
        <f>((((((((C6)+(C7))+(C8))+(C9))+(C10))+(C11))+(C12))+(C13))+(C14)</f>
        <v>362000</v>
      </c>
      <c r="D15" s="9">
        <f>((((((((D6)+(D7))+(D8))+(D9))+(D10))+(D11))+(D12))+(D13))+(D14)</f>
        <v>120833</v>
      </c>
      <c r="E15" s="9">
        <f>((((((((E6)+(E7))+(E8))+(E9))+(E10))+(E11))+(E12))+(E13))+(E14)</f>
        <v>0</v>
      </c>
      <c r="F15" s="9">
        <f>((((((((F6)+(F7))+(F8))+(F9))+(F10))+(F11))+(F12))+(F13))+(F14)</f>
        <v>243833</v>
      </c>
      <c r="G15" s="9">
        <f t="shared" si="0"/>
        <v>946666</v>
      </c>
    </row>
    <row r="16" spans="1:7" x14ac:dyDescent="0.35">
      <c r="A16" s="8"/>
      <c r="B16" s="7"/>
      <c r="C16" s="7"/>
      <c r="D16" s="7"/>
      <c r="E16" s="7"/>
      <c r="F16" s="7"/>
      <c r="G16" s="7"/>
    </row>
    <row r="19" spans="1:7" x14ac:dyDescent="0.35">
      <c r="A19" s="451" t="s">
        <v>47</v>
      </c>
      <c r="B19" s="439"/>
      <c r="C19" s="439"/>
      <c r="D19" s="439"/>
      <c r="E19" s="439"/>
      <c r="F19" s="439"/>
      <c r="G19" s="439"/>
    </row>
  </sheetData>
  <mergeCells count="4">
    <mergeCell ref="A19:G19"/>
    <mergeCell ref="A1:G1"/>
    <mergeCell ref="A2:G2"/>
    <mergeCell ref="A3:G3"/>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46398-0213-46AF-8FB5-CB5DCE2EE066}">
  <sheetPr>
    <tabColor theme="8" tint="0.79998168889431442"/>
  </sheetPr>
  <dimension ref="A1:G27"/>
  <sheetViews>
    <sheetView workbookViewId="0">
      <selection activeCell="L38" sqref="L38"/>
    </sheetView>
  </sheetViews>
  <sheetFormatPr defaultRowHeight="14.5" x14ac:dyDescent="0.35"/>
  <cols>
    <col min="1" max="1" width="23.1796875" customWidth="1"/>
    <col min="2" max="3" width="10.36328125" customWidth="1"/>
    <col min="4" max="4" width="7.81640625" customWidth="1"/>
    <col min="5" max="6" width="10.36328125" customWidth="1"/>
    <col min="7" max="7" width="12" customWidth="1"/>
  </cols>
  <sheetData>
    <row r="1" spans="1:7" ht="18" x14ac:dyDescent="0.4">
      <c r="A1" s="452" t="s">
        <v>23</v>
      </c>
      <c r="B1" s="439"/>
      <c r="C1" s="439"/>
      <c r="D1" s="439"/>
      <c r="E1" s="439"/>
      <c r="F1" s="439"/>
      <c r="G1" s="439"/>
    </row>
    <row r="2" spans="1:7" ht="18" x14ac:dyDescent="0.4">
      <c r="A2" s="452" t="s">
        <v>24</v>
      </c>
      <c r="B2" s="439"/>
      <c r="C2" s="439"/>
      <c r="D2" s="439"/>
      <c r="E2" s="439"/>
      <c r="F2" s="439"/>
      <c r="G2" s="439"/>
    </row>
    <row r="3" spans="1:7" x14ac:dyDescent="0.35">
      <c r="A3" s="453" t="s">
        <v>56</v>
      </c>
      <c r="B3" s="439"/>
      <c r="C3" s="439"/>
      <c r="D3" s="439"/>
      <c r="E3" s="439"/>
      <c r="F3" s="439"/>
      <c r="G3" s="439"/>
    </row>
    <row r="5" spans="1:7" x14ac:dyDescent="0.35">
      <c r="A5" s="1"/>
      <c r="B5" s="11" t="s">
        <v>0</v>
      </c>
      <c r="C5" s="11" t="s">
        <v>1</v>
      </c>
      <c r="D5" s="11" t="s">
        <v>2</v>
      </c>
      <c r="E5" s="11" t="s">
        <v>3</v>
      </c>
      <c r="F5" s="11" t="s">
        <v>4</v>
      </c>
      <c r="G5" s="11" t="s">
        <v>5</v>
      </c>
    </row>
    <row r="6" spans="1:7" x14ac:dyDescent="0.35">
      <c r="A6" s="8" t="s">
        <v>45</v>
      </c>
      <c r="B6" s="7"/>
      <c r="C6" s="10">
        <f>174321</f>
        <v>174321</v>
      </c>
      <c r="D6" s="7"/>
      <c r="E6" s="7"/>
      <c r="F6" s="7"/>
      <c r="G6" s="10">
        <f t="shared" ref="G6:G23" si="0">((((B6)+(C6))+(D6))+(E6))+(F6)</f>
        <v>174321</v>
      </c>
    </row>
    <row r="7" spans="1:7" x14ac:dyDescent="0.35">
      <c r="A7" s="8" t="s">
        <v>39</v>
      </c>
      <c r="B7" s="10">
        <f>50000</f>
        <v>50000</v>
      </c>
      <c r="C7" s="7"/>
      <c r="D7" s="7"/>
      <c r="E7" s="7"/>
      <c r="F7" s="7"/>
      <c r="G7" s="10">
        <f t="shared" si="0"/>
        <v>50000</v>
      </c>
    </row>
    <row r="8" spans="1:7" x14ac:dyDescent="0.35">
      <c r="A8" s="8" t="s">
        <v>55</v>
      </c>
      <c r="B8" s="7"/>
      <c r="C8" s="10">
        <f>60466</f>
        <v>60466</v>
      </c>
      <c r="D8" s="7"/>
      <c r="E8" s="7"/>
      <c r="F8" s="7"/>
      <c r="G8" s="10">
        <f t="shared" si="0"/>
        <v>60466</v>
      </c>
    </row>
    <row r="9" spans="1:7" x14ac:dyDescent="0.35">
      <c r="A9" s="8" t="s">
        <v>38</v>
      </c>
      <c r="B9" s="10">
        <f>75000</f>
        <v>75000</v>
      </c>
      <c r="C9" s="7"/>
      <c r="D9" s="7"/>
      <c r="E9" s="7"/>
      <c r="F9" s="7"/>
      <c r="G9" s="10">
        <f t="shared" si="0"/>
        <v>75000</v>
      </c>
    </row>
    <row r="10" spans="1:7" x14ac:dyDescent="0.35">
      <c r="A10" s="8" t="s">
        <v>10</v>
      </c>
      <c r="B10" s="10">
        <f>50000</f>
        <v>50000</v>
      </c>
      <c r="C10" s="7"/>
      <c r="D10" s="7"/>
      <c r="E10" s="7"/>
      <c r="F10" s="7"/>
      <c r="G10" s="10">
        <f t="shared" si="0"/>
        <v>50000</v>
      </c>
    </row>
    <row r="11" spans="1:7" x14ac:dyDescent="0.35">
      <c r="A11" s="8" t="s">
        <v>54</v>
      </c>
      <c r="B11" s="7"/>
      <c r="C11" s="10">
        <f>20000</f>
        <v>20000</v>
      </c>
      <c r="D11" s="7"/>
      <c r="E11" s="7"/>
      <c r="F11" s="7"/>
      <c r="G11" s="10">
        <f t="shared" si="0"/>
        <v>20000</v>
      </c>
    </row>
    <row r="12" spans="1:7" x14ac:dyDescent="0.35">
      <c r="A12" s="8" t="s">
        <v>37</v>
      </c>
      <c r="B12" s="7"/>
      <c r="C12" s="10">
        <f>95833</f>
        <v>95833</v>
      </c>
      <c r="D12" s="7"/>
      <c r="E12" s="10">
        <f>95833</f>
        <v>95833</v>
      </c>
      <c r="F12" s="7"/>
      <c r="G12" s="10">
        <f t="shared" si="0"/>
        <v>191666</v>
      </c>
    </row>
    <row r="13" spans="1:7" x14ac:dyDescent="0.35">
      <c r="A13" s="8" t="s">
        <v>53</v>
      </c>
      <c r="B13" s="7"/>
      <c r="C13" s="10">
        <f>100000</f>
        <v>100000</v>
      </c>
      <c r="D13" s="7"/>
      <c r="E13" s="7"/>
      <c r="F13" s="7"/>
      <c r="G13" s="10">
        <f t="shared" si="0"/>
        <v>100000</v>
      </c>
    </row>
    <row r="14" spans="1:7" x14ac:dyDescent="0.35">
      <c r="A14" s="8" t="s">
        <v>12</v>
      </c>
      <c r="B14" s="7"/>
      <c r="C14" s="10">
        <f>75000</f>
        <v>75000</v>
      </c>
      <c r="D14" s="7"/>
      <c r="E14" s="7"/>
      <c r="F14" s="7"/>
      <c r="G14" s="10">
        <f t="shared" si="0"/>
        <v>75000</v>
      </c>
    </row>
    <row r="15" spans="1:7" x14ac:dyDescent="0.35">
      <c r="A15" s="8" t="s">
        <v>33</v>
      </c>
      <c r="B15" s="10">
        <f>25000</f>
        <v>25000</v>
      </c>
      <c r="C15" s="10">
        <f>25000</f>
        <v>25000</v>
      </c>
      <c r="D15" s="7"/>
      <c r="E15" s="7"/>
      <c r="F15" s="7"/>
      <c r="G15" s="10">
        <f t="shared" si="0"/>
        <v>50000</v>
      </c>
    </row>
    <row r="16" spans="1:7" x14ac:dyDescent="0.35">
      <c r="A16" s="8" t="s">
        <v>52</v>
      </c>
      <c r="B16" s="7"/>
      <c r="C16" s="7"/>
      <c r="D16" s="7"/>
      <c r="E16" s="7"/>
      <c r="F16" s="10">
        <f>90000</f>
        <v>90000</v>
      </c>
      <c r="G16" s="10">
        <f t="shared" si="0"/>
        <v>90000</v>
      </c>
    </row>
    <row r="17" spans="1:7" x14ac:dyDescent="0.35">
      <c r="A17" s="8" t="s">
        <v>14</v>
      </c>
      <c r="B17" s="7"/>
      <c r="C17" s="7"/>
      <c r="D17" s="7"/>
      <c r="E17" s="10">
        <f>74000</f>
        <v>74000</v>
      </c>
      <c r="F17" s="10">
        <f>74000</f>
        <v>74000</v>
      </c>
      <c r="G17" s="10">
        <f t="shared" si="0"/>
        <v>148000</v>
      </c>
    </row>
    <row r="18" spans="1:7" x14ac:dyDescent="0.35">
      <c r="A18" s="8" t="s">
        <v>28</v>
      </c>
      <c r="B18" s="10">
        <f>117000</f>
        <v>117000</v>
      </c>
      <c r="C18" s="7"/>
      <c r="D18" s="7"/>
      <c r="E18" s="7"/>
      <c r="F18" s="7"/>
      <c r="G18" s="10">
        <f t="shared" si="0"/>
        <v>117000</v>
      </c>
    </row>
    <row r="19" spans="1:7" x14ac:dyDescent="0.35">
      <c r="A19" s="8" t="s">
        <v>32</v>
      </c>
      <c r="B19" s="10">
        <f>125000</f>
        <v>125000</v>
      </c>
      <c r="C19" s="7"/>
      <c r="D19" s="7"/>
      <c r="E19" s="7"/>
      <c r="F19" s="7"/>
      <c r="G19" s="10">
        <f t="shared" si="0"/>
        <v>125000</v>
      </c>
    </row>
    <row r="20" spans="1:7" x14ac:dyDescent="0.35">
      <c r="A20" s="8" t="s">
        <v>31</v>
      </c>
      <c r="B20" s="10">
        <f>45000</f>
        <v>45000</v>
      </c>
      <c r="C20" s="10">
        <f>45000</f>
        <v>45000</v>
      </c>
      <c r="D20" s="7"/>
      <c r="E20" s="7"/>
      <c r="F20" s="7"/>
      <c r="G20" s="10">
        <f t="shared" si="0"/>
        <v>90000</v>
      </c>
    </row>
    <row r="21" spans="1:7" x14ac:dyDescent="0.35">
      <c r="A21" s="8" t="s">
        <v>51</v>
      </c>
      <c r="B21" s="10">
        <f>50000</f>
        <v>50000</v>
      </c>
      <c r="C21" s="7"/>
      <c r="D21" s="7"/>
      <c r="E21" s="7"/>
      <c r="F21" s="7"/>
      <c r="G21" s="10">
        <f t="shared" si="0"/>
        <v>50000</v>
      </c>
    </row>
    <row r="22" spans="1:7" x14ac:dyDescent="0.35">
      <c r="A22" s="8" t="s">
        <v>50</v>
      </c>
      <c r="B22" s="7"/>
      <c r="C22" s="10">
        <f>75000</f>
        <v>75000</v>
      </c>
      <c r="D22" s="7"/>
      <c r="E22" s="7"/>
      <c r="F22" s="7"/>
      <c r="G22" s="10">
        <f t="shared" si="0"/>
        <v>75000</v>
      </c>
    </row>
    <row r="23" spans="1:7" x14ac:dyDescent="0.35">
      <c r="A23" s="8" t="s">
        <v>21</v>
      </c>
      <c r="B23" s="9">
        <f>((((((((((((((((B6)+(B7))+(B8))+(B9))+(B10))+(B11))+(B12))+(B13))+(B14))+(B15))+(B16))+(B17))+(B18))+(B19))+(B20))+(B21))+(B22)</f>
        <v>537000</v>
      </c>
      <c r="C23" s="9">
        <f>((((((((((((((((C6)+(C7))+(C8))+(C9))+(C10))+(C11))+(C12))+(C13))+(C14))+(C15))+(C16))+(C17))+(C18))+(C19))+(C20))+(C21))+(C22)</f>
        <v>670620</v>
      </c>
      <c r="D23" s="9">
        <f>((((((((((((((((D6)+(D7))+(D8))+(D9))+(D10))+(D11))+(D12))+(D13))+(D14))+(D15))+(D16))+(D17))+(D18))+(D19))+(D20))+(D21))+(D22)</f>
        <v>0</v>
      </c>
      <c r="E23" s="9">
        <f>((((((((((((((((E6)+(E7))+(E8))+(E9))+(E10))+(E11))+(E12))+(E13))+(E14))+(E15))+(E16))+(E17))+(E18))+(E19))+(E20))+(E21))+(E22)</f>
        <v>169833</v>
      </c>
      <c r="F23" s="9">
        <f>((((((((((((((((F6)+(F7))+(F8))+(F9))+(F10))+(F11))+(F12))+(F13))+(F14))+(F15))+(F16))+(F17))+(F18))+(F19))+(F20))+(F21))+(F22)</f>
        <v>164000</v>
      </c>
      <c r="G23" s="9">
        <f t="shared" si="0"/>
        <v>1541453</v>
      </c>
    </row>
    <row r="24" spans="1:7" x14ac:dyDescent="0.35">
      <c r="A24" s="8"/>
      <c r="B24" s="7"/>
      <c r="C24" s="7"/>
      <c r="D24" s="7"/>
      <c r="E24" s="7"/>
      <c r="F24" s="7"/>
      <c r="G24" s="7"/>
    </row>
    <row r="27" spans="1:7" x14ac:dyDescent="0.35">
      <c r="A27" s="451" t="s">
        <v>49</v>
      </c>
      <c r="B27" s="439"/>
      <c r="C27" s="439"/>
      <c r="D27" s="439"/>
      <c r="E27" s="439"/>
      <c r="F27" s="439"/>
      <c r="G27" s="439"/>
    </row>
  </sheetData>
  <mergeCells count="4">
    <mergeCell ref="A27:G27"/>
    <mergeCell ref="A1:G1"/>
    <mergeCell ref="A2:G2"/>
    <mergeCell ref="A3:G3"/>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CC761-2AF4-4473-AE08-B956BE61B807}">
  <sheetPr>
    <tabColor theme="8" tint="0.79998168889431442"/>
  </sheetPr>
  <dimension ref="A1:G26"/>
  <sheetViews>
    <sheetView workbookViewId="0">
      <selection activeCell="L38" sqref="L38"/>
    </sheetView>
  </sheetViews>
  <sheetFormatPr defaultRowHeight="14.5" x14ac:dyDescent="0.35"/>
  <cols>
    <col min="1" max="1" width="23.1796875" customWidth="1"/>
    <col min="2" max="3" width="10.36328125" customWidth="1"/>
    <col min="4" max="4" width="9.453125" customWidth="1"/>
    <col min="5" max="5" width="10.36328125" customWidth="1"/>
    <col min="6" max="6" width="9.453125" customWidth="1"/>
    <col min="7" max="7" width="12" customWidth="1"/>
  </cols>
  <sheetData>
    <row r="1" spans="1:7" ht="18" x14ac:dyDescent="0.4">
      <c r="A1" s="452" t="s">
        <v>23</v>
      </c>
      <c r="B1" s="439"/>
      <c r="C1" s="439"/>
      <c r="D1" s="439"/>
      <c r="E1" s="439"/>
      <c r="F1" s="439"/>
      <c r="G1" s="439"/>
    </row>
    <row r="2" spans="1:7" ht="18" x14ac:dyDescent="0.4">
      <c r="A2" s="452" t="s">
        <v>24</v>
      </c>
      <c r="B2" s="439"/>
      <c r="C2" s="439"/>
      <c r="D2" s="439"/>
      <c r="E2" s="439"/>
      <c r="F2" s="439"/>
      <c r="G2" s="439"/>
    </row>
    <row r="3" spans="1:7" x14ac:dyDescent="0.35">
      <c r="A3" s="453" t="s">
        <v>59</v>
      </c>
      <c r="B3" s="439"/>
      <c r="C3" s="439"/>
      <c r="D3" s="439"/>
      <c r="E3" s="439"/>
      <c r="F3" s="439"/>
      <c r="G3" s="439"/>
    </row>
    <row r="5" spans="1:7" ht="24" x14ac:dyDescent="0.35">
      <c r="A5" s="1"/>
      <c r="B5" s="11" t="s">
        <v>0</v>
      </c>
      <c r="C5" s="11" t="s">
        <v>1</v>
      </c>
      <c r="D5" s="11" t="s">
        <v>2</v>
      </c>
      <c r="E5" s="11" t="s">
        <v>3</v>
      </c>
      <c r="F5" s="11" t="s">
        <v>4</v>
      </c>
      <c r="G5" s="11" t="s">
        <v>5</v>
      </c>
    </row>
    <row r="6" spans="1:7" x14ac:dyDescent="0.35">
      <c r="A6" s="8" t="s">
        <v>39</v>
      </c>
      <c r="B6" s="10">
        <f>50000</f>
        <v>50000</v>
      </c>
      <c r="C6" s="7"/>
      <c r="D6" s="7"/>
      <c r="E6" s="7"/>
      <c r="F6" s="7"/>
      <c r="G6" s="10">
        <f t="shared" ref="G6:G22" si="0">((((B6)+(C6))+(D6))+(E6))+(F6)</f>
        <v>50000</v>
      </c>
    </row>
    <row r="7" spans="1:7" x14ac:dyDescent="0.35">
      <c r="A7" s="8" t="s">
        <v>44</v>
      </c>
      <c r="B7" s="7"/>
      <c r="C7" s="7"/>
      <c r="D7" s="7"/>
      <c r="E7" s="10">
        <f>87575</f>
        <v>87575</v>
      </c>
      <c r="F7" s="7"/>
      <c r="G7" s="10">
        <f t="shared" si="0"/>
        <v>87575</v>
      </c>
    </row>
    <row r="8" spans="1:7" x14ac:dyDescent="0.35">
      <c r="A8" s="8" t="s">
        <v>38</v>
      </c>
      <c r="B8" s="10">
        <f>75000</f>
        <v>75000</v>
      </c>
      <c r="C8" s="7"/>
      <c r="D8" s="7"/>
      <c r="E8" s="7"/>
      <c r="F8" s="7"/>
      <c r="G8" s="10">
        <f t="shared" si="0"/>
        <v>75000</v>
      </c>
    </row>
    <row r="9" spans="1:7" x14ac:dyDescent="0.35">
      <c r="A9" s="8" t="s">
        <v>10</v>
      </c>
      <c r="B9" s="10">
        <f>50000</f>
        <v>50000</v>
      </c>
      <c r="C9" s="7"/>
      <c r="D9" s="7"/>
      <c r="E9" s="7"/>
      <c r="F9" s="7"/>
      <c r="G9" s="10">
        <f t="shared" si="0"/>
        <v>50000</v>
      </c>
    </row>
    <row r="10" spans="1:7" x14ac:dyDescent="0.35">
      <c r="A10" s="8" t="s">
        <v>54</v>
      </c>
      <c r="B10" s="10">
        <f>20000</f>
        <v>20000</v>
      </c>
      <c r="C10" s="7"/>
      <c r="D10" s="7"/>
      <c r="E10" s="7"/>
      <c r="F10" s="7"/>
      <c r="G10" s="10">
        <f t="shared" si="0"/>
        <v>20000</v>
      </c>
    </row>
    <row r="11" spans="1:7" x14ac:dyDescent="0.35">
      <c r="A11" s="8" t="s">
        <v>37</v>
      </c>
      <c r="B11" s="10">
        <f>95833</f>
        <v>95833</v>
      </c>
      <c r="C11" s="7"/>
      <c r="D11" s="10">
        <f>95833</f>
        <v>95833</v>
      </c>
      <c r="E11" s="7"/>
      <c r="F11" s="7"/>
      <c r="G11" s="10">
        <f t="shared" si="0"/>
        <v>191666</v>
      </c>
    </row>
    <row r="12" spans="1:7" x14ac:dyDescent="0.35">
      <c r="A12" s="8" t="s">
        <v>53</v>
      </c>
      <c r="B12" s="10">
        <f>100000</f>
        <v>100000</v>
      </c>
      <c r="C12" s="7"/>
      <c r="D12" s="7"/>
      <c r="E12" s="7"/>
      <c r="F12" s="7"/>
      <c r="G12" s="10">
        <f t="shared" si="0"/>
        <v>100000</v>
      </c>
    </row>
    <row r="13" spans="1:7" x14ac:dyDescent="0.35">
      <c r="A13" s="8" t="s">
        <v>58</v>
      </c>
      <c r="B13" s="7"/>
      <c r="C13" s="10">
        <f>55000</f>
        <v>55000</v>
      </c>
      <c r="D13" s="7"/>
      <c r="E13" s="7"/>
      <c r="F13" s="7"/>
      <c r="G13" s="10">
        <f t="shared" si="0"/>
        <v>55000</v>
      </c>
    </row>
    <row r="14" spans="1:7" x14ac:dyDescent="0.35">
      <c r="A14" s="8" t="s">
        <v>12</v>
      </c>
      <c r="B14" s="10">
        <f>75000</f>
        <v>75000</v>
      </c>
      <c r="C14" s="7"/>
      <c r="D14" s="7"/>
      <c r="E14" s="7"/>
      <c r="F14" s="7"/>
      <c r="G14" s="10">
        <f t="shared" si="0"/>
        <v>75000</v>
      </c>
    </row>
    <row r="15" spans="1:7" x14ac:dyDescent="0.35">
      <c r="A15" s="8" t="s">
        <v>33</v>
      </c>
      <c r="B15" s="10">
        <f>25000</f>
        <v>25000</v>
      </c>
      <c r="C15" s="7"/>
      <c r="D15" s="7"/>
      <c r="E15" s="7"/>
      <c r="F15" s="7"/>
      <c r="G15" s="10">
        <f t="shared" si="0"/>
        <v>25000</v>
      </c>
    </row>
    <row r="16" spans="1:7" x14ac:dyDescent="0.35">
      <c r="A16" s="8" t="s">
        <v>52</v>
      </c>
      <c r="B16" s="7"/>
      <c r="C16" s="7"/>
      <c r="D16" s="7"/>
      <c r="E16" s="7"/>
      <c r="F16" s="10">
        <f>90000</f>
        <v>90000</v>
      </c>
      <c r="G16" s="10">
        <f t="shared" si="0"/>
        <v>90000</v>
      </c>
    </row>
    <row r="17" spans="1:7" x14ac:dyDescent="0.35">
      <c r="A17" s="8" t="s">
        <v>14</v>
      </c>
      <c r="B17" s="7"/>
      <c r="C17" s="10">
        <f>74000</f>
        <v>74000</v>
      </c>
      <c r="D17" s="7"/>
      <c r="E17" s="10">
        <f>74000</f>
        <v>74000</v>
      </c>
      <c r="F17" s="7"/>
      <c r="G17" s="10">
        <f t="shared" si="0"/>
        <v>148000</v>
      </c>
    </row>
    <row r="18" spans="1:7" x14ac:dyDescent="0.35">
      <c r="A18" s="8" t="s">
        <v>28</v>
      </c>
      <c r="B18" s="10">
        <f>117000</f>
        <v>117000</v>
      </c>
      <c r="C18" s="7"/>
      <c r="D18" s="7"/>
      <c r="E18" s="7"/>
      <c r="F18" s="7"/>
      <c r="G18" s="10">
        <f t="shared" si="0"/>
        <v>117000</v>
      </c>
    </row>
    <row r="19" spans="1:7" x14ac:dyDescent="0.35">
      <c r="A19" s="8" t="s">
        <v>32</v>
      </c>
      <c r="B19" s="10">
        <f>125000</f>
        <v>125000</v>
      </c>
      <c r="C19" s="7"/>
      <c r="D19" s="7"/>
      <c r="E19" s="7"/>
      <c r="F19" s="7"/>
      <c r="G19" s="10">
        <f t="shared" si="0"/>
        <v>125000</v>
      </c>
    </row>
    <row r="20" spans="1:7" x14ac:dyDescent="0.35">
      <c r="A20" s="8" t="s">
        <v>31</v>
      </c>
      <c r="B20" s="10">
        <f>45000</f>
        <v>45000</v>
      </c>
      <c r="C20" s="7"/>
      <c r="D20" s="7"/>
      <c r="E20" s="7"/>
      <c r="F20" s="7"/>
      <c r="G20" s="10">
        <f t="shared" si="0"/>
        <v>45000</v>
      </c>
    </row>
    <row r="21" spans="1:7" x14ac:dyDescent="0.35">
      <c r="A21" s="8" t="s">
        <v>50</v>
      </c>
      <c r="B21" s="10">
        <f>75000</f>
        <v>75000</v>
      </c>
      <c r="C21" s="7"/>
      <c r="D21" s="7"/>
      <c r="E21" s="7"/>
      <c r="F21" s="7"/>
      <c r="G21" s="10">
        <f t="shared" si="0"/>
        <v>75000</v>
      </c>
    </row>
    <row r="22" spans="1:7" x14ac:dyDescent="0.35">
      <c r="A22" s="8" t="s">
        <v>21</v>
      </c>
      <c r="B22" s="9">
        <f>(((((((((((((((B6)+(B7))+(B8))+(B9))+(B10))+(B11))+(B12))+(B13))+(B14))+(B15))+(B16))+(B17))+(B18))+(B19))+(B20))+(B21)</f>
        <v>852833</v>
      </c>
      <c r="C22" s="9">
        <f>(((((((((((((((C6)+(C7))+(C8))+(C9))+(C10))+(C11))+(C12))+(C13))+(C14))+(C15))+(C16))+(C17))+(C18))+(C19))+(C20))+(C21)</f>
        <v>129000</v>
      </c>
      <c r="D22" s="9">
        <f>(((((((((((((((D6)+(D7))+(D8))+(D9))+(D10))+(D11))+(D12))+(D13))+(D14))+(D15))+(D16))+(D17))+(D18))+(D19))+(D20))+(D21)</f>
        <v>95833</v>
      </c>
      <c r="E22" s="9">
        <f>(((((((((((((((E6)+(E7))+(E8))+(E9))+(E10))+(E11))+(E12))+(E13))+(E14))+(E15))+(E16))+(E17))+(E18))+(E19))+(E20))+(E21)</f>
        <v>161575</v>
      </c>
      <c r="F22" s="9">
        <f>(((((((((((((((F6)+(F7))+(F8))+(F9))+(F10))+(F11))+(F12))+(F13))+(F14))+(F15))+(F16))+(F17))+(F18))+(F19))+(F20))+(F21)</f>
        <v>90000</v>
      </c>
      <c r="G22" s="9">
        <f t="shared" si="0"/>
        <v>1329241</v>
      </c>
    </row>
    <row r="23" spans="1:7" x14ac:dyDescent="0.35">
      <c r="A23" s="8"/>
      <c r="B23" s="7"/>
      <c r="C23" s="7"/>
      <c r="D23" s="7"/>
      <c r="E23" s="7"/>
      <c r="F23" s="7"/>
      <c r="G23" s="7"/>
    </row>
    <row r="26" spans="1:7" x14ac:dyDescent="0.35">
      <c r="A26" s="451" t="s">
        <v>57</v>
      </c>
      <c r="B26" s="439"/>
      <c r="C26" s="439"/>
      <c r="D26" s="439"/>
      <c r="E26" s="439"/>
      <c r="F26" s="439"/>
      <c r="G26" s="439"/>
    </row>
  </sheetData>
  <mergeCells count="4">
    <mergeCell ref="A26:G26"/>
    <mergeCell ref="A1:G1"/>
    <mergeCell ref="A2:G2"/>
    <mergeCell ref="A3:G3"/>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BD7E4-8246-45BB-B7E0-91DF0CB7CD67}">
  <sheetPr>
    <tabColor theme="8" tint="0.79998168889431442"/>
  </sheetPr>
  <dimension ref="A1:G21"/>
  <sheetViews>
    <sheetView workbookViewId="0">
      <selection activeCell="L38" sqref="L38"/>
    </sheetView>
  </sheetViews>
  <sheetFormatPr defaultRowHeight="14.5" x14ac:dyDescent="0.35"/>
  <cols>
    <col min="1" max="1" width="23.1796875" customWidth="1"/>
    <col min="2" max="4" width="10.36328125" customWidth="1"/>
    <col min="5" max="5" width="7.81640625" customWidth="1"/>
    <col min="6" max="6" width="9.453125" customWidth="1"/>
    <col min="7" max="7" width="12" customWidth="1"/>
  </cols>
  <sheetData>
    <row r="1" spans="1:7" ht="18" x14ac:dyDescent="0.4">
      <c r="A1" s="452" t="s">
        <v>23</v>
      </c>
      <c r="B1" s="439"/>
      <c r="C1" s="439"/>
      <c r="D1" s="439"/>
      <c r="E1" s="439"/>
      <c r="F1" s="439"/>
      <c r="G1" s="439"/>
    </row>
    <row r="2" spans="1:7" ht="18" x14ac:dyDescent="0.4">
      <c r="A2" s="452" t="s">
        <v>24</v>
      </c>
      <c r="B2" s="439"/>
      <c r="C2" s="439"/>
      <c r="D2" s="439"/>
      <c r="E2" s="439"/>
      <c r="F2" s="439"/>
      <c r="G2" s="439"/>
    </row>
    <row r="3" spans="1:7" x14ac:dyDescent="0.35">
      <c r="A3" s="453" t="s">
        <v>61</v>
      </c>
      <c r="B3" s="439"/>
      <c r="C3" s="439"/>
      <c r="D3" s="439"/>
      <c r="E3" s="439"/>
      <c r="F3" s="439"/>
      <c r="G3" s="439"/>
    </row>
    <row r="5" spans="1:7" ht="24" x14ac:dyDescent="0.35">
      <c r="A5" s="1"/>
      <c r="B5" s="11" t="s">
        <v>0</v>
      </c>
      <c r="C5" s="11" t="s">
        <v>1</v>
      </c>
      <c r="D5" s="11" t="s">
        <v>2</v>
      </c>
      <c r="E5" s="11" t="s">
        <v>3</v>
      </c>
      <c r="F5" s="11" t="s">
        <v>4</v>
      </c>
      <c r="G5" s="11" t="s">
        <v>5</v>
      </c>
    </row>
    <row r="6" spans="1:7" x14ac:dyDescent="0.35">
      <c r="A6" s="8" t="s">
        <v>39</v>
      </c>
      <c r="B6" s="10">
        <f>50000</f>
        <v>50000</v>
      </c>
      <c r="C6" s="7"/>
      <c r="D6" s="7"/>
      <c r="E6" s="7"/>
      <c r="F6" s="7"/>
      <c r="G6" s="10">
        <f t="shared" ref="G6:G17" si="0">((((B6)+(C6))+(D6))+(E6))+(F6)</f>
        <v>50000</v>
      </c>
    </row>
    <row r="7" spans="1:7" x14ac:dyDescent="0.35">
      <c r="A7" s="8" t="s">
        <v>44</v>
      </c>
      <c r="B7" s="7"/>
      <c r="C7" s="7"/>
      <c r="D7" s="10">
        <f>175150</f>
        <v>175150</v>
      </c>
      <c r="E7" s="7"/>
      <c r="F7" s="7"/>
      <c r="G7" s="10">
        <f t="shared" si="0"/>
        <v>175150</v>
      </c>
    </row>
    <row r="8" spans="1:7" x14ac:dyDescent="0.35">
      <c r="A8" s="8" t="s">
        <v>54</v>
      </c>
      <c r="B8" s="7"/>
      <c r="C8" s="10">
        <f>66666</f>
        <v>66666</v>
      </c>
      <c r="D8" s="7"/>
      <c r="E8" s="7"/>
      <c r="F8" s="7"/>
      <c r="G8" s="10">
        <f t="shared" si="0"/>
        <v>66666</v>
      </c>
    </row>
    <row r="9" spans="1:7" x14ac:dyDescent="0.35">
      <c r="A9" s="8" t="s">
        <v>37</v>
      </c>
      <c r="B9" s="7"/>
      <c r="C9" s="10">
        <f>95833</f>
        <v>95833</v>
      </c>
      <c r="D9" s="7"/>
      <c r="E9" s="7"/>
      <c r="F9" s="7"/>
      <c r="G9" s="10">
        <f t="shared" si="0"/>
        <v>95833</v>
      </c>
    </row>
    <row r="10" spans="1:7" x14ac:dyDescent="0.35">
      <c r="A10" s="8" t="s">
        <v>53</v>
      </c>
      <c r="B10" s="7"/>
      <c r="C10" s="10">
        <f>275000</f>
        <v>275000</v>
      </c>
      <c r="D10" s="7"/>
      <c r="E10" s="7"/>
      <c r="F10" s="7"/>
      <c r="G10" s="10">
        <f t="shared" si="0"/>
        <v>275000</v>
      </c>
    </row>
    <row r="11" spans="1:7" x14ac:dyDescent="0.35">
      <c r="A11" s="8" t="s">
        <v>58</v>
      </c>
      <c r="B11" s="10">
        <f>55000</f>
        <v>55000</v>
      </c>
      <c r="C11" s="7"/>
      <c r="D11" s="7"/>
      <c r="E11" s="7"/>
      <c r="F11" s="7"/>
      <c r="G11" s="10">
        <f t="shared" si="0"/>
        <v>55000</v>
      </c>
    </row>
    <row r="12" spans="1:7" x14ac:dyDescent="0.35">
      <c r="A12" s="8" t="s">
        <v>52</v>
      </c>
      <c r="B12" s="7"/>
      <c r="C12" s="7"/>
      <c r="D12" s="7"/>
      <c r="E12" s="7"/>
      <c r="F12" s="10">
        <f>90000</f>
        <v>90000</v>
      </c>
      <c r="G12" s="10">
        <f t="shared" si="0"/>
        <v>90000</v>
      </c>
    </row>
    <row r="13" spans="1:7" x14ac:dyDescent="0.35">
      <c r="A13" s="8" t="s">
        <v>14</v>
      </c>
      <c r="B13" s="7"/>
      <c r="C13" s="10">
        <f>74000</f>
        <v>74000</v>
      </c>
      <c r="D13" s="10">
        <f>74000</f>
        <v>74000</v>
      </c>
      <c r="E13" s="7"/>
      <c r="F13" s="7"/>
      <c r="G13" s="10">
        <f t="shared" si="0"/>
        <v>148000</v>
      </c>
    </row>
    <row r="14" spans="1:7" x14ac:dyDescent="0.35">
      <c r="A14" s="8" t="s">
        <v>28</v>
      </c>
      <c r="B14" s="7"/>
      <c r="C14" s="10">
        <f>117000</f>
        <v>117000</v>
      </c>
      <c r="D14" s="7"/>
      <c r="E14" s="7"/>
      <c r="F14" s="7"/>
      <c r="G14" s="10">
        <f t="shared" si="0"/>
        <v>117000</v>
      </c>
    </row>
    <row r="15" spans="1:7" x14ac:dyDescent="0.35">
      <c r="A15" s="8" t="s">
        <v>32</v>
      </c>
      <c r="B15" s="7"/>
      <c r="C15" s="10">
        <f>125000</f>
        <v>125000</v>
      </c>
      <c r="D15" s="7"/>
      <c r="E15" s="7"/>
      <c r="F15" s="7"/>
      <c r="G15" s="10">
        <f t="shared" si="0"/>
        <v>125000</v>
      </c>
    </row>
    <row r="16" spans="1:7" x14ac:dyDescent="0.35">
      <c r="A16" s="8" t="s">
        <v>50</v>
      </c>
      <c r="B16" s="7"/>
      <c r="C16" s="10">
        <f>75000</f>
        <v>75000</v>
      </c>
      <c r="D16" s="7"/>
      <c r="E16" s="7"/>
      <c r="F16" s="7"/>
      <c r="G16" s="10">
        <f t="shared" si="0"/>
        <v>75000</v>
      </c>
    </row>
    <row r="17" spans="1:7" x14ac:dyDescent="0.35">
      <c r="A17" s="8" t="s">
        <v>21</v>
      </c>
      <c r="B17" s="9">
        <f>((((((((((B6)+(B7))+(B8))+(B9))+(B10))+(B11))+(B12))+(B13))+(B14))+(B15))+(B16)</f>
        <v>105000</v>
      </c>
      <c r="C17" s="9">
        <f>((((((((((C6)+(C7))+(C8))+(C9))+(C10))+(C11))+(C12))+(C13))+(C14))+(C15))+(C16)</f>
        <v>828499</v>
      </c>
      <c r="D17" s="9">
        <f>((((((((((D6)+(D7))+(D8))+(D9))+(D10))+(D11))+(D12))+(D13))+(D14))+(D15))+(D16)</f>
        <v>249150</v>
      </c>
      <c r="E17" s="9">
        <f>((((((((((E6)+(E7))+(E8))+(E9))+(E10))+(E11))+(E12))+(E13))+(E14))+(E15))+(E16)</f>
        <v>0</v>
      </c>
      <c r="F17" s="9">
        <f>((((((((((F6)+(F7))+(F8))+(F9))+(F10))+(F11))+(F12))+(F13))+(F14))+(F15))+(F16)</f>
        <v>90000</v>
      </c>
      <c r="G17" s="9">
        <f t="shared" si="0"/>
        <v>1272649</v>
      </c>
    </row>
    <row r="18" spans="1:7" x14ac:dyDescent="0.35">
      <c r="A18" s="8"/>
      <c r="B18" s="7"/>
      <c r="C18" s="7"/>
      <c r="D18" s="7"/>
      <c r="E18" s="7"/>
      <c r="F18" s="7"/>
      <c r="G18" s="7"/>
    </row>
    <row r="21" spans="1:7" x14ac:dyDescent="0.35">
      <c r="A21" s="451" t="s">
        <v>60</v>
      </c>
      <c r="B21" s="439"/>
      <c r="C21" s="439"/>
      <c r="D21" s="439"/>
      <c r="E21" s="439"/>
      <c r="F21" s="439"/>
      <c r="G21" s="439"/>
    </row>
  </sheetData>
  <mergeCells count="4">
    <mergeCell ref="A21:G21"/>
    <mergeCell ref="A1:G1"/>
    <mergeCell ref="A2:G2"/>
    <mergeCell ref="A3:G3"/>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F35EA-A628-49C2-80C1-0EEA254DA676}">
  <sheetPr>
    <tabColor theme="8" tint="0.79998168889431442"/>
  </sheetPr>
  <dimension ref="A1:G23"/>
  <sheetViews>
    <sheetView workbookViewId="0">
      <selection activeCell="L38" sqref="L38"/>
    </sheetView>
  </sheetViews>
  <sheetFormatPr defaultRowHeight="14.5" x14ac:dyDescent="0.35"/>
  <cols>
    <col min="1" max="1" width="23.1796875" customWidth="1"/>
    <col min="2" max="4" width="10.36328125" customWidth="1"/>
    <col min="5" max="5" width="7.81640625" customWidth="1"/>
    <col min="6" max="6" width="9.453125" customWidth="1"/>
    <col min="7" max="7" width="12" customWidth="1"/>
  </cols>
  <sheetData>
    <row r="1" spans="1:7" ht="18" x14ac:dyDescent="0.4">
      <c r="A1" s="452" t="s">
        <v>23</v>
      </c>
      <c r="B1" s="439"/>
      <c r="C1" s="439"/>
      <c r="D1" s="439"/>
      <c r="E1" s="439"/>
      <c r="F1" s="439"/>
      <c r="G1" s="439"/>
    </row>
    <row r="2" spans="1:7" ht="18" x14ac:dyDescent="0.4">
      <c r="A2" s="452" t="s">
        <v>24</v>
      </c>
      <c r="B2" s="439"/>
      <c r="C2" s="439"/>
      <c r="D2" s="439"/>
      <c r="E2" s="439"/>
      <c r="F2" s="439"/>
      <c r="G2" s="439"/>
    </row>
    <row r="3" spans="1:7" x14ac:dyDescent="0.35">
      <c r="A3" s="453" t="s">
        <v>67</v>
      </c>
      <c r="B3" s="439"/>
      <c r="C3" s="439"/>
      <c r="D3" s="439"/>
      <c r="E3" s="439"/>
      <c r="F3" s="439"/>
      <c r="G3" s="439"/>
    </row>
    <row r="5" spans="1:7" ht="24" x14ac:dyDescent="0.35">
      <c r="A5" s="1"/>
      <c r="B5" s="11" t="s">
        <v>0</v>
      </c>
      <c r="C5" s="11" t="s">
        <v>1</v>
      </c>
      <c r="D5" s="11" t="s">
        <v>2</v>
      </c>
      <c r="E5" s="11" t="s">
        <v>3</v>
      </c>
      <c r="F5" s="11" t="s">
        <v>4</v>
      </c>
      <c r="G5" s="11" t="s">
        <v>5</v>
      </c>
    </row>
    <row r="6" spans="1:7" x14ac:dyDescent="0.35">
      <c r="A6" s="8" t="s">
        <v>44</v>
      </c>
      <c r="B6" s="7"/>
      <c r="C6" s="10">
        <f>175150</f>
        <v>175150</v>
      </c>
      <c r="D6" s="7"/>
      <c r="E6" s="7"/>
      <c r="F6" s="7"/>
      <c r="G6" s="10">
        <f t="shared" ref="G6:G19" si="0">((((B6)+(C6))+(D6))+(E6))+(F6)</f>
        <v>175150</v>
      </c>
    </row>
    <row r="7" spans="1:7" x14ac:dyDescent="0.35">
      <c r="A7" s="8" t="s">
        <v>38</v>
      </c>
      <c r="B7" s="10">
        <f>75000</f>
        <v>75000</v>
      </c>
      <c r="C7" s="7"/>
      <c r="D7" s="7"/>
      <c r="E7" s="7"/>
      <c r="F7" s="7"/>
      <c r="G7" s="10">
        <f t="shared" si="0"/>
        <v>75000</v>
      </c>
    </row>
    <row r="8" spans="1:7" x14ac:dyDescent="0.35">
      <c r="A8" s="8" t="s">
        <v>54</v>
      </c>
      <c r="B8" s="10">
        <f>66666</f>
        <v>66666</v>
      </c>
      <c r="C8" s="10">
        <f>66666</f>
        <v>66666</v>
      </c>
      <c r="D8" s="7"/>
      <c r="E8" s="7"/>
      <c r="F8" s="7"/>
      <c r="G8" s="10">
        <f t="shared" si="0"/>
        <v>133332</v>
      </c>
    </row>
    <row r="9" spans="1:7" x14ac:dyDescent="0.35">
      <c r="A9" s="8" t="s">
        <v>37</v>
      </c>
      <c r="B9" s="10">
        <f>95833</f>
        <v>95833</v>
      </c>
      <c r="C9" s="7"/>
      <c r="D9" s="7"/>
      <c r="E9" s="7"/>
      <c r="F9" s="7"/>
      <c r="G9" s="10">
        <f t="shared" si="0"/>
        <v>95833</v>
      </c>
    </row>
    <row r="10" spans="1:7" x14ac:dyDescent="0.35">
      <c r="A10" s="8" t="s">
        <v>52</v>
      </c>
      <c r="B10" s="7"/>
      <c r="C10" s="7"/>
      <c r="D10" s="7"/>
      <c r="E10" s="7"/>
      <c r="F10" s="10">
        <f>90000</f>
        <v>90000</v>
      </c>
      <c r="G10" s="10">
        <f t="shared" si="0"/>
        <v>90000</v>
      </c>
    </row>
    <row r="11" spans="1:7" x14ac:dyDescent="0.35">
      <c r="A11" s="8" t="s">
        <v>14</v>
      </c>
      <c r="B11" s="10">
        <f>74000</f>
        <v>74000</v>
      </c>
      <c r="C11" s="10">
        <f>74000</f>
        <v>74000</v>
      </c>
      <c r="D11" s="10">
        <f>74000</f>
        <v>74000</v>
      </c>
      <c r="E11" s="7"/>
      <c r="F11" s="7"/>
      <c r="G11" s="10">
        <f t="shared" si="0"/>
        <v>222000</v>
      </c>
    </row>
    <row r="12" spans="1:7" x14ac:dyDescent="0.35">
      <c r="A12" s="8" t="s">
        <v>28</v>
      </c>
      <c r="B12" s="10">
        <f>117000</f>
        <v>117000</v>
      </c>
      <c r="C12" s="7"/>
      <c r="D12" s="7"/>
      <c r="E12" s="7"/>
      <c r="F12" s="7"/>
      <c r="G12" s="10">
        <f t="shared" si="0"/>
        <v>117000</v>
      </c>
    </row>
    <row r="13" spans="1:7" x14ac:dyDescent="0.35">
      <c r="A13" s="8" t="s">
        <v>32</v>
      </c>
      <c r="B13" s="10">
        <f>125000</f>
        <v>125000</v>
      </c>
      <c r="C13" s="7"/>
      <c r="D13" s="7"/>
      <c r="E13" s="7"/>
      <c r="F13" s="7"/>
      <c r="G13" s="10">
        <f t="shared" si="0"/>
        <v>125000</v>
      </c>
    </row>
    <row r="14" spans="1:7" x14ac:dyDescent="0.35">
      <c r="A14" s="8" t="s">
        <v>66</v>
      </c>
      <c r="B14" s="7"/>
      <c r="C14" s="10">
        <f>65000</f>
        <v>65000</v>
      </c>
      <c r="D14" s="7"/>
      <c r="E14" s="7"/>
      <c r="F14" s="7"/>
      <c r="G14" s="10">
        <f t="shared" si="0"/>
        <v>65000</v>
      </c>
    </row>
    <row r="15" spans="1:7" x14ac:dyDescent="0.35">
      <c r="A15" s="8" t="s">
        <v>65</v>
      </c>
      <c r="B15" s="7"/>
      <c r="C15" s="7"/>
      <c r="D15" s="10">
        <f>91156</f>
        <v>91156</v>
      </c>
      <c r="E15" s="7"/>
      <c r="F15" s="7"/>
      <c r="G15" s="10">
        <f t="shared" si="0"/>
        <v>91156</v>
      </c>
    </row>
    <row r="16" spans="1:7" x14ac:dyDescent="0.35">
      <c r="A16" s="8" t="s">
        <v>50</v>
      </c>
      <c r="B16" s="10">
        <f>75000</f>
        <v>75000</v>
      </c>
      <c r="C16" s="10">
        <f>75000</f>
        <v>75000</v>
      </c>
      <c r="D16" s="7"/>
      <c r="E16" s="7"/>
      <c r="F16" s="7"/>
      <c r="G16" s="10">
        <f t="shared" si="0"/>
        <v>150000</v>
      </c>
    </row>
    <row r="17" spans="1:7" x14ac:dyDescent="0.35">
      <c r="A17" s="8" t="s">
        <v>64</v>
      </c>
      <c r="B17" s="7"/>
      <c r="C17" s="10">
        <f>100000</f>
        <v>100000</v>
      </c>
      <c r="D17" s="7"/>
      <c r="E17" s="7"/>
      <c r="F17" s="7"/>
      <c r="G17" s="10">
        <f t="shared" si="0"/>
        <v>100000</v>
      </c>
    </row>
    <row r="18" spans="1:7" x14ac:dyDescent="0.35">
      <c r="A18" s="8" t="s">
        <v>63</v>
      </c>
      <c r="B18" s="7"/>
      <c r="C18" s="10">
        <f>38844.57</f>
        <v>38844.57</v>
      </c>
      <c r="D18" s="7"/>
      <c r="E18" s="7"/>
      <c r="F18" s="7"/>
      <c r="G18" s="10">
        <f t="shared" si="0"/>
        <v>38844.57</v>
      </c>
    </row>
    <row r="19" spans="1:7" x14ac:dyDescent="0.35">
      <c r="A19" s="8" t="s">
        <v>21</v>
      </c>
      <c r="B19" s="9">
        <f>((((((((((((B6)+(B7))+(B8))+(B9))+(B10))+(B11))+(B12))+(B13))+(B14))+(B15))+(B16))+(B17))+(B18)</f>
        <v>628499</v>
      </c>
      <c r="C19" s="9">
        <f>((((((((((((C6)+(C7))+(C8))+(C9))+(C10))+(C11))+(C12))+(C13))+(C14))+(C15))+(C16))+(C17))+(C18)</f>
        <v>594660.56999999995</v>
      </c>
      <c r="D19" s="9">
        <f>((((((((((((D6)+(D7))+(D8))+(D9))+(D10))+(D11))+(D12))+(D13))+(D14))+(D15))+(D16))+(D17))+(D18)</f>
        <v>165156</v>
      </c>
      <c r="E19" s="9">
        <f>((((((((((((E6)+(E7))+(E8))+(E9))+(E10))+(E11))+(E12))+(E13))+(E14))+(E15))+(E16))+(E17))+(E18)</f>
        <v>0</v>
      </c>
      <c r="F19" s="9">
        <f>((((((((((((F6)+(F7))+(F8))+(F9))+(F10))+(F11))+(F12))+(F13))+(F14))+(F15))+(F16))+(F17))+(F18)</f>
        <v>90000</v>
      </c>
      <c r="G19" s="9">
        <f t="shared" si="0"/>
        <v>1478315.5699999998</v>
      </c>
    </row>
    <row r="20" spans="1:7" x14ac:dyDescent="0.35">
      <c r="A20" s="8"/>
      <c r="B20" s="7"/>
      <c r="C20" s="7"/>
      <c r="D20" s="7"/>
      <c r="E20" s="7"/>
      <c r="F20" s="7"/>
      <c r="G20" s="7"/>
    </row>
    <row r="23" spans="1:7" x14ac:dyDescent="0.35">
      <c r="A23" s="451" t="s">
        <v>62</v>
      </c>
      <c r="B23" s="439"/>
      <c r="C23" s="439"/>
      <c r="D23" s="439"/>
      <c r="E23" s="439"/>
      <c r="F23" s="439"/>
      <c r="G23" s="439"/>
    </row>
  </sheetData>
  <mergeCells count="4">
    <mergeCell ref="A23:G23"/>
    <mergeCell ref="A1:G1"/>
    <mergeCell ref="A2:G2"/>
    <mergeCell ref="A3:G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3d3b4802-3710-4313-8f69-492b470260e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BD176C29B07FE40B1CCB29B405B83F4" ma:contentTypeVersion="5" ma:contentTypeDescription="Create a new document." ma:contentTypeScope="" ma:versionID="0fd182704a3ee67d113f29b4ac78c6aa">
  <xsd:schema xmlns:xsd="http://www.w3.org/2001/XMLSchema" xmlns:xs="http://www.w3.org/2001/XMLSchema" xmlns:p="http://schemas.microsoft.com/office/2006/metadata/properties" xmlns:ns3="3d3b4802-3710-4313-8f69-492b470260ed" targetNamespace="http://schemas.microsoft.com/office/2006/metadata/properties" ma:root="true" ma:fieldsID="81874342ba80e131523c793108d39e72" ns3:_="">
    <xsd:import namespace="3d3b4802-3710-4313-8f69-492b470260ed"/>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3b4802-3710-4313-8f69-492b470260e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B3844EF-AA9D-43CF-B1ED-845E364EFB0B}">
  <ds:schemaRefs>
    <ds:schemaRef ds:uri="http://schemas.microsoft.com/sharepoint/v3/contenttype/forms"/>
  </ds:schemaRefs>
</ds:datastoreItem>
</file>

<file path=customXml/itemProps2.xml><?xml version="1.0" encoding="utf-8"?>
<ds:datastoreItem xmlns:ds="http://schemas.openxmlformats.org/officeDocument/2006/customXml" ds:itemID="{803CA2CC-F576-4DE9-A5C2-F18970A57CF3}">
  <ds:schemaRefs>
    <ds:schemaRef ds:uri="http://purl.org/dc/dcmitype/"/>
    <ds:schemaRef ds:uri="http://schemas.openxmlformats.org/package/2006/metadata/core-properties"/>
    <ds:schemaRef ds:uri="http://schemas.microsoft.com/office/2006/metadata/properties"/>
    <ds:schemaRef ds:uri="http://www.w3.org/XML/1998/namespace"/>
    <ds:schemaRef ds:uri="http://purl.org/dc/elements/1.1/"/>
    <ds:schemaRef ds:uri="http://schemas.microsoft.com/office/2006/documentManagement/types"/>
    <ds:schemaRef ds:uri="3d3b4802-3710-4313-8f69-492b470260ed"/>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750BF7EB-1B61-42B1-A094-CADB738996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3b4802-3710-4313-8f69-492b470260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59</vt:i4>
      </vt:variant>
      <vt:variant>
        <vt:lpstr>Named Ranges</vt:lpstr>
      </vt:variant>
      <vt:variant>
        <vt:i4>1</vt:i4>
      </vt:variant>
    </vt:vector>
  </HeadingPairs>
  <TitlesOfParts>
    <vt:vector size="60" baseType="lpstr">
      <vt:lpstr>Summary Rollforward</vt:lpstr>
      <vt:lpstr>Contract Data</vt:lpstr>
      <vt:lpstr>Consulting Rev_Backlog</vt:lpstr>
      <vt:lpstr>Fixed Billing Schedule</vt:lpstr>
      <vt:lpstr>Billing Calendar</vt:lpstr>
      <vt:lpstr>Milestone Billing</vt:lpstr>
      <vt:lpstr>Variable Summary</vt:lpstr>
      <vt:lpstr>Old Billing Tracker</vt:lpstr>
      <vt:lpstr>Invoice Key</vt:lpstr>
      <vt:lpstr>Dec 25 Inv</vt:lpstr>
      <vt:lpstr>Nov 25 Inv</vt:lpstr>
      <vt:lpstr>Oct 25 Inv</vt:lpstr>
      <vt:lpstr>Sep 25 Inv</vt:lpstr>
      <vt:lpstr>Aug 25 Inv</vt:lpstr>
      <vt:lpstr>Jul 25 Inv</vt:lpstr>
      <vt:lpstr>June 25 Inv</vt:lpstr>
      <vt:lpstr>May Inv</vt:lpstr>
      <vt:lpstr>Dec25 Dep</vt:lpstr>
      <vt:lpstr>Nov25 Dep</vt:lpstr>
      <vt:lpstr>Oct25 Dep</vt:lpstr>
      <vt:lpstr>Sep25 Dep</vt:lpstr>
      <vt:lpstr>Aug25 Dep</vt:lpstr>
      <vt:lpstr>Jul25 Dep</vt:lpstr>
      <vt:lpstr>Jun25 Dep</vt:lpstr>
      <vt:lpstr>May Dep</vt:lpstr>
      <vt:lpstr>Contract Detail&gt;&gt;</vt:lpstr>
      <vt:lpstr>AR Calculation - Service</vt:lpstr>
      <vt:lpstr>AR Calculation - Comm</vt:lpstr>
      <vt:lpstr>Billed AR&gt;&gt;</vt:lpstr>
      <vt:lpstr>May-31</vt:lpstr>
      <vt:lpstr>Apr-30</vt:lpstr>
      <vt:lpstr>Apr Invoices</vt:lpstr>
      <vt:lpstr>Mar-31</vt:lpstr>
      <vt:lpstr>Mar Invoices</vt:lpstr>
      <vt:lpstr>Feb 28</vt:lpstr>
      <vt:lpstr>Feb Invoices</vt:lpstr>
      <vt:lpstr>Jan 31</vt:lpstr>
      <vt:lpstr>Jan Invoicing</vt:lpstr>
      <vt:lpstr>Dec 31</vt:lpstr>
      <vt:lpstr>Dec Invoicing</vt:lpstr>
      <vt:lpstr>Nov 30</vt:lpstr>
      <vt:lpstr>Oct 31</vt:lpstr>
      <vt:lpstr>Sep 30</vt:lpstr>
      <vt:lpstr>Aug 31</vt:lpstr>
      <vt:lpstr>Apr Collections</vt:lpstr>
      <vt:lpstr>Mar Collections</vt:lpstr>
      <vt:lpstr>Feb Collections</vt:lpstr>
      <vt:lpstr>January Collections</vt:lpstr>
      <vt:lpstr>Dec Collections</vt:lpstr>
      <vt:lpstr>Nov Collections</vt:lpstr>
      <vt:lpstr>Oct Collections</vt:lpstr>
      <vt:lpstr>Jul 31</vt:lpstr>
      <vt:lpstr>Jun 30</vt:lpstr>
      <vt:lpstr>May 31</vt:lpstr>
      <vt:lpstr>Apr 30</vt:lpstr>
      <vt:lpstr>Mar 31</vt:lpstr>
      <vt:lpstr>Feb 29</vt:lpstr>
      <vt:lpstr>Jan 31 '24</vt:lpstr>
      <vt:lpstr>Dec 31 2023</vt:lpstr>
      <vt:lpstr>'Consulting Rev_Backlog'!Print_Area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John Clinkscales</cp:lastModifiedBy>
  <cp:lastPrinted>2025-07-07T14:42:29Z</cp:lastPrinted>
  <dcterms:created xsi:type="dcterms:W3CDTF">2024-11-05T18:38:50Z</dcterms:created>
  <dcterms:modified xsi:type="dcterms:W3CDTF">2026-02-03T20:38:33Z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0x0101001BD176C29B07FE40B1CCB29B405B83F4</vt:lpwstr>
  </property>
</Properties>
</file>